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729"/>
  <workbookPr/>
  <mc:AlternateContent xmlns:mc="http://schemas.openxmlformats.org/markup-compatibility/2006">
    <mc:Choice Requires="x15">
      <x15ac:absPath xmlns:x15ac="http://schemas.microsoft.com/office/spreadsheetml/2010/11/ac" url="https://d.docs.live.net/d7c979f57d71a88a/OSPI Reports/"/>
    </mc:Choice>
  </mc:AlternateContent>
  <bookViews>
    <workbookView xWindow="0" yWindow="0" windowWidth="28800" windowHeight="12210" activeTab="6"/>
  </bookViews>
  <sheets>
    <sheet name="High Schools" sheetId="2" r:id="rId1"/>
    <sheet name="Demographics" sheetId="1" r:id="rId2"/>
    <sheet name="Sheet3" sheetId="12" r:id="rId3"/>
    <sheet name="MSP_HSPE" sheetId="8" r:id="rId4"/>
    <sheet name="EOC" sheetId="9" r:id="rId5"/>
    <sheet name="Modeling" sheetId="4" r:id="rId6"/>
    <sheet name="Results" sheetId="13" r:id="rId7"/>
  </sheets>
  <definedNames>
    <definedName name="_xlnm._FilterDatabase" localSheetId="0" hidden="1">'High Schools'!$A$2:$AI$656</definedName>
    <definedName name="_xlnm._FilterDatabase" localSheetId="3" hidden="1">MSP_HSPE!$A$1:$CX$6756</definedName>
  </definedNames>
  <calcPr calcId="162913"/>
</workbook>
</file>

<file path=xl/calcChain.xml><?xml version="1.0" encoding="utf-8"?>
<calcChain xmlns="http://schemas.openxmlformats.org/spreadsheetml/2006/main">
  <c r="D653" i="2" l="1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C404" i="2"/>
  <c r="AC289" i="2"/>
  <c r="AC458" i="2"/>
  <c r="AC82" i="2"/>
  <c r="AC81" i="2"/>
  <c r="AC11" i="2"/>
  <c r="AC252" i="2"/>
  <c r="AC253" i="2"/>
  <c r="AC251" i="2"/>
  <c r="AC250" i="2"/>
  <c r="AC255" i="2"/>
  <c r="AC254" i="2"/>
  <c r="AC267" i="2"/>
  <c r="AC176" i="2"/>
  <c r="AC420" i="2"/>
  <c r="AC421" i="2"/>
  <c r="AC453" i="2"/>
  <c r="AC452" i="2"/>
  <c r="AC454" i="2"/>
  <c r="AC456" i="2"/>
  <c r="AC299" i="2"/>
  <c r="AC139" i="2"/>
  <c r="AC274" i="2"/>
  <c r="AC273" i="2"/>
  <c r="AC57" i="2"/>
  <c r="AC55" i="2"/>
  <c r="AC56" i="2"/>
  <c r="AC627" i="2"/>
  <c r="AC625" i="2"/>
  <c r="AC626" i="2"/>
  <c r="AC416" i="2"/>
  <c r="AC415" i="2"/>
  <c r="AC104" i="2"/>
  <c r="AC499" i="2"/>
  <c r="AC54" i="2"/>
  <c r="AC53" i="2"/>
  <c r="AC432" i="2"/>
  <c r="AC433" i="2"/>
  <c r="AC600" i="2"/>
  <c r="AC593" i="2"/>
  <c r="AC594" i="2"/>
  <c r="AC591" i="2"/>
  <c r="AC599" i="2"/>
  <c r="AC595" i="2"/>
  <c r="AC596" i="2"/>
  <c r="AC601" i="2"/>
  <c r="AC208" i="2"/>
  <c r="AC270" i="2"/>
  <c r="AC616" i="2"/>
  <c r="AC617" i="2"/>
  <c r="AC156" i="2"/>
  <c r="AC154" i="2"/>
  <c r="AC157" i="2"/>
  <c r="AC158" i="2"/>
  <c r="AC155" i="2"/>
  <c r="AC159" i="2"/>
  <c r="AC51" i="2"/>
  <c r="AC52" i="2"/>
  <c r="AC19" i="2"/>
  <c r="AC20" i="2"/>
  <c r="AC18" i="2"/>
  <c r="AC21" i="2"/>
  <c r="AC22" i="2"/>
  <c r="AC457" i="2"/>
  <c r="AC111" i="2"/>
  <c r="AC291" i="2"/>
  <c r="AC290" i="2"/>
  <c r="AC579" i="2"/>
  <c r="AC58" i="2"/>
  <c r="AC246" i="2"/>
  <c r="AC646" i="2"/>
  <c r="AC647" i="2"/>
  <c r="AC249" i="2"/>
  <c r="AC247" i="2"/>
  <c r="AC48" i="2"/>
  <c r="AC118" i="2"/>
  <c r="AC298" i="2"/>
  <c r="AC619" i="2"/>
  <c r="AC107" i="2"/>
  <c r="AC451" i="2"/>
  <c r="AC408" i="2"/>
  <c r="AC407" i="2"/>
  <c r="AC406" i="2"/>
  <c r="AC359" i="2"/>
  <c r="AC414" i="2"/>
  <c r="AC607" i="2"/>
  <c r="AC608" i="2"/>
  <c r="AC436" i="2"/>
  <c r="AC435" i="2"/>
  <c r="AC615" i="2"/>
  <c r="AC102" i="2"/>
  <c r="AC515" i="2"/>
  <c r="AC516" i="2"/>
  <c r="AC468" i="2"/>
  <c r="AC336" i="2"/>
  <c r="AC335" i="2"/>
  <c r="AC144" i="2"/>
  <c r="AC143" i="2"/>
  <c r="AC640" i="2"/>
  <c r="AC184" i="2"/>
  <c r="AC4" i="2"/>
  <c r="AC3" i="2"/>
  <c r="AC209" i="2"/>
  <c r="AC210" i="2"/>
  <c r="AC358" i="2"/>
  <c r="AC332" i="2"/>
  <c r="AC138" i="2"/>
  <c r="AC567" i="2"/>
  <c r="AC275" i="2"/>
  <c r="AC643" i="2"/>
  <c r="AC384" i="2"/>
  <c r="AC382" i="2"/>
  <c r="AC380" i="2"/>
  <c r="AC103" i="2"/>
  <c r="AC523" i="2"/>
  <c r="AC430" i="2"/>
  <c r="AC80" i="2"/>
  <c r="AC79" i="2"/>
  <c r="AC417" i="2"/>
  <c r="AC482" i="2"/>
  <c r="AC489" i="2"/>
  <c r="AC481" i="2"/>
  <c r="AC475" i="2"/>
  <c r="AC472" i="2"/>
  <c r="AC491" i="2"/>
  <c r="AC476" i="2"/>
  <c r="AC471" i="2"/>
  <c r="AC492" i="2"/>
  <c r="AC488" i="2"/>
  <c r="AC477" i="2"/>
  <c r="AC474" i="2"/>
  <c r="AC473" i="2"/>
  <c r="AC479" i="2"/>
  <c r="AC486" i="2"/>
  <c r="AC483" i="2"/>
  <c r="AC490" i="2"/>
  <c r="AC484" i="2"/>
  <c r="AC165" i="2"/>
  <c r="AC163" i="2"/>
  <c r="AC162" i="2"/>
  <c r="AC169" i="2"/>
  <c r="AC161" i="2"/>
  <c r="AC170" i="2"/>
  <c r="AC168" i="2"/>
  <c r="AC160" i="2"/>
  <c r="AC141" i="2"/>
  <c r="AC140" i="2"/>
  <c r="AC322" i="2"/>
  <c r="AC198" i="2"/>
  <c r="AC204" i="2"/>
  <c r="AC202" i="2"/>
  <c r="AC203" i="2"/>
  <c r="AC195" i="2"/>
  <c r="AC196" i="2"/>
  <c r="AC193" i="2"/>
  <c r="AC200" i="2"/>
  <c r="AC205" i="2"/>
  <c r="AC201" i="2"/>
  <c r="AC194" i="2"/>
  <c r="AC207" i="2"/>
  <c r="AC197" i="2"/>
  <c r="AC199" i="2"/>
  <c r="AC604" i="2"/>
  <c r="AC443" i="2"/>
  <c r="AC447" i="2"/>
  <c r="AC442" i="2"/>
  <c r="AC444" i="2"/>
  <c r="AC449" i="2"/>
  <c r="AC24" i="2"/>
  <c r="AC29" i="2"/>
  <c r="AC28" i="2"/>
  <c r="AC27" i="2"/>
  <c r="AC26" i="2"/>
  <c r="AC23" i="2"/>
  <c r="AC581" i="2"/>
  <c r="AC461" i="2"/>
  <c r="AC462" i="2"/>
  <c r="AC15" i="2"/>
  <c r="AC14" i="2"/>
  <c r="AC13" i="2"/>
  <c r="AC12" i="2"/>
  <c r="AC568" i="2"/>
  <c r="AC514" i="2"/>
  <c r="AC512" i="2"/>
  <c r="AC225" i="2"/>
  <c r="AC221" i="2"/>
  <c r="AC223" i="2"/>
  <c r="AC224" i="2"/>
  <c r="AC502" i="2"/>
  <c r="AC503" i="2"/>
  <c r="AC282" i="2"/>
  <c r="AC284" i="2"/>
  <c r="AC285" i="2"/>
  <c r="AC283" i="2"/>
  <c r="AC279" i="2"/>
  <c r="AC278" i="2"/>
  <c r="AC286" i="2"/>
  <c r="AC260" i="2"/>
  <c r="AC257" i="2"/>
  <c r="AC261" i="2"/>
  <c r="AC262" i="2"/>
  <c r="AC259" i="2"/>
  <c r="AC258" i="2"/>
  <c r="AC256" i="2"/>
  <c r="AC375" i="2"/>
  <c r="AC373" i="2"/>
  <c r="AC374" i="2"/>
  <c r="AC377" i="2"/>
  <c r="AC378" i="2"/>
  <c r="AC44" i="2"/>
  <c r="AC43" i="2"/>
  <c r="AC17" i="2"/>
  <c r="AC16" i="2"/>
  <c r="AC362" i="2"/>
  <c r="AC361" i="2"/>
  <c r="AC64" i="2"/>
  <c r="AC60" i="2"/>
  <c r="AC59" i="2"/>
  <c r="AC65" i="2"/>
  <c r="AC63" i="2"/>
  <c r="AC520" i="2"/>
  <c r="AC521" i="2"/>
  <c r="AC519" i="2"/>
  <c r="AC571" i="2"/>
  <c r="AC134" i="2"/>
  <c r="AC136" i="2"/>
  <c r="AC268" i="2"/>
  <c r="AC83" i="2"/>
  <c r="AC644" i="2"/>
  <c r="AC40" i="2"/>
  <c r="AC580" i="2"/>
  <c r="AC269" i="2"/>
  <c r="AC183" i="2"/>
  <c r="AC636" i="2"/>
  <c r="AC294" i="2"/>
  <c r="AC350" i="2"/>
  <c r="AC339" i="2"/>
  <c r="AC334" i="2"/>
  <c r="AC5" i="2"/>
  <c r="AC642" i="2"/>
  <c r="AC573" i="2"/>
  <c r="AC572" i="2"/>
  <c r="AC399" i="2"/>
  <c r="AC410" i="2"/>
  <c r="AC73" i="2"/>
  <c r="AC633" i="2"/>
  <c r="AC72" i="2"/>
  <c r="AC538" i="2"/>
  <c r="AC440" i="2"/>
  <c r="AC385" i="2"/>
  <c r="AC638" i="2"/>
  <c r="AC191" i="2"/>
  <c r="AC110" i="2"/>
  <c r="AC501" i="2"/>
  <c r="AC500" i="2"/>
  <c r="AC300" i="2"/>
  <c r="AC365" i="2"/>
  <c r="AC364" i="2"/>
  <c r="AC396" i="2"/>
  <c r="AC395" i="2"/>
  <c r="AC397" i="2"/>
  <c r="AC388" i="2"/>
  <c r="AC389" i="2"/>
  <c r="AC46" i="2"/>
  <c r="AC409" i="2"/>
  <c r="AC326" i="2"/>
  <c r="AC574" i="2"/>
  <c r="AC402" i="2"/>
  <c r="AC383" i="2"/>
  <c r="AC438" i="2"/>
  <c r="AC439" i="2"/>
  <c r="AC517" i="2"/>
  <c r="AC352" i="2"/>
  <c r="AC351" i="2"/>
  <c r="AC639" i="2"/>
  <c r="AC366" i="2"/>
  <c r="AC353" i="2"/>
  <c r="AC108" i="2"/>
  <c r="AC497" i="2"/>
  <c r="AC543" i="2"/>
  <c r="AC425" i="2"/>
  <c r="AC426" i="2"/>
  <c r="AC427" i="2"/>
  <c r="AC428" i="2"/>
  <c r="AC423" i="2"/>
  <c r="AC424" i="2"/>
  <c r="AC565" i="2"/>
  <c r="AC564" i="2"/>
  <c r="AC562" i="2"/>
  <c r="AC555" i="2"/>
  <c r="AC566" i="2"/>
  <c r="AC556" i="2"/>
  <c r="AC553" i="2"/>
  <c r="AC557" i="2"/>
  <c r="AC560" i="2"/>
  <c r="AC588" i="2"/>
  <c r="AC550" i="2"/>
  <c r="AC549" i="2"/>
  <c r="AC403" i="2"/>
  <c r="AC85" i="2"/>
  <c r="AC87" i="2"/>
  <c r="AC88" i="2"/>
  <c r="AC86" i="2"/>
  <c r="AC92" i="2"/>
  <c r="AC412" i="2"/>
  <c r="AC413" i="2"/>
  <c r="AC411" i="2"/>
  <c r="AC177" i="2"/>
  <c r="AC179" i="2"/>
  <c r="AC178" i="2"/>
  <c r="AC37" i="2"/>
  <c r="AC36" i="2"/>
  <c r="AC39" i="2"/>
  <c r="AC38" i="2"/>
  <c r="AC120" i="2"/>
  <c r="AC634" i="2"/>
  <c r="AC635" i="2"/>
  <c r="AC174" i="2"/>
  <c r="AC401" i="2"/>
  <c r="AC293" i="2"/>
  <c r="AC469" i="2"/>
  <c r="AC99" i="2"/>
  <c r="AC50" i="2"/>
  <c r="AC49" i="2"/>
  <c r="AC494" i="2"/>
  <c r="AC493" i="2"/>
  <c r="AC6" i="2"/>
  <c r="AC271" i="2"/>
  <c r="AC344" i="2"/>
  <c r="AC343" i="2"/>
  <c r="AC545" i="2"/>
  <c r="AC146" i="2"/>
  <c r="AC145" i="2"/>
  <c r="AC151" i="2"/>
  <c r="AC147" i="2"/>
  <c r="AC276" i="2"/>
  <c r="AC277" i="2"/>
  <c r="AC347" i="2"/>
  <c r="AC345" i="2"/>
  <c r="AC346" i="2"/>
  <c r="AC124" i="2"/>
  <c r="AC122" i="2"/>
  <c r="AC123" i="2"/>
  <c r="AC125" i="2"/>
  <c r="AC129" i="2"/>
  <c r="AC128" i="2"/>
  <c r="AC126" i="2"/>
  <c r="AC130" i="2"/>
  <c r="AC121" i="2"/>
  <c r="AC9" i="2"/>
  <c r="AC8" i="2"/>
  <c r="AC10" i="2"/>
  <c r="AC307" i="2"/>
  <c r="AC315" i="2"/>
  <c r="AC309" i="2"/>
  <c r="AC310" i="2"/>
  <c r="AC305" i="2"/>
  <c r="AC306" i="2"/>
  <c r="AC308" i="2"/>
  <c r="AC311" i="2"/>
  <c r="AC313" i="2"/>
  <c r="AC314" i="2"/>
  <c r="AC330" i="2"/>
  <c r="AC327" i="2"/>
  <c r="AC328" i="2"/>
  <c r="AC331" i="2"/>
  <c r="AC510" i="2"/>
  <c r="AC505" i="2"/>
  <c r="AC506" i="2"/>
  <c r="AC287" i="2"/>
  <c r="AC548" i="2"/>
  <c r="AC547" i="2"/>
  <c r="AC109" i="2"/>
  <c r="AC190" i="2"/>
  <c r="AC189" i="2"/>
  <c r="AC540" i="2"/>
  <c r="AC542" i="2"/>
  <c r="AC525" i="2"/>
  <c r="AC532" i="2"/>
  <c r="AC531" i="2"/>
  <c r="AC534" i="2"/>
  <c r="AC527" i="2"/>
  <c r="AC535" i="2"/>
  <c r="AC530" i="2"/>
  <c r="AC529" i="2"/>
  <c r="AC533" i="2"/>
  <c r="AC536" i="2"/>
  <c r="AC355" i="2"/>
  <c r="AC321" i="2"/>
  <c r="AC320" i="2"/>
  <c r="AC316" i="2"/>
  <c r="AC317" i="2"/>
  <c r="AC318" i="2"/>
  <c r="AC319" i="2"/>
  <c r="AC69" i="2"/>
  <c r="AC67" i="2"/>
  <c r="AC71" i="2"/>
  <c r="AC66" i="2"/>
  <c r="AC68" i="2"/>
  <c r="AC180" i="2"/>
  <c r="AC75" i="2"/>
  <c r="AC74" i="2"/>
  <c r="AC114" i="2"/>
  <c r="AC115" i="2"/>
  <c r="AC288" i="2"/>
  <c r="AC628" i="2"/>
  <c r="AC629" i="2"/>
  <c r="AC630" i="2"/>
  <c r="AC631" i="2"/>
  <c r="AC113" i="2"/>
  <c r="AC112" i="2"/>
  <c r="AC460" i="2"/>
  <c r="AC78" i="2"/>
  <c r="AC622" i="2"/>
  <c r="AC623" i="2"/>
  <c r="AC621" i="2"/>
  <c r="AC620" i="2"/>
  <c r="AC590" i="2"/>
  <c r="AC98" i="2"/>
  <c r="AC97" i="2"/>
  <c r="AC95" i="2"/>
  <c r="AC303" i="2"/>
  <c r="AC371" i="2"/>
  <c r="AC372" i="2"/>
  <c r="AC265" i="2"/>
  <c r="AC264" i="2"/>
  <c r="AC654" i="2"/>
  <c r="AC655" i="2"/>
  <c r="AC367" i="2"/>
  <c r="AC370" i="2"/>
  <c r="AC369" i="2"/>
  <c r="AC368" i="2"/>
  <c r="AC584" i="2"/>
  <c r="AC585" i="2"/>
  <c r="AC582" i="2"/>
  <c r="AC583" i="2"/>
  <c r="AC390" i="2"/>
  <c r="AC392" i="2"/>
  <c r="AC391" i="2"/>
  <c r="AC393" i="2"/>
  <c r="AC437" i="2"/>
  <c r="AC466" i="2"/>
  <c r="AC570" i="2"/>
  <c r="AC606" i="2"/>
  <c r="AC610" i="2"/>
  <c r="AC612" i="2"/>
  <c r="AC611" i="2"/>
  <c r="AC578" i="2"/>
  <c r="AC96" i="2"/>
  <c r="AC609" i="2"/>
  <c r="AC419" i="2"/>
  <c r="AC418" i="2"/>
  <c r="AC32" i="2"/>
  <c r="AC30" i="2"/>
  <c r="AC33" i="2"/>
  <c r="AC34" i="2"/>
  <c r="AC171" i="2"/>
  <c r="AC172" i="2"/>
  <c r="AC173" i="2"/>
  <c r="AC41" i="2"/>
  <c r="AC295" i="2"/>
  <c r="AC296" i="2"/>
  <c r="AC323" i="2"/>
  <c r="AC356" i="2"/>
  <c r="AC342" i="2"/>
  <c r="AC569" i="2"/>
  <c r="AC422" i="2"/>
  <c r="AC93" i="2"/>
  <c r="AC405" i="2"/>
  <c r="AC94" i="2"/>
  <c r="AC467" i="2"/>
  <c r="AC539" i="2"/>
  <c r="AC349" i="2"/>
  <c r="AC648" i="2"/>
  <c r="AC649" i="2"/>
  <c r="AC651" i="2"/>
  <c r="AC652" i="2"/>
  <c r="AC116" i="2"/>
  <c r="AC496" i="2"/>
  <c r="AC495" i="2"/>
  <c r="AC297" i="2"/>
  <c r="AC185" i="2"/>
  <c r="AC186" i="2"/>
  <c r="AC187" i="2"/>
  <c r="AC551" i="2"/>
  <c r="AC575" i="2"/>
  <c r="AC577" i="2"/>
  <c r="AC576" i="2"/>
  <c r="AC192" i="2"/>
  <c r="AC188" i="2"/>
  <c r="AC656" i="2"/>
  <c r="AC614" i="2"/>
  <c r="AC613" i="2"/>
  <c r="AC632" i="2"/>
  <c r="AC340" i="2"/>
  <c r="AC241" i="2"/>
  <c r="AC216" i="2"/>
  <c r="AC213" i="2"/>
  <c r="AC217" i="2"/>
  <c r="AC219" i="2"/>
  <c r="AC586" i="2"/>
  <c r="AC587" i="2"/>
  <c r="AC618" i="2"/>
  <c r="AB404" i="2"/>
  <c r="AB289" i="2"/>
  <c r="AB458" i="2"/>
  <c r="AB82" i="2"/>
  <c r="AB81" i="2"/>
  <c r="AB11" i="2"/>
  <c r="AB252" i="2"/>
  <c r="AB253" i="2"/>
  <c r="AB251" i="2"/>
  <c r="AB250" i="2"/>
  <c r="AB255" i="2"/>
  <c r="AB254" i="2"/>
  <c r="AB267" i="2"/>
  <c r="AB176" i="2"/>
  <c r="AB420" i="2"/>
  <c r="AB421" i="2"/>
  <c r="AB453" i="2"/>
  <c r="AB452" i="2"/>
  <c r="AB454" i="2"/>
  <c r="AB456" i="2"/>
  <c r="AB299" i="2"/>
  <c r="AB139" i="2"/>
  <c r="AB274" i="2"/>
  <c r="AB273" i="2"/>
  <c r="AB57" i="2"/>
  <c r="AB55" i="2"/>
  <c r="AB56" i="2"/>
  <c r="AB627" i="2"/>
  <c r="AB625" i="2"/>
  <c r="AB626" i="2"/>
  <c r="AB416" i="2"/>
  <c r="AB415" i="2"/>
  <c r="AB104" i="2"/>
  <c r="AB499" i="2"/>
  <c r="AB54" i="2"/>
  <c r="AB53" i="2"/>
  <c r="AB432" i="2"/>
  <c r="AB433" i="2"/>
  <c r="AB600" i="2"/>
  <c r="AB593" i="2"/>
  <c r="AB594" i="2"/>
  <c r="AB591" i="2"/>
  <c r="AB599" i="2"/>
  <c r="AB595" i="2"/>
  <c r="AB596" i="2"/>
  <c r="AB601" i="2"/>
  <c r="AB208" i="2"/>
  <c r="AB270" i="2"/>
  <c r="AB616" i="2"/>
  <c r="AB617" i="2"/>
  <c r="AB156" i="2"/>
  <c r="AB154" i="2"/>
  <c r="AB157" i="2"/>
  <c r="AB158" i="2"/>
  <c r="AB155" i="2"/>
  <c r="AB159" i="2"/>
  <c r="AB51" i="2"/>
  <c r="AB52" i="2"/>
  <c r="AB19" i="2"/>
  <c r="AB20" i="2"/>
  <c r="AB18" i="2"/>
  <c r="AB21" i="2"/>
  <c r="AB22" i="2"/>
  <c r="AB457" i="2"/>
  <c r="AB111" i="2"/>
  <c r="AB291" i="2"/>
  <c r="AB290" i="2"/>
  <c r="AB579" i="2"/>
  <c r="AB58" i="2"/>
  <c r="AB246" i="2"/>
  <c r="AB646" i="2"/>
  <c r="AB647" i="2"/>
  <c r="AB249" i="2"/>
  <c r="AB247" i="2"/>
  <c r="AB48" i="2"/>
  <c r="AB118" i="2"/>
  <c r="AB298" i="2"/>
  <c r="AB619" i="2"/>
  <c r="AB107" i="2"/>
  <c r="AB451" i="2"/>
  <c r="AB408" i="2"/>
  <c r="AB407" i="2"/>
  <c r="AB406" i="2"/>
  <c r="AB359" i="2"/>
  <c r="AB414" i="2"/>
  <c r="AB607" i="2"/>
  <c r="AB608" i="2"/>
  <c r="AB436" i="2"/>
  <c r="AB435" i="2"/>
  <c r="AB615" i="2"/>
  <c r="AB102" i="2"/>
  <c r="AB515" i="2"/>
  <c r="AB516" i="2"/>
  <c r="AB468" i="2"/>
  <c r="AB336" i="2"/>
  <c r="AB335" i="2"/>
  <c r="AB144" i="2"/>
  <c r="AB143" i="2"/>
  <c r="AB640" i="2"/>
  <c r="AB184" i="2"/>
  <c r="AB4" i="2"/>
  <c r="AB3" i="2"/>
  <c r="AB209" i="2"/>
  <c r="AB210" i="2"/>
  <c r="AB358" i="2"/>
  <c r="AB332" i="2"/>
  <c r="AB138" i="2"/>
  <c r="AB567" i="2"/>
  <c r="AB275" i="2"/>
  <c r="AB643" i="2"/>
  <c r="AB384" i="2"/>
  <c r="AB382" i="2"/>
  <c r="AB380" i="2"/>
  <c r="AB103" i="2"/>
  <c r="AB523" i="2"/>
  <c r="AB430" i="2"/>
  <c r="AB80" i="2"/>
  <c r="AB79" i="2"/>
  <c r="AB417" i="2"/>
  <c r="AB482" i="2"/>
  <c r="AB489" i="2"/>
  <c r="AB481" i="2"/>
  <c r="AB475" i="2"/>
  <c r="AB472" i="2"/>
  <c r="AB491" i="2"/>
  <c r="AB476" i="2"/>
  <c r="AB471" i="2"/>
  <c r="AB492" i="2"/>
  <c r="AB488" i="2"/>
  <c r="AB477" i="2"/>
  <c r="AB474" i="2"/>
  <c r="AB473" i="2"/>
  <c r="AB479" i="2"/>
  <c r="AB486" i="2"/>
  <c r="AB483" i="2"/>
  <c r="AB490" i="2"/>
  <c r="AB484" i="2"/>
  <c r="AB165" i="2"/>
  <c r="AB163" i="2"/>
  <c r="AB162" i="2"/>
  <c r="AB169" i="2"/>
  <c r="AB161" i="2"/>
  <c r="AB170" i="2"/>
  <c r="AB168" i="2"/>
  <c r="AB160" i="2"/>
  <c r="AB141" i="2"/>
  <c r="AB140" i="2"/>
  <c r="AB322" i="2"/>
  <c r="AB198" i="2"/>
  <c r="AB204" i="2"/>
  <c r="AB202" i="2"/>
  <c r="AB203" i="2"/>
  <c r="AB195" i="2"/>
  <c r="AB196" i="2"/>
  <c r="AB193" i="2"/>
  <c r="AB200" i="2"/>
  <c r="AB205" i="2"/>
  <c r="AB201" i="2"/>
  <c r="AB194" i="2"/>
  <c r="AB207" i="2"/>
  <c r="AB197" i="2"/>
  <c r="AB199" i="2"/>
  <c r="AB604" i="2"/>
  <c r="AB443" i="2"/>
  <c r="AB447" i="2"/>
  <c r="AB442" i="2"/>
  <c r="AB444" i="2"/>
  <c r="AB449" i="2"/>
  <c r="AB24" i="2"/>
  <c r="AB29" i="2"/>
  <c r="AB28" i="2"/>
  <c r="AB27" i="2"/>
  <c r="AB26" i="2"/>
  <c r="AB23" i="2"/>
  <c r="AB581" i="2"/>
  <c r="AB461" i="2"/>
  <c r="AB462" i="2"/>
  <c r="AB15" i="2"/>
  <c r="AB14" i="2"/>
  <c r="AB13" i="2"/>
  <c r="AB12" i="2"/>
  <c r="AB568" i="2"/>
  <c r="AB514" i="2"/>
  <c r="AB512" i="2"/>
  <c r="AB225" i="2"/>
  <c r="AB221" i="2"/>
  <c r="AB223" i="2"/>
  <c r="AB224" i="2"/>
  <c r="AB502" i="2"/>
  <c r="AB503" i="2"/>
  <c r="AB282" i="2"/>
  <c r="AB284" i="2"/>
  <c r="AB285" i="2"/>
  <c r="AB283" i="2"/>
  <c r="AB279" i="2"/>
  <c r="AB278" i="2"/>
  <c r="AB286" i="2"/>
  <c r="AB260" i="2"/>
  <c r="AB257" i="2"/>
  <c r="AB261" i="2"/>
  <c r="AB262" i="2"/>
  <c r="AB259" i="2"/>
  <c r="AB258" i="2"/>
  <c r="AB256" i="2"/>
  <c r="AB375" i="2"/>
  <c r="AB373" i="2"/>
  <c r="AB374" i="2"/>
  <c r="AB377" i="2"/>
  <c r="AB378" i="2"/>
  <c r="AB44" i="2"/>
  <c r="AB43" i="2"/>
  <c r="AB17" i="2"/>
  <c r="AB16" i="2"/>
  <c r="AB362" i="2"/>
  <c r="AB361" i="2"/>
  <c r="AB64" i="2"/>
  <c r="AB60" i="2"/>
  <c r="AB59" i="2"/>
  <c r="AB65" i="2"/>
  <c r="AB63" i="2"/>
  <c r="AB520" i="2"/>
  <c r="AB521" i="2"/>
  <c r="AB519" i="2"/>
  <c r="AB571" i="2"/>
  <c r="AB134" i="2"/>
  <c r="AB136" i="2"/>
  <c r="AB268" i="2"/>
  <c r="AB83" i="2"/>
  <c r="AB644" i="2"/>
  <c r="AB40" i="2"/>
  <c r="AB580" i="2"/>
  <c r="AB269" i="2"/>
  <c r="AB183" i="2"/>
  <c r="AB636" i="2"/>
  <c r="AB294" i="2"/>
  <c r="AB350" i="2"/>
  <c r="AB339" i="2"/>
  <c r="AB334" i="2"/>
  <c r="AB5" i="2"/>
  <c r="AB642" i="2"/>
  <c r="AB573" i="2"/>
  <c r="AB572" i="2"/>
  <c r="AB399" i="2"/>
  <c r="AB410" i="2"/>
  <c r="AB73" i="2"/>
  <c r="AB633" i="2"/>
  <c r="AB72" i="2"/>
  <c r="AB538" i="2"/>
  <c r="AB440" i="2"/>
  <c r="AB385" i="2"/>
  <c r="AB638" i="2"/>
  <c r="AB191" i="2"/>
  <c r="AB110" i="2"/>
  <c r="AB501" i="2"/>
  <c r="AB500" i="2"/>
  <c r="AB300" i="2"/>
  <c r="AB365" i="2"/>
  <c r="AB364" i="2"/>
  <c r="AB396" i="2"/>
  <c r="AB395" i="2"/>
  <c r="AB397" i="2"/>
  <c r="AB388" i="2"/>
  <c r="AB389" i="2"/>
  <c r="AB46" i="2"/>
  <c r="AB409" i="2"/>
  <c r="AB326" i="2"/>
  <c r="AB574" i="2"/>
  <c r="AB402" i="2"/>
  <c r="AB383" i="2"/>
  <c r="AB438" i="2"/>
  <c r="AB439" i="2"/>
  <c r="AB517" i="2"/>
  <c r="AB352" i="2"/>
  <c r="AB351" i="2"/>
  <c r="AB639" i="2"/>
  <c r="AB366" i="2"/>
  <c r="AB353" i="2"/>
  <c r="AB108" i="2"/>
  <c r="AB497" i="2"/>
  <c r="AB543" i="2"/>
  <c r="AB425" i="2"/>
  <c r="AB426" i="2"/>
  <c r="AB427" i="2"/>
  <c r="AB428" i="2"/>
  <c r="AB423" i="2"/>
  <c r="AB424" i="2"/>
  <c r="AB565" i="2"/>
  <c r="AB564" i="2"/>
  <c r="AB562" i="2"/>
  <c r="AB555" i="2"/>
  <c r="AB566" i="2"/>
  <c r="AB556" i="2"/>
  <c r="AB553" i="2"/>
  <c r="AB557" i="2"/>
  <c r="AB560" i="2"/>
  <c r="AB588" i="2"/>
  <c r="AB550" i="2"/>
  <c r="AB549" i="2"/>
  <c r="AB403" i="2"/>
  <c r="AB85" i="2"/>
  <c r="AB87" i="2"/>
  <c r="AB88" i="2"/>
  <c r="AB86" i="2"/>
  <c r="AB92" i="2"/>
  <c r="AB412" i="2"/>
  <c r="AB413" i="2"/>
  <c r="AB411" i="2"/>
  <c r="AB177" i="2"/>
  <c r="AB179" i="2"/>
  <c r="AB178" i="2"/>
  <c r="AB37" i="2"/>
  <c r="AB36" i="2"/>
  <c r="AB39" i="2"/>
  <c r="AB38" i="2"/>
  <c r="AB120" i="2"/>
  <c r="AB634" i="2"/>
  <c r="AB635" i="2"/>
  <c r="AB174" i="2"/>
  <c r="AB401" i="2"/>
  <c r="AB293" i="2"/>
  <c r="AB469" i="2"/>
  <c r="AB99" i="2"/>
  <c r="AB50" i="2"/>
  <c r="AB49" i="2"/>
  <c r="AB494" i="2"/>
  <c r="AB493" i="2"/>
  <c r="AB6" i="2"/>
  <c r="AB271" i="2"/>
  <c r="AB344" i="2"/>
  <c r="AB343" i="2"/>
  <c r="AB545" i="2"/>
  <c r="AB146" i="2"/>
  <c r="AB145" i="2"/>
  <c r="AB151" i="2"/>
  <c r="AB147" i="2"/>
  <c r="AB276" i="2"/>
  <c r="AB277" i="2"/>
  <c r="AB347" i="2"/>
  <c r="AB345" i="2"/>
  <c r="AB346" i="2"/>
  <c r="AB124" i="2"/>
  <c r="AB122" i="2"/>
  <c r="AB123" i="2"/>
  <c r="AB125" i="2"/>
  <c r="AB129" i="2"/>
  <c r="AB128" i="2"/>
  <c r="AB126" i="2"/>
  <c r="AB130" i="2"/>
  <c r="AB121" i="2"/>
  <c r="AB9" i="2"/>
  <c r="AB8" i="2"/>
  <c r="AB10" i="2"/>
  <c r="AB307" i="2"/>
  <c r="AB315" i="2"/>
  <c r="AB309" i="2"/>
  <c r="AB310" i="2"/>
  <c r="AB305" i="2"/>
  <c r="AB306" i="2"/>
  <c r="AB308" i="2"/>
  <c r="AB311" i="2"/>
  <c r="AB313" i="2"/>
  <c r="AB314" i="2"/>
  <c r="AB330" i="2"/>
  <c r="AB327" i="2"/>
  <c r="AB328" i="2"/>
  <c r="AB331" i="2"/>
  <c r="AB510" i="2"/>
  <c r="AB505" i="2"/>
  <c r="AB506" i="2"/>
  <c r="AB287" i="2"/>
  <c r="AB548" i="2"/>
  <c r="AB547" i="2"/>
  <c r="AB109" i="2"/>
  <c r="AB190" i="2"/>
  <c r="AB189" i="2"/>
  <c r="AB540" i="2"/>
  <c r="AB542" i="2"/>
  <c r="AB525" i="2"/>
  <c r="AB532" i="2"/>
  <c r="AB531" i="2"/>
  <c r="AB534" i="2"/>
  <c r="AB527" i="2"/>
  <c r="AB535" i="2"/>
  <c r="AB530" i="2"/>
  <c r="AB529" i="2"/>
  <c r="AB533" i="2"/>
  <c r="AB536" i="2"/>
  <c r="AB355" i="2"/>
  <c r="AB321" i="2"/>
  <c r="AB320" i="2"/>
  <c r="AB316" i="2"/>
  <c r="AB317" i="2"/>
  <c r="AB318" i="2"/>
  <c r="AB319" i="2"/>
  <c r="AB69" i="2"/>
  <c r="AB67" i="2"/>
  <c r="AB71" i="2"/>
  <c r="AB66" i="2"/>
  <c r="AB68" i="2"/>
  <c r="AB180" i="2"/>
  <c r="AB75" i="2"/>
  <c r="AB74" i="2"/>
  <c r="AB114" i="2"/>
  <c r="AB115" i="2"/>
  <c r="AB288" i="2"/>
  <c r="AB628" i="2"/>
  <c r="AB629" i="2"/>
  <c r="AB630" i="2"/>
  <c r="AB631" i="2"/>
  <c r="AB113" i="2"/>
  <c r="AB112" i="2"/>
  <c r="AB460" i="2"/>
  <c r="AB78" i="2"/>
  <c r="AB622" i="2"/>
  <c r="AB623" i="2"/>
  <c r="AB621" i="2"/>
  <c r="AB620" i="2"/>
  <c r="AB590" i="2"/>
  <c r="AB98" i="2"/>
  <c r="AB97" i="2"/>
  <c r="AB95" i="2"/>
  <c r="AB303" i="2"/>
  <c r="AB371" i="2"/>
  <c r="AB372" i="2"/>
  <c r="AB265" i="2"/>
  <c r="AB264" i="2"/>
  <c r="AB654" i="2"/>
  <c r="AB655" i="2"/>
  <c r="AB367" i="2"/>
  <c r="AB370" i="2"/>
  <c r="AB369" i="2"/>
  <c r="AB368" i="2"/>
  <c r="AB584" i="2"/>
  <c r="AB585" i="2"/>
  <c r="AB582" i="2"/>
  <c r="AB583" i="2"/>
  <c r="AB390" i="2"/>
  <c r="AB392" i="2"/>
  <c r="AB391" i="2"/>
  <c r="AB393" i="2"/>
  <c r="AB437" i="2"/>
  <c r="AB466" i="2"/>
  <c r="AB570" i="2"/>
  <c r="AB606" i="2"/>
  <c r="AB610" i="2"/>
  <c r="AB612" i="2"/>
  <c r="AB611" i="2"/>
  <c r="AB578" i="2"/>
  <c r="AB96" i="2"/>
  <c r="AB609" i="2"/>
  <c r="AB419" i="2"/>
  <c r="AB418" i="2"/>
  <c r="AB32" i="2"/>
  <c r="AB30" i="2"/>
  <c r="AB33" i="2"/>
  <c r="AB34" i="2"/>
  <c r="AB171" i="2"/>
  <c r="AB172" i="2"/>
  <c r="AB173" i="2"/>
  <c r="AB41" i="2"/>
  <c r="AB295" i="2"/>
  <c r="AB296" i="2"/>
  <c r="AB323" i="2"/>
  <c r="AB356" i="2"/>
  <c r="AB342" i="2"/>
  <c r="AB569" i="2"/>
  <c r="AB422" i="2"/>
  <c r="AB93" i="2"/>
  <c r="AB405" i="2"/>
  <c r="AB94" i="2"/>
  <c r="AB467" i="2"/>
  <c r="AB539" i="2"/>
  <c r="AB349" i="2"/>
  <c r="AB648" i="2"/>
  <c r="AB649" i="2"/>
  <c r="AB651" i="2"/>
  <c r="AB652" i="2"/>
  <c r="AB116" i="2"/>
  <c r="AB496" i="2"/>
  <c r="AB495" i="2"/>
  <c r="AB297" i="2"/>
  <c r="AB185" i="2"/>
  <c r="AB186" i="2"/>
  <c r="AB187" i="2"/>
  <c r="AB551" i="2"/>
  <c r="AB575" i="2"/>
  <c r="AB577" i="2"/>
  <c r="AB576" i="2"/>
  <c r="AB192" i="2"/>
  <c r="AB188" i="2"/>
  <c r="AB656" i="2"/>
  <c r="AB614" i="2"/>
  <c r="AB613" i="2"/>
  <c r="AB632" i="2"/>
  <c r="AB340" i="2"/>
  <c r="AB241" i="2"/>
  <c r="AB216" i="2"/>
  <c r="AB213" i="2"/>
  <c r="AB217" i="2"/>
  <c r="AB219" i="2"/>
  <c r="AB586" i="2"/>
  <c r="AB587" i="2"/>
  <c r="AB618" i="2"/>
  <c r="AA404" i="2"/>
  <c r="AA289" i="2"/>
  <c r="AA458" i="2"/>
  <c r="AA82" i="2"/>
  <c r="AA81" i="2"/>
  <c r="AA11" i="2"/>
  <c r="AA252" i="2"/>
  <c r="AA253" i="2"/>
  <c r="AA251" i="2"/>
  <c r="AA250" i="2"/>
  <c r="AA255" i="2"/>
  <c r="AA254" i="2"/>
  <c r="AA267" i="2"/>
  <c r="AA176" i="2"/>
  <c r="AA420" i="2"/>
  <c r="AA421" i="2"/>
  <c r="AA453" i="2"/>
  <c r="AA452" i="2"/>
  <c r="AA454" i="2"/>
  <c r="AA456" i="2"/>
  <c r="AA299" i="2"/>
  <c r="AA139" i="2"/>
  <c r="AA274" i="2"/>
  <c r="AA273" i="2"/>
  <c r="AA57" i="2"/>
  <c r="AA55" i="2"/>
  <c r="AA56" i="2"/>
  <c r="AA627" i="2"/>
  <c r="AA625" i="2"/>
  <c r="AA626" i="2"/>
  <c r="AA416" i="2"/>
  <c r="AA415" i="2"/>
  <c r="AA104" i="2"/>
  <c r="AA499" i="2"/>
  <c r="AA54" i="2"/>
  <c r="AA53" i="2"/>
  <c r="AA432" i="2"/>
  <c r="AA433" i="2"/>
  <c r="AA600" i="2"/>
  <c r="AA593" i="2"/>
  <c r="AA594" i="2"/>
  <c r="AA591" i="2"/>
  <c r="AA599" i="2"/>
  <c r="AA595" i="2"/>
  <c r="AA596" i="2"/>
  <c r="AA601" i="2"/>
  <c r="AA208" i="2"/>
  <c r="AA270" i="2"/>
  <c r="AA616" i="2"/>
  <c r="AA617" i="2"/>
  <c r="AA156" i="2"/>
  <c r="AA154" i="2"/>
  <c r="AA157" i="2"/>
  <c r="AA158" i="2"/>
  <c r="AA155" i="2"/>
  <c r="AA159" i="2"/>
  <c r="AA51" i="2"/>
  <c r="AA52" i="2"/>
  <c r="AA19" i="2"/>
  <c r="AA20" i="2"/>
  <c r="AA18" i="2"/>
  <c r="AA21" i="2"/>
  <c r="AA22" i="2"/>
  <c r="AA457" i="2"/>
  <c r="AA111" i="2"/>
  <c r="AA291" i="2"/>
  <c r="AA290" i="2"/>
  <c r="AA579" i="2"/>
  <c r="AA58" i="2"/>
  <c r="AA246" i="2"/>
  <c r="AA646" i="2"/>
  <c r="AA647" i="2"/>
  <c r="AA249" i="2"/>
  <c r="AA247" i="2"/>
  <c r="AA48" i="2"/>
  <c r="AA118" i="2"/>
  <c r="AA298" i="2"/>
  <c r="AA619" i="2"/>
  <c r="AA107" i="2"/>
  <c r="AA451" i="2"/>
  <c r="AA408" i="2"/>
  <c r="AA407" i="2"/>
  <c r="AA406" i="2"/>
  <c r="AA359" i="2"/>
  <c r="AA414" i="2"/>
  <c r="AA607" i="2"/>
  <c r="AA608" i="2"/>
  <c r="AA436" i="2"/>
  <c r="AA435" i="2"/>
  <c r="AA615" i="2"/>
  <c r="AA102" i="2"/>
  <c r="AA515" i="2"/>
  <c r="AA516" i="2"/>
  <c r="AA468" i="2"/>
  <c r="AA336" i="2"/>
  <c r="AA335" i="2"/>
  <c r="AA144" i="2"/>
  <c r="AA143" i="2"/>
  <c r="AA640" i="2"/>
  <c r="AA184" i="2"/>
  <c r="AA4" i="2"/>
  <c r="AA3" i="2"/>
  <c r="AA209" i="2"/>
  <c r="AA210" i="2"/>
  <c r="AA358" i="2"/>
  <c r="AA332" i="2"/>
  <c r="AA138" i="2"/>
  <c r="AA567" i="2"/>
  <c r="AA275" i="2"/>
  <c r="AA643" i="2"/>
  <c r="AA384" i="2"/>
  <c r="AA382" i="2"/>
  <c r="AA380" i="2"/>
  <c r="AA103" i="2"/>
  <c r="AA523" i="2"/>
  <c r="AA430" i="2"/>
  <c r="AA80" i="2"/>
  <c r="AA79" i="2"/>
  <c r="AA417" i="2"/>
  <c r="AA482" i="2"/>
  <c r="AA489" i="2"/>
  <c r="AA481" i="2"/>
  <c r="AA475" i="2"/>
  <c r="AA472" i="2"/>
  <c r="AA491" i="2"/>
  <c r="AA476" i="2"/>
  <c r="AA471" i="2"/>
  <c r="AA492" i="2"/>
  <c r="AA488" i="2"/>
  <c r="AA477" i="2"/>
  <c r="AA474" i="2"/>
  <c r="AA473" i="2"/>
  <c r="AA479" i="2"/>
  <c r="AA486" i="2"/>
  <c r="AA483" i="2"/>
  <c r="AA490" i="2"/>
  <c r="AA484" i="2"/>
  <c r="AA165" i="2"/>
  <c r="AA163" i="2"/>
  <c r="AA162" i="2"/>
  <c r="AA169" i="2"/>
  <c r="AA161" i="2"/>
  <c r="AA170" i="2"/>
  <c r="AA168" i="2"/>
  <c r="AA160" i="2"/>
  <c r="AA141" i="2"/>
  <c r="AA140" i="2"/>
  <c r="AA322" i="2"/>
  <c r="AA198" i="2"/>
  <c r="AA204" i="2"/>
  <c r="AA202" i="2"/>
  <c r="AA203" i="2"/>
  <c r="AA195" i="2"/>
  <c r="AA196" i="2"/>
  <c r="AA193" i="2"/>
  <c r="AA200" i="2"/>
  <c r="AA205" i="2"/>
  <c r="AA201" i="2"/>
  <c r="AA194" i="2"/>
  <c r="AA207" i="2"/>
  <c r="AA197" i="2"/>
  <c r="AA199" i="2"/>
  <c r="AA604" i="2"/>
  <c r="AA443" i="2"/>
  <c r="AA447" i="2"/>
  <c r="AA442" i="2"/>
  <c r="AA444" i="2"/>
  <c r="AA449" i="2"/>
  <c r="AA24" i="2"/>
  <c r="AA29" i="2"/>
  <c r="AA28" i="2"/>
  <c r="AA27" i="2"/>
  <c r="AA26" i="2"/>
  <c r="AA23" i="2"/>
  <c r="AA581" i="2"/>
  <c r="AA461" i="2"/>
  <c r="AA462" i="2"/>
  <c r="AA15" i="2"/>
  <c r="AA14" i="2"/>
  <c r="AA13" i="2"/>
  <c r="AA12" i="2"/>
  <c r="AA568" i="2"/>
  <c r="AA514" i="2"/>
  <c r="AA512" i="2"/>
  <c r="AA225" i="2"/>
  <c r="AA221" i="2"/>
  <c r="AA223" i="2"/>
  <c r="AA224" i="2"/>
  <c r="AA502" i="2"/>
  <c r="AA503" i="2"/>
  <c r="AA282" i="2"/>
  <c r="AA284" i="2"/>
  <c r="AA285" i="2"/>
  <c r="AA283" i="2"/>
  <c r="AA279" i="2"/>
  <c r="AA278" i="2"/>
  <c r="AA286" i="2"/>
  <c r="AA260" i="2"/>
  <c r="AA257" i="2"/>
  <c r="AA261" i="2"/>
  <c r="AA262" i="2"/>
  <c r="AA259" i="2"/>
  <c r="AA258" i="2"/>
  <c r="AA256" i="2"/>
  <c r="AA375" i="2"/>
  <c r="AA373" i="2"/>
  <c r="AA374" i="2"/>
  <c r="AA377" i="2"/>
  <c r="AA378" i="2"/>
  <c r="AA44" i="2"/>
  <c r="AA43" i="2"/>
  <c r="AA17" i="2"/>
  <c r="AA16" i="2"/>
  <c r="AA362" i="2"/>
  <c r="AA361" i="2"/>
  <c r="AA64" i="2"/>
  <c r="AA60" i="2"/>
  <c r="AA59" i="2"/>
  <c r="AA65" i="2"/>
  <c r="AA63" i="2"/>
  <c r="AA520" i="2"/>
  <c r="AA521" i="2"/>
  <c r="AA519" i="2"/>
  <c r="AA571" i="2"/>
  <c r="AA134" i="2"/>
  <c r="AA136" i="2"/>
  <c r="AA268" i="2"/>
  <c r="AA83" i="2"/>
  <c r="AA644" i="2"/>
  <c r="AA40" i="2"/>
  <c r="AA580" i="2"/>
  <c r="AA269" i="2"/>
  <c r="AA183" i="2"/>
  <c r="AA636" i="2"/>
  <c r="AA294" i="2"/>
  <c r="AA350" i="2"/>
  <c r="AA339" i="2"/>
  <c r="AA334" i="2"/>
  <c r="AA5" i="2"/>
  <c r="AA642" i="2"/>
  <c r="AA573" i="2"/>
  <c r="AA572" i="2"/>
  <c r="AA399" i="2"/>
  <c r="AA410" i="2"/>
  <c r="AA73" i="2"/>
  <c r="AA633" i="2"/>
  <c r="AA72" i="2"/>
  <c r="AA538" i="2"/>
  <c r="AA440" i="2"/>
  <c r="AA385" i="2"/>
  <c r="AA638" i="2"/>
  <c r="AA191" i="2"/>
  <c r="AA110" i="2"/>
  <c r="AA501" i="2"/>
  <c r="AA500" i="2"/>
  <c r="AA300" i="2"/>
  <c r="AA365" i="2"/>
  <c r="AA364" i="2"/>
  <c r="AA396" i="2"/>
  <c r="AA395" i="2"/>
  <c r="AA397" i="2"/>
  <c r="AA388" i="2"/>
  <c r="AA389" i="2"/>
  <c r="AA46" i="2"/>
  <c r="AA409" i="2"/>
  <c r="AA326" i="2"/>
  <c r="AA574" i="2"/>
  <c r="AA402" i="2"/>
  <c r="AA383" i="2"/>
  <c r="AA438" i="2"/>
  <c r="AA439" i="2"/>
  <c r="AA517" i="2"/>
  <c r="AA352" i="2"/>
  <c r="AA351" i="2"/>
  <c r="AA639" i="2"/>
  <c r="AA366" i="2"/>
  <c r="AA353" i="2"/>
  <c r="AA108" i="2"/>
  <c r="AA497" i="2"/>
  <c r="AA543" i="2"/>
  <c r="AA425" i="2"/>
  <c r="AA426" i="2"/>
  <c r="AA427" i="2"/>
  <c r="AA428" i="2"/>
  <c r="AA423" i="2"/>
  <c r="AA424" i="2"/>
  <c r="AA565" i="2"/>
  <c r="AA564" i="2"/>
  <c r="AA562" i="2"/>
  <c r="AA555" i="2"/>
  <c r="AA566" i="2"/>
  <c r="AA556" i="2"/>
  <c r="AA553" i="2"/>
  <c r="AA557" i="2"/>
  <c r="AA560" i="2"/>
  <c r="AA588" i="2"/>
  <c r="AA550" i="2"/>
  <c r="AA549" i="2"/>
  <c r="AA403" i="2"/>
  <c r="AA85" i="2"/>
  <c r="AA87" i="2"/>
  <c r="AA88" i="2"/>
  <c r="AA86" i="2"/>
  <c r="AA92" i="2"/>
  <c r="AA412" i="2"/>
  <c r="AA413" i="2"/>
  <c r="AA411" i="2"/>
  <c r="AA177" i="2"/>
  <c r="AA179" i="2"/>
  <c r="AA178" i="2"/>
  <c r="AA37" i="2"/>
  <c r="AA36" i="2"/>
  <c r="AA39" i="2"/>
  <c r="AA38" i="2"/>
  <c r="AA120" i="2"/>
  <c r="AA634" i="2"/>
  <c r="AA635" i="2"/>
  <c r="AA174" i="2"/>
  <c r="AA401" i="2"/>
  <c r="AA293" i="2"/>
  <c r="AA469" i="2"/>
  <c r="AA99" i="2"/>
  <c r="AA50" i="2"/>
  <c r="AA49" i="2"/>
  <c r="AA494" i="2"/>
  <c r="AA493" i="2"/>
  <c r="AA6" i="2"/>
  <c r="AA271" i="2"/>
  <c r="AA344" i="2"/>
  <c r="AA343" i="2"/>
  <c r="AA545" i="2"/>
  <c r="AA146" i="2"/>
  <c r="AA145" i="2"/>
  <c r="AA151" i="2"/>
  <c r="AA147" i="2"/>
  <c r="AA276" i="2"/>
  <c r="AA277" i="2"/>
  <c r="AA347" i="2"/>
  <c r="AA345" i="2"/>
  <c r="AA346" i="2"/>
  <c r="AA124" i="2"/>
  <c r="AA122" i="2"/>
  <c r="AA123" i="2"/>
  <c r="AA125" i="2"/>
  <c r="AA129" i="2"/>
  <c r="AA128" i="2"/>
  <c r="AA126" i="2"/>
  <c r="AA130" i="2"/>
  <c r="AA121" i="2"/>
  <c r="AA9" i="2"/>
  <c r="AA8" i="2"/>
  <c r="AA10" i="2"/>
  <c r="AA307" i="2"/>
  <c r="AA315" i="2"/>
  <c r="AA309" i="2"/>
  <c r="AA310" i="2"/>
  <c r="AA305" i="2"/>
  <c r="AA306" i="2"/>
  <c r="AA308" i="2"/>
  <c r="AA311" i="2"/>
  <c r="AA313" i="2"/>
  <c r="AA314" i="2"/>
  <c r="AA330" i="2"/>
  <c r="AA327" i="2"/>
  <c r="AA328" i="2"/>
  <c r="AA331" i="2"/>
  <c r="AA510" i="2"/>
  <c r="AA505" i="2"/>
  <c r="AA506" i="2"/>
  <c r="AA287" i="2"/>
  <c r="AA548" i="2"/>
  <c r="AA547" i="2"/>
  <c r="AA109" i="2"/>
  <c r="AA190" i="2"/>
  <c r="AA189" i="2"/>
  <c r="AA540" i="2"/>
  <c r="AA542" i="2"/>
  <c r="AA525" i="2"/>
  <c r="AA532" i="2"/>
  <c r="AA531" i="2"/>
  <c r="AA534" i="2"/>
  <c r="AA527" i="2"/>
  <c r="AA535" i="2"/>
  <c r="AA530" i="2"/>
  <c r="AA529" i="2"/>
  <c r="AA533" i="2"/>
  <c r="AA536" i="2"/>
  <c r="AA355" i="2"/>
  <c r="AA321" i="2"/>
  <c r="AA320" i="2"/>
  <c r="AA316" i="2"/>
  <c r="AA317" i="2"/>
  <c r="AA318" i="2"/>
  <c r="AA319" i="2"/>
  <c r="AA69" i="2"/>
  <c r="AA67" i="2"/>
  <c r="AA71" i="2"/>
  <c r="AA66" i="2"/>
  <c r="AA68" i="2"/>
  <c r="AA180" i="2"/>
  <c r="AA75" i="2"/>
  <c r="AA74" i="2"/>
  <c r="AA114" i="2"/>
  <c r="AA115" i="2"/>
  <c r="AA288" i="2"/>
  <c r="AA628" i="2"/>
  <c r="AA629" i="2"/>
  <c r="AA630" i="2"/>
  <c r="AA631" i="2"/>
  <c r="AA113" i="2"/>
  <c r="AA112" i="2"/>
  <c r="AA460" i="2"/>
  <c r="AA78" i="2"/>
  <c r="AA622" i="2"/>
  <c r="AA623" i="2"/>
  <c r="AA621" i="2"/>
  <c r="AA620" i="2"/>
  <c r="AA590" i="2"/>
  <c r="AA98" i="2"/>
  <c r="AA97" i="2"/>
  <c r="AA95" i="2"/>
  <c r="AA303" i="2"/>
  <c r="AA371" i="2"/>
  <c r="AA372" i="2"/>
  <c r="AA265" i="2"/>
  <c r="AA264" i="2"/>
  <c r="AA654" i="2"/>
  <c r="AA655" i="2"/>
  <c r="AA367" i="2"/>
  <c r="AA370" i="2"/>
  <c r="AA369" i="2"/>
  <c r="AA368" i="2"/>
  <c r="AA584" i="2"/>
  <c r="AA585" i="2"/>
  <c r="AA582" i="2"/>
  <c r="AA583" i="2"/>
  <c r="AA390" i="2"/>
  <c r="AA392" i="2"/>
  <c r="AA391" i="2"/>
  <c r="AA393" i="2"/>
  <c r="AA437" i="2"/>
  <c r="AA466" i="2"/>
  <c r="AA570" i="2"/>
  <c r="AA606" i="2"/>
  <c r="AA610" i="2"/>
  <c r="AA612" i="2"/>
  <c r="AA611" i="2"/>
  <c r="AA578" i="2"/>
  <c r="AA96" i="2"/>
  <c r="AA609" i="2"/>
  <c r="AA419" i="2"/>
  <c r="AA418" i="2"/>
  <c r="AA32" i="2"/>
  <c r="AA30" i="2"/>
  <c r="AA33" i="2"/>
  <c r="AA34" i="2"/>
  <c r="AA171" i="2"/>
  <c r="AA172" i="2"/>
  <c r="AA173" i="2"/>
  <c r="AA41" i="2"/>
  <c r="AA295" i="2"/>
  <c r="AA296" i="2"/>
  <c r="AA323" i="2"/>
  <c r="AA356" i="2"/>
  <c r="AA342" i="2"/>
  <c r="AA569" i="2"/>
  <c r="AA422" i="2"/>
  <c r="AA93" i="2"/>
  <c r="AA405" i="2"/>
  <c r="AA94" i="2"/>
  <c r="AA467" i="2"/>
  <c r="AA539" i="2"/>
  <c r="AA349" i="2"/>
  <c r="AA648" i="2"/>
  <c r="AA649" i="2"/>
  <c r="AA651" i="2"/>
  <c r="AA652" i="2"/>
  <c r="AA116" i="2"/>
  <c r="AA496" i="2"/>
  <c r="AA495" i="2"/>
  <c r="AA297" i="2"/>
  <c r="AA185" i="2"/>
  <c r="AA186" i="2"/>
  <c r="AA187" i="2"/>
  <c r="AA551" i="2"/>
  <c r="AA575" i="2"/>
  <c r="AA577" i="2"/>
  <c r="AA576" i="2"/>
  <c r="AA192" i="2"/>
  <c r="AA188" i="2"/>
  <c r="AA656" i="2"/>
  <c r="AA614" i="2"/>
  <c r="AA613" i="2"/>
  <c r="AA632" i="2"/>
  <c r="AA340" i="2"/>
  <c r="AA241" i="2"/>
  <c r="AA216" i="2"/>
  <c r="AA213" i="2"/>
  <c r="AA217" i="2"/>
  <c r="AA219" i="2"/>
  <c r="AA586" i="2"/>
  <c r="AA587" i="2"/>
  <c r="AA618" i="2"/>
  <c r="Z404" i="2"/>
  <c r="Z289" i="2"/>
  <c r="Z458" i="2"/>
  <c r="Z82" i="2"/>
  <c r="Z81" i="2"/>
  <c r="Z11" i="2"/>
  <c r="Z252" i="2"/>
  <c r="Z253" i="2"/>
  <c r="Z251" i="2"/>
  <c r="Z250" i="2"/>
  <c r="Z255" i="2"/>
  <c r="Z254" i="2"/>
  <c r="Z267" i="2"/>
  <c r="Z176" i="2"/>
  <c r="Z420" i="2"/>
  <c r="Z421" i="2"/>
  <c r="Z453" i="2"/>
  <c r="Z452" i="2"/>
  <c r="Z454" i="2"/>
  <c r="Z456" i="2"/>
  <c r="Z299" i="2"/>
  <c r="Z139" i="2"/>
  <c r="Z274" i="2"/>
  <c r="Z273" i="2"/>
  <c r="Z57" i="2"/>
  <c r="Z55" i="2"/>
  <c r="Z56" i="2"/>
  <c r="Z627" i="2"/>
  <c r="Z625" i="2"/>
  <c r="Z626" i="2"/>
  <c r="Z416" i="2"/>
  <c r="Z415" i="2"/>
  <c r="Z104" i="2"/>
  <c r="Z499" i="2"/>
  <c r="Z54" i="2"/>
  <c r="Z53" i="2"/>
  <c r="Z432" i="2"/>
  <c r="Z433" i="2"/>
  <c r="Z600" i="2"/>
  <c r="Z593" i="2"/>
  <c r="Z594" i="2"/>
  <c r="Z591" i="2"/>
  <c r="Z599" i="2"/>
  <c r="Z595" i="2"/>
  <c r="Z596" i="2"/>
  <c r="Z601" i="2"/>
  <c r="Z208" i="2"/>
  <c r="Z270" i="2"/>
  <c r="Z616" i="2"/>
  <c r="Z617" i="2"/>
  <c r="Z156" i="2"/>
  <c r="Z154" i="2"/>
  <c r="Z157" i="2"/>
  <c r="Z158" i="2"/>
  <c r="Z155" i="2"/>
  <c r="Z159" i="2"/>
  <c r="Z51" i="2"/>
  <c r="Z52" i="2"/>
  <c r="Z19" i="2"/>
  <c r="Z20" i="2"/>
  <c r="Z18" i="2"/>
  <c r="Z21" i="2"/>
  <c r="Z22" i="2"/>
  <c r="Z457" i="2"/>
  <c r="Z111" i="2"/>
  <c r="Z291" i="2"/>
  <c r="Z290" i="2"/>
  <c r="Z579" i="2"/>
  <c r="Z58" i="2"/>
  <c r="Z246" i="2"/>
  <c r="Z646" i="2"/>
  <c r="Z647" i="2"/>
  <c r="Z249" i="2"/>
  <c r="Z247" i="2"/>
  <c r="Z48" i="2"/>
  <c r="Z118" i="2"/>
  <c r="Z298" i="2"/>
  <c r="Z619" i="2"/>
  <c r="Z107" i="2"/>
  <c r="Z451" i="2"/>
  <c r="Z408" i="2"/>
  <c r="Z407" i="2"/>
  <c r="Z406" i="2"/>
  <c r="Z359" i="2"/>
  <c r="Z414" i="2"/>
  <c r="Z607" i="2"/>
  <c r="Z608" i="2"/>
  <c r="Z436" i="2"/>
  <c r="Z435" i="2"/>
  <c r="Z615" i="2"/>
  <c r="Z102" i="2"/>
  <c r="Z515" i="2"/>
  <c r="Z516" i="2"/>
  <c r="Z468" i="2"/>
  <c r="Z336" i="2"/>
  <c r="Z335" i="2"/>
  <c r="Z144" i="2"/>
  <c r="Z143" i="2"/>
  <c r="Z640" i="2"/>
  <c r="Z184" i="2"/>
  <c r="Z4" i="2"/>
  <c r="Z3" i="2"/>
  <c r="Z209" i="2"/>
  <c r="Z210" i="2"/>
  <c r="Z358" i="2"/>
  <c r="Z332" i="2"/>
  <c r="Z138" i="2"/>
  <c r="Z567" i="2"/>
  <c r="Z275" i="2"/>
  <c r="Z643" i="2"/>
  <c r="Z384" i="2"/>
  <c r="Z382" i="2"/>
  <c r="Z380" i="2"/>
  <c r="Z103" i="2"/>
  <c r="Z523" i="2"/>
  <c r="Z430" i="2"/>
  <c r="Z80" i="2"/>
  <c r="Z79" i="2"/>
  <c r="Z417" i="2"/>
  <c r="Z482" i="2"/>
  <c r="Z489" i="2"/>
  <c r="Z481" i="2"/>
  <c r="Z475" i="2"/>
  <c r="Z472" i="2"/>
  <c r="Z491" i="2"/>
  <c r="Z476" i="2"/>
  <c r="Z471" i="2"/>
  <c r="Z492" i="2"/>
  <c r="Z488" i="2"/>
  <c r="Z477" i="2"/>
  <c r="Z474" i="2"/>
  <c r="Z473" i="2"/>
  <c r="Z479" i="2"/>
  <c r="Z486" i="2"/>
  <c r="Z483" i="2"/>
  <c r="Z490" i="2"/>
  <c r="Z484" i="2"/>
  <c r="Z165" i="2"/>
  <c r="Z163" i="2"/>
  <c r="Z162" i="2"/>
  <c r="Z169" i="2"/>
  <c r="Z161" i="2"/>
  <c r="Z170" i="2"/>
  <c r="Z168" i="2"/>
  <c r="Z160" i="2"/>
  <c r="Z141" i="2"/>
  <c r="Z140" i="2"/>
  <c r="Z322" i="2"/>
  <c r="Z198" i="2"/>
  <c r="Z204" i="2"/>
  <c r="Z202" i="2"/>
  <c r="Z203" i="2"/>
  <c r="Z195" i="2"/>
  <c r="Z196" i="2"/>
  <c r="Z193" i="2"/>
  <c r="Z200" i="2"/>
  <c r="Z205" i="2"/>
  <c r="Z201" i="2"/>
  <c r="Z194" i="2"/>
  <c r="Z207" i="2"/>
  <c r="Z197" i="2"/>
  <c r="Z199" i="2"/>
  <c r="Z604" i="2"/>
  <c r="Z443" i="2"/>
  <c r="Z447" i="2"/>
  <c r="Z442" i="2"/>
  <c r="Z444" i="2"/>
  <c r="Z449" i="2"/>
  <c r="Z24" i="2"/>
  <c r="Z29" i="2"/>
  <c r="Z28" i="2"/>
  <c r="Z27" i="2"/>
  <c r="Z26" i="2"/>
  <c r="Z23" i="2"/>
  <c r="Z581" i="2"/>
  <c r="Z461" i="2"/>
  <c r="Z462" i="2"/>
  <c r="Z15" i="2"/>
  <c r="Z14" i="2"/>
  <c r="Z13" i="2"/>
  <c r="Z12" i="2"/>
  <c r="Z568" i="2"/>
  <c r="Z514" i="2"/>
  <c r="Z512" i="2"/>
  <c r="Z225" i="2"/>
  <c r="Z221" i="2"/>
  <c r="Z223" i="2"/>
  <c r="Z224" i="2"/>
  <c r="Z502" i="2"/>
  <c r="Z503" i="2"/>
  <c r="Z282" i="2"/>
  <c r="Z284" i="2"/>
  <c r="Z285" i="2"/>
  <c r="Z283" i="2"/>
  <c r="Z279" i="2"/>
  <c r="Z278" i="2"/>
  <c r="Z286" i="2"/>
  <c r="Z260" i="2"/>
  <c r="Z257" i="2"/>
  <c r="Z261" i="2"/>
  <c r="Z262" i="2"/>
  <c r="Z259" i="2"/>
  <c r="Z258" i="2"/>
  <c r="Z256" i="2"/>
  <c r="Z375" i="2"/>
  <c r="Z373" i="2"/>
  <c r="Z374" i="2"/>
  <c r="Z377" i="2"/>
  <c r="Z378" i="2"/>
  <c r="Z44" i="2"/>
  <c r="Z43" i="2"/>
  <c r="Z17" i="2"/>
  <c r="Z16" i="2"/>
  <c r="Z362" i="2"/>
  <c r="Z361" i="2"/>
  <c r="Z64" i="2"/>
  <c r="Z60" i="2"/>
  <c r="Z59" i="2"/>
  <c r="Z65" i="2"/>
  <c r="Z63" i="2"/>
  <c r="Z520" i="2"/>
  <c r="Z521" i="2"/>
  <c r="Z519" i="2"/>
  <c r="Z571" i="2"/>
  <c r="Z134" i="2"/>
  <c r="Z136" i="2"/>
  <c r="Z268" i="2"/>
  <c r="Z83" i="2"/>
  <c r="Z644" i="2"/>
  <c r="Z40" i="2"/>
  <c r="Z580" i="2"/>
  <c r="Z269" i="2"/>
  <c r="Z183" i="2"/>
  <c r="Z636" i="2"/>
  <c r="Z294" i="2"/>
  <c r="Z350" i="2"/>
  <c r="Z339" i="2"/>
  <c r="Z334" i="2"/>
  <c r="Z5" i="2"/>
  <c r="Z642" i="2"/>
  <c r="Z573" i="2"/>
  <c r="Z572" i="2"/>
  <c r="Z399" i="2"/>
  <c r="Z410" i="2"/>
  <c r="Z73" i="2"/>
  <c r="Z633" i="2"/>
  <c r="Z72" i="2"/>
  <c r="Z538" i="2"/>
  <c r="Z440" i="2"/>
  <c r="Z385" i="2"/>
  <c r="Z638" i="2"/>
  <c r="Z191" i="2"/>
  <c r="Z110" i="2"/>
  <c r="Z501" i="2"/>
  <c r="Z500" i="2"/>
  <c r="Z300" i="2"/>
  <c r="Z365" i="2"/>
  <c r="Z364" i="2"/>
  <c r="Z396" i="2"/>
  <c r="Z395" i="2"/>
  <c r="Z397" i="2"/>
  <c r="Z388" i="2"/>
  <c r="Z389" i="2"/>
  <c r="Z46" i="2"/>
  <c r="Z409" i="2"/>
  <c r="Z326" i="2"/>
  <c r="Z574" i="2"/>
  <c r="Z402" i="2"/>
  <c r="Z383" i="2"/>
  <c r="Z438" i="2"/>
  <c r="Z439" i="2"/>
  <c r="Z517" i="2"/>
  <c r="Z352" i="2"/>
  <c r="Z351" i="2"/>
  <c r="Z639" i="2"/>
  <c r="Z366" i="2"/>
  <c r="Z353" i="2"/>
  <c r="Z108" i="2"/>
  <c r="Z497" i="2"/>
  <c r="Z543" i="2"/>
  <c r="Z425" i="2"/>
  <c r="Z426" i="2"/>
  <c r="Z427" i="2"/>
  <c r="Z428" i="2"/>
  <c r="Z423" i="2"/>
  <c r="Z424" i="2"/>
  <c r="Z565" i="2"/>
  <c r="Z564" i="2"/>
  <c r="Z562" i="2"/>
  <c r="Z555" i="2"/>
  <c r="Z566" i="2"/>
  <c r="Z556" i="2"/>
  <c r="Z553" i="2"/>
  <c r="Z557" i="2"/>
  <c r="Z560" i="2"/>
  <c r="Z588" i="2"/>
  <c r="Z550" i="2"/>
  <c r="Z549" i="2"/>
  <c r="Z403" i="2"/>
  <c r="Z85" i="2"/>
  <c r="Z87" i="2"/>
  <c r="Z88" i="2"/>
  <c r="Z86" i="2"/>
  <c r="Z92" i="2"/>
  <c r="Z412" i="2"/>
  <c r="Z413" i="2"/>
  <c r="Z411" i="2"/>
  <c r="Z177" i="2"/>
  <c r="Z179" i="2"/>
  <c r="Z178" i="2"/>
  <c r="Z37" i="2"/>
  <c r="Z36" i="2"/>
  <c r="Z39" i="2"/>
  <c r="Z38" i="2"/>
  <c r="Z120" i="2"/>
  <c r="Z634" i="2"/>
  <c r="Z635" i="2"/>
  <c r="Z174" i="2"/>
  <c r="Z401" i="2"/>
  <c r="Z293" i="2"/>
  <c r="Z469" i="2"/>
  <c r="Z99" i="2"/>
  <c r="Z50" i="2"/>
  <c r="Z49" i="2"/>
  <c r="Z494" i="2"/>
  <c r="Z493" i="2"/>
  <c r="Z6" i="2"/>
  <c r="Z271" i="2"/>
  <c r="Z344" i="2"/>
  <c r="Z343" i="2"/>
  <c r="Z545" i="2"/>
  <c r="Z146" i="2"/>
  <c r="Z145" i="2"/>
  <c r="Z151" i="2"/>
  <c r="Z147" i="2"/>
  <c r="Z276" i="2"/>
  <c r="Z277" i="2"/>
  <c r="Z347" i="2"/>
  <c r="Z345" i="2"/>
  <c r="Z346" i="2"/>
  <c r="Z124" i="2"/>
  <c r="Z122" i="2"/>
  <c r="Z123" i="2"/>
  <c r="Z125" i="2"/>
  <c r="Z129" i="2"/>
  <c r="Z128" i="2"/>
  <c r="Z126" i="2"/>
  <c r="Z130" i="2"/>
  <c r="Z121" i="2"/>
  <c r="Z9" i="2"/>
  <c r="Z8" i="2"/>
  <c r="Z10" i="2"/>
  <c r="Z307" i="2"/>
  <c r="Z315" i="2"/>
  <c r="Z309" i="2"/>
  <c r="Z310" i="2"/>
  <c r="Z305" i="2"/>
  <c r="Z306" i="2"/>
  <c r="Z308" i="2"/>
  <c r="Z311" i="2"/>
  <c r="Z313" i="2"/>
  <c r="Z314" i="2"/>
  <c r="Z330" i="2"/>
  <c r="Z327" i="2"/>
  <c r="Z328" i="2"/>
  <c r="Z331" i="2"/>
  <c r="Z510" i="2"/>
  <c r="Z505" i="2"/>
  <c r="Z506" i="2"/>
  <c r="Z287" i="2"/>
  <c r="Z548" i="2"/>
  <c r="Z547" i="2"/>
  <c r="Z109" i="2"/>
  <c r="Z190" i="2"/>
  <c r="Z189" i="2"/>
  <c r="Z540" i="2"/>
  <c r="Z542" i="2"/>
  <c r="Z525" i="2"/>
  <c r="Z532" i="2"/>
  <c r="Z531" i="2"/>
  <c r="Z534" i="2"/>
  <c r="Z527" i="2"/>
  <c r="Z535" i="2"/>
  <c r="Z530" i="2"/>
  <c r="Z529" i="2"/>
  <c r="Z533" i="2"/>
  <c r="Z536" i="2"/>
  <c r="Z355" i="2"/>
  <c r="Z321" i="2"/>
  <c r="Z320" i="2"/>
  <c r="Z316" i="2"/>
  <c r="Z317" i="2"/>
  <c r="Z318" i="2"/>
  <c r="Z319" i="2"/>
  <c r="Z69" i="2"/>
  <c r="Z67" i="2"/>
  <c r="Z71" i="2"/>
  <c r="Z66" i="2"/>
  <c r="Z68" i="2"/>
  <c r="Z180" i="2"/>
  <c r="Z75" i="2"/>
  <c r="Z74" i="2"/>
  <c r="Z114" i="2"/>
  <c r="Z115" i="2"/>
  <c r="Z288" i="2"/>
  <c r="Z628" i="2"/>
  <c r="Z629" i="2"/>
  <c r="Z630" i="2"/>
  <c r="Z631" i="2"/>
  <c r="Z113" i="2"/>
  <c r="Z112" i="2"/>
  <c r="Z460" i="2"/>
  <c r="Z78" i="2"/>
  <c r="Z622" i="2"/>
  <c r="Z623" i="2"/>
  <c r="Z621" i="2"/>
  <c r="Z620" i="2"/>
  <c r="Z590" i="2"/>
  <c r="Z98" i="2"/>
  <c r="Z97" i="2"/>
  <c r="Z95" i="2"/>
  <c r="Z303" i="2"/>
  <c r="Z371" i="2"/>
  <c r="Z372" i="2"/>
  <c r="Z265" i="2"/>
  <c r="Z264" i="2"/>
  <c r="Z654" i="2"/>
  <c r="Z655" i="2"/>
  <c r="Z367" i="2"/>
  <c r="Z370" i="2"/>
  <c r="Z369" i="2"/>
  <c r="Z368" i="2"/>
  <c r="Z584" i="2"/>
  <c r="Z585" i="2"/>
  <c r="Z582" i="2"/>
  <c r="Z583" i="2"/>
  <c r="Z390" i="2"/>
  <c r="Z392" i="2"/>
  <c r="Z391" i="2"/>
  <c r="Z393" i="2"/>
  <c r="Z437" i="2"/>
  <c r="Z466" i="2"/>
  <c r="Z570" i="2"/>
  <c r="Z606" i="2"/>
  <c r="Z610" i="2"/>
  <c r="Z612" i="2"/>
  <c r="Z611" i="2"/>
  <c r="Z578" i="2"/>
  <c r="Z96" i="2"/>
  <c r="Z609" i="2"/>
  <c r="Z419" i="2"/>
  <c r="Z418" i="2"/>
  <c r="Z32" i="2"/>
  <c r="Z30" i="2"/>
  <c r="Z33" i="2"/>
  <c r="Z34" i="2"/>
  <c r="Z171" i="2"/>
  <c r="Z172" i="2"/>
  <c r="Z173" i="2"/>
  <c r="Z41" i="2"/>
  <c r="Z295" i="2"/>
  <c r="Z296" i="2"/>
  <c r="Z323" i="2"/>
  <c r="Z356" i="2"/>
  <c r="Z342" i="2"/>
  <c r="Z569" i="2"/>
  <c r="Z422" i="2"/>
  <c r="Z93" i="2"/>
  <c r="Z405" i="2"/>
  <c r="Z94" i="2"/>
  <c r="Z467" i="2"/>
  <c r="Z539" i="2"/>
  <c r="Z349" i="2"/>
  <c r="Z648" i="2"/>
  <c r="Z649" i="2"/>
  <c r="Z651" i="2"/>
  <c r="Z652" i="2"/>
  <c r="Z116" i="2"/>
  <c r="Z496" i="2"/>
  <c r="Z495" i="2"/>
  <c r="Z297" i="2"/>
  <c r="Z185" i="2"/>
  <c r="Z186" i="2"/>
  <c r="Z187" i="2"/>
  <c r="Z551" i="2"/>
  <c r="Z575" i="2"/>
  <c r="Z577" i="2"/>
  <c r="Z576" i="2"/>
  <c r="Z192" i="2"/>
  <c r="Z188" i="2"/>
  <c r="Z656" i="2"/>
  <c r="Z614" i="2"/>
  <c r="Z613" i="2"/>
  <c r="Z632" i="2"/>
  <c r="Z340" i="2"/>
  <c r="Z241" i="2"/>
  <c r="Z216" i="2"/>
  <c r="Z213" i="2"/>
  <c r="Z217" i="2"/>
  <c r="Z219" i="2"/>
  <c r="Z586" i="2"/>
  <c r="Z587" i="2"/>
  <c r="Z618" i="2"/>
  <c r="Y404" i="2"/>
  <c r="Y289" i="2"/>
  <c r="Y458" i="2"/>
  <c r="Y82" i="2"/>
  <c r="Y81" i="2"/>
  <c r="Y11" i="2"/>
  <c r="Y252" i="2"/>
  <c r="Y253" i="2"/>
  <c r="Y251" i="2"/>
  <c r="Y250" i="2"/>
  <c r="Y255" i="2"/>
  <c r="Y254" i="2"/>
  <c r="Y267" i="2"/>
  <c r="Y176" i="2"/>
  <c r="Y420" i="2"/>
  <c r="Y421" i="2"/>
  <c r="Y453" i="2"/>
  <c r="Y452" i="2"/>
  <c r="Y454" i="2"/>
  <c r="Y456" i="2"/>
  <c r="Y299" i="2"/>
  <c r="Y139" i="2"/>
  <c r="Y274" i="2"/>
  <c r="Y273" i="2"/>
  <c r="Y57" i="2"/>
  <c r="Y55" i="2"/>
  <c r="Y56" i="2"/>
  <c r="Y627" i="2"/>
  <c r="Y625" i="2"/>
  <c r="Y626" i="2"/>
  <c r="Y416" i="2"/>
  <c r="Y415" i="2"/>
  <c r="Y104" i="2"/>
  <c r="Y499" i="2"/>
  <c r="Y54" i="2"/>
  <c r="Y53" i="2"/>
  <c r="Y432" i="2"/>
  <c r="Y433" i="2"/>
  <c r="Y600" i="2"/>
  <c r="Y593" i="2"/>
  <c r="Y594" i="2"/>
  <c r="Y591" i="2"/>
  <c r="Y599" i="2"/>
  <c r="Y595" i="2"/>
  <c r="Y596" i="2"/>
  <c r="Y601" i="2"/>
  <c r="Y208" i="2"/>
  <c r="Y270" i="2"/>
  <c r="Y616" i="2"/>
  <c r="Y617" i="2"/>
  <c r="Y156" i="2"/>
  <c r="Y154" i="2"/>
  <c r="Y157" i="2"/>
  <c r="Y158" i="2"/>
  <c r="Y155" i="2"/>
  <c r="Y159" i="2"/>
  <c r="Y51" i="2"/>
  <c r="Y52" i="2"/>
  <c r="Y19" i="2"/>
  <c r="Y20" i="2"/>
  <c r="Y18" i="2"/>
  <c r="Y21" i="2"/>
  <c r="Y22" i="2"/>
  <c r="Y457" i="2"/>
  <c r="Y111" i="2"/>
  <c r="Y291" i="2"/>
  <c r="Y290" i="2"/>
  <c r="Y579" i="2"/>
  <c r="Y58" i="2"/>
  <c r="Y246" i="2"/>
  <c r="Y646" i="2"/>
  <c r="Y647" i="2"/>
  <c r="Y249" i="2"/>
  <c r="Y247" i="2"/>
  <c r="Y48" i="2"/>
  <c r="Y118" i="2"/>
  <c r="Y298" i="2"/>
  <c r="Y619" i="2"/>
  <c r="Y107" i="2"/>
  <c r="Y451" i="2"/>
  <c r="Y408" i="2"/>
  <c r="Y407" i="2"/>
  <c r="Y406" i="2"/>
  <c r="Y359" i="2"/>
  <c r="Y414" i="2"/>
  <c r="Y607" i="2"/>
  <c r="Y608" i="2"/>
  <c r="Y436" i="2"/>
  <c r="Y435" i="2"/>
  <c r="Y615" i="2"/>
  <c r="Y102" i="2"/>
  <c r="Y515" i="2"/>
  <c r="Y516" i="2"/>
  <c r="Y468" i="2"/>
  <c r="Y336" i="2"/>
  <c r="Y335" i="2"/>
  <c r="Y144" i="2"/>
  <c r="Y143" i="2"/>
  <c r="Y640" i="2"/>
  <c r="Y184" i="2"/>
  <c r="Y4" i="2"/>
  <c r="Y3" i="2"/>
  <c r="Y209" i="2"/>
  <c r="Y210" i="2"/>
  <c r="Y358" i="2"/>
  <c r="Y332" i="2"/>
  <c r="Y138" i="2"/>
  <c r="Y567" i="2"/>
  <c r="Y275" i="2"/>
  <c r="Y643" i="2"/>
  <c r="Y384" i="2"/>
  <c r="Y382" i="2"/>
  <c r="Y380" i="2"/>
  <c r="Y103" i="2"/>
  <c r="Y523" i="2"/>
  <c r="Y430" i="2"/>
  <c r="Y80" i="2"/>
  <c r="Y79" i="2"/>
  <c r="Y417" i="2"/>
  <c r="Y482" i="2"/>
  <c r="Y489" i="2"/>
  <c r="Y481" i="2"/>
  <c r="Y475" i="2"/>
  <c r="Y472" i="2"/>
  <c r="Y491" i="2"/>
  <c r="Y476" i="2"/>
  <c r="Y471" i="2"/>
  <c r="Y492" i="2"/>
  <c r="Y488" i="2"/>
  <c r="Y477" i="2"/>
  <c r="Y474" i="2"/>
  <c r="Y473" i="2"/>
  <c r="Y479" i="2"/>
  <c r="Y486" i="2"/>
  <c r="Y483" i="2"/>
  <c r="Y490" i="2"/>
  <c r="Y484" i="2"/>
  <c r="Y165" i="2"/>
  <c r="Y163" i="2"/>
  <c r="Y162" i="2"/>
  <c r="Y169" i="2"/>
  <c r="Y161" i="2"/>
  <c r="Y170" i="2"/>
  <c r="Y168" i="2"/>
  <c r="Y160" i="2"/>
  <c r="Y141" i="2"/>
  <c r="Y140" i="2"/>
  <c r="Y322" i="2"/>
  <c r="Y198" i="2"/>
  <c r="Y204" i="2"/>
  <c r="Y202" i="2"/>
  <c r="Y203" i="2"/>
  <c r="Y195" i="2"/>
  <c r="Y196" i="2"/>
  <c r="Y193" i="2"/>
  <c r="Y200" i="2"/>
  <c r="Y205" i="2"/>
  <c r="Y201" i="2"/>
  <c r="Y194" i="2"/>
  <c r="Y207" i="2"/>
  <c r="Y197" i="2"/>
  <c r="Y199" i="2"/>
  <c r="Y604" i="2"/>
  <c r="Y443" i="2"/>
  <c r="Y447" i="2"/>
  <c r="Y442" i="2"/>
  <c r="Y444" i="2"/>
  <c r="Y449" i="2"/>
  <c r="Y24" i="2"/>
  <c r="Y29" i="2"/>
  <c r="Y28" i="2"/>
  <c r="Y27" i="2"/>
  <c r="Y26" i="2"/>
  <c r="Y23" i="2"/>
  <c r="Y581" i="2"/>
  <c r="Y461" i="2"/>
  <c r="Y462" i="2"/>
  <c r="Y15" i="2"/>
  <c r="Y14" i="2"/>
  <c r="Y13" i="2"/>
  <c r="Y12" i="2"/>
  <c r="Y568" i="2"/>
  <c r="Y514" i="2"/>
  <c r="Y512" i="2"/>
  <c r="Y225" i="2"/>
  <c r="Y221" i="2"/>
  <c r="Y223" i="2"/>
  <c r="Y224" i="2"/>
  <c r="Y502" i="2"/>
  <c r="Y503" i="2"/>
  <c r="Y282" i="2"/>
  <c r="Y284" i="2"/>
  <c r="Y285" i="2"/>
  <c r="Y283" i="2"/>
  <c r="Y279" i="2"/>
  <c r="Y278" i="2"/>
  <c r="Y286" i="2"/>
  <c r="Y260" i="2"/>
  <c r="Y257" i="2"/>
  <c r="Y261" i="2"/>
  <c r="Y262" i="2"/>
  <c r="Y259" i="2"/>
  <c r="Y258" i="2"/>
  <c r="Y256" i="2"/>
  <c r="Y375" i="2"/>
  <c r="Y373" i="2"/>
  <c r="Y374" i="2"/>
  <c r="Y377" i="2"/>
  <c r="Y378" i="2"/>
  <c r="Y44" i="2"/>
  <c r="Y43" i="2"/>
  <c r="Y17" i="2"/>
  <c r="Y16" i="2"/>
  <c r="Y362" i="2"/>
  <c r="Y361" i="2"/>
  <c r="Y64" i="2"/>
  <c r="Y60" i="2"/>
  <c r="Y59" i="2"/>
  <c r="Y65" i="2"/>
  <c r="Y63" i="2"/>
  <c r="Y520" i="2"/>
  <c r="Y521" i="2"/>
  <c r="Y519" i="2"/>
  <c r="Y571" i="2"/>
  <c r="Y134" i="2"/>
  <c r="Y136" i="2"/>
  <c r="Y268" i="2"/>
  <c r="Y83" i="2"/>
  <c r="Y644" i="2"/>
  <c r="Y40" i="2"/>
  <c r="Y580" i="2"/>
  <c r="Y269" i="2"/>
  <c r="Y183" i="2"/>
  <c r="Y636" i="2"/>
  <c r="Y294" i="2"/>
  <c r="Y350" i="2"/>
  <c r="Y339" i="2"/>
  <c r="Y334" i="2"/>
  <c r="Y5" i="2"/>
  <c r="Y642" i="2"/>
  <c r="Y573" i="2"/>
  <c r="Y572" i="2"/>
  <c r="Y399" i="2"/>
  <c r="Y410" i="2"/>
  <c r="Y73" i="2"/>
  <c r="Y633" i="2"/>
  <c r="Y72" i="2"/>
  <c r="Y538" i="2"/>
  <c r="Y440" i="2"/>
  <c r="Y385" i="2"/>
  <c r="Y638" i="2"/>
  <c r="Y191" i="2"/>
  <c r="Y110" i="2"/>
  <c r="Y501" i="2"/>
  <c r="Y500" i="2"/>
  <c r="Y300" i="2"/>
  <c r="Y365" i="2"/>
  <c r="Y364" i="2"/>
  <c r="Y396" i="2"/>
  <c r="Y395" i="2"/>
  <c r="Y397" i="2"/>
  <c r="Y388" i="2"/>
  <c r="Y389" i="2"/>
  <c r="Y46" i="2"/>
  <c r="Y409" i="2"/>
  <c r="Y326" i="2"/>
  <c r="Y574" i="2"/>
  <c r="Y402" i="2"/>
  <c r="Y383" i="2"/>
  <c r="Y438" i="2"/>
  <c r="Y439" i="2"/>
  <c r="Y517" i="2"/>
  <c r="Y352" i="2"/>
  <c r="Y351" i="2"/>
  <c r="Y639" i="2"/>
  <c r="Y366" i="2"/>
  <c r="Y353" i="2"/>
  <c r="Y108" i="2"/>
  <c r="Y497" i="2"/>
  <c r="Y543" i="2"/>
  <c r="Y425" i="2"/>
  <c r="Y426" i="2"/>
  <c r="Y427" i="2"/>
  <c r="Y428" i="2"/>
  <c r="Y423" i="2"/>
  <c r="Y424" i="2"/>
  <c r="Y565" i="2"/>
  <c r="Y564" i="2"/>
  <c r="Y562" i="2"/>
  <c r="Y555" i="2"/>
  <c r="Y566" i="2"/>
  <c r="Y556" i="2"/>
  <c r="Y553" i="2"/>
  <c r="Y557" i="2"/>
  <c r="Y560" i="2"/>
  <c r="Y588" i="2"/>
  <c r="Y550" i="2"/>
  <c r="Y549" i="2"/>
  <c r="Y403" i="2"/>
  <c r="Y85" i="2"/>
  <c r="Y87" i="2"/>
  <c r="Y88" i="2"/>
  <c r="Y86" i="2"/>
  <c r="Y92" i="2"/>
  <c r="Y412" i="2"/>
  <c r="Y413" i="2"/>
  <c r="Y411" i="2"/>
  <c r="Y177" i="2"/>
  <c r="Y179" i="2"/>
  <c r="Y178" i="2"/>
  <c r="Y37" i="2"/>
  <c r="Y36" i="2"/>
  <c r="Y39" i="2"/>
  <c r="Y38" i="2"/>
  <c r="Y120" i="2"/>
  <c r="Y634" i="2"/>
  <c r="Y635" i="2"/>
  <c r="Y174" i="2"/>
  <c r="Y401" i="2"/>
  <c r="Y293" i="2"/>
  <c r="Y469" i="2"/>
  <c r="Y99" i="2"/>
  <c r="Y50" i="2"/>
  <c r="Y49" i="2"/>
  <c r="Y494" i="2"/>
  <c r="Y493" i="2"/>
  <c r="Y6" i="2"/>
  <c r="Y271" i="2"/>
  <c r="Y344" i="2"/>
  <c r="Y343" i="2"/>
  <c r="Y545" i="2"/>
  <c r="Y146" i="2"/>
  <c r="Y145" i="2"/>
  <c r="Y151" i="2"/>
  <c r="Y147" i="2"/>
  <c r="Y276" i="2"/>
  <c r="Y277" i="2"/>
  <c r="Y347" i="2"/>
  <c r="Y345" i="2"/>
  <c r="Y346" i="2"/>
  <c r="Y124" i="2"/>
  <c r="Y122" i="2"/>
  <c r="Y123" i="2"/>
  <c r="Y125" i="2"/>
  <c r="Y129" i="2"/>
  <c r="Y128" i="2"/>
  <c r="Y126" i="2"/>
  <c r="Y130" i="2"/>
  <c r="Y121" i="2"/>
  <c r="Y9" i="2"/>
  <c r="Y8" i="2"/>
  <c r="Y10" i="2"/>
  <c r="Y307" i="2"/>
  <c r="Y315" i="2"/>
  <c r="Y309" i="2"/>
  <c r="Y310" i="2"/>
  <c r="Y305" i="2"/>
  <c r="Y306" i="2"/>
  <c r="Y308" i="2"/>
  <c r="Y311" i="2"/>
  <c r="Y313" i="2"/>
  <c r="Y314" i="2"/>
  <c r="Y330" i="2"/>
  <c r="Y327" i="2"/>
  <c r="Y328" i="2"/>
  <c r="Y331" i="2"/>
  <c r="Y510" i="2"/>
  <c r="Y505" i="2"/>
  <c r="Y506" i="2"/>
  <c r="Y287" i="2"/>
  <c r="Y548" i="2"/>
  <c r="Y547" i="2"/>
  <c r="Y109" i="2"/>
  <c r="Y190" i="2"/>
  <c r="Y189" i="2"/>
  <c r="Y540" i="2"/>
  <c r="Y542" i="2"/>
  <c r="Y525" i="2"/>
  <c r="Y532" i="2"/>
  <c r="Y531" i="2"/>
  <c r="Y534" i="2"/>
  <c r="Y527" i="2"/>
  <c r="Y535" i="2"/>
  <c r="Y530" i="2"/>
  <c r="Y529" i="2"/>
  <c r="Y533" i="2"/>
  <c r="Y536" i="2"/>
  <c r="Y355" i="2"/>
  <c r="Y321" i="2"/>
  <c r="Y320" i="2"/>
  <c r="Y316" i="2"/>
  <c r="Y317" i="2"/>
  <c r="Y318" i="2"/>
  <c r="Y319" i="2"/>
  <c r="Y69" i="2"/>
  <c r="Y67" i="2"/>
  <c r="Y71" i="2"/>
  <c r="Y66" i="2"/>
  <c r="Y68" i="2"/>
  <c r="Y180" i="2"/>
  <c r="Y75" i="2"/>
  <c r="Y74" i="2"/>
  <c r="Y114" i="2"/>
  <c r="Y115" i="2"/>
  <c r="Y288" i="2"/>
  <c r="Y628" i="2"/>
  <c r="Y629" i="2"/>
  <c r="Y630" i="2"/>
  <c r="Y631" i="2"/>
  <c r="Y113" i="2"/>
  <c r="Y112" i="2"/>
  <c r="Y460" i="2"/>
  <c r="Y78" i="2"/>
  <c r="Y622" i="2"/>
  <c r="Y623" i="2"/>
  <c r="Y621" i="2"/>
  <c r="Y620" i="2"/>
  <c r="Y590" i="2"/>
  <c r="Y98" i="2"/>
  <c r="Y97" i="2"/>
  <c r="Y95" i="2"/>
  <c r="Y303" i="2"/>
  <c r="Y371" i="2"/>
  <c r="Y372" i="2"/>
  <c r="Y265" i="2"/>
  <c r="Y264" i="2"/>
  <c r="Y654" i="2"/>
  <c r="Y655" i="2"/>
  <c r="Y367" i="2"/>
  <c r="Y370" i="2"/>
  <c r="Y369" i="2"/>
  <c r="Y368" i="2"/>
  <c r="Y584" i="2"/>
  <c r="Y585" i="2"/>
  <c r="Y582" i="2"/>
  <c r="Y583" i="2"/>
  <c r="Y390" i="2"/>
  <c r="Y392" i="2"/>
  <c r="Y391" i="2"/>
  <c r="Y393" i="2"/>
  <c r="Y437" i="2"/>
  <c r="Y466" i="2"/>
  <c r="Y570" i="2"/>
  <c r="Y606" i="2"/>
  <c r="Y610" i="2"/>
  <c r="Y612" i="2"/>
  <c r="Y611" i="2"/>
  <c r="Y578" i="2"/>
  <c r="Y96" i="2"/>
  <c r="Y609" i="2"/>
  <c r="Y419" i="2"/>
  <c r="Y418" i="2"/>
  <c r="Y32" i="2"/>
  <c r="Y30" i="2"/>
  <c r="Y33" i="2"/>
  <c r="Y34" i="2"/>
  <c r="Y171" i="2"/>
  <c r="Y172" i="2"/>
  <c r="Y173" i="2"/>
  <c r="Y41" i="2"/>
  <c r="Y295" i="2"/>
  <c r="Y296" i="2"/>
  <c r="Y323" i="2"/>
  <c r="Y356" i="2"/>
  <c r="Y342" i="2"/>
  <c r="Y569" i="2"/>
  <c r="Y422" i="2"/>
  <c r="Y93" i="2"/>
  <c r="Y405" i="2"/>
  <c r="Y94" i="2"/>
  <c r="Y467" i="2"/>
  <c r="Y539" i="2"/>
  <c r="Y349" i="2"/>
  <c r="Y648" i="2"/>
  <c r="Y649" i="2"/>
  <c r="Y651" i="2"/>
  <c r="Y652" i="2"/>
  <c r="Y116" i="2"/>
  <c r="Y496" i="2"/>
  <c r="Y495" i="2"/>
  <c r="Y297" i="2"/>
  <c r="Y185" i="2"/>
  <c r="Y186" i="2"/>
  <c r="Y187" i="2"/>
  <c r="Y551" i="2"/>
  <c r="Y575" i="2"/>
  <c r="Y577" i="2"/>
  <c r="Y576" i="2"/>
  <c r="Y192" i="2"/>
  <c r="Y188" i="2"/>
  <c r="Y656" i="2"/>
  <c r="Y614" i="2"/>
  <c r="Y613" i="2"/>
  <c r="Y632" i="2"/>
  <c r="Y340" i="2"/>
  <c r="Y241" i="2"/>
  <c r="Y216" i="2"/>
  <c r="Y213" i="2"/>
  <c r="Y217" i="2"/>
  <c r="Y219" i="2"/>
  <c r="Y586" i="2"/>
  <c r="Y587" i="2"/>
  <c r="Y618" i="2"/>
  <c r="AH653" i="2" l="1"/>
  <c r="AI653" i="2" s="1"/>
  <c r="AH7" i="2"/>
  <c r="AI7" i="2" s="1"/>
  <c r="AH31" i="2"/>
  <c r="AI31" i="2" s="1"/>
  <c r="AH42" i="2"/>
  <c r="AI42" i="2" s="1"/>
  <c r="AH47" i="2"/>
  <c r="AI47" i="2" s="1"/>
  <c r="AH61" i="2"/>
  <c r="AI61" i="2" s="1"/>
  <c r="AH70" i="2"/>
  <c r="AI70" i="2" s="1"/>
  <c r="AH76" i="2"/>
  <c r="AI76" i="2" s="1"/>
  <c r="AH91" i="2"/>
  <c r="AI91" i="2" s="1"/>
  <c r="AH89" i="2"/>
  <c r="AI89" i="2" s="1"/>
  <c r="AH100" i="2"/>
  <c r="AI100" i="2" s="1"/>
  <c r="AH105" i="2"/>
  <c r="AI105" i="2" s="1"/>
  <c r="AH119" i="2"/>
  <c r="AI119" i="2" s="1"/>
  <c r="AH133" i="2"/>
  <c r="AI133" i="2" s="1"/>
  <c r="AH131" i="2"/>
  <c r="AI131" i="2" s="1"/>
  <c r="AH137" i="2"/>
  <c r="AI137" i="2" s="1"/>
  <c r="AH150" i="2"/>
  <c r="AI150" i="2" s="1"/>
  <c r="AH148" i="2"/>
  <c r="AI148" i="2" s="1"/>
  <c r="AH152" i="2"/>
  <c r="AI152" i="2" s="1"/>
  <c r="AH167" i="2"/>
  <c r="AI167" i="2" s="1"/>
  <c r="AH175" i="2"/>
  <c r="AI175" i="2" s="1"/>
  <c r="AH181" i="2"/>
  <c r="AI181" i="2" s="1"/>
  <c r="AH212" i="2"/>
  <c r="AI212" i="2" s="1"/>
  <c r="AH215" i="2"/>
  <c r="AI215" i="2" s="1"/>
  <c r="AH218" i="2"/>
  <c r="AI218" i="2" s="1"/>
  <c r="AH222" i="2"/>
  <c r="AI222" i="2" s="1"/>
  <c r="AH239" i="2"/>
  <c r="AI239" i="2" s="1"/>
  <c r="AH237" i="2"/>
  <c r="AI237" i="2" s="1"/>
  <c r="AH235" i="2"/>
  <c r="AI235" i="2" s="1"/>
  <c r="AH233" i="2"/>
  <c r="AI233" i="2" s="1"/>
  <c r="AH231" i="2"/>
  <c r="AI231" i="2" s="1"/>
  <c r="AH229" i="2"/>
  <c r="AI229" i="2" s="1"/>
  <c r="AH227" i="2"/>
  <c r="AI227" i="2" s="1"/>
  <c r="AH245" i="2"/>
  <c r="AI245" i="2" s="1"/>
  <c r="AH243" i="2"/>
  <c r="AI243" i="2" s="1"/>
  <c r="AH348" i="2"/>
  <c r="AI348" i="2" s="1"/>
  <c r="AH357" i="2"/>
  <c r="AI357" i="2" s="1"/>
  <c r="AH363" i="2"/>
  <c r="AI363" i="2" s="1"/>
  <c r="AH379" i="2"/>
  <c r="AI379" i="2" s="1"/>
  <c r="AH387" i="2"/>
  <c r="AI387" i="2" s="1"/>
  <c r="AH394" i="2"/>
  <c r="AI394" i="2" s="1"/>
  <c r="AH400" i="2"/>
  <c r="AI400" i="2" s="1"/>
  <c r="AH431" i="2"/>
  <c r="AI431" i="2" s="1"/>
  <c r="AH441" i="2"/>
  <c r="AI441" i="2" s="1"/>
  <c r="AH445" i="2"/>
  <c r="AI445" i="2" s="1"/>
  <c r="AH450" i="2"/>
  <c r="AI450" i="2" s="1"/>
  <c r="AH459" i="2"/>
  <c r="AI459" i="2" s="1"/>
  <c r="AH464" i="2"/>
  <c r="AI464" i="2" s="1"/>
  <c r="AH470" i="2"/>
  <c r="AI470" i="2" s="1"/>
  <c r="AH480" i="2"/>
  <c r="AI480" i="2" s="1"/>
  <c r="AH487" i="2"/>
  <c r="AI487" i="2" s="1"/>
  <c r="AH504" i="2"/>
  <c r="AI504" i="2" s="1"/>
  <c r="AH508" i="2"/>
  <c r="AI508" i="2" s="1"/>
  <c r="AH511" i="2"/>
  <c r="AI511" i="2" s="1"/>
  <c r="AH518" i="2"/>
  <c r="AI518" i="2" s="1"/>
  <c r="AH524" i="2"/>
  <c r="AI524" i="2" s="1"/>
  <c r="AH528" i="2"/>
  <c r="AI528" i="2" s="1"/>
  <c r="AH541" i="2"/>
  <c r="AI541" i="2" s="1"/>
  <c r="AH546" i="2"/>
  <c r="AI546" i="2" s="1"/>
  <c r="AH554" i="2"/>
  <c r="AI554" i="2" s="1"/>
  <c r="AH558" i="2"/>
  <c r="AI558" i="2" s="1"/>
  <c r="AH563" i="2"/>
  <c r="AI563" i="2" s="1"/>
  <c r="AH592" i="2"/>
  <c r="AI592" i="2" s="1"/>
  <c r="AH597" i="2"/>
  <c r="AI597" i="2" s="1"/>
  <c r="AH602" i="2"/>
  <c r="AI602" i="2" s="1"/>
  <c r="AH624" i="2"/>
  <c r="AI624" i="2" s="1"/>
  <c r="AH641" i="2"/>
  <c r="AI641" i="2" s="1"/>
  <c r="AH650" i="2"/>
  <c r="AI650" i="2" s="1"/>
  <c r="AH25" i="2"/>
  <c r="AI25" i="2" s="1"/>
  <c r="AH35" i="2"/>
  <c r="AI35" i="2" s="1"/>
  <c r="AH45" i="2"/>
  <c r="AI45" i="2" s="1"/>
  <c r="AH62" i="2"/>
  <c r="AI62" i="2" s="1"/>
  <c r="AH77" i="2"/>
  <c r="AI77" i="2" s="1"/>
  <c r="AH84" i="2"/>
  <c r="AI84" i="2" s="1"/>
  <c r="AH90" i="2"/>
  <c r="AI90" i="2" s="1"/>
  <c r="AH101" i="2"/>
  <c r="AI101" i="2" s="1"/>
  <c r="AH106" i="2"/>
  <c r="AI106" i="2" s="1"/>
  <c r="AH117" i="2"/>
  <c r="AI117" i="2" s="1"/>
  <c r="AH127" i="2"/>
  <c r="AI127" i="2" s="1"/>
  <c r="AH132" i="2"/>
  <c r="AI132" i="2" s="1"/>
  <c r="AH135" i="2"/>
  <c r="AI135" i="2" s="1"/>
  <c r="AH142" i="2"/>
  <c r="AI142" i="2" s="1"/>
  <c r="AH149" i="2"/>
  <c r="AI149" i="2" s="1"/>
  <c r="AH153" i="2"/>
  <c r="AI153" i="2" s="1"/>
  <c r="AH164" i="2"/>
  <c r="AI164" i="2" s="1"/>
  <c r="AH166" i="2"/>
  <c r="AI166" i="2" s="1"/>
  <c r="AH182" i="2"/>
  <c r="AI182" i="2" s="1"/>
  <c r="AH206" i="2"/>
  <c r="AI206" i="2" s="1"/>
  <c r="AH211" i="2"/>
  <c r="AH214" i="2"/>
  <c r="AI214" i="2" s="1"/>
  <c r="AH220" i="2"/>
  <c r="AI220" i="2" s="1"/>
  <c r="AH240" i="2"/>
  <c r="AI240" i="2" s="1"/>
  <c r="AH238" i="2"/>
  <c r="AI238" i="2" s="1"/>
  <c r="AH236" i="2"/>
  <c r="AI236" i="2" s="1"/>
  <c r="AH234" i="2"/>
  <c r="AI234" i="2" s="1"/>
  <c r="AH232" i="2"/>
  <c r="AI232" i="2" s="1"/>
  <c r="AH230" i="2"/>
  <c r="AI230" i="2" s="1"/>
  <c r="AH228" i="2"/>
  <c r="AI228" i="2" s="1"/>
  <c r="AH226" i="2"/>
  <c r="AI226" i="2" s="1"/>
  <c r="AH244" i="2"/>
  <c r="AI244" i="2" s="1"/>
  <c r="AH341" i="2"/>
  <c r="AI341" i="2" s="1"/>
  <c r="AH354" i="2"/>
  <c r="AI354" i="2" s="1"/>
  <c r="AH360" i="2"/>
  <c r="AI360" i="2" s="1"/>
  <c r="AH376" i="2"/>
  <c r="AI376" i="2" s="1"/>
  <c r="AH381" i="2"/>
  <c r="AI381" i="2" s="1"/>
  <c r="AH386" i="2"/>
  <c r="AI386" i="2" s="1"/>
  <c r="AH398" i="2"/>
  <c r="AI398" i="2" s="1"/>
  <c r="AH429" i="2"/>
  <c r="AI429" i="2" s="1"/>
  <c r="AH434" i="2"/>
  <c r="AI434" i="2" s="1"/>
  <c r="AH446" i="2"/>
  <c r="AI446" i="2" s="1"/>
  <c r="AH448" i="2"/>
  <c r="AI448" i="2" s="1"/>
  <c r="AH455" i="2"/>
  <c r="AI455" i="2" s="1"/>
  <c r="AH465" i="2"/>
  <c r="AI465" i="2" s="1"/>
  <c r="AH463" i="2"/>
  <c r="AI463" i="2" s="1"/>
  <c r="AH478" i="2"/>
  <c r="AI478" i="2" s="1"/>
  <c r="AH485" i="2"/>
  <c r="AI485" i="2" s="1"/>
  <c r="AH498" i="2"/>
  <c r="AI498" i="2" s="1"/>
  <c r="AH509" i="2"/>
  <c r="AI509" i="2" s="1"/>
  <c r="AH507" i="2"/>
  <c r="AI507" i="2" s="1"/>
  <c r="AH513" i="2"/>
  <c r="AI513" i="2" s="1"/>
  <c r="AH522" i="2"/>
  <c r="AI522" i="2" s="1"/>
  <c r="AH526" i="2"/>
  <c r="AI526" i="2" s="1"/>
  <c r="AH537" i="2"/>
  <c r="AI537" i="2" s="1"/>
  <c r="AH544" i="2"/>
  <c r="AI544" i="2" s="1"/>
  <c r="AH552" i="2"/>
  <c r="AI552" i="2" s="1"/>
  <c r="AH559" i="2"/>
  <c r="AI559" i="2" s="1"/>
  <c r="AH561" i="2"/>
  <c r="AI561" i="2" s="1"/>
  <c r="AH589" i="2"/>
  <c r="AI589" i="2" s="1"/>
  <c r="AH598" i="2"/>
  <c r="AI598" i="2" s="1"/>
  <c r="AH603" i="2"/>
  <c r="AI603" i="2" s="1"/>
  <c r="AH605" i="2"/>
  <c r="AI605" i="2" s="1"/>
  <c r="AH637" i="2"/>
  <c r="AI637" i="2" s="1"/>
  <c r="AH645" i="2"/>
  <c r="AI645" i="2" s="1"/>
  <c r="AH248" i="2"/>
  <c r="AI248" i="2" s="1"/>
  <c r="AH281" i="2"/>
  <c r="AI281" i="2" s="1"/>
  <c r="AH301" i="2"/>
  <c r="AI301" i="2" s="1"/>
  <c r="AH324" i="2"/>
  <c r="AI324" i="2" s="1"/>
  <c r="AH337" i="2"/>
  <c r="AI337" i="2" s="1"/>
  <c r="AH242" i="2"/>
  <c r="AI242" i="2" s="1"/>
  <c r="AH272" i="2"/>
  <c r="AI272" i="2" s="1"/>
  <c r="AH302" i="2"/>
  <c r="AI302" i="2" s="1"/>
  <c r="AH325" i="2"/>
  <c r="AI325" i="2" s="1"/>
  <c r="AH338" i="2"/>
  <c r="AI338" i="2" s="1"/>
  <c r="AH266" i="2"/>
  <c r="AI266" i="2" s="1"/>
  <c r="AH292" i="2"/>
  <c r="AI292" i="2" s="1"/>
  <c r="AH312" i="2"/>
  <c r="AI312" i="2" s="1"/>
  <c r="AH333" i="2"/>
  <c r="AI333" i="2" s="1"/>
  <c r="AH263" i="2"/>
  <c r="AI263" i="2" s="1"/>
  <c r="AH280" i="2"/>
  <c r="AH304" i="2"/>
  <c r="AI304" i="2" s="1"/>
  <c r="AH329" i="2"/>
  <c r="AI329" i="2" s="1"/>
  <c r="E3" i="9" l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2" i="9"/>
  <c r="D404" i="2" l="1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AE404" i="2" s="1"/>
  <c r="W404" i="2"/>
  <c r="X404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AG289" i="2" s="1"/>
  <c r="AH289" i="2" s="1"/>
  <c r="W289" i="2"/>
  <c r="X289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AF458" i="2" s="1"/>
  <c r="W458" i="2"/>
  <c r="X458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AE82" i="2" s="1"/>
  <c r="W82" i="2"/>
  <c r="X82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AE81" i="2" s="1"/>
  <c r="W81" i="2"/>
  <c r="X8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AF11" i="2" s="1"/>
  <c r="W11" i="2"/>
  <c r="X11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AE252" i="2" s="1"/>
  <c r="W252" i="2"/>
  <c r="X252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AF253" i="2" s="1"/>
  <c r="AH253" i="2" s="1"/>
  <c r="W253" i="2"/>
  <c r="X253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AE251" i="2" s="1"/>
  <c r="W251" i="2"/>
  <c r="X251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AE250" i="2" s="1"/>
  <c r="W250" i="2"/>
  <c r="X250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AG255" i="2" s="1"/>
  <c r="W255" i="2"/>
  <c r="X255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AE254" i="2" s="1"/>
  <c r="W254" i="2"/>
  <c r="X254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AE267" i="2" s="1"/>
  <c r="W267" i="2"/>
  <c r="X267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AE176" i="2" s="1"/>
  <c r="W176" i="2"/>
  <c r="X176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AF420" i="2" s="1"/>
  <c r="AH420" i="2" s="1"/>
  <c r="W420" i="2"/>
  <c r="X420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AE421" i="2" s="1"/>
  <c r="W421" i="2"/>
  <c r="X421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AE453" i="2" s="1"/>
  <c r="W453" i="2"/>
  <c r="X453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AE452" i="2" s="1"/>
  <c r="W452" i="2"/>
  <c r="X452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AE454" i="2" s="1"/>
  <c r="W454" i="2"/>
  <c r="X454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AE299" i="2" s="1"/>
  <c r="W299" i="2"/>
  <c r="X29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AE139" i="2" s="1"/>
  <c r="W139" i="2"/>
  <c r="X139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AF274" i="2" s="1"/>
  <c r="AH274" i="2" s="1"/>
  <c r="W274" i="2"/>
  <c r="X274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AE273" i="2" s="1"/>
  <c r="W273" i="2"/>
  <c r="X273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AE57" i="2" s="1"/>
  <c r="W57" i="2"/>
  <c r="X57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AE55" i="2" s="1"/>
  <c r="W55" i="2"/>
  <c r="X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AE56" i="2" s="1"/>
  <c r="W56" i="2"/>
  <c r="X56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AE627" i="2" s="1"/>
  <c r="W627" i="2"/>
  <c r="X627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AF625" i="2" s="1"/>
  <c r="AH625" i="2" s="1"/>
  <c r="W625" i="2"/>
  <c r="X625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AE626" i="2" s="1"/>
  <c r="W626" i="2"/>
  <c r="X62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AE416" i="2" s="1"/>
  <c r="W416" i="2"/>
  <c r="X416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AE415" i="2" s="1"/>
  <c r="W415" i="2"/>
  <c r="X415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AE104" i="2" s="1"/>
  <c r="W104" i="2"/>
  <c r="X104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AE499" i="2" s="1"/>
  <c r="W499" i="2"/>
  <c r="X499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AE54" i="2" s="1"/>
  <c r="W54" i="2"/>
  <c r="X54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AE53" i="2" s="1"/>
  <c r="W53" i="2"/>
  <c r="X53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AE432" i="2" s="1"/>
  <c r="W432" i="2"/>
  <c r="X432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AG433" i="2" s="1"/>
  <c r="W433" i="2"/>
  <c r="X433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AF600" i="2" s="1"/>
  <c r="W600" i="2"/>
  <c r="X600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AE593" i="2" s="1"/>
  <c r="W593" i="2"/>
  <c r="X593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AE594" i="2" s="1"/>
  <c r="W594" i="2"/>
  <c r="X594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AE591" i="2" s="1"/>
  <c r="W591" i="2"/>
  <c r="X591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AE599" i="2" s="1"/>
  <c r="W599" i="2"/>
  <c r="X599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AE595" i="2" s="1"/>
  <c r="W595" i="2"/>
  <c r="X595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AE596" i="2" s="1"/>
  <c r="W596" i="2"/>
  <c r="X596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AE601" i="2" s="1"/>
  <c r="W601" i="2"/>
  <c r="X601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AE208" i="2" s="1"/>
  <c r="W208" i="2"/>
  <c r="X208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AE270" i="2" s="1"/>
  <c r="W270" i="2"/>
  <c r="X270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AF616" i="2" s="1"/>
  <c r="W616" i="2"/>
  <c r="X616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AG617" i="2" s="1"/>
  <c r="W617" i="2"/>
  <c r="X617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AE156" i="2" s="1"/>
  <c r="W156" i="2"/>
  <c r="X156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AG154" i="2" s="1"/>
  <c r="W154" i="2"/>
  <c r="X154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AG157" i="2" s="1"/>
  <c r="W157" i="2"/>
  <c r="X157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AG158" i="2" s="1"/>
  <c r="W158" i="2"/>
  <c r="X158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AE155" i="2" s="1"/>
  <c r="W155" i="2"/>
  <c r="X155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AE159" i="2" s="1"/>
  <c r="W159" i="2"/>
  <c r="X159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AE51" i="2" s="1"/>
  <c r="W51" i="2"/>
  <c r="X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AE52" i="2" s="1"/>
  <c r="W52" i="2"/>
  <c r="X52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AE19" i="2" s="1"/>
  <c r="W19" i="2"/>
  <c r="X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AE20" i="2" s="1"/>
  <c r="W20" i="2"/>
  <c r="X20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AE18" i="2" s="1"/>
  <c r="W18" i="2"/>
  <c r="X18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AE21" i="2" s="1"/>
  <c r="W21" i="2"/>
  <c r="X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AE22" i="2" s="1"/>
  <c r="W22" i="2"/>
  <c r="X22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AE457" i="2" s="1"/>
  <c r="W457" i="2"/>
  <c r="X457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AE111" i="2" s="1"/>
  <c r="W111" i="2"/>
  <c r="X11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AE291" i="2" s="1"/>
  <c r="W291" i="2"/>
  <c r="X291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AE290" i="2" s="1"/>
  <c r="W290" i="2"/>
  <c r="X290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AE579" i="2" s="1"/>
  <c r="W579" i="2"/>
  <c r="X579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AF58" i="2" s="1"/>
  <c r="W58" i="2"/>
  <c r="X58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AE246" i="2" s="1"/>
  <c r="W246" i="2"/>
  <c r="X2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AE646" i="2" s="1"/>
  <c r="W646" i="2"/>
  <c r="X646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AG647" i="2" s="1"/>
  <c r="W647" i="2"/>
  <c r="X647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AF249" i="2" s="1"/>
  <c r="W249" i="2"/>
  <c r="X249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AE247" i="2" s="1"/>
  <c r="W247" i="2"/>
  <c r="X2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AE48" i="2" s="1"/>
  <c r="W48" i="2"/>
  <c r="X4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AE118" i="2" s="1"/>
  <c r="W118" i="2"/>
  <c r="X11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AG298" i="2" s="1"/>
  <c r="AH298" i="2" s="1"/>
  <c r="W298" i="2"/>
  <c r="X298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AE619" i="2" s="1"/>
  <c r="W619" i="2"/>
  <c r="X619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AE107" i="2" s="1"/>
  <c r="W107" i="2"/>
  <c r="X107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AE451" i="2" s="1"/>
  <c r="W451" i="2"/>
  <c r="X451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AE408" i="2" s="1"/>
  <c r="W408" i="2"/>
  <c r="X408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AF407" i="2" s="1"/>
  <c r="W407" i="2"/>
  <c r="X407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AG406" i="2" s="1"/>
  <c r="W406" i="2"/>
  <c r="X406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AE359" i="2" s="1"/>
  <c r="W359" i="2"/>
  <c r="X359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AE414" i="2" s="1"/>
  <c r="W414" i="2"/>
  <c r="X414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AF607" i="2" s="1"/>
  <c r="AH607" i="2" s="1"/>
  <c r="W607" i="2"/>
  <c r="X607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AE608" i="2" s="1"/>
  <c r="W608" i="2"/>
  <c r="X608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AF436" i="2" s="1"/>
  <c r="W436" i="2"/>
  <c r="X436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AE435" i="2" s="1"/>
  <c r="W435" i="2"/>
  <c r="X43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AE615" i="2" s="1"/>
  <c r="W615" i="2"/>
  <c r="X615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AE102" i="2" s="1"/>
  <c r="W102" i="2"/>
  <c r="X102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AF515" i="2" s="1"/>
  <c r="AH515" i="2" s="1"/>
  <c r="W515" i="2"/>
  <c r="X515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AE516" i="2" s="1"/>
  <c r="W516" i="2"/>
  <c r="X516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AE468" i="2" s="1"/>
  <c r="W468" i="2"/>
  <c r="X468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AE336" i="2" s="1"/>
  <c r="W336" i="2"/>
  <c r="X336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AE335" i="2" s="1"/>
  <c r="W335" i="2"/>
  <c r="X335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AE144" i="2" s="1"/>
  <c r="W144" i="2"/>
  <c r="X144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AE143" i="2" s="1"/>
  <c r="W143" i="2"/>
  <c r="X143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AE640" i="2" s="1"/>
  <c r="W640" i="2"/>
  <c r="X640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AE184" i="2" s="1"/>
  <c r="W184" i="2"/>
  <c r="X18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AE4" i="2" s="1"/>
  <c r="W4" i="2"/>
  <c r="X4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AE3" i="2" s="1"/>
  <c r="W3" i="2"/>
  <c r="X3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AE209" i="2" s="1"/>
  <c r="W209" i="2"/>
  <c r="X209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AF210" i="2" s="1"/>
  <c r="W210" i="2"/>
  <c r="X210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AE358" i="2" s="1"/>
  <c r="W358" i="2"/>
  <c r="X358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AE332" i="2" s="1"/>
  <c r="W332" i="2"/>
  <c r="X332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AE138" i="2" s="1"/>
  <c r="W138" i="2"/>
  <c r="X138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AE567" i="2" s="1"/>
  <c r="W567" i="2"/>
  <c r="X567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AE275" i="2" s="1"/>
  <c r="W275" i="2"/>
  <c r="X275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AE643" i="2" s="1"/>
  <c r="W643" i="2"/>
  <c r="X643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AE384" i="2" s="1"/>
  <c r="W384" i="2"/>
  <c r="X384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AE382" i="2" s="1"/>
  <c r="W382" i="2"/>
  <c r="X382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AE380" i="2" s="1"/>
  <c r="W380" i="2"/>
  <c r="X380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AE103" i="2" s="1"/>
  <c r="W103" i="2"/>
  <c r="X10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AE523" i="2" s="1"/>
  <c r="W523" i="2"/>
  <c r="X523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AE430" i="2" s="1"/>
  <c r="W430" i="2"/>
  <c r="X43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AF80" i="2" s="1"/>
  <c r="AH80" i="2" s="1"/>
  <c r="W80" i="2"/>
  <c r="X80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AE79" i="2" s="1"/>
  <c r="W79" i="2"/>
  <c r="X79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AE417" i="2" s="1"/>
  <c r="W417" i="2"/>
  <c r="X417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AE482" i="2" s="1"/>
  <c r="W482" i="2"/>
  <c r="X482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AE489" i="2" s="1"/>
  <c r="W489" i="2"/>
  <c r="X489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AE481" i="2" s="1"/>
  <c r="W481" i="2"/>
  <c r="X481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AF475" i="2" s="1"/>
  <c r="AH475" i="2" s="1"/>
  <c r="W475" i="2"/>
  <c r="X475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AF472" i="2" s="1"/>
  <c r="W472" i="2"/>
  <c r="X472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AE491" i="2" s="1"/>
  <c r="W491" i="2"/>
  <c r="X491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AE476" i="2" s="1"/>
  <c r="W476" i="2"/>
  <c r="X476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AE471" i="2" s="1"/>
  <c r="W471" i="2"/>
  <c r="X471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AE492" i="2" s="1"/>
  <c r="W492" i="2"/>
  <c r="X492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AE488" i="2" s="1"/>
  <c r="W488" i="2"/>
  <c r="X488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AE477" i="2" s="1"/>
  <c r="W477" i="2"/>
  <c r="X477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AE474" i="2" s="1"/>
  <c r="W474" i="2"/>
  <c r="X474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AE473" i="2" s="1"/>
  <c r="W473" i="2"/>
  <c r="X473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AE479" i="2" s="1"/>
  <c r="W479" i="2"/>
  <c r="X479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AE486" i="2" s="1"/>
  <c r="W486" i="2"/>
  <c r="X486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AE483" i="2" s="1"/>
  <c r="W483" i="2"/>
  <c r="X483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AE490" i="2" s="1"/>
  <c r="W490" i="2"/>
  <c r="X490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AE484" i="2" s="1"/>
  <c r="W484" i="2"/>
  <c r="X484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AE165" i="2" s="1"/>
  <c r="W165" i="2"/>
  <c r="X165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AE163" i="2" s="1"/>
  <c r="W163" i="2"/>
  <c r="X163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AE162" i="2" s="1"/>
  <c r="W162" i="2"/>
  <c r="X162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AG169" i="2" s="1"/>
  <c r="W169" i="2"/>
  <c r="X169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AE161" i="2" s="1"/>
  <c r="W161" i="2"/>
  <c r="X161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AE170" i="2" s="1"/>
  <c r="W170" i="2"/>
  <c r="X170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AE168" i="2" s="1"/>
  <c r="W168" i="2"/>
  <c r="X168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AE160" i="2" s="1"/>
  <c r="W160" i="2"/>
  <c r="X160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AE141" i="2" s="1"/>
  <c r="W141" i="2"/>
  <c r="X141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AE140" i="2" s="1"/>
  <c r="W140" i="2"/>
  <c r="X140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AE322" i="2" s="1"/>
  <c r="W322" i="2"/>
  <c r="X322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AE198" i="2" s="1"/>
  <c r="W198" i="2"/>
  <c r="X198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AF204" i="2" s="1"/>
  <c r="W204" i="2"/>
  <c r="X204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AE202" i="2" s="1"/>
  <c r="W202" i="2"/>
  <c r="X202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AE203" i="2" s="1"/>
  <c r="W203" i="2"/>
  <c r="X203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AE195" i="2" s="1"/>
  <c r="W195" i="2"/>
  <c r="X195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AE196" i="2" s="1"/>
  <c r="W196" i="2"/>
  <c r="X196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AE193" i="2" s="1"/>
  <c r="W193" i="2"/>
  <c r="X193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AE200" i="2" s="1"/>
  <c r="W200" i="2"/>
  <c r="X200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AF205" i="2" s="1"/>
  <c r="W205" i="2"/>
  <c r="X205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AE201" i="2" s="1"/>
  <c r="W201" i="2"/>
  <c r="X201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AE194" i="2" s="1"/>
  <c r="W194" i="2"/>
  <c r="X194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AE207" i="2" s="1"/>
  <c r="W207" i="2"/>
  <c r="X20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AF197" i="2" s="1"/>
  <c r="AH197" i="2" s="1"/>
  <c r="W197" i="2"/>
  <c r="X197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AF199" i="2" s="1"/>
  <c r="AH199" i="2" s="1"/>
  <c r="W199" i="2"/>
  <c r="X199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AE604" i="2" s="1"/>
  <c r="W604" i="2"/>
  <c r="X604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AE443" i="2" s="1"/>
  <c r="W443" i="2"/>
  <c r="X443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AE447" i="2" s="1"/>
  <c r="W447" i="2"/>
  <c r="X447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AE442" i="2" s="1"/>
  <c r="W442" i="2"/>
  <c r="X442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AE444" i="2" s="1"/>
  <c r="W444" i="2"/>
  <c r="X444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AE449" i="2" s="1"/>
  <c r="W449" i="2"/>
  <c r="X449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AE24" i="2" s="1"/>
  <c r="W24" i="2"/>
  <c r="X24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AE29" i="2" s="1"/>
  <c r="W29" i="2"/>
  <c r="X29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AE28" i="2" s="1"/>
  <c r="W28" i="2"/>
  <c r="X28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AE26" i="2" s="1"/>
  <c r="W26" i="2"/>
  <c r="X26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AF23" i="2" s="1"/>
  <c r="W23" i="2"/>
  <c r="X23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AE581" i="2" s="1"/>
  <c r="W581" i="2"/>
  <c r="X58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AE461" i="2" s="1"/>
  <c r="W461" i="2"/>
  <c r="X461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AG462" i="2" s="1"/>
  <c r="AH462" i="2" s="1"/>
  <c r="W462" i="2"/>
  <c r="X462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AE14" i="2" s="1"/>
  <c r="W14" i="2"/>
  <c r="X14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AE13" i="2" s="1"/>
  <c r="W13" i="2"/>
  <c r="X13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AE514" i="2" s="1"/>
  <c r="W514" i="2"/>
  <c r="X514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AE512" i="2" s="1"/>
  <c r="W512" i="2"/>
  <c r="X512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AE221" i="2" s="1"/>
  <c r="W221" i="2"/>
  <c r="X221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AE502" i="2" s="1"/>
  <c r="W502" i="2"/>
  <c r="X502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AE503" i="2" s="1"/>
  <c r="W503" i="2"/>
  <c r="X503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AE282" i="2" s="1"/>
  <c r="W282" i="2"/>
  <c r="X282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AE284" i="2" s="1"/>
  <c r="W284" i="2"/>
  <c r="X284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AE278" i="2" s="1"/>
  <c r="W278" i="2"/>
  <c r="X278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AE257" i="2" s="1"/>
  <c r="W257" i="2"/>
  <c r="X257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AE258" i="2" s="1"/>
  <c r="W258" i="2"/>
  <c r="X258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AF256" i="2" s="1"/>
  <c r="W256" i="2"/>
  <c r="X256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AE373" i="2" s="1"/>
  <c r="W373" i="2"/>
  <c r="X373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AE44" i="2" s="1"/>
  <c r="W44" i="2"/>
  <c r="X44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AE362" i="2" s="1"/>
  <c r="W362" i="2"/>
  <c r="X362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AE60" i="2" s="1"/>
  <c r="W60" i="2"/>
  <c r="X60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AE521" i="2" s="1"/>
  <c r="W521" i="2"/>
  <c r="X521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AF519" i="2" s="1"/>
  <c r="AH519" i="2" s="1"/>
  <c r="W519" i="2"/>
  <c r="X519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AF136" i="2" s="1"/>
  <c r="AH136" i="2" s="1"/>
  <c r="W136" i="2"/>
  <c r="X136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AG269" i="2" s="1"/>
  <c r="W269" i="2"/>
  <c r="X269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AE294" i="2" s="1"/>
  <c r="W294" i="2"/>
  <c r="X294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AE350" i="2" s="1"/>
  <c r="W350" i="2"/>
  <c r="X350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AE334" i="2" s="1"/>
  <c r="W334" i="2"/>
  <c r="X334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AE573" i="2" s="1"/>
  <c r="W573" i="2"/>
  <c r="X573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AE399" i="2" s="1"/>
  <c r="W399" i="2"/>
  <c r="X399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AE410" i="2" s="1"/>
  <c r="W410" i="2"/>
  <c r="X410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AE638" i="2" s="1"/>
  <c r="W638" i="2"/>
  <c r="X638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AF191" i="2" s="1"/>
  <c r="AH191" i="2" s="1"/>
  <c r="W191" i="2"/>
  <c r="X191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AE500" i="2" s="1"/>
  <c r="W500" i="2"/>
  <c r="X5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AF365" i="2" s="1"/>
  <c r="AH365" i="2" s="1"/>
  <c r="W365" i="2"/>
  <c r="X365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AE364" i="2" s="1"/>
  <c r="W364" i="2"/>
  <c r="X364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AF395" i="2" s="1"/>
  <c r="AH395" i="2" s="1"/>
  <c r="W395" i="2"/>
  <c r="X395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AF389" i="2" s="1"/>
  <c r="AH389" i="2" s="1"/>
  <c r="W389" i="2"/>
  <c r="X389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AE326" i="2" s="1"/>
  <c r="W326" i="2"/>
  <c r="X326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AE352" i="2" s="1"/>
  <c r="W352" i="2"/>
  <c r="X352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AE639" i="2" s="1"/>
  <c r="W639" i="2"/>
  <c r="X639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AF366" i="2" s="1"/>
  <c r="AH366" i="2" s="1"/>
  <c r="W366" i="2"/>
  <c r="X366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AE353" i="2" s="1"/>
  <c r="W353" i="2"/>
  <c r="X353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AE543" i="2" s="1"/>
  <c r="W543" i="2"/>
  <c r="X543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AE425" i="2" s="1"/>
  <c r="W425" i="2"/>
  <c r="X425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AE428" i="2" s="1"/>
  <c r="W428" i="2"/>
  <c r="X428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AE565" i="2" s="1"/>
  <c r="W565" i="2"/>
  <c r="X565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AE555" i="2" s="1"/>
  <c r="W555" i="2"/>
  <c r="X555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AE557" i="2" s="1"/>
  <c r="W557" i="2"/>
  <c r="X557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AE550" i="2" s="1"/>
  <c r="W550" i="2"/>
  <c r="X550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AF86" i="2" s="1"/>
  <c r="W86" i="2"/>
  <c r="X86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AF92" i="2" s="1"/>
  <c r="AH92" i="2" s="1"/>
  <c r="W92" i="2"/>
  <c r="X9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AE412" i="2" s="1"/>
  <c r="W412" i="2"/>
  <c r="X412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AE413" i="2" s="1"/>
  <c r="W413" i="2"/>
  <c r="X413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AE178" i="2" s="1"/>
  <c r="W178" i="2"/>
  <c r="X178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AE37" i="2" s="1"/>
  <c r="W37" i="2"/>
  <c r="X37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AE38" i="2" s="1"/>
  <c r="W38" i="2"/>
  <c r="X38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AE634" i="2" s="1"/>
  <c r="W634" i="2"/>
  <c r="X634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AE293" i="2" s="1"/>
  <c r="W293" i="2"/>
  <c r="X293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AE49" i="2" s="1"/>
  <c r="W49" i="2"/>
  <c r="X49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AE494" i="2" s="1"/>
  <c r="W494" i="2"/>
  <c r="X494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AG493" i="2" s="1"/>
  <c r="W493" i="2"/>
  <c r="X493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AE545" i="2" s="1"/>
  <c r="W545" i="2"/>
  <c r="X545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AE151" i="2" s="1"/>
  <c r="W151" i="2"/>
  <c r="X151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AF276" i="2" s="1"/>
  <c r="W276" i="2"/>
  <c r="X276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AF124" i="2" s="1"/>
  <c r="W124" i="2"/>
  <c r="X124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AF122" i="2" s="1"/>
  <c r="AH122" i="2" s="1"/>
  <c r="W122" i="2"/>
  <c r="X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AE125" i="2" s="1"/>
  <c r="W125" i="2"/>
  <c r="X125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AF121" i="2" s="1"/>
  <c r="AH121" i="2" s="1"/>
  <c r="W121" i="2"/>
  <c r="X121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AG8" i="2" s="1"/>
  <c r="W8" i="2"/>
  <c r="X8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AG10" i="2" s="1"/>
  <c r="W10" i="2"/>
  <c r="X10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AE307" i="2" s="1"/>
  <c r="W307" i="2"/>
  <c r="X307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AE306" i="2" s="1"/>
  <c r="W306" i="2"/>
  <c r="X306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AE314" i="2" s="1"/>
  <c r="W314" i="2"/>
  <c r="X314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AE328" i="2" s="1"/>
  <c r="W328" i="2"/>
  <c r="X328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AG331" i="2" s="1"/>
  <c r="W331" i="2"/>
  <c r="X331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AE506" i="2" s="1"/>
  <c r="W506" i="2"/>
  <c r="X506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AF547" i="2" s="1"/>
  <c r="AH547" i="2" s="1"/>
  <c r="W547" i="2"/>
  <c r="X547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AE540" i="2" s="1"/>
  <c r="W540" i="2"/>
  <c r="X540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AG542" i="2" s="1"/>
  <c r="W542" i="2"/>
  <c r="X542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AE532" i="2" s="1"/>
  <c r="W532" i="2"/>
  <c r="X532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AG534" i="2" s="1"/>
  <c r="W534" i="2"/>
  <c r="X534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AE535" i="2" s="1"/>
  <c r="W535" i="2"/>
  <c r="X535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AG529" i="2" s="1"/>
  <c r="AH529" i="2" s="1"/>
  <c r="W529" i="2"/>
  <c r="X529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AF533" i="2" s="1"/>
  <c r="AH533" i="2" s="1"/>
  <c r="W533" i="2"/>
  <c r="X533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AE536" i="2" s="1"/>
  <c r="W536" i="2"/>
  <c r="X536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AF320" i="2" s="1"/>
  <c r="AH320" i="2" s="1"/>
  <c r="W320" i="2"/>
  <c r="X320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AE316" i="2" s="1"/>
  <c r="W316" i="2"/>
  <c r="X316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AG69" i="2" s="1"/>
  <c r="AH69" i="2" s="1"/>
  <c r="W69" i="2"/>
  <c r="X69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AE75" i="2" s="1"/>
  <c r="W75" i="2"/>
  <c r="X75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AG288" i="2" s="1"/>
  <c r="W288" i="2"/>
  <c r="X28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AE628" i="2" s="1"/>
  <c r="W628" i="2"/>
  <c r="X628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AE631" i="2" s="1"/>
  <c r="W631" i="2"/>
  <c r="X631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AE460" i="2" s="1"/>
  <c r="W460" i="2"/>
  <c r="X460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AE78" i="2" s="1"/>
  <c r="W78" i="2"/>
  <c r="X78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AF622" i="2" s="1"/>
  <c r="AH622" i="2" s="1"/>
  <c r="W622" i="2"/>
  <c r="X622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AF621" i="2" s="1"/>
  <c r="AH621" i="2" s="1"/>
  <c r="W621" i="2"/>
  <c r="X621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AG620" i="2" s="1"/>
  <c r="W620" i="2"/>
  <c r="X62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AG590" i="2" s="1"/>
  <c r="AH590" i="2" s="1"/>
  <c r="W590" i="2"/>
  <c r="X590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AE97" i="2" s="1"/>
  <c r="W97" i="2"/>
  <c r="X97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AE303" i="2" s="1"/>
  <c r="W303" i="2"/>
  <c r="X303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AF371" i="2" s="1"/>
  <c r="W371" i="2"/>
  <c r="X371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AE654" i="2" s="1"/>
  <c r="W654" i="2"/>
  <c r="X654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AE655" i="2" s="1"/>
  <c r="W655" i="2"/>
  <c r="X655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AE368" i="2" s="1"/>
  <c r="W368" i="2"/>
  <c r="X368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AF584" i="2" s="1"/>
  <c r="AH584" i="2" s="1"/>
  <c r="W584" i="2"/>
  <c r="X584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AF583" i="2" s="1"/>
  <c r="AH583" i="2" s="1"/>
  <c r="W583" i="2"/>
  <c r="X583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AF393" i="2" s="1"/>
  <c r="W393" i="2"/>
  <c r="X393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AE466" i="2" s="1"/>
  <c r="W466" i="2"/>
  <c r="X466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AE606" i="2" s="1"/>
  <c r="W606" i="2"/>
  <c r="X606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AE578" i="2" s="1"/>
  <c r="W578" i="2"/>
  <c r="X578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AG418" i="2" s="1"/>
  <c r="AH418" i="2" s="1"/>
  <c r="W418" i="2"/>
  <c r="X418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AE30" i="2" s="1"/>
  <c r="W30" i="2"/>
  <c r="X30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AE172" i="2" s="1"/>
  <c r="W172" i="2"/>
  <c r="X172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AE295" i="2" s="1"/>
  <c r="W295" i="2"/>
  <c r="X295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AE569" i="2" s="1"/>
  <c r="W569" i="2"/>
  <c r="X569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AE185" i="2" s="1"/>
  <c r="W185" i="2"/>
  <c r="X185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AF186" i="2" s="1"/>
  <c r="AH186" i="2" s="1"/>
  <c r="W186" i="2"/>
  <c r="X186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AE575" i="2" s="1"/>
  <c r="W575" i="2"/>
  <c r="X575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AG340" i="2" s="1"/>
  <c r="W340" i="2"/>
  <c r="X3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AG217" i="2" s="1"/>
  <c r="AH217" i="2" s="1"/>
  <c r="W217" i="2"/>
  <c r="X217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AF586" i="2" s="1"/>
  <c r="W586" i="2"/>
  <c r="X586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F1091" i="9"/>
  <c r="D1091" i="9"/>
  <c r="B1091" i="9"/>
  <c r="F1090" i="9"/>
  <c r="D1090" i="9"/>
  <c r="B1090" i="9"/>
  <c r="F1089" i="9"/>
  <c r="D1089" i="9"/>
  <c r="B1089" i="9"/>
  <c r="F1088" i="9"/>
  <c r="D1088" i="9"/>
  <c r="B1088" i="9"/>
  <c r="F1087" i="9"/>
  <c r="D1087" i="9"/>
  <c r="B1087" i="9"/>
  <c r="F1086" i="9"/>
  <c r="D1086" i="9"/>
  <c r="B1086" i="9"/>
  <c r="F1085" i="9"/>
  <c r="D1085" i="9"/>
  <c r="B1085" i="9"/>
  <c r="F1084" i="9"/>
  <c r="D1084" i="9"/>
  <c r="B1084" i="9"/>
  <c r="F1083" i="9"/>
  <c r="D1083" i="9"/>
  <c r="B1083" i="9"/>
  <c r="F1082" i="9"/>
  <c r="D1082" i="9"/>
  <c r="B1082" i="9"/>
  <c r="F1081" i="9"/>
  <c r="D1081" i="9"/>
  <c r="B1081" i="9"/>
  <c r="F1080" i="9"/>
  <c r="D1080" i="9"/>
  <c r="B1080" i="9"/>
  <c r="F1079" i="9"/>
  <c r="D1079" i="9"/>
  <c r="B1079" i="9"/>
  <c r="F1078" i="9"/>
  <c r="D1078" i="9"/>
  <c r="B1078" i="9"/>
  <c r="F1077" i="9"/>
  <c r="D1077" i="9"/>
  <c r="B1077" i="9"/>
  <c r="F1076" i="9"/>
  <c r="D1076" i="9"/>
  <c r="B1076" i="9"/>
  <c r="F1075" i="9"/>
  <c r="D1075" i="9"/>
  <c r="B1075" i="9"/>
  <c r="F1074" i="9"/>
  <c r="D1074" i="9"/>
  <c r="B1074" i="9"/>
  <c r="F1073" i="9"/>
  <c r="D1073" i="9"/>
  <c r="B1073" i="9"/>
  <c r="F1072" i="9"/>
  <c r="D1072" i="9"/>
  <c r="B1072" i="9"/>
  <c r="F1071" i="9"/>
  <c r="D1071" i="9"/>
  <c r="B1071" i="9"/>
  <c r="F1070" i="9"/>
  <c r="D1070" i="9"/>
  <c r="B1070" i="9"/>
  <c r="F1069" i="9"/>
  <c r="D1069" i="9"/>
  <c r="B1069" i="9"/>
  <c r="F1068" i="9"/>
  <c r="D1068" i="9"/>
  <c r="B1068" i="9"/>
  <c r="F1067" i="9"/>
  <c r="D1067" i="9"/>
  <c r="B1067" i="9"/>
  <c r="F1066" i="9"/>
  <c r="D1066" i="9"/>
  <c r="B1066" i="9"/>
  <c r="F1065" i="9"/>
  <c r="D1065" i="9"/>
  <c r="B1065" i="9"/>
  <c r="F1064" i="9"/>
  <c r="D1064" i="9"/>
  <c r="B1064" i="9"/>
  <c r="F1063" i="9"/>
  <c r="D1063" i="9"/>
  <c r="B1063" i="9"/>
  <c r="F1062" i="9"/>
  <c r="D1062" i="9"/>
  <c r="B1062" i="9"/>
  <c r="F1061" i="9"/>
  <c r="D1061" i="9"/>
  <c r="B1061" i="9"/>
  <c r="F1060" i="9"/>
  <c r="D1060" i="9"/>
  <c r="B1060" i="9"/>
  <c r="F1059" i="9"/>
  <c r="D1059" i="9"/>
  <c r="B1059" i="9"/>
  <c r="F1058" i="9"/>
  <c r="D1058" i="9"/>
  <c r="B1058" i="9"/>
  <c r="F1057" i="9"/>
  <c r="D1057" i="9"/>
  <c r="B1057" i="9"/>
  <c r="F1056" i="9"/>
  <c r="D1056" i="9"/>
  <c r="B1056" i="9"/>
  <c r="F1055" i="9"/>
  <c r="D1055" i="9"/>
  <c r="B1055" i="9"/>
  <c r="F1054" i="9"/>
  <c r="D1054" i="9"/>
  <c r="B1054" i="9"/>
  <c r="F1053" i="9"/>
  <c r="D1053" i="9"/>
  <c r="B1053" i="9"/>
  <c r="F1052" i="9"/>
  <c r="D1052" i="9"/>
  <c r="B1052" i="9"/>
  <c r="F1051" i="9"/>
  <c r="D1051" i="9"/>
  <c r="B1051" i="9"/>
  <c r="F1050" i="9"/>
  <c r="D1050" i="9"/>
  <c r="B1050" i="9"/>
  <c r="F1049" i="9"/>
  <c r="D1049" i="9"/>
  <c r="B1049" i="9"/>
  <c r="F1048" i="9"/>
  <c r="D1048" i="9"/>
  <c r="B1048" i="9"/>
  <c r="F1047" i="9"/>
  <c r="D1047" i="9"/>
  <c r="B1047" i="9"/>
  <c r="F1046" i="9"/>
  <c r="D1046" i="9"/>
  <c r="B1046" i="9"/>
  <c r="F1045" i="9"/>
  <c r="D1045" i="9"/>
  <c r="B1045" i="9"/>
  <c r="F1044" i="9"/>
  <c r="D1044" i="9"/>
  <c r="B1044" i="9"/>
  <c r="F1043" i="9"/>
  <c r="D1043" i="9"/>
  <c r="B1043" i="9"/>
  <c r="F1042" i="9"/>
  <c r="D1042" i="9"/>
  <c r="B1042" i="9"/>
  <c r="F1041" i="9"/>
  <c r="D1041" i="9"/>
  <c r="B1041" i="9"/>
  <c r="F1040" i="9"/>
  <c r="D1040" i="9"/>
  <c r="B1040" i="9"/>
  <c r="F1039" i="9"/>
  <c r="D1039" i="9"/>
  <c r="B1039" i="9"/>
  <c r="F1038" i="9"/>
  <c r="D1038" i="9"/>
  <c r="B1038" i="9"/>
  <c r="F1037" i="9"/>
  <c r="D1037" i="9"/>
  <c r="B1037" i="9"/>
  <c r="F1036" i="9"/>
  <c r="D1036" i="9"/>
  <c r="B1036" i="9"/>
  <c r="F1035" i="9"/>
  <c r="D1035" i="9"/>
  <c r="B1035" i="9"/>
  <c r="F1034" i="9"/>
  <c r="D1034" i="9"/>
  <c r="B1034" i="9"/>
  <c r="F1033" i="9"/>
  <c r="D1033" i="9"/>
  <c r="B1033" i="9"/>
  <c r="F1032" i="9"/>
  <c r="D1032" i="9"/>
  <c r="B1032" i="9"/>
  <c r="F1031" i="9"/>
  <c r="D1031" i="9"/>
  <c r="B1031" i="9"/>
  <c r="F1030" i="9"/>
  <c r="D1030" i="9"/>
  <c r="B1030" i="9"/>
  <c r="F1029" i="9"/>
  <c r="D1029" i="9"/>
  <c r="B1029" i="9"/>
  <c r="F1028" i="9"/>
  <c r="D1028" i="9"/>
  <c r="B1028" i="9"/>
  <c r="F1027" i="9"/>
  <c r="D1027" i="9"/>
  <c r="B1027" i="9"/>
  <c r="F1026" i="9"/>
  <c r="D1026" i="9"/>
  <c r="B1026" i="9"/>
  <c r="F1025" i="9"/>
  <c r="D1025" i="9"/>
  <c r="B1025" i="9"/>
  <c r="F1024" i="9"/>
  <c r="D1024" i="9"/>
  <c r="B1024" i="9"/>
  <c r="F1023" i="9"/>
  <c r="D1023" i="9"/>
  <c r="B1023" i="9"/>
  <c r="F1022" i="9"/>
  <c r="D1022" i="9"/>
  <c r="B1022" i="9"/>
  <c r="F1021" i="9"/>
  <c r="D1021" i="9"/>
  <c r="B1021" i="9"/>
  <c r="F1020" i="9"/>
  <c r="D1020" i="9"/>
  <c r="B1020" i="9"/>
  <c r="F1019" i="9"/>
  <c r="D1019" i="9"/>
  <c r="B1019" i="9"/>
  <c r="F1018" i="9"/>
  <c r="D1018" i="9"/>
  <c r="B1018" i="9"/>
  <c r="F1017" i="9"/>
  <c r="D1017" i="9"/>
  <c r="B1017" i="9"/>
  <c r="F1016" i="9"/>
  <c r="D1016" i="9"/>
  <c r="B1016" i="9"/>
  <c r="F1015" i="9"/>
  <c r="D1015" i="9"/>
  <c r="B1015" i="9"/>
  <c r="F1014" i="9"/>
  <c r="D1014" i="9"/>
  <c r="B1014" i="9"/>
  <c r="F1013" i="9"/>
  <c r="D1013" i="9"/>
  <c r="B1013" i="9"/>
  <c r="F1012" i="9"/>
  <c r="D1012" i="9"/>
  <c r="B1012" i="9"/>
  <c r="F1011" i="9"/>
  <c r="D1011" i="9"/>
  <c r="B1011" i="9"/>
  <c r="F1010" i="9"/>
  <c r="D1010" i="9"/>
  <c r="B1010" i="9"/>
  <c r="F1009" i="9"/>
  <c r="D1009" i="9"/>
  <c r="B1009" i="9"/>
  <c r="F1008" i="9"/>
  <c r="D1008" i="9"/>
  <c r="B1008" i="9"/>
  <c r="F1007" i="9"/>
  <c r="D1007" i="9"/>
  <c r="B1007" i="9"/>
  <c r="F1006" i="9"/>
  <c r="D1006" i="9"/>
  <c r="B1006" i="9"/>
  <c r="F1005" i="9"/>
  <c r="D1005" i="9"/>
  <c r="B1005" i="9"/>
  <c r="F1004" i="9"/>
  <c r="D1004" i="9"/>
  <c r="B1004" i="9"/>
  <c r="F1003" i="9"/>
  <c r="D1003" i="9"/>
  <c r="B1003" i="9"/>
  <c r="F1002" i="9"/>
  <c r="D1002" i="9"/>
  <c r="B1002" i="9"/>
  <c r="F1001" i="9"/>
  <c r="D1001" i="9"/>
  <c r="B1001" i="9"/>
  <c r="F1000" i="9"/>
  <c r="D1000" i="9"/>
  <c r="B1000" i="9"/>
  <c r="F999" i="9"/>
  <c r="D999" i="9"/>
  <c r="B999" i="9"/>
  <c r="F998" i="9"/>
  <c r="D998" i="9"/>
  <c r="B998" i="9"/>
  <c r="F997" i="9"/>
  <c r="D997" i="9"/>
  <c r="B997" i="9"/>
  <c r="F996" i="9"/>
  <c r="D996" i="9"/>
  <c r="B996" i="9"/>
  <c r="F995" i="9"/>
  <c r="D995" i="9"/>
  <c r="B995" i="9"/>
  <c r="F994" i="9"/>
  <c r="D994" i="9"/>
  <c r="B994" i="9"/>
  <c r="F993" i="9"/>
  <c r="D993" i="9"/>
  <c r="B993" i="9"/>
  <c r="F992" i="9"/>
  <c r="D992" i="9"/>
  <c r="B992" i="9"/>
  <c r="F991" i="9"/>
  <c r="D991" i="9"/>
  <c r="B991" i="9"/>
  <c r="F990" i="9"/>
  <c r="D990" i="9"/>
  <c r="B990" i="9"/>
  <c r="F989" i="9"/>
  <c r="D989" i="9"/>
  <c r="B989" i="9"/>
  <c r="F988" i="9"/>
  <c r="D988" i="9"/>
  <c r="B988" i="9"/>
  <c r="F987" i="9"/>
  <c r="D987" i="9"/>
  <c r="B987" i="9"/>
  <c r="F986" i="9"/>
  <c r="D986" i="9"/>
  <c r="B986" i="9"/>
  <c r="F985" i="9"/>
  <c r="D985" i="9"/>
  <c r="B985" i="9"/>
  <c r="F984" i="9"/>
  <c r="D984" i="9"/>
  <c r="B984" i="9"/>
  <c r="F983" i="9"/>
  <c r="D983" i="9"/>
  <c r="B983" i="9"/>
  <c r="F982" i="9"/>
  <c r="D982" i="9"/>
  <c r="B982" i="9"/>
  <c r="F981" i="9"/>
  <c r="D981" i="9"/>
  <c r="B981" i="9"/>
  <c r="F980" i="9"/>
  <c r="D980" i="9"/>
  <c r="B980" i="9"/>
  <c r="F979" i="9"/>
  <c r="D979" i="9"/>
  <c r="B979" i="9"/>
  <c r="F978" i="9"/>
  <c r="D978" i="9"/>
  <c r="B978" i="9"/>
  <c r="F977" i="9"/>
  <c r="D977" i="9"/>
  <c r="B977" i="9"/>
  <c r="F976" i="9"/>
  <c r="D976" i="9"/>
  <c r="B976" i="9"/>
  <c r="F975" i="9"/>
  <c r="D975" i="9"/>
  <c r="B975" i="9"/>
  <c r="F974" i="9"/>
  <c r="D974" i="9"/>
  <c r="B974" i="9"/>
  <c r="F973" i="9"/>
  <c r="D973" i="9"/>
  <c r="B973" i="9"/>
  <c r="F972" i="9"/>
  <c r="D972" i="9"/>
  <c r="B972" i="9"/>
  <c r="F971" i="9"/>
  <c r="D971" i="9"/>
  <c r="B971" i="9"/>
  <c r="F970" i="9"/>
  <c r="D970" i="9"/>
  <c r="B970" i="9"/>
  <c r="F969" i="9"/>
  <c r="D969" i="9"/>
  <c r="B969" i="9"/>
  <c r="F968" i="9"/>
  <c r="D968" i="9"/>
  <c r="B968" i="9"/>
  <c r="F967" i="9"/>
  <c r="D967" i="9"/>
  <c r="B967" i="9"/>
  <c r="F966" i="9"/>
  <c r="D966" i="9"/>
  <c r="B966" i="9"/>
  <c r="F965" i="9"/>
  <c r="D965" i="9"/>
  <c r="B965" i="9"/>
  <c r="F964" i="9"/>
  <c r="D964" i="9"/>
  <c r="B964" i="9"/>
  <c r="F963" i="9"/>
  <c r="D963" i="9"/>
  <c r="B963" i="9"/>
  <c r="F962" i="9"/>
  <c r="D962" i="9"/>
  <c r="B962" i="9"/>
  <c r="F961" i="9"/>
  <c r="D961" i="9"/>
  <c r="B961" i="9"/>
  <c r="F960" i="9"/>
  <c r="D960" i="9"/>
  <c r="B960" i="9"/>
  <c r="F959" i="9"/>
  <c r="D959" i="9"/>
  <c r="B959" i="9"/>
  <c r="F958" i="9"/>
  <c r="D958" i="9"/>
  <c r="B958" i="9"/>
  <c r="F957" i="9"/>
  <c r="D957" i="9"/>
  <c r="B957" i="9"/>
  <c r="F956" i="9"/>
  <c r="D956" i="9"/>
  <c r="B956" i="9"/>
  <c r="F955" i="9"/>
  <c r="D955" i="9"/>
  <c r="B955" i="9"/>
  <c r="F954" i="9"/>
  <c r="D954" i="9"/>
  <c r="B954" i="9"/>
  <c r="F953" i="9"/>
  <c r="D953" i="9"/>
  <c r="B953" i="9"/>
  <c r="F952" i="9"/>
  <c r="D952" i="9"/>
  <c r="B952" i="9"/>
  <c r="F951" i="9"/>
  <c r="D951" i="9"/>
  <c r="B951" i="9"/>
  <c r="F950" i="9"/>
  <c r="D950" i="9"/>
  <c r="B950" i="9"/>
  <c r="F949" i="9"/>
  <c r="D949" i="9"/>
  <c r="B949" i="9"/>
  <c r="F948" i="9"/>
  <c r="D948" i="9"/>
  <c r="B948" i="9"/>
  <c r="F947" i="9"/>
  <c r="D947" i="9"/>
  <c r="B947" i="9"/>
  <c r="F946" i="9"/>
  <c r="D946" i="9"/>
  <c r="B946" i="9"/>
  <c r="F945" i="9"/>
  <c r="D945" i="9"/>
  <c r="B945" i="9"/>
  <c r="F944" i="9"/>
  <c r="D944" i="9"/>
  <c r="B944" i="9"/>
  <c r="F943" i="9"/>
  <c r="D943" i="9"/>
  <c r="B943" i="9"/>
  <c r="F942" i="9"/>
  <c r="D942" i="9"/>
  <c r="B942" i="9"/>
  <c r="F941" i="9"/>
  <c r="D941" i="9"/>
  <c r="B941" i="9"/>
  <c r="F940" i="9"/>
  <c r="D940" i="9"/>
  <c r="B940" i="9"/>
  <c r="F939" i="9"/>
  <c r="D939" i="9"/>
  <c r="B939" i="9"/>
  <c r="F938" i="9"/>
  <c r="D938" i="9"/>
  <c r="B938" i="9"/>
  <c r="F937" i="9"/>
  <c r="D937" i="9"/>
  <c r="B937" i="9"/>
  <c r="F936" i="9"/>
  <c r="D936" i="9"/>
  <c r="B936" i="9"/>
  <c r="F935" i="9"/>
  <c r="D935" i="9"/>
  <c r="B935" i="9"/>
  <c r="F934" i="9"/>
  <c r="D934" i="9"/>
  <c r="B934" i="9"/>
  <c r="F933" i="9"/>
  <c r="D933" i="9"/>
  <c r="B933" i="9"/>
  <c r="F932" i="9"/>
  <c r="D932" i="9"/>
  <c r="B932" i="9"/>
  <c r="F931" i="9"/>
  <c r="D931" i="9"/>
  <c r="B931" i="9"/>
  <c r="F930" i="9"/>
  <c r="D930" i="9"/>
  <c r="B930" i="9"/>
  <c r="F929" i="9"/>
  <c r="D929" i="9"/>
  <c r="B929" i="9"/>
  <c r="F928" i="9"/>
  <c r="D928" i="9"/>
  <c r="B928" i="9"/>
  <c r="F927" i="9"/>
  <c r="D927" i="9"/>
  <c r="B927" i="9"/>
  <c r="F926" i="9"/>
  <c r="D926" i="9"/>
  <c r="B926" i="9"/>
  <c r="F925" i="9"/>
  <c r="D925" i="9"/>
  <c r="B925" i="9"/>
  <c r="F924" i="9"/>
  <c r="D924" i="9"/>
  <c r="B924" i="9"/>
  <c r="F923" i="9"/>
  <c r="D923" i="9"/>
  <c r="B923" i="9"/>
  <c r="F922" i="9"/>
  <c r="D922" i="9"/>
  <c r="B922" i="9"/>
  <c r="F921" i="9"/>
  <c r="D921" i="9"/>
  <c r="B921" i="9"/>
  <c r="F920" i="9"/>
  <c r="D920" i="9"/>
  <c r="B920" i="9"/>
  <c r="F919" i="9"/>
  <c r="D919" i="9"/>
  <c r="B919" i="9"/>
  <c r="F918" i="9"/>
  <c r="D918" i="9"/>
  <c r="B918" i="9"/>
  <c r="F917" i="9"/>
  <c r="D917" i="9"/>
  <c r="B917" i="9"/>
  <c r="F916" i="9"/>
  <c r="D916" i="9"/>
  <c r="B916" i="9"/>
  <c r="F915" i="9"/>
  <c r="D915" i="9"/>
  <c r="B915" i="9"/>
  <c r="F914" i="9"/>
  <c r="D914" i="9"/>
  <c r="B914" i="9"/>
  <c r="F913" i="9"/>
  <c r="D913" i="9"/>
  <c r="B913" i="9"/>
  <c r="F912" i="9"/>
  <c r="D912" i="9"/>
  <c r="B912" i="9"/>
  <c r="F911" i="9"/>
  <c r="D911" i="9"/>
  <c r="B911" i="9"/>
  <c r="F910" i="9"/>
  <c r="D910" i="9"/>
  <c r="B910" i="9"/>
  <c r="F909" i="9"/>
  <c r="D909" i="9"/>
  <c r="B909" i="9"/>
  <c r="F908" i="9"/>
  <c r="D908" i="9"/>
  <c r="B908" i="9"/>
  <c r="F907" i="9"/>
  <c r="D907" i="9"/>
  <c r="B907" i="9"/>
  <c r="F906" i="9"/>
  <c r="D906" i="9"/>
  <c r="B906" i="9"/>
  <c r="F905" i="9"/>
  <c r="D905" i="9"/>
  <c r="B905" i="9"/>
  <c r="F904" i="9"/>
  <c r="D904" i="9"/>
  <c r="B904" i="9"/>
  <c r="F903" i="9"/>
  <c r="D903" i="9"/>
  <c r="B903" i="9"/>
  <c r="F902" i="9"/>
  <c r="D902" i="9"/>
  <c r="B902" i="9"/>
  <c r="F901" i="9"/>
  <c r="D901" i="9"/>
  <c r="B901" i="9"/>
  <c r="F900" i="9"/>
  <c r="D900" i="9"/>
  <c r="B900" i="9"/>
  <c r="F899" i="9"/>
  <c r="D899" i="9"/>
  <c r="B899" i="9"/>
  <c r="F898" i="9"/>
  <c r="D898" i="9"/>
  <c r="B898" i="9"/>
  <c r="F897" i="9"/>
  <c r="D897" i="9"/>
  <c r="B897" i="9"/>
  <c r="F896" i="9"/>
  <c r="D896" i="9"/>
  <c r="B896" i="9"/>
  <c r="F895" i="9"/>
  <c r="D895" i="9"/>
  <c r="B895" i="9"/>
  <c r="F894" i="9"/>
  <c r="D894" i="9"/>
  <c r="B894" i="9"/>
  <c r="F893" i="9"/>
  <c r="D893" i="9"/>
  <c r="B893" i="9"/>
  <c r="F892" i="9"/>
  <c r="D892" i="9"/>
  <c r="B892" i="9"/>
  <c r="F891" i="9"/>
  <c r="D891" i="9"/>
  <c r="B891" i="9"/>
  <c r="F890" i="9"/>
  <c r="D890" i="9"/>
  <c r="B890" i="9"/>
  <c r="F889" i="9"/>
  <c r="D889" i="9"/>
  <c r="B889" i="9"/>
  <c r="F888" i="9"/>
  <c r="D888" i="9"/>
  <c r="B888" i="9"/>
  <c r="F887" i="9"/>
  <c r="D887" i="9"/>
  <c r="B887" i="9"/>
  <c r="F886" i="9"/>
  <c r="D886" i="9"/>
  <c r="B886" i="9"/>
  <c r="F885" i="9"/>
  <c r="D885" i="9"/>
  <c r="B885" i="9"/>
  <c r="F884" i="9"/>
  <c r="D884" i="9"/>
  <c r="B884" i="9"/>
  <c r="F883" i="9"/>
  <c r="D883" i="9"/>
  <c r="B883" i="9"/>
  <c r="F882" i="9"/>
  <c r="D882" i="9"/>
  <c r="B882" i="9"/>
  <c r="F881" i="9"/>
  <c r="D881" i="9"/>
  <c r="B881" i="9"/>
  <c r="F880" i="9"/>
  <c r="D880" i="9"/>
  <c r="B880" i="9"/>
  <c r="F879" i="9"/>
  <c r="D879" i="9"/>
  <c r="B879" i="9"/>
  <c r="F878" i="9"/>
  <c r="D878" i="9"/>
  <c r="B878" i="9"/>
  <c r="F877" i="9"/>
  <c r="D877" i="9"/>
  <c r="B877" i="9"/>
  <c r="F876" i="9"/>
  <c r="D876" i="9"/>
  <c r="B876" i="9"/>
  <c r="F875" i="9"/>
  <c r="D875" i="9"/>
  <c r="B875" i="9"/>
  <c r="F874" i="9"/>
  <c r="D874" i="9"/>
  <c r="B874" i="9"/>
  <c r="F873" i="9"/>
  <c r="D873" i="9"/>
  <c r="B873" i="9"/>
  <c r="F872" i="9"/>
  <c r="D872" i="9"/>
  <c r="B872" i="9"/>
  <c r="F871" i="9"/>
  <c r="D871" i="9"/>
  <c r="B871" i="9"/>
  <c r="F870" i="9"/>
  <c r="D870" i="9"/>
  <c r="B870" i="9"/>
  <c r="F869" i="9"/>
  <c r="D869" i="9"/>
  <c r="B869" i="9"/>
  <c r="F868" i="9"/>
  <c r="D868" i="9"/>
  <c r="B868" i="9"/>
  <c r="F867" i="9"/>
  <c r="D867" i="9"/>
  <c r="B867" i="9"/>
  <c r="F866" i="9"/>
  <c r="D866" i="9"/>
  <c r="B866" i="9"/>
  <c r="F865" i="9"/>
  <c r="D865" i="9"/>
  <c r="B865" i="9"/>
  <c r="F864" i="9"/>
  <c r="D864" i="9"/>
  <c r="B864" i="9"/>
  <c r="F863" i="9"/>
  <c r="D863" i="9"/>
  <c r="B863" i="9"/>
  <c r="F862" i="9"/>
  <c r="D862" i="9"/>
  <c r="B862" i="9"/>
  <c r="F861" i="9"/>
  <c r="D861" i="9"/>
  <c r="B861" i="9"/>
  <c r="F860" i="9"/>
  <c r="D860" i="9"/>
  <c r="B860" i="9"/>
  <c r="F859" i="9"/>
  <c r="D859" i="9"/>
  <c r="B859" i="9"/>
  <c r="F858" i="9"/>
  <c r="D858" i="9"/>
  <c r="B858" i="9"/>
  <c r="F857" i="9"/>
  <c r="D857" i="9"/>
  <c r="B857" i="9"/>
  <c r="F856" i="9"/>
  <c r="D856" i="9"/>
  <c r="B856" i="9"/>
  <c r="F855" i="9"/>
  <c r="D855" i="9"/>
  <c r="B855" i="9"/>
  <c r="F854" i="9"/>
  <c r="D854" i="9"/>
  <c r="B854" i="9"/>
  <c r="F853" i="9"/>
  <c r="D853" i="9"/>
  <c r="B853" i="9"/>
  <c r="F852" i="9"/>
  <c r="D852" i="9"/>
  <c r="B852" i="9"/>
  <c r="F851" i="9"/>
  <c r="D851" i="9"/>
  <c r="B851" i="9"/>
  <c r="F850" i="9"/>
  <c r="D850" i="9"/>
  <c r="B850" i="9"/>
  <c r="F849" i="9"/>
  <c r="D849" i="9"/>
  <c r="B849" i="9"/>
  <c r="F848" i="9"/>
  <c r="D848" i="9"/>
  <c r="B848" i="9"/>
  <c r="F847" i="9"/>
  <c r="D847" i="9"/>
  <c r="B847" i="9"/>
  <c r="F846" i="9"/>
  <c r="D846" i="9"/>
  <c r="B846" i="9"/>
  <c r="F845" i="9"/>
  <c r="D845" i="9"/>
  <c r="B845" i="9"/>
  <c r="F844" i="9"/>
  <c r="D844" i="9"/>
  <c r="B844" i="9"/>
  <c r="F843" i="9"/>
  <c r="D843" i="9"/>
  <c r="B843" i="9"/>
  <c r="F842" i="9"/>
  <c r="D842" i="9"/>
  <c r="B842" i="9"/>
  <c r="F841" i="9"/>
  <c r="D841" i="9"/>
  <c r="B841" i="9"/>
  <c r="F840" i="9"/>
  <c r="D840" i="9"/>
  <c r="B840" i="9"/>
  <c r="F839" i="9"/>
  <c r="D839" i="9"/>
  <c r="B839" i="9"/>
  <c r="F838" i="9"/>
  <c r="D838" i="9"/>
  <c r="B838" i="9"/>
  <c r="F837" i="9"/>
  <c r="D837" i="9"/>
  <c r="B837" i="9"/>
  <c r="F836" i="9"/>
  <c r="D836" i="9"/>
  <c r="B836" i="9"/>
  <c r="F835" i="9"/>
  <c r="D835" i="9"/>
  <c r="B835" i="9"/>
  <c r="F834" i="9"/>
  <c r="D834" i="9"/>
  <c r="B834" i="9"/>
  <c r="F833" i="9"/>
  <c r="D833" i="9"/>
  <c r="B833" i="9"/>
  <c r="F832" i="9"/>
  <c r="D832" i="9"/>
  <c r="B832" i="9"/>
  <c r="F831" i="9"/>
  <c r="D831" i="9"/>
  <c r="B831" i="9"/>
  <c r="F830" i="9"/>
  <c r="D830" i="9"/>
  <c r="B830" i="9"/>
  <c r="F829" i="9"/>
  <c r="D829" i="9"/>
  <c r="B829" i="9"/>
  <c r="F828" i="9"/>
  <c r="D828" i="9"/>
  <c r="B828" i="9"/>
  <c r="F827" i="9"/>
  <c r="D827" i="9"/>
  <c r="B827" i="9"/>
  <c r="F826" i="9"/>
  <c r="D826" i="9"/>
  <c r="B826" i="9"/>
  <c r="F825" i="9"/>
  <c r="D825" i="9"/>
  <c r="B825" i="9"/>
  <c r="F824" i="9"/>
  <c r="D824" i="9"/>
  <c r="B824" i="9"/>
  <c r="F823" i="9"/>
  <c r="D823" i="9"/>
  <c r="B823" i="9"/>
  <c r="F822" i="9"/>
  <c r="D822" i="9"/>
  <c r="B822" i="9"/>
  <c r="F821" i="9"/>
  <c r="D821" i="9"/>
  <c r="B821" i="9"/>
  <c r="F820" i="9"/>
  <c r="D820" i="9"/>
  <c r="B820" i="9"/>
  <c r="F819" i="9"/>
  <c r="D819" i="9"/>
  <c r="B819" i="9"/>
  <c r="F818" i="9"/>
  <c r="D818" i="9"/>
  <c r="B818" i="9"/>
  <c r="F817" i="9"/>
  <c r="D817" i="9"/>
  <c r="B817" i="9"/>
  <c r="F816" i="9"/>
  <c r="D816" i="9"/>
  <c r="B816" i="9"/>
  <c r="F815" i="9"/>
  <c r="D815" i="9"/>
  <c r="B815" i="9"/>
  <c r="F814" i="9"/>
  <c r="D814" i="9"/>
  <c r="B814" i="9"/>
  <c r="F813" i="9"/>
  <c r="D813" i="9"/>
  <c r="B813" i="9"/>
  <c r="F812" i="9"/>
  <c r="D812" i="9"/>
  <c r="B812" i="9"/>
  <c r="F811" i="9"/>
  <c r="D811" i="9"/>
  <c r="B811" i="9"/>
  <c r="F810" i="9"/>
  <c r="D810" i="9"/>
  <c r="B810" i="9"/>
  <c r="F809" i="9"/>
  <c r="D809" i="9"/>
  <c r="B809" i="9"/>
  <c r="F808" i="9"/>
  <c r="D808" i="9"/>
  <c r="B808" i="9"/>
  <c r="F807" i="9"/>
  <c r="D807" i="9"/>
  <c r="B807" i="9"/>
  <c r="F806" i="9"/>
  <c r="D806" i="9"/>
  <c r="B806" i="9"/>
  <c r="F805" i="9"/>
  <c r="D805" i="9"/>
  <c r="B805" i="9"/>
  <c r="F804" i="9"/>
  <c r="D804" i="9"/>
  <c r="B804" i="9"/>
  <c r="F803" i="9"/>
  <c r="D803" i="9"/>
  <c r="B803" i="9"/>
  <c r="F802" i="9"/>
  <c r="D802" i="9"/>
  <c r="B802" i="9"/>
  <c r="F801" i="9"/>
  <c r="D801" i="9"/>
  <c r="B801" i="9"/>
  <c r="F800" i="9"/>
  <c r="D800" i="9"/>
  <c r="B800" i="9"/>
  <c r="F799" i="9"/>
  <c r="D799" i="9"/>
  <c r="B799" i="9"/>
  <c r="F798" i="9"/>
  <c r="D798" i="9"/>
  <c r="B798" i="9"/>
  <c r="F797" i="9"/>
  <c r="D797" i="9"/>
  <c r="B797" i="9"/>
  <c r="F796" i="9"/>
  <c r="D796" i="9"/>
  <c r="B796" i="9"/>
  <c r="F795" i="9"/>
  <c r="D795" i="9"/>
  <c r="B795" i="9"/>
  <c r="F794" i="9"/>
  <c r="D794" i="9"/>
  <c r="B794" i="9"/>
  <c r="F793" i="9"/>
  <c r="D793" i="9"/>
  <c r="B793" i="9"/>
  <c r="F792" i="9"/>
  <c r="D792" i="9"/>
  <c r="B792" i="9"/>
  <c r="F791" i="9"/>
  <c r="D791" i="9"/>
  <c r="B791" i="9"/>
  <c r="F790" i="9"/>
  <c r="D790" i="9"/>
  <c r="B790" i="9"/>
  <c r="F789" i="9"/>
  <c r="D789" i="9"/>
  <c r="B789" i="9"/>
  <c r="F788" i="9"/>
  <c r="D788" i="9"/>
  <c r="B788" i="9"/>
  <c r="F787" i="9"/>
  <c r="D787" i="9"/>
  <c r="B787" i="9"/>
  <c r="F786" i="9"/>
  <c r="D786" i="9"/>
  <c r="B786" i="9"/>
  <c r="F785" i="9"/>
  <c r="D785" i="9"/>
  <c r="B785" i="9"/>
  <c r="F784" i="9"/>
  <c r="D784" i="9"/>
  <c r="B784" i="9"/>
  <c r="F783" i="9"/>
  <c r="D783" i="9"/>
  <c r="B783" i="9"/>
  <c r="F782" i="9"/>
  <c r="D782" i="9"/>
  <c r="B782" i="9"/>
  <c r="F781" i="9"/>
  <c r="D781" i="9"/>
  <c r="B781" i="9"/>
  <c r="F780" i="9"/>
  <c r="D780" i="9"/>
  <c r="B780" i="9"/>
  <c r="F779" i="9"/>
  <c r="D779" i="9"/>
  <c r="B779" i="9"/>
  <c r="F778" i="9"/>
  <c r="D778" i="9"/>
  <c r="B778" i="9"/>
  <c r="F777" i="9"/>
  <c r="D777" i="9"/>
  <c r="B777" i="9"/>
  <c r="F776" i="9"/>
  <c r="D776" i="9"/>
  <c r="B776" i="9"/>
  <c r="F775" i="9"/>
  <c r="D775" i="9"/>
  <c r="B775" i="9"/>
  <c r="F774" i="9"/>
  <c r="D774" i="9"/>
  <c r="B774" i="9"/>
  <c r="F773" i="9"/>
  <c r="D773" i="9"/>
  <c r="B773" i="9"/>
  <c r="F772" i="9"/>
  <c r="D772" i="9"/>
  <c r="B772" i="9"/>
  <c r="F771" i="9"/>
  <c r="D771" i="9"/>
  <c r="B771" i="9"/>
  <c r="F770" i="9"/>
  <c r="D770" i="9"/>
  <c r="B770" i="9"/>
  <c r="F769" i="9"/>
  <c r="D769" i="9"/>
  <c r="B769" i="9"/>
  <c r="F768" i="9"/>
  <c r="D768" i="9"/>
  <c r="B768" i="9"/>
  <c r="F767" i="9"/>
  <c r="D767" i="9"/>
  <c r="B767" i="9"/>
  <c r="F766" i="9"/>
  <c r="D766" i="9"/>
  <c r="B766" i="9"/>
  <c r="F765" i="9"/>
  <c r="D765" i="9"/>
  <c r="B765" i="9"/>
  <c r="F764" i="9"/>
  <c r="D764" i="9"/>
  <c r="B764" i="9"/>
  <c r="F763" i="9"/>
  <c r="D763" i="9"/>
  <c r="B763" i="9"/>
  <c r="F762" i="9"/>
  <c r="D762" i="9"/>
  <c r="B762" i="9"/>
  <c r="F761" i="9"/>
  <c r="D761" i="9"/>
  <c r="B761" i="9"/>
  <c r="F760" i="9"/>
  <c r="D760" i="9"/>
  <c r="B760" i="9"/>
  <c r="F759" i="9"/>
  <c r="D759" i="9"/>
  <c r="B759" i="9"/>
  <c r="F758" i="9"/>
  <c r="D758" i="9"/>
  <c r="B758" i="9"/>
  <c r="F757" i="9"/>
  <c r="D757" i="9"/>
  <c r="B757" i="9"/>
  <c r="F756" i="9"/>
  <c r="D756" i="9"/>
  <c r="B756" i="9"/>
  <c r="F755" i="9"/>
  <c r="D755" i="9"/>
  <c r="B755" i="9"/>
  <c r="F754" i="9"/>
  <c r="D754" i="9"/>
  <c r="B754" i="9"/>
  <c r="F753" i="9"/>
  <c r="D753" i="9"/>
  <c r="B753" i="9"/>
  <c r="F752" i="9"/>
  <c r="D752" i="9"/>
  <c r="B752" i="9"/>
  <c r="F751" i="9"/>
  <c r="D751" i="9"/>
  <c r="B751" i="9"/>
  <c r="F750" i="9"/>
  <c r="D750" i="9"/>
  <c r="B750" i="9"/>
  <c r="F749" i="9"/>
  <c r="D749" i="9"/>
  <c r="B749" i="9"/>
  <c r="F748" i="9"/>
  <c r="D748" i="9"/>
  <c r="B748" i="9"/>
  <c r="F747" i="9"/>
  <c r="D747" i="9"/>
  <c r="B747" i="9"/>
  <c r="F746" i="9"/>
  <c r="D746" i="9"/>
  <c r="B746" i="9"/>
  <c r="F745" i="9"/>
  <c r="D745" i="9"/>
  <c r="B745" i="9"/>
  <c r="F744" i="9"/>
  <c r="D744" i="9"/>
  <c r="B744" i="9"/>
  <c r="F743" i="9"/>
  <c r="D743" i="9"/>
  <c r="B743" i="9"/>
  <c r="F742" i="9"/>
  <c r="D742" i="9"/>
  <c r="B742" i="9"/>
  <c r="F741" i="9"/>
  <c r="D741" i="9"/>
  <c r="B741" i="9"/>
  <c r="F740" i="9"/>
  <c r="D740" i="9"/>
  <c r="B740" i="9"/>
  <c r="F739" i="9"/>
  <c r="D739" i="9"/>
  <c r="B739" i="9"/>
  <c r="F738" i="9"/>
  <c r="D738" i="9"/>
  <c r="B738" i="9"/>
  <c r="F737" i="9"/>
  <c r="D737" i="9"/>
  <c r="B737" i="9"/>
  <c r="F736" i="9"/>
  <c r="D736" i="9"/>
  <c r="B736" i="9"/>
  <c r="F735" i="9"/>
  <c r="D735" i="9"/>
  <c r="B735" i="9"/>
  <c r="F734" i="9"/>
  <c r="D734" i="9"/>
  <c r="B734" i="9"/>
  <c r="F733" i="9"/>
  <c r="D733" i="9"/>
  <c r="B733" i="9"/>
  <c r="F732" i="9"/>
  <c r="D732" i="9"/>
  <c r="B732" i="9"/>
  <c r="F731" i="9"/>
  <c r="D731" i="9"/>
  <c r="B731" i="9"/>
  <c r="F730" i="9"/>
  <c r="D730" i="9"/>
  <c r="B730" i="9"/>
  <c r="F729" i="9"/>
  <c r="D729" i="9"/>
  <c r="B729" i="9"/>
  <c r="F728" i="9"/>
  <c r="D728" i="9"/>
  <c r="B728" i="9"/>
  <c r="F727" i="9"/>
  <c r="D727" i="9"/>
  <c r="B727" i="9"/>
  <c r="F726" i="9"/>
  <c r="D726" i="9"/>
  <c r="B726" i="9"/>
  <c r="F725" i="9"/>
  <c r="D725" i="9"/>
  <c r="B725" i="9"/>
  <c r="F724" i="9"/>
  <c r="D724" i="9"/>
  <c r="B724" i="9"/>
  <c r="F723" i="9"/>
  <c r="D723" i="9"/>
  <c r="B723" i="9"/>
  <c r="F722" i="9"/>
  <c r="D722" i="9"/>
  <c r="B722" i="9"/>
  <c r="F721" i="9"/>
  <c r="D721" i="9"/>
  <c r="B721" i="9"/>
  <c r="F720" i="9"/>
  <c r="D720" i="9"/>
  <c r="B720" i="9"/>
  <c r="F719" i="9"/>
  <c r="D719" i="9"/>
  <c r="B719" i="9"/>
  <c r="F718" i="9"/>
  <c r="D718" i="9"/>
  <c r="B718" i="9"/>
  <c r="F717" i="9"/>
  <c r="D717" i="9"/>
  <c r="B717" i="9"/>
  <c r="F716" i="9"/>
  <c r="D716" i="9"/>
  <c r="B716" i="9"/>
  <c r="F715" i="9"/>
  <c r="D715" i="9"/>
  <c r="B715" i="9"/>
  <c r="F714" i="9"/>
  <c r="D714" i="9"/>
  <c r="B714" i="9"/>
  <c r="F713" i="9"/>
  <c r="D713" i="9"/>
  <c r="B713" i="9"/>
  <c r="F712" i="9"/>
  <c r="D712" i="9"/>
  <c r="B712" i="9"/>
  <c r="F711" i="9"/>
  <c r="D711" i="9"/>
  <c r="B711" i="9"/>
  <c r="F710" i="9"/>
  <c r="D710" i="9"/>
  <c r="B710" i="9"/>
  <c r="F709" i="9"/>
  <c r="D709" i="9"/>
  <c r="B709" i="9"/>
  <c r="F708" i="9"/>
  <c r="D708" i="9"/>
  <c r="B708" i="9"/>
  <c r="F707" i="9"/>
  <c r="D707" i="9"/>
  <c r="B707" i="9"/>
  <c r="F706" i="9"/>
  <c r="D706" i="9"/>
  <c r="B706" i="9"/>
  <c r="F705" i="9"/>
  <c r="D705" i="9"/>
  <c r="B705" i="9"/>
  <c r="F704" i="9"/>
  <c r="D704" i="9"/>
  <c r="B704" i="9"/>
  <c r="F703" i="9"/>
  <c r="D703" i="9"/>
  <c r="B703" i="9"/>
  <c r="F702" i="9"/>
  <c r="D702" i="9"/>
  <c r="B702" i="9"/>
  <c r="F701" i="9"/>
  <c r="D701" i="9"/>
  <c r="B701" i="9"/>
  <c r="F700" i="9"/>
  <c r="D700" i="9"/>
  <c r="B700" i="9"/>
  <c r="F699" i="9"/>
  <c r="D699" i="9"/>
  <c r="B699" i="9"/>
  <c r="F698" i="9"/>
  <c r="D698" i="9"/>
  <c r="B698" i="9"/>
  <c r="F697" i="9"/>
  <c r="D697" i="9"/>
  <c r="B697" i="9"/>
  <c r="F696" i="9"/>
  <c r="D696" i="9"/>
  <c r="B696" i="9"/>
  <c r="F695" i="9"/>
  <c r="D695" i="9"/>
  <c r="B695" i="9"/>
  <c r="F694" i="9"/>
  <c r="D694" i="9"/>
  <c r="B694" i="9"/>
  <c r="F693" i="9"/>
  <c r="D693" i="9"/>
  <c r="B693" i="9"/>
  <c r="F692" i="9"/>
  <c r="D692" i="9"/>
  <c r="B692" i="9"/>
  <c r="F691" i="9"/>
  <c r="D691" i="9"/>
  <c r="B691" i="9"/>
  <c r="F690" i="9"/>
  <c r="D690" i="9"/>
  <c r="B690" i="9"/>
  <c r="F689" i="9"/>
  <c r="D689" i="9"/>
  <c r="B689" i="9"/>
  <c r="F688" i="9"/>
  <c r="D688" i="9"/>
  <c r="B688" i="9"/>
  <c r="F687" i="9"/>
  <c r="D687" i="9"/>
  <c r="B687" i="9"/>
  <c r="F686" i="9"/>
  <c r="D686" i="9"/>
  <c r="B686" i="9"/>
  <c r="F685" i="9"/>
  <c r="D685" i="9"/>
  <c r="B685" i="9"/>
  <c r="F684" i="9"/>
  <c r="D684" i="9"/>
  <c r="B684" i="9"/>
  <c r="F683" i="9"/>
  <c r="D683" i="9"/>
  <c r="B683" i="9"/>
  <c r="F682" i="9"/>
  <c r="D682" i="9"/>
  <c r="B682" i="9"/>
  <c r="F681" i="9"/>
  <c r="D681" i="9"/>
  <c r="B681" i="9"/>
  <c r="F680" i="9"/>
  <c r="D680" i="9"/>
  <c r="B680" i="9"/>
  <c r="F679" i="9"/>
  <c r="D679" i="9"/>
  <c r="B679" i="9"/>
  <c r="F678" i="9"/>
  <c r="D678" i="9"/>
  <c r="B678" i="9"/>
  <c r="F677" i="9"/>
  <c r="D677" i="9"/>
  <c r="B677" i="9"/>
  <c r="F676" i="9"/>
  <c r="D676" i="9"/>
  <c r="B676" i="9"/>
  <c r="F675" i="9"/>
  <c r="D675" i="9"/>
  <c r="B675" i="9"/>
  <c r="F674" i="9"/>
  <c r="D674" i="9"/>
  <c r="B674" i="9"/>
  <c r="F673" i="9"/>
  <c r="D673" i="9"/>
  <c r="B673" i="9"/>
  <c r="F672" i="9"/>
  <c r="D672" i="9"/>
  <c r="B672" i="9"/>
  <c r="F671" i="9"/>
  <c r="D671" i="9"/>
  <c r="B671" i="9"/>
  <c r="F670" i="9"/>
  <c r="D670" i="9"/>
  <c r="B670" i="9"/>
  <c r="F669" i="9"/>
  <c r="D669" i="9"/>
  <c r="B669" i="9"/>
  <c r="F668" i="9"/>
  <c r="D668" i="9"/>
  <c r="B668" i="9"/>
  <c r="F667" i="9"/>
  <c r="D667" i="9"/>
  <c r="B667" i="9"/>
  <c r="F666" i="9"/>
  <c r="D666" i="9"/>
  <c r="B666" i="9"/>
  <c r="F665" i="9"/>
  <c r="D665" i="9"/>
  <c r="B665" i="9"/>
  <c r="F664" i="9"/>
  <c r="D664" i="9"/>
  <c r="B664" i="9"/>
  <c r="F663" i="9"/>
  <c r="D663" i="9"/>
  <c r="B663" i="9"/>
  <c r="F662" i="9"/>
  <c r="D662" i="9"/>
  <c r="B662" i="9"/>
  <c r="F661" i="9"/>
  <c r="D661" i="9"/>
  <c r="B661" i="9"/>
  <c r="F660" i="9"/>
  <c r="D660" i="9"/>
  <c r="B660" i="9"/>
  <c r="F659" i="9"/>
  <c r="D659" i="9"/>
  <c r="B659" i="9"/>
  <c r="F658" i="9"/>
  <c r="D658" i="9"/>
  <c r="B658" i="9"/>
  <c r="F657" i="9"/>
  <c r="D657" i="9"/>
  <c r="B657" i="9"/>
  <c r="F656" i="9"/>
  <c r="D656" i="9"/>
  <c r="B656" i="9"/>
  <c r="F655" i="9"/>
  <c r="D655" i="9"/>
  <c r="B655" i="9"/>
  <c r="F654" i="9"/>
  <c r="D654" i="9"/>
  <c r="B654" i="9"/>
  <c r="F653" i="9"/>
  <c r="D653" i="9"/>
  <c r="B653" i="9"/>
  <c r="F652" i="9"/>
  <c r="D652" i="9"/>
  <c r="B652" i="9"/>
  <c r="F651" i="9"/>
  <c r="D651" i="9"/>
  <c r="B651" i="9"/>
  <c r="F650" i="9"/>
  <c r="D650" i="9"/>
  <c r="B650" i="9"/>
  <c r="F649" i="9"/>
  <c r="D649" i="9"/>
  <c r="B649" i="9"/>
  <c r="F648" i="9"/>
  <c r="D648" i="9"/>
  <c r="B648" i="9"/>
  <c r="F647" i="9"/>
  <c r="D647" i="9"/>
  <c r="B647" i="9"/>
  <c r="F646" i="9"/>
  <c r="D646" i="9"/>
  <c r="B646" i="9"/>
  <c r="F645" i="9"/>
  <c r="D645" i="9"/>
  <c r="B645" i="9"/>
  <c r="F644" i="9"/>
  <c r="D644" i="9"/>
  <c r="B644" i="9"/>
  <c r="F643" i="9"/>
  <c r="D643" i="9"/>
  <c r="B643" i="9"/>
  <c r="F642" i="9"/>
  <c r="D642" i="9"/>
  <c r="B642" i="9"/>
  <c r="F641" i="9"/>
  <c r="D641" i="9"/>
  <c r="B641" i="9"/>
  <c r="F640" i="9"/>
  <c r="D640" i="9"/>
  <c r="B640" i="9"/>
  <c r="F639" i="9"/>
  <c r="D639" i="9"/>
  <c r="B639" i="9"/>
  <c r="F638" i="9"/>
  <c r="D638" i="9"/>
  <c r="B638" i="9"/>
  <c r="F637" i="9"/>
  <c r="D637" i="9"/>
  <c r="B637" i="9"/>
  <c r="F636" i="9"/>
  <c r="D636" i="9"/>
  <c r="B636" i="9"/>
  <c r="F635" i="9"/>
  <c r="D635" i="9"/>
  <c r="B635" i="9"/>
  <c r="F634" i="9"/>
  <c r="D634" i="9"/>
  <c r="B634" i="9"/>
  <c r="F633" i="9"/>
  <c r="D633" i="9"/>
  <c r="B633" i="9"/>
  <c r="F632" i="9"/>
  <c r="D632" i="9"/>
  <c r="B632" i="9"/>
  <c r="F631" i="9"/>
  <c r="D631" i="9"/>
  <c r="B631" i="9"/>
  <c r="F630" i="9"/>
  <c r="D630" i="9"/>
  <c r="B630" i="9"/>
  <c r="F629" i="9"/>
  <c r="D629" i="9"/>
  <c r="B629" i="9"/>
  <c r="F628" i="9"/>
  <c r="D628" i="9"/>
  <c r="B628" i="9"/>
  <c r="F627" i="9"/>
  <c r="D627" i="9"/>
  <c r="B627" i="9"/>
  <c r="F626" i="9"/>
  <c r="D626" i="9"/>
  <c r="B626" i="9"/>
  <c r="F625" i="9"/>
  <c r="D625" i="9"/>
  <c r="B625" i="9"/>
  <c r="F624" i="9"/>
  <c r="D624" i="9"/>
  <c r="B624" i="9"/>
  <c r="F623" i="9"/>
  <c r="D623" i="9"/>
  <c r="B623" i="9"/>
  <c r="F622" i="9"/>
  <c r="D622" i="9"/>
  <c r="B622" i="9"/>
  <c r="F621" i="9"/>
  <c r="D621" i="9"/>
  <c r="B621" i="9"/>
  <c r="F620" i="9"/>
  <c r="D620" i="9"/>
  <c r="B620" i="9"/>
  <c r="F619" i="9"/>
  <c r="D619" i="9"/>
  <c r="B619" i="9"/>
  <c r="F618" i="9"/>
  <c r="D618" i="9"/>
  <c r="B618" i="9"/>
  <c r="F617" i="9"/>
  <c r="D617" i="9"/>
  <c r="B617" i="9"/>
  <c r="F616" i="9"/>
  <c r="D616" i="9"/>
  <c r="B616" i="9"/>
  <c r="F615" i="9"/>
  <c r="D615" i="9"/>
  <c r="B615" i="9"/>
  <c r="F614" i="9"/>
  <c r="D614" i="9"/>
  <c r="B614" i="9"/>
  <c r="F613" i="9"/>
  <c r="D613" i="9"/>
  <c r="B613" i="9"/>
  <c r="F612" i="9"/>
  <c r="D612" i="9"/>
  <c r="B612" i="9"/>
  <c r="F611" i="9"/>
  <c r="D611" i="9"/>
  <c r="B611" i="9"/>
  <c r="F610" i="9"/>
  <c r="D610" i="9"/>
  <c r="B610" i="9"/>
  <c r="F609" i="9"/>
  <c r="D609" i="9"/>
  <c r="B609" i="9"/>
  <c r="F608" i="9"/>
  <c r="D608" i="9"/>
  <c r="B608" i="9"/>
  <c r="F607" i="9"/>
  <c r="D607" i="9"/>
  <c r="B607" i="9"/>
  <c r="F606" i="9"/>
  <c r="D606" i="9"/>
  <c r="B606" i="9"/>
  <c r="F605" i="9"/>
  <c r="D605" i="9"/>
  <c r="B605" i="9"/>
  <c r="F604" i="9"/>
  <c r="D604" i="9"/>
  <c r="B604" i="9"/>
  <c r="F603" i="9"/>
  <c r="D603" i="9"/>
  <c r="B603" i="9"/>
  <c r="F602" i="9"/>
  <c r="D602" i="9"/>
  <c r="B602" i="9"/>
  <c r="F601" i="9"/>
  <c r="D601" i="9"/>
  <c r="B601" i="9"/>
  <c r="F600" i="9"/>
  <c r="D600" i="9"/>
  <c r="B600" i="9"/>
  <c r="F599" i="9"/>
  <c r="D599" i="9"/>
  <c r="B599" i="9"/>
  <c r="F598" i="9"/>
  <c r="D598" i="9"/>
  <c r="B598" i="9"/>
  <c r="F597" i="9"/>
  <c r="D597" i="9"/>
  <c r="B597" i="9"/>
  <c r="F596" i="9"/>
  <c r="D596" i="9"/>
  <c r="B596" i="9"/>
  <c r="F595" i="9"/>
  <c r="D595" i="9"/>
  <c r="B595" i="9"/>
  <c r="F594" i="9"/>
  <c r="D594" i="9"/>
  <c r="B594" i="9"/>
  <c r="F593" i="9"/>
  <c r="D593" i="9"/>
  <c r="B593" i="9"/>
  <c r="F592" i="9"/>
  <c r="D592" i="9"/>
  <c r="B592" i="9"/>
  <c r="F591" i="9"/>
  <c r="D591" i="9"/>
  <c r="B591" i="9"/>
  <c r="F590" i="9"/>
  <c r="D590" i="9"/>
  <c r="B590" i="9"/>
  <c r="F589" i="9"/>
  <c r="D589" i="9"/>
  <c r="B589" i="9"/>
  <c r="F588" i="9"/>
  <c r="D588" i="9"/>
  <c r="B588" i="9"/>
  <c r="F587" i="9"/>
  <c r="D587" i="9"/>
  <c r="B587" i="9"/>
  <c r="F586" i="9"/>
  <c r="D586" i="9"/>
  <c r="B586" i="9"/>
  <c r="F585" i="9"/>
  <c r="D585" i="9"/>
  <c r="B585" i="9"/>
  <c r="F584" i="9"/>
  <c r="D584" i="9"/>
  <c r="B584" i="9"/>
  <c r="F583" i="9"/>
  <c r="D583" i="9"/>
  <c r="B583" i="9"/>
  <c r="F582" i="9"/>
  <c r="D582" i="9"/>
  <c r="B582" i="9"/>
  <c r="F581" i="9"/>
  <c r="D581" i="9"/>
  <c r="B581" i="9"/>
  <c r="F580" i="9"/>
  <c r="D580" i="9"/>
  <c r="B580" i="9"/>
  <c r="F579" i="9"/>
  <c r="D579" i="9"/>
  <c r="B579" i="9"/>
  <c r="F578" i="9"/>
  <c r="D578" i="9"/>
  <c r="B578" i="9"/>
  <c r="F577" i="9"/>
  <c r="D577" i="9"/>
  <c r="B577" i="9"/>
  <c r="F576" i="9"/>
  <c r="D576" i="9"/>
  <c r="B576" i="9"/>
  <c r="F575" i="9"/>
  <c r="D575" i="9"/>
  <c r="B575" i="9"/>
  <c r="F574" i="9"/>
  <c r="D574" i="9"/>
  <c r="B574" i="9"/>
  <c r="F573" i="9"/>
  <c r="D573" i="9"/>
  <c r="B573" i="9"/>
  <c r="F572" i="9"/>
  <c r="D572" i="9"/>
  <c r="B572" i="9"/>
  <c r="F571" i="9"/>
  <c r="D571" i="9"/>
  <c r="B571" i="9"/>
  <c r="F570" i="9"/>
  <c r="D570" i="9"/>
  <c r="B570" i="9"/>
  <c r="F569" i="9"/>
  <c r="D569" i="9"/>
  <c r="B569" i="9"/>
  <c r="F568" i="9"/>
  <c r="D568" i="9"/>
  <c r="B568" i="9"/>
  <c r="F567" i="9"/>
  <c r="D567" i="9"/>
  <c r="B567" i="9"/>
  <c r="F566" i="9"/>
  <c r="D566" i="9"/>
  <c r="B566" i="9"/>
  <c r="F565" i="9"/>
  <c r="D565" i="9"/>
  <c r="B565" i="9"/>
  <c r="F564" i="9"/>
  <c r="D564" i="9"/>
  <c r="B564" i="9"/>
  <c r="F563" i="9"/>
  <c r="D563" i="9"/>
  <c r="B563" i="9"/>
  <c r="F562" i="9"/>
  <c r="D562" i="9"/>
  <c r="B562" i="9"/>
  <c r="F561" i="9"/>
  <c r="D561" i="9"/>
  <c r="B561" i="9"/>
  <c r="F560" i="9"/>
  <c r="D560" i="9"/>
  <c r="B560" i="9"/>
  <c r="F559" i="9"/>
  <c r="D559" i="9"/>
  <c r="B559" i="9"/>
  <c r="F558" i="9"/>
  <c r="D558" i="9"/>
  <c r="B558" i="9"/>
  <c r="F557" i="9"/>
  <c r="D557" i="9"/>
  <c r="B557" i="9"/>
  <c r="F556" i="9"/>
  <c r="D556" i="9"/>
  <c r="B556" i="9"/>
  <c r="F555" i="9"/>
  <c r="D555" i="9"/>
  <c r="B555" i="9"/>
  <c r="F554" i="9"/>
  <c r="D554" i="9"/>
  <c r="B554" i="9"/>
  <c r="F553" i="9"/>
  <c r="D553" i="9"/>
  <c r="B553" i="9"/>
  <c r="F552" i="9"/>
  <c r="D552" i="9"/>
  <c r="B552" i="9"/>
  <c r="F551" i="9"/>
  <c r="D551" i="9"/>
  <c r="B551" i="9"/>
  <c r="F550" i="9"/>
  <c r="D550" i="9"/>
  <c r="B550" i="9"/>
  <c r="F549" i="9"/>
  <c r="D549" i="9"/>
  <c r="B549" i="9"/>
  <c r="F548" i="9"/>
  <c r="D548" i="9"/>
  <c r="B548" i="9"/>
  <c r="F547" i="9"/>
  <c r="D547" i="9"/>
  <c r="B547" i="9"/>
  <c r="F546" i="9"/>
  <c r="D546" i="9"/>
  <c r="B546" i="9"/>
  <c r="F545" i="9"/>
  <c r="D545" i="9"/>
  <c r="B545" i="9"/>
  <c r="F544" i="9"/>
  <c r="D544" i="9"/>
  <c r="B544" i="9"/>
  <c r="F543" i="9"/>
  <c r="D543" i="9"/>
  <c r="B543" i="9"/>
  <c r="F542" i="9"/>
  <c r="D542" i="9"/>
  <c r="B542" i="9"/>
  <c r="F541" i="9"/>
  <c r="D541" i="9"/>
  <c r="B541" i="9"/>
  <c r="F540" i="9"/>
  <c r="D540" i="9"/>
  <c r="B540" i="9"/>
  <c r="F539" i="9"/>
  <c r="D539" i="9"/>
  <c r="B539" i="9"/>
  <c r="F538" i="9"/>
  <c r="D538" i="9"/>
  <c r="B538" i="9"/>
  <c r="F537" i="9"/>
  <c r="D537" i="9"/>
  <c r="B537" i="9"/>
  <c r="F536" i="9"/>
  <c r="D536" i="9"/>
  <c r="B536" i="9"/>
  <c r="F535" i="9"/>
  <c r="D535" i="9"/>
  <c r="B535" i="9"/>
  <c r="F534" i="9"/>
  <c r="D534" i="9"/>
  <c r="B534" i="9"/>
  <c r="F533" i="9"/>
  <c r="D533" i="9"/>
  <c r="B533" i="9"/>
  <c r="F532" i="9"/>
  <c r="D532" i="9"/>
  <c r="B532" i="9"/>
  <c r="F531" i="9"/>
  <c r="D531" i="9"/>
  <c r="B531" i="9"/>
  <c r="F530" i="9"/>
  <c r="D530" i="9"/>
  <c r="B530" i="9"/>
  <c r="F529" i="9"/>
  <c r="D529" i="9"/>
  <c r="B529" i="9"/>
  <c r="F528" i="9"/>
  <c r="D528" i="9"/>
  <c r="B528" i="9"/>
  <c r="F527" i="9"/>
  <c r="D527" i="9"/>
  <c r="B527" i="9"/>
  <c r="F526" i="9"/>
  <c r="D526" i="9"/>
  <c r="B526" i="9"/>
  <c r="F525" i="9"/>
  <c r="D525" i="9"/>
  <c r="B525" i="9"/>
  <c r="F524" i="9"/>
  <c r="D524" i="9"/>
  <c r="B524" i="9"/>
  <c r="F523" i="9"/>
  <c r="D523" i="9"/>
  <c r="B523" i="9"/>
  <c r="F522" i="9"/>
  <c r="D522" i="9"/>
  <c r="B522" i="9"/>
  <c r="F521" i="9"/>
  <c r="D521" i="9"/>
  <c r="B521" i="9"/>
  <c r="F520" i="9"/>
  <c r="D520" i="9"/>
  <c r="B520" i="9"/>
  <c r="F519" i="9"/>
  <c r="D519" i="9"/>
  <c r="B519" i="9"/>
  <c r="F518" i="9"/>
  <c r="D518" i="9"/>
  <c r="B518" i="9"/>
  <c r="F517" i="9"/>
  <c r="D517" i="9"/>
  <c r="B517" i="9"/>
  <c r="F516" i="9"/>
  <c r="D516" i="9"/>
  <c r="B516" i="9"/>
  <c r="F515" i="9"/>
  <c r="D515" i="9"/>
  <c r="B515" i="9"/>
  <c r="F514" i="9"/>
  <c r="D514" i="9"/>
  <c r="B514" i="9"/>
  <c r="F513" i="9"/>
  <c r="D513" i="9"/>
  <c r="B513" i="9"/>
  <c r="F512" i="9"/>
  <c r="D512" i="9"/>
  <c r="B512" i="9"/>
  <c r="F511" i="9"/>
  <c r="D511" i="9"/>
  <c r="B511" i="9"/>
  <c r="F510" i="9"/>
  <c r="D510" i="9"/>
  <c r="B510" i="9"/>
  <c r="F509" i="9"/>
  <c r="D509" i="9"/>
  <c r="B509" i="9"/>
  <c r="F508" i="9"/>
  <c r="D508" i="9"/>
  <c r="B508" i="9"/>
  <c r="F507" i="9"/>
  <c r="D507" i="9"/>
  <c r="B507" i="9"/>
  <c r="F506" i="9"/>
  <c r="D506" i="9"/>
  <c r="B506" i="9"/>
  <c r="F505" i="9"/>
  <c r="D505" i="9"/>
  <c r="B505" i="9"/>
  <c r="F504" i="9"/>
  <c r="D504" i="9"/>
  <c r="B504" i="9"/>
  <c r="F503" i="9"/>
  <c r="D503" i="9"/>
  <c r="B503" i="9"/>
  <c r="F502" i="9"/>
  <c r="D502" i="9"/>
  <c r="B502" i="9"/>
  <c r="F501" i="9"/>
  <c r="D501" i="9"/>
  <c r="B501" i="9"/>
  <c r="F500" i="9"/>
  <c r="D500" i="9"/>
  <c r="B500" i="9"/>
  <c r="F499" i="9"/>
  <c r="D499" i="9"/>
  <c r="B499" i="9"/>
  <c r="F498" i="9"/>
  <c r="D498" i="9"/>
  <c r="B498" i="9"/>
  <c r="F497" i="9"/>
  <c r="D497" i="9"/>
  <c r="B497" i="9"/>
  <c r="F496" i="9"/>
  <c r="D496" i="9"/>
  <c r="B496" i="9"/>
  <c r="F495" i="9"/>
  <c r="D495" i="9"/>
  <c r="B495" i="9"/>
  <c r="F494" i="9"/>
  <c r="D494" i="9"/>
  <c r="B494" i="9"/>
  <c r="F493" i="9"/>
  <c r="D493" i="9"/>
  <c r="B493" i="9"/>
  <c r="F492" i="9"/>
  <c r="D492" i="9"/>
  <c r="B492" i="9"/>
  <c r="F491" i="9"/>
  <c r="D491" i="9"/>
  <c r="B491" i="9"/>
  <c r="F490" i="9"/>
  <c r="D490" i="9"/>
  <c r="B490" i="9"/>
  <c r="F489" i="9"/>
  <c r="D489" i="9"/>
  <c r="B489" i="9"/>
  <c r="F488" i="9"/>
  <c r="D488" i="9"/>
  <c r="B488" i="9"/>
  <c r="F487" i="9"/>
  <c r="D487" i="9"/>
  <c r="B487" i="9"/>
  <c r="F486" i="9"/>
  <c r="D486" i="9"/>
  <c r="B486" i="9"/>
  <c r="F485" i="9"/>
  <c r="D485" i="9"/>
  <c r="B485" i="9"/>
  <c r="F484" i="9"/>
  <c r="D484" i="9"/>
  <c r="B484" i="9"/>
  <c r="F483" i="9"/>
  <c r="D483" i="9"/>
  <c r="B483" i="9"/>
  <c r="F482" i="9"/>
  <c r="D482" i="9"/>
  <c r="B482" i="9"/>
  <c r="F481" i="9"/>
  <c r="D481" i="9"/>
  <c r="B481" i="9"/>
  <c r="F480" i="9"/>
  <c r="D480" i="9"/>
  <c r="B480" i="9"/>
  <c r="F479" i="9"/>
  <c r="D479" i="9"/>
  <c r="B479" i="9"/>
  <c r="F478" i="9"/>
  <c r="D478" i="9"/>
  <c r="B478" i="9"/>
  <c r="F477" i="9"/>
  <c r="D477" i="9"/>
  <c r="B477" i="9"/>
  <c r="F476" i="9"/>
  <c r="D476" i="9"/>
  <c r="B476" i="9"/>
  <c r="F475" i="9"/>
  <c r="D475" i="9"/>
  <c r="B475" i="9"/>
  <c r="F474" i="9"/>
  <c r="D474" i="9"/>
  <c r="B474" i="9"/>
  <c r="F473" i="9"/>
  <c r="D473" i="9"/>
  <c r="B473" i="9"/>
  <c r="F472" i="9"/>
  <c r="D472" i="9"/>
  <c r="B472" i="9"/>
  <c r="F471" i="9"/>
  <c r="D471" i="9"/>
  <c r="B471" i="9"/>
  <c r="F470" i="9"/>
  <c r="D470" i="9"/>
  <c r="B470" i="9"/>
  <c r="F469" i="9"/>
  <c r="D469" i="9"/>
  <c r="B469" i="9"/>
  <c r="F468" i="9"/>
  <c r="D468" i="9"/>
  <c r="B468" i="9"/>
  <c r="F467" i="9"/>
  <c r="D467" i="9"/>
  <c r="B467" i="9"/>
  <c r="F466" i="9"/>
  <c r="D466" i="9"/>
  <c r="B466" i="9"/>
  <c r="F465" i="9"/>
  <c r="D465" i="9"/>
  <c r="B465" i="9"/>
  <c r="F464" i="9"/>
  <c r="D464" i="9"/>
  <c r="B464" i="9"/>
  <c r="F463" i="9"/>
  <c r="D463" i="9"/>
  <c r="B463" i="9"/>
  <c r="F462" i="9"/>
  <c r="D462" i="9"/>
  <c r="B462" i="9"/>
  <c r="F461" i="9"/>
  <c r="D461" i="9"/>
  <c r="B461" i="9"/>
  <c r="F460" i="9"/>
  <c r="D460" i="9"/>
  <c r="B460" i="9"/>
  <c r="F459" i="9"/>
  <c r="D459" i="9"/>
  <c r="B459" i="9"/>
  <c r="F458" i="9"/>
  <c r="D458" i="9"/>
  <c r="B458" i="9"/>
  <c r="F457" i="9"/>
  <c r="D457" i="9"/>
  <c r="B457" i="9"/>
  <c r="F456" i="9"/>
  <c r="D456" i="9"/>
  <c r="B456" i="9"/>
  <c r="F455" i="9"/>
  <c r="D455" i="9"/>
  <c r="B455" i="9"/>
  <c r="F454" i="9"/>
  <c r="D454" i="9"/>
  <c r="B454" i="9"/>
  <c r="F453" i="9"/>
  <c r="D453" i="9"/>
  <c r="B453" i="9"/>
  <c r="F452" i="9"/>
  <c r="D452" i="9"/>
  <c r="B452" i="9"/>
  <c r="F451" i="9"/>
  <c r="D451" i="9"/>
  <c r="B451" i="9"/>
  <c r="F450" i="9"/>
  <c r="D450" i="9"/>
  <c r="B450" i="9"/>
  <c r="F449" i="9"/>
  <c r="D449" i="9"/>
  <c r="B449" i="9"/>
  <c r="F448" i="9"/>
  <c r="D448" i="9"/>
  <c r="B448" i="9"/>
  <c r="F447" i="9"/>
  <c r="D447" i="9"/>
  <c r="B447" i="9"/>
  <c r="F446" i="9"/>
  <c r="D446" i="9"/>
  <c r="B446" i="9"/>
  <c r="F445" i="9"/>
  <c r="D445" i="9"/>
  <c r="B445" i="9"/>
  <c r="F444" i="9"/>
  <c r="D444" i="9"/>
  <c r="B444" i="9"/>
  <c r="F443" i="9"/>
  <c r="D443" i="9"/>
  <c r="B443" i="9"/>
  <c r="F442" i="9"/>
  <c r="D442" i="9"/>
  <c r="B442" i="9"/>
  <c r="F441" i="9"/>
  <c r="D441" i="9"/>
  <c r="B441" i="9"/>
  <c r="F440" i="9"/>
  <c r="D440" i="9"/>
  <c r="B440" i="9"/>
  <c r="F439" i="9"/>
  <c r="D439" i="9"/>
  <c r="B439" i="9"/>
  <c r="F438" i="9"/>
  <c r="D438" i="9"/>
  <c r="B438" i="9"/>
  <c r="F437" i="9"/>
  <c r="D437" i="9"/>
  <c r="B437" i="9"/>
  <c r="F436" i="9"/>
  <c r="D436" i="9"/>
  <c r="B436" i="9"/>
  <c r="F435" i="9"/>
  <c r="D435" i="9"/>
  <c r="B435" i="9"/>
  <c r="F434" i="9"/>
  <c r="D434" i="9"/>
  <c r="B434" i="9"/>
  <c r="F433" i="9"/>
  <c r="D433" i="9"/>
  <c r="B433" i="9"/>
  <c r="F432" i="9"/>
  <c r="D432" i="9"/>
  <c r="B432" i="9"/>
  <c r="F431" i="9"/>
  <c r="D431" i="9"/>
  <c r="B431" i="9"/>
  <c r="F430" i="9"/>
  <c r="D430" i="9"/>
  <c r="B430" i="9"/>
  <c r="F429" i="9"/>
  <c r="D429" i="9"/>
  <c r="B429" i="9"/>
  <c r="F428" i="9"/>
  <c r="D428" i="9"/>
  <c r="B428" i="9"/>
  <c r="F427" i="9"/>
  <c r="D427" i="9"/>
  <c r="B427" i="9"/>
  <c r="F426" i="9"/>
  <c r="D426" i="9"/>
  <c r="B426" i="9"/>
  <c r="F425" i="9"/>
  <c r="D425" i="9"/>
  <c r="B425" i="9"/>
  <c r="F424" i="9"/>
  <c r="D424" i="9"/>
  <c r="B424" i="9"/>
  <c r="F423" i="9"/>
  <c r="D423" i="9"/>
  <c r="B423" i="9"/>
  <c r="F422" i="9"/>
  <c r="D422" i="9"/>
  <c r="B422" i="9"/>
  <c r="F421" i="9"/>
  <c r="D421" i="9"/>
  <c r="B421" i="9"/>
  <c r="F420" i="9"/>
  <c r="D420" i="9"/>
  <c r="B420" i="9"/>
  <c r="F419" i="9"/>
  <c r="D419" i="9"/>
  <c r="B419" i="9"/>
  <c r="F418" i="9"/>
  <c r="D418" i="9"/>
  <c r="B418" i="9"/>
  <c r="F417" i="9"/>
  <c r="D417" i="9"/>
  <c r="B417" i="9"/>
  <c r="F416" i="9"/>
  <c r="D416" i="9"/>
  <c r="B416" i="9"/>
  <c r="F415" i="9"/>
  <c r="D415" i="9"/>
  <c r="B415" i="9"/>
  <c r="F414" i="9"/>
  <c r="D414" i="9"/>
  <c r="B414" i="9"/>
  <c r="F413" i="9"/>
  <c r="D413" i="9"/>
  <c r="B413" i="9"/>
  <c r="F412" i="9"/>
  <c r="D412" i="9"/>
  <c r="B412" i="9"/>
  <c r="F411" i="9"/>
  <c r="D411" i="9"/>
  <c r="B411" i="9"/>
  <c r="F410" i="9"/>
  <c r="D410" i="9"/>
  <c r="B410" i="9"/>
  <c r="F409" i="9"/>
  <c r="D409" i="9"/>
  <c r="B409" i="9"/>
  <c r="F408" i="9"/>
  <c r="D408" i="9"/>
  <c r="B408" i="9"/>
  <c r="F407" i="9"/>
  <c r="D407" i="9"/>
  <c r="B407" i="9"/>
  <c r="F406" i="9"/>
  <c r="D406" i="9"/>
  <c r="B406" i="9"/>
  <c r="F405" i="9"/>
  <c r="D405" i="9"/>
  <c r="B405" i="9"/>
  <c r="F404" i="9"/>
  <c r="D404" i="9"/>
  <c r="B404" i="9"/>
  <c r="F403" i="9"/>
  <c r="D403" i="9"/>
  <c r="B403" i="9"/>
  <c r="F402" i="9"/>
  <c r="D402" i="9"/>
  <c r="B402" i="9"/>
  <c r="F401" i="9"/>
  <c r="D401" i="9"/>
  <c r="B401" i="9"/>
  <c r="F400" i="9"/>
  <c r="D400" i="9"/>
  <c r="B400" i="9"/>
  <c r="F399" i="9"/>
  <c r="D399" i="9"/>
  <c r="B399" i="9"/>
  <c r="F398" i="9"/>
  <c r="D398" i="9"/>
  <c r="B398" i="9"/>
  <c r="F397" i="9"/>
  <c r="D397" i="9"/>
  <c r="B397" i="9"/>
  <c r="F396" i="9"/>
  <c r="D396" i="9"/>
  <c r="B396" i="9"/>
  <c r="F395" i="9"/>
  <c r="D395" i="9"/>
  <c r="B395" i="9"/>
  <c r="F394" i="9"/>
  <c r="D394" i="9"/>
  <c r="B394" i="9"/>
  <c r="F393" i="9"/>
  <c r="D393" i="9"/>
  <c r="B393" i="9"/>
  <c r="F392" i="9"/>
  <c r="D392" i="9"/>
  <c r="B392" i="9"/>
  <c r="F391" i="9"/>
  <c r="D391" i="9"/>
  <c r="B391" i="9"/>
  <c r="F390" i="9"/>
  <c r="D390" i="9"/>
  <c r="B390" i="9"/>
  <c r="F389" i="9"/>
  <c r="D389" i="9"/>
  <c r="B389" i="9"/>
  <c r="F388" i="9"/>
  <c r="D388" i="9"/>
  <c r="B388" i="9"/>
  <c r="F387" i="9"/>
  <c r="D387" i="9"/>
  <c r="B387" i="9"/>
  <c r="F386" i="9"/>
  <c r="D386" i="9"/>
  <c r="B386" i="9"/>
  <c r="F385" i="9"/>
  <c r="D385" i="9"/>
  <c r="B385" i="9"/>
  <c r="F384" i="9"/>
  <c r="D384" i="9"/>
  <c r="B384" i="9"/>
  <c r="F383" i="9"/>
  <c r="D383" i="9"/>
  <c r="B383" i="9"/>
  <c r="F382" i="9"/>
  <c r="D382" i="9"/>
  <c r="B382" i="9"/>
  <c r="F381" i="9"/>
  <c r="D381" i="9"/>
  <c r="B381" i="9"/>
  <c r="F380" i="9"/>
  <c r="D380" i="9"/>
  <c r="B380" i="9"/>
  <c r="F379" i="9"/>
  <c r="D379" i="9"/>
  <c r="B379" i="9"/>
  <c r="F378" i="9"/>
  <c r="D378" i="9"/>
  <c r="B378" i="9"/>
  <c r="F377" i="9"/>
  <c r="D377" i="9"/>
  <c r="B377" i="9"/>
  <c r="F376" i="9"/>
  <c r="D376" i="9"/>
  <c r="B376" i="9"/>
  <c r="F375" i="9"/>
  <c r="D375" i="9"/>
  <c r="B375" i="9"/>
  <c r="F374" i="9"/>
  <c r="D374" i="9"/>
  <c r="B374" i="9"/>
  <c r="F373" i="9"/>
  <c r="D373" i="9"/>
  <c r="B373" i="9"/>
  <c r="F372" i="9"/>
  <c r="D372" i="9"/>
  <c r="B372" i="9"/>
  <c r="F371" i="9"/>
  <c r="D371" i="9"/>
  <c r="B371" i="9"/>
  <c r="F370" i="9"/>
  <c r="D370" i="9"/>
  <c r="B370" i="9"/>
  <c r="F369" i="9"/>
  <c r="D369" i="9"/>
  <c r="B369" i="9"/>
  <c r="F368" i="9"/>
  <c r="D368" i="9"/>
  <c r="B368" i="9"/>
  <c r="F367" i="9"/>
  <c r="D367" i="9"/>
  <c r="B367" i="9"/>
  <c r="F366" i="9"/>
  <c r="D366" i="9"/>
  <c r="B366" i="9"/>
  <c r="F365" i="9"/>
  <c r="D365" i="9"/>
  <c r="B365" i="9"/>
  <c r="F364" i="9"/>
  <c r="D364" i="9"/>
  <c r="B364" i="9"/>
  <c r="F363" i="9"/>
  <c r="D363" i="9"/>
  <c r="B363" i="9"/>
  <c r="F362" i="9"/>
  <c r="D362" i="9"/>
  <c r="B362" i="9"/>
  <c r="F361" i="9"/>
  <c r="D361" i="9"/>
  <c r="B361" i="9"/>
  <c r="F360" i="9"/>
  <c r="D360" i="9"/>
  <c r="B360" i="9"/>
  <c r="F359" i="9"/>
  <c r="D359" i="9"/>
  <c r="B359" i="9"/>
  <c r="F358" i="9"/>
  <c r="D358" i="9"/>
  <c r="B358" i="9"/>
  <c r="F357" i="9"/>
  <c r="D357" i="9"/>
  <c r="B357" i="9"/>
  <c r="F356" i="9"/>
  <c r="D356" i="9"/>
  <c r="B356" i="9"/>
  <c r="F355" i="9"/>
  <c r="D355" i="9"/>
  <c r="B355" i="9"/>
  <c r="F354" i="9"/>
  <c r="D354" i="9"/>
  <c r="B354" i="9"/>
  <c r="F353" i="9"/>
  <c r="D353" i="9"/>
  <c r="B353" i="9"/>
  <c r="F352" i="9"/>
  <c r="D352" i="9"/>
  <c r="B352" i="9"/>
  <c r="F351" i="9"/>
  <c r="D351" i="9"/>
  <c r="B351" i="9"/>
  <c r="F350" i="9"/>
  <c r="D350" i="9"/>
  <c r="B350" i="9"/>
  <c r="F349" i="9"/>
  <c r="D349" i="9"/>
  <c r="B349" i="9"/>
  <c r="F348" i="9"/>
  <c r="D348" i="9"/>
  <c r="B348" i="9"/>
  <c r="F347" i="9"/>
  <c r="D347" i="9"/>
  <c r="B347" i="9"/>
  <c r="F346" i="9"/>
  <c r="D346" i="9"/>
  <c r="B346" i="9"/>
  <c r="F345" i="9"/>
  <c r="D345" i="9"/>
  <c r="B345" i="9"/>
  <c r="F344" i="9"/>
  <c r="D344" i="9"/>
  <c r="B344" i="9"/>
  <c r="F343" i="9"/>
  <c r="D343" i="9"/>
  <c r="B343" i="9"/>
  <c r="F342" i="9"/>
  <c r="D342" i="9"/>
  <c r="B342" i="9"/>
  <c r="F341" i="9"/>
  <c r="D341" i="9"/>
  <c r="B341" i="9"/>
  <c r="F340" i="9"/>
  <c r="D340" i="9"/>
  <c r="B340" i="9"/>
  <c r="F339" i="9"/>
  <c r="D339" i="9"/>
  <c r="B339" i="9"/>
  <c r="F338" i="9"/>
  <c r="D338" i="9"/>
  <c r="B338" i="9"/>
  <c r="F337" i="9"/>
  <c r="D337" i="9"/>
  <c r="B337" i="9"/>
  <c r="F336" i="9"/>
  <c r="D336" i="9"/>
  <c r="B336" i="9"/>
  <c r="F335" i="9"/>
  <c r="D335" i="9"/>
  <c r="B335" i="9"/>
  <c r="F334" i="9"/>
  <c r="D334" i="9"/>
  <c r="B334" i="9"/>
  <c r="F333" i="9"/>
  <c r="D333" i="9"/>
  <c r="B333" i="9"/>
  <c r="F332" i="9"/>
  <c r="D332" i="9"/>
  <c r="B332" i="9"/>
  <c r="F331" i="9"/>
  <c r="D331" i="9"/>
  <c r="B331" i="9"/>
  <c r="F330" i="9"/>
  <c r="D330" i="9"/>
  <c r="B330" i="9"/>
  <c r="F329" i="9"/>
  <c r="D329" i="9"/>
  <c r="B329" i="9"/>
  <c r="F328" i="9"/>
  <c r="D328" i="9"/>
  <c r="B328" i="9"/>
  <c r="F327" i="9"/>
  <c r="D327" i="9"/>
  <c r="B327" i="9"/>
  <c r="F326" i="9"/>
  <c r="D326" i="9"/>
  <c r="B326" i="9"/>
  <c r="F325" i="9"/>
  <c r="D325" i="9"/>
  <c r="B325" i="9"/>
  <c r="F324" i="9"/>
  <c r="D324" i="9"/>
  <c r="B324" i="9"/>
  <c r="F323" i="9"/>
  <c r="D323" i="9"/>
  <c r="B323" i="9"/>
  <c r="F322" i="9"/>
  <c r="D322" i="9"/>
  <c r="B322" i="9"/>
  <c r="F321" i="9"/>
  <c r="D321" i="9"/>
  <c r="B321" i="9"/>
  <c r="F320" i="9"/>
  <c r="D320" i="9"/>
  <c r="B320" i="9"/>
  <c r="F319" i="9"/>
  <c r="D319" i="9"/>
  <c r="B319" i="9"/>
  <c r="F318" i="9"/>
  <c r="D318" i="9"/>
  <c r="B318" i="9"/>
  <c r="F317" i="9"/>
  <c r="D317" i="9"/>
  <c r="B317" i="9"/>
  <c r="F316" i="9"/>
  <c r="D316" i="9"/>
  <c r="B316" i="9"/>
  <c r="F315" i="9"/>
  <c r="D315" i="9"/>
  <c r="B315" i="9"/>
  <c r="F314" i="9"/>
  <c r="D314" i="9"/>
  <c r="B314" i="9"/>
  <c r="F313" i="9"/>
  <c r="D313" i="9"/>
  <c r="B313" i="9"/>
  <c r="F312" i="9"/>
  <c r="D312" i="9"/>
  <c r="B312" i="9"/>
  <c r="F311" i="9"/>
  <c r="D311" i="9"/>
  <c r="B311" i="9"/>
  <c r="F310" i="9"/>
  <c r="D310" i="9"/>
  <c r="B310" i="9"/>
  <c r="F309" i="9"/>
  <c r="D309" i="9"/>
  <c r="B309" i="9"/>
  <c r="F308" i="9"/>
  <c r="D308" i="9"/>
  <c r="B308" i="9"/>
  <c r="F307" i="9"/>
  <c r="D307" i="9"/>
  <c r="B307" i="9"/>
  <c r="F306" i="9"/>
  <c r="D306" i="9"/>
  <c r="B306" i="9"/>
  <c r="F305" i="9"/>
  <c r="D305" i="9"/>
  <c r="B305" i="9"/>
  <c r="F304" i="9"/>
  <c r="D304" i="9"/>
  <c r="B304" i="9"/>
  <c r="F303" i="9"/>
  <c r="D303" i="9"/>
  <c r="B303" i="9"/>
  <c r="F302" i="9"/>
  <c r="D302" i="9"/>
  <c r="B302" i="9"/>
  <c r="F301" i="9"/>
  <c r="D301" i="9"/>
  <c r="B301" i="9"/>
  <c r="F300" i="9"/>
  <c r="D300" i="9"/>
  <c r="B300" i="9"/>
  <c r="F299" i="9"/>
  <c r="D299" i="9"/>
  <c r="B299" i="9"/>
  <c r="F298" i="9"/>
  <c r="D298" i="9"/>
  <c r="B298" i="9"/>
  <c r="F297" i="9"/>
  <c r="D297" i="9"/>
  <c r="B297" i="9"/>
  <c r="F296" i="9"/>
  <c r="D296" i="9"/>
  <c r="B296" i="9"/>
  <c r="F295" i="9"/>
  <c r="D295" i="9"/>
  <c r="B295" i="9"/>
  <c r="F294" i="9"/>
  <c r="D294" i="9"/>
  <c r="B294" i="9"/>
  <c r="F293" i="9"/>
  <c r="D293" i="9"/>
  <c r="B293" i="9"/>
  <c r="F292" i="9"/>
  <c r="D292" i="9"/>
  <c r="B292" i="9"/>
  <c r="F291" i="9"/>
  <c r="D291" i="9"/>
  <c r="B291" i="9"/>
  <c r="F290" i="9"/>
  <c r="D290" i="9"/>
  <c r="B290" i="9"/>
  <c r="F289" i="9"/>
  <c r="D289" i="9"/>
  <c r="B289" i="9"/>
  <c r="F288" i="9"/>
  <c r="D288" i="9"/>
  <c r="B288" i="9"/>
  <c r="F287" i="9"/>
  <c r="D287" i="9"/>
  <c r="B287" i="9"/>
  <c r="F286" i="9"/>
  <c r="D286" i="9"/>
  <c r="B286" i="9"/>
  <c r="F285" i="9"/>
  <c r="D285" i="9"/>
  <c r="B285" i="9"/>
  <c r="F284" i="9"/>
  <c r="D284" i="9"/>
  <c r="B284" i="9"/>
  <c r="F283" i="9"/>
  <c r="D283" i="9"/>
  <c r="B283" i="9"/>
  <c r="F282" i="9"/>
  <c r="D282" i="9"/>
  <c r="B282" i="9"/>
  <c r="F281" i="9"/>
  <c r="D281" i="9"/>
  <c r="B281" i="9"/>
  <c r="F280" i="9"/>
  <c r="D280" i="9"/>
  <c r="B280" i="9"/>
  <c r="F279" i="9"/>
  <c r="D279" i="9"/>
  <c r="B279" i="9"/>
  <c r="F278" i="9"/>
  <c r="D278" i="9"/>
  <c r="B278" i="9"/>
  <c r="F277" i="9"/>
  <c r="D277" i="9"/>
  <c r="B277" i="9"/>
  <c r="F276" i="9"/>
  <c r="D276" i="9"/>
  <c r="B276" i="9"/>
  <c r="F275" i="9"/>
  <c r="D275" i="9"/>
  <c r="B275" i="9"/>
  <c r="F274" i="9"/>
  <c r="D274" i="9"/>
  <c r="B274" i="9"/>
  <c r="F273" i="9"/>
  <c r="D273" i="9"/>
  <c r="B273" i="9"/>
  <c r="F272" i="9"/>
  <c r="D272" i="9"/>
  <c r="B272" i="9"/>
  <c r="F271" i="9"/>
  <c r="D271" i="9"/>
  <c r="B271" i="9"/>
  <c r="F270" i="9"/>
  <c r="D270" i="9"/>
  <c r="B270" i="9"/>
  <c r="F269" i="9"/>
  <c r="D269" i="9"/>
  <c r="B269" i="9"/>
  <c r="F268" i="9"/>
  <c r="D268" i="9"/>
  <c r="B268" i="9"/>
  <c r="F267" i="9"/>
  <c r="D267" i="9"/>
  <c r="B267" i="9"/>
  <c r="F266" i="9"/>
  <c r="D266" i="9"/>
  <c r="B266" i="9"/>
  <c r="F265" i="9"/>
  <c r="D265" i="9"/>
  <c r="B265" i="9"/>
  <c r="F264" i="9"/>
  <c r="D264" i="9"/>
  <c r="B264" i="9"/>
  <c r="F263" i="9"/>
  <c r="D263" i="9"/>
  <c r="B263" i="9"/>
  <c r="F262" i="9"/>
  <c r="D262" i="9"/>
  <c r="B262" i="9"/>
  <c r="F261" i="9"/>
  <c r="D261" i="9"/>
  <c r="B261" i="9"/>
  <c r="F260" i="9"/>
  <c r="D260" i="9"/>
  <c r="B260" i="9"/>
  <c r="F259" i="9"/>
  <c r="D259" i="9"/>
  <c r="B259" i="9"/>
  <c r="F258" i="9"/>
  <c r="D258" i="9"/>
  <c r="B258" i="9"/>
  <c r="F257" i="9"/>
  <c r="D257" i="9"/>
  <c r="B257" i="9"/>
  <c r="F256" i="9"/>
  <c r="D256" i="9"/>
  <c r="B256" i="9"/>
  <c r="F255" i="9"/>
  <c r="D255" i="9"/>
  <c r="B255" i="9"/>
  <c r="F254" i="9"/>
  <c r="D254" i="9"/>
  <c r="B254" i="9"/>
  <c r="F253" i="9"/>
  <c r="D253" i="9"/>
  <c r="B253" i="9"/>
  <c r="F252" i="9"/>
  <c r="D252" i="9"/>
  <c r="B252" i="9"/>
  <c r="F251" i="9"/>
  <c r="D251" i="9"/>
  <c r="B251" i="9"/>
  <c r="F250" i="9"/>
  <c r="D250" i="9"/>
  <c r="B250" i="9"/>
  <c r="F249" i="9"/>
  <c r="D249" i="9"/>
  <c r="B249" i="9"/>
  <c r="F248" i="9"/>
  <c r="D248" i="9"/>
  <c r="B248" i="9"/>
  <c r="F247" i="9"/>
  <c r="D247" i="9"/>
  <c r="B247" i="9"/>
  <c r="F246" i="9"/>
  <c r="D246" i="9"/>
  <c r="B246" i="9"/>
  <c r="F245" i="9"/>
  <c r="D245" i="9"/>
  <c r="B245" i="9"/>
  <c r="F244" i="9"/>
  <c r="D244" i="9"/>
  <c r="B244" i="9"/>
  <c r="F243" i="9"/>
  <c r="D243" i="9"/>
  <c r="B243" i="9"/>
  <c r="F242" i="9"/>
  <c r="D242" i="9"/>
  <c r="B242" i="9"/>
  <c r="F241" i="9"/>
  <c r="D241" i="9"/>
  <c r="B241" i="9"/>
  <c r="F240" i="9"/>
  <c r="D240" i="9"/>
  <c r="B240" i="9"/>
  <c r="F239" i="9"/>
  <c r="D239" i="9"/>
  <c r="B239" i="9"/>
  <c r="F238" i="9"/>
  <c r="D238" i="9"/>
  <c r="B238" i="9"/>
  <c r="F237" i="9"/>
  <c r="D237" i="9"/>
  <c r="B237" i="9"/>
  <c r="F236" i="9"/>
  <c r="D236" i="9"/>
  <c r="B236" i="9"/>
  <c r="F235" i="9"/>
  <c r="D235" i="9"/>
  <c r="B235" i="9"/>
  <c r="F234" i="9"/>
  <c r="D234" i="9"/>
  <c r="B234" i="9"/>
  <c r="F233" i="9"/>
  <c r="D233" i="9"/>
  <c r="B233" i="9"/>
  <c r="F232" i="9"/>
  <c r="D232" i="9"/>
  <c r="B232" i="9"/>
  <c r="F231" i="9"/>
  <c r="D231" i="9"/>
  <c r="B231" i="9"/>
  <c r="F230" i="9"/>
  <c r="D230" i="9"/>
  <c r="B230" i="9"/>
  <c r="F229" i="9"/>
  <c r="D229" i="9"/>
  <c r="B229" i="9"/>
  <c r="F228" i="9"/>
  <c r="D228" i="9"/>
  <c r="B228" i="9"/>
  <c r="F227" i="9"/>
  <c r="D227" i="9"/>
  <c r="B227" i="9"/>
  <c r="F226" i="9"/>
  <c r="D226" i="9"/>
  <c r="B226" i="9"/>
  <c r="F225" i="9"/>
  <c r="D225" i="9"/>
  <c r="B225" i="9"/>
  <c r="F224" i="9"/>
  <c r="D224" i="9"/>
  <c r="B224" i="9"/>
  <c r="F223" i="9"/>
  <c r="D223" i="9"/>
  <c r="B223" i="9"/>
  <c r="F222" i="9"/>
  <c r="D222" i="9"/>
  <c r="B222" i="9"/>
  <c r="F221" i="9"/>
  <c r="D221" i="9"/>
  <c r="B221" i="9"/>
  <c r="F220" i="9"/>
  <c r="D220" i="9"/>
  <c r="B220" i="9"/>
  <c r="F219" i="9"/>
  <c r="D219" i="9"/>
  <c r="B219" i="9"/>
  <c r="F218" i="9"/>
  <c r="D218" i="9"/>
  <c r="B218" i="9"/>
  <c r="F217" i="9"/>
  <c r="D217" i="9"/>
  <c r="B217" i="9"/>
  <c r="F216" i="9"/>
  <c r="D216" i="9"/>
  <c r="B216" i="9"/>
  <c r="F215" i="9"/>
  <c r="D215" i="9"/>
  <c r="B215" i="9"/>
  <c r="F214" i="9"/>
  <c r="D214" i="9"/>
  <c r="B214" i="9"/>
  <c r="F213" i="9"/>
  <c r="D213" i="9"/>
  <c r="B213" i="9"/>
  <c r="F212" i="9"/>
  <c r="D212" i="9"/>
  <c r="B212" i="9"/>
  <c r="F211" i="9"/>
  <c r="D211" i="9"/>
  <c r="B211" i="9"/>
  <c r="F210" i="9"/>
  <c r="D210" i="9"/>
  <c r="B210" i="9"/>
  <c r="F209" i="9"/>
  <c r="D209" i="9"/>
  <c r="B209" i="9"/>
  <c r="F208" i="9"/>
  <c r="D208" i="9"/>
  <c r="B208" i="9"/>
  <c r="F207" i="9"/>
  <c r="D207" i="9"/>
  <c r="B207" i="9"/>
  <c r="F206" i="9"/>
  <c r="D206" i="9"/>
  <c r="B206" i="9"/>
  <c r="F205" i="9"/>
  <c r="D205" i="9"/>
  <c r="B205" i="9"/>
  <c r="F204" i="9"/>
  <c r="D204" i="9"/>
  <c r="B204" i="9"/>
  <c r="F203" i="9"/>
  <c r="D203" i="9"/>
  <c r="B203" i="9"/>
  <c r="F202" i="9"/>
  <c r="D202" i="9"/>
  <c r="B202" i="9"/>
  <c r="F201" i="9"/>
  <c r="D201" i="9"/>
  <c r="B201" i="9"/>
  <c r="F200" i="9"/>
  <c r="D200" i="9"/>
  <c r="B200" i="9"/>
  <c r="F199" i="9"/>
  <c r="D199" i="9"/>
  <c r="B199" i="9"/>
  <c r="F198" i="9"/>
  <c r="D198" i="9"/>
  <c r="B198" i="9"/>
  <c r="F197" i="9"/>
  <c r="D197" i="9"/>
  <c r="B197" i="9"/>
  <c r="F196" i="9"/>
  <c r="D196" i="9"/>
  <c r="B196" i="9"/>
  <c r="F195" i="9"/>
  <c r="D195" i="9"/>
  <c r="B195" i="9"/>
  <c r="F194" i="9"/>
  <c r="D194" i="9"/>
  <c r="B194" i="9"/>
  <c r="F193" i="9"/>
  <c r="D193" i="9"/>
  <c r="B193" i="9"/>
  <c r="F192" i="9"/>
  <c r="D192" i="9"/>
  <c r="B192" i="9"/>
  <c r="F191" i="9"/>
  <c r="D191" i="9"/>
  <c r="B191" i="9"/>
  <c r="F190" i="9"/>
  <c r="D190" i="9"/>
  <c r="B190" i="9"/>
  <c r="F189" i="9"/>
  <c r="D189" i="9"/>
  <c r="B189" i="9"/>
  <c r="F188" i="9"/>
  <c r="D188" i="9"/>
  <c r="B188" i="9"/>
  <c r="F187" i="9"/>
  <c r="D187" i="9"/>
  <c r="B187" i="9"/>
  <c r="F186" i="9"/>
  <c r="D186" i="9"/>
  <c r="B186" i="9"/>
  <c r="F185" i="9"/>
  <c r="D185" i="9"/>
  <c r="B185" i="9"/>
  <c r="F184" i="9"/>
  <c r="D184" i="9"/>
  <c r="B184" i="9"/>
  <c r="F183" i="9"/>
  <c r="D183" i="9"/>
  <c r="B183" i="9"/>
  <c r="F182" i="9"/>
  <c r="D182" i="9"/>
  <c r="B182" i="9"/>
  <c r="F181" i="9"/>
  <c r="D181" i="9"/>
  <c r="B181" i="9"/>
  <c r="F180" i="9"/>
  <c r="D180" i="9"/>
  <c r="B180" i="9"/>
  <c r="F179" i="9"/>
  <c r="D179" i="9"/>
  <c r="B179" i="9"/>
  <c r="F178" i="9"/>
  <c r="D178" i="9"/>
  <c r="B178" i="9"/>
  <c r="F177" i="9"/>
  <c r="D177" i="9"/>
  <c r="B177" i="9"/>
  <c r="F176" i="9"/>
  <c r="D176" i="9"/>
  <c r="B176" i="9"/>
  <c r="F175" i="9"/>
  <c r="D175" i="9"/>
  <c r="B175" i="9"/>
  <c r="F174" i="9"/>
  <c r="D174" i="9"/>
  <c r="B174" i="9"/>
  <c r="F173" i="9"/>
  <c r="D173" i="9"/>
  <c r="B173" i="9"/>
  <c r="F172" i="9"/>
  <c r="D172" i="9"/>
  <c r="B172" i="9"/>
  <c r="F171" i="9"/>
  <c r="D171" i="9"/>
  <c r="B171" i="9"/>
  <c r="F170" i="9"/>
  <c r="D170" i="9"/>
  <c r="B170" i="9"/>
  <c r="F169" i="9"/>
  <c r="D169" i="9"/>
  <c r="B169" i="9"/>
  <c r="F168" i="9"/>
  <c r="D168" i="9"/>
  <c r="B168" i="9"/>
  <c r="F167" i="9"/>
  <c r="D167" i="9"/>
  <c r="B167" i="9"/>
  <c r="F166" i="9"/>
  <c r="D166" i="9"/>
  <c r="B166" i="9"/>
  <c r="F165" i="9"/>
  <c r="D165" i="9"/>
  <c r="B165" i="9"/>
  <c r="F164" i="9"/>
  <c r="D164" i="9"/>
  <c r="B164" i="9"/>
  <c r="F163" i="9"/>
  <c r="D163" i="9"/>
  <c r="B163" i="9"/>
  <c r="F162" i="9"/>
  <c r="D162" i="9"/>
  <c r="B162" i="9"/>
  <c r="F161" i="9"/>
  <c r="D161" i="9"/>
  <c r="B161" i="9"/>
  <c r="F160" i="9"/>
  <c r="D160" i="9"/>
  <c r="B160" i="9"/>
  <c r="F159" i="9"/>
  <c r="D159" i="9"/>
  <c r="B159" i="9"/>
  <c r="F158" i="9"/>
  <c r="D158" i="9"/>
  <c r="B158" i="9"/>
  <c r="F157" i="9"/>
  <c r="D157" i="9"/>
  <c r="B157" i="9"/>
  <c r="F156" i="9"/>
  <c r="D156" i="9"/>
  <c r="B156" i="9"/>
  <c r="F155" i="9"/>
  <c r="D155" i="9"/>
  <c r="B155" i="9"/>
  <c r="F154" i="9"/>
  <c r="D154" i="9"/>
  <c r="B154" i="9"/>
  <c r="F153" i="9"/>
  <c r="D153" i="9"/>
  <c r="B153" i="9"/>
  <c r="F152" i="9"/>
  <c r="D152" i="9"/>
  <c r="B152" i="9"/>
  <c r="F151" i="9"/>
  <c r="D151" i="9"/>
  <c r="B151" i="9"/>
  <c r="F150" i="9"/>
  <c r="D150" i="9"/>
  <c r="B150" i="9"/>
  <c r="F149" i="9"/>
  <c r="D149" i="9"/>
  <c r="B149" i="9"/>
  <c r="F148" i="9"/>
  <c r="D148" i="9"/>
  <c r="B148" i="9"/>
  <c r="F147" i="9"/>
  <c r="D147" i="9"/>
  <c r="B147" i="9"/>
  <c r="F146" i="9"/>
  <c r="D146" i="9"/>
  <c r="B146" i="9"/>
  <c r="F145" i="9"/>
  <c r="D145" i="9"/>
  <c r="B145" i="9"/>
  <c r="F144" i="9"/>
  <c r="D144" i="9"/>
  <c r="B144" i="9"/>
  <c r="F143" i="9"/>
  <c r="D143" i="9"/>
  <c r="B143" i="9"/>
  <c r="F142" i="9"/>
  <c r="D142" i="9"/>
  <c r="B142" i="9"/>
  <c r="F141" i="9"/>
  <c r="D141" i="9"/>
  <c r="B141" i="9"/>
  <c r="F140" i="9"/>
  <c r="D140" i="9"/>
  <c r="B140" i="9"/>
  <c r="F139" i="9"/>
  <c r="D139" i="9"/>
  <c r="B139" i="9"/>
  <c r="F138" i="9"/>
  <c r="D138" i="9"/>
  <c r="B138" i="9"/>
  <c r="F137" i="9"/>
  <c r="D137" i="9"/>
  <c r="B137" i="9"/>
  <c r="F136" i="9"/>
  <c r="D136" i="9"/>
  <c r="B136" i="9"/>
  <c r="F135" i="9"/>
  <c r="D135" i="9"/>
  <c r="B135" i="9"/>
  <c r="F134" i="9"/>
  <c r="D134" i="9"/>
  <c r="B134" i="9"/>
  <c r="F133" i="9"/>
  <c r="D133" i="9"/>
  <c r="B133" i="9"/>
  <c r="F132" i="9"/>
  <c r="D132" i="9"/>
  <c r="B132" i="9"/>
  <c r="F131" i="9"/>
  <c r="D131" i="9"/>
  <c r="B131" i="9"/>
  <c r="F130" i="9"/>
  <c r="D130" i="9"/>
  <c r="B130" i="9"/>
  <c r="F129" i="9"/>
  <c r="D129" i="9"/>
  <c r="B129" i="9"/>
  <c r="F128" i="9"/>
  <c r="D128" i="9"/>
  <c r="B128" i="9"/>
  <c r="F127" i="9"/>
  <c r="D127" i="9"/>
  <c r="B127" i="9"/>
  <c r="F126" i="9"/>
  <c r="D126" i="9"/>
  <c r="B126" i="9"/>
  <c r="F125" i="9"/>
  <c r="D125" i="9"/>
  <c r="B125" i="9"/>
  <c r="F124" i="9"/>
  <c r="D124" i="9"/>
  <c r="B124" i="9"/>
  <c r="F123" i="9"/>
  <c r="D123" i="9"/>
  <c r="B123" i="9"/>
  <c r="F122" i="9"/>
  <c r="D122" i="9"/>
  <c r="B122" i="9"/>
  <c r="F121" i="9"/>
  <c r="D121" i="9"/>
  <c r="B121" i="9"/>
  <c r="F120" i="9"/>
  <c r="D120" i="9"/>
  <c r="B120" i="9"/>
  <c r="F119" i="9"/>
  <c r="D119" i="9"/>
  <c r="B119" i="9"/>
  <c r="F118" i="9"/>
  <c r="D118" i="9"/>
  <c r="B118" i="9"/>
  <c r="F117" i="9"/>
  <c r="D117" i="9"/>
  <c r="B117" i="9"/>
  <c r="F116" i="9"/>
  <c r="D116" i="9"/>
  <c r="B116" i="9"/>
  <c r="F115" i="9"/>
  <c r="D115" i="9"/>
  <c r="B115" i="9"/>
  <c r="F114" i="9"/>
  <c r="D114" i="9"/>
  <c r="B114" i="9"/>
  <c r="F113" i="9"/>
  <c r="D113" i="9"/>
  <c r="B113" i="9"/>
  <c r="F112" i="9"/>
  <c r="D112" i="9"/>
  <c r="B112" i="9"/>
  <c r="F111" i="9"/>
  <c r="D111" i="9"/>
  <c r="B111" i="9"/>
  <c r="F110" i="9"/>
  <c r="D110" i="9"/>
  <c r="B110" i="9"/>
  <c r="F109" i="9"/>
  <c r="D109" i="9"/>
  <c r="B109" i="9"/>
  <c r="F108" i="9"/>
  <c r="D108" i="9"/>
  <c r="B108" i="9"/>
  <c r="F107" i="9"/>
  <c r="D107" i="9"/>
  <c r="B107" i="9"/>
  <c r="F106" i="9"/>
  <c r="D106" i="9"/>
  <c r="B106" i="9"/>
  <c r="F105" i="9"/>
  <c r="D105" i="9"/>
  <c r="B105" i="9"/>
  <c r="F104" i="9"/>
  <c r="D104" i="9"/>
  <c r="B104" i="9"/>
  <c r="F103" i="9"/>
  <c r="D103" i="9"/>
  <c r="B103" i="9"/>
  <c r="F102" i="9"/>
  <c r="D102" i="9"/>
  <c r="B102" i="9"/>
  <c r="F101" i="9"/>
  <c r="D101" i="9"/>
  <c r="B101" i="9"/>
  <c r="F100" i="9"/>
  <c r="D100" i="9"/>
  <c r="B100" i="9"/>
  <c r="F99" i="9"/>
  <c r="D99" i="9"/>
  <c r="B99" i="9"/>
  <c r="F98" i="9"/>
  <c r="D98" i="9"/>
  <c r="B98" i="9"/>
  <c r="F97" i="9"/>
  <c r="D97" i="9"/>
  <c r="B97" i="9"/>
  <c r="F96" i="9"/>
  <c r="D96" i="9"/>
  <c r="B96" i="9"/>
  <c r="F95" i="9"/>
  <c r="D95" i="9"/>
  <c r="B95" i="9"/>
  <c r="F94" i="9"/>
  <c r="D94" i="9"/>
  <c r="B94" i="9"/>
  <c r="F93" i="9"/>
  <c r="D93" i="9"/>
  <c r="B93" i="9"/>
  <c r="F92" i="9"/>
  <c r="D92" i="9"/>
  <c r="B92" i="9"/>
  <c r="F91" i="9"/>
  <c r="D91" i="9"/>
  <c r="B91" i="9"/>
  <c r="F90" i="9"/>
  <c r="D90" i="9"/>
  <c r="B90" i="9"/>
  <c r="F89" i="9"/>
  <c r="D89" i="9"/>
  <c r="B89" i="9"/>
  <c r="F88" i="9"/>
  <c r="D88" i="9"/>
  <c r="B88" i="9"/>
  <c r="F87" i="9"/>
  <c r="D87" i="9"/>
  <c r="B87" i="9"/>
  <c r="F86" i="9"/>
  <c r="D86" i="9"/>
  <c r="B86" i="9"/>
  <c r="F85" i="9"/>
  <c r="D85" i="9"/>
  <c r="B85" i="9"/>
  <c r="F84" i="9"/>
  <c r="D84" i="9"/>
  <c r="B84" i="9"/>
  <c r="F83" i="9"/>
  <c r="D83" i="9"/>
  <c r="B83" i="9"/>
  <c r="F82" i="9"/>
  <c r="D82" i="9"/>
  <c r="B82" i="9"/>
  <c r="F81" i="9"/>
  <c r="D81" i="9"/>
  <c r="B81" i="9"/>
  <c r="F80" i="9"/>
  <c r="D80" i="9"/>
  <c r="B80" i="9"/>
  <c r="F79" i="9"/>
  <c r="D79" i="9"/>
  <c r="B79" i="9"/>
  <c r="F78" i="9"/>
  <c r="D78" i="9"/>
  <c r="B78" i="9"/>
  <c r="F77" i="9"/>
  <c r="D77" i="9"/>
  <c r="B77" i="9"/>
  <c r="F76" i="9"/>
  <c r="D76" i="9"/>
  <c r="B76" i="9"/>
  <c r="F75" i="9"/>
  <c r="D75" i="9"/>
  <c r="B75" i="9"/>
  <c r="F74" i="9"/>
  <c r="D74" i="9"/>
  <c r="B74" i="9"/>
  <c r="F73" i="9"/>
  <c r="D73" i="9"/>
  <c r="B73" i="9"/>
  <c r="F72" i="9"/>
  <c r="D72" i="9"/>
  <c r="B72" i="9"/>
  <c r="F71" i="9"/>
  <c r="D71" i="9"/>
  <c r="B71" i="9"/>
  <c r="F70" i="9"/>
  <c r="D70" i="9"/>
  <c r="B70" i="9"/>
  <c r="F69" i="9"/>
  <c r="D69" i="9"/>
  <c r="B69" i="9"/>
  <c r="F68" i="9"/>
  <c r="D68" i="9"/>
  <c r="B68" i="9"/>
  <c r="F67" i="9"/>
  <c r="D67" i="9"/>
  <c r="B67" i="9"/>
  <c r="F66" i="9"/>
  <c r="D66" i="9"/>
  <c r="B66" i="9"/>
  <c r="F65" i="9"/>
  <c r="D65" i="9"/>
  <c r="B65" i="9"/>
  <c r="F64" i="9"/>
  <c r="D64" i="9"/>
  <c r="B64" i="9"/>
  <c r="F63" i="9"/>
  <c r="D63" i="9"/>
  <c r="B63" i="9"/>
  <c r="F62" i="9"/>
  <c r="D62" i="9"/>
  <c r="B62" i="9"/>
  <c r="F61" i="9"/>
  <c r="D61" i="9"/>
  <c r="B61" i="9"/>
  <c r="F60" i="9"/>
  <c r="D60" i="9"/>
  <c r="B60" i="9"/>
  <c r="F59" i="9"/>
  <c r="D59" i="9"/>
  <c r="B59" i="9"/>
  <c r="F58" i="9"/>
  <c r="D58" i="9"/>
  <c r="B58" i="9"/>
  <c r="F57" i="9"/>
  <c r="D57" i="9"/>
  <c r="B57" i="9"/>
  <c r="F56" i="9"/>
  <c r="D56" i="9"/>
  <c r="B56" i="9"/>
  <c r="F55" i="9"/>
  <c r="D55" i="9"/>
  <c r="B55" i="9"/>
  <c r="F54" i="9"/>
  <c r="D54" i="9"/>
  <c r="B54" i="9"/>
  <c r="F53" i="9"/>
  <c r="D53" i="9"/>
  <c r="B53" i="9"/>
  <c r="F52" i="9"/>
  <c r="D52" i="9"/>
  <c r="B52" i="9"/>
  <c r="F51" i="9"/>
  <c r="D51" i="9"/>
  <c r="B51" i="9"/>
  <c r="F50" i="9"/>
  <c r="D50" i="9"/>
  <c r="B50" i="9"/>
  <c r="F49" i="9"/>
  <c r="D49" i="9"/>
  <c r="B49" i="9"/>
  <c r="F48" i="9"/>
  <c r="D48" i="9"/>
  <c r="B48" i="9"/>
  <c r="F47" i="9"/>
  <c r="D47" i="9"/>
  <c r="B47" i="9"/>
  <c r="F46" i="9"/>
  <c r="D46" i="9"/>
  <c r="B46" i="9"/>
  <c r="F45" i="9"/>
  <c r="D45" i="9"/>
  <c r="B45" i="9"/>
  <c r="F44" i="9"/>
  <c r="D44" i="9"/>
  <c r="B44" i="9"/>
  <c r="F43" i="9"/>
  <c r="D43" i="9"/>
  <c r="B43" i="9"/>
  <c r="F42" i="9"/>
  <c r="D42" i="9"/>
  <c r="B42" i="9"/>
  <c r="F41" i="9"/>
  <c r="D41" i="9"/>
  <c r="B41" i="9"/>
  <c r="F40" i="9"/>
  <c r="D40" i="9"/>
  <c r="B40" i="9"/>
  <c r="F39" i="9"/>
  <c r="D39" i="9"/>
  <c r="B39" i="9"/>
  <c r="F38" i="9"/>
  <c r="D38" i="9"/>
  <c r="B38" i="9"/>
  <c r="F37" i="9"/>
  <c r="D37" i="9"/>
  <c r="B37" i="9"/>
  <c r="F36" i="9"/>
  <c r="D36" i="9"/>
  <c r="B36" i="9"/>
  <c r="F35" i="9"/>
  <c r="D35" i="9"/>
  <c r="B35" i="9"/>
  <c r="F34" i="9"/>
  <c r="D34" i="9"/>
  <c r="B34" i="9"/>
  <c r="F33" i="9"/>
  <c r="D33" i="9"/>
  <c r="B33" i="9"/>
  <c r="F32" i="9"/>
  <c r="D32" i="9"/>
  <c r="B32" i="9"/>
  <c r="F31" i="9"/>
  <c r="D31" i="9"/>
  <c r="B31" i="9"/>
  <c r="F30" i="9"/>
  <c r="D30" i="9"/>
  <c r="B30" i="9"/>
  <c r="F29" i="9"/>
  <c r="D29" i="9"/>
  <c r="B29" i="9"/>
  <c r="F28" i="9"/>
  <c r="D28" i="9"/>
  <c r="B28" i="9"/>
  <c r="F27" i="9"/>
  <c r="D27" i="9"/>
  <c r="B27" i="9"/>
  <c r="F26" i="9"/>
  <c r="D26" i="9"/>
  <c r="B26" i="9"/>
  <c r="F25" i="9"/>
  <c r="D25" i="9"/>
  <c r="B25" i="9"/>
  <c r="F24" i="9"/>
  <c r="D24" i="9"/>
  <c r="B24" i="9"/>
  <c r="F23" i="9"/>
  <c r="D23" i="9"/>
  <c r="B23" i="9"/>
  <c r="F22" i="9"/>
  <c r="D22" i="9"/>
  <c r="B22" i="9"/>
  <c r="F21" i="9"/>
  <c r="D21" i="9"/>
  <c r="B21" i="9"/>
  <c r="F20" i="9"/>
  <c r="D20" i="9"/>
  <c r="B20" i="9"/>
  <c r="F19" i="9"/>
  <c r="D19" i="9"/>
  <c r="B19" i="9"/>
  <c r="F18" i="9"/>
  <c r="D18" i="9"/>
  <c r="B18" i="9"/>
  <c r="F17" i="9"/>
  <c r="D17" i="9"/>
  <c r="B17" i="9"/>
  <c r="F16" i="9"/>
  <c r="D16" i="9"/>
  <c r="B16" i="9"/>
  <c r="F15" i="9"/>
  <c r="D15" i="9"/>
  <c r="B15" i="9"/>
  <c r="F14" i="9"/>
  <c r="D14" i="9"/>
  <c r="B14" i="9"/>
  <c r="F13" i="9"/>
  <c r="D13" i="9"/>
  <c r="B13" i="9"/>
  <c r="F12" i="9"/>
  <c r="D12" i="9"/>
  <c r="B12" i="9"/>
  <c r="F11" i="9"/>
  <c r="D11" i="9"/>
  <c r="B11" i="9"/>
  <c r="F10" i="9"/>
  <c r="D10" i="9"/>
  <c r="B10" i="9"/>
  <c r="F9" i="9"/>
  <c r="D9" i="9"/>
  <c r="B9" i="9"/>
  <c r="F8" i="9"/>
  <c r="D8" i="9"/>
  <c r="B8" i="9"/>
  <c r="F7" i="9"/>
  <c r="D7" i="9"/>
  <c r="B7" i="9"/>
  <c r="F6" i="9"/>
  <c r="D6" i="9"/>
  <c r="B6" i="9"/>
  <c r="F5" i="9"/>
  <c r="D5" i="9"/>
  <c r="B5" i="9"/>
  <c r="F4" i="9"/>
  <c r="D4" i="9"/>
  <c r="B4" i="9"/>
  <c r="F3" i="9"/>
  <c r="D3" i="9"/>
  <c r="B3" i="9"/>
  <c r="F2" i="9"/>
  <c r="D2" i="9"/>
  <c r="B2" i="9"/>
  <c r="AE393" i="2" l="1"/>
  <c r="AE205" i="2"/>
  <c r="AE600" i="2"/>
  <c r="AE276" i="2"/>
  <c r="AE458" i="2"/>
  <c r="AE8" i="2"/>
  <c r="AE86" i="2"/>
  <c r="AE407" i="2"/>
  <c r="AE647" i="2"/>
  <c r="AE617" i="2"/>
  <c r="AE288" i="2"/>
  <c r="AE406" i="2"/>
  <c r="AE58" i="2"/>
  <c r="AE616" i="2"/>
  <c r="AH616" i="2" s="1"/>
  <c r="AE255" i="2"/>
  <c r="AE204" i="2"/>
  <c r="AE472" i="2"/>
  <c r="AE158" i="2"/>
  <c r="AE154" i="2"/>
  <c r="AE433" i="2"/>
  <c r="AE11" i="2"/>
  <c r="AE169" i="2"/>
  <c r="AE269" i="2"/>
  <c r="AE23" i="2"/>
  <c r="AE436" i="2"/>
  <c r="AE157" i="2"/>
  <c r="AE390" i="2"/>
  <c r="AG609" i="2"/>
  <c r="AF609" i="2"/>
  <c r="AG612" i="2"/>
  <c r="AF612" i="2"/>
  <c r="AG437" i="2"/>
  <c r="AF437" i="2"/>
  <c r="AG392" i="2"/>
  <c r="AF392" i="2"/>
  <c r="AG585" i="2"/>
  <c r="AF585" i="2"/>
  <c r="AG370" i="2"/>
  <c r="AF370" i="2"/>
  <c r="AG264" i="2"/>
  <c r="AF264" i="2"/>
  <c r="AG112" i="2"/>
  <c r="AF112" i="2"/>
  <c r="AG629" i="2"/>
  <c r="AF629" i="2"/>
  <c r="AG114" i="2"/>
  <c r="AF114" i="2"/>
  <c r="AG71" i="2"/>
  <c r="AF71" i="2"/>
  <c r="AG318" i="2"/>
  <c r="AF318" i="2"/>
  <c r="AG321" i="2"/>
  <c r="AF321" i="2"/>
  <c r="AG190" i="2"/>
  <c r="AF190" i="2"/>
  <c r="AG548" i="2"/>
  <c r="AF548" i="2"/>
  <c r="AG330" i="2"/>
  <c r="AF330" i="2"/>
  <c r="AG311" i="2"/>
  <c r="AF311" i="2"/>
  <c r="AG310" i="2"/>
  <c r="AF310" i="2"/>
  <c r="AG307" i="2"/>
  <c r="AF307" i="2"/>
  <c r="AG128" i="2"/>
  <c r="AF128" i="2"/>
  <c r="AG345" i="2"/>
  <c r="AF345" i="2"/>
  <c r="AG145" i="2"/>
  <c r="AF145" i="2"/>
  <c r="AG344" i="2"/>
  <c r="AF344" i="2"/>
  <c r="AG99" i="2"/>
  <c r="AF99" i="2"/>
  <c r="AG634" i="2"/>
  <c r="AF634" i="2"/>
  <c r="AG36" i="2"/>
  <c r="AF36" i="2"/>
  <c r="AG177" i="2"/>
  <c r="AF177" i="2"/>
  <c r="AG87" i="2"/>
  <c r="AF87" i="2"/>
  <c r="AG403" i="2"/>
  <c r="AF403" i="2"/>
  <c r="AG556" i="2"/>
  <c r="AF556" i="2"/>
  <c r="AG564" i="2"/>
  <c r="AF564" i="2"/>
  <c r="AG424" i="2"/>
  <c r="AF424" i="2"/>
  <c r="AG426" i="2"/>
  <c r="AF426" i="2"/>
  <c r="AG108" i="2"/>
  <c r="AF108" i="2"/>
  <c r="AG639" i="2"/>
  <c r="AF639" i="2"/>
  <c r="AG517" i="2"/>
  <c r="AF517" i="2"/>
  <c r="AG402" i="2"/>
  <c r="AF402" i="2"/>
  <c r="AG110" i="2"/>
  <c r="AF110" i="2"/>
  <c r="AG633" i="2"/>
  <c r="AF633" i="2"/>
  <c r="AG399" i="2"/>
  <c r="AF399" i="2"/>
  <c r="AG339" i="2"/>
  <c r="AF339" i="2"/>
  <c r="AG636" i="2"/>
  <c r="AF636" i="2"/>
  <c r="AG580" i="2"/>
  <c r="AF580" i="2"/>
  <c r="AG134" i="2"/>
  <c r="AF134" i="2"/>
  <c r="AG521" i="2"/>
  <c r="AF521" i="2"/>
  <c r="AG65" i="2"/>
  <c r="AF65" i="2"/>
  <c r="AG64" i="2"/>
  <c r="AF64" i="2"/>
  <c r="AG17" i="2"/>
  <c r="AF17" i="2"/>
  <c r="AG377" i="2"/>
  <c r="AF377" i="2"/>
  <c r="AG375" i="2"/>
  <c r="AF375" i="2"/>
  <c r="AG262" i="2"/>
  <c r="AF262" i="2"/>
  <c r="AG283" i="2"/>
  <c r="AF283" i="2"/>
  <c r="AG282" i="2"/>
  <c r="AF282" i="2"/>
  <c r="AG224" i="2"/>
  <c r="AF224" i="2"/>
  <c r="AG225" i="2"/>
  <c r="AF225" i="2"/>
  <c r="AG568" i="2"/>
  <c r="AF568" i="2"/>
  <c r="AG15" i="2"/>
  <c r="AF15" i="2"/>
  <c r="AG27" i="2"/>
  <c r="AF27" i="2"/>
  <c r="AG444" i="2"/>
  <c r="AF444" i="2"/>
  <c r="AG195" i="2"/>
  <c r="AF195" i="2"/>
  <c r="AG198" i="2"/>
  <c r="AF198" i="2"/>
  <c r="AG170" i="2"/>
  <c r="AF170" i="2"/>
  <c r="AG162" i="2"/>
  <c r="AF162" i="2"/>
  <c r="AG490" i="2"/>
  <c r="AF490" i="2"/>
  <c r="AG479" i="2"/>
  <c r="AF479" i="2"/>
  <c r="AG488" i="2"/>
  <c r="AF488" i="2"/>
  <c r="AG491" i="2"/>
  <c r="AF491" i="2"/>
  <c r="AG489" i="2"/>
  <c r="AF489" i="2"/>
  <c r="AG382" i="2"/>
  <c r="AF382" i="2"/>
  <c r="AG567" i="2"/>
  <c r="AF567" i="2"/>
  <c r="AG332" i="2"/>
  <c r="AF332" i="2"/>
  <c r="AG3" i="2"/>
  <c r="AF3" i="2"/>
  <c r="AG143" i="2"/>
  <c r="AF143" i="2"/>
  <c r="AG336" i="2"/>
  <c r="AF336" i="2"/>
  <c r="AG102" i="2"/>
  <c r="AF102" i="2"/>
  <c r="AG608" i="2"/>
  <c r="AF608" i="2"/>
  <c r="AG359" i="2"/>
  <c r="AF359" i="2"/>
  <c r="AG408" i="2"/>
  <c r="AF408" i="2"/>
  <c r="AG107" i="2"/>
  <c r="AF107" i="2"/>
  <c r="AG118" i="2"/>
  <c r="AF118" i="2"/>
  <c r="AG247" i="2"/>
  <c r="AF247" i="2"/>
  <c r="AG646" i="2"/>
  <c r="AF646" i="2"/>
  <c r="AG290" i="2"/>
  <c r="AF290" i="2"/>
  <c r="AG457" i="2"/>
  <c r="AF457" i="2"/>
  <c r="AG20" i="2"/>
  <c r="AF20" i="2"/>
  <c r="AG159" i="2"/>
  <c r="AF159" i="2"/>
  <c r="AG601" i="2"/>
  <c r="AF601" i="2"/>
  <c r="AG599" i="2"/>
  <c r="AF599" i="2"/>
  <c r="AG432" i="2"/>
  <c r="AF432" i="2"/>
  <c r="AG499" i="2"/>
  <c r="AF499" i="2"/>
  <c r="AG415" i="2"/>
  <c r="AF415" i="2"/>
  <c r="AG627" i="2"/>
  <c r="AF627" i="2"/>
  <c r="AG273" i="2"/>
  <c r="AF273" i="2"/>
  <c r="AG456" i="2"/>
  <c r="AF456" i="2"/>
  <c r="AG267" i="2"/>
  <c r="AF267" i="2"/>
  <c r="AG251" i="2"/>
  <c r="AF251" i="2"/>
  <c r="AG81" i="2"/>
  <c r="AF81" i="2"/>
  <c r="AG404" i="2"/>
  <c r="AF404" i="2"/>
  <c r="AG407" i="2"/>
  <c r="AG187" i="2"/>
  <c r="AF187" i="2"/>
  <c r="AG467" i="2"/>
  <c r="AF467" i="2"/>
  <c r="AG41" i="2"/>
  <c r="AF41" i="2"/>
  <c r="AG34" i="2"/>
  <c r="AF34" i="2"/>
  <c r="AG213" i="2"/>
  <c r="AF213" i="2"/>
  <c r="AG613" i="2"/>
  <c r="AF613" i="2"/>
  <c r="AG192" i="2"/>
  <c r="AF192" i="2"/>
  <c r="AG551" i="2"/>
  <c r="AF551" i="2"/>
  <c r="AG297" i="2"/>
  <c r="AF297" i="2"/>
  <c r="AG649" i="2"/>
  <c r="AF649" i="2"/>
  <c r="AG539" i="2"/>
  <c r="AF539" i="2"/>
  <c r="AG405" i="2"/>
  <c r="AF405" i="2"/>
  <c r="AG356" i="2"/>
  <c r="AF356" i="2"/>
  <c r="AG171" i="2"/>
  <c r="AF171" i="2"/>
  <c r="AG419" i="2"/>
  <c r="AF419" i="2"/>
  <c r="AG611" i="2"/>
  <c r="AF611" i="2"/>
  <c r="AG391" i="2"/>
  <c r="AF391" i="2"/>
  <c r="AG582" i="2"/>
  <c r="AF582" i="2"/>
  <c r="AG369" i="2"/>
  <c r="AF369" i="2"/>
  <c r="AG654" i="2"/>
  <c r="AF654" i="2"/>
  <c r="AG98" i="2"/>
  <c r="AF98" i="2"/>
  <c r="AG623" i="2"/>
  <c r="AF623" i="2"/>
  <c r="AG630" i="2"/>
  <c r="AF630" i="2"/>
  <c r="AG115" i="2"/>
  <c r="AF115" i="2"/>
  <c r="AG180" i="2"/>
  <c r="AF180" i="2"/>
  <c r="AG66" i="2"/>
  <c r="AF66" i="2"/>
  <c r="AG319" i="2"/>
  <c r="AF319" i="2"/>
  <c r="AG527" i="2"/>
  <c r="AF527" i="2"/>
  <c r="AG189" i="2"/>
  <c r="AF189" i="2"/>
  <c r="AG505" i="2"/>
  <c r="AF505" i="2"/>
  <c r="AG327" i="2"/>
  <c r="AF327" i="2"/>
  <c r="AG313" i="2"/>
  <c r="AF313" i="2"/>
  <c r="AG305" i="2"/>
  <c r="AF305" i="2"/>
  <c r="AG315" i="2"/>
  <c r="AF315" i="2"/>
  <c r="AG9" i="2"/>
  <c r="AF9" i="2"/>
  <c r="AG126" i="2"/>
  <c r="AF126" i="2"/>
  <c r="AG123" i="2"/>
  <c r="AF123" i="2"/>
  <c r="AG346" i="2"/>
  <c r="AF346" i="2"/>
  <c r="AG277" i="2"/>
  <c r="AF277" i="2"/>
  <c r="AG343" i="2"/>
  <c r="AF343" i="2"/>
  <c r="AG6" i="2"/>
  <c r="AF6" i="2"/>
  <c r="AG50" i="2"/>
  <c r="AF50" i="2"/>
  <c r="AG469" i="2"/>
  <c r="AF469" i="2"/>
  <c r="AG401" i="2"/>
  <c r="AF401" i="2"/>
  <c r="AG635" i="2"/>
  <c r="AF635" i="2"/>
  <c r="AG39" i="2"/>
  <c r="AF39" i="2"/>
  <c r="AG179" i="2"/>
  <c r="AF179" i="2"/>
  <c r="AG412" i="2"/>
  <c r="AF412" i="2"/>
  <c r="AG88" i="2"/>
  <c r="AF88" i="2"/>
  <c r="AG588" i="2"/>
  <c r="AF588" i="2"/>
  <c r="AG560" i="2"/>
  <c r="AF560" i="2"/>
  <c r="AG553" i="2"/>
  <c r="AF553" i="2"/>
  <c r="AG562" i="2"/>
  <c r="AF562" i="2"/>
  <c r="AG427" i="2"/>
  <c r="AF427" i="2"/>
  <c r="AG497" i="2"/>
  <c r="AF497" i="2"/>
  <c r="AG383" i="2"/>
  <c r="AF383" i="2"/>
  <c r="AG46" i="2"/>
  <c r="AF46" i="2"/>
  <c r="AG397" i="2"/>
  <c r="AF397" i="2"/>
  <c r="AG501" i="2"/>
  <c r="AF501" i="2"/>
  <c r="AG385" i="2"/>
  <c r="AF385" i="2"/>
  <c r="AG72" i="2"/>
  <c r="AF72" i="2"/>
  <c r="AG642" i="2"/>
  <c r="AF642" i="2"/>
  <c r="AG83" i="2"/>
  <c r="AF83" i="2"/>
  <c r="AG63" i="2"/>
  <c r="AF63" i="2"/>
  <c r="AG16" i="2"/>
  <c r="AF16" i="2"/>
  <c r="AG378" i="2"/>
  <c r="AF378" i="2"/>
  <c r="AG259" i="2"/>
  <c r="AF259" i="2"/>
  <c r="AG260" i="2"/>
  <c r="AF260" i="2"/>
  <c r="AG279" i="2"/>
  <c r="AF279" i="2"/>
  <c r="AG502" i="2"/>
  <c r="AF502" i="2"/>
  <c r="AG514" i="2"/>
  <c r="AF514" i="2"/>
  <c r="AG14" i="2"/>
  <c r="AF14" i="2"/>
  <c r="AG26" i="2"/>
  <c r="AF26" i="2"/>
  <c r="AG24" i="2"/>
  <c r="AF24" i="2"/>
  <c r="AG443" i="2"/>
  <c r="AF443" i="2"/>
  <c r="AG604" i="2"/>
  <c r="AF604" i="2"/>
  <c r="AG201" i="2"/>
  <c r="AF201" i="2"/>
  <c r="AG196" i="2"/>
  <c r="AF196" i="2"/>
  <c r="AG141" i="2"/>
  <c r="AF141" i="2"/>
  <c r="AG168" i="2"/>
  <c r="AF168" i="2"/>
  <c r="AG165" i="2"/>
  <c r="AF165" i="2"/>
  <c r="AG484" i="2"/>
  <c r="AF484" i="2"/>
  <c r="AG486" i="2"/>
  <c r="AF486" i="2"/>
  <c r="AG477" i="2"/>
  <c r="AF477" i="2"/>
  <c r="AG476" i="2"/>
  <c r="AF476" i="2"/>
  <c r="AG481" i="2"/>
  <c r="AF481" i="2"/>
  <c r="AG79" i="2"/>
  <c r="AF79" i="2"/>
  <c r="AG523" i="2"/>
  <c r="AF523" i="2"/>
  <c r="AG275" i="2"/>
  <c r="AF275" i="2"/>
  <c r="AG209" i="2"/>
  <c r="AF209" i="2"/>
  <c r="AG640" i="2"/>
  <c r="AF640" i="2"/>
  <c r="AG335" i="2"/>
  <c r="AF335" i="2"/>
  <c r="AG579" i="2"/>
  <c r="AF579" i="2"/>
  <c r="AG18" i="2"/>
  <c r="AF18" i="2"/>
  <c r="AG51" i="2"/>
  <c r="AF51" i="2"/>
  <c r="AG595" i="2"/>
  <c r="AF595" i="2"/>
  <c r="AG593" i="2"/>
  <c r="AF593" i="2"/>
  <c r="AG54" i="2"/>
  <c r="AF54" i="2"/>
  <c r="AG104" i="2"/>
  <c r="AF104" i="2"/>
  <c r="AG57" i="2"/>
  <c r="AF57" i="2"/>
  <c r="AG299" i="2"/>
  <c r="AF299" i="2"/>
  <c r="AG453" i="2"/>
  <c r="AF453" i="2"/>
  <c r="AG176" i="2"/>
  <c r="AF176" i="2"/>
  <c r="AG250" i="2"/>
  <c r="AF250" i="2"/>
  <c r="AG204" i="2"/>
  <c r="AG241" i="2"/>
  <c r="AF241" i="2"/>
  <c r="AG93" i="2"/>
  <c r="AF93" i="2"/>
  <c r="AG323" i="2"/>
  <c r="AF323" i="2"/>
  <c r="AG632" i="2"/>
  <c r="AF632" i="2"/>
  <c r="AG188" i="2"/>
  <c r="AF188" i="2"/>
  <c r="AG575" i="2"/>
  <c r="AF575" i="2"/>
  <c r="AG185" i="2"/>
  <c r="AF185" i="2"/>
  <c r="AG116" i="2"/>
  <c r="AF116" i="2"/>
  <c r="AG651" i="2"/>
  <c r="AF651" i="2"/>
  <c r="AG569" i="2"/>
  <c r="AF569" i="2"/>
  <c r="AG295" i="2"/>
  <c r="AF295" i="2"/>
  <c r="AG172" i="2"/>
  <c r="AF172" i="2"/>
  <c r="AG30" i="2"/>
  <c r="AF30" i="2"/>
  <c r="AG578" i="2"/>
  <c r="AF578" i="2"/>
  <c r="AG606" i="2"/>
  <c r="AF606" i="2"/>
  <c r="AG466" i="2"/>
  <c r="AF466" i="2"/>
  <c r="AG368" i="2"/>
  <c r="AF368" i="2"/>
  <c r="AG655" i="2"/>
  <c r="AF655" i="2"/>
  <c r="AG303" i="2"/>
  <c r="AF303" i="2"/>
  <c r="AG97" i="2"/>
  <c r="AF97" i="2"/>
  <c r="AG78" i="2"/>
  <c r="AF78" i="2"/>
  <c r="AG460" i="2"/>
  <c r="AF460" i="2"/>
  <c r="AG631" i="2"/>
  <c r="AF631" i="2"/>
  <c r="AG75" i="2"/>
  <c r="AF75" i="2"/>
  <c r="AG316" i="2"/>
  <c r="AF316" i="2"/>
  <c r="AG536" i="2"/>
  <c r="AF536" i="2"/>
  <c r="AG535" i="2"/>
  <c r="AF535" i="2"/>
  <c r="AG532" i="2"/>
  <c r="AF532" i="2"/>
  <c r="AG525" i="2"/>
  <c r="AF525" i="2"/>
  <c r="AG540" i="2"/>
  <c r="AF540" i="2"/>
  <c r="AG506" i="2"/>
  <c r="AF506" i="2"/>
  <c r="AG328" i="2"/>
  <c r="AF328" i="2"/>
  <c r="AG314" i="2"/>
  <c r="AF314" i="2"/>
  <c r="AG306" i="2"/>
  <c r="AF306" i="2"/>
  <c r="AG125" i="2"/>
  <c r="AF125" i="2"/>
  <c r="AG151" i="2"/>
  <c r="AF151" i="2"/>
  <c r="AG545" i="2"/>
  <c r="AF545" i="2"/>
  <c r="AG49" i="2"/>
  <c r="AF49" i="2"/>
  <c r="AG293" i="2"/>
  <c r="AF293" i="2"/>
  <c r="AG38" i="2"/>
  <c r="AF38" i="2"/>
  <c r="AG178" i="2"/>
  <c r="AF178" i="2"/>
  <c r="AG413" i="2"/>
  <c r="AF413" i="2"/>
  <c r="AG550" i="2"/>
  <c r="AF550" i="2"/>
  <c r="AG557" i="2"/>
  <c r="AF557" i="2"/>
  <c r="AG555" i="2"/>
  <c r="AF555" i="2"/>
  <c r="AG565" i="2"/>
  <c r="AF565" i="2"/>
  <c r="AG428" i="2"/>
  <c r="AF428" i="2"/>
  <c r="AG543" i="2"/>
  <c r="AF543" i="2"/>
  <c r="AG353" i="2"/>
  <c r="AF353" i="2"/>
  <c r="AG352" i="2"/>
  <c r="AF352" i="2"/>
  <c r="AG438" i="2"/>
  <c r="AF438" i="2"/>
  <c r="AG326" i="2"/>
  <c r="AF326" i="2"/>
  <c r="AG364" i="2"/>
  <c r="AF364" i="2"/>
  <c r="AG500" i="2"/>
  <c r="AF500" i="2"/>
  <c r="AG638" i="2"/>
  <c r="AF638" i="2"/>
  <c r="AG538" i="2"/>
  <c r="AF538" i="2"/>
  <c r="AG410" i="2"/>
  <c r="AF410" i="2"/>
  <c r="AG573" i="2"/>
  <c r="AF573" i="2"/>
  <c r="AG334" i="2"/>
  <c r="AF334" i="2"/>
  <c r="AG294" i="2"/>
  <c r="AF294" i="2"/>
  <c r="AG644" i="2"/>
  <c r="AF644" i="2"/>
  <c r="AG60" i="2"/>
  <c r="AF60" i="2"/>
  <c r="AG362" i="2"/>
  <c r="AF362" i="2"/>
  <c r="AG44" i="2"/>
  <c r="AF44" i="2"/>
  <c r="AG373" i="2"/>
  <c r="AF373" i="2"/>
  <c r="AG258" i="2"/>
  <c r="AF258" i="2"/>
  <c r="AG257" i="2"/>
  <c r="AF257" i="2"/>
  <c r="AG278" i="2"/>
  <c r="AF278" i="2"/>
  <c r="AG284" i="2"/>
  <c r="AF284" i="2"/>
  <c r="AG503" i="2"/>
  <c r="AF503" i="2"/>
  <c r="AG221" i="2"/>
  <c r="AF221" i="2"/>
  <c r="AG512" i="2"/>
  <c r="AF512" i="2"/>
  <c r="AG13" i="2"/>
  <c r="AF13" i="2"/>
  <c r="AG461" i="2"/>
  <c r="AF461" i="2"/>
  <c r="AG29" i="2"/>
  <c r="AF29" i="2"/>
  <c r="AG449" i="2"/>
  <c r="AF449" i="2"/>
  <c r="AG447" i="2"/>
  <c r="AF447" i="2"/>
  <c r="AG194" i="2"/>
  <c r="AF194" i="2"/>
  <c r="AG193" i="2"/>
  <c r="AF193" i="2"/>
  <c r="AG202" i="2"/>
  <c r="AF202" i="2"/>
  <c r="AG140" i="2"/>
  <c r="AF140" i="2"/>
  <c r="AG160" i="2"/>
  <c r="AF160" i="2"/>
  <c r="AG161" i="2"/>
  <c r="AF161" i="2"/>
  <c r="AG163" i="2"/>
  <c r="AF163" i="2"/>
  <c r="AG483" i="2"/>
  <c r="AF483" i="2"/>
  <c r="AG474" i="2"/>
  <c r="AF474" i="2"/>
  <c r="AG471" i="2"/>
  <c r="AF471" i="2"/>
  <c r="AG417" i="2"/>
  <c r="AF417" i="2"/>
  <c r="AG430" i="2"/>
  <c r="AF430" i="2"/>
  <c r="AG380" i="2"/>
  <c r="AF380" i="2"/>
  <c r="AG643" i="2"/>
  <c r="AF643" i="2"/>
  <c r="AG184" i="2"/>
  <c r="AF184" i="2"/>
  <c r="AG516" i="2"/>
  <c r="AF516" i="2"/>
  <c r="AG435" i="2"/>
  <c r="AF435" i="2"/>
  <c r="AG414" i="2"/>
  <c r="AF414" i="2"/>
  <c r="AG111" i="2"/>
  <c r="AF111" i="2"/>
  <c r="AG21" i="2"/>
  <c r="AF21" i="2"/>
  <c r="AG52" i="2"/>
  <c r="AF52" i="2"/>
  <c r="AG208" i="2"/>
  <c r="AF208" i="2"/>
  <c r="AG596" i="2"/>
  <c r="AF596" i="2"/>
  <c r="AG594" i="2"/>
  <c r="AF594" i="2"/>
  <c r="AG53" i="2"/>
  <c r="AF53" i="2"/>
  <c r="AG626" i="2"/>
  <c r="AF626" i="2"/>
  <c r="AG55" i="2"/>
  <c r="AF55" i="2"/>
  <c r="AG139" i="2"/>
  <c r="AF139" i="2"/>
  <c r="AG452" i="2"/>
  <c r="AF452" i="2"/>
  <c r="AG252" i="2"/>
  <c r="AF252" i="2"/>
  <c r="AG458" i="2"/>
  <c r="AG614" i="2"/>
  <c r="AF614" i="2"/>
  <c r="AG576" i="2"/>
  <c r="AF576" i="2"/>
  <c r="AG495" i="2"/>
  <c r="AF495" i="2"/>
  <c r="AG648" i="2"/>
  <c r="AF648" i="2"/>
  <c r="AG219" i="2"/>
  <c r="AF219" i="2"/>
  <c r="AG216" i="2"/>
  <c r="AF216" i="2"/>
  <c r="AG656" i="2"/>
  <c r="AF656" i="2"/>
  <c r="AG577" i="2"/>
  <c r="AF577" i="2"/>
  <c r="AG496" i="2"/>
  <c r="AF496" i="2"/>
  <c r="AG652" i="2"/>
  <c r="AF652" i="2"/>
  <c r="AG349" i="2"/>
  <c r="AF349" i="2"/>
  <c r="AG94" i="2"/>
  <c r="AF94" i="2"/>
  <c r="AG422" i="2"/>
  <c r="AF422" i="2"/>
  <c r="AG342" i="2"/>
  <c r="AF342" i="2"/>
  <c r="AG296" i="2"/>
  <c r="AF296" i="2"/>
  <c r="AG173" i="2"/>
  <c r="AF173" i="2"/>
  <c r="AG33" i="2"/>
  <c r="AF33" i="2"/>
  <c r="AG32" i="2"/>
  <c r="AF32" i="2"/>
  <c r="AG96" i="2"/>
  <c r="AF96" i="2"/>
  <c r="AG610" i="2"/>
  <c r="AF610" i="2"/>
  <c r="AG570" i="2"/>
  <c r="AF570" i="2"/>
  <c r="AG390" i="2"/>
  <c r="AF390" i="2"/>
  <c r="AG367" i="2"/>
  <c r="AF367" i="2"/>
  <c r="AG265" i="2"/>
  <c r="AF265" i="2"/>
  <c r="AG95" i="2"/>
  <c r="AF95" i="2"/>
  <c r="AG113" i="2"/>
  <c r="AF113" i="2"/>
  <c r="AG628" i="2"/>
  <c r="AF628" i="2"/>
  <c r="AG74" i="2"/>
  <c r="AF74" i="2"/>
  <c r="AG68" i="2"/>
  <c r="AF68" i="2"/>
  <c r="AG67" i="2"/>
  <c r="AF67" i="2"/>
  <c r="AG317" i="2"/>
  <c r="AF317" i="2"/>
  <c r="AG355" i="2"/>
  <c r="AF355" i="2"/>
  <c r="AG530" i="2"/>
  <c r="AF530" i="2"/>
  <c r="AG531" i="2"/>
  <c r="AF531" i="2"/>
  <c r="AG109" i="2"/>
  <c r="AF109" i="2"/>
  <c r="AG287" i="2"/>
  <c r="AF287" i="2"/>
  <c r="AG510" i="2"/>
  <c r="AF510" i="2"/>
  <c r="AG308" i="2"/>
  <c r="AF308" i="2"/>
  <c r="AG309" i="2"/>
  <c r="AF309" i="2"/>
  <c r="AG130" i="2"/>
  <c r="AF130" i="2"/>
  <c r="AG129" i="2"/>
  <c r="AF129" i="2"/>
  <c r="AG347" i="2"/>
  <c r="AF347" i="2"/>
  <c r="AG147" i="2"/>
  <c r="AF147" i="2"/>
  <c r="AG146" i="2"/>
  <c r="AF146" i="2"/>
  <c r="AG271" i="2"/>
  <c r="AF271" i="2"/>
  <c r="AG494" i="2"/>
  <c r="AF494" i="2"/>
  <c r="AG174" i="2"/>
  <c r="AF174" i="2"/>
  <c r="AG120" i="2"/>
  <c r="AF120" i="2"/>
  <c r="AG37" i="2"/>
  <c r="AF37" i="2"/>
  <c r="AG411" i="2"/>
  <c r="AF411" i="2"/>
  <c r="AG85" i="2"/>
  <c r="AF85" i="2"/>
  <c r="AG549" i="2"/>
  <c r="AF549" i="2"/>
  <c r="AG566" i="2"/>
  <c r="AF566" i="2"/>
  <c r="AG423" i="2"/>
  <c r="AF423" i="2"/>
  <c r="AG425" i="2"/>
  <c r="AF425" i="2"/>
  <c r="AG351" i="2"/>
  <c r="AF351" i="2"/>
  <c r="AG439" i="2"/>
  <c r="AF439" i="2"/>
  <c r="AG574" i="2"/>
  <c r="AF574" i="2"/>
  <c r="AG409" i="2"/>
  <c r="AF409" i="2"/>
  <c r="AG388" i="2"/>
  <c r="AF388" i="2"/>
  <c r="AG396" i="2"/>
  <c r="AF396" i="2"/>
  <c r="AG300" i="2"/>
  <c r="AF300" i="2"/>
  <c r="AG440" i="2"/>
  <c r="AF440" i="2"/>
  <c r="AG73" i="2"/>
  <c r="AF73" i="2"/>
  <c r="AG572" i="2"/>
  <c r="AF572" i="2"/>
  <c r="AG5" i="2"/>
  <c r="AF5" i="2"/>
  <c r="AG350" i="2"/>
  <c r="AF350" i="2"/>
  <c r="AG183" i="2"/>
  <c r="AF183" i="2"/>
  <c r="AG40" i="2"/>
  <c r="AF40" i="2"/>
  <c r="AG268" i="2"/>
  <c r="AF268" i="2"/>
  <c r="AG571" i="2"/>
  <c r="AF571" i="2"/>
  <c r="AG520" i="2"/>
  <c r="AF520" i="2"/>
  <c r="AG59" i="2"/>
  <c r="AF59" i="2"/>
  <c r="AG361" i="2"/>
  <c r="AF361" i="2"/>
  <c r="AG43" i="2"/>
  <c r="AF43" i="2"/>
  <c r="AG374" i="2"/>
  <c r="AF374" i="2"/>
  <c r="AG261" i="2"/>
  <c r="AF261" i="2"/>
  <c r="AG286" i="2"/>
  <c r="AF286" i="2"/>
  <c r="AG285" i="2"/>
  <c r="AF285" i="2"/>
  <c r="AG223" i="2"/>
  <c r="AF223" i="2"/>
  <c r="AG12" i="2"/>
  <c r="AF12" i="2"/>
  <c r="AG581" i="2"/>
  <c r="AF581" i="2"/>
  <c r="AG28" i="2"/>
  <c r="AF28" i="2"/>
  <c r="AG442" i="2"/>
  <c r="AF442" i="2"/>
  <c r="AG207" i="2"/>
  <c r="AF207" i="2"/>
  <c r="AG200" i="2"/>
  <c r="AF200" i="2"/>
  <c r="AG203" i="2"/>
  <c r="AF203" i="2"/>
  <c r="AG322" i="2"/>
  <c r="AF322" i="2"/>
  <c r="AG473" i="2"/>
  <c r="AF473" i="2"/>
  <c r="AG492" i="2"/>
  <c r="AF492" i="2"/>
  <c r="AG482" i="2"/>
  <c r="AF482" i="2"/>
  <c r="AG103" i="2"/>
  <c r="AF103" i="2"/>
  <c r="AG384" i="2"/>
  <c r="AF384" i="2"/>
  <c r="AG138" i="2"/>
  <c r="AF138" i="2"/>
  <c r="AG358" i="2"/>
  <c r="AF358" i="2"/>
  <c r="AG4" i="2"/>
  <c r="AF4" i="2"/>
  <c r="AG144" i="2"/>
  <c r="AF144" i="2"/>
  <c r="AG468" i="2"/>
  <c r="AF468" i="2"/>
  <c r="AG615" i="2"/>
  <c r="AF615" i="2"/>
  <c r="AG451" i="2"/>
  <c r="AF451" i="2"/>
  <c r="AG619" i="2"/>
  <c r="AF619" i="2"/>
  <c r="AG48" i="2"/>
  <c r="AF48" i="2"/>
  <c r="AG246" i="2"/>
  <c r="AF246" i="2"/>
  <c r="AG291" i="2"/>
  <c r="AF291" i="2"/>
  <c r="AG22" i="2"/>
  <c r="AF22" i="2"/>
  <c r="AG19" i="2"/>
  <c r="AF19" i="2"/>
  <c r="AG155" i="2"/>
  <c r="AF155" i="2"/>
  <c r="AG156" i="2"/>
  <c r="AF156" i="2"/>
  <c r="AG270" i="2"/>
  <c r="AF270" i="2"/>
  <c r="AG591" i="2"/>
  <c r="AF591" i="2"/>
  <c r="AG416" i="2"/>
  <c r="AF416" i="2"/>
  <c r="AG56" i="2"/>
  <c r="AF56" i="2"/>
  <c r="AG454" i="2"/>
  <c r="AF454" i="2"/>
  <c r="AG421" i="2"/>
  <c r="AF421" i="2"/>
  <c r="AG254" i="2"/>
  <c r="AF254" i="2"/>
  <c r="AG82" i="2"/>
  <c r="AF82" i="2"/>
  <c r="AG11" i="2"/>
  <c r="AG58" i="2"/>
  <c r="AE113" i="2"/>
  <c r="AE467" i="2"/>
  <c r="AE93" i="2"/>
  <c r="AE41" i="2"/>
  <c r="AE437" i="2"/>
  <c r="AE392" i="2"/>
  <c r="AE264" i="2"/>
  <c r="AE112" i="2"/>
  <c r="AE548" i="2"/>
  <c r="AE310" i="2"/>
  <c r="AE493" i="2"/>
  <c r="AE87" i="2"/>
  <c r="AE564" i="2"/>
  <c r="AE64" i="2"/>
  <c r="AE375" i="2"/>
  <c r="AE262" i="2"/>
  <c r="AE371" i="2"/>
  <c r="AE629" i="2"/>
  <c r="AE114" i="2"/>
  <c r="AE71" i="2"/>
  <c r="AE534" i="2"/>
  <c r="AE190" i="2"/>
  <c r="AE330" i="2"/>
  <c r="AE128" i="2"/>
  <c r="AE345" i="2"/>
  <c r="AE145" i="2"/>
  <c r="AE177" i="2"/>
  <c r="AE403" i="2"/>
  <c r="AE108" i="2"/>
  <c r="AE633" i="2"/>
  <c r="AE636" i="2"/>
  <c r="AE134" i="2"/>
  <c r="AE65" i="2"/>
  <c r="AE377" i="2"/>
  <c r="AE283" i="2"/>
  <c r="AE15" i="2"/>
  <c r="AE27" i="2"/>
  <c r="AE34" i="2"/>
  <c r="AE609" i="2"/>
  <c r="AE321" i="2"/>
  <c r="AE344" i="2"/>
  <c r="AE99" i="2"/>
  <c r="AE36" i="2"/>
  <c r="AE517" i="2"/>
  <c r="AE110" i="2"/>
  <c r="AE580" i="2"/>
  <c r="AE17" i="2"/>
  <c r="AE224" i="2"/>
  <c r="AE651" i="2"/>
  <c r="AE323" i="2"/>
  <c r="AE612" i="2"/>
  <c r="AE585" i="2"/>
  <c r="AE370" i="2"/>
  <c r="AE318" i="2"/>
  <c r="AE311" i="2"/>
  <c r="AE556" i="2"/>
  <c r="AE424" i="2"/>
  <c r="AE426" i="2"/>
  <c r="AE402" i="2"/>
  <c r="AE339" i="2"/>
  <c r="AE568" i="2"/>
  <c r="AE576" i="2"/>
  <c r="AE187" i="2"/>
  <c r="AE648" i="2"/>
  <c r="AE495" i="2"/>
  <c r="AE268" i="2"/>
  <c r="AE309" i="2"/>
  <c r="AE347" i="2"/>
  <c r="AE271" i="2"/>
  <c r="AE409" i="2"/>
  <c r="AD267" i="2"/>
  <c r="AD251" i="2"/>
  <c r="AH251" i="2" s="1"/>
  <c r="AD404" i="2"/>
  <c r="AH404" i="2" s="1"/>
  <c r="AE116" i="2"/>
  <c r="AD632" i="2"/>
  <c r="AD188" i="2"/>
  <c r="AD575" i="2"/>
  <c r="AD185" i="2"/>
  <c r="AH185" i="2" s="1"/>
  <c r="AD116" i="2"/>
  <c r="AD651" i="2"/>
  <c r="AD569" i="2"/>
  <c r="AD295" i="2"/>
  <c r="AH295" i="2" s="1"/>
  <c r="AD172" i="2"/>
  <c r="AD30" i="2"/>
  <c r="AH30" i="2" s="1"/>
  <c r="AD578" i="2"/>
  <c r="AD606" i="2"/>
  <c r="AH606" i="2" s="1"/>
  <c r="AD466" i="2"/>
  <c r="AD393" i="2"/>
  <c r="AH393" i="2" s="1"/>
  <c r="AD368" i="2"/>
  <c r="AH368" i="2" s="1"/>
  <c r="AD655" i="2"/>
  <c r="AD303" i="2"/>
  <c r="AH303" i="2" s="1"/>
  <c r="AD97" i="2"/>
  <c r="AD78" i="2"/>
  <c r="AH78" i="2" s="1"/>
  <c r="AD460" i="2"/>
  <c r="AD631" i="2"/>
  <c r="AH631" i="2" s="1"/>
  <c r="AD288" i="2"/>
  <c r="AH288" i="2" s="1"/>
  <c r="AD75" i="2"/>
  <c r="AD316" i="2"/>
  <c r="AH316" i="2" s="1"/>
  <c r="AD536" i="2"/>
  <c r="AD535" i="2"/>
  <c r="AH535" i="2" s="1"/>
  <c r="AD532" i="2"/>
  <c r="AD540" i="2"/>
  <c r="AD506" i="2"/>
  <c r="AH506" i="2" s="1"/>
  <c r="AD328" i="2"/>
  <c r="AD314" i="2"/>
  <c r="AH314" i="2" s="1"/>
  <c r="AD306" i="2"/>
  <c r="AD8" i="2"/>
  <c r="AH8" i="2" s="1"/>
  <c r="AD125" i="2"/>
  <c r="AH125" i="2" s="1"/>
  <c r="AD124" i="2"/>
  <c r="AH124" i="2" s="1"/>
  <c r="AD151" i="2"/>
  <c r="AD545" i="2"/>
  <c r="AH545" i="2" s="1"/>
  <c r="AD49" i="2"/>
  <c r="AD293" i="2"/>
  <c r="AH293" i="2" s="1"/>
  <c r="AD38" i="2"/>
  <c r="AD178" i="2"/>
  <c r="AH178" i="2" s="1"/>
  <c r="AD413" i="2"/>
  <c r="AD86" i="2"/>
  <c r="AH86" i="2" s="1"/>
  <c r="AD550" i="2"/>
  <c r="AH550" i="2" s="1"/>
  <c r="AD557" i="2"/>
  <c r="AD555" i="2"/>
  <c r="AH555" i="2" s="1"/>
  <c r="AD565" i="2"/>
  <c r="AD428" i="2"/>
  <c r="AH428" i="2" s="1"/>
  <c r="AD543" i="2"/>
  <c r="AD353" i="2"/>
  <c r="AH353" i="2" s="1"/>
  <c r="AD352" i="2"/>
  <c r="AD326" i="2"/>
  <c r="AD364" i="2"/>
  <c r="AH364" i="2" s="1"/>
  <c r="AD500" i="2"/>
  <c r="AD638" i="2"/>
  <c r="AH638" i="2" s="1"/>
  <c r="AD410" i="2"/>
  <c r="AH410" i="2" s="1"/>
  <c r="AD573" i="2"/>
  <c r="AD334" i="2"/>
  <c r="AH334" i="2" s="1"/>
  <c r="AD294" i="2"/>
  <c r="AD269" i="2"/>
  <c r="AH269" i="2" s="1"/>
  <c r="AD60" i="2"/>
  <c r="AD362" i="2"/>
  <c r="AH362" i="2" s="1"/>
  <c r="AD44" i="2"/>
  <c r="AD373" i="2"/>
  <c r="AH373" i="2" s="1"/>
  <c r="AD258" i="2"/>
  <c r="AD257" i="2"/>
  <c r="AH257" i="2" s="1"/>
  <c r="AD278" i="2"/>
  <c r="AD284" i="2"/>
  <c r="AH284" i="2" s="1"/>
  <c r="AD503" i="2"/>
  <c r="AD221" i="2"/>
  <c r="AH221" i="2" s="1"/>
  <c r="AD512" i="2"/>
  <c r="AD13" i="2"/>
  <c r="AH13" i="2" s="1"/>
  <c r="AD461" i="2"/>
  <c r="AD23" i="2"/>
  <c r="AD29" i="2"/>
  <c r="AH29" i="2" s="1"/>
  <c r="AD449" i="2"/>
  <c r="AD447" i="2"/>
  <c r="AH447" i="2" s="1"/>
  <c r="AD250" i="2"/>
  <c r="AD595" i="2"/>
  <c r="AD593" i="2"/>
  <c r="AD57" i="2"/>
  <c r="AE180" i="2"/>
  <c r="AD194" i="2"/>
  <c r="AD193" i="2"/>
  <c r="AH193" i="2" s="1"/>
  <c r="AD202" i="2"/>
  <c r="AD140" i="2"/>
  <c r="AH140" i="2" s="1"/>
  <c r="AD160" i="2"/>
  <c r="AD161" i="2"/>
  <c r="AH161" i="2" s="1"/>
  <c r="AD163" i="2"/>
  <c r="AD483" i="2"/>
  <c r="AH483" i="2" s="1"/>
  <c r="AD474" i="2"/>
  <c r="AD471" i="2"/>
  <c r="AH471" i="2" s="1"/>
  <c r="AD417" i="2"/>
  <c r="AD430" i="2"/>
  <c r="AH430" i="2" s="1"/>
  <c r="AD380" i="2"/>
  <c r="AD643" i="2"/>
  <c r="AH643" i="2" s="1"/>
  <c r="AD210" i="2"/>
  <c r="AH210" i="2" s="1"/>
  <c r="AD184" i="2"/>
  <c r="AD516" i="2"/>
  <c r="AH516" i="2" s="1"/>
  <c r="AD435" i="2"/>
  <c r="AD414" i="2"/>
  <c r="AH414" i="2" s="1"/>
  <c r="AD406" i="2"/>
  <c r="AD58" i="2"/>
  <c r="AH58" i="2" s="1"/>
  <c r="AD111" i="2"/>
  <c r="AD21" i="2"/>
  <c r="AH21" i="2" s="1"/>
  <c r="AD52" i="2"/>
  <c r="AD158" i="2"/>
  <c r="AH158" i="2" s="1"/>
  <c r="AD208" i="2"/>
  <c r="AH208" i="2" s="1"/>
  <c r="AD596" i="2"/>
  <c r="AD594" i="2"/>
  <c r="AH594" i="2" s="1"/>
  <c r="AD433" i="2"/>
  <c r="AD452" i="2"/>
  <c r="AE98" i="2"/>
  <c r="AD415" i="2"/>
  <c r="AE630" i="2"/>
  <c r="AE123" i="2"/>
  <c r="AD18" i="2"/>
  <c r="AD157" i="2"/>
  <c r="AH157" i="2" s="1"/>
  <c r="AD53" i="2"/>
  <c r="AD626" i="2"/>
  <c r="AH626" i="2" s="1"/>
  <c r="AD55" i="2"/>
  <c r="AE614" i="2"/>
  <c r="AD126" i="2"/>
  <c r="AD123" i="2"/>
  <c r="AD346" i="2"/>
  <c r="AD277" i="2"/>
  <c r="AD343" i="2"/>
  <c r="AD6" i="2"/>
  <c r="AD469" i="2"/>
  <c r="AD401" i="2"/>
  <c r="AD635" i="2"/>
  <c r="AD39" i="2"/>
  <c r="AD179" i="2"/>
  <c r="AD412" i="2"/>
  <c r="AD88" i="2"/>
  <c r="AD588" i="2"/>
  <c r="AD560" i="2"/>
  <c r="AD168" i="2"/>
  <c r="AD169" i="2"/>
  <c r="AH169" i="2" s="1"/>
  <c r="AD523" i="2"/>
  <c r="AD275" i="2"/>
  <c r="AD209" i="2"/>
  <c r="AD454" i="2"/>
  <c r="AD421" i="2"/>
  <c r="AD254" i="2"/>
  <c r="AD82" i="2"/>
  <c r="AD65" i="2"/>
  <c r="AH65" i="2" s="1"/>
  <c r="AD64" i="2"/>
  <c r="AD17" i="2"/>
  <c r="AD377" i="2"/>
  <c r="AD262" i="2"/>
  <c r="AH262" i="2" s="1"/>
  <c r="AD224" i="2"/>
  <c r="AH224" i="2" s="1"/>
  <c r="AD225" i="2"/>
  <c r="AD568" i="2"/>
  <c r="AH568" i="2" s="1"/>
  <c r="AD15" i="2"/>
  <c r="AH15" i="2" s="1"/>
  <c r="AD205" i="2"/>
  <c r="AH205" i="2" s="1"/>
  <c r="AD195" i="2"/>
  <c r="AH195" i="2" s="1"/>
  <c r="AD170" i="2"/>
  <c r="AH170" i="2" s="1"/>
  <c r="AD490" i="2"/>
  <c r="AH490" i="2" s="1"/>
  <c r="AD336" i="2"/>
  <c r="AH336" i="2" s="1"/>
  <c r="AD102" i="2"/>
  <c r="AD608" i="2"/>
  <c r="AH608" i="2" s="1"/>
  <c r="AD408" i="2"/>
  <c r="AH408" i="2" s="1"/>
  <c r="AD107" i="2"/>
  <c r="AD118" i="2"/>
  <c r="AH118" i="2" s="1"/>
  <c r="AD646" i="2"/>
  <c r="AH646" i="2" s="1"/>
  <c r="AD290" i="2"/>
  <c r="AH290" i="2" s="1"/>
  <c r="AD457" i="2"/>
  <c r="AH457" i="2" s="1"/>
  <c r="AD617" i="2"/>
  <c r="AH617" i="2" s="1"/>
  <c r="AD54" i="2"/>
  <c r="AD104" i="2"/>
  <c r="AD299" i="2"/>
  <c r="AH299" i="2" s="1"/>
  <c r="AD453" i="2"/>
  <c r="AD176" i="2"/>
  <c r="AD11" i="2"/>
  <c r="AE367" i="2"/>
  <c r="AE265" i="2"/>
  <c r="AE620" i="2"/>
  <c r="AE68" i="2"/>
  <c r="AE566" i="2"/>
  <c r="AE439" i="2"/>
  <c r="AE183" i="2"/>
  <c r="AE520" i="2"/>
  <c r="AE59" i="2"/>
  <c r="AE223" i="2"/>
  <c r="AE12" i="2"/>
  <c r="AE216" i="2"/>
  <c r="AE74" i="2"/>
  <c r="AE531" i="2"/>
  <c r="AE287" i="2"/>
  <c r="AE510" i="2"/>
  <c r="AE331" i="2"/>
  <c r="AE10" i="2"/>
  <c r="AE146" i="2"/>
  <c r="AE174" i="2"/>
  <c r="AE549" i="2"/>
  <c r="AE423" i="2"/>
  <c r="AE351" i="2"/>
  <c r="AE73" i="2"/>
  <c r="AE572" i="2"/>
  <c r="AE40" i="2"/>
  <c r="AE261" i="2"/>
  <c r="AE286" i="2"/>
  <c r="AD340" i="2"/>
  <c r="AD656" i="2"/>
  <c r="AD496" i="2"/>
  <c r="AD652" i="2"/>
  <c r="AD349" i="2"/>
  <c r="AD94" i="2"/>
  <c r="AD422" i="2"/>
  <c r="AD342" i="2"/>
  <c r="AD296" i="2"/>
  <c r="AD173" i="2"/>
  <c r="AD33" i="2"/>
  <c r="AD32" i="2"/>
  <c r="AD96" i="2"/>
  <c r="AD570" i="2"/>
  <c r="AD390" i="2"/>
  <c r="AD367" i="2"/>
  <c r="AD265" i="2"/>
  <c r="AD95" i="2"/>
  <c r="AD620" i="2"/>
  <c r="AH620" i="2" s="1"/>
  <c r="AD113" i="2"/>
  <c r="AH113" i="2" s="1"/>
  <c r="AD628" i="2"/>
  <c r="AH628" i="2" s="1"/>
  <c r="AD74" i="2"/>
  <c r="AD68" i="2"/>
  <c r="AD67" i="2"/>
  <c r="AD317" i="2"/>
  <c r="AD355" i="2"/>
  <c r="AE95" i="2"/>
  <c r="AE317" i="2"/>
  <c r="AE355" i="2"/>
  <c r="AE530" i="2"/>
  <c r="AE542" i="2"/>
  <c r="AE308" i="2"/>
  <c r="AE120" i="2"/>
  <c r="AE411" i="2"/>
  <c r="AE85" i="2"/>
  <c r="AE43" i="2"/>
  <c r="AE285" i="2"/>
  <c r="AD216" i="2"/>
  <c r="AD586" i="2"/>
  <c r="AD614" i="2"/>
  <c r="AD576" i="2"/>
  <c r="AD187" i="2"/>
  <c r="AD495" i="2"/>
  <c r="AD648" i="2"/>
  <c r="AH648" i="2" s="1"/>
  <c r="AD467" i="2"/>
  <c r="AD93" i="2"/>
  <c r="AD323" i="2"/>
  <c r="AD41" i="2"/>
  <c r="AH41" i="2" s="1"/>
  <c r="AD34" i="2"/>
  <c r="AD609" i="2"/>
  <c r="AD612" i="2"/>
  <c r="AD437" i="2"/>
  <c r="AH437" i="2" s="1"/>
  <c r="AD392" i="2"/>
  <c r="AD585" i="2"/>
  <c r="AD370" i="2"/>
  <c r="AH370" i="2" s="1"/>
  <c r="AD264" i="2"/>
  <c r="AD371" i="2"/>
  <c r="AH371" i="2" s="1"/>
  <c r="AE67" i="2"/>
  <c r="AE109" i="2"/>
  <c r="AE130" i="2"/>
  <c r="AE129" i="2"/>
  <c r="AE147" i="2"/>
  <c r="AE574" i="2"/>
  <c r="AE388" i="2"/>
  <c r="AE396" i="2"/>
  <c r="AE300" i="2"/>
  <c r="AE440" i="2"/>
  <c r="AE5" i="2"/>
  <c r="AE361" i="2"/>
  <c r="AE374" i="2"/>
  <c r="AD587" i="2"/>
  <c r="AD213" i="2"/>
  <c r="AD613" i="2"/>
  <c r="AD192" i="2"/>
  <c r="AD551" i="2"/>
  <c r="AD297" i="2"/>
  <c r="AD649" i="2"/>
  <c r="AD539" i="2"/>
  <c r="AD405" i="2"/>
  <c r="AD356" i="2"/>
  <c r="AD171" i="2"/>
  <c r="AD419" i="2"/>
  <c r="AD611" i="2"/>
  <c r="AD391" i="2"/>
  <c r="AD582" i="2"/>
  <c r="AD369" i="2"/>
  <c r="AD654" i="2"/>
  <c r="AD139" i="2"/>
  <c r="AH139" i="2" s="1"/>
  <c r="AD255" i="2"/>
  <c r="AH255" i="2" s="1"/>
  <c r="AD252" i="2"/>
  <c r="AH252" i="2" s="1"/>
  <c r="AD458" i="2"/>
  <c r="AD530" i="2"/>
  <c r="AD531" i="2"/>
  <c r="AD542" i="2"/>
  <c r="AD109" i="2"/>
  <c r="AD287" i="2"/>
  <c r="AD510" i="2"/>
  <c r="AD331" i="2"/>
  <c r="AD308" i="2"/>
  <c r="AD309" i="2"/>
  <c r="AD10" i="2"/>
  <c r="AH10" i="2" s="1"/>
  <c r="AD130" i="2"/>
  <c r="AD129" i="2"/>
  <c r="AD347" i="2"/>
  <c r="AH347" i="2" s="1"/>
  <c r="AD147" i="2"/>
  <c r="AD146" i="2"/>
  <c r="AD271" i="2"/>
  <c r="AD494" i="2"/>
  <c r="AH494" i="2" s="1"/>
  <c r="AD174" i="2"/>
  <c r="AD120" i="2"/>
  <c r="AD37" i="2"/>
  <c r="AD411" i="2"/>
  <c r="AH411" i="2" s="1"/>
  <c r="AD85" i="2"/>
  <c r="AD549" i="2"/>
  <c r="AD566" i="2"/>
  <c r="AD423" i="2"/>
  <c r="AH423" i="2" s="1"/>
  <c r="AD425" i="2"/>
  <c r="AH425" i="2" s="1"/>
  <c r="AD351" i="2"/>
  <c r="AD439" i="2"/>
  <c r="AD574" i="2"/>
  <c r="AD409" i="2"/>
  <c r="AD388" i="2"/>
  <c r="AD396" i="2"/>
  <c r="AD300" i="2"/>
  <c r="AH300" i="2" s="1"/>
  <c r="AD440" i="2"/>
  <c r="AD73" i="2"/>
  <c r="AD572" i="2"/>
  <c r="AD5" i="2"/>
  <c r="AH5" i="2" s="1"/>
  <c r="AD350" i="2"/>
  <c r="AH350" i="2" s="1"/>
  <c r="AD183" i="2"/>
  <c r="AD40" i="2"/>
  <c r="AD268" i="2"/>
  <c r="AH268" i="2" s="1"/>
  <c r="AD520" i="2"/>
  <c r="AD59" i="2"/>
  <c r="AD361" i="2"/>
  <c r="AD43" i="2"/>
  <c r="AD374" i="2"/>
  <c r="AD256" i="2"/>
  <c r="AH256" i="2" s="1"/>
  <c r="AD261" i="2"/>
  <c r="AD286" i="2"/>
  <c r="AH286" i="2" s="1"/>
  <c r="AD285" i="2"/>
  <c r="AH285" i="2" s="1"/>
  <c r="AD223" i="2"/>
  <c r="AD12" i="2"/>
  <c r="AD581" i="2"/>
  <c r="AH581" i="2" s="1"/>
  <c r="AD28" i="2"/>
  <c r="AH28" i="2" s="1"/>
  <c r="AD442" i="2"/>
  <c r="AD207" i="2"/>
  <c r="AD200" i="2"/>
  <c r="AH200" i="2" s="1"/>
  <c r="AD203" i="2"/>
  <c r="AH203" i="2" s="1"/>
  <c r="AD322" i="2"/>
  <c r="AD473" i="2"/>
  <c r="AD492" i="2"/>
  <c r="AH492" i="2" s="1"/>
  <c r="AD472" i="2"/>
  <c r="AH472" i="2" s="1"/>
  <c r="AD482" i="2"/>
  <c r="AD103" i="2"/>
  <c r="AD384" i="2"/>
  <c r="AD138" i="2"/>
  <c r="AD358" i="2"/>
  <c r="AD4" i="2"/>
  <c r="AD144" i="2"/>
  <c r="AD468" i="2"/>
  <c r="AD615" i="2"/>
  <c r="AD451" i="2"/>
  <c r="AD619" i="2"/>
  <c r="AD48" i="2"/>
  <c r="AD249" i="2"/>
  <c r="AH249" i="2" s="1"/>
  <c r="AD246" i="2"/>
  <c r="AD291" i="2"/>
  <c r="AH291" i="2" s="1"/>
  <c r="AD22" i="2"/>
  <c r="AH22" i="2" s="1"/>
  <c r="AD19" i="2"/>
  <c r="AD155" i="2"/>
  <c r="AD156" i="2"/>
  <c r="AH156" i="2" s="1"/>
  <c r="AD270" i="2"/>
  <c r="AH270" i="2" s="1"/>
  <c r="AD591" i="2"/>
  <c r="AD416" i="2"/>
  <c r="AD56" i="2"/>
  <c r="AH56" i="2" s="1"/>
  <c r="AD112" i="2"/>
  <c r="AH112" i="2" s="1"/>
  <c r="AD629" i="2"/>
  <c r="AD114" i="2"/>
  <c r="AD71" i="2"/>
  <c r="AH71" i="2" s="1"/>
  <c r="AD318" i="2"/>
  <c r="AD321" i="2"/>
  <c r="AD534" i="2"/>
  <c r="AH534" i="2" s="1"/>
  <c r="AD190" i="2"/>
  <c r="AH190" i="2" s="1"/>
  <c r="AD548" i="2"/>
  <c r="AD330" i="2"/>
  <c r="AD311" i="2"/>
  <c r="AD310" i="2"/>
  <c r="AH310" i="2" s="1"/>
  <c r="AD307" i="2"/>
  <c r="AD128" i="2"/>
  <c r="AH128" i="2" s="1"/>
  <c r="AD345" i="2"/>
  <c r="AD276" i="2"/>
  <c r="AH276" i="2" s="1"/>
  <c r="AD145" i="2"/>
  <c r="AD344" i="2"/>
  <c r="AD493" i="2"/>
  <c r="AD99" i="2"/>
  <c r="AH99" i="2" s="1"/>
  <c r="AD634" i="2"/>
  <c r="AD36" i="2"/>
  <c r="AD177" i="2"/>
  <c r="AD87" i="2"/>
  <c r="AH87" i="2" s="1"/>
  <c r="AD403" i="2"/>
  <c r="AD556" i="2"/>
  <c r="AH556" i="2" s="1"/>
  <c r="AD564" i="2"/>
  <c r="AD424" i="2"/>
  <c r="AH424" i="2" s="1"/>
  <c r="AD426" i="2"/>
  <c r="AD108" i="2"/>
  <c r="AH108" i="2" s="1"/>
  <c r="AD639" i="2"/>
  <c r="AD517" i="2"/>
  <c r="AH517" i="2" s="1"/>
  <c r="AD402" i="2"/>
  <c r="AD110" i="2"/>
  <c r="AH110" i="2" s="1"/>
  <c r="AD633" i="2"/>
  <c r="AD399" i="2"/>
  <c r="AH399" i="2" s="1"/>
  <c r="AD339" i="2"/>
  <c r="AD636" i="2"/>
  <c r="AD580" i="2"/>
  <c r="AD134" i="2"/>
  <c r="AH134" i="2" s="1"/>
  <c r="AD521" i="2"/>
  <c r="AD375" i="2"/>
  <c r="AD283" i="2"/>
  <c r="AH283" i="2" s="1"/>
  <c r="AD282" i="2"/>
  <c r="AH282" i="2" s="1"/>
  <c r="AD27" i="2"/>
  <c r="AH27" i="2" s="1"/>
  <c r="AD444" i="2"/>
  <c r="AD198" i="2"/>
  <c r="AD162" i="2"/>
  <c r="AH162" i="2" s="1"/>
  <c r="AD479" i="2"/>
  <c r="AD488" i="2"/>
  <c r="AH488" i="2" s="1"/>
  <c r="AD491" i="2"/>
  <c r="AD489" i="2"/>
  <c r="AH489" i="2" s="1"/>
  <c r="AD382" i="2"/>
  <c r="AD567" i="2"/>
  <c r="AH567" i="2" s="1"/>
  <c r="AD332" i="2"/>
  <c r="AD3" i="2"/>
  <c r="AH3" i="2" s="1"/>
  <c r="AD143" i="2"/>
  <c r="AD359" i="2"/>
  <c r="AD247" i="2"/>
  <c r="AD20" i="2"/>
  <c r="AH20" i="2" s="1"/>
  <c r="AD159" i="2"/>
  <c r="AH159" i="2" s="1"/>
  <c r="AD154" i="2"/>
  <c r="AH154" i="2" s="1"/>
  <c r="AD601" i="2"/>
  <c r="AD599" i="2"/>
  <c r="AH599" i="2" s="1"/>
  <c r="AD600" i="2"/>
  <c r="AH600" i="2" s="1"/>
  <c r="AD432" i="2"/>
  <c r="AD499" i="2"/>
  <c r="AH499" i="2" s="1"/>
  <c r="AD627" i="2"/>
  <c r="AH627" i="2" s="1"/>
  <c r="AD273" i="2"/>
  <c r="AD81" i="2"/>
  <c r="AD98" i="2"/>
  <c r="AD623" i="2"/>
  <c r="AD630" i="2"/>
  <c r="AH630" i="2" s="1"/>
  <c r="AD115" i="2"/>
  <c r="AD180" i="2"/>
  <c r="AH180" i="2" s="1"/>
  <c r="AD66" i="2"/>
  <c r="AD319" i="2"/>
  <c r="AD527" i="2"/>
  <c r="AD189" i="2"/>
  <c r="AD505" i="2"/>
  <c r="AD327" i="2"/>
  <c r="AD313" i="2"/>
  <c r="AD305" i="2"/>
  <c r="AD315" i="2"/>
  <c r="AD553" i="2"/>
  <c r="AD562" i="2"/>
  <c r="AD427" i="2"/>
  <c r="AD497" i="2"/>
  <c r="AD383" i="2"/>
  <c r="AD46" i="2"/>
  <c r="AD397" i="2"/>
  <c r="AD501" i="2"/>
  <c r="AD385" i="2"/>
  <c r="AD72" i="2"/>
  <c r="AD642" i="2"/>
  <c r="AD83" i="2"/>
  <c r="AD63" i="2"/>
  <c r="AD16" i="2"/>
  <c r="AD378" i="2"/>
  <c r="AD259" i="2"/>
  <c r="AD260" i="2"/>
  <c r="AD279" i="2"/>
  <c r="AH279" i="2" s="1"/>
  <c r="AD502" i="2"/>
  <c r="AD514" i="2"/>
  <c r="AH514" i="2" s="1"/>
  <c r="AD14" i="2"/>
  <c r="AD26" i="2"/>
  <c r="AH26" i="2" s="1"/>
  <c r="AD24" i="2"/>
  <c r="AD443" i="2"/>
  <c r="AH443" i="2" s="1"/>
  <c r="AD604" i="2"/>
  <c r="AD201" i="2"/>
  <c r="AH201" i="2" s="1"/>
  <c r="AD196" i="2"/>
  <c r="AD204" i="2"/>
  <c r="AH204" i="2" s="1"/>
  <c r="AD141" i="2"/>
  <c r="AH141" i="2" s="1"/>
  <c r="AD165" i="2"/>
  <c r="AH165" i="2" s="1"/>
  <c r="AD484" i="2"/>
  <c r="AD486" i="2"/>
  <c r="AH486" i="2" s="1"/>
  <c r="AD477" i="2"/>
  <c r="AD476" i="2"/>
  <c r="AH476" i="2" s="1"/>
  <c r="AD481" i="2"/>
  <c r="AD79" i="2"/>
  <c r="AH79" i="2" s="1"/>
  <c r="AD640" i="2"/>
  <c r="AH640" i="2" s="1"/>
  <c r="AD335" i="2"/>
  <c r="AD436" i="2"/>
  <c r="AH436" i="2" s="1"/>
  <c r="AD407" i="2"/>
  <c r="AH407" i="2" s="1"/>
  <c r="AD647" i="2"/>
  <c r="AH647" i="2" s="1"/>
  <c r="AD579" i="2"/>
  <c r="AH579" i="2" s="1"/>
  <c r="AE340" i="2"/>
  <c r="AE94" i="2"/>
  <c r="AE342" i="2"/>
  <c r="AE296" i="2"/>
  <c r="AE96" i="2"/>
  <c r="AE656" i="2"/>
  <c r="AE496" i="2"/>
  <c r="AE422" i="2"/>
  <c r="AE173" i="2"/>
  <c r="AE32" i="2"/>
  <c r="AE570" i="2"/>
  <c r="AE652" i="2"/>
  <c r="AE33" i="2"/>
  <c r="AE577" i="2"/>
  <c r="AE349" i="2"/>
  <c r="AE586" i="2"/>
  <c r="AE213" i="2"/>
  <c r="AE649" i="2"/>
  <c r="AE171" i="2"/>
  <c r="AE115" i="2"/>
  <c r="AE313" i="2"/>
  <c r="AE6" i="2"/>
  <c r="AE179" i="2"/>
  <c r="AE560" i="2"/>
  <c r="AE553" i="2"/>
  <c r="AE562" i="2"/>
  <c r="AE497" i="2"/>
  <c r="AE397" i="2"/>
  <c r="AE501" i="2"/>
  <c r="AE63" i="2"/>
  <c r="AE378" i="2"/>
  <c r="AE188" i="2"/>
  <c r="AE297" i="2"/>
  <c r="AE356" i="2"/>
  <c r="AE419" i="2"/>
  <c r="AE611" i="2"/>
  <c r="AE391" i="2"/>
  <c r="AE372" i="2"/>
  <c r="AH372" i="2" s="1"/>
  <c r="AE66" i="2"/>
  <c r="AE126" i="2"/>
  <c r="AE346" i="2"/>
  <c r="AE635" i="2"/>
  <c r="AE39" i="2"/>
  <c r="AE588" i="2"/>
  <c r="AE16" i="2"/>
  <c r="AE259" i="2"/>
  <c r="AE260" i="2"/>
  <c r="AE192" i="2"/>
  <c r="AE551" i="2"/>
  <c r="AE539" i="2"/>
  <c r="AE582" i="2"/>
  <c r="AE527" i="2"/>
  <c r="AE189" i="2"/>
  <c r="AE505" i="2"/>
  <c r="AE327" i="2"/>
  <c r="AE315" i="2"/>
  <c r="AE277" i="2"/>
  <c r="AE469" i="2"/>
  <c r="AE401" i="2"/>
  <c r="AE72" i="2"/>
  <c r="AE642" i="2"/>
  <c r="AE83" i="2"/>
  <c r="AE587" i="2"/>
  <c r="AE405" i="2"/>
  <c r="AE369" i="2"/>
  <c r="AE623" i="2"/>
  <c r="AE319" i="2"/>
  <c r="AE305" i="2"/>
  <c r="AE343" i="2"/>
  <c r="AE88" i="2"/>
  <c r="AE427" i="2"/>
  <c r="AE383" i="2"/>
  <c r="AE46" i="2"/>
  <c r="AE385" i="2"/>
  <c r="AE632" i="2"/>
  <c r="AH580" i="2" l="1"/>
  <c r="AH633" i="2"/>
  <c r="AH639" i="2"/>
  <c r="AH564" i="2"/>
  <c r="AH345" i="2"/>
  <c r="AH451" i="2"/>
  <c r="AH4" i="2"/>
  <c r="AH103" i="2"/>
  <c r="AH308" i="2"/>
  <c r="AH458" i="2"/>
  <c r="AH654" i="2"/>
  <c r="AH323" i="2"/>
  <c r="AH390" i="2"/>
  <c r="AH54" i="2"/>
  <c r="AH377" i="2"/>
  <c r="AH82" i="2"/>
  <c r="AH209" i="2"/>
  <c r="AH168" i="2"/>
  <c r="AH412" i="2"/>
  <c r="AH433" i="2"/>
  <c r="AH595" i="2"/>
  <c r="AH481" i="2"/>
  <c r="AH196" i="2"/>
  <c r="AH502" i="2"/>
  <c r="AH247" i="2"/>
  <c r="AH332" i="2"/>
  <c r="AH198" i="2"/>
  <c r="AH335" i="2"/>
  <c r="AH81" i="2"/>
  <c r="AH432" i="2"/>
  <c r="AH359" i="2"/>
  <c r="AH444" i="2"/>
  <c r="AH344" i="2"/>
  <c r="AH321" i="2"/>
  <c r="AH629" i="2"/>
  <c r="AH591" i="2"/>
  <c r="AH19" i="2"/>
  <c r="AH322" i="2"/>
  <c r="AH442" i="2"/>
  <c r="AH223" i="2"/>
  <c r="AH73" i="2"/>
  <c r="AH388" i="2"/>
  <c r="AH130" i="2"/>
  <c r="AH585" i="2"/>
  <c r="AH216" i="2"/>
  <c r="AH453" i="2"/>
  <c r="AH102" i="2"/>
  <c r="AH225" i="2"/>
  <c r="AH415" i="2"/>
  <c r="AH406" i="2"/>
  <c r="AH250" i="2"/>
  <c r="AH23" i="2"/>
  <c r="AH484" i="2"/>
  <c r="AH24" i="2"/>
  <c r="AH601" i="2"/>
  <c r="AH491" i="2"/>
  <c r="AH477" i="2"/>
  <c r="AH604" i="2"/>
  <c r="AH14" i="2"/>
  <c r="AH273" i="2"/>
  <c r="AH143" i="2"/>
  <c r="AH382" i="2"/>
  <c r="AH479" i="2"/>
  <c r="AH521" i="2"/>
  <c r="AH339" i="2"/>
  <c r="AH402" i="2"/>
  <c r="AH426" i="2"/>
  <c r="AH403" i="2"/>
  <c r="AH634" i="2"/>
  <c r="AH145" i="2"/>
  <c r="AH307" i="2"/>
  <c r="AH548" i="2"/>
  <c r="AH318" i="2"/>
  <c r="AH48" i="2"/>
  <c r="AH468" i="2"/>
  <c r="AH138" i="2"/>
  <c r="AH374" i="2"/>
  <c r="AH520" i="2"/>
  <c r="AH409" i="2"/>
  <c r="AH174" i="2"/>
  <c r="AH510" i="2"/>
  <c r="AH531" i="2"/>
  <c r="AH613" i="2"/>
  <c r="AH392" i="2"/>
  <c r="AH34" i="2"/>
  <c r="AH467" i="2"/>
  <c r="AH576" i="2"/>
  <c r="AH107" i="2"/>
  <c r="AH64" i="2"/>
  <c r="AH421" i="2"/>
  <c r="AH523" i="2"/>
  <c r="AH123" i="2"/>
  <c r="AH18" i="2"/>
  <c r="AH596" i="2"/>
  <c r="AH417" i="2"/>
  <c r="AH163" i="2"/>
  <c r="AH202" i="2"/>
  <c r="AH57" i="2"/>
  <c r="AH461" i="2"/>
  <c r="AH503" i="2"/>
  <c r="AH258" i="2"/>
  <c r="AH60" i="2"/>
  <c r="AH573" i="2"/>
  <c r="AH543" i="2"/>
  <c r="AH557" i="2"/>
  <c r="AH536" i="2"/>
  <c r="AH466" i="2"/>
  <c r="AH172" i="2"/>
  <c r="AH116" i="2"/>
  <c r="AH267" i="2"/>
  <c r="AH538" i="2"/>
  <c r="AH619" i="2"/>
  <c r="AH144" i="2"/>
  <c r="AH384" i="2"/>
  <c r="AH43" i="2"/>
  <c r="AH309" i="2"/>
  <c r="AH264" i="2"/>
  <c r="AH367" i="2"/>
  <c r="AH11" i="2"/>
  <c r="AH104" i="2"/>
  <c r="AH454" i="2"/>
  <c r="AH53" i="2"/>
  <c r="AH452" i="2"/>
  <c r="AH111" i="2"/>
  <c r="AH435" i="2"/>
  <c r="AH593" i="2"/>
  <c r="AH449" i="2"/>
  <c r="AH326" i="2"/>
  <c r="AH38" i="2"/>
  <c r="AH151" i="2"/>
  <c r="AH306" i="2"/>
  <c r="AH540" i="2"/>
  <c r="AH460" i="2"/>
  <c r="AH655" i="2"/>
  <c r="AH98" i="2"/>
  <c r="AH177" i="2"/>
  <c r="AH493" i="2"/>
  <c r="AH311" i="2"/>
  <c r="AH114" i="2"/>
  <c r="AH416" i="2"/>
  <c r="AH155" i="2"/>
  <c r="AH246" i="2"/>
  <c r="AH473" i="2"/>
  <c r="AH207" i="2"/>
  <c r="AH12" i="2"/>
  <c r="AH261" i="2"/>
  <c r="AH361" i="2"/>
  <c r="AH40" i="2"/>
  <c r="AH572" i="2"/>
  <c r="AH396" i="2"/>
  <c r="AH439" i="2"/>
  <c r="AH566" i="2"/>
  <c r="AH37" i="2"/>
  <c r="AH271" i="2"/>
  <c r="AH129" i="2"/>
  <c r="AH109" i="2"/>
  <c r="AH612" i="2"/>
  <c r="AH495" i="2"/>
  <c r="AH68" i="2"/>
  <c r="AH176" i="2"/>
  <c r="AH380" i="2"/>
  <c r="AH474" i="2"/>
  <c r="AH160" i="2"/>
  <c r="AH194" i="2"/>
  <c r="AH512" i="2"/>
  <c r="AH278" i="2"/>
  <c r="AH44" i="2"/>
  <c r="AH294" i="2"/>
  <c r="AH352" i="2"/>
  <c r="AH565" i="2"/>
  <c r="AH532" i="2"/>
  <c r="AH75" i="2"/>
  <c r="AH578" i="2"/>
  <c r="AH569" i="2"/>
  <c r="AH575" i="2"/>
  <c r="AH375" i="2"/>
  <c r="AH636" i="2"/>
  <c r="AH36" i="2"/>
  <c r="AH330" i="2"/>
  <c r="AH615" i="2"/>
  <c r="AH358" i="2"/>
  <c r="AH482" i="2"/>
  <c r="AH59" i="2"/>
  <c r="AH549" i="2"/>
  <c r="AH120" i="2"/>
  <c r="AH331" i="2"/>
  <c r="AH609" i="2"/>
  <c r="AH93" i="2"/>
  <c r="AH187" i="2"/>
  <c r="AH74" i="2"/>
  <c r="AH17" i="2"/>
  <c r="AH254" i="2"/>
  <c r="AH275" i="2"/>
  <c r="AH55" i="2"/>
  <c r="AH51" i="2"/>
  <c r="AH52" i="2"/>
  <c r="AH184" i="2"/>
  <c r="AH500" i="2"/>
  <c r="AH413" i="2"/>
  <c r="AH49" i="2"/>
  <c r="AH328" i="2"/>
  <c r="AH97" i="2"/>
  <c r="AH571" i="2"/>
  <c r="AH219" i="2"/>
  <c r="AH440" i="2"/>
  <c r="AH85" i="2"/>
  <c r="AH317" i="2"/>
  <c r="AH574" i="2"/>
  <c r="AH287" i="2"/>
  <c r="AH614" i="2"/>
  <c r="AH50" i="2"/>
  <c r="AH562" i="2"/>
  <c r="AH183" i="2"/>
  <c r="AH351" i="2"/>
  <c r="AH146" i="2"/>
  <c r="AH542" i="2"/>
  <c r="AH355" i="2"/>
  <c r="AH95" i="2"/>
  <c r="AH651" i="2"/>
  <c r="AH9" i="2"/>
  <c r="AH259" i="2"/>
  <c r="AH83" i="2"/>
  <c r="AH501" i="2"/>
  <c r="AH497" i="2"/>
  <c r="AH315" i="2"/>
  <c r="AH505" i="2"/>
  <c r="AH66" i="2"/>
  <c r="AH623" i="2"/>
  <c r="AH530" i="2"/>
  <c r="AH391" i="2"/>
  <c r="AH356" i="2"/>
  <c r="AH297" i="2"/>
  <c r="AH213" i="2"/>
  <c r="AH67" i="2"/>
  <c r="AH32" i="2"/>
  <c r="AH342" i="2"/>
  <c r="AH652" i="2"/>
  <c r="AH88" i="2"/>
  <c r="AH635" i="2"/>
  <c r="AH343" i="2"/>
  <c r="AH126" i="2"/>
  <c r="AH610" i="2"/>
  <c r="AH378" i="2"/>
  <c r="AH642" i="2"/>
  <c r="AH397" i="2"/>
  <c r="AH427" i="2"/>
  <c r="AH305" i="2"/>
  <c r="AH189" i="2"/>
  <c r="AH611" i="2"/>
  <c r="AH405" i="2"/>
  <c r="AH551" i="2"/>
  <c r="AH587" i="2"/>
  <c r="AH586" i="2"/>
  <c r="AH33" i="2"/>
  <c r="AH422" i="2"/>
  <c r="AH496" i="2"/>
  <c r="AH401" i="2"/>
  <c r="AH277" i="2"/>
  <c r="AH644" i="2"/>
  <c r="AH438" i="2"/>
  <c r="AH525" i="2"/>
  <c r="AH241" i="2"/>
  <c r="AH456" i="2"/>
  <c r="AH16" i="2"/>
  <c r="AH72" i="2"/>
  <c r="AH46" i="2"/>
  <c r="AH313" i="2"/>
  <c r="AH527" i="2"/>
  <c r="AH115" i="2"/>
  <c r="AH369" i="2"/>
  <c r="AH419" i="2"/>
  <c r="AH539" i="2"/>
  <c r="AH192" i="2"/>
  <c r="AH570" i="2"/>
  <c r="AH173" i="2"/>
  <c r="AH94" i="2"/>
  <c r="AH656" i="2"/>
  <c r="AH560" i="2"/>
  <c r="AH179" i="2"/>
  <c r="AH469" i="2"/>
  <c r="AH346" i="2"/>
  <c r="AH188" i="2"/>
  <c r="AH260" i="2"/>
  <c r="AH63" i="2"/>
  <c r="AH385" i="2"/>
  <c r="AH383" i="2"/>
  <c r="AH553" i="2"/>
  <c r="AH327" i="2"/>
  <c r="AH319" i="2"/>
  <c r="AH147" i="2"/>
  <c r="AH582" i="2"/>
  <c r="AH171" i="2"/>
  <c r="AH649" i="2"/>
  <c r="AH265" i="2"/>
  <c r="AH96" i="2"/>
  <c r="AH296" i="2"/>
  <c r="AH349" i="2"/>
  <c r="AH340" i="2"/>
  <c r="AH588" i="2"/>
  <c r="AH39" i="2"/>
  <c r="AH6" i="2"/>
  <c r="AI3" i="2" s="1"/>
  <c r="AH632" i="2"/>
  <c r="I618" i="2"/>
  <c r="H618" i="2"/>
  <c r="G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F618" i="2"/>
  <c r="E618" i="2"/>
  <c r="D618" i="2"/>
  <c r="AI211" i="2" l="1"/>
  <c r="AI79" i="2"/>
  <c r="AI280" i="2"/>
  <c r="AI632" i="2"/>
  <c r="AI258" i="2"/>
  <c r="AI191" i="2"/>
  <c r="AI303" i="2"/>
  <c r="AI57" i="2"/>
  <c r="AI39" i="2"/>
  <c r="AI621" i="2"/>
  <c r="AI8" i="2"/>
  <c r="AI210" i="2"/>
  <c r="AI298" i="2"/>
  <c r="AI543" i="2"/>
  <c r="AI18" i="2"/>
  <c r="AI547" i="2"/>
  <c r="AI583" i="2"/>
  <c r="AI538" i="2"/>
  <c r="AI172" i="2"/>
  <c r="AI536" i="2"/>
  <c r="AI178" i="2"/>
  <c r="AI573" i="2"/>
  <c r="AI461" i="2"/>
  <c r="AI163" i="2"/>
  <c r="AI21" i="2"/>
  <c r="AI123" i="2"/>
  <c r="AI523" i="2"/>
  <c r="AI205" i="2"/>
  <c r="AI299" i="2"/>
  <c r="AI96" i="2"/>
  <c r="AI576" i="2"/>
  <c r="AI371" i="2"/>
  <c r="AI582" i="2"/>
  <c r="AI10" i="2"/>
  <c r="AI425" i="2"/>
  <c r="AI520" i="2"/>
  <c r="AI203" i="2"/>
  <c r="AI48" i="2"/>
  <c r="AI318" i="2"/>
  <c r="AI634" i="2"/>
  <c r="AI339" i="2"/>
  <c r="AI382" i="2"/>
  <c r="AI273" i="2"/>
  <c r="AI553" i="2"/>
  <c r="AI260" i="2"/>
  <c r="AI477" i="2"/>
  <c r="AI320" i="2"/>
  <c r="AI69" i="2"/>
  <c r="AI219" i="2"/>
  <c r="AI651" i="2"/>
  <c r="AI288" i="2"/>
  <c r="AI49" i="2"/>
  <c r="AI500" i="2"/>
  <c r="AI221" i="2"/>
  <c r="AI483" i="2"/>
  <c r="AI52" i="2"/>
  <c r="AI55" i="2"/>
  <c r="AI560" i="2"/>
  <c r="AI225" i="2"/>
  <c r="AI617" i="2"/>
  <c r="AI173" i="2"/>
  <c r="AI355" i="2"/>
  <c r="AI609" i="2"/>
  <c r="AI419" i="2"/>
  <c r="AI331" i="2"/>
  <c r="AI549" i="2"/>
  <c r="AI183" i="2"/>
  <c r="AI442" i="2"/>
  <c r="AI615" i="2"/>
  <c r="AI629" i="2"/>
  <c r="AI344" i="2"/>
  <c r="AI110" i="2"/>
  <c r="AI488" i="2"/>
  <c r="AI432" i="2"/>
  <c r="AI313" i="2"/>
  <c r="AI16" i="2"/>
  <c r="AI579" i="2"/>
  <c r="AI217" i="2"/>
  <c r="AI607" i="2"/>
  <c r="AI241" i="2"/>
  <c r="AI404" i="2"/>
  <c r="AI368" i="2"/>
  <c r="AI314" i="2"/>
  <c r="AI565" i="2"/>
  <c r="AI44" i="2"/>
  <c r="AI595" i="2"/>
  <c r="AI380" i="2"/>
  <c r="AI433" i="2"/>
  <c r="AI412" i="2"/>
  <c r="AI377" i="2"/>
  <c r="AI646" i="2"/>
  <c r="AI422" i="2"/>
  <c r="AI68" i="2"/>
  <c r="AI612" i="2"/>
  <c r="AI405" i="2"/>
  <c r="AI109" i="2"/>
  <c r="AI37" i="2"/>
  <c r="AI572" i="2"/>
  <c r="AI12" i="2"/>
  <c r="AI4" i="2"/>
  <c r="AI416" i="2"/>
  <c r="AI345" i="2"/>
  <c r="AI639" i="2"/>
  <c r="AI198" i="2"/>
  <c r="AI601" i="2"/>
  <c r="AI189" i="2"/>
  <c r="AI642" i="2"/>
  <c r="AI196" i="2"/>
  <c r="AI476" i="2"/>
  <c r="AI462" i="2"/>
  <c r="AI365" i="2"/>
  <c r="AI185" i="2"/>
  <c r="AI460" i="2"/>
  <c r="AI151" i="2"/>
  <c r="AI326" i="2"/>
  <c r="AI284" i="2"/>
  <c r="AI193" i="2"/>
  <c r="AI435" i="2"/>
  <c r="AI53" i="2"/>
  <c r="AI88" i="2"/>
  <c r="AI262" i="2"/>
  <c r="AI290" i="2"/>
  <c r="AI342" i="2"/>
  <c r="AI67" i="2"/>
  <c r="AI437" i="2"/>
  <c r="AI356" i="2"/>
  <c r="AI287" i="2"/>
  <c r="AI411" i="2"/>
  <c r="AI5" i="2"/>
  <c r="AI581" i="2"/>
  <c r="AI144" i="2"/>
  <c r="AI56" i="2"/>
  <c r="AI276" i="2"/>
  <c r="AI517" i="2"/>
  <c r="AI162" i="2"/>
  <c r="AI623" i="2"/>
  <c r="AI497" i="2"/>
  <c r="AI514" i="2"/>
  <c r="AI590" i="2"/>
  <c r="AI197" i="2"/>
  <c r="AI136" i="2"/>
  <c r="AI267" i="2"/>
  <c r="AI466" i="2"/>
  <c r="AI506" i="2"/>
  <c r="AI557" i="2"/>
  <c r="AI60" i="2"/>
  <c r="AI447" i="2"/>
  <c r="AI417" i="2"/>
  <c r="AI596" i="2"/>
  <c r="AI6" i="2"/>
  <c r="AI421" i="2"/>
  <c r="AI336" i="2"/>
  <c r="AI340" i="2"/>
  <c r="AI265" i="2"/>
  <c r="AI467" i="2"/>
  <c r="AI613" i="2"/>
  <c r="AI255" i="2"/>
  <c r="AI147" i="2"/>
  <c r="AI409" i="2"/>
  <c r="AI374" i="2"/>
  <c r="AI472" i="2"/>
  <c r="AI22" i="2"/>
  <c r="AI548" i="2"/>
  <c r="AI403" i="2"/>
  <c r="AI521" i="2"/>
  <c r="AI143" i="2"/>
  <c r="AI630" i="2"/>
  <c r="AI383" i="2"/>
  <c r="AI14" i="2"/>
  <c r="AI640" i="2"/>
  <c r="AI199" i="2"/>
  <c r="AI395" i="2"/>
  <c r="AI571" i="2"/>
  <c r="AI30" i="2"/>
  <c r="AI535" i="2"/>
  <c r="AI413" i="2"/>
  <c r="AI334" i="2"/>
  <c r="AI23" i="2"/>
  <c r="AI430" i="2"/>
  <c r="AI594" i="2"/>
  <c r="AI346" i="2"/>
  <c r="AI275" i="2"/>
  <c r="AI195" i="2"/>
  <c r="AI453" i="2"/>
  <c r="AI570" i="2"/>
  <c r="AI216" i="2"/>
  <c r="AI585" i="2"/>
  <c r="AI369" i="2"/>
  <c r="AI130" i="2"/>
  <c r="AI351" i="2"/>
  <c r="AI59" i="2"/>
  <c r="AI322" i="2"/>
  <c r="AI249" i="2"/>
  <c r="AI321" i="2"/>
  <c r="AI36" i="2"/>
  <c r="AI636" i="2"/>
  <c r="AI567" i="2"/>
  <c r="AI81" i="2"/>
  <c r="AI562" i="2"/>
  <c r="AI279" i="2"/>
  <c r="AI533" i="2"/>
  <c r="AI121" i="2"/>
  <c r="AI616" i="2"/>
  <c r="AI525" i="2"/>
  <c r="AI575" i="2"/>
  <c r="AI78" i="2"/>
  <c r="AI124" i="2"/>
  <c r="AI352" i="2"/>
  <c r="AI278" i="2"/>
  <c r="AI194" i="2"/>
  <c r="AI516" i="2"/>
  <c r="AI157" i="2"/>
  <c r="AI168" i="2"/>
  <c r="AI568" i="2"/>
  <c r="AI54" i="2"/>
  <c r="AI33" i="2"/>
  <c r="AI586" i="2"/>
  <c r="AI370" i="2"/>
  <c r="AI611" i="2"/>
  <c r="AI308" i="2"/>
  <c r="AI566" i="2"/>
  <c r="AI40" i="2"/>
  <c r="AI207" i="2"/>
  <c r="AI451" i="2"/>
  <c r="AI114" i="2"/>
  <c r="AI493" i="2"/>
  <c r="AI633" i="2"/>
  <c r="AI491" i="2"/>
  <c r="AI499" i="2"/>
  <c r="AI305" i="2"/>
  <c r="AI378" i="2"/>
  <c r="AI484" i="2"/>
  <c r="AI366" i="2"/>
  <c r="AI584" i="2"/>
  <c r="AI625" i="2"/>
  <c r="AI295" i="2"/>
  <c r="AI316" i="2"/>
  <c r="AI38" i="2"/>
  <c r="AI410" i="2"/>
  <c r="AI13" i="2"/>
  <c r="AI161" i="2"/>
  <c r="AI111" i="2"/>
  <c r="AI126" i="2"/>
  <c r="AI169" i="2"/>
  <c r="AI15" i="2"/>
  <c r="AI104" i="2"/>
  <c r="AI32" i="2"/>
  <c r="AI614" i="2"/>
  <c r="AI264" i="2"/>
  <c r="AI391" i="2"/>
  <c r="AI309" i="2"/>
  <c r="AI423" i="2"/>
  <c r="AI268" i="2"/>
  <c r="AI200" i="2"/>
  <c r="AI619" i="2"/>
  <c r="AI71" i="2"/>
  <c r="AI99" i="2"/>
  <c r="AI399" i="2"/>
  <c r="AI489" i="2"/>
  <c r="AI20" i="2"/>
  <c r="AI66" i="2"/>
  <c r="AI501" i="2"/>
  <c r="AI443" i="2"/>
  <c r="AI407" i="2"/>
  <c r="AI64" i="2"/>
  <c r="AI107" i="2"/>
  <c r="AI349" i="2"/>
  <c r="AI628" i="2"/>
  <c r="AI34" i="2"/>
  <c r="AI649" i="2"/>
  <c r="AI531" i="2"/>
  <c r="AI174" i="2"/>
  <c r="AI440" i="2"/>
  <c r="AI285" i="2"/>
  <c r="AI138" i="2"/>
  <c r="AI270" i="2"/>
  <c r="AI307" i="2"/>
  <c r="AI426" i="2"/>
  <c r="AI27" i="2"/>
  <c r="AI159" i="2"/>
  <c r="AI319" i="2"/>
  <c r="AI385" i="2"/>
  <c r="AI604" i="2"/>
  <c r="AI647" i="2"/>
  <c r="AI418" i="2"/>
  <c r="AI519" i="2"/>
  <c r="AI251" i="2"/>
  <c r="AI393" i="2"/>
  <c r="AI328" i="2"/>
  <c r="AI555" i="2"/>
  <c r="AI362" i="2"/>
  <c r="AI250" i="2"/>
  <c r="AI184" i="2"/>
  <c r="AI415" i="2"/>
  <c r="AI469" i="2"/>
  <c r="AI254" i="2"/>
  <c r="AI102" i="2"/>
  <c r="AI656" i="2"/>
  <c r="AI95" i="2"/>
  <c r="AI187" i="2"/>
  <c r="AI192" i="2"/>
  <c r="AI252" i="2"/>
  <c r="AI146" i="2"/>
  <c r="AI388" i="2"/>
  <c r="AI256" i="2"/>
  <c r="AI482" i="2"/>
  <c r="AI19" i="2"/>
  <c r="AI330" i="2"/>
  <c r="AI556" i="2"/>
  <c r="AI375" i="2"/>
  <c r="AI359" i="2"/>
  <c r="AI115" i="2"/>
  <c r="AI46" i="2"/>
  <c r="AI26" i="2"/>
  <c r="AI622" i="2"/>
  <c r="AI80" i="2"/>
  <c r="AI253" i="2"/>
  <c r="AI438" i="2"/>
  <c r="AI569" i="2"/>
  <c r="AI75" i="2"/>
  <c r="AI293" i="2"/>
  <c r="AI638" i="2"/>
  <c r="AI512" i="2"/>
  <c r="AI160" i="2"/>
  <c r="AI58" i="2"/>
  <c r="AI277" i="2"/>
  <c r="AI209" i="2"/>
  <c r="AI170" i="2"/>
  <c r="AI176" i="2"/>
  <c r="AI390" i="2"/>
  <c r="AI495" i="2"/>
  <c r="AI587" i="2"/>
  <c r="AI654" i="2"/>
  <c r="AI129" i="2"/>
  <c r="AI439" i="2"/>
  <c r="AI361" i="2"/>
  <c r="AI473" i="2"/>
  <c r="AI246" i="2"/>
  <c r="AI534" i="2"/>
  <c r="AI177" i="2"/>
  <c r="AI580" i="2"/>
  <c r="AI332" i="2"/>
  <c r="AI98" i="2"/>
  <c r="AI427" i="2"/>
  <c r="AI502" i="2"/>
  <c r="AI481" i="2"/>
  <c r="AI289" i="2"/>
  <c r="AI92" i="2"/>
  <c r="AI50" i="2"/>
  <c r="AI606" i="2"/>
  <c r="AI540" i="2"/>
  <c r="AI550" i="2"/>
  <c r="AI269" i="2"/>
  <c r="AI449" i="2"/>
  <c r="AI471" i="2"/>
  <c r="AI208" i="2"/>
  <c r="AI343" i="2"/>
  <c r="AI454" i="2"/>
  <c r="AI490" i="2"/>
  <c r="AI11" i="2"/>
  <c r="AI367" i="2"/>
  <c r="AI648" i="2"/>
  <c r="AI213" i="2"/>
  <c r="AI139" i="2"/>
  <c r="AI347" i="2"/>
  <c r="AI574" i="2"/>
  <c r="AI43" i="2"/>
  <c r="AI492" i="2"/>
  <c r="AI291" i="2"/>
  <c r="AI190" i="2"/>
  <c r="AI87" i="2"/>
  <c r="AI134" i="2"/>
  <c r="AI599" i="2"/>
  <c r="AI505" i="2"/>
  <c r="AI83" i="2"/>
  <c r="AI204" i="2"/>
  <c r="AI372" i="2"/>
  <c r="AI186" i="2"/>
  <c r="AI389" i="2"/>
  <c r="AI420" i="2"/>
  <c r="AI116" i="2"/>
  <c r="AI631" i="2"/>
  <c r="AI545" i="2"/>
  <c r="AI364" i="2"/>
  <c r="AI503" i="2"/>
  <c r="AI202" i="2"/>
  <c r="AI414" i="2"/>
  <c r="AI626" i="2"/>
  <c r="AI588" i="2"/>
  <c r="AI224" i="2"/>
  <c r="AI457" i="2"/>
  <c r="AI296" i="2"/>
  <c r="AI317" i="2"/>
  <c r="AI392" i="2"/>
  <c r="AI171" i="2"/>
  <c r="AI510" i="2"/>
  <c r="AI85" i="2"/>
  <c r="AI350" i="2"/>
  <c r="AI28" i="2"/>
  <c r="AI468" i="2"/>
  <c r="AI112" i="2"/>
  <c r="AI145" i="2"/>
  <c r="AI402" i="2"/>
  <c r="AI479" i="2"/>
  <c r="AI600" i="2"/>
  <c r="AI327" i="2"/>
  <c r="AI63" i="2"/>
  <c r="AI141" i="2"/>
  <c r="AI335" i="2"/>
  <c r="AI475" i="2"/>
  <c r="AI9" i="2"/>
  <c r="AI188" i="2"/>
  <c r="AI97" i="2"/>
  <c r="AI125" i="2"/>
  <c r="AI353" i="2"/>
  <c r="AI257" i="2"/>
  <c r="AI140" i="2"/>
  <c r="AI406" i="2"/>
  <c r="AI51" i="2"/>
  <c r="AI179" i="2"/>
  <c r="AI17" i="2"/>
  <c r="AI118" i="2"/>
  <c r="AI94" i="2"/>
  <c r="AI74" i="2"/>
  <c r="AI93" i="2"/>
  <c r="AI539" i="2"/>
  <c r="AI542" i="2"/>
  <c r="AI120" i="2"/>
  <c r="AI73" i="2"/>
  <c r="AI223" i="2"/>
  <c r="AI358" i="2"/>
  <c r="AI591" i="2"/>
  <c r="AI128" i="2"/>
  <c r="AI108" i="2"/>
  <c r="AI444" i="2"/>
  <c r="AI154" i="2"/>
  <c r="AI527" i="2"/>
  <c r="AI72" i="2"/>
  <c r="AI201" i="2"/>
  <c r="AI515" i="2"/>
  <c r="AI122" i="2"/>
  <c r="AI456" i="2"/>
  <c r="AI644" i="2"/>
  <c r="AI578" i="2"/>
  <c r="AI532" i="2"/>
  <c r="AI86" i="2"/>
  <c r="AI294" i="2"/>
  <c r="AI29" i="2"/>
  <c r="AI474" i="2"/>
  <c r="AI158" i="2"/>
  <c r="AI401" i="2"/>
  <c r="AI82" i="2"/>
  <c r="AI608" i="2"/>
  <c r="AI496" i="2"/>
  <c r="AI620" i="2"/>
  <c r="AI323" i="2"/>
  <c r="AI551" i="2"/>
  <c r="AI458" i="2"/>
  <c r="AI271" i="2"/>
  <c r="AI396" i="2"/>
  <c r="AI261" i="2"/>
  <c r="AI103" i="2"/>
  <c r="AI155" i="2"/>
  <c r="AI311" i="2"/>
  <c r="AI564" i="2"/>
  <c r="AI283" i="2"/>
  <c r="AI247" i="2"/>
  <c r="AI180" i="2"/>
  <c r="AI397" i="2"/>
  <c r="AI24" i="2"/>
  <c r="AI436" i="2"/>
  <c r="AI529" i="2"/>
  <c r="AI274" i="2"/>
  <c r="AI610" i="2"/>
  <c r="AI655" i="2"/>
  <c r="AI306" i="2"/>
  <c r="AI428" i="2"/>
  <c r="AI373" i="2"/>
  <c r="AI593" i="2"/>
  <c r="AI643" i="2"/>
  <c r="AI452" i="2"/>
  <c r="AI635" i="2"/>
  <c r="AI65" i="2"/>
  <c r="AI408" i="2"/>
  <c r="AI652" i="2"/>
  <c r="AI113" i="2"/>
  <c r="AI41" i="2"/>
  <c r="AI297" i="2"/>
  <c r="AI530" i="2"/>
  <c r="AI494" i="2"/>
  <c r="AI300" i="2"/>
  <c r="AI286" i="2"/>
  <c r="AI384" i="2"/>
  <c r="AI156" i="2"/>
  <c r="AI310" i="2"/>
  <c r="AI424" i="2"/>
  <c r="AI282" i="2"/>
  <c r="AI627" i="2"/>
  <c r="AI315" i="2"/>
  <c r="AI259" i="2"/>
  <c r="AI486" i="2"/>
  <c r="AI165" i="2"/>
  <c r="AF618" i="2"/>
  <c r="AH618" i="2" s="1"/>
  <c r="AI618" i="2" s="1"/>
  <c r="AD577" i="2"/>
  <c r="AH577" i="2" s="1"/>
  <c r="AI577" i="2" s="1"/>
</calcChain>
</file>

<file path=xl/sharedStrings.xml><?xml version="1.0" encoding="utf-8"?>
<sst xmlns="http://schemas.openxmlformats.org/spreadsheetml/2006/main" count="27693" uniqueCount="1362">
  <si>
    <t>Meadowdale High School</t>
  </si>
  <si>
    <t xml:space="preserve">3-6       </t>
  </si>
  <si>
    <t xml:space="preserve">7-13      </t>
  </si>
  <si>
    <t>Summit View High School</t>
  </si>
  <si>
    <t>Coupeville High School</t>
  </si>
  <si>
    <t>Health Sciences &amp; Human Services</t>
  </si>
  <si>
    <t>Seattle World School</t>
  </si>
  <si>
    <t>Henry M. Jackson High School</t>
  </si>
  <si>
    <t>Warden School District</t>
  </si>
  <si>
    <t>Lindbergh Senior High School</t>
  </si>
  <si>
    <t>Central Kitsap School District</t>
  </si>
  <si>
    <t>Bethel School District</t>
  </si>
  <si>
    <t>MP Pathways of Choice</t>
  </si>
  <si>
    <t>Monroe High School</t>
  </si>
  <si>
    <t xml:space="preserve">PK-2      </t>
  </si>
  <si>
    <t>Liberty Sr High School</t>
  </si>
  <si>
    <t>Chimacum School District</t>
  </si>
  <si>
    <t>Seattle Public Schools</t>
  </si>
  <si>
    <t>PercentSpecialEducation</t>
  </si>
  <si>
    <t xml:space="preserve">10-12     </t>
  </si>
  <si>
    <t>Deer Park School District</t>
  </si>
  <si>
    <t>Rochester High School</t>
  </si>
  <si>
    <t xml:space="preserve">2-5       </t>
  </si>
  <si>
    <t>Oak Harbor School District</t>
  </si>
  <si>
    <t>Prairie High School</t>
  </si>
  <si>
    <t>Republic School District</t>
  </si>
  <si>
    <t>Tiger Mountain Community High School</t>
  </si>
  <si>
    <t>Newport School District</t>
  </si>
  <si>
    <t>A G West Black Hills High School</t>
  </si>
  <si>
    <t>Washington Academy of Arts and Technology</t>
  </si>
  <si>
    <t>Pe Ell School District</t>
  </si>
  <si>
    <t>Charles Francis Adams High School</t>
  </si>
  <si>
    <t>Lyle School District</t>
  </si>
  <si>
    <t>Klickitat School District</t>
  </si>
  <si>
    <t>Medical Lake School District</t>
  </si>
  <si>
    <t>Internet Academy</t>
  </si>
  <si>
    <t>Pasco School District</t>
  </si>
  <si>
    <t>Arlington High School</t>
  </si>
  <si>
    <t>Vashon Island High School</t>
  </si>
  <si>
    <t>Snohomish High School</t>
  </si>
  <si>
    <t>Walla Walla High School</t>
  </si>
  <si>
    <t>Sequim School District</t>
  </si>
  <si>
    <t>Lake Washington School District</t>
  </si>
  <si>
    <t>Skyview High School</t>
  </si>
  <si>
    <t>Nine Mile Falls School District</t>
  </si>
  <si>
    <t>North Beach Senior High School</t>
  </si>
  <si>
    <t>Oak Harbor High School</t>
  </si>
  <si>
    <t xml:space="preserve">10-10     </t>
  </si>
  <si>
    <t>Nooksack Valley School District</t>
  </si>
  <si>
    <t>La Center School District</t>
  </si>
  <si>
    <t>AvgYearsEducationalExperience</t>
  </si>
  <si>
    <t>White River School District</t>
  </si>
  <si>
    <t>Cascade Parent Partnership Program</t>
  </si>
  <si>
    <t>Yakima Online</t>
  </si>
  <si>
    <t xml:space="preserve">-         </t>
  </si>
  <si>
    <t>Mead Education Partnership Prog</t>
  </si>
  <si>
    <t>Global Connections High School</t>
  </si>
  <si>
    <t>Lake Stevens Sr High School</t>
  </si>
  <si>
    <t>PercentSection504</t>
  </si>
  <si>
    <t>Colfax High School</t>
  </si>
  <si>
    <t>Mukilteo School District</t>
  </si>
  <si>
    <t xml:space="preserve">          </t>
  </si>
  <si>
    <t>Washington High School</t>
  </si>
  <si>
    <t>Othello High School</t>
  </si>
  <si>
    <t>Bates Technical High School</t>
  </si>
  <si>
    <t>Sehome High School</t>
  </si>
  <si>
    <t>Institutions</t>
  </si>
  <si>
    <t>Kettle Falls School District</t>
  </si>
  <si>
    <t>Intl Sch of Communications</t>
  </si>
  <si>
    <t>Arts &amp; Academics Academy</t>
  </si>
  <si>
    <t>Snoqualmie Valley School District</t>
  </si>
  <si>
    <t>Lewis And Clark High School</t>
  </si>
  <si>
    <t>Ferris High School</t>
  </si>
  <si>
    <t>Cle Elum Roslyn High School</t>
  </si>
  <si>
    <t>TEAM High School</t>
  </si>
  <si>
    <t>Woodland High School</t>
  </si>
  <si>
    <t>Crossroads High School</t>
  </si>
  <si>
    <t>Columbia Basin Secondary School</t>
  </si>
  <si>
    <t>Kelso High School</t>
  </si>
  <si>
    <t>Franklin High School</t>
  </si>
  <si>
    <t>South Lake High School</t>
  </si>
  <si>
    <t>Marysville On-line Move Up Program</t>
  </si>
  <si>
    <t>The Community School</t>
  </si>
  <si>
    <t xml:space="preserve">4-6       </t>
  </si>
  <si>
    <t>Brewster High School</t>
  </si>
  <si>
    <t>Wapato School District</t>
  </si>
  <si>
    <t>Finley School District</t>
  </si>
  <si>
    <t>Stanwood-Camano School District</t>
  </si>
  <si>
    <t>Raymond School District</t>
  </si>
  <si>
    <t>North Mason School District</t>
  </si>
  <si>
    <t>Leaders In Learning</t>
  </si>
  <si>
    <t>Ephrata School District</t>
  </si>
  <si>
    <t>Friday Harbor High School</t>
  </si>
  <si>
    <t>Toppenish School District</t>
  </si>
  <si>
    <t>North Beach School District</t>
  </si>
  <si>
    <t>PercentTwoOrMoreRaces</t>
  </si>
  <si>
    <t>Pullman School District</t>
  </si>
  <si>
    <t>Mead School District</t>
  </si>
  <si>
    <t xml:space="preserve">11-13     </t>
  </si>
  <si>
    <t>Lewis &amp; Clark High School</t>
  </si>
  <si>
    <t>Everett School District</t>
  </si>
  <si>
    <t>Lynden High School</t>
  </si>
  <si>
    <t>W F West High School</t>
  </si>
  <si>
    <t>WINDWARD HIGH SCHOOL</t>
  </si>
  <si>
    <t>Kingston High School</t>
  </si>
  <si>
    <t>South Bend School District</t>
  </si>
  <si>
    <t>North Kitsap School District</t>
  </si>
  <si>
    <t>Technology Access Foundation Academy</t>
  </si>
  <si>
    <t>Kent Mountain View Academy</t>
  </si>
  <si>
    <t>Kent School District</t>
  </si>
  <si>
    <t>Harbor High School</t>
  </si>
  <si>
    <t>Off Campus</t>
  </si>
  <si>
    <t xml:space="preserve">K-K       </t>
  </si>
  <si>
    <t>Henderson Bay Alt High School</t>
  </si>
  <si>
    <t>Cascade High School</t>
  </si>
  <si>
    <t>Foster Senior High School</t>
  </si>
  <si>
    <t>Edmonds Independent Learning</t>
  </si>
  <si>
    <t>Bridgeport School District</t>
  </si>
  <si>
    <t>Bickleton School District</t>
  </si>
  <si>
    <t>Camas High School</t>
  </si>
  <si>
    <t xml:space="preserve">7-12      </t>
  </si>
  <si>
    <t>Wilson</t>
  </si>
  <si>
    <t>Puyallup School District</t>
  </si>
  <si>
    <t>Klahowya Secondary</t>
  </si>
  <si>
    <t xml:space="preserve">5-7       </t>
  </si>
  <si>
    <t>Sunnyside High School</t>
  </si>
  <si>
    <t>Muckleshoot Tribal School</t>
  </si>
  <si>
    <t>Wishkah Valley Elementary/High School</t>
  </si>
  <si>
    <t>Auburn Mountainview High School</t>
  </si>
  <si>
    <t>Royal High School</t>
  </si>
  <si>
    <t xml:space="preserve">PK-5      </t>
  </si>
  <si>
    <t>Vancouver Home Connection</t>
  </si>
  <si>
    <t>Franklin Pierce School District</t>
  </si>
  <si>
    <t>Winlock School District</t>
  </si>
  <si>
    <t>Sky Valley Education Center</t>
  </si>
  <si>
    <t>Mead Senior High School</t>
  </si>
  <si>
    <t>Hanford High School</t>
  </si>
  <si>
    <t>Omak High School</t>
  </si>
  <si>
    <t>Home Program</t>
  </si>
  <si>
    <t>Castle Rock High School</t>
  </si>
  <si>
    <t>PercentTeachersWithAtLeastMasterDegree</t>
  </si>
  <si>
    <t>East Valley School District (Yakima)</t>
  </si>
  <si>
    <t>Ritzville School District</t>
  </si>
  <si>
    <t xml:space="preserve">9-13      </t>
  </si>
  <si>
    <t>Coupeville School District</t>
  </si>
  <si>
    <t>Newport Senior High School</t>
  </si>
  <si>
    <t>Quincy High School</t>
  </si>
  <si>
    <t>Eatonville School District</t>
  </si>
  <si>
    <t>Steilacoom Hist. School District</t>
  </si>
  <si>
    <t>Moses Lake School District</t>
  </si>
  <si>
    <t>Chelan High School</t>
  </si>
  <si>
    <t>La Center High School</t>
  </si>
  <si>
    <t>Rainier Senior High School</t>
  </si>
  <si>
    <t>Bellingham High School</t>
  </si>
  <si>
    <t>Auburn Riverside High School</t>
  </si>
  <si>
    <t xml:space="preserve">1-5       </t>
  </si>
  <si>
    <t>Odyssey - The Essential School</t>
  </si>
  <si>
    <t>South Whidbey High School</t>
  </si>
  <si>
    <t>Compass High School</t>
  </si>
  <si>
    <t xml:space="preserve">K-2       </t>
  </si>
  <si>
    <t>Forks High School</t>
  </si>
  <si>
    <t>Mercer Island High School</t>
  </si>
  <si>
    <t>North Thurston Public Schools</t>
  </si>
  <si>
    <t>Sunnyside School District</t>
  </si>
  <si>
    <t xml:space="preserve">11-12     </t>
  </si>
  <si>
    <t>Fife High School</t>
  </si>
  <si>
    <t>Kentridge High School</t>
  </si>
  <si>
    <t>Asotin Jr Sr High</t>
  </si>
  <si>
    <t>Waterville School District</t>
  </si>
  <si>
    <t>Republic Senior High School</t>
  </si>
  <si>
    <t>Cheney School District</t>
  </si>
  <si>
    <t xml:space="preserve">3-8       </t>
  </si>
  <si>
    <t xml:space="preserve">6-7       </t>
  </si>
  <si>
    <t xml:space="preserve">PK-8      </t>
  </si>
  <si>
    <t>Sultan School District</t>
  </si>
  <si>
    <t>Northshore School District</t>
  </si>
  <si>
    <t xml:space="preserve">2-12      </t>
  </si>
  <si>
    <t>Science and Math Institute</t>
  </si>
  <si>
    <t>Willapa Valley Middle-High</t>
  </si>
  <si>
    <t>Bryant Center</t>
  </si>
  <si>
    <t>Tenino School District</t>
  </si>
  <si>
    <t xml:space="preserve">PK-12     </t>
  </si>
  <si>
    <t xml:space="preserve">6-8       </t>
  </si>
  <si>
    <t>Waterville High School</t>
  </si>
  <si>
    <t>New Horizons High School</t>
  </si>
  <si>
    <t>PercentWhite</t>
  </si>
  <si>
    <t>Federal Way Public Academy</t>
  </si>
  <si>
    <t>Rivers Edge High School</t>
  </si>
  <si>
    <t>Burlington-Edison School District</t>
  </si>
  <si>
    <t>Eatonville High School</t>
  </si>
  <si>
    <t>Interlake Senior High School</t>
  </si>
  <si>
    <t>Hayes Freedom High School</t>
  </si>
  <si>
    <t>Klickitat Elem &amp; High</t>
  </si>
  <si>
    <t xml:space="preserve">9-10      </t>
  </si>
  <si>
    <t>New Start</t>
  </si>
  <si>
    <t>Vancouver Virtual Learning Academy</t>
  </si>
  <si>
    <t>West Valley School District (Yakima)</t>
  </si>
  <si>
    <t>Northport School District</t>
  </si>
  <si>
    <t>Kentlake High School</t>
  </si>
  <si>
    <t>Juanita High</t>
  </si>
  <si>
    <t>Grandview High School</t>
  </si>
  <si>
    <t>Southridge High School</t>
  </si>
  <si>
    <t>Taholah School District</t>
  </si>
  <si>
    <t>Bellingham School District</t>
  </si>
  <si>
    <t>StudentsPerClassroomTeacher</t>
  </si>
  <si>
    <t>Hoquiam School District</t>
  </si>
  <si>
    <t>Selah High School</t>
  </si>
  <si>
    <t>Cape Flattery School District</t>
  </si>
  <si>
    <t>Crescent School</t>
  </si>
  <si>
    <t>Kalama School District</t>
  </si>
  <si>
    <t xml:space="preserve">K-1       </t>
  </si>
  <si>
    <t>Garfield High School</t>
  </si>
  <si>
    <t>Oakville High School</t>
  </si>
  <si>
    <t>Curtis Senior High</t>
  </si>
  <si>
    <t>Highland School District</t>
  </si>
  <si>
    <t>Goldendale School District</t>
  </si>
  <si>
    <t>Central Valley High School</t>
  </si>
  <si>
    <t>Tenino High School</t>
  </si>
  <si>
    <t>Sedro-Woolley School District</t>
  </si>
  <si>
    <t>Phoenix Program</t>
  </si>
  <si>
    <t>Interagency Programs</t>
  </si>
  <si>
    <t>Oroville Middle-High School</t>
  </si>
  <si>
    <t>Prescott Jr Sr High</t>
  </si>
  <si>
    <t>PercentFreeorReducedPricedMeals</t>
  </si>
  <si>
    <t>Secondary Academy for Success</t>
  </si>
  <si>
    <t>Brewster School District</t>
  </si>
  <si>
    <t>Insight School of Washington</t>
  </si>
  <si>
    <t>Tumwater School District</t>
  </si>
  <si>
    <t>Emerald Ridge High School</t>
  </si>
  <si>
    <t>White Pass School District</t>
  </si>
  <si>
    <t>Eagle Harbor High School</t>
  </si>
  <si>
    <t>School for the Entrepreneur</t>
  </si>
  <si>
    <t>Morton Junior-Senior High</t>
  </si>
  <si>
    <t>Challenger Secondary School</t>
  </si>
  <si>
    <t>Pullman High School</t>
  </si>
  <si>
    <t>Ephrata High School</t>
  </si>
  <si>
    <t>Kalama Jr Sr High</t>
  </si>
  <si>
    <t xml:space="preserve">7-9       </t>
  </si>
  <si>
    <t>Hoquiam High School</t>
  </si>
  <si>
    <t>Graham Kapowsin High School</t>
  </si>
  <si>
    <t>Waitsburg High School</t>
  </si>
  <si>
    <t>Enumclaw Sr High School</t>
  </si>
  <si>
    <t>Okanogan High School</t>
  </si>
  <si>
    <t>Cashmere High School</t>
  </si>
  <si>
    <t>Edmonds Woodway High School</t>
  </si>
  <si>
    <t>Sage Hills High School</t>
  </si>
  <si>
    <t>Auburn School District</t>
  </si>
  <si>
    <t>Concrete School District</t>
  </si>
  <si>
    <t>Ridgefield High School</t>
  </si>
  <si>
    <t>Blaine School District</t>
  </si>
  <si>
    <t>Rosalia Elementary &amp; Secondary School</t>
  </si>
  <si>
    <t>Kamiakin High School</t>
  </si>
  <si>
    <t>Academy of Const and Engineering</t>
  </si>
  <si>
    <t>Mount Vernon School District</t>
  </si>
  <si>
    <t xml:space="preserve">8-8       </t>
  </si>
  <si>
    <t>Bethel High School</t>
  </si>
  <si>
    <t>Walla Walla Public Schools</t>
  </si>
  <si>
    <t>Clover Park School District</t>
  </si>
  <si>
    <t>Tekoa High School</t>
  </si>
  <si>
    <t>Cashmere School District</t>
  </si>
  <si>
    <t>Meridian School District</t>
  </si>
  <si>
    <t>Dayton High School</t>
  </si>
  <si>
    <t xml:space="preserve">K-4       </t>
  </si>
  <si>
    <t>Gates Secondary School</t>
  </si>
  <si>
    <t>Almira Coulee Hartline High School</t>
  </si>
  <si>
    <t xml:space="preserve">PK-13     </t>
  </si>
  <si>
    <t>Ritzville High School</t>
  </si>
  <si>
    <t>Marysville Arts and Technology High School</t>
  </si>
  <si>
    <t>South Kitsap School District</t>
  </si>
  <si>
    <t xml:space="preserve">9-12      </t>
  </si>
  <si>
    <t>Granite Falls High School</t>
  </si>
  <si>
    <t>Tacoma School District</t>
  </si>
  <si>
    <t>Yelm High School 12</t>
  </si>
  <si>
    <t>Career Academy at Truman High School</t>
  </si>
  <si>
    <t xml:space="preserve">6-11      </t>
  </si>
  <si>
    <t>Eastlake High School</t>
  </si>
  <si>
    <t>Ocosta Junior - Senior High</t>
  </si>
  <si>
    <t>Oakville School District</t>
  </si>
  <si>
    <t>Explorer Academy</t>
  </si>
  <si>
    <t>Technology, Engineering &amp; Communications</t>
  </si>
  <si>
    <t>Quilcene High And Elementary</t>
  </si>
  <si>
    <t>Wishkah Valley School District</t>
  </si>
  <si>
    <t>Z</t>
  </si>
  <si>
    <t>X</t>
  </si>
  <si>
    <t>P</t>
  </si>
  <si>
    <t>V</t>
  </si>
  <si>
    <t>T</t>
  </si>
  <si>
    <t>J</t>
  </si>
  <si>
    <t>I</t>
  </si>
  <si>
    <t>C</t>
  </si>
  <si>
    <t>A</t>
  </si>
  <si>
    <t>PercentMales</t>
  </si>
  <si>
    <t>Kelso School District</t>
  </si>
  <si>
    <t>St John/Endicott High</t>
  </si>
  <si>
    <t>Othello School District</t>
  </si>
  <si>
    <t>Newport High School</t>
  </si>
  <si>
    <t>Auburn Senior High School</t>
  </si>
  <si>
    <t>Washougal High School</t>
  </si>
  <si>
    <t>Cascade School District</t>
  </si>
  <si>
    <t>Entiat School District</t>
  </si>
  <si>
    <t>Rochester School District</t>
  </si>
  <si>
    <t>5</t>
  </si>
  <si>
    <t>Riverside School District</t>
  </si>
  <si>
    <t>Prosser School District</t>
  </si>
  <si>
    <t>Touchet School District</t>
  </si>
  <si>
    <t>Ingraham High School</t>
  </si>
  <si>
    <t>Ellensburg School District</t>
  </si>
  <si>
    <t>Redmond High</t>
  </si>
  <si>
    <t>Warden High School</t>
  </si>
  <si>
    <t>Bremerton School District</t>
  </si>
  <si>
    <t>Mary M Knight High School</t>
  </si>
  <si>
    <t xml:space="preserve">9-9       </t>
  </si>
  <si>
    <t>Lopez School District</t>
  </si>
  <si>
    <t>Mountain View High School</t>
  </si>
  <si>
    <t>Ridgefield School District</t>
  </si>
  <si>
    <t>Freeman School District</t>
  </si>
  <si>
    <t>University Place School District</t>
  </si>
  <si>
    <t>Echo Glen School</t>
  </si>
  <si>
    <t xml:space="preserve">10-11     </t>
  </si>
  <si>
    <t xml:space="preserve">7-11      </t>
  </si>
  <si>
    <t>Skyline High School</t>
  </si>
  <si>
    <t>Orcas Island School District</t>
  </si>
  <si>
    <t>Steilacoom High</t>
  </si>
  <si>
    <t>WAVA</t>
  </si>
  <si>
    <t>Avanti High School</t>
  </si>
  <si>
    <t>Prosser High School</t>
  </si>
  <si>
    <t>Liberty Bell Jr Sr High</t>
  </si>
  <si>
    <t>Columbia (Stevens) School District</t>
  </si>
  <si>
    <t xml:space="preserve">Pk-12     </t>
  </si>
  <si>
    <t>Soap Lake Middle &amp; High School</t>
  </si>
  <si>
    <t>Freeman High School</t>
  </si>
  <si>
    <t>Wilson Creek High</t>
  </si>
  <si>
    <t>Davenport Senior High School</t>
  </si>
  <si>
    <t>Legacy High School</t>
  </si>
  <si>
    <t>Mount Baker Senior High</t>
  </si>
  <si>
    <t>Davis High School</t>
  </si>
  <si>
    <t>Orting School District</t>
  </si>
  <si>
    <t>Trout Lake School District</t>
  </si>
  <si>
    <t>Selah School District</t>
  </si>
  <si>
    <t>Pasco Senior High School</t>
  </si>
  <si>
    <t>Kittitas High School</t>
  </si>
  <si>
    <t>PercentMigrant</t>
  </si>
  <si>
    <t>Mercer Island School District</t>
  </si>
  <si>
    <t>I-TRACC</t>
  </si>
  <si>
    <t>Toutle Lake School District</t>
  </si>
  <si>
    <t>Green Hill Academic School</t>
  </si>
  <si>
    <t>Pomeroy School District</t>
  </si>
  <si>
    <t>PercentTransitionalBilingual</t>
  </si>
  <si>
    <t>Barker Center</t>
  </si>
  <si>
    <t>Port Angeles School District</t>
  </si>
  <si>
    <t>Port Angeles High School</t>
  </si>
  <si>
    <t>Riverside High School</t>
  </si>
  <si>
    <t>Bellevue Big Picture School</t>
  </si>
  <si>
    <t>Shelton High School</t>
  </si>
  <si>
    <t>White Swan High School</t>
  </si>
  <si>
    <t>Pe Ell School</t>
  </si>
  <si>
    <t xml:space="preserve">3-5       </t>
  </si>
  <si>
    <t xml:space="preserve">PK-3      </t>
  </si>
  <si>
    <t>Cedarcrest High School</t>
  </si>
  <si>
    <t>South Bend High School</t>
  </si>
  <si>
    <t>Tukwila School District</t>
  </si>
  <si>
    <t xml:space="preserve">K-11      </t>
  </si>
  <si>
    <t>River Ridge High School</t>
  </si>
  <si>
    <t>Wilbur Secondary School</t>
  </si>
  <si>
    <t>Toledo School District</t>
  </si>
  <si>
    <t>Chehalis School District</t>
  </si>
  <si>
    <t>Cleveland High School</t>
  </si>
  <si>
    <t>Capital High School</t>
  </si>
  <si>
    <t>Squalicum High School</t>
  </si>
  <si>
    <t>Colville Senior High School</t>
  </si>
  <si>
    <t>Middle College High School</t>
  </si>
  <si>
    <t>Lake Stevens School District</t>
  </si>
  <si>
    <t>Wapato High School</t>
  </si>
  <si>
    <t>Kettle Falls High School</t>
  </si>
  <si>
    <t>Winlock Senior High</t>
  </si>
  <si>
    <t>Colton School</t>
  </si>
  <si>
    <t>Evergreen High School</t>
  </si>
  <si>
    <t>Lummi High School</t>
  </si>
  <si>
    <t>Highland High School</t>
  </si>
  <si>
    <t>Woodinville HS</t>
  </si>
  <si>
    <t>Neah Bay Junior/ Senior High School</t>
  </si>
  <si>
    <t>Eastmont School District</t>
  </si>
  <si>
    <t>Lynden School District</t>
  </si>
  <si>
    <t>Shoreline School District</t>
  </si>
  <si>
    <t>Monroe School District</t>
  </si>
  <si>
    <t>Battle Ground School District</t>
  </si>
  <si>
    <t>Palouse High School</t>
  </si>
  <si>
    <t xml:space="preserve">6-10      </t>
  </si>
  <si>
    <t>Lake Chelan School District</t>
  </si>
  <si>
    <t xml:space="preserve">PK-6      </t>
  </si>
  <si>
    <t>Eisenhower High School</t>
  </si>
  <si>
    <t>Royal School District</t>
  </si>
  <si>
    <t>Hoquiam Homelink School</t>
  </si>
  <si>
    <t xml:space="preserve">2-6       </t>
  </si>
  <si>
    <t>Blaine High School</t>
  </si>
  <si>
    <t>Mount Si High School</t>
  </si>
  <si>
    <t>NW Allprep</t>
  </si>
  <si>
    <t>PercentFemales</t>
  </si>
  <si>
    <t>Wahluke High School</t>
  </si>
  <si>
    <t>Goldendale High School</t>
  </si>
  <si>
    <t xml:space="preserve">8-11      </t>
  </si>
  <si>
    <t>Lake Roosevelt High School</t>
  </si>
  <si>
    <t xml:space="preserve">5-8       </t>
  </si>
  <si>
    <t>Olympic High School</t>
  </si>
  <si>
    <t xml:space="preserve">4-12      </t>
  </si>
  <si>
    <t>Peninsula School District</t>
  </si>
  <si>
    <t>Northwest Career and Technical High School</t>
  </si>
  <si>
    <t>Mark Morris High School</t>
  </si>
  <si>
    <t>Tahoma Senior High School</t>
  </si>
  <si>
    <t>Waitsburg School District</t>
  </si>
  <si>
    <t>Bainbridge Island School District</t>
  </si>
  <si>
    <t>Harrison Prep School</t>
  </si>
  <si>
    <t>Kittitas School District</t>
  </si>
  <si>
    <t>San Juan Island School District</t>
  </si>
  <si>
    <t>Curlew Elem &amp; High School</t>
  </si>
  <si>
    <t>Mary Walker School District</t>
  </si>
  <si>
    <t>Mount Rainier High School</t>
  </si>
  <si>
    <t>Shorecrest High School</t>
  </si>
  <si>
    <t>West Valley School District (Spokane)</t>
  </si>
  <si>
    <t>Columbia Virtual Academy - Kettle Falls</t>
  </si>
  <si>
    <t xml:space="preserve">09-12     </t>
  </si>
  <si>
    <t>Stevenson-Carson School District</t>
  </si>
  <si>
    <t>Yakima School District</t>
  </si>
  <si>
    <t xml:space="preserve">PK-11     </t>
  </si>
  <si>
    <t>Aberdeen School District</t>
  </si>
  <si>
    <t>Mary Walker High School</t>
  </si>
  <si>
    <t>PercentFosterCare</t>
  </si>
  <si>
    <t>Lyle High School</t>
  </si>
  <si>
    <t xml:space="preserve">K-8       </t>
  </si>
  <si>
    <t>Spokane School District</t>
  </si>
  <si>
    <t xml:space="preserve">0612      </t>
  </si>
  <si>
    <t>Sequim Senior High</t>
  </si>
  <si>
    <t xml:space="preserve">6-9       </t>
  </si>
  <si>
    <t xml:space="preserve">1-6       </t>
  </si>
  <si>
    <t>Clarkston School District</t>
  </si>
  <si>
    <t>Snohomish School District</t>
  </si>
  <si>
    <t xml:space="preserve">K-3       </t>
  </si>
  <si>
    <t>Sequoia High School</t>
  </si>
  <si>
    <t>Mt Spokane High School</t>
  </si>
  <si>
    <t>Mariner High School</t>
  </si>
  <si>
    <t>West Seattle High School</t>
  </si>
  <si>
    <t>Washougal School District</t>
  </si>
  <si>
    <t>Spokane Valley High School</t>
  </si>
  <si>
    <t>Vancouver School District</t>
  </si>
  <si>
    <t>Foss</t>
  </si>
  <si>
    <t>GradeSpan</t>
  </si>
  <si>
    <t>Marysville School District</t>
  </si>
  <si>
    <t>Kamiak High School</t>
  </si>
  <si>
    <t>Ilwaco Middle/High School</t>
  </si>
  <si>
    <t>Kentwood High School</t>
  </si>
  <si>
    <t>North Mason Senior High School</t>
  </si>
  <si>
    <t>Cheney High School</t>
  </si>
  <si>
    <t>Richland High School</t>
  </si>
  <si>
    <t>Lincoln Hill High School</t>
  </si>
  <si>
    <t>White Pass Jr. Sr. High School</t>
  </si>
  <si>
    <t>Kennewick School District</t>
  </si>
  <si>
    <t>Big Picture School</t>
  </si>
  <si>
    <t>J M Weatherwax High School</t>
  </si>
  <si>
    <t>Clallam Bay High &amp; Elementary</t>
  </si>
  <si>
    <t>Olympia School District</t>
  </si>
  <si>
    <t>Colville School District</t>
  </si>
  <si>
    <t>Moses Lake High School</t>
  </si>
  <si>
    <t>Three Springs High School</t>
  </si>
  <si>
    <t>Okanogan School District</t>
  </si>
  <si>
    <t>Gig Harbor High</t>
  </si>
  <si>
    <t xml:space="preserve">K-10      </t>
  </si>
  <si>
    <t>Lincoln High School</t>
  </si>
  <si>
    <t>Kennewick High School</t>
  </si>
  <si>
    <t>Wellpinit High School</t>
  </si>
  <si>
    <t>Jenkins Junior/Senior High</t>
  </si>
  <si>
    <t>Deer Park High School</t>
  </si>
  <si>
    <t>Taholah High School</t>
  </si>
  <si>
    <t>Thomas Jefferson High School</t>
  </si>
  <si>
    <t>Franklin Pierce High School</t>
  </si>
  <si>
    <t>Cle Elum-Roslyn School District</t>
  </si>
  <si>
    <t>Lynnwood High School</t>
  </si>
  <si>
    <t xml:space="preserve">6-13      </t>
  </si>
  <si>
    <t>TCC Fresh Start</t>
  </si>
  <si>
    <t>Olympia High School</t>
  </si>
  <si>
    <t>Panorama School</t>
  </si>
  <si>
    <t>Toutle Lake High School</t>
  </si>
  <si>
    <t>iQ Academy Washington</t>
  </si>
  <si>
    <t>Darrington Sr High School</t>
  </si>
  <si>
    <t>Walker High School</t>
  </si>
  <si>
    <t>SECONDARY LEARNING CENTER</t>
  </si>
  <si>
    <t>Weston High School</t>
  </si>
  <si>
    <t>Evergreen School District (Clark)</t>
  </si>
  <si>
    <t>AIM High School</t>
  </si>
  <si>
    <t>Decatur High School</t>
  </si>
  <si>
    <t>La Conner High School</t>
  </si>
  <si>
    <t>Tumwater High School</t>
  </si>
  <si>
    <t xml:space="preserve">5-6       </t>
  </si>
  <si>
    <t xml:space="preserve">7-7       </t>
  </si>
  <si>
    <t xml:space="preserve">3-12      </t>
  </si>
  <si>
    <t>Riverview School District</t>
  </si>
  <si>
    <t>Grand Coulee Dam School District</t>
  </si>
  <si>
    <t>Hockinson High School</t>
  </si>
  <si>
    <t>Willapa Valley School District</t>
  </si>
  <si>
    <t>Cusick Jr Sr High School</t>
  </si>
  <si>
    <t>Sultan Senior High School</t>
  </si>
  <si>
    <t xml:space="preserve">PK-9      </t>
  </si>
  <si>
    <t>Elma School District</t>
  </si>
  <si>
    <t>Entiat Middle and High School</t>
  </si>
  <si>
    <t>Bio Med Academy</t>
  </si>
  <si>
    <t>Wahkiakum High School</t>
  </si>
  <si>
    <t>S</t>
  </si>
  <si>
    <t>Soap Lake School District</t>
  </si>
  <si>
    <t>Yelm School District</t>
  </si>
  <si>
    <t>CHOICE Academy</t>
  </si>
  <si>
    <t>Davenport School District</t>
  </si>
  <si>
    <t>Mossyrock Jr./Sr. High School</t>
  </si>
  <si>
    <t xml:space="preserve">1-10      </t>
  </si>
  <si>
    <t>Rainier School District</t>
  </si>
  <si>
    <t>Skagit Family Learning Center MVSD</t>
  </si>
  <si>
    <t>Crescent School District</t>
  </si>
  <si>
    <t>Timberline High School</t>
  </si>
  <si>
    <t>Centralia School District</t>
  </si>
  <si>
    <t>Renton School District</t>
  </si>
  <si>
    <t>Sumner High School</t>
  </si>
  <si>
    <t>The Center School</t>
  </si>
  <si>
    <t xml:space="preserve">8-12      </t>
  </si>
  <si>
    <t>Ellensburg High School</t>
  </si>
  <si>
    <t xml:space="preserve">K-5       </t>
  </si>
  <si>
    <t>SchoolTypeCode</t>
  </si>
  <si>
    <t>Marysville Mountain View High School</t>
  </si>
  <si>
    <t>Colton School District</t>
  </si>
  <si>
    <t>Puyallup High School</t>
  </si>
  <si>
    <t>Mabton Jr. Sr. High</t>
  </si>
  <si>
    <t>Mountlake Terrace High School</t>
  </si>
  <si>
    <t>Coulee-Hartline School District</t>
  </si>
  <si>
    <t>Dayton School District</t>
  </si>
  <si>
    <t>Federal Way School District</t>
  </si>
  <si>
    <t>Palouse School District</t>
  </si>
  <si>
    <t>Pomeroy Jr Sr High School</t>
  </si>
  <si>
    <t>Sammamish Senior High</t>
  </si>
  <si>
    <t xml:space="preserve">2-8       </t>
  </si>
  <si>
    <t>South Sound High School</t>
  </si>
  <si>
    <t>Inglemoor HS</t>
  </si>
  <si>
    <t>Selkirk School District</t>
  </si>
  <si>
    <t>Reardan-Edwall School District</t>
  </si>
  <si>
    <t>North Central High School</t>
  </si>
  <si>
    <t>Zillah High School</t>
  </si>
  <si>
    <t>Wahkiakum School District</t>
  </si>
  <si>
    <t>Wilson Creek School District</t>
  </si>
  <si>
    <t>Ferndale School District</t>
  </si>
  <si>
    <t>Columbia River High</t>
  </si>
  <si>
    <t>Bonney Lake High School</t>
  </si>
  <si>
    <t>La Conner School District</t>
  </si>
  <si>
    <t xml:space="preserve">PK-1      </t>
  </si>
  <si>
    <t>Washington Virtual Academy Omak High School</t>
  </si>
  <si>
    <t>Liberty School District</t>
  </si>
  <si>
    <t>Rogers High School</t>
  </si>
  <si>
    <t>Issaquah High School</t>
  </si>
  <si>
    <t>East Valley School District (Spokane)</t>
  </si>
  <si>
    <t>Peninsula High School</t>
  </si>
  <si>
    <t>Odessa School District</t>
  </si>
  <si>
    <t>Fife School District</t>
  </si>
  <si>
    <t>Liberty High School</t>
  </si>
  <si>
    <t>Lakewood School District</t>
  </si>
  <si>
    <t>Bickleton Elementary &amp; High Schl</t>
  </si>
  <si>
    <t>West Auburn Senior High School</t>
  </si>
  <si>
    <t>Castle Rock School District</t>
  </si>
  <si>
    <t>River View High School</t>
  </si>
  <si>
    <t>Granger School District</t>
  </si>
  <si>
    <t>Stevenson High School</t>
  </si>
  <si>
    <t>Enumclaw School District</t>
  </si>
  <si>
    <t>District</t>
  </si>
  <si>
    <t xml:space="preserve">12-12     </t>
  </si>
  <si>
    <t>PercentAsian</t>
  </si>
  <si>
    <t>Shorewood High School</t>
  </si>
  <si>
    <t xml:space="preserve">7-8       </t>
  </si>
  <si>
    <t>Wilbur School District</t>
  </si>
  <si>
    <t>Montesano Jr-Sr High</t>
  </si>
  <si>
    <t>CAM Academy</t>
  </si>
  <si>
    <t>North Kitsap High School</t>
  </si>
  <si>
    <t>Sedro Woolley Senior High School</t>
  </si>
  <si>
    <t xml:space="preserve">6-12      </t>
  </si>
  <si>
    <t>Prescott School District</t>
  </si>
  <si>
    <t xml:space="preserve">PK-4      </t>
  </si>
  <si>
    <t>Granite Falls School District</t>
  </si>
  <si>
    <t>Mary M Knight School District</t>
  </si>
  <si>
    <t>Ballard High School</t>
  </si>
  <si>
    <t>Sumner School District</t>
  </si>
  <si>
    <t>Odessa High School</t>
  </si>
  <si>
    <t xml:space="preserve">10-13     </t>
  </si>
  <si>
    <t>Westside High School</t>
  </si>
  <si>
    <t>Oroville School District</t>
  </si>
  <si>
    <t>Quincy High Tech High</t>
  </si>
  <si>
    <t>Curlew School District</t>
  </si>
  <si>
    <t>Centralia High School</t>
  </si>
  <si>
    <t>Meridian High School</t>
  </si>
  <si>
    <t>Lakewood High School</t>
  </si>
  <si>
    <t>Academy of Citizenship and Empowerment</t>
  </si>
  <si>
    <t xml:space="preserve">PK-PK     </t>
  </si>
  <si>
    <t>Selah Academy</t>
  </si>
  <si>
    <t>Toledo High School</t>
  </si>
  <si>
    <t>Reardan Middle-Senior High School</t>
  </si>
  <si>
    <t>Todd Beamer High School</t>
  </si>
  <si>
    <t>Heritage School</t>
  </si>
  <si>
    <t>Bellevue School District</t>
  </si>
  <si>
    <t xml:space="preserve">K-7       </t>
  </si>
  <si>
    <t>Cusick School District</t>
  </si>
  <si>
    <t>Lakeside High School</t>
  </si>
  <si>
    <t>Zillah School District</t>
  </si>
  <si>
    <t>Port Townsend School District</t>
  </si>
  <si>
    <t>Pateros School District</t>
  </si>
  <si>
    <t>Morton School District</t>
  </si>
  <si>
    <t>Chief Leschi Schools</t>
  </si>
  <si>
    <t>Selkirk High School</t>
  </si>
  <si>
    <t>Colfax School District</t>
  </si>
  <si>
    <t>West Valley High School</t>
  </si>
  <si>
    <t>Spokane Valley Transition School</t>
  </si>
  <si>
    <t>Lake Washington High</t>
  </si>
  <si>
    <t>Lakewood Career Academy</t>
  </si>
  <si>
    <t>School Home Partnership Program</t>
  </si>
  <si>
    <t>St. John School District</t>
  </si>
  <si>
    <t>State Street High School</t>
  </si>
  <si>
    <t>Arlington School District</t>
  </si>
  <si>
    <t>Battle Ground High School</t>
  </si>
  <si>
    <t xml:space="preserve">1-12      </t>
  </si>
  <si>
    <t xml:space="preserve">K-6       </t>
  </si>
  <si>
    <t>Chimacum High School</t>
  </si>
  <si>
    <t>Mossyrock School District</t>
  </si>
  <si>
    <t>Two Rivers School</t>
  </si>
  <si>
    <t>Homelink</t>
  </si>
  <si>
    <t>Touchet Elem &amp; High School</t>
  </si>
  <si>
    <t>Loowit High School</t>
  </si>
  <si>
    <t>Northport High School</t>
  </si>
  <si>
    <t>Richland School District</t>
  </si>
  <si>
    <t>R A Long High School</t>
  </si>
  <si>
    <t>Ferndale High School</t>
  </si>
  <si>
    <t>Omak School District</t>
  </si>
  <si>
    <t>East Valley High School</t>
  </si>
  <si>
    <t>Roosevelt High School</t>
  </si>
  <si>
    <t>Granger High School</t>
  </si>
  <si>
    <t>Pateros High School</t>
  </si>
  <si>
    <t>Methow Valley School District</t>
  </si>
  <si>
    <t>Medical Lake High School</t>
  </si>
  <si>
    <t>Deer Park Home Link Program</t>
  </si>
  <si>
    <t>School</t>
  </si>
  <si>
    <t>Bremerton High School</t>
  </si>
  <si>
    <t>Manson High School</t>
  </si>
  <si>
    <t>Vashon Island School District</t>
  </si>
  <si>
    <t>Eastmont Senior High</t>
  </si>
  <si>
    <t>PercentAmericanIndianorAlaskanNative</t>
  </si>
  <si>
    <t>Rosalia School District</t>
  </si>
  <si>
    <t>Northshore Networks</t>
  </si>
  <si>
    <t>Columbia Virtual Academy-Cascade</t>
  </si>
  <si>
    <t>Columbia High School</t>
  </si>
  <si>
    <t xml:space="preserve">1-3       </t>
  </si>
  <si>
    <t xml:space="preserve">K-12      </t>
  </si>
  <si>
    <t>Wellpinit School District</t>
  </si>
  <si>
    <t>Rainier Beach High School</t>
  </si>
  <si>
    <t>Clover Park High School</t>
  </si>
  <si>
    <t>Phoenix High School</t>
  </si>
  <si>
    <t>Mount Adams School District</t>
  </si>
  <si>
    <t>Columbia High And Elementary</t>
  </si>
  <si>
    <t>Renton Senior High School</t>
  </si>
  <si>
    <t xml:space="preserve">4-5       </t>
  </si>
  <si>
    <t>Yelm Extension School</t>
  </si>
  <si>
    <t>Lincoln</t>
  </si>
  <si>
    <t>Orting High School</t>
  </si>
  <si>
    <t>Highline High School</t>
  </si>
  <si>
    <t>Quilcene School District</t>
  </si>
  <si>
    <t>Emerson High School</t>
  </si>
  <si>
    <t>Edmonds Heights K-12</t>
  </si>
  <si>
    <t>Options High School</t>
  </si>
  <si>
    <t>Nooksack Valley High School</t>
  </si>
  <si>
    <t>BuildingNumber</t>
  </si>
  <si>
    <t>Everett High School</t>
  </si>
  <si>
    <t>Hockinson School District</t>
  </si>
  <si>
    <t>Mount Baker School District</t>
  </si>
  <si>
    <t>Concrete High School</t>
  </si>
  <si>
    <t>Stadium</t>
  </si>
  <si>
    <t>Burlington Edison High School</t>
  </si>
  <si>
    <t>Grandview School District</t>
  </si>
  <si>
    <t>Trout Lake School</t>
  </si>
  <si>
    <t xml:space="preserve">7-10      </t>
  </si>
  <si>
    <t>Ocosta School District</t>
  </si>
  <si>
    <t xml:space="preserve">3-4       </t>
  </si>
  <si>
    <t>Fort Vancouver High School</t>
  </si>
  <si>
    <t>Glacier Peak High School</t>
  </si>
  <si>
    <t>Lopez Middle High School</t>
  </si>
  <si>
    <t>White River High School</t>
  </si>
  <si>
    <t xml:space="preserve">PK-7      </t>
  </si>
  <si>
    <t>Edmonds School District</t>
  </si>
  <si>
    <t>Longview School District</t>
  </si>
  <si>
    <t>Quincy School District</t>
  </si>
  <si>
    <t xml:space="preserve">2-3       </t>
  </si>
  <si>
    <t xml:space="preserve">9-11      </t>
  </si>
  <si>
    <t>Kent Phoenix Academy</t>
  </si>
  <si>
    <t>ACES High School</t>
  </si>
  <si>
    <t>Shelton School District</t>
  </si>
  <si>
    <t>Heritage High School</t>
  </si>
  <si>
    <t>Quillayute Valley School District</t>
  </si>
  <si>
    <t>Bellevue High School</t>
  </si>
  <si>
    <t>Ocean Beach School District</t>
  </si>
  <si>
    <t xml:space="preserve">5-12      </t>
  </si>
  <si>
    <t>Elma High School</t>
  </si>
  <si>
    <t>Nova High School</t>
  </si>
  <si>
    <t>Union High School</t>
  </si>
  <si>
    <t>North Franklin School District</t>
  </si>
  <si>
    <t>Mount Vernon High School</t>
  </si>
  <si>
    <t>Central Valley School District</t>
  </si>
  <si>
    <t>iGrad</t>
  </si>
  <si>
    <t>Tekoa School District</t>
  </si>
  <si>
    <t>White Salmon Valley School District</t>
  </si>
  <si>
    <t>PercentBlack</t>
  </si>
  <si>
    <t>North Thurston High School</t>
  </si>
  <si>
    <t>Toppenish High School</t>
  </si>
  <si>
    <t>Lynden Academy</t>
  </si>
  <si>
    <t>Port Townsend High School</t>
  </si>
  <si>
    <t>PercentHispanic</t>
  </si>
  <si>
    <t>South Whidbey School District</t>
  </si>
  <si>
    <t>Bothell High School</t>
  </si>
  <si>
    <t>Camas School District</t>
  </si>
  <si>
    <t xml:space="preserve">PK-K      </t>
  </si>
  <si>
    <t>Hudson's Bay High School</t>
  </si>
  <si>
    <t>Mabton School District</t>
  </si>
  <si>
    <t>Raymond Jr Sr High School</t>
  </si>
  <si>
    <t>Aviation High School</t>
  </si>
  <si>
    <t>Eagle High School</t>
  </si>
  <si>
    <t>Columbia (Walla Walla) School District</t>
  </si>
  <si>
    <t>Tacoma School of the Arts</t>
  </si>
  <si>
    <t>Shadle Park High School</t>
  </si>
  <si>
    <t>Central Kitsap High School</t>
  </si>
  <si>
    <t xml:space="preserve">8-9       </t>
  </si>
  <si>
    <t>University High School</t>
  </si>
  <si>
    <t>Woodland School District</t>
  </si>
  <si>
    <t>Homelink River</t>
  </si>
  <si>
    <t>Bainbridge High School</t>
  </si>
  <si>
    <t>Darrington School District</t>
  </si>
  <si>
    <t>Federal Way High School</t>
  </si>
  <si>
    <t>Issaquah School District</t>
  </si>
  <si>
    <t>Orcas Island High School</t>
  </si>
  <si>
    <t>South Kitsap High School</t>
  </si>
  <si>
    <t xml:space="preserve">1-8       </t>
  </si>
  <si>
    <t>Wahluke School District</t>
  </si>
  <si>
    <t>Chewelah School District</t>
  </si>
  <si>
    <t>Hazen Senior High School</t>
  </si>
  <si>
    <t>Lakes High School</t>
  </si>
  <si>
    <t>Connell High School</t>
  </si>
  <si>
    <t>TotalEnrollment</t>
  </si>
  <si>
    <t>Scriber Lake High School</t>
  </si>
  <si>
    <t xml:space="preserve">4-8       </t>
  </si>
  <si>
    <t>Stanwood High School</t>
  </si>
  <si>
    <t>Mt Tahoma</t>
  </si>
  <si>
    <t>Montesano School District</t>
  </si>
  <si>
    <t>PercentPacificIslander</t>
  </si>
  <si>
    <t>Vancouver School of Arts and Academics</t>
  </si>
  <si>
    <t>Bridgeport High School</t>
  </si>
  <si>
    <t>Kent-Meridian High School</t>
  </si>
  <si>
    <t>Tahoma School District</t>
  </si>
  <si>
    <t>Manson School District</t>
  </si>
  <si>
    <t>Oakland High School</t>
  </si>
  <si>
    <t>Highline School District</t>
  </si>
  <si>
    <t>Bldg</t>
  </si>
  <si>
    <t>Type</t>
  </si>
  <si>
    <t>Grades</t>
  </si>
  <si>
    <t>Enrollment</t>
  </si>
  <si>
    <t>AmericanIndian</t>
  </si>
  <si>
    <t>Asian</t>
  </si>
  <si>
    <t>PacificIslander</t>
  </si>
  <si>
    <t>Black</t>
  </si>
  <si>
    <t>Hispanic</t>
  </si>
  <si>
    <t>White</t>
  </si>
  <si>
    <t>TwoOrMoreRaces</t>
  </si>
  <si>
    <t>Male</t>
  </si>
  <si>
    <t>Female</t>
  </si>
  <si>
    <t>Migrant</t>
  </si>
  <si>
    <t>TransitionalBilingual</t>
  </si>
  <si>
    <t>SpecialEducation</t>
  </si>
  <si>
    <t>FreeorReducedPricedMeals</t>
  </si>
  <si>
    <t>Section504</t>
  </si>
  <si>
    <t>FosterCare</t>
  </si>
  <si>
    <t>StudentsPerTeacher</t>
  </si>
  <si>
    <t>TeachersWithAtLeastMasterDegree</t>
  </si>
  <si>
    <t>Intercept</t>
  </si>
  <si>
    <t>Coefficients</t>
  </si>
  <si>
    <t>Reading</t>
  </si>
  <si>
    <t>Writing</t>
  </si>
  <si>
    <t>Algebra</t>
  </si>
  <si>
    <t>Geometry</t>
  </si>
  <si>
    <t>Biology</t>
  </si>
  <si>
    <t>GradeTested</t>
  </si>
  <si>
    <t>ReadingTotalMSP_HSPETested</t>
  </si>
  <si>
    <t>ReadingMetStandardIncludingPrevPass</t>
  </si>
  <si>
    <t>ReadingPercentMetStandardIncludingPrevPass</t>
  </si>
  <si>
    <t>ReadingMetStandardWithoutPrevPass</t>
  </si>
  <si>
    <t>ReadingPercentMetStandardWithoutPrevPass</t>
  </si>
  <si>
    <t>ReadingPercentMetStandardExcludingNoScore</t>
  </si>
  <si>
    <t>ReadingLevel1</t>
  </si>
  <si>
    <t>ReadingPercentLevel1</t>
  </si>
  <si>
    <t>ReadingLevel2</t>
  </si>
  <si>
    <t>ReadingPercentLevel2</t>
  </si>
  <si>
    <t>ReadingLevelBasic</t>
  </si>
  <si>
    <t>ReadingPercentLevelBasic</t>
  </si>
  <si>
    <t>ReadingLevel3</t>
  </si>
  <si>
    <t>ReadingPercentLevel3</t>
  </si>
  <si>
    <t>ReadingLevel4</t>
  </si>
  <si>
    <t>ReadingPercentLevel4</t>
  </si>
  <si>
    <t>ReadingNoScore</t>
  </si>
  <si>
    <t>ReadingPercentNoScore</t>
  </si>
  <si>
    <t>ReadingNotMet</t>
  </si>
  <si>
    <t>ReadingPercentNotMet</t>
  </si>
  <si>
    <t>ReadingExcusedAbsence</t>
  </si>
  <si>
    <t>ReadingExempted</t>
  </si>
  <si>
    <t>ReadingWAASPORT</t>
  </si>
  <si>
    <t>ReadingWAASDAPE</t>
  </si>
  <si>
    <t>MathTotalMSP_HSPETested</t>
  </si>
  <si>
    <t>MathMetStandardIncludingPrevPass</t>
  </si>
  <si>
    <t>MathPercentMetStandardIncludingPrevPass</t>
  </si>
  <si>
    <t>MathMetStandardWithoutPrevPass</t>
  </si>
  <si>
    <t>MathPercentMetStandardWithoutPrevPass</t>
  </si>
  <si>
    <t>MathPercentMetStandardExcludingNoScore</t>
  </si>
  <si>
    <t>MathLevel1</t>
  </si>
  <si>
    <t>MathPercentLevel1</t>
  </si>
  <si>
    <t>MathLevel2</t>
  </si>
  <si>
    <t>MathPercentLevel2</t>
  </si>
  <si>
    <t>MathLevelBasic</t>
  </si>
  <si>
    <t>MathPercentLevelBasic</t>
  </si>
  <si>
    <t>MathLevel3</t>
  </si>
  <si>
    <t>MathPercentLevel3</t>
  </si>
  <si>
    <t>MathLevel4</t>
  </si>
  <si>
    <t>MathPercentLevel4</t>
  </si>
  <si>
    <t>MathNoScore</t>
  </si>
  <si>
    <t>MathPercentNoScore</t>
  </si>
  <si>
    <t>MathNotMet</t>
  </si>
  <si>
    <t>MathPercentNotMet</t>
  </si>
  <si>
    <t>MathExcusedAbsence</t>
  </si>
  <si>
    <t>MathExempted</t>
  </si>
  <si>
    <t>MathWAASPORT</t>
  </si>
  <si>
    <t>MathWAASDAPE</t>
  </si>
  <si>
    <t>WritingTotalMSP_HSPETested</t>
  </si>
  <si>
    <t>WritingMetStandardIncludingPrevPass</t>
  </si>
  <si>
    <t>WritingPercentMetStandardIncludingPrevPass</t>
  </si>
  <si>
    <t>WritingMetStandardWithoutPrevPass</t>
  </si>
  <si>
    <t>WritingPercentMetStandardWithoutPrevPass</t>
  </si>
  <si>
    <t>WritingPercentMetStandardExcludingNoScore</t>
  </si>
  <si>
    <t>WritingLevel1</t>
  </si>
  <si>
    <t>WritingPercentLevel1</t>
  </si>
  <si>
    <t>WritingLevel2</t>
  </si>
  <si>
    <t>WritingPercentLevel2</t>
  </si>
  <si>
    <t>WritingLevelBasic</t>
  </si>
  <si>
    <t>WritingPercentLevelBasic</t>
  </si>
  <si>
    <t>WritingLevel3</t>
  </si>
  <si>
    <t>WritingPercentLevel3</t>
  </si>
  <si>
    <t>WritingLevel4</t>
  </si>
  <si>
    <t>WritingPercentLevel4</t>
  </si>
  <si>
    <t>WritingNoScore</t>
  </si>
  <si>
    <t>WritingPercentNoScore</t>
  </si>
  <si>
    <t>WritingNotMet</t>
  </si>
  <si>
    <t>WritingPercentNotMet</t>
  </si>
  <si>
    <t>WritingExcusedAbsence</t>
  </si>
  <si>
    <t>WritingExempted</t>
  </si>
  <si>
    <t>WritingWAASPORT</t>
  </si>
  <si>
    <t>WritingWAASDAPE</t>
  </si>
  <si>
    <t>ScienceTotalMSP_HSPETested</t>
  </si>
  <si>
    <t>ScienceMetStandardIncludingPrevPass</t>
  </si>
  <si>
    <t>SciencePercentMetStandardIncludingPrevPass</t>
  </si>
  <si>
    <t>ScienceMetStandardWithoutPrevPass</t>
  </si>
  <si>
    <t>SciencePercentMetStandardWithoutPrevPass</t>
  </si>
  <si>
    <t>SciencePercentMetStandardExcludingNoScore</t>
  </si>
  <si>
    <t>ScienceLevel1</t>
  </si>
  <si>
    <t>SciencePercentLevel1</t>
  </si>
  <si>
    <t>ScienceLevel2</t>
  </si>
  <si>
    <t>SciencePercentLevel2</t>
  </si>
  <si>
    <t>ScienceLevelBasic</t>
  </si>
  <si>
    <t>SciencePercentLevelBasic</t>
  </si>
  <si>
    <t>ScienceLevel3</t>
  </si>
  <si>
    <t>SciencePercentLevel3</t>
  </si>
  <si>
    <t>ScienceLevel4</t>
  </si>
  <si>
    <t>SciencePercentLevel4</t>
  </si>
  <si>
    <t>ScienceNoScore</t>
  </si>
  <si>
    <t>SciencePercentNoScore</t>
  </si>
  <si>
    <t>ScienceNotMet</t>
  </si>
  <si>
    <t>SciencePercentNotMet</t>
  </si>
  <si>
    <t>ScienceExcusedAbsence</t>
  </si>
  <si>
    <t>ScienceExempted</t>
  </si>
  <si>
    <t>ScienceWAASPORT</t>
  </si>
  <si>
    <t>ScienceWAASDAPE</t>
  </si>
  <si>
    <t>ReadingLevelIndex</t>
  </si>
  <si>
    <t>MathLevelIndex</t>
  </si>
  <si>
    <t>WritingLevelIndex</t>
  </si>
  <si>
    <t>ScienceLevelIndex</t>
  </si>
  <si>
    <t>AlgebraLevelIndex</t>
  </si>
  <si>
    <t>GeometryLevelIndex</t>
  </si>
  <si>
    <t>BiologyLevelIndex</t>
  </si>
  <si>
    <t>Algebra1TotalTested</t>
  </si>
  <si>
    <t>Algebra1MetStandardIncludingPrevPass</t>
  </si>
  <si>
    <t>Algebra1PercentMetStandardIncludingPrevPass</t>
  </si>
  <si>
    <t>Algebra1MetStandardWithoutPrevPass</t>
  </si>
  <si>
    <t>Algebra1PercentMetStandardWithoutPrevPass</t>
  </si>
  <si>
    <t>Algebra1PercentMetStandardExcludingNoScore</t>
  </si>
  <si>
    <t>Algebra1Level1</t>
  </si>
  <si>
    <t>Algebra1PercentLevel1</t>
  </si>
  <si>
    <t>Algebra1Level2</t>
  </si>
  <si>
    <t>Algebra1PercentLevel2</t>
  </si>
  <si>
    <t>Algebra1LevelBasic</t>
  </si>
  <si>
    <t>Algebra1PercentLevelBasic</t>
  </si>
  <si>
    <t>Algebra1Level3</t>
  </si>
  <si>
    <t>Algebra1PercentLevel3</t>
  </si>
  <si>
    <t>Algebra1Level4</t>
  </si>
  <si>
    <t>Algebra1PercentLevel4</t>
  </si>
  <si>
    <t>Algebra1NoScore</t>
  </si>
  <si>
    <t>Algebra1PercentNoScore</t>
  </si>
  <si>
    <t>Algebra1NotMet</t>
  </si>
  <si>
    <t>Algebra1PercentNotMet</t>
  </si>
  <si>
    <t>Algebra1ExcusedAbsence</t>
  </si>
  <si>
    <t>Algebra1Exempted</t>
  </si>
  <si>
    <t>Integrated1TotalTested</t>
  </si>
  <si>
    <t>Integrated1MetStandardIncludingPrevPass</t>
  </si>
  <si>
    <t>Integrated1PercentMetStandardIncludingPrevPass</t>
  </si>
  <si>
    <t>Integrated1MetStandardWithoutPrevPass</t>
  </si>
  <si>
    <t>Integrated1PercentMetStandardWithoutPrevPass</t>
  </si>
  <si>
    <t>Integrated1PercentMetStandardExcludingNoScore</t>
  </si>
  <si>
    <t>Integrated1Level1</t>
  </si>
  <si>
    <t>Integrated1PercentLevel1</t>
  </si>
  <si>
    <t>Integrated1Level2</t>
  </si>
  <si>
    <t>Integrated1PercentLevel2</t>
  </si>
  <si>
    <t>Integrated1LevelBasic</t>
  </si>
  <si>
    <t>Integrated1PercentLevelBasic</t>
  </si>
  <si>
    <t>Integrated1Level3</t>
  </si>
  <si>
    <t>Integrated1PercentLevel3</t>
  </si>
  <si>
    <t>Integrated1Level4</t>
  </si>
  <si>
    <t>Integrated1PercentLevel4</t>
  </si>
  <si>
    <t>Integrated1NoScore</t>
  </si>
  <si>
    <t>Integrated1PercentNoScore</t>
  </si>
  <si>
    <t>Integrated1NotMet</t>
  </si>
  <si>
    <t>Integrated1PercentNotMet</t>
  </si>
  <si>
    <t>Integrated1ExcusedAbsence</t>
  </si>
  <si>
    <t>Integrated1Exempted</t>
  </si>
  <si>
    <t>Retake1TotalTested</t>
  </si>
  <si>
    <t>Retake1MetStandardIncludingPrevPass</t>
  </si>
  <si>
    <t>Retake1PercentMetStandardIncludingPrevPass</t>
  </si>
  <si>
    <t>Retake1MetStandardWithoutPrevPass</t>
  </si>
  <si>
    <t>Retake1PercentMetStandardWithoutPrevPass</t>
  </si>
  <si>
    <t>Retake1PercentMetStandardExcludingNoScore</t>
  </si>
  <si>
    <t>Retake1Level1</t>
  </si>
  <si>
    <t>Retake1PercentLevel1</t>
  </si>
  <si>
    <t>Retake1Level2</t>
  </si>
  <si>
    <t>Retake1PercentLevel2</t>
  </si>
  <si>
    <t>Retake1LevelBasic</t>
  </si>
  <si>
    <t>Retake1PercentLevelBasic</t>
  </si>
  <si>
    <t>Retake1Level3</t>
  </si>
  <si>
    <t>Retake1PercentLevel3</t>
  </si>
  <si>
    <t>Retake1Level4</t>
  </si>
  <si>
    <t>Retake1PercentLevel4</t>
  </si>
  <si>
    <t>Retake1NoScore</t>
  </si>
  <si>
    <t>Retake1PercentNoScore</t>
  </si>
  <si>
    <t>Retake1NotMet</t>
  </si>
  <si>
    <t>Retake1PercentNotMet</t>
  </si>
  <si>
    <t>Retake1ExcusedAbsence</t>
  </si>
  <si>
    <t>Retake1Exempted</t>
  </si>
  <si>
    <t>AllEOCMathYear1TotalTested</t>
  </si>
  <si>
    <t>AllEOCMathYear1MetStandardIncludingPrevPass</t>
  </si>
  <si>
    <t>AllEOCMathYear1PercentMetStandardIncludingPrevPass</t>
  </si>
  <si>
    <t>AllEOCMathYear1MetStandardWithoutPrevPass</t>
  </si>
  <si>
    <t>AllEOCMathYear1PercentMetStandardWithoutPrevPass</t>
  </si>
  <si>
    <t>AllEOCMathYear1PercentMetStandardExcludingNoScore</t>
  </si>
  <si>
    <t>AllEOCMathYear1Level1</t>
  </si>
  <si>
    <t>AllEOCMathYear1PercentLevel1</t>
  </si>
  <si>
    <t>AllEOCMathYear1Level2</t>
  </si>
  <si>
    <t>AllEOCMathYear1PercentLevel2</t>
  </si>
  <si>
    <t>AllEOCMathYear1LevelBasic</t>
  </si>
  <si>
    <t>AllEOCMathYear1PercentLevelBasic</t>
  </si>
  <si>
    <t>AllEOCMathYear1Level3</t>
  </si>
  <si>
    <t>AllEOCMathYear1PercentLevel3</t>
  </si>
  <si>
    <t>AllEOCMathYear1Level4</t>
  </si>
  <si>
    <t>AllEOCMathYear1PercentLevel4</t>
  </si>
  <si>
    <t>AllEOCMathYear1NoScore</t>
  </si>
  <si>
    <t>AllEOCMathYear1PercentNoScore</t>
  </si>
  <si>
    <t>AllEOCMathYear1NotMet</t>
  </si>
  <si>
    <t>AllEOCMathYear1PercentNotMet</t>
  </si>
  <si>
    <t>AllEOCMathYear1ExcusedAbsence</t>
  </si>
  <si>
    <t>AllEOCMathYear1Exempted</t>
  </si>
  <si>
    <t>GeometryTotalTested</t>
  </si>
  <si>
    <t>GeometryMetStandardIncludingPrevPass</t>
  </si>
  <si>
    <t>GeometryPercentMetStandardIncludingPrevPass</t>
  </si>
  <si>
    <t>GeometryMetStandardWithoutPrevPass</t>
  </si>
  <si>
    <t>GeometryPercentMetStandardWithoutPrevPass</t>
  </si>
  <si>
    <t>GeometryPercentMetStandardExcludingNoScore</t>
  </si>
  <si>
    <t>GeometryLevel1</t>
  </si>
  <si>
    <t>GeometryPercentLevel1</t>
  </si>
  <si>
    <t>GeometryLevel2</t>
  </si>
  <si>
    <t>GeometryPercentLevel2</t>
  </si>
  <si>
    <t>GeometryLevelBasic</t>
  </si>
  <si>
    <t>GeometryPercentLevelBasic</t>
  </si>
  <si>
    <t>GeometryLevel3</t>
  </si>
  <si>
    <t>GeometryPercentLevel3</t>
  </si>
  <si>
    <t>GeometryLevel4</t>
  </si>
  <si>
    <t>GeometryPercentLevel4</t>
  </si>
  <si>
    <t>GeometryNoScore</t>
  </si>
  <si>
    <t>GeometryPercentNoScore</t>
  </si>
  <si>
    <t>GeometryNotMet</t>
  </si>
  <si>
    <t>GeometryPercentNotMet</t>
  </si>
  <si>
    <t>GeometryExcusedAbsence</t>
  </si>
  <si>
    <t>GeometryExempted</t>
  </si>
  <si>
    <t>Integrated2TotalTested</t>
  </si>
  <si>
    <t>Integrated2MetStandardIncludingPrevPass</t>
  </si>
  <si>
    <t>Integrated2PercentMetStandardIncludingPrevPass</t>
  </si>
  <si>
    <t>Integrated2MetStandardWithoutPrevPass</t>
  </si>
  <si>
    <t>Integrated2PercentMetStandardWithoutPrevPass</t>
  </si>
  <si>
    <t>Integrated2PercentMetStandardExcludingNoScore</t>
  </si>
  <si>
    <t>Integrated2Level1</t>
  </si>
  <si>
    <t>Integrated2PercentLevel1</t>
  </si>
  <si>
    <t>Integrated2Level2</t>
  </si>
  <si>
    <t>Integrated2PercentLevel2</t>
  </si>
  <si>
    <t>Integrated2LevelBasic</t>
  </si>
  <si>
    <t>Integrated2PercentLevelBasic</t>
  </si>
  <si>
    <t>Integrated2Level3</t>
  </si>
  <si>
    <t>Integrated2PercentLevel3</t>
  </si>
  <si>
    <t>Integrated2Level4</t>
  </si>
  <si>
    <t>Integrated2PercentLevel4</t>
  </si>
  <si>
    <t>Integrated2NoScore</t>
  </si>
  <si>
    <t>Integrated2PercentNoScore</t>
  </si>
  <si>
    <t>Integrated2NotMet</t>
  </si>
  <si>
    <t>Integrated2PercentNotMet</t>
  </si>
  <si>
    <t>Integrated2ExcusedAbsence</t>
  </si>
  <si>
    <t>Integrated2Exempted</t>
  </si>
  <si>
    <t>Retake2TotalTested</t>
  </si>
  <si>
    <t>Retake2MetStandardIncludingPrevPass</t>
  </si>
  <si>
    <t>Retake2PercentMetStandardIncludingPrevPass</t>
  </si>
  <si>
    <t>Retake2MetStandardWithoutPrevPass</t>
  </si>
  <si>
    <t>Retake2PercentMetStandardWithoutPrevPass</t>
  </si>
  <si>
    <t>Retake2PercentMetStandardExcludingNoScore</t>
  </si>
  <si>
    <t>Retake2Level1</t>
  </si>
  <si>
    <t>Retake2PercentLevel1</t>
  </si>
  <si>
    <t>Retake2Level2</t>
  </si>
  <si>
    <t>Retake2PercentLevel2</t>
  </si>
  <si>
    <t>Retake2LevelBasic</t>
  </si>
  <si>
    <t>Retake2PercentLevelBasic</t>
  </si>
  <si>
    <t>Retake2Level3</t>
  </si>
  <si>
    <t>Retake2PercentLevel3</t>
  </si>
  <si>
    <t>Retake2Level4</t>
  </si>
  <si>
    <t>Retake2PercentLevel4</t>
  </si>
  <si>
    <t>Retake2NoScore</t>
  </si>
  <si>
    <t>Retake2PercentNoScore</t>
  </si>
  <si>
    <t>Retake2NotMet</t>
  </si>
  <si>
    <t>Retake2PercentNotMet</t>
  </si>
  <si>
    <t>Retake2ExcusedAbsence</t>
  </si>
  <si>
    <t>Retake2Exempted</t>
  </si>
  <si>
    <t>AllEOCMathYear2TotalTested</t>
  </si>
  <si>
    <t>AllEOCMathYear2MetStandardIncludingPrevPass</t>
  </si>
  <si>
    <t>AllEOCMathYear2PercentMetStandardIncludingPrevPass</t>
  </si>
  <si>
    <t>AllEOCMathYear2MetStandardWithoutPrevPass</t>
  </si>
  <si>
    <t>AllEOCMathYear2PercentMetStandardWithoutPrevPass</t>
  </si>
  <si>
    <t>AllEOCMathYear2PercentMetStandardExcludingNoScore</t>
  </si>
  <si>
    <t>AllEOCMathYear2Level1</t>
  </si>
  <si>
    <t>AllEOCMathYear2PercentLevel1</t>
  </si>
  <si>
    <t>AllEOCMathYear2Level2</t>
  </si>
  <si>
    <t>AllEOCMathYear2PercentLevel2</t>
  </si>
  <si>
    <t>AllEOCMathYear2LevelBasic</t>
  </si>
  <si>
    <t>AllEOCMathYear2PercentLevelBasic</t>
  </si>
  <si>
    <t>AllEOCMathYear2Level3</t>
  </si>
  <si>
    <t>AllEOCMathYear2PercentLevel3</t>
  </si>
  <si>
    <t>AllEOCMathYear2Level4</t>
  </si>
  <si>
    <t>AllEOCMathYear2PercentLevel4</t>
  </si>
  <si>
    <t>AllEOCMathYear2NoScore</t>
  </si>
  <si>
    <t>AllEOCMathYear2PercentNoScore</t>
  </si>
  <si>
    <t>AllEOCMathYear2NotMet</t>
  </si>
  <si>
    <t>AllEOCMathYear2PercentNotMet</t>
  </si>
  <si>
    <t>AllEOCMathYear2ExcusedAbsence</t>
  </si>
  <si>
    <t>AllEOCMathYear2Exempted</t>
  </si>
  <si>
    <t>BiologyTotalTested</t>
  </si>
  <si>
    <t>BiologyMetStandardIncludingPrevPass</t>
  </si>
  <si>
    <t>BiologyPercentMetStandardIncludingPrevPass</t>
  </si>
  <si>
    <t>BiologyMetStandardWithoutPrevPass</t>
  </si>
  <si>
    <t>BiologyPercentMetStandardWithoutPrevPass</t>
  </si>
  <si>
    <t>BiologyPercentMetStandardExcludingNoScore</t>
  </si>
  <si>
    <t>BiologyLevel1</t>
  </si>
  <si>
    <t>BiologyPercentLevel1</t>
  </si>
  <si>
    <t>BiologyLevel2</t>
  </si>
  <si>
    <t>BiologyPercentLevel2</t>
  </si>
  <si>
    <t>BiologyLevelBasic</t>
  </si>
  <si>
    <t>BiologyPercentLevelBasic</t>
  </si>
  <si>
    <t>BiologyLevel3</t>
  </si>
  <si>
    <t>BiologyPercentLevel3</t>
  </si>
  <si>
    <t>BiologyLevel4</t>
  </si>
  <si>
    <t>BiologyPercentLevel4</t>
  </si>
  <si>
    <t>BiologyNoScore</t>
  </si>
  <si>
    <t>BiologyPercentNoScore</t>
  </si>
  <si>
    <t>BiologyNotMet</t>
  </si>
  <si>
    <t>BiologyPercentNotMet</t>
  </si>
  <si>
    <t>BiologyExcusedAbsence</t>
  </si>
  <si>
    <t>BiologyExempted</t>
  </si>
  <si>
    <t xml:space="preserve"> </t>
  </si>
  <si>
    <t>Washtucna School District</t>
  </si>
  <si>
    <t>Washtucna Elementary/High School</t>
  </si>
  <si>
    <t>Lind School District</t>
  </si>
  <si>
    <t>Lind-Ritzville High School</t>
  </si>
  <si>
    <t>Educational Opportunity Center</t>
  </si>
  <si>
    <t>Asotin-Anatone School District</t>
  </si>
  <si>
    <t>Mid-Columbia Parent Partnership</t>
  </si>
  <si>
    <t>Kiona-Benton City School District</t>
  </si>
  <si>
    <t>Kiona-Benton City High School</t>
  </si>
  <si>
    <t>Prosser Falls Education Center</t>
  </si>
  <si>
    <t>Special Programs</t>
  </si>
  <si>
    <t>Three Rivers Home Link</t>
  </si>
  <si>
    <t>Glacier Valley High School</t>
  </si>
  <si>
    <t>Wenatchee School District</t>
  </si>
  <si>
    <t>Valley Academy Of Learning</t>
  </si>
  <si>
    <t>Wenatchee High School</t>
  </si>
  <si>
    <t>HomeConnection</t>
  </si>
  <si>
    <t>Sequim Community School</t>
  </si>
  <si>
    <t>District Run Home School</t>
  </si>
  <si>
    <t>Quileute Tribal School</t>
  </si>
  <si>
    <t>Fir Grove Childrens Center</t>
  </si>
  <si>
    <t>Vancouver Alternative Programs</t>
  </si>
  <si>
    <t>Vancouver Contracted Programs</t>
  </si>
  <si>
    <t>Excelsior High School</t>
  </si>
  <si>
    <t>49th Street Academy</t>
  </si>
  <si>
    <t>Educational Service District 112</t>
  </si>
  <si>
    <t>Clark County Juvenile Detention School</t>
  </si>
  <si>
    <t>Lewis River Academy</t>
  </si>
  <si>
    <t>Kelso Virtual Academy</t>
  </si>
  <si>
    <t>Bridgeport Aurora High School</t>
  </si>
  <si>
    <t>Eastmont Columbia Virtual Academy</t>
  </si>
  <si>
    <t>Mansfield School District</t>
  </si>
  <si>
    <t>Mansfield Elem and High School</t>
  </si>
  <si>
    <t>Inchelium School District</t>
  </si>
  <si>
    <t>Inchelium High School</t>
  </si>
  <si>
    <t>Republic Parent Partner</t>
  </si>
  <si>
    <t>Chiawana High School</t>
  </si>
  <si>
    <t>Palouse Junction High School</t>
  </si>
  <si>
    <t>Kahlotus School District</t>
  </si>
  <si>
    <t>Kahlotus Elem &amp; High</t>
  </si>
  <si>
    <t>Sentinel Tech Alt School</t>
  </si>
  <si>
    <t>Smokiam Alternative High School</t>
  </si>
  <si>
    <t>Wenatchee Valley Technical Skill Center Branch Campus at Moses Lake</t>
  </si>
  <si>
    <t>Montesano Learning Academy</t>
  </si>
  <si>
    <t>East Grays Harbor High School</t>
  </si>
  <si>
    <t>Lake Quinault School District</t>
  </si>
  <si>
    <t>Lake Quinault High School</t>
  </si>
  <si>
    <t>Homeconnection</t>
  </si>
  <si>
    <t>Bayview Alternative School</t>
  </si>
  <si>
    <t>Crossroads Community School</t>
  </si>
  <si>
    <t>PI Program</t>
  </si>
  <si>
    <t>Education Service Centers</t>
  </si>
  <si>
    <t>Chief Sealth International High School</t>
  </si>
  <si>
    <t>Nathan Hale High School</t>
  </si>
  <si>
    <t>Interagency Detention School</t>
  </si>
  <si>
    <t>Residential Consortium</t>
  </si>
  <si>
    <t>Hutch School</t>
  </si>
  <si>
    <t>Private School Services</t>
  </si>
  <si>
    <t>Support School</t>
  </si>
  <si>
    <t>Merit School</t>
  </si>
  <si>
    <t>Gateway to College</t>
  </si>
  <si>
    <t>Special Ed School</t>
  </si>
  <si>
    <t>Career Link</t>
  </si>
  <si>
    <t>Southwest Youth and Family Services</t>
  </si>
  <si>
    <t>Family Link</t>
  </si>
  <si>
    <t>Student Link</t>
  </si>
  <si>
    <t>Sartori Education Center</t>
  </si>
  <si>
    <t>Griffin Home</t>
  </si>
  <si>
    <t>Out Of District Facility</t>
  </si>
  <si>
    <t>Renton Academy</t>
  </si>
  <si>
    <t>Skykomish School District</t>
  </si>
  <si>
    <t>Skykomish High School</t>
  </si>
  <si>
    <t>Bsd Voc Ed/Career Educ Options</t>
  </si>
  <si>
    <t>International School</t>
  </si>
  <si>
    <t>CLIP</t>
  </si>
  <si>
    <t>PARADE</t>
  </si>
  <si>
    <t>Choice</t>
  </si>
  <si>
    <t>Snoqualmie Access</t>
  </si>
  <si>
    <t>Issaquah Special Services</t>
  </si>
  <si>
    <t>Emerson K-12</t>
  </si>
  <si>
    <t>International Community School</t>
  </si>
  <si>
    <t>Futures School</t>
  </si>
  <si>
    <t>Unnamed STEM School-Under Construction</t>
  </si>
  <si>
    <t>Regional Justice Center</t>
  </si>
  <si>
    <t>Northshore Special Services</t>
  </si>
  <si>
    <t>Renaissance Alternative High School</t>
  </si>
  <si>
    <t>East Side Alt</t>
  </si>
  <si>
    <t>Alternative High School</t>
  </si>
  <si>
    <t>CK Online Academy</t>
  </si>
  <si>
    <t>Discovery</t>
  </si>
  <si>
    <t>Easton School District</t>
  </si>
  <si>
    <t>Easton School</t>
  </si>
  <si>
    <t>Thorp School District</t>
  </si>
  <si>
    <t>Thorp Elem &amp; Jr Sr High</t>
  </si>
  <si>
    <t>K-12 Ellensburg Learning Center</t>
  </si>
  <si>
    <t>Excel High School</t>
  </si>
  <si>
    <t>Swiftwater Learning Center</t>
  </si>
  <si>
    <t>Wishram School District</t>
  </si>
  <si>
    <t>Wishram High And Elementary Schl</t>
  </si>
  <si>
    <t>Glenwood School District</t>
  </si>
  <si>
    <t>Glenwood Secondary</t>
  </si>
  <si>
    <t>White Salmon Academy</t>
  </si>
  <si>
    <t>Napavine School District</t>
  </si>
  <si>
    <t>Napavine Jr Sr High School</t>
  </si>
  <si>
    <t>Mossyrock Academy</t>
  </si>
  <si>
    <t>Adna School District</t>
  </si>
  <si>
    <t>Adna Middle/High School</t>
  </si>
  <si>
    <t>Apolo High School</t>
  </si>
  <si>
    <t>Toledo Alternative Options</t>
  </si>
  <si>
    <t>Onalaska School District</t>
  </si>
  <si>
    <t>Onalaska High School</t>
  </si>
  <si>
    <t>CVA - Onalaska</t>
  </si>
  <si>
    <t>Sprague School District</t>
  </si>
  <si>
    <t>Sprague High School</t>
  </si>
  <si>
    <t>Creston School District</t>
  </si>
  <si>
    <t>Creston Jr-Sr High School</t>
  </si>
  <si>
    <t>Harrington School District</t>
  </si>
  <si>
    <t>Harrington High School</t>
  </si>
  <si>
    <t>Choice Alternative School</t>
  </si>
  <si>
    <t>PACE Academy (OPTIONS)</t>
  </si>
  <si>
    <t>North Mason Homelink Program</t>
  </si>
  <si>
    <t>Omak Alternative High School</t>
  </si>
  <si>
    <t>Okanogan Alternative High School</t>
  </si>
  <si>
    <t>Okanogan Outreach Alternative School</t>
  </si>
  <si>
    <t>Brewster Alternative School</t>
  </si>
  <si>
    <t>Alternative School</t>
  </si>
  <si>
    <t>Home School Experience</t>
  </si>
  <si>
    <t>Tonasket School District</t>
  </si>
  <si>
    <t>Tonasket High School</t>
  </si>
  <si>
    <t>Raymond Home Link School</t>
  </si>
  <si>
    <t>South Bend Home Link</t>
  </si>
  <si>
    <t>Naselle-Grays River Valley School District</t>
  </si>
  <si>
    <t>Naselle Jr Sr High Schools</t>
  </si>
  <si>
    <t>Naselle Homelink</t>
  </si>
  <si>
    <t>North River School District</t>
  </si>
  <si>
    <t>North River School</t>
  </si>
  <si>
    <t>Newport Parent Partnership</t>
  </si>
  <si>
    <t>Day Reporting School</t>
  </si>
  <si>
    <t>Home Based</t>
  </si>
  <si>
    <t>Park Avenue Center</t>
  </si>
  <si>
    <t>Pearl Street Center</t>
  </si>
  <si>
    <t>Tacoma Pierce County Education Center</t>
  </si>
  <si>
    <t>Special Services</t>
  </si>
  <si>
    <t>University Place Special Educ</t>
  </si>
  <si>
    <t>Re-Entry High School</t>
  </si>
  <si>
    <t>Special Education Services/relife</t>
  </si>
  <si>
    <t>Transition Day Students</t>
  </si>
  <si>
    <t>Oakridge Group Home</t>
  </si>
  <si>
    <t>Spanaway Lake High School</t>
  </si>
  <si>
    <t>Collins Alternative Programs</t>
  </si>
  <si>
    <t>Learning Opportunity Center</t>
  </si>
  <si>
    <t>OASIS K-12</t>
  </si>
  <si>
    <t>CVA-Lopez Island</t>
  </si>
  <si>
    <t>Griffin Bay School</t>
  </si>
  <si>
    <t>Twin Cedars High School</t>
  </si>
  <si>
    <t>Skagit River School House</t>
  </si>
  <si>
    <t>Burlington-Edison Alternative School</t>
  </si>
  <si>
    <t>Anacortes School District</t>
  </si>
  <si>
    <t>Anacortes High School</t>
  </si>
  <si>
    <t>Cap Sante High School</t>
  </si>
  <si>
    <t>Columbia Virtual Academy-SCSD</t>
  </si>
  <si>
    <t>NW Learning Center</t>
  </si>
  <si>
    <t>Pass Program</t>
  </si>
  <si>
    <t>Port Gardner</t>
  </si>
  <si>
    <t>Edmonds Career Options</t>
  </si>
  <si>
    <t>Special Education Contracted</t>
  </si>
  <si>
    <t>Maplewood Center</t>
  </si>
  <si>
    <t>Edmonds Career Access</t>
  </si>
  <si>
    <t>Stillaguamish School</t>
  </si>
  <si>
    <t>Marysville SD Special</t>
  </si>
  <si>
    <t>Out Of District Special Ed</t>
  </si>
  <si>
    <t>Snohomish Center</t>
  </si>
  <si>
    <t>Snohomish Online Learning</t>
  </si>
  <si>
    <t>Parent Partnerhip</t>
  </si>
  <si>
    <t>High School Re Entry</t>
  </si>
  <si>
    <t>Sky Valley Options</t>
  </si>
  <si>
    <t>Sultan Alternative Education School</t>
  </si>
  <si>
    <t>Saratoga School</t>
  </si>
  <si>
    <t>A-3 Multiagency Adolescent Prog</t>
  </si>
  <si>
    <t>Alternative Bancroft School</t>
  </si>
  <si>
    <t>Daybreak Alternative School</t>
  </si>
  <si>
    <t>Alternative Tamarack School</t>
  </si>
  <si>
    <t>The Healing Lodge</t>
  </si>
  <si>
    <t>Excelsior Youth Center School</t>
  </si>
  <si>
    <t>On Track Academy</t>
  </si>
  <si>
    <t>Medical Lake Alternative High School</t>
  </si>
  <si>
    <t>Mead Alternative High School</t>
  </si>
  <si>
    <t>Spokane Valley Learning Academy</t>
  </si>
  <si>
    <t>Spokane Valley Tech</t>
  </si>
  <si>
    <t>CBE Alternative Programs</t>
  </si>
  <si>
    <t>Independent Scholar</t>
  </si>
  <si>
    <t>Educational Service District 101</t>
  </si>
  <si>
    <t>Structural Alt Confinement School</t>
  </si>
  <si>
    <t>Chewelah Alternative</t>
  </si>
  <si>
    <t>Home Link Alternative</t>
  </si>
  <si>
    <t>Wellpinit Alliance High School</t>
  </si>
  <si>
    <t>Wellpinit-Fort Semco High School</t>
  </si>
  <si>
    <t>Wellpinit Alliance -Columbia Basin J.C.</t>
  </si>
  <si>
    <t>Wellpinit Alliance - Yakama Nation</t>
  </si>
  <si>
    <t>Valley School District</t>
  </si>
  <si>
    <t>Paideia High School</t>
  </si>
  <si>
    <t>Parent Partner Program</t>
  </si>
  <si>
    <t>Mary Walker Alternative High Schl</t>
  </si>
  <si>
    <t>Digital Electronic Contact Mary Walker Parent Partnership Program</t>
  </si>
  <si>
    <t>Northport Homelink Program</t>
  </si>
  <si>
    <t>Kettle Falls Homelink</t>
  </si>
  <si>
    <t>Secondary Options</t>
  </si>
  <si>
    <t>New Market High School</t>
  </si>
  <si>
    <t>Olympia Regional Learning Academy</t>
  </si>
  <si>
    <t>Touchstone</t>
  </si>
  <si>
    <t>H.e.a.r.t. High School</t>
  </si>
  <si>
    <t>Office of the Governor (Sch for Blind)</t>
  </si>
  <si>
    <t>Washington State School for the Blind</t>
  </si>
  <si>
    <t>WA State Center for Childhood Deafness and Hearing Loss</t>
  </si>
  <si>
    <t>Washington State School for the Deaf</t>
  </si>
  <si>
    <t>Alternative Education Program</t>
  </si>
  <si>
    <t>JUBILEE LEADERSHIP ACADEMY</t>
  </si>
  <si>
    <t>Home Port Learning Center</t>
  </si>
  <si>
    <t>Visions (Seamar Youth Center)</t>
  </si>
  <si>
    <t>Blaine Home Connections</t>
  </si>
  <si>
    <t>NV Connections</t>
  </si>
  <si>
    <t>Mount Baker Academy</t>
  </si>
  <si>
    <t>LaCrosse School District</t>
  </si>
  <si>
    <t>Lacrosse High School</t>
  </si>
  <si>
    <t>Garfield School District</t>
  </si>
  <si>
    <t>Garfield at Palouse High School</t>
  </si>
  <si>
    <t>Oakesdale School District</t>
  </si>
  <si>
    <t>Oakesdale High School</t>
  </si>
  <si>
    <t>Naches Valley School District</t>
  </si>
  <si>
    <t>Naches Valley High School</t>
  </si>
  <si>
    <t>Stanton Alternative School</t>
  </si>
  <si>
    <t>Yakima Satellite Alternative Programs</t>
  </si>
  <si>
    <t>Ridgeview Group Home</t>
  </si>
  <si>
    <t>Contract Learning Center</t>
  </si>
  <si>
    <t>Pace Alternative High School</t>
  </si>
  <si>
    <t>Juvenile Detention Centers</t>
  </si>
  <si>
    <t>Lewis County Juvenile Detention</t>
  </si>
  <si>
    <t>Chelan County Juvenile Detention Center</t>
  </si>
  <si>
    <t>Mason County Detention Center</t>
  </si>
  <si>
    <t>Remann Hall Juvenile Detention Center</t>
  </si>
  <si>
    <t>Snohomish Detention Center</t>
  </si>
  <si>
    <t>Clallam Co Juvenile Detention</t>
  </si>
  <si>
    <t>Okanogan Co Juvenile Detention</t>
  </si>
  <si>
    <t>Cowlitz County Youth Services Center</t>
  </si>
  <si>
    <t>Grant Co Detention Ctr</t>
  </si>
  <si>
    <t>Martin Hall Detention Ctr</t>
  </si>
  <si>
    <t>Skagit County Detention Center</t>
  </si>
  <si>
    <t>Whatcom Co Detention Ctr</t>
  </si>
  <si>
    <t>Kitsap Co Detention Ctr</t>
  </si>
  <si>
    <t>Spokane Juvenile Detention School</t>
  </si>
  <si>
    <t>Thurs Co Juv Det/Tumwater West E</t>
  </si>
  <si>
    <t>Benton/Franklin Juvenile Justice Center</t>
  </si>
  <si>
    <t>Juvenile Detention Center</t>
  </si>
  <si>
    <t>Grays Harbor Juvenile Detention</t>
  </si>
  <si>
    <t>Island Juvenile Detention Education Program</t>
  </si>
  <si>
    <t>Firwood</t>
  </si>
  <si>
    <t>Fircrest Residential Habilitation</t>
  </si>
  <si>
    <t>Canyon View Group Home</t>
  </si>
  <si>
    <t>Parke Creek Treatment Ctr</t>
  </si>
  <si>
    <t>Woodinville Community Center</t>
  </si>
  <si>
    <t>Naselle Youth Camp School</t>
  </si>
  <si>
    <t>Washington Youth Academy</t>
  </si>
  <si>
    <t>Unaffiliated Colleges/Universities</t>
  </si>
  <si>
    <t>Residuals</t>
  </si>
  <si>
    <t>Math1</t>
  </si>
  <si>
    <t>Math2</t>
  </si>
  <si>
    <t>P-values</t>
  </si>
  <si>
    <t>Average Level</t>
  </si>
  <si>
    <t>School Characteristics</t>
  </si>
  <si>
    <t>Student Demographics</t>
  </si>
  <si>
    <t>Score</t>
  </si>
  <si>
    <t>Rank</t>
  </si>
  <si>
    <t>Student Demographic</t>
  </si>
  <si>
    <t>2012-13 OSPI Assessment Analysis</t>
  </si>
  <si>
    <t>FRPL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</si>
</sst>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00_);_(* \(#,##0.000\);_(* &quot;-&quot;??_);_(@_)"/>
    <numFmt numFmtId="165" formatCode="0.0%"/>
  </numFmts>
  <fonts count="6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8">
    <xf numFmtId="0" fontId="0" fillId="0" borderId="0" xfId="0"/>
    <xf numFmtId="0" fontId="2" fillId="0" borderId="0" xfId="0" applyFont="1"/>
    <xf numFmtId="0" fontId="0" fillId="0" borderId="0" xfId="0" applyNumberFormat="1"/>
    <xf numFmtId="0" fontId="2" fillId="0" borderId="0" xfId="1" applyNumberFormat="1" applyFont="1"/>
    <xf numFmtId="0" fontId="0" fillId="0" borderId="0" xfId="1" applyNumberFormat="1" applyFont="1"/>
    <xf numFmtId="0" fontId="0" fillId="0" borderId="0" xfId="0" applyAlignment="1">
      <alignment horizontal="center"/>
    </xf>
    <xf numFmtId="49" fontId="2" fillId="0" borderId="0" xfId="0" applyNumberFormat="1" applyFont="1"/>
    <xf numFmtId="49" fontId="0" fillId="0" borderId="0" xfId="0" applyNumberFormat="1"/>
    <xf numFmtId="9" fontId="0" fillId="0" borderId="0" xfId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3" fillId="0" borderId="2" xfId="0" applyFont="1" applyFill="1" applyBorder="1" applyAlignment="1">
      <alignment horizontal="center"/>
    </xf>
    <xf numFmtId="0" fontId="0" fillId="2" borderId="0" xfId="0" applyFill="1" applyBorder="1" applyAlignment="1"/>
    <xf numFmtId="43" fontId="2" fillId="0" borderId="0" xfId="2" applyFont="1"/>
    <xf numFmtId="43" fontId="0" fillId="0" borderId="0" xfId="2" applyFont="1"/>
    <xf numFmtId="0" fontId="2" fillId="0" borderId="3" xfId="0" applyFont="1" applyBorder="1"/>
    <xf numFmtId="0" fontId="0" fillId="0" borderId="3" xfId="0" applyNumberFormat="1" applyBorder="1"/>
    <xf numFmtId="0" fontId="0" fillId="0" borderId="3" xfId="0" applyBorder="1"/>
    <xf numFmtId="43" fontId="0" fillId="0" borderId="0" xfId="2" applyFont="1" applyAlignment="1">
      <alignment horizontal="center"/>
    </xf>
    <xf numFmtId="43" fontId="2" fillId="0" borderId="3" xfId="2" applyFont="1" applyBorder="1"/>
    <xf numFmtId="43" fontId="0" fillId="0" borderId="3" xfId="2" applyFont="1" applyBorder="1"/>
    <xf numFmtId="43" fontId="2" fillId="0" borderId="0" xfId="2" applyFont="1" applyBorder="1"/>
    <xf numFmtId="43" fontId="0" fillId="0" borderId="0" xfId="2" applyFont="1" applyBorder="1"/>
    <xf numFmtId="0" fontId="4" fillId="0" borderId="0" xfId="0" applyFont="1"/>
    <xf numFmtId="9" fontId="0" fillId="0" borderId="4" xfId="1" applyFont="1" applyBorder="1" applyAlignment="1">
      <alignment horizontal="center"/>
    </xf>
    <xf numFmtId="9" fontId="0" fillId="0" borderId="0" xfId="1" applyFont="1" applyBorder="1" applyAlignment="1">
      <alignment horizontal="center"/>
    </xf>
    <xf numFmtId="9" fontId="0" fillId="0" borderId="5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9" fontId="0" fillId="0" borderId="10" xfId="1" applyFont="1" applyBorder="1" applyAlignment="1">
      <alignment horizontal="center"/>
    </xf>
    <xf numFmtId="9" fontId="0" fillId="0" borderId="9" xfId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2" fillId="0" borderId="9" xfId="0" applyFont="1" applyBorder="1"/>
    <xf numFmtId="0" fontId="2" fillId="0" borderId="10" xfId="0" applyFont="1" applyBorder="1"/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9" fontId="2" fillId="0" borderId="9" xfId="1" applyFont="1" applyBorder="1" applyAlignment="1">
      <alignment horizontal="center"/>
    </xf>
    <xf numFmtId="9" fontId="2" fillId="0" borderId="1" xfId="1" applyFont="1" applyBorder="1" applyAlignment="1">
      <alignment horizontal="center"/>
    </xf>
    <xf numFmtId="9" fontId="2" fillId="0" borderId="10" xfId="1" applyFont="1" applyBorder="1" applyAlignment="1">
      <alignment horizontal="center"/>
    </xf>
    <xf numFmtId="43" fontId="2" fillId="0" borderId="9" xfId="2" applyFont="1" applyBorder="1" applyAlignment="1">
      <alignment horizontal="center"/>
    </xf>
    <xf numFmtId="43" fontId="2" fillId="0" borderId="1" xfId="2" applyFont="1" applyBorder="1" applyAlignment="1">
      <alignment horizontal="center"/>
    </xf>
    <xf numFmtId="43" fontId="2" fillId="0" borderId="10" xfId="2" applyFont="1" applyBorder="1" applyAlignment="1">
      <alignment horizontal="center"/>
    </xf>
    <xf numFmtId="0" fontId="0" fillId="0" borderId="9" xfId="0" applyBorder="1"/>
    <xf numFmtId="0" fontId="0" fillId="0" borderId="7" xfId="0" applyBorder="1"/>
    <xf numFmtId="0" fontId="0" fillId="0" borderId="5" xfId="0" applyNumberFormat="1" applyBorder="1"/>
    <xf numFmtId="0" fontId="0" fillId="0" borderId="10" xfId="0" applyNumberFormat="1" applyBorder="1"/>
    <xf numFmtId="0" fontId="2" fillId="0" borderId="1" xfId="0" applyFont="1" applyBorder="1"/>
    <xf numFmtId="43" fontId="2" fillId="0" borderId="9" xfId="2" applyFont="1" applyFill="1" applyBorder="1" applyAlignment="1">
      <alignment horizontal="center"/>
    </xf>
    <xf numFmtId="43" fontId="2" fillId="0" borderId="10" xfId="2" applyFont="1" applyFill="1" applyBorder="1" applyAlignment="1">
      <alignment horizontal="center"/>
    </xf>
    <xf numFmtId="164" fontId="0" fillId="0" borderId="0" xfId="2" applyNumberFormat="1" applyFont="1" applyFill="1" applyBorder="1" applyAlignment="1"/>
    <xf numFmtId="164" fontId="0" fillId="2" borderId="0" xfId="2" applyNumberFormat="1" applyFont="1" applyFill="1" applyBorder="1" applyAlignment="1"/>
    <xf numFmtId="164" fontId="0" fillId="0" borderId="1" xfId="2" applyNumberFormat="1" applyFont="1" applyFill="1" applyBorder="1" applyAlignment="1"/>
    <xf numFmtId="164" fontId="0" fillId="2" borderId="1" xfId="2" applyNumberFormat="1" applyFont="1" applyFill="1" applyBorder="1" applyAlignment="1"/>
    <xf numFmtId="2" fontId="0" fillId="0" borderId="5" xfId="0" applyNumberFormat="1" applyBorder="1"/>
    <xf numFmtId="2" fontId="0" fillId="0" borderId="0" xfId="0" applyNumberFormat="1" applyBorder="1"/>
    <xf numFmtId="2" fontId="0" fillId="0" borderId="0" xfId="1" applyNumberFormat="1" applyFont="1" applyBorder="1"/>
    <xf numFmtId="2" fontId="0" fillId="0" borderId="4" xfId="2" applyNumberFormat="1" applyFont="1" applyBorder="1"/>
    <xf numFmtId="2" fontId="0" fillId="0" borderId="0" xfId="2" applyNumberFormat="1" applyFont="1" applyBorder="1"/>
    <xf numFmtId="2" fontId="0" fillId="0" borderId="4" xfId="0" applyNumberFormat="1" applyBorder="1"/>
    <xf numFmtId="2" fontId="0" fillId="0" borderId="4" xfId="2" applyNumberFormat="1" applyFont="1" applyBorder="1" applyAlignment="1">
      <alignment horizontal="center"/>
    </xf>
    <xf numFmtId="2" fontId="0" fillId="0" borderId="0" xfId="2" applyNumberFormat="1" applyFont="1" applyBorder="1" applyAlignment="1">
      <alignment horizontal="center"/>
    </xf>
    <xf numFmtId="2" fontId="0" fillId="0" borderId="5" xfId="2" applyNumberFormat="1" applyFont="1" applyBorder="1" applyAlignment="1">
      <alignment horizontal="center"/>
    </xf>
    <xf numFmtId="2" fontId="0" fillId="0" borderId="9" xfId="2" applyNumberFormat="1" applyFont="1" applyBorder="1" applyAlignment="1">
      <alignment horizontal="center"/>
    </xf>
    <xf numFmtId="2" fontId="0" fillId="0" borderId="1" xfId="2" applyNumberFormat="1" applyFont="1" applyBorder="1" applyAlignment="1">
      <alignment horizontal="center"/>
    </xf>
    <xf numFmtId="2" fontId="0" fillId="0" borderId="10" xfId="2" applyNumberFormat="1" applyFont="1" applyBorder="1" applyAlignment="1">
      <alignment horizontal="center"/>
    </xf>
    <xf numFmtId="2" fontId="0" fillId="0" borderId="9" xfId="2" applyNumberFormat="1" applyFont="1" applyBorder="1"/>
    <xf numFmtId="2" fontId="0" fillId="0" borderId="1" xfId="2" applyNumberFormat="1" applyFont="1" applyBorder="1"/>
    <xf numFmtId="2" fontId="0" fillId="0" borderId="10" xfId="0" applyNumberFormat="1" applyBorder="1"/>
    <xf numFmtId="2" fontId="0" fillId="0" borderId="9" xfId="0" applyNumberFormat="1" applyBorder="1"/>
    <xf numFmtId="2" fontId="0" fillId="0" borderId="1" xfId="1" applyNumberFormat="1" applyFont="1" applyBorder="1"/>
    <xf numFmtId="0" fontId="0" fillId="0" borderId="8" xfId="0" applyNumberFormat="1" applyBorder="1"/>
    <xf numFmtId="0" fontId="0" fillId="0" borderId="7" xfId="0" applyBorder="1" applyAlignment="1">
      <alignment horizontal="center"/>
    </xf>
    <xf numFmtId="0" fontId="0" fillId="0" borderId="7" xfId="1" applyNumberFormat="1" applyFont="1" applyBorder="1" applyAlignment="1">
      <alignment horizontal="center"/>
    </xf>
    <xf numFmtId="9" fontId="0" fillId="0" borderId="8" xfId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9" fontId="0" fillId="0" borderId="7" xfId="1" applyFont="1" applyBorder="1" applyAlignment="1">
      <alignment horizontal="center"/>
    </xf>
    <xf numFmtId="2" fontId="0" fillId="0" borderId="6" xfId="2" applyNumberFormat="1" applyFont="1" applyBorder="1" applyAlignment="1">
      <alignment horizontal="center"/>
    </xf>
    <xf numFmtId="2" fontId="0" fillId="0" borderId="7" xfId="2" applyNumberFormat="1" applyFont="1" applyBorder="1" applyAlignment="1">
      <alignment horizontal="center"/>
    </xf>
    <xf numFmtId="2" fontId="0" fillId="0" borderId="8" xfId="2" applyNumberFormat="1" applyFont="1" applyBorder="1" applyAlignment="1">
      <alignment horizontal="center"/>
    </xf>
    <xf numFmtId="2" fontId="0" fillId="0" borderId="6" xfId="2" applyNumberFormat="1" applyFont="1" applyBorder="1"/>
    <xf numFmtId="2" fontId="0" fillId="0" borderId="7" xfId="2" applyNumberFormat="1" applyFont="1" applyBorder="1"/>
    <xf numFmtId="2" fontId="0" fillId="0" borderId="7" xfId="1" applyNumberFormat="1" applyFont="1" applyBorder="1"/>
    <xf numFmtId="2" fontId="0" fillId="0" borderId="8" xfId="0" applyNumberFormat="1" applyBorder="1"/>
    <xf numFmtId="2" fontId="0" fillId="0" borderId="6" xfId="0" applyNumberFormat="1" applyBorder="1"/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/>
    <xf numFmtId="165" fontId="0" fillId="0" borderId="0" xfId="1" applyNumberFormat="1" applyFont="1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9" fontId="2" fillId="0" borderId="6" xfId="1" applyFont="1" applyBorder="1" applyAlignment="1">
      <alignment horizontal="center"/>
    </xf>
    <xf numFmtId="9" fontId="2" fillId="0" borderId="7" xfId="1" applyFont="1" applyBorder="1" applyAlignment="1">
      <alignment horizontal="center"/>
    </xf>
    <xf numFmtId="9" fontId="2" fillId="0" borderId="8" xfId="1" applyFont="1" applyBorder="1" applyAlignment="1">
      <alignment horizontal="center"/>
    </xf>
    <xf numFmtId="43" fontId="2" fillId="0" borderId="6" xfId="2" applyFont="1" applyBorder="1" applyAlignment="1">
      <alignment horizontal="center"/>
    </xf>
    <xf numFmtId="43" fontId="2" fillId="0" borderId="7" xfId="2" applyFont="1" applyBorder="1" applyAlignment="1">
      <alignment horizontal="center"/>
    </xf>
    <xf numFmtId="43" fontId="2" fillId="0" borderId="8" xfId="2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56"/>
  <sheetViews>
    <sheetView workbookViewId="0">
      <pane xSplit="3" ySplit="2" topLeftCell="Q3" activePane="bottomRight" state="frozen"/>
      <selection activeCell="C1" sqref="C1"/>
      <selection pane="topRight" activeCell="E1" sqref="E1"/>
      <selection pane="bottomLeft" activeCell="C3" sqref="C3"/>
      <selection pane="bottomRight" activeCell="AD3" sqref="AD3:AI656"/>
    </sheetView>
  </sheetViews>
  <sheetFormatPr defaultColWidth="9.140625" defaultRowHeight="12.75" x14ac:dyDescent="0.2"/>
  <cols>
    <col min="1" max="1" width="30" customWidth="1"/>
    <col min="2" max="2" width="39.140625" customWidth="1"/>
    <col min="3" max="3" width="5.140625" customWidth="1"/>
    <col min="4" max="4" width="5.42578125" style="5" customWidth="1"/>
    <col min="5" max="5" width="8" style="5" customWidth="1"/>
    <col min="6" max="6" width="5.42578125" style="5" customWidth="1"/>
    <col min="7" max="7" width="10.85546875" style="9" customWidth="1"/>
    <col min="8" max="9" width="5.42578125" style="5" customWidth="1"/>
    <col min="10" max="24" width="5.42578125" style="8" customWidth="1"/>
    <col min="25" max="29" width="9.7109375" style="19" customWidth="1"/>
    <col min="30" max="33" width="9.7109375" customWidth="1"/>
    <col min="35" max="35" width="8.85546875" style="5" customWidth="1"/>
  </cols>
  <sheetData>
    <row r="1" spans="1:35" x14ac:dyDescent="0.2">
      <c r="A1" s="38"/>
      <c r="B1" s="52"/>
      <c r="C1" s="39"/>
      <c r="D1" s="106" t="s">
        <v>1355</v>
      </c>
      <c r="E1" s="106"/>
      <c r="F1" s="106"/>
      <c r="G1" s="106"/>
      <c r="H1" s="106"/>
      <c r="I1" s="107"/>
      <c r="J1" s="99" t="s">
        <v>1356</v>
      </c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1"/>
      <c r="Y1" s="102" t="s">
        <v>1354</v>
      </c>
      <c r="Z1" s="103"/>
      <c r="AA1" s="103"/>
      <c r="AB1" s="103"/>
      <c r="AC1" s="104"/>
      <c r="AD1" s="105" t="s">
        <v>1350</v>
      </c>
      <c r="AE1" s="106"/>
      <c r="AF1" s="106"/>
      <c r="AG1" s="107"/>
      <c r="AH1" s="38"/>
      <c r="AI1" s="93"/>
    </row>
    <row r="2" spans="1:35" ht="13.5" thickBot="1" x14ac:dyDescent="0.25">
      <c r="A2" s="40" t="s">
        <v>566</v>
      </c>
      <c r="B2" s="55" t="s">
        <v>639</v>
      </c>
      <c r="C2" s="41" t="s">
        <v>756</v>
      </c>
      <c r="D2" s="42" t="s">
        <v>757</v>
      </c>
      <c r="E2" s="42" t="s">
        <v>758</v>
      </c>
      <c r="F2" s="42" t="s">
        <v>759</v>
      </c>
      <c r="G2" s="43" t="s">
        <v>775</v>
      </c>
      <c r="H2" s="42" t="s">
        <v>50</v>
      </c>
      <c r="I2" s="44" t="s">
        <v>776</v>
      </c>
      <c r="J2" s="45" t="s">
        <v>760</v>
      </c>
      <c r="K2" s="46" t="s">
        <v>761</v>
      </c>
      <c r="L2" s="46" t="s">
        <v>762</v>
      </c>
      <c r="M2" s="46" t="s">
        <v>763</v>
      </c>
      <c r="N2" s="46" t="s">
        <v>764</v>
      </c>
      <c r="O2" s="46" t="s">
        <v>765</v>
      </c>
      <c r="P2" s="46" t="s">
        <v>766</v>
      </c>
      <c r="Q2" s="46" t="s">
        <v>767</v>
      </c>
      <c r="R2" s="46" t="s">
        <v>768</v>
      </c>
      <c r="S2" s="46" t="s">
        <v>769</v>
      </c>
      <c r="T2" s="46" t="s">
        <v>770</v>
      </c>
      <c r="U2" s="46" t="s">
        <v>771</v>
      </c>
      <c r="V2" s="46" t="s">
        <v>772</v>
      </c>
      <c r="W2" s="46" t="s">
        <v>773</v>
      </c>
      <c r="X2" s="47" t="s">
        <v>774</v>
      </c>
      <c r="Y2" s="48" t="s">
        <v>779</v>
      </c>
      <c r="Z2" s="49" t="s">
        <v>780</v>
      </c>
      <c r="AA2" s="49" t="s">
        <v>781</v>
      </c>
      <c r="AB2" s="49" t="s">
        <v>782</v>
      </c>
      <c r="AC2" s="50" t="s">
        <v>783</v>
      </c>
      <c r="AD2" s="48" t="s">
        <v>779</v>
      </c>
      <c r="AE2" s="49" t="s">
        <v>780</v>
      </c>
      <c r="AF2" s="49" t="s">
        <v>781</v>
      </c>
      <c r="AG2" s="50" t="s">
        <v>783</v>
      </c>
      <c r="AH2" s="56" t="s">
        <v>1357</v>
      </c>
      <c r="AI2" s="57" t="s">
        <v>1358</v>
      </c>
    </row>
    <row r="3" spans="1:35" x14ac:dyDescent="0.2">
      <c r="A3" s="38" t="s">
        <v>424</v>
      </c>
      <c r="B3" s="52" t="s">
        <v>110</v>
      </c>
      <c r="C3" s="79">
        <v>3857</v>
      </c>
      <c r="D3" s="80" t="str">
        <f>VLOOKUP($C3,Demographics!$A$2:$V$2860,2,FALSE)</f>
        <v>P</v>
      </c>
      <c r="E3" s="80" t="str">
        <f>VLOOKUP($C3,Demographics!$A$2:$V$2860,3,FALSE)</f>
        <v xml:space="preserve">9-12      </v>
      </c>
      <c r="F3" s="80">
        <f>VLOOKUP($C3,Demographics!$A$2:$V$2860,4,FALSE)</f>
        <v>124</v>
      </c>
      <c r="G3" s="81">
        <f>VLOOKUP($C3,Demographics!$A$2:$V$2860,20,FALSE)</f>
        <v>12</v>
      </c>
      <c r="H3" s="81">
        <f>VLOOKUP($C3,Demographics!$A$2:$V$2860,21,FALSE)</f>
        <v>10.6</v>
      </c>
      <c r="I3" s="82">
        <f>VLOOKUP($C3,Demographics!$A$2:$V$2860,22,FALSE)/100</f>
        <v>0.5</v>
      </c>
      <c r="J3" s="83">
        <f>VLOOKUP($C3,Demographics!$A$2:$V$2860,5,FALSE)/100</f>
        <v>6.4500000000000002E-2</v>
      </c>
      <c r="K3" s="84">
        <f>VLOOKUP($C3,Demographics!$A$2:$V$2860,6,FALSE)/100</f>
        <v>8.1000000000000013E-3</v>
      </c>
      <c r="L3" s="84">
        <f>VLOOKUP($C3,Demographics!$A$2:$V$2860,7,FALSE)/100</f>
        <v>0</v>
      </c>
      <c r="M3" s="84">
        <f>VLOOKUP($C3,Demographics!$A$2:$V$2860,8,FALSE)/100</f>
        <v>0</v>
      </c>
      <c r="N3" s="84">
        <f>VLOOKUP($C3,Demographics!$A$2:$V$2860,9,FALSE)/100</f>
        <v>0.2339</v>
      </c>
      <c r="O3" s="84">
        <f>VLOOKUP($C3,Demographics!$A$2:$V$2860,10,FALSE)/100</f>
        <v>0.6452</v>
      </c>
      <c r="P3" s="84">
        <f>VLOOKUP($C3,Demographics!$A$2:$V$2860,11,FALSE)/100</f>
        <v>4.8399999999999999E-2</v>
      </c>
      <c r="Q3" s="84">
        <f>VLOOKUP($C3,Demographics!$A$2:$V$2860,12,FALSE)/100</f>
        <v>0.5</v>
      </c>
      <c r="R3" s="84">
        <f>VLOOKUP($C3,Demographics!$A$2:$V$2860,13,FALSE)/100</f>
        <v>0.5</v>
      </c>
      <c r="S3" s="84">
        <f>VLOOKUP($C3,Demographics!$A$2:$V$2860,14,FALSE)/100</f>
        <v>1.6399999999999998E-2</v>
      </c>
      <c r="T3" s="84">
        <f>VLOOKUP($C3,Demographics!$A$2:$V$2860,15,FALSE)/100</f>
        <v>8.199999999999999E-3</v>
      </c>
      <c r="U3" s="84">
        <f>VLOOKUP($C3,Demographics!$A$2:$V$2860,16,FALSE)/100</f>
        <v>0.1148</v>
      </c>
      <c r="V3" s="84">
        <f>VLOOKUP($C3,Demographics!$A$2:$V$2860,17,FALSE)/100</f>
        <v>0.78689999999999993</v>
      </c>
      <c r="W3" s="84">
        <f>VLOOKUP($C3,Demographics!$A$2:$V$2860,18,FALSE)/100</f>
        <v>2.46E-2</v>
      </c>
      <c r="X3" s="82">
        <f>VLOOKUP($C3,Demographics!$A$2:$V$2860,19,FALSE)/100</f>
        <v>0</v>
      </c>
      <c r="Y3" s="85">
        <f>IF(VLOOKUP($C3,MSP_HSPE!$B$2:$F$671,2,0)=0,"",VLOOKUP($C3,MSP_HSPE!$B$2:$F$671,2,0))</f>
        <v>2.4700000000000002</v>
      </c>
      <c r="Z3" s="86">
        <f>IF(VLOOKUP($C3,MSP_HSPE!$B$2:$F$671,4,0)=0,"",VLOOKUP($C3,MSP_HSPE!$B$2:$F$671,4,0))</f>
        <v>2.7650000000000001</v>
      </c>
      <c r="AA3" s="86">
        <f>IF(VLOOKUP($C3,EOC!$A$2:$F$1091,2,0)=0,"",VLOOKUP($C3,EOC!$A$2:$F$1091,2,0))</f>
        <v>1.4269999999999998</v>
      </c>
      <c r="AB3" s="86" t="str">
        <f>IF(VLOOKUP($C3,EOC!$A$2:$F$1091,4,0)=0,"",VLOOKUP($C3,EOC!$A$2:$F$1091,4,0))</f>
        <v/>
      </c>
      <c r="AC3" s="87">
        <f>IF(VLOOKUP($C3,EOC!$A$2:$F$1091,6,0)=0,"",VLOOKUP($C3,EOC!$A$2:$F$1091,6,0))</f>
        <v>2.06</v>
      </c>
      <c r="AD3" s="88">
        <f>Y3-(Modeling!$H$4+'High Schools'!V123*Modeling!$H$5)</f>
        <v>-0.83129811193564818</v>
      </c>
      <c r="AE3" s="89">
        <f>Z3-(Modeling!$I$4+V3*Modeling!$I$5)</f>
        <v>0.15782259570154755</v>
      </c>
      <c r="AF3" s="90">
        <f>AA3-(Modeling!$J$4+V3*Modeling!$J$5)</f>
        <v>-0.25370519134325709</v>
      </c>
      <c r="AG3" s="91">
        <f>AC3-(Modeling!$K$4+V3*Modeling!$K$5)</f>
        <v>-2.1542305664264738E-2</v>
      </c>
      <c r="AH3" s="92">
        <f>IF(SUM(Y3:AC3)=0,"",SUM(AD3:AG3))</f>
        <v>-0.94872301324162245</v>
      </c>
      <c r="AI3" s="93">
        <f t="shared" ref="AI3:AI66" si="0">IF(AH3="","",_xlfn.RANK.EQ(AH3,AH$3:AH$656))</f>
        <v>407</v>
      </c>
    </row>
    <row r="4" spans="1:35" x14ac:dyDescent="0.2">
      <c r="A4" s="36" t="s">
        <v>424</v>
      </c>
      <c r="B4" s="35" t="s">
        <v>457</v>
      </c>
      <c r="C4" s="53">
        <v>3476</v>
      </c>
      <c r="D4" s="28" t="str">
        <f>VLOOKUP($C4,Demographics!$A$2:$V$2860,2,FALSE)</f>
        <v>P</v>
      </c>
      <c r="E4" s="28" t="str">
        <f>VLOOKUP($C4,Demographics!$A$2:$V$2860,3,FALSE)</f>
        <v xml:space="preserve">9-12      </v>
      </c>
      <c r="F4" s="28">
        <f>VLOOKUP($C4,Demographics!$A$2:$V$2860,4,FALSE)</f>
        <v>926</v>
      </c>
      <c r="G4" s="29">
        <f>VLOOKUP($C4,Demographics!$A$2:$V$2860,20,FALSE)</f>
        <v>18</v>
      </c>
      <c r="H4" s="29">
        <f>VLOOKUP($C4,Demographics!$A$2:$V$2860,21,FALSE)</f>
        <v>11.5</v>
      </c>
      <c r="I4" s="27">
        <f>VLOOKUP($C4,Demographics!$A$2:$V$2860,22,FALSE)/100</f>
        <v>0.48080000000000001</v>
      </c>
      <c r="J4" s="25">
        <f>VLOOKUP($C4,Demographics!$A$2:$V$2860,5,FALSE)/100</f>
        <v>3.78E-2</v>
      </c>
      <c r="K4" s="26">
        <f>VLOOKUP($C4,Demographics!$A$2:$V$2860,6,FALSE)/100</f>
        <v>4.4299999999999999E-2</v>
      </c>
      <c r="L4" s="26">
        <f>VLOOKUP($C4,Demographics!$A$2:$V$2860,7,FALSE)/100</f>
        <v>8.6E-3</v>
      </c>
      <c r="M4" s="26">
        <f>VLOOKUP($C4,Demographics!$A$2:$V$2860,8,FALSE)/100</f>
        <v>7.6E-3</v>
      </c>
      <c r="N4" s="26">
        <f>VLOOKUP($C4,Demographics!$A$2:$V$2860,9,FALSE)/100</f>
        <v>0.22570000000000001</v>
      </c>
      <c r="O4" s="26">
        <f>VLOOKUP($C4,Demographics!$A$2:$V$2860,10,FALSE)/100</f>
        <v>0.65229999999999999</v>
      </c>
      <c r="P4" s="26">
        <f>VLOOKUP($C4,Demographics!$A$2:$V$2860,11,FALSE)/100</f>
        <v>2.3799999999999998E-2</v>
      </c>
      <c r="Q4" s="26">
        <f>VLOOKUP($C4,Demographics!$A$2:$V$2860,12,FALSE)/100</f>
        <v>0.52270000000000005</v>
      </c>
      <c r="R4" s="26">
        <f>VLOOKUP($C4,Demographics!$A$2:$V$2860,13,FALSE)/100</f>
        <v>0.47729999999999995</v>
      </c>
      <c r="S4" s="26">
        <f>VLOOKUP($C4,Demographics!$A$2:$V$2860,14,FALSE)/100</f>
        <v>2.8799999999999999E-2</v>
      </c>
      <c r="T4" s="26">
        <f>VLOOKUP($C4,Demographics!$A$2:$V$2860,15,FALSE)/100</f>
        <v>3.5699999999999996E-2</v>
      </c>
      <c r="U4" s="26">
        <f>VLOOKUP($C4,Demographics!$A$2:$V$2860,16,FALSE)/100</f>
        <v>0.11289999999999999</v>
      </c>
      <c r="V4" s="26">
        <f>VLOOKUP($C4,Demographics!$A$2:$V$2860,17,FALSE)/100</f>
        <v>0.53459999999999996</v>
      </c>
      <c r="W4" s="26">
        <f>VLOOKUP($C4,Demographics!$A$2:$V$2860,18,FALSE)/100</f>
        <v>1.9599999999999999E-2</v>
      </c>
      <c r="X4" s="27">
        <f>VLOOKUP($C4,Demographics!$A$2:$V$2860,19,FALSE)/100</f>
        <v>0</v>
      </c>
      <c r="Y4" s="68">
        <f>IF(VLOOKUP($C4,MSP_HSPE!$B$2:$F$671,2,0)=0,"",VLOOKUP($C4,MSP_HSPE!$B$2:$F$671,2,0))</f>
        <v>2.94</v>
      </c>
      <c r="Z4" s="69">
        <f>IF(VLOOKUP($C4,MSP_HSPE!$B$2:$F$671,4,0)=0,"",VLOOKUP($C4,MSP_HSPE!$B$2:$F$671,4,0))</f>
        <v>2.7769999999999997</v>
      </c>
      <c r="AA4" s="69">
        <f>IF(VLOOKUP($C4,EOC!$A$2:$F$1091,2,0)=0,"",VLOOKUP($C4,EOC!$A$2:$F$1091,2,0))</f>
        <v>1.754</v>
      </c>
      <c r="AB4" s="69">
        <f>IF(VLOOKUP($C4,EOC!$A$2:$F$1091,4,0)=0,"",VLOOKUP($C4,EOC!$A$2:$F$1091,4,0))</f>
        <v>2.8139999999999996</v>
      </c>
      <c r="AC4" s="70">
        <f>IF(VLOOKUP($C4,EOC!$A$2:$F$1091,6,0)=0,"",VLOOKUP($C4,EOC!$A$2:$F$1091,6,0))</f>
        <v>2.79</v>
      </c>
      <c r="AD4" s="65">
        <f>Y4-(Modeling!$H$4+'High Schools'!V122*Modeling!$H$5)</f>
        <v>-0.22385347310181825</v>
      </c>
      <c r="AE4" s="66">
        <f>Z4-(Modeling!$I$4+V4*Modeling!$I$5)</f>
        <v>-8.2760691384156537E-2</v>
      </c>
      <c r="AF4" s="64">
        <f>AA4-(Modeling!$J$4+V4*Modeling!$J$5)</f>
        <v>-0.17347812396693385</v>
      </c>
      <c r="AG4" s="62">
        <f>AC4-(Modeling!$K$4+V4*Modeling!$K$5)</f>
        <v>0.34219656455645442</v>
      </c>
      <c r="AH4" s="67">
        <f t="shared" ref="AH4:AH67" si="1">IF(SUM(Y4:AC4)=0,"",SUM(AD4:AG4))</f>
        <v>-0.13789572389645421</v>
      </c>
      <c r="AI4" s="94">
        <f t="shared" si="0"/>
        <v>323</v>
      </c>
    </row>
    <row r="5" spans="1:35" x14ac:dyDescent="0.2">
      <c r="A5" s="36" t="s">
        <v>1192</v>
      </c>
      <c r="B5" s="35" t="s">
        <v>1193</v>
      </c>
      <c r="C5" s="53">
        <v>2441</v>
      </c>
      <c r="D5" s="28" t="str">
        <f>VLOOKUP($C5,Demographics!$A$2:$V$2860,2,FALSE)</f>
        <v>P</v>
      </c>
      <c r="E5" s="28" t="str">
        <f>VLOOKUP($C5,Demographics!$A$2:$V$2860,3,FALSE)</f>
        <v xml:space="preserve">6-12      </v>
      </c>
      <c r="F5" s="28">
        <f>VLOOKUP($C5,Demographics!$A$2:$V$2860,4,FALSE)</f>
        <v>339</v>
      </c>
      <c r="G5" s="29">
        <f>VLOOKUP($C5,Demographics!$A$2:$V$2860,20,FALSE)</f>
        <v>18</v>
      </c>
      <c r="H5" s="29">
        <f>VLOOKUP($C5,Demographics!$A$2:$V$2860,21,FALSE)</f>
        <v>13.7</v>
      </c>
      <c r="I5" s="27">
        <f>VLOOKUP($C5,Demographics!$A$2:$V$2860,22,FALSE)/100</f>
        <v>0.94739999999999991</v>
      </c>
      <c r="J5" s="25">
        <f>VLOOKUP($C5,Demographics!$A$2:$V$2860,5,FALSE)/100</f>
        <v>8.8000000000000005E-3</v>
      </c>
      <c r="K5" s="26">
        <f>VLOOKUP($C5,Demographics!$A$2:$V$2860,6,FALSE)/100</f>
        <v>1.47E-2</v>
      </c>
      <c r="L5" s="26">
        <f>VLOOKUP($C5,Demographics!$A$2:$V$2860,7,FALSE)/100</f>
        <v>0</v>
      </c>
      <c r="M5" s="26">
        <f>VLOOKUP($C5,Demographics!$A$2:$V$2860,8,FALSE)/100</f>
        <v>5.8999999999999999E-3</v>
      </c>
      <c r="N5" s="26">
        <f>VLOOKUP($C5,Demographics!$A$2:$V$2860,9,FALSE)/100</f>
        <v>4.7199999999999999E-2</v>
      </c>
      <c r="O5" s="26">
        <f>VLOOKUP($C5,Demographics!$A$2:$V$2860,10,FALSE)/100</f>
        <v>0.90269999999999995</v>
      </c>
      <c r="P5" s="26">
        <f>VLOOKUP($C5,Demographics!$A$2:$V$2860,11,FALSE)/100</f>
        <v>2.06E-2</v>
      </c>
      <c r="Q5" s="26">
        <f>VLOOKUP($C5,Demographics!$A$2:$V$2860,12,FALSE)/100</f>
        <v>0.56640000000000001</v>
      </c>
      <c r="R5" s="26">
        <f>VLOOKUP($C5,Demographics!$A$2:$V$2860,13,FALSE)/100</f>
        <v>0.43359999999999999</v>
      </c>
      <c r="S5" s="26">
        <f>VLOOKUP($C5,Demographics!$A$2:$V$2860,14,FALSE)/100</f>
        <v>0</v>
      </c>
      <c r="T5" s="26">
        <f>VLOOKUP($C5,Demographics!$A$2:$V$2860,15,FALSE)/100</f>
        <v>0</v>
      </c>
      <c r="U5" s="26">
        <f>VLOOKUP($C5,Demographics!$A$2:$V$2860,16,FALSE)/100</f>
        <v>5.4100000000000002E-2</v>
      </c>
      <c r="V5" s="26">
        <f>VLOOKUP($C5,Demographics!$A$2:$V$2860,17,FALSE)/100</f>
        <v>0.26129999999999998</v>
      </c>
      <c r="W5" s="26">
        <f>VLOOKUP($C5,Demographics!$A$2:$V$2860,18,FALSE)/100</f>
        <v>3.6000000000000004E-2</v>
      </c>
      <c r="X5" s="27">
        <f>VLOOKUP($C5,Demographics!$A$2:$V$2860,19,FALSE)/100</f>
        <v>6.0000000000000001E-3</v>
      </c>
      <c r="Y5" s="68">
        <f>IF(VLOOKUP($C5,MSP_HSPE!$B$2:$F$671,2,0)=0,"",VLOOKUP($C5,MSP_HSPE!$B$2:$F$671,2,0))</f>
        <v>3.22</v>
      </c>
      <c r="Z5" s="69">
        <f>IF(VLOOKUP($C5,MSP_HSPE!$B$2:$F$671,4,0)=0,"",VLOOKUP($C5,MSP_HSPE!$B$2:$F$671,4,0))</f>
        <v>3.2250000000000001</v>
      </c>
      <c r="AA5" s="69">
        <f>IF(VLOOKUP($C5,EOC!$A$2:$F$1091,2,0)=0,"",VLOOKUP($C5,EOC!$A$2:$F$1091,2,0))</f>
        <v>2.6120000000000001</v>
      </c>
      <c r="AB5" s="69">
        <f>IF(VLOOKUP($C5,EOC!$A$2:$F$1091,4,0)=0,"",VLOOKUP($C5,EOC!$A$2:$F$1091,4,0))</f>
        <v>3.1560000000000001</v>
      </c>
      <c r="AC5" s="70">
        <f>IF(VLOOKUP($C5,EOC!$A$2:$F$1091,6,0)=0,"",VLOOKUP($C5,EOC!$A$2:$F$1091,6,0))</f>
        <v>2.8280000000000003</v>
      </c>
      <c r="AD5" s="65">
        <f>Y5-(Modeling!$H$4+'High Schools'!V298*Modeling!$H$5)</f>
        <v>0.41853189044000993</v>
      </c>
      <c r="AE5" s="66">
        <f>Z5-(Modeling!$I$4+V5*Modeling!$I$5)</f>
        <v>9.163244234345802E-2</v>
      </c>
      <c r="AF5" s="64">
        <f>AA5-(Modeling!$J$4+V5*Modeling!$J$5)</f>
        <v>0.41720898468922574</v>
      </c>
      <c r="AG5" s="62">
        <f>AC5-(Modeling!$K$4+V5*Modeling!$K$5)</f>
        <v>-1.6550033813254039E-2</v>
      </c>
      <c r="AH5" s="67">
        <f t="shared" si="1"/>
        <v>0.91082328365943965</v>
      </c>
      <c r="AI5" s="94">
        <f t="shared" si="0"/>
        <v>142</v>
      </c>
    </row>
    <row r="6" spans="1:35" x14ac:dyDescent="0.2">
      <c r="A6" s="36" t="s">
        <v>1244</v>
      </c>
      <c r="B6" s="35" t="s">
        <v>1245</v>
      </c>
      <c r="C6" s="53">
        <v>2467</v>
      </c>
      <c r="D6" s="28" t="str">
        <f>VLOOKUP($C6,Demographics!$A$2:$V$2860,2,FALSE)</f>
        <v>P</v>
      </c>
      <c r="E6" s="28" t="str">
        <f>VLOOKUP($C6,Demographics!$A$2:$V$2860,3,FALSE)</f>
        <v xml:space="preserve">9-12      </v>
      </c>
      <c r="F6" s="28">
        <f>VLOOKUP($C6,Demographics!$A$2:$V$2860,4,FALSE)</f>
        <v>849</v>
      </c>
      <c r="G6" s="29">
        <f>VLOOKUP($C6,Demographics!$A$2:$V$2860,20,FALSE)</f>
        <v>20</v>
      </c>
      <c r="H6" s="29">
        <f>VLOOKUP($C6,Demographics!$A$2:$V$2860,21,FALSE)</f>
        <v>13.1</v>
      </c>
      <c r="I6" s="27">
        <f>VLOOKUP($C6,Demographics!$A$2:$V$2860,22,FALSE)/100</f>
        <v>0.6905</v>
      </c>
      <c r="J6" s="25">
        <f>VLOOKUP($C6,Demographics!$A$2:$V$2860,5,FALSE)/100</f>
        <v>1.8799999999999997E-2</v>
      </c>
      <c r="K6" s="26">
        <f>VLOOKUP($C6,Demographics!$A$2:$V$2860,6,FALSE)/100</f>
        <v>2.8300000000000002E-2</v>
      </c>
      <c r="L6" s="26">
        <f>VLOOKUP($C6,Demographics!$A$2:$V$2860,7,FALSE)/100</f>
        <v>1.1999999999999999E-3</v>
      </c>
      <c r="M6" s="26">
        <f>VLOOKUP($C6,Demographics!$A$2:$V$2860,8,FALSE)/100</f>
        <v>1.3000000000000001E-2</v>
      </c>
      <c r="N6" s="26">
        <f>VLOOKUP($C6,Demographics!$A$2:$V$2860,9,FALSE)/100</f>
        <v>7.1800000000000003E-2</v>
      </c>
      <c r="O6" s="26">
        <f>VLOOKUP($C6,Demographics!$A$2:$V$2860,10,FALSE)/100</f>
        <v>0.85870000000000002</v>
      </c>
      <c r="P6" s="26">
        <f>VLOOKUP($C6,Demographics!$A$2:$V$2860,11,FALSE)/100</f>
        <v>8.199999999999999E-3</v>
      </c>
      <c r="Q6" s="26">
        <f>VLOOKUP($C6,Demographics!$A$2:$V$2860,12,FALSE)/100</f>
        <v>0.5171</v>
      </c>
      <c r="R6" s="26">
        <f>VLOOKUP($C6,Demographics!$A$2:$V$2860,13,FALSE)/100</f>
        <v>0.4829</v>
      </c>
      <c r="S6" s="26">
        <f>VLOOKUP($C6,Demographics!$A$2:$V$2860,14,FALSE)/100</f>
        <v>0</v>
      </c>
      <c r="T6" s="26">
        <f>VLOOKUP($C6,Demographics!$A$2:$V$2860,15,FALSE)/100</f>
        <v>7.4000000000000003E-3</v>
      </c>
      <c r="U6" s="26">
        <f>VLOOKUP($C6,Demographics!$A$2:$V$2860,16,FALSE)/100</f>
        <v>5.8899999999999994E-2</v>
      </c>
      <c r="V6" s="26">
        <f>VLOOKUP($C6,Demographics!$A$2:$V$2860,17,FALSE)/100</f>
        <v>0.27479999999999999</v>
      </c>
      <c r="W6" s="26">
        <f>VLOOKUP($C6,Demographics!$A$2:$V$2860,18,FALSE)/100</f>
        <v>5.5199999999999999E-2</v>
      </c>
      <c r="X6" s="27">
        <f>VLOOKUP($C6,Demographics!$A$2:$V$2860,19,FALSE)/100</f>
        <v>2.5000000000000001E-3</v>
      </c>
      <c r="Y6" s="68">
        <f>IF(VLOOKUP($C6,MSP_HSPE!$B$2:$F$671,2,0)=0,"",VLOOKUP($C6,MSP_HSPE!$B$2:$F$671,2,0))</f>
        <v>3.58</v>
      </c>
      <c r="Z6" s="69">
        <f>IF(VLOOKUP($C6,MSP_HSPE!$B$2:$F$671,4,0)=0,"",VLOOKUP($C6,MSP_HSPE!$B$2:$F$671,4,0))</f>
        <v>3.4079999999999995</v>
      </c>
      <c r="AA6" s="69">
        <f>IF(VLOOKUP($C6,EOC!$A$2:$F$1091,2,0)=0,"",VLOOKUP($C6,EOC!$A$2:$F$1091,2,0))</f>
        <v>2.5440000000000005</v>
      </c>
      <c r="AB6" s="69">
        <f>IF(VLOOKUP($C6,EOC!$A$2:$F$1091,4,0)=0,"",VLOOKUP($C6,EOC!$A$2:$F$1091,4,0))</f>
        <v>3.0230000000000001</v>
      </c>
      <c r="AC6" s="70">
        <f>IF(VLOOKUP($C6,EOC!$A$2:$F$1091,6,0)=0,"",VLOOKUP($C6,EOC!$A$2:$F$1091,6,0))</f>
        <v>3.202</v>
      </c>
      <c r="AD6" s="65">
        <f>Y6-(Modeling!$H$4+'High Schools'!V412*Modeling!$H$5)</f>
        <v>0.50513532814815543</v>
      </c>
      <c r="AE6" s="66">
        <f>Z6-(Modeling!$I$4+V6*Modeling!$I$5)</f>
        <v>0.28814760039203868</v>
      </c>
      <c r="AF6" s="64">
        <f>AA6-(Modeling!$J$4+V6*Modeling!$J$5)</f>
        <v>0.36241324386647378</v>
      </c>
      <c r="AG6" s="62">
        <f>AC6-(Modeling!$K$4+V6*Modeling!$K$5)</f>
        <v>0.37704776742344936</v>
      </c>
      <c r="AH6" s="67">
        <f t="shared" si="1"/>
        <v>1.5327439398301173</v>
      </c>
      <c r="AI6" s="94">
        <f t="shared" si="0"/>
        <v>68</v>
      </c>
    </row>
    <row r="7" spans="1:35" x14ac:dyDescent="0.2">
      <c r="A7" s="36" t="s">
        <v>1244</v>
      </c>
      <c r="B7" s="35" t="s">
        <v>1246</v>
      </c>
      <c r="C7" s="53">
        <v>5176</v>
      </c>
      <c r="D7" s="28" t="str">
        <f>VLOOKUP($C7,Demographics!$A$2:$V$2860,2,FALSE)</f>
        <v>A</v>
      </c>
      <c r="E7" s="28" t="str">
        <f>VLOOKUP($C7,Demographics!$A$2:$V$2860,3,FALSE)</f>
        <v xml:space="preserve">9-12      </v>
      </c>
      <c r="F7" s="28">
        <f>VLOOKUP($C7,Demographics!$A$2:$V$2860,4,FALSE)</f>
        <v>40</v>
      </c>
      <c r="G7" s="29">
        <f>VLOOKUP($C7,Demographics!$A$2:$V$2860,20,FALSE)</f>
        <v>20</v>
      </c>
      <c r="H7" s="29">
        <f>VLOOKUP($C7,Demographics!$A$2:$V$2860,21,FALSE)</f>
        <v>13.9</v>
      </c>
      <c r="I7" s="27">
        <f>VLOOKUP($C7,Demographics!$A$2:$V$2860,22,FALSE)/100</f>
        <v>0</v>
      </c>
      <c r="J7" s="25">
        <f>VLOOKUP($C7,Demographics!$A$2:$V$2860,5,FALSE)/100</f>
        <v>2.5000000000000001E-2</v>
      </c>
      <c r="K7" s="26">
        <f>VLOOKUP($C7,Demographics!$A$2:$V$2860,6,FALSE)/100</f>
        <v>0</v>
      </c>
      <c r="L7" s="26">
        <f>VLOOKUP($C7,Demographics!$A$2:$V$2860,7,FALSE)/100</f>
        <v>0</v>
      </c>
      <c r="M7" s="26">
        <f>VLOOKUP($C7,Demographics!$A$2:$V$2860,8,FALSE)/100</f>
        <v>0</v>
      </c>
      <c r="N7" s="26">
        <f>VLOOKUP($C7,Demographics!$A$2:$V$2860,9,FALSE)/100</f>
        <v>0.15</v>
      </c>
      <c r="O7" s="26">
        <f>VLOOKUP($C7,Demographics!$A$2:$V$2860,10,FALSE)/100</f>
        <v>0.8</v>
      </c>
      <c r="P7" s="26">
        <f>VLOOKUP($C7,Demographics!$A$2:$V$2860,11,FALSE)/100</f>
        <v>2.5000000000000001E-2</v>
      </c>
      <c r="Q7" s="26">
        <f>VLOOKUP($C7,Demographics!$A$2:$V$2860,12,FALSE)/100</f>
        <v>0.42499999999999999</v>
      </c>
      <c r="R7" s="26">
        <f>VLOOKUP($C7,Demographics!$A$2:$V$2860,13,FALSE)/100</f>
        <v>0.57499999999999996</v>
      </c>
      <c r="S7" s="26">
        <f>VLOOKUP($C7,Demographics!$A$2:$V$2860,14,FALSE)/100</f>
        <v>0</v>
      </c>
      <c r="T7" s="26">
        <f>VLOOKUP($C7,Demographics!$A$2:$V$2860,15,FALSE)/100</f>
        <v>0</v>
      </c>
      <c r="U7" s="26">
        <f>VLOOKUP($C7,Demographics!$A$2:$V$2860,16,FALSE)/100</f>
        <v>0</v>
      </c>
      <c r="V7" s="26">
        <f>VLOOKUP($C7,Demographics!$A$2:$V$2860,17,FALSE)/100</f>
        <v>0.75</v>
      </c>
      <c r="W7" s="26">
        <f>VLOOKUP($C7,Demographics!$A$2:$V$2860,18,FALSE)/100</f>
        <v>6.25E-2</v>
      </c>
      <c r="X7" s="27">
        <f>VLOOKUP($C7,Demographics!$A$2:$V$2860,19,FALSE)/100</f>
        <v>0</v>
      </c>
      <c r="Y7" s="68" t="str">
        <f>IF(VLOOKUP($C7,MSP_HSPE!$B$2:$F$671,2,0)=0,"",VLOOKUP($C7,MSP_HSPE!$B$2:$F$671,2,0))</f>
        <v/>
      </c>
      <c r="Z7" s="69" t="str">
        <f>IF(VLOOKUP($C7,MSP_HSPE!$B$2:$F$671,4,0)=0,"",VLOOKUP($C7,MSP_HSPE!$B$2:$F$671,4,0))</f>
        <v/>
      </c>
      <c r="AA7" s="69" t="str">
        <f>IF(VLOOKUP($C7,EOC!$A$2:$F$1091,2,0)=0,"",VLOOKUP($C7,EOC!$A$2:$F$1091,2,0))</f>
        <v/>
      </c>
      <c r="AB7" s="69" t="str">
        <f>IF(VLOOKUP($C7,EOC!$A$2:$F$1091,4,0)=0,"",VLOOKUP($C7,EOC!$A$2:$F$1091,4,0))</f>
        <v/>
      </c>
      <c r="AC7" s="70" t="str">
        <f>IF(VLOOKUP($C7,EOC!$A$2:$F$1091,6,0)=0,"",VLOOKUP($C7,EOC!$A$2:$F$1091,6,0))</f>
        <v/>
      </c>
      <c r="AD7" s="67"/>
      <c r="AE7" s="63"/>
      <c r="AF7" s="63"/>
      <c r="AG7" s="62"/>
      <c r="AH7" s="67" t="str">
        <f t="shared" si="1"/>
        <v/>
      </c>
      <c r="AI7" s="94" t="str">
        <f t="shared" si="0"/>
        <v/>
      </c>
    </row>
    <row r="8" spans="1:35" x14ac:dyDescent="0.2">
      <c r="A8" s="36" t="s">
        <v>617</v>
      </c>
      <c r="B8" s="35" t="s">
        <v>37</v>
      </c>
      <c r="C8" s="53">
        <v>2523</v>
      </c>
      <c r="D8" s="28" t="str">
        <f>VLOOKUP($C8,Demographics!$A$2:$V$2860,2,FALSE)</f>
        <v>P</v>
      </c>
      <c r="E8" s="28" t="str">
        <f>VLOOKUP($C8,Demographics!$A$2:$V$2860,3,FALSE)</f>
        <v xml:space="preserve">9-12      </v>
      </c>
      <c r="F8" s="28">
        <f>VLOOKUP($C8,Demographics!$A$2:$V$2860,4,FALSE)</f>
        <v>1566</v>
      </c>
      <c r="G8" s="29">
        <f>VLOOKUP($C8,Demographics!$A$2:$V$2860,20,FALSE)</f>
        <v>20</v>
      </c>
      <c r="H8" s="29">
        <f>VLOOKUP($C8,Demographics!$A$2:$V$2860,21,FALSE)</f>
        <v>11.8</v>
      </c>
      <c r="I8" s="27">
        <f>VLOOKUP($C8,Demographics!$A$2:$V$2860,22,FALSE)/100</f>
        <v>0.83329999999999993</v>
      </c>
      <c r="J8" s="25">
        <f>VLOOKUP($C8,Demographics!$A$2:$V$2860,5,FALSE)/100</f>
        <v>1.0200000000000001E-2</v>
      </c>
      <c r="K8" s="26">
        <f>VLOOKUP($C8,Demographics!$A$2:$V$2860,6,FALSE)/100</f>
        <v>1.9199999999999998E-2</v>
      </c>
      <c r="L8" s="26">
        <f>VLOOKUP($C8,Demographics!$A$2:$V$2860,7,FALSE)/100</f>
        <v>5.6999999999999993E-3</v>
      </c>
      <c r="M8" s="26">
        <f>VLOOKUP($C8,Demographics!$A$2:$V$2860,8,FALSE)/100</f>
        <v>1.47E-2</v>
      </c>
      <c r="N8" s="26">
        <f>VLOOKUP($C8,Demographics!$A$2:$V$2860,9,FALSE)/100</f>
        <v>8.8800000000000004E-2</v>
      </c>
      <c r="O8" s="26">
        <f>VLOOKUP($C8,Demographics!$A$2:$V$2860,10,FALSE)/100</f>
        <v>0.81420000000000003</v>
      </c>
      <c r="P8" s="26">
        <f>VLOOKUP($C8,Demographics!$A$2:$V$2860,11,FALSE)/100</f>
        <v>4.7300000000000002E-2</v>
      </c>
      <c r="Q8" s="26">
        <f>VLOOKUP($C8,Demographics!$A$2:$V$2860,12,FALSE)/100</f>
        <v>0.52229999999999999</v>
      </c>
      <c r="R8" s="26">
        <f>VLOOKUP($C8,Demographics!$A$2:$V$2860,13,FALSE)/100</f>
        <v>0.47770000000000001</v>
      </c>
      <c r="S8" s="26">
        <f>VLOOKUP($C8,Demographics!$A$2:$V$2860,14,FALSE)/100</f>
        <v>0</v>
      </c>
      <c r="T8" s="26">
        <f>VLOOKUP($C8,Demographics!$A$2:$V$2860,15,FALSE)/100</f>
        <v>1.11E-2</v>
      </c>
      <c r="U8" s="26">
        <f>VLOOKUP($C8,Demographics!$A$2:$V$2860,16,FALSE)/100</f>
        <v>8.7100000000000011E-2</v>
      </c>
      <c r="V8" s="26">
        <f>VLOOKUP($C8,Demographics!$A$2:$V$2860,17,FALSE)/100</f>
        <v>0.25420000000000004</v>
      </c>
      <c r="W8" s="26">
        <f>VLOOKUP($C8,Demographics!$A$2:$V$2860,18,FALSE)/100</f>
        <v>2.2099999999999998E-2</v>
      </c>
      <c r="X8" s="27">
        <f>VLOOKUP($C8,Demographics!$A$2:$V$2860,19,FALSE)/100</f>
        <v>1.2999999999999999E-3</v>
      </c>
      <c r="Y8" s="68">
        <f>IF(VLOOKUP($C8,MSP_HSPE!$B$2:$F$671,2,0)=0,"",VLOOKUP($C8,MSP_HSPE!$B$2:$F$671,2,0))</f>
        <v>3.39</v>
      </c>
      <c r="Z8" s="69">
        <f>IF(VLOOKUP($C8,MSP_HSPE!$B$2:$F$671,4,0)=0,"",VLOOKUP($C8,MSP_HSPE!$B$2:$F$671,4,0))</f>
        <v>3.1020000000000003</v>
      </c>
      <c r="AA8" s="69" t="str">
        <f>IF(VLOOKUP($C8,EOC!$A$2:$F$1091,2,0)=0,"",VLOOKUP($C8,EOC!$A$2:$F$1091,2,0))</f>
        <v/>
      </c>
      <c r="AB8" s="69">
        <f>IF(VLOOKUP($C8,EOC!$A$2:$F$1091,4,0)=0,"",VLOOKUP($C8,EOC!$A$2:$F$1091,4,0))</f>
        <v>3.2329999999999997</v>
      </c>
      <c r="AC8" s="70">
        <f>IF(VLOOKUP($C8,EOC!$A$2:$F$1091,6,0)=0,"",VLOOKUP($C8,EOC!$A$2:$F$1091,6,0))</f>
        <v>3.1970000000000005</v>
      </c>
      <c r="AD8" s="65">
        <f>Y8-(Modeling!$H$4+'High Schools'!V445*Modeling!$H$5)</f>
        <v>0.25358952496107667</v>
      </c>
      <c r="AE8" s="66">
        <f>Z8-(Modeling!$I$4+V8*Modeling!$I$5)</f>
        <v>-3.8475529667276742E-2</v>
      </c>
      <c r="AF8" s="63"/>
      <c r="AG8" s="62">
        <f>AC8-(Modeling!$K$4+V8*Modeling!$K$5)</f>
        <v>0.3421429744252209</v>
      </c>
      <c r="AH8" s="67">
        <f t="shared" si="1"/>
        <v>0.55725696971902083</v>
      </c>
      <c r="AI8" s="94">
        <f t="shared" si="0"/>
        <v>203</v>
      </c>
    </row>
    <row r="9" spans="1:35" x14ac:dyDescent="0.2">
      <c r="A9" s="36" t="s">
        <v>617</v>
      </c>
      <c r="B9" s="35" t="s">
        <v>1255</v>
      </c>
      <c r="C9" s="53">
        <v>1714</v>
      </c>
      <c r="D9" s="28" t="str">
        <f>VLOOKUP($C9,Demographics!$A$2:$V$2860,2,FALSE)</f>
        <v>A</v>
      </c>
      <c r="E9" s="28" t="str">
        <f>VLOOKUP($C9,Demographics!$A$2:$V$2860,3,FALSE)</f>
        <v xml:space="preserve">K-12      </v>
      </c>
      <c r="F9" s="28">
        <f>VLOOKUP($C9,Demographics!$A$2:$V$2860,4,FALSE)</f>
        <v>270</v>
      </c>
      <c r="G9" s="29">
        <f>VLOOKUP($C9,Demographics!$A$2:$V$2860,20,FALSE)</f>
        <v>39</v>
      </c>
      <c r="H9" s="29">
        <f>VLOOKUP($C9,Demographics!$A$2:$V$2860,21,FALSE)</f>
        <v>11.8</v>
      </c>
      <c r="I9" s="27">
        <f>VLOOKUP($C9,Demographics!$A$2:$V$2860,22,FALSE)/100</f>
        <v>0.71430000000000005</v>
      </c>
      <c r="J9" s="25">
        <f>VLOOKUP($C9,Demographics!$A$2:$V$2860,5,FALSE)/100</f>
        <v>3.3300000000000003E-2</v>
      </c>
      <c r="K9" s="26">
        <f>VLOOKUP($C9,Demographics!$A$2:$V$2860,6,FALSE)/100</f>
        <v>1.11E-2</v>
      </c>
      <c r="L9" s="26">
        <f>VLOOKUP($C9,Demographics!$A$2:$V$2860,7,FALSE)/100</f>
        <v>0</v>
      </c>
      <c r="M9" s="26">
        <f>VLOOKUP($C9,Demographics!$A$2:$V$2860,8,FALSE)/100</f>
        <v>1.4800000000000001E-2</v>
      </c>
      <c r="N9" s="26">
        <f>VLOOKUP($C9,Demographics!$A$2:$V$2860,9,FALSE)/100</f>
        <v>7.4099999999999999E-2</v>
      </c>
      <c r="O9" s="26">
        <f>VLOOKUP($C9,Demographics!$A$2:$V$2860,10,FALSE)/100</f>
        <v>0.84810000000000008</v>
      </c>
      <c r="P9" s="26">
        <f>VLOOKUP($C9,Demographics!$A$2:$V$2860,11,FALSE)/100</f>
        <v>1.8500000000000003E-2</v>
      </c>
      <c r="Q9" s="26">
        <f>VLOOKUP($C9,Demographics!$A$2:$V$2860,12,FALSE)/100</f>
        <v>0.5222</v>
      </c>
      <c r="R9" s="26">
        <f>VLOOKUP($C9,Demographics!$A$2:$V$2860,13,FALSE)/100</f>
        <v>0.4778</v>
      </c>
      <c r="S9" s="26">
        <f>VLOOKUP($C9,Demographics!$A$2:$V$2860,14,FALSE)/100</f>
        <v>0</v>
      </c>
      <c r="T9" s="26">
        <f>VLOOKUP($C9,Demographics!$A$2:$V$2860,15,FALSE)/100</f>
        <v>0</v>
      </c>
      <c r="U9" s="26">
        <f>VLOOKUP($C9,Demographics!$A$2:$V$2860,16,FALSE)/100</f>
        <v>3.1300000000000001E-2</v>
      </c>
      <c r="V9" s="26">
        <f>VLOOKUP($C9,Demographics!$A$2:$V$2860,17,FALSE)/100</f>
        <v>0.22570000000000001</v>
      </c>
      <c r="W9" s="26">
        <f>VLOOKUP($C9,Demographics!$A$2:$V$2860,18,FALSE)/100</f>
        <v>3.4999999999999996E-3</v>
      </c>
      <c r="X9" s="27">
        <f>VLOOKUP($C9,Demographics!$A$2:$V$2860,19,FALSE)/100</f>
        <v>0</v>
      </c>
      <c r="Y9" s="68" t="str">
        <f>IF(VLOOKUP($C9,MSP_HSPE!$B$2:$F$671,2,0)=0,"",VLOOKUP($C9,MSP_HSPE!$B$2:$F$671,2,0))</f>
        <v/>
      </c>
      <c r="Z9" s="69" t="str">
        <f>IF(VLOOKUP($C9,MSP_HSPE!$B$2:$F$671,4,0)=0,"",VLOOKUP($C9,MSP_HSPE!$B$2:$F$671,4,0))</f>
        <v/>
      </c>
      <c r="AA9" s="69">
        <f>IF(VLOOKUP($C9,EOC!$A$2:$F$1091,2,0)=0,"",VLOOKUP($C9,EOC!$A$2:$F$1091,2,0))</f>
        <v>2.6</v>
      </c>
      <c r="AB9" s="69" t="str">
        <f>IF(VLOOKUP($C9,EOC!$A$2:$F$1091,4,0)=0,"",VLOOKUP($C9,EOC!$A$2:$F$1091,4,0))</f>
        <v/>
      </c>
      <c r="AC9" s="70">
        <f>IF(VLOOKUP($C9,EOC!$A$2:$F$1091,6,0)=0,"",VLOOKUP($C9,EOC!$A$2:$F$1091,6,0))</f>
        <v>2.6180000000000003</v>
      </c>
      <c r="AD9" s="67"/>
      <c r="AE9" s="63"/>
      <c r="AF9" s="64">
        <f>AA9-(Modeling!$J$4+V9*Modeling!$J$5)</f>
        <v>0.37038886419218686</v>
      </c>
      <c r="AG9" s="62">
        <f>AC9-(Modeling!$K$4+V9*Modeling!$K$5)</f>
        <v>-0.27823016151893132</v>
      </c>
      <c r="AH9" s="67">
        <f t="shared" si="1"/>
        <v>9.2158702673255544E-2</v>
      </c>
      <c r="AI9" s="94">
        <f t="shared" si="0"/>
        <v>280</v>
      </c>
    </row>
    <row r="10" spans="1:35" x14ac:dyDescent="0.2">
      <c r="A10" s="36" t="s">
        <v>617</v>
      </c>
      <c r="B10" s="35" t="s">
        <v>485</v>
      </c>
      <c r="C10" s="53">
        <v>4287</v>
      </c>
      <c r="D10" s="28" t="str">
        <f>VLOOKUP($C10,Demographics!$A$2:$V$2860,2,FALSE)</f>
        <v>A</v>
      </c>
      <c r="E10" s="28" t="str">
        <f>VLOOKUP($C10,Demographics!$A$2:$V$2860,3,FALSE)</f>
        <v xml:space="preserve">9-12      </v>
      </c>
      <c r="F10" s="28">
        <f>VLOOKUP($C10,Demographics!$A$2:$V$2860,4,FALSE)</f>
        <v>138</v>
      </c>
      <c r="G10" s="29">
        <f>VLOOKUP($C10,Demographics!$A$2:$V$2860,20,FALSE)</f>
        <v>9</v>
      </c>
      <c r="H10" s="29">
        <f>VLOOKUP($C10,Demographics!$A$2:$V$2860,21,FALSE)</f>
        <v>10</v>
      </c>
      <c r="I10" s="27">
        <f>VLOOKUP($C10,Demographics!$A$2:$V$2860,22,FALSE)/100</f>
        <v>0.66670000000000007</v>
      </c>
      <c r="J10" s="25">
        <f>VLOOKUP($C10,Demographics!$A$2:$V$2860,5,FALSE)/100</f>
        <v>1.4499999999999999E-2</v>
      </c>
      <c r="K10" s="26">
        <f>VLOOKUP($C10,Demographics!$A$2:$V$2860,6,FALSE)/100</f>
        <v>0</v>
      </c>
      <c r="L10" s="26">
        <f>VLOOKUP($C10,Demographics!$A$2:$V$2860,7,FALSE)/100</f>
        <v>0</v>
      </c>
      <c r="M10" s="26">
        <f>VLOOKUP($C10,Demographics!$A$2:$V$2860,8,FALSE)/100</f>
        <v>7.1999999999999998E-3</v>
      </c>
      <c r="N10" s="26">
        <f>VLOOKUP($C10,Demographics!$A$2:$V$2860,9,FALSE)/100</f>
        <v>0.10869999999999999</v>
      </c>
      <c r="O10" s="26">
        <f>VLOOKUP($C10,Demographics!$A$2:$V$2860,10,FALSE)/100</f>
        <v>0.78260000000000007</v>
      </c>
      <c r="P10" s="26">
        <f>VLOOKUP($C10,Demographics!$A$2:$V$2860,11,FALSE)/100</f>
        <v>8.6999999999999994E-2</v>
      </c>
      <c r="Q10" s="26">
        <f>VLOOKUP($C10,Demographics!$A$2:$V$2860,12,FALSE)/100</f>
        <v>0.54349999999999998</v>
      </c>
      <c r="R10" s="26">
        <f>VLOOKUP($C10,Demographics!$A$2:$V$2860,13,FALSE)/100</f>
        <v>0.45649999999999996</v>
      </c>
      <c r="S10" s="26">
        <f>VLOOKUP($C10,Demographics!$A$2:$V$2860,14,FALSE)/100</f>
        <v>0</v>
      </c>
      <c r="T10" s="26">
        <f>VLOOKUP($C10,Demographics!$A$2:$V$2860,15,FALSE)/100</f>
        <v>1.61E-2</v>
      </c>
      <c r="U10" s="26">
        <f>VLOOKUP($C10,Demographics!$A$2:$V$2860,16,FALSE)/100</f>
        <v>0.2016</v>
      </c>
      <c r="V10" s="26">
        <f>VLOOKUP($C10,Demographics!$A$2:$V$2860,17,FALSE)/100</f>
        <v>0.5242</v>
      </c>
      <c r="W10" s="26">
        <f>VLOOKUP($C10,Demographics!$A$2:$V$2860,18,FALSE)/100</f>
        <v>8.1000000000000013E-3</v>
      </c>
      <c r="X10" s="27">
        <f>VLOOKUP($C10,Demographics!$A$2:$V$2860,19,FALSE)/100</f>
        <v>0</v>
      </c>
      <c r="Y10" s="68">
        <f>IF(VLOOKUP($C10,MSP_HSPE!$B$2:$F$671,2,0)=0,"",VLOOKUP($C10,MSP_HSPE!$B$2:$F$671,2,0))</f>
        <v>1.97</v>
      </c>
      <c r="Z10" s="69">
        <f>IF(VLOOKUP($C10,MSP_HSPE!$B$2:$F$671,4,0)=0,"",VLOOKUP($C10,MSP_HSPE!$B$2:$F$671,4,0))</f>
        <v>1.8360000000000003</v>
      </c>
      <c r="AA10" s="69" t="str">
        <f>IF(VLOOKUP($C10,EOC!$A$2:$F$1091,2,0)=0,"",VLOOKUP($C10,EOC!$A$2:$F$1091,2,0))</f>
        <v/>
      </c>
      <c r="AB10" s="69">
        <f>IF(VLOOKUP($C10,EOC!$A$2:$F$1091,4,0)=0,"",VLOOKUP($C10,EOC!$A$2:$F$1091,4,0))</f>
        <v>2.3490000000000002</v>
      </c>
      <c r="AC10" s="70">
        <f>IF(VLOOKUP($C10,EOC!$A$2:$F$1091,6,0)=0,"",VLOOKUP($C10,EOC!$A$2:$F$1091,6,0))</f>
        <v>2.0790000000000002</v>
      </c>
      <c r="AD10" s="65">
        <f>Y10-(Modeling!$H$4+'High Schools'!V446*Modeling!$H$5)</f>
        <v>-0.8128665794922536</v>
      </c>
      <c r="AE10" s="66">
        <f>Z10-(Modeling!$I$4+V10*Modeling!$I$5)</f>
        <v>-1.0341723686956557</v>
      </c>
      <c r="AF10" s="63"/>
      <c r="AG10" s="62">
        <f>AC10-(Modeling!$K$4+V10*Modeling!$K$5)</f>
        <v>-0.38390100084070955</v>
      </c>
      <c r="AH10" s="67">
        <f t="shared" si="1"/>
        <v>-2.2309399490286186</v>
      </c>
      <c r="AI10" s="94">
        <f t="shared" si="0"/>
        <v>454</v>
      </c>
    </row>
    <row r="11" spans="1:35" x14ac:dyDescent="0.2">
      <c r="A11" s="36" t="s">
        <v>1092</v>
      </c>
      <c r="B11" s="35" t="s">
        <v>167</v>
      </c>
      <c r="C11" s="53">
        <v>2434</v>
      </c>
      <c r="D11" s="28" t="str">
        <f>VLOOKUP($C11,Demographics!$A$2:$V$2860,2,FALSE)</f>
        <v>P</v>
      </c>
      <c r="E11" s="28" t="str">
        <f>VLOOKUP($C11,Demographics!$A$2:$V$2860,3,FALSE)</f>
        <v xml:space="preserve">6-12      </v>
      </c>
      <c r="F11" s="28">
        <f>VLOOKUP($C11,Demographics!$A$2:$V$2860,4,FALSE)</f>
        <v>271</v>
      </c>
      <c r="G11" s="29">
        <f>VLOOKUP($C11,Demographics!$A$2:$V$2860,20,FALSE)</f>
        <v>12</v>
      </c>
      <c r="H11" s="29">
        <f>VLOOKUP($C11,Demographics!$A$2:$V$2860,21,FALSE)</f>
        <v>11.9</v>
      </c>
      <c r="I11" s="27">
        <f>VLOOKUP($C11,Demographics!$A$2:$V$2860,22,FALSE)/100</f>
        <v>0.52170000000000005</v>
      </c>
      <c r="J11" s="25">
        <f>VLOOKUP($C11,Demographics!$A$2:$V$2860,5,FALSE)/100</f>
        <v>1.11E-2</v>
      </c>
      <c r="K11" s="26">
        <f>VLOOKUP($C11,Demographics!$A$2:$V$2860,6,FALSE)/100</f>
        <v>0</v>
      </c>
      <c r="L11" s="26">
        <f>VLOOKUP($C11,Demographics!$A$2:$V$2860,7,FALSE)/100</f>
        <v>0</v>
      </c>
      <c r="M11" s="26">
        <f>VLOOKUP($C11,Demographics!$A$2:$V$2860,8,FALSE)/100</f>
        <v>0</v>
      </c>
      <c r="N11" s="26">
        <f>VLOOKUP($C11,Demographics!$A$2:$V$2860,9,FALSE)/100</f>
        <v>6.2699999999999992E-2</v>
      </c>
      <c r="O11" s="26">
        <f>VLOOKUP($C11,Demographics!$A$2:$V$2860,10,FALSE)/100</f>
        <v>0.86719999999999997</v>
      </c>
      <c r="P11" s="26">
        <f>VLOOKUP($C11,Demographics!$A$2:$V$2860,11,FALSE)/100</f>
        <v>5.9000000000000004E-2</v>
      </c>
      <c r="Q11" s="26">
        <f>VLOOKUP($C11,Demographics!$A$2:$V$2860,12,FALSE)/100</f>
        <v>0.54610000000000003</v>
      </c>
      <c r="R11" s="26">
        <f>VLOOKUP($C11,Demographics!$A$2:$V$2860,13,FALSE)/100</f>
        <v>0.45390000000000003</v>
      </c>
      <c r="S11" s="26">
        <f>VLOOKUP($C11,Demographics!$A$2:$V$2860,14,FALSE)/100</f>
        <v>0</v>
      </c>
      <c r="T11" s="26">
        <f>VLOOKUP($C11,Demographics!$A$2:$V$2860,15,FALSE)/100</f>
        <v>0</v>
      </c>
      <c r="U11" s="26">
        <f>VLOOKUP($C11,Demographics!$A$2:$V$2860,16,FALSE)/100</f>
        <v>0.1326</v>
      </c>
      <c r="V11" s="26">
        <f>VLOOKUP($C11,Demographics!$A$2:$V$2860,17,FALSE)/100</f>
        <v>0.35609999999999997</v>
      </c>
      <c r="W11" s="26">
        <f>VLOOKUP($C11,Demographics!$A$2:$V$2860,18,FALSE)/100</f>
        <v>1.89E-2</v>
      </c>
      <c r="X11" s="27">
        <f>VLOOKUP($C11,Demographics!$A$2:$V$2860,19,FALSE)/100</f>
        <v>0</v>
      </c>
      <c r="Y11" s="68">
        <f>IF(VLOOKUP($C11,MSP_HSPE!$B$2:$F$671,2,0)=0,"",VLOOKUP($C11,MSP_HSPE!$B$2:$F$671,2,0))</f>
        <v>3.38</v>
      </c>
      <c r="Z11" s="69">
        <f>IF(VLOOKUP($C11,MSP_HSPE!$B$2:$F$671,4,0)=0,"",VLOOKUP($C11,MSP_HSPE!$B$2:$F$671,4,0))</f>
        <v>3.5390000000000001</v>
      </c>
      <c r="AA11" s="69">
        <f>IF(VLOOKUP($C11,EOC!$A$2:$F$1091,2,0)=0,"",VLOOKUP($C11,EOC!$A$2:$F$1091,2,0))</f>
        <v>2.4510000000000001</v>
      </c>
      <c r="AB11" s="69">
        <f>IF(VLOOKUP($C11,EOC!$A$2:$F$1091,4,0)=0,"",VLOOKUP($C11,EOC!$A$2:$F$1091,4,0))</f>
        <v>3.339</v>
      </c>
      <c r="AC11" s="70">
        <f>IF(VLOOKUP($C11,EOC!$A$2:$F$1091,6,0)=0,"",VLOOKUP($C11,EOC!$A$2:$F$1091,6,0))</f>
        <v>3.2689999999999997</v>
      </c>
      <c r="AD11" s="65">
        <f>Y11-(Modeling!$H$4+'High Schools'!V9*Modeling!$H$5)</f>
        <v>7.2156905262740434E-2</v>
      </c>
      <c r="AE11" s="66">
        <f>Z11-(Modeling!$I$4+V11*Modeling!$I$5)</f>
        <v>0.50053888552904979</v>
      </c>
      <c r="AF11" s="64">
        <f>AA11-(Modeling!$J$4+V11*Modeling!$J$5)</f>
        <v>0.34893222691167747</v>
      </c>
      <c r="AG11" s="62">
        <f>AC11-(Modeling!$K$4+V11*Modeling!$K$5)</f>
        <v>0.56207008153781901</v>
      </c>
      <c r="AH11" s="67">
        <f t="shared" si="1"/>
        <v>1.4836980992412867</v>
      </c>
      <c r="AI11" s="94">
        <f t="shared" si="0"/>
        <v>74</v>
      </c>
    </row>
    <row r="12" spans="1:35" x14ac:dyDescent="0.2">
      <c r="A12" s="36" t="s">
        <v>246</v>
      </c>
      <c r="B12" s="35" t="s">
        <v>128</v>
      </c>
      <c r="C12" s="53">
        <v>5037</v>
      </c>
      <c r="D12" s="28" t="str">
        <f>VLOOKUP($C12,Demographics!$A$2:$V$2860,2,FALSE)</f>
        <v>P</v>
      </c>
      <c r="E12" s="28" t="str">
        <f>VLOOKUP($C12,Demographics!$A$2:$V$2860,3,FALSE)</f>
        <v xml:space="preserve">9-12      </v>
      </c>
      <c r="F12" s="28">
        <f>VLOOKUP($C12,Demographics!$A$2:$V$2860,4,FALSE)</f>
        <v>1490</v>
      </c>
      <c r="G12" s="29">
        <f>VLOOKUP($C12,Demographics!$A$2:$V$2860,20,FALSE)</f>
        <v>22</v>
      </c>
      <c r="H12" s="29">
        <f>VLOOKUP($C12,Demographics!$A$2:$V$2860,21,FALSE)</f>
        <v>14.3</v>
      </c>
      <c r="I12" s="27">
        <f>VLOOKUP($C12,Demographics!$A$2:$V$2860,22,FALSE)/100</f>
        <v>0.66670000000000007</v>
      </c>
      <c r="J12" s="25">
        <f>VLOOKUP($C12,Demographics!$A$2:$V$2860,5,FALSE)/100</f>
        <v>7.4000000000000003E-3</v>
      </c>
      <c r="K12" s="26">
        <f>VLOOKUP($C12,Demographics!$A$2:$V$2860,6,FALSE)/100</f>
        <v>7.9899999999999999E-2</v>
      </c>
      <c r="L12" s="26">
        <f>VLOOKUP($C12,Demographics!$A$2:$V$2860,7,FALSE)/100</f>
        <v>1.54E-2</v>
      </c>
      <c r="M12" s="26">
        <f>VLOOKUP($C12,Demographics!$A$2:$V$2860,8,FALSE)/100</f>
        <v>8.9900000000000008E-2</v>
      </c>
      <c r="N12" s="26">
        <f>VLOOKUP($C12,Demographics!$A$2:$V$2860,9,FALSE)/100</f>
        <v>0.13089999999999999</v>
      </c>
      <c r="O12" s="26">
        <f>VLOOKUP($C12,Demographics!$A$2:$V$2860,10,FALSE)/100</f>
        <v>0.61880000000000002</v>
      </c>
      <c r="P12" s="26">
        <f>VLOOKUP($C12,Demographics!$A$2:$V$2860,11,FALSE)/100</f>
        <v>5.7699999999999994E-2</v>
      </c>
      <c r="Q12" s="26">
        <f>VLOOKUP($C12,Demographics!$A$2:$V$2860,12,FALSE)/100</f>
        <v>0.50340000000000007</v>
      </c>
      <c r="R12" s="26">
        <f>VLOOKUP($C12,Demographics!$A$2:$V$2860,13,FALSE)/100</f>
        <v>0.49659999999999999</v>
      </c>
      <c r="S12" s="26">
        <f>VLOOKUP($C12,Demographics!$A$2:$V$2860,14,FALSE)/100</f>
        <v>0</v>
      </c>
      <c r="T12" s="26">
        <f>VLOOKUP($C12,Demographics!$A$2:$V$2860,15,FALSE)/100</f>
        <v>5.4600000000000003E-2</v>
      </c>
      <c r="U12" s="26">
        <f>VLOOKUP($C12,Demographics!$A$2:$V$2860,16,FALSE)/100</f>
        <v>6.6199999999999995E-2</v>
      </c>
      <c r="V12" s="26">
        <f>VLOOKUP($C12,Demographics!$A$2:$V$2860,17,FALSE)/100</f>
        <v>0.40179999999999999</v>
      </c>
      <c r="W12" s="26">
        <f>VLOOKUP($C12,Demographics!$A$2:$V$2860,18,FALSE)/100</f>
        <v>2.86E-2</v>
      </c>
      <c r="X12" s="27">
        <f>VLOOKUP($C12,Demographics!$A$2:$V$2860,19,FALSE)/100</f>
        <v>0</v>
      </c>
      <c r="Y12" s="68">
        <f>IF(VLOOKUP($C12,MSP_HSPE!$B$2:$F$671,2,0)=0,"",VLOOKUP($C12,MSP_HSPE!$B$2:$F$671,2,0))</f>
        <v>3.39</v>
      </c>
      <c r="Z12" s="69">
        <f>IF(VLOOKUP($C12,MSP_HSPE!$B$2:$F$671,4,0)=0,"",VLOOKUP($C12,MSP_HSPE!$B$2:$F$671,4,0))</f>
        <v>3.2549999999999999</v>
      </c>
      <c r="AA12" s="69">
        <f>IF(VLOOKUP($C12,EOC!$A$2:$F$1091,2,0)=0,"",VLOOKUP($C12,EOC!$A$2:$F$1091,2,0))</f>
        <v>1.8329999999999997</v>
      </c>
      <c r="AB12" s="69">
        <f>IF(VLOOKUP($C12,EOC!$A$2:$F$1091,4,0)=0,"",VLOOKUP($C12,EOC!$A$2:$F$1091,4,0))</f>
        <v>2.875</v>
      </c>
      <c r="AC12" s="70">
        <f>IF(VLOOKUP($C12,EOC!$A$2:$F$1091,6,0)=0,"",VLOOKUP($C12,EOC!$A$2:$F$1091,6,0))</f>
        <v>2.7839999999999998</v>
      </c>
      <c r="AD12" s="65">
        <f>Y12-(Modeling!$H$4+'High Schools'!V226*Modeling!$H$5)</f>
        <v>0.58853189044000986</v>
      </c>
      <c r="AE12" s="66">
        <f>Z12-(Modeling!$I$4+V12*Modeling!$I$5)</f>
        <v>0.26229019833054235</v>
      </c>
      <c r="AF12" s="64">
        <f>AA12-(Modeling!$J$4+V12*Modeling!$J$5)</f>
        <v>-0.22436891054015762</v>
      </c>
      <c r="AG12" s="62">
        <f>AC12-(Modeling!$K$4+V12*Modeling!$K$5)</f>
        <v>0.14341226794651174</v>
      </c>
      <c r="AH12" s="67">
        <f t="shared" si="1"/>
        <v>0.76986544617690633</v>
      </c>
      <c r="AI12" s="94">
        <f t="shared" si="0"/>
        <v>166</v>
      </c>
    </row>
    <row r="13" spans="1:35" x14ac:dyDescent="0.2">
      <c r="A13" s="36" t="s">
        <v>246</v>
      </c>
      <c r="B13" s="35" t="s">
        <v>154</v>
      </c>
      <c r="C13" s="53">
        <v>4474</v>
      </c>
      <c r="D13" s="28" t="str">
        <f>VLOOKUP($C13,Demographics!$A$2:$V$2860,2,FALSE)</f>
        <v>P</v>
      </c>
      <c r="E13" s="28" t="str">
        <f>VLOOKUP($C13,Demographics!$A$2:$V$2860,3,FALSE)</f>
        <v xml:space="preserve">9-12      </v>
      </c>
      <c r="F13" s="28">
        <f>VLOOKUP($C13,Demographics!$A$2:$V$2860,4,FALSE)</f>
        <v>1618</v>
      </c>
      <c r="G13" s="29">
        <f>VLOOKUP($C13,Demographics!$A$2:$V$2860,20,FALSE)</f>
        <v>21</v>
      </c>
      <c r="H13" s="29">
        <f>VLOOKUP($C13,Demographics!$A$2:$V$2860,21,FALSE)</f>
        <v>14.6</v>
      </c>
      <c r="I13" s="27">
        <f>VLOOKUP($C13,Demographics!$A$2:$V$2860,22,FALSE)/100</f>
        <v>0.67530000000000001</v>
      </c>
      <c r="J13" s="25">
        <f>VLOOKUP($C13,Demographics!$A$2:$V$2860,5,FALSE)/100</f>
        <v>6.8000000000000005E-3</v>
      </c>
      <c r="K13" s="26">
        <f>VLOOKUP($C13,Demographics!$A$2:$V$2860,6,FALSE)/100</f>
        <v>9.9499999999999991E-2</v>
      </c>
      <c r="L13" s="26">
        <f>VLOOKUP($C13,Demographics!$A$2:$V$2860,7,FALSE)/100</f>
        <v>1.0500000000000001E-2</v>
      </c>
      <c r="M13" s="26">
        <f>VLOOKUP($C13,Demographics!$A$2:$V$2860,8,FALSE)/100</f>
        <v>4.6399999999999997E-2</v>
      </c>
      <c r="N13" s="26">
        <f>VLOOKUP($C13,Demographics!$A$2:$V$2860,9,FALSE)/100</f>
        <v>0.1928</v>
      </c>
      <c r="O13" s="26">
        <f>VLOOKUP($C13,Demographics!$A$2:$V$2860,10,FALSE)/100</f>
        <v>0.58340000000000003</v>
      </c>
      <c r="P13" s="26">
        <f>VLOOKUP($C13,Demographics!$A$2:$V$2860,11,FALSE)/100</f>
        <v>6.0599999999999994E-2</v>
      </c>
      <c r="Q13" s="26">
        <f>VLOOKUP($C13,Demographics!$A$2:$V$2860,12,FALSE)/100</f>
        <v>0.5</v>
      </c>
      <c r="R13" s="26">
        <f>VLOOKUP($C13,Demographics!$A$2:$V$2860,13,FALSE)/100</f>
        <v>0.5</v>
      </c>
      <c r="S13" s="26">
        <f>VLOOKUP($C13,Demographics!$A$2:$V$2860,14,FALSE)/100</f>
        <v>0</v>
      </c>
      <c r="T13" s="26">
        <f>VLOOKUP($C13,Demographics!$A$2:$V$2860,15,FALSE)/100</f>
        <v>3.49E-2</v>
      </c>
      <c r="U13" s="26">
        <f>VLOOKUP($C13,Demographics!$A$2:$V$2860,16,FALSE)/100</f>
        <v>6.0299999999999999E-2</v>
      </c>
      <c r="V13" s="26">
        <f>VLOOKUP($C13,Demographics!$A$2:$V$2860,17,FALSE)/100</f>
        <v>0.35810000000000003</v>
      </c>
      <c r="W13" s="26">
        <f>VLOOKUP($C13,Demographics!$A$2:$V$2860,18,FALSE)/100</f>
        <v>3.3000000000000002E-2</v>
      </c>
      <c r="X13" s="27">
        <f>VLOOKUP($C13,Demographics!$A$2:$V$2860,19,FALSE)/100</f>
        <v>0</v>
      </c>
      <c r="Y13" s="68">
        <f>IF(VLOOKUP($C13,MSP_HSPE!$B$2:$F$671,2,0)=0,"",VLOOKUP($C13,MSP_HSPE!$B$2:$F$671,2,0))</f>
        <v>3.3</v>
      </c>
      <c r="Z13" s="69">
        <f>IF(VLOOKUP($C13,MSP_HSPE!$B$2:$F$671,4,0)=0,"",VLOOKUP($C13,MSP_HSPE!$B$2:$F$671,4,0))</f>
        <v>3.1749999999999998</v>
      </c>
      <c r="AA13" s="69">
        <f>IF(VLOOKUP($C13,EOC!$A$2:$F$1091,2,0)=0,"",VLOOKUP($C13,EOC!$A$2:$F$1091,2,0))</f>
        <v>1.9879999999999998</v>
      </c>
      <c r="AB13" s="69">
        <f>IF(VLOOKUP($C13,EOC!$A$2:$F$1091,4,0)=0,"",VLOOKUP($C13,EOC!$A$2:$F$1091,4,0))</f>
        <v>3.0860000000000003</v>
      </c>
      <c r="AC13" s="70">
        <f>IF(VLOOKUP($C13,EOC!$A$2:$F$1091,6,0)=0,"",VLOOKUP($C13,EOC!$A$2:$F$1091,6,0))</f>
        <v>2.8849999999999998</v>
      </c>
      <c r="AD13" s="65">
        <f>Y13-(Modeling!$H$4+'High Schools'!V225*Modeling!$H$5)</f>
        <v>9.3891199336903597E-2</v>
      </c>
      <c r="AE13" s="66">
        <f>Z13-(Modeling!$I$4+V13*Modeling!$I$5)</f>
        <v>0.13854113116587641</v>
      </c>
      <c r="AF13" s="64">
        <f>AA13-(Modeling!$J$4+V13*Modeling!$J$5)</f>
        <v>-0.11211158654354514</v>
      </c>
      <c r="AG13" s="62">
        <f>AC13-(Modeling!$K$4+V13*Modeling!$K$5)</f>
        <v>0.18097345949881216</v>
      </c>
      <c r="AH13" s="67">
        <f t="shared" si="1"/>
        <v>0.30129420345804703</v>
      </c>
      <c r="AI13" s="94">
        <f t="shared" si="0"/>
        <v>246</v>
      </c>
    </row>
    <row r="14" spans="1:35" x14ac:dyDescent="0.2">
      <c r="A14" s="36" t="s">
        <v>246</v>
      </c>
      <c r="B14" s="35" t="s">
        <v>296</v>
      </c>
      <c r="C14" s="53">
        <v>2795</v>
      </c>
      <c r="D14" s="28" t="str">
        <f>VLOOKUP($C14,Demographics!$A$2:$V$2860,2,FALSE)</f>
        <v>P</v>
      </c>
      <c r="E14" s="28" t="str">
        <f>VLOOKUP($C14,Demographics!$A$2:$V$2860,3,FALSE)</f>
        <v xml:space="preserve">9-12      </v>
      </c>
      <c r="F14" s="28">
        <f>VLOOKUP($C14,Demographics!$A$2:$V$2860,4,FALSE)</f>
        <v>1592</v>
      </c>
      <c r="G14" s="29">
        <f>VLOOKUP($C14,Demographics!$A$2:$V$2860,20,FALSE)</f>
        <v>17</v>
      </c>
      <c r="H14" s="29">
        <f>VLOOKUP($C14,Demographics!$A$2:$V$2860,21,FALSE)</f>
        <v>15</v>
      </c>
      <c r="I14" s="27">
        <f>VLOOKUP($C14,Demographics!$A$2:$V$2860,22,FALSE)/100</f>
        <v>0.6452</v>
      </c>
      <c r="J14" s="25">
        <f>VLOOKUP($C14,Demographics!$A$2:$V$2860,5,FALSE)/100</f>
        <v>2.64E-2</v>
      </c>
      <c r="K14" s="26">
        <f>VLOOKUP($C14,Demographics!$A$2:$V$2860,6,FALSE)/100</f>
        <v>6.3399999999999998E-2</v>
      </c>
      <c r="L14" s="26">
        <f>VLOOKUP($C14,Demographics!$A$2:$V$2860,7,FALSE)/100</f>
        <v>3.0200000000000001E-2</v>
      </c>
      <c r="M14" s="26">
        <f>VLOOKUP($C14,Demographics!$A$2:$V$2860,8,FALSE)/100</f>
        <v>6.7199999999999996E-2</v>
      </c>
      <c r="N14" s="26">
        <f>VLOOKUP($C14,Demographics!$A$2:$V$2860,9,FALSE)/100</f>
        <v>0.22170000000000001</v>
      </c>
      <c r="O14" s="26">
        <f>VLOOKUP($C14,Demographics!$A$2:$V$2860,10,FALSE)/100</f>
        <v>0.50190000000000001</v>
      </c>
      <c r="P14" s="26">
        <f>VLOOKUP($C14,Demographics!$A$2:$V$2860,11,FALSE)/100</f>
        <v>8.9200000000000002E-2</v>
      </c>
      <c r="Q14" s="26">
        <f>VLOOKUP($C14,Demographics!$A$2:$V$2860,12,FALSE)/100</f>
        <v>0.5333</v>
      </c>
      <c r="R14" s="26">
        <f>VLOOKUP($C14,Demographics!$A$2:$V$2860,13,FALSE)/100</f>
        <v>0.4667</v>
      </c>
      <c r="S14" s="26">
        <f>VLOOKUP($C14,Demographics!$A$2:$V$2860,14,FALSE)/100</f>
        <v>0</v>
      </c>
      <c r="T14" s="26">
        <f>VLOOKUP($C14,Demographics!$A$2:$V$2860,15,FALSE)/100</f>
        <v>5.0799999999999998E-2</v>
      </c>
      <c r="U14" s="26">
        <f>VLOOKUP($C14,Demographics!$A$2:$V$2860,16,FALSE)/100</f>
        <v>0.15160000000000001</v>
      </c>
      <c r="V14" s="26">
        <f>VLOOKUP($C14,Demographics!$A$2:$V$2860,17,FALSE)/100</f>
        <v>0.55630000000000002</v>
      </c>
      <c r="W14" s="26">
        <f>VLOOKUP($C14,Demographics!$A$2:$V$2860,18,FALSE)/100</f>
        <v>1.7399999999999999E-2</v>
      </c>
      <c r="X14" s="27">
        <f>VLOOKUP($C14,Demographics!$A$2:$V$2860,19,FALSE)/100</f>
        <v>0</v>
      </c>
      <c r="Y14" s="68">
        <f>IF(VLOOKUP($C14,MSP_HSPE!$B$2:$F$671,2,0)=0,"",VLOOKUP($C14,MSP_HSPE!$B$2:$F$671,2,0))</f>
        <v>3.06</v>
      </c>
      <c r="Z14" s="69">
        <f>IF(VLOOKUP($C14,MSP_HSPE!$B$2:$F$671,4,0)=0,"",VLOOKUP($C14,MSP_HSPE!$B$2:$F$671,4,0))</f>
        <v>2.9670000000000005</v>
      </c>
      <c r="AA14" s="69">
        <f>IF(VLOOKUP($C14,EOC!$A$2:$F$1091,2,0)=0,"",VLOOKUP($C14,EOC!$A$2:$F$1091,2,0))</f>
        <v>1.8479999999999999</v>
      </c>
      <c r="AB14" s="69">
        <f>IF(VLOOKUP($C14,EOC!$A$2:$F$1091,4,0)=0,"",VLOOKUP($C14,EOC!$A$2:$F$1091,4,0))</f>
        <v>2.8420000000000005</v>
      </c>
      <c r="AC14" s="70">
        <f>IF(VLOOKUP($C14,EOC!$A$2:$F$1091,6,0)=0,"",VLOOKUP($C14,EOC!$A$2:$F$1091,6,0))</f>
        <v>2.508</v>
      </c>
      <c r="AD14" s="65">
        <f>Y14-(Modeling!$H$4+'High Schools'!V224*Modeling!$H$5)</f>
        <v>-0.45877525976461619</v>
      </c>
      <c r="AE14" s="66">
        <f>Z14-(Modeling!$I$4+V14*Modeling!$I$5)</f>
        <v>0.12896367377541518</v>
      </c>
      <c r="AF14" s="64">
        <f>AA14-(Modeling!$J$4+V14*Modeling!$J$5)</f>
        <v>-5.8253499956098409E-2</v>
      </c>
      <c r="AG14" s="62">
        <f>AC14-(Modeling!$K$4+V14*Modeling!$K$5)</f>
        <v>9.1698215433229535E-2</v>
      </c>
      <c r="AH14" s="67">
        <f t="shared" si="1"/>
        <v>-0.29636687051206989</v>
      </c>
      <c r="AI14" s="94">
        <f t="shared" si="0"/>
        <v>343</v>
      </c>
    </row>
    <row r="15" spans="1:35" x14ac:dyDescent="0.2">
      <c r="A15" s="36" t="s">
        <v>246</v>
      </c>
      <c r="B15" s="35" t="s">
        <v>560</v>
      </c>
      <c r="C15" s="53">
        <v>2702</v>
      </c>
      <c r="D15" s="28" t="str">
        <f>VLOOKUP($C15,Demographics!$A$2:$V$2860,2,FALSE)</f>
        <v>A</v>
      </c>
      <c r="E15" s="28" t="str">
        <f>VLOOKUP($C15,Demographics!$A$2:$V$2860,3,FALSE)</f>
        <v xml:space="preserve">9-12      </v>
      </c>
      <c r="F15" s="28">
        <f>VLOOKUP($C15,Demographics!$A$2:$V$2860,4,FALSE)</f>
        <v>228</v>
      </c>
      <c r="G15" s="29">
        <f>VLOOKUP($C15,Demographics!$A$2:$V$2860,20,FALSE)</f>
        <v>13</v>
      </c>
      <c r="H15" s="29">
        <f>VLOOKUP($C15,Demographics!$A$2:$V$2860,21,FALSE)</f>
        <v>14</v>
      </c>
      <c r="I15" s="27">
        <f>VLOOKUP($C15,Demographics!$A$2:$V$2860,22,FALSE)/100</f>
        <v>0.6470999999999999</v>
      </c>
      <c r="J15" s="25">
        <f>VLOOKUP($C15,Demographics!$A$2:$V$2860,5,FALSE)/100</f>
        <v>3.5099999999999999E-2</v>
      </c>
      <c r="K15" s="26">
        <f>VLOOKUP($C15,Demographics!$A$2:$V$2860,6,FALSE)/100</f>
        <v>2.1899999999999999E-2</v>
      </c>
      <c r="L15" s="26">
        <f>VLOOKUP($C15,Demographics!$A$2:$V$2860,7,FALSE)/100</f>
        <v>1.32E-2</v>
      </c>
      <c r="M15" s="26">
        <f>VLOOKUP($C15,Demographics!$A$2:$V$2860,8,FALSE)/100</f>
        <v>5.7000000000000002E-2</v>
      </c>
      <c r="N15" s="26">
        <f>VLOOKUP($C15,Demographics!$A$2:$V$2860,9,FALSE)/100</f>
        <v>0.28070000000000001</v>
      </c>
      <c r="O15" s="26">
        <f>VLOOKUP($C15,Demographics!$A$2:$V$2860,10,FALSE)/100</f>
        <v>0.49119999999999997</v>
      </c>
      <c r="P15" s="26">
        <f>VLOOKUP($C15,Demographics!$A$2:$V$2860,11,FALSE)/100</f>
        <v>0.1009</v>
      </c>
      <c r="Q15" s="26">
        <f>VLOOKUP($C15,Demographics!$A$2:$V$2860,12,FALSE)/100</f>
        <v>0.45610000000000001</v>
      </c>
      <c r="R15" s="26">
        <f>VLOOKUP($C15,Demographics!$A$2:$V$2860,13,FALSE)/100</f>
        <v>0.54390000000000005</v>
      </c>
      <c r="S15" s="26">
        <f>VLOOKUP($C15,Demographics!$A$2:$V$2860,14,FALSE)/100</f>
        <v>0</v>
      </c>
      <c r="T15" s="26">
        <f>VLOOKUP($C15,Demographics!$A$2:$V$2860,15,FALSE)/100</f>
        <v>2.7099999999999999E-2</v>
      </c>
      <c r="U15" s="26">
        <f>VLOOKUP($C15,Demographics!$A$2:$V$2860,16,FALSE)/100</f>
        <v>6.4399999999999999E-2</v>
      </c>
      <c r="V15" s="26">
        <f>VLOOKUP($C15,Demographics!$A$2:$V$2860,17,FALSE)/100</f>
        <v>0.65079999999999993</v>
      </c>
      <c r="W15" s="26">
        <f>VLOOKUP($C15,Demographics!$A$2:$V$2860,18,FALSE)/100</f>
        <v>5.0799999999999998E-2</v>
      </c>
      <c r="X15" s="27">
        <f>VLOOKUP($C15,Demographics!$A$2:$V$2860,19,FALSE)/100</f>
        <v>0</v>
      </c>
      <c r="Y15" s="68">
        <f>IF(VLOOKUP($C15,MSP_HSPE!$B$2:$F$671,2,0)=0,"",VLOOKUP($C15,MSP_HSPE!$B$2:$F$671,2,0))</f>
        <v>1.83</v>
      </c>
      <c r="Z15" s="69">
        <f>IF(VLOOKUP($C15,MSP_HSPE!$B$2:$F$671,4,0)=0,"",VLOOKUP($C15,MSP_HSPE!$B$2:$F$671,4,0))</f>
        <v>1.5120000000000002</v>
      </c>
      <c r="AA15" s="69">
        <f>IF(VLOOKUP($C15,EOC!$A$2:$F$1091,2,0)=0,"",VLOOKUP($C15,EOC!$A$2:$F$1091,2,0))</f>
        <v>1.2869999999999999</v>
      </c>
      <c r="AB15" s="69">
        <f>IF(VLOOKUP($C15,EOC!$A$2:$F$1091,4,0)=0,"",VLOOKUP($C15,EOC!$A$2:$F$1091,4,0))</f>
        <v>1.8480000000000001</v>
      </c>
      <c r="AC15" s="70">
        <f>IF(VLOOKUP($C15,EOC!$A$2:$F$1091,6,0)=0,"",VLOOKUP($C15,EOC!$A$2:$F$1091,6,0))</f>
        <v>0.89600000000000013</v>
      </c>
      <c r="AD15" s="65">
        <f>Y15-(Modeling!$H$4+'High Schools'!V223*Modeling!$H$5)</f>
        <v>-1.5886485053259363</v>
      </c>
      <c r="AE15" s="66">
        <f>Z15-(Modeling!$I$4+V15*Modeling!$I$5)</f>
        <v>-1.2314302198845175</v>
      </c>
      <c r="AF15" s="64">
        <f>AA15-(Modeling!$J$4+V15*Modeling!$J$5)</f>
        <v>-0.52682368571536342</v>
      </c>
      <c r="AG15" s="62">
        <f>AC15-(Modeling!$K$4+V15*Modeling!$K$5)</f>
        <v>-1.383117175909846</v>
      </c>
      <c r="AH15" s="67">
        <f t="shared" si="1"/>
        <v>-4.7300195868356631</v>
      </c>
      <c r="AI15" s="94">
        <f t="shared" si="0"/>
        <v>494</v>
      </c>
    </row>
    <row r="16" spans="1:35" x14ac:dyDescent="0.2">
      <c r="A16" s="36" t="s">
        <v>410</v>
      </c>
      <c r="B16" s="35" t="s">
        <v>730</v>
      </c>
      <c r="C16" s="53">
        <v>2395</v>
      </c>
      <c r="D16" s="28" t="str">
        <f>VLOOKUP($C16,Demographics!$A$2:$V$2860,2,FALSE)</f>
        <v>P</v>
      </c>
      <c r="E16" s="28" t="str">
        <f>VLOOKUP($C16,Demographics!$A$2:$V$2860,3,FALSE)</f>
        <v xml:space="preserve">9-12      </v>
      </c>
      <c r="F16" s="28">
        <f>VLOOKUP($C16,Demographics!$A$2:$V$2860,4,FALSE)</f>
        <v>1259</v>
      </c>
      <c r="G16" s="29">
        <f>VLOOKUP($C16,Demographics!$A$2:$V$2860,20,FALSE)</f>
        <v>17</v>
      </c>
      <c r="H16" s="29">
        <f>VLOOKUP($C16,Demographics!$A$2:$V$2860,21,FALSE)</f>
        <v>13.6</v>
      </c>
      <c r="I16" s="27">
        <f>VLOOKUP($C16,Demographics!$A$2:$V$2860,22,FALSE)/100</f>
        <v>0.82669999999999999</v>
      </c>
      <c r="J16" s="25">
        <f>VLOOKUP($C16,Demographics!$A$2:$V$2860,5,FALSE)/100</f>
        <v>7.0999999999999995E-3</v>
      </c>
      <c r="K16" s="26">
        <f>VLOOKUP($C16,Demographics!$A$2:$V$2860,6,FALSE)/100</f>
        <v>4.53E-2</v>
      </c>
      <c r="L16" s="26">
        <f>VLOOKUP($C16,Demographics!$A$2:$V$2860,7,FALSE)/100</f>
        <v>0</v>
      </c>
      <c r="M16" s="26">
        <f>VLOOKUP($C16,Demographics!$A$2:$V$2860,8,FALSE)/100</f>
        <v>5.6000000000000008E-3</v>
      </c>
      <c r="N16" s="26">
        <f>VLOOKUP($C16,Demographics!$A$2:$V$2860,9,FALSE)/100</f>
        <v>4.6100000000000002E-2</v>
      </c>
      <c r="O16" s="26">
        <f>VLOOKUP($C16,Demographics!$A$2:$V$2860,10,FALSE)/100</f>
        <v>0.85939999999999994</v>
      </c>
      <c r="P16" s="26">
        <f>VLOOKUP($C16,Demographics!$A$2:$V$2860,11,FALSE)/100</f>
        <v>3.6499999999999998E-2</v>
      </c>
      <c r="Q16" s="26">
        <f>VLOOKUP($C16,Demographics!$A$2:$V$2860,12,FALSE)/100</f>
        <v>0.49560000000000004</v>
      </c>
      <c r="R16" s="26">
        <f>VLOOKUP($C16,Demographics!$A$2:$V$2860,13,FALSE)/100</f>
        <v>0.50439999999999996</v>
      </c>
      <c r="S16" s="26">
        <f>VLOOKUP($C16,Demographics!$A$2:$V$2860,14,FALSE)/100</f>
        <v>0</v>
      </c>
      <c r="T16" s="26">
        <f>VLOOKUP($C16,Demographics!$A$2:$V$2860,15,FALSE)/100</f>
        <v>3.2000000000000002E-3</v>
      </c>
      <c r="U16" s="26">
        <f>VLOOKUP($C16,Demographics!$A$2:$V$2860,16,FALSE)/100</f>
        <v>6.7099999999999993E-2</v>
      </c>
      <c r="V16" s="26">
        <f>VLOOKUP($C16,Demographics!$A$2:$V$2860,17,FALSE)/100</f>
        <v>6.3099999999999989E-2</v>
      </c>
      <c r="W16" s="26">
        <f>VLOOKUP($C16,Demographics!$A$2:$V$2860,18,FALSE)/100</f>
        <v>7.0300000000000001E-2</v>
      </c>
      <c r="X16" s="27">
        <f>VLOOKUP($C16,Demographics!$A$2:$V$2860,19,FALSE)/100</f>
        <v>0</v>
      </c>
      <c r="Y16" s="68">
        <f>IF(VLOOKUP($C16,MSP_HSPE!$B$2:$F$671,2,0)=0,"",VLOOKUP($C16,MSP_HSPE!$B$2:$F$671,2,0))</f>
        <v>3.79</v>
      </c>
      <c r="Z16" s="69">
        <f>IF(VLOOKUP($C16,MSP_HSPE!$B$2:$F$671,4,0)=0,"",VLOOKUP($C16,MSP_HSPE!$B$2:$F$671,4,0))</f>
        <v>3.5150000000000001</v>
      </c>
      <c r="AA16" s="69">
        <f>IF(VLOOKUP($C16,EOC!$A$2:$F$1091,2,0)=0,"",VLOOKUP($C16,EOC!$A$2:$F$1091,2,0))</f>
        <v>3.1589999999999998</v>
      </c>
      <c r="AB16" s="69">
        <f>IF(VLOOKUP($C16,EOC!$A$2:$F$1091,4,0)=0,"",VLOOKUP($C16,EOC!$A$2:$F$1091,4,0))</f>
        <v>3.6779999999999999</v>
      </c>
      <c r="AC16" s="70">
        <f>IF(VLOOKUP($C16,EOC!$A$2:$F$1091,6,0)=0,"",VLOOKUP($C16,EOC!$A$2:$F$1091,6,0))</f>
        <v>3.5389999999999997</v>
      </c>
      <c r="AD16" s="65">
        <f>Y16-(Modeling!$H$4+'High Schools'!V264*Modeling!$H$5)</f>
        <v>0.65232645810462575</v>
      </c>
      <c r="AE16" s="66">
        <f>Z16-(Modeling!$I$4+V16*Modeling!$I$5)</f>
        <v>0.18320989973391955</v>
      </c>
      <c r="AF16" s="64">
        <f>AA16-(Modeling!$J$4+V16*Modeling!$J$5)</f>
        <v>0.77035089810177881</v>
      </c>
      <c r="AG16" s="62">
        <f>AC16-(Modeling!$K$4+V16*Modeling!$K$5)</f>
        <v>0.40672521025232822</v>
      </c>
      <c r="AH16" s="67">
        <f t="shared" si="1"/>
        <v>2.0126124661926523</v>
      </c>
      <c r="AI16" s="94">
        <f t="shared" si="0"/>
        <v>29</v>
      </c>
    </row>
    <row r="17" spans="1:35" x14ac:dyDescent="0.2">
      <c r="A17" s="36" t="s">
        <v>410</v>
      </c>
      <c r="B17" s="35" t="s">
        <v>230</v>
      </c>
      <c r="C17" s="53">
        <v>1935</v>
      </c>
      <c r="D17" s="28" t="str">
        <f>VLOOKUP($C17,Demographics!$A$2:$V$2860,2,FALSE)</f>
        <v>A</v>
      </c>
      <c r="E17" s="28" t="str">
        <f>VLOOKUP($C17,Demographics!$A$2:$V$2860,3,FALSE)</f>
        <v xml:space="preserve">9-12      </v>
      </c>
      <c r="F17" s="28">
        <f>VLOOKUP($C17,Demographics!$A$2:$V$2860,4,FALSE)</f>
        <v>140</v>
      </c>
      <c r="G17" s="29">
        <f>VLOOKUP($C17,Demographics!$A$2:$V$2860,20,FALSE)</f>
        <v>11</v>
      </c>
      <c r="H17" s="29">
        <f>VLOOKUP($C17,Demographics!$A$2:$V$2860,21,FALSE)</f>
        <v>10.9</v>
      </c>
      <c r="I17" s="27">
        <f>VLOOKUP($C17,Demographics!$A$2:$V$2860,22,FALSE)/100</f>
        <v>0.46149999999999997</v>
      </c>
      <c r="J17" s="25">
        <f>VLOOKUP($C17,Demographics!$A$2:$V$2860,5,FALSE)/100</f>
        <v>0</v>
      </c>
      <c r="K17" s="26">
        <f>VLOOKUP($C17,Demographics!$A$2:$V$2860,6,FALSE)/100</f>
        <v>2.1400000000000002E-2</v>
      </c>
      <c r="L17" s="26">
        <f>VLOOKUP($C17,Demographics!$A$2:$V$2860,7,FALSE)/100</f>
        <v>0</v>
      </c>
      <c r="M17" s="26">
        <f>VLOOKUP($C17,Demographics!$A$2:$V$2860,8,FALSE)/100</f>
        <v>7.0999999999999995E-3</v>
      </c>
      <c r="N17" s="26">
        <f>VLOOKUP($C17,Demographics!$A$2:$V$2860,9,FALSE)/100</f>
        <v>6.4299999999999996E-2</v>
      </c>
      <c r="O17" s="26">
        <f>VLOOKUP($C17,Demographics!$A$2:$V$2860,10,FALSE)/100</f>
        <v>0.85</v>
      </c>
      <c r="P17" s="26">
        <f>VLOOKUP($C17,Demographics!$A$2:$V$2860,11,FALSE)/100</f>
        <v>5.7099999999999998E-2</v>
      </c>
      <c r="Q17" s="26">
        <f>VLOOKUP($C17,Demographics!$A$2:$V$2860,12,FALSE)/100</f>
        <v>0.55000000000000004</v>
      </c>
      <c r="R17" s="26">
        <f>VLOOKUP($C17,Demographics!$A$2:$V$2860,13,FALSE)/100</f>
        <v>0.45</v>
      </c>
      <c r="S17" s="26">
        <f>VLOOKUP($C17,Demographics!$A$2:$V$2860,14,FALSE)/100</f>
        <v>0</v>
      </c>
      <c r="T17" s="26">
        <f>VLOOKUP($C17,Demographics!$A$2:$V$2860,15,FALSE)/100</f>
        <v>0</v>
      </c>
      <c r="U17" s="26">
        <f>VLOOKUP($C17,Demographics!$A$2:$V$2860,16,FALSE)/100</f>
        <v>0.30219999999999997</v>
      </c>
      <c r="V17" s="26">
        <f>VLOOKUP($C17,Demographics!$A$2:$V$2860,17,FALSE)/100</f>
        <v>0.1007</v>
      </c>
      <c r="W17" s="26">
        <f>VLOOKUP($C17,Demographics!$A$2:$V$2860,18,FALSE)/100</f>
        <v>0.13669999999999999</v>
      </c>
      <c r="X17" s="27">
        <f>VLOOKUP($C17,Demographics!$A$2:$V$2860,19,FALSE)/100</f>
        <v>0</v>
      </c>
      <c r="Y17" s="68">
        <f>IF(VLOOKUP($C17,MSP_HSPE!$B$2:$F$671,2,0)=0,"",VLOOKUP($C17,MSP_HSPE!$B$2:$F$671,2,0))</f>
        <v>3.65</v>
      </c>
      <c r="Z17" s="69">
        <f>IF(VLOOKUP($C17,MSP_HSPE!$B$2:$F$671,4,0)=0,"",VLOOKUP($C17,MSP_HSPE!$B$2:$F$671,4,0))</f>
        <v>3.3959999999999995</v>
      </c>
      <c r="AA17" s="69">
        <f>IF(VLOOKUP($C17,EOC!$A$2:$F$1091,2,0)=0,"",VLOOKUP($C17,EOC!$A$2:$F$1091,2,0))</f>
        <v>2.7389999999999999</v>
      </c>
      <c r="AB17" s="69">
        <f>IF(VLOOKUP($C17,EOC!$A$2:$F$1091,4,0)=0,"",VLOOKUP($C17,EOC!$A$2:$F$1091,4,0))</f>
        <v>3.577</v>
      </c>
      <c r="AC17" s="70">
        <f>IF(VLOOKUP($C17,EOC!$A$2:$F$1091,6,0)=0,"",VLOOKUP($C17,EOC!$A$2:$F$1091,6,0))</f>
        <v>2.41</v>
      </c>
      <c r="AD17" s="65">
        <f>Y17-(Modeling!$H$4+'High Schools'!V263*Modeling!$H$5)</f>
        <v>0.44836934546432161</v>
      </c>
      <c r="AE17" s="66">
        <f>Z17-(Modeling!$I$4+V17*Modeling!$I$5)</f>
        <v>0.10185211770626346</v>
      </c>
      <c r="AF17" s="64">
        <f>AA17-(Modeling!$J$4+V17*Modeling!$J$5)</f>
        <v>0.387127205143595</v>
      </c>
      <c r="AG17" s="62">
        <f>AC17-(Modeling!$K$4+V17*Modeling!$K$5)</f>
        <v>-0.66769128408100054</v>
      </c>
      <c r="AH17" s="67">
        <f t="shared" si="1"/>
        <v>0.26965738423317953</v>
      </c>
      <c r="AI17" s="94">
        <f t="shared" si="0"/>
        <v>249</v>
      </c>
    </row>
    <row r="18" spans="1:35" x14ac:dyDescent="0.2">
      <c r="A18" s="36" t="s">
        <v>385</v>
      </c>
      <c r="B18" s="35" t="s">
        <v>618</v>
      </c>
      <c r="C18" s="53">
        <v>2415</v>
      </c>
      <c r="D18" s="28" t="str">
        <f>VLOOKUP($C18,Demographics!$A$2:$V$2860,2,FALSE)</f>
        <v>P</v>
      </c>
      <c r="E18" s="28" t="str">
        <f>VLOOKUP($C18,Demographics!$A$2:$V$2860,3,FALSE)</f>
        <v xml:space="preserve">9-12      </v>
      </c>
      <c r="F18" s="28">
        <f>VLOOKUP($C18,Demographics!$A$2:$V$2860,4,FALSE)</f>
        <v>2132</v>
      </c>
      <c r="G18" s="29">
        <f>VLOOKUP($C18,Demographics!$A$2:$V$2860,20,FALSE)</f>
        <v>20</v>
      </c>
      <c r="H18" s="29">
        <f>VLOOKUP($C18,Demographics!$A$2:$V$2860,21,FALSE)</f>
        <v>12.2</v>
      </c>
      <c r="I18" s="27">
        <f>VLOOKUP($C18,Demographics!$A$2:$V$2860,22,FALSE)/100</f>
        <v>0.69440000000000002</v>
      </c>
      <c r="J18" s="25">
        <f>VLOOKUP($C18,Demographics!$A$2:$V$2860,5,FALSE)/100</f>
        <v>2.3E-3</v>
      </c>
      <c r="K18" s="26">
        <f>VLOOKUP($C18,Demographics!$A$2:$V$2860,6,FALSE)/100</f>
        <v>1.03E-2</v>
      </c>
      <c r="L18" s="26">
        <f>VLOOKUP($C18,Demographics!$A$2:$V$2860,7,FALSE)/100</f>
        <v>5.0000000000000001E-4</v>
      </c>
      <c r="M18" s="26">
        <f>VLOOKUP($C18,Demographics!$A$2:$V$2860,8,FALSE)/100</f>
        <v>5.6000000000000008E-3</v>
      </c>
      <c r="N18" s="26">
        <f>VLOOKUP($C18,Demographics!$A$2:$V$2860,9,FALSE)/100</f>
        <v>6.8499999999999991E-2</v>
      </c>
      <c r="O18" s="26">
        <f>VLOOKUP($C18,Demographics!$A$2:$V$2860,10,FALSE)/100</f>
        <v>0.87049999999999994</v>
      </c>
      <c r="P18" s="26">
        <f>VLOOKUP($C18,Demographics!$A$2:$V$2860,11,FALSE)/100</f>
        <v>4.2199999999999994E-2</v>
      </c>
      <c r="Q18" s="26">
        <f>VLOOKUP($C18,Demographics!$A$2:$V$2860,12,FALSE)/100</f>
        <v>0.53280000000000005</v>
      </c>
      <c r="R18" s="26">
        <f>VLOOKUP($C18,Demographics!$A$2:$V$2860,13,FALSE)/100</f>
        <v>0.4672</v>
      </c>
      <c r="S18" s="26">
        <f>VLOOKUP($C18,Demographics!$A$2:$V$2860,14,FALSE)/100</f>
        <v>0</v>
      </c>
      <c r="T18" s="26">
        <f>VLOOKUP($C18,Demographics!$A$2:$V$2860,15,FALSE)/100</f>
        <v>1.4800000000000001E-2</v>
      </c>
      <c r="U18" s="26">
        <f>VLOOKUP($C18,Demographics!$A$2:$V$2860,16,FALSE)/100</f>
        <v>0.124</v>
      </c>
      <c r="V18" s="26">
        <f>VLOOKUP($C18,Demographics!$A$2:$V$2860,17,FALSE)/100</f>
        <v>0.36020000000000002</v>
      </c>
      <c r="W18" s="26">
        <f>VLOOKUP($C18,Demographics!$A$2:$V$2860,18,FALSE)/100</f>
        <v>2.46E-2</v>
      </c>
      <c r="X18" s="27">
        <f>VLOOKUP($C18,Demographics!$A$2:$V$2860,19,FALSE)/100</f>
        <v>3.4000000000000002E-3</v>
      </c>
      <c r="Y18" s="68">
        <f>IF(VLOOKUP($C18,MSP_HSPE!$B$2:$F$671,2,0)=0,"",VLOOKUP($C18,MSP_HSPE!$B$2:$F$671,2,0))</f>
        <v>3.34</v>
      </c>
      <c r="Z18" s="69">
        <f>IF(VLOOKUP($C18,MSP_HSPE!$B$2:$F$671,4,0)=0,"",VLOOKUP($C18,MSP_HSPE!$B$2:$F$671,4,0))</f>
        <v>2.9759999999999995</v>
      </c>
      <c r="AA18" s="69">
        <f>IF(VLOOKUP($C18,EOC!$A$2:$F$1091,2,0)=0,"",VLOOKUP($C18,EOC!$A$2:$F$1091,2,0))</f>
        <v>2.5009999999999999</v>
      </c>
      <c r="AB18" s="69">
        <f>IF(VLOOKUP($C18,EOC!$A$2:$F$1091,4,0)=0,"",VLOOKUP($C18,EOC!$A$2:$F$1091,4,0))</f>
        <v>3.4350000000000001</v>
      </c>
      <c r="AC18" s="70">
        <f>IF(VLOOKUP($C18,EOC!$A$2:$F$1091,6,0)=0,"",VLOOKUP($C18,EOC!$A$2:$F$1091,6,0))</f>
        <v>2.89</v>
      </c>
      <c r="AD18" s="65">
        <f>Y18-(Modeling!$H$4+'High Schools'!V72*Modeling!$H$5)</f>
        <v>0.45689184180938858</v>
      </c>
      <c r="AE18" s="66">
        <f>Z18-(Modeling!$I$4+V18*Modeling!$I$5)</f>
        <v>-5.8356510915456017E-2</v>
      </c>
      <c r="AF18" s="64">
        <f>AA18-(Modeling!$J$4+V18*Modeling!$J$5)</f>
        <v>0.40294240932847103</v>
      </c>
      <c r="AG18" s="62">
        <f>AC18-(Modeling!$K$4+V18*Modeling!$K$5)</f>
        <v>0.1890220063578556</v>
      </c>
      <c r="AH18" s="67">
        <f t="shared" si="1"/>
        <v>0.99049974658025919</v>
      </c>
      <c r="AI18" s="94">
        <f t="shared" si="0"/>
        <v>133</v>
      </c>
    </row>
    <row r="19" spans="1:35" x14ac:dyDescent="0.2">
      <c r="A19" s="36" t="s">
        <v>385</v>
      </c>
      <c r="B19" s="35" t="s">
        <v>573</v>
      </c>
      <c r="C19" s="53">
        <v>1836</v>
      </c>
      <c r="D19" s="28" t="str">
        <f>VLOOKUP($C19,Demographics!$A$2:$V$2860,2,FALSE)</f>
        <v>A</v>
      </c>
      <c r="E19" s="28" t="str">
        <f>VLOOKUP($C19,Demographics!$A$2:$V$2860,3,FALSE)</f>
        <v xml:space="preserve">3-12      </v>
      </c>
      <c r="F19" s="28">
        <f>VLOOKUP($C19,Demographics!$A$2:$V$2860,4,FALSE)</f>
        <v>608</v>
      </c>
      <c r="G19" s="29">
        <f>VLOOKUP($C19,Demographics!$A$2:$V$2860,20,FALSE)</f>
        <v>41</v>
      </c>
      <c r="H19" s="29">
        <f>VLOOKUP($C19,Demographics!$A$2:$V$2860,21,FALSE)</f>
        <v>13.8</v>
      </c>
      <c r="I19" s="27">
        <f>VLOOKUP($C19,Demographics!$A$2:$V$2860,22,FALSE)/100</f>
        <v>1</v>
      </c>
      <c r="J19" s="25">
        <f>VLOOKUP($C19,Demographics!$A$2:$V$2860,5,FALSE)/100</f>
        <v>0</v>
      </c>
      <c r="K19" s="26">
        <f>VLOOKUP($C19,Demographics!$A$2:$V$2860,6,FALSE)/100</f>
        <v>1.9699999999999999E-2</v>
      </c>
      <c r="L19" s="26">
        <f>VLOOKUP($C19,Demographics!$A$2:$V$2860,7,FALSE)/100</f>
        <v>0</v>
      </c>
      <c r="M19" s="26">
        <f>VLOOKUP($C19,Demographics!$A$2:$V$2860,8,FALSE)/100</f>
        <v>0</v>
      </c>
      <c r="N19" s="26">
        <f>VLOOKUP($C19,Demographics!$A$2:$V$2860,9,FALSE)/100</f>
        <v>4.6100000000000002E-2</v>
      </c>
      <c r="O19" s="26">
        <f>VLOOKUP($C19,Demographics!$A$2:$V$2860,10,FALSE)/100</f>
        <v>0.8931</v>
      </c>
      <c r="P19" s="26">
        <f>VLOOKUP($C19,Demographics!$A$2:$V$2860,11,FALSE)/100</f>
        <v>4.1100000000000005E-2</v>
      </c>
      <c r="Q19" s="26">
        <f>VLOOKUP($C19,Demographics!$A$2:$V$2860,12,FALSE)/100</f>
        <v>0.46049999999999996</v>
      </c>
      <c r="R19" s="26">
        <f>VLOOKUP($C19,Demographics!$A$2:$V$2860,13,FALSE)/100</f>
        <v>0.53949999999999998</v>
      </c>
      <c r="S19" s="26">
        <f>VLOOKUP($C19,Demographics!$A$2:$V$2860,14,FALSE)/100</f>
        <v>0</v>
      </c>
      <c r="T19" s="26">
        <f>VLOOKUP($C19,Demographics!$A$2:$V$2860,15,FALSE)/100</f>
        <v>0.01</v>
      </c>
      <c r="U19" s="26">
        <f>VLOOKUP($C19,Demographics!$A$2:$V$2860,16,FALSE)/100</f>
        <v>8.3000000000000001E-3</v>
      </c>
      <c r="V19" s="26">
        <f>VLOOKUP($C19,Demographics!$A$2:$V$2860,17,FALSE)/100</f>
        <v>0.12</v>
      </c>
      <c r="W19" s="26">
        <f>VLOOKUP($C19,Demographics!$A$2:$V$2860,18,FALSE)/100</f>
        <v>8.3000000000000001E-3</v>
      </c>
      <c r="X19" s="27">
        <f>VLOOKUP($C19,Demographics!$A$2:$V$2860,19,FALSE)/100</f>
        <v>0</v>
      </c>
      <c r="Y19" s="68">
        <f>IF(VLOOKUP($C19,MSP_HSPE!$B$2:$F$671,2,0)=0,"",VLOOKUP($C19,MSP_HSPE!$B$2:$F$671,2,0))</f>
        <v>3.89</v>
      </c>
      <c r="Z19" s="69">
        <f>IF(VLOOKUP($C19,MSP_HSPE!$B$2:$F$671,4,0)=0,"",VLOOKUP($C19,MSP_HSPE!$B$2:$F$671,4,0))</f>
        <v>3.7720000000000002</v>
      </c>
      <c r="AA19" s="69">
        <f>IF(VLOOKUP($C19,EOC!$A$2:$F$1091,2,0)=0,"",VLOOKUP($C19,EOC!$A$2:$F$1091,2,0))</f>
        <v>3.1720000000000006</v>
      </c>
      <c r="AB19" s="69">
        <f>IF(VLOOKUP($C19,EOC!$A$2:$F$1091,4,0)=0,"",VLOOKUP($C19,EOC!$A$2:$F$1091,4,0))</f>
        <v>3.8359999999999999</v>
      </c>
      <c r="AC19" s="70">
        <f>IF(VLOOKUP($C19,EOC!$A$2:$F$1091,6,0)=0,"",VLOOKUP($C19,EOC!$A$2:$F$1091,6,0))</f>
        <v>3.56</v>
      </c>
      <c r="AD19" s="65">
        <f>Y19-(Modeling!$H$4+'High Schools'!V70*Modeling!$H$5)</f>
        <v>0.32299855117088194</v>
      </c>
      <c r="AE19" s="66">
        <f>Z19-(Modeling!$I$4+V19*Modeling!$I$5)</f>
        <v>0.49717378810164314</v>
      </c>
      <c r="AF19" s="64">
        <f>AA19-(Modeling!$J$4+V19*Modeling!$J$5)</f>
        <v>0.83900440530069842</v>
      </c>
      <c r="AG19" s="62">
        <f>AC19-(Modeling!$K$4+V19*Modeling!$K$5)</f>
        <v>0.5103263132425826</v>
      </c>
      <c r="AH19" s="67">
        <f t="shared" si="1"/>
        <v>2.1695030578158061</v>
      </c>
      <c r="AI19" s="94">
        <f t="shared" si="0"/>
        <v>22</v>
      </c>
    </row>
    <row r="20" spans="1:35" x14ac:dyDescent="0.2">
      <c r="A20" s="36" t="s">
        <v>385</v>
      </c>
      <c r="B20" s="35" t="s">
        <v>729</v>
      </c>
      <c r="C20" s="53">
        <v>1875</v>
      </c>
      <c r="D20" s="28" t="str">
        <f>VLOOKUP($C20,Demographics!$A$2:$V$2860,2,FALSE)</f>
        <v>A</v>
      </c>
      <c r="E20" s="28" t="str">
        <f>VLOOKUP($C20,Demographics!$A$2:$V$2860,3,FALSE)</f>
        <v xml:space="preserve">K-12      </v>
      </c>
      <c r="F20" s="28">
        <f>VLOOKUP($C20,Demographics!$A$2:$V$2860,4,FALSE)</f>
        <v>705</v>
      </c>
      <c r="G20" s="29">
        <f>VLOOKUP($C20,Demographics!$A$2:$V$2860,20,FALSE)</f>
        <v>47</v>
      </c>
      <c r="H20" s="29">
        <f>VLOOKUP($C20,Demographics!$A$2:$V$2860,21,FALSE)</f>
        <v>10.6</v>
      </c>
      <c r="I20" s="27">
        <f>VLOOKUP($C20,Demographics!$A$2:$V$2860,22,FALSE)/100</f>
        <v>1.0667</v>
      </c>
      <c r="J20" s="25">
        <f>VLOOKUP($C20,Demographics!$A$2:$V$2860,5,FALSE)/100</f>
        <v>2.8000000000000004E-3</v>
      </c>
      <c r="K20" s="26">
        <f>VLOOKUP($C20,Demographics!$A$2:$V$2860,6,FALSE)/100</f>
        <v>8.5000000000000006E-3</v>
      </c>
      <c r="L20" s="26">
        <f>VLOOKUP($C20,Demographics!$A$2:$V$2860,7,FALSE)/100</f>
        <v>0</v>
      </c>
      <c r="M20" s="26">
        <f>VLOOKUP($C20,Demographics!$A$2:$V$2860,8,FALSE)/100</f>
        <v>5.6999999999999993E-3</v>
      </c>
      <c r="N20" s="26">
        <f>VLOOKUP($C20,Demographics!$A$2:$V$2860,9,FALSE)/100</f>
        <v>7.6600000000000001E-2</v>
      </c>
      <c r="O20" s="26">
        <f>VLOOKUP($C20,Demographics!$A$2:$V$2860,10,FALSE)/100</f>
        <v>0.84540000000000004</v>
      </c>
      <c r="P20" s="26">
        <f>VLOOKUP($C20,Demographics!$A$2:$V$2860,11,FALSE)/100</f>
        <v>6.0999999999999999E-2</v>
      </c>
      <c r="Q20" s="26">
        <f>VLOOKUP($C20,Demographics!$A$2:$V$2860,12,FALSE)/100</f>
        <v>0.49079999999999996</v>
      </c>
      <c r="R20" s="26">
        <f>VLOOKUP($C20,Demographics!$A$2:$V$2860,13,FALSE)/100</f>
        <v>0.50919999999999999</v>
      </c>
      <c r="S20" s="26">
        <f>VLOOKUP($C20,Demographics!$A$2:$V$2860,14,FALSE)/100</f>
        <v>0</v>
      </c>
      <c r="T20" s="26">
        <f>VLOOKUP($C20,Demographics!$A$2:$V$2860,15,FALSE)/100</f>
        <v>3.8599999999999995E-2</v>
      </c>
      <c r="U20" s="26">
        <f>VLOOKUP($C20,Demographics!$A$2:$V$2860,16,FALSE)/100</f>
        <v>3.3300000000000003E-2</v>
      </c>
      <c r="V20" s="26">
        <f>VLOOKUP($C20,Demographics!$A$2:$V$2860,17,FALSE)/100</f>
        <v>0.26100000000000001</v>
      </c>
      <c r="W20" s="26">
        <f>VLOOKUP($C20,Demographics!$A$2:$V$2860,18,FALSE)/100</f>
        <v>2.53E-2</v>
      </c>
      <c r="X20" s="27">
        <f>VLOOKUP($C20,Demographics!$A$2:$V$2860,19,FALSE)/100</f>
        <v>0</v>
      </c>
      <c r="Y20" s="68">
        <f>IF(VLOOKUP($C20,MSP_HSPE!$B$2:$F$671,2,0)=0,"",VLOOKUP($C20,MSP_HSPE!$B$2:$F$671,2,0))</f>
        <v>3.6</v>
      </c>
      <c r="Z20" s="69">
        <f>IF(VLOOKUP($C20,MSP_HSPE!$B$2:$F$671,4,0)=0,"",VLOOKUP($C20,MSP_HSPE!$B$2:$F$671,4,0))</f>
        <v>3.5310000000000001</v>
      </c>
      <c r="AA20" s="69">
        <f>IF(VLOOKUP($C20,EOC!$A$2:$F$1091,2,0)=0,"",VLOOKUP($C20,EOC!$A$2:$F$1091,2,0))</f>
        <v>2.5299999999999998</v>
      </c>
      <c r="AB20" s="69">
        <f>IF(VLOOKUP($C20,EOC!$A$2:$F$1091,4,0)=0,"",VLOOKUP($C20,EOC!$A$2:$F$1091,4,0))</f>
        <v>3.0540000000000003</v>
      </c>
      <c r="AC20" s="70">
        <f>IF(VLOOKUP($C20,EOC!$A$2:$F$1091,6,0)=0,"",VLOOKUP($C20,EOC!$A$2:$F$1091,6,0))</f>
        <v>2.9160000000000004</v>
      </c>
      <c r="AD20" s="65">
        <f>Y20-(Modeling!$H$4+'High Schools'!V71*Modeling!$H$5)</f>
        <v>0.47024933202236507</v>
      </c>
      <c r="AE20" s="66">
        <f>Z20-(Modeling!$I$4+V20*Modeling!$I$5)</f>
        <v>0.39733210549793396</v>
      </c>
      <c r="AF20" s="64">
        <f>AA20-(Modeling!$J$4+V20*Modeling!$J$5)</f>
        <v>0.33491555670750861</v>
      </c>
      <c r="AG20" s="62">
        <f>AC20-(Modeling!$K$4+V20*Modeling!$K$5)</f>
        <v>7.1014459492597215E-2</v>
      </c>
      <c r="AH20" s="67">
        <f t="shared" si="1"/>
        <v>1.2735114537204049</v>
      </c>
      <c r="AI20" s="94">
        <f t="shared" si="0"/>
        <v>93</v>
      </c>
    </row>
    <row r="21" spans="1:35" x14ac:dyDescent="0.2">
      <c r="A21" s="36" t="s">
        <v>385</v>
      </c>
      <c r="B21" s="35" t="s">
        <v>24</v>
      </c>
      <c r="C21" s="53">
        <v>4104</v>
      </c>
      <c r="D21" s="28" t="str">
        <f>VLOOKUP($C21,Demographics!$A$2:$V$2860,2,FALSE)</f>
        <v>P</v>
      </c>
      <c r="E21" s="28" t="str">
        <f>VLOOKUP($C21,Demographics!$A$2:$V$2860,3,FALSE)</f>
        <v xml:space="preserve">9-12      </v>
      </c>
      <c r="F21" s="28">
        <f>VLOOKUP($C21,Demographics!$A$2:$V$2860,4,FALSE)</f>
        <v>1430</v>
      </c>
      <c r="G21" s="29">
        <f>VLOOKUP($C21,Demographics!$A$2:$V$2860,20,FALSE)</f>
        <v>19</v>
      </c>
      <c r="H21" s="29">
        <f>VLOOKUP($C21,Demographics!$A$2:$V$2860,21,FALSE)</f>
        <v>12.5</v>
      </c>
      <c r="I21" s="27">
        <f>VLOOKUP($C21,Demographics!$A$2:$V$2860,22,FALSE)/100</f>
        <v>0.61329999999999996</v>
      </c>
      <c r="J21" s="25">
        <f>VLOOKUP($C21,Demographics!$A$2:$V$2860,5,FALSE)/100</f>
        <v>2.0999999999999999E-3</v>
      </c>
      <c r="K21" s="26">
        <f>VLOOKUP($C21,Demographics!$A$2:$V$2860,6,FALSE)/100</f>
        <v>3.2199999999999999E-2</v>
      </c>
      <c r="L21" s="26">
        <f>VLOOKUP($C21,Demographics!$A$2:$V$2860,7,FALSE)/100</f>
        <v>2.0999999999999999E-3</v>
      </c>
      <c r="M21" s="26">
        <f>VLOOKUP($C21,Demographics!$A$2:$V$2860,8,FALSE)/100</f>
        <v>1.3300000000000001E-2</v>
      </c>
      <c r="N21" s="26">
        <f>VLOOKUP($C21,Demographics!$A$2:$V$2860,9,FALSE)/100</f>
        <v>8.8100000000000012E-2</v>
      </c>
      <c r="O21" s="26">
        <f>VLOOKUP($C21,Demographics!$A$2:$V$2860,10,FALSE)/100</f>
        <v>0.8014</v>
      </c>
      <c r="P21" s="26">
        <f>VLOOKUP($C21,Demographics!$A$2:$V$2860,11,FALSE)/100</f>
        <v>6.08E-2</v>
      </c>
      <c r="Q21" s="26">
        <f>VLOOKUP($C21,Demographics!$A$2:$V$2860,12,FALSE)/100</f>
        <v>0.49439999999999995</v>
      </c>
      <c r="R21" s="26">
        <f>VLOOKUP($C21,Demographics!$A$2:$V$2860,13,FALSE)/100</f>
        <v>0.50560000000000005</v>
      </c>
      <c r="S21" s="26">
        <f>VLOOKUP($C21,Demographics!$A$2:$V$2860,14,FALSE)/100</f>
        <v>0</v>
      </c>
      <c r="T21" s="26">
        <f>VLOOKUP($C21,Demographics!$A$2:$V$2860,15,FALSE)/100</f>
        <v>1.44E-2</v>
      </c>
      <c r="U21" s="26">
        <f>VLOOKUP($C21,Demographics!$A$2:$V$2860,16,FALSE)/100</f>
        <v>9.8800000000000013E-2</v>
      </c>
      <c r="V21" s="26">
        <f>VLOOKUP($C21,Demographics!$A$2:$V$2860,17,FALSE)/100</f>
        <v>0.29149999999999998</v>
      </c>
      <c r="W21" s="26">
        <f>VLOOKUP($C21,Demographics!$A$2:$V$2860,18,FALSE)/100</f>
        <v>3.1E-2</v>
      </c>
      <c r="X21" s="27">
        <f>VLOOKUP($C21,Demographics!$A$2:$V$2860,19,FALSE)/100</f>
        <v>2.2000000000000001E-3</v>
      </c>
      <c r="Y21" s="68">
        <f>IF(VLOOKUP($C21,MSP_HSPE!$B$2:$F$671,2,0)=0,"",VLOOKUP($C21,MSP_HSPE!$B$2:$F$671,2,0))</f>
        <v>3.4</v>
      </c>
      <c r="Z21" s="69">
        <f>IF(VLOOKUP($C21,MSP_HSPE!$B$2:$F$671,4,0)=0,"",VLOOKUP($C21,MSP_HSPE!$B$2:$F$671,4,0))</f>
        <v>3.01</v>
      </c>
      <c r="AA21" s="69">
        <f>IF(VLOOKUP($C21,EOC!$A$2:$F$1091,2,0)=0,"",VLOOKUP($C21,EOC!$A$2:$F$1091,2,0))</f>
        <v>2.5589999999999997</v>
      </c>
      <c r="AB21" s="69">
        <f>IF(VLOOKUP($C21,EOC!$A$2:$F$1091,4,0)=0,"",VLOOKUP($C21,EOC!$A$2:$F$1091,4,0))</f>
        <v>3.2720000000000002</v>
      </c>
      <c r="AC21" s="70">
        <f>IF(VLOOKUP($C21,EOC!$A$2:$F$1091,6,0)=0,"",VLOOKUP($C21,EOC!$A$2:$F$1091,6,0))</f>
        <v>2.9989999999999997</v>
      </c>
      <c r="AD21" s="65">
        <f>Y21-(Modeling!$H$4+'High Schools'!V73*Modeling!$H$5)</f>
        <v>0.25911137883365853</v>
      </c>
      <c r="AE21" s="66">
        <f>Z21-(Modeling!$I$4+V21*Modeling!$I$5)</f>
        <v>-9.3133648540457248E-2</v>
      </c>
      <c r="AF21" s="64">
        <f>AA21-(Modeling!$J$4+V21*Modeling!$J$5)</f>
        <v>0.3937474015153648</v>
      </c>
      <c r="AG21" s="62">
        <f>AC21-(Modeling!$K$4+V21*Modeling!$K$5)</f>
        <v>0.1982909733977416</v>
      </c>
      <c r="AH21" s="67">
        <f t="shared" si="1"/>
        <v>0.75801610520630769</v>
      </c>
      <c r="AI21" s="94">
        <f t="shared" si="0"/>
        <v>170</v>
      </c>
    </row>
    <row r="22" spans="1:35" x14ac:dyDescent="0.2">
      <c r="A22" s="36" t="s">
        <v>385</v>
      </c>
      <c r="B22" s="35" t="s">
        <v>3</v>
      </c>
      <c r="C22" s="53">
        <v>4450</v>
      </c>
      <c r="D22" s="28" t="str">
        <f>VLOOKUP($C22,Demographics!$A$2:$V$2860,2,FALSE)</f>
        <v>A</v>
      </c>
      <c r="E22" s="28" t="str">
        <f>VLOOKUP($C22,Demographics!$A$2:$V$2860,3,FALSE)</f>
        <v xml:space="preserve">9-12      </v>
      </c>
      <c r="F22" s="28">
        <f>VLOOKUP($C22,Demographics!$A$2:$V$2860,4,FALSE)</f>
        <v>384</v>
      </c>
      <c r="G22" s="29">
        <f>VLOOKUP($C22,Demographics!$A$2:$V$2860,20,FALSE)</f>
        <v>24</v>
      </c>
      <c r="H22" s="29">
        <f>VLOOKUP($C22,Demographics!$A$2:$V$2860,21,FALSE)</f>
        <v>19.399999999999999</v>
      </c>
      <c r="I22" s="27">
        <f>VLOOKUP($C22,Demographics!$A$2:$V$2860,22,FALSE)/100</f>
        <v>0.6875</v>
      </c>
      <c r="J22" s="25">
        <f>VLOOKUP($C22,Demographics!$A$2:$V$2860,5,FALSE)/100</f>
        <v>2.5999999999999999E-3</v>
      </c>
      <c r="K22" s="26">
        <f>VLOOKUP($C22,Demographics!$A$2:$V$2860,6,FALSE)/100</f>
        <v>0</v>
      </c>
      <c r="L22" s="26">
        <f>VLOOKUP($C22,Demographics!$A$2:$V$2860,7,FALSE)/100</f>
        <v>7.8000000000000005E-3</v>
      </c>
      <c r="M22" s="26">
        <f>VLOOKUP($C22,Demographics!$A$2:$V$2860,8,FALSE)/100</f>
        <v>2.5999999999999999E-3</v>
      </c>
      <c r="N22" s="26">
        <f>VLOOKUP($C22,Demographics!$A$2:$V$2860,9,FALSE)/100</f>
        <v>4.4299999999999999E-2</v>
      </c>
      <c r="O22" s="26">
        <f>VLOOKUP($C22,Demographics!$A$2:$V$2860,10,FALSE)/100</f>
        <v>0.90890000000000004</v>
      </c>
      <c r="P22" s="26">
        <f>VLOOKUP($C22,Demographics!$A$2:$V$2860,11,FALSE)/100</f>
        <v>3.39E-2</v>
      </c>
      <c r="Q22" s="26">
        <f>VLOOKUP($C22,Demographics!$A$2:$V$2860,12,FALSE)/100</f>
        <v>0.54949999999999999</v>
      </c>
      <c r="R22" s="26">
        <f>VLOOKUP($C22,Demographics!$A$2:$V$2860,13,FALSE)/100</f>
        <v>0.45049999999999996</v>
      </c>
      <c r="S22" s="26">
        <f>VLOOKUP($C22,Demographics!$A$2:$V$2860,14,FALSE)/100</f>
        <v>0</v>
      </c>
      <c r="T22" s="26">
        <f>VLOOKUP($C22,Demographics!$A$2:$V$2860,15,FALSE)/100</f>
        <v>3.5200000000000002E-2</v>
      </c>
      <c r="U22" s="26">
        <f>VLOOKUP($C22,Demographics!$A$2:$V$2860,16,FALSE)/100</f>
        <v>5.8700000000000002E-2</v>
      </c>
      <c r="V22" s="26">
        <f>VLOOKUP($C22,Demographics!$A$2:$V$2860,17,FALSE)/100</f>
        <v>0.46950000000000003</v>
      </c>
      <c r="W22" s="26">
        <f>VLOOKUP($C22,Demographics!$A$2:$V$2860,18,FALSE)/100</f>
        <v>3.0499999999999999E-2</v>
      </c>
      <c r="X22" s="27">
        <f>VLOOKUP($C22,Demographics!$A$2:$V$2860,19,FALSE)/100</f>
        <v>2.3E-3</v>
      </c>
      <c r="Y22" s="68">
        <f>IF(VLOOKUP($C22,MSP_HSPE!$B$2:$F$671,2,0)=0,"",VLOOKUP($C22,MSP_HSPE!$B$2:$F$671,2,0))</f>
        <v>1.58</v>
      </c>
      <c r="Z22" s="69">
        <f>IF(VLOOKUP($C22,MSP_HSPE!$B$2:$F$671,4,0)=0,"",VLOOKUP($C22,MSP_HSPE!$B$2:$F$671,4,0))</f>
        <v>1.1340000000000001</v>
      </c>
      <c r="AA22" s="69">
        <f>IF(VLOOKUP($C22,EOC!$A$2:$F$1091,2,0)=0,"",VLOOKUP($C22,EOC!$A$2:$F$1091,2,0))</f>
        <v>1.1930000000000001</v>
      </c>
      <c r="AB22" s="69">
        <f>IF(VLOOKUP($C22,EOC!$A$2:$F$1091,4,0)=0,"",VLOOKUP($C22,EOC!$A$2:$F$1091,4,0))</f>
        <v>1.9450000000000001</v>
      </c>
      <c r="AC22" s="70">
        <f>IF(VLOOKUP($C22,EOC!$A$2:$F$1091,6,0)=0,"",VLOOKUP($C22,EOC!$A$2:$F$1091,6,0))</f>
        <v>1.444</v>
      </c>
      <c r="AD22" s="65">
        <f>Y22-(Modeling!$H$4+'High Schools'!V74*Modeling!$H$5)</f>
        <v>-1.5306898408711889</v>
      </c>
      <c r="AE22" s="66">
        <f>Z22-(Modeling!$I$4+V22*Modeling!$I$5)</f>
        <v>-1.7909337868628692</v>
      </c>
      <c r="AF22" s="64">
        <f>AA22-(Modeling!$J$4+V22*Modeling!$J$5)</f>
        <v>-0.79815199599944031</v>
      </c>
      <c r="AG22" s="62">
        <f>AC22-(Modeling!$K$4+V22*Modeling!$K$5)</f>
        <v>-1.0983083880738711</v>
      </c>
      <c r="AH22" s="67">
        <f t="shared" si="1"/>
        <v>-5.2180840118073695</v>
      </c>
      <c r="AI22" s="94">
        <f t="shared" si="0"/>
        <v>499</v>
      </c>
    </row>
    <row r="23" spans="1:35" x14ac:dyDescent="0.2">
      <c r="A23" s="36" t="s">
        <v>599</v>
      </c>
      <c r="B23" s="35" t="s">
        <v>352</v>
      </c>
      <c r="C23" s="53">
        <v>5240</v>
      </c>
      <c r="D23" s="28" t="str">
        <f>VLOOKUP($C23,Demographics!$A$2:$V$2860,2,FALSE)</f>
        <v>A</v>
      </c>
      <c r="E23" s="28" t="str">
        <f>VLOOKUP($C23,Demographics!$A$2:$V$2860,3,FALSE)</f>
        <v xml:space="preserve">6-12      </v>
      </c>
      <c r="F23" s="28">
        <f>VLOOKUP($C23,Demographics!$A$2:$V$2860,4,FALSE)</f>
        <v>222</v>
      </c>
      <c r="G23" s="29">
        <f>VLOOKUP($C23,Demographics!$A$2:$V$2860,20,FALSE)</f>
        <v>17</v>
      </c>
      <c r="H23" s="29">
        <f>VLOOKUP($C23,Demographics!$A$2:$V$2860,21,FALSE)</f>
        <v>9</v>
      </c>
      <c r="I23" s="27">
        <f>VLOOKUP($C23,Demographics!$A$2:$V$2860,22,FALSE)/100</f>
        <v>1.4615</v>
      </c>
      <c r="J23" s="25">
        <f>VLOOKUP($C23,Demographics!$A$2:$V$2860,5,FALSE)/100</f>
        <v>4.5000000000000005E-3</v>
      </c>
      <c r="K23" s="26">
        <f>VLOOKUP($C23,Demographics!$A$2:$V$2860,6,FALSE)/100</f>
        <v>0.18469999999999998</v>
      </c>
      <c r="L23" s="26">
        <f>VLOOKUP($C23,Demographics!$A$2:$V$2860,7,FALSE)/100</f>
        <v>0</v>
      </c>
      <c r="M23" s="26">
        <f>VLOOKUP($C23,Demographics!$A$2:$V$2860,8,FALSE)/100</f>
        <v>4.0500000000000001E-2</v>
      </c>
      <c r="N23" s="26">
        <f>VLOOKUP($C23,Demographics!$A$2:$V$2860,9,FALSE)/100</f>
        <v>7.6600000000000001E-2</v>
      </c>
      <c r="O23" s="26">
        <f>VLOOKUP($C23,Demographics!$A$2:$V$2860,10,FALSE)/100</f>
        <v>0.59909999999999997</v>
      </c>
      <c r="P23" s="26">
        <f>VLOOKUP($C23,Demographics!$A$2:$V$2860,11,FALSE)/100</f>
        <v>9.4600000000000004E-2</v>
      </c>
      <c r="Q23" s="26">
        <f>VLOOKUP($C23,Demographics!$A$2:$V$2860,12,FALSE)/100</f>
        <v>0.60809999999999997</v>
      </c>
      <c r="R23" s="26">
        <f>VLOOKUP($C23,Demographics!$A$2:$V$2860,13,FALSE)/100</f>
        <v>0.39189999999999997</v>
      </c>
      <c r="S23" s="26">
        <f>VLOOKUP($C23,Demographics!$A$2:$V$2860,14,FALSE)/100</f>
        <v>0</v>
      </c>
      <c r="T23" s="26">
        <f>VLOOKUP($C23,Demographics!$A$2:$V$2860,15,FALSE)/100</f>
        <v>1.44E-2</v>
      </c>
      <c r="U23" s="26">
        <f>VLOOKUP($C23,Demographics!$A$2:$V$2860,16,FALSE)/100</f>
        <v>0.17219999999999999</v>
      </c>
      <c r="V23" s="26">
        <f>VLOOKUP($C23,Demographics!$A$2:$V$2860,17,FALSE)/100</f>
        <v>0.12920000000000001</v>
      </c>
      <c r="W23" s="26">
        <f>VLOOKUP($C23,Demographics!$A$2:$V$2860,18,FALSE)/100</f>
        <v>0.13880000000000001</v>
      </c>
      <c r="X23" s="27">
        <f>VLOOKUP($C23,Demographics!$A$2:$V$2860,19,FALSE)/100</f>
        <v>0</v>
      </c>
      <c r="Y23" s="68">
        <f>IF(VLOOKUP($C23,MSP_HSPE!$B$2:$F$671,2,0)=0,"",VLOOKUP($C23,MSP_HSPE!$B$2:$F$671,2,0))</f>
        <v>3.74</v>
      </c>
      <c r="Z23" s="69">
        <f>IF(VLOOKUP($C23,MSP_HSPE!$B$2:$F$671,4,0)=0,"",VLOOKUP($C23,MSP_HSPE!$B$2:$F$671,4,0))</f>
        <v>3.4849999999999999</v>
      </c>
      <c r="AA23" s="69">
        <f>IF(VLOOKUP($C23,EOC!$A$2:$F$1091,2,0)=0,"",VLOOKUP($C23,EOC!$A$2:$F$1091,2,0))</f>
        <v>2.13</v>
      </c>
      <c r="AB23" s="69">
        <f>IF(VLOOKUP($C23,EOC!$A$2:$F$1091,4,0)=0,"",VLOOKUP($C23,EOC!$A$2:$F$1091,4,0))</f>
        <v>3.4730000000000003</v>
      </c>
      <c r="AC23" s="70" t="str">
        <f>IF(VLOOKUP($C23,EOC!$A$2:$F$1091,6,0)=0,"",VLOOKUP($C23,EOC!$A$2:$F$1091,6,0))</f>
        <v/>
      </c>
      <c r="AD23" s="65">
        <f>Y23-(Modeling!$H$4+'High Schools'!V217*Modeling!$H$5)</f>
        <v>0.18585886825474907</v>
      </c>
      <c r="AE23" s="66">
        <f>Z23-(Modeling!$I$4+V23*Modeling!$I$5)</f>
        <v>0.21938411803104607</v>
      </c>
      <c r="AF23" s="64">
        <f>AA23-(Modeling!$J$4+V23*Modeling!$J$5)</f>
        <v>-0.19399713659332596</v>
      </c>
      <c r="AG23" s="62"/>
      <c r="AH23" s="67">
        <f t="shared" si="1"/>
        <v>0.21124584969246918</v>
      </c>
      <c r="AI23" s="94">
        <f t="shared" si="0"/>
        <v>259</v>
      </c>
    </row>
    <row r="24" spans="1:35" x14ac:dyDescent="0.2">
      <c r="A24" s="36" t="s">
        <v>599</v>
      </c>
      <c r="B24" s="35" t="s">
        <v>695</v>
      </c>
      <c r="C24" s="53">
        <v>2701</v>
      </c>
      <c r="D24" s="28" t="str">
        <f>VLOOKUP($C24,Demographics!$A$2:$V$2860,2,FALSE)</f>
        <v>P</v>
      </c>
      <c r="E24" s="28" t="str">
        <f>VLOOKUP($C24,Demographics!$A$2:$V$2860,3,FALSE)</f>
        <v xml:space="preserve">9-12      </v>
      </c>
      <c r="F24" s="28">
        <f>VLOOKUP($C24,Demographics!$A$2:$V$2860,4,FALSE)</f>
        <v>1443</v>
      </c>
      <c r="G24" s="29">
        <f>VLOOKUP($C24,Demographics!$A$2:$V$2860,20,FALSE)</f>
        <v>20</v>
      </c>
      <c r="H24" s="29">
        <f>VLOOKUP($C24,Demographics!$A$2:$V$2860,21,FALSE)</f>
        <v>10.1</v>
      </c>
      <c r="I24" s="27">
        <f>VLOOKUP($C24,Demographics!$A$2:$V$2860,22,FALSE)/100</f>
        <v>0.87840000000000007</v>
      </c>
      <c r="J24" s="25">
        <f>VLOOKUP($C24,Demographics!$A$2:$V$2860,5,FALSE)/100</f>
        <v>1.4000000000000002E-3</v>
      </c>
      <c r="K24" s="26">
        <f>VLOOKUP($C24,Demographics!$A$2:$V$2860,6,FALSE)/100</f>
        <v>0.26750000000000002</v>
      </c>
      <c r="L24" s="26">
        <f>VLOOKUP($C24,Demographics!$A$2:$V$2860,7,FALSE)/100</f>
        <v>1.4000000000000002E-3</v>
      </c>
      <c r="M24" s="26">
        <f>VLOOKUP($C24,Demographics!$A$2:$V$2860,8,FALSE)/100</f>
        <v>3.1899999999999998E-2</v>
      </c>
      <c r="N24" s="26">
        <f>VLOOKUP($C24,Demographics!$A$2:$V$2860,9,FALSE)/100</f>
        <v>5.8200000000000002E-2</v>
      </c>
      <c r="O24" s="26">
        <f>VLOOKUP($C24,Demographics!$A$2:$V$2860,10,FALSE)/100</f>
        <v>0.58069999999999999</v>
      </c>
      <c r="P24" s="26">
        <f>VLOOKUP($C24,Demographics!$A$2:$V$2860,11,FALSE)/100</f>
        <v>5.8899999999999994E-2</v>
      </c>
      <c r="Q24" s="26">
        <f>VLOOKUP($C24,Demographics!$A$2:$V$2860,12,FALSE)/100</f>
        <v>0.55090000000000006</v>
      </c>
      <c r="R24" s="26">
        <f>VLOOKUP($C24,Demographics!$A$2:$V$2860,13,FALSE)/100</f>
        <v>0.44909999999999994</v>
      </c>
      <c r="S24" s="26">
        <f>VLOOKUP($C24,Demographics!$A$2:$V$2860,14,FALSE)/100</f>
        <v>0</v>
      </c>
      <c r="T24" s="26">
        <f>VLOOKUP($C24,Demographics!$A$2:$V$2860,15,FALSE)/100</f>
        <v>7.400000000000001E-2</v>
      </c>
      <c r="U24" s="26">
        <f>VLOOKUP($C24,Demographics!$A$2:$V$2860,16,FALSE)/100</f>
        <v>8.1000000000000003E-2</v>
      </c>
      <c r="V24" s="26">
        <f>VLOOKUP($C24,Demographics!$A$2:$V$2860,17,FALSE)/100</f>
        <v>0.11840000000000001</v>
      </c>
      <c r="W24" s="26">
        <f>VLOOKUP($C24,Demographics!$A$2:$V$2860,18,FALSE)/100</f>
        <v>7.6799999999999993E-2</v>
      </c>
      <c r="X24" s="27">
        <f>VLOOKUP($C24,Demographics!$A$2:$V$2860,19,FALSE)/100</f>
        <v>0</v>
      </c>
      <c r="Y24" s="68">
        <f>IF(VLOOKUP($C24,MSP_HSPE!$B$2:$F$671,2,0)=0,"",VLOOKUP($C24,MSP_HSPE!$B$2:$F$671,2,0))</f>
        <v>3.56</v>
      </c>
      <c r="Z24" s="69">
        <f>IF(VLOOKUP($C24,MSP_HSPE!$B$2:$F$671,4,0)=0,"",VLOOKUP($C24,MSP_HSPE!$B$2:$F$671,4,0))</f>
        <v>3.5810000000000004</v>
      </c>
      <c r="AA24" s="69">
        <f>IF(VLOOKUP($C24,EOC!$A$2:$F$1091,2,0)=0,"",VLOOKUP($C24,EOC!$A$2:$F$1091,2,0))</f>
        <v>2.9109999999999996</v>
      </c>
      <c r="AB24" s="69">
        <f>IF(VLOOKUP($C24,EOC!$A$2:$F$1091,4,0)=0,"",VLOOKUP($C24,EOC!$A$2:$F$1091,4,0))</f>
        <v>3.5780000000000003</v>
      </c>
      <c r="AC24" s="70">
        <f>IF(VLOOKUP($C24,EOC!$A$2:$F$1091,6,0)=0,"",VLOOKUP($C24,EOC!$A$2:$F$1091,6,0))</f>
        <v>3.2209999999999996</v>
      </c>
      <c r="AD24" s="65">
        <f>Y24-(Modeling!$H$4+'High Schools'!V212*Modeling!$H$5)</f>
        <v>-7.0014488291181287E-3</v>
      </c>
      <c r="AE24" s="66">
        <f>Z24-(Modeling!$I$4+V24*Modeling!$I$5)</f>
        <v>0.30457199159218185</v>
      </c>
      <c r="AF24" s="64">
        <f>AA24-(Modeling!$J$4+V24*Modeling!$J$5)</f>
        <v>0.57643945606487534</v>
      </c>
      <c r="AG24" s="62">
        <f>AC24-(Modeling!$K$4+V24*Modeling!$K$5)</f>
        <v>0.16900361087378801</v>
      </c>
      <c r="AH24" s="67">
        <f t="shared" si="1"/>
        <v>1.0430136097017271</v>
      </c>
      <c r="AI24" s="94">
        <f t="shared" si="0"/>
        <v>125</v>
      </c>
    </row>
    <row r="25" spans="1:35" x14ac:dyDescent="0.2">
      <c r="A25" s="36" t="s">
        <v>599</v>
      </c>
      <c r="B25" s="35" t="s">
        <v>1159</v>
      </c>
      <c r="C25" s="53">
        <v>1832</v>
      </c>
      <c r="D25" s="28" t="str">
        <f>VLOOKUP($C25,Demographics!$A$2:$V$2860,2,FALSE)</f>
        <v>5</v>
      </c>
      <c r="E25" s="28" t="str">
        <f>VLOOKUP($C25,Demographics!$A$2:$V$2860,3,FALSE)</f>
        <v xml:space="preserve">9-12      </v>
      </c>
      <c r="F25" s="28">
        <f>VLOOKUP($C25,Demographics!$A$2:$V$2860,4,FALSE)</f>
        <v>245</v>
      </c>
      <c r="G25" s="29">
        <f>VLOOKUP($C25,Demographics!$A$2:$V$2860,20,FALSE)</f>
        <v>0</v>
      </c>
      <c r="H25" s="29">
        <f>VLOOKUP($C25,Demographics!$A$2:$V$2860,21,FALSE)</f>
        <v>0</v>
      </c>
      <c r="I25" s="27">
        <f>VLOOKUP($C25,Demographics!$A$2:$V$2860,22,FALSE)/100</f>
        <v>0</v>
      </c>
      <c r="J25" s="25">
        <f>VLOOKUP($C25,Demographics!$A$2:$V$2860,5,FALSE)/100</f>
        <v>1.6299999999999999E-2</v>
      </c>
      <c r="K25" s="26">
        <f>VLOOKUP($C25,Demographics!$A$2:$V$2860,6,FALSE)/100</f>
        <v>8.9800000000000005E-2</v>
      </c>
      <c r="L25" s="26">
        <f>VLOOKUP($C25,Demographics!$A$2:$V$2860,7,FALSE)/100</f>
        <v>4.0999999999999995E-3</v>
      </c>
      <c r="M25" s="26">
        <f>VLOOKUP($C25,Demographics!$A$2:$V$2860,8,FALSE)/100</f>
        <v>7.3499999999999996E-2</v>
      </c>
      <c r="N25" s="26">
        <f>VLOOKUP($C25,Demographics!$A$2:$V$2860,9,FALSE)/100</f>
        <v>0.13059999999999999</v>
      </c>
      <c r="O25" s="26">
        <f>VLOOKUP($C25,Demographics!$A$2:$V$2860,10,FALSE)/100</f>
        <v>0.6</v>
      </c>
      <c r="P25" s="26">
        <f>VLOOKUP($C25,Demographics!$A$2:$V$2860,11,FALSE)/100</f>
        <v>8.5699999999999998E-2</v>
      </c>
      <c r="Q25" s="26">
        <f>VLOOKUP($C25,Demographics!$A$2:$V$2860,12,FALSE)/100</f>
        <v>0.56729999999999992</v>
      </c>
      <c r="R25" s="26">
        <f>VLOOKUP($C25,Demographics!$A$2:$V$2860,13,FALSE)/100</f>
        <v>0.43270000000000003</v>
      </c>
      <c r="S25" s="26">
        <f>VLOOKUP($C25,Demographics!$A$2:$V$2860,14,FALSE)/100</f>
        <v>0</v>
      </c>
      <c r="T25" s="26">
        <f>VLOOKUP($C25,Demographics!$A$2:$V$2860,15,FALSE)/100</f>
        <v>0</v>
      </c>
      <c r="U25" s="26">
        <f>VLOOKUP($C25,Demographics!$A$2:$V$2860,16,FALSE)/100</f>
        <v>3.5999999999999999E-3</v>
      </c>
      <c r="V25" s="26">
        <f>VLOOKUP($C25,Demographics!$A$2:$V$2860,17,FALSE)/100</f>
        <v>4.6900000000000004E-2</v>
      </c>
      <c r="W25" s="26">
        <f>VLOOKUP($C25,Demographics!$A$2:$V$2860,18,FALSE)/100</f>
        <v>3.5999999999999999E-3</v>
      </c>
      <c r="X25" s="27">
        <f>VLOOKUP($C25,Demographics!$A$2:$V$2860,19,FALSE)/100</f>
        <v>0</v>
      </c>
      <c r="Y25" s="68" t="str">
        <f>IF(VLOOKUP($C25,MSP_HSPE!$B$2:$F$671,2,0)=0,"",VLOOKUP($C25,MSP_HSPE!$B$2:$F$671,2,0))</f>
        <v/>
      </c>
      <c r="Z25" s="69" t="str">
        <f>IF(VLOOKUP($C25,MSP_HSPE!$B$2:$F$671,4,0)=0,"",VLOOKUP($C25,MSP_HSPE!$B$2:$F$671,4,0))</f>
        <v/>
      </c>
      <c r="AA25" s="69" t="str">
        <f>IF(VLOOKUP($C25,EOC!$A$2:$F$1091,2,0)=0,"",VLOOKUP($C25,EOC!$A$2:$F$1091,2,0))</f>
        <v/>
      </c>
      <c r="AB25" s="69" t="str">
        <f>IF(VLOOKUP($C25,EOC!$A$2:$F$1091,4,0)=0,"",VLOOKUP($C25,EOC!$A$2:$F$1091,4,0))</f>
        <v/>
      </c>
      <c r="AC25" s="70" t="str">
        <f>IF(VLOOKUP($C25,EOC!$A$2:$F$1091,6,0)=0,"",VLOOKUP($C25,EOC!$A$2:$F$1091,6,0))</f>
        <v/>
      </c>
      <c r="AD25" s="67"/>
      <c r="AE25" s="63"/>
      <c r="AF25" s="63"/>
      <c r="AG25" s="62"/>
      <c r="AH25" s="67" t="str">
        <f t="shared" si="1"/>
        <v/>
      </c>
      <c r="AI25" s="94" t="str">
        <f t="shared" si="0"/>
        <v/>
      </c>
    </row>
    <row r="26" spans="1:35" x14ac:dyDescent="0.2">
      <c r="A26" s="36" t="s">
        <v>599</v>
      </c>
      <c r="B26" s="35" t="s">
        <v>190</v>
      </c>
      <c r="C26" s="53">
        <v>3588</v>
      </c>
      <c r="D26" s="28" t="str">
        <f>VLOOKUP($C26,Demographics!$A$2:$V$2860,2,FALSE)</f>
        <v>P</v>
      </c>
      <c r="E26" s="28" t="str">
        <f>VLOOKUP($C26,Demographics!$A$2:$V$2860,3,FALSE)</f>
        <v xml:space="preserve">9-12      </v>
      </c>
      <c r="F26" s="28">
        <f>VLOOKUP($C26,Demographics!$A$2:$V$2860,4,FALSE)</f>
        <v>1542</v>
      </c>
      <c r="G26" s="29">
        <f>VLOOKUP($C26,Demographics!$A$2:$V$2860,20,FALSE)</f>
        <v>18</v>
      </c>
      <c r="H26" s="29">
        <f>VLOOKUP($C26,Demographics!$A$2:$V$2860,21,FALSE)</f>
        <v>10.7</v>
      </c>
      <c r="I26" s="27">
        <f>VLOOKUP($C26,Demographics!$A$2:$V$2860,22,FALSE)/100</f>
        <v>0.77650000000000008</v>
      </c>
      <c r="J26" s="25">
        <f>VLOOKUP($C26,Demographics!$A$2:$V$2860,5,FALSE)/100</f>
        <v>0</v>
      </c>
      <c r="K26" s="26">
        <f>VLOOKUP($C26,Demographics!$A$2:$V$2860,6,FALSE)/100</f>
        <v>0.32299999999999995</v>
      </c>
      <c r="L26" s="26">
        <f>VLOOKUP($C26,Demographics!$A$2:$V$2860,7,FALSE)/100</f>
        <v>5.9999999999999995E-4</v>
      </c>
      <c r="M26" s="26">
        <f>VLOOKUP($C26,Demographics!$A$2:$V$2860,8,FALSE)/100</f>
        <v>3.0499999999999999E-2</v>
      </c>
      <c r="N26" s="26">
        <f>VLOOKUP($C26,Demographics!$A$2:$V$2860,9,FALSE)/100</f>
        <v>0.12909999999999999</v>
      </c>
      <c r="O26" s="26">
        <f>VLOOKUP($C26,Demographics!$A$2:$V$2860,10,FALSE)/100</f>
        <v>0.44229999999999997</v>
      </c>
      <c r="P26" s="26">
        <f>VLOOKUP($C26,Demographics!$A$2:$V$2860,11,FALSE)/100</f>
        <v>7.46E-2</v>
      </c>
      <c r="Q26" s="26">
        <f>VLOOKUP($C26,Demographics!$A$2:$V$2860,12,FALSE)/100</f>
        <v>0.5272</v>
      </c>
      <c r="R26" s="26">
        <f>VLOOKUP($C26,Demographics!$A$2:$V$2860,13,FALSE)/100</f>
        <v>0.4728</v>
      </c>
      <c r="S26" s="26">
        <f>VLOOKUP($C26,Demographics!$A$2:$V$2860,14,FALSE)/100</f>
        <v>0</v>
      </c>
      <c r="T26" s="26">
        <f>VLOOKUP($C26,Demographics!$A$2:$V$2860,15,FALSE)/100</f>
        <v>1.9099999999999999E-2</v>
      </c>
      <c r="U26" s="26">
        <f>VLOOKUP($C26,Demographics!$A$2:$V$2860,16,FALSE)/100</f>
        <v>9.3699999999999992E-2</v>
      </c>
      <c r="V26" s="26">
        <f>VLOOKUP($C26,Demographics!$A$2:$V$2860,17,FALSE)/100</f>
        <v>0.2482</v>
      </c>
      <c r="W26" s="26">
        <f>VLOOKUP($C26,Demographics!$A$2:$V$2860,18,FALSE)/100</f>
        <v>5.1500000000000004E-2</v>
      </c>
      <c r="X26" s="27">
        <f>VLOOKUP($C26,Demographics!$A$2:$V$2860,19,FALSE)/100</f>
        <v>0</v>
      </c>
      <c r="Y26" s="68">
        <f>IF(VLOOKUP($C26,MSP_HSPE!$B$2:$F$671,2,0)=0,"",VLOOKUP($C26,MSP_HSPE!$B$2:$F$671,2,0))</f>
        <v>3.64</v>
      </c>
      <c r="Z26" s="69">
        <f>IF(VLOOKUP($C26,MSP_HSPE!$B$2:$F$671,4,0)=0,"",VLOOKUP($C26,MSP_HSPE!$B$2:$F$671,4,0))</f>
        <v>3.5069999999999997</v>
      </c>
      <c r="AA26" s="69">
        <f>IF(VLOOKUP($C26,EOC!$A$2:$F$1091,2,0)=0,"",VLOOKUP($C26,EOC!$A$2:$F$1091,2,0))</f>
        <v>2.4610000000000003</v>
      </c>
      <c r="AB26" s="69">
        <f>IF(VLOOKUP($C26,EOC!$A$2:$F$1091,4,0)=0,"",VLOOKUP($C26,EOC!$A$2:$F$1091,4,0))</f>
        <v>3.3149999999999999</v>
      </c>
      <c r="AC26" s="70">
        <f>IF(VLOOKUP($C26,EOC!$A$2:$F$1091,6,0)=0,"",VLOOKUP($C26,EOC!$A$2:$F$1091,6,0))</f>
        <v>3.0439999999999996</v>
      </c>
      <c r="AD26" s="65">
        <f>Y26-(Modeling!$H$4+'High Schools'!V216*Modeling!$H$5)</f>
        <v>0.89732191139483142</v>
      </c>
      <c r="AE26" s="66">
        <f>Z26-(Modeling!$I$4+V26*Modeling!$I$5)</f>
        <v>0.3605177334222418</v>
      </c>
      <c r="AF26" s="64">
        <f>AA26-(Modeling!$J$4+V26*Modeling!$J$5)</f>
        <v>0.25339596282093346</v>
      </c>
      <c r="AG26" s="62">
        <f>AC26-(Modeling!$K$4+V26*Modeling!$K$5)</f>
        <v>0.18043284054224085</v>
      </c>
      <c r="AH26" s="67">
        <f t="shared" si="1"/>
        <v>1.6916684481802475</v>
      </c>
      <c r="AI26" s="94">
        <f t="shared" si="0"/>
        <v>47</v>
      </c>
    </row>
    <row r="27" spans="1:35" x14ac:dyDescent="0.2">
      <c r="A27" s="36" t="s">
        <v>599</v>
      </c>
      <c r="B27" s="35" t="s">
        <v>1160</v>
      </c>
      <c r="C27" s="53">
        <v>3522</v>
      </c>
      <c r="D27" s="28" t="str">
        <f>VLOOKUP($C27,Demographics!$A$2:$V$2860,2,FALSE)</f>
        <v>A</v>
      </c>
      <c r="E27" s="28" t="str">
        <f>VLOOKUP($C27,Demographics!$A$2:$V$2860,3,FALSE)</f>
        <v xml:space="preserve">6-12      </v>
      </c>
      <c r="F27" s="28">
        <f>VLOOKUP($C27,Demographics!$A$2:$V$2860,4,FALSE)</f>
        <v>551</v>
      </c>
      <c r="G27" s="29">
        <f>VLOOKUP($C27,Demographics!$A$2:$V$2860,20,FALSE)</f>
        <v>17</v>
      </c>
      <c r="H27" s="29">
        <f>VLOOKUP($C27,Demographics!$A$2:$V$2860,21,FALSE)</f>
        <v>10.7</v>
      </c>
      <c r="I27" s="27">
        <f>VLOOKUP($C27,Demographics!$A$2:$V$2860,22,FALSE)/100</f>
        <v>0.84379999999999999</v>
      </c>
      <c r="J27" s="25">
        <f>VLOOKUP($C27,Demographics!$A$2:$V$2860,5,FALSE)/100</f>
        <v>1.8E-3</v>
      </c>
      <c r="K27" s="26">
        <f>VLOOKUP($C27,Demographics!$A$2:$V$2860,6,FALSE)/100</f>
        <v>0.32669999999999999</v>
      </c>
      <c r="L27" s="26">
        <f>VLOOKUP($C27,Demographics!$A$2:$V$2860,7,FALSE)/100</f>
        <v>0</v>
      </c>
      <c r="M27" s="26">
        <f>VLOOKUP($C27,Demographics!$A$2:$V$2860,8,FALSE)/100</f>
        <v>7.3000000000000001E-3</v>
      </c>
      <c r="N27" s="26">
        <f>VLOOKUP($C27,Demographics!$A$2:$V$2860,9,FALSE)/100</f>
        <v>2.5399999999999999E-2</v>
      </c>
      <c r="O27" s="26">
        <f>VLOOKUP($C27,Demographics!$A$2:$V$2860,10,FALSE)/100</f>
        <v>0.54259999999999997</v>
      </c>
      <c r="P27" s="26">
        <f>VLOOKUP($C27,Demographics!$A$2:$V$2860,11,FALSE)/100</f>
        <v>9.6199999999999994E-2</v>
      </c>
      <c r="Q27" s="26">
        <f>VLOOKUP($C27,Demographics!$A$2:$V$2860,12,FALSE)/100</f>
        <v>0.50639999999999996</v>
      </c>
      <c r="R27" s="26">
        <f>VLOOKUP($C27,Demographics!$A$2:$V$2860,13,FALSE)/100</f>
        <v>0.49359999999999998</v>
      </c>
      <c r="S27" s="26">
        <f>VLOOKUP($C27,Demographics!$A$2:$V$2860,14,FALSE)/100</f>
        <v>0</v>
      </c>
      <c r="T27" s="26">
        <f>VLOOKUP($C27,Demographics!$A$2:$V$2860,15,FALSE)/100</f>
        <v>0</v>
      </c>
      <c r="U27" s="26">
        <f>VLOOKUP($C27,Demographics!$A$2:$V$2860,16,FALSE)/100</f>
        <v>4.36E-2</v>
      </c>
      <c r="V27" s="26">
        <f>VLOOKUP($C27,Demographics!$A$2:$V$2860,17,FALSE)/100</f>
        <v>4.36E-2</v>
      </c>
      <c r="W27" s="26">
        <f>VLOOKUP($C27,Demographics!$A$2:$V$2860,18,FALSE)/100</f>
        <v>4.9100000000000005E-2</v>
      </c>
      <c r="X27" s="27">
        <f>VLOOKUP($C27,Demographics!$A$2:$V$2860,19,FALSE)/100</f>
        <v>0</v>
      </c>
      <c r="Y27" s="68">
        <f>IF(VLOOKUP($C27,MSP_HSPE!$B$2:$F$671,2,0)=0,"",VLOOKUP($C27,MSP_HSPE!$B$2:$F$671,2,0))</f>
        <v>3.91</v>
      </c>
      <c r="Z27" s="69">
        <f>IF(VLOOKUP($C27,MSP_HSPE!$B$2:$F$671,4,0)=0,"",VLOOKUP($C27,MSP_HSPE!$B$2:$F$671,4,0))</f>
        <v>3.78</v>
      </c>
      <c r="AA27" s="69">
        <f>IF(VLOOKUP($C27,EOC!$A$2:$F$1091,2,0)=0,"",VLOOKUP($C27,EOC!$A$2:$F$1091,2,0))</f>
        <v>3.702</v>
      </c>
      <c r="AB27" s="69">
        <f>IF(VLOOKUP($C27,EOC!$A$2:$F$1091,4,0)=0,"",VLOOKUP($C27,EOC!$A$2:$F$1091,4,0))</f>
        <v>3.8879999999999995</v>
      </c>
      <c r="AC27" s="70">
        <f>IF(VLOOKUP($C27,EOC!$A$2:$F$1091,6,0)=0,"",VLOOKUP($C27,EOC!$A$2:$F$1091,6,0))</f>
        <v>3.8369999999999997</v>
      </c>
      <c r="AD27" s="65">
        <f>Y27-(Modeling!$H$4+'High Schools'!V215*Modeling!$H$5)</f>
        <v>0.36596340310635922</v>
      </c>
      <c r="AE27" s="66">
        <f>Z27-(Modeling!$I$4+V27*Modeling!$I$5)</f>
        <v>0.42868800477485802</v>
      </c>
      <c r="AF27" s="64">
        <f>AA27-(Modeling!$J$4+V27*Modeling!$J$5)</f>
        <v>1.2942780792901987</v>
      </c>
      <c r="AG27" s="62">
        <f>AC27-(Modeling!$K$4+V27*Modeling!$K$5)</f>
        <v>0.67641727513264582</v>
      </c>
      <c r="AH27" s="67">
        <f t="shared" si="1"/>
        <v>2.7653467623040617</v>
      </c>
      <c r="AI27" s="94">
        <f t="shared" si="0"/>
        <v>9</v>
      </c>
    </row>
    <row r="28" spans="1:35" x14ac:dyDescent="0.2">
      <c r="A28" s="36" t="s">
        <v>599</v>
      </c>
      <c r="B28" s="35" t="s">
        <v>145</v>
      </c>
      <c r="C28" s="53">
        <v>3486</v>
      </c>
      <c r="D28" s="28" t="str">
        <f>VLOOKUP($C28,Demographics!$A$2:$V$2860,2,FALSE)</f>
        <v>P</v>
      </c>
      <c r="E28" s="28" t="str">
        <f>VLOOKUP($C28,Demographics!$A$2:$V$2860,3,FALSE)</f>
        <v xml:space="preserve">9-12      </v>
      </c>
      <c r="F28" s="28">
        <f>VLOOKUP($C28,Demographics!$A$2:$V$2860,4,FALSE)</f>
        <v>1698</v>
      </c>
      <c r="G28" s="29">
        <f>VLOOKUP($C28,Demographics!$A$2:$V$2860,20,FALSE)</f>
        <v>19</v>
      </c>
      <c r="H28" s="29">
        <f>VLOOKUP($C28,Demographics!$A$2:$V$2860,21,FALSE)</f>
        <v>11.1</v>
      </c>
      <c r="I28" s="27">
        <f>VLOOKUP($C28,Demographics!$A$2:$V$2860,22,FALSE)/100</f>
        <v>0.76919999999999999</v>
      </c>
      <c r="J28" s="25">
        <f>VLOOKUP($C28,Demographics!$A$2:$V$2860,5,FALSE)/100</f>
        <v>2.8999999999999998E-3</v>
      </c>
      <c r="K28" s="26">
        <f>VLOOKUP($C28,Demographics!$A$2:$V$2860,6,FALSE)/100</f>
        <v>0.40639999999999998</v>
      </c>
      <c r="L28" s="26">
        <f>VLOOKUP($C28,Demographics!$A$2:$V$2860,7,FALSE)/100</f>
        <v>1.8E-3</v>
      </c>
      <c r="M28" s="26">
        <f>VLOOKUP($C28,Demographics!$A$2:$V$2860,8,FALSE)/100</f>
        <v>2.2400000000000003E-2</v>
      </c>
      <c r="N28" s="26">
        <f>VLOOKUP($C28,Demographics!$A$2:$V$2860,9,FALSE)/100</f>
        <v>4.6500000000000007E-2</v>
      </c>
      <c r="O28" s="26">
        <f>VLOOKUP($C28,Demographics!$A$2:$V$2860,10,FALSE)/100</f>
        <v>0.44579999999999997</v>
      </c>
      <c r="P28" s="26">
        <f>VLOOKUP($C28,Demographics!$A$2:$V$2860,11,FALSE)/100</f>
        <v>7.4200000000000002E-2</v>
      </c>
      <c r="Q28" s="26">
        <f>VLOOKUP($C28,Demographics!$A$2:$V$2860,12,FALSE)/100</f>
        <v>0.52710000000000001</v>
      </c>
      <c r="R28" s="26">
        <f>VLOOKUP($C28,Demographics!$A$2:$V$2860,13,FALSE)/100</f>
        <v>0.47289999999999999</v>
      </c>
      <c r="S28" s="26">
        <f>VLOOKUP($C28,Demographics!$A$2:$V$2860,14,FALSE)/100</f>
        <v>0</v>
      </c>
      <c r="T28" s="26">
        <f>VLOOKUP($C28,Demographics!$A$2:$V$2860,15,FALSE)/100</f>
        <v>7.8000000000000005E-3</v>
      </c>
      <c r="U28" s="26">
        <f>VLOOKUP($C28,Demographics!$A$2:$V$2860,16,FALSE)/100</f>
        <v>6.1500000000000006E-2</v>
      </c>
      <c r="V28" s="26">
        <f>VLOOKUP($C28,Demographics!$A$2:$V$2860,17,FALSE)/100</f>
        <v>0.13189999999999999</v>
      </c>
      <c r="W28" s="26">
        <f>VLOOKUP($C28,Demographics!$A$2:$V$2860,18,FALSE)/100</f>
        <v>6.0299999999999999E-2</v>
      </c>
      <c r="X28" s="27">
        <f>VLOOKUP($C28,Demographics!$A$2:$V$2860,19,FALSE)/100</f>
        <v>0</v>
      </c>
      <c r="Y28" s="68">
        <f>IF(VLOOKUP($C28,MSP_HSPE!$B$2:$F$671,2,0)=0,"",VLOOKUP($C28,MSP_HSPE!$B$2:$F$671,2,0))</f>
        <v>3.74</v>
      </c>
      <c r="Z28" s="69">
        <f>IF(VLOOKUP($C28,MSP_HSPE!$B$2:$F$671,4,0)=0,"",VLOOKUP($C28,MSP_HSPE!$B$2:$F$671,4,0))</f>
        <v>3.5580000000000003</v>
      </c>
      <c r="AA28" s="69">
        <f>IF(VLOOKUP($C28,EOC!$A$2:$F$1091,2,0)=0,"",VLOOKUP($C28,EOC!$A$2:$F$1091,2,0))</f>
        <v>2.9279999999999999</v>
      </c>
      <c r="AB28" s="69">
        <f>IF(VLOOKUP($C28,EOC!$A$2:$F$1091,4,0)=0,"",VLOOKUP($C28,EOC!$A$2:$F$1091,4,0))</f>
        <v>3.54</v>
      </c>
      <c r="AC28" s="70">
        <f>IF(VLOOKUP($C28,EOC!$A$2:$F$1091,6,0)=0,"",VLOOKUP($C28,EOC!$A$2:$F$1091,6,0))</f>
        <v>3.4959999999999996</v>
      </c>
      <c r="AD28" s="65">
        <f>Y28-(Modeling!$H$4+'High Schools'!V214*Modeling!$H$5)</f>
        <v>0.91935623907388653</v>
      </c>
      <c r="AE28" s="66">
        <f>Z28-(Modeling!$I$4+V28*Modeling!$I$5)</f>
        <v>0.29508714964076255</v>
      </c>
      <c r="AF28" s="64">
        <f>AA28-(Modeling!$J$4+V28*Modeling!$J$5)</f>
        <v>0.60664371524212379</v>
      </c>
      <c r="AG28" s="62">
        <f>AC28-(Modeling!$K$4+V28*Modeling!$K$5)</f>
        <v>0.46360141211049122</v>
      </c>
      <c r="AH28" s="67">
        <f t="shared" si="1"/>
        <v>2.2846885160672641</v>
      </c>
      <c r="AI28" s="94">
        <f t="shared" si="0"/>
        <v>18</v>
      </c>
    </row>
    <row r="29" spans="1:35" x14ac:dyDescent="0.2">
      <c r="A29" s="36" t="s">
        <v>599</v>
      </c>
      <c r="B29" s="35" t="s">
        <v>534</v>
      </c>
      <c r="C29" s="53">
        <v>3282</v>
      </c>
      <c r="D29" s="28" t="str">
        <f>VLOOKUP($C29,Demographics!$A$2:$V$2860,2,FALSE)</f>
        <v>P</v>
      </c>
      <c r="E29" s="28" t="str">
        <f>VLOOKUP($C29,Demographics!$A$2:$V$2860,3,FALSE)</f>
        <v xml:space="preserve">9-12      </v>
      </c>
      <c r="F29" s="28">
        <f>VLOOKUP($C29,Demographics!$A$2:$V$2860,4,FALSE)</f>
        <v>1054</v>
      </c>
      <c r="G29" s="29">
        <f>VLOOKUP($C29,Demographics!$A$2:$V$2860,20,FALSE)</f>
        <v>14</v>
      </c>
      <c r="H29" s="29">
        <f>VLOOKUP($C29,Demographics!$A$2:$V$2860,21,FALSE)</f>
        <v>10.8</v>
      </c>
      <c r="I29" s="27">
        <f>VLOOKUP($C29,Demographics!$A$2:$V$2860,22,FALSE)/100</f>
        <v>0.81819999999999993</v>
      </c>
      <c r="J29" s="25">
        <f>VLOOKUP($C29,Demographics!$A$2:$V$2860,5,FALSE)/100</f>
        <v>5.6999999999999993E-3</v>
      </c>
      <c r="K29" s="26">
        <f>VLOOKUP($C29,Demographics!$A$2:$V$2860,6,FALSE)/100</f>
        <v>0.2021</v>
      </c>
      <c r="L29" s="26">
        <f>VLOOKUP($C29,Demographics!$A$2:$V$2860,7,FALSE)/100</f>
        <v>0</v>
      </c>
      <c r="M29" s="26">
        <f>VLOOKUP($C29,Demographics!$A$2:$V$2860,8,FALSE)/100</f>
        <v>6.4500000000000002E-2</v>
      </c>
      <c r="N29" s="26">
        <f>VLOOKUP($C29,Demographics!$A$2:$V$2860,9,FALSE)/100</f>
        <v>0.185</v>
      </c>
      <c r="O29" s="26">
        <f>VLOOKUP($C29,Demographics!$A$2:$V$2860,10,FALSE)/100</f>
        <v>0.4677</v>
      </c>
      <c r="P29" s="26">
        <f>VLOOKUP($C29,Demographics!$A$2:$V$2860,11,FALSE)/100</f>
        <v>7.4999999999999997E-2</v>
      </c>
      <c r="Q29" s="26">
        <f>VLOOKUP($C29,Demographics!$A$2:$V$2860,12,FALSE)/100</f>
        <v>0.53039999999999998</v>
      </c>
      <c r="R29" s="26">
        <f>VLOOKUP($C29,Demographics!$A$2:$V$2860,13,FALSE)/100</f>
        <v>0.46960000000000002</v>
      </c>
      <c r="S29" s="26">
        <f>VLOOKUP($C29,Demographics!$A$2:$V$2860,14,FALSE)/100</f>
        <v>0</v>
      </c>
      <c r="T29" s="26">
        <f>VLOOKUP($C29,Demographics!$A$2:$V$2860,15,FALSE)/100</f>
        <v>0.11900000000000001</v>
      </c>
      <c r="U29" s="26">
        <f>VLOOKUP($C29,Demographics!$A$2:$V$2860,16,FALSE)/100</f>
        <v>0.12189999999999999</v>
      </c>
      <c r="V29" s="26">
        <f>VLOOKUP($C29,Demographics!$A$2:$V$2860,17,FALSE)/100</f>
        <v>0.4052</v>
      </c>
      <c r="W29" s="26">
        <f>VLOOKUP($C29,Demographics!$A$2:$V$2860,18,FALSE)/100</f>
        <v>5.5099999999999996E-2</v>
      </c>
      <c r="X29" s="27">
        <f>VLOOKUP($C29,Demographics!$A$2:$V$2860,19,FALSE)/100</f>
        <v>0</v>
      </c>
      <c r="Y29" s="68">
        <f>IF(VLOOKUP($C29,MSP_HSPE!$B$2:$F$671,2,0)=0,"",VLOOKUP($C29,MSP_HSPE!$B$2:$F$671,2,0))</f>
        <v>3.41</v>
      </c>
      <c r="Z29" s="69">
        <f>IF(VLOOKUP($C29,MSP_HSPE!$B$2:$F$671,4,0)=0,"",VLOOKUP($C29,MSP_HSPE!$B$2:$F$671,4,0))</f>
        <v>3.2620000000000005</v>
      </c>
      <c r="AA29" s="69">
        <f>IF(VLOOKUP($C29,EOC!$A$2:$F$1091,2,0)=0,"",VLOOKUP($C29,EOC!$A$2:$F$1091,2,0))</f>
        <v>2.371</v>
      </c>
      <c r="AB29" s="69">
        <f>IF(VLOOKUP($C29,EOC!$A$2:$F$1091,4,0)=0,"",VLOOKUP($C29,EOC!$A$2:$F$1091,4,0))</f>
        <v>3.1389999999999998</v>
      </c>
      <c r="AC29" s="70">
        <f>IF(VLOOKUP($C29,EOC!$A$2:$F$1091,6,0)=0,"",VLOOKUP($C29,EOC!$A$2:$F$1091,6,0))</f>
        <v>2.8879999999999999</v>
      </c>
      <c r="AD29" s="65">
        <f>Y29-(Modeling!$H$4+'High Schools'!V213*Modeling!$H$5)</f>
        <v>0.86872366286896519</v>
      </c>
      <c r="AE29" s="66">
        <f>Z29-(Modeling!$I$4+V29*Modeling!$I$5)</f>
        <v>0.27269401591314857</v>
      </c>
      <c r="AF29" s="64">
        <f>AA29-(Modeling!$J$4+V29*Modeling!$J$5)</f>
        <v>0.31695660658596436</v>
      </c>
      <c r="AG29" s="62">
        <f>AC29-(Modeling!$K$4+V29*Modeling!$K$5)</f>
        <v>0.25234801048020028</v>
      </c>
      <c r="AH29" s="67">
        <f t="shared" si="1"/>
        <v>1.7107222958482784</v>
      </c>
      <c r="AI29" s="94">
        <f t="shared" si="0"/>
        <v>46</v>
      </c>
    </row>
    <row r="30" spans="1:35" x14ac:dyDescent="0.2">
      <c r="A30" s="36" t="s">
        <v>203</v>
      </c>
      <c r="B30" s="35" t="s">
        <v>153</v>
      </c>
      <c r="C30" s="53">
        <v>2553</v>
      </c>
      <c r="D30" s="28" t="str">
        <f>VLOOKUP($C30,Demographics!$A$2:$V$2860,2,FALSE)</f>
        <v>P</v>
      </c>
      <c r="E30" s="28" t="str">
        <f>VLOOKUP($C30,Demographics!$A$2:$V$2860,3,FALSE)</f>
        <v xml:space="preserve">9-12      </v>
      </c>
      <c r="F30" s="28">
        <f>VLOOKUP($C30,Demographics!$A$2:$V$2860,4,FALSE)</f>
        <v>1118</v>
      </c>
      <c r="G30" s="29">
        <f>VLOOKUP($C30,Demographics!$A$2:$V$2860,20,FALSE)</f>
        <v>16</v>
      </c>
      <c r="H30" s="29">
        <f>VLOOKUP($C30,Demographics!$A$2:$V$2860,21,FALSE)</f>
        <v>11.1</v>
      </c>
      <c r="I30" s="27">
        <f>VLOOKUP($C30,Demographics!$A$2:$V$2860,22,FALSE)/100</f>
        <v>0.70590000000000008</v>
      </c>
      <c r="J30" s="25">
        <f>VLOOKUP($C30,Demographics!$A$2:$V$2860,5,FALSE)/100</f>
        <v>5.4000000000000003E-3</v>
      </c>
      <c r="K30" s="26">
        <f>VLOOKUP($C30,Demographics!$A$2:$V$2860,6,FALSE)/100</f>
        <v>2.5899999999999999E-2</v>
      </c>
      <c r="L30" s="26">
        <f>VLOOKUP($C30,Demographics!$A$2:$V$2860,7,FALSE)/100</f>
        <v>4.5000000000000005E-3</v>
      </c>
      <c r="M30" s="26">
        <f>VLOOKUP($C30,Demographics!$A$2:$V$2860,8,FALSE)/100</f>
        <v>1.7000000000000001E-2</v>
      </c>
      <c r="N30" s="26">
        <f>VLOOKUP($C30,Demographics!$A$2:$V$2860,9,FALSE)/100</f>
        <v>0.1216</v>
      </c>
      <c r="O30" s="26">
        <f>VLOOKUP($C30,Demographics!$A$2:$V$2860,10,FALSE)/100</f>
        <v>0.76480000000000004</v>
      </c>
      <c r="P30" s="26">
        <f>VLOOKUP($C30,Demographics!$A$2:$V$2860,11,FALSE)/100</f>
        <v>6.08E-2</v>
      </c>
      <c r="Q30" s="26">
        <f>VLOOKUP($C30,Demographics!$A$2:$V$2860,12,FALSE)/100</f>
        <v>0.4758</v>
      </c>
      <c r="R30" s="26">
        <f>VLOOKUP($C30,Demographics!$A$2:$V$2860,13,FALSE)/100</f>
        <v>0.5242</v>
      </c>
      <c r="S30" s="26">
        <f>VLOOKUP($C30,Demographics!$A$2:$V$2860,14,FALSE)/100</f>
        <v>2.8000000000000004E-3</v>
      </c>
      <c r="T30" s="26">
        <f>VLOOKUP($C30,Demographics!$A$2:$V$2860,15,FALSE)/100</f>
        <v>9.300000000000001E-3</v>
      </c>
      <c r="U30" s="26">
        <f>VLOOKUP($C30,Demographics!$A$2:$V$2860,16,FALSE)/100</f>
        <v>9.820000000000001E-2</v>
      </c>
      <c r="V30" s="26">
        <f>VLOOKUP($C30,Demographics!$A$2:$V$2860,17,FALSE)/100</f>
        <v>0.3049</v>
      </c>
      <c r="W30" s="26">
        <f>VLOOKUP($C30,Demographics!$A$2:$V$2860,18,FALSE)/100</f>
        <v>5.4699999999999999E-2</v>
      </c>
      <c r="X30" s="27">
        <f>VLOOKUP($C30,Demographics!$A$2:$V$2860,19,FALSE)/100</f>
        <v>1.9E-3</v>
      </c>
      <c r="Y30" s="68">
        <f>IF(VLOOKUP($C30,MSP_HSPE!$B$2:$F$671,2,0)=0,"",VLOOKUP($C30,MSP_HSPE!$B$2:$F$671,2,0))</f>
        <v>3.6</v>
      </c>
      <c r="Z30" s="69">
        <f>IF(VLOOKUP($C30,MSP_HSPE!$B$2:$F$671,4,0)=0,"",VLOOKUP($C30,MSP_HSPE!$B$2:$F$671,4,0))</f>
        <v>3.3560000000000003</v>
      </c>
      <c r="AA30" s="69">
        <f>IF(VLOOKUP($C30,EOC!$A$2:$F$1091,2,0)=0,"",VLOOKUP($C30,EOC!$A$2:$F$1091,2,0))</f>
        <v>2.0110000000000001</v>
      </c>
      <c r="AB30" s="69">
        <f>IF(VLOOKUP($C30,EOC!$A$2:$F$1091,4,0)=0,"",VLOOKUP($C30,EOC!$A$2:$F$1091,4,0))</f>
        <v>3.1820000000000004</v>
      </c>
      <c r="AC30" s="70">
        <f>IF(VLOOKUP($C30,EOC!$A$2:$F$1091,6,0)=0,"",VLOOKUP($C30,EOC!$A$2:$F$1091,6,0))</f>
        <v>3.339</v>
      </c>
      <c r="AD30" s="65">
        <f>Y30-(Modeling!$H$4+'High Schools'!V577*Modeling!$H$5)</f>
        <v>1.1812411479447351</v>
      </c>
      <c r="AE30" s="66">
        <f>Z30-(Modeling!$I$4+V30*Modeling!$I$5)</f>
        <v>0.26628139722628319</v>
      </c>
      <c r="AF30" s="64">
        <f>AA30-(Modeling!$J$4+V30*Modeling!$J$5)</f>
        <v>-0.14114614863462549</v>
      </c>
      <c r="AG30" s="62">
        <f>AC30-(Modeling!$K$4+V30*Modeling!$K$5)</f>
        <v>0.55774360573639559</v>
      </c>
      <c r="AH30" s="67">
        <f t="shared" si="1"/>
        <v>1.8641200022727884</v>
      </c>
      <c r="AI30" s="94">
        <f t="shared" si="0"/>
        <v>39</v>
      </c>
    </row>
    <row r="31" spans="1:35" x14ac:dyDescent="0.2">
      <c r="A31" s="36" t="s">
        <v>203</v>
      </c>
      <c r="B31" s="35" t="s">
        <v>1304</v>
      </c>
      <c r="C31" s="53">
        <v>1694</v>
      </c>
      <c r="D31" s="28" t="str">
        <f>VLOOKUP($C31,Demographics!$A$2:$V$2860,2,FALSE)</f>
        <v>A</v>
      </c>
      <c r="E31" s="28" t="str">
        <f>VLOOKUP($C31,Demographics!$A$2:$V$2860,3,FALSE)</f>
        <v xml:space="preserve">9-12      </v>
      </c>
      <c r="F31" s="28">
        <f>VLOOKUP($C31,Demographics!$A$2:$V$2860,4,FALSE)</f>
        <v>11</v>
      </c>
      <c r="G31" s="29">
        <f>VLOOKUP($C31,Demographics!$A$2:$V$2860,20,FALSE)</f>
        <v>0</v>
      </c>
      <c r="H31" s="29">
        <f>VLOOKUP($C31,Demographics!$A$2:$V$2860,21,FALSE)</f>
        <v>0</v>
      </c>
      <c r="I31" s="27">
        <f>VLOOKUP($C31,Demographics!$A$2:$V$2860,22,FALSE)/100</f>
        <v>0</v>
      </c>
      <c r="J31" s="25">
        <f>VLOOKUP($C31,Demographics!$A$2:$V$2860,5,FALSE)/100</f>
        <v>0</v>
      </c>
      <c r="K31" s="26">
        <f>VLOOKUP($C31,Demographics!$A$2:$V$2860,6,FALSE)/100</f>
        <v>0</v>
      </c>
      <c r="L31" s="26">
        <f>VLOOKUP($C31,Demographics!$A$2:$V$2860,7,FALSE)/100</f>
        <v>0</v>
      </c>
      <c r="M31" s="26">
        <f>VLOOKUP($C31,Demographics!$A$2:$V$2860,8,FALSE)/100</f>
        <v>0</v>
      </c>
      <c r="N31" s="26">
        <f>VLOOKUP($C31,Demographics!$A$2:$V$2860,9,FALSE)/100</f>
        <v>0.18179999999999999</v>
      </c>
      <c r="O31" s="26">
        <f>VLOOKUP($C31,Demographics!$A$2:$V$2860,10,FALSE)/100</f>
        <v>0.81819999999999993</v>
      </c>
      <c r="P31" s="26">
        <f>VLOOKUP($C31,Demographics!$A$2:$V$2860,11,FALSE)/100</f>
        <v>0</v>
      </c>
      <c r="Q31" s="26">
        <f>VLOOKUP($C31,Demographics!$A$2:$V$2860,12,FALSE)/100</f>
        <v>0.81819999999999993</v>
      </c>
      <c r="R31" s="26">
        <f>VLOOKUP($C31,Demographics!$A$2:$V$2860,13,FALSE)/100</f>
        <v>0.18179999999999999</v>
      </c>
      <c r="S31" s="26">
        <f>VLOOKUP($C31,Demographics!$A$2:$V$2860,14,FALSE)/100</f>
        <v>0</v>
      </c>
      <c r="T31" s="26">
        <f>VLOOKUP($C31,Demographics!$A$2:$V$2860,15,FALSE)/100</f>
        <v>0</v>
      </c>
      <c r="U31" s="26">
        <f>VLOOKUP($C31,Demographics!$A$2:$V$2860,16,FALSE)/100</f>
        <v>0.35289999999999999</v>
      </c>
      <c r="V31" s="26">
        <f>VLOOKUP($C31,Demographics!$A$2:$V$2860,17,FALSE)/100</f>
        <v>0.70590000000000008</v>
      </c>
      <c r="W31" s="26">
        <f>VLOOKUP($C31,Demographics!$A$2:$V$2860,18,FALSE)/100</f>
        <v>0.1176</v>
      </c>
      <c r="X31" s="27">
        <f>VLOOKUP($C31,Demographics!$A$2:$V$2860,19,FALSE)/100</f>
        <v>0</v>
      </c>
      <c r="Y31" s="68" t="str">
        <f>IF(VLOOKUP($C31,MSP_HSPE!$B$2:$F$671,2,0)=0,"",VLOOKUP($C31,MSP_HSPE!$B$2:$F$671,2,0))</f>
        <v/>
      </c>
      <c r="Z31" s="69" t="str">
        <f>IF(VLOOKUP($C31,MSP_HSPE!$B$2:$F$671,4,0)=0,"",VLOOKUP($C31,MSP_HSPE!$B$2:$F$671,4,0))</f>
        <v/>
      </c>
      <c r="AA31" s="69" t="str">
        <f>IF(VLOOKUP($C31,EOC!$A$2:$F$1091,2,0)=0,"",VLOOKUP($C31,EOC!$A$2:$F$1091,2,0))</f>
        <v/>
      </c>
      <c r="AB31" s="69" t="str">
        <f>IF(VLOOKUP($C31,EOC!$A$2:$F$1091,4,0)=0,"",VLOOKUP($C31,EOC!$A$2:$F$1091,4,0))</f>
        <v/>
      </c>
      <c r="AC31" s="70" t="str">
        <f>IF(VLOOKUP($C31,EOC!$A$2:$F$1091,6,0)=0,"",VLOOKUP($C31,EOC!$A$2:$F$1091,6,0))</f>
        <v/>
      </c>
      <c r="AD31" s="67"/>
      <c r="AE31" s="63"/>
      <c r="AF31" s="63"/>
      <c r="AG31" s="62"/>
      <c r="AH31" s="67" t="str">
        <f t="shared" si="1"/>
        <v/>
      </c>
      <c r="AI31" s="94" t="str">
        <f t="shared" si="0"/>
        <v/>
      </c>
    </row>
    <row r="32" spans="1:35" x14ac:dyDescent="0.2">
      <c r="A32" s="36" t="s">
        <v>203</v>
      </c>
      <c r="B32" s="35" t="s">
        <v>666</v>
      </c>
      <c r="C32" s="53">
        <v>1647</v>
      </c>
      <c r="D32" s="28" t="str">
        <f>VLOOKUP($C32,Demographics!$A$2:$V$2860,2,FALSE)</f>
        <v>A</v>
      </c>
      <c r="E32" s="28" t="str">
        <f>VLOOKUP($C32,Demographics!$A$2:$V$2860,3,FALSE)</f>
        <v xml:space="preserve">9-12      </v>
      </c>
      <c r="F32" s="28">
        <f>VLOOKUP($C32,Demographics!$A$2:$V$2860,4,FALSE)</f>
        <v>114</v>
      </c>
      <c r="G32" s="29">
        <f>VLOOKUP($C32,Demographics!$A$2:$V$2860,20,FALSE)</f>
        <v>10</v>
      </c>
      <c r="H32" s="29">
        <f>VLOOKUP($C32,Demographics!$A$2:$V$2860,21,FALSE)</f>
        <v>11.9</v>
      </c>
      <c r="I32" s="27">
        <f>VLOOKUP($C32,Demographics!$A$2:$V$2860,22,FALSE)/100</f>
        <v>0.2727</v>
      </c>
      <c r="J32" s="25">
        <f>VLOOKUP($C32,Demographics!$A$2:$V$2860,5,FALSE)/100</f>
        <v>0</v>
      </c>
      <c r="K32" s="26">
        <f>VLOOKUP($C32,Demographics!$A$2:$V$2860,6,FALSE)/100</f>
        <v>1.7500000000000002E-2</v>
      </c>
      <c r="L32" s="26">
        <f>VLOOKUP($C32,Demographics!$A$2:$V$2860,7,FALSE)/100</f>
        <v>0</v>
      </c>
      <c r="M32" s="26">
        <f>VLOOKUP($C32,Demographics!$A$2:$V$2860,8,FALSE)/100</f>
        <v>2.63E-2</v>
      </c>
      <c r="N32" s="26">
        <f>VLOOKUP($C32,Demographics!$A$2:$V$2860,9,FALSE)/100</f>
        <v>0.21050000000000002</v>
      </c>
      <c r="O32" s="26">
        <f>VLOOKUP($C32,Demographics!$A$2:$V$2860,10,FALSE)/100</f>
        <v>0.65790000000000004</v>
      </c>
      <c r="P32" s="26">
        <f>VLOOKUP($C32,Demographics!$A$2:$V$2860,11,FALSE)/100</f>
        <v>8.77E-2</v>
      </c>
      <c r="Q32" s="26">
        <f>VLOOKUP($C32,Demographics!$A$2:$V$2860,12,FALSE)/100</f>
        <v>0.46490000000000004</v>
      </c>
      <c r="R32" s="26">
        <f>VLOOKUP($C32,Demographics!$A$2:$V$2860,13,FALSE)/100</f>
        <v>0.53510000000000002</v>
      </c>
      <c r="S32" s="26">
        <f>VLOOKUP($C32,Demographics!$A$2:$V$2860,14,FALSE)/100</f>
        <v>0</v>
      </c>
      <c r="T32" s="26">
        <f>VLOOKUP($C32,Demographics!$A$2:$V$2860,15,FALSE)/100</f>
        <v>9.1999999999999998E-3</v>
      </c>
      <c r="U32" s="26">
        <f>VLOOKUP($C32,Demographics!$A$2:$V$2860,16,FALSE)/100</f>
        <v>0.21100000000000002</v>
      </c>
      <c r="V32" s="26">
        <f>VLOOKUP($C32,Demographics!$A$2:$V$2860,17,FALSE)/100</f>
        <v>0.7248</v>
      </c>
      <c r="W32" s="26">
        <f>VLOOKUP($C32,Demographics!$A$2:$V$2860,18,FALSE)/100</f>
        <v>3.6699999999999997E-2</v>
      </c>
      <c r="X32" s="27">
        <f>VLOOKUP($C32,Demographics!$A$2:$V$2860,19,FALSE)/100</f>
        <v>3.6699999999999997E-2</v>
      </c>
      <c r="Y32" s="68">
        <f>IF(VLOOKUP($C32,MSP_HSPE!$B$2:$F$671,2,0)=0,"",VLOOKUP($C32,MSP_HSPE!$B$2:$F$671,2,0))</f>
        <v>2.4300000000000002</v>
      </c>
      <c r="Z32" s="69">
        <f>IF(VLOOKUP($C32,MSP_HSPE!$B$2:$F$671,4,0)=0,"",VLOOKUP($C32,MSP_HSPE!$B$2:$F$671,4,0))</f>
        <v>2.214</v>
      </c>
      <c r="AA32" s="69">
        <f>IF(VLOOKUP($C32,EOC!$A$2:$F$1091,2,0)=0,"",VLOOKUP($C32,EOC!$A$2:$F$1091,2,0))</f>
        <v>1.8</v>
      </c>
      <c r="AB32" s="69">
        <f>IF(VLOOKUP($C32,EOC!$A$2:$F$1091,4,0)=0,"",VLOOKUP($C32,EOC!$A$2:$F$1091,4,0))</f>
        <v>2.0640000000000001</v>
      </c>
      <c r="AC32" s="70">
        <f>IF(VLOOKUP($C32,EOC!$A$2:$F$1091,6,0)=0,"",VLOOKUP($C32,EOC!$A$2:$F$1091,6,0))</f>
        <v>2.2789999999999999</v>
      </c>
      <c r="AD32" s="65">
        <f>Y32-(Modeling!$H$4+'High Schools'!V574*Modeling!$H$5)</f>
        <v>-0.48950744850834216</v>
      </c>
      <c r="AE32" s="66">
        <f>Z32-(Modeling!$I$4+V32*Modeling!$I$5)</f>
        <v>-0.45534713132192506</v>
      </c>
      <c r="AF32" s="64">
        <f>AA32-(Modeling!$J$4+V32*Modeling!$J$5)</f>
        <v>5.8555216441402935E-2</v>
      </c>
      <c r="AG32" s="62">
        <f>AC32-(Modeling!$K$4+V32*Modeling!$K$5)</f>
        <v>0.10730780864689926</v>
      </c>
      <c r="AH32" s="67">
        <f t="shared" si="1"/>
        <v>-0.77899155474196502</v>
      </c>
      <c r="AI32" s="94">
        <f t="shared" si="0"/>
        <v>390</v>
      </c>
    </row>
    <row r="33" spans="1:35" x14ac:dyDescent="0.2">
      <c r="A33" s="36" t="s">
        <v>203</v>
      </c>
      <c r="B33" s="35" t="s">
        <v>65</v>
      </c>
      <c r="C33" s="53">
        <v>3576</v>
      </c>
      <c r="D33" s="28" t="str">
        <f>VLOOKUP($C33,Demographics!$A$2:$V$2860,2,FALSE)</f>
        <v>P</v>
      </c>
      <c r="E33" s="28" t="str">
        <f>VLOOKUP($C33,Demographics!$A$2:$V$2860,3,FALSE)</f>
        <v xml:space="preserve">9-12      </v>
      </c>
      <c r="F33" s="28">
        <f>VLOOKUP($C33,Demographics!$A$2:$V$2860,4,FALSE)</f>
        <v>1105</v>
      </c>
      <c r="G33" s="29">
        <f>VLOOKUP($C33,Demographics!$A$2:$V$2860,20,FALSE)</f>
        <v>15</v>
      </c>
      <c r="H33" s="29">
        <f>VLOOKUP($C33,Demographics!$A$2:$V$2860,21,FALSE)</f>
        <v>12.2</v>
      </c>
      <c r="I33" s="27">
        <f>VLOOKUP($C33,Demographics!$A$2:$V$2860,22,FALSE)/100</f>
        <v>0.5333</v>
      </c>
      <c r="J33" s="25">
        <f>VLOOKUP($C33,Demographics!$A$2:$V$2860,5,FALSE)/100</f>
        <v>0.01</v>
      </c>
      <c r="K33" s="26">
        <f>VLOOKUP($C33,Demographics!$A$2:$V$2860,6,FALSE)/100</f>
        <v>4.8000000000000001E-2</v>
      </c>
      <c r="L33" s="26">
        <f>VLOOKUP($C33,Demographics!$A$2:$V$2860,7,FALSE)/100</f>
        <v>2.7000000000000001E-3</v>
      </c>
      <c r="M33" s="26">
        <f>VLOOKUP($C33,Demographics!$A$2:$V$2860,8,FALSE)/100</f>
        <v>9.0000000000000011E-3</v>
      </c>
      <c r="N33" s="26">
        <f>VLOOKUP($C33,Demographics!$A$2:$V$2860,9,FALSE)/100</f>
        <v>9.8599999999999993E-2</v>
      </c>
      <c r="O33" s="26">
        <f>VLOOKUP($C33,Demographics!$A$2:$V$2860,10,FALSE)/100</f>
        <v>0.76560000000000006</v>
      </c>
      <c r="P33" s="26">
        <f>VLOOKUP($C33,Demographics!$A$2:$V$2860,11,FALSE)/100</f>
        <v>6.6100000000000006E-2</v>
      </c>
      <c r="Q33" s="26">
        <f>VLOOKUP($C33,Demographics!$A$2:$V$2860,12,FALSE)/100</f>
        <v>0.5222</v>
      </c>
      <c r="R33" s="26">
        <f>VLOOKUP($C33,Demographics!$A$2:$V$2860,13,FALSE)/100</f>
        <v>0.4778</v>
      </c>
      <c r="S33" s="26">
        <f>VLOOKUP($C33,Demographics!$A$2:$V$2860,14,FALSE)/100</f>
        <v>1.8E-3</v>
      </c>
      <c r="T33" s="26">
        <f>VLOOKUP($C33,Demographics!$A$2:$V$2860,15,FALSE)/100</f>
        <v>1.2E-2</v>
      </c>
      <c r="U33" s="26">
        <f>VLOOKUP($C33,Demographics!$A$2:$V$2860,16,FALSE)/100</f>
        <v>0.1115</v>
      </c>
      <c r="V33" s="26">
        <f>VLOOKUP($C33,Demographics!$A$2:$V$2860,17,FALSE)/100</f>
        <v>0.23780000000000001</v>
      </c>
      <c r="W33" s="26">
        <f>VLOOKUP($C33,Demographics!$A$2:$V$2860,18,FALSE)/100</f>
        <v>7.0999999999999994E-2</v>
      </c>
      <c r="X33" s="27">
        <f>VLOOKUP($C33,Demographics!$A$2:$V$2860,19,FALSE)/100</f>
        <v>0</v>
      </c>
      <c r="Y33" s="68">
        <f>IF(VLOOKUP($C33,MSP_HSPE!$B$2:$F$671,2,0)=0,"",VLOOKUP($C33,MSP_HSPE!$B$2:$F$671,2,0))</f>
        <v>3.49</v>
      </c>
      <c r="Z33" s="69">
        <f>IF(VLOOKUP($C33,MSP_HSPE!$B$2:$F$671,4,0)=0,"",VLOOKUP($C33,MSP_HSPE!$B$2:$F$671,4,0))</f>
        <v>3.29</v>
      </c>
      <c r="AA33" s="69">
        <f>IF(VLOOKUP($C33,EOC!$A$2:$F$1091,2,0)=0,"",VLOOKUP($C33,EOC!$A$2:$F$1091,2,0))</f>
        <v>2.35</v>
      </c>
      <c r="AB33" s="69">
        <f>IF(VLOOKUP($C33,EOC!$A$2:$F$1091,4,0)=0,"",VLOOKUP($C33,EOC!$A$2:$F$1091,4,0))</f>
        <v>3.44</v>
      </c>
      <c r="AC33" s="70">
        <f>IF(VLOOKUP($C33,EOC!$A$2:$F$1091,6,0)=0,"",VLOOKUP($C33,EOC!$A$2:$F$1091,6,0))</f>
        <v>3.3360000000000003</v>
      </c>
      <c r="AD33" s="65">
        <f>Y33-(Modeling!$H$4+'High Schools'!V578*Modeling!$H$5)</f>
        <v>0.58450111117229886</v>
      </c>
      <c r="AE33" s="66">
        <f>Z33-(Modeling!$I$4+V33*Modeling!$I$5)</f>
        <v>0.13310605611074289</v>
      </c>
      <c r="AF33" s="64">
        <f>AA33-(Modeling!$J$4+V33*Modeling!$J$5)</f>
        <v>0.13222379278809049</v>
      </c>
      <c r="AG33" s="62">
        <f>AC33-(Modeling!$K$4+V33*Modeling!$K$5)</f>
        <v>0.45733527514507699</v>
      </c>
      <c r="AH33" s="67">
        <f t="shared" si="1"/>
        <v>1.3071662352162092</v>
      </c>
      <c r="AI33" s="94">
        <f t="shared" si="0"/>
        <v>86</v>
      </c>
    </row>
    <row r="34" spans="1:35" x14ac:dyDescent="0.2">
      <c r="A34" s="36" t="s">
        <v>203</v>
      </c>
      <c r="B34" s="35" t="s">
        <v>368</v>
      </c>
      <c r="C34" s="53">
        <v>4515</v>
      </c>
      <c r="D34" s="28" t="str">
        <f>VLOOKUP($C34,Demographics!$A$2:$V$2860,2,FALSE)</f>
        <v>P</v>
      </c>
      <c r="E34" s="28" t="str">
        <f>VLOOKUP($C34,Demographics!$A$2:$V$2860,3,FALSE)</f>
        <v xml:space="preserve">9-12      </v>
      </c>
      <c r="F34" s="28">
        <f>VLOOKUP($C34,Demographics!$A$2:$V$2860,4,FALSE)</f>
        <v>1350</v>
      </c>
      <c r="G34" s="29">
        <f>VLOOKUP($C34,Demographics!$A$2:$V$2860,20,FALSE)</f>
        <v>16</v>
      </c>
      <c r="H34" s="29">
        <f>VLOOKUP($C34,Demographics!$A$2:$V$2860,21,FALSE)</f>
        <v>12.6</v>
      </c>
      <c r="I34" s="27">
        <f>VLOOKUP($C34,Demographics!$A$2:$V$2860,22,FALSE)/100</f>
        <v>0.63859999999999995</v>
      </c>
      <c r="J34" s="25">
        <f>VLOOKUP($C34,Demographics!$A$2:$V$2860,5,FALSE)/100</f>
        <v>1.41E-2</v>
      </c>
      <c r="K34" s="26">
        <f>VLOOKUP($C34,Demographics!$A$2:$V$2860,6,FALSE)/100</f>
        <v>9.6999999999999989E-2</v>
      </c>
      <c r="L34" s="26">
        <f>VLOOKUP($C34,Demographics!$A$2:$V$2860,7,FALSE)/100</f>
        <v>3.0000000000000001E-3</v>
      </c>
      <c r="M34" s="26">
        <f>VLOOKUP($C34,Demographics!$A$2:$V$2860,8,FALSE)/100</f>
        <v>7.4000000000000003E-3</v>
      </c>
      <c r="N34" s="26">
        <f>VLOOKUP($C34,Demographics!$A$2:$V$2860,9,FALSE)/100</f>
        <v>0.1681</v>
      </c>
      <c r="O34" s="26">
        <f>VLOOKUP($C34,Demographics!$A$2:$V$2860,10,FALSE)/100</f>
        <v>0.65780000000000005</v>
      </c>
      <c r="P34" s="26">
        <f>VLOOKUP($C34,Demographics!$A$2:$V$2860,11,FALSE)/100</f>
        <v>5.2600000000000001E-2</v>
      </c>
      <c r="Q34" s="26">
        <f>VLOOKUP($C34,Demographics!$A$2:$V$2860,12,FALSE)/100</f>
        <v>0.50519999999999998</v>
      </c>
      <c r="R34" s="26">
        <f>VLOOKUP($C34,Demographics!$A$2:$V$2860,13,FALSE)/100</f>
        <v>0.49479999999999996</v>
      </c>
      <c r="S34" s="26">
        <f>VLOOKUP($C34,Demographics!$A$2:$V$2860,14,FALSE)/100</f>
        <v>1.09E-2</v>
      </c>
      <c r="T34" s="26">
        <f>VLOOKUP($C34,Demographics!$A$2:$V$2860,15,FALSE)/100</f>
        <v>4.5100000000000001E-2</v>
      </c>
      <c r="U34" s="26">
        <f>VLOOKUP($C34,Demographics!$A$2:$V$2860,16,FALSE)/100</f>
        <v>0.12820000000000001</v>
      </c>
      <c r="V34" s="26">
        <f>VLOOKUP($C34,Demographics!$A$2:$V$2860,17,FALSE)/100</f>
        <v>0.37840000000000001</v>
      </c>
      <c r="W34" s="26">
        <f>VLOOKUP($C34,Demographics!$A$2:$V$2860,18,FALSE)/100</f>
        <v>7.2300000000000003E-2</v>
      </c>
      <c r="X34" s="27">
        <f>VLOOKUP($C34,Demographics!$A$2:$V$2860,19,FALSE)/100</f>
        <v>2.3E-3</v>
      </c>
      <c r="Y34" s="68">
        <f>IF(VLOOKUP($C34,MSP_HSPE!$B$2:$F$671,2,0)=0,"",VLOOKUP($C34,MSP_HSPE!$B$2:$F$671,2,0))</f>
        <v>3.2</v>
      </c>
      <c r="Z34" s="69">
        <f>IF(VLOOKUP($C34,MSP_HSPE!$B$2:$F$671,4,0)=0,"",VLOOKUP($C34,MSP_HSPE!$B$2:$F$671,4,0))</f>
        <v>3.0719999999999992</v>
      </c>
      <c r="AA34" s="69">
        <f>IF(VLOOKUP($C34,EOC!$A$2:$F$1091,2,0)=0,"",VLOOKUP($C34,EOC!$A$2:$F$1091,2,0))</f>
        <v>2.0610000000000004</v>
      </c>
      <c r="AB34" s="69">
        <f>IF(VLOOKUP($C34,EOC!$A$2:$F$1091,4,0)=0,"",VLOOKUP($C34,EOC!$A$2:$F$1091,4,0))</f>
        <v>3.2589999999999999</v>
      </c>
      <c r="AC34" s="70">
        <f>IF(VLOOKUP($C34,EOC!$A$2:$F$1091,6,0)=0,"",VLOOKUP($C34,EOC!$A$2:$F$1091,6,0))</f>
        <v>3.0610000000000004</v>
      </c>
      <c r="AD34" s="65">
        <f>Y34-(Modeling!$H$4+'High Schools'!V579*Modeling!$H$5)</f>
        <v>7.2545817215913022E-2</v>
      </c>
      <c r="AE34" s="66">
        <f>Z34-(Modeling!$I$4+V34*Modeling!$I$5)</f>
        <v>5.5863924379667917E-2</v>
      </c>
      <c r="AF34" s="64">
        <f>AA34-(Modeling!$J$4+V34*Modeling!$J$5)</f>
        <v>-1.9256293114053413E-2</v>
      </c>
      <c r="AG34" s="62">
        <f>AC34-(Modeling!$K$4+V34*Modeling!$K$5)</f>
        <v>0.38644274580289295</v>
      </c>
      <c r="AH34" s="67">
        <f t="shared" si="1"/>
        <v>0.49559619428442048</v>
      </c>
      <c r="AI34" s="94">
        <f t="shared" si="0"/>
        <v>214</v>
      </c>
    </row>
    <row r="35" spans="1:35" x14ac:dyDescent="0.2">
      <c r="A35" s="36" t="s">
        <v>203</v>
      </c>
      <c r="B35" s="35" t="s">
        <v>1305</v>
      </c>
      <c r="C35" s="53">
        <v>1799</v>
      </c>
      <c r="D35" s="28" t="str">
        <f>VLOOKUP($C35,Demographics!$A$2:$V$2860,2,FALSE)</f>
        <v>A</v>
      </c>
      <c r="E35" s="28" t="str">
        <f>VLOOKUP($C35,Demographics!$A$2:$V$2860,3,FALSE)</f>
        <v xml:space="preserve">6-12      </v>
      </c>
      <c r="F35" s="28">
        <f>VLOOKUP($C35,Demographics!$A$2:$V$2860,4,FALSE)</f>
        <v>28</v>
      </c>
      <c r="G35" s="29">
        <f>VLOOKUP($C35,Demographics!$A$2:$V$2860,20,FALSE)</f>
        <v>0</v>
      </c>
      <c r="H35" s="29">
        <f>VLOOKUP($C35,Demographics!$A$2:$V$2860,21,FALSE)</f>
        <v>0</v>
      </c>
      <c r="I35" s="27">
        <f>VLOOKUP($C35,Demographics!$A$2:$V$2860,22,FALSE)/100</f>
        <v>0</v>
      </c>
      <c r="J35" s="25">
        <f>VLOOKUP($C35,Demographics!$A$2:$V$2860,5,FALSE)/100</f>
        <v>0</v>
      </c>
      <c r="K35" s="26">
        <f>VLOOKUP($C35,Demographics!$A$2:$V$2860,6,FALSE)/100</f>
        <v>0</v>
      </c>
      <c r="L35" s="26">
        <f>VLOOKUP($C35,Demographics!$A$2:$V$2860,7,FALSE)/100</f>
        <v>0</v>
      </c>
      <c r="M35" s="26">
        <f>VLOOKUP($C35,Demographics!$A$2:$V$2860,8,FALSE)/100</f>
        <v>0</v>
      </c>
      <c r="N35" s="26">
        <f>VLOOKUP($C35,Demographics!$A$2:$V$2860,9,FALSE)/100</f>
        <v>0.10710000000000001</v>
      </c>
      <c r="O35" s="26">
        <f>VLOOKUP($C35,Demographics!$A$2:$V$2860,10,FALSE)/100</f>
        <v>0.85709999999999997</v>
      </c>
      <c r="P35" s="26">
        <f>VLOOKUP($C35,Demographics!$A$2:$V$2860,11,FALSE)/100</f>
        <v>3.5699999999999996E-2</v>
      </c>
      <c r="Q35" s="26">
        <f>VLOOKUP($C35,Demographics!$A$2:$V$2860,12,FALSE)/100</f>
        <v>3.5699999999999996E-2</v>
      </c>
      <c r="R35" s="26">
        <f>VLOOKUP($C35,Demographics!$A$2:$V$2860,13,FALSE)/100</f>
        <v>0.96430000000000005</v>
      </c>
      <c r="S35" s="26">
        <f>VLOOKUP($C35,Demographics!$A$2:$V$2860,14,FALSE)/100</f>
        <v>0</v>
      </c>
      <c r="T35" s="26">
        <f>VLOOKUP($C35,Demographics!$A$2:$V$2860,15,FALSE)/100</f>
        <v>0</v>
      </c>
      <c r="U35" s="26">
        <f>VLOOKUP($C35,Demographics!$A$2:$V$2860,16,FALSE)/100</f>
        <v>6.6699999999999995E-2</v>
      </c>
      <c r="V35" s="26">
        <f>VLOOKUP($C35,Demographics!$A$2:$V$2860,17,FALSE)/100</f>
        <v>0</v>
      </c>
      <c r="W35" s="26">
        <f>VLOOKUP($C35,Demographics!$A$2:$V$2860,18,FALSE)/100</f>
        <v>0</v>
      </c>
      <c r="X35" s="27">
        <f>VLOOKUP($C35,Demographics!$A$2:$V$2860,19,FALSE)/100</f>
        <v>0</v>
      </c>
      <c r="Y35" s="68" t="str">
        <f>IF(VLOOKUP($C35,MSP_HSPE!$B$2:$F$671,2,0)=0,"",VLOOKUP($C35,MSP_HSPE!$B$2:$F$671,2,0))</f>
        <v/>
      </c>
      <c r="Z35" s="69" t="str">
        <f>IF(VLOOKUP($C35,MSP_HSPE!$B$2:$F$671,4,0)=0,"",VLOOKUP($C35,MSP_HSPE!$B$2:$F$671,4,0))</f>
        <v/>
      </c>
      <c r="AA35" s="69" t="str">
        <f>IF(VLOOKUP($C35,EOC!$A$2:$F$1091,2,0)=0,"",VLOOKUP($C35,EOC!$A$2:$F$1091,2,0))</f>
        <v/>
      </c>
      <c r="AB35" s="69" t="str">
        <f>IF(VLOOKUP($C35,EOC!$A$2:$F$1091,4,0)=0,"",VLOOKUP($C35,EOC!$A$2:$F$1091,4,0))</f>
        <v/>
      </c>
      <c r="AC35" s="70" t="str">
        <f>IF(VLOOKUP($C35,EOC!$A$2:$F$1091,6,0)=0,"",VLOOKUP($C35,EOC!$A$2:$F$1091,6,0))</f>
        <v/>
      </c>
      <c r="AD35" s="67"/>
      <c r="AE35" s="63"/>
      <c r="AF35" s="63"/>
      <c r="AG35" s="62"/>
      <c r="AH35" s="67" t="str">
        <f t="shared" si="1"/>
        <v/>
      </c>
      <c r="AI35" s="94" t="str">
        <f t="shared" si="0"/>
        <v/>
      </c>
    </row>
    <row r="36" spans="1:35" x14ac:dyDescent="0.2">
      <c r="A36" s="36" t="s">
        <v>11</v>
      </c>
      <c r="B36" s="35" t="s">
        <v>255</v>
      </c>
      <c r="C36" s="53">
        <v>2807</v>
      </c>
      <c r="D36" s="28" t="str">
        <f>VLOOKUP($C36,Demographics!$A$2:$V$2860,2,FALSE)</f>
        <v>P</v>
      </c>
      <c r="E36" s="28" t="str">
        <f>VLOOKUP($C36,Demographics!$A$2:$V$2860,3,FALSE)</f>
        <v xml:space="preserve">9-12      </v>
      </c>
      <c r="F36" s="28">
        <f>VLOOKUP($C36,Demographics!$A$2:$V$2860,4,FALSE)</f>
        <v>1582</v>
      </c>
      <c r="G36" s="29">
        <f>VLOOKUP($C36,Demographics!$A$2:$V$2860,20,FALSE)</f>
        <v>27</v>
      </c>
      <c r="H36" s="29">
        <f>VLOOKUP($C36,Demographics!$A$2:$V$2860,21,FALSE)</f>
        <v>14.4</v>
      </c>
      <c r="I36" s="27">
        <f>VLOOKUP($C36,Demographics!$A$2:$V$2860,22,FALSE)/100</f>
        <v>0.87930000000000008</v>
      </c>
      <c r="J36" s="25">
        <f>VLOOKUP($C36,Demographics!$A$2:$V$2860,5,FALSE)/100</f>
        <v>2.6499999999999999E-2</v>
      </c>
      <c r="K36" s="26">
        <f>VLOOKUP($C36,Demographics!$A$2:$V$2860,6,FALSE)/100</f>
        <v>7.0800000000000002E-2</v>
      </c>
      <c r="L36" s="26">
        <f>VLOOKUP($C36,Demographics!$A$2:$V$2860,7,FALSE)/100</f>
        <v>1.01E-2</v>
      </c>
      <c r="M36" s="26">
        <f>VLOOKUP($C36,Demographics!$A$2:$V$2860,8,FALSE)/100</f>
        <v>9.9900000000000003E-2</v>
      </c>
      <c r="N36" s="26">
        <f>VLOOKUP($C36,Demographics!$A$2:$V$2860,9,FALSE)/100</f>
        <v>9.4200000000000006E-2</v>
      </c>
      <c r="O36" s="26">
        <f>VLOOKUP($C36,Demographics!$A$2:$V$2860,10,FALSE)/100</f>
        <v>0.6764</v>
      </c>
      <c r="P36" s="26">
        <f>VLOOKUP($C36,Demographics!$A$2:$V$2860,11,FALSE)/100</f>
        <v>2.2099999999999998E-2</v>
      </c>
      <c r="Q36" s="26">
        <f>VLOOKUP($C36,Demographics!$A$2:$V$2860,12,FALSE)/100</f>
        <v>0.52400000000000002</v>
      </c>
      <c r="R36" s="26">
        <f>VLOOKUP($C36,Demographics!$A$2:$V$2860,13,FALSE)/100</f>
        <v>0.47600000000000003</v>
      </c>
      <c r="S36" s="26">
        <f>VLOOKUP($C36,Demographics!$A$2:$V$2860,14,FALSE)/100</f>
        <v>0</v>
      </c>
      <c r="T36" s="26">
        <f>VLOOKUP($C36,Demographics!$A$2:$V$2860,15,FALSE)/100</f>
        <v>7.000000000000001E-4</v>
      </c>
      <c r="U36" s="26">
        <f>VLOOKUP($C36,Demographics!$A$2:$V$2860,16,FALSE)/100</f>
        <v>0.14550000000000002</v>
      </c>
      <c r="V36" s="26">
        <f>VLOOKUP($C36,Demographics!$A$2:$V$2860,17,FALSE)/100</f>
        <v>0.47110000000000002</v>
      </c>
      <c r="W36" s="26">
        <f>VLOOKUP($C36,Demographics!$A$2:$V$2860,18,FALSE)/100</f>
        <v>1.3999999999999999E-2</v>
      </c>
      <c r="X36" s="27">
        <f>VLOOKUP($C36,Demographics!$A$2:$V$2860,19,FALSE)/100</f>
        <v>1.2999999999999999E-3</v>
      </c>
      <c r="Y36" s="68">
        <f>IF(VLOOKUP($C36,MSP_HSPE!$B$2:$F$671,2,0)=0,"",VLOOKUP($C36,MSP_HSPE!$B$2:$F$671,2,0))</f>
        <v>3.08</v>
      </c>
      <c r="Z36" s="69">
        <f>IF(VLOOKUP($C36,MSP_HSPE!$B$2:$F$671,4,0)=0,"",VLOOKUP($C36,MSP_HSPE!$B$2:$F$671,4,0))</f>
        <v>2.8319999999999999</v>
      </c>
      <c r="AA36" s="69">
        <f>IF(VLOOKUP($C36,EOC!$A$2:$F$1091,2,0)=0,"",VLOOKUP($C36,EOC!$A$2:$F$1091,2,0))</f>
        <v>1.95</v>
      </c>
      <c r="AB36" s="69">
        <f>IF(VLOOKUP($C36,EOC!$A$2:$F$1091,4,0)=0,"",VLOOKUP($C36,EOC!$A$2:$F$1091,4,0))</f>
        <v>2.59</v>
      </c>
      <c r="AC36" s="70">
        <f>IF(VLOOKUP($C36,EOC!$A$2:$F$1091,6,0)=0,"",VLOOKUP($C36,EOC!$A$2:$F$1091,6,0))</f>
        <v>2.661</v>
      </c>
      <c r="AD36" s="65">
        <f>Y36-(Modeling!$H$4+'High Schools'!V391*Modeling!$H$5)</f>
        <v>-0.18903249496630314</v>
      </c>
      <c r="AE36" s="66">
        <f>Z36-(Modeling!$I$4+V36*Modeling!$I$5)</f>
        <v>-9.1331990353407999E-2</v>
      </c>
      <c r="AF36" s="64">
        <f>AA36-(Modeling!$J$4+V36*Modeling!$J$5)</f>
        <v>-3.958704676361835E-2</v>
      </c>
      <c r="AG36" s="62">
        <f>AC36-(Modeling!$K$4+V36*Modeling!$K$5)</f>
        <v>0.12101431429492315</v>
      </c>
      <c r="AH36" s="67">
        <f t="shared" si="1"/>
        <v>-0.19893721778840634</v>
      </c>
      <c r="AI36" s="94">
        <f t="shared" si="0"/>
        <v>332</v>
      </c>
    </row>
    <row r="37" spans="1:35" x14ac:dyDescent="0.2">
      <c r="A37" s="36" t="s">
        <v>11</v>
      </c>
      <c r="B37" s="35" t="s">
        <v>233</v>
      </c>
      <c r="C37" s="53">
        <v>1510</v>
      </c>
      <c r="D37" s="28" t="str">
        <f>VLOOKUP($C37,Demographics!$A$2:$V$2860,2,FALSE)</f>
        <v>A</v>
      </c>
      <c r="E37" s="28" t="str">
        <f>VLOOKUP($C37,Demographics!$A$2:$V$2860,3,FALSE)</f>
        <v xml:space="preserve">5-12      </v>
      </c>
      <c r="F37" s="28">
        <f>VLOOKUP($C37,Demographics!$A$2:$V$2860,4,FALSE)</f>
        <v>391</v>
      </c>
      <c r="G37" s="29">
        <f>VLOOKUP($C37,Demographics!$A$2:$V$2860,20,FALSE)</f>
        <v>23</v>
      </c>
      <c r="H37" s="29">
        <f>VLOOKUP($C37,Demographics!$A$2:$V$2860,21,FALSE)</f>
        <v>12.3</v>
      </c>
      <c r="I37" s="27">
        <f>VLOOKUP($C37,Demographics!$A$2:$V$2860,22,FALSE)/100</f>
        <v>0.58820000000000006</v>
      </c>
      <c r="J37" s="25">
        <f>VLOOKUP($C37,Demographics!$A$2:$V$2860,5,FALSE)/100</f>
        <v>4.0899999999999999E-2</v>
      </c>
      <c r="K37" s="26">
        <f>VLOOKUP($C37,Demographics!$A$2:$V$2860,6,FALSE)/100</f>
        <v>5.8799999999999998E-2</v>
      </c>
      <c r="L37" s="26">
        <f>VLOOKUP($C37,Demographics!$A$2:$V$2860,7,FALSE)/100</f>
        <v>1.7899999999999999E-2</v>
      </c>
      <c r="M37" s="26">
        <f>VLOOKUP($C37,Demographics!$A$2:$V$2860,8,FALSE)/100</f>
        <v>6.6500000000000004E-2</v>
      </c>
      <c r="N37" s="26">
        <f>VLOOKUP($C37,Demographics!$A$2:$V$2860,9,FALSE)/100</f>
        <v>0.1023</v>
      </c>
      <c r="O37" s="26">
        <f>VLOOKUP($C37,Demographics!$A$2:$V$2860,10,FALSE)/100</f>
        <v>0.63170000000000004</v>
      </c>
      <c r="P37" s="26">
        <f>VLOOKUP($C37,Demographics!$A$2:$V$2860,11,FALSE)/100</f>
        <v>8.1799999999999998E-2</v>
      </c>
      <c r="Q37" s="26">
        <f>VLOOKUP($C37,Demographics!$A$2:$V$2860,12,FALSE)/100</f>
        <v>0.53200000000000003</v>
      </c>
      <c r="R37" s="26">
        <f>VLOOKUP($C37,Demographics!$A$2:$V$2860,13,FALSE)/100</f>
        <v>0.46799999999999997</v>
      </c>
      <c r="S37" s="26">
        <f>VLOOKUP($C37,Demographics!$A$2:$V$2860,14,FALSE)/100</f>
        <v>0</v>
      </c>
      <c r="T37" s="26">
        <f>VLOOKUP($C37,Demographics!$A$2:$V$2860,15,FALSE)/100</f>
        <v>0</v>
      </c>
      <c r="U37" s="26">
        <f>VLOOKUP($C37,Demographics!$A$2:$V$2860,16,FALSE)/100</f>
        <v>0.09</v>
      </c>
      <c r="V37" s="26">
        <f>VLOOKUP($C37,Demographics!$A$2:$V$2860,17,FALSE)/100</f>
        <v>0.49099999999999999</v>
      </c>
      <c r="W37" s="26">
        <f>VLOOKUP($C37,Demographics!$A$2:$V$2860,18,FALSE)/100</f>
        <v>5.4000000000000006E-2</v>
      </c>
      <c r="X37" s="27">
        <f>VLOOKUP($C37,Demographics!$A$2:$V$2860,19,FALSE)/100</f>
        <v>0</v>
      </c>
      <c r="Y37" s="68">
        <f>IF(VLOOKUP($C37,MSP_HSPE!$B$2:$F$671,2,0)=0,"",VLOOKUP($C37,MSP_HSPE!$B$2:$F$671,2,0))</f>
        <v>3.08</v>
      </c>
      <c r="Z37" s="69">
        <f>IF(VLOOKUP($C37,MSP_HSPE!$B$2:$F$671,4,0)=0,"",VLOOKUP($C37,MSP_HSPE!$B$2:$F$671,4,0))</f>
        <v>2.8460000000000001</v>
      </c>
      <c r="AA37" s="69">
        <f>IF(VLOOKUP($C37,EOC!$A$2:$F$1091,2,0)=0,"",VLOOKUP($C37,EOC!$A$2:$F$1091,2,0))</f>
        <v>1.4809999999999999</v>
      </c>
      <c r="AB37" s="69">
        <f>IF(VLOOKUP($C37,EOC!$A$2:$F$1091,4,0)=0,"",VLOOKUP($C37,EOC!$A$2:$F$1091,4,0))</f>
        <v>1.69</v>
      </c>
      <c r="AC37" s="70">
        <f>IF(VLOOKUP($C37,EOC!$A$2:$F$1091,6,0)=0,"",VLOOKUP($C37,EOC!$A$2:$F$1091,6,0))</f>
        <v>2.3339999999999996</v>
      </c>
      <c r="AD37" s="65">
        <f>Y37-(Modeling!$H$4+'High Schools'!V390*Modeling!$H$5)</f>
        <v>-0.16641211580985837</v>
      </c>
      <c r="AE37" s="66">
        <f>Z37-(Modeling!$I$4+V37*Modeling!$I$5)</f>
        <v>-5.7409646266981085E-2</v>
      </c>
      <c r="AF37" s="64">
        <f>AA37-(Modeling!$J$4+V37*Modeling!$J$5)</f>
        <v>-0.48912299064308273</v>
      </c>
      <c r="AG37" s="62">
        <f>AC37-(Modeling!$K$4+V37*Modeling!$K$5)</f>
        <v>-0.17709707499319594</v>
      </c>
      <c r="AH37" s="67">
        <f t="shared" si="1"/>
        <v>-0.89004182771311813</v>
      </c>
      <c r="AI37" s="94">
        <f t="shared" si="0"/>
        <v>404</v>
      </c>
    </row>
    <row r="38" spans="1:35" x14ac:dyDescent="0.2">
      <c r="A38" s="36" t="s">
        <v>11</v>
      </c>
      <c r="B38" s="35" t="s">
        <v>239</v>
      </c>
      <c r="C38" s="53">
        <v>5033</v>
      </c>
      <c r="D38" s="28" t="str">
        <f>VLOOKUP($C38,Demographics!$A$2:$V$2860,2,FALSE)</f>
        <v>P</v>
      </c>
      <c r="E38" s="28" t="str">
        <f>VLOOKUP($C38,Demographics!$A$2:$V$2860,3,FALSE)</f>
        <v xml:space="preserve">9-12      </v>
      </c>
      <c r="F38" s="28">
        <f>VLOOKUP($C38,Demographics!$A$2:$V$2860,4,FALSE)</f>
        <v>1866</v>
      </c>
      <c r="G38" s="29">
        <f>VLOOKUP($C38,Demographics!$A$2:$V$2860,20,FALSE)</f>
        <v>26</v>
      </c>
      <c r="H38" s="29">
        <f>VLOOKUP($C38,Demographics!$A$2:$V$2860,21,FALSE)</f>
        <v>10.3</v>
      </c>
      <c r="I38" s="27">
        <f>VLOOKUP($C38,Demographics!$A$2:$V$2860,22,FALSE)/100</f>
        <v>0.95829999999999993</v>
      </c>
      <c r="J38" s="25">
        <f>VLOOKUP($C38,Demographics!$A$2:$V$2860,5,FALSE)/100</f>
        <v>1.7100000000000001E-2</v>
      </c>
      <c r="K38" s="26">
        <f>VLOOKUP($C38,Demographics!$A$2:$V$2860,6,FALSE)/100</f>
        <v>6.6500000000000004E-2</v>
      </c>
      <c r="L38" s="26">
        <f>VLOOKUP($C38,Demographics!$A$2:$V$2860,7,FALSE)/100</f>
        <v>9.5999999999999992E-3</v>
      </c>
      <c r="M38" s="26">
        <f>VLOOKUP($C38,Demographics!$A$2:$V$2860,8,FALSE)/100</f>
        <v>7.400000000000001E-2</v>
      </c>
      <c r="N38" s="26">
        <f>VLOOKUP($C38,Demographics!$A$2:$V$2860,9,FALSE)/100</f>
        <v>0.10339999999999999</v>
      </c>
      <c r="O38" s="26">
        <f>VLOOKUP($C38,Demographics!$A$2:$V$2860,10,FALSE)/100</f>
        <v>0.6956</v>
      </c>
      <c r="P38" s="26">
        <f>VLOOKUP($C38,Demographics!$A$2:$V$2860,11,FALSE)/100</f>
        <v>3.3799999999999997E-2</v>
      </c>
      <c r="Q38" s="26">
        <f>VLOOKUP($C38,Demographics!$A$2:$V$2860,12,FALSE)/100</f>
        <v>0.53539999999999999</v>
      </c>
      <c r="R38" s="26">
        <f>VLOOKUP($C38,Demographics!$A$2:$V$2860,13,FALSE)/100</f>
        <v>0.46460000000000001</v>
      </c>
      <c r="S38" s="26">
        <f>VLOOKUP($C38,Demographics!$A$2:$V$2860,14,FALSE)/100</f>
        <v>0</v>
      </c>
      <c r="T38" s="26">
        <f>VLOOKUP($C38,Demographics!$A$2:$V$2860,15,FALSE)/100</f>
        <v>1.1000000000000001E-3</v>
      </c>
      <c r="U38" s="26">
        <f>VLOOKUP($C38,Demographics!$A$2:$V$2860,16,FALSE)/100</f>
        <v>0.1426</v>
      </c>
      <c r="V38" s="26">
        <f>VLOOKUP($C38,Demographics!$A$2:$V$2860,17,FALSE)/100</f>
        <v>0.33579999999999999</v>
      </c>
      <c r="W38" s="26">
        <f>VLOOKUP($C38,Demographics!$A$2:$V$2860,18,FALSE)/100</f>
        <v>2.0499999999999997E-2</v>
      </c>
      <c r="X38" s="27">
        <f>VLOOKUP($C38,Demographics!$A$2:$V$2860,19,FALSE)/100</f>
        <v>1.7000000000000001E-3</v>
      </c>
      <c r="Y38" s="68">
        <f>IF(VLOOKUP($C38,MSP_HSPE!$B$2:$F$671,2,0)=0,"",VLOOKUP($C38,MSP_HSPE!$B$2:$F$671,2,0))</f>
        <v>3.32</v>
      </c>
      <c r="Z38" s="69">
        <f>IF(VLOOKUP($C38,MSP_HSPE!$B$2:$F$671,4,0)=0,"",VLOOKUP($C38,MSP_HSPE!$B$2:$F$671,4,0))</f>
        <v>3.0880000000000001</v>
      </c>
      <c r="AA38" s="69">
        <f>IF(VLOOKUP($C38,EOC!$A$2:$F$1091,2,0)=0,"",VLOOKUP($C38,EOC!$A$2:$F$1091,2,0))</f>
        <v>2.13</v>
      </c>
      <c r="AB38" s="69">
        <f>IF(VLOOKUP($C38,EOC!$A$2:$F$1091,4,0)=0,"",VLOOKUP($C38,EOC!$A$2:$F$1091,4,0))</f>
        <v>2.9170000000000003</v>
      </c>
      <c r="AC38" s="70">
        <f>IF(VLOOKUP($C38,EOC!$A$2:$F$1091,6,0)=0,"",VLOOKUP($C38,EOC!$A$2:$F$1091,6,0))</f>
        <v>3.0610000000000004</v>
      </c>
      <c r="AD38" s="65">
        <f>Y38-(Modeling!$H$4+'High Schools'!V393*Modeling!$H$5)</f>
        <v>-3.6888425727390484E-3</v>
      </c>
      <c r="AE38" s="66">
        <f>Z38-(Modeling!$I$4+V38*Modeling!$I$5)</f>
        <v>2.9216092315257125E-2</v>
      </c>
      <c r="AF38" s="64">
        <f>AA38-(Modeling!$J$4+V38*Modeling!$J$5)</f>
        <v>8.0769334821861882E-3</v>
      </c>
      <c r="AG38" s="62">
        <f>AC38-(Modeling!$K$4+V38*Modeling!$K$5)</f>
        <v>0.32460079523373953</v>
      </c>
      <c r="AH38" s="67">
        <f t="shared" si="1"/>
        <v>0.35820497845844379</v>
      </c>
      <c r="AI38" s="94">
        <f t="shared" si="0"/>
        <v>238</v>
      </c>
    </row>
    <row r="39" spans="1:35" x14ac:dyDescent="0.2">
      <c r="A39" s="36" t="s">
        <v>11</v>
      </c>
      <c r="B39" s="35" t="s">
        <v>1235</v>
      </c>
      <c r="C39" s="53">
        <v>4158</v>
      </c>
      <c r="D39" s="28" t="str">
        <f>VLOOKUP($C39,Demographics!$A$2:$V$2860,2,FALSE)</f>
        <v>P</v>
      </c>
      <c r="E39" s="28" t="str">
        <f>VLOOKUP($C39,Demographics!$A$2:$V$2860,3,FALSE)</f>
        <v xml:space="preserve">9-12      </v>
      </c>
      <c r="F39" s="28">
        <f>VLOOKUP($C39,Demographics!$A$2:$V$2860,4,FALSE)</f>
        <v>1652</v>
      </c>
      <c r="G39" s="29">
        <f>VLOOKUP($C39,Demographics!$A$2:$V$2860,20,FALSE)</f>
        <v>27</v>
      </c>
      <c r="H39" s="29">
        <f>VLOOKUP($C39,Demographics!$A$2:$V$2860,21,FALSE)</f>
        <v>12.2</v>
      </c>
      <c r="I39" s="27">
        <f>VLOOKUP($C39,Demographics!$A$2:$V$2860,22,FALSE)/100</f>
        <v>0.9194</v>
      </c>
      <c r="J39" s="25">
        <f>VLOOKUP($C39,Demographics!$A$2:$V$2860,5,FALSE)/100</f>
        <v>1.7600000000000001E-2</v>
      </c>
      <c r="K39" s="26">
        <f>VLOOKUP($C39,Demographics!$A$2:$V$2860,6,FALSE)/100</f>
        <v>0.11560000000000001</v>
      </c>
      <c r="L39" s="26">
        <f>VLOOKUP($C39,Demographics!$A$2:$V$2860,7,FALSE)/100</f>
        <v>4.5999999999999999E-2</v>
      </c>
      <c r="M39" s="26">
        <f>VLOOKUP($C39,Demographics!$A$2:$V$2860,8,FALSE)/100</f>
        <v>0.17739999999999997</v>
      </c>
      <c r="N39" s="26">
        <f>VLOOKUP($C39,Demographics!$A$2:$V$2860,9,FALSE)/100</f>
        <v>0.1338</v>
      </c>
      <c r="O39" s="26">
        <f>VLOOKUP($C39,Demographics!$A$2:$V$2860,10,FALSE)/100</f>
        <v>0.46310000000000001</v>
      </c>
      <c r="P39" s="26">
        <f>VLOOKUP($C39,Demographics!$A$2:$V$2860,11,FALSE)/100</f>
        <v>4.6600000000000003E-2</v>
      </c>
      <c r="Q39" s="26">
        <f>VLOOKUP($C39,Demographics!$A$2:$V$2860,12,FALSE)/100</f>
        <v>0.53510000000000002</v>
      </c>
      <c r="R39" s="26">
        <f>VLOOKUP($C39,Demographics!$A$2:$V$2860,13,FALSE)/100</f>
        <v>0.46490000000000004</v>
      </c>
      <c r="S39" s="26">
        <f>VLOOKUP($C39,Demographics!$A$2:$V$2860,14,FALSE)/100</f>
        <v>0</v>
      </c>
      <c r="T39" s="26">
        <f>VLOOKUP($C39,Demographics!$A$2:$V$2860,15,FALSE)/100</f>
        <v>3.15E-2</v>
      </c>
      <c r="U39" s="26">
        <f>VLOOKUP($C39,Demographics!$A$2:$V$2860,16,FALSE)/100</f>
        <v>0.1515</v>
      </c>
      <c r="V39" s="26">
        <f>VLOOKUP($C39,Demographics!$A$2:$V$2860,17,FALSE)/100</f>
        <v>0.51479999999999992</v>
      </c>
      <c r="W39" s="26">
        <f>VLOOKUP($C39,Demographics!$A$2:$V$2860,18,FALSE)/100</f>
        <v>2.8199999999999999E-2</v>
      </c>
      <c r="X39" s="27">
        <f>VLOOKUP($C39,Demographics!$A$2:$V$2860,19,FALSE)/100</f>
        <v>0</v>
      </c>
      <c r="Y39" s="68">
        <f>IF(VLOOKUP($C39,MSP_HSPE!$B$2:$F$671,2,0)=0,"",VLOOKUP($C39,MSP_HSPE!$B$2:$F$671,2,0))</f>
        <v>3.08</v>
      </c>
      <c r="Z39" s="69">
        <f>IF(VLOOKUP($C39,MSP_HSPE!$B$2:$F$671,4,0)=0,"",VLOOKUP($C39,MSP_HSPE!$B$2:$F$671,4,0))</f>
        <v>2.9670000000000005</v>
      </c>
      <c r="AA39" s="69">
        <f>IF(VLOOKUP($C39,EOC!$A$2:$F$1091,2,0)=0,"",VLOOKUP($C39,EOC!$A$2:$F$1091,2,0))</f>
        <v>1.8270000000000002</v>
      </c>
      <c r="AB39" s="69">
        <f>IF(VLOOKUP($C39,EOC!$A$2:$F$1091,4,0)=0,"",VLOOKUP($C39,EOC!$A$2:$F$1091,4,0))</f>
        <v>2.6010000000000004</v>
      </c>
      <c r="AC39" s="70">
        <f>IF(VLOOKUP($C39,EOC!$A$2:$F$1091,6,0)=0,"",VLOOKUP($C39,EOC!$A$2:$F$1091,6,0))</f>
        <v>2.5939999999999999</v>
      </c>
      <c r="AD39" s="65">
        <f>Y39-(Modeling!$H$4+'High Schools'!V392*Modeling!$H$5)</f>
        <v>-0.28215496956466257</v>
      </c>
      <c r="AE39" s="66">
        <f>Z39-(Modeling!$I$4+V39*Modeling!$I$5)</f>
        <v>8.7417076811258543E-2</v>
      </c>
      <c r="AF39" s="64">
        <f>AA39-(Modeling!$J$4+V39*Modeling!$J$5)</f>
        <v>-0.1198443707602308</v>
      </c>
      <c r="AG39" s="62">
        <f>AC39-(Modeling!$K$4+V39*Modeling!$K$5)</f>
        <v>0.1174531227426221</v>
      </c>
      <c r="AH39" s="67">
        <f t="shared" si="1"/>
        <v>-0.19712914077101273</v>
      </c>
      <c r="AI39" s="94">
        <f t="shared" si="0"/>
        <v>331</v>
      </c>
    </row>
    <row r="40" spans="1:35" x14ac:dyDescent="0.2">
      <c r="A40" s="36" t="s">
        <v>118</v>
      </c>
      <c r="B40" s="35" t="s">
        <v>559</v>
      </c>
      <c r="C40" s="53">
        <v>3392</v>
      </c>
      <c r="D40" s="28" t="str">
        <f>VLOOKUP($C40,Demographics!$A$2:$V$2860,2,FALSE)</f>
        <v>P</v>
      </c>
      <c r="E40" s="28" t="str">
        <f>VLOOKUP($C40,Demographics!$A$2:$V$2860,3,FALSE)</f>
        <v xml:space="preserve">K-12      </v>
      </c>
      <c r="F40" s="28">
        <f>VLOOKUP($C40,Demographics!$A$2:$V$2860,4,FALSE)</f>
        <v>101</v>
      </c>
      <c r="G40" s="29">
        <f>VLOOKUP($C40,Demographics!$A$2:$V$2860,20,FALSE)</f>
        <v>8</v>
      </c>
      <c r="H40" s="29">
        <f>VLOOKUP($C40,Demographics!$A$2:$V$2860,21,FALSE)</f>
        <v>15.1</v>
      </c>
      <c r="I40" s="27">
        <f>VLOOKUP($C40,Demographics!$A$2:$V$2860,22,FALSE)/100</f>
        <v>0.61539999999999995</v>
      </c>
      <c r="J40" s="25">
        <f>VLOOKUP($C40,Demographics!$A$2:$V$2860,5,FALSE)/100</f>
        <v>0</v>
      </c>
      <c r="K40" s="26">
        <f>VLOOKUP($C40,Demographics!$A$2:$V$2860,6,FALSE)/100</f>
        <v>0</v>
      </c>
      <c r="L40" s="26">
        <f>VLOOKUP($C40,Demographics!$A$2:$V$2860,7,FALSE)/100</f>
        <v>0</v>
      </c>
      <c r="M40" s="26">
        <f>VLOOKUP($C40,Demographics!$A$2:$V$2860,8,FALSE)/100</f>
        <v>0</v>
      </c>
      <c r="N40" s="26">
        <f>VLOOKUP($C40,Demographics!$A$2:$V$2860,9,FALSE)/100</f>
        <v>0.2772</v>
      </c>
      <c r="O40" s="26">
        <f>VLOOKUP($C40,Demographics!$A$2:$V$2860,10,FALSE)/100</f>
        <v>0.69310000000000005</v>
      </c>
      <c r="P40" s="26">
        <f>VLOOKUP($C40,Demographics!$A$2:$V$2860,11,FALSE)/100</f>
        <v>2.9700000000000001E-2</v>
      </c>
      <c r="Q40" s="26">
        <f>VLOOKUP($C40,Demographics!$A$2:$V$2860,12,FALSE)/100</f>
        <v>0.53469999999999995</v>
      </c>
      <c r="R40" s="26">
        <f>VLOOKUP($C40,Demographics!$A$2:$V$2860,13,FALSE)/100</f>
        <v>0.46529999999999999</v>
      </c>
      <c r="S40" s="26">
        <f>VLOOKUP($C40,Demographics!$A$2:$V$2860,14,FALSE)/100</f>
        <v>0</v>
      </c>
      <c r="T40" s="26">
        <f>VLOOKUP($C40,Demographics!$A$2:$V$2860,15,FALSE)/100</f>
        <v>0</v>
      </c>
      <c r="U40" s="26">
        <f>VLOOKUP($C40,Demographics!$A$2:$V$2860,16,FALSE)/100</f>
        <v>0.1215</v>
      </c>
      <c r="V40" s="26">
        <f>VLOOKUP($C40,Demographics!$A$2:$V$2860,17,FALSE)/100</f>
        <v>0</v>
      </c>
      <c r="W40" s="26">
        <f>VLOOKUP($C40,Demographics!$A$2:$V$2860,18,FALSE)/100</f>
        <v>0</v>
      </c>
      <c r="X40" s="27">
        <f>VLOOKUP($C40,Demographics!$A$2:$V$2860,19,FALSE)/100</f>
        <v>0</v>
      </c>
      <c r="Y40" s="68">
        <f>IF(VLOOKUP($C40,MSP_HSPE!$B$2:$F$671,2,0)=0,"",VLOOKUP($C40,MSP_HSPE!$B$2:$F$671,2,0))</f>
        <v>2.83</v>
      </c>
      <c r="Z40" s="69">
        <f>IF(VLOOKUP($C40,MSP_HSPE!$B$2:$F$671,4,0)=0,"",VLOOKUP($C40,MSP_HSPE!$B$2:$F$671,4,0))</f>
        <v>3.165</v>
      </c>
      <c r="AA40" s="69">
        <f>IF(VLOOKUP($C40,EOC!$A$2:$F$1091,2,0)=0,"",VLOOKUP($C40,EOC!$A$2:$F$1091,2,0))</f>
        <v>2.5709999999999997</v>
      </c>
      <c r="AB40" s="69" t="str">
        <f>IF(VLOOKUP($C40,EOC!$A$2:$F$1091,4,0)=0,"",VLOOKUP($C40,EOC!$A$2:$F$1091,4,0))</f>
        <v/>
      </c>
      <c r="AC40" s="70">
        <f>IF(VLOOKUP($C40,EOC!$A$2:$F$1091,6,0)=0,"",VLOOKUP($C40,EOC!$A$2:$F$1091,6,0))</f>
        <v>2.9169999999999998</v>
      </c>
      <c r="AD40" s="65">
        <f>Y40-(Modeling!$H$4+'High Schools'!V286*Modeling!$H$5)</f>
        <v>-0.69279410885332471</v>
      </c>
      <c r="AE40" s="66">
        <f>Z40-(Modeling!$I$4+V40*Modeling!$I$5)</f>
        <v>-0.22996095010796669</v>
      </c>
      <c r="AF40" s="64">
        <f>AA40-(Modeling!$J$4+V40*Modeling!$J$5)</f>
        <v>0.12063321261404969</v>
      </c>
      <c r="AG40" s="62">
        <f>AC40-(Modeling!$K$4+V40*Modeling!$K$5)</f>
        <v>-0.30687636441700405</v>
      </c>
      <c r="AH40" s="67">
        <f t="shared" si="1"/>
        <v>-1.1089982107642458</v>
      </c>
      <c r="AI40" s="94">
        <f t="shared" si="0"/>
        <v>415</v>
      </c>
    </row>
    <row r="41" spans="1:35" x14ac:dyDescent="0.2">
      <c r="A41" s="36" t="s">
        <v>249</v>
      </c>
      <c r="B41" s="35" t="s">
        <v>394</v>
      </c>
      <c r="C41" s="53">
        <v>3136</v>
      </c>
      <c r="D41" s="28" t="str">
        <f>VLOOKUP($C41,Demographics!$A$2:$V$2860,2,FALSE)</f>
        <v>P</v>
      </c>
      <c r="E41" s="28" t="str">
        <f>VLOOKUP($C41,Demographics!$A$2:$V$2860,3,FALSE)</f>
        <v xml:space="preserve">9-12      </v>
      </c>
      <c r="F41" s="28">
        <f>VLOOKUP($C41,Demographics!$A$2:$V$2860,4,FALSE)</f>
        <v>637</v>
      </c>
      <c r="G41" s="29">
        <f>VLOOKUP($C41,Demographics!$A$2:$V$2860,20,FALSE)</f>
        <v>14</v>
      </c>
      <c r="H41" s="29">
        <f>VLOOKUP($C41,Demographics!$A$2:$V$2860,21,FALSE)</f>
        <v>14.7</v>
      </c>
      <c r="I41" s="27">
        <f>VLOOKUP($C41,Demographics!$A$2:$V$2860,22,FALSE)/100</f>
        <v>0.67390000000000005</v>
      </c>
      <c r="J41" s="25">
        <f>VLOOKUP($C41,Demographics!$A$2:$V$2860,5,FALSE)/100</f>
        <v>6.3E-3</v>
      </c>
      <c r="K41" s="26">
        <f>VLOOKUP($C41,Demographics!$A$2:$V$2860,6,FALSE)/100</f>
        <v>3.7699999999999997E-2</v>
      </c>
      <c r="L41" s="26">
        <f>VLOOKUP($C41,Demographics!$A$2:$V$2860,7,FALSE)/100</f>
        <v>7.8000000000000005E-3</v>
      </c>
      <c r="M41" s="26">
        <f>VLOOKUP($C41,Demographics!$A$2:$V$2860,8,FALSE)/100</f>
        <v>1.5700000000000002E-2</v>
      </c>
      <c r="N41" s="26">
        <f>VLOOKUP($C41,Demographics!$A$2:$V$2860,9,FALSE)/100</f>
        <v>0.1366</v>
      </c>
      <c r="O41" s="26">
        <f>VLOOKUP($C41,Demographics!$A$2:$V$2860,10,FALSE)/100</f>
        <v>0.73470000000000002</v>
      </c>
      <c r="P41" s="26">
        <f>VLOOKUP($C41,Demographics!$A$2:$V$2860,11,FALSE)/100</f>
        <v>6.1200000000000004E-2</v>
      </c>
      <c r="Q41" s="26">
        <f>VLOOKUP($C41,Demographics!$A$2:$V$2860,12,FALSE)/100</f>
        <v>0.53220000000000001</v>
      </c>
      <c r="R41" s="26">
        <f>VLOOKUP($C41,Demographics!$A$2:$V$2860,13,FALSE)/100</f>
        <v>0.46779999999999999</v>
      </c>
      <c r="S41" s="26">
        <f>VLOOKUP($C41,Demographics!$A$2:$V$2860,14,FALSE)/100</f>
        <v>0</v>
      </c>
      <c r="T41" s="26">
        <f>VLOOKUP($C41,Demographics!$A$2:$V$2860,15,FALSE)/100</f>
        <v>1.3000000000000001E-2</v>
      </c>
      <c r="U41" s="26">
        <f>VLOOKUP($C41,Demographics!$A$2:$V$2860,16,FALSE)/100</f>
        <v>0.10050000000000001</v>
      </c>
      <c r="V41" s="26">
        <f>VLOOKUP($C41,Demographics!$A$2:$V$2860,17,FALSE)/100</f>
        <v>0.45219999999999999</v>
      </c>
      <c r="W41" s="26">
        <f>VLOOKUP($C41,Demographics!$A$2:$V$2860,18,FALSE)/100</f>
        <v>3.4000000000000002E-2</v>
      </c>
      <c r="X41" s="27">
        <f>VLOOKUP($C41,Demographics!$A$2:$V$2860,19,FALSE)/100</f>
        <v>0</v>
      </c>
      <c r="Y41" s="68">
        <f>IF(VLOOKUP($C41,MSP_HSPE!$B$2:$F$671,2,0)=0,"",VLOOKUP($C41,MSP_HSPE!$B$2:$F$671,2,0))</f>
        <v>3.42</v>
      </c>
      <c r="Z41" s="69">
        <f>IF(VLOOKUP($C41,MSP_HSPE!$B$2:$F$671,4,0)=0,"",VLOOKUP($C41,MSP_HSPE!$B$2:$F$671,4,0))</f>
        <v>3.36</v>
      </c>
      <c r="AA41" s="69">
        <f>IF(VLOOKUP($C41,EOC!$A$2:$F$1091,2,0)=0,"",VLOOKUP($C41,EOC!$A$2:$F$1091,2,0))</f>
        <v>2.2509999999999994</v>
      </c>
      <c r="AB41" s="69">
        <f>IF(VLOOKUP($C41,EOC!$A$2:$F$1091,4,0)=0,"",VLOOKUP($C41,EOC!$A$2:$F$1091,4,0))</f>
        <v>3.2869999999999999</v>
      </c>
      <c r="AC41" s="70">
        <f>IF(VLOOKUP($C41,EOC!$A$2:$F$1091,6,0)=0,"",VLOOKUP($C41,EOC!$A$2:$F$1091,6,0))</f>
        <v>3.1220000000000003</v>
      </c>
      <c r="AD41" s="65">
        <f>Y41-(Modeling!$H$4+'High Schools'!V583*Modeling!$H$5)</f>
        <v>0.13156220514821859</v>
      </c>
      <c r="AE41" s="66">
        <f>Z41-(Modeling!$I$4+V41*Modeling!$I$5)</f>
        <v>0.41774678837857815</v>
      </c>
      <c r="AF41" s="64">
        <f>AA41-(Modeling!$J$4+V41*Modeling!$J$5)</f>
        <v>0.24292699038823384</v>
      </c>
      <c r="AG41" s="62">
        <f>AC41-(Modeling!$K$4+V41*Modeling!$K$5)</f>
        <v>0.55457739256353866</v>
      </c>
      <c r="AH41" s="67">
        <f t="shared" si="1"/>
        <v>1.3468133764785692</v>
      </c>
      <c r="AI41" s="94">
        <f t="shared" si="0"/>
        <v>84</v>
      </c>
    </row>
    <row r="42" spans="1:35" x14ac:dyDescent="0.2">
      <c r="A42" s="36" t="s">
        <v>249</v>
      </c>
      <c r="B42" s="35" t="s">
        <v>1306</v>
      </c>
      <c r="C42" s="53">
        <v>5021</v>
      </c>
      <c r="D42" s="28" t="str">
        <f>VLOOKUP($C42,Demographics!$A$2:$V$2860,2,FALSE)</f>
        <v>A</v>
      </c>
      <c r="E42" s="28" t="str">
        <f>VLOOKUP($C42,Demographics!$A$2:$V$2860,3,FALSE)</f>
        <v xml:space="preserve">K-11      </v>
      </c>
      <c r="F42" s="28">
        <f>VLOOKUP($C42,Demographics!$A$2:$V$2860,4,FALSE)</f>
        <v>80</v>
      </c>
      <c r="G42" s="29">
        <f>VLOOKUP($C42,Demographics!$A$2:$V$2860,20,FALSE)</f>
        <v>40</v>
      </c>
      <c r="H42" s="29">
        <f>VLOOKUP($C42,Demographics!$A$2:$V$2860,21,FALSE)</f>
        <v>5.2</v>
      </c>
      <c r="I42" s="27">
        <f>VLOOKUP($C42,Demographics!$A$2:$V$2860,22,FALSE)/100</f>
        <v>0.5</v>
      </c>
      <c r="J42" s="25">
        <f>VLOOKUP($C42,Demographics!$A$2:$V$2860,5,FALSE)/100</f>
        <v>1.2500000000000001E-2</v>
      </c>
      <c r="K42" s="26">
        <f>VLOOKUP($C42,Demographics!$A$2:$V$2860,6,FALSE)/100</f>
        <v>0</v>
      </c>
      <c r="L42" s="26">
        <f>VLOOKUP($C42,Demographics!$A$2:$V$2860,7,FALSE)/100</f>
        <v>2.5000000000000001E-2</v>
      </c>
      <c r="M42" s="26">
        <f>VLOOKUP($C42,Demographics!$A$2:$V$2860,8,FALSE)/100</f>
        <v>3.7499999999999999E-2</v>
      </c>
      <c r="N42" s="26">
        <f>VLOOKUP($C42,Demographics!$A$2:$V$2860,9,FALSE)/100</f>
        <v>0.05</v>
      </c>
      <c r="O42" s="26">
        <f>VLOOKUP($C42,Demographics!$A$2:$V$2860,10,FALSE)/100</f>
        <v>0.875</v>
      </c>
      <c r="P42" s="26">
        <f>VLOOKUP($C42,Demographics!$A$2:$V$2860,11,FALSE)/100</f>
        <v>0</v>
      </c>
      <c r="Q42" s="26">
        <f>VLOOKUP($C42,Demographics!$A$2:$V$2860,12,FALSE)/100</f>
        <v>0.52500000000000002</v>
      </c>
      <c r="R42" s="26">
        <f>VLOOKUP($C42,Demographics!$A$2:$V$2860,13,FALSE)/100</f>
        <v>0.47499999999999998</v>
      </c>
      <c r="S42" s="26">
        <f>VLOOKUP($C42,Demographics!$A$2:$V$2860,14,FALSE)/100</f>
        <v>0</v>
      </c>
      <c r="T42" s="26">
        <f>VLOOKUP($C42,Demographics!$A$2:$V$2860,15,FALSE)/100</f>
        <v>0</v>
      </c>
      <c r="U42" s="26">
        <f>VLOOKUP($C42,Demographics!$A$2:$V$2860,16,FALSE)/100</f>
        <v>1.23E-2</v>
      </c>
      <c r="V42" s="26">
        <f>VLOOKUP($C42,Demographics!$A$2:$V$2860,17,FALSE)/100</f>
        <v>9.8800000000000013E-2</v>
      </c>
      <c r="W42" s="26">
        <f>VLOOKUP($C42,Demographics!$A$2:$V$2860,18,FALSE)/100</f>
        <v>0</v>
      </c>
      <c r="X42" s="27">
        <f>VLOOKUP($C42,Demographics!$A$2:$V$2860,19,FALSE)/100</f>
        <v>0</v>
      </c>
      <c r="Y42" s="68" t="str">
        <f>IF(VLOOKUP($C42,MSP_HSPE!$B$2:$F$671,2,0)=0,"",VLOOKUP($C42,MSP_HSPE!$B$2:$F$671,2,0))</f>
        <v/>
      </c>
      <c r="Z42" s="69" t="str">
        <f>IF(VLOOKUP($C42,MSP_HSPE!$B$2:$F$671,4,0)=0,"",VLOOKUP($C42,MSP_HSPE!$B$2:$F$671,4,0))</f>
        <v/>
      </c>
      <c r="AA42" s="69" t="str">
        <f>IF(VLOOKUP($C42,EOC!$A$2:$F$1091,2,0)=0,"",VLOOKUP($C42,EOC!$A$2:$F$1091,2,0))</f>
        <v/>
      </c>
      <c r="AB42" s="69" t="str">
        <f>IF(VLOOKUP($C42,EOC!$A$2:$F$1091,4,0)=0,"",VLOOKUP($C42,EOC!$A$2:$F$1091,4,0))</f>
        <v/>
      </c>
      <c r="AC42" s="70" t="str">
        <f>IF(VLOOKUP($C42,EOC!$A$2:$F$1091,6,0)=0,"",VLOOKUP($C42,EOC!$A$2:$F$1091,6,0))</f>
        <v/>
      </c>
      <c r="AD42" s="67"/>
      <c r="AE42" s="63"/>
      <c r="AF42" s="63"/>
      <c r="AG42" s="62"/>
      <c r="AH42" s="67" t="str">
        <f t="shared" si="1"/>
        <v/>
      </c>
      <c r="AI42" s="94" t="str">
        <f t="shared" si="0"/>
        <v/>
      </c>
    </row>
    <row r="43" spans="1:35" x14ac:dyDescent="0.2">
      <c r="A43" s="36" t="s">
        <v>309</v>
      </c>
      <c r="B43" s="35" t="s">
        <v>640</v>
      </c>
      <c r="C43" s="53">
        <v>3109</v>
      </c>
      <c r="D43" s="28" t="str">
        <f>VLOOKUP($C43,Demographics!$A$2:$V$2860,2,FALSE)</f>
        <v>P</v>
      </c>
      <c r="E43" s="28" t="str">
        <f>VLOOKUP($C43,Demographics!$A$2:$V$2860,3,FALSE)</f>
        <v xml:space="preserve">9-12      </v>
      </c>
      <c r="F43" s="28">
        <f>VLOOKUP($C43,Demographics!$A$2:$V$2860,4,FALSE)</f>
        <v>1208</v>
      </c>
      <c r="G43" s="29">
        <f>VLOOKUP($C43,Demographics!$A$2:$V$2860,20,FALSE)</f>
        <v>17</v>
      </c>
      <c r="H43" s="29">
        <f>VLOOKUP($C43,Demographics!$A$2:$V$2860,21,FALSE)</f>
        <v>13.3</v>
      </c>
      <c r="I43" s="27">
        <f>VLOOKUP($C43,Demographics!$A$2:$V$2860,22,FALSE)/100</f>
        <v>0.63380000000000003</v>
      </c>
      <c r="J43" s="25">
        <f>VLOOKUP($C43,Demographics!$A$2:$V$2860,5,FALSE)/100</f>
        <v>1.9900000000000001E-2</v>
      </c>
      <c r="K43" s="26">
        <f>VLOOKUP($C43,Demographics!$A$2:$V$2860,6,FALSE)/100</f>
        <v>6.9500000000000006E-2</v>
      </c>
      <c r="L43" s="26">
        <f>VLOOKUP($C43,Demographics!$A$2:$V$2860,7,FALSE)/100</f>
        <v>1.9E-2</v>
      </c>
      <c r="M43" s="26">
        <f>VLOOKUP($C43,Demographics!$A$2:$V$2860,8,FALSE)/100</f>
        <v>7.4499999999999997E-2</v>
      </c>
      <c r="N43" s="26">
        <f>VLOOKUP($C43,Demographics!$A$2:$V$2860,9,FALSE)/100</f>
        <v>0.1457</v>
      </c>
      <c r="O43" s="26">
        <f>VLOOKUP($C43,Demographics!$A$2:$V$2860,10,FALSE)/100</f>
        <v>0.5141</v>
      </c>
      <c r="P43" s="26">
        <f>VLOOKUP($C43,Demographics!$A$2:$V$2860,11,FALSE)/100</f>
        <v>0.1573</v>
      </c>
      <c r="Q43" s="26">
        <f>VLOOKUP($C43,Demographics!$A$2:$V$2860,12,FALSE)/100</f>
        <v>0.54880000000000007</v>
      </c>
      <c r="R43" s="26">
        <f>VLOOKUP($C43,Demographics!$A$2:$V$2860,13,FALSE)/100</f>
        <v>0.45119999999999999</v>
      </c>
      <c r="S43" s="26">
        <f>VLOOKUP($C43,Demographics!$A$2:$V$2860,14,FALSE)/100</f>
        <v>0</v>
      </c>
      <c r="T43" s="26">
        <f>VLOOKUP($C43,Demographics!$A$2:$V$2860,15,FALSE)/100</f>
        <v>2.2799999999999997E-2</v>
      </c>
      <c r="U43" s="26">
        <f>VLOOKUP($C43,Demographics!$A$2:$V$2860,16,FALSE)/100</f>
        <v>0.14050000000000001</v>
      </c>
      <c r="V43" s="26">
        <f>VLOOKUP($C43,Demographics!$A$2:$V$2860,17,FALSE)/100</f>
        <v>0.5786</v>
      </c>
      <c r="W43" s="26">
        <f>VLOOKUP($C43,Demographics!$A$2:$V$2860,18,FALSE)/100</f>
        <v>3.1600000000000003E-2</v>
      </c>
      <c r="X43" s="27">
        <f>VLOOKUP($C43,Demographics!$A$2:$V$2860,19,FALSE)/100</f>
        <v>0</v>
      </c>
      <c r="Y43" s="68">
        <f>IF(VLOOKUP($C43,MSP_HSPE!$B$2:$F$671,2,0)=0,"",VLOOKUP($C43,MSP_HSPE!$B$2:$F$671,2,0))</f>
        <v>3.2</v>
      </c>
      <c r="Z43" s="69">
        <f>IF(VLOOKUP($C43,MSP_HSPE!$B$2:$F$671,4,0)=0,"",VLOOKUP($C43,MSP_HSPE!$B$2:$F$671,4,0))</f>
        <v>2.9369999999999998</v>
      </c>
      <c r="AA43" s="69">
        <f>IF(VLOOKUP($C43,EOC!$A$2:$F$1091,2,0)=0,"",VLOOKUP($C43,EOC!$A$2:$F$1091,2,0))</f>
        <v>2.2559999999999998</v>
      </c>
      <c r="AB43" s="69">
        <f>IF(VLOOKUP($C43,EOC!$A$2:$F$1091,4,0)=0,"",VLOOKUP($C43,EOC!$A$2:$F$1091,4,0))</f>
        <v>2.8919999999999999</v>
      </c>
      <c r="AC43" s="70">
        <f>IF(VLOOKUP($C43,EOC!$A$2:$F$1091,6,0)=0,"",VLOOKUP($C43,EOC!$A$2:$F$1091,6,0))</f>
        <v>2.6930000000000001</v>
      </c>
      <c r="AD43" s="65">
        <f>Y43-(Modeling!$H$4+'High Schools'!V262*Modeling!$H$5)</f>
        <v>3.6376175417536682E-2</v>
      </c>
      <c r="AE43" s="66">
        <f>Z43-(Modeling!$I$4+V43*Modeling!$I$5)</f>
        <v>0.12128871262603358</v>
      </c>
      <c r="AF43" s="64">
        <f>AA43-(Modeling!$J$4+V43*Modeling!$J$5)</f>
        <v>0.37155798001817009</v>
      </c>
      <c r="AG43" s="62">
        <f>AC43-(Modeling!$K$4+V43*Modeling!$K$5)</f>
        <v>0.30907087969830283</v>
      </c>
      <c r="AH43" s="67">
        <f t="shared" si="1"/>
        <v>0.83829374776004317</v>
      </c>
      <c r="AI43" s="94">
        <f t="shared" si="0"/>
        <v>154</v>
      </c>
    </row>
    <row r="44" spans="1:35" x14ac:dyDescent="0.2">
      <c r="A44" s="36" t="s">
        <v>309</v>
      </c>
      <c r="B44" s="35" t="s">
        <v>1172</v>
      </c>
      <c r="C44" s="53">
        <v>1737</v>
      </c>
      <c r="D44" s="28" t="str">
        <f>VLOOKUP($C44,Demographics!$A$2:$V$2860,2,FALSE)</f>
        <v>A</v>
      </c>
      <c r="E44" s="28" t="str">
        <f>VLOOKUP($C44,Demographics!$A$2:$V$2860,3,FALSE)</f>
        <v xml:space="preserve">9-12      </v>
      </c>
      <c r="F44" s="28">
        <f>VLOOKUP($C44,Demographics!$A$2:$V$2860,4,FALSE)</f>
        <v>138</v>
      </c>
      <c r="G44" s="29">
        <f>VLOOKUP($C44,Demographics!$A$2:$V$2860,20,FALSE)</f>
        <v>20</v>
      </c>
      <c r="H44" s="29">
        <f>VLOOKUP($C44,Demographics!$A$2:$V$2860,21,FALSE)</f>
        <v>12.3</v>
      </c>
      <c r="I44" s="27">
        <f>VLOOKUP($C44,Demographics!$A$2:$V$2860,22,FALSE)/100</f>
        <v>1.2856999999999998</v>
      </c>
      <c r="J44" s="25">
        <f>VLOOKUP($C44,Demographics!$A$2:$V$2860,5,FALSE)/100</f>
        <v>2.8999999999999998E-2</v>
      </c>
      <c r="K44" s="26">
        <f>VLOOKUP($C44,Demographics!$A$2:$V$2860,6,FALSE)/100</f>
        <v>7.1999999999999998E-3</v>
      </c>
      <c r="L44" s="26">
        <f>VLOOKUP($C44,Demographics!$A$2:$V$2860,7,FALSE)/100</f>
        <v>2.8999999999999998E-2</v>
      </c>
      <c r="M44" s="26">
        <f>VLOOKUP($C44,Demographics!$A$2:$V$2860,8,FALSE)/100</f>
        <v>5.0700000000000002E-2</v>
      </c>
      <c r="N44" s="26">
        <f>VLOOKUP($C44,Demographics!$A$2:$V$2860,9,FALSE)/100</f>
        <v>9.4200000000000006E-2</v>
      </c>
      <c r="O44" s="26">
        <f>VLOOKUP($C44,Demographics!$A$2:$V$2860,10,FALSE)/100</f>
        <v>0.65939999999999999</v>
      </c>
      <c r="P44" s="26">
        <f>VLOOKUP($C44,Demographics!$A$2:$V$2860,11,FALSE)/100</f>
        <v>0.13039999999999999</v>
      </c>
      <c r="Q44" s="26">
        <f>VLOOKUP($C44,Demographics!$A$2:$V$2860,12,FALSE)/100</f>
        <v>0.4783</v>
      </c>
      <c r="R44" s="26">
        <f>VLOOKUP($C44,Demographics!$A$2:$V$2860,13,FALSE)/100</f>
        <v>0.52170000000000005</v>
      </c>
      <c r="S44" s="26">
        <f>VLOOKUP($C44,Demographics!$A$2:$V$2860,14,FALSE)/100</f>
        <v>0</v>
      </c>
      <c r="T44" s="26">
        <f>VLOOKUP($C44,Demographics!$A$2:$V$2860,15,FALSE)/100</f>
        <v>1.41E-2</v>
      </c>
      <c r="U44" s="26">
        <f>VLOOKUP($C44,Demographics!$A$2:$V$2860,16,FALSE)/100</f>
        <v>0.13150000000000001</v>
      </c>
      <c r="V44" s="26">
        <f>VLOOKUP($C44,Demographics!$A$2:$V$2860,17,FALSE)/100</f>
        <v>0.79339999999999999</v>
      </c>
      <c r="W44" s="26">
        <f>VLOOKUP($C44,Demographics!$A$2:$V$2860,18,FALSE)/100</f>
        <v>2.8199999999999999E-2</v>
      </c>
      <c r="X44" s="27">
        <f>VLOOKUP($C44,Demographics!$A$2:$V$2860,19,FALSE)/100</f>
        <v>0</v>
      </c>
      <c r="Y44" s="68">
        <f>IF(VLOOKUP($C44,MSP_HSPE!$B$2:$F$671,2,0)=0,"",VLOOKUP($C44,MSP_HSPE!$B$2:$F$671,2,0))</f>
        <v>1.83</v>
      </c>
      <c r="Z44" s="69">
        <f>IF(VLOOKUP($C44,MSP_HSPE!$B$2:$F$671,4,0)=0,"",VLOOKUP($C44,MSP_HSPE!$B$2:$F$671,4,0))</f>
        <v>1.9180000000000001</v>
      </c>
      <c r="AA44" s="69">
        <f>IF(VLOOKUP($C44,EOC!$A$2:$F$1091,2,0)=0,"",VLOOKUP($C44,EOC!$A$2:$F$1091,2,0))</f>
        <v>1.3889999999999998</v>
      </c>
      <c r="AB44" s="69">
        <f>IF(VLOOKUP($C44,EOC!$A$2:$F$1091,4,0)=0,"",VLOOKUP($C44,EOC!$A$2:$F$1091,4,0))</f>
        <v>2.0460000000000003</v>
      </c>
      <c r="AC44" s="70">
        <f>IF(VLOOKUP($C44,EOC!$A$2:$F$1091,6,0)=0,"",VLOOKUP($C44,EOC!$A$2:$F$1091,6,0))</f>
        <v>2</v>
      </c>
      <c r="AD44" s="65">
        <f>Y44-(Modeling!$H$4+'High Schools'!V261*Modeling!$H$5)</f>
        <v>-1.3727788971324517</v>
      </c>
      <c r="AE44" s="66">
        <f>Z44-(Modeling!$I$4+V44*Modeling!$I$5)</f>
        <v>-0.68267010597876521</v>
      </c>
      <c r="AF44" s="64">
        <f>AA44-(Modeling!$J$4+V44*Modeling!$J$5)</f>
        <v>-0.28534758507273028</v>
      </c>
      <c r="AG44" s="62">
        <f>AC44-(Modeling!$K$4+V44*Modeling!$K$5)</f>
        <v>-7.2106327291037164E-2</v>
      </c>
      <c r="AH44" s="67">
        <f t="shared" si="1"/>
        <v>-2.4129029154749841</v>
      </c>
      <c r="AI44" s="94">
        <f t="shared" si="0"/>
        <v>461</v>
      </c>
    </row>
    <row r="45" spans="1:35" x14ac:dyDescent="0.2">
      <c r="A45" s="36" t="s">
        <v>225</v>
      </c>
      <c r="B45" s="35" t="s">
        <v>1211</v>
      </c>
      <c r="C45" s="53">
        <v>5272</v>
      </c>
      <c r="D45" s="28" t="str">
        <f>VLOOKUP($C45,Demographics!$A$2:$V$2860,2,FALSE)</f>
        <v>A</v>
      </c>
      <c r="E45" s="28" t="str">
        <f>VLOOKUP($C45,Demographics!$A$2:$V$2860,3,FALSE)</f>
        <v xml:space="preserve">9-12      </v>
      </c>
      <c r="F45" s="28">
        <f>VLOOKUP($C45,Demographics!$A$2:$V$2860,4,FALSE)</f>
        <v>28</v>
      </c>
      <c r="G45" s="29">
        <f>VLOOKUP($C45,Demographics!$A$2:$V$2860,20,FALSE)</f>
        <v>28</v>
      </c>
      <c r="H45" s="29">
        <f>VLOOKUP($C45,Demographics!$A$2:$V$2860,21,FALSE)</f>
        <v>27.4</v>
      </c>
      <c r="I45" s="27">
        <f>VLOOKUP($C45,Demographics!$A$2:$V$2860,22,FALSE)/100</f>
        <v>1</v>
      </c>
      <c r="J45" s="25">
        <f>VLOOKUP($C45,Demographics!$A$2:$V$2860,5,FALSE)/100</f>
        <v>0</v>
      </c>
      <c r="K45" s="26">
        <f>VLOOKUP($C45,Demographics!$A$2:$V$2860,6,FALSE)/100</f>
        <v>0</v>
      </c>
      <c r="L45" s="26">
        <f>VLOOKUP($C45,Demographics!$A$2:$V$2860,7,FALSE)/100</f>
        <v>0</v>
      </c>
      <c r="M45" s="26">
        <f>VLOOKUP($C45,Demographics!$A$2:$V$2860,8,FALSE)/100</f>
        <v>0</v>
      </c>
      <c r="N45" s="26">
        <f>VLOOKUP($C45,Demographics!$A$2:$V$2860,9,FALSE)/100</f>
        <v>0.89290000000000003</v>
      </c>
      <c r="O45" s="26">
        <f>VLOOKUP($C45,Demographics!$A$2:$V$2860,10,FALSE)/100</f>
        <v>0.10710000000000001</v>
      </c>
      <c r="P45" s="26">
        <f>VLOOKUP($C45,Demographics!$A$2:$V$2860,11,FALSE)/100</f>
        <v>0</v>
      </c>
      <c r="Q45" s="26">
        <f>VLOOKUP($C45,Demographics!$A$2:$V$2860,12,FALSE)/100</f>
        <v>0.75</v>
      </c>
      <c r="R45" s="26">
        <f>VLOOKUP($C45,Demographics!$A$2:$V$2860,13,FALSE)/100</f>
        <v>0.25</v>
      </c>
      <c r="S45" s="26">
        <f>VLOOKUP($C45,Demographics!$A$2:$V$2860,14,FALSE)/100</f>
        <v>0.18179999999999999</v>
      </c>
      <c r="T45" s="26">
        <f>VLOOKUP($C45,Demographics!$A$2:$V$2860,15,FALSE)/100</f>
        <v>9.0899999999999995E-2</v>
      </c>
      <c r="U45" s="26">
        <f>VLOOKUP($C45,Demographics!$A$2:$V$2860,16,FALSE)/100</f>
        <v>4.5499999999999999E-2</v>
      </c>
      <c r="V45" s="26">
        <f>VLOOKUP($C45,Demographics!$A$2:$V$2860,17,FALSE)/100</f>
        <v>0.81819999999999993</v>
      </c>
      <c r="W45" s="26">
        <f>VLOOKUP($C45,Demographics!$A$2:$V$2860,18,FALSE)/100</f>
        <v>9.0899999999999995E-2</v>
      </c>
      <c r="X45" s="27">
        <f>VLOOKUP($C45,Demographics!$A$2:$V$2860,19,FALSE)/100</f>
        <v>0</v>
      </c>
      <c r="Y45" s="68" t="str">
        <f>IF(VLOOKUP($C45,MSP_HSPE!$B$2:$F$671,2,0)=0,"",VLOOKUP($C45,MSP_HSPE!$B$2:$F$671,2,0))</f>
        <v/>
      </c>
      <c r="Z45" s="69" t="str">
        <f>IF(VLOOKUP($C45,MSP_HSPE!$B$2:$F$671,4,0)=0,"",VLOOKUP($C45,MSP_HSPE!$B$2:$F$671,4,0))</f>
        <v/>
      </c>
      <c r="AA45" s="69" t="str">
        <f>IF(VLOOKUP($C45,EOC!$A$2:$F$1091,2,0)=0,"",VLOOKUP($C45,EOC!$A$2:$F$1091,2,0))</f>
        <v/>
      </c>
      <c r="AB45" s="69" t="str">
        <f>IF(VLOOKUP($C45,EOC!$A$2:$F$1091,4,0)=0,"",VLOOKUP($C45,EOC!$A$2:$F$1091,4,0))</f>
        <v/>
      </c>
      <c r="AC45" s="70" t="str">
        <f>IF(VLOOKUP($C45,EOC!$A$2:$F$1091,6,0)=0,"",VLOOKUP($C45,EOC!$A$2:$F$1091,6,0))</f>
        <v/>
      </c>
      <c r="AD45" s="67"/>
      <c r="AE45" s="63"/>
      <c r="AF45" s="63"/>
      <c r="AG45" s="62"/>
      <c r="AH45" s="67" t="str">
        <f t="shared" si="1"/>
        <v/>
      </c>
      <c r="AI45" s="94" t="str">
        <f t="shared" si="0"/>
        <v/>
      </c>
    </row>
    <row r="46" spans="1:35" x14ac:dyDescent="0.2">
      <c r="A46" s="36" t="s">
        <v>225</v>
      </c>
      <c r="B46" s="35" t="s">
        <v>84</v>
      </c>
      <c r="C46" s="53">
        <v>2800</v>
      </c>
      <c r="D46" s="28" t="str">
        <f>VLOOKUP($C46,Demographics!$A$2:$V$2860,2,FALSE)</f>
        <v>P</v>
      </c>
      <c r="E46" s="28" t="str">
        <f>VLOOKUP($C46,Demographics!$A$2:$V$2860,3,FALSE)</f>
        <v xml:space="preserve">9-12      </v>
      </c>
      <c r="F46" s="28">
        <f>VLOOKUP($C46,Demographics!$A$2:$V$2860,4,FALSE)</f>
        <v>244</v>
      </c>
      <c r="G46" s="29">
        <f>VLOOKUP($C46,Demographics!$A$2:$V$2860,20,FALSE)</f>
        <v>6</v>
      </c>
      <c r="H46" s="29">
        <f>VLOOKUP($C46,Demographics!$A$2:$V$2860,21,FALSE)</f>
        <v>12.3</v>
      </c>
      <c r="I46" s="27">
        <f>VLOOKUP($C46,Demographics!$A$2:$V$2860,22,FALSE)/100</f>
        <v>0.4103</v>
      </c>
      <c r="J46" s="25">
        <f>VLOOKUP($C46,Demographics!$A$2:$V$2860,5,FALSE)/100</f>
        <v>4.0999999999999995E-3</v>
      </c>
      <c r="K46" s="26">
        <f>VLOOKUP($C46,Demographics!$A$2:$V$2860,6,FALSE)/100</f>
        <v>0</v>
      </c>
      <c r="L46" s="26">
        <f>VLOOKUP($C46,Demographics!$A$2:$V$2860,7,FALSE)/100</f>
        <v>0</v>
      </c>
      <c r="M46" s="26">
        <f>VLOOKUP($C46,Demographics!$A$2:$V$2860,8,FALSE)/100</f>
        <v>0</v>
      </c>
      <c r="N46" s="26">
        <f>VLOOKUP($C46,Demographics!$A$2:$V$2860,9,FALSE)/100</f>
        <v>0.82790000000000008</v>
      </c>
      <c r="O46" s="26">
        <f>VLOOKUP($C46,Demographics!$A$2:$V$2860,10,FALSE)/100</f>
        <v>0.15160000000000001</v>
      </c>
      <c r="P46" s="26">
        <f>VLOOKUP($C46,Demographics!$A$2:$V$2860,11,FALSE)/100</f>
        <v>1.6399999999999998E-2</v>
      </c>
      <c r="Q46" s="26">
        <f>VLOOKUP($C46,Demographics!$A$2:$V$2860,12,FALSE)/100</f>
        <v>0.54100000000000004</v>
      </c>
      <c r="R46" s="26">
        <f>VLOOKUP($C46,Demographics!$A$2:$V$2860,13,FALSE)/100</f>
        <v>0.45899999999999996</v>
      </c>
      <c r="S46" s="26">
        <f>VLOOKUP($C46,Demographics!$A$2:$V$2860,14,FALSE)/100</f>
        <v>0.13189999999999999</v>
      </c>
      <c r="T46" s="26">
        <f>VLOOKUP($C46,Demographics!$A$2:$V$2860,15,FALSE)/100</f>
        <v>0.22550000000000001</v>
      </c>
      <c r="U46" s="26">
        <f>VLOOKUP($C46,Demographics!$A$2:$V$2860,16,FALSE)/100</f>
        <v>0.1149</v>
      </c>
      <c r="V46" s="26">
        <f>VLOOKUP($C46,Demographics!$A$2:$V$2860,17,FALSE)/100</f>
        <v>0.97019999999999995</v>
      </c>
      <c r="W46" s="26">
        <f>VLOOKUP($C46,Demographics!$A$2:$V$2860,18,FALSE)/100</f>
        <v>2.98E-2</v>
      </c>
      <c r="X46" s="27">
        <f>VLOOKUP($C46,Demographics!$A$2:$V$2860,19,FALSE)/100</f>
        <v>0</v>
      </c>
      <c r="Y46" s="68">
        <f>IF(VLOOKUP($C46,MSP_HSPE!$B$2:$F$671,2,0)=0,"",VLOOKUP($C46,MSP_HSPE!$B$2:$F$671,2,0))</f>
        <v>2.95</v>
      </c>
      <c r="Z46" s="69">
        <f>IF(VLOOKUP($C46,MSP_HSPE!$B$2:$F$671,4,0)=0,"",VLOOKUP($C46,MSP_HSPE!$B$2:$F$671,4,0))</f>
        <v>2.8</v>
      </c>
      <c r="AA46" s="69">
        <f>IF(VLOOKUP($C46,EOC!$A$2:$F$1091,2,0)=0,"",VLOOKUP($C46,EOC!$A$2:$F$1091,2,0))</f>
        <v>1.746</v>
      </c>
      <c r="AB46" s="69">
        <f>IF(VLOOKUP($C46,EOC!$A$2:$F$1091,4,0)=0,"",VLOOKUP($C46,EOC!$A$2:$F$1091,4,0))</f>
        <v>2.66</v>
      </c>
      <c r="AC46" s="70">
        <f>IF(VLOOKUP($C46,EOC!$A$2:$F$1091,6,0)=0,"",VLOOKUP($C46,EOC!$A$2:$F$1091,6,0))</f>
        <v>2.222</v>
      </c>
      <c r="AD46" s="65">
        <f>Y46-(Modeling!$H$4+'High Schools'!V328*Modeling!$H$5)</f>
        <v>-0.32259204701630217</v>
      </c>
      <c r="AE46" s="66">
        <f>Z46-(Modeling!$I$4+V46*Modeling!$I$5)</f>
        <v>0.3763284083167262</v>
      </c>
      <c r="AF46" s="64">
        <f>AA46-(Modeling!$J$4+V46*Modeling!$J$5)</f>
        <v>0.24457930548559759</v>
      </c>
      <c r="AG46" s="62">
        <f>AC46-(Modeling!$K$4+V46*Modeling!$K$5)</f>
        <v>0.40655228446075364</v>
      </c>
      <c r="AH46" s="67">
        <f t="shared" si="1"/>
        <v>0.70486795124677526</v>
      </c>
      <c r="AI46" s="94">
        <f t="shared" si="0"/>
        <v>178</v>
      </c>
    </row>
    <row r="47" spans="1:35" x14ac:dyDescent="0.2">
      <c r="A47" s="36" t="s">
        <v>117</v>
      </c>
      <c r="B47" s="35" t="s">
        <v>1116</v>
      </c>
      <c r="C47" s="53">
        <v>1900</v>
      </c>
      <c r="D47" s="28" t="str">
        <f>VLOOKUP($C47,Demographics!$A$2:$V$2860,2,FALSE)</f>
        <v>A</v>
      </c>
      <c r="E47" s="28" t="str">
        <f>VLOOKUP($C47,Demographics!$A$2:$V$2860,3,FALSE)</f>
        <v xml:space="preserve">9-12      </v>
      </c>
      <c r="F47" s="28">
        <f>VLOOKUP($C47,Demographics!$A$2:$V$2860,4,FALSE)</f>
        <v>26</v>
      </c>
      <c r="G47" s="29">
        <f>VLOOKUP($C47,Demographics!$A$2:$V$2860,20,FALSE)</f>
        <v>26</v>
      </c>
      <c r="H47" s="29">
        <f>VLOOKUP($C47,Demographics!$A$2:$V$2860,21,FALSE)</f>
        <v>0</v>
      </c>
      <c r="I47" s="27">
        <f>VLOOKUP($C47,Demographics!$A$2:$V$2860,22,FALSE)/100</f>
        <v>0</v>
      </c>
      <c r="J47" s="25">
        <f>VLOOKUP($C47,Demographics!$A$2:$V$2860,5,FALSE)/100</f>
        <v>0</v>
      </c>
      <c r="K47" s="26">
        <f>VLOOKUP($C47,Demographics!$A$2:$V$2860,6,FALSE)/100</f>
        <v>0</v>
      </c>
      <c r="L47" s="26">
        <f>VLOOKUP($C47,Demographics!$A$2:$V$2860,7,FALSE)/100</f>
        <v>0</v>
      </c>
      <c r="M47" s="26">
        <f>VLOOKUP($C47,Demographics!$A$2:$V$2860,8,FALSE)/100</f>
        <v>0</v>
      </c>
      <c r="N47" s="26">
        <f>VLOOKUP($C47,Demographics!$A$2:$V$2860,9,FALSE)/100</f>
        <v>0.84620000000000006</v>
      </c>
      <c r="O47" s="26">
        <f>VLOOKUP($C47,Demographics!$A$2:$V$2860,10,FALSE)/100</f>
        <v>0.15380000000000002</v>
      </c>
      <c r="P47" s="26">
        <f>VLOOKUP($C47,Demographics!$A$2:$V$2860,11,FALSE)/100</f>
        <v>0</v>
      </c>
      <c r="Q47" s="26">
        <f>VLOOKUP($C47,Demographics!$A$2:$V$2860,12,FALSE)/100</f>
        <v>0.73080000000000001</v>
      </c>
      <c r="R47" s="26">
        <f>VLOOKUP($C47,Demographics!$A$2:$V$2860,13,FALSE)/100</f>
        <v>0.26919999999999999</v>
      </c>
      <c r="S47" s="26">
        <f>VLOOKUP($C47,Demographics!$A$2:$V$2860,14,FALSE)/100</f>
        <v>8.3299999999999999E-2</v>
      </c>
      <c r="T47" s="26">
        <f>VLOOKUP($C47,Demographics!$A$2:$V$2860,15,FALSE)/100</f>
        <v>0.625</v>
      </c>
      <c r="U47" s="26">
        <f>VLOOKUP($C47,Demographics!$A$2:$V$2860,16,FALSE)/100</f>
        <v>8.3299999999999999E-2</v>
      </c>
      <c r="V47" s="26">
        <f>VLOOKUP($C47,Demographics!$A$2:$V$2860,17,FALSE)/100</f>
        <v>0.95829999999999993</v>
      </c>
      <c r="W47" s="26">
        <f>VLOOKUP($C47,Demographics!$A$2:$V$2860,18,FALSE)/100</f>
        <v>4.1700000000000001E-2</v>
      </c>
      <c r="X47" s="27">
        <f>VLOOKUP($C47,Demographics!$A$2:$V$2860,19,FALSE)/100</f>
        <v>0</v>
      </c>
      <c r="Y47" s="68" t="str">
        <f>IF(VLOOKUP($C47,MSP_HSPE!$B$2:$F$671,2,0)=0,"",VLOOKUP($C47,MSP_HSPE!$B$2:$F$671,2,0))</f>
        <v/>
      </c>
      <c r="Z47" s="69" t="str">
        <f>IF(VLOOKUP($C47,MSP_HSPE!$B$2:$F$671,4,0)=0,"",VLOOKUP($C47,MSP_HSPE!$B$2:$F$671,4,0))</f>
        <v/>
      </c>
      <c r="AA47" s="69" t="str">
        <f>IF(VLOOKUP($C47,EOC!$A$2:$F$1091,2,0)=0,"",VLOOKUP($C47,EOC!$A$2:$F$1091,2,0))</f>
        <v/>
      </c>
      <c r="AB47" s="69" t="str">
        <f>IF(VLOOKUP($C47,EOC!$A$2:$F$1091,4,0)=0,"",VLOOKUP($C47,EOC!$A$2:$F$1091,4,0))</f>
        <v/>
      </c>
      <c r="AC47" s="70" t="str">
        <f>IF(VLOOKUP($C47,EOC!$A$2:$F$1091,6,0)=0,"",VLOOKUP($C47,EOC!$A$2:$F$1091,6,0))</f>
        <v/>
      </c>
      <c r="AD47" s="67"/>
      <c r="AE47" s="63"/>
      <c r="AF47" s="63"/>
      <c r="AG47" s="62"/>
      <c r="AH47" s="67" t="str">
        <f t="shared" si="1"/>
        <v/>
      </c>
      <c r="AI47" s="94" t="str">
        <f t="shared" si="0"/>
        <v/>
      </c>
    </row>
    <row r="48" spans="1:35" x14ac:dyDescent="0.2">
      <c r="A48" s="36" t="s">
        <v>117</v>
      </c>
      <c r="B48" s="35" t="s">
        <v>750</v>
      </c>
      <c r="C48" s="53">
        <v>2788</v>
      </c>
      <c r="D48" s="28" t="str">
        <f>VLOOKUP($C48,Demographics!$A$2:$V$2860,2,FALSE)</f>
        <v>P</v>
      </c>
      <c r="E48" s="28" t="str">
        <f>VLOOKUP($C48,Demographics!$A$2:$V$2860,3,FALSE)</f>
        <v xml:space="preserve">9-12      </v>
      </c>
      <c r="F48" s="28">
        <f>VLOOKUP($C48,Demographics!$A$2:$V$2860,4,FALSE)</f>
        <v>206</v>
      </c>
      <c r="G48" s="29">
        <f>VLOOKUP($C48,Demographics!$A$2:$V$2860,20,FALSE)</f>
        <v>5</v>
      </c>
      <c r="H48" s="29">
        <f>VLOOKUP($C48,Demographics!$A$2:$V$2860,21,FALSE)</f>
        <v>13.6</v>
      </c>
      <c r="I48" s="27">
        <f>VLOOKUP($C48,Demographics!$A$2:$V$2860,22,FALSE)/100</f>
        <v>0.14630000000000001</v>
      </c>
      <c r="J48" s="25">
        <f>VLOOKUP($C48,Demographics!$A$2:$V$2860,5,FALSE)/100</f>
        <v>0</v>
      </c>
      <c r="K48" s="26">
        <f>VLOOKUP($C48,Demographics!$A$2:$V$2860,6,FALSE)/100</f>
        <v>4.8999999999999998E-3</v>
      </c>
      <c r="L48" s="26">
        <f>VLOOKUP($C48,Demographics!$A$2:$V$2860,7,FALSE)/100</f>
        <v>0</v>
      </c>
      <c r="M48" s="26">
        <f>VLOOKUP($C48,Demographics!$A$2:$V$2860,8,FALSE)/100</f>
        <v>0</v>
      </c>
      <c r="N48" s="26">
        <f>VLOOKUP($C48,Demographics!$A$2:$V$2860,9,FALSE)/100</f>
        <v>0.88349999999999995</v>
      </c>
      <c r="O48" s="26">
        <f>VLOOKUP($C48,Demographics!$A$2:$V$2860,10,FALSE)/100</f>
        <v>0.10679999999999999</v>
      </c>
      <c r="P48" s="26">
        <f>VLOOKUP($C48,Demographics!$A$2:$V$2860,11,FALSE)/100</f>
        <v>4.8999999999999998E-3</v>
      </c>
      <c r="Q48" s="26">
        <f>VLOOKUP($C48,Demographics!$A$2:$V$2860,12,FALSE)/100</f>
        <v>0.49030000000000001</v>
      </c>
      <c r="R48" s="26">
        <f>VLOOKUP($C48,Demographics!$A$2:$V$2860,13,FALSE)/100</f>
        <v>0.50970000000000004</v>
      </c>
      <c r="S48" s="26">
        <f>VLOOKUP($C48,Demographics!$A$2:$V$2860,14,FALSE)/100</f>
        <v>0.13070000000000001</v>
      </c>
      <c r="T48" s="26">
        <f>VLOOKUP($C48,Demographics!$A$2:$V$2860,15,FALSE)/100</f>
        <v>0.27639999999999998</v>
      </c>
      <c r="U48" s="26">
        <f>VLOOKUP($C48,Demographics!$A$2:$V$2860,16,FALSE)/100</f>
        <v>0.10050000000000001</v>
      </c>
      <c r="V48" s="26">
        <f>VLOOKUP($C48,Demographics!$A$2:$V$2860,17,FALSE)/100</f>
        <v>0.9899</v>
      </c>
      <c r="W48" s="26">
        <f>VLOOKUP($C48,Demographics!$A$2:$V$2860,18,FALSE)/100</f>
        <v>5.0000000000000001E-3</v>
      </c>
      <c r="X48" s="27">
        <f>VLOOKUP($C48,Demographics!$A$2:$V$2860,19,FALSE)/100</f>
        <v>0</v>
      </c>
      <c r="Y48" s="68">
        <f>IF(VLOOKUP($C48,MSP_HSPE!$B$2:$F$671,2,0)=0,"",VLOOKUP($C48,MSP_HSPE!$B$2:$F$671,2,0))</f>
        <v>3.25</v>
      </c>
      <c r="Z48" s="69">
        <f>IF(VLOOKUP($C48,MSP_HSPE!$B$2:$F$671,4,0)=0,"",VLOOKUP($C48,MSP_HSPE!$B$2:$F$671,4,0))</f>
        <v>3.0819999999999999</v>
      </c>
      <c r="AA48" s="69">
        <f>IF(VLOOKUP($C48,EOC!$A$2:$F$1091,2,0)=0,"",VLOOKUP($C48,EOC!$A$2:$F$1091,2,0))</f>
        <v>1.7719999999999998</v>
      </c>
      <c r="AB48" s="69">
        <f>IF(VLOOKUP($C48,EOC!$A$2:$F$1091,4,0)=0,"",VLOOKUP($C48,EOC!$A$2:$F$1091,4,0))</f>
        <v>2.6419999999999995</v>
      </c>
      <c r="AC48" s="70">
        <f>IF(VLOOKUP($C48,EOC!$A$2:$F$1091,6,0)=0,"",VLOOKUP($C48,EOC!$A$2:$F$1091,6,0))</f>
        <v>2.6430000000000002</v>
      </c>
      <c r="AD48" s="65">
        <f>Y48-(Modeling!$H$4+'High Schools'!V90*Modeling!$H$5)</f>
        <v>0.5250048473851483</v>
      </c>
      <c r="AE48" s="66">
        <f>Z48-(Modeling!$I$4+V48*Modeling!$I$5)</f>
        <v>0.67805052783947017</v>
      </c>
      <c r="AF48" s="64">
        <f>AA48-(Modeling!$J$4+V48*Modeling!$J$5)</f>
        <v>0.28984774295165572</v>
      </c>
      <c r="AG48" s="62">
        <f>AC48-(Modeling!$K$4+V48*Modeling!$K$5)</f>
        <v>0.856150557376536</v>
      </c>
      <c r="AH48" s="67">
        <f t="shared" si="1"/>
        <v>2.3490536755528102</v>
      </c>
      <c r="AI48" s="94">
        <f t="shared" si="0"/>
        <v>16</v>
      </c>
    </row>
    <row r="49" spans="1:35" x14ac:dyDescent="0.2">
      <c r="A49" s="36" t="s">
        <v>188</v>
      </c>
      <c r="B49" s="35" t="s">
        <v>674</v>
      </c>
      <c r="C49" s="53">
        <v>2362</v>
      </c>
      <c r="D49" s="28" t="str">
        <f>VLOOKUP($C49,Demographics!$A$2:$V$2860,2,FALSE)</f>
        <v>P</v>
      </c>
      <c r="E49" s="28" t="str">
        <f>VLOOKUP($C49,Demographics!$A$2:$V$2860,3,FALSE)</f>
        <v xml:space="preserve">9-12      </v>
      </c>
      <c r="F49" s="28">
        <f>VLOOKUP($C49,Demographics!$A$2:$V$2860,4,FALSE)</f>
        <v>1100</v>
      </c>
      <c r="G49" s="29">
        <f>VLOOKUP($C49,Demographics!$A$2:$V$2860,20,FALSE)</f>
        <v>18</v>
      </c>
      <c r="H49" s="29">
        <f>VLOOKUP($C49,Demographics!$A$2:$V$2860,21,FALSE)</f>
        <v>11.8</v>
      </c>
      <c r="I49" s="27">
        <f>VLOOKUP($C49,Demographics!$A$2:$V$2860,22,FALSE)/100</f>
        <v>0.67209999999999992</v>
      </c>
      <c r="J49" s="25">
        <f>VLOOKUP($C49,Demographics!$A$2:$V$2860,5,FALSE)/100</f>
        <v>1.18E-2</v>
      </c>
      <c r="K49" s="26">
        <f>VLOOKUP($C49,Demographics!$A$2:$V$2860,6,FALSE)/100</f>
        <v>2.4500000000000001E-2</v>
      </c>
      <c r="L49" s="26">
        <f>VLOOKUP($C49,Demographics!$A$2:$V$2860,7,FALSE)/100</f>
        <v>8.9999999999999998E-4</v>
      </c>
      <c r="M49" s="26">
        <f>VLOOKUP($C49,Demographics!$A$2:$V$2860,8,FALSE)/100</f>
        <v>7.3000000000000001E-3</v>
      </c>
      <c r="N49" s="26">
        <f>VLOOKUP($C49,Demographics!$A$2:$V$2860,9,FALSE)/100</f>
        <v>0.30180000000000001</v>
      </c>
      <c r="O49" s="26">
        <f>VLOOKUP($C49,Demographics!$A$2:$V$2860,10,FALSE)/100</f>
        <v>0.64549999999999996</v>
      </c>
      <c r="P49" s="26">
        <f>VLOOKUP($C49,Demographics!$A$2:$V$2860,11,FALSE)/100</f>
        <v>8.199999999999999E-3</v>
      </c>
      <c r="Q49" s="26">
        <f>VLOOKUP($C49,Demographics!$A$2:$V$2860,12,FALSE)/100</f>
        <v>0.5282</v>
      </c>
      <c r="R49" s="26">
        <f>VLOOKUP($C49,Demographics!$A$2:$V$2860,13,FALSE)/100</f>
        <v>0.4718</v>
      </c>
      <c r="S49" s="26">
        <f>VLOOKUP($C49,Demographics!$A$2:$V$2860,14,FALSE)/100</f>
        <v>2.5899999999999999E-2</v>
      </c>
      <c r="T49" s="26">
        <f>VLOOKUP($C49,Demographics!$A$2:$V$2860,15,FALSE)/100</f>
        <v>4.8899999999999999E-2</v>
      </c>
      <c r="U49" s="26">
        <f>VLOOKUP($C49,Demographics!$A$2:$V$2860,16,FALSE)/100</f>
        <v>0.12480000000000001</v>
      </c>
      <c r="V49" s="26">
        <f>VLOOKUP($C49,Demographics!$A$2:$V$2860,17,FALSE)/100</f>
        <v>0.40979999999999994</v>
      </c>
      <c r="W49" s="26">
        <f>VLOOKUP($C49,Demographics!$A$2:$V$2860,18,FALSE)/100</f>
        <v>1.2500000000000001E-2</v>
      </c>
      <c r="X49" s="27">
        <f>VLOOKUP($C49,Demographics!$A$2:$V$2860,19,FALSE)/100</f>
        <v>0</v>
      </c>
      <c r="Y49" s="68">
        <f>IF(VLOOKUP($C49,MSP_HSPE!$B$2:$F$671,2,0)=0,"",VLOOKUP($C49,MSP_HSPE!$B$2:$F$671,2,0))</f>
        <v>3.15</v>
      </c>
      <c r="Z49" s="69">
        <f>IF(VLOOKUP($C49,MSP_HSPE!$B$2:$F$671,4,0)=0,"",VLOOKUP($C49,MSP_HSPE!$B$2:$F$671,4,0))</f>
        <v>3.0469999999999997</v>
      </c>
      <c r="AA49" s="69">
        <f>IF(VLOOKUP($C49,EOC!$A$2:$F$1091,2,0)=0,"",VLOOKUP($C49,EOC!$A$2:$F$1091,2,0))</f>
        <v>2.3960000000000004</v>
      </c>
      <c r="AB49" s="69">
        <f>IF(VLOOKUP($C49,EOC!$A$2:$F$1091,4,0)=0,"",VLOOKUP($C49,EOC!$A$2:$F$1091,4,0))</f>
        <v>3.3080000000000003</v>
      </c>
      <c r="AC49" s="70">
        <f>IF(VLOOKUP($C49,EOC!$A$2:$F$1091,6,0)=0,"",VLOOKUP($C49,EOC!$A$2:$F$1091,6,0))</f>
        <v>2.7039999999999997</v>
      </c>
      <c r="AD49" s="65">
        <f>Y49-(Modeling!$H$4+'High Schools'!V409*Modeling!$H$5)</f>
        <v>0.37918996777387148</v>
      </c>
      <c r="AE49" s="66">
        <f>Z49-(Modeling!$I$4+V49*Modeling!$I$5)</f>
        <v>6.2299180877849469E-2</v>
      </c>
      <c r="AF49" s="64">
        <f>AA49-(Modeling!$J$4+V49*Modeling!$J$5)</f>
        <v>0.34645583563895244</v>
      </c>
      <c r="AG49" s="62">
        <f>AC49-(Modeling!$K$4+V49*Modeling!$K$5)</f>
        <v>7.502577979048386E-2</v>
      </c>
      <c r="AH49" s="67">
        <f t="shared" si="1"/>
        <v>0.86297076408115725</v>
      </c>
      <c r="AI49" s="94">
        <f t="shared" si="0"/>
        <v>151</v>
      </c>
    </row>
    <row r="50" spans="1:35" x14ac:dyDescent="0.2">
      <c r="A50" s="36" t="s">
        <v>188</v>
      </c>
      <c r="B50" s="35" t="s">
        <v>1243</v>
      </c>
      <c r="C50" s="53">
        <v>1928</v>
      </c>
      <c r="D50" s="28" t="str">
        <f>VLOOKUP($C50,Demographics!$A$2:$V$2860,2,FALSE)</f>
        <v>A</v>
      </c>
      <c r="E50" s="28" t="str">
        <f>VLOOKUP($C50,Demographics!$A$2:$V$2860,3,FALSE)</f>
        <v xml:space="preserve">9-12      </v>
      </c>
      <c r="F50" s="28">
        <f>VLOOKUP($C50,Demographics!$A$2:$V$2860,4,FALSE)</f>
        <v>56</v>
      </c>
      <c r="G50" s="29">
        <f>VLOOKUP($C50,Demographics!$A$2:$V$2860,20,FALSE)</f>
        <v>9</v>
      </c>
      <c r="H50" s="29">
        <f>VLOOKUP($C50,Demographics!$A$2:$V$2860,21,FALSE)</f>
        <v>14.4</v>
      </c>
      <c r="I50" s="27">
        <f>VLOOKUP($C50,Demographics!$A$2:$V$2860,22,FALSE)/100</f>
        <v>0.16670000000000001</v>
      </c>
      <c r="J50" s="25">
        <f>VLOOKUP($C50,Demographics!$A$2:$V$2860,5,FALSE)/100</f>
        <v>1.7899999999999999E-2</v>
      </c>
      <c r="K50" s="26">
        <f>VLOOKUP($C50,Demographics!$A$2:$V$2860,6,FALSE)/100</f>
        <v>1.7899999999999999E-2</v>
      </c>
      <c r="L50" s="26">
        <f>VLOOKUP($C50,Demographics!$A$2:$V$2860,7,FALSE)/100</f>
        <v>0</v>
      </c>
      <c r="M50" s="26">
        <f>VLOOKUP($C50,Demographics!$A$2:$V$2860,8,FALSE)/100</f>
        <v>0</v>
      </c>
      <c r="N50" s="26">
        <f>VLOOKUP($C50,Demographics!$A$2:$V$2860,9,FALSE)/100</f>
        <v>0.51790000000000003</v>
      </c>
      <c r="O50" s="26">
        <f>VLOOKUP($C50,Demographics!$A$2:$V$2860,10,FALSE)/100</f>
        <v>0.44640000000000002</v>
      </c>
      <c r="P50" s="26">
        <f>VLOOKUP($C50,Demographics!$A$2:$V$2860,11,FALSE)/100</f>
        <v>0</v>
      </c>
      <c r="Q50" s="26">
        <f>VLOOKUP($C50,Demographics!$A$2:$V$2860,12,FALSE)/100</f>
        <v>0.64290000000000003</v>
      </c>
      <c r="R50" s="26">
        <f>VLOOKUP($C50,Demographics!$A$2:$V$2860,13,FALSE)/100</f>
        <v>0.35710000000000003</v>
      </c>
      <c r="S50" s="26">
        <f>VLOOKUP($C50,Demographics!$A$2:$V$2860,14,FALSE)/100</f>
        <v>4.9200000000000001E-2</v>
      </c>
      <c r="T50" s="26">
        <f>VLOOKUP($C50,Demographics!$A$2:$V$2860,15,FALSE)/100</f>
        <v>1.6399999999999998E-2</v>
      </c>
      <c r="U50" s="26">
        <f>VLOOKUP($C50,Demographics!$A$2:$V$2860,16,FALSE)/100</f>
        <v>0</v>
      </c>
      <c r="V50" s="26">
        <f>VLOOKUP($C50,Demographics!$A$2:$V$2860,17,FALSE)/100</f>
        <v>0.73769999999999991</v>
      </c>
      <c r="W50" s="26">
        <f>VLOOKUP($C50,Demographics!$A$2:$V$2860,18,FALSE)/100</f>
        <v>1.6399999999999998E-2</v>
      </c>
      <c r="X50" s="27">
        <f>VLOOKUP($C50,Demographics!$A$2:$V$2860,19,FALSE)/100</f>
        <v>0</v>
      </c>
      <c r="Y50" s="68" t="str">
        <f>IF(VLOOKUP($C50,MSP_HSPE!$B$2:$F$671,2,0)=0,"",VLOOKUP($C50,MSP_HSPE!$B$2:$F$671,2,0))</f>
        <v/>
      </c>
      <c r="Z50" s="69" t="str">
        <f>IF(VLOOKUP($C50,MSP_HSPE!$B$2:$F$671,4,0)=0,"",VLOOKUP($C50,MSP_HSPE!$B$2:$F$671,4,0))</f>
        <v/>
      </c>
      <c r="AA50" s="69">
        <f>IF(VLOOKUP($C50,EOC!$A$2:$F$1091,2,0)=0,"",VLOOKUP($C50,EOC!$A$2:$F$1091,2,0))</f>
        <v>1.1990000000000001</v>
      </c>
      <c r="AB50" s="69">
        <f>IF(VLOOKUP($C50,EOC!$A$2:$F$1091,4,0)=0,"",VLOOKUP($C50,EOC!$A$2:$F$1091,4,0))</f>
        <v>2.4</v>
      </c>
      <c r="AC50" s="70">
        <f>IF(VLOOKUP($C50,EOC!$A$2:$F$1091,6,0)=0,"",VLOOKUP($C50,EOC!$A$2:$F$1091,6,0))</f>
        <v>0.96099999999999997</v>
      </c>
      <c r="AD50" s="67"/>
      <c r="AE50" s="63"/>
      <c r="AF50" s="64">
        <f>AA50-(Modeling!$J$4+V50*Modeling!$J$5)</f>
        <v>-0.52982738034478261</v>
      </c>
      <c r="AG50" s="62">
        <f>AC50-(Modeling!$K$4+V50*Modeling!$K$5)</f>
        <v>-1.1919654035046956</v>
      </c>
      <c r="AH50" s="67">
        <f t="shared" si="1"/>
        <v>-1.7217927838494782</v>
      </c>
      <c r="AI50" s="94">
        <f t="shared" si="0"/>
        <v>445</v>
      </c>
    </row>
    <row r="51" spans="1:35" x14ac:dyDescent="0.2">
      <c r="A51" s="36" t="s">
        <v>715</v>
      </c>
      <c r="B51" s="35" t="s">
        <v>119</v>
      </c>
      <c r="C51" s="53">
        <v>4567</v>
      </c>
      <c r="D51" s="28" t="str">
        <f>VLOOKUP($C51,Demographics!$A$2:$V$2860,2,FALSE)</f>
        <v>P</v>
      </c>
      <c r="E51" s="28" t="str">
        <f>VLOOKUP($C51,Demographics!$A$2:$V$2860,3,FALSE)</f>
        <v xml:space="preserve">9-12      </v>
      </c>
      <c r="F51" s="28">
        <f>VLOOKUP($C51,Demographics!$A$2:$V$2860,4,FALSE)</f>
        <v>1893</v>
      </c>
      <c r="G51" s="29">
        <f>VLOOKUP($C51,Demographics!$A$2:$V$2860,20,FALSE)</f>
        <v>20</v>
      </c>
      <c r="H51" s="29">
        <f>VLOOKUP($C51,Demographics!$A$2:$V$2860,21,FALSE)</f>
        <v>11.5</v>
      </c>
      <c r="I51" s="27">
        <f>VLOOKUP($C51,Demographics!$A$2:$V$2860,22,FALSE)/100</f>
        <v>0.89469999999999994</v>
      </c>
      <c r="J51" s="25">
        <f>VLOOKUP($C51,Demographics!$A$2:$V$2860,5,FALSE)/100</f>
        <v>4.1999999999999997E-3</v>
      </c>
      <c r="K51" s="26">
        <f>VLOOKUP($C51,Demographics!$A$2:$V$2860,6,FALSE)/100</f>
        <v>6.4399999999999999E-2</v>
      </c>
      <c r="L51" s="26">
        <f>VLOOKUP($C51,Demographics!$A$2:$V$2860,7,FALSE)/100</f>
        <v>5.7999999999999996E-3</v>
      </c>
      <c r="M51" s="26">
        <f>VLOOKUP($C51,Demographics!$A$2:$V$2860,8,FALSE)/100</f>
        <v>1.1599999999999999E-2</v>
      </c>
      <c r="N51" s="26">
        <f>VLOOKUP($C51,Demographics!$A$2:$V$2860,9,FALSE)/100</f>
        <v>5.9200000000000003E-2</v>
      </c>
      <c r="O51" s="26">
        <f>VLOOKUP($C51,Demographics!$A$2:$V$2860,10,FALSE)/100</f>
        <v>0.8014</v>
      </c>
      <c r="P51" s="26">
        <f>VLOOKUP($C51,Demographics!$A$2:$V$2860,11,FALSE)/100</f>
        <v>5.3399999999999996E-2</v>
      </c>
      <c r="Q51" s="26">
        <f>VLOOKUP($C51,Demographics!$A$2:$V$2860,12,FALSE)/100</f>
        <v>0.50770000000000004</v>
      </c>
      <c r="R51" s="26">
        <f>VLOOKUP($C51,Demographics!$A$2:$V$2860,13,FALSE)/100</f>
        <v>0.49229999999999996</v>
      </c>
      <c r="S51" s="26">
        <f>VLOOKUP($C51,Demographics!$A$2:$V$2860,14,FALSE)/100</f>
        <v>0</v>
      </c>
      <c r="T51" s="26">
        <f>VLOOKUP($C51,Demographics!$A$2:$V$2860,15,FALSE)/100</f>
        <v>1.1000000000000001E-3</v>
      </c>
      <c r="U51" s="26">
        <f>VLOOKUP($C51,Demographics!$A$2:$V$2860,16,FALSE)/100</f>
        <v>9.4299999999999995E-2</v>
      </c>
      <c r="V51" s="26">
        <f>VLOOKUP($C51,Demographics!$A$2:$V$2860,17,FALSE)/100</f>
        <v>0.1918</v>
      </c>
      <c r="W51" s="26">
        <f>VLOOKUP($C51,Demographics!$A$2:$V$2860,18,FALSE)/100</f>
        <v>3.3399999999999999E-2</v>
      </c>
      <c r="X51" s="27">
        <f>VLOOKUP($C51,Demographics!$A$2:$V$2860,19,FALSE)/100</f>
        <v>2.2000000000000001E-3</v>
      </c>
      <c r="Y51" s="68">
        <f>IF(VLOOKUP($C51,MSP_HSPE!$B$2:$F$671,2,0)=0,"",VLOOKUP($C51,MSP_HSPE!$B$2:$F$671,2,0))</f>
        <v>3.68</v>
      </c>
      <c r="Z51" s="69">
        <f>IF(VLOOKUP($C51,MSP_HSPE!$B$2:$F$671,4,0)=0,"",VLOOKUP($C51,MSP_HSPE!$B$2:$F$671,4,0))</f>
        <v>3.6310000000000002</v>
      </c>
      <c r="AA51" s="69">
        <f>IF(VLOOKUP($C51,EOC!$A$2:$F$1091,2,0)=0,"",VLOOKUP($C51,EOC!$A$2:$F$1091,2,0))</f>
        <v>2.8939999999999997</v>
      </c>
      <c r="AB51" s="69">
        <f>IF(VLOOKUP($C51,EOC!$A$2:$F$1091,4,0)=0,"",VLOOKUP($C51,EOC!$A$2:$F$1091,4,0))</f>
        <v>3.4239999999999999</v>
      </c>
      <c r="AC51" s="70">
        <f>IF(VLOOKUP($C51,EOC!$A$2:$F$1091,6,0)=0,"",VLOOKUP($C51,EOC!$A$2:$F$1091,6,0))</f>
        <v>3.3259999999999996</v>
      </c>
      <c r="AD51" s="65"/>
      <c r="AE51" s="66">
        <f>Z51-(Modeling!$I$4+V51*Modeling!$I$5)</f>
        <v>0.42805440646372617</v>
      </c>
      <c r="AF51" s="64">
        <f>AA51-(Modeling!$J$4+V51*Modeling!$J$5)</f>
        <v>0.63123150225820845</v>
      </c>
      <c r="AG51" s="62">
        <f>AC51-(Modeling!$K$4+V51*Modeling!$K$5)</f>
        <v>0.38055758204223489</v>
      </c>
      <c r="AH51" s="67">
        <f t="shared" si="1"/>
        <v>1.4398434907641695</v>
      </c>
      <c r="AI51" s="94">
        <f t="shared" si="0"/>
        <v>79</v>
      </c>
    </row>
    <row r="52" spans="1:35" x14ac:dyDescent="0.2">
      <c r="A52" s="36" t="s">
        <v>715</v>
      </c>
      <c r="B52" s="35" t="s">
        <v>191</v>
      </c>
      <c r="C52" s="53">
        <v>5104</v>
      </c>
      <c r="D52" s="28" t="str">
        <f>VLOOKUP($C52,Demographics!$A$2:$V$2860,2,FALSE)</f>
        <v>A</v>
      </c>
      <c r="E52" s="28" t="str">
        <f>VLOOKUP($C52,Demographics!$A$2:$V$2860,3,FALSE)</f>
        <v xml:space="preserve">9-12      </v>
      </c>
      <c r="F52" s="28">
        <f>VLOOKUP($C52,Demographics!$A$2:$V$2860,4,FALSE)</f>
        <v>153</v>
      </c>
      <c r="G52" s="29">
        <f>VLOOKUP($C52,Demographics!$A$2:$V$2860,20,FALSE)</f>
        <v>17</v>
      </c>
      <c r="H52" s="29">
        <f>VLOOKUP($C52,Demographics!$A$2:$V$2860,21,FALSE)</f>
        <v>12.7</v>
      </c>
      <c r="I52" s="27">
        <f>VLOOKUP($C52,Demographics!$A$2:$V$2860,22,FALSE)/100</f>
        <v>1.3333000000000002</v>
      </c>
      <c r="J52" s="25">
        <f>VLOOKUP($C52,Demographics!$A$2:$V$2860,5,FALSE)/100</f>
        <v>1.3100000000000001E-2</v>
      </c>
      <c r="K52" s="26">
        <f>VLOOKUP($C52,Demographics!$A$2:$V$2860,6,FALSE)/100</f>
        <v>1.9599999999999999E-2</v>
      </c>
      <c r="L52" s="26">
        <f>VLOOKUP($C52,Demographics!$A$2:$V$2860,7,FALSE)/100</f>
        <v>1.9599999999999999E-2</v>
      </c>
      <c r="M52" s="26">
        <f>VLOOKUP($C52,Demographics!$A$2:$V$2860,8,FALSE)/100</f>
        <v>3.27E-2</v>
      </c>
      <c r="N52" s="26">
        <f>VLOOKUP($C52,Demographics!$A$2:$V$2860,9,FALSE)/100</f>
        <v>7.1900000000000006E-2</v>
      </c>
      <c r="O52" s="26">
        <f>VLOOKUP($C52,Demographics!$A$2:$V$2860,10,FALSE)/100</f>
        <v>0.7974</v>
      </c>
      <c r="P52" s="26">
        <f>VLOOKUP($C52,Demographics!$A$2:$V$2860,11,FALSE)/100</f>
        <v>4.58E-2</v>
      </c>
      <c r="Q52" s="26">
        <f>VLOOKUP($C52,Demographics!$A$2:$V$2860,12,FALSE)/100</f>
        <v>0.56210000000000004</v>
      </c>
      <c r="R52" s="26">
        <f>VLOOKUP($C52,Demographics!$A$2:$V$2860,13,FALSE)/100</f>
        <v>0.43790000000000001</v>
      </c>
      <c r="S52" s="26">
        <f>VLOOKUP($C52,Demographics!$A$2:$V$2860,14,FALSE)/100</f>
        <v>0</v>
      </c>
      <c r="T52" s="26">
        <f>VLOOKUP($C52,Demographics!$A$2:$V$2860,15,FALSE)/100</f>
        <v>6.3E-3</v>
      </c>
      <c r="U52" s="26">
        <f>VLOOKUP($C52,Demographics!$A$2:$V$2860,16,FALSE)/100</f>
        <v>0.1709</v>
      </c>
      <c r="V52" s="26">
        <f>VLOOKUP($C52,Demographics!$A$2:$V$2860,17,FALSE)/100</f>
        <v>0.42409999999999998</v>
      </c>
      <c r="W52" s="26">
        <f>VLOOKUP($C52,Demographics!$A$2:$V$2860,18,FALSE)/100</f>
        <v>6.3299999999999995E-2</v>
      </c>
      <c r="X52" s="27">
        <f>VLOOKUP($C52,Demographics!$A$2:$V$2860,19,FALSE)/100</f>
        <v>0</v>
      </c>
      <c r="Y52" s="68">
        <f>IF(VLOOKUP($C52,MSP_HSPE!$B$2:$F$671,2,0)=0,"",VLOOKUP($C52,MSP_HSPE!$B$2:$F$671,2,0))</f>
        <v>3.19</v>
      </c>
      <c r="Z52" s="69">
        <f>IF(VLOOKUP($C52,MSP_HSPE!$B$2:$F$671,4,0)=0,"",VLOOKUP($C52,MSP_HSPE!$B$2:$F$671,4,0))</f>
        <v>3.0759999999999996</v>
      </c>
      <c r="AA52" s="69">
        <f>IF(VLOOKUP($C52,EOC!$A$2:$F$1091,2,0)=0,"",VLOOKUP($C52,EOC!$A$2:$F$1091,2,0))</f>
        <v>2</v>
      </c>
      <c r="AB52" s="69">
        <f>IF(VLOOKUP($C52,EOC!$A$2:$F$1091,4,0)=0,"",VLOOKUP($C52,EOC!$A$2:$F$1091,4,0))</f>
        <v>2.5019999999999998</v>
      </c>
      <c r="AC52" s="70">
        <f>IF(VLOOKUP($C52,EOC!$A$2:$F$1091,6,0)=0,"",VLOOKUP($C52,EOC!$A$2:$F$1091,6,0))</f>
        <v>2.5989999999999998</v>
      </c>
      <c r="AD52" s="65">
        <f>Y52-(Modeling!$H$4+'High Schools'!V69*Modeling!$H$5)</f>
        <v>-0.37700144882911824</v>
      </c>
      <c r="AE52" s="66">
        <f>Z52-(Modeling!$I$4+V52*Modeling!$I$5)</f>
        <v>0.10561523718116117</v>
      </c>
      <c r="AF52" s="64">
        <f>AA52-(Modeling!$J$4+V52*Modeling!$J$5)</f>
        <v>-3.5557430565889003E-2</v>
      </c>
      <c r="AG52" s="62">
        <f>AC52-(Modeling!$K$4+V52*Modeling!$K$5)</f>
        <v>-9.2150677884150767E-3</v>
      </c>
      <c r="AH52" s="67">
        <f t="shared" si="1"/>
        <v>-0.31615871000226115</v>
      </c>
      <c r="AI52" s="94">
        <f t="shared" si="0"/>
        <v>346</v>
      </c>
    </row>
    <row r="53" spans="1:35" x14ac:dyDescent="0.2">
      <c r="A53" s="36" t="s">
        <v>207</v>
      </c>
      <c r="B53" s="35" t="s">
        <v>458</v>
      </c>
      <c r="C53" s="53">
        <v>3422</v>
      </c>
      <c r="D53" s="28" t="str">
        <f>VLOOKUP($C53,Demographics!$A$2:$V$2860,2,FALSE)</f>
        <v>P</v>
      </c>
      <c r="E53" s="28" t="str">
        <f>VLOOKUP($C53,Demographics!$A$2:$V$2860,3,FALSE)</f>
        <v xml:space="preserve">K-12      </v>
      </c>
      <c r="F53" s="28">
        <f>VLOOKUP($C53,Demographics!$A$2:$V$2860,4,FALSE)</f>
        <v>136</v>
      </c>
      <c r="G53" s="29">
        <f>VLOOKUP($C53,Demographics!$A$2:$V$2860,20,FALSE)</f>
        <v>9</v>
      </c>
      <c r="H53" s="29">
        <f>VLOOKUP($C53,Demographics!$A$2:$V$2860,21,FALSE)</f>
        <v>12.6</v>
      </c>
      <c r="I53" s="27">
        <f>VLOOKUP($C53,Demographics!$A$2:$V$2860,22,FALSE)/100</f>
        <v>0.5333</v>
      </c>
      <c r="J53" s="25">
        <f>VLOOKUP($C53,Demographics!$A$2:$V$2860,5,FALSE)/100</f>
        <v>9.5600000000000004E-2</v>
      </c>
      <c r="K53" s="26">
        <f>VLOOKUP($C53,Demographics!$A$2:$V$2860,6,FALSE)/100</f>
        <v>0</v>
      </c>
      <c r="L53" s="26">
        <f>VLOOKUP($C53,Demographics!$A$2:$V$2860,7,FALSE)/100</f>
        <v>0</v>
      </c>
      <c r="M53" s="26">
        <f>VLOOKUP($C53,Demographics!$A$2:$V$2860,8,FALSE)/100</f>
        <v>0</v>
      </c>
      <c r="N53" s="26">
        <f>VLOOKUP($C53,Demographics!$A$2:$V$2860,9,FALSE)/100</f>
        <v>0.14710000000000001</v>
      </c>
      <c r="O53" s="26">
        <f>VLOOKUP($C53,Demographics!$A$2:$V$2860,10,FALSE)/100</f>
        <v>0.61030000000000006</v>
      </c>
      <c r="P53" s="26">
        <f>VLOOKUP($C53,Demographics!$A$2:$V$2860,11,FALSE)/100</f>
        <v>0.14710000000000001</v>
      </c>
      <c r="Q53" s="26">
        <f>VLOOKUP($C53,Demographics!$A$2:$V$2860,12,FALSE)/100</f>
        <v>0.50740000000000007</v>
      </c>
      <c r="R53" s="26">
        <f>VLOOKUP($C53,Demographics!$A$2:$V$2860,13,FALSE)/100</f>
        <v>0.49259999999999998</v>
      </c>
      <c r="S53" s="26">
        <f>VLOOKUP($C53,Demographics!$A$2:$V$2860,14,FALSE)/100</f>
        <v>0</v>
      </c>
      <c r="T53" s="26">
        <f>VLOOKUP($C53,Demographics!$A$2:$V$2860,15,FALSE)/100</f>
        <v>0</v>
      </c>
      <c r="U53" s="26">
        <f>VLOOKUP($C53,Demographics!$A$2:$V$2860,16,FALSE)/100</f>
        <v>0.16260000000000002</v>
      </c>
      <c r="V53" s="26">
        <f>VLOOKUP($C53,Demographics!$A$2:$V$2860,17,FALSE)/100</f>
        <v>0.47970000000000002</v>
      </c>
      <c r="W53" s="26">
        <f>VLOOKUP($C53,Demographics!$A$2:$V$2860,18,FALSE)/100</f>
        <v>2.4399999999999998E-2</v>
      </c>
      <c r="X53" s="27">
        <f>VLOOKUP($C53,Demographics!$A$2:$V$2860,19,FALSE)/100</f>
        <v>0</v>
      </c>
      <c r="Y53" s="68">
        <f>IF(VLOOKUP($C53,MSP_HSPE!$B$2:$F$671,2,0)=0,"",VLOOKUP($C53,MSP_HSPE!$B$2:$F$671,2,0))</f>
        <v>3.29</v>
      </c>
      <c r="Z53" s="69">
        <f>IF(VLOOKUP($C53,MSP_HSPE!$B$2:$F$671,4,0)=0,"",VLOOKUP($C53,MSP_HSPE!$B$2:$F$671,4,0))</f>
        <v>3.3069999999999999</v>
      </c>
      <c r="AA53" s="69">
        <f>IF(VLOOKUP($C53,EOC!$A$2:$F$1091,2,0)=0,"",VLOOKUP($C53,EOC!$A$2:$F$1091,2,0))</f>
        <v>1.6379999999999999</v>
      </c>
      <c r="AB53" s="69" t="str">
        <f>IF(VLOOKUP($C53,EOC!$A$2:$F$1091,4,0)=0,"",VLOOKUP($C53,EOC!$A$2:$F$1091,4,0))</f>
        <v/>
      </c>
      <c r="AC53" s="70">
        <f>IF(VLOOKUP($C53,EOC!$A$2:$F$1091,6,0)=0,"",VLOOKUP($C53,EOC!$A$2:$F$1091,6,0))</f>
        <v>2.7689999999999997</v>
      </c>
      <c r="AD53" s="65">
        <f>Y53-(Modeling!$H$4+'High Schools'!V42*Modeling!$H$5)</f>
        <v>-0.16355508026786136</v>
      </c>
      <c r="AE53" s="66">
        <f>Z53-(Modeling!$I$4+V53*Modeling!$I$5)</f>
        <v>0.39227766588494717</v>
      </c>
      <c r="AF53" s="64">
        <f>AA53-(Modeling!$J$4+V53*Modeling!$J$5)</f>
        <v>-0.34317544462107552</v>
      </c>
      <c r="AG53" s="62">
        <f>AC53-(Modeling!$K$4+V53*Modeling!$K$5)</f>
        <v>0.24149883952719309</v>
      </c>
      <c r="AH53" s="67">
        <f t="shared" si="1"/>
        <v>0.12704598052320337</v>
      </c>
      <c r="AI53" s="94">
        <f t="shared" si="0"/>
        <v>274</v>
      </c>
    </row>
    <row r="54" spans="1:35" x14ac:dyDescent="0.2">
      <c r="A54" s="36" t="s">
        <v>207</v>
      </c>
      <c r="B54" s="35" t="s">
        <v>380</v>
      </c>
      <c r="C54" s="53">
        <v>3145</v>
      </c>
      <c r="D54" s="28" t="str">
        <f>VLOOKUP($C54,Demographics!$A$2:$V$2860,2,FALSE)</f>
        <v>P</v>
      </c>
      <c r="E54" s="28" t="str">
        <f>VLOOKUP($C54,Demographics!$A$2:$V$2860,3,FALSE)</f>
        <v xml:space="preserve">6-12      </v>
      </c>
      <c r="F54" s="28">
        <f>VLOOKUP($C54,Demographics!$A$2:$V$2860,4,FALSE)</f>
        <v>168</v>
      </c>
      <c r="G54" s="29">
        <f>VLOOKUP($C54,Demographics!$A$2:$V$2860,20,FALSE)</f>
        <v>10</v>
      </c>
      <c r="H54" s="29">
        <f>VLOOKUP($C54,Demographics!$A$2:$V$2860,21,FALSE)</f>
        <v>7.4</v>
      </c>
      <c r="I54" s="27">
        <f>VLOOKUP($C54,Demographics!$A$2:$V$2860,22,FALSE)/100</f>
        <v>0.70590000000000008</v>
      </c>
      <c r="J54" s="25">
        <f>VLOOKUP($C54,Demographics!$A$2:$V$2860,5,FALSE)/100</f>
        <v>0.5655</v>
      </c>
      <c r="K54" s="26">
        <f>VLOOKUP($C54,Demographics!$A$2:$V$2860,6,FALSE)/100</f>
        <v>0</v>
      </c>
      <c r="L54" s="26">
        <f>VLOOKUP($C54,Demographics!$A$2:$V$2860,7,FALSE)/100</f>
        <v>0</v>
      </c>
      <c r="M54" s="26">
        <f>VLOOKUP($C54,Demographics!$A$2:$V$2860,8,FALSE)/100</f>
        <v>0</v>
      </c>
      <c r="N54" s="26">
        <f>VLOOKUP($C54,Demographics!$A$2:$V$2860,9,FALSE)/100</f>
        <v>0.11900000000000001</v>
      </c>
      <c r="O54" s="26">
        <f>VLOOKUP($C54,Demographics!$A$2:$V$2860,10,FALSE)/100</f>
        <v>3.5699999999999996E-2</v>
      </c>
      <c r="P54" s="26">
        <f>VLOOKUP($C54,Demographics!$A$2:$V$2860,11,FALSE)/100</f>
        <v>0.27979999999999999</v>
      </c>
      <c r="Q54" s="26">
        <f>VLOOKUP($C54,Demographics!$A$2:$V$2860,12,FALSE)/100</f>
        <v>0.54170000000000007</v>
      </c>
      <c r="R54" s="26">
        <f>VLOOKUP($C54,Demographics!$A$2:$V$2860,13,FALSE)/100</f>
        <v>0.45829999999999999</v>
      </c>
      <c r="S54" s="26">
        <f>VLOOKUP($C54,Demographics!$A$2:$V$2860,14,FALSE)/100</f>
        <v>0</v>
      </c>
      <c r="T54" s="26">
        <f>VLOOKUP($C54,Demographics!$A$2:$V$2860,15,FALSE)/100</f>
        <v>0</v>
      </c>
      <c r="U54" s="26">
        <f>VLOOKUP($C54,Demographics!$A$2:$V$2860,16,FALSE)/100</f>
        <v>0.10710000000000001</v>
      </c>
      <c r="V54" s="26">
        <f>VLOOKUP($C54,Demographics!$A$2:$V$2860,17,FALSE)/100</f>
        <v>0.58930000000000005</v>
      </c>
      <c r="W54" s="26">
        <f>VLOOKUP($C54,Demographics!$A$2:$V$2860,18,FALSE)/100</f>
        <v>5.3600000000000002E-2</v>
      </c>
      <c r="X54" s="27">
        <f>VLOOKUP($C54,Demographics!$A$2:$V$2860,19,FALSE)/100</f>
        <v>0</v>
      </c>
      <c r="Y54" s="68">
        <f>IF(VLOOKUP($C54,MSP_HSPE!$B$2:$F$671,2,0)=0,"",VLOOKUP($C54,MSP_HSPE!$B$2:$F$671,2,0))</f>
        <v>3.14</v>
      </c>
      <c r="Z54" s="69">
        <f>IF(VLOOKUP($C54,MSP_HSPE!$B$2:$F$671,4,0)=0,"",VLOOKUP($C54,MSP_HSPE!$B$2:$F$671,4,0))</f>
        <v>3</v>
      </c>
      <c r="AA54" s="69">
        <f>IF(VLOOKUP($C54,EOC!$A$2:$F$1091,2,0)=0,"",VLOOKUP($C54,EOC!$A$2:$F$1091,2,0))</f>
        <v>1.4229999999999998</v>
      </c>
      <c r="AB54" s="69">
        <f>IF(VLOOKUP($C54,EOC!$A$2:$F$1091,4,0)=0,"",VLOOKUP($C54,EOC!$A$2:$F$1091,4,0))</f>
        <v>2.7519999999999998</v>
      </c>
      <c r="AC54" s="70">
        <f>IF(VLOOKUP($C54,EOC!$A$2:$F$1091,6,0)=0,"",VLOOKUP($C54,EOC!$A$2:$F$1091,6,0))</f>
        <v>2.5329999999999999</v>
      </c>
      <c r="AD54" s="65">
        <f>Y54-(Modeling!$H$4+'High Schools'!V41*Modeling!$H$5)</f>
        <v>9.2233853432018176E-2</v>
      </c>
      <c r="AE54" s="66">
        <f>Z54-(Modeling!$I$4+V54*Modeling!$I$5)</f>
        <v>0.19500072678305713</v>
      </c>
      <c r="AF54" s="64">
        <f>AA54-(Modeling!$J$4+V54*Modeling!$J$5)</f>
        <v>-0.4509764219672705</v>
      </c>
      <c r="AG54" s="62">
        <f>AC54-(Modeling!$K$4+V54*Modeling!$K$5)</f>
        <v>0.16460395178961607</v>
      </c>
      <c r="AH54" s="67">
        <f t="shared" si="1"/>
        <v>8.6211003742087122E-4</v>
      </c>
      <c r="AI54" s="94">
        <f t="shared" si="0"/>
        <v>294</v>
      </c>
    </row>
    <row r="55" spans="1:35" x14ac:dyDescent="0.2">
      <c r="A55" s="36" t="s">
        <v>298</v>
      </c>
      <c r="B55" s="35" t="s">
        <v>114</v>
      </c>
      <c r="C55" s="53">
        <v>3564</v>
      </c>
      <c r="D55" s="28" t="str">
        <f>VLOOKUP($C55,Demographics!$A$2:$V$2860,2,FALSE)</f>
        <v>P</v>
      </c>
      <c r="E55" s="28" t="str">
        <f>VLOOKUP($C55,Demographics!$A$2:$V$2860,3,FALSE)</f>
        <v xml:space="preserve">9-12      </v>
      </c>
      <c r="F55" s="28">
        <f>VLOOKUP($C55,Demographics!$A$2:$V$2860,4,FALSE)</f>
        <v>422</v>
      </c>
      <c r="G55" s="29">
        <f>VLOOKUP($C55,Demographics!$A$2:$V$2860,20,FALSE)</f>
        <v>18</v>
      </c>
      <c r="H55" s="29">
        <f>VLOOKUP($C55,Demographics!$A$2:$V$2860,21,FALSE)</f>
        <v>12.2</v>
      </c>
      <c r="I55" s="27">
        <f>VLOOKUP($C55,Demographics!$A$2:$V$2860,22,FALSE)/100</f>
        <v>0.4783</v>
      </c>
      <c r="J55" s="25">
        <f>VLOOKUP($C55,Demographics!$A$2:$V$2860,5,FALSE)/100</f>
        <v>9.4999999999999998E-3</v>
      </c>
      <c r="K55" s="26">
        <f>VLOOKUP($C55,Demographics!$A$2:$V$2860,6,FALSE)/100</f>
        <v>7.0999999999999995E-3</v>
      </c>
      <c r="L55" s="26">
        <f>VLOOKUP($C55,Demographics!$A$2:$V$2860,7,FALSE)/100</f>
        <v>2.3999999999999998E-3</v>
      </c>
      <c r="M55" s="26">
        <f>VLOOKUP($C55,Demographics!$A$2:$V$2860,8,FALSE)/100</f>
        <v>1.18E-2</v>
      </c>
      <c r="N55" s="26">
        <f>VLOOKUP($C55,Demographics!$A$2:$V$2860,9,FALSE)/100</f>
        <v>0.28910000000000002</v>
      </c>
      <c r="O55" s="26">
        <f>VLOOKUP($C55,Demographics!$A$2:$V$2860,10,FALSE)/100</f>
        <v>0.67299999999999993</v>
      </c>
      <c r="P55" s="26">
        <f>VLOOKUP($C55,Demographics!$A$2:$V$2860,11,FALSE)/100</f>
        <v>7.0999999999999995E-3</v>
      </c>
      <c r="Q55" s="26">
        <f>VLOOKUP($C55,Demographics!$A$2:$V$2860,12,FALSE)/100</f>
        <v>0.51900000000000002</v>
      </c>
      <c r="R55" s="26">
        <f>VLOOKUP($C55,Demographics!$A$2:$V$2860,13,FALSE)/100</f>
        <v>0.48100000000000004</v>
      </c>
      <c r="S55" s="26">
        <f>VLOOKUP($C55,Demographics!$A$2:$V$2860,14,FALSE)/100</f>
        <v>4.9100000000000005E-2</v>
      </c>
      <c r="T55" s="26">
        <f>VLOOKUP($C55,Demographics!$A$2:$V$2860,15,FALSE)/100</f>
        <v>4.9100000000000005E-2</v>
      </c>
      <c r="U55" s="26">
        <f>VLOOKUP($C55,Demographics!$A$2:$V$2860,16,FALSE)/100</f>
        <v>9.3399999999999997E-2</v>
      </c>
      <c r="V55" s="26">
        <f>VLOOKUP($C55,Demographics!$A$2:$V$2860,17,FALSE)/100</f>
        <v>0.40289999999999998</v>
      </c>
      <c r="W55" s="26">
        <f>VLOOKUP($C55,Demographics!$A$2:$V$2860,18,FALSE)/100</f>
        <v>5.16E-2</v>
      </c>
      <c r="X55" s="27">
        <f>VLOOKUP($C55,Demographics!$A$2:$V$2860,19,FALSE)/100</f>
        <v>0</v>
      </c>
      <c r="Y55" s="68">
        <f>IF(VLOOKUP($C55,MSP_HSPE!$B$2:$F$671,2,0)=0,"",VLOOKUP($C55,MSP_HSPE!$B$2:$F$671,2,0))</f>
        <v>3.33</v>
      </c>
      <c r="Z55" s="69">
        <f>IF(VLOOKUP($C55,MSP_HSPE!$B$2:$F$671,4,0)=0,"",VLOOKUP($C55,MSP_HSPE!$B$2:$F$671,4,0))</f>
        <v>2.9560000000000004</v>
      </c>
      <c r="AA55" s="69">
        <f>IF(VLOOKUP($C55,EOC!$A$2:$F$1091,2,0)=0,"",VLOOKUP($C55,EOC!$A$2:$F$1091,2,0))</f>
        <v>1.956</v>
      </c>
      <c r="AB55" s="69">
        <f>IF(VLOOKUP($C55,EOC!$A$2:$F$1091,4,0)=0,"",VLOOKUP($C55,EOC!$A$2:$F$1091,4,0))</f>
        <v>3.3050000000000002</v>
      </c>
      <c r="AC55" s="70">
        <f>IF(VLOOKUP($C55,EOC!$A$2:$F$1091,6,0)=0,"",VLOOKUP($C55,EOC!$A$2:$F$1091,6,0))</f>
        <v>3.04</v>
      </c>
      <c r="AD55" s="65">
        <f>Y55-(Modeling!$H$4+'High Schools'!V30*Modeling!$H$5)</f>
        <v>0.11309771892722953</v>
      </c>
      <c r="AE55" s="66">
        <f>Z55-(Modeling!$I$4+V55*Modeling!$I$5)</f>
        <v>-3.5608566569202527E-2</v>
      </c>
      <c r="AF55" s="64">
        <f>AA55-(Modeling!$J$4+V55*Modeling!$J$5)</f>
        <v>-0.1002930079405302</v>
      </c>
      <c r="AG55" s="62">
        <f>AC55-(Modeling!$K$4+V55*Modeling!$K$5)</f>
        <v>0.4010091258250581</v>
      </c>
      <c r="AH55" s="67">
        <f t="shared" si="1"/>
        <v>0.3782052702425549</v>
      </c>
      <c r="AI55" s="94">
        <f t="shared" si="0"/>
        <v>233</v>
      </c>
    </row>
    <row r="56" spans="1:35" x14ac:dyDescent="0.2">
      <c r="A56" s="36" t="s">
        <v>298</v>
      </c>
      <c r="B56" s="35" t="s">
        <v>647</v>
      </c>
      <c r="C56" s="53">
        <v>5295</v>
      </c>
      <c r="D56" s="28" t="str">
        <f>VLOOKUP($C56,Demographics!$A$2:$V$2860,2,FALSE)</f>
        <v>A</v>
      </c>
      <c r="E56" s="28" t="str">
        <f>VLOOKUP($C56,Demographics!$A$2:$V$2860,3,FALSE)</f>
        <v xml:space="preserve">K-12      </v>
      </c>
      <c r="F56" s="28">
        <f>VLOOKUP($C56,Demographics!$A$2:$V$2860,4,FALSE)</f>
        <v>63</v>
      </c>
      <c r="G56" s="29">
        <f>VLOOKUP($C56,Demographics!$A$2:$V$2860,20,FALSE)</f>
        <v>0</v>
      </c>
      <c r="H56" s="29">
        <f>VLOOKUP($C56,Demographics!$A$2:$V$2860,21,FALSE)</f>
        <v>0</v>
      </c>
      <c r="I56" s="27">
        <f>VLOOKUP($C56,Demographics!$A$2:$V$2860,22,FALSE)/100</f>
        <v>0</v>
      </c>
      <c r="J56" s="25">
        <f>VLOOKUP($C56,Demographics!$A$2:$V$2860,5,FALSE)/100</f>
        <v>0</v>
      </c>
      <c r="K56" s="26">
        <f>VLOOKUP($C56,Demographics!$A$2:$V$2860,6,FALSE)/100</f>
        <v>0</v>
      </c>
      <c r="L56" s="26">
        <f>VLOOKUP($C56,Demographics!$A$2:$V$2860,7,FALSE)/100</f>
        <v>0</v>
      </c>
      <c r="M56" s="26">
        <f>VLOOKUP($C56,Demographics!$A$2:$V$2860,8,FALSE)/100</f>
        <v>1.5900000000000001E-2</v>
      </c>
      <c r="N56" s="26">
        <f>VLOOKUP($C56,Demographics!$A$2:$V$2860,9,FALSE)/100</f>
        <v>9.5199999999999993E-2</v>
      </c>
      <c r="O56" s="26">
        <f>VLOOKUP($C56,Demographics!$A$2:$V$2860,10,FALSE)/100</f>
        <v>0.88890000000000002</v>
      </c>
      <c r="P56" s="26">
        <f>VLOOKUP($C56,Demographics!$A$2:$V$2860,11,FALSE)/100</f>
        <v>0</v>
      </c>
      <c r="Q56" s="26">
        <f>VLOOKUP($C56,Demographics!$A$2:$V$2860,12,FALSE)/100</f>
        <v>0.46029999999999999</v>
      </c>
      <c r="R56" s="26">
        <f>VLOOKUP($C56,Demographics!$A$2:$V$2860,13,FALSE)/100</f>
        <v>0.53969999999999996</v>
      </c>
      <c r="S56" s="26">
        <f>VLOOKUP($C56,Demographics!$A$2:$V$2860,14,FALSE)/100</f>
        <v>0</v>
      </c>
      <c r="T56" s="26">
        <f>VLOOKUP($C56,Demographics!$A$2:$V$2860,15,FALSE)/100</f>
        <v>0</v>
      </c>
      <c r="U56" s="26">
        <f>VLOOKUP($C56,Demographics!$A$2:$V$2860,16,FALSE)/100</f>
        <v>0.10529999999999999</v>
      </c>
      <c r="V56" s="26">
        <f>VLOOKUP($C56,Demographics!$A$2:$V$2860,17,FALSE)/100</f>
        <v>0</v>
      </c>
      <c r="W56" s="26">
        <f>VLOOKUP($C56,Demographics!$A$2:$V$2860,18,FALSE)/100</f>
        <v>0</v>
      </c>
      <c r="X56" s="27">
        <f>VLOOKUP($C56,Demographics!$A$2:$V$2860,19,FALSE)/100</f>
        <v>0</v>
      </c>
      <c r="Y56" s="68">
        <f>IF(VLOOKUP($C56,MSP_HSPE!$B$2:$F$671,2,0)=0,"",VLOOKUP($C56,MSP_HSPE!$B$2:$F$671,2,0))</f>
        <v>1.38</v>
      </c>
      <c r="Z56" s="69">
        <f>IF(VLOOKUP($C56,MSP_HSPE!$B$2:$F$671,4,0)=0,"",VLOOKUP($C56,MSP_HSPE!$B$2:$F$671,4,0))</f>
        <v>1.0609999999999999</v>
      </c>
      <c r="AA56" s="69">
        <f>IF(VLOOKUP($C56,EOC!$A$2:$F$1091,2,0)=0,"",VLOOKUP($C56,EOC!$A$2:$F$1091,2,0))</f>
        <v>0.71499999999999997</v>
      </c>
      <c r="AB56" s="69">
        <f>IF(VLOOKUP($C56,EOC!$A$2:$F$1091,4,0)=0,"",VLOOKUP($C56,EOC!$A$2:$F$1091,4,0))</f>
        <v>3</v>
      </c>
      <c r="AC56" s="70">
        <f>IF(VLOOKUP($C56,EOC!$A$2:$F$1091,6,0)=0,"",VLOOKUP($C56,EOC!$A$2:$F$1091,6,0))</f>
        <v>0.80299999999999983</v>
      </c>
      <c r="AD56" s="65">
        <f>Y56-(Modeling!$H$4+'High Schools'!V31*Modeling!$H$5)</f>
        <v>-1.3764569997664551</v>
      </c>
      <c r="AE56" s="66">
        <f>Z56-(Modeling!$I$4+V56*Modeling!$I$5)</f>
        <v>-2.3339609501079668</v>
      </c>
      <c r="AF56" s="64">
        <f>AA56-(Modeling!$J$4+V56*Modeling!$J$5)</f>
        <v>-1.7353667873859502</v>
      </c>
      <c r="AG56" s="62">
        <f>AC56-(Modeling!$K$4+V56*Modeling!$K$5)</f>
        <v>-2.4208763644170039</v>
      </c>
      <c r="AH56" s="67">
        <f t="shared" si="1"/>
        <v>-7.8666611016773755</v>
      </c>
      <c r="AI56" s="94">
        <f t="shared" si="0"/>
        <v>505</v>
      </c>
    </row>
    <row r="57" spans="1:35" x14ac:dyDescent="0.2">
      <c r="A57" s="36" t="s">
        <v>259</v>
      </c>
      <c r="B57" s="35" t="s">
        <v>243</v>
      </c>
      <c r="C57" s="53">
        <v>3268</v>
      </c>
      <c r="D57" s="28" t="str">
        <f>VLOOKUP($C57,Demographics!$A$2:$V$2860,2,FALSE)</f>
        <v>P</v>
      </c>
      <c r="E57" s="28" t="str">
        <f>VLOOKUP($C57,Demographics!$A$2:$V$2860,3,FALSE)</f>
        <v xml:space="preserve">9-12      </v>
      </c>
      <c r="F57" s="28">
        <f>VLOOKUP($C57,Demographics!$A$2:$V$2860,4,FALSE)</f>
        <v>455</v>
      </c>
      <c r="G57" s="29">
        <f>VLOOKUP($C57,Demographics!$A$2:$V$2860,20,FALSE)</f>
        <v>16</v>
      </c>
      <c r="H57" s="29">
        <f>VLOOKUP($C57,Demographics!$A$2:$V$2860,21,FALSE)</f>
        <v>14.6</v>
      </c>
      <c r="I57" s="27">
        <f>VLOOKUP($C57,Demographics!$A$2:$V$2860,22,FALSE)/100</f>
        <v>0.72409999999999997</v>
      </c>
      <c r="J57" s="25">
        <f>VLOOKUP($C57,Demographics!$A$2:$V$2860,5,FALSE)/100</f>
        <v>6.6E-3</v>
      </c>
      <c r="K57" s="26">
        <f>VLOOKUP($C57,Demographics!$A$2:$V$2860,6,FALSE)/100</f>
        <v>8.8000000000000005E-3</v>
      </c>
      <c r="L57" s="26">
        <f>VLOOKUP($C57,Demographics!$A$2:$V$2860,7,FALSE)/100</f>
        <v>0</v>
      </c>
      <c r="M57" s="26">
        <f>VLOOKUP($C57,Demographics!$A$2:$V$2860,8,FALSE)/100</f>
        <v>8.8000000000000005E-3</v>
      </c>
      <c r="N57" s="26">
        <f>VLOOKUP($C57,Demographics!$A$2:$V$2860,9,FALSE)/100</f>
        <v>0.35820000000000002</v>
      </c>
      <c r="O57" s="26">
        <f>VLOOKUP($C57,Demographics!$A$2:$V$2860,10,FALSE)/100</f>
        <v>0.60439999999999994</v>
      </c>
      <c r="P57" s="26">
        <f>VLOOKUP($C57,Demographics!$A$2:$V$2860,11,FALSE)/100</f>
        <v>1.32E-2</v>
      </c>
      <c r="Q57" s="26">
        <f>VLOOKUP($C57,Demographics!$A$2:$V$2860,12,FALSE)/100</f>
        <v>0.49009999999999998</v>
      </c>
      <c r="R57" s="26">
        <f>VLOOKUP($C57,Demographics!$A$2:$V$2860,13,FALSE)/100</f>
        <v>0.50990000000000002</v>
      </c>
      <c r="S57" s="26">
        <f>VLOOKUP($C57,Demographics!$A$2:$V$2860,14,FALSE)/100</f>
        <v>7.85E-2</v>
      </c>
      <c r="T57" s="26">
        <f>VLOOKUP($C57,Demographics!$A$2:$V$2860,15,FALSE)/100</f>
        <v>4.7100000000000003E-2</v>
      </c>
      <c r="U57" s="26">
        <f>VLOOKUP($C57,Demographics!$A$2:$V$2860,16,FALSE)/100</f>
        <v>5.8299999999999998E-2</v>
      </c>
      <c r="V57" s="26">
        <f>VLOOKUP($C57,Demographics!$A$2:$V$2860,17,FALSE)/100</f>
        <v>0.435</v>
      </c>
      <c r="W57" s="26">
        <f>VLOOKUP($C57,Demographics!$A$2:$V$2860,18,FALSE)/100</f>
        <v>1.3500000000000002E-2</v>
      </c>
      <c r="X57" s="27">
        <f>VLOOKUP($C57,Demographics!$A$2:$V$2860,19,FALSE)/100</f>
        <v>4.5000000000000005E-3</v>
      </c>
      <c r="Y57" s="68">
        <f>IF(VLOOKUP($C57,MSP_HSPE!$B$2:$F$671,2,0)=0,"",VLOOKUP($C57,MSP_HSPE!$B$2:$F$671,2,0))</f>
        <v>3.18</v>
      </c>
      <c r="Z57" s="69">
        <f>IF(VLOOKUP($C57,MSP_HSPE!$B$2:$F$671,4,0)=0,"",VLOOKUP($C57,MSP_HSPE!$B$2:$F$671,4,0))</f>
        <v>3.0550000000000002</v>
      </c>
      <c r="AA57" s="69">
        <f>IF(VLOOKUP($C57,EOC!$A$2:$F$1091,2,0)=0,"",VLOOKUP($C57,EOC!$A$2:$F$1091,2,0))</f>
        <v>1.9509999999999998</v>
      </c>
      <c r="AB57" s="69">
        <f>IF(VLOOKUP($C57,EOC!$A$2:$F$1091,4,0)=0,"",VLOOKUP($C57,EOC!$A$2:$F$1091,4,0))</f>
        <v>2.9569999999999999</v>
      </c>
      <c r="AC57" s="70">
        <f>IF(VLOOKUP($C57,EOC!$A$2:$F$1091,6,0)=0,"",VLOOKUP($C57,EOC!$A$2:$F$1091,6,0))</f>
        <v>2.6260000000000003</v>
      </c>
      <c r="AD57" s="65">
        <f>Y57-(Modeling!$H$4+'High Schools'!V29*Modeling!$H$5)</f>
        <v>7.8266451383647517E-2</v>
      </c>
      <c r="AE57" s="66">
        <f>Z57-(Modeling!$I$4+V57*Modeling!$I$5)</f>
        <v>9.5527475901867831E-2</v>
      </c>
      <c r="AF57" s="64">
        <f>AA57-(Modeling!$J$4+V57*Modeling!$J$5)</f>
        <v>-7.3896213896851526E-2</v>
      </c>
      <c r="AG57" s="62">
        <f>AC57-(Modeling!$K$4+V57*Modeling!$K$5)</f>
        <v>3.3608342098998101E-2</v>
      </c>
      <c r="AH57" s="67">
        <f t="shared" si="1"/>
        <v>0.13350605548766192</v>
      </c>
      <c r="AI57" s="94">
        <f t="shared" si="0"/>
        <v>272</v>
      </c>
    </row>
    <row r="58" spans="1:35" x14ac:dyDescent="0.2">
      <c r="A58" s="36" t="s">
        <v>561</v>
      </c>
      <c r="B58" s="35" t="s">
        <v>139</v>
      </c>
      <c r="C58" s="53">
        <v>2281</v>
      </c>
      <c r="D58" s="28" t="str">
        <f>VLOOKUP($C58,Demographics!$A$2:$V$2860,2,FALSE)</f>
        <v>P</v>
      </c>
      <c r="E58" s="28" t="str">
        <f>VLOOKUP($C58,Demographics!$A$2:$V$2860,3,FALSE)</f>
        <v xml:space="preserve">9-12      </v>
      </c>
      <c r="F58" s="28">
        <f>VLOOKUP($C58,Demographics!$A$2:$V$2860,4,FALSE)</f>
        <v>452</v>
      </c>
      <c r="G58" s="29">
        <f>VLOOKUP($C58,Demographics!$A$2:$V$2860,20,FALSE)</f>
        <v>20</v>
      </c>
      <c r="H58" s="29">
        <f>VLOOKUP($C58,Demographics!$A$2:$V$2860,21,FALSE)</f>
        <v>14.8</v>
      </c>
      <c r="I58" s="27">
        <f>VLOOKUP($C58,Demographics!$A$2:$V$2860,22,FALSE)/100</f>
        <v>0.86959999999999993</v>
      </c>
      <c r="J58" s="25">
        <f>VLOOKUP($C58,Demographics!$A$2:$V$2860,5,FALSE)/100</f>
        <v>1.55E-2</v>
      </c>
      <c r="K58" s="26">
        <f>VLOOKUP($C58,Demographics!$A$2:$V$2860,6,FALSE)/100</f>
        <v>1.77E-2</v>
      </c>
      <c r="L58" s="26">
        <f>VLOOKUP($C58,Demographics!$A$2:$V$2860,7,FALSE)/100</f>
        <v>0</v>
      </c>
      <c r="M58" s="26">
        <f>VLOOKUP($C58,Demographics!$A$2:$V$2860,8,FALSE)/100</f>
        <v>1.11E-2</v>
      </c>
      <c r="N58" s="26">
        <f>VLOOKUP($C58,Demographics!$A$2:$V$2860,9,FALSE)/100</f>
        <v>7.7399999999999997E-2</v>
      </c>
      <c r="O58" s="26">
        <f>VLOOKUP($C58,Demographics!$A$2:$V$2860,10,FALSE)/100</f>
        <v>0.84510000000000007</v>
      </c>
      <c r="P58" s="26">
        <f>VLOOKUP($C58,Demographics!$A$2:$V$2860,11,FALSE)/100</f>
        <v>3.32E-2</v>
      </c>
      <c r="Q58" s="26">
        <f>VLOOKUP($C58,Demographics!$A$2:$V$2860,12,FALSE)/100</f>
        <v>0.52880000000000005</v>
      </c>
      <c r="R58" s="26">
        <f>VLOOKUP($C58,Demographics!$A$2:$V$2860,13,FALSE)/100</f>
        <v>0.47119999999999995</v>
      </c>
      <c r="S58" s="26">
        <f>VLOOKUP($C58,Demographics!$A$2:$V$2860,14,FALSE)/100</f>
        <v>0</v>
      </c>
      <c r="T58" s="26">
        <f>VLOOKUP($C58,Demographics!$A$2:$V$2860,15,FALSE)/100</f>
        <v>1.5900000000000001E-2</v>
      </c>
      <c r="U58" s="26">
        <f>VLOOKUP($C58,Demographics!$A$2:$V$2860,16,FALSE)/100</f>
        <v>0.1429</v>
      </c>
      <c r="V58" s="26">
        <f>VLOOKUP($C58,Demographics!$A$2:$V$2860,17,FALSE)/100</f>
        <v>0.43759999999999999</v>
      </c>
      <c r="W58" s="26">
        <f>VLOOKUP($C58,Demographics!$A$2:$V$2860,18,FALSE)/100</f>
        <v>5.67E-2</v>
      </c>
      <c r="X58" s="27">
        <f>VLOOKUP($C58,Demographics!$A$2:$V$2860,19,FALSE)/100</f>
        <v>0</v>
      </c>
      <c r="Y58" s="68">
        <f>IF(VLOOKUP($C58,MSP_HSPE!$B$2:$F$671,2,0)=0,"",VLOOKUP($C58,MSP_HSPE!$B$2:$F$671,2,0))</f>
        <v>3.04</v>
      </c>
      <c r="Z58" s="69">
        <f>IF(VLOOKUP($C58,MSP_HSPE!$B$2:$F$671,4,0)=0,"",VLOOKUP($C58,MSP_HSPE!$B$2:$F$671,4,0))</f>
        <v>2.8889999999999998</v>
      </c>
      <c r="AA58" s="69">
        <f>IF(VLOOKUP($C58,EOC!$A$2:$F$1091,2,0)=0,"",VLOOKUP($C58,EOC!$A$2:$F$1091,2,0))</f>
        <v>2.0699999999999998</v>
      </c>
      <c r="AB58" s="69">
        <f>IF(VLOOKUP($C58,EOC!$A$2:$F$1091,4,0)=0,"",VLOOKUP($C58,EOC!$A$2:$F$1091,4,0))</f>
        <v>2.637</v>
      </c>
      <c r="AC58" s="70">
        <f>IF(VLOOKUP($C58,EOC!$A$2:$F$1091,6,0)=0,"",VLOOKUP($C58,EOC!$A$2:$F$1091,6,0))</f>
        <v>2.5739999999999998</v>
      </c>
      <c r="AD58" s="65">
        <f>Y58-(Modeling!$H$4+'High Schools'!V81*Modeling!$H$5)</f>
        <v>-2.5563906817976267E-2</v>
      </c>
      <c r="AE58" s="66">
        <f>Z58-(Modeling!$I$4+V58*Modeling!$I$5)</f>
        <v>-6.7869604770257386E-2</v>
      </c>
      <c r="AF58" s="64">
        <f>AA58-(Modeling!$J$4+V58*Modeling!$J$5)</f>
        <v>4.7646828611358938E-2</v>
      </c>
      <c r="AG58" s="62">
        <f>AC58-(Modeling!$K$4+V58*Modeling!$K$5)</f>
        <v>-1.4617266551711694E-2</v>
      </c>
      <c r="AH58" s="67">
        <f t="shared" si="1"/>
        <v>-6.0403949528586409E-2</v>
      </c>
      <c r="AI58" s="94">
        <f t="shared" si="0"/>
        <v>311</v>
      </c>
    </row>
    <row r="59" spans="1:35" x14ac:dyDescent="0.2">
      <c r="A59" s="36" t="s">
        <v>10</v>
      </c>
      <c r="B59" s="35" t="s">
        <v>1174</v>
      </c>
      <c r="C59" s="53">
        <v>3936</v>
      </c>
      <c r="D59" s="28" t="str">
        <f>VLOOKUP($C59,Demographics!$A$2:$V$2860,2,FALSE)</f>
        <v>A</v>
      </c>
      <c r="E59" s="28" t="str">
        <f>VLOOKUP($C59,Demographics!$A$2:$V$2860,3,FALSE)</f>
        <v xml:space="preserve">10-12     </v>
      </c>
      <c r="F59" s="28">
        <f>VLOOKUP($C59,Demographics!$A$2:$V$2860,4,FALSE)</f>
        <v>173</v>
      </c>
      <c r="G59" s="29">
        <f>VLOOKUP($C59,Demographics!$A$2:$V$2860,20,FALSE)</f>
        <v>17</v>
      </c>
      <c r="H59" s="29">
        <f>VLOOKUP($C59,Demographics!$A$2:$V$2860,21,FALSE)</f>
        <v>11.3</v>
      </c>
      <c r="I59" s="27">
        <f>VLOOKUP($C59,Demographics!$A$2:$V$2860,22,FALSE)/100</f>
        <v>0.4</v>
      </c>
      <c r="J59" s="25">
        <f>VLOOKUP($C59,Demographics!$A$2:$V$2860,5,FALSE)/100</f>
        <v>5.7999999999999996E-3</v>
      </c>
      <c r="K59" s="26">
        <f>VLOOKUP($C59,Demographics!$A$2:$V$2860,6,FALSE)/100</f>
        <v>5.7999999999999996E-3</v>
      </c>
      <c r="L59" s="26">
        <f>VLOOKUP($C59,Demographics!$A$2:$V$2860,7,FALSE)/100</f>
        <v>5.7999999999999996E-3</v>
      </c>
      <c r="M59" s="26">
        <f>VLOOKUP($C59,Demographics!$A$2:$V$2860,8,FALSE)/100</f>
        <v>1.1599999999999999E-2</v>
      </c>
      <c r="N59" s="26">
        <f>VLOOKUP($C59,Demographics!$A$2:$V$2860,9,FALSE)/100</f>
        <v>0.13869999999999999</v>
      </c>
      <c r="O59" s="26">
        <f>VLOOKUP($C59,Demographics!$A$2:$V$2860,10,FALSE)/100</f>
        <v>0.63580000000000003</v>
      </c>
      <c r="P59" s="26">
        <f>VLOOKUP($C59,Demographics!$A$2:$V$2860,11,FALSE)/100</f>
        <v>0.19649999999999998</v>
      </c>
      <c r="Q59" s="26">
        <f>VLOOKUP($C59,Demographics!$A$2:$V$2860,12,FALSE)/100</f>
        <v>0.58379999999999999</v>
      </c>
      <c r="R59" s="26">
        <f>VLOOKUP($C59,Demographics!$A$2:$V$2860,13,FALSE)/100</f>
        <v>0.41619999999999996</v>
      </c>
      <c r="S59" s="26">
        <f>VLOOKUP($C59,Demographics!$A$2:$V$2860,14,FALSE)/100</f>
        <v>0</v>
      </c>
      <c r="T59" s="26">
        <f>VLOOKUP($C59,Demographics!$A$2:$V$2860,15,FALSE)/100</f>
        <v>0</v>
      </c>
      <c r="U59" s="26">
        <f>VLOOKUP($C59,Demographics!$A$2:$V$2860,16,FALSE)/100</f>
        <v>0.14369999999999999</v>
      </c>
      <c r="V59" s="26">
        <f>VLOOKUP($C59,Demographics!$A$2:$V$2860,17,FALSE)/100</f>
        <v>0.53290000000000004</v>
      </c>
      <c r="W59" s="26">
        <f>VLOOKUP($C59,Demographics!$A$2:$V$2860,18,FALSE)/100</f>
        <v>3.5900000000000001E-2</v>
      </c>
      <c r="X59" s="27">
        <f>VLOOKUP($C59,Demographics!$A$2:$V$2860,19,FALSE)/100</f>
        <v>0</v>
      </c>
      <c r="Y59" s="68">
        <f>IF(VLOOKUP($C59,MSP_HSPE!$B$2:$F$671,2,0)=0,"",VLOOKUP($C59,MSP_HSPE!$B$2:$F$671,2,0))</f>
        <v>2.25</v>
      </c>
      <c r="Z59" s="69">
        <f>IF(VLOOKUP($C59,MSP_HSPE!$B$2:$F$671,4,0)=0,"",VLOOKUP($C59,MSP_HSPE!$B$2:$F$671,4,0))</f>
        <v>2.0349999999999997</v>
      </c>
      <c r="AA59" s="69">
        <f>IF(VLOOKUP($C59,EOC!$A$2:$F$1091,2,0)=0,"",VLOOKUP($C59,EOC!$A$2:$F$1091,2,0))</f>
        <v>1.216</v>
      </c>
      <c r="AB59" s="69">
        <f>IF(VLOOKUP($C59,EOC!$A$2:$F$1091,4,0)=0,"",VLOOKUP($C59,EOC!$A$2:$F$1091,4,0))</f>
        <v>1.94</v>
      </c>
      <c r="AC59" s="70">
        <f>IF(VLOOKUP($C59,EOC!$A$2:$F$1091,6,0)=0,"",VLOOKUP($C59,EOC!$A$2:$F$1091,6,0))</f>
        <v>1.2750000000000001</v>
      </c>
      <c r="AD59" s="65">
        <f>Y59-(Modeling!$H$4+'High Schools'!V270*Modeling!$H$5)</f>
        <v>-1.028792557038881</v>
      </c>
      <c r="AE59" s="66">
        <f>Z59-(Modeling!$I$4+V59*Modeling!$I$5)</f>
        <v>-0.82646260017545936</v>
      </c>
      <c r="AF59" s="64">
        <f>AA59-(Modeling!$J$4+V59*Modeling!$J$5)</f>
        <v>-0.71314088252999475</v>
      </c>
      <c r="AG59" s="62">
        <f>AC59-(Modeling!$K$4+V59*Modeling!$K$5)</f>
        <v>-1.1752713067103897</v>
      </c>
      <c r="AH59" s="67">
        <f t="shared" si="1"/>
        <v>-3.7436673464547248</v>
      </c>
      <c r="AI59" s="94">
        <f t="shared" si="0"/>
        <v>486</v>
      </c>
    </row>
    <row r="60" spans="1:35" x14ac:dyDescent="0.2">
      <c r="A60" s="36" t="s">
        <v>10</v>
      </c>
      <c r="B60" s="35" t="s">
        <v>725</v>
      </c>
      <c r="C60" s="53">
        <v>2615</v>
      </c>
      <c r="D60" s="28" t="str">
        <f>VLOOKUP($C60,Demographics!$A$2:$V$2860,2,FALSE)</f>
        <v>P</v>
      </c>
      <c r="E60" s="28" t="str">
        <f>VLOOKUP($C60,Demographics!$A$2:$V$2860,3,FALSE)</f>
        <v xml:space="preserve">10-12     </v>
      </c>
      <c r="F60" s="28">
        <f>VLOOKUP($C60,Demographics!$A$2:$V$2860,4,FALSE)</f>
        <v>1256</v>
      </c>
      <c r="G60" s="29">
        <f>VLOOKUP($C60,Demographics!$A$2:$V$2860,20,FALSE)</f>
        <v>20</v>
      </c>
      <c r="H60" s="29">
        <f>VLOOKUP($C60,Demographics!$A$2:$V$2860,21,FALSE)</f>
        <v>13.7</v>
      </c>
      <c r="I60" s="27">
        <f>VLOOKUP($C60,Demographics!$A$2:$V$2860,22,FALSE)/100</f>
        <v>0.7258</v>
      </c>
      <c r="J60" s="25">
        <f>VLOOKUP($C60,Demographics!$A$2:$V$2860,5,FALSE)/100</f>
        <v>3.2000000000000002E-3</v>
      </c>
      <c r="K60" s="26">
        <f>VLOOKUP($C60,Demographics!$A$2:$V$2860,6,FALSE)/100</f>
        <v>7.4800000000000005E-2</v>
      </c>
      <c r="L60" s="26">
        <f>VLOOKUP($C60,Demographics!$A$2:$V$2860,7,FALSE)/100</f>
        <v>1.04E-2</v>
      </c>
      <c r="M60" s="26">
        <f>VLOOKUP($C60,Demographics!$A$2:$V$2860,8,FALSE)/100</f>
        <v>3.0299999999999997E-2</v>
      </c>
      <c r="N60" s="26">
        <f>VLOOKUP($C60,Demographics!$A$2:$V$2860,9,FALSE)/100</f>
        <v>0.1011</v>
      </c>
      <c r="O60" s="26">
        <f>VLOOKUP($C60,Demographics!$A$2:$V$2860,10,FALSE)/100</f>
        <v>0.64729999999999999</v>
      </c>
      <c r="P60" s="26">
        <f>VLOOKUP($C60,Demographics!$A$2:$V$2860,11,FALSE)/100</f>
        <v>0.13300000000000001</v>
      </c>
      <c r="Q60" s="26">
        <f>VLOOKUP($C60,Demographics!$A$2:$V$2860,12,FALSE)/100</f>
        <v>0.52390000000000003</v>
      </c>
      <c r="R60" s="26">
        <f>VLOOKUP($C60,Demographics!$A$2:$V$2860,13,FALSE)/100</f>
        <v>0.47609999999999997</v>
      </c>
      <c r="S60" s="26">
        <f>VLOOKUP($C60,Demographics!$A$2:$V$2860,14,FALSE)/100</f>
        <v>0</v>
      </c>
      <c r="T60" s="26">
        <f>VLOOKUP($C60,Demographics!$A$2:$V$2860,15,FALSE)/100</f>
        <v>1.2699999999999999E-2</v>
      </c>
      <c r="U60" s="26">
        <f>VLOOKUP($C60,Demographics!$A$2:$V$2860,16,FALSE)/100</f>
        <v>0.109</v>
      </c>
      <c r="V60" s="26">
        <f>VLOOKUP($C60,Demographics!$A$2:$V$2860,17,FALSE)/100</f>
        <v>0.22969999999999999</v>
      </c>
      <c r="W60" s="26">
        <f>VLOOKUP($C60,Demographics!$A$2:$V$2860,18,FALSE)/100</f>
        <v>2.53E-2</v>
      </c>
      <c r="X60" s="27">
        <f>VLOOKUP($C60,Demographics!$A$2:$V$2860,19,FALSE)/100</f>
        <v>8.0000000000000004E-4</v>
      </c>
      <c r="Y60" s="68">
        <f>IF(VLOOKUP($C60,MSP_HSPE!$B$2:$F$671,2,0)=0,"",VLOOKUP($C60,MSP_HSPE!$B$2:$F$671,2,0))</f>
        <v>3.54</v>
      </c>
      <c r="Z60" s="69">
        <f>IF(VLOOKUP($C60,MSP_HSPE!$B$2:$F$671,4,0)=0,"",VLOOKUP($C60,MSP_HSPE!$B$2:$F$671,4,0))</f>
        <v>3.48</v>
      </c>
      <c r="AA60" s="69">
        <f>IF(VLOOKUP($C60,EOC!$A$2:$F$1091,2,0)=0,"",VLOOKUP($C60,EOC!$A$2:$F$1091,2,0))</f>
        <v>2.0629999999999997</v>
      </c>
      <c r="AB60" s="69">
        <f>IF(VLOOKUP($C60,EOC!$A$2:$F$1091,4,0)=0,"",VLOOKUP($C60,EOC!$A$2:$F$1091,4,0))</f>
        <v>3.2489999999999997</v>
      </c>
      <c r="AC60" s="70">
        <f>IF(VLOOKUP($C60,EOC!$A$2:$F$1091,6,0)=0,"",VLOOKUP($C60,EOC!$A$2:$F$1091,6,0))</f>
        <v>3.2040000000000002</v>
      </c>
      <c r="AD60" s="65">
        <f>Y60-(Modeling!$H$4+'High Schools'!V269*Modeling!$H$5)</f>
        <v>1.0978169989705484</v>
      </c>
      <c r="AE60" s="66">
        <f>Z60-(Modeling!$I$4+V60*Modeling!$I$5)</f>
        <v>0.31499696128159416</v>
      </c>
      <c r="AF60" s="64">
        <f>AA60-(Modeling!$J$4+V60*Modeling!$J$5)</f>
        <v>-0.16269876271825856</v>
      </c>
      <c r="AG60" s="62">
        <f>AC60-(Modeling!$K$4+V60*Modeling!$K$5)</f>
        <v>0.31357659440305508</v>
      </c>
      <c r="AH60" s="67">
        <f t="shared" si="1"/>
        <v>1.5636917919369391</v>
      </c>
      <c r="AI60" s="94">
        <f t="shared" si="0"/>
        <v>63</v>
      </c>
    </row>
    <row r="61" spans="1:35" x14ac:dyDescent="0.2">
      <c r="A61" s="36" t="s">
        <v>10</v>
      </c>
      <c r="B61" s="35" t="s">
        <v>1175</v>
      </c>
      <c r="C61" s="53">
        <v>5199</v>
      </c>
      <c r="D61" s="28" t="str">
        <f>VLOOKUP($C61,Demographics!$A$2:$V$2860,2,FALSE)</f>
        <v>P</v>
      </c>
      <c r="E61" s="28" t="str">
        <f>VLOOKUP($C61,Demographics!$A$2:$V$2860,3,FALSE)</f>
        <v xml:space="preserve">9-12      </v>
      </c>
      <c r="F61" s="28">
        <f>VLOOKUP($C61,Demographics!$A$2:$V$2860,4,FALSE)</f>
        <v>19</v>
      </c>
      <c r="G61" s="29">
        <f>VLOOKUP($C61,Demographics!$A$2:$V$2860,20,FALSE)</f>
        <v>0</v>
      </c>
      <c r="H61" s="29">
        <f>VLOOKUP($C61,Demographics!$A$2:$V$2860,21,FALSE)</f>
        <v>0</v>
      </c>
      <c r="I61" s="27">
        <f>VLOOKUP($C61,Demographics!$A$2:$V$2860,22,FALSE)/100</f>
        <v>0</v>
      </c>
      <c r="J61" s="25">
        <f>VLOOKUP($C61,Demographics!$A$2:$V$2860,5,FALSE)/100</f>
        <v>0</v>
      </c>
      <c r="K61" s="26">
        <f>VLOOKUP($C61,Demographics!$A$2:$V$2860,6,FALSE)/100</f>
        <v>0.10529999999999999</v>
      </c>
      <c r="L61" s="26">
        <f>VLOOKUP($C61,Demographics!$A$2:$V$2860,7,FALSE)/100</f>
        <v>0</v>
      </c>
      <c r="M61" s="26">
        <f>VLOOKUP($C61,Demographics!$A$2:$V$2860,8,FALSE)/100</f>
        <v>0</v>
      </c>
      <c r="N61" s="26">
        <f>VLOOKUP($C61,Demographics!$A$2:$V$2860,9,FALSE)/100</f>
        <v>5.2600000000000001E-2</v>
      </c>
      <c r="O61" s="26">
        <f>VLOOKUP($C61,Demographics!$A$2:$V$2860,10,FALSE)/100</f>
        <v>0.57889999999999997</v>
      </c>
      <c r="P61" s="26">
        <f>VLOOKUP($C61,Demographics!$A$2:$V$2860,11,FALSE)/100</f>
        <v>0.26319999999999999</v>
      </c>
      <c r="Q61" s="26">
        <f>VLOOKUP($C61,Demographics!$A$2:$V$2860,12,FALSE)/100</f>
        <v>0.42109999999999997</v>
      </c>
      <c r="R61" s="26">
        <f>VLOOKUP($C61,Demographics!$A$2:$V$2860,13,FALSE)/100</f>
        <v>0.57889999999999997</v>
      </c>
      <c r="S61" s="26">
        <f>VLOOKUP($C61,Demographics!$A$2:$V$2860,14,FALSE)/100</f>
        <v>0</v>
      </c>
      <c r="T61" s="26">
        <f>VLOOKUP($C61,Demographics!$A$2:$V$2860,15,FALSE)/100</f>
        <v>0</v>
      </c>
      <c r="U61" s="26">
        <f>VLOOKUP($C61,Demographics!$A$2:$V$2860,16,FALSE)/100</f>
        <v>3.2300000000000002E-2</v>
      </c>
      <c r="V61" s="26">
        <f>VLOOKUP($C61,Demographics!$A$2:$V$2860,17,FALSE)/100</f>
        <v>0.22579999999999997</v>
      </c>
      <c r="W61" s="26">
        <f>VLOOKUP($C61,Demographics!$A$2:$V$2860,18,FALSE)/100</f>
        <v>0</v>
      </c>
      <c r="X61" s="27">
        <f>VLOOKUP($C61,Demographics!$A$2:$V$2860,19,FALSE)/100</f>
        <v>0</v>
      </c>
      <c r="Y61" s="68" t="str">
        <f>IF(VLOOKUP($C61,MSP_HSPE!$B$2:$F$671,2,0)=0,"",VLOOKUP($C61,MSP_HSPE!$B$2:$F$671,2,0))</f>
        <v/>
      </c>
      <c r="Z61" s="69" t="str">
        <f>IF(VLOOKUP($C61,MSP_HSPE!$B$2:$F$671,4,0)=0,"",VLOOKUP($C61,MSP_HSPE!$B$2:$F$671,4,0))</f>
        <v/>
      </c>
      <c r="AA61" s="69" t="str">
        <f>IF(VLOOKUP($C61,EOC!$A$2:$F$1091,2,0)=0,"",VLOOKUP($C61,EOC!$A$2:$F$1091,2,0))</f>
        <v/>
      </c>
      <c r="AB61" s="69" t="str">
        <f>IF(VLOOKUP($C61,EOC!$A$2:$F$1091,4,0)=0,"",VLOOKUP($C61,EOC!$A$2:$F$1091,4,0))</f>
        <v/>
      </c>
      <c r="AC61" s="70" t="str">
        <f>IF(VLOOKUP($C61,EOC!$A$2:$F$1091,6,0)=0,"",VLOOKUP($C61,EOC!$A$2:$F$1091,6,0))</f>
        <v/>
      </c>
      <c r="AD61" s="67"/>
      <c r="AE61" s="63"/>
      <c r="AF61" s="63"/>
      <c r="AG61" s="62"/>
      <c r="AH61" s="67" t="str">
        <f t="shared" si="1"/>
        <v/>
      </c>
      <c r="AI61" s="94" t="str">
        <f t="shared" si="0"/>
        <v/>
      </c>
    </row>
    <row r="62" spans="1:35" x14ac:dyDescent="0.2">
      <c r="A62" s="36" t="s">
        <v>10</v>
      </c>
      <c r="B62" s="35" t="s">
        <v>1173</v>
      </c>
      <c r="C62" s="53">
        <v>1903</v>
      </c>
      <c r="D62" s="28" t="str">
        <f>VLOOKUP($C62,Demographics!$A$2:$V$2860,2,FALSE)</f>
        <v>A</v>
      </c>
      <c r="E62" s="28" t="str">
        <f>VLOOKUP($C62,Demographics!$A$2:$V$2860,3,FALSE)</f>
        <v xml:space="preserve">10-12     </v>
      </c>
      <c r="F62" s="28">
        <f>VLOOKUP($C62,Demographics!$A$2:$V$2860,4,FALSE)</f>
        <v>61</v>
      </c>
      <c r="G62" s="29">
        <f>VLOOKUP($C62,Demographics!$A$2:$V$2860,20,FALSE)</f>
        <v>12</v>
      </c>
      <c r="H62" s="29">
        <f>VLOOKUP($C62,Demographics!$A$2:$V$2860,21,FALSE)</f>
        <v>18.3</v>
      </c>
      <c r="I62" s="27">
        <f>VLOOKUP($C62,Demographics!$A$2:$V$2860,22,FALSE)/100</f>
        <v>0.6</v>
      </c>
      <c r="J62" s="25">
        <f>VLOOKUP($C62,Demographics!$A$2:$V$2860,5,FALSE)/100</f>
        <v>0</v>
      </c>
      <c r="K62" s="26">
        <f>VLOOKUP($C62,Demographics!$A$2:$V$2860,6,FALSE)/100</f>
        <v>3.2799999999999996E-2</v>
      </c>
      <c r="L62" s="26">
        <f>VLOOKUP($C62,Demographics!$A$2:$V$2860,7,FALSE)/100</f>
        <v>0</v>
      </c>
      <c r="M62" s="26">
        <f>VLOOKUP($C62,Demographics!$A$2:$V$2860,8,FALSE)/100</f>
        <v>1.6399999999999998E-2</v>
      </c>
      <c r="N62" s="26">
        <f>VLOOKUP($C62,Demographics!$A$2:$V$2860,9,FALSE)/100</f>
        <v>0.1148</v>
      </c>
      <c r="O62" s="26">
        <f>VLOOKUP($C62,Demographics!$A$2:$V$2860,10,FALSE)/100</f>
        <v>0.60659999999999992</v>
      </c>
      <c r="P62" s="26">
        <f>VLOOKUP($C62,Demographics!$A$2:$V$2860,11,FALSE)/100</f>
        <v>0.22949999999999998</v>
      </c>
      <c r="Q62" s="26">
        <f>VLOOKUP($C62,Demographics!$A$2:$V$2860,12,FALSE)/100</f>
        <v>0.50819999999999999</v>
      </c>
      <c r="R62" s="26">
        <f>VLOOKUP($C62,Demographics!$A$2:$V$2860,13,FALSE)/100</f>
        <v>0.49180000000000001</v>
      </c>
      <c r="S62" s="26">
        <f>VLOOKUP($C62,Demographics!$A$2:$V$2860,14,FALSE)/100</f>
        <v>0</v>
      </c>
      <c r="T62" s="26">
        <f>VLOOKUP($C62,Demographics!$A$2:$V$2860,15,FALSE)/100</f>
        <v>0</v>
      </c>
      <c r="U62" s="26">
        <f>VLOOKUP($C62,Demographics!$A$2:$V$2860,16,FALSE)/100</f>
        <v>0.16390000000000002</v>
      </c>
      <c r="V62" s="26">
        <f>VLOOKUP($C62,Demographics!$A$2:$V$2860,17,FALSE)/100</f>
        <v>0.63929999999999998</v>
      </c>
      <c r="W62" s="26">
        <f>VLOOKUP($C62,Demographics!$A$2:$V$2860,18,FALSE)/100</f>
        <v>3.2799999999999996E-2</v>
      </c>
      <c r="X62" s="27">
        <f>VLOOKUP($C62,Demographics!$A$2:$V$2860,19,FALSE)/100</f>
        <v>0</v>
      </c>
      <c r="Y62" s="68" t="str">
        <f>IF(VLOOKUP($C62,MSP_HSPE!$B$2:$F$671,2,0)=0,"",VLOOKUP($C62,MSP_HSPE!$B$2:$F$671,2,0))</f>
        <v/>
      </c>
      <c r="Z62" s="69" t="str">
        <f>IF(VLOOKUP($C62,MSP_HSPE!$B$2:$F$671,4,0)=0,"",VLOOKUP($C62,MSP_HSPE!$B$2:$F$671,4,0))</f>
        <v/>
      </c>
      <c r="AA62" s="69" t="str">
        <f>IF(VLOOKUP($C62,EOC!$A$2:$F$1091,2,0)=0,"",VLOOKUP($C62,EOC!$A$2:$F$1091,2,0))</f>
        <v/>
      </c>
      <c r="AB62" s="69" t="str">
        <f>IF(VLOOKUP($C62,EOC!$A$2:$F$1091,4,0)=0,"",VLOOKUP($C62,EOC!$A$2:$F$1091,4,0))</f>
        <v/>
      </c>
      <c r="AC62" s="70" t="str">
        <f>IF(VLOOKUP($C62,EOC!$A$2:$F$1091,6,0)=0,"",VLOOKUP($C62,EOC!$A$2:$F$1091,6,0))</f>
        <v/>
      </c>
      <c r="AD62" s="67"/>
      <c r="AE62" s="63"/>
      <c r="AF62" s="63"/>
      <c r="AG62" s="62"/>
      <c r="AH62" s="67" t="str">
        <f t="shared" si="1"/>
        <v/>
      </c>
      <c r="AI62" s="94" t="str">
        <f t="shared" si="0"/>
        <v/>
      </c>
    </row>
    <row r="63" spans="1:35" x14ac:dyDescent="0.2">
      <c r="A63" s="36" t="s">
        <v>10</v>
      </c>
      <c r="B63" s="35" t="s">
        <v>123</v>
      </c>
      <c r="C63" s="53">
        <v>4509</v>
      </c>
      <c r="D63" s="28" t="str">
        <f>VLOOKUP($C63,Demographics!$A$2:$V$2860,2,FALSE)</f>
        <v>P</v>
      </c>
      <c r="E63" s="28" t="str">
        <f>VLOOKUP($C63,Demographics!$A$2:$V$2860,3,FALSE)</f>
        <v xml:space="preserve">7-12      </v>
      </c>
      <c r="F63" s="28">
        <f>VLOOKUP($C63,Demographics!$A$2:$V$2860,4,FALSE)</f>
        <v>944</v>
      </c>
      <c r="G63" s="29">
        <f>VLOOKUP($C63,Demographics!$A$2:$V$2860,20,FALSE)</f>
        <v>20</v>
      </c>
      <c r="H63" s="29">
        <f>VLOOKUP($C63,Demographics!$A$2:$V$2860,21,FALSE)</f>
        <v>12.1</v>
      </c>
      <c r="I63" s="27">
        <f>VLOOKUP($C63,Demographics!$A$2:$V$2860,22,FALSE)/100</f>
        <v>0.83329999999999993</v>
      </c>
      <c r="J63" s="25">
        <f>VLOOKUP($C63,Demographics!$A$2:$V$2860,5,FALSE)/100</f>
        <v>6.4000000000000003E-3</v>
      </c>
      <c r="K63" s="26">
        <f>VLOOKUP($C63,Demographics!$A$2:$V$2860,6,FALSE)/100</f>
        <v>1.5900000000000001E-2</v>
      </c>
      <c r="L63" s="26">
        <f>VLOOKUP($C63,Demographics!$A$2:$V$2860,7,FALSE)/100</f>
        <v>4.1999999999999997E-3</v>
      </c>
      <c r="M63" s="26">
        <f>VLOOKUP($C63,Demographics!$A$2:$V$2860,8,FALSE)/100</f>
        <v>1.1699999999999999E-2</v>
      </c>
      <c r="N63" s="26">
        <f>VLOOKUP($C63,Demographics!$A$2:$V$2860,9,FALSE)/100</f>
        <v>6.8900000000000003E-2</v>
      </c>
      <c r="O63" s="26">
        <f>VLOOKUP($C63,Demographics!$A$2:$V$2860,10,FALSE)/100</f>
        <v>0.7913</v>
      </c>
      <c r="P63" s="26">
        <f>VLOOKUP($C63,Demographics!$A$2:$V$2860,11,FALSE)/100</f>
        <v>0.1017</v>
      </c>
      <c r="Q63" s="26">
        <f>VLOOKUP($C63,Demographics!$A$2:$V$2860,12,FALSE)/100</f>
        <v>0.52539999999999998</v>
      </c>
      <c r="R63" s="26">
        <f>VLOOKUP($C63,Demographics!$A$2:$V$2860,13,FALSE)/100</f>
        <v>0.47460000000000002</v>
      </c>
      <c r="S63" s="26">
        <f>VLOOKUP($C63,Demographics!$A$2:$V$2860,14,FALSE)/100</f>
        <v>0</v>
      </c>
      <c r="T63" s="26">
        <f>VLOOKUP($C63,Demographics!$A$2:$V$2860,15,FALSE)/100</f>
        <v>1.1000000000000001E-3</v>
      </c>
      <c r="U63" s="26">
        <f>VLOOKUP($C63,Demographics!$A$2:$V$2860,16,FALSE)/100</f>
        <v>0.14269999999999999</v>
      </c>
      <c r="V63" s="26">
        <f>VLOOKUP($C63,Demographics!$A$2:$V$2860,17,FALSE)/100</f>
        <v>0.2898</v>
      </c>
      <c r="W63" s="26">
        <f>VLOOKUP($C63,Demographics!$A$2:$V$2860,18,FALSE)/100</f>
        <v>1.8799999999999997E-2</v>
      </c>
      <c r="X63" s="27">
        <f>VLOOKUP($C63,Demographics!$A$2:$V$2860,19,FALSE)/100</f>
        <v>5.5000000000000005E-3</v>
      </c>
      <c r="Y63" s="68">
        <f>IF(VLOOKUP($C63,MSP_HSPE!$B$2:$F$671,2,0)=0,"",VLOOKUP($C63,MSP_HSPE!$B$2:$F$671,2,0))</f>
        <v>3.62</v>
      </c>
      <c r="Z63" s="69">
        <f>IF(VLOOKUP($C63,MSP_HSPE!$B$2:$F$671,4,0)=0,"",VLOOKUP($C63,MSP_HSPE!$B$2:$F$671,4,0))</f>
        <v>3.452</v>
      </c>
      <c r="AA63" s="69">
        <f>IF(VLOOKUP($C63,EOC!$A$2:$F$1091,2,0)=0,"",VLOOKUP($C63,EOC!$A$2:$F$1091,2,0))</f>
        <v>2.7749999999999999</v>
      </c>
      <c r="AB63" s="69">
        <f>IF(VLOOKUP($C63,EOC!$A$2:$F$1091,4,0)=0,"",VLOOKUP($C63,EOC!$A$2:$F$1091,4,0))</f>
        <v>3.2949999999999999</v>
      </c>
      <c r="AC63" s="70">
        <f>IF(VLOOKUP($C63,EOC!$A$2:$F$1091,6,0)=0,"",VLOOKUP($C63,EOC!$A$2:$F$1091,6,0))</f>
        <v>3.07</v>
      </c>
      <c r="AD63" s="65">
        <f>Y63-(Modeling!$H$4+'High Schools'!V272*Modeling!$H$5)</f>
        <v>0.28264707052565274</v>
      </c>
      <c r="AE63" s="66">
        <f>Z63-(Modeling!$I$4+V63*Modeling!$I$5)</f>
        <v>0.34716444266824009</v>
      </c>
      <c r="AF63" s="64">
        <f>AA63-(Modeling!$J$4+V63*Modeling!$J$5)</f>
        <v>0.60808464295230458</v>
      </c>
      <c r="AG63" s="62">
        <f>AC63-(Modeling!$K$4+V63*Modeling!$K$5)</f>
        <v>0.26682310213089755</v>
      </c>
      <c r="AH63" s="67">
        <f t="shared" si="1"/>
        <v>1.504719258277095</v>
      </c>
      <c r="AI63" s="94">
        <f t="shared" si="0"/>
        <v>71</v>
      </c>
    </row>
    <row r="64" spans="1:35" x14ac:dyDescent="0.2">
      <c r="A64" s="36" t="s">
        <v>10</v>
      </c>
      <c r="B64" s="35" t="s">
        <v>111</v>
      </c>
      <c r="C64" s="53">
        <v>1740</v>
      </c>
      <c r="D64" s="28" t="str">
        <f>VLOOKUP($C64,Demographics!$A$2:$V$2860,2,FALSE)</f>
        <v>A</v>
      </c>
      <c r="E64" s="28" t="str">
        <f>VLOOKUP($C64,Demographics!$A$2:$V$2860,3,FALSE)</f>
        <v xml:space="preserve">K-12      </v>
      </c>
      <c r="F64" s="28">
        <f>VLOOKUP($C64,Demographics!$A$2:$V$2860,4,FALSE)</f>
        <v>186</v>
      </c>
      <c r="G64" s="29">
        <f>VLOOKUP($C64,Demographics!$A$2:$V$2860,20,FALSE)</f>
        <v>31</v>
      </c>
      <c r="H64" s="29">
        <f>VLOOKUP($C64,Demographics!$A$2:$V$2860,21,FALSE)</f>
        <v>23.1</v>
      </c>
      <c r="I64" s="27">
        <f>VLOOKUP($C64,Demographics!$A$2:$V$2860,22,FALSE)/100</f>
        <v>0.66670000000000007</v>
      </c>
      <c r="J64" s="25">
        <f>VLOOKUP($C64,Demographics!$A$2:$V$2860,5,FALSE)/100</f>
        <v>0</v>
      </c>
      <c r="K64" s="26">
        <f>VLOOKUP($C64,Demographics!$A$2:$V$2860,6,FALSE)/100</f>
        <v>5.4000000000000003E-3</v>
      </c>
      <c r="L64" s="26">
        <f>VLOOKUP($C64,Demographics!$A$2:$V$2860,7,FALSE)/100</f>
        <v>0</v>
      </c>
      <c r="M64" s="26">
        <f>VLOOKUP($C64,Demographics!$A$2:$V$2860,8,FALSE)/100</f>
        <v>2.1499999999999998E-2</v>
      </c>
      <c r="N64" s="26">
        <f>VLOOKUP($C64,Demographics!$A$2:$V$2860,9,FALSE)/100</f>
        <v>9.6799999999999997E-2</v>
      </c>
      <c r="O64" s="26">
        <f>VLOOKUP($C64,Demographics!$A$2:$V$2860,10,FALSE)/100</f>
        <v>0.76340000000000008</v>
      </c>
      <c r="P64" s="26">
        <f>VLOOKUP($C64,Demographics!$A$2:$V$2860,11,FALSE)/100</f>
        <v>0.11289999999999999</v>
      </c>
      <c r="Q64" s="26">
        <f>VLOOKUP($C64,Demographics!$A$2:$V$2860,12,FALSE)/100</f>
        <v>0.4355</v>
      </c>
      <c r="R64" s="26">
        <f>VLOOKUP($C64,Demographics!$A$2:$V$2860,13,FALSE)/100</f>
        <v>0.5645</v>
      </c>
      <c r="S64" s="26">
        <f>VLOOKUP($C64,Demographics!$A$2:$V$2860,14,FALSE)/100</f>
        <v>0</v>
      </c>
      <c r="T64" s="26">
        <f>VLOOKUP($C64,Demographics!$A$2:$V$2860,15,FALSE)/100</f>
        <v>0</v>
      </c>
      <c r="U64" s="26">
        <f>VLOOKUP($C64,Demographics!$A$2:$V$2860,16,FALSE)/100</f>
        <v>8.5299999999999987E-2</v>
      </c>
      <c r="V64" s="26">
        <f>VLOOKUP($C64,Demographics!$A$2:$V$2860,17,FALSE)/100</f>
        <v>0.21329999999999999</v>
      </c>
      <c r="W64" s="26">
        <f>VLOOKUP($C64,Demographics!$A$2:$V$2860,18,FALSE)/100</f>
        <v>9.4999999999999998E-3</v>
      </c>
      <c r="X64" s="27">
        <f>VLOOKUP($C64,Demographics!$A$2:$V$2860,19,FALSE)/100</f>
        <v>4.6999999999999993E-3</v>
      </c>
      <c r="Y64" s="68">
        <f>IF(VLOOKUP($C64,MSP_HSPE!$B$2:$F$671,2,0)=0,"",VLOOKUP($C64,MSP_HSPE!$B$2:$F$671,2,0))</f>
        <v>2.58</v>
      </c>
      <c r="Z64" s="69">
        <f>IF(VLOOKUP($C64,MSP_HSPE!$B$2:$F$671,4,0)=0,"",VLOOKUP($C64,MSP_HSPE!$B$2:$F$671,4,0))</f>
        <v>2.7479999999999993</v>
      </c>
      <c r="AA64" s="69">
        <f>IF(VLOOKUP($C64,EOC!$A$2:$F$1091,2,0)=0,"",VLOOKUP($C64,EOC!$A$2:$F$1091,2,0))</f>
        <v>2.3330000000000002</v>
      </c>
      <c r="AB64" s="69">
        <f>IF(VLOOKUP($C64,EOC!$A$2:$F$1091,4,0)=0,"",VLOOKUP($C64,EOC!$A$2:$F$1091,4,0))</f>
        <v>2.9090000000000003</v>
      </c>
      <c r="AC64" s="70">
        <f>IF(VLOOKUP($C64,EOC!$A$2:$F$1091,6,0)=0,"",VLOOKUP($C64,EOC!$A$2:$F$1091,6,0))</f>
        <v>2.7349999999999999</v>
      </c>
      <c r="AD64" s="65">
        <f>Y64-(Modeling!$H$4+'High Schools'!V267*Modeling!$H$5)</f>
        <v>-0.28381768256481044</v>
      </c>
      <c r="AE64" s="66">
        <f>Z64-(Modeling!$I$4+V64*Modeling!$I$5)</f>
        <v>-0.43342145294038659</v>
      </c>
      <c r="AF64" s="64">
        <f>AA64-(Modeling!$J$4+V64*Modeling!$J$5)</f>
        <v>9.12605076145665E-2</v>
      </c>
      <c r="AG64" s="62">
        <f>AC64-(Modeling!$K$4+V64*Modeling!$K$5)</f>
        <v>-0.17923110487708893</v>
      </c>
      <c r="AH64" s="67">
        <f t="shared" si="1"/>
        <v>-0.80520973276771945</v>
      </c>
      <c r="AI64" s="94">
        <f t="shared" si="0"/>
        <v>392</v>
      </c>
    </row>
    <row r="65" spans="1:35" x14ac:dyDescent="0.2">
      <c r="A65" s="36" t="s">
        <v>10</v>
      </c>
      <c r="B65" s="35" t="s">
        <v>403</v>
      </c>
      <c r="C65" s="53">
        <v>4100</v>
      </c>
      <c r="D65" s="28" t="str">
        <f>VLOOKUP($C65,Demographics!$A$2:$V$2860,2,FALSE)</f>
        <v>P</v>
      </c>
      <c r="E65" s="28" t="str">
        <f>VLOOKUP($C65,Demographics!$A$2:$V$2860,3,FALSE)</f>
        <v xml:space="preserve">10-12     </v>
      </c>
      <c r="F65" s="28">
        <f>VLOOKUP($C65,Demographics!$A$2:$V$2860,4,FALSE)</f>
        <v>920</v>
      </c>
      <c r="G65" s="29">
        <f>VLOOKUP($C65,Demographics!$A$2:$V$2860,20,FALSE)</f>
        <v>19</v>
      </c>
      <c r="H65" s="29">
        <f>VLOOKUP($C65,Demographics!$A$2:$V$2860,21,FALSE)</f>
        <v>13.9</v>
      </c>
      <c r="I65" s="27">
        <f>VLOOKUP($C65,Demographics!$A$2:$V$2860,22,FALSE)/100</f>
        <v>0.59179999999999999</v>
      </c>
      <c r="J65" s="25">
        <f>VLOOKUP($C65,Demographics!$A$2:$V$2860,5,FALSE)/100</f>
        <v>3.3E-3</v>
      </c>
      <c r="K65" s="26">
        <f>VLOOKUP($C65,Demographics!$A$2:$V$2860,6,FALSE)/100</f>
        <v>9.7799999999999998E-2</v>
      </c>
      <c r="L65" s="26">
        <f>VLOOKUP($C65,Demographics!$A$2:$V$2860,7,FALSE)/100</f>
        <v>2.07E-2</v>
      </c>
      <c r="M65" s="26">
        <f>VLOOKUP($C65,Demographics!$A$2:$V$2860,8,FALSE)/100</f>
        <v>3.15E-2</v>
      </c>
      <c r="N65" s="26">
        <f>VLOOKUP($C65,Demographics!$A$2:$V$2860,9,FALSE)/100</f>
        <v>9.0200000000000002E-2</v>
      </c>
      <c r="O65" s="26">
        <f>VLOOKUP($C65,Demographics!$A$2:$V$2860,10,FALSE)/100</f>
        <v>0.53590000000000004</v>
      </c>
      <c r="P65" s="26">
        <f>VLOOKUP($C65,Demographics!$A$2:$V$2860,11,FALSE)/100</f>
        <v>0.22070000000000001</v>
      </c>
      <c r="Q65" s="26">
        <f>VLOOKUP($C65,Demographics!$A$2:$V$2860,12,FALSE)/100</f>
        <v>0.5272</v>
      </c>
      <c r="R65" s="26">
        <f>VLOOKUP($C65,Demographics!$A$2:$V$2860,13,FALSE)/100</f>
        <v>0.4728</v>
      </c>
      <c r="S65" s="26">
        <f>VLOOKUP($C65,Demographics!$A$2:$V$2860,14,FALSE)/100</f>
        <v>0</v>
      </c>
      <c r="T65" s="26">
        <f>VLOOKUP($C65,Demographics!$A$2:$V$2860,15,FALSE)/100</f>
        <v>9.0000000000000011E-3</v>
      </c>
      <c r="U65" s="26">
        <f>VLOOKUP($C65,Demographics!$A$2:$V$2860,16,FALSE)/100</f>
        <v>0.14480000000000001</v>
      </c>
      <c r="V65" s="26">
        <f>VLOOKUP($C65,Demographics!$A$2:$V$2860,17,FALSE)/100</f>
        <v>0.39369999999999999</v>
      </c>
      <c r="W65" s="26">
        <f>VLOOKUP($C65,Demographics!$A$2:$V$2860,18,FALSE)/100</f>
        <v>3.73E-2</v>
      </c>
      <c r="X65" s="27">
        <f>VLOOKUP($C65,Demographics!$A$2:$V$2860,19,FALSE)/100</f>
        <v>5.6999999999999993E-3</v>
      </c>
      <c r="Y65" s="68">
        <f>IF(VLOOKUP($C65,MSP_HSPE!$B$2:$F$671,2,0)=0,"",VLOOKUP($C65,MSP_HSPE!$B$2:$F$671,2,0))</f>
        <v>3.38</v>
      </c>
      <c r="Z65" s="69">
        <f>IF(VLOOKUP($C65,MSP_HSPE!$B$2:$F$671,4,0)=0,"",VLOOKUP($C65,MSP_HSPE!$B$2:$F$671,4,0))</f>
        <v>3.1260000000000003</v>
      </c>
      <c r="AA65" s="69">
        <f>IF(VLOOKUP($C65,EOC!$A$2:$F$1091,2,0)=0,"",VLOOKUP($C65,EOC!$A$2:$F$1091,2,0))</f>
        <v>1.804</v>
      </c>
      <c r="AB65" s="69">
        <f>IF(VLOOKUP($C65,EOC!$A$2:$F$1091,4,0)=0,"",VLOOKUP($C65,EOC!$A$2:$F$1091,4,0))</f>
        <v>3.02</v>
      </c>
      <c r="AC65" s="70">
        <f>IF(VLOOKUP($C65,EOC!$A$2:$F$1091,6,0)=0,"",VLOOKUP($C65,EOC!$A$2:$F$1091,6,0))</f>
        <v>2.9429999999999996</v>
      </c>
      <c r="AD65" s="65">
        <f>Y65-(Modeling!$H$4+'High Schools'!V271*Modeling!$H$5)</f>
        <v>0.27126217154332632</v>
      </c>
      <c r="AE65" s="66">
        <f>Z65-(Modeling!$I$4+V65*Modeling!$I$5)</f>
        <v>0.12518110350139411</v>
      </c>
      <c r="AF65" s="64">
        <f>AA65-(Modeling!$J$4+V65*Modeling!$J$5)</f>
        <v>-0.26129146604650644</v>
      </c>
      <c r="AG65" s="62">
        <f>AC65-(Modeling!$K$4+V65*Modeling!$K$5)</f>
        <v>0.29065358720448931</v>
      </c>
      <c r="AH65" s="67">
        <f t="shared" si="1"/>
        <v>0.4258053962027033</v>
      </c>
      <c r="AI65" s="94">
        <f t="shared" si="0"/>
        <v>222</v>
      </c>
    </row>
    <row r="66" spans="1:35" x14ac:dyDescent="0.2">
      <c r="A66" s="36" t="s">
        <v>703</v>
      </c>
      <c r="B66" s="35" t="s">
        <v>348</v>
      </c>
      <c r="C66" s="53">
        <v>3918</v>
      </c>
      <c r="D66" s="28" t="str">
        <f>VLOOKUP($C66,Demographics!$A$2:$V$2860,2,FALSE)</f>
        <v>A</v>
      </c>
      <c r="E66" s="28" t="str">
        <f>VLOOKUP($C66,Demographics!$A$2:$V$2860,3,FALSE)</f>
        <v xml:space="preserve">9-12      </v>
      </c>
      <c r="F66" s="28">
        <f>VLOOKUP($C66,Demographics!$A$2:$V$2860,4,FALSE)</f>
        <v>114</v>
      </c>
      <c r="G66" s="29">
        <f>VLOOKUP($C66,Demographics!$A$2:$V$2860,20,FALSE)</f>
        <v>9</v>
      </c>
      <c r="H66" s="29">
        <f>VLOOKUP($C66,Demographics!$A$2:$V$2860,21,FALSE)</f>
        <v>13.5</v>
      </c>
      <c r="I66" s="27">
        <f>VLOOKUP($C66,Demographics!$A$2:$V$2860,22,FALSE)/100</f>
        <v>0.69230000000000003</v>
      </c>
      <c r="J66" s="25">
        <f>VLOOKUP($C66,Demographics!$A$2:$V$2860,5,FALSE)/100</f>
        <v>8.8000000000000005E-3</v>
      </c>
      <c r="K66" s="26">
        <f>VLOOKUP($C66,Demographics!$A$2:$V$2860,6,FALSE)/100</f>
        <v>0</v>
      </c>
      <c r="L66" s="26">
        <f>VLOOKUP($C66,Demographics!$A$2:$V$2860,7,FALSE)/100</f>
        <v>0</v>
      </c>
      <c r="M66" s="26">
        <f>VLOOKUP($C66,Demographics!$A$2:$V$2860,8,FALSE)/100</f>
        <v>8.8000000000000005E-3</v>
      </c>
      <c r="N66" s="26">
        <f>VLOOKUP($C66,Demographics!$A$2:$V$2860,9,FALSE)/100</f>
        <v>5.2600000000000001E-2</v>
      </c>
      <c r="O66" s="26">
        <f>VLOOKUP($C66,Demographics!$A$2:$V$2860,10,FALSE)/100</f>
        <v>0.89469999999999994</v>
      </c>
      <c r="P66" s="26">
        <f>VLOOKUP($C66,Demographics!$A$2:$V$2860,11,FALSE)/100</f>
        <v>3.5099999999999999E-2</v>
      </c>
      <c r="Q66" s="26">
        <f>VLOOKUP($C66,Demographics!$A$2:$V$2860,12,FALSE)/100</f>
        <v>0.49119999999999997</v>
      </c>
      <c r="R66" s="26">
        <f>VLOOKUP($C66,Demographics!$A$2:$V$2860,13,FALSE)/100</f>
        <v>0.50880000000000003</v>
      </c>
      <c r="S66" s="26">
        <f>VLOOKUP($C66,Demographics!$A$2:$V$2860,14,FALSE)/100</f>
        <v>0</v>
      </c>
      <c r="T66" s="26">
        <f>VLOOKUP($C66,Demographics!$A$2:$V$2860,15,FALSE)/100</f>
        <v>0</v>
      </c>
      <c r="U66" s="26">
        <f>VLOOKUP($C66,Demographics!$A$2:$V$2860,16,FALSE)/100</f>
        <v>9.01E-2</v>
      </c>
      <c r="V66" s="26">
        <f>VLOOKUP($C66,Demographics!$A$2:$V$2860,17,FALSE)/100</f>
        <v>0.55859999999999999</v>
      </c>
      <c r="W66" s="26">
        <f>VLOOKUP($C66,Demographics!$A$2:$V$2860,18,FALSE)/100</f>
        <v>7.2099999999999997E-2</v>
      </c>
      <c r="X66" s="27">
        <f>VLOOKUP($C66,Demographics!$A$2:$V$2860,19,FALSE)/100</f>
        <v>0</v>
      </c>
      <c r="Y66" s="68">
        <f>IF(VLOOKUP($C66,MSP_HSPE!$B$2:$F$671,2,0)=0,"",VLOOKUP($C66,MSP_HSPE!$B$2:$F$671,2,0))</f>
        <v>2.96</v>
      </c>
      <c r="Z66" s="69">
        <f>IF(VLOOKUP($C66,MSP_HSPE!$B$2:$F$671,4,0)=0,"",VLOOKUP($C66,MSP_HSPE!$B$2:$F$671,4,0))</f>
        <v>2.714</v>
      </c>
      <c r="AA66" s="69">
        <f>IF(VLOOKUP($C66,EOC!$A$2:$F$1091,2,0)=0,"",VLOOKUP($C66,EOC!$A$2:$F$1091,2,0))</f>
        <v>1.8479999999999999</v>
      </c>
      <c r="AB66" s="69">
        <f>IF(VLOOKUP($C66,EOC!$A$2:$F$1091,4,0)=0,"",VLOOKUP($C66,EOC!$A$2:$F$1091,4,0))</f>
        <v>2.1439999999999997</v>
      </c>
      <c r="AC66" s="70">
        <f>IF(VLOOKUP($C66,EOC!$A$2:$F$1091,6,0)=0,"",VLOOKUP($C66,EOC!$A$2:$F$1091,6,0))</f>
        <v>2.4290000000000003</v>
      </c>
      <c r="AD66" s="65">
        <f>Y66-(Modeling!$H$4+'High Schools'!V504*Modeling!$H$5)</f>
        <v>0.39771082334800312</v>
      </c>
      <c r="AE66" s="66">
        <f>Z66-(Modeling!$I$4+V66*Modeling!$I$5)</f>
        <v>-0.12173374374223433</v>
      </c>
      <c r="AF66" s="64">
        <f>AA66-(Modeling!$J$4+V66*Modeling!$J$5)</f>
        <v>-5.6003885429604328E-2</v>
      </c>
      <c r="AG66" s="62">
        <f>AC66-(Modeling!$K$4+V66*Modeling!$K$5)</f>
        <v>1.6037100088372114E-2</v>
      </c>
      <c r="AH66" s="67">
        <f t="shared" si="1"/>
        <v>0.23601029426453657</v>
      </c>
      <c r="AI66" s="94">
        <f t="shared" si="0"/>
        <v>255</v>
      </c>
    </row>
    <row r="67" spans="1:35" x14ac:dyDescent="0.2">
      <c r="A67" s="36" t="s">
        <v>703</v>
      </c>
      <c r="B67" s="35" t="s">
        <v>216</v>
      </c>
      <c r="C67" s="53">
        <v>3065</v>
      </c>
      <c r="D67" s="28" t="str">
        <f>VLOOKUP($C67,Demographics!$A$2:$V$2860,2,FALSE)</f>
        <v>P</v>
      </c>
      <c r="E67" s="28" t="str">
        <f>VLOOKUP($C67,Demographics!$A$2:$V$2860,3,FALSE)</f>
        <v xml:space="preserve">9-12      </v>
      </c>
      <c r="F67" s="28">
        <f>VLOOKUP($C67,Demographics!$A$2:$V$2860,4,FALSE)</f>
        <v>1955</v>
      </c>
      <c r="G67" s="29">
        <f>VLOOKUP($C67,Demographics!$A$2:$V$2860,20,FALSE)</f>
        <v>21</v>
      </c>
      <c r="H67" s="29">
        <f>VLOOKUP($C67,Demographics!$A$2:$V$2860,21,FALSE)</f>
        <v>14.4</v>
      </c>
      <c r="I67" s="27">
        <f>VLOOKUP($C67,Demographics!$A$2:$V$2860,22,FALSE)/100</f>
        <v>0.69569999999999999</v>
      </c>
      <c r="J67" s="25">
        <f>VLOOKUP($C67,Demographics!$A$2:$V$2860,5,FALSE)/100</f>
        <v>4.5999999999999999E-3</v>
      </c>
      <c r="K67" s="26">
        <f>VLOOKUP($C67,Demographics!$A$2:$V$2860,6,FALSE)/100</f>
        <v>1.6399999999999998E-2</v>
      </c>
      <c r="L67" s="26">
        <f>VLOOKUP($C67,Demographics!$A$2:$V$2860,7,FALSE)/100</f>
        <v>2.5999999999999999E-3</v>
      </c>
      <c r="M67" s="26">
        <f>VLOOKUP($C67,Demographics!$A$2:$V$2860,8,FALSE)/100</f>
        <v>1.23E-2</v>
      </c>
      <c r="N67" s="26">
        <f>VLOOKUP($C67,Demographics!$A$2:$V$2860,9,FALSE)/100</f>
        <v>5.2699999999999997E-2</v>
      </c>
      <c r="O67" s="26">
        <f>VLOOKUP($C67,Demographics!$A$2:$V$2860,10,FALSE)/100</f>
        <v>0.86750000000000005</v>
      </c>
      <c r="P67" s="26">
        <f>VLOOKUP($C67,Demographics!$A$2:$V$2860,11,FALSE)/100</f>
        <v>4.4000000000000004E-2</v>
      </c>
      <c r="Q67" s="26">
        <f>VLOOKUP($C67,Demographics!$A$2:$V$2860,12,FALSE)/100</f>
        <v>0.52170000000000005</v>
      </c>
      <c r="R67" s="26">
        <f>VLOOKUP($C67,Demographics!$A$2:$V$2860,13,FALSE)/100</f>
        <v>0.4783</v>
      </c>
      <c r="S67" s="26">
        <f>VLOOKUP($C67,Demographics!$A$2:$V$2860,14,FALSE)/100</f>
        <v>0</v>
      </c>
      <c r="T67" s="26">
        <f>VLOOKUP($C67,Demographics!$A$2:$V$2860,15,FALSE)/100</f>
        <v>1.43E-2</v>
      </c>
      <c r="U67" s="26">
        <f>VLOOKUP($C67,Demographics!$A$2:$V$2860,16,FALSE)/100</f>
        <v>8.6199999999999999E-2</v>
      </c>
      <c r="V67" s="26">
        <f>VLOOKUP($C67,Demographics!$A$2:$V$2860,17,FALSE)/100</f>
        <v>0.28249999999999997</v>
      </c>
      <c r="W67" s="26">
        <f>VLOOKUP($C67,Demographics!$A$2:$V$2860,18,FALSE)/100</f>
        <v>4.8099999999999997E-2</v>
      </c>
      <c r="X67" s="27">
        <f>VLOOKUP($C67,Demographics!$A$2:$V$2860,19,FALSE)/100</f>
        <v>0</v>
      </c>
      <c r="Y67" s="68">
        <f>IF(VLOOKUP($C67,MSP_HSPE!$B$2:$F$671,2,0)=0,"",VLOOKUP($C67,MSP_HSPE!$B$2:$F$671,2,0))</f>
        <v>3.43</v>
      </c>
      <c r="Z67" s="69">
        <f>IF(VLOOKUP($C67,MSP_HSPE!$B$2:$F$671,4,0)=0,"",VLOOKUP($C67,MSP_HSPE!$B$2:$F$671,4,0))</f>
        <v>3.2559999999999998</v>
      </c>
      <c r="AA67" s="69">
        <f>IF(VLOOKUP($C67,EOC!$A$2:$F$1091,2,0)=0,"",VLOOKUP($C67,EOC!$A$2:$F$1091,2,0))</f>
        <v>2.5750000000000002</v>
      </c>
      <c r="AB67" s="69">
        <f>IF(VLOOKUP($C67,EOC!$A$2:$F$1091,4,0)=0,"",VLOOKUP($C67,EOC!$A$2:$F$1091,4,0))</f>
        <v>3.4509999999999996</v>
      </c>
      <c r="AC67" s="70">
        <f>IF(VLOOKUP($C67,EOC!$A$2:$F$1091,6,0)=0,"",VLOOKUP($C67,EOC!$A$2:$F$1091,6,0))</f>
        <v>3.2430000000000003</v>
      </c>
      <c r="AD67" s="65">
        <f>Y67-(Modeling!$H$4+'High Schools'!V502*Modeling!$H$5)</f>
        <v>0.16831625765304947</v>
      </c>
      <c r="AE67" s="66">
        <f>Z67-(Modeling!$I$4+V67*Modeling!$I$5)</f>
        <v>0.14385624609382219</v>
      </c>
      <c r="AF67" s="64">
        <f>AA67-(Modeling!$J$4+V67*Modeling!$J$5)</f>
        <v>0.40094456206386697</v>
      </c>
      <c r="AG67" s="62">
        <f>AC67-(Modeling!$K$4+V67*Modeling!$K$5)</f>
        <v>0.4292257725732731</v>
      </c>
      <c r="AH67" s="67">
        <f t="shared" si="1"/>
        <v>1.1423428383840117</v>
      </c>
      <c r="AI67" s="94">
        <f t="shared" ref="AI67:AI130" si="2">IF(AH67="","",_xlfn.RANK.EQ(AH67,AH$3:AH$656))</f>
        <v>107</v>
      </c>
    </row>
    <row r="68" spans="1:35" x14ac:dyDescent="0.2">
      <c r="A68" s="36" t="s">
        <v>703</v>
      </c>
      <c r="B68" s="35" t="s">
        <v>343</v>
      </c>
      <c r="C68" s="53">
        <v>5166</v>
      </c>
      <c r="D68" s="28" t="str">
        <f>VLOOKUP($C68,Demographics!$A$2:$V$2860,2,FALSE)</f>
        <v>A</v>
      </c>
      <c r="E68" s="28" t="str">
        <f>VLOOKUP($C68,Demographics!$A$2:$V$2860,3,FALSE)</f>
        <v xml:space="preserve">9-12      </v>
      </c>
      <c r="F68" s="28">
        <f>VLOOKUP($C68,Demographics!$A$2:$V$2860,4,FALSE)</f>
        <v>100</v>
      </c>
      <c r="G68" s="29">
        <f>VLOOKUP($C68,Demographics!$A$2:$V$2860,20,FALSE)</f>
        <v>0</v>
      </c>
      <c r="H68" s="29">
        <f>VLOOKUP($C68,Demographics!$A$2:$V$2860,21,FALSE)</f>
        <v>0</v>
      </c>
      <c r="I68" s="27">
        <f>VLOOKUP($C68,Demographics!$A$2:$V$2860,22,FALSE)/100</f>
        <v>0</v>
      </c>
      <c r="J68" s="25">
        <f>VLOOKUP($C68,Demographics!$A$2:$V$2860,5,FALSE)/100</f>
        <v>0</v>
      </c>
      <c r="K68" s="26">
        <f>VLOOKUP($C68,Demographics!$A$2:$V$2860,6,FALSE)/100</f>
        <v>0</v>
      </c>
      <c r="L68" s="26">
        <f>VLOOKUP($C68,Demographics!$A$2:$V$2860,7,FALSE)/100</f>
        <v>0</v>
      </c>
      <c r="M68" s="26">
        <f>VLOOKUP($C68,Demographics!$A$2:$V$2860,8,FALSE)/100</f>
        <v>0</v>
      </c>
      <c r="N68" s="26">
        <f>VLOOKUP($C68,Demographics!$A$2:$V$2860,9,FALSE)/100</f>
        <v>0.03</v>
      </c>
      <c r="O68" s="26">
        <f>VLOOKUP($C68,Demographics!$A$2:$V$2860,10,FALSE)/100</f>
        <v>0.95</v>
      </c>
      <c r="P68" s="26">
        <f>VLOOKUP($C68,Demographics!$A$2:$V$2860,11,FALSE)/100</f>
        <v>0.02</v>
      </c>
      <c r="Q68" s="26">
        <f>VLOOKUP($C68,Demographics!$A$2:$V$2860,12,FALSE)/100</f>
        <v>0.55000000000000004</v>
      </c>
      <c r="R68" s="26">
        <f>VLOOKUP($C68,Demographics!$A$2:$V$2860,13,FALSE)/100</f>
        <v>0.45</v>
      </c>
      <c r="S68" s="26">
        <f>VLOOKUP($C68,Demographics!$A$2:$V$2860,14,FALSE)/100</f>
        <v>0</v>
      </c>
      <c r="T68" s="26">
        <f>VLOOKUP($C68,Demographics!$A$2:$V$2860,15,FALSE)/100</f>
        <v>0</v>
      </c>
      <c r="U68" s="26">
        <f>VLOOKUP($C68,Demographics!$A$2:$V$2860,16,FALSE)/100</f>
        <v>1.89E-2</v>
      </c>
      <c r="V68" s="26">
        <f>VLOOKUP($C68,Demographics!$A$2:$V$2860,17,FALSE)/100</f>
        <v>0.57550000000000001</v>
      </c>
      <c r="W68" s="26">
        <f>VLOOKUP($C68,Demographics!$A$2:$V$2860,18,FALSE)/100</f>
        <v>4.7199999999999999E-2</v>
      </c>
      <c r="X68" s="27">
        <f>VLOOKUP($C68,Demographics!$A$2:$V$2860,19,FALSE)/100</f>
        <v>0</v>
      </c>
      <c r="Y68" s="68">
        <f>IF(VLOOKUP($C68,MSP_HSPE!$B$2:$F$671,2,0)=0,"",VLOOKUP($C68,MSP_HSPE!$B$2:$F$671,2,0))</f>
        <v>2.48</v>
      </c>
      <c r="Z68" s="69">
        <f>IF(VLOOKUP($C68,MSP_HSPE!$B$2:$F$671,4,0)=0,"",VLOOKUP($C68,MSP_HSPE!$B$2:$F$671,4,0))</f>
        <v>2.3040000000000003</v>
      </c>
      <c r="AA68" s="69">
        <f>IF(VLOOKUP($C68,EOC!$A$2:$F$1091,2,0)=0,"",VLOOKUP($C68,EOC!$A$2:$F$1091,2,0))</f>
        <v>1.357</v>
      </c>
      <c r="AB68" s="69" t="str">
        <f>IF(VLOOKUP($C68,EOC!$A$2:$F$1091,4,0)=0,"",VLOOKUP($C68,EOC!$A$2:$F$1091,4,0))</f>
        <v/>
      </c>
      <c r="AC68" s="70">
        <f>IF(VLOOKUP($C68,EOC!$A$2:$F$1091,6,0)=0,"",VLOOKUP($C68,EOC!$A$2:$F$1091,6,0))</f>
        <v>1.4539999999999997</v>
      </c>
      <c r="AD68" s="65">
        <f>Y68-(Modeling!$H$4+'High Schools'!V506*Modeling!$H$5)</f>
        <v>-0.96115406022270378</v>
      </c>
      <c r="AE68" s="66">
        <f>Z68-(Modeling!$I$4+V68*Modeling!$I$5)</f>
        <v>-0.51481476811104754</v>
      </c>
      <c r="AF68" s="64">
        <f>AA68-(Modeling!$J$4+V68*Modeling!$J$5)</f>
        <v>-0.53047410912623483</v>
      </c>
      <c r="AG68" s="62">
        <f>AC68-(Modeling!$K$4+V68*Modeling!$K$5)</f>
        <v>-0.93442935614123668</v>
      </c>
      <c r="AH68" s="67">
        <f t="shared" ref="AH68:AH130" si="3">IF(SUM(Y68:AC68)=0,"",SUM(AD68:AG68))</f>
        <v>-2.9408722936012226</v>
      </c>
      <c r="AI68" s="94">
        <f t="shared" si="2"/>
        <v>469</v>
      </c>
    </row>
    <row r="69" spans="1:35" x14ac:dyDescent="0.2">
      <c r="A69" s="36" t="s">
        <v>703</v>
      </c>
      <c r="B69" s="35" t="s">
        <v>1274</v>
      </c>
      <c r="C69" s="53">
        <v>1964</v>
      </c>
      <c r="D69" s="28" t="str">
        <f>VLOOKUP($C69,Demographics!$A$2:$V$2860,2,FALSE)</f>
        <v>P</v>
      </c>
      <c r="E69" s="28" t="str">
        <f>VLOOKUP($C69,Demographics!$A$2:$V$2860,3,FALSE)</f>
        <v xml:space="preserve">K-12      </v>
      </c>
      <c r="F69" s="28">
        <f>VLOOKUP($C69,Demographics!$A$2:$V$2860,4,FALSE)</f>
        <v>0</v>
      </c>
      <c r="G69" s="29">
        <f>VLOOKUP($C69,Demographics!$A$2:$V$2860,20,FALSE)</f>
        <v>0</v>
      </c>
      <c r="H69" s="29">
        <f>VLOOKUP($C69,Demographics!$A$2:$V$2860,21,FALSE)</f>
        <v>14.7</v>
      </c>
      <c r="I69" s="27">
        <f>VLOOKUP($C69,Demographics!$A$2:$V$2860,22,FALSE)/100</f>
        <v>0.75</v>
      </c>
      <c r="J69" s="25">
        <f>VLOOKUP($C69,Demographics!$A$2:$V$2860,5,FALSE)/100</f>
        <v>0</v>
      </c>
      <c r="K69" s="26">
        <f>VLOOKUP($C69,Demographics!$A$2:$V$2860,6,FALSE)/100</f>
        <v>0</v>
      </c>
      <c r="L69" s="26">
        <f>VLOOKUP($C69,Demographics!$A$2:$V$2860,7,FALSE)/100</f>
        <v>0</v>
      </c>
      <c r="M69" s="26">
        <f>VLOOKUP($C69,Demographics!$A$2:$V$2860,8,FALSE)/100</f>
        <v>0</v>
      </c>
      <c r="N69" s="26">
        <f>VLOOKUP($C69,Demographics!$A$2:$V$2860,9,FALSE)/100</f>
        <v>0</v>
      </c>
      <c r="O69" s="26">
        <f>VLOOKUP($C69,Demographics!$A$2:$V$2860,10,FALSE)/100</f>
        <v>0</v>
      </c>
      <c r="P69" s="26">
        <f>VLOOKUP($C69,Demographics!$A$2:$V$2860,11,FALSE)/100</f>
        <v>0</v>
      </c>
      <c r="Q69" s="26">
        <f>VLOOKUP($C69,Demographics!$A$2:$V$2860,12,FALSE)/100</f>
        <v>0</v>
      </c>
      <c r="R69" s="26">
        <f>VLOOKUP($C69,Demographics!$A$2:$V$2860,13,FALSE)/100</f>
        <v>0</v>
      </c>
      <c r="S69" s="26">
        <f>VLOOKUP($C69,Demographics!$A$2:$V$2860,14,FALSE)/100</f>
        <v>0</v>
      </c>
      <c r="T69" s="26">
        <f>VLOOKUP($C69,Demographics!$A$2:$V$2860,15,FALSE)/100</f>
        <v>0</v>
      </c>
      <c r="U69" s="26">
        <f>VLOOKUP($C69,Demographics!$A$2:$V$2860,16,FALSE)/100</f>
        <v>0</v>
      </c>
      <c r="V69" s="26">
        <f>VLOOKUP($C69,Demographics!$A$2:$V$2860,17,FALSE)/100</f>
        <v>0</v>
      </c>
      <c r="W69" s="26">
        <f>VLOOKUP($C69,Demographics!$A$2:$V$2860,18,FALSE)/100</f>
        <v>0</v>
      </c>
      <c r="X69" s="27">
        <f>VLOOKUP($C69,Demographics!$A$2:$V$2860,19,FALSE)/100</f>
        <v>0</v>
      </c>
      <c r="Y69" s="68" t="str">
        <f>IF(VLOOKUP($C69,MSP_HSPE!$B$2:$F$671,2,0)=0,"",VLOOKUP($C69,MSP_HSPE!$B$2:$F$671,2,0))</f>
        <v/>
      </c>
      <c r="Z69" s="69" t="str">
        <f>IF(VLOOKUP($C69,MSP_HSPE!$B$2:$F$671,4,0)=0,"",VLOOKUP($C69,MSP_HSPE!$B$2:$F$671,4,0))</f>
        <v/>
      </c>
      <c r="AA69" s="69" t="str">
        <f>IF(VLOOKUP($C69,EOC!$A$2:$F$1091,2,0)=0,"",VLOOKUP($C69,EOC!$A$2:$F$1091,2,0))</f>
        <v/>
      </c>
      <c r="AB69" s="69" t="str">
        <f>IF(VLOOKUP($C69,EOC!$A$2:$F$1091,4,0)=0,"",VLOOKUP($C69,EOC!$A$2:$F$1091,4,0))</f>
        <v/>
      </c>
      <c r="AC69" s="70">
        <f>IF(VLOOKUP($C69,EOC!$A$2:$F$1091,6,0)=0,"",VLOOKUP($C69,EOC!$A$2:$F$1091,6,0))</f>
        <v>2.7</v>
      </c>
      <c r="AD69" s="67"/>
      <c r="AE69" s="63"/>
      <c r="AF69" s="63"/>
      <c r="AG69" s="62">
        <f>AC69-(Modeling!$K$4+V69*Modeling!$K$5)</f>
        <v>-0.52387636441700369</v>
      </c>
      <c r="AH69" s="67">
        <f t="shared" si="3"/>
        <v>-0.52387636441700369</v>
      </c>
      <c r="AI69" s="94">
        <f t="shared" si="2"/>
        <v>364</v>
      </c>
    </row>
    <row r="70" spans="1:35" x14ac:dyDescent="0.2">
      <c r="A70" s="36" t="s">
        <v>703</v>
      </c>
      <c r="B70" s="35" t="s">
        <v>1275</v>
      </c>
      <c r="C70" s="53">
        <v>5278</v>
      </c>
      <c r="D70" s="28" t="str">
        <f>VLOOKUP($C70,Demographics!$A$2:$V$2860,2,FALSE)</f>
        <v>V</v>
      </c>
      <c r="E70" s="28" t="str">
        <f>VLOOKUP($C70,Demographics!$A$2:$V$2860,3,FALSE)</f>
        <v xml:space="preserve">9-12      </v>
      </c>
      <c r="F70" s="28">
        <f>VLOOKUP($C70,Demographics!$A$2:$V$2860,4,FALSE)</f>
        <v>0</v>
      </c>
      <c r="G70" s="29">
        <f>VLOOKUP($C70,Demographics!$A$2:$V$2860,20,FALSE)</f>
        <v>0</v>
      </c>
      <c r="H70" s="29">
        <f>VLOOKUP($C70,Demographics!$A$2:$V$2860,21,FALSE)</f>
        <v>0</v>
      </c>
      <c r="I70" s="27">
        <f>VLOOKUP($C70,Demographics!$A$2:$V$2860,22,FALSE)/100</f>
        <v>0</v>
      </c>
      <c r="J70" s="25">
        <f>VLOOKUP($C70,Demographics!$A$2:$V$2860,5,FALSE)/100</f>
        <v>0</v>
      </c>
      <c r="K70" s="26">
        <f>VLOOKUP($C70,Demographics!$A$2:$V$2860,6,FALSE)/100</f>
        <v>0</v>
      </c>
      <c r="L70" s="26">
        <f>VLOOKUP($C70,Demographics!$A$2:$V$2860,7,FALSE)/100</f>
        <v>0</v>
      </c>
      <c r="M70" s="26">
        <f>VLOOKUP($C70,Demographics!$A$2:$V$2860,8,FALSE)/100</f>
        <v>0</v>
      </c>
      <c r="N70" s="26">
        <f>VLOOKUP($C70,Demographics!$A$2:$V$2860,9,FALSE)/100</f>
        <v>0</v>
      </c>
      <c r="O70" s="26">
        <f>VLOOKUP($C70,Demographics!$A$2:$V$2860,10,FALSE)/100</f>
        <v>0</v>
      </c>
      <c r="P70" s="26">
        <f>VLOOKUP($C70,Demographics!$A$2:$V$2860,11,FALSE)/100</f>
        <v>0</v>
      </c>
      <c r="Q70" s="26">
        <f>VLOOKUP($C70,Demographics!$A$2:$V$2860,12,FALSE)/100</f>
        <v>0</v>
      </c>
      <c r="R70" s="26">
        <f>VLOOKUP($C70,Demographics!$A$2:$V$2860,13,FALSE)/100</f>
        <v>0</v>
      </c>
      <c r="S70" s="26">
        <f>VLOOKUP($C70,Demographics!$A$2:$V$2860,14,FALSE)/100</f>
        <v>0</v>
      </c>
      <c r="T70" s="26">
        <f>VLOOKUP($C70,Demographics!$A$2:$V$2860,15,FALSE)/100</f>
        <v>0</v>
      </c>
      <c r="U70" s="26">
        <f>VLOOKUP($C70,Demographics!$A$2:$V$2860,16,FALSE)/100</f>
        <v>0</v>
      </c>
      <c r="V70" s="26">
        <f>VLOOKUP($C70,Demographics!$A$2:$V$2860,17,FALSE)/100</f>
        <v>0</v>
      </c>
      <c r="W70" s="26">
        <f>VLOOKUP($C70,Demographics!$A$2:$V$2860,18,FALSE)/100</f>
        <v>0</v>
      </c>
      <c r="X70" s="27">
        <f>VLOOKUP($C70,Demographics!$A$2:$V$2860,19,FALSE)/100</f>
        <v>0</v>
      </c>
      <c r="Y70" s="68" t="str">
        <f>IF(VLOOKUP($C70,MSP_HSPE!$B$2:$F$671,2,0)=0,"",VLOOKUP($C70,MSP_HSPE!$B$2:$F$671,2,0))</f>
        <v/>
      </c>
      <c r="Z70" s="69" t="str">
        <f>IF(VLOOKUP($C70,MSP_HSPE!$B$2:$F$671,4,0)=0,"",VLOOKUP($C70,MSP_HSPE!$B$2:$F$671,4,0))</f>
        <v/>
      </c>
      <c r="AA70" s="69" t="str">
        <f>IF(VLOOKUP($C70,EOC!$A$2:$F$1091,2,0)=0,"",VLOOKUP($C70,EOC!$A$2:$F$1091,2,0))</f>
        <v/>
      </c>
      <c r="AB70" s="69" t="str">
        <f>IF(VLOOKUP($C70,EOC!$A$2:$F$1091,4,0)=0,"",VLOOKUP($C70,EOC!$A$2:$F$1091,4,0))</f>
        <v/>
      </c>
      <c r="AC70" s="70" t="str">
        <f>IF(VLOOKUP($C70,EOC!$A$2:$F$1091,6,0)=0,"",VLOOKUP($C70,EOC!$A$2:$F$1091,6,0))</f>
        <v/>
      </c>
      <c r="AD70" s="67"/>
      <c r="AE70" s="63"/>
      <c r="AF70" s="63"/>
      <c r="AG70" s="62"/>
      <c r="AH70" s="67" t="str">
        <f t="shared" si="3"/>
        <v/>
      </c>
      <c r="AI70" s="94" t="str">
        <f t="shared" si="2"/>
        <v/>
      </c>
    </row>
    <row r="71" spans="1:35" x14ac:dyDescent="0.2">
      <c r="A71" s="36" t="s">
        <v>703</v>
      </c>
      <c r="B71" s="35" t="s">
        <v>727</v>
      </c>
      <c r="C71" s="53">
        <v>3415</v>
      </c>
      <c r="D71" s="28" t="str">
        <f>VLOOKUP($C71,Demographics!$A$2:$V$2860,2,FALSE)</f>
        <v>P</v>
      </c>
      <c r="E71" s="28" t="str">
        <f>VLOOKUP($C71,Demographics!$A$2:$V$2860,3,FALSE)</f>
        <v xml:space="preserve">9-12      </v>
      </c>
      <c r="F71" s="28">
        <f>VLOOKUP($C71,Demographics!$A$2:$V$2860,4,FALSE)</f>
        <v>1699</v>
      </c>
      <c r="G71" s="29">
        <f>VLOOKUP($C71,Demographics!$A$2:$V$2860,20,FALSE)</f>
        <v>20</v>
      </c>
      <c r="H71" s="29">
        <f>VLOOKUP($C71,Demographics!$A$2:$V$2860,21,FALSE)</f>
        <v>10.8</v>
      </c>
      <c r="I71" s="27">
        <f>VLOOKUP($C71,Demographics!$A$2:$V$2860,22,FALSE)/100</f>
        <v>0.86049999999999993</v>
      </c>
      <c r="J71" s="25">
        <f>VLOOKUP($C71,Demographics!$A$2:$V$2860,5,FALSE)/100</f>
        <v>1.06E-2</v>
      </c>
      <c r="K71" s="26">
        <f>VLOOKUP($C71,Demographics!$A$2:$V$2860,6,FALSE)/100</f>
        <v>7.0999999999999995E-3</v>
      </c>
      <c r="L71" s="26">
        <f>VLOOKUP($C71,Demographics!$A$2:$V$2860,7,FALSE)/100</f>
        <v>4.0999999999999995E-3</v>
      </c>
      <c r="M71" s="26">
        <f>VLOOKUP($C71,Demographics!$A$2:$V$2860,8,FALSE)/100</f>
        <v>1.3500000000000002E-2</v>
      </c>
      <c r="N71" s="26">
        <f>VLOOKUP($C71,Demographics!$A$2:$V$2860,9,FALSE)/100</f>
        <v>5.3600000000000002E-2</v>
      </c>
      <c r="O71" s="26">
        <f>VLOOKUP($C71,Demographics!$A$2:$V$2860,10,FALSE)/100</f>
        <v>0.84459999999999991</v>
      </c>
      <c r="P71" s="26">
        <f>VLOOKUP($C71,Demographics!$A$2:$V$2860,11,FALSE)/100</f>
        <v>6.6500000000000004E-2</v>
      </c>
      <c r="Q71" s="26">
        <f>VLOOKUP($C71,Demographics!$A$2:$V$2860,12,FALSE)/100</f>
        <v>0.49790000000000001</v>
      </c>
      <c r="R71" s="26">
        <f>VLOOKUP($C71,Demographics!$A$2:$V$2860,13,FALSE)/100</f>
        <v>0.50209999999999999</v>
      </c>
      <c r="S71" s="26">
        <f>VLOOKUP($C71,Demographics!$A$2:$V$2860,14,FALSE)/100</f>
        <v>0</v>
      </c>
      <c r="T71" s="26">
        <f>VLOOKUP($C71,Demographics!$A$2:$V$2860,15,FALSE)/100</f>
        <v>1.1999999999999999E-3</v>
      </c>
      <c r="U71" s="26">
        <f>VLOOKUP($C71,Demographics!$A$2:$V$2860,16,FALSE)/100</f>
        <v>0.13019999999999998</v>
      </c>
      <c r="V71" s="26">
        <f>VLOOKUP($C71,Demographics!$A$2:$V$2860,17,FALSE)/100</f>
        <v>0.38079999999999997</v>
      </c>
      <c r="W71" s="26">
        <f>VLOOKUP($C71,Demographics!$A$2:$V$2860,18,FALSE)/100</f>
        <v>3.7900000000000003E-2</v>
      </c>
      <c r="X71" s="27">
        <f>VLOOKUP($C71,Demographics!$A$2:$V$2860,19,FALSE)/100</f>
        <v>0</v>
      </c>
      <c r="Y71" s="68">
        <f>IF(VLOOKUP($C71,MSP_HSPE!$B$2:$F$671,2,0)=0,"",VLOOKUP($C71,MSP_HSPE!$B$2:$F$671,2,0))</f>
        <v>3.33</v>
      </c>
      <c r="Z71" s="69">
        <f>IF(VLOOKUP($C71,MSP_HSPE!$B$2:$F$671,4,0)=0,"",VLOOKUP($C71,MSP_HSPE!$B$2:$F$671,4,0))</f>
        <v>3.3479999999999994</v>
      </c>
      <c r="AA71" s="69">
        <f>IF(VLOOKUP($C71,EOC!$A$2:$F$1091,2,0)=0,"",VLOOKUP($C71,EOC!$A$2:$F$1091,2,0))</f>
        <v>2.3199999999999998</v>
      </c>
      <c r="AB71" s="69">
        <f>IF(VLOOKUP($C71,EOC!$A$2:$F$1091,4,0)=0,"",VLOOKUP($C71,EOC!$A$2:$F$1091,4,0))</f>
        <v>3.4369999999999998</v>
      </c>
      <c r="AC71" s="70">
        <f>IF(VLOOKUP($C71,EOC!$A$2:$F$1091,6,0)=0,"",VLOOKUP($C71,EOC!$A$2:$F$1091,6,0))</f>
        <v>3.1790000000000003</v>
      </c>
      <c r="AD71" s="65">
        <f>Y71-(Modeling!$H$4+'High Schools'!V503*Modeling!$H$5)</f>
        <v>5.1666739999828515E-2</v>
      </c>
      <c r="AE71" s="66">
        <f>Z71-(Modeling!$I$4+V71*Modeling!$I$5)</f>
        <v>0.33426661914386013</v>
      </c>
      <c r="AF71" s="64">
        <f>AA71-(Modeling!$J$4+V71*Modeling!$J$5)</f>
        <v>0.24209113073967892</v>
      </c>
      <c r="AG71" s="62">
        <f>AC71-(Modeling!$K$4+V71*Modeling!$K$5)</f>
        <v>0.50792679935608431</v>
      </c>
      <c r="AH71" s="67">
        <f t="shared" si="3"/>
        <v>1.1359512892394519</v>
      </c>
      <c r="AI71" s="94">
        <f t="shared" si="2"/>
        <v>108</v>
      </c>
    </row>
    <row r="72" spans="1:35" x14ac:dyDescent="0.2">
      <c r="A72" s="36" t="s">
        <v>516</v>
      </c>
      <c r="B72" s="35" t="s">
        <v>589</v>
      </c>
      <c r="C72" s="53">
        <v>2166</v>
      </c>
      <c r="D72" s="28" t="str">
        <f>VLOOKUP($C72,Demographics!$A$2:$V$2860,2,FALSE)</f>
        <v>P</v>
      </c>
      <c r="E72" s="28" t="str">
        <f>VLOOKUP($C72,Demographics!$A$2:$V$2860,3,FALSE)</f>
        <v xml:space="preserve">9-12      </v>
      </c>
      <c r="F72" s="28">
        <f>VLOOKUP($C72,Demographics!$A$2:$V$2860,4,FALSE)</f>
        <v>1067</v>
      </c>
      <c r="G72" s="29">
        <f>VLOOKUP($C72,Demographics!$A$2:$V$2860,20,FALSE)</f>
        <v>15</v>
      </c>
      <c r="H72" s="29">
        <f>VLOOKUP($C72,Demographics!$A$2:$V$2860,21,FALSE)</f>
        <v>13.1</v>
      </c>
      <c r="I72" s="27">
        <f>VLOOKUP($C72,Demographics!$A$2:$V$2860,22,FALSE)/100</f>
        <v>0.61970000000000003</v>
      </c>
      <c r="J72" s="25">
        <f>VLOOKUP($C72,Demographics!$A$2:$V$2860,5,FALSE)/100</f>
        <v>5.6000000000000008E-3</v>
      </c>
      <c r="K72" s="26">
        <f>VLOOKUP($C72,Demographics!$A$2:$V$2860,6,FALSE)/100</f>
        <v>9.3999999999999986E-3</v>
      </c>
      <c r="L72" s="26">
        <f>VLOOKUP($C72,Demographics!$A$2:$V$2860,7,FALSE)/100</f>
        <v>1.9E-3</v>
      </c>
      <c r="M72" s="26">
        <f>VLOOKUP($C72,Demographics!$A$2:$V$2860,8,FALSE)/100</f>
        <v>1.9699999999999999E-2</v>
      </c>
      <c r="N72" s="26">
        <f>VLOOKUP($C72,Demographics!$A$2:$V$2860,9,FALSE)/100</f>
        <v>0.2268</v>
      </c>
      <c r="O72" s="26">
        <f>VLOOKUP($C72,Demographics!$A$2:$V$2860,10,FALSE)/100</f>
        <v>0.71319999999999995</v>
      </c>
      <c r="P72" s="26">
        <f>VLOOKUP($C72,Demographics!$A$2:$V$2860,11,FALSE)/100</f>
        <v>2.2499999999999999E-2</v>
      </c>
      <c r="Q72" s="26">
        <f>VLOOKUP($C72,Demographics!$A$2:$V$2860,12,FALSE)/100</f>
        <v>0.47989999999999999</v>
      </c>
      <c r="R72" s="26">
        <f>VLOOKUP($C72,Demographics!$A$2:$V$2860,13,FALSE)/100</f>
        <v>0.52010000000000001</v>
      </c>
      <c r="S72" s="26">
        <f>VLOOKUP($C72,Demographics!$A$2:$V$2860,14,FALSE)/100</f>
        <v>2.4E-2</v>
      </c>
      <c r="T72" s="26">
        <f>VLOOKUP($C72,Demographics!$A$2:$V$2860,15,FALSE)/100</f>
        <v>1.6299999999999999E-2</v>
      </c>
      <c r="U72" s="26">
        <f>VLOOKUP($C72,Demographics!$A$2:$V$2860,16,FALSE)/100</f>
        <v>0.12300000000000001</v>
      </c>
      <c r="V72" s="26">
        <f>VLOOKUP($C72,Demographics!$A$2:$V$2860,17,FALSE)/100</f>
        <v>0.59560000000000002</v>
      </c>
      <c r="W72" s="26">
        <f>VLOOKUP($C72,Demographics!$A$2:$V$2860,18,FALSE)/100</f>
        <v>1.54E-2</v>
      </c>
      <c r="X72" s="27">
        <f>VLOOKUP($C72,Demographics!$A$2:$V$2860,19,FALSE)/100</f>
        <v>3.8E-3</v>
      </c>
      <c r="Y72" s="68">
        <f>IF(VLOOKUP($C72,MSP_HSPE!$B$2:$F$671,2,0)=0,"",VLOOKUP($C72,MSP_HSPE!$B$2:$F$671,2,0))</f>
        <v>2.89</v>
      </c>
      <c r="Z72" s="69">
        <f>IF(VLOOKUP($C72,MSP_HSPE!$B$2:$F$671,4,0)=0,"",VLOOKUP($C72,MSP_HSPE!$B$2:$F$671,4,0))</f>
        <v>3.0210000000000004</v>
      </c>
      <c r="AA72" s="69">
        <f>IF(VLOOKUP($C72,EOC!$A$2:$F$1091,2,0)=0,"",VLOOKUP($C72,EOC!$A$2:$F$1091,2,0))</f>
        <v>1.9349999999999996</v>
      </c>
      <c r="AB72" s="69">
        <f>IF(VLOOKUP($C72,EOC!$A$2:$F$1091,4,0)=0,"",VLOOKUP($C72,EOC!$A$2:$F$1091,4,0))</f>
        <v>3.0510000000000002</v>
      </c>
      <c r="AC72" s="70">
        <f>IF(VLOOKUP($C72,EOC!$A$2:$F$1091,6,0)=0,"",VLOOKUP($C72,EOC!$A$2:$F$1091,6,0))</f>
        <v>2.657</v>
      </c>
      <c r="AD72" s="65">
        <f>Y72-(Modeling!$H$4+'High Schools'!V308*Modeling!$H$5)</f>
        <v>-0.3158791521437414</v>
      </c>
      <c r="AE72" s="66">
        <f>Z72-(Modeling!$I$4+V72*Modeling!$I$5)</f>
        <v>0.22230780053906196</v>
      </c>
      <c r="AF72" s="64">
        <f>AA72-(Modeling!$J$4+V72*Modeling!$J$5)</f>
        <v>6.7185565648778311E-2</v>
      </c>
      <c r="AG72" s="62">
        <f>AC72-(Modeling!$K$4+V72*Modeling!$K$5)</f>
        <v>0.29774959236674414</v>
      </c>
      <c r="AH72" s="67">
        <f t="shared" si="3"/>
        <v>0.27136380641084301</v>
      </c>
      <c r="AI72" s="94">
        <f t="shared" si="2"/>
        <v>248</v>
      </c>
    </row>
    <row r="73" spans="1:35" x14ac:dyDescent="0.2">
      <c r="A73" s="36" t="s">
        <v>365</v>
      </c>
      <c r="B73" s="35" t="s">
        <v>102</v>
      </c>
      <c r="C73" s="53">
        <v>2799</v>
      </c>
      <c r="D73" s="28" t="str">
        <f>VLOOKUP($C73,Demographics!$A$2:$V$2860,2,FALSE)</f>
        <v>P</v>
      </c>
      <c r="E73" s="28" t="str">
        <f>VLOOKUP($C73,Demographics!$A$2:$V$2860,3,FALSE)</f>
        <v xml:space="preserve">9-12      </v>
      </c>
      <c r="F73" s="28">
        <f>VLOOKUP($C73,Demographics!$A$2:$V$2860,4,FALSE)</f>
        <v>1008</v>
      </c>
      <c r="G73" s="29">
        <f>VLOOKUP($C73,Demographics!$A$2:$V$2860,20,FALSE)</f>
        <v>14</v>
      </c>
      <c r="H73" s="29">
        <f>VLOOKUP($C73,Demographics!$A$2:$V$2860,21,FALSE)</f>
        <v>15.4</v>
      </c>
      <c r="I73" s="27">
        <f>VLOOKUP($C73,Demographics!$A$2:$V$2860,22,FALSE)/100</f>
        <v>0.57750000000000001</v>
      </c>
      <c r="J73" s="25">
        <f>VLOOKUP($C73,Demographics!$A$2:$V$2860,5,FALSE)/100</f>
        <v>6.0000000000000001E-3</v>
      </c>
      <c r="K73" s="26">
        <f>VLOOKUP($C73,Demographics!$A$2:$V$2860,6,FALSE)/100</f>
        <v>1.7899999999999999E-2</v>
      </c>
      <c r="L73" s="26">
        <f>VLOOKUP($C73,Demographics!$A$2:$V$2860,7,FALSE)/100</f>
        <v>1E-3</v>
      </c>
      <c r="M73" s="26">
        <f>VLOOKUP($C73,Demographics!$A$2:$V$2860,8,FALSE)/100</f>
        <v>1.09E-2</v>
      </c>
      <c r="N73" s="26">
        <f>VLOOKUP($C73,Demographics!$A$2:$V$2860,9,FALSE)/100</f>
        <v>0.11609999999999999</v>
      </c>
      <c r="O73" s="26">
        <f>VLOOKUP($C73,Demographics!$A$2:$V$2860,10,FALSE)/100</f>
        <v>0.77680000000000005</v>
      </c>
      <c r="P73" s="26">
        <f>VLOOKUP($C73,Demographics!$A$2:$V$2860,11,FALSE)/100</f>
        <v>7.1399999999999991E-2</v>
      </c>
      <c r="Q73" s="26">
        <f>VLOOKUP($C73,Demographics!$A$2:$V$2860,12,FALSE)/100</f>
        <v>0.498</v>
      </c>
      <c r="R73" s="26">
        <f>VLOOKUP($C73,Demographics!$A$2:$V$2860,13,FALSE)/100</f>
        <v>0.502</v>
      </c>
      <c r="S73" s="26">
        <f>VLOOKUP($C73,Demographics!$A$2:$V$2860,14,FALSE)/100</f>
        <v>0</v>
      </c>
      <c r="T73" s="26">
        <f>VLOOKUP($C73,Demographics!$A$2:$V$2860,15,FALSE)/100</f>
        <v>6.1999999999999998E-3</v>
      </c>
      <c r="U73" s="26">
        <f>VLOOKUP($C73,Demographics!$A$2:$V$2860,16,FALSE)/100</f>
        <v>0.12470000000000001</v>
      </c>
      <c r="V73" s="26">
        <f>VLOOKUP($C73,Demographics!$A$2:$V$2860,17,FALSE)/100</f>
        <v>0.37109999999999999</v>
      </c>
      <c r="W73" s="26">
        <f>VLOOKUP($C73,Demographics!$A$2:$V$2860,18,FALSE)/100</f>
        <v>6.1999999999999998E-3</v>
      </c>
      <c r="X73" s="27">
        <f>VLOOKUP($C73,Demographics!$A$2:$V$2860,19,FALSE)/100</f>
        <v>1E-3</v>
      </c>
      <c r="Y73" s="68">
        <f>IF(VLOOKUP($C73,MSP_HSPE!$B$2:$F$671,2,0)=0,"",VLOOKUP($C73,MSP_HSPE!$B$2:$F$671,2,0))</f>
        <v>2.96</v>
      </c>
      <c r="Z73" s="69">
        <f>IF(VLOOKUP($C73,MSP_HSPE!$B$2:$F$671,4,0)=0,"",VLOOKUP($C73,MSP_HSPE!$B$2:$F$671,4,0))</f>
        <v>2.6319999999999992</v>
      </c>
      <c r="AA73" s="69">
        <f>IF(VLOOKUP($C73,EOC!$A$2:$F$1091,2,0)=0,"",VLOOKUP($C73,EOC!$A$2:$F$1091,2,0))</f>
        <v>2.1859999999999999</v>
      </c>
      <c r="AB73" s="69">
        <f>IF(VLOOKUP($C73,EOC!$A$2:$F$1091,4,0)=0,"",VLOOKUP($C73,EOC!$A$2:$F$1091,4,0))</f>
        <v>3.0379999999999994</v>
      </c>
      <c r="AC73" s="70">
        <f>IF(VLOOKUP($C73,EOC!$A$2:$F$1091,6,0)=0,"",VLOOKUP($C73,EOC!$A$2:$F$1091,6,0))</f>
        <v>2.8450000000000002</v>
      </c>
      <c r="AD73" s="65">
        <f>Y73-(Modeling!$H$4+'High Schools'!V306*Modeling!$H$5)</f>
        <v>-0.18858184656472599</v>
      </c>
      <c r="AE73" s="66">
        <f>Z73-(Modeling!$I$4+V73*Modeling!$I$5)</f>
        <v>-0.3914442721947502</v>
      </c>
      <c r="AF73" s="64">
        <f>AA73-(Modeling!$J$4+V73*Modeling!$J$5)</f>
        <v>9.8603625997508271E-2</v>
      </c>
      <c r="AG73" s="62">
        <f>AC73-(Modeling!$K$4+V73*Modeling!$K$5)</f>
        <v>0.15984541624526782</v>
      </c>
      <c r="AH73" s="67">
        <f t="shared" si="3"/>
        <v>-0.32157707651670009</v>
      </c>
      <c r="AI73" s="94">
        <f t="shared" si="2"/>
        <v>347</v>
      </c>
    </row>
    <row r="74" spans="1:35" x14ac:dyDescent="0.2">
      <c r="A74" s="36" t="s">
        <v>170</v>
      </c>
      <c r="B74" s="35" t="s">
        <v>451</v>
      </c>
      <c r="C74" s="53">
        <v>3610</v>
      </c>
      <c r="D74" s="28" t="str">
        <f>VLOOKUP($C74,Demographics!$A$2:$V$2860,2,FALSE)</f>
        <v>P</v>
      </c>
      <c r="E74" s="28" t="str">
        <f>VLOOKUP($C74,Demographics!$A$2:$V$2860,3,FALSE)</f>
        <v xml:space="preserve">9-12      </v>
      </c>
      <c r="F74" s="28">
        <f>VLOOKUP($C74,Demographics!$A$2:$V$2860,4,FALSE)</f>
        <v>1175</v>
      </c>
      <c r="G74" s="29">
        <f>VLOOKUP($C74,Demographics!$A$2:$V$2860,20,FALSE)</f>
        <v>19</v>
      </c>
      <c r="H74" s="29">
        <f>VLOOKUP($C74,Demographics!$A$2:$V$2860,21,FALSE)</f>
        <v>13.2</v>
      </c>
      <c r="I74" s="27">
        <f>VLOOKUP($C74,Demographics!$A$2:$V$2860,22,FALSE)/100</f>
        <v>0.77049999999999996</v>
      </c>
      <c r="J74" s="25">
        <f>VLOOKUP($C74,Demographics!$A$2:$V$2860,5,FALSE)/100</f>
        <v>1.4499999999999999E-2</v>
      </c>
      <c r="K74" s="26">
        <f>VLOOKUP($C74,Demographics!$A$2:$V$2860,6,FALSE)/100</f>
        <v>2.81E-2</v>
      </c>
      <c r="L74" s="26">
        <f>VLOOKUP($C74,Demographics!$A$2:$V$2860,7,FALSE)/100</f>
        <v>4.3E-3</v>
      </c>
      <c r="M74" s="26">
        <f>VLOOKUP($C74,Demographics!$A$2:$V$2860,8,FALSE)/100</f>
        <v>1.3600000000000001E-2</v>
      </c>
      <c r="N74" s="26">
        <f>VLOOKUP($C74,Demographics!$A$2:$V$2860,9,FALSE)/100</f>
        <v>8.6800000000000002E-2</v>
      </c>
      <c r="O74" s="26">
        <f>VLOOKUP($C74,Demographics!$A$2:$V$2860,10,FALSE)/100</f>
        <v>0.76260000000000006</v>
      </c>
      <c r="P74" s="26">
        <f>VLOOKUP($C74,Demographics!$A$2:$V$2860,11,FALSE)/100</f>
        <v>9.0200000000000002E-2</v>
      </c>
      <c r="Q74" s="26">
        <f>VLOOKUP($C74,Demographics!$A$2:$V$2860,12,FALSE)/100</f>
        <v>0.51570000000000005</v>
      </c>
      <c r="R74" s="26">
        <f>VLOOKUP($C74,Demographics!$A$2:$V$2860,13,FALSE)/100</f>
        <v>0.48430000000000001</v>
      </c>
      <c r="S74" s="26">
        <f>VLOOKUP($C74,Demographics!$A$2:$V$2860,14,FALSE)/100</f>
        <v>0</v>
      </c>
      <c r="T74" s="26">
        <f>VLOOKUP($C74,Demographics!$A$2:$V$2860,15,FALSE)/100</f>
        <v>1.8E-3</v>
      </c>
      <c r="U74" s="26">
        <f>VLOOKUP($C74,Demographics!$A$2:$V$2860,16,FALSE)/100</f>
        <v>0.1198</v>
      </c>
      <c r="V74" s="26">
        <f>VLOOKUP($C74,Demographics!$A$2:$V$2860,17,FALSE)/100</f>
        <v>0.39740000000000003</v>
      </c>
      <c r="W74" s="26">
        <f>VLOOKUP($C74,Demographics!$A$2:$V$2860,18,FALSE)/100</f>
        <v>1.4999999999999999E-2</v>
      </c>
      <c r="X74" s="27">
        <f>VLOOKUP($C74,Demographics!$A$2:$V$2860,19,FALSE)/100</f>
        <v>0</v>
      </c>
      <c r="Y74" s="68">
        <f>IF(VLOOKUP($C74,MSP_HSPE!$B$2:$F$671,2,0)=0,"",VLOOKUP($C74,MSP_HSPE!$B$2:$F$671,2,0))</f>
        <v>3.41</v>
      </c>
      <c r="Z74" s="69">
        <f>IF(VLOOKUP($C74,MSP_HSPE!$B$2:$F$671,4,0)=0,"",VLOOKUP($C74,MSP_HSPE!$B$2:$F$671,4,0))</f>
        <v>3.1560000000000001</v>
      </c>
      <c r="AA74" s="69">
        <f>IF(VLOOKUP($C74,EOC!$A$2:$F$1091,2,0)=0,"",VLOOKUP($C74,EOC!$A$2:$F$1091,2,0))</f>
        <v>2.4180000000000001</v>
      </c>
      <c r="AB74" s="69">
        <f>IF(VLOOKUP($C74,EOC!$A$2:$F$1091,4,0)=0,"",VLOOKUP($C74,EOC!$A$2:$F$1091,4,0))</f>
        <v>3.2569999999999997</v>
      </c>
      <c r="AC74" s="70">
        <f>IF(VLOOKUP($C74,EOC!$A$2:$F$1091,6,0)=0,"",VLOOKUP($C74,EOC!$A$2:$F$1091,6,0))</f>
        <v>3.0920000000000001</v>
      </c>
      <c r="AD74" s="65">
        <f>Y74-(Modeling!$H$4+'High Schools'!V510*Modeling!$H$5)</f>
        <v>9.1478249112743715E-2</v>
      </c>
      <c r="AE74" s="66">
        <f>Z74-(Modeling!$I$4+V74*Modeling!$I$5)</f>
        <v>0.15888525792952368</v>
      </c>
      <c r="AF74" s="64">
        <f>AA74-(Modeling!$J$4+V74*Modeling!$J$5)</f>
        <v>0.35632747906133222</v>
      </c>
      <c r="AG74" s="62">
        <f>AC74-(Modeling!$K$4+V74*Modeling!$K$5)</f>
        <v>0.44502483643232704</v>
      </c>
      <c r="AH74" s="67">
        <f t="shared" si="3"/>
        <v>1.0517158225359267</v>
      </c>
      <c r="AI74" s="94">
        <f t="shared" si="2"/>
        <v>122</v>
      </c>
    </row>
    <row r="75" spans="1:35" x14ac:dyDescent="0.2">
      <c r="A75" s="36" t="s">
        <v>170</v>
      </c>
      <c r="B75" s="35" t="s">
        <v>462</v>
      </c>
      <c r="C75" s="53">
        <v>1769</v>
      </c>
      <c r="D75" s="28" t="str">
        <f>VLOOKUP($C75,Demographics!$A$2:$V$2860,2,FALSE)</f>
        <v>A</v>
      </c>
      <c r="E75" s="28" t="str">
        <f>VLOOKUP($C75,Demographics!$A$2:$V$2860,3,FALSE)</f>
        <v xml:space="preserve">9-12      </v>
      </c>
      <c r="F75" s="28">
        <f>VLOOKUP($C75,Demographics!$A$2:$V$2860,4,FALSE)</f>
        <v>57</v>
      </c>
      <c r="G75" s="29">
        <f>VLOOKUP($C75,Demographics!$A$2:$V$2860,20,FALSE)</f>
        <v>14</v>
      </c>
      <c r="H75" s="29">
        <f>VLOOKUP($C75,Demographics!$A$2:$V$2860,21,FALSE)</f>
        <v>22.7</v>
      </c>
      <c r="I75" s="27">
        <f>VLOOKUP($C75,Demographics!$A$2:$V$2860,22,FALSE)/100</f>
        <v>0.75</v>
      </c>
      <c r="J75" s="25">
        <f>VLOOKUP($C75,Demographics!$A$2:$V$2860,5,FALSE)/100</f>
        <v>0</v>
      </c>
      <c r="K75" s="26">
        <f>VLOOKUP($C75,Demographics!$A$2:$V$2860,6,FALSE)/100</f>
        <v>0</v>
      </c>
      <c r="L75" s="26">
        <f>VLOOKUP($C75,Demographics!$A$2:$V$2860,7,FALSE)/100</f>
        <v>1.7500000000000002E-2</v>
      </c>
      <c r="M75" s="26">
        <f>VLOOKUP($C75,Demographics!$A$2:$V$2860,8,FALSE)/100</f>
        <v>1.7500000000000002E-2</v>
      </c>
      <c r="N75" s="26">
        <f>VLOOKUP($C75,Demographics!$A$2:$V$2860,9,FALSE)/100</f>
        <v>0.1754</v>
      </c>
      <c r="O75" s="26">
        <f>VLOOKUP($C75,Demographics!$A$2:$V$2860,10,FALSE)/100</f>
        <v>0.70180000000000009</v>
      </c>
      <c r="P75" s="26">
        <f>VLOOKUP($C75,Demographics!$A$2:$V$2860,11,FALSE)/100</f>
        <v>8.77E-2</v>
      </c>
      <c r="Q75" s="26">
        <f>VLOOKUP($C75,Demographics!$A$2:$V$2860,12,FALSE)/100</f>
        <v>0.33329999999999999</v>
      </c>
      <c r="R75" s="26">
        <f>VLOOKUP($C75,Demographics!$A$2:$V$2860,13,FALSE)/100</f>
        <v>0.66670000000000007</v>
      </c>
      <c r="S75" s="26">
        <f>VLOOKUP($C75,Demographics!$A$2:$V$2860,14,FALSE)/100</f>
        <v>0</v>
      </c>
      <c r="T75" s="26">
        <f>VLOOKUP($C75,Demographics!$A$2:$V$2860,15,FALSE)/100</f>
        <v>0</v>
      </c>
      <c r="U75" s="26">
        <f>VLOOKUP($C75,Demographics!$A$2:$V$2860,16,FALSE)/100</f>
        <v>6.4500000000000002E-2</v>
      </c>
      <c r="V75" s="26">
        <f>VLOOKUP($C75,Demographics!$A$2:$V$2860,17,FALSE)/100</f>
        <v>0.5161</v>
      </c>
      <c r="W75" s="26">
        <f>VLOOKUP($C75,Demographics!$A$2:$V$2860,18,FALSE)/100</f>
        <v>0</v>
      </c>
      <c r="X75" s="27">
        <f>VLOOKUP($C75,Demographics!$A$2:$V$2860,19,FALSE)/100</f>
        <v>0</v>
      </c>
      <c r="Y75" s="68">
        <f>IF(VLOOKUP($C75,MSP_HSPE!$B$2:$F$671,2,0)=0,"",VLOOKUP($C75,MSP_HSPE!$B$2:$F$671,2,0))</f>
        <v>2.25</v>
      </c>
      <c r="Z75" s="69">
        <f>IF(VLOOKUP($C75,MSP_HSPE!$B$2:$F$671,4,0)=0,"",VLOOKUP($C75,MSP_HSPE!$B$2:$F$671,4,0))</f>
        <v>2.056</v>
      </c>
      <c r="AA75" s="69">
        <f>IF(VLOOKUP($C75,EOC!$A$2:$F$1091,2,0)=0,"",VLOOKUP($C75,EOC!$A$2:$F$1091,2,0))</f>
        <v>1.2649999999999999</v>
      </c>
      <c r="AB75" s="69" t="str">
        <f>IF(VLOOKUP($C75,EOC!$A$2:$F$1091,4,0)=0,"",VLOOKUP($C75,EOC!$A$2:$F$1091,4,0))</f>
        <v/>
      </c>
      <c r="AC75" s="70">
        <f>IF(VLOOKUP($C75,EOC!$A$2:$F$1091,6,0)=0,"",VLOOKUP($C75,EOC!$A$2:$F$1091,6,0))</f>
        <v>1.6890000000000001</v>
      </c>
      <c r="AD75" s="65">
        <f>Y75-(Modeling!$H$4+'High Schools'!V509*Modeling!$H$5)</f>
        <v>-1.0991798282211183</v>
      </c>
      <c r="AE75" s="66">
        <f>Z75-(Modeling!$I$4+V75*Modeling!$I$5)</f>
        <v>-0.82228146352480458</v>
      </c>
      <c r="AF75" s="64">
        <f>AA75-(Modeling!$J$4+V75*Modeling!$J$5)</f>
        <v>-0.6805728495061254</v>
      </c>
      <c r="AG75" s="62">
        <f>AC75-(Modeling!$K$4+V75*Modeling!$K$5)</f>
        <v>-0.78565968158273192</v>
      </c>
      <c r="AH75" s="67">
        <f t="shared" si="3"/>
        <v>-3.3876938228347799</v>
      </c>
      <c r="AI75" s="94">
        <f t="shared" si="2"/>
        <v>479</v>
      </c>
    </row>
    <row r="76" spans="1:35" x14ac:dyDescent="0.2">
      <c r="A76" s="36" t="s">
        <v>738</v>
      </c>
      <c r="B76" s="35" t="s">
        <v>1280</v>
      </c>
      <c r="C76" s="53">
        <v>1709</v>
      </c>
      <c r="D76" s="28" t="str">
        <f>VLOOKUP($C76,Demographics!$A$2:$V$2860,2,FALSE)</f>
        <v>A</v>
      </c>
      <c r="E76" s="28" t="str">
        <f>VLOOKUP($C76,Demographics!$A$2:$V$2860,3,FALSE)</f>
        <v xml:space="preserve">8-12      </v>
      </c>
      <c r="F76" s="28">
        <f>VLOOKUP($C76,Demographics!$A$2:$V$2860,4,FALSE)</f>
        <v>11</v>
      </c>
      <c r="G76" s="29">
        <f>VLOOKUP($C76,Demographics!$A$2:$V$2860,20,FALSE)</f>
        <v>6</v>
      </c>
      <c r="H76" s="29">
        <f>VLOOKUP($C76,Demographics!$A$2:$V$2860,21,FALSE)</f>
        <v>6.5</v>
      </c>
      <c r="I76" s="27">
        <f>VLOOKUP($C76,Demographics!$A$2:$V$2860,22,FALSE)/100</f>
        <v>0.5</v>
      </c>
      <c r="J76" s="25">
        <f>VLOOKUP($C76,Demographics!$A$2:$V$2860,5,FALSE)/100</f>
        <v>9.0899999999999995E-2</v>
      </c>
      <c r="K76" s="26">
        <f>VLOOKUP($C76,Demographics!$A$2:$V$2860,6,FALSE)/100</f>
        <v>0</v>
      </c>
      <c r="L76" s="26">
        <f>VLOOKUP($C76,Demographics!$A$2:$V$2860,7,FALSE)/100</f>
        <v>0</v>
      </c>
      <c r="M76" s="26">
        <f>VLOOKUP($C76,Demographics!$A$2:$V$2860,8,FALSE)/100</f>
        <v>0</v>
      </c>
      <c r="N76" s="26">
        <f>VLOOKUP($C76,Demographics!$A$2:$V$2860,9,FALSE)/100</f>
        <v>0</v>
      </c>
      <c r="O76" s="26">
        <f>VLOOKUP($C76,Demographics!$A$2:$V$2860,10,FALSE)/100</f>
        <v>0.81819999999999993</v>
      </c>
      <c r="P76" s="26">
        <f>VLOOKUP($C76,Demographics!$A$2:$V$2860,11,FALSE)/100</f>
        <v>9.0899999999999995E-2</v>
      </c>
      <c r="Q76" s="26">
        <f>VLOOKUP($C76,Demographics!$A$2:$V$2860,12,FALSE)/100</f>
        <v>0.54549999999999998</v>
      </c>
      <c r="R76" s="26">
        <f>VLOOKUP($C76,Demographics!$A$2:$V$2860,13,FALSE)/100</f>
        <v>0.45450000000000002</v>
      </c>
      <c r="S76" s="26">
        <f>VLOOKUP($C76,Demographics!$A$2:$V$2860,14,FALSE)/100</f>
        <v>0</v>
      </c>
      <c r="T76" s="26">
        <f>VLOOKUP($C76,Demographics!$A$2:$V$2860,15,FALSE)/100</f>
        <v>0</v>
      </c>
      <c r="U76" s="26">
        <f>VLOOKUP($C76,Demographics!$A$2:$V$2860,16,FALSE)/100</f>
        <v>5.5599999999999997E-2</v>
      </c>
      <c r="V76" s="26">
        <f>VLOOKUP($C76,Demographics!$A$2:$V$2860,17,FALSE)/100</f>
        <v>0.77780000000000005</v>
      </c>
      <c r="W76" s="26">
        <f>VLOOKUP($C76,Demographics!$A$2:$V$2860,18,FALSE)/100</f>
        <v>0</v>
      </c>
      <c r="X76" s="27">
        <f>VLOOKUP($C76,Demographics!$A$2:$V$2860,19,FALSE)/100</f>
        <v>0</v>
      </c>
      <c r="Y76" s="68" t="str">
        <f>IF(VLOOKUP($C76,MSP_HSPE!$B$2:$F$671,2,0)=0,"",VLOOKUP($C76,MSP_HSPE!$B$2:$F$671,2,0))</f>
        <v/>
      </c>
      <c r="Z76" s="69" t="str">
        <f>IF(VLOOKUP($C76,MSP_HSPE!$B$2:$F$671,4,0)=0,"",VLOOKUP($C76,MSP_HSPE!$B$2:$F$671,4,0))</f>
        <v/>
      </c>
      <c r="AA76" s="69" t="str">
        <f>IF(VLOOKUP($C76,EOC!$A$2:$F$1091,2,0)=0,"",VLOOKUP($C76,EOC!$A$2:$F$1091,2,0))</f>
        <v/>
      </c>
      <c r="AB76" s="69" t="str">
        <f>IF(VLOOKUP($C76,EOC!$A$2:$F$1091,4,0)=0,"",VLOOKUP($C76,EOC!$A$2:$F$1091,4,0))</f>
        <v/>
      </c>
      <c r="AC76" s="70" t="str">
        <f>IF(VLOOKUP($C76,EOC!$A$2:$F$1091,6,0)=0,"",VLOOKUP($C76,EOC!$A$2:$F$1091,6,0))</f>
        <v/>
      </c>
      <c r="AD76" s="67"/>
      <c r="AE76" s="63"/>
      <c r="AF76" s="63"/>
      <c r="AG76" s="62"/>
      <c r="AH76" s="67" t="str">
        <f t="shared" si="3"/>
        <v/>
      </c>
      <c r="AI76" s="94" t="str">
        <f t="shared" si="2"/>
        <v/>
      </c>
    </row>
    <row r="77" spans="1:35" x14ac:dyDescent="0.2">
      <c r="A77" s="36" t="s">
        <v>738</v>
      </c>
      <c r="B77" s="35" t="s">
        <v>1281</v>
      </c>
      <c r="C77" s="53">
        <v>1763</v>
      </c>
      <c r="D77" s="28" t="str">
        <f>VLOOKUP($C77,Demographics!$A$2:$V$2860,2,FALSE)</f>
        <v>A</v>
      </c>
      <c r="E77" s="28" t="str">
        <f>VLOOKUP($C77,Demographics!$A$2:$V$2860,3,FALSE)</f>
        <v xml:space="preserve">K-12      </v>
      </c>
      <c r="F77" s="28">
        <f>VLOOKUP($C77,Demographics!$A$2:$V$2860,4,FALSE)</f>
        <v>44</v>
      </c>
      <c r="G77" s="29">
        <f>VLOOKUP($C77,Demographics!$A$2:$V$2860,20,FALSE)</f>
        <v>11</v>
      </c>
      <c r="H77" s="29">
        <f>VLOOKUP($C77,Demographics!$A$2:$V$2860,21,FALSE)</f>
        <v>10</v>
      </c>
      <c r="I77" s="27">
        <f>VLOOKUP($C77,Demographics!$A$2:$V$2860,22,FALSE)/100</f>
        <v>1</v>
      </c>
      <c r="J77" s="25">
        <f>VLOOKUP($C77,Demographics!$A$2:$V$2860,5,FALSE)/100</f>
        <v>4.5499999999999999E-2</v>
      </c>
      <c r="K77" s="26">
        <f>VLOOKUP($C77,Demographics!$A$2:$V$2860,6,FALSE)/100</f>
        <v>0</v>
      </c>
      <c r="L77" s="26">
        <f>VLOOKUP($C77,Demographics!$A$2:$V$2860,7,FALSE)/100</f>
        <v>0</v>
      </c>
      <c r="M77" s="26">
        <f>VLOOKUP($C77,Demographics!$A$2:$V$2860,8,FALSE)/100</f>
        <v>0</v>
      </c>
      <c r="N77" s="26">
        <f>VLOOKUP($C77,Demographics!$A$2:$V$2860,9,FALSE)/100</f>
        <v>0</v>
      </c>
      <c r="O77" s="26">
        <f>VLOOKUP($C77,Demographics!$A$2:$V$2860,10,FALSE)/100</f>
        <v>0.93180000000000007</v>
      </c>
      <c r="P77" s="26">
        <f>VLOOKUP($C77,Demographics!$A$2:$V$2860,11,FALSE)/100</f>
        <v>2.2700000000000001E-2</v>
      </c>
      <c r="Q77" s="26">
        <f>VLOOKUP($C77,Demographics!$A$2:$V$2860,12,FALSE)/100</f>
        <v>0.43180000000000002</v>
      </c>
      <c r="R77" s="26">
        <f>VLOOKUP($C77,Demographics!$A$2:$V$2860,13,FALSE)/100</f>
        <v>0.56820000000000004</v>
      </c>
      <c r="S77" s="26">
        <f>VLOOKUP($C77,Demographics!$A$2:$V$2860,14,FALSE)/100</f>
        <v>0</v>
      </c>
      <c r="T77" s="26">
        <f>VLOOKUP($C77,Demographics!$A$2:$V$2860,15,FALSE)/100</f>
        <v>0</v>
      </c>
      <c r="U77" s="26">
        <f>VLOOKUP($C77,Demographics!$A$2:$V$2860,16,FALSE)/100</f>
        <v>6.7799999999999999E-2</v>
      </c>
      <c r="V77" s="26">
        <f>VLOOKUP($C77,Demographics!$A$2:$V$2860,17,FALSE)/100</f>
        <v>0.69489999999999996</v>
      </c>
      <c r="W77" s="26">
        <f>VLOOKUP($C77,Demographics!$A$2:$V$2860,18,FALSE)/100</f>
        <v>0</v>
      </c>
      <c r="X77" s="27">
        <f>VLOOKUP($C77,Demographics!$A$2:$V$2860,19,FALSE)/100</f>
        <v>0</v>
      </c>
      <c r="Y77" s="68" t="str">
        <f>IF(VLOOKUP($C77,MSP_HSPE!$B$2:$F$671,2,0)=0,"",VLOOKUP($C77,MSP_HSPE!$B$2:$F$671,2,0))</f>
        <v/>
      </c>
      <c r="Z77" s="69" t="str">
        <f>IF(VLOOKUP($C77,MSP_HSPE!$B$2:$F$671,4,0)=0,"",VLOOKUP($C77,MSP_HSPE!$B$2:$F$671,4,0))</f>
        <v/>
      </c>
      <c r="AA77" s="69" t="str">
        <f>IF(VLOOKUP($C77,EOC!$A$2:$F$1091,2,0)=0,"",VLOOKUP($C77,EOC!$A$2:$F$1091,2,0))</f>
        <v/>
      </c>
      <c r="AB77" s="69" t="str">
        <f>IF(VLOOKUP($C77,EOC!$A$2:$F$1091,4,0)=0,"",VLOOKUP($C77,EOC!$A$2:$F$1091,4,0))</f>
        <v/>
      </c>
      <c r="AC77" s="70" t="str">
        <f>IF(VLOOKUP($C77,EOC!$A$2:$F$1091,6,0)=0,"",VLOOKUP($C77,EOC!$A$2:$F$1091,6,0))</f>
        <v/>
      </c>
      <c r="AD77" s="67"/>
      <c r="AE77" s="63"/>
      <c r="AF77" s="63"/>
      <c r="AG77" s="62"/>
      <c r="AH77" s="67" t="str">
        <f t="shared" si="3"/>
        <v/>
      </c>
      <c r="AI77" s="94" t="str">
        <f t="shared" si="2"/>
        <v/>
      </c>
    </row>
    <row r="78" spans="1:35" x14ac:dyDescent="0.2">
      <c r="A78" s="36" t="s">
        <v>738</v>
      </c>
      <c r="B78" s="35" t="s">
        <v>469</v>
      </c>
      <c r="C78" s="53">
        <v>2404</v>
      </c>
      <c r="D78" s="28" t="str">
        <f>VLOOKUP($C78,Demographics!$A$2:$V$2860,2,FALSE)</f>
        <v>P</v>
      </c>
      <c r="E78" s="28" t="str">
        <f>VLOOKUP($C78,Demographics!$A$2:$V$2860,3,FALSE)</f>
        <v xml:space="preserve">7-12      </v>
      </c>
      <c r="F78" s="28">
        <f>VLOOKUP($C78,Demographics!$A$2:$V$2860,4,FALSE)</f>
        <v>309</v>
      </c>
      <c r="G78" s="29">
        <f>VLOOKUP($C78,Demographics!$A$2:$V$2860,20,FALSE)</f>
        <v>13</v>
      </c>
      <c r="H78" s="29">
        <f>VLOOKUP($C78,Demographics!$A$2:$V$2860,21,FALSE)</f>
        <v>17.5</v>
      </c>
      <c r="I78" s="27">
        <f>VLOOKUP($C78,Demographics!$A$2:$V$2860,22,FALSE)/100</f>
        <v>0.60870000000000002</v>
      </c>
      <c r="J78" s="25">
        <f>VLOOKUP($C78,Demographics!$A$2:$V$2860,5,FALSE)/100</f>
        <v>6.5000000000000006E-3</v>
      </c>
      <c r="K78" s="26">
        <f>VLOOKUP($C78,Demographics!$A$2:$V$2860,6,FALSE)/100</f>
        <v>0</v>
      </c>
      <c r="L78" s="26">
        <f>VLOOKUP($C78,Demographics!$A$2:$V$2860,7,FALSE)/100</f>
        <v>0</v>
      </c>
      <c r="M78" s="26">
        <f>VLOOKUP($C78,Demographics!$A$2:$V$2860,8,FALSE)/100</f>
        <v>6.5000000000000006E-3</v>
      </c>
      <c r="N78" s="26">
        <f>VLOOKUP($C78,Demographics!$A$2:$V$2860,9,FALSE)/100</f>
        <v>5.5E-2</v>
      </c>
      <c r="O78" s="26">
        <f>VLOOKUP($C78,Demographics!$A$2:$V$2860,10,FALSE)/100</f>
        <v>0.90939999999999999</v>
      </c>
      <c r="P78" s="26">
        <f>VLOOKUP($C78,Demographics!$A$2:$V$2860,11,FALSE)/100</f>
        <v>2.2700000000000001E-2</v>
      </c>
      <c r="Q78" s="26">
        <f>VLOOKUP($C78,Demographics!$A$2:$V$2860,12,FALSE)/100</f>
        <v>0.54689999999999994</v>
      </c>
      <c r="R78" s="26">
        <f>VLOOKUP($C78,Demographics!$A$2:$V$2860,13,FALSE)/100</f>
        <v>0.4531</v>
      </c>
      <c r="S78" s="26">
        <f>VLOOKUP($C78,Demographics!$A$2:$V$2860,14,FALSE)/100</f>
        <v>0</v>
      </c>
      <c r="T78" s="26">
        <f>VLOOKUP($C78,Demographics!$A$2:$V$2860,15,FALSE)/100</f>
        <v>3.4000000000000002E-3</v>
      </c>
      <c r="U78" s="26">
        <f>VLOOKUP($C78,Demographics!$A$2:$V$2860,16,FALSE)/100</f>
        <v>0.12539999999999998</v>
      </c>
      <c r="V78" s="26">
        <f>VLOOKUP($C78,Demographics!$A$2:$V$2860,17,FALSE)/100</f>
        <v>0.53900000000000003</v>
      </c>
      <c r="W78" s="26">
        <f>VLOOKUP($C78,Demographics!$A$2:$V$2860,18,FALSE)/100</f>
        <v>3.4000000000000002E-3</v>
      </c>
      <c r="X78" s="27">
        <f>VLOOKUP($C78,Demographics!$A$2:$V$2860,19,FALSE)/100</f>
        <v>0</v>
      </c>
      <c r="Y78" s="68">
        <f>IF(VLOOKUP($C78,MSP_HSPE!$B$2:$F$671,2,0)=0,"",VLOOKUP($C78,MSP_HSPE!$B$2:$F$671,2,0))</f>
        <v>3.21</v>
      </c>
      <c r="Z78" s="69">
        <f>IF(VLOOKUP($C78,MSP_HSPE!$B$2:$F$671,4,0)=0,"",VLOOKUP($C78,MSP_HSPE!$B$2:$F$671,4,0))</f>
        <v>2.8919999999999999</v>
      </c>
      <c r="AA78" s="69">
        <f>IF(VLOOKUP($C78,EOC!$A$2:$F$1091,2,0)=0,"",VLOOKUP($C78,EOC!$A$2:$F$1091,2,0))</f>
        <v>1.8090000000000002</v>
      </c>
      <c r="AB78" s="69">
        <f>IF(VLOOKUP($C78,EOC!$A$2:$F$1091,4,0)=0,"",VLOOKUP($C78,EOC!$A$2:$F$1091,4,0))</f>
        <v>3.5569999999999999</v>
      </c>
      <c r="AC78" s="70">
        <f>IF(VLOOKUP($C78,EOC!$A$2:$F$1091,6,0)=0,"",VLOOKUP($C78,EOC!$A$2:$F$1091,6,0))</f>
        <v>2.4699999999999998</v>
      </c>
      <c r="AD78" s="65">
        <f>Y78-(Modeling!$H$4+'High Schools'!V525*Modeling!$H$5)</f>
        <v>0.62417185011413956</v>
      </c>
      <c r="AE78" s="66">
        <f>Z78-(Modeling!$I$4+V78*Modeling!$I$5)</f>
        <v>3.6644249016862585E-2</v>
      </c>
      <c r="AF78" s="64">
        <f>AA78-(Modeling!$J$4+V78*Modeling!$J$5)</f>
        <v>-0.11417451356842334</v>
      </c>
      <c r="AG78" s="62">
        <f>AC78-(Modeling!$K$4+V78*Modeling!$K$5)</f>
        <v>2.8583996070639106E-2</v>
      </c>
      <c r="AH78" s="67">
        <f t="shared" si="3"/>
        <v>0.57522558163321791</v>
      </c>
      <c r="AI78" s="94">
        <f t="shared" si="2"/>
        <v>199</v>
      </c>
    </row>
    <row r="79" spans="1:35" x14ac:dyDescent="0.2">
      <c r="A79" s="36" t="s">
        <v>16</v>
      </c>
      <c r="B79" s="35" t="s">
        <v>621</v>
      </c>
      <c r="C79" s="53">
        <v>3275</v>
      </c>
      <c r="D79" s="28" t="str">
        <f>VLOOKUP($C79,Demographics!$A$2:$V$2860,2,FALSE)</f>
        <v>P</v>
      </c>
      <c r="E79" s="28" t="str">
        <f>VLOOKUP($C79,Demographics!$A$2:$V$2860,3,FALSE)</f>
        <v xml:space="preserve">9-12      </v>
      </c>
      <c r="F79" s="28">
        <f>VLOOKUP($C79,Demographics!$A$2:$V$2860,4,FALSE)</f>
        <v>330</v>
      </c>
      <c r="G79" s="29">
        <f>VLOOKUP($C79,Demographics!$A$2:$V$2860,20,FALSE)</f>
        <v>10</v>
      </c>
      <c r="H79" s="29">
        <f>VLOOKUP($C79,Demographics!$A$2:$V$2860,21,FALSE)</f>
        <v>13.5</v>
      </c>
      <c r="I79" s="27">
        <f>VLOOKUP($C79,Demographics!$A$2:$V$2860,22,FALSE)/100</f>
        <v>0.4118</v>
      </c>
      <c r="J79" s="25">
        <f>VLOOKUP($C79,Demographics!$A$2:$V$2860,5,FALSE)/100</f>
        <v>9.1000000000000004E-3</v>
      </c>
      <c r="K79" s="26">
        <f>VLOOKUP($C79,Demographics!$A$2:$V$2860,6,FALSE)/100</f>
        <v>2.12E-2</v>
      </c>
      <c r="L79" s="26">
        <f>VLOOKUP($C79,Demographics!$A$2:$V$2860,7,FALSE)/100</f>
        <v>6.0999999999999995E-3</v>
      </c>
      <c r="M79" s="26">
        <f>VLOOKUP($C79,Demographics!$A$2:$V$2860,8,FALSE)/100</f>
        <v>6.0999999999999995E-3</v>
      </c>
      <c r="N79" s="26">
        <f>VLOOKUP($C79,Demographics!$A$2:$V$2860,9,FALSE)/100</f>
        <v>7.2700000000000001E-2</v>
      </c>
      <c r="O79" s="26">
        <f>VLOOKUP($C79,Demographics!$A$2:$V$2860,10,FALSE)/100</f>
        <v>0.82120000000000004</v>
      </c>
      <c r="P79" s="26">
        <f>VLOOKUP($C79,Demographics!$A$2:$V$2860,11,FALSE)/100</f>
        <v>6.3600000000000004E-2</v>
      </c>
      <c r="Q79" s="26">
        <f>VLOOKUP($C79,Demographics!$A$2:$V$2860,12,FALSE)/100</f>
        <v>0.46970000000000001</v>
      </c>
      <c r="R79" s="26">
        <f>VLOOKUP($C79,Demographics!$A$2:$V$2860,13,FALSE)/100</f>
        <v>0.53029999999999999</v>
      </c>
      <c r="S79" s="26">
        <f>VLOOKUP($C79,Demographics!$A$2:$V$2860,14,FALSE)/100</f>
        <v>0</v>
      </c>
      <c r="T79" s="26">
        <f>VLOOKUP($C79,Demographics!$A$2:$V$2860,15,FALSE)/100</f>
        <v>0</v>
      </c>
      <c r="U79" s="26">
        <f>VLOOKUP($C79,Demographics!$A$2:$V$2860,16,FALSE)/100</f>
        <v>9.1999999999999998E-2</v>
      </c>
      <c r="V79" s="26">
        <f>VLOOKUP($C79,Demographics!$A$2:$V$2860,17,FALSE)/100</f>
        <v>0.42330000000000001</v>
      </c>
      <c r="W79" s="26">
        <f>VLOOKUP($C79,Demographics!$A$2:$V$2860,18,FALSE)/100</f>
        <v>1.5300000000000001E-2</v>
      </c>
      <c r="X79" s="27">
        <f>VLOOKUP($C79,Demographics!$A$2:$V$2860,19,FALSE)/100</f>
        <v>0</v>
      </c>
      <c r="Y79" s="68">
        <f>IF(VLOOKUP($C79,MSP_HSPE!$B$2:$F$671,2,0)=0,"",VLOOKUP($C79,MSP_HSPE!$B$2:$F$671,2,0))</f>
        <v>3.16</v>
      </c>
      <c r="Z79" s="69">
        <f>IF(VLOOKUP($C79,MSP_HSPE!$B$2:$F$671,4,0)=0,"",VLOOKUP($C79,MSP_HSPE!$B$2:$F$671,4,0))</f>
        <v>2.8639999999999999</v>
      </c>
      <c r="AA79" s="69">
        <f>IF(VLOOKUP($C79,EOC!$A$2:$F$1091,2,0)=0,"",VLOOKUP($C79,EOC!$A$2:$F$1091,2,0))</f>
        <v>2.391</v>
      </c>
      <c r="AB79" s="69">
        <f>IF(VLOOKUP($C79,EOC!$A$2:$F$1091,4,0)=0,"",VLOOKUP($C79,EOC!$A$2:$F$1091,4,0))</f>
        <v>2.9380000000000002</v>
      </c>
      <c r="AC79" s="70">
        <f>IF(VLOOKUP($C79,EOC!$A$2:$F$1091,6,0)=0,"",VLOOKUP($C79,EOC!$A$2:$F$1091,6,0))</f>
        <v>2.9460000000000002</v>
      </c>
      <c r="AD79" s="65">
        <f>Y79-(Modeling!$H$4+'High Schools'!V144*Modeling!$H$5)</f>
        <v>0.5881804097947807</v>
      </c>
      <c r="AE79" s="66">
        <f>Z79-(Modeling!$I$4+V79*Modeling!$I$5)</f>
        <v>-0.10718566107356908</v>
      </c>
      <c r="AF79" s="64">
        <f>AA79-(Modeling!$J$4+V79*Modeling!$J$5)</f>
        <v>0.3546600948162002</v>
      </c>
      <c r="AG79" s="62">
        <f>AC79-(Modeling!$K$4+V79*Modeling!$K$5)</f>
        <v>0.33662358102718803</v>
      </c>
      <c r="AH79" s="67">
        <f t="shared" si="3"/>
        <v>1.1722784245645999</v>
      </c>
      <c r="AI79" s="94">
        <f t="shared" si="2"/>
        <v>100</v>
      </c>
    </row>
    <row r="80" spans="1:35" x14ac:dyDescent="0.2">
      <c r="A80" s="36" t="s">
        <v>16</v>
      </c>
      <c r="B80" s="35" t="s">
        <v>1137</v>
      </c>
      <c r="C80" s="53">
        <v>1724</v>
      </c>
      <c r="D80" s="28" t="str">
        <f>VLOOKUP($C80,Demographics!$A$2:$V$2860,2,FALSE)</f>
        <v>A</v>
      </c>
      <c r="E80" s="28" t="str">
        <f>VLOOKUP($C80,Demographics!$A$2:$V$2860,3,FALSE)</f>
        <v xml:space="preserve">K-12      </v>
      </c>
      <c r="F80" s="28">
        <f>VLOOKUP($C80,Demographics!$A$2:$V$2860,4,FALSE)</f>
        <v>63</v>
      </c>
      <c r="G80" s="29">
        <f>VLOOKUP($C80,Demographics!$A$2:$V$2860,20,FALSE)</f>
        <v>11</v>
      </c>
      <c r="H80" s="29">
        <f>VLOOKUP($C80,Demographics!$A$2:$V$2860,21,FALSE)</f>
        <v>16.3</v>
      </c>
      <c r="I80" s="27">
        <f>VLOOKUP($C80,Demographics!$A$2:$V$2860,22,FALSE)/100</f>
        <v>0.5</v>
      </c>
      <c r="J80" s="25">
        <f>VLOOKUP($C80,Demographics!$A$2:$V$2860,5,FALSE)/100</f>
        <v>1.5900000000000001E-2</v>
      </c>
      <c r="K80" s="26">
        <f>VLOOKUP($C80,Demographics!$A$2:$V$2860,6,FALSE)/100</f>
        <v>0</v>
      </c>
      <c r="L80" s="26">
        <f>VLOOKUP($C80,Demographics!$A$2:$V$2860,7,FALSE)/100</f>
        <v>3.1699999999999999E-2</v>
      </c>
      <c r="M80" s="26">
        <f>VLOOKUP($C80,Demographics!$A$2:$V$2860,8,FALSE)/100</f>
        <v>0</v>
      </c>
      <c r="N80" s="26">
        <f>VLOOKUP($C80,Demographics!$A$2:$V$2860,9,FALSE)/100</f>
        <v>7.9399999999999998E-2</v>
      </c>
      <c r="O80" s="26">
        <f>VLOOKUP($C80,Demographics!$A$2:$V$2860,10,FALSE)/100</f>
        <v>0.76190000000000002</v>
      </c>
      <c r="P80" s="26">
        <f>VLOOKUP($C80,Demographics!$A$2:$V$2860,11,FALSE)/100</f>
        <v>0.11109999999999999</v>
      </c>
      <c r="Q80" s="26">
        <f>VLOOKUP($C80,Demographics!$A$2:$V$2860,12,FALSE)/100</f>
        <v>0.50790000000000002</v>
      </c>
      <c r="R80" s="26">
        <f>VLOOKUP($C80,Demographics!$A$2:$V$2860,13,FALSE)/100</f>
        <v>0.49209999999999998</v>
      </c>
      <c r="S80" s="26">
        <f>VLOOKUP($C80,Demographics!$A$2:$V$2860,14,FALSE)/100</f>
        <v>0</v>
      </c>
      <c r="T80" s="26">
        <f>VLOOKUP($C80,Demographics!$A$2:$V$2860,15,FALSE)/100</f>
        <v>0</v>
      </c>
      <c r="U80" s="26">
        <f>VLOOKUP($C80,Demographics!$A$2:$V$2860,16,FALSE)/100</f>
        <v>9.7200000000000009E-2</v>
      </c>
      <c r="V80" s="26">
        <f>VLOOKUP($C80,Demographics!$A$2:$V$2860,17,FALSE)/100</f>
        <v>0.43060000000000004</v>
      </c>
      <c r="W80" s="26">
        <f>VLOOKUP($C80,Demographics!$A$2:$V$2860,18,FALSE)/100</f>
        <v>9.7200000000000009E-2</v>
      </c>
      <c r="X80" s="27">
        <f>VLOOKUP($C80,Demographics!$A$2:$V$2860,19,FALSE)/100</f>
        <v>0</v>
      </c>
      <c r="Y80" s="68" t="str">
        <f>IF(VLOOKUP($C80,MSP_HSPE!$B$2:$F$671,2,0)=0,"",VLOOKUP($C80,MSP_HSPE!$B$2:$F$671,2,0))</f>
        <v/>
      </c>
      <c r="Z80" s="69" t="str">
        <f>IF(VLOOKUP($C80,MSP_HSPE!$B$2:$F$671,4,0)=0,"",VLOOKUP($C80,MSP_HSPE!$B$2:$F$671,4,0))</f>
        <v/>
      </c>
      <c r="AA80" s="69">
        <f>IF(VLOOKUP($C80,EOC!$A$2:$F$1091,2,0)=0,"",VLOOKUP($C80,EOC!$A$2:$F$1091,2,0))</f>
        <v>2.8169999999999997</v>
      </c>
      <c r="AB80" s="69" t="str">
        <f>IF(VLOOKUP($C80,EOC!$A$2:$F$1091,4,0)=0,"",VLOOKUP($C80,EOC!$A$2:$F$1091,4,0))</f>
        <v/>
      </c>
      <c r="AC80" s="70" t="str">
        <f>IF(VLOOKUP($C80,EOC!$A$2:$F$1091,6,0)=0,"",VLOOKUP($C80,EOC!$A$2:$F$1091,6,0))</f>
        <v/>
      </c>
      <c r="AD80" s="67"/>
      <c r="AE80" s="63"/>
      <c r="AF80" s="64">
        <f>AA80-(Modeling!$J$4+V80*Modeling!$J$5)</f>
        <v>0.78780017570463778</v>
      </c>
      <c r="AG80" s="62"/>
      <c r="AH80" s="67">
        <f t="shared" si="3"/>
        <v>0.78780017570463778</v>
      </c>
      <c r="AI80" s="94">
        <f t="shared" si="2"/>
        <v>163</v>
      </c>
    </row>
    <row r="81" spans="1:35" x14ac:dyDescent="0.2">
      <c r="A81" s="36" t="s">
        <v>434</v>
      </c>
      <c r="B81" s="35" t="s">
        <v>31</v>
      </c>
      <c r="C81" s="53">
        <v>2299</v>
      </c>
      <c r="D81" s="28" t="str">
        <f>VLOOKUP($C81,Demographics!$A$2:$V$2860,2,FALSE)</f>
        <v>P</v>
      </c>
      <c r="E81" s="28" t="str">
        <f>VLOOKUP($C81,Demographics!$A$2:$V$2860,3,FALSE)</f>
        <v xml:space="preserve">9-12      </v>
      </c>
      <c r="F81" s="28">
        <f>VLOOKUP($C81,Demographics!$A$2:$V$2860,4,FALSE)</f>
        <v>739</v>
      </c>
      <c r="G81" s="29">
        <f>VLOOKUP($C81,Demographics!$A$2:$V$2860,20,FALSE)</f>
        <v>16</v>
      </c>
      <c r="H81" s="29">
        <f>VLOOKUP($C81,Demographics!$A$2:$V$2860,21,FALSE)</f>
        <v>15.5</v>
      </c>
      <c r="I81" s="27">
        <f>VLOOKUP($C81,Demographics!$A$2:$V$2860,22,FALSE)/100</f>
        <v>0.68889999999999996</v>
      </c>
      <c r="J81" s="25">
        <f>VLOOKUP($C81,Demographics!$A$2:$V$2860,5,FALSE)/100</f>
        <v>1.6200000000000003E-2</v>
      </c>
      <c r="K81" s="26">
        <f>VLOOKUP($C81,Demographics!$A$2:$V$2860,6,FALSE)/100</f>
        <v>9.4999999999999998E-3</v>
      </c>
      <c r="L81" s="26">
        <f>VLOOKUP($C81,Demographics!$A$2:$V$2860,7,FALSE)/100</f>
        <v>1.4000000000000002E-3</v>
      </c>
      <c r="M81" s="26">
        <f>VLOOKUP($C81,Demographics!$A$2:$V$2860,8,FALSE)/100</f>
        <v>1.2199999999999999E-2</v>
      </c>
      <c r="N81" s="26">
        <f>VLOOKUP($C81,Demographics!$A$2:$V$2860,9,FALSE)/100</f>
        <v>5.4100000000000002E-2</v>
      </c>
      <c r="O81" s="26">
        <f>VLOOKUP($C81,Demographics!$A$2:$V$2860,10,FALSE)/100</f>
        <v>0.88230000000000008</v>
      </c>
      <c r="P81" s="26">
        <f>VLOOKUP($C81,Demographics!$A$2:$V$2860,11,FALSE)/100</f>
        <v>2.4399999999999998E-2</v>
      </c>
      <c r="Q81" s="26">
        <f>VLOOKUP($C81,Demographics!$A$2:$V$2860,12,FALSE)/100</f>
        <v>0.52770000000000006</v>
      </c>
      <c r="R81" s="26">
        <f>VLOOKUP($C81,Demographics!$A$2:$V$2860,13,FALSE)/100</f>
        <v>0.47229999999999994</v>
      </c>
      <c r="S81" s="26">
        <f>VLOOKUP($C81,Demographics!$A$2:$V$2860,14,FALSE)/100</f>
        <v>0</v>
      </c>
      <c r="T81" s="26">
        <f>VLOOKUP($C81,Demographics!$A$2:$V$2860,15,FALSE)/100</f>
        <v>4.4000000000000003E-3</v>
      </c>
      <c r="U81" s="26">
        <f>VLOOKUP($C81,Demographics!$A$2:$V$2860,16,FALSE)/100</f>
        <v>0.15140000000000001</v>
      </c>
      <c r="V81" s="26">
        <f>VLOOKUP($C81,Demographics!$A$2:$V$2860,17,FALSE)/100</f>
        <v>0.43670000000000003</v>
      </c>
      <c r="W81" s="26">
        <f>VLOOKUP($C81,Demographics!$A$2:$V$2860,18,FALSE)/100</f>
        <v>2.4700000000000003E-2</v>
      </c>
      <c r="X81" s="27">
        <f>VLOOKUP($C81,Demographics!$A$2:$V$2860,19,FALSE)/100</f>
        <v>0</v>
      </c>
      <c r="Y81" s="68">
        <f>IF(VLOOKUP($C81,MSP_HSPE!$B$2:$F$671,2,0)=0,"",VLOOKUP($C81,MSP_HSPE!$B$2:$F$671,2,0))</f>
        <v>3.35</v>
      </c>
      <c r="Z81" s="69">
        <f>IF(VLOOKUP($C81,MSP_HSPE!$B$2:$F$671,4,0)=0,"",VLOOKUP($C81,MSP_HSPE!$B$2:$F$671,4,0))</f>
        <v>3.327</v>
      </c>
      <c r="AA81" s="69">
        <f>IF(VLOOKUP($C81,EOC!$A$2:$F$1091,2,0)=0,"",VLOOKUP($C81,EOC!$A$2:$F$1091,2,0))</f>
        <v>2.339</v>
      </c>
      <c r="AB81" s="69">
        <f>IF(VLOOKUP($C81,EOC!$A$2:$F$1091,4,0)=0,"",VLOOKUP($C81,EOC!$A$2:$F$1091,4,0))</f>
        <v>3.35</v>
      </c>
      <c r="AC81" s="70">
        <f>IF(VLOOKUP($C81,EOC!$A$2:$F$1091,6,0)=0,"",VLOOKUP($C81,EOC!$A$2:$F$1091,6,0))</f>
        <v>2.714</v>
      </c>
      <c r="AD81" s="65">
        <f>Y81-(Modeling!$H$4+'High Schools'!V8*Modeling!$H$5)</f>
        <v>7.4881819270795624E-2</v>
      </c>
      <c r="AE81" s="66">
        <f>Z81-(Modeling!$I$4+V81*Modeling!$I$5)</f>
        <v>0.36922938469317046</v>
      </c>
      <c r="AF81" s="64">
        <f>AA81-(Modeling!$J$4+V81*Modeling!$J$5)</f>
        <v>0.31576654466620946</v>
      </c>
      <c r="AG81" s="62">
        <f>AC81-(Modeling!$K$4+V81*Modeling!$K$5)</f>
        <v>0.12407621336584151</v>
      </c>
      <c r="AH81" s="67">
        <f t="shared" si="3"/>
        <v>0.88395396199601706</v>
      </c>
      <c r="AI81" s="94">
        <f t="shared" si="2"/>
        <v>147</v>
      </c>
    </row>
    <row r="82" spans="1:35" x14ac:dyDescent="0.2">
      <c r="A82" s="36" t="s">
        <v>434</v>
      </c>
      <c r="B82" s="35" t="s">
        <v>1091</v>
      </c>
      <c r="C82" s="53">
        <v>1617</v>
      </c>
      <c r="D82" s="28" t="str">
        <f>VLOOKUP($C82,Demographics!$A$2:$V$2860,2,FALSE)</f>
        <v>A</v>
      </c>
      <c r="E82" s="28" t="str">
        <f>VLOOKUP($C82,Demographics!$A$2:$V$2860,3,FALSE)</f>
        <v xml:space="preserve">7-12      </v>
      </c>
      <c r="F82" s="28">
        <f>VLOOKUP($C82,Demographics!$A$2:$V$2860,4,FALSE)</f>
        <v>147</v>
      </c>
      <c r="G82" s="29">
        <f>VLOOKUP($C82,Demographics!$A$2:$V$2860,20,FALSE)</f>
        <v>25</v>
      </c>
      <c r="H82" s="29">
        <f>VLOOKUP($C82,Demographics!$A$2:$V$2860,21,FALSE)</f>
        <v>16</v>
      </c>
      <c r="I82" s="27">
        <f>VLOOKUP($C82,Demographics!$A$2:$V$2860,22,FALSE)/100</f>
        <v>0.5</v>
      </c>
      <c r="J82" s="25">
        <f>VLOOKUP($C82,Demographics!$A$2:$V$2860,5,FALSE)/100</f>
        <v>6.8000000000000005E-3</v>
      </c>
      <c r="K82" s="26">
        <f>VLOOKUP($C82,Demographics!$A$2:$V$2860,6,FALSE)/100</f>
        <v>0</v>
      </c>
      <c r="L82" s="26">
        <f>VLOOKUP($C82,Demographics!$A$2:$V$2860,7,FALSE)/100</f>
        <v>0</v>
      </c>
      <c r="M82" s="26">
        <f>VLOOKUP($C82,Demographics!$A$2:$V$2860,8,FALSE)/100</f>
        <v>0</v>
      </c>
      <c r="N82" s="26">
        <f>VLOOKUP($C82,Demographics!$A$2:$V$2860,9,FALSE)/100</f>
        <v>6.1200000000000004E-2</v>
      </c>
      <c r="O82" s="26">
        <f>VLOOKUP($C82,Demographics!$A$2:$V$2860,10,FALSE)/100</f>
        <v>0.88439999999999996</v>
      </c>
      <c r="P82" s="26">
        <f>VLOOKUP($C82,Demographics!$A$2:$V$2860,11,FALSE)/100</f>
        <v>4.7599999999999996E-2</v>
      </c>
      <c r="Q82" s="26">
        <f>VLOOKUP($C82,Demographics!$A$2:$V$2860,12,FALSE)/100</f>
        <v>0.51700000000000002</v>
      </c>
      <c r="R82" s="26">
        <f>VLOOKUP($C82,Demographics!$A$2:$V$2860,13,FALSE)/100</f>
        <v>0.48299999999999998</v>
      </c>
      <c r="S82" s="26">
        <f>VLOOKUP($C82,Demographics!$A$2:$V$2860,14,FALSE)/100</f>
        <v>0</v>
      </c>
      <c r="T82" s="26">
        <f>VLOOKUP($C82,Demographics!$A$2:$V$2860,15,FALSE)/100</f>
        <v>0</v>
      </c>
      <c r="U82" s="26">
        <f>VLOOKUP($C82,Demographics!$A$2:$V$2860,16,FALSE)/100</f>
        <v>0.22839999999999999</v>
      </c>
      <c r="V82" s="26">
        <f>VLOOKUP($C82,Demographics!$A$2:$V$2860,17,FALSE)/100</f>
        <v>0.5988</v>
      </c>
      <c r="W82" s="26">
        <f>VLOOKUP($C82,Demographics!$A$2:$V$2860,18,FALSE)/100</f>
        <v>1.23E-2</v>
      </c>
      <c r="X82" s="27">
        <f>VLOOKUP($C82,Demographics!$A$2:$V$2860,19,FALSE)/100</f>
        <v>0</v>
      </c>
      <c r="Y82" s="68">
        <f>IF(VLOOKUP($C82,MSP_HSPE!$B$2:$F$671,2,0)=0,"",VLOOKUP($C82,MSP_HSPE!$B$2:$F$671,2,0))</f>
        <v>1.81</v>
      </c>
      <c r="Z82" s="69">
        <f>IF(VLOOKUP($C82,MSP_HSPE!$B$2:$F$671,4,0)=0,"",VLOOKUP($C82,MSP_HSPE!$B$2:$F$671,4,0))</f>
        <v>2.2400000000000002</v>
      </c>
      <c r="AA82" s="69">
        <f>IF(VLOOKUP($C82,EOC!$A$2:$F$1091,2,0)=0,"",VLOOKUP($C82,EOC!$A$2:$F$1091,2,0))</f>
        <v>1.2429999999999999</v>
      </c>
      <c r="AB82" s="69" t="str">
        <f>IF(VLOOKUP($C82,EOC!$A$2:$F$1091,4,0)=0,"",VLOOKUP($C82,EOC!$A$2:$F$1091,4,0))</f>
        <v/>
      </c>
      <c r="AC82" s="70">
        <f>IF(VLOOKUP($C82,EOC!$A$2:$F$1091,6,0)=0,"",VLOOKUP($C82,EOC!$A$2:$F$1091,6,0))</f>
        <v>1.1950000000000001</v>
      </c>
      <c r="AD82" s="65">
        <f>Y82-(Modeling!$H$4+'High Schools'!V7*Modeling!$H$5)</f>
        <v>-0.89581950124872822</v>
      </c>
      <c r="AE82" s="66">
        <f>Z82-(Modeling!$I$4+V82*Modeling!$I$5)</f>
        <v>-0.55548860644201525</v>
      </c>
      <c r="AF82" s="64">
        <f>AA82-(Modeling!$J$4+V82*Modeling!$J$5)</f>
        <v>-0.62168453587957728</v>
      </c>
      <c r="AG82" s="62">
        <f>AC82-(Modeling!$K$4+V82*Modeling!$K$5)</f>
        <v>-1.1596050028956666</v>
      </c>
      <c r="AH82" s="67">
        <f t="shared" si="3"/>
        <v>-3.2325976464659876</v>
      </c>
      <c r="AI82" s="94">
        <f t="shared" si="2"/>
        <v>476</v>
      </c>
    </row>
    <row r="83" spans="1:35" x14ac:dyDescent="0.2">
      <c r="A83" s="36" t="s">
        <v>474</v>
      </c>
      <c r="B83" s="35" t="s">
        <v>73</v>
      </c>
      <c r="C83" s="53">
        <v>2329</v>
      </c>
      <c r="D83" s="28" t="str">
        <f>VLOOKUP($C83,Demographics!$A$2:$V$2860,2,FALSE)</f>
        <v>P</v>
      </c>
      <c r="E83" s="28" t="str">
        <f>VLOOKUP($C83,Demographics!$A$2:$V$2860,3,FALSE)</f>
        <v xml:space="preserve">9-12      </v>
      </c>
      <c r="F83" s="28">
        <f>VLOOKUP($C83,Demographics!$A$2:$V$2860,4,FALSE)</f>
        <v>293</v>
      </c>
      <c r="G83" s="29">
        <f>VLOOKUP($C83,Demographics!$A$2:$V$2860,20,FALSE)</f>
        <v>15</v>
      </c>
      <c r="H83" s="29">
        <f>VLOOKUP($C83,Demographics!$A$2:$V$2860,21,FALSE)</f>
        <v>10.3</v>
      </c>
      <c r="I83" s="27">
        <f>VLOOKUP($C83,Demographics!$A$2:$V$2860,22,FALSE)/100</f>
        <v>0.52629999999999999</v>
      </c>
      <c r="J83" s="25">
        <f>VLOOKUP($C83,Demographics!$A$2:$V$2860,5,FALSE)/100</f>
        <v>1.37E-2</v>
      </c>
      <c r="K83" s="26">
        <f>VLOOKUP($C83,Demographics!$A$2:$V$2860,6,FALSE)/100</f>
        <v>3.7499999999999999E-2</v>
      </c>
      <c r="L83" s="26">
        <f>VLOOKUP($C83,Demographics!$A$2:$V$2860,7,FALSE)/100</f>
        <v>0</v>
      </c>
      <c r="M83" s="26">
        <f>VLOOKUP($C83,Demographics!$A$2:$V$2860,8,FALSE)/100</f>
        <v>1.0200000000000001E-2</v>
      </c>
      <c r="N83" s="26">
        <f>VLOOKUP($C83,Demographics!$A$2:$V$2860,9,FALSE)/100</f>
        <v>6.480000000000001E-2</v>
      </c>
      <c r="O83" s="26">
        <f>VLOOKUP($C83,Demographics!$A$2:$V$2860,10,FALSE)/100</f>
        <v>0.8498</v>
      </c>
      <c r="P83" s="26">
        <f>VLOOKUP($C83,Demographics!$A$2:$V$2860,11,FALSE)/100</f>
        <v>2.3900000000000001E-2</v>
      </c>
      <c r="Q83" s="26">
        <f>VLOOKUP($C83,Demographics!$A$2:$V$2860,12,FALSE)/100</f>
        <v>0.51880000000000004</v>
      </c>
      <c r="R83" s="26">
        <f>VLOOKUP($C83,Demographics!$A$2:$V$2860,13,FALSE)/100</f>
        <v>0.48119999999999996</v>
      </c>
      <c r="S83" s="26">
        <f>VLOOKUP($C83,Demographics!$A$2:$V$2860,14,FALSE)/100</f>
        <v>0</v>
      </c>
      <c r="T83" s="26">
        <f>VLOOKUP($C83,Demographics!$A$2:$V$2860,15,FALSE)/100</f>
        <v>0</v>
      </c>
      <c r="U83" s="26">
        <f>VLOOKUP($C83,Demographics!$A$2:$V$2860,16,FALSE)/100</f>
        <v>8.1600000000000006E-2</v>
      </c>
      <c r="V83" s="26">
        <f>VLOOKUP($C83,Demographics!$A$2:$V$2860,17,FALSE)/100</f>
        <v>0.35369999999999996</v>
      </c>
      <c r="W83" s="26">
        <f>VLOOKUP($C83,Demographics!$A$2:$V$2860,18,FALSE)/100</f>
        <v>2.0400000000000001E-2</v>
      </c>
      <c r="X83" s="27">
        <f>VLOOKUP($C83,Demographics!$A$2:$V$2860,19,FALSE)/100</f>
        <v>0</v>
      </c>
      <c r="Y83" s="68">
        <f>IF(VLOOKUP($C83,MSP_HSPE!$B$2:$F$671,2,0)=0,"",VLOOKUP($C83,MSP_HSPE!$B$2:$F$671,2,0))</f>
        <v>3.38</v>
      </c>
      <c r="Z83" s="69">
        <f>IF(VLOOKUP($C83,MSP_HSPE!$B$2:$F$671,4,0)=0,"",VLOOKUP($C83,MSP_HSPE!$B$2:$F$671,4,0))</f>
        <v>3.2530000000000001</v>
      </c>
      <c r="AA83" s="69">
        <f>IF(VLOOKUP($C83,EOC!$A$2:$F$1091,2,0)=0,"",VLOOKUP($C83,EOC!$A$2:$F$1091,2,0))</f>
        <v>2.0140000000000002</v>
      </c>
      <c r="AB83" s="69">
        <f>IF(VLOOKUP($C83,EOC!$A$2:$F$1091,4,0)=0,"",VLOOKUP($C83,EOC!$A$2:$F$1091,4,0))</f>
        <v>3.1989999999999998</v>
      </c>
      <c r="AC83" s="70">
        <f>IF(VLOOKUP($C83,EOC!$A$2:$F$1091,6,0)=0,"",VLOOKUP($C83,EOC!$A$2:$F$1091,6,0))</f>
        <v>2.9380000000000002</v>
      </c>
      <c r="AD83" s="65">
        <f>Y83-(Modeling!$H$4+'High Schools'!V284*Modeling!$H$5)</f>
        <v>9.6925079982428386E-3</v>
      </c>
      <c r="AE83" s="66">
        <f>Z83-(Modeling!$I$4+V83*Modeling!$I$5)</f>
        <v>0.21213619076485735</v>
      </c>
      <c r="AF83" s="64">
        <f>AA83-(Modeling!$J$4+V83*Modeling!$J$5)</f>
        <v>-9.0415196942055243E-2</v>
      </c>
      <c r="AG83" s="62">
        <f>AC83-(Modeling!$K$4+V83*Modeling!$K$5)</f>
        <v>0.22758602798462757</v>
      </c>
      <c r="AH83" s="67">
        <f t="shared" si="3"/>
        <v>0.35899952980567251</v>
      </c>
      <c r="AI83" s="94">
        <f t="shared" si="2"/>
        <v>237</v>
      </c>
    </row>
    <row r="84" spans="1:35" x14ac:dyDescent="0.2">
      <c r="A84" s="36" t="s">
        <v>474</v>
      </c>
      <c r="B84" s="35" t="s">
        <v>1183</v>
      </c>
      <c r="C84" s="53">
        <v>1987</v>
      </c>
      <c r="D84" s="28" t="str">
        <f>VLOOKUP($C84,Demographics!$A$2:$V$2860,2,FALSE)</f>
        <v>A</v>
      </c>
      <c r="E84" s="28" t="str">
        <f>VLOOKUP($C84,Demographics!$A$2:$V$2860,3,FALSE)</f>
        <v xml:space="preserve">8-12      </v>
      </c>
      <c r="F84" s="28">
        <f>VLOOKUP($C84,Demographics!$A$2:$V$2860,4,FALSE)</f>
        <v>41</v>
      </c>
      <c r="G84" s="29">
        <f>VLOOKUP($C84,Demographics!$A$2:$V$2860,20,FALSE)</f>
        <v>0</v>
      </c>
      <c r="H84" s="29">
        <f>VLOOKUP($C84,Demographics!$A$2:$V$2860,21,FALSE)</f>
        <v>0</v>
      </c>
      <c r="I84" s="27">
        <f>VLOOKUP($C84,Demographics!$A$2:$V$2860,22,FALSE)/100</f>
        <v>0</v>
      </c>
      <c r="J84" s="25">
        <f>VLOOKUP($C84,Demographics!$A$2:$V$2860,5,FALSE)/100</f>
        <v>0</v>
      </c>
      <c r="K84" s="26">
        <f>VLOOKUP($C84,Demographics!$A$2:$V$2860,6,FALSE)/100</f>
        <v>2.4399999999999998E-2</v>
      </c>
      <c r="L84" s="26">
        <f>VLOOKUP($C84,Demographics!$A$2:$V$2860,7,FALSE)/100</f>
        <v>0</v>
      </c>
      <c r="M84" s="26">
        <f>VLOOKUP($C84,Demographics!$A$2:$V$2860,8,FALSE)/100</f>
        <v>0</v>
      </c>
      <c r="N84" s="26">
        <f>VLOOKUP($C84,Demographics!$A$2:$V$2860,9,FALSE)/100</f>
        <v>0.122</v>
      </c>
      <c r="O84" s="26">
        <f>VLOOKUP($C84,Demographics!$A$2:$V$2860,10,FALSE)/100</f>
        <v>0.82930000000000004</v>
      </c>
      <c r="P84" s="26">
        <f>VLOOKUP($C84,Demographics!$A$2:$V$2860,11,FALSE)/100</f>
        <v>2.4399999999999998E-2</v>
      </c>
      <c r="Q84" s="26">
        <f>VLOOKUP($C84,Demographics!$A$2:$V$2860,12,FALSE)/100</f>
        <v>0.46340000000000003</v>
      </c>
      <c r="R84" s="26">
        <f>VLOOKUP($C84,Demographics!$A$2:$V$2860,13,FALSE)/100</f>
        <v>0.53659999999999997</v>
      </c>
      <c r="S84" s="26">
        <f>VLOOKUP($C84,Demographics!$A$2:$V$2860,14,FALSE)/100</f>
        <v>0</v>
      </c>
      <c r="T84" s="26">
        <f>VLOOKUP($C84,Demographics!$A$2:$V$2860,15,FALSE)/100</f>
        <v>0</v>
      </c>
      <c r="U84" s="26">
        <f>VLOOKUP($C84,Demographics!$A$2:$V$2860,16,FALSE)/100</f>
        <v>5.1299999999999998E-2</v>
      </c>
      <c r="V84" s="26">
        <f>VLOOKUP($C84,Demographics!$A$2:$V$2860,17,FALSE)/100</f>
        <v>0.46149999999999997</v>
      </c>
      <c r="W84" s="26">
        <f>VLOOKUP($C84,Demographics!$A$2:$V$2860,18,FALSE)/100</f>
        <v>0</v>
      </c>
      <c r="X84" s="27">
        <f>VLOOKUP($C84,Demographics!$A$2:$V$2860,19,FALSE)/100</f>
        <v>0</v>
      </c>
      <c r="Y84" s="68" t="str">
        <f>IF(VLOOKUP($C84,MSP_HSPE!$B$2:$F$671,2,0)=0,"",VLOOKUP($C84,MSP_HSPE!$B$2:$F$671,2,0))</f>
        <v/>
      </c>
      <c r="Z84" s="69" t="str">
        <f>IF(VLOOKUP($C84,MSP_HSPE!$B$2:$F$671,4,0)=0,"",VLOOKUP($C84,MSP_HSPE!$B$2:$F$671,4,0))</f>
        <v/>
      </c>
      <c r="AA84" s="69" t="str">
        <f>IF(VLOOKUP($C84,EOC!$A$2:$F$1091,2,0)=0,"",VLOOKUP($C84,EOC!$A$2:$F$1091,2,0))</f>
        <v/>
      </c>
      <c r="AB84" s="69" t="str">
        <f>IF(VLOOKUP($C84,EOC!$A$2:$F$1091,4,0)=0,"",VLOOKUP($C84,EOC!$A$2:$F$1091,4,0))</f>
        <v/>
      </c>
      <c r="AC84" s="70" t="str">
        <f>IF(VLOOKUP($C84,EOC!$A$2:$F$1091,6,0)=0,"",VLOOKUP($C84,EOC!$A$2:$F$1091,6,0))</f>
        <v/>
      </c>
      <c r="AD84" s="67"/>
      <c r="AE84" s="63"/>
      <c r="AF84" s="63"/>
      <c r="AG84" s="62"/>
      <c r="AH84" s="67" t="str">
        <f t="shared" si="3"/>
        <v/>
      </c>
      <c r="AI84" s="94" t="str">
        <f t="shared" si="2"/>
        <v/>
      </c>
    </row>
    <row r="85" spans="1:35" x14ac:dyDescent="0.2">
      <c r="A85" s="36" t="s">
        <v>257</v>
      </c>
      <c r="B85" s="35" t="s">
        <v>653</v>
      </c>
      <c r="C85" s="53">
        <v>2425</v>
      </c>
      <c r="D85" s="28" t="str">
        <f>VLOOKUP($C85,Demographics!$A$2:$V$2860,2,FALSE)</f>
        <v>P</v>
      </c>
      <c r="E85" s="28" t="str">
        <f>VLOOKUP($C85,Demographics!$A$2:$V$2860,3,FALSE)</f>
        <v xml:space="preserve">9-12      </v>
      </c>
      <c r="F85" s="28">
        <f>VLOOKUP($C85,Demographics!$A$2:$V$2860,4,FALSE)</f>
        <v>1139</v>
      </c>
      <c r="G85" s="29">
        <f>VLOOKUP($C85,Demographics!$A$2:$V$2860,20,FALSE)</f>
        <v>19</v>
      </c>
      <c r="H85" s="29">
        <f>VLOOKUP($C85,Demographics!$A$2:$V$2860,21,FALSE)</f>
        <v>9.1</v>
      </c>
      <c r="I85" s="27">
        <f>VLOOKUP($C85,Demographics!$A$2:$V$2860,22,FALSE)/100</f>
        <v>0.75</v>
      </c>
      <c r="J85" s="25">
        <f>VLOOKUP($C85,Demographics!$A$2:$V$2860,5,FALSE)/100</f>
        <v>6.0999999999999995E-3</v>
      </c>
      <c r="K85" s="26">
        <f>VLOOKUP($C85,Demographics!$A$2:$V$2860,6,FALSE)/100</f>
        <v>7.6399999999999996E-2</v>
      </c>
      <c r="L85" s="26">
        <f>VLOOKUP($C85,Demographics!$A$2:$V$2860,7,FALSE)/100</f>
        <v>6.6699999999999995E-2</v>
      </c>
      <c r="M85" s="26">
        <f>VLOOKUP($C85,Demographics!$A$2:$V$2860,8,FALSE)/100</f>
        <v>0.1396</v>
      </c>
      <c r="N85" s="26">
        <f>VLOOKUP($C85,Demographics!$A$2:$V$2860,9,FALSE)/100</f>
        <v>0.37229999999999996</v>
      </c>
      <c r="O85" s="26">
        <f>VLOOKUP($C85,Demographics!$A$2:$V$2860,10,FALSE)/100</f>
        <v>0.23440000000000003</v>
      </c>
      <c r="P85" s="26">
        <f>VLOOKUP($C85,Demographics!$A$2:$V$2860,11,FALSE)/100</f>
        <v>0.1045</v>
      </c>
      <c r="Q85" s="26">
        <f>VLOOKUP($C85,Demographics!$A$2:$V$2860,12,FALSE)/100</f>
        <v>0.54079999999999995</v>
      </c>
      <c r="R85" s="26">
        <f>VLOOKUP($C85,Demographics!$A$2:$V$2860,13,FALSE)/100</f>
        <v>0.4592</v>
      </c>
      <c r="S85" s="26">
        <f>VLOOKUP($C85,Demographics!$A$2:$V$2860,14,FALSE)/100</f>
        <v>0</v>
      </c>
      <c r="T85" s="26">
        <f>VLOOKUP($C85,Demographics!$A$2:$V$2860,15,FALSE)/100</f>
        <v>0.1351</v>
      </c>
      <c r="U85" s="26">
        <f>VLOOKUP($C85,Demographics!$A$2:$V$2860,16,FALSE)/100</f>
        <v>0.12820000000000001</v>
      </c>
      <c r="V85" s="26">
        <f>VLOOKUP($C85,Demographics!$A$2:$V$2860,17,FALSE)/100</f>
        <v>0.78110000000000002</v>
      </c>
      <c r="W85" s="26">
        <f>VLOOKUP($C85,Demographics!$A$2:$V$2860,18,FALSE)/100</f>
        <v>7.9000000000000008E-3</v>
      </c>
      <c r="X85" s="27">
        <f>VLOOKUP($C85,Demographics!$A$2:$V$2860,19,FALSE)/100</f>
        <v>3.0000000000000001E-3</v>
      </c>
      <c r="Y85" s="68">
        <f>IF(VLOOKUP($C85,MSP_HSPE!$B$2:$F$671,2,0)=0,"",VLOOKUP($C85,MSP_HSPE!$B$2:$F$671,2,0))</f>
        <v>2.74</v>
      </c>
      <c r="Z85" s="69">
        <f>IF(VLOOKUP($C85,MSP_HSPE!$B$2:$F$671,4,0)=0,"",VLOOKUP($C85,MSP_HSPE!$B$2:$F$671,4,0))</f>
        <v>2.8360000000000003</v>
      </c>
      <c r="AA85" s="69">
        <f>IF(VLOOKUP($C85,EOC!$A$2:$F$1091,2,0)=0,"",VLOOKUP($C85,EOC!$A$2:$F$1091,2,0))</f>
        <v>2.077</v>
      </c>
      <c r="AB85" s="69">
        <f>IF(VLOOKUP($C85,EOC!$A$2:$F$1091,4,0)=0,"",VLOOKUP($C85,EOC!$A$2:$F$1091,4,0))</f>
        <v>2.5619999999999994</v>
      </c>
      <c r="AC85" s="70">
        <f>IF(VLOOKUP($C85,EOC!$A$2:$F$1091,6,0)=0,"",VLOOKUP($C85,EOC!$A$2:$F$1091,6,0))</f>
        <v>2.2410000000000001</v>
      </c>
      <c r="AD85" s="65">
        <f>Y85-(Modeling!$H$4+'High Schools'!V378*Modeling!$H$5)</f>
        <v>-0.69036057981302923</v>
      </c>
      <c r="AE85" s="66">
        <f>Z85-(Modeling!$I$4+V85*Modeling!$I$5)</f>
        <v>0.22301608335475009</v>
      </c>
      <c r="AF85" s="64">
        <f>AA85-(Modeling!$J$4+V85*Modeling!$J$5)</f>
        <v>0.39062186767688845</v>
      </c>
      <c r="AG85" s="62">
        <f>AC85-(Modeling!$K$4+V85*Modeling!$K$5)</f>
        <v>0.15103789824885538</v>
      </c>
      <c r="AH85" s="67">
        <f t="shared" si="3"/>
        <v>7.4315269467464695E-2</v>
      </c>
      <c r="AI85" s="94">
        <f t="shared" si="2"/>
        <v>285</v>
      </c>
    </row>
    <row r="86" spans="1:35" x14ac:dyDescent="0.2">
      <c r="A86" s="36" t="s">
        <v>257</v>
      </c>
      <c r="B86" s="35" t="s">
        <v>411</v>
      </c>
      <c r="C86" s="53">
        <v>5027</v>
      </c>
      <c r="D86" s="28" t="str">
        <f>VLOOKUP($C86,Demographics!$A$2:$V$2860,2,FALSE)</f>
        <v>P</v>
      </c>
      <c r="E86" s="28" t="str">
        <f>VLOOKUP($C86,Demographics!$A$2:$V$2860,3,FALSE)</f>
        <v xml:space="preserve">6-12      </v>
      </c>
      <c r="F86" s="28">
        <f>VLOOKUP($C86,Demographics!$A$2:$V$2860,4,FALSE)</f>
        <v>530</v>
      </c>
      <c r="G86" s="29">
        <f>VLOOKUP($C86,Demographics!$A$2:$V$2860,20,FALSE)</f>
        <v>20</v>
      </c>
      <c r="H86" s="29">
        <f>VLOOKUP($C86,Demographics!$A$2:$V$2860,21,FALSE)</f>
        <v>8.3000000000000007</v>
      </c>
      <c r="I86" s="27">
        <f>VLOOKUP($C86,Demographics!$A$2:$V$2860,22,FALSE)/100</f>
        <v>0.85189999999999999</v>
      </c>
      <c r="J86" s="25">
        <f>VLOOKUP($C86,Demographics!$A$2:$V$2860,5,FALSE)/100</f>
        <v>5.6999999999999993E-3</v>
      </c>
      <c r="K86" s="26">
        <f>VLOOKUP($C86,Demographics!$A$2:$V$2860,6,FALSE)/100</f>
        <v>5.28E-2</v>
      </c>
      <c r="L86" s="26">
        <f>VLOOKUP($C86,Demographics!$A$2:$V$2860,7,FALSE)/100</f>
        <v>5.6999999999999993E-3</v>
      </c>
      <c r="M86" s="26">
        <f>VLOOKUP($C86,Demographics!$A$2:$V$2860,8,FALSE)/100</f>
        <v>8.4900000000000003E-2</v>
      </c>
      <c r="N86" s="26">
        <f>VLOOKUP($C86,Demographics!$A$2:$V$2860,9,FALSE)/100</f>
        <v>0.19059999999999999</v>
      </c>
      <c r="O86" s="26">
        <f>VLOOKUP($C86,Demographics!$A$2:$V$2860,10,FALSE)/100</f>
        <v>0.50190000000000001</v>
      </c>
      <c r="P86" s="26">
        <f>VLOOKUP($C86,Demographics!$A$2:$V$2860,11,FALSE)/100</f>
        <v>0.1585</v>
      </c>
      <c r="Q86" s="26">
        <f>VLOOKUP($C86,Demographics!$A$2:$V$2860,12,FALSE)/100</f>
        <v>0.45850000000000002</v>
      </c>
      <c r="R86" s="26">
        <f>VLOOKUP($C86,Demographics!$A$2:$V$2860,13,FALSE)/100</f>
        <v>0.54149999999999998</v>
      </c>
      <c r="S86" s="26">
        <f>VLOOKUP($C86,Demographics!$A$2:$V$2860,14,FALSE)/100</f>
        <v>0</v>
      </c>
      <c r="T86" s="26">
        <f>VLOOKUP($C86,Demographics!$A$2:$V$2860,15,FALSE)/100</f>
        <v>8.6E-3</v>
      </c>
      <c r="U86" s="26">
        <f>VLOOKUP($C86,Demographics!$A$2:$V$2860,16,FALSE)/100</f>
        <v>1.0700000000000001E-2</v>
      </c>
      <c r="V86" s="26">
        <f>VLOOKUP($C86,Demographics!$A$2:$V$2860,17,FALSE)/100</f>
        <v>0.47420000000000001</v>
      </c>
      <c r="W86" s="26">
        <f>VLOOKUP($C86,Demographics!$A$2:$V$2860,18,FALSE)/100</f>
        <v>3.2199999999999999E-2</v>
      </c>
      <c r="X86" s="27">
        <f>VLOOKUP($C86,Demographics!$A$2:$V$2860,19,FALSE)/100</f>
        <v>0</v>
      </c>
      <c r="Y86" s="68">
        <f>IF(VLOOKUP($C86,MSP_HSPE!$B$2:$F$671,2,0)=0,"",VLOOKUP($C86,MSP_HSPE!$B$2:$F$671,2,0))</f>
        <v>3.91</v>
      </c>
      <c r="Z86" s="69">
        <f>IF(VLOOKUP($C86,MSP_HSPE!$B$2:$F$671,4,0)=0,"",VLOOKUP($C86,MSP_HSPE!$B$2:$F$671,4,0))</f>
        <v>3.7659999999999996</v>
      </c>
      <c r="AA86" s="69">
        <f>IF(VLOOKUP($C86,EOC!$A$2:$F$1091,2,0)=0,"",VLOOKUP($C86,EOC!$A$2:$F$1091,2,0))</f>
        <v>3.13</v>
      </c>
      <c r="AB86" s="69">
        <f>IF(VLOOKUP($C86,EOC!$A$2:$F$1091,4,0)=0,"",VLOOKUP($C86,EOC!$A$2:$F$1091,4,0))</f>
        <v>3.1889999999999996</v>
      </c>
      <c r="AC86" s="70" t="str">
        <f>IF(VLOOKUP($C86,EOC!$A$2:$F$1091,6,0)=0,"",VLOOKUP($C86,EOC!$A$2:$F$1091,6,0))</f>
        <v/>
      </c>
      <c r="AD86" s="65">
        <f>Y86-(Modeling!$H$4+'High Schools'!V381*Modeling!$H$5)</f>
        <v>0.64923485173046869</v>
      </c>
      <c r="AE86" s="66">
        <f>Z86-(Modeling!$I$4+V86*Modeling!$I$5)</f>
        <v>0.84577149038367327</v>
      </c>
      <c r="AF86" s="64">
        <f>AA86-(Modeling!$J$4+V86*Modeling!$J$5)</f>
        <v>1.1434450423807867</v>
      </c>
      <c r="AG86" s="62"/>
      <c r="AH86" s="67">
        <f t="shared" si="3"/>
        <v>2.6384513844949287</v>
      </c>
      <c r="AI86" s="94">
        <f t="shared" si="2"/>
        <v>11</v>
      </c>
    </row>
    <row r="87" spans="1:35" x14ac:dyDescent="0.2">
      <c r="A87" s="36" t="s">
        <v>257</v>
      </c>
      <c r="B87" s="35" t="s">
        <v>740</v>
      </c>
      <c r="C87" s="53">
        <v>3456</v>
      </c>
      <c r="D87" s="28" t="str">
        <f>VLOOKUP($C87,Demographics!$A$2:$V$2860,2,FALSE)</f>
        <v>P</v>
      </c>
      <c r="E87" s="28" t="str">
        <f>VLOOKUP($C87,Demographics!$A$2:$V$2860,3,FALSE)</f>
        <v xml:space="preserve">9-12      </v>
      </c>
      <c r="F87" s="28">
        <f>VLOOKUP($C87,Demographics!$A$2:$V$2860,4,FALSE)</f>
        <v>1402</v>
      </c>
      <c r="G87" s="29">
        <f>VLOOKUP($C87,Demographics!$A$2:$V$2860,20,FALSE)</f>
        <v>20</v>
      </c>
      <c r="H87" s="29">
        <f>VLOOKUP($C87,Demographics!$A$2:$V$2860,21,FALSE)</f>
        <v>11.1</v>
      </c>
      <c r="I87" s="27">
        <f>VLOOKUP($C87,Demographics!$A$2:$V$2860,22,FALSE)/100</f>
        <v>0.5857</v>
      </c>
      <c r="J87" s="25">
        <f>VLOOKUP($C87,Demographics!$A$2:$V$2860,5,FALSE)/100</f>
        <v>8.6E-3</v>
      </c>
      <c r="K87" s="26">
        <f>VLOOKUP($C87,Demographics!$A$2:$V$2860,6,FALSE)/100</f>
        <v>5.9200000000000003E-2</v>
      </c>
      <c r="L87" s="26">
        <f>VLOOKUP($C87,Demographics!$A$2:$V$2860,7,FALSE)/100</f>
        <v>2.7799999999999998E-2</v>
      </c>
      <c r="M87" s="26">
        <f>VLOOKUP($C87,Demographics!$A$2:$V$2860,8,FALSE)/100</f>
        <v>0.16190000000000002</v>
      </c>
      <c r="N87" s="26">
        <f>VLOOKUP($C87,Demographics!$A$2:$V$2860,9,FALSE)/100</f>
        <v>0.1605</v>
      </c>
      <c r="O87" s="26">
        <f>VLOOKUP($C87,Demographics!$A$2:$V$2860,10,FALSE)/100</f>
        <v>0.46649999999999997</v>
      </c>
      <c r="P87" s="26">
        <f>VLOOKUP($C87,Demographics!$A$2:$V$2860,11,FALSE)/100</f>
        <v>0.11550000000000001</v>
      </c>
      <c r="Q87" s="26">
        <f>VLOOKUP($C87,Demographics!$A$2:$V$2860,12,FALSE)/100</f>
        <v>0.52139999999999997</v>
      </c>
      <c r="R87" s="26">
        <f>VLOOKUP($C87,Demographics!$A$2:$V$2860,13,FALSE)/100</f>
        <v>0.47859999999999997</v>
      </c>
      <c r="S87" s="26">
        <f>VLOOKUP($C87,Demographics!$A$2:$V$2860,14,FALSE)/100</f>
        <v>0</v>
      </c>
      <c r="T87" s="26">
        <f>VLOOKUP($C87,Demographics!$A$2:$V$2860,15,FALSE)/100</f>
        <v>4.5000000000000005E-3</v>
      </c>
      <c r="U87" s="26">
        <f>VLOOKUP($C87,Demographics!$A$2:$V$2860,16,FALSE)/100</f>
        <v>9.7200000000000009E-2</v>
      </c>
      <c r="V87" s="26">
        <f>VLOOKUP($C87,Demographics!$A$2:$V$2860,17,FALSE)/100</f>
        <v>0.50259999999999994</v>
      </c>
      <c r="W87" s="26">
        <f>VLOOKUP($C87,Demographics!$A$2:$V$2860,18,FALSE)/100</f>
        <v>2.0899999999999998E-2</v>
      </c>
      <c r="X87" s="27">
        <f>VLOOKUP($C87,Demographics!$A$2:$V$2860,19,FALSE)/100</f>
        <v>7.000000000000001E-4</v>
      </c>
      <c r="Y87" s="68">
        <f>IF(VLOOKUP($C87,MSP_HSPE!$B$2:$F$671,2,0)=0,"",VLOOKUP($C87,MSP_HSPE!$B$2:$F$671,2,0))</f>
        <v>3.2</v>
      </c>
      <c r="Z87" s="69">
        <f>IF(VLOOKUP($C87,MSP_HSPE!$B$2:$F$671,4,0)=0,"",VLOOKUP($C87,MSP_HSPE!$B$2:$F$671,4,0))</f>
        <v>3.2060000000000004</v>
      </c>
      <c r="AA87" s="69">
        <f>IF(VLOOKUP($C87,EOC!$A$2:$F$1091,2,0)=0,"",VLOOKUP($C87,EOC!$A$2:$F$1091,2,0))</f>
        <v>2.2669999999999999</v>
      </c>
      <c r="AB87" s="69">
        <f>IF(VLOOKUP($C87,EOC!$A$2:$F$1091,4,0)=0,"",VLOOKUP($C87,EOC!$A$2:$F$1091,4,0))</f>
        <v>2.8820000000000006</v>
      </c>
      <c r="AC87" s="70">
        <f>IF(VLOOKUP($C87,EOC!$A$2:$F$1091,6,0)=0,"",VLOOKUP($C87,EOC!$A$2:$F$1091,6,0))</f>
        <v>2.6019999999999999</v>
      </c>
      <c r="AD87" s="65">
        <f>Y87-(Modeling!$H$4+'High Schools'!V379*Modeling!$H$5)</f>
        <v>-0.14722781580660271</v>
      </c>
      <c r="AE87" s="66">
        <f>Z87-(Modeling!$I$4+V87*Modeling!$I$5)</f>
        <v>0.31420337842661494</v>
      </c>
      <c r="AF87" s="64">
        <f>AA87-(Modeling!$J$4+V87*Modeling!$J$5)</f>
        <v>0.3082228913166265</v>
      </c>
      <c r="AG87" s="62">
        <f>AC87-(Modeling!$K$4+V87*Modeling!$K$5)</f>
        <v>0.1077425171805646</v>
      </c>
      <c r="AH87" s="67">
        <f t="shared" si="3"/>
        <v>0.58294097111720333</v>
      </c>
      <c r="AI87" s="94">
        <f t="shared" si="2"/>
        <v>198</v>
      </c>
    </row>
    <row r="88" spans="1:35" x14ac:dyDescent="0.2">
      <c r="A88" s="36" t="s">
        <v>257</v>
      </c>
      <c r="B88" s="35" t="s">
        <v>613</v>
      </c>
      <c r="C88" s="53">
        <v>4862</v>
      </c>
      <c r="D88" s="28" t="str">
        <f>VLOOKUP($C88,Demographics!$A$2:$V$2860,2,FALSE)</f>
        <v>A</v>
      </c>
      <c r="E88" s="28" t="str">
        <f>VLOOKUP($C88,Demographics!$A$2:$V$2860,3,FALSE)</f>
        <v xml:space="preserve">10-12     </v>
      </c>
      <c r="F88" s="28">
        <f>VLOOKUP($C88,Demographics!$A$2:$V$2860,4,FALSE)</f>
        <v>78</v>
      </c>
      <c r="G88" s="29">
        <f>VLOOKUP($C88,Demographics!$A$2:$V$2860,20,FALSE)</f>
        <v>16</v>
      </c>
      <c r="H88" s="29">
        <f>VLOOKUP($C88,Demographics!$A$2:$V$2860,21,FALSE)</f>
        <v>13.1</v>
      </c>
      <c r="I88" s="27">
        <f>VLOOKUP($C88,Demographics!$A$2:$V$2860,22,FALSE)/100</f>
        <v>1</v>
      </c>
      <c r="J88" s="25">
        <f>VLOOKUP($C88,Demographics!$A$2:$V$2860,5,FALSE)/100</f>
        <v>1.2800000000000001E-2</v>
      </c>
      <c r="K88" s="26">
        <f>VLOOKUP($C88,Demographics!$A$2:$V$2860,6,FALSE)/100</f>
        <v>1.2800000000000001E-2</v>
      </c>
      <c r="L88" s="26">
        <f>VLOOKUP($C88,Demographics!$A$2:$V$2860,7,FALSE)/100</f>
        <v>1.2800000000000001E-2</v>
      </c>
      <c r="M88" s="26">
        <f>VLOOKUP($C88,Demographics!$A$2:$V$2860,8,FALSE)/100</f>
        <v>0.1923</v>
      </c>
      <c r="N88" s="26">
        <f>VLOOKUP($C88,Demographics!$A$2:$V$2860,9,FALSE)/100</f>
        <v>0.30769999999999997</v>
      </c>
      <c r="O88" s="26">
        <f>VLOOKUP($C88,Demographics!$A$2:$V$2860,10,FALSE)/100</f>
        <v>0.33329999999999999</v>
      </c>
      <c r="P88" s="26">
        <f>VLOOKUP($C88,Demographics!$A$2:$V$2860,11,FALSE)/100</f>
        <v>0.12820000000000001</v>
      </c>
      <c r="Q88" s="26">
        <f>VLOOKUP($C88,Demographics!$A$2:$V$2860,12,FALSE)/100</f>
        <v>0.57689999999999997</v>
      </c>
      <c r="R88" s="26">
        <f>VLOOKUP($C88,Demographics!$A$2:$V$2860,13,FALSE)/100</f>
        <v>0.42310000000000003</v>
      </c>
      <c r="S88" s="26">
        <f>VLOOKUP($C88,Demographics!$A$2:$V$2860,14,FALSE)/100</f>
        <v>0</v>
      </c>
      <c r="T88" s="26">
        <f>VLOOKUP($C88,Demographics!$A$2:$V$2860,15,FALSE)/100</f>
        <v>0.11939999999999999</v>
      </c>
      <c r="U88" s="26">
        <f>VLOOKUP($C88,Demographics!$A$2:$V$2860,16,FALSE)/100</f>
        <v>0.1045</v>
      </c>
      <c r="V88" s="26">
        <f>VLOOKUP($C88,Demographics!$A$2:$V$2860,17,FALSE)/100</f>
        <v>0.71640000000000004</v>
      </c>
      <c r="W88" s="26">
        <f>VLOOKUP($C88,Demographics!$A$2:$V$2860,18,FALSE)/100</f>
        <v>4.4800000000000006E-2</v>
      </c>
      <c r="X88" s="27">
        <f>VLOOKUP($C88,Demographics!$A$2:$V$2860,19,FALSE)/100</f>
        <v>0</v>
      </c>
      <c r="Y88" s="68">
        <f>IF(VLOOKUP($C88,MSP_HSPE!$B$2:$F$671,2,0)=0,"",VLOOKUP($C88,MSP_HSPE!$B$2:$F$671,2,0))</f>
        <v>2.5</v>
      </c>
      <c r="Z88" s="69">
        <f>IF(VLOOKUP($C88,MSP_HSPE!$B$2:$F$671,4,0)=0,"",VLOOKUP($C88,MSP_HSPE!$B$2:$F$671,4,0))</f>
        <v>2.6</v>
      </c>
      <c r="AA88" s="69">
        <f>IF(VLOOKUP($C88,EOC!$A$2:$F$1091,2,0)=0,"",VLOOKUP($C88,EOC!$A$2:$F$1091,2,0))</f>
        <v>1.675</v>
      </c>
      <c r="AB88" s="69">
        <f>IF(VLOOKUP($C88,EOC!$A$2:$F$1091,4,0)=0,"",VLOOKUP($C88,EOC!$A$2:$F$1091,4,0))</f>
        <v>2.056</v>
      </c>
      <c r="AC88" s="70">
        <f>IF(VLOOKUP($C88,EOC!$A$2:$F$1091,6,0)=0,"",VLOOKUP($C88,EOC!$A$2:$F$1091,6,0))</f>
        <v>1.589</v>
      </c>
      <c r="AD88" s="65">
        <f>Y88-(Modeling!$H$4+'High Schools'!V380*Modeling!$H$5)</f>
        <v>-0.67418765647278311</v>
      </c>
      <c r="AE88" s="66">
        <f>Z88-(Modeling!$I$4+V88*Modeling!$I$5)</f>
        <v>-7.7756562996597722E-2</v>
      </c>
      <c r="AF88" s="64">
        <f>AA88-(Modeling!$J$4+V88*Modeling!$J$5)</f>
        <v>-7.4660767046662357E-2</v>
      </c>
      <c r="AG88" s="62">
        <f>AC88-(Modeling!$K$4+V88*Modeling!$K$5)</f>
        <v>-0.5948863787892722</v>
      </c>
      <c r="AH88" s="67">
        <f t="shared" si="3"/>
        <v>-1.4214913653053154</v>
      </c>
      <c r="AI88" s="94">
        <f t="shared" si="2"/>
        <v>430</v>
      </c>
    </row>
    <row r="89" spans="1:35" x14ac:dyDescent="0.2">
      <c r="A89" s="36" t="s">
        <v>257</v>
      </c>
      <c r="B89" s="35" t="s">
        <v>1234</v>
      </c>
      <c r="C89" s="53">
        <v>5298</v>
      </c>
      <c r="D89" s="28" t="str">
        <f>VLOOKUP($C89,Demographics!$A$2:$V$2860,2,FALSE)</f>
        <v>I</v>
      </c>
      <c r="E89" s="28" t="str">
        <f>VLOOKUP($C89,Demographics!$A$2:$V$2860,3,FALSE)</f>
        <v xml:space="preserve">9-12      </v>
      </c>
      <c r="F89" s="28">
        <f>VLOOKUP($C89,Demographics!$A$2:$V$2860,4,FALSE)</f>
        <v>8</v>
      </c>
      <c r="G89" s="29">
        <f>VLOOKUP($C89,Demographics!$A$2:$V$2860,20,FALSE)</f>
        <v>0</v>
      </c>
      <c r="H89" s="29">
        <f>VLOOKUP($C89,Demographics!$A$2:$V$2860,21,FALSE)</f>
        <v>0</v>
      </c>
      <c r="I89" s="27">
        <f>VLOOKUP($C89,Demographics!$A$2:$V$2860,22,FALSE)/100</f>
        <v>0</v>
      </c>
      <c r="J89" s="25">
        <f>VLOOKUP($C89,Demographics!$A$2:$V$2860,5,FALSE)/100</f>
        <v>0</v>
      </c>
      <c r="K89" s="26">
        <f>VLOOKUP($C89,Demographics!$A$2:$V$2860,6,FALSE)/100</f>
        <v>0.25</v>
      </c>
      <c r="L89" s="26">
        <f>VLOOKUP($C89,Demographics!$A$2:$V$2860,7,FALSE)/100</f>
        <v>0</v>
      </c>
      <c r="M89" s="26">
        <f>VLOOKUP($C89,Demographics!$A$2:$V$2860,8,FALSE)/100</f>
        <v>0.125</v>
      </c>
      <c r="N89" s="26">
        <f>VLOOKUP($C89,Demographics!$A$2:$V$2860,9,FALSE)/100</f>
        <v>0.25</v>
      </c>
      <c r="O89" s="26">
        <f>VLOOKUP($C89,Demographics!$A$2:$V$2860,10,FALSE)/100</f>
        <v>0.375</v>
      </c>
      <c r="P89" s="26">
        <f>VLOOKUP($C89,Demographics!$A$2:$V$2860,11,FALSE)/100</f>
        <v>0</v>
      </c>
      <c r="Q89" s="26">
        <f>VLOOKUP($C89,Demographics!$A$2:$V$2860,12,FALSE)/100</f>
        <v>1</v>
      </c>
      <c r="R89" s="26">
        <f>VLOOKUP($C89,Demographics!$A$2:$V$2860,13,FALSE)/100</f>
        <v>0</v>
      </c>
      <c r="S89" s="26">
        <f>VLOOKUP($C89,Demographics!$A$2:$V$2860,14,FALSE)/100</f>
        <v>0</v>
      </c>
      <c r="T89" s="26">
        <f>VLOOKUP($C89,Demographics!$A$2:$V$2860,15,FALSE)/100</f>
        <v>0</v>
      </c>
      <c r="U89" s="26">
        <f>VLOOKUP($C89,Demographics!$A$2:$V$2860,16,FALSE)/100</f>
        <v>0.18179999999999999</v>
      </c>
      <c r="V89" s="26">
        <f>VLOOKUP($C89,Demographics!$A$2:$V$2860,17,FALSE)/100</f>
        <v>0</v>
      </c>
      <c r="W89" s="26">
        <f>VLOOKUP($C89,Demographics!$A$2:$V$2860,18,FALSE)/100</f>
        <v>0</v>
      </c>
      <c r="X89" s="27">
        <f>VLOOKUP($C89,Demographics!$A$2:$V$2860,19,FALSE)/100</f>
        <v>0</v>
      </c>
      <c r="Y89" s="68" t="str">
        <f>IF(VLOOKUP($C89,MSP_HSPE!$B$2:$F$671,2,0)=0,"",VLOOKUP($C89,MSP_HSPE!$B$2:$F$671,2,0))</f>
        <v/>
      </c>
      <c r="Z89" s="69" t="str">
        <f>IF(VLOOKUP($C89,MSP_HSPE!$B$2:$F$671,4,0)=0,"",VLOOKUP($C89,MSP_HSPE!$B$2:$F$671,4,0))</f>
        <v/>
      </c>
      <c r="AA89" s="69" t="str">
        <f>IF(VLOOKUP($C89,EOC!$A$2:$F$1091,2,0)=0,"",VLOOKUP($C89,EOC!$A$2:$F$1091,2,0))</f>
        <v/>
      </c>
      <c r="AB89" s="69" t="str">
        <f>IF(VLOOKUP($C89,EOC!$A$2:$F$1091,4,0)=0,"",VLOOKUP($C89,EOC!$A$2:$F$1091,4,0))</f>
        <v/>
      </c>
      <c r="AC89" s="70" t="str">
        <f>IF(VLOOKUP($C89,EOC!$A$2:$F$1091,6,0)=0,"",VLOOKUP($C89,EOC!$A$2:$F$1091,6,0))</f>
        <v/>
      </c>
      <c r="AD89" s="67"/>
      <c r="AE89" s="63"/>
      <c r="AF89" s="63"/>
      <c r="AG89" s="62"/>
      <c r="AH89" s="67" t="str">
        <f t="shared" si="3"/>
        <v/>
      </c>
      <c r="AI89" s="94" t="str">
        <f t="shared" si="2"/>
        <v/>
      </c>
    </row>
    <row r="90" spans="1:35" x14ac:dyDescent="0.2">
      <c r="A90" s="36" t="s">
        <v>257</v>
      </c>
      <c r="B90" s="35" t="s">
        <v>1231</v>
      </c>
      <c r="C90" s="53">
        <v>1880</v>
      </c>
      <c r="D90" s="28" t="str">
        <f>VLOOKUP($C90,Demographics!$A$2:$V$2860,2,FALSE)</f>
        <v>A</v>
      </c>
      <c r="E90" s="28" t="str">
        <f>VLOOKUP($C90,Demographics!$A$2:$V$2860,3,FALSE)</f>
        <v xml:space="preserve">9-12      </v>
      </c>
      <c r="F90" s="28">
        <f>VLOOKUP($C90,Demographics!$A$2:$V$2860,4,FALSE)</f>
        <v>1</v>
      </c>
      <c r="G90" s="29">
        <f>VLOOKUP($C90,Demographics!$A$2:$V$2860,20,FALSE)</f>
        <v>0</v>
      </c>
      <c r="H90" s="29">
        <f>VLOOKUP($C90,Demographics!$A$2:$V$2860,21,FALSE)</f>
        <v>0</v>
      </c>
      <c r="I90" s="27">
        <f>VLOOKUP($C90,Demographics!$A$2:$V$2860,22,FALSE)/100</f>
        <v>0</v>
      </c>
      <c r="J90" s="25">
        <f>VLOOKUP($C90,Demographics!$A$2:$V$2860,5,FALSE)/100</f>
        <v>0</v>
      </c>
      <c r="K90" s="26">
        <f>VLOOKUP($C90,Demographics!$A$2:$V$2860,6,FALSE)/100</f>
        <v>0</v>
      </c>
      <c r="L90" s="26">
        <f>VLOOKUP($C90,Demographics!$A$2:$V$2860,7,FALSE)/100</f>
        <v>0</v>
      </c>
      <c r="M90" s="26">
        <f>VLOOKUP($C90,Demographics!$A$2:$V$2860,8,FALSE)/100</f>
        <v>0</v>
      </c>
      <c r="N90" s="26">
        <f>VLOOKUP($C90,Demographics!$A$2:$V$2860,9,FALSE)/100</f>
        <v>1</v>
      </c>
      <c r="O90" s="26">
        <f>VLOOKUP($C90,Demographics!$A$2:$V$2860,10,FALSE)/100</f>
        <v>0</v>
      </c>
      <c r="P90" s="26">
        <f>VLOOKUP($C90,Demographics!$A$2:$V$2860,11,FALSE)/100</f>
        <v>0</v>
      </c>
      <c r="Q90" s="26">
        <f>VLOOKUP($C90,Demographics!$A$2:$V$2860,12,FALSE)/100</f>
        <v>0</v>
      </c>
      <c r="R90" s="26">
        <f>VLOOKUP($C90,Demographics!$A$2:$V$2860,13,FALSE)/100</f>
        <v>1</v>
      </c>
      <c r="S90" s="26">
        <f>VLOOKUP($C90,Demographics!$A$2:$V$2860,14,FALSE)/100</f>
        <v>0</v>
      </c>
      <c r="T90" s="26">
        <f>VLOOKUP($C90,Demographics!$A$2:$V$2860,15,FALSE)/100</f>
        <v>0</v>
      </c>
      <c r="U90" s="26">
        <f>VLOOKUP($C90,Demographics!$A$2:$V$2860,16,FALSE)/100</f>
        <v>0.33329999999999999</v>
      </c>
      <c r="V90" s="26">
        <f>VLOOKUP($C90,Demographics!$A$2:$V$2860,17,FALSE)/100</f>
        <v>0.73329999999999995</v>
      </c>
      <c r="W90" s="26">
        <f>VLOOKUP($C90,Demographics!$A$2:$V$2860,18,FALSE)/100</f>
        <v>0</v>
      </c>
      <c r="X90" s="27">
        <f>VLOOKUP($C90,Demographics!$A$2:$V$2860,19,FALSE)/100</f>
        <v>0</v>
      </c>
      <c r="Y90" s="68" t="str">
        <f>IF(VLOOKUP($C90,MSP_HSPE!$B$2:$F$671,2,0)=0,"",VLOOKUP($C90,MSP_HSPE!$B$2:$F$671,2,0))</f>
        <v/>
      </c>
      <c r="Z90" s="69" t="str">
        <f>IF(VLOOKUP($C90,MSP_HSPE!$B$2:$F$671,4,0)=0,"",VLOOKUP($C90,MSP_HSPE!$B$2:$F$671,4,0))</f>
        <v/>
      </c>
      <c r="AA90" s="69" t="str">
        <f>IF(VLOOKUP($C90,EOC!$A$2:$F$1091,2,0)=0,"",VLOOKUP($C90,EOC!$A$2:$F$1091,2,0))</f>
        <v/>
      </c>
      <c r="AB90" s="69" t="str">
        <f>IF(VLOOKUP($C90,EOC!$A$2:$F$1091,4,0)=0,"",VLOOKUP($C90,EOC!$A$2:$F$1091,4,0))</f>
        <v/>
      </c>
      <c r="AC90" s="70" t="str">
        <f>IF(VLOOKUP($C90,EOC!$A$2:$F$1091,6,0)=0,"",VLOOKUP($C90,EOC!$A$2:$F$1091,6,0))</f>
        <v/>
      </c>
      <c r="AD90" s="67"/>
      <c r="AE90" s="63"/>
      <c r="AF90" s="63"/>
      <c r="AG90" s="62"/>
      <c r="AH90" s="67" t="str">
        <f t="shared" si="3"/>
        <v/>
      </c>
      <c r="AI90" s="94" t="str">
        <f t="shared" si="2"/>
        <v/>
      </c>
    </row>
    <row r="91" spans="1:35" x14ac:dyDescent="0.2">
      <c r="A91" s="36" t="s">
        <v>257</v>
      </c>
      <c r="B91" s="35" t="s">
        <v>1232</v>
      </c>
      <c r="C91" s="53">
        <v>1882</v>
      </c>
      <c r="D91" s="28" t="str">
        <f>VLOOKUP($C91,Demographics!$A$2:$V$2860,2,FALSE)</f>
        <v>S</v>
      </c>
      <c r="E91" s="28" t="str">
        <f>VLOOKUP($C91,Demographics!$A$2:$V$2860,3,FALSE)</f>
        <v xml:space="preserve">PK-12     </v>
      </c>
      <c r="F91" s="28">
        <f>VLOOKUP($C91,Demographics!$A$2:$V$2860,4,FALSE)</f>
        <v>11</v>
      </c>
      <c r="G91" s="29">
        <f>VLOOKUP($C91,Demographics!$A$2:$V$2860,20,FALSE)</f>
        <v>0</v>
      </c>
      <c r="H91" s="29">
        <f>VLOOKUP($C91,Demographics!$A$2:$V$2860,21,FALSE)</f>
        <v>0</v>
      </c>
      <c r="I91" s="27">
        <f>VLOOKUP($C91,Demographics!$A$2:$V$2860,22,FALSE)/100</f>
        <v>0</v>
      </c>
      <c r="J91" s="25">
        <f>VLOOKUP($C91,Demographics!$A$2:$V$2860,5,FALSE)/100</f>
        <v>0</v>
      </c>
      <c r="K91" s="26">
        <f>VLOOKUP($C91,Demographics!$A$2:$V$2860,6,FALSE)/100</f>
        <v>0</v>
      </c>
      <c r="L91" s="26">
        <f>VLOOKUP($C91,Demographics!$A$2:$V$2860,7,FALSE)/100</f>
        <v>0</v>
      </c>
      <c r="M91" s="26">
        <f>VLOOKUP($C91,Demographics!$A$2:$V$2860,8,FALSE)/100</f>
        <v>0.18179999999999999</v>
      </c>
      <c r="N91" s="26">
        <f>VLOOKUP($C91,Demographics!$A$2:$V$2860,9,FALSE)/100</f>
        <v>0.18179999999999999</v>
      </c>
      <c r="O91" s="26">
        <f>VLOOKUP($C91,Demographics!$A$2:$V$2860,10,FALSE)/100</f>
        <v>0.54549999999999998</v>
      </c>
      <c r="P91" s="26">
        <f>VLOOKUP($C91,Demographics!$A$2:$V$2860,11,FALSE)/100</f>
        <v>9.0899999999999995E-2</v>
      </c>
      <c r="Q91" s="26">
        <f>VLOOKUP($C91,Demographics!$A$2:$V$2860,12,FALSE)/100</f>
        <v>0.72730000000000006</v>
      </c>
      <c r="R91" s="26">
        <f>VLOOKUP($C91,Demographics!$A$2:$V$2860,13,FALSE)/100</f>
        <v>0.2727</v>
      </c>
      <c r="S91" s="26">
        <f>VLOOKUP($C91,Demographics!$A$2:$V$2860,14,FALSE)/100</f>
        <v>0</v>
      </c>
      <c r="T91" s="26">
        <f>VLOOKUP($C91,Demographics!$A$2:$V$2860,15,FALSE)/100</f>
        <v>0</v>
      </c>
      <c r="U91" s="26">
        <f>VLOOKUP($C91,Demographics!$A$2:$V$2860,16,FALSE)/100</f>
        <v>1</v>
      </c>
      <c r="V91" s="26">
        <f>VLOOKUP($C91,Demographics!$A$2:$V$2860,17,FALSE)/100</f>
        <v>0.26669999999999999</v>
      </c>
      <c r="W91" s="26">
        <f>VLOOKUP($C91,Demographics!$A$2:$V$2860,18,FALSE)/100</f>
        <v>0</v>
      </c>
      <c r="X91" s="27">
        <f>VLOOKUP($C91,Demographics!$A$2:$V$2860,19,FALSE)/100</f>
        <v>0</v>
      </c>
      <c r="Y91" s="68" t="str">
        <f>IF(VLOOKUP($C91,MSP_HSPE!$B$2:$F$671,2,0)=0,"",VLOOKUP($C91,MSP_HSPE!$B$2:$F$671,2,0))</f>
        <v/>
      </c>
      <c r="Z91" s="69" t="str">
        <f>IF(VLOOKUP($C91,MSP_HSPE!$B$2:$F$671,4,0)=0,"",VLOOKUP($C91,MSP_HSPE!$B$2:$F$671,4,0))</f>
        <v/>
      </c>
      <c r="AA91" s="69" t="str">
        <f>IF(VLOOKUP($C91,EOC!$A$2:$F$1091,2,0)=0,"",VLOOKUP($C91,EOC!$A$2:$F$1091,2,0))</f>
        <v/>
      </c>
      <c r="AB91" s="69" t="str">
        <f>IF(VLOOKUP($C91,EOC!$A$2:$F$1091,4,0)=0,"",VLOOKUP($C91,EOC!$A$2:$F$1091,4,0))</f>
        <v/>
      </c>
      <c r="AC91" s="70" t="str">
        <f>IF(VLOOKUP($C91,EOC!$A$2:$F$1091,6,0)=0,"",VLOOKUP($C91,EOC!$A$2:$F$1091,6,0))</f>
        <v/>
      </c>
      <c r="AD91" s="67"/>
      <c r="AE91" s="63"/>
      <c r="AF91" s="63"/>
      <c r="AG91" s="62"/>
      <c r="AH91" s="67" t="str">
        <f t="shared" si="3"/>
        <v/>
      </c>
      <c r="AI91" s="94" t="str">
        <f t="shared" si="2"/>
        <v/>
      </c>
    </row>
    <row r="92" spans="1:35" x14ac:dyDescent="0.2">
      <c r="A92" s="36" t="s">
        <v>257</v>
      </c>
      <c r="B92" s="35" t="s">
        <v>1233</v>
      </c>
      <c r="C92" s="53">
        <v>5297</v>
      </c>
      <c r="D92" s="28" t="str">
        <f>VLOOKUP($C92,Demographics!$A$2:$V$2860,2,FALSE)</f>
        <v>P</v>
      </c>
      <c r="E92" s="28" t="str">
        <f>VLOOKUP($C92,Demographics!$A$2:$V$2860,3,FALSE)</f>
        <v xml:space="preserve">5-12      </v>
      </c>
      <c r="F92" s="28">
        <f>VLOOKUP($C92,Demographics!$A$2:$V$2860,4,FALSE)</f>
        <v>22</v>
      </c>
      <c r="G92" s="29">
        <f>VLOOKUP($C92,Demographics!$A$2:$V$2860,20,FALSE)</f>
        <v>0</v>
      </c>
      <c r="H92" s="29">
        <f>VLOOKUP($C92,Demographics!$A$2:$V$2860,21,FALSE)</f>
        <v>0</v>
      </c>
      <c r="I92" s="27">
        <f>VLOOKUP($C92,Demographics!$A$2:$V$2860,22,FALSE)/100</f>
        <v>0</v>
      </c>
      <c r="J92" s="25">
        <f>VLOOKUP($C92,Demographics!$A$2:$V$2860,5,FALSE)/100</f>
        <v>0</v>
      </c>
      <c r="K92" s="26">
        <f>VLOOKUP($C92,Demographics!$A$2:$V$2860,6,FALSE)/100</f>
        <v>0</v>
      </c>
      <c r="L92" s="26">
        <f>VLOOKUP($C92,Demographics!$A$2:$V$2860,7,FALSE)/100</f>
        <v>0</v>
      </c>
      <c r="M92" s="26">
        <f>VLOOKUP($C92,Demographics!$A$2:$V$2860,8,FALSE)/100</f>
        <v>0.13639999999999999</v>
      </c>
      <c r="N92" s="26">
        <f>VLOOKUP($C92,Demographics!$A$2:$V$2860,9,FALSE)/100</f>
        <v>0.2273</v>
      </c>
      <c r="O92" s="26">
        <f>VLOOKUP($C92,Demographics!$A$2:$V$2860,10,FALSE)/100</f>
        <v>0.54549999999999998</v>
      </c>
      <c r="P92" s="26">
        <f>VLOOKUP($C92,Demographics!$A$2:$V$2860,11,FALSE)/100</f>
        <v>9.0899999999999995E-2</v>
      </c>
      <c r="Q92" s="26">
        <f>VLOOKUP($C92,Demographics!$A$2:$V$2860,12,FALSE)/100</f>
        <v>0.77269999999999994</v>
      </c>
      <c r="R92" s="26">
        <f>VLOOKUP($C92,Demographics!$A$2:$V$2860,13,FALSE)/100</f>
        <v>0.2273</v>
      </c>
      <c r="S92" s="26">
        <f>VLOOKUP($C92,Demographics!$A$2:$V$2860,14,FALSE)/100</f>
        <v>0</v>
      </c>
      <c r="T92" s="26">
        <f>VLOOKUP($C92,Demographics!$A$2:$V$2860,15,FALSE)/100</f>
        <v>0</v>
      </c>
      <c r="U92" s="26">
        <f>VLOOKUP($C92,Demographics!$A$2:$V$2860,16,FALSE)/100</f>
        <v>1</v>
      </c>
      <c r="V92" s="26">
        <f>VLOOKUP($C92,Demographics!$A$2:$V$2860,17,FALSE)/100</f>
        <v>0.33329999999999999</v>
      </c>
      <c r="W92" s="26">
        <f>VLOOKUP($C92,Demographics!$A$2:$V$2860,18,FALSE)/100</f>
        <v>0</v>
      </c>
      <c r="X92" s="27">
        <f>VLOOKUP($C92,Demographics!$A$2:$V$2860,19,FALSE)/100</f>
        <v>0</v>
      </c>
      <c r="Y92" s="68" t="str">
        <f>IF(VLOOKUP($C92,MSP_HSPE!$B$2:$F$671,2,0)=0,"",VLOOKUP($C92,MSP_HSPE!$B$2:$F$671,2,0))</f>
        <v/>
      </c>
      <c r="Z92" s="69" t="str">
        <f>IF(VLOOKUP($C92,MSP_HSPE!$B$2:$F$671,4,0)=0,"",VLOOKUP($C92,MSP_HSPE!$B$2:$F$671,4,0))</f>
        <v/>
      </c>
      <c r="AA92" s="69">
        <f>IF(VLOOKUP($C92,EOC!$A$2:$F$1091,2,0)=0,"",VLOOKUP($C92,EOC!$A$2:$F$1091,2,0))</f>
        <v>1</v>
      </c>
      <c r="AB92" s="69" t="str">
        <f>IF(VLOOKUP($C92,EOC!$A$2:$F$1091,4,0)=0,"",VLOOKUP($C92,EOC!$A$2:$F$1091,4,0))</f>
        <v/>
      </c>
      <c r="AC92" s="70" t="str">
        <f>IF(VLOOKUP($C92,EOC!$A$2:$F$1091,6,0)=0,"",VLOOKUP($C92,EOC!$A$2:$F$1091,6,0))</f>
        <v/>
      </c>
      <c r="AD92" s="67"/>
      <c r="AE92" s="63"/>
      <c r="AF92" s="64">
        <f>AA92-(Modeling!$J$4+V92*Modeling!$J$5)</f>
        <v>-1.1243682996987858</v>
      </c>
      <c r="AG92" s="62"/>
      <c r="AH92" s="67">
        <f t="shared" si="3"/>
        <v>-1.1243682996987858</v>
      </c>
      <c r="AI92" s="94">
        <f t="shared" si="2"/>
        <v>416</v>
      </c>
    </row>
    <row r="93" spans="1:35" x14ac:dyDescent="0.2">
      <c r="A93" s="36" t="s">
        <v>609</v>
      </c>
      <c r="B93" s="35" t="s">
        <v>59</v>
      </c>
      <c r="C93" s="53">
        <v>3366</v>
      </c>
      <c r="D93" s="28" t="str">
        <f>VLOOKUP($C93,Demographics!$A$2:$V$2860,2,FALSE)</f>
        <v>P</v>
      </c>
      <c r="E93" s="28" t="str">
        <f>VLOOKUP($C93,Demographics!$A$2:$V$2860,3,FALSE)</f>
        <v xml:space="preserve">7-12      </v>
      </c>
      <c r="F93" s="28">
        <f>VLOOKUP($C93,Demographics!$A$2:$V$2860,4,FALSE)</f>
        <v>330</v>
      </c>
      <c r="G93" s="29">
        <f>VLOOKUP($C93,Demographics!$A$2:$V$2860,20,FALSE)</f>
        <v>9</v>
      </c>
      <c r="H93" s="29">
        <f>VLOOKUP($C93,Demographics!$A$2:$V$2860,21,FALSE)</f>
        <v>16.399999999999999</v>
      </c>
      <c r="I93" s="27">
        <f>VLOOKUP($C93,Demographics!$A$2:$V$2860,22,FALSE)/100</f>
        <v>0.40539999999999998</v>
      </c>
      <c r="J93" s="25">
        <f>VLOOKUP($C93,Demographics!$A$2:$V$2860,5,FALSE)/100</f>
        <v>3.0000000000000001E-3</v>
      </c>
      <c r="K93" s="26">
        <f>VLOOKUP($C93,Demographics!$A$2:$V$2860,6,FALSE)/100</f>
        <v>6.0999999999999995E-3</v>
      </c>
      <c r="L93" s="26">
        <f>VLOOKUP($C93,Demographics!$A$2:$V$2860,7,FALSE)/100</f>
        <v>0</v>
      </c>
      <c r="M93" s="26">
        <f>VLOOKUP($C93,Demographics!$A$2:$V$2860,8,FALSE)/100</f>
        <v>0</v>
      </c>
      <c r="N93" s="26">
        <f>VLOOKUP($C93,Demographics!$A$2:$V$2860,9,FALSE)/100</f>
        <v>2.12E-2</v>
      </c>
      <c r="O93" s="26">
        <f>VLOOKUP($C93,Demographics!$A$2:$V$2860,10,FALSE)/100</f>
        <v>0.90910000000000002</v>
      </c>
      <c r="P93" s="26">
        <f>VLOOKUP($C93,Demographics!$A$2:$V$2860,11,FALSE)/100</f>
        <v>6.0599999999999994E-2</v>
      </c>
      <c r="Q93" s="26">
        <f>VLOOKUP($C93,Demographics!$A$2:$V$2860,12,FALSE)/100</f>
        <v>0.53029999999999999</v>
      </c>
      <c r="R93" s="26">
        <f>VLOOKUP($C93,Demographics!$A$2:$V$2860,13,FALSE)/100</f>
        <v>0.46970000000000001</v>
      </c>
      <c r="S93" s="26">
        <f>VLOOKUP($C93,Demographics!$A$2:$V$2860,14,FALSE)/100</f>
        <v>0</v>
      </c>
      <c r="T93" s="26">
        <f>VLOOKUP($C93,Demographics!$A$2:$V$2860,15,FALSE)/100</f>
        <v>0</v>
      </c>
      <c r="U93" s="26">
        <f>VLOOKUP($C93,Demographics!$A$2:$V$2860,16,FALSE)/100</f>
        <v>0.10800000000000001</v>
      </c>
      <c r="V93" s="26">
        <f>VLOOKUP($C93,Demographics!$A$2:$V$2860,17,FALSE)/100</f>
        <v>0.34570000000000001</v>
      </c>
      <c r="W93" s="26">
        <f>VLOOKUP($C93,Demographics!$A$2:$V$2860,18,FALSE)/100</f>
        <v>1.23E-2</v>
      </c>
      <c r="X93" s="27">
        <f>VLOOKUP($C93,Demographics!$A$2:$V$2860,19,FALSE)/100</f>
        <v>0</v>
      </c>
      <c r="Y93" s="68">
        <f>IF(VLOOKUP($C93,MSP_HSPE!$B$2:$F$671,2,0)=0,"",VLOOKUP($C93,MSP_HSPE!$B$2:$F$671,2,0))</f>
        <v>3.65</v>
      </c>
      <c r="Z93" s="69">
        <f>IF(VLOOKUP($C93,MSP_HSPE!$B$2:$F$671,4,0)=0,"",VLOOKUP($C93,MSP_HSPE!$B$2:$F$671,4,0))</f>
        <v>3.6689999999999996</v>
      </c>
      <c r="AA93" s="69">
        <f>IF(VLOOKUP($C93,EOC!$A$2:$F$1091,2,0)=0,"",VLOOKUP($C93,EOC!$A$2:$F$1091,2,0))</f>
        <v>2.6090000000000004</v>
      </c>
      <c r="AB93" s="69">
        <f>IF(VLOOKUP($C93,EOC!$A$2:$F$1091,4,0)=0,"",VLOOKUP($C93,EOC!$A$2:$F$1091,4,0))</f>
        <v>3.2549999999999999</v>
      </c>
      <c r="AC93" s="70">
        <f>IF(VLOOKUP($C93,EOC!$A$2:$F$1091,6,0)=0,"",VLOOKUP($C93,EOC!$A$2:$F$1091,6,0))</f>
        <v>3.5369999999999999</v>
      </c>
      <c r="AD93" s="65">
        <f>Y93-(Modeling!$H$4+'High Schools'!V595*Modeling!$H$5)</f>
        <v>0.79835368896099235</v>
      </c>
      <c r="AE93" s="66">
        <f>Z93-(Modeling!$I$4+V93*Modeling!$I$5)</f>
        <v>0.62012720821754952</v>
      </c>
      <c r="AF93" s="64">
        <f>AA93-(Modeling!$J$4+V93*Modeling!$J$5)</f>
        <v>0.49676005687883507</v>
      </c>
      <c r="AG93" s="62">
        <f>AC93-(Modeling!$K$4+V93*Modeling!$K$5)</f>
        <v>0.81497251614065513</v>
      </c>
      <c r="AH93" s="67">
        <f t="shared" si="3"/>
        <v>2.7302134701980321</v>
      </c>
      <c r="AI93" s="94">
        <f t="shared" si="2"/>
        <v>10</v>
      </c>
    </row>
    <row r="94" spans="1:35" x14ac:dyDescent="0.2">
      <c r="A94" s="36" t="s">
        <v>525</v>
      </c>
      <c r="B94" s="35" t="s">
        <v>375</v>
      </c>
      <c r="C94" s="53">
        <v>2588</v>
      </c>
      <c r="D94" s="28" t="str">
        <f>VLOOKUP($C94,Demographics!$A$2:$V$2860,2,FALSE)</f>
        <v>P</v>
      </c>
      <c r="E94" s="28" t="str">
        <f>VLOOKUP($C94,Demographics!$A$2:$V$2860,3,FALSE)</f>
        <v xml:space="preserve">PK-12     </v>
      </c>
      <c r="F94" s="28">
        <f>VLOOKUP($C94,Demographics!$A$2:$V$2860,4,FALSE)</f>
        <v>166</v>
      </c>
      <c r="G94" s="29">
        <f>VLOOKUP($C94,Demographics!$A$2:$V$2860,20,FALSE)</f>
        <v>12</v>
      </c>
      <c r="H94" s="29">
        <f>VLOOKUP($C94,Demographics!$A$2:$V$2860,21,FALSE)</f>
        <v>9</v>
      </c>
      <c r="I94" s="27">
        <f>VLOOKUP($C94,Demographics!$A$2:$V$2860,22,FALSE)/100</f>
        <v>0.85709999999999997</v>
      </c>
      <c r="J94" s="25">
        <f>VLOOKUP($C94,Demographics!$A$2:$V$2860,5,FALSE)/100</f>
        <v>0</v>
      </c>
      <c r="K94" s="26">
        <f>VLOOKUP($C94,Demographics!$A$2:$V$2860,6,FALSE)/100</f>
        <v>2.41E-2</v>
      </c>
      <c r="L94" s="26">
        <f>VLOOKUP($C94,Demographics!$A$2:$V$2860,7,FALSE)/100</f>
        <v>0</v>
      </c>
      <c r="M94" s="26">
        <f>VLOOKUP($C94,Demographics!$A$2:$V$2860,8,FALSE)/100</f>
        <v>2.41E-2</v>
      </c>
      <c r="N94" s="26">
        <f>VLOOKUP($C94,Demographics!$A$2:$V$2860,9,FALSE)/100</f>
        <v>3.0099999999999998E-2</v>
      </c>
      <c r="O94" s="26">
        <f>VLOOKUP($C94,Demographics!$A$2:$V$2860,10,FALSE)/100</f>
        <v>0.89760000000000006</v>
      </c>
      <c r="P94" s="26">
        <f>VLOOKUP($C94,Demographics!$A$2:$V$2860,11,FALSE)/100</f>
        <v>2.41E-2</v>
      </c>
      <c r="Q94" s="26">
        <f>VLOOKUP($C94,Demographics!$A$2:$V$2860,12,FALSE)/100</f>
        <v>0.48799999999999999</v>
      </c>
      <c r="R94" s="26">
        <f>VLOOKUP($C94,Demographics!$A$2:$V$2860,13,FALSE)/100</f>
        <v>0.51200000000000001</v>
      </c>
      <c r="S94" s="26">
        <f>VLOOKUP($C94,Demographics!$A$2:$V$2860,14,FALSE)/100</f>
        <v>0</v>
      </c>
      <c r="T94" s="26">
        <f>VLOOKUP($C94,Demographics!$A$2:$V$2860,15,FALSE)/100</f>
        <v>0</v>
      </c>
      <c r="U94" s="26">
        <f>VLOOKUP($C94,Demographics!$A$2:$V$2860,16,FALSE)/100</f>
        <v>0.1429</v>
      </c>
      <c r="V94" s="26">
        <f>VLOOKUP($C94,Demographics!$A$2:$V$2860,17,FALSE)/100</f>
        <v>0.125</v>
      </c>
      <c r="W94" s="26">
        <f>VLOOKUP($C94,Demographics!$A$2:$V$2860,18,FALSE)/100</f>
        <v>4.1700000000000001E-2</v>
      </c>
      <c r="X94" s="27">
        <f>VLOOKUP($C94,Demographics!$A$2:$V$2860,19,FALSE)/100</f>
        <v>0</v>
      </c>
      <c r="Y94" s="68">
        <f>IF(VLOOKUP($C94,MSP_HSPE!$B$2:$F$671,2,0)=0,"",VLOOKUP($C94,MSP_HSPE!$B$2:$F$671,2,0))</f>
        <v>3.6</v>
      </c>
      <c r="Z94" s="69">
        <f>IF(VLOOKUP($C94,MSP_HSPE!$B$2:$F$671,4,0)=0,"",VLOOKUP($C94,MSP_HSPE!$B$2:$F$671,4,0))</f>
        <v>3.4660000000000002</v>
      </c>
      <c r="AA94" s="69">
        <f>IF(VLOOKUP($C94,EOC!$A$2:$F$1091,2,0)=0,"",VLOOKUP($C94,EOC!$A$2:$F$1091,2,0))</f>
        <v>3.1669999999999998</v>
      </c>
      <c r="AB94" s="69">
        <f>IF(VLOOKUP($C94,EOC!$A$2:$F$1091,4,0)=0,"",VLOOKUP($C94,EOC!$A$2:$F$1091,4,0))</f>
        <v>3.6469999999999998</v>
      </c>
      <c r="AC94" s="70">
        <f>IF(VLOOKUP($C94,EOC!$A$2:$F$1091,6,0)=0,"",VLOOKUP($C94,EOC!$A$2:$F$1091,6,0))</f>
        <v>3.0019999999999998</v>
      </c>
      <c r="AD94" s="65">
        <f>Y94-(Modeling!$H$4+'High Schools'!V598*Modeling!$H$5)</f>
        <v>0.60711984955780851</v>
      </c>
      <c r="AE94" s="66">
        <f>Z94-(Modeling!$I$4+V94*Modeling!$I$5)</f>
        <v>0.19617940219371022</v>
      </c>
      <c r="AF94" s="64">
        <f>AA94-(Modeling!$J$4+V94*Modeling!$J$5)</f>
        <v>0.83889487166264143</v>
      </c>
      <c r="AG94" s="62">
        <f>AC94-(Modeling!$K$4+V94*Modeling!$K$5)</f>
        <v>-4.0415241854934614E-2</v>
      </c>
      <c r="AH94" s="67">
        <f t="shared" si="3"/>
        <v>1.6017788815592255</v>
      </c>
      <c r="AI94" s="94">
        <f t="shared" si="2"/>
        <v>57</v>
      </c>
    </row>
    <row r="95" spans="1:35" x14ac:dyDescent="0.2">
      <c r="A95" s="36" t="s">
        <v>327</v>
      </c>
      <c r="B95" s="35" t="s">
        <v>656</v>
      </c>
      <c r="C95" s="53">
        <v>3508</v>
      </c>
      <c r="D95" s="28" t="str">
        <f>VLOOKUP($C95,Demographics!$A$2:$V$2860,2,FALSE)</f>
        <v>P</v>
      </c>
      <c r="E95" s="28" t="str">
        <f>VLOOKUP($C95,Demographics!$A$2:$V$2860,3,FALSE)</f>
        <v xml:space="preserve">PK-12     </v>
      </c>
      <c r="F95" s="28">
        <f>VLOOKUP($C95,Demographics!$A$2:$V$2860,4,FALSE)</f>
        <v>168</v>
      </c>
      <c r="G95" s="29">
        <f>VLOOKUP($C95,Demographics!$A$2:$V$2860,20,FALSE)</f>
        <v>8</v>
      </c>
      <c r="H95" s="29">
        <f>VLOOKUP($C95,Demographics!$A$2:$V$2860,21,FALSE)</f>
        <v>14.4</v>
      </c>
      <c r="I95" s="27">
        <f>VLOOKUP($C95,Demographics!$A$2:$V$2860,22,FALSE)/100</f>
        <v>0.6</v>
      </c>
      <c r="J95" s="25">
        <f>VLOOKUP($C95,Demographics!$A$2:$V$2860,5,FALSE)/100</f>
        <v>0.29170000000000001</v>
      </c>
      <c r="K95" s="26">
        <f>VLOOKUP($C95,Demographics!$A$2:$V$2860,6,FALSE)/100</f>
        <v>6.0000000000000001E-3</v>
      </c>
      <c r="L95" s="26">
        <f>VLOOKUP($C95,Demographics!$A$2:$V$2860,7,FALSE)/100</f>
        <v>0</v>
      </c>
      <c r="M95" s="26">
        <f>VLOOKUP($C95,Demographics!$A$2:$V$2860,8,FALSE)/100</f>
        <v>0</v>
      </c>
      <c r="N95" s="26">
        <f>VLOOKUP($C95,Demographics!$A$2:$V$2860,9,FALSE)/100</f>
        <v>7.7399999999999997E-2</v>
      </c>
      <c r="O95" s="26">
        <f>VLOOKUP($C95,Demographics!$A$2:$V$2860,10,FALSE)/100</f>
        <v>0.44640000000000002</v>
      </c>
      <c r="P95" s="26">
        <f>VLOOKUP($C95,Demographics!$A$2:$V$2860,11,FALSE)/100</f>
        <v>0.17859999999999998</v>
      </c>
      <c r="Q95" s="26">
        <f>VLOOKUP($C95,Demographics!$A$2:$V$2860,12,FALSE)/100</f>
        <v>0.53569999999999995</v>
      </c>
      <c r="R95" s="26">
        <f>VLOOKUP($C95,Demographics!$A$2:$V$2860,13,FALSE)/100</f>
        <v>0.46429999999999999</v>
      </c>
      <c r="S95" s="26">
        <f>VLOOKUP($C95,Demographics!$A$2:$V$2860,14,FALSE)/100</f>
        <v>0</v>
      </c>
      <c r="T95" s="26">
        <f>VLOOKUP($C95,Demographics!$A$2:$V$2860,15,FALSE)/100</f>
        <v>0</v>
      </c>
      <c r="U95" s="26">
        <f>VLOOKUP($C95,Demographics!$A$2:$V$2860,16,FALSE)/100</f>
        <v>0.14880000000000002</v>
      </c>
      <c r="V95" s="26">
        <f>VLOOKUP($C95,Demographics!$A$2:$V$2860,17,FALSE)/100</f>
        <v>0.76190000000000002</v>
      </c>
      <c r="W95" s="26">
        <f>VLOOKUP($C95,Demographics!$A$2:$V$2860,18,FALSE)/100</f>
        <v>1.7899999999999999E-2</v>
      </c>
      <c r="X95" s="27">
        <f>VLOOKUP($C95,Demographics!$A$2:$V$2860,19,FALSE)/100</f>
        <v>0</v>
      </c>
      <c r="Y95" s="68">
        <f>IF(VLOOKUP($C95,MSP_HSPE!$B$2:$F$671,2,0)=0,"",VLOOKUP($C95,MSP_HSPE!$B$2:$F$671,2,0))</f>
        <v>3.11</v>
      </c>
      <c r="Z95" s="69">
        <f>IF(VLOOKUP($C95,MSP_HSPE!$B$2:$F$671,4,0)=0,"",VLOOKUP($C95,MSP_HSPE!$B$2:$F$671,4,0))</f>
        <v>3.1039999999999996</v>
      </c>
      <c r="AA95" s="69">
        <f>IF(VLOOKUP($C95,EOC!$A$2:$F$1091,2,0)=0,"",VLOOKUP($C95,EOC!$A$2:$F$1091,2,0))</f>
        <v>1.925</v>
      </c>
      <c r="AB95" s="69">
        <f>IF(VLOOKUP($C95,EOC!$A$2:$F$1091,4,0)=0,"",VLOOKUP($C95,EOC!$A$2:$F$1091,4,0))</f>
        <v>2.9460000000000002</v>
      </c>
      <c r="AC95" s="70">
        <f>IF(VLOOKUP($C95,EOC!$A$2:$F$1091,6,0)=0,"",VLOOKUP($C95,EOC!$A$2:$F$1091,6,0))</f>
        <v>2.5820000000000003</v>
      </c>
      <c r="AD95" s="65">
        <f>Y95-(Modeling!$H$4+'High Schools'!V534*Modeling!$H$5)</f>
        <v>0.41922247676900914</v>
      </c>
      <c r="AE95" s="66">
        <f>Z95-(Modeling!$I$4+V95*Modeling!$I$5)</f>
        <v>0.4717945252412119</v>
      </c>
      <c r="AF95" s="64">
        <f>AA95-(Modeling!$J$4+V95*Modeling!$J$5)</f>
        <v>0.21984247684702507</v>
      </c>
      <c r="AG95" s="62">
        <f>AC95-(Modeling!$K$4+V95*Modeling!$K$5)</f>
        <v>0.46416546982332152</v>
      </c>
      <c r="AH95" s="67">
        <f t="shared" si="3"/>
        <v>1.5750249486805676</v>
      </c>
      <c r="AI95" s="94">
        <f t="shared" si="2"/>
        <v>60</v>
      </c>
    </row>
    <row r="96" spans="1:35" x14ac:dyDescent="0.2">
      <c r="A96" s="36" t="s">
        <v>722</v>
      </c>
      <c r="B96" s="35" t="s">
        <v>648</v>
      </c>
      <c r="C96" s="53">
        <v>4049</v>
      </c>
      <c r="D96" s="28" t="str">
        <f>VLOOKUP($C96,Demographics!$A$2:$V$2860,2,FALSE)</f>
        <v>P</v>
      </c>
      <c r="E96" s="28" t="str">
        <f>VLOOKUP($C96,Demographics!$A$2:$V$2860,3,FALSE)</f>
        <v xml:space="preserve">9-12      </v>
      </c>
      <c r="F96" s="28">
        <f>VLOOKUP($C96,Demographics!$A$2:$V$2860,4,FALSE)</f>
        <v>295</v>
      </c>
      <c r="G96" s="29">
        <f>VLOOKUP($C96,Demographics!$A$2:$V$2860,20,FALSE)</f>
        <v>16</v>
      </c>
      <c r="H96" s="29">
        <f>VLOOKUP($C96,Demographics!$A$2:$V$2860,21,FALSE)</f>
        <v>12.2</v>
      </c>
      <c r="I96" s="27">
        <f>VLOOKUP($C96,Demographics!$A$2:$V$2860,22,FALSE)/100</f>
        <v>0.94440000000000002</v>
      </c>
      <c r="J96" s="25">
        <f>VLOOKUP($C96,Demographics!$A$2:$V$2860,5,FALSE)/100</f>
        <v>3.4000000000000002E-3</v>
      </c>
      <c r="K96" s="26">
        <f>VLOOKUP($C96,Demographics!$A$2:$V$2860,6,FALSE)/100</f>
        <v>6.8000000000000005E-3</v>
      </c>
      <c r="L96" s="26">
        <f>VLOOKUP($C96,Demographics!$A$2:$V$2860,7,FALSE)/100</f>
        <v>0</v>
      </c>
      <c r="M96" s="26">
        <f>VLOOKUP($C96,Demographics!$A$2:$V$2860,8,FALSE)/100</f>
        <v>6.8000000000000005E-3</v>
      </c>
      <c r="N96" s="26">
        <f>VLOOKUP($C96,Demographics!$A$2:$V$2860,9,FALSE)/100</f>
        <v>0.23730000000000001</v>
      </c>
      <c r="O96" s="26">
        <f>VLOOKUP($C96,Demographics!$A$2:$V$2860,10,FALSE)/100</f>
        <v>0.70510000000000006</v>
      </c>
      <c r="P96" s="26">
        <f>VLOOKUP($C96,Demographics!$A$2:$V$2860,11,FALSE)/100</f>
        <v>4.07E-2</v>
      </c>
      <c r="Q96" s="26">
        <f>VLOOKUP($C96,Demographics!$A$2:$V$2860,12,FALSE)/100</f>
        <v>0.48810000000000003</v>
      </c>
      <c r="R96" s="26">
        <f>VLOOKUP($C96,Demographics!$A$2:$V$2860,13,FALSE)/100</f>
        <v>0.51190000000000002</v>
      </c>
      <c r="S96" s="26">
        <f>VLOOKUP($C96,Demographics!$A$2:$V$2860,14,FALSE)/100</f>
        <v>4.2599999999999999E-2</v>
      </c>
      <c r="T96" s="26">
        <f>VLOOKUP($C96,Demographics!$A$2:$V$2860,15,FALSE)/100</f>
        <v>4.9599999999999998E-2</v>
      </c>
      <c r="U96" s="26">
        <f>VLOOKUP($C96,Demographics!$A$2:$V$2860,16,FALSE)/100</f>
        <v>9.2200000000000004E-2</v>
      </c>
      <c r="V96" s="26">
        <f>VLOOKUP($C96,Demographics!$A$2:$V$2860,17,FALSE)/100</f>
        <v>0.3901</v>
      </c>
      <c r="W96" s="26">
        <f>VLOOKUP($C96,Demographics!$A$2:$V$2860,18,FALSE)/100</f>
        <v>0</v>
      </c>
      <c r="X96" s="27">
        <f>VLOOKUP($C96,Demographics!$A$2:$V$2860,19,FALSE)/100</f>
        <v>7.0999999999999995E-3</v>
      </c>
      <c r="Y96" s="68">
        <f>IF(VLOOKUP($C96,MSP_HSPE!$B$2:$F$671,2,0)=0,"",VLOOKUP($C96,MSP_HSPE!$B$2:$F$671,2,0))</f>
        <v>3.31</v>
      </c>
      <c r="Z96" s="69">
        <f>IF(VLOOKUP($C96,MSP_HSPE!$B$2:$F$671,4,0)=0,"",VLOOKUP($C96,MSP_HSPE!$B$2:$F$671,4,0))</f>
        <v>3.234</v>
      </c>
      <c r="AA96" s="69">
        <f>IF(VLOOKUP($C96,EOC!$A$2:$F$1091,2,0)=0,"",VLOOKUP($C96,EOC!$A$2:$F$1091,2,0))</f>
        <v>1.8780000000000001</v>
      </c>
      <c r="AB96" s="69">
        <f>IF(VLOOKUP($C96,EOC!$A$2:$F$1091,4,0)=0,"",VLOOKUP($C96,EOC!$A$2:$F$1091,4,0))</f>
        <v>2.9530000000000007</v>
      </c>
      <c r="AC96" s="70">
        <f>IF(VLOOKUP($C96,EOC!$A$2:$F$1091,6,0)=0,"",VLOOKUP($C96,EOC!$A$2:$F$1091,6,0))</f>
        <v>2.4810000000000003</v>
      </c>
      <c r="AD96" s="65">
        <f>Y96-(Modeling!$H$4+'High Schools'!V570*Modeling!$H$5)</f>
        <v>0.27991678942233555</v>
      </c>
      <c r="AE96" s="66">
        <f>Z96-(Modeling!$I$4+V96*Modeling!$I$5)</f>
        <v>0.22957706135510536</v>
      </c>
      <c r="AF96" s="64">
        <f>AA96-(Modeling!$J$4+V96*Modeling!$J$5)</f>
        <v>-0.19081260182710569</v>
      </c>
      <c r="AG96" s="62">
        <f>AC96-(Modeling!$K$4+V96*Modeling!$K$5)</f>
        <v>-0.17657249312529766</v>
      </c>
      <c r="AH96" s="67">
        <f t="shared" si="3"/>
        <v>0.14210875582503757</v>
      </c>
      <c r="AI96" s="94">
        <f t="shared" si="2"/>
        <v>269</v>
      </c>
    </row>
    <row r="97" spans="1:35" x14ac:dyDescent="0.2">
      <c r="A97" s="36" t="s">
        <v>460</v>
      </c>
      <c r="B97" s="35" t="s">
        <v>369</v>
      </c>
      <c r="C97" s="53">
        <v>3310</v>
      </c>
      <c r="D97" s="28" t="str">
        <f>VLOOKUP($C97,Demographics!$A$2:$V$2860,2,FALSE)</f>
        <v>P</v>
      </c>
      <c r="E97" s="28" t="str">
        <f>VLOOKUP($C97,Demographics!$A$2:$V$2860,3,FALSE)</f>
        <v xml:space="preserve">9-12      </v>
      </c>
      <c r="F97" s="28">
        <f>VLOOKUP($C97,Demographics!$A$2:$V$2860,4,FALSE)</f>
        <v>579</v>
      </c>
      <c r="G97" s="29">
        <f>VLOOKUP($C97,Demographics!$A$2:$V$2860,20,FALSE)</f>
        <v>17</v>
      </c>
      <c r="H97" s="29">
        <f>VLOOKUP($C97,Demographics!$A$2:$V$2860,21,FALSE)</f>
        <v>14.7</v>
      </c>
      <c r="I97" s="27">
        <f>VLOOKUP($C97,Demographics!$A$2:$V$2860,22,FALSE)/100</f>
        <v>0.71430000000000005</v>
      </c>
      <c r="J97" s="25">
        <f>VLOOKUP($C97,Demographics!$A$2:$V$2860,5,FALSE)/100</f>
        <v>1.04E-2</v>
      </c>
      <c r="K97" s="26">
        <f>VLOOKUP($C97,Demographics!$A$2:$V$2860,6,FALSE)/100</f>
        <v>5.1999999999999998E-3</v>
      </c>
      <c r="L97" s="26">
        <f>VLOOKUP($C97,Demographics!$A$2:$V$2860,7,FALSE)/100</f>
        <v>0</v>
      </c>
      <c r="M97" s="26">
        <f>VLOOKUP($C97,Demographics!$A$2:$V$2860,8,FALSE)/100</f>
        <v>3.4999999999999996E-3</v>
      </c>
      <c r="N97" s="26">
        <f>VLOOKUP($C97,Demographics!$A$2:$V$2860,9,FALSE)/100</f>
        <v>5.7000000000000002E-2</v>
      </c>
      <c r="O97" s="26">
        <f>VLOOKUP($C97,Demographics!$A$2:$V$2860,10,FALSE)/100</f>
        <v>0.85150000000000003</v>
      </c>
      <c r="P97" s="26">
        <f>VLOOKUP($C97,Demographics!$A$2:$V$2860,11,FALSE)/100</f>
        <v>7.2499999999999995E-2</v>
      </c>
      <c r="Q97" s="26">
        <f>VLOOKUP($C97,Demographics!$A$2:$V$2860,12,FALSE)/100</f>
        <v>0.49219999999999997</v>
      </c>
      <c r="R97" s="26">
        <f>VLOOKUP($C97,Demographics!$A$2:$V$2860,13,FALSE)/100</f>
        <v>0.50780000000000003</v>
      </c>
      <c r="S97" s="26">
        <f>VLOOKUP($C97,Demographics!$A$2:$V$2860,14,FALSE)/100</f>
        <v>0</v>
      </c>
      <c r="T97" s="26">
        <f>VLOOKUP($C97,Demographics!$A$2:$V$2860,15,FALSE)/100</f>
        <v>1.6200000000000003E-2</v>
      </c>
      <c r="U97" s="26">
        <f>VLOOKUP($C97,Demographics!$A$2:$V$2860,16,FALSE)/100</f>
        <v>0.11890000000000001</v>
      </c>
      <c r="V97" s="26">
        <f>VLOOKUP($C97,Demographics!$A$2:$V$2860,17,FALSE)/100</f>
        <v>0.44140000000000001</v>
      </c>
      <c r="W97" s="26">
        <f>VLOOKUP($C97,Demographics!$A$2:$V$2860,18,FALSE)/100</f>
        <v>9.0000000000000011E-3</v>
      </c>
      <c r="X97" s="27">
        <f>VLOOKUP($C97,Demographics!$A$2:$V$2860,19,FALSE)/100</f>
        <v>3.5999999999999999E-3</v>
      </c>
      <c r="Y97" s="68">
        <f>IF(VLOOKUP($C97,MSP_HSPE!$B$2:$F$671,2,0)=0,"",VLOOKUP($C97,MSP_HSPE!$B$2:$F$671,2,0))</f>
        <v>3.35</v>
      </c>
      <c r="Z97" s="69">
        <f>IF(VLOOKUP($C97,MSP_HSPE!$B$2:$F$671,4,0)=0,"",VLOOKUP($C97,MSP_HSPE!$B$2:$F$671,4,0))</f>
        <v>3.0460000000000003</v>
      </c>
      <c r="AA97" s="69">
        <f>IF(VLOOKUP($C97,EOC!$A$2:$F$1091,2,0)=0,"",VLOOKUP($C97,EOC!$A$2:$F$1091,2,0))</f>
        <v>2.496</v>
      </c>
      <c r="AB97" s="69">
        <f>IF(VLOOKUP($C97,EOC!$A$2:$F$1091,4,0)=0,"",VLOOKUP($C97,EOC!$A$2:$F$1091,4,0))</f>
        <v>3.31</v>
      </c>
      <c r="AC97" s="70">
        <f>IF(VLOOKUP($C97,EOC!$A$2:$F$1091,6,0)=0,"",VLOOKUP($C97,EOC!$A$2:$F$1091,6,0))</f>
        <v>3.0069999999999997</v>
      </c>
      <c r="AD97" s="65">
        <f>Y97-(Modeling!$H$4+'High Schools'!V533*Modeling!$H$5)</f>
        <v>0.5353271005771103</v>
      </c>
      <c r="AE97" s="66">
        <f>Z97-(Modeling!$I$4+V97*Modeling!$I$5)</f>
        <v>9.2934661939713781E-2</v>
      </c>
      <c r="AF97" s="64">
        <f>AA97-(Modeling!$J$4+V97*Modeling!$J$5)</f>
        <v>0.47736358304643645</v>
      </c>
      <c r="AG97" s="62">
        <f>AC97-(Modeling!$K$4+V97*Modeling!$K$5)</f>
        <v>0.42389915157417501</v>
      </c>
      <c r="AH97" s="67">
        <f t="shared" si="3"/>
        <v>1.5295244971374355</v>
      </c>
      <c r="AI97" s="94">
        <f t="shared" si="2"/>
        <v>69</v>
      </c>
    </row>
    <row r="98" spans="1:35" x14ac:dyDescent="0.2">
      <c r="A98" s="36" t="s">
        <v>460</v>
      </c>
      <c r="B98" s="35" t="s">
        <v>479</v>
      </c>
      <c r="C98" s="53">
        <v>1594</v>
      </c>
      <c r="D98" s="28" t="str">
        <f>VLOOKUP($C98,Demographics!$A$2:$V$2860,2,FALSE)</f>
        <v>A</v>
      </c>
      <c r="E98" s="28" t="str">
        <f>VLOOKUP($C98,Demographics!$A$2:$V$2860,3,FALSE)</f>
        <v xml:space="preserve">PK-12     </v>
      </c>
      <c r="F98" s="28">
        <f>VLOOKUP($C98,Demographics!$A$2:$V$2860,4,FALSE)</f>
        <v>131</v>
      </c>
      <c r="G98" s="29">
        <f>VLOOKUP($C98,Demographics!$A$2:$V$2860,20,FALSE)</f>
        <v>13</v>
      </c>
      <c r="H98" s="29">
        <f>VLOOKUP($C98,Demographics!$A$2:$V$2860,21,FALSE)</f>
        <v>13.9</v>
      </c>
      <c r="I98" s="27">
        <f>VLOOKUP($C98,Demographics!$A$2:$V$2860,22,FALSE)/100</f>
        <v>0.6</v>
      </c>
      <c r="J98" s="25">
        <f>VLOOKUP($C98,Demographics!$A$2:$V$2860,5,FALSE)/100</f>
        <v>2.29E-2</v>
      </c>
      <c r="K98" s="26">
        <f>VLOOKUP($C98,Demographics!$A$2:$V$2860,6,FALSE)/100</f>
        <v>0</v>
      </c>
      <c r="L98" s="26">
        <f>VLOOKUP($C98,Demographics!$A$2:$V$2860,7,FALSE)/100</f>
        <v>0</v>
      </c>
      <c r="M98" s="26">
        <f>VLOOKUP($C98,Demographics!$A$2:$V$2860,8,FALSE)/100</f>
        <v>0</v>
      </c>
      <c r="N98" s="26">
        <f>VLOOKUP($C98,Demographics!$A$2:$V$2860,9,FALSE)/100</f>
        <v>8.4000000000000005E-2</v>
      </c>
      <c r="O98" s="26">
        <f>VLOOKUP($C98,Demographics!$A$2:$V$2860,10,FALSE)/100</f>
        <v>0.82440000000000002</v>
      </c>
      <c r="P98" s="26">
        <f>VLOOKUP($C98,Demographics!$A$2:$V$2860,11,FALSE)/100</f>
        <v>6.8699999999999997E-2</v>
      </c>
      <c r="Q98" s="26">
        <f>VLOOKUP($C98,Demographics!$A$2:$V$2860,12,FALSE)/100</f>
        <v>0.4733</v>
      </c>
      <c r="R98" s="26">
        <f>VLOOKUP($C98,Demographics!$A$2:$V$2860,13,FALSE)/100</f>
        <v>0.52670000000000006</v>
      </c>
      <c r="S98" s="26">
        <f>VLOOKUP($C98,Demographics!$A$2:$V$2860,14,FALSE)/100</f>
        <v>0</v>
      </c>
      <c r="T98" s="26">
        <f>VLOOKUP($C98,Demographics!$A$2:$V$2860,15,FALSE)/100</f>
        <v>0</v>
      </c>
      <c r="U98" s="26">
        <f>VLOOKUP($C98,Demographics!$A$2:$V$2860,16,FALSE)/100</f>
        <v>0.36709999999999998</v>
      </c>
      <c r="V98" s="26">
        <f>VLOOKUP($C98,Demographics!$A$2:$V$2860,17,FALSE)/100</f>
        <v>0.62659999999999993</v>
      </c>
      <c r="W98" s="26">
        <f>VLOOKUP($C98,Demographics!$A$2:$V$2860,18,FALSE)/100</f>
        <v>0</v>
      </c>
      <c r="X98" s="27">
        <f>VLOOKUP($C98,Demographics!$A$2:$V$2860,19,FALSE)/100</f>
        <v>0</v>
      </c>
      <c r="Y98" s="68">
        <f>IF(VLOOKUP($C98,MSP_HSPE!$B$2:$F$671,2,0)=0,"",VLOOKUP($C98,MSP_HSPE!$B$2:$F$671,2,0))</f>
        <v>2.86</v>
      </c>
      <c r="Z98" s="69">
        <f>IF(VLOOKUP($C98,MSP_HSPE!$B$2:$F$671,4,0)=0,"",VLOOKUP($C98,MSP_HSPE!$B$2:$F$671,4,0))</f>
        <v>2.4980000000000002</v>
      </c>
      <c r="AA98" s="69">
        <f>IF(VLOOKUP($C98,EOC!$A$2:$F$1091,2,0)=0,"",VLOOKUP($C98,EOC!$A$2:$F$1091,2,0))</f>
        <v>1.5170000000000001</v>
      </c>
      <c r="AB98" s="69">
        <f>IF(VLOOKUP($C98,EOC!$A$2:$F$1091,4,0)=0,"",VLOOKUP($C98,EOC!$A$2:$F$1091,4,0))</f>
        <v>2.786</v>
      </c>
      <c r="AC98" s="70">
        <f>IF(VLOOKUP($C98,EOC!$A$2:$F$1091,6,0)=0,"",VLOOKUP($C98,EOC!$A$2:$F$1091,6,0))</f>
        <v>3.0509999999999997</v>
      </c>
      <c r="AD98" s="65">
        <f>Y98-(Modeling!$H$4+'High Schools'!V532*Modeling!$H$5)</f>
        <v>-9.9466290876072616E-2</v>
      </c>
      <c r="AE98" s="66">
        <f>Z98-(Modeling!$I$4+V98*Modeling!$I$5)</f>
        <v>-0.26965739209012218</v>
      </c>
      <c r="AF98" s="64">
        <f>AA98-(Modeling!$J$4+V98*Modeling!$J$5)</f>
        <v>-0.32049354290717047</v>
      </c>
      <c r="AG98" s="62">
        <f>AC98-(Modeling!$K$4+V98*Modeling!$K$5)</f>
        <v>0.73675195076213695</v>
      </c>
      <c r="AH98" s="67">
        <f t="shared" si="3"/>
        <v>4.7134724888771684E-2</v>
      </c>
      <c r="AI98" s="94">
        <f t="shared" si="2"/>
        <v>287</v>
      </c>
    </row>
    <row r="99" spans="1:35" x14ac:dyDescent="0.2">
      <c r="A99" s="36" t="s">
        <v>247</v>
      </c>
      <c r="B99" s="35" t="s">
        <v>672</v>
      </c>
      <c r="C99" s="53">
        <v>2810</v>
      </c>
      <c r="D99" s="28" t="str">
        <f>VLOOKUP($C99,Demographics!$A$2:$V$2860,2,FALSE)</f>
        <v>P</v>
      </c>
      <c r="E99" s="28" t="str">
        <f>VLOOKUP($C99,Demographics!$A$2:$V$2860,3,FALSE)</f>
        <v xml:space="preserve">9-12      </v>
      </c>
      <c r="F99" s="28">
        <f>VLOOKUP($C99,Demographics!$A$2:$V$2860,4,FALSE)</f>
        <v>171</v>
      </c>
      <c r="G99" s="29">
        <f>VLOOKUP($C99,Demographics!$A$2:$V$2860,20,FALSE)</f>
        <v>10</v>
      </c>
      <c r="H99" s="29">
        <f>VLOOKUP($C99,Demographics!$A$2:$V$2860,21,FALSE)</f>
        <v>15.1</v>
      </c>
      <c r="I99" s="27">
        <f>VLOOKUP($C99,Demographics!$A$2:$V$2860,22,FALSE)/100</f>
        <v>0.5</v>
      </c>
      <c r="J99" s="25">
        <f>VLOOKUP($C99,Demographics!$A$2:$V$2860,5,FALSE)/100</f>
        <v>1.1699999999999999E-2</v>
      </c>
      <c r="K99" s="26">
        <f>VLOOKUP($C99,Demographics!$A$2:$V$2860,6,FALSE)/100</f>
        <v>5.7999999999999996E-3</v>
      </c>
      <c r="L99" s="26">
        <f>VLOOKUP($C99,Demographics!$A$2:$V$2860,7,FALSE)/100</f>
        <v>0</v>
      </c>
      <c r="M99" s="26">
        <f>VLOOKUP($C99,Demographics!$A$2:$V$2860,8,FALSE)/100</f>
        <v>5.7999999999999996E-3</v>
      </c>
      <c r="N99" s="26">
        <f>VLOOKUP($C99,Demographics!$A$2:$V$2860,9,FALSE)/100</f>
        <v>3.5099999999999999E-2</v>
      </c>
      <c r="O99" s="26">
        <f>VLOOKUP($C99,Demographics!$A$2:$V$2860,10,FALSE)/100</f>
        <v>0.91810000000000003</v>
      </c>
      <c r="P99" s="26">
        <f>VLOOKUP($C99,Demographics!$A$2:$V$2860,11,FALSE)/100</f>
        <v>2.3399999999999997E-2</v>
      </c>
      <c r="Q99" s="26">
        <f>VLOOKUP($C99,Demographics!$A$2:$V$2860,12,FALSE)/100</f>
        <v>0.53799999999999992</v>
      </c>
      <c r="R99" s="26">
        <f>VLOOKUP($C99,Demographics!$A$2:$V$2860,13,FALSE)/100</f>
        <v>0.46200000000000002</v>
      </c>
      <c r="S99" s="26">
        <f>VLOOKUP($C99,Demographics!$A$2:$V$2860,14,FALSE)/100</f>
        <v>0</v>
      </c>
      <c r="T99" s="26">
        <f>VLOOKUP($C99,Demographics!$A$2:$V$2860,15,FALSE)/100</f>
        <v>0</v>
      </c>
      <c r="U99" s="26">
        <f>VLOOKUP($C99,Demographics!$A$2:$V$2860,16,FALSE)/100</f>
        <v>0.11109999999999999</v>
      </c>
      <c r="V99" s="26">
        <f>VLOOKUP($C99,Demographics!$A$2:$V$2860,17,FALSE)/100</f>
        <v>0.47710000000000002</v>
      </c>
      <c r="W99" s="26">
        <f>VLOOKUP($C99,Demographics!$A$2:$V$2860,18,FALSE)/100</f>
        <v>0</v>
      </c>
      <c r="X99" s="27">
        <f>VLOOKUP($C99,Demographics!$A$2:$V$2860,19,FALSE)/100</f>
        <v>0</v>
      </c>
      <c r="Y99" s="68">
        <f>IF(VLOOKUP($C99,MSP_HSPE!$B$2:$F$671,2,0)=0,"",VLOOKUP($C99,MSP_HSPE!$B$2:$F$671,2,0))</f>
        <v>2.92</v>
      </c>
      <c r="Z99" s="69">
        <f>IF(VLOOKUP($C99,MSP_HSPE!$B$2:$F$671,4,0)=0,"",VLOOKUP($C99,MSP_HSPE!$B$2:$F$671,4,0))</f>
        <v>2.6689999999999996</v>
      </c>
      <c r="AA99" s="69">
        <f>IF(VLOOKUP($C99,EOC!$A$2:$F$1091,2,0)=0,"",VLOOKUP($C99,EOC!$A$2:$F$1091,2,0))</f>
        <v>1.722</v>
      </c>
      <c r="AB99" s="69">
        <f>IF(VLOOKUP($C99,EOC!$A$2:$F$1091,4,0)=0,"",VLOOKUP($C99,EOC!$A$2:$F$1091,4,0))</f>
        <v>3.0649999999999999</v>
      </c>
      <c r="AC99" s="70">
        <f>IF(VLOOKUP($C99,EOC!$A$2:$F$1091,6,0)=0,"",VLOOKUP($C99,EOC!$A$2:$F$1091,6,0))</f>
        <v>2.25</v>
      </c>
      <c r="AD99" s="65">
        <f>Y99-(Modeling!$H$4+'High Schools'!V407*Modeling!$H$5)</f>
        <v>0.22658151879642929</v>
      </c>
      <c r="AE99" s="66">
        <f>Z99-(Modeling!$I$4+V99*Modeling!$I$5)</f>
        <v>-0.24832525344292788</v>
      </c>
      <c r="AF99" s="64">
        <f>AA99-(Modeling!$J$4+V99*Modeling!$J$5)</f>
        <v>-0.26171848712928591</v>
      </c>
      <c r="AG99" s="62">
        <f>AC99-(Modeling!$K$4+V99*Modeling!$K$5)</f>
        <v>-0.28127555182209729</v>
      </c>
      <c r="AH99" s="67">
        <f t="shared" si="3"/>
        <v>-0.5647377735978818</v>
      </c>
      <c r="AI99" s="94">
        <f t="shared" si="2"/>
        <v>369</v>
      </c>
    </row>
    <row r="100" spans="1:35" x14ac:dyDescent="0.2">
      <c r="A100" s="36" t="s">
        <v>247</v>
      </c>
      <c r="B100" s="35" t="s">
        <v>1242</v>
      </c>
      <c r="C100" s="53">
        <v>1762</v>
      </c>
      <c r="D100" s="28" t="str">
        <f>VLOOKUP($C100,Demographics!$A$2:$V$2860,2,FALSE)</f>
        <v>A</v>
      </c>
      <c r="E100" s="28" t="str">
        <f>VLOOKUP($C100,Demographics!$A$2:$V$2860,3,FALSE)</f>
        <v xml:space="preserve">K-12      </v>
      </c>
      <c r="F100" s="28">
        <f>VLOOKUP($C100,Demographics!$A$2:$V$2860,4,FALSE)</f>
        <v>9</v>
      </c>
      <c r="G100" s="29">
        <f>VLOOKUP($C100,Demographics!$A$2:$V$2860,20,FALSE)</f>
        <v>9</v>
      </c>
      <c r="H100" s="29">
        <f>VLOOKUP($C100,Demographics!$A$2:$V$2860,21,FALSE)</f>
        <v>7.8</v>
      </c>
      <c r="I100" s="27">
        <f>VLOOKUP($C100,Demographics!$A$2:$V$2860,22,FALSE)/100</f>
        <v>1</v>
      </c>
      <c r="J100" s="25">
        <f>VLOOKUP($C100,Demographics!$A$2:$V$2860,5,FALSE)/100</f>
        <v>0.22219999999999998</v>
      </c>
      <c r="K100" s="26">
        <f>VLOOKUP($C100,Demographics!$A$2:$V$2860,6,FALSE)/100</f>
        <v>0</v>
      </c>
      <c r="L100" s="26">
        <f>VLOOKUP($C100,Demographics!$A$2:$V$2860,7,FALSE)/100</f>
        <v>0</v>
      </c>
      <c r="M100" s="26">
        <f>VLOOKUP($C100,Demographics!$A$2:$V$2860,8,FALSE)/100</f>
        <v>0</v>
      </c>
      <c r="N100" s="26">
        <f>VLOOKUP($C100,Demographics!$A$2:$V$2860,9,FALSE)/100</f>
        <v>0</v>
      </c>
      <c r="O100" s="26">
        <f>VLOOKUP($C100,Demographics!$A$2:$V$2860,10,FALSE)/100</f>
        <v>0.77780000000000005</v>
      </c>
      <c r="P100" s="26">
        <f>VLOOKUP($C100,Demographics!$A$2:$V$2860,11,FALSE)/100</f>
        <v>0</v>
      </c>
      <c r="Q100" s="26">
        <f>VLOOKUP($C100,Demographics!$A$2:$V$2860,12,FALSE)/100</f>
        <v>0.88890000000000002</v>
      </c>
      <c r="R100" s="26">
        <f>VLOOKUP($C100,Demographics!$A$2:$V$2860,13,FALSE)/100</f>
        <v>0.11109999999999999</v>
      </c>
      <c r="S100" s="26">
        <f>VLOOKUP($C100,Demographics!$A$2:$V$2860,14,FALSE)/100</f>
        <v>0</v>
      </c>
      <c r="T100" s="26">
        <f>VLOOKUP($C100,Demographics!$A$2:$V$2860,15,FALSE)/100</f>
        <v>0</v>
      </c>
      <c r="U100" s="26">
        <f>VLOOKUP($C100,Demographics!$A$2:$V$2860,16,FALSE)/100</f>
        <v>0</v>
      </c>
      <c r="V100" s="26">
        <f>VLOOKUP($C100,Demographics!$A$2:$V$2860,17,FALSE)/100</f>
        <v>0.1429</v>
      </c>
      <c r="W100" s="26">
        <f>VLOOKUP($C100,Demographics!$A$2:$V$2860,18,FALSE)/100</f>
        <v>0</v>
      </c>
      <c r="X100" s="27">
        <f>VLOOKUP($C100,Demographics!$A$2:$V$2860,19,FALSE)/100</f>
        <v>0</v>
      </c>
      <c r="Y100" s="68" t="str">
        <f>IF(VLOOKUP($C100,MSP_HSPE!$B$2:$F$671,2,0)=0,"",VLOOKUP($C100,MSP_HSPE!$B$2:$F$671,2,0))</f>
        <v/>
      </c>
      <c r="Z100" s="69" t="str">
        <f>IF(VLOOKUP($C100,MSP_HSPE!$B$2:$F$671,4,0)=0,"",VLOOKUP($C100,MSP_HSPE!$B$2:$F$671,4,0))</f>
        <v/>
      </c>
      <c r="AA100" s="69" t="str">
        <f>IF(VLOOKUP($C100,EOC!$A$2:$F$1091,2,0)=0,"",VLOOKUP($C100,EOC!$A$2:$F$1091,2,0))</f>
        <v/>
      </c>
      <c r="AB100" s="69" t="str">
        <f>IF(VLOOKUP($C100,EOC!$A$2:$F$1091,4,0)=0,"",VLOOKUP($C100,EOC!$A$2:$F$1091,4,0))</f>
        <v/>
      </c>
      <c r="AC100" s="70" t="str">
        <f>IF(VLOOKUP($C100,EOC!$A$2:$F$1091,6,0)=0,"",VLOOKUP($C100,EOC!$A$2:$F$1091,6,0))</f>
        <v/>
      </c>
      <c r="AD100" s="67"/>
      <c r="AE100" s="63"/>
      <c r="AF100" s="63"/>
      <c r="AG100" s="62"/>
      <c r="AH100" s="67" t="str">
        <f t="shared" si="3"/>
        <v/>
      </c>
      <c r="AI100" s="94" t="str">
        <f t="shared" si="2"/>
        <v/>
      </c>
    </row>
    <row r="101" spans="1:35" x14ac:dyDescent="0.2">
      <c r="A101" s="36" t="s">
        <v>247</v>
      </c>
      <c r="B101" s="35" t="s">
        <v>1241</v>
      </c>
      <c r="C101" s="53">
        <v>1605</v>
      </c>
      <c r="D101" s="28" t="str">
        <f>VLOOKUP($C101,Demographics!$A$2:$V$2860,2,FALSE)</f>
        <v>A</v>
      </c>
      <c r="E101" s="28" t="str">
        <f>VLOOKUP($C101,Demographics!$A$2:$V$2860,3,FALSE)</f>
        <v xml:space="preserve">10-12     </v>
      </c>
      <c r="F101" s="28">
        <f>VLOOKUP($C101,Demographics!$A$2:$V$2860,4,FALSE)</f>
        <v>5</v>
      </c>
      <c r="G101" s="29">
        <f>VLOOKUP($C101,Demographics!$A$2:$V$2860,20,FALSE)</f>
        <v>5</v>
      </c>
      <c r="H101" s="29">
        <f>VLOOKUP($C101,Demographics!$A$2:$V$2860,21,FALSE)</f>
        <v>10</v>
      </c>
      <c r="I101" s="27">
        <f>VLOOKUP($C101,Demographics!$A$2:$V$2860,22,FALSE)/100</f>
        <v>1</v>
      </c>
      <c r="J101" s="25">
        <f>VLOOKUP($C101,Demographics!$A$2:$V$2860,5,FALSE)/100</f>
        <v>0</v>
      </c>
      <c r="K101" s="26">
        <f>VLOOKUP($C101,Demographics!$A$2:$V$2860,6,FALSE)/100</f>
        <v>0</v>
      </c>
      <c r="L101" s="26">
        <f>VLOOKUP($C101,Demographics!$A$2:$V$2860,7,FALSE)/100</f>
        <v>0</v>
      </c>
      <c r="M101" s="26">
        <f>VLOOKUP($C101,Demographics!$A$2:$V$2860,8,FALSE)/100</f>
        <v>0</v>
      </c>
      <c r="N101" s="26">
        <f>VLOOKUP($C101,Demographics!$A$2:$V$2860,9,FALSE)/100</f>
        <v>0</v>
      </c>
      <c r="O101" s="26">
        <f>VLOOKUP($C101,Demographics!$A$2:$V$2860,10,FALSE)/100</f>
        <v>0.8</v>
      </c>
      <c r="P101" s="26">
        <f>VLOOKUP($C101,Demographics!$A$2:$V$2860,11,FALSE)/100</f>
        <v>0.2</v>
      </c>
      <c r="Q101" s="26">
        <f>VLOOKUP($C101,Demographics!$A$2:$V$2860,12,FALSE)/100</f>
        <v>0</v>
      </c>
      <c r="R101" s="26">
        <f>VLOOKUP($C101,Demographics!$A$2:$V$2860,13,FALSE)/100</f>
        <v>1</v>
      </c>
      <c r="S101" s="26">
        <f>VLOOKUP($C101,Demographics!$A$2:$V$2860,14,FALSE)/100</f>
        <v>0</v>
      </c>
      <c r="T101" s="26">
        <f>VLOOKUP($C101,Demographics!$A$2:$V$2860,15,FALSE)/100</f>
        <v>0</v>
      </c>
      <c r="U101" s="26">
        <f>VLOOKUP($C101,Demographics!$A$2:$V$2860,16,FALSE)/100</f>
        <v>8.3299999999999999E-2</v>
      </c>
      <c r="V101" s="26">
        <f>VLOOKUP($C101,Demographics!$A$2:$V$2860,17,FALSE)/100</f>
        <v>0.58329999999999993</v>
      </c>
      <c r="W101" s="26">
        <f>VLOOKUP($C101,Demographics!$A$2:$V$2860,18,FALSE)/100</f>
        <v>0</v>
      </c>
      <c r="X101" s="27">
        <f>VLOOKUP($C101,Demographics!$A$2:$V$2860,19,FALSE)/100</f>
        <v>0</v>
      </c>
      <c r="Y101" s="68" t="str">
        <f>IF(VLOOKUP($C101,MSP_HSPE!$B$2:$F$671,2,0)=0,"",VLOOKUP($C101,MSP_HSPE!$B$2:$F$671,2,0))</f>
        <v/>
      </c>
      <c r="Z101" s="69" t="str">
        <f>IF(VLOOKUP($C101,MSP_HSPE!$B$2:$F$671,4,0)=0,"",VLOOKUP($C101,MSP_HSPE!$B$2:$F$671,4,0))</f>
        <v/>
      </c>
      <c r="AA101" s="69" t="str">
        <f>IF(VLOOKUP($C101,EOC!$A$2:$F$1091,2,0)=0,"",VLOOKUP($C101,EOC!$A$2:$F$1091,2,0))</f>
        <v/>
      </c>
      <c r="AB101" s="69" t="str">
        <f>IF(VLOOKUP($C101,EOC!$A$2:$F$1091,4,0)=0,"",VLOOKUP($C101,EOC!$A$2:$F$1091,4,0))</f>
        <v/>
      </c>
      <c r="AC101" s="70" t="str">
        <f>IF(VLOOKUP($C101,EOC!$A$2:$F$1091,6,0)=0,"",VLOOKUP($C101,EOC!$A$2:$F$1091,6,0))</f>
        <v/>
      </c>
      <c r="AD101" s="67"/>
      <c r="AE101" s="63"/>
      <c r="AF101" s="63"/>
      <c r="AG101" s="62"/>
      <c r="AH101" s="67" t="str">
        <f t="shared" si="3"/>
        <v/>
      </c>
      <c r="AI101" s="94" t="str">
        <f t="shared" si="2"/>
        <v/>
      </c>
    </row>
    <row r="102" spans="1:35" x14ac:dyDescent="0.2">
      <c r="A102" s="36" t="s">
        <v>529</v>
      </c>
      <c r="B102" s="35" t="s">
        <v>264</v>
      </c>
      <c r="C102" s="53">
        <v>2968</v>
      </c>
      <c r="D102" s="28" t="str">
        <f>VLOOKUP($C102,Demographics!$A$2:$V$2860,2,FALSE)</f>
        <v>P</v>
      </c>
      <c r="E102" s="28" t="str">
        <f>VLOOKUP($C102,Demographics!$A$2:$V$2860,3,FALSE)</f>
        <v xml:space="preserve">9-12      </v>
      </c>
      <c r="F102" s="28">
        <f>VLOOKUP($C102,Demographics!$A$2:$V$2860,4,FALSE)</f>
        <v>103</v>
      </c>
      <c r="G102" s="29">
        <f>VLOOKUP($C102,Demographics!$A$2:$V$2860,20,FALSE)</f>
        <v>5</v>
      </c>
      <c r="H102" s="29">
        <f>VLOOKUP($C102,Demographics!$A$2:$V$2860,21,FALSE)</f>
        <v>13.2</v>
      </c>
      <c r="I102" s="27">
        <f>VLOOKUP($C102,Demographics!$A$2:$V$2860,22,FALSE)/100</f>
        <v>0.35</v>
      </c>
      <c r="J102" s="25">
        <f>VLOOKUP($C102,Demographics!$A$2:$V$2860,5,FALSE)/100</f>
        <v>0</v>
      </c>
      <c r="K102" s="26">
        <f>VLOOKUP($C102,Demographics!$A$2:$V$2860,6,FALSE)/100</f>
        <v>0</v>
      </c>
      <c r="L102" s="26">
        <f>VLOOKUP($C102,Demographics!$A$2:$V$2860,7,FALSE)/100</f>
        <v>0</v>
      </c>
      <c r="M102" s="26">
        <f>VLOOKUP($C102,Demographics!$A$2:$V$2860,8,FALSE)/100</f>
        <v>9.7000000000000003E-3</v>
      </c>
      <c r="N102" s="26">
        <f>VLOOKUP($C102,Demographics!$A$2:$V$2860,9,FALSE)/100</f>
        <v>3.8800000000000001E-2</v>
      </c>
      <c r="O102" s="26">
        <f>VLOOKUP($C102,Demographics!$A$2:$V$2860,10,FALSE)/100</f>
        <v>0.90290000000000004</v>
      </c>
      <c r="P102" s="26">
        <f>VLOOKUP($C102,Demographics!$A$2:$V$2860,11,FALSE)/100</f>
        <v>4.8499999999999995E-2</v>
      </c>
      <c r="Q102" s="26">
        <f>VLOOKUP($C102,Demographics!$A$2:$V$2860,12,FALSE)/100</f>
        <v>0.4854</v>
      </c>
      <c r="R102" s="26">
        <f>VLOOKUP($C102,Demographics!$A$2:$V$2860,13,FALSE)/100</f>
        <v>0.51460000000000006</v>
      </c>
      <c r="S102" s="26">
        <f>VLOOKUP($C102,Demographics!$A$2:$V$2860,14,FALSE)/100</f>
        <v>0</v>
      </c>
      <c r="T102" s="26">
        <f>VLOOKUP($C102,Demographics!$A$2:$V$2860,15,FALSE)/100</f>
        <v>0</v>
      </c>
      <c r="U102" s="26">
        <f>VLOOKUP($C102,Demographics!$A$2:$V$2860,16,FALSE)/100</f>
        <v>0.1176</v>
      </c>
      <c r="V102" s="26">
        <f>VLOOKUP($C102,Demographics!$A$2:$V$2860,17,FALSE)/100</f>
        <v>0.25489999999999996</v>
      </c>
      <c r="W102" s="26">
        <f>VLOOKUP($C102,Demographics!$A$2:$V$2860,18,FALSE)/100</f>
        <v>0</v>
      </c>
      <c r="X102" s="27">
        <f>VLOOKUP($C102,Demographics!$A$2:$V$2860,19,FALSE)/100</f>
        <v>0</v>
      </c>
      <c r="Y102" s="68">
        <f>IF(VLOOKUP($C102,MSP_HSPE!$B$2:$F$671,2,0)=0,"",VLOOKUP($C102,MSP_HSPE!$B$2:$F$671,2,0))</f>
        <v>3.74</v>
      </c>
      <c r="Z102" s="69">
        <f>IF(VLOOKUP($C102,MSP_HSPE!$B$2:$F$671,4,0)=0,"",VLOOKUP($C102,MSP_HSPE!$B$2:$F$671,4,0))</f>
        <v>3.0529999999999995</v>
      </c>
      <c r="AA102" s="69">
        <f>IF(VLOOKUP($C102,EOC!$A$2:$F$1091,2,0)=0,"",VLOOKUP($C102,EOC!$A$2:$F$1091,2,0))</f>
        <v>2.2410000000000001</v>
      </c>
      <c r="AB102" s="69">
        <f>IF(VLOOKUP($C102,EOC!$A$2:$F$1091,4,0)=0,"",VLOOKUP($C102,EOC!$A$2:$F$1091,4,0))</f>
        <v>3.39</v>
      </c>
      <c r="AC102" s="70">
        <f>IF(VLOOKUP($C102,EOC!$A$2:$F$1091,6,0)=0,"",VLOOKUP($C102,EOC!$A$2:$F$1091,6,0))</f>
        <v>3.3560000000000003</v>
      </c>
      <c r="AD102" s="65">
        <f>Y102-(Modeling!$H$4+'High Schools'!V111*Modeling!$H$5)</f>
        <v>0.69395621732717938</v>
      </c>
      <c r="AE102" s="66">
        <f>Z102-(Modeling!$I$4+V102*Modeling!$I$5)</f>
        <v>-8.6774743694388423E-2</v>
      </c>
      <c r="AF102" s="64">
        <f>AA102-(Modeling!$J$4+V102*Modeling!$J$5)</f>
        <v>3.994918774593792E-2</v>
      </c>
      <c r="AG102" s="62">
        <f>AC102-(Modeling!$K$4+V102*Modeling!$K$5)</f>
        <v>0.50215915671156841</v>
      </c>
      <c r="AH102" s="67">
        <f t="shared" si="3"/>
        <v>1.1492898180902973</v>
      </c>
      <c r="AI102" s="94">
        <f t="shared" si="2"/>
        <v>106</v>
      </c>
    </row>
    <row r="103" spans="1:35" x14ac:dyDescent="0.2">
      <c r="A103" s="36" t="s">
        <v>144</v>
      </c>
      <c r="B103" s="35" t="s">
        <v>4</v>
      </c>
      <c r="C103" s="53">
        <v>2625</v>
      </c>
      <c r="D103" s="28" t="str">
        <f>VLOOKUP($C103,Demographics!$A$2:$V$2860,2,FALSE)</f>
        <v>P</v>
      </c>
      <c r="E103" s="28" t="str">
        <f>VLOOKUP($C103,Demographics!$A$2:$V$2860,3,FALSE)</f>
        <v xml:space="preserve">9-12      </v>
      </c>
      <c r="F103" s="28">
        <f>VLOOKUP($C103,Demographics!$A$2:$V$2860,4,FALSE)</f>
        <v>305</v>
      </c>
      <c r="G103" s="29">
        <f>VLOOKUP($C103,Demographics!$A$2:$V$2860,20,FALSE)</f>
        <v>11</v>
      </c>
      <c r="H103" s="29">
        <f>VLOOKUP($C103,Demographics!$A$2:$V$2860,21,FALSE)</f>
        <v>14</v>
      </c>
      <c r="I103" s="27">
        <f>VLOOKUP($C103,Demographics!$A$2:$V$2860,22,FALSE)/100</f>
        <v>0.48149999999999998</v>
      </c>
      <c r="J103" s="25">
        <f>VLOOKUP($C103,Demographics!$A$2:$V$2860,5,FALSE)/100</f>
        <v>1.6399999999999998E-2</v>
      </c>
      <c r="K103" s="26">
        <f>VLOOKUP($C103,Demographics!$A$2:$V$2860,6,FALSE)/100</f>
        <v>1.9699999999999999E-2</v>
      </c>
      <c r="L103" s="26">
        <f>VLOOKUP($C103,Demographics!$A$2:$V$2860,7,FALSE)/100</f>
        <v>0</v>
      </c>
      <c r="M103" s="26">
        <f>VLOOKUP($C103,Demographics!$A$2:$V$2860,8,FALSE)/100</f>
        <v>1.9699999999999999E-2</v>
      </c>
      <c r="N103" s="26">
        <f>VLOOKUP($C103,Demographics!$A$2:$V$2860,9,FALSE)/100</f>
        <v>7.5399999999999995E-2</v>
      </c>
      <c r="O103" s="26">
        <f>VLOOKUP($C103,Demographics!$A$2:$V$2860,10,FALSE)/100</f>
        <v>0.81969999999999998</v>
      </c>
      <c r="P103" s="26">
        <f>VLOOKUP($C103,Demographics!$A$2:$V$2860,11,FALSE)/100</f>
        <v>4.9200000000000001E-2</v>
      </c>
      <c r="Q103" s="26">
        <f>VLOOKUP($C103,Demographics!$A$2:$V$2860,12,FALSE)/100</f>
        <v>0.51149999999999995</v>
      </c>
      <c r="R103" s="26">
        <f>VLOOKUP($C103,Demographics!$A$2:$V$2860,13,FALSE)/100</f>
        <v>0.48849999999999999</v>
      </c>
      <c r="S103" s="26">
        <f>VLOOKUP($C103,Demographics!$A$2:$V$2860,14,FALSE)/100</f>
        <v>0</v>
      </c>
      <c r="T103" s="26">
        <f>VLOOKUP($C103,Demographics!$A$2:$V$2860,15,FALSE)/100</f>
        <v>1.01E-2</v>
      </c>
      <c r="U103" s="26">
        <f>VLOOKUP($C103,Demographics!$A$2:$V$2860,16,FALSE)/100</f>
        <v>0.13089999999999999</v>
      </c>
      <c r="V103" s="26">
        <f>VLOOKUP($C103,Demographics!$A$2:$V$2860,17,FALSE)/100</f>
        <v>0.29530000000000001</v>
      </c>
      <c r="W103" s="26">
        <f>VLOOKUP($C103,Demographics!$A$2:$V$2860,18,FALSE)/100</f>
        <v>1.6799999999999999E-2</v>
      </c>
      <c r="X103" s="27">
        <f>VLOOKUP($C103,Demographics!$A$2:$V$2860,19,FALSE)/100</f>
        <v>0</v>
      </c>
      <c r="Y103" s="68">
        <f>IF(VLOOKUP($C103,MSP_HSPE!$B$2:$F$671,2,0)=0,"",VLOOKUP($C103,MSP_HSPE!$B$2:$F$671,2,0))</f>
        <v>3.23</v>
      </c>
      <c r="Z103" s="69">
        <f>IF(VLOOKUP($C103,MSP_HSPE!$B$2:$F$671,4,0)=0,"",VLOOKUP($C103,MSP_HSPE!$B$2:$F$671,4,0))</f>
        <v>3.1960000000000002</v>
      </c>
      <c r="AA103" s="69">
        <f>IF(VLOOKUP($C103,EOC!$A$2:$F$1091,2,0)=0,"",VLOOKUP($C103,EOC!$A$2:$F$1091,2,0))</f>
        <v>1.85</v>
      </c>
      <c r="AB103" s="69">
        <f>IF(VLOOKUP($C103,EOC!$A$2:$F$1091,4,0)=0,"",VLOOKUP($C103,EOC!$A$2:$F$1091,4,0))</f>
        <v>3.0370000000000004</v>
      </c>
      <c r="AC103" s="70">
        <f>IF(VLOOKUP($C103,EOC!$A$2:$F$1091,6,0)=0,"",VLOOKUP($C103,EOC!$A$2:$F$1091,6,0))</f>
        <v>2.6510000000000002</v>
      </c>
      <c r="AD103" s="65">
        <f>Y103-(Modeling!$H$4+'High Schools'!V138*Modeling!$H$5)</f>
        <v>0.1812004350949219</v>
      </c>
      <c r="AE103" s="66">
        <f>Z103-(Modeling!$I$4+V103*Modeling!$I$5)</f>
        <v>9.6670618169514277E-2</v>
      </c>
      <c r="AF103" s="64">
        <f>AA103-(Modeling!$J$4+V103*Modeling!$J$5)</f>
        <v>-0.31153584404955748</v>
      </c>
      <c r="AG103" s="62">
        <f>AC103-(Modeling!$K$4+V103*Modeling!$K$5)</f>
        <v>-0.14419260847637094</v>
      </c>
      <c r="AH103" s="67">
        <f t="shared" si="3"/>
        <v>-0.17785739926149224</v>
      </c>
      <c r="AI103" s="94">
        <f t="shared" si="2"/>
        <v>328</v>
      </c>
    </row>
    <row r="104" spans="1:35" x14ac:dyDescent="0.2">
      <c r="A104" s="36" t="s">
        <v>514</v>
      </c>
      <c r="B104" s="35" t="s">
        <v>208</v>
      </c>
      <c r="C104" s="53">
        <v>3473</v>
      </c>
      <c r="D104" s="28" t="str">
        <f>VLOOKUP($C104,Demographics!$A$2:$V$2860,2,FALSE)</f>
        <v>P</v>
      </c>
      <c r="E104" s="28" t="str">
        <f>VLOOKUP($C104,Demographics!$A$2:$V$2860,3,FALSE)</f>
        <v xml:space="preserve">K-12      </v>
      </c>
      <c r="F104" s="28">
        <f>VLOOKUP($C104,Demographics!$A$2:$V$2860,4,FALSE)</f>
        <v>238</v>
      </c>
      <c r="G104" s="29">
        <f>VLOOKUP($C104,Demographics!$A$2:$V$2860,20,FALSE)</f>
        <v>13</v>
      </c>
      <c r="H104" s="29">
        <f>VLOOKUP($C104,Demographics!$A$2:$V$2860,21,FALSE)</f>
        <v>14.4</v>
      </c>
      <c r="I104" s="27">
        <f>VLOOKUP($C104,Demographics!$A$2:$V$2860,22,FALSE)/100</f>
        <v>0.63159999999999994</v>
      </c>
      <c r="J104" s="25">
        <f>VLOOKUP($C104,Demographics!$A$2:$V$2860,5,FALSE)/100</f>
        <v>2.9399999999999999E-2</v>
      </c>
      <c r="K104" s="26">
        <f>VLOOKUP($C104,Demographics!$A$2:$V$2860,6,FALSE)/100</f>
        <v>0</v>
      </c>
      <c r="L104" s="26">
        <f>VLOOKUP($C104,Demographics!$A$2:$V$2860,7,FALSE)/100</f>
        <v>0</v>
      </c>
      <c r="M104" s="26">
        <f>VLOOKUP($C104,Demographics!$A$2:$V$2860,8,FALSE)/100</f>
        <v>0</v>
      </c>
      <c r="N104" s="26">
        <f>VLOOKUP($C104,Demographics!$A$2:$V$2860,9,FALSE)/100</f>
        <v>2.9399999999999999E-2</v>
      </c>
      <c r="O104" s="26">
        <f>VLOOKUP($C104,Demographics!$A$2:$V$2860,10,FALSE)/100</f>
        <v>0.84030000000000005</v>
      </c>
      <c r="P104" s="26">
        <f>VLOOKUP($C104,Demographics!$A$2:$V$2860,11,FALSE)/100</f>
        <v>0.1008</v>
      </c>
      <c r="Q104" s="26">
        <f>VLOOKUP($C104,Demographics!$A$2:$V$2860,12,FALSE)/100</f>
        <v>0.52100000000000002</v>
      </c>
      <c r="R104" s="26">
        <f>VLOOKUP($C104,Demographics!$A$2:$V$2860,13,FALSE)/100</f>
        <v>0.47899999999999998</v>
      </c>
      <c r="S104" s="26">
        <f>VLOOKUP($C104,Demographics!$A$2:$V$2860,14,FALSE)/100</f>
        <v>0</v>
      </c>
      <c r="T104" s="26">
        <f>VLOOKUP($C104,Demographics!$A$2:$V$2860,15,FALSE)/100</f>
        <v>0</v>
      </c>
      <c r="U104" s="26">
        <f>VLOOKUP($C104,Demographics!$A$2:$V$2860,16,FALSE)/100</f>
        <v>0.13419999999999999</v>
      </c>
      <c r="V104" s="26">
        <f>VLOOKUP($C104,Demographics!$A$2:$V$2860,17,FALSE)/100</f>
        <v>0.51519999999999999</v>
      </c>
      <c r="W104" s="26">
        <f>VLOOKUP($C104,Demographics!$A$2:$V$2860,18,FALSE)/100</f>
        <v>4.3E-3</v>
      </c>
      <c r="X104" s="27">
        <f>VLOOKUP($C104,Demographics!$A$2:$V$2860,19,FALSE)/100</f>
        <v>0</v>
      </c>
      <c r="Y104" s="68">
        <f>IF(VLOOKUP($C104,MSP_HSPE!$B$2:$F$671,2,0)=0,"",VLOOKUP($C104,MSP_HSPE!$B$2:$F$671,2,0))</f>
        <v>3.28</v>
      </c>
      <c r="Z104" s="69">
        <f>IF(VLOOKUP($C104,MSP_HSPE!$B$2:$F$671,4,0)=0,"",VLOOKUP($C104,MSP_HSPE!$B$2:$F$671,4,0))</f>
        <v>3.2</v>
      </c>
      <c r="AA104" s="69">
        <f>IF(VLOOKUP($C104,EOC!$A$2:$F$1091,2,0)=0,"",VLOOKUP($C104,EOC!$A$2:$F$1091,2,0))</f>
        <v>2.423</v>
      </c>
      <c r="AB104" s="69">
        <f>IF(VLOOKUP($C104,EOC!$A$2:$F$1091,4,0)=0,"",VLOOKUP($C104,EOC!$A$2:$F$1091,4,0))</f>
        <v>2.468</v>
      </c>
      <c r="AC104" s="70">
        <f>IF(VLOOKUP($C104,EOC!$A$2:$F$1091,6,0)=0,"",VLOOKUP($C104,EOC!$A$2:$F$1091,6,0))</f>
        <v>3.7890000000000001</v>
      </c>
      <c r="AD104" s="65">
        <f>Y104-(Modeling!$H$4+'High Schools'!V37*Modeling!$H$5)</f>
        <v>0.2767856661868433</v>
      </c>
      <c r="AE104" s="66">
        <f>Z104-(Modeling!$I$4+V104*Modeling!$I$5)</f>
        <v>0.32081752593862367</v>
      </c>
      <c r="AF104" s="64">
        <f>AA104-(Modeling!$J$4+V104*Modeling!$J$5)</f>
        <v>0.47654686654872469</v>
      </c>
      <c r="AG104" s="62">
        <f>AC104-(Modeling!$K$4+V104*Modeling!$K$5)</f>
        <v>1.3130337983348213</v>
      </c>
      <c r="AH104" s="67">
        <f t="shared" si="3"/>
        <v>2.3871838570090129</v>
      </c>
      <c r="AI104" s="94">
        <f t="shared" si="2"/>
        <v>15</v>
      </c>
    </row>
    <row r="105" spans="1:35" x14ac:dyDescent="0.2">
      <c r="A105" s="36" t="s">
        <v>514</v>
      </c>
      <c r="B105" s="35" t="s">
        <v>1103</v>
      </c>
      <c r="C105" s="53">
        <v>5030</v>
      </c>
      <c r="D105" s="28" t="str">
        <f>VLOOKUP($C105,Demographics!$A$2:$V$2860,2,FALSE)</f>
        <v>A</v>
      </c>
      <c r="E105" s="28" t="str">
        <f>VLOOKUP($C105,Demographics!$A$2:$V$2860,3,FALSE)</f>
        <v xml:space="preserve">K-12      </v>
      </c>
      <c r="F105" s="28">
        <f>VLOOKUP($C105,Demographics!$A$2:$V$2860,4,FALSE)</f>
        <v>75</v>
      </c>
      <c r="G105" s="29">
        <f>VLOOKUP($C105,Demographics!$A$2:$V$2860,20,FALSE)</f>
        <v>0</v>
      </c>
      <c r="H105" s="29">
        <f>VLOOKUP($C105,Demographics!$A$2:$V$2860,21,FALSE)</f>
        <v>9.4</v>
      </c>
      <c r="I105" s="27">
        <f>VLOOKUP($C105,Demographics!$A$2:$V$2860,22,FALSE)/100</f>
        <v>0</v>
      </c>
      <c r="J105" s="25">
        <f>VLOOKUP($C105,Demographics!$A$2:$V$2860,5,FALSE)/100</f>
        <v>0</v>
      </c>
      <c r="K105" s="26">
        <f>VLOOKUP($C105,Demographics!$A$2:$V$2860,6,FALSE)/100</f>
        <v>0</v>
      </c>
      <c r="L105" s="26">
        <f>VLOOKUP($C105,Demographics!$A$2:$V$2860,7,FALSE)/100</f>
        <v>0</v>
      </c>
      <c r="M105" s="26">
        <f>VLOOKUP($C105,Demographics!$A$2:$V$2860,8,FALSE)/100</f>
        <v>0</v>
      </c>
      <c r="N105" s="26">
        <f>VLOOKUP($C105,Demographics!$A$2:$V$2860,9,FALSE)/100</f>
        <v>2.6699999999999998E-2</v>
      </c>
      <c r="O105" s="26">
        <f>VLOOKUP($C105,Demographics!$A$2:$V$2860,10,FALSE)/100</f>
        <v>0.93330000000000002</v>
      </c>
      <c r="P105" s="26">
        <f>VLOOKUP($C105,Demographics!$A$2:$V$2860,11,FALSE)/100</f>
        <v>0.04</v>
      </c>
      <c r="Q105" s="26">
        <f>VLOOKUP($C105,Demographics!$A$2:$V$2860,12,FALSE)/100</f>
        <v>0.49329999999999996</v>
      </c>
      <c r="R105" s="26">
        <f>VLOOKUP($C105,Demographics!$A$2:$V$2860,13,FALSE)/100</f>
        <v>0.50670000000000004</v>
      </c>
      <c r="S105" s="26">
        <f>VLOOKUP($C105,Demographics!$A$2:$V$2860,14,FALSE)/100</f>
        <v>0</v>
      </c>
      <c r="T105" s="26">
        <f>VLOOKUP($C105,Demographics!$A$2:$V$2860,15,FALSE)/100</f>
        <v>0</v>
      </c>
      <c r="U105" s="26">
        <f>VLOOKUP($C105,Demographics!$A$2:$V$2860,16,FALSE)/100</f>
        <v>1.2800000000000001E-2</v>
      </c>
      <c r="V105" s="26">
        <f>VLOOKUP($C105,Demographics!$A$2:$V$2860,17,FALSE)/100</f>
        <v>7.690000000000001E-2</v>
      </c>
      <c r="W105" s="26">
        <f>VLOOKUP($C105,Demographics!$A$2:$V$2860,18,FALSE)/100</f>
        <v>0</v>
      </c>
      <c r="X105" s="27">
        <f>VLOOKUP($C105,Demographics!$A$2:$V$2860,19,FALSE)/100</f>
        <v>0</v>
      </c>
      <c r="Y105" s="68" t="str">
        <f>IF(VLOOKUP($C105,MSP_HSPE!$B$2:$F$671,2,0)=0,"",VLOOKUP($C105,MSP_HSPE!$B$2:$F$671,2,0))</f>
        <v/>
      </c>
      <c r="Z105" s="69" t="str">
        <f>IF(VLOOKUP($C105,MSP_HSPE!$B$2:$F$671,4,0)=0,"",VLOOKUP($C105,MSP_HSPE!$B$2:$F$671,4,0))</f>
        <v/>
      </c>
      <c r="AA105" s="69" t="str">
        <f>IF(VLOOKUP($C105,EOC!$A$2:$F$1091,2,0)=0,"",VLOOKUP($C105,EOC!$A$2:$F$1091,2,0))</f>
        <v/>
      </c>
      <c r="AB105" s="69" t="str">
        <f>IF(VLOOKUP($C105,EOC!$A$2:$F$1091,4,0)=0,"",VLOOKUP($C105,EOC!$A$2:$F$1091,4,0))</f>
        <v/>
      </c>
      <c r="AC105" s="70" t="str">
        <f>IF(VLOOKUP($C105,EOC!$A$2:$F$1091,6,0)=0,"",VLOOKUP($C105,EOC!$A$2:$F$1091,6,0))</f>
        <v/>
      </c>
      <c r="AD105" s="67"/>
      <c r="AE105" s="63"/>
      <c r="AF105" s="63"/>
      <c r="AG105" s="62"/>
      <c r="AH105" s="67" t="str">
        <f t="shared" si="3"/>
        <v/>
      </c>
      <c r="AI105" s="94" t="str">
        <f t="shared" si="2"/>
        <v/>
      </c>
    </row>
    <row r="106" spans="1:35" x14ac:dyDescent="0.2">
      <c r="A106" s="36" t="s">
        <v>1201</v>
      </c>
      <c r="B106" s="35" t="s">
        <v>1202</v>
      </c>
      <c r="C106" s="53">
        <v>2863</v>
      </c>
      <c r="D106" s="28" t="str">
        <f>VLOOKUP($C106,Demographics!$A$2:$V$2860,2,FALSE)</f>
        <v>P</v>
      </c>
      <c r="E106" s="28" t="str">
        <f>VLOOKUP($C106,Demographics!$A$2:$V$2860,3,FALSE)</f>
        <v xml:space="preserve">7-12      </v>
      </c>
      <c r="F106" s="28">
        <f>VLOOKUP($C106,Demographics!$A$2:$V$2860,4,FALSE)</f>
        <v>48</v>
      </c>
      <c r="G106" s="29">
        <f>VLOOKUP($C106,Demographics!$A$2:$V$2860,20,FALSE)</f>
        <v>4</v>
      </c>
      <c r="H106" s="29">
        <f>VLOOKUP($C106,Demographics!$A$2:$V$2860,21,FALSE)</f>
        <v>12.7</v>
      </c>
      <c r="I106" s="27">
        <f>VLOOKUP($C106,Demographics!$A$2:$V$2860,22,FALSE)/100</f>
        <v>0.3846</v>
      </c>
      <c r="J106" s="25">
        <f>VLOOKUP($C106,Demographics!$A$2:$V$2860,5,FALSE)/100</f>
        <v>0</v>
      </c>
      <c r="K106" s="26">
        <f>VLOOKUP($C106,Demographics!$A$2:$V$2860,6,FALSE)/100</f>
        <v>0</v>
      </c>
      <c r="L106" s="26">
        <f>VLOOKUP($C106,Demographics!$A$2:$V$2860,7,FALSE)/100</f>
        <v>0</v>
      </c>
      <c r="M106" s="26">
        <f>VLOOKUP($C106,Demographics!$A$2:$V$2860,8,FALSE)/100</f>
        <v>0</v>
      </c>
      <c r="N106" s="26">
        <f>VLOOKUP($C106,Demographics!$A$2:$V$2860,9,FALSE)/100</f>
        <v>0</v>
      </c>
      <c r="O106" s="26">
        <f>VLOOKUP($C106,Demographics!$A$2:$V$2860,10,FALSE)/100</f>
        <v>0.875</v>
      </c>
      <c r="P106" s="26">
        <f>VLOOKUP($C106,Demographics!$A$2:$V$2860,11,FALSE)/100</f>
        <v>0.125</v>
      </c>
      <c r="Q106" s="26">
        <f>VLOOKUP($C106,Demographics!$A$2:$V$2860,12,FALSE)/100</f>
        <v>0.5625</v>
      </c>
      <c r="R106" s="26">
        <f>VLOOKUP($C106,Demographics!$A$2:$V$2860,13,FALSE)/100</f>
        <v>0.4375</v>
      </c>
      <c r="S106" s="26">
        <f>VLOOKUP($C106,Demographics!$A$2:$V$2860,14,FALSE)/100</f>
        <v>0</v>
      </c>
      <c r="T106" s="26">
        <f>VLOOKUP($C106,Demographics!$A$2:$V$2860,15,FALSE)/100</f>
        <v>0</v>
      </c>
      <c r="U106" s="26">
        <f>VLOOKUP($C106,Demographics!$A$2:$V$2860,16,FALSE)/100</f>
        <v>0.10869999999999999</v>
      </c>
      <c r="V106" s="26">
        <f>VLOOKUP($C106,Demographics!$A$2:$V$2860,17,FALSE)/100</f>
        <v>0.36959999999999998</v>
      </c>
      <c r="W106" s="26">
        <f>VLOOKUP($C106,Demographics!$A$2:$V$2860,18,FALSE)/100</f>
        <v>0</v>
      </c>
      <c r="X106" s="27">
        <f>VLOOKUP($C106,Demographics!$A$2:$V$2860,19,FALSE)/100</f>
        <v>0</v>
      </c>
      <c r="Y106" s="68" t="str">
        <f>IF(VLOOKUP($C106,MSP_HSPE!$B$2:$F$671,2,0)=0,"",VLOOKUP($C106,MSP_HSPE!$B$2:$F$671,2,0))</f>
        <v/>
      </c>
      <c r="Z106" s="69" t="str">
        <f>IF(VLOOKUP($C106,MSP_HSPE!$B$2:$F$671,4,0)=0,"",VLOOKUP($C106,MSP_HSPE!$B$2:$F$671,4,0))</f>
        <v/>
      </c>
      <c r="AA106" s="69" t="str">
        <f>IF(VLOOKUP($C106,EOC!$A$2:$F$1091,2,0)=0,"",VLOOKUP($C106,EOC!$A$2:$F$1091,2,0))</f>
        <v/>
      </c>
      <c r="AB106" s="69" t="str">
        <f>IF(VLOOKUP($C106,EOC!$A$2:$F$1091,4,0)=0,"",VLOOKUP($C106,EOC!$A$2:$F$1091,4,0))</f>
        <v/>
      </c>
      <c r="AC106" s="70" t="str">
        <f>IF(VLOOKUP($C106,EOC!$A$2:$F$1091,6,0)=0,"",VLOOKUP($C106,EOC!$A$2:$F$1091,6,0))</f>
        <v/>
      </c>
      <c r="AD106" s="67"/>
      <c r="AE106" s="63"/>
      <c r="AF106" s="63"/>
      <c r="AG106" s="62"/>
      <c r="AH106" s="67" t="str">
        <f t="shared" si="3"/>
        <v/>
      </c>
      <c r="AI106" s="94" t="str">
        <f t="shared" si="2"/>
        <v/>
      </c>
    </row>
    <row r="107" spans="1:35" x14ac:dyDescent="0.2">
      <c r="A107" s="36" t="s">
        <v>588</v>
      </c>
      <c r="B107" s="35" t="s">
        <v>414</v>
      </c>
      <c r="C107" s="53">
        <v>2006</v>
      </c>
      <c r="D107" s="28" t="str">
        <f>VLOOKUP($C107,Demographics!$A$2:$V$2860,2,FALSE)</f>
        <v>P</v>
      </c>
      <c r="E107" s="28" t="str">
        <f>VLOOKUP($C107,Demographics!$A$2:$V$2860,3,FALSE)</f>
        <v xml:space="preserve">K-12      </v>
      </c>
      <c r="F107" s="28">
        <f>VLOOKUP($C107,Demographics!$A$2:$V$2860,4,FALSE)</f>
        <v>219</v>
      </c>
      <c r="G107" s="29">
        <f>VLOOKUP($C107,Demographics!$A$2:$V$2860,20,FALSE)</f>
        <v>13</v>
      </c>
      <c r="H107" s="29">
        <f>VLOOKUP($C107,Demographics!$A$2:$V$2860,21,FALSE)</f>
        <v>12.6</v>
      </c>
      <c r="I107" s="27">
        <f>VLOOKUP($C107,Demographics!$A$2:$V$2860,22,FALSE)/100</f>
        <v>0.70590000000000008</v>
      </c>
      <c r="J107" s="25">
        <f>VLOOKUP($C107,Demographics!$A$2:$V$2860,5,FALSE)/100</f>
        <v>3.6499999999999998E-2</v>
      </c>
      <c r="K107" s="26">
        <f>VLOOKUP($C107,Demographics!$A$2:$V$2860,6,FALSE)/100</f>
        <v>0</v>
      </c>
      <c r="L107" s="26">
        <f>VLOOKUP($C107,Demographics!$A$2:$V$2860,7,FALSE)/100</f>
        <v>0</v>
      </c>
      <c r="M107" s="26">
        <f>VLOOKUP($C107,Demographics!$A$2:$V$2860,8,FALSE)/100</f>
        <v>1.83E-2</v>
      </c>
      <c r="N107" s="26">
        <f>VLOOKUP($C107,Demographics!$A$2:$V$2860,9,FALSE)/100</f>
        <v>5.0199999999999995E-2</v>
      </c>
      <c r="O107" s="26">
        <f>VLOOKUP($C107,Demographics!$A$2:$V$2860,10,FALSE)/100</f>
        <v>0.85840000000000005</v>
      </c>
      <c r="P107" s="26">
        <f>VLOOKUP($C107,Demographics!$A$2:$V$2860,11,FALSE)/100</f>
        <v>3.6499999999999998E-2</v>
      </c>
      <c r="Q107" s="26">
        <f>VLOOKUP($C107,Demographics!$A$2:$V$2860,12,FALSE)/100</f>
        <v>0.49770000000000003</v>
      </c>
      <c r="R107" s="26">
        <f>VLOOKUP($C107,Demographics!$A$2:$V$2860,13,FALSE)/100</f>
        <v>0.50229999999999997</v>
      </c>
      <c r="S107" s="26">
        <f>VLOOKUP($C107,Demographics!$A$2:$V$2860,14,FALSE)/100</f>
        <v>0</v>
      </c>
      <c r="T107" s="26">
        <f>VLOOKUP($C107,Demographics!$A$2:$V$2860,15,FALSE)/100</f>
        <v>0</v>
      </c>
      <c r="U107" s="26">
        <f>VLOOKUP($C107,Demographics!$A$2:$V$2860,16,FALSE)/100</f>
        <v>0.15179999999999999</v>
      </c>
      <c r="V107" s="26">
        <f>VLOOKUP($C107,Demographics!$A$2:$V$2860,17,FALSE)/100</f>
        <v>0.57140000000000002</v>
      </c>
      <c r="W107" s="26">
        <f>VLOOKUP($C107,Demographics!$A$2:$V$2860,18,FALSE)/100</f>
        <v>5.7999999999999996E-2</v>
      </c>
      <c r="X107" s="27">
        <f>VLOOKUP($C107,Demographics!$A$2:$V$2860,19,FALSE)/100</f>
        <v>8.8999999999999999E-3</v>
      </c>
      <c r="Y107" s="68">
        <f>IF(VLOOKUP($C107,MSP_HSPE!$B$2:$F$671,2,0)=0,"",VLOOKUP($C107,MSP_HSPE!$B$2:$F$671,2,0))</f>
        <v>2.74</v>
      </c>
      <c r="Z107" s="69">
        <f>IF(VLOOKUP($C107,MSP_HSPE!$B$2:$F$671,4,0)=0,"",VLOOKUP($C107,MSP_HSPE!$B$2:$F$671,4,0))</f>
        <v>2.4550000000000001</v>
      </c>
      <c r="AA107" s="69">
        <f>IF(VLOOKUP($C107,EOC!$A$2:$F$1091,2,0)=0,"",VLOOKUP($C107,EOC!$A$2:$F$1091,2,0))</f>
        <v>2.12</v>
      </c>
      <c r="AB107" s="69">
        <f>IF(VLOOKUP($C107,EOC!$A$2:$F$1091,4,0)=0,"",VLOOKUP($C107,EOC!$A$2:$F$1091,4,0))</f>
        <v>2.9229999999999996</v>
      </c>
      <c r="AC107" s="70">
        <f>IF(VLOOKUP($C107,EOC!$A$2:$F$1091,6,0)=0,"",VLOOKUP($C107,EOC!$A$2:$F$1091,6,0))</f>
        <v>3.05</v>
      </c>
      <c r="AD107" s="65">
        <f>Y107-(Modeling!$H$4+'High Schools'!V95*Modeling!$H$5)</f>
        <v>4.7844585652880856E-2</v>
      </c>
      <c r="AE107" s="66">
        <f>Z107-(Modeling!$I$4+V107*Modeling!$I$5)</f>
        <v>-0.36791937166654254</v>
      </c>
      <c r="AF107" s="64">
        <f>AA107-(Modeling!$J$4+V107*Modeling!$J$5)</f>
        <v>0.22851570845697156</v>
      </c>
      <c r="AG107" s="62">
        <f>AC107-(Modeling!$K$4+V107*Modeling!$K$5)</f>
        <v>0.6556187190387277</v>
      </c>
      <c r="AH107" s="67">
        <f t="shared" si="3"/>
        <v>0.56405964148203758</v>
      </c>
      <c r="AI107" s="94">
        <f t="shared" si="2"/>
        <v>201</v>
      </c>
    </row>
    <row r="108" spans="1:35" x14ac:dyDescent="0.2">
      <c r="A108" s="36" t="s">
        <v>601</v>
      </c>
      <c r="B108" s="35" t="s">
        <v>498</v>
      </c>
      <c r="C108" s="53">
        <v>2423</v>
      </c>
      <c r="D108" s="28" t="str">
        <f>VLOOKUP($C108,Demographics!$A$2:$V$2860,2,FALSE)</f>
        <v>P</v>
      </c>
      <c r="E108" s="28" t="str">
        <f>VLOOKUP($C108,Demographics!$A$2:$V$2860,3,FALSE)</f>
        <v xml:space="preserve">7-12      </v>
      </c>
      <c r="F108" s="28">
        <f>VLOOKUP($C108,Demographics!$A$2:$V$2860,4,FALSE)</f>
        <v>155</v>
      </c>
      <c r="G108" s="29">
        <f>VLOOKUP($C108,Demographics!$A$2:$V$2860,20,FALSE)</f>
        <v>8</v>
      </c>
      <c r="H108" s="29">
        <f>VLOOKUP($C108,Demographics!$A$2:$V$2860,21,FALSE)</f>
        <v>14.2</v>
      </c>
      <c r="I108" s="27">
        <f>VLOOKUP($C108,Demographics!$A$2:$V$2860,22,FALSE)/100</f>
        <v>0.42109999999999997</v>
      </c>
      <c r="J108" s="25">
        <f>VLOOKUP($C108,Demographics!$A$2:$V$2860,5,FALSE)/100</f>
        <v>0.26450000000000001</v>
      </c>
      <c r="K108" s="26">
        <f>VLOOKUP($C108,Demographics!$A$2:$V$2860,6,FALSE)/100</f>
        <v>2.58E-2</v>
      </c>
      <c r="L108" s="26">
        <f>VLOOKUP($C108,Demographics!$A$2:$V$2860,7,FALSE)/100</f>
        <v>0</v>
      </c>
      <c r="M108" s="26">
        <f>VLOOKUP($C108,Demographics!$A$2:$V$2860,8,FALSE)/100</f>
        <v>1.29E-2</v>
      </c>
      <c r="N108" s="26">
        <f>VLOOKUP($C108,Demographics!$A$2:$V$2860,9,FALSE)/100</f>
        <v>3.2300000000000002E-2</v>
      </c>
      <c r="O108" s="26">
        <f>VLOOKUP($C108,Demographics!$A$2:$V$2860,10,FALSE)/100</f>
        <v>0.5806</v>
      </c>
      <c r="P108" s="26">
        <f>VLOOKUP($C108,Demographics!$A$2:$V$2860,11,FALSE)/100</f>
        <v>8.3900000000000002E-2</v>
      </c>
      <c r="Q108" s="26">
        <f>VLOOKUP($C108,Demographics!$A$2:$V$2860,12,FALSE)/100</f>
        <v>0.56130000000000002</v>
      </c>
      <c r="R108" s="26">
        <f>VLOOKUP($C108,Demographics!$A$2:$V$2860,13,FALSE)/100</f>
        <v>0.43869999999999998</v>
      </c>
      <c r="S108" s="26">
        <f>VLOOKUP($C108,Demographics!$A$2:$V$2860,14,FALSE)/100</f>
        <v>0</v>
      </c>
      <c r="T108" s="26">
        <f>VLOOKUP($C108,Demographics!$A$2:$V$2860,15,FALSE)/100</f>
        <v>0</v>
      </c>
      <c r="U108" s="26">
        <f>VLOOKUP($C108,Demographics!$A$2:$V$2860,16,FALSE)/100</f>
        <v>0.1736</v>
      </c>
      <c r="V108" s="26">
        <f>VLOOKUP($C108,Demographics!$A$2:$V$2860,17,FALSE)/100</f>
        <v>0.56940000000000002</v>
      </c>
      <c r="W108" s="26">
        <f>VLOOKUP($C108,Demographics!$A$2:$V$2860,18,FALSE)/100</f>
        <v>3.4700000000000002E-2</v>
      </c>
      <c r="X108" s="27">
        <f>VLOOKUP($C108,Demographics!$A$2:$V$2860,19,FALSE)/100</f>
        <v>2.0799999999999999E-2</v>
      </c>
      <c r="Y108" s="68">
        <f>IF(VLOOKUP($C108,MSP_HSPE!$B$2:$F$671,2,0)=0,"",VLOOKUP($C108,MSP_HSPE!$B$2:$F$671,2,0))</f>
        <v>3.19</v>
      </c>
      <c r="Z108" s="69">
        <f>IF(VLOOKUP($C108,MSP_HSPE!$B$2:$F$671,4,0)=0,"",VLOOKUP($C108,MSP_HSPE!$B$2:$F$671,4,0))</f>
        <v>2.9539999999999997</v>
      </c>
      <c r="AA108" s="69">
        <f>IF(VLOOKUP($C108,EOC!$A$2:$F$1091,2,0)=0,"",VLOOKUP($C108,EOC!$A$2:$F$1091,2,0))</f>
        <v>1.89</v>
      </c>
      <c r="AB108" s="69">
        <f>IF(VLOOKUP($C108,EOC!$A$2:$F$1091,4,0)=0,"",VLOOKUP($C108,EOC!$A$2:$F$1091,4,0))</f>
        <v>2.9260000000000002</v>
      </c>
      <c r="AC108" s="70">
        <f>IF(VLOOKUP($C108,EOC!$A$2:$F$1091,6,0)=0,"",VLOOKUP($C108,EOC!$A$2:$F$1091,6,0))</f>
        <v>2.5869999999999997</v>
      </c>
      <c r="AD108" s="65">
        <f>Y108-(Modeling!$H$4+'High Schools'!V347*Modeling!$H$5)</f>
        <v>0.37280096686420805</v>
      </c>
      <c r="AE108" s="66">
        <f>Z108-(Modeling!$I$4+V108*Modeling!$I$5)</f>
        <v>0.12907838269663019</v>
      </c>
      <c r="AF108" s="64">
        <f>AA108-(Modeling!$J$4+V108*Modeling!$J$5)</f>
        <v>-3.4404780878061203E-3</v>
      </c>
      <c r="AG108" s="62">
        <f>AC108-(Modeling!$K$4+V108*Modeling!$K$5)</f>
        <v>0.18971534107773413</v>
      </c>
      <c r="AH108" s="67">
        <f t="shared" si="3"/>
        <v>0.68815421255076625</v>
      </c>
      <c r="AI108" s="94">
        <f t="shared" si="2"/>
        <v>180</v>
      </c>
    </row>
    <row r="109" spans="1:35" x14ac:dyDescent="0.2">
      <c r="A109" s="36" t="s">
        <v>731</v>
      </c>
      <c r="B109" s="35" t="s">
        <v>482</v>
      </c>
      <c r="C109" s="53">
        <v>3188</v>
      </c>
      <c r="D109" s="28" t="str">
        <f>VLOOKUP($C109,Demographics!$A$2:$V$2860,2,FALSE)</f>
        <v>P</v>
      </c>
      <c r="E109" s="28" t="str">
        <f>VLOOKUP($C109,Demographics!$A$2:$V$2860,3,FALSE)</f>
        <v xml:space="preserve">9-12      </v>
      </c>
      <c r="F109" s="28">
        <f>VLOOKUP($C109,Demographics!$A$2:$V$2860,4,FALSE)</f>
        <v>156</v>
      </c>
      <c r="G109" s="29">
        <f>VLOOKUP($C109,Demographics!$A$2:$V$2860,20,FALSE)</f>
        <v>7</v>
      </c>
      <c r="H109" s="29">
        <f>VLOOKUP($C109,Demographics!$A$2:$V$2860,21,FALSE)</f>
        <v>15.5</v>
      </c>
      <c r="I109" s="27">
        <f>VLOOKUP($C109,Demographics!$A$2:$V$2860,22,FALSE)/100</f>
        <v>0.375</v>
      </c>
      <c r="J109" s="25">
        <f>VLOOKUP($C109,Demographics!$A$2:$V$2860,5,FALSE)/100</f>
        <v>4.4900000000000002E-2</v>
      </c>
      <c r="K109" s="26">
        <f>VLOOKUP($C109,Demographics!$A$2:$V$2860,6,FALSE)/100</f>
        <v>0</v>
      </c>
      <c r="L109" s="26">
        <f>VLOOKUP($C109,Demographics!$A$2:$V$2860,7,FALSE)/100</f>
        <v>0</v>
      </c>
      <c r="M109" s="26">
        <f>VLOOKUP($C109,Demographics!$A$2:$V$2860,8,FALSE)/100</f>
        <v>1.2800000000000001E-2</v>
      </c>
      <c r="N109" s="26">
        <f>VLOOKUP($C109,Demographics!$A$2:$V$2860,9,FALSE)/100</f>
        <v>3.85E-2</v>
      </c>
      <c r="O109" s="26">
        <f>VLOOKUP($C109,Demographics!$A$2:$V$2860,10,FALSE)/100</f>
        <v>0.87819999999999998</v>
      </c>
      <c r="P109" s="26">
        <f>VLOOKUP($C109,Demographics!$A$2:$V$2860,11,FALSE)/100</f>
        <v>2.5600000000000001E-2</v>
      </c>
      <c r="Q109" s="26">
        <f>VLOOKUP($C109,Demographics!$A$2:$V$2860,12,FALSE)/100</f>
        <v>0.55770000000000008</v>
      </c>
      <c r="R109" s="26">
        <f>VLOOKUP($C109,Demographics!$A$2:$V$2860,13,FALSE)/100</f>
        <v>0.44229999999999997</v>
      </c>
      <c r="S109" s="26">
        <f>VLOOKUP($C109,Demographics!$A$2:$V$2860,14,FALSE)/100</f>
        <v>0</v>
      </c>
      <c r="T109" s="26">
        <f>VLOOKUP($C109,Demographics!$A$2:$V$2860,15,FALSE)/100</f>
        <v>0</v>
      </c>
      <c r="U109" s="26">
        <f>VLOOKUP($C109,Demographics!$A$2:$V$2860,16,FALSE)/100</f>
        <v>0.1477</v>
      </c>
      <c r="V109" s="26">
        <f>VLOOKUP($C109,Demographics!$A$2:$V$2860,17,FALSE)/100</f>
        <v>0.46310000000000001</v>
      </c>
      <c r="W109" s="26">
        <f>VLOOKUP($C109,Demographics!$A$2:$V$2860,18,FALSE)/100</f>
        <v>6.7000000000000002E-3</v>
      </c>
      <c r="X109" s="27">
        <f>VLOOKUP($C109,Demographics!$A$2:$V$2860,19,FALSE)/100</f>
        <v>0</v>
      </c>
      <c r="Y109" s="68">
        <f>IF(VLOOKUP($C109,MSP_HSPE!$B$2:$F$671,2,0)=0,"",VLOOKUP($C109,MSP_HSPE!$B$2:$F$671,2,0))</f>
        <v>3.16</v>
      </c>
      <c r="Z109" s="69">
        <f>IF(VLOOKUP($C109,MSP_HSPE!$B$2:$F$671,4,0)=0,"",VLOOKUP($C109,MSP_HSPE!$B$2:$F$671,4,0))</f>
        <v>2.7719999999999998</v>
      </c>
      <c r="AA109" s="69">
        <f>IF(VLOOKUP($C109,EOC!$A$2:$F$1091,2,0)=0,"",VLOOKUP($C109,EOC!$A$2:$F$1091,2,0))</f>
        <v>2.1280000000000001</v>
      </c>
      <c r="AB109" s="69">
        <f>IF(VLOOKUP($C109,EOC!$A$2:$F$1091,4,0)=0,"",VLOOKUP($C109,EOC!$A$2:$F$1091,4,0))</f>
        <v>2.71</v>
      </c>
      <c r="AC109" s="70">
        <f>IF(VLOOKUP($C109,EOC!$A$2:$F$1091,6,0)=0,"",VLOOKUP($C109,EOC!$A$2:$F$1091,6,0))</f>
        <v>2.5820000000000003</v>
      </c>
      <c r="AD109" s="65">
        <f>Y109-(Modeling!$H$4+'High Schools'!V474*Modeling!$H$5)</f>
        <v>0.43592344146256767</v>
      </c>
      <c r="AE109" s="66">
        <f>Z109-(Modeling!$I$4+V109*Modeling!$I$5)</f>
        <v>-0.15934097290071536</v>
      </c>
      <c r="AF109" s="64">
        <f>AA109-(Modeling!$J$4+V109*Modeling!$J$5)</f>
        <v>0.13058820705727192</v>
      </c>
      <c r="AG109" s="62">
        <f>AC109-(Modeling!$K$4+V109*Modeling!$K$5)</f>
        <v>3.0400802450950781E-2</v>
      </c>
      <c r="AH109" s="67">
        <f t="shared" si="3"/>
        <v>0.43757147807007502</v>
      </c>
      <c r="AI109" s="94">
        <f t="shared" si="2"/>
        <v>220</v>
      </c>
    </row>
    <row r="110" spans="1:35" x14ac:dyDescent="0.2">
      <c r="A110" s="36" t="s">
        <v>509</v>
      </c>
      <c r="B110" s="35" t="s">
        <v>332</v>
      </c>
      <c r="C110" s="53">
        <v>3173</v>
      </c>
      <c r="D110" s="28" t="str">
        <f>VLOOKUP($C110,Demographics!$A$2:$V$2860,2,FALSE)</f>
        <v>P</v>
      </c>
      <c r="E110" s="28" t="str">
        <f>VLOOKUP($C110,Demographics!$A$2:$V$2860,3,FALSE)</f>
        <v xml:space="preserve">6-12      </v>
      </c>
      <c r="F110" s="28">
        <f>VLOOKUP($C110,Demographics!$A$2:$V$2860,4,FALSE)</f>
        <v>319</v>
      </c>
      <c r="G110" s="29">
        <f>VLOOKUP($C110,Demographics!$A$2:$V$2860,20,FALSE)</f>
        <v>18</v>
      </c>
      <c r="H110" s="29">
        <f>VLOOKUP($C110,Demographics!$A$2:$V$2860,21,FALSE)</f>
        <v>13.5</v>
      </c>
      <c r="I110" s="27">
        <f>VLOOKUP($C110,Demographics!$A$2:$V$2860,22,FALSE)/100</f>
        <v>0.83329999999999993</v>
      </c>
      <c r="J110" s="25">
        <f>VLOOKUP($C110,Demographics!$A$2:$V$2860,5,FALSE)/100</f>
        <v>3.0999999999999999E-3</v>
      </c>
      <c r="K110" s="26">
        <f>VLOOKUP($C110,Demographics!$A$2:$V$2860,6,FALSE)/100</f>
        <v>6.3E-3</v>
      </c>
      <c r="L110" s="26">
        <f>VLOOKUP($C110,Demographics!$A$2:$V$2860,7,FALSE)/100</f>
        <v>0</v>
      </c>
      <c r="M110" s="26">
        <f>VLOOKUP($C110,Demographics!$A$2:$V$2860,8,FALSE)/100</f>
        <v>6.3E-3</v>
      </c>
      <c r="N110" s="26">
        <f>VLOOKUP($C110,Demographics!$A$2:$V$2860,9,FALSE)/100</f>
        <v>3.4500000000000003E-2</v>
      </c>
      <c r="O110" s="26">
        <f>VLOOKUP($C110,Demographics!$A$2:$V$2860,10,FALSE)/100</f>
        <v>0.94669999999999999</v>
      </c>
      <c r="P110" s="26">
        <f>VLOOKUP($C110,Demographics!$A$2:$V$2860,11,FALSE)/100</f>
        <v>3.0999999999999999E-3</v>
      </c>
      <c r="Q110" s="26">
        <f>VLOOKUP($C110,Demographics!$A$2:$V$2860,12,FALSE)/100</f>
        <v>0.53610000000000002</v>
      </c>
      <c r="R110" s="26">
        <f>VLOOKUP($C110,Demographics!$A$2:$V$2860,13,FALSE)/100</f>
        <v>0.46389999999999998</v>
      </c>
      <c r="S110" s="26">
        <f>VLOOKUP($C110,Demographics!$A$2:$V$2860,14,FALSE)/100</f>
        <v>0</v>
      </c>
      <c r="T110" s="26">
        <f>VLOOKUP($C110,Demographics!$A$2:$V$2860,15,FALSE)/100</f>
        <v>0</v>
      </c>
      <c r="U110" s="26">
        <f>VLOOKUP($C110,Demographics!$A$2:$V$2860,16,FALSE)/100</f>
        <v>9.1799999999999993E-2</v>
      </c>
      <c r="V110" s="26">
        <f>VLOOKUP($C110,Demographics!$A$2:$V$2860,17,FALSE)/100</f>
        <v>0.49840000000000001</v>
      </c>
      <c r="W110" s="26">
        <f>VLOOKUP($C110,Demographics!$A$2:$V$2860,18,FALSE)/100</f>
        <v>1.6399999999999998E-2</v>
      </c>
      <c r="X110" s="27">
        <f>VLOOKUP($C110,Demographics!$A$2:$V$2860,19,FALSE)/100</f>
        <v>0</v>
      </c>
      <c r="Y110" s="68">
        <f>IF(VLOOKUP($C110,MSP_HSPE!$B$2:$F$671,2,0)=0,"",VLOOKUP($C110,MSP_HSPE!$B$2:$F$671,2,0))</f>
        <v>3.23</v>
      </c>
      <c r="Z110" s="69">
        <f>IF(VLOOKUP($C110,MSP_HSPE!$B$2:$F$671,4,0)=0,"",VLOOKUP($C110,MSP_HSPE!$B$2:$F$671,4,0))</f>
        <v>3.0239999999999996</v>
      </c>
      <c r="AA110" s="69">
        <f>IF(VLOOKUP($C110,EOC!$A$2:$F$1091,2,0)=0,"",VLOOKUP($C110,EOC!$A$2:$F$1091,2,0))</f>
        <v>2.855</v>
      </c>
      <c r="AB110" s="69">
        <f>IF(VLOOKUP($C110,EOC!$A$2:$F$1091,4,0)=0,"",VLOOKUP($C110,EOC!$A$2:$F$1091,4,0))</f>
        <v>3.2949999999999999</v>
      </c>
      <c r="AC110" s="70">
        <f>IF(VLOOKUP($C110,EOC!$A$2:$F$1091,6,0)=0,"",VLOOKUP($C110,EOC!$A$2:$F$1091,6,0))</f>
        <v>2.907</v>
      </c>
      <c r="AD110" s="65">
        <f>Y110-(Modeling!$H$4+'High Schools'!V315*Modeling!$H$5)</f>
        <v>0.23206758213200329</v>
      </c>
      <c r="AE110" s="66">
        <f>Z110-(Modeling!$I$4+V110*Modeling!$I$5)</f>
        <v>0.12799866258927795</v>
      </c>
      <c r="AF110" s="64">
        <f>AA110-(Modeling!$J$4+V110*Modeling!$J$5)</f>
        <v>0.89211489957259404</v>
      </c>
      <c r="AG110" s="62">
        <f>AC110-(Modeling!$K$4+V110*Modeling!$K$5)</f>
        <v>0.40664542346247901</v>
      </c>
      <c r="AH110" s="67">
        <f t="shared" si="3"/>
        <v>1.6588265677563543</v>
      </c>
      <c r="AI110" s="94">
        <f t="shared" si="2"/>
        <v>52</v>
      </c>
    </row>
    <row r="111" spans="1:35" x14ac:dyDescent="0.2">
      <c r="A111" s="36" t="s">
        <v>530</v>
      </c>
      <c r="B111" s="35" t="s">
        <v>261</v>
      </c>
      <c r="C111" s="53">
        <v>2302</v>
      </c>
      <c r="D111" s="28" t="str">
        <f>VLOOKUP($C111,Demographics!$A$2:$V$2860,2,FALSE)</f>
        <v>P</v>
      </c>
      <c r="E111" s="28" t="str">
        <f>VLOOKUP($C111,Demographics!$A$2:$V$2860,3,FALSE)</f>
        <v xml:space="preserve">7-12      </v>
      </c>
      <c r="F111" s="28">
        <f>VLOOKUP($C111,Demographics!$A$2:$V$2860,4,FALSE)</f>
        <v>230</v>
      </c>
      <c r="G111" s="29">
        <f>VLOOKUP($C111,Demographics!$A$2:$V$2860,20,FALSE)</f>
        <v>9</v>
      </c>
      <c r="H111" s="29">
        <f>VLOOKUP($C111,Demographics!$A$2:$V$2860,21,FALSE)</f>
        <v>15.4</v>
      </c>
      <c r="I111" s="27">
        <f>VLOOKUP($C111,Demographics!$A$2:$V$2860,22,FALSE)/100</f>
        <v>0.44439999999999996</v>
      </c>
      <c r="J111" s="25">
        <f>VLOOKUP($C111,Demographics!$A$2:$V$2860,5,FALSE)/100</f>
        <v>3.4799999999999998E-2</v>
      </c>
      <c r="K111" s="26">
        <f>VLOOKUP($C111,Demographics!$A$2:$V$2860,6,FALSE)/100</f>
        <v>2.1700000000000001E-2</v>
      </c>
      <c r="L111" s="26">
        <f>VLOOKUP($C111,Demographics!$A$2:$V$2860,7,FALSE)/100</f>
        <v>0</v>
      </c>
      <c r="M111" s="26">
        <f>VLOOKUP($C111,Demographics!$A$2:$V$2860,8,FALSE)/100</f>
        <v>2.1700000000000001E-2</v>
      </c>
      <c r="N111" s="26">
        <f>VLOOKUP($C111,Demographics!$A$2:$V$2860,9,FALSE)/100</f>
        <v>9.5700000000000007E-2</v>
      </c>
      <c r="O111" s="26">
        <f>VLOOKUP($C111,Demographics!$A$2:$V$2860,10,FALSE)/100</f>
        <v>0.8173999999999999</v>
      </c>
      <c r="P111" s="26">
        <f>VLOOKUP($C111,Demographics!$A$2:$V$2860,11,FALSE)/100</f>
        <v>8.6999999999999994E-3</v>
      </c>
      <c r="Q111" s="26">
        <f>VLOOKUP($C111,Demographics!$A$2:$V$2860,12,FALSE)/100</f>
        <v>0.50869999999999993</v>
      </c>
      <c r="R111" s="26">
        <f>VLOOKUP($C111,Demographics!$A$2:$V$2860,13,FALSE)/100</f>
        <v>0.49130000000000001</v>
      </c>
      <c r="S111" s="26">
        <f>VLOOKUP($C111,Demographics!$A$2:$V$2860,14,FALSE)/100</f>
        <v>0</v>
      </c>
      <c r="T111" s="26">
        <f>VLOOKUP($C111,Demographics!$A$2:$V$2860,15,FALSE)/100</f>
        <v>0</v>
      </c>
      <c r="U111" s="26">
        <f>VLOOKUP($C111,Demographics!$A$2:$V$2860,16,FALSE)/100</f>
        <v>0.14980000000000002</v>
      </c>
      <c r="V111" s="26">
        <f>VLOOKUP($C111,Demographics!$A$2:$V$2860,17,FALSE)/100</f>
        <v>0.45369999999999999</v>
      </c>
      <c r="W111" s="26">
        <f>VLOOKUP($C111,Demographics!$A$2:$V$2860,18,FALSE)/100</f>
        <v>6.6100000000000006E-2</v>
      </c>
      <c r="X111" s="27">
        <f>VLOOKUP($C111,Demographics!$A$2:$V$2860,19,FALSE)/100</f>
        <v>0</v>
      </c>
      <c r="Y111" s="68">
        <f>IF(VLOOKUP($C111,MSP_HSPE!$B$2:$F$671,2,0)=0,"",VLOOKUP($C111,MSP_HSPE!$B$2:$F$671,2,0))</f>
        <v>3.3</v>
      </c>
      <c r="Z111" s="69">
        <f>IF(VLOOKUP($C111,MSP_HSPE!$B$2:$F$671,4,0)=0,"",VLOOKUP($C111,MSP_HSPE!$B$2:$F$671,4,0))</f>
        <v>2.8470000000000004</v>
      </c>
      <c r="AA111" s="69">
        <f>IF(VLOOKUP($C111,EOC!$A$2:$F$1091,2,0)=0,"",VLOOKUP($C111,EOC!$A$2:$F$1091,2,0))</f>
        <v>2.2430000000000003</v>
      </c>
      <c r="AB111" s="69">
        <f>IF(VLOOKUP($C111,EOC!$A$2:$F$1091,4,0)=0,"",VLOOKUP($C111,EOC!$A$2:$F$1091,4,0))</f>
        <v>2.97</v>
      </c>
      <c r="AC111" s="70">
        <f>IF(VLOOKUP($C111,EOC!$A$2:$F$1091,6,0)=0,"",VLOOKUP($C111,EOC!$A$2:$F$1091,6,0))</f>
        <v>3.2650000000000001</v>
      </c>
      <c r="AD111" s="65">
        <f>Y111-(Modeling!$H$4+'High Schools'!V77*Modeling!$H$5)</f>
        <v>0.53091233166903207</v>
      </c>
      <c r="AE111" s="66">
        <f>Z111-(Modeling!$I$4+V111*Modeling!$I$5)</f>
        <v>-9.3751527393800771E-2</v>
      </c>
      <c r="AF111" s="64">
        <f>AA111-(Modeling!$J$4+V111*Modeling!$J$5)</f>
        <v>0.23639413029681799</v>
      </c>
      <c r="AG111" s="62">
        <f>AC111-(Modeling!$K$4+V111*Modeling!$K$5)</f>
        <v>0.69975492603428302</v>
      </c>
      <c r="AH111" s="67">
        <f t="shared" si="3"/>
        <v>1.3733098606063323</v>
      </c>
      <c r="AI111" s="94">
        <f t="shared" si="2"/>
        <v>81</v>
      </c>
    </row>
    <row r="112" spans="1:35" x14ac:dyDescent="0.2">
      <c r="A112" s="36" t="s">
        <v>20</v>
      </c>
      <c r="B112" s="35" t="s">
        <v>470</v>
      </c>
      <c r="C112" s="53">
        <v>4123</v>
      </c>
      <c r="D112" s="28" t="str">
        <f>VLOOKUP($C112,Demographics!$A$2:$V$2860,2,FALSE)</f>
        <v>P</v>
      </c>
      <c r="E112" s="28" t="str">
        <f>VLOOKUP($C112,Demographics!$A$2:$V$2860,3,FALSE)</f>
        <v xml:space="preserve">9-12      </v>
      </c>
      <c r="F112" s="28">
        <f>VLOOKUP($C112,Demographics!$A$2:$V$2860,4,FALSE)</f>
        <v>701</v>
      </c>
      <c r="G112" s="29">
        <f>VLOOKUP($C112,Demographics!$A$2:$V$2860,20,FALSE)</f>
        <v>19</v>
      </c>
      <c r="H112" s="29">
        <f>VLOOKUP($C112,Demographics!$A$2:$V$2860,21,FALSE)</f>
        <v>13.1</v>
      </c>
      <c r="I112" s="27">
        <f>VLOOKUP($C112,Demographics!$A$2:$V$2860,22,FALSE)/100</f>
        <v>0.69440000000000002</v>
      </c>
      <c r="J112" s="25">
        <f>VLOOKUP($C112,Demographics!$A$2:$V$2860,5,FALSE)/100</f>
        <v>2.4300000000000002E-2</v>
      </c>
      <c r="K112" s="26">
        <f>VLOOKUP($C112,Demographics!$A$2:$V$2860,6,FALSE)/100</f>
        <v>1.4000000000000002E-3</v>
      </c>
      <c r="L112" s="26">
        <f>VLOOKUP($C112,Demographics!$A$2:$V$2860,7,FALSE)/100</f>
        <v>1.4000000000000002E-3</v>
      </c>
      <c r="M112" s="26">
        <f>VLOOKUP($C112,Demographics!$A$2:$V$2860,8,FALSE)/100</f>
        <v>8.6E-3</v>
      </c>
      <c r="N112" s="26">
        <f>VLOOKUP($C112,Demographics!$A$2:$V$2860,9,FALSE)/100</f>
        <v>2.5699999999999997E-2</v>
      </c>
      <c r="O112" s="26">
        <f>VLOOKUP($C112,Demographics!$A$2:$V$2860,10,FALSE)/100</f>
        <v>0.93150000000000011</v>
      </c>
      <c r="P112" s="26">
        <f>VLOOKUP($C112,Demographics!$A$2:$V$2860,11,FALSE)/100</f>
        <v>7.0999999999999995E-3</v>
      </c>
      <c r="Q112" s="26">
        <f>VLOOKUP($C112,Demographics!$A$2:$V$2860,12,FALSE)/100</f>
        <v>0.52070000000000005</v>
      </c>
      <c r="R112" s="26">
        <f>VLOOKUP($C112,Demographics!$A$2:$V$2860,13,FALSE)/100</f>
        <v>0.4793</v>
      </c>
      <c r="S112" s="26">
        <f>VLOOKUP($C112,Demographics!$A$2:$V$2860,14,FALSE)/100</f>
        <v>0</v>
      </c>
      <c r="T112" s="26">
        <f>VLOOKUP($C112,Demographics!$A$2:$V$2860,15,FALSE)/100</f>
        <v>0</v>
      </c>
      <c r="U112" s="26">
        <f>VLOOKUP($C112,Demographics!$A$2:$V$2860,16,FALSE)/100</f>
        <v>0.13900000000000001</v>
      </c>
      <c r="V112" s="26">
        <f>VLOOKUP($C112,Demographics!$A$2:$V$2860,17,FALSE)/100</f>
        <v>0.52910000000000001</v>
      </c>
      <c r="W112" s="26">
        <f>VLOOKUP($C112,Demographics!$A$2:$V$2860,18,FALSE)/100</f>
        <v>4.4800000000000006E-2</v>
      </c>
      <c r="X112" s="27">
        <f>VLOOKUP($C112,Demographics!$A$2:$V$2860,19,FALSE)/100</f>
        <v>0</v>
      </c>
      <c r="Y112" s="68">
        <f>IF(VLOOKUP($C112,MSP_HSPE!$B$2:$F$671,2,0)=0,"",VLOOKUP($C112,MSP_HSPE!$B$2:$F$671,2,0))</f>
        <v>3.26</v>
      </c>
      <c r="Z112" s="69">
        <f>IF(VLOOKUP($C112,MSP_HSPE!$B$2:$F$671,4,0)=0,"",VLOOKUP($C112,MSP_HSPE!$B$2:$F$671,4,0))</f>
        <v>3.3169999999999997</v>
      </c>
      <c r="AA112" s="69">
        <f>IF(VLOOKUP($C112,EOC!$A$2:$F$1091,2,0)=0,"",VLOOKUP($C112,EOC!$A$2:$F$1091,2,0))</f>
        <v>2.262</v>
      </c>
      <c r="AB112" s="69">
        <f>IF(VLOOKUP($C112,EOC!$A$2:$F$1091,4,0)=0,"",VLOOKUP($C112,EOC!$A$2:$F$1091,4,0))</f>
        <v>3.1439999999999997</v>
      </c>
      <c r="AC112" s="70">
        <f>IF(VLOOKUP($C112,EOC!$A$2:$F$1091,6,0)=0,"",VLOOKUP($C112,EOC!$A$2:$F$1091,6,0))</f>
        <v>2.8390000000000004</v>
      </c>
      <c r="AD112" s="65">
        <f>Y112-(Modeling!$H$4+'High Schools'!V519*Modeling!$H$5)</f>
        <v>0.39319688668357733</v>
      </c>
      <c r="AE112" s="66">
        <f>Z112-(Modeling!$I$4+V112*Modeling!$I$5)</f>
        <v>0.45173313311456953</v>
      </c>
      <c r="AF112" s="64">
        <f>AA112-(Modeling!$J$4+V112*Modeling!$J$5)</f>
        <v>0.32914236303492794</v>
      </c>
      <c r="AG112" s="62">
        <f>AC112-(Modeling!$K$4+V112*Modeling!$K$5)</f>
        <v>0.38321227516372369</v>
      </c>
      <c r="AH112" s="67">
        <f t="shared" si="3"/>
        <v>1.5572846579967985</v>
      </c>
      <c r="AI112" s="94">
        <f t="shared" si="2"/>
        <v>65</v>
      </c>
    </row>
    <row r="113" spans="1:35" x14ac:dyDescent="0.2">
      <c r="A113" s="36" t="s">
        <v>20</v>
      </c>
      <c r="B113" s="35" t="s">
        <v>638</v>
      </c>
      <c r="C113" s="53">
        <v>1852</v>
      </c>
      <c r="D113" s="28" t="str">
        <f>VLOOKUP($C113,Demographics!$A$2:$V$2860,2,FALSE)</f>
        <v>5</v>
      </c>
      <c r="E113" s="28" t="str">
        <f>VLOOKUP($C113,Demographics!$A$2:$V$2860,3,FALSE)</f>
        <v xml:space="preserve">K-12      </v>
      </c>
      <c r="F113" s="28">
        <f>VLOOKUP($C113,Demographics!$A$2:$V$2860,4,FALSE)</f>
        <v>496</v>
      </c>
      <c r="G113" s="29">
        <f>VLOOKUP($C113,Demographics!$A$2:$V$2860,20,FALSE)</f>
        <v>71</v>
      </c>
      <c r="H113" s="29">
        <f>VLOOKUP($C113,Demographics!$A$2:$V$2860,21,FALSE)</f>
        <v>16.2</v>
      </c>
      <c r="I113" s="27">
        <f>VLOOKUP($C113,Demographics!$A$2:$V$2860,22,FALSE)/100</f>
        <v>0.71430000000000005</v>
      </c>
      <c r="J113" s="25">
        <f>VLOOKUP($C113,Demographics!$A$2:$V$2860,5,FALSE)/100</f>
        <v>1.61E-2</v>
      </c>
      <c r="K113" s="26">
        <f>VLOOKUP($C113,Demographics!$A$2:$V$2860,6,FALSE)/100</f>
        <v>8.1000000000000013E-3</v>
      </c>
      <c r="L113" s="26">
        <f>VLOOKUP($C113,Demographics!$A$2:$V$2860,7,FALSE)/100</f>
        <v>2E-3</v>
      </c>
      <c r="M113" s="26">
        <f>VLOOKUP($C113,Demographics!$A$2:$V$2860,8,FALSE)/100</f>
        <v>2.6200000000000001E-2</v>
      </c>
      <c r="N113" s="26">
        <f>VLOOKUP($C113,Demographics!$A$2:$V$2860,9,FALSE)/100</f>
        <v>3.8300000000000001E-2</v>
      </c>
      <c r="O113" s="26">
        <f>VLOOKUP($C113,Demographics!$A$2:$V$2860,10,FALSE)/100</f>
        <v>0.9012</v>
      </c>
      <c r="P113" s="26">
        <f>VLOOKUP($C113,Demographics!$A$2:$V$2860,11,FALSE)/100</f>
        <v>8.1000000000000013E-3</v>
      </c>
      <c r="Q113" s="26">
        <f>VLOOKUP($C113,Demographics!$A$2:$V$2860,12,FALSE)/100</f>
        <v>0.4657</v>
      </c>
      <c r="R113" s="26">
        <f>VLOOKUP($C113,Demographics!$A$2:$V$2860,13,FALSE)/100</f>
        <v>0.5343</v>
      </c>
      <c r="S113" s="26">
        <f>VLOOKUP($C113,Demographics!$A$2:$V$2860,14,FALSE)/100</f>
        <v>0</v>
      </c>
      <c r="T113" s="26">
        <f>VLOOKUP($C113,Demographics!$A$2:$V$2860,15,FALSE)/100</f>
        <v>0</v>
      </c>
      <c r="U113" s="26">
        <f>VLOOKUP($C113,Demographics!$A$2:$V$2860,16,FALSE)/100</f>
        <v>2E-3</v>
      </c>
      <c r="V113" s="26">
        <f>VLOOKUP($C113,Demographics!$A$2:$V$2860,17,FALSE)/100</f>
        <v>0.22109999999999999</v>
      </c>
      <c r="W113" s="26">
        <f>VLOOKUP($C113,Demographics!$A$2:$V$2860,18,FALSE)/100</f>
        <v>2.4300000000000002E-2</v>
      </c>
      <c r="X113" s="27">
        <f>VLOOKUP($C113,Demographics!$A$2:$V$2860,19,FALSE)/100</f>
        <v>0</v>
      </c>
      <c r="Y113" s="68">
        <f>IF(VLOOKUP($C113,MSP_HSPE!$B$2:$F$671,2,0)=0,"",VLOOKUP($C113,MSP_HSPE!$B$2:$F$671,2,0))</f>
        <v>3.17</v>
      </c>
      <c r="Z113" s="69">
        <f>IF(VLOOKUP($C113,MSP_HSPE!$B$2:$F$671,4,0)=0,"",VLOOKUP($C113,MSP_HSPE!$B$2:$F$671,4,0))</f>
        <v>2.806</v>
      </c>
      <c r="AA113" s="69">
        <f>IF(VLOOKUP($C113,EOC!$A$2:$F$1091,2,0)=0,"",VLOOKUP($C113,EOC!$A$2:$F$1091,2,0))</f>
        <v>2.1069999999999998</v>
      </c>
      <c r="AB113" s="69">
        <f>IF(VLOOKUP($C113,EOC!$A$2:$F$1091,4,0)=0,"",VLOOKUP($C113,EOC!$A$2:$F$1091,4,0))</f>
        <v>2.7310000000000003</v>
      </c>
      <c r="AC113" s="70">
        <f>IF(VLOOKUP($C113,EOC!$A$2:$F$1091,6,0)=0,"",VLOOKUP($C113,EOC!$A$2:$F$1091,6,0))</f>
        <v>1.6660000000000001</v>
      </c>
      <c r="AD113" s="65">
        <f>Y113-(Modeling!$H$4+'High Schools'!V518*Modeling!$H$5)</f>
        <v>0.17711984955780835</v>
      </c>
      <c r="AE113" s="66">
        <f>Z113-(Modeling!$I$4+V113*Modeling!$I$5)</f>
        <v>-0.3676126949567613</v>
      </c>
      <c r="AF113" s="64">
        <f>AA113-(Modeling!$J$4+V113*Modeling!$J$5)</f>
        <v>-0.12711036486080163</v>
      </c>
      <c r="AG113" s="62">
        <f>AC113-(Modeling!$K$4+V113*Modeling!$K$5)</f>
        <v>-1.2369079308292152</v>
      </c>
      <c r="AH113" s="67">
        <f t="shared" si="3"/>
        <v>-1.5545111410889698</v>
      </c>
      <c r="AI113" s="94">
        <f t="shared" si="2"/>
        <v>435</v>
      </c>
    </row>
    <row r="114" spans="1:35" x14ac:dyDescent="0.2">
      <c r="A114" s="36" t="s">
        <v>553</v>
      </c>
      <c r="B114" s="35" t="s">
        <v>632</v>
      </c>
      <c r="C114" s="53">
        <v>3360</v>
      </c>
      <c r="D114" s="28" t="str">
        <f>VLOOKUP($C114,Demographics!$A$2:$V$2860,2,FALSE)</f>
        <v>P</v>
      </c>
      <c r="E114" s="28" t="str">
        <f>VLOOKUP($C114,Demographics!$A$2:$V$2860,3,FALSE)</f>
        <v xml:space="preserve">9-12      </v>
      </c>
      <c r="F114" s="28">
        <f>VLOOKUP($C114,Demographics!$A$2:$V$2860,4,FALSE)</f>
        <v>1128</v>
      </c>
      <c r="G114" s="29">
        <f>VLOOKUP($C114,Demographics!$A$2:$V$2860,20,FALSE)</f>
        <v>16</v>
      </c>
      <c r="H114" s="29">
        <f>VLOOKUP($C114,Demographics!$A$2:$V$2860,21,FALSE)</f>
        <v>14.3</v>
      </c>
      <c r="I114" s="27">
        <f>VLOOKUP($C114,Demographics!$A$2:$V$2860,22,FALSE)/100</f>
        <v>0.7681</v>
      </c>
      <c r="J114" s="25">
        <f>VLOOKUP($C114,Demographics!$A$2:$V$2860,5,FALSE)/100</f>
        <v>7.0999999999999995E-3</v>
      </c>
      <c r="K114" s="26">
        <f>VLOOKUP($C114,Demographics!$A$2:$V$2860,6,FALSE)/100</f>
        <v>2.2200000000000001E-2</v>
      </c>
      <c r="L114" s="26">
        <f>VLOOKUP($C114,Demographics!$A$2:$V$2860,7,FALSE)/100</f>
        <v>1.8E-3</v>
      </c>
      <c r="M114" s="26">
        <f>VLOOKUP($C114,Demographics!$A$2:$V$2860,8,FALSE)/100</f>
        <v>8.8999999999999999E-3</v>
      </c>
      <c r="N114" s="26">
        <f>VLOOKUP($C114,Demographics!$A$2:$V$2860,9,FALSE)/100</f>
        <v>9.7500000000000003E-2</v>
      </c>
      <c r="O114" s="26">
        <f>VLOOKUP($C114,Demographics!$A$2:$V$2860,10,FALSE)/100</f>
        <v>0.77480000000000004</v>
      </c>
      <c r="P114" s="26">
        <f>VLOOKUP($C114,Demographics!$A$2:$V$2860,11,FALSE)/100</f>
        <v>8.7799999999999989E-2</v>
      </c>
      <c r="Q114" s="26">
        <f>VLOOKUP($C114,Demographics!$A$2:$V$2860,12,FALSE)/100</f>
        <v>0.51770000000000005</v>
      </c>
      <c r="R114" s="26">
        <f>VLOOKUP($C114,Demographics!$A$2:$V$2860,13,FALSE)/100</f>
        <v>0.48229999999999995</v>
      </c>
      <c r="S114" s="26">
        <f>VLOOKUP($C114,Demographics!$A$2:$V$2860,14,FALSE)/100</f>
        <v>0</v>
      </c>
      <c r="T114" s="26">
        <f>VLOOKUP($C114,Demographics!$A$2:$V$2860,15,FALSE)/100</f>
        <v>1.2800000000000001E-2</v>
      </c>
      <c r="U114" s="26">
        <f>VLOOKUP($C114,Demographics!$A$2:$V$2860,16,FALSE)/100</f>
        <v>0.1353</v>
      </c>
      <c r="V114" s="26">
        <f>VLOOKUP($C114,Demographics!$A$2:$V$2860,17,FALSE)/100</f>
        <v>0.47350000000000003</v>
      </c>
      <c r="W114" s="26">
        <f>VLOOKUP($C114,Demographics!$A$2:$V$2860,18,FALSE)/100</f>
        <v>1.55E-2</v>
      </c>
      <c r="X114" s="27">
        <f>VLOOKUP($C114,Demographics!$A$2:$V$2860,19,FALSE)/100</f>
        <v>0</v>
      </c>
      <c r="Y114" s="68">
        <f>IF(VLOOKUP($C114,MSP_HSPE!$B$2:$F$671,2,0)=0,"",VLOOKUP($C114,MSP_HSPE!$B$2:$F$671,2,0))</f>
        <v>3.13</v>
      </c>
      <c r="Z114" s="69">
        <f>IF(VLOOKUP($C114,MSP_HSPE!$B$2:$F$671,4,0)=0,"",VLOOKUP($C114,MSP_HSPE!$B$2:$F$671,4,0))</f>
        <v>2.8090000000000002</v>
      </c>
      <c r="AA114" s="69">
        <f>IF(VLOOKUP($C114,EOC!$A$2:$F$1091,2,0)=0,"",VLOOKUP($C114,EOC!$A$2:$F$1091,2,0))</f>
        <v>2.1579999999999999</v>
      </c>
      <c r="AB114" s="69">
        <f>IF(VLOOKUP($C114,EOC!$A$2:$F$1091,4,0)=0,"",VLOOKUP($C114,EOC!$A$2:$F$1091,4,0))</f>
        <v>3.056</v>
      </c>
      <c r="AC114" s="70">
        <f>IF(VLOOKUP($C114,EOC!$A$2:$F$1091,6,0)=0,"",VLOOKUP($C114,EOC!$A$2:$F$1091,6,0))</f>
        <v>2.6420000000000003</v>
      </c>
      <c r="AD114" s="65">
        <f>Y114-(Modeling!$H$4+'High Schools'!V511*Modeling!$H$5)</f>
        <v>-0.43700144882911829</v>
      </c>
      <c r="AE114" s="66">
        <f>Z114-(Modeling!$I$4+V114*Modeling!$I$5)</f>
        <v>-0.11192929558921572</v>
      </c>
      <c r="AF114" s="64">
        <f>AA114-(Modeling!$J$4+V114*Modeling!$J$5)</f>
        <v>0.17076037709011449</v>
      </c>
      <c r="AG114" s="62">
        <f>AC114-(Modeling!$K$4+V114*Modeling!$K$5)</f>
        <v>0.10549836784811539</v>
      </c>
      <c r="AH114" s="67">
        <f t="shared" si="3"/>
        <v>-0.27267199948010412</v>
      </c>
      <c r="AI114" s="94">
        <f t="shared" si="2"/>
        <v>339</v>
      </c>
    </row>
    <row r="115" spans="1:35" x14ac:dyDescent="0.2">
      <c r="A115" s="36" t="s">
        <v>553</v>
      </c>
      <c r="B115" s="35" t="s">
        <v>29</v>
      </c>
      <c r="C115" s="53">
        <v>5156</v>
      </c>
      <c r="D115" s="28" t="str">
        <f>VLOOKUP($C115,Demographics!$A$2:$V$2860,2,FALSE)</f>
        <v>5</v>
      </c>
      <c r="E115" s="28" t="str">
        <f>VLOOKUP($C115,Demographics!$A$2:$V$2860,3,FALSE)</f>
        <v xml:space="preserve">K-12      </v>
      </c>
      <c r="F115" s="28">
        <f>VLOOKUP($C115,Demographics!$A$2:$V$2860,4,FALSE)</f>
        <v>548</v>
      </c>
      <c r="G115" s="29">
        <f>VLOOKUP($C115,Demographics!$A$2:$V$2860,20,FALSE)</f>
        <v>30</v>
      </c>
      <c r="H115" s="29">
        <f>VLOOKUP($C115,Demographics!$A$2:$V$2860,21,FALSE)</f>
        <v>10.7</v>
      </c>
      <c r="I115" s="27">
        <f>VLOOKUP($C115,Demographics!$A$2:$V$2860,22,FALSE)/100</f>
        <v>0.33329999999999999</v>
      </c>
      <c r="J115" s="25">
        <f>VLOOKUP($C115,Demographics!$A$2:$V$2860,5,FALSE)/100</f>
        <v>2.1899999999999999E-2</v>
      </c>
      <c r="K115" s="26">
        <f>VLOOKUP($C115,Demographics!$A$2:$V$2860,6,FALSE)/100</f>
        <v>2.5499999999999998E-2</v>
      </c>
      <c r="L115" s="26">
        <f>VLOOKUP($C115,Demographics!$A$2:$V$2860,7,FALSE)/100</f>
        <v>1.8E-3</v>
      </c>
      <c r="M115" s="26">
        <f>VLOOKUP($C115,Demographics!$A$2:$V$2860,8,FALSE)/100</f>
        <v>1.46E-2</v>
      </c>
      <c r="N115" s="26">
        <f>VLOOKUP($C115,Demographics!$A$2:$V$2860,9,FALSE)/100</f>
        <v>6.5700000000000008E-2</v>
      </c>
      <c r="O115" s="26">
        <f>VLOOKUP($C115,Demographics!$A$2:$V$2860,10,FALSE)/100</f>
        <v>0.82480000000000009</v>
      </c>
      <c r="P115" s="26">
        <f>VLOOKUP($C115,Demographics!$A$2:$V$2860,11,FALSE)/100</f>
        <v>4.5599999999999995E-2</v>
      </c>
      <c r="Q115" s="26">
        <f>VLOOKUP($C115,Demographics!$A$2:$V$2860,12,FALSE)/100</f>
        <v>0.48909999999999998</v>
      </c>
      <c r="R115" s="26">
        <f>VLOOKUP($C115,Demographics!$A$2:$V$2860,13,FALSE)/100</f>
        <v>0.51090000000000002</v>
      </c>
      <c r="S115" s="26">
        <f>VLOOKUP($C115,Demographics!$A$2:$V$2860,14,FALSE)/100</f>
        <v>0</v>
      </c>
      <c r="T115" s="26">
        <f>VLOOKUP($C115,Demographics!$A$2:$V$2860,15,FALSE)/100</f>
        <v>1.9900000000000001E-2</v>
      </c>
      <c r="U115" s="26">
        <f>VLOOKUP($C115,Demographics!$A$2:$V$2860,16,FALSE)/100</f>
        <v>6.13E-2</v>
      </c>
      <c r="V115" s="26">
        <f>VLOOKUP($C115,Demographics!$A$2:$V$2860,17,FALSE)/100</f>
        <v>0.2021</v>
      </c>
      <c r="W115" s="26">
        <f>VLOOKUP($C115,Demographics!$A$2:$V$2860,18,FALSE)/100</f>
        <v>1.5E-3</v>
      </c>
      <c r="X115" s="27">
        <f>VLOOKUP($C115,Demographics!$A$2:$V$2860,19,FALSE)/100</f>
        <v>0</v>
      </c>
      <c r="Y115" s="68">
        <f>IF(VLOOKUP($C115,MSP_HSPE!$B$2:$F$671,2,0)=0,"",VLOOKUP($C115,MSP_HSPE!$B$2:$F$671,2,0))</f>
        <v>2.78</v>
      </c>
      <c r="Z115" s="69">
        <f>IF(VLOOKUP($C115,MSP_HSPE!$B$2:$F$671,4,0)=0,"",VLOOKUP($C115,MSP_HSPE!$B$2:$F$671,4,0))</f>
        <v>2.7359999999999998</v>
      </c>
      <c r="AA115" s="69">
        <f>IF(VLOOKUP($C115,EOC!$A$2:$F$1091,2,0)=0,"",VLOOKUP($C115,EOC!$A$2:$F$1091,2,0))</f>
        <v>2.0430000000000001</v>
      </c>
      <c r="AB115" s="69">
        <f>IF(VLOOKUP($C115,EOC!$A$2:$F$1091,4,0)=0,"",VLOOKUP($C115,EOC!$A$2:$F$1091,4,0))</f>
        <v>3.0000000000000004</v>
      </c>
      <c r="AC115" s="70">
        <f>IF(VLOOKUP($C115,EOC!$A$2:$F$1091,6,0)=0,"",VLOOKUP($C115,EOC!$A$2:$F$1091,6,0))</f>
        <v>1.9159999999999997</v>
      </c>
      <c r="AD115" s="65">
        <f>Y115-(Modeling!$H$4+'High Schools'!V512*Modeling!$H$5)</f>
        <v>-0.64622690646464376</v>
      </c>
      <c r="AE115" s="66">
        <f>Z115-(Modeling!$I$4+V115*Modeling!$I$5)</f>
        <v>-0.45663402850661639</v>
      </c>
      <c r="AF115" s="64">
        <f>AA115-(Modeling!$J$4+V115*Modeling!$J$5)</f>
        <v>-0.20969413703618711</v>
      </c>
      <c r="AG115" s="62">
        <f>AC115-(Modeling!$K$4+V115*Modeling!$K$5)</f>
        <v>-1.0144900214586505</v>
      </c>
      <c r="AH115" s="67">
        <f t="shared" si="3"/>
        <v>-2.327045093466098</v>
      </c>
      <c r="AI115" s="94">
        <f t="shared" si="2"/>
        <v>458</v>
      </c>
    </row>
    <row r="116" spans="1:35" x14ac:dyDescent="0.2">
      <c r="A116" s="36" t="s">
        <v>141</v>
      </c>
      <c r="B116" s="35" t="s">
        <v>632</v>
      </c>
      <c r="C116" s="53">
        <v>2344</v>
      </c>
      <c r="D116" s="28" t="str">
        <f>VLOOKUP($C116,Demographics!$A$2:$V$2860,2,FALSE)</f>
        <v>P</v>
      </c>
      <c r="E116" s="28" t="str">
        <f>VLOOKUP($C116,Demographics!$A$2:$V$2860,3,FALSE)</f>
        <v xml:space="preserve">9-12      </v>
      </c>
      <c r="F116" s="28">
        <f>VLOOKUP($C116,Demographics!$A$2:$V$2860,4,FALSE)</f>
        <v>836</v>
      </c>
      <c r="G116" s="29">
        <f>VLOOKUP($C116,Demographics!$A$2:$V$2860,20,FALSE)</f>
        <v>15</v>
      </c>
      <c r="H116" s="29">
        <f>VLOOKUP($C116,Demographics!$A$2:$V$2860,21,FALSE)</f>
        <v>14.1</v>
      </c>
      <c r="I116" s="27">
        <f>VLOOKUP($C116,Demographics!$A$2:$V$2860,22,FALSE)/100</f>
        <v>0.59650000000000003</v>
      </c>
      <c r="J116" s="25">
        <f>VLOOKUP($C116,Demographics!$A$2:$V$2860,5,FALSE)/100</f>
        <v>9.5999999999999992E-3</v>
      </c>
      <c r="K116" s="26">
        <f>VLOOKUP($C116,Demographics!$A$2:$V$2860,6,FALSE)/100</f>
        <v>8.3999999999999995E-3</v>
      </c>
      <c r="L116" s="26">
        <f>VLOOKUP($C116,Demographics!$A$2:$V$2860,7,FALSE)/100</f>
        <v>2.3999999999999998E-3</v>
      </c>
      <c r="M116" s="26">
        <f>VLOOKUP($C116,Demographics!$A$2:$V$2860,8,FALSE)/100</f>
        <v>1.0800000000000001E-2</v>
      </c>
      <c r="N116" s="26">
        <f>VLOOKUP($C116,Demographics!$A$2:$V$2860,9,FALSE)/100</f>
        <v>0.39710000000000001</v>
      </c>
      <c r="O116" s="26">
        <f>VLOOKUP($C116,Demographics!$A$2:$V$2860,10,FALSE)/100</f>
        <v>0.55620000000000003</v>
      </c>
      <c r="P116" s="26">
        <f>VLOOKUP($C116,Demographics!$A$2:$V$2860,11,FALSE)/100</f>
        <v>1.5600000000000001E-2</v>
      </c>
      <c r="Q116" s="26">
        <f>VLOOKUP($C116,Demographics!$A$2:$V$2860,12,FALSE)/100</f>
        <v>0.53110000000000002</v>
      </c>
      <c r="R116" s="26">
        <f>VLOOKUP($C116,Demographics!$A$2:$V$2860,13,FALSE)/100</f>
        <v>0.46889999999999998</v>
      </c>
      <c r="S116" s="26">
        <f>VLOOKUP($C116,Demographics!$A$2:$V$2860,14,FALSE)/100</f>
        <v>6.6000000000000003E-2</v>
      </c>
      <c r="T116" s="26">
        <f>VLOOKUP($C116,Demographics!$A$2:$V$2860,15,FALSE)/100</f>
        <v>2.6200000000000001E-2</v>
      </c>
      <c r="U116" s="26">
        <f>VLOOKUP($C116,Demographics!$A$2:$V$2860,16,FALSE)/100</f>
        <v>9.9600000000000008E-2</v>
      </c>
      <c r="V116" s="26">
        <f>VLOOKUP($C116,Demographics!$A$2:$V$2860,17,FALSE)/100</f>
        <v>0.47320000000000001</v>
      </c>
      <c r="W116" s="26">
        <f>VLOOKUP($C116,Demographics!$A$2:$V$2860,18,FALSE)/100</f>
        <v>6.1999999999999998E-3</v>
      </c>
      <c r="X116" s="27">
        <f>VLOOKUP($C116,Demographics!$A$2:$V$2860,19,FALSE)/100</f>
        <v>0</v>
      </c>
      <c r="Y116" s="68">
        <f>IF(VLOOKUP($C116,MSP_HSPE!$B$2:$F$671,2,0)=0,"",VLOOKUP($C116,MSP_HSPE!$B$2:$F$671,2,0))</f>
        <v>3.13</v>
      </c>
      <c r="Z116" s="69">
        <f>IF(VLOOKUP($C116,MSP_HSPE!$B$2:$F$671,4,0)=0,"",VLOOKUP($C116,MSP_HSPE!$B$2:$F$671,4,0))</f>
        <v>3.0770000000000004</v>
      </c>
      <c r="AA116" s="69">
        <f>IF(VLOOKUP($C116,EOC!$A$2:$F$1091,2,0)=0,"",VLOOKUP($C116,EOC!$A$2:$F$1091,2,0))</f>
        <v>1.9369999999999998</v>
      </c>
      <c r="AB116" s="69">
        <f>IF(VLOOKUP($C116,EOC!$A$2:$F$1091,4,0)=0,"",VLOOKUP($C116,EOC!$A$2:$F$1091,4,0))</f>
        <v>3.0340000000000003</v>
      </c>
      <c r="AC116" s="70">
        <f>IF(VLOOKUP($C116,EOC!$A$2:$F$1091,6,0)=0,"",VLOOKUP($C116,EOC!$A$2:$F$1091,6,0))</f>
        <v>2.7069999999999999</v>
      </c>
      <c r="AD116" s="65">
        <f>Y116-(Modeling!$H$4+'High Schools'!V609*Modeling!$H$5)</f>
        <v>-0.18438807753887065</v>
      </c>
      <c r="AE116" s="66">
        <f>Z116-(Modeling!$I$4+V116*Modeling!$I$5)</f>
        <v>0.15577036756526041</v>
      </c>
      <c r="AF116" s="64">
        <f>AA116-(Modeling!$J$4+V116*Modeling!$J$5)</f>
        <v>-5.0533050891602205E-2</v>
      </c>
      <c r="AG116" s="62">
        <f>AC116-(Modeling!$K$4+V116*Modeling!$K$5)</f>
        <v>0.17006286115396563</v>
      </c>
      <c r="AH116" s="67">
        <f t="shared" si="3"/>
        <v>9.0912100288753184E-2</v>
      </c>
      <c r="AI116" s="94">
        <f t="shared" si="2"/>
        <v>281</v>
      </c>
    </row>
    <row r="117" spans="1:35" x14ac:dyDescent="0.2">
      <c r="A117" s="36" t="s">
        <v>381</v>
      </c>
      <c r="B117" s="35" t="s">
        <v>1117</v>
      </c>
      <c r="C117" s="53">
        <v>5228</v>
      </c>
      <c r="D117" s="28" t="str">
        <f>VLOOKUP($C117,Demographics!$A$2:$V$2860,2,FALSE)</f>
        <v>A</v>
      </c>
      <c r="E117" s="28" t="str">
        <f>VLOOKUP($C117,Demographics!$A$2:$V$2860,3,FALSE)</f>
        <v xml:space="preserve">K-12      </v>
      </c>
      <c r="F117" s="28">
        <f>VLOOKUP($C117,Demographics!$A$2:$V$2860,4,FALSE)</f>
        <v>35</v>
      </c>
      <c r="G117" s="29">
        <f>VLOOKUP($C117,Demographics!$A$2:$V$2860,20,FALSE)</f>
        <v>35</v>
      </c>
      <c r="H117" s="29">
        <f>VLOOKUP($C117,Demographics!$A$2:$V$2860,21,FALSE)</f>
        <v>0.6</v>
      </c>
      <c r="I117" s="27">
        <f>VLOOKUP($C117,Demographics!$A$2:$V$2860,22,FALSE)/100</f>
        <v>0</v>
      </c>
      <c r="J117" s="25">
        <f>VLOOKUP($C117,Demographics!$A$2:$V$2860,5,FALSE)/100</f>
        <v>0</v>
      </c>
      <c r="K117" s="26">
        <f>VLOOKUP($C117,Demographics!$A$2:$V$2860,6,FALSE)/100</f>
        <v>0</v>
      </c>
      <c r="L117" s="26">
        <f>VLOOKUP($C117,Demographics!$A$2:$V$2860,7,FALSE)/100</f>
        <v>0</v>
      </c>
      <c r="M117" s="26">
        <f>VLOOKUP($C117,Demographics!$A$2:$V$2860,8,FALSE)/100</f>
        <v>0</v>
      </c>
      <c r="N117" s="26">
        <f>VLOOKUP($C117,Demographics!$A$2:$V$2860,9,FALSE)/100</f>
        <v>5.7099999999999998E-2</v>
      </c>
      <c r="O117" s="26">
        <f>VLOOKUP($C117,Demographics!$A$2:$V$2860,10,FALSE)/100</f>
        <v>0.94290000000000007</v>
      </c>
      <c r="P117" s="26">
        <f>VLOOKUP($C117,Demographics!$A$2:$V$2860,11,FALSE)/100</f>
        <v>0</v>
      </c>
      <c r="Q117" s="26">
        <f>VLOOKUP($C117,Demographics!$A$2:$V$2860,12,FALSE)/100</f>
        <v>0.4</v>
      </c>
      <c r="R117" s="26">
        <f>VLOOKUP($C117,Demographics!$A$2:$V$2860,13,FALSE)/100</f>
        <v>0.6</v>
      </c>
      <c r="S117" s="26">
        <f>VLOOKUP($C117,Demographics!$A$2:$V$2860,14,FALSE)/100</f>
        <v>0</v>
      </c>
      <c r="T117" s="26">
        <f>VLOOKUP($C117,Demographics!$A$2:$V$2860,15,FALSE)/100</f>
        <v>0</v>
      </c>
      <c r="U117" s="26">
        <f>VLOOKUP($C117,Demographics!$A$2:$V$2860,16,FALSE)/100</f>
        <v>9.0899999999999995E-2</v>
      </c>
      <c r="V117" s="26">
        <f>VLOOKUP($C117,Demographics!$A$2:$V$2860,17,FALSE)/100</f>
        <v>0.2727</v>
      </c>
      <c r="W117" s="26">
        <f>VLOOKUP($C117,Demographics!$A$2:$V$2860,18,FALSE)/100</f>
        <v>2.2700000000000001E-2</v>
      </c>
      <c r="X117" s="27">
        <f>VLOOKUP($C117,Demographics!$A$2:$V$2860,19,FALSE)/100</f>
        <v>0</v>
      </c>
      <c r="Y117" s="68" t="str">
        <f>IF(VLOOKUP($C117,MSP_HSPE!$B$2:$F$671,2,0)=0,"",VLOOKUP($C117,MSP_HSPE!$B$2:$F$671,2,0))</f>
        <v/>
      </c>
      <c r="Z117" s="69" t="str">
        <f>IF(VLOOKUP($C117,MSP_HSPE!$B$2:$F$671,4,0)=0,"",VLOOKUP($C117,MSP_HSPE!$B$2:$F$671,4,0))</f>
        <v/>
      </c>
      <c r="AA117" s="69" t="str">
        <f>IF(VLOOKUP($C117,EOC!$A$2:$F$1091,2,0)=0,"",VLOOKUP($C117,EOC!$A$2:$F$1091,2,0))</f>
        <v/>
      </c>
      <c r="AB117" s="69" t="str">
        <f>IF(VLOOKUP($C117,EOC!$A$2:$F$1091,4,0)=0,"",VLOOKUP($C117,EOC!$A$2:$F$1091,4,0))</f>
        <v/>
      </c>
      <c r="AC117" s="70" t="str">
        <f>IF(VLOOKUP($C117,EOC!$A$2:$F$1091,6,0)=0,"",VLOOKUP($C117,EOC!$A$2:$F$1091,6,0))</f>
        <v/>
      </c>
      <c r="AD117" s="67"/>
      <c r="AE117" s="63"/>
      <c r="AF117" s="63"/>
      <c r="AG117" s="62"/>
      <c r="AH117" s="67" t="str">
        <f t="shared" si="3"/>
        <v/>
      </c>
      <c r="AI117" s="94" t="str">
        <f t="shared" si="2"/>
        <v/>
      </c>
    </row>
    <row r="118" spans="1:35" x14ac:dyDescent="0.2">
      <c r="A118" s="36" t="s">
        <v>381</v>
      </c>
      <c r="B118" s="35" t="s">
        <v>643</v>
      </c>
      <c r="C118" s="53">
        <v>2727</v>
      </c>
      <c r="D118" s="28" t="str">
        <f>VLOOKUP($C118,Demographics!$A$2:$V$2860,2,FALSE)</f>
        <v>P</v>
      </c>
      <c r="E118" s="28" t="str">
        <f>VLOOKUP($C118,Demographics!$A$2:$V$2860,3,FALSE)</f>
        <v xml:space="preserve">10-12     </v>
      </c>
      <c r="F118" s="28">
        <f>VLOOKUP($C118,Demographics!$A$2:$V$2860,4,FALSE)</f>
        <v>1359</v>
      </c>
      <c r="G118" s="29">
        <f>VLOOKUP($C118,Demographics!$A$2:$V$2860,20,FALSE)</f>
        <v>21</v>
      </c>
      <c r="H118" s="29">
        <f>VLOOKUP($C118,Demographics!$A$2:$V$2860,21,FALSE)</f>
        <v>12.4</v>
      </c>
      <c r="I118" s="27">
        <f>VLOOKUP($C118,Demographics!$A$2:$V$2860,22,FALSE)/100</f>
        <v>0.81819999999999993</v>
      </c>
      <c r="J118" s="25">
        <f>VLOOKUP($C118,Demographics!$A$2:$V$2860,5,FALSE)/100</f>
        <v>1.5E-3</v>
      </c>
      <c r="K118" s="26">
        <f>VLOOKUP($C118,Demographics!$A$2:$V$2860,6,FALSE)/100</f>
        <v>3.7000000000000002E-3</v>
      </c>
      <c r="L118" s="26">
        <f>VLOOKUP($C118,Demographics!$A$2:$V$2860,7,FALSE)/100</f>
        <v>7.000000000000001E-4</v>
      </c>
      <c r="M118" s="26">
        <f>VLOOKUP($C118,Demographics!$A$2:$V$2860,8,FALSE)/100</f>
        <v>2.2000000000000001E-3</v>
      </c>
      <c r="N118" s="26">
        <f>VLOOKUP($C118,Demographics!$A$2:$V$2860,9,FALSE)/100</f>
        <v>0.37819999999999998</v>
      </c>
      <c r="O118" s="26">
        <f>VLOOKUP($C118,Demographics!$A$2:$V$2860,10,FALSE)/100</f>
        <v>0.59009999999999996</v>
      </c>
      <c r="P118" s="26">
        <f>VLOOKUP($C118,Demographics!$A$2:$V$2860,11,FALSE)/100</f>
        <v>2.35E-2</v>
      </c>
      <c r="Q118" s="26">
        <f>VLOOKUP($C118,Demographics!$A$2:$V$2860,12,FALSE)/100</f>
        <v>0.51290000000000002</v>
      </c>
      <c r="R118" s="26">
        <f>VLOOKUP($C118,Demographics!$A$2:$V$2860,13,FALSE)/100</f>
        <v>0.48710000000000003</v>
      </c>
      <c r="S118" s="26">
        <f>VLOOKUP($C118,Demographics!$A$2:$V$2860,14,FALSE)/100</f>
        <v>7.7800000000000008E-2</v>
      </c>
      <c r="T118" s="26">
        <f>VLOOKUP($C118,Demographics!$A$2:$V$2860,15,FALSE)/100</f>
        <v>6.7799999999999999E-2</v>
      </c>
      <c r="U118" s="26">
        <f>VLOOKUP($C118,Demographics!$A$2:$V$2860,16,FALSE)/100</f>
        <v>0.12710000000000002</v>
      </c>
      <c r="V118" s="26">
        <f>VLOOKUP($C118,Demographics!$A$2:$V$2860,17,FALSE)/100</f>
        <v>0.45990000000000003</v>
      </c>
      <c r="W118" s="26">
        <f>VLOOKUP($C118,Demographics!$A$2:$V$2860,18,FALSE)/100</f>
        <v>1.8500000000000003E-2</v>
      </c>
      <c r="X118" s="27">
        <f>VLOOKUP($C118,Demographics!$A$2:$V$2860,19,FALSE)/100</f>
        <v>3.9000000000000003E-3</v>
      </c>
      <c r="Y118" s="68">
        <f>IF(VLOOKUP($C118,MSP_HSPE!$B$2:$F$671,2,0)=0,"",VLOOKUP($C118,MSP_HSPE!$B$2:$F$671,2,0))</f>
        <v>3.16</v>
      </c>
      <c r="Z118" s="69">
        <f>IF(VLOOKUP($C118,MSP_HSPE!$B$2:$F$671,4,0)=0,"",VLOOKUP($C118,MSP_HSPE!$B$2:$F$671,4,0))</f>
        <v>3.0929999999999995</v>
      </c>
      <c r="AA118" s="69">
        <f>IF(VLOOKUP($C118,EOC!$A$2:$F$1091,2,0)=0,"",VLOOKUP($C118,EOC!$A$2:$F$1091,2,0))</f>
        <v>1.9169999999999998</v>
      </c>
      <c r="AB118" s="69">
        <f>IF(VLOOKUP($C118,EOC!$A$2:$F$1091,4,0)=0,"",VLOOKUP($C118,EOC!$A$2:$F$1091,4,0))</f>
        <v>2.5270000000000001</v>
      </c>
      <c r="AC118" s="70">
        <f>IF(VLOOKUP($C118,EOC!$A$2:$F$1091,6,0)=0,"",VLOOKUP($C118,EOC!$A$2:$F$1091,6,0))</f>
        <v>2.6949999999999998</v>
      </c>
      <c r="AD118" s="65">
        <f>Y118-(Modeling!$H$4+'High Schools'!V91*Modeling!$H$5)</f>
        <v>-0.10076514826953131</v>
      </c>
      <c r="AE118" s="66">
        <f>Z118-(Modeling!$I$4+V118*Modeling!$I$5)</f>
        <v>0.15845543408036145</v>
      </c>
      <c r="AF118" s="64">
        <f>AA118-(Modeling!$J$4+V118*Modeling!$J$5)</f>
        <v>-8.3541691414372288E-2</v>
      </c>
      <c r="AG118" s="62">
        <f>AC118-(Modeling!$K$4+V118*Modeling!$K$5)</f>
        <v>0.13875539771336154</v>
      </c>
      <c r="AH118" s="67">
        <f t="shared" si="3"/>
        <v>0.11290399210981938</v>
      </c>
      <c r="AI118" s="94">
        <f t="shared" si="2"/>
        <v>278</v>
      </c>
    </row>
    <row r="119" spans="1:35" x14ac:dyDescent="0.2">
      <c r="A119" s="36" t="s">
        <v>1177</v>
      </c>
      <c r="B119" s="35" t="s">
        <v>1178</v>
      </c>
      <c r="C119" s="53">
        <v>3554</v>
      </c>
      <c r="D119" s="28" t="str">
        <f>VLOOKUP($C119,Demographics!$A$2:$V$2860,2,FALSE)</f>
        <v>P</v>
      </c>
      <c r="E119" s="28" t="str">
        <f>VLOOKUP($C119,Demographics!$A$2:$V$2860,3,FALSE)</f>
        <v xml:space="preserve">K-12      </v>
      </c>
      <c r="F119" s="28">
        <f>VLOOKUP($C119,Demographics!$A$2:$V$2860,4,FALSE)</f>
        <v>94</v>
      </c>
      <c r="G119" s="29">
        <f>VLOOKUP($C119,Demographics!$A$2:$V$2860,20,FALSE)</f>
        <v>9</v>
      </c>
      <c r="H119" s="29">
        <f>VLOOKUP($C119,Demographics!$A$2:$V$2860,21,FALSE)</f>
        <v>11.3</v>
      </c>
      <c r="I119" s="27">
        <f>VLOOKUP($C119,Demographics!$A$2:$V$2860,22,FALSE)/100</f>
        <v>0.63639999999999997</v>
      </c>
      <c r="J119" s="25">
        <f>VLOOKUP($C119,Demographics!$A$2:$V$2860,5,FALSE)/100</f>
        <v>3.1899999999999998E-2</v>
      </c>
      <c r="K119" s="26">
        <f>VLOOKUP($C119,Demographics!$A$2:$V$2860,6,FALSE)/100</f>
        <v>1.06E-2</v>
      </c>
      <c r="L119" s="26">
        <f>VLOOKUP($C119,Demographics!$A$2:$V$2860,7,FALSE)/100</f>
        <v>0</v>
      </c>
      <c r="M119" s="26">
        <f>VLOOKUP($C119,Demographics!$A$2:$V$2860,8,FALSE)/100</f>
        <v>1.06E-2</v>
      </c>
      <c r="N119" s="26">
        <f>VLOOKUP($C119,Demographics!$A$2:$V$2860,9,FALSE)/100</f>
        <v>0.21280000000000002</v>
      </c>
      <c r="O119" s="26">
        <f>VLOOKUP($C119,Demographics!$A$2:$V$2860,10,FALSE)/100</f>
        <v>0.72340000000000004</v>
      </c>
      <c r="P119" s="26">
        <f>VLOOKUP($C119,Demographics!$A$2:$V$2860,11,FALSE)/100</f>
        <v>1.06E-2</v>
      </c>
      <c r="Q119" s="26">
        <f>VLOOKUP($C119,Demographics!$A$2:$V$2860,12,FALSE)/100</f>
        <v>0.51060000000000005</v>
      </c>
      <c r="R119" s="26">
        <f>VLOOKUP($C119,Demographics!$A$2:$V$2860,13,FALSE)/100</f>
        <v>0.4894</v>
      </c>
      <c r="S119" s="26">
        <f>VLOOKUP($C119,Demographics!$A$2:$V$2860,14,FALSE)/100</f>
        <v>0</v>
      </c>
      <c r="T119" s="26">
        <f>VLOOKUP($C119,Demographics!$A$2:$V$2860,15,FALSE)/100</f>
        <v>0.1348</v>
      </c>
      <c r="U119" s="26">
        <f>VLOOKUP($C119,Demographics!$A$2:$V$2860,16,FALSE)/100</f>
        <v>0.1124</v>
      </c>
      <c r="V119" s="26">
        <f>VLOOKUP($C119,Demographics!$A$2:$V$2860,17,FALSE)/100</f>
        <v>0.61799999999999999</v>
      </c>
      <c r="W119" s="26">
        <f>VLOOKUP($C119,Demographics!$A$2:$V$2860,18,FALSE)/100</f>
        <v>0</v>
      </c>
      <c r="X119" s="27">
        <f>VLOOKUP($C119,Demographics!$A$2:$V$2860,19,FALSE)/100</f>
        <v>0</v>
      </c>
      <c r="Y119" s="68" t="str">
        <f>IF(VLOOKUP($C119,MSP_HSPE!$B$2:$F$671,2,0)=0,"",VLOOKUP($C119,MSP_HSPE!$B$2:$F$671,2,0))</f>
        <v/>
      </c>
      <c r="Z119" s="69" t="str">
        <f>IF(VLOOKUP($C119,MSP_HSPE!$B$2:$F$671,4,0)=0,"",VLOOKUP($C119,MSP_HSPE!$B$2:$F$671,4,0))</f>
        <v/>
      </c>
      <c r="AA119" s="69" t="str">
        <f>IF(VLOOKUP($C119,EOC!$A$2:$F$1091,2,0)=0,"",VLOOKUP($C119,EOC!$A$2:$F$1091,2,0))</f>
        <v/>
      </c>
      <c r="AB119" s="69" t="str">
        <f>IF(VLOOKUP($C119,EOC!$A$2:$F$1091,4,0)=0,"",VLOOKUP($C119,EOC!$A$2:$F$1091,4,0))</f>
        <v/>
      </c>
      <c r="AC119" s="70" t="str">
        <f>IF(VLOOKUP($C119,EOC!$A$2:$F$1091,6,0)=0,"",VLOOKUP($C119,EOC!$A$2:$F$1091,6,0))</f>
        <v/>
      </c>
      <c r="AD119" s="67"/>
      <c r="AE119" s="63"/>
      <c r="AF119" s="63"/>
      <c r="AG119" s="62"/>
      <c r="AH119" s="67" t="str">
        <f t="shared" si="3"/>
        <v/>
      </c>
      <c r="AI119" s="94" t="str">
        <f t="shared" si="2"/>
        <v/>
      </c>
    </row>
    <row r="120" spans="1:35" x14ac:dyDescent="0.2">
      <c r="A120" s="36" t="s">
        <v>147</v>
      </c>
      <c r="B120" s="35" t="s">
        <v>189</v>
      </c>
      <c r="C120" s="53">
        <v>2206</v>
      </c>
      <c r="D120" s="28" t="str">
        <f>VLOOKUP($C120,Demographics!$A$2:$V$2860,2,FALSE)</f>
        <v>P</v>
      </c>
      <c r="E120" s="28" t="str">
        <f>VLOOKUP($C120,Demographics!$A$2:$V$2860,3,FALSE)</f>
        <v xml:space="preserve">9-12      </v>
      </c>
      <c r="F120" s="28">
        <f>VLOOKUP($C120,Demographics!$A$2:$V$2860,4,FALSE)</f>
        <v>640</v>
      </c>
      <c r="G120" s="29">
        <f>VLOOKUP($C120,Demographics!$A$2:$V$2860,20,FALSE)</f>
        <v>17</v>
      </c>
      <c r="H120" s="29">
        <f>VLOOKUP($C120,Demographics!$A$2:$V$2860,21,FALSE)</f>
        <v>12.9</v>
      </c>
      <c r="I120" s="27">
        <f>VLOOKUP($C120,Demographics!$A$2:$V$2860,22,FALSE)/100</f>
        <v>0.94739999999999991</v>
      </c>
      <c r="J120" s="25">
        <f>VLOOKUP($C120,Demographics!$A$2:$V$2860,5,FALSE)/100</f>
        <v>2.3399999999999997E-2</v>
      </c>
      <c r="K120" s="26">
        <f>VLOOKUP($C120,Demographics!$A$2:$V$2860,6,FALSE)/100</f>
        <v>3.0999999999999999E-3</v>
      </c>
      <c r="L120" s="26">
        <f>VLOOKUP($C120,Demographics!$A$2:$V$2860,7,FALSE)/100</f>
        <v>1.6000000000000001E-3</v>
      </c>
      <c r="M120" s="26">
        <f>VLOOKUP($C120,Demographics!$A$2:$V$2860,8,FALSE)/100</f>
        <v>1.41E-2</v>
      </c>
      <c r="N120" s="26">
        <f>VLOOKUP($C120,Demographics!$A$2:$V$2860,9,FALSE)/100</f>
        <v>5.6299999999999996E-2</v>
      </c>
      <c r="O120" s="26">
        <f>VLOOKUP($C120,Demographics!$A$2:$V$2860,10,FALSE)/100</f>
        <v>0.86879999999999991</v>
      </c>
      <c r="P120" s="26">
        <f>VLOOKUP($C120,Demographics!$A$2:$V$2860,11,FALSE)/100</f>
        <v>3.1300000000000001E-2</v>
      </c>
      <c r="Q120" s="26">
        <f>VLOOKUP($C120,Demographics!$A$2:$V$2860,12,FALSE)/100</f>
        <v>0.52500000000000002</v>
      </c>
      <c r="R120" s="26">
        <f>VLOOKUP($C120,Demographics!$A$2:$V$2860,13,FALSE)/100</f>
        <v>0.47499999999999998</v>
      </c>
      <c r="S120" s="26">
        <f>VLOOKUP($C120,Demographics!$A$2:$V$2860,14,FALSE)/100</f>
        <v>0</v>
      </c>
      <c r="T120" s="26">
        <f>VLOOKUP($C120,Demographics!$A$2:$V$2860,15,FALSE)/100</f>
        <v>0</v>
      </c>
      <c r="U120" s="26">
        <f>VLOOKUP($C120,Demographics!$A$2:$V$2860,16,FALSE)/100</f>
        <v>6.9199999999999998E-2</v>
      </c>
      <c r="V120" s="26">
        <f>VLOOKUP($C120,Demographics!$A$2:$V$2860,17,FALSE)/100</f>
        <v>0</v>
      </c>
      <c r="W120" s="26">
        <f>VLOOKUP($C120,Demographics!$A$2:$V$2860,18,FALSE)/100</f>
        <v>7.9000000000000008E-3</v>
      </c>
      <c r="X120" s="27">
        <f>VLOOKUP($C120,Demographics!$A$2:$V$2860,19,FALSE)/100</f>
        <v>0</v>
      </c>
      <c r="Y120" s="68">
        <f>IF(VLOOKUP($C120,MSP_HSPE!$B$2:$F$671,2,0)=0,"",VLOOKUP($C120,MSP_HSPE!$B$2:$F$671,2,0))</f>
        <v>3.27</v>
      </c>
      <c r="Z120" s="69">
        <f>IF(VLOOKUP($C120,MSP_HSPE!$B$2:$F$671,4,0)=0,"",VLOOKUP($C120,MSP_HSPE!$B$2:$F$671,4,0))</f>
        <v>3.1469999999999998</v>
      </c>
      <c r="AA120" s="69">
        <f>IF(VLOOKUP($C120,EOC!$A$2:$F$1091,2,0)=0,"",VLOOKUP($C120,EOC!$A$2:$F$1091,2,0))</f>
        <v>1.865</v>
      </c>
      <c r="AB120" s="69">
        <f>IF(VLOOKUP($C120,EOC!$A$2:$F$1091,4,0)=0,"",VLOOKUP($C120,EOC!$A$2:$F$1091,4,0))</f>
        <v>3.0249999999999999</v>
      </c>
      <c r="AC120" s="70">
        <f>IF(VLOOKUP($C120,EOC!$A$2:$F$1091,6,0)=0,"",VLOOKUP($C120,EOC!$A$2:$F$1091,6,0))</f>
        <v>2.7710000000000004</v>
      </c>
      <c r="AD120" s="65">
        <f>Y120-(Modeling!$H$4+'High Schools'!V394*Modeling!$H$5)</f>
        <v>8.5707808675607122E-2</v>
      </c>
      <c r="AE120" s="66">
        <f>Z120-(Modeling!$I$4+V120*Modeling!$I$5)</f>
        <v>-0.24796095010796693</v>
      </c>
      <c r="AF120" s="64">
        <f>AA120-(Modeling!$J$4+V120*Modeling!$J$5)</f>
        <v>-0.58536678738595005</v>
      </c>
      <c r="AG120" s="62">
        <f>AC120-(Modeling!$K$4+V120*Modeling!$K$5)</f>
        <v>-0.45287636441700352</v>
      </c>
      <c r="AH120" s="67">
        <f t="shared" si="3"/>
        <v>-1.2004962932353134</v>
      </c>
      <c r="AI120" s="94">
        <f t="shared" si="2"/>
        <v>419</v>
      </c>
    </row>
    <row r="121" spans="1:35" x14ac:dyDescent="0.2">
      <c r="A121" s="36" t="s">
        <v>685</v>
      </c>
      <c r="B121" s="35" t="s">
        <v>1254</v>
      </c>
      <c r="C121" s="53">
        <v>5060</v>
      </c>
      <c r="D121" s="28" t="str">
        <f>VLOOKUP($C121,Demographics!$A$2:$V$2860,2,FALSE)</f>
        <v>A</v>
      </c>
      <c r="E121" s="28" t="str">
        <f>VLOOKUP($C121,Demographics!$A$2:$V$2860,3,FALSE)</f>
        <v xml:space="preserve">11-12     </v>
      </c>
      <c r="F121" s="28">
        <f>VLOOKUP($C121,Demographics!$A$2:$V$2860,4,FALSE)</f>
        <v>135</v>
      </c>
      <c r="G121" s="29">
        <f>VLOOKUP($C121,Demographics!$A$2:$V$2860,20,FALSE)</f>
        <v>0</v>
      </c>
      <c r="H121" s="29">
        <f>VLOOKUP($C121,Demographics!$A$2:$V$2860,21,FALSE)</f>
        <v>0</v>
      </c>
      <c r="I121" s="27">
        <f>VLOOKUP($C121,Demographics!$A$2:$V$2860,22,FALSE)/100</f>
        <v>0</v>
      </c>
      <c r="J121" s="25">
        <f>VLOOKUP($C121,Demographics!$A$2:$V$2860,5,FALSE)/100</f>
        <v>0</v>
      </c>
      <c r="K121" s="26">
        <f>VLOOKUP($C121,Demographics!$A$2:$V$2860,6,FALSE)/100</f>
        <v>0.11109999999999999</v>
      </c>
      <c r="L121" s="26">
        <f>VLOOKUP($C121,Demographics!$A$2:$V$2860,7,FALSE)/100</f>
        <v>0</v>
      </c>
      <c r="M121" s="26">
        <f>VLOOKUP($C121,Demographics!$A$2:$V$2860,8,FALSE)/100</f>
        <v>7.4000000000000003E-3</v>
      </c>
      <c r="N121" s="26">
        <f>VLOOKUP($C121,Demographics!$A$2:$V$2860,9,FALSE)/100</f>
        <v>0.15560000000000002</v>
      </c>
      <c r="O121" s="26">
        <f>VLOOKUP($C121,Demographics!$A$2:$V$2860,10,FALSE)/100</f>
        <v>0.65189999999999992</v>
      </c>
      <c r="P121" s="26">
        <f>VLOOKUP($C121,Demographics!$A$2:$V$2860,11,FALSE)/100</f>
        <v>7.4099999999999999E-2</v>
      </c>
      <c r="Q121" s="26">
        <f>VLOOKUP($C121,Demographics!$A$2:$V$2860,12,FALSE)/100</f>
        <v>0.5333</v>
      </c>
      <c r="R121" s="26">
        <f>VLOOKUP($C121,Demographics!$A$2:$V$2860,13,FALSE)/100</f>
        <v>0.4667</v>
      </c>
      <c r="S121" s="26">
        <f>VLOOKUP($C121,Demographics!$A$2:$V$2860,14,FALSE)/100</f>
        <v>0</v>
      </c>
      <c r="T121" s="26">
        <f>VLOOKUP($C121,Demographics!$A$2:$V$2860,15,FALSE)/100</f>
        <v>0</v>
      </c>
      <c r="U121" s="26">
        <f>VLOOKUP($C121,Demographics!$A$2:$V$2860,16,FALSE)/100</f>
        <v>0</v>
      </c>
      <c r="V121" s="26">
        <f>VLOOKUP($C121,Demographics!$A$2:$V$2860,17,FALSE)/100</f>
        <v>0.1389</v>
      </c>
      <c r="W121" s="26">
        <f>VLOOKUP($C121,Demographics!$A$2:$V$2860,18,FALSE)/100</f>
        <v>0</v>
      </c>
      <c r="X121" s="27">
        <f>VLOOKUP($C121,Demographics!$A$2:$V$2860,19,FALSE)/100</f>
        <v>0</v>
      </c>
      <c r="Y121" s="68" t="str">
        <f>IF(VLOOKUP($C121,MSP_HSPE!$B$2:$F$671,2,0)=0,"",VLOOKUP($C121,MSP_HSPE!$B$2:$F$671,2,0))</f>
        <v/>
      </c>
      <c r="Z121" s="69" t="str">
        <f>IF(VLOOKUP($C121,MSP_HSPE!$B$2:$F$671,4,0)=0,"",VLOOKUP($C121,MSP_HSPE!$B$2:$F$671,4,0))</f>
        <v/>
      </c>
      <c r="AA121" s="69">
        <f>IF(VLOOKUP($C121,EOC!$A$2:$F$1091,2,0)=0,"",VLOOKUP($C121,EOC!$A$2:$F$1091,2,0))</f>
        <v>1.4990000000000001</v>
      </c>
      <c r="AB121" s="69" t="str">
        <f>IF(VLOOKUP($C121,EOC!$A$2:$F$1091,4,0)=0,"",VLOOKUP($C121,EOC!$A$2:$F$1091,4,0))</f>
        <v/>
      </c>
      <c r="AC121" s="70" t="str">
        <f>IF(VLOOKUP($C121,EOC!$A$2:$F$1091,6,0)=0,"",VLOOKUP($C121,EOC!$A$2:$F$1091,6,0))</f>
        <v/>
      </c>
      <c r="AD121" s="67"/>
      <c r="AE121" s="63"/>
      <c r="AF121" s="64">
        <f>AA121-(Modeling!$J$4+V121*Modeling!$J$5)</f>
        <v>-0.81550963185115499</v>
      </c>
      <c r="AG121" s="62"/>
      <c r="AH121" s="67">
        <f t="shared" si="3"/>
        <v>-0.81550963185115499</v>
      </c>
      <c r="AI121" s="94">
        <f t="shared" si="2"/>
        <v>394</v>
      </c>
    </row>
    <row r="122" spans="1:35" x14ac:dyDescent="0.2">
      <c r="A122" s="36" t="s">
        <v>685</v>
      </c>
      <c r="B122" s="35" t="s">
        <v>1251</v>
      </c>
      <c r="C122" s="53">
        <v>1655</v>
      </c>
      <c r="D122" s="28" t="str">
        <f>VLOOKUP($C122,Demographics!$A$2:$V$2860,2,FALSE)</f>
        <v>A</v>
      </c>
      <c r="E122" s="28" t="str">
        <f>VLOOKUP($C122,Demographics!$A$2:$V$2860,3,FALSE)</f>
        <v xml:space="preserve">7-12      </v>
      </c>
      <c r="F122" s="28">
        <f>VLOOKUP($C122,Demographics!$A$2:$V$2860,4,FALSE)</f>
        <v>195</v>
      </c>
      <c r="G122" s="29">
        <f>VLOOKUP($C122,Demographics!$A$2:$V$2860,20,FALSE)</f>
        <v>0</v>
      </c>
      <c r="H122" s="29">
        <f>VLOOKUP($C122,Demographics!$A$2:$V$2860,21,FALSE)</f>
        <v>0</v>
      </c>
      <c r="I122" s="27">
        <f>VLOOKUP($C122,Demographics!$A$2:$V$2860,22,FALSE)/100</f>
        <v>0</v>
      </c>
      <c r="J122" s="25">
        <f>VLOOKUP($C122,Demographics!$A$2:$V$2860,5,FALSE)/100</f>
        <v>3.0800000000000001E-2</v>
      </c>
      <c r="K122" s="26">
        <f>VLOOKUP($C122,Demographics!$A$2:$V$2860,6,FALSE)/100</f>
        <v>0.11789999999999999</v>
      </c>
      <c r="L122" s="26">
        <f>VLOOKUP($C122,Demographics!$A$2:$V$2860,7,FALSE)/100</f>
        <v>5.1000000000000004E-3</v>
      </c>
      <c r="M122" s="26">
        <f>VLOOKUP($C122,Demographics!$A$2:$V$2860,8,FALSE)/100</f>
        <v>5.1299999999999998E-2</v>
      </c>
      <c r="N122" s="26">
        <f>VLOOKUP($C122,Demographics!$A$2:$V$2860,9,FALSE)/100</f>
        <v>0.159</v>
      </c>
      <c r="O122" s="26">
        <f>VLOOKUP($C122,Demographics!$A$2:$V$2860,10,FALSE)/100</f>
        <v>0.58460000000000001</v>
      </c>
      <c r="P122" s="26">
        <f>VLOOKUP($C122,Demographics!$A$2:$V$2860,11,FALSE)/100</f>
        <v>5.1299999999999998E-2</v>
      </c>
      <c r="Q122" s="26">
        <f>VLOOKUP($C122,Demographics!$A$2:$V$2860,12,FALSE)/100</f>
        <v>0.5333</v>
      </c>
      <c r="R122" s="26">
        <f>VLOOKUP($C122,Demographics!$A$2:$V$2860,13,FALSE)/100</f>
        <v>0.4667</v>
      </c>
      <c r="S122" s="26">
        <f>VLOOKUP($C122,Demographics!$A$2:$V$2860,14,FALSE)/100</f>
        <v>0</v>
      </c>
      <c r="T122" s="26">
        <f>VLOOKUP($C122,Demographics!$A$2:$V$2860,15,FALSE)/100</f>
        <v>1.6E-2</v>
      </c>
      <c r="U122" s="26">
        <f>VLOOKUP($C122,Demographics!$A$2:$V$2860,16,FALSE)/100</f>
        <v>5.3E-3</v>
      </c>
      <c r="V122" s="26">
        <f>VLOOKUP($C122,Demographics!$A$2:$V$2860,17,FALSE)/100</f>
        <v>0.35109999999999997</v>
      </c>
      <c r="W122" s="26">
        <f>VLOOKUP($C122,Demographics!$A$2:$V$2860,18,FALSE)/100</f>
        <v>5.3200000000000004E-2</v>
      </c>
      <c r="X122" s="27">
        <f>VLOOKUP($C122,Demographics!$A$2:$V$2860,19,FALSE)/100</f>
        <v>0</v>
      </c>
      <c r="Y122" s="68" t="str">
        <f>IF(VLOOKUP($C122,MSP_HSPE!$B$2:$F$671,2,0)=0,"",VLOOKUP($C122,MSP_HSPE!$B$2:$F$671,2,0))</f>
        <v/>
      </c>
      <c r="Z122" s="69" t="str">
        <f>IF(VLOOKUP($C122,MSP_HSPE!$B$2:$F$671,4,0)=0,"",VLOOKUP($C122,MSP_HSPE!$B$2:$F$671,4,0))</f>
        <v/>
      </c>
      <c r="AA122" s="69">
        <f>IF(VLOOKUP($C122,EOC!$A$2:$F$1091,2,0)=0,"",VLOOKUP($C122,EOC!$A$2:$F$1091,2,0))</f>
        <v>1.5309999999999999</v>
      </c>
      <c r="AB122" s="69">
        <f>IF(VLOOKUP($C122,EOC!$A$2:$F$1091,4,0)=0,"",VLOOKUP($C122,EOC!$A$2:$F$1091,4,0))</f>
        <v>2.2680000000000002</v>
      </c>
      <c r="AC122" s="70" t="str">
        <f>IF(VLOOKUP($C122,EOC!$A$2:$F$1091,6,0)=0,"",VLOOKUP($C122,EOC!$A$2:$F$1091,6,0))</f>
        <v/>
      </c>
      <c r="AD122" s="67"/>
      <c r="AE122" s="63"/>
      <c r="AF122" s="64">
        <f>AA122-(Modeling!$J$4+V122*Modeling!$J$5)</f>
        <v>-0.57595823945026647</v>
      </c>
      <c r="AG122" s="62"/>
      <c r="AH122" s="67">
        <f t="shared" si="3"/>
        <v>-0.57595823945026647</v>
      </c>
      <c r="AI122" s="94">
        <f t="shared" si="2"/>
        <v>372</v>
      </c>
    </row>
    <row r="123" spans="1:35" x14ac:dyDescent="0.2">
      <c r="A123" s="36" t="s">
        <v>685</v>
      </c>
      <c r="B123" s="35" t="s">
        <v>665</v>
      </c>
      <c r="C123" s="53">
        <v>1966</v>
      </c>
      <c r="D123" s="28" t="str">
        <f>VLOOKUP($C123,Demographics!$A$2:$V$2860,2,FALSE)</f>
        <v>A</v>
      </c>
      <c r="E123" s="28" t="str">
        <f>VLOOKUP($C123,Demographics!$A$2:$V$2860,3,FALSE)</f>
        <v xml:space="preserve">K-12      </v>
      </c>
      <c r="F123" s="28">
        <f>VLOOKUP($C123,Demographics!$A$2:$V$2860,4,FALSE)</f>
        <v>496</v>
      </c>
      <c r="G123" s="29">
        <f>VLOOKUP($C123,Demographics!$A$2:$V$2860,20,FALSE)</f>
        <v>45</v>
      </c>
      <c r="H123" s="29">
        <f>VLOOKUP($C123,Demographics!$A$2:$V$2860,21,FALSE)</f>
        <v>6.6</v>
      </c>
      <c r="I123" s="27">
        <f>VLOOKUP($C123,Demographics!$A$2:$V$2860,22,FALSE)/100</f>
        <v>0.45450000000000002</v>
      </c>
      <c r="J123" s="25">
        <f>VLOOKUP($C123,Demographics!$A$2:$V$2860,5,FALSE)/100</f>
        <v>2E-3</v>
      </c>
      <c r="K123" s="26">
        <f>VLOOKUP($C123,Demographics!$A$2:$V$2860,6,FALSE)/100</f>
        <v>6.0499999999999998E-2</v>
      </c>
      <c r="L123" s="26">
        <f>VLOOKUP($C123,Demographics!$A$2:$V$2860,7,FALSE)/100</f>
        <v>0</v>
      </c>
      <c r="M123" s="26">
        <f>VLOOKUP($C123,Demographics!$A$2:$V$2860,8,FALSE)/100</f>
        <v>1.21E-2</v>
      </c>
      <c r="N123" s="26">
        <f>VLOOKUP($C123,Demographics!$A$2:$V$2860,9,FALSE)/100</f>
        <v>9.2699999999999991E-2</v>
      </c>
      <c r="O123" s="26">
        <f>VLOOKUP($C123,Demographics!$A$2:$V$2860,10,FALSE)/100</f>
        <v>0.7036</v>
      </c>
      <c r="P123" s="26">
        <f>VLOOKUP($C123,Demographics!$A$2:$V$2860,11,FALSE)/100</f>
        <v>0.129</v>
      </c>
      <c r="Q123" s="26">
        <f>VLOOKUP($C123,Demographics!$A$2:$V$2860,12,FALSE)/100</f>
        <v>0.496</v>
      </c>
      <c r="R123" s="26">
        <f>VLOOKUP($C123,Demographics!$A$2:$V$2860,13,FALSE)/100</f>
        <v>0.504</v>
      </c>
      <c r="S123" s="26">
        <f>VLOOKUP($C123,Demographics!$A$2:$V$2860,14,FALSE)/100</f>
        <v>0</v>
      </c>
      <c r="T123" s="26">
        <f>VLOOKUP($C123,Demographics!$A$2:$V$2860,15,FALSE)/100</f>
        <v>5.6999999999999993E-3</v>
      </c>
      <c r="U123" s="26">
        <f>VLOOKUP($C123,Demographics!$A$2:$V$2860,16,FALSE)/100</f>
        <v>3.2500000000000001E-2</v>
      </c>
      <c r="V123" s="26">
        <f>VLOOKUP($C123,Demographics!$A$2:$V$2860,17,FALSE)/100</f>
        <v>0.23139999999999999</v>
      </c>
      <c r="W123" s="26">
        <f>VLOOKUP($C123,Demographics!$A$2:$V$2860,18,FALSE)/100</f>
        <v>3.2500000000000001E-2</v>
      </c>
      <c r="X123" s="27">
        <f>VLOOKUP($C123,Demographics!$A$2:$V$2860,19,FALSE)/100</f>
        <v>0</v>
      </c>
      <c r="Y123" s="68">
        <f>IF(VLOOKUP($C123,MSP_HSPE!$B$2:$F$671,2,0)=0,"",VLOOKUP($C123,MSP_HSPE!$B$2:$F$671,2,0))</f>
        <v>3.17</v>
      </c>
      <c r="Z123" s="69">
        <f>IF(VLOOKUP($C123,MSP_HSPE!$B$2:$F$671,4,0)=0,"",VLOOKUP($C123,MSP_HSPE!$B$2:$F$671,4,0))</f>
        <v>2.7239999999999998</v>
      </c>
      <c r="AA123" s="69">
        <f>IF(VLOOKUP($C123,EOC!$A$2:$F$1091,2,0)=0,"",VLOOKUP($C123,EOC!$A$2:$F$1091,2,0))</f>
        <v>2.0289999999999999</v>
      </c>
      <c r="AB123" s="69">
        <f>IF(VLOOKUP($C123,EOC!$A$2:$F$1091,4,0)=0,"",VLOOKUP($C123,EOC!$A$2:$F$1091,4,0))</f>
        <v>2.6579999999999999</v>
      </c>
      <c r="AC123" s="70">
        <f>IF(VLOOKUP($C123,EOC!$A$2:$F$1091,6,0)=0,"",VLOOKUP($C123,EOC!$A$2:$F$1091,6,0))</f>
        <v>2.1269999999999998</v>
      </c>
      <c r="AD123" s="65">
        <f>Y123-(Modeling!$H$4+'High Schools'!V436*Modeling!$H$5)</f>
        <v>0.70060364942700826</v>
      </c>
      <c r="AE123" s="66">
        <f>Z123-(Modeling!$I$4+V123*Modeling!$I$5)</f>
        <v>-0.43930112992710324</v>
      </c>
      <c r="AF123" s="64">
        <f>AA123-(Modeling!$J$4+V123*Modeling!$J$5)</f>
        <v>-0.19503600415519751</v>
      </c>
      <c r="AG123" s="62">
        <f>AC123-(Modeling!$K$4+V123*Modeling!$K$5)</f>
        <v>-0.7609555343301011</v>
      </c>
      <c r="AH123" s="67">
        <f t="shared" si="3"/>
        <v>-0.69468901898539359</v>
      </c>
      <c r="AI123" s="94">
        <f t="shared" si="2"/>
        <v>381</v>
      </c>
    </row>
    <row r="124" spans="1:35" x14ac:dyDescent="0.2">
      <c r="A124" s="36" t="s">
        <v>685</v>
      </c>
      <c r="B124" s="35" t="s">
        <v>116</v>
      </c>
      <c r="C124" s="53">
        <v>1519</v>
      </c>
      <c r="D124" s="28" t="str">
        <f>VLOOKUP($C124,Demographics!$A$2:$V$2860,2,FALSE)</f>
        <v>A</v>
      </c>
      <c r="E124" s="28" t="str">
        <f>VLOOKUP($C124,Demographics!$A$2:$V$2860,3,FALSE)</f>
        <v xml:space="preserve">9-12      </v>
      </c>
      <c r="F124" s="28">
        <f>VLOOKUP($C124,Demographics!$A$2:$V$2860,4,FALSE)</f>
        <v>56</v>
      </c>
      <c r="G124" s="29">
        <f>VLOOKUP($C124,Demographics!$A$2:$V$2860,20,FALSE)</f>
        <v>0</v>
      </c>
      <c r="H124" s="29">
        <f>VLOOKUP($C124,Demographics!$A$2:$V$2860,21,FALSE)</f>
        <v>0</v>
      </c>
      <c r="I124" s="27">
        <f>VLOOKUP($C124,Demographics!$A$2:$V$2860,22,FALSE)/100</f>
        <v>0</v>
      </c>
      <c r="J124" s="25">
        <f>VLOOKUP($C124,Demographics!$A$2:$V$2860,5,FALSE)/100</f>
        <v>1.7899999999999999E-2</v>
      </c>
      <c r="K124" s="26">
        <f>VLOOKUP($C124,Demographics!$A$2:$V$2860,6,FALSE)/100</f>
        <v>5.3600000000000002E-2</v>
      </c>
      <c r="L124" s="26">
        <f>VLOOKUP($C124,Demographics!$A$2:$V$2860,7,FALSE)/100</f>
        <v>0</v>
      </c>
      <c r="M124" s="26">
        <f>VLOOKUP($C124,Demographics!$A$2:$V$2860,8,FALSE)/100</f>
        <v>1.7899999999999999E-2</v>
      </c>
      <c r="N124" s="26">
        <f>VLOOKUP($C124,Demographics!$A$2:$V$2860,9,FALSE)/100</f>
        <v>7.1399999999999991E-2</v>
      </c>
      <c r="O124" s="26">
        <f>VLOOKUP($C124,Demographics!$A$2:$V$2860,10,FALSE)/100</f>
        <v>0.80359999999999998</v>
      </c>
      <c r="P124" s="26">
        <f>VLOOKUP($C124,Demographics!$A$2:$V$2860,11,FALSE)/100</f>
        <v>3.5699999999999996E-2</v>
      </c>
      <c r="Q124" s="26">
        <f>VLOOKUP($C124,Demographics!$A$2:$V$2860,12,FALSE)/100</f>
        <v>0.48210000000000003</v>
      </c>
      <c r="R124" s="26">
        <f>VLOOKUP($C124,Demographics!$A$2:$V$2860,13,FALSE)/100</f>
        <v>0.51790000000000003</v>
      </c>
      <c r="S124" s="26">
        <f>VLOOKUP($C124,Demographics!$A$2:$V$2860,14,FALSE)/100</f>
        <v>0</v>
      </c>
      <c r="T124" s="26">
        <f>VLOOKUP($C124,Demographics!$A$2:$V$2860,15,FALSE)/100</f>
        <v>1.23E-2</v>
      </c>
      <c r="U124" s="26">
        <f>VLOOKUP($C124,Demographics!$A$2:$V$2860,16,FALSE)/100</f>
        <v>4.9400000000000006E-2</v>
      </c>
      <c r="V124" s="26">
        <f>VLOOKUP($C124,Demographics!$A$2:$V$2860,17,FALSE)/100</f>
        <v>0.20989999999999998</v>
      </c>
      <c r="W124" s="26">
        <f>VLOOKUP($C124,Demographics!$A$2:$V$2860,18,FALSE)/100</f>
        <v>8.6400000000000005E-2</v>
      </c>
      <c r="X124" s="27">
        <f>VLOOKUP($C124,Demographics!$A$2:$V$2860,19,FALSE)/100</f>
        <v>0</v>
      </c>
      <c r="Y124" s="68">
        <f>IF(VLOOKUP($C124,MSP_HSPE!$B$2:$F$671,2,0)=0,"",VLOOKUP($C124,MSP_HSPE!$B$2:$F$671,2,0))</f>
        <v>2.38</v>
      </c>
      <c r="Z124" s="69" t="str">
        <f>IF(VLOOKUP($C124,MSP_HSPE!$B$2:$F$671,4,0)=0,"",VLOOKUP($C124,MSP_HSPE!$B$2:$F$671,4,0))</f>
        <v/>
      </c>
      <c r="AA124" s="69">
        <f>IF(VLOOKUP($C124,EOC!$A$2:$F$1091,2,0)=0,"",VLOOKUP($C124,EOC!$A$2:$F$1091,2,0))</f>
        <v>1.1280000000000001</v>
      </c>
      <c r="AB124" s="69" t="str">
        <f>IF(VLOOKUP($C124,EOC!$A$2:$F$1091,4,0)=0,"",VLOOKUP($C124,EOC!$A$2:$F$1091,4,0))</f>
        <v/>
      </c>
      <c r="AC124" s="70" t="str">
        <f>IF(VLOOKUP($C124,EOC!$A$2:$F$1091,6,0)=0,"",VLOOKUP($C124,EOC!$A$2:$F$1091,6,0))</f>
        <v/>
      </c>
      <c r="AD124" s="65">
        <f>Y124-(Modeling!$H$4+'High Schools'!V433*Modeling!$H$5)</f>
        <v>-1.184245666596861</v>
      </c>
      <c r="AE124" s="63"/>
      <c r="AF124" s="64">
        <f>AA124-(Modeling!$J$4+V124*Modeling!$J$5)</f>
        <v>-1.1170650095115553</v>
      </c>
      <c r="AG124" s="62"/>
      <c r="AH124" s="67">
        <f t="shared" si="3"/>
        <v>-2.3013106761084163</v>
      </c>
      <c r="AI124" s="94">
        <f t="shared" si="2"/>
        <v>456</v>
      </c>
    </row>
    <row r="125" spans="1:35" x14ac:dyDescent="0.2">
      <c r="A125" s="36" t="s">
        <v>685</v>
      </c>
      <c r="B125" s="35" t="s">
        <v>244</v>
      </c>
      <c r="C125" s="53">
        <v>3123</v>
      </c>
      <c r="D125" s="28" t="str">
        <f>VLOOKUP($C125,Demographics!$A$2:$V$2860,2,FALSE)</f>
        <v>P</v>
      </c>
      <c r="E125" s="28" t="str">
        <f>VLOOKUP($C125,Demographics!$A$2:$V$2860,3,FALSE)</f>
        <v xml:space="preserve">9-12      </v>
      </c>
      <c r="F125" s="28">
        <f>VLOOKUP($C125,Demographics!$A$2:$V$2860,4,FALSE)</f>
        <v>1644</v>
      </c>
      <c r="G125" s="29">
        <f>VLOOKUP($C125,Demographics!$A$2:$V$2860,20,FALSE)</f>
        <v>18</v>
      </c>
      <c r="H125" s="29">
        <f>VLOOKUP($C125,Demographics!$A$2:$V$2860,21,FALSE)</f>
        <v>10.1</v>
      </c>
      <c r="I125" s="27">
        <f>VLOOKUP($C125,Demographics!$A$2:$V$2860,22,FALSE)/100</f>
        <v>0.6522</v>
      </c>
      <c r="J125" s="25">
        <f>VLOOKUP($C125,Demographics!$A$2:$V$2860,5,FALSE)/100</f>
        <v>7.9000000000000008E-3</v>
      </c>
      <c r="K125" s="26">
        <f>VLOOKUP($C125,Demographics!$A$2:$V$2860,6,FALSE)/100</f>
        <v>0.15329999999999999</v>
      </c>
      <c r="L125" s="26">
        <f>VLOOKUP($C125,Demographics!$A$2:$V$2860,7,FALSE)/100</f>
        <v>4.3E-3</v>
      </c>
      <c r="M125" s="26">
        <f>VLOOKUP($C125,Demographics!$A$2:$V$2860,8,FALSE)/100</f>
        <v>6.5700000000000008E-2</v>
      </c>
      <c r="N125" s="26">
        <f>VLOOKUP($C125,Demographics!$A$2:$V$2860,9,FALSE)/100</f>
        <v>0.12039999999999999</v>
      </c>
      <c r="O125" s="26">
        <f>VLOOKUP($C125,Demographics!$A$2:$V$2860,10,FALSE)/100</f>
        <v>0.57420000000000004</v>
      </c>
      <c r="P125" s="26">
        <f>VLOOKUP($C125,Demographics!$A$2:$V$2860,11,FALSE)/100</f>
        <v>7.4200000000000002E-2</v>
      </c>
      <c r="Q125" s="26">
        <f>VLOOKUP($C125,Demographics!$A$2:$V$2860,12,FALSE)/100</f>
        <v>0.49509999999999998</v>
      </c>
      <c r="R125" s="26">
        <f>VLOOKUP($C125,Demographics!$A$2:$V$2860,13,FALSE)/100</f>
        <v>0.50490000000000002</v>
      </c>
      <c r="S125" s="26">
        <f>VLOOKUP($C125,Demographics!$A$2:$V$2860,14,FALSE)/100</f>
        <v>0</v>
      </c>
      <c r="T125" s="26">
        <f>VLOOKUP($C125,Demographics!$A$2:$V$2860,15,FALSE)/100</f>
        <v>4.4000000000000004E-2</v>
      </c>
      <c r="U125" s="26">
        <f>VLOOKUP($C125,Demographics!$A$2:$V$2860,16,FALSE)/100</f>
        <v>0.10349999999999999</v>
      </c>
      <c r="V125" s="26">
        <f>VLOOKUP($C125,Demographics!$A$2:$V$2860,17,FALSE)/100</f>
        <v>0.27529999999999999</v>
      </c>
      <c r="W125" s="26">
        <f>VLOOKUP($C125,Demographics!$A$2:$V$2860,18,FALSE)/100</f>
        <v>4.2800000000000005E-2</v>
      </c>
      <c r="X125" s="27">
        <f>VLOOKUP($C125,Demographics!$A$2:$V$2860,19,FALSE)/100</f>
        <v>0</v>
      </c>
      <c r="Y125" s="68">
        <f>IF(VLOOKUP($C125,MSP_HSPE!$B$2:$F$671,2,0)=0,"",VLOOKUP($C125,MSP_HSPE!$B$2:$F$671,2,0))</f>
        <v>3.47</v>
      </c>
      <c r="Z125" s="69">
        <f>IF(VLOOKUP($C125,MSP_HSPE!$B$2:$F$671,4,0)=0,"",VLOOKUP($C125,MSP_HSPE!$B$2:$F$671,4,0))</f>
        <v>3.395</v>
      </c>
      <c r="AA125" s="69">
        <f>IF(VLOOKUP($C125,EOC!$A$2:$F$1091,2,0)=0,"",VLOOKUP($C125,EOC!$A$2:$F$1091,2,0))</f>
        <v>2.1560000000000001</v>
      </c>
      <c r="AB125" s="69">
        <f>IF(VLOOKUP($C125,EOC!$A$2:$F$1091,4,0)=0,"",VLOOKUP($C125,EOC!$A$2:$F$1091,4,0))</f>
        <v>3.0289999999999999</v>
      </c>
      <c r="AC125" s="70">
        <f>IF(VLOOKUP($C125,EOC!$A$2:$F$1091,6,0)=0,"",VLOOKUP($C125,EOC!$A$2:$F$1091,6,0))</f>
        <v>3.0529999999999999</v>
      </c>
      <c r="AD125" s="65">
        <f>Y125-(Modeling!$H$4+'High Schools'!V437*Modeling!$H$5)</f>
        <v>0.41431097951427898</v>
      </c>
      <c r="AE125" s="66">
        <f>Z125-(Modeling!$I$4+V125*Modeling!$I$5)</f>
        <v>0.27564816180124563</v>
      </c>
      <c r="AF125" s="64">
        <f>AA125-(Modeling!$J$4+V125*Modeling!$J$5)</f>
        <v>-2.5097709497332144E-2</v>
      </c>
      <c r="AG125" s="62">
        <f>AC125-(Modeling!$K$4+V125*Modeling!$K$5)</f>
        <v>0.22877361191369783</v>
      </c>
      <c r="AH125" s="67">
        <f t="shared" si="3"/>
        <v>0.89363504373189029</v>
      </c>
      <c r="AI125" s="94">
        <f t="shared" si="2"/>
        <v>145</v>
      </c>
    </row>
    <row r="126" spans="1:35" x14ac:dyDescent="0.2">
      <c r="A126" s="36" t="s">
        <v>685</v>
      </c>
      <c r="B126" s="35" t="s">
        <v>475</v>
      </c>
      <c r="C126" s="53">
        <v>3755</v>
      </c>
      <c r="D126" s="28" t="str">
        <f>VLOOKUP($C126,Demographics!$A$2:$V$2860,2,FALSE)</f>
        <v>P</v>
      </c>
      <c r="E126" s="28" t="str">
        <f>VLOOKUP($C126,Demographics!$A$2:$V$2860,3,FALSE)</f>
        <v xml:space="preserve">9-12      </v>
      </c>
      <c r="F126" s="28">
        <f>VLOOKUP($C126,Demographics!$A$2:$V$2860,4,FALSE)</f>
        <v>1588</v>
      </c>
      <c r="G126" s="29">
        <f>VLOOKUP($C126,Demographics!$A$2:$V$2860,20,FALSE)</f>
        <v>18</v>
      </c>
      <c r="H126" s="29">
        <f>VLOOKUP($C126,Demographics!$A$2:$V$2860,21,FALSE)</f>
        <v>9.6999999999999993</v>
      </c>
      <c r="I126" s="27">
        <f>VLOOKUP($C126,Demographics!$A$2:$V$2860,22,FALSE)/100</f>
        <v>0.66290000000000004</v>
      </c>
      <c r="J126" s="25">
        <f>VLOOKUP($C126,Demographics!$A$2:$V$2860,5,FALSE)/100</f>
        <v>5.6999999999999993E-3</v>
      </c>
      <c r="K126" s="26">
        <f>VLOOKUP($C126,Demographics!$A$2:$V$2860,6,FALSE)/100</f>
        <v>0.2122</v>
      </c>
      <c r="L126" s="26">
        <f>VLOOKUP($C126,Demographics!$A$2:$V$2860,7,FALSE)/100</f>
        <v>1.01E-2</v>
      </c>
      <c r="M126" s="26">
        <f>VLOOKUP($C126,Demographics!$A$2:$V$2860,8,FALSE)/100</f>
        <v>8.3100000000000007E-2</v>
      </c>
      <c r="N126" s="26">
        <f>VLOOKUP($C126,Demographics!$A$2:$V$2860,9,FALSE)/100</f>
        <v>0.16690000000000002</v>
      </c>
      <c r="O126" s="26">
        <f>VLOOKUP($C126,Demographics!$A$2:$V$2860,10,FALSE)/100</f>
        <v>0.45399999999999996</v>
      </c>
      <c r="P126" s="26">
        <f>VLOOKUP($C126,Demographics!$A$2:$V$2860,11,FALSE)/100</f>
        <v>6.8000000000000005E-2</v>
      </c>
      <c r="Q126" s="26">
        <f>VLOOKUP($C126,Demographics!$A$2:$V$2860,12,FALSE)/100</f>
        <v>0.51700000000000002</v>
      </c>
      <c r="R126" s="26">
        <f>VLOOKUP($C126,Demographics!$A$2:$V$2860,13,FALSE)/100</f>
        <v>0.48299999999999998</v>
      </c>
      <c r="S126" s="26">
        <f>VLOOKUP($C126,Demographics!$A$2:$V$2860,14,FALSE)/100</f>
        <v>0</v>
      </c>
      <c r="T126" s="26">
        <f>VLOOKUP($C126,Demographics!$A$2:$V$2860,15,FALSE)/100</f>
        <v>7.5199999999999989E-2</v>
      </c>
      <c r="U126" s="26">
        <f>VLOOKUP($C126,Demographics!$A$2:$V$2860,16,FALSE)/100</f>
        <v>0.1206</v>
      </c>
      <c r="V126" s="26">
        <f>VLOOKUP($C126,Demographics!$A$2:$V$2860,17,FALSE)/100</f>
        <v>0.45069999999999999</v>
      </c>
      <c r="W126" s="26">
        <f>VLOOKUP($C126,Demographics!$A$2:$V$2860,18,FALSE)/100</f>
        <v>6.0299999999999999E-2</v>
      </c>
      <c r="X126" s="27">
        <f>VLOOKUP($C126,Demographics!$A$2:$V$2860,19,FALSE)/100</f>
        <v>0</v>
      </c>
      <c r="Y126" s="68">
        <f>IF(VLOOKUP($C126,MSP_HSPE!$B$2:$F$671,2,0)=0,"",VLOOKUP($C126,MSP_HSPE!$B$2:$F$671,2,0))</f>
        <v>3.3</v>
      </c>
      <c r="Z126" s="69">
        <f>IF(VLOOKUP($C126,MSP_HSPE!$B$2:$F$671,4,0)=0,"",VLOOKUP($C126,MSP_HSPE!$B$2:$F$671,4,0))</f>
        <v>3.3760000000000003</v>
      </c>
      <c r="AA126" s="69">
        <f>IF(VLOOKUP($C126,EOC!$A$2:$F$1091,2,0)=0,"",VLOOKUP($C126,EOC!$A$2:$F$1091,2,0))</f>
        <v>1.9430000000000001</v>
      </c>
      <c r="AB126" s="69">
        <f>IF(VLOOKUP($C126,EOC!$A$2:$F$1091,4,0)=0,"",VLOOKUP($C126,EOC!$A$2:$F$1091,4,0))</f>
        <v>2.8569999999999993</v>
      </c>
      <c r="AC126" s="70">
        <f>IF(VLOOKUP($C126,EOC!$A$2:$F$1091,6,0)=0,"",VLOOKUP($C126,EOC!$A$2:$F$1091,6,0))</f>
        <v>2.524</v>
      </c>
      <c r="AD126" s="65">
        <f>Y126-(Modeling!$H$4+'High Schools'!V440*Modeling!$H$5)</f>
        <v>0.19160664432235874</v>
      </c>
      <c r="AE126" s="66">
        <f>Z126-(Modeling!$I$4+V126*Modeling!$I$5)</f>
        <v>0.43224510415095851</v>
      </c>
      <c r="AF126" s="64">
        <f>AA126-(Modeling!$J$4+V126*Modeling!$J$5)</f>
        <v>-6.6540149520348368E-2</v>
      </c>
      <c r="AG126" s="62">
        <f>AC126-(Modeling!$K$4+V126*Modeling!$K$5)</f>
        <v>-4.5600140907206654E-2</v>
      </c>
      <c r="AH126" s="67">
        <f t="shared" si="3"/>
        <v>0.51171145804576224</v>
      </c>
      <c r="AI126" s="94">
        <f t="shared" si="2"/>
        <v>211</v>
      </c>
    </row>
    <row r="127" spans="1:35" x14ac:dyDescent="0.2">
      <c r="A127" s="36" t="s">
        <v>685</v>
      </c>
      <c r="B127" s="35" t="s">
        <v>1253</v>
      </c>
      <c r="C127" s="53">
        <v>3818</v>
      </c>
      <c r="D127" s="28" t="str">
        <f>VLOOKUP($C127,Demographics!$A$2:$V$2860,2,FALSE)</f>
        <v>S</v>
      </c>
      <c r="E127" s="28" t="str">
        <f>VLOOKUP($C127,Demographics!$A$2:$V$2860,3,FALSE)</f>
        <v xml:space="preserve">K-12      </v>
      </c>
      <c r="F127" s="28">
        <f>VLOOKUP($C127,Demographics!$A$2:$V$2860,4,FALSE)</f>
        <v>38</v>
      </c>
      <c r="G127" s="29">
        <f>VLOOKUP($C127,Demographics!$A$2:$V$2860,20,FALSE)</f>
        <v>10</v>
      </c>
      <c r="H127" s="29">
        <f>VLOOKUP($C127,Demographics!$A$2:$V$2860,21,FALSE)</f>
        <v>14.9</v>
      </c>
      <c r="I127" s="27">
        <f>VLOOKUP($C127,Demographics!$A$2:$V$2860,22,FALSE)/100</f>
        <v>0.25</v>
      </c>
      <c r="J127" s="25">
        <f>VLOOKUP($C127,Demographics!$A$2:$V$2860,5,FALSE)/100</f>
        <v>0</v>
      </c>
      <c r="K127" s="26">
        <f>VLOOKUP($C127,Demographics!$A$2:$V$2860,6,FALSE)/100</f>
        <v>7.8899999999999998E-2</v>
      </c>
      <c r="L127" s="26">
        <f>VLOOKUP($C127,Demographics!$A$2:$V$2860,7,FALSE)/100</f>
        <v>0</v>
      </c>
      <c r="M127" s="26">
        <f>VLOOKUP($C127,Demographics!$A$2:$V$2860,8,FALSE)/100</f>
        <v>0.15789999999999998</v>
      </c>
      <c r="N127" s="26">
        <f>VLOOKUP($C127,Demographics!$A$2:$V$2860,9,FALSE)/100</f>
        <v>0.13159999999999999</v>
      </c>
      <c r="O127" s="26">
        <f>VLOOKUP($C127,Demographics!$A$2:$V$2860,10,FALSE)/100</f>
        <v>0.60530000000000006</v>
      </c>
      <c r="P127" s="26">
        <f>VLOOKUP($C127,Demographics!$A$2:$V$2860,11,FALSE)/100</f>
        <v>2.63E-2</v>
      </c>
      <c r="Q127" s="26">
        <f>VLOOKUP($C127,Demographics!$A$2:$V$2860,12,FALSE)/100</f>
        <v>0.65790000000000004</v>
      </c>
      <c r="R127" s="26">
        <f>VLOOKUP($C127,Demographics!$A$2:$V$2860,13,FALSE)/100</f>
        <v>0.34210000000000002</v>
      </c>
      <c r="S127" s="26">
        <f>VLOOKUP($C127,Demographics!$A$2:$V$2860,14,FALSE)/100</f>
        <v>0</v>
      </c>
      <c r="T127" s="26">
        <f>VLOOKUP($C127,Demographics!$A$2:$V$2860,15,FALSE)/100</f>
        <v>0</v>
      </c>
      <c r="U127" s="26">
        <f>VLOOKUP($C127,Demographics!$A$2:$V$2860,16,FALSE)/100</f>
        <v>1</v>
      </c>
      <c r="V127" s="26">
        <f>VLOOKUP($C127,Demographics!$A$2:$V$2860,17,FALSE)/100</f>
        <v>0.58540000000000003</v>
      </c>
      <c r="W127" s="26">
        <f>VLOOKUP($C127,Demographics!$A$2:$V$2860,18,FALSE)/100</f>
        <v>0</v>
      </c>
      <c r="X127" s="27">
        <f>VLOOKUP($C127,Demographics!$A$2:$V$2860,19,FALSE)/100</f>
        <v>0</v>
      </c>
      <c r="Y127" s="68" t="str">
        <f>IF(VLOOKUP($C127,MSP_HSPE!$B$2:$F$671,2,0)=0,"",VLOOKUP($C127,MSP_HSPE!$B$2:$F$671,2,0))</f>
        <v/>
      </c>
      <c r="Z127" s="69" t="str">
        <f>IF(VLOOKUP($C127,MSP_HSPE!$B$2:$F$671,4,0)=0,"",VLOOKUP($C127,MSP_HSPE!$B$2:$F$671,4,0))</f>
        <v/>
      </c>
      <c r="AA127" s="69" t="str">
        <f>IF(VLOOKUP($C127,EOC!$A$2:$F$1091,2,0)=0,"",VLOOKUP($C127,EOC!$A$2:$F$1091,2,0))</f>
        <v/>
      </c>
      <c r="AB127" s="69" t="str">
        <f>IF(VLOOKUP($C127,EOC!$A$2:$F$1091,4,0)=0,"",VLOOKUP($C127,EOC!$A$2:$F$1091,4,0))</f>
        <v/>
      </c>
      <c r="AC127" s="70" t="str">
        <f>IF(VLOOKUP($C127,EOC!$A$2:$F$1091,6,0)=0,"",VLOOKUP($C127,EOC!$A$2:$F$1091,6,0))</f>
        <v/>
      </c>
      <c r="AD127" s="67"/>
      <c r="AE127" s="63"/>
      <c r="AF127" s="63"/>
      <c r="AG127" s="62"/>
      <c r="AH127" s="67" t="str">
        <f t="shared" si="3"/>
        <v/>
      </c>
      <c r="AI127" s="94" t="str">
        <f t="shared" si="2"/>
        <v/>
      </c>
    </row>
    <row r="128" spans="1:35" x14ac:dyDescent="0.2">
      <c r="A128" s="36" t="s">
        <v>685</v>
      </c>
      <c r="B128" s="35" t="s">
        <v>0</v>
      </c>
      <c r="C128" s="53">
        <v>3464</v>
      </c>
      <c r="D128" s="28" t="str">
        <f>VLOOKUP($C128,Demographics!$A$2:$V$2860,2,FALSE)</f>
        <v>P</v>
      </c>
      <c r="E128" s="28" t="str">
        <f>VLOOKUP($C128,Demographics!$A$2:$V$2860,3,FALSE)</f>
        <v xml:space="preserve">9-12      </v>
      </c>
      <c r="F128" s="28">
        <f>VLOOKUP($C128,Demographics!$A$2:$V$2860,4,FALSE)</f>
        <v>1546</v>
      </c>
      <c r="G128" s="29">
        <f>VLOOKUP($C128,Demographics!$A$2:$V$2860,20,FALSE)</f>
        <v>21</v>
      </c>
      <c r="H128" s="29">
        <f>VLOOKUP($C128,Demographics!$A$2:$V$2860,21,FALSE)</f>
        <v>11.9</v>
      </c>
      <c r="I128" s="27">
        <f>VLOOKUP($C128,Demographics!$A$2:$V$2860,22,FALSE)/100</f>
        <v>0.73329999999999995</v>
      </c>
      <c r="J128" s="25">
        <f>VLOOKUP($C128,Demographics!$A$2:$V$2860,5,FALSE)/100</f>
        <v>3.9000000000000003E-3</v>
      </c>
      <c r="K128" s="26">
        <f>VLOOKUP($C128,Demographics!$A$2:$V$2860,6,FALSE)/100</f>
        <v>0.1255</v>
      </c>
      <c r="L128" s="26">
        <f>VLOOKUP($C128,Demographics!$A$2:$V$2860,7,FALSE)/100</f>
        <v>3.2000000000000002E-3</v>
      </c>
      <c r="M128" s="26">
        <f>VLOOKUP($C128,Demographics!$A$2:$V$2860,8,FALSE)/100</f>
        <v>5.1100000000000007E-2</v>
      </c>
      <c r="N128" s="26">
        <f>VLOOKUP($C128,Demographics!$A$2:$V$2860,9,FALSE)/100</f>
        <v>0.10220000000000001</v>
      </c>
      <c r="O128" s="26">
        <f>VLOOKUP($C128,Demographics!$A$2:$V$2860,10,FALSE)/100</f>
        <v>0.6391</v>
      </c>
      <c r="P128" s="26">
        <f>VLOOKUP($C128,Demographics!$A$2:$V$2860,11,FALSE)/100</f>
        <v>7.4999999999999997E-2</v>
      </c>
      <c r="Q128" s="26">
        <f>VLOOKUP($C128,Demographics!$A$2:$V$2860,12,FALSE)/100</f>
        <v>0.52200000000000002</v>
      </c>
      <c r="R128" s="26">
        <f>VLOOKUP($C128,Demographics!$A$2:$V$2860,13,FALSE)/100</f>
        <v>0.47799999999999998</v>
      </c>
      <c r="S128" s="26">
        <f>VLOOKUP($C128,Demographics!$A$2:$V$2860,14,FALSE)/100</f>
        <v>0</v>
      </c>
      <c r="T128" s="26">
        <f>VLOOKUP($C128,Demographics!$A$2:$V$2860,15,FALSE)/100</f>
        <v>3.0899999999999997E-2</v>
      </c>
      <c r="U128" s="26">
        <f>VLOOKUP($C128,Demographics!$A$2:$V$2860,16,FALSE)/100</f>
        <v>6.7799999999999999E-2</v>
      </c>
      <c r="V128" s="26">
        <f>VLOOKUP($C128,Demographics!$A$2:$V$2860,17,FALSE)/100</f>
        <v>0.28949999999999998</v>
      </c>
      <c r="W128" s="26">
        <f>VLOOKUP($C128,Demographics!$A$2:$V$2860,18,FALSE)/100</f>
        <v>5.4600000000000003E-2</v>
      </c>
      <c r="X128" s="27">
        <f>VLOOKUP($C128,Demographics!$A$2:$V$2860,19,FALSE)/100</f>
        <v>0</v>
      </c>
      <c r="Y128" s="68">
        <f>IF(VLOOKUP($C128,MSP_HSPE!$B$2:$F$671,2,0)=0,"",VLOOKUP($C128,MSP_HSPE!$B$2:$F$671,2,0))</f>
        <v>3.48</v>
      </c>
      <c r="Z128" s="69">
        <f>IF(VLOOKUP($C128,MSP_HSPE!$B$2:$F$671,4,0)=0,"",VLOOKUP($C128,MSP_HSPE!$B$2:$F$671,4,0))</f>
        <v>3.2330000000000001</v>
      </c>
      <c r="AA128" s="69">
        <f>IF(VLOOKUP($C128,EOC!$A$2:$F$1091,2,0)=0,"",VLOOKUP($C128,EOC!$A$2:$F$1091,2,0))</f>
        <v>2.2530000000000001</v>
      </c>
      <c r="AB128" s="69">
        <f>IF(VLOOKUP($C128,EOC!$A$2:$F$1091,4,0)=0,"",VLOOKUP($C128,EOC!$A$2:$F$1091,4,0))</f>
        <v>3.2910000000000004</v>
      </c>
      <c r="AC128" s="70">
        <f>IF(VLOOKUP($C128,EOC!$A$2:$F$1091,6,0)=0,"",VLOOKUP($C128,EOC!$A$2:$F$1091,6,0))</f>
        <v>3.1010000000000004</v>
      </c>
      <c r="AD128" s="65">
        <f>Y128-(Modeling!$H$4+'High Schools'!V439*Modeling!$H$5)</f>
        <v>0.66337508816259483</v>
      </c>
      <c r="AE128" s="66">
        <f>Z128-(Modeling!$I$4+V128*Modeling!$I$5)</f>
        <v>0.12786410582271612</v>
      </c>
      <c r="AF128" s="64">
        <f>AA128-(Modeling!$J$4+V128*Modeling!$J$5)</f>
        <v>8.5791214970587948E-2</v>
      </c>
      <c r="AG128" s="62">
        <f>AC128-(Modeling!$K$4+V128*Modeling!$K$5)</f>
        <v>0.29738759543674931</v>
      </c>
      <c r="AH128" s="67">
        <f t="shared" si="3"/>
        <v>1.1744180043926482</v>
      </c>
      <c r="AI128" s="94">
        <f t="shared" si="2"/>
        <v>99</v>
      </c>
    </row>
    <row r="129" spans="1:35" x14ac:dyDescent="0.2">
      <c r="A129" s="36" t="s">
        <v>685</v>
      </c>
      <c r="B129" s="35" t="s">
        <v>528</v>
      </c>
      <c r="C129" s="53">
        <v>3303</v>
      </c>
      <c r="D129" s="28" t="str">
        <f>VLOOKUP($C129,Demographics!$A$2:$V$2860,2,FALSE)</f>
        <v>P</v>
      </c>
      <c r="E129" s="28" t="str">
        <f>VLOOKUP($C129,Demographics!$A$2:$V$2860,3,FALSE)</f>
        <v xml:space="preserve">9-12      </v>
      </c>
      <c r="F129" s="28">
        <f>VLOOKUP($C129,Demographics!$A$2:$V$2860,4,FALSE)</f>
        <v>1225</v>
      </c>
      <c r="G129" s="29">
        <f>VLOOKUP($C129,Demographics!$A$2:$V$2860,20,FALSE)</f>
        <v>17</v>
      </c>
      <c r="H129" s="29">
        <f>VLOOKUP($C129,Demographics!$A$2:$V$2860,21,FALSE)</f>
        <v>13.5</v>
      </c>
      <c r="I129" s="27">
        <f>VLOOKUP($C129,Demographics!$A$2:$V$2860,22,FALSE)/100</f>
        <v>0.66220000000000001</v>
      </c>
      <c r="J129" s="25">
        <f>VLOOKUP($C129,Demographics!$A$2:$V$2860,5,FALSE)/100</f>
        <v>1.1399999999999999E-2</v>
      </c>
      <c r="K129" s="26">
        <f>VLOOKUP($C129,Demographics!$A$2:$V$2860,6,FALSE)/100</f>
        <v>0.1241</v>
      </c>
      <c r="L129" s="26">
        <f>VLOOKUP($C129,Demographics!$A$2:$V$2860,7,FALSE)/100</f>
        <v>4.8999999999999998E-3</v>
      </c>
      <c r="M129" s="26">
        <f>VLOOKUP($C129,Demographics!$A$2:$V$2860,8,FALSE)/100</f>
        <v>6.5299999999999997E-2</v>
      </c>
      <c r="N129" s="26">
        <f>VLOOKUP($C129,Demographics!$A$2:$V$2860,9,FALSE)/100</f>
        <v>0.1249</v>
      </c>
      <c r="O129" s="26">
        <f>VLOOKUP($C129,Demographics!$A$2:$V$2860,10,FALSE)/100</f>
        <v>0.59509999999999996</v>
      </c>
      <c r="P129" s="26">
        <f>VLOOKUP($C129,Demographics!$A$2:$V$2860,11,FALSE)/100</f>
        <v>7.4299999999999991E-2</v>
      </c>
      <c r="Q129" s="26">
        <f>VLOOKUP($C129,Demographics!$A$2:$V$2860,12,FALSE)/100</f>
        <v>0.55509999999999993</v>
      </c>
      <c r="R129" s="26">
        <f>VLOOKUP($C129,Demographics!$A$2:$V$2860,13,FALSE)/100</f>
        <v>0.44490000000000002</v>
      </c>
      <c r="S129" s="26">
        <f>VLOOKUP($C129,Demographics!$A$2:$V$2860,14,FALSE)/100</f>
        <v>0</v>
      </c>
      <c r="T129" s="26">
        <f>VLOOKUP($C129,Demographics!$A$2:$V$2860,15,FALSE)/100</f>
        <v>4.4000000000000004E-2</v>
      </c>
      <c r="U129" s="26">
        <f>VLOOKUP($C129,Demographics!$A$2:$V$2860,16,FALSE)/100</f>
        <v>0.12119999999999999</v>
      </c>
      <c r="V129" s="26">
        <f>VLOOKUP($C129,Demographics!$A$2:$V$2860,17,FALSE)/100</f>
        <v>0.317</v>
      </c>
      <c r="W129" s="26">
        <f>VLOOKUP($C129,Demographics!$A$2:$V$2860,18,FALSE)/100</f>
        <v>4.07E-2</v>
      </c>
      <c r="X129" s="27">
        <f>VLOOKUP($C129,Demographics!$A$2:$V$2860,19,FALSE)/100</f>
        <v>5.0000000000000001E-3</v>
      </c>
      <c r="Y129" s="68">
        <f>IF(VLOOKUP($C129,MSP_HSPE!$B$2:$F$671,2,0)=0,"",VLOOKUP($C129,MSP_HSPE!$B$2:$F$671,2,0))</f>
        <v>3.42</v>
      </c>
      <c r="Z129" s="69">
        <f>IF(VLOOKUP($C129,MSP_HSPE!$B$2:$F$671,4,0)=0,"",VLOOKUP($C129,MSP_HSPE!$B$2:$F$671,4,0))</f>
        <v>3.15</v>
      </c>
      <c r="AA129" s="69">
        <f>IF(VLOOKUP($C129,EOC!$A$2:$F$1091,2,0)=0,"",VLOOKUP($C129,EOC!$A$2:$F$1091,2,0))</f>
        <v>1.9630000000000001</v>
      </c>
      <c r="AB129" s="69">
        <f>IF(VLOOKUP($C129,EOC!$A$2:$F$1091,4,0)=0,"",VLOOKUP($C129,EOC!$A$2:$F$1091,4,0))</f>
        <v>2.847</v>
      </c>
      <c r="AC129" s="70">
        <f>IF(VLOOKUP($C129,EOC!$A$2:$F$1091,6,0)=0,"",VLOOKUP($C129,EOC!$A$2:$F$1091,6,0))</f>
        <v>2.8010000000000002</v>
      </c>
      <c r="AD129" s="65">
        <f>Y129-(Modeling!$H$4+'High Schools'!V438*Modeling!$H$5)</f>
        <v>3.5454299798247213E-2</v>
      </c>
      <c r="AE129" s="66">
        <f>Z129-(Modeling!$I$4+V129*Modeling!$I$5)</f>
        <v>7.2394983329084894E-2</v>
      </c>
      <c r="AF129" s="64">
        <f>AA129-(Modeling!$J$4+V129*Modeling!$J$5)</f>
        <v>-0.17731122003872191</v>
      </c>
      <c r="AG129" s="62">
        <f>AC129-(Modeling!$K$4+V129*Modeling!$K$5)</f>
        <v>3.7309042400404113E-2</v>
      </c>
      <c r="AH129" s="67">
        <f t="shared" si="3"/>
        <v>-3.2152894510985686E-2</v>
      </c>
      <c r="AI129" s="94">
        <f t="shared" si="2"/>
        <v>303</v>
      </c>
    </row>
    <row r="130" spans="1:35" x14ac:dyDescent="0.2">
      <c r="A130" s="36" t="s">
        <v>685</v>
      </c>
      <c r="B130" s="35" t="s">
        <v>743</v>
      </c>
      <c r="C130" s="53">
        <v>3854</v>
      </c>
      <c r="D130" s="28" t="str">
        <f>VLOOKUP($C130,Demographics!$A$2:$V$2860,2,FALSE)</f>
        <v>A</v>
      </c>
      <c r="E130" s="28" t="str">
        <f>VLOOKUP($C130,Demographics!$A$2:$V$2860,3,FALSE)</f>
        <v xml:space="preserve">9-12      </v>
      </c>
      <c r="F130" s="28">
        <f>VLOOKUP($C130,Demographics!$A$2:$V$2860,4,FALSE)</f>
        <v>255</v>
      </c>
      <c r="G130" s="29">
        <f>VLOOKUP($C130,Demographics!$A$2:$V$2860,20,FALSE)</f>
        <v>12</v>
      </c>
      <c r="H130" s="29">
        <f>VLOOKUP($C130,Demographics!$A$2:$V$2860,21,FALSE)</f>
        <v>10.3</v>
      </c>
      <c r="I130" s="27">
        <f>VLOOKUP($C130,Demographics!$A$2:$V$2860,22,FALSE)/100</f>
        <v>0.57140000000000002</v>
      </c>
      <c r="J130" s="25">
        <f>VLOOKUP($C130,Demographics!$A$2:$V$2860,5,FALSE)/100</f>
        <v>3.1400000000000004E-2</v>
      </c>
      <c r="K130" s="26">
        <f>VLOOKUP($C130,Demographics!$A$2:$V$2860,6,FALSE)/100</f>
        <v>1.9599999999999999E-2</v>
      </c>
      <c r="L130" s="26">
        <f>VLOOKUP($C130,Demographics!$A$2:$V$2860,7,FALSE)/100</f>
        <v>3.9000000000000003E-3</v>
      </c>
      <c r="M130" s="26">
        <f>VLOOKUP($C130,Demographics!$A$2:$V$2860,8,FALSE)/100</f>
        <v>6.2699999999999992E-2</v>
      </c>
      <c r="N130" s="26">
        <f>VLOOKUP($C130,Demographics!$A$2:$V$2860,9,FALSE)/100</f>
        <v>0.2</v>
      </c>
      <c r="O130" s="26">
        <f>VLOOKUP($C130,Demographics!$A$2:$V$2860,10,FALSE)/100</f>
        <v>0.61570000000000003</v>
      </c>
      <c r="P130" s="26">
        <f>VLOOKUP($C130,Demographics!$A$2:$V$2860,11,FALSE)/100</f>
        <v>6.6699999999999995E-2</v>
      </c>
      <c r="Q130" s="26">
        <f>VLOOKUP($C130,Demographics!$A$2:$V$2860,12,FALSE)/100</f>
        <v>0.54510000000000003</v>
      </c>
      <c r="R130" s="26">
        <f>VLOOKUP($C130,Demographics!$A$2:$V$2860,13,FALSE)/100</f>
        <v>0.45490000000000003</v>
      </c>
      <c r="S130" s="26">
        <f>VLOOKUP($C130,Demographics!$A$2:$V$2860,14,FALSE)/100</f>
        <v>0</v>
      </c>
      <c r="T130" s="26">
        <f>VLOOKUP($C130,Demographics!$A$2:$V$2860,15,FALSE)/100</f>
        <v>1.8500000000000003E-2</v>
      </c>
      <c r="U130" s="26">
        <f>VLOOKUP($C130,Demographics!$A$2:$V$2860,16,FALSE)/100</f>
        <v>0.3231</v>
      </c>
      <c r="V130" s="26">
        <f>VLOOKUP($C130,Demographics!$A$2:$V$2860,17,FALSE)/100</f>
        <v>0.5323</v>
      </c>
      <c r="W130" s="26">
        <f>VLOOKUP($C130,Demographics!$A$2:$V$2860,18,FALSE)/100</f>
        <v>6.7699999999999996E-2</v>
      </c>
      <c r="X130" s="27">
        <f>VLOOKUP($C130,Demographics!$A$2:$V$2860,19,FALSE)/100</f>
        <v>0</v>
      </c>
      <c r="Y130" s="68">
        <f>IF(VLOOKUP($C130,MSP_HSPE!$B$2:$F$671,2,0)=0,"",VLOOKUP($C130,MSP_HSPE!$B$2:$F$671,2,0))</f>
        <v>2.16</v>
      </c>
      <c r="Z130" s="69">
        <f>IF(VLOOKUP($C130,MSP_HSPE!$B$2:$F$671,4,0)=0,"",VLOOKUP($C130,MSP_HSPE!$B$2:$F$671,4,0))</f>
        <v>2.0870000000000006</v>
      </c>
      <c r="AA130" s="69">
        <f>IF(VLOOKUP($C130,EOC!$A$2:$F$1091,2,0)=0,"",VLOOKUP($C130,EOC!$A$2:$F$1091,2,0))</f>
        <v>1.3969999999999998</v>
      </c>
      <c r="AB130" s="69">
        <f>IF(VLOOKUP($C130,EOC!$A$2:$F$1091,4,0)=0,"",VLOOKUP($C130,EOC!$A$2:$F$1091,4,0))</f>
        <v>1.8210000000000002</v>
      </c>
      <c r="AC130" s="70">
        <f>IF(VLOOKUP($C130,EOC!$A$2:$F$1091,6,0)=0,"",VLOOKUP($C130,EOC!$A$2:$F$1091,6,0))</f>
        <v>1.3259999999999998</v>
      </c>
      <c r="AD130" s="65">
        <f>Y130-(Modeling!$H$4+'High Schools'!V442*Modeling!$H$5)</f>
        <v>-0.99076350749859632</v>
      </c>
      <c r="AE130" s="66">
        <f>Z130-(Modeling!$I$4+V130*Modeling!$I$5)</f>
        <v>-0.77506327386650664</v>
      </c>
      <c r="AF130" s="64">
        <f>AA130-(Modeling!$J$4+V130*Modeling!$J$5)</f>
        <v>-0.53272773849342814</v>
      </c>
      <c r="AG130" s="62">
        <f>AC130-(Modeling!$K$4+V130*Modeling!$K$5)</f>
        <v>-1.1251423200986881</v>
      </c>
      <c r="AH130" s="67">
        <f t="shared" si="3"/>
        <v>-3.423696839957219</v>
      </c>
      <c r="AI130" s="94">
        <f t="shared" si="2"/>
        <v>482</v>
      </c>
    </row>
    <row r="131" spans="1:35" x14ac:dyDescent="0.2">
      <c r="A131" s="36" t="s">
        <v>685</v>
      </c>
      <c r="B131" s="35" t="s">
        <v>1252</v>
      </c>
      <c r="C131" s="53">
        <v>1830</v>
      </c>
      <c r="D131" s="28" t="str">
        <f>VLOOKUP($C131,Demographics!$A$2:$V$2860,2,FALSE)</f>
        <v>S</v>
      </c>
      <c r="E131" s="28" t="str">
        <f>VLOOKUP($C131,Demographics!$A$2:$V$2860,3,FALSE)</f>
        <v xml:space="preserve">4-12      </v>
      </c>
      <c r="F131" s="28">
        <f>VLOOKUP($C131,Demographics!$A$2:$V$2860,4,FALSE)</f>
        <v>149</v>
      </c>
      <c r="G131" s="29">
        <f>VLOOKUP($C131,Demographics!$A$2:$V$2860,20,FALSE)</f>
        <v>0</v>
      </c>
      <c r="H131" s="29">
        <f>VLOOKUP($C131,Demographics!$A$2:$V$2860,21,FALSE)</f>
        <v>0</v>
      </c>
      <c r="I131" s="27">
        <f>VLOOKUP($C131,Demographics!$A$2:$V$2860,22,FALSE)/100</f>
        <v>0</v>
      </c>
      <c r="J131" s="25">
        <f>VLOOKUP($C131,Demographics!$A$2:$V$2860,5,FALSE)/100</f>
        <v>1.34E-2</v>
      </c>
      <c r="K131" s="26">
        <f>VLOOKUP($C131,Demographics!$A$2:$V$2860,6,FALSE)/100</f>
        <v>8.72E-2</v>
      </c>
      <c r="L131" s="26">
        <f>VLOOKUP($C131,Demographics!$A$2:$V$2860,7,FALSE)/100</f>
        <v>0</v>
      </c>
      <c r="M131" s="26">
        <f>VLOOKUP($C131,Demographics!$A$2:$V$2860,8,FALSE)/100</f>
        <v>6.7099999999999993E-2</v>
      </c>
      <c r="N131" s="26">
        <f>VLOOKUP($C131,Demographics!$A$2:$V$2860,9,FALSE)/100</f>
        <v>0.15439999999999998</v>
      </c>
      <c r="O131" s="26">
        <f>VLOOKUP($C131,Demographics!$A$2:$V$2860,10,FALSE)/100</f>
        <v>0.58389999999999997</v>
      </c>
      <c r="P131" s="26">
        <f>VLOOKUP($C131,Demographics!$A$2:$V$2860,11,FALSE)/100</f>
        <v>9.4E-2</v>
      </c>
      <c r="Q131" s="26">
        <f>VLOOKUP($C131,Demographics!$A$2:$V$2860,12,FALSE)/100</f>
        <v>0.63759999999999994</v>
      </c>
      <c r="R131" s="26">
        <f>VLOOKUP($C131,Demographics!$A$2:$V$2860,13,FALSE)/100</f>
        <v>0.3624</v>
      </c>
      <c r="S131" s="26">
        <f>VLOOKUP($C131,Demographics!$A$2:$V$2860,14,FALSE)/100</f>
        <v>0</v>
      </c>
      <c r="T131" s="26">
        <f>VLOOKUP($C131,Demographics!$A$2:$V$2860,15,FALSE)/100</f>
        <v>0</v>
      </c>
      <c r="U131" s="26">
        <f>VLOOKUP($C131,Demographics!$A$2:$V$2860,16,FALSE)/100</f>
        <v>1</v>
      </c>
      <c r="V131" s="26">
        <f>VLOOKUP($C131,Demographics!$A$2:$V$2860,17,FALSE)/100</f>
        <v>0.12140000000000001</v>
      </c>
      <c r="W131" s="26">
        <f>VLOOKUP($C131,Demographics!$A$2:$V$2860,18,FALSE)/100</f>
        <v>0</v>
      </c>
      <c r="X131" s="27">
        <f>VLOOKUP($C131,Demographics!$A$2:$V$2860,19,FALSE)/100</f>
        <v>0</v>
      </c>
      <c r="Y131" s="68" t="str">
        <f>IF(VLOOKUP($C131,MSP_HSPE!$B$2:$F$671,2,0)=0,"",VLOOKUP($C131,MSP_HSPE!$B$2:$F$671,2,0))</f>
        <v/>
      </c>
      <c r="Z131" s="69" t="str">
        <f>IF(VLOOKUP($C131,MSP_HSPE!$B$2:$F$671,4,0)=0,"",VLOOKUP($C131,MSP_HSPE!$B$2:$F$671,4,0))</f>
        <v/>
      </c>
      <c r="AA131" s="69" t="str">
        <f>IF(VLOOKUP($C131,EOC!$A$2:$F$1091,2,0)=0,"",VLOOKUP($C131,EOC!$A$2:$F$1091,2,0))</f>
        <v/>
      </c>
      <c r="AB131" s="69" t="str">
        <f>IF(VLOOKUP($C131,EOC!$A$2:$F$1091,4,0)=0,"",VLOOKUP($C131,EOC!$A$2:$F$1091,4,0))</f>
        <v/>
      </c>
      <c r="AC131" s="70" t="str">
        <f>IF(VLOOKUP($C131,EOC!$A$2:$F$1091,6,0)=0,"",VLOOKUP($C131,EOC!$A$2:$F$1091,6,0))</f>
        <v/>
      </c>
      <c r="AD131" s="67"/>
      <c r="AE131" s="63"/>
      <c r="AF131" s="63"/>
      <c r="AG131" s="62"/>
      <c r="AH131" s="67" t="str">
        <f t="shared" ref="AH131:AH194" si="4">IF(SUM(Y131:AC131)=0,"",SUM(AD131:AG131))</f>
        <v/>
      </c>
      <c r="AI131" s="94" t="str">
        <f t="shared" ref="AI131:AI194" si="5">IF(AH131="","",_xlfn.RANK.EQ(AH131,AH$3:AH$656))</f>
        <v/>
      </c>
    </row>
    <row r="132" spans="1:35" x14ac:dyDescent="0.2">
      <c r="A132" s="36" t="s">
        <v>1278</v>
      </c>
      <c r="B132" s="35" t="s">
        <v>1279</v>
      </c>
      <c r="C132" s="53">
        <v>3507</v>
      </c>
      <c r="D132" s="28" t="str">
        <f>VLOOKUP($C132,Demographics!$A$2:$V$2860,2,FALSE)</f>
        <v>A</v>
      </c>
      <c r="E132" s="28" t="str">
        <f>VLOOKUP($C132,Demographics!$A$2:$V$2860,3,FALSE)</f>
        <v xml:space="preserve">8-12      </v>
      </c>
      <c r="F132" s="28">
        <f>VLOOKUP($C132,Demographics!$A$2:$V$2860,4,FALSE)</f>
        <v>23</v>
      </c>
      <c r="G132" s="29">
        <f>VLOOKUP($C132,Demographics!$A$2:$V$2860,20,FALSE)</f>
        <v>0</v>
      </c>
      <c r="H132" s="29">
        <f>VLOOKUP($C132,Demographics!$A$2:$V$2860,21,FALSE)</f>
        <v>0</v>
      </c>
      <c r="I132" s="27">
        <f>VLOOKUP($C132,Demographics!$A$2:$V$2860,22,FALSE)/100</f>
        <v>0</v>
      </c>
      <c r="J132" s="25">
        <f>VLOOKUP($C132,Demographics!$A$2:$V$2860,5,FALSE)/100</f>
        <v>4.3499999999999997E-2</v>
      </c>
      <c r="K132" s="26">
        <f>VLOOKUP($C132,Demographics!$A$2:$V$2860,6,FALSE)/100</f>
        <v>0</v>
      </c>
      <c r="L132" s="26">
        <f>VLOOKUP($C132,Demographics!$A$2:$V$2860,7,FALSE)/100</f>
        <v>0</v>
      </c>
      <c r="M132" s="26">
        <f>VLOOKUP($C132,Demographics!$A$2:$V$2860,8,FALSE)/100</f>
        <v>4.3499999999999997E-2</v>
      </c>
      <c r="N132" s="26">
        <f>VLOOKUP($C132,Demographics!$A$2:$V$2860,9,FALSE)/100</f>
        <v>0</v>
      </c>
      <c r="O132" s="26">
        <f>VLOOKUP($C132,Demographics!$A$2:$V$2860,10,FALSE)/100</f>
        <v>0.86959999999999993</v>
      </c>
      <c r="P132" s="26">
        <f>VLOOKUP($C132,Demographics!$A$2:$V$2860,11,FALSE)/100</f>
        <v>4.3499999999999997E-2</v>
      </c>
      <c r="Q132" s="26">
        <f>VLOOKUP($C132,Demographics!$A$2:$V$2860,12,FALSE)/100</f>
        <v>0.52170000000000005</v>
      </c>
      <c r="R132" s="26">
        <f>VLOOKUP($C132,Demographics!$A$2:$V$2860,13,FALSE)/100</f>
        <v>0.4783</v>
      </c>
      <c r="S132" s="26">
        <f>VLOOKUP($C132,Demographics!$A$2:$V$2860,14,FALSE)/100</f>
        <v>0</v>
      </c>
      <c r="T132" s="26">
        <f>VLOOKUP($C132,Demographics!$A$2:$V$2860,15,FALSE)/100</f>
        <v>0</v>
      </c>
      <c r="U132" s="26">
        <f>VLOOKUP($C132,Demographics!$A$2:$V$2860,16,FALSE)/100</f>
        <v>2.86E-2</v>
      </c>
      <c r="V132" s="26">
        <f>VLOOKUP($C132,Demographics!$A$2:$V$2860,17,FALSE)/100</f>
        <v>0.71430000000000005</v>
      </c>
      <c r="W132" s="26">
        <f>VLOOKUP($C132,Demographics!$A$2:$V$2860,18,FALSE)/100</f>
        <v>0</v>
      </c>
      <c r="X132" s="27">
        <f>VLOOKUP($C132,Demographics!$A$2:$V$2860,19,FALSE)/100</f>
        <v>0</v>
      </c>
      <c r="Y132" s="68" t="str">
        <f>IF(VLOOKUP($C132,MSP_HSPE!$B$2:$F$671,2,0)=0,"",VLOOKUP($C132,MSP_HSPE!$B$2:$F$671,2,0))</f>
        <v/>
      </c>
      <c r="Z132" s="69" t="str">
        <f>IF(VLOOKUP($C132,MSP_HSPE!$B$2:$F$671,4,0)=0,"",VLOOKUP($C132,MSP_HSPE!$B$2:$F$671,4,0))</f>
        <v/>
      </c>
      <c r="AA132" s="69" t="str">
        <f>IF(VLOOKUP($C132,EOC!$A$2:$F$1091,2,0)=0,"",VLOOKUP($C132,EOC!$A$2:$F$1091,2,0))</f>
        <v/>
      </c>
      <c r="AB132" s="69" t="str">
        <f>IF(VLOOKUP($C132,EOC!$A$2:$F$1091,4,0)=0,"",VLOOKUP($C132,EOC!$A$2:$F$1091,4,0))</f>
        <v/>
      </c>
      <c r="AC132" s="70" t="str">
        <f>IF(VLOOKUP($C132,EOC!$A$2:$F$1091,6,0)=0,"",VLOOKUP($C132,EOC!$A$2:$F$1091,6,0))</f>
        <v/>
      </c>
      <c r="AD132" s="67"/>
      <c r="AE132" s="63"/>
      <c r="AF132" s="63"/>
      <c r="AG132" s="62"/>
      <c r="AH132" s="67" t="str">
        <f t="shared" si="4"/>
        <v/>
      </c>
      <c r="AI132" s="94" t="str">
        <f t="shared" si="5"/>
        <v/>
      </c>
    </row>
    <row r="133" spans="1:35" x14ac:dyDescent="0.2">
      <c r="A133" s="36" t="s">
        <v>1112</v>
      </c>
      <c r="B133" s="35" t="s">
        <v>1113</v>
      </c>
      <c r="C133" s="53">
        <v>5290</v>
      </c>
      <c r="D133" s="28" t="str">
        <f>VLOOKUP($C133,Demographics!$A$2:$V$2860,2,FALSE)</f>
        <v>J</v>
      </c>
      <c r="E133" s="28" t="str">
        <f>VLOOKUP($C133,Demographics!$A$2:$V$2860,3,FALSE)</f>
        <v xml:space="preserve">3-12      </v>
      </c>
      <c r="F133" s="28">
        <f>VLOOKUP($C133,Demographics!$A$2:$V$2860,4,FALSE)</f>
        <v>39</v>
      </c>
      <c r="G133" s="29">
        <f>VLOOKUP($C133,Demographics!$A$2:$V$2860,20,FALSE)</f>
        <v>0</v>
      </c>
      <c r="H133" s="29">
        <f>VLOOKUP($C133,Demographics!$A$2:$V$2860,21,FALSE)</f>
        <v>0</v>
      </c>
      <c r="I133" s="27">
        <f>VLOOKUP($C133,Demographics!$A$2:$V$2860,22,FALSE)/100</f>
        <v>0</v>
      </c>
      <c r="J133" s="25">
        <f>VLOOKUP($C133,Demographics!$A$2:$V$2860,5,FALSE)/100</f>
        <v>2.5600000000000001E-2</v>
      </c>
      <c r="K133" s="26">
        <f>VLOOKUP($C133,Demographics!$A$2:$V$2860,6,FALSE)/100</f>
        <v>0</v>
      </c>
      <c r="L133" s="26">
        <f>VLOOKUP($C133,Demographics!$A$2:$V$2860,7,FALSE)/100</f>
        <v>0</v>
      </c>
      <c r="M133" s="26">
        <f>VLOOKUP($C133,Demographics!$A$2:$V$2860,8,FALSE)/100</f>
        <v>0.15380000000000002</v>
      </c>
      <c r="N133" s="26">
        <f>VLOOKUP($C133,Demographics!$A$2:$V$2860,9,FALSE)/100</f>
        <v>0.1026</v>
      </c>
      <c r="O133" s="26">
        <f>VLOOKUP($C133,Demographics!$A$2:$V$2860,10,FALSE)/100</f>
        <v>0.71790000000000009</v>
      </c>
      <c r="P133" s="26">
        <f>VLOOKUP($C133,Demographics!$A$2:$V$2860,11,FALSE)/100</f>
        <v>0</v>
      </c>
      <c r="Q133" s="26">
        <f>VLOOKUP($C133,Demographics!$A$2:$V$2860,12,FALSE)/100</f>
        <v>0.82050000000000001</v>
      </c>
      <c r="R133" s="26">
        <f>VLOOKUP($C133,Demographics!$A$2:$V$2860,13,FALSE)/100</f>
        <v>0.17949999999999999</v>
      </c>
      <c r="S133" s="26">
        <f>VLOOKUP($C133,Demographics!$A$2:$V$2860,14,FALSE)/100</f>
        <v>0</v>
      </c>
      <c r="T133" s="26">
        <f>VLOOKUP($C133,Demographics!$A$2:$V$2860,15,FALSE)/100</f>
        <v>0</v>
      </c>
      <c r="U133" s="26">
        <f>VLOOKUP($C133,Demographics!$A$2:$V$2860,16,FALSE)/100</f>
        <v>0</v>
      </c>
      <c r="V133" s="26">
        <f>VLOOKUP($C133,Demographics!$A$2:$V$2860,17,FALSE)/100</f>
        <v>0</v>
      </c>
      <c r="W133" s="26">
        <f>VLOOKUP($C133,Demographics!$A$2:$V$2860,18,FALSE)/100</f>
        <v>0</v>
      </c>
      <c r="X133" s="27">
        <f>VLOOKUP($C133,Demographics!$A$2:$V$2860,19,FALSE)/100</f>
        <v>0</v>
      </c>
      <c r="Y133" s="68" t="str">
        <f>IF(VLOOKUP($C133,MSP_HSPE!$B$2:$F$671,2,0)=0,"",VLOOKUP($C133,MSP_HSPE!$B$2:$F$671,2,0))</f>
        <v/>
      </c>
      <c r="Z133" s="69" t="str">
        <f>IF(VLOOKUP($C133,MSP_HSPE!$B$2:$F$671,4,0)=0,"",VLOOKUP($C133,MSP_HSPE!$B$2:$F$671,4,0))</f>
        <v/>
      </c>
      <c r="AA133" s="69" t="str">
        <f>IF(VLOOKUP($C133,EOC!$A$2:$F$1091,2,0)=0,"",VLOOKUP($C133,EOC!$A$2:$F$1091,2,0))</f>
        <v/>
      </c>
      <c r="AB133" s="69" t="str">
        <f>IF(VLOOKUP($C133,EOC!$A$2:$F$1091,4,0)=0,"",VLOOKUP($C133,EOC!$A$2:$F$1091,4,0))</f>
        <v/>
      </c>
      <c r="AC133" s="70" t="str">
        <f>IF(VLOOKUP($C133,EOC!$A$2:$F$1091,6,0)=0,"",VLOOKUP($C133,EOC!$A$2:$F$1091,6,0))</f>
        <v/>
      </c>
      <c r="AD133" s="67"/>
      <c r="AE133" s="63"/>
      <c r="AF133" s="63"/>
      <c r="AG133" s="62"/>
      <c r="AH133" s="67" t="str">
        <f t="shared" si="4"/>
        <v/>
      </c>
      <c r="AI133" s="94" t="str">
        <f t="shared" si="5"/>
        <v/>
      </c>
    </row>
    <row r="134" spans="1:35" x14ac:dyDescent="0.2">
      <c r="A134" s="36" t="s">
        <v>306</v>
      </c>
      <c r="B134" s="35" t="s">
        <v>521</v>
      </c>
      <c r="C134" s="53">
        <v>2996</v>
      </c>
      <c r="D134" s="28" t="str">
        <f>VLOOKUP($C134,Demographics!$A$2:$V$2860,2,FALSE)</f>
        <v>P</v>
      </c>
      <c r="E134" s="28" t="str">
        <f>VLOOKUP($C134,Demographics!$A$2:$V$2860,3,FALSE)</f>
        <v xml:space="preserve">9-12      </v>
      </c>
      <c r="F134" s="28">
        <f>VLOOKUP($C134,Demographics!$A$2:$V$2860,4,FALSE)</f>
        <v>899</v>
      </c>
      <c r="G134" s="29">
        <f>VLOOKUP($C134,Demographics!$A$2:$V$2860,20,FALSE)</f>
        <v>16</v>
      </c>
      <c r="H134" s="29">
        <f>VLOOKUP($C134,Demographics!$A$2:$V$2860,21,FALSE)</f>
        <v>10.199999999999999</v>
      </c>
      <c r="I134" s="27">
        <f>VLOOKUP($C134,Demographics!$A$2:$V$2860,22,FALSE)/100</f>
        <v>0.72730000000000006</v>
      </c>
      <c r="J134" s="25">
        <f>VLOOKUP($C134,Demographics!$A$2:$V$2860,5,FALSE)/100</f>
        <v>1.5600000000000001E-2</v>
      </c>
      <c r="K134" s="26">
        <f>VLOOKUP($C134,Demographics!$A$2:$V$2860,6,FALSE)/100</f>
        <v>1.4499999999999999E-2</v>
      </c>
      <c r="L134" s="26">
        <f>VLOOKUP($C134,Demographics!$A$2:$V$2860,7,FALSE)/100</f>
        <v>1.1000000000000001E-3</v>
      </c>
      <c r="M134" s="26">
        <f>VLOOKUP($C134,Demographics!$A$2:$V$2860,8,FALSE)/100</f>
        <v>7.8000000000000005E-3</v>
      </c>
      <c r="N134" s="26">
        <f>VLOOKUP($C134,Demographics!$A$2:$V$2860,9,FALSE)/100</f>
        <v>0.11900000000000001</v>
      </c>
      <c r="O134" s="26">
        <f>VLOOKUP($C134,Demographics!$A$2:$V$2860,10,FALSE)/100</f>
        <v>0.83760000000000001</v>
      </c>
      <c r="P134" s="26">
        <f>VLOOKUP($C134,Demographics!$A$2:$V$2860,11,FALSE)/100</f>
        <v>4.4000000000000003E-3</v>
      </c>
      <c r="Q134" s="26">
        <f>VLOOKUP($C134,Demographics!$A$2:$V$2860,12,FALSE)/100</f>
        <v>0.4894</v>
      </c>
      <c r="R134" s="26">
        <f>VLOOKUP($C134,Demographics!$A$2:$V$2860,13,FALSE)/100</f>
        <v>0.51060000000000005</v>
      </c>
      <c r="S134" s="26">
        <f>VLOOKUP($C134,Demographics!$A$2:$V$2860,14,FALSE)/100</f>
        <v>9.1999999999999998E-3</v>
      </c>
      <c r="T134" s="26">
        <f>VLOOKUP($C134,Demographics!$A$2:$V$2860,15,FALSE)/100</f>
        <v>1.26E-2</v>
      </c>
      <c r="U134" s="26">
        <f>VLOOKUP($C134,Demographics!$A$2:$V$2860,16,FALSE)/100</f>
        <v>0.10880000000000001</v>
      </c>
      <c r="V134" s="26">
        <f>VLOOKUP($C134,Demographics!$A$2:$V$2860,17,FALSE)/100</f>
        <v>0.30809999999999998</v>
      </c>
      <c r="W134" s="26">
        <f>VLOOKUP($C134,Demographics!$A$2:$V$2860,18,FALSE)/100</f>
        <v>3.0899999999999997E-2</v>
      </c>
      <c r="X134" s="27">
        <f>VLOOKUP($C134,Demographics!$A$2:$V$2860,19,FALSE)/100</f>
        <v>0</v>
      </c>
      <c r="Y134" s="68">
        <f>IF(VLOOKUP($C134,MSP_HSPE!$B$2:$F$671,2,0)=0,"",VLOOKUP($C134,MSP_HSPE!$B$2:$F$671,2,0))</f>
        <v>3.21</v>
      </c>
      <c r="Z134" s="69">
        <f>IF(VLOOKUP($C134,MSP_HSPE!$B$2:$F$671,4,0)=0,"",VLOOKUP($C134,MSP_HSPE!$B$2:$F$671,4,0))</f>
        <v>3.0729999999999995</v>
      </c>
      <c r="AA134" s="69">
        <f>IF(VLOOKUP($C134,EOC!$A$2:$F$1091,2,0)=0,"",VLOOKUP($C134,EOC!$A$2:$F$1091,2,0))</f>
        <v>2.036</v>
      </c>
      <c r="AB134" s="69">
        <f>IF(VLOOKUP($C134,EOC!$A$2:$F$1091,4,0)=0,"",VLOOKUP($C134,EOC!$A$2:$F$1091,4,0))</f>
        <v>3.1489999999999996</v>
      </c>
      <c r="AC134" s="70">
        <f>IF(VLOOKUP($C134,EOC!$A$2:$F$1091,6,0)=0,"",VLOOKUP($C134,EOC!$A$2:$F$1091,6,0))</f>
        <v>2.6920000000000006</v>
      </c>
      <c r="AD134" s="65">
        <f>Y134-(Modeling!$H$4+'High Schools'!V279*Modeling!$H$5)</f>
        <v>0.14282855354653989</v>
      </c>
      <c r="AE134" s="66">
        <f>Z134-(Modeling!$I$4+V134*Modeling!$I$5)</f>
        <v>-1.3515009754794693E-2</v>
      </c>
      <c r="AF134" s="64">
        <f>AA134-(Modeling!$J$4+V134*Modeling!$J$5)</f>
        <v>-0.11301625016298145</v>
      </c>
      <c r="AG134" s="62">
        <f>AC134-(Modeling!$K$4+V134*Modeling!$K$5)</f>
        <v>-8.4610989526014535E-2</v>
      </c>
      <c r="AH134" s="67">
        <f t="shared" si="4"/>
        <v>-6.8313695897250781E-2</v>
      </c>
      <c r="AI134" s="94">
        <f t="shared" si="5"/>
        <v>312</v>
      </c>
    </row>
    <row r="135" spans="1:35" x14ac:dyDescent="0.2">
      <c r="A135" s="36" t="s">
        <v>306</v>
      </c>
      <c r="B135" s="35" t="s">
        <v>1182</v>
      </c>
      <c r="C135" s="53">
        <v>5186</v>
      </c>
      <c r="D135" s="28" t="str">
        <f>VLOOKUP($C135,Demographics!$A$2:$V$2860,2,FALSE)</f>
        <v>P</v>
      </c>
      <c r="E135" s="28" t="str">
        <f>VLOOKUP($C135,Demographics!$A$2:$V$2860,3,FALSE)</f>
        <v xml:space="preserve">9-12      </v>
      </c>
      <c r="F135" s="28">
        <f>VLOOKUP($C135,Demographics!$A$2:$V$2860,4,FALSE)</f>
        <v>0</v>
      </c>
      <c r="G135" s="29">
        <f>VLOOKUP($C135,Demographics!$A$2:$V$2860,20,FALSE)</f>
        <v>0</v>
      </c>
      <c r="H135" s="29">
        <f>VLOOKUP($C135,Demographics!$A$2:$V$2860,21,FALSE)</f>
        <v>0</v>
      </c>
      <c r="I135" s="27">
        <f>VLOOKUP($C135,Demographics!$A$2:$V$2860,22,FALSE)/100</f>
        <v>0</v>
      </c>
      <c r="J135" s="25">
        <f>VLOOKUP($C135,Demographics!$A$2:$V$2860,5,FALSE)/100</f>
        <v>0</v>
      </c>
      <c r="K135" s="26">
        <f>VLOOKUP($C135,Demographics!$A$2:$V$2860,6,FALSE)/100</f>
        <v>0</v>
      </c>
      <c r="L135" s="26">
        <f>VLOOKUP($C135,Demographics!$A$2:$V$2860,7,FALSE)/100</f>
        <v>0</v>
      </c>
      <c r="M135" s="26">
        <f>VLOOKUP($C135,Demographics!$A$2:$V$2860,8,FALSE)/100</f>
        <v>0</v>
      </c>
      <c r="N135" s="26">
        <f>VLOOKUP($C135,Demographics!$A$2:$V$2860,9,FALSE)/100</f>
        <v>0</v>
      </c>
      <c r="O135" s="26">
        <f>VLOOKUP($C135,Demographics!$A$2:$V$2860,10,FALSE)/100</f>
        <v>0</v>
      </c>
      <c r="P135" s="26">
        <f>VLOOKUP($C135,Demographics!$A$2:$V$2860,11,FALSE)/100</f>
        <v>0</v>
      </c>
      <c r="Q135" s="26">
        <f>VLOOKUP($C135,Demographics!$A$2:$V$2860,12,FALSE)/100</f>
        <v>0</v>
      </c>
      <c r="R135" s="26">
        <f>VLOOKUP($C135,Demographics!$A$2:$V$2860,13,FALSE)/100</f>
        <v>0</v>
      </c>
      <c r="S135" s="26">
        <f>VLOOKUP($C135,Demographics!$A$2:$V$2860,14,FALSE)/100</f>
        <v>0</v>
      </c>
      <c r="T135" s="26">
        <f>VLOOKUP($C135,Demographics!$A$2:$V$2860,15,FALSE)/100</f>
        <v>0</v>
      </c>
      <c r="U135" s="26">
        <f>VLOOKUP($C135,Demographics!$A$2:$V$2860,16,FALSE)/100</f>
        <v>0</v>
      </c>
      <c r="V135" s="26">
        <f>VLOOKUP($C135,Demographics!$A$2:$V$2860,17,FALSE)/100</f>
        <v>0</v>
      </c>
      <c r="W135" s="26">
        <f>VLOOKUP($C135,Demographics!$A$2:$V$2860,18,FALSE)/100</f>
        <v>0</v>
      </c>
      <c r="X135" s="27">
        <f>VLOOKUP($C135,Demographics!$A$2:$V$2860,19,FALSE)/100</f>
        <v>0</v>
      </c>
      <c r="Y135" s="68" t="str">
        <f>IF(VLOOKUP($C135,MSP_HSPE!$B$2:$F$671,2,0)=0,"",VLOOKUP($C135,MSP_HSPE!$B$2:$F$671,2,0))</f>
        <v/>
      </c>
      <c r="Z135" s="69" t="str">
        <f>IF(VLOOKUP($C135,MSP_HSPE!$B$2:$F$671,4,0)=0,"",VLOOKUP($C135,MSP_HSPE!$B$2:$F$671,4,0))</f>
        <v/>
      </c>
      <c r="AA135" s="69" t="str">
        <f>IF(VLOOKUP($C135,EOC!$A$2:$F$1091,2,0)=0,"",VLOOKUP($C135,EOC!$A$2:$F$1091,2,0))</f>
        <v/>
      </c>
      <c r="AB135" s="69" t="str">
        <f>IF(VLOOKUP($C135,EOC!$A$2:$F$1091,4,0)=0,"",VLOOKUP($C135,EOC!$A$2:$F$1091,4,0))</f>
        <v/>
      </c>
      <c r="AC135" s="70" t="str">
        <f>IF(VLOOKUP($C135,EOC!$A$2:$F$1091,6,0)=0,"",VLOOKUP($C135,EOC!$A$2:$F$1091,6,0))</f>
        <v/>
      </c>
      <c r="AD135" s="67"/>
      <c r="AE135" s="63"/>
      <c r="AF135" s="63"/>
      <c r="AG135" s="62"/>
      <c r="AH135" s="67" t="str">
        <f t="shared" si="4"/>
        <v/>
      </c>
      <c r="AI135" s="94" t="str">
        <f t="shared" si="5"/>
        <v/>
      </c>
    </row>
    <row r="136" spans="1:35" x14ac:dyDescent="0.2">
      <c r="A136" s="36" t="s">
        <v>306</v>
      </c>
      <c r="B136" s="35" t="s">
        <v>1181</v>
      </c>
      <c r="C136" s="53">
        <v>5097</v>
      </c>
      <c r="D136" s="28" t="str">
        <f>VLOOKUP($C136,Demographics!$A$2:$V$2860,2,FALSE)</f>
        <v>A</v>
      </c>
      <c r="E136" s="28" t="str">
        <f>VLOOKUP($C136,Demographics!$A$2:$V$2860,3,FALSE)</f>
        <v xml:space="preserve">PK-12     </v>
      </c>
      <c r="F136" s="28">
        <f>VLOOKUP($C136,Demographics!$A$2:$V$2860,4,FALSE)</f>
        <v>10</v>
      </c>
      <c r="G136" s="29">
        <f>VLOOKUP($C136,Demographics!$A$2:$V$2860,20,FALSE)</f>
        <v>10</v>
      </c>
      <c r="H136" s="29">
        <f>VLOOKUP($C136,Demographics!$A$2:$V$2860,21,FALSE)</f>
        <v>8.6</v>
      </c>
      <c r="I136" s="27">
        <f>VLOOKUP($C136,Demographics!$A$2:$V$2860,22,FALSE)/100</f>
        <v>1</v>
      </c>
      <c r="J136" s="25">
        <f>VLOOKUP($C136,Demographics!$A$2:$V$2860,5,FALSE)/100</f>
        <v>0.1</v>
      </c>
      <c r="K136" s="26">
        <f>VLOOKUP($C136,Demographics!$A$2:$V$2860,6,FALSE)/100</f>
        <v>0.1</v>
      </c>
      <c r="L136" s="26">
        <f>VLOOKUP($C136,Demographics!$A$2:$V$2860,7,FALSE)/100</f>
        <v>0</v>
      </c>
      <c r="M136" s="26">
        <f>VLOOKUP($C136,Demographics!$A$2:$V$2860,8,FALSE)/100</f>
        <v>0</v>
      </c>
      <c r="N136" s="26">
        <f>VLOOKUP($C136,Demographics!$A$2:$V$2860,9,FALSE)/100</f>
        <v>0</v>
      </c>
      <c r="O136" s="26">
        <f>VLOOKUP($C136,Demographics!$A$2:$V$2860,10,FALSE)/100</f>
        <v>0.7</v>
      </c>
      <c r="P136" s="26">
        <f>VLOOKUP($C136,Demographics!$A$2:$V$2860,11,FALSE)/100</f>
        <v>0.1</v>
      </c>
      <c r="Q136" s="26">
        <f>VLOOKUP($C136,Demographics!$A$2:$V$2860,12,FALSE)/100</f>
        <v>0.4</v>
      </c>
      <c r="R136" s="26">
        <f>VLOOKUP($C136,Demographics!$A$2:$V$2860,13,FALSE)/100</f>
        <v>0.6</v>
      </c>
      <c r="S136" s="26">
        <f>VLOOKUP($C136,Demographics!$A$2:$V$2860,14,FALSE)/100</f>
        <v>0</v>
      </c>
      <c r="T136" s="26">
        <f>VLOOKUP($C136,Demographics!$A$2:$V$2860,15,FALSE)/100</f>
        <v>0</v>
      </c>
      <c r="U136" s="26">
        <f>VLOOKUP($C136,Demographics!$A$2:$V$2860,16,FALSE)/100</f>
        <v>0.25</v>
      </c>
      <c r="V136" s="26">
        <f>VLOOKUP($C136,Demographics!$A$2:$V$2860,17,FALSE)/100</f>
        <v>0.375</v>
      </c>
      <c r="W136" s="26">
        <f>VLOOKUP($C136,Demographics!$A$2:$V$2860,18,FALSE)/100</f>
        <v>6.25E-2</v>
      </c>
      <c r="X136" s="27">
        <f>VLOOKUP($C136,Demographics!$A$2:$V$2860,19,FALSE)/100</f>
        <v>0</v>
      </c>
      <c r="Y136" s="68" t="str">
        <f>IF(VLOOKUP($C136,MSP_HSPE!$B$2:$F$671,2,0)=0,"",VLOOKUP($C136,MSP_HSPE!$B$2:$F$671,2,0))</f>
        <v/>
      </c>
      <c r="Z136" s="69" t="str">
        <f>IF(VLOOKUP($C136,MSP_HSPE!$B$2:$F$671,4,0)=0,"",VLOOKUP($C136,MSP_HSPE!$B$2:$F$671,4,0))</f>
        <v/>
      </c>
      <c r="AA136" s="69">
        <f>IF(VLOOKUP($C136,EOC!$A$2:$F$1091,2,0)=0,"",VLOOKUP($C136,EOC!$A$2:$F$1091,2,0))</f>
        <v>1.8</v>
      </c>
      <c r="AB136" s="69" t="str">
        <f>IF(VLOOKUP($C136,EOC!$A$2:$F$1091,4,0)=0,"",VLOOKUP($C136,EOC!$A$2:$F$1091,4,0))</f>
        <v/>
      </c>
      <c r="AC136" s="70" t="str">
        <f>IF(VLOOKUP($C136,EOC!$A$2:$F$1091,6,0)=0,"",VLOOKUP($C136,EOC!$A$2:$F$1091,6,0))</f>
        <v/>
      </c>
      <c r="AD136" s="67"/>
      <c r="AE136" s="63"/>
      <c r="AF136" s="64">
        <f>AA136-(Modeling!$J$4+V136*Modeling!$J$5)</f>
        <v>-0.28358181024017548</v>
      </c>
      <c r="AG136" s="62"/>
      <c r="AH136" s="67">
        <f t="shared" si="4"/>
        <v>-0.28358181024017548</v>
      </c>
      <c r="AI136" s="94">
        <f t="shared" si="5"/>
        <v>340</v>
      </c>
    </row>
    <row r="137" spans="1:35" x14ac:dyDescent="0.2">
      <c r="A137" s="36" t="s">
        <v>501</v>
      </c>
      <c r="B137" s="35" t="s">
        <v>1131</v>
      </c>
      <c r="C137" s="53">
        <v>1629</v>
      </c>
      <c r="D137" s="28" t="str">
        <f>VLOOKUP($C137,Demographics!$A$2:$V$2860,2,FALSE)</f>
        <v>A</v>
      </c>
      <c r="E137" s="28" t="str">
        <f>VLOOKUP($C137,Demographics!$A$2:$V$2860,3,FALSE)</f>
        <v xml:space="preserve">9-12      </v>
      </c>
      <c r="F137" s="28">
        <f>VLOOKUP($C137,Demographics!$A$2:$V$2860,4,FALSE)</f>
        <v>26</v>
      </c>
      <c r="G137" s="29">
        <f>VLOOKUP($C137,Demographics!$A$2:$V$2860,20,FALSE)</f>
        <v>9</v>
      </c>
      <c r="H137" s="29">
        <f>VLOOKUP($C137,Demographics!$A$2:$V$2860,21,FALSE)</f>
        <v>9.6999999999999993</v>
      </c>
      <c r="I137" s="27">
        <f>VLOOKUP($C137,Demographics!$A$2:$V$2860,22,FALSE)/100</f>
        <v>0.33329999999999999</v>
      </c>
      <c r="J137" s="25">
        <f>VLOOKUP($C137,Demographics!$A$2:$V$2860,5,FALSE)/100</f>
        <v>0</v>
      </c>
      <c r="K137" s="26">
        <f>VLOOKUP($C137,Demographics!$A$2:$V$2860,6,FALSE)/100</f>
        <v>0</v>
      </c>
      <c r="L137" s="26">
        <f>VLOOKUP($C137,Demographics!$A$2:$V$2860,7,FALSE)/100</f>
        <v>0</v>
      </c>
      <c r="M137" s="26">
        <f>VLOOKUP($C137,Demographics!$A$2:$V$2860,8,FALSE)/100</f>
        <v>0</v>
      </c>
      <c r="N137" s="26">
        <f>VLOOKUP($C137,Demographics!$A$2:$V$2860,9,FALSE)/100</f>
        <v>7.690000000000001E-2</v>
      </c>
      <c r="O137" s="26">
        <f>VLOOKUP($C137,Demographics!$A$2:$V$2860,10,FALSE)/100</f>
        <v>0.92310000000000003</v>
      </c>
      <c r="P137" s="26">
        <f>VLOOKUP($C137,Demographics!$A$2:$V$2860,11,FALSE)/100</f>
        <v>0</v>
      </c>
      <c r="Q137" s="26">
        <f>VLOOKUP($C137,Demographics!$A$2:$V$2860,12,FALSE)/100</f>
        <v>0.61539999999999995</v>
      </c>
      <c r="R137" s="26">
        <f>VLOOKUP($C137,Demographics!$A$2:$V$2860,13,FALSE)/100</f>
        <v>0.3846</v>
      </c>
      <c r="S137" s="26">
        <f>VLOOKUP($C137,Demographics!$A$2:$V$2860,14,FALSE)/100</f>
        <v>0</v>
      </c>
      <c r="T137" s="26">
        <f>VLOOKUP($C137,Demographics!$A$2:$V$2860,15,FALSE)/100</f>
        <v>0</v>
      </c>
      <c r="U137" s="26">
        <f>VLOOKUP($C137,Demographics!$A$2:$V$2860,16,FALSE)/100</f>
        <v>3.4500000000000003E-2</v>
      </c>
      <c r="V137" s="26">
        <f>VLOOKUP($C137,Demographics!$A$2:$V$2860,17,FALSE)/100</f>
        <v>0.79310000000000003</v>
      </c>
      <c r="W137" s="26">
        <f>VLOOKUP($C137,Demographics!$A$2:$V$2860,18,FALSE)/100</f>
        <v>3.4500000000000003E-2</v>
      </c>
      <c r="X137" s="27">
        <f>VLOOKUP($C137,Demographics!$A$2:$V$2860,19,FALSE)/100</f>
        <v>0</v>
      </c>
      <c r="Y137" s="68" t="str">
        <f>IF(VLOOKUP($C137,MSP_HSPE!$B$2:$F$671,2,0)=0,"",VLOOKUP($C137,MSP_HSPE!$B$2:$F$671,2,0))</f>
        <v/>
      </c>
      <c r="Z137" s="69" t="str">
        <f>IF(VLOOKUP($C137,MSP_HSPE!$B$2:$F$671,4,0)=0,"",VLOOKUP($C137,MSP_HSPE!$B$2:$F$671,4,0))</f>
        <v/>
      </c>
      <c r="AA137" s="69" t="str">
        <f>IF(VLOOKUP($C137,EOC!$A$2:$F$1091,2,0)=0,"",VLOOKUP($C137,EOC!$A$2:$F$1091,2,0))</f>
        <v/>
      </c>
      <c r="AB137" s="69" t="str">
        <f>IF(VLOOKUP($C137,EOC!$A$2:$F$1091,4,0)=0,"",VLOOKUP($C137,EOC!$A$2:$F$1091,4,0))</f>
        <v/>
      </c>
      <c r="AC137" s="70" t="str">
        <f>IF(VLOOKUP($C137,EOC!$A$2:$F$1091,6,0)=0,"",VLOOKUP($C137,EOC!$A$2:$F$1091,6,0))</f>
        <v/>
      </c>
      <c r="AD137" s="67"/>
      <c r="AE137" s="63"/>
      <c r="AF137" s="63"/>
      <c r="AG137" s="62"/>
      <c r="AH137" s="67" t="str">
        <f t="shared" si="4"/>
        <v/>
      </c>
      <c r="AI137" s="94" t="str">
        <f t="shared" si="5"/>
        <v/>
      </c>
    </row>
    <row r="138" spans="1:35" x14ac:dyDescent="0.2">
      <c r="A138" s="36" t="s">
        <v>501</v>
      </c>
      <c r="B138" s="35" t="s">
        <v>698</v>
      </c>
      <c r="C138" s="53">
        <v>2137</v>
      </c>
      <c r="D138" s="28" t="str">
        <f>VLOOKUP($C138,Demographics!$A$2:$V$2860,2,FALSE)</f>
        <v>P</v>
      </c>
      <c r="E138" s="28" t="str">
        <f>VLOOKUP($C138,Demographics!$A$2:$V$2860,3,FALSE)</f>
        <v xml:space="preserve">9-12      </v>
      </c>
      <c r="F138" s="28">
        <f>VLOOKUP($C138,Demographics!$A$2:$V$2860,4,FALSE)</f>
        <v>570</v>
      </c>
      <c r="G138" s="29">
        <f>VLOOKUP($C138,Demographics!$A$2:$V$2860,20,FALSE)</f>
        <v>15</v>
      </c>
      <c r="H138" s="29">
        <f>VLOOKUP($C138,Demographics!$A$2:$V$2860,21,FALSE)</f>
        <v>13.8</v>
      </c>
      <c r="I138" s="27">
        <f>VLOOKUP($C138,Demographics!$A$2:$V$2860,22,FALSE)/100</f>
        <v>0.64859999999999995</v>
      </c>
      <c r="J138" s="25">
        <f>VLOOKUP($C138,Demographics!$A$2:$V$2860,5,FALSE)/100</f>
        <v>1.23E-2</v>
      </c>
      <c r="K138" s="26">
        <f>VLOOKUP($C138,Demographics!$A$2:$V$2860,6,FALSE)/100</f>
        <v>3.4999999999999996E-3</v>
      </c>
      <c r="L138" s="26">
        <f>VLOOKUP($C138,Demographics!$A$2:$V$2860,7,FALSE)/100</f>
        <v>0</v>
      </c>
      <c r="M138" s="26">
        <f>VLOOKUP($C138,Demographics!$A$2:$V$2860,8,FALSE)/100</f>
        <v>6.9999999999999993E-3</v>
      </c>
      <c r="N138" s="26">
        <f>VLOOKUP($C138,Demographics!$A$2:$V$2860,9,FALSE)/100</f>
        <v>0.11230000000000001</v>
      </c>
      <c r="O138" s="26">
        <f>VLOOKUP($C138,Demographics!$A$2:$V$2860,10,FALSE)/100</f>
        <v>0.82810000000000006</v>
      </c>
      <c r="P138" s="26">
        <f>VLOOKUP($C138,Demographics!$A$2:$V$2860,11,FALSE)/100</f>
        <v>3.6799999999999999E-2</v>
      </c>
      <c r="Q138" s="26">
        <f>VLOOKUP($C138,Demographics!$A$2:$V$2860,12,FALSE)/100</f>
        <v>0.51749999999999996</v>
      </c>
      <c r="R138" s="26">
        <f>VLOOKUP($C138,Demographics!$A$2:$V$2860,13,FALSE)/100</f>
        <v>0.48249999999999998</v>
      </c>
      <c r="S138" s="26">
        <f>VLOOKUP($C138,Demographics!$A$2:$V$2860,14,FALSE)/100</f>
        <v>0</v>
      </c>
      <c r="T138" s="26">
        <f>VLOOKUP($C138,Demographics!$A$2:$V$2860,15,FALSE)/100</f>
        <v>7.1999999999999998E-3</v>
      </c>
      <c r="U138" s="26">
        <f>VLOOKUP($C138,Demographics!$A$2:$V$2860,16,FALSE)/100</f>
        <v>0.1661</v>
      </c>
      <c r="V138" s="26">
        <f>VLOOKUP($C138,Demographics!$A$2:$V$2860,17,FALSE)/100</f>
        <v>0.45130000000000003</v>
      </c>
      <c r="W138" s="26">
        <f>VLOOKUP($C138,Demographics!$A$2:$V$2860,18,FALSE)/100</f>
        <v>6.5000000000000002E-2</v>
      </c>
      <c r="X138" s="27">
        <f>VLOOKUP($C138,Demographics!$A$2:$V$2860,19,FALSE)/100</f>
        <v>0</v>
      </c>
      <c r="Y138" s="68">
        <f>IF(VLOOKUP($C138,MSP_HSPE!$B$2:$F$671,2,0)=0,"",VLOOKUP($C138,MSP_HSPE!$B$2:$F$671,2,0))</f>
        <v>2.93</v>
      </c>
      <c r="Z138" s="69">
        <f>IF(VLOOKUP($C138,MSP_HSPE!$B$2:$F$671,4,0)=0,"",VLOOKUP($C138,MSP_HSPE!$B$2:$F$671,4,0))</f>
        <v>2.6889999999999996</v>
      </c>
      <c r="AA138" s="69">
        <f>IF(VLOOKUP($C138,EOC!$A$2:$F$1091,2,0)=0,"",VLOOKUP($C138,EOC!$A$2:$F$1091,2,0))</f>
        <v>2.3339999999999996</v>
      </c>
      <c r="AB138" s="69">
        <f>IF(VLOOKUP($C138,EOC!$A$2:$F$1091,4,0)=0,"",VLOOKUP($C138,EOC!$A$2:$F$1091,4,0))</f>
        <v>3.0860000000000003</v>
      </c>
      <c r="AC138" s="70">
        <f>IF(VLOOKUP($C138,EOC!$A$2:$F$1091,6,0)=0,"",VLOOKUP($C138,EOC!$A$2:$F$1091,6,0))</f>
        <v>2.4819999999999998</v>
      </c>
      <c r="AD138" s="65">
        <f>Y138-(Modeling!$H$4+'High Schools'!V130*Modeling!$H$5)</f>
        <v>-2.5791914566395846E-2</v>
      </c>
      <c r="AE138" s="66">
        <f>Z138-(Modeling!$I$4+V138*Modeling!$I$5)</f>
        <v>-0.25415422215799399</v>
      </c>
      <c r="AF138" s="64">
        <f>AA138-(Modeling!$J$4+V138*Modeling!$J$5)</f>
        <v>0.32504670644308442</v>
      </c>
      <c r="AG138" s="62">
        <f>AC138-(Modeling!$K$4+V138*Modeling!$K$5)</f>
        <v>-8.6729127518908822E-2</v>
      </c>
      <c r="AH138" s="67">
        <f t="shared" si="4"/>
        <v>-4.1628557800214239E-2</v>
      </c>
      <c r="AI138" s="94">
        <f t="shared" si="5"/>
        <v>307</v>
      </c>
    </row>
    <row r="139" spans="1:35" x14ac:dyDescent="0.2">
      <c r="A139" s="36" t="s">
        <v>299</v>
      </c>
      <c r="B139" s="35" t="s">
        <v>502</v>
      </c>
      <c r="C139" s="53">
        <v>3317</v>
      </c>
      <c r="D139" s="28" t="str">
        <f>VLOOKUP($C139,Demographics!$A$2:$V$2860,2,FALSE)</f>
        <v>P</v>
      </c>
      <c r="E139" s="28" t="str">
        <f>VLOOKUP($C139,Demographics!$A$2:$V$2860,3,FALSE)</f>
        <v xml:space="preserve">6-12      </v>
      </c>
      <c r="F139" s="28">
        <f>VLOOKUP($C139,Demographics!$A$2:$V$2860,4,FALSE)</f>
        <v>191</v>
      </c>
      <c r="G139" s="29">
        <f>VLOOKUP($C139,Demographics!$A$2:$V$2860,20,FALSE)</f>
        <v>10</v>
      </c>
      <c r="H139" s="29">
        <f>VLOOKUP($C139,Demographics!$A$2:$V$2860,21,FALSE)</f>
        <v>11.3</v>
      </c>
      <c r="I139" s="27">
        <f>VLOOKUP($C139,Demographics!$A$2:$V$2860,22,FALSE)/100</f>
        <v>0.55000000000000004</v>
      </c>
      <c r="J139" s="25">
        <f>VLOOKUP($C139,Demographics!$A$2:$V$2860,5,FALSE)/100</f>
        <v>0</v>
      </c>
      <c r="K139" s="26">
        <f>VLOOKUP($C139,Demographics!$A$2:$V$2860,6,FALSE)/100</f>
        <v>0</v>
      </c>
      <c r="L139" s="26">
        <f>VLOOKUP($C139,Demographics!$A$2:$V$2860,7,FALSE)/100</f>
        <v>0</v>
      </c>
      <c r="M139" s="26">
        <f>VLOOKUP($C139,Demographics!$A$2:$V$2860,8,FALSE)/100</f>
        <v>5.1999999999999998E-3</v>
      </c>
      <c r="N139" s="26">
        <f>VLOOKUP($C139,Demographics!$A$2:$V$2860,9,FALSE)/100</f>
        <v>0.31409999999999999</v>
      </c>
      <c r="O139" s="26">
        <f>VLOOKUP($C139,Demographics!$A$2:$V$2860,10,FALSE)/100</f>
        <v>0.60729999999999995</v>
      </c>
      <c r="P139" s="26">
        <f>VLOOKUP($C139,Demographics!$A$2:$V$2860,11,FALSE)/100</f>
        <v>7.3300000000000004E-2</v>
      </c>
      <c r="Q139" s="26">
        <f>VLOOKUP($C139,Demographics!$A$2:$V$2860,12,FALSE)/100</f>
        <v>0.50259999999999994</v>
      </c>
      <c r="R139" s="26">
        <f>VLOOKUP($C139,Demographics!$A$2:$V$2860,13,FALSE)/100</f>
        <v>0.49740000000000001</v>
      </c>
      <c r="S139" s="26">
        <f>VLOOKUP($C139,Demographics!$A$2:$V$2860,14,FALSE)/100</f>
        <v>0</v>
      </c>
      <c r="T139" s="26">
        <f>VLOOKUP($C139,Demographics!$A$2:$V$2860,15,FALSE)/100</f>
        <v>5.0499999999999996E-2</v>
      </c>
      <c r="U139" s="26">
        <f>VLOOKUP($C139,Demographics!$A$2:$V$2860,16,FALSE)/100</f>
        <v>9.0899999999999995E-2</v>
      </c>
      <c r="V139" s="26">
        <f>VLOOKUP($C139,Demographics!$A$2:$V$2860,17,FALSE)/100</f>
        <v>0.61109999999999998</v>
      </c>
      <c r="W139" s="26">
        <f>VLOOKUP($C139,Demographics!$A$2:$V$2860,18,FALSE)/100</f>
        <v>1.01E-2</v>
      </c>
      <c r="X139" s="27">
        <f>VLOOKUP($C139,Demographics!$A$2:$V$2860,19,FALSE)/100</f>
        <v>0</v>
      </c>
      <c r="Y139" s="68">
        <f>IF(VLOOKUP($C139,MSP_HSPE!$B$2:$F$671,2,0)=0,"",VLOOKUP($C139,MSP_HSPE!$B$2:$F$671,2,0))</f>
        <v>3</v>
      </c>
      <c r="Z139" s="69">
        <f>IF(VLOOKUP($C139,MSP_HSPE!$B$2:$F$671,4,0)=0,"",VLOOKUP($C139,MSP_HSPE!$B$2:$F$671,4,0))</f>
        <v>2.6869999999999998</v>
      </c>
      <c r="AA139" s="69">
        <f>IF(VLOOKUP($C139,EOC!$A$2:$F$1091,2,0)=0,"",VLOOKUP($C139,EOC!$A$2:$F$1091,2,0))</f>
        <v>2.6189999999999998</v>
      </c>
      <c r="AB139" s="69">
        <f>IF(VLOOKUP($C139,EOC!$A$2:$F$1091,4,0)=0,"",VLOOKUP($C139,EOC!$A$2:$F$1091,4,0))</f>
        <v>2.9049999999999998</v>
      </c>
      <c r="AC139" s="70">
        <f>IF(VLOOKUP($C139,EOC!$A$2:$F$1091,6,0)=0,"",VLOOKUP($C139,EOC!$A$2:$F$1091,6,0))</f>
        <v>2.6930000000000001</v>
      </c>
      <c r="AD139" s="65">
        <f>Y139-(Modeling!$H$4+'High Schools'!V26*Modeling!$H$5)</f>
        <v>-0.2820076363098476</v>
      </c>
      <c r="AE139" s="66">
        <f>Z139-(Modeling!$I$4+V139*Modeling!$I$5)</f>
        <v>-9.6174795775530342E-2</v>
      </c>
      <c r="AF139" s="64">
        <f>AA139-(Modeling!$J$4+V139*Modeling!$J$5)</f>
        <v>0.76634601137080383</v>
      </c>
      <c r="AG139" s="62">
        <f>AC139-(Modeling!$K$4+V139*Modeling!$K$5)</f>
        <v>0.35625077156444096</v>
      </c>
      <c r="AH139" s="67">
        <f t="shared" si="4"/>
        <v>0.74441435084986685</v>
      </c>
      <c r="AI139" s="94">
        <f t="shared" si="5"/>
        <v>172</v>
      </c>
    </row>
    <row r="140" spans="1:35" x14ac:dyDescent="0.2">
      <c r="A140" s="36" t="s">
        <v>565</v>
      </c>
      <c r="B140" s="35" t="s">
        <v>241</v>
      </c>
      <c r="C140" s="53">
        <v>3330</v>
      </c>
      <c r="D140" s="28" t="str">
        <f>VLOOKUP($C140,Demographics!$A$2:$V$2860,2,FALSE)</f>
        <v>P</v>
      </c>
      <c r="E140" s="28" t="str">
        <f>VLOOKUP($C140,Demographics!$A$2:$V$2860,3,FALSE)</f>
        <v xml:space="preserve">9-12      </v>
      </c>
      <c r="F140" s="28">
        <f>VLOOKUP($C140,Demographics!$A$2:$V$2860,4,FALSE)</f>
        <v>1446</v>
      </c>
      <c r="G140" s="29">
        <f>VLOOKUP($C140,Demographics!$A$2:$V$2860,20,FALSE)</f>
        <v>21</v>
      </c>
      <c r="H140" s="29">
        <f>VLOOKUP($C140,Demographics!$A$2:$V$2860,21,FALSE)</f>
        <v>10.6</v>
      </c>
      <c r="I140" s="27">
        <f>VLOOKUP($C140,Demographics!$A$2:$V$2860,22,FALSE)/100</f>
        <v>0.69120000000000004</v>
      </c>
      <c r="J140" s="25">
        <f>VLOOKUP($C140,Demographics!$A$2:$V$2860,5,FALSE)/100</f>
        <v>2.35E-2</v>
      </c>
      <c r="K140" s="26">
        <f>VLOOKUP($C140,Demographics!$A$2:$V$2860,6,FALSE)/100</f>
        <v>6.8999999999999999E-3</v>
      </c>
      <c r="L140" s="26">
        <f>VLOOKUP($C140,Demographics!$A$2:$V$2860,7,FALSE)/100</f>
        <v>1.4000000000000002E-3</v>
      </c>
      <c r="M140" s="26">
        <f>VLOOKUP($C140,Demographics!$A$2:$V$2860,8,FALSE)/100</f>
        <v>4.7999999999999996E-3</v>
      </c>
      <c r="N140" s="26">
        <f>VLOOKUP($C140,Demographics!$A$2:$V$2860,9,FALSE)/100</f>
        <v>0.1017</v>
      </c>
      <c r="O140" s="26">
        <f>VLOOKUP($C140,Demographics!$A$2:$V$2860,10,FALSE)/100</f>
        <v>0.82499999999999996</v>
      </c>
      <c r="P140" s="26">
        <f>VLOOKUP($C140,Demographics!$A$2:$V$2860,11,FALSE)/100</f>
        <v>3.6699999999999997E-2</v>
      </c>
      <c r="Q140" s="26">
        <f>VLOOKUP($C140,Demographics!$A$2:$V$2860,12,FALSE)/100</f>
        <v>0.53249999999999997</v>
      </c>
      <c r="R140" s="26">
        <f>VLOOKUP($C140,Demographics!$A$2:$V$2860,13,FALSE)/100</f>
        <v>0.46750000000000003</v>
      </c>
      <c r="S140" s="26">
        <f>VLOOKUP($C140,Demographics!$A$2:$V$2860,14,FALSE)/100</f>
        <v>0</v>
      </c>
      <c r="T140" s="26">
        <f>VLOOKUP($C140,Demographics!$A$2:$V$2860,15,FALSE)/100</f>
        <v>1.2800000000000001E-2</v>
      </c>
      <c r="U140" s="26">
        <f>VLOOKUP($C140,Demographics!$A$2:$V$2860,16,FALSE)/100</f>
        <v>0.1016</v>
      </c>
      <c r="V140" s="26">
        <f>VLOOKUP($C140,Demographics!$A$2:$V$2860,17,FALSE)/100</f>
        <v>0.2409</v>
      </c>
      <c r="W140" s="26">
        <f>VLOOKUP($C140,Demographics!$A$2:$V$2860,18,FALSE)/100</f>
        <v>3.1300000000000001E-2</v>
      </c>
      <c r="X140" s="27">
        <f>VLOOKUP($C140,Demographics!$A$2:$V$2860,19,FALSE)/100</f>
        <v>0</v>
      </c>
      <c r="Y140" s="68">
        <f>IF(VLOOKUP($C140,MSP_HSPE!$B$2:$F$671,2,0)=0,"",VLOOKUP($C140,MSP_HSPE!$B$2:$F$671,2,0))</f>
        <v>3.39</v>
      </c>
      <c r="Z140" s="69">
        <f>IF(VLOOKUP($C140,MSP_HSPE!$B$2:$F$671,4,0)=0,"",VLOOKUP($C140,MSP_HSPE!$B$2:$F$671,4,0))</f>
        <v>3.2679999999999993</v>
      </c>
      <c r="AA140" s="69">
        <f>IF(VLOOKUP($C140,EOC!$A$2:$F$1091,2,0)=0,"",VLOOKUP($C140,EOC!$A$2:$F$1091,2,0))</f>
        <v>1.9159999999999999</v>
      </c>
      <c r="AB140" s="69">
        <f>IF(VLOOKUP($C140,EOC!$A$2:$F$1091,4,0)=0,"",VLOOKUP($C140,EOC!$A$2:$F$1091,4,0))</f>
        <v>3.181</v>
      </c>
      <c r="AC140" s="70">
        <f>IF(VLOOKUP($C140,EOC!$A$2:$F$1091,6,0)=0,"",VLOOKUP($C140,EOC!$A$2:$F$1091,6,0))</f>
        <v>3.1219999999999999</v>
      </c>
      <c r="AD140" s="65">
        <f>Y140-(Modeling!$H$4+'High Schools'!V181*Modeling!$H$5)</f>
        <v>0.3758773615174924</v>
      </c>
      <c r="AE140" s="66">
        <f>Z140-(Modeling!$I$4+V140*Modeling!$I$5)</f>
        <v>0.11420953684782376</v>
      </c>
      <c r="AF140" s="64">
        <f>AA140-(Modeling!$J$4+V140*Modeling!$J$5)</f>
        <v>-0.29874411806750478</v>
      </c>
      <c r="AG140" s="62">
        <f>AC140-(Modeling!$K$4+V140*Modeling!$K$5)</f>
        <v>0.2478355109846162</v>
      </c>
      <c r="AH140" s="67">
        <f t="shared" si="4"/>
        <v>0.43917829128242758</v>
      </c>
      <c r="AI140" s="94">
        <f t="shared" si="5"/>
        <v>219</v>
      </c>
    </row>
    <row r="141" spans="1:35" x14ac:dyDescent="0.2">
      <c r="A141" s="36" t="s">
        <v>565</v>
      </c>
      <c r="B141" s="35" t="s">
        <v>126</v>
      </c>
      <c r="C141" s="53">
        <v>1986</v>
      </c>
      <c r="D141" s="28" t="str">
        <f>VLOOKUP($C141,Demographics!$A$2:$V$2860,2,FALSE)</f>
        <v>T</v>
      </c>
      <c r="E141" s="28" t="str">
        <f>VLOOKUP($C141,Demographics!$A$2:$V$2860,3,FALSE)</f>
        <v xml:space="preserve">K-12      </v>
      </c>
      <c r="F141" s="28">
        <f>VLOOKUP($C141,Demographics!$A$2:$V$2860,4,FALSE)</f>
        <v>382</v>
      </c>
      <c r="G141" s="29">
        <f>VLOOKUP($C141,Demographics!$A$2:$V$2860,20,FALSE)</f>
        <v>10</v>
      </c>
      <c r="H141" s="29">
        <f>VLOOKUP($C141,Demographics!$A$2:$V$2860,21,FALSE)</f>
        <v>1.7</v>
      </c>
      <c r="I141" s="27">
        <f>VLOOKUP($C141,Demographics!$A$2:$V$2860,22,FALSE)/100</f>
        <v>2.7000000000000003E-2</v>
      </c>
      <c r="J141" s="25">
        <f>VLOOKUP($C141,Demographics!$A$2:$V$2860,5,FALSE)/100</f>
        <v>0.86650000000000005</v>
      </c>
      <c r="K141" s="26">
        <f>VLOOKUP($C141,Demographics!$A$2:$V$2860,6,FALSE)/100</f>
        <v>0</v>
      </c>
      <c r="L141" s="26">
        <f>VLOOKUP($C141,Demographics!$A$2:$V$2860,7,FALSE)/100</f>
        <v>0</v>
      </c>
      <c r="M141" s="26">
        <f>VLOOKUP($C141,Demographics!$A$2:$V$2860,8,FALSE)/100</f>
        <v>2.5999999999999999E-3</v>
      </c>
      <c r="N141" s="26">
        <f>VLOOKUP($C141,Demographics!$A$2:$V$2860,9,FALSE)/100</f>
        <v>2.5999999999999999E-3</v>
      </c>
      <c r="O141" s="26">
        <f>VLOOKUP($C141,Demographics!$A$2:$V$2860,10,FALSE)/100</f>
        <v>0.1283</v>
      </c>
      <c r="P141" s="26">
        <f>VLOOKUP($C141,Demographics!$A$2:$V$2860,11,FALSE)/100</f>
        <v>0</v>
      </c>
      <c r="Q141" s="26">
        <f>VLOOKUP($C141,Demographics!$A$2:$V$2860,12,FALSE)/100</f>
        <v>0.52359999999999995</v>
      </c>
      <c r="R141" s="26">
        <f>VLOOKUP($C141,Demographics!$A$2:$V$2860,13,FALSE)/100</f>
        <v>0.47639999999999999</v>
      </c>
      <c r="S141" s="26">
        <f>VLOOKUP($C141,Demographics!$A$2:$V$2860,14,FALSE)/100</f>
        <v>0</v>
      </c>
      <c r="T141" s="26">
        <f>VLOOKUP($C141,Demographics!$A$2:$V$2860,15,FALSE)/100</f>
        <v>0</v>
      </c>
      <c r="U141" s="26">
        <f>VLOOKUP($C141,Demographics!$A$2:$V$2860,16,FALSE)/100</f>
        <v>0</v>
      </c>
      <c r="V141" s="26">
        <f>VLOOKUP($C141,Demographics!$A$2:$V$2860,17,FALSE)/100</f>
        <v>0.32250000000000001</v>
      </c>
      <c r="W141" s="26">
        <f>VLOOKUP($C141,Demographics!$A$2:$V$2860,18,FALSE)/100</f>
        <v>0</v>
      </c>
      <c r="X141" s="27">
        <f>VLOOKUP($C141,Demographics!$A$2:$V$2860,19,FALSE)/100</f>
        <v>0</v>
      </c>
      <c r="Y141" s="68">
        <f>IF(VLOOKUP($C141,MSP_HSPE!$B$2:$F$671,2,0)=0,"",VLOOKUP($C141,MSP_HSPE!$B$2:$F$671,2,0))</f>
        <v>1.65</v>
      </c>
      <c r="Z141" s="69">
        <f>IF(VLOOKUP($C141,MSP_HSPE!$B$2:$F$671,4,0)=0,"",VLOOKUP($C141,MSP_HSPE!$B$2:$F$671,4,0))</f>
        <v>1.7669999999999999</v>
      </c>
      <c r="AA141" s="69">
        <f>IF(VLOOKUP($C141,EOC!$A$2:$F$1091,2,0)=0,"",VLOOKUP($C141,EOC!$A$2:$F$1091,2,0))</f>
        <v>1.173</v>
      </c>
      <c r="AB141" s="69">
        <f>IF(VLOOKUP($C141,EOC!$A$2:$F$1091,4,0)=0,"",VLOOKUP($C141,EOC!$A$2:$F$1091,4,0))</f>
        <v>1.601</v>
      </c>
      <c r="AC141" s="70">
        <f>IF(VLOOKUP($C141,EOC!$A$2:$F$1091,6,0)=0,"",VLOOKUP($C141,EOC!$A$2:$F$1091,6,0))</f>
        <v>1.1420000000000001</v>
      </c>
      <c r="AD141" s="65">
        <f>Y141-(Modeling!$H$4+'High Schools'!V180*Modeling!$H$5)</f>
        <v>-1.7161738186533713</v>
      </c>
      <c r="AE141" s="66">
        <f>Z141-(Modeling!$I$4+V141*Modeling!$I$5)</f>
        <v>-1.3050988411696411</v>
      </c>
      <c r="AF141" s="64">
        <f>AA141-(Modeling!$J$4+V141*Modeling!$J$5)</f>
        <v>-0.96193170704058373</v>
      </c>
      <c r="AG141" s="62">
        <f>AC141-(Modeling!$K$4+V141*Modeling!$K$5)</f>
        <v>-1.6137066682068648</v>
      </c>
      <c r="AH141" s="67">
        <f t="shared" si="4"/>
        <v>-5.5969110350704607</v>
      </c>
      <c r="AI141" s="94">
        <f t="shared" si="5"/>
        <v>501</v>
      </c>
    </row>
    <row r="142" spans="1:35" x14ac:dyDescent="0.2">
      <c r="A142" s="36" t="s">
        <v>565</v>
      </c>
      <c r="B142" s="35" t="s">
        <v>1148</v>
      </c>
      <c r="C142" s="53">
        <v>1523</v>
      </c>
      <c r="D142" s="28" t="str">
        <f>VLOOKUP($C142,Demographics!$A$2:$V$2860,2,FALSE)</f>
        <v>S</v>
      </c>
      <c r="E142" s="28" t="str">
        <f>VLOOKUP($C142,Demographics!$A$2:$V$2860,3,FALSE)</f>
        <v xml:space="preserve">PK-12     </v>
      </c>
      <c r="F142" s="28">
        <f>VLOOKUP($C142,Demographics!$A$2:$V$2860,4,FALSE)</f>
        <v>15</v>
      </c>
      <c r="G142" s="29">
        <f>VLOOKUP($C142,Demographics!$A$2:$V$2860,20,FALSE)</f>
        <v>0</v>
      </c>
      <c r="H142" s="29">
        <f>VLOOKUP($C142,Demographics!$A$2:$V$2860,21,FALSE)</f>
        <v>0</v>
      </c>
      <c r="I142" s="27">
        <f>VLOOKUP($C142,Demographics!$A$2:$V$2860,22,FALSE)/100</f>
        <v>0</v>
      </c>
      <c r="J142" s="25">
        <f>VLOOKUP($C142,Demographics!$A$2:$V$2860,5,FALSE)/100</f>
        <v>0.2</v>
      </c>
      <c r="K142" s="26">
        <f>VLOOKUP($C142,Demographics!$A$2:$V$2860,6,FALSE)/100</f>
        <v>0</v>
      </c>
      <c r="L142" s="26">
        <f>VLOOKUP($C142,Demographics!$A$2:$V$2860,7,FALSE)/100</f>
        <v>0</v>
      </c>
      <c r="M142" s="26">
        <f>VLOOKUP($C142,Demographics!$A$2:$V$2860,8,FALSE)/100</f>
        <v>6.6699999999999995E-2</v>
      </c>
      <c r="N142" s="26">
        <f>VLOOKUP($C142,Demographics!$A$2:$V$2860,9,FALSE)/100</f>
        <v>0.1333</v>
      </c>
      <c r="O142" s="26">
        <f>VLOOKUP($C142,Demographics!$A$2:$V$2860,10,FALSE)/100</f>
        <v>0.6</v>
      </c>
      <c r="P142" s="26">
        <f>VLOOKUP($C142,Demographics!$A$2:$V$2860,11,FALSE)/100</f>
        <v>0</v>
      </c>
      <c r="Q142" s="26">
        <f>VLOOKUP($C142,Demographics!$A$2:$V$2860,12,FALSE)/100</f>
        <v>0.8</v>
      </c>
      <c r="R142" s="26">
        <f>VLOOKUP($C142,Demographics!$A$2:$V$2860,13,FALSE)/100</f>
        <v>0.2</v>
      </c>
      <c r="S142" s="26">
        <f>VLOOKUP($C142,Demographics!$A$2:$V$2860,14,FALSE)/100</f>
        <v>0</v>
      </c>
      <c r="T142" s="26">
        <f>VLOOKUP($C142,Demographics!$A$2:$V$2860,15,FALSE)/100</f>
        <v>0</v>
      </c>
      <c r="U142" s="26">
        <f>VLOOKUP($C142,Demographics!$A$2:$V$2860,16,FALSE)/100</f>
        <v>0.95650000000000002</v>
      </c>
      <c r="V142" s="26">
        <f>VLOOKUP($C142,Demographics!$A$2:$V$2860,17,FALSE)/100</f>
        <v>0.21739999999999998</v>
      </c>
      <c r="W142" s="26">
        <f>VLOOKUP($C142,Demographics!$A$2:$V$2860,18,FALSE)/100</f>
        <v>0</v>
      </c>
      <c r="X142" s="27">
        <f>VLOOKUP($C142,Demographics!$A$2:$V$2860,19,FALSE)/100</f>
        <v>0</v>
      </c>
      <c r="Y142" s="68" t="str">
        <f>IF(VLOOKUP($C142,MSP_HSPE!$B$2:$F$671,2,0)=0,"",VLOOKUP($C142,MSP_HSPE!$B$2:$F$671,2,0))</f>
        <v/>
      </c>
      <c r="Z142" s="69" t="str">
        <f>IF(VLOOKUP($C142,MSP_HSPE!$B$2:$F$671,4,0)=0,"",VLOOKUP($C142,MSP_HSPE!$B$2:$F$671,4,0))</f>
        <v/>
      </c>
      <c r="AA142" s="69" t="str">
        <f>IF(VLOOKUP($C142,EOC!$A$2:$F$1091,2,0)=0,"",VLOOKUP($C142,EOC!$A$2:$F$1091,2,0))</f>
        <v/>
      </c>
      <c r="AB142" s="69" t="str">
        <f>IF(VLOOKUP($C142,EOC!$A$2:$F$1091,4,0)=0,"",VLOOKUP($C142,EOC!$A$2:$F$1091,4,0))</f>
        <v/>
      </c>
      <c r="AC142" s="70" t="str">
        <f>IF(VLOOKUP($C142,EOC!$A$2:$F$1091,6,0)=0,"",VLOOKUP($C142,EOC!$A$2:$F$1091,6,0))</f>
        <v/>
      </c>
      <c r="AD142" s="67"/>
      <c r="AE142" s="63"/>
      <c r="AF142" s="63"/>
      <c r="AG142" s="62"/>
      <c r="AH142" s="67" t="str">
        <f t="shared" si="4"/>
        <v/>
      </c>
      <c r="AI142" s="94" t="str">
        <f t="shared" si="5"/>
        <v/>
      </c>
    </row>
    <row r="143" spans="1:35" x14ac:dyDescent="0.2">
      <c r="A143" s="36" t="s">
        <v>91</v>
      </c>
      <c r="B143" s="35" t="s">
        <v>235</v>
      </c>
      <c r="C143" s="53">
        <v>2920</v>
      </c>
      <c r="D143" s="28" t="str">
        <f>VLOOKUP($C143,Demographics!$A$2:$V$2860,2,FALSE)</f>
        <v>P</v>
      </c>
      <c r="E143" s="28" t="str">
        <f>VLOOKUP($C143,Demographics!$A$2:$V$2860,3,FALSE)</f>
        <v xml:space="preserve">9-12      </v>
      </c>
      <c r="F143" s="28">
        <f>VLOOKUP($C143,Demographics!$A$2:$V$2860,4,FALSE)</f>
        <v>687</v>
      </c>
      <c r="G143" s="29">
        <f>VLOOKUP($C143,Demographics!$A$2:$V$2860,20,FALSE)</f>
        <v>19</v>
      </c>
      <c r="H143" s="29">
        <f>VLOOKUP($C143,Demographics!$A$2:$V$2860,21,FALSE)</f>
        <v>10.5</v>
      </c>
      <c r="I143" s="27">
        <f>VLOOKUP($C143,Demographics!$A$2:$V$2860,22,FALSE)/100</f>
        <v>0.83329999999999993</v>
      </c>
      <c r="J143" s="25">
        <f>VLOOKUP($C143,Demographics!$A$2:$V$2860,5,FALSE)/100</f>
        <v>2.8999999999999998E-3</v>
      </c>
      <c r="K143" s="26">
        <f>VLOOKUP($C143,Demographics!$A$2:$V$2860,6,FALSE)/100</f>
        <v>5.7999999999999996E-3</v>
      </c>
      <c r="L143" s="26">
        <f>VLOOKUP($C143,Demographics!$A$2:$V$2860,7,FALSE)/100</f>
        <v>0</v>
      </c>
      <c r="M143" s="26">
        <f>VLOOKUP($C143,Demographics!$A$2:$V$2860,8,FALSE)/100</f>
        <v>2.8999999999999998E-3</v>
      </c>
      <c r="N143" s="26">
        <f>VLOOKUP($C143,Demographics!$A$2:$V$2860,9,FALSE)/100</f>
        <v>0.23579999999999998</v>
      </c>
      <c r="O143" s="26">
        <f>VLOOKUP($C143,Demographics!$A$2:$V$2860,10,FALSE)/100</f>
        <v>0.73069999999999991</v>
      </c>
      <c r="P143" s="26">
        <f>VLOOKUP($C143,Demographics!$A$2:$V$2860,11,FALSE)/100</f>
        <v>2.18E-2</v>
      </c>
      <c r="Q143" s="26">
        <f>VLOOKUP($C143,Demographics!$A$2:$V$2860,12,FALSE)/100</f>
        <v>0.53420000000000001</v>
      </c>
      <c r="R143" s="26">
        <f>VLOOKUP($C143,Demographics!$A$2:$V$2860,13,FALSE)/100</f>
        <v>0.46579999999999999</v>
      </c>
      <c r="S143" s="26">
        <f>VLOOKUP($C143,Demographics!$A$2:$V$2860,14,FALSE)/100</f>
        <v>2.86E-2</v>
      </c>
      <c r="T143" s="26">
        <f>VLOOKUP($C143,Demographics!$A$2:$V$2860,15,FALSE)/100</f>
        <v>2.86E-2</v>
      </c>
      <c r="U143" s="26">
        <f>VLOOKUP($C143,Demographics!$A$2:$V$2860,16,FALSE)/100</f>
        <v>0.1023</v>
      </c>
      <c r="V143" s="26">
        <f>VLOOKUP($C143,Demographics!$A$2:$V$2860,17,FALSE)/100</f>
        <v>0.43159999999999998</v>
      </c>
      <c r="W143" s="26">
        <f>VLOOKUP($C143,Demographics!$A$2:$V$2860,18,FALSE)/100</f>
        <v>1.3500000000000002E-2</v>
      </c>
      <c r="X143" s="27">
        <f>VLOOKUP($C143,Demographics!$A$2:$V$2860,19,FALSE)/100</f>
        <v>1.5E-3</v>
      </c>
      <c r="Y143" s="68">
        <f>IF(VLOOKUP($C143,MSP_HSPE!$B$2:$F$671,2,0)=0,"",VLOOKUP($C143,MSP_HSPE!$B$2:$F$671,2,0))</f>
        <v>3.41</v>
      </c>
      <c r="Z143" s="69">
        <f>IF(VLOOKUP($C143,MSP_HSPE!$B$2:$F$671,4,0)=0,"",VLOOKUP($C143,MSP_HSPE!$B$2:$F$671,4,0))</f>
        <v>3.3890000000000002</v>
      </c>
      <c r="AA143" s="69">
        <f>IF(VLOOKUP($C143,EOC!$A$2:$F$1091,2,0)=0,"",VLOOKUP($C143,EOC!$A$2:$F$1091,2,0))</f>
        <v>2.34</v>
      </c>
      <c r="AB143" s="69">
        <f>IF(VLOOKUP($C143,EOC!$A$2:$F$1091,4,0)=0,"",VLOOKUP($C143,EOC!$A$2:$F$1091,4,0))</f>
        <v>2.972</v>
      </c>
      <c r="AC143" s="70">
        <f>IF(VLOOKUP($C143,EOC!$A$2:$F$1091,6,0)=0,"",VLOOKUP($C143,EOC!$A$2:$F$1091,6,0))</f>
        <v>2.7480000000000002</v>
      </c>
      <c r="AD143" s="65">
        <f>Y143-(Modeling!$H$4+'High Schools'!V119*Modeling!$H$5)</f>
        <v>0.55261247597712337</v>
      </c>
      <c r="AE143" s="66">
        <f>Z143-(Modeling!$I$4+V143*Modeling!$I$5)</f>
        <v>0.42612365831926224</v>
      </c>
      <c r="AF143" s="64">
        <f>AA143-(Modeling!$J$4+V143*Modeling!$J$5)</f>
        <v>0.31177826897702676</v>
      </c>
      <c r="AG143" s="62">
        <f>AC143-(Modeling!$K$4+V143*Modeling!$K$5)</f>
        <v>0.15067259956530954</v>
      </c>
      <c r="AH143" s="67">
        <f t="shared" si="4"/>
        <v>1.4411870028387219</v>
      </c>
      <c r="AI143" s="94">
        <f t="shared" si="5"/>
        <v>78</v>
      </c>
    </row>
    <row r="144" spans="1:35" x14ac:dyDescent="0.2">
      <c r="A144" s="36" t="s">
        <v>91</v>
      </c>
      <c r="B144" s="35" t="s">
        <v>245</v>
      </c>
      <c r="C144" s="53">
        <v>1971</v>
      </c>
      <c r="D144" s="28" t="str">
        <f>VLOOKUP($C144,Demographics!$A$2:$V$2860,2,FALSE)</f>
        <v>A</v>
      </c>
      <c r="E144" s="28" t="str">
        <f>VLOOKUP($C144,Demographics!$A$2:$V$2860,3,FALSE)</f>
        <v xml:space="preserve">8-12      </v>
      </c>
      <c r="F144" s="28">
        <f>VLOOKUP($C144,Demographics!$A$2:$V$2860,4,FALSE)</f>
        <v>53</v>
      </c>
      <c r="G144" s="29">
        <f>VLOOKUP($C144,Demographics!$A$2:$V$2860,20,FALSE)</f>
        <v>9</v>
      </c>
      <c r="H144" s="29">
        <f>VLOOKUP($C144,Demographics!$A$2:$V$2860,21,FALSE)</f>
        <v>9.6999999999999993</v>
      </c>
      <c r="I144" s="27">
        <f>VLOOKUP($C144,Demographics!$A$2:$V$2860,22,FALSE)/100</f>
        <v>0.5</v>
      </c>
      <c r="J144" s="25">
        <f>VLOOKUP($C144,Demographics!$A$2:$V$2860,5,FALSE)/100</f>
        <v>0</v>
      </c>
      <c r="K144" s="26">
        <f>VLOOKUP($C144,Demographics!$A$2:$V$2860,6,FALSE)/100</f>
        <v>0</v>
      </c>
      <c r="L144" s="26">
        <f>VLOOKUP($C144,Demographics!$A$2:$V$2860,7,FALSE)/100</f>
        <v>0</v>
      </c>
      <c r="M144" s="26">
        <f>VLOOKUP($C144,Demographics!$A$2:$V$2860,8,FALSE)/100</f>
        <v>0</v>
      </c>
      <c r="N144" s="26">
        <f>VLOOKUP($C144,Demographics!$A$2:$V$2860,9,FALSE)/100</f>
        <v>0.20749999999999999</v>
      </c>
      <c r="O144" s="26">
        <f>VLOOKUP($C144,Demographics!$A$2:$V$2860,10,FALSE)/100</f>
        <v>0.77359999999999995</v>
      </c>
      <c r="P144" s="26">
        <f>VLOOKUP($C144,Demographics!$A$2:$V$2860,11,FALSE)/100</f>
        <v>1.89E-2</v>
      </c>
      <c r="Q144" s="26">
        <f>VLOOKUP($C144,Demographics!$A$2:$V$2860,12,FALSE)/100</f>
        <v>0.62259999999999993</v>
      </c>
      <c r="R144" s="26">
        <f>VLOOKUP($C144,Demographics!$A$2:$V$2860,13,FALSE)/100</f>
        <v>0.37740000000000001</v>
      </c>
      <c r="S144" s="26">
        <f>VLOOKUP($C144,Demographics!$A$2:$V$2860,14,FALSE)/100</f>
        <v>0</v>
      </c>
      <c r="T144" s="26">
        <f>VLOOKUP($C144,Demographics!$A$2:$V$2860,15,FALSE)/100</f>
        <v>3.3300000000000003E-2</v>
      </c>
      <c r="U144" s="26">
        <f>VLOOKUP($C144,Demographics!$A$2:$V$2860,16,FALSE)/100</f>
        <v>0.16670000000000001</v>
      </c>
      <c r="V144" s="26">
        <f>VLOOKUP($C144,Demographics!$A$2:$V$2860,17,FALSE)/100</f>
        <v>0.86670000000000003</v>
      </c>
      <c r="W144" s="26">
        <f>VLOOKUP($C144,Demographics!$A$2:$V$2860,18,FALSE)/100</f>
        <v>0.05</v>
      </c>
      <c r="X144" s="27">
        <f>VLOOKUP($C144,Demographics!$A$2:$V$2860,19,FALSE)/100</f>
        <v>0</v>
      </c>
      <c r="Y144" s="68">
        <f>IF(VLOOKUP($C144,MSP_HSPE!$B$2:$F$671,2,0)=0,"",VLOOKUP($C144,MSP_HSPE!$B$2:$F$671,2,0))</f>
        <v>2.29</v>
      </c>
      <c r="Z144" s="69">
        <f>IF(VLOOKUP($C144,MSP_HSPE!$B$2:$F$671,4,0)=0,"",VLOOKUP($C144,MSP_HSPE!$B$2:$F$671,4,0))</f>
        <v>2.0019999999999998</v>
      </c>
      <c r="AA144" s="69">
        <f>IF(VLOOKUP($C144,EOC!$A$2:$F$1091,2,0)=0,"",VLOOKUP($C144,EOC!$A$2:$F$1091,2,0))</f>
        <v>1.8769999999999998</v>
      </c>
      <c r="AB144" s="69" t="str">
        <f>IF(VLOOKUP($C144,EOC!$A$2:$F$1091,4,0)=0,"",VLOOKUP($C144,EOC!$A$2:$F$1091,4,0))</f>
        <v/>
      </c>
      <c r="AC144" s="70">
        <f>IF(VLOOKUP($C144,EOC!$A$2:$F$1091,6,0)=0,"",VLOOKUP($C144,EOC!$A$2:$F$1091,6,0))</f>
        <v>1.274</v>
      </c>
      <c r="AD144" s="65">
        <f>Y144-(Modeling!$H$4+'High Schools'!V118*Modeling!$H$5)</f>
        <v>-0.74892467857282297</v>
      </c>
      <c r="AE144" s="66">
        <f>Z144-(Modeling!$I$4+V144*Modeling!$I$5)</f>
        <v>-0.525287803389062</v>
      </c>
      <c r="AF144" s="64">
        <f>AA144-(Modeling!$J$4+V144*Modeling!$J$5)</f>
        <v>0.2743466517933637</v>
      </c>
      <c r="AG144" s="62">
        <f>AC144-(Modeling!$K$4+V144*Modeling!$K$5)</f>
        <v>-0.69169752502063964</v>
      </c>
      <c r="AH144" s="67">
        <f t="shared" si="4"/>
        <v>-1.6915633551891609</v>
      </c>
      <c r="AI144" s="94">
        <f t="shared" si="5"/>
        <v>442</v>
      </c>
    </row>
    <row r="145" spans="1:35" x14ac:dyDescent="0.2">
      <c r="A145" s="36" t="s">
        <v>100</v>
      </c>
      <c r="B145" s="35" t="s">
        <v>114</v>
      </c>
      <c r="C145" s="53">
        <v>3407</v>
      </c>
      <c r="D145" s="28" t="str">
        <f>VLOOKUP($C145,Demographics!$A$2:$V$2860,2,FALSE)</f>
        <v>P</v>
      </c>
      <c r="E145" s="28" t="str">
        <f>VLOOKUP($C145,Demographics!$A$2:$V$2860,3,FALSE)</f>
        <v xml:space="preserve">9-12      </v>
      </c>
      <c r="F145" s="28">
        <f>VLOOKUP($C145,Demographics!$A$2:$V$2860,4,FALSE)</f>
        <v>1862</v>
      </c>
      <c r="G145" s="29">
        <f>VLOOKUP($C145,Demographics!$A$2:$V$2860,20,FALSE)</f>
        <v>22</v>
      </c>
      <c r="H145" s="29">
        <f>VLOOKUP($C145,Demographics!$A$2:$V$2860,21,FALSE)</f>
        <v>11.6</v>
      </c>
      <c r="I145" s="27">
        <f>VLOOKUP($C145,Demographics!$A$2:$V$2860,22,FALSE)/100</f>
        <v>0.63950000000000007</v>
      </c>
      <c r="J145" s="25">
        <f>VLOOKUP($C145,Demographics!$A$2:$V$2860,5,FALSE)/100</f>
        <v>3.8E-3</v>
      </c>
      <c r="K145" s="26">
        <f>VLOOKUP($C145,Demographics!$A$2:$V$2860,6,FALSE)/100</f>
        <v>0.13</v>
      </c>
      <c r="L145" s="26">
        <f>VLOOKUP($C145,Demographics!$A$2:$V$2860,7,FALSE)/100</f>
        <v>8.1000000000000013E-3</v>
      </c>
      <c r="M145" s="26">
        <f>VLOOKUP($C145,Demographics!$A$2:$V$2860,8,FALSE)/100</f>
        <v>4.24E-2</v>
      </c>
      <c r="N145" s="26">
        <f>VLOOKUP($C145,Demographics!$A$2:$V$2860,9,FALSE)/100</f>
        <v>0.14660000000000001</v>
      </c>
      <c r="O145" s="26">
        <f>VLOOKUP($C145,Demographics!$A$2:$V$2860,10,FALSE)/100</f>
        <v>0.62890000000000001</v>
      </c>
      <c r="P145" s="26">
        <f>VLOOKUP($C145,Demographics!$A$2:$V$2860,11,FALSE)/100</f>
        <v>4.0300000000000002E-2</v>
      </c>
      <c r="Q145" s="26">
        <f>VLOOKUP($C145,Demographics!$A$2:$V$2860,12,FALSE)/100</f>
        <v>0.52039999999999997</v>
      </c>
      <c r="R145" s="26">
        <f>VLOOKUP($C145,Demographics!$A$2:$V$2860,13,FALSE)/100</f>
        <v>0.47960000000000003</v>
      </c>
      <c r="S145" s="26">
        <f>VLOOKUP($C145,Demographics!$A$2:$V$2860,14,FALSE)/100</f>
        <v>0</v>
      </c>
      <c r="T145" s="26">
        <f>VLOOKUP($C145,Demographics!$A$2:$V$2860,15,FALSE)/100</f>
        <v>3.9599999999999996E-2</v>
      </c>
      <c r="U145" s="26">
        <f>VLOOKUP($C145,Demographics!$A$2:$V$2860,16,FALSE)/100</f>
        <v>9.3100000000000002E-2</v>
      </c>
      <c r="V145" s="26">
        <f>VLOOKUP($C145,Demographics!$A$2:$V$2860,17,FALSE)/100</f>
        <v>0.41689999999999999</v>
      </c>
      <c r="W145" s="26">
        <f>VLOOKUP($C145,Demographics!$A$2:$V$2860,18,FALSE)/100</f>
        <v>3.9E-2</v>
      </c>
      <c r="X145" s="27">
        <f>VLOOKUP($C145,Demographics!$A$2:$V$2860,19,FALSE)/100</f>
        <v>5.9999999999999995E-4</v>
      </c>
      <c r="Y145" s="68">
        <f>IF(VLOOKUP($C145,MSP_HSPE!$B$2:$F$671,2,0)=0,"",VLOOKUP($C145,MSP_HSPE!$B$2:$F$671,2,0))</f>
        <v>3.35</v>
      </c>
      <c r="Z145" s="69">
        <f>IF(VLOOKUP($C145,MSP_HSPE!$B$2:$F$671,4,0)=0,"",VLOOKUP($C145,MSP_HSPE!$B$2:$F$671,4,0))</f>
        <v>3.1869999999999998</v>
      </c>
      <c r="AA145" s="69">
        <f>IF(VLOOKUP($C145,EOC!$A$2:$F$1091,2,0)=0,"",VLOOKUP($C145,EOC!$A$2:$F$1091,2,0))</f>
        <v>2.0510000000000002</v>
      </c>
      <c r="AB145" s="69">
        <f>IF(VLOOKUP($C145,EOC!$A$2:$F$1091,4,0)=0,"",VLOOKUP($C145,EOC!$A$2:$F$1091,4,0))</f>
        <v>2.7989999999999999</v>
      </c>
      <c r="AC145" s="70">
        <f>IF(VLOOKUP($C145,EOC!$A$2:$F$1091,6,0)=0,"",VLOOKUP($C145,EOC!$A$2:$F$1091,6,0))</f>
        <v>2.7679999999999993</v>
      </c>
      <c r="AD145" s="65">
        <f>Y145-(Modeling!$H$4+'High Schools'!V423*Modeling!$H$5)</f>
        <v>0.40247543213037584</v>
      </c>
      <c r="AE145" s="66">
        <f>Z145-(Modeling!$I$4+V145*Modeling!$I$5)</f>
        <v>0.20940715288858502</v>
      </c>
      <c r="AF145" s="64">
        <f>AA145-(Modeling!$J$4+V145*Modeling!$J$5)</f>
        <v>8.4002978729125211E-3</v>
      </c>
      <c r="AG145" s="62">
        <f>AC145-(Modeling!$K$4+V145*Modeling!$K$5)</f>
        <v>0.14933277155200919</v>
      </c>
      <c r="AH145" s="67">
        <f t="shared" si="4"/>
        <v>0.76961565444388258</v>
      </c>
      <c r="AI145" s="94">
        <f t="shared" si="5"/>
        <v>167</v>
      </c>
    </row>
    <row r="146" spans="1:35" x14ac:dyDescent="0.2">
      <c r="A146" s="36" t="s">
        <v>100</v>
      </c>
      <c r="B146" s="35" t="s">
        <v>669</v>
      </c>
      <c r="C146" s="53">
        <v>2126</v>
      </c>
      <c r="D146" s="28" t="str">
        <f>VLOOKUP($C146,Demographics!$A$2:$V$2860,2,FALSE)</f>
        <v>P</v>
      </c>
      <c r="E146" s="28" t="str">
        <f>VLOOKUP($C146,Demographics!$A$2:$V$2860,3,FALSE)</f>
        <v xml:space="preserve">9-12      </v>
      </c>
      <c r="F146" s="28">
        <f>VLOOKUP($C146,Demographics!$A$2:$V$2860,4,FALSE)</f>
        <v>1462</v>
      </c>
      <c r="G146" s="29">
        <f>VLOOKUP($C146,Demographics!$A$2:$V$2860,20,FALSE)</f>
        <v>20</v>
      </c>
      <c r="H146" s="29">
        <f>VLOOKUP($C146,Demographics!$A$2:$V$2860,21,FALSE)</f>
        <v>11.2</v>
      </c>
      <c r="I146" s="27">
        <f>VLOOKUP($C146,Demographics!$A$2:$V$2860,22,FALSE)/100</f>
        <v>0.66670000000000007</v>
      </c>
      <c r="J146" s="25">
        <f>VLOOKUP($C146,Demographics!$A$2:$V$2860,5,FALSE)/100</f>
        <v>1.8500000000000003E-2</v>
      </c>
      <c r="K146" s="26">
        <f>VLOOKUP($C146,Demographics!$A$2:$V$2860,6,FALSE)/100</f>
        <v>7.1099999999999997E-2</v>
      </c>
      <c r="L146" s="26">
        <f>VLOOKUP($C146,Demographics!$A$2:$V$2860,7,FALSE)/100</f>
        <v>1.37E-2</v>
      </c>
      <c r="M146" s="26">
        <f>VLOOKUP($C146,Demographics!$A$2:$V$2860,8,FALSE)/100</f>
        <v>4.4500000000000005E-2</v>
      </c>
      <c r="N146" s="26">
        <f>VLOOKUP($C146,Demographics!$A$2:$V$2860,9,FALSE)/100</f>
        <v>0.16140000000000002</v>
      </c>
      <c r="O146" s="26">
        <f>VLOOKUP($C146,Demographics!$A$2:$V$2860,10,FALSE)/100</f>
        <v>0.66280000000000006</v>
      </c>
      <c r="P146" s="26">
        <f>VLOOKUP($C146,Demographics!$A$2:$V$2860,11,FALSE)/100</f>
        <v>2.7999999999999997E-2</v>
      </c>
      <c r="Q146" s="26">
        <f>VLOOKUP($C146,Demographics!$A$2:$V$2860,12,FALSE)/100</f>
        <v>0.50749999999999995</v>
      </c>
      <c r="R146" s="26">
        <f>VLOOKUP($C146,Demographics!$A$2:$V$2860,13,FALSE)/100</f>
        <v>0.49249999999999999</v>
      </c>
      <c r="S146" s="26">
        <f>VLOOKUP($C146,Demographics!$A$2:$V$2860,14,FALSE)/100</f>
        <v>0</v>
      </c>
      <c r="T146" s="26">
        <f>VLOOKUP($C146,Demographics!$A$2:$V$2860,15,FALSE)/100</f>
        <v>8.0199999999999994E-2</v>
      </c>
      <c r="U146" s="26">
        <f>VLOOKUP($C146,Demographics!$A$2:$V$2860,16,FALSE)/100</f>
        <v>0.1166</v>
      </c>
      <c r="V146" s="26">
        <f>VLOOKUP($C146,Demographics!$A$2:$V$2860,17,FALSE)/100</f>
        <v>0.46509999999999996</v>
      </c>
      <c r="W146" s="26">
        <f>VLOOKUP($C146,Demographics!$A$2:$V$2860,18,FALSE)/100</f>
        <v>3.1899999999999998E-2</v>
      </c>
      <c r="X146" s="27">
        <f>VLOOKUP($C146,Demographics!$A$2:$V$2860,19,FALSE)/100</f>
        <v>7.000000000000001E-4</v>
      </c>
      <c r="Y146" s="68">
        <f>IF(VLOOKUP($C146,MSP_HSPE!$B$2:$F$671,2,0)=0,"",VLOOKUP($C146,MSP_HSPE!$B$2:$F$671,2,0))</f>
        <v>3.25</v>
      </c>
      <c r="Z146" s="69">
        <f>IF(VLOOKUP($C146,MSP_HSPE!$B$2:$F$671,4,0)=0,"",VLOOKUP($C146,MSP_HSPE!$B$2:$F$671,4,0))</f>
        <v>3.1120000000000001</v>
      </c>
      <c r="AA146" s="69">
        <f>IF(VLOOKUP($C146,EOC!$A$2:$F$1091,2,0)=0,"",VLOOKUP($C146,EOC!$A$2:$F$1091,2,0))</f>
        <v>1.8470000000000002</v>
      </c>
      <c r="AB146" s="69">
        <f>IF(VLOOKUP($C146,EOC!$A$2:$F$1091,4,0)=0,"",VLOOKUP($C146,EOC!$A$2:$F$1091,4,0))</f>
        <v>2.673</v>
      </c>
      <c r="AC146" s="70">
        <f>IF(VLOOKUP($C146,EOC!$A$2:$F$1091,6,0)=0,"",VLOOKUP($C146,EOC!$A$2:$F$1091,6,0))</f>
        <v>2.964</v>
      </c>
      <c r="AD146" s="65">
        <f>Y146-(Modeling!$H$4+'High Schools'!V422*Modeling!$H$5)</f>
        <v>-5.2331530272744953E-2</v>
      </c>
      <c r="AE146" s="66">
        <f>Z146-(Modeling!$I$4+V146*Modeling!$I$5)</f>
        <v>0.18266127273611144</v>
      </c>
      <c r="AF146" s="64">
        <f>AA146-(Modeling!$J$4+V146*Modeling!$J$5)</f>
        <v>-0.14845560639795052</v>
      </c>
      <c r="AG146" s="62">
        <f>AC146-(Modeling!$K$4+V146*Modeling!$K$5)</f>
        <v>0.4153041804119435</v>
      </c>
      <c r="AH146" s="67">
        <f t="shared" si="4"/>
        <v>0.39717831647735946</v>
      </c>
      <c r="AI146" s="94">
        <f t="shared" si="5"/>
        <v>229</v>
      </c>
    </row>
    <row r="147" spans="1:35" x14ac:dyDescent="0.2">
      <c r="A147" s="36" t="s">
        <v>100</v>
      </c>
      <c r="B147" s="35" t="s">
        <v>7</v>
      </c>
      <c r="C147" s="53">
        <v>4438</v>
      </c>
      <c r="D147" s="28" t="str">
        <f>VLOOKUP($C147,Demographics!$A$2:$V$2860,2,FALSE)</f>
        <v>P</v>
      </c>
      <c r="E147" s="28" t="str">
        <f>VLOOKUP($C147,Demographics!$A$2:$V$2860,3,FALSE)</f>
        <v xml:space="preserve">9-12      </v>
      </c>
      <c r="F147" s="28">
        <f>VLOOKUP($C147,Demographics!$A$2:$V$2860,4,FALSE)</f>
        <v>1951</v>
      </c>
      <c r="G147" s="29">
        <f>VLOOKUP($C147,Demographics!$A$2:$V$2860,20,FALSE)</f>
        <v>21</v>
      </c>
      <c r="H147" s="29">
        <f>VLOOKUP($C147,Demographics!$A$2:$V$2860,21,FALSE)</f>
        <v>12.4</v>
      </c>
      <c r="I147" s="27">
        <f>VLOOKUP($C147,Demographics!$A$2:$V$2860,22,FALSE)/100</f>
        <v>0.67390000000000005</v>
      </c>
      <c r="J147" s="25">
        <f>VLOOKUP($C147,Demographics!$A$2:$V$2860,5,FALSE)/100</f>
        <v>7.1999999999999998E-3</v>
      </c>
      <c r="K147" s="26">
        <f>VLOOKUP($C147,Demographics!$A$2:$V$2860,6,FALSE)/100</f>
        <v>0.20039999999999999</v>
      </c>
      <c r="L147" s="26">
        <f>VLOOKUP($C147,Demographics!$A$2:$V$2860,7,FALSE)/100</f>
        <v>5.1000000000000004E-3</v>
      </c>
      <c r="M147" s="26">
        <f>VLOOKUP($C147,Demographics!$A$2:$V$2860,8,FALSE)/100</f>
        <v>3.1800000000000002E-2</v>
      </c>
      <c r="N147" s="26">
        <f>VLOOKUP($C147,Demographics!$A$2:$V$2860,9,FALSE)/100</f>
        <v>9.69E-2</v>
      </c>
      <c r="O147" s="26">
        <f>VLOOKUP($C147,Demographics!$A$2:$V$2860,10,FALSE)/100</f>
        <v>0.61919999999999997</v>
      </c>
      <c r="P147" s="26">
        <f>VLOOKUP($C147,Demographics!$A$2:$V$2860,11,FALSE)/100</f>
        <v>3.95E-2</v>
      </c>
      <c r="Q147" s="26">
        <f>VLOOKUP($C147,Demographics!$A$2:$V$2860,12,FALSE)/100</f>
        <v>0.5202</v>
      </c>
      <c r="R147" s="26">
        <f>VLOOKUP($C147,Demographics!$A$2:$V$2860,13,FALSE)/100</f>
        <v>0.47979999999999995</v>
      </c>
      <c r="S147" s="26">
        <f>VLOOKUP($C147,Demographics!$A$2:$V$2860,14,FALSE)/100</f>
        <v>0</v>
      </c>
      <c r="T147" s="26">
        <f>VLOOKUP($C147,Demographics!$A$2:$V$2860,15,FALSE)/100</f>
        <v>1.7399999999999999E-2</v>
      </c>
      <c r="U147" s="26">
        <f>VLOOKUP($C147,Demographics!$A$2:$V$2860,16,FALSE)/100</f>
        <v>6.3200000000000006E-2</v>
      </c>
      <c r="V147" s="26">
        <f>VLOOKUP($C147,Demographics!$A$2:$V$2860,17,FALSE)/100</f>
        <v>0.1996</v>
      </c>
      <c r="W147" s="26">
        <f>VLOOKUP($C147,Demographics!$A$2:$V$2860,18,FALSE)/100</f>
        <v>4.4800000000000006E-2</v>
      </c>
      <c r="X147" s="27">
        <f>VLOOKUP($C147,Demographics!$A$2:$V$2860,19,FALSE)/100</f>
        <v>5.0000000000000001E-4</v>
      </c>
      <c r="Y147" s="68">
        <f>IF(VLOOKUP($C147,MSP_HSPE!$B$2:$F$671,2,0)=0,"",VLOOKUP($C147,MSP_HSPE!$B$2:$F$671,2,0))</f>
        <v>3.55</v>
      </c>
      <c r="Z147" s="69">
        <f>IF(VLOOKUP($C147,MSP_HSPE!$B$2:$F$671,4,0)=0,"",VLOOKUP($C147,MSP_HSPE!$B$2:$F$671,4,0))</f>
        <v>3.3710000000000004</v>
      </c>
      <c r="AA147" s="69">
        <f>IF(VLOOKUP($C147,EOC!$A$2:$F$1091,2,0)=0,"",VLOOKUP($C147,EOC!$A$2:$F$1091,2,0))</f>
        <v>2.5830000000000002</v>
      </c>
      <c r="AB147" s="69">
        <f>IF(VLOOKUP($C147,EOC!$A$2:$F$1091,4,0)=0,"",VLOOKUP($C147,EOC!$A$2:$F$1091,4,0))</f>
        <v>3.113</v>
      </c>
      <c r="AC147" s="70">
        <f>IF(VLOOKUP($C147,EOC!$A$2:$F$1091,6,0)=0,"",VLOOKUP($C147,EOC!$A$2:$F$1091,6,0))</f>
        <v>3.3080000000000003</v>
      </c>
      <c r="AD147" s="65">
        <f>Y147-(Modeling!$H$4+'High Schools'!V426*Modeling!$H$5)</f>
        <v>0.35158442473528861</v>
      </c>
      <c r="AE147" s="66">
        <f>Z147-(Modeling!$I$4+V147*Modeling!$I$5)</f>
        <v>0.17586316444735095</v>
      </c>
      <c r="AF147" s="64">
        <f>AA147-(Modeling!$J$4+V147*Modeling!$J$5)</f>
        <v>0.32786062978284125</v>
      </c>
      <c r="AG147" s="62">
        <f>AC147-(Modeling!$K$4+V147*Modeling!$K$5)</f>
        <v>0.37388075609010896</v>
      </c>
      <c r="AH147" s="67">
        <f t="shared" si="4"/>
        <v>1.2291889750555898</v>
      </c>
      <c r="AI147" s="94">
        <f t="shared" si="5"/>
        <v>96</v>
      </c>
    </row>
    <row r="148" spans="1:35" x14ac:dyDescent="0.2">
      <c r="A148" s="36" t="s">
        <v>100</v>
      </c>
      <c r="B148" s="35" t="s">
        <v>1248</v>
      </c>
      <c r="C148" s="53">
        <v>1663</v>
      </c>
      <c r="D148" s="28" t="str">
        <f>VLOOKUP($C148,Demographics!$A$2:$V$2860,2,FALSE)</f>
        <v>A</v>
      </c>
      <c r="E148" s="28" t="str">
        <f>VLOOKUP($C148,Demographics!$A$2:$V$2860,3,FALSE)</f>
        <v xml:space="preserve">9-12      </v>
      </c>
      <c r="F148" s="28">
        <f>VLOOKUP($C148,Demographics!$A$2:$V$2860,4,FALSE)</f>
        <v>8</v>
      </c>
      <c r="G148" s="29">
        <f>VLOOKUP($C148,Demographics!$A$2:$V$2860,20,FALSE)</f>
        <v>0</v>
      </c>
      <c r="H148" s="29">
        <f>VLOOKUP($C148,Demographics!$A$2:$V$2860,21,FALSE)</f>
        <v>0</v>
      </c>
      <c r="I148" s="27">
        <f>VLOOKUP($C148,Demographics!$A$2:$V$2860,22,FALSE)/100</f>
        <v>0</v>
      </c>
      <c r="J148" s="25">
        <f>VLOOKUP($C148,Demographics!$A$2:$V$2860,5,FALSE)/100</f>
        <v>0.125</v>
      </c>
      <c r="K148" s="26">
        <f>VLOOKUP($C148,Demographics!$A$2:$V$2860,6,FALSE)/100</f>
        <v>0</v>
      </c>
      <c r="L148" s="26">
        <f>VLOOKUP($C148,Demographics!$A$2:$V$2860,7,FALSE)/100</f>
        <v>0</v>
      </c>
      <c r="M148" s="26">
        <f>VLOOKUP($C148,Demographics!$A$2:$V$2860,8,FALSE)/100</f>
        <v>0.25</v>
      </c>
      <c r="N148" s="26">
        <f>VLOOKUP($C148,Demographics!$A$2:$V$2860,9,FALSE)/100</f>
        <v>0</v>
      </c>
      <c r="O148" s="26">
        <f>VLOOKUP($C148,Demographics!$A$2:$V$2860,10,FALSE)/100</f>
        <v>0.625</v>
      </c>
      <c r="P148" s="26">
        <f>VLOOKUP($C148,Demographics!$A$2:$V$2860,11,FALSE)/100</f>
        <v>0</v>
      </c>
      <c r="Q148" s="26">
        <f>VLOOKUP($C148,Demographics!$A$2:$V$2860,12,FALSE)/100</f>
        <v>0.875</v>
      </c>
      <c r="R148" s="26">
        <f>VLOOKUP($C148,Demographics!$A$2:$V$2860,13,FALSE)/100</f>
        <v>0.125</v>
      </c>
      <c r="S148" s="26">
        <f>VLOOKUP($C148,Demographics!$A$2:$V$2860,14,FALSE)/100</f>
        <v>0</v>
      </c>
      <c r="T148" s="26">
        <f>VLOOKUP($C148,Demographics!$A$2:$V$2860,15,FALSE)/100</f>
        <v>0</v>
      </c>
      <c r="U148" s="26">
        <f>VLOOKUP($C148,Demographics!$A$2:$V$2860,16,FALSE)/100</f>
        <v>0.85709999999999997</v>
      </c>
      <c r="V148" s="26">
        <f>VLOOKUP($C148,Demographics!$A$2:$V$2860,17,FALSE)/100</f>
        <v>0.57140000000000002</v>
      </c>
      <c r="W148" s="26">
        <f>VLOOKUP($C148,Demographics!$A$2:$V$2860,18,FALSE)/100</f>
        <v>0</v>
      </c>
      <c r="X148" s="27">
        <f>VLOOKUP($C148,Demographics!$A$2:$V$2860,19,FALSE)/100</f>
        <v>0</v>
      </c>
      <c r="Y148" s="68" t="str">
        <f>IF(VLOOKUP($C148,MSP_HSPE!$B$2:$F$671,2,0)=0,"",VLOOKUP($C148,MSP_HSPE!$B$2:$F$671,2,0))</f>
        <v/>
      </c>
      <c r="Z148" s="69" t="str">
        <f>IF(VLOOKUP($C148,MSP_HSPE!$B$2:$F$671,4,0)=0,"",VLOOKUP($C148,MSP_HSPE!$B$2:$F$671,4,0))</f>
        <v/>
      </c>
      <c r="AA148" s="69" t="str">
        <f>IF(VLOOKUP($C148,EOC!$A$2:$F$1091,2,0)=0,"",VLOOKUP($C148,EOC!$A$2:$F$1091,2,0))</f>
        <v/>
      </c>
      <c r="AB148" s="69" t="str">
        <f>IF(VLOOKUP($C148,EOC!$A$2:$F$1091,4,0)=0,"",VLOOKUP($C148,EOC!$A$2:$F$1091,4,0))</f>
        <v/>
      </c>
      <c r="AC148" s="70" t="str">
        <f>IF(VLOOKUP($C148,EOC!$A$2:$F$1091,6,0)=0,"",VLOOKUP($C148,EOC!$A$2:$F$1091,6,0))</f>
        <v/>
      </c>
      <c r="AD148" s="67"/>
      <c r="AE148" s="63"/>
      <c r="AF148" s="63"/>
      <c r="AG148" s="62"/>
      <c r="AH148" s="67" t="str">
        <f t="shared" si="4"/>
        <v/>
      </c>
      <c r="AI148" s="94" t="str">
        <f t="shared" si="5"/>
        <v/>
      </c>
    </row>
    <row r="149" spans="1:35" x14ac:dyDescent="0.2">
      <c r="A149" s="36" t="s">
        <v>100</v>
      </c>
      <c r="B149" s="35" t="s">
        <v>1249</v>
      </c>
      <c r="C149" s="53">
        <v>1811</v>
      </c>
      <c r="D149" s="28" t="str">
        <f>VLOOKUP($C149,Demographics!$A$2:$V$2860,2,FALSE)</f>
        <v>A</v>
      </c>
      <c r="E149" s="28" t="str">
        <f>VLOOKUP($C149,Demographics!$A$2:$V$2860,3,FALSE)</f>
        <v xml:space="preserve">6-12      </v>
      </c>
      <c r="F149" s="28">
        <f>VLOOKUP($C149,Demographics!$A$2:$V$2860,4,FALSE)</f>
        <v>11</v>
      </c>
      <c r="G149" s="29">
        <f>VLOOKUP($C149,Demographics!$A$2:$V$2860,20,FALSE)</f>
        <v>0</v>
      </c>
      <c r="H149" s="29">
        <f>VLOOKUP($C149,Demographics!$A$2:$V$2860,21,FALSE)</f>
        <v>0</v>
      </c>
      <c r="I149" s="27">
        <f>VLOOKUP($C149,Demographics!$A$2:$V$2860,22,FALSE)/100</f>
        <v>0</v>
      </c>
      <c r="J149" s="25">
        <f>VLOOKUP($C149,Demographics!$A$2:$V$2860,5,FALSE)/100</f>
        <v>0</v>
      </c>
      <c r="K149" s="26">
        <f>VLOOKUP($C149,Demographics!$A$2:$V$2860,6,FALSE)/100</f>
        <v>0</v>
      </c>
      <c r="L149" s="26">
        <f>VLOOKUP($C149,Demographics!$A$2:$V$2860,7,FALSE)/100</f>
        <v>0</v>
      </c>
      <c r="M149" s="26">
        <f>VLOOKUP($C149,Demographics!$A$2:$V$2860,8,FALSE)/100</f>
        <v>9.0899999999999995E-2</v>
      </c>
      <c r="N149" s="26">
        <f>VLOOKUP($C149,Demographics!$A$2:$V$2860,9,FALSE)/100</f>
        <v>0.45450000000000002</v>
      </c>
      <c r="O149" s="26">
        <f>VLOOKUP($C149,Demographics!$A$2:$V$2860,10,FALSE)/100</f>
        <v>0.18179999999999999</v>
      </c>
      <c r="P149" s="26">
        <f>VLOOKUP($C149,Demographics!$A$2:$V$2860,11,FALSE)/100</f>
        <v>0.2727</v>
      </c>
      <c r="Q149" s="26">
        <f>VLOOKUP($C149,Demographics!$A$2:$V$2860,12,FALSE)/100</f>
        <v>0.54549999999999998</v>
      </c>
      <c r="R149" s="26">
        <f>VLOOKUP($C149,Demographics!$A$2:$V$2860,13,FALSE)/100</f>
        <v>0.45450000000000002</v>
      </c>
      <c r="S149" s="26">
        <f>VLOOKUP($C149,Demographics!$A$2:$V$2860,14,FALSE)/100</f>
        <v>0</v>
      </c>
      <c r="T149" s="26">
        <f>VLOOKUP($C149,Demographics!$A$2:$V$2860,15,FALSE)/100</f>
        <v>0</v>
      </c>
      <c r="U149" s="26">
        <f>VLOOKUP($C149,Demographics!$A$2:$V$2860,16,FALSE)/100</f>
        <v>0</v>
      </c>
      <c r="V149" s="26">
        <f>VLOOKUP($C149,Demographics!$A$2:$V$2860,17,FALSE)/100</f>
        <v>0.3125</v>
      </c>
      <c r="W149" s="26">
        <f>VLOOKUP($C149,Demographics!$A$2:$V$2860,18,FALSE)/100</f>
        <v>0</v>
      </c>
      <c r="X149" s="27">
        <f>VLOOKUP($C149,Demographics!$A$2:$V$2860,19,FALSE)/100</f>
        <v>0</v>
      </c>
      <c r="Y149" s="68" t="str">
        <f>IF(VLOOKUP($C149,MSP_HSPE!$B$2:$F$671,2,0)=0,"",VLOOKUP($C149,MSP_HSPE!$B$2:$F$671,2,0))</f>
        <v/>
      </c>
      <c r="Z149" s="69" t="str">
        <f>IF(VLOOKUP($C149,MSP_HSPE!$B$2:$F$671,4,0)=0,"",VLOOKUP($C149,MSP_HSPE!$B$2:$F$671,4,0))</f>
        <v/>
      </c>
      <c r="AA149" s="69" t="str">
        <f>IF(VLOOKUP($C149,EOC!$A$2:$F$1091,2,0)=0,"",VLOOKUP($C149,EOC!$A$2:$F$1091,2,0))</f>
        <v/>
      </c>
      <c r="AB149" s="69" t="str">
        <f>IF(VLOOKUP($C149,EOC!$A$2:$F$1091,4,0)=0,"",VLOOKUP($C149,EOC!$A$2:$F$1091,4,0))</f>
        <v/>
      </c>
      <c r="AC149" s="70" t="str">
        <f>IF(VLOOKUP($C149,EOC!$A$2:$F$1091,6,0)=0,"",VLOOKUP($C149,EOC!$A$2:$F$1091,6,0))</f>
        <v/>
      </c>
      <c r="AD149" s="67"/>
      <c r="AE149" s="63"/>
      <c r="AF149" s="63"/>
      <c r="AG149" s="62"/>
      <c r="AH149" s="67" t="str">
        <f t="shared" si="4"/>
        <v/>
      </c>
      <c r="AI149" s="94" t="str">
        <f t="shared" si="5"/>
        <v/>
      </c>
    </row>
    <row r="150" spans="1:35" x14ac:dyDescent="0.2">
      <c r="A150" s="36" t="s">
        <v>100</v>
      </c>
      <c r="B150" s="35" t="s">
        <v>1250</v>
      </c>
      <c r="C150" s="53">
        <v>1907</v>
      </c>
      <c r="D150" s="28" t="str">
        <f>VLOOKUP($C150,Demographics!$A$2:$V$2860,2,FALSE)</f>
        <v>A</v>
      </c>
      <c r="E150" s="28" t="str">
        <f>VLOOKUP($C150,Demographics!$A$2:$V$2860,3,FALSE)</f>
        <v xml:space="preserve">K-12      </v>
      </c>
      <c r="F150" s="28">
        <f>VLOOKUP($C150,Demographics!$A$2:$V$2860,4,FALSE)</f>
        <v>99</v>
      </c>
      <c r="G150" s="29">
        <f>VLOOKUP($C150,Demographics!$A$2:$V$2860,20,FALSE)</f>
        <v>25</v>
      </c>
      <c r="H150" s="29">
        <f>VLOOKUP($C150,Demographics!$A$2:$V$2860,21,FALSE)</f>
        <v>12.7</v>
      </c>
      <c r="I150" s="27">
        <f>VLOOKUP($C150,Demographics!$A$2:$V$2860,22,FALSE)/100</f>
        <v>0.25</v>
      </c>
      <c r="J150" s="25">
        <f>VLOOKUP($C150,Demographics!$A$2:$V$2860,5,FALSE)/100</f>
        <v>1.01E-2</v>
      </c>
      <c r="K150" s="26">
        <f>VLOOKUP($C150,Demographics!$A$2:$V$2860,6,FALSE)/100</f>
        <v>0</v>
      </c>
      <c r="L150" s="26">
        <f>VLOOKUP($C150,Demographics!$A$2:$V$2860,7,FALSE)/100</f>
        <v>0</v>
      </c>
      <c r="M150" s="26">
        <f>VLOOKUP($C150,Demographics!$A$2:$V$2860,8,FALSE)/100</f>
        <v>0</v>
      </c>
      <c r="N150" s="26">
        <f>VLOOKUP($C150,Demographics!$A$2:$V$2860,9,FALSE)/100</f>
        <v>9.0899999999999995E-2</v>
      </c>
      <c r="O150" s="26">
        <f>VLOOKUP($C150,Demographics!$A$2:$V$2860,10,FALSE)/100</f>
        <v>0.82830000000000004</v>
      </c>
      <c r="P150" s="26">
        <f>VLOOKUP($C150,Demographics!$A$2:$V$2860,11,FALSE)/100</f>
        <v>7.0699999999999999E-2</v>
      </c>
      <c r="Q150" s="26">
        <f>VLOOKUP($C150,Demographics!$A$2:$V$2860,12,FALSE)/100</f>
        <v>0.51519999999999999</v>
      </c>
      <c r="R150" s="26">
        <f>VLOOKUP($C150,Demographics!$A$2:$V$2860,13,FALSE)/100</f>
        <v>0.48479999999999995</v>
      </c>
      <c r="S150" s="26">
        <f>VLOOKUP($C150,Demographics!$A$2:$V$2860,14,FALSE)/100</f>
        <v>0</v>
      </c>
      <c r="T150" s="26">
        <f>VLOOKUP($C150,Demographics!$A$2:$V$2860,15,FALSE)/100</f>
        <v>0</v>
      </c>
      <c r="U150" s="26">
        <f>VLOOKUP($C150,Demographics!$A$2:$V$2860,16,FALSE)/100</f>
        <v>4.6300000000000001E-2</v>
      </c>
      <c r="V150" s="26">
        <f>VLOOKUP($C150,Demographics!$A$2:$V$2860,17,FALSE)/100</f>
        <v>0.23149999999999998</v>
      </c>
      <c r="W150" s="26">
        <f>VLOOKUP($C150,Demographics!$A$2:$V$2860,18,FALSE)/100</f>
        <v>0</v>
      </c>
      <c r="X150" s="27">
        <f>VLOOKUP($C150,Demographics!$A$2:$V$2860,19,FALSE)/100</f>
        <v>0</v>
      </c>
      <c r="Y150" s="68" t="str">
        <f>IF(VLOOKUP($C150,MSP_HSPE!$B$2:$F$671,2,0)=0,"",VLOOKUP($C150,MSP_HSPE!$B$2:$F$671,2,0))</f>
        <v/>
      </c>
      <c r="Z150" s="69" t="str">
        <f>IF(VLOOKUP($C150,MSP_HSPE!$B$2:$F$671,4,0)=0,"",VLOOKUP($C150,MSP_HSPE!$B$2:$F$671,4,0))</f>
        <v/>
      </c>
      <c r="AA150" s="69" t="str">
        <f>IF(VLOOKUP($C150,EOC!$A$2:$F$1091,2,0)=0,"",VLOOKUP($C150,EOC!$A$2:$F$1091,2,0))</f>
        <v/>
      </c>
      <c r="AB150" s="69" t="str">
        <f>IF(VLOOKUP($C150,EOC!$A$2:$F$1091,4,0)=0,"",VLOOKUP($C150,EOC!$A$2:$F$1091,4,0))</f>
        <v/>
      </c>
      <c r="AC150" s="70" t="str">
        <f>IF(VLOOKUP($C150,EOC!$A$2:$F$1091,6,0)=0,"",VLOOKUP($C150,EOC!$A$2:$F$1091,6,0))</f>
        <v/>
      </c>
      <c r="AD150" s="67"/>
      <c r="AE150" s="63"/>
      <c r="AF150" s="63"/>
      <c r="AG150" s="62"/>
      <c r="AH150" s="67" t="str">
        <f t="shared" si="4"/>
        <v/>
      </c>
      <c r="AI150" s="94" t="str">
        <f t="shared" si="5"/>
        <v/>
      </c>
    </row>
    <row r="151" spans="1:35" x14ac:dyDescent="0.2">
      <c r="A151" s="36" t="s">
        <v>100</v>
      </c>
      <c r="B151" s="35" t="s">
        <v>437</v>
      </c>
      <c r="C151" s="53">
        <v>4137</v>
      </c>
      <c r="D151" s="28" t="str">
        <f>VLOOKUP($C151,Demographics!$A$2:$V$2860,2,FALSE)</f>
        <v>A</v>
      </c>
      <c r="E151" s="28" t="str">
        <f>VLOOKUP($C151,Demographics!$A$2:$V$2860,3,FALSE)</f>
        <v xml:space="preserve">9-12      </v>
      </c>
      <c r="F151" s="28">
        <f>VLOOKUP($C151,Demographics!$A$2:$V$2860,4,FALSE)</f>
        <v>271</v>
      </c>
      <c r="G151" s="29">
        <f>VLOOKUP($C151,Demographics!$A$2:$V$2860,20,FALSE)</f>
        <v>11</v>
      </c>
      <c r="H151" s="29">
        <f>VLOOKUP($C151,Demographics!$A$2:$V$2860,21,FALSE)</f>
        <v>13.9</v>
      </c>
      <c r="I151" s="27">
        <f>VLOOKUP($C151,Demographics!$A$2:$V$2860,22,FALSE)/100</f>
        <v>0.72</v>
      </c>
      <c r="J151" s="25">
        <f>VLOOKUP($C151,Demographics!$A$2:$V$2860,5,FALSE)/100</f>
        <v>1.4800000000000001E-2</v>
      </c>
      <c r="K151" s="26">
        <f>VLOOKUP($C151,Demographics!$A$2:$V$2860,6,FALSE)/100</f>
        <v>5.1699999999999996E-2</v>
      </c>
      <c r="L151" s="26">
        <f>VLOOKUP($C151,Demographics!$A$2:$V$2860,7,FALSE)/100</f>
        <v>1.4800000000000001E-2</v>
      </c>
      <c r="M151" s="26">
        <f>VLOOKUP($C151,Demographics!$A$2:$V$2860,8,FALSE)/100</f>
        <v>5.9000000000000004E-2</v>
      </c>
      <c r="N151" s="26">
        <f>VLOOKUP($C151,Demographics!$A$2:$V$2860,9,FALSE)/100</f>
        <v>0.1661</v>
      </c>
      <c r="O151" s="26">
        <f>VLOOKUP($C151,Demographics!$A$2:$V$2860,10,FALSE)/100</f>
        <v>0.63470000000000004</v>
      </c>
      <c r="P151" s="26">
        <f>VLOOKUP($C151,Demographics!$A$2:$V$2860,11,FALSE)/100</f>
        <v>5.9000000000000004E-2</v>
      </c>
      <c r="Q151" s="26">
        <f>VLOOKUP($C151,Demographics!$A$2:$V$2860,12,FALSE)/100</f>
        <v>0.49079999999999996</v>
      </c>
      <c r="R151" s="26">
        <f>VLOOKUP($C151,Demographics!$A$2:$V$2860,13,FALSE)/100</f>
        <v>0.50919999999999999</v>
      </c>
      <c r="S151" s="26">
        <f>VLOOKUP($C151,Demographics!$A$2:$V$2860,14,FALSE)/100</f>
        <v>0</v>
      </c>
      <c r="T151" s="26">
        <f>VLOOKUP($C151,Demographics!$A$2:$V$2860,15,FALSE)/100</f>
        <v>6.3200000000000006E-2</v>
      </c>
      <c r="U151" s="26">
        <f>VLOOKUP($C151,Demographics!$A$2:$V$2860,16,FALSE)/100</f>
        <v>7.4299999999999991E-2</v>
      </c>
      <c r="V151" s="26">
        <f>VLOOKUP($C151,Demographics!$A$2:$V$2860,17,FALSE)/100</f>
        <v>0.60970000000000002</v>
      </c>
      <c r="W151" s="26">
        <f>VLOOKUP($C151,Demographics!$A$2:$V$2860,18,FALSE)/100</f>
        <v>5.2000000000000005E-2</v>
      </c>
      <c r="X151" s="27">
        <f>VLOOKUP($C151,Demographics!$A$2:$V$2860,19,FALSE)/100</f>
        <v>3.7000000000000002E-3</v>
      </c>
      <c r="Y151" s="68">
        <f>IF(VLOOKUP($C151,MSP_HSPE!$B$2:$F$671,2,0)=0,"",VLOOKUP($C151,MSP_HSPE!$B$2:$F$671,2,0))</f>
        <v>2.73</v>
      </c>
      <c r="Z151" s="69">
        <f>IF(VLOOKUP($C151,MSP_HSPE!$B$2:$F$671,4,0)=0,"",VLOOKUP($C151,MSP_HSPE!$B$2:$F$671,4,0))</f>
        <v>2.9530000000000003</v>
      </c>
      <c r="AA151" s="69">
        <f>IF(VLOOKUP($C151,EOC!$A$2:$F$1091,2,0)=0,"",VLOOKUP($C151,EOC!$A$2:$F$1091,2,0))</f>
        <v>1.649</v>
      </c>
      <c r="AB151" s="69">
        <f>IF(VLOOKUP($C151,EOC!$A$2:$F$1091,4,0)=0,"",VLOOKUP($C151,EOC!$A$2:$F$1091,4,0))</f>
        <v>1.742</v>
      </c>
      <c r="AC151" s="70">
        <f>IF(VLOOKUP($C151,EOC!$A$2:$F$1091,6,0)=0,"",VLOOKUP($C151,EOC!$A$2:$F$1091,6,0))</f>
        <v>1.8020000000000003</v>
      </c>
      <c r="AD151" s="65">
        <f>Y151-(Modeling!$H$4+'High Schools'!V425*Modeling!$H$5)</f>
        <v>-0.30054250761637391</v>
      </c>
      <c r="AE151" s="66">
        <f>Z151-(Modeling!$I$4+V151*Modeling!$I$5)</f>
        <v>0.16842363227869139</v>
      </c>
      <c r="AF151" s="64">
        <f>AA151-(Modeling!$J$4+V151*Modeling!$J$5)</f>
        <v>-0.20502331921053996</v>
      </c>
      <c r="AG151" s="62">
        <f>AC151-(Modeling!$K$4+V151*Modeling!$K$5)</f>
        <v>-0.53678159300825379</v>
      </c>
      <c r="AH151" s="67">
        <f t="shared" si="4"/>
        <v>-0.87392378755647626</v>
      </c>
      <c r="AI151" s="94">
        <f t="shared" si="5"/>
        <v>403</v>
      </c>
    </row>
    <row r="152" spans="1:35" x14ac:dyDescent="0.2">
      <c r="A152" s="36" t="s">
        <v>100</v>
      </c>
      <c r="B152" s="35" t="s">
        <v>1229</v>
      </c>
      <c r="C152" s="53">
        <v>3903</v>
      </c>
      <c r="D152" s="28" t="str">
        <f>VLOOKUP($C152,Demographics!$A$2:$V$2860,2,FALSE)</f>
        <v>S</v>
      </c>
      <c r="E152" s="28" t="str">
        <f>VLOOKUP($C152,Demographics!$A$2:$V$2860,3,FALSE)</f>
        <v xml:space="preserve">PK-12     </v>
      </c>
      <c r="F152" s="28">
        <f>VLOOKUP($C152,Demographics!$A$2:$V$2860,4,FALSE)</f>
        <v>41</v>
      </c>
      <c r="G152" s="29">
        <f>VLOOKUP($C152,Demographics!$A$2:$V$2860,20,FALSE)</f>
        <v>0</v>
      </c>
      <c r="H152" s="29">
        <f>VLOOKUP($C152,Demographics!$A$2:$V$2860,21,FALSE)</f>
        <v>0</v>
      </c>
      <c r="I152" s="27">
        <f>VLOOKUP($C152,Demographics!$A$2:$V$2860,22,FALSE)/100</f>
        <v>0</v>
      </c>
      <c r="J152" s="25">
        <f>VLOOKUP($C152,Demographics!$A$2:$V$2860,5,FALSE)/100</f>
        <v>0</v>
      </c>
      <c r="K152" s="26">
        <f>VLOOKUP($C152,Demographics!$A$2:$V$2860,6,FALSE)/100</f>
        <v>9.7599999999999992E-2</v>
      </c>
      <c r="L152" s="26">
        <f>VLOOKUP($C152,Demographics!$A$2:$V$2860,7,FALSE)/100</f>
        <v>0</v>
      </c>
      <c r="M152" s="26">
        <f>VLOOKUP($C152,Demographics!$A$2:$V$2860,8,FALSE)/100</f>
        <v>7.3200000000000001E-2</v>
      </c>
      <c r="N152" s="26">
        <f>VLOOKUP($C152,Demographics!$A$2:$V$2860,9,FALSE)/100</f>
        <v>0.17069999999999999</v>
      </c>
      <c r="O152" s="26">
        <f>VLOOKUP($C152,Demographics!$A$2:$V$2860,10,FALSE)/100</f>
        <v>0.56100000000000005</v>
      </c>
      <c r="P152" s="26">
        <f>VLOOKUP($C152,Demographics!$A$2:$V$2860,11,FALSE)/100</f>
        <v>9.7599999999999992E-2</v>
      </c>
      <c r="Q152" s="26">
        <f>VLOOKUP($C152,Demographics!$A$2:$V$2860,12,FALSE)/100</f>
        <v>0.70730000000000004</v>
      </c>
      <c r="R152" s="26">
        <f>VLOOKUP($C152,Demographics!$A$2:$V$2860,13,FALSE)/100</f>
        <v>0.29270000000000002</v>
      </c>
      <c r="S152" s="26">
        <f>VLOOKUP($C152,Demographics!$A$2:$V$2860,14,FALSE)/100</f>
        <v>0</v>
      </c>
      <c r="T152" s="26">
        <f>VLOOKUP($C152,Demographics!$A$2:$V$2860,15,FALSE)/100</f>
        <v>0</v>
      </c>
      <c r="U152" s="26">
        <f>VLOOKUP($C152,Demographics!$A$2:$V$2860,16,FALSE)/100</f>
        <v>0.70209999999999995</v>
      </c>
      <c r="V152" s="26">
        <f>VLOOKUP($C152,Demographics!$A$2:$V$2860,17,FALSE)/100</f>
        <v>0.51060000000000005</v>
      </c>
      <c r="W152" s="26">
        <f>VLOOKUP($C152,Demographics!$A$2:$V$2860,18,FALSE)/100</f>
        <v>0.10640000000000001</v>
      </c>
      <c r="X152" s="27">
        <f>VLOOKUP($C152,Demographics!$A$2:$V$2860,19,FALSE)/100</f>
        <v>0</v>
      </c>
      <c r="Y152" s="68" t="str">
        <f>IF(VLOOKUP($C152,MSP_HSPE!$B$2:$F$671,2,0)=0,"",VLOOKUP($C152,MSP_HSPE!$B$2:$F$671,2,0))</f>
        <v/>
      </c>
      <c r="Z152" s="69" t="str">
        <f>IF(VLOOKUP($C152,MSP_HSPE!$B$2:$F$671,4,0)=0,"",VLOOKUP($C152,MSP_HSPE!$B$2:$F$671,4,0))</f>
        <v/>
      </c>
      <c r="AA152" s="69" t="str">
        <f>IF(VLOOKUP($C152,EOC!$A$2:$F$1091,2,0)=0,"",VLOOKUP($C152,EOC!$A$2:$F$1091,2,0))</f>
        <v/>
      </c>
      <c r="AB152" s="69" t="str">
        <f>IF(VLOOKUP($C152,EOC!$A$2:$F$1091,4,0)=0,"",VLOOKUP($C152,EOC!$A$2:$F$1091,4,0))</f>
        <v/>
      </c>
      <c r="AC152" s="70" t="str">
        <f>IF(VLOOKUP($C152,EOC!$A$2:$F$1091,6,0)=0,"",VLOOKUP($C152,EOC!$A$2:$F$1091,6,0))</f>
        <v/>
      </c>
      <c r="AD152" s="67"/>
      <c r="AE152" s="63"/>
      <c r="AF152" s="63"/>
      <c r="AG152" s="62"/>
      <c r="AH152" s="67" t="str">
        <f t="shared" si="4"/>
        <v/>
      </c>
      <c r="AI152" s="94" t="str">
        <f t="shared" si="5"/>
        <v/>
      </c>
    </row>
    <row r="153" spans="1:35" x14ac:dyDescent="0.2">
      <c r="A153" s="36" t="s">
        <v>486</v>
      </c>
      <c r="B153" s="35" t="s">
        <v>1111</v>
      </c>
      <c r="C153" s="53">
        <v>1646</v>
      </c>
      <c r="D153" s="28" t="str">
        <f>VLOOKUP($C153,Demographics!$A$2:$V$2860,2,FALSE)</f>
        <v>S</v>
      </c>
      <c r="E153" s="28" t="str">
        <f>VLOOKUP($C153,Demographics!$A$2:$V$2860,3,FALSE)</f>
        <v xml:space="preserve">K-12      </v>
      </c>
      <c r="F153" s="28">
        <f>VLOOKUP($C153,Demographics!$A$2:$V$2860,4,FALSE)</f>
        <v>35</v>
      </c>
      <c r="G153" s="29">
        <f>VLOOKUP($C153,Demographics!$A$2:$V$2860,20,FALSE)</f>
        <v>6</v>
      </c>
      <c r="H153" s="29">
        <f>VLOOKUP($C153,Demographics!$A$2:$V$2860,21,FALSE)</f>
        <v>6.9</v>
      </c>
      <c r="I153" s="27">
        <f>VLOOKUP($C153,Demographics!$A$2:$V$2860,22,FALSE)/100</f>
        <v>1.1667000000000001</v>
      </c>
      <c r="J153" s="25">
        <f>VLOOKUP($C153,Demographics!$A$2:$V$2860,5,FALSE)/100</f>
        <v>5.7099999999999998E-2</v>
      </c>
      <c r="K153" s="26">
        <f>VLOOKUP($C153,Demographics!$A$2:$V$2860,6,FALSE)/100</f>
        <v>0</v>
      </c>
      <c r="L153" s="26">
        <f>VLOOKUP($C153,Demographics!$A$2:$V$2860,7,FALSE)/100</f>
        <v>0</v>
      </c>
      <c r="M153" s="26">
        <f>VLOOKUP($C153,Demographics!$A$2:$V$2860,8,FALSE)/100</f>
        <v>8.5699999999999998E-2</v>
      </c>
      <c r="N153" s="26">
        <f>VLOOKUP($C153,Demographics!$A$2:$V$2860,9,FALSE)/100</f>
        <v>0.1429</v>
      </c>
      <c r="O153" s="26">
        <f>VLOOKUP($C153,Demographics!$A$2:$V$2860,10,FALSE)/100</f>
        <v>0.62860000000000005</v>
      </c>
      <c r="P153" s="26">
        <f>VLOOKUP($C153,Demographics!$A$2:$V$2860,11,FALSE)/100</f>
        <v>8.5699999999999998E-2</v>
      </c>
      <c r="Q153" s="26">
        <f>VLOOKUP($C153,Demographics!$A$2:$V$2860,12,FALSE)/100</f>
        <v>0.94290000000000007</v>
      </c>
      <c r="R153" s="26">
        <f>VLOOKUP($C153,Demographics!$A$2:$V$2860,13,FALSE)/100</f>
        <v>5.7099999999999998E-2</v>
      </c>
      <c r="S153" s="26">
        <f>VLOOKUP($C153,Demographics!$A$2:$V$2860,14,FALSE)/100</f>
        <v>0</v>
      </c>
      <c r="T153" s="26">
        <f>VLOOKUP($C153,Demographics!$A$2:$V$2860,15,FALSE)/100</f>
        <v>2.5000000000000001E-2</v>
      </c>
      <c r="U153" s="26">
        <f>VLOOKUP($C153,Demographics!$A$2:$V$2860,16,FALSE)/100</f>
        <v>0.82499999999999996</v>
      </c>
      <c r="V153" s="26">
        <f>VLOOKUP($C153,Demographics!$A$2:$V$2860,17,FALSE)/100</f>
        <v>0.625</v>
      </c>
      <c r="W153" s="26">
        <f>VLOOKUP($C153,Demographics!$A$2:$V$2860,18,FALSE)/100</f>
        <v>2.5000000000000001E-2</v>
      </c>
      <c r="X153" s="27">
        <f>VLOOKUP($C153,Demographics!$A$2:$V$2860,19,FALSE)/100</f>
        <v>2.5000000000000001E-2</v>
      </c>
      <c r="Y153" s="68" t="str">
        <f>IF(VLOOKUP($C153,MSP_HSPE!$B$2:$F$671,2,0)=0,"",VLOOKUP($C153,MSP_HSPE!$B$2:$F$671,2,0))</f>
        <v/>
      </c>
      <c r="Z153" s="69" t="str">
        <f>IF(VLOOKUP($C153,MSP_HSPE!$B$2:$F$671,4,0)=0,"",VLOOKUP($C153,MSP_HSPE!$B$2:$F$671,4,0))</f>
        <v/>
      </c>
      <c r="AA153" s="69" t="str">
        <f>IF(VLOOKUP($C153,EOC!$A$2:$F$1091,2,0)=0,"",VLOOKUP($C153,EOC!$A$2:$F$1091,2,0))</f>
        <v/>
      </c>
      <c r="AB153" s="69" t="str">
        <f>IF(VLOOKUP($C153,EOC!$A$2:$F$1091,4,0)=0,"",VLOOKUP($C153,EOC!$A$2:$F$1091,4,0))</f>
        <v/>
      </c>
      <c r="AC153" s="70" t="str">
        <f>IF(VLOOKUP($C153,EOC!$A$2:$F$1091,6,0)=0,"",VLOOKUP($C153,EOC!$A$2:$F$1091,6,0))</f>
        <v/>
      </c>
      <c r="AD153" s="67"/>
      <c r="AE153" s="63"/>
      <c r="AF153" s="63"/>
      <c r="AG153" s="62"/>
      <c r="AH153" s="67" t="str">
        <f t="shared" si="4"/>
        <v/>
      </c>
      <c r="AI153" s="94" t="str">
        <f t="shared" si="5"/>
        <v/>
      </c>
    </row>
    <row r="154" spans="1:35" x14ac:dyDescent="0.2">
      <c r="A154" s="36" t="s">
        <v>486</v>
      </c>
      <c r="B154" s="35" t="s">
        <v>376</v>
      </c>
      <c r="C154" s="53">
        <v>2724</v>
      </c>
      <c r="D154" s="28" t="str">
        <f>VLOOKUP($C154,Demographics!$A$2:$V$2860,2,FALSE)</f>
        <v>P</v>
      </c>
      <c r="E154" s="28" t="str">
        <f>VLOOKUP($C154,Demographics!$A$2:$V$2860,3,FALSE)</f>
        <v xml:space="preserve">9-12      </v>
      </c>
      <c r="F154" s="28">
        <f>VLOOKUP($C154,Demographics!$A$2:$V$2860,4,FALSE)</f>
        <v>1910</v>
      </c>
      <c r="G154" s="29">
        <f>VLOOKUP($C154,Demographics!$A$2:$V$2860,20,FALSE)</f>
        <v>18</v>
      </c>
      <c r="H154" s="29">
        <f>VLOOKUP($C154,Demographics!$A$2:$V$2860,21,FALSE)</f>
        <v>12.5</v>
      </c>
      <c r="I154" s="27">
        <f>VLOOKUP($C154,Demographics!$A$2:$V$2860,22,FALSE)/100</f>
        <v>0.76190000000000002</v>
      </c>
      <c r="J154" s="25">
        <f>VLOOKUP($C154,Demographics!$A$2:$V$2860,5,FALSE)/100</f>
        <v>1.26E-2</v>
      </c>
      <c r="K154" s="26">
        <f>VLOOKUP($C154,Demographics!$A$2:$V$2860,6,FALSE)/100</f>
        <v>4.9200000000000001E-2</v>
      </c>
      <c r="L154" s="26">
        <f>VLOOKUP($C154,Demographics!$A$2:$V$2860,7,FALSE)/100</f>
        <v>2.8300000000000002E-2</v>
      </c>
      <c r="M154" s="26">
        <f>VLOOKUP($C154,Demographics!$A$2:$V$2860,8,FALSE)/100</f>
        <v>4.4999999999999998E-2</v>
      </c>
      <c r="N154" s="26">
        <f>VLOOKUP($C154,Demographics!$A$2:$V$2860,9,FALSE)/100</f>
        <v>0.14499999999999999</v>
      </c>
      <c r="O154" s="26">
        <f>VLOOKUP($C154,Demographics!$A$2:$V$2860,10,FALSE)/100</f>
        <v>0.6470999999999999</v>
      </c>
      <c r="P154" s="26">
        <f>VLOOKUP($C154,Demographics!$A$2:$V$2860,11,FALSE)/100</f>
        <v>7.2800000000000004E-2</v>
      </c>
      <c r="Q154" s="26">
        <f>VLOOKUP($C154,Demographics!$A$2:$V$2860,12,FALSE)/100</f>
        <v>0.50309999999999999</v>
      </c>
      <c r="R154" s="26">
        <f>VLOOKUP($C154,Demographics!$A$2:$V$2860,13,FALSE)/100</f>
        <v>0.49689999999999995</v>
      </c>
      <c r="S154" s="26">
        <f>VLOOKUP($C154,Demographics!$A$2:$V$2860,14,FALSE)/100</f>
        <v>0</v>
      </c>
      <c r="T154" s="26">
        <f>VLOOKUP($C154,Demographics!$A$2:$V$2860,15,FALSE)/100</f>
        <v>3.39E-2</v>
      </c>
      <c r="U154" s="26">
        <f>VLOOKUP($C154,Demographics!$A$2:$V$2860,16,FALSE)/100</f>
        <v>0.1275</v>
      </c>
      <c r="V154" s="26">
        <f>VLOOKUP($C154,Demographics!$A$2:$V$2860,17,FALSE)/100</f>
        <v>0.50619999999999998</v>
      </c>
      <c r="W154" s="26">
        <f>VLOOKUP($C154,Demographics!$A$2:$V$2860,18,FALSE)/100</f>
        <v>1.8799999999999997E-2</v>
      </c>
      <c r="X154" s="27">
        <f>VLOOKUP($C154,Demographics!$A$2:$V$2860,19,FALSE)/100</f>
        <v>8.1000000000000013E-3</v>
      </c>
      <c r="Y154" s="68">
        <f>IF(VLOOKUP($C154,MSP_HSPE!$B$2:$F$671,2,0)=0,"",VLOOKUP($C154,MSP_HSPE!$B$2:$F$671,2,0))</f>
        <v>3.03</v>
      </c>
      <c r="Z154" s="69">
        <f>IF(VLOOKUP($C154,MSP_HSPE!$B$2:$F$671,4,0)=0,"",VLOOKUP($C154,MSP_HSPE!$B$2:$F$671,4,0))</f>
        <v>2.9380000000000002</v>
      </c>
      <c r="AA154" s="69" t="str">
        <f>IF(VLOOKUP($C154,EOC!$A$2:$F$1091,2,0)=0,"",VLOOKUP($C154,EOC!$A$2:$F$1091,2,0))</f>
        <v/>
      </c>
      <c r="AB154" s="69" t="str">
        <f>IF(VLOOKUP($C154,EOC!$A$2:$F$1091,4,0)=0,"",VLOOKUP($C154,EOC!$A$2:$F$1091,4,0))</f>
        <v/>
      </c>
      <c r="AC154" s="70">
        <f>IF(VLOOKUP($C154,EOC!$A$2:$F$1091,6,0)=0,"",VLOOKUP($C154,EOC!$A$2:$F$1091,6,0))</f>
        <v>2.6439999999999997</v>
      </c>
      <c r="AD154" s="65">
        <f>Y154-(Modeling!$H$4+'High Schools'!V64*Modeling!$H$5)</f>
        <v>-0.29208130293725532</v>
      </c>
      <c r="AE154" s="66">
        <f>Z154-(Modeling!$I$4+V154*Modeling!$I$5)</f>
        <v>4.9807420572902661E-2</v>
      </c>
      <c r="AF154" s="63"/>
      <c r="AG154" s="62">
        <f>AC154-(Modeling!$K$4+V154*Modeling!$K$5)</f>
        <v>0.15496859751035208</v>
      </c>
      <c r="AH154" s="67">
        <f t="shared" si="4"/>
        <v>-8.7305284854000575E-2</v>
      </c>
      <c r="AI154" s="94">
        <f t="shared" si="5"/>
        <v>316</v>
      </c>
    </row>
    <row r="155" spans="1:35" x14ac:dyDescent="0.2">
      <c r="A155" s="36" t="s">
        <v>486</v>
      </c>
      <c r="B155" s="35" t="s">
        <v>693</v>
      </c>
      <c r="C155" s="53">
        <v>4523</v>
      </c>
      <c r="D155" s="28" t="str">
        <f>VLOOKUP($C155,Demographics!$A$2:$V$2860,2,FALSE)</f>
        <v>P</v>
      </c>
      <c r="E155" s="28" t="str">
        <f>VLOOKUP($C155,Demographics!$A$2:$V$2860,3,FALSE)</f>
        <v xml:space="preserve">9-12      </v>
      </c>
      <c r="F155" s="28">
        <f>VLOOKUP($C155,Demographics!$A$2:$V$2860,4,FALSE)</f>
        <v>2145</v>
      </c>
      <c r="G155" s="29">
        <f>VLOOKUP($C155,Demographics!$A$2:$V$2860,20,FALSE)</f>
        <v>20</v>
      </c>
      <c r="H155" s="29">
        <f>VLOOKUP($C155,Demographics!$A$2:$V$2860,21,FALSE)</f>
        <v>10.3</v>
      </c>
      <c r="I155" s="27">
        <f>VLOOKUP($C155,Demographics!$A$2:$V$2860,22,FALSE)/100</f>
        <v>0.7248</v>
      </c>
      <c r="J155" s="25">
        <f>VLOOKUP($C155,Demographics!$A$2:$V$2860,5,FALSE)/100</f>
        <v>1.0700000000000001E-2</v>
      </c>
      <c r="K155" s="26">
        <f>VLOOKUP($C155,Demographics!$A$2:$V$2860,6,FALSE)/100</f>
        <v>5.0300000000000004E-2</v>
      </c>
      <c r="L155" s="26">
        <f>VLOOKUP($C155,Demographics!$A$2:$V$2860,7,FALSE)/100</f>
        <v>1.3999999999999999E-2</v>
      </c>
      <c r="M155" s="26">
        <f>VLOOKUP($C155,Demographics!$A$2:$V$2860,8,FALSE)/100</f>
        <v>2.6600000000000002E-2</v>
      </c>
      <c r="N155" s="26">
        <f>VLOOKUP($C155,Demographics!$A$2:$V$2860,9,FALSE)/100</f>
        <v>0.16320000000000001</v>
      </c>
      <c r="O155" s="26">
        <f>VLOOKUP($C155,Demographics!$A$2:$V$2860,10,FALSE)/100</f>
        <v>0.69</v>
      </c>
      <c r="P155" s="26">
        <f>VLOOKUP($C155,Demographics!$A$2:$V$2860,11,FALSE)/100</f>
        <v>4.5199999999999997E-2</v>
      </c>
      <c r="Q155" s="26">
        <f>VLOOKUP($C155,Demographics!$A$2:$V$2860,12,FALSE)/100</f>
        <v>0.49790000000000001</v>
      </c>
      <c r="R155" s="26">
        <f>VLOOKUP($C155,Demographics!$A$2:$V$2860,13,FALSE)/100</f>
        <v>0.50209999999999999</v>
      </c>
      <c r="S155" s="26">
        <f>VLOOKUP($C155,Demographics!$A$2:$V$2860,14,FALSE)/100</f>
        <v>0</v>
      </c>
      <c r="T155" s="26">
        <f>VLOOKUP($C155,Demographics!$A$2:$V$2860,15,FALSE)/100</f>
        <v>3.0600000000000002E-2</v>
      </c>
      <c r="U155" s="26">
        <f>VLOOKUP($C155,Demographics!$A$2:$V$2860,16,FALSE)/100</f>
        <v>0.13320000000000001</v>
      </c>
      <c r="V155" s="26">
        <f>VLOOKUP($C155,Demographics!$A$2:$V$2860,17,FALSE)/100</f>
        <v>0.50749999999999995</v>
      </c>
      <c r="W155" s="26">
        <f>VLOOKUP($C155,Demographics!$A$2:$V$2860,18,FALSE)/100</f>
        <v>2.8199999999999999E-2</v>
      </c>
      <c r="X155" s="27">
        <f>VLOOKUP($C155,Demographics!$A$2:$V$2860,19,FALSE)/100</f>
        <v>1.9E-3</v>
      </c>
      <c r="Y155" s="68">
        <f>IF(VLOOKUP($C155,MSP_HSPE!$B$2:$F$671,2,0)=0,"",VLOOKUP($C155,MSP_HSPE!$B$2:$F$671,2,0))</f>
        <v>3.07</v>
      </c>
      <c r="Z155" s="69">
        <f>IF(VLOOKUP($C155,MSP_HSPE!$B$2:$F$671,4,0)=0,"",VLOOKUP($C155,MSP_HSPE!$B$2:$F$671,4,0))</f>
        <v>3.032</v>
      </c>
      <c r="AA155" s="69">
        <f>IF(VLOOKUP($C155,EOC!$A$2:$F$1091,2,0)=0,"",VLOOKUP($C155,EOC!$A$2:$F$1091,2,0))</f>
        <v>1.6659999999999999</v>
      </c>
      <c r="AB155" s="69" t="str">
        <f>IF(VLOOKUP($C155,EOC!$A$2:$F$1091,4,0)=0,"",VLOOKUP($C155,EOC!$A$2:$F$1091,4,0))</f>
        <v/>
      </c>
      <c r="AC155" s="70">
        <f>IF(VLOOKUP($C155,EOC!$A$2:$F$1091,6,0)=0,"",VLOOKUP($C155,EOC!$A$2:$F$1091,6,0))</f>
        <v>2.64</v>
      </c>
      <c r="AD155" s="65">
        <f>Y155-(Modeling!$H$4+'High Schools'!V67*Modeling!$H$5)</f>
        <v>-0.17262291524050477</v>
      </c>
      <c r="AE155" s="66">
        <f>Z155-(Modeling!$I$4+V155*Modeling!$I$5)</f>
        <v>0.14510888023684032</v>
      </c>
      <c r="AF155" s="64">
        <f>AA155-(Modeling!$J$4+V155*Modeling!$J$5)</f>
        <v>-0.2879844516486687</v>
      </c>
      <c r="AG155" s="62">
        <f>AC155-(Modeling!$K$4+V155*Modeling!$K$5)</f>
        <v>0.15285579318499787</v>
      </c>
      <c r="AH155" s="67">
        <f t="shared" si="4"/>
        <v>-0.16264269346733529</v>
      </c>
      <c r="AI155" s="94">
        <f t="shared" si="5"/>
        <v>327</v>
      </c>
    </row>
    <row r="156" spans="1:35" x14ac:dyDescent="0.2">
      <c r="A156" s="36" t="s">
        <v>486</v>
      </c>
      <c r="B156" s="35" t="s">
        <v>481</v>
      </c>
      <c r="C156" s="53">
        <v>1801</v>
      </c>
      <c r="D156" s="28" t="str">
        <f>VLOOKUP($C156,Demographics!$A$2:$V$2860,2,FALSE)</f>
        <v>5</v>
      </c>
      <c r="E156" s="28" t="str">
        <f>VLOOKUP($C156,Demographics!$A$2:$V$2860,3,FALSE)</f>
        <v xml:space="preserve">7-12      </v>
      </c>
      <c r="F156" s="28">
        <f>VLOOKUP($C156,Demographics!$A$2:$V$2860,4,FALSE)</f>
        <v>472</v>
      </c>
      <c r="G156" s="29">
        <f>VLOOKUP($C156,Demographics!$A$2:$V$2860,20,FALSE)</f>
        <v>19</v>
      </c>
      <c r="H156" s="29">
        <f>VLOOKUP($C156,Demographics!$A$2:$V$2860,21,FALSE)</f>
        <v>7.1</v>
      </c>
      <c r="I156" s="27">
        <f>VLOOKUP($C156,Demographics!$A$2:$V$2860,22,FALSE)/100</f>
        <v>0.56000000000000005</v>
      </c>
      <c r="J156" s="25">
        <f>VLOOKUP($C156,Demographics!$A$2:$V$2860,5,FALSE)/100</f>
        <v>1.06E-2</v>
      </c>
      <c r="K156" s="26">
        <f>VLOOKUP($C156,Demographics!$A$2:$V$2860,6,FALSE)/100</f>
        <v>1.4800000000000001E-2</v>
      </c>
      <c r="L156" s="26">
        <f>VLOOKUP($C156,Demographics!$A$2:$V$2860,7,FALSE)/100</f>
        <v>6.4000000000000003E-3</v>
      </c>
      <c r="M156" s="26">
        <f>VLOOKUP($C156,Demographics!$A$2:$V$2860,8,FALSE)/100</f>
        <v>0.18010000000000001</v>
      </c>
      <c r="N156" s="26">
        <f>VLOOKUP($C156,Demographics!$A$2:$V$2860,9,FALSE)/100</f>
        <v>8.2599999999999993E-2</v>
      </c>
      <c r="O156" s="26">
        <f>VLOOKUP($C156,Demographics!$A$2:$V$2860,10,FALSE)/100</f>
        <v>0.67159999999999997</v>
      </c>
      <c r="P156" s="26">
        <f>VLOOKUP($C156,Demographics!$A$2:$V$2860,11,FALSE)/100</f>
        <v>3.39E-2</v>
      </c>
      <c r="Q156" s="26">
        <f>VLOOKUP($C156,Demographics!$A$2:$V$2860,12,FALSE)/100</f>
        <v>0.47460000000000002</v>
      </c>
      <c r="R156" s="26">
        <f>VLOOKUP($C156,Demographics!$A$2:$V$2860,13,FALSE)/100</f>
        <v>0.52539999999999998</v>
      </c>
      <c r="S156" s="26">
        <f>VLOOKUP($C156,Demographics!$A$2:$V$2860,14,FALSE)/100</f>
        <v>0</v>
      </c>
      <c r="T156" s="26">
        <f>VLOOKUP($C156,Demographics!$A$2:$V$2860,15,FALSE)/100</f>
        <v>4.5999999999999999E-3</v>
      </c>
      <c r="U156" s="26">
        <f>VLOOKUP($C156,Demographics!$A$2:$V$2860,16,FALSE)/100</f>
        <v>6.9400000000000003E-2</v>
      </c>
      <c r="V156" s="26">
        <f>VLOOKUP($C156,Demographics!$A$2:$V$2860,17,FALSE)/100</f>
        <v>0.27779999999999999</v>
      </c>
      <c r="W156" s="26">
        <f>VLOOKUP($C156,Demographics!$A$2:$V$2860,18,FALSE)/100</f>
        <v>2.3099999999999999E-2</v>
      </c>
      <c r="X156" s="27">
        <f>VLOOKUP($C156,Demographics!$A$2:$V$2860,19,FALSE)/100</f>
        <v>0</v>
      </c>
      <c r="Y156" s="68">
        <f>IF(VLOOKUP($C156,MSP_HSPE!$B$2:$F$671,2,0)=0,"",VLOOKUP($C156,MSP_HSPE!$B$2:$F$671,2,0))</f>
        <v>2.31</v>
      </c>
      <c r="Z156" s="69">
        <f>IF(VLOOKUP($C156,MSP_HSPE!$B$2:$F$671,4,0)=0,"",VLOOKUP($C156,MSP_HSPE!$B$2:$F$671,4,0))</f>
        <v>2.1760000000000002</v>
      </c>
      <c r="AA156" s="69">
        <f>IF(VLOOKUP($C156,EOC!$A$2:$F$1091,2,0)=0,"",VLOOKUP($C156,EOC!$A$2:$F$1091,2,0))</f>
        <v>1.6429999999999998</v>
      </c>
      <c r="AB156" s="69">
        <f>IF(VLOOKUP($C156,EOC!$A$2:$F$1091,4,0)=0,"",VLOOKUP($C156,EOC!$A$2:$F$1091,4,0))</f>
        <v>1.7790000000000001</v>
      </c>
      <c r="AC156" s="70">
        <f>IF(VLOOKUP($C156,EOC!$A$2:$F$1091,6,0)=0,"",VLOOKUP($C156,EOC!$A$2:$F$1091,6,0))</f>
        <v>1.9339999999999997</v>
      </c>
      <c r="AD156" s="65">
        <f>Y156-(Modeling!$H$4+'High Schools'!V63*Modeling!$H$5)</f>
        <v>-0.92424074428405545</v>
      </c>
      <c r="AE156" s="66">
        <f>Z156-(Modeling!$I$4+V156*Modeling!$I$5)</f>
        <v>-0.94084903115272045</v>
      </c>
      <c r="AF156" s="64">
        <f>AA156-(Modeling!$J$4+V156*Modeling!$J$5)</f>
        <v>-0.53565247631636037</v>
      </c>
      <c r="AG156" s="62">
        <f>AC156-(Modeling!$K$4+V156*Modeling!$K$5)</f>
        <v>-0.8865971656350613</v>
      </c>
      <c r="AH156" s="67">
        <f t="shared" si="4"/>
        <v>-3.2873394173881976</v>
      </c>
      <c r="AI156" s="94">
        <f t="shared" si="5"/>
        <v>478</v>
      </c>
    </row>
    <row r="157" spans="1:35" x14ac:dyDescent="0.2">
      <c r="A157" s="36" t="s">
        <v>486</v>
      </c>
      <c r="B157" s="35" t="s">
        <v>333</v>
      </c>
      <c r="C157" s="53">
        <v>4042</v>
      </c>
      <c r="D157" s="28" t="str">
        <f>VLOOKUP($C157,Demographics!$A$2:$V$2860,2,FALSE)</f>
        <v>A</v>
      </c>
      <c r="E157" s="28" t="str">
        <f>VLOOKUP($C157,Demographics!$A$2:$V$2860,3,FALSE)</f>
        <v xml:space="preserve">9-12      </v>
      </c>
      <c r="F157" s="28">
        <f>VLOOKUP($C157,Demographics!$A$2:$V$2860,4,FALSE)</f>
        <v>207</v>
      </c>
      <c r="G157" s="29">
        <f>VLOOKUP($C157,Demographics!$A$2:$V$2860,20,FALSE)</f>
        <v>17</v>
      </c>
      <c r="H157" s="29">
        <f>VLOOKUP($C157,Demographics!$A$2:$V$2860,21,FALSE)</f>
        <v>17.399999999999999</v>
      </c>
      <c r="I157" s="27">
        <f>VLOOKUP($C157,Demographics!$A$2:$V$2860,22,FALSE)/100</f>
        <v>0.58329999999999993</v>
      </c>
      <c r="J157" s="25">
        <f>VLOOKUP($C157,Demographics!$A$2:$V$2860,5,FALSE)/100</f>
        <v>1.9299999999999998E-2</v>
      </c>
      <c r="K157" s="26">
        <f>VLOOKUP($C157,Demographics!$A$2:$V$2860,6,FALSE)/100</f>
        <v>1.4499999999999999E-2</v>
      </c>
      <c r="L157" s="26">
        <f>VLOOKUP($C157,Demographics!$A$2:$V$2860,7,FALSE)/100</f>
        <v>9.7000000000000003E-3</v>
      </c>
      <c r="M157" s="26">
        <f>VLOOKUP($C157,Demographics!$A$2:$V$2860,8,FALSE)/100</f>
        <v>1.9299999999999998E-2</v>
      </c>
      <c r="N157" s="26">
        <f>VLOOKUP($C157,Demographics!$A$2:$V$2860,9,FALSE)/100</f>
        <v>0.18840000000000001</v>
      </c>
      <c r="O157" s="26">
        <f>VLOOKUP($C157,Demographics!$A$2:$V$2860,10,FALSE)/100</f>
        <v>0.6762999999999999</v>
      </c>
      <c r="P157" s="26">
        <f>VLOOKUP($C157,Demographics!$A$2:$V$2860,11,FALSE)/100</f>
        <v>7.2499999999999995E-2</v>
      </c>
      <c r="Q157" s="26">
        <f>VLOOKUP($C157,Demographics!$A$2:$V$2860,12,FALSE)/100</f>
        <v>0.45890000000000003</v>
      </c>
      <c r="R157" s="26">
        <f>VLOOKUP($C157,Demographics!$A$2:$V$2860,13,FALSE)/100</f>
        <v>0.54110000000000003</v>
      </c>
      <c r="S157" s="26">
        <f>VLOOKUP($C157,Demographics!$A$2:$V$2860,14,FALSE)/100</f>
        <v>0</v>
      </c>
      <c r="T157" s="26">
        <f>VLOOKUP($C157,Demographics!$A$2:$V$2860,15,FALSE)/100</f>
        <v>3.7000000000000002E-3</v>
      </c>
      <c r="U157" s="26">
        <f>VLOOKUP($C157,Demographics!$A$2:$V$2860,16,FALSE)/100</f>
        <v>0.1026</v>
      </c>
      <c r="V157" s="26">
        <f>VLOOKUP($C157,Demographics!$A$2:$V$2860,17,FALSE)/100</f>
        <v>0.56040000000000001</v>
      </c>
      <c r="W157" s="26">
        <f>VLOOKUP($C157,Demographics!$A$2:$V$2860,18,FALSE)/100</f>
        <v>5.4900000000000004E-2</v>
      </c>
      <c r="X157" s="27">
        <f>VLOOKUP($C157,Demographics!$A$2:$V$2860,19,FALSE)/100</f>
        <v>7.3000000000000001E-3</v>
      </c>
      <c r="Y157" s="68">
        <f>IF(VLOOKUP($C157,MSP_HSPE!$B$2:$F$671,2,0)=0,"",VLOOKUP($C157,MSP_HSPE!$B$2:$F$671,2,0))</f>
        <v>2.5099999999999998</v>
      </c>
      <c r="Z157" s="69">
        <f>IF(VLOOKUP($C157,MSP_HSPE!$B$2:$F$671,4,0)=0,"",VLOOKUP($C157,MSP_HSPE!$B$2:$F$671,4,0))</f>
        <v>1.659</v>
      </c>
      <c r="AA157" s="69" t="str">
        <f>IF(VLOOKUP($C157,EOC!$A$2:$F$1091,2,0)=0,"",VLOOKUP($C157,EOC!$A$2:$F$1091,2,0))</f>
        <v/>
      </c>
      <c r="AB157" s="69" t="str">
        <f>IF(VLOOKUP($C157,EOC!$A$2:$F$1091,4,0)=0,"",VLOOKUP($C157,EOC!$A$2:$F$1091,4,0))</f>
        <v/>
      </c>
      <c r="AC157" s="70">
        <f>IF(VLOOKUP($C157,EOC!$A$2:$F$1091,6,0)=0,"",VLOOKUP($C157,EOC!$A$2:$F$1091,6,0))</f>
        <v>1.1479999999999999</v>
      </c>
      <c r="AD157" s="65">
        <f>Y157-(Modeling!$H$4+'High Schools'!V65*Modeling!$H$5)</f>
        <v>-0.60493833847925238</v>
      </c>
      <c r="AE157" s="66">
        <f>Z157-(Modeling!$I$4+V157*Modeling!$I$5)</f>
        <v>-1.1749317226690901</v>
      </c>
      <c r="AF157" s="63"/>
      <c r="AG157" s="62">
        <f>AC157-(Modeling!$K$4+V157*Modeling!$K$5)</f>
        <v>-1.2623498597467344</v>
      </c>
      <c r="AH157" s="67">
        <f t="shared" si="4"/>
        <v>-3.0422199208950769</v>
      </c>
      <c r="AI157" s="94">
        <f t="shared" si="5"/>
        <v>471</v>
      </c>
    </row>
    <row r="158" spans="1:35" x14ac:dyDescent="0.2">
      <c r="A158" s="36" t="s">
        <v>486</v>
      </c>
      <c r="B158" s="35" t="s">
        <v>313</v>
      </c>
      <c r="C158" s="53">
        <v>4162</v>
      </c>
      <c r="D158" s="28" t="str">
        <f>VLOOKUP($C158,Demographics!$A$2:$V$2860,2,FALSE)</f>
        <v>P</v>
      </c>
      <c r="E158" s="28" t="str">
        <f>VLOOKUP($C158,Demographics!$A$2:$V$2860,3,FALSE)</f>
        <v xml:space="preserve">9-12      </v>
      </c>
      <c r="F158" s="28">
        <f>VLOOKUP($C158,Demographics!$A$2:$V$2860,4,FALSE)</f>
        <v>1922</v>
      </c>
      <c r="G158" s="29">
        <f>VLOOKUP($C158,Demographics!$A$2:$V$2860,20,FALSE)</f>
        <v>19</v>
      </c>
      <c r="H158" s="29">
        <f>VLOOKUP($C158,Demographics!$A$2:$V$2860,21,FALSE)</f>
        <v>11.7</v>
      </c>
      <c r="I158" s="27">
        <f>VLOOKUP($C158,Demographics!$A$2:$V$2860,22,FALSE)/100</f>
        <v>0.68629999999999991</v>
      </c>
      <c r="J158" s="25">
        <f>VLOOKUP($C158,Demographics!$A$2:$V$2860,5,FALSE)/100</f>
        <v>6.8000000000000005E-3</v>
      </c>
      <c r="K158" s="26">
        <f>VLOOKUP($C158,Demographics!$A$2:$V$2860,6,FALSE)/100</f>
        <v>0.10199999999999999</v>
      </c>
      <c r="L158" s="26">
        <f>VLOOKUP($C158,Demographics!$A$2:$V$2860,7,FALSE)/100</f>
        <v>1.66E-2</v>
      </c>
      <c r="M158" s="26">
        <f>VLOOKUP($C158,Demographics!$A$2:$V$2860,8,FALSE)/100</f>
        <v>3.2300000000000002E-2</v>
      </c>
      <c r="N158" s="26">
        <f>VLOOKUP($C158,Demographics!$A$2:$V$2860,9,FALSE)/100</f>
        <v>0.155</v>
      </c>
      <c r="O158" s="26">
        <f>VLOOKUP($C158,Demographics!$A$2:$V$2860,10,FALSE)/100</f>
        <v>0.62329999999999997</v>
      </c>
      <c r="P158" s="26">
        <f>VLOOKUP($C158,Demographics!$A$2:$V$2860,11,FALSE)/100</f>
        <v>6.4000000000000001E-2</v>
      </c>
      <c r="Q158" s="26">
        <f>VLOOKUP($C158,Demographics!$A$2:$V$2860,12,FALSE)/100</f>
        <v>0.51400000000000001</v>
      </c>
      <c r="R158" s="26">
        <f>VLOOKUP($C158,Demographics!$A$2:$V$2860,13,FALSE)/100</f>
        <v>0.48599999999999999</v>
      </c>
      <c r="S158" s="26">
        <f>VLOOKUP($C158,Demographics!$A$2:$V$2860,14,FALSE)/100</f>
        <v>0</v>
      </c>
      <c r="T158" s="26">
        <f>VLOOKUP($C158,Demographics!$A$2:$V$2860,15,FALSE)/100</f>
        <v>3.9100000000000003E-2</v>
      </c>
      <c r="U158" s="26">
        <f>VLOOKUP($C158,Demographics!$A$2:$V$2860,16,FALSE)/100</f>
        <v>0.13350000000000001</v>
      </c>
      <c r="V158" s="26">
        <f>VLOOKUP($C158,Demographics!$A$2:$V$2860,17,FALSE)/100</f>
        <v>0.35320000000000001</v>
      </c>
      <c r="W158" s="26">
        <f>VLOOKUP($C158,Demographics!$A$2:$V$2860,18,FALSE)/100</f>
        <v>2.7699999999999999E-2</v>
      </c>
      <c r="X158" s="27">
        <f>VLOOKUP($C158,Demographics!$A$2:$V$2860,19,FALSE)/100</f>
        <v>1.6000000000000001E-3</v>
      </c>
      <c r="Y158" s="68">
        <f>IF(VLOOKUP($C158,MSP_HSPE!$B$2:$F$671,2,0)=0,"",VLOOKUP($C158,MSP_HSPE!$B$2:$F$671,2,0))</f>
        <v>3.45</v>
      </c>
      <c r="Z158" s="69">
        <f>IF(VLOOKUP($C158,MSP_HSPE!$B$2:$F$671,4,0)=0,"",VLOOKUP($C158,MSP_HSPE!$B$2:$F$671,4,0))</f>
        <v>3.1480000000000001</v>
      </c>
      <c r="AA158" s="69" t="str">
        <f>IF(VLOOKUP($C158,EOC!$A$2:$F$1091,2,0)=0,"",VLOOKUP($C158,EOC!$A$2:$F$1091,2,0))</f>
        <v/>
      </c>
      <c r="AB158" s="69" t="str">
        <f>IF(VLOOKUP($C158,EOC!$A$2:$F$1091,4,0)=0,"",VLOOKUP($C158,EOC!$A$2:$F$1091,4,0))</f>
        <v/>
      </c>
      <c r="AC158" s="70">
        <f>IF(VLOOKUP($C158,EOC!$A$2:$F$1091,6,0)=0,"",VLOOKUP($C158,EOC!$A$2:$F$1091,6,0))</f>
        <v>3.0820000000000003</v>
      </c>
      <c r="AD158" s="65">
        <f>Y158-(Modeling!$H$4+'High Schools'!V66*Modeling!$H$5)</f>
        <v>0.52440686572875617</v>
      </c>
      <c r="AE158" s="66">
        <f>Z158-(Modeling!$I$4+V158*Modeling!$I$5)</f>
        <v>0.10663562935565096</v>
      </c>
      <c r="AF158" s="63"/>
      <c r="AG158" s="62">
        <f>AC158-(Modeling!$K$4+V158*Modeling!$K$5)</f>
        <v>0.37086018349437966</v>
      </c>
      <c r="AH158" s="67">
        <f t="shared" si="4"/>
        <v>1.0019026785787868</v>
      </c>
      <c r="AI158" s="94">
        <f t="shared" si="5"/>
        <v>131</v>
      </c>
    </row>
    <row r="159" spans="1:35" x14ac:dyDescent="0.2">
      <c r="A159" s="36" t="s">
        <v>486</v>
      </c>
      <c r="B159" s="35" t="s">
        <v>700</v>
      </c>
      <c r="C159" s="53">
        <v>5111</v>
      </c>
      <c r="D159" s="28" t="str">
        <f>VLOOKUP($C159,Demographics!$A$2:$V$2860,2,FALSE)</f>
        <v>P</v>
      </c>
      <c r="E159" s="28" t="str">
        <f>VLOOKUP($C159,Demographics!$A$2:$V$2860,3,FALSE)</f>
        <v xml:space="preserve">9-12      </v>
      </c>
      <c r="F159" s="28">
        <f>VLOOKUP($C159,Demographics!$A$2:$V$2860,4,FALSE)</f>
        <v>2176</v>
      </c>
      <c r="G159" s="29">
        <f>VLOOKUP($C159,Demographics!$A$2:$V$2860,20,FALSE)</f>
        <v>21</v>
      </c>
      <c r="H159" s="29">
        <f>VLOOKUP($C159,Demographics!$A$2:$V$2860,21,FALSE)</f>
        <v>11.1</v>
      </c>
      <c r="I159" s="27">
        <f>VLOOKUP($C159,Demographics!$A$2:$V$2860,22,FALSE)/100</f>
        <v>0.8155</v>
      </c>
      <c r="J159" s="25">
        <f>VLOOKUP($C159,Demographics!$A$2:$V$2860,5,FALSE)/100</f>
        <v>5.5000000000000005E-3</v>
      </c>
      <c r="K159" s="26">
        <f>VLOOKUP($C159,Demographics!$A$2:$V$2860,6,FALSE)/100</f>
        <v>9.3800000000000008E-2</v>
      </c>
      <c r="L159" s="26">
        <f>VLOOKUP($C159,Demographics!$A$2:$V$2860,7,FALSE)/100</f>
        <v>1.1000000000000001E-2</v>
      </c>
      <c r="M159" s="26">
        <f>VLOOKUP($C159,Demographics!$A$2:$V$2860,8,FALSE)/100</f>
        <v>2.8999999999999998E-2</v>
      </c>
      <c r="N159" s="26">
        <f>VLOOKUP($C159,Demographics!$A$2:$V$2860,9,FALSE)/100</f>
        <v>9.2799999999999994E-2</v>
      </c>
      <c r="O159" s="26">
        <f>VLOOKUP($C159,Demographics!$A$2:$V$2860,10,FALSE)/100</f>
        <v>0.70909999999999995</v>
      </c>
      <c r="P159" s="26">
        <f>VLOOKUP($C159,Demographics!$A$2:$V$2860,11,FALSE)/100</f>
        <v>5.8799999999999998E-2</v>
      </c>
      <c r="Q159" s="26">
        <f>VLOOKUP($C159,Demographics!$A$2:$V$2860,12,FALSE)/100</f>
        <v>0.51469999999999994</v>
      </c>
      <c r="R159" s="26">
        <f>VLOOKUP($C159,Demographics!$A$2:$V$2860,13,FALSE)/100</f>
        <v>0.48530000000000001</v>
      </c>
      <c r="S159" s="26">
        <f>VLOOKUP($C159,Demographics!$A$2:$V$2860,14,FALSE)/100</f>
        <v>0</v>
      </c>
      <c r="T159" s="26">
        <f>VLOOKUP($C159,Demographics!$A$2:$V$2860,15,FALSE)/100</f>
        <v>2.12E-2</v>
      </c>
      <c r="U159" s="26">
        <f>VLOOKUP($C159,Demographics!$A$2:$V$2860,16,FALSE)/100</f>
        <v>8.48E-2</v>
      </c>
      <c r="V159" s="26">
        <f>VLOOKUP($C159,Demographics!$A$2:$V$2860,17,FALSE)/100</f>
        <v>0.26899999999999996</v>
      </c>
      <c r="W159" s="26">
        <f>VLOOKUP($C159,Demographics!$A$2:$V$2860,18,FALSE)/100</f>
        <v>2.3099999999999999E-2</v>
      </c>
      <c r="X159" s="27">
        <f>VLOOKUP($C159,Demographics!$A$2:$V$2860,19,FALSE)/100</f>
        <v>1.4000000000000002E-3</v>
      </c>
      <c r="Y159" s="68">
        <f>IF(VLOOKUP($C159,MSP_HSPE!$B$2:$F$671,2,0)=0,"",VLOOKUP($C159,MSP_HSPE!$B$2:$F$671,2,0))</f>
        <v>3.44</v>
      </c>
      <c r="Z159" s="69">
        <f>IF(VLOOKUP($C159,MSP_HSPE!$B$2:$F$671,4,0)=0,"",VLOOKUP($C159,MSP_HSPE!$B$2:$F$671,4,0))</f>
        <v>3.1770000000000005</v>
      </c>
      <c r="AA159" s="69">
        <f>IF(VLOOKUP($C159,EOC!$A$2:$F$1091,2,0)=0,"",VLOOKUP($C159,EOC!$A$2:$F$1091,2,0))</f>
        <v>1.6950000000000001</v>
      </c>
      <c r="AB159" s="69" t="str">
        <f>IF(VLOOKUP($C159,EOC!$A$2:$F$1091,4,0)=0,"",VLOOKUP($C159,EOC!$A$2:$F$1091,4,0))</f>
        <v/>
      </c>
      <c r="AC159" s="70">
        <f>IF(VLOOKUP($C159,EOC!$A$2:$F$1091,6,0)=0,"",VLOOKUP($C159,EOC!$A$2:$F$1091,6,0))</f>
        <v>3.1439999999999997</v>
      </c>
      <c r="AD159" s="65">
        <f>Y159-(Modeling!$H$4+'High Schools'!V68*Modeling!$H$5)</f>
        <v>0.53381216561423406</v>
      </c>
      <c r="AE159" s="66">
        <f>Z159-(Modeling!$I$4+V159*Modeling!$I$5)</f>
        <v>5.1341088045241623E-2</v>
      </c>
      <c r="AF159" s="64">
        <f>AA159-(Modeling!$J$4+V159*Modeling!$J$5)</f>
        <v>-0.49225969711338124</v>
      </c>
      <c r="AG159" s="62">
        <f>AC159-(Modeling!$K$4+V159*Modeling!$K$5)</f>
        <v>0.31062797133656916</v>
      </c>
      <c r="AH159" s="67">
        <f t="shared" si="4"/>
        <v>0.4035215278826636</v>
      </c>
      <c r="AI159" s="94">
        <f t="shared" si="5"/>
        <v>227</v>
      </c>
    </row>
    <row r="160" spans="1:35" x14ac:dyDescent="0.2">
      <c r="A160" s="36" t="s">
        <v>531</v>
      </c>
      <c r="B160" s="35" t="s">
        <v>273</v>
      </c>
      <c r="C160" s="53">
        <v>5163</v>
      </c>
      <c r="D160" s="28" t="str">
        <f>VLOOKUP($C160,Demographics!$A$2:$V$2860,2,FALSE)</f>
        <v>A</v>
      </c>
      <c r="E160" s="28" t="str">
        <f>VLOOKUP($C160,Demographics!$A$2:$V$2860,3,FALSE)</f>
        <v xml:space="preserve">9-12      </v>
      </c>
      <c r="F160" s="28">
        <f>VLOOKUP($C160,Demographics!$A$2:$V$2860,4,FALSE)</f>
        <v>154</v>
      </c>
      <c r="G160" s="29">
        <f>VLOOKUP($C160,Demographics!$A$2:$V$2860,20,FALSE)</f>
        <v>13</v>
      </c>
      <c r="H160" s="29">
        <f>VLOOKUP($C160,Demographics!$A$2:$V$2860,21,FALSE)</f>
        <v>7.9</v>
      </c>
      <c r="I160" s="27">
        <f>VLOOKUP($C160,Demographics!$A$2:$V$2860,22,FALSE)/100</f>
        <v>0.5</v>
      </c>
      <c r="J160" s="25">
        <f>VLOOKUP($C160,Demographics!$A$2:$V$2860,5,FALSE)/100</f>
        <v>1.95E-2</v>
      </c>
      <c r="K160" s="26">
        <f>VLOOKUP($C160,Demographics!$A$2:$V$2860,6,FALSE)/100</f>
        <v>6.4899999999999999E-2</v>
      </c>
      <c r="L160" s="26">
        <f>VLOOKUP($C160,Demographics!$A$2:$V$2860,7,FALSE)/100</f>
        <v>3.9E-2</v>
      </c>
      <c r="M160" s="26">
        <f>VLOOKUP($C160,Demographics!$A$2:$V$2860,8,FALSE)/100</f>
        <v>0.11689999999999999</v>
      </c>
      <c r="N160" s="26">
        <f>VLOOKUP($C160,Demographics!$A$2:$V$2860,9,FALSE)/100</f>
        <v>0.33119999999999999</v>
      </c>
      <c r="O160" s="26">
        <f>VLOOKUP($C160,Demographics!$A$2:$V$2860,10,FALSE)/100</f>
        <v>0.33119999999999999</v>
      </c>
      <c r="P160" s="26">
        <f>VLOOKUP($C160,Demographics!$A$2:$V$2860,11,FALSE)/100</f>
        <v>9.74E-2</v>
      </c>
      <c r="Q160" s="26">
        <f>VLOOKUP($C160,Demographics!$A$2:$V$2860,12,FALSE)/100</f>
        <v>0.5</v>
      </c>
      <c r="R160" s="26">
        <f>VLOOKUP($C160,Demographics!$A$2:$V$2860,13,FALSE)/100</f>
        <v>0.5</v>
      </c>
      <c r="S160" s="26">
        <f>VLOOKUP($C160,Demographics!$A$2:$V$2860,14,FALSE)/100</f>
        <v>0</v>
      </c>
      <c r="T160" s="26">
        <f>VLOOKUP($C160,Demographics!$A$2:$V$2860,15,FALSE)/100</f>
        <v>6.1200000000000004E-2</v>
      </c>
      <c r="U160" s="26">
        <f>VLOOKUP($C160,Demographics!$A$2:$V$2860,16,FALSE)/100</f>
        <v>7.4800000000000005E-2</v>
      </c>
      <c r="V160" s="26">
        <f>VLOOKUP($C160,Demographics!$A$2:$V$2860,17,FALSE)/100</f>
        <v>0.68709999999999993</v>
      </c>
      <c r="W160" s="26">
        <f>VLOOKUP($C160,Demographics!$A$2:$V$2860,18,FALSE)/100</f>
        <v>6.1200000000000004E-2</v>
      </c>
      <c r="X160" s="27">
        <f>VLOOKUP($C160,Demographics!$A$2:$V$2860,19,FALSE)/100</f>
        <v>6.8000000000000005E-3</v>
      </c>
      <c r="Y160" s="68">
        <f>IF(VLOOKUP($C160,MSP_HSPE!$B$2:$F$671,2,0)=0,"",VLOOKUP($C160,MSP_HSPE!$B$2:$F$671,2,0))</f>
        <v>2.31</v>
      </c>
      <c r="Z160" s="69">
        <f>IF(VLOOKUP($C160,MSP_HSPE!$B$2:$F$671,4,0)=0,"",VLOOKUP($C160,MSP_HSPE!$B$2:$F$671,4,0))</f>
        <v>2.8</v>
      </c>
      <c r="AA160" s="69">
        <f>IF(VLOOKUP($C160,EOC!$A$2:$F$1091,2,0)=0,"",VLOOKUP($C160,EOC!$A$2:$F$1091,2,0))</f>
        <v>1.754</v>
      </c>
      <c r="AB160" s="69">
        <f>IF(VLOOKUP($C160,EOC!$A$2:$F$1091,4,0)=0,"",VLOOKUP($C160,EOC!$A$2:$F$1091,4,0))</f>
        <v>1.7510000000000003</v>
      </c>
      <c r="AC160" s="70">
        <f>IF(VLOOKUP($C160,EOC!$A$2:$F$1091,6,0)=0,"",VLOOKUP($C160,EOC!$A$2:$F$1091,6,0))</f>
        <v>1.8440000000000001</v>
      </c>
      <c r="AD160" s="65">
        <f>Y160-(Modeling!$H$4+'High Schools'!V177*Modeling!$H$5)</f>
        <v>-0.61984163187930674</v>
      </c>
      <c r="AE160" s="66">
        <f>Z160-(Modeling!$I$4+V160*Modeling!$I$5)</f>
        <v>9.2910538423888855E-2</v>
      </c>
      <c r="AF160" s="64">
        <f>AA160-(Modeling!$J$4+V160*Modeling!$J$5)</f>
        <v>-2.431889992765246E-2</v>
      </c>
      <c r="AG160" s="62">
        <f>AC160-(Modeling!$K$4+V160*Modeling!$K$5)</f>
        <v>-0.38242086591782098</v>
      </c>
      <c r="AH160" s="67">
        <f t="shared" si="4"/>
        <v>-0.93367085930089133</v>
      </c>
      <c r="AI160" s="94">
        <f t="shared" si="5"/>
        <v>406</v>
      </c>
    </row>
    <row r="161" spans="1:35" x14ac:dyDescent="0.2">
      <c r="A161" s="36" t="s">
        <v>531</v>
      </c>
      <c r="B161" s="35" t="s">
        <v>488</v>
      </c>
      <c r="C161" s="53">
        <v>3766</v>
      </c>
      <c r="D161" s="28" t="str">
        <f>VLOOKUP($C161,Demographics!$A$2:$V$2860,2,FALSE)</f>
        <v>P</v>
      </c>
      <c r="E161" s="28" t="str">
        <f>VLOOKUP($C161,Demographics!$A$2:$V$2860,3,FALSE)</f>
        <v xml:space="preserve">9-12      </v>
      </c>
      <c r="F161" s="28">
        <f>VLOOKUP($C161,Demographics!$A$2:$V$2860,4,FALSE)</f>
        <v>1402</v>
      </c>
      <c r="G161" s="29">
        <f>VLOOKUP($C161,Demographics!$A$2:$V$2860,20,FALSE)</f>
        <v>21</v>
      </c>
      <c r="H161" s="29">
        <f>VLOOKUP($C161,Demographics!$A$2:$V$2860,21,FALSE)</f>
        <v>11.5</v>
      </c>
      <c r="I161" s="27">
        <f>VLOOKUP($C161,Demographics!$A$2:$V$2860,22,FALSE)/100</f>
        <v>0.66670000000000007</v>
      </c>
      <c r="J161" s="25">
        <f>VLOOKUP($C161,Demographics!$A$2:$V$2860,5,FALSE)/100</f>
        <v>0.01</v>
      </c>
      <c r="K161" s="26">
        <f>VLOOKUP($C161,Demographics!$A$2:$V$2860,6,FALSE)/100</f>
        <v>0.12619999999999998</v>
      </c>
      <c r="L161" s="26">
        <f>VLOOKUP($C161,Demographics!$A$2:$V$2860,7,FALSE)/100</f>
        <v>2.2099999999999998E-2</v>
      </c>
      <c r="M161" s="26">
        <f>VLOOKUP($C161,Demographics!$A$2:$V$2860,8,FALSE)/100</f>
        <v>0.122</v>
      </c>
      <c r="N161" s="26">
        <f>VLOOKUP($C161,Demographics!$A$2:$V$2860,9,FALSE)/100</f>
        <v>0.21679999999999999</v>
      </c>
      <c r="O161" s="26">
        <f>VLOOKUP($C161,Demographics!$A$2:$V$2860,10,FALSE)/100</f>
        <v>0.43579999999999997</v>
      </c>
      <c r="P161" s="26">
        <f>VLOOKUP($C161,Demographics!$A$2:$V$2860,11,FALSE)/100</f>
        <v>6.7000000000000004E-2</v>
      </c>
      <c r="Q161" s="26">
        <f>VLOOKUP($C161,Demographics!$A$2:$V$2860,12,FALSE)/100</f>
        <v>0.51280000000000003</v>
      </c>
      <c r="R161" s="26">
        <f>VLOOKUP($C161,Demographics!$A$2:$V$2860,13,FALSE)/100</f>
        <v>0.48719999999999997</v>
      </c>
      <c r="S161" s="26">
        <f>VLOOKUP($C161,Demographics!$A$2:$V$2860,14,FALSE)/100</f>
        <v>0</v>
      </c>
      <c r="T161" s="26">
        <f>VLOOKUP($C161,Demographics!$A$2:$V$2860,15,FALSE)/100</f>
        <v>4.4500000000000005E-2</v>
      </c>
      <c r="U161" s="26">
        <f>VLOOKUP($C161,Demographics!$A$2:$V$2860,16,FALSE)/100</f>
        <v>0.122</v>
      </c>
      <c r="V161" s="26">
        <f>VLOOKUP($C161,Demographics!$A$2:$V$2860,17,FALSE)/100</f>
        <v>0.44969999999999999</v>
      </c>
      <c r="W161" s="26">
        <f>VLOOKUP($C161,Demographics!$A$2:$V$2860,18,FALSE)/100</f>
        <v>3.7599999999999995E-2</v>
      </c>
      <c r="X161" s="27">
        <f>VLOOKUP($C161,Demographics!$A$2:$V$2860,19,FALSE)/100</f>
        <v>8.0000000000000004E-4</v>
      </c>
      <c r="Y161" s="68">
        <f>IF(VLOOKUP($C161,MSP_HSPE!$B$2:$F$671,2,0)=0,"",VLOOKUP($C161,MSP_HSPE!$B$2:$F$671,2,0))</f>
        <v>3.32</v>
      </c>
      <c r="Z161" s="69">
        <f>IF(VLOOKUP($C161,MSP_HSPE!$B$2:$F$671,4,0)=0,"",VLOOKUP($C161,MSP_HSPE!$B$2:$F$671,4,0))</f>
        <v>3.1319999999999992</v>
      </c>
      <c r="AA161" s="69">
        <f>IF(VLOOKUP($C161,EOC!$A$2:$F$1091,2,0)=0,"",VLOOKUP($C161,EOC!$A$2:$F$1091,2,0))</f>
        <v>1.6130000000000002</v>
      </c>
      <c r="AB161" s="69">
        <f>IF(VLOOKUP($C161,EOC!$A$2:$F$1091,4,0)=0,"",VLOOKUP($C161,EOC!$A$2:$F$1091,4,0))</f>
        <v>2.3979999999999997</v>
      </c>
      <c r="AC161" s="70">
        <f>IF(VLOOKUP($C161,EOC!$A$2:$F$1091,6,0)=0,"",VLOOKUP($C161,EOC!$A$2:$F$1091,6,0))</f>
        <v>2.7460000000000004</v>
      </c>
      <c r="AD161" s="65">
        <f>Y161-(Modeling!$H$4+'High Schools'!V173*Modeling!$H$5)</f>
        <v>0.2715449078739538</v>
      </c>
      <c r="AE161" s="66">
        <f>Z161-(Modeling!$I$4+V161*Modeling!$I$5)</f>
        <v>0.18724398133254416</v>
      </c>
      <c r="AF161" s="64">
        <f>AA161-(Modeling!$J$4+V161*Modeling!$J$5)</f>
        <v>-0.39751824279273706</v>
      </c>
      <c r="AG161" s="62">
        <f>AC161-(Modeling!$K$4+V161*Modeling!$K$5)</f>
        <v>0.17494817011229724</v>
      </c>
      <c r="AH161" s="67">
        <f t="shared" si="4"/>
        <v>0.23621881652605814</v>
      </c>
      <c r="AI161" s="94">
        <f t="shared" si="5"/>
        <v>254</v>
      </c>
    </row>
    <row r="162" spans="1:35" x14ac:dyDescent="0.2">
      <c r="A162" s="36" t="s">
        <v>531</v>
      </c>
      <c r="B162" s="35" t="s">
        <v>732</v>
      </c>
      <c r="C162" s="53">
        <v>2417</v>
      </c>
      <c r="D162" s="28" t="str">
        <f>VLOOKUP($C162,Demographics!$A$2:$V$2860,2,FALSE)</f>
        <v>P</v>
      </c>
      <c r="E162" s="28" t="str">
        <f>VLOOKUP($C162,Demographics!$A$2:$V$2860,3,FALSE)</f>
        <v xml:space="preserve">9-12      </v>
      </c>
      <c r="F162" s="28">
        <f>VLOOKUP($C162,Demographics!$A$2:$V$2860,4,FALSE)</f>
        <v>1588</v>
      </c>
      <c r="G162" s="29">
        <f>VLOOKUP($C162,Demographics!$A$2:$V$2860,20,FALSE)</f>
        <v>20</v>
      </c>
      <c r="H162" s="29">
        <f>VLOOKUP($C162,Demographics!$A$2:$V$2860,21,FALSE)</f>
        <v>10.1</v>
      </c>
      <c r="I162" s="27">
        <f>VLOOKUP($C162,Demographics!$A$2:$V$2860,22,FALSE)/100</f>
        <v>0.69620000000000004</v>
      </c>
      <c r="J162" s="25">
        <f>VLOOKUP($C162,Demographics!$A$2:$V$2860,5,FALSE)/100</f>
        <v>5.0000000000000001E-3</v>
      </c>
      <c r="K162" s="26">
        <f>VLOOKUP($C162,Demographics!$A$2:$V$2860,6,FALSE)/100</f>
        <v>0.11840000000000001</v>
      </c>
      <c r="L162" s="26">
        <f>VLOOKUP($C162,Demographics!$A$2:$V$2860,7,FALSE)/100</f>
        <v>7.7499999999999999E-2</v>
      </c>
      <c r="M162" s="26">
        <f>VLOOKUP($C162,Demographics!$A$2:$V$2860,8,FALSE)/100</f>
        <v>0.15990000000000001</v>
      </c>
      <c r="N162" s="26">
        <f>VLOOKUP($C162,Demographics!$A$2:$V$2860,9,FALSE)/100</f>
        <v>0.26829999999999998</v>
      </c>
      <c r="O162" s="26">
        <f>VLOOKUP($C162,Demographics!$A$2:$V$2860,10,FALSE)/100</f>
        <v>0.2802</v>
      </c>
      <c r="P162" s="26">
        <f>VLOOKUP($C162,Demographics!$A$2:$V$2860,11,FALSE)/100</f>
        <v>9.0700000000000003E-2</v>
      </c>
      <c r="Q162" s="26">
        <f>VLOOKUP($C162,Demographics!$A$2:$V$2860,12,FALSE)/100</f>
        <v>0.50439999999999996</v>
      </c>
      <c r="R162" s="26">
        <f>VLOOKUP($C162,Demographics!$A$2:$V$2860,13,FALSE)/100</f>
        <v>0.49560000000000004</v>
      </c>
      <c r="S162" s="26">
        <f>VLOOKUP($C162,Demographics!$A$2:$V$2860,14,FALSE)/100</f>
        <v>0</v>
      </c>
      <c r="T162" s="26">
        <f>VLOOKUP($C162,Demographics!$A$2:$V$2860,15,FALSE)/100</f>
        <v>7.3300000000000004E-2</v>
      </c>
      <c r="U162" s="26">
        <f>VLOOKUP($C162,Demographics!$A$2:$V$2860,16,FALSE)/100</f>
        <v>0.12330000000000001</v>
      </c>
      <c r="V162" s="26">
        <f>VLOOKUP($C162,Demographics!$A$2:$V$2860,17,FALSE)/100</f>
        <v>0.59360000000000002</v>
      </c>
      <c r="W162" s="26">
        <f>VLOOKUP($C162,Demographics!$A$2:$V$2860,18,FALSE)/100</f>
        <v>1.7299999999999999E-2</v>
      </c>
      <c r="X162" s="27">
        <f>VLOOKUP($C162,Demographics!$A$2:$V$2860,19,FALSE)/100</f>
        <v>2.7000000000000001E-3</v>
      </c>
      <c r="Y162" s="68">
        <f>IF(VLOOKUP($C162,MSP_HSPE!$B$2:$F$671,2,0)=0,"",VLOOKUP($C162,MSP_HSPE!$B$2:$F$671,2,0))</f>
        <v>3.22</v>
      </c>
      <c r="Z162" s="69">
        <f>IF(VLOOKUP($C162,MSP_HSPE!$B$2:$F$671,4,0)=0,"",VLOOKUP($C162,MSP_HSPE!$B$2:$F$671,4,0))</f>
        <v>3.1470000000000002</v>
      </c>
      <c r="AA162" s="69">
        <f>IF(VLOOKUP($C162,EOC!$A$2:$F$1091,2,0)=0,"",VLOOKUP($C162,EOC!$A$2:$F$1091,2,0))</f>
        <v>1.554</v>
      </c>
      <c r="AB162" s="69">
        <f>IF(VLOOKUP($C162,EOC!$A$2:$F$1091,4,0)=0,"",VLOOKUP($C162,EOC!$A$2:$F$1091,4,0))</f>
        <v>2.2009999999999996</v>
      </c>
      <c r="AC162" s="70">
        <f>IF(VLOOKUP($C162,EOC!$A$2:$F$1091,6,0)=0,"",VLOOKUP($C162,EOC!$A$2:$F$1091,6,0))</f>
        <v>2.46</v>
      </c>
      <c r="AD162" s="65">
        <f>Y162-(Modeling!$H$4+'High Schools'!V171*Modeling!$H$5)</f>
        <v>0.12504108270461289</v>
      </c>
      <c r="AE162" s="66">
        <f>Z162-(Modeling!$I$4+V162*Modeling!$I$5)</f>
        <v>0.34630555490223536</v>
      </c>
      <c r="AF162" s="64">
        <f>AA162-(Modeling!$J$4+V162*Modeling!$J$5)</f>
        <v>-0.3157706208959985</v>
      </c>
      <c r="AG162" s="62">
        <f>AC162-(Modeling!$K$4+V162*Modeling!$K$5)</f>
        <v>9.7846214405751031E-2</v>
      </c>
      <c r="AH162" s="67">
        <f t="shared" si="4"/>
        <v>0.25342223111660078</v>
      </c>
      <c r="AI162" s="94">
        <f t="shared" si="5"/>
        <v>252</v>
      </c>
    </row>
    <row r="163" spans="1:35" x14ac:dyDescent="0.2">
      <c r="A163" s="36" t="s">
        <v>531</v>
      </c>
      <c r="B163" s="35" t="s">
        <v>186</v>
      </c>
      <c r="C163" s="53">
        <v>1789</v>
      </c>
      <c r="D163" s="28" t="str">
        <f>VLOOKUP($C163,Demographics!$A$2:$V$2860,2,FALSE)</f>
        <v>P</v>
      </c>
      <c r="E163" s="28" t="str">
        <f>VLOOKUP($C163,Demographics!$A$2:$V$2860,3,FALSE)</f>
        <v xml:space="preserve">6-10      </v>
      </c>
      <c r="F163" s="28">
        <f>VLOOKUP($C163,Demographics!$A$2:$V$2860,4,FALSE)</f>
        <v>304</v>
      </c>
      <c r="G163" s="29">
        <f>VLOOKUP($C163,Demographics!$A$2:$V$2860,20,FALSE)</f>
        <v>23</v>
      </c>
      <c r="H163" s="29">
        <f>VLOOKUP($C163,Demographics!$A$2:$V$2860,21,FALSE)</f>
        <v>12.2</v>
      </c>
      <c r="I163" s="27">
        <f>VLOOKUP($C163,Demographics!$A$2:$V$2860,22,FALSE)/100</f>
        <v>0.84620000000000006</v>
      </c>
      <c r="J163" s="25">
        <f>VLOOKUP($C163,Demographics!$A$2:$V$2860,5,FALSE)/100</f>
        <v>3.3E-3</v>
      </c>
      <c r="K163" s="26">
        <f>VLOOKUP($C163,Demographics!$A$2:$V$2860,6,FALSE)/100</f>
        <v>0.25659999999999999</v>
      </c>
      <c r="L163" s="26">
        <f>VLOOKUP($C163,Demographics!$A$2:$V$2860,7,FALSE)/100</f>
        <v>3.3E-3</v>
      </c>
      <c r="M163" s="26">
        <f>VLOOKUP($C163,Demographics!$A$2:$V$2860,8,FALSE)/100</f>
        <v>8.2200000000000009E-2</v>
      </c>
      <c r="N163" s="26">
        <f>VLOOKUP($C163,Demographics!$A$2:$V$2860,9,FALSE)/100</f>
        <v>0.10859999999999999</v>
      </c>
      <c r="O163" s="26">
        <f>VLOOKUP($C163,Demographics!$A$2:$V$2860,10,FALSE)/100</f>
        <v>0.47369999999999995</v>
      </c>
      <c r="P163" s="26">
        <f>VLOOKUP($C163,Demographics!$A$2:$V$2860,11,FALSE)/100</f>
        <v>7.2400000000000006E-2</v>
      </c>
      <c r="Q163" s="26">
        <f>VLOOKUP($C163,Demographics!$A$2:$V$2860,12,FALSE)/100</f>
        <v>0.42430000000000001</v>
      </c>
      <c r="R163" s="26">
        <f>VLOOKUP($C163,Demographics!$A$2:$V$2860,13,FALSE)/100</f>
        <v>0.57569999999999999</v>
      </c>
      <c r="S163" s="26">
        <f>VLOOKUP($C163,Demographics!$A$2:$V$2860,14,FALSE)/100</f>
        <v>0</v>
      </c>
      <c r="T163" s="26">
        <f>VLOOKUP($C163,Demographics!$A$2:$V$2860,15,FALSE)/100</f>
        <v>9.8999999999999991E-3</v>
      </c>
      <c r="U163" s="26">
        <f>VLOOKUP($C163,Demographics!$A$2:$V$2860,16,FALSE)/100</f>
        <v>1.9699999999999999E-2</v>
      </c>
      <c r="V163" s="26">
        <f>VLOOKUP($C163,Demographics!$A$2:$V$2860,17,FALSE)/100</f>
        <v>0.31579999999999997</v>
      </c>
      <c r="W163" s="26">
        <f>VLOOKUP($C163,Demographics!$A$2:$V$2860,18,FALSE)/100</f>
        <v>2.3E-2</v>
      </c>
      <c r="X163" s="27">
        <f>VLOOKUP($C163,Demographics!$A$2:$V$2860,19,FALSE)/100</f>
        <v>0</v>
      </c>
      <c r="Y163" s="68">
        <f>IF(VLOOKUP($C163,MSP_HSPE!$B$2:$F$671,2,0)=0,"",VLOOKUP($C163,MSP_HSPE!$B$2:$F$671,2,0))</f>
        <v>3.8</v>
      </c>
      <c r="Z163" s="69">
        <f>IF(VLOOKUP($C163,MSP_HSPE!$B$2:$F$671,4,0)=0,"",VLOOKUP($C163,MSP_HSPE!$B$2:$F$671,4,0))</f>
        <v>3.8</v>
      </c>
      <c r="AA163" s="69">
        <f>IF(VLOOKUP($C163,EOC!$A$2:$F$1091,2,0)=0,"",VLOOKUP($C163,EOC!$A$2:$F$1091,2,0))</f>
        <v>2.9630000000000001</v>
      </c>
      <c r="AB163" s="69">
        <f>IF(VLOOKUP($C163,EOC!$A$2:$F$1091,4,0)=0,"",VLOOKUP($C163,EOC!$A$2:$F$1091,4,0))</f>
        <v>3.633</v>
      </c>
      <c r="AC163" s="70">
        <f>IF(VLOOKUP($C163,EOC!$A$2:$F$1091,6,0)=0,"",VLOOKUP($C163,EOC!$A$2:$F$1091,6,0))</f>
        <v>3.3329999999999997</v>
      </c>
      <c r="AD163" s="65">
        <f>Y163-(Modeling!$H$4+'High Schools'!V169*Modeling!$H$5)</f>
        <v>0.77829896037878443</v>
      </c>
      <c r="AE163" s="66">
        <f>Z163-(Modeling!$I$4+V163*Modeling!$I$5)</f>
        <v>0.72119363594698882</v>
      </c>
      <c r="AF163" s="64">
        <f>AA163-(Modeling!$J$4+V163*Modeling!$J$5)</f>
        <v>0.82151506803441166</v>
      </c>
      <c r="AG163" s="62">
        <f>AC163-(Modeling!$K$4+V163*Modeling!$K$5)</f>
        <v>0.56756701562380796</v>
      </c>
      <c r="AH163" s="67">
        <f t="shared" si="4"/>
        <v>2.8885746799839929</v>
      </c>
      <c r="AI163" s="94">
        <f t="shared" si="5"/>
        <v>6</v>
      </c>
    </row>
    <row r="164" spans="1:35" x14ac:dyDescent="0.2">
      <c r="A164" s="36" t="s">
        <v>531</v>
      </c>
      <c r="B164" s="35" t="s">
        <v>1147</v>
      </c>
      <c r="C164" s="53">
        <v>5255</v>
      </c>
      <c r="D164" s="28" t="str">
        <f>VLOOKUP($C164,Demographics!$A$2:$V$2860,2,FALSE)</f>
        <v>Z</v>
      </c>
      <c r="E164" s="28" t="str">
        <f>VLOOKUP($C164,Demographics!$A$2:$V$2860,3,FALSE)</f>
        <v xml:space="preserve">9-12      </v>
      </c>
      <c r="F164" s="28">
        <f>VLOOKUP($C164,Demographics!$A$2:$V$2860,4,FALSE)</f>
        <v>28</v>
      </c>
      <c r="G164" s="29">
        <f>VLOOKUP($C164,Demographics!$A$2:$V$2860,20,FALSE)</f>
        <v>0</v>
      </c>
      <c r="H164" s="29">
        <f>VLOOKUP($C164,Demographics!$A$2:$V$2860,21,FALSE)</f>
        <v>0</v>
      </c>
      <c r="I164" s="27">
        <f>VLOOKUP($C164,Demographics!$A$2:$V$2860,22,FALSE)/100</f>
        <v>0</v>
      </c>
      <c r="J164" s="25">
        <f>VLOOKUP($C164,Demographics!$A$2:$V$2860,5,FALSE)/100</f>
        <v>0</v>
      </c>
      <c r="K164" s="26">
        <f>VLOOKUP($C164,Demographics!$A$2:$V$2860,6,FALSE)/100</f>
        <v>3.5699999999999996E-2</v>
      </c>
      <c r="L164" s="26">
        <f>VLOOKUP($C164,Demographics!$A$2:$V$2860,7,FALSE)/100</f>
        <v>3.5699999999999996E-2</v>
      </c>
      <c r="M164" s="26">
        <f>VLOOKUP($C164,Demographics!$A$2:$V$2860,8,FALSE)/100</f>
        <v>0.21429999999999999</v>
      </c>
      <c r="N164" s="26">
        <f>VLOOKUP($C164,Demographics!$A$2:$V$2860,9,FALSE)/100</f>
        <v>0.39289999999999997</v>
      </c>
      <c r="O164" s="26">
        <f>VLOOKUP($C164,Demographics!$A$2:$V$2860,10,FALSE)/100</f>
        <v>0.25</v>
      </c>
      <c r="P164" s="26">
        <f>VLOOKUP($C164,Demographics!$A$2:$V$2860,11,FALSE)/100</f>
        <v>7.1399999999999991E-2</v>
      </c>
      <c r="Q164" s="26">
        <f>VLOOKUP($C164,Demographics!$A$2:$V$2860,12,FALSE)/100</f>
        <v>0.64290000000000003</v>
      </c>
      <c r="R164" s="26">
        <f>VLOOKUP($C164,Demographics!$A$2:$V$2860,13,FALSE)/100</f>
        <v>0.35710000000000003</v>
      </c>
      <c r="S164" s="26">
        <f>VLOOKUP($C164,Demographics!$A$2:$V$2860,14,FALSE)/100</f>
        <v>0</v>
      </c>
      <c r="T164" s="26">
        <f>VLOOKUP($C164,Demographics!$A$2:$V$2860,15,FALSE)/100</f>
        <v>0</v>
      </c>
      <c r="U164" s="26">
        <f>VLOOKUP($C164,Demographics!$A$2:$V$2860,16,FALSE)/100</f>
        <v>3.4500000000000003E-2</v>
      </c>
      <c r="V164" s="26">
        <f>VLOOKUP($C164,Demographics!$A$2:$V$2860,17,FALSE)/100</f>
        <v>0.4138</v>
      </c>
      <c r="W164" s="26">
        <f>VLOOKUP($C164,Demographics!$A$2:$V$2860,18,FALSE)/100</f>
        <v>0</v>
      </c>
      <c r="X164" s="27">
        <f>VLOOKUP($C164,Demographics!$A$2:$V$2860,19,FALSE)/100</f>
        <v>0</v>
      </c>
      <c r="Y164" s="68" t="str">
        <f>IF(VLOOKUP($C164,MSP_HSPE!$B$2:$F$671,2,0)=0,"",VLOOKUP($C164,MSP_HSPE!$B$2:$F$671,2,0))</f>
        <v/>
      </c>
      <c r="Z164" s="69" t="str">
        <f>IF(VLOOKUP($C164,MSP_HSPE!$B$2:$F$671,4,0)=0,"",VLOOKUP($C164,MSP_HSPE!$B$2:$F$671,4,0))</f>
        <v/>
      </c>
      <c r="AA164" s="69" t="str">
        <f>IF(VLOOKUP($C164,EOC!$A$2:$F$1091,2,0)=0,"",VLOOKUP($C164,EOC!$A$2:$F$1091,2,0))</f>
        <v/>
      </c>
      <c r="AB164" s="69" t="str">
        <f>IF(VLOOKUP($C164,EOC!$A$2:$F$1091,4,0)=0,"",VLOOKUP($C164,EOC!$A$2:$F$1091,4,0))</f>
        <v/>
      </c>
      <c r="AC164" s="70" t="str">
        <f>IF(VLOOKUP($C164,EOC!$A$2:$F$1091,6,0)=0,"",VLOOKUP($C164,EOC!$A$2:$F$1091,6,0))</f>
        <v/>
      </c>
      <c r="AD164" s="67"/>
      <c r="AE164" s="63"/>
      <c r="AF164" s="63"/>
      <c r="AG164" s="62"/>
      <c r="AH164" s="67" t="str">
        <f t="shared" si="4"/>
        <v/>
      </c>
      <c r="AI164" s="94" t="str">
        <f t="shared" si="5"/>
        <v/>
      </c>
    </row>
    <row r="165" spans="1:35" x14ac:dyDescent="0.2">
      <c r="A165" s="36" t="s">
        <v>531</v>
      </c>
      <c r="B165" s="35" t="s">
        <v>35</v>
      </c>
      <c r="C165" s="53">
        <v>1759</v>
      </c>
      <c r="D165" s="28" t="str">
        <f>VLOOKUP($C165,Demographics!$A$2:$V$2860,2,FALSE)</f>
        <v>A</v>
      </c>
      <c r="E165" s="28" t="str">
        <f>VLOOKUP($C165,Demographics!$A$2:$V$2860,3,FALSE)</f>
        <v xml:space="preserve">PK-12     </v>
      </c>
      <c r="F165" s="28">
        <f>VLOOKUP($C165,Demographics!$A$2:$V$2860,4,FALSE)</f>
        <v>271</v>
      </c>
      <c r="G165" s="29">
        <f>VLOOKUP($C165,Demographics!$A$2:$V$2860,20,FALSE)</f>
        <v>12</v>
      </c>
      <c r="H165" s="29">
        <f>VLOOKUP($C165,Demographics!$A$2:$V$2860,21,FALSE)</f>
        <v>16.5</v>
      </c>
      <c r="I165" s="27">
        <f>VLOOKUP($C165,Demographics!$A$2:$V$2860,22,FALSE)/100</f>
        <v>0.45450000000000002</v>
      </c>
      <c r="J165" s="25">
        <f>VLOOKUP($C165,Demographics!$A$2:$V$2860,5,FALSE)/100</f>
        <v>3.7000000000000002E-3</v>
      </c>
      <c r="K165" s="26">
        <f>VLOOKUP($C165,Demographics!$A$2:$V$2860,6,FALSE)/100</f>
        <v>4.0599999999999997E-2</v>
      </c>
      <c r="L165" s="26">
        <f>VLOOKUP($C165,Demographics!$A$2:$V$2860,7,FALSE)/100</f>
        <v>1.4800000000000001E-2</v>
      </c>
      <c r="M165" s="26">
        <f>VLOOKUP($C165,Demographics!$A$2:$V$2860,8,FALSE)/100</f>
        <v>9.9600000000000008E-2</v>
      </c>
      <c r="N165" s="26">
        <f>VLOOKUP($C165,Demographics!$A$2:$V$2860,9,FALSE)/100</f>
        <v>9.2300000000000007E-2</v>
      </c>
      <c r="O165" s="26">
        <f>VLOOKUP($C165,Demographics!$A$2:$V$2860,10,FALSE)/100</f>
        <v>0.65680000000000005</v>
      </c>
      <c r="P165" s="26">
        <f>VLOOKUP($C165,Demographics!$A$2:$V$2860,11,FALSE)/100</f>
        <v>9.2300000000000007E-2</v>
      </c>
      <c r="Q165" s="26">
        <f>VLOOKUP($C165,Demographics!$A$2:$V$2860,12,FALSE)/100</f>
        <v>0.45390000000000003</v>
      </c>
      <c r="R165" s="26">
        <f>VLOOKUP($C165,Demographics!$A$2:$V$2860,13,FALSE)/100</f>
        <v>0.54610000000000003</v>
      </c>
      <c r="S165" s="26">
        <f>VLOOKUP($C165,Demographics!$A$2:$V$2860,14,FALSE)/100</f>
        <v>0</v>
      </c>
      <c r="T165" s="26">
        <f>VLOOKUP($C165,Demographics!$A$2:$V$2860,15,FALSE)/100</f>
        <v>8.199999999999999E-3</v>
      </c>
      <c r="U165" s="26">
        <f>VLOOKUP($C165,Demographics!$A$2:$V$2860,16,FALSE)/100</f>
        <v>0</v>
      </c>
      <c r="V165" s="26">
        <f>VLOOKUP($C165,Demographics!$A$2:$V$2860,17,FALSE)/100</f>
        <v>0.2636</v>
      </c>
      <c r="W165" s="26">
        <f>VLOOKUP($C165,Demographics!$A$2:$V$2860,18,FALSE)/100</f>
        <v>1.6299999999999999E-2</v>
      </c>
      <c r="X165" s="27">
        <f>VLOOKUP($C165,Demographics!$A$2:$V$2860,19,FALSE)/100</f>
        <v>0</v>
      </c>
      <c r="Y165" s="68">
        <f>IF(VLOOKUP($C165,MSP_HSPE!$B$2:$F$671,2,0)=0,"",VLOOKUP($C165,MSP_HSPE!$B$2:$F$671,2,0))</f>
        <v>2.64</v>
      </c>
      <c r="Z165" s="69">
        <f>IF(VLOOKUP($C165,MSP_HSPE!$B$2:$F$671,4,0)=0,"",VLOOKUP($C165,MSP_HSPE!$B$2:$F$671,4,0))</f>
        <v>2.4910000000000001</v>
      </c>
      <c r="AA165" s="69">
        <f>IF(VLOOKUP($C165,EOC!$A$2:$F$1091,2,0)=0,"",VLOOKUP($C165,EOC!$A$2:$F$1091,2,0))</f>
        <v>2.0439999999999996</v>
      </c>
      <c r="AB165" s="69">
        <f>IF(VLOOKUP($C165,EOC!$A$2:$F$1091,4,0)=0,"",VLOOKUP($C165,EOC!$A$2:$F$1091,4,0))</f>
        <v>2.52</v>
      </c>
      <c r="AC165" s="70">
        <f>IF(VLOOKUP($C165,EOC!$A$2:$F$1091,6,0)=0,"",VLOOKUP($C165,EOC!$A$2:$F$1091,6,0))</f>
        <v>3.0020000000000007</v>
      </c>
      <c r="AD165" s="65">
        <f>Y165-(Modeling!$H$4+'High Schools'!V168*Modeling!$H$5)</f>
        <v>-0.28054086684543877</v>
      </c>
      <c r="AE165" s="66">
        <f>Z165-(Modeling!$I$4+V165*Modeling!$I$5)</f>
        <v>-0.64006497517419092</v>
      </c>
      <c r="AF165" s="64">
        <f>AA165-(Modeling!$J$4+V165*Modeling!$J$5)</f>
        <v>-0.14854140078428069</v>
      </c>
      <c r="AG165" s="62">
        <f>AC165-(Modeling!$K$4+V165*Modeling!$K$5)</f>
        <v>0.16078885084188865</v>
      </c>
      <c r="AH165" s="67">
        <f t="shared" si="4"/>
        <v>-0.90835839196202173</v>
      </c>
      <c r="AI165" s="94">
        <f t="shared" si="5"/>
        <v>405</v>
      </c>
    </row>
    <row r="166" spans="1:35" x14ac:dyDescent="0.2">
      <c r="A166" s="36" t="s">
        <v>531</v>
      </c>
      <c r="B166" s="35" t="s">
        <v>1146</v>
      </c>
      <c r="C166" s="53">
        <v>4340</v>
      </c>
      <c r="D166" s="28" t="str">
        <f>VLOOKUP($C166,Demographics!$A$2:$V$2860,2,FALSE)</f>
        <v>S</v>
      </c>
      <c r="E166" s="28" t="str">
        <f>VLOOKUP($C166,Demographics!$A$2:$V$2860,3,FALSE)</f>
        <v xml:space="preserve">6-12      </v>
      </c>
      <c r="F166" s="28">
        <f>VLOOKUP($C166,Demographics!$A$2:$V$2860,4,FALSE)</f>
        <v>13</v>
      </c>
      <c r="G166" s="29">
        <f>VLOOKUP($C166,Demographics!$A$2:$V$2860,20,FALSE)</f>
        <v>7</v>
      </c>
      <c r="H166" s="29">
        <f>VLOOKUP($C166,Demographics!$A$2:$V$2860,21,FALSE)</f>
        <v>0.7</v>
      </c>
      <c r="I166" s="27">
        <f>VLOOKUP($C166,Demographics!$A$2:$V$2860,22,FALSE)/100</f>
        <v>0.5</v>
      </c>
      <c r="J166" s="25">
        <f>VLOOKUP($C166,Demographics!$A$2:$V$2860,5,FALSE)/100</f>
        <v>0</v>
      </c>
      <c r="K166" s="26">
        <f>VLOOKUP($C166,Demographics!$A$2:$V$2860,6,FALSE)/100</f>
        <v>0</v>
      </c>
      <c r="L166" s="26">
        <f>VLOOKUP($C166,Demographics!$A$2:$V$2860,7,FALSE)/100</f>
        <v>0</v>
      </c>
      <c r="M166" s="26">
        <f>VLOOKUP($C166,Demographics!$A$2:$V$2860,8,FALSE)/100</f>
        <v>7.690000000000001E-2</v>
      </c>
      <c r="N166" s="26">
        <f>VLOOKUP($C166,Demographics!$A$2:$V$2860,9,FALSE)/100</f>
        <v>7.690000000000001E-2</v>
      </c>
      <c r="O166" s="26">
        <f>VLOOKUP($C166,Demographics!$A$2:$V$2860,10,FALSE)/100</f>
        <v>0.69230000000000003</v>
      </c>
      <c r="P166" s="26">
        <f>VLOOKUP($C166,Demographics!$A$2:$V$2860,11,FALSE)/100</f>
        <v>0.15380000000000002</v>
      </c>
      <c r="Q166" s="26">
        <f>VLOOKUP($C166,Demographics!$A$2:$V$2860,12,FALSE)/100</f>
        <v>0.30769999999999997</v>
      </c>
      <c r="R166" s="26">
        <f>VLOOKUP($C166,Demographics!$A$2:$V$2860,13,FALSE)/100</f>
        <v>0.69230000000000003</v>
      </c>
      <c r="S166" s="26">
        <f>VLOOKUP($C166,Demographics!$A$2:$V$2860,14,FALSE)/100</f>
        <v>0</v>
      </c>
      <c r="T166" s="26">
        <f>VLOOKUP($C166,Demographics!$A$2:$V$2860,15,FALSE)/100</f>
        <v>0</v>
      </c>
      <c r="U166" s="26">
        <f>VLOOKUP($C166,Demographics!$A$2:$V$2860,16,FALSE)/100</f>
        <v>0.92859999999999998</v>
      </c>
      <c r="V166" s="26">
        <f>VLOOKUP($C166,Demographics!$A$2:$V$2860,17,FALSE)/100</f>
        <v>0.85709999999999997</v>
      </c>
      <c r="W166" s="26">
        <f>VLOOKUP($C166,Demographics!$A$2:$V$2860,18,FALSE)/100</f>
        <v>0</v>
      </c>
      <c r="X166" s="27">
        <f>VLOOKUP($C166,Demographics!$A$2:$V$2860,19,FALSE)/100</f>
        <v>0</v>
      </c>
      <c r="Y166" s="68" t="str">
        <f>IF(VLOOKUP($C166,MSP_HSPE!$B$2:$F$671,2,0)=0,"",VLOOKUP($C166,MSP_HSPE!$B$2:$F$671,2,0))</f>
        <v/>
      </c>
      <c r="Z166" s="69" t="str">
        <f>IF(VLOOKUP($C166,MSP_HSPE!$B$2:$F$671,4,0)=0,"",VLOOKUP($C166,MSP_HSPE!$B$2:$F$671,4,0))</f>
        <v/>
      </c>
      <c r="AA166" s="69" t="str">
        <f>IF(VLOOKUP($C166,EOC!$A$2:$F$1091,2,0)=0,"",VLOOKUP($C166,EOC!$A$2:$F$1091,2,0))</f>
        <v/>
      </c>
      <c r="AB166" s="69" t="str">
        <f>IF(VLOOKUP($C166,EOC!$A$2:$F$1091,4,0)=0,"",VLOOKUP($C166,EOC!$A$2:$F$1091,4,0))</f>
        <v/>
      </c>
      <c r="AC166" s="70" t="str">
        <f>IF(VLOOKUP($C166,EOC!$A$2:$F$1091,6,0)=0,"",VLOOKUP($C166,EOC!$A$2:$F$1091,6,0))</f>
        <v/>
      </c>
      <c r="AD166" s="67"/>
      <c r="AE166" s="63"/>
      <c r="AF166" s="63"/>
      <c r="AG166" s="62"/>
      <c r="AH166" s="67" t="str">
        <f t="shared" si="4"/>
        <v/>
      </c>
      <c r="AI166" s="94" t="str">
        <f t="shared" si="5"/>
        <v/>
      </c>
    </row>
    <row r="167" spans="1:35" x14ac:dyDescent="0.2">
      <c r="A167" s="36" t="s">
        <v>531</v>
      </c>
      <c r="B167" s="35" t="s">
        <v>1145</v>
      </c>
      <c r="C167" s="53">
        <v>1951</v>
      </c>
      <c r="D167" s="28" t="str">
        <f>VLOOKUP($C167,Demographics!$A$2:$V$2860,2,FALSE)</f>
        <v>P</v>
      </c>
      <c r="E167" s="28" t="str">
        <f>VLOOKUP($C167,Demographics!$A$2:$V$2860,3,FALSE)</f>
        <v xml:space="preserve">PK-12     </v>
      </c>
      <c r="F167" s="28">
        <f>VLOOKUP($C167,Demographics!$A$2:$V$2860,4,FALSE)</f>
        <v>37</v>
      </c>
      <c r="G167" s="29">
        <f>VLOOKUP($C167,Demographics!$A$2:$V$2860,20,FALSE)</f>
        <v>0</v>
      </c>
      <c r="H167" s="29">
        <f>VLOOKUP($C167,Demographics!$A$2:$V$2860,21,FALSE)</f>
        <v>0</v>
      </c>
      <c r="I167" s="27">
        <f>VLOOKUP($C167,Demographics!$A$2:$V$2860,22,FALSE)/100</f>
        <v>0</v>
      </c>
      <c r="J167" s="25">
        <f>VLOOKUP($C167,Demographics!$A$2:$V$2860,5,FALSE)/100</f>
        <v>5.4100000000000002E-2</v>
      </c>
      <c r="K167" s="26">
        <f>VLOOKUP($C167,Demographics!$A$2:$V$2860,6,FALSE)/100</f>
        <v>2.7000000000000003E-2</v>
      </c>
      <c r="L167" s="26">
        <f>VLOOKUP($C167,Demographics!$A$2:$V$2860,7,FALSE)/100</f>
        <v>2.7000000000000003E-2</v>
      </c>
      <c r="M167" s="26">
        <f>VLOOKUP($C167,Demographics!$A$2:$V$2860,8,FALSE)/100</f>
        <v>8.1099999999999992E-2</v>
      </c>
      <c r="N167" s="26">
        <f>VLOOKUP($C167,Demographics!$A$2:$V$2860,9,FALSE)/100</f>
        <v>5.4100000000000002E-2</v>
      </c>
      <c r="O167" s="26">
        <f>VLOOKUP($C167,Demographics!$A$2:$V$2860,10,FALSE)/100</f>
        <v>0.45950000000000002</v>
      </c>
      <c r="P167" s="26">
        <f>VLOOKUP($C167,Demographics!$A$2:$V$2860,11,FALSE)/100</f>
        <v>0.29730000000000001</v>
      </c>
      <c r="Q167" s="26">
        <f>VLOOKUP($C167,Demographics!$A$2:$V$2860,12,FALSE)/100</f>
        <v>0.8649</v>
      </c>
      <c r="R167" s="26">
        <f>VLOOKUP($C167,Demographics!$A$2:$V$2860,13,FALSE)/100</f>
        <v>0.1351</v>
      </c>
      <c r="S167" s="26">
        <f>VLOOKUP($C167,Demographics!$A$2:$V$2860,14,FALSE)/100</f>
        <v>0</v>
      </c>
      <c r="T167" s="26">
        <f>VLOOKUP($C167,Demographics!$A$2:$V$2860,15,FALSE)/100</f>
        <v>0</v>
      </c>
      <c r="U167" s="26">
        <f>VLOOKUP($C167,Demographics!$A$2:$V$2860,16,FALSE)/100</f>
        <v>0.98409999999999997</v>
      </c>
      <c r="V167" s="26">
        <f>VLOOKUP($C167,Demographics!$A$2:$V$2860,17,FALSE)/100</f>
        <v>0.30159999999999998</v>
      </c>
      <c r="W167" s="26">
        <f>VLOOKUP($C167,Demographics!$A$2:$V$2860,18,FALSE)/100</f>
        <v>0</v>
      </c>
      <c r="X167" s="27">
        <f>VLOOKUP($C167,Demographics!$A$2:$V$2860,19,FALSE)/100</f>
        <v>0</v>
      </c>
      <c r="Y167" s="68" t="str">
        <f>IF(VLOOKUP($C167,MSP_HSPE!$B$2:$F$671,2,0)=0,"",VLOOKUP($C167,MSP_HSPE!$B$2:$F$671,2,0))</f>
        <v/>
      </c>
      <c r="Z167" s="69" t="str">
        <f>IF(VLOOKUP($C167,MSP_HSPE!$B$2:$F$671,4,0)=0,"",VLOOKUP($C167,MSP_HSPE!$B$2:$F$671,4,0))</f>
        <v/>
      </c>
      <c r="AA167" s="69" t="str">
        <f>IF(VLOOKUP($C167,EOC!$A$2:$F$1091,2,0)=0,"",VLOOKUP($C167,EOC!$A$2:$F$1091,2,0))</f>
        <v/>
      </c>
      <c r="AB167" s="69" t="str">
        <f>IF(VLOOKUP($C167,EOC!$A$2:$F$1091,4,0)=0,"",VLOOKUP($C167,EOC!$A$2:$F$1091,4,0))</f>
        <v/>
      </c>
      <c r="AC167" s="70" t="str">
        <f>IF(VLOOKUP($C167,EOC!$A$2:$F$1091,6,0)=0,"",VLOOKUP($C167,EOC!$A$2:$F$1091,6,0))</f>
        <v/>
      </c>
      <c r="AD167" s="67"/>
      <c r="AE167" s="63"/>
      <c r="AF167" s="63"/>
      <c r="AG167" s="62"/>
      <c r="AH167" s="67" t="str">
        <f t="shared" si="4"/>
        <v/>
      </c>
      <c r="AI167" s="94" t="str">
        <f t="shared" si="5"/>
        <v/>
      </c>
    </row>
    <row r="168" spans="1:35" x14ac:dyDescent="0.2">
      <c r="A168" s="36" t="s">
        <v>531</v>
      </c>
      <c r="B168" s="35" t="s">
        <v>107</v>
      </c>
      <c r="C168" s="53">
        <v>5138</v>
      </c>
      <c r="D168" s="28" t="str">
        <f>VLOOKUP($C168,Demographics!$A$2:$V$2860,2,FALSE)</f>
        <v>P</v>
      </c>
      <c r="E168" s="28" t="str">
        <f>VLOOKUP($C168,Demographics!$A$2:$V$2860,3,FALSE)</f>
        <v xml:space="preserve">6-12      </v>
      </c>
      <c r="F168" s="28">
        <f>VLOOKUP($C168,Demographics!$A$2:$V$2860,4,FALSE)</f>
        <v>244</v>
      </c>
      <c r="G168" s="29">
        <f>VLOOKUP($C168,Demographics!$A$2:$V$2860,20,FALSE)</f>
        <v>14</v>
      </c>
      <c r="H168" s="29">
        <f>VLOOKUP($C168,Demographics!$A$2:$V$2860,21,FALSE)</f>
        <v>5.8</v>
      </c>
      <c r="I168" s="27">
        <f>VLOOKUP($C168,Demographics!$A$2:$V$2860,22,FALSE)/100</f>
        <v>0.6470999999999999</v>
      </c>
      <c r="J168" s="25">
        <f>VLOOKUP($C168,Demographics!$A$2:$V$2860,5,FALSE)/100</f>
        <v>1.6399999999999998E-2</v>
      </c>
      <c r="K168" s="26">
        <f>VLOOKUP($C168,Demographics!$A$2:$V$2860,6,FALSE)/100</f>
        <v>0.127</v>
      </c>
      <c r="L168" s="26">
        <f>VLOOKUP($C168,Demographics!$A$2:$V$2860,7,FALSE)/100</f>
        <v>8.199999999999999E-3</v>
      </c>
      <c r="M168" s="26">
        <f>VLOOKUP($C168,Demographics!$A$2:$V$2860,8,FALSE)/100</f>
        <v>0.15160000000000001</v>
      </c>
      <c r="N168" s="26">
        <f>VLOOKUP($C168,Demographics!$A$2:$V$2860,9,FALSE)/100</f>
        <v>0.23769999999999999</v>
      </c>
      <c r="O168" s="26">
        <f>VLOOKUP($C168,Demographics!$A$2:$V$2860,10,FALSE)/100</f>
        <v>0.32789999999999997</v>
      </c>
      <c r="P168" s="26">
        <f>VLOOKUP($C168,Demographics!$A$2:$V$2860,11,FALSE)/100</f>
        <v>0.13109999999999999</v>
      </c>
      <c r="Q168" s="26">
        <f>VLOOKUP($C168,Demographics!$A$2:$V$2860,12,FALSE)/100</f>
        <v>0.5615</v>
      </c>
      <c r="R168" s="26">
        <f>VLOOKUP($C168,Demographics!$A$2:$V$2860,13,FALSE)/100</f>
        <v>0.4385</v>
      </c>
      <c r="S168" s="26">
        <f>VLOOKUP($C168,Demographics!$A$2:$V$2860,14,FALSE)/100</f>
        <v>0</v>
      </c>
      <c r="T168" s="26">
        <f>VLOOKUP($C168,Demographics!$A$2:$V$2860,15,FALSE)/100</f>
        <v>2.9399999999999999E-2</v>
      </c>
      <c r="U168" s="26">
        <f>VLOOKUP($C168,Demographics!$A$2:$V$2860,16,FALSE)/100</f>
        <v>7.5600000000000001E-2</v>
      </c>
      <c r="V168" s="26">
        <f>VLOOKUP($C168,Demographics!$A$2:$V$2860,17,FALSE)/100</f>
        <v>0.56299999999999994</v>
      </c>
      <c r="W168" s="26">
        <f>VLOOKUP($C168,Demographics!$A$2:$V$2860,18,FALSE)/100</f>
        <v>3.3599999999999998E-2</v>
      </c>
      <c r="X168" s="27">
        <f>VLOOKUP($C168,Demographics!$A$2:$V$2860,19,FALSE)/100</f>
        <v>0</v>
      </c>
      <c r="Y168" s="68">
        <f>IF(VLOOKUP($C168,MSP_HSPE!$B$2:$F$671,2,0)=0,"",VLOOKUP($C168,MSP_HSPE!$B$2:$F$671,2,0))</f>
        <v>3.48</v>
      </c>
      <c r="Z168" s="69">
        <f>IF(VLOOKUP($C168,MSP_HSPE!$B$2:$F$671,4,0)=0,"",VLOOKUP($C168,MSP_HSPE!$B$2:$F$671,4,0))</f>
        <v>3.21</v>
      </c>
      <c r="AA168" s="69">
        <f>IF(VLOOKUP($C168,EOC!$A$2:$F$1091,2,0)=0,"",VLOOKUP($C168,EOC!$A$2:$F$1091,2,0))</f>
        <v>2.3340000000000005</v>
      </c>
      <c r="AB168" s="69">
        <f>IF(VLOOKUP($C168,EOC!$A$2:$F$1091,4,0)=0,"",VLOOKUP($C168,EOC!$A$2:$F$1091,4,0))</f>
        <v>2.9429999999999996</v>
      </c>
      <c r="AC168" s="70">
        <f>IF(VLOOKUP($C168,EOC!$A$2:$F$1091,6,0)=0,"",VLOOKUP($C168,EOC!$A$2:$F$1091,6,0))</f>
        <v>2.9479999999999995</v>
      </c>
      <c r="AD168" s="65">
        <f>Y168-(Modeling!$H$4+'High Schools'!V176*Modeling!$H$5)</f>
        <v>0.60515918850616046</v>
      </c>
      <c r="AE168" s="66">
        <f>Z168-(Modeling!$I$4+V168*Modeling!$I$5)</f>
        <v>0.37867119665878457</v>
      </c>
      <c r="AF168" s="64">
        <f>AA168-(Modeling!$J$4+V168*Modeling!$J$5)</f>
        <v>0.43429972496890645</v>
      </c>
      <c r="AG168" s="62">
        <f>AC168-(Modeling!$K$4+V168*Modeling!$K$5)</f>
        <v>0.54142453160255588</v>
      </c>
      <c r="AH168" s="67">
        <f t="shared" si="4"/>
        <v>1.9595546417364074</v>
      </c>
      <c r="AI168" s="94">
        <f t="shared" si="5"/>
        <v>34</v>
      </c>
    </row>
    <row r="169" spans="1:35" x14ac:dyDescent="0.2">
      <c r="A169" s="36" t="s">
        <v>531</v>
      </c>
      <c r="B169" s="35" t="s">
        <v>472</v>
      </c>
      <c r="C169" s="53">
        <v>3584</v>
      </c>
      <c r="D169" s="28" t="str">
        <f>VLOOKUP($C169,Demographics!$A$2:$V$2860,2,FALSE)</f>
        <v>P</v>
      </c>
      <c r="E169" s="28" t="str">
        <f>VLOOKUP($C169,Demographics!$A$2:$V$2860,3,FALSE)</f>
        <v xml:space="preserve">9-12      </v>
      </c>
      <c r="F169" s="28">
        <f>VLOOKUP($C169,Demographics!$A$2:$V$2860,4,FALSE)</f>
        <v>1743</v>
      </c>
      <c r="G169" s="29">
        <f>VLOOKUP($C169,Demographics!$A$2:$V$2860,20,FALSE)</f>
        <v>20</v>
      </c>
      <c r="H169" s="29">
        <f>VLOOKUP($C169,Demographics!$A$2:$V$2860,21,FALSE)</f>
        <v>12.2</v>
      </c>
      <c r="I169" s="27">
        <f>VLOOKUP($C169,Demographics!$A$2:$V$2860,22,FALSE)/100</f>
        <v>0.65170000000000006</v>
      </c>
      <c r="J169" s="25">
        <f>VLOOKUP($C169,Demographics!$A$2:$V$2860,5,FALSE)/100</f>
        <v>4.5999999999999999E-3</v>
      </c>
      <c r="K169" s="26">
        <f>VLOOKUP($C169,Demographics!$A$2:$V$2860,6,FALSE)/100</f>
        <v>0.19450000000000001</v>
      </c>
      <c r="L169" s="26">
        <f>VLOOKUP($C169,Demographics!$A$2:$V$2860,7,FALSE)/100</f>
        <v>1.03E-2</v>
      </c>
      <c r="M169" s="26">
        <f>VLOOKUP($C169,Demographics!$A$2:$V$2860,8,FALSE)/100</f>
        <v>8.7799999999999989E-2</v>
      </c>
      <c r="N169" s="26">
        <f>VLOOKUP($C169,Demographics!$A$2:$V$2860,9,FALSE)/100</f>
        <v>0.1991</v>
      </c>
      <c r="O169" s="26">
        <f>VLOOKUP($C169,Demographics!$A$2:$V$2860,10,FALSE)/100</f>
        <v>0.43659999999999999</v>
      </c>
      <c r="P169" s="26">
        <f>VLOOKUP($C169,Demographics!$A$2:$V$2860,11,FALSE)/100</f>
        <v>6.7099999999999993E-2</v>
      </c>
      <c r="Q169" s="26">
        <f>VLOOKUP($C169,Demographics!$A$2:$V$2860,12,FALSE)/100</f>
        <v>0.51859999999999995</v>
      </c>
      <c r="R169" s="26">
        <f>VLOOKUP($C169,Demographics!$A$2:$V$2860,13,FALSE)/100</f>
        <v>0.48139999999999999</v>
      </c>
      <c r="S169" s="26">
        <f>VLOOKUP($C169,Demographics!$A$2:$V$2860,14,FALSE)/100</f>
        <v>0</v>
      </c>
      <c r="T169" s="26">
        <f>VLOOKUP($C169,Demographics!$A$2:$V$2860,15,FALSE)/100</f>
        <v>3.3500000000000002E-2</v>
      </c>
      <c r="U169" s="26">
        <f>VLOOKUP($C169,Demographics!$A$2:$V$2860,16,FALSE)/100</f>
        <v>8.1799999999999998E-2</v>
      </c>
      <c r="V169" s="26">
        <f>VLOOKUP($C169,Demographics!$A$2:$V$2860,17,FALSE)/100</f>
        <v>0.47490000000000004</v>
      </c>
      <c r="W169" s="26">
        <f>VLOOKUP($C169,Demographics!$A$2:$V$2860,18,FALSE)/100</f>
        <v>2.87E-2</v>
      </c>
      <c r="X169" s="27">
        <f>VLOOKUP($C169,Demographics!$A$2:$V$2860,19,FALSE)/100</f>
        <v>2.3999999999999998E-3</v>
      </c>
      <c r="Y169" s="68">
        <f>IF(VLOOKUP($C169,MSP_HSPE!$B$2:$F$671,2,0)=0,"",VLOOKUP($C169,MSP_HSPE!$B$2:$F$671,2,0))</f>
        <v>3.26</v>
      </c>
      <c r="Z169" s="69">
        <f>IF(VLOOKUP($C169,MSP_HSPE!$B$2:$F$671,4,0)=0,"",VLOOKUP($C169,MSP_HSPE!$B$2:$F$671,4,0))</f>
        <v>3.1349999999999998</v>
      </c>
      <c r="AA169" s="69" t="str">
        <f>IF(VLOOKUP($C169,EOC!$A$2:$F$1091,2,0)=0,"",VLOOKUP($C169,EOC!$A$2:$F$1091,2,0))</f>
        <v/>
      </c>
      <c r="AB169" s="69">
        <f>IF(VLOOKUP($C169,EOC!$A$2:$F$1091,4,0)=0,"",VLOOKUP($C169,EOC!$A$2:$F$1091,4,0))</f>
        <v>2.512</v>
      </c>
      <c r="AC169" s="70">
        <f>IF(VLOOKUP($C169,EOC!$A$2:$F$1091,6,0)=0,"",VLOOKUP($C169,EOC!$A$2:$F$1091,6,0))</f>
        <v>2.4750000000000001</v>
      </c>
      <c r="AD169" s="65">
        <f>Y169-(Modeling!$H$4+'High Schools'!V172*Modeling!$H$5)</f>
        <v>4.401943415950349E-3</v>
      </c>
      <c r="AE169" s="66">
        <f>Z169-(Modeling!$I$4+V169*Modeling!$I$5)</f>
        <v>0.21547227635656263</v>
      </c>
      <c r="AF169" s="63"/>
      <c r="AG169" s="62">
        <f>AC169-(Modeling!$K$4+V169*Modeling!$K$5)</f>
        <v>-5.9469267579189911E-2</v>
      </c>
      <c r="AH169" s="67">
        <f t="shared" si="4"/>
        <v>0.16040495219332307</v>
      </c>
      <c r="AI169" s="94">
        <f t="shared" si="5"/>
        <v>267</v>
      </c>
    </row>
    <row r="170" spans="1:35" x14ac:dyDescent="0.2">
      <c r="A170" s="36" t="s">
        <v>531</v>
      </c>
      <c r="B170" s="35" t="s">
        <v>597</v>
      </c>
      <c r="C170" s="53">
        <v>4570</v>
      </c>
      <c r="D170" s="28" t="str">
        <f>VLOOKUP($C170,Demographics!$A$2:$V$2860,2,FALSE)</f>
        <v>P</v>
      </c>
      <c r="E170" s="28" t="str">
        <f>VLOOKUP($C170,Demographics!$A$2:$V$2860,3,FALSE)</f>
        <v xml:space="preserve">9-12      </v>
      </c>
      <c r="F170" s="28">
        <f>VLOOKUP($C170,Demographics!$A$2:$V$2860,4,FALSE)</f>
        <v>1870</v>
      </c>
      <c r="G170" s="29">
        <f>VLOOKUP($C170,Demographics!$A$2:$V$2860,20,FALSE)</f>
        <v>22</v>
      </c>
      <c r="H170" s="29">
        <f>VLOOKUP($C170,Demographics!$A$2:$V$2860,21,FALSE)</f>
        <v>8.3000000000000007</v>
      </c>
      <c r="I170" s="27">
        <f>VLOOKUP($C170,Demographics!$A$2:$V$2860,22,FALSE)/100</f>
        <v>0.70930000000000004</v>
      </c>
      <c r="J170" s="25">
        <f>VLOOKUP($C170,Demographics!$A$2:$V$2860,5,FALSE)/100</f>
        <v>1.0200000000000001E-2</v>
      </c>
      <c r="K170" s="26">
        <f>VLOOKUP($C170,Demographics!$A$2:$V$2860,6,FALSE)/100</f>
        <v>0.17430000000000001</v>
      </c>
      <c r="L170" s="26">
        <f>VLOOKUP($C170,Demographics!$A$2:$V$2860,7,FALSE)/100</f>
        <v>3.0499999999999999E-2</v>
      </c>
      <c r="M170" s="26">
        <f>VLOOKUP($C170,Demographics!$A$2:$V$2860,8,FALSE)/100</f>
        <v>0.13159999999999999</v>
      </c>
      <c r="N170" s="26">
        <f>VLOOKUP($C170,Demographics!$A$2:$V$2860,9,FALSE)/100</f>
        <v>0.14330000000000001</v>
      </c>
      <c r="O170" s="26">
        <f>VLOOKUP($C170,Demographics!$A$2:$V$2860,10,FALSE)/100</f>
        <v>0.42409999999999998</v>
      </c>
      <c r="P170" s="26">
        <f>VLOOKUP($C170,Demographics!$A$2:$V$2860,11,FALSE)/100</f>
        <v>8.6099999999999996E-2</v>
      </c>
      <c r="Q170" s="26">
        <f>VLOOKUP($C170,Demographics!$A$2:$V$2860,12,FALSE)/100</f>
        <v>0.4904</v>
      </c>
      <c r="R170" s="26">
        <f>VLOOKUP($C170,Demographics!$A$2:$V$2860,13,FALSE)/100</f>
        <v>0.50960000000000005</v>
      </c>
      <c r="S170" s="26">
        <f>VLOOKUP($C170,Demographics!$A$2:$V$2860,14,FALSE)/100</f>
        <v>0</v>
      </c>
      <c r="T170" s="26">
        <f>VLOOKUP($C170,Demographics!$A$2:$V$2860,15,FALSE)/100</f>
        <v>3.1600000000000003E-2</v>
      </c>
      <c r="U170" s="26">
        <f>VLOOKUP($C170,Demographics!$A$2:$V$2860,16,FALSE)/100</f>
        <v>0.12210000000000001</v>
      </c>
      <c r="V170" s="26">
        <f>VLOOKUP($C170,Demographics!$A$2:$V$2860,17,FALSE)/100</f>
        <v>0.44670000000000004</v>
      </c>
      <c r="W170" s="26">
        <f>VLOOKUP($C170,Demographics!$A$2:$V$2860,18,FALSE)/100</f>
        <v>2.1600000000000001E-2</v>
      </c>
      <c r="X170" s="27">
        <f>VLOOKUP($C170,Demographics!$A$2:$V$2860,19,FALSE)/100</f>
        <v>2.2000000000000001E-3</v>
      </c>
      <c r="Y170" s="68">
        <f>IF(VLOOKUP($C170,MSP_HSPE!$B$2:$F$671,2,0)=0,"",VLOOKUP($C170,MSP_HSPE!$B$2:$F$671,2,0))</f>
        <v>3.35</v>
      </c>
      <c r="Z170" s="69">
        <f>IF(VLOOKUP($C170,MSP_HSPE!$B$2:$F$671,4,0)=0,"",VLOOKUP($C170,MSP_HSPE!$B$2:$F$671,4,0))</f>
        <v>3.2469999999999999</v>
      </c>
      <c r="AA170" s="69">
        <f>IF(VLOOKUP($C170,EOC!$A$2:$F$1091,2,0)=0,"",VLOOKUP($C170,EOC!$A$2:$F$1091,2,0))</f>
        <v>1.7570000000000001</v>
      </c>
      <c r="AB170" s="69">
        <f>IF(VLOOKUP($C170,EOC!$A$2:$F$1091,4,0)=0,"",VLOOKUP($C170,EOC!$A$2:$F$1091,4,0))</f>
        <v>2.6709999999999998</v>
      </c>
      <c r="AC170" s="70">
        <f>IF(VLOOKUP($C170,EOC!$A$2:$F$1091,6,0)=0,"",VLOOKUP($C170,EOC!$A$2:$F$1091,6,0))</f>
        <v>2.8159999999999998</v>
      </c>
      <c r="AD170" s="65">
        <f>Y170-(Modeling!$H$4+'High Schools'!V175*Modeling!$H$5)</f>
        <v>0.50065017415454038</v>
      </c>
      <c r="AE170" s="66">
        <f>Z170-(Modeling!$I$4+V170*Modeling!$I$5)</f>
        <v>0.29924061287730463</v>
      </c>
      <c r="AF170" s="64">
        <f>AA170-(Modeling!$J$4+V170*Modeling!$J$5)</f>
        <v>-0.25645252260990326</v>
      </c>
      <c r="AG170" s="62">
        <f>AC170-(Modeling!$K$4+V170*Modeling!$K$5)</f>
        <v>0.24059310317080707</v>
      </c>
      <c r="AH170" s="67">
        <f t="shared" si="4"/>
        <v>0.78403136759274883</v>
      </c>
      <c r="AI170" s="94">
        <f t="shared" si="5"/>
        <v>164</v>
      </c>
    </row>
    <row r="171" spans="1:35" x14ac:dyDescent="0.2">
      <c r="A171" s="36" t="s">
        <v>544</v>
      </c>
      <c r="B171" s="35" t="s">
        <v>630</v>
      </c>
      <c r="C171" s="53">
        <v>2488</v>
      </c>
      <c r="D171" s="28" t="str">
        <f>VLOOKUP($C171,Demographics!$A$2:$V$2860,2,FALSE)</f>
        <v>P</v>
      </c>
      <c r="E171" s="28" t="str">
        <f>VLOOKUP($C171,Demographics!$A$2:$V$2860,3,FALSE)</f>
        <v xml:space="preserve">9-12      </v>
      </c>
      <c r="F171" s="28">
        <f>VLOOKUP($C171,Demographics!$A$2:$V$2860,4,FALSE)</f>
        <v>1406</v>
      </c>
      <c r="G171" s="29">
        <f>VLOOKUP($C171,Demographics!$A$2:$V$2860,20,FALSE)</f>
        <v>15</v>
      </c>
      <c r="H171" s="29">
        <f>VLOOKUP($C171,Demographics!$A$2:$V$2860,21,FALSE)</f>
        <v>12.1</v>
      </c>
      <c r="I171" s="27">
        <f>VLOOKUP($C171,Demographics!$A$2:$V$2860,22,FALSE)/100</f>
        <v>0.60640000000000005</v>
      </c>
      <c r="J171" s="25">
        <f>VLOOKUP($C171,Demographics!$A$2:$V$2860,5,FALSE)/100</f>
        <v>5.4100000000000002E-2</v>
      </c>
      <c r="K171" s="26">
        <f>VLOOKUP($C171,Demographics!$A$2:$V$2860,6,FALSE)/100</f>
        <v>3.4099999999999998E-2</v>
      </c>
      <c r="L171" s="26">
        <f>VLOOKUP($C171,Demographics!$A$2:$V$2860,7,FALSE)/100</f>
        <v>7.000000000000001E-4</v>
      </c>
      <c r="M171" s="26">
        <f>VLOOKUP($C171,Demographics!$A$2:$V$2860,8,FALSE)/100</f>
        <v>6.4000000000000003E-3</v>
      </c>
      <c r="N171" s="26">
        <f>VLOOKUP($C171,Demographics!$A$2:$V$2860,9,FALSE)/100</f>
        <v>0.17350000000000002</v>
      </c>
      <c r="O171" s="26">
        <f>VLOOKUP($C171,Demographics!$A$2:$V$2860,10,FALSE)/100</f>
        <v>0.68989999999999996</v>
      </c>
      <c r="P171" s="26">
        <f>VLOOKUP($C171,Demographics!$A$2:$V$2860,11,FALSE)/100</f>
        <v>4.1299999999999996E-2</v>
      </c>
      <c r="Q171" s="26">
        <f>VLOOKUP($C171,Demographics!$A$2:$V$2860,12,FALSE)/100</f>
        <v>0.52700000000000002</v>
      </c>
      <c r="R171" s="26">
        <f>VLOOKUP($C171,Demographics!$A$2:$V$2860,13,FALSE)/100</f>
        <v>0.47299999999999998</v>
      </c>
      <c r="S171" s="26">
        <f>VLOOKUP($C171,Demographics!$A$2:$V$2860,14,FALSE)/100</f>
        <v>9.4999999999999998E-3</v>
      </c>
      <c r="T171" s="26">
        <f>VLOOKUP($C171,Demographics!$A$2:$V$2860,15,FALSE)/100</f>
        <v>1.7600000000000001E-2</v>
      </c>
      <c r="U171" s="26">
        <f>VLOOKUP($C171,Demographics!$A$2:$V$2860,16,FALSE)/100</f>
        <v>0.13170000000000001</v>
      </c>
      <c r="V171" s="26">
        <f>VLOOKUP($C171,Demographics!$A$2:$V$2860,17,FALSE)/100</f>
        <v>0.41110000000000002</v>
      </c>
      <c r="W171" s="26">
        <f>VLOOKUP($C171,Demographics!$A$2:$V$2860,18,FALSE)/100</f>
        <v>3.95E-2</v>
      </c>
      <c r="X171" s="27">
        <f>VLOOKUP($C171,Demographics!$A$2:$V$2860,19,FALSE)/100</f>
        <v>7.000000000000001E-4</v>
      </c>
      <c r="Y171" s="68">
        <f>IF(VLOOKUP($C171,MSP_HSPE!$B$2:$F$671,2,0)=0,"",VLOOKUP($C171,MSP_HSPE!$B$2:$F$671,2,0))</f>
        <v>3.38</v>
      </c>
      <c r="Z171" s="69">
        <f>IF(VLOOKUP($C171,MSP_HSPE!$B$2:$F$671,4,0)=0,"",VLOOKUP($C171,MSP_HSPE!$B$2:$F$671,4,0))</f>
        <v>3.105</v>
      </c>
      <c r="AA171" s="69">
        <f>IF(VLOOKUP($C171,EOC!$A$2:$F$1091,2,0)=0,"",VLOOKUP($C171,EOC!$A$2:$F$1091,2,0))</f>
        <v>2.2850000000000001</v>
      </c>
      <c r="AB171" s="69">
        <f>IF(VLOOKUP($C171,EOC!$A$2:$F$1091,4,0)=0,"",VLOOKUP($C171,EOC!$A$2:$F$1091,4,0))</f>
        <v>3.375</v>
      </c>
      <c r="AC171" s="70">
        <f>IF(VLOOKUP($C171,EOC!$A$2:$F$1091,6,0)=0,"",VLOOKUP($C171,EOC!$A$2:$F$1091,6,0))</f>
        <v>2.867</v>
      </c>
      <c r="AD171" s="65">
        <f>Y171-(Modeling!$H$4+'High Schools'!V580*Modeling!$H$5)</f>
        <v>-0.18700144882911829</v>
      </c>
      <c r="AE171" s="66">
        <f>Z171-(Modeling!$I$4+V171*Modeling!$I$5)</f>
        <v>0.1216006405417871</v>
      </c>
      <c r="AF171" s="64">
        <f>AA171-(Modeling!$J$4+V171*Modeling!$J$5)</f>
        <v>0.23672735689305791</v>
      </c>
      <c r="AG171" s="62">
        <f>AC171-(Modeling!$K$4+V171*Modeling!$K$5)</f>
        <v>0.23991297546512991</v>
      </c>
      <c r="AH171" s="67">
        <f t="shared" si="4"/>
        <v>0.41123952407085662</v>
      </c>
      <c r="AI171" s="94">
        <f t="shared" si="5"/>
        <v>225</v>
      </c>
    </row>
    <row r="172" spans="1:35" x14ac:dyDescent="0.2">
      <c r="A172" s="36" t="s">
        <v>544</v>
      </c>
      <c r="B172" s="35" t="s">
        <v>377</v>
      </c>
      <c r="C172" s="53">
        <v>3135</v>
      </c>
      <c r="D172" s="28" t="str">
        <f>VLOOKUP($C172,Demographics!$A$2:$V$2860,2,FALSE)</f>
        <v>T</v>
      </c>
      <c r="E172" s="28" t="str">
        <f>VLOOKUP($C172,Demographics!$A$2:$V$2860,3,FALSE)</f>
        <v xml:space="preserve">9-12      </v>
      </c>
      <c r="F172" s="28">
        <f>VLOOKUP($C172,Demographics!$A$2:$V$2860,4,FALSE)</f>
        <v>128</v>
      </c>
      <c r="G172" s="29">
        <f>VLOOKUP($C172,Demographics!$A$2:$V$2860,20,FALSE)</f>
        <v>6</v>
      </c>
      <c r="H172" s="29">
        <f>VLOOKUP($C172,Demographics!$A$2:$V$2860,21,FALSE)</f>
        <v>0</v>
      </c>
      <c r="I172" s="27">
        <f>VLOOKUP($C172,Demographics!$A$2:$V$2860,22,FALSE)/100</f>
        <v>0</v>
      </c>
      <c r="J172" s="25">
        <f>VLOOKUP($C172,Demographics!$A$2:$V$2860,5,FALSE)/100</f>
        <v>0.94530000000000003</v>
      </c>
      <c r="K172" s="26">
        <f>VLOOKUP($C172,Demographics!$A$2:$V$2860,6,FALSE)/100</f>
        <v>0</v>
      </c>
      <c r="L172" s="26">
        <f>VLOOKUP($C172,Demographics!$A$2:$V$2860,7,FALSE)/100</f>
        <v>0</v>
      </c>
      <c r="M172" s="26">
        <f>VLOOKUP($C172,Demographics!$A$2:$V$2860,8,FALSE)/100</f>
        <v>0</v>
      </c>
      <c r="N172" s="26">
        <f>VLOOKUP($C172,Demographics!$A$2:$V$2860,9,FALSE)/100</f>
        <v>7.8000000000000005E-3</v>
      </c>
      <c r="O172" s="26">
        <f>VLOOKUP($C172,Demographics!$A$2:$V$2860,10,FALSE)/100</f>
        <v>7.8000000000000005E-3</v>
      </c>
      <c r="P172" s="26">
        <f>VLOOKUP($C172,Demographics!$A$2:$V$2860,11,FALSE)/100</f>
        <v>3.9100000000000003E-2</v>
      </c>
      <c r="Q172" s="26">
        <f>VLOOKUP($C172,Demographics!$A$2:$V$2860,12,FALSE)/100</f>
        <v>0.58590000000000009</v>
      </c>
      <c r="R172" s="26">
        <f>VLOOKUP($C172,Demographics!$A$2:$V$2860,13,FALSE)/100</f>
        <v>0.41409999999999997</v>
      </c>
      <c r="S172" s="26">
        <f>VLOOKUP($C172,Demographics!$A$2:$V$2860,14,FALSE)/100</f>
        <v>0</v>
      </c>
      <c r="T172" s="26">
        <f>VLOOKUP($C172,Demographics!$A$2:$V$2860,15,FALSE)/100</f>
        <v>0</v>
      </c>
      <c r="U172" s="26">
        <f>VLOOKUP($C172,Demographics!$A$2:$V$2860,16,FALSE)/100</f>
        <v>0</v>
      </c>
      <c r="V172" s="26">
        <f>VLOOKUP($C172,Demographics!$A$2:$V$2860,17,FALSE)/100</f>
        <v>0.2712</v>
      </c>
      <c r="W172" s="26">
        <f>VLOOKUP($C172,Demographics!$A$2:$V$2860,18,FALSE)/100</f>
        <v>0</v>
      </c>
      <c r="X172" s="27">
        <f>VLOOKUP($C172,Demographics!$A$2:$V$2860,19,FALSE)/100</f>
        <v>0</v>
      </c>
      <c r="Y172" s="68">
        <f>IF(VLOOKUP($C172,MSP_HSPE!$B$2:$F$671,2,0)=0,"",VLOOKUP($C172,MSP_HSPE!$B$2:$F$671,2,0))</f>
        <v>2.25</v>
      </c>
      <c r="Z172" s="69">
        <f>IF(VLOOKUP($C172,MSP_HSPE!$B$2:$F$671,4,0)=0,"",VLOOKUP($C172,MSP_HSPE!$B$2:$F$671,4,0))</f>
        <v>2.5039999999999996</v>
      </c>
      <c r="AA172" s="69">
        <f>IF(VLOOKUP($C172,EOC!$A$2:$F$1091,2,0)=0,"",VLOOKUP($C172,EOC!$A$2:$F$1091,2,0))</f>
        <v>1.119</v>
      </c>
      <c r="AB172" s="69">
        <f>IF(VLOOKUP($C172,EOC!$A$2:$F$1091,4,0)=0,"",VLOOKUP($C172,EOC!$A$2:$F$1091,4,0))</f>
        <v>1.9280000000000002</v>
      </c>
      <c r="AC172" s="70">
        <f>IF(VLOOKUP($C172,EOC!$A$2:$F$1091,6,0)=0,"",VLOOKUP($C172,EOC!$A$2:$F$1091,6,0))</f>
        <v>1.7150000000000001</v>
      </c>
      <c r="AD172" s="65">
        <f>Y172-(Modeling!$H$4+'High Schools'!V581*Modeling!$H$5)</f>
        <v>-0.48039189281968886</v>
      </c>
      <c r="AE172" s="66">
        <f>Z172-(Modeling!$I$4+V172*Modeling!$I$5)</f>
        <v>-0.61945644175424963</v>
      </c>
      <c r="AF172" s="64">
        <f>AA172-(Modeling!$J$4+V172*Modeling!$J$5)</f>
        <v>-1.066107891914126</v>
      </c>
      <c r="AG172" s="62">
        <f>AC172-(Modeling!$K$4+V172*Modeling!$K$5)</f>
        <v>-1.1151783129063382</v>
      </c>
      <c r="AH172" s="67">
        <f t="shared" si="4"/>
        <v>-3.2811345393944027</v>
      </c>
      <c r="AI172" s="94">
        <f t="shared" si="5"/>
        <v>477</v>
      </c>
    </row>
    <row r="173" spans="1:35" x14ac:dyDescent="0.2">
      <c r="A173" s="36" t="s">
        <v>544</v>
      </c>
      <c r="B173" s="35" t="s">
        <v>103</v>
      </c>
      <c r="C173" s="53">
        <v>5245</v>
      </c>
      <c r="D173" s="28" t="str">
        <f>VLOOKUP($C173,Demographics!$A$2:$V$2860,2,FALSE)</f>
        <v>P</v>
      </c>
      <c r="E173" s="28" t="str">
        <f>VLOOKUP($C173,Demographics!$A$2:$V$2860,3,FALSE)</f>
        <v xml:space="preserve">9-12      </v>
      </c>
      <c r="F173" s="28">
        <f>VLOOKUP($C173,Demographics!$A$2:$V$2860,4,FALSE)</f>
        <v>168</v>
      </c>
      <c r="G173" s="29">
        <f>VLOOKUP($C173,Demographics!$A$2:$V$2860,20,FALSE)</f>
        <v>17</v>
      </c>
      <c r="H173" s="29">
        <f>VLOOKUP($C173,Demographics!$A$2:$V$2860,21,FALSE)</f>
        <v>5.5</v>
      </c>
      <c r="I173" s="27">
        <f>VLOOKUP($C173,Demographics!$A$2:$V$2860,22,FALSE)/100</f>
        <v>0.7</v>
      </c>
      <c r="J173" s="25">
        <f>VLOOKUP($C173,Demographics!$A$2:$V$2860,5,FALSE)/100</f>
        <v>4.7599999999999996E-2</v>
      </c>
      <c r="K173" s="26">
        <f>VLOOKUP($C173,Demographics!$A$2:$V$2860,6,FALSE)/100</f>
        <v>6.0000000000000001E-3</v>
      </c>
      <c r="L173" s="26">
        <f>VLOOKUP($C173,Demographics!$A$2:$V$2860,7,FALSE)/100</f>
        <v>0</v>
      </c>
      <c r="M173" s="26">
        <f>VLOOKUP($C173,Demographics!$A$2:$V$2860,8,FALSE)/100</f>
        <v>1.1899999999999999E-2</v>
      </c>
      <c r="N173" s="26">
        <f>VLOOKUP($C173,Demographics!$A$2:$V$2860,9,FALSE)/100</f>
        <v>0.1012</v>
      </c>
      <c r="O173" s="26">
        <f>VLOOKUP($C173,Demographics!$A$2:$V$2860,10,FALSE)/100</f>
        <v>0.79170000000000007</v>
      </c>
      <c r="P173" s="26">
        <f>VLOOKUP($C173,Demographics!$A$2:$V$2860,11,FALSE)/100</f>
        <v>4.1700000000000001E-2</v>
      </c>
      <c r="Q173" s="26">
        <f>VLOOKUP($C173,Demographics!$A$2:$V$2860,12,FALSE)/100</f>
        <v>0.54759999999999998</v>
      </c>
      <c r="R173" s="26">
        <f>VLOOKUP($C173,Demographics!$A$2:$V$2860,13,FALSE)/100</f>
        <v>0.45240000000000002</v>
      </c>
      <c r="S173" s="26">
        <f>VLOOKUP($C173,Demographics!$A$2:$V$2860,14,FALSE)/100</f>
        <v>0</v>
      </c>
      <c r="T173" s="26">
        <f>VLOOKUP($C173,Demographics!$A$2:$V$2860,15,FALSE)/100</f>
        <v>1.29E-2</v>
      </c>
      <c r="U173" s="26">
        <f>VLOOKUP($C173,Demographics!$A$2:$V$2860,16,FALSE)/100</f>
        <v>1.9400000000000001E-2</v>
      </c>
      <c r="V173" s="26">
        <f>VLOOKUP($C173,Demographics!$A$2:$V$2860,17,FALSE)/100</f>
        <v>0.45159999999999995</v>
      </c>
      <c r="W173" s="26">
        <f>VLOOKUP($C173,Demographics!$A$2:$V$2860,18,FALSE)/100</f>
        <v>7.0999999999999994E-2</v>
      </c>
      <c r="X173" s="27">
        <f>VLOOKUP($C173,Demographics!$A$2:$V$2860,19,FALSE)/100</f>
        <v>0</v>
      </c>
      <c r="Y173" s="68">
        <f>IF(VLOOKUP($C173,MSP_HSPE!$B$2:$F$671,2,0)=0,"",VLOOKUP($C173,MSP_HSPE!$B$2:$F$671,2,0))</f>
        <v>3.41</v>
      </c>
      <c r="Z173" s="69">
        <f>IF(VLOOKUP($C173,MSP_HSPE!$B$2:$F$671,4,0)=0,"",VLOOKUP($C173,MSP_HSPE!$B$2:$F$671,4,0))</f>
        <v>3.2560000000000002</v>
      </c>
      <c r="AA173" s="69">
        <f>IF(VLOOKUP($C173,EOC!$A$2:$F$1091,2,0)=0,"",VLOOKUP($C173,EOC!$A$2:$F$1091,2,0))</f>
        <v>2.9010000000000002</v>
      </c>
      <c r="AB173" s="69">
        <f>IF(VLOOKUP($C173,EOC!$A$2:$F$1091,4,0)=0,"",VLOOKUP($C173,EOC!$A$2:$F$1091,4,0))</f>
        <v>2.9410000000000003</v>
      </c>
      <c r="AC173" s="70">
        <f>IF(VLOOKUP($C173,EOC!$A$2:$F$1091,6,0)=0,"",VLOOKUP($C173,EOC!$A$2:$F$1091,6,0))</f>
        <v>3.3420000000000001</v>
      </c>
      <c r="AD173" s="65">
        <f>Y173-(Modeling!$H$4+'High Schools'!V582*Modeling!$H$5)</f>
        <v>0.13580041334821447</v>
      </c>
      <c r="AE173" s="66">
        <f>Z173-(Modeling!$I$4+V173*Modeling!$I$5)</f>
        <v>0.31314611468753073</v>
      </c>
      <c r="AF173" s="64">
        <f>AA173-(Modeling!$J$4+V173*Modeling!$J$5)</f>
        <v>0.89234013442480142</v>
      </c>
      <c r="AG173" s="62">
        <f>AC173-(Modeling!$K$4+V173*Modeling!$K$5)</f>
        <v>0.77370637917524032</v>
      </c>
      <c r="AH173" s="67">
        <f t="shared" si="4"/>
        <v>2.1149930416357869</v>
      </c>
      <c r="AI173" s="94">
        <f t="shared" si="5"/>
        <v>26</v>
      </c>
    </row>
    <row r="174" spans="1:35" x14ac:dyDescent="0.2">
      <c r="A174" s="36" t="s">
        <v>556</v>
      </c>
      <c r="B174" s="35" t="s">
        <v>165</v>
      </c>
      <c r="C174" s="53">
        <v>2773</v>
      </c>
      <c r="D174" s="28" t="str">
        <f>VLOOKUP($C174,Demographics!$A$2:$V$2860,2,FALSE)</f>
        <v>P</v>
      </c>
      <c r="E174" s="28" t="str">
        <f>VLOOKUP($C174,Demographics!$A$2:$V$2860,3,FALSE)</f>
        <v xml:space="preserve">10-12     </v>
      </c>
      <c r="F174" s="28">
        <f>VLOOKUP($C174,Demographics!$A$2:$V$2860,4,FALSE)</f>
        <v>761</v>
      </c>
      <c r="G174" s="29">
        <f>VLOOKUP($C174,Demographics!$A$2:$V$2860,20,FALSE)</f>
        <v>19</v>
      </c>
      <c r="H174" s="29">
        <f>VLOOKUP($C174,Demographics!$A$2:$V$2860,21,FALSE)</f>
        <v>13.1</v>
      </c>
      <c r="I174" s="27">
        <f>VLOOKUP($C174,Demographics!$A$2:$V$2860,22,FALSE)/100</f>
        <v>0.8</v>
      </c>
      <c r="J174" s="25">
        <f>VLOOKUP($C174,Demographics!$A$2:$V$2860,5,FALSE)/100</f>
        <v>6.6E-3</v>
      </c>
      <c r="K174" s="26">
        <f>VLOOKUP($C174,Demographics!$A$2:$V$2860,6,FALSE)/100</f>
        <v>6.3099999999999989E-2</v>
      </c>
      <c r="L174" s="26">
        <f>VLOOKUP($C174,Demographics!$A$2:$V$2860,7,FALSE)/100</f>
        <v>3.6799999999999999E-2</v>
      </c>
      <c r="M174" s="26">
        <f>VLOOKUP($C174,Demographics!$A$2:$V$2860,8,FALSE)/100</f>
        <v>4.2000000000000003E-2</v>
      </c>
      <c r="N174" s="26">
        <f>VLOOKUP($C174,Demographics!$A$2:$V$2860,9,FALSE)/100</f>
        <v>0.16289999999999999</v>
      </c>
      <c r="O174" s="26">
        <f>VLOOKUP($C174,Demographics!$A$2:$V$2860,10,FALSE)/100</f>
        <v>0.59660000000000002</v>
      </c>
      <c r="P174" s="26">
        <f>VLOOKUP($C174,Demographics!$A$2:$V$2860,11,FALSE)/100</f>
        <v>9.1999999999999998E-2</v>
      </c>
      <c r="Q174" s="26">
        <f>VLOOKUP($C174,Demographics!$A$2:$V$2860,12,FALSE)/100</f>
        <v>0.49670000000000003</v>
      </c>
      <c r="R174" s="26">
        <f>VLOOKUP($C174,Demographics!$A$2:$V$2860,13,FALSE)/100</f>
        <v>0.50329999999999997</v>
      </c>
      <c r="S174" s="26">
        <f>VLOOKUP($C174,Demographics!$A$2:$V$2860,14,FALSE)/100</f>
        <v>0</v>
      </c>
      <c r="T174" s="26">
        <f>VLOOKUP($C174,Demographics!$A$2:$V$2860,15,FALSE)/100</f>
        <v>3.7000000000000005E-2</v>
      </c>
      <c r="U174" s="26">
        <f>VLOOKUP($C174,Demographics!$A$2:$V$2860,16,FALSE)/100</f>
        <v>8.3599999999999994E-2</v>
      </c>
      <c r="V174" s="26">
        <f>VLOOKUP($C174,Demographics!$A$2:$V$2860,17,FALSE)/100</f>
        <v>0.37670000000000003</v>
      </c>
      <c r="W174" s="26">
        <f>VLOOKUP($C174,Demographics!$A$2:$V$2860,18,FALSE)/100</f>
        <v>4.1100000000000005E-2</v>
      </c>
      <c r="X174" s="27">
        <f>VLOOKUP($C174,Demographics!$A$2:$V$2860,19,FALSE)/100</f>
        <v>0</v>
      </c>
      <c r="Y174" s="68">
        <f>IF(VLOOKUP($C174,MSP_HSPE!$B$2:$F$671,2,0)=0,"",VLOOKUP($C174,MSP_HSPE!$B$2:$F$671,2,0))</f>
        <v>3.28</v>
      </c>
      <c r="Z174" s="69">
        <f>IF(VLOOKUP($C174,MSP_HSPE!$B$2:$F$671,4,0)=0,"",VLOOKUP($C174,MSP_HSPE!$B$2:$F$671,4,0))</f>
        <v>3.4279999999999999</v>
      </c>
      <c r="AA174" s="69">
        <f>IF(VLOOKUP($C174,EOC!$A$2:$F$1091,2,0)=0,"",VLOOKUP($C174,EOC!$A$2:$F$1091,2,0))</f>
        <v>1.835</v>
      </c>
      <c r="AB174" s="69">
        <f>IF(VLOOKUP($C174,EOC!$A$2:$F$1091,4,0)=0,"",VLOOKUP($C174,EOC!$A$2:$F$1091,4,0))</f>
        <v>2.7610000000000001</v>
      </c>
      <c r="AC174" s="70">
        <f>IF(VLOOKUP($C174,EOC!$A$2:$F$1091,6,0)=0,"",VLOOKUP($C174,EOC!$A$2:$F$1091,6,0))</f>
        <v>2.8490000000000002</v>
      </c>
      <c r="AD174" s="65">
        <f>Y174-(Modeling!$H$4+'High Schools'!V398*Modeling!$H$5)</f>
        <v>-6.8261234143699223E-2</v>
      </c>
      <c r="AE174" s="66">
        <f>Z174-(Modeling!$I$4+V174*Modeling!$I$5)</f>
        <v>0.41016201558836585</v>
      </c>
      <c r="AF174" s="64">
        <f>AA174-(Modeling!$J$4+V174*Modeling!$J$5)</f>
        <v>-0.2469190516771147</v>
      </c>
      <c r="AG174" s="62">
        <f>AC174-(Modeling!$K$4+V174*Modeling!$K$5)</f>
        <v>0.17197487453604854</v>
      </c>
      <c r="AH174" s="67">
        <f t="shared" si="4"/>
        <v>0.26695660430360046</v>
      </c>
      <c r="AI174" s="94">
        <f t="shared" si="5"/>
        <v>250</v>
      </c>
    </row>
    <row r="175" spans="1:35" x14ac:dyDescent="0.2">
      <c r="A175" s="36" t="s">
        <v>556</v>
      </c>
      <c r="B175" s="35" t="s">
        <v>1237</v>
      </c>
      <c r="C175" s="53">
        <v>1793</v>
      </c>
      <c r="D175" s="28" t="str">
        <f>VLOOKUP($C175,Demographics!$A$2:$V$2860,2,FALSE)</f>
        <v>A</v>
      </c>
      <c r="E175" s="28" t="str">
        <f>VLOOKUP($C175,Demographics!$A$2:$V$2860,3,FALSE)</f>
        <v xml:space="preserve">10-12     </v>
      </c>
      <c r="F175" s="28">
        <f>VLOOKUP($C175,Demographics!$A$2:$V$2860,4,FALSE)</f>
        <v>34</v>
      </c>
      <c r="G175" s="29">
        <f>VLOOKUP($C175,Demographics!$A$2:$V$2860,20,FALSE)</f>
        <v>17</v>
      </c>
      <c r="H175" s="29">
        <f>VLOOKUP($C175,Demographics!$A$2:$V$2860,21,FALSE)</f>
        <v>28</v>
      </c>
      <c r="I175" s="27">
        <f>VLOOKUP($C175,Demographics!$A$2:$V$2860,22,FALSE)/100</f>
        <v>0</v>
      </c>
      <c r="J175" s="25">
        <f>VLOOKUP($C175,Demographics!$A$2:$V$2860,5,FALSE)/100</f>
        <v>0</v>
      </c>
      <c r="K175" s="26">
        <f>VLOOKUP($C175,Demographics!$A$2:$V$2860,6,FALSE)/100</f>
        <v>2.9399999999999999E-2</v>
      </c>
      <c r="L175" s="26">
        <f>VLOOKUP($C175,Demographics!$A$2:$V$2860,7,FALSE)/100</f>
        <v>0</v>
      </c>
      <c r="M175" s="26">
        <f>VLOOKUP($C175,Demographics!$A$2:$V$2860,8,FALSE)/100</f>
        <v>0</v>
      </c>
      <c r="N175" s="26">
        <f>VLOOKUP($C175,Demographics!$A$2:$V$2860,9,FALSE)/100</f>
        <v>0.23530000000000001</v>
      </c>
      <c r="O175" s="26">
        <f>VLOOKUP($C175,Demographics!$A$2:$V$2860,10,FALSE)/100</f>
        <v>0.58820000000000006</v>
      </c>
      <c r="P175" s="26">
        <f>VLOOKUP($C175,Demographics!$A$2:$V$2860,11,FALSE)/100</f>
        <v>0.14710000000000001</v>
      </c>
      <c r="Q175" s="26">
        <f>VLOOKUP($C175,Demographics!$A$2:$V$2860,12,FALSE)/100</f>
        <v>0.52939999999999998</v>
      </c>
      <c r="R175" s="26">
        <f>VLOOKUP($C175,Demographics!$A$2:$V$2860,13,FALSE)/100</f>
        <v>0.47060000000000002</v>
      </c>
      <c r="S175" s="26">
        <f>VLOOKUP($C175,Demographics!$A$2:$V$2860,14,FALSE)/100</f>
        <v>0</v>
      </c>
      <c r="T175" s="26">
        <f>VLOOKUP($C175,Demographics!$A$2:$V$2860,15,FALSE)/100</f>
        <v>0</v>
      </c>
      <c r="U175" s="26">
        <f>VLOOKUP($C175,Demographics!$A$2:$V$2860,16,FALSE)/100</f>
        <v>0.05</v>
      </c>
      <c r="V175" s="26">
        <f>VLOOKUP($C175,Demographics!$A$2:$V$2860,17,FALSE)/100</f>
        <v>0.625</v>
      </c>
      <c r="W175" s="26">
        <f>VLOOKUP($C175,Demographics!$A$2:$V$2860,18,FALSE)/100</f>
        <v>7.4999999999999997E-2</v>
      </c>
      <c r="X175" s="27">
        <f>VLOOKUP($C175,Demographics!$A$2:$V$2860,19,FALSE)/100</f>
        <v>0</v>
      </c>
      <c r="Y175" s="68" t="str">
        <f>IF(VLOOKUP($C175,MSP_HSPE!$B$2:$F$671,2,0)=0,"",VLOOKUP($C175,MSP_HSPE!$B$2:$F$671,2,0))</f>
        <v/>
      </c>
      <c r="Z175" s="69" t="str">
        <f>IF(VLOOKUP($C175,MSP_HSPE!$B$2:$F$671,4,0)=0,"",VLOOKUP($C175,MSP_HSPE!$B$2:$F$671,4,0))</f>
        <v/>
      </c>
      <c r="AA175" s="69" t="str">
        <f>IF(VLOOKUP($C175,EOC!$A$2:$F$1091,2,0)=0,"",VLOOKUP($C175,EOC!$A$2:$F$1091,2,0))</f>
        <v/>
      </c>
      <c r="AB175" s="69" t="str">
        <f>IF(VLOOKUP($C175,EOC!$A$2:$F$1091,4,0)=0,"",VLOOKUP($C175,EOC!$A$2:$F$1091,4,0))</f>
        <v/>
      </c>
      <c r="AC175" s="70" t="str">
        <f>IF(VLOOKUP($C175,EOC!$A$2:$F$1091,6,0)=0,"",VLOOKUP($C175,EOC!$A$2:$F$1091,6,0))</f>
        <v/>
      </c>
      <c r="AD175" s="67"/>
      <c r="AE175" s="63"/>
      <c r="AF175" s="63"/>
      <c r="AG175" s="62"/>
      <c r="AH175" s="67" t="str">
        <f t="shared" si="4"/>
        <v/>
      </c>
      <c r="AI175" s="94" t="str">
        <f t="shared" si="5"/>
        <v/>
      </c>
    </row>
    <row r="176" spans="1:35" x14ac:dyDescent="0.2">
      <c r="A176" s="36" t="s">
        <v>86</v>
      </c>
      <c r="B176" s="35" t="s">
        <v>562</v>
      </c>
      <c r="C176" s="53">
        <v>2367</v>
      </c>
      <c r="D176" s="28" t="str">
        <f>VLOOKUP($C176,Demographics!$A$2:$V$2860,2,FALSE)</f>
        <v>P</v>
      </c>
      <c r="E176" s="28" t="str">
        <f>VLOOKUP($C176,Demographics!$A$2:$V$2860,3,FALSE)</f>
        <v xml:space="preserve">9-12      </v>
      </c>
      <c r="F176" s="28">
        <f>VLOOKUP($C176,Demographics!$A$2:$V$2860,4,FALSE)</f>
        <v>292</v>
      </c>
      <c r="G176" s="29">
        <f>VLOOKUP($C176,Demographics!$A$2:$V$2860,20,FALSE)</f>
        <v>12</v>
      </c>
      <c r="H176" s="29">
        <f>VLOOKUP($C176,Demographics!$A$2:$V$2860,21,FALSE)</f>
        <v>14.5</v>
      </c>
      <c r="I176" s="27">
        <f>VLOOKUP($C176,Demographics!$A$2:$V$2860,22,FALSE)/100</f>
        <v>0.48</v>
      </c>
      <c r="J176" s="25">
        <f>VLOOKUP($C176,Demographics!$A$2:$V$2860,5,FALSE)/100</f>
        <v>6.8000000000000005E-3</v>
      </c>
      <c r="K176" s="26">
        <f>VLOOKUP($C176,Demographics!$A$2:$V$2860,6,FALSE)/100</f>
        <v>1.03E-2</v>
      </c>
      <c r="L176" s="26">
        <f>VLOOKUP($C176,Demographics!$A$2:$V$2860,7,FALSE)/100</f>
        <v>0</v>
      </c>
      <c r="M176" s="26">
        <f>VLOOKUP($C176,Demographics!$A$2:$V$2860,8,FALSE)/100</f>
        <v>3.4000000000000002E-3</v>
      </c>
      <c r="N176" s="26">
        <f>VLOOKUP($C176,Demographics!$A$2:$V$2860,9,FALSE)/100</f>
        <v>0.32880000000000004</v>
      </c>
      <c r="O176" s="26">
        <f>VLOOKUP($C176,Demographics!$A$2:$V$2860,10,FALSE)/100</f>
        <v>0.63359999999999994</v>
      </c>
      <c r="P176" s="26">
        <f>VLOOKUP($C176,Demographics!$A$2:$V$2860,11,FALSE)/100</f>
        <v>1.7100000000000001E-2</v>
      </c>
      <c r="Q176" s="26">
        <f>VLOOKUP($C176,Demographics!$A$2:$V$2860,12,FALSE)/100</f>
        <v>0.53420000000000001</v>
      </c>
      <c r="R176" s="26">
        <f>VLOOKUP($C176,Demographics!$A$2:$V$2860,13,FALSE)/100</f>
        <v>0.46579999999999999</v>
      </c>
      <c r="S176" s="26">
        <f>VLOOKUP($C176,Demographics!$A$2:$V$2860,14,FALSE)/100</f>
        <v>0</v>
      </c>
      <c r="T176" s="26">
        <f>VLOOKUP($C176,Demographics!$A$2:$V$2860,15,FALSE)/100</f>
        <v>4.8799999999999996E-2</v>
      </c>
      <c r="U176" s="26">
        <f>VLOOKUP($C176,Demographics!$A$2:$V$2860,16,FALSE)/100</f>
        <v>0.122</v>
      </c>
      <c r="V176" s="26">
        <f>VLOOKUP($C176,Demographics!$A$2:$V$2860,17,FALSE)/100</f>
        <v>0.6028</v>
      </c>
      <c r="W176" s="26">
        <f>VLOOKUP($C176,Demographics!$A$2:$V$2860,18,FALSE)/100</f>
        <v>1.3899999999999999E-2</v>
      </c>
      <c r="X176" s="27">
        <f>VLOOKUP($C176,Demographics!$A$2:$V$2860,19,FALSE)/100</f>
        <v>6.9999999999999993E-3</v>
      </c>
      <c r="Y176" s="68">
        <f>IF(VLOOKUP($C176,MSP_HSPE!$B$2:$F$671,2,0)=0,"",VLOOKUP($C176,MSP_HSPE!$B$2:$F$671,2,0))</f>
        <v>2.71</v>
      </c>
      <c r="Z176" s="69">
        <f>IF(VLOOKUP($C176,MSP_HSPE!$B$2:$F$671,4,0)=0,"",VLOOKUP($C176,MSP_HSPE!$B$2:$F$671,4,0))</f>
        <v>2.9980000000000002</v>
      </c>
      <c r="AA176" s="69">
        <f>IF(VLOOKUP($C176,EOC!$A$2:$F$1091,2,0)=0,"",VLOOKUP($C176,EOC!$A$2:$F$1091,2,0))</f>
        <v>1.8159999999999998</v>
      </c>
      <c r="AB176" s="69">
        <f>IF(VLOOKUP($C176,EOC!$A$2:$F$1091,4,0)=0,"",VLOOKUP($C176,EOC!$A$2:$F$1091,4,0))</f>
        <v>2.23</v>
      </c>
      <c r="AC176" s="70">
        <f>IF(VLOOKUP($C176,EOC!$A$2:$F$1091,6,0)=0,"",VLOOKUP($C176,EOC!$A$2:$F$1091,6,0))</f>
        <v>2.258</v>
      </c>
      <c r="AD176" s="65">
        <f>Y176-(Modeling!$H$4+'High Schools'!V17*Modeling!$H$5)</f>
        <v>-0.74137341933399137</v>
      </c>
      <c r="AE176" s="66">
        <f>Z176-(Modeling!$I$4+V176*Modeling!$I$5)</f>
        <v>0.20651588483163863</v>
      </c>
      <c r="AF176" s="64">
        <f>AA176-(Modeling!$J$4+V176*Modeling!$J$5)</f>
        <v>-4.4772162790022385E-2</v>
      </c>
      <c r="AG176" s="62">
        <f>AC176-(Modeling!$K$4+V176*Modeling!$K$5)</f>
        <v>-9.0798246973680552E-2</v>
      </c>
      <c r="AH176" s="67">
        <f t="shared" si="4"/>
        <v>-0.67042794426605568</v>
      </c>
      <c r="AI176" s="94">
        <f t="shared" si="5"/>
        <v>379</v>
      </c>
    </row>
    <row r="177" spans="1:35" x14ac:dyDescent="0.2">
      <c r="A177" s="36" t="s">
        <v>132</v>
      </c>
      <c r="B177" s="35" t="s">
        <v>473</v>
      </c>
      <c r="C177" s="53">
        <v>2876</v>
      </c>
      <c r="D177" s="28" t="str">
        <f>VLOOKUP($C177,Demographics!$A$2:$V$2860,2,FALSE)</f>
        <v>P</v>
      </c>
      <c r="E177" s="28" t="str">
        <f>VLOOKUP($C177,Demographics!$A$2:$V$2860,3,FALSE)</f>
        <v xml:space="preserve">9-12      </v>
      </c>
      <c r="F177" s="28">
        <f>VLOOKUP($C177,Demographics!$A$2:$V$2860,4,FALSE)</f>
        <v>1106</v>
      </c>
      <c r="G177" s="29">
        <f>VLOOKUP($C177,Demographics!$A$2:$V$2860,20,FALSE)</f>
        <v>18</v>
      </c>
      <c r="H177" s="29">
        <f>VLOOKUP($C177,Demographics!$A$2:$V$2860,21,FALSE)</f>
        <v>8.9</v>
      </c>
      <c r="I177" s="27">
        <f>VLOOKUP($C177,Demographics!$A$2:$V$2860,22,FALSE)/100</f>
        <v>0.58329999999999993</v>
      </c>
      <c r="J177" s="25">
        <f>VLOOKUP($C177,Demographics!$A$2:$V$2860,5,FALSE)/100</f>
        <v>8.1000000000000013E-3</v>
      </c>
      <c r="K177" s="26">
        <f>VLOOKUP($C177,Demographics!$A$2:$V$2860,6,FALSE)/100</f>
        <v>5.79E-2</v>
      </c>
      <c r="L177" s="26">
        <f>VLOOKUP($C177,Demographics!$A$2:$V$2860,7,FALSE)/100</f>
        <v>2.98E-2</v>
      </c>
      <c r="M177" s="26">
        <f>VLOOKUP($C177,Demographics!$A$2:$V$2860,8,FALSE)/100</f>
        <v>0.12210000000000001</v>
      </c>
      <c r="N177" s="26">
        <f>VLOOKUP($C177,Demographics!$A$2:$V$2860,9,FALSE)/100</f>
        <v>0.1691</v>
      </c>
      <c r="O177" s="26">
        <f>VLOOKUP($C177,Demographics!$A$2:$V$2860,10,FALSE)/100</f>
        <v>0.53249999999999997</v>
      </c>
      <c r="P177" s="26">
        <f>VLOOKUP($C177,Demographics!$A$2:$V$2860,11,FALSE)/100</f>
        <v>7.9600000000000004E-2</v>
      </c>
      <c r="Q177" s="26">
        <f>VLOOKUP($C177,Demographics!$A$2:$V$2860,12,FALSE)/100</f>
        <v>0.51080000000000003</v>
      </c>
      <c r="R177" s="26">
        <f>VLOOKUP($C177,Demographics!$A$2:$V$2860,13,FALSE)/100</f>
        <v>0.48920000000000002</v>
      </c>
      <c r="S177" s="26">
        <f>VLOOKUP($C177,Demographics!$A$2:$V$2860,14,FALSE)/100</f>
        <v>0</v>
      </c>
      <c r="T177" s="26">
        <f>VLOOKUP($C177,Demographics!$A$2:$V$2860,15,FALSE)/100</f>
        <v>2.5399999999999999E-2</v>
      </c>
      <c r="U177" s="26">
        <f>VLOOKUP($C177,Demographics!$A$2:$V$2860,16,FALSE)/100</f>
        <v>8.9200000000000002E-2</v>
      </c>
      <c r="V177" s="26">
        <f>VLOOKUP($C177,Demographics!$A$2:$V$2860,17,FALSE)/100</f>
        <v>0.55490000000000006</v>
      </c>
      <c r="W177" s="26">
        <f>VLOOKUP($C177,Demographics!$A$2:$V$2860,18,FALSE)/100</f>
        <v>1.78E-2</v>
      </c>
      <c r="X177" s="27">
        <f>VLOOKUP($C177,Demographics!$A$2:$V$2860,19,FALSE)/100</f>
        <v>0</v>
      </c>
      <c r="Y177" s="68">
        <f>IF(VLOOKUP($C177,MSP_HSPE!$B$2:$F$671,2,0)=0,"",VLOOKUP($C177,MSP_HSPE!$B$2:$F$671,2,0))</f>
        <v>3.45</v>
      </c>
      <c r="Z177" s="69">
        <f>IF(VLOOKUP($C177,MSP_HSPE!$B$2:$F$671,4,0)=0,"",VLOOKUP($C177,MSP_HSPE!$B$2:$F$671,4,0))</f>
        <v>3.5750000000000002</v>
      </c>
      <c r="AA177" s="69">
        <f>IF(VLOOKUP($C177,EOC!$A$2:$F$1091,2,0)=0,"",VLOOKUP($C177,EOC!$A$2:$F$1091,2,0))</f>
        <v>2.2210000000000001</v>
      </c>
      <c r="AB177" s="69">
        <f>IF(VLOOKUP($C177,EOC!$A$2:$F$1091,4,0)=0,"",VLOOKUP($C177,EOC!$A$2:$F$1091,4,0))</f>
        <v>2.9930000000000003</v>
      </c>
      <c r="AC177" s="70">
        <f>IF(VLOOKUP($C177,EOC!$A$2:$F$1091,6,0)=0,"",VLOOKUP($C177,EOC!$A$2:$F$1091,6,0))</f>
        <v>2.9889999999999999</v>
      </c>
      <c r="AD177" s="65">
        <f>Y177-(Modeling!$H$4+'High Schools'!V387*Modeling!$H$5)</f>
        <v>0.62935623907388649</v>
      </c>
      <c r="AE177" s="66">
        <f>Z177-(Modeling!$I$4+V177*Modeling!$I$5)</f>
        <v>0.73556210182963611</v>
      </c>
      <c r="AF177" s="64">
        <f>AA177-(Modeling!$J$4+V177*Modeling!$J$5)</f>
        <v>0.31337716946255734</v>
      </c>
      <c r="AG177" s="62">
        <f>AC177-(Modeling!$K$4+V177*Modeling!$K$5)</f>
        <v>0.57066585086053445</v>
      </c>
      <c r="AH177" s="67">
        <f t="shared" si="4"/>
        <v>2.2489613612266144</v>
      </c>
      <c r="AI177" s="94">
        <f t="shared" si="5"/>
        <v>19</v>
      </c>
    </row>
    <row r="178" spans="1:35" x14ac:dyDescent="0.2">
      <c r="A178" s="36" t="s">
        <v>132</v>
      </c>
      <c r="B178" s="35" t="s">
        <v>263</v>
      </c>
      <c r="C178" s="53">
        <v>4063</v>
      </c>
      <c r="D178" s="28" t="str">
        <f>VLOOKUP($C178,Demographics!$A$2:$V$2860,2,FALSE)</f>
        <v>A</v>
      </c>
      <c r="E178" s="28" t="str">
        <f>VLOOKUP($C178,Demographics!$A$2:$V$2860,3,FALSE)</f>
        <v xml:space="preserve">8-12      </v>
      </c>
      <c r="F178" s="28">
        <f>VLOOKUP($C178,Demographics!$A$2:$V$2860,4,FALSE)</f>
        <v>252</v>
      </c>
      <c r="G178" s="29">
        <f>VLOOKUP($C178,Demographics!$A$2:$V$2860,20,FALSE)</f>
        <v>8</v>
      </c>
      <c r="H178" s="29">
        <f>VLOOKUP($C178,Demographics!$A$2:$V$2860,21,FALSE)</f>
        <v>10.4</v>
      </c>
      <c r="I178" s="27">
        <f>VLOOKUP($C178,Demographics!$A$2:$V$2860,22,FALSE)/100</f>
        <v>0.4194</v>
      </c>
      <c r="J178" s="25">
        <f>VLOOKUP($C178,Demographics!$A$2:$V$2860,5,FALSE)/100</f>
        <v>1.9799999999999998E-2</v>
      </c>
      <c r="K178" s="26">
        <f>VLOOKUP($C178,Demographics!$A$2:$V$2860,6,FALSE)/100</f>
        <v>2.3799999999999998E-2</v>
      </c>
      <c r="L178" s="26">
        <f>VLOOKUP($C178,Demographics!$A$2:$V$2860,7,FALSE)/100</f>
        <v>3.5699999999999996E-2</v>
      </c>
      <c r="M178" s="26">
        <f>VLOOKUP($C178,Demographics!$A$2:$V$2860,8,FALSE)/100</f>
        <v>9.5199999999999993E-2</v>
      </c>
      <c r="N178" s="26">
        <f>VLOOKUP($C178,Demographics!$A$2:$V$2860,9,FALSE)/100</f>
        <v>0.20629999999999998</v>
      </c>
      <c r="O178" s="26">
        <f>VLOOKUP($C178,Demographics!$A$2:$V$2860,10,FALSE)/100</f>
        <v>0.46829999999999999</v>
      </c>
      <c r="P178" s="26">
        <f>VLOOKUP($C178,Demographics!$A$2:$V$2860,11,FALSE)/100</f>
        <v>0.15079999999999999</v>
      </c>
      <c r="Q178" s="26">
        <f>VLOOKUP($C178,Demographics!$A$2:$V$2860,12,FALSE)/100</f>
        <v>0.53170000000000006</v>
      </c>
      <c r="R178" s="26">
        <f>VLOOKUP($C178,Demographics!$A$2:$V$2860,13,FALSE)/100</f>
        <v>0.46829999999999999</v>
      </c>
      <c r="S178" s="26">
        <f>VLOOKUP($C178,Demographics!$A$2:$V$2860,14,FALSE)/100</f>
        <v>0</v>
      </c>
      <c r="T178" s="26">
        <f>VLOOKUP($C178,Demographics!$A$2:$V$2860,15,FALSE)/100</f>
        <v>2.1400000000000002E-2</v>
      </c>
      <c r="U178" s="26">
        <f>VLOOKUP($C178,Demographics!$A$2:$V$2860,16,FALSE)/100</f>
        <v>7.4999999999999997E-2</v>
      </c>
      <c r="V178" s="26">
        <f>VLOOKUP($C178,Demographics!$A$2:$V$2860,17,FALSE)/100</f>
        <v>0.6179</v>
      </c>
      <c r="W178" s="26">
        <f>VLOOKUP($C178,Demographics!$A$2:$V$2860,18,FALSE)/100</f>
        <v>1.43E-2</v>
      </c>
      <c r="X178" s="27">
        <f>VLOOKUP($C178,Demographics!$A$2:$V$2860,19,FALSE)/100</f>
        <v>0</v>
      </c>
      <c r="Y178" s="68">
        <f>IF(VLOOKUP($C178,MSP_HSPE!$B$2:$F$671,2,0)=0,"",VLOOKUP($C178,MSP_HSPE!$B$2:$F$671,2,0))</f>
        <v>2.63</v>
      </c>
      <c r="Z178" s="69">
        <f>IF(VLOOKUP($C178,MSP_HSPE!$B$2:$F$671,4,0)=0,"",VLOOKUP($C178,MSP_HSPE!$B$2:$F$671,4,0))</f>
        <v>2.6439999999999997</v>
      </c>
      <c r="AA178" s="69">
        <f>IF(VLOOKUP($C178,EOC!$A$2:$F$1091,2,0)=0,"",VLOOKUP($C178,EOC!$A$2:$F$1091,2,0))</f>
        <v>1.1719999999999999</v>
      </c>
      <c r="AB178" s="69">
        <f>IF(VLOOKUP($C178,EOC!$A$2:$F$1091,4,0)=0,"",VLOOKUP($C178,EOC!$A$2:$F$1091,4,0))</f>
        <v>1.6340000000000001</v>
      </c>
      <c r="AC178" s="70">
        <f>IF(VLOOKUP($C178,EOC!$A$2:$F$1091,6,0)=0,"",VLOOKUP($C178,EOC!$A$2:$F$1091,6,0))</f>
        <v>1.7450000000000001</v>
      </c>
      <c r="AD178" s="65">
        <f>Y178-(Modeling!$H$4+'High Schools'!V389*Modeling!$H$5)</f>
        <v>-0.19397366445675779</v>
      </c>
      <c r="AE178" s="66">
        <f>Z178-(Modeling!$I$4+V178*Modeling!$I$5)</f>
        <v>-0.13236716061031961</v>
      </c>
      <c r="AF178" s="64">
        <f>AA178-(Modeling!$J$4+V178*Modeling!$J$5)</f>
        <v>-0.67400295437695257</v>
      </c>
      <c r="AG178" s="62">
        <f>AC178-(Modeling!$K$4+V178*Modeling!$K$5)</f>
        <v>-0.58187774336818254</v>
      </c>
      <c r="AH178" s="67">
        <f t="shared" si="4"/>
        <v>-1.5822215228122125</v>
      </c>
      <c r="AI178" s="94">
        <f t="shared" si="5"/>
        <v>437</v>
      </c>
    </row>
    <row r="179" spans="1:35" x14ac:dyDescent="0.2">
      <c r="A179" s="36" t="s">
        <v>132</v>
      </c>
      <c r="B179" s="35" t="s">
        <v>62</v>
      </c>
      <c r="C179" s="53">
        <v>3648</v>
      </c>
      <c r="D179" s="28" t="str">
        <f>VLOOKUP($C179,Demographics!$A$2:$V$2860,2,FALSE)</f>
        <v>P</v>
      </c>
      <c r="E179" s="28" t="str">
        <f>VLOOKUP($C179,Demographics!$A$2:$V$2860,3,FALSE)</f>
        <v xml:space="preserve">9-12      </v>
      </c>
      <c r="F179" s="28">
        <f>VLOOKUP($C179,Demographics!$A$2:$V$2860,4,FALSE)</f>
        <v>1004</v>
      </c>
      <c r="G179" s="29">
        <f>VLOOKUP($C179,Demographics!$A$2:$V$2860,20,FALSE)</f>
        <v>17</v>
      </c>
      <c r="H179" s="29">
        <f>VLOOKUP($C179,Demographics!$A$2:$V$2860,21,FALSE)</f>
        <v>7.4</v>
      </c>
      <c r="I179" s="27">
        <f>VLOOKUP($C179,Demographics!$A$2:$V$2860,22,FALSE)/100</f>
        <v>0.66670000000000007</v>
      </c>
      <c r="J179" s="25">
        <f>VLOOKUP($C179,Demographics!$A$2:$V$2860,5,FALSE)/100</f>
        <v>1.3899999999999999E-2</v>
      </c>
      <c r="K179" s="26">
        <f>VLOOKUP($C179,Demographics!$A$2:$V$2860,6,FALSE)/100</f>
        <v>9.3599999999999989E-2</v>
      </c>
      <c r="L179" s="26">
        <f>VLOOKUP($C179,Demographics!$A$2:$V$2860,7,FALSE)/100</f>
        <v>0.10060000000000001</v>
      </c>
      <c r="M179" s="26">
        <f>VLOOKUP($C179,Demographics!$A$2:$V$2860,8,FALSE)/100</f>
        <v>0.1414</v>
      </c>
      <c r="N179" s="26">
        <f>VLOOKUP($C179,Demographics!$A$2:$V$2860,9,FALSE)/100</f>
        <v>0.17329999999999998</v>
      </c>
      <c r="O179" s="26">
        <f>VLOOKUP($C179,Demographics!$A$2:$V$2860,10,FALSE)/100</f>
        <v>0.38750000000000001</v>
      </c>
      <c r="P179" s="26">
        <f>VLOOKUP($C179,Demographics!$A$2:$V$2860,11,FALSE)/100</f>
        <v>8.9600000000000013E-2</v>
      </c>
      <c r="Q179" s="26">
        <f>VLOOKUP($C179,Demographics!$A$2:$V$2860,12,FALSE)/100</f>
        <v>0.52190000000000003</v>
      </c>
      <c r="R179" s="26">
        <f>VLOOKUP($C179,Demographics!$A$2:$V$2860,13,FALSE)/100</f>
        <v>0.47810000000000002</v>
      </c>
      <c r="S179" s="26">
        <f>VLOOKUP($C179,Demographics!$A$2:$V$2860,14,FALSE)/100</f>
        <v>0</v>
      </c>
      <c r="T179" s="26">
        <f>VLOOKUP($C179,Demographics!$A$2:$V$2860,15,FALSE)/100</f>
        <v>3.1800000000000002E-2</v>
      </c>
      <c r="U179" s="26">
        <f>VLOOKUP($C179,Demographics!$A$2:$V$2860,16,FALSE)/100</f>
        <v>0.12</v>
      </c>
      <c r="V179" s="26">
        <f>VLOOKUP($C179,Demographics!$A$2:$V$2860,17,FALSE)/100</f>
        <v>0.66670000000000007</v>
      </c>
      <c r="W179" s="26">
        <f>VLOOKUP($C179,Demographics!$A$2:$V$2860,18,FALSE)/100</f>
        <v>2.0199999999999999E-2</v>
      </c>
      <c r="X179" s="27">
        <f>VLOOKUP($C179,Demographics!$A$2:$V$2860,19,FALSE)/100</f>
        <v>0</v>
      </c>
      <c r="Y179" s="68">
        <f>IF(VLOOKUP($C179,MSP_HSPE!$B$2:$F$671,2,0)=0,"",VLOOKUP($C179,MSP_HSPE!$B$2:$F$671,2,0))</f>
        <v>3.15</v>
      </c>
      <c r="Z179" s="69">
        <f>IF(VLOOKUP($C179,MSP_HSPE!$B$2:$F$671,4,0)=0,"",VLOOKUP($C179,MSP_HSPE!$B$2:$F$671,4,0))</f>
        <v>3.03</v>
      </c>
      <c r="AA179" s="69">
        <f>IF(VLOOKUP($C179,EOC!$A$2:$F$1091,2,0)=0,"",VLOOKUP($C179,EOC!$A$2:$F$1091,2,0))</f>
        <v>1.9409999999999998</v>
      </c>
      <c r="AB179" s="69">
        <f>IF(VLOOKUP($C179,EOC!$A$2:$F$1091,4,0)=0,"",VLOOKUP($C179,EOC!$A$2:$F$1091,4,0))</f>
        <v>2.5089999999999999</v>
      </c>
      <c r="AC179" s="70">
        <f>IF(VLOOKUP($C179,EOC!$A$2:$F$1091,6,0)=0,"",VLOOKUP($C179,EOC!$A$2:$F$1091,6,0))</f>
        <v>2.512</v>
      </c>
      <c r="AD179" s="65">
        <f>Y179-(Modeling!$H$4+'High Schools'!V388*Modeling!$H$5)</f>
        <v>0.19363396413521672</v>
      </c>
      <c r="AE179" s="66">
        <f>Z179-(Modeling!$I$4+V179*Modeling!$I$5)</f>
        <v>0.30248763292825531</v>
      </c>
      <c r="AF179" s="64">
        <f>AA179-(Modeling!$J$4+V179*Modeling!$J$5)</f>
        <v>0.14272799731561747</v>
      </c>
      <c r="AG179" s="62">
        <f>AC179-(Modeling!$K$4+V179*Modeling!$K$5)</f>
        <v>0.25596467888004915</v>
      </c>
      <c r="AH179" s="67">
        <f t="shared" si="4"/>
        <v>0.89481427325913865</v>
      </c>
      <c r="AI179" s="94">
        <f t="shared" si="5"/>
        <v>144</v>
      </c>
    </row>
    <row r="180" spans="1:35" x14ac:dyDescent="0.2">
      <c r="A180" s="36" t="s">
        <v>315</v>
      </c>
      <c r="B180" s="35" t="s">
        <v>330</v>
      </c>
      <c r="C180" s="53">
        <v>3192</v>
      </c>
      <c r="D180" s="28" t="str">
        <f>VLOOKUP($C180,Demographics!$A$2:$V$2860,2,FALSE)</f>
        <v>P</v>
      </c>
      <c r="E180" s="28" t="str">
        <f>VLOOKUP($C180,Demographics!$A$2:$V$2860,3,FALSE)</f>
        <v xml:space="preserve">9-12      </v>
      </c>
      <c r="F180" s="28">
        <f>VLOOKUP($C180,Demographics!$A$2:$V$2860,4,FALSE)</f>
        <v>305</v>
      </c>
      <c r="G180" s="29">
        <f>VLOOKUP($C180,Demographics!$A$2:$V$2860,20,FALSE)</f>
        <v>13</v>
      </c>
      <c r="H180" s="29">
        <f>VLOOKUP($C180,Demographics!$A$2:$V$2860,21,FALSE)</f>
        <v>14.4</v>
      </c>
      <c r="I180" s="27">
        <f>VLOOKUP($C180,Demographics!$A$2:$V$2860,22,FALSE)/100</f>
        <v>0.69569999999999999</v>
      </c>
      <c r="J180" s="25">
        <f>VLOOKUP($C180,Demographics!$A$2:$V$2860,5,FALSE)/100</f>
        <v>3.2799999999999996E-2</v>
      </c>
      <c r="K180" s="26">
        <f>VLOOKUP($C180,Demographics!$A$2:$V$2860,6,FALSE)/100</f>
        <v>6.6E-3</v>
      </c>
      <c r="L180" s="26">
        <f>VLOOKUP($C180,Demographics!$A$2:$V$2860,7,FALSE)/100</f>
        <v>0</v>
      </c>
      <c r="M180" s="26">
        <f>VLOOKUP($C180,Demographics!$A$2:$V$2860,8,FALSE)/100</f>
        <v>9.7999999999999997E-3</v>
      </c>
      <c r="N180" s="26">
        <f>VLOOKUP($C180,Demographics!$A$2:$V$2860,9,FALSE)/100</f>
        <v>2.3E-2</v>
      </c>
      <c r="O180" s="26">
        <f>VLOOKUP($C180,Demographics!$A$2:$V$2860,10,FALSE)/100</f>
        <v>0.91799999999999993</v>
      </c>
      <c r="P180" s="26">
        <f>VLOOKUP($C180,Demographics!$A$2:$V$2860,11,FALSE)/100</f>
        <v>9.7999999999999997E-3</v>
      </c>
      <c r="Q180" s="26">
        <f>VLOOKUP($C180,Demographics!$A$2:$V$2860,12,FALSE)/100</f>
        <v>0.51479999999999992</v>
      </c>
      <c r="R180" s="26">
        <f>VLOOKUP($C180,Demographics!$A$2:$V$2860,13,FALSE)/100</f>
        <v>0.48520000000000002</v>
      </c>
      <c r="S180" s="26">
        <f>VLOOKUP($C180,Demographics!$A$2:$V$2860,14,FALSE)/100</f>
        <v>0</v>
      </c>
      <c r="T180" s="26">
        <f>VLOOKUP($C180,Demographics!$A$2:$V$2860,15,FALSE)/100</f>
        <v>0</v>
      </c>
      <c r="U180" s="26">
        <f>VLOOKUP($C180,Demographics!$A$2:$V$2860,16,FALSE)/100</f>
        <v>7.5899999999999995E-2</v>
      </c>
      <c r="V180" s="26">
        <f>VLOOKUP($C180,Demographics!$A$2:$V$2860,17,FALSE)/100</f>
        <v>0.17489999999999997</v>
      </c>
      <c r="W180" s="26">
        <f>VLOOKUP($C180,Demographics!$A$2:$V$2860,18,FALSE)/100</f>
        <v>8.5800000000000001E-2</v>
      </c>
      <c r="X180" s="27">
        <f>VLOOKUP($C180,Demographics!$A$2:$V$2860,19,FALSE)/100</f>
        <v>0</v>
      </c>
      <c r="Y180" s="68">
        <f>IF(VLOOKUP($C180,MSP_HSPE!$B$2:$F$671,2,0)=0,"",VLOOKUP($C180,MSP_HSPE!$B$2:$F$671,2,0))</f>
        <v>3.67</v>
      </c>
      <c r="Z180" s="69">
        <f>IF(VLOOKUP($C180,MSP_HSPE!$B$2:$F$671,4,0)=0,"",VLOOKUP($C180,MSP_HSPE!$B$2:$F$671,4,0))</f>
        <v>3.43</v>
      </c>
      <c r="AA180" s="69">
        <f>IF(VLOOKUP($C180,EOC!$A$2:$F$1091,2,0)=0,"",VLOOKUP($C180,EOC!$A$2:$F$1091,2,0))</f>
        <v>2.5210000000000004</v>
      </c>
      <c r="AB180" s="69">
        <f>IF(VLOOKUP($C180,EOC!$A$2:$F$1091,4,0)=0,"",VLOOKUP($C180,EOC!$A$2:$F$1091,4,0))</f>
        <v>3.3909999999999996</v>
      </c>
      <c r="AC180" s="70">
        <f>IF(VLOOKUP($C180,EOC!$A$2:$F$1091,6,0)=0,"",VLOOKUP($C180,EOC!$A$2:$F$1091,6,0))</f>
        <v>3.2189999999999999</v>
      </c>
      <c r="AD180" s="65">
        <f>Y180-(Modeling!$H$4+'High Schools'!V508*Modeling!$H$5)</f>
        <v>0.36181243248370842</v>
      </c>
      <c r="AE180" s="66">
        <f>Z180-(Modeling!$I$4+V180*Modeling!$I$5)</f>
        <v>0.21013543083253916</v>
      </c>
      <c r="AF180" s="64">
        <f>AA180-(Modeling!$J$4+V180*Modeling!$J$5)</f>
        <v>0.24170172595483974</v>
      </c>
      <c r="AG180" s="62">
        <f>AC180-(Modeling!$K$4+V180*Modeling!$K$5)</f>
        <v>0.24902403827184338</v>
      </c>
      <c r="AH180" s="67">
        <f t="shared" si="4"/>
        <v>1.0626736275429307</v>
      </c>
      <c r="AI180" s="94">
        <f t="shared" si="5"/>
        <v>120</v>
      </c>
    </row>
    <row r="181" spans="1:35" x14ac:dyDescent="0.2">
      <c r="A181" s="36" t="s">
        <v>1311</v>
      </c>
      <c r="B181" s="35" t="s">
        <v>1312</v>
      </c>
      <c r="C181" s="53">
        <v>1962</v>
      </c>
      <c r="D181" s="28" t="str">
        <f>VLOOKUP($C181,Demographics!$A$2:$V$2860,2,FALSE)</f>
        <v>P</v>
      </c>
      <c r="E181" s="28" t="str">
        <f>VLOOKUP($C181,Demographics!$A$2:$V$2860,3,FALSE)</f>
        <v xml:space="preserve">9-12      </v>
      </c>
      <c r="F181" s="28">
        <f>VLOOKUP($C181,Demographics!$A$2:$V$2860,4,FALSE)</f>
        <v>28</v>
      </c>
      <c r="G181" s="29">
        <f>VLOOKUP($C181,Demographics!$A$2:$V$2860,20,FALSE)</f>
        <v>0</v>
      </c>
      <c r="H181" s="29">
        <f>VLOOKUP($C181,Demographics!$A$2:$V$2860,21,FALSE)</f>
        <v>0</v>
      </c>
      <c r="I181" s="27">
        <f>VLOOKUP($C181,Demographics!$A$2:$V$2860,22,FALSE)/100</f>
        <v>0</v>
      </c>
      <c r="J181" s="25">
        <f>VLOOKUP($C181,Demographics!$A$2:$V$2860,5,FALSE)/100</f>
        <v>3.5699999999999996E-2</v>
      </c>
      <c r="K181" s="26">
        <f>VLOOKUP($C181,Demographics!$A$2:$V$2860,6,FALSE)/100</f>
        <v>0</v>
      </c>
      <c r="L181" s="26">
        <f>VLOOKUP($C181,Demographics!$A$2:$V$2860,7,FALSE)/100</f>
        <v>0</v>
      </c>
      <c r="M181" s="26">
        <f>VLOOKUP($C181,Demographics!$A$2:$V$2860,8,FALSE)/100</f>
        <v>0</v>
      </c>
      <c r="N181" s="26">
        <f>VLOOKUP($C181,Demographics!$A$2:$V$2860,9,FALSE)/100</f>
        <v>0</v>
      </c>
      <c r="O181" s="26">
        <f>VLOOKUP($C181,Demographics!$A$2:$V$2860,10,FALSE)/100</f>
        <v>0.96430000000000005</v>
      </c>
      <c r="P181" s="26">
        <f>VLOOKUP($C181,Demographics!$A$2:$V$2860,11,FALSE)/100</f>
        <v>0</v>
      </c>
      <c r="Q181" s="26">
        <f>VLOOKUP($C181,Demographics!$A$2:$V$2860,12,FALSE)/100</f>
        <v>0.5</v>
      </c>
      <c r="R181" s="26">
        <f>VLOOKUP($C181,Demographics!$A$2:$V$2860,13,FALSE)/100</f>
        <v>0.5</v>
      </c>
      <c r="S181" s="26">
        <f>VLOOKUP($C181,Demographics!$A$2:$V$2860,14,FALSE)/100</f>
        <v>0</v>
      </c>
      <c r="T181" s="26">
        <f>VLOOKUP($C181,Demographics!$A$2:$V$2860,15,FALSE)/100</f>
        <v>0</v>
      </c>
      <c r="U181" s="26">
        <f>VLOOKUP($C181,Demographics!$A$2:$V$2860,16,FALSE)/100</f>
        <v>0.11109999999999999</v>
      </c>
      <c r="V181" s="26">
        <f>VLOOKUP($C181,Demographics!$A$2:$V$2860,17,FALSE)/100</f>
        <v>0.48149999999999998</v>
      </c>
      <c r="W181" s="26">
        <f>VLOOKUP($C181,Demographics!$A$2:$V$2860,18,FALSE)/100</f>
        <v>3.7000000000000005E-2</v>
      </c>
      <c r="X181" s="27">
        <f>VLOOKUP($C181,Demographics!$A$2:$V$2860,19,FALSE)/100</f>
        <v>0</v>
      </c>
      <c r="Y181" s="68" t="str">
        <f>IF(VLOOKUP($C181,MSP_HSPE!$B$2:$F$671,2,0)=0,"",VLOOKUP($C181,MSP_HSPE!$B$2:$F$671,2,0))</f>
        <v/>
      </c>
      <c r="Z181" s="69" t="str">
        <f>IF(VLOOKUP($C181,MSP_HSPE!$B$2:$F$671,4,0)=0,"",VLOOKUP($C181,MSP_HSPE!$B$2:$F$671,4,0))</f>
        <v/>
      </c>
      <c r="AA181" s="69" t="str">
        <f>IF(VLOOKUP($C181,EOC!$A$2:$F$1091,2,0)=0,"",VLOOKUP($C181,EOC!$A$2:$F$1091,2,0))</f>
        <v/>
      </c>
      <c r="AB181" s="69" t="str">
        <f>IF(VLOOKUP($C181,EOC!$A$2:$F$1091,4,0)=0,"",VLOOKUP($C181,EOC!$A$2:$F$1091,4,0))</f>
        <v/>
      </c>
      <c r="AC181" s="70" t="str">
        <f>IF(VLOOKUP($C181,EOC!$A$2:$F$1091,6,0)=0,"",VLOOKUP($C181,EOC!$A$2:$F$1091,6,0))</f>
        <v/>
      </c>
      <c r="AD181" s="67"/>
      <c r="AE181" s="63"/>
      <c r="AF181" s="63"/>
      <c r="AG181" s="62"/>
      <c r="AH181" s="67" t="str">
        <f t="shared" si="4"/>
        <v/>
      </c>
      <c r="AI181" s="94" t="str">
        <f t="shared" si="5"/>
        <v/>
      </c>
    </row>
    <row r="182" spans="1:35" x14ac:dyDescent="0.2">
      <c r="A182" s="36" t="s">
        <v>1186</v>
      </c>
      <c r="B182" s="35" t="s">
        <v>1187</v>
      </c>
      <c r="C182" s="53">
        <v>3048</v>
      </c>
      <c r="D182" s="28" t="str">
        <f>VLOOKUP($C182,Demographics!$A$2:$V$2860,2,FALSE)</f>
        <v>P</v>
      </c>
      <c r="E182" s="28" t="str">
        <f>VLOOKUP($C182,Demographics!$A$2:$V$2860,3,FALSE)</f>
        <v xml:space="preserve">7-12      </v>
      </c>
      <c r="F182" s="28">
        <f>VLOOKUP($C182,Demographics!$A$2:$V$2860,4,FALSE)</f>
        <v>26</v>
      </c>
      <c r="G182" s="29">
        <f>VLOOKUP($C182,Demographics!$A$2:$V$2860,20,FALSE)</f>
        <v>3</v>
      </c>
      <c r="H182" s="29">
        <f>VLOOKUP($C182,Demographics!$A$2:$V$2860,21,FALSE)</f>
        <v>17.2</v>
      </c>
      <c r="I182" s="27">
        <f>VLOOKUP($C182,Demographics!$A$2:$V$2860,22,FALSE)/100</f>
        <v>0.66670000000000007</v>
      </c>
      <c r="J182" s="25">
        <f>VLOOKUP($C182,Demographics!$A$2:$V$2860,5,FALSE)/100</f>
        <v>0</v>
      </c>
      <c r="K182" s="26">
        <f>VLOOKUP($C182,Demographics!$A$2:$V$2860,6,FALSE)/100</f>
        <v>0</v>
      </c>
      <c r="L182" s="26">
        <f>VLOOKUP($C182,Demographics!$A$2:$V$2860,7,FALSE)/100</f>
        <v>0</v>
      </c>
      <c r="M182" s="26">
        <f>VLOOKUP($C182,Demographics!$A$2:$V$2860,8,FALSE)/100</f>
        <v>0</v>
      </c>
      <c r="N182" s="26">
        <f>VLOOKUP($C182,Demographics!$A$2:$V$2860,9,FALSE)/100</f>
        <v>0.11539999999999999</v>
      </c>
      <c r="O182" s="26">
        <f>VLOOKUP($C182,Demographics!$A$2:$V$2860,10,FALSE)/100</f>
        <v>0.80769999999999997</v>
      </c>
      <c r="P182" s="26">
        <f>VLOOKUP($C182,Demographics!$A$2:$V$2860,11,FALSE)/100</f>
        <v>7.690000000000001E-2</v>
      </c>
      <c r="Q182" s="26">
        <f>VLOOKUP($C182,Demographics!$A$2:$V$2860,12,FALSE)/100</f>
        <v>0.53849999999999998</v>
      </c>
      <c r="R182" s="26">
        <f>VLOOKUP($C182,Demographics!$A$2:$V$2860,13,FALSE)/100</f>
        <v>0.46149999999999997</v>
      </c>
      <c r="S182" s="26">
        <f>VLOOKUP($C182,Demographics!$A$2:$V$2860,14,FALSE)/100</f>
        <v>0</v>
      </c>
      <c r="T182" s="26">
        <f>VLOOKUP($C182,Demographics!$A$2:$V$2860,15,FALSE)/100</f>
        <v>0</v>
      </c>
      <c r="U182" s="26">
        <f>VLOOKUP($C182,Demographics!$A$2:$V$2860,16,FALSE)/100</f>
        <v>0.11539999999999999</v>
      </c>
      <c r="V182" s="26">
        <f>VLOOKUP($C182,Demographics!$A$2:$V$2860,17,FALSE)/100</f>
        <v>0.23079999999999998</v>
      </c>
      <c r="W182" s="26">
        <f>VLOOKUP($C182,Demographics!$A$2:$V$2860,18,FALSE)/100</f>
        <v>0</v>
      </c>
      <c r="X182" s="27">
        <f>VLOOKUP($C182,Demographics!$A$2:$V$2860,19,FALSE)/100</f>
        <v>0</v>
      </c>
      <c r="Y182" s="68" t="str">
        <f>IF(VLOOKUP($C182,MSP_HSPE!$B$2:$F$671,2,0)=0,"",VLOOKUP($C182,MSP_HSPE!$B$2:$F$671,2,0))</f>
        <v/>
      </c>
      <c r="Z182" s="69" t="str">
        <f>IF(VLOOKUP($C182,MSP_HSPE!$B$2:$F$671,4,0)=0,"",VLOOKUP($C182,MSP_HSPE!$B$2:$F$671,4,0))</f>
        <v/>
      </c>
      <c r="AA182" s="69" t="str">
        <f>IF(VLOOKUP($C182,EOC!$A$2:$F$1091,2,0)=0,"",VLOOKUP($C182,EOC!$A$2:$F$1091,2,0))</f>
        <v/>
      </c>
      <c r="AB182" s="69" t="str">
        <f>IF(VLOOKUP($C182,EOC!$A$2:$F$1091,4,0)=0,"",VLOOKUP($C182,EOC!$A$2:$F$1091,4,0))</f>
        <v/>
      </c>
      <c r="AC182" s="70" t="str">
        <f>IF(VLOOKUP($C182,EOC!$A$2:$F$1091,6,0)=0,"",VLOOKUP($C182,EOC!$A$2:$F$1091,6,0))</f>
        <v/>
      </c>
      <c r="AD182" s="67"/>
      <c r="AE182" s="63"/>
      <c r="AF182" s="63"/>
      <c r="AG182" s="62"/>
      <c r="AH182" s="67" t="str">
        <f t="shared" si="4"/>
        <v/>
      </c>
      <c r="AI182" s="94" t="str">
        <f t="shared" si="5"/>
        <v/>
      </c>
    </row>
    <row r="183" spans="1:35" x14ac:dyDescent="0.2">
      <c r="A183" s="36" t="s">
        <v>215</v>
      </c>
      <c r="B183" s="35" t="s">
        <v>399</v>
      </c>
      <c r="C183" s="53">
        <v>2856</v>
      </c>
      <c r="D183" s="28" t="str">
        <f>VLOOKUP($C183,Demographics!$A$2:$V$2860,2,FALSE)</f>
        <v>P</v>
      </c>
      <c r="E183" s="28" t="str">
        <f>VLOOKUP($C183,Demographics!$A$2:$V$2860,3,FALSE)</f>
        <v xml:space="preserve">9-12      </v>
      </c>
      <c r="F183" s="28">
        <f>VLOOKUP($C183,Demographics!$A$2:$V$2860,4,FALSE)</f>
        <v>366</v>
      </c>
      <c r="G183" s="29">
        <f>VLOOKUP($C183,Demographics!$A$2:$V$2860,20,FALSE)</f>
        <v>15</v>
      </c>
      <c r="H183" s="29">
        <f>VLOOKUP($C183,Demographics!$A$2:$V$2860,21,FALSE)</f>
        <v>17.8</v>
      </c>
      <c r="I183" s="27">
        <f>VLOOKUP($C183,Demographics!$A$2:$V$2860,22,FALSE)/100</f>
        <v>0.83329999999999993</v>
      </c>
      <c r="J183" s="25">
        <f>VLOOKUP($C183,Demographics!$A$2:$V$2860,5,FALSE)/100</f>
        <v>5.4600000000000003E-2</v>
      </c>
      <c r="K183" s="26">
        <f>VLOOKUP($C183,Demographics!$A$2:$V$2860,6,FALSE)/100</f>
        <v>2.7000000000000001E-3</v>
      </c>
      <c r="L183" s="26">
        <f>VLOOKUP($C183,Demographics!$A$2:$V$2860,7,FALSE)/100</f>
        <v>5.5000000000000005E-3</v>
      </c>
      <c r="M183" s="26">
        <f>VLOOKUP($C183,Demographics!$A$2:$V$2860,8,FALSE)/100</f>
        <v>2.7000000000000001E-3</v>
      </c>
      <c r="N183" s="26">
        <f>VLOOKUP($C183,Demographics!$A$2:$V$2860,9,FALSE)/100</f>
        <v>0.12839999999999999</v>
      </c>
      <c r="O183" s="26">
        <f>VLOOKUP($C183,Demographics!$A$2:$V$2860,10,FALSE)/100</f>
        <v>0.72950000000000004</v>
      </c>
      <c r="P183" s="26">
        <f>VLOOKUP($C183,Demographics!$A$2:$V$2860,11,FALSE)/100</f>
        <v>7.6499999999999999E-2</v>
      </c>
      <c r="Q183" s="26">
        <f>VLOOKUP($C183,Demographics!$A$2:$V$2860,12,FALSE)/100</f>
        <v>0.54920000000000002</v>
      </c>
      <c r="R183" s="26">
        <f>VLOOKUP($C183,Demographics!$A$2:$V$2860,13,FALSE)/100</f>
        <v>0.45079999999999998</v>
      </c>
      <c r="S183" s="26">
        <f>VLOOKUP($C183,Demographics!$A$2:$V$2860,14,FALSE)/100</f>
        <v>0</v>
      </c>
      <c r="T183" s="26">
        <f>VLOOKUP($C183,Demographics!$A$2:$V$2860,15,FALSE)/100</f>
        <v>2.5099999999999997E-2</v>
      </c>
      <c r="U183" s="26">
        <f>VLOOKUP($C183,Demographics!$A$2:$V$2860,16,FALSE)/100</f>
        <v>0.10339999999999999</v>
      </c>
      <c r="V183" s="26">
        <f>VLOOKUP($C183,Demographics!$A$2:$V$2860,17,FALSE)/100</f>
        <v>0.51960000000000006</v>
      </c>
      <c r="W183" s="26">
        <f>VLOOKUP($C183,Demographics!$A$2:$V$2860,18,FALSE)/100</f>
        <v>1.1200000000000002E-2</v>
      </c>
      <c r="X183" s="27">
        <f>VLOOKUP($C183,Demographics!$A$2:$V$2860,19,FALSE)/100</f>
        <v>0</v>
      </c>
      <c r="Y183" s="68">
        <f>IF(VLOOKUP($C183,MSP_HSPE!$B$2:$F$671,2,0)=0,"",VLOOKUP($C183,MSP_HSPE!$B$2:$F$671,2,0))</f>
        <v>3.13</v>
      </c>
      <c r="Z183" s="69">
        <f>IF(VLOOKUP($C183,MSP_HSPE!$B$2:$F$671,4,0)=0,"",VLOOKUP($C183,MSP_HSPE!$B$2:$F$671,4,0))</f>
        <v>2.9010000000000002</v>
      </c>
      <c r="AA183" s="69">
        <f>IF(VLOOKUP($C183,EOC!$A$2:$F$1091,2,0)=0,"",VLOOKUP($C183,EOC!$A$2:$F$1091,2,0))</f>
        <v>1.9509999999999998</v>
      </c>
      <c r="AB183" s="69">
        <f>IF(VLOOKUP($C183,EOC!$A$2:$F$1091,4,0)=0,"",VLOOKUP($C183,EOC!$A$2:$F$1091,4,0))</f>
        <v>3.036</v>
      </c>
      <c r="AC183" s="70">
        <f>IF(VLOOKUP($C183,EOC!$A$2:$F$1091,6,0)=0,"",VLOOKUP($C183,EOC!$A$2:$F$1091,6,0))</f>
        <v>2.6230000000000002</v>
      </c>
      <c r="AD183" s="65">
        <f>Y183-(Modeling!$H$4+'High Schools'!V290*Modeling!$H$5)</f>
        <v>-6.2956507792462091E-3</v>
      </c>
      <c r="AE183" s="66">
        <f>Z183-(Modeling!$I$4+V183*Modeling!$I$5)</f>
        <v>2.6222466339642647E-2</v>
      </c>
      <c r="AF183" s="64">
        <f>AA183-(Modeling!$J$4+V183*Modeling!$J$5)</f>
        <v>8.8504769472350642E-3</v>
      </c>
      <c r="AG183" s="62">
        <f>AC183-(Modeling!$K$4+V183*Modeling!$K$5)</f>
        <v>0.1534212298490063</v>
      </c>
      <c r="AH183" s="67">
        <f t="shared" si="4"/>
        <v>0.1821985223566378</v>
      </c>
      <c r="AI183" s="94">
        <f t="shared" si="5"/>
        <v>264</v>
      </c>
    </row>
    <row r="184" spans="1:35" x14ac:dyDescent="0.2">
      <c r="A184" s="36" t="s">
        <v>495</v>
      </c>
      <c r="B184" s="35" t="s">
        <v>401</v>
      </c>
      <c r="C184" s="53">
        <v>2801</v>
      </c>
      <c r="D184" s="28" t="str">
        <f>VLOOKUP($C184,Demographics!$A$2:$V$2860,2,FALSE)</f>
        <v>P</v>
      </c>
      <c r="E184" s="28" t="str">
        <f>VLOOKUP($C184,Demographics!$A$2:$V$2860,3,FALSE)</f>
        <v xml:space="preserve">9-12      </v>
      </c>
      <c r="F184" s="28">
        <f>VLOOKUP($C184,Demographics!$A$2:$V$2860,4,FALSE)</f>
        <v>209</v>
      </c>
      <c r="G184" s="29">
        <f>VLOOKUP($C184,Demographics!$A$2:$V$2860,20,FALSE)</f>
        <v>13</v>
      </c>
      <c r="H184" s="29">
        <f>VLOOKUP($C184,Demographics!$A$2:$V$2860,21,FALSE)</f>
        <v>19.5</v>
      </c>
      <c r="I184" s="27">
        <f>VLOOKUP($C184,Demographics!$A$2:$V$2860,22,FALSE)/100</f>
        <v>0.375</v>
      </c>
      <c r="J184" s="25">
        <f>VLOOKUP($C184,Demographics!$A$2:$V$2860,5,FALSE)/100</f>
        <v>0.47369999999999995</v>
      </c>
      <c r="K184" s="26">
        <f>VLOOKUP($C184,Demographics!$A$2:$V$2860,6,FALSE)/100</f>
        <v>9.5999999999999992E-3</v>
      </c>
      <c r="L184" s="26">
        <f>VLOOKUP($C184,Demographics!$A$2:$V$2860,7,FALSE)/100</f>
        <v>0</v>
      </c>
      <c r="M184" s="26">
        <f>VLOOKUP($C184,Demographics!$A$2:$V$2860,8,FALSE)/100</f>
        <v>0</v>
      </c>
      <c r="N184" s="26">
        <f>VLOOKUP($C184,Demographics!$A$2:$V$2860,9,FALSE)/100</f>
        <v>0.10529999999999999</v>
      </c>
      <c r="O184" s="26">
        <f>VLOOKUP($C184,Demographics!$A$2:$V$2860,10,FALSE)/100</f>
        <v>0.23440000000000003</v>
      </c>
      <c r="P184" s="26">
        <f>VLOOKUP($C184,Demographics!$A$2:$V$2860,11,FALSE)/100</f>
        <v>0.17699999999999999</v>
      </c>
      <c r="Q184" s="26">
        <f>VLOOKUP($C184,Demographics!$A$2:$V$2860,12,FALSE)/100</f>
        <v>0.50240000000000007</v>
      </c>
      <c r="R184" s="26">
        <f>VLOOKUP($C184,Demographics!$A$2:$V$2860,13,FALSE)/100</f>
        <v>0.49759999999999999</v>
      </c>
      <c r="S184" s="26">
        <f>VLOOKUP($C184,Demographics!$A$2:$V$2860,14,FALSE)/100</f>
        <v>0</v>
      </c>
      <c r="T184" s="26">
        <f>VLOOKUP($C184,Demographics!$A$2:$V$2860,15,FALSE)/100</f>
        <v>0</v>
      </c>
      <c r="U184" s="26">
        <f>VLOOKUP($C184,Demographics!$A$2:$V$2860,16,FALSE)/100</f>
        <v>0.21179999999999999</v>
      </c>
      <c r="V184" s="26">
        <f>VLOOKUP($C184,Demographics!$A$2:$V$2860,17,FALSE)/100</f>
        <v>0.58130000000000004</v>
      </c>
      <c r="W184" s="26">
        <f>VLOOKUP($C184,Demographics!$A$2:$V$2860,18,FALSE)/100</f>
        <v>1.9699999999999999E-2</v>
      </c>
      <c r="X184" s="27">
        <f>VLOOKUP($C184,Demographics!$A$2:$V$2860,19,FALSE)/100</f>
        <v>0</v>
      </c>
      <c r="Y184" s="68">
        <f>IF(VLOOKUP($C184,MSP_HSPE!$B$2:$F$671,2,0)=0,"",VLOOKUP($C184,MSP_HSPE!$B$2:$F$671,2,0))</f>
        <v>2.58</v>
      </c>
      <c r="Z184" s="69">
        <f>IF(VLOOKUP($C184,MSP_HSPE!$B$2:$F$671,4,0)=0,"",VLOOKUP($C184,MSP_HSPE!$B$2:$F$671,4,0))</f>
        <v>2.407</v>
      </c>
      <c r="AA184" s="69">
        <f>IF(VLOOKUP($C184,EOC!$A$2:$F$1091,2,0)=0,"",VLOOKUP($C184,EOC!$A$2:$F$1091,2,0))</f>
        <v>1.8319999999999999</v>
      </c>
      <c r="AB184" s="69">
        <f>IF(VLOOKUP($C184,EOC!$A$2:$F$1091,4,0)=0,"",VLOOKUP($C184,EOC!$A$2:$F$1091,4,0))</f>
        <v>2.4020000000000001</v>
      </c>
      <c r="AC184" s="70">
        <f>IF(VLOOKUP($C184,EOC!$A$2:$F$1091,6,0)=0,"",VLOOKUP($C184,EOC!$A$2:$F$1091,6,0))</f>
        <v>1.9090000000000003</v>
      </c>
      <c r="AD184" s="65">
        <f>Y184-(Modeling!$H$4+'High Schools'!V121*Modeling!$H$5)</f>
        <v>-0.8275105521372299</v>
      </c>
      <c r="AE184" s="66">
        <f>Z184-(Modeling!$I$4+V184*Modeling!$I$5)</f>
        <v>-0.4060082557642497</v>
      </c>
      <c r="AF184" s="64">
        <f>AA184-(Modeling!$J$4+V184*Modeling!$J$5)</f>
        <v>-4.9801168146380359E-2</v>
      </c>
      <c r="AG184" s="62">
        <f>AC184-(Modeling!$K$4+V184*Modeling!$K$5)</f>
        <v>-0.47100956005435624</v>
      </c>
      <c r="AH184" s="67">
        <f t="shared" si="4"/>
        <v>-1.7543295361022162</v>
      </c>
      <c r="AI184" s="94">
        <f t="shared" si="5"/>
        <v>446</v>
      </c>
    </row>
    <row r="185" spans="1:35" x14ac:dyDescent="0.2">
      <c r="A185" s="36" t="s">
        <v>675</v>
      </c>
      <c r="B185" s="35" t="s">
        <v>158</v>
      </c>
      <c r="C185" s="53">
        <v>1645</v>
      </c>
      <c r="D185" s="28" t="str">
        <f>VLOOKUP($C185,Demographics!$A$2:$V$2860,2,FALSE)</f>
        <v>A</v>
      </c>
      <c r="E185" s="28" t="str">
        <f>VLOOKUP($C185,Demographics!$A$2:$V$2860,3,FALSE)</f>
        <v xml:space="preserve">9-12      </v>
      </c>
      <c r="F185" s="28">
        <f>VLOOKUP($C185,Demographics!$A$2:$V$2860,4,FALSE)</f>
        <v>98</v>
      </c>
      <c r="G185" s="29">
        <f>VLOOKUP($C185,Demographics!$A$2:$V$2860,20,FALSE)</f>
        <v>12</v>
      </c>
      <c r="H185" s="29">
        <f>VLOOKUP($C185,Demographics!$A$2:$V$2860,21,FALSE)</f>
        <v>16.5</v>
      </c>
      <c r="I185" s="27">
        <f>VLOOKUP($C185,Demographics!$A$2:$V$2860,22,FALSE)/100</f>
        <v>0.75</v>
      </c>
      <c r="J185" s="25">
        <f>VLOOKUP($C185,Demographics!$A$2:$V$2860,5,FALSE)/100</f>
        <v>0</v>
      </c>
      <c r="K185" s="26">
        <f>VLOOKUP($C185,Demographics!$A$2:$V$2860,6,FALSE)/100</f>
        <v>0</v>
      </c>
      <c r="L185" s="26">
        <f>VLOOKUP($C185,Demographics!$A$2:$V$2860,7,FALSE)/100</f>
        <v>0</v>
      </c>
      <c r="M185" s="26">
        <f>VLOOKUP($C185,Demographics!$A$2:$V$2860,8,FALSE)/100</f>
        <v>0</v>
      </c>
      <c r="N185" s="26">
        <f>VLOOKUP($C185,Demographics!$A$2:$V$2860,9,FALSE)/100</f>
        <v>0.93879999999999997</v>
      </c>
      <c r="O185" s="26">
        <f>VLOOKUP($C185,Demographics!$A$2:$V$2860,10,FALSE)/100</f>
        <v>6.1200000000000004E-2</v>
      </c>
      <c r="P185" s="26">
        <f>VLOOKUP($C185,Demographics!$A$2:$V$2860,11,FALSE)/100</f>
        <v>0</v>
      </c>
      <c r="Q185" s="26">
        <f>VLOOKUP($C185,Demographics!$A$2:$V$2860,12,FALSE)/100</f>
        <v>0.69389999999999996</v>
      </c>
      <c r="R185" s="26">
        <f>VLOOKUP($C185,Demographics!$A$2:$V$2860,13,FALSE)/100</f>
        <v>0.30609999999999998</v>
      </c>
      <c r="S185" s="26">
        <f>VLOOKUP($C185,Demographics!$A$2:$V$2860,14,FALSE)/100</f>
        <v>0.2198</v>
      </c>
      <c r="T185" s="26">
        <f>VLOOKUP($C185,Demographics!$A$2:$V$2860,15,FALSE)/100</f>
        <v>0.13189999999999999</v>
      </c>
      <c r="U185" s="26">
        <f>VLOOKUP($C185,Demographics!$A$2:$V$2860,16,FALSE)/100</f>
        <v>7.690000000000001E-2</v>
      </c>
      <c r="V185" s="26">
        <f>VLOOKUP($C185,Demographics!$A$2:$V$2860,17,FALSE)/100</f>
        <v>0.87909999999999999</v>
      </c>
      <c r="W185" s="26">
        <f>VLOOKUP($C185,Demographics!$A$2:$V$2860,18,FALSE)/100</f>
        <v>1.1000000000000001E-2</v>
      </c>
      <c r="X185" s="27">
        <f>VLOOKUP($C185,Demographics!$A$2:$V$2860,19,FALSE)/100</f>
        <v>0</v>
      </c>
      <c r="Y185" s="68">
        <f>IF(VLOOKUP($C185,MSP_HSPE!$B$2:$F$671,2,0)=0,"",VLOOKUP($C185,MSP_HSPE!$B$2:$F$671,2,0))</f>
        <v>1.65</v>
      </c>
      <c r="Z185" s="69">
        <f>IF(VLOOKUP($C185,MSP_HSPE!$B$2:$F$671,4,0)=0,"",VLOOKUP($C185,MSP_HSPE!$B$2:$F$671,4,0))</f>
        <v>0.82400000000000007</v>
      </c>
      <c r="AA185" s="69">
        <f>IF(VLOOKUP($C185,EOC!$A$2:$F$1091,2,0)=0,"",VLOOKUP($C185,EOC!$A$2:$F$1091,2,0))</f>
        <v>1.2809999999999999</v>
      </c>
      <c r="AB185" s="69">
        <f>IF(VLOOKUP($C185,EOC!$A$2:$F$1091,4,0)=0,"",VLOOKUP($C185,EOC!$A$2:$F$1091,4,0))</f>
        <v>2.0019999999999998</v>
      </c>
      <c r="AC185" s="70">
        <f>IF(VLOOKUP($C185,EOC!$A$2:$F$1091,6,0)=0,"",VLOOKUP($C185,EOC!$A$2:$F$1091,6,0))</f>
        <v>1.3230000000000002</v>
      </c>
      <c r="AD185" s="65">
        <f>Y185-(Modeling!$H$4+'High Schools'!V613*Modeling!$H$5)</f>
        <v>-0.88105697801974792</v>
      </c>
      <c r="AE185" s="66">
        <f>Z185-(Modeling!$I$4+V185*Modeling!$I$5)</f>
        <v>-1.6908738804407355</v>
      </c>
      <c r="AF185" s="64">
        <f>AA185-(Modeling!$J$4+V185*Modeling!$J$5)</f>
        <v>-0.3095249916290157</v>
      </c>
      <c r="AG185" s="62">
        <f>AC185-(Modeling!$K$4+V185*Modeling!$K$5)</f>
        <v>-0.62469658166248232</v>
      </c>
      <c r="AH185" s="67">
        <f t="shared" si="4"/>
        <v>-3.5061524317519814</v>
      </c>
      <c r="AI185" s="94">
        <f t="shared" si="5"/>
        <v>484</v>
      </c>
    </row>
    <row r="186" spans="1:35" x14ac:dyDescent="0.2">
      <c r="A186" s="36" t="s">
        <v>675</v>
      </c>
      <c r="B186" s="35" t="s">
        <v>1320</v>
      </c>
      <c r="C186" s="53">
        <v>1776</v>
      </c>
      <c r="D186" s="28" t="str">
        <f>VLOOKUP($C186,Demographics!$A$2:$V$2860,2,FALSE)</f>
        <v>A</v>
      </c>
      <c r="E186" s="28" t="str">
        <f>VLOOKUP($C186,Demographics!$A$2:$V$2860,3,FALSE)</f>
        <v xml:space="preserve">9-12      </v>
      </c>
      <c r="F186" s="28">
        <f>VLOOKUP($C186,Demographics!$A$2:$V$2860,4,FALSE)</f>
        <v>65</v>
      </c>
      <c r="G186" s="29">
        <f>VLOOKUP($C186,Demographics!$A$2:$V$2860,20,FALSE)</f>
        <v>33</v>
      </c>
      <c r="H186" s="29">
        <f>VLOOKUP($C186,Demographics!$A$2:$V$2860,21,FALSE)</f>
        <v>4.2</v>
      </c>
      <c r="I186" s="27">
        <f>VLOOKUP($C186,Demographics!$A$2:$V$2860,22,FALSE)/100</f>
        <v>0.5</v>
      </c>
      <c r="J186" s="25">
        <f>VLOOKUP($C186,Demographics!$A$2:$V$2860,5,FALSE)/100</f>
        <v>0</v>
      </c>
      <c r="K186" s="26">
        <f>VLOOKUP($C186,Demographics!$A$2:$V$2860,6,FALSE)/100</f>
        <v>0</v>
      </c>
      <c r="L186" s="26">
        <f>VLOOKUP($C186,Demographics!$A$2:$V$2860,7,FALSE)/100</f>
        <v>0</v>
      </c>
      <c r="M186" s="26">
        <f>VLOOKUP($C186,Demographics!$A$2:$V$2860,8,FALSE)/100</f>
        <v>0</v>
      </c>
      <c r="N186" s="26">
        <f>VLOOKUP($C186,Demographics!$A$2:$V$2860,9,FALSE)/100</f>
        <v>0.81540000000000001</v>
      </c>
      <c r="O186" s="26">
        <f>VLOOKUP($C186,Demographics!$A$2:$V$2860,10,FALSE)/100</f>
        <v>0.15380000000000002</v>
      </c>
      <c r="P186" s="26">
        <f>VLOOKUP($C186,Demographics!$A$2:$V$2860,11,FALSE)/100</f>
        <v>3.0800000000000001E-2</v>
      </c>
      <c r="Q186" s="26">
        <f>VLOOKUP($C186,Demographics!$A$2:$V$2860,12,FALSE)/100</f>
        <v>0.44619999999999999</v>
      </c>
      <c r="R186" s="26">
        <f>VLOOKUP($C186,Demographics!$A$2:$V$2860,13,FALSE)/100</f>
        <v>0.55380000000000007</v>
      </c>
      <c r="S186" s="26">
        <f>VLOOKUP($C186,Demographics!$A$2:$V$2860,14,FALSE)/100</f>
        <v>0.18460000000000001</v>
      </c>
      <c r="T186" s="26">
        <f>VLOOKUP($C186,Demographics!$A$2:$V$2860,15,FALSE)/100</f>
        <v>7.690000000000001E-2</v>
      </c>
      <c r="U186" s="26">
        <f>VLOOKUP($C186,Demographics!$A$2:$V$2860,16,FALSE)/100</f>
        <v>9.2300000000000007E-2</v>
      </c>
      <c r="V186" s="26">
        <f>VLOOKUP($C186,Demographics!$A$2:$V$2860,17,FALSE)/100</f>
        <v>0.83079999999999998</v>
      </c>
      <c r="W186" s="26">
        <f>VLOOKUP($C186,Demographics!$A$2:$V$2860,18,FALSE)/100</f>
        <v>1.54E-2</v>
      </c>
      <c r="X186" s="27">
        <f>VLOOKUP($C186,Demographics!$A$2:$V$2860,19,FALSE)/100</f>
        <v>0</v>
      </c>
      <c r="Y186" s="68" t="str">
        <f>IF(VLOOKUP($C186,MSP_HSPE!$B$2:$F$671,2,0)=0,"",VLOOKUP($C186,MSP_HSPE!$B$2:$F$671,2,0))</f>
        <v/>
      </c>
      <c r="Z186" s="69" t="str">
        <f>IF(VLOOKUP($C186,MSP_HSPE!$B$2:$F$671,4,0)=0,"",VLOOKUP($C186,MSP_HSPE!$B$2:$F$671,4,0))</f>
        <v/>
      </c>
      <c r="AA186" s="69">
        <f>IF(VLOOKUP($C186,EOC!$A$2:$F$1091,2,0)=0,"",VLOOKUP($C186,EOC!$A$2:$F$1091,2,0))</f>
        <v>1.2</v>
      </c>
      <c r="AB186" s="69" t="str">
        <f>IF(VLOOKUP($C186,EOC!$A$2:$F$1091,4,0)=0,"",VLOOKUP($C186,EOC!$A$2:$F$1091,4,0))</f>
        <v/>
      </c>
      <c r="AC186" s="70" t="str">
        <f>IF(VLOOKUP($C186,EOC!$A$2:$F$1091,6,0)=0,"",VLOOKUP($C186,EOC!$A$2:$F$1091,6,0))</f>
        <v/>
      </c>
      <c r="AD186" s="67"/>
      <c r="AE186" s="63"/>
      <c r="AF186" s="64">
        <f>AA186-(Modeling!$J$4+V186*Modeling!$J$5)</f>
        <v>-0.43776689668539159</v>
      </c>
      <c r="AG186" s="62"/>
      <c r="AH186" s="67">
        <f t="shared" si="4"/>
        <v>-0.43776689668539159</v>
      </c>
      <c r="AI186" s="94">
        <f t="shared" si="5"/>
        <v>358</v>
      </c>
    </row>
    <row r="187" spans="1:35" x14ac:dyDescent="0.2">
      <c r="A187" s="36" t="s">
        <v>675</v>
      </c>
      <c r="B187" s="35" t="s">
        <v>200</v>
      </c>
      <c r="C187" s="53">
        <v>2555</v>
      </c>
      <c r="D187" s="28" t="str">
        <f>VLOOKUP($C187,Demographics!$A$2:$V$2860,2,FALSE)</f>
        <v>P</v>
      </c>
      <c r="E187" s="28" t="str">
        <f>VLOOKUP($C187,Demographics!$A$2:$V$2860,3,FALSE)</f>
        <v xml:space="preserve">9-12      </v>
      </c>
      <c r="F187" s="28">
        <f>VLOOKUP($C187,Demographics!$A$2:$V$2860,4,FALSE)</f>
        <v>788</v>
      </c>
      <c r="G187" s="29">
        <f>VLOOKUP($C187,Demographics!$A$2:$V$2860,20,FALSE)</f>
        <v>18</v>
      </c>
      <c r="H187" s="29">
        <f>VLOOKUP($C187,Demographics!$A$2:$V$2860,21,FALSE)</f>
        <v>10</v>
      </c>
      <c r="I187" s="27">
        <f>VLOOKUP($C187,Demographics!$A$2:$V$2860,22,FALSE)/100</f>
        <v>0.5333</v>
      </c>
      <c r="J187" s="25">
        <f>VLOOKUP($C187,Demographics!$A$2:$V$2860,5,FALSE)/100</f>
        <v>1.2999999999999999E-3</v>
      </c>
      <c r="K187" s="26">
        <f>VLOOKUP($C187,Demographics!$A$2:$V$2860,6,FALSE)/100</f>
        <v>5.1000000000000004E-3</v>
      </c>
      <c r="L187" s="26">
        <f>VLOOKUP($C187,Demographics!$A$2:$V$2860,7,FALSE)/100</f>
        <v>0</v>
      </c>
      <c r="M187" s="26">
        <f>VLOOKUP($C187,Demographics!$A$2:$V$2860,8,FALSE)/100</f>
        <v>1.2999999999999999E-3</v>
      </c>
      <c r="N187" s="26">
        <f>VLOOKUP($C187,Demographics!$A$2:$V$2860,9,FALSE)/100</f>
        <v>0.86799999999999999</v>
      </c>
      <c r="O187" s="26">
        <f>VLOOKUP($C187,Demographics!$A$2:$V$2860,10,FALSE)/100</f>
        <v>0.1206</v>
      </c>
      <c r="P187" s="26">
        <f>VLOOKUP($C187,Demographics!$A$2:$V$2860,11,FALSE)/100</f>
        <v>3.8E-3</v>
      </c>
      <c r="Q187" s="26">
        <f>VLOOKUP($C187,Demographics!$A$2:$V$2860,12,FALSE)/100</f>
        <v>0.50130000000000008</v>
      </c>
      <c r="R187" s="26">
        <f>VLOOKUP($C187,Demographics!$A$2:$V$2860,13,FALSE)/100</f>
        <v>0.49869999999999998</v>
      </c>
      <c r="S187" s="26">
        <f>VLOOKUP($C187,Demographics!$A$2:$V$2860,14,FALSE)/100</f>
        <v>0.14710000000000001</v>
      </c>
      <c r="T187" s="26">
        <f>VLOOKUP($C187,Demographics!$A$2:$V$2860,15,FALSE)/100</f>
        <v>0.12809999999999999</v>
      </c>
      <c r="U187" s="26">
        <f>VLOOKUP($C187,Demographics!$A$2:$V$2860,16,FALSE)/100</f>
        <v>8.72E-2</v>
      </c>
      <c r="V187" s="26">
        <f>VLOOKUP($C187,Demographics!$A$2:$V$2860,17,FALSE)/100</f>
        <v>0.78200000000000003</v>
      </c>
      <c r="W187" s="26">
        <f>VLOOKUP($C187,Demographics!$A$2:$V$2860,18,FALSE)/100</f>
        <v>4.0999999999999995E-3</v>
      </c>
      <c r="X187" s="27">
        <f>VLOOKUP($C187,Demographics!$A$2:$V$2860,19,FALSE)/100</f>
        <v>0</v>
      </c>
      <c r="Y187" s="68">
        <f>IF(VLOOKUP($C187,MSP_HSPE!$B$2:$F$671,2,0)=0,"",VLOOKUP($C187,MSP_HSPE!$B$2:$F$671,2,0))</f>
        <v>3.06</v>
      </c>
      <c r="Z187" s="69">
        <f>IF(VLOOKUP($C187,MSP_HSPE!$B$2:$F$671,4,0)=0,"",VLOOKUP($C187,MSP_HSPE!$B$2:$F$671,4,0))</f>
        <v>3.1630000000000003</v>
      </c>
      <c r="AA187" s="69">
        <f>IF(VLOOKUP($C187,EOC!$A$2:$F$1091,2,0)=0,"",VLOOKUP($C187,EOC!$A$2:$F$1091,2,0))</f>
        <v>1.847</v>
      </c>
      <c r="AB187" s="69">
        <f>IF(VLOOKUP($C187,EOC!$A$2:$F$1091,4,0)=0,"",VLOOKUP($C187,EOC!$A$2:$F$1091,4,0))</f>
        <v>2.3370000000000002</v>
      </c>
      <c r="AC187" s="70">
        <f>IF(VLOOKUP($C187,EOC!$A$2:$F$1091,6,0)=0,"",VLOOKUP($C187,EOC!$A$2:$F$1091,6,0))</f>
        <v>2.214</v>
      </c>
      <c r="AD187" s="65">
        <f>Y187-(Modeling!$H$4+'High Schools'!V615*Modeling!$H$5)</f>
        <v>0.32547443383192531</v>
      </c>
      <c r="AE187" s="66">
        <f>Z187-(Modeling!$I$4+V187*Modeling!$I$5)</f>
        <v>0.55091709389132237</v>
      </c>
      <c r="AF187" s="64">
        <f>AA187-(Modeling!$J$4+V187*Modeling!$J$5)</f>
        <v>0.16150215162203851</v>
      </c>
      <c r="AG187" s="62">
        <f>AC187-(Modeling!$K$4+V187*Modeling!$K$5)</f>
        <v>0.12534441833130217</v>
      </c>
      <c r="AH187" s="67">
        <f t="shared" si="4"/>
        <v>1.1632380976765884</v>
      </c>
      <c r="AI187" s="94">
        <f t="shared" si="5"/>
        <v>104</v>
      </c>
    </row>
    <row r="188" spans="1:35" x14ac:dyDescent="0.2">
      <c r="A188" s="36" t="s">
        <v>563</v>
      </c>
      <c r="B188" s="35" t="s">
        <v>634</v>
      </c>
      <c r="C188" s="53">
        <v>3314</v>
      </c>
      <c r="D188" s="28" t="str">
        <f>VLOOKUP($C188,Demographics!$A$2:$V$2860,2,FALSE)</f>
        <v>P</v>
      </c>
      <c r="E188" s="28" t="str">
        <f>VLOOKUP($C188,Demographics!$A$2:$V$2860,3,FALSE)</f>
        <v xml:space="preserve">9-12      </v>
      </c>
      <c r="F188" s="28">
        <f>VLOOKUP($C188,Demographics!$A$2:$V$2860,4,FALSE)</f>
        <v>429</v>
      </c>
      <c r="G188" s="29">
        <f>VLOOKUP($C188,Demographics!$A$2:$V$2860,20,FALSE)</f>
        <v>17</v>
      </c>
      <c r="H188" s="29">
        <f>VLOOKUP($C188,Demographics!$A$2:$V$2860,21,FALSE)</f>
        <v>7.9</v>
      </c>
      <c r="I188" s="27">
        <f>VLOOKUP($C188,Demographics!$A$2:$V$2860,22,FALSE)/100</f>
        <v>0.6</v>
      </c>
      <c r="J188" s="25">
        <f>VLOOKUP($C188,Demographics!$A$2:$V$2860,5,FALSE)/100</f>
        <v>3.2599999999999997E-2</v>
      </c>
      <c r="K188" s="26">
        <f>VLOOKUP($C188,Demographics!$A$2:$V$2860,6,FALSE)/100</f>
        <v>0</v>
      </c>
      <c r="L188" s="26">
        <f>VLOOKUP($C188,Demographics!$A$2:$V$2860,7,FALSE)/100</f>
        <v>0</v>
      </c>
      <c r="M188" s="26">
        <f>VLOOKUP($C188,Demographics!$A$2:$V$2860,8,FALSE)/100</f>
        <v>0</v>
      </c>
      <c r="N188" s="26">
        <f>VLOOKUP($C188,Demographics!$A$2:$V$2860,9,FALSE)/100</f>
        <v>0.89739999999999998</v>
      </c>
      <c r="O188" s="26">
        <f>VLOOKUP($C188,Demographics!$A$2:$V$2860,10,FALSE)/100</f>
        <v>5.5899999999999998E-2</v>
      </c>
      <c r="P188" s="26">
        <f>VLOOKUP($C188,Demographics!$A$2:$V$2860,11,FALSE)/100</f>
        <v>1.3999999999999999E-2</v>
      </c>
      <c r="Q188" s="26">
        <f>VLOOKUP($C188,Demographics!$A$2:$V$2860,12,FALSE)/100</f>
        <v>0.53149999999999997</v>
      </c>
      <c r="R188" s="26">
        <f>VLOOKUP($C188,Demographics!$A$2:$V$2860,13,FALSE)/100</f>
        <v>0.46850000000000003</v>
      </c>
      <c r="S188" s="26">
        <f>VLOOKUP($C188,Demographics!$A$2:$V$2860,14,FALSE)/100</f>
        <v>0.17800000000000002</v>
      </c>
      <c r="T188" s="26">
        <f>VLOOKUP($C188,Demographics!$A$2:$V$2860,15,FALSE)/100</f>
        <v>0.19760000000000003</v>
      </c>
      <c r="U188" s="26">
        <f>VLOOKUP($C188,Demographics!$A$2:$V$2860,16,FALSE)/100</f>
        <v>9.5100000000000004E-2</v>
      </c>
      <c r="V188" s="26">
        <f>VLOOKUP($C188,Demographics!$A$2:$V$2860,17,FALSE)/100</f>
        <v>0.89019999999999999</v>
      </c>
      <c r="W188" s="26">
        <f>VLOOKUP($C188,Demographics!$A$2:$V$2860,18,FALSE)/100</f>
        <v>1.2199999999999999E-2</v>
      </c>
      <c r="X188" s="27">
        <f>VLOOKUP($C188,Demographics!$A$2:$V$2860,19,FALSE)/100</f>
        <v>7.3000000000000001E-3</v>
      </c>
      <c r="Y188" s="68">
        <f>IF(VLOOKUP($C188,MSP_HSPE!$B$2:$F$671,2,0)=0,"",VLOOKUP($C188,MSP_HSPE!$B$2:$F$671,2,0))</f>
        <v>2.78</v>
      </c>
      <c r="Z188" s="69">
        <f>IF(VLOOKUP($C188,MSP_HSPE!$B$2:$F$671,4,0)=0,"",VLOOKUP($C188,MSP_HSPE!$B$2:$F$671,4,0))</f>
        <v>2.8719999999999999</v>
      </c>
      <c r="AA188" s="69">
        <f>IF(VLOOKUP($C188,EOC!$A$2:$F$1091,2,0)=0,"",VLOOKUP($C188,EOC!$A$2:$F$1091,2,0))</f>
        <v>1.9330000000000001</v>
      </c>
      <c r="AB188" s="69">
        <f>IF(VLOOKUP($C188,EOC!$A$2:$F$1091,4,0)=0,"",VLOOKUP($C188,EOC!$A$2:$F$1091,4,0))</f>
        <v>2.3810000000000002</v>
      </c>
      <c r="AC188" s="70">
        <f>IF(VLOOKUP($C188,EOC!$A$2:$F$1091,6,0)=0,"",VLOOKUP($C188,EOC!$A$2:$F$1091,6,0))</f>
        <v>2.2370000000000001</v>
      </c>
      <c r="AD188" s="65">
        <f>Y188-(Modeling!$H$4+'High Schools'!V621*Modeling!$H$5)</f>
        <v>-0.36054414838730908</v>
      </c>
      <c r="AE188" s="66">
        <f>Z188-(Modeling!$I$4+V188*Modeling!$I$5)</f>
        <v>0.36823858284365318</v>
      </c>
      <c r="AF188" s="64">
        <f>AA188-(Modeling!$J$4+V188*Modeling!$J$5)</f>
        <v>0.35333184369449921</v>
      </c>
      <c r="AG188" s="62">
        <f>AC188-(Modeling!$K$4+V188*Modeling!$K$5)</f>
        <v>0.30541716602102942</v>
      </c>
      <c r="AH188" s="67">
        <f t="shared" si="4"/>
        <v>0.66644344417187273</v>
      </c>
      <c r="AI188" s="94">
        <f t="shared" si="5"/>
        <v>186</v>
      </c>
    </row>
    <row r="189" spans="1:35" x14ac:dyDescent="0.2">
      <c r="A189" s="36" t="s">
        <v>579</v>
      </c>
      <c r="B189" s="35" t="s">
        <v>76</v>
      </c>
      <c r="C189" s="53">
        <v>5171</v>
      </c>
      <c r="D189" s="28" t="str">
        <f>VLOOKUP($C189,Demographics!$A$2:$V$2860,2,FALSE)</f>
        <v>A</v>
      </c>
      <c r="E189" s="28" t="str">
        <f>VLOOKUP($C189,Demographics!$A$2:$V$2860,3,FALSE)</f>
        <v xml:space="preserve">9-12      </v>
      </c>
      <c r="F189" s="28">
        <f>VLOOKUP($C189,Demographics!$A$2:$V$2860,4,FALSE)</f>
        <v>140</v>
      </c>
      <c r="G189" s="29">
        <f>VLOOKUP($C189,Demographics!$A$2:$V$2860,20,FALSE)</f>
        <v>13</v>
      </c>
      <c r="H189" s="29">
        <f>VLOOKUP($C189,Demographics!$A$2:$V$2860,21,FALSE)</f>
        <v>13.7</v>
      </c>
      <c r="I189" s="27">
        <f>VLOOKUP($C189,Demographics!$A$2:$V$2860,22,FALSE)/100</f>
        <v>0.63639999999999997</v>
      </c>
      <c r="J189" s="25">
        <f>VLOOKUP($C189,Demographics!$A$2:$V$2860,5,FALSE)/100</f>
        <v>2.86E-2</v>
      </c>
      <c r="K189" s="26">
        <f>VLOOKUP($C189,Demographics!$A$2:$V$2860,6,FALSE)/100</f>
        <v>0</v>
      </c>
      <c r="L189" s="26">
        <f>VLOOKUP($C189,Demographics!$A$2:$V$2860,7,FALSE)/100</f>
        <v>2.1400000000000002E-2</v>
      </c>
      <c r="M189" s="26">
        <f>VLOOKUP($C189,Demographics!$A$2:$V$2860,8,FALSE)/100</f>
        <v>7.0999999999999995E-3</v>
      </c>
      <c r="N189" s="26">
        <f>VLOOKUP($C189,Demographics!$A$2:$V$2860,9,FALSE)/100</f>
        <v>0.1</v>
      </c>
      <c r="O189" s="26">
        <f>VLOOKUP($C189,Demographics!$A$2:$V$2860,10,FALSE)/100</f>
        <v>0.81430000000000002</v>
      </c>
      <c r="P189" s="26">
        <f>VLOOKUP($C189,Demographics!$A$2:$V$2860,11,FALSE)/100</f>
        <v>2.86E-2</v>
      </c>
      <c r="Q189" s="26">
        <f>VLOOKUP($C189,Demographics!$A$2:$V$2860,12,FALSE)/100</f>
        <v>0.60709999999999997</v>
      </c>
      <c r="R189" s="26">
        <f>VLOOKUP($C189,Demographics!$A$2:$V$2860,13,FALSE)/100</f>
        <v>0.39289999999999997</v>
      </c>
      <c r="S189" s="26">
        <f>VLOOKUP($C189,Demographics!$A$2:$V$2860,14,FALSE)/100</f>
        <v>0</v>
      </c>
      <c r="T189" s="26">
        <f>VLOOKUP($C189,Demographics!$A$2:$V$2860,15,FALSE)/100</f>
        <v>0</v>
      </c>
      <c r="U189" s="26">
        <f>VLOOKUP($C189,Demographics!$A$2:$V$2860,16,FALSE)/100</f>
        <v>0.15560000000000002</v>
      </c>
      <c r="V189" s="26">
        <f>VLOOKUP($C189,Demographics!$A$2:$V$2860,17,FALSE)/100</f>
        <v>0.59439999999999993</v>
      </c>
      <c r="W189" s="26">
        <f>VLOOKUP($C189,Demographics!$A$2:$V$2860,18,FALSE)/100</f>
        <v>3.3300000000000003E-2</v>
      </c>
      <c r="X189" s="27">
        <f>VLOOKUP($C189,Demographics!$A$2:$V$2860,19,FALSE)/100</f>
        <v>0</v>
      </c>
      <c r="Y189" s="68">
        <f>IF(VLOOKUP($C189,MSP_HSPE!$B$2:$F$671,2,0)=0,"",VLOOKUP($C189,MSP_HSPE!$B$2:$F$671,2,0))</f>
        <v>2.2999999999999998</v>
      </c>
      <c r="Z189" s="69">
        <f>IF(VLOOKUP($C189,MSP_HSPE!$B$2:$F$671,4,0)=0,"",VLOOKUP($C189,MSP_HSPE!$B$2:$F$671,4,0))</f>
        <v>2.2720000000000002</v>
      </c>
      <c r="AA189" s="69">
        <f>IF(VLOOKUP($C189,EOC!$A$2:$F$1091,2,0)=0,"",VLOOKUP($C189,EOC!$A$2:$F$1091,2,0))</f>
        <v>1.6720000000000002</v>
      </c>
      <c r="AB189" s="69">
        <f>IF(VLOOKUP($C189,EOC!$A$2:$F$1091,4,0)=0,"",VLOOKUP($C189,EOC!$A$2:$F$1091,4,0))</f>
        <v>2.7089999999999996</v>
      </c>
      <c r="AC189" s="70">
        <f>IF(VLOOKUP($C189,EOC!$A$2:$F$1091,6,0)=0,"",VLOOKUP($C189,EOC!$A$2:$F$1091,6,0))</f>
        <v>2.2769999999999997</v>
      </c>
      <c r="AD189" s="65">
        <f>Y189-(Modeling!$H$4+'High Schools'!V476*Modeling!$H$5)</f>
        <v>-0.46139444293258292</v>
      </c>
      <c r="AE189" s="66">
        <f>Z189-(Modeling!$I$4+V189*Modeling!$I$5)</f>
        <v>-0.52789354684303413</v>
      </c>
      <c r="AF189" s="64">
        <f>AA189-(Modeling!$J$4+V189*Modeling!$J$5)</f>
        <v>-0.19698814627808758</v>
      </c>
      <c r="AG189" s="62">
        <f>AC189-(Modeling!$K$4+V189*Modeling!$K$5)</f>
        <v>-8.3992434409851935E-2</v>
      </c>
      <c r="AH189" s="67">
        <f t="shared" si="4"/>
        <v>-1.2702685704635566</v>
      </c>
      <c r="AI189" s="94">
        <f t="shared" si="5"/>
        <v>425</v>
      </c>
    </row>
    <row r="190" spans="1:35" x14ac:dyDescent="0.2">
      <c r="A190" s="36" t="s">
        <v>579</v>
      </c>
      <c r="B190" s="35" t="s">
        <v>270</v>
      </c>
      <c r="C190" s="53">
        <v>2580</v>
      </c>
      <c r="D190" s="28" t="str">
        <f>VLOOKUP($C190,Demographics!$A$2:$V$2860,2,FALSE)</f>
        <v>P</v>
      </c>
      <c r="E190" s="28" t="str">
        <f>VLOOKUP($C190,Demographics!$A$2:$V$2860,3,FALSE)</f>
        <v xml:space="preserve">9-12      </v>
      </c>
      <c r="F190" s="28">
        <f>VLOOKUP($C190,Demographics!$A$2:$V$2860,4,FALSE)</f>
        <v>631</v>
      </c>
      <c r="G190" s="29">
        <f>VLOOKUP($C190,Demographics!$A$2:$V$2860,20,FALSE)</f>
        <v>19</v>
      </c>
      <c r="H190" s="29">
        <f>VLOOKUP($C190,Demographics!$A$2:$V$2860,21,FALSE)</f>
        <v>10.3</v>
      </c>
      <c r="I190" s="27">
        <f>VLOOKUP($C190,Demographics!$A$2:$V$2860,22,FALSE)/100</f>
        <v>0.66670000000000007</v>
      </c>
      <c r="J190" s="25">
        <f>VLOOKUP($C190,Demographics!$A$2:$V$2860,5,FALSE)/100</f>
        <v>2.2200000000000001E-2</v>
      </c>
      <c r="K190" s="26">
        <f>VLOOKUP($C190,Demographics!$A$2:$V$2860,6,FALSE)/100</f>
        <v>1.9E-2</v>
      </c>
      <c r="L190" s="26">
        <f>VLOOKUP($C190,Demographics!$A$2:$V$2860,7,FALSE)/100</f>
        <v>0</v>
      </c>
      <c r="M190" s="26">
        <f>VLOOKUP($C190,Demographics!$A$2:$V$2860,8,FALSE)/100</f>
        <v>7.9000000000000008E-3</v>
      </c>
      <c r="N190" s="26">
        <f>VLOOKUP($C190,Demographics!$A$2:$V$2860,9,FALSE)/100</f>
        <v>6.0199999999999997E-2</v>
      </c>
      <c r="O190" s="26">
        <f>VLOOKUP($C190,Demographics!$A$2:$V$2860,10,FALSE)/100</f>
        <v>0.87480000000000002</v>
      </c>
      <c r="P190" s="26">
        <f>VLOOKUP($C190,Demographics!$A$2:$V$2860,11,FALSE)/100</f>
        <v>1.5800000000000002E-2</v>
      </c>
      <c r="Q190" s="26">
        <f>VLOOKUP($C190,Demographics!$A$2:$V$2860,12,FALSE)/100</f>
        <v>0.49759999999999999</v>
      </c>
      <c r="R190" s="26">
        <f>VLOOKUP($C190,Demographics!$A$2:$V$2860,13,FALSE)/100</f>
        <v>0.50240000000000007</v>
      </c>
      <c r="S190" s="26">
        <f>VLOOKUP($C190,Demographics!$A$2:$V$2860,14,FALSE)/100</f>
        <v>0</v>
      </c>
      <c r="T190" s="26">
        <f>VLOOKUP($C190,Demographics!$A$2:$V$2860,15,FALSE)/100</f>
        <v>6.6E-3</v>
      </c>
      <c r="U190" s="26">
        <f>VLOOKUP($C190,Demographics!$A$2:$V$2860,16,FALSE)/100</f>
        <v>9.5700000000000007E-2</v>
      </c>
      <c r="V190" s="26">
        <f>VLOOKUP($C190,Demographics!$A$2:$V$2860,17,FALSE)/100</f>
        <v>0.36799999999999999</v>
      </c>
      <c r="W190" s="26">
        <f>VLOOKUP($C190,Demographics!$A$2:$V$2860,18,FALSE)/100</f>
        <v>5.0000000000000001E-3</v>
      </c>
      <c r="X190" s="27">
        <f>VLOOKUP($C190,Demographics!$A$2:$V$2860,19,FALSE)/100</f>
        <v>0</v>
      </c>
      <c r="Y190" s="68">
        <f>IF(VLOOKUP($C190,MSP_HSPE!$B$2:$F$671,2,0)=0,"",VLOOKUP($C190,MSP_HSPE!$B$2:$F$671,2,0))</f>
        <v>3.33</v>
      </c>
      <c r="Z190" s="69">
        <f>IF(VLOOKUP($C190,MSP_HSPE!$B$2:$F$671,4,0)=0,"",VLOOKUP($C190,MSP_HSPE!$B$2:$F$671,4,0))</f>
        <v>3.109</v>
      </c>
      <c r="AA190" s="69">
        <f>IF(VLOOKUP($C190,EOC!$A$2:$F$1091,2,0)=0,"",VLOOKUP($C190,EOC!$A$2:$F$1091,2,0))</f>
        <v>2.1469999999999998</v>
      </c>
      <c r="AB190" s="69">
        <f>IF(VLOOKUP($C190,EOC!$A$2:$F$1091,4,0)=0,"",VLOOKUP($C190,EOC!$A$2:$F$1091,4,0))</f>
        <v>3.24</v>
      </c>
      <c r="AC190" s="70">
        <f>IF(VLOOKUP($C190,EOC!$A$2:$F$1091,6,0)=0,"",VLOOKUP($C190,EOC!$A$2:$F$1091,6,0))</f>
        <v>2.9860000000000002</v>
      </c>
      <c r="AD190" s="65">
        <f>Y190-(Modeling!$H$4+'High Schools'!V475*Modeling!$H$5)</f>
        <v>0.51188237278678894</v>
      </c>
      <c r="AE190" s="66">
        <f>Z190-(Modeling!$I$4+V190*Modeling!$I$5)</f>
        <v>8.2452247068169005E-2</v>
      </c>
      <c r="AF190" s="64">
        <f>AA190-(Modeling!$J$4+V190*Modeling!$J$5)</f>
        <v>5.6571536853103233E-2</v>
      </c>
      <c r="AG190" s="62">
        <f>AC190-(Modeling!$K$4+V190*Modeling!$K$5)</f>
        <v>0.29634518040572866</v>
      </c>
      <c r="AH190" s="67">
        <f t="shared" si="4"/>
        <v>0.94725133711378984</v>
      </c>
      <c r="AI190" s="94">
        <f t="shared" si="5"/>
        <v>137</v>
      </c>
    </row>
    <row r="191" spans="1:35" x14ac:dyDescent="0.2">
      <c r="A191" s="36" t="s">
        <v>1203</v>
      </c>
      <c r="B191" s="35" t="s">
        <v>1204</v>
      </c>
      <c r="C191" s="53">
        <v>3113</v>
      </c>
      <c r="D191" s="28" t="str">
        <f>VLOOKUP($C191,Demographics!$A$2:$V$2860,2,FALSE)</f>
        <v>P</v>
      </c>
      <c r="E191" s="28" t="str">
        <f>VLOOKUP($C191,Demographics!$A$2:$V$2860,3,FALSE)</f>
        <v xml:space="preserve">7-12      </v>
      </c>
      <c r="F191" s="28">
        <f>VLOOKUP($C191,Demographics!$A$2:$V$2860,4,FALSE)</f>
        <v>52</v>
      </c>
      <c r="G191" s="29">
        <f>VLOOKUP($C191,Demographics!$A$2:$V$2860,20,FALSE)</f>
        <v>5</v>
      </c>
      <c r="H191" s="29">
        <f>VLOOKUP($C191,Demographics!$A$2:$V$2860,21,FALSE)</f>
        <v>13.9</v>
      </c>
      <c r="I191" s="27">
        <f>VLOOKUP($C191,Demographics!$A$2:$V$2860,22,FALSE)/100</f>
        <v>1</v>
      </c>
      <c r="J191" s="25">
        <f>VLOOKUP($C191,Demographics!$A$2:$V$2860,5,FALSE)/100</f>
        <v>9.6199999999999994E-2</v>
      </c>
      <c r="K191" s="26">
        <f>VLOOKUP($C191,Demographics!$A$2:$V$2860,6,FALSE)/100</f>
        <v>1.9199999999999998E-2</v>
      </c>
      <c r="L191" s="26">
        <f>VLOOKUP($C191,Demographics!$A$2:$V$2860,7,FALSE)/100</f>
        <v>0</v>
      </c>
      <c r="M191" s="26">
        <f>VLOOKUP($C191,Demographics!$A$2:$V$2860,8,FALSE)/100</f>
        <v>0</v>
      </c>
      <c r="N191" s="26">
        <f>VLOOKUP($C191,Demographics!$A$2:$V$2860,9,FALSE)/100</f>
        <v>3.85E-2</v>
      </c>
      <c r="O191" s="26">
        <f>VLOOKUP($C191,Demographics!$A$2:$V$2860,10,FALSE)/100</f>
        <v>0.71150000000000002</v>
      </c>
      <c r="P191" s="26">
        <f>VLOOKUP($C191,Demographics!$A$2:$V$2860,11,FALSE)/100</f>
        <v>0.1346</v>
      </c>
      <c r="Q191" s="26">
        <f>VLOOKUP($C191,Demographics!$A$2:$V$2860,12,FALSE)/100</f>
        <v>0.48080000000000001</v>
      </c>
      <c r="R191" s="26">
        <f>VLOOKUP($C191,Demographics!$A$2:$V$2860,13,FALSE)/100</f>
        <v>0.51919999999999999</v>
      </c>
      <c r="S191" s="26">
        <f>VLOOKUP($C191,Demographics!$A$2:$V$2860,14,FALSE)/100</f>
        <v>0</v>
      </c>
      <c r="T191" s="26">
        <f>VLOOKUP($C191,Demographics!$A$2:$V$2860,15,FALSE)/100</f>
        <v>0</v>
      </c>
      <c r="U191" s="26">
        <f>VLOOKUP($C191,Demographics!$A$2:$V$2860,16,FALSE)/100</f>
        <v>8.1600000000000006E-2</v>
      </c>
      <c r="V191" s="26">
        <f>VLOOKUP($C191,Demographics!$A$2:$V$2860,17,FALSE)/100</f>
        <v>0.51019999999999999</v>
      </c>
      <c r="W191" s="26">
        <f>VLOOKUP($C191,Demographics!$A$2:$V$2860,18,FALSE)/100</f>
        <v>0</v>
      </c>
      <c r="X191" s="27">
        <f>VLOOKUP($C191,Demographics!$A$2:$V$2860,19,FALSE)/100</f>
        <v>0</v>
      </c>
      <c r="Y191" s="68" t="str">
        <f>IF(VLOOKUP($C191,MSP_HSPE!$B$2:$F$671,2,0)=0,"",VLOOKUP($C191,MSP_HSPE!$B$2:$F$671,2,0))</f>
        <v/>
      </c>
      <c r="Z191" s="69" t="str">
        <f>IF(VLOOKUP($C191,MSP_HSPE!$B$2:$F$671,4,0)=0,"",VLOOKUP($C191,MSP_HSPE!$B$2:$F$671,4,0))</f>
        <v/>
      </c>
      <c r="AA191" s="69">
        <f>IF(VLOOKUP($C191,EOC!$A$2:$F$1091,2,0)=0,"",VLOOKUP($C191,EOC!$A$2:$F$1091,2,0))</f>
        <v>1.8480000000000001</v>
      </c>
      <c r="AB191" s="69">
        <f>IF(VLOOKUP($C191,EOC!$A$2:$F$1091,4,0)=0,"",VLOOKUP($C191,EOC!$A$2:$F$1091,4,0))</f>
        <v>2.855</v>
      </c>
      <c r="AC191" s="70" t="str">
        <f>IF(VLOOKUP($C191,EOC!$A$2:$F$1091,6,0)=0,"",VLOOKUP($C191,EOC!$A$2:$F$1091,6,0))</f>
        <v/>
      </c>
      <c r="AD191" s="67"/>
      <c r="AE191" s="63"/>
      <c r="AF191" s="64">
        <f>AA191-(Modeling!$J$4+V191*Modeling!$J$5)</f>
        <v>-0.10334359981321883</v>
      </c>
      <c r="AG191" s="62"/>
      <c r="AH191" s="67">
        <f t="shared" si="4"/>
        <v>-0.10334359981321883</v>
      </c>
      <c r="AI191" s="94">
        <f t="shared" si="5"/>
        <v>318</v>
      </c>
    </row>
    <row r="192" spans="1:35" x14ac:dyDescent="0.2">
      <c r="A192" s="36" t="s">
        <v>214</v>
      </c>
      <c r="B192" s="35" t="s">
        <v>378</v>
      </c>
      <c r="C192" s="53">
        <v>4559</v>
      </c>
      <c r="D192" s="28" t="str">
        <f>VLOOKUP($C192,Demographics!$A$2:$V$2860,2,FALSE)</f>
        <v>P</v>
      </c>
      <c r="E192" s="28" t="str">
        <f>VLOOKUP($C192,Demographics!$A$2:$V$2860,3,FALSE)</f>
        <v xml:space="preserve">10-12     </v>
      </c>
      <c r="F192" s="28">
        <f>VLOOKUP($C192,Demographics!$A$2:$V$2860,4,FALSE)</f>
        <v>398</v>
      </c>
      <c r="G192" s="29">
        <f>VLOOKUP($C192,Demographics!$A$2:$V$2860,20,FALSE)</f>
        <v>11</v>
      </c>
      <c r="H192" s="29">
        <f>VLOOKUP($C192,Demographics!$A$2:$V$2860,21,FALSE)</f>
        <v>9.9</v>
      </c>
      <c r="I192" s="27">
        <f>VLOOKUP($C192,Demographics!$A$2:$V$2860,22,FALSE)/100</f>
        <v>0.51350000000000007</v>
      </c>
      <c r="J192" s="25">
        <f>VLOOKUP($C192,Demographics!$A$2:$V$2860,5,FALSE)/100</f>
        <v>2.5000000000000001E-3</v>
      </c>
      <c r="K192" s="26">
        <f>VLOOKUP($C192,Demographics!$A$2:$V$2860,6,FALSE)/100</f>
        <v>2.5000000000000001E-3</v>
      </c>
      <c r="L192" s="26">
        <f>VLOOKUP($C192,Demographics!$A$2:$V$2860,7,FALSE)/100</f>
        <v>0</v>
      </c>
      <c r="M192" s="26">
        <f>VLOOKUP($C192,Demographics!$A$2:$V$2860,8,FALSE)/100</f>
        <v>2.5000000000000001E-3</v>
      </c>
      <c r="N192" s="26">
        <f>VLOOKUP($C192,Demographics!$A$2:$V$2860,9,FALSE)/100</f>
        <v>0.61809999999999998</v>
      </c>
      <c r="O192" s="26">
        <f>VLOOKUP($C192,Demographics!$A$2:$V$2860,10,FALSE)/100</f>
        <v>0.3543</v>
      </c>
      <c r="P192" s="26">
        <f>VLOOKUP($C192,Demographics!$A$2:$V$2860,11,FALSE)/100</f>
        <v>2.0099999999999996E-2</v>
      </c>
      <c r="Q192" s="26">
        <f>VLOOKUP($C192,Demographics!$A$2:$V$2860,12,FALSE)/100</f>
        <v>0.58789999999999998</v>
      </c>
      <c r="R192" s="26">
        <f>VLOOKUP($C192,Demographics!$A$2:$V$2860,13,FALSE)/100</f>
        <v>0.41210000000000002</v>
      </c>
      <c r="S192" s="26">
        <f>VLOOKUP($C192,Demographics!$A$2:$V$2860,14,FALSE)/100</f>
        <v>0.2087</v>
      </c>
      <c r="T192" s="26">
        <f>VLOOKUP($C192,Demographics!$A$2:$V$2860,15,FALSE)/100</f>
        <v>8.6500000000000007E-2</v>
      </c>
      <c r="U192" s="26">
        <f>VLOOKUP($C192,Demographics!$A$2:$V$2860,16,FALSE)/100</f>
        <v>0.1043</v>
      </c>
      <c r="V192" s="26">
        <f>VLOOKUP($C192,Demographics!$A$2:$V$2860,17,FALSE)/100</f>
        <v>0.6845</v>
      </c>
      <c r="W192" s="26">
        <f>VLOOKUP($C192,Demographics!$A$2:$V$2860,18,FALSE)/100</f>
        <v>1.0200000000000001E-2</v>
      </c>
      <c r="X192" s="27">
        <f>VLOOKUP($C192,Demographics!$A$2:$V$2860,19,FALSE)/100</f>
        <v>5.1000000000000004E-3</v>
      </c>
      <c r="Y192" s="68">
        <f>IF(VLOOKUP($C192,MSP_HSPE!$B$2:$F$671,2,0)=0,"",VLOOKUP($C192,MSP_HSPE!$B$2:$F$671,2,0))</f>
        <v>2.97</v>
      </c>
      <c r="Z192" s="69">
        <f>IF(VLOOKUP($C192,MSP_HSPE!$B$2:$F$671,4,0)=0,"",VLOOKUP($C192,MSP_HSPE!$B$2:$F$671,4,0))</f>
        <v>3.4169999999999998</v>
      </c>
      <c r="AA192" s="69">
        <f>IF(VLOOKUP($C192,EOC!$A$2:$F$1091,2,0)=0,"",VLOOKUP($C192,EOC!$A$2:$F$1091,2,0))</f>
        <v>1.8440000000000001</v>
      </c>
      <c r="AB192" s="69">
        <f>IF(VLOOKUP($C192,EOC!$A$2:$F$1091,4,0)=0,"",VLOOKUP($C192,EOC!$A$2:$F$1091,4,0))</f>
        <v>2.7429999999999994</v>
      </c>
      <c r="AC192" s="70">
        <f>IF(VLOOKUP($C192,EOC!$A$2:$F$1091,6,0)=0,"",VLOOKUP($C192,EOC!$A$2:$F$1091,6,0))</f>
        <v>2.7149999999999999</v>
      </c>
      <c r="AD192" s="65">
        <f>Y192-(Modeling!$H$4+'High Schools'!V620*Modeling!$H$5)</f>
        <v>-8.3966656590560351E-2</v>
      </c>
      <c r="AE192" s="66">
        <f>Z192-(Modeling!$I$4+V192*Modeling!$I$5)</f>
        <v>0.70730761909601414</v>
      </c>
      <c r="AF192" s="64">
        <f>AA192-(Modeling!$J$4+V192*Modeling!$J$5)</f>
        <v>6.3138057564137151E-2</v>
      </c>
      <c r="AG192" s="62">
        <f>AC192-(Modeling!$K$4+V192*Modeling!$K$5)</f>
        <v>0.48480474273288809</v>
      </c>
      <c r="AH192" s="67">
        <f t="shared" si="4"/>
        <v>1.171283762802479</v>
      </c>
      <c r="AI192" s="94">
        <f t="shared" si="5"/>
        <v>102</v>
      </c>
    </row>
    <row r="193" spans="1:35" x14ac:dyDescent="0.2">
      <c r="A193" s="36" t="s">
        <v>755</v>
      </c>
      <c r="B193" s="35" t="s">
        <v>592</v>
      </c>
      <c r="C193" s="53">
        <v>5063</v>
      </c>
      <c r="D193" s="28" t="str">
        <f>VLOOKUP($C193,Demographics!$A$2:$V$2860,2,FALSE)</f>
        <v>P</v>
      </c>
      <c r="E193" s="28" t="str">
        <f>VLOOKUP($C193,Demographics!$A$2:$V$2860,3,FALSE)</f>
        <v xml:space="preserve">9-12      </v>
      </c>
      <c r="F193" s="28">
        <f>VLOOKUP($C193,Demographics!$A$2:$V$2860,4,FALSE)</f>
        <v>373</v>
      </c>
      <c r="G193" s="29">
        <f>VLOOKUP($C193,Demographics!$A$2:$V$2860,20,FALSE)</f>
        <v>15</v>
      </c>
      <c r="H193" s="29">
        <f>VLOOKUP($C193,Demographics!$A$2:$V$2860,21,FALSE)</f>
        <v>8.1</v>
      </c>
      <c r="I193" s="27">
        <f>VLOOKUP($C193,Demographics!$A$2:$V$2860,22,FALSE)/100</f>
        <v>0.64</v>
      </c>
      <c r="J193" s="25">
        <f>VLOOKUP($C193,Demographics!$A$2:$V$2860,5,FALSE)/100</f>
        <v>8.0000000000000002E-3</v>
      </c>
      <c r="K193" s="26">
        <f>VLOOKUP($C193,Demographics!$A$2:$V$2860,6,FALSE)/100</f>
        <v>0.1555</v>
      </c>
      <c r="L193" s="26">
        <f>VLOOKUP($C193,Demographics!$A$2:$V$2860,7,FALSE)/100</f>
        <v>5.3600000000000002E-2</v>
      </c>
      <c r="M193" s="26">
        <f>VLOOKUP($C193,Demographics!$A$2:$V$2860,8,FALSE)/100</f>
        <v>0.17960000000000001</v>
      </c>
      <c r="N193" s="26">
        <f>VLOOKUP($C193,Demographics!$A$2:$V$2860,9,FALSE)/100</f>
        <v>0.38340000000000002</v>
      </c>
      <c r="O193" s="26">
        <f>VLOOKUP($C193,Demographics!$A$2:$V$2860,10,FALSE)/100</f>
        <v>0.1153</v>
      </c>
      <c r="P193" s="26">
        <f>VLOOKUP($C193,Demographics!$A$2:$V$2860,11,FALSE)/100</f>
        <v>0.10460000000000001</v>
      </c>
      <c r="Q193" s="26">
        <f>VLOOKUP($C193,Demographics!$A$2:$V$2860,12,FALSE)/100</f>
        <v>0.56569999999999998</v>
      </c>
      <c r="R193" s="26">
        <f>VLOOKUP($C193,Demographics!$A$2:$V$2860,13,FALSE)/100</f>
        <v>0.43430000000000002</v>
      </c>
      <c r="S193" s="26">
        <f>VLOOKUP($C193,Demographics!$A$2:$V$2860,14,FALSE)/100</f>
        <v>0</v>
      </c>
      <c r="T193" s="26">
        <f>VLOOKUP($C193,Demographics!$A$2:$V$2860,15,FALSE)/100</f>
        <v>0.28350000000000003</v>
      </c>
      <c r="U193" s="26">
        <f>VLOOKUP($C193,Demographics!$A$2:$V$2860,16,FALSE)/100</f>
        <v>0.1575</v>
      </c>
      <c r="V193" s="26">
        <f>VLOOKUP($C193,Demographics!$A$2:$V$2860,17,FALSE)/100</f>
        <v>0.81889999999999996</v>
      </c>
      <c r="W193" s="26">
        <f>VLOOKUP($C193,Demographics!$A$2:$V$2860,18,FALSE)/100</f>
        <v>6.3E-2</v>
      </c>
      <c r="X193" s="27">
        <f>VLOOKUP($C193,Demographics!$A$2:$V$2860,19,FALSE)/100</f>
        <v>0</v>
      </c>
      <c r="Y193" s="68">
        <f>IF(VLOOKUP($C193,MSP_HSPE!$B$2:$F$671,2,0)=0,"",VLOOKUP($C193,MSP_HSPE!$B$2:$F$671,2,0))</f>
        <v>2.58</v>
      </c>
      <c r="Z193" s="69">
        <f>IF(VLOOKUP($C193,MSP_HSPE!$B$2:$F$671,4,0)=0,"",VLOOKUP($C193,MSP_HSPE!$B$2:$F$671,4,0))</f>
        <v>2.7749999999999999</v>
      </c>
      <c r="AA193" s="69">
        <f>IF(VLOOKUP($C193,EOC!$A$2:$F$1091,2,0)=0,"",VLOOKUP($C193,EOC!$A$2:$F$1091,2,0))</f>
        <v>1.8529999999999998</v>
      </c>
      <c r="AB193" s="69">
        <f>IF(VLOOKUP($C193,EOC!$A$2:$F$1091,4,0)=0,"",VLOOKUP($C193,EOC!$A$2:$F$1091,4,0))</f>
        <v>2.1339999999999999</v>
      </c>
      <c r="AC193" s="70">
        <f>IF(VLOOKUP($C193,EOC!$A$2:$F$1091,6,0)=0,"",VLOOKUP($C193,EOC!$A$2:$F$1091,6,0))</f>
        <v>1.8169999999999999</v>
      </c>
      <c r="AD193" s="65">
        <f>Y193-(Modeling!$H$4+'High Schools'!V189*Modeling!$H$5)</f>
        <v>-0.30448604930673984</v>
      </c>
      <c r="AE193" s="66">
        <f>Z193-(Modeling!$I$4+V193*Modeling!$I$5)</f>
        <v>0.19985852589077657</v>
      </c>
      <c r="AF193" s="64">
        <f>AA193-(Modeling!$J$4+V193*Modeling!$J$5)</f>
        <v>0.2035937933731824</v>
      </c>
      <c r="AG193" s="62">
        <f>AC193-(Modeling!$K$4+V193*Modeling!$K$5)</f>
        <v>-0.21808825828837519</v>
      </c>
      <c r="AH193" s="67">
        <f t="shared" si="4"/>
        <v>-0.11912198833115606</v>
      </c>
      <c r="AI193" s="94">
        <f t="shared" si="5"/>
        <v>321</v>
      </c>
    </row>
    <row r="194" spans="1:35" x14ac:dyDescent="0.2">
      <c r="A194" s="36" t="s">
        <v>755</v>
      </c>
      <c r="B194" s="35" t="s">
        <v>69</v>
      </c>
      <c r="C194" s="53">
        <v>5102</v>
      </c>
      <c r="D194" s="28" t="str">
        <f>VLOOKUP($C194,Demographics!$A$2:$V$2860,2,FALSE)</f>
        <v>P</v>
      </c>
      <c r="E194" s="28" t="str">
        <f>VLOOKUP($C194,Demographics!$A$2:$V$2860,3,FALSE)</f>
        <v xml:space="preserve">9-12      </v>
      </c>
      <c r="F194" s="28">
        <f>VLOOKUP($C194,Demographics!$A$2:$V$2860,4,FALSE)</f>
        <v>274</v>
      </c>
      <c r="G194" s="29">
        <f>VLOOKUP($C194,Demographics!$A$2:$V$2860,20,FALSE)</f>
        <v>13</v>
      </c>
      <c r="H194" s="29">
        <f>VLOOKUP($C194,Demographics!$A$2:$V$2860,21,FALSE)</f>
        <v>8.4</v>
      </c>
      <c r="I194" s="27">
        <f>VLOOKUP($C194,Demographics!$A$2:$V$2860,22,FALSE)/100</f>
        <v>0.66670000000000007</v>
      </c>
      <c r="J194" s="25">
        <f>VLOOKUP($C194,Demographics!$A$2:$V$2860,5,FALSE)/100</f>
        <v>1.8200000000000001E-2</v>
      </c>
      <c r="K194" s="26">
        <f>VLOOKUP($C194,Demographics!$A$2:$V$2860,6,FALSE)/100</f>
        <v>0.15329999999999999</v>
      </c>
      <c r="L194" s="26">
        <f>VLOOKUP($C194,Demographics!$A$2:$V$2860,7,FALSE)/100</f>
        <v>3.2799999999999996E-2</v>
      </c>
      <c r="M194" s="26">
        <f>VLOOKUP($C194,Demographics!$A$2:$V$2860,8,FALSE)/100</f>
        <v>0.12039999999999999</v>
      </c>
      <c r="N194" s="26">
        <f>VLOOKUP($C194,Demographics!$A$2:$V$2860,9,FALSE)/100</f>
        <v>0.47450000000000003</v>
      </c>
      <c r="O194" s="26">
        <f>VLOOKUP($C194,Demographics!$A$2:$V$2860,10,FALSE)/100</f>
        <v>0.1241</v>
      </c>
      <c r="P194" s="26">
        <f>VLOOKUP($C194,Demographics!$A$2:$V$2860,11,FALSE)/100</f>
        <v>7.6600000000000001E-2</v>
      </c>
      <c r="Q194" s="26">
        <f>VLOOKUP($C194,Demographics!$A$2:$V$2860,12,FALSE)/100</f>
        <v>0.4708</v>
      </c>
      <c r="R194" s="26">
        <f>VLOOKUP($C194,Demographics!$A$2:$V$2860,13,FALSE)/100</f>
        <v>0.5292</v>
      </c>
      <c r="S194" s="26">
        <f>VLOOKUP($C194,Demographics!$A$2:$V$2860,14,FALSE)/100</f>
        <v>0</v>
      </c>
      <c r="T194" s="26">
        <f>VLOOKUP($C194,Demographics!$A$2:$V$2860,15,FALSE)/100</f>
        <v>0.2346</v>
      </c>
      <c r="U194" s="26">
        <f>VLOOKUP($C194,Demographics!$A$2:$V$2860,16,FALSE)/100</f>
        <v>0.2</v>
      </c>
      <c r="V194" s="26">
        <f>VLOOKUP($C194,Demographics!$A$2:$V$2860,17,FALSE)/100</f>
        <v>0.81920000000000004</v>
      </c>
      <c r="W194" s="26">
        <f>VLOOKUP($C194,Demographics!$A$2:$V$2860,18,FALSE)/100</f>
        <v>6.1500000000000006E-2</v>
      </c>
      <c r="X194" s="27">
        <f>VLOOKUP($C194,Demographics!$A$2:$V$2860,19,FALSE)/100</f>
        <v>0</v>
      </c>
      <c r="Y194" s="68">
        <f>IF(VLOOKUP($C194,MSP_HSPE!$B$2:$F$671,2,0)=0,"",VLOOKUP($C194,MSP_HSPE!$B$2:$F$671,2,0))</f>
        <v>2.75</v>
      </c>
      <c r="Z194" s="69">
        <f>IF(VLOOKUP($C194,MSP_HSPE!$B$2:$F$671,4,0)=0,"",VLOOKUP($C194,MSP_HSPE!$B$2:$F$671,4,0))</f>
        <v>2.7759999999999998</v>
      </c>
      <c r="AA194" s="69">
        <f>IF(VLOOKUP($C194,EOC!$A$2:$F$1091,2,0)=0,"",VLOOKUP($C194,EOC!$A$2:$F$1091,2,0))</f>
        <v>1.58</v>
      </c>
      <c r="AB194" s="69">
        <f>IF(VLOOKUP($C194,EOC!$A$2:$F$1091,4,0)=0,"",VLOOKUP($C194,EOC!$A$2:$F$1091,4,0))</f>
        <v>2.0159999999999996</v>
      </c>
      <c r="AC194" s="70">
        <f>IF(VLOOKUP($C194,EOC!$A$2:$F$1091,6,0)=0,"",VLOOKUP($C194,EOC!$A$2:$F$1091,6,0))</f>
        <v>1.82</v>
      </c>
      <c r="AD194" s="65">
        <f>Y194-(Modeling!$H$4+'High Schools'!V193*Modeling!$H$5)</f>
        <v>0.12329441366899019</v>
      </c>
      <c r="AE194" s="66">
        <f>Z194-(Modeling!$I$4+V194*Modeling!$I$5)</f>
        <v>0.20115886273630057</v>
      </c>
      <c r="AF194" s="64">
        <f>AA194-(Modeling!$J$4+V194*Modeling!$J$5)</f>
        <v>-6.9112778645100681E-2</v>
      </c>
      <c r="AG194" s="62">
        <f>AC194-(Modeling!$K$4+V194*Modeling!$K$5)</f>
        <v>-0.21465275159422625</v>
      </c>
      <c r="AH194" s="67">
        <f t="shared" si="4"/>
        <v>4.0687746165963823E-2</v>
      </c>
      <c r="AI194" s="94">
        <f t="shared" si="5"/>
        <v>288</v>
      </c>
    </row>
    <row r="195" spans="1:35" x14ac:dyDescent="0.2">
      <c r="A195" s="36" t="s">
        <v>755</v>
      </c>
      <c r="B195" s="35" t="s">
        <v>720</v>
      </c>
      <c r="C195" s="53">
        <v>3553</v>
      </c>
      <c r="D195" s="28" t="str">
        <f>VLOOKUP($C195,Demographics!$A$2:$V$2860,2,FALSE)</f>
        <v>P</v>
      </c>
      <c r="E195" s="28" t="str">
        <f>VLOOKUP($C195,Demographics!$A$2:$V$2860,3,FALSE)</f>
        <v xml:space="preserve">9-12      </v>
      </c>
      <c r="F195" s="28">
        <f>VLOOKUP($C195,Demographics!$A$2:$V$2860,4,FALSE)</f>
        <v>426</v>
      </c>
      <c r="G195" s="29">
        <f>VLOOKUP($C195,Demographics!$A$2:$V$2860,20,FALSE)</f>
        <v>20</v>
      </c>
      <c r="H195" s="29">
        <f>VLOOKUP($C195,Demographics!$A$2:$V$2860,21,FALSE)</f>
        <v>10.6</v>
      </c>
      <c r="I195" s="27">
        <f>VLOOKUP($C195,Demographics!$A$2:$V$2860,22,FALSE)/100</f>
        <v>0.71430000000000005</v>
      </c>
      <c r="J195" s="25">
        <f>VLOOKUP($C195,Demographics!$A$2:$V$2860,5,FALSE)/100</f>
        <v>6.9999999999999993E-3</v>
      </c>
      <c r="K195" s="26">
        <f>VLOOKUP($C195,Demographics!$A$2:$V$2860,6,FALSE)/100</f>
        <v>0.18079999999999999</v>
      </c>
      <c r="L195" s="26">
        <f>VLOOKUP($C195,Demographics!$A$2:$V$2860,7,FALSE)/100</f>
        <v>2.3E-3</v>
      </c>
      <c r="M195" s="26">
        <f>VLOOKUP($C195,Demographics!$A$2:$V$2860,8,FALSE)/100</f>
        <v>4.4600000000000001E-2</v>
      </c>
      <c r="N195" s="26">
        <f>VLOOKUP($C195,Demographics!$A$2:$V$2860,9,FALSE)/100</f>
        <v>0.1009</v>
      </c>
      <c r="O195" s="26">
        <f>VLOOKUP($C195,Demographics!$A$2:$V$2860,10,FALSE)/100</f>
        <v>0.58450000000000002</v>
      </c>
      <c r="P195" s="26">
        <f>VLOOKUP($C195,Demographics!$A$2:$V$2860,11,FALSE)/100</f>
        <v>7.980000000000001E-2</v>
      </c>
      <c r="Q195" s="26">
        <f>VLOOKUP($C195,Demographics!$A$2:$V$2860,12,FALSE)/100</f>
        <v>0.6502</v>
      </c>
      <c r="R195" s="26">
        <f>VLOOKUP($C195,Demographics!$A$2:$V$2860,13,FALSE)/100</f>
        <v>0.34979999999999994</v>
      </c>
      <c r="S195" s="26">
        <f>VLOOKUP($C195,Demographics!$A$2:$V$2860,14,FALSE)/100</f>
        <v>0</v>
      </c>
      <c r="T195" s="26">
        <f>VLOOKUP($C195,Demographics!$A$2:$V$2860,15,FALSE)/100</f>
        <v>7.0999999999999995E-3</v>
      </c>
      <c r="U195" s="26">
        <f>VLOOKUP($C195,Demographics!$A$2:$V$2860,16,FALSE)/100</f>
        <v>1.43E-2</v>
      </c>
      <c r="V195" s="26">
        <f>VLOOKUP($C195,Demographics!$A$2:$V$2860,17,FALSE)/100</f>
        <v>0.17579999999999998</v>
      </c>
      <c r="W195" s="26">
        <f>VLOOKUP($C195,Demographics!$A$2:$V$2860,18,FALSE)/100</f>
        <v>0.13059999999999999</v>
      </c>
      <c r="X195" s="27">
        <f>VLOOKUP($C195,Demographics!$A$2:$V$2860,19,FALSE)/100</f>
        <v>0</v>
      </c>
      <c r="Y195" s="68">
        <f>IF(VLOOKUP($C195,MSP_HSPE!$B$2:$F$671,2,0)=0,"",VLOOKUP($C195,MSP_HSPE!$B$2:$F$671,2,0))</f>
        <v>3.83</v>
      </c>
      <c r="Z195" s="69">
        <f>IF(VLOOKUP($C195,MSP_HSPE!$B$2:$F$671,4,0)=0,"",VLOOKUP($C195,MSP_HSPE!$B$2:$F$671,4,0))</f>
        <v>3.847</v>
      </c>
      <c r="AA195" s="69">
        <f>IF(VLOOKUP($C195,EOC!$A$2:$F$1091,2,0)=0,"",VLOOKUP($C195,EOC!$A$2:$F$1091,2,0))</f>
        <v>3.4359999999999995</v>
      </c>
      <c r="AB195" s="69">
        <f>IF(VLOOKUP($C195,EOC!$A$2:$F$1091,4,0)=0,"",VLOOKUP($C195,EOC!$A$2:$F$1091,4,0))</f>
        <v>3.532</v>
      </c>
      <c r="AC195" s="70">
        <f>IF(VLOOKUP($C195,EOC!$A$2:$F$1091,6,0)=0,"",VLOOKUP($C195,EOC!$A$2:$F$1091,6,0))</f>
        <v>3.6039999999999996</v>
      </c>
      <c r="AD195" s="65">
        <f>Y195-(Modeling!$H$4+'High Schools'!V187*Modeling!$H$5)</f>
        <v>1.1609242618480353</v>
      </c>
      <c r="AE195" s="66">
        <f>Z195-(Modeling!$I$4+V195*Modeling!$I$5)</f>
        <v>0.6280364413691113</v>
      </c>
      <c r="AF195" s="64">
        <f>AA195-(Modeling!$J$4+V195*Modeling!$J$5)</f>
        <v>1.1575820098999885</v>
      </c>
      <c r="AG195" s="62">
        <f>AC195-(Modeling!$K$4+V195*Modeling!$K$5)</f>
        <v>0.63533055835429009</v>
      </c>
      <c r="AH195" s="67">
        <f t="shared" ref="AH195:AH258" si="6">IF(SUM(Y195:AC195)=0,"",SUM(AD195:AG195))</f>
        <v>3.5818732714714252</v>
      </c>
      <c r="AI195" s="94">
        <f t="shared" ref="AI195:AI258" si="7">IF(AH195="","",_xlfn.RANK.EQ(AH195,AH$3:AH$656))</f>
        <v>1</v>
      </c>
    </row>
    <row r="196" spans="1:35" x14ac:dyDescent="0.2">
      <c r="A196" s="36" t="s">
        <v>755</v>
      </c>
      <c r="B196" s="35" t="s">
        <v>456</v>
      </c>
      <c r="C196" s="53">
        <v>5028</v>
      </c>
      <c r="D196" s="28" t="str">
        <f>VLOOKUP($C196,Demographics!$A$2:$V$2860,2,FALSE)</f>
        <v>A</v>
      </c>
      <c r="E196" s="28" t="str">
        <f>VLOOKUP($C196,Demographics!$A$2:$V$2860,3,FALSE)</f>
        <v xml:space="preserve">7-12      </v>
      </c>
      <c r="F196" s="28">
        <f>VLOOKUP($C196,Demographics!$A$2:$V$2860,4,FALSE)</f>
        <v>188</v>
      </c>
      <c r="G196" s="29">
        <f>VLOOKUP($C196,Demographics!$A$2:$V$2860,20,FALSE)</f>
        <v>13</v>
      </c>
      <c r="H196" s="29">
        <f>VLOOKUP($C196,Demographics!$A$2:$V$2860,21,FALSE)</f>
        <v>4.5999999999999996</v>
      </c>
      <c r="I196" s="27">
        <f>VLOOKUP($C196,Demographics!$A$2:$V$2860,22,FALSE)/100</f>
        <v>0.93330000000000002</v>
      </c>
      <c r="J196" s="25">
        <f>VLOOKUP($C196,Demographics!$A$2:$V$2860,5,FALSE)/100</f>
        <v>1.6E-2</v>
      </c>
      <c r="K196" s="26">
        <f>VLOOKUP($C196,Demographics!$A$2:$V$2860,6,FALSE)/100</f>
        <v>2.6600000000000002E-2</v>
      </c>
      <c r="L196" s="26">
        <f>VLOOKUP($C196,Demographics!$A$2:$V$2860,7,FALSE)/100</f>
        <v>2.6600000000000002E-2</v>
      </c>
      <c r="M196" s="26">
        <f>VLOOKUP($C196,Demographics!$A$2:$V$2860,8,FALSE)/100</f>
        <v>0.11169999999999999</v>
      </c>
      <c r="N196" s="26">
        <f>VLOOKUP($C196,Demographics!$A$2:$V$2860,9,FALSE)/100</f>
        <v>0.2606</v>
      </c>
      <c r="O196" s="26">
        <f>VLOOKUP($C196,Demographics!$A$2:$V$2860,10,FALSE)/100</f>
        <v>0.45740000000000003</v>
      </c>
      <c r="P196" s="26">
        <f>VLOOKUP($C196,Demographics!$A$2:$V$2860,11,FALSE)/100</f>
        <v>0.1011</v>
      </c>
      <c r="Q196" s="26">
        <f>VLOOKUP($C196,Demographics!$A$2:$V$2860,12,FALSE)/100</f>
        <v>0.52659999999999996</v>
      </c>
      <c r="R196" s="26">
        <f>VLOOKUP($C196,Demographics!$A$2:$V$2860,13,FALSE)/100</f>
        <v>0.47340000000000004</v>
      </c>
      <c r="S196" s="26">
        <f>VLOOKUP($C196,Demographics!$A$2:$V$2860,14,FALSE)/100</f>
        <v>0</v>
      </c>
      <c r="T196" s="26">
        <f>VLOOKUP($C196,Demographics!$A$2:$V$2860,15,FALSE)/100</f>
        <v>3.4300000000000004E-2</v>
      </c>
      <c r="U196" s="26">
        <f>VLOOKUP($C196,Demographics!$A$2:$V$2860,16,FALSE)/100</f>
        <v>0.25140000000000001</v>
      </c>
      <c r="V196" s="26">
        <f>VLOOKUP($C196,Demographics!$A$2:$V$2860,17,FALSE)/100</f>
        <v>0.64</v>
      </c>
      <c r="W196" s="26">
        <f>VLOOKUP($C196,Demographics!$A$2:$V$2860,18,FALSE)/100</f>
        <v>8.5699999999999998E-2</v>
      </c>
      <c r="X196" s="27">
        <f>VLOOKUP($C196,Demographics!$A$2:$V$2860,19,FALSE)/100</f>
        <v>0</v>
      </c>
      <c r="Y196" s="68">
        <f>IF(VLOOKUP($C196,MSP_HSPE!$B$2:$F$671,2,0)=0,"",VLOOKUP($C196,MSP_HSPE!$B$2:$F$671,2,0))</f>
        <v>2.94</v>
      </c>
      <c r="Z196" s="69">
        <f>IF(VLOOKUP($C196,MSP_HSPE!$B$2:$F$671,4,0)=0,"",VLOOKUP($C196,MSP_HSPE!$B$2:$F$671,4,0))</f>
        <v>2.734</v>
      </c>
      <c r="AA196" s="69">
        <f>IF(VLOOKUP($C196,EOC!$A$2:$F$1091,2,0)=0,"",VLOOKUP($C196,EOC!$A$2:$F$1091,2,0))</f>
        <v>1.639</v>
      </c>
      <c r="AB196" s="69">
        <f>IF(VLOOKUP($C196,EOC!$A$2:$F$1091,4,0)=0,"",VLOOKUP($C196,EOC!$A$2:$F$1091,4,0))</f>
        <v>2.4709999999999996</v>
      </c>
      <c r="AC196" s="70">
        <f>IF(VLOOKUP($C196,EOC!$A$2:$F$1091,6,0)=0,"",VLOOKUP($C196,EOC!$A$2:$F$1091,6,0))</f>
        <v>2.1259999999999999</v>
      </c>
      <c r="AD196" s="65">
        <f>Y196-(Modeling!$H$4+'High Schools'!V188*Modeling!$H$5)</f>
        <v>0.39516411081896585</v>
      </c>
      <c r="AE196" s="66">
        <f>Z196-(Modeling!$I$4+V196*Modeling!$I$5)</f>
        <v>-2.024234632338251E-2</v>
      </c>
      <c r="AF196" s="64">
        <f>AA196-(Modeling!$J$4+V196*Modeling!$J$5)</f>
        <v>-0.1853870930571615</v>
      </c>
      <c r="AG196" s="62">
        <f>AC196-(Modeling!$K$4+V196*Modeling!$K$5)</f>
        <v>-0.16879541689920874</v>
      </c>
      <c r="AH196" s="67">
        <f t="shared" si="6"/>
        <v>2.0739254539213103E-2</v>
      </c>
      <c r="AI196" s="94">
        <f t="shared" si="7"/>
        <v>291</v>
      </c>
    </row>
    <row r="197" spans="1:35" x14ac:dyDescent="0.2">
      <c r="A197" s="36" t="s">
        <v>755</v>
      </c>
      <c r="B197" s="35" t="s">
        <v>1149</v>
      </c>
      <c r="C197" s="53">
        <v>5116</v>
      </c>
      <c r="D197" s="28" t="str">
        <f>VLOOKUP($C197,Demographics!$A$2:$V$2860,2,FALSE)</f>
        <v>A</v>
      </c>
      <c r="E197" s="28" t="str">
        <f>VLOOKUP($C197,Demographics!$A$2:$V$2860,3,FALSE)</f>
        <v xml:space="preserve">9-12      </v>
      </c>
      <c r="F197" s="28">
        <f>VLOOKUP($C197,Demographics!$A$2:$V$2860,4,FALSE)</f>
        <v>144</v>
      </c>
      <c r="G197" s="29">
        <f>VLOOKUP($C197,Demographics!$A$2:$V$2860,20,FALSE)</f>
        <v>0</v>
      </c>
      <c r="H197" s="29">
        <f>VLOOKUP($C197,Demographics!$A$2:$V$2860,21,FALSE)</f>
        <v>0</v>
      </c>
      <c r="I197" s="27">
        <f>VLOOKUP($C197,Demographics!$A$2:$V$2860,22,FALSE)/100</f>
        <v>0</v>
      </c>
      <c r="J197" s="25">
        <f>VLOOKUP($C197,Demographics!$A$2:$V$2860,5,FALSE)/100</f>
        <v>6.8999999999999999E-3</v>
      </c>
      <c r="K197" s="26">
        <f>VLOOKUP($C197,Demographics!$A$2:$V$2860,6,FALSE)/100</f>
        <v>0.14580000000000001</v>
      </c>
      <c r="L197" s="26">
        <f>VLOOKUP($C197,Demographics!$A$2:$V$2860,7,FALSE)/100</f>
        <v>4.8600000000000004E-2</v>
      </c>
      <c r="M197" s="26">
        <f>VLOOKUP($C197,Demographics!$A$2:$V$2860,8,FALSE)/100</f>
        <v>0.125</v>
      </c>
      <c r="N197" s="26">
        <f>VLOOKUP($C197,Demographics!$A$2:$V$2860,9,FALSE)/100</f>
        <v>0.29859999999999998</v>
      </c>
      <c r="O197" s="26">
        <f>VLOOKUP($C197,Demographics!$A$2:$V$2860,10,FALSE)/100</f>
        <v>0.33329999999999999</v>
      </c>
      <c r="P197" s="26">
        <f>VLOOKUP($C197,Demographics!$A$2:$V$2860,11,FALSE)/100</f>
        <v>4.1700000000000001E-2</v>
      </c>
      <c r="Q197" s="26">
        <f>VLOOKUP($C197,Demographics!$A$2:$V$2860,12,FALSE)/100</f>
        <v>0.59719999999999995</v>
      </c>
      <c r="R197" s="26">
        <f>VLOOKUP($C197,Demographics!$A$2:$V$2860,13,FALSE)/100</f>
        <v>0.40279999999999999</v>
      </c>
      <c r="S197" s="26">
        <f>VLOOKUP($C197,Demographics!$A$2:$V$2860,14,FALSE)/100</f>
        <v>0</v>
      </c>
      <c r="T197" s="26">
        <f>VLOOKUP($C197,Demographics!$A$2:$V$2860,15,FALSE)/100</f>
        <v>5.8799999999999998E-2</v>
      </c>
      <c r="U197" s="26">
        <f>VLOOKUP($C197,Demographics!$A$2:$V$2860,16,FALSE)/100</f>
        <v>6.5000000000000006E-3</v>
      </c>
      <c r="V197" s="26">
        <f>VLOOKUP($C197,Demographics!$A$2:$V$2860,17,FALSE)/100</f>
        <v>0.24179999999999999</v>
      </c>
      <c r="W197" s="26">
        <f>VLOOKUP($C197,Demographics!$A$2:$V$2860,18,FALSE)/100</f>
        <v>1.3100000000000001E-2</v>
      </c>
      <c r="X197" s="27">
        <f>VLOOKUP($C197,Demographics!$A$2:$V$2860,19,FALSE)/100</f>
        <v>0</v>
      </c>
      <c r="Y197" s="68" t="str">
        <f>IF(VLOOKUP($C197,MSP_HSPE!$B$2:$F$671,2,0)=0,"",VLOOKUP($C197,MSP_HSPE!$B$2:$F$671,2,0))</f>
        <v/>
      </c>
      <c r="Z197" s="69" t="str">
        <f>IF(VLOOKUP($C197,MSP_HSPE!$B$2:$F$671,4,0)=0,"",VLOOKUP($C197,MSP_HSPE!$B$2:$F$671,4,0))</f>
        <v/>
      </c>
      <c r="AA197" s="69">
        <f>IF(VLOOKUP($C197,EOC!$A$2:$F$1091,2,0)=0,"",VLOOKUP($C197,EOC!$A$2:$F$1091,2,0))</f>
        <v>1.3920000000000001</v>
      </c>
      <c r="AB197" s="69" t="str">
        <f>IF(VLOOKUP($C197,EOC!$A$2:$F$1091,4,0)=0,"",VLOOKUP($C197,EOC!$A$2:$F$1091,4,0))</f>
        <v/>
      </c>
      <c r="AC197" s="70" t="str">
        <f>IF(VLOOKUP($C197,EOC!$A$2:$F$1091,6,0)=0,"",VLOOKUP($C197,EOC!$A$2:$F$1091,6,0))</f>
        <v/>
      </c>
      <c r="AD197" s="67"/>
      <c r="AE197" s="63"/>
      <c r="AF197" s="64">
        <f>AA197-(Modeling!$J$4+V197*Modeling!$J$5)</f>
        <v>-0.82186383412235453</v>
      </c>
      <c r="AG197" s="62"/>
      <c r="AH197" s="67">
        <f t="shared" si="6"/>
        <v>-0.82186383412235453</v>
      </c>
      <c r="AI197" s="94">
        <f t="shared" si="7"/>
        <v>395</v>
      </c>
    </row>
    <row r="198" spans="1:35" x14ac:dyDescent="0.2">
      <c r="A198" s="36" t="s">
        <v>755</v>
      </c>
      <c r="B198" s="35" t="s">
        <v>508</v>
      </c>
      <c r="C198" s="53">
        <v>1539</v>
      </c>
      <c r="D198" s="28" t="str">
        <f>VLOOKUP($C198,Demographics!$A$2:$V$2860,2,FALSE)</f>
        <v>A</v>
      </c>
      <c r="E198" s="28" t="str">
        <f>VLOOKUP($C198,Demographics!$A$2:$V$2860,3,FALSE)</f>
        <v xml:space="preserve">7-12      </v>
      </c>
      <c r="F198" s="28">
        <f>VLOOKUP($C198,Demographics!$A$2:$V$2860,4,FALSE)</f>
        <v>101</v>
      </c>
      <c r="G198" s="29">
        <f>VLOOKUP($C198,Demographics!$A$2:$V$2860,20,FALSE)</f>
        <v>0</v>
      </c>
      <c r="H198" s="29">
        <f>VLOOKUP($C198,Demographics!$A$2:$V$2860,21,FALSE)</f>
        <v>0</v>
      </c>
      <c r="I198" s="27">
        <f>VLOOKUP($C198,Demographics!$A$2:$V$2860,22,FALSE)/100</f>
        <v>0</v>
      </c>
      <c r="J198" s="25">
        <f>VLOOKUP($C198,Demographics!$A$2:$V$2860,5,FALSE)/100</f>
        <v>0</v>
      </c>
      <c r="K198" s="26">
        <f>VLOOKUP($C198,Demographics!$A$2:$V$2860,6,FALSE)/100</f>
        <v>3.9599999999999996E-2</v>
      </c>
      <c r="L198" s="26">
        <f>VLOOKUP($C198,Demographics!$A$2:$V$2860,7,FALSE)/100</f>
        <v>1.9799999999999998E-2</v>
      </c>
      <c r="M198" s="26">
        <f>VLOOKUP($C198,Demographics!$A$2:$V$2860,8,FALSE)/100</f>
        <v>3.9599999999999996E-2</v>
      </c>
      <c r="N198" s="26">
        <f>VLOOKUP($C198,Demographics!$A$2:$V$2860,9,FALSE)/100</f>
        <v>0.19800000000000001</v>
      </c>
      <c r="O198" s="26">
        <f>VLOOKUP($C198,Demographics!$A$2:$V$2860,10,FALSE)/100</f>
        <v>0.65349999999999997</v>
      </c>
      <c r="P198" s="26">
        <f>VLOOKUP($C198,Demographics!$A$2:$V$2860,11,FALSE)/100</f>
        <v>4.9500000000000002E-2</v>
      </c>
      <c r="Q198" s="26">
        <f>VLOOKUP($C198,Demographics!$A$2:$V$2860,12,FALSE)/100</f>
        <v>0.43560000000000004</v>
      </c>
      <c r="R198" s="26">
        <f>VLOOKUP($C198,Demographics!$A$2:$V$2860,13,FALSE)/100</f>
        <v>0.56440000000000001</v>
      </c>
      <c r="S198" s="26">
        <f>VLOOKUP($C198,Demographics!$A$2:$V$2860,14,FALSE)/100</f>
        <v>0</v>
      </c>
      <c r="T198" s="26">
        <f>VLOOKUP($C198,Demographics!$A$2:$V$2860,15,FALSE)/100</f>
        <v>0</v>
      </c>
      <c r="U198" s="26">
        <f>VLOOKUP($C198,Demographics!$A$2:$V$2860,16,FALSE)/100</f>
        <v>8.2599999999999993E-2</v>
      </c>
      <c r="V198" s="26">
        <f>VLOOKUP($C198,Demographics!$A$2:$V$2860,17,FALSE)/100</f>
        <v>0.29359999999999997</v>
      </c>
      <c r="W198" s="26">
        <f>VLOOKUP($C198,Demographics!$A$2:$V$2860,18,FALSE)/100</f>
        <v>9.1700000000000004E-2</v>
      </c>
      <c r="X198" s="27">
        <f>VLOOKUP($C198,Demographics!$A$2:$V$2860,19,FALSE)/100</f>
        <v>0</v>
      </c>
      <c r="Y198" s="68">
        <f>IF(VLOOKUP($C198,MSP_HSPE!$B$2:$F$671,2,0)=0,"",VLOOKUP($C198,MSP_HSPE!$B$2:$F$671,2,0))</f>
        <v>3.35</v>
      </c>
      <c r="Z198" s="69">
        <f>IF(VLOOKUP($C198,MSP_HSPE!$B$2:$F$671,4,0)=0,"",VLOOKUP($C198,MSP_HSPE!$B$2:$F$671,4,0))</f>
        <v>3.4119999999999999</v>
      </c>
      <c r="AA198" s="69">
        <f>IF(VLOOKUP($C198,EOC!$A$2:$F$1091,2,0)=0,"",VLOOKUP($C198,EOC!$A$2:$F$1091,2,0))</f>
        <v>2.4120000000000004</v>
      </c>
      <c r="AB198" s="69">
        <f>IF(VLOOKUP($C198,EOC!$A$2:$F$1091,4,0)=0,"",VLOOKUP($C198,EOC!$A$2:$F$1091,4,0))</f>
        <v>2.7520000000000007</v>
      </c>
      <c r="AC198" s="70">
        <f>IF(VLOOKUP($C198,EOC!$A$2:$F$1091,6,0)=0,"",VLOOKUP($C198,EOC!$A$2:$F$1091,6,0))</f>
        <v>2.2000000000000002</v>
      </c>
      <c r="AD198" s="65">
        <f>Y198-(Modeling!$H$4+'High Schools'!V183*Modeling!$H$5)</f>
        <v>0.37962540445457593</v>
      </c>
      <c r="AE198" s="66">
        <f>Z198-(Modeling!$I$4+V198*Modeling!$I$5)</f>
        <v>0.31096870937821119</v>
      </c>
      <c r="AF198" s="64">
        <f>AA198-(Modeling!$J$4+V198*Modeling!$J$5)</f>
        <v>0.24880139738738194</v>
      </c>
      <c r="AG198" s="62">
        <f>AC198-(Modeling!$K$4+V198*Modeling!$K$5)</f>
        <v>-0.59766047974321523</v>
      </c>
      <c r="AH198" s="67">
        <f t="shared" si="6"/>
        <v>0.34173503147695383</v>
      </c>
      <c r="AI198" s="94">
        <f t="shared" si="7"/>
        <v>241</v>
      </c>
    </row>
    <row r="199" spans="1:35" x14ac:dyDescent="0.2">
      <c r="A199" s="36" t="s">
        <v>755</v>
      </c>
      <c r="B199" s="35" t="s">
        <v>1147</v>
      </c>
      <c r="C199" s="53">
        <v>5254</v>
      </c>
      <c r="D199" s="28" t="str">
        <f>VLOOKUP($C199,Demographics!$A$2:$V$2860,2,FALSE)</f>
        <v>A</v>
      </c>
      <c r="E199" s="28" t="str">
        <f>VLOOKUP($C199,Demographics!$A$2:$V$2860,3,FALSE)</f>
        <v xml:space="preserve">10-13     </v>
      </c>
      <c r="F199" s="28">
        <f>VLOOKUP($C199,Demographics!$A$2:$V$2860,4,FALSE)</f>
        <v>48</v>
      </c>
      <c r="G199" s="29">
        <f>VLOOKUP($C199,Demographics!$A$2:$V$2860,20,FALSE)</f>
        <v>0</v>
      </c>
      <c r="H199" s="29">
        <f>VLOOKUP($C199,Demographics!$A$2:$V$2860,21,FALSE)</f>
        <v>0</v>
      </c>
      <c r="I199" s="27">
        <f>VLOOKUP($C199,Demographics!$A$2:$V$2860,22,FALSE)/100</f>
        <v>0</v>
      </c>
      <c r="J199" s="25">
        <f>VLOOKUP($C199,Demographics!$A$2:$V$2860,5,FALSE)/100</f>
        <v>0</v>
      </c>
      <c r="K199" s="26">
        <f>VLOOKUP($C199,Demographics!$A$2:$V$2860,6,FALSE)/100</f>
        <v>0.125</v>
      </c>
      <c r="L199" s="26">
        <f>VLOOKUP($C199,Demographics!$A$2:$V$2860,7,FALSE)/100</f>
        <v>2.0799999999999999E-2</v>
      </c>
      <c r="M199" s="26">
        <f>VLOOKUP($C199,Demographics!$A$2:$V$2860,8,FALSE)/100</f>
        <v>0.16670000000000001</v>
      </c>
      <c r="N199" s="26">
        <f>VLOOKUP($C199,Demographics!$A$2:$V$2860,9,FALSE)/100</f>
        <v>0.22920000000000001</v>
      </c>
      <c r="O199" s="26">
        <f>VLOOKUP($C199,Demographics!$A$2:$V$2860,10,FALSE)/100</f>
        <v>0.3125</v>
      </c>
      <c r="P199" s="26">
        <f>VLOOKUP($C199,Demographics!$A$2:$V$2860,11,FALSE)/100</f>
        <v>0.14580000000000001</v>
      </c>
      <c r="Q199" s="26">
        <f>VLOOKUP($C199,Demographics!$A$2:$V$2860,12,FALSE)/100</f>
        <v>0.47920000000000001</v>
      </c>
      <c r="R199" s="26">
        <f>VLOOKUP($C199,Demographics!$A$2:$V$2860,13,FALSE)/100</f>
        <v>0.52079999999999993</v>
      </c>
      <c r="S199" s="26">
        <f>VLOOKUP($C199,Demographics!$A$2:$V$2860,14,FALSE)/100</f>
        <v>0</v>
      </c>
      <c r="T199" s="26">
        <f>VLOOKUP($C199,Demographics!$A$2:$V$2860,15,FALSE)/100</f>
        <v>0.04</v>
      </c>
      <c r="U199" s="26">
        <f>VLOOKUP($C199,Demographics!$A$2:$V$2860,16,FALSE)/100</f>
        <v>0</v>
      </c>
      <c r="V199" s="26">
        <f>VLOOKUP($C199,Demographics!$A$2:$V$2860,17,FALSE)/100</f>
        <v>0.34</v>
      </c>
      <c r="W199" s="26">
        <f>VLOOKUP($C199,Demographics!$A$2:$V$2860,18,FALSE)/100</f>
        <v>0.06</v>
      </c>
      <c r="X199" s="27">
        <f>VLOOKUP($C199,Demographics!$A$2:$V$2860,19,FALSE)/100</f>
        <v>0</v>
      </c>
      <c r="Y199" s="68" t="str">
        <f>IF(VLOOKUP($C199,MSP_HSPE!$B$2:$F$671,2,0)=0,"",VLOOKUP($C199,MSP_HSPE!$B$2:$F$671,2,0))</f>
        <v/>
      </c>
      <c r="Z199" s="69" t="str">
        <f>IF(VLOOKUP($C199,MSP_HSPE!$B$2:$F$671,4,0)=0,"",VLOOKUP($C199,MSP_HSPE!$B$2:$F$671,4,0))</f>
        <v/>
      </c>
      <c r="AA199" s="69">
        <f>IF(VLOOKUP($C199,EOC!$A$2:$F$1091,2,0)=0,"",VLOOKUP($C199,EOC!$A$2:$F$1091,2,0))</f>
        <v>1.58</v>
      </c>
      <c r="AB199" s="69">
        <f>IF(VLOOKUP($C199,EOC!$A$2:$F$1091,4,0)=0,"",VLOOKUP($C199,EOC!$A$2:$F$1091,4,0))</f>
        <v>2.2000000000000002</v>
      </c>
      <c r="AC199" s="70" t="str">
        <f>IF(VLOOKUP($C199,EOC!$A$2:$F$1091,6,0)=0,"",VLOOKUP($C199,EOC!$A$2:$F$1091,6,0))</f>
        <v/>
      </c>
      <c r="AD199" s="67"/>
      <c r="AE199" s="63"/>
      <c r="AF199" s="64">
        <f>AA199-(Modeling!$J$4+V199*Modeling!$J$5)</f>
        <v>-0.5378150747737811</v>
      </c>
      <c r="AG199" s="62"/>
      <c r="AH199" s="67">
        <f t="shared" si="6"/>
        <v>-0.5378150747737811</v>
      </c>
      <c r="AI199" s="94">
        <f t="shared" si="7"/>
        <v>365</v>
      </c>
    </row>
    <row r="200" spans="1:35" x14ac:dyDescent="0.2">
      <c r="A200" s="36" t="s">
        <v>755</v>
      </c>
      <c r="B200" s="35" t="s">
        <v>56</v>
      </c>
      <c r="C200" s="53">
        <v>5064</v>
      </c>
      <c r="D200" s="28" t="str">
        <f>VLOOKUP($C200,Demographics!$A$2:$V$2860,2,FALSE)</f>
        <v>P</v>
      </c>
      <c r="E200" s="28" t="str">
        <f>VLOOKUP($C200,Demographics!$A$2:$V$2860,3,FALSE)</f>
        <v xml:space="preserve">9-12      </v>
      </c>
      <c r="F200" s="28">
        <f>VLOOKUP($C200,Demographics!$A$2:$V$2860,4,FALSE)</f>
        <v>435</v>
      </c>
      <c r="G200" s="29">
        <f>VLOOKUP($C200,Demographics!$A$2:$V$2860,20,FALSE)</f>
        <v>17</v>
      </c>
      <c r="H200" s="29">
        <f>VLOOKUP($C200,Demographics!$A$2:$V$2860,21,FALSE)</f>
        <v>9.1999999999999993</v>
      </c>
      <c r="I200" s="27">
        <f>VLOOKUP($C200,Demographics!$A$2:$V$2860,22,FALSE)/100</f>
        <v>0.84620000000000006</v>
      </c>
      <c r="J200" s="25">
        <f>VLOOKUP($C200,Demographics!$A$2:$V$2860,5,FALSE)/100</f>
        <v>4.5999999999999999E-3</v>
      </c>
      <c r="K200" s="26">
        <f>VLOOKUP($C200,Demographics!$A$2:$V$2860,6,FALSE)/100</f>
        <v>0.21609999999999999</v>
      </c>
      <c r="L200" s="26">
        <f>VLOOKUP($C200,Demographics!$A$2:$V$2860,7,FALSE)/100</f>
        <v>4.3700000000000003E-2</v>
      </c>
      <c r="M200" s="26">
        <f>VLOOKUP($C200,Demographics!$A$2:$V$2860,8,FALSE)/100</f>
        <v>0.12869999999999998</v>
      </c>
      <c r="N200" s="26">
        <f>VLOOKUP($C200,Demographics!$A$2:$V$2860,9,FALSE)/100</f>
        <v>0.38619999999999999</v>
      </c>
      <c r="O200" s="26">
        <f>VLOOKUP($C200,Demographics!$A$2:$V$2860,10,FALSE)/100</f>
        <v>0.1195</v>
      </c>
      <c r="P200" s="26">
        <f>VLOOKUP($C200,Demographics!$A$2:$V$2860,11,FALSE)/100</f>
        <v>0.1011</v>
      </c>
      <c r="Q200" s="26">
        <f>VLOOKUP($C200,Demographics!$A$2:$V$2860,12,FALSE)/100</f>
        <v>0.51950000000000007</v>
      </c>
      <c r="R200" s="26">
        <f>VLOOKUP($C200,Demographics!$A$2:$V$2860,13,FALSE)/100</f>
        <v>0.48049999999999998</v>
      </c>
      <c r="S200" s="26">
        <f>VLOOKUP($C200,Demographics!$A$2:$V$2860,14,FALSE)/100</f>
        <v>0</v>
      </c>
      <c r="T200" s="26">
        <f>VLOOKUP($C200,Demographics!$A$2:$V$2860,15,FALSE)/100</f>
        <v>0.23989999999999997</v>
      </c>
      <c r="U200" s="26">
        <f>VLOOKUP($C200,Demographics!$A$2:$V$2860,16,FALSE)/100</f>
        <v>0.21850000000000003</v>
      </c>
      <c r="V200" s="26">
        <f>VLOOKUP($C200,Demographics!$A$2:$V$2860,17,FALSE)/100</f>
        <v>0.82420000000000004</v>
      </c>
      <c r="W200" s="26">
        <f>VLOOKUP($C200,Demographics!$A$2:$V$2860,18,FALSE)/100</f>
        <v>6.1799999999999994E-2</v>
      </c>
      <c r="X200" s="27">
        <f>VLOOKUP($C200,Demographics!$A$2:$V$2860,19,FALSE)/100</f>
        <v>2.3999999999999998E-3</v>
      </c>
      <c r="Y200" s="68">
        <f>IF(VLOOKUP($C200,MSP_HSPE!$B$2:$F$671,2,0)=0,"",VLOOKUP($C200,MSP_HSPE!$B$2:$F$671,2,0))</f>
        <v>2.6</v>
      </c>
      <c r="Z200" s="69">
        <f>IF(VLOOKUP($C200,MSP_HSPE!$B$2:$F$671,4,0)=0,"",VLOOKUP($C200,MSP_HSPE!$B$2:$F$671,4,0))</f>
        <v>2.7349999999999999</v>
      </c>
      <c r="AA200" s="69">
        <f>IF(VLOOKUP($C200,EOC!$A$2:$F$1091,2,0)=0,"",VLOOKUP($C200,EOC!$A$2:$F$1091,2,0))</f>
        <v>1.82</v>
      </c>
      <c r="AB200" s="69">
        <f>IF(VLOOKUP($C200,EOC!$A$2:$F$1091,4,0)=0,"",VLOOKUP($C200,EOC!$A$2:$F$1091,4,0))</f>
        <v>2.323</v>
      </c>
      <c r="AC200" s="70">
        <f>IF(VLOOKUP($C200,EOC!$A$2:$F$1091,6,0)=0,"",VLOOKUP($C200,EOC!$A$2:$F$1091,6,0))</f>
        <v>1.94</v>
      </c>
      <c r="AD200" s="65">
        <f>Y200-(Modeling!$H$4+'High Schools'!V190*Modeling!$H$5)</f>
        <v>-0.54444817321633998</v>
      </c>
      <c r="AE200" s="66">
        <f>Z200-(Modeling!$I$4+V200*Modeling!$I$5)</f>
        <v>0.16516447682836777</v>
      </c>
      <c r="AF200" s="64">
        <f>AA200-(Modeling!$J$4+V200*Modeling!$J$5)</f>
        <v>0.17577768771684288</v>
      </c>
      <c r="AG200" s="62">
        <f>AC200-(Modeling!$K$4+V200*Modeling!$K$5)</f>
        <v>-8.7394306691743306E-2</v>
      </c>
      <c r="AH200" s="67">
        <f t="shared" si="6"/>
        <v>-0.29090031536287264</v>
      </c>
      <c r="AI200" s="94">
        <f t="shared" si="7"/>
        <v>342</v>
      </c>
    </row>
    <row r="201" spans="1:35" x14ac:dyDescent="0.2">
      <c r="A201" s="36" t="s">
        <v>755</v>
      </c>
      <c r="B201" s="35" t="s">
        <v>5</v>
      </c>
      <c r="C201" s="53">
        <v>5101</v>
      </c>
      <c r="D201" s="28" t="str">
        <f>VLOOKUP($C201,Demographics!$A$2:$V$2860,2,FALSE)</f>
        <v>P</v>
      </c>
      <c r="E201" s="28" t="str">
        <f>VLOOKUP($C201,Demographics!$A$2:$V$2860,3,FALSE)</f>
        <v xml:space="preserve">9-12      </v>
      </c>
      <c r="F201" s="28">
        <f>VLOOKUP($C201,Demographics!$A$2:$V$2860,4,FALSE)</f>
        <v>373</v>
      </c>
      <c r="G201" s="29">
        <f>VLOOKUP($C201,Demographics!$A$2:$V$2860,20,FALSE)</f>
        <v>16</v>
      </c>
      <c r="H201" s="29">
        <f>VLOOKUP($C201,Demographics!$A$2:$V$2860,21,FALSE)</f>
        <v>7.8</v>
      </c>
      <c r="I201" s="27">
        <f>VLOOKUP($C201,Demographics!$A$2:$V$2860,22,FALSE)/100</f>
        <v>0.79170000000000007</v>
      </c>
      <c r="J201" s="25">
        <f>VLOOKUP($C201,Demographics!$A$2:$V$2860,5,FALSE)/100</f>
        <v>2.7000000000000001E-3</v>
      </c>
      <c r="K201" s="26">
        <f>VLOOKUP($C201,Demographics!$A$2:$V$2860,6,FALSE)/100</f>
        <v>0.311</v>
      </c>
      <c r="L201" s="26">
        <f>VLOOKUP($C201,Demographics!$A$2:$V$2860,7,FALSE)/100</f>
        <v>4.0199999999999993E-2</v>
      </c>
      <c r="M201" s="26">
        <f>VLOOKUP($C201,Demographics!$A$2:$V$2860,8,FALSE)/100</f>
        <v>0.11259999999999999</v>
      </c>
      <c r="N201" s="26">
        <f>VLOOKUP($C201,Demographics!$A$2:$V$2860,9,FALSE)/100</f>
        <v>0.35389999999999999</v>
      </c>
      <c r="O201" s="26">
        <f>VLOOKUP($C201,Demographics!$A$2:$V$2860,10,FALSE)/100</f>
        <v>0.1072</v>
      </c>
      <c r="P201" s="26">
        <f>VLOOKUP($C201,Demographics!$A$2:$V$2860,11,FALSE)/100</f>
        <v>7.2400000000000006E-2</v>
      </c>
      <c r="Q201" s="26">
        <f>VLOOKUP($C201,Demographics!$A$2:$V$2860,12,FALSE)/100</f>
        <v>0.45840000000000003</v>
      </c>
      <c r="R201" s="26">
        <f>VLOOKUP($C201,Demographics!$A$2:$V$2860,13,FALSE)/100</f>
        <v>0.54159999999999997</v>
      </c>
      <c r="S201" s="26">
        <f>VLOOKUP($C201,Demographics!$A$2:$V$2860,14,FALSE)/100</f>
        <v>0</v>
      </c>
      <c r="T201" s="26">
        <f>VLOOKUP($C201,Demographics!$A$2:$V$2860,15,FALSE)/100</f>
        <v>0.12839999999999999</v>
      </c>
      <c r="U201" s="26">
        <f>VLOOKUP($C201,Demographics!$A$2:$V$2860,16,FALSE)/100</f>
        <v>0.19399999999999998</v>
      </c>
      <c r="V201" s="26">
        <f>VLOOKUP($C201,Demographics!$A$2:$V$2860,17,FALSE)/100</f>
        <v>0.8306</v>
      </c>
      <c r="W201" s="26">
        <f>VLOOKUP($C201,Demographics!$A$2:$V$2860,18,FALSE)/100</f>
        <v>6.83E-2</v>
      </c>
      <c r="X201" s="27">
        <f>VLOOKUP($C201,Demographics!$A$2:$V$2860,19,FALSE)/100</f>
        <v>2.7000000000000001E-3</v>
      </c>
      <c r="Y201" s="68">
        <f>IF(VLOOKUP($C201,MSP_HSPE!$B$2:$F$671,2,0)=0,"",VLOOKUP($C201,MSP_HSPE!$B$2:$F$671,2,0))</f>
        <v>3.16</v>
      </c>
      <c r="Z201" s="69">
        <f>IF(VLOOKUP($C201,MSP_HSPE!$B$2:$F$671,4,0)=0,"",VLOOKUP($C201,MSP_HSPE!$B$2:$F$671,4,0))</f>
        <v>3.048</v>
      </c>
      <c r="AA201" s="69">
        <f>IF(VLOOKUP($C201,EOC!$A$2:$F$1091,2,0)=0,"",VLOOKUP($C201,EOC!$A$2:$F$1091,2,0))</f>
        <v>1.7600000000000002</v>
      </c>
      <c r="AB201" s="69">
        <f>IF(VLOOKUP($C201,EOC!$A$2:$F$1091,4,0)=0,"",VLOOKUP($C201,EOC!$A$2:$F$1091,4,0))</f>
        <v>2.1240000000000001</v>
      </c>
      <c r="AC201" s="70">
        <f>IF(VLOOKUP($C201,EOC!$A$2:$F$1091,6,0)=0,"",VLOOKUP($C201,EOC!$A$2:$F$1091,6,0))</f>
        <v>2.7069999999999999</v>
      </c>
      <c r="AD201" s="65">
        <f>Y201-(Modeling!$H$4+'High Schools'!V192*Modeling!$H$5)</f>
        <v>0.37897060866258458</v>
      </c>
      <c r="AE201" s="66">
        <f>Z201-(Modeling!$I$4+V201*Modeling!$I$5)</f>
        <v>0.48457166286621378</v>
      </c>
      <c r="AF201" s="64">
        <f>AA201-(Modeling!$J$4+V201*Modeling!$J$5)</f>
        <v>0.12203748466013087</v>
      </c>
      <c r="AG201" s="62">
        <f>AC201-(Modeling!$K$4+V201*Modeling!$K$5)</f>
        <v>0.68889650278343462</v>
      </c>
      <c r="AH201" s="67">
        <f t="shared" si="6"/>
        <v>1.6744762589723639</v>
      </c>
      <c r="AI201" s="94">
        <f t="shared" si="7"/>
        <v>49</v>
      </c>
    </row>
    <row r="202" spans="1:35" x14ac:dyDescent="0.2">
      <c r="A202" s="36" t="s">
        <v>755</v>
      </c>
      <c r="B202" s="35" t="s">
        <v>662</v>
      </c>
      <c r="C202" s="53">
        <v>2325</v>
      </c>
      <c r="D202" s="28" t="str">
        <f>VLOOKUP($C202,Demographics!$A$2:$V$2860,2,FALSE)</f>
        <v>P</v>
      </c>
      <c r="E202" s="28" t="str">
        <f>VLOOKUP($C202,Demographics!$A$2:$V$2860,3,FALSE)</f>
        <v xml:space="preserve">9-12      </v>
      </c>
      <c r="F202" s="28">
        <f>VLOOKUP($C202,Demographics!$A$2:$V$2860,4,FALSE)</f>
        <v>1331</v>
      </c>
      <c r="G202" s="29">
        <f>VLOOKUP($C202,Demographics!$A$2:$V$2860,20,FALSE)</f>
        <v>19</v>
      </c>
      <c r="H202" s="29">
        <f>VLOOKUP($C202,Demographics!$A$2:$V$2860,21,FALSE)</f>
        <v>11.6</v>
      </c>
      <c r="I202" s="27">
        <f>VLOOKUP($C202,Demographics!$A$2:$V$2860,22,FALSE)/100</f>
        <v>0.69010000000000005</v>
      </c>
      <c r="J202" s="25">
        <f>VLOOKUP($C202,Demographics!$A$2:$V$2860,5,FALSE)/100</f>
        <v>1.0500000000000001E-2</v>
      </c>
      <c r="K202" s="26">
        <f>VLOOKUP($C202,Demographics!$A$2:$V$2860,6,FALSE)/100</f>
        <v>0.127</v>
      </c>
      <c r="L202" s="26">
        <f>VLOOKUP($C202,Demographics!$A$2:$V$2860,7,FALSE)/100</f>
        <v>3.0800000000000001E-2</v>
      </c>
      <c r="M202" s="26">
        <f>VLOOKUP($C202,Demographics!$A$2:$V$2860,8,FALSE)/100</f>
        <v>8.2599999999999993E-2</v>
      </c>
      <c r="N202" s="26">
        <f>VLOOKUP($C202,Demographics!$A$2:$V$2860,9,FALSE)/100</f>
        <v>0.38319999999999999</v>
      </c>
      <c r="O202" s="26">
        <f>VLOOKUP($C202,Demographics!$A$2:$V$2860,10,FALSE)/100</f>
        <v>0.2757</v>
      </c>
      <c r="P202" s="26">
        <f>VLOOKUP($C202,Demographics!$A$2:$V$2860,11,FALSE)/100</f>
        <v>9.0200000000000002E-2</v>
      </c>
      <c r="Q202" s="26">
        <f>VLOOKUP($C202,Demographics!$A$2:$V$2860,12,FALSE)/100</f>
        <v>0.51159999999999994</v>
      </c>
      <c r="R202" s="26">
        <f>VLOOKUP($C202,Demographics!$A$2:$V$2860,13,FALSE)/100</f>
        <v>0.48840000000000006</v>
      </c>
      <c r="S202" s="26">
        <f>VLOOKUP($C202,Demographics!$A$2:$V$2860,14,FALSE)/100</f>
        <v>0</v>
      </c>
      <c r="T202" s="26">
        <f>VLOOKUP($C202,Demographics!$A$2:$V$2860,15,FALSE)/100</f>
        <v>0.12</v>
      </c>
      <c r="U202" s="26">
        <f>VLOOKUP($C202,Demographics!$A$2:$V$2860,16,FALSE)/100</f>
        <v>0.14560000000000001</v>
      </c>
      <c r="V202" s="26">
        <f>VLOOKUP($C202,Demographics!$A$2:$V$2860,17,FALSE)/100</f>
        <v>0.64639999999999997</v>
      </c>
      <c r="W202" s="26">
        <f>VLOOKUP($C202,Demographics!$A$2:$V$2860,18,FALSE)/100</f>
        <v>3.3599999999999998E-2</v>
      </c>
      <c r="X202" s="27">
        <f>VLOOKUP($C202,Demographics!$A$2:$V$2860,19,FALSE)/100</f>
        <v>6.4000000000000003E-3</v>
      </c>
      <c r="Y202" s="68">
        <f>IF(VLOOKUP($C202,MSP_HSPE!$B$2:$F$671,2,0)=0,"",VLOOKUP($C202,MSP_HSPE!$B$2:$F$671,2,0))</f>
        <v>3.02</v>
      </c>
      <c r="Z202" s="69">
        <f>IF(VLOOKUP($C202,MSP_HSPE!$B$2:$F$671,4,0)=0,"",VLOOKUP($C202,MSP_HSPE!$B$2:$F$671,4,0))</f>
        <v>2.5210000000000004</v>
      </c>
      <c r="AA202" s="69">
        <f>IF(VLOOKUP($C202,EOC!$A$2:$F$1091,2,0)=0,"",VLOOKUP($C202,EOC!$A$2:$F$1091,2,0))</f>
        <v>1.7849999999999999</v>
      </c>
      <c r="AB202" s="69">
        <f>IF(VLOOKUP($C202,EOC!$A$2:$F$1091,4,0)=0,"",VLOOKUP($C202,EOC!$A$2:$F$1091,4,0))</f>
        <v>2.4290000000000003</v>
      </c>
      <c r="AC202" s="70">
        <f>IF(VLOOKUP($C202,EOC!$A$2:$F$1091,6,0)=0,"",VLOOKUP($C202,EOC!$A$2:$F$1091,6,0))</f>
        <v>2.3250000000000002</v>
      </c>
      <c r="AD202" s="65">
        <f>Y202-(Modeling!$H$4+'High Schools'!V185*Modeling!$H$5)</f>
        <v>0.46241861799477624</v>
      </c>
      <c r="AE202" s="66">
        <f>Z202-(Modeling!$I$4+V202*Modeling!$I$5)</f>
        <v>-0.2268351602855363</v>
      </c>
      <c r="AF202" s="64">
        <f>AA202-(Modeling!$J$4+V202*Modeling!$J$5)</f>
        <v>-3.3127296113873772E-2</v>
      </c>
      <c r="AG202" s="62">
        <f>AC202-(Modeling!$K$4+V202*Modeling!$K$5)</f>
        <v>3.9495392575969568E-2</v>
      </c>
      <c r="AH202" s="67">
        <f t="shared" si="6"/>
        <v>0.24195155417133574</v>
      </c>
      <c r="AI202" s="94">
        <f t="shared" si="7"/>
        <v>253</v>
      </c>
    </row>
    <row r="203" spans="1:35" x14ac:dyDescent="0.2">
      <c r="A203" s="36" t="s">
        <v>755</v>
      </c>
      <c r="B203" s="35" t="s">
        <v>416</v>
      </c>
      <c r="C203" s="53">
        <v>3279</v>
      </c>
      <c r="D203" s="28" t="str">
        <f>VLOOKUP($C203,Demographics!$A$2:$V$2860,2,FALSE)</f>
        <v>P</v>
      </c>
      <c r="E203" s="28" t="str">
        <f>VLOOKUP($C203,Demographics!$A$2:$V$2860,3,FALSE)</f>
        <v xml:space="preserve">9-12      </v>
      </c>
      <c r="F203" s="28">
        <f>VLOOKUP($C203,Demographics!$A$2:$V$2860,4,FALSE)</f>
        <v>1591</v>
      </c>
      <c r="G203" s="29">
        <f>VLOOKUP($C203,Demographics!$A$2:$V$2860,20,FALSE)</f>
        <v>21</v>
      </c>
      <c r="H203" s="29">
        <f>VLOOKUP($C203,Demographics!$A$2:$V$2860,21,FALSE)</f>
        <v>12.8</v>
      </c>
      <c r="I203" s="27">
        <f>VLOOKUP($C203,Demographics!$A$2:$V$2860,22,FALSE)/100</f>
        <v>0.66670000000000007</v>
      </c>
      <c r="J203" s="25">
        <f>VLOOKUP($C203,Demographics!$A$2:$V$2860,5,FALSE)/100</f>
        <v>6.8999999999999999E-3</v>
      </c>
      <c r="K203" s="26">
        <f>VLOOKUP($C203,Demographics!$A$2:$V$2860,6,FALSE)/100</f>
        <v>0.1207</v>
      </c>
      <c r="L203" s="26">
        <f>VLOOKUP($C203,Demographics!$A$2:$V$2860,7,FALSE)/100</f>
        <v>2.9500000000000002E-2</v>
      </c>
      <c r="M203" s="26">
        <f>VLOOKUP($C203,Demographics!$A$2:$V$2860,8,FALSE)/100</f>
        <v>8.3000000000000004E-2</v>
      </c>
      <c r="N203" s="26">
        <f>VLOOKUP($C203,Demographics!$A$2:$V$2860,9,FALSE)/100</f>
        <v>0.26400000000000001</v>
      </c>
      <c r="O203" s="26">
        <f>VLOOKUP($C203,Demographics!$A$2:$V$2860,10,FALSE)/100</f>
        <v>0.37840000000000001</v>
      </c>
      <c r="P203" s="26">
        <f>VLOOKUP($C203,Demographics!$A$2:$V$2860,11,FALSE)/100</f>
        <v>0.11749999999999999</v>
      </c>
      <c r="Q203" s="26">
        <f>VLOOKUP($C203,Demographics!$A$2:$V$2860,12,FALSE)/100</f>
        <v>0.51350000000000007</v>
      </c>
      <c r="R203" s="26">
        <f>VLOOKUP($C203,Demographics!$A$2:$V$2860,13,FALSE)/100</f>
        <v>0.48649999999999999</v>
      </c>
      <c r="S203" s="26">
        <f>VLOOKUP($C203,Demographics!$A$2:$V$2860,14,FALSE)/100</f>
        <v>0</v>
      </c>
      <c r="T203" s="26">
        <f>VLOOKUP($C203,Demographics!$A$2:$V$2860,15,FALSE)/100</f>
        <v>6.9000000000000006E-2</v>
      </c>
      <c r="U203" s="26">
        <f>VLOOKUP($C203,Demographics!$A$2:$V$2860,16,FALSE)/100</f>
        <v>9.0700000000000003E-2</v>
      </c>
      <c r="V203" s="26">
        <f>VLOOKUP($C203,Demographics!$A$2:$V$2860,17,FALSE)/100</f>
        <v>0.49859999999999999</v>
      </c>
      <c r="W203" s="26">
        <f>VLOOKUP($C203,Demographics!$A$2:$V$2860,18,FALSE)/100</f>
        <v>7.7100000000000002E-2</v>
      </c>
      <c r="X203" s="27">
        <f>VLOOKUP($C203,Demographics!$A$2:$V$2860,19,FALSE)/100</f>
        <v>7.000000000000001E-4</v>
      </c>
      <c r="Y203" s="68">
        <f>IF(VLOOKUP($C203,MSP_HSPE!$B$2:$F$671,2,0)=0,"",VLOOKUP($C203,MSP_HSPE!$B$2:$F$671,2,0))</f>
        <v>3.18</v>
      </c>
      <c r="Z203" s="69">
        <f>IF(VLOOKUP($C203,MSP_HSPE!$B$2:$F$671,4,0)=0,"",VLOOKUP($C203,MSP_HSPE!$B$2:$F$671,4,0))</f>
        <v>3.1179999999999994</v>
      </c>
      <c r="AA203" s="69">
        <f>IF(VLOOKUP($C203,EOC!$A$2:$F$1091,2,0)=0,"",VLOOKUP($C203,EOC!$A$2:$F$1091,2,0))</f>
        <v>1.7730000000000001</v>
      </c>
      <c r="AB203" s="69">
        <f>IF(VLOOKUP($C203,EOC!$A$2:$F$1091,4,0)=0,"",VLOOKUP($C203,EOC!$A$2:$F$1091,4,0))</f>
        <v>2.7930000000000001</v>
      </c>
      <c r="AC203" s="70">
        <f>IF(VLOOKUP($C203,EOC!$A$2:$F$1091,6,0)=0,"",VLOOKUP($C203,EOC!$A$2:$F$1091,6,0))</f>
        <v>2.5590000000000002</v>
      </c>
      <c r="AD203" s="65">
        <f>Y203-(Modeling!$H$4+'High Schools'!V186*Modeling!$H$5)</f>
        <v>0.56695850057059927</v>
      </c>
      <c r="AE203" s="66">
        <f>Z203-(Modeling!$I$4+V203*Modeling!$I$5)</f>
        <v>0.2221988871529601</v>
      </c>
      <c r="AF203" s="64">
        <f>AA203-(Modeling!$J$4+V203*Modeling!$J$5)</f>
        <v>-0.18968948177292821</v>
      </c>
      <c r="AG203" s="62">
        <f>AC203-(Modeling!$K$4+V203*Modeling!$K$5)</f>
        <v>5.89357612585788E-2</v>
      </c>
      <c r="AH203" s="67">
        <f t="shared" si="6"/>
        <v>0.65840366720920995</v>
      </c>
      <c r="AI203" s="94">
        <f t="shared" si="7"/>
        <v>188</v>
      </c>
    </row>
    <row r="204" spans="1:35" x14ac:dyDescent="0.2">
      <c r="A204" s="36" t="s">
        <v>755</v>
      </c>
      <c r="B204" s="35" t="s">
        <v>194</v>
      </c>
      <c r="C204" s="53">
        <v>1972</v>
      </c>
      <c r="D204" s="28" t="str">
        <f>VLOOKUP($C204,Demographics!$A$2:$V$2860,2,FALSE)</f>
        <v>A</v>
      </c>
      <c r="E204" s="28" t="str">
        <f>VLOOKUP($C204,Demographics!$A$2:$V$2860,3,FALSE)</f>
        <v xml:space="preserve">9-12      </v>
      </c>
      <c r="F204" s="28">
        <f>VLOOKUP($C204,Demographics!$A$2:$V$2860,4,FALSE)</f>
        <v>138</v>
      </c>
      <c r="G204" s="29">
        <f>VLOOKUP($C204,Demographics!$A$2:$V$2860,20,FALSE)</f>
        <v>13</v>
      </c>
      <c r="H204" s="29">
        <f>VLOOKUP($C204,Demographics!$A$2:$V$2860,21,FALSE)</f>
        <v>8.9</v>
      </c>
      <c r="I204" s="27">
        <f>VLOOKUP($C204,Demographics!$A$2:$V$2860,22,FALSE)/100</f>
        <v>0.81819999999999993</v>
      </c>
      <c r="J204" s="25">
        <f>VLOOKUP($C204,Demographics!$A$2:$V$2860,5,FALSE)/100</f>
        <v>2.1700000000000001E-2</v>
      </c>
      <c r="K204" s="26">
        <f>VLOOKUP($C204,Demographics!$A$2:$V$2860,6,FALSE)/100</f>
        <v>2.1700000000000001E-2</v>
      </c>
      <c r="L204" s="26">
        <f>VLOOKUP($C204,Demographics!$A$2:$V$2860,7,FALSE)/100</f>
        <v>2.8999999999999998E-2</v>
      </c>
      <c r="M204" s="26">
        <f>VLOOKUP($C204,Demographics!$A$2:$V$2860,8,FALSE)/100</f>
        <v>0.1232</v>
      </c>
      <c r="N204" s="26">
        <f>VLOOKUP($C204,Demographics!$A$2:$V$2860,9,FALSE)/100</f>
        <v>0.55799999999999994</v>
      </c>
      <c r="O204" s="26">
        <f>VLOOKUP($C204,Demographics!$A$2:$V$2860,10,FALSE)/100</f>
        <v>0.18840000000000001</v>
      </c>
      <c r="P204" s="26">
        <f>VLOOKUP($C204,Demographics!$A$2:$V$2860,11,FALSE)/100</f>
        <v>5.7999999999999996E-2</v>
      </c>
      <c r="Q204" s="26">
        <f>VLOOKUP($C204,Demographics!$A$2:$V$2860,12,FALSE)/100</f>
        <v>0.57250000000000001</v>
      </c>
      <c r="R204" s="26">
        <f>VLOOKUP($C204,Demographics!$A$2:$V$2860,13,FALSE)/100</f>
        <v>0.42749999999999999</v>
      </c>
      <c r="S204" s="26">
        <f>VLOOKUP($C204,Demographics!$A$2:$V$2860,14,FALSE)/100</f>
        <v>0</v>
      </c>
      <c r="T204" s="26">
        <f>VLOOKUP($C204,Demographics!$A$2:$V$2860,15,FALSE)/100</f>
        <v>0.1522</v>
      </c>
      <c r="U204" s="26">
        <f>VLOOKUP($C204,Demographics!$A$2:$V$2860,16,FALSE)/100</f>
        <v>0.28260000000000002</v>
      </c>
      <c r="V204" s="26">
        <f>VLOOKUP($C204,Demographics!$A$2:$V$2860,17,FALSE)/100</f>
        <v>0.85510000000000008</v>
      </c>
      <c r="W204" s="26">
        <f>VLOOKUP($C204,Demographics!$A$2:$V$2860,18,FALSE)/100</f>
        <v>1.4499999999999999E-2</v>
      </c>
      <c r="X204" s="27">
        <f>VLOOKUP($C204,Demographics!$A$2:$V$2860,19,FALSE)/100</f>
        <v>0</v>
      </c>
      <c r="Y204" s="68">
        <f>IF(VLOOKUP($C204,MSP_HSPE!$B$2:$F$671,2,0)=0,"",VLOOKUP($C204,MSP_HSPE!$B$2:$F$671,2,0))</f>
        <v>1.54</v>
      </c>
      <c r="Z204" s="69">
        <f>IF(VLOOKUP($C204,MSP_HSPE!$B$2:$F$671,4,0)=0,"",VLOOKUP($C204,MSP_HSPE!$B$2:$F$671,4,0))</f>
        <v>1.7570000000000001</v>
      </c>
      <c r="AA204" s="69">
        <f>IF(VLOOKUP($C204,EOC!$A$2:$F$1091,2,0)=0,"",VLOOKUP($C204,EOC!$A$2:$F$1091,2,0))</f>
        <v>1.139</v>
      </c>
      <c r="AB204" s="69">
        <f>IF(VLOOKUP($C204,EOC!$A$2:$F$1091,4,0)=0,"",VLOOKUP($C204,EOC!$A$2:$F$1091,4,0))</f>
        <v>1.3330000000000002</v>
      </c>
      <c r="AC204" s="70">
        <f>IF(VLOOKUP($C204,EOC!$A$2:$F$1091,6,0)=0,"",VLOOKUP($C204,EOC!$A$2:$F$1091,6,0))</f>
        <v>0.68899999999999995</v>
      </c>
      <c r="AD204" s="65">
        <f>Y204-(Modeling!$H$4+'High Schools'!V184*Modeling!$H$5)</f>
        <v>-1.359528027324477</v>
      </c>
      <c r="AE204" s="66">
        <f>Z204-(Modeling!$I$4+V204*Modeling!$I$5)</f>
        <v>-0.78190082808265737</v>
      </c>
      <c r="AF204" s="64">
        <f>AA204-(Modeling!$J$4+V204*Modeling!$J$5)</f>
        <v>-0.47499923016634527</v>
      </c>
      <c r="AG204" s="62">
        <f>AC204-(Modeling!$K$4+V204*Modeling!$K$5)</f>
        <v>-1.2935371171943997</v>
      </c>
      <c r="AH204" s="67">
        <f t="shared" si="6"/>
        <v>-3.9099652027678795</v>
      </c>
      <c r="AI204" s="94">
        <f t="shared" si="7"/>
        <v>490</v>
      </c>
    </row>
    <row r="205" spans="1:35" x14ac:dyDescent="0.2">
      <c r="A205" s="36" t="s">
        <v>755</v>
      </c>
      <c r="B205" s="35" t="s">
        <v>156</v>
      </c>
      <c r="C205" s="53">
        <v>5065</v>
      </c>
      <c r="D205" s="28" t="str">
        <f>VLOOKUP($C205,Demographics!$A$2:$V$2860,2,FALSE)</f>
        <v>P</v>
      </c>
      <c r="E205" s="28" t="str">
        <f>VLOOKUP($C205,Demographics!$A$2:$V$2860,3,FALSE)</f>
        <v xml:space="preserve">9-12      </v>
      </c>
      <c r="F205" s="28">
        <f>VLOOKUP($C205,Demographics!$A$2:$V$2860,4,FALSE)</f>
        <v>90</v>
      </c>
      <c r="G205" s="29">
        <f>VLOOKUP($C205,Demographics!$A$2:$V$2860,20,FALSE)</f>
        <v>10</v>
      </c>
      <c r="H205" s="29">
        <f>VLOOKUP($C205,Demographics!$A$2:$V$2860,21,FALSE)</f>
        <v>3.8</v>
      </c>
      <c r="I205" s="27">
        <f>VLOOKUP($C205,Demographics!$A$2:$V$2860,22,FALSE)/100</f>
        <v>0.88890000000000002</v>
      </c>
      <c r="J205" s="25">
        <f>VLOOKUP($C205,Demographics!$A$2:$V$2860,5,FALSE)/100</f>
        <v>0</v>
      </c>
      <c r="K205" s="26">
        <f>VLOOKUP($C205,Demographics!$A$2:$V$2860,6,FALSE)/100</f>
        <v>0.15560000000000002</v>
      </c>
      <c r="L205" s="26">
        <f>VLOOKUP($C205,Demographics!$A$2:$V$2860,7,FALSE)/100</f>
        <v>3.3300000000000003E-2</v>
      </c>
      <c r="M205" s="26">
        <f>VLOOKUP($C205,Demographics!$A$2:$V$2860,8,FALSE)/100</f>
        <v>0.1333</v>
      </c>
      <c r="N205" s="26">
        <f>VLOOKUP($C205,Demographics!$A$2:$V$2860,9,FALSE)/100</f>
        <v>0.43329999999999996</v>
      </c>
      <c r="O205" s="26">
        <f>VLOOKUP($C205,Demographics!$A$2:$V$2860,10,FALSE)/100</f>
        <v>0.17780000000000001</v>
      </c>
      <c r="P205" s="26">
        <f>VLOOKUP($C205,Demographics!$A$2:$V$2860,11,FALSE)/100</f>
        <v>6.6699999999999995E-2</v>
      </c>
      <c r="Q205" s="26">
        <f>VLOOKUP($C205,Demographics!$A$2:$V$2860,12,FALSE)/100</f>
        <v>0.5111</v>
      </c>
      <c r="R205" s="26">
        <f>VLOOKUP($C205,Demographics!$A$2:$V$2860,13,FALSE)/100</f>
        <v>0.4889</v>
      </c>
      <c r="S205" s="26">
        <f>VLOOKUP($C205,Demographics!$A$2:$V$2860,14,FALSE)/100</f>
        <v>0</v>
      </c>
      <c r="T205" s="26">
        <f>VLOOKUP($C205,Demographics!$A$2:$V$2860,15,FALSE)/100</f>
        <v>0.2051</v>
      </c>
      <c r="U205" s="26">
        <f>VLOOKUP($C205,Demographics!$A$2:$V$2860,16,FALSE)/100</f>
        <v>0.12820000000000001</v>
      </c>
      <c r="V205" s="26">
        <f>VLOOKUP($C205,Demographics!$A$2:$V$2860,17,FALSE)/100</f>
        <v>0.80769999999999997</v>
      </c>
      <c r="W205" s="26">
        <f>VLOOKUP($C205,Demographics!$A$2:$V$2860,18,FALSE)/100</f>
        <v>6.4100000000000004E-2</v>
      </c>
      <c r="X205" s="27">
        <f>VLOOKUP($C205,Demographics!$A$2:$V$2860,19,FALSE)/100</f>
        <v>0</v>
      </c>
      <c r="Y205" s="68">
        <f>IF(VLOOKUP($C205,MSP_HSPE!$B$2:$F$671,2,0)=0,"",VLOOKUP($C205,MSP_HSPE!$B$2:$F$671,2,0))</f>
        <v>2.27</v>
      </c>
      <c r="Z205" s="69">
        <f>IF(VLOOKUP($C205,MSP_HSPE!$B$2:$F$671,4,0)=0,"",VLOOKUP($C205,MSP_HSPE!$B$2:$F$671,4,0))</f>
        <v>2.4730000000000003</v>
      </c>
      <c r="AA205" s="69">
        <f>IF(VLOOKUP($C205,EOC!$A$2:$F$1091,2,0)=0,"",VLOOKUP($C205,EOC!$A$2:$F$1091,2,0))</f>
        <v>2.089</v>
      </c>
      <c r="AB205" s="69">
        <f>IF(VLOOKUP($C205,EOC!$A$2:$F$1091,4,0)=0,"",VLOOKUP($C205,EOC!$A$2:$F$1091,4,0))</f>
        <v>1.8149999999999999</v>
      </c>
      <c r="AC205" s="70" t="str">
        <f>IF(VLOOKUP($C205,EOC!$A$2:$F$1091,6,0)=0,"",VLOOKUP($C205,EOC!$A$2:$F$1091,6,0))</f>
        <v/>
      </c>
      <c r="AD205" s="65">
        <f>Y205-(Modeling!$H$4+'High Schools'!V191*Modeling!$H$5)</f>
        <v>-0.71116807595509846</v>
      </c>
      <c r="AE205" s="66">
        <f>Z205-(Modeling!$I$4+V205*Modeling!$I$5)</f>
        <v>-0.11335404967545282</v>
      </c>
      <c r="AF205" s="64">
        <f>AA205-(Modeling!$J$4+V205*Modeling!$J$5)</f>
        <v>0.42863914872242859</v>
      </c>
      <c r="AG205" s="62"/>
      <c r="AH205" s="67">
        <f t="shared" si="6"/>
        <v>-0.39588297690812269</v>
      </c>
      <c r="AI205" s="94">
        <f t="shared" si="7"/>
        <v>355</v>
      </c>
    </row>
    <row r="206" spans="1:35" x14ac:dyDescent="0.2">
      <c r="A206" s="36" t="s">
        <v>755</v>
      </c>
      <c r="B206" s="35" t="s">
        <v>1150</v>
      </c>
      <c r="C206" s="53">
        <v>5277</v>
      </c>
      <c r="D206" s="28" t="str">
        <f>VLOOKUP($C206,Demographics!$A$2:$V$2860,2,FALSE)</f>
        <v>Z</v>
      </c>
      <c r="E206" s="28" t="str">
        <f>VLOOKUP($C206,Demographics!$A$2:$V$2860,3,FALSE)</f>
        <v xml:space="preserve">9-12      </v>
      </c>
      <c r="F206" s="28">
        <f>VLOOKUP($C206,Demographics!$A$2:$V$2860,4,FALSE)</f>
        <v>0</v>
      </c>
      <c r="G206" s="29">
        <f>VLOOKUP($C206,Demographics!$A$2:$V$2860,20,FALSE)</f>
        <v>0</v>
      </c>
      <c r="H206" s="29">
        <f>VLOOKUP($C206,Demographics!$A$2:$V$2860,21,FALSE)</f>
        <v>0</v>
      </c>
      <c r="I206" s="27">
        <f>VLOOKUP($C206,Demographics!$A$2:$V$2860,22,FALSE)/100</f>
        <v>0</v>
      </c>
      <c r="J206" s="25">
        <f>VLOOKUP($C206,Demographics!$A$2:$V$2860,5,FALSE)/100</f>
        <v>0</v>
      </c>
      <c r="K206" s="26">
        <f>VLOOKUP($C206,Demographics!$A$2:$V$2860,6,FALSE)/100</f>
        <v>0</v>
      </c>
      <c r="L206" s="26">
        <f>VLOOKUP($C206,Demographics!$A$2:$V$2860,7,FALSE)/100</f>
        <v>0</v>
      </c>
      <c r="M206" s="26">
        <f>VLOOKUP($C206,Demographics!$A$2:$V$2860,8,FALSE)/100</f>
        <v>0</v>
      </c>
      <c r="N206" s="26">
        <f>VLOOKUP($C206,Demographics!$A$2:$V$2860,9,FALSE)/100</f>
        <v>0</v>
      </c>
      <c r="O206" s="26">
        <f>VLOOKUP($C206,Demographics!$A$2:$V$2860,10,FALSE)/100</f>
        <v>0</v>
      </c>
      <c r="P206" s="26">
        <f>VLOOKUP($C206,Demographics!$A$2:$V$2860,11,FALSE)/100</f>
        <v>0</v>
      </c>
      <c r="Q206" s="26">
        <f>VLOOKUP($C206,Demographics!$A$2:$V$2860,12,FALSE)/100</f>
        <v>0</v>
      </c>
      <c r="R206" s="26">
        <f>VLOOKUP($C206,Demographics!$A$2:$V$2860,13,FALSE)/100</f>
        <v>0</v>
      </c>
      <c r="S206" s="26">
        <f>VLOOKUP($C206,Demographics!$A$2:$V$2860,14,FALSE)/100</f>
        <v>0</v>
      </c>
      <c r="T206" s="26">
        <f>VLOOKUP($C206,Demographics!$A$2:$V$2860,15,FALSE)/100</f>
        <v>0.28570000000000001</v>
      </c>
      <c r="U206" s="26">
        <f>VLOOKUP($C206,Demographics!$A$2:$V$2860,16,FALSE)/100</f>
        <v>0</v>
      </c>
      <c r="V206" s="26">
        <f>VLOOKUP($C206,Demographics!$A$2:$V$2860,17,FALSE)/100</f>
        <v>0.1429</v>
      </c>
      <c r="W206" s="26">
        <f>VLOOKUP($C206,Demographics!$A$2:$V$2860,18,FALSE)/100</f>
        <v>0</v>
      </c>
      <c r="X206" s="27">
        <f>VLOOKUP($C206,Demographics!$A$2:$V$2860,19,FALSE)/100</f>
        <v>0</v>
      </c>
      <c r="Y206" s="68" t="str">
        <f>IF(VLOOKUP($C206,MSP_HSPE!$B$2:$F$671,2,0)=0,"",VLOOKUP($C206,MSP_HSPE!$B$2:$F$671,2,0))</f>
        <v/>
      </c>
      <c r="Z206" s="69" t="str">
        <f>IF(VLOOKUP($C206,MSP_HSPE!$B$2:$F$671,4,0)=0,"",VLOOKUP($C206,MSP_HSPE!$B$2:$F$671,4,0))</f>
        <v/>
      </c>
      <c r="AA206" s="69" t="str">
        <f>IF(VLOOKUP($C206,EOC!$A$2:$F$1091,2,0)=0,"",VLOOKUP($C206,EOC!$A$2:$F$1091,2,0))</f>
        <v/>
      </c>
      <c r="AB206" s="69" t="str">
        <f>IF(VLOOKUP($C206,EOC!$A$2:$F$1091,4,0)=0,"",VLOOKUP($C206,EOC!$A$2:$F$1091,4,0))</f>
        <v/>
      </c>
      <c r="AC206" s="70" t="str">
        <f>IF(VLOOKUP($C206,EOC!$A$2:$F$1091,6,0)=0,"",VLOOKUP($C206,EOC!$A$2:$F$1091,6,0))</f>
        <v/>
      </c>
      <c r="AD206" s="67"/>
      <c r="AE206" s="63"/>
      <c r="AF206" s="63"/>
      <c r="AG206" s="62"/>
      <c r="AH206" s="67" t="str">
        <f t="shared" si="6"/>
        <v/>
      </c>
      <c r="AI206" s="94" t="str">
        <f t="shared" si="7"/>
        <v/>
      </c>
    </row>
    <row r="207" spans="1:35" x14ac:dyDescent="0.2">
      <c r="A207" s="36" t="s">
        <v>755</v>
      </c>
      <c r="B207" s="35" t="s">
        <v>279</v>
      </c>
      <c r="C207" s="53">
        <v>5103</v>
      </c>
      <c r="D207" s="28" t="str">
        <f>VLOOKUP($C207,Demographics!$A$2:$V$2860,2,FALSE)</f>
        <v>P</v>
      </c>
      <c r="E207" s="28" t="str">
        <f>VLOOKUP($C207,Demographics!$A$2:$V$2860,3,FALSE)</f>
        <v xml:space="preserve">9-12      </v>
      </c>
      <c r="F207" s="28">
        <f>VLOOKUP($C207,Demographics!$A$2:$V$2860,4,FALSE)</f>
        <v>305</v>
      </c>
      <c r="G207" s="29">
        <f>VLOOKUP($C207,Demographics!$A$2:$V$2860,20,FALSE)</f>
        <v>15</v>
      </c>
      <c r="H207" s="29">
        <f>VLOOKUP($C207,Demographics!$A$2:$V$2860,21,FALSE)</f>
        <v>6.5</v>
      </c>
      <c r="I207" s="27">
        <f>VLOOKUP($C207,Demographics!$A$2:$V$2860,22,FALSE)/100</f>
        <v>0.75</v>
      </c>
      <c r="J207" s="25">
        <f>VLOOKUP($C207,Demographics!$A$2:$V$2860,5,FALSE)/100</f>
        <v>1.6399999999999998E-2</v>
      </c>
      <c r="K207" s="26">
        <f>VLOOKUP($C207,Demographics!$A$2:$V$2860,6,FALSE)/100</f>
        <v>0.2656</v>
      </c>
      <c r="L207" s="26">
        <f>VLOOKUP($C207,Demographics!$A$2:$V$2860,7,FALSE)/100</f>
        <v>4.9200000000000001E-2</v>
      </c>
      <c r="M207" s="26">
        <f>VLOOKUP($C207,Demographics!$A$2:$V$2860,8,FALSE)/100</f>
        <v>7.8700000000000006E-2</v>
      </c>
      <c r="N207" s="26">
        <f>VLOOKUP($C207,Demographics!$A$2:$V$2860,9,FALSE)/100</f>
        <v>0.36719999999999997</v>
      </c>
      <c r="O207" s="26">
        <f>VLOOKUP($C207,Demographics!$A$2:$V$2860,10,FALSE)/100</f>
        <v>0.14429999999999998</v>
      </c>
      <c r="P207" s="26">
        <f>VLOOKUP($C207,Demographics!$A$2:$V$2860,11,FALSE)/100</f>
        <v>7.8700000000000006E-2</v>
      </c>
      <c r="Q207" s="26">
        <f>VLOOKUP($C207,Demographics!$A$2:$V$2860,12,FALSE)/100</f>
        <v>0.65569999999999995</v>
      </c>
      <c r="R207" s="26">
        <f>VLOOKUP($C207,Demographics!$A$2:$V$2860,13,FALSE)/100</f>
        <v>0.34429999999999999</v>
      </c>
      <c r="S207" s="26">
        <f>VLOOKUP($C207,Demographics!$A$2:$V$2860,14,FALSE)/100</f>
        <v>0</v>
      </c>
      <c r="T207" s="26">
        <f>VLOOKUP($C207,Demographics!$A$2:$V$2860,15,FALSE)/100</f>
        <v>0.12720000000000001</v>
      </c>
      <c r="U207" s="26">
        <f>VLOOKUP($C207,Demographics!$A$2:$V$2860,16,FALSE)/100</f>
        <v>0.1343</v>
      </c>
      <c r="V207" s="26">
        <f>VLOOKUP($C207,Demographics!$A$2:$V$2860,17,FALSE)/100</f>
        <v>0.7279000000000001</v>
      </c>
      <c r="W207" s="26">
        <f>VLOOKUP($C207,Demographics!$A$2:$V$2860,18,FALSE)/100</f>
        <v>6.3600000000000004E-2</v>
      </c>
      <c r="X207" s="27">
        <f>VLOOKUP($C207,Demographics!$A$2:$V$2860,19,FALSE)/100</f>
        <v>0</v>
      </c>
      <c r="Y207" s="68">
        <f>IF(VLOOKUP($C207,MSP_HSPE!$B$2:$F$671,2,0)=0,"",VLOOKUP($C207,MSP_HSPE!$B$2:$F$671,2,0))</f>
        <v>3.46</v>
      </c>
      <c r="Z207" s="69">
        <f>IF(VLOOKUP($C207,MSP_HSPE!$B$2:$F$671,4,0)=0,"",VLOOKUP($C207,MSP_HSPE!$B$2:$F$671,4,0))</f>
        <v>3.327</v>
      </c>
      <c r="AA207" s="69">
        <f>IF(VLOOKUP($C207,EOC!$A$2:$F$1091,2,0)=0,"",VLOOKUP($C207,EOC!$A$2:$F$1091,2,0))</f>
        <v>1.7209999999999999</v>
      </c>
      <c r="AB207" s="69">
        <f>IF(VLOOKUP($C207,EOC!$A$2:$F$1091,4,0)=0,"",VLOOKUP($C207,EOC!$A$2:$F$1091,4,0))</f>
        <v>2.2450000000000001</v>
      </c>
      <c r="AC207" s="70">
        <f>IF(VLOOKUP($C207,EOC!$A$2:$F$1091,6,0)=0,"",VLOOKUP($C207,EOC!$A$2:$F$1091,6,0))</f>
        <v>2.363</v>
      </c>
      <c r="AD207" s="65">
        <f>Y207-(Modeling!$H$4+'High Schools'!V194*Modeling!$H$5)</f>
        <v>0.8336388864480222</v>
      </c>
      <c r="AE207" s="66">
        <f>Z207-(Modeling!$I$4+V207*Modeling!$I$5)</f>
        <v>0.66075634941515649</v>
      </c>
      <c r="AF207" s="64">
        <f>AA207-(Modeling!$J$4+V207*Modeling!$J$5)</f>
        <v>-1.7412694414191909E-2</v>
      </c>
      <c r="AG207" s="62">
        <f>AC207-(Modeling!$K$4+V207*Modeling!$K$5)</f>
        <v>0.19580804448643852</v>
      </c>
      <c r="AH207" s="67">
        <f t="shared" si="6"/>
        <v>1.6727905859354253</v>
      </c>
      <c r="AI207" s="94">
        <f t="shared" si="7"/>
        <v>50</v>
      </c>
    </row>
    <row r="208" spans="1:35" x14ac:dyDescent="0.2">
      <c r="A208" s="36" t="s">
        <v>670</v>
      </c>
      <c r="B208" s="35" t="s">
        <v>496</v>
      </c>
      <c r="C208" s="53">
        <v>4568</v>
      </c>
      <c r="D208" s="28" t="str">
        <f>VLOOKUP($C208,Demographics!$A$2:$V$2860,2,FALSE)</f>
        <v>P</v>
      </c>
      <c r="E208" s="28" t="str">
        <f>VLOOKUP($C208,Demographics!$A$2:$V$2860,3,FALSE)</f>
        <v xml:space="preserve">9-12      </v>
      </c>
      <c r="F208" s="28">
        <f>VLOOKUP($C208,Demographics!$A$2:$V$2860,4,FALSE)</f>
        <v>692</v>
      </c>
      <c r="G208" s="29">
        <f>VLOOKUP($C208,Demographics!$A$2:$V$2860,20,FALSE)</f>
        <v>20</v>
      </c>
      <c r="H208" s="29">
        <f>VLOOKUP($C208,Demographics!$A$2:$V$2860,21,FALSE)</f>
        <v>8.8000000000000007</v>
      </c>
      <c r="I208" s="27">
        <f>VLOOKUP($C208,Demographics!$A$2:$V$2860,22,FALSE)/100</f>
        <v>0.71430000000000005</v>
      </c>
      <c r="J208" s="25">
        <f>VLOOKUP($C208,Demographics!$A$2:$V$2860,5,FALSE)/100</f>
        <v>1.4000000000000002E-3</v>
      </c>
      <c r="K208" s="26">
        <f>VLOOKUP($C208,Demographics!$A$2:$V$2860,6,FALSE)/100</f>
        <v>3.32E-2</v>
      </c>
      <c r="L208" s="26">
        <f>VLOOKUP($C208,Demographics!$A$2:$V$2860,7,FALSE)/100</f>
        <v>0</v>
      </c>
      <c r="M208" s="26">
        <f>VLOOKUP($C208,Demographics!$A$2:$V$2860,8,FALSE)/100</f>
        <v>1.1599999999999999E-2</v>
      </c>
      <c r="N208" s="26">
        <f>VLOOKUP($C208,Demographics!$A$2:$V$2860,9,FALSE)/100</f>
        <v>3.0299999999999997E-2</v>
      </c>
      <c r="O208" s="26">
        <f>VLOOKUP($C208,Demographics!$A$2:$V$2860,10,FALSE)/100</f>
        <v>0.91469999999999996</v>
      </c>
      <c r="P208" s="26">
        <f>VLOOKUP($C208,Demographics!$A$2:$V$2860,11,FALSE)/100</f>
        <v>8.6999999999999994E-3</v>
      </c>
      <c r="Q208" s="26">
        <f>VLOOKUP($C208,Demographics!$A$2:$V$2860,12,FALSE)/100</f>
        <v>0.51590000000000003</v>
      </c>
      <c r="R208" s="26">
        <f>VLOOKUP($C208,Demographics!$A$2:$V$2860,13,FALSE)/100</f>
        <v>0.48409999999999997</v>
      </c>
      <c r="S208" s="26">
        <f>VLOOKUP($C208,Demographics!$A$2:$V$2860,14,FALSE)/100</f>
        <v>0</v>
      </c>
      <c r="T208" s="26">
        <f>VLOOKUP($C208,Demographics!$A$2:$V$2860,15,FALSE)/100</f>
        <v>2.8999999999999998E-3</v>
      </c>
      <c r="U208" s="26">
        <f>VLOOKUP($C208,Demographics!$A$2:$V$2860,16,FALSE)/100</f>
        <v>7.0699999999999999E-2</v>
      </c>
      <c r="V208" s="26">
        <f>VLOOKUP($C208,Demographics!$A$2:$V$2860,17,FALSE)/100</f>
        <v>0.215</v>
      </c>
      <c r="W208" s="26">
        <f>VLOOKUP($C208,Demographics!$A$2:$V$2860,18,FALSE)/100</f>
        <v>2.5000000000000001E-2</v>
      </c>
      <c r="X208" s="27">
        <f>VLOOKUP($C208,Demographics!$A$2:$V$2860,19,FALSE)/100</f>
        <v>2.8999999999999998E-3</v>
      </c>
      <c r="Y208" s="68">
        <f>IF(VLOOKUP($C208,MSP_HSPE!$B$2:$F$671,2,0)=0,"",VLOOKUP($C208,MSP_HSPE!$B$2:$F$671,2,0))</f>
        <v>3.45</v>
      </c>
      <c r="Z208" s="69">
        <f>IF(VLOOKUP($C208,MSP_HSPE!$B$2:$F$671,4,0)=0,"",VLOOKUP($C208,MSP_HSPE!$B$2:$F$671,4,0))</f>
        <v>3.2639999999999998</v>
      </c>
      <c r="AA208" s="69">
        <f>IF(VLOOKUP($C208,EOC!$A$2:$F$1091,2,0)=0,"",VLOOKUP($C208,EOC!$A$2:$F$1091,2,0))</f>
        <v>2.4969999999999999</v>
      </c>
      <c r="AB208" s="69">
        <f>IF(VLOOKUP($C208,EOC!$A$2:$F$1091,4,0)=0,"",VLOOKUP($C208,EOC!$A$2:$F$1091,4,0))</f>
        <v>3.343</v>
      </c>
      <c r="AC208" s="70">
        <f>IF(VLOOKUP($C208,EOC!$A$2:$F$1091,6,0)=0,"",VLOOKUP($C208,EOC!$A$2:$F$1091,6,0))</f>
        <v>3.097</v>
      </c>
      <c r="AD208" s="65">
        <f>Y208-(Modeling!$H$4+'High Schools'!V58*Modeling!$H$5)</f>
        <v>0.38546951151912001</v>
      </c>
      <c r="AE208" s="66">
        <f>Z208-(Modeling!$I$4+V208*Modeling!$I$5)</f>
        <v>8.4280455850916702E-2</v>
      </c>
      <c r="AF208" s="64">
        <f>AA208-(Modeling!$J$4+V208*Modeling!$J$5)</f>
        <v>0.25692326617762706</v>
      </c>
      <c r="AG208" s="62">
        <f>AC208-(Modeling!$K$4+V208*Modeling!$K$5)</f>
        <v>0.18523676638975539</v>
      </c>
      <c r="AH208" s="67">
        <f t="shared" si="6"/>
        <v>0.91190999993741917</v>
      </c>
      <c r="AI208" s="94">
        <f t="shared" si="7"/>
        <v>141</v>
      </c>
    </row>
    <row r="209" spans="1:35" x14ac:dyDescent="0.2">
      <c r="A209" s="36" t="s">
        <v>205</v>
      </c>
      <c r="B209" s="35" t="s">
        <v>238</v>
      </c>
      <c r="C209" s="53">
        <v>3622</v>
      </c>
      <c r="D209" s="28" t="str">
        <f>VLOOKUP($C209,Demographics!$A$2:$V$2860,2,FALSE)</f>
        <v>P</v>
      </c>
      <c r="E209" s="28" t="str">
        <f>VLOOKUP($C209,Demographics!$A$2:$V$2860,3,FALSE)</f>
        <v xml:space="preserve">9-12      </v>
      </c>
      <c r="F209" s="28">
        <f>VLOOKUP($C209,Demographics!$A$2:$V$2860,4,FALSE)</f>
        <v>506</v>
      </c>
      <c r="G209" s="29">
        <f>VLOOKUP($C209,Demographics!$A$2:$V$2860,20,FALSE)</f>
        <v>15</v>
      </c>
      <c r="H209" s="29">
        <f>VLOOKUP($C209,Demographics!$A$2:$V$2860,21,FALSE)</f>
        <v>12.4</v>
      </c>
      <c r="I209" s="27">
        <f>VLOOKUP($C209,Demographics!$A$2:$V$2860,22,FALSE)/100</f>
        <v>0.69700000000000006</v>
      </c>
      <c r="J209" s="25">
        <f>VLOOKUP($C209,Demographics!$A$2:$V$2860,5,FALSE)/100</f>
        <v>4.7400000000000005E-2</v>
      </c>
      <c r="K209" s="26">
        <f>VLOOKUP($C209,Demographics!$A$2:$V$2860,6,FALSE)/100</f>
        <v>1.78E-2</v>
      </c>
      <c r="L209" s="26">
        <f>VLOOKUP($C209,Demographics!$A$2:$V$2860,7,FALSE)/100</f>
        <v>0</v>
      </c>
      <c r="M209" s="26">
        <f>VLOOKUP($C209,Demographics!$A$2:$V$2860,8,FALSE)/100</f>
        <v>2.7699999999999999E-2</v>
      </c>
      <c r="N209" s="26">
        <f>VLOOKUP($C209,Demographics!$A$2:$V$2860,9,FALSE)/100</f>
        <v>0.17</v>
      </c>
      <c r="O209" s="26">
        <f>VLOOKUP($C209,Demographics!$A$2:$V$2860,10,FALSE)/100</f>
        <v>0.69569999999999999</v>
      </c>
      <c r="P209" s="26">
        <f>VLOOKUP($C209,Demographics!$A$2:$V$2860,11,FALSE)/100</f>
        <v>4.1500000000000002E-2</v>
      </c>
      <c r="Q209" s="26">
        <f>VLOOKUP($C209,Demographics!$A$2:$V$2860,12,FALSE)/100</f>
        <v>0.51190000000000002</v>
      </c>
      <c r="R209" s="26">
        <f>VLOOKUP($C209,Demographics!$A$2:$V$2860,13,FALSE)/100</f>
        <v>0.48810000000000003</v>
      </c>
      <c r="S209" s="26">
        <f>VLOOKUP($C209,Demographics!$A$2:$V$2860,14,FALSE)/100</f>
        <v>0</v>
      </c>
      <c r="T209" s="26">
        <f>VLOOKUP($C209,Demographics!$A$2:$V$2860,15,FALSE)/100</f>
        <v>4.3E-3</v>
      </c>
      <c r="U209" s="26">
        <f>VLOOKUP($C209,Demographics!$A$2:$V$2860,16,FALSE)/100</f>
        <v>0.1193</v>
      </c>
      <c r="V209" s="26">
        <f>VLOOKUP($C209,Demographics!$A$2:$V$2860,17,FALSE)/100</f>
        <v>0.53799999999999992</v>
      </c>
      <c r="W209" s="26">
        <f>VLOOKUP($C209,Demographics!$A$2:$V$2860,18,FALSE)/100</f>
        <v>4.3E-3</v>
      </c>
      <c r="X209" s="27">
        <f>VLOOKUP($C209,Demographics!$A$2:$V$2860,19,FALSE)/100</f>
        <v>0</v>
      </c>
      <c r="Y209" s="68">
        <f>IF(VLOOKUP($C209,MSP_HSPE!$B$2:$F$671,2,0)=0,"",VLOOKUP($C209,MSP_HSPE!$B$2:$F$671,2,0))</f>
        <v>3.26</v>
      </c>
      <c r="Z209" s="69">
        <f>IF(VLOOKUP($C209,MSP_HSPE!$B$2:$F$671,4,0)=0,"",VLOOKUP($C209,MSP_HSPE!$B$2:$F$671,4,0))</f>
        <v>3.0790000000000002</v>
      </c>
      <c r="AA209" s="69">
        <f>IF(VLOOKUP($C209,EOC!$A$2:$F$1091,2,0)=0,"",VLOOKUP($C209,EOC!$A$2:$F$1091,2,0))</f>
        <v>1.946</v>
      </c>
      <c r="AB209" s="69">
        <f>IF(VLOOKUP($C209,EOC!$A$2:$F$1091,4,0)=0,"",VLOOKUP($C209,EOC!$A$2:$F$1091,4,0))</f>
        <v>3.1919999999999997</v>
      </c>
      <c r="AC209" s="70">
        <f>IF(VLOOKUP($C209,EOC!$A$2:$F$1091,6,0)=0,"",VLOOKUP($C209,EOC!$A$2:$F$1091,6,0))</f>
        <v>2.8480000000000003</v>
      </c>
      <c r="AD209" s="65">
        <f>Y209-(Modeling!$H$4+'High Schools'!V124*Modeling!$H$5)</f>
        <v>-6.5985327766286517E-2</v>
      </c>
      <c r="AE209" s="66">
        <f>Z209-(Modeling!$I$4+V209*Modeling!$I$5)</f>
        <v>0.22264312619844917</v>
      </c>
      <c r="AF209" s="64">
        <f>AA209-(Modeling!$J$4+V209*Modeling!$J$5)</f>
        <v>2.18473931591876E-2</v>
      </c>
      <c r="AG209" s="62">
        <f>AC209-(Modeling!$K$4+V209*Modeling!$K$5)</f>
        <v>0.40513230709014314</v>
      </c>
      <c r="AH209" s="67">
        <f t="shared" si="6"/>
        <v>0.58363749868149339</v>
      </c>
      <c r="AI209" s="94">
        <f t="shared" si="7"/>
        <v>197</v>
      </c>
    </row>
    <row r="210" spans="1:35" x14ac:dyDescent="0.2">
      <c r="A210" s="36" t="s">
        <v>205</v>
      </c>
      <c r="B210" s="35" t="s">
        <v>392</v>
      </c>
      <c r="C210" s="53">
        <v>5191</v>
      </c>
      <c r="D210" s="28" t="str">
        <f>VLOOKUP($C210,Demographics!$A$2:$V$2860,2,FALSE)</f>
        <v>P</v>
      </c>
      <c r="E210" s="28" t="str">
        <f>VLOOKUP($C210,Demographics!$A$2:$V$2860,3,FALSE)</f>
        <v xml:space="preserve">K-12      </v>
      </c>
      <c r="F210" s="28">
        <f>VLOOKUP($C210,Demographics!$A$2:$V$2860,4,FALSE)</f>
        <v>80</v>
      </c>
      <c r="G210" s="29">
        <f>VLOOKUP($C210,Demographics!$A$2:$V$2860,20,FALSE)</f>
        <v>40</v>
      </c>
      <c r="H210" s="29">
        <f>VLOOKUP($C210,Demographics!$A$2:$V$2860,21,FALSE)</f>
        <v>16.3</v>
      </c>
      <c r="I210" s="27">
        <f>VLOOKUP($C210,Demographics!$A$2:$V$2860,22,FALSE)/100</f>
        <v>1</v>
      </c>
      <c r="J210" s="25">
        <f>VLOOKUP($C210,Demographics!$A$2:$V$2860,5,FALSE)/100</f>
        <v>2.5000000000000001E-2</v>
      </c>
      <c r="K210" s="26">
        <f>VLOOKUP($C210,Demographics!$A$2:$V$2860,6,FALSE)/100</f>
        <v>0</v>
      </c>
      <c r="L210" s="26">
        <f>VLOOKUP($C210,Demographics!$A$2:$V$2860,7,FALSE)/100</f>
        <v>0</v>
      </c>
      <c r="M210" s="26">
        <f>VLOOKUP($C210,Demographics!$A$2:$V$2860,8,FALSE)/100</f>
        <v>0</v>
      </c>
      <c r="N210" s="26">
        <f>VLOOKUP($C210,Demographics!$A$2:$V$2860,9,FALSE)/100</f>
        <v>8.7499999999999994E-2</v>
      </c>
      <c r="O210" s="26">
        <f>VLOOKUP($C210,Demographics!$A$2:$V$2860,10,FALSE)/100</f>
        <v>0.875</v>
      </c>
      <c r="P210" s="26">
        <f>VLOOKUP($C210,Demographics!$A$2:$V$2860,11,FALSE)/100</f>
        <v>1.2500000000000001E-2</v>
      </c>
      <c r="Q210" s="26">
        <f>VLOOKUP($C210,Demographics!$A$2:$V$2860,12,FALSE)/100</f>
        <v>0.51249999999999996</v>
      </c>
      <c r="R210" s="26">
        <f>VLOOKUP($C210,Demographics!$A$2:$V$2860,13,FALSE)/100</f>
        <v>0.48749999999999999</v>
      </c>
      <c r="S210" s="26">
        <f>VLOOKUP($C210,Demographics!$A$2:$V$2860,14,FALSE)/100</f>
        <v>0</v>
      </c>
      <c r="T210" s="26">
        <f>VLOOKUP($C210,Demographics!$A$2:$V$2860,15,FALSE)/100</f>
        <v>0</v>
      </c>
      <c r="U210" s="26">
        <f>VLOOKUP($C210,Demographics!$A$2:$V$2860,16,FALSE)/100</f>
        <v>0.1429</v>
      </c>
      <c r="V210" s="26">
        <f>VLOOKUP($C210,Demographics!$A$2:$V$2860,17,FALSE)/100</f>
        <v>0.61539999999999995</v>
      </c>
      <c r="W210" s="26">
        <f>VLOOKUP($C210,Demographics!$A$2:$V$2860,18,FALSE)/100</f>
        <v>0</v>
      </c>
      <c r="X210" s="27">
        <f>VLOOKUP($C210,Demographics!$A$2:$V$2860,19,FALSE)/100</f>
        <v>0</v>
      </c>
      <c r="Y210" s="68">
        <f>IF(VLOOKUP($C210,MSP_HSPE!$B$2:$F$671,2,0)=0,"",VLOOKUP($C210,MSP_HSPE!$B$2:$F$671,2,0))</f>
        <v>2.75</v>
      </c>
      <c r="Z210" s="69" t="str">
        <f>IF(VLOOKUP($C210,MSP_HSPE!$B$2:$F$671,4,0)=0,"",VLOOKUP($C210,MSP_HSPE!$B$2:$F$671,4,0))</f>
        <v/>
      </c>
      <c r="AA210" s="69">
        <f>IF(VLOOKUP($C210,EOC!$A$2:$F$1091,2,0)=0,"",VLOOKUP($C210,EOC!$A$2:$F$1091,2,0))</f>
        <v>1.1299999999999999</v>
      </c>
      <c r="AB210" s="69" t="str">
        <f>IF(VLOOKUP($C210,EOC!$A$2:$F$1091,4,0)=0,"",VLOOKUP($C210,EOC!$A$2:$F$1091,4,0))</f>
        <v/>
      </c>
      <c r="AC210" s="70" t="str">
        <f>IF(VLOOKUP($C210,EOC!$A$2:$F$1091,6,0)=0,"",VLOOKUP($C210,EOC!$A$2:$F$1091,6,0))</f>
        <v/>
      </c>
      <c r="AD210" s="65">
        <f>Y210-(Modeling!$H$4+'High Schools'!V125*Modeling!$H$5)</f>
        <v>-0.50089026193727637</v>
      </c>
      <c r="AE210" s="63"/>
      <c r="AF210" s="64">
        <f>AA210-(Modeling!$J$4+V210*Modeling!$J$5)</f>
        <v>-0.7184481875579245</v>
      </c>
      <c r="AG210" s="62"/>
      <c r="AH210" s="67">
        <f t="shared" si="6"/>
        <v>-1.2193384494952009</v>
      </c>
      <c r="AI210" s="94">
        <f t="shared" si="7"/>
        <v>420</v>
      </c>
    </row>
    <row r="211" spans="1:35" x14ac:dyDescent="0.2">
      <c r="A211" s="36" t="s">
        <v>1120</v>
      </c>
      <c r="B211" s="35" t="s">
        <v>1121</v>
      </c>
      <c r="C211" s="53">
        <v>2603</v>
      </c>
      <c r="D211" s="28" t="str">
        <f>VLOOKUP($C211,Demographics!$A$2:$V$2860,2,FALSE)</f>
        <v>P</v>
      </c>
      <c r="E211" s="28" t="str">
        <f>VLOOKUP($C211,Demographics!$A$2:$V$2860,3,FALSE)</f>
        <v xml:space="preserve">9-12      </v>
      </c>
      <c r="F211" s="28">
        <f>VLOOKUP($C211,Demographics!$A$2:$V$2860,4,FALSE)</f>
        <v>50</v>
      </c>
      <c r="G211" s="29">
        <f>VLOOKUP($C211,Demographics!$A$2:$V$2860,20,FALSE)</f>
        <v>4</v>
      </c>
      <c r="H211" s="29">
        <f>VLOOKUP($C211,Demographics!$A$2:$V$2860,21,FALSE)</f>
        <v>6.8</v>
      </c>
      <c r="I211" s="27">
        <f>VLOOKUP($C211,Demographics!$A$2:$V$2860,22,FALSE)/100</f>
        <v>0.61539999999999995</v>
      </c>
      <c r="J211" s="25">
        <f>VLOOKUP($C211,Demographics!$A$2:$V$2860,5,FALSE)/100</f>
        <v>0.62</v>
      </c>
      <c r="K211" s="26">
        <f>VLOOKUP($C211,Demographics!$A$2:$V$2860,6,FALSE)/100</f>
        <v>0.02</v>
      </c>
      <c r="L211" s="26">
        <f>VLOOKUP($C211,Demographics!$A$2:$V$2860,7,FALSE)/100</f>
        <v>0</v>
      </c>
      <c r="M211" s="26">
        <f>VLOOKUP($C211,Demographics!$A$2:$V$2860,8,FALSE)/100</f>
        <v>0</v>
      </c>
      <c r="N211" s="26">
        <f>VLOOKUP($C211,Demographics!$A$2:$V$2860,9,FALSE)/100</f>
        <v>0.04</v>
      </c>
      <c r="O211" s="26">
        <f>VLOOKUP($C211,Demographics!$A$2:$V$2860,10,FALSE)/100</f>
        <v>0.12</v>
      </c>
      <c r="P211" s="26">
        <f>VLOOKUP($C211,Demographics!$A$2:$V$2860,11,FALSE)/100</f>
        <v>0.2</v>
      </c>
      <c r="Q211" s="26">
        <f>VLOOKUP($C211,Demographics!$A$2:$V$2860,12,FALSE)/100</f>
        <v>0.52</v>
      </c>
      <c r="R211" s="26">
        <f>VLOOKUP($C211,Demographics!$A$2:$V$2860,13,FALSE)/100</f>
        <v>0.48</v>
      </c>
      <c r="S211" s="26">
        <f>VLOOKUP($C211,Demographics!$A$2:$V$2860,14,FALSE)/100</f>
        <v>0</v>
      </c>
      <c r="T211" s="26">
        <f>VLOOKUP($C211,Demographics!$A$2:$V$2860,15,FALSE)/100</f>
        <v>0</v>
      </c>
      <c r="U211" s="26">
        <f>VLOOKUP($C211,Demographics!$A$2:$V$2860,16,FALSE)/100</f>
        <v>0.13639999999999999</v>
      </c>
      <c r="V211" s="26">
        <f>VLOOKUP($C211,Demographics!$A$2:$V$2860,17,FALSE)/100</f>
        <v>0.65910000000000002</v>
      </c>
      <c r="W211" s="26">
        <f>VLOOKUP($C211,Demographics!$A$2:$V$2860,18,FALSE)/100</f>
        <v>0</v>
      </c>
      <c r="X211" s="27">
        <f>VLOOKUP($C211,Demographics!$A$2:$V$2860,19,FALSE)/100</f>
        <v>0</v>
      </c>
      <c r="Y211" s="68" t="str">
        <f>IF(VLOOKUP($C211,MSP_HSPE!$B$2:$F$671,2,0)=0,"",VLOOKUP($C211,MSP_HSPE!$B$2:$F$671,2,0))</f>
        <v/>
      </c>
      <c r="Z211" s="69" t="str">
        <f>IF(VLOOKUP($C211,MSP_HSPE!$B$2:$F$671,4,0)=0,"",VLOOKUP($C211,MSP_HSPE!$B$2:$F$671,4,0))</f>
        <v/>
      </c>
      <c r="AA211" s="69" t="str">
        <f>IF(VLOOKUP($C211,EOC!$A$2:$F$1091,2,0)=0,"",VLOOKUP($C211,EOC!$A$2:$F$1091,2,0))</f>
        <v/>
      </c>
      <c r="AB211" s="69">
        <f>IF(VLOOKUP($C211,EOC!$A$2:$F$1091,4,0)=0,"",VLOOKUP($C211,EOC!$A$2:$F$1091,4,0))</f>
        <v>2.0830000000000002</v>
      </c>
      <c r="AC211" s="70" t="str">
        <f>IF(VLOOKUP($C211,EOC!$A$2:$F$1091,6,0)=0,"",VLOOKUP($C211,EOC!$A$2:$F$1091,6,0))</f>
        <v/>
      </c>
      <c r="AD211" s="67"/>
      <c r="AE211" s="63"/>
      <c r="AF211" s="63"/>
      <c r="AG211" s="62"/>
      <c r="AH211" s="67">
        <f t="shared" si="6"/>
        <v>0</v>
      </c>
      <c r="AI211" s="94">
        <f t="shared" si="7"/>
        <v>295</v>
      </c>
    </row>
    <row r="212" spans="1:35" x14ac:dyDescent="0.2">
      <c r="A212" s="36" t="s">
        <v>66</v>
      </c>
      <c r="B212" s="35" t="s">
        <v>1344</v>
      </c>
      <c r="C212" s="53">
        <v>2986</v>
      </c>
      <c r="D212" s="28" t="str">
        <f>VLOOKUP($C212,Demographics!$A$2:$V$2860,2,FALSE)</f>
        <v>I</v>
      </c>
      <c r="E212" s="28" t="str">
        <f>VLOOKUP($C212,Demographics!$A$2:$V$2860,3,FALSE)</f>
        <v xml:space="preserve">10-11     </v>
      </c>
      <c r="F212" s="28">
        <f>VLOOKUP($C212,Demographics!$A$2:$V$2860,4,FALSE)</f>
        <v>5</v>
      </c>
      <c r="G212" s="29">
        <f>VLOOKUP($C212,Demographics!$A$2:$V$2860,20,FALSE)</f>
        <v>0</v>
      </c>
      <c r="H212" s="29">
        <f>VLOOKUP($C212,Demographics!$A$2:$V$2860,21,FALSE)</f>
        <v>0</v>
      </c>
      <c r="I212" s="27">
        <f>VLOOKUP($C212,Demographics!$A$2:$V$2860,22,FALSE)/100</f>
        <v>0</v>
      </c>
      <c r="J212" s="25">
        <f>VLOOKUP($C212,Demographics!$A$2:$V$2860,5,FALSE)/100</f>
        <v>0</v>
      </c>
      <c r="K212" s="26">
        <f>VLOOKUP($C212,Demographics!$A$2:$V$2860,6,FALSE)/100</f>
        <v>0</v>
      </c>
      <c r="L212" s="26">
        <f>VLOOKUP($C212,Demographics!$A$2:$V$2860,7,FALSE)/100</f>
        <v>0</v>
      </c>
      <c r="M212" s="26">
        <f>VLOOKUP($C212,Demographics!$A$2:$V$2860,8,FALSE)/100</f>
        <v>0</v>
      </c>
      <c r="N212" s="26">
        <f>VLOOKUP($C212,Demographics!$A$2:$V$2860,9,FALSE)/100</f>
        <v>0</v>
      </c>
      <c r="O212" s="26">
        <f>VLOOKUP($C212,Demographics!$A$2:$V$2860,10,FALSE)/100</f>
        <v>1</v>
      </c>
      <c r="P212" s="26">
        <f>VLOOKUP($C212,Demographics!$A$2:$V$2860,11,FALSE)/100</f>
        <v>0</v>
      </c>
      <c r="Q212" s="26">
        <f>VLOOKUP($C212,Demographics!$A$2:$V$2860,12,FALSE)/100</f>
        <v>1</v>
      </c>
      <c r="R212" s="26">
        <f>VLOOKUP($C212,Demographics!$A$2:$V$2860,13,FALSE)/100</f>
        <v>0</v>
      </c>
      <c r="S212" s="26">
        <f>VLOOKUP($C212,Demographics!$A$2:$V$2860,14,FALSE)/100</f>
        <v>0</v>
      </c>
      <c r="T212" s="26">
        <f>VLOOKUP($C212,Demographics!$A$2:$V$2860,15,FALSE)/100</f>
        <v>0</v>
      </c>
      <c r="U212" s="26">
        <f>VLOOKUP($C212,Demographics!$A$2:$V$2860,16,FALSE)/100</f>
        <v>0.4</v>
      </c>
      <c r="V212" s="26">
        <f>VLOOKUP($C212,Demographics!$A$2:$V$2860,17,FALSE)/100</f>
        <v>0</v>
      </c>
      <c r="W212" s="26">
        <f>VLOOKUP($C212,Demographics!$A$2:$V$2860,18,FALSE)/100</f>
        <v>0</v>
      </c>
      <c r="X212" s="27">
        <f>VLOOKUP($C212,Demographics!$A$2:$V$2860,19,FALSE)/100</f>
        <v>0</v>
      </c>
      <c r="Y212" s="68" t="str">
        <f>IF(VLOOKUP($C212,MSP_HSPE!$B$2:$F$671,2,0)=0,"",VLOOKUP($C212,MSP_HSPE!$B$2:$F$671,2,0))</f>
        <v/>
      </c>
      <c r="Z212" s="69" t="str">
        <f>IF(VLOOKUP($C212,MSP_HSPE!$B$2:$F$671,4,0)=0,"",VLOOKUP($C212,MSP_HSPE!$B$2:$F$671,4,0))</f>
        <v/>
      </c>
      <c r="AA212" s="69" t="str">
        <f>IF(VLOOKUP($C212,EOC!$A$2:$F$1091,2,0)=0,"",VLOOKUP($C212,EOC!$A$2:$F$1091,2,0))</f>
        <v/>
      </c>
      <c r="AB212" s="69" t="str">
        <f>IF(VLOOKUP($C212,EOC!$A$2:$F$1091,4,0)=0,"",VLOOKUP($C212,EOC!$A$2:$F$1091,4,0))</f>
        <v/>
      </c>
      <c r="AC212" s="70" t="str">
        <f>IF(VLOOKUP($C212,EOC!$A$2:$F$1091,6,0)=0,"",VLOOKUP($C212,EOC!$A$2:$F$1091,6,0))</f>
        <v/>
      </c>
      <c r="AD212" s="67"/>
      <c r="AE212" s="63"/>
      <c r="AF212" s="63"/>
      <c r="AG212" s="62"/>
      <c r="AH212" s="67" t="str">
        <f t="shared" si="6"/>
        <v/>
      </c>
      <c r="AI212" s="94" t="str">
        <f t="shared" si="7"/>
        <v/>
      </c>
    </row>
    <row r="213" spans="1:35" x14ac:dyDescent="0.2">
      <c r="A213" s="36" t="s">
        <v>66</v>
      </c>
      <c r="B213" s="35" t="s">
        <v>317</v>
      </c>
      <c r="C213" s="53">
        <v>3569</v>
      </c>
      <c r="D213" s="28" t="str">
        <f>VLOOKUP($C213,Demographics!$A$2:$V$2860,2,FALSE)</f>
        <v>I</v>
      </c>
      <c r="E213" s="28" t="str">
        <f>VLOOKUP($C213,Demographics!$A$2:$V$2860,3,FALSE)</f>
        <v xml:space="preserve">5-12      </v>
      </c>
      <c r="F213" s="28">
        <f>VLOOKUP($C213,Demographics!$A$2:$V$2860,4,FALSE)</f>
        <v>165</v>
      </c>
      <c r="G213" s="29">
        <f>VLOOKUP($C213,Demographics!$A$2:$V$2860,20,FALSE)</f>
        <v>10</v>
      </c>
      <c r="H213" s="29">
        <f>VLOOKUP($C213,Demographics!$A$2:$V$2860,21,FALSE)</f>
        <v>14.5</v>
      </c>
      <c r="I213" s="27">
        <f>VLOOKUP($C213,Demographics!$A$2:$V$2860,22,FALSE)/100</f>
        <v>0.4118</v>
      </c>
      <c r="J213" s="25">
        <f>VLOOKUP($C213,Demographics!$A$2:$V$2860,5,FALSE)/100</f>
        <v>4.24E-2</v>
      </c>
      <c r="K213" s="26">
        <f>VLOOKUP($C213,Demographics!$A$2:$V$2860,6,FALSE)/100</f>
        <v>0</v>
      </c>
      <c r="L213" s="26">
        <f>VLOOKUP($C213,Demographics!$A$2:$V$2860,7,FALSE)/100</f>
        <v>6.0999999999999995E-3</v>
      </c>
      <c r="M213" s="26">
        <f>VLOOKUP($C213,Demographics!$A$2:$V$2860,8,FALSE)/100</f>
        <v>0.1515</v>
      </c>
      <c r="N213" s="26">
        <f>VLOOKUP($C213,Demographics!$A$2:$V$2860,9,FALSE)/100</f>
        <v>0.2364</v>
      </c>
      <c r="O213" s="26">
        <f>VLOOKUP($C213,Demographics!$A$2:$V$2860,10,FALSE)/100</f>
        <v>0.5333</v>
      </c>
      <c r="P213" s="26">
        <f>VLOOKUP($C213,Demographics!$A$2:$V$2860,11,FALSE)/100</f>
        <v>3.0299999999999997E-2</v>
      </c>
      <c r="Q213" s="26">
        <f>VLOOKUP($C213,Demographics!$A$2:$V$2860,12,FALSE)/100</f>
        <v>0.75760000000000005</v>
      </c>
      <c r="R213" s="26">
        <f>VLOOKUP($C213,Demographics!$A$2:$V$2860,13,FALSE)/100</f>
        <v>0.24239999999999998</v>
      </c>
      <c r="S213" s="26">
        <f>VLOOKUP($C213,Demographics!$A$2:$V$2860,14,FALSE)/100</f>
        <v>0</v>
      </c>
      <c r="T213" s="26">
        <f>VLOOKUP($C213,Demographics!$A$2:$V$2860,15,FALSE)/100</f>
        <v>0</v>
      </c>
      <c r="U213" s="26">
        <f>VLOOKUP($C213,Demographics!$A$2:$V$2860,16,FALSE)/100</f>
        <v>0.4667</v>
      </c>
      <c r="V213" s="26">
        <f>VLOOKUP($C213,Demographics!$A$2:$V$2860,17,FALSE)/100</f>
        <v>0.89329999999999998</v>
      </c>
      <c r="W213" s="26">
        <f>VLOOKUP($C213,Demographics!$A$2:$V$2860,18,FALSE)/100</f>
        <v>0</v>
      </c>
      <c r="X213" s="27">
        <f>VLOOKUP($C213,Demographics!$A$2:$V$2860,19,FALSE)/100</f>
        <v>0</v>
      </c>
      <c r="Y213" s="68">
        <f>IF(VLOOKUP($C213,MSP_HSPE!$B$2:$F$671,2,0)=0,"",VLOOKUP($C213,MSP_HSPE!$B$2:$F$671,2,0))</f>
        <v>2.0499999999999998</v>
      </c>
      <c r="Z213" s="69">
        <f>IF(VLOOKUP($C213,MSP_HSPE!$B$2:$F$671,4,0)=0,"",VLOOKUP($C213,MSP_HSPE!$B$2:$F$671,4,0))</f>
        <v>2.1319999999999997</v>
      </c>
      <c r="AA213" s="69">
        <f>IF(VLOOKUP($C213,EOC!$A$2:$F$1091,2,0)=0,"",VLOOKUP($C213,EOC!$A$2:$F$1091,2,0))</f>
        <v>1.4</v>
      </c>
      <c r="AB213" s="69" t="str">
        <f>IF(VLOOKUP($C213,EOC!$A$2:$F$1091,4,0)=0,"",VLOOKUP($C213,EOC!$A$2:$F$1091,4,0))</f>
        <v/>
      </c>
      <c r="AC213" s="70">
        <f>IF(VLOOKUP($C213,EOC!$A$2:$F$1091,6,0)=0,"",VLOOKUP($C213,EOC!$A$2:$F$1091,6,0))</f>
        <v>1.9069999999999998</v>
      </c>
      <c r="AD213" s="65">
        <f>Y213-(Modeling!$H$4+'High Schools'!V652*Modeling!$H$5)</f>
        <v>-0.84723154213092977</v>
      </c>
      <c r="AE213" s="66">
        <f>Z213-(Modeling!$I$4+V213*Modeling!$I$5)</f>
        <v>-0.36865793641926548</v>
      </c>
      <c r="AF213" s="64">
        <f>AA213-(Modeling!$J$4+V213*Modeling!$J$5)</f>
        <v>-0.17663606716109581</v>
      </c>
      <c r="AG213" s="62">
        <f>AC213-(Modeling!$K$4+V213*Modeling!$K$5)</f>
        <v>-2.0082598139431473E-2</v>
      </c>
      <c r="AH213" s="67">
        <f t="shared" si="6"/>
        <v>-1.4126081438507225</v>
      </c>
      <c r="AI213" s="94">
        <f t="shared" si="7"/>
        <v>429</v>
      </c>
    </row>
    <row r="214" spans="1:35" x14ac:dyDescent="0.2">
      <c r="A214" s="36" t="s">
        <v>66</v>
      </c>
      <c r="B214" s="35" t="s">
        <v>1343</v>
      </c>
      <c r="C214" s="53">
        <v>2612</v>
      </c>
      <c r="D214" s="28" t="str">
        <f>VLOOKUP($C214,Demographics!$A$2:$V$2860,2,FALSE)</f>
        <v>I</v>
      </c>
      <c r="E214" s="28" t="str">
        <f>VLOOKUP($C214,Demographics!$A$2:$V$2860,3,FALSE)</f>
        <v xml:space="preserve">K-12      </v>
      </c>
      <c r="F214" s="28">
        <f>VLOOKUP($C214,Demographics!$A$2:$V$2860,4,FALSE)</f>
        <v>20</v>
      </c>
      <c r="G214" s="29">
        <f>VLOOKUP($C214,Demographics!$A$2:$V$2860,20,FALSE)</f>
        <v>7</v>
      </c>
      <c r="H214" s="29">
        <f>VLOOKUP($C214,Demographics!$A$2:$V$2860,21,FALSE)</f>
        <v>0</v>
      </c>
      <c r="I214" s="27">
        <f>VLOOKUP($C214,Demographics!$A$2:$V$2860,22,FALSE)/100</f>
        <v>0</v>
      </c>
      <c r="J214" s="25">
        <f>VLOOKUP($C214,Demographics!$A$2:$V$2860,5,FALSE)/100</f>
        <v>0</v>
      </c>
      <c r="K214" s="26">
        <f>VLOOKUP($C214,Demographics!$A$2:$V$2860,6,FALSE)/100</f>
        <v>0.1</v>
      </c>
      <c r="L214" s="26">
        <f>VLOOKUP($C214,Demographics!$A$2:$V$2860,7,FALSE)/100</f>
        <v>0.05</v>
      </c>
      <c r="M214" s="26">
        <f>VLOOKUP($C214,Demographics!$A$2:$V$2860,8,FALSE)/100</f>
        <v>0.15</v>
      </c>
      <c r="N214" s="26">
        <f>VLOOKUP($C214,Demographics!$A$2:$V$2860,9,FALSE)/100</f>
        <v>0.05</v>
      </c>
      <c r="O214" s="26">
        <f>VLOOKUP($C214,Demographics!$A$2:$V$2860,10,FALSE)/100</f>
        <v>0.6</v>
      </c>
      <c r="P214" s="26">
        <f>VLOOKUP($C214,Demographics!$A$2:$V$2860,11,FALSE)/100</f>
        <v>0.05</v>
      </c>
      <c r="Q214" s="26">
        <f>VLOOKUP($C214,Demographics!$A$2:$V$2860,12,FALSE)/100</f>
        <v>0.8</v>
      </c>
      <c r="R214" s="26">
        <f>VLOOKUP($C214,Demographics!$A$2:$V$2860,13,FALSE)/100</f>
        <v>0.2</v>
      </c>
      <c r="S214" s="26">
        <f>VLOOKUP($C214,Demographics!$A$2:$V$2860,14,FALSE)/100</f>
        <v>0</v>
      </c>
      <c r="T214" s="26">
        <f>VLOOKUP($C214,Demographics!$A$2:$V$2860,15,FALSE)/100</f>
        <v>0</v>
      </c>
      <c r="U214" s="26">
        <f>VLOOKUP($C214,Demographics!$A$2:$V$2860,16,FALSE)/100</f>
        <v>0.95</v>
      </c>
      <c r="V214" s="26">
        <f>VLOOKUP($C214,Demographics!$A$2:$V$2860,17,FALSE)/100</f>
        <v>0.65</v>
      </c>
      <c r="W214" s="26">
        <f>VLOOKUP($C214,Demographics!$A$2:$V$2860,18,FALSE)/100</f>
        <v>0.15</v>
      </c>
      <c r="X214" s="27">
        <f>VLOOKUP($C214,Demographics!$A$2:$V$2860,19,FALSE)/100</f>
        <v>0</v>
      </c>
      <c r="Y214" s="68" t="str">
        <f>IF(VLOOKUP($C214,MSP_HSPE!$B$2:$F$671,2,0)=0,"",VLOOKUP($C214,MSP_HSPE!$B$2:$F$671,2,0))</f>
        <v/>
      </c>
      <c r="Z214" s="69" t="str">
        <f>IF(VLOOKUP($C214,MSP_HSPE!$B$2:$F$671,4,0)=0,"",VLOOKUP($C214,MSP_HSPE!$B$2:$F$671,4,0))</f>
        <v/>
      </c>
      <c r="AA214" s="69" t="str">
        <f>IF(VLOOKUP($C214,EOC!$A$2:$F$1091,2,0)=0,"",VLOOKUP($C214,EOC!$A$2:$F$1091,2,0))</f>
        <v/>
      </c>
      <c r="AB214" s="69" t="str">
        <f>IF(VLOOKUP($C214,EOC!$A$2:$F$1091,4,0)=0,"",VLOOKUP($C214,EOC!$A$2:$F$1091,4,0))</f>
        <v/>
      </c>
      <c r="AC214" s="70" t="str">
        <f>IF(VLOOKUP($C214,EOC!$A$2:$F$1091,6,0)=0,"",VLOOKUP($C214,EOC!$A$2:$F$1091,6,0))</f>
        <v/>
      </c>
      <c r="AD214" s="67"/>
      <c r="AE214" s="63"/>
      <c r="AF214" s="63"/>
      <c r="AG214" s="62"/>
      <c r="AH214" s="67" t="str">
        <f t="shared" si="6"/>
        <v/>
      </c>
      <c r="AI214" s="94" t="str">
        <f t="shared" si="7"/>
        <v/>
      </c>
    </row>
    <row r="215" spans="1:35" x14ac:dyDescent="0.2">
      <c r="A215" s="36" t="s">
        <v>66</v>
      </c>
      <c r="B215" s="35" t="s">
        <v>1342</v>
      </c>
      <c r="C215" s="53">
        <v>2041</v>
      </c>
      <c r="D215" s="28" t="str">
        <f>VLOOKUP($C215,Demographics!$A$2:$V$2860,2,FALSE)</f>
        <v>I</v>
      </c>
      <c r="E215" s="28" t="str">
        <f>VLOOKUP($C215,Demographics!$A$2:$V$2860,3,FALSE)</f>
        <v xml:space="preserve">4-12      </v>
      </c>
      <c r="F215" s="28">
        <f>VLOOKUP($C215,Demographics!$A$2:$V$2860,4,FALSE)</f>
        <v>57</v>
      </c>
      <c r="G215" s="29">
        <f>VLOOKUP($C215,Demographics!$A$2:$V$2860,20,FALSE)</f>
        <v>6</v>
      </c>
      <c r="H215" s="29">
        <f>VLOOKUP($C215,Demographics!$A$2:$V$2860,21,FALSE)</f>
        <v>17.8</v>
      </c>
      <c r="I215" s="27">
        <f>VLOOKUP($C215,Demographics!$A$2:$V$2860,22,FALSE)/100</f>
        <v>0.3</v>
      </c>
      <c r="J215" s="25">
        <f>VLOOKUP($C215,Demographics!$A$2:$V$2860,5,FALSE)/100</f>
        <v>3.5099999999999999E-2</v>
      </c>
      <c r="K215" s="26">
        <f>VLOOKUP($C215,Demographics!$A$2:$V$2860,6,FALSE)/100</f>
        <v>5.2600000000000001E-2</v>
      </c>
      <c r="L215" s="26">
        <f>VLOOKUP($C215,Demographics!$A$2:$V$2860,7,FALSE)/100</f>
        <v>0</v>
      </c>
      <c r="M215" s="26">
        <f>VLOOKUP($C215,Demographics!$A$2:$V$2860,8,FALSE)/100</f>
        <v>0.12279999999999999</v>
      </c>
      <c r="N215" s="26">
        <f>VLOOKUP($C215,Demographics!$A$2:$V$2860,9,FALSE)/100</f>
        <v>8.77E-2</v>
      </c>
      <c r="O215" s="26">
        <f>VLOOKUP($C215,Demographics!$A$2:$V$2860,10,FALSE)/100</f>
        <v>0.63159999999999994</v>
      </c>
      <c r="P215" s="26">
        <f>VLOOKUP($C215,Demographics!$A$2:$V$2860,11,FALSE)/100</f>
        <v>7.0199999999999999E-2</v>
      </c>
      <c r="Q215" s="26">
        <f>VLOOKUP($C215,Demographics!$A$2:$V$2860,12,FALSE)/100</f>
        <v>0.77190000000000003</v>
      </c>
      <c r="R215" s="26">
        <f>VLOOKUP($C215,Demographics!$A$2:$V$2860,13,FALSE)/100</f>
        <v>0.2281</v>
      </c>
      <c r="S215" s="26">
        <f>VLOOKUP($C215,Demographics!$A$2:$V$2860,14,FALSE)/100</f>
        <v>0</v>
      </c>
      <c r="T215" s="26">
        <f>VLOOKUP($C215,Demographics!$A$2:$V$2860,15,FALSE)/100</f>
        <v>0</v>
      </c>
      <c r="U215" s="26">
        <f>VLOOKUP($C215,Demographics!$A$2:$V$2860,16,FALSE)/100</f>
        <v>0.5</v>
      </c>
      <c r="V215" s="26">
        <f>VLOOKUP($C215,Demographics!$A$2:$V$2860,17,FALSE)/100</f>
        <v>0.02</v>
      </c>
      <c r="W215" s="26">
        <f>VLOOKUP($C215,Demographics!$A$2:$V$2860,18,FALSE)/100</f>
        <v>0.02</v>
      </c>
      <c r="X215" s="27">
        <f>VLOOKUP($C215,Demographics!$A$2:$V$2860,19,FALSE)/100</f>
        <v>0</v>
      </c>
      <c r="Y215" s="68" t="str">
        <f>IF(VLOOKUP($C215,MSP_HSPE!$B$2:$F$671,2,0)=0,"",VLOOKUP($C215,MSP_HSPE!$B$2:$F$671,2,0))</f>
        <v/>
      </c>
      <c r="Z215" s="69" t="str">
        <f>IF(VLOOKUP($C215,MSP_HSPE!$B$2:$F$671,4,0)=0,"",VLOOKUP($C215,MSP_HSPE!$B$2:$F$671,4,0))</f>
        <v/>
      </c>
      <c r="AA215" s="69" t="str">
        <f>IF(VLOOKUP($C215,EOC!$A$2:$F$1091,2,0)=0,"",VLOOKUP($C215,EOC!$A$2:$F$1091,2,0))</f>
        <v/>
      </c>
      <c r="AB215" s="69" t="str">
        <f>IF(VLOOKUP($C215,EOC!$A$2:$F$1091,4,0)=0,"",VLOOKUP($C215,EOC!$A$2:$F$1091,4,0))</f>
        <v/>
      </c>
      <c r="AC215" s="70" t="str">
        <f>IF(VLOOKUP($C215,EOC!$A$2:$F$1091,6,0)=0,"",VLOOKUP($C215,EOC!$A$2:$F$1091,6,0))</f>
        <v/>
      </c>
      <c r="AD215" s="67"/>
      <c r="AE215" s="63"/>
      <c r="AF215" s="63"/>
      <c r="AG215" s="62"/>
      <c r="AH215" s="67" t="str">
        <f t="shared" si="6"/>
        <v/>
      </c>
      <c r="AI215" s="94" t="str">
        <f t="shared" si="7"/>
        <v/>
      </c>
    </row>
    <row r="216" spans="1:35" x14ac:dyDescent="0.2">
      <c r="A216" s="36" t="s">
        <v>66</v>
      </c>
      <c r="B216" s="35" t="s">
        <v>345</v>
      </c>
      <c r="C216" s="53">
        <v>2027</v>
      </c>
      <c r="D216" s="28" t="str">
        <f>VLOOKUP($C216,Demographics!$A$2:$V$2860,2,FALSE)</f>
        <v>I</v>
      </c>
      <c r="E216" s="28" t="str">
        <f>VLOOKUP($C216,Demographics!$A$2:$V$2860,3,FALSE)</f>
        <v xml:space="preserve">9-12      </v>
      </c>
      <c r="F216" s="28">
        <f>VLOOKUP($C216,Demographics!$A$2:$V$2860,4,FALSE)</f>
        <v>182</v>
      </c>
      <c r="G216" s="29">
        <f>VLOOKUP($C216,Demographics!$A$2:$V$2860,20,FALSE)</f>
        <v>8</v>
      </c>
      <c r="H216" s="29">
        <f>VLOOKUP($C216,Demographics!$A$2:$V$2860,21,FALSE)</f>
        <v>16.600000000000001</v>
      </c>
      <c r="I216" s="27">
        <f>VLOOKUP($C216,Demographics!$A$2:$V$2860,22,FALSE)/100</f>
        <v>0.66670000000000007</v>
      </c>
      <c r="J216" s="25">
        <f>VLOOKUP($C216,Demographics!$A$2:$V$2860,5,FALSE)/100</f>
        <v>4.9500000000000002E-2</v>
      </c>
      <c r="K216" s="26">
        <f>VLOOKUP($C216,Demographics!$A$2:$V$2860,6,FALSE)/100</f>
        <v>1.6500000000000001E-2</v>
      </c>
      <c r="L216" s="26">
        <f>VLOOKUP($C216,Demographics!$A$2:$V$2860,7,FALSE)/100</f>
        <v>2.2000000000000002E-2</v>
      </c>
      <c r="M216" s="26">
        <f>VLOOKUP($C216,Demographics!$A$2:$V$2860,8,FALSE)/100</f>
        <v>0.21429999999999999</v>
      </c>
      <c r="N216" s="26">
        <f>VLOOKUP($C216,Demographics!$A$2:$V$2860,9,FALSE)/100</f>
        <v>0.26919999999999999</v>
      </c>
      <c r="O216" s="26">
        <f>VLOOKUP($C216,Demographics!$A$2:$V$2860,10,FALSE)/100</f>
        <v>0.33520000000000005</v>
      </c>
      <c r="P216" s="26">
        <f>VLOOKUP($C216,Demographics!$A$2:$V$2860,11,FALSE)/100</f>
        <v>9.3399999999999997E-2</v>
      </c>
      <c r="Q216" s="26">
        <f>VLOOKUP($C216,Demographics!$A$2:$V$2860,12,FALSE)/100</f>
        <v>1</v>
      </c>
      <c r="R216" s="26">
        <f>VLOOKUP($C216,Demographics!$A$2:$V$2860,13,FALSE)/100</f>
        <v>0</v>
      </c>
      <c r="S216" s="26">
        <f>VLOOKUP($C216,Demographics!$A$2:$V$2860,14,FALSE)/100</f>
        <v>0</v>
      </c>
      <c r="T216" s="26">
        <f>VLOOKUP($C216,Demographics!$A$2:$V$2860,15,FALSE)/100</f>
        <v>3.5900000000000001E-2</v>
      </c>
      <c r="U216" s="26">
        <f>VLOOKUP($C216,Demographics!$A$2:$V$2860,16,FALSE)/100</f>
        <v>0.26669999999999999</v>
      </c>
      <c r="V216" s="26">
        <f>VLOOKUP($C216,Demographics!$A$2:$V$2860,17,FALSE)/100</f>
        <v>0.71790000000000009</v>
      </c>
      <c r="W216" s="26">
        <f>VLOOKUP($C216,Demographics!$A$2:$V$2860,18,FALSE)/100</f>
        <v>0</v>
      </c>
      <c r="X216" s="27">
        <f>VLOOKUP($C216,Demographics!$A$2:$V$2860,19,FALSE)/100</f>
        <v>0</v>
      </c>
      <c r="Y216" s="68">
        <f>IF(VLOOKUP($C216,MSP_HSPE!$B$2:$F$671,2,0)=0,"",VLOOKUP($C216,MSP_HSPE!$B$2:$F$671,2,0))</f>
        <v>2</v>
      </c>
      <c r="Z216" s="69">
        <f>IF(VLOOKUP($C216,MSP_HSPE!$B$2:$F$671,4,0)=0,"",VLOOKUP($C216,MSP_HSPE!$B$2:$F$671,4,0))</f>
        <v>1.7360000000000002</v>
      </c>
      <c r="AA216" s="69">
        <f>IF(VLOOKUP($C216,EOC!$A$2:$F$1091,2,0)=0,"",VLOOKUP($C216,EOC!$A$2:$F$1091,2,0))</f>
        <v>1.0900000000000001</v>
      </c>
      <c r="AB216" s="69" t="str">
        <f>IF(VLOOKUP($C216,EOC!$A$2:$F$1091,4,0)=0,"",VLOOKUP($C216,EOC!$A$2:$F$1091,4,0))</f>
        <v/>
      </c>
      <c r="AC216" s="70">
        <f>IF(VLOOKUP($C216,EOC!$A$2:$F$1091,6,0)=0,"",VLOOKUP($C216,EOC!$A$2:$F$1091,6,0))</f>
        <v>1.41</v>
      </c>
      <c r="AD216" s="65">
        <f>Y216-(Modeling!$H$4+'High Schools'!V646*Modeling!$H$5)</f>
        <v>-1.0183711360905709</v>
      </c>
      <c r="AE216" s="66">
        <f>Z216-(Modeling!$I$4+V216*Modeling!$I$5)</f>
        <v>-0.94025487876897751</v>
      </c>
      <c r="AF216" s="64">
        <f>AA216-(Modeling!$J$4+V216*Modeling!$J$5)</f>
        <v>-0.65819362713807927</v>
      </c>
      <c r="AG216" s="62">
        <f>AC216-(Modeling!$K$4+V216*Modeling!$K$5)</f>
        <v>-0.77170884531852679</v>
      </c>
      <c r="AH216" s="67">
        <f t="shared" si="6"/>
        <v>-3.3885284873161545</v>
      </c>
      <c r="AI216" s="94">
        <f t="shared" si="7"/>
        <v>480</v>
      </c>
    </row>
    <row r="217" spans="1:35" x14ac:dyDescent="0.2">
      <c r="A217" s="36" t="s">
        <v>66</v>
      </c>
      <c r="B217" s="35" t="s">
        <v>1347</v>
      </c>
      <c r="C217" s="53">
        <v>3599</v>
      </c>
      <c r="D217" s="28" t="str">
        <f>VLOOKUP($C217,Demographics!$A$2:$V$2860,2,FALSE)</f>
        <v>I</v>
      </c>
      <c r="E217" s="28" t="str">
        <f>VLOOKUP($C217,Demographics!$A$2:$V$2860,3,FALSE)</f>
        <v xml:space="preserve">7-12      </v>
      </c>
      <c r="F217" s="28">
        <f>VLOOKUP($C217,Demographics!$A$2:$V$2860,4,FALSE)</f>
        <v>90</v>
      </c>
      <c r="G217" s="29">
        <f>VLOOKUP($C217,Demographics!$A$2:$V$2860,20,FALSE)</f>
        <v>8</v>
      </c>
      <c r="H217" s="29">
        <f>VLOOKUP($C217,Demographics!$A$2:$V$2860,21,FALSE)</f>
        <v>16.2</v>
      </c>
      <c r="I217" s="27">
        <f>VLOOKUP($C217,Demographics!$A$2:$V$2860,22,FALSE)/100</f>
        <v>0.63639999999999997</v>
      </c>
      <c r="J217" s="25">
        <f>VLOOKUP($C217,Demographics!$A$2:$V$2860,5,FALSE)/100</f>
        <v>4.4400000000000002E-2</v>
      </c>
      <c r="K217" s="26">
        <f>VLOOKUP($C217,Demographics!$A$2:$V$2860,6,FALSE)/100</f>
        <v>3.3300000000000003E-2</v>
      </c>
      <c r="L217" s="26">
        <f>VLOOKUP($C217,Demographics!$A$2:$V$2860,7,FALSE)/100</f>
        <v>1.11E-2</v>
      </c>
      <c r="M217" s="26">
        <f>VLOOKUP($C217,Demographics!$A$2:$V$2860,8,FALSE)/100</f>
        <v>0.21109999999999998</v>
      </c>
      <c r="N217" s="26">
        <f>VLOOKUP($C217,Demographics!$A$2:$V$2860,9,FALSE)/100</f>
        <v>0.21109999999999998</v>
      </c>
      <c r="O217" s="26">
        <f>VLOOKUP($C217,Demographics!$A$2:$V$2860,10,FALSE)/100</f>
        <v>0.43329999999999996</v>
      </c>
      <c r="P217" s="26">
        <f>VLOOKUP($C217,Demographics!$A$2:$V$2860,11,FALSE)/100</f>
        <v>5.5599999999999997E-2</v>
      </c>
      <c r="Q217" s="26">
        <f>VLOOKUP($C217,Demographics!$A$2:$V$2860,12,FALSE)/100</f>
        <v>1</v>
      </c>
      <c r="R217" s="26">
        <f>VLOOKUP($C217,Demographics!$A$2:$V$2860,13,FALSE)/100</f>
        <v>0</v>
      </c>
      <c r="S217" s="26">
        <f>VLOOKUP($C217,Demographics!$A$2:$V$2860,14,FALSE)/100</f>
        <v>1.1200000000000002E-2</v>
      </c>
      <c r="T217" s="26">
        <f>VLOOKUP($C217,Demographics!$A$2:$V$2860,15,FALSE)/100</f>
        <v>0</v>
      </c>
      <c r="U217" s="26">
        <f>VLOOKUP($C217,Demographics!$A$2:$V$2860,16,FALSE)/100</f>
        <v>0.20219999999999999</v>
      </c>
      <c r="V217" s="26">
        <f>VLOOKUP($C217,Demographics!$A$2:$V$2860,17,FALSE)/100</f>
        <v>1.1200000000000002E-2</v>
      </c>
      <c r="W217" s="26">
        <f>VLOOKUP($C217,Demographics!$A$2:$V$2860,18,FALSE)/100</f>
        <v>0</v>
      </c>
      <c r="X217" s="27">
        <f>VLOOKUP($C217,Demographics!$A$2:$V$2860,19,FALSE)/100</f>
        <v>0</v>
      </c>
      <c r="Y217" s="68" t="str">
        <f>IF(VLOOKUP($C217,MSP_HSPE!$B$2:$F$671,2,0)=0,"",VLOOKUP($C217,MSP_HSPE!$B$2:$F$671,2,0))</f>
        <v/>
      </c>
      <c r="Z217" s="69" t="str">
        <f>IF(VLOOKUP($C217,MSP_HSPE!$B$2:$F$671,4,0)=0,"",VLOOKUP($C217,MSP_HSPE!$B$2:$F$671,4,0))</f>
        <v/>
      </c>
      <c r="AA217" s="69" t="str">
        <f>IF(VLOOKUP($C217,EOC!$A$2:$F$1091,2,0)=0,"",VLOOKUP($C217,EOC!$A$2:$F$1091,2,0))</f>
        <v/>
      </c>
      <c r="AB217" s="69" t="str">
        <f>IF(VLOOKUP($C217,EOC!$A$2:$F$1091,4,0)=0,"",VLOOKUP($C217,EOC!$A$2:$F$1091,4,0))</f>
        <v/>
      </c>
      <c r="AC217" s="70">
        <f>IF(VLOOKUP($C217,EOC!$A$2:$F$1091,6,0)=0,"",VLOOKUP($C217,EOC!$A$2:$F$1091,6,0))</f>
        <v>1.643</v>
      </c>
      <c r="AD217" s="67"/>
      <c r="AE217" s="63"/>
      <c r="AF217" s="63"/>
      <c r="AG217" s="62">
        <f>AC217-(Modeling!$K$4+V217*Modeling!$K$5)</f>
        <v>-1.5646174478354424</v>
      </c>
      <c r="AH217" s="67">
        <f t="shared" si="6"/>
        <v>-1.5646174478354424</v>
      </c>
      <c r="AI217" s="94">
        <f t="shared" si="7"/>
        <v>436</v>
      </c>
    </row>
    <row r="218" spans="1:35" x14ac:dyDescent="0.2">
      <c r="A218" s="36" t="s">
        <v>66</v>
      </c>
      <c r="B218" s="35" t="s">
        <v>1345</v>
      </c>
      <c r="C218" s="53">
        <v>3213</v>
      </c>
      <c r="D218" s="28" t="str">
        <f>VLOOKUP($C218,Demographics!$A$2:$V$2860,2,FALSE)</f>
        <v>I</v>
      </c>
      <c r="E218" s="28" t="str">
        <f>VLOOKUP($C218,Demographics!$A$2:$V$2860,3,FALSE)</f>
        <v xml:space="preserve">8-12      </v>
      </c>
      <c r="F218" s="28">
        <f>VLOOKUP($C218,Demographics!$A$2:$V$2860,4,FALSE)</f>
        <v>13</v>
      </c>
      <c r="G218" s="29">
        <f>VLOOKUP($C218,Demographics!$A$2:$V$2860,20,FALSE)</f>
        <v>13</v>
      </c>
      <c r="H218" s="29">
        <f>VLOOKUP($C218,Demographics!$A$2:$V$2860,21,FALSE)</f>
        <v>19</v>
      </c>
      <c r="I218" s="27">
        <f>VLOOKUP($C218,Demographics!$A$2:$V$2860,22,FALSE)/100</f>
        <v>0</v>
      </c>
      <c r="J218" s="25">
        <f>VLOOKUP($C218,Demographics!$A$2:$V$2860,5,FALSE)/100</f>
        <v>7.690000000000001E-2</v>
      </c>
      <c r="K218" s="26">
        <f>VLOOKUP($C218,Demographics!$A$2:$V$2860,6,FALSE)/100</f>
        <v>0</v>
      </c>
      <c r="L218" s="26">
        <f>VLOOKUP($C218,Demographics!$A$2:$V$2860,7,FALSE)/100</f>
        <v>7.690000000000001E-2</v>
      </c>
      <c r="M218" s="26">
        <f>VLOOKUP($C218,Demographics!$A$2:$V$2860,8,FALSE)/100</f>
        <v>0.23079999999999998</v>
      </c>
      <c r="N218" s="26">
        <f>VLOOKUP($C218,Demographics!$A$2:$V$2860,9,FALSE)/100</f>
        <v>0.15380000000000002</v>
      </c>
      <c r="O218" s="26">
        <f>VLOOKUP($C218,Demographics!$A$2:$V$2860,10,FALSE)/100</f>
        <v>0.46149999999999997</v>
      </c>
      <c r="P218" s="26">
        <f>VLOOKUP($C218,Demographics!$A$2:$V$2860,11,FALSE)/100</f>
        <v>0</v>
      </c>
      <c r="Q218" s="26">
        <f>VLOOKUP($C218,Demographics!$A$2:$V$2860,12,FALSE)/100</f>
        <v>1</v>
      </c>
      <c r="R218" s="26">
        <f>VLOOKUP($C218,Demographics!$A$2:$V$2860,13,FALSE)/100</f>
        <v>0</v>
      </c>
      <c r="S218" s="26">
        <f>VLOOKUP($C218,Demographics!$A$2:$V$2860,14,FALSE)/100</f>
        <v>0</v>
      </c>
      <c r="T218" s="26">
        <f>VLOOKUP($C218,Demographics!$A$2:$V$2860,15,FALSE)/100</f>
        <v>0</v>
      </c>
      <c r="U218" s="26">
        <f>VLOOKUP($C218,Demographics!$A$2:$V$2860,16,FALSE)/100</f>
        <v>0</v>
      </c>
      <c r="V218" s="26">
        <f>VLOOKUP($C218,Demographics!$A$2:$V$2860,17,FALSE)/100</f>
        <v>0</v>
      </c>
      <c r="W218" s="26">
        <f>VLOOKUP($C218,Demographics!$A$2:$V$2860,18,FALSE)/100</f>
        <v>0</v>
      </c>
      <c r="X218" s="27">
        <f>VLOOKUP($C218,Demographics!$A$2:$V$2860,19,FALSE)/100</f>
        <v>0</v>
      </c>
      <c r="Y218" s="68" t="str">
        <f>IF(VLOOKUP($C218,MSP_HSPE!$B$2:$F$671,2,0)=0,"",VLOOKUP($C218,MSP_HSPE!$B$2:$F$671,2,0))</f>
        <v/>
      </c>
      <c r="Z218" s="69" t="str">
        <f>IF(VLOOKUP($C218,MSP_HSPE!$B$2:$F$671,4,0)=0,"",VLOOKUP($C218,MSP_HSPE!$B$2:$F$671,4,0))</f>
        <v/>
      </c>
      <c r="AA218" s="69" t="str">
        <f>IF(VLOOKUP($C218,EOC!$A$2:$F$1091,2,0)=0,"",VLOOKUP($C218,EOC!$A$2:$F$1091,2,0))</f>
        <v/>
      </c>
      <c r="AB218" s="69" t="str">
        <f>IF(VLOOKUP($C218,EOC!$A$2:$F$1091,4,0)=0,"",VLOOKUP($C218,EOC!$A$2:$F$1091,4,0))</f>
        <v/>
      </c>
      <c r="AC218" s="70" t="str">
        <f>IF(VLOOKUP($C218,EOC!$A$2:$F$1091,6,0)=0,"",VLOOKUP($C218,EOC!$A$2:$F$1091,6,0))</f>
        <v/>
      </c>
      <c r="AD218" s="67"/>
      <c r="AE218" s="63"/>
      <c r="AF218" s="63"/>
      <c r="AG218" s="62"/>
      <c r="AH218" s="67" t="str">
        <f t="shared" si="6"/>
        <v/>
      </c>
      <c r="AI218" s="94" t="str">
        <f t="shared" si="7"/>
        <v/>
      </c>
    </row>
    <row r="219" spans="1:35" x14ac:dyDescent="0.2">
      <c r="A219" s="36" t="s">
        <v>66</v>
      </c>
      <c r="B219" s="35" t="s">
        <v>1348</v>
      </c>
      <c r="C219" s="53">
        <v>5302</v>
      </c>
      <c r="D219" s="28" t="str">
        <f>VLOOKUP($C219,Demographics!$A$2:$V$2860,2,FALSE)</f>
        <v>I</v>
      </c>
      <c r="E219" s="28" t="str">
        <f>VLOOKUP($C219,Demographics!$A$2:$V$2860,3,FALSE)</f>
        <v xml:space="preserve">9-12      </v>
      </c>
      <c r="F219" s="28">
        <f>VLOOKUP($C219,Demographics!$A$2:$V$2860,4,FALSE)</f>
        <v>132</v>
      </c>
      <c r="G219" s="29">
        <f>VLOOKUP($C219,Demographics!$A$2:$V$2860,20,FALSE)</f>
        <v>0</v>
      </c>
      <c r="H219" s="29">
        <f>VLOOKUP($C219,Demographics!$A$2:$V$2860,21,FALSE)</f>
        <v>0</v>
      </c>
      <c r="I219" s="27">
        <f>VLOOKUP($C219,Demographics!$A$2:$V$2860,22,FALSE)/100</f>
        <v>0</v>
      </c>
      <c r="J219" s="25">
        <f>VLOOKUP($C219,Demographics!$A$2:$V$2860,5,FALSE)/100</f>
        <v>1.52E-2</v>
      </c>
      <c r="K219" s="26">
        <f>VLOOKUP($C219,Demographics!$A$2:$V$2860,6,FALSE)/100</f>
        <v>7.6E-3</v>
      </c>
      <c r="L219" s="26">
        <f>VLOOKUP($C219,Demographics!$A$2:$V$2860,7,FALSE)/100</f>
        <v>6.0599999999999994E-2</v>
      </c>
      <c r="M219" s="26">
        <f>VLOOKUP($C219,Demographics!$A$2:$V$2860,8,FALSE)/100</f>
        <v>0.1061</v>
      </c>
      <c r="N219" s="26">
        <f>VLOOKUP($C219,Demographics!$A$2:$V$2860,9,FALSE)/100</f>
        <v>0.31059999999999999</v>
      </c>
      <c r="O219" s="26">
        <f>VLOOKUP($C219,Demographics!$A$2:$V$2860,10,FALSE)/100</f>
        <v>0.41670000000000001</v>
      </c>
      <c r="P219" s="26">
        <f>VLOOKUP($C219,Demographics!$A$2:$V$2860,11,FALSE)/100</f>
        <v>8.3299999999999999E-2</v>
      </c>
      <c r="Q219" s="26">
        <f>VLOOKUP($C219,Demographics!$A$2:$V$2860,12,FALSE)/100</f>
        <v>0.62880000000000003</v>
      </c>
      <c r="R219" s="26">
        <f>VLOOKUP($C219,Demographics!$A$2:$V$2860,13,FALSE)/100</f>
        <v>0.37119999999999997</v>
      </c>
      <c r="S219" s="26">
        <f>VLOOKUP($C219,Demographics!$A$2:$V$2860,14,FALSE)/100</f>
        <v>0</v>
      </c>
      <c r="T219" s="26">
        <f>VLOOKUP($C219,Demographics!$A$2:$V$2860,15,FALSE)/100</f>
        <v>0</v>
      </c>
      <c r="U219" s="26">
        <f>VLOOKUP($C219,Demographics!$A$2:$V$2860,16,FALSE)/100</f>
        <v>0.10869999999999999</v>
      </c>
      <c r="V219" s="26">
        <f>VLOOKUP($C219,Demographics!$A$2:$V$2860,17,FALSE)/100</f>
        <v>1</v>
      </c>
      <c r="W219" s="26">
        <f>VLOOKUP($C219,Demographics!$A$2:$V$2860,18,FALSE)/100</f>
        <v>7.2499999999999995E-2</v>
      </c>
      <c r="X219" s="27">
        <f>VLOOKUP($C219,Demographics!$A$2:$V$2860,19,FALSE)/100</f>
        <v>0</v>
      </c>
      <c r="Y219" s="68" t="str">
        <f>IF(VLOOKUP($C219,MSP_HSPE!$B$2:$F$671,2,0)=0,"",VLOOKUP($C219,MSP_HSPE!$B$2:$F$671,2,0))</f>
        <v/>
      </c>
      <c r="Z219" s="69" t="str">
        <f>IF(VLOOKUP($C219,MSP_HSPE!$B$2:$F$671,4,0)=0,"",VLOOKUP($C219,MSP_HSPE!$B$2:$F$671,4,0))</f>
        <v/>
      </c>
      <c r="AA219" s="69">
        <f>IF(VLOOKUP($C219,EOC!$A$2:$F$1091,2,0)=0,"",VLOOKUP($C219,EOC!$A$2:$F$1091,2,0))</f>
        <v>1.4790000000000001</v>
      </c>
      <c r="AB219" s="69" t="str">
        <f>IF(VLOOKUP($C219,EOC!$A$2:$F$1091,4,0)=0,"",VLOOKUP($C219,EOC!$A$2:$F$1091,4,0))</f>
        <v/>
      </c>
      <c r="AC219" s="70">
        <f>IF(VLOOKUP($C219,EOC!$A$2:$F$1091,6,0)=0,"",VLOOKUP($C219,EOC!$A$2:$F$1091,6,0))</f>
        <v>1.7099999999999997</v>
      </c>
      <c r="AD219" s="67"/>
      <c r="AE219" s="63"/>
      <c r="AF219" s="64">
        <f>AA219-(Modeling!$J$4+V219*Modeling!$J$5)</f>
        <v>6.7264850027819456E-3</v>
      </c>
      <c r="AG219" s="62">
        <f>AC219-(Modeling!$K$4+V219*Modeling!$K$5)</f>
        <v>-6.2187383920449202E-2</v>
      </c>
      <c r="AH219" s="67">
        <f t="shared" si="6"/>
        <v>-5.5460898917667256E-2</v>
      </c>
      <c r="AI219" s="94">
        <f t="shared" si="7"/>
        <v>308</v>
      </c>
    </row>
    <row r="220" spans="1:35" x14ac:dyDescent="0.2">
      <c r="A220" s="36" t="s">
        <v>66</v>
      </c>
      <c r="B220" s="35" t="s">
        <v>1346</v>
      </c>
      <c r="C220" s="53">
        <v>3396</v>
      </c>
      <c r="D220" s="28" t="str">
        <f>VLOOKUP($C220,Demographics!$A$2:$V$2860,2,FALSE)</f>
        <v>I</v>
      </c>
      <c r="E220" s="28" t="str">
        <f>VLOOKUP($C220,Demographics!$A$2:$V$2860,3,FALSE)</f>
        <v xml:space="preserve">10-12     </v>
      </c>
      <c r="F220" s="28">
        <f>VLOOKUP($C220,Demographics!$A$2:$V$2860,4,FALSE)</f>
        <v>6</v>
      </c>
      <c r="G220" s="29">
        <f>VLOOKUP($C220,Demographics!$A$2:$V$2860,20,FALSE)</f>
        <v>0</v>
      </c>
      <c r="H220" s="29">
        <f>VLOOKUP($C220,Demographics!$A$2:$V$2860,21,FALSE)</f>
        <v>0</v>
      </c>
      <c r="I220" s="27">
        <f>VLOOKUP($C220,Demographics!$A$2:$V$2860,22,FALSE)/100</f>
        <v>0</v>
      </c>
      <c r="J220" s="25">
        <f>VLOOKUP($C220,Demographics!$A$2:$V$2860,5,FALSE)/100</f>
        <v>0</v>
      </c>
      <c r="K220" s="26">
        <f>VLOOKUP($C220,Demographics!$A$2:$V$2860,6,FALSE)/100</f>
        <v>0.16670000000000001</v>
      </c>
      <c r="L220" s="26">
        <f>VLOOKUP($C220,Demographics!$A$2:$V$2860,7,FALSE)/100</f>
        <v>0</v>
      </c>
      <c r="M220" s="26">
        <f>VLOOKUP($C220,Demographics!$A$2:$V$2860,8,FALSE)/100</f>
        <v>0.5</v>
      </c>
      <c r="N220" s="26">
        <f>VLOOKUP($C220,Demographics!$A$2:$V$2860,9,FALSE)/100</f>
        <v>0.33329999999999999</v>
      </c>
      <c r="O220" s="26">
        <f>VLOOKUP($C220,Demographics!$A$2:$V$2860,10,FALSE)/100</f>
        <v>0</v>
      </c>
      <c r="P220" s="26">
        <f>VLOOKUP($C220,Demographics!$A$2:$V$2860,11,FALSE)/100</f>
        <v>0</v>
      </c>
      <c r="Q220" s="26">
        <f>VLOOKUP($C220,Demographics!$A$2:$V$2860,12,FALSE)/100</f>
        <v>1</v>
      </c>
      <c r="R220" s="26">
        <f>VLOOKUP($C220,Demographics!$A$2:$V$2860,13,FALSE)/100</f>
        <v>0</v>
      </c>
      <c r="S220" s="26">
        <f>VLOOKUP($C220,Demographics!$A$2:$V$2860,14,FALSE)/100</f>
        <v>0</v>
      </c>
      <c r="T220" s="26">
        <f>VLOOKUP($C220,Demographics!$A$2:$V$2860,15,FALSE)/100</f>
        <v>0</v>
      </c>
      <c r="U220" s="26">
        <f>VLOOKUP($C220,Demographics!$A$2:$V$2860,16,FALSE)/100</f>
        <v>0.5</v>
      </c>
      <c r="V220" s="26">
        <f>VLOOKUP($C220,Demographics!$A$2:$V$2860,17,FALSE)/100</f>
        <v>0.25</v>
      </c>
      <c r="W220" s="26">
        <f>VLOOKUP($C220,Demographics!$A$2:$V$2860,18,FALSE)/100</f>
        <v>0</v>
      </c>
      <c r="X220" s="27">
        <f>VLOOKUP($C220,Demographics!$A$2:$V$2860,19,FALSE)/100</f>
        <v>0</v>
      </c>
      <c r="Y220" s="68" t="str">
        <f>IF(VLOOKUP($C220,MSP_HSPE!$B$2:$F$671,2,0)=0,"",VLOOKUP($C220,MSP_HSPE!$B$2:$F$671,2,0))</f>
        <v/>
      </c>
      <c r="Z220" s="69" t="str">
        <f>IF(VLOOKUP($C220,MSP_HSPE!$B$2:$F$671,4,0)=0,"",VLOOKUP($C220,MSP_HSPE!$B$2:$F$671,4,0))</f>
        <v/>
      </c>
      <c r="AA220" s="69" t="str">
        <f>IF(VLOOKUP($C220,EOC!$A$2:$F$1091,2,0)=0,"",VLOOKUP($C220,EOC!$A$2:$F$1091,2,0))</f>
        <v/>
      </c>
      <c r="AB220" s="69" t="str">
        <f>IF(VLOOKUP($C220,EOC!$A$2:$F$1091,4,0)=0,"",VLOOKUP($C220,EOC!$A$2:$F$1091,4,0))</f>
        <v/>
      </c>
      <c r="AC220" s="70" t="str">
        <f>IF(VLOOKUP($C220,EOC!$A$2:$F$1091,6,0)=0,"",VLOOKUP($C220,EOC!$A$2:$F$1091,6,0))</f>
        <v/>
      </c>
      <c r="AD220" s="67"/>
      <c r="AE220" s="63"/>
      <c r="AF220" s="63"/>
      <c r="AG220" s="62"/>
      <c r="AH220" s="67" t="str">
        <f t="shared" si="6"/>
        <v/>
      </c>
      <c r="AI220" s="94" t="str">
        <f t="shared" si="7"/>
        <v/>
      </c>
    </row>
    <row r="221" spans="1:35" x14ac:dyDescent="0.2">
      <c r="A221" s="36" t="s">
        <v>733</v>
      </c>
      <c r="B221" s="35" t="s">
        <v>552</v>
      </c>
      <c r="C221" s="53">
        <v>3385</v>
      </c>
      <c r="D221" s="28" t="str">
        <f>VLOOKUP($C221,Demographics!$A$2:$V$2860,2,FALSE)</f>
        <v>P</v>
      </c>
      <c r="E221" s="28" t="str">
        <f>VLOOKUP($C221,Demographics!$A$2:$V$2860,3,FALSE)</f>
        <v xml:space="preserve">9-12      </v>
      </c>
      <c r="F221" s="28">
        <f>VLOOKUP($C221,Demographics!$A$2:$V$2860,4,FALSE)</f>
        <v>2014</v>
      </c>
      <c r="G221" s="29">
        <f>VLOOKUP($C221,Demographics!$A$2:$V$2860,20,FALSE)</f>
        <v>17</v>
      </c>
      <c r="H221" s="29">
        <f>VLOOKUP($C221,Demographics!$A$2:$V$2860,21,FALSE)</f>
        <v>11.9</v>
      </c>
      <c r="I221" s="27">
        <f>VLOOKUP($C221,Demographics!$A$2:$V$2860,22,FALSE)/100</f>
        <v>0.53449999999999998</v>
      </c>
      <c r="J221" s="25">
        <f>VLOOKUP($C221,Demographics!$A$2:$V$2860,5,FALSE)/100</f>
        <v>2E-3</v>
      </c>
      <c r="K221" s="26">
        <f>VLOOKUP($C221,Demographics!$A$2:$V$2860,6,FALSE)/100</f>
        <v>0.1837</v>
      </c>
      <c r="L221" s="26">
        <f>VLOOKUP($C221,Demographics!$A$2:$V$2860,7,FALSE)/100</f>
        <v>1.5E-3</v>
      </c>
      <c r="M221" s="26">
        <f>VLOOKUP($C221,Demographics!$A$2:$V$2860,8,FALSE)/100</f>
        <v>1.7399999999999999E-2</v>
      </c>
      <c r="N221" s="26">
        <f>VLOOKUP($C221,Demographics!$A$2:$V$2860,9,FALSE)/100</f>
        <v>6.8000000000000005E-2</v>
      </c>
      <c r="O221" s="26">
        <f>VLOOKUP($C221,Demographics!$A$2:$V$2860,10,FALSE)/100</f>
        <v>0.67870000000000008</v>
      </c>
      <c r="P221" s="26">
        <f>VLOOKUP($C221,Demographics!$A$2:$V$2860,11,FALSE)/100</f>
        <v>4.87E-2</v>
      </c>
      <c r="Q221" s="26">
        <f>VLOOKUP($C221,Demographics!$A$2:$V$2860,12,FALSE)/100</f>
        <v>0.50939999999999996</v>
      </c>
      <c r="R221" s="26">
        <f>VLOOKUP($C221,Demographics!$A$2:$V$2860,13,FALSE)/100</f>
        <v>0.49060000000000004</v>
      </c>
      <c r="S221" s="26">
        <f>VLOOKUP($C221,Demographics!$A$2:$V$2860,14,FALSE)/100</f>
        <v>0</v>
      </c>
      <c r="T221" s="26">
        <f>VLOOKUP($C221,Demographics!$A$2:$V$2860,15,FALSE)/100</f>
        <v>1.9699999999999999E-2</v>
      </c>
      <c r="U221" s="26">
        <f>VLOOKUP($C221,Demographics!$A$2:$V$2860,16,FALSE)/100</f>
        <v>7.1199999999999999E-2</v>
      </c>
      <c r="V221" s="26">
        <f>VLOOKUP($C221,Demographics!$A$2:$V$2860,17,FALSE)/100</f>
        <v>9.0999999999999998E-2</v>
      </c>
      <c r="W221" s="26">
        <f>VLOOKUP($C221,Demographics!$A$2:$V$2860,18,FALSE)/100</f>
        <v>6.5700000000000008E-2</v>
      </c>
      <c r="X221" s="27">
        <f>VLOOKUP($C221,Demographics!$A$2:$V$2860,19,FALSE)/100</f>
        <v>1E-3</v>
      </c>
      <c r="Y221" s="68">
        <f>IF(VLOOKUP($C221,MSP_HSPE!$B$2:$F$671,2,0)=0,"",VLOOKUP($C221,MSP_HSPE!$B$2:$F$671,2,0))</f>
        <v>3.62</v>
      </c>
      <c r="Z221" s="69">
        <f>IF(VLOOKUP($C221,MSP_HSPE!$B$2:$F$671,4,0)=0,"",VLOOKUP($C221,MSP_HSPE!$B$2:$F$671,4,0))</f>
        <v>3.5950000000000002</v>
      </c>
      <c r="AA221" s="69">
        <f>IF(VLOOKUP($C221,EOC!$A$2:$F$1091,2,0)=0,"",VLOOKUP($C221,EOC!$A$2:$F$1091,2,0))</f>
        <v>2.339</v>
      </c>
      <c r="AB221" s="69">
        <f>IF(VLOOKUP($C221,EOC!$A$2:$F$1091,4,0)=0,"",VLOOKUP($C221,EOC!$A$2:$F$1091,4,0))</f>
        <v>3.5649999999999999</v>
      </c>
      <c r="AC221" s="70">
        <f>IF(VLOOKUP($C221,EOC!$A$2:$F$1091,6,0)=0,"",VLOOKUP($C221,EOC!$A$2:$F$1091,6,0))</f>
        <v>3.3680000000000003</v>
      </c>
      <c r="AD221" s="65">
        <f>Y221-(Modeling!$H$4+'High Schools'!V233*Modeling!$H$5)</f>
        <v>0.41182436266271116</v>
      </c>
      <c r="AE221" s="66">
        <f>Z221-(Modeling!$I$4+V221*Modeling!$I$5)</f>
        <v>0.29114122636765405</v>
      </c>
      <c r="AF221" s="64">
        <f>AA221-(Modeling!$J$4+V221*Modeling!$J$5)</f>
        <v>-2.2360299598575661E-2</v>
      </c>
      <c r="AG221" s="62">
        <f>AC221-(Modeling!$K$4+V221*Modeling!$K$5)</f>
        <v>0.27622733280818279</v>
      </c>
      <c r="AH221" s="67">
        <f t="shared" si="6"/>
        <v>0.95683262223997234</v>
      </c>
      <c r="AI221" s="94">
        <f t="shared" si="7"/>
        <v>134</v>
      </c>
    </row>
    <row r="222" spans="1:35" x14ac:dyDescent="0.2">
      <c r="A222" s="36" t="s">
        <v>733</v>
      </c>
      <c r="B222" s="35" t="s">
        <v>1165</v>
      </c>
      <c r="C222" s="53">
        <v>1624</v>
      </c>
      <c r="D222" s="28" t="str">
        <f>VLOOKUP($C222,Demographics!$A$2:$V$2860,2,FALSE)</f>
        <v>S</v>
      </c>
      <c r="E222" s="28" t="str">
        <f>VLOOKUP($C222,Demographics!$A$2:$V$2860,3,FALSE)</f>
        <v xml:space="preserve">PK-12     </v>
      </c>
      <c r="F222" s="28">
        <f>VLOOKUP($C222,Demographics!$A$2:$V$2860,4,FALSE)</f>
        <v>96</v>
      </c>
      <c r="G222" s="29">
        <f>VLOOKUP($C222,Demographics!$A$2:$V$2860,20,FALSE)</f>
        <v>0</v>
      </c>
      <c r="H222" s="29">
        <f>VLOOKUP($C222,Demographics!$A$2:$V$2860,21,FALSE)</f>
        <v>0</v>
      </c>
      <c r="I222" s="27">
        <f>VLOOKUP($C222,Demographics!$A$2:$V$2860,22,FALSE)/100</f>
        <v>0</v>
      </c>
      <c r="J222" s="25">
        <f>VLOOKUP($C222,Demographics!$A$2:$V$2860,5,FALSE)/100</f>
        <v>0</v>
      </c>
      <c r="K222" s="26">
        <f>VLOOKUP($C222,Demographics!$A$2:$V$2860,6,FALSE)/100</f>
        <v>0.17710000000000001</v>
      </c>
      <c r="L222" s="26">
        <f>VLOOKUP($C222,Demographics!$A$2:$V$2860,7,FALSE)/100</f>
        <v>1.04E-2</v>
      </c>
      <c r="M222" s="26">
        <f>VLOOKUP($C222,Demographics!$A$2:$V$2860,8,FALSE)/100</f>
        <v>2.0799999999999999E-2</v>
      </c>
      <c r="N222" s="26">
        <f>VLOOKUP($C222,Demographics!$A$2:$V$2860,9,FALSE)/100</f>
        <v>9.3800000000000008E-2</v>
      </c>
      <c r="O222" s="26">
        <f>VLOOKUP($C222,Demographics!$A$2:$V$2860,10,FALSE)/100</f>
        <v>0.61460000000000004</v>
      </c>
      <c r="P222" s="26">
        <f>VLOOKUP($C222,Demographics!$A$2:$V$2860,11,FALSE)/100</f>
        <v>8.3299999999999999E-2</v>
      </c>
      <c r="Q222" s="26">
        <f>VLOOKUP($C222,Demographics!$A$2:$V$2860,12,FALSE)/100</f>
        <v>0.63539999999999996</v>
      </c>
      <c r="R222" s="26">
        <f>VLOOKUP($C222,Demographics!$A$2:$V$2860,13,FALSE)/100</f>
        <v>0.36460000000000004</v>
      </c>
      <c r="S222" s="26">
        <f>VLOOKUP($C222,Demographics!$A$2:$V$2860,14,FALSE)/100</f>
        <v>0</v>
      </c>
      <c r="T222" s="26">
        <f>VLOOKUP($C222,Demographics!$A$2:$V$2860,15,FALSE)/100</f>
        <v>0</v>
      </c>
      <c r="U222" s="26">
        <f>VLOOKUP($C222,Demographics!$A$2:$V$2860,16,FALSE)/100</f>
        <v>0.99099999999999999</v>
      </c>
      <c r="V222" s="26">
        <f>VLOOKUP($C222,Demographics!$A$2:$V$2860,17,FALSE)/100</f>
        <v>9.0000000000000011E-3</v>
      </c>
      <c r="W222" s="26">
        <f>VLOOKUP($C222,Demographics!$A$2:$V$2860,18,FALSE)/100</f>
        <v>0</v>
      </c>
      <c r="X222" s="27">
        <f>VLOOKUP($C222,Demographics!$A$2:$V$2860,19,FALSE)/100</f>
        <v>0</v>
      </c>
      <c r="Y222" s="68" t="str">
        <f>IF(VLOOKUP($C222,MSP_HSPE!$B$2:$F$671,2,0)=0,"",VLOOKUP($C222,MSP_HSPE!$B$2:$F$671,2,0))</f>
        <v/>
      </c>
      <c r="Z222" s="69" t="str">
        <f>IF(VLOOKUP($C222,MSP_HSPE!$B$2:$F$671,4,0)=0,"",VLOOKUP($C222,MSP_HSPE!$B$2:$F$671,4,0))</f>
        <v/>
      </c>
      <c r="AA222" s="69" t="str">
        <f>IF(VLOOKUP($C222,EOC!$A$2:$F$1091,2,0)=0,"",VLOOKUP($C222,EOC!$A$2:$F$1091,2,0))</f>
        <v/>
      </c>
      <c r="AB222" s="69" t="str">
        <f>IF(VLOOKUP($C222,EOC!$A$2:$F$1091,4,0)=0,"",VLOOKUP($C222,EOC!$A$2:$F$1091,4,0))</f>
        <v/>
      </c>
      <c r="AC222" s="70" t="str">
        <f>IF(VLOOKUP($C222,EOC!$A$2:$F$1091,6,0)=0,"",VLOOKUP($C222,EOC!$A$2:$F$1091,6,0))</f>
        <v/>
      </c>
      <c r="AD222" s="67"/>
      <c r="AE222" s="63"/>
      <c r="AF222" s="63"/>
      <c r="AG222" s="62"/>
      <c r="AH222" s="67" t="str">
        <f t="shared" si="6"/>
        <v/>
      </c>
      <c r="AI222" s="94" t="str">
        <f t="shared" si="7"/>
        <v/>
      </c>
    </row>
    <row r="223" spans="1:35" x14ac:dyDescent="0.2">
      <c r="A223" s="36" t="s">
        <v>733</v>
      </c>
      <c r="B223" s="35" t="s">
        <v>15</v>
      </c>
      <c r="C223" s="53">
        <v>3962</v>
      </c>
      <c r="D223" s="28" t="str">
        <f>VLOOKUP($C223,Demographics!$A$2:$V$2860,2,FALSE)</f>
        <v>P</v>
      </c>
      <c r="E223" s="28" t="str">
        <f>VLOOKUP($C223,Demographics!$A$2:$V$2860,3,FALSE)</f>
        <v xml:space="preserve">9-12      </v>
      </c>
      <c r="F223" s="28">
        <f>VLOOKUP($C223,Demographics!$A$2:$V$2860,4,FALSE)</f>
        <v>1253</v>
      </c>
      <c r="G223" s="29">
        <f>VLOOKUP($C223,Demographics!$A$2:$V$2860,20,FALSE)</f>
        <v>15</v>
      </c>
      <c r="H223" s="29">
        <f>VLOOKUP($C223,Demographics!$A$2:$V$2860,21,FALSE)</f>
        <v>9.6999999999999993</v>
      </c>
      <c r="I223" s="27">
        <f>VLOOKUP($C223,Demographics!$A$2:$V$2860,22,FALSE)/100</f>
        <v>0.48810000000000003</v>
      </c>
      <c r="J223" s="25">
        <f>VLOOKUP($C223,Demographics!$A$2:$V$2860,5,FALSE)/100</f>
        <v>6.4000000000000003E-3</v>
      </c>
      <c r="K223" s="26">
        <f>VLOOKUP($C223,Demographics!$A$2:$V$2860,6,FALSE)/100</f>
        <v>0.12529999999999999</v>
      </c>
      <c r="L223" s="26">
        <f>VLOOKUP($C223,Demographics!$A$2:$V$2860,7,FALSE)/100</f>
        <v>4.0000000000000001E-3</v>
      </c>
      <c r="M223" s="26">
        <f>VLOOKUP($C223,Demographics!$A$2:$V$2860,8,FALSE)/100</f>
        <v>1.9199999999999998E-2</v>
      </c>
      <c r="N223" s="26">
        <f>VLOOKUP($C223,Demographics!$A$2:$V$2860,9,FALSE)/100</f>
        <v>9.0200000000000002E-2</v>
      </c>
      <c r="O223" s="26">
        <f>VLOOKUP($C223,Demographics!$A$2:$V$2860,10,FALSE)/100</f>
        <v>0.72310000000000008</v>
      </c>
      <c r="P223" s="26">
        <f>VLOOKUP($C223,Demographics!$A$2:$V$2860,11,FALSE)/100</f>
        <v>3.1899999999999998E-2</v>
      </c>
      <c r="Q223" s="26">
        <f>VLOOKUP($C223,Demographics!$A$2:$V$2860,12,FALSE)/100</f>
        <v>0.51479999999999992</v>
      </c>
      <c r="R223" s="26">
        <f>VLOOKUP($C223,Demographics!$A$2:$V$2860,13,FALSE)/100</f>
        <v>0.48520000000000002</v>
      </c>
      <c r="S223" s="26">
        <f>VLOOKUP($C223,Demographics!$A$2:$V$2860,14,FALSE)/100</f>
        <v>0</v>
      </c>
      <c r="T223" s="26">
        <f>VLOOKUP($C223,Demographics!$A$2:$V$2860,15,FALSE)/100</f>
        <v>8.199999999999999E-3</v>
      </c>
      <c r="U223" s="26">
        <f>VLOOKUP($C223,Demographics!$A$2:$V$2860,16,FALSE)/100</f>
        <v>7.5700000000000003E-2</v>
      </c>
      <c r="V223" s="26">
        <f>VLOOKUP($C223,Demographics!$A$2:$V$2860,17,FALSE)/100</f>
        <v>0.12920000000000001</v>
      </c>
      <c r="W223" s="26">
        <f>VLOOKUP($C223,Demographics!$A$2:$V$2860,18,FALSE)/100</f>
        <v>4.2000000000000003E-2</v>
      </c>
      <c r="X223" s="27">
        <f>VLOOKUP($C223,Demographics!$A$2:$V$2860,19,FALSE)/100</f>
        <v>1.6000000000000001E-3</v>
      </c>
      <c r="Y223" s="68">
        <f>IF(VLOOKUP($C223,MSP_HSPE!$B$2:$F$671,2,0)=0,"",VLOOKUP($C223,MSP_HSPE!$B$2:$F$671,2,0))</f>
        <v>3.54</v>
      </c>
      <c r="Z223" s="69">
        <f>IF(VLOOKUP($C223,MSP_HSPE!$B$2:$F$671,4,0)=0,"",VLOOKUP($C223,MSP_HSPE!$B$2:$F$671,4,0))</f>
        <v>3.4079999999999999</v>
      </c>
      <c r="AA223" s="69">
        <f>IF(VLOOKUP($C223,EOC!$A$2:$F$1091,2,0)=0,"",VLOOKUP($C223,EOC!$A$2:$F$1091,2,0))</f>
        <v>1.986</v>
      </c>
      <c r="AB223" s="69">
        <f>IF(VLOOKUP($C223,EOC!$A$2:$F$1091,4,0)=0,"",VLOOKUP($C223,EOC!$A$2:$F$1091,4,0))</f>
        <v>3.2170000000000005</v>
      </c>
      <c r="AC223" s="70">
        <f>IF(VLOOKUP($C223,EOC!$A$2:$F$1091,6,0)=0,"",VLOOKUP($C223,EOC!$A$2:$F$1091,6,0))</f>
        <v>3.31</v>
      </c>
      <c r="AD223" s="65">
        <f>Y223-(Modeling!$H$4+'High Schools'!V234*Modeling!$H$5)</f>
        <v>1.0939129741415172</v>
      </c>
      <c r="AE223" s="66">
        <f>Z223-(Modeling!$I$4+V223*Modeling!$I$5)</f>
        <v>0.14238411803104611</v>
      </c>
      <c r="AF223" s="64">
        <f>AA223-(Modeling!$J$4+V223*Modeling!$J$5)</f>
        <v>-0.33799713659332586</v>
      </c>
      <c r="AG223" s="62">
        <f>AC223-(Modeling!$K$4+V223*Modeling!$K$5)</f>
        <v>0.27368185186315097</v>
      </c>
      <c r="AH223" s="67">
        <f t="shared" si="6"/>
        <v>1.1719818074423884</v>
      </c>
      <c r="AI223" s="94">
        <f t="shared" si="7"/>
        <v>101</v>
      </c>
    </row>
    <row r="224" spans="1:35" x14ac:dyDescent="0.2">
      <c r="A224" s="36" t="s">
        <v>733</v>
      </c>
      <c r="B224" s="35" t="s">
        <v>320</v>
      </c>
      <c r="C224" s="53">
        <v>4495</v>
      </c>
      <c r="D224" s="28" t="str">
        <f>VLOOKUP($C224,Demographics!$A$2:$V$2860,2,FALSE)</f>
        <v>P</v>
      </c>
      <c r="E224" s="28" t="str">
        <f>VLOOKUP($C224,Demographics!$A$2:$V$2860,3,FALSE)</f>
        <v xml:space="preserve">9-12      </v>
      </c>
      <c r="F224" s="28">
        <f>VLOOKUP($C224,Demographics!$A$2:$V$2860,4,FALSE)</f>
        <v>2015</v>
      </c>
      <c r="G224" s="29">
        <f>VLOOKUP($C224,Demographics!$A$2:$V$2860,20,FALSE)</f>
        <v>16</v>
      </c>
      <c r="H224" s="29">
        <f>VLOOKUP($C224,Demographics!$A$2:$V$2860,21,FALSE)</f>
        <v>9.1</v>
      </c>
      <c r="I224" s="27">
        <f>VLOOKUP($C224,Demographics!$A$2:$V$2860,22,FALSE)/100</f>
        <v>0.5625</v>
      </c>
      <c r="J224" s="25">
        <f>VLOOKUP($C224,Demographics!$A$2:$V$2860,5,FALSE)/100</f>
        <v>3.4999999999999996E-3</v>
      </c>
      <c r="K224" s="26">
        <f>VLOOKUP($C224,Demographics!$A$2:$V$2860,6,FALSE)/100</f>
        <v>0.2293</v>
      </c>
      <c r="L224" s="26">
        <f>VLOOKUP($C224,Demographics!$A$2:$V$2860,7,FALSE)/100</f>
        <v>1E-3</v>
      </c>
      <c r="M224" s="26">
        <f>VLOOKUP($C224,Demographics!$A$2:$V$2860,8,FALSE)/100</f>
        <v>2.4300000000000002E-2</v>
      </c>
      <c r="N224" s="26">
        <f>VLOOKUP($C224,Demographics!$A$2:$V$2860,9,FALSE)/100</f>
        <v>5.3099999999999994E-2</v>
      </c>
      <c r="O224" s="26">
        <f>VLOOKUP($C224,Demographics!$A$2:$V$2860,10,FALSE)/100</f>
        <v>0.65610000000000002</v>
      </c>
      <c r="P224" s="26">
        <f>VLOOKUP($C224,Demographics!$A$2:$V$2860,11,FALSE)/100</f>
        <v>3.2799999999999996E-2</v>
      </c>
      <c r="Q224" s="26">
        <f>VLOOKUP($C224,Demographics!$A$2:$V$2860,12,FALSE)/100</f>
        <v>0.50470000000000004</v>
      </c>
      <c r="R224" s="26">
        <f>VLOOKUP($C224,Demographics!$A$2:$V$2860,13,FALSE)/100</f>
        <v>0.49530000000000002</v>
      </c>
      <c r="S224" s="26">
        <f>VLOOKUP($C224,Demographics!$A$2:$V$2860,14,FALSE)/100</f>
        <v>0</v>
      </c>
      <c r="T224" s="26">
        <f>VLOOKUP($C224,Demographics!$A$2:$V$2860,15,FALSE)/100</f>
        <v>6.5000000000000006E-3</v>
      </c>
      <c r="U224" s="26">
        <f>VLOOKUP($C224,Demographics!$A$2:$V$2860,16,FALSE)/100</f>
        <v>0.05</v>
      </c>
      <c r="V224" s="26">
        <f>VLOOKUP($C224,Demographics!$A$2:$V$2860,17,FALSE)/100</f>
        <v>4.2000000000000003E-2</v>
      </c>
      <c r="W224" s="26">
        <f>VLOOKUP($C224,Demographics!$A$2:$V$2860,18,FALSE)/100</f>
        <v>4.4500000000000005E-2</v>
      </c>
      <c r="X224" s="27">
        <f>VLOOKUP($C224,Demographics!$A$2:$V$2860,19,FALSE)/100</f>
        <v>0</v>
      </c>
      <c r="Y224" s="68">
        <f>IF(VLOOKUP($C224,MSP_HSPE!$B$2:$F$671,2,0)=0,"",VLOOKUP($C224,MSP_HSPE!$B$2:$F$671,2,0))</f>
        <v>3.72</v>
      </c>
      <c r="Z224" s="69">
        <f>IF(VLOOKUP($C224,MSP_HSPE!$B$2:$F$671,4,0)=0,"",VLOOKUP($C224,MSP_HSPE!$B$2:$F$671,4,0))</f>
        <v>3.6170000000000004</v>
      </c>
      <c r="AA224" s="69">
        <f>IF(VLOOKUP($C224,EOC!$A$2:$F$1091,2,0)=0,"",VLOOKUP($C224,EOC!$A$2:$F$1091,2,0))</f>
        <v>2.5249999999999999</v>
      </c>
      <c r="AB224" s="69">
        <f>IF(VLOOKUP($C224,EOC!$A$2:$F$1091,4,0)=0,"",VLOOKUP($C224,EOC!$A$2:$F$1091,4,0))</f>
        <v>3.5439999999999996</v>
      </c>
      <c r="AC224" s="70">
        <f>IF(VLOOKUP($C224,EOC!$A$2:$F$1091,6,0)=0,"",VLOOKUP($C224,EOC!$A$2:$F$1091,6,0))</f>
        <v>3.5710000000000002</v>
      </c>
      <c r="AD224" s="65">
        <f>Y224-(Modeling!$H$4+'High Schools'!V235*Modeling!$H$5)</f>
        <v>0.82839484659326246</v>
      </c>
      <c r="AE224" s="66">
        <f>Z224-(Modeling!$I$4+V224*Modeling!$I$5)</f>
        <v>0.26408620826539719</v>
      </c>
      <c r="AF224" s="64">
        <f>AA224-(Modeling!$J$4+V224*Modeling!$J$5)</f>
        <v>0.11571313005437656</v>
      </c>
      <c r="AG224" s="62">
        <f>AC224-(Modeling!$K$4+V224*Modeling!$K$5)</f>
        <v>0.40809457276385164</v>
      </c>
      <c r="AH224" s="67">
        <f t="shared" si="6"/>
        <v>1.6162887576768878</v>
      </c>
      <c r="AI224" s="94">
        <f t="shared" si="7"/>
        <v>55</v>
      </c>
    </row>
    <row r="225" spans="1:35" x14ac:dyDescent="0.2">
      <c r="A225" s="36" t="s">
        <v>733</v>
      </c>
      <c r="B225" s="35" t="s">
        <v>26</v>
      </c>
      <c r="C225" s="53">
        <v>1540</v>
      </c>
      <c r="D225" s="28" t="str">
        <f>VLOOKUP($C225,Demographics!$A$2:$V$2860,2,FALSE)</f>
        <v>A</v>
      </c>
      <c r="E225" s="28" t="str">
        <f>VLOOKUP($C225,Demographics!$A$2:$V$2860,3,FALSE)</f>
        <v xml:space="preserve">9-12      </v>
      </c>
      <c r="F225" s="28">
        <f>VLOOKUP($C225,Demographics!$A$2:$V$2860,4,FALSE)</f>
        <v>100</v>
      </c>
      <c r="G225" s="29">
        <f>VLOOKUP($C225,Demographics!$A$2:$V$2860,20,FALSE)</f>
        <v>8</v>
      </c>
      <c r="H225" s="29">
        <f>VLOOKUP($C225,Demographics!$A$2:$V$2860,21,FALSE)</f>
        <v>13</v>
      </c>
      <c r="I225" s="27">
        <f>VLOOKUP($C225,Demographics!$A$2:$V$2860,22,FALSE)/100</f>
        <v>0.3846</v>
      </c>
      <c r="J225" s="25">
        <f>VLOOKUP($C225,Demographics!$A$2:$V$2860,5,FALSE)/100</f>
        <v>0.01</v>
      </c>
      <c r="K225" s="26">
        <f>VLOOKUP($C225,Demographics!$A$2:$V$2860,6,FALSE)/100</f>
        <v>7.0000000000000007E-2</v>
      </c>
      <c r="L225" s="26">
        <f>VLOOKUP($C225,Demographics!$A$2:$V$2860,7,FALSE)/100</f>
        <v>0.03</v>
      </c>
      <c r="M225" s="26">
        <f>VLOOKUP($C225,Demographics!$A$2:$V$2860,8,FALSE)/100</f>
        <v>0.02</v>
      </c>
      <c r="N225" s="26">
        <f>VLOOKUP($C225,Demographics!$A$2:$V$2860,9,FALSE)/100</f>
        <v>0.11</v>
      </c>
      <c r="O225" s="26">
        <f>VLOOKUP($C225,Demographics!$A$2:$V$2860,10,FALSE)/100</f>
        <v>0.72</v>
      </c>
      <c r="P225" s="26">
        <f>VLOOKUP($C225,Demographics!$A$2:$V$2860,11,FALSE)/100</f>
        <v>0.04</v>
      </c>
      <c r="Q225" s="26">
        <f>VLOOKUP($C225,Demographics!$A$2:$V$2860,12,FALSE)/100</f>
        <v>0.66</v>
      </c>
      <c r="R225" s="26">
        <f>VLOOKUP($C225,Demographics!$A$2:$V$2860,13,FALSE)/100</f>
        <v>0.34</v>
      </c>
      <c r="S225" s="26">
        <f>VLOOKUP($C225,Demographics!$A$2:$V$2860,14,FALSE)/100</f>
        <v>0</v>
      </c>
      <c r="T225" s="26">
        <f>VLOOKUP($C225,Demographics!$A$2:$V$2860,15,FALSE)/100</f>
        <v>9.4999999999999998E-3</v>
      </c>
      <c r="U225" s="26">
        <f>VLOOKUP($C225,Demographics!$A$2:$V$2860,16,FALSE)/100</f>
        <v>0.26669999999999999</v>
      </c>
      <c r="V225" s="26">
        <f>VLOOKUP($C225,Demographics!$A$2:$V$2860,17,FALSE)/100</f>
        <v>0.31430000000000002</v>
      </c>
      <c r="W225" s="26">
        <f>VLOOKUP($C225,Demographics!$A$2:$V$2860,18,FALSE)/100</f>
        <v>0.12380000000000001</v>
      </c>
      <c r="X225" s="27">
        <f>VLOOKUP($C225,Demographics!$A$2:$V$2860,19,FALSE)/100</f>
        <v>0</v>
      </c>
      <c r="Y225" s="68">
        <f>IF(VLOOKUP($C225,MSP_HSPE!$B$2:$F$671,2,0)=0,"",VLOOKUP($C225,MSP_HSPE!$B$2:$F$671,2,0))</f>
        <v>1.82</v>
      </c>
      <c r="Z225" s="69" t="str">
        <f>IF(VLOOKUP($C225,MSP_HSPE!$B$2:$F$671,4,0)=0,"",VLOOKUP($C225,MSP_HSPE!$B$2:$F$671,4,0))</f>
        <v/>
      </c>
      <c r="AA225" s="69">
        <f>IF(VLOOKUP($C225,EOC!$A$2:$F$1091,2,0)=0,"",VLOOKUP($C225,EOC!$A$2:$F$1091,2,0))</f>
        <v>1.0030000000000001</v>
      </c>
      <c r="AB225" s="69" t="str">
        <f>IF(VLOOKUP($C225,EOC!$A$2:$F$1091,4,0)=0,"",VLOOKUP($C225,EOC!$A$2:$F$1091,4,0))</f>
        <v/>
      </c>
      <c r="AC225" s="70">
        <f>IF(VLOOKUP($C225,EOC!$A$2:$F$1091,6,0)=0,"",VLOOKUP($C225,EOC!$A$2:$F$1091,6,0))</f>
        <v>1.28</v>
      </c>
      <c r="AD225" s="65">
        <f>Y225-(Modeling!$H$4+'High Schools'!V231*Modeling!$H$5)</f>
        <v>-1.2494679316470074</v>
      </c>
      <c r="AE225" s="63"/>
      <c r="AF225" s="64">
        <f>AA225-(Modeling!$J$4+V225*Modeling!$J$5)</f>
        <v>-1.1399520718741716</v>
      </c>
      <c r="AG225" s="62">
        <f>AC225-(Modeling!$K$4+V225*Modeling!$K$5)</f>
        <v>-1.4876105178469368</v>
      </c>
      <c r="AH225" s="67">
        <f t="shared" si="6"/>
        <v>-3.8770305213681162</v>
      </c>
      <c r="AI225" s="94">
        <f t="shared" si="7"/>
        <v>489</v>
      </c>
    </row>
    <row r="226" spans="1:35" x14ac:dyDescent="0.2">
      <c r="A226" s="36" t="s">
        <v>1322</v>
      </c>
      <c r="B226" s="35" t="s">
        <v>1338</v>
      </c>
      <c r="C226" s="53">
        <v>4007</v>
      </c>
      <c r="D226" s="28" t="str">
        <f>VLOOKUP($C226,Demographics!$A$2:$V$2860,2,FALSE)</f>
        <v>J</v>
      </c>
      <c r="E226" s="28" t="str">
        <f>VLOOKUP($C226,Demographics!$A$2:$V$2860,3,FALSE)</f>
        <v xml:space="preserve">6-12      </v>
      </c>
      <c r="F226" s="28">
        <f>VLOOKUP($C226,Demographics!$A$2:$V$2860,4,FALSE)</f>
        <v>43</v>
      </c>
      <c r="G226" s="29">
        <f>VLOOKUP($C226,Demographics!$A$2:$V$2860,20,FALSE)</f>
        <v>11</v>
      </c>
      <c r="H226" s="29">
        <f>VLOOKUP($C226,Demographics!$A$2:$V$2860,21,FALSE)</f>
        <v>13.4</v>
      </c>
      <c r="I226" s="27">
        <f>VLOOKUP($C226,Demographics!$A$2:$V$2860,22,FALSE)/100</f>
        <v>1</v>
      </c>
      <c r="J226" s="25">
        <f>VLOOKUP($C226,Demographics!$A$2:$V$2860,5,FALSE)/100</f>
        <v>4.6500000000000007E-2</v>
      </c>
      <c r="K226" s="26">
        <f>VLOOKUP($C226,Demographics!$A$2:$V$2860,6,FALSE)/100</f>
        <v>2.3300000000000001E-2</v>
      </c>
      <c r="L226" s="26">
        <f>VLOOKUP($C226,Demographics!$A$2:$V$2860,7,FALSE)/100</f>
        <v>0</v>
      </c>
      <c r="M226" s="26">
        <f>VLOOKUP($C226,Demographics!$A$2:$V$2860,8,FALSE)/100</f>
        <v>0.11630000000000001</v>
      </c>
      <c r="N226" s="26">
        <f>VLOOKUP($C226,Demographics!$A$2:$V$2860,9,FALSE)/100</f>
        <v>0.13949999999999999</v>
      </c>
      <c r="O226" s="26">
        <f>VLOOKUP($C226,Demographics!$A$2:$V$2860,10,FALSE)/100</f>
        <v>0.6744</v>
      </c>
      <c r="P226" s="26">
        <f>VLOOKUP($C226,Demographics!$A$2:$V$2860,11,FALSE)/100</f>
        <v>0</v>
      </c>
      <c r="Q226" s="26">
        <f>VLOOKUP($C226,Demographics!$A$2:$V$2860,12,FALSE)/100</f>
        <v>0.88370000000000004</v>
      </c>
      <c r="R226" s="26">
        <f>VLOOKUP($C226,Demographics!$A$2:$V$2860,13,FALSE)/100</f>
        <v>0.11630000000000001</v>
      </c>
      <c r="S226" s="26">
        <f>VLOOKUP($C226,Demographics!$A$2:$V$2860,14,FALSE)/100</f>
        <v>0.12820000000000001</v>
      </c>
      <c r="T226" s="26">
        <f>VLOOKUP($C226,Demographics!$A$2:$V$2860,15,FALSE)/100</f>
        <v>2.5600000000000001E-2</v>
      </c>
      <c r="U226" s="26">
        <f>VLOOKUP($C226,Demographics!$A$2:$V$2860,16,FALSE)/100</f>
        <v>0.23079999999999998</v>
      </c>
      <c r="V226" s="26">
        <f>VLOOKUP($C226,Demographics!$A$2:$V$2860,17,FALSE)/100</f>
        <v>0.66670000000000007</v>
      </c>
      <c r="W226" s="26">
        <f>VLOOKUP($C226,Demographics!$A$2:$V$2860,18,FALSE)/100</f>
        <v>0</v>
      </c>
      <c r="X226" s="27">
        <f>VLOOKUP($C226,Demographics!$A$2:$V$2860,19,FALSE)/100</f>
        <v>0</v>
      </c>
      <c r="Y226" s="68" t="str">
        <f>IF(VLOOKUP($C226,MSP_HSPE!$B$2:$F$671,2,0)=0,"",VLOOKUP($C226,MSP_HSPE!$B$2:$F$671,2,0))</f>
        <v/>
      </c>
      <c r="Z226" s="69" t="str">
        <f>IF(VLOOKUP($C226,MSP_HSPE!$B$2:$F$671,4,0)=0,"",VLOOKUP($C226,MSP_HSPE!$B$2:$F$671,4,0))</f>
        <v/>
      </c>
      <c r="AA226" s="69" t="str">
        <f>IF(VLOOKUP($C226,EOC!$A$2:$F$1091,2,0)=0,"",VLOOKUP($C226,EOC!$A$2:$F$1091,2,0))</f>
        <v/>
      </c>
      <c r="AB226" s="69" t="str">
        <f>IF(VLOOKUP($C226,EOC!$A$2:$F$1091,4,0)=0,"",VLOOKUP($C226,EOC!$A$2:$F$1091,4,0))</f>
        <v/>
      </c>
      <c r="AC226" s="70" t="str">
        <f>IF(VLOOKUP($C226,EOC!$A$2:$F$1091,6,0)=0,"",VLOOKUP($C226,EOC!$A$2:$F$1091,6,0))</f>
        <v/>
      </c>
      <c r="AD226" s="67"/>
      <c r="AE226" s="63"/>
      <c r="AF226" s="63"/>
      <c r="AG226" s="62"/>
      <c r="AH226" s="67" t="str">
        <f t="shared" si="6"/>
        <v/>
      </c>
      <c r="AI226" s="94" t="str">
        <f t="shared" si="7"/>
        <v/>
      </c>
    </row>
    <row r="227" spans="1:35" x14ac:dyDescent="0.2">
      <c r="A227" s="36" t="s">
        <v>1322</v>
      </c>
      <c r="B227" s="35" t="s">
        <v>1324</v>
      </c>
      <c r="C227" s="53">
        <v>1802</v>
      </c>
      <c r="D227" s="28" t="str">
        <f>VLOOKUP($C227,Demographics!$A$2:$V$2860,2,FALSE)</f>
        <v>J</v>
      </c>
      <c r="E227" s="28" t="str">
        <f>VLOOKUP($C227,Demographics!$A$2:$V$2860,3,FALSE)</f>
        <v xml:space="preserve">3-12      </v>
      </c>
      <c r="F227" s="28">
        <f>VLOOKUP($C227,Demographics!$A$2:$V$2860,4,FALSE)</f>
        <v>6</v>
      </c>
      <c r="G227" s="29">
        <f>VLOOKUP($C227,Demographics!$A$2:$V$2860,20,FALSE)</f>
        <v>6</v>
      </c>
      <c r="H227" s="29">
        <f>VLOOKUP($C227,Demographics!$A$2:$V$2860,21,FALSE)</f>
        <v>9.4</v>
      </c>
      <c r="I227" s="27">
        <f>VLOOKUP($C227,Demographics!$A$2:$V$2860,22,FALSE)/100</f>
        <v>1</v>
      </c>
      <c r="J227" s="25">
        <f>VLOOKUP($C227,Demographics!$A$2:$V$2860,5,FALSE)/100</f>
        <v>0</v>
      </c>
      <c r="K227" s="26">
        <f>VLOOKUP($C227,Demographics!$A$2:$V$2860,6,FALSE)/100</f>
        <v>0</v>
      </c>
      <c r="L227" s="26">
        <f>VLOOKUP($C227,Demographics!$A$2:$V$2860,7,FALSE)/100</f>
        <v>0</v>
      </c>
      <c r="M227" s="26">
        <f>VLOOKUP($C227,Demographics!$A$2:$V$2860,8,FALSE)/100</f>
        <v>0</v>
      </c>
      <c r="N227" s="26">
        <f>VLOOKUP($C227,Demographics!$A$2:$V$2860,9,FALSE)/100</f>
        <v>0.33329999999999999</v>
      </c>
      <c r="O227" s="26">
        <f>VLOOKUP($C227,Demographics!$A$2:$V$2860,10,FALSE)/100</f>
        <v>0.33329999999999999</v>
      </c>
      <c r="P227" s="26">
        <f>VLOOKUP($C227,Demographics!$A$2:$V$2860,11,FALSE)/100</f>
        <v>0.33329999999999999</v>
      </c>
      <c r="Q227" s="26">
        <f>VLOOKUP($C227,Demographics!$A$2:$V$2860,12,FALSE)/100</f>
        <v>0.16670000000000001</v>
      </c>
      <c r="R227" s="26">
        <f>VLOOKUP($C227,Demographics!$A$2:$V$2860,13,FALSE)/100</f>
        <v>0.83329999999999993</v>
      </c>
      <c r="S227" s="26">
        <f>VLOOKUP($C227,Demographics!$A$2:$V$2860,14,FALSE)/100</f>
        <v>0</v>
      </c>
      <c r="T227" s="26">
        <f>VLOOKUP($C227,Demographics!$A$2:$V$2860,15,FALSE)/100</f>
        <v>0</v>
      </c>
      <c r="U227" s="26">
        <f>VLOOKUP($C227,Demographics!$A$2:$V$2860,16,FALSE)/100</f>
        <v>0.125</v>
      </c>
      <c r="V227" s="26">
        <f>VLOOKUP($C227,Demographics!$A$2:$V$2860,17,FALSE)/100</f>
        <v>0.25</v>
      </c>
      <c r="W227" s="26">
        <f>VLOOKUP($C227,Demographics!$A$2:$V$2860,18,FALSE)/100</f>
        <v>0</v>
      </c>
      <c r="X227" s="27">
        <f>VLOOKUP($C227,Demographics!$A$2:$V$2860,19,FALSE)/100</f>
        <v>0</v>
      </c>
      <c r="Y227" s="68" t="str">
        <f>IF(VLOOKUP($C227,MSP_HSPE!$B$2:$F$671,2,0)=0,"",VLOOKUP($C227,MSP_HSPE!$B$2:$F$671,2,0))</f>
        <v/>
      </c>
      <c r="Z227" s="69" t="str">
        <f>IF(VLOOKUP($C227,MSP_HSPE!$B$2:$F$671,4,0)=0,"",VLOOKUP($C227,MSP_HSPE!$B$2:$F$671,4,0))</f>
        <v/>
      </c>
      <c r="AA227" s="69" t="str">
        <f>IF(VLOOKUP($C227,EOC!$A$2:$F$1091,2,0)=0,"",VLOOKUP($C227,EOC!$A$2:$F$1091,2,0))</f>
        <v/>
      </c>
      <c r="AB227" s="69" t="str">
        <f>IF(VLOOKUP($C227,EOC!$A$2:$F$1091,4,0)=0,"",VLOOKUP($C227,EOC!$A$2:$F$1091,4,0))</f>
        <v/>
      </c>
      <c r="AC227" s="70" t="str">
        <f>IF(VLOOKUP($C227,EOC!$A$2:$F$1091,6,0)=0,"",VLOOKUP($C227,EOC!$A$2:$F$1091,6,0))</f>
        <v/>
      </c>
      <c r="AD227" s="67"/>
      <c r="AE227" s="63"/>
      <c r="AF227" s="63"/>
      <c r="AG227" s="62"/>
      <c r="AH227" s="67" t="str">
        <f t="shared" si="6"/>
        <v/>
      </c>
      <c r="AI227" s="94" t="str">
        <f t="shared" si="7"/>
        <v/>
      </c>
    </row>
    <row r="228" spans="1:35" x14ac:dyDescent="0.2">
      <c r="A228" s="36" t="s">
        <v>1322</v>
      </c>
      <c r="B228" s="35" t="s">
        <v>1328</v>
      </c>
      <c r="C228" s="53">
        <v>3143</v>
      </c>
      <c r="D228" s="28" t="str">
        <f>VLOOKUP($C228,Demographics!$A$2:$V$2860,2,FALSE)</f>
        <v>J</v>
      </c>
      <c r="E228" s="28" t="str">
        <f>VLOOKUP($C228,Demographics!$A$2:$V$2860,3,FALSE)</f>
        <v xml:space="preserve">8-12      </v>
      </c>
      <c r="F228" s="28">
        <f>VLOOKUP($C228,Demographics!$A$2:$V$2860,4,FALSE)</f>
        <v>17</v>
      </c>
      <c r="G228" s="29">
        <f>VLOOKUP($C228,Demographics!$A$2:$V$2860,20,FALSE)</f>
        <v>0</v>
      </c>
      <c r="H228" s="29">
        <f>VLOOKUP($C228,Demographics!$A$2:$V$2860,21,FALSE)</f>
        <v>0</v>
      </c>
      <c r="I228" s="27">
        <f>VLOOKUP($C228,Demographics!$A$2:$V$2860,22,FALSE)/100</f>
        <v>0</v>
      </c>
      <c r="J228" s="25">
        <f>VLOOKUP($C228,Demographics!$A$2:$V$2860,5,FALSE)/100</f>
        <v>0.23530000000000001</v>
      </c>
      <c r="K228" s="26">
        <f>VLOOKUP($C228,Demographics!$A$2:$V$2860,6,FALSE)/100</f>
        <v>0</v>
      </c>
      <c r="L228" s="26">
        <f>VLOOKUP($C228,Demographics!$A$2:$V$2860,7,FALSE)/100</f>
        <v>0</v>
      </c>
      <c r="M228" s="26">
        <f>VLOOKUP($C228,Demographics!$A$2:$V$2860,8,FALSE)/100</f>
        <v>5.8799999999999998E-2</v>
      </c>
      <c r="N228" s="26">
        <f>VLOOKUP($C228,Demographics!$A$2:$V$2860,9,FALSE)/100</f>
        <v>0</v>
      </c>
      <c r="O228" s="26">
        <f>VLOOKUP($C228,Demographics!$A$2:$V$2860,10,FALSE)/100</f>
        <v>0.6470999999999999</v>
      </c>
      <c r="P228" s="26">
        <f>VLOOKUP($C228,Demographics!$A$2:$V$2860,11,FALSE)/100</f>
        <v>5.8799999999999998E-2</v>
      </c>
      <c r="Q228" s="26">
        <f>VLOOKUP($C228,Demographics!$A$2:$V$2860,12,FALSE)/100</f>
        <v>0.47060000000000002</v>
      </c>
      <c r="R228" s="26">
        <f>VLOOKUP($C228,Demographics!$A$2:$V$2860,13,FALSE)/100</f>
        <v>0.52939999999999998</v>
      </c>
      <c r="S228" s="26">
        <f>VLOOKUP($C228,Demographics!$A$2:$V$2860,14,FALSE)/100</f>
        <v>0</v>
      </c>
      <c r="T228" s="26">
        <f>VLOOKUP($C228,Demographics!$A$2:$V$2860,15,FALSE)/100</f>
        <v>0</v>
      </c>
      <c r="U228" s="26">
        <f>VLOOKUP($C228,Demographics!$A$2:$V$2860,16,FALSE)/100</f>
        <v>0.2</v>
      </c>
      <c r="V228" s="26">
        <f>VLOOKUP($C228,Demographics!$A$2:$V$2860,17,FALSE)/100</f>
        <v>1</v>
      </c>
      <c r="W228" s="26">
        <f>VLOOKUP($C228,Demographics!$A$2:$V$2860,18,FALSE)/100</f>
        <v>0</v>
      </c>
      <c r="X228" s="27">
        <f>VLOOKUP($C228,Demographics!$A$2:$V$2860,19,FALSE)/100</f>
        <v>0</v>
      </c>
      <c r="Y228" s="68" t="str">
        <f>IF(VLOOKUP($C228,MSP_HSPE!$B$2:$F$671,2,0)=0,"",VLOOKUP($C228,MSP_HSPE!$B$2:$F$671,2,0))</f>
        <v/>
      </c>
      <c r="Z228" s="69" t="str">
        <f>IF(VLOOKUP($C228,MSP_HSPE!$B$2:$F$671,4,0)=0,"",VLOOKUP($C228,MSP_HSPE!$B$2:$F$671,4,0))</f>
        <v/>
      </c>
      <c r="AA228" s="69" t="str">
        <f>IF(VLOOKUP($C228,EOC!$A$2:$F$1091,2,0)=0,"",VLOOKUP($C228,EOC!$A$2:$F$1091,2,0))</f>
        <v/>
      </c>
      <c r="AB228" s="69" t="str">
        <f>IF(VLOOKUP($C228,EOC!$A$2:$F$1091,4,0)=0,"",VLOOKUP($C228,EOC!$A$2:$F$1091,4,0))</f>
        <v/>
      </c>
      <c r="AC228" s="70" t="str">
        <f>IF(VLOOKUP($C228,EOC!$A$2:$F$1091,6,0)=0,"",VLOOKUP($C228,EOC!$A$2:$F$1091,6,0))</f>
        <v/>
      </c>
      <c r="AD228" s="67"/>
      <c r="AE228" s="63"/>
      <c r="AF228" s="63"/>
      <c r="AG228" s="62"/>
      <c r="AH228" s="67" t="str">
        <f t="shared" si="6"/>
        <v/>
      </c>
      <c r="AI228" s="94" t="str">
        <f t="shared" si="7"/>
        <v/>
      </c>
    </row>
    <row r="229" spans="1:35" x14ac:dyDescent="0.2">
      <c r="A229" s="36" t="s">
        <v>1322</v>
      </c>
      <c r="B229" s="35" t="s">
        <v>1330</v>
      </c>
      <c r="C229" s="53">
        <v>3294</v>
      </c>
      <c r="D229" s="28" t="str">
        <f>VLOOKUP($C229,Demographics!$A$2:$V$2860,2,FALSE)</f>
        <v>J</v>
      </c>
      <c r="E229" s="28" t="str">
        <f>VLOOKUP($C229,Demographics!$A$2:$V$2860,3,FALSE)</f>
        <v xml:space="preserve">6-12      </v>
      </c>
      <c r="F229" s="28">
        <f>VLOOKUP($C229,Demographics!$A$2:$V$2860,4,FALSE)</f>
        <v>33</v>
      </c>
      <c r="G229" s="29">
        <f>VLOOKUP($C229,Demographics!$A$2:$V$2860,20,FALSE)</f>
        <v>0</v>
      </c>
      <c r="H229" s="29">
        <f>VLOOKUP($C229,Demographics!$A$2:$V$2860,21,FALSE)</f>
        <v>0</v>
      </c>
      <c r="I229" s="27">
        <f>VLOOKUP($C229,Demographics!$A$2:$V$2860,22,FALSE)/100</f>
        <v>0</v>
      </c>
      <c r="J229" s="25">
        <f>VLOOKUP($C229,Demographics!$A$2:$V$2860,5,FALSE)/100</f>
        <v>0</v>
      </c>
      <c r="K229" s="26">
        <f>VLOOKUP($C229,Demographics!$A$2:$V$2860,6,FALSE)/100</f>
        <v>0</v>
      </c>
      <c r="L229" s="26">
        <f>VLOOKUP($C229,Demographics!$A$2:$V$2860,7,FALSE)/100</f>
        <v>0</v>
      </c>
      <c r="M229" s="26">
        <f>VLOOKUP($C229,Demographics!$A$2:$V$2860,8,FALSE)/100</f>
        <v>0</v>
      </c>
      <c r="N229" s="26">
        <f>VLOOKUP($C229,Demographics!$A$2:$V$2860,9,FALSE)/100</f>
        <v>0.24239999999999998</v>
      </c>
      <c r="O229" s="26">
        <f>VLOOKUP($C229,Demographics!$A$2:$V$2860,10,FALSE)/100</f>
        <v>0.57579999999999998</v>
      </c>
      <c r="P229" s="26">
        <f>VLOOKUP($C229,Demographics!$A$2:$V$2860,11,FALSE)/100</f>
        <v>0.18179999999999999</v>
      </c>
      <c r="Q229" s="26">
        <f>VLOOKUP($C229,Demographics!$A$2:$V$2860,12,FALSE)/100</f>
        <v>0.69700000000000006</v>
      </c>
      <c r="R229" s="26">
        <f>VLOOKUP($C229,Demographics!$A$2:$V$2860,13,FALSE)/100</f>
        <v>0.30299999999999999</v>
      </c>
      <c r="S229" s="26">
        <f>VLOOKUP($C229,Demographics!$A$2:$V$2860,14,FALSE)/100</f>
        <v>0</v>
      </c>
      <c r="T229" s="26">
        <f>VLOOKUP($C229,Demographics!$A$2:$V$2860,15,FALSE)/100</f>
        <v>0</v>
      </c>
      <c r="U229" s="26">
        <f>VLOOKUP($C229,Demographics!$A$2:$V$2860,16,FALSE)/100</f>
        <v>6.6699999999999995E-2</v>
      </c>
      <c r="V229" s="26">
        <f>VLOOKUP($C229,Demographics!$A$2:$V$2860,17,FALSE)/100</f>
        <v>0.75</v>
      </c>
      <c r="W229" s="26">
        <f>VLOOKUP($C229,Demographics!$A$2:$V$2860,18,FALSE)/100</f>
        <v>1.67E-2</v>
      </c>
      <c r="X229" s="27">
        <f>VLOOKUP($C229,Demographics!$A$2:$V$2860,19,FALSE)/100</f>
        <v>0</v>
      </c>
      <c r="Y229" s="68" t="str">
        <f>IF(VLOOKUP($C229,MSP_HSPE!$B$2:$F$671,2,0)=0,"",VLOOKUP($C229,MSP_HSPE!$B$2:$F$671,2,0))</f>
        <v/>
      </c>
      <c r="Z229" s="69" t="str">
        <f>IF(VLOOKUP($C229,MSP_HSPE!$B$2:$F$671,4,0)=0,"",VLOOKUP($C229,MSP_HSPE!$B$2:$F$671,4,0))</f>
        <v/>
      </c>
      <c r="AA229" s="69" t="str">
        <f>IF(VLOOKUP($C229,EOC!$A$2:$F$1091,2,0)=0,"",VLOOKUP($C229,EOC!$A$2:$F$1091,2,0))</f>
        <v/>
      </c>
      <c r="AB229" s="69" t="str">
        <f>IF(VLOOKUP($C229,EOC!$A$2:$F$1091,4,0)=0,"",VLOOKUP($C229,EOC!$A$2:$F$1091,4,0))</f>
        <v/>
      </c>
      <c r="AC229" s="70" t="str">
        <f>IF(VLOOKUP($C229,EOC!$A$2:$F$1091,6,0)=0,"",VLOOKUP($C229,EOC!$A$2:$F$1091,6,0))</f>
        <v/>
      </c>
      <c r="AD229" s="67"/>
      <c r="AE229" s="63"/>
      <c r="AF229" s="63"/>
      <c r="AG229" s="62"/>
      <c r="AH229" s="67" t="str">
        <f t="shared" si="6"/>
        <v/>
      </c>
      <c r="AI229" s="94" t="str">
        <f t="shared" si="7"/>
        <v/>
      </c>
    </row>
    <row r="230" spans="1:35" x14ac:dyDescent="0.2">
      <c r="A230" s="36" t="s">
        <v>1322</v>
      </c>
      <c r="B230" s="35" t="s">
        <v>1331</v>
      </c>
      <c r="C230" s="53">
        <v>3340</v>
      </c>
      <c r="D230" s="28" t="str">
        <f>VLOOKUP($C230,Demographics!$A$2:$V$2860,2,FALSE)</f>
        <v>J</v>
      </c>
      <c r="E230" s="28" t="str">
        <f>VLOOKUP($C230,Demographics!$A$2:$V$2860,3,FALSE)</f>
        <v xml:space="preserve">8-12      </v>
      </c>
      <c r="F230" s="28">
        <f>VLOOKUP($C230,Demographics!$A$2:$V$2860,4,FALSE)</f>
        <v>16</v>
      </c>
      <c r="G230" s="29">
        <f>VLOOKUP($C230,Demographics!$A$2:$V$2860,20,FALSE)</f>
        <v>8</v>
      </c>
      <c r="H230" s="29">
        <f>VLOOKUP($C230,Demographics!$A$2:$V$2860,21,FALSE)</f>
        <v>11.5</v>
      </c>
      <c r="I230" s="27">
        <f>VLOOKUP($C230,Demographics!$A$2:$V$2860,22,FALSE)/100</f>
        <v>1</v>
      </c>
      <c r="J230" s="25">
        <f>VLOOKUP($C230,Demographics!$A$2:$V$2860,5,FALSE)/100</f>
        <v>0</v>
      </c>
      <c r="K230" s="26">
        <f>VLOOKUP($C230,Demographics!$A$2:$V$2860,6,FALSE)/100</f>
        <v>0</v>
      </c>
      <c r="L230" s="26">
        <f>VLOOKUP($C230,Demographics!$A$2:$V$2860,7,FALSE)/100</f>
        <v>0</v>
      </c>
      <c r="M230" s="26">
        <f>VLOOKUP($C230,Demographics!$A$2:$V$2860,8,FALSE)/100</f>
        <v>6.25E-2</v>
      </c>
      <c r="N230" s="26">
        <f>VLOOKUP($C230,Demographics!$A$2:$V$2860,9,FALSE)/100</f>
        <v>0.5625</v>
      </c>
      <c r="O230" s="26">
        <f>VLOOKUP($C230,Demographics!$A$2:$V$2860,10,FALSE)/100</f>
        <v>0.375</v>
      </c>
      <c r="P230" s="26">
        <f>VLOOKUP($C230,Demographics!$A$2:$V$2860,11,FALSE)/100</f>
        <v>0</v>
      </c>
      <c r="Q230" s="26">
        <f>VLOOKUP($C230,Demographics!$A$2:$V$2860,12,FALSE)/100</f>
        <v>1</v>
      </c>
      <c r="R230" s="26">
        <f>VLOOKUP($C230,Demographics!$A$2:$V$2860,13,FALSE)/100</f>
        <v>0</v>
      </c>
      <c r="S230" s="26">
        <f>VLOOKUP($C230,Demographics!$A$2:$V$2860,14,FALSE)/100</f>
        <v>0</v>
      </c>
      <c r="T230" s="26">
        <f>VLOOKUP($C230,Demographics!$A$2:$V$2860,15,FALSE)/100</f>
        <v>0</v>
      </c>
      <c r="U230" s="26">
        <f>VLOOKUP($C230,Demographics!$A$2:$V$2860,16,FALSE)/100</f>
        <v>0</v>
      </c>
      <c r="V230" s="26">
        <f>VLOOKUP($C230,Demographics!$A$2:$V$2860,17,FALSE)/100</f>
        <v>0.11109999999999999</v>
      </c>
      <c r="W230" s="26">
        <f>VLOOKUP($C230,Demographics!$A$2:$V$2860,18,FALSE)/100</f>
        <v>0</v>
      </c>
      <c r="X230" s="27">
        <f>VLOOKUP($C230,Demographics!$A$2:$V$2860,19,FALSE)/100</f>
        <v>0</v>
      </c>
      <c r="Y230" s="68" t="str">
        <f>IF(VLOOKUP($C230,MSP_HSPE!$B$2:$F$671,2,0)=0,"",VLOOKUP($C230,MSP_HSPE!$B$2:$F$671,2,0))</f>
        <v/>
      </c>
      <c r="Z230" s="69" t="str">
        <f>IF(VLOOKUP($C230,MSP_HSPE!$B$2:$F$671,4,0)=0,"",VLOOKUP($C230,MSP_HSPE!$B$2:$F$671,4,0))</f>
        <v/>
      </c>
      <c r="AA230" s="69" t="str">
        <f>IF(VLOOKUP($C230,EOC!$A$2:$F$1091,2,0)=0,"",VLOOKUP($C230,EOC!$A$2:$F$1091,2,0))</f>
        <v/>
      </c>
      <c r="AB230" s="69" t="str">
        <f>IF(VLOOKUP($C230,EOC!$A$2:$F$1091,4,0)=0,"",VLOOKUP($C230,EOC!$A$2:$F$1091,4,0))</f>
        <v/>
      </c>
      <c r="AC230" s="70" t="str">
        <f>IF(VLOOKUP($C230,EOC!$A$2:$F$1091,6,0)=0,"",VLOOKUP($C230,EOC!$A$2:$F$1091,6,0))</f>
        <v/>
      </c>
      <c r="AD230" s="67"/>
      <c r="AE230" s="63"/>
      <c r="AF230" s="63"/>
      <c r="AG230" s="62"/>
      <c r="AH230" s="67" t="str">
        <f t="shared" si="6"/>
        <v/>
      </c>
      <c r="AI230" s="94" t="str">
        <f t="shared" si="7"/>
        <v/>
      </c>
    </row>
    <row r="231" spans="1:35" x14ac:dyDescent="0.2">
      <c r="A231" s="36" t="s">
        <v>1322</v>
      </c>
      <c r="B231" s="35" t="s">
        <v>1340</v>
      </c>
      <c r="C231" s="53">
        <v>4267</v>
      </c>
      <c r="D231" s="28" t="str">
        <f>VLOOKUP($C231,Demographics!$A$2:$V$2860,2,FALSE)</f>
        <v>J</v>
      </c>
      <c r="E231" s="28" t="str">
        <f>VLOOKUP($C231,Demographics!$A$2:$V$2860,3,FALSE)</f>
        <v xml:space="preserve">6-12      </v>
      </c>
      <c r="F231" s="28">
        <f>VLOOKUP($C231,Demographics!$A$2:$V$2860,4,FALSE)</f>
        <v>24</v>
      </c>
      <c r="G231" s="29">
        <f>VLOOKUP($C231,Demographics!$A$2:$V$2860,20,FALSE)</f>
        <v>12</v>
      </c>
      <c r="H231" s="29">
        <f>VLOOKUP($C231,Demographics!$A$2:$V$2860,21,FALSE)</f>
        <v>16.2</v>
      </c>
      <c r="I231" s="27">
        <f>VLOOKUP($C231,Demographics!$A$2:$V$2860,22,FALSE)/100</f>
        <v>1</v>
      </c>
      <c r="J231" s="25">
        <f>VLOOKUP($C231,Demographics!$A$2:$V$2860,5,FALSE)/100</f>
        <v>8.3299999999999999E-2</v>
      </c>
      <c r="K231" s="26">
        <f>VLOOKUP($C231,Demographics!$A$2:$V$2860,6,FALSE)/100</f>
        <v>0</v>
      </c>
      <c r="L231" s="26">
        <f>VLOOKUP($C231,Demographics!$A$2:$V$2860,7,FALSE)/100</f>
        <v>4.1700000000000001E-2</v>
      </c>
      <c r="M231" s="26">
        <f>VLOOKUP($C231,Demographics!$A$2:$V$2860,8,FALSE)/100</f>
        <v>4.1700000000000001E-2</v>
      </c>
      <c r="N231" s="26">
        <f>VLOOKUP($C231,Demographics!$A$2:$V$2860,9,FALSE)/100</f>
        <v>0.20829999999999999</v>
      </c>
      <c r="O231" s="26">
        <f>VLOOKUP($C231,Demographics!$A$2:$V$2860,10,FALSE)/100</f>
        <v>0.625</v>
      </c>
      <c r="P231" s="26">
        <f>VLOOKUP($C231,Demographics!$A$2:$V$2860,11,FALSE)/100</f>
        <v>0</v>
      </c>
      <c r="Q231" s="26">
        <f>VLOOKUP($C231,Demographics!$A$2:$V$2860,12,FALSE)/100</f>
        <v>0.875</v>
      </c>
      <c r="R231" s="26">
        <f>VLOOKUP($C231,Demographics!$A$2:$V$2860,13,FALSE)/100</f>
        <v>0.125</v>
      </c>
      <c r="S231" s="26">
        <f>VLOOKUP($C231,Demographics!$A$2:$V$2860,14,FALSE)/100</f>
        <v>0</v>
      </c>
      <c r="T231" s="26">
        <f>VLOOKUP($C231,Demographics!$A$2:$V$2860,15,FALSE)/100</f>
        <v>3.3300000000000003E-2</v>
      </c>
      <c r="U231" s="26">
        <f>VLOOKUP($C231,Demographics!$A$2:$V$2860,16,FALSE)/100</f>
        <v>0.1333</v>
      </c>
      <c r="V231" s="26">
        <f>VLOOKUP($C231,Demographics!$A$2:$V$2860,17,FALSE)/100</f>
        <v>0.43329999999999996</v>
      </c>
      <c r="W231" s="26">
        <f>VLOOKUP($C231,Demographics!$A$2:$V$2860,18,FALSE)/100</f>
        <v>0</v>
      </c>
      <c r="X231" s="27">
        <f>VLOOKUP($C231,Demographics!$A$2:$V$2860,19,FALSE)/100</f>
        <v>0</v>
      </c>
      <c r="Y231" s="68" t="str">
        <f>IF(VLOOKUP($C231,MSP_HSPE!$B$2:$F$671,2,0)=0,"",VLOOKUP($C231,MSP_HSPE!$B$2:$F$671,2,0))</f>
        <v/>
      </c>
      <c r="Z231" s="69" t="str">
        <f>IF(VLOOKUP($C231,MSP_HSPE!$B$2:$F$671,4,0)=0,"",VLOOKUP($C231,MSP_HSPE!$B$2:$F$671,4,0))</f>
        <v/>
      </c>
      <c r="AA231" s="69" t="str">
        <f>IF(VLOOKUP($C231,EOC!$A$2:$F$1091,2,0)=0,"",VLOOKUP($C231,EOC!$A$2:$F$1091,2,0))</f>
        <v/>
      </c>
      <c r="AB231" s="69" t="str">
        <f>IF(VLOOKUP($C231,EOC!$A$2:$F$1091,4,0)=0,"",VLOOKUP($C231,EOC!$A$2:$F$1091,4,0))</f>
        <v/>
      </c>
      <c r="AC231" s="70" t="str">
        <f>IF(VLOOKUP($C231,EOC!$A$2:$F$1091,6,0)=0,"",VLOOKUP($C231,EOC!$A$2:$F$1091,6,0))</f>
        <v/>
      </c>
      <c r="AD231" s="67"/>
      <c r="AE231" s="63"/>
      <c r="AF231" s="63"/>
      <c r="AG231" s="62"/>
      <c r="AH231" s="67" t="str">
        <f t="shared" si="6"/>
        <v/>
      </c>
      <c r="AI231" s="94" t="str">
        <f t="shared" si="7"/>
        <v/>
      </c>
    </row>
    <row r="232" spans="1:35" x14ac:dyDescent="0.2">
      <c r="A232" s="36" t="s">
        <v>1322</v>
      </c>
      <c r="B232" s="35" t="s">
        <v>1341</v>
      </c>
      <c r="C232" s="53">
        <v>5059</v>
      </c>
      <c r="D232" s="28" t="str">
        <f>VLOOKUP($C232,Demographics!$A$2:$V$2860,2,FALSE)</f>
        <v>J</v>
      </c>
      <c r="E232" s="28" t="str">
        <f>VLOOKUP($C232,Demographics!$A$2:$V$2860,3,FALSE)</f>
        <v xml:space="preserve">7-12      </v>
      </c>
      <c r="F232" s="28">
        <f>VLOOKUP($C232,Demographics!$A$2:$V$2860,4,FALSE)</f>
        <v>4</v>
      </c>
      <c r="G232" s="29">
        <f>VLOOKUP($C232,Demographics!$A$2:$V$2860,20,FALSE)</f>
        <v>4</v>
      </c>
      <c r="H232" s="29">
        <f>VLOOKUP($C232,Demographics!$A$2:$V$2860,21,FALSE)</f>
        <v>15.4</v>
      </c>
      <c r="I232" s="27">
        <f>VLOOKUP($C232,Demographics!$A$2:$V$2860,22,FALSE)/100</f>
        <v>1</v>
      </c>
      <c r="J232" s="25">
        <f>VLOOKUP($C232,Demographics!$A$2:$V$2860,5,FALSE)/100</f>
        <v>0</v>
      </c>
      <c r="K232" s="26">
        <f>VLOOKUP($C232,Demographics!$A$2:$V$2860,6,FALSE)/100</f>
        <v>0</v>
      </c>
      <c r="L232" s="26">
        <f>VLOOKUP($C232,Demographics!$A$2:$V$2860,7,FALSE)/100</f>
        <v>0</v>
      </c>
      <c r="M232" s="26">
        <f>VLOOKUP($C232,Demographics!$A$2:$V$2860,8,FALSE)/100</f>
        <v>0.25</v>
      </c>
      <c r="N232" s="26">
        <f>VLOOKUP($C232,Demographics!$A$2:$V$2860,9,FALSE)/100</f>
        <v>0.25</v>
      </c>
      <c r="O232" s="26">
        <f>VLOOKUP($C232,Demographics!$A$2:$V$2860,10,FALSE)/100</f>
        <v>0.5</v>
      </c>
      <c r="P232" s="26">
        <f>VLOOKUP($C232,Demographics!$A$2:$V$2860,11,FALSE)/100</f>
        <v>0</v>
      </c>
      <c r="Q232" s="26">
        <f>VLOOKUP($C232,Demographics!$A$2:$V$2860,12,FALSE)/100</f>
        <v>1</v>
      </c>
      <c r="R232" s="26">
        <f>VLOOKUP($C232,Demographics!$A$2:$V$2860,13,FALSE)/100</f>
        <v>0</v>
      </c>
      <c r="S232" s="26">
        <f>VLOOKUP($C232,Demographics!$A$2:$V$2860,14,FALSE)/100</f>
        <v>0</v>
      </c>
      <c r="T232" s="26">
        <f>VLOOKUP($C232,Demographics!$A$2:$V$2860,15,FALSE)/100</f>
        <v>0</v>
      </c>
      <c r="U232" s="26">
        <f>VLOOKUP($C232,Demographics!$A$2:$V$2860,16,FALSE)/100</f>
        <v>0</v>
      </c>
      <c r="V232" s="26">
        <f>VLOOKUP($C232,Demographics!$A$2:$V$2860,17,FALSE)/100</f>
        <v>0</v>
      </c>
      <c r="W232" s="26">
        <f>VLOOKUP($C232,Demographics!$A$2:$V$2860,18,FALSE)/100</f>
        <v>0</v>
      </c>
      <c r="X232" s="27">
        <f>VLOOKUP($C232,Demographics!$A$2:$V$2860,19,FALSE)/100</f>
        <v>0</v>
      </c>
      <c r="Y232" s="68" t="str">
        <f>IF(VLOOKUP($C232,MSP_HSPE!$B$2:$F$671,2,0)=0,"",VLOOKUP($C232,MSP_HSPE!$B$2:$F$671,2,0))</f>
        <v/>
      </c>
      <c r="Z232" s="69" t="str">
        <f>IF(VLOOKUP($C232,MSP_HSPE!$B$2:$F$671,4,0)=0,"",VLOOKUP($C232,MSP_HSPE!$B$2:$F$671,4,0))</f>
        <v/>
      </c>
      <c r="AA232" s="69" t="str">
        <f>IF(VLOOKUP($C232,EOC!$A$2:$F$1091,2,0)=0,"",VLOOKUP($C232,EOC!$A$2:$F$1091,2,0))</f>
        <v/>
      </c>
      <c r="AB232" s="69" t="str">
        <f>IF(VLOOKUP($C232,EOC!$A$2:$F$1091,4,0)=0,"",VLOOKUP($C232,EOC!$A$2:$F$1091,4,0))</f>
        <v/>
      </c>
      <c r="AC232" s="70" t="str">
        <f>IF(VLOOKUP($C232,EOC!$A$2:$F$1091,6,0)=0,"",VLOOKUP($C232,EOC!$A$2:$F$1091,6,0))</f>
        <v/>
      </c>
      <c r="AD232" s="67"/>
      <c r="AE232" s="63"/>
      <c r="AF232" s="63"/>
      <c r="AG232" s="62"/>
      <c r="AH232" s="67" t="str">
        <f t="shared" si="6"/>
        <v/>
      </c>
      <c r="AI232" s="94" t="str">
        <f t="shared" si="7"/>
        <v/>
      </c>
    </row>
    <row r="233" spans="1:35" x14ac:dyDescent="0.2">
      <c r="A233" s="36" t="s">
        <v>1322</v>
      </c>
      <c r="B233" s="35" t="s">
        <v>1339</v>
      </c>
      <c r="C233" s="53">
        <v>4092</v>
      </c>
      <c r="D233" s="28" t="str">
        <f>VLOOKUP($C233,Demographics!$A$2:$V$2860,2,FALSE)</f>
        <v>J</v>
      </c>
      <c r="E233" s="28" t="str">
        <f>VLOOKUP($C233,Demographics!$A$2:$V$2860,3,FALSE)</f>
        <v xml:space="preserve">5-12      </v>
      </c>
      <c r="F233" s="28">
        <f>VLOOKUP($C233,Demographics!$A$2:$V$2860,4,FALSE)</f>
        <v>2</v>
      </c>
      <c r="G233" s="29">
        <f>VLOOKUP($C233,Demographics!$A$2:$V$2860,20,FALSE)</f>
        <v>0</v>
      </c>
      <c r="H233" s="29">
        <f>VLOOKUP($C233,Demographics!$A$2:$V$2860,21,FALSE)</f>
        <v>0</v>
      </c>
      <c r="I233" s="27">
        <f>VLOOKUP($C233,Demographics!$A$2:$V$2860,22,FALSE)/100</f>
        <v>0</v>
      </c>
      <c r="J233" s="25">
        <f>VLOOKUP($C233,Demographics!$A$2:$V$2860,5,FALSE)/100</f>
        <v>0</v>
      </c>
      <c r="K233" s="26">
        <f>VLOOKUP($C233,Demographics!$A$2:$V$2860,6,FALSE)/100</f>
        <v>0</v>
      </c>
      <c r="L233" s="26">
        <f>VLOOKUP($C233,Demographics!$A$2:$V$2860,7,FALSE)/100</f>
        <v>0</v>
      </c>
      <c r="M233" s="26">
        <f>VLOOKUP($C233,Demographics!$A$2:$V$2860,8,FALSE)/100</f>
        <v>0</v>
      </c>
      <c r="N233" s="26">
        <f>VLOOKUP($C233,Demographics!$A$2:$V$2860,9,FALSE)/100</f>
        <v>1</v>
      </c>
      <c r="O233" s="26">
        <f>VLOOKUP($C233,Demographics!$A$2:$V$2860,10,FALSE)/100</f>
        <v>0</v>
      </c>
      <c r="P233" s="26">
        <f>VLOOKUP($C233,Demographics!$A$2:$V$2860,11,FALSE)/100</f>
        <v>0</v>
      </c>
      <c r="Q233" s="26">
        <f>VLOOKUP($C233,Demographics!$A$2:$V$2860,12,FALSE)/100</f>
        <v>1</v>
      </c>
      <c r="R233" s="26">
        <f>VLOOKUP($C233,Demographics!$A$2:$V$2860,13,FALSE)/100</f>
        <v>0</v>
      </c>
      <c r="S233" s="26">
        <f>VLOOKUP($C233,Demographics!$A$2:$V$2860,14,FALSE)/100</f>
        <v>6.25E-2</v>
      </c>
      <c r="T233" s="26">
        <f>VLOOKUP($C233,Demographics!$A$2:$V$2860,15,FALSE)/100</f>
        <v>0</v>
      </c>
      <c r="U233" s="26">
        <f>VLOOKUP($C233,Demographics!$A$2:$V$2860,16,FALSE)/100</f>
        <v>0</v>
      </c>
      <c r="V233" s="26">
        <f>VLOOKUP($C233,Demographics!$A$2:$V$2860,17,FALSE)/100</f>
        <v>0.3125</v>
      </c>
      <c r="W233" s="26">
        <f>VLOOKUP($C233,Demographics!$A$2:$V$2860,18,FALSE)/100</f>
        <v>0</v>
      </c>
      <c r="X233" s="27">
        <f>VLOOKUP($C233,Demographics!$A$2:$V$2860,19,FALSE)/100</f>
        <v>0</v>
      </c>
      <c r="Y233" s="68" t="str">
        <f>IF(VLOOKUP($C233,MSP_HSPE!$B$2:$F$671,2,0)=0,"",VLOOKUP($C233,MSP_HSPE!$B$2:$F$671,2,0))</f>
        <v/>
      </c>
      <c r="Z233" s="69" t="str">
        <f>IF(VLOOKUP($C233,MSP_HSPE!$B$2:$F$671,4,0)=0,"",VLOOKUP($C233,MSP_HSPE!$B$2:$F$671,4,0))</f>
        <v/>
      </c>
      <c r="AA233" s="69" t="str">
        <f>IF(VLOOKUP($C233,EOC!$A$2:$F$1091,2,0)=0,"",VLOOKUP($C233,EOC!$A$2:$F$1091,2,0))</f>
        <v/>
      </c>
      <c r="AB233" s="69" t="str">
        <f>IF(VLOOKUP($C233,EOC!$A$2:$F$1091,4,0)=0,"",VLOOKUP($C233,EOC!$A$2:$F$1091,4,0))</f>
        <v/>
      </c>
      <c r="AC233" s="70" t="str">
        <f>IF(VLOOKUP($C233,EOC!$A$2:$F$1091,6,0)=0,"",VLOOKUP($C233,EOC!$A$2:$F$1091,6,0))</f>
        <v/>
      </c>
      <c r="AD233" s="67"/>
      <c r="AE233" s="63"/>
      <c r="AF233" s="63"/>
      <c r="AG233" s="62"/>
      <c r="AH233" s="67" t="str">
        <f t="shared" si="6"/>
        <v/>
      </c>
      <c r="AI233" s="94" t="str">
        <f t="shared" si="7"/>
        <v/>
      </c>
    </row>
    <row r="234" spans="1:35" x14ac:dyDescent="0.2">
      <c r="A234" s="36" t="s">
        <v>1322</v>
      </c>
      <c r="B234" s="35" t="s">
        <v>1335</v>
      </c>
      <c r="C234" s="53">
        <v>3481</v>
      </c>
      <c r="D234" s="28" t="str">
        <f>VLOOKUP($C234,Demographics!$A$2:$V$2860,2,FALSE)</f>
        <v>J</v>
      </c>
      <c r="E234" s="28" t="str">
        <f>VLOOKUP($C234,Demographics!$A$2:$V$2860,3,FALSE)</f>
        <v xml:space="preserve">8-12      </v>
      </c>
      <c r="F234" s="28">
        <f>VLOOKUP($C234,Demographics!$A$2:$V$2860,4,FALSE)</f>
        <v>36</v>
      </c>
      <c r="G234" s="29">
        <f>VLOOKUP($C234,Demographics!$A$2:$V$2860,20,FALSE)</f>
        <v>0</v>
      </c>
      <c r="H234" s="29">
        <f>VLOOKUP($C234,Demographics!$A$2:$V$2860,21,FALSE)</f>
        <v>0</v>
      </c>
      <c r="I234" s="27">
        <f>VLOOKUP($C234,Demographics!$A$2:$V$2860,22,FALSE)/100</f>
        <v>0</v>
      </c>
      <c r="J234" s="25">
        <f>VLOOKUP($C234,Demographics!$A$2:$V$2860,5,FALSE)/100</f>
        <v>5.5599999999999997E-2</v>
      </c>
      <c r="K234" s="26">
        <f>VLOOKUP($C234,Demographics!$A$2:$V$2860,6,FALSE)/100</f>
        <v>2.7799999999999998E-2</v>
      </c>
      <c r="L234" s="26">
        <f>VLOOKUP($C234,Demographics!$A$2:$V$2860,7,FALSE)/100</f>
        <v>0</v>
      </c>
      <c r="M234" s="26">
        <f>VLOOKUP($C234,Demographics!$A$2:$V$2860,8,FALSE)/100</f>
        <v>8.3299999999999999E-2</v>
      </c>
      <c r="N234" s="26">
        <f>VLOOKUP($C234,Demographics!$A$2:$V$2860,9,FALSE)/100</f>
        <v>8.3299999999999999E-2</v>
      </c>
      <c r="O234" s="26">
        <f>VLOOKUP($C234,Demographics!$A$2:$V$2860,10,FALSE)/100</f>
        <v>0.52780000000000005</v>
      </c>
      <c r="P234" s="26">
        <f>VLOOKUP($C234,Demographics!$A$2:$V$2860,11,FALSE)/100</f>
        <v>0.22219999999999998</v>
      </c>
      <c r="Q234" s="26">
        <f>VLOOKUP($C234,Demographics!$A$2:$V$2860,12,FALSE)/100</f>
        <v>0.77780000000000005</v>
      </c>
      <c r="R234" s="26">
        <f>VLOOKUP($C234,Demographics!$A$2:$V$2860,13,FALSE)/100</f>
        <v>0.22219999999999998</v>
      </c>
      <c r="S234" s="26">
        <f>VLOOKUP($C234,Demographics!$A$2:$V$2860,14,FALSE)/100</f>
        <v>0</v>
      </c>
      <c r="T234" s="26">
        <f>VLOOKUP($C234,Demographics!$A$2:$V$2860,15,FALSE)/100</f>
        <v>0</v>
      </c>
      <c r="U234" s="26">
        <f>VLOOKUP($C234,Demographics!$A$2:$V$2860,16,FALSE)/100</f>
        <v>0.3095</v>
      </c>
      <c r="V234" s="26">
        <f>VLOOKUP($C234,Demographics!$A$2:$V$2860,17,FALSE)/100</f>
        <v>0.97620000000000007</v>
      </c>
      <c r="W234" s="26">
        <f>VLOOKUP($C234,Demographics!$A$2:$V$2860,18,FALSE)/100</f>
        <v>0</v>
      </c>
      <c r="X234" s="27">
        <f>VLOOKUP($C234,Demographics!$A$2:$V$2860,19,FALSE)/100</f>
        <v>0</v>
      </c>
      <c r="Y234" s="68" t="str">
        <f>IF(VLOOKUP($C234,MSP_HSPE!$B$2:$F$671,2,0)=0,"",VLOOKUP($C234,MSP_HSPE!$B$2:$F$671,2,0))</f>
        <v/>
      </c>
      <c r="Z234" s="69" t="str">
        <f>IF(VLOOKUP($C234,MSP_HSPE!$B$2:$F$671,4,0)=0,"",VLOOKUP($C234,MSP_HSPE!$B$2:$F$671,4,0))</f>
        <v/>
      </c>
      <c r="AA234" s="69" t="str">
        <f>IF(VLOOKUP($C234,EOC!$A$2:$F$1091,2,0)=0,"",VLOOKUP($C234,EOC!$A$2:$F$1091,2,0))</f>
        <v/>
      </c>
      <c r="AB234" s="69" t="str">
        <f>IF(VLOOKUP($C234,EOC!$A$2:$F$1091,4,0)=0,"",VLOOKUP($C234,EOC!$A$2:$F$1091,4,0))</f>
        <v/>
      </c>
      <c r="AC234" s="70" t="str">
        <f>IF(VLOOKUP($C234,EOC!$A$2:$F$1091,6,0)=0,"",VLOOKUP($C234,EOC!$A$2:$F$1091,6,0))</f>
        <v/>
      </c>
      <c r="AD234" s="67"/>
      <c r="AE234" s="63"/>
      <c r="AF234" s="63"/>
      <c r="AG234" s="62"/>
      <c r="AH234" s="67" t="str">
        <f t="shared" si="6"/>
        <v/>
      </c>
      <c r="AI234" s="94" t="str">
        <f t="shared" si="7"/>
        <v/>
      </c>
    </row>
    <row r="235" spans="1:35" x14ac:dyDescent="0.2">
      <c r="A235" s="36" t="s">
        <v>1322</v>
      </c>
      <c r="B235" s="35" t="s">
        <v>1323</v>
      </c>
      <c r="C235" s="53">
        <v>1559</v>
      </c>
      <c r="D235" s="28" t="str">
        <f>VLOOKUP($C235,Demographics!$A$2:$V$2860,2,FALSE)</f>
        <v>J</v>
      </c>
      <c r="E235" s="28" t="str">
        <f>VLOOKUP($C235,Demographics!$A$2:$V$2860,3,FALSE)</f>
        <v xml:space="preserve">5-12      </v>
      </c>
      <c r="F235" s="28">
        <f>VLOOKUP($C235,Demographics!$A$2:$V$2860,4,FALSE)</f>
        <v>5</v>
      </c>
      <c r="G235" s="29">
        <f>VLOOKUP($C235,Demographics!$A$2:$V$2860,20,FALSE)</f>
        <v>0</v>
      </c>
      <c r="H235" s="29">
        <f>VLOOKUP($C235,Demographics!$A$2:$V$2860,21,FALSE)</f>
        <v>23.2</v>
      </c>
      <c r="I235" s="27">
        <f>VLOOKUP($C235,Demographics!$A$2:$V$2860,22,FALSE)/100</f>
        <v>0</v>
      </c>
      <c r="J235" s="25">
        <f>VLOOKUP($C235,Demographics!$A$2:$V$2860,5,FALSE)/100</f>
        <v>0</v>
      </c>
      <c r="K235" s="26">
        <f>VLOOKUP($C235,Demographics!$A$2:$V$2860,6,FALSE)/100</f>
        <v>0</v>
      </c>
      <c r="L235" s="26">
        <f>VLOOKUP($C235,Demographics!$A$2:$V$2860,7,FALSE)/100</f>
        <v>0</v>
      </c>
      <c r="M235" s="26">
        <f>VLOOKUP($C235,Demographics!$A$2:$V$2860,8,FALSE)/100</f>
        <v>0</v>
      </c>
      <c r="N235" s="26">
        <f>VLOOKUP($C235,Demographics!$A$2:$V$2860,9,FALSE)/100</f>
        <v>0.4</v>
      </c>
      <c r="O235" s="26">
        <f>VLOOKUP($C235,Demographics!$A$2:$V$2860,10,FALSE)/100</f>
        <v>0.6</v>
      </c>
      <c r="P235" s="26">
        <f>VLOOKUP($C235,Demographics!$A$2:$V$2860,11,FALSE)/100</f>
        <v>0</v>
      </c>
      <c r="Q235" s="26">
        <f>VLOOKUP($C235,Demographics!$A$2:$V$2860,12,FALSE)/100</f>
        <v>0.8</v>
      </c>
      <c r="R235" s="26">
        <f>VLOOKUP($C235,Demographics!$A$2:$V$2860,13,FALSE)/100</f>
        <v>0.2</v>
      </c>
      <c r="S235" s="26">
        <f>VLOOKUP($C235,Demographics!$A$2:$V$2860,14,FALSE)/100</f>
        <v>0</v>
      </c>
      <c r="T235" s="26">
        <f>VLOOKUP($C235,Demographics!$A$2:$V$2860,15,FALSE)/100</f>
        <v>0</v>
      </c>
      <c r="U235" s="26">
        <f>VLOOKUP($C235,Demographics!$A$2:$V$2860,16,FALSE)/100</f>
        <v>5.8799999999999998E-2</v>
      </c>
      <c r="V235" s="26">
        <f>VLOOKUP($C235,Demographics!$A$2:$V$2860,17,FALSE)/100</f>
        <v>0.58820000000000006</v>
      </c>
      <c r="W235" s="26">
        <f>VLOOKUP($C235,Demographics!$A$2:$V$2860,18,FALSE)/100</f>
        <v>0</v>
      </c>
      <c r="X235" s="27">
        <f>VLOOKUP($C235,Demographics!$A$2:$V$2860,19,FALSE)/100</f>
        <v>5.8799999999999998E-2</v>
      </c>
      <c r="Y235" s="68" t="str">
        <f>IF(VLOOKUP($C235,MSP_HSPE!$B$2:$F$671,2,0)=0,"",VLOOKUP($C235,MSP_HSPE!$B$2:$F$671,2,0))</f>
        <v/>
      </c>
      <c r="Z235" s="69" t="str">
        <f>IF(VLOOKUP($C235,MSP_HSPE!$B$2:$F$671,4,0)=0,"",VLOOKUP($C235,MSP_HSPE!$B$2:$F$671,4,0))</f>
        <v/>
      </c>
      <c r="AA235" s="69" t="str">
        <f>IF(VLOOKUP($C235,EOC!$A$2:$F$1091,2,0)=0,"",VLOOKUP($C235,EOC!$A$2:$F$1091,2,0))</f>
        <v/>
      </c>
      <c r="AB235" s="69" t="str">
        <f>IF(VLOOKUP($C235,EOC!$A$2:$F$1091,4,0)=0,"",VLOOKUP($C235,EOC!$A$2:$F$1091,4,0))</f>
        <v/>
      </c>
      <c r="AC235" s="70" t="str">
        <f>IF(VLOOKUP($C235,EOC!$A$2:$F$1091,6,0)=0,"",VLOOKUP($C235,EOC!$A$2:$F$1091,6,0))</f>
        <v/>
      </c>
      <c r="AD235" s="67"/>
      <c r="AE235" s="63"/>
      <c r="AF235" s="63"/>
      <c r="AG235" s="62"/>
      <c r="AH235" s="67" t="str">
        <f t="shared" si="6"/>
        <v/>
      </c>
      <c r="AI235" s="94" t="str">
        <f t="shared" si="7"/>
        <v/>
      </c>
    </row>
    <row r="236" spans="1:35" x14ac:dyDescent="0.2">
      <c r="A236" s="36" t="s">
        <v>1322</v>
      </c>
      <c r="B236" s="35" t="s">
        <v>1332</v>
      </c>
      <c r="C236" s="53">
        <v>3352</v>
      </c>
      <c r="D236" s="28" t="str">
        <f>VLOOKUP($C236,Demographics!$A$2:$V$2860,2,FALSE)</f>
        <v>J</v>
      </c>
      <c r="E236" s="28" t="str">
        <f>VLOOKUP($C236,Demographics!$A$2:$V$2860,3,FALSE)</f>
        <v xml:space="preserve">8-12      </v>
      </c>
      <c r="F236" s="28">
        <f>VLOOKUP($C236,Demographics!$A$2:$V$2860,4,FALSE)</f>
        <v>19</v>
      </c>
      <c r="G236" s="29">
        <f>VLOOKUP($C236,Demographics!$A$2:$V$2860,20,FALSE)</f>
        <v>0</v>
      </c>
      <c r="H236" s="29">
        <f>VLOOKUP($C236,Demographics!$A$2:$V$2860,21,FALSE)</f>
        <v>0</v>
      </c>
      <c r="I236" s="27">
        <f>VLOOKUP($C236,Demographics!$A$2:$V$2860,22,FALSE)/100</f>
        <v>0</v>
      </c>
      <c r="J236" s="25">
        <f>VLOOKUP($C236,Demographics!$A$2:$V$2860,5,FALSE)/100</f>
        <v>0.42109999999999997</v>
      </c>
      <c r="K236" s="26">
        <f>VLOOKUP($C236,Demographics!$A$2:$V$2860,6,FALSE)/100</f>
        <v>0</v>
      </c>
      <c r="L236" s="26">
        <f>VLOOKUP($C236,Demographics!$A$2:$V$2860,7,FALSE)/100</f>
        <v>0</v>
      </c>
      <c r="M236" s="26">
        <f>VLOOKUP($C236,Demographics!$A$2:$V$2860,8,FALSE)/100</f>
        <v>0</v>
      </c>
      <c r="N236" s="26">
        <f>VLOOKUP($C236,Demographics!$A$2:$V$2860,9,FALSE)/100</f>
        <v>0.10529999999999999</v>
      </c>
      <c r="O236" s="26">
        <f>VLOOKUP($C236,Demographics!$A$2:$V$2860,10,FALSE)/100</f>
        <v>0.42109999999999997</v>
      </c>
      <c r="P236" s="26">
        <f>VLOOKUP($C236,Demographics!$A$2:$V$2860,11,FALSE)/100</f>
        <v>5.2600000000000001E-2</v>
      </c>
      <c r="Q236" s="26">
        <f>VLOOKUP($C236,Demographics!$A$2:$V$2860,12,FALSE)/100</f>
        <v>0.57889999999999997</v>
      </c>
      <c r="R236" s="26">
        <f>VLOOKUP($C236,Demographics!$A$2:$V$2860,13,FALSE)/100</f>
        <v>0.42109999999999997</v>
      </c>
      <c r="S236" s="26">
        <f>VLOOKUP($C236,Demographics!$A$2:$V$2860,14,FALSE)/100</f>
        <v>0</v>
      </c>
      <c r="T236" s="26">
        <f>VLOOKUP($C236,Demographics!$A$2:$V$2860,15,FALSE)/100</f>
        <v>0</v>
      </c>
      <c r="U236" s="26">
        <f>VLOOKUP($C236,Demographics!$A$2:$V$2860,16,FALSE)/100</f>
        <v>0</v>
      </c>
      <c r="V236" s="26">
        <f>VLOOKUP($C236,Demographics!$A$2:$V$2860,17,FALSE)/100</f>
        <v>0.78790000000000004</v>
      </c>
      <c r="W236" s="26">
        <f>VLOOKUP($C236,Demographics!$A$2:$V$2860,18,FALSE)/100</f>
        <v>0</v>
      </c>
      <c r="X236" s="27">
        <f>VLOOKUP($C236,Demographics!$A$2:$V$2860,19,FALSE)/100</f>
        <v>0</v>
      </c>
      <c r="Y236" s="68" t="str">
        <f>IF(VLOOKUP($C236,MSP_HSPE!$B$2:$F$671,2,0)=0,"",VLOOKUP($C236,MSP_HSPE!$B$2:$F$671,2,0))</f>
        <v/>
      </c>
      <c r="Z236" s="69" t="str">
        <f>IF(VLOOKUP($C236,MSP_HSPE!$B$2:$F$671,4,0)=0,"",VLOOKUP($C236,MSP_HSPE!$B$2:$F$671,4,0))</f>
        <v/>
      </c>
      <c r="AA236" s="69" t="str">
        <f>IF(VLOOKUP($C236,EOC!$A$2:$F$1091,2,0)=0,"",VLOOKUP($C236,EOC!$A$2:$F$1091,2,0))</f>
        <v/>
      </c>
      <c r="AB236" s="69" t="str">
        <f>IF(VLOOKUP($C236,EOC!$A$2:$F$1091,4,0)=0,"",VLOOKUP($C236,EOC!$A$2:$F$1091,4,0))</f>
        <v/>
      </c>
      <c r="AC236" s="70" t="str">
        <f>IF(VLOOKUP($C236,EOC!$A$2:$F$1091,6,0)=0,"",VLOOKUP($C236,EOC!$A$2:$F$1091,6,0))</f>
        <v/>
      </c>
      <c r="AD236" s="67"/>
      <c r="AE236" s="63"/>
      <c r="AF236" s="63"/>
      <c r="AG236" s="62"/>
      <c r="AH236" s="67" t="str">
        <f t="shared" si="6"/>
        <v/>
      </c>
      <c r="AI236" s="94" t="str">
        <f t="shared" si="7"/>
        <v/>
      </c>
    </row>
    <row r="237" spans="1:35" x14ac:dyDescent="0.2">
      <c r="A237" s="36" t="s">
        <v>1322</v>
      </c>
      <c r="B237" s="35" t="s">
        <v>1325</v>
      </c>
      <c r="C237" s="53">
        <v>1888</v>
      </c>
      <c r="D237" s="28" t="str">
        <f>VLOOKUP($C237,Demographics!$A$2:$V$2860,2,FALSE)</f>
        <v>J</v>
      </c>
      <c r="E237" s="28" t="str">
        <f>VLOOKUP($C237,Demographics!$A$2:$V$2860,3,FALSE)</f>
        <v xml:space="preserve">7-12      </v>
      </c>
      <c r="F237" s="28">
        <f>VLOOKUP($C237,Demographics!$A$2:$V$2860,4,FALSE)</f>
        <v>2</v>
      </c>
      <c r="G237" s="29">
        <f>VLOOKUP($C237,Demographics!$A$2:$V$2860,20,FALSE)</f>
        <v>0</v>
      </c>
      <c r="H237" s="29">
        <f>VLOOKUP($C237,Demographics!$A$2:$V$2860,21,FALSE)</f>
        <v>0</v>
      </c>
      <c r="I237" s="27">
        <f>VLOOKUP($C237,Demographics!$A$2:$V$2860,22,FALSE)/100</f>
        <v>0</v>
      </c>
      <c r="J237" s="25">
        <f>VLOOKUP($C237,Demographics!$A$2:$V$2860,5,FALSE)/100</f>
        <v>0</v>
      </c>
      <c r="K237" s="26">
        <f>VLOOKUP($C237,Demographics!$A$2:$V$2860,6,FALSE)/100</f>
        <v>0</v>
      </c>
      <c r="L237" s="26">
        <f>VLOOKUP($C237,Demographics!$A$2:$V$2860,7,FALSE)/100</f>
        <v>0</v>
      </c>
      <c r="M237" s="26">
        <f>VLOOKUP($C237,Demographics!$A$2:$V$2860,8,FALSE)/100</f>
        <v>0</v>
      </c>
      <c r="N237" s="26">
        <f>VLOOKUP($C237,Demographics!$A$2:$V$2860,9,FALSE)/100</f>
        <v>0</v>
      </c>
      <c r="O237" s="26">
        <f>VLOOKUP($C237,Demographics!$A$2:$V$2860,10,FALSE)/100</f>
        <v>1</v>
      </c>
      <c r="P237" s="26">
        <f>VLOOKUP($C237,Demographics!$A$2:$V$2860,11,FALSE)/100</f>
        <v>0</v>
      </c>
      <c r="Q237" s="26">
        <f>VLOOKUP($C237,Demographics!$A$2:$V$2860,12,FALSE)/100</f>
        <v>1</v>
      </c>
      <c r="R237" s="26">
        <f>VLOOKUP($C237,Demographics!$A$2:$V$2860,13,FALSE)/100</f>
        <v>0</v>
      </c>
      <c r="S237" s="26">
        <f>VLOOKUP($C237,Demographics!$A$2:$V$2860,14,FALSE)/100</f>
        <v>0</v>
      </c>
      <c r="T237" s="26">
        <f>VLOOKUP($C237,Demographics!$A$2:$V$2860,15,FALSE)/100</f>
        <v>0</v>
      </c>
      <c r="U237" s="26">
        <f>VLOOKUP($C237,Demographics!$A$2:$V$2860,16,FALSE)/100</f>
        <v>0.5</v>
      </c>
      <c r="V237" s="26">
        <f>VLOOKUP($C237,Demographics!$A$2:$V$2860,17,FALSE)/100</f>
        <v>0.875</v>
      </c>
      <c r="W237" s="26">
        <f>VLOOKUP($C237,Demographics!$A$2:$V$2860,18,FALSE)/100</f>
        <v>0.125</v>
      </c>
      <c r="X237" s="27">
        <f>VLOOKUP($C237,Demographics!$A$2:$V$2860,19,FALSE)/100</f>
        <v>0</v>
      </c>
      <c r="Y237" s="68" t="str">
        <f>IF(VLOOKUP($C237,MSP_HSPE!$B$2:$F$671,2,0)=0,"",VLOOKUP($C237,MSP_HSPE!$B$2:$F$671,2,0))</f>
        <v/>
      </c>
      <c r="Z237" s="69" t="str">
        <f>IF(VLOOKUP($C237,MSP_HSPE!$B$2:$F$671,4,0)=0,"",VLOOKUP($C237,MSP_HSPE!$B$2:$F$671,4,0))</f>
        <v/>
      </c>
      <c r="AA237" s="69" t="str">
        <f>IF(VLOOKUP($C237,EOC!$A$2:$F$1091,2,0)=0,"",VLOOKUP($C237,EOC!$A$2:$F$1091,2,0))</f>
        <v/>
      </c>
      <c r="AB237" s="69" t="str">
        <f>IF(VLOOKUP($C237,EOC!$A$2:$F$1091,4,0)=0,"",VLOOKUP($C237,EOC!$A$2:$F$1091,4,0))</f>
        <v/>
      </c>
      <c r="AC237" s="70" t="str">
        <f>IF(VLOOKUP($C237,EOC!$A$2:$F$1091,6,0)=0,"",VLOOKUP($C237,EOC!$A$2:$F$1091,6,0))</f>
        <v/>
      </c>
      <c r="AD237" s="67"/>
      <c r="AE237" s="63"/>
      <c r="AF237" s="63"/>
      <c r="AG237" s="62"/>
      <c r="AH237" s="67" t="str">
        <f t="shared" si="6"/>
        <v/>
      </c>
      <c r="AI237" s="94" t="str">
        <f t="shared" si="7"/>
        <v/>
      </c>
    </row>
    <row r="238" spans="1:35" x14ac:dyDescent="0.2">
      <c r="A238" s="36" t="s">
        <v>1322</v>
      </c>
      <c r="B238" s="35" t="s">
        <v>1329</v>
      </c>
      <c r="C238" s="53">
        <v>3193</v>
      </c>
      <c r="D238" s="28" t="str">
        <f>VLOOKUP($C238,Demographics!$A$2:$V$2860,2,FALSE)</f>
        <v>J</v>
      </c>
      <c r="E238" s="28" t="str">
        <f>VLOOKUP($C238,Demographics!$A$2:$V$2860,3,FALSE)</f>
        <v xml:space="preserve">8-12      </v>
      </c>
      <c r="F238" s="28">
        <f>VLOOKUP($C238,Demographics!$A$2:$V$2860,4,FALSE)</f>
        <v>14</v>
      </c>
      <c r="G238" s="29">
        <f>VLOOKUP($C238,Demographics!$A$2:$V$2860,20,FALSE)</f>
        <v>7</v>
      </c>
      <c r="H238" s="29">
        <f>VLOOKUP($C238,Demographics!$A$2:$V$2860,21,FALSE)</f>
        <v>4.9000000000000004</v>
      </c>
      <c r="I238" s="27">
        <f>VLOOKUP($C238,Demographics!$A$2:$V$2860,22,FALSE)/100</f>
        <v>1</v>
      </c>
      <c r="J238" s="25">
        <f>VLOOKUP($C238,Demographics!$A$2:$V$2860,5,FALSE)/100</f>
        <v>0.28570000000000001</v>
      </c>
      <c r="K238" s="26">
        <f>VLOOKUP($C238,Demographics!$A$2:$V$2860,6,FALSE)/100</f>
        <v>0</v>
      </c>
      <c r="L238" s="26">
        <f>VLOOKUP($C238,Demographics!$A$2:$V$2860,7,FALSE)/100</f>
        <v>0</v>
      </c>
      <c r="M238" s="26">
        <f>VLOOKUP($C238,Demographics!$A$2:$V$2860,8,FALSE)/100</f>
        <v>7.1399999999999991E-2</v>
      </c>
      <c r="N238" s="26">
        <f>VLOOKUP($C238,Demographics!$A$2:$V$2860,9,FALSE)/100</f>
        <v>0.28570000000000001</v>
      </c>
      <c r="O238" s="26">
        <f>VLOOKUP($C238,Demographics!$A$2:$V$2860,10,FALSE)/100</f>
        <v>0.28570000000000001</v>
      </c>
      <c r="P238" s="26">
        <f>VLOOKUP($C238,Demographics!$A$2:$V$2860,11,FALSE)/100</f>
        <v>7.1399999999999991E-2</v>
      </c>
      <c r="Q238" s="26">
        <f>VLOOKUP($C238,Demographics!$A$2:$V$2860,12,FALSE)/100</f>
        <v>0.78569999999999995</v>
      </c>
      <c r="R238" s="26">
        <f>VLOOKUP($C238,Demographics!$A$2:$V$2860,13,FALSE)/100</f>
        <v>0.21429999999999999</v>
      </c>
      <c r="S238" s="26">
        <f>VLOOKUP($C238,Demographics!$A$2:$V$2860,14,FALSE)/100</f>
        <v>0</v>
      </c>
      <c r="T238" s="26">
        <f>VLOOKUP($C238,Demographics!$A$2:$V$2860,15,FALSE)/100</f>
        <v>0</v>
      </c>
      <c r="U238" s="26">
        <f>VLOOKUP($C238,Demographics!$A$2:$V$2860,16,FALSE)/100</f>
        <v>0.25</v>
      </c>
      <c r="V238" s="26">
        <f>VLOOKUP($C238,Demographics!$A$2:$V$2860,17,FALSE)/100</f>
        <v>0.3</v>
      </c>
      <c r="W238" s="26">
        <f>VLOOKUP($C238,Demographics!$A$2:$V$2860,18,FALSE)/100</f>
        <v>0</v>
      </c>
      <c r="X238" s="27">
        <f>VLOOKUP($C238,Demographics!$A$2:$V$2860,19,FALSE)/100</f>
        <v>0</v>
      </c>
      <c r="Y238" s="68" t="str">
        <f>IF(VLOOKUP($C238,MSP_HSPE!$B$2:$F$671,2,0)=0,"",VLOOKUP($C238,MSP_HSPE!$B$2:$F$671,2,0))</f>
        <v/>
      </c>
      <c r="Z238" s="69" t="str">
        <f>IF(VLOOKUP($C238,MSP_HSPE!$B$2:$F$671,4,0)=0,"",VLOOKUP($C238,MSP_HSPE!$B$2:$F$671,4,0))</f>
        <v/>
      </c>
      <c r="AA238" s="69" t="str">
        <f>IF(VLOOKUP($C238,EOC!$A$2:$F$1091,2,0)=0,"",VLOOKUP($C238,EOC!$A$2:$F$1091,2,0))</f>
        <v/>
      </c>
      <c r="AB238" s="69" t="str">
        <f>IF(VLOOKUP($C238,EOC!$A$2:$F$1091,4,0)=0,"",VLOOKUP($C238,EOC!$A$2:$F$1091,4,0))</f>
        <v/>
      </c>
      <c r="AC238" s="70" t="str">
        <f>IF(VLOOKUP($C238,EOC!$A$2:$F$1091,6,0)=0,"",VLOOKUP($C238,EOC!$A$2:$F$1091,6,0))</f>
        <v/>
      </c>
      <c r="AD238" s="67"/>
      <c r="AE238" s="63"/>
      <c r="AF238" s="63"/>
      <c r="AG238" s="62"/>
      <c r="AH238" s="67" t="str">
        <f t="shared" si="6"/>
        <v/>
      </c>
      <c r="AI238" s="94" t="str">
        <f t="shared" si="7"/>
        <v/>
      </c>
    </row>
    <row r="239" spans="1:35" x14ac:dyDescent="0.2">
      <c r="A239" s="36" t="s">
        <v>1322</v>
      </c>
      <c r="B239" s="35" t="s">
        <v>1326</v>
      </c>
      <c r="C239" s="53">
        <v>2039</v>
      </c>
      <c r="D239" s="28" t="str">
        <f>VLOOKUP($C239,Demographics!$A$2:$V$2860,2,FALSE)</f>
        <v>J</v>
      </c>
      <c r="E239" s="28" t="str">
        <f>VLOOKUP($C239,Demographics!$A$2:$V$2860,3,FALSE)</f>
        <v xml:space="preserve">5-12      </v>
      </c>
      <c r="F239" s="28">
        <f>VLOOKUP($C239,Demographics!$A$2:$V$2860,4,FALSE)</f>
        <v>27</v>
      </c>
      <c r="G239" s="29">
        <f>VLOOKUP($C239,Demographics!$A$2:$V$2860,20,FALSE)</f>
        <v>9</v>
      </c>
      <c r="H239" s="29">
        <f>VLOOKUP($C239,Demographics!$A$2:$V$2860,21,FALSE)</f>
        <v>19.899999999999999</v>
      </c>
      <c r="I239" s="27">
        <f>VLOOKUP($C239,Demographics!$A$2:$V$2860,22,FALSE)/100</f>
        <v>0.66670000000000007</v>
      </c>
      <c r="J239" s="25">
        <f>VLOOKUP($C239,Demographics!$A$2:$V$2860,5,FALSE)/100</f>
        <v>0</v>
      </c>
      <c r="K239" s="26">
        <f>VLOOKUP($C239,Demographics!$A$2:$V$2860,6,FALSE)/100</f>
        <v>0</v>
      </c>
      <c r="L239" s="26">
        <f>VLOOKUP($C239,Demographics!$A$2:$V$2860,7,FALSE)/100</f>
        <v>0</v>
      </c>
      <c r="M239" s="26">
        <f>VLOOKUP($C239,Demographics!$A$2:$V$2860,8,FALSE)/100</f>
        <v>0.44439999999999996</v>
      </c>
      <c r="N239" s="26">
        <f>VLOOKUP($C239,Demographics!$A$2:$V$2860,9,FALSE)/100</f>
        <v>0.11109999999999999</v>
      </c>
      <c r="O239" s="26">
        <f>VLOOKUP($C239,Demographics!$A$2:$V$2860,10,FALSE)/100</f>
        <v>0.44439999999999996</v>
      </c>
      <c r="P239" s="26">
        <f>VLOOKUP($C239,Demographics!$A$2:$V$2860,11,FALSE)/100</f>
        <v>0</v>
      </c>
      <c r="Q239" s="26">
        <f>VLOOKUP($C239,Demographics!$A$2:$V$2860,12,FALSE)/100</f>
        <v>0.88890000000000002</v>
      </c>
      <c r="R239" s="26">
        <f>VLOOKUP($C239,Demographics!$A$2:$V$2860,13,FALSE)/100</f>
        <v>0.11109999999999999</v>
      </c>
      <c r="S239" s="26">
        <f>VLOOKUP($C239,Demographics!$A$2:$V$2860,14,FALSE)/100</f>
        <v>0</v>
      </c>
      <c r="T239" s="26">
        <f>VLOOKUP($C239,Demographics!$A$2:$V$2860,15,FALSE)/100</f>
        <v>0</v>
      </c>
      <c r="U239" s="26">
        <f>VLOOKUP($C239,Demographics!$A$2:$V$2860,16,FALSE)/100</f>
        <v>2.1700000000000001E-2</v>
      </c>
      <c r="V239" s="26">
        <f>VLOOKUP($C239,Demographics!$A$2:$V$2860,17,FALSE)/100</f>
        <v>0.41299999999999998</v>
      </c>
      <c r="W239" s="26">
        <f>VLOOKUP($C239,Demographics!$A$2:$V$2860,18,FALSE)/100</f>
        <v>0</v>
      </c>
      <c r="X239" s="27">
        <f>VLOOKUP($C239,Demographics!$A$2:$V$2860,19,FALSE)/100</f>
        <v>0</v>
      </c>
      <c r="Y239" s="68" t="str">
        <f>IF(VLOOKUP($C239,MSP_HSPE!$B$2:$F$671,2,0)=0,"",VLOOKUP($C239,MSP_HSPE!$B$2:$F$671,2,0))</f>
        <v/>
      </c>
      <c r="Z239" s="69" t="str">
        <f>IF(VLOOKUP($C239,MSP_HSPE!$B$2:$F$671,4,0)=0,"",VLOOKUP($C239,MSP_HSPE!$B$2:$F$671,4,0))</f>
        <v/>
      </c>
      <c r="AA239" s="69" t="str">
        <f>IF(VLOOKUP($C239,EOC!$A$2:$F$1091,2,0)=0,"",VLOOKUP($C239,EOC!$A$2:$F$1091,2,0))</f>
        <v/>
      </c>
      <c r="AB239" s="69" t="str">
        <f>IF(VLOOKUP($C239,EOC!$A$2:$F$1091,4,0)=0,"",VLOOKUP($C239,EOC!$A$2:$F$1091,4,0))</f>
        <v/>
      </c>
      <c r="AC239" s="70" t="str">
        <f>IF(VLOOKUP($C239,EOC!$A$2:$F$1091,6,0)=0,"",VLOOKUP($C239,EOC!$A$2:$F$1091,6,0))</f>
        <v/>
      </c>
      <c r="AD239" s="67"/>
      <c r="AE239" s="63"/>
      <c r="AF239" s="63"/>
      <c r="AG239" s="62"/>
      <c r="AH239" s="67" t="str">
        <f t="shared" si="6"/>
        <v/>
      </c>
      <c r="AI239" s="94" t="str">
        <f t="shared" si="7"/>
        <v/>
      </c>
    </row>
    <row r="240" spans="1:35" x14ac:dyDescent="0.2">
      <c r="A240" s="36" t="s">
        <v>1322</v>
      </c>
      <c r="B240" s="35" t="s">
        <v>1333</v>
      </c>
      <c r="C240" s="53">
        <v>3363</v>
      </c>
      <c r="D240" s="28" t="str">
        <f>VLOOKUP($C240,Demographics!$A$2:$V$2860,2,FALSE)</f>
        <v>J</v>
      </c>
      <c r="E240" s="28" t="str">
        <f>VLOOKUP($C240,Demographics!$A$2:$V$2860,3,FALSE)</f>
        <v xml:space="preserve">8-12      </v>
      </c>
      <c r="F240" s="28">
        <f>VLOOKUP($C240,Demographics!$A$2:$V$2860,4,FALSE)</f>
        <v>8</v>
      </c>
      <c r="G240" s="29">
        <f>VLOOKUP($C240,Demographics!$A$2:$V$2860,20,FALSE)</f>
        <v>0</v>
      </c>
      <c r="H240" s="29">
        <f>VLOOKUP($C240,Demographics!$A$2:$V$2860,21,FALSE)</f>
        <v>0</v>
      </c>
      <c r="I240" s="27">
        <f>VLOOKUP($C240,Demographics!$A$2:$V$2860,22,FALSE)/100</f>
        <v>0</v>
      </c>
      <c r="J240" s="25">
        <f>VLOOKUP($C240,Demographics!$A$2:$V$2860,5,FALSE)/100</f>
        <v>0</v>
      </c>
      <c r="K240" s="26">
        <f>VLOOKUP($C240,Demographics!$A$2:$V$2860,6,FALSE)/100</f>
        <v>0</v>
      </c>
      <c r="L240" s="26">
        <f>VLOOKUP($C240,Demographics!$A$2:$V$2860,7,FALSE)/100</f>
        <v>0</v>
      </c>
      <c r="M240" s="26">
        <f>VLOOKUP($C240,Demographics!$A$2:$V$2860,8,FALSE)/100</f>
        <v>0</v>
      </c>
      <c r="N240" s="26">
        <f>VLOOKUP($C240,Demographics!$A$2:$V$2860,9,FALSE)/100</f>
        <v>0.25</v>
      </c>
      <c r="O240" s="26">
        <f>VLOOKUP($C240,Demographics!$A$2:$V$2860,10,FALSE)/100</f>
        <v>0.75</v>
      </c>
      <c r="P240" s="26">
        <f>VLOOKUP($C240,Demographics!$A$2:$V$2860,11,FALSE)/100</f>
        <v>0</v>
      </c>
      <c r="Q240" s="26">
        <f>VLOOKUP($C240,Demographics!$A$2:$V$2860,12,FALSE)/100</f>
        <v>0.875</v>
      </c>
      <c r="R240" s="26">
        <f>VLOOKUP($C240,Demographics!$A$2:$V$2860,13,FALSE)/100</f>
        <v>0.125</v>
      </c>
      <c r="S240" s="26">
        <f>VLOOKUP($C240,Demographics!$A$2:$V$2860,14,FALSE)/100</f>
        <v>0</v>
      </c>
      <c r="T240" s="26">
        <f>VLOOKUP($C240,Demographics!$A$2:$V$2860,15,FALSE)/100</f>
        <v>0</v>
      </c>
      <c r="U240" s="26">
        <f>VLOOKUP($C240,Demographics!$A$2:$V$2860,16,FALSE)/100</f>
        <v>9.0899999999999995E-2</v>
      </c>
      <c r="V240" s="26">
        <f>VLOOKUP($C240,Demographics!$A$2:$V$2860,17,FALSE)/100</f>
        <v>1</v>
      </c>
      <c r="W240" s="26">
        <f>VLOOKUP($C240,Demographics!$A$2:$V$2860,18,FALSE)/100</f>
        <v>0</v>
      </c>
      <c r="X240" s="27">
        <f>VLOOKUP($C240,Demographics!$A$2:$V$2860,19,FALSE)/100</f>
        <v>0</v>
      </c>
      <c r="Y240" s="68" t="str">
        <f>IF(VLOOKUP($C240,MSP_HSPE!$B$2:$F$671,2,0)=0,"",VLOOKUP($C240,MSP_HSPE!$B$2:$F$671,2,0))</f>
        <v/>
      </c>
      <c r="Z240" s="69" t="str">
        <f>IF(VLOOKUP($C240,MSP_HSPE!$B$2:$F$671,4,0)=0,"",VLOOKUP($C240,MSP_HSPE!$B$2:$F$671,4,0))</f>
        <v/>
      </c>
      <c r="AA240" s="69" t="str">
        <f>IF(VLOOKUP($C240,EOC!$A$2:$F$1091,2,0)=0,"",VLOOKUP($C240,EOC!$A$2:$F$1091,2,0))</f>
        <v/>
      </c>
      <c r="AB240" s="69" t="str">
        <f>IF(VLOOKUP($C240,EOC!$A$2:$F$1091,4,0)=0,"",VLOOKUP($C240,EOC!$A$2:$F$1091,4,0))</f>
        <v/>
      </c>
      <c r="AC240" s="70" t="str">
        <f>IF(VLOOKUP($C240,EOC!$A$2:$F$1091,6,0)=0,"",VLOOKUP($C240,EOC!$A$2:$F$1091,6,0))</f>
        <v/>
      </c>
      <c r="AD240" s="67"/>
      <c r="AE240" s="63"/>
      <c r="AF240" s="63"/>
      <c r="AG240" s="62"/>
      <c r="AH240" s="67" t="str">
        <f t="shared" si="6"/>
        <v/>
      </c>
      <c r="AI240" s="94" t="str">
        <f t="shared" si="7"/>
        <v/>
      </c>
    </row>
    <row r="241" spans="1:35" x14ac:dyDescent="0.2">
      <c r="A241" s="36" t="s">
        <v>1322</v>
      </c>
      <c r="B241" s="35" t="s">
        <v>1327</v>
      </c>
      <c r="C241" s="53">
        <v>2601</v>
      </c>
      <c r="D241" s="28" t="str">
        <f>VLOOKUP($C241,Demographics!$A$2:$V$2860,2,FALSE)</f>
        <v>J</v>
      </c>
      <c r="E241" s="28" t="str">
        <f>VLOOKUP($C241,Demographics!$A$2:$V$2860,3,FALSE)</f>
        <v xml:space="preserve">6-12      </v>
      </c>
      <c r="F241" s="28">
        <f>VLOOKUP($C241,Demographics!$A$2:$V$2860,4,FALSE)</f>
        <v>27</v>
      </c>
      <c r="G241" s="29">
        <f>VLOOKUP($C241,Demographics!$A$2:$V$2860,20,FALSE)</f>
        <v>5</v>
      </c>
      <c r="H241" s="29">
        <f>VLOOKUP($C241,Demographics!$A$2:$V$2860,21,FALSE)</f>
        <v>13.7</v>
      </c>
      <c r="I241" s="27">
        <f>VLOOKUP($C241,Demographics!$A$2:$V$2860,22,FALSE)/100</f>
        <v>0.4</v>
      </c>
      <c r="J241" s="25">
        <f>VLOOKUP($C241,Demographics!$A$2:$V$2860,5,FALSE)/100</f>
        <v>7.4099999999999999E-2</v>
      </c>
      <c r="K241" s="26">
        <f>VLOOKUP($C241,Demographics!$A$2:$V$2860,6,FALSE)/100</f>
        <v>0</v>
      </c>
      <c r="L241" s="26">
        <f>VLOOKUP($C241,Demographics!$A$2:$V$2860,7,FALSE)/100</f>
        <v>0</v>
      </c>
      <c r="M241" s="26">
        <f>VLOOKUP($C241,Demographics!$A$2:$V$2860,8,FALSE)/100</f>
        <v>0.14810000000000001</v>
      </c>
      <c r="N241" s="26">
        <f>VLOOKUP($C241,Demographics!$A$2:$V$2860,9,FALSE)/100</f>
        <v>0.14810000000000001</v>
      </c>
      <c r="O241" s="26">
        <f>VLOOKUP($C241,Demographics!$A$2:$V$2860,10,FALSE)/100</f>
        <v>0.51849999999999996</v>
      </c>
      <c r="P241" s="26">
        <f>VLOOKUP($C241,Demographics!$A$2:$V$2860,11,FALSE)/100</f>
        <v>0.11109999999999999</v>
      </c>
      <c r="Q241" s="26">
        <f>VLOOKUP($C241,Demographics!$A$2:$V$2860,12,FALSE)/100</f>
        <v>0.74069999999999991</v>
      </c>
      <c r="R241" s="26">
        <f>VLOOKUP($C241,Demographics!$A$2:$V$2860,13,FALSE)/100</f>
        <v>0.25929999999999997</v>
      </c>
      <c r="S241" s="26">
        <f>VLOOKUP($C241,Demographics!$A$2:$V$2860,14,FALSE)/100</f>
        <v>0</v>
      </c>
      <c r="T241" s="26">
        <f>VLOOKUP($C241,Demographics!$A$2:$V$2860,15,FALSE)/100</f>
        <v>0</v>
      </c>
      <c r="U241" s="26">
        <f>VLOOKUP($C241,Demographics!$A$2:$V$2860,16,FALSE)/100</f>
        <v>0.21429999999999999</v>
      </c>
      <c r="V241" s="26">
        <f>VLOOKUP($C241,Demographics!$A$2:$V$2860,17,FALSE)/100</f>
        <v>0.25</v>
      </c>
      <c r="W241" s="26">
        <f>VLOOKUP($C241,Demographics!$A$2:$V$2860,18,FALSE)/100</f>
        <v>0</v>
      </c>
      <c r="X241" s="27">
        <f>VLOOKUP($C241,Demographics!$A$2:$V$2860,19,FALSE)/100</f>
        <v>0</v>
      </c>
      <c r="Y241" s="68" t="str">
        <f>IF(VLOOKUP($C241,MSP_HSPE!$B$2:$F$671,2,0)=0,"",VLOOKUP($C241,MSP_HSPE!$B$2:$F$671,2,0))</f>
        <v/>
      </c>
      <c r="Z241" s="69" t="str">
        <f>IF(VLOOKUP($C241,MSP_HSPE!$B$2:$F$671,4,0)=0,"",VLOOKUP($C241,MSP_HSPE!$B$2:$F$671,4,0))</f>
        <v/>
      </c>
      <c r="AA241" s="69">
        <f>IF(VLOOKUP($C241,EOC!$A$2:$F$1091,2,0)=0,"",VLOOKUP($C241,EOC!$A$2:$F$1091,2,0))</f>
        <v>1.2519999999999998</v>
      </c>
      <c r="AB241" s="69" t="str">
        <f>IF(VLOOKUP($C241,EOC!$A$2:$F$1091,4,0)=0,"",VLOOKUP($C241,EOC!$A$2:$F$1091,4,0))</f>
        <v/>
      </c>
      <c r="AC241" s="70">
        <f>IF(VLOOKUP($C241,EOC!$A$2:$F$1091,6,0)=0,"",VLOOKUP($C241,EOC!$A$2:$F$1091,6,0))</f>
        <v>1.8020000000000003</v>
      </c>
      <c r="AD241" s="67"/>
      <c r="AE241" s="63"/>
      <c r="AF241" s="64">
        <f>AA241-(Modeling!$J$4+V241*Modeling!$J$5)</f>
        <v>-0.9538434692887674</v>
      </c>
      <c r="AG241" s="62">
        <f>AC241-(Modeling!$K$4+V241*Modeling!$K$5)</f>
        <v>-1.0589541192928646</v>
      </c>
      <c r="AH241" s="67">
        <f t="shared" si="6"/>
        <v>-2.0127975885816323</v>
      </c>
      <c r="AI241" s="94">
        <f t="shared" si="7"/>
        <v>449</v>
      </c>
    </row>
    <row r="242" spans="1:35" x14ac:dyDescent="0.2">
      <c r="A242" s="36" t="s">
        <v>1322</v>
      </c>
      <c r="B242" s="35" t="s">
        <v>1336</v>
      </c>
      <c r="C242" s="53">
        <v>3526</v>
      </c>
      <c r="D242" s="28" t="str">
        <f>VLOOKUP($C242,Demographics!$A$2:$V$2860,2,FALSE)</f>
        <v>J</v>
      </c>
      <c r="E242" s="28" t="str">
        <f>VLOOKUP($C242,Demographics!$A$2:$V$2860,3,FALSE)</f>
        <v xml:space="preserve">6-12      </v>
      </c>
      <c r="F242" s="28">
        <f>VLOOKUP($C242,Demographics!$A$2:$V$2860,4,FALSE)</f>
        <v>41</v>
      </c>
      <c r="G242" s="29">
        <f>VLOOKUP($C242,Demographics!$A$2:$V$2860,20,FALSE)</f>
        <v>0</v>
      </c>
      <c r="H242" s="29">
        <f>VLOOKUP($C242,Demographics!$A$2:$V$2860,21,FALSE)</f>
        <v>0</v>
      </c>
      <c r="I242" s="27">
        <f>VLOOKUP($C242,Demographics!$A$2:$V$2860,22,FALSE)/100</f>
        <v>0</v>
      </c>
      <c r="J242" s="25">
        <f>VLOOKUP($C242,Demographics!$A$2:$V$2860,5,FALSE)/100</f>
        <v>2.4399999999999998E-2</v>
      </c>
      <c r="K242" s="26">
        <f>VLOOKUP($C242,Demographics!$A$2:$V$2860,6,FALSE)/100</f>
        <v>0</v>
      </c>
      <c r="L242" s="26">
        <f>VLOOKUP($C242,Demographics!$A$2:$V$2860,7,FALSE)/100</f>
        <v>0</v>
      </c>
      <c r="M242" s="26">
        <f>VLOOKUP($C242,Demographics!$A$2:$V$2860,8,FALSE)/100</f>
        <v>0.17069999999999999</v>
      </c>
      <c r="N242" s="26">
        <f>VLOOKUP($C242,Demographics!$A$2:$V$2860,9,FALSE)/100</f>
        <v>4.8799999999999996E-2</v>
      </c>
      <c r="O242" s="26">
        <f>VLOOKUP($C242,Demographics!$A$2:$V$2860,10,FALSE)/100</f>
        <v>0.73170000000000002</v>
      </c>
      <c r="P242" s="26">
        <f>VLOOKUP($C242,Demographics!$A$2:$V$2860,11,FALSE)/100</f>
        <v>2.4399999999999998E-2</v>
      </c>
      <c r="Q242" s="26">
        <f>VLOOKUP($C242,Demographics!$A$2:$V$2860,12,FALSE)/100</f>
        <v>0.85370000000000001</v>
      </c>
      <c r="R242" s="26">
        <f>VLOOKUP($C242,Demographics!$A$2:$V$2860,13,FALSE)/100</f>
        <v>0.14630000000000001</v>
      </c>
      <c r="S242" s="26">
        <f>VLOOKUP($C242,Demographics!$A$2:$V$2860,14,FALSE)/100</f>
        <v>0</v>
      </c>
      <c r="T242" s="26">
        <f>VLOOKUP($C242,Demographics!$A$2:$V$2860,15,FALSE)/100</f>
        <v>0</v>
      </c>
      <c r="U242" s="26">
        <f>VLOOKUP($C242,Demographics!$A$2:$V$2860,16,FALSE)/100</f>
        <v>9.3800000000000008E-2</v>
      </c>
      <c r="V242" s="26">
        <f>VLOOKUP($C242,Demographics!$A$2:$V$2860,17,FALSE)/100</f>
        <v>0.8125</v>
      </c>
      <c r="W242" s="26">
        <f>VLOOKUP($C242,Demographics!$A$2:$V$2860,18,FALSE)/100</f>
        <v>0</v>
      </c>
      <c r="X242" s="27">
        <f>VLOOKUP($C242,Demographics!$A$2:$V$2860,19,FALSE)/100</f>
        <v>3.1300000000000001E-2</v>
      </c>
      <c r="Y242" s="68" t="str">
        <f>IF(VLOOKUP($C242,MSP_HSPE!$B$2:$F$671,2,0)=0,"",VLOOKUP($C242,MSP_HSPE!$B$2:$F$671,2,0))</f>
        <v/>
      </c>
      <c r="Z242" s="69" t="str">
        <f>IF(VLOOKUP($C242,MSP_HSPE!$B$2:$F$671,4,0)=0,"",VLOOKUP($C242,MSP_HSPE!$B$2:$F$671,4,0))</f>
        <v/>
      </c>
      <c r="AA242" s="69" t="str">
        <f>IF(VLOOKUP($C242,EOC!$A$2:$F$1091,2,0)=0,"",VLOOKUP($C242,EOC!$A$2:$F$1091,2,0))</f>
        <v/>
      </c>
      <c r="AB242" s="69" t="str">
        <f>IF(VLOOKUP($C242,EOC!$A$2:$F$1091,4,0)=0,"",VLOOKUP($C242,EOC!$A$2:$F$1091,4,0))</f>
        <v/>
      </c>
      <c r="AC242" s="70" t="str">
        <f>IF(VLOOKUP($C242,EOC!$A$2:$F$1091,6,0)=0,"",VLOOKUP($C242,EOC!$A$2:$F$1091,6,0))</f>
        <v/>
      </c>
      <c r="AD242" s="67"/>
      <c r="AE242" s="63"/>
      <c r="AF242" s="63"/>
      <c r="AG242" s="62"/>
      <c r="AH242" s="67" t="str">
        <f t="shared" si="6"/>
        <v/>
      </c>
      <c r="AI242" s="94" t="str">
        <f t="shared" si="7"/>
        <v/>
      </c>
    </row>
    <row r="243" spans="1:35" x14ac:dyDescent="0.2">
      <c r="A243" s="36" t="s">
        <v>1322</v>
      </c>
      <c r="B243" s="35" t="s">
        <v>1337</v>
      </c>
      <c r="C243" s="53">
        <v>3925</v>
      </c>
      <c r="D243" s="28" t="str">
        <f>VLOOKUP($C243,Demographics!$A$2:$V$2860,2,FALSE)</f>
        <v>J</v>
      </c>
      <c r="E243" s="28" t="str">
        <f>VLOOKUP($C243,Demographics!$A$2:$V$2860,3,FALSE)</f>
        <v xml:space="preserve">6-12      </v>
      </c>
      <c r="F243" s="28">
        <f>VLOOKUP($C243,Demographics!$A$2:$V$2860,4,FALSE)</f>
        <v>25</v>
      </c>
      <c r="G243" s="29">
        <f>VLOOKUP($C243,Demographics!$A$2:$V$2860,20,FALSE)</f>
        <v>5</v>
      </c>
      <c r="H243" s="29">
        <f>VLOOKUP($C243,Demographics!$A$2:$V$2860,21,FALSE)</f>
        <v>16</v>
      </c>
      <c r="I243" s="27">
        <f>VLOOKUP($C243,Demographics!$A$2:$V$2860,22,FALSE)/100</f>
        <v>0.8</v>
      </c>
      <c r="J243" s="25">
        <f>VLOOKUP($C243,Demographics!$A$2:$V$2860,5,FALSE)/100</f>
        <v>0.08</v>
      </c>
      <c r="K243" s="26">
        <f>VLOOKUP($C243,Demographics!$A$2:$V$2860,6,FALSE)/100</f>
        <v>0.04</v>
      </c>
      <c r="L243" s="26">
        <f>VLOOKUP($C243,Demographics!$A$2:$V$2860,7,FALSE)/100</f>
        <v>0</v>
      </c>
      <c r="M243" s="26">
        <f>VLOOKUP($C243,Demographics!$A$2:$V$2860,8,FALSE)/100</f>
        <v>0.16</v>
      </c>
      <c r="N243" s="26">
        <f>VLOOKUP($C243,Demographics!$A$2:$V$2860,9,FALSE)/100</f>
        <v>0.08</v>
      </c>
      <c r="O243" s="26">
        <f>VLOOKUP($C243,Demographics!$A$2:$V$2860,10,FALSE)/100</f>
        <v>0.64</v>
      </c>
      <c r="P243" s="26">
        <f>VLOOKUP($C243,Demographics!$A$2:$V$2860,11,FALSE)/100</f>
        <v>0</v>
      </c>
      <c r="Q243" s="26">
        <f>VLOOKUP($C243,Demographics!$A$2:$V$2860,12,FALSE)/100</f>
        <v>0.76</v>
      </c>
      <c r="R243" s="26">
        <f>VLOOKUP($C243,Demographics!$A$2:$V$2860,13,FALSE)/100</f>
        <v>0.24</v>
      </c>
      <c r="S243" s="26">
        <f>VLOOKUP($C243,Demographics!$A$2:$V$2860,14,FALSE)/100</f>
        <v>0</v>
      </c>
      <c r="T243" s="26">
        <f>VLOOKUP($C243,Demographics!$A$2:$V$2860,15,FALSE)/100</f>
        <v>0</v>
      </c>
      <c r="U243" s="26">
        <f>VLOOKUP($C243,Demographics!$A$2:$V$2860,16,FALSE)/100</f>
        <v>0.32650000000000001</v>
      </c>
      <c r="V243" s="26">
        <f>VLOOKUP($C243,Demographics!$A$2:$V$2860,17,FALSE)/100</f>
        <v>0.38780000000000003</v>
      </c>
      <c r="W243" s="26">
        <f>VLOOKUP($C243,Demographics!$A$2:$V$2860,18,FALSE)/100</f>
        <v>0</v>
      </c>
      <c r="X243" s="27">
        <f>VLOOKUP($C243,Demographics!$A$2:$V$2860,19,FALSE)/100</f>
        <v>0</v>
      </c>
      <c r="Y243" s="68" t="str">
        <f>IF(VLOOKUP($C243,MSP_HSPE!$B$2:$F$671,2,0)=0,"",VLOOKUP($C243,MSP_HSPE!$B$2:$F$671,2,0))</f>
        <v/>
      </c>
      <c r="Z243" s="69" t="str">
        <f>IF(VLOOKUP($C243,MSP_HSPE!$B$2:$F$671,4,0)=0,"",VLOOKUP($C243,MSP_HSPE!$B$2:$F$671,4,0))</f>
        <v/>
      </c>
      <c r="AA243" s="69" t="str">
        <f>IF(VLOOKUP($C243,EOC!$A$2:$F$1091,2,0)=0,"",VLOOKUP($C243,EOC!$A$2:$F$1091,2,0))</f>
        <v/>
      </c>
      <c r="AB243" s="69" t="str">
        <f>IF(VLOOKUP($C243,EOC!$A$2:$F$1091,4,0)=0,"",VLOOKUP($C243,EOC!$A$2:$F$1091,4,0))</f>
        <v/>
      </c>
      <c r="AC243" s="70" t="str">
        <f>IF(VLOOKUP($C243,EOC!$A$2:$F$1091,6,0)=0,"",VLOOKUP($C243,EOC!$A$2:$F$1091,6,0))</f>
        <v/>
      </c>
      <c r="AD243" s="67"/>
      <c r="AE243" s="63"/>
      <c r="AF243" s="63"/>
      <c r="AG243" s="62"/>
      <c r="AH243" s="67" t="str">
        <f t="shared" si="6"/>
        <v/>
      </c>
      <c r="AI243" s="94" t="str">
        <f t="shared" si="7"/>
        <v/>
      </c>
    </row>
    <row r="244" spans="1:35" x14ac:dyDescent="0.2">
      <c r="A244" s="36" t="s">
        <v>1322</v>
      </c>
      <c r="B244" s="35" t="s">
        <v>1334</v>
      </c>
      <c r="C244" s="53">
        <v>3420</v>
      </c>
      <c r="D244" s="28" t="str">
        <f>VLOOKUP($C244,Demographics!$A$2:$V$2860,2,FALSE)</f>
        <v>J</v>
      </c>
      <c r="E244" s="28" t="str">
        <f>VLOOKUP($C244,Demographics!$A$2:$V$2860,3,FALSE)</f>
        <v xml:space="preserve">8-12      </v>
      </c>
      <c r="F244" s="28">
        <f>VLOOKUP($C244,Demographics!$A$2:$V$2860,4,FALSE)</f>
        <v>18</v>
      </c>
      <c r="G244" s="29">
        <f>VLOOKUP($C244,Demographics!$A$2:$V$2860,20,FALSE)</f>
        <v>0</v>
      </c>
      <c r="H244" s="29">
        <f>VLOOKUP($C244,Demographics!$A$2:$V$2860,21,FALSE)</f>
        <v>0</v>
      </c>
      <c r="I244" s="27">
        <f>VLOOKUP($C244,Demographics!$A$2:$V$2860,22,FALSE)/100</f>
        <v>0</v>
      </c>
      <c r="J244" s="25">
        <f>VLOOKUP($C244,Demographics!$A$2:$V$2860,5,FALSE)/100</f>
        <v>0</v>
      </c>
      <c r="K244" s="26">
        <f>VLOOKUP($C244,Demographics!$A$2:$V$2860,6,FALSE)/100</f>
        <v>0</v>
      </c>
      <c r="L244" s="26">
        <f>VLOOKUP($C244,Demographics!$A$2:$V$2860,7,FALSE)/100</f>
        <v>0</v>
      </c>
      <c r="M244" s="26">
        <f>VLOOKUP($C244,Demographics!$A$2:$V$2860,8,FALSE)/100</f>
        <v>0</v>
      </c>
      <c r="N244" s="26">
        <f>VLOOKUP($C244,Demographics!$A$2:$V$2860,9,FALSE)/100</f>
        <v>0</v>
      </c>
      <c r="O244" s="26">
        <f>VLOOKUP($C244,Demographics!$A$2:$V$2860,10,FALSE)/100</f>
        <v>0.88890000000000002</v>
      </c>
      <c r="P244" s="26">
        <f>VLOOKUP($C244,Demographics!$A$2:$V$2860,11,FALSE)/100</f>
        <v>0.11109999999999999</v>
      </c>
      <c r="Q244" s="26">
        <f>VLOOKUP($C244,Demographics!$A$2:$V$2860,12,FALSE)/100</f>
        <v>0.88890000000000002</v>
      </c>
      <c r="R244" s="26">
        <f>VLOOKUP($C244,Demographics!$A$2:$V$2860,13,FALSE)/100</f>
        <v>0.11109999999999999</v>
      </c>
      <c r="S244" s="26">
        <f>VLOOKUP($C244,Demographics!$A$2:$V$2860,14,FALSE)/100</f>
        <v>0</v>
      </c>
      <c r="T244" s="26">
        <f>VLOOKUP($C244,Demographics!$A$2:$V$2860,15,FALSE)/100</f>
        <v>0</v>
      </c>
      <c r="U244" s="26">
        <f>VLOOKUP($C244,Demographics!$A$2:$V$2860,16,FALSE)/100</f>
        <v>0.1875</v>
      </c>
      <c r="V244" s="26">
        <f>VLOOKUP($C244,Demographics!$A$2:$V$2860,17,FALSE)/100</f>
        <v>1</v>
      </c>
      <c r="W244" s="26">
        <f>VLOOKUP($C244,Demographics!$A$2:$V$2860,18,FALSE)/100</f>
        <v>0</v>
      </c>
      <c r="X244" s="27">
        <f>VLOOKUP($C244,Demographics!$A$2:$V$2860,19,FALSE)/100</f>
        <v>0</v>
      </c>
      <c r="Y244" s="68" t="str">
        <f>IF(VLOOKUP($C244,MSP_HSPE!$B$2:$F$671,2,0)=0,"",VLOOKUP($C244,MSP_HSPE!$B$2:$F$671,2,0))</f>
        <v/>
      </c>
      <c r="Z244" s="69" t="str">
        <f>IF(VLOOKUP($C244,MSP_HSPE!$B$2:$F$671,4,0)=0,"",VLOOKUP($C244,MSP_HSPE!$B$2:$F$671,4,0))</f>
        <v/>
      </c>
      <c r="AA244" s="69" t="str">
        <f>IF(VLOOKUP($C244,EOC!$A$2:$F$1091,2,0)=0,"",VLOOKUP($C244,EOC!$A$2:$F$1091,2,0))</f>
        <v/>
      </c>
      <c r="AB244" s="69" t="str">
        <f>IF(VLOOKUP($C244,EOC!$A$2:$F$1091,4,0)=0,"",VLOOKUP($C244,EOC!$A$2:$F$1091,4,0))</f>
        <v/>
      </c>
      <c r="AC244" s="70" t="str">
        <f>IF(VLOOKUP($C244,EOC!$A$2:$F$1091,6,0)=0,"",VLOOKUP($C244,EOC!$A$2:$F$1091,6,0))</f>
        <v/>
      </c>
      <c r="AD244" s="67"/>
      <c r="AE244" s="63"/>
      <c r="AF244" s="63"/>
      <c r="AG244" s="62"/>
      <c r="AH244" s="67" t="str">
        <f t="shared" si="6"/>
        <v/>
      </c>
      <c r="AI244" s="94" t="str">
        <f t="shared" si="7"/>
        <v/>
      </c>
    </row>
    <row r="245" spans="1:35" x14ac:dyDescent="0.2">
      <c r="A245" s="36" t="s">
        <v>1125</v>
      </c>
      <c r="B245" s="35" t="s">
        <v>1126</v>
      </c>
      <c r="C245" s="53">
        <v>3214</v>
      </c>
      <c r="D245" s="28" t="str">
        <f>VLOOKUP($C245,Demographics!$A$2:$V$2860,2,FALSE)</f>
        <v>P</v>
      </c>
      <c r="E245" s="28" t="str">
        <f>VLOOKUP($C245,Demographics!$A$2:$V$2860,3,FALSE)</f>
        <v xml:space="preserve">PK-12     </v>
      </c>
      <c r="F245" s="28">
        <f>VLOOKUP($C245,Demographics!$A$2:$V$2860,4,FALSE)</f>
        <v>60</v>
      </c>
      <c r="G245" s="29">
        <f>VLOOKUP($C245,Demographics!$A$2:$V$2860,20,FALSE)</f>
        <v>5</v>
      </c>
      <c r="H245" s="29">
        <f>VLOOKUP($C245,Demographics!$A$2:$V$2860,21,FALSE)</f>
        <v>12.6</v>
      </c>
      <c r="I245" s="27">
        <f>VLOOKUP($C245,Demographics!$A$2:$V$2860,22,FALSE)/100</f>
        <v>0.54549999999999998</v>
      </c>
      <c r="J245" s="25">
        <f>VLOOKUP($C245,Demographics!$A$2:$V$2860,5,FALSE)/100</f>
        <v>0</v>
      </c>
      <c r="K245" s="26">
        <f>VLOOKUP($C245,Demographics!$A$2:$V$2860,6,FALSE)/100</f>
        <v>0</v>
      </c>
      <c r="L245" s="26">
        <f>VLOOKUP($C245,Demographics!$A$2:$V$2860,7,FALSE)/100</f>
        <v>0</v>
      </c>
      <c r="M245" s="26">
        <f>VLOOKUP($C245,Demographics!$A$2:$V$2860,8,FALSE)/100</f>
        <v>0</v>
      </c>
      <c r="N245" s="26">
        <f>VLOOKUP($C245,Demographics!$A$2:$V$2860,9,FALSE)/100</f>
        <v>0.23329999999999998</v>
      </c>
      <c r="O245" s="26">
        <f>VLOOKUP($C245,Demographics!$A$2:$V$2860,10,FALSE)/100</f>
        <v>0.73329999999999995</v>
      </c>
      <c r="P245" s="26">
        <f>VLOOKUP($C245,Demographics!$A$2:$V$2860,11,FALSE)/100</f>
        <v>3.3300000000000003E-2</v>
      </c>
      <c r="Q245" s="26">
        <f>VLOOKUP($C245,Demographics!$A$2:$V$2860,12,FALSE)/100</f>
        <v>0.38329999999999997</v>
      </c>
      <c r="R245" s="26">
        <f>VLOOKUP($C245,Demographics!$A$2:$V$2860,13,FALSE)/100</f>
        <v>0.61670000000000003</v>
      </c>
      <c r="S245" s="26">
        <f>VLOOKUP($C245,Demographics!$A$2:$V$2860,14,FALSE)/100</f>
        <v>0</v>
      </c>
      <c r="T245" s="26">
        <f>VLOOKUP($C245,Demographics!$A$2:$V$2860,15,FALSE)/100</f>
        <v>0</v>
      </c>
      <c r="U245" s="26">
        <f>VLOOKUP($C245,Demographics!$A$2:$V$2860,16,FALSE)/100</f>
        <v>0.1404</v>
      </c>
      <c r="V245" s="26">
        <f>VLOOKUP($C245,Demographics!$A$2:$V$2860,17,FALSE)/100</f>
        <v>0.64910000000000001</v>
      </c>
      <c r="W245" s="26">
        <f>VLOOKUP($C245,Demographics!$A$2:$V$2860,18,FALSE)/100</f>
        <v>0</v>
      </c>
      <c r="X245" s="27">
        <f>VLOOKUP($C245,Demographics!$A$2:$V$2860,19,FALSE)/100</f>
        <v>0</v>
      </c>
      <c r="Y245" s="68" t="str">
        <f>IF(VLOOKUP($C245,MSP_HSPE!$B$2:$F$671,2,0)=0,"",VLOOKUP($C245,MSP_HSPE!$B$2:$F$671,2,0))</f>
        <v/>
      </c>
      <c r="Z245" s="69" t="str">
        <f>IF(VLOOKUP($C245,MSP_HSPE!$B$2:$F$671,4,0)=0,"",VLOOKUP($C245,MSP_HSPE!$B$2:$F$671,4,0))</f>
        <v/>
      </c>
      <c r="AA245" s="69" t="str">
        <f>IF(VLOOKUP($C245,EOC!$A$2:$F$1091,2,0)=0,"",VLOOKUP($C245,EOC!$A$2:$F$1091,2,0))</f>
        <v/>
      </c>
      <c r="AB245" s="69" t="str">
        <f>IF(VLOOKUP($C245,EOC!$A$2:$F$1091,4,0)=0,"",VLOOKUP($C245,EOC!$A$2:$F$1091,4,0))</f>
        <v/>
      </c>
      <c r="AC245" s="70" t="str">
        <f>IF(VLOOKUP($C245,EOC!$A$2:$F$1091,6,0)=0,"",VLOOKUP($C245,EOC!$A$2:$F$1091,6,0))</f>
        <v/>
      </c>
      <c r="AD245" s="67"/>
      <c r="AE245" s="63"/>
      <c r="AF245" s="63"/>
      <c r="AG245" s="62"/>
      <c r="AH245" s="67" t="str">
        <f t="shared" si="6"/>
        <v/>
      </c>
      <c r="AI245" s="94" t="str">
        <f t="shared" si="7"/>
        <v/>
      </c>
    </row>
    <row r="246" spans="1:35" x14ac:dyDescent="0.2">
      <c r="A246" s="36" t="s">
        <v>209</v>
      </c>
      <c r="B246" s="35" t="s">
        <v>236</v>
      </c>
      <c r="C246" s="53">
        <v>2561</v>
      </c>
      <c r="D246" s="28" t="str">
        <f>VLOOKUP($C246,Demographics!$A$2:$V$2860,2,FALSE)</f>
        <v>P</v>
      </c>
      <c r="E246" s="28" t="str">
        <f>VLOOKUP($C246,Demographics!$A$2:$V$2860,3,FALSE)</f>
        <v xml:space="preserve">6-12      </v>
      </c>
      <c r="F246" s="28">
        <f>VLOOKUP($C246,Demographics!$A$2:$V$2860,4,FALSE)</f>
        <v>553</v>
      </c>
      <c r="G246" s="29">
        <f>VLOOKUP($C246,Demographics!$A$2:$V$2860,20,FALSE)</f>
        <v>13</v>
      </c>
      <c r="H246" s="29">
        <f>VLOOKUP($C246,Demographics!$A$2:$V$2860,21,FALSE)</f>
        <v>11.2</v>
      </c>
      <c r="I246" s="27">
        <f>VLOOKUP($C246,Demographics!$A$2:$V$2860,22,FALSE)/100</f>
        <v>0.44189999999999996</v>
      </c>
      <c r="J246" s="25">
        <f>VLOOKUP($C246,Demographics!$A$2:$V$2860,5,FALSE)/100</f>
        <v>1.0800000000000001E-2</v>
      </c>
      <c r="K246" s="26">
        <f>VLOOKUP($C246,Demographics!$A$2:$V$2860,6,FALSE)/100</f>
        <v>1.4499999999999999E-2</v>
      </c>
      <c r="L246" s="26">
        <f>VLOOKUP($C246,Demographics!$A$2:$V$2860,7,FALSE)/100</f>
        <v>1.8E-3</v>
      </c>
      <c r="M246" s="26">
        <f>VLOOKUP($C246,Demographics!$A$2:$V$2860,8,FALSE)/100</f>
        <v>1.8100000000000002E-2</v>
      </c>
      <c r="N246" s="26">
        <f>VLOOKUP($C246,Demographics!$A$2:$V$2860,9,FALSE)/100</f>
        <v>5.0599999999999999E-2</v>
      </c>
      <c r="O246" s="26">
        <f>VLOOKUP($C246,Demographics!$A$2:$V$2860,10,FALSE)/100</f>
        <v>0.86799999999999999</v>
      </c>
      <c r="P246" s="26">
        <f>VLOOKUP($C246,Demographics!$A$2:$V$2860,11,FALSE)/100</f>
        <v>3.6200000000000003E-2</v>
      </c>
      <c r="Q246" s="26">
        <f>VLOOKUP($C246,Demographics!$A$2:$V$2860,12,FALSE)/100</f>
        <v>0.50450000000000006</v>
      </c>
      <c r="R246" s="26">
        <f>VLOOKUP($C246,Demographics!$A$2:$V$2860,13,FALSE)/100</f>
        <v>0.4955</v>
      </c>
      <c r="S246" s="26">
        <f>VLOOKUP($C246,Demographics!$A$2:$V$2860,14,FALSE)/100</f>
        <v>0</v>
      </c>
      <c r="T246" s="26">
        <f>VLOOKUP($C246,Demographics!$A$2:$V$2860,15,FALSE)/100</f>
        <v>0</v>
      </c>
      <c r="U246" s="26">
        <f>VLOOKUP($C246,Demographics!$A$2:$V$2860,16,FALSE)/100</f>
        <v>8.5699999999999998E-2</v>
      </c>
      <c r="V246" s="26">
        <f>VLOOKUP($C246,Demographics!$A$2:$V$2860,17,FALSE)/100</f>
        <v>0.3448</v>
      </c>
      <c r="W246" s="26">
        <f>VLOOKUP($C246,Demographics!$A$2:$V$2860,18,FALSE)/100</f>
        <v>8.5699999999999998E-2</v>
      </c>
      <c r="X246" s="27">
        <f>VLOOKUP($C246,Demographics!$A$2:$V$2860,19,FALSE)/100</f>
        <v>0</v>
      </c>
      <c r="Y246" s="68">
        <f>IF(VLOOKUP($C246,MSP_HSPE!$B$2:$F$671,2,0)=0,"",VLOOKUP($C246,MSP_HSPE!$B$2:$F$671,2,0))</f>
        <v>3.4</v>
      </c>
      <c r="Z246" s="69">
        <f>IF(VLOOKUP($C246,MSP_HSPE!$B$2:$F$671,4,0)=0,"",VLOOKUP($C246,MSP_HSPE!$B$2:$F$671,4,0))</f>
        <v>3.165</v>
      </c>
      <c r="AA246" s="69">
        <f>IF(VLOOKUP($C246,EOC!$A$2:$F$1091,2,0)=0,"",VLOOKUP($C246,EOC!$A$2:$F$1091,2,0))</f>
        <v>2.5350000000000001</v>
      </c>
      <c r="AB246" s="69">
        <f>IF(VLOOKUP($C246,EOC!$A$2:$F$1091,4,0)=0,"",VLOOKUP($C246,EOC!$A$2:$F$1091,4,0))</f>
        <v>3.1220000000000003</v>
      </c>
      <c r="AC246" s="70">
        <f>IF(VLOOKUP($C246,EOC!$A$2:$F$1091,6,0)=0,"",VLOOKUP($C246,EOC!$A$2:$F$1091,6,0))</f>
        <v>2.9449999999999998</v>
      </c>
      <c r="AD246" s="65">
        <f>Y246-(Modeling!$H$4+'High Schools'!V82*Modeling!$H$5)</f>
        <v>0.52056621811906512</v>
      </c>
      <c r="AE246" s="66">
        <f>Z246-(Modeling!$I$4+V246*Modeling!$I$5)</f>
        <v>0.11522619768097808</v>
      </c>
      <c r="AF246" s="64">
        <f>AA246-(Modeling!$J$4+V246*Modeling!$J$5)</f>
        <v>0.42187977293368473</v>
      </c>
      <c r="AG246" s="62">
        <f>AC246-(Modeling!$K$4+V246*Modeling!$K$5)</f>
        <v>0.22166599605820814</v>
      </c>
      <c r="AH246" s="67">
        <f t="shared" si="6"/>
        <v>1.2793381847919361</v>
      </c>
      <c r="AI246" s="94">
        <f t="shared" si="7"/>
        <v>91</v>
      </c>
    </row>
    <row r="247" spans="1:35" x14ac:dyDescent="0.2">
      <c r="A247" s="36" t="s">
        <v>292</v>
      </c>
      <c r="B247" s="35" t="s">
        <v>78</v>
      </c>
      <c r="C247" s="53">
        <v>2266</v>
      </c>
      <c r="D247" s="28" t="str">
        <f>VLOOKUP($C247,Demographics!$A$2:$V$2860,2,FALSE)</f>
        <v>P</v>
      </c>
      <c r="E247" s="28" t="str">
        <f>VLOOKUP($C247,Demographics!$A$2:$V$2860,3,FALSE)</f>
        <v xml:space="preserve">9-12      </v>
      </c>
      <c r="F247" s="28">
        <f>VLOOKUP($C247,Demographics!$A$2:$V$2860,4,FALSE)</f>
        <v>1544</v>
      </c>
      <c r="G247" s="29">
        <f>VLOOKUP($C247,Demographics!$A$2:$V$2860,20,FALSE)</f>
        <v>19</v>
      </c>
      <c r="H247" s="29">
        <f>VLOOKUP($C247,Demographics!$A$2:$V$2860,21,FALSE)</f>
        <v>10.3</v>
      </c>
      <c r="I247" s="27">
        <f>VLOOKUP($C247,Demographics!$A$2:$V$2860,22,FALSE)/100</f>
        <v>0.63859999999999995</v>
      </c>
      <c r="J247" s="25">
        <f>VLOOKUP($C247,Demographics!$A$2:$V$2860,5,FALSE)/100</f>
        <v>4.1500000000000002E-2</v>
      </c>
      <c r="K247" s="26">
        <f>VLOOKUP($C247,Demographics!$A$2:$V$2860,6,FALSE)/100</f>
        <v>2.0099999999999996E-2</v>
      </c>
      <c r="L247" s="26">
        <f>VLOOKUP($C247,Demographics!$A$2:$V$2860,7,FALSE)/100</f>
        <v>1.2999999999999999E-3</v>
      </c>
      <c r="M247" s="26">
        <f>VLOOKUP($C247,Demographics!$A$2:$V$2860,8,FALSE)/100</f>
        <v>9.1000000000000004E-3</v>
      </c>
      <c r="N247" s="26">
        <f>VLOOKUP($C247,Demographics!$A$2:$V$2860,9,FALSE)/100</f>
        <v>0.12179999999999999</v>
      </c>
      <c r="O247" s="26">
        <f>VLOOKUP($C247,Demographics!$A$2:$V$2860,10,FALSE)/100</f>
        <v>0.74870000000000003</v>
      </c>
      <c r="P247" s="26">
        <f>VLOOKUP($C247,Demographics!$A$2:$V$2860,11,FALSE)/100</f>
        <v>5.7599999999999998E-2</v>
      </c>
      <c r="Q247" s="26">
        <f>VLOOKUP($C247,Demographics!$A$2:$V$2860,12,FALSE)/100</f>
        <v>0.49349999999999999</v>
      </c>
      <c r="R247" s="26">
        <f>VLOOKUP($C247,Demographics!$A$2:$V$2860,13,FALSE)/100</f>
        <v>0.50649999999999995</v>
      </c>
      <c r="S247" s="26">
        <f>VLOOKUP($C247,Demographics!$A$2:$V$2860,14,FALSE)/100</f>
        <v>0</v>
      </c>
      <c r="T247" s="26">
        <f>VLOOKUP($C247,Demographics!$A$2:$V$2860,15,FALSE)/100</f>
        <v>6.8000000000000005E-3</v>
      </c>
      <c r="U247" s="26">
        <f>VLOOKUP($C247,Demographics!$A$2:$V$2860,16,FALSE)/100</f>
        <v>0.1148</v>
      </c>
      <c r="V247" s="26">
        <f>VLOOKUP($C247,Demographics!$A$2:$V$2860,17,FALSE)/100</f>
        <v>0.49090000000000006</v>
      </c>
      <c r="W247" s="26">
        <f>VLOOKUP($C247,Demographics!$A$2:$V$2860,18,FALSE)/100</f>
        <v>1.8200000000000001E-2</v>
      </c>
      <c r="X247" s="27">
        <f>VLOOKUP($C247,Demographics!$A$2:$V$2860,19,FALSE)/100</f>
        <v>0</v>
      </c>
      <c r="Y247" s="68">
        <f>IF(VLOOKUP($C247,MSP_HSPE!$B$2:$F$671,2,0)=0,"",VLOOKUP($C247,MSP_HSPE!$B$2:$F$671,2,0))</f>
        <v>3.17</v>
      </c>
      <c r="Z247" s="69">
        <f>IF(VLOOKUP($C247,MSP_HSPE!$B$2:$F$671,4,0)=0,"",VLOOKUP($C247,MSP_HSPE!$B$2:$F$671,4,0))</f>
        <v>2.9060000000000001</v>
      </c>
      <c r="AA247" s="69">
        <f>IF(VLOOKUP($C247,EOC!$A$2:$F$1091,2,0)=0,"",VLOOKUP($C247,EOC!$A$2:$F$1091,2,0))</f>
        <v>2.0830000000000002</v>
      </c>
      <c r="AB247" s="69">
        <f>IF(VLOOKUP($C247,EOC!$A$2:$F$1091,4,0)=0,"",VLOOKUP($C247,EOC!$A$2:$F$1091,4,0))</f>
        <v>2.9509999999999996</v>
      </c>
      <c r="AC247" s="70">
        <f>IF(VLOOKUP($C247,EOC!$A$2:$F$1091,6,0)=0,"",VLOOKUP($C247,EOC!$A$2:$F$1091,6,0))</f>
        <v>2.7810000000000001</v>
      </c>
      <c r="AD247" s="65">
        <f>Y247-(Modeling!$H$4+'High Schools'!V87*Modeling!$H$5)</f>
        <v>0.1801052803094203</v>
      </c>
      <c r="AE247" s="66">
        <f>Z247-(Modeling!$I$4+V247*Modeling!$I$5)</f>
        <v>2.4902414511775994E-3</v>
      </c>
      <c r="AF247" s="64">
        <f>AA247-(Modeling!$J$4+V247*Modeling!$J$5)</f>
        <v>0.11277920002967878</v>
      </c>
      <c r="AG247" s="62">
        <f>AC247-(Modeling!$K$4+V247*Modeling!$K$5)</f>
        <v>0.26975775610875496</v>
      </c>
      <c r="AH247" s="67">
        <f t="shared" si="6"/>
        <v>0.56513247789903165</v>
      </c>
      <c r="AI247" s="94">
        <f t="shared" si="7"/>
        <v>200</v>
      </c>
    </row>
    <row r="248" spans="1:35" x14ac:dyDescent="0.2">
      <c r="A248" s="36" t="s">
        <v>292</v>
      </c>
      <c r="B248" s="35" t="s">
        <v>1115</v>
      </c>
      <c r="C248" s="53">
        <v>5194</v>
      </c>
      <c r="D248" s="28" t="str">
        <f>VLOOKUP($C248,Demographics!$A$2:$V$2860,2,FALSE)</f>
        <v>P</v>
      </c>
      <c r="E248" s="28" t="str">
        <f>VLOOKUP($C248,Demographics!$A$2:$V$2860,3,FALSE)</f>
        <v xml:space="preserve">8-12      </v>
      </c>
      <c r="F248" s="28">
        <f>VLOOKUP($C248,Demographics!$A$2:$V$2860,4,FALSE)</f>
        <v>14</v>
      </c>
      <c r="G248" s="29">
        <f>VLOOKUP($C248,Demographics!$A$2:$V$2860,20,FALSE)</f>
        <v>0</v>
      </c>
      <c r="H248" s="29">
        <f>VLOOKUP($C248,Demographics!$A$2:$V$2860,21,FALSE)</f>
        <v>0</v>
      </c>
      <c r="I248" s="27">
        <f>VLOOKUP($C248,Demographics!$A$2:$V$2860,22,FALSE)/100</f>
        <v>0</v>
      </c>
      <c r="J248" s="25">
        <f>VLOOKUP($C248,Demographics!$A$2:$V$2860,5,FALSE)/100</f>
        <v>0</v>
      </c>
      <c r="K248" s="26">
        <f>VLOOKUP($C248,Demographics!$A$2:$V$2860,6,FALSE)/100</f>
        <v>7.1399999999999991E-2</v>
      </c>
      <c r="L248" s="26">
        <f>VLOOKUP($C248,Demographics!$A$2:$V$2860,7,FALSE)/100</f>
        <v>0</v>
      </c>
      <c r="M248" s="26">
        <f>VLOOKUP($C248,Demographics!$A$2:$V$2860,8,FALSE)/100</f>
        <v>0</v>
      </c>
      <c r="N248" s="26">
        <f>VLOOKUP($C248,Demographics!$A$2:$V$2860,9,FALSE)/100</f>
        <v>0.1429</v>
      </c>
      <c r="O248" s="26">
        <f>VLOOKUP($C248,Demographics!$A$2:$V$2860,10,FALSE)/100</f>
        <v>0.71430000000000005</v>
      </c>
      <c r="P248" s="26">
        <f>VLOOKUP($C248,Demographics!$A$2:$V$2860,11,FALSE)/100</f>
        <v>7.1399999999999991E-2</v>
      </c>
      <c r="Q248" s="26">
        <f>VLOOKUP($C248,Demographics!$A$2:$V$2860,12,FALSE)/100</f>
        <v>0.35710000000000003</v>
      </c>
      <c r="R248" s="26">
        <f>VLOOKUP($C248,Demographics!$A$2:$V$2860,13,FALSE)/100</f>
        <v>0.64290000000000003</v>
      </c>
      <c r="S248" s="26">
        <f>VLOOKUP($C248,Demographics!$A$2:$V$2860,14,FALSE)/100</f>
        <v>0</v>
      </c>
      <c r="T248" s="26">
        <f>VLOOKUP($C248,Demographics!$A$2:$V$2860,15,FALSE)/100</f>
        <v>0</v>
      </c>
      <c r="U248" s="26">
        <f>VLOOKUP($C248,Demographics!$A$2:$V$2860,16,FALSE)/100</f>
        <v>0</v>
      </c>
      <c r="V248" s="26">
        <f>VLOOKUP($C248,Demographics!$A$2:$V$2860,17,FALSE)/100</f>
        <v>0.5</v>
      </c>
      <c r="W248" s="26">
        <f>VLOOKUP($C248,Demographics!$A$2:$V$2860,18,FALSE)/100</f>
        <v>0</v>
      </c>
      <c r="X248" s="27">
        <f>VLOOKUP($C248,Demographics!$A$2:$V$2860,19,FALSE)/100</f>
        <v>0</v>
      </c>
      <c r="Y248" s="68" t="str">
        <f>IF(VLOOKUP($C248,MSP_HSPE!$B$2:$F$671,2,0)=0,"",VLOOKUP($C248,MSP_HSPE!$B$2:$F$671,2,0))</f>
        <v/>
      </c>
      <c r="Z248" s="69" t="str">
        <f>IF(VLOOKUP($C248,MSP_HSPE!$B$2:$F$671,4,0)=0,"",VLOOKUP($C248,MSP_HSPE!$B$2:$F$671,4,0))</f>
        <v/>
      </c>
      <c r="AA248" s="69" t="str">
        <f>IF(VLOOKUP($C248,EOC!$A$2:$F$1091,2,0)=0,"",VLOOKUP($C248,EOC!$A$2:$F$1091,2,0))</f>
        <v/>
      </c>
      <c r="AB248" s="69" t="str">
        <f>IF(VLOOKUP($C248,EOC!$A$2:$F$1091,4,0)=0,"",VLOOKUP($C248,EOC!$A$2:$F$1091,4,0))</f>
        <v/>
      </c>
      <c r="AC248" s="70" t="str">
        <f>IF(VLOOKUP($C248,EOC!$A$2:$F$1091,6,0)=0,"",VLOOKUP($C248,EOC!$A$2:$F$1091,6,0))</f>
        <v/>
      </c>
      <c r="AD248" s="67"/>
      <c r="AE248" s="63"/>
      <c r="AF248" s="63"/>
      <c r="AG248" s="62"/>
      <c r="AH248" s="67" t="str">
        <f t="shared" si="6"/>
        <v/>
      </c>
      <c r="AI248" s="94" t="str">
        <f t="shared" si="7"/>
        <v/>
      </c>
    </row>
    <row r="249" spans="1:35" x14ac:dyDescent="0.2">
      <c r="A249" s="36" t="s">
        <v>292</v>
      </c>
      <c r="B249" s="35" t="s">
        <v>626</v>
      </c>
      <c r="C249" s="53">
        <v>1934</v>
      </c>
      <c r="D249" s="28" t="str">
        <f>VLOOKUP($C249,Demographics!$A$2:$V$2860,2,FALSE)</f>
        <v>A</v>
      </c>
      <c r="E249" s="28" t="str">
        <f>VLOOKUP($C249,Demographics!$A$2:$V$2860,3,FALSE)</f>
        <v xml:space="preserve">9-12      </v>
      </c>
      <c r="F249" s="28">
        <f>VLOOKUP($C249,Demographics!$A$2:$V$2860,4,FALSE)</f>
        <v>24</v>
      </c>
      <c r="G249" s="29">
        <f>VLOOKUP($C249,Demographics!$A$2:$V$2860,20,FALSE)</f>
        <v>0</v>
      </c>
      <c r="H249" s="29">
        <f>VLOOKUP($C249,Demographics!$A$2:$V$2860,21,FALSE)</f>
        <v>0</v>
      </c>
      <c r="I249" s="27">
        <f>VLOOKUP($C249,Demographics!$A$2:$V$2860,22,FALSE)/100</f>
        <v>0</v>
      </c>
      <c r="J249" s="25">
        <f>VLOOKUP($C249,Demographics!$A$2:$V$2860,5,FALSE)/100</f>
        <v>8.3299999999999999E-2</v>
      </c>
      <c r="K249" s="26">
        <f>VLOOKUP($C249,Demographics!$A$2:$V$2860,6,FALSE)/100</f>
        <v>0</v>
      </c>
      <c r="L249" s="26">
        <f>VLOOKUP($C249,Demographics!$A$2:$V$2860,7,FALSE)/100</f>
        <v>0</v>
      </c>
      <c r="M249" s="26">
        <f>VLOOKUP($C249,Demographics!$A$2:$V$2860,8,FALSE)/100</f>
        <v>0</v>
      </c>
      <c r="N249" s="26">
        <f>VLOOKUP($C249,Demographics!$A$2:$V$2860,9,FALSE)/100</f>
        <v>0.25</v>
      </c>
      <c r="O249" s="26">
        <f>VLOOKUP($C249,Demographics!$A$2:$V$2860,10,FALSE)/100</f>
        <v>0.625</v>
      </c>
      <c r="P249" s="26">
        <f>VLOOKUP($C249,Demographics!$A$2:$V$2860,11,FALSE)/100</f>
        <v>4.1700000000000001E-2</v>
      </c>
      <c r="Q249" s="26">
        <f>VLOOKUP($C249,Demographics!$A$2:$V$2860,12,FALSE)/100</f>
        <v>0.375</v>
      </c>
      <c r="R249" s="26">
        <f>VLOOKUP($C249,Demographics!$A$2:$V$2860,13,FALSE)/100</f>
        <v>0.625</v>
      </c>
      <c r="S249" s="26">
        <f>VLOOKUP($C249,Demographics!$A$2:$V$2860,14,FALSE)/100</f>
        <v>0</v>
      </c>
      <c r="T249" s="26">
        <f>VLOOKUP($C249,Demographics!$A$2:$V$2860,15,FALSE)/100</f>
        <v>0</v>
      </c>
      <c r="U249" s="26">
        <f>VLOOKUP($C249,Demographics!$A$2:$V$2860,16,FALSE)/100</f>
        <v>0</v>
      </c>
      <c r="V249" s="26">
        <f>VLOOKUP($C249,Demographics!$A$2:$V$2860,17,FALSE)/100</f>
        <v>0.96150000000000002</v>
      </c>
      <c r="W249" s="26">
        <f>VLOOKUP($C249,Demographics!$A$2:$V$2860,18,FALSE)/100</f>
        <v>7.690000000000001E-2</v>
      </c>
      <c r="X249" s="27">
        <f>VLOOKUP($C249,Demographics!$A$2:$V$2860,19,FALSE)/100</f>
        <v>0</v>
      </c>
      <c r="Y249" s="68">
        <f>IF(VLOOKUP($C249,MSP_HSPE!$B$2:$F$671,2,0)=0,"",VLOOKUP($C249,MSP_HSPE!$B$2:$F$671,2,0))</f>
        <v>2.83</v>
      </c>
      <c r="Z249" s="69" t="str">
        <f>IF(VLOOKUP($C249,MSP_HSPE!$B$2:$F$671,4,0)=0,"",VLOOKUP($C249,MSP_HSPE!$B$2:$F$671,4,0))</f>
        <v/>
      </c>
      <c r="AA249" s="69">
        <f>IF(VLOOKUP($C249,EOC!$A$2:$F$1091,2,0)=0,"",VLOOKUP($C249,EOC!$A$2:$F$1091,2,0))</f>
        <v>1.2</v>
      </c>
      <c r="AB249" s="69" t="str">
        <f>IF(VLOOKUP($C249,EOC!$A$2:$F$1091,4,0)=0,"",VLOOKUP($C249,EOC!$A$2:$F$1091,4,0))</f>
        <v/>
      </c>
      <c r="AC249" s="70" t="str">
        <f>IF(VLOOKUP($C249,EOC!$A$2:$F$1091,6,0)=0,"",VLOOKUP($C249,EOC!$A$2:$F$1091,6,0))</f>
        <v/>
      </c>
      <c r="AD249" s="65">
        <f>Y249-(Modeling!$H$4+'High Schools'!V86*Modeling!$H$5)</f>
        <v>-0.19250480943895676</v>
      </c>
      <c r="AE249" s="63"/>
      <c r="AF249" s="64">
        <f>AA249-(Modeling!$J$4+V249*Modeling!$J$5)</f>
        <v>-0.30993010598418436</v>
      </c>
      <c r="AG249" s="62"/>
      <c r="AH249" s="67">
        <f t="shared" si="6"/>
        <v>-0.50243491542314112</v>
      </c>
      <c r="AI249" s="94">
        <f t="shared" si="7"/>
        <v>363</v>
      </c>
    </row>
    <row r="250" spans="1:35" x14ac:dyDescent="0.2">
      <c r="A250" s="36" t="s">
        <v>455</v>
      </c>
      <c r="B250" s="35" t="s">
        <v>251</v>
      </c>
      <c r="C250" s="53">
        <v>3731</v>
      </c>
      <c r="D250" s="28" t="str">
        <f>VLOOKUP($C250,Demographics!$A$2:$V$2860,2,FALSE)</f>
        <v>P</v>
      </c>
      <c r="E250" s="28" t="str">
        <f>VLOOKUP($C250,Demographics!$A$2:$V$2860,3,FALSE)</f>
        <v xml:space="preserve">9-12      </v>
      </c>
      <c r="F250" s="28">
        <f>VLOOKUP($C250,Demographics!$A$2:$V$2860,4,FALSE)</f>
        <v>1654</v>
      </c>
      <c r="G250" s="29">
        <f>VLOOKUP($C250,Demographics!$A$2:$V$2860,20,FALSE)</f>
        <v>21</v>
      </c>
      <c r="H250" s="29">
        <f>VLOOKUP($C250,Demographics!$A$2:$V$2860,21,FALSE)</f>
        <v>14.2</v>
      </c>
      <c r="I250" s="27">
        <f>VLOOKUP($C250,Demographics!$A$2:$V$2860,22,FALSE)/100</f>
        <v>0.79220000000000002</v>
      </c>
      <c r="J250" s="25">
        <f>VLOOKUP($C250,Demographics!$A$2:$V$2860,5,FALSE)/100</f>
        <v>6.0000000000000001E-3</v>
      </c>
      <c r="K250" s="26">
        <f>VLOOKUP($C250,Demographics!$A$2:$V$2860,6,FALSE)/100</f>
        <v>2.3599999999999999E-2</v>
      </c>
      <c r="L250" s="26">
        <f>VLOOKUP($C250,Demographics!$A$2:$V$2860,7,FALSE)/100</f>
        <v>4.1999999999999997E-3</v>
      </c>
      <c r="M250" s="26">
        <f>VLOOKUP($C250,Demographics!$A$2:$V$2860,8,FALSE)/100</f>
        <v>3.39E-2</v>
      </c>
      <c r="N250" s="26">
        <f>VLOOKUP($C250,Demographics!$A$2:$V$2860,9,FALSE)/100</f>
        <v>0.1409</v>
      </c>
      <c r="O250" s="26">
        <f>VLOOKUP($C250,Demographics!$A$2:$V$2860,10,FALSE)/100</f>
        <v>0.77810000000000001</v>
      </c>
      <c r="P250" s="26">
        <f>VLOOKUP($C250,Demographics!$A$2:$V$2860,11,FALSE)/100</f>
        <v>1.3300000000000001E-2</v>
      </c>
      <c r="Q250" s="26">
        <f>VLOOKUP($C250,Demographics!$A$2:$V$2860,12,FALSE)/100</f>
        <v>0.49030000000000001</v>
      </c>
      <c r="R250" s="26">
        <f>VLOOKUP($C250,Demographics!$A$2:$V$2860,13,FALSE)/100</f>
        <v>0.50970000000000004</v>
      </c>
      <c r="S250" s="26">
        <f>VLOOKUP($C250,Demographics!$A$2:$V$2860,14,FALSE)/100</f>
        <v>4.5999999999999999E-2</v>
      </c>
      <c r="T250" s="26">
        <f>VLOOKUP($C250,Demographics!$A$2:$V$2860,15,FALSE)/100</f>
        <v>3.5299999999999998E-2</v>
      </c>
      <c r="U250" s="26">
        <f>VLOOKUP($C250,Demographics!$A$2:$V$2860,16,FALSE)/100</f>
        <v>0.1045</v>
      </c>
      <c r="V250" s="26">
        <f>VLOOKUP($C250,Demographics!$A$2:$V$2860,17,FALSE)/100</f>
        <v>0.29909999999999998</v>
      </c>
      <c r="W250" s="26">
        <f>VLOOKUP($C250,Demographics!$A$2:$V$2860,18,FALSE)/100</f>
        <v>1.5100000000000001E-2</v>
      </c>
      <c r="X250" s="27">
        <f>VLOOKUP($C250,Demographics!$A$2:$V$2860,19,FALSE)/100</f>
        <v>5.9999999999999995E-4</v>
      </c>
      <c r="Y250" s="68">
        <f>IF(VLOOKUP($C250,MSP_HSPE!$B$2:$F$671,2,0)=0,"",VLOOKUP($C250,MSP_HSPE!$B$2:$F$671,2,0))</f>
        <v>3.45</v>
      </c>
      <c r="Z250" s="69">
        <f>IF(VLOOKUP($C250,MSP_HSPE!$B$2:$F$671,4,0)=0,"",VLOOKUP($C250,MSP_HSPE!$B$2:$F$671,4,0))</f>
        <v>3.048</v>
      </c>
      <c r="AA250" s="69">
        <f>IF(VLOOKUP($C250,EOC!$A$2:$F$1091,2,0)=0,"",VLOOKUP($C250,EOC!$A$2:$F$1091,2,0))</f>
        <v>2.2999999999999998</v>
      </c>
      <c r="AB250" s="69" t="str">
        <f>IF(VLOOKUP($C250,EOC!$A$2:$F$1091,4,0)=0,"",VLOOKUP($C250,EOC!$A$2:$F$1091,4,0))</f>
        <v/>
      </c>
      <c r="AC250" s="70">
        <f>IF(VLOOKUP($C250,EOC!$A$2:$F$1091,6,0)=0,"",VLOOKUP($C250,EOC!$A$2:$F$1091,6,0))</f>
        <v>2.7719999999999998</v>
      </c>
      <c r="AD250" s="65">
        <f>Y250-(Modeling!$H$4+'High Schools'!V13*Modeling!$H$5)</f>
        <v>0.29418422507559905</v>
      </c>
      <c r="AE250" s="66">
        <f>Z250-(Modeling!$I$4+V250*Modeling!$I$5)</f>
        <v>-4.752511512051516E-2</v>
      </c>
      <c r="AF250" s="64">
        <f>AA250-(Modeling!$J$4+V250*Modeling!$J$5)</f>
        <v>0.14218091038551961</v>
      </c>
      <c r="AG250" s="62">
        <f>AC250-(Modeling!$K$4+V250*Modeling!$K$5)</f>
        <v>-1.7676190350484511E-2</v>
      </c>
      <c r="AH250" s="67">
        <f t="shared" si="6"/>
        <v>0.37116382999011899</v>
      </c>
      <c r="AI250" s="94">
        <f t="shared" si="7"/>
        <v>235</v>
      </c>
    </row>
    <row r="251" spans="1:35" x14ac:dyDescent="0.2">
      <c r="A251" s="36" t="s">
        <v>455</v>
      </c>
      <c r="B251" s="35" t="s">
        <v>467</v>
      </c>
      <c r="C251" s="53">
        <v>2826</v>
      </c>
      <c r="D251" s="28" t="str">
        <f>VLOOKUP($C251,Demographics!$A$2:$V$2860,2,FALSE)</f>
        <v>P</v>
      </c>
      <c r="E251" s="28" t="str">
        <f>VLOOKUP($C251,Demographics!$A$2:$V$2860,3,FALSE)</f>
        <v xml:space="preserve">9-12      </v>
      </c>
      <c r="F251" s="28">
        <f>VLOOKUP($C251,Demographics!$A$2:$V$2860,4,FALSE)</f>
        <v>1539</v>
      </c>
      <c r="G251" s="29">
        <f>VLOOKUP($C251,Demographics!$A$2:$V$2860,20,FALSE)</f>
        <v>19</v>
      </c>
      <c r="H251" s="29">
        <f>VLOOKUP($C251,Demographics!$A$2:$V$2860,21,FALSE)</f>
        <v>12.2</v>
      </c>
      <c r="I251" s="27">
        <f>VLOOKUP($C251,Demographics!$A$2:$V$2860,22,FALSE)/100</f>
        <v>0.69879999999999998</v>
      </c>
      <c r="J251" s="25">
        <f>VLOOKUP($C251,Demographics!$A$2:$V$2860,5,FALSE)/100</f>
        <v>5.1999999999999998E-3</v>
      </c>
      <c r="K251" s="26">
        <f>VLOOKUP($C251,Demographics!$A$2:$V$2860,6,FALSE)/100</f>
        <v>1.7500000000000002E-2</v>
      </c>
      <c r="L251" s="26">
        <f>VLOOKUP($C251,Demographics!$A$2:$V$2860,7,FALSE)/100</f>
        <v>1.9E-3</v>
      </c>
      <c r="M251" s="26">
        <f>VLOOKUP($C251,Demographics!$A$2:$V$2860,8,FALSE)/100</f>
        <v>3.1800000000000002E-2</v>
      </c>
      <c r="N251" s="26">
        <f>VLOOKUP($C251,Demographics!$A$2:$V$2860,9,FALSE)/100</f>
        <v>0.41909999999999997</v>
      </c>
      <c r="O251" s="26">
        <f>VLOOKUP($C251,Demographics!$A$2:$V$2860,10,FALSE)/100</f>
        <v>0.51139999999999997</v>
      </c>
      <c r="P251" s="26">
        <f>VLOOKUP($C251,Demographics!$A$2:$V$2860,11,FALSE)/100</f>
        <v>1.3000000000000001E-2</v>
      </c>
      <c r="Q251" s="26">
        <f>VLOOKUP($C251,Demographics!$A$2:$V$2860,12,FALSE)/100</f>
        <v>0.52049999999999996</v>
      </c>
      <c r="R251" s="26">
        <f>VLOOKUP($C251,Demographics!$A$2:$V$2860,13,FALSE)/100</f>
        <v>0.47950000000000004</v>
      </c>
      <c r="S251" s="26">
        <f>VLOOKUP($C251,Demographics!$A$2:$V$2860,14,FALSE)/100</f>
        <v>0.1673</v>
      </c>
      <c r="T251" s="26">
        <f>VLOOKUP($C251,Demographics!$A$2:$V$2860,15,FALSE)/100</f>
        <v>0.1143</v>
      </c>
      <c r="U251" s="26">
        <f>VLOOKUP($C251,Demographics!$A$2:$V$2860,16,FALSE)/100</f>
        <v>0.1094</v>
      </c>
      <c r="V251" s="26">
        <f>VLOOKUP($C251,Demographics!$A$2:$V$2860,17,FALSE)/100</f>
        <v>0.64780000000000004</v>
      </c>
      <c r="W251" s="26">
        <f>VLOOKUP($C251,Demographics!$A$2:$V$2860,18,FALSE)/100</f>
        <v>6.4000000000000003E-3</v>
      </c>
      <c r="X251" s="27">
        <f>VLOOKUP($C251,Demographics!$A$2:$V$2860,19,FALSE)/100</f>
        <v>0</v>
      </c>
      <c r="Y251" s="68">
        <f>IF(VLOOKUP($C251,MSP_HSPE!$B$2:$F$671,2,0)=0,"",VLOOKUP($C251,MSP_HSPE!$B$2:$F$671,2,0))</f>
        <v>3.03</v>
      </c>
      <c r="Z251" s="69">
        <f>IF(VLOOKUP($C251,MSP_HSPE!$B$2:$F$671,4,0)=0,"",VLOOKUP($C251,MSP_HSPE!$B$2:$F$671,4,0))</f>
        <v>2.8849999999999998</v>
      </c>
      <c r="AA251" s="69">
        <f>IF(VLOOKUP($C251,EOC!$A$2:$F$1091,2,0)=0,"",VLOOKUP($C251,EOC!$A$2:$F$1091,2,0))</f>
        <v>1.8590000000000004</v>
      </c>
      <c r="AB251" s="69" t="str">
        <f>IF(VLOOKUP($C251,EOC!$A$2:$F$1091,4,0)=0,"",VLOOKUP($C251,EOC!$A$2:$F$1091,4,0))</f>
        <v/>
      </c>
      <c r="AC251" s="70">
        <f>IF(VLOOKUP($C251,EOC!$A$2:$F$1091,6,0)=0,"",VLOOKUP($C251,EOC!$A$2:$F$1091,6,0))</f>
        <v>2.3119999999999998</v>
      </c>
      <c r="AD251" s="65">
        <f>Y251-(Modeling!$H$4+'High Schools'!V12*Modeling!$H$5)</f>
        <v>-7.5637573445384021E-2</v>
      </c>
      <c r="AE251" s="66">
        <f>Z251-(Modeling!$I$4+V251*Modeling!$I$5)</f>
        <v>0.13856641166024186</v>
      </c>
      <c r="AF251" s="64">
        <f>AA251-(Modeling!$J$4+V251*Modeling!$J$5)</f>
        <v>4.224203446747099E-2</v>
      </c>
      <c r="AG251" s="62">
        <f>AC251-(Modeling!$K$4+V251*Modeling!$K$5)</f>
        <v>2.8527757148664179E-2</v>
      </c>
      <c r="AH251" s="67">
        <f t="shared" si="6"/>
        <v>0.13369862983099301</v>
      </c>
      <c r="AI251" s="94">
        <f t="shared" si="7"/>
        <v>271</v>
      </c>
    </row>
    <row r="252" spans="1:35" x14ac:dyDescent="0.2">
      <c r="A252" s="36" t="s">
        <v>455</v>
      </c>
      <c r="B252" s="35" t="s">
        <v>333</v>
      </c>
      <c r="C252" s="53">
        <v>1884</v>
      </c>
      <c r="D252" s="28" t="str">
        <f>VLOOKUP($C252,Demographics!$A$2:$V$2860,2,FALSE)</f>
        <v>A</v>
      </c>
      <c r="E252" s="28" t="str">
        <f>VLOOKUP($C252,Demographics!$A$2:$V$2860,3,FALSE)</f>
        <v xml:space="preserve">6-12      </v>
      </c>
      <c r="F252" s="28">
        <f>VLOOKUP($C252,Demographics!$A$2:$V$2860,4,FALSE)</f>
        <v>216</v>
      </c>
      <c r="G252" s="29">
        <f>VLOOKUP($C252,Demographics!$A$2:$V$2860,20,FALSE)</f>
        <v>18</v>
      </c>
      <c r="H252" s="29">
        <f>VLOOKUP($C252,Demographics!$A$2:$V$2860,21,FALSE)</f>
        <v>11.2</v>
      </c>
      <c r="I252" s="27">
        <f>VLOOKUP($C252,Demographics!$A$2:$V$2860,22,FALSE)/100</f>
        <v>0.5</v>
      </c>
      <c r="J252" s="25">
        <f>VLOOKUP($C252,Demographics!$A$2:$V$2860,5,FALSE)/100</f>
        <v>4.5999999999999999E-3</v>
      </c>
      <c r="K252" s="26">
        <f>VLOOKUP($C252,Demographics!$A$2:$V$2860,6,FALSE)/100</f>
        <v>1.3899999999999999E-2</v>
      </c>
      <c r="L252" s="26">
        <f>VLOOKUP($C252,Demographics!$A$2:$V$2860,7,FALSE)/100</f>
        <v>0</v>
      </c>
      <c r="M252" s="26">
        <f>VLOOKUP($C252,Demographics!$A$2:$V$2860,8,FALSE)/100</f>
        <v>2.7799999999999998E-2</v>
      </c>
      <c r="N252" s="26">
        <f>VLOOKUP($C252,Demographics!$A$2:$V$2860,9,FALSE)/100</f>
        <v>0.23149999999999998</v>
      </c>
      <c r="O252" s="26">
        <f>VLOOKUP($C252,Demographics!$A$2:$V$2860,10,FALSE)/100</f>
        <v>0.71299999999999997</v>
      </c>
      <c r="P252" s="26">
        <f>VLOOKUP($C252,Demographics!$A$2:$V$2860,11,FALSE)/100</f>
        <v>9.300000000000001E-3</v>
      </c>
      <c r="Q252" s="26">
        <f>VLOOKUP($C252,Demographics!$A$2:$V$2860,12,FALSE)/100</f>
        <v>0.47220000000000001</v>
      </c>
      <c r="R252" s="26">
        <f>VLOOKUP($C252,Demographics!$A$2:$V$2860,13,FALSE)/100</f>
        <v>0.52780000000000005</v>
      </c>
      <c r="S252" s="26">
        <f>VLOOKUP($C252,Demographics!$A$2:$V$2860,14,FALSE)/100</f>
        <v>4.4999999999999998E-2</v>
      </c>
      <c r="T252" s="26">
        <f>VLOOKUP($C252,Demographics!$A$2:$V$2860,15,FALSE)/100</f>
        <v>0.02</v>
      </c>
      <c r="U252" s="26">
        <f>VLOOKUP($C252,Demographics!$A$2:$V$2860,16,FALSE)/100</f>
        <v>7.0000000000000007E-2</v>
      </c>
      <c r="V252" s="26">
        <f>VLOOKUP($C252,Demographics!$A$2:$V$2860,17,FALSE)/100</f>
        <v>0.62</v>
      </c>
      <c r="W252" s="26">
        <f>VLOOKUP($C252,Demographics!$A$2:$V$2860,18,FALSE)/100</f>
        <v>1.4999999999999999E-2</v>
      </c>
      <c r="X252" s="27">
        <f>VLOOKUP($C252,Demographics!$A$2:$V$2860,19,FALSE)/100</f>
        <v>0</v>
      </c>
      <c r="Y252" s="68">
        <f>IF(VLOOKUP($C252,MSP_HSPE!$B$2:$F$671,2,0)=0,"",VLOOKUP($C252,MSP_HSPE!$B$2:$F$671,2,0))</f>
        <v>2.44</v>
      </c>
      <c r="Z252" s="69">
        <f>IF(VLOOKUP($C252,MSP_HSPE!$B$2:$F$671,4,0)=0,"",VLOOKUP($C252,MSP_HSPE!$B$2:$F$671,4,0))</f>
        <v>2.1</v>
      </c>
      <c r="AA252" s="69">
        <f>IF(VLOOKUP($C252,EOC!$A$2:$F$1091,2,0)=0,"",VLOOKUP($C252,EOC!$A$2:$F$1091,2,0))</f>
        <v>0.95099999999999996</v>
      </c>
      <c r="AB252" s="69" t="str">
        <f>IF(VLOOKUP($C252,EOC!$A$2:$F$1091,4,0)=0,"",VLOOKUP($C252,EOC!$A$2:$F$1091,4,0))</f>
        <v/>
      </c>
      <c r="AC252" s="70">
        <f>IF(VLOOKUP($C252,EOC!$A$2:$F$1091,6,0)=0,"",VLOOKUP($C252,EOC!$A$2:$F$1091,6,0))</f>
        <v>0.63400000000000001</v>
      </c>
      <c r="AD252" s="65">
        <f>Y252-(Modeling!$H$4+'High Schools'!V10*Modeling!$H$5)</f>
        <v>-0.5250926796002644</v>
      </c>
      <c r="AE252" s="66">
        <f>Z252-(Modeling!$I$4+V252*Modeling!$I$5)</f>
        <v>-0.6742648026916509</v>
      </c>
      <c r="AF252" s="64">
        <f>AA252-(Modeling!$J$4+V252*Modeling!$J$5)</f>
        <v>-0.89294895850493627</v>
      </c>
      <c r="AG252" s="62">
        <f>AC252-(Modeling!$K$4+V252*Modeling!$K$5)</f>
        <v>-1.6898291965091397</v>
      </c>
      <c r="AH252" s="67">
        <f t="shared" si="6"/>
        <v>-3.7821356373059913</v>
      </c>
      <c r="AI252" s="94">
        <f t="shared" si="7"/>
        <v>487</v>
      </c>
    </row>
    <row r="253" spans="1:35" x14ac:dyDescent="0.2">
      <c r="A253" s="36" t="s">
        <v>455</v>
      </c>
      <c r="B253" s="35" t="s">
        <v>1093</v>
      </c>
      <c r="C253" s="53">
        <v>1941</v>
      </c>
      <c r="D253" s="28" t="str">
        <f>VLOOKUP($C253,Demographics!$A$2:$V$2860,2,FALSE)</f>
        <v>A</v>
      </c>
      <c r="E253" s="28" t="str">
        <f>VLOOKUP($C253,Demographics!$A$2:$V$2860,3,FALSE)</f>
        <v xml:space="preserve">K-12      </v>
      </c>
      <c r="F253" s="28">
        <f>VLOOKUP($C253,Demographics!$A$2:$V$2860,4,FALSE)</f>
        <v>241</v>
      </c>
      <c r="G253" s="29">
        <f>VLOOKUP($C253,Demographics!$A$2:$V$2860,20,FALSE)</f>
        <v>15</v>
      </c>
      <c r="H253" s="29">
        <f>VLOOKUP($C253,Demographics!$A$2:$V$2860,21,FALSE)</f>
        <v>7.5</v>
      </c>
      <c r="I253" s="27">
        <f>VLOOKUP($C253,Demographics!$A$2:$V$2860,22,FALSE)/100</f>
        <v>0.4375</v>
      </c>
      <c r="J253" s="25">
        <f>VLOOKUP($C253,Demographics!$A$2:$V$2860,5,FALSE)/100</f>
        <v>8.3000000000000001E-3</v>
      </c>
      <c r="K253" s="26">
        <f>VLOOKUP($C253,Demographics!$A$2:$V$2860,6,FALSE)/100</f>
        <v>1.24E-2</v>
      </c>
      <c r="L253" s="26">
        <f>VLOOKUP($C253,Demographics!$A$2:$V$2860,7,FALSE)/100</f>
        <v>0</v>
      </c>
      <c r="M253" s="26">
        <f>VLOOKUP($C253,Demographics!$A$2:$V$2860,8,FALSE)/100</f>
        <v>1.66E-2</v>
      </c>
      <c r="N253" s="26">
        <f>VLOOKUP($C253,Demographics!$A$2:$V$2860,9,FALSE)/100</f>
        <v>5.8099999999999999E-2</v>
      </c>
      <c r="O253" s="26">
        <f>VLOOKUP($C253,Demographics!$A$2:$V$2860,10,FALSE)/100</f>
        <v>0.89209999999999989</v>
      </c>
      <c r="P253" s="26">
        <f>VLOOKUP($C253,Demographics!$A$2:$V$2860,11,FALSE)/100</f>
        <v>1.24E-2</v>
      </c>
      <c r="Q253" s="26">
        <f>VLOOKUP($C253,Demographics!$A$2:$V$2860,12,FALSE)/100</f>
        <v>0.53939999999999999</v>
      </c>
      <c r="R253" s="26">
        <f>VLOOKUP($C253,Demographics!$A$2:$V$2860,13,FALSE)/100</f>
        <v>0.46060000000000001</v>
      </c>
      <c r="S253" s="26">
        <f>VLOOKUP($C253,Demographics!$A$2:$V$2860,14,FALSE)/100</f>
        <v>0</v>
      </c>
      <c r="T253" s="26">
        <f>VLOOKUP($C253,Demographics!$A$2:$V$2860,15,FALSE)/100</f>
        <v>0</v>
      </c>
      <c r="U253" s="26">
        <f>VLOOKUP($C253,Demographics!$A$2:$V$2860,16,FALSE)/100</f>
        <v>6.0999999999999999E-2</v>
      </c>
      <c r="V253" s="26">
        <f>VLOOKUP($C253,Demographics!$A$2:$V$2860,17,FALSE)/100</f>
        <v>0.2195</v>
      </c>
      <c r="W253" s="26">
        <f>VLOOKUP($C253,Demographics!$A$2:$V$2860,18,FALSE)/100</f>
        <v>0</v>
      </c>
      <c r="X253" s="27">
        <f>VLOOKUP($C253,Demographics!$A$2:$V$2860,19,FALSE)/100</f>
        <v>0</v>
      </c>
      <c r="Y253" s="68" t="str">
        <f>IF(VLOOKUP($C253,MSP_HSPE!$B$2:$F$671,2,0)=0,"",VLOOKUP($C253,MSP_HSPE!$B$2:$F$671,2,0))</f>
        <v/>
      </c>
      <c r="Z253" s="69" t="str">
        <f>IF(VLOOKUP($C253,MSP_HSPE!$B$2:$F$671,4,0)=0,"",VLOOKUP($C253,MSP_HSPE!$B$2:$F$671,4,0))</f>
        <v/>
      </c>
      <c r="AA253" s="69">
        <f>IF(VLOOKUP($C253,EOC!$A$2:$F$1091,2,0)=0,"",VLOOKUP($C253,EOC!$A$2:$F$1091,2,0))</f>
        <v>2.633</v>
      </c>
      <c r="AB253" s="69" t="str">
        <f>IF(VLOOKUP($C253,EOC!$A$2:$F$1091,4,0)=0,"",VLOOKUP($C253,EOC!$A$2:$F$1091,4,0))</f>
        <v/>
      </c>
      <c r="AC253" s="70" t="str">
        <f>IF(VLOOKUP($C253,EOC!$A$2:$F$1091,6,0)=0,"",VLOOKUP($C253,EOC!$A$2:$F$1091,6,0))</f>
        <v/>
      </c>
      <c r="AD253" s="67"/>
      <c r="AE253" s="63"/>
      <c r="AF253" s="64">
        <f>AA253-(Modeling!$J$4+V253*Modeling!$J$5)</f>
        <v>0.39732468590337655</v>
      </c>
      <c r="AG253" s="62"/>
      <c r="AH253" s="67">
        <f t="shared" si="6"/>
        <v>0.39732468590337655</v>
      </c>
      <c r="AI253" s="94">
        <f t="shared" si="7"/>
        <v>228</v>
      </c>
    </row>
    <row r="254" spans="1:35" x14ac:dyDescent="0.2">
      <c r="A254" s="36" t="s">
        <v>455</v>
      </c>
      <c r="B254" s="35" t="s">
        <v>654</v>
      </c>
      <c r="C254" s="53">
        <v>5106</v>
      </c>
      <c r="D254" s="28" t="str">
        <f>VLOOKUP($C254,Demographics!$A$2:$V$2860,2,FALSE)</f>
        <v>A</v>
      </c>
      <c r="E254" s="28" t="str">
        <f>VLOOKUP($C254,Demographics!$A$2:$V$2860,3,FALSE)</f>
        <v xml:space="preserve">9-12      </v>
      </c>
      <c r="F254" s="28">
        <f>VLOOKUP($C254,Demographics!$A$2:$V$2860,4,FALSE)</f>
        <v>47</v>
      </c>
      <c r="G254" s="29">
        <f>VLOOKUP($C254,Demographics!$A$2:$V$2860,20,FALSE)</f>
        <v>16</v>
      </c>
      <c r="H254" s="29">
        <f>VLOOKUP($C254,Demographics!$A$2:$V$2860,21,FALSE)</f>
        <v>8.3000000000000007</v>
      </c>
      <c r="I254" s="27">
        <f>VLOOKUP($C254,Demographics!$A$2:$V$2860,22,FALSE)/100</f>
        <v>0.66670000000000007</v>
      </c>
      <c r="J254" s="25">
        <f>VLOOKUP($C254,Demographics!$A$2:$V$2860,5,FALSE)/100</f>
        <v>0</v>
      </c>
      <c r="K254" s="26">
        <f>VLOOKUP($C254,Demographics!$A$2:$V$2860,6,FALSE)/100</f>
        <v>4.2599999999999999E-2</v>
      </c>
      <c r="L254" s="26">
        <f>VLOOKUP($C254,Demographics!$A$2:$V$2860,7,FALSE)/100</f>
        <v>0</v>
      </c>
      <c r="M254" s="26">
        <f>VLOOKUP($C254,Demographics!$A$2:$V$2860,8,FALSE)/100</f>
        <v>0</v>
      </c>
      <c r="N254" s="26">
        <f>VLOOKUP($C254,Demographics!$A$2:$V$2860,9,FALSE)/100</f>
        <v>8.5099999999999995E-2</v>
      </c>
      <c r="O254" s="26">
        <f>VLOOKUP($C254,Demographics!$A$2:$V$2860,10,FALSE)/100</f>
        <v>0.87230000000000008</v>
      </c>
      <c r="P254" s="26">
        <f>VLOOKUP($C254,Demographics!$A$2:$V$2860,11,FALSE)/100</f>
        <v>0</v>
      </c>
      <c r="Q254" s="26">
        <f>VLOOKUP($C254,Demographics!$A$2:$V$2860,12,FALSE)/100</f>
        <v>0.65959999999999996</v>
      </c>
      <c r="R254" s="26">
        <f>VLOOKUP($C254,Demographics!$A$2:$V$2860,13,FALSE)/100</f>
        <v>0.34039999999999998</v>
      </c>
      <c r="S254" s="26">
        <f>VLOOKUP($C254,Demographics!$A$2:$V$2860,14,FALSE)/100</f>
        <v>3.5099999999999999E-2</v>
      </c>
      <c r="T254" s="26">
        <f>VLOOKUP($C254,Demographics!$A$2:$V$2860,15,FALSE)/100</f>
        <v>3.5099999999999999E-2</v>
      </c>
      <c r="U254" s="26">
        <f>VLOOKUP($C254,Demographics!$A$2:$V$2860,16,FALSE)/100</f>
        <v>0.21050000000000002</v>
      </c>
      <c r="V254" s="26">
        <f>VLOOKUP($C254,Demographics!$A$2:$V$2860,17,FALSE)/100</f>
        <v>0.57889999999999997</v>
      </c>
      <c r="W254" s="26">
        <f>VLOOKUP($C254,Demographics!$A$2:$V$2860,18,FALSE)/100</f>
        <v>5.2600000000000001E-2</v>
      </c>
      <c r="X254" s="27">
        <f>VLOOKUP($C254,Demographics!$A$2:$V$2860,19,FALSE)/100</f>
        <v>0</v>
      </c>
      <c r="Y254" s="68">
        <f>IF(VLOOKUP($C254,MSP_HSPE!$B$2:$F$671,2,0)=0,"",VLOOKUP($C254,MSP_HSPE!$B$2:$F$671,2,0))</f>
        <v>2.85</v>
      </c>
      <c r="Z254" s="69">
        <f>IF(VLOOKUP($C254,MSP_HSPE!$B$2:$F$671,4,0)=0,"",VLOOKUP($C254,MSP_HSPE!$B$2:$F$671,4,0))</f>
        <v>2.7689999999999997</v>
      </c>
      <c r="AA254" s="69">
        <f>IF(VLOOKUP($C254,EOC!$A$2:$F$1091,2,0)=0,"",VLOOKUP($C254,EOC!$A$2:$F$1091,2,0))</f>
        <v>1.4080000000000001</v>
      </c>
      <c r="AB254" s="69" t="str">
        <f>IF(VLOOKUP($C254,EOC!$A$2:$F$1091,4,0)=0,"",VLOOKUP($C254,EOC!$A$2:$F$1091,4,0))</f>
        <v/>
      </c>
      <c r="AC254" s="70">
        <f>IF(VLOOKUP($C254,EOC!$A$2:$F$1091,6,0)=0,"",VLOOKUP($C254,EOC!$A$2:$F$1091,6,0))</f>
        <v>1.615</v>
      </c>
      <c r="AD254" s="65">
        <f>Y254-(Modeling!$H$4+'High Schools'!V15*Modeling!$H$5)</f>
        <v>3.0274833151305636E-2</v>
      </c>
      <c r="AE254" s="66">
        <f>Z254-(Modeling!$I$4+V254*Modeling!$I$5)</f>
        <v>-4.6410950528442463E-2</v>
      </c>
      <c r="AF254" s="64">
        <f>AA254-(Modeling!$J$4+V254*Modeling!$J$5)</f>
        <v>-0.47614859200011295</v>
      </c>
      <c r="AG254" s="62">
        <f>AC254-(Modeling!$K$4+V254*Modeling!$K$5)</f>
        <v>-0.76849361360754842</v>
      </c>
      <c r="AH254" s="67">
        <f t="shared" si="6"/>
        <v>-1.2607783229847982</v>
      </c>
      <c r="AI254" s="94">
        <f t="shared" si="7"/>
        <v>423</v>
      </c>
    </row>
    <row r="255" spans="1:35" x14ac:dyDescent="0.2">
      <c r="A255" s="36" t="s">
        <v>455</v>
      </c>
      <c r="B255" s="35" t="s">
        <v>201</v>
      </c>
      <c r="C255" s="53">
        <v>4484</v>
      </c>
      <c r="D255" s="28" t="str">
        <f>VLOOKUP($C255,Demographics!$A$2:$V$2860,2,FALSE)</f>
        <v>P</v>
      </c>
      <c r="E255" s="28" t="str">
        <f>VLOOKUP($C255,Demographics!$A$2:$V$2860,3,FALSE)</f>
        <v xml:space="preserve">9-12      </v>
      </c>
      <c r="F255" s="28">
        <f>VLOOKUP($C255,Demographics!$A$2:$V$2860,4,FALSE)</f>
        <v>1534</v>
      </c>
      <c r="G255" s="29">
        <f>VLOOKUP($C255,Demographics!$A$2:$V$2860,20,FALSE)</f>
        <v>22</v>
      </c>
      <c r="H255" s="29">
        <f>VLOOKUP($C255,Demographics!$A$2:$V$2860,21,FALSE)</f>
        <v>12.3</v>
      </c>
      <c r="I255" s="27">
        <f>VLOOKUP($C255,Demographics!$A$2:$V$2860,22,FALSE)/100</f>
        <v>0.81689999999999996</v>
      </c>
      <c r="J255" s="25">
        <f>VLOOKUP($C255,Demographics!$A$2:$V$2860,5,FALSE)/100</f>
        <v>7.8000000000000005E-3</v>
      </c>
      <c r="K255" s="26">
        <f>VLOOKUP($C255,Demographics!$A$2:$V$2860,6,FALSE)/100</f>
        <v>2.6699999999999998E-2</v>
      </c>
      <c r="L255" s="26">
        <f>VLOOKUP($C255,Demographics!$A$2:$V$2860,7,FALSE)/100</f>
        <v>5.1999999999999998E-3</v>
      </c>
      <c r="M255" s="26">
        <f>VLOOKUP($C255,Demographics!$A$2:$V$2860,8,FALSE)/100</f>
        <v>1.6899999999999998E-2</v>
      </c>
      <c r="N255" s="26">
        <f>VLOOKUP($C255,Demographics!$A$2:$V$2860,9,FALSE)/100</f>
        <v>0.2379</v>
      </c>
      <c r="O255" s="26">
        <f>VLOOKUP($C255,Demographics!$A$2:$V$2860,10,FALSE)/100</f>
        <v>0.69169999999999998</v>
      </c>
      <c r="P255" s="26">
        <f>VLOOKUP($C255,Demographics!$A$2:$V$2860,11,FALSE)/100</f>
        <v>1.37E-2</v>
      </c>
      <c r="Q255" s="26">
        <f>VLOOKUP($C255,Demographics!$A$2:$V$2860,12,FALSE)/100</f>
        <v>0.50070000000000003</v>
      </c>
      <c r="R255" s="26">
        <f>VLOOKUP($C255,Demographics!$A$2:$V$2860,13,FALSE)/100</f>
        <v>0.49930000000000002</v>
      </c>
      <c r="S255" s="26">
        <f>VLOOKUP($C255,Demographics!$A$2:$V$2860,14,FALSE)/100</f>
        <v>8.09E-2</v>
      </c>
      <c r="T255" s="26">
        <f>VLOOKUP($C255,Demographics!$A$2:$V$2860,15,FALSE)/100</f>
        <v>3.95E-2</v>
      </c>
      <c r="U255" s="26">
        <f>VLOOKUP($C255,Demographics!$A$2:$V$2860,16,FALSE)/100</f>
        <v>8.43E-2</v>
      </c>
      <c r="V255" s="26">
        <f>VLOOKUP($C255,Demographics!$A$2:$V$2860,17,FALSE)/100</f>
        <v>0.4254</v>
      </c>
      <c r="W255" s="26">
        <f>VLOOKUP($C255,Demographics!$A$2:$V$2860,18,FALSE)/100</f>
        <v>1.2699999999999999E-2</v>
      </c>
      <c r="X255" s="27">
        <f>VLOOKUP($C255,Demographics!$A$2:$V$2860,19,FALSE)/100</f>
        <v>0</v>
      </c>
      <c r="Y255" s="68">
        <f>IF(VLOOKUP($C255,MSP_HSPE!$B$2:$F$671,2,0)=0,"",VLOOKUP($C255,MSP_HSPE!$B$2:$F$671,2,0))</f>
        <v>3.22</v>
      </c>
      <c r="Z255" s="69">
        <f>IF(VLOOKUP($C255,MSP_HSPE!$B$2:$F$671,4,0)=0,"",VLOOKUP($C255,MSP_HSPE!$B$2:$F$671,4,0))</f>
        <v>3.0979999999999994</v>
      </c>
      <c r="AA255" s="69" t="str">
        <f>IF(VLOOKUP($C255,EOC!$A$2:$F$1091,2,0)=0,"",VLOOKUP($C255,EOC!$A$2:$F$1091,2,0))</f>
        <v/>
      </c>
      <c r="AB255" s="69" t="str">
        <f>IF(VLOOKUP($C255,EOC!$A$2:$F$1091,4,0)=0,"",VLOOKUP($C255,EOC!$A$2:$F$1091,4,0))</f>
        <v/>
      </c>
      <c r="AC255" s="70">
        <f>IF(VLOOKUP($C255,EOC!$A$2:$F$1091,6,0)=0,"",VLOOKUP($C255,EOC!$A$2:$F$1091,6,0))</f>
        <v>2.7450000000000001</v>
      </c>
      <c r="AD255" s="65">
        <f>Y255-(Modeling!$H$4+'High Schools'!V14*Modeling!$H$5)</f>
        <v>0.29176590775617672</v>
      </c>
      <c r="AE255" s="66">
        <f>Z255-(Modeling!$I$4+V255*Modeling!$I$5)</f>
        <v>0.12891669684509832</v>
      </c>
      <c r="AF255" s="63"/>
      <c r="AG255" s="62">
        <f>AC255-(Modeling!$K$4+V255*Modeling!$K$5)</f>
        <v>0.13867212788623062</v>
      </c>
      <c r="AH255" s="67">
        <f t="shared" si="6"/>
        <v>0.55935473248750567</v>
      </c>
      <c r="AI255" s="94">
        <f t="shared" si="7"/>
        <v>202</v>
      </c>
    </row>
    <row r="256" spans="1:35" x14ac:dyDescent="0.2">
      <c r="A256" s="36" t="s">
        <v>109</v>
      </c>
      <c r="B256" s="35" t="s">
        <v>704</v>
      </c>
      <c r="C256" s="53">
        <v>5275</v>
      </c>
      <c r="D256" s="28" t="str">
        <f>VLOOKUP($C256,Demographics!$A$2:$V$2860,2,FALSE)</f>
        <v>P</v>
      </c>
      <c r="E256" s="28" t="str">
        <f>VLOOKUP($C256,Demographics!$A$2:$V$2860,3,FALSE)</f>
        <v xml:space="preserve">9-12      </v>
      </c>
      <c r="F256" s="28">
        <f>VLOOKUP($C256,Demographics!$A$2:$V$2860,4,FALSE)</f>
        <v>310</v>
      </c>
      <c r="G256" s="29">
        <f>VLOOKUP($C256,Demographics!$A$2:$V$2860,20,FALSE)</f>
        <v>0</v>
      </c>
      <c r="H256" s="29">
        <f>VLOOKUP($C256,Demographics!$A$2:$V$2860,21,FALSE)</f>
        <v>5.5</v>
      </c>
      <c r="I256" s="27">
        <f>VLOOKUP($C256,Demographics!$A$2:$V$2860,22,FALSE)/100</f>
        <v>0</v>
      </c>
      <c r="J256" s="25">
        <f>VLOOKUP($C256,Demographics!$A$2:$V$2860,5,FALSE)/100</f>
        <v>6.5000000000000006E-3</v>
      </c>
      <c r="K256" s="26">
        <f>VLOOKUP($C256,Demographics!$A$2:$V$2860,6,FALSE)/100</f>
        <v>7.0999999999999994E-2</v>
      </c>
      <c r="L256" s="26">
        <f>VLOOKUP($C256,Demographics!$A$2:$V$2860,7,FALSE)/100</f>
        <v>2.2599999999999999E-2</v>
      </c>
      <c r="M256" s="26">
        <f>VLOOKUP($C256,Demographics!$A$2:$V$2860,8,FALSE)/100</f>
        <v>0.18059999999999998</v>
      </c>
      <c r="N256" s="26">
        <f>VLOOKUP($C256,Demographics!$A$2:$V$2860,9,FALSE)/100</f>
        <v>0.25159999999999999</v>
      </c>
      <c r="O256" s="26">
        <f>VLOOKUP($C256,Demographics!$A$2:$V$2860,10,FALSE)/100</f>
        <v>0.37740000000000001</v>
      </c>
      <c r="P256" s="26">
        <f>VLOOKUP($C256,Demographics!$A$2:$V$2860,11,FALSE)/100</f>
        <v>9.0299999999999991E-2</v>
      </c>
      <c r="Q256" s="26">
        <f>VLOOKUP($C256,Demographics!$A$2:$V$2860,12,FALSE)/100</f>
        <v>0.61609999999999998</v>
      </c>
      <c r="R256" s="26">
        <f>VLOOKUP($C256,Demographics!$A$2:$V$2860,13,FALSE)/100</f>
        <v>0.38390000000000002</v>
      </c>
      <c r="S256" s="26">
        <f>VLOOKUP($C256,Demographics!$A$2:$V$2860,14,FALSE)/100</f>
        <v>0</v>
      </c>
      <c r="T256" s="26">
        <f>VLOOKUP($C256,Demographics!$A$2:$V$2860,15,FALSE)/100</f>
        <v>9.1499999999999998E-2</v>
      </c>
      <c r="U256" s="26">
        <f>VLOOKUP($C256,Demographics!$A$2:$V$2860,16,FALSE)/100</f>
        <v>8.7300000000000003E-2</v>
      </c>
      <c r="V256" s="26">
        <f>VLOOKUP($C256,Demographics!$A$2:$V$2860,17,FALSE)/100</f>
        <v>0.5655</v>
      </c>
      <c r="W256" s="26">
        <f>VLOOKUP($C256,Demographics!$A$2:$V$2860,18,FALSE)/100</f>
        <v>2.4900000000000002E-2</v>
      </c>
      <c r="X256" s="27">
        <f>VLOOKUP($C256,Demographics!$A$2:$V$2860,19,FALSE)/100</f>
        <v>0</v>
      </c>
      <c r="Y256" s="68">
        <f>IF(VLOOKUP($C256,MSP_HSPE!$B$2:$F$671,2,0)=0,"",VLOOKUP($C256,MSP_HSPE!$B$2:$F$671,2,0))</f>
        <v>0.52</v>
      </c>
      <c r="Z256" s="69" t="str">
        <f>IF(VLOOKUP($C256,MSP_HSPE!$B$2:$F$671,4,0)=0,"",VLOOKUP($C256,MSP_HSPE!$B$2:$F$671,4,0))</f>
        <v/>
      </c>
      <c r="AA256" s="69">
        <f>IF(VLOOKUP($C256,EOC!$A$2:$F$1091,2,0)=0,"",VLOOKUP($C256,EOC!$A$2:$F$1091,2,0))</f>
        <v>0.49299999999999999</v>
      </c>
      <c r="AB256" s="69" t="str">
        <f>IF(VLOOKUP($C256,EOC!$A$2:$F$1091,4,0)=0,"",VLOOKUP($C256,EOC!$A$2:$F$1091,4,0))</f>
        <v/>
      </c>
      <c r="AC256" s="70" t="str">
        <f>IF(VLOOKUP($C256,EOC!$A$2:$F$1091,6,0)=0,"",VLOOKUP($C256,EOC!$A$2:$F$1091,6,0))</f>
        <v/>
      </c>
      <c r="AD256" s="65">
        <f>Y256-(Modeling!$H$4+'High Schools'!V254*Modeling!$H$5)</f>
        <v>-2.3822838095567347</v>
      </c>
      <c r="AE256" s="63"/>
      <c r="AF256" s="64">
        <f>AA256-(Modeling!$J$4+V256*Modeling!$J$5)</f>
        <v>-1.4042550418501221</v>
      </c>
      <c r="AG256" s="62"/>
      <c r="AH256" s="67">
        <f t="shared" si="6"/>
        <v>-3.7865388514068568</v>
      </c>
      <c r="AI256" s="94">
        <f t="shared" si="7"/>
        <v>488</v>
      </c>
    </row>
    <row r="257" spans="1:35" x14ac:dyDescent="0.2">
      <c r="A257" s="36" t="s">
        <v>109</v>
      </c>
      <c r="B257" s="35" t="s">
        <v>108</v>
      </c>
      <c r="C257" s="53">
        <v>3014</v>
      </c>
      <c r="D257" s="28" t="str">
        <f>VLOOKUP($C257,Demographics!$A$2:$V$2860,2,FALSE)</f>
        <v>A</v>
      </c>
      <c r="E257" s="28" t="str">
        <f>VLOOKUP($C257,Demographics!$A$2:$V$2860,3,FALSE)</f>
        <v xml:space="preserve">K-12      </v>
      </c>
      <c r="F257" s="28">
        <f>VLOOKUP($C257,Demographics!$A$2:$V$2860,4,FALSE)</f>
        <v>340</v>
      </c>
      <c r="G257" s="29">
        <f>VLOOKUP($C257,Demographics!$A$2:$V$2860,20,FALSE)</f>
        <v>18</v>
      </c>
      <c r="H257" s="29">
        <f>VLOOKUP($C257,Demographics!$A$2:$V$2860,21,FALSE)</f>
        <v>10.1</v>
      </c>
      <c r="I257" s="27">
        <f>VLOOKUP($C257,Demographics!$A$2:$V$2860,22,FALSE)/100</f>
        <v>0.73680000000000012</v>
      </c>
      <c r="J257" s="25">
        <f>VLOOKUP($C257,Demographics!$A$2:$V$2860,5,FALSE)/100</f>
        <v>8.8000000000000005E-3</v>
      </c>
      <c r="K257" s="26">
        <f>VLOOKUP($C257,Demographics!$A$2:$V$2860,6,FALSE)/100</f>
        <v>0.1235</v>
      </c>
      <c r="L257" s="26">
        <f>VLOOKUP($C257,Demographics!$A$2:$V$2860,7,FALSE)/100</f>
        <v>1.7600000000000001E-2</v>
      </c>
      <c r="M257" s="26">
        <f>VLOOKUP($C257,Demographics!$A$2:$V$2860,8,FALSE)/100</f>
        <v>6.7599999999999993E-2</v>
      </c>
      <c r="N257" s="26">
        <f>VLOOKUP($C257,Demographics!$A$2:$V$2860,9,FALSE)/100</f>
        <v>0.15</v>
      </c>
      <c r="O257" s="26">
        <f>VLOOKUP($C257,Demographics!$A$2:$V$2860,10,FALSE)/100</f>
        <v>0.5353</v>
      </c>
      <c r="P257" s="26">
        <f>VLOOKUP($C257,Demographics!$A$2:$V$2860,11,FALSE)/100</f>
        <v>9.7100000000000006E-2</v>
      </c>
      <c r="Q257" s="26">
        <f>VLOOKUP($C257,Demographics!$A$2:$V$2860,12,FALSE)/100</f>
        <v>0.47649999999999998</v>
      </c>
      <c r="R257" s="26">
        <f>VLOOKUP($C257,Demographics!$A$2:$V$2860,13,FALSE)/100</f>
        <v>0.52349999999999997</v>
      </c>
      <c r="S257" s="26">
        <f>VLOOKUP($C257,Demographics!$A$2:$V$2860,14,FALSE)/100</f>
        <v>0</v>
      </c>
      <c r="T257" s="26">
        <f>VLOOKUP($C257,Demographics!$A$2:$V$2860,15,FALSE)/100</f>
        <v>3.3799999999999997E-2</v>
      </c>
      <c r="U257" s="26">
        <f>VLOOKUP($C257,Demographics!$A$2:$V$2860,16,FALSE)/100</f>
        <v>0.10460000000000001</v>
      </c>
      <c r="V257" s="26">
        <f>VLOOKUP($C257,Demographics!$A$2:$V$2860,17,FALSE)/100</f>
        <v>0.36</v>
      </c>
      <c r="W257" s="26">
        <f>VLOOKUP($C257,Demographics!$A$2:$V$2860,18,FALSE)/100</f>
        <v>4.3099999999999999E-2</v>
      </c>
      <c r="X257" s="27">
        <f>VLOOKUP($C257,Demographics!$A$2:$V$2860,19,FALSE)/100</f>
        <v>0</v>
      </c>
      <c r="Y257" s="68">
        <f>IF(VLOOKUP($C257,MSP_HSPE!$B$2:$F$671,2,0)=0,"",VLOOKUP($C257,MSP_HSPE!$B$2:$F$671,2,0))</f>
        <v>3.11</v>
      </c>
      <c r="Z257" s="69">
        <f>IF(VLOOKUP($C257,MSP_HSPE!$B$2:$F$671,4,0)=0,"",VLOOKUP($C257,MSP_HSPE!$B$2:$F$671,4,0))</f>
        <v>2.4139999999999997</v>
      </c>
      <c r="AA257" s="69">
        <f>IF(VLOOKUP($C257,EOC!$A$2:$F$1091,2,0)=0,"",VLOOKUP($C257,EOC!$A$2:$F$1091,2,0))</f>
        <v>2.0410000000000004</v>
      </c>
      <c r="AB257" s="69">
        <f>IF(VLOOKUP($C257,EOC!$A$2:$F$1091,4,0)=0,"",VLOOKUP($C257,EOC!$A$2:$F$1091,4,0))</f>
        <v>2.76</v>
      </c>
      <c r="AC257" s="70">
        <f>IF(VLOOKUP($C257,EOC!$A$2:$F$1091,6,0)=0,"",VLOOKUP($C257,EOC!$A$2:$F$1091,6,0))</f>
        <v>2.6280000000000001</v>
      </c>
      <c r="AD257" s="65">
        <f>Y257-(Modeling!$H$4+'High Schools'!V249*Modeling!$H$5)</f>
        <v>0.6470338079689415</v>
      </c>
      <c r="AE257" s="66">
        <f>Z257-(Modeling!$I$4+V257*Modeling!$I$5)</f>
        <v>-0.62055673547913859</v>
      </c>
      <c r="AF257" s="64">
        <f>AA257-(Modeling!$J$4+V257*Modeling!$J$5)</f>
        <v>-5.7253209326006083E-2</v>
      </c>
      <c r="AG257" s="62">
        <f>AC257-(Modeling!$K$4+V257*Modeling!$K$5)</f>
        <v>-7.3268331438244072E-2</v>
      </c>
      <c r="AH257" s="67">
        <f t="shared" si="6"/>
        <v>-0.10404446827444724</v>
      </c>
      <c r="AI257" s="94">
        <f t="shared" si="7"/>
        <v>319</v>
      </c>
    </row>
    <row r="258" spans="1:35" x14ac:dyDescent="0.2">
      <c r="A258" s="36" t="s">
        <v>109</v>
      </c>
      <c r="B258" s="35" t="s">
        <v>690</v>
      </c>
      <c r="C258" s="53">
        <v>5098</v>
      </c>
      <c r="D258" s="28" t="str">
        <f>VLOOKUP($C258,Demographics!$A$2:$V$2860,2,FALSE)</f>
        <v>A</v>
      </c>
      <c r="E258" s="28" t="str">
        <f>VLOOKUP($C258,Demographics!$A$2:$V$2860,3,FALSE)</f>
        <v xml:space="preserve">9-12      </v>
      </c>
      <c r="F258" s="28">
        <f>VLOOKUP($C258,Demographics!$A$2:$V$2860,4,FALSE)</f>
        <v>338</v>
      </c>
      <c r="G258" s="29">
        <f>VLOOKUP($C258,Demographics!$A$2:$V$2860,20,FALSE)</f>
        <v>8</v>
      </c>
      <c r="H258" s="29">
        <f>VLOOKUP($C258,Demographics!$A$2:$V$2860,21,FALSE)</f>
        <v>13.6</v>
      </c>
      <c r="I258" s="27">
        <f>VLOOKUP($C258,Demographics!$A$2:$V$2860,22,FALSE)/100</f>
        <v>0.29270000000000002</v>
      </c>
      <c r="J258" s="25">
        <f>VLOOKUP($C258,Demographics!$A$2:$V$2860,5,FALSE)/100</f>
        <v>3.0000000000000001E-3</v>
      </c>
      <c r="K258" s="26">
        <f>VLOOKUP($C258,Demographics!$A$2:$V$2860,6,FALSE)/100</f>
        <v>7.0999999999999994E-2</v>
      </c>
      <c r="L258" s="26">
        <f>VLOOKUP($C258,Demographics!$A$2:$V$2860,7,FALSE)/100</f>
        <v>1.78E-2</v>
      </c>
      <c r="M258" s="26">
        <f>VLOOKUP($C258,Demographics!$A$2:$V$2860,8,FALSE)/100</f>
        <v>0.16269999999999998</v>
      </c>
      <c r="N258" s="26">
        <f>VLOOKUP($C258,Demographics!$A$2:$V$2860,9,FALSE)/100</f>
        <v>0.21010000000000001</v>
      </c>
      <c r="O258" s="26">
        <f>VLOOKUP($C258,Demographics!$A$2:$V$2860,10,FALSE)/100</f>
        <v>0.47039999999999998</v>
      </c>
      <c r="P258" s="26">
        <f>VLOOKUP($C258,Demographics!$A$2:$V$2860,11,FALSE)/100</f>
        <v>6.5099999999999991E-2</v>
      </c>
      <c r="Q258" s="26">
        <f>VLOOKUP($C258,Demographics!$A$2:$V$2860,12,FALSE)/100</f>
        <v>0.51780000000000004</v>
      </c>
      <c r="R258" s="26">
        <f>VLOOKUP($C258,Demographics!$A$2:$V$2860,13,FALSE)/100</f>
        <v>0.48219999999999996</v>
      </c>
      <c r="S258" s="26">
        <f>VLOOKUP($C258,Demographics!$A$2:$V$2860,14,FALSE)/100</f>
        <v>0</v>
      </c>
      <c r="T258" s="26">
        <f>VLOOKUP($C258,Demographics!$A$2:$V$2860,15,FALSE)/100</f>
        <v>3.7699999999999997E-2</v>
      </c>
      <c r="U258" s="26">
        <f>VLOOKUP($C258,Demographics!$A$2:$V$2860,16,FALSE)/100</f>
        <v>9.8599999999999993E-2</v>
      </c>
      <c r="V258" s="26">
        <f>VLOOKUP($C258,Demographics!$A$2:$V$2860,17,FALSE)/100</f>
        <v>0.55359999999999998</v>
      </c>
      <c r="W258" s="26">
        <f>VLOOKUP($C258,Demographics!$A$2:$V$2860,18,FALSE)/100</f>
        <v>6.9599999999999995E-2</v>
      </c>
      <c r="X258" s="27">
        <f>VLOOKUP($C258,Demographics!$A$2:$V$2860,19,FALSE)/100</f>
        <v>0</v>
      </c>
      <c r="Y258" s="68">
        <f>IF(VLOOKUP($C258,MSP_HSPE!$B$2:$F$671,2,0)=0,"",VLOOKUP($C258,MSP_HSPE!$B$2:$F$671,2,0))</f>
        <v>3.06</v>
      </c>
      <c r="Z258" s="69">
        <f>IF(VLOOKUP($C258,MSP_HSPE!$B$2:$F$671,4,0)=0,"",VLOOKUP($C258,MSP_HSPE!$B$2:$F$671,4,0))</f>
        <v>3.0460000000000003</v>
      </c>
      <c r="AA258" s="69">
        <f>IF(VLOOKUP($C258,EOC!$A$2:$F$1091,2,0)=0,"",VLOOKUP($C258,EOC!$A$2:$F$1091,2,0))</f>
        <v>1.538</v>
      </c>
      <c r="AB258" s="69">
        <f>IF(VLOOKUP($C258,EOC!$A$2:$F$1091,4,0)=0,"",VLOOKUP($C258,EOC!$A$2:$F$1091,4,0))</f>
        <v>2.1850000000000001</v>
      </c>
      <c r="AC258" s="70">
        <f>IF(VLOOKUP($C258,EOC!$A$2:$F$1091,6,0)=0,"",VLOOKUP($C258,EOC!$A$2:$F$1091,6,0))</f>
        <v>1.885</v>
      </c>
      <c r="AD258" s="65">
        <f>Y258-(Modeling!$H$4+'High Schools'!V253*Modeling!$H$5)</f>
        <v>-0.25496219883725724</v>
      </c>
      <c r="AE258" s="66">
        <f>Z258-(Modeling!$I$4+V258*Modeling!$I$5)</f>
        <v>0.20526064216569884</v>
      </c>
      <c r="AF258" s="64">
        <f>AA258-(Modeling!$J$4+V258*Modeling!$J$5)</f>
        <v>-0.37089435179154795</v>
      </c>
      <c r="AG258" s="62">
        <f>AC258-(Modeling!$K$4+V258*Modeling!$K$5)</f>
        <v>-0.53522134481411121</v>
      </c>
      <c r="AH258" s="67">
        <f t="shared" si="6"/>
        <v>-0.95581725327721756</v>
      </c>
      <c r="AI258" s="94">
        <f t="shared" si="7"/>
        <v>409</v>
      </c>
    </row>
    <row r="259" spans="1:35" x14ac:dyDescent="0.2">
      <c r="A259" s="36" t="s">
        <v>109</v>
      </c>
      <c r="B259" s="35" t="s">
        <v>198</v>
      </c>
      <c r="C259" s="53">
        <v>4492</v>
      </c>
      <c r="D259" s="28" t="str">
        <f>VLOOKUP($C259,Demographics!$A$2:$V$2860,2,FALSE)</f>
        <v>P</v>
      </c>
      <c r="E259" s="28" t="str">
        <f>VLOOKUP($C259,Demographics!$A$2:$V$2860,3,FALSE)</f>
        <v xml:space="preserve">9-12      </v>
      </c>
      <c r="F259" s="28">
        <f>VLOOKUP($C259,Demographics!$A$2:$V$2860,4,FALSE)</f>
        <v>1652</v>
      </c>
      <c r="G259" s="29">
        <f>VLOOKUP($C259,Demographics!$A$2:$V$2860,20,FALSE)</f>
        <v>19</v>
      </c>
      <c r="H259" s="29">
        <f>VLOOKUP($C259,Demographics!$A$2:$V$2860,21,FALSE)</f>
        <v>10.7</v>
      </c>
      <c r="I259" s="27">
        <f>VLOOKUP($C259,Demographics!$A$2:$V$2860,22,FALSE)/100</f>
        <v>0.55810000000000004</v>
      </c>
      <c r="J259" s="25">
        <f>VLOOKUP($C259,Demographics!$A$2:$V$2860,5,FALSE)/100</f>
        <v>7.3000000000000001E-3</v>
      </c>
      <c r="K259" s="26">
        <f>VLOOKUP($C259,Demographics!$A$2:$V$2860,6,FALSE)/100</f>
        <v>7.8100000000000003E-2</v>
      </c>
      <c r="L259" s="26">
        <f>VLOOKUP($C259,Demographics!$A$2:$V$2860,7,FALSE)/100</f>
        <v>1.21E-2</v>
      </c>
      <c r="M259" s="26">
        <f>VLOOKUP($C259,Demographics!$A$2:$V$2860,8,FALSE)/100</f>
        <v>7.0800000000000002E-2</v>
      </c>
      <c r="N259" s="26">
        <f>VLOOKUP($C259,Demographics!$A$2:$V$2860,9,FALSE)/100</f>
        <v>0.1308</v>
      </c>
      <c r="O259" s="26">
        <f>VLOOKUP($C259,Demographics!$A$2:$V$2860,10,FALSE)/100</f>
        <v>0.62890000000000001</v>
      </c>
      <c r="P259" s="26">
        <f>VLOOKUP($C259,Demographics!$A$2:$V$2860,11,FALSE)/100</f>
        <v>7.2000000000000008E-2</v>
      </c>
      <c r="Q259" s="26">
        <f>VLOOKUP($C259,Demographics!$A$2:$V$2860,12,FALSE)/100</f>
        <v>0.5212</v>
      </c>
      <c r="R259" s="26">
        <f>VLOOKUP($C259,Demographics!$A$2:$V$2860,13,FALSE)/100</f>
        <v>0.4788</v>
      </c>
      <c r="S259" s="26">
        <f>VLOOKUP($C259,Demographics!$A$2:$V$2860,14,FALSE)/100</f>
        <v>0</v>
      </c>
      <c r="T259" s="26">
        <f>VLOOKUP($C259,Demographics!$A$2:$V$2860,15,FALSE)/100</f>
        <v>4.9299999999999997E-2</v>
      </c>
      <c r="U259" s="26">
        <f>VLOOKUP($C259,Demographics!$A$2:$V$2860,16,FALSE)/100</f>
        <v>0.10949999999999999</v>
      </c>
      <c r="V259" s="26">
        <f>VLOOKUP($C259,Demographics!$A$2:$V$2860,17,FALSE)/100</f>
        <v>0.34720000000000001</v>
      </c>
      <c r="W259" s="26">
        <f>VLOOKUP($C259,Demographics!$A$2:$V$2860,18,FALSE)/100</f>
        <v>3.7200000000000004E-2</v>
      </c>
      <c r="X259" s="27">
        <f>VLOOKUP($C259,Demographics!$A$2:$V$2860,19,FALSE)/100</f>
        <v>5.9999999999999995E-4</v>
      </c>
      <c r="Y259" s="68">
        <f>IF(VLOOKUP($C259,MSP_HSPE!$B$2:$F$671,2,0)=0,"",VLOOKUP($C259,MSP_HSPE!$B$2:$F$671,2,0))</f>
        <v>3.4</v>
      </c>
      <c r="Z259" s="69">
        <f>IF(VLOOKUP($C259,MSP_HSPE!$B$2:$F$671,4,0)=0,"",VLOOKUP($C259,MSP_HSPE!$B$2:$F$671,4,0))</f>
        <v>3.411</v>
      </c>
      <c r="AA259" s="69">
        <f>IF(VLOOKUP($C259,EOC!$A$2:$F$1091,2,0)=0,"",VLOOKUP($C259,EOC!$A$2:$F$1091,2,0))</f>
        <v>1.8779999999999999</v>
      </c>
      <c r="AB259" s="69">
        <f>IF(VLOOKUP($C259,EOC!$A$2:$F$1091,4,0)=0,"",VLOOKUP($C259,EOC!$A$2:$F$1091,4,0))</f>
        <v>2.8540000000000005</v>
      </c>
      <c r="AC259" s="70">
        <f>IF(VLOOKUP($C259,EOC!$A$2:$F$1091,6,0)=0,"",VLOOKUP($C259,EOC!$A$2:$F$1091,6,0))</f>
        <v>2.7589999999999999</v>
      </c>
      <c r="AD259" s="65">
        <f>Y259-(Modeling!$H$4+'High Schools'!V252*Modeling!$H$5)</f>
        <v>0.54490896117067056</v>
      </c>
      <c r="AE259" s="66">
        <f>Z259-(Modeling!$I$4+V259*Modeling!$I$5)</f>
        <v>0.36362889244517005</v>
      </c>
      <c r="AF259" s="64">
        <f>AA259-(Modeling!$J$4+V259*Modeling!$J$5)</f>
        <v>-0.2327728032125822</v>
      </c>
      <c r="AG259" s="62">
        <f>AC259-(Modeling!$K$4+V259*Modeling!$K$5)</f>
        <v>3.9150049611400117E-2</v>
      </c>
      <c r="AH259" s="67">
        <f t="shared" ref="AH259:AH322" si="8">IF(SUM(Y259:AC259)=0,"",SUM(AD259:AG259))</f>
        <v>0.71491510001465852</v>
      </c>
      <c r="AI259" s="94">
        <f t="shared" ref="AI259:AI322" si="9">IF(AH259="","",_xlfn.RANK.EQ(AH259,AH$3:AH$656))</f>
        <v>174</v>
      </c>
    </row>
    <row r="260" spans="1:35" x14ac:dyDescent="0.2">
      <c r="A260" s="36" t="s">
        <v>109</v>
      </c>
      <c r="B260" s="35" t="s">
        <v>751</v>
      </c>
      <c r="C260" s="53">
        <v>2797</v>
      </c>
      <c r="D260" s="28" t="str">
        <f>VLOOKUP($C260,Demographics!$A$2:$V$2860,2,FALSE)</f>
        <v>P</v>
      </c>
      <c r="E260" s="28" t="str">
        <f>VLOOKUP($C260,Demographics!$A$2:$V$2860,3,FALSE)</f>
        <v xml:space="preserve">9-12      </v>
      </c>
      <c r="F260" s="28">
        <f>VLOOKUP($C260,Demographics!$A$2:$V$2860,4,FALSE)</f>
        <v>2131</v>
      </c>
      <c r="G260" s="29">
        <f>VLOOKUP($C260,Demographics!$A$2:$V$2860,20,FALSE)</f>
        <v>20</v>
      </c>
      <c r="H260" s="29">
        <f>VLOOKUP($C260,Demographics!$A$2:$V$2860,21,FALSE)</f>
        <v>10.4</v>
      </c>
      <c r="I260" s="27">
        <f>VLOOKUP($C260,Demographics!$A$2:$V$2860,22,FALSE)/100</f>
        <v>0.73150000000000004</v>
      </c>
      <c r="J260" s="25">
        <f>VLOOKUP($C260,Demographics!$A$2:$V$2860,5,FALSE)/100</f>
        <v>1.1699999999999999E-2</v>
      </c>
      <c r="K260" s="26">
        <f>VLOOKUP($C260,Demographics!$A$2:$V$2860,6,FALSE)/100</f>
        <v>0.20649999999999999</v>
      </c>
      <c r="L260" s="26">
        <f>VLOOKUP($C260,Demographics!$A$2:$V$2860,7,FALSE)/100</f>
        <v>4.0800000000000003E-2</v>
      </c>
      <c r="M260" s="26">
        <f>VLOOKUP($C260,Demographics!$A$2:$V$2860,8,FALSE)/100</f>
        <v>0.18210000000000001</v>
      </c>
      <c r="N260" s="26">
        <f>VLOOKUP($C260,Demographics!$A$2:$V$2860,9,FALSE)/100</f>
        <v>0.22670000000000001</v>
      </c>
      <c r="O260" s="26">
        <f>VLOOKUP($C260,Demographics!$A$2:$V$2860,10,FALSE)/100</f>
        <v>0.26700000000000002</v>
      </c>
      <c r="P260" s="26">
        <f>VLOOKUP($C260,Demographics!$A$2:$V$2860,11,FALSE)/100</f>
        <v>6.5199999999999994E-2</v>
      </c>
      <c r="Q260" s="26">
        <f>VLOOKUP($C260,Demographics!$A$2:$V$2860,12,FALSE)/100</f>
        <v>0.53359999999999996</v>
      </c>
      <c r="R260" s="26">
        <f>VLOOKUP($C260,Demographics!$A$2:$V$2860,13,FALSE)/100</f>
        <v>0.46639999999999998</v>
      </c>
      <c r="S260" s="26">
        <f>VLOOKUP($C260,Demographics!$A$2:$V$2860,14,FALSE)/100</f>
        <v>0</v>
      </c>
      <c r="T260" s="26">
        <f>VLOOKUP($C260,Demographics!$A$2:$V$2860,15,FALSE)/100</f>
        <v>0.15679999999999999</v>
      </c>
      <c r="U260" s="26">
        <f>VLOOKUP($C260,Demographics!$A$2:$V$2860,16,FALSE)/100</f>
        <v>0.10550000000000001</v>
      </c>
      <c r="V260" s="26">
        <f>VLOOKUP($C260,Demographics!$A$2:$V$2860,17,FALSE)/100</f>
        <v>0.69590000000000007</v>
      </c>
      <c r="W260" s="26">
        <f>VLOOKUP($C260,Demographics!$A$2:$V$2860,18,FALSE)/100</f>
        <v>2.1400000000000002E-2</v>
      </c>
      <c r="X260" s="27">
        <f>VLOOKUP($C260,Demographics!$A$2:$V$2860,19,FALSE)/100</f>
        <v>2.5000000000000001E-3</v>
      </c>
      <c r="Y260" s="68">
        <f>IF(VLOOKUP($C260,MSP_HSPE!$B$2:$F$671,2,0)=0,"",VLOOKUP($C260,MSP_HSPE!$B$2:$F$671,2,0))</f>
        <v>3</v>
      </c>
      <c r="Z260" s="69">
        <f>IF(VLOOKUP($C260,MSP_HSPE!$B$2:$F$671,4,0)=0,"",VLOOKUP($C260,MSP_HSPE!$B$2:$F$671,4,0))</f>
        <v>3.0630000000000002</v>
      </c>
      <c r="AA260" s="69">
        <f>IF(VLOOKUP($C260,EOC!$A$2:$F$1091,2,0)=0,"",VLOOKUP($C260,EOC!$A$2:$F$1091,2,0))</f>
        <v>1.5980000000000001</v>
      </c>
      <c r="AB260" s="69">
        <f>IF(VLOOKUP($C260,EOC!$A$2:$F$1091,4,0)=0,"",VLOOKUP($C260,EOC!$A$2:$F$1091,4,0))</f>
        <v>2.645</v>
      </c>
      <c r="AC260" s="70">
        <f>IF(VLOOKUP($C260,EOC!$A$2:$F$1091,6,0)=0,"",VLOOKUP($C260,EOC!$A$2:$F$1091,6,0))</f>
        <v>2.242</v>
      </c>
      <c r="AD260" s="65">
        <f>Y260-(Modeling!$H$4+'High Schools'!V248*Modeling!$H$5)</f>
        <v>7.119849557808422E-3</v>
      </c>
      <c r="AE260" s="66">
        <f>Z260-(Modeling!$I$4+V260*Modeling!$I$5)</f>
        <v>0.36472041922592746</v>
      </c>
      <c r="AF260" s="64">
        <f>AA260-(Modeling!$J$4+V260*Modeling!$J$5)</f>
        <v>-0.17171167913063123</v>
      </c>
      <c r="AG260" s="62">
        <f>AC260-(Modeling!$K$4+V260*Modeling!$K$5)</f>
        <v>2.8353997110548868E-2</v>
      </c>
      <c r="AH260" s="67">
        <f t="shared" si="8"/>
        <v>0.22848258676365352</v>
      </c>
      <c r="AI260" s="94">
        <f t="shared" si="9"/>
        <v>257</v>
      </c>
    </row>
    <row r="261" spans="1:35" x14ac:dyDescent="0.2">
      <c r="A261" s="36" t="s">
        <v>109</v>
      </c>
      <c r="B261" s="35" t="s">
        <v>166</v>
      </c>
      <c r="C261" s="53">
        <v>3640</v>
      </c>
      <c r="D261" s="28" t="str">
        <f>VLOOKUP($C261,Demographics!$A$2:$V$2860,2,FALSE)</f>
        <v>P</v>
      </c>
      <c r="E261" s="28" t="str">
        <f>VLOOKUP($C261,Demographics!$A$2:$V$2860,3,FALSE)</f>
        <v xml:space="preserve">9-12      </v>
      </c>
      <c r="F261" s="28">
        <f>VLOOKUP($C261,Demographics!$A$2:$V$2860,4,FALSE)</f>
        <v>2185</v>
      </c>
      <c r="G261" s="29">
        <f>VLOOKUP($C261,Demographics!$A$2:$V$2860,20,FALSE)</f>
        <v>19</v>
      </c>
      <c r="H261" s="29">
        <f>VLOOKUP($C261,Demographics!$A$2:$V$2860,21,FALSE)</f>
        <v>11.3</v>
      </c>
      <c r="I261" s="27">
        <f>VLOOKUP($C261,Demographics!$A$2:$V$2860,22,FALSE)/100</f>
        <v>0.63479999999999992</v>
      </c>
      <c r="J261" s="25">
        <f>VLOOKUP($C261,Demographics!$A$2:$V$2860,5,FALSE)/100</f>
        <v>5.8999999999999999E-3</v>
      </c>
      <c r="K261" s="26">
        <f>VLOOKUP($C261,Demographics!$A$2:$V$2860,6,FALSE)/100</f>
        <v>0.2389</v>
      </c>
      <c r="L261" s="26">
        <f>VLOOKUP($C261,Demographics!$A$2:$V$2860,7,FALSE)/100</f>
        <v>1.4199999999999999E-2</v>
      </c>
      <c r="M261" s="26">
        <f>VLOOKUP($C261,Demographics!$A$2:$V$2860,8,FALSE)/100</f>
        <v>9.1499999999999998E-2</v>
      </c>
      <c r="N261" s="26">
        <f>VLOOKUP($C261,Demographics!$A$2:$V$2860,9,FALSE)/100</f>
        <v>9.6099999999999991E-2</v>
      </c>
      <c r="O261" s="26">
        <f>VLOOKUP($C261,Demographics!$A$2:$V$2860,10,FALSE)/100</f>
        <v>0.47090000000000004</v>
      </c>
      <c r="P261" s="26">
        <f>VLOOKUP($C261,Demographics!$A$2:$V$2860,11,FALSE)/100</f>
        <v>8.2400000000000001E-2</v>
      </c>
      <c r="Q261" s="26">
        <f>VLOOKUP($C261,Demographics!$A$2:$V$2860,12,FALSE)/100</f>
        <v>0.50249999999999995</v>
      </c>
      <c r="R261" s="26">
        <f>VLOOKUP($C261,Demographics!$A$2:$V$2860,13,FALSE)/100</f>
        <v>0.4975</v>
      </c>
      <c r="S261" s="26">
        <f>VLOOKUP($C261,Demographics!$A$2:$V$2860,14,FALSE)/100</f>
        <v>0</v>
      </c>
      <c r="T261" s="26">
        <f>VLOOKUP($C261,Demographics!$A$2:$V$2860,15,FALSE)/100</f>
        <v>3.0800000000000001E-2</v>
      </c>
      <c r="U261" s="26">
        <f>VLOOKUP($C261,Demographics!$A$2:$V$2860,16,FALSE)/100</f>
        <v>7.980000000000001E-2</v>
      </c>
      <c r="V261" s="26">
        <f>VLOOKUP($C261,Demographics!$A$2:$V$2860,17,FALSE)/100</f>
        <v>0.31719999999999998</v>
      </c>
      <c r="W261" s="26">
        <f>VLOOKUP($C261,Demographics!$A$2:$V$2860,18,FALSE)/100</f>
        <v>5.33E-2</v>
      </c>
      <c r="X261" s="27">
        <f>VLOOKUP($C261,Demographics!$A$2:$V$2860,19,FALSE)/100</f>
        <v>5.0000000000000001E-4</v>
      </c>
      <c r="Y261" s="68">
        <f>IF(VLOOKUP($C261,MSP_HSPE!$B$2:$F$671,2,0)=0,"",VLOOKUP($C261,MSP_HSPE!$B$2:$F$671,2,0))</f>
        <v>3.5</v>
      </c>
      <c r="Z261" s="69">
        <f>IF(VLOOKUP($C261,MSP_HSPE!$B$2:$F$671,4,0)=0,"",VLOOKUP($C261,MSP_HSPE!$B$2:$F$671,4,0))</f>
        <v>3.3450000000000002</v>
      </c>
      <c r="AA261" s="69">
        <f>IF(VLOOKUP($C261,EOC!$A$2:$F$1091,2,0)=0,"",VLOOKUP($C261,EOC!$A$2:$F$1091,2,0))</f>
        <v>2.1779999999999999</v>
      </c>
      <c r="AB261" s="69">
        <f>IF(VLOOKUP($C261,EOC!$A$2:$F$1091,4,0)=0,"",VLOOKUP($C261,EOC!$A$2:$F$1091,4,0))</f>
        <v>3.2629999999999999</v>
      </c>
      <c r="AC261" s="70">
        <f>IF(VLOOKUP($C261,EOC!$A$2:$F$1091,6,0)=0,"",VLOOKUP($C261,EOC!$A$2:$F$1091,6,0))</f>
        <v>3.016</v>
      </c>
      <c r="AD261" s="65">
        <f>Y261-(Modeling!$H$4+'High Schools'!V250*Modeling!$H$5)</f>
        <v>0.27643791186594147</v>
      </c>
      <c r="AE261" s="66">
        <f>Z261-(Modeling!$I$4+V261*Modeling!$I$5)</f>
        <v>0.26759520789276792</v>
      </c>
      <c r="AF261" s="64">
        <f>AA261-(Modeling!$J$4+V261*Modeling!$J$5)</f>
        <v>3.7884398615755543E-2</v>
      </c>
      <c r="AG261" s="62">
        <f>AC261-(Modeling!$K$4+V261*Modeling!$K$5)</f>
        <v>0.25259938019650319</v>
      </c>
      <c r="AH261" s="67">
        <f t="shared" si="8"/>
        <v>0.83451689857096811</v>
      </c>
      <c r="AI261" s="94">
        <f t="shared" si="9"/>
        <v>155</v>
      </c>
    </row>
    <row r="262" spans="1:35" x14ac:dyDescent="0.2">
      <c r="A262" s="36" t="s">
        <v>109</v>
      </c>
      <c r="B262" s="35" t="s">
        <v>449</v>
      </c>
      <c r="C262" s="53">
        <v>4128</v>
      </c>
      <c r="D262" s="28" t="str">
        <f>VLOOKUP($C262,Demographics!$A$2:$V$2860,2,FALSE)</f>
        <v>P</v>
      </c>
      <c r="E262" s="28" t="str">
        <f>VLOOKUP($C262,Demographics!$A$2:$V$2860,3,FALSE)</f>
        <v xml:space="preserve">9-12      </v>
      </c>
      <c r="F262" s="28">
        <f>VLOOKUP($C262,Demographics!$A$2:$V$2860,4,FALSE)</f>
        <v>2015</v>
      </c>
      <c r="G262" s="29">
        <f>VLOOKUP($C262,Demographics!$A$2:$V$2860,20,FALSE)</f>
        <v>20</v>
      </c>
      <c r="H262" s="29">
        <f>VLOOKUP($C262,Demographics!$A$2:$V$2860,21,FALSE)</f>
        <v>12.1</v>
      </c>
      <c r="I262" s="27">
        <f>VLOOKUP($C262,Demographics!$A$2:$V$2860,22,FALSE)/100</f>
        <v>0.68689999999999996</v>
      </c>
      <c r="J262" s="25">
        <f>VLOOKUP($C262,Demographics!$A$2:$V$2860,5,FALSE)/100</f>
        <v>8.8999999999999999E-3</v>
      </c>
      <c r="K262" s="26">
        <f>VLOOKUP($C262,Demographics!$A$2:$V$2860,6,FALSE)/100</f>
        <v>0.20399999999999999</v>
      </c>
      <c r="L262" s="26">
        <f>VLOOKUP($C262,Demographics!$A$2:$V$2860,7,FALSE)/100</f>
        <v>1.1899999999999999E-2</v>
      </c>
      <c r="M262" s="26">
        <f>VLOOKUP($C262,Demographics!$A$2:$V$2860,8,FALSE)/100</f>
        <v>8.14E-2</v>
      </c>
      <c r="N262" s="26">
        <f>VLOOKUP($C262,Demographics!$A$2:$V$2860,9,FALSE)/100</f>
        <v>0.13699999999999998</v>
      </c>
      <c r="O262" s="26">
        <f>VLOOKUP($C262,Demographics!$A$2:$V$2860,10,FALSE)/100</f>
        <v>0.48139999999999999</v>
      </c>
      <c r="P262" s="26">
        <f>VLOOKUP($C262,Demographics!$A$2:$V$2860,11,FALSE)/100</f>
        <v>7.5399999999999995E-2</v>
      </c>
      <c r="Q262" s="26">
        <f>VLOOKUP($C262,Demographics!$A$2:$V$2860,12,FALSE)/100</f>
        <v>0.53949999999999998</v>
      </c>
      <c r="R262" s="26">
        <f>VLOOKUP($C262,Demographics!$A$2:$V$2860,13,FALSE)/100</f>
        <v>0.46049999999999996</v>
      </c>
      <c r="S262" s="26">
        <f>VLOOKUP($C262,Demographics!$A$2:$V$2860,14,FALSE)/100</f>
        <v>0</v>
      </c>
      <c r="T262" s="26">
        <f>VLOOKUP($C262,Demographics!$A$2:$V$2860,15,FALSE)/100</f>
        <v>4.9299999999999997E-2</v>
      </c>
      <c r="U262" s="26">
        <f>VLOOKUP($C262,Demographics!$A$2:$V$2860,16,FALSE)/100</f>
        <v>7.4700000000000003E-2</v>
      </c>
      <c r="V262" s="26">
        <f>VLOOKUP($C262,Demographics!$A$2:$V$2860,17,FALSE)/100</f>
        <v>0.3513</v>
      </c>
      <c r="W262" s="26">
        <f>VLOOKUP($C262,Demographics!$A$2:$V$2860,18,FALSE)/100</f>
        <v>4.3099999999999999E-2</v>
      </c>
      <c r="X262" s="27">
        <f>VLOOKUP($C262,Demographics!$A$2:$V$2860,19,FALSE)/100</f>
        <v>1E-3</v>
      </c>
      <c r="Y262" s="68">
        <f>IF(VLOOKUP($C262,MSP_HSPE!$B$2:$F$671,2,0)=0,"",VLOOKUP($C262,MSP_HSPE!$B$2:$F$671,2,0))</f>
        <v>3.42</v>
      </c>
      <c r="Z262" s="69">
        <f>IF(VLOOKUP($C262,MSP_HSPE!$B$2:$F$671,4,0)=0,"",VLOOKUP($C262,MSP_HSPE!$B$2:$F$671,4,0))</f>
        <v>3.3660000000000001</v>
      </c>
      <c r="AA262" s="69">
        <f>IF(VLOOKUP($C262,EOC!$A$2:$F$1091,2,0)=0,"",VLOOKUP($C262,EOC!$A$2:$F$1091,2,0))</f>
        <v>1.895</v>
      </c>
      <c r="AB262" s="69">
        <f>IF(VLOOKUP($C262,EOC!$A$2:$F$1091,4,0)=0,"",VLOOKUP($C262,EOC!$A$2:$F$1091,4,0))</f>
        <v>2.9389999999999996</v>
      </c>
      <c r="AC262" s="70">
        <f>IF(VLOOKUP($C262,EOC!$A$2:$F$1091,6,0)=0,"",VLOOKUP($C262,EOC!$A$2:$F$1091,6,0))</f>
        <v>2.7379999999999995</v>
      </c>
      <c r="AD262" s="65">
        <f>Y262-(Modeling!$H$4+'High Schools'!V251*Modeling!$H$5)</f>
        <v>0.59683010536098369</v>
      </c>
      <c r="AE262" s="66">
        <f>Z262-(Modeling!$I$4+V262*Modeling!$I$5)</f>
        <v>0.32273349600066537</v>
      </c>
      <c r="AF262" s="64">
        <f>AA262-(Modeling!$J$4+V262*Modeling!$J$5)</f>
        <v>-0.21176262079578834</v>
      </c>
      <c r="AG262" s="62">
        <f>AC262-(Modeling!$K$4+V262*Modeling!$K$5)</f>
        <v>2.4101974431435469E-2</v>
      </c>
      <c r="AH262" s="67">
        <f t="shared" si="8"/>
        <v>0.73190295499729618</v>
      </c>
      <c r="AI262" s="94">
        <f t="shared" si="9"/>
        <v>173</v>
      </c>
    </row>
    <row r="263" spans="1:35" x14ac:dyDescent="0.2">
      <c r="A263" s="36" t="s">
        <v>109</v>
      </c>
      <c r="B263" s="35" t="s">
        <v>1170</v>
      </c>
      <c r="C263" s="53">
        <v>1807</v>
      </c>
      <c r="D263" s="28" t="str">
        <f>VLOOKUP($C263,Demographics!$A$2:$V$2860,2,FALSE)</f>
        <v>A</v>
      </c>
      <c r="E263" s="28" t="str">
        <f>VLOOKUP($C263,Demographics!$A$2:$V$2860,3,FALSE)</f>
        <v xml:space="preserve">9-12      </v>
      </c>
      <c r="F263" s="28">
        <f>VLOOKUP($C263,Demographics!$A$2:$V$2860,4,FALSE)</f>
        <v>17</v>
      </c>
      <c r="G263" s="29">
        <f>VLOOKUP($C263,Demographics!$A$2:$V$2860,20,FALSE)</f>
        <v>0</v>
      </c>
      <c r="H263" s="29">
        <f>VLOOKUP($C263,Demographics!$A$2:$V$2860,21,FALSE)</f>
        <v>21.3</v>
      </c>
      <c r="I263" s="27">
        <f>VLOOKUP($C263,Demographics!$A$2:$V$2860,22,FALSE)/100</f>
        <v>0</v>
      </c>
      <c r="J263" s="25">
        <f>VLOOKUP($C263,Demographics!$A$2:$V$2860,5,FALSE)/100</f>
        <v>0</v>
      </c>
      <c r="K263" s="26">
        <f>VLOOKUP($C263,Demographics!$A$2:$V$2860,6,FALSE)/100</f>
        <v>0</v>
      </c>
      <c r="L263" s="26">
        <f>VLOOKUP($C263,Demographics!$A$2:$V$2860,7,FALSE)/100</f>
        <v>0.1176</v>
      </c>
      <c r="M263" s="26">
        <f>VLOOKUP($C263,Demographics!$A$2:$V$2860,8,FALSE)/100</f>
        <v>0.35289999999999999</v>
      </c>
      <c r="N263" s="26">
        <f>VLOOKUP($C263,Demographics!$A$2:$V$2860,9,FALSE)/100</f>
        <v>0.23530000000000001</v>
      </c>
      <c r="O263" s="26">
        <f>VLOOKUP($C263,Demographics!$A$2:$V$2860,10,FALSE)/100</f>
        <v>5.8799999999999998E-2</v>
      </c>
      <c r="P263" s="26">
        <f>VLOOKUP($C263,Demographics!$A$2:$V$2860,11,FALSE)/100</f>
        <v>0.23530000000000001</v>
      </c>
      <c r="Q263" s="26">
        <f>VLOOKUP($C263,Demographics!$A$2:$V$2860,12,FALSE)/100</f>
        <v>1</v>
      </c>
      <c r="R263" s="26">
        <f>VLOOKUP($C263,Demographics!$A$2:$V$2860,13,FALSE)/100</f>
        <v>0</v>
      </c>
      <c r="S263" s="26">
        <f>VLOOKUP($C263,Demographics!$A$2:$V$2860,14,FALSE)/100</f>
        <v>0</v>
      </c>
      <c r="T263" s="26">
        <f>VLOOKUP($C263,Demographics!$A$2:$V$2860,15,FALSE)/100</f>
        <v>0</v>
      </c>
      <c r="U263" s="26">
        <f>VLOOKUP($C263,Demographics!$A$2:$V$2860,16,FALSE)/100</f>
        <v>4.5499999999999999E-2</v>
      </c>
      <c r="V263" s="26">
        <f>VLOOKUP($C263,Demographics!$A$2:$V$2860,17,FALSE)/100</f>
        <v>0.31819999999999998</v>
      </c>
      <c r="W263" s="26">
        <f>VLOOKUP($C263,Demographics!$A$2:$V$2860,18,FALSE)/100</f>
        <v>0</v>
      </c>
      <c r="X263" s="27">
        <f>VLOOKUP($C263,Demographics!$A$2:$V$2860,19,FALSE)/100</f>
        <v>0</v>
      </c>
      <c r="Y263" s="68" t="str">
        <f>IF(VLOOKUP($C263,MSP_HSPE!$B$2:$F$671,2,0)=0,"",VLOOKUP($C263,MSP_HSPE!$B$2:$F$671,2,0))</f>
        <v/>
      </c>
      <c r="Z263" s="69" t="str">
        <f>IF(VLOOKUP($C263,MSP_HSPE!$B$2:$F$671,4,0)=0,"",VLOOKUP($C263,MSP_HSPE!$B$2:$F$671,4,0))</f>
        <v/>
      </c>
      <c r="AA263" s="69" t="str">
        <f>IF(VLOOKUP($C263,EOC!$A$2:$F$1091,2,0)=0,"",VLOOKUP($C263,EOC!$A$2:$F$1091,2,0))</f>
        <v/>
      </c>
      <c r="AB263" s="69" t="str">
        <f>IF(VLOOKUP($C263,EOC!$A$2:$F$1091,4,0)=0,"",VLOOKUP($C263,EOC!$A$2:$F$1091,4,0))</f>
        <v/>
      </c>
      <c r="AC263" s="70" t="str">
        <f>IF(VLOOKUP($C263,EOC!$A$2:$F$1091,6,0)=0,"",VLOOKUP($C263,EOC!$A$2:$F$1091,6,0))</f>
        <v/>
      </c>
      <c r="AD263" s="67"/>
      <c r="AE263" s="63"/>
      <c r="AF263" s="63"/>
      <c r="AG263" s="62"/>
      <c r="AH263" s="67" t="str">
        <f t="shared" si="8"/>
        <v/>
      </c>
      <c r="AI263" s="94" t="str">
        <f t="shared" si="9"/>
        <v/>
      </c>
    </row>
    <row r="264" spans="1:35" x14ac:dyDescent="0.2">
      <c r="A264" s="36" t="s">
        <v>67</v>
      </c>
      <c r="B264" s="35" t="s">
        <v>419</v>
      </c>
      <c r="C264" s="53">
        <v>5180</v>
      </c>
      <c r="D264" s="28" t="str">
        <f>VLOOKUP($C264,Demographics!$A$2:$V$2860,2,FALSE)</f>
        <v>A</v>
      </c>
      <c r="E264" s="28" t="str">
        <f>VLOOKUP($C264,Demographics!$A$2:$V$2860,3,FALSE)</f>
        <v xml:space="preserve">K-12      </v>
      </c>
      <c r="F264" s="28">
        <f>VLOOKUP($C264,Demographics!$A$2:$V$2860,4,FALSE)</f>
        <v>178</v>
      </c>
      <c r="G264" s="29">
        <f>VLOOKUP($C264,Demographics!$A$2:$V$2860,20,FALSE)</f>
        <v>45</v>
      </c>
      <c r="H264" s="29">
        <f>VLOOKUP($C264,Demographics!$A$2:$V$2860,21,FALSE)</f>
        <v>19</v>
      </c>
      <c r="I264" s="27">
        <f>VLOOKUP($C264,Demographics!$A$2:$V$2860,22,FALSE)/100</f>
        <v>1.75</v>
      </c>
      <c r="J264" s="25">
        <f>VLOOKUP($C264,Demographics!$A$2:$V$2860,5,FALSE)/100</f>
        <v>2.81E-2</v>
      </c>
      <c r="K264" s="26">
        <f>VLOOKUP($C264,Demographics!$A$2:$V$2860,6,FALSE)/100</f>
        <v>5.6000000000000008E-3</v>
      </c>
      <c r="L264" s="26">
        <f>VLOOKUP($C264,Demographics!$A$2:$V$2860,7,FALSE)/100</f>
        <v>0</v>
      </c>
      <c r="M264" s="26">
        <f>VLOOKUP($C264,Demographics!$A$2:$V$2860,8,FALSE)/100</f>
        <v>5.6000000000000008E-3</v>
      </c>
      <c r="N264" s="26">
        <f>VLOOKUP($C264,Demographics!$A$2:$V$2860,9,FALSE)/100</f>
        <v>2.81E-2</v>
      </c>
      <c r="O264" s="26">
        <f>VLOOKUP($C264,Demographics!$A$2:$V$2860,10,FALSE)/100</f>
        <v>0.9326000000000001</v>
      </c>
      <c r="P264" s="26">
        <f>VLOOKUP($C264,Demographics!$A$2:$V$2860,11,FALSE)/100</f>
        <v>0</v>
      </c>
      <c r="Q264" s="26">
        <f>VLOOKUP($C264,Demographics!$A$2:$V$2860,12,FALSE)/100</f>
        <v>0.48310000000000003</v>
      </c>
      <c r="R264" s="26">
        <f>VLOOKUP($C264,Demographics!$A$2:$V$2860,13,FALSE)/100</f>
        <v>0.51690000000000003</v>
      </c>
      <c r="S264" s="26">
        <f>VLOOKUP($C264,Demographics!$A$2:$V$2860,14,FALSE)/100</f>
        <v>0</v>
      </c>
      <c r="T264" s="26">
        <f>VLOOKUP($C264,Demographics!$A$2:$V$2860,15,FALSE)/100</f>
        <v>0</v>
      </c>
      <c r="U264" s="26">
        <f>VLOOKUP($C264,Demographics!$A$2:$V$2860,16,FALSE)/100</f>
        <v>8.6999999999999994E-3</v>
      </c>
      <c r="V264" s="26">
        <f>VLOOKUP($C264,Demographics!$A$2:$V$2860,17,FALSE)/100</f>
        <v>0.37390000000000001</v>
      </c>
      <c r="W264" s="26">
        <f>VLOOKUP($C264,Demographics!$A$2:$V$2860,18,FALSE)/100</f>
        <v>0</v>
      </c>
      <c r="X264" s="27">
        <f>VLOOKUP($C264,Demographics!$A$2:$V$2860,19,FALSE)/100</f>
        <v>0</v>
      </c>
      <c r="Y264" s="68">
        <f>IF(VLOOKUP($C264,MSP_HSPE!$B$2:$F$671,2,0)=0,"",VLOOKUP($C264,MSP_HSPE!$B$2:$F$671,2,0))</f>
        <v>1.48</v>
      </c>
      <c r="Z264" s="69">
        <f>IF(VLOOKUP($C264,MSP_HSPE!$B$2:$F$671,4,0)=0,"",VLOOKUP($C264,MSP_HSPE!$B$2:$F$671,4,0))</f>
        <v>1.3129999999999997</v>
      </c>
      <c r="AA264" s="69">
        <f>IF(VLOOKUP($C264,EOC!$A$2:$F$1091,2,0)=0,"",VLOOKUP($C264,EOC!$A$2:$F$1091,2,0))</f>
        <v>1.5449999999999999</v>
      </c>
      <c r="AB264" s="69">
        <f>IF(VLOOKUP($C264,EOC!$A$2:$F$1091,4,0)=0,"",VLOOKUP($C264,EOC!$A$2:$F$1091,4,0))</f>
        <v>2.891</v>
      </c>
      <c r="AC264" s="70">
        <f>IF(VLOOKUP($C264,EOC!$A$2:$F$1091,6,0)=0,"",VLOOKUP($C264,EOC!$A$2:$F$1091,6,0))</f>
        <v>1.5369999999999999</v>
      </c>
      <c r="AD264" s="65">
        <f>Y264-(Modeling!$H$4+'High Schools'!V543*Modeling!$H$5)</f>
        <v>-1.8723949074920849</v>
      </c>
      <c r="AE264" s="66">
        <f>Z264-(Modeling!$I$4+V264*Modeling!$I$5)</f>
        <v>-1.7076411283031918</v>
      </c>
      <c r="AF264" s="64">
        <f>AA264-(Modeling!$J$4+V264*Modeling!$J$5)</f>
        <v>-0.53965771283980324</v>
      </c>
      <c r="AG264" s="62">
        <f>AC264-(Modeling!$K$4+V264*Modeling!$K$5)</f>
        <v>-1.1440898546093421</v>
      </c>
      <c r="AH264" s="67">
        <f t="shared" si="8"/>
        <v>-5.2637836032444216</v>
      </c>
      <c r="AI264" s="94">
        <f t="shared" si="9"/>
        <v>500</v>
      </c>
    </row>
    <row r="265" spans="1:35" x14ac:dyDescent="0.2">
      <c r="A265" s="36" t="s">
        <v>67</v>
      </c>
      <c r="B265" s="35" t="s">
        <v>373</v>
      </c>
      <c r="C265" s="53">
        <v>4206</v>
      </c>
      <c r="D265" s="28" t="str">
        <f>VLOOKUP($C265,Demographics!$A$2:$V$2860,2,FALSE)</f>
        <v>P</v>
      </c>
      <c r="E265" s="28" t="str">
        <f>VLOOKUP($C265,Demographics!$A$2:$V$2860,3,FALSE)</f>
        <v xml:space="preserve">9-12      </v>
      </c>
      <c r="F265" s="28">
        <f>VLOOKUP($C265,Demographics!$A$2:$V$2860,4,FALSE)</f>
        <v>243</v>
      </c>
      <c r="G265" s="29">
        <f>VLOOKUP($C265,Demographics!$A$2:$V$2860,20,FALSE)</f>
        <v>14</v>
      </c>
      <c r="H265" s="29">
        <f>VLOOKUP($C265,Demographics!$A$2:$V$2860,21,FALSE)</f>
        <v>15.8</v>
      </c>
      <c r="I265" s="27">
        <f>VLOOKUP($C265,Demographics!$A$2:$V$2860,22,FALSE)/100</f>
        <v>0.8234999999999999</v>
      </c>
      <c r="J265" s="25">
        <f>VLOOKUP($C265,Demographics!$A$2:$V$2860,5,FALSE)/100</f>
        <v>1.23E-2</v>
      </c>
      <c r="K265" s="26">
        <f>VLOOKUP($C265,Demographics!$A$2:$V$2860,6,FALSE)/100</f>
        <v>1.23E-2</v>
      </c>
      <c r="L265" s="26">
        <f>VLOOKUP($C265,Demographics!$A$2:$V$2860,7,FALSE)/100</f>
        <v>0</v>
      </c>
      <c r="M265" s="26">
        <f>VLOOKUP($C265,Demographics!$A$2:$V$2860,8,FALSE)/100</f>
        <v>8.199999999999999E-3</v>
      </c>
      <c r="N265" s="26">
        <f>VLOOKUP($C265,Demographics!$A$2:$V$2860,9,FALSE)/100</f>
        <v>4.1200000000000001E-2</v>
      </c>
      <c r="O265" s="26">
        <f>VLOOKUP($C265,Demographics!$A$2:$V$2860,10,FALSE)/100</f>
        <v>0.88890000000000002</v>
      </c>
      <c r="P265" s="26">
        <f>VLOOKUP($C265,Demographics!$A$2:$V$2860,11,FALSE)/100</f>
        <v>3.7000000000000005E-2</v>
      </c>
      <c r="Q265" s="26">
        <f>VLOOKUP($C265,Demographics!$A$2:$V$2860,12,FALSE)/100</f>
        <v>0.49790000000000001</v>
      </c>
      <c r="R265" s="26">
        <f>VLOOKUP($C265,Demographics!$A$2:$V$2860,13,FALSE)/100</f>
        <v>0.50209999999999999</v>
      </c>
      <c r="S265" s="26">
        <f>VLOOKUP($C265,Demographics!$A$2:$V$2860,14,FALSE)/100</f>
        <v>0</v>
      </c>
      <c r="T265" s="26">
        <f>VLOOKUP($C265,Demographics!$A$2:$V$2860,15,FALSE)/100</f>
        <v>0</v>
      </c>
      <c r="U265" s="26">
        <f>VLOOKUP($C265,Demographics!$A$2:$V$2860,16,FALSE)/100</f>
        <v>0.1411</v>
      </c>
      <c r="V265" s="26">
        <f>VLOOKUP($C265,Demographics!$A$2:$V$2860,17,FALSE)/100</f>
        <v>0.5202</v>
      </c>
      <c r="W265" s="26">
        <f>VLOOKUP($C265,Demographics!$A$2:$V$2860,18,FALSE)/100</f>
        <v>7.6600000000000001E-2</v>
      </c>
      <c r="X265" s="27">
        <f>VLOOKUP($C265,Demographics!$A$2:$V$2860,19,FALSE)/100</f>
        <v>0</v>
      </c>
      <c r="Y265" s="68">
        <f>IF(VLOOKUP($C265,MSP_HSPE!$B$2:$F$671,2,0)=0,"",VLOOKUP($C265,MSP_HSPE!$B$2:$F$671,2,0))</f>
        <v>3.34</v>
      </c>
      <c r="Z265" s="69">
        <f>IF(VLOOKUP($C265,MSP_HSPE!$B$2:$F$671,4,0)=0,"",VLOOKUP($C265,MSP_HSPE!$B$2:$F$671,4,0))</f>
        <v>3.1860000000000004</v>
      </c>
      <c r="AA265" s="69">
        <f>IF(VLOOKUP($C265,EOC!$A$2:$F$1091,2,0)=0,"",VLOOKUP($C265,EOC!$A$2:$F$1091,2,0))</f>
        <v>1.8459999999999999</v>
      </c>
      <c r="AB265" s="69">
        <f>IF(VLOOKUP($C265,EOC!$A$2:$F$1091,4,0)=0,"",VLOOKUP($C265,EOC!$A$2:$F$1091,4,0))</f>
        <v>2.7930000000000001</v>
      </c>
      <c r="AC265" s="70">
        <f>IF(VLOOKUP($C265,EOC!$A$2:$F$1091,6,0)=0,"",VLOOKUP($C265,EOC!$A$2:$F$1091,6,0))</f>
        <v>3.0960000000000001</v>
      </c>
      <c r="AD265" s="65">
        <f>Y265-(Modeling!$H$4+'High Schools'!V542*Modeling!$H$5)</f>
        <v>3.1238311185321166E-2</v>
      </c>
      <c r="AE265" s="66">
        <f>Z265-(Modeling!$I$4+V265*Modeling!$I$5)</f>
        <v>0.311823140030691</v>
      </c>
      <c r="AF265" s="64">
        <f>AA265-(Modeling!$J$4+V265*Modeling!$J$5)</f>
        <v>-9.5562667089331699E-2</v>
      </c>
      <c r="AG265" s="62">
        <f>AC265-(Modeling!$K$4+V265*Modeling!$K$5)</f>
        <v>0.62729224323730381</v>
      </c>
      <c r="AH265" s="67">
        <f t="shared" si="8"/>
        <v>0.87479102736398429</v>
      </c>
      <c r="AI265" s="94">
        <f t="shared" si="9"/>
        <v>149</v>
      </c>
    </row>
    <row r="266" spans="1:35" x14ac:dyDescent="0.2">
      <c r="A266" s="36" t="s">
        <v>67</v>
      </c>
      <c r="B266" s="35" t="s">
        <v>1292</v>
      </c>
      <c r="C266" s="53">
        <v>1968</v>
      </c>
      <c r="D266" s="28" t="str">
        <f>VLOOKUP($C266,Demographics!$A$2:$V$2860,2,FALSE)</f>
        <v>A</v>
      </c>
      <c r="E266" s="28" t="str">
        <f>VLOOKUP($C266,Demographics!$A$2:$V$2860,3,FALSE)</f>
        <v xml:space="preserve">K-12      </v>
      </c>
      <c r="F266" s="28">
        <f>VLOOKUP($C266,Demographics!$A$2:$V$2860,4,FALSE)</f>
        <v>0</v>
      </c>
      <c r="G266" s="29">
        <f>VLOOKUP($C266,Demographics!$A$2:$V$2860,20,FALSE)</f>
        <v>0</v>
      </c>
      <c r="H266" s="29">
        <f>VLOOKUP($C266,Demographics!$A$2:$V$2860,21,FALSE)</f>
        <v>10.8</v>
      </c>
      <c r="I266" s="27">
        <f>VLOOKUP($C266,Demographics!$A$2:$V$2860,22,FALSE)/100</f>
        <v>1</v>
      </c>
      <c r="J266" s="25">
        <f>VLOOKUP($C266,Demographics!$A$2:$V$2860,5,FALSE)/100</f>
        <v>0</v>
      </c>
      <c r="K266" s="26">
        <f>VLOOKUP($C266,Demographics!$A$2:$V$2860,6,FALSE)/100</f>
        <v>0</v>
      </c>
      <c r="L266" s="26">
        <f>VLOOKUP($C266,Demographics!$A$2:$V$2860,7,FALSE)/100</f>
        <v>0</v>
      </c>
      <c r="M266" s="26">
        <f>VLOOKUP($C266,Demographics!$A$2:$V$2860,8,FALSE)/100</f>
        <v>0</v>
      </c>
      <c r="N266" s="26">
        <f>VLOOKUP($C266,Demographics!$A$2:$V$2860,9,FALSE)/100</f>
        <v>0</v>
      </c>
      <c r="O266" s="26">
        <f>VLOOKUP($C266,Demographics!$A$2:$V$2860,10,FALSE)/100</f>
        <v>0</v>
      </c>
      <c r="P266" s="26">
        <f>VLOOKUP($C266,Demographics!$A$2:$V$2860,11,FALSE)/100</f>
        <v>0</v>
      </c>
      <c r="Q266" s="26">
        <f>VLOOKUP($C266,Demographics!$A$2:$V$2860,12,FALSE)/100</f>
        <v>0</v>
      </c>
      <c r="R266" s="26">
        <f>VLOOKUP($C266,Demographics!$A$2:$V$2860,13,FALSE)/100</f>
        <v>0</v>
      </c>
      <c r="S266" s="26">
        <f>VLOOKUP($C266,Demographics!$A$2:$V$2860,14,FALSE)/100</f>
        <v>0</v>
      </c>
      <c r="T266" s="26">
        <f>VLOOKUP($C266,Demographics!$A$2:$V$2860,15,FALSE)/100</f>
        <v>0</v>
      </c>
      <c r="U266" s="26">
        <f>VLOOKUP($C266,Demographics!$A$2:$V$2860,16,FALSE)/100</f>
        <v>0</v>
      </c>
      <c r="V266" s="26">
        <f>VLOOKUP($C266,Demographics!$A$2:$V$2860,17,FALSE)/100</f>
        <v>0</v>
      </c>
      <c r="W266" s="26">
        <f>VLOOKUP($C266,Demographics!$A$2:$V$2860,18,FALSE)/100</f>
        <v>0</v>
      </c>
      <c r="X266" s="27">
        <f>VLOOKUP($C266,Demographics!$A$2:$V$2860,19,FALSE)/100</f>
        <v>0</v>
      </c>
      <c r="Y266" s="68" t="str">
        <f>IF(VLOOKUP($C266,MSP_HSPE!$B$2:$F$671,2,0)=0,"",VLOOKUP($C266,MSP_HSPE!$B$2:$F$671,2,0))</f>
        <v/>
      </c>
      <c r="Z266" s="69" t="str">
        <f>IF(VLOOKUP($C266,MSP_HSPE!$B$2:$F$671,4,0)=0,"",VLOOKUP($C266,MSP_HSPE!$B$2:$F$671,4,0))</f>
        <v/>
      </c>
      <c r="AA266" s="69" t="str">
        <f>IF(VLOOKUP($C266,EOC!$A$2:$F$1091,2,0)=0,"",VLOOKUP($C266,EOC!$A$2:$F$1091,2,0))</f>
        <v/>
      </c>
      <c r="AB266" s="69" t="str">
        <f>IF(VLOOKUP($C266,EOC!$A$2:$F$1091,4,0)=0,"",VLOOKUP($C266,EOC!$A$2:$F$1091,4,0))</f>
        <v/>
      </c>
      <c r="AC266" s="70" t="str">
        <f>IF(VLOOKUP($C266,EOC!$A$2:$F$1091,6,0)=0,"",VLOOKUP($C266,EOC!$A$2:$F$1091,6,0))</f>
        <v/>
      </c>
      <c r="AD266" s="67"/>
      <c r="AE266" s="63"/>
      <c r="AF266" s="63"/>
      <c r="AG266" s="62"/>
      <c r="AH266" s="67" t="str">
        <f t="shared" si="8"/>
        <v/>
      </c>
      <c r="AI266" s="94" t="str">
        <f t="shared" si="9"/>
        <v/>
      </c>
    </row>
    <row r="267" spans="1:35" x14ac:dyDescent="0.2">
      <c r="A267" s="36" t="s">
        <v>1094</v>
      </c>
      <c r="B267" s="35" t="s">
        <v>1095</v>
      </c>
      <c r="C267" s="53">
        <v>2904</v>
      </c>
      <c r="D267" s="28" t="str">
        <f>VLOOKUP($C267,Demographics!$A$2:$V$2860,2,FALSE)</f>
        <v>P</v>
      </c>
      <c r="E267" s="28" t="str">
        <f>VLOOKUP($C267,Demographics!$A$2:$V$2860,3,FALSE)</f>
        <v xml:space="preserve">9-12      </v>
      </c>
      <c r="F267" s="28">
        <f>VLOOKUP($C267,Demographics!$A$2:$V$2860,4,FALSE)</f>
        <v>471</v>
      </c>
      <c r="G267" s="29">
        <f>VLOOKUP($C267,Demographics!$A$2:$V$2860,20,FALSE)</f>
        <v>18</v>
      </c>
      <c r="H267" s="29">
        <f>VLOOKUP($C267,Demographics!$A$2:$V$2860,21,FALSE)</f>
        <v>12.6</v>
      </c>
      <c r="I267" s="27">
        <f>VLOOKUP($C267,Demographics!$A$2:$V$2860,22,FALSE)/100</f>
        <v>0.69230000000000003</v>
      </c>
      <c r="J267" s="25">
        <f>VLOOKUP($C267,Demographics!$A$2:$V$2860,5,FALSE)/100</f>
        <v>0</v>
      </c>
      <c r="K267" s="26">
        <f>VLOOKUP($C267,Demographics!$A$2:$V$2860,6,FALSE)/100</f>
        <v>2.0999999999999999E-3</v>
      </c>
      <c r="L267" s="26">
        <f>VLOOKUP($C267,Demographics!$A$2:$V$2860,7,FALSE)/100</f>
        <v>4.1999999999999997E-3</v>
      </c>
      <c r="M267" s="26">
        <f>VLOOKUP($C267,Demographics!$A$2:$V$2860,8,FALSE)/100</f>
        <v>1.06E-2</v>
      </c>
      <c r="N267" s="26">
        <f>VLOOKUP($C267,Demographics!$A$2:$V$2860,9,FALSE)/100</f>
        <v>0.34179999999999999</v>
      </c>
      <c r="O267" s="26">
        <f>VLOOKUP($C267,Demographics!$A$2:$V$2860,10,FALSE)/100</f>
        <v>0.60719999999999996</v>
      </c>
      <c r="P267" s="26">
        <f>VLOOKUP($C267,Demographics!$A$2:$V$2860,11,FALSE)/100</f>
        <v>3.4000000000000002E-2</v>
      </c>
      <c r="Q267" s="26">
        <f>VLOOKUP($C267,Demographics!$A$2:$V$2860,12,FALSE)/100</f>
        <v>0.5202</v>
      </c>
      <c r="R267" s="26">
        <f>VLOOKUP($C267,Demographics!$A$2:$V$2860,13,FALSE)/100</f>
        <v>0.47979999999999995</v>
      </c>
      <c r="S267" s="26">
        <f>VLOOKUP($C267,Demographics!$A$2:$V$2860,14,FALSE)/100</f>
        <v>0.10060000000000001</v>
      </c>
      <c r="T267" s="26">
        <f>VLOOKUP($C267,Demographics!$A$2:$V$2860,15,FALSE)/100</f>
        <v>0</v>
      </c>
      <c r="U267" s="26">
        <f>VLOOKUP($C267,Demographics!$A$2:$V$2860,16,FALSE)/100</f>
        <v>0.1263</v>
      </c>
      <c r="V267" s="26">
        <f>VLOOKUP($C267,Demographics!$A$2:$V$2860,17,FALSE)/100</f>
        <v>0.61240000000000006</v>
      </c>
      <c r="W267" s="26">
        <f>VLOOKUP($C267,Demographics!$A$2:$V$2860,18,FALSE)/100</f>
        <v>1.4999999999999999E-2</v>
      </c>
      <c r="X267" s="27">
        <f>VLOOKUP($C267,Demographics!$A$2:$V$2860,19,FALSE)/100</f>
        <v>0</v>
      </c>
      <c r="Y267" s="68">
        <f>IF(VLOOKUP($C267,MSP_HSPE!$B$2:$F$671,2,0)=0,"",VLOOKUP($C267,MSP_HSPE!$B$2:$F$671,2,0))</f>
        <v>2.89</v>
      </c>
      <c r="Z267" s="69">
        <f>IF(VLOOKUP($C267,MSP_HSPE!$B$2:$F$671,4,0)=0,"",VLOOKUP($C267,MSP_HSPE!$B$2:$F$671,4,0))</f>
        <v>2.8650000000000002</v>
      </c>
      <c r="AA267" s="69">
        <f>IF(VLOOKUP($C267,EOC!$A$2:$F$1091,2,0)=0,"",VLOOKUP($C267,EOC!$A$2:$F$1091,2,0))</f>
        <v>1.9419999999999999</v>
      </c>
      <c r="AB267" s="69">
        <f>IF(VLOOKUP($C267,EOC!$A$2:$F$1091,4,0)=0,"",VLOOKUP($C267,EOC!$A$2:$F$1091,4,0))</f>
        <v>2.72</v>
      </c>
      <c r="AC267" s="70">
        <f>IF(VLOOKUP($C267,EOC!$A$2:$F$1091,6,0)=0,"",VLOOKUP($C267,EOC!$A$2:$F$1091,6,0))</f>
        <v>2.585</v>
      </c>
      <c r="AD267" s="65">
        <f>Y267-(Modeling!$H$4+'High Schools'!V16*Modeling!$H$5)</f>
        <v>-0.60454734097268803</v>
      </c>
      <c r="AE267" s="66">
        <f>Z267-(Modeling!$I$4+V267*Modeling!$I$5)</f>
        <v>8.3126663888407393E-2</v>
      </c>
      <c r="AF267" s="64">
        <f>AA267-(Modeling!$J$4+V267*Modeling!$J$5)</f>
        <v>9.0617532624909458E-2</v>
      </c>
      <c r="AG267" s="62">
        <f>AC267-(Modeling!$K$4+V267*Modeling!$K$5)</f>
        <v>0.25013796723908666</v>
      </c>
      <c r="AH267" s="67">
        <f t="shared" si="8"/>
        <v>-0.18066517722028452</v>
      </c>
      <c r="AI267" s="94">
        <f t="shared" si="9"/>
        <v>329</v>
      </c>
    </row>
    <row r="268" spans="1:35" x14ac:dyDescent="0.2">
      <c r="A268" s="36" t="s">
        <v>412</v>
      </c>
      <c r="B268" s="35" t="s">
        <v>340</v>
      </c>
      <c r="C268" s="53">
        <v>2766</v>
      </c>
      <c r="D268" s="28" t="str">
        <f>VLOOKUP($C268,Demographics!$A$2:$V$2860,2,FALSE)</f>
        <v>P</v>
      </c>
      <c r="E268" s="28" t="str">
        <f>VLOOKUP($C268,Demographics!$A$2:$V$2860,3,FALSE)</f>
        <v xml:space="preserve">6-12      </v>
      </c>
      <c r="F268" s="28">
        <f>VLOOKUP($C268,Demographics!$A$2:$V$2860,4,FALSE)</f>
        <v>343</v>
      </c>
      <c r="G268" s="29">
        <f>VLOOKUP($C268,Demographics!$A$2:$V$2860,20,FALSE)</f>
        <v>16</v>
      </c>
      <c r="H268" s="29">
        <f>VLOOKUP($C268,Demographics!$A$2:$V$2860,21,FALSE)</f>
        <v>12.7</v>
      </c>
      <c r="I268" s="27">
        <f>VLOOKUP($C268,Demographics!$A$2:$V$2860,22,FALSE)/100</f>
        <v>0.59089999999999998</v>
      </c>
      <c r="J268" s="25">
        <f>VLOOKUP($C268,Demographics!$A$2:$V$2860,5,FALSE)/100</f>
        <v>5.7999999999999996E-3</v>
      </c>
      <c r="K268" s="26">
        <f>VLOOKUP($C268,Demographics!$A$2:$V$2860,6,FALSE)/100</f>
        <v>8.6999999999999994E-3</v>
      </c>
      <c r="L268" s="26">
        <f>VLOOKUP($C268,Demographics!$A$2:$V$2860,7,FALSE)/100</f>
        <v>0</v>
      </c>
      <c r="M268" s="26">
        <f>VLOOKUP($C268,Demographics!$A$2:$V$2860,8,FALSE)/100</f>
        <v>1.7500000000000002E-2</v>
      </c>
      <c r="N268" s="26">
        <f>VLOOKUP($C268,Demographics!$A$2:$V$2860,9,FALSE)/100</f>
        <v>0.19239999999999999</v>
      </c>
      <c r="O268" s="26">
        <f>VLOOKUP($C268,Demographics!$A$2:$V$2860,10,FALSE)/100</f>
        <v>0.76969999999999994</v>
      </c>
      <c r="P268" s="26">
        <f>VLOOKUP($C268,Demographics!$A$2:$V$2860,11,FALSE)/100</f>
        <v>5.7999999999999996E-3</v>
      </c>
      <c r="Q268" s="26">
        <f>VLOOKUP($C268,Demographics!$A$2:$V$2860,12,FALSE)/100</f>
        <v>0.4869</v>
      </c>
      <c r="R268" s="26">
        <f>VLOOKUP($C268,Demographics!$A$2:$V$2860,13,FALSE)/100</f>
        <v>0.5131</v>
      </c>
      <c r="S268" s="26">
        <f>VLOOKUP($C268,Demographics!$A$2:$V$2860,14,FALSE)/100</f>
        <v>0</v>
      </c>
      <c r="T268" s="26">
        <f>VLOOKUP($C268,Demographics!$A$2:$V$2860,15,FALSE)/100</f>
        <v>2.9600000000000001E-2</v>
      </c>
      <c r="U268" s="26">
        <f>VLOOKUP($C268,Demographics!$A$2:$V$2860,16,FALSE)/100</f>
        <v>0.10949999999999999</v>
      </c>
      <c r="V268" s="26">
        <f>VLOOKUP($C268,Demographics!$A$2:$V$2860,17,FALSE)/100</f>
        <v>0.43200000000000005</v>
      </c>
      <c r="W268" s="26">
        <f>VLOOKUP($C268,Demographics!$A$2:$V$2860,18,FALSE)/100</f>
        <v>0</v>
      </c>
      <c r="X268" s="27">
        <f>VLOOKUP($C268,Demographics!$A$2:$V$2860,19,FALSE)/100</f>
        <v>0</v>
      </c>
      <c r="Y268" s="68">
        <f>IF(VLOOKUP($C268,MSP_HSPE!$B$2:$F$671,2,0)=0,"",VLOOKUP($C268,MSP_HSPE!$B$2:$F$671,2,0))</f>
        <v>3.47</v>
      </c>
      <c r="Z268" s="69">
        <f>IF(VLOOKUP($C268,MSP_HSPE!$B$2:$F$671,4,0)=0,"",VLOOKUP($C268,MSP_HSPE!$B$2:$F$671,4,0))</f>
        <v>3.42</v>
      </c>
      <c r="AA268" s="69">
        <f>IF(VLOOKUP($C268,EOC!$A$2:$F$1091,2,0)=0,"",VLOOKUP($C268,EOC!$A$2:$F$1091,2,0))</f>
        <v>2.2810000000000001</v>
      </c>
      <c r="AB268" s="69">
        <f>IF(VLOOKUP($C268,EOC!$A$2:$F$1091,4,0)=0,"",VLOOKUP($C268,EOC!$A$2:$F$1091,4,0))</f>
        <v>3.4720000000000004</v>
      </c>
      <c r="AC268" s="70">
        <f>IF(VLOOKUP($C268,EOC!$A$2:$F$1091,6,0)=0,"",VLOOKUP($C268,EOC!$A$2:$F$1091,6,0))</f>
        <v>2.9040000000000004</v>
      </c>
      <c r="AD268" s="65">
        <f>Y268-(Modeling!$H$4+'High Schools'!V282*Modeling!$H$5)</f>
        <v>-6.2668995185579668E-2</v>
      </c>
      <c r="AE268" s="66">
        <f>Z268-(Modeling!$I$4+V268*Modeling!$I$5)</f>
        <v>0.45752410744662741</v>
      </c>
      <c r="AF268" s="64">
        <f>AA268-(Modeling!$J$4+V268*Modeling!$J$5)</f>
        <v>0.25316950628598223</v>
      </c>
      <c r="AG268" s="62">
        <f>AC268-(Modeling!$K$4+V268*Modeling!$K$5)</f>
        <v>0.30725327515750811</v>
      </c>
      <c r="AH268" s="67">
        <f t="shared" si="8"/>
        <v>0.95527789370453808</v>
      </c>
      <c r="AI268" s="94">
        <f t="shared" si="9"/>
        <v>135</v>
      </c>
    </row>
    <row r="269" spans="1:35" x14ac:dyDescent="0.2">
      <c r="A269" s="36" t="s">
        <v>33</v>
      </c>
      <c r="B269" s="35" t="s">
        <v>192</v>
      </c>
      <c r="C269" s="53">
        <v>3494</v>
      </c>
      <c r="D269" s="28" t="str">
        <f>VLOOKUP($C269,Demographics!$A$2:$V$2860,2,FALSE)</f>
        <v>P</v>
      </c>
      <c r="E269" s="28" t="str">
        <f>VLOOKUP($C269,Demographics!$A$2:$V$2860,3,FALSE)</f>
        <v xml:space="preserve">K-12      </v>
      </c>
      <c r="F269" s="28">
        <f>VLOOKUP($C269,Demographics!$A$2:$V$2860,4,FALSE)</f>
        <v>102</v>
      </c>
      <c r="G269" s="29">
        <f>VLOOKUP($C269,Demographics!$A$2:$V$2860,20,FALSE)</f>
        <v>9</v>
      </c>
      <c r="H269" s="29">
        <f>VLOOKUP($C269,Demographics!$A$2:$V$2860,21,FALSE)</f>
        <v>19.8</v>
      </c>
      <c r="I269" s="27">
        <f>VLOOKUP($C269,Demographics!$A$2:$V$2860,22,FALSE)/100</f>
        <v>0.75</v>
      </c>
      <c r="J269" s="25">
        <f>VLOOKUP($C269,Demographics!$A$2:$V$2860,5,FALSE)/100</f>
        <v>2.9399999999999999E-2</v>
      </c>
      <c r="K269" s="26">
        <f>VLOOKUP($C269,Demographics!$A$2:$V$2860,6,FALSE)/100</f>
        <v>0</v>
      </c>
      <c r="L269" s="26">
        <f>VLOOKUP($C269,Demographics!$A$2:$V$2860,7,FALSE)/100</f>
        <v>0</v>
      </c>
      <c r="M269" s="26">
        <f>VLOOKUP($C269,Demographics!$A$2:$V$2860,8,FALSE)/100</f>
        <v>0</v>
      </c>
      <c r="N269" s="26">
        <f>VLOOKUP($C269,Demographics!$A$2:$V$2860,9,FALSE)/100</f>
        <v>9.7999999999999997E-3</v>
      </c>
      <c r="O269" s="26">
        <f>VLOOKUP($C269,Demographics!$A$2:$V$2860,10,FALSE)/100</f>
        <v>0.89219999999999999</v>
      </c>
      <c r="P269" s="26">
        <f>VLOOKUP($C269,Demographics!$A$2:$V$2860,11,FALSE)/100</f>
        <v>6.8600000000000008E-2</v>
      </c>
      <c r="Q269" s="26">
        <f>VLOOKUP($C269,Demographics!$A$2:$V$2860,12,FALSE)/100</f>
        <v>0.49020000000000002</v>
      </c>
      <c r="R269" s="26">
        <f>VLOOKUP($C269,Demographics!$A$2:$V$2860,13,FALSE)/100</f>
        <v>0.50979999999999992</v>
      </c>
      <c r="S269" s="26">
        <f>VLOOKUP($C269,Demographics!$A$2:$V$2860,14,FALSE)/100</f>
        <v>0</v>
      </c>
      <c r="T269" s="26">
        <f>VLOOKUP($C269,Demographics!$A$2:$V$2860,15,FALSE)/100</f>
        <v>0</v>
      </c>
      <c r="U269" s="26">
        <f>VLOOKUP($C269,Demographics!$A$2:$V$2860,16,FALSE)/100</f>
        <v>0.22450000000000001</v>
      </c>
      <c r="V269" s="26">
        <f>VLOOKUP($C269,Demographics!$A$2:$V$2860,17,FALSE)/100</f>
        <v>0.97959999999999992</v>
      </c>
      <c r="W269" s="26">
        <f>VLOOKUP($C269,Demographics!$A$2:$V$2860,18,FALSE)/100</f>
        <v>0</v>
      </c>
      <c r="X269" s="27">
        <f>VLOOKUP($C269,Demographics!$A$2:$V$2860,19,FALSE)/100</f>
        <v>0</v>
      </c>
      <c r="Y269" s="68">
        <f>IF(VLOOKUP($C269,MSP_HSPE!$B$2:$F$671,2,0)=0,"",VLOOKUP($C269,MSP_HSPE!$B$2:$F$671,2,0))</f>
        <v>2.15</v>
      </c>
      <c r="Z269" s="69">
        <f>IF(VLOOKUP($C269,MSP_HSPE!$B$2:$F$671,4,0)=0,"",VLOOKUP($C269,MSP_HSPE!$B$2:$F$671,4,0))</f>
        <v>2.0020000000000002</v>
      </c>
      <c r="AA269" s="69" t="str">
        <f>IF(VLOOKUP($C269,EOC!$A$2:$F$1091,2,0)=0,"",VLOOKUP($C269,EOC!$A$2:$F$1091,2,0))</f>
        <v/>
      </c>
      <c r="AB269" s="69" t="str">
        <f>IF(VLOOKUP($C269,EOC!$A$2:$F$1091,4,0)=0,"",VLOOKUP($C269,EOC!$A$2:$F$1091,4,0))</f>
        <v/>
      </c>
      <c r="AC269" s="70">
        <f>IF(VLOOKUP($C269,EOC!$A$2:$F$1091,6,0)=0,"",VLOOKUP($C269,EOC!$A$2:$F$1091,6,0))</f>
        <v>2.4989999999999997</v>
      </c>
      <c r="AD269" s="65">
        <f>Y269-(Modeling!$H$4+'High Schools'!V289*Modeling!$H$5)</f>
        <v>-0.84288015044219167</v>
      </c>
      <c r="AE269" s="66">
        <f>Z269-(Modeling!$I$4+V269*Modeling!$I$5)</f>
        <v>-0.41226103719018736</v>
      </c>
      <c r="AF269" s="63"/>
      <c r="AG269" s="62">
        <f>AC269-(Modeling!$K$4+V269*Modeling!$K$5)</f>
        <v>0.69719816087742092</v>
      </c>
      <c r="AH269" s="67">
        <f t="shared" si="8"/>
        <v>-0.5579430267549581</v>
      </c>
      <c r="AI269" s="94">
        <f t="shared" si="9"/>
        <v>368</v>
      </c>
    </row>
    <row r="270" spans="1:35" x14ac:dyDescent="0.2">
      <c r="A270" s="36" t="s">
        <v>49</v>
      </c>
      <c r="B270" s="35" t="s">
        <v>151</v>
      </c>
      <c r="C270" s="53">
        <v>4431</v>
      </c>
      <c r="D270" s="28" t="str">
        <f>VLOOKUP($C270,Demographics!$A$2:$V$2860,2,FALSE)</f>
        <v>P</v>
      </c>
      <c r="E270" s="28" t="str">
        <f>VLOOKUP($C270,Demographics!$A$2:$V$2860,3,FALSE)</f>
        <v xml:space="preserve">9-12      </v>
      </c>
      <c r="F270" s="28">
        <f>VLOOKUP($C270,Demographics!$A$2:$V$2860,4,FALSE)</f>
        <v>520</v>
      </c>
      <c r="G270" s="29">
        <f>VLOOKUP($C270,Demographics!$A$2:$V$2860,20,FALSE)</f>
        <v>21</v>
      </c>
      <c r="H270" s="29">
        <f>VLOOKUP($C270,Demographics!$A$2:$V$2860,21,FALSE)</f>
        <v>14.1</v>
      </c>
      <c r="I270" s="27">
        <f>VLOOKUP($C270,Demographics!$A$2:$V$2860,22,FALSE)/100</f>
        <v>0.84</v>
      </c>
      <c r="J270" s="25">
        <f>VLOOKUP($C270,Demographics!$A$2:$V$2860,5,FALSE)/100</f>
        <v>9.5999999999999992E-3</v>
      </c>
      <c r="K270" s="26">
        <f>VLOOKUP($C270,Demographics!$A$2:$V$2860,6,FALSE)/100</f>
        <v>5.7999999999999996E-3</v>
      </c>
      <c r="L270" s="26">
        <f>VLOOKUP($C270,Demographics!$A$2:$V$2860,7,FALSE)/100</f>
        <v>1.9E-3</v>
      </c>
      <c r="M270" s="26">
        <f>VLOOKUP($C270,Demographics!$A$2:$V$2860,8,FALSE)/100</f>
        <v>3.8E-3</v>
      </c>
      <c r="N270" s="26">
        <f>VLOOKUP($C270,Demographics!$A$2:$V$2860,9,FALSE)/100</f>
        <v>5.3800000000000001E-2</v>
      </c>
      <c r="O270" s="26">
        <f>VLOOKUP($C270,Demographics!$A$2:$V$2860,10,FALSE)/100</f>
        <v>0.90959999999999996</v>
      </c>
      <c r="P270" s="26">
        <f>VLOOKUP($C270,Demographics!$A$2:$V$2860,11,FALSE)/100</f>
        <v>1.54E-2</v>
      </c>
      <c r="Q270" s="26">
        <f>VLOOKUP($C270,Demographics!$A$2:$V$2860,12,FALSE)/100</f>
        <v>0.51919999999999999</v>
      </c>
      <c r="R270" s="26">
        <f>VLOOKUP($C270,Demographics!$A$2:$V$2860,13,FALSE)/100</f>
        <v>0.48080000000000001</v>
      </c>
      <c r="S270" s="26">
        <f>VLOOKUP($C270,Demographics!$A$2:$V$2860,14,FALSE)/100</f>
        <v>0</v>
      </c>
      <c r="T270" s="26">
        <f>VLOOKUP($C270,Demographics!$A$2:$V$2860,15,FALSE)/100</f>
        <v>6.0000000000000001E-3</v>
      </c>
      <c r="U270" s="26">
        <f>VLOOKUP($C270,Demographics!$A$2:$V$2860,16,FALSE)/100</f>
        <v>9.64E-2</v>
      </c>
      <c r="V270" s="26">
        <f>VLOOKUP($C270,Demographics!$A$2:$V$2860,17,FALSE)/100</f>
        <v>0.251</v>
      </c>
      <c r="W270" s="26">
        <f>VLOOKUP($C270,Demographics!$A$2:$V$2860,18,FALSE)/100</f>
        <v>4.6199999999999998E-2</v>
      </c>
      <c r="X270" s="27">
        <f>VLOOKUP($C270,Demographics!$A$2:$V$2860,19,FALSE)/100</f>
        <v>0</v>
      </c>
      <c r="Y270" s="68">
        <f>IF(VLOOKUP($C270,MSP_HSPE!$B$2:$F$671,2,0)=0,"",VLOOKUP($C270,MSP_HSPE!$B$2:$F$671,2,0))</f>
        <v>3.54</v>
      </c>
      <c r="Z270" s="69">
        <f>IF(VLOOKUP($C270,MSP_HSPE!$B$2:$F$671,4,0)=0,"",VLOOKUP($C270,MSP_HSPE!$B$2:$F$671,4,0))</f>
        <v>3.3339999999999996</v>
      </c>
      <c r="AA270" s="69">
        <f>IF(VLOOKUP($C270,EOC!$A$2:$F$1091,2,0)=0,"",VLOOKUP($C270,EOC!$A$2:$F$1091,2,0))</f>
        <v>2.2290000000000001</v>
      </c>
      <c r="AB270" s="69" t="str">
        <f>IF(VLOOKUP($C270,EOC!$A$2:$F$1091,4,0)=0,"",VLOOKUP($C270,EOC!$A$2:$F$1091,4,0))</f>
        <v/>
      </c>
      <c r="AC270" s="70">
        <f>IF(VLOOKUP($C270,EOC!$A$2:$F$1091,6,0)=0,"",VLOOKUP($C270,EOC!$A$2:$F$1091,6,0))</f>
        <v>2.8420000000000005</v>
      </c>
      <c r="AD270" s="65">
        <f>Y270-(Modeling!$H$4+'High Schools'!V59*Modeling!$H$5)</f>
        <v>0.58489703099166812</v>
      </c>
      <c r="AE270" s="66">
        <f>Z270-(Modeling!$I$4+V270*Modeling!$I$5)</f>
        <v>0.19032087731379965</v>
      </c>
      <c r="AF270" s="64">
        <f>AA270-(Modeling!$J$4+V270*Modeling!$J$5)</f>
        <v>2.4134623983621761E-2</v>
      </c>
      <c r="AG270" s="62">
        <f>AC270-(Modeling!$K$4+V270*Modeling!$K$5)</f>
        <v>-1.7502430312367867E-2</v>
      </c>
      <c r="AH270" s="67">
        <f t="shared" si="8"/>
        <v>0.78185010197672167</v>
      </c>
      <c r="AI270" s="94">
        <f t="shared" si="9"/>
        <v>165</v>
      </c>
    </row>
    <row r="271" spans="1:35" x14ac:dyDescent="0.2">
      <c r="A271" s="36" t="s">
        <v>547</v>
      </c>
      <c r="B271" s="35" t="s">
        <v>489</v>
      </c>
      <c r="C271" s="53">
        <v>2276</v>
      </c>
      <c r="D271" s="28" t="str">
        <f>VLOOKUP($C271,Demographics!$A$2:$V$2860,2,FALSE)</f>
        <v>P</v>
      </c>
      <c r="E271" s="28" t="str">
        <f>VLOOKUP($C271,Demographics!$A$2:$V$2860,3,FALSE)</f>
        <v xml:space="preserve">9-12      </v>
      </c>
      <c r="F271" s="28">
        <f>VLOOKUP($C271,Demographics!$A$2:$V$2860,4,FALSE)</f>
        <v>227</v>
      </c>
      <c r="G271" s="29">
        <f>VLOOKUP($C271,Demographics!$A$2:$V$2860,20,FALSE)</f>
        <v>8</v>
      </c>
      <c r="H271" s="29">
        <f>VLOOKUP($C271,Demographics!$A$2:$V$2860,21,FALSE)</f>
        <v>10.4</v>
      </c>
      <c r="I271" s="27">
        <f>VLOOKUP($C271,Demographics!$A$2:$V$2860,22,FALSE)/100</f>
        <v>0.56669999999999998</v>
      </c>
      <c r="J271" s="25">
        <f>VLOOKUP($C271,Demographics!$A$2:$V$2860,5,FALSE)/100</f>
        <v>0.25989999999999996</v>
      </c>
      <c r="K271" s="26">
        <f>VLOOKUP($C271,Demographics!$A$2:$V$2860,6,FALSE)/100</f>
        <v>1.32E-2</v>
      </c>
      <c r="L271" s="26">
        <f>VLOOKUP($C271,Demographics!$A$2:$V$2860,7,FALSE)/100</f>
        <v>1.32E-2</v>
      </c>
      <c r="M271" s="26">
        <f>VLOOKUP($C271,Demographics!$A$2:$V$2860,8,FALSE)/100</f>
        <v>0</v>
      </c>
      <c r="N271" s="26">
        <f>VLOOKUP($C271,Demographics!$A$2:$V$2860,9,FALSE)/100</f>
        <v>5.2900000000000003E-2</v>
      </c>
      <c r="O271" s="26">
        <f>VLOOKUP($C271,Demographics!$A$2:$V$2860,10,FALSE)/100</f>
        <v>0.65639999999999998</v>
      </c>
      <c r="P271" s="26">
        <f>VLOOKUP($C271,Demographics!$A$2:$V$2860,11,FALSE)/100</f>
        <v>4.4000000000000003E-3</v>
      </c>
      <c r="Q271" s="26">
        <f>VLOOKUP($C271,Demographics!$A$2:$V$2860,12,FALSE)/100</f>
        <v>0.53739999999999999</v>
      </c>
      <c r="R271" s="26">
        <f>VLOOKUP($C271,Demographics!$A$2:$V$2860,13,FALSE)/100</f>
        <v>0.46259999999999996</v>
      </c>
      <c r="S271" s="26">
        <f>VLOOKUP($C271,Demographics!$A$2:$V$2860,14,FALSE)/100</f>
        <v>0</v>
      </c>
      <c r="T271" s="26">
        <f>VLOOKUP($C271,Demographics!$A$2:$V$2860,15,FALSE)/100</f>
        <v>4.5999999999999999E-3</v>
      </c>
      <c r="U271" s="26">
        <f>VLOOKUP($C271,Demographics!$A$2:$V$2860,16,FALSE)/100</f>
        <v>0.1009</v>
      </c>
      <c r="V271" s="26">
        <f>VLOOKUP($C271,Demographics!$A$2:$V$2860,17,FALSE)/100</f>
        <v>0.39909999999999995</v>
      </c>
      <c r="W271" s="26">
        <f>VLOOKUP($C271,Demographics!$A$2:$V$2860,18,FALSE)/100</f>
        <v>4.1299999999999996E-2</v>
      </c>
      <c r="X271" s="27">
        <f>VLOOKUP($C271,Demographics!$A$2:$V$2860,19,FALSE)/100</f>
        <v>0</v>
      </c>
      <c r="Y271" s="68">
        <f>IF(VLOOKUP($C271,MSP_HSPE!$B$2:$F$671,2,0)=0,"",VLOOKUP($C271,MSP_HSPE!$B$2:$F$671,2,0))</f>
        <v>2.91</v>
      </c>
      <c r="Z271" s="69">
        <f>IF(VLOOKUP($C271,MSP_HSPE!$B$2:$F$671,4,0)=0,"",VLOOKUP($C271,MSP_HSPE!$B$2:$F$671,4,0))</f>
        <v>2.714</v>
      </c>
      <c r="AA271" s="69">
        <f>IF(VLOOKUP($C271,EOC!$A$2:$F$1091,2,0)=0,"",VLOOKUP($C271,EOC!$A$2:$F$1091,2,0))</f>
        <v>2.2060000000000004</v>
      </c>
      <c r="AB271" s="69">
        <f>IF(VLOOKUP($C271,EOC!$A$2:$F$1091,4,0)=0,"",VLOOKUP($C271,EOC!$A$2:$F$1091,4,0))</f>
        <v>3.06</v>
      </c>
      <c r="AC271" s="70">
        <f>IF(VLOOKUP($C271,EOC!$A$2:$F$1091,6,0)=0,"",VLOOKUP($C271,EOC!$A$2:$F$1091,6,0))</f>
        <v>2.5129999999999999</v>
      </c>
      <c r="AD271" s="65">
        <f>Y271-(Modeling!$H$4+'High Schools'!V414*Modeling!$H$5)</f>
        <v>-0.11307893073734387</v>
      </c>
      <c r="AE271" s="66">
        <f>Z271-(Modeling!$I$4+V271*Modeling!$I$5)</f>
        <v>-0.28141283327917366</v>
      </c>
      <c r="AF271" s="64">
        <f>AA271-(Modeling!$J$4+V271*Modeling!$J$5)</f>
        <v>0.14599023762439334</v>
      </c>
      <c r="AG271" s="62">
        <f>AC271-(Modeling!$K$4+V271*Modeling!$K$5)</f>
        <v>-0.13150729230082892</v>
      </c>
      <c r="AH271" s="67">
        <f t="shared" si="8"/>
        <v>-0.38000881869295311</v>
      </c>
      <c r="AI271" s="94">
        <f t="shared" si="9"/>
        <v>354</v>
      </c>
    </row>
    <row r="272" spans="1:35" x14ac:dyDescent="0.2">
      <c r="A272" s="36" t="s">
        <v>1309</v>
      </c>
      <c r="B272" s="35" t="s">
        <v>1310</v>
      </c>
      <c r="C272" s="53">
        <v>2088</v>
      </c>
      <c r="D272" s="28" t="str">
        <f>VLOOKUP($C272,Demographics!$A$2:$V$2860,2,FALSE)</f>
        <v>P</v>
      </c>
      <c r="E272" s="28" t="str">
        <f>VLOOKUP($C272,Demographics!$A$2:$V$2860,3,FALSE)</f>
        <v xml:space="preserve">9-12      </v>
      </c>
      <c r="F272" s="28">
        <f>VLOOKUP($C272,Demographics!$A$2:$V$2860,4,FALSE)</f>
        <v>33</v>
      </c>
      <c r="G272" s="29">
        <f>VLOOKUP($C272,Demographics!$A$2:$V$2860,20,FALSE)</f>
        <v>3</v>
      </c>
      <c r="H272" s="29">
        <f>VLOOKUP($C272,Demographics!$A$2:$V$2860,21,FALSE)</f>
        <v>12.8</v>
      </c>
      <c r="I272" s="27">
        <f>VLOOKUP($C272,Demographics!$A$2:$V$2860,22,FALSE)/100</f>
        <v>0.63639999999999997</v>
      </c>
      <c r="J272" s="25">
        <f>VLOOKUP($C272,Demographics!$A$2:$V$2860,5,FALSE)/100</f>
        <v>0</v>
      </c>
      <c r="K272" s="26">
        <f>VLOOKUP($C272,Demographics!$A$2:$V$2860,6,FALSE)/100</f>
        <v>0</v>
      </c>
      <c r="L272" s="26">
        <f>VLOOKUP($C272,Demographics!$A$2:$V$2860,7,FALSE)/100</f>
        <v>0</v>
      </c>
      <c r="M272" s="26">
        <f>VLOOKUP($C272,Demographics!$A$2:$V$2860,8,FALSE)/100</f>
        <v>0</v>
      </c>
      <c r="N272" s="26">
        <f>VLOOKUP($C272,Demographics!$A$2:$V$2860,9,FALSE)/100</f>
        <v>0</v>
      </c>
      <c r="O272" s="26">
        <f>VLOOKUP($C272,Demographics!$A$2:$V$2860,10,FALSE)/100</f>
        <v>1</v>
      </c>
      <c r="P272" s="26">
        <f>VLOOKUP($C272,Demographics!$A$2:$V$2860,11,FALSE)/100</f>
        <v>0</v>
      </c>
      <c r="Q272" s="26">
        <f>VLOOKUP($C272,Demographics!$A$2:$V$2860,12,FALSE)/100</f>
        <v>0.69700000000000006</v>
      </c>
      <c r="R272" s="26">
        <f>VLOOKUP($C272,Demographics!$A$2:$V$2860,13,FALSE)/100</f>
        <v>0.30299999999999999</v>
      </c>
      <c r="S272" s="26">
        <f>VLOOKUP($C272,Demographics!$A$2:$V$2860,14,FALSE)/100</f>
        <v>0</v>
      </c>
      <c r="T272" s="26">
        <f>VLOOKUP($C272,Demographics!$A$2:$V$2860,15,FALSE)/100</f>
        <v>0</v>
      </c>
      <c r="U272" s="26">
        <f>VLOOKUP($C272,Demographics!$A$2:$V$2860,16,FALSE)/100</f>
        <v>0.1714</v>
      </c>
      <c r="V272" s="26">
        <f>VLOOKUP($C272,Demographics!$A$2:$V$2860,17,FALSE)/100</f>
        <v>0.2</v>
      </c>
      <c r="W272" s="26">
        <f>VLOOKUP($C272,Demographics!$A$2:$V$2860,18,FALSE)/100</f>
        <v>0</v>
      </c>
      <c r="X272" s="27">
        <f>VLOOKUP($C272,Demographics!$A$2:$V$2860,19,FALSE)/100</f>
        <v>0</v>
      </c>
      <c r="Y272" s="68" t="str">
        <f>IF(VLOOKUP($C272,MSP_HSPE!$B$2:$F$671,2,0)=0,"",VLOOKUP($C272,MSP_HSPE!$B$2:$F$671,2,0))</f>
        <v/>
      </c>
      <c r="Z272" s="69" t="str">
        <f>IF(VLOOKUP($C272,MSP_HSPE!$B$2:$F$671,4,0)=0,"",VLOOKUP($C272,MSP_HSPE!$B$2:$F$671,4,0))</f>
        <v/>
      </c>
      <c r="AA272" s="69" t="str">
        <f>IF(VLOOKUP($C272,EOC!$A$2:$F$1091,2,0)=0,"",VLOOKUP($C272,EOC!$A$2:$F$1091,2,0))</f>
        <v/>
      </c>
      <c r="AB272" s="69" t="str">
        <f>IF(VLOOKUP($C272,EOC!$A$2:$F$1091,4,0)=0,"",VLOOKUP($C272,EOC!$A$2:$F$1091,4,0))</f>
        <v/>
      </c>
      <c r="AC272" s="70" t="str">
        <f>IF(VLOOKUP($C272,EOC!$A$2:$F$1091,6,0)=0,"",VLOOKUP($C272,EOC!$A$2:$F$1091,6,0))</f>
        <v/>
      </c>
      <c r="AD272" s="67"/>
      <c r="AE272" s="63"/>
      <c r="AF272" s="63"/>
      <c r="AG272" s="62"/>
      <c r="AH272" s="67" t="str">
        <f t="shared" si="8"/>
        <v/>
      </c>
      <c r="AI272" s="94" t="str">
        <f t="shared" si="9"/>
        <v/>
      </c>
    </row>
    <row r="273" spans="1:35" x14ac:dyDescent="0.2">
      <c r="A273" s="36" t="s">
        <v>388</v>
      </c>
      <c r="B273" s="35" t="s">
        <v>150</v>
      </c>
      <c r="C273" s="53">
        <v>4260</v>
      </c>
      <c r="D273" s="28" t="str">
        <f>VLOOKUP($C273,Demographics!$A$2:$V$2860,2,FALSE)</f>
        <v>P</v>
      </c>
      <c r="E273" s="28" t="str">
        <f>VLOOKUP($C273,Demographics!$A$2:$V$2860,3,FALSE)</f>
        <v xml:space="preserve">9-12      </v>
      </c>
      <c r="F273" s="28">
        <f>VLOOKUP($C273,Demographics!$A$2:$V$2860,4,FALSE)</f>
        <v>416</v>
      </c>
      <c r="G273" s="29">
        <f>VLOOKUP($C273,Demographics!$A$2:$V$2860,20,FALSE)</f>
        <v>14</v>
      </c>
      <c r="H273" s="29">
        <f>VLOOKUP($C273,Demographics!$A$2:$V$2860,21,FALSE)</f>
        <v>14.7</v>
      </c>
      <c r="I273" s="27">
        <f>VLOOKUP($C273,Demographics!$A$2:$V$2860,22,FALSE)/100</f>
        <v>0.72409999999999997</v>
      </c>
      <c r="J273" s="25">
        <f>VLOOKUP($C273,Demographics!$A$2:$V$2860,5,FALSE)/100</f>
        <v>0</v>
      </c>
      <c r="K273" s="26">
        <f>VLOOKUP($C273,Demographics!$A$2:$V$2860,6,FALSE)/100</f>
        <v>7.1999999999999998E-3</v>
      </c>
      <c r="L273" s="26">
        <f>VLOOKUP($C273,Demographics!$A$2:$V$2860,7,FALSE)/100</f>
        <v>0</v>
      </c>
      <c r="M273" s="26">
        <f>VLOOKUP($C273,Demographics!$A$2:$V$2860,8,FALSE)/100</f>
        <v>0</v>
      </c>
      <c r="N273" s="26">
        <f>VLOOKUP($C273,Demographics!$A$2:$V$2860,9,FALSE)/100</f>
        <v>0.4471</v>
      </c>
      <c r="O273" s="26">
        <f>VLOOKUP($C273,Demographics!$A$2:$V$2860,10,FALSE)/100</f>
        <v>0.52880000000000005</v>
      </c>
      <c r="P273" s="26">
        <f>VLOOKUP($C273,Demographics!$A$2:$V$2860,11,FALSE)/100</f>
        <v>1.6799999999999999E-2</v>
      </c>
      <c r="Q273" s="26">
        <f>VLOOKUP($C273,Demographics!$A$2:$V$2860,12,FALSE)/100</f>
        <v>0.55049999999999999</v>
      </c>
      <c r="R273" s="26">
        <f>VLOOKUP($C273,Demographics!$A$2:$V$2860,13,FALSE)/100</f>
        <v>0.44950000000000001</v>
      </c>
      <c r="S273" s="26">
        <f>VLOOKUP($C273,Demographics!$A$2:$V$2860,14,FALSE)/100</f>
        <v>3.6499999999999998E-2</v>
      </c>
      <c r="T273" s="26">
        <f>VLOOKUP($C273,Demographics!$A$2:$V$2860,15,FALSE)/100</f>
        <v>8.5199999999999998E-2</v>
      </c>
      <c r="U273" s="26">
        <f>VLOOKUP($C273,Demographics!$A$2:$V$2860,16,FALSE)/100</f>
        <v>5.3499999999999999E-2</v>
      </c>
      <c r="V273" s="26">
        <f>VLOOKUP($C273,Demographics!$A$2:$V$2860,17,FALSE)/100</f>
        <v>0.55720000000000003</v>
      </c>
      <c r="W273" s="26">
        <f>VLOOKUP($C273,Demographics!$A$2:$V$2860,18,FALSE)/100</f>
        <v>1.95E-2</v>
      </c>
      <c r="X273" s="27">
        <f>VLOOKUP($C273,Demographics!$A$2:$V$2860,19,FALSE)/100</f>
        <v>0</v>
      </c>
      <c r="Y273" s="68">
        <f>IF(VLOOKUP($C273,MSP_HSPE!$B$2:$F$671,2,0)=0,"",VLOOKUP($C273,MSP_HSPE!$B$2:$F$671,2,0))</f>
        <v>3.21</v>
      </c>
      <c r="Z273" s="69">
        <f>IF(VLOOKUP($C273,MSP_HSPE!$B$2:$F$671,4,0)=0,"",VLOOKUP($C273,MSP_HSPE!$B$2:$F$671,4,0))</f>
        <v>3.3560000000000003</v>
      </c>
      <c r="AA273" s="69">
        <f>IF(VLOOKUP($C273,EOC!$A$2:$F$1091,2,0)=0,"",VLOOKUP($C273,EOC!$A$2:$F$1091,2,0))</f>
        <v>2.6209999999999996</v>
      </c>
      <c r="AB273" s="69">
        <f>IF(VLOOKUP($C273,EOC!$A$2:$F$1091,4,0)=0,"",VLOOKUP($C273,EOC!$A$2:$F$1091,4,0))</f>
        <v>3.4220000000000006</v>
      </c>
      <c r="AC273" s="70">
        <f>IF(VLOOKUP($C273,EOC!$A$2:$F$1091,6,0)=0,"",VLOOKUP($C273,EOC!$A$2:$F$1091,6,0))</f>
        <v>1.905</v>
      </c>
      <c r="AD273" s="65">
        <f>Y273-(Modeling!$H$4+'High Schools'!V28*Modeling!$H$5)</f>
        <v>-0.20554825031464707</v>
      </c>
      <c r="AE273" s="66">
        <f>Z273-(Modeling!$I$4+V273*Modeling!$I$5)</f>
        <v>0.51886468431198729</v>
      </c>
      <c r="AF273" s="64">
        <f>AA273-(Modeling!$J$4+V273*Modeling!$J$5)</f>
        <v>0.71562678398905089</v>
      </c>
      <c r="AG273" s="62">
        <f>AC273-(Modeling!$K$4+V273*Modeling!$K$5)</f>
        <v>-0.50999526448432353</v>
      </c>
      <c r="AH273" s="67">
        <f t="shared" si="8"/>
        <v>0.51894795350206757</v>
      </c>
      <c r="AI273" s="94">
        <f t="shared" si="9"/>
        <v>209</v>
      </c>
    </row>
    <row r="274" spans="1:35" x14ac:dyDescent="0.2">
      <c r="A274" s="36" t="s">
        <v>388</v>
      </c>
      <c r="B274" s="35" t="s">
        <v>1099</v>
      </c>
      <c r="C274" s="53">
        <v>1940</v>
      </c>
      <c r="D274" s="28" t="str">
        <f>VLOOKUP($C274,Demographics!$A$2:$V$2860,2,FALSE)</f>
        <v>A</v>
      </c>
      <c r="E274" s="28" t="str">
        <f>VLOOKUP($C274,Demographics!$A$2:$V$2860,3,FALSE)</f>
        <v xml:space="preserve">9-12      </v>
      </c>
      <c r="F274" s="28">
        <f>VLOOKUP($C274,Demographics!$A$2:$V$2860,4,FALSE)</f>
        <v>47</v>
      </c>
      <c r="G274" s="29">
        <f>VLOOKUP($C274,Demographics!$A$2:$V$2860,20,FALSE)</f>
        <v>9</v>
      </c>
      <c r="H274" s="29">
        <f>VLOOKUP($C274,Demographics!$A$2:$V$2860,21,FALSE)</f>
        <v>16.3</v>
      </c>
      <c r="I274" s="27">
        <f>VLOOKUP($C274,Demographics!$A$2:$V$2860,22,FALSE)/100</f>
        <v>0.2</v>
      </c>
      <c r="J274" s="25">
        <f>VLOOKUP($C274,Demographics!$A$2:$V$2860,5,FALSE)/100</f>
        <v>0</v>
      </c>
      <c r="K274" s="26">
        <f>VLOOKUP($C274,Demographics!$A$2:$V$2860,6,FALSE)/100</f>
        <v>0</v>
      </c>
      <c r="L274" s="26">
        <f>VLOOKUP($C274,Demographics!$A$2:$V$2860,7,FALSE)/100</f>
        <v>0</v>
      </c>
      <c r="M274" s="26">
        <f>VLOOKUP($C274,Demographics!$A$2:$V$2860,8,FALSE)/100</f>
        <v>0</v>
      </c>
      <c r="N274" s="26">
        <f>VLOOKUP($C274,Demographics!$A$2:$V$2860,9,FALSE)/100</f>
        <v>0.91489999999999994</v>
      </c>
      <c r="O274" s="26">
        <f>VLOOKUP($C274,Demographics!$A$2:$V$2860,10,FALSE)/100</f>
        <v>8.5099999999999995E-2</v>
      </c>
      <c r="P274" s="26">
        <f>VLOOKUP($C274,Demographics!$A$2:$V$2860,11,FALSE)/100</f>
        <v>0</v>
      </c>
      <c r="Q274" s="26">
        <f>VLOOKUP($C274,Demographics!$A$2:$V$2860,12,FALSE)/100</f>
        <v>0.87230000000000008</v>
      </c>
      <c r="R274" s="26">
        <f>VLOOKUP($C274,Demographics!$A$2:$V$2860,13,FALSE)/100</f>
        <v>0.12770000000000001</v>
      </c>
      <c r="S274" s="26">
        <f>VLOOKUP($C274,Demographics!$A$2:$V$2860,14,FALSE)/100</f>
        <v>0.55559999999999998</v>
      </c>
      <c r="T274" s="26">
        <f>VLOOKUP($C274,Demographics!$A$2:$V$2860,15,FALSE)/100</f>
        <v>0.63890000000000002</v>
      </c>
      <c r="U274" s="26">
        <f>VLOOKUP($C274,Demographics!$A$2:$V$2860,16,FALSE)/100</f>
        <v>5.5599999999999997E-2</v>
      </c>
      <c r="V274" s="26">
        <f>VLOOKUP($C274,Demographics!$A$2:$V$2860,17,FALSE)/100</f>
        <v>0.94440000000000002</v>
      </c>
      <c r="W274" s="26">
        <f>VLOOKUP($C274,Demographics!$A$2:$V$2860,18,FALSE)/100</f>
        <v>0</v>
      </c>
      <c r="X274" s="27">
        <f>VLOOKUP($C274,Demographics!$A$2:$V$2860,19,FALSE)/100</f>
        <v>0</v>
      </c>
      <c r="Y274" s="68" t="str">
        <f>IF(VLOOKUP($C274,MSP_HSPE!$B$2:$F$671,2,0)=0,"",VLOOKUP($C274,MSP_HSPE!$B$2:$F$671,2,0))</f>
        <v/>
      </c>
      <c r="Z274" s="69" t="str">
        <f>IF(VLOOKUP($C274,MSP_HSPE!$B$2:$F$671,4,0)=0,"",VLOOKUP($C274,MSP_HSPE!$B$2:$F$671,4,0))</f>
        <v/>
      </c>
      <c r="AA274" s="69">
        <f>IF(VLOOKUP($C274,EOC!$A$2:$F$1091,2,0)=0,"",VLOOKUP($C274,EOC!$A$2:$F$1091,2,0))</f>
        <v>1.2860000000000003</v>
      </c>
      <c r="AB274" s="69" t="str">
        <f>IF(VLOOKUP($C274,EOC!$A$2:$F$1091,4,0)=0,"",VLOOKUP($C274,EOC!$A$2:$F$1091,4,0))</f>
        <v/>
      </c>
      <c r="AC274" s="70" t="str">
        <f>IF(VLOOKUP($C274,EOC!$A$2:$F$1091,6,0)=0,"",VLOOKUP($C274,EOC!$A$2:$F$1091,6,0))</f>
        <v/>
      </c>
      <c r="AD274" s="67"/>
      <c r="AE274" s="63"/>
      <c r="AF274" s="64">
        <f>AA274-(Modeling!$J$4+V274*Modeling!$J$5)</f>
        <v>-0.24065550094203125</v>
      </c>
      <c r="AG274" s="62"/>
      <c r="AH274" s="67">
        <f t="shared" si="8"/>
        <v>-0.24065550094203125</v>
      </c>
      <c r="AI274" s="94">
        <f t="shared" si="9"/>
        <v>334</v>
      </c>
    </row>
    <row r="275" spans="1:35" x14ac:dyDescent="0.2">
      <c r="A275" s="36" t="s">
        <v>1132</v>
      </c>
      <c r="B275" s="35" t="s">
        <v>1133</v>
      </c>
      <c r="C275" s="53">
        <v>2973</v>
      </c>
      <c r="D275" s="28" t="str">
        <f>VLOOKUP($C275,Demographics!$A$2:$V$2860,2,FALSE)</f>
        <v>P</v>
      </c>
      <c r="E275" s="28" t="str">
        <f>VLOOKUP($C275,Demographics!$A$2:$V$2860,3,FALSE)</f>
        <v xml:space="preserve">6-12      </v>
      </c>
      <c r="F275" s="28">
        <f>VLOOKUP($C275,Demographics!$A$2:$V$2860,4,FALSE)</f>
        <v>96</v>
      </c>
      <c r="G275" s="29">
        <f>VLOOKUP($C275,Demographics!$A$2:$V$2860,20,FALSE)</f>
        <v>6</v>
      </c>
      <c r="H275" s="29">
        <f>VLOOKUP($C275,Demographics!$A$2:$V$2860,21,FALSE)</f>
        <v>6.4</v>
      </c>
      <c r="I275" s="27">
        <f>VLOOKUP($C275,Demographics!$A$2:$V$2860,22,FALSE)/100</f>
        <v>0.4375</v>
      </c>
      <c r="J275" s="25">
        <f>VLOOKUP($C275,Demographics!$A$2:$V$2860,5,FALSE)/100</f>
        <v>0.20829999999999999</v>
      </c>
      <c r="K275" s="26">
        <f>VLOOKUP($C275,Demographics!$A$2:$V$2860,6,FALSE)/100</f>
        <v>1.04E-2</v>
      </c>
      <c r="L275" s="26">
        <f>VLOOKUP($C275,Demographics!$A$2:$V$2860,7,FALSE)/100</f>
        <v>0</v>
      </c>
      <c r="M275" s="26">
        <f>VLOOKUP($C275,Demographics!$A$2:$V$2860,8,FALSE)/100</f>
        <v>4.1700000000000001E-2</v>
      </c>
      <c r="N275" s="26">
        <f>VLOOKUP($C275,Demographics!$A$2:$V$2860,9,FALSE)/100</f>
        <v>0.3125</v>
      </c>
      <c r="O275" s="26">
        <f>VLOOKUP($C275,Demographics!$A$2:$V$2860,10,FALSE)/100</f>
        <v>0.38539999999999996</v>
      </c>
      <c r="P275" s="26">
        <f>VLOOKUP($C275,Demographics!$A$2:$V$2860,11,FALSE)/100</f>
        <v>4.1700000000000001E-2</v>
      </c>
      <c r="Q275" s="26">
        <f>VLOOKUP($C275,Demographics!$A$2:$V$2860,12,FALSE)/100</f>
        <v>0.55210000000000004</v>
      </c>
      <c r="R275" s="26">
        <f>VLOOKUP($C275,Demographics!$A$2:$V$2860,13,FALSE)/100</f>
        <v>0.44789999999999996</v>
      </c>
      <c r="S275" s="26">
        <f>VLOOKUP($C275,Demographics!$A$2:$V$2860,14,FALSE)/100</f>
        <v>0</v>
      </c>
      <c r="T275" s="26">
        <f>VLOOKUP($C275,Demographics!$A$2:$V$2860,15,FALSE)/100</f>
        <v>0.12119999999999999</v>
      </c>
      <c r="U275" s="26">
        <f>VLOOKUP($C275,Demographics!$A$2:$V$2860,16,FALSE)/100</f>
        <v>0.17170000000000002</v>
      </c>
      <c r="V275" s="26">
        <f>VLOOKUP($C275,Demographics!$A$2:$V$2860,17,FALSE)/100</f>
        <v>0.89900000000000002</v>
      </c>
      <c r="W275" s="26">
        <f>VLOOKUP($C275,Demographics!$A$2:$V$2860,18,FALSE)/100</f>
        <v>0</v>
      </c>
      <c r="X275" s="27">
        <f>VLOOKUP($C275,Demographics!$A$2:$V$2860,19,FALSE)/100</f>
        <v>0</v>
      </c>
      <c r="Y275" s="68">
        <f>IF(VLOOKUP($C275,MSP_HSPE!$B$2:$F$671,2,0)=0,"",VLOOKUP($C275,MSP_HSPE!$B$2:$F$671,2,0))</f>
        <v>2.21</v>
      </c>
      <c r="Z275" s="69">
        <f>IF(VLOOKUP($C275,MSP_HSPE!$B$2:$F$671,4,0)=0,"",VLOOKUP($C275,MSP_HSPE!$B$2:$F$671,4,0))</f>
        <v>2.367</v>
      </c>
      <c r="AA275" s="69">
        <f>IF(VLOOKUP($C275,EOC!$A$2:$F$1091,2,0)=0,"",VLOOKUP($C275,EOC!$A$2:$F$1091,2,0))</f>
        <v>1.744</v>
      </c>
      <c r="AB275" s="69">
        <f>IF(VLOOKUP($C275,EOC!$A$2:$F$1091,4,0)=0,"",VLOOKUP($C275,EOC!$A$2:$F$1091,4,0))</f>
        <v>2.0819999999999999</v>
      </c>
      <c r="AC275" s="70">
        <f>IF(VLOOKUP($C275,EOC!$A$2:$F$1091,6,0)=0,"",VLOOKUP($C275,EOC!$A$2:$F$1091,6,0))</f>
        <v>2.0580000000000003</v>
      </c>
      <c r="AD275" s="65">
        <f>Y275-(Modeling!$H$4+'High Schools'!V132*Modeling!$H$5)</f>
        <v>-0.53681176195355462</v>
      </c>
      <c r="AE275" s="66">
        <f>Z275-(Modeling!$I$4+V275*Modeling!$I$5)</f>
        <v>-0.12795153635430889</v>
      </c>
      <c r="AF275" s="64">
        <f>AA275-(Modeling!$J$4+V275*Modeling!$J$5)</f>
        <v>0.17293906449152008</v>
      </c>
      <c r="AG275" s="62">
        <f>AC275-(Modeling!$K$4+V275*Modeling!$K$5)</f>
        <v>0.13919202904939931</v>
      </c>
      <c r="AH275" s="67">
        <f t="shared" si="8"/>
        <v>-0.35263220476694412</v>
      </c>
      <c r="AI275" s="94">
        <f t="shared" si="9"/>
        <v>350</v>
      </c>
    </row>
    <row r="276" spans="1:35" x14ac:dyDescent="0.2">
      <c r="A276" s="36" t="s">
        <v>371</v>
      </c>
      <c r="B276" s="35" t="s">
        <v>624</v>
      </c>
      <c r="C276" s="53">
        <v>1753</v>
      </c>
      <c r="D276" s="28" t="str">
        <f>VLOOKUP($C276,Demographics!$A$2:$V$2860,2,FALSE)</f>
        <v>A</v>
      </c>
      <c r="E276" s="28" t="str">
        <f>VLOOKUP($C276,Demographics!$A$2:$V$2860,3,FALSE)</f>
        <v xml:space="preserve">K-12      </v>
      </c>
      <c r="F276" s="28">
        <f>VLOOKUP($C276,Demographics!$A$2:$V$2860,4,FALSE)</f>
        <v>171</v>
      </c>
      <c r="G276" s="29">
        <f>VLOOKUP($C276,Demographics!$A$2:$V$2860,20,FALSE)</f>
        <v>11</v>
      </c>
      <c r="H276" s="29">
        <f>VLOOKUP($C276,Demographics!$A$2:$V$2860,21,FALSE)</f>
        <v>10.9</v>
      </c>
      <c r="I276" s="27">
        <f>VLOOKUP($C276,Demographics!$A$2:$V$2860,22,FALSE)/100</f>
        <v>0.4667</v>
      </c>
      <c r="J276" s="25">
        <f>VLOOKUP($C276,Demographics!$A$2:$V$2860,5,FALSE)/100</f>
        <v>5.7999999999999996E-3</v>
      </c>
      <c r="K276" s="26">
        <f>VLOOKUP($C276,Demographics!$A$2:$V$2860,6,FALSE)/100</f>
        <v>0</v>
      </c>
      <c r="L276" s="26">
        <f>VLOOKUP($C276,Demographics!$A$2:$V$2860,7,FALSE)/100</f>
        <v>0</v>
      </c>
      <c r="M276" s="26">
        <f>VLOOKUP($C276,Demographics!$A$2:$V$2860,8,FALSE)/100</f>
        <v>2.3399999999999997E-2</v>
      </c>
      <c r="N276" s="26">
        <f>VLOOKUP($C276,Demographics!$A$2:$V$2860,9,FALSE)/100</f>
        <v>7.0199999999999999E-2</v>
      </c>
      <c r="O276" s="26">
        <f>VLOOKUP($C276,Demographics!$A$2:$V$2860,10,FALSE)/100</f>
        <v>0.8538</v>
      </c>
      <c r="P276" s="26">
        <f>VLOOKUP($C276,Demographics!$A$2:$V$2860,11,FALSE)/100</f>
        <v>4.6799999999999994E-2</v>
      </c>
      <c r="Q276" s="26">
        <f>VLOOKUP($C276,Demographics!$A$2:$V$2860,12,FALSE)/100</f>
        <v>0.54969999999999997</v>
      </c>
      <c r="R276" s="26">
        <f>VLOOKUP($C276,Demographics!$A$2:$V$2860,13,FALSE)/100</f>
        <v>0.45030000000000003</v>
      </c>
      <c r="S276" s="26">
        <f>VLOOKUP($C276,Demographics!$A$2:$V$2860,14,FALSE)/100</f>
        <v>0</v>
      </c>
      <c r="T276" s="26">
        <f>VLOOKUP($C276,Demographics!$A$2:$V$2860,15,FALSE)/100</f>
        <v>2.2099999999999998E-2</v>
      </c>
      <c r="U276" s="26">
        <f>VLOOKUP($C276,Demographics!$A$2:$V$2860,16,FALSE)/100</f>
        <v>4.9699999999999994E-2</v>
      </c>
      <c r="V276" s="26">
        <f>VLOOKUP($C276,Demographics!$A$2:$V$2860,17,FALSE)/100</f>
        <v>0.24859999999999999</v>
      </c>
      <c r="W276" s="26">
        <f>VLOOKUP($C276,Demographics!$A$2:$V$2860,18,FALSE)/100</f>
        <v>2.2099999999999998E-2</v>
      </c>
      <c r="X276" s="27">
        <f>VLOOKUP($C276,Demographics!$A$2:$V$2860,19,FALSE)/100</f>
        <v>0</v>
      </c>
      <c r="Y276" s="68">
        <f>IF(VLOOKUP($C276,MSP_HSPE!$B$2:$F$671,2,0)=0,"",VLOOKUP($C276,MSP_HSPE!$B$2:$F$671,2,0))</f>
        <v>3.38</v>
      </c>
      <c r="Z276" s="69">
        <f>IF(VLOOKUP($C276,MSP_HSPE!$B$2:$F$671,4,0)=0,"",VLOOKUP($C276,MSP_HSPE!$B$2:$F$671,4,0))</f>
        <v>3.3149999999999999</v>
      </c>
      <c r="AA276" s="69">
        <f>IF(VLOOKUP($C276,EOC!$A$2:$F$1091,2,0)=0,"",VLOOKUP($C276,EOC!$A$2:$F$1091,2,0))</f>
        <v>2.6549999999999998</v>
      </c>
      <c r="AB276" s="69">
        <f>IF(VLOOKUP($C276,EOC!$A$2:$F$1091,4,0)=0,"",VLOOKUP($C276,EOC!$A$2:$F$1091,4,0))</f>
        <v>2.3320000000000003</v>
      </c>
      <c r="AC276" s="70" t="str">
        <f>IF(VLOOKUP($C276,EOC!$A$2:$F$1091,6,0)=0,"",VLOOKUP($C276,EOC!$A$2:$F$1091,6,0))</f>
        <v/>
      </c>
      <c r="AD276" s="65">
        <f>Y276-(Modeling!$H$4+'High Schools'!V427*Modeling!$H$5)</f>
        <v>0.19387062052076898</v>
      </c>
      <c r="AE276" s="66">
        <f>Z276-(Modeling!$I$4+V276*Modeling!$I$5)</f>
        <v>0.16891818254960755</v>
      </c>
      <c r="AF276" s="64">
        <f>AA276-(Modeling!$J$4+V276*Modeling!$J$5)</f>
        <v>0.4477872001298886</v>
      </c>
      <c r="AG276" s="62"/>
      <c r="AH276" s="67">
        <f t="shared" si="8"/>
        <v>0.81057600320026513</v>
      </c>
      <c r="AI276" s="94">
        <f t="shared" si="9"/>
        <v>158</v>
      </c>
    </row>
    <row r="277" spans="1:35" x14ac:dyDescent="0.2">
      <c r="A277" s="36" t="s">
        <v>371</v>
      </c>
      <c r="B277" s="35" t="s">
        <v>57</v>
      </c>
      <c r="C277" s="53">
        <v>2426</v>
      </c>
      <c r="D277" s="28" t="str">
        <f>VLOOKUP($C277,Demographics!$A$2:$V$2860,2,FALSE)</f>
        <v>P</v>
      </c>
      <c r="E277" s="28" t="str">
        <f>VLOOKUP($C277,Demographics!$A$2:$V$2860,3,FALSE)</f>
        <v xml:space="preserve">10-12     </v>
      </c>
      <c r="F277" s="28">
        <f>VLOOKUP($C277,Demographics!$A$2:$V$2860,4,FALSE)</f>
        <v>1750</v>
      </c>
      <c r="G277" s="29">
        <f>VLOOKUP($C277,Demographics!$A$2:$V$2860,20,FALSE)</f>
        <v>21</v>
      </c>
      <c r="H277" s="29">
        <f>VLOOKUP($C277,Demographics!$A$2:$V$2860,21,FALSE)</f>
        <v>13.6</v>
      </c>
      <c r="I277" s="27">
        <f>VLOOKUP($C277,Demographics!$A$2:$V$2860,22,FALSE)/100</f>
        <v>0.77379999999999993</v>
      </c>
      <c r="J277" s="25">
        <f>VLOOKUP($C277,Demographics!$A$2:$V$2860,5,FALSE)/100</f>
        <v>1.09E-2</v>
      </c>
      <c r="K277" s="26">
        <f>VLOOKUP($C277,Demographics!$A$2:$V$2860,6,FALSE)/100</f>
        <v>5.8299999999999998E-2</v>
      </c>
      <c r="L277" s="26">
        <f>VLOOKUP($C277,Demographics!$A$2:$V$2860,7,FALSE)/100</f>
        <v>9.1000000000000004E-3</v>
      </c>
      <c r="M277" s="26">
        <f>VLOOKUP($C277,Demographics!$A$2:$V$2860,8,FALSE)/100</f>
        <v>2.06E-2</v>
      </c>
      <c r="N277" s="26">
        <f>VLOOKUP($C277,Demographics!$A$2:$V$2860,9,FALSE)/100</f>
        <v>0.10339999999999999</v>
      </c>
      <c r="O277" s="26">
        <f>VLOOKUP($C277,Demographics!$A$2:$V$2860,10,FALSE)/100</f>
        <v>0.7611</v>
      </c>
      <c r="P277" s="26">
        <f>VLOOKUP($C277,Demographics!$A$2:$V$2860,11,FALSE)/100</f>
        <v>3.6600000000000001E-2</v>
      </c>
      <c r="Q277" s="26">
        <f>VLOOKUP($C277,Demographics!$A$2:$V$2860,12,FALSE)/100</f>
        <v>0.50340000000000007</v>
      </c>
      <c r="R277" s="26">
        <f>VLOOKUP($C277,Demographics!$A$2:$V$2860,13,FALSE)/100</f>
        <v>0.49659999999999999</v>
      </c>
      <c r="S277" s="26">
        <f>VLOOKUP($C277,Demographics!$A$2:$V$2860,14,FALSE)/100</f>
        <v>0</v>
      </c>
      <c r="T277" s="26">
        <f>VLOOKUP($C277,Demographics!$A$2:$V$2860,15,FALSE)/100</f>
        <v>1.01E-2</v>
      </c>
      <c r="U277" s="26">
        <f>VLOOKUP($C277,Demographics!$A$2:$V$2860,16,FALSE)/100</f>
        <v>0.10630000000000001</v>
      </c>
      <c r="V277" s="26">
        <f>VLOOKUP($C277,Demographics!$A$2:$V$2860,17,FALSE)/100</f>
        <v>0.21850000000000003</v>
      </c>
      <c r="W277" s="26">
        <f>VLOOKUP($C277,Demographics!$A$2:$V$2860,18,FALSE)/100</f>
        <v>4.1200000000000001E-2</v>
      </c>
      <c r="X277" s="27">
        <f>VLOOKUP($C277,Demographics!$A$2:$V$2860,19,FALSE)/100</f>
        <v>5.9999999999999995E-4</v>
      </c>
      <c r="Y277" s="68">
        <f>IF(VLOOKUP($C277,MSP_HSPE!$B$2:$F$671,2,0)=0,"",VLOOKUP($C277,MSP_HSPE!$B$2:$F$671,2,0))</f>
        <v>3.46</v>
      </c>
      <c r="Z277" s="69">
        <f>IF(VLOOKUP($C277,MSP_HSPE!$B$2:$F$671,4,0)=0,"",VLOOKUP($C277,MSP_HSPE!$B$2:$F$671,4,0))</f>
        <v>3.2129999999999996</v>
      </c>
      <c r="AA277" s="69">
        <f>IF(VLOOKUP($C277,EOC!$A$2:$F$1091,2,0)=0,"",VLOOKUP($C277,EOC!$A$2:$F$1091,2,0))</f>
        <v>1.385</v>
      </c>
      <c r="AB277" s="69">
        <f>IF(VLOOKUP($C277,EOC!$A$2:$F$1091,4,0)=0,"",VLOOKUP($C277,EOC!$A$2:$F$1091,4,0))</f>
        <v>3.0210000000000004</v>
      </c>
      <c r="AC277" s="70">
        <f>IF(VLOOKUP($C277,EOC!$A$2:$F$1091,6,0)=0,"",VLOOKUP($C277,EOC!$A$2:$F$1091,6,0))</f>
        <v>3.0870000000000006</v>
      </c>
      <c r="AD277" s="65">
        <f>Y277-(Modeling!$H$4+'High Schools'!V428*Modeling!$H$5)</f>
        <v>0.56207951231100584</v>
      </c>
      <c r="AE277" s="66">
        <f>Z277-(Modeling!$I$4+V277*Modeling!$I$5)</f>
        <v>3.6784385715363577E-2</v>
      </c>
      <c r="AF277" s="64">
        <f>AA277-(Modeling!$J$4+V277*Modeling!$J$5)</f>
        <v>-0.85165340736901185</v>
      </c>
      <c r="AG277" s="62">
        <f>AC277-(Modeling!$K$4+V277*Modeling!$K$5)</f>
        <v>0.1803176778214941</v>
      </c>
      <c r="AH277" s="67">
        <f t="shared" si="8"/>
        <v>-7.2471831521148333E-2</v>
      </c>
      <c r="AI277" s="94">
        <f t="shared" si="9"/>
        <v>313</v>
      </c>
    </row>
    <row r="278" spans="1:35" x14ac:dyDescent="0.2">
      <c r="A278" s="36" t="s">
        <v>42</v>
      </c>
      <c r="B278" s="35" t="s">
        <v>275</v>
      </c>
      <c r="C278" s="53">
        <v>4439</v>
      </c>
      <c r="D278" s="28" t="str">
        <f>VLOOKUP($C278,Demographics!$A$2:$V$2860,2,FALSE)</f>
        <v>P</v>
      </c>
      <c r="E278" s="28" t="str">
        <f>VLOOKUP($C278,Demographics!$A$2:$V$2860,3,FALSE)</f>
        <v xml:space="preserve">9-12      </v>
      </c>
      <c r="F278" s="28">
        <f>VLOOKUP($C278,Demographics!$A$2:$V$2860,4,FALSE)</f>
        <v>1618</v>
      </c>
      <c r="G278" s="29">
        <f>VLOOKUP($C278,Demographics!$A$2:$V$2860,20,FALSE)</f>
        <v>21</v>
      </c>
      <c r="H278" s="29">
        <f>VLOOKUP($C278,Demographics!$A$2:$V$2860,21,FALSE)</f>
        <v>9.8000000000000007</v>
      </c>
      <c r="I278" s="27">
        <f>VLOOKUP($C278,Demographics!$A$2:$V$2860,22,FALSE)/100</f>
        <v>0.84209999999999996</v>
      </c>
      <c r="J278" s="25">
        <f>VLOOKUP($C278,Demographics!$A$2:$V$2860,5,FALSE)/100</f>
        <v>6.1999999999999998E-3</v>
      </c>
      <c r="K278" s="26">
        <f>VLOOKUP($C278,Demographics!$A$2:$V$2860,6,FALSE)/100</f>
        <v>0.11310000000000001</v>
      </c>
      <c r="L278" s="26">
        <f>VLOOKUP($C278,Demographics!$A$2:$V$2860,7,FALSE)/100</f>
        <v>0</v>
      </c>
      <c r="M278" s="26">
        <f>VLOOKUP($C278,Demographics!$A$2:$V$2860,8,FALSE)/100</f>
        <v>1.1699999999999999E-2</v>
      </c>
      <c r="N278" s="26">
        <f>VLOOKUP($C278,Demographics!$A$2:$V$2860,9,FALSE)/100</f>
        <v>6.8600000000000008E-2</v>
      </c>
      <c r="O278" s="26">
        <f>VLOOKUP($C278,Demographics!$A$2:$V$2860,10,FALSE)/100</f>
        <v>0.77260000000000006</v>
      </c>
      <c r="P278" s="26">
        <f>VLOOKUP($C278,Demographics!$A$2:$V$2860,11,FALSE)/100</f>
        <v>2.7799999999999998E-2</v>
      </c>
      <c r="Q278" s="26">
        <f>VLOOKUP($C278,Demographics!$A$2:$V$2860,12,FALSE)/100</f>
        <v>0.52839999999999998</v>
      </c>
      <c r="R278" s="26">
        <f>VLOOKUP($C278,Demographics!$A$2:$V$2860,13,FALSE)/100</f>
        <v>0.47159999999999996</v>
      </c>
      <c r="S278" s="26">
        <f>VLOOKUP($C278,Demographics!$A$2:$V$2860,14,FALSE)/100</f>
        <v>0</v>
      </c>
      <c r="T278" s="26">
        <f>VLOOKUP($C278,Demographics!$A$2:$V$2860,15,FALSE)/100</f>
        <v>1.2999999999999999E-3</v>
      </c>
      <c r="U278" s="26">
        <f>VLOOKUP($C278,Demographics!$A$2:$V$2860,16,FALSE)/100</f>
        <v>0.1033</v>
      </c>
      <c r="V278" s="26">
        <f>VLOOKUP($C278,Demographics!$A$2:$V$2860,17,FALSE)/100</f>
        <v>6.1100000000000002E-2</v>
      </c>
      <c r="W278" s="26">
        <f>VLOOKUP($C278,Demographics!$A$2:$V$2860,18,FALSE)/100</f>
        <v>6.1699999999999998E-2</v>
      </c>
      <c r="X278" s="27">
        <f>VLOOKUP($C278,Demographics!$A$2:$V$2860,19,FALSE)/100</f>
        <v>0</v>
      </c>
      <c r="Y278" s="68">
        <f>IF(VLOOKUP($C278,MSP_HSPE!$B$2:$F$671,2,0)=0,"",VLOOKUP($C278,MSP_HSPE!$B$2:$F$671,2,0))</f>
        <v>3.69</v>
      </c>
      <c r="Z278" s="69">
        <f>IF(VLOOKUP($C278,MSP_HSPE!$B$2:$F$671,4,0)=0,"",VLOOKUP($C278,MSP_HSPE!$B$2:$F$671,4,0))</f>
        <v>3.5859999999999999</v>
      </c>
      <c r="AA278" s="69">
        <f>IF(VLOOKUP($C278,EOC!$A$2:$F$1091,2,0)=0,"",VLOOKUP($C278,EOC!$A$2:$F$1091,2,0))</f>
        <v>2.1419999999999999</v>
      </c>
      <c r="AB278" s="69">
        <f>IF(VLOOKUP($C278,EOC!$A$2:$F$1091,4,0)=0,"",VLOOKUP($C278,EOC!$A$2:$F$1091,4,0))</f>
        <v>3.2319999999999998</v>
      </c>
      <c r="AC278" s="70">
        <f>IF(VLOOKUP($C278,EOC!$A$2:$F$1091,6,0)=0,"",VLOOKUP($C278,EOC!$A$2:$F$1091,6,0))</f>
        <v>3.3629999999999995</v>
      </c>
      <c r="AD278" s="65">
        <f>Y278-(Modeling!$H$4+'High Schools'!V245*Modeling!$H$5)</f>
        <v>0.86832282073679012</v>
      </c>
      <c r="AE278" s="66">
        <f>Z278-(Modeling!$I$4+V278*Modeling!$I$5)</f>
        <v>0.25220765409709278</v>
      </c>
      <c r="AF278" s="64">
        <f>AA278-(Modeling!$J$4+V278*Modeling!$J$5)</f>
        <v>-0.24860528844299878</v>
      </c>
      <c r="AG278" s="62">
        <f>AC278-(Modeling!$K$4+V278*Modeling!$K$5)</f>
        <v>0.22782183229133501</v>
      </c>
      <c r="AH278" s="67">
        <f t="shared" si="8"/>
        <v>1.0997470186822191</v>
      </c>
      <c r="AI278" s="94">
        <f t="shared" si="9"/>
        <v>113</v>
      </c>
    </row>
    <row r="279" spans="1:35" x14ac:dyDescent="0.2">
      <c r="A279" s="36" t="s">
        <v>42</v>
      </c>
      <c r="B279" s="35" t="s">
        <v>664</v>
      </c>
      <c r="C279" s="53">
        <v>3855</v>
      </c>
      <c r="D279" s="28" t="str">
        <f>VLOOKUP($C279,Demographics!$A$2:$V$2860,2,FALSE)</f>
        <v>A</v>
      </c>
      <c r="E279" s="28" t="str">
        <f>VLOOKUP($C279,Demographics!$A$2:$V$2860,3,FALSE)</f>
        <v xml:space="preserve">9-12      </v>
      </c>
      <c r="F279" s="28">
        <f>VLOOKUP($C279,Demographics!$A$2:$V$2860,4,FALSE)</f>
        <v>70</v>
      </c>
      <c r="G279" s="29">
        <f>VLOOKUP($C279,Demographics!$A$2:$V$2860,20,FALSE)</f>
        <v>5</v>
      </c>
      <c r="H279" s="29">
        <f>VLOOKUP($C279,Demographics!$A$2:$V$2860,21,FALSE)</f>
        <v>9.6</v>
      </c>
      <c r="I279" s="27">
        <f>VLOOKUP($C279,Demographics!$A$2:$V$2860,22,FALSE)/100</f>
        <v>0.42859999999999998</v>
      </c>
      <c r="J279" s="25">
        <f>VLOOKUP($C279,Demographics!$A$2:$V$2860,5,FALSE)/100</f>
        <v>1.43E-2</v>
      </c>
      <c r="K279" s="26">
        <f>VLOOKUP($C279,Demographics!$A$2:$V$2860,6,FALSE)/100</f>
        <v>0</v>
      </c>
      <c r="L279" s="26">
        <f>VLOOKUP($C279,Demographics!$A$2:$V$2860,7,FALSE)/100</f>
        <v>0</v>
      </c>
      <c r="M279" s="26">
        <f>VLOOKUP($C279,Demographics!$A$2:$V$2860,8,FALSE)/100</f>
        <v>1.43E-2</v>
      </c>
      <c r="N279" s="26">
        <f>VLOOKUP($C279,Demographics!$A$2:$V$2860,9,FALSE)/100</f>
        <v>0.2429</v>
      </c>
      <c r="O279" s="26">
        <f>VLOOKUP($C279,Demographics!$A$2:$V$2860,10,FALSE)/100</f>
        <v>0.65709999999999991</v>
      </c>
      <c r="P279" s="26">
        <f>VLOOKUP($C279,Demographics!$A$2:$V$2860,11,FALSE)/100</f>
        <v>7.1399999999999991E-2</v>
      </c>
      <c r="Q279" s="26">
        <f>VLOOKUP($C279,Demographics!$A$2:$V$2860,12,FALSE)/100</f>
        <v>0.37140000000000001</v>
      </c>
      <c r="R279" s="26">
        <f>VLOOKUP($C279,Demographics!$A$2:$V$2860,13,FALSE)/100</f>
        <v>0.62860000000000005</v>
      </c>
      <c r="S279" s="26">
        <f>VLOOKUP($C279,Demographics!$A$2:$V$2860,14,FALSE)/100</f>
        <v>0</v>
      </c>
      <c r="T279" s="26">
        <f>VLOOKUP($C279,Demographics!$A$2:$V$2860,15,FALSE)/100</f>
        <v>0</v>
      </c>
      <c r="U279" s="26">
        <f>VLOOKUP($C279,Demographics!$A$2:$V$2860,16,FALSE)/100</f>
        <v>0.27060000000000001</v>
      </c>
      <c r="V279" s="26">
        <f>VLOOKUP($C279,Demographics!$A$2:$V$2860,17,FALSE)/100</f>
        <v>0.43530000000000002</v>
      </c>
      <c r="W279" s="26">
        <f>VLOOKUP($C279,Demographics!$A$2:$V$2860,18,FALSE)/100</f>
        <v>9.4100000000000003E-2</v>
      </c>
      <c r="X279" s="27">
        <f>VLOOKUP($C279,Demographics!$A$2:$V$2860,19,FALSE)/100</f>
        <v>0</v>
      </c>
      <c r="Y279" s="68">
        <f>IF(VLOOKUP($C279,MSP_HSPE!$B$2:$F$671,2,0)=0,"",VLOOKUP($C279,MSP_HSPE!$B$2:$F$671,2,0))</f>
        <v>2.73</v>
      </c>
      <c r="Z279" s="69" t="str">
        <f>IF(VLOOKUP($C279,MSP_HSPE!$B$2:$F$671,4,0)=0,"",VLOOKUP($C279,MSP_HSPE!$B$2:$F$671,4,0))</f>
        <v/>
      </c>
      <c r="AA279" s="69">
        <f>IF(VLOOKUP($C279,EOC!$A$2:$F$1091,2,0)=0,"",VLOOKUP($C279,EOC!$A$2:$F$1091,2,0))</f>
        <v>1.1399999999999999</v>
      </c>
      <c r="AB279" s="69" t="str">
        <f>IF(VLOOKUP($C279,EOC!$A$2:$F$1091,4,0)=0,"",VLOOKUP($C279,EOC!$A$2:$F$1091,4,0))</f>
        <v/>
      </c>
      <c r="AC279" s="70">
        <f>IF(VLOOKUP($C279,EOC!$A$2:$F$1091,6,0)=0,"",VLOOKUP($C279,EOC!$A$2:$F$1091,6,0))</f>
        <v>2.3319999999999999</v>
      </c>
      <c r="AD279" s="65">
        <f>Y279-(Modeling!$H$4+'High Schools'!V244*Modeling!$H$5)</f>
        <v>0.31124114794473501</v>
      </c>
      <c r="AE279" s="63"/>
      <c r="AF279" s="64">
        <f>AA279-(Modeling!$J$4+V279*Modeling!$J$5)</f>
        <v>-0.88460278591513508</v>
      </c>
      <c r="AG279" s="62">
        <f>AC279-(Modeling!$K$4+V279*Modeling!$K$5)</f>
        <v>-0.25995615120685356</v>
      </c>
      <c r="AH279" s="67">
        <f t="shared" si="8"/>
        <v>-0.83331778917725363</v>
      </c>
      <c r="AI279" s="94">
        <f t="shared" si="9"/>
        <v>396</v>
      </c>
    </row>
    <row r="280" spans="1:35" x14ac:dyDescent="0.2">
      <c r="A280" s="36" t="s">
        <v>42</v>
      </c>
      <c r="B280" s="35" t="s">
        <v>1166</v>
      </c>
      <c r="C280" s="53">
        <v>1688</v>
      </c>
      <c r="D280" s="28" t="str">
        <f>VLOOKUP($C280,Demographics!$A$2:$V$2860,2,FALSE)</f>
        <v>A</v>
      </c>
      <c r="E280" s="28" t="str">
        <f>VLOOKUP($C280,Demographics!$A$2:$V$2860,3,FALSE)</f>
        <v xml:space="preserve">K-12      </v>
      </c>
      <c r="F280" s="28">
        <f>VLOOKUP($C280,Demographics!$A$2:$V$2860,4,FALSE)</f>
        <v>134</v>
      </c>
      <c r="G280" s="29">
        <f>VLOOKUP($C280,Demographics!$A$2:$V$2860,20,FALSE)</f>
        <v>15</v>
      </c>
      <c r="H280" s="29">
        <f>VLOOKUP($C280,Demographics!$A$2:$V$2860,21,FALSE)</f>
        <v>11.3</v>
      </c>
      <c r="I280" s="27">
        <f>VLOOKUP($C280,Demographics!$A$2:$V$2860,22,FALSE)/100</f>
        <v>0.44439999999999996</v>
      </c>
      <c r="J280" s="25">
        <f>VLOOKUP($C280,Demographics!$A$2:$V$2860,5,FALSE)/100</f>
        <v>7.4999999999999997E-3</v>
      </c>
      <c r="K280" s="26">
        <f>VLOOKUP($C280,Demographics!$A$2:$V$2860,6,FALSE)/100</f>
        <v>1.49E-2</v>
      </c>
      <c r="L280" s="26">
        <f>VLOOKUP($C280,Demographics!$A$2:$V$2860,7,FALSE)/100</f>
        <v>0</v>
      </c>
      <c r="M280" s="26">
        <f>VLOOKUP($C280,Demographics!$A$2:$V$2860,8,FALSE)/100</f>
        <v>7.4999999999999997E-3</v>
      </c>
      <c r="N280" s="26">
        <f>VLOOKUP($C280,Demographics!$A$2:$V$2860,9,FALSE)/100</f>
        <v>2.2400000000000003E-2</v>
      </c>
      <c r="O280" s="26">
        <f>VLOOKUP($C280,Demographics!$A$2:$V$2860,10,FALSE)/100</f>
        <v>0.87309999999999999</v>
      </c>
      <c r="P280" s="26">
        <f>VLOOKUP($C280,Demographics!$A$2:$V$2860,11,FALSE)/100</f>
        <v>7.46E-2</v>
      </c>
      <c r="Q280" s="26">
        <f>VLOOKUP($C280,Demographics!$A$2:$V$2860,12,FALSE)/100</f>
        <v>0.40299999999999997</v>
      </c>
      <c r="R280" s="26">
        <f>VLOOKUP($C280,Demographics!$A$2:$V$2860,13,FALSE)/100</f>
        <v>0.59699999999999998</v>
      </c>
      <c r="S280" s="26">
        <f>VLOOKUP($C280,Demographics!$A$2:$V$2860,14,FALSE)/100</f>
        <v>0</v>
      </c>
      <c r="T280" s="26">
        <f>VLOOKUP($C280,Demographics!$A$2:$V$2860,15,FALSE)/100</f>
        <v>0</v>
      </c>
      <c r="U280" s="26">
        <f>VLOOKUP($C280,Demographics!$A$2:$V$2860,16,FALSE)/100</f>
        <v>5.5899999999999998E-2</v>
      </c>
      <c r="V280" s="26">
        <f>VLOOKUP($C280,Demographics!$A$2:$V$2860,17,FALSE)/100</f>
        <v>6.9900000000000004E-2</v>
      </c>
      <c r="W280" s="26">
        <f>VLOOKUP($C280,Demographics!$A$2:$V$2860,18,FALSE)/100</f>
        <v>4.9000000000000002E-2</v>
      </c>
      <c r="X280" s="27">
        <f>VLOOKUP($C280,Demographics!$A$2:$V$2860,19,FALSE)/100</f>
        <v>0</v>
      </c>
      <c r="Y280" s="68" t="str">
        <f>IF(VLOOKUP($C280,MSP_HSPE!$B$2:$F$671,2,0)=0,"",VLOOKUP($C280,MSP_HSPE!$B$2:$F$671,2,0))</f>
        <v/>
      </c>
      <c r="Z280" s="69" t="str">
        <f>IF(VLOOKUP($C280,MSP_HSPE!$B$2:$F$671,4,0)=0,"",VLOOKUP($C280,MSP_HSPE!$B$2:$F$671,4,0))</f>
        <v/>
      </c>
      <c r="AA280" s="69" t="str">
        <f>IF(VLOOKUP($C280,EOC!$A$2:$F$1091,2,0)=0,"",VLOOKUP($C280,EOC!$A$2:$F$1091,2,0))</f>
        <v/>
      </c>
      <c r="AB280" s="69">
        <f>IF(VLOOKUP($C280,EOC!$A$2:$F$1091,4,0)=0,"",VLOOKUP($C280,EOC!$A$2:$F$1091,4,0))</f>
        <v>3.3560000000000003</v>
      </c>
      <c r="AC280" s="70" t="str">
        <f>IF(VLOOKUP($C280,EOC!$A$2:$F$1091,6,0)=0,"",VLOOKUP($C280,EOC!$A$2:$F$1091,6,0))</f>
        <v/>
      </c>
      <c r="AD280" s="67"/>
      <c r="AE280" s="63"/>
      <c r="AF280" s="63"/>
      <c r="AG280" s="62"/>
      <c r="AH280" s="67">
        <f t="shared" si="8"/>
        <v>0</v>
      </c>
      <c r="AI280" s="94">
        <f t="shared" si="9"/>
        <v>295</v>
      </c>
    </row>
    <row r="281" spans="1:35" x14ac:dyDescent="0.2">
      <c r="A281" s="36" t="s">
        <v>42</v>
      </c>
      <c r="B281" s="35" t="s">
        <v>1168</v>
      </c>
      <c r="C281" s="53">
        <v>1804</v>
      </c>
      <c r="D281" s="28" t="str">
        <f>VLOOKUP($C281,Demographics!$A$2:$V$2860,2,FALSE)</f>
        <v>A</v>
      </c>
      <c r="E281" s="28" t="str">
        <f>VLOOKUP($C281,Demographics!$A$2:$V$2860,3,FALSE)</f>
        <v xml:space="preserve">9-12      </v>
      </c>
      <c r="F281" s="28">
        <f>VLOOKUP($C281,Demographics!$A$2:$V$2860,4,FALSE)</f>
        <v>54</v>
      </c>
      <c r="G281" s="29">
        <f>VLOOKUP($C281,Demographics!$A$2:$V$2860,20,FALSE)</f>
        <v>1</v>
      </c>
      <c r="H281" s="29">
        <f>VLOOKUP($C281,Demographics!$A$2:$V$2860,21,FALSE)</f>
        <v>6.1</v>
      </c>
      <c r="I281" s="27">
        <f>VLOOKUP($C281,Demographics!$A$2:$V$2860,22,FALSE)/100</f>
        <v>7.1399999999999991E-2</v>
      </c>
      <c r="J281" s="25">
        <f>VLOOKUP($C281,Demographics!$A$2:$V$2860,5,FALSE)/100</f>
        <v>0</v>
      </c>
      <c r="K281" s="26">
        <f>VLOOKUP($C281,Demographics!$A$2:$V$2860,6,FALSE)/100</f>
        <v>5.5599999999999997E-2</v>
      </c>
      <c r="L281" s="26">
        <f>VLOOKUP($C281,Demographics!$A$2:$V$2860,7,FALSE)/100</f>
        <v>0</v>
      </c>
      <c r="M281" s="26">
        <f>VLOOKUP($C281,Demographics!$A$2:$V$2860,8,FALSE)/100</f>
        <v>1.8500000000000003E-2</v>
      </c>
      <c r="N281" s="26">
        <f>VLOOKUP($C281,Demographics!$A$2:$V$2860,9,FALSE)/100</f>
        <v>0.20370000000000002</v>
      </c>
      <c r="O281" s="26">
        <f>VLOOKUP($C281,Demographics!$A$2:$V$2860,10,FALSE)/100</f>
        <v>0.70369999999999999</v>
      </c>
      <c r="P281" s="26">
        <f>VLOOKUP($C281,Demographics!$A$2:$V$2860,11,FALSE)/100</f>
        <v>1.8500000000000003E-2</v>
      </c>
      <c r="Q281" s="26">
        <f>VLOOKUP($C281,Demographics!$A$2:$V$2860,12,FALSE)/100</f>
        <v>0.57409999999999994</v>
      </c>
      <c r="R281" s="26">
        <f>VLOOKUP($C281,Demographics!$A$2:$V$2860,13,FALSE)/100</f>
        <v>0.42590000000000006</v>
      </c>
      <c r="S281" s="26">
        <f>VLOOKUP($C281,Demographics!$A$2:$V$2860,14,FALSE)/100</f>
        <v>0</v>
      </c>
      <c r="T281" s="26">
        <f>VLOOKUP($C281,Demographics!$A$2:$V$2860,15,FALSE)/100</f>
        <v>3.1300000000000001E-2</v>
      </c>
      <c r="U281" s="26">
        <f>VLOOKUP($C281,Demographics!$A$2:$V$2860,16,FALSE)/100</f>
        <v>0.20309999999999997</v>
      </c>
      <c r="V281" s="26">
        <f>VLOOKUP($C281,Demographics!$A$2:$V$2860,17,FALSE)/100</f>
        <v>0.34380000000000005</v>
      </c>
      <c r="W281" s="26">
        <f>VLOOKUP($C281,Demographics!$A$2:$V$2860,18,FALSE)/100</f>
        <v>0.1406</v>
      </c>
      <c r="X281" s="27">
        <f>VLOOKUP($C281,Demographics!$A$2:$V$2860,19,FALSE)/100</f>
        <v>0</v>
      </c>
      <c r="Y281" s="68" t="str">
        <f>IF(VLOOKUP($C281,MSP_HSPE!$B$2:$F$671,2,0)=0,"",VLOOKUP($C281,MSP_HSPE!$B$2:$F$671,2,0))</f>
        <v/>
      </c>
      <c r="Z281" s="69" t="str">
        <f>IF(VLOOKUP($C281,MSP_HSPE!$B$2:$F$671,4,0)=0,"",VLOOKUP($C281,MSP_HSPE!$B$2:$F$671,4,0))</f>
        <v/>
      </c>
      <c r="AA281" s="69" t="str">
        <f>IF(VLOOKUP($C281,EOC!$A$2:$F$1091,2,0)=0,"",VLOOKUP($C281,EOC!$A$2:$F$1091,2,0))</f>
        <v/>
      </c>
      <c r="AB281" s="69" t="str">
        <f>IF(VLOOKUP($C281,EOC!$A$2:$F$1091,4,0)=0,"",VLOOKUP($C281,EOC!$A$2:$F$1091,4,0))</f>
        <v/>
      </c>
      <c r="AC281" s="70" t="str">
        <f>IF(VLOOKUP($C281,EOC!$A$2:$F$1091,6,0)=0,"",VLOOKUP($C281,EOC!$A$2:$F$1091,6,0))</f>
        <v/>
      </c>
      <c r="AD281" s="67"/>
      <c r="AE281" s="63"/>
      <c r="AF281" s="63"/>
      <c r="AG281" s="62"/>
      <c r="AH281" s="67" t="str">
        <f t="shared" si="8"/>
        <v/>
      </c>
      <c r="AI281" s="94" t="str">
        <f t="shared" si="9"/>
        <v/>
      </c>
    </row>
    <row r="282" spans="1:35" x14ac:dyDescent="0.2">
      <c r="A282" s="36" t="s">
        <v>42</v>
      </c>
      <c r="B282" s="35" t="s">
        <v>1167</v>
      </c>
      <c r="C282" s="53">
        <v>1706</v>
      </c>
      <c r="D282" s="28" t="str">
        <f>VLOOKUP($C282,Demographics!$A$2:$V$2860,2,FALSE)</f>
        <v>A</v>
      </c>
      <c r="E282" s="28" t="str">
        <f>VLOOKUP($C282,Demographics!$A$2:$V$2860,3,FALSE)</f>
        <v xml:space="preserve">7-12      </v>
      </c>
      <c r="F282" s="28">
        <f>VLOOKUP($C282,Demographics!$A$2:$V$2860,4,FALSE)</f>
        <v>368</v>
      </c>
      <c r="G282" s="29">
        <f>VLOOKUP($C282,Demographics!$A$2:$V$2860,20,FALSE)</f>
        <v>18</v>
      </c>
      <c r="H282" s="29">
        <f>VLOOKUP($C282,Demographics!$A$2:$V$2860,21,FALSE)</f>
        <v>9.3000000000000007</v>
      </c>
      <c r="I282" s="27">
        <f>VLOOKUP($C282,Demographics!$A$2:$V$2860,22,FALSE)/100</f>
        <v>0.8</v>
      </c>
      <c r="J282" s="25">
        <f>VLOOKUP($C282,Demographics!$A$2:$V$2860,5,FALSE)/100</f>
        <v>0</v>
      </c>
      <c r="K282" s="26">
        <f>VLOOKUP($C282,Demographics!$A$2:$V$2860,6,FALSE)/100</f>
        <v>0.36409999999999998</v>
      </c>
      <c r="L282" s="26">
        <f>VLOOKUP($C282,Demographics!$A$2:$V$2860,7,FALSE)/100</f>
        <v>0</v>
      </c>
      <c r="M282" s="26">
        <f>VLOOKUP($C282,Demographics!$A$2:$V$2860,8,FALSE)/100</f>
        <v>5.4000000000000003E-3</v>
      </c>
      <c r="N282" s="26">
        <f>VLOOKUP($C282,Demographics!$A$2:$V$2860,9,FALSE)/100</f>
        <v>3.7999999999999999E-2</v>
      </c>
      <c r="O282" s="26">
        <f>VLOOKUP($C282,Demographics!$A$2:$V$2860,10,FALSE)/100</f>
        <v>0.52450000000000008</v>
      </c>
      <c r="P282" s="26">
        <f>VLOOKUP($C282,Demographics!$A$2:$V$2860,11,FALSE)/100</f>
        <v>6.7900000000000002E-2</v>
      </c>
      <c r="Q282" s="26">
        <f>VLOOKUP($C282,Demographics!$A$2:$V$2860,12,FALSE)/100</f>
        <v>0.45380000000000004</v>
      </c>
      <c r="R282" s="26">
        <f>VLOOKUP($C282,Demographics!$A$2:$V$2860,13,FALSE)/100</f>
        <v>0.54620000000000002</v>
      </c>
      <c r="S282" s="26">
        <f>VLOOKUP($C282,Demographics!$A$2:$V$2860,14,FALSE)/100</f>
        <v>0</v>
      </c>
      <c r="T282" s="26">
        <f>VLOOKUP($C282,Demographics!$A$2:$V$2860,15,FALSE)/100</f>
        <v>0</v>
      </c>
      <c r="U282" s="26">
        <f>VLOOKUP($C282,Demographics!$A$2:$V$2860,16,FALSE)/100</f>
        <v>2.9900000000000003E-2</v>
      </c>
      <c r="V282" s="26">
        <f>VLOOKUP($C282,Demographics!$A$2:$V$2860,17,FALSE)/100</f>
        <v>2.9900000000000003E-2</v>
      </c>
      <c r="W282" s="26">
        <f>VLOOKUP($C282,Demographics!$A$2:$V$2860,18,FALSE)/100</f>
        <v>3.5299999999999998E-2</v>
      </c>
      <c r="X282" s="27">
        <f>VLOOKUP($C282,Demographics!$A$2:$V$2860,19,FALSE)/100</f>
        <v>0</v>
      </c>
      <c r="Y282" s="68">
        <f>IF(VLOOKUP($C282,MSP_HSPE!$B$2:$F$671,2,0)=0,"",VLOOKUP($C282,MSP_HSPE!$B$2:$F$671,2,0))</f>
        <v>3.85</v>
      </c>
      <c r="Z282" s="69">
        <f>IF(VLOOKUP($C282,MSP_HSPE!$B$2:$F$671,4,0)=0,"",VLOOKUP($C282,MSP_HSPE!$B$2:$F$671,4,0))</f>
        <v>3.8819999999999997</v>
      </c>
      <c r="AA282" s="69">
        <f>IF(VLOOKUP($C282,EOC!$A$2:$F$1091,2,0)=0,"",VLOOKUP($C282,EOC!$A$2:$F$1091,2,0))</f>
        <v>3.7319999999999998</v>
      </c>
      <c r="AB282" s="69">
        <f>IF(VLOOKUP($C282,EOC!$A$2:$F$1091,4,0)=0,"",VLOOKUP($C282,EOC!$A$2:$F$1091,4,0))</f>
        <v>3.8659999999999997</v>
      </c>
      <c r="AC282" s="70">
        <f>IF(VLOOKUP($C282,EOC!$A$2:$F$1091,6,0)=0,"",VLOOKUP($C282,EOC!$A$2:$F$1091,6,0))</f>
        <v>3.6260000000000003</v>
      </c>
      <c r="AD282" s="65">
        <f>Y282-(Modeling!$H$4+'High Schools'!V239*Modeling!$H$5)</f>
        <v>0.7572227436384833</v>
      </c>
      <c r="AE282" s="66">
        <f>Z282-(Modeling!$I$4+V282*Modeling!$I$5)</f>
        <v>0.51697262216259388</v>
      </c>
      <c r="AF282" s="64">
        <f>AA282-(Modeling!$J$4+V282*Modeling!$J$5)</f>
        <v>1.3108782014584728</v>
      </c>
      <c r="AG282" s="62">
        <f>AC282-(Modeling!$K$4+V282*Modeling!$K$5)</f>
        <v>0.44552913609984346</v>
      </c>
      <c r="AH282" s="67">
        <f t="shared" si="8"/>
        <v>3.0306027033593934</v>
      </c>
      <c r="AI282" s="94">
        <f t="shared" si="9"/>
        <v>5</v>
      </c>
    </row>
    <row r="283" spans="1:35" x14ac:dyDescent="0.2">
      <c r="A283" s="36" t="s">
        <v>42</v>
      </c>
      <c r="B283" s="35" t="s">
        <v>199</v>
      </c>
      <c r="C283" s="53">
        <v>3771</v>
      </c>
      <c r="D283" s="28" t="str">
        <f>VLOOKUP($C283,Demographics!$A$2:$V$2860,2,FALSE)</f>
        <v>P</v>
      </c>
      <c r="E283" s="28" t="str">
        <f>VLOOKUP($C283,Demographics!$A$2:$V$2860,3,FALSE)</f>
        <v xml:space="preserve">9-12      </v>
      </c>
      <c r="F283" s="28">
        <f>VLOOKUP($C283,Demographics!$A$2:$V$2860,4,FALSE)</f>
        <v>1303</v>
      </c>
      <c r="G283" s="29">
        <f>VLOOKUP($C283,Demographics!$A$2:$V$2860,20,FALSE)</f>
        <v>18</v>
      </c>
      <c r="H283" s="29">
        <f>VLOOKUP($C283,Demographics!$A$2:$V$2860,21,FALSE)</f>
        <v>11.5</v>
      </c>
      <c r="I283" s="27">
        <f>VLOOKUP($C283,Demographics!$A$2:$V$2860,22,FALSE)/100</f>
        <v>0.70269999999999999</v>
      </c>
      <c r="J283" s="25">
        <f>VLOOKUP($C283,Demographics!$A$2:$V$2860,5,FALSE)/100</f>
        <v>3.8E-3</v>
      </c>
      <c r="K283" s="26">
        <f>VLOOKUP($C283,Demographics!$A$2:$V$2860,6,FALSE)/100</f>
        <v>0.12130000000000001</v>
      </c>
      <c r="L283" s="26">
        <f>VLOOKUP($C283,Demographics!$A$2:$V$2860,7,FALSE)/100</f>
        <v>5.4000000000000003E-3</v>
      </c>
      <c r="M283" s="26">
        <f>VLOOKUP($C283,Demographics!$A$2:$V$2860,8,FALSE)/100</f>
        <v>3.2199999999999999E-2</v>
      </c>
      <c r="N283" s="26">
        <f>VLOOKUP($C283,Demographics!$A$2:$V$2860,9,FALSE)/100</f>
        <v>0.12279999999999999</v>
      </c>
      <c r="O283" s="26">
        <f>VLOOKUP($C283,Demographics!$A$2:$V$2860,10,FALSE)/100</f>
        <v>0.66769999999999996</v>
      </c>
      <c r="P283" s="26">
        <f>VLOOKUP($C283,Demographics!$A$2:$V$2860,11,FALSE)/100</f>
        <v>4.6799999999999994E-2</v>
      </c>
      <c r="Q283" s="26">
        <f>VLOOKUP($C283,Demographics!$A$2:$V$2860,12,FALSE)/100</f>
        <v>0.53339999999999999</v>
      </c>
      <c r="R283" s="26">
        <f>VLOOKUP($C283,Demographics!$A$2:$V$2860,13,FALSE)/100</f>
        <v>0.46659999999999996</v>
      </c>
      <c r="S283" s="26">
        <f>VLOOKUP($C283,Demographics!$A$2:$V$2860,14,FALSE)/100</f>
        <v>0</v>
      </c>
      <c r="T283" s="26">
        <f>VLOOKUP($C283,Demographics!$A$2:$V$2860,15,FALSE)/100</f>
        <v>3.2400000000000005E-2</v>
      </c>
      <c r="U283" s="26">
        <f>VLOOKUP($C283,Demographics!$A$2:$V$2860,16,FALSE)/100</f>
        <v>0.17280000000000001</v>
      </c>
      <c r="V283" s="26">
        <f>VLOOKUP($C283,Demographics!$A$2:$V$2860,17,FALSE)/100</f>
        <v>0.22889999999999999</v>
      </c>
      <c r="W283" s="26">
        <f>VLOOKUP($C283,Demographics!$A$2:$V$2860,18,FALSE)/100</f>
        <v>3.7100000000000001E-2</v>
      </c>
      <c r="X283" s="27">
        <f>VLOOKUP($C283,Demographics!$A$2:$V$2860,19,FALSE)/100</f>
        <v>0</v>
      </c>
      <c r="Y283" s="68">
        <f>IF(VLOOKUP($C283,MSP_HSPE!$B$2:$F$671,2,0)=0,"",VLOOKUP($C283,MSP_HSPE!$B$2:$F$671,2,0))</f>
        <v>3.35</v>
      </c>
      <c r="Z283" s="69">
        <f>IF(VLOOKUP($C283,MSP_HSPE!$B$2:$F$671,4,0)=0,"",VLOOKUP($C283,MSP_HSPE!$B$2:$F$671,4,0))</f>
        <v>3.2960000000000003</v>
      </c>
      <c r="AA283" s="69">
        <f>IF(VLOOKUP($C283,EOC!$A$2:$F$1091,2,0)=0,"",VLOOKUP($C283,EOC!$A$2:$F$1091,2,0))</f>
        <v>1.835</v>
      </c>
      <c r="AB283" s="69">
        <f>IF(VLOOKUP($C283,EOC!$A$2:$F$1091,4,0)=0,"",VLOOKUP($C283,EOC!$A$2:$F$1091,4,0))</f>
        <v>3.0629999999999997</v>
      </c>
      <c r="AC283" s="70">
        <f>IF(VLOOKUP($C283,EOC!$A$2:$F$1091,6,0)=0,"",VLOOKUP($C283,EOC!$A$2:$F$1091,6,0))</f>
        <v>3.0410000000000004</v>
      </c>
      <c r="AD283" s="65">
        <f>Y283-(Modeling!$H$4+'High Schools'!V243*Modeling!$H$5)</f>
        <v>0.22828703019978214</v>
      </c>
      <c r="AE283" s="66">
        <f>Z283-(Modeling!$I$4+V283*Modeling!$I$5)</f>
        <v>0.13019606302686348</v>
      </c>
      <c r="AF283" s="64">
        <f>AA283-(Modeling!$J$4+V283*Modeling!$J$5)</f>
        <v>-0.39148123733616913</v>
      </c>
      <c r="AG283" s="62">
        <f>AC283-(Modeling!$K$4+V283*Modeling!$K$5)</f>
        <v>0.14941524321865796</v>
      </c>
      <c r="AH283" s="67">
        <f t="shared" si="8"/>
        <v>0.11641709910913445</v>
      </c>
      <c r="AI283" s="94">
        <f t="shared" si="9"/>
        <v>276</v>
      </c>
    </row>
    <row r="284" spans="1:35" x14ac:dyDescent="0.2">
      <c r="A284" s="36" t="s">
        <v>42</v>
      </c>
      <c r="B284" s="35" t="s">
        <v>612</v>
      </c>
      <c r="C284" s="53">
        <v>2739</v>
      </c>
      <c r="D284" s="28" t="str">
        <f>VLOOKUP($C284,Demographics!$A$2:$V$2860,2,FALSE)</f>
        <v>P</v>
      </c>
      <c r="E284" s="28" t="str">
        <f>VLOOKUP($C284,Demographics!$A$2:$V$2860,3,FALSE)</f>
        <v xml:space="preserve">9-12      </v>
      </c>
      <c r="F284" s="28">
        <f>VLOOKUP($C284,Demographics!$A$2:$V$2860,4,FALSE)</f>
        <v>1409</v>
      </c>
      <c r="G284" s="29">
        <f>VLOOKUP($C284,Demographics!$A$2:$V$2860,20,FALSE)</f>
        <v>21</v>
      </c>
      <c r="H284" s="29">
        <f>VLOOKUP($C284,Demographics!$A$2:$V$2860,21,FALSE)</f>
        <v>11.3</v>
      </c>
      <c r="I284" s="27">
        <f>VLOOKUP($C284,Demographics!$A$2:$V$2860,22,FALSE)/100</f>
        <v>0.89390000000000003</v>
      </c>
      <c r="J284" s="25">
        <f>VLOOKUP($C284,Demographics!$A$2:$V$2860,5,FALSE)/100</f>
        <v>6.4000000000000003E-3</v>
      </c>
      <c r="K284" s="26">
        <f>VLOOKUP($C284,Demographics!$A$2:$V$2860,6,FALSE)/100</f>
        <v>0.1057</v>
      </c>
      <c r="L284" s="26">
        <f>VLOOKUP($C284,Demographics!$A$2:$V$2860,7,FALSE)/100</f>
        <v>1.4000000000000002E-3</v>
      </c>
      <c r="M284" s="26">
        <f>VLOOKUP($C284,Demographics!$A$2:$V$2860,8,FALSE)/100</f>
        <v>1.9199999999999998E-2</v>
      </c>
      <c r="N284" s="26">
        <f>VLOOKUP($C284,Demographics!$A$2:$V$2860,9,FALSE)/100</f>
        <v>9.1600000000000001E-2</v>
      </c>
      <c r="O284" s="26">
        <f>VLOOKUP($C284,Demographics!$A$2:$V$2860,10,FALSE)/100</f>
        <v>0.72109999999999996</v>
      </c>
      <c r="P284" s="26">
        <f>VLOOKUP($C284,Demographics!$A$2:$V$2860,11,FALSE)/100</f>
        <v>5.4600000000000003E-2</v>
      </c>
      <c r="Q284" s="26">
        <f>VLOOKUP($C284,Demographics!$A$2:$V$2860,12,FALSE)/100</f>
        <v>0.52239999999999998</v>
      </c>
      <c r="R284" s="26">
        <f>VLOOKUP($C284,Demographics!$A$2:$V$2860,13,FALSE)/100</f>
        <v>0.47759999999999997</v>
      </c>
      <c r="S284" s="26">
        <f>VLOOKUP($C284,Demographics!$A$2:$V$2860,14,FALSE)/100</f>
        <v>0</v>
      </c>
      <c r="T284" s="26">
        <f>VLOOKUP($C284,Demographics!$A$2:$V$2860,15,FALSE)/100</f>
        <v>2.6499999999999999E-2</v>
      </c>
      <c r="U284" s="26">
        <f>VLOOKUP($C284,Demographics!$A$2:$V$2860,16,FALSE)/100</f>
        <v>0.14480000000000001</v>
      </c>
      <c r="V284" s="26">
        <f>VLOOKUP($C284,Demographics!$A$2:$V$2860,17,FALSE)/100</f>
        <v>0.17129999999999998</v>
      </c>
      <c r="W284" s="26">
        <f>VLOOKUP($C284,Demographics!$A$2:$V$2860,18,FALSE)/100</f>
        <v>4.1599999999999998E-2</v>
      </c>
      <c r="X284" s="27">
        <f>VLOOKUP($C284,Demographics!$A$2:$V$2860,19,FALSE)/100</f>
        <v>0</v>
      </c>
      <c r="Y284" s="68">
        <f>IF(VLOOKUP($C284,MSP_HSPE!$B$2:$F$671,2,0)=0,"",VLOOKUP($C284,MSP_HSPE!$B$2:$F$671,2,0))</f>
        <v>3.7</v>
      </c>
      <c r="Z284" s="69">
        <f>IF(VLOOKUP($C284,MSP_HSPE!$B$2:$F$671,4,0)=0,"",VLOOKUP($C284,MSP_HSPE!$B$2:$F$671,4,0))</f>
        <v>3.6639999999999997</v>
      </c>
      <c r="AA284" s="69">
        <f>IF(VLOOKUP($C284,EOC!$A$2:$F$1091,2,0)=0,"",VLOOKUP($C284,EOC!$A$2:$F$1091,2,0))</f>
        <v>1.9080000000000001</v>
      </c>
      <c r="AB284" s="69">
        <f>IF(VLOOKUP($C284,EOC!$A$2:$F$1091,4,0)=0,"",VLOOKUP($C284,EOC!$A$2:$F$1091,4,0))</f>
        <v>3.27</v>
      </c>
      <c r="AC284" s="70">
        <f>IF(VLOOKUP($C284,EOC!$A$2:$F$1091,6,0)=0,"",VLOOKUP($C284,EOC!$A$2:$F$1091,6,0))</f>
        <v>3.3739999999999997</v>
      </c>
      <c r="AD284" s="65">
        <f>Y284-(Modeling!$H$4+'High Schools'!V241*Modeling!$H$5)</f>
        <v>0.4200592003643453</v>
      </c>
      <c r="AE284" s="66">
        <f>Z284-(Modeling!$I$4+V284*Modeling!$I$5)</f>
        <v>0.44053138868625075</v>
      </c>
      <c r="AF284" s="64">
        <f>AA284-(Modeling!$J$4+V284*Modeling!$J$5)</f>
        <v>-0.37481940982576023</v>
      </c>
      <c r="AG284" s="62">
        <f>AC284-(Modeling!$K$4+V284*Modeling!$K$5)</f>
        <v>0.39879795794205553</v>
      </c>
      <c r="AH284" s="67">
        <f t="shared" si="8"/>
        <v>0.88456913716689134</v>
      </c>
      <c r="AI284" s="94">
        <f t="shared" si="9"/>
        <v>146</v>
      </c>
    </row>
    <row r="285" spans="1:35" x14ac:dyDescent="0.2">
      <c r="A285" s="36" t="s">
        <v>42</v>
      </c>
      <c r="B285" s="35" t="s">
        <v>307</v>
      </c>
      <c r="C285" s="53">
        <v>3528</v>
      </c>
      <c r="D285" s="28" t="str">
        <f>VLOOKUP($C285,Demographics!$A$2:$V$2860,2,FALSE)</f>
        <v>P</v>
      </c>
      <c r="E285" s="28" t="str">
        <f>VLOOKUP($C285,Demographics!$A$2:$V$2860,3,FALSE)</f>
        <v xml:space="preserve">9-12      </v>
      </c>
      <c r="F285" s="28">
        <f>VLOOKUP($C285,Demographics!$A$2:$V$2860,4,FALSE)</f>
        <v>1864</v>
      </c>
      <c r="G285" s="29">
        <f>VLOOKUP($C285,Demographics!$A$2:$V$2860,20,FALSE)</f>
        <v>22</v>
      </c>
      <c r="H285" s="29">
        <f>VLOOKUP($C285,Demographics!$A$2:$V$2860,21,FALSE)</f>
        <v>9.4</v>
      </c>
      <c r="I285" s="27">
        <f>VLOOKUP($C285,Demographics!$A$2:$V$2860,22,FALSE)/100</f>
        <v>0.79760000000000009</v>
      </c>
      <c r="J285" s="25">
        <f>VLOOKUP($C285,Demographics!$A$2:$V$2860,5,FALSE)/100</f>
        <v>1.1000000000000001E-3</v>
      </c>
      <c r="K285" s="26">
        <f>VLOOKUP($C285,Demographics!$A$2:$V$2860,6,FALSE)/100</f>
        <v>0.1454</v>
      </c>
      <c r="L285" s="26">
        <f>VLOOKUP($C285,Demographics!$A$2:$V$2860,7,FALSE)/100</f>
        <v>5.0000000000000001E-4</v>
      </c>
      <c r="M285" s="26">
        <f>VLOOKUP($C285,Demographics!$A$2:$V$2860,8,FALSE)/100</f>
        <v>1.4499999999999999E-2</v>
      </c>
      <c r="N285" s="26">
        <f>VLOOKUP($C285,Demographics!$A$2:$V$2860,9,FALSE)/100</f>
        <v>9.820000000000001E-2</v>
      </c>
      <c r="O285" s="26">
        <f>VLOOKUP($C285,Demographics!$A$2:$V$2860,10,FALSE)/100</f>
        <v>0.68989999999999996</v>
      </c>
      <c r="P285" s="26">
        <f>VLOOKUP($C285,Demographics!$A$2:$V$2860,11,FALSE)/100</f>
        <v>5.04E-2</v>
      </c>
      <c r="Q285" s="26">
        <f>VLOOKUP($C285,Demographics!$A$2:$V$2860,12,FALSE)/100</f>
        <v>0.51880000000000004</v>
      </c>
      <c r="R285" s="26">
        <f>VLOOKUP($C285,Demographics!$A$2:$V$2860,13,FALSE)/100</f>
        <v>0.48119999999999996</v>
      </c>
      <c r="S285" s="26">
        <f>VLOOKUP($C285,Demographics!$A$2:$V$2860,14,FALSE)/100</f>
        <v>0</v>
      </c>
      <c r="T285" s="26">
        <f>VLOOKUP($C285,Demographics!$A$2:$V$2860,15,FALSE)/100</f>
        <v>3.1200000000000002E-2</v>
      </c>
      <c r="U285" s="26">
        <f>VLOOKUP($C285,Demographics!$A$2:$V$2860,16,FALSE)/100</f>
        <v>0.128</v>
      </c>
      <c r="V285" s="26">
        <f>VLOOKUP($C285,Demographics!$A$2:$V$2860,17,FALSE)/100</f>
        <v>0.12529999999999999</v>
      </c>
      <c r="W285" s="26">
        <f>VLOOKUP($C285,Demographics!$A$2:$V$2860,18,FALSE)/100</f>
        <v>8.9200000000000002E-2</v>
      </c>
      <c r="X285" s="27">
        <f>VLOOKUP($C285,Demographics!$A$2:$V$2860,19,FALSE)/100</f>
        <v>0</v>
      </c>
      <c r="Y285" s="68">
        <f>IF(VLOOKUP($C285,MSP_HSPE!$B$2:$F$671,2,0)=0,"",VLOOKUP($C285,MSP_HSPE!$B$2:$F$671,2,0))</f>
        <v>3.61</v>
      </c>
      <c r="Z285" s="69">
        <f>IF(VLOOKUP($C285,MSP_HSPE!$B$2:$F$671,4,0)=0,"",VLOOKUP($C285,MSP_HSPE!$B$2:$F$671,4,0))</f>
        <v>3.5219999999999998</v>
      </c>
      <c r="AA285" s="69">
        <f>IF(VLOOKUP($C285,EOC!$A$2:$F$1091,2,0)=0,"",VLOOKUP($C285,EOC!$A$2:$F$1091,2,0))</f>
        <v>1.857</v>
      </c>
      <c r="AB285" s="69">
        <f>IF(VLOOKUP($C285,EOC!$A$2:$F$1091,4,0)=0,"",VLOOKUP($C285,EOC!$A$2:$F$1091,4,0))</f>
        <v>3.343</v>
      </c>
      <c r="AC285" s="70">
        <f>IF(VLOOKUP($C285,EOC!$A$2:$F$1091,6,0)=0,"",VLOOKUP($C285,EOC!$A$2:$F$1091,6,0))</f>
        <v>3.3710000000000004</v>
      </c>
      <c r="AD285" s="65">
        <f>Y285-(Modeling!$H$4+'High Schools'!V242*Modeling!$H$5)</f>
        <v>0.97594566104963754</v>
      </c>
      <c r="AE285" s="66">
        <f>Z285-(Modeling!$I$4+V285*Modeling!$I$5)</f>
        <v>0.25247973903923349</v>
      </c>
      <c r="AF285" s="64">
        <f>AA285-(Modeling!$J$4+V285*Modeling!$J$5)</f>
        <v>-0.47081170035564202</v>
      </c>
      <c r="AG285" s="62">
        <f>AC285-(Modeling!$K$4+V285*Modeling!$K$5)</f>
        <v>0.32902026483921487</v>
      </c>
      <c r="AH285" s="67">
        <f t="shared" si="8"/>
        <v>1.0866339645724439</v>
      </c>
      <c r="AI285" s="94">
        <f t="shared" si="9"/>
        <v>116</v>
      </c>
    </row>
    <row r="286" spans="1:35" x14ac:dyDescent="0.2">
      <c r="A286" s="36" t="s">
        <v>42</v>
      </c>
      <c r="B286" s="35" t="s">
        <v>1169</v>
      </c>
      <c r="C286" s="53">
        <v>5265</v>
      </c>
      <c r="D286" s="28" t="str">
        <f>VLOOKUP($C286,Demographics!$A$2:$V$2860,2,FALSE)</f>
        <v>A</v>
      </c>
      <c r="E286" s="28" t="str">
        <f>VLOOKUP($C286,Demographics!$A$2:$V$2860,3,FALSE)</f>
        <v xml:space="preserve">9-12      </v>
      </c>
      <c r="F286" s="28">
        <f>VLOOKUP($C286,Demographics!$A$2:$V$2860,4,FALSE)</f>
        <v>294</v>
      </c>
      <c r="G286" s="29">
        <f>VLOOKUP($C286,Demographics!$A$2:$V$2860,20,FALSE)</f>
        <v>0</v>
      </c>
      <c r="H286" s="29">
        <f>VLOOKUP($C286,Demographics!$A$2:$V$2860,21,FALSE)</f>
        <v>11.2</v>
      </c>
      <c r="I286" s="27">
        <f>VLOOKUP($C286,Demographics!$A$2:$V$2860,22,FALSE)/100</f>
        <v>0</v>
      </c>
      <c r="J286" s="25">
        <f>VLOOKUP($C286,Demographics!$A$2:$V$2860,5,FALSE)/100</f>
        <v>0</v>
      </c>
      <c r="K286" s="26">
        <f>VLOOKUP($C286,Demographics!$A$2:$V$2860,6,FALSE)/100</f>
        <v>0.36729999999999996</v>
      </c>
      <c r="L286" s="26">
        <f>VLOOKUP($C286,Demographics!$A$2:$V$2860,7,FALSE)/100</f>
        <v>0</v>
      </c>
      <c r="M286" s="26">
        <f>VLOOKUP($C286,Demographics!$A$2:$V$2860,8,FALSE)/100</f>
        <v>3.4000000000000002E-3</v>
      </c>
      <c r="N286" s="26">
        <f>VLOOKUP($C286,Demographics!$A$2:$V$2860,9,FALSE)/100</f>
        <v>4.4199999999999996E-2</v>
      </c>
      <c r="O286" s="26">
        <f>VLOOKUP($C286,Demographics!$A$2:$V$2860,10,FALSE)/100</f>
        <v>0.55779999999999996</v>
      </c>
      <c r="P286" s="26">
        <f>VLOOKUP($C286,Demographics!$A$2:$V$2860,11,FALSE)/100</f>
        <v>2.7200000000000002E-2</v>
      </c>
      <c r="Q286" s="26">
        <f>VLOOKUP($C286,Demographics!$A$2:$V$2860,12,FALSE)/100</f>
        <v>0.58840000000000003</v>
      </c>
      <c r="R286" s="26">
        <f>VLOOKUP($C286,Demographics!$A$2:$V$2860,13,FALSE)/100</f>
        <v>0.41159999999999997</v>
      </c>
      <c r="S286" s="26">
        <f>VLOOKUP($C286,Demographics!$A$2:$V$2860,14,FALSE)/100</f>
        <v>0</v>
      </c>
      <c r="T286" s="26">
        <f>VLOOKUP($C286,Demographics!$A$2:$V$2860,15,FALSE)/100</f>
        <v>3.4999999999999996E-3</v>
      </c>
      <c r="U286" s="26">
        <f>VLOOKUP($C286,Demographics!$A$2:$V$2860,16,FALSE)/100</f>
        <v>4.2000000000000003E-2</v>
      </c>
      <c r="V286" s="26">
        <f>VLOOKUP($C286,Demographics!$A$2:$V$2860,17,FALSE)/100</f>
        <v>3.85E-2</v>
      </c>
      <c r="W286" s="26">
        <f>VLOOKUP($C286,Demographics!$A$2:$V$2860,18,FALSE)/100</f>
        <v>6.2899999999999998E-2</v>
      </c>
      <c r="X286" s="27">
        <f>VLOOKUP($C286,Demographics!$A$2:$V$2860,19,FALSE)/100</f>
        <v>0</v>
      </c>
      <c r="Y286" s="68">
        <f>IF(VLOOKUP($C286,MSP_HSPE!$B$2:$F$671,2,0)=0,"",VLOOKUP($C286,MSP_HSPE!$B$2:$F$671,2,0))</f>
        <v>3.83</v>
      </c>
      <c r="Z286" s="69">
        <f>IF(VLOOKUP($C286,MSP_HSPE!$B$2:$F$671,4,0)=0,"",VLOOKUP($C286,MSP_HSPE!$B$2:$F$671,4,0))</f>
        <v>3.6389999999999998</v>
      </c>
      <c r="AA286" s="69">
        <f>IF(VLOOKUP($C286,EOC!$A$2:$F$1091,2,0)=0,"",VLOOKUP($C286,EOC!$A$2:$F$1091,2,0))</f>
        <v>3.1419999999999999</v>
      </c>
      <c r="AB286" s="69">
        <f>IF(VLOOKUP($C286,EOC!$A$2:$F$1091,4,0)=0,"",VLOOKUP($C286,EOC!$A$2:$F$1091,4,0))</f>
        <v>3.6160000000000001</v>
      </c>
      <c r="AC286" s="70">
        <f>IF(VLOOKUP($C286,EOC!$A$2:$F$1091,6,0)=0,"",VLOOKUP($C286,EOC!$A$2:$F$1091,6,0))</f>
        <v>3.9</v>
      </c>
      <c r="AD286" s="65">
        <f>Y286-(Modeling!$H$4+'High Schools'!V246*Modeling!$H$5)</f>
        <v>0.6589125985385067</v>
      </c>
      <c r="AE286" s="66">
        <f>Z286-(Modeling!$I$4+V286*Modeling!$I$5)</f>
        <v>0.28258227840094952</v>
      </c>
      <c r="AF286" s="64">
        <f>AA286-(Modeling!$J$4+V286*Modeling!$J$5)</f>
        <v>0.72928980360101603</v>
      </c>
      <c r="AG286" s="62">
        <f>AC286-(Modeling!$K$4+V286*Modeling!$K$5)</f>
        <v>0.73201366133211332</v>
      </c>
      <c r="AH286" s="67">
        <f t="shared" si="8"/>
        <v>2.4027983418725856</v>
      </c>
      <c r="AI286" s="94">
        <f t="shared" si="9"/>
        <v>13</v>
      </c>
    </row>
    <row r="287" spans="1:35" x14ac:dyDescent="0.2">
      <c r="A287" s="36" t="s">
        <v>558</v>
      </c>
      <c r="B287" s="35" t="s">
        <v>591</v>
      </c>
      <c r="C287" s="53">
        <v>4204</v>
      </c>
      <c r="D287" s="28" t="str">
        <f>VLOOKUP($C287,Demographics!$A$2:$V$2860,2,FALSE)</f>
        <v>P</v>
      </c>
      <c r="E287" s="28" t="str">
        <f>VLOOKUP($C287,Demographics!$A$2:$V$2860,3,FALSE)</f>
        <v xml:space="preserve">9-12      </v>
      </c>
      <c r="F287" s="28">
        <f>VLOOKUP($C287,Demographics!$A$2:$V$2860,4,FALSE)</f>
        <v>725</v>
      </c>
      <c r="G287" s="29">
        <f>VLOOKUP($C287,Demographics!$A$2:$V$2860,20,FALSE)</f>
        <v>19</v>
      </c>
      <c r="H287" s="29">
        <f>VLOOKUP($C287,Demographics!$A$2:$V$2860,21,FALSE)</f>
        <v>14.1</v>
      </c>
      <c r="I287" s="27">
        <f>VLOOKUP($C287,Demographics!$A$2:$V$2860,22,FALSE)/100</f>
        <v>0.71790000000000009</v>
      </c>
      <c r="J287" s="25">
        <f>VLOOKUP($C287,Demographics!$A$2:$V$2860,5,FALSE)/100</f>
        <v>1.38E-2</v>
      </c>
      <c r="K287" s="26">
        <f>VLOOKUP($C287,Demographics!$A$2:$V$2860,6,FALSE)/100</f>
        <v>2.4799999999999999E-2</v>
      </c>
      <c r="L287" s="26">
        <f>VLOOKUP($C287,Demographics!$A$2:$V$2860,7,FALSE)/100</f>
        <v>1.4000000000000002E-3</v>
      </c>
      <c r="M287" s="26">
        <f>VLOOKUP($C287,Demographics!$A$2:$V$2860,8,FALSE)/100</f>
        <v>3.0299999999999997E-2</v>
      </c>
      <c r="N287" s="26">
        <f>VLOOKUP($C287,Demographics!$A$2:$V$2860,9,FALSE)/100</f>
        <v>9.6600000000000005E-2</v>
      </c>
      <c r="O287" s="26">
        <f>VLOOKUP($C287,Demographics!$A$2:$V$2860,10,FALSE)/100</f>
        <v>0.81099999999999994</v>
      </c>
      <c r="P287" s="26">
        <f>VLOOKUP($C287,Demographics!$A$2:$V$2860,11,FALSE)/100</f>
        <v>2.2099999999999998E-2</v>
      </c>
      <c r="Q287" s="26">
        <f>VLOOKUP($C287,Demographics!$A$2:$V$2860,12,FALSE)/100</f>
        <v>0.53239999999999998</v>
      </c>
      <c r="R287" s="26">
        <f>VLOOKUP($C287,Demographics!$A$2:$V$2860,13,FALSE)/100</f>
        <v>0.46759999999999996</v>
      </c>
      <c r="S287" s="26">
        <f>VLOOKUP($C287,Demographics!$A$2:$V$2860,14,FALSE)/100</f>
        <v>0</v>
      </c>
      <c r="T287" s="26">
        <f>VLOOKUP($C287,Demographics!$A$2:$V$2860,15,FALSE)/100</f>
        <v>4.1999999999999997E-3</v>
      </c>
      <c r="U287" s="26">
        <f>VLOOKUP($C287,Demographics!$A$2:$V$2860,16,FALSE)/100</f>
        <v>8.3299999999999999E-2</v>
      </c>
      <c r="V287" s="26">
        <f>VLOOKUP($C287,Demographics!$A$2:$V$2860,17,FALSE)/100</f>
        <v>0.2278</v>
      </c>
      <c r="W287" s="26">
        <f>VLOOKUP($C287,Demographics!$A$2:$V$2860,18,FALSE)/100</f>
        <v>3.4700000000000002E-2</v>
      </c>
      <c r="X287" s="27">
        <f>VLOOKUP($C287,Demographics!$A$2:$V$2860,19,FALSE)/100</f>
        <v>0</v>
      </c>
      <c r="Y287" s="68">
        <f>IF(VLOOKUP($C287,MSP_HSPE!$B$2:$F$671,2,0)=0,"",VLOOKUP($C287,MSP_HSPE!$B$2:$F$671,2,0))</f>
        <v>3.36</v>
      </c>
      <c r="Z287" s="69">
        <f>IF(VLOOKUP($C287,MSP_HSPE!$B$2:$F$671,4,0)=0,"",VLOOKUP($C287,MSP_HSPE!$B$2:$F$671,4,0))</f>
        <v>3.2110000000000003</v>
      </c>
      <c r="AA287" s="69">
        <f>IF(VLOOKUP($C287,EOC!$A$2:$F$1091,2,0)=0,"",VLOOKUP($C287,EOC!$A$2:$F$1091,2,0))</f>
        <v>1.736</v>
      </c>
      <c r="AB287" s="69">
        <f>IF(VLOOKUP($C287,EOC!$A$2:$F$1091,4,0)=0,"",VLOOKUP($C287,EOC!$A$2:$F$1091,4,0))</f>
        <v>2.8259999999999996</v>
      </c>
      <c r="AC287" s="70">
        <f>IF(VLOOKUP($C287,EOC!$A$2:$F$1091,6,0)=0,"",VLOOKUP($C287,EOC!$A$2:$F$1091,6,0))</f>
        <v>3.0830000000000002</v>
      </c>
      <c r="AD287" s="65">
        <f>Y287-(Modeling!$H$4+'High Schools'!V470*Modeling!$H$5)</f>
        <v>0.25229558988042289</v>
      </c>
      <c r="AE287" s="66">
        <f>Z287-(Modeling!$I$4+V287*Modeling!$I$5)</f>
        <v>4.4094827926608904E-2</v>
      </c>
      <c r="AF287" s="64">
        <f>AA287-(Modeling!$J$4+V287*Modeling!$J$5)</f>
        <v>-0.49155713993579675</v>
      </c>
      <c r="AG287" s="62">
        <f>AC287-(Modeling!$K$4+V287*Modeling!$K$5)</f>
        <v>0.18981838534011164</v>
      </c>
      <c r="AH287" s="67">
        <f t="shared" si="8"/>
        <v>-5.3483367886533184E-3</v>
      </c>
      <c r="AI287" s="94">
        <f t="shared" si="9"/>
        <v>299</v>
      </c>
    </row>
    <row r="288" spans="1:35" x14ac:dyDescent="0.2">
      <c r="A288" s="36" t="s">
        <v>550</v>
      </c>
      <c r="B288" s="35" t="s">
        <v>557</v>
      </c>
      <c r="C288" s="53">
        <v>3416</v>
      </c>
      <c r="D288" s="28" t="str">
        <f>VLOOKUP($C288,Demographics!$A$2:$V$2860,2,FALSE)</f>
        <v>P</v>
      </c>
      <c r="E288" s="28" t="str">
        <f>VLOOKUP($C288,Demographics!$A$2:$V$2860,3,FALSE)</f>
        <v xml:space="preserve">9-12      </v>
      </c>
      <c r="F288" s="28">
        <f>VLOOKUP($C288,Demographics!$A$2:$V$2860,4,FALSE)</f>
        <v>144</v>
      </c>
      <c r="G288" s="29">
        <f>VLOOKUP($C288,Demographics!$A$2:$V$2860,20,FALSE)</f>
        <v>6</v>
      </c>
      <c r="H288" s="29">
        <f>VLOOKUP($C288,Demographics!$A$2:$V$2860,21,FALSE)</f>
        <v>13</v>
      </c>
      <c r="I288" s="27">
        <f>VLOOKUP($C288,Demographics!$A$2:$V$2860,22,FALSE)/100</f>
        <v>0.5</v>
      </c>
      <c r="J288" s="25">
        <f>VLOOKUP($C288,Demographics!$A$2:$V$2860,5,FALSE)/100</f>
        <v>2.0799999999999999E-2</v>
      </c>
      <c r="K288" s="26">
        <f>VLOOKUP($C288,Demographics!$A$2:$V$2860,6,FALSE)/100</f>
        <v>0</v>
      </c>
      <c r="L288" s="26">
        <f>VLOOKUP($C288,Demographics!$A$2:$V$2860,7,FALSE)/100</f>
        <v>6.8999999999999999E-3</v>
      </c>
      <c r="M288" s="26">
        <f>VLOOKUP($C288,Demographics!$A$2:$V$2860,8,FALSE)/100</f>
        <v>0</v>
      </c>
      <c r="N288" s="26">
        <f>VLOOKUP($C288,Demographics!$A$2:$V$2860,9,FALSE)/100</f>
        <v>2.7799999999999998E-2</v>
      </c>
      <c r="O288" s="26">
        <f>VLOOKUP($C288,Demographics!$A$2:$V$2860,10,FALSE)/100</f>
        <v>0.9375</v>
      </c>
      <c r="P288" s="26">
        <f>VLOOKUP($C288,Demographics!$A$2:$V$2860,11,FALSE)/100</f>
        <v>6.8999999999999999E-3</v>
      </c>
      <c r="Q288" s="26">
        <f>VLOOKUP($C288,Demographics!$A$2:$V$2860,12,FALSE)/100</f>
        <v>0.44439999999999996</v>
      </c>
      <c r="R288" s="26">
        <f>VLOOKUP($C288,Demographics!$A$2:$V$2860,13,FALSE)/100</f>
        <v>0.55559999999999998</v>
      </c>
      <c r="S288" s="26">
        <f>VLOOKUP($C288,Demographics!$A$2:$V$2860,14,FALSE)/100</f>
        <v>0</v>
      </c>
      <c r="T288" s="26">
        <f>VLOOKUP($C288,Demographics!$A$2:$V$2860,15,FALSE)/100</f>
        <v>0</v>
      </c>
      <c r="U288" s="26">
        <f>VLOOKUP($C288,Demographics!$A$2:$V$2860,16,FALSE)/100</f>
        <v>0.1429</v>
      </c>
      <c r="V288" s="26">
        <f>VLOOKUP($C288,Demographics!$A$2:$V$2860,17,FALSE)/100</f>
        <v>0.43569999999999998</v>
      </c>
      <c r="W288" s="26">
        <f>VLOOKUP($C288,Demographics!$A$2:$V$2860,18,FALSE)/100</f>
        <v>0.2286</v>
      </c>
      <c r="X288" s="27">
        <f>VLOOKUP($C288,Demographics!$A$2:$V$2860,19,FALSE)/100</f>
        <v>0</v>
      </c>
      <c r="Y288" s="68">
        <f>IF(VLOOKUP($C288,MSP_HSPE!$B$2:$F$671,2,0)=0,"",VLOOKUP($C288,MSP_HSPE!$B$2:$F$671,2,0))</f>
        <v>2.96</v>
      </c>
      <c r="Z288" s="69">
        <f>IF(VLOOKUP($C288,MSP_HSPE!$B$2:$F$671,4,0)=0,"",VLOOKUP($C288,MSP_HSPE!$B$2:$F$671,4,0))</f>
        <v>3.2589999999999999</v>
      </c>
      <c r="AA288" s="69" t="str">
        <f>IF(VLOOKUP($C288,EOC!$A$2:$F$1091,2,0)=0,"",VLOOKUP($C288,EOC!$A$2:$F$1091,2,0))</f>
        <v/>
      </c>
      <c r="AB288" s="69" t="str">
        <f>IF(VLOOKUP($C288,EOC!$A$2:$F$1091,4,0)=0,"",VLOOKUP($C288,EOC!$A$2:$F$1091,4,0))</f>
        <v/>
      </c>
      <c r="AC288" s="70">
        <f>IF(VLOOKUP($C288,EOC!$A$2:$F$1091,6,0)=0,"",VLOOKUP($C288,EOC!$A$2:$F$1091,6,0))</f>
        <v>2.7149999999999999</v>
      </c>
      <c r="AD288" s="65">
        <f>Y288-(Modeling!$H$4+'High Schools'!V513*Modeling!$H$5)</f>
        <v>-0.50262619678237508</v>
      </c>
      <c r="AE288" s="66">
        <f>Z288-(Modeling!$I$4+V288*Modeling!$I$5)</f>
        <v>0.30022826187475715</v>
      </c>
      <c r="AF288" s="63"/>
      <c r="AG288" s="62">
        <f>AC288-(Modeling!$K$4+V288*Modeling!$K$5)</f>
        <v>0.12362452438534488</v>
      </c>
      <c r="AH288" s="67">
        <f t="shared" si="8"/>
        <v>-7.8773410522273046E-2</v>
      </c>
      <c r="AI288" s="94">
        <f t="shared" si="9"/>
        <v>315</v>
      </c>
    </row>
    <row r="289" spans="1:35" x14ac:dyDescent="0.2">
      <c r="A289" s="36" t="s">
        <v>1089</v>
      </c>
      <c r="B289" s="35" t="s">
        <v>1090</v>
      </c>
      <c r="C289" s="53">
        <v>2903</v>
      </c>
      <c r="D289" s="28" t="str">
        <f>VLOOKUP($C289,Demographics!$A$2:$V$2860,2,FALSE)</f>
        <v>P</v>
      </c>
      <c r="E289" s="28" t="str">
        <f>VLOOKUP($C289,Demographics!$A$2:$V$2860,3,FALSE)</f>
        <v xml:space="preserve">9-12      </v>
      </c>
      <c r="F289" s="28">
        <f>VLOOKUP($C289,Demographics!$A$2:$V$2860,4,FALSE)</f>
        <v>56</v>
      </c>
      <c r="G289" s="29">
        <f>VLOOKUP($C289,Demographics!$A$2:$V$2860,20,FALSE)</f>
        <v>3</v>
      </c>
      <c r="H289" s="29">
        <f>VLOOKUP($C289,Demographics!$A$2:$V$2860,21,FALSE)</f>
        <v>7.6</v>
      </c>
      <c r="I289" s="27">
        <f>VLOOKUP($C289,Demographics!$A$2:$V$2860,22,FALSE)/100</f>
        <v>0.47060000000000002</v>
      </c>
      <c r="J289" s="25">
        <f>VLOOKUP($C289,Demographics!$A$2:$V$2860,5,FALSE)/100</f>
        <v>1.7899999999999999E-2</v>
      </c>
      <c r="K289" s="26">
        <f>VLOOKUP($C289,Demographics!$A$2:$V$2860,6,FALSE)/100</f>
        <v>0</v>
      </c>
      <c r="L289" s="26">
        <f>VLOOKUP($C289,Demographics!$A$2:$V$2860,7,FALSE)/100</f>
        <v>0</v>
      </c>
      <c r="M289" s="26">
        <f>VLOOKUP($C289,Demographics!$A$2:$V$2860,8,FALSE)/100</f>
        <v>0</v>
      </c>
      <c r="N289" s="26">
        <f>VLOOKUP($C289,Demographics!$A$2:$V$2860,9,FALSE)/100</f>
        <v>0.26789999999999997</v>
      </c>
      <c r="O289" s="26">
        <f>VLOOKUP($C289,Demographics!$A$2:$V$2860,10,FALSE)/100</f>
        <v>0.69640000000000002</v>
      </c>
      <c r="P289" s="26">
        <f>VLOOKUP($C289,Demographics!$A$2:$V$2860,11,FALSE)/100</f>
        <v>1.7899999999999999E-2</v>
      </c>
      <c r="Q289" s="26">
        <f>VLOOKUP($C289,Demographics!$A$2:$V$2860,12,FALSE)/100</f>
        <v>0.60709999999999997</v>
      </c>
      <c r="R289" s="26">
        <f>VLOOKUP($C289,Demographics!$A$2:$V$2860,13,FALSE)/100</f>
        <v>0.39289999999999997</v>
      </c>
      <c r="S289" s="26">
        <f>VLOOKUP($C289,Demographics!$A$2:$V$2860,14,FALSE)/100</f>
        <v>9.6199999999999994E-2</v>
      </c>
      <c r="T289" s="26">
        <f>VLOOKUP($C289,Demographics!$A$2:$V$2860,15,FALSE)/100</f>
        <v>3.85E-2</v>
      </c>
      <c r="U289" s="26">
        <f>VLOOKUP($C289,Demographics!$A$2:$V$2860,16,FALSE)/100</f>
        <v>7.690000000000001E-2</v>
      </c>
      <c r="V289" s="26">
        <f>VLOOKUP($C289,Demographics!$A$2:$V$2860,17,FALSE)/100</f>
        <v>0.5</v>
      </c>
      <c r="W289" s="26">
        <f>VLOOKUP($C289,Demographics!$A$2:$V$2860,18,FALSE)/100</f>
        <v>5.7699999999999994E-2</v>
      </c>
      <c r="X289" s="27">
        <f>VLOOKUP($C289,Demographics!$A$2:$V$2860,19,FALSE)/100</f>
        <v>1.9199999999999998E-2</v>
      </c>
      <c r="Y289" s="68" t="str">
        <f>IF(VLOOKUP($C289,MSP_HSPE!$B$2:$F$671,2,0)=0,"",VLOOKUP($C289,MSP_HSPE!$B$2:$F$671,2,0))</f>
        <v/>
      </c>
      <c r="Z289" s="69" t="str">
        <f>IF(VLOOKUP($C289,MSP_HSPE!$B$2:$F$671,4,0)=0,"",VLOOKUP($C289,MSP_HSPE!$B$2:$F$671,4,0))</f>
        <v/>
      </c>
      <c r="AA289" s="69" t="str">
        <f>IF(VLOOKUP($C289,EOC!$A$2:$F$1091,2,0)=0,"",VLOOKUP($C289,EOC!$A$2:$F$1091,2,0))</f>
        <v/>
      </c>
      <c r="AB289" s="69">
        <f>IF(VLOOKUP($C289,EOC!$A$2:$F$1091,4,0)=0,"",VLOOKUP($C289,EOC!$A$2:$F$1091,4,0))</f>
        <v>3.3839999999999999</v>
      </c>
      <c r="AC289" s="70">
        <f>IF(VLOOKUP($C289,EOC!$A$2:$F$1091,6,0)=0,"",VLOOKUP($C289,EOC!$A$2:$F$1091,6,0))</f>
        <v>2.73</v>
      </c>
      <c r="AD289" s="67"/>
      <c r="AE289" s="63"/>
      <c r="AF289" s="63"/>
      <c r="AG289" s="62">
        <f>AC289-(Modeling!$K$4+V289*Modeling!$K$5)</f>
        <v>0.23196812583127357</v>
      </c>
      <c r="AH289" s="67">
        <f t="shared" si="8"/>
        <v>0.23196812583127357</v>
      </c>
      <c r="AI289" s="94">
        <f t="shared" si="9"/>
        <v>256</v>
      </c>
    </row>
    <row r="290" spans="1:35" x14ac:dyDescent="0.2">
      <c r="A290" s="36" t="s">
        <v>686</v>
      </c>
      <c r="B290" s="35" t="s">
        <v>407</v>
      </c>
      <c r="C290" s="53">
        <v>3151</v>
      </c>
      <c r="D290" s="28" t="str">
        <f>VLOOKUP($C290,Demographics!$A$2:$V$2860,2,FALSE)</f>
        <v>P</v>
      </c>
      <c r="E290" s="28" t="str">
        <f>VLOOKUP($C290,Demographics!$A$2:$V$2860,3,FALSE)</f>
        <v xml:space="preserve">9-12      </v>
      </c>
      <c r="F290" s="28">
        <f>VLOOKUP($C290,Demographics!$A$2:$V$2860,4,FALSE)</f>
        <v>1115</v>
      </c>
      <c r="G290" s="29">
        <f>VLOOKUP($C290,Demographics!$A$2:$V$2860,20,FALSE)</f>
        <v>15</v>
      </c>
      <c r="H290" s="29">
        <f>VLOOKUP($C290,Demographics!$A$2:$V$2860,21,FALSE)</f>
        <v>13.7</v>
      </c>
      <c r="I290" s="27">
        <f>VLOOKUP($C290,Demographics!$A$2:$V$2860,22,FALSE)/100</f>
        <v>0.54049999999999998</v>
      </c>
      <c r="J290" s="25">
        <f>VLOOKUP($C290,Demographics!$A$2:$V$2860,5,FALSE)/100</f>
        <v>7.1999999999999998E-3</v>
      </c>
      <c r="K290" s="26">
        <f>VLOOKUP($C290,Demographics!$A$2:$V$2860,6,FALSE)/100</f>
        <v>1.3500000000000002E-2</v>
      </c>
      <c r="L290" s="26">
        <f>VLOOKUP($C290,Demographics!$A$2:$V$2860,7,FALSE)/100</f>
        <v>1.8E-3</v>
      </c>
      <c r="M290" s="26">
        <f>VLOOKUP($C290,Demographics!$A$2:$V$2860,8,FALSE)/100</f>
        <v>5.4000000000000003E-3</v>
      </c>
      <c r="N290" s="26">
        <f>VLOOKUP($C290,Demographics!$A$2:$V$2860,9,FALSE)/100</f>
        <v>0.13449999999999998</v>
      </c>
      <c r="O290" s="26">
        <f>VLOOKUP($C290,Demographics!$A$2:$V$2860,10,FALSE)/100</f>
        <v>0.74980000000000002</v>
      </c>
      <c r="P290" s="26">
        <f>VLOOKUP($C290,Demographics!$A$2:$V$2860,11,FALSE)/100</f>
        <v>8.7899999999999992E-2</v>
      </c>
      <c r="Q290" s="26">
        <f>VLOOKUP($C290,Demographics!$A$2:$V$2860,12,FALSE)/100</f>
        <v>0.52110000000000001</v>
      </c>
      <c r="R290" s="26">
        <f>VLOOKUP($C290,Demographics!$A$2:$V$2860,13,FALSE)/100</f>
        <v>0.47889999999999999</v>
      </c>
      <c r="S290" s="26">
        <f>VLOOKUP($C290,Demographics!$A$2:$V$2860,14,FALSE)/100</f>
        <v>0</v>
      </c>
      <c r="T290" s="26">
        <f>VLOOKUP($C290,Demographics!$A$2:$V$2860,15,FALSE)/100</f>
        <v>6.5000000000000006E-3</v>
      </c>
      <c r="U290" s="26">
        <f>VLOOKUP($C290,Demographics!$A$2:$V$2860,16,FALSE)/100</f>
        <v>0.12909999999999999</v>
      </c>
      <c r="V290" s="26">
        <f>VLOOKUP($C290,Demographics!$A$2:$V$2860,17,FALSE)/100</f>
        <v>0.37509999999999999</v>
      </c>
      <c r="W290" s="26">
        <f>VLOOKUP($C290,Demographics!$A$2:$V$2860,18,FALSE)/100</f>
        <v>1.6799999999999999E-2</v>
      </c>
      <c r="X290" s="27">
        <f>VLOOKUP($C290,Demographics!$A$2:$V$2860,19,FALSE)/100</f>
        <v>0</v>
      </c>
      <c r="Y290" s="68">
        <f>IF(VLOOKUP($C290,MSP_HSPE!$B$2:$F$671,2,0)=0,"",VLOOKUP($C290,MSP_HSPE!$B$2:$F$671,2,0))</f>
        <v>3.12</v>
      </c>
      <c r="Z290" s="69">
        <f>IF(VLOOKUP($C290,MSP_HSPE!$B$2:$F$671,4,0)=0,"",VLOOKUP($C290,MSP_HSPE!$B$2:$F$671,4,0))</f>
        <v>3.1840000000000002</v>
      </c>
      <c r="AA290" s="69">
        <f>IF(VLOOKUP($C290,EOC!$A$2:$F$1091,2,0)=0,"",VLOOKUP($C290,EOC!$A$2:$F$1091,2,0))</f>
        <v>2.2440000000000002</v>
      </c>
      <c r="AB290" s="69">
        <f>IF(VLOOKUP($C290,EOC!$A$2:$F$1091,4,0)=0,"",VLOOKUP($C290,EOC!$A$2:$F$1091,4,0))</f>
        <v>3.1619999999999999</v>
      </c>
      <c r="AC290" s="70">
        <f>IF(VLOOKUP($C290,EOC!$A$2:$F$1091,6,0)=0,"",VLOOKUP($C290,EOC!$A$2:$F$1091,6,0))</f>
        <v>2.8420000000000001</v>
      </c>
      <c r="AD290" s="65">
        <f>Y290-(Modeling!$H$4+'High Schools'!V79*Modeling!$H$5)</f>
        <v>3.9049642385253769E-2</v>
      </c>
      <c r="AE290" s="66">
        <f>Z290-(Modeling!$I$4+V290*Modeling!$I$5)</f>
        <v>0.16456021907890461</v>
      </c>
      <c r="AF290" s="64">
        <f>AA290-(Modeling!$J$4+V290*Modeling!$J$5)</f>
        <v>0.16051599908706349</v>
      </c>
      <c r="AG290" s="62">
        <f>AC290-(Modeling!$K$4+V290*Modeling!$K$5)</f>
        <v>0.16265217216725381</v>
      </c>
      <c r="AH290" s="67">
        <f t="shared" si="8"/>
        <v>0.52677803271847568</v>
      </c>
      <c r="AI290" s="94">
        <f t="shared" si="9"/>
        <v>208</v>
      </c>
    </row>
    <row r="291" spans="1:35" x14ac:dyDescent="0.2">
      <c r="A291" s="36" t="s">
        <v>686</v>
      </c>
      <c r="B291" s="35" t="s">
        <v>629</v>
      </c>
      <c r="C291" s="53">
        <v>2416</v>
      </c>
      <c r="D291" s="28" t="str">
        <f>VLOOKUP($C291,Demographics!$A$2:$V$2860,2,FALSE)</f>
        <v>P</v>
      </c>
      <c r="E291" s="28" t="str">
        <f>VLOOKUP($C291,Demographics!$A$2:$V$2860,3,FALSE)</f>
        <v xml:space="preserve">9-12      </v>
      </c>
      <c r="F291" s="28">
        <f>VLOOKUP($C291,Demographics!$A$2:$V$2860,4,FALSE)</f>
        <v>995</v>
      </c>
      <c r="G291" s="29">
        <f>VLOOKUP($C291,Demographics!$A$2:$V$2860,20,FALSE)</f>
        <v>13</v>
      </c>
      <c r="H291" s="29">
        <f>VLOOKUP($C291,Demographics!$A$2:$V$2860,21,FALSE)</f>
        <v>12.6</v>
      </c>
      <c r="I291" s="27">
        <f>VLOOKUP($C291,Demographics!$A$2:$V$2860,22,FALSE)/100</f>
        <v>0.49329999999999996</v>
      </c>
      <c r="J291" s="25">
        <f>VLOOKUP($C291,Demographics!$A$2:$V$2860,5,FALSE)/100</f>
        <v>1.5100000000000001E-2</v>
      </c>
      <c r="K291" s="26">
        <f>VLOOKUP($C291,Demographics!$A$2:$V$2860,6,FALSE)/100</f>
        <v>2.6099999999999998E-2</v>
      </c>
      <c r="L291" s="26">
        <f>VLOOKUP($C291,Demographics!$A$2:$V$2860,7,FALSE)/100</f>
        <v>1E-3</v>
      </c>
      <c r="M291" s="26">
        <f>VLOOKUP($C291,Demographics!$A$2:$V$2860,8,FALSE)/100</f>
        <v>2.0099999999999996E-2</v>
      </c>
      <c r="N291" s="26">
        <f>VLOOKUP($C291,Demographics!$A$2:$V$2860,9,FALSE)/100</f>
        <v>0.19600000000000001</v>
      </c>
      <c r="O291" s="26">
        <f>VLOOKUP($C291,Demographics!$A$2:$V$2860,10,FALSE)/100</f>
        <v>0.6583</v>
      </c>
      <c r="P291" s="26">
        <f>VLOOKUP($C291,Demographics!$A$2:$V$2860,11,FALSE)/100</f>
        <v>8.3400000000000002E-2</v>
      </c>
      <c r="Q291" s="26">
        <f>VLOOKUP($C291,Demographics!$A$2:$V$2860,12,FALSE)/100</f>
        <v>0.52359999999999995</v>
      </c>
      <c r="R291" s="26">
        <f>VLOOKUP($C291,Demographics!$A$2:$V$2860,13,FALSE)/100</f>
        <v>0.47639999999999999</v>
      </c>
      <c r="S291" s="26">
        <f>VLOOKUP($C291,Demographics!$A$2:$V$2860,14,FALSE)/100</f>
        <v>0</v>
      </c>
      <c r="T291" s="26">
        <f>VLOOKUP($C291,Demographics!$A$2:$V$2860,15,FALSE)/100</f>
        <v>2.4500000000000001E-2</v>
      </c>
      <c r="U291" s="26">
        <f>VLOOKUP($C291,Demographics!$A$2:$V$2860,16,FALSE)/100</f>
        <v>0.1014</v>
      </c>
      <c r="V291" s="26">
        <f>VLOOKUP($C291,Demographics!$A$2:$V$2860,17,FALSE)/100</f>
        <v>0.58479999999999999</v>
      </c>
      <c r="W291" s="26">
        <f>VLOOKUP($C291,Demographics!$A$2:$V$2860,18,FALSE)/100</f>
        <v>1.2800000000000001E-2</v>
      </c>
      <c r="X291" s="27">
        <f>VLOOKUP($C291,Demographics!$A$2:$V$2860,19,FALSE)/100</f>
        <v>0</v>
      </c>
      <c r="Y291" s="68">
        <f>IF(VLOOKUP($C291,MSP_HSPE!$B$2:$F$671,2,0)=0,"",VLOOKUP($C291,MSP_HSPE!$B$2:$F$671,2,0))</f>
        <v>2.84</v>
      </c>
      <c r="Z291" s="69">
        <f>IF(VLOOKUP($C291,MSP_HSPE!$B$2:$F$671,4,0)=0,"",VLOOKUP($C291,MSP_HSPE!$B$2:$F$671,4,0))</f>
        <v>2.73</v>
      </c>
      <c r="AA291" s="69">
        <f>IF(VLOOKUP($C291,EOC!$A$2:$F$1091,2,0)=0,"",VLOOKUP($C291,EOC!$A$2:$F$1091,2,0))</f>
        <v>2.161</v>
      </c>
      <c r="AB291" s="69">
        <f>IF(VLOOKUP($C291,EOC!$A$2:$F$1091,4,0)=0,"",VLOOKUP($C291,EOC!$A$2:$F$1091,4,0))</f>
        <v>2.62</v>
      </c>
      <c r="AC291" s="70">
        <f>IF(VLOOKUP($C291,EOC!$A$2:$F$1091,6,0)=0,"",VLOOKUP($C291,EOC!$A$2:$F$1091,6,0))</f>
        <v>2.6219999999999999</v>
      </c>
      <c r="AD291" s="65">
        <f>Y291-(Modeling!$H$4+'High Schools'!V78*Modeling!$H$5)</f>
        <v>-0.10809868916801157</v>
      </c>
      <c r="AE291" s="66">
        <f>Z291-(Modeling!$I$4+V291*Modeling!$I$5)</f>
        <v>-7.9504325899803163E-2</v>
      </c>
      <c r="AF291" s="64">
        <f>AA291-(Modeling!$J$4+V291*Modeling!$J$5)</f>
        <v>0.28262215830698034</v>
      </c>
      <c r="AG291" s="62">
        <f>AC291-(Modeling!$K$4+V291*Modeling!$K$5)</f>
        <v>0.24707135137738145</v>
      </c>
      <c r="AH291" s="67">
        <f t="shared" si="8"/>
        <v>0.34209049461654706</v>
      </c>
      <c r="AI291" s="94">
        <f t="shared" si="9"/>
        <v>240</v>
      </c>
    </row>
    <row r="292" spans="1:35" x14ac:dyDescent="0.2">
      <c r="A292" s="36" t="s">
        <v>312</v>
      </c>
      <c r="B292" s="35" t="s">
        <v>1239</v>
      </c>
      <c r="C292" s="53">
        <v>5299</v>
      </c>
      <c r="D292" s="28" t="str">
        <f>VLOOKUP($C292,Demographics!$A$2:$V$2860,2,FALSE)</f>
        <v>A</v>
      </c>
      <c r="E292" s="28" t="str">
        <f>VLOOKUP($C292,Demographics!$A$2:$V$2860,3,FALSE)</f>
        <v xml:space="preserve">K-12      </v>
      </c>
      <c r="F292" s="28">
        <f>VLOOKUP($C292,Demographics!$A$2:$V$2860,4,FALSE)</f>
        <v>10</v>
      </c>
      <c r="G292" s="29">
        <f>VLOOKUP($C292,Demographics!$A$2:$V$2860,20,FALSE)</f>
        <v>0</v>
      </c>
      <c r="H292" s="29">
        <f>VLOOKUP($C292,Demographics!$A$2:$V$2860,21,FALSE)</f>
        <v>0</v>
      </c>
      <c r="I292" s="27">
        <f>VLOOKUP($C292,Demographics!$A$2:$V$2860,22,FALSE)/100</f>
        <v>0</v>
      </c>
      <c r="J292" s="25">
        <f>VLOOKUP($C292,Demographics!$A$2:$V$2860,5,FALSE)/100</f>
        <v>0</v>
      </c>
      <c r="K292" s="26">
        <f>VLOOKUP($C292,Demographics!$A$2:$V$2860,6,FALSE)/100</f>
        <v>0</v>
      </c>
      <c r="L292" s="26">
        <f>VLOOKUP($C292,Demographics!$A$2:$V$2860,7,FALSE)/100</f>
        <v>0</v>
      </c>
      <c r="M292" s="26">
        <f>VLOOKUP($C292,Demographics!$A$2:$V$2860,8,FALSE)/100</f>
        <v>0</v>
      </c>
      <c r="N292" s="26">
        <f>VLOOKUP($C292,Demographics!$A$2:$V$2860,9,FALSE)/100</f>
        <v>0.2</v>
      </c>
      <c r="O292" s="26">
        <f>VLOOKUP($C292,Demographics!$A$2:$V$2860,10,FALSE)/100</f>
        <v>0.7</v>
      </c>
      <c r="P292" s="26">
        <f>VLOOKUP($C292,Demographics!$A$2:$V$2860,11,FALSE)/100</f>
        <v>0.1</v>
      </c>
      <c r="Q292" s="26">
        <f>VLOOKUP($C292,Demographics!$A$2:$V$2860,12,FALSE)/100</f>
        <v>0.6</v>
      </c>
      <c r="R292" s="26">
        <f>VLOOKUP($C292,Demographics!$A$2:$V$2860,13,FALSE)/100</f>
        <v>0.4</v>
      </c>
      <c r="S292" s="26">
        <f>VLOOKUP($C292,Demographics!$A$2:$V$2860,14,FALSE)/100</f>
        <v>0</v>
      </c>
      <c r="T292" s="26">
        <f>VLOOKUP($C292,Demographics!$A$2:$V$2860,15,FALSE)/100</f>
        <v>0</v>
      </c>
      <c r="U292" s="26">
        <f>VLOOKUP($C292,Demographics!$A$2:$V$2860,16,FALSE)/100</f>
        <v>0</v>
      </c>
      <c r="V292" s="26">
        <f>VLOOKUP($C292,Demographics!$A$2:$V$2860,17,FALSE)/100</f>
        <v>0.5</v>
      </c>
      <c r="W292" s="26">
        <f>VLOOKUP($C292,Demographics!$A$2:$V$2860,18,FALSE)/100</f>
        <v>0</v>
      </c>
      <c r="X292" s="27">
        <f>VLOOKUP($C292,Demographics!$A$2:$V$2860,19,FALSE)/100</f>
        <v>0</v>
      </c>
      <c r="Y292" s="68" t="str">
        <f>IF(VLOOKUP($C292,MSP_HSPE!$B$2:$F$671,2,0)=0,"",VLOOKUP($C292,MSP_HSPE!$B$2:$F$671,2,0))</f>
        <v/>
      </c>
      <c r="Z292" s="69" t="str">
        <f>IF(VLOOKUP($C292,MSP_HSPE!$B$2:$F$671,4,0)=0,"",VLOOKUP($C292,MSP_HSPE!$B$2:$F$671,4,0))</f>
        <v/>
      </c>
      <c r="AA292" s="69" t="str">
        <f>IF(VLOOKUP($C292,EOC!$A$2:$F$1091,2,0)=0,"",VLOOKUP($C292,EOC!$A$2:$F$1091,2,0))</f>
        <v/>
      </c>
      <c r="AB292" s="69" t="str">
        <f>IF(VLOOKUP($C292,EOC!$A$2:$F$1091,4,0)=0,"",VLOOKUP($C292,EOC!$A$2:$F$1091,4,0))</f>
        <v/>
      </c>
      <c r="AC292" s="70" t="str">
        <f>IF(VLOOKUP($C292,EOC!$A$2:$F$1091,6,0)=0,"",VLOOKUP($C292,EOC!$A$2:$F$1091,6,0))</f>
        <v/>
      </c>
      <c r="AD292" s="67"/>
      <c r="AE292" s="63"/>
      <c r="AF292" s="63"/>
      <c r="AG292" s="62"/>
      <c r="AH292" s="67" t="str">
        <f t="shared" si="8"/>
        <v/>
      </c>
      <c r="AI292" s="94" t="str">
        <f t="shared" si="9"/>
        <v/>
      </c>
    </row>
    <row r="293" spans="1:35" x14ac:dyDescent="0.2">
      <c r="A293" s="36" t="s">
        <v>312</v>
      </c>
      <c r="B293" s="35" t="s">
        <v>682</v>
      </c>
      <c r="C293" s="53">
        <v>2632</v>
      </c>
      <c r="D293" s="28" t="str">
        <f>VLOOKUP($C293,Demographics!$A$2:$V$2860,2,FALSE)</f>
        <v>P</v>
      </c>
      <c r="E293" s="28" t="str">
        <f>VLOOKUP($C293,Demographics!$A$2:$V$2860,3,FALSE)</f>
        <v xml:space="preserve">6-12      </v>
      </c>
      <c r="F293" s="28">
        <f>VLOOKUP($C293,Demographics!$A$2:$V$2860,4,FALSE)</f>
        <v>126</v>
      </c>
      <c r="G293" s="29">
        <f>VLOOKUP($C293,Demographics!$A$2:$V$2860,20,FALSE)</f>
        <v>8</v>
      </c>
      <c r="H293" s="29">
        <f>VLOOKUP($C293,Demographics!$A$2:$V$2860,21,FALSE)</f>
        <v>14.3</v>
      </c>
      <c r="I293" s="27">
        <f>VLOOKUP($C293,Demographics!$A$2:$V$2860,22,FALSE)/100</f>
        <v>0.8</v>
      </c>
      <c r="J293" s="25">
        <f>VLOOKUP($C293,Demographics!$A$2:$V$2860,5,FALSE)/100</f>
        <v>1.5900000000000001E-2</v>
      </c>
      <c r="K293" s="26">
        <f>VLOOKUP($C293,Demographics!$A$2:$V$2860,6,FALSE)/100</f>
        <v>6.3500000000000001E-2</v>
      </c>
      <c r="L293" s="26">
        <f>VLOOKUP($C293,Demographics!$A$2:$V$2860,7,FALSE)/100</f>
        <v>0</v>
      </c>
      <c r="M293" s="26">
        <f>VLOOKUP($C293,Demographics!$A$2:$V$2860,8,FALSE)/100</f>
        <v>3.1699999999999999E-2</v>
      </c>
      <c r="N293" s="26">
        <f>VLOOKUP($C293,Demographics!$A$2:$V$2860,9,FALSE)/100</f>
        <v>9.5199999999999993E-2</v>
      </c>
      <c r="O293" s="26">
        <f>VLOOKUP($C293,Demographics!$A$2:$V$2860,10,FALSE)/100</f>
        <v>0.78569999999999995</v>
      </c>
      <c r="P293" s="26">
        <f>VLOOKUP($C293,Demographics!$A$2:$V$2860,11,FALSE)/100</f>
        <v>7.9000000000000008E-3</v>
      </c>
      <c r="Q293" s="26">
        <f>VLOOKUP($C293,Demographics!$A$2:$V$2860,12,FALSE)/100</f>
        <v>0.53170000000000006</v>
      </c>
      <c r="R293" s="26">
        <f>VLOOKUP($C293,Demographics!$A$2:$V$2860,13,FALSE)/100</f>
        <v>0.46829999999999999</v>
      </c>
      <c r="S293" s="26">
        <f>VLOOKUP($C293,Demographics!$A$2:$V$2860,14,FALSE)/100</f>
        <v>0</v>
      </c>
      <c r="T293" s="26">
        <f>VLOOKUP($C293,Demographics!$A$2:$V$2860,15,FALSE)/100</f>
        <v>2.4799999999999999E-2</v>
      </c>
      <c r="U293" s="26">
        <f>VLOOKUP($C293,Demographics!$A$2:$V$2860,16,FALSE)/100</f>
        <v>0.124</v>
      </c>
      <c r="V293" s="26">
        <f>VLOOKUP($C293,Demographics!$A$2:$V$2860,17,FALSE)/100</f>
        <v>0.45450000000000002</v>
      </c>
      <c r="W293" s="26">
        <f>VLOOKUP($C293,Demographics!$A$2:$V$2860,18,FALSE)/100</f>
        <v>0.157</v>
      </c>
      <c r="X293" s="27">
        <f>VLOOKUP($C293,Demographics!$A$2:$V$2860,19,FALSE)/100</f>
        <v>0</v>
      </c>
      <c r="Y293" s="68">
        <f>IF(VLOOKUP($C293,MSP_HSPE!$B$2:$F$671,2,0)=0,"",VLOOKUP($C293,MSP_HSPE!$B$2:$F$671,2,0))</f>
        <v>3.41</v>
      </c>
      <c r="Z293" s="69">
        <f>IF(VLOOKUP($C293,MSP_HSPE!$B$2:$F$671,4,0)=0,"",VLOOKUP($C293,MSP_HSPE!$B$2:$F$671,4,0))</f>
        <v>3.47</v>
      </c>
      <c r="AA293" s="69">
        <f>IF(VLOOKUP($C293,EOC!$A$2:$F$1091,2,0)=0,"",VLOOKUP($C293,EOC!$A$2:$F$1091,2,0))</f>
        <v>2.27</v>
      </c>
      <c r="AB293" s="69">
        <f>IF(VLOOKUP($C293,EOC!$A$2:$F$1091,4,0)=0,"",VLOOKUP($C293,EOC!$A$2:$F$1091,4,0))</f>
        <v>3</v>
      </c>
      <c r="AC293" s="70">
        <f>IF(VLOOKUP($C293,EOC!$A$2:$F$1091,6,0)=0,"",VLOOKUP($C293,EOC!$A$2:$F$1091,6,0))</f>
        <v>3.2530000000000001</v>
      </c>
      <c r="AD293" s="65">
        <f>Y293-(Modeling!$H$4+'High Schools'!V401*Modeling!$H$5)</f>
        <v>0.20079094432561462</v>
      </c>
      <c r="AE293" s="66">
        <f>Z293-(Modeling!$I$4+V293*Modeling!$I$5)</f>
        <v>0.53004937086092951</v>
      </c>
      <c r="AF293" s="64">
        <f>AA293-(Modeling!$J$4+V293*Modeling!$J$5)</f>
        <v>0.2641766049147285</v>
      </c>
      <c r="AG293" s="62">
        <f>AC293-(Modeling!$K$4+V293*Modeling!$K$5)</f>
        <v>0.68891627721868032</v>
      </c>
      <c r="AH293" s="67">
        <f t="shared" si="8"/>
        <v>1.6839331973199529</v>
      </c>
      <c r="AI293" s="94">
        <f t="shared" si="9"/>
        <v>48</v>
      </c>
    </row>
    <row r="294" spans="1:35" x14ac:dyDescent="0.2">
      <c r="A294" s="36" t="s">
        <v>32</v>
      </c>
      <c r="B294" s="35" t="s">
        <v>427</v>
      </c>
      <c r="C294" s="53">
        <v>3111</v>
      </c>
      <c r="D294" s="28" t="str">
        <f>VLOOKUP($C294,Demographics!$A$2:$V$2860,2,FALSE)</f>
        <v>P</v>
      </c>
      <c r="E294" s="28" t="str">
        <f>VLOOKUP($C294,Demographics!$A$2:$V$2860,3,FALSE)</f>
        <v xml:space="preserve">9-12      </v>
      </c>
      <c r="F294" s="28">
        <f>VLOOKUP($C294,Demographics!$A$2:$V$2860,4,FALSE)</f>
        <v>90</v>
      </c>
      <c r="G294" s="29">
        <f>VLOOKUP($C294,Demographics!$A$2:$V$2860,20,FALSE)</f>
        <v>8</v>
      </c>
      <c r="H294" s="29">
        <f>VLOOKUP($C294,Demographics!$A$2:$V$2860,21,FALSE)</f>
        <v>23.5</v>
      </c>
      <c r="I294" s="27">
        <f>VLOOKUP($C294,Demographics!$A$2:$V$2860,22,FALSE)/100</f>
        <v>0.16670000000000001</v>
      </c>
      <c r="J294" s="25">
        <f>VLOOKUP($C294,Demographics!$A$2:$V$2860,5,FALSE)/100</f>
        <v>5.5599999999999997E-2</v>
      </c>
      <c r="K294" s="26">
        <f>VLOOKUP($C294,Demographics!$A$2:$V$2860,6,FALSE)/100</f>
        <v>0</v>
      </c>
      <c r="L294" s="26">
        <f>VLOOKUP($C294,Demographics!$A$2:$V$2860,7,FALSE)/100</f>
        <v>0</v>
      </c>
      <c r="M294" s="26">
        <f>VLOOKUP($C294,Demographics!$A$2:$V$2860,8,FALSE)/100</f>
        <v>0</v>
      </c>
      <c r="N294" s="26">
        <f>VLOOKUP($C294,Demographics!$A$2:$V$2860,9,FALSE)/100</f>
        <v>7.7800000000000008E-2</v>
      </c>
      <c r="O294" s="26">
        <f>VLOOKUP($C294,Demographics!$A$2:$V$2860,10,FALSE)/100</f>
        <v>0.85560000000000003</v>
      </c>
      <c r="P294" s="26">
        <f>VLOOKUP($C294,Demographics!$A$2:$V$2860,11,FALSE)/100</f>
        <v>1.11E-2</v>
      </c>
      <c r="Q294" s="26">
        <f>VLOOKUP($C294,Demographics!$A$2:$V$2860,12,FALSE)/100</f>
        <v>0.4778</v>
      </c>
      <c r="R294" s="26">
        <f>VLOOKUP($C294,Demographics!$A$2:$V$2860,13,FALSE)/100</f>
        <v>0.5222</v>
      </c>
      <c r="S294" s="26">
        <f>VLOOKUP($C294,Demographics!$A$2:$V$2860,14,FALSE)/100</f>
        <v>0</v>
      </c>
      <c r="T294" s="26">
        <f>VLOOKUP($C294,Demographics!$A$2:$V$2860,15,FALSE)/100</f>
        <v>0</v>
      </c>
      <c r="U294" s="26">
        <f>VLOOKUP($C294,Demographics!$A$2:$V$2860,16,FALSE)/100</f>
        <v>0.15659999999999999</v>
      </c>
      <c r="V294" s="26">
        <f>VLOOKUP($C294,Demographics!$A$2:$V$2860,17,FALSE)/100</f>
        <v>0.95180000000000009</v>
      </c>
      <c r="W294" s="26">
        <f>VLOOKUP($C294,Demographics!$A$2:$V$2860,18,FALSE)/100</f>
        <v>6.0199999999999997E-2</v>
      </c>
      <c r="X294" s="27">
        <f>VLOOKUP($C294,Demographics!$A$2:$V$2860,19,FALSE)/100</f>
        <v>0</v>
      </c>
      <c r="Y294" s="68">
        <f>IF(VLOOKUP($C294,MSP_HSPE!$B$2:$F$671,2,0)=0,"",VLOOKUP($C294,MSP_HSPE!$B$2:$F$671,2,0))</f>
        <v>2.69</v>
      </c>
      <c r="Z294" s="69">
        <f>IF(VLOOKUP($C294,MSP_HSPE!$B$2:$F$671,4,0)=0,"",VLOOKUP($C294,MSP_HSPE!$B$2:$F$671,4,0))</f>
        <v>2.867</v>
      </c>
      <c r="AA294" s="69">
        <f>IF(VLOOKUP($C294,EOC!$A$2:$F$1091,2,0)=0,"",VLOOKUP($C294,EOC!$A$2:$F$1091,2,0))</f>
        <v>1.53</v>
      </c>
      <c r="AB294" s="69">
        <f>IF(VLOOKUP($C294,EOC!$A$2:$F$1091,4,0)=0,"",VLOOKUP($C294,EOC!$A$2:$F$1091,4,0))</f>
        <v>2.5989999999999998</v>
      </c>
      <c r="AC294" s="70">
        <f>IF(VLOOKUP($C294,EOC!$A$2:$F$1091,6,0)=0,"",VLOOKUP($C294,EOC!$A$2:$F$1091,6,0))</f>
        <v>2.5810000000000004</v>
      </c>
      <c r="AD294" s="65">
        <f>Y294-(Modeling!$H$4+'High Schools'!V293*Modeling!$H$5)</f>
        <v>-0.3551251885954021</v>
      </c>
      <c r="AE294" s="66">
        <f>Z294-(Modeling!$I$4+V294*Modeling!$I$5)</f>
        <v>0.42490774845791979</v>
      </c>
      <c r="AF294" s="64">
        <f>AA294-(Modeling!$J$4+V294*Modeling!$J$5)</f>
        <v>1.0582389273645187E-2</v>
      </c>
      <c r="AG294" s="62">
        <f>AC294-(Modeling!$K$4+V294*Modeling!$K$5)</f>
        <v>0.73884120721961755</v>
      </c>
      <c r="AH294" s="67">
        <f t="shared" si="8"/>
        <v>0.81920615635578042</v>
      </c>
      <c r="AI294" s="94">
        <f t="shared" si="9"/>
        <v>157</v>
      </c>
    </row>
    <row r="295" spans="1:35" x14ac:dyDescent="0.2">
      <c r="A295" s="36" t="s">
        <v>382</v>
      </c>
      <c r="B295" s="35" t="s">
        <v>710</v>
      </c>
      <c r="C295" s="53">
        <v>1983</v>
      </c>
      <c r="D295" s="28" t="str">
        <f>VLOOKUP($C295,Demographics!$A$2:$V$2860,2,FALSE)</f>
        <v>A</v>
      </c>
      <c r="E295" s="28" t="str">
        <f>VLOOKUP($C295,Demographics!$A$2:$V$2860,3,FALSE)</f>
        <v xml:space="preserve">K-12      </v>
      </c>
      <c r="F295" s="28">
        <f>VLOOKUP($C295,Demographics!$A$2:$V$2860,4,FALSE)</f>
        <v>145</v>
      </c>
      <c r="G295" s="29">
        <f>VLOOKUP($C295,Demographics!$A$2:$V$2860,20,FALSE)</f>
        <v>24</v>
      </c>
      <c r="H295" s="29">
        <f>VLOOKUP($C295,Demographics!$A$2:$V$2860,21,FALSE)</f>
        <v>8.8000000000000007</v>
      </c>
      <c r="I295" s="27">
        <f>VLOOKUP($C295,Demographics!$A$2:$V$2860,22,FALSE)/100</f>
        <v>0.83329999999999993</v>
      </c>
      <c r="J295" s="25">
        <f>VLOOKUP($C295,Demographics!$A$2:$V$2860,5,FALSE)/100</f>
        <v>1.38E-2</v>
      </c>
      <c r="K295" s="26">
        <f>VLOOKUP($C295,Demographics!$A$2:$V$2860,6,FALSE)/100</f>
        <v>6.8999999999999999E-3</v>
      </c>
      <c r="L295" s="26">
        <f>VLOOKUP($C295,Demographics!$A$2:$V$2860,7,FALSE)/100</f>
        <v>0</v>
      </c>
      <c r="M295" s="26">
        <f>VLOOKUP($C295,Demographics!$A$2:$V$2860,8,FALSE)/100</f>
        <v>6.8999999999999999E-3</v>
      </c>
      <c r="N295" s="26">
        <f>VLOOKUP($C295,Demographics!$A$2:$V$2860,9,FALSE)/100</f>
        <v>6.9000000000000006E-2</v>
      </c>
      <c r="O295" s="26">
        <f>VLOOKUP($C295,Demographics!$A$2:$V$2860,10,FALSE)/100</f>
        <v>0.88969999999999994</v>
      </c>
      <c r="P295" s="26">
        <f>VLOOKUP($C295,Demographics!$A$2:$V$2860,11,FALSE)/100</f>
        <v>1.38E-2</v>
      </c>
      <c r="Q295" s="26">
        <f>VLOOKUP($C295,Demographics!$A$2:$V$2860,12,FALSE)/100</f>
        <v>0.44829999999999998</v>
      </c>
      <c r="R295" s="26">
        <f>VLOOKUP($C295,Demographics!$A$2:$V$2860,13,FALSE)/100</f>
        <v>0.55169999999999997</v>
      </c>
      <c r="S295" s="26">
        <f>VLOOKUP($C295,Demographics!$A$2:$V$2860,14,FALSE)/100</f>
        <v>0</v>
      </c>
      <c r="T295" s="26">
        <f>VLOOKUP($C295,Demographics!$A$2:$V$2860,15,FALSE)/100</f>
        <v>0</v>
      </c>
      <c r="U295" s="26">
        <f>VLOOKUP($C295,Demographics!$A$2:$V$2860,16,FALSE)/100</f>
        <v>6.3700000000000007E-2</v>
      </c>
      <c r="V295" s="26">
        <f>VLOOKUP($C295,Demographics!$A$2:$V$2860,17,FALSE)/100</f>
        <v>1.2699999999999999E-2</v>
      </c>
      <c r="W295" s="26">
        <f>VLOOKUP($C295,Demographics!$A$2:$V$2860,18,FALSE)/100</f>
        <v>1.2699999999999999E-2</v>
      </c>
      <c r="X295" s="27">
        <f>VLOOKUP($C295,Demographics!$A$2:$V$2860,19,FALSE)/100</f>
        <v>0</v>
      </c>
      <c r="Y295" s="68">
        <f>IF(VLOOKUP($C295,MSP_HSPE!$B$2:$F$671,2,0)=0,"",VLOOKUP($C295,MSP_HSPE!$B$2:$F$671,2,0))</f>
        <v>3.46</v>
      </c>
      <c r="Z295" s="69">
        <f>IF(VLOOKUP($C295,MSP_HSPE!$B$2:$F$671,4,0)=0,"",VLOOKUP($C295,MSP_HSPE!$B$2:$F$671,4,0))</f>
        <v>3.6920000000000006</v>
      </c>
      <c r="AA295" s="69">
        <f>IF(VLOOKUP($C295,EOC!$A$2:$F$1091,2,0)=0,"",VLOOKUP($C295,EOC!$A$2:$F$1091,2,0))</f>
        <v>2.3159999999999998</v>
      </c>
      <c r="AB295" s="69" t="str">
        <f>IF(VLOOKUP($C295,EOC!$A$2:$F$1091,4,0)=0,"",VLOOKUP($C295,EOC!$A$2:$F$1091,4,0))</f>
        <v/>
      </c>
      <c r="AC295" s="70">
        <f>IF(VLOOKUP($C295,EOC!$A$2:$F$1091,6,0)=0,"",VLOOKUP($C295,EOC!$A$2:$F$1091,6,0))</f>
        <v>2.5449999999999999</v>
      </c>
      <c r="AD295" s="65">
        <f>Y295-(Modeling!$H$4+'High Schools'!V585*Modeling!$H$5)</f>
        <v>0.18281498259660234</v>
      </c>
      <c r="AE295" s="66">
        <f>Z295-(Modeling!$I$4+V295*Modeling!$I$5)</f>
        <v>0.30975330968588421</v>
      </c>
      <c r="AF295" s="64">
        <f>AA295-(Modeling!$J$4+V295*Modeling!$J$5)</f>
        <v>-0.12194500282661336</v>
      </c>
      <c r="AG295" s="62">
        <f>AC295-(Modeling!$K$4+V295*Modeling!$K$5)</f>
        <v>-0.66043991436469751</v>
      </c>
      <c r="AH295" s="67">
        <f t="shared" si="8"/>
        <v>-0.28981662490882432</v>
      </c>
      <c r="AI295" s="94">
        <f t="shared" si="9"/>
        <v>341</v>
      </c>
    </row>
    <row r="296" spans="1:35" x14ac:dyDescent="0.2">
      <c r="A296" s="36" t="s">
        <v>382</v>
      </c>
      <c r="B296" s="35" t="s">
        <v>101</v>
      </c>
      <c r="C296" s="53">
        <v>4201</v>
      </c>
      <c r="D296" s="28" t="str">
        <f>VLOOKUP($C296,Demographics!$A$2:$V$2860,2,FALSE)</f>
        <v>P</v>
      </c>
      <c r="E296" s="28" t="str">
        <f>VLOOKUP($C296,Demographics!$A$2:$V$2860,3,FALSE)</f>
        <v xml:space="preserve">9-12      </v>
      </c>
      <c r="F296" s="28">
        <f>VLOOKUP($C296,Demographics!$A$2:$V$2860,4,FALSE)</f>
        <v>851</v>
      </c>
      <c r="G296" s="29">
        <f>VLOOKUP($C296,Demographics!$A$2:$V$2860,20,FALSE)</f>
        <v>17</v>
      </c>
      <c r="H296" s="29">
        <f>VLOOKUP($C296,Demographics!$A$2:$V$2860,21,FALSE)</f>
        <v>13.1</v>
      </c>
      <c r="I296" s="27">
        <f>VLOOKUP($C296,Demographics!$A$2:$V$2860,22,FALSE)/100</f>
        <v>0.72</v>
      </c>
      <c r="J296" s="25">
        <f>VLOOKUP($C296,Demographics!$A$2:$V$2860,5,FALSE)/100</f>
        <v>4.6999999999999993E-3</v>
      </c>
      <c r="K296" s="26">
        <f>VLOOKUP($C296,Demographics!$A$2:$V$2860,6,FALSE)/100</f>
        <v>3.7599999999999995E-2</v>
      </c>
      <c r="L296" s="26">
        <f>VLOOKUP($C296,Demographics!$A$2:$V$2860,7,FALSE)/100</f>
        <v>0</v>
      </c>
      <c r="M296" s="26">
        <f>VLOOKUP($C296,Demographics!$A$2:$V$2860,8,FALSE)/100</f>
        <v>1.06E-2</v>
      </c>
      <c r="N296" s="26">
        <f>VLOOKUP($C296,Demographics!$A$2:$V$2860,9,FALSE)/100</f>
        <v>0.2291</v>
      </c>
      <c r="O296" s="26">
        <f>VLOOKUP($C296,Demographics!$A$2:$V$2860,10,FALSE)/100</f>
        <v>0.70150000000000001</v>
      </c>
      <c r="P296" s="26">
        <f>VLOOKUP($C296,Demographics!$A$2:$V$2860,11,FALSE)/100</f>
        <v>1.6500000000000001E-2</v>
      </c>
      <c r="Q296" s="26">
        <f>VLOOKUP($C296,Demographics!$A$2:$V$2860,12,FALSE)/100</f>
        <v>0.51590000000000003</v>
      </c>
      <c r="R296" s="26">
        <f>VLOOKUP($C296,Demographics!$A$2:$V$2860,13,FALSE)/100</f>
        <v>0.48409999999999997</v>
      </c>
      <c r="S296" s="26">
        <f>VLOOKUP($C296,Demographics!$A$2:$V$2860,14,FALSE)/100</f>
        <v>3.2400000000000005E-2</v>
      </c>
      <c r="T296" s="26">
        <f>VLOOKUP($C296,Demographics!$A$2:$V$2860,15,FALSE)/100</f>
        <v>3.4799999999999998E-2</v>
      </c>
      <c r="U296" s="26">
        <f>VLOOKUP($C296,Demographics!$A$2:$V$2860,16,FALSE)/100</f>
        <v>0.12590000000000001</v>
      </c>
      <c r="V296" s="26">
        <f>VLOOKUP($C296,Demographics!$A$2:$V$2860,17,FALSE)/100</f>
        <v>0.33210000000000001</v>
      </c>
      <c r="W296" s="26">
        <f>VLOOKUP($C296,Demographics!$A$2:$V$2860,18,FALSE)/100</f>
        <v>2.76E-2</v>
      </c>
      <c r="X296" s="27">
        <f>VLOOKUP($C296,Demographics!$A$2:$V$2860,19,FALSE)/100</f>
        <v>2.3999999999999998E-3</v>
      </c>
      <c r="Y296" s="68">
        <f>IF(VLOOKUP($C296,MSP_HSPE!$B$2:$F$671,2,0)=0,"",VLOOKUP($C296,MSP_HSPE!$B$2:$F$671,2,0))</f>
        <v>3.27</v>
      </c>
      <c r="Z296" s="69">
        <f>IF(VLOOKUP($C296,MSP_HSPE!$B$2:$F$671,4,0)=0,"",VLOOKUP($C296,MSP_HSPE!$B$2:$F$671,4,0))</f>
        <v>3.2480000000000002</v>
      </c>
      <c r="AA296" s="69">
        <f>IF(VLOOKUP($C296,EOC!$A$2:$F$1091,2,0)=0,"",VLOOKUP($C296,EOC!$A$2:$F$1091,2,0))</f>
        <v>2.0670000000000002</v>
      </c>
      <c r="AB296" s="69">
        <f>IF(VLOOKUP($C296,EOC!$A$2:$F$1091,4,0)=0,"",VLOOKUP($C296,EOC!$A$2:$F$1091,4,0))</f>
        <v>3.1589999999999998</v>
      </c>
      <c r="AC296" s="70">
        <f>IF(VLOOKUP($C296,EOC!$A$2:$F$1091,6,0)=0,"",VLOOKUP($C296,EOC!$A$2:$F$1091,6,0))</f>
        <v>3.0789999999999997</v>
      </c>
      <c r="AD296" s="65">
        <f>Y296-(Modeling!$H$4+'High Schools'!V586*Modeling!$H$5)</f>
        <v>-0.29700144882911816</v>
      </c>
      <c r="AE296" s="66">
        <f>Z296-(Modeling!$I$4+V296*Modeling!$I$5)</f>
        <v>0.18551193788712794</v>
      </c>
      <c r="AF296" s="64">
        <f>AA296-(Modeling!$J$4+V296*Modeling!$J$5)</f>
        <v>-5.8542011625652091E-2</v>
      </c>
      <c r="AG296" s="62">
        <f>AC296-(Modeling!$K$4+V296*Modeling!$K$5)</f>
        <v>0.3372295460059016</v>
      </c>
      <c r="AH296" s="67">
        <f t="shared" si="8"/>
        <v>0.16719802343825929</v>
      </c>
      <c r="AI296" s="94">
        <f t="shared" si="9"/>
        <v>265</v>
      </c>
    </row>
    <row r="297" spans="1:35" x14ac:dyDescent="0.2">
      <c r="A297" s="36" t="s">
        <v>718</v>
      </c>
      <c r="B297" s="35" t="s">
        <v>527</v>
      </c>
      <c r="C297" s="53">
        <v>5289</v>
      </c>
      <c r="D297" s="28" t="str">
        <f>VLOOKUP($C297,Demographics!$A$2:$V$2860,2,FALSE)</f>
        <v>P</v>
      </c>
      <c r="E297" s="28" t="str">
        <f>VLOOKUP($C297,Demographics!$A$2:$V$2860,3,FALSE)</f>
        <v xml:space="preserve">7-12      </v>
      </c>
      <c r="F297" s="28">
        <f>VLOOKUP($C297,Demographics!$A$2:$V$2860,4,FALSE)</f>
        <v>386</v>
      </c>
      <c r="G297" s="29">
        <f>VLOOKUP($C297,Demographics!$A$2:$V$2860,20,FALSE)</f>
        <v>0</v>
      </c>
      <c r="H297" s="29">
        <f>VLOOKUP($C297,Demographics!$A$2:$V$2860,21,FALSE)</f>
        <v>9.5</v>
      </c>
      <c r="I297" s="27">
        <f>VLOOKUP($C297,Demographics!$A$2:$V$2860,22,FALSE)/100</f>
        <v>0</v>
      </c>
      <c r="J297" s="25">
        <f>VLOOKUP($C297,Demographics!$A$2:$V$2860,5,FALSE)/100</f>
        <v>2.5999999999999999E-3</v>
      </c>
      <c r="K297" s="26">
        <f>VLOOKUP($C297,Demographics!$A$2:$V$2860,6,FALSE)/100</f>
        <v>0</v>
      </c>
      <c r="L297" s="26">
        <f>VLOOKUP($C297,Demographics!$A$2:$V$2860,7,FALSE)/100</f>
        <v>0</v>
      </c>
      <c r="M297" s="26">
        <f>VLOOKUP($C297,Demographics!$A$2:$V$2860,8,FALSE)/100</f>
        <v>0</v>
      </c>
      <c r="N297" s="26">
        <f>VLOOKUP($C297,Demographics!$A$2:$V$2860,9,FALSE)/100</f>
        <v>0.97150000000000003</v>
      </c>
      <c r="O297" s="26">
        <f>VLOOKUP($C297,Demographics!$A$2:$V$2860,10,FALSE)/100</f>
        <v>2.07E-2</v>
      </c>
      <c r="P297" s="26">
        <f>VLOOKUP($C297,Demographics!$A$2:$V$2860,11,FALSE)/100</f>
        <v>5.1999999999999998E-3</v>
      </c>
      <c r="Q297" s="26">
        <f>VLOOKUP($C297,Demographics!$A$2:$V$2860,12,FALSE)/100</f>
        <v>0.5363</v>
      </c>
      <c r="R297" s="26">
        <f>VLOOKUP($C297,Demographics!$A$2:$V$2860,13,FALSE)/100</f>
        <v>0.4637</v>
      </c>
      <c r="S297" s="26">
        <f>VLOOKUP($C297,Demographics!$A$2:$V$2860,14,FALSE)/100</f>
        <v>0.1789</v>
      </c>
      <c r="T297" s="26">
        <f>VLOOKUP($C297,Demographics!$A$2:$V$2860,15,FALSE)/100</f>
        <v>0.2737</v>
      </c>
      <c r="U297" s="26">
        <f>VLOOKUP($C297,Demographics!$A$2:$V$2860,16,FALSE)/100</f>
        <v>8.4199999999999997E-2</v>
      </c>
      <c r="V297" s="26">
        <f>VLOOKUP($C297,Demographics!$A$2:$V$2860,17,FALSE)/100</f>
        <v>1</v>
      </c>
      <c r="W297" s="26">
        <f>VLOOKUP($C297,Demographics!$A$2:$V$2860,18,FALSE)/100</f>
        <v>2.5999999999999999E-3</v>
      </c>
      <c r="X297" s="27">
        <f>VLOOKUP($C297,Demographics!$A$2:$V$2860,19,FALSE)/100</f>
        <v>0</v>
      </c>
      <c r="Y297" s="68">
        <f>IF(VLOOKUP($C297,MSP_HSPE!$B$2:$F$671,2,0)=0,"",VLOOKUP($C297,MSP_HSPE!$B$2:$F$671,2,0))</f>
        <v>2.73</v>
      </c>
      <c r="Z297" s="69">
        <f>IF(VLOOKUP($C297,MSP_HSPE!$B$2:$F$671,4,0)=0,"",VLOOKUP($C297,MSP_HSPE!$B$2:$F$671,4,0))</f>
        <v>2.74</v>
      </c>
      <c r="AA297" s="69">
        <f>IF(VLOOKUP($C297,EOC!$A$2:$F$1091,2,0)=0,"",VLOOKUP($C297,EOC!$A$2:$F$1091,2,0))</f>
        <v>2.0110000000000001</v>
      </c>
      <c r="AB297" s="69">
        <f>IF(VLOOKUP($C297,EOC!$A$2:$F$1091,4,0)=0,"",VLOOKUP($C297,EOC!$A$2:$F$1091,4,0))</f>
        <v>2.3119999999999998</v>
      </c>
      <c r="AC297" s="70">
        <f>IF(VLOOKUP($C297,EOC!$A$2:$F$1091,6,0)=0,"",VLOOKUP($C297,EOC!$A$2:$F$1091,6,0))</f>
        <v>2.1160000000000001</v>
      </c>
      <c r="AD297" s="65">
        <f>Y297-(Modeling!$H$4+'High Schools'!V612*Modeling!$H$5)</f>
        <v>-0.35232824873087454</v>
      </c>
      <c r="AE297" s="66">
        <f>Z297-(Modeling!$I$4+V297*Modeling!$I$5)</f>
        <v>0.34616186830544615</v>
      </c>
      <c r="AF297" s="64">
        <f>AA297-(Modeling!$J$4+V297*Modeling!$J$5)</f>
        <v>0.53872648500278197</v>
      </c>
      <c r="AG297" s="62">
        <f>AC297-(Modeling!$K$4+V297*Modeling!$K$5)</f>
        <v>0.34381261607955116</v>
      </c>
      <c r="AH297" s="67">
        <f t="shared" si="8"/>
        <v>0.87637272065690475</v>
      </c>
      <c r="AI297" s="94">
        <f t="shared" si="9"/>
        <v>148</v>
      </c>
    </row>
    <row r="298" spans="1:35" x14ac:dyDescent="0.2">
      <c r="A298" s="36" t="s">
        <v>1118</v>
      </c>
      <c r="B298" s="35" t="s">
        <v>1119</v>
      </c>
      <c r="C298" s="53">
        <v>2233</v>
      </c>
      <c r="D298" s="28" t="str">
        <f>VLOOKUP($C298,Demographics!$A$2:$V$2860,2,FALSE)</f>
        <v>P</v>
      </c>
      <c r="E298" s="28" t="str">
        <f>VLOOKUP($C298,Demographics!$A$2:$V$2860,3,FALSE)</f>
        <v xml:space="preserve">PK-12     </v>
      </c>
      <c r="F298" s="28">
        <f>VLOOKUP($C298,Demographics!$A$2:$V$2860,4,FALSE)</f>
        <v>103</v>
      </c>
      <c r="G298" s="29">
        <f>VLOOKUP($C298,Demographics!$A$2:$V$2860,20,FALSE)</f>
        <v>8</v>
      </c>
      <c r="H298" s="29">
        <f>VLOOKUP($C298,Demographics!$A$2:$V$2860,21,FALSE)</f>
        <v>17.7</v>
      </c>
      <c r="I298" s="27">
        <f>VLOOKUP($C298,Demographics!$A$2:$V$2860,22,FALSE)/100</f>
        <v>0.53849999999999998</v>
      </c>
      <c r="J298" s="25">
        <f>VLOOKUP($C298,Demographics!$A$2:$V$2860,5,FALSE)/100</f>
        <v>5.8299999999999998E-2</v>
      </c>
      <c r="K298" s="26">
        <f>VLOOKUP($C298,Demographics!$A$2:$V$2860,6,FALSE)/100</f>
        <v>9.7000000000000003E-3</v>
      </c>
      <c r="L298" s="26">
        <f>VLOOKUP($C298,Demographics!$A$2:$V$2860,7,FALSE)/100</f>
        <v>0</v>
      </c>
      <c r="M298" s="26">
        <f>VLOOKUP($C298,Demographics!$A$2:$V$2860,8,FALSE)/100</f>
        <v>0</v>
      </c>
      <c r="N298" s="26">
        <f>VLOOKUP($C298,Demographics!$A$2:$V$2860,9,FALSE)/100</f>
        <v>0.16500000000000001</v>
      </c>
      <c r="O298" s="26">
        <f>VLOOKUP($C298,Demographics!$A$2:$V$2860,10,FALSE)/100</f>
        <v>0.76700000000000002</v>
      </c>
      <c r="P298" s="26">
        <f>VLOOKUP($C298,Demographics!$A$2:$V$2860,11,FALSE)/100</f>
        <v>0</v>
      </c>
      <c r="Q298" s="26">
        <f>VLOOKUP($C298,Demographics!$A$2:$V$2860,12,FALSE)/100</f>
        <v>0.5534</v>
      </c>
      <c r="R298" s="26">
        <f>VLOOKUP($C298,Demographics!$A$2:$V$2860,13,FALSE)/100</f>
        <v>0.44659999999999994</v>
      </c>
      <c r="S298" s="26">
        <f>VLOOKUP($C298,Demographics!$A$2:$V$2860,14,FALSE)/100</f>
        <v>0</v>
      </c>
      <c r="T298" s="26">
        <f>VLOOKUP($C298,Demographics!$A$2:$V$2860,15,FALSE)/100</f>
        <v>7.7800000000000008E-2</v>
      </c>
      <c r="U298" s="26">
        <f>VLOOKUP($C298,Demographics!$A$2:$V$2860,16,FALSE)/100</f>
        <v>0.31109999999999999</v>
      </c>
      <c r="V298" s="26">
        <f>VLOOKUP($C298,Demographics!$A$2:$V$2860,17,FALSE)/100</f>
        <v>0.66670000000000007</v>
      </c>
      <c r="W298" s="26">
        <f>VLOOKUP($C298,Demographics!$A$2:$V$2860,18,FALSE)/100</f>
        <v>0</v>
      </c>
      <c r="X298" s="27">
        <f>VLOOKUP($C298,Demographics!$A$2:$V$2860,19,FALSE)/100</f>
        <v>0</v>
      </c>
      <c r="Y298" s="68" t="str">
        <f>IF(VLOOKUP($C298,MSP_HSPE!$B$2:$F$671,2,0)=0,"",VLOOKUP($C298,MSP_HSPE!$B$2:$F$671,2,0))</f>
        <v/>
      </c>
      <c r="Z298" s="69" t="str">
        <f>IF(VLOOKUP($C298,MSP_HSPE!$B$2:$F$671,4,0)=0,"",VLOOKUP($C298,MSP_HSPE!$B$2:$F$671,4,0))</f>
        <v/>
      </c>
      <c r="AA298" s="69" t="str">
        <f>IF(VLOOKUP($C298,EOC!$A$2:$F$1091,2,0)=0,"",VLOOKUP($C298,EOC!$A$2:$F$1091,2,0))</f>
        <v/>
      </c>
      <c r="AB298" s="69" t="str">
        <f>IF(VLOOKUP($C298,EOC!$A$2:$F$1091,4,0)=0,"",VLOOKUP($C298,EOC!$A$2:$F$1091,4,0))</f>
        <v/>
      </c>
      <c r="AC298" s="70">
        <f>IF(VLOOKUP($C298,EOC!$A$2:$F$1091,6,0)=0,"",VLOOKUP($C298,EOC!$A$2:$F$1091,6,0))</f>
        <v>2.1539999999999999</v>
      </c>
      <c r="AD298" s="67"/>
      <c r="AE298" s="63"/>
      <c r="AF298" s="63"/>
      <c r="AG298" s="62">
        <f>AC298-(Modeling!$K$4+V298*Modeling!$K$5)</f>
        <v>-0.10203532111995095</v>
      </c>
      <c r="AH298" s="67">
        <f t="shared" si="8"/>
        <v>-0.10203532111995095</v>
      </c>
      <c r="AI298" s="94">
        <f t="shared" si="9"/>
        <v>317</v>
      </c>
    </row>
    <row r="299" spans="1:35" x14ac:dyDescent="0.2">
      <c r="A299" s="36" t="s">
        <v>753</v>
      </c>
      <c r="B299" s="35" t="s">
        <v>641</v>
      </c>
      <c r="C299" s="53">
        <v>2623</v>
      </c>
      <c r="D299" s="28" t="str">
        <f>VLOOKUP($C299,Demographics!$A$2:$V$2860,2,FALSE)</f>
        <v>P</v>
      </c>
      <c r="E299" s="28" t="str">
        <f>VLOOKUP($C299,Demographics!$A$2:$V$2860,3,FALSE)</f>
        <v xml:space="preserve">9-12      </v>
      </c>
      <c r="F299" s="28">
        <f>VLOOKUP($C299,Demographics!$A$2:$V$2860,4,FALSE)</f>
        <v>181</v>
      </c>
      <c r="G299" s="29">
        <f>VLOOKUP($C299,Demographics!$A$2:$V$2860,20,FALSE)</f>
        <v>9</v>
      </c>
      <c r="H299" s="29">
        <f>VLOOKUP($C299,Demographics!$A$2:$V$2860,21,FALSE)</f>
        <v>11.3</v>
      </c>
      <c r="I299" s="27">
        <f>VLOOKUP($C299,Demographics!$A$2:$V$2860,22,FALSE)/100</f>
        <v>0.7</v>
      </c>
      <c r="J299" s="25">
        <f>VLOOKUP($C299,Demographics!$A$2:$V$2860,5,FALSE)/100</f>
        <v>0</v>
      </c>
      <c r="K299" s="26">
        <f>VLOOKUP($C299,Demographics!$A$2:$V$2860,6,FALSE)/100</f>
        <v>1.1000000000000001E-2</v>
      </c>
      <c r="L299" s="26">
        <f>VLOOKUP($C299,Demographics!$A$2:$V$2860,7,FALSE)/100</f>
        <v>0</v>
      </c>
      <c r="M299" s="26">
        <f>VLOOKUP($C299,Demographics!$A$2:$V$2860,8,FALSE)/100</f>
        <v>0</v>
      </c>
      <c r="N299" s="26">
        <f>VLOOKUP($C299,Demographics!$A$2:$V$2860,9,FALSE)/100</f>
        <v>0.70719999999999994</v>
      </c>
      <c r="O299" s="26">
        <f>VLOOKUP($C299,Demographics!$A$2:$V$2860,10,FALSE)/100</f>
        <v>0.2762</v>
      </c>
      <c r="P299" s="26">
        <f>VLOOKUP($C299,Demographics!$A$2:$V$2860,11,FALSE)/100</f>
        <v>5.5000000000000005E-3</v>
      </c>
      <c r="Q299" s="26">
        <f>VLOOKUP($C299,Demographics!$A$2:$V$2860,12,FALSE)/100</f>
        <v>0.53590000000000004</v>
      </c>
      <c r="R299" s="26">
        <f>VLOOKUP($C299,Demographics!$A$2:$V$2860,13,FALSE)/100</f>
        <v>0.46409999999999996</v>
      </c>
      <c r="S299" s="26">
        <f>VLOOKUP($C299,Demographics!$A$2:$V$2860,14,FALSE)/100</f>
        <v>6.6699999999999995E-2</v>
      </c>
      <c r="T299" s="26">
        <f>VLOOKUP($C299,Demographics!$A$2:$V$2860,15,FALSE)/100</f>
        <v>0.15</v>
      </c>
      <c r="U299" s="26">
        <f>VLOOKUP($C299,Demographics!$A$2:$V$2860,16,FALSE)/100</f>
        <v>0.1333</v>
      </c>
      <c r="V299" s="26">
        <f>VLOOKUP($C299,Demographics!$A$2:$V$2860,17,FALSE)/100</f>
        <v>0.80559999999999998</v>
      </c>
      <c r="W299" s="26">
        <f>VLOOKUP($C299,Demographics!$A$2:$V$2860,18,FALSE)/100</f>
        <v>0</v>
      </c>
      <c r="X299" s="27">
        <f>VLOOKUP($C299,Demographics!$A$2:$V$2860,19,FALSE)/100</f>
        <v>0</v>
      </c>
      <c r="Y299" s="68">
        <f>IF(VLOOKUP($C299,MSP_HSPE!$B$2:$F$671,2,0)=0,"",VLOOKUP($C299,MSP_HSPE!$B$2:$F$671,2,0))</f>
        <v>2.96</v>
      </c>
      <c r="Z299" s="69">
        <f>IF(VLOOKUP($C299,MSP_HSPE!$B$2:$F$671,4,0)=0,"",VLOOKUP($C299,MSP_HSPE!$B$2:$F$671,4,0))</f>
        <v>2.6230000000000002</v>
      </c>
      <c r="AA299" s="69">
        <f>IF(VLOOKUP($C299,EOC!$A$2:$F$1091,2,0)=0,"",VLOOKUP($C299,EOC!$A$2:$F$1091,2,0))</f>
        <v>1.8419999999999999</v>
      </c>
      <c r="AB299" s="69">
        <f>IF(VLOOKUP($C299,EOC!$A$2:$F$1091,4,0)=0,"",VLOOKUP($C299,EOC!$A$2:$F$1091,4,0))</f>
        <v>3.0460000000000003</v>
      </c>
      <c r="AC299" s="70">
        <f>IF(VLOOKUP($C299,EOC!$A$2:$F$1091,6,0)=0,"",VLOOKUP($C299,EOC!$A$2:$F$1091,6,0))</f>
        <v>2.4870000000000001</v>
      </c>
      <c r="AD299" s="65">
        <f>Y299-(Modeling!$H$4+'High Schools'!V25*Modeling!$H$5)</f>
        <v>-0.55314887104042443</v>
      </c>
      <c r="AE299" s="66">
        <f>Z299-(Modeling!$I$4+V299*Modeling!$I$5)</f>
        <v>3.4543592405878787E-2</v>
      </c>
      <c r="AF299" s="64">
        <f>AA299-(Modeling!$J$4+V299*Modeling!$J$5)</f>
        <v>0.17958515285041243</v>
      </c>
      <c r="AG299" s="62">
        <f>AC299-(Modeling!$K$4+V299*Modeling!$K$5)</f>
        <v>0.43260427827102088</v>
      </c>
      <c r="AH299" s="67">
        <f t="shared" si="8"/>
        <v>9.3584152486887673E-2</v>
      </c>
      <c r="AI299" s="94">
        <f t="shared" si="9"/>
        <v>279</v>
      </c>
    </row>
    <row r="300" spans="1:35" x14ac:dyDescent="0.2">
      <c r="A300" s="36" t="s">
        <v>580</v>
      </c>
      <c r="B300" s="35" t="s">
        <v>310</v>
      </c>
      <c r="C300" s="53">
        <v>3495</v>
      </c>
      <c r="D300" s="28" t="str">
        <f>VLOOKUP($C300,Demographics!$A$2:$V$2860,2,FALSE)</f>
        <v>P</v>
      </c>
      <c r="E300" s="28" t="str">
        <f>VLOOKUP($C300,Demographics!$A$2:$V$2860,3,FALSE)</f>
        <v xml:space="preserve">6-12      </v>
      </c>
      <c r="F300" s="28">
        <f>VLOOKUP($C300,Demographics!$A$2:$V$2860,4,FALSE)</f>
        <v>96</v>
      </c>
      <c r="G300" s="29">
        <f>VLOOKUP($C300,Demographics!$A$2:$V$2860,20,FALSE)</f>
        <v>5</v>
      </c>
      <c r="H300" s="29">
        <f>VLOOKUP($C300,Demographics!$A$2:$V$2860,21,FALSE)</f>
        <v>15.5</v>
      </c>
      <c r="I300" s="27">
        <f>VLOOKUP($C300,Demographics!$A$2:$V$2860,22,FALSE)/100</f>
        <v>0.36840000000000006</v>
      </c>
      <c r="J300" s="25">
        <f>VLOOKUP($C300,Demographics!$A$2:$V$2860,5,FALSE)/100</f>
        <v>1.04E-2</v>
      </c>
      <c r="K300" s="26">
        <f>VLOOKUP($C300,Demographics!$A$2:$V$2860,6,FALSE)/100</f>
        <v>0</v>
      </c>
      <c r="L300" s="26">
        <f>VLOOKUP($C300,Demographics!$A$2:$V$2860,7,FALSE)/100</f>
        <v>0</v>
      </c>
      <c r="M300" s="26">
        <f>VLOOKUP($C300,Demographics!$A$2:$V$2860,8,FALSE)/100</f>
        <v>0</v>
      </c>
      <c r="N300" s="26">
        <f>VLOOKUP($C300,Demographics!$A$2:$V$2860,9,FALSE)/100</f>
        <v>6.25E-2</v>
      </c>
      <c r="O300" s="26">
        <f>VLOOKUP($C300,Demographics!$A$2:$V$2860,10,FALSE)/100</f>
        <v>0.91670000000000007</v>
      </c>
      <c r="P300" s="26">
        <f>VLOOKUP($C300,Demographics!$A$2:$V$2860,11,FALSE)/100</f>
        <v>1.04E-2</v>
      </c>
      <c r="Q300" s="26">
        <f>VLOOKUP($C300,Demographics!$A$2:$V$2860,12,FALSE)/100</f>
        <v>0.55210000000000004</v>
      </c>
      <c r="R300" s="26">
        <f>VLOOKUP($C300,Demographics!$A$2:$V$2860,13,FALSE)/100</f>
        <v>0.44789999999999996</v>
      </c>
      <c r="S300" s="26">
        <f>VLOOKUP($C300,Demographics!$A$2:$V$2860,14,FALSE)/100</f>
        <v>0</v>
      </c>
      <c r="T300" s="26">
        <f>VLOOKUP($C300,Demographics!$A$2:$V$2860,15,FALSE)/100</f>
        <v>0</v>
      </c>
      <c r="U300" s="26">
        <f>VLOOKUP($C300,Demographics!$A$2:$V$2860,16,FALSE)/100</f>
        <v>9.2799999999999994E-2</v>
      </c>
      <c r="V300" s="26">
        <f>VLOOKUP($C300,Demographics!$A$2:$V$2860,17,FALSE)/100</f>
        <v>0.46389999999999998</v>
      </c>
      <c r="W300" s="26">
        <f>VLOOKUP($C300,Demographics!$A$2:$V$2860,18,FALSE)/100</f>
        <v>0</v>
      </c>
      <c r="X300" s="27">
        <f>VLOOKUP($C300,Demographics!$A$2:$V$2860,19,FALSE)/100</f>
        <v>4.1200000000000001E-2</v>
      </c>
      <c r="Y300" s="68">
        <f>IF(VLOOKUP($C300,MSP_HSPE!$B$2:$F$671,2,0)=0,"",VLOOKUP($C300,MSP_HSPE!$B$2:$F$671,2,0))</f>
        <v>3.29</v>
      </c>
      <c r="Z300" s="69">
        <f>IF(VLOOKUP($C300,MSP_HSPE!$B$2:$F$671,4,0)=0,"",VLOOKUP($C300,MSP_HSPE!$B$2:$F$671,4,0))</f>
        <v>3.14</v>
      </c>
      <c r="AA300" s="69">
        <f>IF(VLOOKUP($C300,EOC!$A$2:$F$1091,2,0)=0,"",VLOOKUP($C300,EOC!$A$2:$F$1091,2,0))</f>
        <v>2.0449999999999999</v>
      </c>
      <c r="AB300" s="69">
        <f>IF(VLOOKUP($C300,EOC!$A$2:$F$1091,4,0)=0,"",VLOOKUP($C300,EOC!$A$2:$F$1091,4,0))</f>
        <v>2.5649999999999999</v>
      </c>
      <c r="AC300" s="70">
        <f>IF(VLOOKUP($C300,EOC!$A$2:$F$1091,6,0)=0,"",VLOOKUP($C300,EOC!$A$2:$F$1091,6,0))</f>
        <v>3.3329999999999997</v>
      </c>
      <c r="AD300" s="65">
        <f>Y300-(Modeling!$H$4+'High Schools'!V318*Modeling!$H$5)</f>
        <v>9.3702548062806201E-3</v>
      </c>
      <c r="AE300" s="66">
        <f>Z300-(Modeling!$I$4+V300*Modeling!$I$5)</f>
        <v>0.20945992535401547</v>
      </c>
      <c r="AF300" s="64">
        <f>AA300-(Modeling!$J$4+V300*Modeling!$J$5)</f>
        <v>4.837068167518277E-2</v>
      </c>
      <c r="AG300" s="62">
        <f>AC300-(Modeling!$K$4+V300*Modeling!$K$5)</f>
        <v>0.78256215363534753</v>
      </c>
      <c r="AH300" s="67">
        <f t="shared" si="8"/>
        <v>1.0497630154708264</v>
      </c>
      <c r="AI300" s="94">
        <f t="shared" si="9"/>
        <v>123</v>
      </c>
    </row>
    <row r="301" spans="1:35" x14ac:dyDescent="0.2">
      <c r="A301" s="36" t="s">
        <v>415</v>
      </c>
      <c r="B301" s="35" t="s">
        <v>1290</v>
      </c>
      <c r="C301" s="53">
        <v>5267</v>
      </c>
      <c r="D301" s="28" t="str">
        <f>VLOOKUP($C301,Demographics!$A$2:$V$2860,2,FALSE)</f>
        <v>A</v>
      </c>
      <c r="E301" s="28" t="str">
        <f>VLOOKUP($C301,Demographics!$A$2:$V$2860,3,FALSE)</f>
        <v xml:space="preserve">K-12      </v>
      </c>
      <c r="F301" s="28">
        <f>VLOOKUP($C301,Demographics!$A$2:$V$2860,4,FALSE)</f>
        <v>26</v>
      </c>
      <c r="G301" s="29">
        <f>VLOOKUP($C301,Demographics!$A$2:$V$2860,20,FALSE)</f>
        <v>0</v>
      </c>
      <c r="H301" s="29">
        <f>VLOOKUP($C301,Demographics!$A$2:$V$2860,21,FALSE)</f>
        <v>0</v>
      </c>
      <c r="I301" s="27">
        <f>VLOOKUP($C301,Demographics!$A$2:$V$2860,22,FALSE)/100</f>
        <v>0</v>
      </c>
      <c r="J301" s="25">
        <f>VLOOKUP($C301,Demographics!$A$2:$V$2860,5,FALSE)/100</f>
        <v>0</v>
      </c>
      <c r="K301" s="26">
        <f>VLOOKUP($C301,Demographics!$A$2:$V$2860,6,FALSE)/100</f>
        <v>0</v>
      </c>
      <c r="L301" s="26">
        <f>VLOOKUP($C301,Demographics!$A$2:$V$2860,7,FALSE)/100</f>
        <v>0</v>
      </c>
      <c r="M301" s="26">
        <f>VLOOKUP($C301,Demographics!$A$2:$V$2860,8,FALSE)/100</f>
        <v>0</v>
      </c>
      <c r="N301" s="26">
        <f>VLOOKUP($C301,Demographics!$A$2:$V$2860,9,FALSE)/100</f>
        <v>3.85E-2</v>
      </c>
      <c r="O301" s="26">
        <f>VLOOKUP($C301,Demographics!$A$2:$V$2860,10,FALSE)/100</f>
        <v>0.92310000000000003</v>
      </c>
      <c r="P301" s="26">
        <f>VLOOKUP($C301,Demographics!$A$2:$V$2860,11,FALSE)/100</f>
        <v>3.85E-2</v>
      </c>
      <c r="Q301" s="26">
        <f>VLOOKUP($C301,Demographics!$A$2:$V$2860,12,FALSE)/100</f>
        <v>0.57689999999999997</v>
      </c>
      <c r="R301" s="26">
        <f>VLOOKUP($C301,Demographics!$A$2:$V$2860,13,FALSE)/100</f>
        <v>0.42310000000000003</v>
      </c>
      <c r="S301" s="26">
        <f>VLOOKUP($C301,Demographics!$A$2:$V$2860,14,FALSE)/100</f>
        <v>0</v>
      </c>
      <c r="T301" s="26">
        <f>VLOOKUP($C301,Demographics!$A$2:$V$2860,15,FALSE)/100</f>
        <v>0</v>
      </c>
      <c r="U301" s="26">
        <f>VLOOKUP($C301,Demographics!$A$2:$V$2860,16,FALSE)/100</f>
        <v>3.2300000000000002E-2</v>
      </c>
      <c r="V301" s="26">
        <f>VLOOKUP($C301,Demographics!$A$2:$V$2860,17,FALSE)/100</f>
        <v>1</v>
      </c>
      <c r="W301" s="26">
        <f>VLOOKUP($C301,Demographics!$A$2:$V$2860,18,FALSE)/100</f>
        <v>0</v>
      </c>
      <c r="X301" s="27">
        <f>VLOOKUP($C301,Demographics!$A$2:$V$2860,19,FALSE)/100</f>
        <v>0</v>
      </c>
      <c r="Y301" s="68" t="str">
        <f>IF(VLOOKUP($C301,MSP_HSPE!$B$2:$F$671,2,0)=0,"",VLOOKUP($C301,MSP_HSPE!$B$2:$F$671,2,0))</f>
        <v/>
      </c>
      <c r="Z301" s="69" t="str">
        <f>IF(VLOOKUP($C301,MSP_HSPE!$B$2:$F$671,4,0)=0,"",VLOOKUP($C301,MSP_HSPE!$B$2:$F$671,4,0))</f>
        <v/>
      </c>
      <c r="AA301" s="69" t="str">
        <f>IF(VLOOKUP($C301,EOC!$A$2:$F$1091,2,0)=0,"",VLOOKUP($C301,EOC!$A$2:$F$1091,2,0))</f>
        <v/>
      </c>
      <c r="AB301" s="69" t="str">
        <f>IF(VLOOKUP($C301,EOC!$A$2:$F$1091,4,0)=0,"",VLOOKUP($C301,EOC!$A$2:$F$1091,4,0))</f>
        <v/>
      </c>
      <c r="AC301" s="70" t="str">
        <f>IF(VLOOKUP($C301,EOC!$A$2:$F$1091,6,0)=0,"",VLOOKUP($C301,EOC!$A$2:$F$1091,6,0))</f>
        <v/>
      </c>
      <c r="AD301" s="67"/>
      <c r="AE301" s="63"/>
      <c r="AF301" s="63"/>
      <c r="AG301" s="62"/>
      <c r="AH301" s="67" t="str">
        <f t="shared" si="8"/>
        <v/>
      </c>
      <c r="AI301" s="94" t="str">
        <f t="shared" si="9"/>
        <v/>
      </c>
    </row>
    <row r="302" spans="1:35" x14ac:dyDescent="0.2">
      <c r="A302" s="36" t="s">
        <v>415</v>
      </c>
      <c r="B302" s="35" t="s">
        <v>1289</v>
      </c>
      <c r="C302" s="53">
        <v>1820</v>
      </c>
      <c r="D302" s="28" t="str">
        <f>VLOOKUP($C302,Demographics!$A$2:$V$2860,2,FALSE)</f>
        <v>A</v>
      </c>
      <c r="E302" s="28" t="str">
        <f>VLOOKUP($C302,Demographics!$A$2:$V$2860,3,FALSE)</f>
        <v xml:space="preserve">9-12      </v>
      </c>
      <c r="F302" s="28">
        <f>VLOOKUP($C302,Demographics!$A$2:$V$2860,4,FALSE)</f>
        <v>0</v>
      </c>
      <c r="G302" s="29">
        <f>VLOOKUP($C302,Demographics!$A$2:$V$2860,20,FALSE)</f>
        <v>0</v>
      </c>
      <c r="H302" s="29">
        <f>VLOOKUP($C302,Demographics!$A$2:$V$2860,21,FALSE)</f>
        <v>0</v>
      </c>
      <c r="I302" s="27">
        <f>VLOOKUP($C302,Demographics!$A$2:$V$2860,22,FALSE)/100</f>
        <v>0</v>
      </c>
      <c r="J302" s="25">
        <f>VLOOKUP($C302,Demographics!$A$2:$V$2860,5,FALSE)/100</f>
        <v>0</v>
      </c>
      <c r="K302" s="26">
        <f>VLOOKUP($C302,Demographics!$A$2:$V$2860,6,FALSE)/100</f>
        <v>0</v>
      </c>
      <c r="L302" s="26">
        <f>VLOOKUP($C302,Demographics!$A$2:$V$2860,7,FALSE)/100</f>
        <v>0</v>
      </c>
      <c r="M302" s="26">
        <f>VLOOKUP($C302,Demographics!$A$2:$V$2860,8,FALSE)/100</f>
        <v>0</v>
      </c>
      <c r="N302" s="26">
        <f>VLOOKUP($C302,Demographics!$A$2:$V$2860,9,FALSE)/100</f>
        <v>0</v>
      </c>
      <c r="O302" s="26">
        <f>VLOOKUP($C302,Demographics!$A$2:$V$2860,10,FALSE)/100</f>
        <v>0</v>
      </c>
      <c r="P302" s="26">
        <f>VLOOKUP($C302,Demographics!$A$2:$V$2860,11,FALSE)/100</f>
        <v>0</v>
      </c>
      <c r="Q302" s="26">
        <f>VLOOKUP($C302,Demographics!$A$2:$V$2860,12,FALSE)/100</f>
        <v>0</v>
      </c>
      <c r="R302" s="26">
        <f>VLOOKUP($C302,Demographics!$A$2:$V$2860,13,FALSE)/100</f>
        <v>0</v>
      </c>
      <c r="S302" s="26">
        <f>VLOOKUP($C302,Demographics!$A$2:$V$2860,14,FALSE)/100</f>
        <v>0</v>
      </c>
      <c r="T302" s="26">
        <f>VLOOKUP($C302,Demographics!$A$2:$V$2860,15,FALSE)/100</f>
        <v>0</v>
      </c>
      <c r="U302" s="26">
        <f>VLOOKUP($C302,Demographics!$A$2:$V$2860,16,FALSE)/100</f>
        <v>0</v>
      </c>
      <c r="V302" s="26">
        <f>VLOOKUP($C302,Demographics!$A$2:$V$2860,17,FALSE)/100</f>
        <v>0</v>
      </c>
      <c r="W302" s="26">
        <f>VLOOKUP($C302,Demographics!$A$2:$V$2860,18,FALSE)/100</f>
        <v>0</v>
      </c>
      <c r="X302" s="27">
        <f>VLOOKUP($C302,Demographics!$A$2:$V$2860,19,FALSE)/100</f>
        <v>0</v>
      </c>
      <c r="Y302" s="68" t="str">
        <f>IF(VLOOKUP($C302,MSP_HSPE!$B$2:$F$671,2,0)=0,"",VLOOKUP($C302,MSP_HSPE!$B$2:$F$671,2,0))</f>
        <v/>
      </c>
      <c r="Z302" s="69" t="str">
        <f>IF(VLOOKUP($C302,MSP_HSPE!$B$2:$F$671,4,0)=0,"",VLOOKUP($C302,MSP_HSPE!$B$2:$F$671,4,0))</f>
        <v/>
      </c>
      <c r="AA302" s="69" t="str">
        <f>IF(VLOOKUP($C302,EOC!$A$2:$F$1091,2,0)=0,"",VLOOKUP($C302,EOC!$A$2:$F$1091,2,0))</f>
        <v/>
      </c>
      <c r="AB302" s="69" t="str">
        <f>IF(VLOOKUP($C302,EOC!$A$2:$F$1091,4,0)=0,"",VLOOKUP($C302,EOC!$A$2:$F$1091,4,0))</f>
        <v/>
      </c>
      <c r="AC302" s="70" t="str">
        <f>IF(VLOOKUP($C302,EOC!$A$2:$F$1091,6,0)=0,"",VLOOKUP($C302,EOC!$A$2:$F$1091,6,0))</f>
        <v/>
      </c>
      <c r="AD302" s="67"/>
      <c r="AE302" s="63"/>
      <c r="AF302" s="63"/>
      <c r="AG302" s="62"/>
      <c r="AH302" s="67" t="str">
        <f t="shared" si="8"/>
        <v/>
      </c>
      <c r="AI302" s="94" t="str">
        <f t="shared" si="9"/>
        <v/>
      </c>
    </row>
    <row r="303" spans="1:35" x14ac:dyDescent="0.2">
      <c r="A303" s="36" t="s">
        <v>415</v>
      </c>
      <c r="B303" s="35" t="s">
        <v>425</v>
      </c>
      <c r="C303" s="53">
        <v>3311</v>
      </c>
      <c r="D303" s="28" t="str">
        <f>VLOOKUP($C303,Demographics!$A$2:$V$2860,2,FALSE)</f>
        <v>P</v>
      </c>
      <c r="E303" s="28" t="str">
        <f>VLOOKUP($C303,Demographics!$A$2:$V$2860,3,FALSE)</f>
        <v xml:space="preserve">9-12      </v>
      </c>
      <c r="F303" s="28">
        <f>VLOOKUP($C303,Demographics!$A$2:$V$2860,4,FALSE)</f>
        <v>173</v>
      </c>
      <c r="G303" s="29">
        <f>VLOOKUP($C303,Demographics!$A$2:$V$2860,20,FALSE)</f>
        <v>11</v>
      </c>
      <c r="H303" s="29">
        <f>VLOOKUP($C303,Demographics!$A$2:$V$2860,21,FALSE)</f>
        <v>12.2</v>
      </c>
      <c r="I303" s="27">
        <f>VLOOKUP($C303,Demographics!$A$2:$V$2860,22,FALSE)/100</f>
        <v>0.5</v>
      </c>
      <c r="J303" s="25">
        <f>VLOOKUP($C303,Demographics!$A$2:$V$2860,5,FALSE)/100</f>
        <v>8.09E-2</v>
      </c>
      <c r="K303" s="26">
        <f>VLOOKUP($C303,Demographics!$A$2:$V$2860,6,FALSE)/100</f>
        <v>5.7999999999999996E-3</v>
      </c>
      <c r="L303" s="26">
        <f>VLOOKUP($C303,Demographics!$A$2:$V$2860,7,FALSE)/100</f>
        <v>1.7299999999999999E-2</v>
      </c>
      <c r="M303" s="26">
        <f>VLOOKUP($C303,Demographics!$A$2:$V$2860,8,FALSE)/100</f>
        <v>5.7999999999999996E-3</v>
      </c>
      <c r="N303" s="26">
        <f>VLOOKUP($C303,Demographics!$A$2:$V$2860,9,FALSE)/100</f>
        <v>1.7299999999999999E-2</v>
      </c>
      <c r="O303" s="26">
        <f>VLOOKUP($C303,Demographics!$A$2:$V$2860,10,FALSE)/100</f>
        <v>0.84389999999999998</v>
      </c>
      <c r="P303" s="26">
        <f>VLOOKUP($C303,Demographics!$A$2:$V$2860,11,FALSE)/100</f>
        <v>2.8900000000000002E-2</v>
      </c>
      <c r="Q303" s="26">
        <f>VLOOKUP($C303,Demographics!$A$2:$V$2860,12,FALSE)/100</f>
        <v>0.51450000000000007</v>
      </c>
      <c r="R303" s="26">
        <f>VLOOKUP($C303,Demographics!$A$2:$V$2860,13,FALSE)/100</f>
        <v>0.48549999999999999</v>
      </c>
      <c r="S303" s="26">
        <f>VLOOKUP($C303,Demographics!$A$2:$V$2860,14,FALSE)/100</f>
        <v>0</v>
      </c>
      <c r="T303" s="26">
        <f>VLOOKUP($C303,Demographics!$A$2:$V$2860,15,FALSE)/100</f>
        <v>0</v>
      </c>
      <c r="U303" s="26">
        <f>VLOOKUP($C303,Demographics!$A$2:$V$2860,16,FALSE)/100</f>
        <v>0.1462</v>
      </c>
      <c r="V303" s="26">
        <f>VLOOKUP($C303,Demographics!$A$2:$V$2860,17,FALSE)/100</f>
        <v>1</v>
      </c>
      <c r="W303" s="26">
        <f>VLOOKUP($C303,Demographics!$A$2:$V$2860,18,FALSE)/100</f>
        <v>2.3399999999999997E-2</v>
      </c>
      <c r="X303" s="27">
        <f>VLOOKUP($C303,Demographics!$A$2:$V$2860,19,FALSE)/100</f>
        <v>0</v>
      </c>
      <c r="Y303" s="68">
        <f>IF(VLOOKUP($C303,MSP_HSPE!$B$2:$F$671,2,0)=0,"",VLOOKUP($C303,MSP_HSPE!$B$2:$F$671,2,0))</f>
        <v>3.05</v>
      </c>
      <c r="Z303" s="69">
        <f>IF(VLOOKUP($C303,MSP_HSPE!$B$2:$F$671,4,0)=0,"",VLOOKUP($C303,MSP_HSPE!$B$2:$F$671,4,0))</f>
        <v>2.9689999999999999</v>
      </c>
      <c r="AA303" s="69">
        <f>IF(VLOOKUP($C303,EOC!$A$2:$F$1091,2,0)=0,"",VLOOKUP($C303,EOC!$A$2:$F$1091,2,0))</f>
        <v>1.706</v>
      </c>
      <c r="AB303" s="69">
        <f>IF(VLOOKUP($C303,EOC!$A$2:$F$1091,4,0)=0,"",VLOOKUP($C303,EOC!$A$2:$F$1091,4,0))</f>
        <v>3.4969999999999999</v>
      </c>
      <c r="AC303" s="70">
        <f>IF(VLOOKUP($C303,EOC!$A$2:$F$1091,6,0)=0,"",VLOOKUP($C303,EOC!$A$2:$F$1091,6,0))</f>
        <v>3.0269999999999997</v>
      </c>
      <c r="AD303" s="65">
        <f>Y303-(Modeling!$H$4+'High Schools'!V537*Modeling!$H$5)</f>
        <v>-0.51700144882911836</v>
      </c>
      <c r="AE303" s="66">
        <f>Z303-(Modeling!$I$4+V303*Modeling!$I$5)</f>
        <v>0.5751618683054458</v>
      </c>
      <c r="AF303" s="64">
        <f>AA303-(Modeling!$J$4+V303*Modeling!$J$5)</f>
        <v>0.23372648500278181</v>
      </c>
      <c r="AG303" s="62">
        <f>AC303-(Modeling!$K$4+V303*Modeling!$K$5)</f>
        <v>1.2548126160795507</v>
      </c>
      <c r="AH303" s="67">
        <f t="shared" si="8"/>
        <v>1.54669952055866</v>
      </c>
      <c r="AI303" s="94">
        <f t="shared" si="9"/>
        <v>67</v>
      </c>
    </row>
    <row r="304" spans="1:35" x14ac:dyDescent="0.2">
      <c r="A304" s="36" t="s">
        <v>415</v>
      </c>
      <c r="B304" s="35" t="s">
        <v>1288</v>
      </c>
      <c r="C304" s="53">
        <v>1819</v>
      </c>
      <c r="D304" s="28" t="str">
        <f>VLOOKUP($C304,Demographics!$A$2:$V$2860,2,FALSE)</f>
        <v>A</v>
      </c>
      <c r="E304" s="28" t="str">
        <f>VLOOKUP($C304,Demographics!$A$2:$V$2860,3,FALSE)</f>
        <v xml:space="preserve">K-12      </v>
      </c>
      <c r="F304" s="28">
        <f>VLOOKUP($C304,Demographics!$A$2:$V$2860,4,FALSE)</f>
        <v>41</v>
      </c>
      <c r="G304" s="29">
        <f>VLOOKUP($C304,Demographics!$A$2:$V$2860,20,FALSE)</f>
        <v>7</v>
      </c>
      <c r="H304" s="29">
        <f>VLOOKUP($C304,Demographics!$A$2:$V$2860,21,FALSE)</f>
        <v>0</v>
      </c>
      <c r="I304" s="27">
        <f>VLOOKUP($C304,Demographics!$A$2:$V$2860,22,FALSE)/100</f>
        <v>0</v>
      </c>
      <c r="J304" s="25">
        <f>VLOOKUP($C304,Demographics!$A$2:$V$2860,5,FALSE)/100</f>
        <v>4.8799999999999996E-2</v>
      </c>
      <c r="K304" s="26">
        <f>VLOOKUP($C304,Demographics!$A$2:$V$2860,6,FALSE)/100</f>
        <v>0</v>
      </c>
      <c r="L304" s="26">
        <f>VLOOKUP($C304,Demographics!$A$2:$V$2860,7,FALSE)/100</f>
        <v>0</v>
      </c>
      <c r="M304" s="26">
        <f>VLOOKUP($C304,Demographics!$A$2:$V$2860,8,FALSE)/100</f>
        <v>4.8799999999999996E-2</v>
      </c>
      <c r="N304" s="26">
        <f>VLOOKUP($C304,Demographics!$A$2:$V$2860,9,FALSE)/100</f>
        <v>9.7599999999999992E-2</v>
      </c>
      <c r="O304" s="26">
        <f>VLOOKUP($C304,Demographics!$A$2:$V$2860,10,FALSE)/100</f>
        <v>0.73170000000000002</v>
      </c>
      <c r="P304" s="26">
        <f>VLOOKUP($C304,Demographics!$A$2:$V$2860,11,FALSE)/100</f>
        <v>7.3200000000000001E-2</v>
      </c>
      <c r="Q304" s="26">
        <f>VLOOKUP($C304,Demographics!$A$2:$V$2860,12,FALSE)/100</f>
        <v>0.68290000000000006</v>
      </c>
      <c r="R304" s="26">
        <f>VLOOKUP($C304,Demographics!$A$2:$V$2860,13,FALSE)/100</f>
        <v>0.31709999999999999</v>
      </c>
      <c r="S304" s="26">
        <f>VLOOKUP($C304,Demographics!$A$2:$V$2860,14,FALSE)/100</f>
        <v>0</v>
      </c>
      <c r="T304" s="26">
        <f>VLOOKUP($C304,Demographics!$A$2:$V$2860,15,FALSE)/100</f>
        <v>0</v>
      </c>
      <c r="U304" s="26">
        <f>VLOOKUP($C304,Demographics!$A$2:$V$2860,16,FALSE)/100</f>
        <v>0</v>
      </c>
      <c r="V304" s="26">
        <f>VLOOKUP($C304,Demographics!$A$2:$V$2860,17,FALSE)/100</f>
        <v>1</v>
      </c>
      <c r="W304" s="26">
        <f>VLOOKUP($C304,Demographics!$A$2:$V$2860,18,FALSE)/100</f>
        <v>0</v>
      </c>
      <c r="X304" s="27">
        <f>VLOOKUP($C304,Demographics!$A$2:$V$2860,19,FALSE)/100</f>
        <v>4.2599999999999999E-2</v>
      </c>
      <c r="Y304" s="68" t="str">
        <f>IF(VLOOKUP($C304,MSP_HSPE!$B$2:$F$671,2,0)=0,"",VLOOKUP($C304,MSP_HSPE!$B$2:$F$671,2,0))</f>
        <v/>
      </c>
      <c r="Z304" s="69" t="str">
        <f>IF(VLOOKUP($C304,MSP_HSPE!$B$2:$F$671,4,0)=0,"",VLOOKUP($C304,MSP_HSPE!$B$2:$F$671,4,0))</f>
        <v/>
      </c>
      <c r="AA304" s="69" t="str">
        <f>IF(VLOOKUP($C304,EOC!$A$2:$F$1091,2,0)=0,"",VLOOKUP($C304,EOC!$A$2:$F$1091,2,0))</f>
        <v/>
      </c>
      <c r="AB304" s="69" t="str">
        <f>IF(VLOOKUP($C304,EOC!$A$2:$F$1091,4,0)=0,"",VLOOKUP($C304,EOC!$A$2:$F$1091,4,0))</f>
        <v/>
      </c>
      <c r="AC304" s="70" t="str">
        <f>IF(VLOOKUP($C304,EOC!$A$2:$F$1091,6,0)=0,"",VLOOKUP($C304,EOC!$A$2:$F$1091,6,0))</f>
        <v/>
      </c>
      <c r="AD304" s="67"/>
      <c r="AE304" s="63"/>
      <c r="AF304" s="63"/>
      <c r="AG304" s="62"/>
      <c r="AH304" s="67" t="str">
        <f t="shared" si="8"/>
        <v/>
      </c>
      <c r="AI304" s="94" t="str">
        <f t="shared" si="9"/>
        <v/>
      </c>
    </row>
    <row r="305" spans="1:35" x14ac:dyDescent="0.2">
      <c r="A305" s="36" t="s">
        <v>446</v>
      </c>
      <c r="B305" s="35" t="s">
        <v>252</v>
      </c>
      <c r="C305" s="53">
        <v>5209</v>
      </c>
      <c r="D305" s="28" t="str">
        <f>VLOOKUP($C305,Demographics!$A$2:$V$2860,2,FALSE)</f>
        <v>P</v>
      </c>
      <c r="E305" s="28" t="str">
        <f>VLOOKUP($C305,Demographics!$A$2:$V$2860,3,FALSE)</f>
        <v xml:space="preserve">9-12      </v>
      </c>
      <c r="F305" s="28">
        <f>VLOOKUP($C305,Demographics!$A$2:$V$2860,4,FALSE)</f>
        <v>348</v>
      </c>
      <c r="G305" s="29">
        <f>VLOOKUP($C305,Demographics!$A$2:$V$2860,20,FALSE)</f>
        <v>11</v>
      </c>
      <c r="H305" s="29">
        <f>VLOOKUP($C305,Demographics!$A$2:$V$2860,21,FALSE)</f>
        <v>7.4</v>
      </c>
      <c r="I305" s="27">
        <f>VLOOKUP($C305,Demographics!$A$2:$V$2860,22,FALSE)/100</f>
        <v>0.42420000000000002</v>
      </c>
      <c r="J305" s="25">
        <f>VLOOKUP($C305,Demographics!$A$2:$V$2860,5,FALSE)/100</f>
        <v>2.0099999999999996E-2</v>
      </c>
      <c r="K305" s="26">
        <f>VLOOKUP($C305,Demographics!$A$2:$V$2860,6,FALSE)/100</f>
        <v>8.0500000000000002E-2</v>
      </c>
      <c r="L305" s="26">
        <f>VLOOKUP($C305,Demographics!$A$2:$V$2860,7,FALSE)/100</f>
        <v>1.15E-2</v>
      </c>
      <c r="M305" s="26">
        <f>VLOOKUP($C305,Demographics!$A$2:$V$2860,8,FALSE)/100</f>
        <v>2.0099999999999996E-2</v>
      </c>
      <c r="N305" s="26">
        <f>VLOOKUP($C305,Demographics!$A$2:$V$2860,9,FALSE)/100</f>
        <v>0.2069</v>
      </c>
      <c r="O305" s="26">
        <f>VLOOKUP($C305,Demographics!$A$2:$V$2860,10,FALSE)/100</f>
        <v>0.56320000000000003</v>
      </c>
      <c r="P305" s="26">
        <f>VLOOKUP($C305,Demographics!$A$2:$V$2860,11,FALSE)/100</f>
        <v>9.7699999999999995E-2</v>
      </c>
      <c r="Q305" s="26">
        <f>VLOOKUP($C305,Demographics!$A$2:$V$2860,12,FALSE)/100</f>
        <v>0.78449999999999998</v>
      </c>
      <c r="R305" s="26">
        <f>VLOOKUP($C305,Demographics!$A$2:$V$2860,13,FALSE)/100</f>
        <v>0.2155</v>
      </c>
      <c r="S305" s="26">
        <f>VLOOKUP($C305,Demographics!$A$2:$V$2860,14,FALSE)/100</f>
        <v>0</v>
      </c>
      <c r="T305" s="26">
        <f>VLOOKUP($C305,Demographics!$A$2:$V$2860,15,FALSE)/100</f>
        <v>5.9900000000000002E-2</v>
      </c>
      <c r="U305" s="26">
        <f>VLOOKUP($C305,Demographics!$A$2:$V$2860,16,FALSE)/100</f>
        <v>9.4600000000000004E-2</v>
      </c>
      <c r="V305" s="26">
        <f>VLOOKUP($C305,Demographics!$A$2:$V$2860,17,FALSE)/100</f>
        <v>0.49840000000000001</v>
      </c>
      <c r="W305" s="26">
        <f>VLOOKUP($C305,Demographics!$A$2:$V$2860,18,FALSE)/100</f>
        <v>1.89E-2</v>
      </c>
      <c r="X305" s="27">
        <f>VLOOKUP($C305,Demographics!$A$2:$V$2860,19,FALSE)/100</f>
        <v>0</v>
      </c>
      <c r="Y305" s="68">
        <f>IF(VLOOKUP($C305,MSP_HSPE!$B$2:$F$671,2,0)=0,"",VLOOKUP($C305,MSP_HSPE!$B$2:$F$671,2,0))</f>
        <v>2.93</v>
      </c>
      <c r="Z305" s="69">
        <f>IF(VLOOKUP($C305,MSP_HSPE!$B$2:$F$671,4,0)=0,"",VLOOKUP($C305,MSP_HSPE!$B$2:$F$671,4,0))</f>
        <v>2.9550000000000001</v>
      </c>
      <c r="AA305" s="69">
        <f>IF(VLOOKUP($C305,EOC!$A$2:$F$1091,2,0)=0,"",VLOOKUP($C305,EOC!$A$2:$F$1091,2,0))</f>
        <v>1.9489999999999998</v>
      </c>
      <c r="AB305" s="69">
        <f>IF(VLOOKUP($C305,EOC!$A$2:$F$1091,4,0)=0,"",VLOOKUP($C305,EOC!$A$2:$F$1091,4,0))</f>
        <v>2.5269999999999997</v>
      </c>
      <c r="AC305" s="70">
        <f>IF(VLOOKUP($C305,EOC!$A$2:$F$1091,6,0)=0,"",VLOOKUP($C305,EOC!$A$2:$F$1091,6,0))</f>
        <v>2.4180000000000001</v>
      </c>
      <c r="AD305" s="65">
        <f>Y305-(Modeling!$H$4+'High Schools'!V452*Modeling!$H$5)</f>
        <v>-0.39472226090983487</v>
      </c>
      <c r="AE305" s="66">
        <f>Z305-(Modeling!$I$4+V305*Modeling!$I$5)</f>
        <v>5.8998662589278439E-2</v>
      </c>
      <c r="AF305" s="64">
        <f>AA305-(Modeling!$J$4+V305*Modeling!$J$5)</f>
        <v>-1.3885100427406094E-2</v>
      </c>
      <c r="AG305" s="62">
        <f>AC305-(Modeling!$K$4+V305*Modeling!$K$5)</f>
        <v>-8.2354576537520874E-2</v>
      </c>
      <c r="AH305" s="67">
        <f t="shared" si="8"/>
        <v>-0.43196327528548339</v>
      </c>
      <c r="AI305" s="94">
        <f t="shared" si="9"/>
        <v>357</v>
      </c>
    </row>
    <row r="306" spans="1:35" x14ac:dyDescent="0.2">
      <c r="A306" s="36" t="s">
        <v>446</v>
      </c>
      <c r="B306" s="35" t="s">
        <v>503</v>
      </c>
      <c r="C306" s="53">
        <v>5210</v>
      </c>
      <c r="D306" s="28" t="str">
        <f>VLOOKUP($C306,Demographics!$A$2:$V$2860,2,FALSE)</f>
        <v>P</v>
      </c>
      <c r="E306" s="28" t="str">
        <f>VLOOKUP($C306,Demographics!$A$2:$V$2860,3,FALSE)</f>
        <v xml:space="preserve">9-12      </v>
      </c>
      <c r="F306" s="28">
        <f>VLOOKUP($C306,Demographics!$A$2:$V$2860,4,FALSE)</f>
        <v>401</v>
      </c>
      <c r="G306" s="29">
        <f>VLOOKUP($C306,Demographics!$A$2:$V$2860,20,FALSE)</f>
        <v>11</v>
      </c>
      <c r="H306" s="29">
        <f>VLOOKUP($C306,Demographics!$A$2:$V$2860,21,FALSE)</f>
        <v>13.3</v>
      </c>
      <c r="I306" s="27">
        <f>VLOOKUP($C306,Demographics!$A$2:$V$2860,22,FALSE)/100</f>
        <v>0.30559999999999998</v>
      </c>
      <c r="J306" s="25">
        <f>VLOOKUP($C306,Demographics!$A$2:$V$2860,5,FALSE)/100</f>
        <v>1.2500000000000001E-2</v>
      </c>
      <c r="K306" s="26">
        <f>VLOOKUP($C306,Demographics!$A$2:$V$2860,6,FALSE)/100</f>
        <v>0.13220000000000001</v>
      </c>
      <c r="L306" s="26">
        <f>VLOOKUP($C306,Demographics!$A$2:$V$2860,7,FALSE)/100</f>
        <v>2.4900000000000002E-2</v>
      </c>
      <c r="M306" s="26">
        <f>VLOOKUP($C306,Demographics!$A$2:$V$2860,8,FALSE)/100</f>
        <v>7.4999999999999997E-3</v>
      </c>
      <c r="N306" s="26">
        <f>VLOOKUP($C306,Demographics!$A$2:$V$2860,9,FALSE)/100</f>
        <v>0.19949999999999998</v>
      </c>
      <c r="O306" s="26">
        <f>VLOOKUP($C306,Demographics!$A$2:$V$2860,10,FALSE)/100</f>
        <v>0.52369999999999994</v>
      </c>
      <c r="P306" s="26">
        <f>VLOOKUP($C306,Demographics!$A$2:$V$2860,11,FALSE)/100</f>
        <v>9.98E-2</v>
      </c>
      <c r="Q306" s="26">
        <f>VLOOKUP($C306,Demographics!$A$2:$V$2860,12,FALSE)/100</f>
        <v>0.40399999999999997</v>
      </c>
      <c r="R306" s="26">
        <f>VLOOKUP($C306,Demographics!$A$2:$V$2860,13,FALSE)/100</f>
        <v>0.59599999999999997</v>
      </c>
      <c r="S306" s="26">
        <f>VLOOKUP($C306,Demographics!$A$2:$V$2860,14,FALSE)/100</f>
        <v>0</v>
      </c>
      <c r="T306" s="26">
        <f>VLOOKUP($C306,Demographics!$A$2:$V$2860,15,FALSE)/100</f>
        <v>2.9300000000000003E-2</v>
      </c>
      <c r="U306" s="26">
        <f>VLOOKUP($C306,Demographics!$A$2:$V$2860,16,FALSE)/100</f>
        <v>4.7899999999999998E-2</v>
      </c>
      <c r="V306" s="26">
        <f>VLOOKUP($C306,Demographics!$A$2:$V$2860,17,FALSE)/100</f>
        <v>0.3644</v>
      </c>
      <c r="W306" s="26">
        <f>VLOOKUP($C306,Demographics!$A$2:$V$2860,18,FALSE)/100</f>
        <v>8.0000000000000002E-3</v>
      </c>
      <c r="X306" s="27">
        <f>VLOOKUP($C306,Demographics!$A$2:$V$2860,19,FALSE)/100</f>
        <v>0</v>
      </c>
      <c r="Y306" s="68">
        <f>IF(VLOOKUP($C306,MSP_HSPE!$B$2:$F$671,2,0)=0,"",VLOOKUP($C306,MSP_HSPE!$B$2:$F$671,2,0))</f>
        <v>3.42</v>
      </c>
      <c r="Z306" s="69">
        <f>IF(VLOOKUP($C306,MSP_HSPE!$B$2:$F$671,4,0)=0,"",VLOOKUP($C306,MSP_HSPE!$B$2:$F$671,4,0))</f>
        <v>3.0859999999999999</v>
      </c>
      <c r="AA306" s="69">
        <f>IF(VLOOKUP($C306,EOC!$A$2:$F$1091,2,0)=0,"",VLOOKUP($C306,EOC!$A$2:$F$1091,2,0))</f>
        <v>2.3050000000000002</v>
      </c>
      <c r="AB306" s="69">
        <f>IF(VLOOKUP($C306,EOC!$A$2:$F$1091,4,0)=0,"",VLOOKUP($C306,EOC!$A$2:$F$1091,4,0))</f>
        <v>3.0010000000000003</v>
      </c>
      <c r="AC306" s="70">
        <f>IF(VLOOKUP($C306,EOC!$A$2:$F$1091,6,0)=0,"",VLOOKUP($C306,EOC!$A$2:$F$1091,6,0))</f>
        <v>2.9389999999999996</v>
      </c>
      <c r="AD306" s="65">
        <f>Y306-(Modeling!$H$4+'High Schools'!V453*Modeling!$H$5)</f>
        <v>0.15418258430466336</v>
      </c>
      <c r="AE306" s="66">
        <f>Z306-(Modeling!$I$4+V306*Modeling!$I$5)</f>
        <v>5.5848204921880917E-2</v>
      </c>
      <c r="AF306" s="64">
        <f>AA306-(Modeling!$J$4+V306*Modeling!$J$5)</f>
        <v>0.21105040107250383</v>
      </c>
      <c r="AG306" s="62">
        <f>AC306-(Modeling!$K$4+V306*Modeling!$K$5)</f>
        <v>0.2441191000759404</v>
      </c>
      <c r="AH306" s="67">
        <f t="shared" si="8"/>
        <v>0.66520029037498851</v>
      </c>
      <c r="AI306" s="94">
        <f t="shared" si="9"/>
        <v>187</v>
      </c>
    </row>
    <row r="307" spans="1:35" x14ac:dyDescent="0.2">
      <c r="A307" s="36" t="s">
        <v>446</v>
      </c>
      <c r="B307" s="35" t="s">
        <v>598</v>
      </c>
      <c r="C307" s="53">
        <v>1657</v>
      </c>
      <c r="D307" s="28" t="str">
        <f>VLOOKUP($C307,Demographics!$A$2:$V$2860,2,FALSE)</f>
        <v>P</v>
      </c>
      <c r="E307" s="28" t="str">
        <f>VLOOKUP($C307,Demographics!$A$2:$V$2860,3,FALSE)</f>
        <v xml:space="preserve">9-12      </v>
      </c>
      <c r="F307" s="28">
        <f>VLOOKUP($C307,Demographics!$A$2:$V$2860,4,FALSE)</f>
        <v>88</v>
      </c>
      <c r="G307" s="29">
        <f>VLOOKUP($C307,Demographics!$A$2:$V$2860,20,FALSE)</f>
        <v>7</v>
      </c>
      <c r="H307" s="29">
        <f>VLOOKUP($C307,Demographics!$A$2:$V$2860,21,FALSE)</f>
        <v>10.3</v>
      </c>
      <c r="I307" s="27">
        <f>VLOOKUP($C307,Demographics!$A$2:$V$2860,22,FALSE)/100</f>
        <v>0.41670000000000001</v>
      </c>
      <c r="J307" s="25">
        <f>VLOOKUP($C307,Demographics!$A$2:$V$2860,5,FALSE)/100</f>
        <v>0.60229999999999995</v>
      </c>
      <c r="K307" s="26">
        <f>VLOOKUP($C307,Demographics!$A$2:$V$2860,6,FALSE)/100</f>
        <v>0</v>
      </c>
      <c r="L307" s="26">
        <f>VLOOKUP($C307,Demographics!$A$2:$V$2860,7,FALSE)/100</f>
        <v>0</v>
      </c>
      <c r="M307" s="26">
        <f>VLOOKUP($C307,Demographics!$A$2:$V$2860,8,FALSE)/100</f>
        <v>0</v>
      </c>
      <c r="N307" s="26">
        <f>VLOOKUP($C307,Demographics!$A$2:$V$2860,9,FALSE)/100</f>
        <v>0.1023</v>
      </c>
      <c r="O307" s="26">
        <f>VLOOKUP($C307,Demographics!$A$2:$V$2860,10,FALSE)/100</f>
        <v>5.6799999999999996E-2</v>
      </c>
      <c r="P307" s="26">
        <f>VLOOKUP($C307,Demographics!$A$2:$V$2860,11,FALSE)/100</f>
        <v>0.23860000000000001</v>
      </c>
      <c r="Q307" s="26">
        <f>VLOOKUP($C307,Demographics!$A$2:$V$2860,12,FALSE)/100</f>
        <v>0.48859999999999998</v>
      </c>
      <c r="R307" s="26">
        <f>VLOOKUP($C307,Demographics!$A$2:$V$2860,13,FALSE)/100</f>
        <v>0.51139999999999997</v>
      </c>
      <c r="S307" s="26">
        <f>VLOOKUP($C307,Demographics!$A$2:$V$2860,14,FALSE)/100</f>
        <v>0</v>
      </c>
      <c r="T307" s="26">
        <f>VLOOKUP($C307,Demographics!$A$2:$V$2860,15,FALSE)/100</f>
        <v>0</v>
      </c>
      <c r="U307" s="26">
        <f>VLOOKUP($C307,Demographics!$A$2:$V$2860,16,FALSE)/100</f>
        <v>0.32929999999999998</v>
      </c>
      <c r="V307" s="26">
        <f>VLOOKUP($C307,Demographics!$A$2:$V$2860,17,FALSE)/100</f>
        <v>0.80489999999999995</v>
      </c>
      <c r="W307" s="26">
        <f>VLOOKUP($C307,Demographics!$A$2:$V$2860,18,FALSE)/100</f>
        <v>0</v>
      </c>
      <c r="X307" s="27">
        <f>VLOOKUP($C307,Demographics!$A$2:$V$2860,19,FALSE)/100</f>
        <v>0</v>
      </c>
      <c r="Y307" s="68">
        <f>IF(VLOOKUP($C307,MSP_HSPE!$B$2:$F$671,2,0)=0,"",VLOOKUP($C307,MSP_HSPE!$B$2:$F$671,2,0))</f>
        <v>2.23</v>
      </c>
      <c r="Z307" s="69">
        <f>IF(VLOOKUP($C307,MSP_HSPE!$B$2:$F$671,4,0)=0,"",VLOOKUP($C307,MSP_HSPE!$B$2:$F$671,4,0))</f>
        <v>1.9979999999999996</v>
      </c>
      <c r="AA307" s="69">
        <f>IF(VLOOKUP($C307,EOC!$A$2:$F$1091,2,0)=0,"",VLOOKUP($C307,EOC!$A$2:$F$1091,2,0))</f>
        <v>1.46</v>
      </c>
      <c r="AB307" s="69">
        <f>IF(VLOOKUP($C307,EOC!$A$2:$F$1091,4,0)=0,"",VLOOKUP($C307,EOC!$A$2:$F$1091,4,0))</f>
        <v>1.421</v>
      </c>
      <c r="AC307" s="70">
        <f>IF(VLOOKUP($C307,EOC!$A$2:$F$1091,6,0)=0,"",VLOOKUP($C307,EOC!$A$2:$F$1091,6,0))</f>
        <v>1.1269999999999998</v>
      </c>
      <c r="AD307" s="65">
        <f>Y307-(Modeling!$H$4+'High Schools'!V447*Modeling!$H$5)</f>
        <v>-0.60901564247449524</v>
      </c>
      <c r="AE307" s="66">
        <f>Z307-(Modeling!$I$4+V307*Modeling!$I$5)</f>
        <v>-0.59115719356701146</v>
      </c>
      <c r="AF307" s="64">
        <f>AA307-(Modeling!$J$4+V307*Modeling!$J$5)</f>
        <v>-0.2030995124402597</v>
      </c>
      <c r="AG307" s="62">
        <f>AC307-(Modeling!$K$4+V307*Modeling!$K$5)</f>
        <v>-0.92841190401532714</v>
      </c>
      <c r="AH307" s="67">
        <f t="shared" si="8"/>
        <v>-2.3316842524970935</v>
      </c>
      <c r="AI307" s="94">
        <f t="shared" si="9"/>
        <v>459</v>
      </c>
    </row>
    <row r="308" spans="1:35" x14ac:dyDescent="0.2">
      <c r="A308" s="36" t="s">
        <v>446</v>
      </c>
      <c r="B308" s="35" t="s">
        <v>68</v>
      </c>
      <c r="C308" s="53">
        <v>5211</v>
      </c>
      <c r="D308" s="28" t="str">
        <f>VLOOKUP($C308,Demographics!$A$2:$V$2860,2,FALSE)</f>
        <v>P</v>
      </c>
      <c r="E308" s="28" t="str">
        <f>VLOOKUP($C308,Demographics!$A$2:$V$2860,3,FALSE)</f>
        <v xml:space="preserve">9-12      </v>
      </c>
      <c r="F308" s="28">
        <f>VLOOKUP($C308,Demographics!$A$2:$V$2860,4,FALSE)</f>
        <v>390</v>
      </c>
      <c r="G308" s="29">
        <f>VLOOKUP($C308,Demographics!$A$2:$V$2860,20,FALSE)</f>
        <v>9</v>
      </c>
      <c r="H308" s="29">
        <f>VLOOKUP($C308,Demographics!$A$2:$V$2860,21,FALSE)</f>
        <v>11.2</v>
      </c>
      <c r="I308" s="27">
        <f>VLOOKUP($C308,Demographics!$A$2:$V$2860,22,FALSE)/100</f>
        <v>0.26190000000000002</v>
      </c>
      <c r="J308" s="25">
        <f>VLOOKUP($C308,Demographics!$A$2:$V$2860,5,FALSE)/100</f>
        <v>2.5600000000000001E-2</v>
      </c>
      <c r="K308" s="26">
        <f>VLOOKUP($C308,Demographics!$A$2:$V$2860,6,FALSE)/100</f>
        <v>6.4100000000000004E-2</v>
      </c>
      <c r="L308" s="26">
        <f>VLOOKUP($C308,Demographics!$A$2:$V$2860,7,FALSE)/100</f>
        <v>7.7000000000000002E-3</v>
      </c>
      <c r="M308" s="26">
        <f>VLOOKUP($C308,Demographics!$A$2:$V$2860,8,FALSE)/100</f>
        <v>2.3099999999999999E-2</v>
      </c>
      <c r="N308" s="26">
        <f>VLOOKUP($C308,Demographics!$A$2:$V$2860,9,FALSE)/100</f>
        <v>0.12560000000000002</v>
      </c>
      <c r="O308" s="26">
        <f>VLOOKUP($C308,Demographics!$A$2:$V$2860,10,FALSE)/100</f>
        <v>0.65129999999999999</v>
      </c>
      <c r="P308" s="26">
        <f>VLOOKUP($C308,Demographics!$A$2:$V$2860,11,FALSE)/100</f>
        <v>0.1026</v>
      </c>
      <c r="Q308" s="26">
        <f>VLOOKUP($C308,Demographics!$A$2:$V$2860,12,FALSE)/100</f>
        <v>0.4</v>
      </c>
      <c r="R308" s="26">
        <f>VLOOKUP($C308,Demographics!$A$2:$V$2860,13,FALSE)/100</f>
        <v>0.6</v>
      </c>
      <c r="S308" s="26">
        <f>VLOOKUP($C308,Demographics!$A$2:$V$2860,14,FALSE)/100</f>
        <v>0</v>
      </c>
      <c r="T308" s="26">
        <f>VLOOKUP($C308,Demographics!$A$2:$V$2860,15,FALSE)/100</f>
        <v>1.34E-2</v>
      </c>
      <c r="U308" s="26">
        <f>VLOOKUP($C308,Demographics!$A$2:$V$2860,16,FALSE)/100</f>
        <v>6.9900000000000004E-2</v>
      </c>
      <c r="V308" s="26">
        <f>VLOOKUP($C308,Demographics!$A$2:$V$2860,17,FALSE)/100</f>
        <v>0.3145</v>
      </c>
      <c r="W308" s="26">
        <f>VLOOKUP($C308,Demographics!$A$2:$V$2860,18,FALSE)/100</f>
        <v>3.2300000000000002E-2</v>
      </c>
      <c r="X308" s="27">
        <f>VLOOKUP($C308,Demographics!$A$2:$V$2860,19,FALSE)/100</f>
        <v>0</v>
      </c>
      <c r="Y308" s="68">
        <f>IF(VLOOKUP($C308,MSP_HSPE!$B$2:$F$671,2,0)=0,"",VLOOKUP($C308,MSP_HSPE!$B$2:$F$671,2,0))</f>
        <v>3.45</v>
      </c>
      <c r="Z308" s="69">
        <f>IF(VLOOKUP($C308,MSP_HSPE!$B$2:$F$671,4,0)=0,"",VLOOKUP($C308,MSP_HSPE!$B$2:$F$671,4,0))</f>
        <v>3.5269999999999997</v>
      </c>
      <c r="AA308" s="69">
        <f>IF(VLOOKUP($C308,EOC!$A$2:$F$1091,2,0)=0,"",VLOOKUP($C308,EOC!$A$2:$F$1091,2,0))</f>
        <v>2.06</v>
      </c>
      <c r="AB308" s="69">
        <f>IF(VLOOKUP($C308,EOC!$A$2:$F$1091,4,0)=0,"",VLOOKUP($C308,EOC!$A$2:$F$1091,4,0))</f>
        <v>2.5750000000000002</v>
      </c>
      <c r="AC308" s="70">
        <f>IF(VLOOKUP($C308,EOC!$A$2:$F$1091,6,0)=0,"",VLOOKUP($C308,EOC!$A$2:$F$1091,6,0))</f>
        <v>2.98</v>
      </c>
      <c r="AD308" s="65">
        <f>Y308-(Modeling!$H$4+'High Schools'!V454*Modeling!$H$5)</f>
        <v>0.48203671390780123</v>
      </c>
      <c r="AE308" s="66">
        <f>Z308-(Modeling!$I$4+V308*Modeling!$I$5)</f>
        <v>0.44689217628305133</v>
      </c>
      <c r="AF308" s="64">
        <f>AA308-(Modeling!$J$4+V308*Modeling!$J$5)</f>
        <v>-8.2756453219693604E-2</v>
      </c>
      <c r="AG308" s="62">
        <f>AC308-(Modeling!$K$4+V308*Modeling!$K$5)</f>
        <v>0.21267981994916285</v>
      </c>
      <c r="AH308" s="67">
        <f t="shared" si="8"/>
        <v>1.0588522569203218</v>
      </c>
      <c r="AI308" s="94">
        <f t="shared" si="9"/>
        <v>121</v>
      </c>
    </row>
    <row r="309" spans="1:35" x14ac:dyDescent="0.2">
      <c r="A309" s="36" t="s">
        <v>446</v>
      </c>
      <c r="B309" s="35" t="s">
        <v>267</v>
      </c>
      <c r="C309" s="53">
        <v>1927</v>
      </c>
      <c r="D309" s="28" t="str">
        <f>VLOOKUP($C309,Demographics!$A$2:$V$2860,2,FALSE)</f>
        <v>P</v>
      </c>
      <c r="E309" s="28" t="str">
        <f>VLOOKUP($C309,Demographics!$A$2:$V$2860,3,FALSE)</f>
        <v xml:space="preserve">9-12      </v>
      </c>
      <c r="F309" s="28">
        <f>VLOOKUP($C309,Demographics!$A$2:$V$2860,4,FALSE)</f>
        <v>335</v>
      </c>
      <c r="G309" s="29">
        <f>VLOOKUP($C309,Demographics!$A$2:$V$2860,20,FALSE)</f>
        <v>17</v>
      </c>
      <c r="H309" s="29">
        <f>VLOOKUP($C309,Demographics!$A$2:$V$2860,21,FALSE)</f>
        <v>5.0999999999999996</v>
      </c>
      <c r="I309" s="27">
        <f>VLOOKUP($C309,Demographics!$A$2:$V$2860,22,FALSE)/100</f>
        <v>0.55000000000000004</v>
      </c>
      <c r="J309" s="25">
        <f>VLOOKUP($C309,Demographics!$A$2:$V$2860,5,FALSE)/100</f>
        <v>2.9900000000000003E-2</v>
      </c>
      <c r="K309" s="26">
        <f>VLOOKUP($C309,Demographics!$A$2:$V$2860,6,FALSE)/100</f>
        <v>9.0000000000000011E-3</v>
      </c>
      <c r="L309" s="26">
        <f>VLOOKUP($C309,Demographics!$A$2:$V$2860,7,FALSE)/100</f>
        <v>0</v>
      </c>
      <c r="M309" s="26">
        <f>VLOOKUP($C309,Demographics!$A$2:$V$2860,8,FALSE)/100</f>
        <v>6.0000000000000001E-3</v>
      </c>
      <c r="N309" s="26">
        <f>VLOOKUP($C309,Demographics!$A$2:$V$2860,9,FALSE)/100</f>
        <v>0.1045</v>
      </c>
      <c r="O309" s="26">
        <f>VLOOKUP($C309,Demographics!$A$2:$V$2860,10,FALSE)/100</f>
        <v>0.71939999999999993</v>
      </c>
      <c r="P309" s="26">
        <f>VLOOKUP($C309,Demographics!$A$2:$V$2860,11,FALSE)/100</f>
        <v>0.1313</v>
      </c>
      <c r="Q309" s="26">
        <f>VLOOKUP($C309,Demographics!$A$2:$V$2860,12,FALSE)/100</f>
        <v>0.52839999999999998</v>
      </c>
      <c r="R309" s="26">
        <f>VLOOKUP($C309,Demographics!$A$2:$V$2860,13,FALSE)/100</f>
        <v>0.47159999999999996</v>
      </c>
      <c r="S309" s="26">
        <f>VLOOKUP($C309,Demographics!$A$2:$V$2860,14,FALSE)/100</f>
        <v>0</v>
      </c>
      <c r="T309" s="26">
        <f>VLOOKUP($C309,Demographics!$A$2:$V$2860,15,FALSE)/100</f>
        <v>9.5999999999999992E-3</v>
      </c>
      <c r="U309" s="26">
        <f>VLOOKUP($C309,Demographics!$A$2:$V$2860,16,FALSE)/100</f>
        <v>0.16930000000000001</v>
      </c>
      <c r="V309" s="26">
        <f>VLOOKUP($C309,Demographics!$A$2:$V$2860,17,FALSE)/100</f>
        <v>0.44729999999999998</v>
      </c>
      <c r="W309" s="26">
        <f>VLOOKUP($C309,Demographics!$A$2:$V$2860,18,FALSE)/100</f>
        <v>5.1100000000000007E-2</v>
      </c>
      <c r="X309" s="27">
        <f>VLOOKUP($C309,Demographics!$A$2:$V$2860,19,FALSE)/100</f>
        <v>3.2000000000000002E-3</v>
      </c>
      <c r="Y309" s="68">
        <f>IF(VLOOKUP($C309,MSP_HSPE!$B$2:$F$671,2,0)=0,"",VLOOKUP($C309,MSP_HSPE!$B$2:$F$671,2,0))</f>
        <v>3.03</v>
      </c>
      <c r="Z309" s="69">
        <f>IF(VLOOKUP($C309,MSP_HSPE!$B$2:$F$671,4,0)=0,"",VLOOKUP($C309,MSP_HSPE!$B$2:$F$671,4,0))</f>
        <v>2.7259999999999995</v>
      </c>
      <c r="AA309" s="69">
        <f>IF(VLOOKUP($C309,EOC!$A$2:$F$1091,2,0)=0,"",VLOOKUP($C309,EOC!$A$2:$F$1091,2,0))</f>
        <v>1.6559999999999999</v>
      </c>
      <c r="AB309" s="69">
        <f>IF(VLOOKUP($C309,EOC!$A$2:$F$1091,4,0)=0,"",VLOOKUP($C309,EOC!$A$2:$F$1091,4,0))</f>
        <v>2.1720000000000002</v>
      </c>
      <c r="AC309" s="70">
        <f>IF(VLOOKUP($C309,EOC!$A$2:$F$1091,6,0)=0,"",VLOOKUP($C309,EOC!$A$2:$F$1091,6,0))</f>
        <v>1.431</v>
      </c>
      <c r="AD309" s="65">
        <f>Y309-(Modeling!$H$4+'High Schools'!V450*Modeling!$H$5)</f>
        <v>0.40249064385124811</v>
      </c>
      <c r="AE309" s="66">
        <f>Z309-(Modeling!$I$4+V309*Modeling!$I$5)</f>
        <v>-0.2211587134316475</v>
      </c>
      <c r="AF309" s="64">
        <f>AA309-(Modeling!$J$4+V309*Modeling!$J$5)</f>
        <v>-0.35686566664647024</v>
      </c>
      <c r="AG309" s="62">
        <f>AC309-(Modeling!$K$4+V309*Modeling!$K$5)</f>
        <v>-1.1435358834408946</v>
      </c>
      <c r="AH309" s="67">
        <f t="shared" si="8"/>
        <v>-1.3190696196677643</v>
      </c>
      <c r="AI309" s="94">
        <f t="shared" si="9"/>
        <v>426</v>
      </c>
    </row>
    <row r="310" spans="1:35" x14ac:dyDescent="0.2">
      <c r="A310" s="36" t="s">
        <v>446</v>
      </c>
      <c r="B310" s="35" t="s">
        <v>524</v>
      </c>
      <c r="C310" s="53">
        <v>4233</v>
      </c>
      <c r="D310" s="28" t="str">
        <f>VLOOKUP($C310,Demographics!$A$2:$V$2860,2,FALSE)</f>
        <v>A</v>
      </c>
      <c r="E310" s="28" t="str">
        <f>VLOOKUP($C310,Demographics!$A$2:$V$2860,3,FALSE)</f>
        <v xml:space="preserve">9-12      </v>
      </c>
      <c r="F310" s="28">
        <f>VLOOKUP($C310,Demographics!$A$2:$V$2860,4,FALSE)</f>
        <v>256</v>
      </c>
      <c r="G310" s="29">
        <f>VLOOKUP($C310,Demographics!$A$2:$V$2860,20,FALSE)</f>
        <v>20</v>
      </c>
      <c r="H310" s="29">
        <f>VLOOKUP($C310,Demographics!$A$2:$V$2860,21,FALSE)</f>
        <v>19.100000000000001</v>
      </c>
      <c r="I310" s="27">
        <f>VLOOKUP($C310,Demographics!$A$2:$V$2860,22,FALSE)/100</f>
        <v>0.61539999999999995</v>
      </c>
      <c r="J310" s="25">
        <f>VLOOKUP($C310,Demographics!$A$2:$V$2860,5,FALSE)/100</f>
        <v>7.0300000000000001E-2</v>
      </c>
      <c r="K310" s="26">
        <f>VLOOKUP($C310,Demographics!$A$2:$V$2860,6,FALSE)/100</f>
        <v>1.1699999999999999E-2</v>
      </c>
      <c r="L310" s="26">
        <f>VLOOKUP($C310,Demographics!$A$2:$V$2860,7,FALSE)/100</f>
        <v>0</v>
      </c>
      <c r="M310" s="26">
        <f>VLOOKUP($C310,Demographics!$A$2:$V$2860,8,FALSE)/100</f>
        <v>3.9000000000000003E-3</v>
      </c>
      <c r="N310" s="26">
        <f>VLOOKUP($C310,Demographics!$A$2:$V$2860,9,FALSE)/100</f>
        <v>0.12890000000000001</v>
      </c>
      <c r="O310" s="26">
        <f>VLOOKUP($C310,Demographics!$A$2:$V$2860,10,FALSE)/100</f>
        <v>0.67579999999999996</v>
      </c>
      <c r="P310" s="26">
        <f>VLOOKUP($C310,Demographics!$A$2:$V$2860,11,FALSE)/100</f>
        <v>0.1094</v>
      </c>
      <c r="Q310" s="26">
        <f>VLOOKUP($C310,Demographics!$A$2:$V$2860,12,FALSE)/100</f>
        <v>0.55079999999999996</v>
      </c>
      <c r="R310" s="26">
        <f>VLOOKUP($C310,Demographics!$A$2:$V$2860,13,FALSE)/100</f>
        <v>0.44920000000000004</v>
      </c>
      <c r="S310" s="26">
        <f>VLOOKUP($C310,Demographics!$A$2:$V$2860,14,FALSE)/100</f>
        <v>0</v>
      </c>
      <c r="T310" s="26">
        <f>VLOOKUP($C310,Demographics!$A$2:$V$2860,15,FALSE)/100</f>
        <v>1.83E-2</v>
      </c>
      <c r="U310" s="26">
        <f>VLOOKUP($C310,Demographics!$A$2:$V$2860,16,FALSE)/100</f>
        <v>0.15140000000000001</v>
      </c>
      <c r="V310" s="26">
        <f>VLOOKUP($C310,Demographics!$A$2:$V$2860,17,FALSE)/100</f>
        <v>0.51829999999999998</v>
      </c>
      <c r="W310" s="26">
        <f>VLOOKUP($C310,Demographics!$A$2:$V$2860,18,FALSE)/100</f>
        <v>1.83E-2</v>
      </c>
      <c r="X310" s="27">
        <f>VLOOKUP($C310,Demographics!$A$2:$V$2860,19,FALSE)/100</f>
        <v>0</v>
      </c>
      <c r="Y310" s="68">
        <f>IF(VLOOKUP($C310,MSP_HSPE!$B$2:$F$671,2,0)=0,"",VLOOKUP($C310,MSP_HSPE!$B$2:$F$671,2,0))</f>
        <v>2.6</v>
      </c>
      <c r="Z310" s="69">
        <f>IF(VLOOKUP($C310,MSP_HSPE!$B$2:$F$671,4,0)=0,"",VLOOKUP($C310,MSP_HSPE!$B$2:$F$671,4,0))</f>
        <v>2.7</v>
      </c>
      <c r="AA310" s="69">
        <f>IF(VLOOKUP($C310,EOC!$A$2:$F$1091,2,0)=0,"",VLOOKUP($C310,EOC!$A$2:$F$1091,2,0))</f>
        <v>1.643</v>
      </c>
      <c r="AB310" s="69">
        <f>IF(VLOOKUP($C310,EOC!$A$2:$F$1091,4,0)=0,"",VLOOKUP($C310,EOC!$A$2:$F$1091,4,0))</f>
        <v>2.09</v>
      </c>
      <c r="AC310" s="70">
        <f>IF(VLOOKUP($C310,EOC!$A$2:$F$1091,6,0)=0,"",VLOOKUP($C310,EOC!$A$2:$F$1091,6,0))</f>
        <v>1.6780000000000002</v>
      </c>
      <c r="AD310" s="65">
        <f>Y310-(Modeling!$H$4+'High Schools'!V451*Modeling!$H$5)</f>
        <v>-0.43536512652282422</v>
      </c>
      <c r="AE310" s="66">
        <f>Z310-(Modeling!$I$4+V310*Modeling!$I$5)</f>
        <v>-0.17607899332429477</v>
      </c>
      <c r="AF310" s="64">
        <f>AA310-(Modeling!$J$4+V310*Modeling!$J$5)</f>
        <v>-0.30042104430687022</v>
      </c>
      <c r="AG310" s="62">
        <f>AC310-(Modeling!$K$4+V310*Modeling!$K$5)</f>
        <v>-0.79346596582563911</v>
      </c>
      <c r="AH310" s="67">
        <f t="shared" si="8"/>
        <v>-1.7053311299796283</v>
      </c>
      <c r="AI310" s="94">
        <f t="shared" si="9"/>
        <v>444</v>
      </c>
    </row>
    <row r="311" spans="1:35" x14ac:dyDescent="0.2">
      <c r="A311" s="36" t="s">
        <v>446</v>
      </c>
      <c r="B311" s="35" t="s">
        <v>81</v>
      </c>
      <c r="C311" s="53">
        <v>5212</v>
      </c>
      <c r="D311" s="28" t="str">
        <f>VLOOKUP($C311,Demographics!$A$2:$V$2860,2,FALSE)</f>
        <v>A</v>
      </c>
      <c r="E311" s="28" t="str">
        <f>VLOOKUP($C311,Demographics!$A$2:$V$2860,3,FALSE)</f>
        <v xml:space="preserve">9-12      </v>
      </c>
      <c r="F311" s="28">
        <f>VLOOKUP($C311,Demographics!$A$2:$V$2860,4,FALSE)</f>
        <v>90</v>
      </c>
      <c r="G311" s="29">
        <f>VLOOKUP($C311,Demographics!$A$2:$V$2860,20,FALSE)</f>
        <v>0</v>
      </c>
      <c r="H311" s="29">
        <f>VLOOKUP($C311,Demographics!$A$2:$V$2860,21,FALSE)</f>
        <v>0</v>
      </c>
      <c r="I311" s="27">
        <f>VLOOKUP($C311,Demographics!$A$2:$V$2860,22,FALSE)/100</f>
        <v>0</v>
      </c>
      <c r="J311" s="25">
        <f>VLOOKUP($C311,Demographics!$A$2:$V$2860,5,FALSE)/100</f>
        <v>2.2200000000000001E-2</v>
      </c>
      <c r="K311" s="26">
        <f>VLOOKUP($C311,Demographics!$A$2:$V$2860,6,FALSE)/100</f>
        <v>1.11E-2</v>
      </c>
      <c r="L311" s="26">
        <f>VLOOKUP($C311,Demographics!$A$2:$V$2860,7,FALSE)/100</f>
        <v>0</v>
      </c>
      <c r="M311" s="26">
        <f>VLOOKUP($C311,Demographics!$A$2:$V$2860,8,FALSE)/100</f>
        <v>1.11E-2</v>
      </c>
      <c r="N311" s="26">
        <f>VLOOKUP($C311,Demographics!$A$2:$V$2860,9,FALSE)/100</f>
        <v>0.1333</v>
      </c>
      <c r="O311" s="26">
        <f>VLOOKUP($C311,Demographics!$A$2:$V$2860,10,FALSE)/100</f>
        <v>0.74439999999999995</v>
      </c>
      <c r="P311" s="26">
        <f>VLOOKUP($C311,Demographics!$A$2:$V$2860,11,FALSE)/100</f>
        <v>7.7800000000000008E-2</v>
      </c>
      <c r="Q311" s="26">
        <f>VLOOKUP($C311,Demographics!$A$2:$V$2860,12,FALSE)/100</f>
        <v>0.38890000000000002</v>
      </c>
      <c r="R311" s="26">
        <f>VLOOKUP($C311,Demographics!$A$2:$V$2860,13,FALSE)/100</f>
        <v>0.61109999999999998</v>
      </c>
      <c r="S311" s="26">
        <f>VLOOKUP($C311,Demographics!$A$2:$V$2860,14,FALSE)/100</f>
        <v>0</v>
      </c>
      <c r="T311" s="26">
        <f>VLOOKUP($C311,Demographics!$A$2:$V$2860,15,FALSE)/100</f>
        <v>0</v>
      </c>
      <c r="U311" s="26">
        <f>VLOOKUP($C311,Demographics!$A$2:$V$2860,16,FALSE)/100</f>
        <v>0</v>
      </c>
      <c r="V311" s="26">
        <f>VLOOKUP($C311,Demographics!$A$2:$V$2860,17,FALSE)/100</f>
        <v>0.2059</v>
      </c>
      <c r="W311" s="26">
        <f>VLOOKUP($C311,Demographics!$A$2:$V$2860,18,FALSE)/100</f>
        <v>1.47E-2</v>
      </c>
      <c r="X311" s="27">
        <f>VLOOKUP($C311,Demographics!$A$2:$V$2860,19,FALSE)/100</f>
        <v>0</v>
      </c>
      <c r="Y311" s="68">
        <f>IF(VLOOKUP($C311,MSP_HSPE!$B$2:$F$671,2,0)=0,"",VLOOKUP($C311,MSP_HSPE!$B$2:$F$671,2,0))</f>
        <v>3.07</v>
      </c>
      <c r="Z311" s="69">
        <f>IF(VLOOKUP($C311,MSP_HSPE!$B$2:$F$671,4,0)=0,"",VLOOKUP($C311,MSP_HSPE!$B$2:$F$671,4,0))</f>
        <v>2.7589999999999999</v>
      </c>
      <c r="AA311" s="69">
        <f>IF(VLOOKUP($C311,EOC!$A$2:$F$1091,2,0)=0,"",VLOOKUP($C311,EOC!$A$2:$F$1091,2,0))</f>
        <v>1.8129999999999997</v>
      </c>
      <c r="AB311" s="69">
        <f>IF(VLOOKUP($C311,EOC!$A$2:$F$1091,4,0)=0,"",VLOOKUP($C311,EOC!$A$2:$F$1091,4,0))</f>
        <v>2.367</v>
      </c>
      <c r="AC311" s="70">
        <f>IF(VLOOKUP($C311,EOC!$A$2:$F$1091,6,0)=0,"",VLOOKUP($C311,EOC!$A$2:$F$1091,6,0))</f>
        <v>2.2089999999999996</v>
      </c>
      <c r="AD311" s="65">
        <f>Y311-(Modeling!$H$4+'High Schools'!V455*Modeling!$H$5)</f>
        <v>-0.11624420373890887</v>
      </c>
      <c r="AE311" s="66">
        <f>Z311-(Modeling!$I$4+V311*Modeling!$I$5)</f>
        <v>-0.42982976179664512</v>
      </c>
      <c r="AF311" s="64">
        <f>AA311-(Modeling!$J$4+V311*Modeling!$J$5)</f>
        <v>-0.43597738260111019</v>
      </c>
      <c r="AG311" s="62">
        <f>AC311-(Modeling!$K$4+V311*Modeling!$K$5)</f>
        <v>-0.71597360333276372</v>
      </c>
      <c r="AH311" s="67">
        <f t="shared" si="8"/>
        <v>-1.6980249514694279</v>
      </c>
      <c r="AI311" s="94">
        <f t="shared" si="9"/>
        <v>443</v>
      </c>
    </row>
    <row r="312" spans="1:35" x14ac:dyDescent="0.2">
      <c r="A312" s="36" t="s">
        <v>446</v>
      </c>
      <c r="B312" s="35" t="s">
        <v>1256</v>
      </c>
      <c r="C312" s="53">
        <v>1910</v>
      </c>
      <c r="D312" s="28" t="str">
        <f>VLOOKUP($C312,Demographics!$A$2:$V$2860,2,FALSE)</f>
        <v>S</v>
      </c>
      <c r="E312" s="28" t="str">
        <f>VLOOKUP($C312,Demographics!$A$2:$V$2860,3,FALSE)</f>
        <v xml:space="preserve">PK-13     </v>
      </c>
      <c r="F312" s="28">
        <f>VLOOKUP($C312,Demographics!$A$2:$V$2860,4,FALSE)</f>
        <v>134</v>
      </c>
      <c r="G312" s="29">
        <f>VLOOKUP($C312,Demographics!$A$2:$V$2860,20,FALSE)</f>
        <v>0</v>
      </c>
      <c r="H312" s="29">
        <f>VLOOKUP($C312,Demographics!$A$2:$V$2860,21,FALSE)</f>
        <v>0</v>
      </c>
      <c r="I312" s="27">
        <f>VLOOKUP($C312,Demographics!$A$2:$V$2860,22,FALSE)/100</f>
        <v>0</v>
      </c>
      <c r="J312" s="25">
        <f>VLOOKUP($C312,Demographics!$A$2:$V$2860,5,FALSE)/100</f>
        <v>8.9600000000000013E-2</v>
      </c>
      <c r="K312" s="26">
        <f>VLOOKUP($C312,Demographics!$A$2:$V$2860,6,FALSE)/100</f>
        <v>3.73E-2</v>
      </c>
      <c r="L312" s="26">
        <f>VLOOKUP($C312,Demographics!$A$2:$V$2860,7,FALSE)/100</f>
        <v>7.4999999999999997E-3</v>
      </c>
      <c r="M312" s="26">
        <f>VLOOKUP($C312,Demographics!$A$2:$V$2860,8,FALSE)/100</f>
        <v>7.4999999999999997E-3</v>
      </c>
      <c r="N312" s="26">
        <f>VLOOKUP($C312,Demographics!$A$2:$V$2860,9,FALSE)/100</f>
        <v>0.12689999999999999</v>
      </c>
      <c r="O312" s="26">
        <f>VLOOKUP($C312,Demographics!$A$2:$V$2860,10,FALSE)/100</f>
        <v>0.58210000000000006</v>
      </c>
      <c r="P312" s="26">
        <f>VLOOKUP($C312,Demographics!$A$2:$V$2860,11,FALSE)/100</f>
        <v>0.14929999999999999</v>
      </c>
      <c r="Q312" s="26">
        <f>VLOOKUP($C312,Demographics!$A$2:$V$2860,12,FALSE)/100</f>
        <v>0.72389999999999999</v>
      </c>
      <c r="R312" s="26">
        <f>VLOOKUP($C312,Demographics!$A$2:$V$2860,13,FALSE)/100</f>
        <v>0.27610000000000001</v>
      </c>
      <c r="S312" s="26">
        <f>VLOOKUP($C312,Demographics!$A$2:$V$2860,14,FALSE)/100</f>
        <v>0</v>
      </c>
      <c r="T312" s="26">
        <f>VLOOKUP($C312,Demographics!$A$2:$V$2860,15,FALSE)/100</f>
        <v>0</v>
      </c>
      <c r="U312" s="26">
        <f>VLOOKUP($C312,Demographics!$A$2:$V$2860,16,FALSE)/100</f>
        <v>0.99290000000000012</v>
      </c>
      <c r="V312" s="26">
        <f>VLOOKUP($C312,Demographics!$A$2:$V$2860,17,FALSE)/100</f>
        <v>0.34289999999999998</v>
      </c>
      <c r="W312" s="26">
        <f>VLOOKUP($C312,Demographics!$A$2:$V$2860,18,FALSE)/100</f>
        <v>0</v>
      </c>
      <c r="X312" s="27">
        <f>VLOOKUP($C312,Demographics!$A$2:$V$2860,19,FALSE)/100</f>
        <v>1.43E-2</v>
      </c>
      <c r="Y312" s="68" t="str">
        <f>IF(VLOOKUP($C312,MSP_HSPE!$B$2:$F$671,2,0)=0,"",VLOOKUP($C312,MSP_HSPE!$B$2:$F$671,2,0))</f>
        <v/>
      </c>
      <c r="Z312" s="69" t="str">
        <f>IF(VLOOKUP($C312,MSP_HSPE!$B$2:$F$671,4,0)=0,"",VLOOKUP($C312,MSP_HSPE!$B$2:$F$671,4,0))</f>
        <v/>
      </c>
      <c r="AA312" s="69" t="str">
        <f>IF(VLOOKUP($C312,EOC!$A$2:$F$1091,2,0)=0,"",VLOOKUP($C312,EOC!$A$2:$F$1091,2,0))</f>
        <v/>
      </c>
      <c r="AB312" s="69" t="str">
        <f>IF(VLOOKUP($C312,EOC!$A$2:$F$1091,4,0)=0,"",VLOOKUP($C312,EOC!$A$2:$F$1091,4,0))</f>
        <v/>
      </c>
      <c r="AC312" s="70" t="str">
        <f>IF(VLOOKUP($C312,EOC!$A$2:$F$1091,6,0)=0,"",VLOOKUP($C312,EOC!$A$2:$F$1091,6,0))</f>
        <v/>
      </c>
      <c r="AD312" s="67"/>
      <c r="AE312" s="63"/>
      <c r="AF312" s="63"/>
      <c r="AG312" s="62"/>
      <c r="AH312" s="67" t="str">
        <f t="shared" si="8"/>
        <v/>
      </c>
      <c r="AI312" s="94" t="str">
        <f t="shared" si="9"/>
        <v/>
      </c>
    </row>
    <row r="313" spans="1:35" x14ac:dyDescent="0.2">
      <c r="A313" s="36" t="s">
        <v>446</v>
      </c>
      <c r="B313" s="35" t="s">
        <v>12</v>
      </c>
      <c r="C313" s="53">
        <v>5213</v>
      </c>
      <c r="D313" s="28" t="str">
        <f>VLOOKUP($C313,Demographics!$A$2:$V$2860,2,FALSE)</f>
        <v>P</v>
      </c>
      <c r="E313" s="28" t="str">
        <f>VLOOKUP($C313,Demographics!$A$2:$V$2860,3,FALSE)</f>
        <v xml:space="preserve">9-12      </v>
      </c>
      <c r="F313" s="28">
        <f>VLOOKUP($C313,Demographics!$A$2:$V$2860,4,FALSE)</f>
        <v>1219</v>
      </c>
      <c r="G313" s="29">
        <f>VLOOKUP($C313,Demographics!$A$2:$V$2860,20,FALSE)</f>
        <v>20</v>
      </c>
      <c r="H313" s="29">
        <f>VLOOKUP($C313,Demographics!$A$2:$V$2860,21,FALSE)</f>
        <v>13.9</v>
      </c>
      <c r="I313" s="27">
        <f>VLOOKUP($C313,Demographics!$A$2:$V$2860,22,FALSE)/100</f>
        <v>0.65569999999999995</v>
      </c>
      <c r="J313" s="25">
        <f>VLOOKUP($C313,Demographics!$A$2:$V$2860,5,FALSE)/100</f>
        <v>3.7699999999999997E-2</v>
      </c>
      <c r="K313" s="26">
        <f>VLOOKUP($C313,Demographics!$A$2:$V$2860,6,FALSE)/100</f>
        <v>3.04E-2</v>
      </c>
      <c r="L313" s="26">
        <f>VLOOKUP($C313,Demographics!$A$2:$V$2860,7,FALSE)/100</f>
        <v>1.6000000000000001E-3</v>
      </c>
      <c r="M313" s="26">
        <f>VLOOKUP($C313,Demographics!$A$2:$V$2860,8,FALSE)/100</f>
        <v>7.4000000000000003E-3</v>
      </c>
      <c r="N313" s="26">
        <f>VLOOKUP($C313,Demographics!$A$2:$V$2860,9,FALSE)/100</f>
        <v>0.17559999999999998</v>
      </c>
      <c r="O313" s="26">
        <f>VLOOKUP($C313,Demographics!$A$2:$V$2860,10,FALSE)/100</f>
        <v>0.63739999999999997</v>
      </c>
      <c r="P313" s="26">
        <f>VLOOKUP($C313,Demographics!$A$2:$V$2860,11,FALSE)/100</f>
        <v>0.1099</v>
      </c>
      <c r="Q313" s="26">
        <f>VLOOKUP($C313,Demographics!$A$2:$V$2860,12,FALSE)/100</f>
        <v>0.51929999999999998</v>
      </c>
      <c r="R313" s="26">
        <f>VLOOKUP($C313,Demographics!$A$2:$V$2860,13,FALSE)/100</f>
        <v>0.48070000000000002</v>
      </c>
      <c r="S313" s="26">
        <f>VLOOKUP($C313,Demographics!$A$2:$V$2860,14,FALSE)/100</f>
        <v>0</v>
      </c>
      <c r="T313" s="26">
        <f>VLOOKUP($C313,Demographics!$A$2:$V$2860,15,FALSE)/100</f>
        <v>2.69E-2</v>
      </c>
      <c r="U313" s="26">
        <f>VLOOKUP($C313,Demographics!$A$2:$V$2860,16,FALSE)/100</f>
        <v>0.13449999999999998</v>
      </c>
      <c r="V313" s="26">
        <f>VLOOKUP($C313,Demographics!$A$2:$V$2860,17,FALSE)/100</f>
        <v>0.35759999999999997</v>
      </c>
      <c r="W313" s="26">
        <f>VLOOKUP($C313,Demographics!$A$2:$V$2860,18,FALSE)/100</f>
        <v>1.4800000000000001E-2</v>
      </c>
      <c r="X313" s="27">
        <f>VLOOKUP($C313,Demographics!$A$2:$V$2860,19,FALSE)/100</f>
        <v>1.7000000000000001E-3</v>
      </c>
      <c r="Y313" s="68">
        <f>IF(VLOOKUP($C313,MSP_HSPE!$B$2:$F$671,2,0)=0,"",VLOOKUP($C313,MSP_HSPE!$B$2:$F$671,2,0))</f>
        <v>3.21</v>
      </c>
      <c r="Z313" s="69">
        <f>IF(VLOOKUP($C313,MSP_HSPE!$B$2:$F$671,4,0)=0,"",VLOOKUP($C313,MSP_HSPE!$B$2:$F$671,4,0))</f>
        <v>3.0660000000000003</v>
      </c>
      <c r="AA313" s="69">
        <f>IF(VLOOKUP($C313,EOC!$A$2:$F$1091,2,0)=0,"",VLOOKUP($C313,EOC!$A$2:$F$1091,2,0))</f>
        <v>1.788</v>
      </c>
      <c r="AB313" s="69">
        <f>IF(VLOOKUP($C313,EOC!$A$2:$F$1091,4,0)=0,"",VLOOKUP($C313,EOC!$A$2:$F$1091,4,0))</f>
        <v>2.839</v>
      </c>
      <c r="AC313" s="70">
        <f>IF(VLOOKUP($C313,EOC!$A$2:$F$1091,6,0)=0,"",VLOOKUP($C313,EOC!$A$2:$F$1091,6,0))</f>
        <v>2.7739999999999996</v>
      </c>
      <c r="AD313" s="65">
        <f>Y313-(Modeling!$H$4+'High Schools'!V456*Modeling!$H$5)</f>
        <v>-0.15456627901788789</v>
      </c>
      <c r="AE313" s="66">
        <f>Z313-(Modeling!$I$4+V313*Modeling!$I$5)</f>
        <v>2.904056975667002E-2</v>
      </c>
      <c r="AF313" s="64">
        <f>AA313-(Modeling!$J$4+V313*Modeling!$J$5)</f>
        <v>-0.3126006331797393</v>
      </c>
      <c r="AG313" s="62">
        <f>AC313-(Modeling!$K$4+V313*Modeling!$K$5)</f>
        <v>6.9247615008563468E-2</v>
      </c>
      <c r="AH313" s="67">
        <f t="shared" si="8"/>
        <v>-0.36887872743239369</v>
      </c>
      <c r="AI313" s="94">
        <f t="shared" si="9"/>
        <v>353</v>
      </c>
    </row>
    <row r="314" spans="1:35" x14ac:dyDescent="0.2">
      <c r="A314" s="36" t="s">
        <v>446</v>
      </c>
      <c r="B314" s="35" t="s">
        <v>231</v>
      </c>
      <c r="C314" s="53">
        <v>5214</v>
      </c>
      <c r="D314" s="28" t="str">
        <f>VLOOKUP($C314,Demographics!$A$2:$V$2860,2,FALSE)</f>
        <v>P</v>
      </c>
      <c r="E314" s="28" t="str">
        <f>VLOOKUP($C314,Demographics!$A$2:$V$2860,3,FALSE)</f>
        <v xml:space="preserve">9-12      </v>
      </c>
      <c r="F314" s="28">
        <f>VLOOKUP($C314,Demographics!$A$2:$V$2860,4,FALSE)</f>
        <v>378</v>
      </c>
      <c r="G314" s="29">
        <f>VLOOKUP($C314,Demographics!$A$2:$V$2860,20,FALSE)</f>
        <v>11</v>
      </c>
      <c r="H314" s="29">
        <f>VLOOKUP($C314,Demographics!$A$2:$V$2860,21,FALSE)</f>
        <v>9.6</v>
      </c>
      <c r="I314" s="27">
        <f>VLOOKUP($C314,Demographics!$A$2:$V$2860,22,FALSE)/100</f>
        <v>0.35289999999999999</v>
      </c>
      <c r="J314" s="25">
        <f>VLOOKUP($C314,Demographics!$A$2:$V$2860,5,FALSE)/100</f>
        <v>3.44E-2</v>
      </c>
      <c r="K314" s="26">
        <f>VLOOKUP($C314,Demographics!$A$2:$V$2860,6,FALSE)/100</f>
        <v>3.7000000000000005E-2</v>
      </c>
      <c r="L314" s="26">
        <f>VLOOKUP($C314,Demographics!$A$2:$V$2860,7,FALSE)/100</f>
        <v>7.9000000000000008E-3</v>
      </c>
      <c r="M314" s="26">
        <f>VLOOKUP($C314,Demographics!$A$2:$V$2860,8,FALSE)/100</f>
        <v>2.3799999999999998E-2</v>
      </c>
      <c r="N314" s="26">
        <f>VLOOKUP($C314,Demographics!$A$2:$V$2860,9,FALSE)/100</f>
        <v>0.23280000000000001</v>
      </c>
      <c r="O314" s="26">
        <f>VLOOKUP($C314,Demographics!$A$2:$V$2860,10,FALSE)/100</f>
        <v>0.53969999999999996</v>
      </c>
      <c r="P314" s="26">
        <f>VLOOKUP($C314,Demographics!$A$2:$V$2860,11,FALSE)/100</f>
        <v>0.12429999999999999</v>
      </c>
      <c r="Q314" s="26">
        <f>VLOOKUP($C314,Demographics!$A$2:$V$2860,12,FALSE)/100</f>
        <v>0.49469999999999997</v>
      </c>
      <c r="R314" s="26">
        <f>VLOOKUP($C314,Demographics!$A$2:$V$2860,13,FALSE)/100</f>
        <v>0.50529999999999997</v>
      </c>
      <c r="S314" s="26">
        <f>VLOOKUP($C314,Demographics!$A$2:$V$2860,14,FALSE)/100</f>
        <v>0</v>
      </c>
      <c r="T314" s="26">
        <f>VLOOKUP($C314,Demographics!$A$2:$V$2860,15,FALSE)/100</f>
        <v>3.3099999999999997E-2</v>
      </c>
      <c r="U314" s="26">
        <f>VLOOKUP($C314,Demographics!$A$2:$V$2860,16,FALSE)/100</f>
        <v>7.46E-2</v>
      </c>
      <c r="V314" s="26">
        <f>VLOOKUP($C314,Demographics!$A$2:$V$2860,17,FALSE)/100</f>
        <v>0.42820000000000003</v>
      </c>
      <c r="W314" s="26">
        <f>VLOOKUP($C314,Demographics!$A$2:$V$2860,18,FALSE)/100</f>
        <v>5.5000000000000005E-3</v>
      </c>
      <c r="X314" s="27">
        <f>VLOOKUP($C314,Demographics!$A$2:$V$2860,19,FALSE)/100</f>
        <v>2.8000000000000004E-3</v>
      </c>
      <c r="Y314" s="68">
        <f>IF(VLOOKUP($C314,MSP_HSPE!$B$2:$F$671,2,0)=0,"",VLOOKUP($C314,MSP_HSPE!$B$2:$F$671,2,0))</f>
        <v>3.08</v>
      </c>
      <c r="Z314" s="69">
        <f>IF(VLOOKUP($C314,MSP_HSPE!$B$2:$F$671,4,0)=0,"",VLOOKUP($C314,MSP_HSPE!$B$2:$F$671,4,0))</f>
        <v>2.9649999999999999</v>
      </c>
      <c r="AA314" s="69">
        <f>IF(VLOOKUP($C314,EOC!$A$2:$F$1091,2,0)=0,"",VLOOKUP($C314,EOC!$A$2:$F$1091,2,0))</f>
        <v>1.66</v>
      </c>
      <c r="AB314" s="69">
        <f>IF(VLOOKUP($C314,EOC!$A$2:$F$1091,4,0)=0,"",VLOOKUP($C314,EOC!$A$2:$F$1091,4,0))</f>
        <v>2.915</v>
      </c>
      <c r="AC314" s="70">
        <f>IF(VLOOKUP($C314,EOC!$A$2:$F$1091,6,0)=0,"",VLOOKUP($C314,EOC!$A$2:$F$1091,6,0))</f>
        <v>2.1259999999999999</v>
      </c>
      <c r="AD314" s="65">
        <f>Y314-(Modeling!$H$4+'High Schools'!V457*Modeling!$H$5)</f>
        <v>-0.16158949690340796</v>
      </c>
      <c r="AE314" s="66">
        <f>Z314-(Modeling!$I$4+V314*Modeling!$I$5)</f>
        <v>-1.2801592633433501E-3</v>
      </c>
      <c r="AF314" s="64">
        <f>AA314-(Modeling!$J$4+V314*Modeling!$J$5)</f>
        <v>-0.3715472481490949</v>
      </c>
      <c r="AG314" s="62">
        <f>AC314-(Modeling!$K$4+V314*Modeling!$K$5)</f>
        <v>-0.47626314296837924</v>
      </c>
      <c r="AH314" s="67">
        <f t="shared" si="8"/>
        <v>-1.0106800472842254</v>
      </c>
      <c r="AI314" s="94">
        <f t="shared" si="9"/>
        <v>412</v>
      </c>
    </row>
    <row r="315" spans="1:35" x14ac:dyDescent="0.2">
      <c r="A315" s="36" t="s">
        <v>446</v>
      </c>
      <c r="B315" s="35" t="s">
        <v>614</v>
      </c>
      <c r="C315" s="53">
        <v>1744</v>
      </c>
      <c r="D315" s="28" t="str">
        <f>VLOOKUP($C315,Demographics!$A$2:$V$2860,2,FALSE)</f>
        <v>A</v>
      </c>
      <c r="E315" s="28" t="str">
        <f>VLOOKUP($C315,Demographics!$A$2:$V$2860,3,FALSE)</f>
        <v xml:space="preserve">K-12      </v>
      </c>
      <c r="F315" s="28">
        <f>VLOOKUP($C315,Demographics!$A$2:$V$2860,4,FALSE)</f>
        <v>102</v>
      </c>
      <c r="G315" s="29">
        <f>VLOOKUP($C315,Demographics!$A$2:$V$2860,20,FALSE)</f>
        <v>26</v>
      </c>
      <c r="H315" s="29">
        <f>VLOOKUP($C315,Demographics!$A$2:$V$2860,21,FALSE)</f>
        <v>20.100000000000001</v>
      </c>
      <c r="I315" s="27">
        <f>VLOOKUP($C315,Demographics!$A$2:$V$2860,22,FALSE)/100</f>
        <v>1</v>
      </c>
      <c r="J315" s="25">
        <f>VLOOKUP($C315,Demographics!$A$2:$V$2860,5,FALSE)/100</f>
        <v>0.1176</v>
      </c>
      <c r="K315" s="26">
        <f>VLOOKUP($C315,Demographics!$A$2:$V$2860,6,FALSE)/100</f>
        <v>0</v>
      </c>
      <c r="L315" s="26">
        <f>VLOOKUP($C315,Demographics!$A$2:$V$2860,7,FALSE)/100</f>
        <v>0</v>
      </c>
      <c r="M315" s="26">
        <f>VLOOKUP($C315,Demographics!$A$2:$V$2860,8,FALSE)/100</f>
        <v>1.9599999999999999E-2</v>
      </c>
      <c r="N315" s="26">
        <f>VLOOKUP($C315,Demographics!$A$2:$V$2860,9,FALSE)/100</f>
        <v>0.13730000000000001</v>
      </c>
      <c r="O315" s="26">
        <f>VLOOKUP($C315,Demographics!$A$2:$V$2860,10,FALSE)/100</f>
        <v>0.65689999999999993</v>
      </c>
      <c r="P315" s="26">
        <f>VLOOKUP($C315,Demographics!$A$2:$V$2860,11,FALSE)/100</f>
        <v>6.8600000000000008E-2</v>
      </c>
      <c r="Q315" s="26">
        <f>VLOOKUP($C315,Demographics!$A$2:$V$2860,12,FALSE)/100</f>
        <v>0.40200000000000002</v>
      </c>
      <c r="R315" s="26">
        <f>VLOOKUP($C315,Demographics!$A$2:$V$2860,13,FALSE)/100</f>
        <v>0.59799999999999998</v>
      </c>
      <c r="S315" s="26">
        <f>VLOOKUP($C315,Demographics!$A$2:$V$2860,14,FALSE)/100</f>
        <v>0</v>
      </c>
      <c r="T315" s="26">
        <f>VLOOKUP($C315,Demographics!$A$2:$V$2860,15,FALSE)/100</f>
        <v>0</v>
      </c>
      <c r="U315" s="26">
        <f>VLOOKUP($C315,Demographics!$A$2:$V$2860,16,FALSE)/100</f>
        <v>0</v>
      </c>
      <c r="V315" s="26">
        <f>VLOOKUP($C315,Demographics!$A$2:$V$2860,17,FALSE)/100</f>
        <v>0.49560000000000004</v>
      </c>
      <c r="W315" s="26">
        <f>VLOOKUP($C315,Demographics!$A$2:$V$2860,18,FALSE)/100</f>
        <v>4.4199999999999996E-2</v>
      </c>
      <c r="X315" s="27">
        <f>VLOOKUP($C315,Demographics!$A$2:$V$2860,19,FALSE)/100</f>
        <v>0</v>
      </c>
      <c r="Y315" s="68">
        <f>IF(VLOOKUP($C315,MSP_HSPE!$B$2:$F$671,2,0)=0,"",VLOOKUP($C315,MSP_HSPE!$B$2:$F$671,2,0))</f>
        <v>2.71</v>
      </c>
      <c r="Z315" s="69">
        <f>IF(VLOOKUP($C315,MSP_HSPE!$B$2:$F$671,4,0)=0,"",VLOOKUP($C315,MSP_HSPE!$B$2:$F$671,4,0))</f>
        <v>2.4109999999999996</v>
      </c>
      <c r="AA315" s="69">
        <f>IF(VLOOKUP($C315,EOC!$A$2:$F$1091,2,0)=0,"",VLOOKUP($C315,EOC!$A$2:$F$1091,2,0))</f>
        <v>1.9</v>
      </c>
      <c r="AB315" s="69">
        <f>IF(VLOOKUP($C315,EOC!$A$2:$F$1091,4,0)=0,"",VLOOKUP($C315,EOC!$A$2:$F$1091,4,0))</f>
        <v>1.9290000000000003</v>
      </c>
      <c r="AC315" s="70">
        <f>IF(VLOOKUP($C315,EOC!$A$2:$F$1091,6,0)=0,"",VLOOKUP($C315,EOC!$A$2:$F$1091,6,0))</f>
        <v>1.425</v>
      </c>
      <c r="AD315" s="65">
        <f>Y315-(Modeling!$H$4+'High Schools'!V448*Modeling!$H$5)</f>
        <v>-0.42641047503892349</v>
      </c>
      <c r="AE315" s="66">
        <f>Z315-(Modeling!$I$4+V315*Modeling!$I$5)</f>
        <v>-0.48780448130227994</v>
      </c>
      <c r="AF315" s="64">
        <f>AA315-(Modeling!$J$4+V315*Modeling!$J$5)</f>
        <v>-6.5623761590094531E-2</v>
      </c>
      <c r="AG315" s="62">
        <f>AC315-(Modeling!$K$4+V315*Modeling!$K$5)</f>
        <v>-1.0794193056829113</v>
      </c>
      <c r="AH315" s="67">
        <f t="shared" si="8"/>
        <v>-2.0592580236142091</v>
      </c>
      <c r="AI315" s="94">
        <f t="shared" si="9"/>
        <v>450</v>
      </c>
    </row>
    <row r="316" spans="1:35" x14ac:dyDescent="0.2">
      <c r="A316" s="36" t="s">
        <v>97</v>
      </c>
      <c r="B316" s="35" t="s">
        <v>1273</v>
      </c>
      <c r="C316" s="53">
        <v>1803</v>
      </c>
      <c r="D316" s="28" t="str">
        <f>VLOOKUP($C316,Demographics!$A$2:$V$2860,2,FALSE)</f>
        <v>A</v>
      </c>
      <c r="E316" s="28" t="str">
        <f>VLOOKUP($C316,Demographics!$A$2:$V$2860,3,FALSE)</f>
        <v xml:space="preserve">9-12      </v>
      </c>
      <c r="F316" s="28">
        <f>VLOOKUP($C316,Demographics!$A$2:$V$2860,4,FALSE)</f>
        <v>97</v>
      </c>
      <c r="G316" s="29">
        <f>VLOOKUP($C316,Demographics!$A$2:$V$2860,20,FALSE)</f>
        <v>14</v>
      </c>
      <c r="H316" s="29">
        <f>VLOOKUP($C316,Demographics!$A$2:$V$2860,21,FALSE)</f>
        <v>13.3</v>
      </c>
      <c r="I316" s="27">
        <f>VLOOKUP($C316,Demographics!$A$2:$V$2860,22,FALSE)/100</f>
        <v>0.71430000000000005</v>
      </c>
      <c r="J316" s="25">
        <f>VLOOKUP($C316,Demographics!$A$2:$V$2860,5,FALSE)/100</f>
        <v>0</v>
      </c>
      <c r="K316" s="26">
        <f>VLOOKUP($C316,Demographics!$A$2:$V$2860,6,FALSE)/100</f>
        <v>0</v>
      </c>
      <c r="L316" s="26">
        <f>VLOOKUP($C316,Demographics!$A$2:$V$2860,7,FALSE)/100</f>
        <v>0</v>
      </c>
      <c r="M316" s="26">
        <f>VLOOKUP($C316,Demographics!$A$2:$V$2860,8,FALSE)/100</f>
        <v>3.0899999999999997E-2</v>
      </c>
      <c r="N316" s="26">
        <f>VLOOKUP($C316,Demographics!$A$2:$V$2860,9,FALSE)/100</f>
        <v>2.06E-2</v>
      </c>
      <c r="O316" s="26">
        <f>VLOOKUP($C316,Demographics!$A$2:$V$2860,10,FALSE)/100</f>
        <v>0.85569999999999991</v>
      </c>
      <c r="P316" s="26">
        <f>VLOOKUP($C316,Demographics!$A$2:$V$2860,11,FALSE)/100</f>
        <v>9.2799999999999994E-2</v>
      </c>
      <c r="Q316" s="26">
        <f>VLOOKUP($C316,Demographics!$A$2:$V$2860,12,FALSE)/100</f>
        <v>0.50519999999999998</v>
      </c>
      <c r="R316" s="26">
        <f>VLOOKUP($C316,Demographics!$A$2:$V$2860,13,FALSE)/100</f>
        <v>0.49479999999999996</v>
      </c>
      <c r="S316" s="26">
        <f>VLOOKUP($C316,Demographics!$A$2:$V$2860,14,FALSE)/100</f>
        <v>0</v>
      </c>
      <c r="T316" s="26">
        <f>VLOOKUP($C316,Demographics!$A$2:$V$2860,15,FALSE)/100</f>
        <v>8.3000000000000001E-3</v>
      </c>
      <c r="U316" s="26">
        <f>VLOOKUP($C316,Demographics!$A$2:$V$2860,16,FALSE)/100</f>
        <v>9.1700000000000004E-2</v>
      </c>
      <c r="V316" s="26">
        <f>VLOOKUP($C316,Demographics!$A$2:$V$2860,17,FALSE)/100</f>
        <v>0.55000000000000004</v>
      </c>
      <c r="W316" s="26">
        <f>VLOOKUP($C316,Demographics!$A$2:$V$2860,18,FALSE)/100</f>
        <v>4.1700000000000001E-2</v>
      </c>
      <c r="X316" s="27">
        <f>VLOOKUP($C316,Demographics!$A$2:$V$2860,19,FALSE)/100</f>
        <v>0</v>
      </c>
      <c r="Y316" s="68">
        <f>IF(VLOOKUP($C316,MSP_HSPE!$B$2:$F$671,2,0)=0,"",VLOOKUP($C316,MSP_HSPE!$B$2:$F$671,2,0))</f>
        <v>3</v>
      </c>
      <c r="Z316" s="69">
        <f>IF(VLOOKUP($C316,MSP_HSPE!$B$2:$F$671,4,0)=0,"",VLOOKUP($C316,MSP_HSPE!$B$2:$F$671,4,0))</f>
        <v>2.5710000000000002</v>
      </c>
      <c r="AA316" s="69">
        <f>IF(VLOOKUP($C316,EOC!$A$2:$F$1091,2,0)=0,"",VLOOKUP($C316,EOC!$A$2:$F$1091,2,0))</f>
        <v>1.1599999999999999</v>
      </c>
      <c r="AB316" s="69" t="str">
        <f>IF(VLOOKUP($C316,EOC!$A$2:$F$1091,4,0)=0,"",VLOOKUP($C316,EOC!$A$2:$F$1091,4,0))</f>
        <v/>
      </c>
      <c r="AC316" s="70">
        <f>IF(VLOOKUP($C316,EOC!$A$2:$F$1091,6,0)=0,"",VLOOKUP($C316,EOC!$A$2:$F$1091,6,0))</f>
        <v>2.0580000000000003</v>
      </c>
      <c r="AD316" s="65">
        <f>Y316-(Modeling!$H$4+'High Schools'!V497*Modeling!$H$5)</f>
        <v>-3.5939247821211051E-2</v>
      </c>
      <c r="AE316" s="66">
        <f>Z316-(Modeling!$I$4+V316*Modeling!$I$5)</f>
        <v>-0.27334339998058965</v>
      </c>
      <c r="AF316" s="64">
        <f>AA316-(Modeling!$J$4+V316*Modeling!$J$5)</f>
        <v>-0.75241548757214738</v>
      </c>
      <c r="AG316" s="62">
        <f>AC316-(Modeling!$K$4+V316*Modeling!$K$5)</f>
        <v>-0.36744742514389817</v>
      </c>
      <c r="AH316" s="67">
        <f t="shared" si="8"/>
        <v>-1.4291455605178462</v>
      </c>
      <c r="AI316" s="94">
        <f t="shared" si="9"/>
        <v>431</v>
      </c>
    </row>
    <row r="317" spans="1:35" x14ac:dyDescent="0.2">
      <c r="A317" s="36" t="s">
        <v>97</v>
      </c>
      <c r="B317" s="35" t="s">
        <v>55</v>
      </c>
      <c r="C317" s="53">
        <v>1858</v>
      </c>
      <c r="D317" s="28" t="str">
        <f>VLOOKUP($C317,Demographics!$A$2:$V$2860,2,FALSE)</f>
        <v>A</v>
      </c>
      <c r="E317" s="28" t="str">
        <f>VLOOKUP($C317,Demographics!$A$2:$V$2860,3,FALSE)</f>
        <v xml:space="preserve">K-12      </v>
      </c>
      <c r="F317" s="28">
        <f>VLOOKUP($C317,Demographics!$A$2:$V$2860,4,FALSE)</f>
        <v>243</v>
      </c>
      <c r="G317" s="29">
        <f>VLOOKUP($C317,Demographics!$A$2:$V$2860,20,FALSE)</f>
        <v>19</v>
      </c>
      <c r="H317" s="29">
        <f>VLOOKUP($C317,Demographics!$A$2:$V$2860,21,FALSE)</f>
        <v>3.5</v>
      </c>
      <c r="I317" s="27">
        <f>VLOOKUP($C317,Demographics!$A$2:$V$2860,22,FALSE)/100</f>
        <v>0.53849999999999998</v>
      </c>
      <c r="J317" s="25">
        <f>VLOOKUP($C317,Demographics!$A$2:$V$2860,5,FALSE)/100</f>
        <v>0</v>
      </c>
      <c r="K317" s="26">
        <f>VLOOKUP($C317,Demographics!$A$2:$V$2860,6,FALSE)/100</f>
        <v>4.0999999999999995E-3</v>
      </c>
      <c r="L317" s="26">
        <f>VLOOKUP($C317,Demographics!$A$2:$V$2860,7,FALSE)/100</f>
        <v>0</v>
      </c>
      <c r="M317" s="26">
        <f>VLOOKUP($C317,Demographics!$A$2:$V$2860,8,FALSE)/100</f>
        <v>4.0999999999999995E-3</v>
      </c>
      <c r="N317" s="26">
        <f>VLOOKUP($C317,Demographics!$A$2:$V$2860,9,FALSE)/100</f>
        <v>3.7000000000000005E-2</v>
      </c>
      <c r="O317" s="26">
        <f>VLOOKUP($C317,Demographics!$A$2:$V$2860,10,FALSE)/100</f>
        <v>0.91359999999999997</v>
      </c>
      <c r="P317" s="26">
        <f>VLOOKUP($C317,Demographics!$A$2:$V$2860,11,FALSE)/100</f>
        <v>4.1200000000000001E-2</v>
      </c>
      <c r="Q317" s="26">
        <f>VLOOKUP($C317,Demographics!$A$2:$V$2860,12,FALSE)/100</f>
        <v>0.51849999999999996</v>
      </c>
      <c r="R317" s="26">
        <f>VLOOKUP($C317,Demographics!$A$2:$V$2860,13,FALSE)/100</f>
        <v>0.48149999999999998</v>
      </c>
      <c r="S317" s="26">
        <f>VLOOKUP($C317,Demographics!$A$2:$V$2860,14,FALSE)/100</f>
        <v>0</v>
      </c>
      <c r="T317" s="26">
        <f>VLOOKUP($C317,Demographics!$A$2:$V$2860,15,FALSE)/100</f>
        <v>1.11E-2</v>
      </c>
      <c r="U317" s="26">
        <f>VLOOKUP($C317,Demographics!$A$2:$V$2860,16,FALSE)/100</f>
        <v>3.7000000000000005E-2</v>
      </c>
      <c r="V317" s="26">
        <f>VLOOKUP($C317,Demographics!$A$2:$V$2860,17,FALSE)/100</f>
        <v>0.38150000000000001</v>
      </c>
      <c r="W317" s="26">
        <f>VLOOKUP($C317,Demographics!$A$2:$V$2860,18,FALSE)/100</f>
        <v>2.9600000000000001E-2</v>
      </c>
      <c r="X317" s="27">
        <f>VLOOKUP($C317,Demographics!$A$2:$V$2860,19,FALSE)/100</f>
        <v>0</v>
      </c>
      <c r="Y317" s="68">
        <f>IF(VLOOKUP($C317,MSP_HSPE!$B$2:$F$671,2,0)=0,"",VLOOKUP($C317,MSP_HSPE!$B$2:$F$671,2,0))</f>
        <v>3.61</v>
      </c>
      <c r="Z317" s="69">
        <f>IF(VLOOKUP($C317,MSP_HSPE!$B$2:$F$671,4,0)=0,"",VLOOKUP($C317,MSP_HSPE!$B$2:$F$671,4,0))</f>
        <v>3.4089999999999998</v>
      </c>
      <c r="AA317" s="69">
        <f>IF(VLOOKUP($C317,EOC!$A$2:$F$1091,2,0)=0,"",VLOOKUP($C317,EOC!$A$2:$F$1091,2,0))</f>
        <v>2.6150000000000007</v>
      </c>
      <c r="AB317" s="69">
        <f>IF(VLOOKUP($C317,EOC!$A$2:$F$1091,4,0)=0,"",VLOOKUP($C317,EOC!$A$2:$F$1091,4,0))</f>
        <v>3.4539999999999997</v>
      </c>
      <c r="AC317" s="70">
        <f>IF(VLOOKUP($C317,EOC!$A$2:$F$1091,6,0)=0,"",VLOOKUP($C317,EOC!$A$2:$F$1091,6,0))</f>
        <v>3.2560000000000002</v>
      </c>
      <c r="AD317" s="65">
        <f>Y317-(Modeling!$H$4+'High Schools'!V498*Modeling!$H$5)</f>
        <v>0.63951058019489837</v>
      </c>
      <c r="AE317" s="66">
        <f>Z317-(Modeling!$I$4+V317*Modeling!$I$5)</f>
        <v>0.3959674051167501</v>
      </c>
      <c r="AF317" s="64">
        <f>AA317-(Modeling!$J$4+V317*Modeling!$J$5)</f>
        <v>0.53777579603035175</v>
      </c>
      <c r="AG317" s="62">
        <f>AC317-(Modeling!$K$4+V317*Modeling!$K$5)</f>
        <v>0.58594298164243197</v>
      </c>
      <c r="AH317" s="67">
        <f t="shared" si="8"/>
        <v>2.1591967629844322</v>
      </c>
      <c r="AI317" s="94">
        <f t="shared" si="9"/>
        <v>24</v>
      </c>
    </row>
    <row r="318" spans="1:35" x14ac:dyDescent="0.2">
      <c r="A318" s="36" t="s">
        <v>97</v>
      </c>
      <c r="B318" s="35" t="s">
        <v>135</v>
      </c>
      <c r="C318" s="53">
        <v>2402</v>
      </c>
      <c r="D318" s="28" t="str">
        <f>VLOOKUP($C318,Demographics!$A$2:$V$2860,2,FALSE)</f>
        <v>P</v>
      </c>
      <c r="E318" s="28" t="str">
        <f>VLOOKUP($C318,Demographics!$A$2:$V$2860,3,FALSE)</f>
        <v xml:space="preserve">9-12      </v>
      </c>
      <c r="F318" s="28">
        <f>VLOOKUP($C318,Demographics!$A$2:$V$2860,4,FALSE)</f>
        <v>1632</v>
      </c>
      <c r="G318" s="29">
        <f>VLOOKUP($C318,Demographics!$A$2:$V$2860,20,FALSE)</f>
        <v>19</v>
      </c>
      <c r="H318" s="29">
        <f>VLOOKUP($C318,Demographics!$A$2:$V$2860,21,FALSE)</f>
        <v>14.6</v>
      </c>
      <c r="I318" s="27">
        <f>VLOOKUP($C318,Demographics!$A$2:$V$2860,22,FALSE)/100</f>
        <v>0.85709999999999997</v>
      </c>
      <c r="J318" s="25">
        <f>VLOOKUP($C318,Demographics!$A$2:$V$2860,5,FALSE)/100</f>
        <v>0</v>
      </c>
      <c r="K318" s="26">
        <f>VLOOKUP($C318,Demographics!$A$2:$V$2860,6,FALSE)/100</f>
        <v>0</v>
      </c>
      <c r="L318" s="26">
        <f>VLOOKUP($C318,Demographics!$A$2:$V$2860,7,FALSE)/100</f>
        <v>0</v>
      </c>
      <c r="M318" s="26">
        <f>VLOOKUP($C318,Demographics!$A$2:$V$2860,8,FALSE)/100</f>
        <v>9.1999999999999998E-3</v>
      </c>
      <c r="N318" s="26">
        <f>VLOOKUP($C318,Demographics!$A$2:$V$2860,9,FALSE)/100</f>
        <v>5.5099999999999996E-2</v>
      </c>
      <c r="O318" s="26">
        <f>VLOOKUP($C318,Demographics!$A$2:$V$2860,10,FALSE)/100</f>
        <v>0.83329999999999993</v>
      </c>
      <c r="P318" s="26">
        <f>VLOOKUP($C318,Demographics!$A$2:$V$2860,11,FALSE)/100</f>
        <v>0.1023</v>
      </c>
      <c r="Q318" s="26">
        <f>VLOOKUP($C318,Demographics!$A$2:$V$2860,12,FALSE)/100</f>
        <v>0.49939999999999996</v>
      </c>
      <c r="R318" s="26">
        <f>VLOOKUP($C318,Demographics!$A$2:$V$2860,13,FALSE)/100</f>
        <v>0.50060000000000004</v>
      </c>
      <c r="S318" s="26">
        <f>VLOOKUP($C318,Demographics!$A$2:$V$2860,14,FALSE)/100</f>
        <v>0</v>
      </c>
      <c r="T318" s="26">
        <f>VLOOKUP($C318,Demographics!$A$2:$V$2860,15,FALSE)/100</f>
        <v>2.0299999999999999E-2</v>
      </c>
      <c r="U318" s="26">
        <f>VLOOKUP($C318,Demographics!$A$2:$V$2860,16,FALSE)/100</f>
        <v>9.9499999999999991E-2</v>
      </c>
      <c r="V318" s="26">
        <f>VLOOKUP($C318,Demographics!$A$2:$V$2860,17,FALSE)/100</f>
        <v>0.24940000000000001</v>
      </c>
      <c r="W318" s="26">
        <f>VLOOKUP($C318,Demographics!$A$2:$V$2860,18,FALSE)/100</f>
        <v>1.9E-2</v>
      </c>
      <c r="X318" s="27">
        <f>VLOOKUP($C318,Demographics!$A$2:$V$2860,19,FALSE)/100</f>
        <v>1.1999999999999999E-3</v>
      </c>
      <c r="Y318" s="68">
        <f>IF(VLOOKUP($C318,MSP_HSPE!$B$2:$F$671,2,0)=0,"",VLOOKUP($C318,MSP_HSPE!$B$2:$F$671,2,0))</f>
        <v>3.39</v>
      </c>
      <c r="Z318" s="69">
        <f>IF(VLOOKUP($C318,MSP_HSPE!$B$2:$F$671,4,0)=0,"",VLOOKUP($C318,MSP_HSPE!$B$2:$F$671,4,0))</f>
        <v>3.3569999999999998</v>
      </c>
      <c r="AA318" s="69">
        <f>IF(VLOOKUP($C318,EOC!$A$2:$F$1091,2,0)=0,"",VLOOKUP($C318,EOC!$A$2:$F$1091,2,0))</f>
        <v>2.286</v>
      </c>
      <c r="AB318" s="69">
        <f>IF(VLOOKUP($C318,EOC!$A$2:$F$1091,4,0)=0,"",VLOOKUP($C318,EOC!$A$2:$F$1091,4,0))</f>
        <v>3.444</v>
      </c>
      <c r="AC318" s="70">
        <f>IF(VLOOKUP($C318,EOC!$A$2:$F$1091,6,0)=0,"",VLOOKUP($C318,EOC!$A$2:$F$1091,6,0))</f>
        <v>3.3010000000000002</v>
      </c>
      <c r="AD318" s="65">
        <f>Y318-(Modeling!$H$4+'High Schools'!V499*Modeling!$H$5)</f>
        <v>0.28413277803526116</v>
      </c>
      <c r="AE318" s="66">
        <f>Z318-(Modeling!$I$4+V318*Modeling!$I$5)</f>
        <v>0.21171908080433832</v>
      </c>
      <c r="AF318" s="64">
        <f>AA318-(Modeling!$J$4+V318*Modeling!$J$5)</f>
        <v>7.9569674747799635E-2</v>
      </c>
      <c r="AG318" s="62">
        <f>AC318-(Modeling!$K$4+V318*Modeling!$K$5)</f>
        <v>0.43917486731883715</v>
      </c>
      <c r="AH318" s="67">
        <f t="shared" si="8"/>
        <v>1.0145964009062363</v>
      </c>
      <c r="AI318" s="94">
        <f t="shared" si="9"/>
        <v>130</v>
      </c>
    </row>
    <row r="319" spans="1:35" x14ac:dyDescent="0.2">
      <c r="A319" s="36" t="s">
        <v>97</v>
      </c>
      <c r="B319" s="35" t="s">
        <v>438</v>
      </c>
      <c r="C319" s="53">
        <v>4491</v>
      </c>
      <c r="D319" s="28" t="str">
        <f>VLOOKUP($C319,Demographics!$A$2:$V$2860,2,FALSE)</f>
        <v>P</v>
      </c>
      <c r="E319" s="28" t="str">
        <f>VLOOKUP($C319,Demographics!$A$2:$V$2860,3,FALSE)</f>
        <v xml:space="preserve">9-12      </v>
      </c>
      <c r="F319" s="28">
        <f>VLOOKUP($C319,Demographics!$A$2:$V$2860,4,FALSE)</f>
        <v>1486</v>
      </c>
      <c r="G319" s="29">
        <f>VLOOKUP($C319,Demographics!$A$2:$V$2860,20,FALSE)</f>
        <v>19</v>
      </c>
      <c r="H319" s="29">
        <f>VLOOKUP($C319,Demographics!$A$2:$V$2860,21,FALSE)</f>
        <v>15</v>
      </c>
      <c r="I319" s="27">
        <f>VLOOKUP($C319,Demographics!$A$2:$V$2860,22,FALSE)/100</f>
        <v>0.85</v>
      </c>
      <c r="J319" s="25">
        <f>VLOOKUP($C319,Demographics!$A$2:$V$2860,5,FALSE)/100</f>
        <v>4.0000000000000001E-3</v>
      </c>
      <c r="K319" s="26">
        <f>VLOOKUP($C319,Demographics!$A$2:$V$2860,6,FALSE)/100</f>
        <v>2E-3</v>
      </c>
      <c r="L319" s="26">
        <f>VLOOKUP($C319,Demographics!$A$2:$V$2860,7,FALSE)/100</f>
        <v>2.7000000000000001E-3</v>
      </c>
      <c r="M319" s="26">
        <f>VLOOKUP($C319,Demographics!$A$2:$V$2860,8,FALSE)/100</f>
        <v>8.6999999999999994E-3</v>
      </c>
      <c r="N319" s="26">
        <f>VLOOKUP($C319,Demographics!$A$2:$V$2860,9,FALSE)/100</f>
        <v>4.8499999999999995E-2</v>
      </c>
      <c r="O319" s="26">
        <f>VLOOKUP($C319,Demographics!$A$2:$V$2860,10,FALSE)/100</f>
        <v>0.87209999999999999</v>
      </c>
      <c r="P319" s="26">
        <f>VLOOKUP($C319,Demographics!$A$2:$V$2860,11,FALSE)/100</f>
        <v>6.1900000000000004E-2</v>
      </c>
      <c r="Q319" s="26">
        <f>VLOOKUP($C319,Demographics!$A$2:$V$2860,12,FALSE)/100</f>
        <v>0.50939999999999996</v>
      </c>
      <c r="R319" s="26">
        <f>VLOOKUP($C319,Demographics!$A$2:$V$2860,13,FALSE)/100</f>
        <v>0.49060000000000004</v>
      </c>
      <c r="S319" s="26">
        <f>VLOOKUP($C319,Demographics!$A$2:$V$2860,14,FALSE)/100</f>
        <v>0</v>
      </c>
      <c r="T319" s="26">
        <f>VLOOKUP($C319,Demographics!$A$2:$V$2860,15,FALSE)/100</f>
        <v>1.77E-2</v>
      </c>
      <c r="U319" s="26">
        <f>VLOOKUP($C319,Demographics!$A$2:$V$2860,16,FALSE)/100</f>
        <v>0.11380000000000001</v>
      </c>
      <c r="V319" s="26">
        <f>VLOOKUP($C319,Demographics!$A$2:$V$2860,17,FALSE)/100</f>
        <v>0.25890000000000002</v>
      </c>
      <c r="W319" s="26">
        <f>VLOOKUP($C319,Demographics!$A$2:$V$2860,18,FALSE)/100</f>
        <v>2.1099999999999997E-2</v>
      </c>
      <c r="X319" s="27">
        <f>VLOOKUP($C319,Demographics!$A$2:$V$2860,19,FALSE)/100</f>
        <v>2E-3</v>
      </c>
      <c r="Y319" s="68">
        <f>IF(VLOOKUP($C319,MSP_HSPE!$B$2:$F$671,2,0)=0,"",VLOOKUP($C319,MSP_HSPE!$B$2:$F$671,2,0))</f>
        <v>3.41</v>
      </c>
      <c r="Z319" s="69">
        <f>IF(VLOOKUP($C319,MSP_HSPE!$B$2:$F$671,4,0)=0,"",VLOOKUP($C319,MSP_HSPE!$B$2:$F$671,4,0))</f>
        <v>3.4079999999999995</v>
      </c>
      <c r="AA319" s="69">
        <f>IF(VLOOKUP($C319,EOC!$A$2:$F$1091,2,0)=0,"",VLOOKUP($C319,EOC!$A$2:$F$1091,2,0))</f>
        <v>2.4540000000000002</v>
      </c>
      <c r="AB319" s="69">
        <f>IF(VLOOKUP($C319,EOC!$A$2:$F$1091,4,0)=0,"",VLOOKUP($C319,EOC!$A$2:$F$1091,4,0))</f>
        <v>3.4139999999999997</v>
      </c>
      <c r="AC319" s="70">
        <f>IF(VLOOKUP($C319,EOC!$A$2:$F$1091,6,0)=0,"",VLOOKUP($C319,EOC!$A$2:$F$1091,6,0))</f>
        <v>3.1379999999999995</v>
      </c>
      <c r="AD319" s="65">
        <f>Y319-(Modeling!$H$4+'High Schools'!V500*Modeling!$H$5)</f>
        <v>0.6899422905512762</v>
      </c>
      <c r="AE319" s="66">
        <f>Z319-(Modeling!$I$4+V319*Modeling!$I$5)</f>
        <v>0.27222974757926544</v>
      </c>
      <c r="AF319" s="64">
        <f>AA319-(Modeling!$J$4+V319*Modeling!$J$5)</f>
        <v>0.25686156083549294</v>
      </c>
      <c r="AG319" s="62">
        <f>AC319-(Modeling!$K$4+V319*Modeling!$K$5)</f>
        <v>0.28996591263355365</v>
      </c>
      <c r="AH319" s="67">
        <f t="shared" si="8"/>
        <v>1.5089995115995882</v>
      </c>
      <c r="AI319" s="94">
        <f t="shared" si="9"/>
        <v>70</v>
      </c>
    </row>
    <row r="320" spans="1:35" x14ac:dyDescent="0.2">
      <c r="A320" s="36" t="s">
        <v>34</v>
      </c>
      <c r="B320" s="35" t="s">
        <v>1272</v>
      </c>
      <c r="C320" s="53">
        <v>5042</v>
      </c>
      <c r="D320" s="28" t="str">
        <f>VLOOKUP($C320,Demographics!$A$2:$V$2860,2,FALSE)</f>
        <v>A</v>
      </c>
      <c r="E320" s="28" t="str">
        <f>VLOOKUP($C320,Demographics!$A$2:$V$2860,3,FALSE)</f>
        <v xml:space="preserve">9-12      </v>
      </c>
      <c r="F320" s="28">
        <f>VLOOKUP($C320,Demographics!$A$2:$V$2860,4,FALSE)</f>
        <v>36</v>
      </c>
      <c r="G320" s="29">
        <f>VLOOKUP($C320,Demographics!$A$2:$V$2860,20,FALSE)</f>
        <v>12</v>
      </c>
      <c r="H320" s="29">
        <f>VLOOKUP($C320,Demographics!$A$2:$V$2860,21,FALSE)</f>
        <v>13.4</v>
      </c>
      <c r="I320" s="27">
        <f>VLOOKUP($C320,Demographics!$A$2:$V$2860,22,FALSE)/100</f>
        <v>0.66670000000000007</v>
      </c>
      <c r="J320" s="25">
        <f>VLOOKUP($C320,Demographics!$A$2:$V$2860,5,FALSE)/100</f>
        <v>2.7799999999999998E-2</v>
      </c>
      <c r="K320" s="26">
        <f>VLOOKUP($C320,Demographics!$A$2:$V$2860,6,FALSE)/100</f>
        <v>0</v>
      </c>
      <c r="L320" s="26">
        <f>VLOOKUP($C320,Demographics!$A$2:$V$2860,7,FALSE)/100</f>
        <v>0</v>
      </c>
      <c r="M320" s="26">
        <f>VLOOKUP($C320,Demographics!$A$2:$V$2860,8,FALSE)/100</f>
        <v>0</v>
      </c>
      <c r="N320" s="26">
        <f>VLOOKUP($C320,Demographics!$A$2:$V$2860,9,FALSE)/100</f>
        <v>5.5599999999999997E-2</v>
      </c>
      <c r="O320" s="26">
        <f>VLOOKUP($C320,Demographics!$A$2:$V$2860,10,FALSE)/100</f>
        <v>0.86109999999999998</v>
      </c>
      <c r="P320" s="26">
        <f>VLOOKUP($C320,Demographics!$A$2:$V$2860,11,FALSE)/100</f>
        <v>5.5599999999999997E-2</v>
      </c>
      <c r="Q320" s="26">
        <f>VLOOKUP($C320,Demographics!$A$2:$V$2860,12,FALSE)/100</f>
        <v>0.5</v>
      </c>
      <c r="R320" s="26">
        <f>VLOOKUP($C320,Demographics!$A$2:$V$2860,13,FALSE)/100</f>
        <v>0.5</v>
      </c>
      <c r="S320" s="26">
        <f>VLOOKUP($C320,Demographics!$A$2:$V$2860,14,FALSE)/100</f>
        <v>0</v>
      </c>
      <c r="T320" s="26">
        <f>VLOOKUP($C320,Demographics!$A$2:$V$2860,15,FALSE)/100</f>
        <v>0</v>
      </c>
      <c r="U320" s="26">
        <f>VLOOKUP($C320,Demographics!$A$2:$V$2860,16,FALSE)/100</f>
        <v>0.19440000000000002</v>
      </c>
      <c r="V320" s="26">
        <f>VLOOKUP($C320,Demographics!$A$2:$V$2860,17,FALSE)/100</f>
        <v>0.61109999999999998</v>
      </c>
      <c r="W320" s="26">
        <f>VLOOKUP($C320,Demographics!$A$2:$V$2860,18,FALSE)/100</f>
        <v>0</v>
      </c>
      <c r="X320" s="27">
        <f>VLOOKUP($C320,Demographics!$A$2:$V$2860,19,FALSE)/100</f>
        <v>2.7799999999999998E-2</v>
      </c>
      <c r="Y320" s="68" t="str">
        <f>IF(VLOOKUP($C320,MSP_HSPE!$B$2:$F$671,2,0)=0,"",VLOOKUP($C320,MSP_HSPE!$B$2:$F$671,2,0))</f>
        <v/>
      </c>
      <c r="Z320" s="69" t="str">
        <f>IF(VLOOKUP($C320,MSP_HSPE!$B$2:$F$671,4,0)=0,"",VLOOKUP($C320,MSP_HSPE!$B$2:$F$671,4,0))</f>
        <v/>
      </c>
      <c r="AA320" s="69">
        <f>IF(VLOOKUP($C320,EOC!$A$2:$F$1091,2,0)=0,"",VLOOKUP($C320,EOC!$A$2:$F$1091,2,0))</f>
        <v>1.0009999999999999</v>
      </c>
      <c r="AB320" s="69" t="str">
        <f>IF(VLOOKUP($C320,EOC!$A$2:$F$1091,4,0)=0,"",VLOOKUP($C320,EOC!$A$2:$F$1091,4,0))</f>
        <v/>
      </c>
      <c r="AC320" s="70" t="str">
        <f>IF(VLOOKUP($C320,EOC!$A$2:$F$1091,6,0)=0,"",VLOOKUP($C320,EOC!$A$2:$F$1091,6,0))</f>
        <v/>
      </c>
      <c r="AD320" s="67"/>
      <c r="AE320" s="63"/>
      <c r="AF320" s="64">
        <f>AA320-(Modeling!$J$4+V320*Modeling!$J$5)</f>
        <v>-0.85165398862919606</v>
      </c>
      <c r="AG320" s="62"/>
      <c r="AH320" s="67">
        <f t="shared" si="8"/>
        <v>-0.85165398862919606</v>
      </c>
      <c r="AI320" s="94">
        <f t="shared" si="9"/>
        <v>400</v>
      </c>
    </row>
    <row r="321" spans="1:35" x14ac:dyDescent="0.2">
      <c r="A321" s="36" t="s">
        <v>34</v>
      </c>
      <c r="B321" s="35" t="s">
        <v>637</v>
      </c>
      <c r="C321" s="53">
        <v>2890</v>
      </c>
      <c r="D321" s="28" t="str">
        <f>VLOOKUP($C321,Demographics!$A$2:$V$2860,2,FALSE)</f>
        <v>P</v>
      </c>
      <c r="E321" s="28" t="str">
        <f>VLOOKUP($C321,Demographics!$A$2:$V$2860,3,FALSE)</f>
        <v xml:space="preserve">9-12      </v>
      </c>
      <c r="F321" s="28">
        <f>VLOOKUP($C321,Demographics!$A$2:$V$2860,4,FALSE)</f>
        <v>532</v>
      </c>
      <c r="G321" s="29">
        <f>VLOOKUP($C321,Demographics!$A$2:$V$2860,20,FALSE)</f>
        <v>17</v>
      </c>
      <c r="H321" s="29">
        <f>VLOOKUP($C321,Demographics!$A$2:$V$2860,21,FALSE)</f>
        <v>11.8</v>
      </c>
      <c r="I321" s="27">
        <f>VLOOKUP($C321,Demographics!$A$2:$V$2860,22,FALSE)/100</f>
        <v>0.71879999999999999</v>
      </c>
      <c r="J321" s="25">
        <f>VLOOKUP($C321,Demographics!$A$2:$V$2860,5,FALSE)/100</f>
        <v>1.9E-3</v>
      </c>
      <c r="K321" s="26">
        <f>VLOOKUP($C321,Demographics!$A$2:$V$2860,6,FALSE)/100</f>
        <v>2.8199999999999999E-2</v>
      </c>
      <c r="L321" s="26">
        <f>VLOOKUP($C321,Demographics!$A$2:$V$2860,7,FALSE)/100</f>
        <v>5.6000000000000008E-3</v>
      </c>
      <c r="M321" s="26">
        <f>VLOOKUP($C321,Demographics!$A$2:$V$2860,8,FALSE)/100</f>
        <v>1.6899999999999998E-2</v>
      </c>
      <c r="N321" s="26">
        <f>VLOOKUP($C321,Demographics!$A$2:$V$2860,9,FALSE)/100</f>
        <v>8.2699999999999996E-2</v>
      </c>
      <c r="O321" s="26">
        <f>VLOOKUP($C321,Demographics!$A$2:$V$2860,10,FALSE)/100</f>
        <v>0.77260000000000006</v>
      </c>
      <c r="P321" s="26">
        <f>VLOOKUP($C321,Demographics!$A$2:$V$2860,11,FALSE)/100</f>
        <v>9.2100000000000015E-2</v>
      </c>
      <c r="Q321" s="26">
        <f>VLOOKUP($C321,Demographics!$A$2:$V$2860,12,FALSE)/100</f>
        <v>0.53200000000000003</v>
      </c>
      <c r="R321" s="26">
        <f>VLOOKUP($C321,Demographics!$A$2:$V$2860,13,FALSE)/100</f>
        <v>0.46799999999999997</v>
      </c>
      <c r="S321" s="26">
        <f>VLOOKUP($C321,Demographics!$A$2:$V$2860,14,FALSE)/100</f>
        <v>0</v>
      </c>
      <c r="T321" s="26">
        <f>VLOOKUP($C321,Demographics!$A$2:$V$2860,15,FALSE)/100</f>
        <v>1.9E-3</v>
      </c>
      <c r="U321" s="26">
        <f>VLOOKUP($C321,Demographics!$A$2:$V$2860,16,FALSE)/100</f>
        <v>0.1109</v>
      </c>
      <c r="V321" s="26">
        <f>VLOOKUP($C321,Demographics!$A$2:$V$2860,17,FALSE)/100</f>
        <v>0.30349999999999999</v>
      </c>
      <c r="W321" s="26">
        <f>VLOOKUP($C321,Demographics!$A$2:$V$2860,18,FALSE)/100</f>
        <v>2.92E-2</v>
      </c>
      <c r="X321" s="27">
        <f>VLOOKUP($C321,Demographics!$A$2:$V$2860,19,FALSE)/100</f>
        <v>0</v>
      </c>
      <c r="Y321" s="68">
        <f>IF(VLOOKUP($C321,MSP_HSPE!$B$2:$F$671,2,0)=0,"",VLOOKUP($C321,MSP_HSPE!$B$2:$F$671,2,0))</f>
        <v>3.36</v>
      </c>
      <c r="Z321" s="69">
        <f>IF(VLOOKUP($C321,MSP_HSPE!$B$2:$F$671,4,0)=0,"",VLOOKUP($C321,MSP_HSPE!$B$2:$F$671,4,0))</f>
        <v>3.2679999999999993</v>
      </c>
      <c r="AA321" s="69">
        <f>IF(VLOOKUP($C321,EOC!$A$2:$F$1091,2,0)=0,"",VLOOKUP($C321,EOC!$A$2:$F$1091,2,0))</f>
        <v>2.3439999999999999</v>
      </c>
      <c r="AB321" s="69">
        <f>IF(VLOOKUP($C321,EOC!$A$2:$F$1091,4,0)=0,"",VLOOKUP($C321,EOC!$A$2:$F$1091,4,0))</f>
        <v>3.3849999999999998</v>
      </c>
      <c r="AC321" s="70">
        <f>IF(VLOOKUP($C321,EOC!$A$2:$F$1091,6,0)=0,"",VLOOKUP($C321,EOC!$A$2:$F$1091,6,0))</f>
        <v>3.1859999999999995</v>
      </c>
      <c r="AD321" s="65">
        <f>Y321-(Modeling!$H$4+'High Schools'!V495*Modeling!$H$5)</f>
        <v>0.3317539775771734</v>
      </c>
      <c r="AE321" s="66">
        <f>Z321-(Modeling!$I$4+V321*Modeling!$I$5)</f>
        <v>0.1768798252805035</v>
      </c>
      <c r="AF321" s="64">
        <f>AA321-(Modeling!$J$4+V321*Modeling!$J$5)</f>
        <v>0.19048452078403022</v>
      </c>
      <c r="AG321" s="62">
        <f>AC321-(Modeling!$K$4+V321*Modeling!$K$5)</f>
        <v>0.40271124116370016</v>
      </c>
      <c r="AH321" s="67">
        <f t="shared" si="8"/>
        <v>1.1018295648054073</v>
      </c>
      <c r="AI321" s="94">
        <f t="shared" si="9"/>
        <v>112</v>
      </c>
    </row>
    <row r="322" spans="1:35" x14ac:dyDescent="0.2">
      <c r="A322" s="36" t="s">
        <v>342</v>
      </c>
      <c r="B322" s="35" t="s">
        <v>161</v>
      </c>
      <c r="C322" s="53">
        <v>3029</v>
      </c>
      <c r="D322" s="28" t="str">
        <f>VLOOKUP($C322,Demographics!$A$2:$V$2860,2,FALSE)</f>
        <v>P</v>
      </c>
      <c r="E322" s="28" t="str">
        <f>VLOOKUP($C322,Demographics!$A$2:$V$2860,3,FALSE)</f>
        <v xml:space="preserve">9-12      </v>
      </c>
      <c r="F322" s="28">
        <f>VLOOKUP($C322,Demographics!$A$2:$V$2860,4,FALSE)</f>
        <v>1455</v>
      </c>
      <c r="G322" s="29">
        <f>VLOOKUP($C322,Demographics!$A$2:$V$2860,20,FALSE)</f>
        <v>18</v>
      </c>
      <c r="H322" s="29">
        <f>VLOOKUP($C322,Demographics!$A$2:$V$2860,21,FALSE)</f>
        <v>11.3</v>
      </c>
      <c r="I322" s="27">
        <f>VLOOKUP($C322,Demographics!$A$2:$V$2860,22,FALSE)/100</f>
        <v>0.7349</v>
      </c>
      <c r="J322" s="25">
        <f>VLOOKUP($C322,Demographics!$A$2:$V$2860,5,FALSE)/100</f>
        <v>4.0999999999999995E-3</v>
      </c>
      <c r="K322" s="26">
        <f>VLOOKUP($C322,Demographics!$A$2:$V$2860,6,FALSE)/100</f>
        <v>0.1986</v>
      </c>
      <c r="L322" s="26">
        <f>VLOOKUP($C322,Demographics!$A$2:$V$2860,7,FALSE)/100</f>
        <v>1.4000000000000002E-3</v>
      </c>
      <c r="M322" s="26">
        <f>VLOOKUP($C322,Demographics!$A$2:$V$2860,8,FALSE)/100</f>
        <v>1.44E-2</v>
      </c>
      <c r="N322" s="26">
        <f>VLOOKUP($C322,Demographics!$A$2:$V$2860,9,FALSE)/100</f>
        <v>2.8900000000000002E-2</v>
      </c>
      <c r="O322" s="26">
        <f>VLOOKUP($C322,Demographics!$A$2:$V$2860,10,FALSE)/100</f>
        <v>0.73750000000000004</v>
      </c>
      <c r="P322" s="26">
        <f>VLOOKUP($C322,Demographics!$A$2:$V$2860,11,FALSE)/100</f>
        <v>1.5100000000000001E-2</v>
      </c>
      <c r="Q322" s="26">
        <f>VLOOKUP($C322,Demographics!$A$2:$V$2860,12,FALSE)/100</f>
        <v>0.5292</v>
      </c>
      <c r="R322" s="26">
        <f>VLOOKUP($C322,Demographics!$A$2:$V$2860,13,FALSE)/100</f>
        <v>0.4708</v>
      </c>
      <c r="S322" s="26">
        <f>VLOOKUP($C322,Demographics!$A$2:$V$2860,14,FALSE)/100</f>
        <v>0</v>
      </c>
      <c r="T322" s="26">
        <f>VLOOKUP($C322,Demographics!$A$2:$V$2860,15,FALSE)/100</f>
        <v>1.11E-2</v>
      </c>
      <c r="U322" s="26">
        <f>VLOOKUP($C322,Demographics!$A$2:$V$2860,16,FALSE)/100</f>
        <v>8.7100000000000011E-2</v>
      </c>
      <c r="V322" s="26">
        <f>VLOOKUP($C322,Demographics!$A$2:$V$2860,17,FALSE)/100</f>
        <v>3.8699999999999998E-2</v>
      </c>
      <c r="W322" s="26">
        <f>VLOOKUP($C322,Demographics!$A$2:$V$2860,18,FALSE)/100</f>
        <v>0.1079</v>
      </c>
      <c r="X322" s="27">
        <f>VLOOKUP($C322,Demographics!$A$2:$V$2860,19,FALSE)/100</f>
        <v>0</v>
      </c>
      <c r="Y322" s="68">
        <f>IF(VLOOKUP($C322,MSP_HSPE!$B$2:$F$671,2,0)=0,"",VLOOKUP($C322,MSP_HSPE!$B$2:$F$671,2,0))</f>
        <v>3.51</v>
      </c>
      <c r="Z322" s="69">
        <f>IF(VLOOKUP($C322,MSP_HSPE!$B$2:$F$671,4,0)=0,"",VLOOKUP($C322,MSP_HSPE!$B$2:$F$671,4,0))</f>
        <v>3.4119999999999999</v>
      </c>
      <c r="AA322" s="69">
        <f>IF(VLOOKUP($C322,EOC!$A$2:$F$1091,2,0)=0,"",VLOOKUP($C322,EOC!$A$2:$F$1091,2,0))</f>
        <v>2.9960000000000004</v>
      </c>
      <c r="AB322" s="69">
        <f>IF(VLOOKUP($C322,EOC!$A$2:$F$1091,4,0)=0,"",VLOOKUP($C322,EOC!$A$2:$F$1091,4,0))</f>
        <v>3.8320000000000003</v>
      </c>
      <c r="AC322" s="70">
        <f>IF(VLOOKUP($C322,EOC!$A$2:$F$1091,6,0)=0,"",VLOOKUP($C322,EOC!$A$2:$F$1091,6,0))</f>
        <v>3.4419999999999997</v>
      </c>
      <c r="AD322" s="65">
        <f>Y322-(Modeling!$H$4+'High Schools'!V182*Modeling!$H$5)</f>
        <v>0.20801294250628688</v>
      </c>
      <c r="AE322" s="66">
        <f>Z322-(Modeling!$I$4+V322*Modeling!$I$5)</f>
        <v>5.5782502964632386E-2</v>
      </c>
      <c r="AF322" s="64">
        <f>AA322-(Modeling!$J$4+V322*Modeling!$J$5)</f>
        <v>0.58348542225549416</v>
      </c>
      <c r="AG322" s="62">
        <f>AC322-(Modeling!$K$4+V322*Modeling!$K$5)</f>
        <v>0.27430399912821235</v>
      </c>
      <c r="AH322" s="67">
        <f t="shared" si="8"/>
        <v>1.1215848668546258</v>
      </c>
      <c r="AI322" s="94">
        <f t="shared" si="9"/>
        <v>111</v>
      </c>
    </row>
    <row r="323" spans="1:35" x14ac:dyDescent="0.2">
      <c r="A323" s="36" t="s">
        <v>260</v>
      </c>
      <c r="B323" s="35" t="s">
        <v>590</v>
      </c>
      <c r="C323" s="53">
        <v>2554</v>
      </c>
      <c r="D323" s="28" t="str">
        <f>VLOOKUP($C323,Demographics!$A$2:$V$2860,2,FALSE)</f>
        <v>P</v>
      </c>
      <c r="E323" s="28" t="str">
        <f>VLOOKUP($C323,Demographics!$A$2:$V$2860,3,FALSE)</f>
        <v xml:space="preserve">9-12      </v>
      </c>
      <c r="F323" s="28">
        <f>VLOOKUP($C323,Demographics!$A$2:$V$2860,4,FALSE)</f>
        <v>478</v>
      </c>
      <c r="G323" s="29">
        <f>VLOOKUP($C323,Demographics!$A$2:$V$2860,20,FALSE)</f>
        <v>18</v>
      </c>
      <c r="H323" s="29">
        <f>VLOOKUP($C323,Demographics!$A$2:$V$2860,21,FALSE)</f>
        <v>11.7</v>
      </c>
      <c r="I323" s="27">
        <f>VLOOKUP($C323,Demographics!$A$2:$V$2860,22,FALSE)/100</f>
        <v>0.61539999999999995</v>
      </c>
      <c r="J323" s="25">
        <f>VLOOKUP($C323,Demographics!$A$2:$V$2860,5,FALSE)/100</f>
        <v>1.67E-2</v>
      </c>
      <c r="K323" s="26">
        <f>VLOOKUP($C323,Demographics!$A$2:$V$2860,6,FALSE)/100</f>
        <v>3.3500000000000002E-2</v>
      </c>
      <c r="L323" s="26">
        <f>VLOOKUP($C323,Demographics!$A$2:$V$2860,7,FALSE)/100</f>
        <v>4.1999999999999997E-3</v>
      </c>
      <c r="M323" s="26">
        <f>VLOOKUP($C323,Demographics!$A$2:$V$2860,8,FALSE)/100</f>
        <v>4.1999999999999997E-3</v>
      </c>
      <c r="N323" s="26">
        <f>VLOOKUP($C323,Demographics!$A$2:$V$2860,9,FALSE)/100</f>
        <v>0.1925</v>
      </c>
      <c r="O323" s="26">
        <f>VLOOKUP($C323,Demographics!$A$2:$V$2860,10,FALSE)/100</f>
        <v>0.70079999999999998</v>
      </c>
      <c r="P323" s="26">
        <f>VLOOKUP($C323,Demographics!$A$2:$V$2860,11,FALSE)/100</f>
        <v>4.8099999999999997E-2</v>
      </c>
      <c r="Q323" s="26">
        <f>VLOOKUP($C323,Demographics!$A$2:$V$2860,12,FALSE)/100</f>
        <v>0.54179999999999995</v>
      </c>
      <c r="R323" s="26">
        <f>VLOOKUP($C323,Demographics!$A$2:$V$2860,13,FALSE)/100</f>
        <v>0.4582</v>
      </c>
      <c r="S323" s="26">
        <f>VLOOKUP($C323,Demographics!$A$2:$V$2860,14,FALSE)/100</f>
        <v>1.5300000000000001E-2</v>
      </c>
      <c r="T323" s="26">
        <f>VLOOKUP($C323,Demographics!$A$2:$V$2860,15,FALSE)/100</f>
        <v>3.7000000000000005E-2</v>
      </c>
      <c r="U323" s="26">
        <f>VLOOKUP($C323,Demographics!$A$2:$V$2860,16,FALSE)/100</f>
        <v>0.1242</v>
      </c>
      <c r="V323" s="26">
        <f>VLOOKUP($C323,Demographics!$A$2:$V$2860,17,FALSE)/100</f>
        <v>0.36380000000000001</v>
      </c>
      <c r="W323" s="26">
        <f>VLOOKUP($C323,Demographics!$A$2:$V$2860,18,FALSE)/100</f>
        <v>2.8300000000000002E-2</v>
      </c>
      <c r="X323" s="27">
        <f>VLOOKUP($C323,Demographics!$A$2:$V$2860,19,FALSE)/100</f>
        <v>0</v>
      </c>
      <c r="Y323" s="68">
        <f>IF(VLOOKUP($C323,MSP_HSPE!$B$2:$F$671,2,0)=0,"",VLOOKUP($C323,MSP_HSPE!$B$2:$F$671,2,0))</f>
        <v>3.29</v>
      </c>
      <c r="Z323" s="69">
        <f>IF(VLOOKUP($C323,MSP_HSPE!$B$2:$F$671,4,0)=0,"",VLOOKUP($C323,MSP_HSPE!$B$2:$F$671,4,0))</f>
        <v>2.9649999999999999</v>
      </c>
      <c r="AA323" s="69">
        <f>IF(VLOOKUP($C323,EOC!$A$2:$F$1091,2,0)=0,"",VLOOKUP($C323,EOC!$A$2:$F$1091,2,0))</f>
        <v>2.4039999999999999</v>
      </c>
      <c r="AB323" s="69">
        <f>IF(VLOOKUP($C323,EOC!$A$2:$F$1091,4,0)=0,"",VLOOKUP($C323,EOC!$A$2:$F$1091,4,0))</f>
        <v>3.37</v>
      </c>
      <c r="AC323" s="70">
        <f>IF(VLOOKUP($C323,EOC!$A$2:$F$1091,6,0)=0,"",VLOOKUP($C323,EOC!$A$2:$F$1091,6,0))</f>
        <v>2.8689999999999998</v>
      </c>
      <c r="AD323" s="65">
        <f>Y323-(Modeling!$H$4+'High Schools'!V587*Modeling!$H$5)</f>
        <v>-0.27700144882911815</v>
      </c>
      <c r="AE323" s="66">
        <f>Z323-(Modeling!$I$4+V323*Modeling!$I$5)</f>
        <v>-6.5752468769167294E-2</v>
      </c>
      <c r="AF323" s="64">
        <f>AA323-(Modeling!$J$4+V323*Modeling!$J$5)</f>
        <v>0.30946354510907081</v>
      </c>
      <c r="AG323" s="62">
        <f>AC323-(Modeling!$K$4+V323*Modeling!$K$5)</f>
        <v>0.17324808668764247</v>
      </c>
      <c r="AH323" s="67">
        <f t="shared" ref="AH323:AH386" si="10">IF(SUM(Y323:AC323)=0,"",SUM(AD323:AG323))</f>
        <v>0.13995771419842784</v>
      </c>
      <c r="AI323" s="94">
        <f t="shared" ref="AI323:AI386" si="11">IF(AH323="","",_xlfn.RANK.EQ(AH323,AH$3:AH$656))</f>
        <v>270</v>
      </c>
    </row>
    <row r="324" spans="1:35" x14ac:dyDescent="0.2">
      <c r="A324" s="36" t="s">
        <v>636</v>
      </c>
      <c r="B324" s="35" t="s">
        <v>1212</v>
      </c>
      <c r="C324" s="53">
        <v>1621</v>
      </c>
      <c r="D324" s="28" t="str">
        <f>VLOOKUP($C324,Demographics!$A$2:$V$2860,2,FALSE)</f>
        <v>A</v>
      </c>
      <c r="E324" s="28" t="str">
        <f>VLOOKUP($C324,Demographics!$A$2:$V$2860,3,FALSE)</f>
        <v xml:space="preserve">9-12      </v>
      </c>
      <c r="F324" s="28">
        <f>VLOOKUP($C324,Demographics!$A$2:$V$2860,4,FALSE)</f>
        <v>19</v>
      </c>
      <c r="G324" s="29">
        <f>VLOOKUP($C324,Demographics!$A$2:$V$2860,20,FALSE)</f>
        <v>6</v>
      </c>
      <c r="H324" s="29">
        <f>VLOOKUP($C324,Demographics!$A$2:$V$2860,21,FALSE)</f>
        <v>4.8</v>
      </c>
      <c r="I324" s="27">
        <f>VLOOKUP($C324,Demographics!$A$2:$V$2860,22,FALSE)/100</f>
        <v>0.33329999999999999</v>
      </c>
      <c r="J324" s="25">
        <f>VLOOKUP($C324,Demographics!$A$2:$V$2860,5,FALSE)/100</f>
        <v>5.2600000000000001E-2</v>
      </c>
      <c r="K324" s="26">
        <f>VLOOKUP($C324,Demographics!$A$2:$V$2860,6,FALSE)/100</f>
        <v>0</v>
      </c>
      <c r="L324" s="26">
        <f>VLOOKUP($C324,Demographics!$A$2:$V$2860,7,FALSE)/100</f>
        <v>0</v>
      </c>
      <c r="M324" s="26">
        <f>VLOOKUP($C324,Demographics!$A$2:$V$2860,8,FALSE)/100</f>
        <v>0</v>
      </c>
      <c r="N324" s="26">
        <f>VLOOKUP($C324,Demographics!$A$2:$V$2860,9,FALSE)/100</f>
        <v>5.2600000000000001E-2</v>
      </c>
      <c r="O324" s="26">
        <f>VLOOKUP($C324,Demographics!$A$2:$V$2860,10,FALSE)/100</f>
        <v>0.89469999999999994</v>
      </c>
      <c r="P324" s="26">
        <f>VLOOKUP($C324,Demographics!$A$2:$V$2860,11,FALSE)/100</f>
        <v>0</v>
      </c>
      <c r="Q324" s="26">
        <f>VLOOKUP($C324,Demographics!$A$2:$V$2860,12,FALSE)/100</f>
        <v>0.47369999999999995</v>
      </c>
      <c r="R324" s="26">
        <f>VLOOKUP($C324,Demographics!$A$2:$V$2860,13,FALSE)/100</f>
        <v>0.52629999999999999</v>
      </c>
      <c r="S324" s="26">
        <f>VLOOKUP($C324,Demographics!$A$2:$V$2860,14,FALSE)/100</f>
        <v>0</v>
      </c>
      <c r="T324" s="26">
        <f>VLOOKUP($C324,Demographics!$A$2:$V$2860,15,FALSE)/100</f>
        <v>4.7599999999999996E-2</v>
      </c>
      <c r="U324" s="26">
        <f>VLOOKUP($C324,Demographics!$A$2:$V$2860,16,FALSE)/100</f>
        <v>9.5199999999999993E-2</v>
      </c>
      <c r="V324" s="26">
        <f>VLOOKUP($C324,Demographics!$A$2:$V$2860,17,FALSE)/100</f>
        <v>0.71430000000000005</v>
      </c>
      <c r="W324" s="26">
        <f>VLOOKUP($C324,Demographics!$A$2:$V$2860,18,FALSE)/100</f>
        <v>4.7599999999999996E-2</v>
      </c>
      <c r="X324" s="27">
        <f>VLOOKUP($C324,Demographics!$A$2:$V$2860,19,FALSE)/100</f>
        <v>0</v>
      </c>
      <c r="Y324" s="68" t="str">
        <f>IF(VLOOKUP($C324,MSP_HSPE!$B$2:$F$671,2,0)=0,"",VLOOKUP($C324,MSP_HSPE!$B$2:$F$671,2,0))</f>
        <v/>
      </c>
      <c r="Z324" s="69" t="str">
        <f>IF(VLOOKUP($C324,MSP_HSPE!$B$2:$F$671,4,0)=0,"",VLOOKUP($C324,MSP_HSPE!$B$2:$F$671,4,0))</f>
        <v/>
      </c>
      <c r="AA324" s="69" t="str">
        <f>IF(VLOOKUP($C324,EOC!$A$2:$F$1091,2,0)=0,"",VLOOKUP($C324,EOC!$A$2:$F$1091,2,0))</f>
        <v/>
      </c>
      <c r="AB324" s="69" t="str">
        <f>IF(VLOOKUP($C324,EOC!$A$2:$F$1091,4,0)=0,"",VLOOKUP($C324,EOC!$A$2:$F$1091,4,0))</f>
        <v/>
      </c>
      <c r="AC324" s="70" t="str">
        <f>IF(VLOOKUP($C324,EOC!$A$2:$F$1091,6,0)=0,"",VLOOKUP($C324,EOC!$A$2:$F$1091,6,0))</f>
        <v/>
      </c>
      <c r="AD324" s="67"/>
      <c r="AE324" s="63"/>
      <c r="AF324" s="63"/>
      <c r="AG324" s="62"/>
      <c r="AH324" s="67" t="str">
        <f t="shared" si="10"/>
        <v/>
      </c>
      <c r="AI324" s="94" t="str">
        <f t="shared" si="11"/>
        <v/>
      </c>
    </row>
    <row r="325" spans="1:35" x14ac:dyDescent="0.2">
      <c r="A325" s="36" t="s">
        <v>636</v>
      </c>
      <c r="B325" s="35" t="s">
        <v>1213</v>
      </c>
      <c r="C325" s="53">
        <v>1845</v>
      </c>
      <c r="D325" s="28" t="str">
        <f>VLOOKUP($C325,Demographics!$A$2:$V$2860,2,FALSE)</f>
        <v>A</v>
      </c>
      <c r="E325" s="28" t="str">
        <f>VLOOKUP($C325,Demographics!$A$2:$V$2860,3,FALSE)</f>
        <v xml:space="preserve">K-12      </v>
      </c>
      <c r="F325" s="28">
        <f>VLOOKUP($C325,Demographics!$A$2:$V$2860,4,FALSE)</f>
        <v>19</v>
      </c>
      <c r="G325" s="29">
        <f>VLOOKUP($C325,Demographics!$A$2:$V$2860,20,FALSE)</f>
        <v>19</v>
      </c>
      <c r="H325" s="29">
        <f>VLOOKUP($C325,Demographics!$A$2:$V$2860,21,FALSE)</f>
        <v>3.9</v>
      </c>
      <c r="I325" s="27">
        <f>VLOOKUP($C325,Demographics!$A$2:$V$2860,22,FALSE)/100</f>
        <v>1</v>
      </c>
      <c r="J325" s="25">
        <f>VLOOKUP($C325,Demographics!$A$2:$V$2860,5,FALSE)/100</f>
        <v>0</v>
      </c>
      <c r="K325" s="26">
        <f>VLOOKUP($C325,Demographics!$A$2:$V$2860,6,FALSE)/100</f>
        <v>0</v>
      </c>
      <c r="L325" s="26">
        <f>VLOOKUP($C325,Demographics!$A$2:$V$2860,7,FALSE)/100</f>
        <v>0</v>
      </c>
      <c r="M325" s="26">
        <f>VLOOKUP($C325,Demographics!$A$2:$V$2860,8,FALSE)/100</f>
        <v>0</v>
      </c>
      <c r="N325" s="26">
        <f>VLOOKUP($C325,Demographics!$A$2:$V$2860,9,FALSE)/100</f>
        <v>0</v>
      </c>
      <c r="O325" s="26">
        <f>VLOOKUP($C325,Demographics!$A$2:$V$2860,10,FALSE)/100</f>
        <v>0.94739999999999991</v>
      </c>
      <c r="P325" s="26">
        <f>VLOOKUP($C325,Demographics!$A$2:$V$2860,11,FALSE)/100</f>
        <v>5.2600000000000001E-2</v>
      </c>
      <c r="Q325" s="26">
        <f>VLOOKUP($C325,Demographics!$A$2:$V$2860,12,FALSE)/100</f>
        <v>0.68420000000000003</v>
      </c>
      <c r="R325" s="26">
        <f>VLOOKUP($C325,Demographics!$A$2:$V$2860,13,FALSE)/100</f>
        <v>0.31579999999999997</v>
      </c>
      <c r="S325" s="26">
        <f>VLOOKUP($C325,Demographics!$A$2:$V$2860,14,FALSE)/100</f>
        <v>0</v>
      </c>
      <c r="T325" s="26">
        <f>VLOOKUP($C325,Demographics!$A$2:$V$2860,15,FALSE)/100</f>
        <v>0</v>
      </c>
      <c r="U325" s="26">
        <f>VLOOKUP($C325,Demographics!$A$2:$V$2860,16,FALSE)/100</f>
        <v>0.10529999999999999</v>
      </c>
      <c r="V325" s="26">
        <f>VLOOKUP($C325,Demographics!$A$2:$V$2860,17,FALSE)/100</f>
        <v>0.21050000000000002</v>
      </c>
      <c r="W325" s="26">
        <f>VLOOKUP($C325,Demographics!$A$2:$V$2860,18,FALSE)/100</f>
        <v>5.2600000000000001E-2</v>
      </c>
      <c r="X325" s="27">
        <f>VLOOKUP($C325,Demographics!$A$2:$V$2860,19,FALSE)/100</f>
        <v>0</v>
      </c>
      <c r="Y325" s="68" t="str">
        <f>IF(VLOOKUP($C325,MSP_HSPE!$B$2:$F$671,2,0)=0,"",VLOOKUP($C325,MSP_HSPE!$B$2:$F$671,2,0))</f>
        <v/>
      </c>
      <c r="Z325" s="69" t="str">
        <f>IF(VLOOKUP($C325,MSP_HSPE!$B$2:$F$671,4,0)=0,"",VLOOKUP($C325,MSP_HSPE!$B$2:$F$671,4,0))</f>
        <v/>
      </c>
      <c r="AA325" s="69" t="str">
        <f>IF(VLOOKUP($C325,EOC!$A$2:$F$1091,2,0)=0,"",VLOOKUP($C325,EOC!$A$2:$F$1091,2,0))</f>
        <v/>
      </c>
      <c r="AB325" s="69" t="str">
        <f>IF(VLOOKUP($C325,EOC!$A$2:$F$1091,4,0)=0,"",VLOOKUP($C325,EOC!$A$2:$F$1091,4,0))</f>
        <v/>
      </c>
      <c r="AC325" s="70" t="str">
        <f>IF(VLOOKUP($C325,EOC!$A$2:$F$1091,6,0)=0,"",VLOOKUP($C325,EOC!$A$2:$F$1091,6,0))</f>
        <v/>
      </c>
      <c r="AD325" s="67"/>
      <c r="AE325" s="63"/>
      <c r="AF325" s="63"/>
      <c r="AG325" s="62"/>
      <c r="AH325" s="67" t="str">
        <f t="shared" si="10"/>
        <v/>
      </c>
      <c r="AI325" s="94" t="str">
        <f t="shared" si="11"/>
        <v/>
      </c>
    </row>
    <row r="326" spans="1:35" x14ac:dyDescent="0.2">
      <c r="A326" s="36" t="s">
        <v>636</v>
      </c>
      <c r="B326" s="35" t="s">
        <v>326</v>
      </c>
      <c r="C326" s="53">
        <v>2146</v>
      </c>
      <c r="D326" s="28" t="str">
        <f>VLOOKUP($C326,Demographics!$A$2:$V$2860,2,FALSE)</f>
        <v>P</v>
      </c>
      <c r="E326" s="28" t="str">
        <f>VLOOKUP($C326,Demographics!$A$2:$V$2860,3,FALSE)</f>
        <v xml:space="preserve">7-12      </v>
      </c>
      <c r="F326" s="28">
        <f>VLOOKUP($C326,Demographics!$A$2:$V$2860,4,FALSE)</f>
        <v>259</v>
      </c>
      <c r="G326" s="29">
        <f>VLOOKUP($C326,Demographics!$A$2:$V$2860,20,FALSE)</f>
        <v>13</v>
      </c>
      <c r="H326" s="29">
        <f>VLOOKUP($C326,Demographics!$A$2:$V$2860,21,FALSE)</f>
        <v>12.8</v>
      </c>
      <c r="I326" s="27">
        <f>VLOOKUP($C326,Demographics!$A$2:$V$2860,22,FALSE)/100</f>
        <v>0.85</v>
      </c>
      <c r="J326" s="25">
        <f>VLOOKUP($C326,Demographics!$A$2:$V$2860,5,FALSE)/100</f>
        <v>3.9000000000000003E-3</v>
      </c>
      <c r="K326" s="26">
        <f>VLOOKUP($C326,Demographics!$A$2:$V$2860,6,FALSE)/100</f>
        <v>1.9299999999999998E-2</v>
      </c>
      <c r="L326" s="26">
        <f>VLOOKUP($C326,Demographics!$A$2:$V$2860,7,FALSE)/100</f>
        <v>3.9000000000000003E-3</v>
      </c>
      <c r="M326" s="26">
        <f>VLOOKUP($C326,Demographics!$A$2:$V$2860,8,FALSE)/100</f>
        <v>3.9000000000000003E-3</v>
      </c>
      <c r="N326" s="26">
        <f>VLOOKUP($C326,Demographics!$A$2:$V$2860,9,FALSE)/100</f>
        <v>6.1799999999999994E-2</v>
      </c>
      <c r="O326" s="26">
        <f>VLOOKUP($C326,Demographics!$A$2:$V$2860,10,FALSE)/100</f>
        <v>0.90349999999999997</v>
      </c>
      <c r="P326" s="26">
        <f>VLOOKUP($C326,Demographics!$A$2:$V$2860,11,FALSE)/100</f>
        <v>3.9000000000000003E-3</v>
      </c>
      <c r="Q326" s="26">
        <f>VLOOKUP($C326,Demographics!$A$2:$V$2860,12,FALSE)/100</f>
        <v>0.52900000000000003</v>
      </c>
      <c r="R326" s="26">
        <f>VLOOKUP($C326,Demographics!$A$2:$V$2860,13,FALSE)/100</f>
        <v>0.47100000000000003</v>
      </c>
      <c r="S326" s="26">
        <f>VLOOKUP($C326,Demographics!$A$2:$V$2860,14,FALSE)/100</f>
        <v>0</v>
      </c>
      <c r="T326" s="26">
        <f>VLOOKUP($C326,Demographics!$A$2:$V$2860,15,FALSE)/100</f>
        <v>3.9000000000000003E-3</v>
      </c>
      <c r="U326" s="26">
        <f>VLOOKUP($C326,Demographics!$A$2:$V$2860,16,FALSE)/100</f>
        <v>0.10589999999999999</v>
      </c>
      <c r="V326" s="26">
        <f>VLOOKUP($C326,Demographics!$A$2:$V$2860,17,FALSE)/100</f>
        <v>0.43530000000000002</v>
      </c>
      <c r="W326" s="26">
        <f>VLOOKUP($C326,Demographics!$A$2:$V$2860,18,FALSE)/100</f>
        <v>1.18E-2</v>
      </c>
      <c r="X326" s="27">
        <f>VLOOKUP($C326,Demographics!$A$2:$V$2860,19,FALSE)/100</f>
        <v>0</v>
      </c>
      <c r="Y326" s="68">
        <f>IF(VLOOKUP($C326,MSP_HSPE!$B$2:$F$671,2,0)=0,"",VLOOKUP($C326,MSP_HSPE!$B$2:$F$671,2,0))</f>
        <v>3.38</v>
      </c>
      <c r="Z326" s="69">
        <f>IF(VLOOKUP($C326,MSP_HSPE!$B$2:$F$671,4,0)=0,"",VLOOKUP($C326,MSP_HSPE!$B$2:$F$671,4,0))</f>
        <v>3.262</v>
      </c>
      <c r="AA326" s="69">
        <f>IF(VLOOKUP($C326,EOC!$A$2:$F$1091,2,0)=0,"",VLOOKUP($C326,EOC!$A$2:$F$1091,2,0))</f>
        <v>2.6659999999999995</v>
      </c>
      <c r="AB326" s="69">
        <f>IF(VLOOKUP($C326,EOC!$A$2:$F$1091,4,0)=0,"",VLOOKUP($C326,EOC!$A$2:$F$1091,4,0))</f>
        <v>3.2269999999999999</v>
      </c>
      <c r="AC326" s="70">
        <f>IF(VLOOKUP($C326,EOC!$A$2:$F$1091,6,0)=0,"",VLOOKUP($C326,EOC!$A$2:$F$1091,6,0))</f>
        <v>2.855</v>
      </c>
      <c r="AD326" s="65">
        <f>Y326-(Modeling!$H$4+'High Schools'!V333*Modeling!$H$5)</f>
        <v>0.53065017415454019</v>
      </c>
      <c r="AE326" s="66">
        <f>Z326-(Modeling!$I$4+V326*Modeling!$I$5)</f>
        <v>0.30282781274739179</v>
      </c>
      <c r="AF326" s="64">
        <f>AA326-(Modeling!$J$4+V326*Modeling!$J$5)</f>
        <v>0.6413972140848645</v>
      </c>
      <c r="AG326" s="62">
        <f>AC326-(Modeling!$K$4+V326*Modeling!$K$5)</f>
        <v>0.26304384879314657</v>
      </c>
      <c r="AH326" s="67">
        <f t="shared" si="10"/>
        <v>1.737919049779943</v>
      </c>
      <c r="AI326" s="94">
        <f t="shared" si="11"/>
        <v>43</v>
      </c>
    </row>
    <row r="327" spans="1:35" x14ac:dyDescent="0.2">
      <c r="A327" s="36" t="s">
        <v>384</v>
      </c>
      <c r="B327" s="35" t="s">
        <v>90</v>
      </c>
      <c r="C327" s="53">
        <v>1806</v>
      </c>
      <c r="D327" s="28" t="str">
        <f>VLOOKUP($C327,Demographics!$A$2:$V$2860,2,FALSE)</f>
        <v>A</v>
      </c>
      <c r="E327" s="28" t="str">
        <f>VLOOKUP($C327,Demographics!$A$2:$V$2860,3,FALSE)</f>
        <v xml:space="preserve">9-12      </v>
      </c>
      <c r="F327" s="28">
        <f>VLOOKUP($C327,Demographics!$A$2:$V$2860,4,FALSE)</f>
        <v>101</v>
      </c>
      <c r="G327" s="29">
        <f>VLOOKUP($C327,Demographics!$A$2:$V$2860,20,FALSE)</f>
        <v>17</v>
      </c>
      <c r="H327" s="29">
        <f>VLOOKUP($C327,Demographics!$A$2:$V$2860,21,FALSE)</f>
        <v>15.8</v>
      </c>
      <c r="I327" s="27">
        <f>VLOOKUP($C327,Demographics!$A$2:$V$2860,22,FALSE)/100</f>
        <v>0.5</v>
      </c>
      <c r="J327" s="25">
        <f>VLOOKUP($C327,Demographics!$A$2:$V$2860,5,FALSE)/100</f>
        <v>9.8999999999999991E-3</v>
      </c>
      <c r="K327" s="26">
        <f>VLOOKUP($C327,Demographics!$A$2:$V$2860,6,FALSE)/100</f>
        <v>9.8999999999999991E-3</v>
      </c>
      <c r="L327" s="26">
        <f>VLOOKUP($C327,Demographics!$A$2:$V$2860,7,FALSE)/100</f>
        <v>9.8999999999999991E-3</v>
      </c>
      <c r="M327" s="26">
        <f>VLOOKUP($C327,Demographics!$A$2:$V$2860,8,FALSE)/100</f>
        <v>1.9799999999999998E-2</v>
      </c>
      <c r="N327" s="26">
        <f>VLOOKUP($C327,Demographics!$A$2:$V$2860,9,FALSE)/100</f>
        <v>0.22769999999999999</v>
      </c>
      <c r="O327" s="26">
        <f>VLOOKUP($C327,Demographics!$A$2:$V$2860,10,FALSE)/100</f>
        <v>0.67330000000000001</v>
      </c>
      <c r="P327" s="26">
        <f>VLOOKUP($C327,Demographics!$A$2:$V$2860,11,FALSE)/100</f>
        <v>4.9500000000000002E-2</v>
      </c>
      <c r="Q327" s="26">
        <f>VLOOKUP($C327,Demographics!$A$2:$V$2860,12,FALSE)/100</f>
        <v>0.47520000000000001</v>
      </c>
      <c r="R327" s="26">
        <f>VLOOKUP($C327,Demographics!$A$2:$V$2860,13,FALSE)/100</f>
        <v>0.52479999999999993</v>
      </c>
      <c r="S327" s="26">
        <f>VLOOKUP($C327,Demographics!$A$2:$V$2860,14,FALSE)/100</f>
        <v>0</v>
      </c>
      <c r="T327" s="26">
        <f>VLOOKUP($C327,Demographics!$A$2:$V$2860,15,FALSE)/100</f>
        <v>1.5900000000000001E-2</v>
      </c>
      <c r="U327" s="26">
        <f>VLOOKUP($C327,Demographics!$A$2:$V$2860,16,FALSE)/100</f>
        <v>2.3799999999999998E-2</v>
      </c>
      <c r="V327" s="26">
        <f>VLOOKUP($C327,Demographics!$A$2:$V$2860,17,FALSE)/100</f>
        <v>0.41270000000000001</v>
      </c>
      <c r="W327" s="26">
        <f>VLOOKUP($C327,Demographics!$A$2:$V$2860,18,FALSE)/100</f>
        <v>2.3799999999999998E-2</v>
      </c>
      <c r="X327" s="27">
        <f>VLOOKUP($C327,Demographics!$A$2:$V$2860,19,FALSE)/100</f>
        <v>0</v>
      </c>
      <c r="Y327" s="68">
        <f>IF(VLOOKUP($C327,MSP_HSPE!$B$2:$F$671,2,0)=0,"",VLOOKUP($C327,MSP_HSPE!$B$2:$F$671,2,0))</f>
        <v>2.88</v>
      </c>
      <c r="Z327" s="69">
        <f>IF(VLOOKUP($C327,MSP_HSPE!$B$2:$F$671,4,0)=0,"",VLOOKUP($C327,MSP_HSPE!$B$2:$F$671,4,0))</f>
        <v>2.6920000000000006</v>
      </c>
      <c r="AA327" s="69">
        <f>IF(VLOOKUP($C327,EOC!$A$2:$F$1091,2,0)=0,"",VLOOKUP($C327,EOC!$A$2:$F$1091,2,0))</f>
        <v>1.5469999999999999</v>
      </c>
      <c r="AB327" s="69">
        <f>IF(VLOOKUP($C327,EOC!$A$2:$F$1091,4,0)=0,"",VLOOKUP($C327,EOC!$A$2:$F$1091,4,0))</f>
        <v>2.355</v>
      </c>
      <c r="AC327" s="70">
        <f>IF(VLOOKUP($C327,EOC!$A$2:$F$1091,6,0)=0,"",VLOOKUP($C327,EOC!$A$2:$F$1091,6,0))</f>
        <v>2.0669999999999997</v>
      </c>
      <c r="AD327" s="65">
        <f>Y327-(Modeling!$H$4+'High Schools'!V460*Modeling!$H$5)</f>
        <v>-0.14365305203573087</v>
      </c>
      <c r="AE327" s="66">
        <f>Z327-(Modeling!$I$4+V327*Modeling!$I$5)</f>
        <v>-0.28979756294875081</v>
      </c>
      <c r="AF327" s="64">
        <f>AA327-(Modeling!$J$4+V327*Modeling!$J$5)</f>
        <v>-0.49970769387112024</v>
      </c>
      <c r="AG327" s="62">
        <f>AC327-(Modeling!$K$4+V327*Modeling!$K$5)</f>
        <v>-0.55776432216607574</v>
      </c>
      <c r="AH327" s="67">
        <f t="shared" si="10"/>
        <v>-1.4909226310216777</v>
      </c>
      <c r="AI327" s="94">
        <f t="shared" si="11"/>
        <v>432</v>
      </c>
    </row>
    <row r="328" spans="1:35" x14ac:dyDescent="0.2">
      <c r="A328" s="36" t="s">
        <v>384</v>
      </c>
      <c r="B328" s="35" t="s">
        <v>13</v>
      </c>
      <c r="C328" s="53">
        <v>4528</v>
      </c>
      <c r="D328" s="28" t="str">
        <f>VLOOKUP($C328,Demographics!$A$2:$V$2860,2,FALSE)</f>
        <v>P</v>
      </c>
      <c r="E328" s="28" t="str">
        <f>VLOOKUP($C328,Demographics!$A$2:$V$2860,3,FALSE)</f>
        <v xml:space="preserve">9-12      </v>
      </c>
      <c r="F328" s="28">
        <f>VLOOKUP($C328,Demographics!$A$2:$V$2860,4,FALSE)</f>
        <v>1614</v>
      </c>
      <c r="G328" s="29">
        <f>VLOOKUP($C328,Demographics!$A$2:$V$2860,20,FALSE)</f>
        <v>20</v>
      </c>
      <c r="H328" s="29">
        <f>VLOOKUP($C328,Demographics!$A$2:$V$2860,21,FALSE)</f>
        <v>11.7</v>
      </c>
      <c r="I328" s="27">
        <f>VLOOKUP($C328,Demographics!$A$2:$V$2860,22,FALSE)/100</f>
        <v>0.8</v>
      </c>
      <c r="J328" s="25">
        <f>VLOOKUP($C328,Demographics!$A$2:$V$2860,5,FALSE)/100</f>
        <v>8.1000000000000013E-3</v>
      </c>
      <c r="K328" s="26">
        <f>VLOOKUP($C328,Demographics!$A$2:$V$2860,6,FALSE)/100</f>
        <v>3.2199999999999999E-2</v>
      </c>
      <c r="L328" s="26">
        <f>VLOOKUP($C328,Demographics!$A$2:$V$2860,7,FALSE)/100</f>
        <v>2.5000000000000001E-3</v>
      </c>
      <c r="M328" s="26">
        <f>VLOOKUP($C328,Demographics!$A$2:$V$2860,8,FALSE)/100</f>
        <v>6.1999999999999998E-3</v>
      </c>
      <c r="N328" s="26">
        <f>VLOOKUP($C328,Demographics!$A$2:$V$2860,9,FALSE)/100</f>
        <v>0.1487</v>
      </c>
      <c r="O328" s="26">
        <f>VLOOKUP($C328,Demographics!$A$2:$V$2860,10,FALSE)/100</f>
        <v>0.75280000000000002</v>
      </c>
      <c r="P328" s="26">
        <f>VLOOKUP($C328,Demographics!$A$2:$V$2860,11,FALSE)/100</f>
        <v>4.9599999999999998E-2</v>
      </c>
      <c r="Q328" s="26">
        <f>VLOOKUP($C328,Demographics!$A$2:$V$2860,12,FALSE)/100</f>
        <v>0.48200000000000004</v>
      </c>
      <c r="R328" s="26">
        <f>VLOOKUP($C328,Demographics!$A$2:$V$2860,13,FALSE)/100</f>
        <v>0.51800000000000002</v>
      </c>
      <c r="S328" s="26">
        <f>VLOOKUP($C328,Demographics!$A$2:$V$2860,14,FALSE)/100</f>
        <v>0</v>
      </c>
      <c r="T328" s="26">
        <f>VLOOKUP($C328,Demographics!$A$2:$V$2860,15,FALSE)/100</f>
        <v>2.3E-2</v>
      </c>
      <c r="U328" s="26">
        <f>VLOOKUP($C328,Demographics!$A$2:$V$2860,16,FALSE)/100</f>
        <v>0.14800000000000002</v>
      </c>
      <c r="V328" s="26">
        <f>VLOOKUP($C328,Demographics!$A$2:$V$2860,17,FALSE)/100</f>
        <v>0.25640000000000002</v>
      </c>
      <c r="W328" s="26">
        <f>VLOOKUP($C328,Demographics!$A$2:$V$2860,18,FALSE)/100</f>
        <v>3.8300000000000001E-2</v>
      </c>
      <c r="X328" s="27">
        <f>VLOOKUP($C328,Demographics!$A$2:$V$2860,19,FALSE)/100</f>
        <v>1.2999999999999999E-3</v>
      </c>
      <c r="Y328" s="68">
        <f>IF(VLOOKUP($C328,MSP_HSPE!$B$2:$F$671,2,0)=0,"",VLOOKUP($C328,MSP_HSPE!$B$2:$F$671,2,0))</f>
        <v>3.24</v>
      </c>
      <c r="Z328" s="69">
        <f>IF(VLOOKUP($C328,MSP_HSPE!$B$2:$F$671,4,0)=0,"",VLOOKUP($C328,MSP_HSPE!$B$2:$F$671,4,0))</f>
        <v>3.1320000000000006</v>
      </c>
      <c r="AA328" s="69">
        <f>IF(VLOOKUP($C328,EOC!$A$2:$F$1091,2,0)=0,"",VLOOKUP($C328,EOC!$A$2:$F$1091,2,0))</f>
        <v>2.0460000000000003</v>
      </c>
      <c r="AB328" s="69">
        <f>IF(VLOOKUP($C328,EOC!$A$2:$F$1091,4,0)=0,"",VLOOKUP($C328,EOC!$A$2:$F$1091,4,0))</f>
        <v>3.0289999999999999</v>
      </c>
      <c r="AC328" s="70">
        <f>IF(VLOOKUP($C328,EOC!$A$2:$F$1091,6,0)=0,"",VLOOKUP($C328,EOC!$A$2:$F$1091,6,0))</f>
        <v>2.8079999999999994</v>
      </c>
      <c r="AD328" s="65">
        <f>Y328-(Modeling!$H$4+'High Schools'!V461*Modeling!$H$5)</f>
        <v>-0.14133062093078586</v>
      </c>
      <c r="AE328" s="66">
        <f>Z328-(Modeling!$I$4+V328*Modeling!$I$5)</f>
        <v>-6.2730594667672612E-3</v>
      </c>
      <c r="AF328" s="64">
        <f>AA328-(Modeling!$J$4+V328*Modeling!$J$5)</f>
        <v>-0.15358367234547909</v>
      </c>
      <c r="AG328" s="62">
        <f>AC328-(Modeling!$K$4+V328*Modeling!$K$5)</f>
        <v>-4.3663309817687956E-2</v>
      </c>
      <c r="AH328" s="67">
        <f t="shared" si="10"/>
        <v>-0.34485066256072017</v>
      </c>
      <c r="AI328" s="94">
        <f t="shared" si="11"/>
        <v>349</v>
      </c>
    </row>
    <row r="329" spans="1:35" x14ac:dyDescent="0.2">
      <c r="A329" s="36" t="s">
        <v>384</v>
      </c>
      <c r="B329" s="35" t="s">
        <v>1257</v>
      </c>
      <c r="C329" s="53">
        <v>1643</v>
      </c>
      <c r="D329" s="28" t="str">
        <f>VLOOKUP($C329,Demographics!$A$2:$V$2860,2,FALSE)</f>
        <v>S</v>
      </c>
      <c r="E329" s="28" t="str">
        <f>VLOOKUP($C329,Demographics!$A$2:$V$2860,3,FALSE)</f>
        <v xml:space="preserve">PK-11     </v>
      </c>
      <c r="F329" s="28">
        <f>VLOOKUP($C329,Demographics!$A$2:$V$2860,4,FALSE)</f>
        <v>26</v>
      </c>
      <c r="G329" s="29">
        <f>VLOOKUP($C329,Demographics!$A$2:$V$2860,20,FALSE)</f>
        <v>0</v>
      </c>
      <c r="H329" s="29">
        <f>VLOOKUP($C329,Demographics!$A$2:$V$2860,21,FALSE)</f>
        <v>0</v>
      </c>
      <c r="I329" s="27">
        <f>VLOOKUP($C329,Demographics!$A$2:$V$2860,22,FALSE)/100</f>
        <v>0</v>
      </c>
      <c r="J329" s="25">
        <f>VLOOKUP($C329,Demographics!$A$2:$V$2860,5,FALSE)/100</f>
        <v>0</v>
      </c>
      <c r="K329" s="26">
        <f>VLOOKUP($C329,Demographics!$A$2:$V$2860,6,FALSE)/100</f>
        <v>0</v>
      </c>
      <c r="L329" s="26">
        <f>VLOOKUP($C329,Demographics!$A$2:$V$2860,7,FALSE)/100</f>
        <v>3.85E-2</v>
      </c>
      <c r="M329" s="26">
        <f>VLOOKUP($C329,Demographics!$A$2:$V$2860,8,FALSE)/100</f>
        <v>0</v>
      </c>
      <c r="N329" s="26">
        <f>VLOOKUP($C329,Demographics!$A$2:$V$2860,9,FALSE)/100</f>
        <v>3.85E-2</v>
      </c>
      <c r="O329" s="26">
        <f>VLOOKUP($C329,Demographics!$A$2:$V$2860,10,FALSE)/100</f>
        <v>0.88459999999999994</v>
      </c>
      <c r="P329" s="26">
        <f>VLOOKUP($C329,Demographics!$A$2:$V$2860,11,FALSE)/100</f>
        <v>3.85E-2</v>
      </c>
      <c r="Q329" s="26">
        <f>VLOOKUP($C329,Demographics!$A$2:$V$2860,12,FALSE)/100</f>
        <v>0.61539999999999995</v>
      </c>
      <c r="R329" s="26">
        <f>VLOOKUP($C329,Demographics!$A$2:$V$2860,13,FALSE)/100</f>
        <v>0.3846</v>
      </c>
      <c r="S329" s="26">
        <f>VLOOKUP($C329,Demographics!$A$2:$V$2860,14,FALSE)/100</f>
        <v>0</v>
      </c>
      <c r="T329" s="26">
        <f>VLOOKUP($C329,Demographics!$A$2:$V$2860,15,FALSE)/100</f>
        <v>0</v>
      </c>
      <c r="U329" s="26">
        <f>VLOOKUP($C329,Demographics!$A$2:$V$2860,16,FALSE)/100</f>
        <v>0.57689999999999997</v>
      </c>
      <c r="V329" s="26">
        <f>VLOOKUP($C329,Demographics!$A$2:$V$2860,17,FALSE)/100</f>
        <v>7.690000000000001E-2</v>
      </c>
      <c r="W329" s="26">
        <f>VLOOKUP($C329,Demographics!$A$2:$V$2860,18,FALSE)/100</f>
        <v>0</v>
      </c>
      <c r="X329" s="27">
        <f>VLOOKUP($C329,Demographics!$A$2:$V$2860,19,FALSE)/100</f>
        <v>0</v>
      </c>
      <c r="Y329" s="68" t="str">
        <f>IF(VLOOKUP($C329,MSP_HSPE!$B$2:$F$671,2,0)=0,"",VLOOKUP($C329,MSP_HSPE!$B$2:$F$671,2,0))</f>
        <v/>
      </c>
      <c r="Z329" s="69" t="str">
        <f>IF(VLOOKUP($C329,MSP_HSPE!$B$2:$F$671,4,0)=0,"",VLOOKUP($C329,MSP_HSPE!$B$2:$F$671,4,0))</f>
        <v/>
      </c>
      <c r="AA329" s="69" t="str">
        <f>IF(VLOOKUP($C329,EOC!$A$2:$F$1091,2,0)=0,"",VLOOKUP($C329,EOC!$A$2:$F$1091,2,0))</f>
        <v/>
      </c>
      <c r="AB329" s="69" t="str">
        <f>IF(VLOOKUP($C329,EOC!$A$2:$F$1091,4,0)=0,"",VLOOKUP($C329,EOC!$A$2:$F$1091,4,0))</f>
        <v/>
      </c>
      <c r="AC329" s="70" t="str">
        <f>IF(VLOOKUP($C329,EOC!$A$2:$F$1091,6,0)=0,"",VLOOKUP($C329,EOC!$A$2:$F$1091,6,0))</f>
        <v/>
      </c>
      <c r="AD329" s="67"/>
      <c r="AE329" s="63"/>
      <c r="AF329" s="63"/>
      <c r="AG329" s="62"/>
      <c r="AH329" s="67" t="str">
        <f t="shared" si="10"/>
        <v/>
      </c>
      <c r="AI329" s="94" t="str">
        <f t="shared" si="11"/>
        <v/>
      </c>
    </row>
    <row r="330" spans="1:35" x14ac:dyDescent="0.2">
      <c r="A330" s="36" t="s">
        <v>384</v>
      </c>
      <c r="B330" s="35" t="s">
        <v>134</v>
      </c>
      <c r="C330" s="53">
        <v>1777</v>
      </c>
      <c r="D330" s="28" t="str">
        <f>VLOOKUP($C330,Demographics!$A$2:$V$2860,2,FALSE)</f>
        <v>5</v>
      </c>
      <c r="E330" s="28" t="str">
        <f>VLOOKUP($C330,Demographics!$A$2:$V$2860,3,FALSE)</f>
        <v xml:space="preserve">1-12      </v>
      </c>
      <c r="F330" s="28">
        <f>VLOOKUP($C330,Demographics!$A$2:$V$2860,4,FALSE)</f>
        <v>857</v>
      </c>
      <c r="G330" s="29">
        <f>VLOOKUP($C330,Demographics!$A$2:$V$2860,20,FALSE)</f>
        <v>45</v>
      </c>
      <c r="H330" s="29">
        <f>VLOOKUP($C330,Demographics!$A$2:$V$2860,21,FALSE)</f>
        <v>9</v>
      </c>
      <c r="I330" s="27">
        <f>VLOOKUP($C330,Demographics!$A$2:$V$2860,22,FALSE)/100</f>
        <v>0.73680000000000012</v>
      </c>
      <c r="J330" s="25">
        <f>VLOOKUP($C330,Demographics!$A$2:$V$2860,5,FALSE)/100</f>
        <v>1.2800000000000001E-2</v>
      </c>
      <c r="K330" s="26">
        <f>VLOOKUP($C330,Demographics!$A$2:$V$2860,6,FALSE)/100</f>
        <v>1.7500000000000002E-2</v>
      </c>
      <c r="L330" s="26">
        <f>VLOOKUP($C330,Demographics!$A$2:$V$2860,7,FALSE)/100</f>
        <v>2.3E-3</v>
      </c>
      <c r="M330" s="26">
        <f>VLOOKUP($C330,Demographics!$A$2:$V$2860,8,FALSE)/100</f>
        <v>1.0500000000000001E-2</v>
      </c>
      <c r="N330" s="26">
        <f>VLOOKUP($C330,Demographics!$A$2:$V$2860,9,FALSE)/100</f>
        <v>3.27E-2</v>
      </c>
      <c r="O330" s="26">
        <f>VLOOKUP($C330,Demographics!$A$2:$V$2860,10,FALSE)/100</f>
        <v>0.89610000000000001</v>
      </c>
      <c r="P330" s="26">
        <f>VLOOKUP($C330,Demographics!$A$2:$V$2860,11,FALSE)/100</f>
        <v>2.7999999999999997E-2</v>
      </c>
      <c r="Q330" s="26">
        <f>VLOOKUP($C330,Demographics!$A$2:$V$2860,12,FALSE)/100</f>
        <v>0.45740000000000003</v>
      </c>
      <c r="R330" s="26">
        <f>VLOOKUP($C330,Demographics!$A$2:$V$2860,13,FALSE)/100</f>
        <v>0.54259999999999997</v>
      </c>
      <c r="S330" s="26">
        <f>VLOOKUP($C330,Demographics!$A$2:$V$2860,14,FALSE)/100</f>
        <v>0</v>
      </c>
      <c r="T330" s="26">
        <f>VLOOKUP($C330,Demographics!$A$2:$V$2860,15,FALSE)/100</f>
        <v>1.1999999999999999E-3</v>
      </c>
      <c r="U330" s="26">
        <f>VLOOKUP($C330,Demographics!$A$2:$V$2860,16,FALSE)/100</f>
        <v>1.1899999999999999E-2</v>
      </c>
      <c r="V330" s="26">
        <f>VLOOKUP($C330,Demographics!$A$2:$V$2860,17,FALSE)/100</f>
        <v>7.9600000000000004E-2</v>
      </c>
      <c r="W330" s="26">
        <f>VLOOKUP($C330,Demographics!$A$2:$V$2860,18,FALSE)/100</f>
        <v>5.8999999999999999E-3</v>
      </c>
      <c r="X330" s="27">
        <f>VLOOKUP($C330,Demographics!$A$2:$V$2860,19,FALSE)/100</f>
        <v>0</v>
      </c>
      <c r="Y330" s="68">
        <f>IF(VLOOKUP($C330,MSP_HSPE!$B$2:$F$671,2,0)=0,"",VLOOKUP($C330,MSP_HSPE!$B$2:$F$671,2,0))</f>
        <v>2.88</v>
      </c>
      <c r="Z330" s="69">
        <f>IF(VLOOKUP($C330,MSP_HSPE!$B$2:$F$671,4,0)=0,"",VLOOKUP($C330,MSP_HSPE!$B$2:$F$671,4,0))</f>
        <v>2.7050000000000001</v>
      </c>
      <c r="AA330" s="69">
        <f>IF(VLOOKUP($C330,EOC!$A$2:$F$1091,2,0)=0,"",VLOOKUP($C330,EOC!$A$2:$F$1091,2,0))</f>
        <v>2.6269999999999998</v>
      </c>
      <c r="AB330" s="69">
        <f>IF(VLOOKUP($C330,EOC!$A$2:$F$1091,4,0)=0,"",VLOOKUP($C330,EOC!$A$2:$F$1091,4,0))</f>
        <v>3.605</v>
      </c>
      <c r="AC330" s="70">
        <f>IF(VLOOKUP($C330,EOC!$A$2:$F$1091,6,0)=0,"",VLOOKUP($C330,EOC!$A$2:$F$1091,6,0))</f>
        <v>3.1170000000000004</v>
      </c>
      <c r="AD330" s="65">
        <f>Y330-(Modeling!$H$4+'High Schools'!V459*Modeling!$H$5)</f>
        <v>9.2655274380327945E-2</v>
      </c>
      <c r="AE330" s="66">
        <f>Z330-(Modeling!$I$4+V330*Modeling!$I$5)</f>
        <v>-0.61027157376225905</v>
      </c>
      <c r="AF330" s="64">
        <f>AA330-(Modeling!$J$4+V330*Modeling!$J$5)</f>
        <v>0.25448943709619298</v>
      </c>
      <c r="AG330" s="62">
        <f>AC330-(Modeling!$K$4+V330*Modeling!$K$5)</f>
        <v>8.6780784305222625E-3</v>
      </c>
      <c r="AH330" s="67">
        <f t="shared" si="10"/>
        <v>-0.25444878385521585</v>
      </c>
      <c r="AI330" s="94">
        <f t="shared" si="11"/>
        <v>335</v>
      </c>
    </row>
    <row r="331" spans="1:35" x14ac:dyDescent="0.2">
      <c r="A331" s="36" t="s">
        <v>384</v>
      </c>
      <c r="B331" s="35" t="s">
        <v>323</v>
      </c>
      <c r="C331" s="53">
        <v>5109</v>
      </c>
      <c r="D331" s="28" t="str">
        <f>VLOOKUP($C331,Demographics!$A$2:$V$2860,2,FALSE)</f>
        <v>5</v>
      </c>
      <c r="E331" s="28" t="str">
        <f>VLOOKUP($C331,Demographics!$A$2:$V$2860,3,FALSE)</f>
        <v xml:space="preserve">9-12      </v>
      </c>
      <c r="F331" s="28">
        <f>VLOOKUP($C331,Demographics!$A$2:$V$2860,4,FALSE)</f>
        <v>591</v>
      </c>
      <c r="G331" s="29">
        <f>VLOOKUP($C331,Demographics!$A$2:$V$2860,20,FALSE)</f>
        <v>15</v>
      </c>
      <c r="H331" s="29">
        <f>VLOOKUP($C331,Demographics!$A$2:$V$2860,21,FALSE)</f>
        <v>14.2</v>
      </c>
      <c r="I331" s="27">
        <f>VLOOKUP($C331,Demographics!$A$2:$V$2860,22,FALSE)/100</f>
        <v>0.53849999999999998</v>
      </c>
      <c r="J331" s="25">
        <f>VLOOKUP($C331,Demographics!$A$2:$V$2860,5,FALSE)/100</f>
        <v>1.0200000000000001E-2</v>
      </c>
      <c r="K331" s="26">
        <f>VLOOKUP($C331,Demographics!$A$2:$V$2860,6,FALSE)/100</f>
        <v>3.8900000000000004E-2</v>
      </c>
      <c r="L331" s="26">
        <f>VLOOKUP($C331,Demographics!$A$2:$V$2860,7,FALSE)/100</f>
        <v>3.4000000000000002E-3</v>
      </c>
      <c r="M331" s="26">
        <f>VLOOKUP($C331,Demographics!$A$2:$V$2860,8,FALSE)/100</f>
        <v>4.5700000000000005E-2</v>
      </c>
      <c r="N331" s="26">
        <f>VLOOKUP($C331,Demographics!$A$2:$V$2860,9,FALSE)/100</f>
        <v>8.9700000000000002E-2</v>
      </c>
      <c r="O331" s="26">
        <f>VLOOKUP($C331,Demographics!$A$2:$V$2860,10,FALSE)/100</f>
        <v>0.76650000000000007</v>
      </c>
      <c r="P331" s="26">
        <f>VLOOKUP($C331,Demographics!$A$2:$V$2860,11,FALSE)/100</f>
        <v>4.5700000000000005E-2</v>
      </c>
      <c r="Q331" s="26">
        <f>VLOOKUP($C331,Demographics!$A$2:$V$2860,12,FALSE)/100</f>
        <v>0.45350000000000001</v>
      </c>
      <c r="R331" s="26">
        <f>VLOOKUP($C331,Demographics!$A$2:$V$2860,13,FALSE)/100</f>
        <v>0.54649999999999999</v>
      </c>
      <c r="S331" s="26">
        <f>VLOOKUP($C331,Demographics!$A$2:$V$2860,14,FALSE)/100</f>
        <v>0</v>
      </c>
      <c r="T331" s="26">
        <f>VLOOKUP($C331,Demographics!$A$2:$V$2860,15,FALSE)/100</f>
        <v>0</v>
      </c>
      <c r="U331" s="26">
        <f>VLOOKUP($C331,Demographics!$A$2:$V$2860,16,FALSE)/100</f>
        <v>0.10679999999999999</v>
      </c>
      <c r="V331" s="26">
        <f>VLOOKUP($C331,Demographics!$A$2:$V$2860,17,FALSE)/100</f>
        <v>0.2</v>
      </c>
      <c r="W331" s="26">
        <f>VLOOKUP($C331,Demographics!$A$2:$V$2860,18,FALSE)/100</f>
        <v>3.1099999999999999E-2</v>
      </c>
      <c r="X331" s="27">
        <f>VLOOKUP($C331,Demographics!$A$2:$V$2860,19,FALSE)/100</f>
        <v>0</v>
      </c>
      <c r="Y331" s="68">
        <f>IF(VLOOKUP($C331,MSP_HSPE!$B$2:$F$671,2,0)=0,"",VLOOKUP($C331,MSP_HSPE!$B$2:$F$671,2,0))</f>
        <v>2.99</v>
      </c>
      <c r="Z331" s="69">
        <f>IF(VLOOKUP($C331,MSP_HSPE!$B$2:$F$671,4,0)=0,"",VLOOKUP($C331,MSP_HSPE!$B$2:$F$671,4,0))</f>
        <v>2.6970000000000005</v>
      </c>
      <c r="AA331" s="69" t="str">
        <f>IF(VLOOKUP($C331,EOC!$A$2:$F$1091,2,0)=0,"",VLOOKUP($C331,EOC!$A$2:$F$1091,2,0))</f>
        <v/>
      </c>
      <c r="AB331" s="69">
        <f>IF(VLOOKUP($C331,EOC!$A$2:$F$1091,4,0)=0,"",VLOOKUP($C331,EOC!$A$2:$F$1091,4,0))</f>
        <v>2.7739999999999996</v>
      </c>
      <c r="AC331" s="70">
        <f>IF(VLOOKUP($C331,EOC!$A$2:$F$1091,6,0)=0,"",VLOOKUP($C331,EOC!$A$2:$F$1091,6,0))</f>
        <v>2.306</v>
      </c>
      <c r="AD331" s="65">
        <f>Y331-(Modeling!$H$4+'High Schools'!V462*Modeling!$H$5)</f>
        <v>0.28418049875127194</v>
      </c>
      <c r="AE331" s="66">
        <f>Z331-(Modeling!$I$4+V331*Modeling!$I$5)</f>
        <v>-0.49773638642528351</v>
      </c>
      <c r="AF331" s="63"/>
      <c r="AG331" s="62">
        <f>AC331-(Modeling!$K$4+V331*Modeling!$K$5)</f>
        <v>-0.62753856831769284</v>
      </c>
      <c r="AH331" s="67">
        <f t="shared" si="10"/>
        <v>-0.8410944559917044</v>
      </c>
      <c r="AI331" s="94">
        <f t="shared" si="11"/>
        <v>398</v>
      </c>
    </row>
    <row r="332" spans="1:35" x14ac:dyDescent="0.2">
      <c r="A332" s="36" t="s">
        <v>747</v>
      </c>
      <c r="B332" s="35" t="s">
        <v>572</v>
      </c>
      <c r="C332" s="53">
        <v>2180</v>
      </c>
      <c r="D332" s="28" t="str">
        <f>VLOOKUP($C332,Demographics!$A$2:$V$2860,2,FALSE)</f>
        <v>P</v>
      </c>
      <c r="E332" s="28" t="str">
        <f>VLOOKUP($C332,Demographics!$A$2:$V$2860,3,FALSE)</f>
        <v xml:space="preserve">7-12      </v>
      </c>
      <c r="F332" s="28">
        <f>VLOOKUP($C332,Demographics!$A$2:$V$2860,4,FALSE)</f>
        <v>631</v>
      </c>
      <c r="G332" s="29">
        <f>VLOOKUP($C332,Demographics!$A$2:$V$2860,20,FALSE)</f>
        <v>23</v>
      </c>
      <c r="H332" s="29">
        <f>VLOOKUP($C332,Demographics!$A$2:$V$2860,21,FALSE)</f>
        <v>13.5</v>
      </c>
      <c r="I332" s="27">
        <f>VLOOKUP($C332,Demographics!$A$2:$V$2860,22,FALSE)/100</f>
        <v>0.96430000000000005</v>
      </c>
      <c r="J332" s="25">
        <f>VLOOKUP($C332,Demographics!$A$2:$V$2860,5,FALSE)/100</f>
        <v>9.4999999999999998E-3</v>
      </c>
      <c r="K332" s="26">
        <f>VLOOKUP($C332,Demographics!$A$2:$V$2860,6,FALSE)/100</f>
        <v>1.11E-2</v>
      </c>
      <c r="L332" s="26">
        <f>VLOOKUP($C332,Demographics!$A$2:$V$2860,7,FALSE)/100</f>
        <v>1.6000000000000001E-3</v>
      </c>
      <c r="M332" s="26">
        <f>VLOOKUP($C332,Demographics!$A$2:$V$2860,8,FALSE)/100</f>
        <v>0</v>
      </c>
      <c r="N332" s="26">
        <f>VLOOKUP($C332,Demographics!$A$2:$V$2860,9,FALSE)/100</f>
        <v>7.9199999999999993E-2</v>
      </c>
      <c r="O332" s="26">
        <f>VLOOKUP($C332,Demographics!$A$2:$V$2860,10,FALSE)/100</f>
        <v>0.79870000000000008</v>
      </c>
      <c r="P332" s="26">
        <f>VLOOKUP($C332,Demographics!$A$2:$V$2860,11,FALSE)/100</f>
        <v>9.98E-2</v>
      </c>
      <c r="Q332" s="26">
        <f>VLOOKUP($C332,Demographics!$A$2:$V$2860,12,FALSE)/100</f>
        <v>0.52929999999999999</v>
      </c>
      <c r="R332" s="26">
        <f>VLOOKUP($C332,Demographics!$A$2:$V$2860,13,FALSE)/100</f>
        <v>0.47070000000000001</v>
      </c>
      <c r="S332" s="26">
        <f>VLOOKUP($C332,Demographics!$A$2:$V$2860,14,FALSE)/100</f>
        <v>0</v>
      </c>
      <c r="T332" s="26">
        <f>VLOOKUP($C332,Demographics!$A$2:$V$2860,15,FALSE)/100</f>
        <v>4.8999999999999998E-3</v>
      </c>
      <c r="U332" s="26">
        <f>VLOOKUP($C332,Demographics!$A$2:$V$2860,16,FALSE)/100</f>
        <v>0.1124</v>
      </c>
      <c r="V332" s="26">
        <f>VLOOKUP($C332,Demographics!$A$2:$V$2860,17,FALSE)/100</f>
        <v>0.32899999999999996</v>
      </c>
      <c r="W332" s="26">
        <f>VLOOKUP($C332,Demographics!$A$2:$V$2860,18,FALSE)/100</f>
        <v>4.07E-2</v>
      </c>
      <c r="X332" s="27">
        <f>VLOOKUP($C332,Demographics!$A$2:$V$2860,19,FALSE)/100</f>
        <v>1.6000000000000001E-3</v>
      </c>
      <c r="Y332" s="68">
        <f>IF(VLOOKUP($C332,MSP_HSPE!$B$2:$F$671,2,0)=0,"",VLOOKUP($C332,MSP_HSPE!$B$2:$F$671,2,0))</f>
        <v>3.16</v>
      </c>
      <c r="Z332" s="69">
        <f>IF(VLOOKUP($C332,MSP_HSPE!$B$2:$F$671,4,0)=0,"",VLOOKUP($C332,MSP_HSPE!$B$2:$F$671,4,0))</f>
        <v>3.177</v>
      </c>
      <c r="AA332" s="69">
        <f>IF(VLOOKUP($C332,EOC!$A$2:$F$1091,2,0)=0,"",VLOOKUP($C332,EOC!$A$2:$F$1091,2,0))</f>
        <v>2.3660000000000001</v>
      </c>
      <c r="AB332" s="69">
        <f>IF(VLOOKUP($C332,EOC!$A$2:$F$1091,4,0)=0,"",VLOOKUP($C332,EOC!$A$2:$F$1091,4,0))</f>
        <v>3.1210000000000004</v>
      </c>
      <c r="AC332" s="70">
        <f>IF(VLOOKUP($C332,EOC!$A$2:$F$1091,6,0)=0,"",VLOOKUP($C332,EOC!$A$2:$F$1091,6,0))</f>
        <v>2.9620000000000006</v>
      </c>
      <c r="AD332" s="65">
        <f>Y332-(Modeling!$H$4+'High Schools'!V127*Modeling!$H$5)</f>
        <v>0.26517976732229576</v>
      </c>
      <c r="AE332" s="66">
        <f>Z332-(Modeling!$I$4+V332*Modeling!$I$5)</f>
        <v>0.11140845715004621</v>
      </c>
      <c r="AF332" s="64">
        <f>AA332-(Modeling!$J$4+V332*Modeling!$J$5)</f>
        <v>0.23742589922994295</v>
      </c>
      <c r="AG332" s="62">
        <f>AC332-(Modeling!$K$4+V332*Modeling!$K$5)</f>
        <v>0.21572931016636332</v>
      </c>
      <c r="AH332" s="67">
        <f t="shared" si="10"/>
        <v>0.82974343386864824</v>
      </c>
      <c r="AI332" s="94">
        <f t="shared" si="11"/>
        <v>156</v>
      </c>
    </row>
    <row r="333" spans="1:35" x14ac:dyDescent="0.2">
      <c r="A333" s="36" t="s">
        <v>747</v>
      </c>
      <c r="B333" s="35" t="s">
        <v>1130</v>
      </c>
      <c r="C333" s="53">
        <v>5193</v>
      </c>
      <c r="D333" s="28" t="str">
        <f>VLOOKUP($C333,Demographics!$A$2:$V$2860,2,FALSE)</f>
        <v>A</v>
      </c>
      <c r="E333" s="28" t="str">
        <f>VLOOKUP($C333,Demographics!$A$2:$V$2860,3,FALSE)</f>
        <v xml:space="preserve">7-13      </v>
      </c>
      <c r="F333" s="28">
        <f>VLOOKUP($C333,Demographics!$A$2:$V$2860,4,FALSE)</f>
        <v>5</v>
      </c>
      <c r="G333" s="29">
        <f>VLOOKUP($C333,Demographics!$A$2:$V$2860,20,FALSE)</f>
        <v>5</v>
      </c>
      <c r="H333" s="29">
        <f>VLOOKUP($C333,Demographics!$A$2:$V$2860,21,FALSE)</f>
        <v>20</v>
      </c>
      <c r="I333" s="27">
        <f>VLOOKUP($C333,Demographics!$A$2:$V$2860,22,FALSE)/100</f>
        <v>1</v>
      </c>
      <c r="J333" s="25">
        <f>VLOOKUP($C333,Demographics!$A$2:$V$2860,5,FALSE)/100</f>
        <v>0</v>
      </c>
      <c r="K333" s="26">
        <f>VLOOKUP($C333,Demographics!$A$2:$V$2860,6,FALSE)/100</f>
        <v>0</v>
      </c>
      <c r="L333" s="26">
        <f>VLOOKUP($C333,Demographics!$A$2:$V$2860,7,FALSE)/100</f>
        <v>0</v>
      </c>
      <c r="M333" s="26">
        <f>VLOOKUP($C333,Demographics!$A$2:$V$2860,8,FALSE)/100</f>
        <v>0</v>
      </c>
      <c r="N333" s="26">
        <f>VLOOKUP($C333,Demographics!$A$2:$V$2860,9,FALSE)/100</f>
        <v>0.2</v>
      </c>
      <c r="O333" s="26">
        <f>VLOOKUP($C333,Demographics!$A$2:$V$2860,10,FALSE)/100</f>
        <v>0.8</v>
      </c>
      <c r="P333" s="26">
        <f>VLOOKUP($C333,Demographics!$A$2:$V$2860,11,FALSE)/100</f>
        <v>0</v>
      </c>
      <c r="Q333" s="26">
        <f>VLOOKUP($C333,Demographics!$A$2:$V$2860,12,FALSE)/100</f>
        <v>0.6</v>
      </c>
      <c r="R333" s="26">
        <f>VLOOKUP($C333,Demographics!$A$2:$V$2860,13,FALSE)/100</f>
        <v>0.4</v>
      </c>
      <c r="S333" s="26">
        <f>VLOOKUP($C333,Demographics!$A$2:$V$2860,14,FALSE)/100</f>
        <v>0</v>
      </c>
      <c r="T333" s="26">
        <f>VLOOKUP($C333,Demographics!$A$2:$V$2860,15,FALSE)/100</f>
        <v>0</v>
      </c>
      <c r="U333" s="26">
        <f>VLOOKUP($C333,Demographics!$A$2:$V$2860,16,FALSE)/100</f>
        <v>0.25</v>
      </c>
      <c r="V333" s="26">
        <f>VLOOKUP($C333,Demographics!$A$2:$V$2860,17,FALSE)/100</f>
        <v>0.625</v>
      </c>
      <c r="W333" s="26">
        <f>VLOOKUP($C333,Demographics!$A$2:$V$2860,18,FALSE)/100</f>
        <v>0.375</v>
      </c>
      <c r="X333" s="27">
        <f>VLOOKUP($C333,Demographics!$A$2:$V$2860,19,FALSE)/100</f>
        <v>0</v>
      </c>
      <c r="Y333" s="68" t="str">
        <f>IF(VLOOKUP($C333,MSP_HSPE!$B$2:$F$671,2,0)=0,"",VLOOKUP($C333,MSP_HSPE!$B$2:$F$671,2,0))</f>
        <v/>
      </c>
      <c r="Z333" s="69" t="str">
        <f>IF(VLOOKUP($C333,MSP_HSPE!$B$2:$F$671,4,0)=0,"",VLOOKUP($C333,MSP_HSPE!$B$2:$F$671,4,0))</f>
        <v/>
      </c>
      <c r="AA333" s="69" t="str">
        <f>IF(VLOOKUP($C333,EOC!$A$2:$F$1091,2,0)=0,"",VLOOKUP($C333,EOC!$A$2:$F$1091,2,0))</f>
        <v/>
      </c>
      <c r="AB333" s="69" t="str">
        <f>IF(VLOOKUP($C333,EOC!$A$2:$F$1091,4,0)=0,"",VLOOKUP($C333,EOC!$A$2:$F$1091,4,0))</f>
        <v/>
      </c>
      <c r="AC333" s="70" t="str">
        <f>IF(VLOOKUP($C333,EOC!$A$2:$F$1091,6,0)=0,"",VLOOKUP($C333,EOC!$A$2:$F$1091,6,0))</f>
        <v/>
      </c>
      <c r="AD333" s="67"/>
      <c r="AE333" s="63"/>
      <c r="AF333" s="63"/>
      <c r="AG333" s="62"/>
      <c r="AH333" s="67" t="str">
        <f t="shared" si="10"/>
        <v/>
      </c>
      <c r="AI333" s="94" t="str">
        <f t="shared" si="11"/>
        <v/>
      </c>
    </row>
    <row r="334" spans="1:35" x14ac:dyDescent="0.2">
      <c r="A334" s="36" t="s">
        <v>606</v>
      </c>
      <c r="B334" s="35" t="s">
        <v>232</v>
      </c>
      <c r="C334" s="53">
        <v>3112</v>
      </c>
      <c r="D334" s="28" t="str">
        <f>VLOOKUP($C334,Demographics!$A$2:$V$2860,2,FALSE)</f>
        <v>P</v>
      </c>
      <c r="E334" s="28" t="str">
        <f>VLOOKUP($C334,Demographics!$A$2:$V$2860,3,FALSE)</f>
        <v xml:space="preserve">7-12      </v>
      </c>
      <c r="F334" s="28">
        <f>VLOOKUP($C334,Demographics!$A$2:$V$2860,4,FALSE)</f>
        <v>136</v>
      </c>
      <c r="G334" s="29">
        <f>VLOOKUP($C334,Demographics!$A$2:$V$2860,20,FALSE)</f>
        <v>10</v>
      </c>
      <c r="H334" s="29">
        <f>VLOOKUP($C334,Demographics!$A$2:$V$2860,21,FALSE)</f>
        <v>10</v>
      </c>
      <c r="I334" s="27">
        <f>VLOOKUP($C334,Demographics!$A$2:$V$2860,22,FALSE)/100</f>
        <v>0.28570000000000001</v>
      </c>
      <c r="J334" s="25">
        <f>VLOOKUP($C334,Demographics!$A$2:$V$2860,5,FALSE)/100</f>
        <v>1.47E-2</v>
      </c>
      <c r="K334" s="26">
        <f>VLOOKUP($C334,Demographics!$A$2:$V$2860,6,FALSE)/100</f>
        <v>1.47E-2</v>
      </c>
      <c r="L334" s="26">
        <f>VLOOKUP($C334,Demographics!$A$2:$V$2860,7,FALSE)/100</f>
        <v>0</v>
      </c>
      <c r="M334" s="26">
        <f>VLOOKUP($C334,Demographics!$A$2:$V$2860,8,FALSE)/100</f>
        <v>1.47E-2</v>
      </c>
      <c r="N334" s="26">
        <f>VLOOKUP($C334,Demographics!$A$2:$V$2860,9,FALSE)/100</f>
        <v>6.6199999999999995E-2</v>
      </c>
      <c r="O334" s="26">
        <f>VLOOKUP($C334,Demographics!$A$2:$V$2860,10,FALSE)/100</f>
        <v>0.8529000000000001</v>
      </c>
      <c r="P334" s="26">
        <f>VLOOKUP($C334,Demographics!$A$2:$V$2860,11,FALSE)/100</f>
        <v>3.6799999999999999E-2</v>
      </c>
      <c r="Q334" s="26">
        <f>VLOOKUP($C334,Demographics!$A$2:$V$2860,12,FALSE)/100</f>
        <v>0.52939999999999998</v>
      </c>
      <c r="R334" s="26">
        <f>VLOOKUP($C334,Demographics!$A$2:$V$2860,13,FALSE)/100</f>
        <v>0.47060000000000002</v>
      </c>
      <c r="S334" s="26">
        <f>VLOOKUP($C334,Demographics!$A$2:$V$2860,14,FALSE)/100</f>
        <v>0</v>
      </c>
      <c r="T334" s="26">
        <f>VLOOKUP($C334,Demographics!$A$2:$V$2860,15,FALSE)/100</f>
        <v>0</v>
      </c>
      <c r="U334" s="26">
        <f>VLOOKUP($C334,Demographics!$A$2:$V$2860,16,FALSE)/100</f>
        <v>0.15970000000000001</v>
      </c>
      <c r="V334" s="26">
        <f>VLOOKUP($C334,Demographics!$A$2:$V$2860,17,FALSE)/100</f>
        <v>0.50690000000000002</v>
      </c>
      <c r="W334" s="26">
        <f>VLOOKUP($C334,Demographics!$A$2:$V$2860,18,FALSE)/100</f>
        <v>2.7799999999999998E-2</v>
      </c>
      <c r="X334" s="27">
        <f>VLOOKUP($C334,Demographics!$A$2:$V$2860,19,FALSE)/100</f>
        <v>0</v>
      </c>
      <c r="Y334" s="68">
        <f>IF(VLOOKUP($C334,MSP_HSPE!$B$2:$F$671,2,0)=0,"",VLOOKUP($C334,MSP_HSPE!$B$2:$F$671,2,0))</f>
        <v>2.95</v>
      </c>
      <c r="Z334" s="69">
        <f>IF(VLOOKUP($C334,MSP_HSPE!$B$2:$F$671,4,0)=0,"",VLOOKUP($C334,MSP_HSPE!$B$2:$F$671,4,0))</f>
        <v>2.9119999999999999</v>
      </c>
      <c r="AA334" s="69">
        <f>IF(VLOOKUP($C334,EOC!$A$2:$F$1091,2,0)=0,"",VLOOKUP($C334,EOC!$A$2:$F$1091,2,0))</f>
        <v>1.76</v>
      </c>
      <c r="AB334" s="69">
        <f>IF(VLOOKUP($C334,EOC!$A$2:$F$1091,4,0)=0,"",VLOOKUP($C334,EOC!$A$2:$F$1091,4,0))</f>
        <v>2.6180000000000003</v>
      </c>
      <c r="AC334" s="70">
        <f>IF(VLOOKUP($C334,EOC!$A$2:$F$1091,6,0)=0,"",VLOOKUP($C334,EOC!$A$2:$F$1091,6,0))</f>
        <v>2.0000000000000004</v>
      </c>
      <c r="AD334" s="65">
        <f>Y334-(Modeling!$H$4+'High Schools'!V297*Modeling!$H$5)</f>
        <v>0.5312411479447352</v>
      </c>
      <c r="AE334" s="66">
        <f>Z334-(Modeling!$I$4+V334*Modeling!$I$5)</f>
        <v>2.4508206545792E-2</v>
      </c>
      <c r="AF334" s="64">
        <f>AA334-(Modeling!$J$4+V334*Modeling!$J$5)</f>
        <v>-0.19457130761210184</v>
      </c>
      <c r="AG334" s="62">
        <f>AC334-(Modeling!$K$4+V334*Modeling!$K$5)</f>
        <v>-0.48801522020329946</v>
      </c>
      <c r="AH334" s="67">
        <f t="shared" si="10"/>
        <v>-0.1268371733248741</v>
      </c>
      <c r="AI334" s="94">
        <f t="shared" si="11"/>
        <v>322</v>
      </c>
    </row>
    <row r="335" spans="1:35" x14ac:dyDescent="0.2">
      <c r="A335" s="36" t="s">
        <v>149</v>
      </c>
      <c r="B335" s="35" t="s">
        <v>77</v>
      </c>
      <c r="C335" s="53">
        <v>4580</v>
      </c>
      <c r="D335" s="28" t="str">
        <f>VLOOKUP($C335,Demographics!$A$2:$V$2860,2,FALSE)</f>
        <v>A</v>
      </c>
      <c r="E335" s="28" t="str">
        <f>VLOOKUP($C335,Demographics!$A$2:$V$2860,3,FALSE)</f>
        <v xml:space="preserve">6-12      </v>
      </c>
      <c r="F335" s="28">
        <f>VLOOKUP($C335,Demographics!$A$2:$V$2860,4,FALSE)</f>
        <v>211</v>
      </c>
      <c r="G335" s="29">
        <f>VLOOKUP($C335,Demographics!$A$2:$V$2860,20,FALSE)</f>
        <v>15</v>
      </c>
      <c r="H335" s="29">
        <f>VLOOKUP($C335,Demographics!$A$2:$V$2860,21,FALSE)</f>
        <v>12.8</v>
      </c>
      <c r="I335" s="27">
        <f>VLOOKUP($C335,Demographics!$A$2:$V$2860,22,FALSE)/100</f>
        <v>0.57140000000000002</v>
      </c>
      <c r="J335" s="25">
        <f>VLOOKUP($C335,Demographics!$A$2:$V$2860,5,FALSE)/100</f>
        <v>4.6999999999999993E-3</v>
      </c>
      <c r="K335" s="26">
        <f>VLOOKUP($C335,Demographics!$A$2:$V$2860,6,FALSE)/100</f>
        <v>1.4199999999999999E-2</v>
      </c>
      <c r="L335" s="26">
        <f>VLOOKUP($C335,Demographics!$A$2:$V$2860,7,FALSE)/100</f>
        <v>0</v>
      </c>
      <c r="M335" s="26">
        <f>VLOOKUP($C335,Demographics!$A$2:$V$2860,8,FALSE)/100</f>
        <v>2.3700000000000002E-2</v>
      </c>
      <c r="N335" s="26">
        <f>VLOOKUP($C335,Demographics!$A$2:$V$2860,9,FALSE)/100</f>
        <v>0.30329999999999996</v>
      </c>
      <c r="O335" s="26">
        <f>VLOOKUP($C335,Demographics!$A$2:$V$2860,10,FALSE)/100</f>
        <v>0.63029999999999997</v>
      </c>
      <c r="P335" s="26">
        <f>VLOOKUP($C335,Demographics!$A$2:$V$2860,11,FALSE)/100</f>
        <v>2.3700000000000002E-2</v>
      </c>
      <c r="Q335" s="26">
        <f>VLOOKUP($C335,Demographics!$A$2:$V$2860,12,FALSE)/100</f>
        <v>0.58289999999999997</v>
      </c>
      <c r="R335" s="26">
        <f>VLOOKUP($C335,Demographics!$A$2:$V$2860,13,FALSE)/100</f>
        <v>0.41710000000000003</v>
      </c>
      <c r="S335" s="26">
        <f>VLOOKUP($C335,Demographics!$A$2:$V$2860,14,FALSE)/100</f>
        <v>9.1000000000000004E-3</v>
      </c>
      <c r="T335" s="26">
        <f>VLOOKUP($C335,Demographics!$A$2:$V$2860,15,FALSE)/100</f>
        <v>1.37E-2</v>
      </c>
      <c r="U335" s="26">
        <f>VLOOKUP($C335,Demographics!$A$2:$V$2860,16,FALSE)/100</f>
        <v>0.16440000000000002</v>
      </c>
      <c r="V335" s="26">
        <f>VLOOKUP($C335,Demographics!$A$2:$V$2860,17,FALSE)/100</f>
        <v>0.67120000000000002</v>
      </c>
      <c r="W335" s="26">
        <f>VLOOKUP($C335,Demographics!$A$2:$V$2860,18,FALSE)/100</f>
        <v>1.37E-2</v>
      </c>
      <c r="X335" s="27">
        <f>VLOOKUP($C335,Demographics!$A$2:$V$2860,19,FALSE)/100</f>
        <v>0</v>
      </c>
      <c r="Y335" s="68">
        <f>IF(VLOOKUP($C335,MSP_HSPE!$B$2:$F$671,2,0)=0,"",VLOOKUP($C335,MSP_HSPE!$B$2:$F$671,2,0))</f>
        <v>2.59</v>
      </c>
      <c r="Z335" s="69">
        <f>IF(VLOOKUP($C335,MSP_HSPE!$B$2:$F$671,4,0)=0,"",VLOOKUP($C335,MSP_HSPE!$B$2:$F$671,4,0))</f>
        <v>2.677</v>
      </c>
      <c r="AA335" s="69">
        <f>IF(VLOOKUP($C335,EOC!$A$2:$F$1091,2,0)=0,"",VLOOKUP($C335,EOC!$A$2:$F$1091,2,0))</f>
        <v>1.5530000000000002</v>
      </c>
      <c r="AB335" s="69">
        <f>IF(VLOOKUP($C335,EOC!$A$2:$F$1091,4,0)=0,"",VLOOKUP($C335,EOC!$A$2:$F$1091,4,0))</f>
        <v>2.1379999999999999</v>
      </c>
      <c r="AC335" s="70">
        <f>IF(VLOOKUP($C335,EOC!$A$2:$F$1091,6,0)=0,"",VLOOKUP($C335,EOC!$A$2:$F$1091,6,0))</f>
        <v>2.262</v>
      </c>
      <c r="AD335" s="65">
        <f>Y335-(Modeling!$H$4+'High Schools'!V116*Modeling!$H$5)</f>
        <v>-0.4336530520357309</v>
      </c>
      <c r="AE335" s="66">
        <f>Z335-(Modeling!$I$4+V335*Modeling!$I$5)</f>
        <v>-4.6007314388884168E-2</v>
      </c>
      <c r="AF335" s="64">
        <f>AA335-(Modeling!$J$4+V335*Modeling!$J$5)</f>
        <v>-0.24087058295863284</v>
      </c>
      <c r="AG335" s="62">
        <f>AC335-(Modeling!$K$4+V335*Modeling!$K$5)</f>
        <v>1.2497279292283725E-2</v>
      </c>
      <c r="AH335" s="67">
        <f t="shared" si="10"/>
        <v>-0.70803367009096418</v>
      </c>
      <c r="AI335" s="94">
        <f t="shared" si="11"/>
        <v>385</v>
      </c>
    </row>
    <row r="336" spans="1:35" x14ac:dyDescent="0.2">
      <c r="A336" s="36" t="s">
        <v>149</v>
      </c>
      <c r="B336" s="35" t="s">
        <v>461</v>
      </c>
      <c r="C336" s="53">
        <v>3215</v>
      </c>
      <c r="D336" s="28" t="str">
        <f>VLOOKUP($C336,Demographics!$A$2:$V$2860,2,FALSE)</f>
        <v>P</v>
      </c>
      <c r="E336" s="28" t="str">
        <f>VLOOKUP($C336,Demographics!$A$2:$V$2860,3,FALSE)</f>
        <v xml:space="preserve">9-12      </v>
      </c>
      <c r="F336" s="28">
        <f>VLOOKUP($C336,Demographics!$A$2:$V$2860,4,FALSE)</f>
        <v>2151</v>
      </c>
      <c r="G336" s="29">
        <f>VLOOKUP($C336,Demographics!$A$2:$V$2860,20,FALSE)</f>
        <v>22</v>
      </c>
      <c r="H336" s="29">
        <f>VLOOKUP($C336,Demographics!$A$2:$V$2860,21,FALSE)</f>
        <v>14</v>
      </c>
      <c r="I336" s="27">
        <f>VLOOKUP($C336,Demographics!$A$2:$V$2860,22,FALSE)/100</f>
        <v>0.73470000000000002</v>
      </c>
      <c r="J336" s="25">
        <f>VLOOKUP($C336,Demographics!$A$2:$V$2860,5,FALSE)/100</f>
        <v>1.21E-2</v>
      </c>
      <c r="K336" s="26">
        <f>VLOOKUP($C336,Demographics!$A$2:$V$2860,6,FALSE)/100</f>
        <v>1.1599999999999999E-2</v>
      </c>
      <c r="L336" s="26">
        <f>VLOOKUP($C336,Demographics!$A$2:$V$2860,7,FALSE)/100</f>
        <v>5.0000000000000001E-4</v>
      </c>
      <c r="M336" s="26">
        <f>VLOOKUP($C336,Demographics!$A$2:$V$2860,8,FALSE)/100</f>
        <v>1.44E-2</v>
      </c>
      <c r="N336" s="26">
        <f>VLOOKUP($C336,Demographics!$A$2:$V$2860,9,FALSE)/100</f>
        <v>0.39240000000000003</v>
      </c>
      <c r="O336" s="26">
        <f>VLOOKUP($C336,Demographics!$A$2:$V$2860,10,FALSE)/100</f>
        <v>0.54810000000000003</v>
      </c>
      <c r="P336" s="26">
        <f>VLOOKUP($C336,Demographics!$A$2:$V$2860,11,FALSE)/100</f>
        <v>2.0899999999999998E-2</v>
      </c>
      <c r="Q336" s="26">
        <f>VLOOKUP($C336,Demographics!$A$2:$V$2860,12,FALSE)/100</f>
        <v>0.5091</v>
      </c>
      <c r="R336" s="26">
        <f>VLOOKUP($C336,Demographics!$A$2:$V$2860,13,FALSE)/100</f>
        <v>0.49090000000000006</v>
      </c>
      <c r="S336" s="26">
        <f>VLOOKUP($C336,Demographics!$A$2:$V$2860,14,FALSE)/100</f>
        <v>3.2400000000000005E-2</v>
      </c>
      <c r="T336" s="26">
        <f>VLOOKUP($C336,Demographics!$A$2:$V$2860,15,FALSE)/100</f>
        <v>2.81E-2</v>
      </c>
      <c r="U336" s="26">
        <f>VLOOKUP($C336,Demographics!$A$2:$V$2860,16,FALSE)/100</f>
        <v>8.7100000000000011E-2</v>
      </c>
      <c r="V336" s="26">
        <f>VLOOKUP($C336,Demographics!$A$2:$V$2860,17,FALSE)/100</f>
        <v>0.52079999999999993</v>
      </c>
      <c r="W336" s="26">
        <f>VLOOKUP($C336,Demographics!$A$2:$V$2860,18,FALSE)/100</f>
        <v>1.84E-2</v>
      </c>
      <c r="X336" s="27">
        <f>VLOOKUP($C336,Demographics!$A$2:$V$2860,19,FALSE)/100</f>
        <v>0</v>
      </c>
      <c r="Y336" s="68">
        <f>IF(VLOOKUP($C336,MSP_HSPE!$B$2:$F$671,2,0)=0,"",VLOOKUP($C336,MSP_HSPE!$B$2:$F$671,2,0))</f>
        <v>2.85</v>
      </c>
      <c r="Z336" s="69">
        <f>IF(VLOOKUP($C336,MSP_HSPE!$B$2:$F$671,4,0)=0,"",VLOOKUP($C336,MSP_HSPE!$B$2:$F$671,4,0))</f>
        <v>2.9709999999999996</v>
      </c>
      <c r="AA336" s="69">
        <f>IF(VLOOKUP($C336,EOC!$A$2:$F$1091,2,0)=0,"",VLOOKUP($C336,EOC!$A$2:$F$1091,2,0))</f>
        <v>2.02</v>
      </c>
      <c r="AB336" s="69">
        <f>IF(VLOOKUP($C336,EOC!$A$2:$F$1091,4,0)=0,"",VLOOKUP($C336,EOC!$A$2:$F$1091,4,0))</f>
        <v>2.9889999999999999</v>
      </c>
      <c r="AC336" s="70">
        <f>IF(VLOOKUP($C336,EOC!$A$2:$F$1091,6,0)=0,"",VLOOKUP($C336,EOC!$A$2:$F$1091,6,0))</f>
        <v>2.1319999999999997</v>
      </c>
      <c r="AD336" s="65">
        <f>Y336-(Modeling!$H$4+'High Schools'!V115*Modeling!$H$5)</f>
        <v>-0.48494162002112251</v>
      </c>
      <c r="AE336" s="66">
        <f>Z336-(Modeling!$I$4+V336*Modeling!$I$5)</f>
        <v>9.7423813721738028E-2</v>
      </c>
      <c r="AF336" s="64">
        <f>AA336-(Modeling!$J$4+V336*Modeling!$J$5)</f>
        <v>7.9024188874101675E-2</v>
      </c>
      <c r="AG336" s="62">
        <f>AC336-(Modeling!$K$4+V336*Modeling!$K$5)</f>
        <v>-0.33583674337439851</v>
      </c>
      <c r="AH336" s="67">
        <f t="shared" si="10"/>
        <v>-0.64433036079968131</v>
      </c>
      <c r="AI336" s="94">
        <f t="shared" si="11"/>
        <v>377</v>
      </c>
    </row>
    <row r="337" spans="1:35" x14ac:dyDescent="0.2">
      <c r="A337" s="36" t="s">
        <v>149</v>
      </c>
      <c r="B337" s="35" t="s">
        <v>1129</v>
      </c>
      <c r="C337" s="53">
        <v>5273</v>
      </c>
      <c r="D337" s="28" t="str">
        <f>VLOOKUP($C337,Demographics!$A$2:$V$2860,2,FALSE)</f>
        <v>V</v>
      </c>
      <c r="E337" s="28" t="str">
        <f>VLOOKUP($C337,Demographics!$A$2:$V$2860,3,FALSE)</f>
        <v xml:space="preserve">10-12     </v>
      </c>
      <c r="F337" s="28">
        <f>VLOOKUP($C337,Demographics!$A$2:$V$2860,4,FALSE)</f>
        <v>7</v>
      </c>
      <c r="G337" s="29">
        <f>VLOOKUP($C337,Demographics!$A$2:$V$2860,20,FALSE)</f>
        <v>0</v>
      </c>
      <c r="H337" s="29">
        <f>VLOOKUP($C337,Demographics!$A$2:$V$2860,21,FALSE)</f>
        <v>0</v>
      </c>
      <c r="I337" s="27">
        <f>VLOOKUP($C337,Demographics!$A$2:$V$2860,22,FALSE)/100</f>
        <v>0</v>
      </c>
      <c r="J337" s="25">
        <f>VLOOKUP($C337,Demographics!$A$2:$V$2860,5,FALSE)/100</f>
        <v>0</v>
      </c>
      <c r="K337" s="26">
        <f>VLOOKUP($C337,Demographics!$A$2:$V$2860,6,FALSE)/100</f>
        <v>0</v>
      </c>
      <c r="L337" s="26">
        <f>VLOOKUP($C337,Demographics!$A$2:$V$2860,7,FALSE)/100</f>
        <v>0</v>
      </c>
      <c r="M337" s="26">
        <f>VLOOKUP($C337,Demographics!$A$2:$V$2860,8,FALSE)/100</f>
        <v>0</v>
      </c>
      <c r="N337" s="26">
        <f>VLOOKUP($C337,Demographics!$A$2:$V$2860,9,FALSE)/100</f>
        <v>0.42859999999999998</v>
      </c>
      <c r="O337" s="26">
        <f>VLOOKUP($C337,Demographics!$A$2:$V$2860,10,FALSE)/100</f>
        <v>0.57140000000000002</v>
      </c>
      <c r="P337" s="26">
        <f>VLOOKUP($C337,Demographics!$A$2:$V$2860,11,FALSE)/100</f>
        <v>0</v>
      </c>
      <c r="Q337" s="26">
        <f>VLOOKUP($C337,Demographics!$A$2:$V$2860,12,FALSE)/100</f>
        <v>0</v>
      </c>
      <c r="R337" s="26">
        <f>VLOOKUP($C337,Demographics!$A$2:$V$2860,13,FALSE)/100</f>
        <v>1</v>
      </c>
      <c r="S337" s="26">
        <f>VLOOKUP($C337,Demographics!$A$2:$V$2860,14,FALSE)/100</f>
        <v>0</v>
      </c>
      <c r="T337" s="26">
        <f>VLOOKUP($C337,Demographics!$A$2:$V$2860,15,FALSE)/100</f>
        <v>0</v>
      </c>
      <c r="U337" s="26">
        <f>VLOOKUP($C337,Demographics!$A$2:$V$2860,16,FALSE)/100</f>
        <v>0</v>
      </c>
      <c r="V337" s="26">
        <f>VLOOKUP($C337,Demographics!$A$2:$V$2860,17,FALSE)/100</f>
        <v>0.25</v>
      </c>
      <c r="W337" s="26">
        <f>VLOOKUP($C337,Demographics!$A$2:$V$2860,18,FALSE)/100</f>
        <v>0</v>
      </c>
      <c r="X337" s="27">
        <f>VLOOKUP($C337,Demographics!$A$2:$V$2860,19,FALSE)/100</f>
        <v>0</v>
      </c>
      <c r="Y337" s="68" t="str">
        <f>IF(VLOOKUP($C337,MSP_HSPE!$B$2:$F$671,2,0)=0,"",VLOOKUP($C337,MSP_HSPE!$B$2:$F$671,2,0))</f>
        <v/>
      </c>
      <c r="Z337" s="69" t="str">
        <f>IF(VLOOKUP($C337,MSP_HSPE!$B$2:$F$671,4,0)=0,"",VLOOKUP($C337,MSP_HSPE!$B$2:$F$671,4,0))</f>
        <v/>
      </c>
      <c r="AA337" s="69" t="str">
        <f>IF(VLOOKUP($C337,EOC!$A$2:$F$1091,2,0)=0,"",VLOOKUP($C337,EOC!$A$2:$F$1091,2,0))</f>
        <v/>
      </c>
      <c r="AB337" s="69" t="str">
        <f>IF(VLOOKUP($C337,EOC!$A$2:$F$1091,4,0)=0,"",VLOOKUP($C337,EOC!$A$2:$F$1091,4,0))</f>
        <v/>
      </c>
      <c r="AC337" s="70" t="str">
        <f>IF(VLOOKUP($C337,EOC!$A$2:$F$1091,6,0)=0,"",VLOOKUP($C337,EOC!$A$2:$F$1091,6,0))</f>
        <v/>
      </c>
      <c r="AD337" s="67"/>
      <c r="AE337" s="63"/>
      <c r="AF337" s="63"/>
      <c r="AG337" s="62"/>
      <c r="AH337" s="67" t="str">
        <f t="shared" si="10"/>
        <v/>
      </c>
      <c r="AI337" s="94" t="str">
        <f t="shared" si="11"/>
        <v/>
      </c>
    </row>
    <row r="338" spans="1:35" x14ac:dyDescent="0.2">
      <c r="A338" s="36" t="s">
        <v>622</v>
      </c>
      <c r="B338" s="35" t="s">
        <v>1191</v>
      </c>
      <c r="C338" s="53">
        <v>5227</v>
      </c>
      <c r="D338" s="28" t="str">
        <f>VLOOKUP($C338,Demographics!$A$2:$V$2860,2,FALSE)</f>
        <v>A</v>
      </c>
      <c r="E338" s="28" t="str">
        <f>VLOOKUP($C338,Demographics!$A$2:$V$2860,3,FALSE)</f>
        <v xml:space="preserve">K-12      </v>
      </c>
      <c r="F338" s="28">
        <f>VLOOKUP($C338,Demographics!$A$2:$V$2860,4,FALSE)</f>
        <v>14</v>
      </c>
      <c r="G338" s="29">
        <f>VLOOKUP($C338,Demographics!$A$2:$V$2860,20,FALSE)</f>
        <v>0</v>
      </c>
      <c r="H338" s="29">
        <f>VLOOKUP($C338,Demographics!$A$2:$V$2860,21,FALSE)</f>
        <v>0</v>
      </c>
      <c r="I338" s="27">
        <f>VLOOKUP($C338,Demographics!$A$2:$V$2860,22,FALSE)/100</f>
        <v>0</v>
      </c>
      <c r="J338" s="25">
        <f>VLOOKUP($C338,Demographics!$A$2:$V$2860,5,FALSE)/100</f>
        <v>7.1399999999999991E-2</v>
      </c>
      <c r="K338" s="26">
        <f>VLOOKUP($C338,Demographics!$A$2:$V$2860,6,FALSE)/100</f>
        <v>0</v>
      </c>
      <c r="L338" s="26">
        <f>VLOOKUP($C338,Demographics!$A$2:$V$2860,7,FALSE)/100</f>
        <v>0</v>
      </c>
      <c r="M338" s="26">
        <f>VLOOKUP($C338,Demographics!$A$2:$V$2860,8,FALSE)/100</f>
        <v>0</v>
      </c>
      <c r="N338" s="26">
        <f>VLOOKUP($C338,Demographics!$A$2:$V$2860,9,FALSE)/100</f>
        <v>0</v>
      </c>
      <c r="O338" s="26">
        <f>VLOOKUP($C338,Demographics!$A$2:$V$2860,10,FALSE)/100</f>
        <v>0.92859999999999998</v>
      </c>
      <c r="P338" s="26">
        <f>VLOOKUP($C338,Demographics!$A$2:$V$2860,11,FALSE)/100</f>
        <v>0</v>
      </c>
      <c r="Q338" s="26">
        <f>VLOOKUP($C338,Demographics!$A$2:$V$2860,12,FALSE)/100</f>
        <v>0.71430000000000005</v>
      </c>
      <c r="R338" s="26">
        <f>VLOOKUP($C338,Demographics!$A$2:$V$2860,13,FALSE)/100</f>
        <v>0.28570000000000001</v>
      </c>
      <c r="S338" s="26">
        <f>VLOOKUP($C338,Demographics!$A$2:$V$2860,14,FALSE)/100</f>
        <v>0</v>
      </c>
      <c r="T338" s="26">
        <f>VLOOKUP($C338,Demographics!$A$2:$V$2860,15,FALSE)/100</f>
        <v>0</v>
      </c>
      <c r="U338" s="26">
        <f>VLOOKUP($C338,Demographics!$A$2:$V$2860,16,FALSE)/100</f>
        <v>0.30769999999999997</v>
      </c>
      <c r="V338" s="26">
        <f>VLOOKUP($C338,Demographics!$A$2:$V$2860,17,FALSE)/100</f>
        <v>0.69230000000000003</v>
      </c>
      <c r="W338" s="26">
        <f>VLOOKUP($C338,Demographics!$A$2:$V$2860,18,FALSE)/100</f>
        <v>0</v>
      </c>
      <c r="X338" s="27">
        <f>VLOOKUP($C338,Demographics!$A$2:$V$2860,19,FALSE)/100</f>
        <v>0</v>
      </c>
      <c r="Y338" s="68" t="str">
        <f>IF(VLOOKUP($C338,MSP_HSPE!$B$2:$F$671,2,0)=0,"",VLOOKUP($C338,MSP_HSPE!$B$2:$F$671,2,0))</f>
        <v/>
      </c>
      <c r="Z338" s="69" t="str">
        <f>IF(VLOOKUP($C338,MSP_HSPE!$B$2:$F$671,4,0)=0,"",VLOOKUP($C338,MSP_HSPE!$B$2:$F$671,4,0))</f>
        <v/>
      </c>
      <c r="AA338" s="69" t="str">
        <f>IF(VLOOKUP($C338,EOC!$A$2:$F$1091,2,0)=0,"",VLOOKUP($C338,EOC!$A$2:$F$1091,2,0))</f>
        <v/>
      </c>
      <c r="AB338" s="69" t="str">
        <f>IF(VLOOKUP($C338,EOC!$A$2:$F$1091,4,0)=0,"",VLOOKUP($C338,EOC!$A$2:$F$1091,4,0))</f>
        <v/>
      </c>
      <c r="AC338" s="70" t="str">
        <f>IF(VLOOKUP($C338,EOC!$A$2:$F$1091,6,0)=0,"",VLOOKUP($C338,EOC!$A$2:$F$1091,6,0))</f>
        <v/>
      </c>
      <c r="AD338" s="67"/>
      <c r="AE338" s="63"/>
      <c r="AF338" s="63"/>
      <c r="AG338" s="62"/>
      <c r="AH338" s="67" t="str">
        <f t="shared" si="10"/>
        <v/>
      </c>
      <c r="AI338" s="94" t="str">
        <f t="shared" si="11"/>
        <v/>
      </c>
    </row>
    <row r="339" spans="1:35" x14ac:dyDescent="0.2">
      <c r="A339" s="36" t="s">
        <v>622</v>
      </c>
      <c r="B339" s="35" t="s">
        <v>510</v>
      </c>
      <c r="C339" s="53">
        <v>3238</v>
      </c>
      <c r="D339" s="28" t="str">
        <f>VLOOKUP($C339,Demographics!$A$2:$V$2860,2,FALSE)</f>
        <v>P</v>
      </c>
      <c r="E339" s="28" t="str">
        <f>VLOOKUP($C339,Demographics!$A$2:$V$2860,3,FALSE)</f>
        <v xml:space="preserve">7-12      </v>
      </c>
      <c r="F339" s="28">
        <f>VLOOKUP($C339,Demographics!$A$2:$V$2860,4,FALSE)</f>
        <v>260</v>
      </c>
      <c r="G339" s="29">
        <f>VLOOKUP($C339,Demographics!$A$2:$V$2860,20,FALSE)</f>
        <v>13</v>
      </c>
      <c r="H339" s="29">
        <f>VLOOKUP($C339,Demographics!$A$2:$V$2860,21,FALSE)</f>
        <v>11</v>
      </c>
      <c r="I339" s="27">
        <f>VLOOKUP($C339,Demographics!$A$2:$V$2860,22,FALSE)/100</f>
        <v>0.5</v>
      </c>
      <c r="J339" s="25">
        <f>VLOOKUP($C339,Demographics!$A$2:$V$2860,5,FALSE)/100</f>
        <v>1.54E-2</v>
      </c>
      <c r="K339" s="26">
        <f>VLOOKUP($C339,Demographics!$A$2:$V$2860,6,FALSE)/100</f>
        <v>0</v>
      </c>
      <c r="L339" s="26">
        <f>VLOOKUP($C339,Demographics!$A$2:$V$2860,7,FALSE)/100</f>
        <v>0</v>
      </c>
      <c r="M339" s="26">
        <f>VLOOKUP($C339,Demographics!$A$2:$V$2860,8,FALSE)/100</f>
        <v>0</v>
      </c>
      <c r="N339" s="26">
        <f>VLOOKUP($C339,Demographics!$A$2:$V$2860,9,FALSE)/100</f>
        <v>0.1231</v>
      </c>
      <c r="O339" s="26">
        <f>VLOOKUP($C339,Demographics!$A$2:$V$2860,10,FALSE)/100</f>
        <v>0.8538</v>
      </c>
      <c r="P339" s="26">
        <f>VLOOKUP($C339,Demographics!$A$2:$V$2860,11,FALSE)/100</f>
        <v>7.7000000000000002E-3</v>
      </c>
      <c r="Q339" s="26">
        <f>VLOOKUP($C339,Demographics!$A$2:$V$2860,12,FALSE)/100</f>
        <v>0.54620000000000002</v>
      </c>
      <c r="R339" s="26">
        <f>VLOOKUP($C339,Demographics!$A$2:$V$2860,13,FALSE)/100</f>
        <v>0.45380000000000004</v>
      </c>
      <c r="S339" s="26">
        <f>VLOOKUP($C339,Demographics!$A$2:$V$2860,14,FALSE)/100</f>
        <v>2.0099999999999996E-2</v>
      </c>
      <c r="T339" s="26">
        <f>VLOOKUP($C339,Demographics!$A$2:$V$2860,15,FALSE)/100</f>
        <v>3.2099999999999997E-2</v>
      </c>
      <c r="U339" s="26">
        <f>VLOOKUP($C339,Demographics!$A$2:$V$2860,16,FALSE)/100</f>
        <v>0.17269999999999999</v>
      </c>
      <c r="V339" s="26">
        <f>VLOOKUP($C339,Demographics!$A$2:$V$2860,17,FALSE)/100</f>
        <v>0.50600000000000001</v>
      </c>
      <c r="W339" s="26">
        <f>VLOOKUP($C339,Demographics!$A$2:$V$2860,18,FALSE)/100</f>
        <v>0</v>
      </c>
      <c r="X339" s="27">
        <f>VLOOKUP($C339,Demographics!$A$2:$V$2860,19,FALSE)/100</f>
        <v>0</v>
      </c>
      <c r="Y339" s="68">
        <f>IF(VLOOKUP($C339,MSP_HSPE!$B$2:$F$671,2,0)=0,"",VLOOKUP($C339,MSP_HSPE!$B$2:$F$671,2,0))</f>
        <v>3.04</v>
      </c>
      <c r="Z339" s="69">
        <f>IF(VLOOKUP($C339,MSP_HSPE!$B$2:$F$671,4,0)=0,"",VLOOKUP($C339,MSP_HSPE!$B$2:$F$671,4,0))</f>
        <v>2.8570000000000007</v>
      </c>
      <c r="AA339" s="69">
        <f>IF(VLOOKUP($C339,EOC!$A$2:$F$1091,2,0)=0,"",VLOOKUP($C339,EOC!$A$2:$F$1091,2,0))</f>
        <v>1.7709999999999999</v>
      </c>
      <c r="AB339" s="69">
        <f>IF(VLOOKUP($C339,EOC!$A$2:$F$1091,4,0)=0,"",VLOOKUP($C339,EOC!$A$2:$F$1091,4,0))</f>
        <v>2.65</v>
      </c>
      <c r="AC339" s="70">
        <f>IF(VLOOKUP($C339,EOC!$A$2:$F$1091,6,0)=0,"",VLOOKUP($C339,EOC!$A$2:$F$1091,6,0))</f>
        <v>2.52</v>
      </c>
      <c r="AD339" s="65">
        <f>Y339-(Modeling!$H$4+'High Schools'!V295*Modeling!$H$5)</f>
        <v>-0.51241876785009</v>
      </c>
      <c r="AE339" s="66">
        <f>Z339-(Modeling!$I$4+V339*Modeling!$I$5)</f>
        <v>-3.139280399077915E-2</v>
      </c>
      <c r="AF339" s="64">
        <f>AA339-(Modeling!$J$4+V339*Modeling!$J$5)</f>
        <v>-0.18445159155725177</v>
      </c>
      <c r="AG339" s="62">
        <f>AC339-(Modeling!$K$4+V339*Modeling!$K$5)</f>
        <v>3.0678259714253198E-2</v>
      </c>
      <c r="AH339" s="67">
        <f t="shared" si="10"/>
        <v>-0.69758490368386772</v>
      </c>
      <c r="AI339" s="94">
        <f t="shared" si="11"/>
        <v>382</v>
      </c>
    </row>
    <row r="340" spans="1:35" x14ac:dyDescent="0.2">
      <c r="A340" s="36" t="s">
        <v>655</v>
      </c>
      <c r="B340" s="35" t="s">
        <v>354</v>
      </c>
      <c r="C340" s="53">
        <v>2532</v>
      </c>
      <c r="D340" s="28" t="str">
        <f>VLOOKUP($C340,Demographics!$A$2:$V$2860,2,FALSE)</f>
        <v>P</v>
      </c>
      <c r="E340" s="28" t="str">
        <f>VLOOKUP($C340,Demographics!$A$2:$V$2860,3,FALSE)</f>
        <v xml:space="preserve">9-12      </v>
      </c>
      <c r="F340" s="28">
        <f>VLOOKUP($C340,Demographics!$A$2:$V$2860,4,FALSE)</f>
        <v>270</v>
      </c>
      <c r="G340" s="29">
        <f>VLOOKUP($C340,Demographics!$A$2:$V$2860,20,FALSE)</f>
        <v>9</v>
      </c>
      <c r="H340" s="29">
        <f>VLOOKUP($C340,Demographics!$A$2:$V$2860,21,FALSE)</f>
        <v>12.4</v>
      </c>
      <c r="I340" s="27">
        <f>VLOOKUP($C340,Demographics!$A$2:$V$2860,22,FALSE)/100</f>
        <v>0.4194</v>
      </c>
      <c r="J340" s="25">
        <f>VLOOKUP($C340,Demographics!$A$2:$V$2860,5,FALSE)/100</f>
        <v>0.50740000000000007</v>
      </c>
      <c r="K340" s="26">
        <f>VLOOKUP($C340,Demographics!$A$2:$V$2860,6,FALSE)/100</f>
        <v>0</v>
      </c>
      <c r="L340" s="26">
        <f>VLOOKUP($C340,Demographics!$A$2:$V$2860,7,FALSE)/100</f>
        <v>3.7000000000000002E-3</v>
      </c>
      <c r="M340" s="26">
        <f>VLOOKUP($C340,Demographics!$A$2:$V$2860,8,FALSE)/100</f>
        <v>0</v>
      </c>
      <c r="N340" s="26">
        <f>VLOOKUP($C340,Demographics!$A$2:$V$2860,9,FALSE)/100</f>
        <v>0.37040000000000001</v>
      </c>
      <c r="O340" s="26">
        <f>VLOOKUP($C340,Demographics!$A$2:$V$2860,10,FALSE)/100</f>
        <v>4.4400000000000002E-2</v>
      </c>
      <c r="P340" s="26">
        <f>VLOOKUP($C340,Demographics!$A$2:$V$2860,11,FALSE)/100</f>
        <v>7.4099999999999999E-2</v>
      </c>
      <c r="Q340" s="26">
        <f>VLOOKUP($C340,Demographics!$A$2:$V$2860,12,FALSE)/100</f>
        <v>0.55189999999999995</v>
      </c>
      <c r="R340" s="26">
        <f>VLOOKUP($C340,Demographics!$A$2:$V$2860,13,FALSE)/100</f>
        <v>0.4481</v>
      </c>
      <c r="S340" s="26">
        <f>VLOOKUP($C340,Demographics!$A$2:$V$2860,14,FALSE)/100</f>
        <v>0</v>
      </c>
      <c r="T340" s="26">
        <f>VLOOKUP($C340,Demographics!$A$2:$V$2860,15,FALSE)/100</f>
        <v>9.4700000000000006E-2</v>
      </c>
      <c r="U340" s="26">
        <f>VLOOKUP($C340,Demographics!$A$2:$V$2860,16,FALSE)/100</f>
        <v>0.17050000000000001</v>
      </c>
      <c r="V340" s="26">
        <f>VLOOKUP($C340,Demographics!$A$2:$V$2860,17,FALSE)/100</f>
        <v>0.99239999999999995</v>
      </c>
      <c r="W340" s="26">
        <f>VLOOKUP($C340,Demographics!$A$2:$V$2860,18,FALSE)/100</f>
        <v>3.7900000000000003E-2</v>
      </c>
      <c r="X340" s="27">
        <f>VLOOKUP($C340,Demographics!$A$2:$V$2860,19,FALSE)/100</f>
        <v>0</v>
      </c>
      <c r="Y340" s="68">
        <f>IF(VLOOKUP($C340,MSP_HSPE!$B$2:$F$671,2,0)=0,"",VLOOKUP($C340,MSP_HSPE!$B$2:$F$671,2,0))</f>
        <v>2.0699999999999998</v>
      </c>
      <c r="Z340" s="69">
        <f>IF(VLOOKUP($C340,MSP_HSPE!$B$2:$F$671,4,0)=0,"",VLOOKUP($C340,MSP_HSPE!$B$2:$F$671,4,0))</f>
        <v>2.097</v>
      </c>
      <c r="AA340" s="69" t="str">
        <f>IF(VLOOKUP($C340,EOC!$A$2:$F$1091,2,0)=0,"",VLOOKUP($C340,EOC!$A$2:$F$1091,2,0))</f>
        <v/>
      </c>
      <c r="AB340" s="69">
        <f>IF(VLOOKUP($C340,EOC!$A$2:$F$1091,4,0)=0,"",VLOOKUP($C340,EOC!$A$2:$F$1091,4,0))</f>
        <v>2.1069999999999998</v>
      </c>
      <c r="AC340" s="70">
        <f>IF(VLOOKUP($C340,EOC!$A$2:$F$1091,6,0)=0,"",VLOOKUP($C340,EOC!$A$2:$F$1091,6,0))</f>
        <v>1.6669999999999998</v>
      </c>
      <c r="AD340" s="65">
        <f>Y340-(Modeling!$H$4+'High Schools'!V626*Modeling!$H$5)</f>
        <v>-0.9159906948615486</v>
      </c>
      <c r="AE340" s="66">
        <f>Z340-(Modeling!$I$4+V340*Modeling!$I$5)</f>
        <v>-0.30444666511449592</v>
      </c>
      <c r="AF340" s="63"/>
      <c r="AG340" s="62">
        <f>AC340-(Modeling!$K$4+V340*Modeling!$K$5)</f>
        <v>-0.11622022017222311</v>
      </c>
      <c r="AH340" s="67">
        <f t="shared" si="10"/>
        <v>-1.3366575801482676</v>
      </c>
      <c r="AI340" s="94">
        <f t="shared" si="11"/>
        <v>427</v>
      </c>
    </row>
    <row r="341" spans="1:35" x14ac:dyDescent="0.2">
      <c r="A341" s="36" t="s">
        <v>671</v>
      </c>
      <c r="B341" s="35" t="s">
        <v>1308</v>
      </c>
      <c r="C341" s="53">
        <v>5112</v>
      </c>
      <c r="D341" s="28" t="str">
        <f>VLOOKUP($C341,Demographics!$A$2:$V$2860,2,FALSE)</f>
        <v>A</v>
      </c>
      <c r="E341" s="28" t="str">
        <f>VLOOKUP($C341,Demographics!$A$2:$V$2860,3,FALSE)</f>
        <v xml:space="preserve">K-12      </v>
      </c>
      <c r="F341" s="28">
        <f>VLOOKUP($C341,Demographics!$A$2:$V$2860,4,FALSE)</f>
        <v>89</v>
      </c>
      <c r="G341" s="29">
        <f>VLOOKUP($C341,Demographics!$A$2:$V$2860,20,FALSE)</f>
        <v>45</v>
      </c>
      <c r="H341" s="29">
        <f>VLOOKUP($C341,Demographics!$A$2:$V$2860,21,FALSE)</f>
        <v>9.6999999999999993</v>
      </c>
      <c r="I341" s="27">
        <f>VLOOKUP($C341,Demographics!$A$2:$V$2860,22,FALSE)/100</f>
        <v>1</v>
      </c>
      <c r="J341" s="25">
        <f>VLOOKUP($C341,Demographics!$A$2:$V$2860,5,FALSE)/100</f>
        <v>0</v>
      </c>
      <c r="K341" s="26">
        <f>VLOOKUP($C341,Demographics!$A$2:$V$2860,6,FALSE)/100</f>
        <v>0</v>
      </c>
      <c r="L341" s="26">
        <f>VLOOKUP($C341,Demographics!$A$2:$V$2860,7,FALSE)/100</f>
        <v>0</v>
      </c>
      <c r="M341" s="26">
        <f>VLOOKUP($C341,Demographics!$A$2:$V$2860,8,FALSE)/100</f>
        <v>1.1200000000000002E-2</v>
      </c>
      <c r="N341" s="26">
        <f>VLOOKUP($C341,Demographics!$A$2:$V$2860,9,FALSE)/100</f>
        <v>4.4900000000000002E-2</v>
      </c>
      <c r="O341" s="26">
        <f>VLOOKUP($C341,Demographics!$A$2:$V$2860,10,FALSE)/100</f>
        <v>0.87639999999999996</v>
      </c>
      <c r="P341" s="26">
        <f>VLOOKUP($C341,Demographics!$A$2:$V$2860,11,FALSE)/100</f>
        <v>6.7400000000000002E-2</v>
      </c>
      <c r="Q341" s="26">
        <f>VLOOKUP($C341,Demographics!$A$2:$V$2860,12,FALSE)/100</f>
        <v>0.49439999999999995</v>
      </c>
      <c r="R341" s="26">
        <f>VLOOKUP($C341,Demographics!$A$2:$V$2860,13,FALSE)/100</f>
        <v>0.50560000000000005</v>
      </c>
      <c r="S341" s="26">
        <f>VLOOKUP($C341,Demographics!$A$2:$V$2860,14,FALSE)/100</f>
        <v>0</v>
      </c>
      <c r="T341" s="26">
        <f>VLOOKUP($C341,Demographics!$A$2:$V$2860,15,FALSE)/100</f>
        <v>1.2500000000000001E-2</v>
      </c>
      <c r="U341" s="26">
        <f>VLOOKUP($C341,Demographics!$A$2:$V$2860,16,FALSE)/100</f>
        <v>2.5000000000000001E-2</v>
      </c>
      <c r="V341" s="26">
        <f>VLOOKUP($C341,Demographics!$A$2:$V$2860,17,FALSE)/100</f>
        <v>0</v>
      </c>
      <c r="W341" s="26">
        <f>VLOOKUP($C341,Demographics!$A$2:$V$2860,18,FALSE)/100</f>
        <v>0</v>
      </c>
      <c r="X341" s="27">
        <f>VLOOKUP($C341,Demographics!$A$2:$V$2860,19,FALSE)/100</f>
        <v>0</v>
      </c>
      <c r="Y341" s="68" t="str">
        <f>IF(VLOOKUP($C341,MSP_HSPE!$B$2:$F$671,2,0)=0,"",VLOOKUP($C341,MSP_HSPE!$B$2:$F$671,2,0))</f>
        <v/>
      </c>
      <c r="Z341" s="69" t="str">
        <f>IF(VLOOKUP($C341,MSP_HSPE!$B$2:$F$671,4,0)=0,"",VLOOKUP($C341,MSP_HSPE!$B$2:$F$671,4,0))</f>
        <v/>
      </c>
      <c r="AA341" s="69" t="str">
        <f>IF(VLOOKUP($C341,EOC!$A$2:$F$1091,2,0)=0,"",VLOOKUP($C341,EOC!$A$2:$F$1091,2,0))</f>
        <v/>
      </c>
      <c r="AB341" s="69" t="str">
        <f>IF(VLOOKUP($C341,EOC!$A$2:$F$1091,4,0)=0,"",VLOOKUP($C341,EOC!$A$2:$F$1091,4,0))</f>
        <v/>
      </c>
      <c r="AC341" s="70" t="str">
        <f>IF(VLOOKUP($C341,EOC!$A$2:$F$1091,6,0)=0,"",VLOOKUP($C341,EOC!$A$2:$F$1091,6,0))</f>
        <v/>
      </c>
      <c r="AD341" s="67"/>
      <c r="AE341" s="63"/>
      <c r="AF341" s="63"/>
      <c r="AG341" s="62"/>
      <c r="AH341" s="67" t="str">
        <f t="shared" si="10"/>
        <v/>
      </c>
      <c r="AI341" s="94" t="str">
        <f t="shared" si="11"/>
        <v/>
      </c>
    </row>
    <row r="342" spans="1:35" x14ac:dyDescent="0.2">
      <c r="A342" s="36" t="s">
        <v>671</v>
      </c>
      <c r="B342" s="35" t="s">
        <v>334</v>
      </c>
      <c r="C342" s="53">
        <v>2343</v>
      </c>
      <c r="D342" s="28" t="str">
        <f>VLOOKUP($C342,Demographics!$A$2:$V$2860,2,FALSE)</f>
        <v>P</v>
      </c>
      <c r="E342" s="28" t="str">
        <f>VLOOKUP($C342,Demographics!$A$2:$V$2860,3,FALSE)</f>
        <v xml:space="preserve">9-12      </v>
      </c>
      <c r="F342" s="28">
        <f>VLOOKUP($C342,Demographics!$A$2:$V$2860,4,FALSE)</f>
        <v>622</v>
      </c>
      <c r="G342" s="29">
        <f>VLOOKUP($C342,Demographics!$A$2:$V$2860,20,FALSE)</f>
        <v>14</v>
      </c>
      <c r="H342" s="29">
        <f>VLOOKUP($C342,Demographics!$A$2:$V$2860,21,FALSE)</f>
        <v>12</v>
      </c>
      <c r="I342" s="27">
        <f>VLOOKUP($C342,Demographics!$A$2:$V$2860,22,FALSE)/100</f>
        <v>0.66670000000000007</v>
      </c>
      <c r="J342" s="25">
        <f>VLOOKUP($C342,Demographics!$A$2:$V$2860,5,FALSE)/100</f>
        <v>4.6600000000000003E-2</v>
      </c>
      <c r="K342" s="26">
        <f>VLOOKUP($C342,Demographics!$A$2:$V$2860,6,FALSE)/100</f>
        <v>9.5999999999999992E-3</v>
      </c>
      <c r="L342" s="26">
        <f>VLOOKUP($C342,Demographics!$A$2:$V$2860,7,FALSE)/100</f>
        <v>3.2000000000000002E-3</v>
      </c>
      <c r="M342" s="26">
        <f>VLOOKUP($C342,Demographics!$A$2:$V$2860,8,FALSE)/100</f>
        <v>6.4000000000000003E-3</v>
      </c>
      <c r="N342" s="26">
        <f>VLOOKUP($C342,Demographics!$A$2:$V$2860,9,FALSE)/100</f>
        <v>8.199999999999999E-2</v>
      </c>
      <c r="O342" s="26">
        <f>VLOOKUP($C342,Demographics!$A$2:$V$2860,10,FALSE)/100</f>
        <v>0.82150000000000001</v>
      </c>
      <c r="P342" s="26">
        <f>VLOOKUP($C342,Demographics!$A$2:$V$2860,11,FALSE)/100</f>
        <v>3.0499999999999999E-2</v>
      </c>
      <c r="Q342" s="26">
        <f>VLOOKUP($C342,Demographics!$A$2:$V$2860,12,FALSE)/100</f>
        <v>0.52090000000000003</v>
      </c>
      <c r="R342" s="26">
        <f>VLOOKUP($C342,Demographics!$A$2:$V$2860,13,FALSE)/100</f>
        <v>0.47909999999999997</v>
      </c>
      <c r="S342" s="26">
        <f>VLOOKUP($C342,Demographics!$A$2:$V$2860,14,FALSE)/100</f>
        <v>0</v>
      </c>
      <c r="T342" s="26">
        <f>VLOOKUP($C342,Demographics!$A$2:$V$2860,15,FALSE)/100</f>
        <v>2.5499999999999998E-2</v>
      </c>
      <c r="U342" s="26">
        <f>VLOOKUP($C342,Demographics!$A$2:$V$2860,16,FALSE)/100</f>
        <v>0.13949999999999999</v>
      </c>
      <c r="V342" s="26">
        <f>VLOOKUP($C342,Demographics!$A$2:$V$2860,17,FALSE)/100</f>
        <v>0.49149999999999999</v>
      </c>
      <c r="W342" s="26">
        <f>VLOOKUP($C342,Demographics!$A$2:$V$2860,18,FALSE)/100</f>
        <v>6.8000000000000005E-3</v>
      </c>
      <c r="X342" s="27">
        <f>VLOOKUP($C342,Demographics!$A$2:$V$2860,19,FALSE)/100</f>
        <v>1.7000000000000001E-3</v>
      </c>
      <c r="Y342" s="68">
        <f>IF(VLOOKUP($C342,MSP_HSPE!$B$2:$F$671,2,0)=0,"",VLOOKUP($C342,MSP_HSPE!$B$2:$F$671,2,0))</f>
        <v>3.45</v>
      </c>
      <c r="Z342" s="69">
        <f>IF(VLOOKUP($C342,MSP_HSPE!$B$2:$F$671,4,0)=0,"",VLOOKUP($C342,MSP_HSPE!$B$2:$F$671,4,0))</f>
        <v>3.2749999999999999</v>
      </c>
      <c r="AA342" s="69">
        <f>IF(VLOOKUP($C342,EOC!$A$2:$F$1091,2,0)=0,"",VLOOKUP($C342,EOC!$A$2:$F$1091,2,0))</f>
        <v>2.2799999999999998</v>
      </c>
      <c r="AB342" s="69">
        <f>IF(VLOOKUP($C342,EOC!$A$2:$F$1091,4,0)=0,"",VLOOKUP($C342,EOC!$A$2:$F$1091,4,0))</f>
        <v>3.2809999999999997</v>
      </c>
      <c r="AC342" s="70">
        <f>IF(VLOOKUP($C342,EOC!$A$2:$F$1091,6,0)=0,"",VLOOKUP($C342,EOC!$A$2:$F$1091,6,0))</f>
        <v>2.7689999999999997</v>
      </c>
      <c r="AD342" s="65">
        <f>Y342-(Modeling!$H$4+'High Schools'!V590*Modeling!$H$5)</f>
        <v>0.6137401397577622</v>
      </c>
      <c r="AE342" s="66">
        <f>Z342-(Modeling!$I$4+V342*Modeling!$I$5)</f>
        <v>0.37209091514222559</v>
      </c>
      <c r="AF342" s="64">
        <f>AA342-(Modeling!$J$4+V342*Modeling!$J$5)</f>
        <v>0.31036605599311162</v>
      </c>
      <c r="AG342" s="62">
        <f>AC342-(Modeling!$K$4+V342*Modeling!$K$5)</f>
        <v>0.2586287694970526</v>
      </c>
      <c r="AH342" s="67">
        <f t="shared" si="10"/>
        <v>1.554825880390152</v>
      </c>
      <c r="AI342" s="94">
        <f t="shared" si="11"/>
        <v>66</v>
      </c>
    </row>
    <row r="343" spans="1:35" x14ac:dyDescent="0.2">
      <c r="A343" s="36" t="s">
        <v>253</v>
      </c>
      <c r="B343" s="35" t="s">
        <v>702</v>
      </c>
      <c r="C343" s="53">
        <v>2295</v>
      </c>
      <c r="D343" s="28" t="str">
        <f>VLOOKUP($C343,Demographics!$A$2:$V$2860,2,FALSE)</f>
        <v>P</v>
      </c>
      <c r="E343" s="28" t="str">
        <f>VLOOKUP($C343,Demographics!$A$2:$V$2860,3,FALSE)</f>
        <v xml:space="preserve">9-12      </v>
      </c>
      <c r="F343" s="28">
        <f>VLOOKUP($C343,Demographics!$A$2:$V$2860,4,FALSE)</f>
        <v>1920</v>
      </c>
      <c r="G343" s="29">
        <f>VLOOKUP($C343,Demographics!$A$2:$V$2860,20,FALSE)</f>
        <v>18</v>
      </c>
      <c r="H343" s="29">
        <f>VLOOKUP($C343,Demographics!$A$2:$V$2860,21,FALSE)</f>
        <v>11.5</v>
      </c>
      <c r="I343" s="27">
        <f>VLOOKUP($C343,Demographics!$A$2:$V$2860,22,FALSE)/100</f>
        <v>0.64760000000000006</v>
      </c>
      <c r="J343" s="25">
        <f>VLOOKUP($C343,Demographics!$A$2:$V$2860,5,FALSE)/100</f>
        <v>7.8000000000000005E-3</v>
      </c>
      <c r="K343" s="26">
        <f>VLOOKUP($C343,Demographics!$A$2:$V$2860,6,FALSE)/100</f>
        <v>2.4500000000000001E-2</v>
      </c>
      <c r="L343" s="26">
        <f>VLOOKUP($C343,Demographics!$A$2:$V$2860,7,FALSE)/100</f>
        <v>7.3000000000000001E-3</v>
      </c>
      <c r="M343" s="26">
        <f>VLOOKUP($C343,Demographics!$A$2:$V$2860,8,FALSE)/100</f>
        <v>1.09E-2</v>
      </c>
      <c r="N343" s="26">
        <f>VLOOKUP($C343,Demographics!$A$2:$V$2860,9,FALSE)/100</f>
        <v>0.48649999999999999</v>
      </c>
      <c r="O343" s="26">
        <f>VLOOKUP($C343,Demographics!$A$2:$V$2860,10,FALSE)/100</f>
        <v>0.44640000000000002</v>
      </c>
      <c r="P343" s="26">
        <f>VLOOKUP($C343,Demographics!$A$2:$V$2860,11,FALSE)/100</f>
        <v>1.67E-2</v>
      </c>
      <c r="Q343" s="26">
        <f>VLOOKUP($C343,Demographics!$A$2:$V$2860,12,FALSE)/100</f>
        <v>0.47759999999999997</v>
      </c>
      <c r="R343" s="26">
        <f>VLOOKUP($C343,Demographics!$A$2:$V$2860,13,FALSE)/100</f>
        <v>0.52239999999999998</v>
      </c>
      <c r="S343" s="26">
        <f>VLOOKUP($C343,Demographics!$A$2:$V$2860,14,FALSE)/100</f>
        <v>8.2699999999999996E-2</v>
      </c>
      <c r="T343" s="26">
        <f>VLOOKUP($C343,Demographics!$A$2:$V$2860,15,FALSE)/100</f>
        <v>8.9800000000000005E-2</v>
      </c>
      <c r="U343" s="26">
        <f>VLOOKUP($C343,Demographics!$A$2:$V$2860,16,FALSE)/100</f>
        <v>0.111</v>
      </c>
      <c r="V343" s="26">
        <f>VLOOKUP($C343,Demographics!$A$2:$V$2860,17,FALSE)/100</f>
        <v>0.60119999999999996</v>
      </c>
      <c r="W343" s="26">
        <f>VLOOKUP($C343,Demographics!$A$2:$V$2860,18,FALSE)/100</f>
        <v>2.29E-2</v>
      </c>
      <c r="X343" s="27">
        <f>VLOOKUP($C343,Demographics!$A$2:$V$2860,19,FALSE)/100</f>
        <v>2.2000000000000001E-3</v>
      </c>
      <c r="Y343" s="68">
        <f>IF(VLOOKUP($C343,MSP_HSPE!$B$2:$F$671,2,0)=0,"",VLOOKUP($C343,MSP_HSPE!$B$2:$F$671,2,0))</f>
        <v>2.9</v>
      </c>
      <c r="Z343" s="69">
        <f>IF(VLOOKUP($C343,MSP_HSPE!$B$2:$F$671,4,0)=0,"",VLOOKUP($C343,MSP_HSPE!$B$2:$F$671,4,0))</f>
        <v>2.8270000000000004</v>
      </c>
      <c r="AA343" s="69">
        <f>IF(VLOOKUP($C343,EOC!$A$2:$F$1091,2,0)=0,"",VLOOKUP($C343,EOC!$A$2:$F$1091,2,0))</f>
        <v>1.9169999999999998</v>
      </c>
      <c r="AB343" s="69">
        <f>IF(VLOOKUP($C343,EOC!$A$2:$F$1091,4,0)=0,"",VLOOKUP($C343,EOC!$A$2:$F$1091,4,0))</f>
        <v>2.7260000000000004</v>
      </c>
      <c r="AC343" s="70">
        <f>IF(VLOOKUP($C343,EOC!$A$2:$F$1091,6,0)=0,"",VLOOKUP($C343,EOC!$A$2:$F$1091,6,0))</f>
        <v>2.4300000000000002</v>
      </c>
      <c r="AD343" s="65">
        <f>Y343-(Modeling!$H$4+'High Schools'!V416*Modeling!$H$5)</f>
        <v>-0.19737022674861215</v>
      </c>
      <c r="AE343" s="66">
        <f>Z343-(Modeling!$I$4+V343*Modeling!$I$5)</f>
        <v>3.3914088322177349E-2</v>
      </c>
      <c r="AF343" s="64">
        <f>AA343-(Modeling!$J$4+V343*Modeling!$J$5)</f>
        <v>5.4662887974155527E-2</v>
      </c>
      <c r="AG343" s="62">
        <f>AC343-(Modeling!$K$4+V343*Modeling!$K$5)</f>
        <v>7.8879050657524985E-2</v>
      </c>
      <c r="AH343" s="67">
        <f t="shared" si="10"/>
        <v>-2.9914199794754293E-2</v>
      </c>
      <c r="AI343" s="94">
        <f t="shared" si="11"/>
        <v>302</v>
      </c>
    </row>
    <row r="344" spans="1:35" x14ac:dyDescent="0.2">
      <c r="A344" s="36" t="s">
        <v>253</v>
      </c>
      <c r="B344" s="35" t="s">
        <v>513</v>
      </c>
      <c r="C344" s="53">
        <v>1992</v>
      </c>
      <c r="D344" s="28" t="str">
        <f>VLOOKUP($C344,Demographics!$A$2:$V$2860,2,FALSE)</f>
        <v>A</v>
      </c>
      <c r="E344" s="28" t="str">
        <f>VLOOKUP($C344,Demographics!$A$2:$V$2860,3,FALSE)</f>
        <v xml:space="preserve">K-12      </v>
      </c>
      <c r="F344" s="28">
        <f>VLOOKUP($C344,Demographics!$A$2:$V$2860,4,FALSE)</f>
        <v>284</v>
      </c>
      <c r="G344" s="29">
        <f>VLOOKUP($C344,Demographics!$A$2:$V$2860,20,FALSE)</f>
        <v>36</v>
      </c>
      <c r="H344" s="29">
        <f>VLOOKUP($C344,Demographics!$A$2:$V$2860,21,FALSE)</f>
        <v>8.6999999999999993</v>
      </c>
      <c r="I344" s="27">
        <f>VLOOKUP($C344,Demographics!$A$2:$V$2860,22,FALSE)/100</f>
        <v>0.625</v>
      </c>
      <c r="J344" s="25">
        <f>VLOOKUP($C344,Demographics!$A$2:$V$2860,5,FALSE)/100</f>
        <v>0</v>
      </c>
      <c r="K344" s="26">
        <f>VLOOKUP($C344,Demographics!$A$2:$V$2860,6,FALSE)/100</f>
        <v>1.06E-2</v>
      </c>
      <c r="L344" s="26">
        <f>VLOOKUP($C344,Demographics!$A$2:$V$2860,7,FALSE)/100</f>
        <v>3.4999999999999996E-3</v>
      </c>
      <c r="M344" s="26">
        <f>VLOOKUP($C344,Demographics!$A$2:$V$2860,8,FALSE)/100</f>
        <v>1.41E-2</v>
      </c>
      <c r="N344" s="26">
        <f>VLOOKUP($C344,Demographics!$A$2:$V$2860,9,FALSE)/100</f>
        <v>2.8199999999999999E-2</v>
      </c>
      <c r="O344" s="26">
        <f>VLOOKUP($C344,Demographics!$A$2:$V$2860,10,FALSE)/100</f>
        <v>0.93659999999999999</v>
      </c>
      <c r="P344" s="26">
        <f>VLOOKUP($C344,Demographics!$A$2:$V$2860,11,FALSE)/100</f>
        <v>6.9999999999999993E-3</v>
      </c>
      <c r="Q344" s="26">
        <f>VLOOKUP($C344,Demographics!$A$2:$V$2860,12,FALSE)/100</f>
        <v>0.50350000000000006</v>
      </c>
      <c r="R344" s="26">
        <f>VLOOKUP($C344,Demographics!$A$2:$V$2860,13,FALSE)/100</f>
        <v>0.4965</v>
      </c>
      <c r="S344" s="26">
        <f>VLOOKUP($C344,Demographics!$A$2:$V$2860,14,FALSE)/100</f>
        <v>0</v>
      </c>
      <c r="T344" s="26">
        <f>VLOOKUP($C344,Demographics!$A$2:$V$2860,15,FALSE)/100</f>
        <v>0</v>
      </c>
      <c r="U344" s="26">
        <f>VLOOKUP($C344,Demographics!$A$2:$V$2860,16,FALSE)/100</f>
        <v>2.4799999999999999E-2</v>
      </c>
      <c r="V344" s="26">
        <f>VLOOKUP($C344,Demographics!$A$2:$V$2860,17,FALSE)/100</f>
        <v>0.23050000000000001</v>
      </c>
      <c r="W344" s="26">
        <f>VLOOKUP($C344,Demographics!$A$2:$V$2860,18,FALSE)/100</f>
        <v>0</v>
      </c>
      <c r="X344" s="27">
        <f>VLOOKUP($C344,Demographics!$A$2:$V$2860,19,FALSE)/100</f>
        <v>0</v>
      </c>
      <c r="Y344" s="68">
        <f>IF(VLOOKUP($C344,MSP_HSPE!$B$2:$F$671,2,0)=0,"",VLOOKUP($C344,MSP_HSPE!$B$2:$F$671,2,0))</f>
        <v>3.72</v>
      </c>
      <c r="Z344" s="69">
        <f>IF(VLOOKUP($C344,MSP_HSPE!$B$2:$F$671,4,0)=0,"",VLOOKUP($C344,MSP_HSPE!$B$2:$F$671,4,0))</f>
        <v>3.7779999999999996</v>
      </c>
      <c r="AA344" s="69">
        <f>IF(VLOOKUP($C344,EOC!$A$2:$F$1091,2,0)=0,"",VLOOKUP($C344,EOC!$A$2:$F$1091,2,0))</f>
        <v>2.5449999999999999</v>
      </c>
      <c r="AB344" s="69" t="str">
        <f>IF(VLOOKUP($C344,EOC!$A$2:$F$1091,4,0)=0,"",VLOOKUP($C344,EOC!$A$2:$F$1091,4,0))</f>
        <v/>
      </c>
      <c r="AC344" s="70">
        <f>IF(VLOOKUP($C344,EOC!$A$2:$F$1091,6,0)=0,"",VLOOKUP($C344,EOC!$A$2:$F$1091,6,0))</f>
        <v>2.625</v>
      </c>
      <c r="AD344" s="65">
        <f>Y344-(Modeling!$H$4+'High Schools'!V415*Modeling!$H$5)</f>
        <v>0.89602633554324251</v>
      </c>
      <c r="AE344" s="66">
        <f>Z344-(Modeling!$I$4+V344*Modeling!$I$5)</f>
        <v>0.61379785953632471</v>
      </c>
      <c r="AF344" s="64">
        <f>AA344-(Modeling!$J$4+V344*Modeling!$J$5)</f>
        <v>0.32008371189965246</v>
      </c>
      <c r="AG344" s="62">
        <f>AC344-(Modeling!$K$4+V344*Modeling!$K$5)</f>
        <v>-0.2642620544125478</v>
      </c>
      <c r="AH344" s="67">
        <f t="shared" si="10"/>
        <v>1.5656458525666719</v>
      </c>
      <c r="AI344" s="94">
        <f t="shared" si="11"/>
        <v>61</v>
      </c>
    </row>
    <row r="345" spans="1:35" x14ac:dyDescent="0.2">
      <c r="A345" s="36" t="s">
        <v>60</v>
      </c>
      <c r="B345" s="35" t="s">
        <v>691</v>
      </c>
      <c r="C345" s="53">
        <v>4247</v>
      </c>
      <c r="D345" s="28" t="str">
        <f>VLOOKUP($C345,Demographics!$A$2:$V$2860,2,FALSE)</f>
        <v>A</v>
      </c>
      <c r="E345" s="28" t="str">
        <f>VLOOKUP($C345,Demographics!$A$2:$V$2860,3,FALSE)</f>
        <v xml:space="preserve">9-12      </v>
      </c>
      <c r="F345" s="28">
        <f>VLOOKUP($C345,Demographics!$A$2:$V$2860,4,FALSE)</f>
        <v>198</v>
      </c>
      <c r="G345" s="29">
        <f>VLOOKUP($C345,Demographics!$A$2:$V$2860,20,FALSE)</f>
        <v>15</v>
      </c>
      <c r="H345" s="29">
        <f>VLOOKUP($C345,Demographics!$A$2:$V$2860,21,FALSE)</f>
        <v>12.7</v>
      </c>
      <c r="I345" s="27">
        <f>VLOOKUP($C345,Demographics!$A$2:$V$2860,22,FALSE)/100</f>
        <v>0.53849999999999998</v>
      </c>
      <c r="J345" s="25">
        <f>VLOOKUP($C345,Demographics!$A$2:$V$2860,5,FALSE)/100</f>
        <v>1.01E-2</v>
      </c>
      <c r="K345" s="26">
        <f>VLOOKUP($C345,Demographics!$A$2:$V$2860,6,FALSE)/100</f>
        <v>5.0499999999999996E-2</v>
      </c>
      <c r="L345" s="26">
        <f>VLOOKUP($C345,Demographics!$A$2:$V$2860,7,FALSE)/100</f>
        <v>0</v>
      </c>
      <c r="M345" s="26">
        <f>VLOOKUP($C345,Demographics!$A$2:$V$2860,8,FALSE)/100</f>
        <v>4.5499999999999999E-2</v>
      </c>
      <c r="N345" s="26">
        <f>VLOOKUP($C345,Demographics!$A$2:$V$2860,9,FALSE)/100</f>
        <v>0.45960000000000001</v>
      </c>
      <c r="O345" s="26">
        <f>VLOOKUP($C345,Demographics!$A$2:$V$2860,10,FALSE)/100</f>
        <v>0.37880000000000003</v>
      </c>
      <c r="P345" s="26">
        <f>VLOOKUP($C345,Demographics!$A$2:$V$2860,11,FALSE)/100</f>
        <v>5.5599999999999997E-2</v>
      </c>
      <c r="Q345" s="26">
        <f>VLOOKUP($C345,Demographics!$A$2:$V$2860,12,FALSE)/100</f>
        <v>0.58079999999999998</v>
      </c>
      <c r="R345" s="26">
        <f>VLOOKUP($C345,Demographics!$A$2:$V$2860,13,FALSE)/100</f>
        <v>0.41920000000000002</v>
      </c>
      <c r="S345" s="26">
        <f>VLOOKUP($C345,Demographics!$A$2:$V$2860,14,FALSE)/100</f>
        <v>0</v>
      </c>
      <c r="T345" s="26">
        <f>VLOOKUP($C345,Demographics!$A$2:$V$2860,15,FALSE)/100</f>
        <v>9.6799999999999997E-2</v>
      </c>
      <c r="U345" s="26">
        <f>VLOOKUP($C345,Demographics!$A$2:$V$2860,16,FALSE)/100</f>
        <v>0</v>
      </c>
      <c r="V345" s="26">
        <f>VLOOKUP($C345,Demographics!$A$2:$V$2860,17,FALSE)/100</f>
        <v>0.7097</v>
      </c>
      <c r="W345" s="26">
        <f>VLOOKUP($C345,Demographics!$A$2:$V$2860,18,FALSE)/100</f>
        <v>3.7599999999999995E-2</v>
      </c>
      <c r="X345" s="27">
        <f>VLOOKUP($C345,Demographics!$A$2:$V$2860,19,FALSE)/100</f>
        <v>0</v>
      </c>
      <c r="Y345" s="68">
        <f>IF(VLOOKUP($C345,MSP_HSPE!$B$2:$F$671,2,0)=0,"",VLOOKUP($C345,MSP_HSPE!$B$2:$F$671,2,0))</f>
        <v>2.52</v>
      </c>
      <c r="Z345" s="69">
        <f>IF(VLOOKUP($C345,MSP_HSPE!$B$2:$F$671,4,0)=0,"",VLOOKUP($C345,MSP_HSPE!$B$2:$F$671,4,0))</f>
        <v>2.52</v>
      </c>
      <c r="AA345" s="69">
        <f>IF(VLOOKUP($C345,EOC!$A$2:$F$1091,2,0)=0,"",VLOOKUP($C345,EOC!$A$2:$F$1091,2,0))</f>
        <v>1.3459999999999999</v>
      </c>
      <c r="AB345" s="69">
        <f>IF(VLOOKUP($C345,EOC!$A$2:$F$1091,4,0)=0,"",VLOOKUP($C345,EOC!$A$2:$F$1091,4,0))</f>
        <v>2.2319999999999998</v>
      </c>
      <c r="AC345" s="70">
        <f>IF(VLOOKUP($C345,EOC!$A$2:$F$1091,6,0)=0,"",VLOOKUP($C345,EOC!$A$2:$F$1091,6,0))</f>
        <v>1.6659999999999999</v>
      </c>
      <c r="AD345" s="65">
        <f>Y345-(Modeling!$H$4+'High Schools'!V431*Modeling!$H$5)</f>
        <v>-0.41546802060349863</v>
      </c>
      <c r="AE345" s="66">
        <f>Z345-(Modeling!$I$4+V345*Modeling!$I$5)</f>
        <v>-0.16446408587996775</v>
      </c>
      <c r="AF345" s="64">
        <f>AA345-(Modeling!$J$4+V345*Modeling!$J$5)</f>
        <v>-0.41021399197166697</v>
      </c>
      <c r="AG345" s="62">
        <f>AC345-(Modeling!$K$4+V345*Modeling!$K$5)</f>
        <v>-0.52761269495859908</v>
      </c>
      <c r="AH345" s="67">
        <f t="shared" si="10"/>
        <v>-1.5177587934137324</v>
      </c>
      <c r="AI345" s="94">
        <f t="shared" si="11"/>
        <v>434</v>
      </c>
    </row>
    <row r="346" spans="1:35" x14ac:dyDescent="0.2">
      <c r="A346" s="36" t="s">
        <v>60</v>
      </c>
      <c r="B346" s="35" t="s">
        <v>447</v>
      </c>
      <c r="C346" s="53">
        <v>4433</v>
      </c>
      <c r="D346" s="28" t="str">
        <f>VLOOKUP($C346,Demographics!$A$2:$V$2860,2,FALSE)</f>
        <v>P</v>
      </c>
      <c r="E346" s="28" t="str">
        <f>VLOOKUP($C346,Demographics!$A$2:$V$2860,3,FALSE)</f>
        <v xml:space="preserve">9-12      </v>
      </c>
      <c r="F346" s="28">
        <f>VLOOKUP($C346,Demographics!$A$2:$V$2860,4,FALSE)</f>
        <v>2118</v>
      </c>
      <c r="G346" s="29">
        <f>VLOOKUP($C346,Demographics!$A$2:$V$2860,20,FALSE)</f>
        <v>22</v>
      </c>
      <c r="H346" s="29">
        <f>VLOOKUP($C346,Demographics!$A$2:$V$2860,21,FALSE)</f>
        <v>14.8</v>
      </c>
      <c r="I346" s="27">
        <f>VLOOKUP($C346,Demographics!$A$2:$V$2860,22,FALSE)/100</f>
        <v>0.65980000000000005</v>
      </c>
      <c r="J346" s="25">
        <f>VLOOKUP($C346,Demographics!$A$2:$V$2860,5,FALSE)/100</f>
        <v>8.0000000000000002E-3</v>
      </c>
      <c r="K346" s="26">
        <f>VLOOKUP($C346,Demographics!$A$2:$V$2860,6,FALSE)/100</f>
        <v>0.2021</v>
      </c>
      <c r="L346" s="26">
        <f>VLOOKUP($C346,Demographics!$A$2:$V$2860,7,FALSE)/100</f>
        <v>3.3E-3</v>
      </c>
      <c r="M346" s="26">
        <f>VLOOKUP($C346,Demographics!$A$2:$V$2860,8,FALSE)/100</f>
        <v>2.64E-2</v>
      </c>
      <c r="N346" s="26">
        <f>VLOOKUP($C346,Demographics!$A$2:$V$2860,9,FALSE)/100</f>
        <v>7.8399999999999997E-2</v>
      </c>
      <c r="O346" s="26">
        <f>VLOOKUP($C346,Demographics!$A$2:$V$2860,10,FALSE)/100</f>
        <v>0.62319999999999998</v>
      </c>
      <c r="P346" s="26">
        <f>VLOOKUP($C346,Demographics!$A$2:$V$2860,11,FALSE)/100</f>
        <v>5.8499999999999996E-2</v>
      </c>
      <c r="Q346" s="26">
        <f>VLOOKUP($C346,Demographics!$A$2:$V$2860,12,FALSE)/100</f>
        <v>0.52500000000000002</v>
      </c>
      <c r="R346" s="26">
        <f>VLOOKUP($C346,Demographics!$A$2:$V$2860,13,FALSE)/100</f>
        <v>0.47499999999999998</v>
      </c>
      <c r="S346" s="26">
        <f>VLOOKUP($C346,Demographics!$A$2:$V$2860,14,FALSE)/100</f>
        <v>0</v>
      </c>
      <c r="T346" s="26">
        <f>VLOOKUP($C346,Demographics!$A$2:$V$2860,15,FALSE)/100</f>
        <v>2.7200000000000002E-2</v>
      </c>
      <c r="U346" s="26">
        <f>VLOOKUP($C346,Demographics!$A$2:$V$2860,16,FALSE)/100</f>
        <v>5.3399999999999996E-2</v>
      </c>
      <c r="V346" s="26">
        <f>VLOOKUP($C346,Demographics!$A$2:$V$2860,17,FALSE)/100</f>
        <v>0.1812</v>
      </c>
      <c r="W346" s="26">
        <f>VLOOKUP($C346,Demographics!$A$2:$V$2860,18,FALSE)/100</f>
        <v>4.24E-2</v>
      </c>
      <c r="X346" s="27">
        <f>VLOOKUP($C346,Demographics!$A$2:$V$2860,19,FALSE)/100</f>
        <v>0</v>
      </c>
      <c r="Y346" s="68">
        <f>IF(VLOOKUP($C346,MSP_HSPE!$B$2:$F$671,2,0)=0,"",VLOOKUP($C346,MSP_HSPE!$B$2:$F$671,2,0))</f>
        <v>3.67</v>
      </c>
      <c r="Z346" s="69">
        <f>IF(VLOOKUP($C346,MSP_HSPE!$B$2:$F$671,4,0)=0,"",VLOOKUP($C346,MSP_HSPE!$B$2:$F$671,4,0))</f>
        <v>3.6079999999999997</v>
      </c>
      <c r="AA346" s="69">
        <f>IF(VLOOKUP($C346,EOC!$A$2:$F$1091,2,0)=0,"",VLOOKUP($C346,EOC!$A$2:$F$1091,2,0))</f>
        <v>2.7450000000000001</v>
      </c>
      <c r="AB346" s="69">
        <f>IF(VLOOKUP($C346,EOC!$A$2:$F$1091,4,0)=0,"",VLOOKUP($C346,EOC!$A$2:$F$1091,4,0))</f>
        <v>3.4910000000000001</v>
      </c>
      <c r="AC346" s="70">
        <f>IF(VLOOKUP($C346,EOC!$A$2:$F$1091,6,0)=0,"",VLOOKUP($C346,EOC!$A$2:$F$1091,6,0))</f>
        <v>3.3810000000000002</v>
      </c>
      <c r="AD346" s="65">
        <f>Y346-(Modeling!$H$4+'High Schools'!V432*Modeling!$H$5)</f>
        <v>0.69250630035457794</v>
      </c>
      <c r="AE346" s="66">
        <f>Z346-(Modeling!$I$4+V346*Modeling!$I$5)</f>
        <v>0.39444250458854313</v>
      </c>
      <c r="AF346" s="64">
        <f>AA346-(Modeling!$J$4+V346*Modeling!$J$5)</f>
        <v>0.47186371357088852</v>
      </c>
      <c r="AG346" s="62">
        <f>AC346-(Modeling!$K$4+V346*Modeling!$K$5)</f>
        <v>0.42016967884897216</v>
      </c>
      <c r="AH346" s="67">
        <f t="shared" si="10"/>
        <v>1.9789821973629818</v>
      </c>
      <c r="AI346" s="94">
        <f t="shared" si="11"/>
        <v>32</v>
      </c>
    </row>
    <row r="347" spans="1:35" x14ac:dyDescent="0.2">
      <c r="A347" s="36" t="s">
        <v>60</v>
      </c>
      <c r="B347" s="35" t="s">
        <v>439</v>
      </c>
      <c r="C347" s="53">
        <v>3688</v>
      </c>
      <c r="D347" s="28" t="str">
        <f>VLOOKUP($C347,Demographics!$A$2:$V$2860,2,FALSE)</f>
        <v>P</v>
      </c>
      <c r="E347" s="28" t="str">
        <f>VLOOKUP($C347,Demographics!$A$2:$V$2860,3,FALSE)</f>
        <v xml:space="preserve">9-12      </v>
      </c>
      <c r="F347" s="28">
        <f>VLOOKUP($C347,Demographics!$A$2:$V$2860,4,FALSE)</f>
        <v>2094</v>
      </c>
      <c r="G347" s="29">
        <f>VLOOKUP($C347,Demographics!$A$2:$V$2860,20,FALSE)</f>
        <v>21</v>
      </c>
      <c r="H347" s="29">
        <f>VLOOKUP($C347,Demographics!$A$2:$V$2860,21,FALSE)</f>
        <v>11.3</v>
      </c>
      <c r="I347" s="27">
        <f>VLOOKUP($C347,Demographics!$A$2:$V$2860,22,FALSE)/100</f>
        <v>0.63729999999999998</v>
      </c>
      <c r="J347" s="25">
        <f>VLOOKUP($C347,Demographics!$A$2:$V$2860,5,FALSE)/100</f>
        <v>8.6E-3</v>
      </c>
      <c r="K347" s="26">
        <f>VLOOKUP($C347,Demographics!$A$2:$V$2860,6,FALSE)/100</f>
        <v>0.15140000000000001</v>
      </c>
      <c r="L347" s="26">
        <f>VLOOKUP($C347,Demographics!$A$2:$V$2860,7,FALSE)/100</f>
        <v>2.0099999999999996E-2</v>
      </c>
      <c r="M347" s="26">
        <f>VLOOKUP($C347,Demographics!$A$2:$V$2860,8,FALSE)/100</f>
        <v>8.0199999999999994E-2</v>
      </c>
      <c r="N347" s="26">
        <f>VLOOKUP($C347,Demographics!$A$2:$V$2860,9,FALSE)/100</f>
        <v>0.308</v>
      </c>
      <c r="O347" s="26">
        <f>VLOOKUP($C347,Demographics!$A$2:$V$2860,10,FALSE)/100</f>
        <v>0.37729999999999997</v>
      </c>
      <c r="P347" s="26">
        <f>VLOOKUP($C347,Demographics!$A$2:$V$2860,11,FALSE)/100</f>
        <v>5.4400000000000004E-2</v>
      </c>
      <c r="Q347" s="26">
        <f>VLOOKUP($C347,Demographics!$A$2:$V$2860,12,FALSE)/100</f>
        <v>0.51100000000000001</v>
      </c>
      <c r="R347" s="26">
        <f>VLOOKUP($C347,Demographics!$A$2:$V$2860,13,FALSE)/100</f>
        <v>0.48899999999999999</v>
      </c>
      <c r="S347" s="26">
        <f>VLOOKUP($C347,Demographics!$A$2:$V$2860,14,FALSE)/100</f>
        <v>0</v>
      </c>
      <c r="T347" s="26">
        <f>VLOOKUP($C347,Demographics!$A$2:$V$2860,15,FALSE)/100</f>
        <v>0.1008</v>
      </c>
      <c r="U347" s="26">
        <f>VLOOKUP($C347,Demographics!$A$2:$V$2860,16,FALSE)/100</f>
        <v>0.13489999999999999</v>
      </c>
      <c r="V347" s="26">
        <f>VLOOKUP($C347,Demographics!$A$2:$V$2860,17,FALSE)/100</f>
        <v>0.65300000000000002</v>
      </c>
      <c r="W347" s="26">
        <f>VLOOKUP($C347,Demographics!$A$2:$V$2860,18,FALSE)/100</f>
        <v>1.3300000000000001E-2</v>
      </c>
      <c r="X347" s="27">
        <f>VLOOKUP($C347,Demographics!$A$2:$V$2860,19,FALSE)/100</f>
        <v>0</v>
      </c>
      <c r="Y347" s="68">
        <f>IF(VLOOKUP($C347,MSP_HSPE!$B$2:$F$671,2,0)=0,"",VLOOKUP($C347,MSP_HSPE!$B$2:$F$671,2,0))</f>
        <v>3.11</v>
      </c>
      <c r="Z347" s="69">
        <f>IF(VLOOKUP($C347,MSP_HSPE!$B$2:$F$671,4,0)=0,"",VLOOKUP($C347,MSP_HSPE!$B$2:$F$671,4,0))</f>
        <v>3.1839999999999997</v>
      </c>
      <c r="AA347" s="69">
        <f>IF(VLOOKUP($C347,EOC!$A$2:$F$1091,2,0)=0,"",VLOOKUP($C347,EOC!$A$2:$F$1091,2,0))</f>
        <v>2.738</v>
      </c>
      <c r="AB347" s="69">
        <f>IF(VLOOKUP($C347,EOC!$A$2:$F$1091,4,0)=0,"",VLOOKUP($C347,EOC!$A$2:$F$1091,4,0))</f>
        <v>3.2739999999999996</v>
      </c>
      <c r="AC347" s="70">
        <f>IF(VLOOKUP($C347,EOC!$A$2:$F$1091,6,0)=0,"",VLOOKUP($C347,EOC!$A$2:$F$1091,6,0))</f>
        <v>2.5469999999999997</v>
      </c>
      <c r="AD347" s="65">
        <f>Y347-(Modeling!$H$4+'High Schools'!V430*Modeling!$H$5)</f>
        <v>7.3831103659434127E-2</v>
      </c>
      <c r="AE347" s="66">
        <f>Z347-(Modeling!$I$4+V347*Modeling!$I$5)</f>
        <v>0.44277225031599166</v>
      </c>
      <c r="AF347" s="64">
        <f>AA347-(Modeling!$J$4+V347*Modeling!$J$5)</f>
        <v>0.92632811948389193</v>
      </c>
      <c r="AG347" s="62">
        <f>AC347-(Modeling!$K$4+V347*Modeling!$K$5)</f>
        <v>0.27107653984724633</v>
      </c>
      <c r="AH347" s="67">
        <f t="shared" si="10"/>
        <v>1.714008013306564</v>
      </c>
      <c r="AI347" s="94">
        <f t="shared" si="11"/>
        <v>45</v>
      </c>
    </row>
    <row r="348" spans="1:35" x14ac:dyDescent="0.2">
      <c r="A348" s="36" t="s">
        <v>60</v>
      </c>
      <c r="B348" s="35" t="s">
        <v>1229</v>
      </c>
      <c r="C348" s="53">
        <v>1848</v>
      </c>
      <c r="D348" s="28" t="str">
        <f>VLOOKUP($C348,Demographics!$A$2:$V$2860,2,FALSE)</f>
        <v>S</v>
      </c>
      <c r="E348" s="28" t="str">
        <f>VLOOKUP($C348,Demographics!$A$2:$V$2860,3,FALSE)</f>
        <v xml:space="preserve">PK-12     </v>
      </c>
      <c r="F348" s="28">
        <f>VLOOKUP($C348,Demographics!$A$2:$V$2860,4,FALSE)</f>
        <v>78</v>
      </c>
      <c r="G348" s="29">
        <f>VLOOKUP($C348,Demographics!$A$2:$V$2860,20,FALSE)</f>
        <v>78</v>
      </c>
      <c r="H348" s="29">
        <f>VLOOKUP($C348,Demographics!$A$2:$V$2860,21,FALSE)</f>
        <v>9.6</v>
      </c>
      <c r="I348" s="27">
        <f>VLOOKUP($C348,Demographics!$A$2:$V$2860,22,FALSE)/100</f>
        <v>1</v>
      </c>
      <c r="J348" s="25">
        <f>VLOOKUP($C348,Demographics!$A$2:$V$2860,5,FALSE)/100</f>
        <v>0</v>
      </c>
      <c r="K348" s="26">
        <f>VLOOKUP($C348,Demographics!$A$2:$V$2860,6,FALSE)/100</f>
        <v>0.12820000000000001</v>
      </c>
      <c r="L348" s="26">
        <f>VLOOKUP($C348,Demographics!$A$2:$V$2860,7,FALSE)/100</f>
        <v>0</v>
      </c>
      <c r="M348" s="26">
        <f>VLOOKUP($C348,Demographics!$A$2:$V$2860,8,FALSE)/100</f>
        <v>2.5600000000000001E-2</v>
      </c>
      <c r="N348" s="26">
        <f>VLOOKUP($C348,Demographics!$A$2:$V$2860,9,FALSE)/100</f>
        <v>0.17949999999999999</v>
      </c>
      <c r="O348" s="26">
        <f>VLOOKUP($C348,Demographics!$A$2:$V$2860,10,FALSE)/100</f>
        <v>0.62819999999999998</v>
      </c>
      <c r="P348" s="26">
        <f>VLOOKUP($C348,Demographics!$A$2:$V$2860,11,FALSE)/100</f>
        <v>3.85E-2</v>
      </c>
      <c r="Q348" s="26">
        <f>VLOOKUP($C348,Demographics!$A$2:$V$2860,12,FALSE)/100</f>
        <v>0.66670000000000007</v>
      </c>
      <c r="R348" s="26">
        <f>VLOOKUP($C348,Demographics!$A$2:$V$2860,13,FALSE)/100</f>
        <v>0.33329999999999999</v>
      </c>
      <c r="S348" s="26">
        <f>VLOOKUP($C348,Demographics!$A$2:$V$2860,14,FALSE)/100</f>
        <v>0</v>
      </c>
      <c r="T348" s="26">
        <f>VLOOKUP($C348,Demographics!$A$2:$V$2860,15,FALSE)/100</f>
        <v>0</v>
      </c>
      <c r="U348" s="26">
        <f>VLOOKUP($C348,Demographics!$A$2:$V$2860,16,FALSE)/100</f>
        <v>1</v>
      </c>
      <c r="V348" s="26">
        <f>VLOOKUP($C348,Demographics!$A$2:$V$2860,17,FALSE)/100</f>
        <v>0.20250000000000001</v>
      </c>
      <c r="W348" s="26">
        <f>VLOOKUP($C348,Demographics!$A$2:$V$2860,18,FALSE)/100</f>
        <v>0</v>
      </c>
      <c r="X348" s="27">
        <f>VLOOKUP($C348,Demographics!$A$2:$V$2860,19,FALSE)/100</f>
        <v>0</v>
      </c>
      <c r="Y348" s="68" t="str">
        <f>IF(VLOOKUP($C348,MSP_HSPE!$B$2:$F$671,2,0)=0,"",VLOOKUP($C348,MSP_HSPE!$B$2:$F$671,2,0))</f>
        <v/>
      </c>
      <c r="Z348" s="69" t="str">
        <f>IF(VLOOKUP($C348,MSP_HSPE!$B$2:$F$671,4,0)=0,"",VLOOKUP($C348,MSP_HSPE!$B$2:$F$671,4,0))</f>
        <v/>
      </c>
      <c r="AA348" s="69" t="str">
        <f>IF(VLOOKUP($C348,EOC!$A$2:$F$1091,2,0)=0,"",VLOOKUP($C348,EOC!$A$2:$F$1091,2,0))</f>
        <v/>
      </c>
      <c r="AB348" s="69" t="str">
        <f>IF(VLOOKUP($C348,EOC!$A$2:$F$1091,4,0)=0,"",VLOOKUP($C348,EOC!$A$2:$F$1091,4,0))</f>
        <v/>
      </c>
      <c r="AC348" s="70" t="str">
        <f>IF(VLOOKUP($C348,EOC!$A$2:$F$1091,6,0)=0,"",VLOOKUP($C348,EOC!$A$2:$F$1091,6,0))</f>
        <v/>
      </c>
      <c r="AD348" s="67"/>
      <c r="AE348" s="63"/>
      <c r="AF348" s="63"/>
      <c r="AG348" s="62"/>
      <c r="AH348" s="67" t="str">
        <f t="shared" si="10"/>
        <v/>
      </c>
      <c r="AI348" s="94" t="str">
        <f t="shared" si="11"/>
        <v/>
      </c>
    </row>
    <row r="349" spans="1:35" x14ac:dyDescent="0.2">
      <c r="A349" s="36" t="s">
        <v>1315</v>
      </c>
      <c r="B349" s="35" t="s">
        <v>1316</v>
      </c>
      <c r="C349" s="53">
        <v>2591</v>
      </c>
      <c r="D349" s="28" t="str">
        <f>VLOOKUP($C349,Demographics!$A$2:$V$2860,2,FALSE)</f>
        <v>P</v>
      </c>
      <c r="E349" s="28" t="str">
        <f>VLOOKUP($C349,Demographics!$A$2:$V$2860,3,FALSE)</f>
        <v xml:space="preserve">9-12      </v>
      </c>
      <c r="F349" s="28">
        <f>VLOOKUP($C349,Demographics!$A$2:$V$2860,4,FALSE)</f>
        <v>464</v>
      </c>
      <c r="G349" s="29">
        <f>VLOOKUP($C349,Demographics!$A$2:$V$2860,20,FALSE)</f>
        <v>18</v>
      </c>
      <c r="H349" s="29">
        <f>VLOOKUP($C349,Demographics!$A$2:$V$2860,21,FALSE)</f>
        <v>11.6</v>
      </c>
      <c r="I349" s="27">
        <f>VLOOKUP($C349,Demographics!$A$2:$V$2860,22,FALSE)/100</f>
        <v>0.65379999999999994</v>
      </c>
      <c r="J349" s="25">
        <f>VLOOKUP($C349,Demographics!$A$2:$V$2860,5,FALSE)/100</f>
        <v>4.3E-3</v>
      </c>
      <c r="K349" s="26">
        <f>VLOOKUP($C349,Demographics!$A$2:$V$2860,6,FALSE)/100</f>
        <v>1.0800000000000001E-2</v>
      </c>
      <c r="L349" s="26">
        <f>VLOOKUP($C349,Demographics!$A$2:$V$2860,7,FALSE)/100</f>
        <v>0</v>
      </c>
      <c r="M349" s="26">
        <f>VLOOKUP($C349,Demographics!$A$2:$V$2860,8,FALSE)/100</f>
        <v>4.3E-3</v>
      </c>
      <c r="N349" s="26">
        <f>VLOOKUP($C349,Demographics!$A$2:$V$2860,9,FALSE)/100</f>
        <v>0.16159999999999999</v>
      </c>
      <c r="O349" s="26">
        <f>VLOOKUP($C349,Demographics!$A$2:$V$2860,10,FALSE)/100</f>
        <v>0.80390000000000006</v>
      </c>
      <c r="P349" s="26">
        <f>VLOOKUP($C349,Demographics!$A$2:$V$2860,11,FALSE)/100</f>
        <v>1.5100000000000001E-2</v>
      </c>
      <c r="Q349" s="26">
        <f>VLOOKUP($C349,Demographics!$A$2:$V$2860,12,FALSE)/100</f>
        <v>0.48710000000000003</v>
      </c>
      <c r="R349" s="26">
        <f>VLOOKUP($C349,Demographics!$A$2:$V$2860,13,FALSE)/100</f>
        <v>0.51290000000000002</v>
      </c>
      <c r="S349" s="26">
        <f>VLOOKUP($C349,Demographics!$A$2:$V$2860,14,FALSE)/100</f>
        <v>0</v>
      </c>
      <c r="T349" s="26">
        <f>VLOOKUP($C349,Demographics!$A$2:$V$2860,15,FALSE)/100</f>
        <v>1.3000000000000001E-2</v>
      </c>
      <c r="U349" s="26">
        <f>VLOOKUP($C349,Demographics!$A$2:$V$2860,16,FALSE)/100</f>
        <v>9.0700000000000003E-2</v>
      </c>
      <c r="V349" s="26">
        <f>VLOOKUP($C349,Demographics!$A$2:$V$2860,17,FALSE)/100</f>
        <v>0.40389999999999998</v>
      </c>
      <c r="W349" s="26">
        <f>VLOOKUP($C349,Demographics!$A$2:$V$2860,18,FALSE)/100</f>
        <v>3.0200000000000001E-2</v>
      </c>
      <c r="X349" s="27">
        <f>VLOOKUP($C349,Demographics!$A$2:$V$2860,19,FALSE)/100</f>
        <v>0</v>
      </c>
      <c r="Y349" s="68">
        <f>IF(VLOOKUP($C349,MSP_HSPE!$B$2:$F$671,2,0)=0,"",VLOOKUP($C349,MSP_HSPE!$B$2:$F$671,2,0))</f>
        <v>3.19</v>
      </c>
      <c r="Z349" s="69">
        <f>IF(VLOOKUP($C349,MSP_HSPE!$B$2:$F$671,4,0)=0,"",VLOOKUP($C349,MSP_HSPE!$B$2:$F$671,4,0))</f>
        <v>3.3210000000000002</v>
      </c>
      <c r="AA349" s="69">
        <f>IF(VLOOKUP($C349,EOC!$A$2:$F$1091,2,0)=0,"",VLOOKUP($C349,EOC!$A$2:$F$1091,2,0))</f>
        <v>2.0069999999999997</v>
      </c>
      <c r="AB349" s="69">
        <f>IF(VLOOKUP($C349,EOC!$A$2:$F$1091,4,0)=0,"",VLOOKUP($C349,EOC!$A$2:$F$1091,4,0))</f>
        <v>3.1739999999999999</v>
      </c>
      <c r="AC349" s="70">
        <f>IF(VLOOKUP($C349,EOC!$A$2:$F$1091,6,0)=0,"",VLOOKUP($C349,EOC!$A$2:$F$1091,6,0))</f>
        <v>2.9860000000000002</v>
      </c>
      <c r="AD349" s="65">
        <f>Y349-(Modeling!$H$4+'High Schools'!V602*Modeling!$H$5)</f>
        <v>-0.2757264517936644</v>
      </c>
      <c r="AE349" s="66">
        <f>Z349-(Modeling!$I$4+V349*Modeling!$I$5)</f>
        <v>0.33039255624921093</v>
      </c>
      <c r="AF349" s="64">
        <f>AA349-(Modeling!$J$4+V349*Modeling!$J$5)</f>
        <v>-4.831491466814164E-2</v>
      </c>
      <c r="AG349" s="62">
        <f>AC349-(Modeling!$K$4+V349*Modeling!$K$5)</f>
        <v>0.3484608148055548</v>
      </c>
      <c r="AH349" s="67">
        <f t="shared" si="10"/>
        <v>0.3548120045929597</v>
      </c>
      <c r="AI349" s="94">
        <f t="shared" si="11"/>
        <v>239</v>
      </c>
    </row>
    <row r="350" spans="1:35" x14ac:dyDescent="0.2">
      <c r="A350" s="36" t="s">
        <v>1189</v>
      </c>
      <c r="B350" s="35" t="s">
        <v>1190</v>
      </c>
      <c r="C350" s="53">
        <v>2273</v>
      </c>
      <c r="D350" s="28" t="str">
        <f>VLOOKUP($C350,Demographics!$A$2:$V$2860,2,FALSE)</f>
        <v>P</v>
      </c>
      <c r="E350" s="28" t="str">
        <f>VLOOKUP($C350,Demographics!$A$2:$V$2860,3,FALSE)</f>
        <v xml:space="preserve">7-12      </v>
      </c>
      <c r="F350" s="28">
        <f>VLOOKUP($C350,Demographics!$A$2:$V$2860,4,FALSE)</f>
        <v>370</v>
      </c>
      <c r="G350" s="29">
        <f>VLOOKUP($C350,Demographics!$A$2:$V$2860,20,FALSE)</f>
        <v>10</v>
      </c>
      <c r="H350" s="29">
        <f>VLOOKUP($C350,Demographics!$A$2:$V$2860,21,FALSE)</f>
        <v>15.4</v>
      </c>
      <c r="I350" s="27">
        <f>VLOOKUP($C350,Demographics!$A$2:$V$2860,22,FALSE)/100</f>
        <v>0.48649999999999999</v>
      </c>
      <c r="J350" s="25">
        <f>VLOOKUP($C350,Demographics!$A$2:$V$2860,5,FALSE)/100</f>
        <v>2.4300000000000002E-2</v>
      </c>
      <c r="K350" s="26">
        <f>VLOOKUP($C350,Demographics!$A$2:$V$2860,6,FALSE)/100</f>
        <v>1.3500000000000002E-2</v>
      </c>
      <c r="L350" s="26">
        <f>VLOOKUP($C350,Demographics!$A$2:$V$2860,7,FALSE)/100</f>
        <v>0</v>
      </c>
      <c r="M350" s="26">
        <f>VLOOKUP($C350,Demographics!$A$2:$V$2860,8,FALSE)/100</f>
        <v>1.0800000000000001E-2</v>
      </c>
      <c r="N350" s="26">
        <f>VLOOKUP($C350,Demographics!$A$2:$V$2860,9,FALSE)/100</f>
        <v>6.7599999999999993E-2</v>
      </c>
      <c r="O350" s="26">
        <f>VLOOKUP($C350,Demographics!$A$2:$V$2860,10,FALSE)/100</f>
        <v>0.85950000000000004</v>
      </c>
      <c r="P350" s="26">
        <f>VLOOKUP($C350,Demographics!$A$2:$V$2860,11,FALSE)/100</f>
        <v>2.4300000000000002E-2</v>
      </c>
      <c r="Q350" s="26">
        <f>VLOOKUP($C350,Demographics!$A$2:$V$2860,12,FALSE)/100</f>
        <v>0.48109999999999997</v>
      </c>
      <c r="R350" s="26">
        <f>VLOOKUP($C350,Demographics!$A$2:$V$2860,13,FALSE)/100</f>
        <v>0.51890000000000003</v>
      </c>
      <c r="S350" s="26">
        <f>VLOOKUP($C350,Demographics!$A$2:$V$2860,14,FALSE)/100</f>
        <v>0</v>
      </c>
      <c r="T350" s="26">
        <f>VLOOKUP($C350,Demographics!$A$2:$V$2860,15,FALSE)/100</f>
        <v>5.4000000000000003E-3</v>
      </c>
      <c r="U350" s="26">
        <f>VLOOKUP($C350,Demographics!$A$2:$V$2860,16,FALSE)/100</f>
        <v>8.9900000000000008E-2</v>
      </c>
      <c r="V350" s="26">
        <f>VLOOKUP($C350,Demographics!$A$2:$V$2860,17,FALSE)/100</f>
        <v>0.42509999999999998</v>
      </c>
      <c r="W350" s="26">
        <f>VLOOKUP($C350,Demographics!$A$2:$V$2860,18,FALSE)/100</f>
        <v>0</v>
      </c>
      <c r="X350" s="27">
        <f>VLOOKUP($C350,Demographics!$A$2:$V$2860,19,FALSE)/100</f>
        <v>0</v>
      </c>
      <c r="Y350" s="68">
        <f>IF(VLOOKUP($C350,MSP_HSPE!$B$2:$F$671,2,0)=0,"",VLOOKUP($C350,MSP_HSPE!$B$2:$F$671,2,0))</f>
        <v>3.44</v>
      </c>
      <c r="Z350" s="69">
        <f>IF(VLOOKUP($C350,MSP_HSPE!$B$2:$F$671,4,0)=0,"",VLOOKUP($C350,MSP_HSPE!$B$2:$F$671,4,0))</f>
        <v>3.3670000000000004</v>
      </c>
      <c r="AA350" s="69">
        <f>IF(VLOOKUP($C350,EOC!$A$2:$F$1091,2,0)=0,"",VLOOKUP($C350,EOC!$A$2:$F$1091,2,0))</f>
        <v>2.9360000000000004</v>
      </c>
      <c r="AB350" s="69">
        <f>IF(VLOOKUP($C350,EOC!$A$2:$F$1091,4,0)=0,"",VLOOKUP($C350,EOC!$A$2:$F$1091,4,0))</f>
        <v>3.03</v>
      </c>
      <c r="AC350" s="70">
        <f>IF(VLOOKUP($C350,EOC!$A$2:$F$1091,6,0)=0,"",VLOOKUP($C350,EOC!$A$2:$F$1091,6,0))</f>
        <v>3.1460000000000004</v>
      </c>
      <c r="AD350" s="65">
        <f>Y350-(Modeling!$H$4+'High Schools'!V294*Modeling!$H$5)</f>
        <v>0.96589585478023521</v>
      </c>
      <c r="AE350" s="66">
        <f>Z350-(Modeling!$I$4+V350*Modeling!$I$5)</f>
        <v>0.39761635999957523</v>
      </c>
      <c r="AF350" s="64">
        <f>AA350-(Modeling!$J$4+V350*Modeling!$J$5)</f>
        <v>0.90142066270650023</v>
      </c>
      <c r="AG350" s="62">
        <f>AC350-(Modeling!$K$4+V350*Modeling!$K$5)</f>
        <v>0.53923662119208204</v>
      </c>
      <c r="AH350" s="67">
        <f t="shared" si="10"/>
        <v>2.8041694986783927</v>
      </c>
      <c r="AI350" s="94">
        <f t="shared" si="11"/>
        <v>7</v>
      </c>
    </row>
    <row r="351" spans="1:35" x14ac:dyDescent="0.2">
      <c r="A351" s="36" t="s">
        <v>1218</v>
      </c>
      <c r="B351" s="35" t="s">
        <v>1220</v>
      </c>
      <c r="C351" s="53">
        <v>5238</v>
      </c>
      <c r="D351" s="28" t="str">
        <f>VLOOKUP($C351,Demographics!$A$2:$V$2860,2,FALSE)</f>
        <v>5</v>
      </c>
      <c r="E351" s="28" t="str">
        <f>VLOOKUP($C351,Demographics!$A$2:$V$2860,3,FALSE)</f>
        <v xml:space="preserve">K-12      </v>
      </c>
      <c r="F351" s="28">
        <f>VLOOKUP($C351,Demographics!$A$2:$V$2860,4,FALSE)</f>
        <v>293</v>
      </c>
      <c r="G351" s="29">
        <f>VLOOKUP($C351,Demographics!$A$2:$V$2860,20,FALSE)</f>
        <v>73</v>
      </c>
      <c r="H351" s="29">
        <f>VLOOKUP($C351,Demographics!$A$2:$V$2860,21,FALSE)</f>
        <v>7</v>
      </c>
      <c r="I351" s="27">
        <f>VLOOKUP($C351,Demographics!$A$2:$V$2860,22,FALSE)/100</f>
        <v>1</v>
      </c>
      <c r="J351" s="25">
        <f>VLOOKUP($C351,Demographics!$A$2:$V$2860,5,FALSE)/100</f>
        <v>1.37E-2</v>
      </c>
      <c r="K351" s="26">
        <f>VLOOKUP($C351,Demographics!$A$2:$V$2860,6,FALSE)/100</f>
        <v>1.37E-2</v>
      </c>
      <c r="L351" s="26">
        <f>VLOOKUP($C351,Demographics!$A$2:$V$2860,7,FALSE)/100</f>
        <v>0</v>
      </c>
      <c r="M351" s="26">
        <f>VLOOKUP($C351,Demographics!$A$2:$V$2860,8,FALSE)/100</f>
        <v>1.37E-2</v>
      </c>
      <c r="N351" s="26">
        <f>VLOOKUP($C351,Demographics!$A$2:$V$2860,9,FALSE)/100</f>
        <v>0.14330000000000001</v>
      </c>
      <c r="O351" s="26">
        <f>VLOOKUP($C351,Demographics!$A$2:$V$2860,10,FALSE)/100</f>
        <v>0.77819999999999989</v>
      </c>
      <c r="P351" s="26">
        <f>VLOOKUP($C351,Demographics!$A$2:$V$2860,11,FALSE)/100</f>
        <v>3.7499999999999999E-2</v>
      </c>
      <c r="Q351" s="26">
        <f>VLOOKUP($C351,Demographics!$A$2:$V$2860,12,FALSE)/100</f>
        <v>0.48460000000000003</v>
      </c>
      <c r="R351" s="26">
        <f>VLOOKUP($C351,Demographics!$A$2:$V$2860,13,FALSE)/100</f>
        <v>0.51539999999999997</v>
      </c>
      <c r="S351" s="26">
        <f>VLOOKUP($C351,Demographics!$A$2:$V$2860,14,FALSE)/100</f>
        <v>2.3E-2</v>
      </c>
      <c r="T351" s="26">
        <f>VLOOKUP($C351,Demographics!$A$2:$V$2860,15,FALSE)/100</f>
        <v>0</v>
      </c>
      <c r="U351" s="26">
        <f>VLOOKUP($C351,Demographics!$A$2:$V$2860,16,FALSE)/100</f>
        <v>0</v>
      </c>
      <c r="V351" s="26">
        <f>VLOOKUP($C351,Demographics!$A$2:$V$2860,17,FALSE)/100</f>
        <v>1.6399999999999998E-2</v>
      </c>
      <c r="W351" s="26">
        <f>VLOOKUP($C351,Demographics!$A$2:$V$2860,18,FALSE)/100</f>
        <v>0</v>
      </c>
      <c r="X351" s="27">
        <f>VLOOKUP($C351,Demographics!$A$2:$V$2860,19,FALSE)/100</f>
        <v>0</v>
      </c>
      <c r="Y351" s="68">
        <f>IF(VLOOKUP($C351,MSP_HSPE!$B$2:$F$671,2,0)=0,"",VLOOKUP($C351,MSP_HSPE!$B$2:$F$671,2,0))</f>
        <v>1.78</v>
      </c>
      <c r="Z351" s="69">
        <f>IF(VLOOKUP($C351,MSP_HSPE!$B$2:$F$671,4,0)=0,"",VLOOKUP($C351,MSP_HSPE!$B$2:$F$671,4,0))</f>
        <v>1.5310000000000001</v>
      </c>
      <c r="AA351" s="69">
        <f>IF(VLOOKUP($C351,EOC!$A$2:$F$1091,2,0)=0,"",VLOOKUP($C351,EOC!$A$2:$F$1091,2,0))</f>
        <v>1.2509999999999999</v>
      </c>
      <c r="AB351" s="69" t="str">
        <f>IF(VLOOKUP($C351,EOC!$A$2:$F$1091,4,0)=0,"",VLOOKUP($C351,EOC!$A$2:$F$1091,4,0))</f>
        <v/>
      </c>
      <c r="AC351" s="70">
        <f>IF(VLOOKUP($C351,EOC!$A$2:$F$1091,6,0)=0,"",VLOOKUP($C351,EOC!$A$2:$F$1091,6,0))</f>
        <v>1.2819999999999998</v>
      </c>
      <c r="AD351" s="65">
        <f>Y351-(Modeling!$H$4+'High Schools'!V342*Modeling!$H$5)</f>
        <v>-1.2226402125147693</v>
      </c>
      <c r="AE351" s="66">
        <f>Z351-(Modeling!$I$4+V351*Modeling!$I$5)</f>
        <v>-1.8475425358859865</v>
      </c>
      <c r="AF351" s="64">
        <f>AA351-(Modeling!$J$4+V351*Modeling!$J$5)</f>
        <v>-1.1833260577187747</v>
      </c>
      <c r="AG351" s="62">
        <f>AC351-(Modeling!$K$4+V351*Modeling!$K$5)</f>
        <v>-1.9180686651368604</v>
      </c>
      <c r="AH351" s="67">
        <f t="shared" si="10"/>
        <v>-6.1715774712563904</v>
      </c>
      <c r="AI351" s="94">
        <f t="shared" si="11"/>
        <v>503</v>
      </c>
    </row>
    <row r="352" spans="1:35" x14ac:dyDescent="0.2">
      <c r="A352" s="36" t="s">
        <v>1218</v>
      </c>
      <c r="B352" s="35" t="s">
        <v>1219</v>
      </c>
      <c r="C352" s="53">
        <v>3295</v>
      </c>
      <c r="D352" s="28" t="str">
        <f>VLOOKUP($C352,Demographics!$A$2:$V$2860,2,FALSE)</f>
        <v>P</v>
      </c>
      <c r="E352" s="28" t="str">
        <f>VLOOKUP($C352,Demographics!$A$2:$V$2860,3,FALSE)</f>
        <v xml:space="preserve">6-12      </v>
      </c>
      <c r="F352" s="28">
        <f>VLOOKUP($C352,Demographics!$A$2:$V$2860,4,FALSE)</f>
        <v>154</v>
      </c>
      <c r="G352" s="29">
        <f>VLOOKUP($C352,Demographics!$A$2:$V$2860,20,FALSE)</f>
        <v>10</v>
      </c>
      <c r="H352" s="29">
        <f>VLOOKUP($C352,Demographics!$A$2:$V$2860,21,FALSE)</f>
        <v>20</v>
      </c>
      <c r="I352" s="27">
        <f>VLOOKUP($C352,Demographics!$A$2:$V$2860,22,FALSE)/100</f>
        <v>0.875</v>
      </c>
      <c r="J352" s="25">
        <f>VLOOKUP($C352,Demographics!$A$2:$V$2860,5,FALSE)/100</f>
        <v>0</v>
      </c>
      <c r="K352" s="26">
        <f>VLOOKUP($C352,Demographics!$A$2:$V$2860,6,FALSE)/100</f>
        <v>6.5000000000000006E-3</v>
      </c>
      <c r="L352" s="26">
        <f>VLOOKUP($C352,Demographics!$A$2:$V$2860,7,FALSE)/100</f>
        <v>0</v>
      </c>
      <c r="M352" s="26">
        <f>VLOOKUP($C352,Demographics!$A$2:$V$2860,8,FALSE)/100</f>
        <v>0</v>
      </c>
      <c r="N352" s="26">
        <f>VLOOKUP($C352,Demographics!$A$2:$V$2860,9,FALSE)/100</f>
        <v>0.1234</v>
      </c>
      <c r="O352" s="26">
        <f>VLOOKUP($C352,Demographics!$A$2:$V$2860,10,FALSE)/100</f>
        <v>0.82469999999999999</v>
      </c>
      <c r="P352" s="26">
        <f>VLOOKUP($C352,Demographics!$A$2:$V$2860,11,FALSE)/100</f>
        <v>4.5499999999999999E-2</v>
      </c>
      <c r="Q352" s="26">
        <f>VLOOKUP($C352,Demographics!$A$2:$V$2860,12,FALSE)/100</f>
        <v>0.42859999999999998</v>
      </c>
      <c r="R352" s="26">
        <f>VLOOKUP($C352,Demographics!$A$2:$V$2860,13,FALSE)/100</f>
        <v>0.57140000000000002</v>
      </c>
      <c r="S352" s="26">
        <f>VLOOKUP($C352,Demographics!$A$2:$V$2860,14,FALSE)/100</f>
        <v>0.15689999999999998</v>
      </c>
      <c r="T352" s="26">
        <f>VLOOKUP($C352,Demographics!$A$2:$V$2860,15,FALSE)/100</f>
        <v>1.9599999999999999E-2</v>
      </c>
      <c r="U352" s="26">
        <f>VLOOKUP($C352,Demographics!$A$2:$V$2860,16,FALSE)/100</f>
        <v>9.8000000000000004E-2</v>
      </c>
      <c r="V352" s="26">
        <f>VLOOKUP($C352,Demographics!$A$2:$V$2860,17,FALSE)/100</f>
        <v>0.53590000000000004</v>
      </c>
      <c r="W352" s="26">
        <f>VLOOKUP($C352,Demographics!$A$2:$V$2860,18,FALSE)/100</f>
        <v>3.27E-2</v>
      </c>
      <c r="X352" s="27">
        <f>VLOOKUP($C352,Demographics!$A$2:$V$2860,19,FALSE)/100</f>
        <v>0</v>
      </c>
      <c r="Y352" s="68">
        <f>IF(VLOOKUP($C352,MSP_HSPE!$B$2:$F$671,2,0)=0,"",VLOOKUP($C352,MSP_HSPE!$B$2:$F$671,2,0))</f>
        <v>3.48</v>
      </c>
      <c r="Z352" s="69">
        <f>IF(VLOOKUP($C352,MSP_HSPE!$B$2:$F$671,4,0)=0,"",VLOOKUP($C352,MSP_HSPE!$B$2:$F$671,4,0))</f>
        <v>3.1</v>
      </c>
      <c r="AA352" s="69">
        <f>IF(VLOOKUP($C352,EOC!$A$2:$F$1091,2,0)=0,"",VLOOKUP($C352,EOC!$A$2:$F$1091,2,0))</f>
        <v>3.0020000000000007</v>
      </c>
      <c r="AB352" s="69" t="str">
        <f>IF(VLOOKUP($C352,EOC!$A$2:$F$1091,4,0)=0,"",VLOOKUP($C352,EOC!$A$2:$F$1091,4,0))</f>
        <v/>
      </c>
      <c r="AC352" s="70">
        <f>IF(VLOOKUP($C352,EOC!$A$2:$F$1091,6,0)=0,"",VLOOKUP($C352,EOC!$A$2:$F$1091,6,0))</f>
        <v>3.452</v>
      </c>
      <c r="AD352" s="65">
        <f>Y352-(Modeling!$H$4+'High Schools'!V341*Modeling!$H$5)</f>
        <v>-8.70014488291182E-2</v>
      </c>
      <c r="AE352" s="66">
        <f>Z352-(Modeling!$I$4+V352*Modeling!$I$5)</f>
        <v>0.24154076827978121</v>
      </c>
      <c r="AF352" s="64">
        <f>AA352-(Modeling!$J$4+V352*Modeling!$J$5)</f>
        <v>1.075793397287172</v>
      </c>
      <c r="AG352" s="62">
        <f>AC352-(Modeling!$K$4+V352*Modeling!$K$5)</f>
        <v>1.0060837602310997</v>
      </c>
      <c r="AH352" s="67">
        <f t="shared" si="10"/>
        <v>2.2364164769689348</v>
      </c>
      <c r="AI352" s="94">
        <f t="shared" si="11"/>
        <v>20</v>
      </c>
    </row>
    <row r="353" spans="1:35" x14ac:dyDescent="0.2">
      <c r="A353" s="36" t="s">
        <v>27</v>
      </c>
      <c r="B353" s="35" t="s">
        <v>295</v>
      </c>
      <c r="C353" s="53">
        <v>2518</v>
      </c>
      <c r="D353" s="28" t="str">
        <f>VLOOKUP($C353,Demographics!$A$2:$V$2860,2,FALSE)</f>
        <v>P</v>
      </c>
      <c r="E353" s="28" t="str">
        <f>VLOOKUP($C353,Demographics!$A$2:$V$2860,3,FALSE)</f>
        <v xml:space="preserve">9-12      </v>
      </c>
      <c r="F353" s="28">
        <f>VLOOKUP($C353,Demographics!$A$2:$V$2860,4,FALSE)</f>
        <v>354</v>
      </c>
      <c r="G353" s="29">
        <f>VLOOKUP($C353,Demographics!$A$2:$V$2860,20,FALSE)</f>
        <v>17</v>
      </c>
      <c r="H353" s="29">
        <f>VLOOKUP($C353,Demographics!$A$2:$V$2860,21,FALSE)</f>
        <v>12.5</v>
      </c>
      <c r="I353" s="27">
        <f>VLOOKUP($C353,Demographics!$A$2:$V$2860,22,FALSE)/100</f>
        <v>0.90480000000000005</v>
      </c>
      <c r="J353" s="25">
        <f>VLOOKUP($C353,Demographics!$A$2:$V$2860,5,FALSE)/100</f>
        <v>2.8000000000000004E-3</v>
      </c>
      <c r="K353" s="26">
        <f>VLOOKUP($C353,Demographics!$A$2:$V$2860,6,FALSE)/100</f>
        <v>1.41E-2</v>
      </c>
      <c r="L353" s="26">
        <f>VLOOKUP($C353,Demographics!$A$2:$V$2860,7,FALSE)/100</f>
        <v>0</v>
      </c>
      <c r="M353" s="26">
        <f>VLOOKUP($C353,Demographics!$A$2:$V$2860,8,FALSE)/100</f>
        <v>5.6000000000000008E-3</v>
      </c>
      <c r="N353" s="26">
        <f>VLOOKUP($C353,Demographics!$A$2:$V$2860,9,FALSE)/100</f>
        <v>3.6699999999999997E-2</v>
      </c>
      <c r="O353" s="26">
        <f>VLOOKUP($C353,Demographics!$A$2:$V$2860,10,FALSE)/100</f>
        <v>0.88419999999999999</v>
      </c>
      <c r="P353" s="26">
        <f>VLOOKUP($C353,Demographics!$A$2:$V$2860,11,FALSE)/100</f>
        <v>5.6500000000000002E-2</v>
      </c>
      <c r="Q353" s="26">
        <f>VLOOKUP($C353,Demographics!$A$2:$V$2860,12,FALSE)/100</f>
        <v>0.48869999999999997</v>
      </c>
      <c r="R353" s="26">
        <f>VLOOKUP($C353,Demographics!$A$2:$V$2860,13,FALSE)/100</f>
        <v>0.51129999999999998</v>
      </c>
      <c r="S353" s="26">
        <f>VLOOKUP($C353,Demographics!$A$2:$V$2860,14,FALSE)/100</f>
        <v>0</v>
      </c>
      <c r="T353" s="26">
        <f>VLOOKUP($C353,Demographics!$A$2:$V$2860,15,FALSE)/100</f>
        <v>0</v>
      </c>
      <c r="U353" s="26">
        <f>VLOOKUP($C353,Demographics!$A$2:$V$2860,16,FALSE)/100</f>
        <v>0.1298</v>
      </c>
      <c r="V353" s="26">
        <f>VLOOKUP($C353,Demographics!$A$2:$V$2860,17,FALSE)/100</f>
        <v>0.53390000000000004</v>
      </c>
      <c r="W353" s="26">
        <f>VLOOKUP($C353,Demographics!$A$2:$V$2860,18,FALSE)/100</f>
        <v>7.0800000000000002E-2</v>
      </c>
      <c r="X353" s="27">
        <f>VLOOKUP($C353,Demographics!$A$2:$V$2860,19,FALSE)/100</f>
        <v>0</v>
      </c>
      <c r="Y353" s="68">
        <f>IF(VLOOKUP($C353,MSP_HSPE!$B$2:$F$671,2,0)=0,"",VLOOKUP($C353,MSP_HSPE!$B$2:$F$671,2,0))</f>
        <v>3.2</v>
      </c>
      <c r="Z353" s="69">
        <f>IF(VLOOKUP($C353,MSP_HSPE!$B$2:$F$671,4,0)=0,"",VLOOKUP($C353,MSP_HSPE!$B$2:$F$671,4,0))</f>
        <v>3.1940000000000004</v>
      </c>
      <c r="AA353" s="69">
        <f>IF(VLOOKUP($C353,EOC!$A$2:$F$1091,2,0)=0,"",VLOOKUP($C353,EOC!$A$2:$F$1091,2,0))</f>
        <v>2.431</v>
      </c>
      <c r="AB353" s="69">
        <f>IF(VLOOKUP($C353,EOC!$A$2:$F$1091,4,0)=0,"",VLOOKUP($C353,EOC!$A$2:$F$1091,4,0))</f>
        <v>3.0229999999999997</v>
      </c>
      <c r="AC353" s="70">
        <f>IF(VLOOKUP($C353,EOC!$A$2:$F$1091,6,0)=0,"",VLOOKUP($C353,EOC!$A$2:$F$1091,6,0))</f>
        <v>2.7919999999999998</v>
      </c>
      <c r="AD353" s="65">
        <f>Y353-(Modeling!$H$4+'High Schools'!V345*Modeling!$H$5)</f>
        <v>0.44790632210128578</v>
      </c>
      <c r="AE353" s="66">
        <f>Z353-(Modeling!$I$4+V353*Modeling!$I$5)</f>
        <v>0.33353852264295458</v>
      </c>
      <c r="AF353" s="64">
        <f>AA353-(Modeling!$J$4+V353*Modeling!$J$5)</f>
        <v>0.50283721074239418</v>
      </c>
      <c r="AG353" s="62">
        <f>AC353-(Modeling!$K$4+V353*Modeling!$K$5)</f>
        <v>0.3431803822701065</v>
      </c>
      <c r="AH353" s="67">
        <f t="shared" si="10"/>
        <v>1.627462437756741</v>
      </c>
      <c r="AI353" s="94">
        <f t="shared" si="11"/>
        <v>54</v>
      </c>
    </row>
    <row r="354" spans="1:35" x14ac:dyDescent="0.2">
      <c r="A354" s="36" t="s">
        <v>27</v>
      </c>
      <c r="B354" s="35" t="s">
        <v>1223</v>
      </c>
      <c r="C354" s="53">
        <v>5118</v>
      </c>
      <c r="D354" s="28" t="str">
        <f>VLOOKUP($C354,Demographics!$A$2:$V$2860,2,FALSE)</f>
        <v>A</v>
      </c>
      <c r="E354" s="28" t="str">
        <f>VLOOKUP($C354,Demographics!$A$2:$V$2860,3,FALSE)</f>
        <v xml:space="preserve">K-12      </v>
      </c>
      <c r="F354" s="28">
        <f>VLOOKUP($C354,Demographics!$A$2:$V$2860,4,FALSE)</f>
        <v>58</v>
      </c>
      <c r="G354" s="29">
        <f>VLOOKUP($C354,Demographics!$A$2:$V$2860,20,FALSE)</f>
        <v>10</v>
      </c>
      <c r="H354" s="29">
        <f>VLOOKUP($C354,Demographics!$A$2:$V$2860,21,FALSE)</f>
        <v>15.2</v>
      </c>
      <c r="I354" s="27">
        <f>VLOOKUP($C354,Demographics!$A$2:$V$2860,22,FALSE)/100</f>
        <v>0.16670000000000001</v>
      </c>
      <c r="J354" s="25">
        <f>VLOOKUP($C354,Demographics!$A$2:$V$2860,5,FALSE)/100</f>
        <v>0</v>
      </c>
      <c r="K354" s="26">
        <f>VLOOKUP($C354,Demographics!$A$2:$V$2860,6,FALSE)/100</f>
        <v>0</v>
      </c>
      <c r="L354" s="26">
        <f>VLOOKUP($C354,Demographics!$A$2:$V$2860,7,FALSE)/100</f>
        <v>0</v>
      </c>
      <c r="M354" s="26">
        <f>VLOOKUP($C354,Demographics!$A$2:$V$2860,8,FALSE)/100</f>
        <v>0</v>
      </c>
      <c r="N354" s="26">
        <f>VLOOKUP($C354,Demographics!$A$2:$V$2860,9,FALSE)/100</f>
        <v>0.10339999999999999</v>
      </c>
      <c r="O354" s="26">
        <f>VLOOKUP($C354,Demographics!$A$2:$V$2860,10,FALSE)/100</f>
        <v>0.81030000000000002</v>
      </c>
      <c r="P354" s="26">
        <f>VLOOKUP($C354,Demographics!$A$2:$V$2860,11,FALSE)/100</f>
        <v>8.6199999999999999E-2</v>
      </c>
      <c r="Q354" s="26">
        <f>VLOOKUP($C354,Demographics!$A$2:$V$2860,12,FALSE)/100</f>
        <v>0.44829999999999998</v>
      </c>
      <c r="R354" s="26">
        <f>VLOOKUP($C354,Demographics!$A$2:$V$2860,13,FALSE)/100</f>
        <v>0.55169999999999997</v>
      </c>
      <c r="S354" s="26">
        <f>VLOOKUP($C354,Demographics!$A$2:$V$2860,14,FALSE)/100</f>
        <v>0</v>
      </c>
      <c r="T354" s="26">
        <f>VLOOKUP($C354,Demographics!$A$2:$V$2860,15,FALSE)/100</f>
        <v>0</v>
      </c>
      <c r="U354" s="26">
        <f>VLOOKUP($C354,Demographics!$A$2:$V$2860,16,FALSE)/100</f>
        <v>5.8799999999999998E-2</v>
      </c>
      <c r="V354" s="26">
        <f>VLOOKUP($C354,Demographics!$A$2:$V$2860,17,FALSE)/100</f>
        <v>0.54899999999999993</v>
      </c>
      <c r="W354" s="26">
        <f>VLOOKUP($C354,Demographics!$A$2:$V$2860,18,FALSE)/100</f>
        <v>3.9199999999999999E-2</v>
      </c>
      <c r="X354" s="27">
        <f>VLOOKUP($C354,Demographics!$A$2:$V$2860,19,FALSE)/100</f>
        <v>0</v>
      </c>
      <c r="Y354" s="68" t="str">
        <f>IF(VLOOKUP($C354,MSP_HSPE!$B$2:$F$671,2,0)=0,"",VLOOKUP($C354,MSP_HSPE!$B$2:$F$671,2,0))</f>
        <v/>
      </c>
      <c r="Z354" s="69" t="str">
        <f>IF(VLOOKUP($C354,MSP_HSPE!$B$2:$F$671,4,0)=0,"",VLOOKUP($C354,MSP_HSPE!$B$2:$F$671,4,0))</f>
        <v/>
      </c>
      <c r="AA354" s="69" t="str">
        <f>IF(VLOOKUP($C354,EOC!$A$2:$F$1091,2,0)=0,"",VLOOKUP($C354,EOC!$A$2:$F$1091,2,0))</f>
        <v/>
      </c>
      <c r="AB354" s="69" t="str">
        <f>IF(VLOOKUP($C354,EOC!$A$2:$F$1091,4,0)=0,"",VLOOKUP($C354,EOC!$A$2:$F$1091,4,0))</f>
        <v/>
      </c>
      <c r="AC354" s="70" t="str">
        <f>IF(VLOOKUP($C354,EOC!$A$2:$F$1091,6,0)=0,"",VLOOKUP($C354,EOC!$A$2:$F$1091,6,0))</f>
        <v/>
      </c>
      <c r="AD354" s="67"/>
      <c r="AE354" s="63"/>
      <c r="AF354" s="63"/>
      <c r="AG354" s="62"/>
      <c r="AH354" s="67" t="str">
        <f t="shared" si="10"/>
        <v/>
      </c>
      <c r="AI354" s="94" t="str">
        <f t="shared" si="11"/>
        <v/>
      </c>
    </row>
    <row r="355" spans="1:35" x14ac:dyDescent="0.2">
      <c r="A355" s="36" t="s">
        <v>44</v>
      </c>
      <c r="B355" s="35" t="s">
        <v>602</v>
      </c>
      <c r="C355" s="53">
        <v>4333</v>
      </c>
      <c r="D355" s="28" t="str">
        <f>VLOOKUP($C355,Demographics!$A$2:$V$2860,2,FALSE)</f>
        <v>P</v>
      </c>
      <c r="E355" s="28" t="str">
        <f>VLOOKUP($C355,Demographics!$A$2:$V$2860,3,FALSE)</f>
        <v xml:space="preserve">9-12      </v>
      </c>
      <c r="F355" s="28">
        <f>VLOOKUP($C355,Demographics!$A$2:$V$2860,4,FALSE)</f>
        <v>544</v>
      </c>
      <c r="G355" s="29">
        <f>VLOOKUP($C355,Demographics!$A$2:$V$2860,20,FALSE)</f>
        <v>18</v>
      </c>
      <c r="H355" s="29">
        <f>VLOOKUP($C355,Demographics!$A$2:$V$2860,21,FALSE)</f>
        <v>11.6</v>
      </c>
      <c r="I355" s="27">
        <f>VLOOKUP($C355,Demographics!$A$2:$V$2860,22,FALSE)/100</f>
        <v>0.63329999999999997</v>
      </c>
      <c r="J355" s="25">
        <f>VLOOKUP($C355,Demographics!$A$2:$V$2860,5,FALSE)/100</f>
        <v>2.0199999999999999E-2</v>
      </c>
      <c r="K355" s="26">
        <f>VLOOKUP($C355,Demographics!$A$2:$V$2860,6,FALSE)/100</f>
        <v>3.7000000000000002E-3</v>
      </c>
      <c r="L355" s="26">
        <f>VLOOKUP($C355,Demographics!$A$2:$V$2860,7,FALSE)/100</f>
        <v>0</v>
      </c>
      <c r="M355" s="26">
        <f>VLOOKUP($C355,Demographics!$A$2:$V$2860,8,FALSE)/100</f>
        <v>0</v>
      </c>
      <c r="N355" s="26">
        <f>VLOOKUP($C355,Demographics!$A$2:$V$2860,9,FALSE)/100</f>
        <v>2.5699999999999997E-2</v>
      </c>
      <c r="O355" s="26">
        <f>VLOOKUP($C355,Demographics!$A$2:$V$2860,10,FALSE)/100</f>
        <v>0.92459999999999998</v>
      </c>
      <c r="P355" s="26">
        <f>VLOOKUP($C355,Demographics!$A$2:$V$2860,11,FALSE)/100</f>
        <v>2.5699999999999997E-2</v>
      </c>
      <c r="Q355" s="26">
        <f>VLOOKUP($C355,Demographics!$A$2:$V$2860,12,FALSE)/100</f>
        <v>0.51649999999999996</v>
      </c>
      <c r="R355" s="26">
        <f>VLOOKUP($C355,Demographics!$A$2:$V$2860,13,FALSE)/100</f>
        <v>0.48350000000000004</v>
      </c>
      <c r="S355" s="26">
        <f>VLOOKUP($C355,Demographics!$A$2:$V$2860,14,FALSE)/100</f>
        <v>0</v>
      </c>
      <c r="T355" s="26">
        <f>VLOOKUP($C355,Demographics!$A$2:$V$2860,15,FALSE)/100</f>
        <v>0</v>
      </c>
      <c r="U355" s="26">
        <f>VLOOKUP($C355,Demographics!$A$2:$V$2860,16,FALSE)/100</f>
        <v>7.7199999999999991E-2</v>
      </c>
      <c r="V355" s="26">
        <f>VLOOKUP($C355,Demographics!$A$2:$V$2860,17,FALSE)/100</f>
        <v>0.2429</v>
      </c>
      <c r="W355" s="26">
        <f>VLOOKUP($C355,Demographics!$A$2:$V$2860,18,FALSE)/100</f>
        <v>1.6899999999999998E-2</v>
      </c>
      <c r="X355" s="27">
        <f>VLOOKUP($C355,Demographics!$A$2:$V$2860,19,FALSE)/100</f>
        <v>0</v>
      </c>
      <c r="Y355" s="68">
        <f>IF(VLOOKUP($C355,MSP_HSPE!$B$2:$F$671,2,0)=0,"",VLOOKUP($C355,MSP_HSPE!$B$2:$F$671,2,0))</f>
        <v>3.37</v>
      </c>
      <c r="Z355" s="69">
        <f>IF(VLOOKUP($C355,MSP_HSPE!$B$2:$F$671,4,0)=0,"",VLOOKUP($C355,MSP_HSPE!$B$2:$F$671,4,0))</f>
        <v>3.2910000000000004</v>
      </c>
      <c r="AA355" s="69">
        <f>IF(VLOOKUP($C355,EOC!$A$2:$F$1091,2,0)=0,"",VLOOKUP($C355,EOC!$A$2:$F$1091,2,0))</f>
        <v>2.3439999999999999</v>
      </c>
      <c r="AB355" s="69">
        <f>IF(VLOOKUP($C355,EOC!$A$2:$F$1091,4,0)=0,"",VLOOKUP($C355,EOC!$A$2:$F$1091,4,0))</f>
        <v>3.3610000000000002</v>
      </c>
      <c r="AC355" s="70">
        <f>IF(VLOOKUP($C355,EOC!$A$2:$F$1091,6,0)=0,"",VLOOKUP($C355,EOC!$A$2:$F$1091,6,0))</f>
        <v>3.1869999999999998</v>
      </c>
      <c r="AD355" s="65">
        <f>Y355-(Modeling!$H$4+'High Schools'!V494*Modeling!$H$5)</f>
        <v>0.46243427449810603</v>
      </c>
      <c r="AE355" s="66">
        <f>Z355-(Modeling!$I$4+V355*Modeling!$I$5)</f>
        <v>0.13921178248465171</v>
      </c>
      <c r="AF355" s="64">
        <f>AA355-(Modeling!$J$4+V355*Modeling!$J$5)</f>
        <v>0.13121206847727285</v>
      </c>
      <c r="AG355" s="62">
        <f>AC355-(Modeling!$K$4+V355*Modeling!$K$5)</f>
        <v>0.3157388889456092</v>
      </c>
      <c r="AH355" s="67">
        <f t="shared" si="10"/>
        <v>1.0485970144056398</v>
      </c>
      <c r="AI355" s="94">
        <f t="shared" si="11"/>
        <v>124</v>
      </c>
    </row>
    <row r="356" spans="1:35" x14ac:dyDescent="0.2">
      <c r="A356" s="36" t="s">
        <v>48</v>
      </c>
      <c r="B356" s="35" t="s">
        <v>667</v>
      </c>
      <c r="C356" s="53">
        <v>2459</v>
      </c>
      <c r="D356" s="28" t="str">
        <f>VLOOKUP($C356,Demographics!$A$2:$V$2860,2,FALSE)</f>
        <v>P</v>
      </c>
      <c r="E356" s="28" t="str">
        <f>VLOOKUP($C356,Demographics!$A$2:$V$2860,3,FALSE)</f>
        <v xml:space="preserve">7-12      </v>
      </c>
      <c r="F356" s="28">
        <f>VLOOKUP($C356,Demographics!$A$2:$V$2860,4,FALSE)</f>
        <v>507</v>
      </c>
      <c r="G356" s="29">
        <f>VLOOKUP($C356,Demographics!$A$2:$V$2860,20,FALSE)</f>
        <v>19</v>
      </c>
      <c r="H356" s="29">
        <f>VLOOKUP($C356,Demographics!$A$2:$V$2860,21,FALSE)</f>
        <v>12.9</v>
      </c>
      <c r="I356" s="27">
        <f>VLOOKUP($C356,Demographics!$A$2:$V$2860,22,FALSE)/100</f>
        <v>0.62960000000000005</v>
      </c>
      <c r="J356" s="25">
        <f>VLOOKUP($C356,Demographics!$A$2:$V$2860,5,FALSE)/100</f>
        <v>2.9600000000000001E-2</v>
      </c>
      <c r="K356" s="26">
        <f>VLOOKUP($C356,Demographics!$A$2:$V$2860,6,FALSE)/100</f>
        <v>9.8999999999999991E-3</v>
      </c>
      <c r="L356" s="26">
        <f>VLOOKUP($C356,Demographics!$A$2:$V$2860,7,FALSE)/100</f>
        <v>0</v>
      </c>
      <c r="M356" s="26">
        <f>VLOOKUP($C356,Demographics!$A$2:$V$2860,8,FALSE)/100</f>
        <v>7.9000000000000008E-3</v>
      </c>
      <c r="N356" s="26">
        <f>VLOOKUP($C356,Demographics!$A$2:$V$2860,9,FALSE)/100</f>
        <v>0.2722</v>
      </c>
      <c r="O356" s="26">
        <f>VLOOKUP($C356,Demographics!$A$2:$V$2860,10,FALSE)/100</f>
        <v>0.61140000000000005</v>
      </c>
      <c r="P356" s="26">
        <f>VLOOKUP($C356,Demographics!$A$2:$V$2860,11,FALSE)/100</f>
        <v>6.9000000000000006E-2</v>
      </c>
      <c r="Q356" s="26">
        <f>VLOOKUP($C356,Demographics!$A$2:$V$2860,12,FALSE)/100</f>
        <v>0.4753</v>
      </c>
      <c r="R356" s="26">
        <f>VLOOKUP($C356,Demographics!$A$2:$V$2860,13,FALSE)/100</f>
        <v>0.52469999999999994</v>
      </c>
      <c r="S356" s="26">
        <f>VLOOKUP($C356,Demographics!$A$2:$V$2860,14,FALSE)/100</f>
        <v>3.7900000000000003E-2</v>
      </c>
      <c r="T356" s="26">
        <f>VLOOKUP($C356,Demographics!$A$2:$V$2860,15,FALSE)/100</f>
        <v>3.5799999999999998E-2</v>
      </c>
      <c r="U356" s="26">
        <f>VLOOKUP($C356,Demographics!$A$2:$V$2860,16,FALSE)/100</f>
        <v>0.14319999999999999</v>
      </c>
      <c r="V356" s="26">
        <f>VLOOKUP($C356,Demographics!$A$2:$V$2860,17,FALSE)/100</f>
        <v>0.49680000000000002</v>
      </c>
      <c r="W356" s="26">
        <f>VLOOKUP($C356,Demographics!$A$2:$V$2860,18,FALSE)/100</f>
        <v>3.3700000000000001E-2</v>
      </c>
      <c r="X356" s="27">
        <f>VLOOKUP($C356,Demographics!$A$2:$V$2860,19,FALSE)/100</f>
        <v>6.3E-3</v>
      </c>
      <c r="Y356" s="68">
        <f>IF(VLOOKUP($C356,MSP_HSPE!$B$2:$F$671,2,0)=0,"",VLOOKUP($C356,MSP_HSPE!$B$2:$F$671,2,0))</f>
        <v>3.28</v>
      </c>
      <c r="Z356" s="69">
        <f>IF(VLOOKUP($C356,MSP_HSPE!$B$2:$F$671,4,0)=0,"",VLOOKUP($C356,MSP_HSPE!$B$2:$F$671,4,0))</f>
        <v>3.258</v>
      </c>
      <c r="AA356" s="69">
        <f>IF(VLOOKUP($C356,EOC!$A$2:$F$1091,2,0)=0,"",VLOOKUP($C356,EOC!$A$2:$F$1091,2,0))</f>
        <v>2.702</v>
      </c>
      <c r="AB356" s="69">
        <f>IF(VLOOKUP($C356,EOC!$A$2:$F$1091,4,0)=0,"",VLOOKUP($C356,EOC!$A$2:$F$1091,4,0))</f>
        <v>3.4320000000000004</v>
      </c>
      <c r="AC356" s="70">
        <f>IF(VLOOKUP($C356,EOC!$A$2:$F$1091,6,0)=0,"",VLOOKUP($C356,EOC!$A$2:$F$1091,6,0))</f>
        <v>2.9289999999999998</v>
      </c>
      <c r="AD356" s="65">
        <f>Y356-(Modeling!$H$4+'High Schools'!V588*Modeling!$H$5)</f>
        <v>5.6667560385295968E-2</v>
      </c>
      <c r="AE356" s="66">
        <f>Z356-(Modeling!$I$4+V356*Modeling!$I$5)</f>
        <v>0.36039686607981647</v>
      </c>
      <c r="AF356" s="64">
        <f>AA356-(Modeling!$J$4+V356*Modeling!$J$5)</f>
        <v>0.73754995033677195</v>
      </c>
      <c r="AG356" s="62">
        <f>AC356-(Modeling!$K$4+V356*Modeling!$K$5)</f>
        <v>0.42632272109368463</v>
      </c>
      <c r="AH356" s="67">
        <f t="shared" si="10"/>
        <v>1.580937097895569</v>
      </c>
      <c r="AI356" s="94">
        <f t="shared" si="11"/>
        <v>58</v>
      </c>
    </row>
    <row r="357" spans="1:35" x14ac:dyDescent="0.2">
      <c r="A357" s="36" t="s">
        <v>48</v>
      </c>
      <c r="B357" s="35" t="s">
        <v>1307</v>
      </c>
      <c r="C357" s="53">
        <v>5189</v>
      </c>
      <c r="D357" s="28" t="str">
        <f>VLOOKUP($C357,Demographics!$A$2:$V$2860,2,FALSE)</f>
        <v>P</v>
      </c>
      <c r="E357" s="28" t="str">
        <f>VLOOKUP($C357,Demographics!$A$2:$V$2860,3,FALSE)</f>
        <v xml:space="preserve">K-12      </v>
      </c>
      <c r="F357" s="28">
        <f>VLOOKUP($C357,Demographics!$A$2:$V$2860,4,FALSE)</f>
        <v>5</v>
      </c>
      <c r="G357" s="29">
        <f>VLOOKUP($C357,Demographics!$A$2:$V$2860,20,FALSE)</f>
        <v>0</v>
      </c>
      <c r="H357" s="29">
        <f>VLOOKUP($C357,Demographics!$A$2:$V$2860,21,FALSE)</f>
        <v>0</v>
      </c>
      <c r="I357" s="27">
        <f>VLOOKUP($C357,Demographics!$A$2:$V$2860,22,FALSE)/100</f>
        <v>0</v>
      </c>
      <c r="J357" s="25">
        <f>VLOOKUP($C357,Demographics!$A$2:$V$2860,5,FALSE)/100</f>
        <v>0</v>
      </c>
      <c r="K357" s="26">
        <f>VLOOKUP($C357,Demographics!$A$2:$V$2860,6,FALSE)/100</f>
        <v>0</v>
      </c>
      <c r="L357" s="26">
        <f>VLOOKUP($C357,Demographics!$A$2:$V$2860,7,FALSE)/100</f>
        <v>0</v>
      </c>
      <c r="M357" s="26">
        <f>VLOOKUP($C357,Demographics!$A$2:$V$2860,8,FALSE)/100</f>
        <v>0</v>
      </c>
      <c r="N357" s="26">
        <f>VLOOKUP($C357,Demographics!$A$2:$V$2860,9,FALSE)/100</f>
        <v>0</v>
      </c>
      <c r="O357" s="26">
        <f>VLOOKUP($C357,Demographics!$A$2:$V$2860,10,FALSE)/100</f>
        <v>1</v>
      </c>
      <c r="P357" s="26">
        <f>VLOOKUP($C357,Demographics!$A$2:$V$2860,11,FALSE)/100</f>
        <v>0</v>
      </c>
      <c r="Q357" s="26">
        <f>VLOOKUP($C357,Demographics!$A$2:$V$2860,12,FALSE)/100</f>
        <v>0.6</v>
      </c>
      <c r="R357" s="26">
        <f>VLOOKUP($C357,Demographics!$A$2:$V$2860,13,FALSE)/100</f>
        <v>0.4</v>
      </c>
      <c r="S357" s="26">
        <f>VLOOKUP($C357,Demographics!$A$2:$V$2860,14,FALSE)/100</f>
        <v>0</v>
      </c>
      <c r="T357" s="26">
        <f>VLOOKUP($C357,Demographics!$A$2:$V$2860,15,FALSE)/100</f>
        <v>0</v>
      </c>
      <c r="U357" s="26">
        <f>VLOOKUP($C357,Demographics!$A$2:$V$2860,16,FALSE)/100</f>
        <v>0</v>
      </c>
      <c r="V357" s="26">
        <f>VLOOKUP($C357,Demographics!$A$2:$V$2860,17,FALSE)/100</f>
        <v>0</v>
      </c>
      <c r="W357" s="26">
        <f>VLOOKUP($C357,Demographics!$A$2:$V$2860,18,FALSE)/100</f>
        <v>0</v>
      </c>
      <c r="X357" s="27">
        <f>VLOOKUP($C357,Demographics!$A$2:$V$2860,19,FALSE)/100</f>
        <v>0</v>
      </c>
      <c r="Y357" s="68" t="str">
        <f>IF(VLOOKUP($C357,MSP_HSPE!$B$2:$F$671,2,0)=0,"",VLOOKUP($C357,MSP_HSPE!$B$2:$F$671,2,0))</f>
        <v/>
      </c>
      <c r="Z357" s="69" t="str">
        <f>IF(VLOOKUP($C357,MSP_HSPE!$B$2:$F$671,4,0)=0,"",VLOOKUP($C357,MSP_HSPE!$B$2:$F$671,4,0))</f>
        <v/>
      </c>
      <c r="AA357" s="69" t="str">
        <f>IF(VLOOKUP($C357,EOC!$A$2:$F$1091,2,0)=0,"",VLOOKUP($C357,EOC!$A$2:$F$1091,2,0))</f>
        <v/>
      </c>
      <c r="AB357" s="69" t="str">
        <f>IF(VLOOKUP($C357,EOC!$A$2:$F$1091,4,0)=0,"",VLOOKUP($C357,EOC!$A$2:$F$1091,4,0))</f>
        <v/>
      </c>
      <c r="AC357" s="70" t="str">
        <f>IF(VLOOKUP($C357,EOC!$A$2:$F$1091,6,0)=0,"",VLOOKUP($C357,EOC!$A$2:$F$1091,6,0))</f>
        <v/>
      </c>
      <c r="AD357" s="67"/>
      <c r="AE357" s="63"/>
      <c r="AF357" s="63"/>
      <c r="AG357" s="62"/>
      <c r="AH357" s="67" t="str">
        <f t="shared" si="10"/>
        <v/>
      </c>
      <c r="AI357" s="94" t="str">
        <f t="shared" si="11"/>
        <v/>
      </c>
    </row>
    <row r="358" spans="1:35" x14ac:dyDescent="0.2">
      <c r="A358" s="36" t="s">
        <v>94</v>
      </c>
      <c r="B358" s="35" t="s">
        <v>45</v>
      </c>
      <c r="C358" s="53">
        <v>2728</v>
      </c>
      <c r="D358" s="28" t="str">
        <f>VLOOKUP($C358,Demographics!$A$2:$V$2860,2,FALSE)</f>
        <v>P</v>
      </c>
      <c r="E358" s="28" t="str">
        <f>VLOOKUP($C358,Demographics!$A$2:$V$2860,3,FALSE)</f>
        <v xml:space="preserve">9-12      </v>
      </c>
      <c r="F358" s="28">
        <f>VLOOKUP($C358,Demographics!$A$2:$V$2860,4,FALSE)</f>
        <v>216</v>
      </c>
      <c r="G358" s="29">
        <f>VLOOKUP($C358,Demographics!$A$2:$V$2860,20,FALSE)</f>
        <v>12</v>
      </c>
      <c r="H358" s="29">
        <f>VLOOKUP($C358,Demographics!$A$2:$V$2860,21,FALSE)</f>
        <v>15.6</v>
      </c>
      <c r="I358" s="27">
        <f>VLOOKUP($C358,Demographics!$A$2:$V$2860,22,FALSE)/100</f>
        <v>0.38890000000000002</v>
      </c>
      <c r="J358" s="25">
        <f>VLOOKUP($C358,Demographics!$A$2:$V$2860,5,FALSE)/100</f>
        <v>9.2600000000000002E-2</v>
      </c>
      <c r="K358" s="26">
        <f>VLOOKUP($C358,Demographics!$A$2:$V$2860,6,FALSE)/100</f>
        <v>2.3099999999999999E-2</v>
      </c>
      <c r="L358" s="26">
        <f>VLOOKUP($C358,Demographics!$A$2:$V$2860,7,FALSE)/100</f>
        <v>0</v>
      </c>
      <c r="M358" s="26">
        <f>VLOOKUP($C358,Demographics!$A$2:$V$2860,8,FALSE)/100</f>
        <v>1.3899999999999999E-2</v>
      </c>
      <c r="N358" s="26">
        <f>VLOOKUP($C358,Demographics!$A$2:$V$2860,9,FALSE)/100</f>
        <v>6.9400000000000003E-2</v>
      </c>
      <c r="O358" s="26">
        <f>VLOOKUP($C358,Demographics!$A$2:$V$2860,10,FALSE)/100</f>
        <v>0.74069999999999991</v>
      </c>
      <c r="P358" s="26">
        <f>VLOOKUP($C358,Demographics!$A$2:$V$2860,11,FALSE)/100</f>
        <v>6.0199999999999997E-2</v>
      </c>
      <c r="Q358" s="26">
        <f>VLOOKUP($C358,Demographics!$A$2:$V$2860,12,FALSE)/100</f>
        <v>0.49540000000000001</v>
      </c>
      <c r="R358" s="26">
        <f>VLOOKUP($C358,Demographics!$A$2:$V$2860,13,FALSE)/100</f>
        <v>0.50460000000000005</v>
      </c>
      <c r="S358" s="26">
        <f>VLOOKUP($C358,Demographics!$A$2:$V$2860,14,FALSE)/100</f>
        <v>0</v>
      </c>
      <c r="T358" s="26">
        <f>VLOOKUP($C358,Demographics!$A$2:$V$2860,15,FALSE)/100</f>
        <v>0</v>
      </c>
      <c r="U358" s="26">
        <f>VLOOKUP($C358,Demographics!$A$2:$V$2860,16,FALSE)/100</f>
        <v>6.7000000000000004E-2</v>
      </c>
      <c r="V358" s="26">
        <f>VLOOKUP($C358,Demographics!$A$2:$V$2860,17,FALSE)/100</f>
        <v>0.64590000000000003</v>
      </c>
      <c r="W358" s="26">
        <f>VLOOKUP($C358,Demographics!$A$2:$V$2860,18,FALSE)/100</f>
        <v>4.7800000000000002E-2</v>
      </c>
      <c r="X358" s="27">
        <f>VLOOKUP($C358,Demographics!$A$2:$V$2860,19,FALSE)/100</f>
        <v>4.7999999999999996E-3</v>
      </c>
      <c r="Y358" s="68">
        <f>IF(VLOOKUP($C358,MSP_HSPE!$B$2:$F$671,2,0)=0,"",VLOOKUP($C358,MSP_HSPE!$B$2:$F$671,2,0))</f>
        <v>3.02</v>
      </c>
      <c r="Z358" s="69">
        <f>IF(VLOOKUP($C358,MSP_HSPE!$B$2:$F$671,4,0)=0,"",VLOOKUP($C358,MSP_HSPE!$B$2:$F$671,4,0))</f>
        <v>2.6960000000000002</v>
      </c>
      <c r="AA358" s="69">
        <f>IF(VLOOKUP($C358,EOC!$A$2:$F$1091,2,0)=0,"",VLOOKUP($C358,EOC!$A$2:$F$1091,2,0))</f>
        <v>2.34</v>
      </c>
      <c r="AB358" s="69">
        <f>IF(VLOOKUP($C358,EOC!$A$2:$F$1091,4,0)=0,"",VLOOKUP($C358,EOC!$A$2:$F$1091,4,0))</f>
        <v>2.6389999999999998</v>
      </c>
      <c r="AC358" s="70">
        <f>IF(VLOOKUP($C358,EOC!$A$2:$F$1091,6,0)=0,"",VLOOKUP($C358,EOC!$A$2:$F$1091,6,0))</f>
        <v>2.5929999999999995</v>
      </c>
      <c r="AD358" s="65">
        <f>Y358-(Modeling!$H$4+'High Schools'!V126*Modeling!$H$5)</f>
        <v>-2.9488510463142603E-2</v>
      </c>
      <c r="AE358" s="66">
        <f>Z358-(Modeling!$I$4+V358*Modeling!$I$5)</f>
        <v>-5.233572169474332E-2</v>
      </c>
      <c r="AF358" s="64">
        <f>AA358-(Modeling!$J$4+V358*Modeling!$J$5)</f>
        <v>0.52138365724993196</v>
      </c>
      <c r="AG358" s="62">
        <f>AC358-(Modeling!$K$4+V358*Modeling!$K$5)</f>
        <v>0.30676954808572043</v>
      </c>
      <c r="AH358" s="67">
        <f t="shared" si="10"/>
        <v>0.74632897317776647</v>
      </c>
      <c r="AI358" s="94">
        <f t="shared" si="11"/>
        <v>171</v>
      </c>
    </row>
    <row r="359" spans="1:35" x14ac:dyDescent="0.2">
      <c r="A359" s="36" t="s">
        <v>701</v>
      </c>
      <c r="B359" s="35" t="s">
        <v>741</v>
      </c>
      <c r="C359" s="53">
        <v>3272</v>
      </c>
      <c r="D359" s="28" t="str">
        <f>VLOOKUP($C359,Demographics!$A$2:$V$2860,2,FALSE)</f>
        <v>P</v>
      </c>
      <c r="E359" s="28" t="str">
        <f>VLOOKUP($C359,Demographics!$A$2:$V$2860,3,FALSE)</f>
        <v xml:space="preserve">9-12      </v>
      </c>
      <c r="F359" s="28">
        <f>VLOOKUP($C359,Demographics!$A$2:$V$2860,4,FALSE)</f>
        <v>546</v>
      </c>
      <c r="G359" s="29">
        <f>VLOOKUP($C359,Demographics!$A$2:$V$2860,20,FALSE)</f>
        <v>18</v>
      </c>
      <c r="H359" s="29">
        <f>VLOOKUP($C359,Demographics!$A$2:$V$2860,21,FALSE)</f>
        <v>11.6</v>
      </c>
      <c r="I359" s="27">
        <f>VLOOKUP($C359,Demographics!$A$2:$V$2860,22,FALSE)/100</f>
        <v>0.6774</v>
      </c>
      <c r="J359" s="25">
        <f>VLOOKUP($C359,Demographics!$A$2:$V$2860,5,FALSE)/100</f>
        <v>0</v>
      </c>
      <c r="K359" s="26">
        <f>VLOOKUP($C359,Demographics!$A$2:$V$2860,6,FALSE)/100</f>
        <v>1.2800000000000001E-2</v>
      </c>
      <c r="L359" s="26">
        <f>VLOOKUP($C359,Demographics!$A$2:$V$2860,7,FALSE)/100</f>
        <v>0</v>
      </c>
      <c r="M359" s="26">
        <f>VLOOKUP($C359,Demographics!$A$2:$V$2860,8,FALSE)/100</f>
        <v>0</v>
      </c>
      <c r="N359" s="26">
        <f>VLOOKUP($C359,Demographics!$A$2:$V$2860,9,FALSE)/100</f>
        <v>0.61360000000000003</v>
      </c>
      <c r="O359" s="26">
        <f>VLOOKUP($C359,Demographics!$A$2:$V$2860,10,FALSE)/100</f>
        <v>0.35350000000000004</v>
      </c>
      <c r="P359" s="26">
        <f>VLOOKUP($C359,Demographics!$A$2:$V$2860,11,FALSE)/100</f>
        <v>2.0099999999999996E-2</v>
      </c>
      <c r="Q359" s="26">
        <f>VLOOKUP($C359,Demographics!$A$2:$V$2860,12,FALSE)/100</f>
        <v>0.50549999999999995</v>
      </c>
      <c r="R359" s="26">
        <f>VLOOKUP($C359,Demographics!$A$2:$V$2860,13,FALSE)/100</f>
        <v>0.49450000000000005</v>
      </c>
      <c r="S359" s="26">
        <f>VLOOKUP($C359,Demographics!$A$2:$V$2860,14,FALSE)/100</f>
        <v>0.15140000000000001</v>
      </c>
      <c r="T359" s="26">
        <f>VLOOKUP($C359,Demographics!$A$2:$V$2860,15,FALSE)/100</f>
        <v>0.14949999999999999</v>
      </c>
      <c r="U359" s="26">
        <f>VLOOKUP($C359,Demographics!$A$2:$V$2860,16,FALSE)/100</f>
        <v>0.12710000000000002</v>
      </c>
      <c r="V359" s="26">
        <f>VLOOKUP($C359,Demographics!$A$2:$V$2860,17,FALSE)/100</f>
        <v>0.64859999999999995</v>
      </c>
      <c r="W359" s="26">
        <f>VLOOKUP($C359,Demographics!$A$2:$V$2860,18,FALSE)/100</f>
        <v>9.300000000000001E-3</v>
      </c>
      <c r="X359" s="27">
        <f>VLOOKUP($C359,Demographics!$A$2:$V$2860,19,FALSE)/100</f>
        <v>0</v>
      </c>
      <c r="Y359" s="68">
        <f>IF(VLOOKUP($C359,MSP_HSPE!$B$2:$F$671,2,0)=0,"",VLOOKUP($C359,MSP_HSPE!$B$2:$F$671,2,0))</f>
        <v>3.24</v>
      </c>
      <c r="Z359" s="69">
        <f>IF(VLOOKUP($C359,MSP_HSPE!$B$2:$F$671,4,0)=0,"",VLOOKUP($C359,MSP_HSPE!$B$2:$F$671,4,0))</f>
        <v>3.2250000000000001</v>
      </c>
      <c r="AA359" s="69">
        <f>IF(VLOOKUP($C359,EOC!$A$2:$F$1091,2,0)=0,"",VLOOKUP($C359,EOC!$A$2:$F$1091,2,0))</f>
        <v>1.8080000000000001</v>
      </c>
      <c r="AB359" s="69">
        <f>IF(VLOOKUP($C359,EOC!$A$2:$F$1091,4,0)=0,"",VLOOKUP($C359,EOC!$A$2:$F$1091,4,0))</f>
        <v>2.6639999999999997</v>
      </c>
      <c r="AC359" s="70">
        <f>IF(VLOOKUP($C359,EOC!$A$2:$F$1091,6,0)=0,"",VLOOKUP($C359,EOC!$A$2:$F$1091,6,0))</f>
        <v>2.484</v>
      </c>
      <c r="AD359" s="65">
        <f>Y359-(Modeling!$H$4+'High Schools'!V103*Modeling!$H$5)</f>
        <v>1.2074589998200658E-2</v>
      </c>
      <c r="AE359" s="66">
        <f>Z359-(Modeling!$I$4+V359*Modeling!$I$5)</f>
        <v>0.47936730991497267</v>
      </c>
      <c r="AF359" s="64">
        <f>AA359-(Modeling!$J$4+V359*Modeling!$J$5)</f>
        <v>-7.9754909146185771E-3</v>
      </c>
      <c r="AG359" s="62">
        <f>AC359-(Modeling!$K$4+V359*Modeling!$K$5)</f>
        <v>0.20168910833306164</v>
      </c>
      <c r="AH359" s="67">
        <f t="shared" si="10"/>
        <v>0.68515551733161639</v>
      </c>
      <c r="AI359" s="94">
        <f t="shared" si="11"/>
        <v>181</v>
      </c>
    </row>
    <row r="360" spans="1:35" x14ac:dyDescent="0.2">
      <c r="A360" s="36" t="s">
        <v>701</v>
      </c>
      <c r="B360" s="35" t="s">
        <v>1124</v>
      </c>
      <c r="C360" s="53">
        <v>1754</v>
      </c>
      <c r="D360" s="28" t="str">
        <f>VLOOKUP($C360,Demographics!$A$2:$V$2860,2,FALSE)</f>
        <v>A</v>
      </c>
      <c r="E360" s="28" t="str">
        <f>VLOOKUP($C360,Demographics!$A$2:$V$2860,3,FALSE)</f>
        <v xml:space="preserve">9-12      </v>
      </c>
      <c r="F360" s="28">
        <f>VLOOKUP($C360,Demographics!$A$2:$V$2860,4,FALSE)</f>
        <v>39</v>
      </c>
      <c r="G360" s="29">
        <f>VLOOKUP($C360,Demographics!$A$2:$V$2860,20,FALSE)</f>
        <v>7</v>
      </c>
      <c r="H360" s="29">
        <f>VLOOKUP($C360,Demographics!$A$2:$V$2860,21,FALSE)</f>
        <v>10</v>
      </c>
      <c r="I360" s="27">
        <f>VLOOKUP($C360,Demographics!$A$2:$V$2860,22,FALSE)/100</f>
        <v>0.33329999999999999</v>
      </c>
      <c r="J360" s="25">
        <f>VLOOKUP($C360,Demographics!$A$2:$V$2860,5,FALSE)/100</f>
        <v>2.5600000000000001E-2</v>
      </c>
      <c r="K360" s="26">
        <f>VLOOKUP($C360,Demographics!$A$2:$V$2860,6,FALSE)/100</f>
        <v>0</v>
      </c>
      <c r="L360" s="26">
        <f>VLOOKUP($C360,Demographics!$A$2:$V$2860,7,FALSE)/100</f>
        <v>0</v>
      </c>
      <c r="M360" s="26">
        <f>VLOOKUP($C360,Demographics!$A$2:$V$2860,8,FALSE)/100</f>
        <v>0</v>
      </c>
      <c r="N360" s="26">
        <f>VLOOKUP($C360,Demographics!$A$2:$V$2860,9,FALSE)/100</f>
        <v>0.69230000000000003</v>
      </c>
      <c r="O360" s="26">
        <f>VLOOKUP($C360,Demographics!$A$2:$V$2860,10,FALSE)/100</f>
        <v>0.28210000000000002</v>
      </c>
      <c r="P360" s="26">
        <f>VLOOKUP($C360,Demographics!$A$2:$V$2860,11,FALSE)/100</f>
        <v>0</v>
      </c>
      <c r="Q360" s="26">
        <f>VLOOKUP($C360,Demographics!$A$2:$V$2860,12,FALSE)/100</f>
        <v>0.5897</v>
      </c>
      <c r="R360" s="26">
        <f>VLOOKUP($C360,Demographics!$A$2:$V$2860,13,FALSE)/100</f>
        <v>0.4103</v>
      </c>
      <c r="S360" s="26">
        <f>VLOOKUP($C360,Demographics!$A$2:$V$2860,14,FALSE)/100</f>
        <v>8.8200000000000001E-2</v>
      </c>
      <c r="T360" s="26">
        <f>VLOOKUP($C360,Demographics!$A$2:$V$2860,15,FALSE)/100</f>
        <v>0.29410000000000003</v>
      </c>
      <c r="U360" s="26">
        <f>VLOOKUP($C360,Demographics!$A$2:$V$2860,16,FALSE)/100</f>
        <v>0.44119999999999998</v>
      </c>
      <c r="V360" s="26">
        <f>VLOOKUP($C360,Demographics!$A$2:$V$2860,17,FALSE)/100</f>
        <v>0.79409999999999992</v>
      </c>
      <c r="W360" s="26">
        <f>VLOOKUP($C360,Demographics!$A$2:$V$2860,18,FALSE)/100</f>
        <v>0</v>
      </c>
      <c r="X360" s="27">
        <f>VLOOKUP($C360,Demographics!$A$2:$V$2860,19,FALSE)/100</f>
        <v>2.9399999999999999E-2</v>
      </c>
      <c r="Y360" s="68" t="str">
        <f>IF(VLOOKUP($C360,MSP_HSPE!$B$2:$F$671,2,0)=0,"",VLOOKUP($C360,MSP_HSPE!$B$2:$F$671,2,0))</f>
        <v/>
      </c>
      <c r="Z360" s="69" t="str">
        <f>IF(VLOOKUP($C360,MSP_HSPE!$B$2:$F$671,4,0)=0,"",VLOOKUP($C360,MSP_HSPE!$B$2:$F$671,4,0))</f>
        <v/>
      </c>
      <c r="AA360" s="69" t="str">
        <f>IF(VLOOKUP($C360,EOC!$A$2:$F$1091,2,0)=0,"",VLOOKUP($C360,EOC!$A$2:$F$1091,2,0))</f>
        <v/>
      </c>
      <c r="AB360" s="69" t="str">
        <f>IF(VLOOKUP($C360,EOC!$A$2:$F$1091,4,0)=0,"",VLOOKUP($C360,EOC!$A$2:$F$1091,4,0))</f>
        <v/>
      </c>
      <c r="AC360" s="70" t="str">
        <f>IF(VLOOKUP($C360,EOC!$A$2:$F$1091,6,0)=0,"",VLOOKUP($C360,EOC!$A$2:$F$1091,6,0))</f>
        <v/>
      </c>
      <c r="AD360" s="67"/>
      <c r="AE360" s="63"/>
      <c r="AF360" s="63"/>
      <c r="AG360" s="62"/>
      <c r="AH360" s="67" t="str">
        <f t="shared" si="10"/>
        <v/>
      </c>
      <c r="AI360" s="94" t="str">
        <f t="shared" si="11"/>
        <v/>
      </c>
    </row>
    <row r="361" spans="1:35" x14ac:dyDescent="0.2">
      <c r="A361" s="36" t="s">
        <v>106</v>
      </c>
      <c r="B361" s="35" t="s">
        <v>104</v>
      </c>
      <c r="C361" s="53">
        <v>5085</v>
      </c>
      <c r="D361" s="28" t="str">
        <f>VLOOKUP($C361,Demographics!$A$2:$V$2860,2,FALSE)</f>
        <v>P</v>
      </c>
      <c r="E361" s="28" t="str">
        <f>VLOOKUP($C361,Demographics!$A$2:$V$2860,3,FALSE)</f>
        <v xml:space="preserve">9-12      </v>
      </c>
      <c r="F361" s="28">
        <f>VLOOKUP($C361,Demographics!$A$2:$V$2860,4,FALSE)</f>
        <v>893</v>
      </c>
      <c r="G361" s="29">
        <f>VLOOKUP($C361,Demographics!$A$2:$V$2860,20,FALSE)</f>
        <v>15</v>
      </c>
      <c r="H361" s="29">
        <f>VLOOKUP($C361,Demographics!$A$2:$V$2860,21,FALSE)</f>
        <v>11.7</v>
      </c>
      <c r="I361" s="27">
        <f>VLOOKUP($C361,Demographics!$A$2:$V$2860,22,FALSE)/100</f>
        <v>0.51670000000000005</v>
      </c>
      <c r="J361" s="25">
        <f>VLOOKUP($C361,Demographics!$A$2:$V$2860,5,FALSE)/100</f>
        <v>6.3799999999999996E-2</v>
      </c>
      <c r="K361" s="26">
        <f>VLOOKUP($C361,Demographics!$A$2:$V$2860,6,FALSE)/100</f>
        <v>1.6799999999999999E-2</v>
      </c>
      <c r="L361" s="26">
        <f>VLOOKUP($C361,Demographics!$A$2:$V$2860,7,FALSE)/100</f>
        <v>2.2000000000000001E-3</v>
      </c>
      <c r="M361" s="26">
        <f>VLOOKUP($C361,Demographics!$A$2:$V$2860,8,FALSE)/100</f>
        <v>6.7000000000000002E-3</v>
      </c>
      <c r="N361" s="26">
        <f>VLOOKUP($C361,Demographics!$A$2:$V$2860,9,FALSE)/100</f>
        <v>6.4899999999999999E-2</v>
      </c>
      <c r="O361" s="26">
        <f>VLOOKUP($C361,Demographics!$A$2:$V$2860,10,FALSE)/100</f>
        <v>0.74129999999999996</v>
      </c>
      <c r="P361" s="26">
        <f>VLOOKUP($C361,Demographics!$A$2:$V$2860,11,FALSE)/100</f>
        <v>0.1041</v>
      </c>
      <c r="Q361" s="26">
        <f>VLOOKUP($C361,Demographics!$A$2:$V$2860,12,FALSE)/100</f>
        <v>0.52180000000000004</v>
      </c>
      <c r="R361" s="26">
        <f>VLOOKUP($C361,Demographics!$A$2:$V$2860,13,FALSE)/100</f>
        <v>0.47820000000000001</v>
      </c>
      <c r="S361" s="26">
        <f>VLOOKUP($C361,Demographics!$A$2:$V$2860,14,FALSE)/100</f>
        <v>0</v>
      </c>
      <c r="T361" s="26">
        <f>VLOOKUP($C361,Demographics!$A$2:$V$2860,15,FALSE)/100</f>
        <v>6.8999999999999999E-3</v>
      </c>
      <c r="U361" s="26">
        <f>VLOOKUP($C361,Demographics!$A$2:$V$2860,16,FALSE)/100</f>
        <v>9.6000000000000002E-2</v>
      </c>
      <c r="V361" s="26">
        <f>VLOOKUP($C361,Demographics!$A$2:$V$2860,17,FALSE)/100</f>
        <v>0.31769999999999998</v>
      </c>
      <c r="W361" s="26">
        <f>VLOOKUP($C361,Demographics!$A$2:$V$2860,18,FALSE)/100</f>
        <v>2.1700000000000001E-2</v>
      </c>
      <c r="X361" s="27">
        <f>VLOOKUP($C361,Demographics!$A$2:$V$2860,19,FALSE)/100</f>
        <v>0</v>
      </c>
      <c r="Y361" s="68">
        <f>IF(VLOOKUP($C361,MSP_HSPE!$B$2:$F$671,2,0)=0,"",VLOOKUP($C361,MSP_HSPE!$B$2:$F$671,2,0))</f>
        <v>3.54</v>
      </c>
      <c r="Z361" s="69">
        <f>IF(VLOOKUP($C361,MSP_HSPE!$B$2:$F$671,4,0)=0,"",VLOOKUP($C361,MSP_HSPE!$B$2:$F$671,4,0))</f>
        <v>3.1709999999999998</v>
      </c>
      <c r="AA361" s="69">
        <f>IF(VLOOKUP($C361,EOC!$A$2:$F$1091,2,0)=0,"",VLOOKUP($C361,EOC!$A$2:$F$1091,2,0))</f>
        <v>2.57</v>
      </c>
      <c r="AB361" s="69">
        <f>IF(VLOOKUP($C361,EOC!$A$2:$F$1091,4,0)=0,"",VLOOKUP($C361,EOC!$A$2:$F$1091,4,0))</f>
        <v>3.19</v>
      </c>
      <c r="AC361" s="70">
        <f>IF(VLOOKUP($C361,EOC!$A$2:$F$1091,6,0)=0,"",VLOOKUP($C361,EOC!$A$2:$F$1091,6,0))</f>
        <v>3.3050000000000002</v>
      </c>
      <c r="AD361" s="65">
        <f>Y361-(Modeling!$H$4+'High Schools'!V266*Modeling!$H$5)</f>
        <v>-2.7001448829118146E-2</v>
      </c>
      <c r="AE361" s="66">
        <f>Z361-(Modeling!$I$4+V361*Modeling!$I$5)</f>
        <v>9.4095769301974386E-2</v>
      </c>
      <c r="AF361" s="64">
        <f>AA361-(Modeling!$J$4+V361*Modeling!$J$5)</f>
        <v>0.43037344525194987</v>
      </c>
      <c r="AG361" s="62">
        <f>AC361-(Modeling!$K$4+V361*Modeling!$K$5)</f>
        <v>0.54232522468675182</v>
      </c>
      <c r="AH361" s="67">
        <f t="shared" si="10"/>
        <v>1.0397929904115579</v>
      </c>
      <c r="AI361" s="94">
        <f t="shared" si="11"/>
        <v>126</v>
      </c>
    </row>
    <row r="362" spans="1:35" x14ac:dyDescent="0.2">
      <c r="A362" s="36" t="s">
        <v>106</v>
      </c>
      <c r="B362" s="35" t="s">
        <v>574</v>
      </c>
      <c r="C362" s="53">
        <v>3236</v>
      </c>
      <c r="D362" s="28" t="str">
        <f>VLOOKUP($C362,Demographics!$A$2:$V$2860,2,FALSE)</f>
        <v>P</v>
      </c>
      <c r="E362" s="28" t="str">
        <f>VLOOKUP($C362,Demographics!$A$2:$V$2860,3,FALSE)</f>
        <v xml:space="preserve">9-12      </v>
      </c>
      <c r="F362" s="28">
        <f>VLOOKUP($C362,Demographics!$A$2:$V$2860,4,FALSE)</f>
        <v>1275</v>
      </c>
      <c r="G362" s="29">
        <f>VLOOKUP($C362,Demographics!$A$2:$V$2860,20,FALSE)</f>
        <v>13</v>
      </c>
      <c r="H362" s="29">
        <f>VLOOKUP($C362,Demographics!$A$2:$V$2860,21,FALSE)</f>
        <v>12.9</v>
      </c>
      <c r="I362" s="27">
        <f>VLOOKUP($C362,Demographics!$A$2:$V$2860,22,FALSE)/100</f>
        <v>0.42859999999999998</v>
      </c>
      <c r="J362" s="25">
        <f>VLOOKUP($C362,Demographics!$A$2:$V$2860,5,FALSE)/100</f>
        <v>1.8799999999999997E-2</v>
      </c>
      <c r="K362" s="26">
        <f>VLOOKUP($C362,Demographics!$A$2:$V$2860,6,FALSE)/100</f>
        <v>0.04</v>
      </c>
      <c r="L362" s="26">
        <f>VLOOKUP($C362,Demographics!$A$2:$V$2860,7,FALSE)/100</f>
        <v>2.3999999999999998E-3</v>
      </c>
      <c r="M362" s="26">
        <f>VLOOKUP($C362,Demographics!$A$2:$V$2860,8,FALSE)/100</f>
        <v>1.3300000000000001E-2</v>
      </c>
      <c r="N362" s="26">
        <f>VLOOKUP($C362,Demographics!$A$2:$V$2860,9,FALSE)/100</f>
        <v>0.109</v>
      </c>
      <c r="O362" s="26">
        <f>VLOOKUP($C362,Demographics!$A$2:$V$2860,10,FALSE)/100</f>
        <v>0.75219999999999998</v>
      </c>
      <c r="P362" s="26">
        <f>VLOOKUP($C362,Demographics!$A$2:$V$2860,11,FALSE)/100</f>
        <v>6.4299999999999996E-2</v>
      </c>
      <c r="Q362" s="26">
        <f>VLOOKUP($C362,Demographics!$A$2:$V$2860,12,FALSE)/100</f>
        <v>0.51529999999999998</v>
      </c>
      <c r="R362" s="26">
        <f>VLOOKUP($C362,Demographics!$A$2:$V$2860,13,FALSE)/100</f>
        <v>0.48469999999999996</v>
      </c>
      <c r="S362" s="26">
        <f>VLOOKUP($C362,Demographics!$A$2:$V$2860,14,FALSE)/100</f>
        <v>0</v>
      </c>
      <c r="T362" s="26">
        <f>VLOOKUP($C362,Demographics!$A$2:$V$2860,15,FALSE)/100</f>
        <v>1.7399999999999999E-2</v>
      </c>
      <c r="U362" s="26">
        <f>VLOOKUP($C362,Demographics!$A$2:$V$2860,16,FALSE)/100</f>
        <v>0.1162</v>
      </c>
      <c r="V362" s="26">
        <f>VLOOKUP($C362,Demographics!$A$2:$V$2860,17,FALSE)/100</f>
        <v>0.25230000000000002</v>
      </c>
      <c r="W362" s="26">
        <f>VLOOKUP($C362,Demographics!$A$2:$V$2860,18,FALSE)/100</f>
        <v>1.9099999999999999E-2</v>
      </c>
      <c r="X362" s="27">
        <f>VLOOKUP($C362,Demographics!$A$2:$V$2860,19,FALSE)/100</f>
        <v>0</v>
      </c>
      <c r="Y362" s="68">
        <f>IF(VLOOKUP($C362,MSP_HSPE!$B$2:$F$671,2,0)=0,"",VLOOKUP($C362,MSP_HSPE!$B$2:$F$671,2,0))</f>
        <v>3.53</v>
      </c>
      <c r="Z362" s="69">
        <f>IF(VLOOKUP($C362,MSP_HSPE!$B$2:$F$671,4,0)=0,"",VLOOKUP($C362,MSP_HSPE!$B$2:$F$671,4,0))</f>
        <v>3.3489999999999998</v>
      </c>
      <c r="AA362" s="69">
        <f>IF(VLOOKUP($C362,EOC!$A$2:$F$1091,2,0)=0,"",VLOOKUP($C362,EOC!$A$2:$F$1091,2,0))</f>
        <v>2.41</v>
      </c>
      <c r="AB362" s="69">
        <f>IF(VLOOKUP($C362,EOC!$A$2:$F$1091,4,0)=0,"",VLOOKUP($C362,EOC!$A$2:$F$1091,4,0))</f>
        <v>3.4049999999999998</v>
      </c>
      <c r="AC362" s="70">
        <f>IF(VLOOKUP($C362,EOC!$A$2:$F$1091,6,0)=0,"",VLOOKUP($C362,EOC!$A$2:$F$1091,6,0))</f>
        <v>3.05</v>
      </c>
      <c r="AD362" s="65">
        <f>Y362-(Modeling!$H$4+'High Schools'!V265*Modeling!$H$5)</f>
        <v>0.56031435001264018</v>
      </c>
      <c r="AE362" s="66">
        <f>Z362-(Modeling!$I$4+V362*Modeling!$I$5)</f>
        <v>0.20662233697773713</v>
      </c>
      <c r="AF362" s="64">
        <f>AA362-(Modeling!$J$4+V362*Modeling!$J$5)</f>
        <v>0.20640614523772705</v>
      </c>
      <c r="AG362" s="62">
        <f>AC362-(Modeling!$K$4+V362*Modeling!$K$5)</f>
        <v>0.19238476536227678</v>
      </c>
      <c r="AH362" s="67">
        <f t="shared" si="10"/>
        <v>1.1657275975903811</v>
      </c>
      <c r="AI362" s="94">
        <f t="shared" si="11"/>
        <v>103</v>
      </c>
    </row>
    <row r="363" spans="1:35" x14ac:dyDescent="0.2">
      <c r="A363" s="36" t="s">
        <v>89</v>
      </c>
      <c r="B363" s="35" t="s">
        <v>1207</v>
      </c>
      <c r="C363" s="53">
        <v>1861</v>
      </c>
      <c r="D363" s="28" t="str">
        <f>VLOOKUP($C363,Demographics!$A$2:$V$2860,2,FALSE)</f>
        <v>A</v>
      </c>
      <c r="E363" s="28" t="str">
        <f>VLOOKUP($C363,Demographics!$A$2:$V$2860,3,FALSE)</f>
        <v xml:space="preserve">K-12      </v>
      </c>
      <c r="F363" s="28">
        <f>VLOOKUP($C363,Demographics!$A$2:$V$2860,4,FALSE)</f>
        <v>43</v>
      </c>
      <c r="G363" s="29">
        <f>VLOOKUP($C363,Demographics!$A$2:$V$2860,20,FALSE)</f>
        <v>9</v>
      </c>
      <c r="H363" s="29">
        <f>VLOOKUP($C363,Demographics!$A$2:$V$2860,21,FALSE)</f>
        <v>16.7</v>
      </c>
      <c r="I363" s="27">
        <f>VLOOKUP($C363,Demographics!$A$2:$V$2860,22,FALSE)/100</f>
        <v>0.6</v>
      </c>
      <c r="J363" s="25">
        <f>VLOOKUP($C363,Demographics!$A$2:$V$2860,5,FALSE)/100</f>
        <v>2.3300000000000001E-2</v>
      </c>
      <c r="K363" s="26">
        <f>VLOOKUP($C363,Demographics!$A$2:$V$2860,6,FALSE)/100</f>
        <v>0</v>
      </c>
      <c r="L363" s="26">
        <f>VLOOKUP($C363,Demographics!$A$2:$V$2860,7,FALSE)/100</f>
        <v>2.3300000000000001E-2</v>
      </c>
      <c r="M363" s="26">
        <f>VLOOKUP($C363,Demographics!$A$2:$V$2860,8,FALSE)/100</f>
        <v>0</v>
      </c>
      <c r="N363" s="26">
        <f>VLOOKUP($C363,Demographics!$A$2:$V$2860,9,FALSE)/100</f>
        <v>4.6500000000000007E-2</v>
      </c>
      <c r="O363" s="26">
        <f>VLOOKUP($C363,Demographics!$A$2:$V$2860,10,FALSE)/100</f>
        <v>0.69769999999999999</v>
      </c>
      <c r="P363" s="26">
        <f>VLOOKUP($C363,Demographics!$A$2:$V$2860,11,FALSE)/100</f>
        <v>0.20929999999999999</v>
      </c>
      <c r="Q363" s="26">
        <f>VLOOKUP($C363,Demographics!$A$2:$V$2860,12,FALSE)/100</f>
        <v>0.46509999999999996</v>
      </c>
      <c r="R363" s="26">
        <f>VLOOKUP($C363,Demographics!$A$2:$V$2860,13,FALSE)/100</f>
        <v>0.53490000000000004</v>
      </c>
      <c r="S363" s="26">
        <f>VLOOKUP($C363,Demographics!$A$2:$V$2860,14,FALSE)/100</f>
        <v>0</v>
      </c>
      <c r="T363" s="26">
        <f>VLOOKUP($C363,Demographics!$A$2:$V$2860,15,FALSE)/100</f>
        <v>0</v>
      </c>
      <c r="U363" s="26">
        <f>VLOOKUP($C363,Demographics!$A$2:$V$2860,16,FALSE)/100</f>
        <v>0.17949999999999999</v>
      </c>
      <c r="V363" s="26">
        <f>VLOOKUP($C363,Demographics!$A$2:$V$2860,17,FALSE)/100</f>
        <v>0.51280000000000003</v>
      </c>
      <c r="W363" s="26">
        <f>VLOOKUP($C363,Demographics!$A$2:$V$2860,18,FALSE)/100</f>
        <v>5.1299999999999998E-2</v>
      </c>
      <c r="X363" s="27">
        <f>VLOOKUP($C363,Demographics!$A$2:$V$2860,19,FALSE)/100</f>
        <v>0</v>
      </c>
      <c r="Y363" s="68" t="str">
        <f>IF(VLOOKUP($C363,MSP_HSPE!$B$2:$F$671,2,0)=0,"",VLOOKUP($C363,MSP_HSPE!$B$2:$F$671,2,0))</f>
        <v/>
      </c>
      <c r="Z363" s="69" t="str">
        <f>IF(VLOOKUP($C363,MSP_HSPE!$B$2:$F$671,4,0)=0,"",VLOOKUP($C363,MSP_HSPE!$B$2:$F$671,4,0))</f>
        <v/>
      </c>
      <c r="AA363" s="69" t="str">
        <f>IF(VLOOKUP($C363,EOC!$A$2:$F$1091,2,0)=0,"",VLOOKUP($C363,EOC!$A$2:$F$1091,2,0))</f>
        <v/>
      </c>
      <c r="AB363" s="69" t="str">
        <f>IF(VLOOKUP($C363,EOC!$A$2:$F$1091,4,0)=0,"",VLOOKUP($C363,EOC!$A$2:$F$1091,4,0))</f>
        <v/>
      </c>
      <c r="AC363" s="70" t="str">
        <f>IF(VLOOKUP($C363,EOC!$A$2:$F$1091,6,0)=0,"",VLOOKUP($C363,EOC!$A$2:$F$1091,6,0))</f>
        <v/>
      </c>
      <c r="AD363" s="67"/>
      <c r="AE363" s="63"/>
      <c r="AF363" s="63"/>
      <c r="AG363" s="62"/>
      <c r="AH363" s="67" t="str">
        <f t="shared" si="10"/>
        <v/>
      </c>
      <c r="AI363" s="94" t="str">
        <f t="shared" si="11"/>
        <v/>
      </c>
    </row>
    <row r="364" spans="1:35" x14ac:dyDescent="0.2">
      <c r="A364" s="36" t="s">
        <v>89</v>
      </c>
      <c r="B364" s="35" t="s">
        <v>450</v>
      </c>
      <c r="C364" s="53">
        <v>3175</v>
      </c>
      <c r="D364" s="28" t="str">
        <f>VLOOKUP($C364,Demographics!$A$2:$V$2860,2,FALSE)</f>
        <v>P</v>
      </c>
      <c r="E364" s="28" t="str">
        <f>VLOOKUP($C364,Demographics!$A$2:$V$2860,3,FALSE)</f>
        <v xml:space="preserve">9-12      </v>
      </c>
      <c r="F364" s="28">
        <f>VLOOKUP($C364,Demographics!$A$2:$V$2860,4,FALSE)</f>
        <v>698</v>
      </c>
      <c r="G364" s="29">
        <f>VLOOKUP($C364,Demographics!$A$2:$V$2860,20,FALSE)</f>
        <v>12</v>
      </c>
      <c r="H364" s="29">
        <f>VLOOKUP($C364,Demographics!$A$2:$V$2860,21,FALSE)</f>
        <v>14.6</v>
      </c>
      <c r="I364" s="27">
        <f>VLOOKUP($C364,Demographics!$A$2:$V$2860,22,FALSE)/100</f>
        <v>0.45</v>
      </c>
      <c r="J364" s="25">
        <f>VLOOKUP($C364,Demographics!$A$2:$V$2860,5,FALSE)/100</f>
        <v>2.8999999999999998E-3</v>
      </c>
      <c r="K364" s="26">
        <f>VLOOKUP($C364,Demographics!$A$2:$V$2860,6,FALSE)/100</f>
        <v>1.72E-2</v>
      </c>
      <c r="L364" s="26">
        <f>VLOOKUP($C364,Demographics!$A$2:$V$2860,7,FALSE)/100</f>
        <v>5.6999999999999993E-3</v>
      </c>
      <c r="M364" s="26">
        <f>VLOOKUP($C364,Demographics!$A$2:$V$2860,8,FALSE)/100</f>
        <v>1.43E-2</v>
      </c>
      <c r="N364" s="26">
        <f>VLOOKUP($C364,Demographics!$A$2:$V$2860,9,FALSE)/100</f>
        <v>9.74E-2</v>
      </c>
      <c r="O364" s="26">
        <f>VLOOKUP($C364,Demographics!$A$2:$V$2860,10,FALSE)/100</f>
        <v>0.71200000000000008</v>
      </c>
      <c r="P364" s="26">
        <f>VLOOKUP($C364,Demographics!$A$2:$V$2860,11,FALSE)/100</f>
        <v>0.15039999999999998</v>
      </c>
      <c r="Q364" s="26">
        <f>VLOOKUP($C364,Demographics!$A$2:$V$2860,12,FALSE)/100</f>
        <v>0.51429999999999998</v>
      </c>
      <c r="R364" s="26">
        <f>VLOOKUP($C364,Demographics!$A$2:$V$2860,13,FALSE)/100</f>
        <v>0.48570000000000002</v>
      </c>
      <c r="S364" s="26">
        <f>VLOOKUP($C364,Demographics!$A$2:$V$2860,14,FALSE)/100</f>
        <v>0</v>
      </c>
      <c r="T364" s="26">
        <f>VLOOKUP($C364,Demographics!$A$2:$V$2860,15,FALSE)/100</f>
        <v>2.7799999999999998E-2</v>
      </c>
      <c r="U364" s="26">
        <f>VLOOKUP($C364,Demographics!$A$2:$V$2860,16,FALSE)/100</f>
        <v>0.16539999999999999</v>
      </c>
      <c r="V364" s="26">
        <f>VLOOKUP($C364,Demographics!$A$2:$V$2860,17,FALSE)/100</f>
        <v>0.4143</v>
      </c>
      <c r="W364" s="26">
        <f>VLOOKUP($C364,Demographics!$A$2:$V$2860,18,FALSE)/100</f>
        <v>4.3899999999999995E-2</v>
      </c>
      <c r="X364" s="27">
        <f>VLOOKUP($C364,Demographics!$A$2:$V$2860,19,FALSE)/100</f>
        <v>0</v>
      </c>
      <c r="Y364" s="68">
        <f>IF(VLOOKUP($C364,MSP_HSPE!$B$2:$F$671,2,0)=0,"",VLOOKUP($C364,MSP_HSPE!$B$2:$F$671,2,0))</f>
        <v>3.16</v>
      </c>
      <c r="Z364" s="69">
        <f>IF(VLOOKUP($C364,MSP_HSPE!$B$2:$F$671,4,0)=0,"",VLOOKUP($C364,MSP_HSPE!$B$2:$F$671,4,0))</f>
        <v>2.9860000000000002</v>
      </c>
      <c r="AA364" s="69">
        <f>IF(VLOOKUP($C364,EOC!$A$2:$F$1091,2,0)=0,"",VLOOKUP($C364,EOC!$A$2:$F$1091,2,0))</f>
        <v>2.0780000000000003</v>
      </c>
      <c r="AB364" s="69">
        <f>IF(VLOOKUP($C364,EOC!$A$2:$F$1091,4,0)=0,"",VLOOKUP($C364,EOC!$A$2:$F$1091,4,0))</f>
        <v>2.74</v>
      </c>
      <c r="AC364" s="70">
        <f>IF(VLOOKUP($C364,EOC!$A$2:$F$1091,6,0)=0,"",VLOOKUP($C364,EOC!$A$2:$F$1091,6,0))</f>
        <v>2.6460000000000004</v>
      </c>
      <c r="AD364" s="65">
        <f>Y364-(Modeling!$H$4+'High Schools'!V321*Modeling!$H$5)</f>
        <v>-5.8509820708253724E-2</v>
      </c>
      <c r="AE364" s="66">
        <f>Z364-(Modeling!$I$4+V364*Modeling!$I$5)</f>
        <v>5.804233560710248E-3</v>
      </c>
      <c r="AF364" s="64">
        <f>AA364-(Modeling!$J$4+V364*Modeling!$J$5)</f>
        <v>3.2857255364701743E-2</v>
      </c>
      <c r="AG364" s="62">
        <f>AC364-(Modeling!$K$4+V364*Modeling!$K$5)</f>
        <v>2.3558380202719054E-2</v>
      </c>
      <c r="AH364" s="67">
        <f t="shared" si="10"/>
        <v>3.7100484198773209E-3</v>
      </c>
      <c r="AI364" s="94">
        <f t="shared" si="11"/>
        <v>293</v>
      </c>
    </row>
    <row r="365" spans="1:35" x14ac:dyDescent="0.2">
      <c r="A365" s="36" t="s">
        <v>89</v>
      </c>
      <c r="B365" s="35" t="s">
        <v>1206</v>
      </c>
      <c r="C365" s="53">
        <v>1680</v>
      </c>
      <c r="D365" s="28" t="str">
        <f>VLOOKUP($C365,Demographics!$A$2:$V$2860,2,FALSE)</f>
        <v>A</v>
      </c>
      <c r="E365" s="28" t="str">
        <f>VLOOKUP($C365,Demographics!$A$2:$V$2860,3,FALSE)</f>
        <v xml:space="preserve">9-12      </v>
      </c>
      <c r="F365" s="28">
        <f>VLOOKUP($C365,Demographics!$A$2:$V$2860,4,FALSE)</f>
        <v>48</v>
      </c>
      <c r="G365" s="29">
        <f>VLOOKUP($C365,Demographics!$A$2:$V$2860,20,FALSE)</f>
        <v>16</v>
      </c>
      <c r="H365" s="29">
        <f>VLOOKUP($C365,Demographics!$A$2:$V$2860,21,FALSE)</f>
        <v>29.2</v>
      </c>
      <c r="I365" s="27">
        <f>VLOOKUP($C365,Demographics!$A$2:$V$2860,22,FALSE)/100</f>
        <v>1</v>
      </c>
      <c r="J365" s="25">
        <f>VLOOKUP($C365,Demographics!$A$2:$V$2860,5,FALSE)/100</f>
        <v>0</v>
      </c>
      <c r="K365" s="26">
        <f>VLOOKUP($C365,Demographics!$A$2:$V$2860,6,FALSE)/100</f>
        <v>0</v>
      </c>
      <c r="L365" s="26">
        <f>VLOOKUP($C365,Demographics!$A$2:$V$2860,7,FALSE)/100</f>
        <v>0</v>
      </c>
      <c r="M365" s="26">
        <f>VLOOKUP($C365,Demographics!$A$2:$V$2860,8,FALSE)/100</f>
        <v>0</v>
      </c>
      <c r="N365" s="26">
        <f>VLOOKUP($C365,Demographics!$A$2:$V$2860,9,FALSE)/100</f>
        <v>8.3299999999999999E-2</v>
      </c>
      <c r="O365" s="26">
        <f>VLOOKUP($C365,Demographics!$A$2:$V$2860,10,FALSE)/100</f>
        <v>0.8125</v>
      </c>
      <c r="P365" s="26">
        <f>VLOOKUP($C365,Demographics!$A$2:$V$2860,11,FALSE)/100</f>
        <v>0.1042</v>
      </c>
      <c r="Q365" s="26">
        <f>VLOOKUP($C365,Demographics!$A$2:$V$2860,12,FALSE)/100</f>
        <v>0.45829999999999999</v>
      </c>
      <c r="R365" s="26">
        <f>VLOOKUP($C365,Demographics!$A$2:$V$2860,13,FALSE)/100</f>
        <v>0.54170000000000007</v>
      </c>
      <c r="S365" s="26">
        <f>VLOOKUP($C365,Demographics!$A$2:$V$2860,14,FALSE)/100</f>
        <v>0</v>
      </c>
      <c r="T365" s="26">
        <f>VLOOKUP($C365,Demographics!$A$2:$V$2860,15,FALSE)/100</f>
        <v>1.9599999999999999E-2</v>
      </c>
      <c r="U365" s="26">
        <f>VLOOKUP($C365,Demographics!$A$2:$V$2860,16,FALSE)/100</f>
        <v>0.29410000000000003</v>
      </c>
      <c r="V365" s="26">
        <f>VLOOKUP($C365,Demographics!$A$2:$V$2860,17,FALSE)/100</f>
        <v>0.60780000000000001</v>
      </c>
      <c r="W365" s="26">
        <f>VLOOKUP($C365,Demographics!$A$2:$V$2860,18,FALSE)/100</f>
        <v>5.8799999999999998E-2</v>
      </c>
      <c r="X365" s="27">
        <f>VLOOKUP($C365,Demographics!$A$2:$V$2860,19,FALSE)/100</f>
        <v>0</v>
      </c>
      <c r="Y365" s="68" t="str">
        <f>IF(VLOOKUP($C365,MSP_HSPE!$B$2:$F$671,2,0)=0,"",VLOOKUP($C365,MSP_HSPE!$B$2:$F$671,2,0))</f>
        <v/>
      </c>
      <c r="Z365" s="69" t="str">
        <f>IF(VLOOKUP($C365,MSP_HSPE!$B$2:$F$671,4,0)=0,"",VLOOKUP($C365,MSP_HSPE!$B$2:$F$671,4,0))</f>
        <v/>
      </c>
      <c r="AA365" s="69">
        <f>IF(VLOOKUP($C365,EOC!$A$2:$F$1091,2,0)=0,"",VLOOKUP($C365,EOC!$A$2:$F$1091,2,0))</f>
        <v>1.1540000000000001</v>
      </c>
      <c r="AB365" s="69" t="str">
        <f>IF(VLOOKUP($C365,EOC!$A$2:$F$1091,4,0)=0,"",VLOOKUP($C365,EOC!$A$2:$F$1091,4,0))</f>
        <v/>
      </c>
      <c r="AC365" s="70" t="str">
        <f>IF(VLOOKUP($C365,EOC!$A$2:$F$1091,6,0)=0,"",VLOOKUP($C365,EOC!$A$2:$F$1091,6,0))</f>
        <v/>
      </c>
      <c r="AD365" s="67"/>
      <c r="AE365" s="63"/>
      <c r="AF365" s="64">
        <f>AA365-(Modeling!$J$4+V365*Modeling!$J$5)</f>
        <v>-0.70188169642807874</v>
      </c>
      <c r="AG365" s="62"/>
      <c r="AH365" s="67">
        <f t="shared" si="10"/>
        <v>-0.70188169642807874</v>
      </c>
      <c r="AI365" s="94">
        <f t="shared" si="11"/>
        <v>384</v>
      </c>
    </row>
    <row r="366" spans="1:35" x14ac:dyDescent="0.2">
      <c r="A366" s="36" t="s">
        <v>1221</v>
      </c>
      <c r="B366" s="35" t="s">
        <v>1222</v>
      </c>
      <c r="C366" s="53">
        <v>2292</v>
      </c>
      <c r="D366" s="28" t="str">
        <f>VLOOKUP($C366,Demographics!$A$2:$V$2860,2,FALSE)</f>
        <v>P</v>
      </c>
      <c r="E366" s="28" t="str">
        <f>VLOOKUP($C366,Demographics!$A$2:$V$2860,3,FALSE)</f>
        <v xml:space="preserve">PK-12     </v>
      </c>
      <c r="F366" s="28">
        <f>VLOOKUP($C366,Demographics!$A$2:$V$2860,4,FALSE)</f>
        <v>54</v>
      </c>
      <c r="G366" s="29">
        <f>VLOOKUP($C366,Demographics!$A$2:$V$2860,20,FALSE)</f>
        <v>5</v>
      </c>
      <c r="H366" s="29">
        <f>VLOOKUP($C366,Demographics!$A$2:$V$2860,21,FALSE)</f>
        <v>10.6</v>
      </c>
      <c r="I366" s="27">
        <f>VLOOKUP($C366,Demographics!$A$2:$V$2860,22,FALSE)/100</f>
        <v>0.6</v>
      </c>
      <c r="J366" s="25">
        <f>VLOOKUP($C366,Demographics!$A$2:$V$2860,5,FALSE)/100</f>
        <v>0</v>
      </c>
      <c r="K366" s="26">
        <f>VLOOKUP($C366,Demographics!$A$2:$V$2860,6,FALSE)/100</f>
        <v>0</v>
      </c>
      <c r="L366" s="26">
        <f>VLOOKUP($C366,Demographics!$A$2:$V$2860,7,FALSE)/100</f>
        <v>0</v>
      </c>
      <c r="M366" s="26">
        <f>VLOOKUP($C366,Demographics!$A$2:$V$2860,8,FALSE)/100</f>
        <v>3.7000000000000005E-2</v>
      </c>
      <c r="N366" s="26">
        <f>VLOOKUP($C366,Demographics!$A$2:$V$2860,9,FALSE)/100</f>
        <v>0.2407</v>
      </c>
      <c r="O366" s="26">
        <f>VLOOKUP($C366,Demographics!$A$2:$V$2860,10,FALSE)/100</f>
        <v>0.72219999999999995</v>
      </c>
      <c r="P366" s="26">
        <f>VLOOKUP($C366,Demographics!$A$2:$V$2860,11,FALSE)/100</f>
        <v>0</v>
      </c>
      <c r="Q366" s="26">
        <f>VLOOKUP($C366,Demographics!$A$2:$V$2860,12,FALSE)/100</f>
        <v>0.53700000000000003</v>
      </c>
      <c r="R366" s="26">
        <f>VLOOKUP($C366,Demographics!$A$2:$V$2860,13,FALSE)/100</f>
        <v>0.46299999999999997</v>
      </c>
      <c r="S366" s="26">
        <f>VLOOKUP($C366,Demographics!$A$2:$V$2860,14,FALSE)/100</f>
        <v>0</v>
      </c>
      <c r="T366" s="26">
        <f>VLOOKUP($C366,Demographics!$A$2:$V$2860,15,FALSE)/100</f>
        <v>0</v>
      </c>
      <c r="U366" s="26">
        <f>VLOOKUP($C366,Demographics!$A$2:$V$2860,16,FALSE)/100</f>
        <v>0.16670000000000001</v>
      </c>
      <c r="V366" s="26">
        <f>VLOOKUP($C366,Demographics!$A$2:$V$2860,17,FALSE)/100</f>
        <v>0.29630000000000001</v>
      </c>
      <c r="W366" s="26">
        <f>VLOOKUP($C366,Demographics!$A$2:$V$2860,18,FALSE)/100</f>
        <v>0</v>
      </c>
      <c r="X366" s="27">
        <f>VLOOKUP($C366,Demographics!$A$2:$V$2860,19,FALSE)/100</f>
        <v>0</v>
      </c>
      <c r="Y366" s="68" t="str">
        <f>IF(VLOOKUP($C366,MSP_HSPE!$B$2:$F$671,2,0)=0,"",VLOOKUP($C366,MSP_HSPE!$B$2:$F$671,2,0))</f>
        <v/>
      </c>
      <c r="Z366" s="69" t="str">
        <f>IF(VLOOKUP($C366,MSP_HSPE!$B$2:$F$671,4,0)=0,"",VLOOKUP($C366,MSP_HSPE!$B$2:$F$671,4,0))</f>
        <v/>
      </c>
      <c r="AA366" s="69">
        <f>IF(VLOOKUP($C366,EOC!$A$2:$F$1091,2,0)=0,"",VLOOKUP($C366,EOC!$A$2:$F$1091,2,0))</f>
        <v>3.0030000000000001</v>
      </c>
      <c r="AB366" s="69" t="str">
        <f>IF(VLOOKUP($C366,EOC!$A$2:$F$1091,4,0)=0,"",VLOOKUP($C366,EOC!$A$2:$F$1091,4,0))</f>
        <v/>
      </c>
      <c r="AC366" s="70" t="str">
        <f>IF(VLOOKUP($C366,EOC!$A$2:$F$1091,6,0)=0,"",VLOOKUP($C366,EOC!$A$2:$F$1091,6,0))</f>
        <v/>
      </c>
      <c r="AD366" s="67"/>
      <c r="AE366" s="63"/>
      <c r="AF366" s="64">
        <f>AA366-(Modeling!$J$4+V366*Modeling!$J$5)</f>
        <v>0.8424422492228314</v>
      </c>
      <c r="AG366" s="62"/>
      <c r="AH366" s="67">
        <f t="shared" si="10"/>
        <v>0.8424422492228314</v>
      </c>
      <c r="AI366" s="94">
        <f t="shared" si="11"/>
        <v>152</v>
      </c>
    </row>
    <row r="367" spans="1:35" x14ac:dyDescent="0.2">
      <c r="A367" s="36" t="s">
        <v>162</v>
      </c>
      <c r="B367" s="35" t="s">
        <v>708</v>
      </c>
      <c r="C367" s="53">
        <v>3010</v>
      </c>
      <c r="D367" s="28" t="str">
        <f>VLOOKUP($C367,Demographics!$A$2:$V$2860,2,FALSE)</f>
        <v>P</v>
      </c>
      <c r="E367" s="28" t="str">
        <f>VLOOKUP($C367,Demographics!$A$2:$V$2860,3,FALSE)</f>
        <v xml:space="preserve">9-12      </v>
      </c>
      <c r="F367" s="28">
        <f>VLOOKUP($C367,Demographics!$A$2:$V$2860,4,FALSE)</f>
        <v>1484</v>
      </c>
      <c r="G367" s="29">
        <f>VLOOKUP($C367,Demographics!$A$2:$V$2860,20,FALSE)</f>
        <v>20</v>
      </c>
      <c r="H367" s="29">
        <f>VLOOKUP($C367,Demographics!$A$2:$V$2860,21,FALSE)</f>
        <v>14.2</v>
      </c>
      <c r="I367" s="27">
        <f>VLOOKUP($C367,Demographics!$A$2:$V$2860,22,FALSE)/100</f>
        <v>0.75680000000000003</v>
      </c>
      <c r="J367" s="25">
        <f>VLOOKUP($C367,Demographics!$A$2:$V$2860,5,FALSE)/100</f>
        <v>1.2800000000000001E-2</v>
      </c>
      <c r="K367" s="26">
        <f>VLOOKUP($C367,Demographics!$A$2:$V$2860,6,FALSE)/100</f>
        <v>0.13539999999999999</v>
      </c>
      <c r="L367" s="26">
        <f>VLOOKUP($C367,Demographics!$A$2:$V$2860,7,FALSE)/100</f>
        <v>6.0999999999999995E-3</v>
      </c>
      <c r="M367" s="26">
        <f>VLOOKUP($C367,Demographics!$A$2:$V$2860,8,FALSE)/100</f>
        <v>5.8600000000000006E-2</v>
      </c>
      <c r="N367" s="26">
        <f>VLOOKUP($C367,Demographics!$A$2:$V$2860,9,FALSE)/100</f>
        <v>0.14760000000000001</v>
      </c>
      <c r="O367" s="26">
        <f>VLOOKUP($C367,Demographics!$A$2:$V$2860,10,FALSE)/100</f>
        <v>0.57550000000000001</v>
      </c>
      <c r="P367" s="26">
        <f>VLOOKUP($C367,Demographics!$A$2:$V$2860,11,FALSE)/100</f>
        <v>6.4000000000000001E-2</v>
      </c>
      <c r="Q367" s="26">
        <f>VLOOKUP($C367,Demographics!$A$2:$V$2860,12,FALSE)/100</f>
        <v>0.51749999999999996</v>
      </c>
      <c r="R367" s="26">
        <f>VLOOKUP($C367,Demographics!$A$2:$V$2860,13,FALSE)/100</f>
        <v>0.48249999999999998</v>
      </c>
      <c r="S367" s="26">
        <f>VLOOKUP($C367,Demographics!$A$2:$V$2860,14,FALSE)/100</f>
        <v>0</v>
      </c>
      <c r="T367" s="26">
        <f>VLOOKUP($C367,Demographics!$A$2:$V$2860,15,FALSE)/100</f>
        <v>6.0700000000000004E-2</v>
      </c>
      <c r="U367" s="26">
        <f>VLOOKUP($C367,Demographics!$A$2:$V$2860,16,FALSE)/100</f>
        <v>0.10390000000000001</v>
      </c>
      <c r="V367" s="26">
        <f>VLOOKUP($C367,Demographics!$A$2:$V$2860,17,FALSE)/100</f>
        <v>0.35630000000000001</v>
      </c>
      <c r="W367" s="26">
        <f>VLOOKUP($C367,Demographics!$A$2:$V$2860,18,FALSE)/100</f>
        <v>3.2799999999999996E-2</v>
      </c>
      <c r="X367" s="27">
        <f>VLOOKUP($C367,Demographics!$A$2:$V$2860,19,FALSE)/100</f>
        <v>0</v>
      </c>
      <c r="Y367" s="68">
        <f>IF(VLOOKUP($C367,MSP_HSPE!$B$2:$F$671,2,0)=0,"",VLOOKUP($C367,MSP_HSPE!$B$2:$F$671,2,0))</f>
        <v>3.38</v>
      </c>
      <c r="Z367" s="69">
        <f>IF(VLOOKUP($C367,MSP_HSPE!$B$2:$F$671,4,0)=0,"",VLOOKUP($C367,MSP_HSPE!$B$2:$F$671,4,0))</f>
        <v>3.3770000000000007</v>
      </c>
      <c r="AA367" s="69">
        <f>IF(VLOOKUP($C367,EOC!$A$2:$F$1091,2,0)=0,"",VLOOKUP($C367,EOC!$A$2:$F$1091,2,0))</f>
        <v>2.38</v>
      </c>
      <c r="AB367" s="69">
        <f>IF(VLOOKUP($C367,EOC!$A$2:$F$1091,4,0)=0,"",VLOOKUP($C367,EOC!$A$2:$F$1091,4,0))</f>
        <v>3.3839999999999999</v>
      </c>
      <c r="AC367" s="70">
        <f>IF(VLOOKUP($C367,EOC!$A$2:$F$1091,6,0)=0,"",VLOOKUP($C367,EOC!$A$2:$F$1091,6,0))</f>
        <v>3.133</v>
      </c>
      <c r="AD367" s="65">
        <f>Y367-(Modeling!$H$4+'High Schools'!V546*Modeling!$H$5)</f>
        <v>0.51756020855131801</v>
      </c>
      <c r="AE367" s="66">
        <f>Z367-(Modeling!$I$4+V367*Modeling!$I$5)</f>
        <v>0.33873911009273305</v>
      </c>
      <c r="AF367" s="64">
        <f>AA367-(Modeling!$J$4+V367*Modeling!$J$5)</f>
        <v>0.27812784556615489</v>
      </c>
      <c r="AG367" s="62">
        <f>AC367-(Modeling!$K$4+V367*Modeling!$K$5)</f>
        <v>0.42636041933391855</v>
      </c>
      <c r="AH367" s="67">
        <f t="shared" si="10"/>
        <v>1.5607875835441245</v>
      </c>
      <c r="AI367" s="94">
        <f t="shared" si="11"/>
        <v>64</v>
      </c>
    </row>
    <row r="368" spans="1:35" x14ac:dyDescent="0.2">
      <c r="A368" s="36" t="s">
        <v>162</v>
      </c>
      <c r="B368" s="35" t="s">
        <v>362</v>
      </c>
      <c r="C368" s="53">
        <v>4427</v>
      </c>
      <c r="D368" s="28" t="str">
        <f>VLOOKUP($C368,Demographics!$A$2:$V$2860,2,FALSE)</f>
        <v>P</v>
      </c>
      <c r="E368" s="28" t="str">
        <f>VLOOKUP($C368,Demographics!$A$2:$V$2860,3,FALSE)</f>
        <v xml:space="preserve">9-12      </v>
      </c>
      <c r="F368" s="28">
        <f>VLOOKUP($C368,Demographics!$A$2:$V$2860,4,FALSE)</f>
        <v>1120</v>
      </c>
      <c r="G368" s="29">
        <f>VLOOKUP($C368,Demographics!$A$2:$V$2860,20,FALSE)</f>
        <v>18</v>
      </c>
      <c r="H368" s="29">
        <f>VLOOKUP($C368,Demographics!$A$2:$V$2860,21,FALSE)</f>
        <v>11.9</v>
      </c>
      <c r="I368" s="27">
        <f>VLOOKUP($C368,Demographics!$A$2:$V$2860,22,FALSE)/100</f>
        <v>0.67209999999999992</v>
      </c>
      <c r="J368" s="25">
        <f>VLOOKUP($C368,Demographics!$A$2:$V$2860,5,FALSE)/100</f>
        <v>2.86E-2</v>
      </c>
      <c r="K368" s="26">
        <f>VLOOKUP($C368,Demographics!$A$2:$V$2860,6,FALSE)/100</f>
        <v>0.1009</v>
      </c>
      <c r="L368" s="26">
        <f>VLOOKUP($C368,Demographics!$A$2:$V$2860,7,FALSE)/100</f>
        <v>1.9599999999999999E-2</v>
      </c>
      <c r="M368" s="26">
        <f>VLOOKUP($C368,Demographics!$A$2:$V$2860,8,FALSE)/100</f>
        <v>9.3800000000000008E-2</v>
      </c>
      <c r="N368" s="26">
        <f>VLOOKUP($C368,Demographics!$A$2:$V$2860,9,FALSE)/100</f>
        <v>0.15359999999999999</v>
      </c>
      <c r="O368" s="26">
        <f>VLOOKUP($C368,Demographics!$A$2:$V$2860,10,FALSE)/100</f>
        <v>0.50090000000000001</v>
      </c>
      <c r="P368" s="26">
        <f>VLOOKUP($C368,Demographics!$A$2:$V$2860,11,FALSE)/100</f>
        <v>0.1027</v>
      </c>
      <c r="Q368" s="26">
        <f>VLOOKUP($C368,Demographics!$A$2:$V$2860,12,FALSE)/100</f>
        <v>0.51700000000000002</v>
      </c>
      <c r="R368" s="26">
        <f>VLOOKUP($C368,Demographics!$A$2:$V$2860,13,FALSE)/100</f>
        <v>0.48299999999999998</v>
      </c>
      <c r="S368" s="26">
        <f>VLOOKUP($C368,Demographics!$A$2:$V$2860,14,FALSE)/100</f>
        <v>0</v>
      </c>
      <c r="T368" s="26">
        <f>VLOOKUP($C368,Demographics!$A$2:$V$2860,15,FALSE)/100</f>
        <v>0.02</v>
      </c>
      <c r="U368" s="26">
        <f>VLOOKUP($C368,Demographics!$A$2:$V$2860,16,FALSE)/100</f>
        <v>0.1288</v>
      </c>
      <c r="V368" s="26">
        <f>VLOOKUP($C368,Demographics!$A$2:$V$2860,17,FALSE)/100</f>
        <v>0.40649999999999997</v>
      </c>
      <c r="W368" s="26">
        <f>VLOOKUP($C368,Demographics!$A$2:$V$2860,18,FALSE)/100</f>
        <v>3.44E-2</v>
      </c>
      <c r="X368" s="27">
        <f>VLOOKUP($C368,Demographics!$A$2:$V$2860,19,FALSE)/100</f>
        <v>0</v>
      </c>
      <c r="Y368" s="68">
        <f>IF(VLOOKUP($C368,MSP_HSPE!$B$2:$F$671,2,0)=0,"",VLOOKUP($C368,MSP_HSPE!$B$2:$F$671,2,0))</f>
        <v>3.14</v>
      </c>
      <c r="Z368" s="69">
        <f>IF(VLOOKUP($C368,MSP_HSPE!$B$2:$F$671,4,0)=0,"",VLOOKUP($C368,MSP_HSPE!$B$2:$F$671,4,0))</f>
        <v>3.1079999999999997</v>
      </c>
      <c r="AA368" s="69">
        <f>IF(VLOOKUP($C368,EOC!$A$2:$F$1091,2,0)=0,"",VLOOKUP($C368,EOC!$A$2:$F$1091,2,0))</f>
        <v>2.1719999999999997</v>
      </c>
      <c r="AB368" s="69">
        <f>IF(VLOOKUP($C368,EOC!$A$2:$F$1091,4,0)=0,"",VLOOKUP($C368,EOC!$A$2:$F$1091,4,0))</f>
        <v>2.6439999999999997</v>
      </c>
      <c r="AC368" s="70">
        <f>IF(VLOOKUP($C368,EOC!$A$2:$F$1091,6,0)=0,"",VLOOKUP($C368,EOC!$A$2:$F$1091,6,0))</f>
        <v>2.8729999999999993</v>
      </c>
      <c r="AD368" s="65">
        <f>Y368-(Modeling!$H$4+'High Schools'!V549*Modeling!$H$5)</f>
        <v>-9.2059083350184867E-2</v>
      </c>
      <c r="AE368" s="66">
        <f>Z368-(Modeling!$I$4+V368*Modeling!$I$5)</f>
        <v>0.11999547557708512</v>
      </c>
      <c r="AF368" s="64">
        <f>AA368-(Modeling!$J$4+V368*Modeling!$J$5)</f>
        <v>0.11922812784006931</v>
      </c>
      <c r="AG368" s="62">
        <f>AC368-(Modeling!$K$4+V368*Modeling!$K$5)</f>
        <v>0.23923520615484506</v>
      </c>
      <c r="AH368" s="67">
        <f t="shared" si="10"/>
        <v>0.38639972622181462</v>
      </c>
      <c r="AI368" s="94">
        <f t="shared" si="11"/>
        <v>232</v>
      </c>
    </row>
    <row r="369" spans="1:35" x14ac:dyDescent="0.2">
      <c r="A369" s="36" t="s">
        <v>162</v>
      </c>
      <c r="B369" s="35" t="s">
        <v>536</v>
      </c>
      <c r="C369" s="53">
        <v>4314</v>
      </c>
      <c r="D369" s="28" t="str">
        <f>VLOOKUP($C369,Demographics!$A$2:$V$2860,2,FALSE)</f>
        <v>A</v>
      </c>
      <c r="E369" s="28" t="str">
        <f>VLOOKUP($C369,Demographics!$A$2:$V$2860,3,FALSE)</f>
        <v xml:space="preserve">9-12      </v>
      </c>
      <c r="F369" s="28">
        <f>VLOOKUP($C369,Demographics!$A$2:$V$2860,4,FALSE)</f>
        <v>177</v>
      </c>
      <c r="G369" s="29">
        <f>VLOOKUP($C369,Demographics!$A$2:$V$2860,20,FALSE)</f>
        <v>16</v>
      </c>
      <c r="H369" s="29">
        <f>VLOOKUP($C369,Demographics!$A$2:$V$2860,21,FALSE)</f>
        <v>11.8</v>
      </c>
      <c r="I369" s="27">
        <f>VLOOKUP($C369,Demographics!$A$2:$V$2860,22,FALSE)/100</f>
        <v>0.63639999999999997</v>
      </c>
      <c r="J369" s="25">
        <f>VLOOKUP($C369,Demographics!$A$2:$V$2860,5,FALSE)/100</f>
        <v>1.6899999999999998E-2</v>
      </c>
      <c r="K369" s="26">
        <f>VLOOKUP($C369,Demographics!$A$2:$V$2860,6,FALSE)/100</f>
        <v>4.5199999999999997E-2</v>
      </c>
      <c r="L369" s="26">
        <f>VLOOKUP($C369,Demographics!$A$2:$V$2860,7,FALSE)/100</f>
        <v>1.1299999999999999E-2</v>
      </c>
      <c r="M369" s="26">
        <f>VLOOKUP($C369,Demographics!$A$2:$V$2860,8,FALSE)/100</f>
        <v>6.2100000000000002E-2</v>
      </c>
      <c r="N369" s="26">
        <f>VLOOKUP($C369,Demographics!$A$2:$V$2860,9,FALSE)/100</f>
        <v>0.16949999999999998</v>
      </c>
      <c r="O369" s="26">
        <f>VLOOKUP($C369,Demographics!$A$2:$V$2860,10,FALSE)/100</f>
        <v>0.5706</v>
      </c>
      <c r="P369" s="26">
        <f>VLOOKUP($C369,Demographics!$A$2:$V$2860,11,FALSE)/100</f>
        <v>0.12429999999999999</v>
      </c>
      <c r="Q369" s="26">
        <f>VLOOKUP($C369,Demographics!$A$2:$V$2860,12,FALSE)/100</f>
        <v>0.47460000000000002</v>
      </c>
      <c r="R369" s="26">
        <f>VLOOKUP($C369,Demographics!$A$2:$V$2860,13,FALSE)/100</f>
        <v>0.52539999999999998</v>
      </c>
      <c r="S369" s="26">
        <f>VLOOKUP($C369,Demographics!$A$2:$V$2860,14,FALSE)/100</f>
        <v>0</v>
      </c>
      <c r="T369" s="26">
        <f>VLOOKUP($C369,Demographics!$A$2:$V$2860,15,FALSE)/100</f>
        <v>1.1000000000000001E-2</v>
      </c>
      <c r="U369" s="26">
        <f>VLOOKUP($C369,Demographics!$A$2:$V$2860,16,FALSE)/100</f>
        <v>0.20879999999999999</v>
      </c>
      <c r="V369" s="26">
        <f>VLOOKUP($C369,Demographics!$A$2:$V$2860,17,FALSE)/100</f>
        <v>0.63190000000000002</v>
      </c>
      <c r="W369" s="26">
        <f>VLOOKUP($C369,Demographics!$A$2:$V$2860,18,FALSE)/100</f>
        <v>4.9500000000000002E-2</v>
      </c>
      <c r="X369" s="27">
        <f>VLOOKUP($C369,Demographics!$A$2:$V$2860,19,FALSE)/100</f>
        <v>0</v>
      </c>
      <c r="Y369" s="68">
        <f>IF(VLOOKUP($C369,MSP_HSPE!$B$2:$F$671,2,0)=0,"",VLOOKUP($C369,MSP_HSPE!$B$2:$F$671,2,0))</f>
        <v>2.52</v>
      </c>
      <c r="Z369" s="69">
        <f>IF(VLOOKUP($C369,MSP_HSPE!$B$2:$F$671,4,0)=0,"",VLOOKUP($C369,MSP_HSPE!$B$2:$F$671,4,0))</f>
        <v>2.9530000000000003</v>
      </c>
      <c r="AA369" s="69">
        <f>IF(VLOOKUP($C369,EOC!$A$2:$F$1091,2,0)=0,"",VLOOKUP($C369,EOC!$A$2:$F$1091,2,0))</f>
        <v>1.5840000000000001</v>
      </c>
      <c r="AB369" s="69">
        <f>IF(VLOOKUP($C369,EOC!$A$2:$F$1091,4,0)=0,"",VLOOKUP($C369,EOC!$A$2:$F$1091,4,0))</f>
        <v>2.3979999999999997</v>
      </c>
      <c r="AC369" s="70">
        <f>IF(VLOOKUP($C369,EOC!$A$2:$F$1091,6,0)=0,"",VLOOKUP($C369,EOC!$A$2:$F$1091,6,0))</f>
        <v>2.665</v>
      </c>
      <c r="AD369" s="65">
        <f>Y369-(Modeling!$H$4+'High Schools'!V548*Modeling!$H$5)</f>
        <v>-0.55670186000668265</v>
      </c>
      <c r="AE369" s="66">
        <f>Z369-(Modeling!$I$4+V369*Modeling!$I$5)</f>
        <v>0.19064855884746912</v>
      </c>
      <c r="AF369" s="64">
        <f>AA369-(Modeling!$J$4+V369*Modeling!$J$5)</f>
        <v>-0.24830964856351034</v>
      </c>
      <c r="AG369" s="62">
        <f>AC369-(Modeling!$K$4+V369*Modeling!$K$5)</f>
        <v>0.35844590235876916</v>
      </c>
      <c r="AH369" s="67">
        <f t="shared" si="10"/>
        <v>-0.25591704736395471</v>
      </c>
      <c r="AI369" s="94">
        <f t="shared" si="11"/>
        <v>336</v>
      </c>
    </row>
    <row r="370" spans="1:35" x14ac:dyDescent="0.2">
      <c r="A370" s="36" t="s">
        <v>162</v>
      </c>
      <c r="B370" s="35" t="s">
        <v>515</v>
      </c>
      <c r="C370" s="53">
        <v>3710</v>
      </c>
      <c r="D370" s="28" t="str">
        <f>VLOOKUP($C370,Demographics!$A$2:$V$2860,2,FALSE)</f>
        <v>P</v>
      </c>
      <c r="E370" s="28" t="str">
        <f>VLOOKUP($C370,Demographics!$A$2:$V$2860,3,FALSE)</f>
        <v xml:space="preserve">9-12      </v>
      </c>
      <c r="F370" s="28">
        <f>VLOOKUP($C370,Demographics!$A$2:$V$2860,4,FALSE)</f>
        <v>1638</v>
      </c>
      <c r="G370" s="29">
        <f>VLOOKUP($C370,Demographics!$A$2:$V$2860,20,FALSE)</f>
        <v>20</v>
      </c>
      <c r="H370" s="29">
        <f>VLOOKUP($C370,Demographics!$A$2:$V$2860,21,FALSE)</f>
        <v>12.5</v>
      </c>
      <c r="I370" s="27">
        <f>VLOOKUP($C370,Demographics!$A$2:$V$2860,22,FALSE)/100</f>
        <v>0.747</v>
      </c>
      <c r="J370" s="25">
        <f>VLOOKUP($C370,Demographics!$A$2:$V$2860,5,FALSE)/100</f>
        <v>1.04E-2</v>
      </c>
      <c r="K370" s="26">
        <f>VLOOKUP($C370,Demographics!$A$2:$V$2860,6,FALSE)/100</f>
        <v>8.3599999999999994E-2</v>
      </c>
      <c r="L370" s="26">
        <f>VLOOKUP($C370,Demographics!$A$2:$V$2860,7,FALSE)/100</f>
        <v>1.77E-2</v>
      </c>
      <c r="M370" s="26">
        <f>VLOOKUP($C370,Demographics!$A$2:$V$2860,8,FALSE)/100</f>
        <v>8.2400000000000001E-2</v>
      </c>
      <c r="N370" s="26">
        <f>VLOOKUP($C370,Demographics!$A$2:$V$2860,9,FALSE)/100</f>
        <v>0.1368</v>
      </c>
      <c r="O370" s="26">
        <f>VLOOKUP($C370,Demographics!$A$2:$V$2860,10,FALSE)/100</f>
        <v>0.55310000000000004</v>
      </c>
      <c r="P370" s="26">
        <f>VLOOKUP($C370,Demographics!$A$2:$V$2860,11,FALSE)/100</f>
        <v>0.11599999999999999</v>
      </c>
      <c r="Q370" s="26">
        <f>VLOOKUP($C370,Demographics!$A$2:$V$2860,12,FALSE)/100</f>
        <v>0.51829999999999998</v>
      </c>
      <c r="R370" s="26">
        <f>VLOOKUP($C370,Demographics!$A$2:$V$2860,13,FALSE)/100</f>
        <v>0.48170000000000002</v>
      </c>
      <c r="S370" s="26">
        <f>VLOOKUP($C370,Demographics!$A$2:$V$2860,14,FALSE)/100</f>
        <v>0</v>
      </c>
      <c r="T370" s="26">
        <f>VLOOKUP($C370,Demographics!$A$2:$V$2860,15,FALSE)/100</f>
        <v>5.6000000000000008E-3</v>
      </c>
      <c r="U370" s="26">
        <f>VLOOKUP($C370,Demographics!$A$2:$V$2860,16,FALSE)/100</f>
        <v>9.2699999999999991E-2</v>
      </c>
      <c r="V370" s="26">
        <f>VLOOKUP($C370,Demographics!$A$2:$V$2860,17,FALSE)/100</f>
        <v>0.32150000000000001</v>
      </c>
      <c r="W370" s="26">
        <f>VLOOKUP($C370,Demographics!$A$2:$V$2860,18,FALSE)/100</f>
        <v>4.4800000000000006E-2</v>
      </c>
      <c r="X370" s="27">
        <f>VLOOKUP($C370,Demographics!$A$2:$V$2860,19,FALSE)/100</f>
        <v>0</v>
      </c>
      <c r="Y370" s="68">
        <f>IF(VLOOKUP($C370,MSP_HSPE!$B$2:$F$671,2,0)=0,"",VLOOKUP($C370,MSP_HSPE!$B$2:$F$671,2,0))</f>
        <v>3.49</v>
      </c>
      <c r="Z370" s="69">
        <f>IF(VLOOKUP($C370,MSP_HSPE!$B$2:$F$671,4,0)=0,"",VLOOKUP($C370,MSP_HSPE!$B$2:$F$671,4,0))</f>
        <v>3.4039999999999999</v>
      </c>
      <c r="AA370" s="69">
        <f>IF(VLOOKUP($C370,EOC!$A$2:$F$1091,2,0)=0,"",VLOOKUP($C370,EOC!$A$2:$F$1091,2,0))</f>
        <v>2.3929999999999998</v>
      </c>
      <c r="AB370" s="69">
        <f>IF(VLOOKUP($C370,EOC!$A$2:$F$1091,4,0)=0,"",VLOOKUP($C370,EOC!$A$2:$F$1091,4,0))</f>
        <v>3.1039999999999996</v>
      </c>
      <c r="AC370" s="70">
        <f>IF(VLOOKUP($C370,EOC!$A$2:$F$1091,6,0)=0,"",VLOOKUP($C370,EOC!$A$2:$F$1091,6,0))</f>
        <v>3.1949999999999998</v>
      </c>
      <c r="AD370" s="65">
        <f>Y370-(Modeling!$H$4+'High Schools'!V547*Modeling!$H$5)</f>
        <v>4.2071308456330669E-2</v>
      </c>
      <c r="AE370" s="66">
        <f>Z370-(Modeling!$I$4+V370*Modeling!$I$5)</f>
        <v>0.33090003601194518</v>
      </c>
      <c r="AF370" s="64">
        <f>AA370-(Modeling!$J$4+V370*Modeling!$J$5)</f>
        <v>0.25709019968702718</v>
      </c>
      <c r="AG370" s="62">
        <f>AC370-(Modeling!$K$4+V370*Modeling!$K$5)</f>
        <v>0.43784164281263838</v>
      </c>
      <c r="AH370" s="67">
        <f t="shared" si="10"/>
        <v>1.0679031869679414</v>
      </c>
      <c r="AI370" s="94">
        <f t="shared" si="11"/>
        <v>119</v>
      </c>
    </row>
    <row r="371" spans="1:35" x14ac:dyDescent="0.2">
      <c r="A371" s="36" t="s">
        <v>197</v>
      </c>
      <c r="B371" s="35" t="s">
        <v>627</v>
      </c>
      <c r="C371" s="53">
        <v>2958</v>
      </c>
      <c r="D371" s="28" t="str">
        <f>VLOOKUP($C371,Demographics!$A$2:$V$2860,2,FALSE)</f>
        <v>P</v>
      </c>
      <c r="E371" s="28" t="str">
        <f>VLOOKUP($C371,Demographics!$A$2:$V$2860,3,FALSE)</f>
        <v xml:space="preserve">9-12      </v>
      </c>
      <c r="F371" s="28">
        <f>VLOOKUP($C371,Demographics!$A$2:$V$2860,4,FALSE)</f>
        <v>60</v>
      </c>
      <c r="G371" s="29">
        <f>VLOOKUP($C371,Demographics!$A$2:$V$2860,20,FALSE)</f>
        <v>5</v>
      </c>
      <c r="H371" s="29">
        <f>VLOOKUP($C371,Demographics!$A$2:$V$2860,21,FALSE)</f>
        <v>13.7</v>
      </c>
      <c r="I371" s="27">
        <f>VLOOKUP($C371,Demographics!$A$2:$V$2860,22,FALSE)/100</f>
        <v>0.45450000000000002</v>
      </c>
      <c r="J371" s="25">
        <f>VLOOKUP($C371,Demographics!$A$2:$V$2860,5,FALSE)/100</f>
        <v>1.67E-2</v>
      </c>
      <c r="K371" s="26">
        <f>VLOOKUP($C371,Demographics!$A$2:$V$2860,6,FALSE)/100</f>
        <v>0</v>
      </c>
      <c r="L371" s="26">
        <f>VLOOKUP($C371,Demographics!$A$2:$V$2860,7,FALSE)/100</f>
        <v>0</v>
      </c>
      <c r="M371" s="26">
        <f>VLOOKUP($C371,Demographics!$A$2:$V$2860,8,FALSE)/100</f>
        <v>0</v>
      </c>
      <c r="N371" s="26">
        <f>VLOOKUP($C371,Demographics!$A$2:$V$2860,9,FALSE)/100</f>
        <v>3.3300000000000003E-2</v>
      </c>
      <c r="O371" s="26">
        <f>VLOOKUP($C371,Demographics!$A$2:$V$2860,10,FALSE)/100</f>
        <v>0.93330000000000002</v>
      </c>
      <c r="P371" s="26">
        <f>VLOOKUP($C371,Demographics!$A$2:$V$2860,11,FALSE)/100</f>
        <v>1.67E-2</v>
      </c>
      <c r="Q371" s="26">
        <f>VLOOKUP($C371,Demographics!$A$2:$V$2860,12,FALSE)/100</f>
        <v>0.6</v>
      </c>
      <c r="R371" s="26">
        <f>VLOOKUP($C371,Demographics!$A$2:$V$2860,13,FALSE)/100</f>
        <v>0.4</v>
      </c>
      <c r="S371" s="26">
        <f>VLOOKUP($C371,Demographics!$A$2:$V$2860,14,FALSE)/100</f>
        <v>0</v>
      </c>
      <c r="T371" s="26">
        <f>VLOOKUP($C371,Demographics!$A$2:$V$2860,15,FALSE)/100</f>
        <v>0</v>
      </c>
      <c r="U371" s="26">
        <f>VLOOKUP($C371,Demographics!$A$2:$V$2860,16,FALSE)/100</f>
        <v>0.1</v>
      </c>
      <c r="V371" s="26">
        <f>VLOOKUP($C371,Demographics!$A$2:$V$2860,17,FALSE)/100</f>
        <v>0.6</v>
      </c>
      <c r="W371" s="26">
        <f>VLOOKUP($C371,Demographics!$A$2:$V$2860,18,FALSE)/100</f>
        <v>1.67E-2</v>
      </c>
      <c r="X371" s="27">
        <f>VLOOKUP($C371,Demographics!$A$2:$V$2860,19,FALSE)/100</f>
        <v>0</v>
      </c>
      <c r="Y371" s="68">
        <f>IF(VLOOKUP($C371,MSP_HSPE!$B$2:$F$671,2,0)=0,"",VLOOKUP($C371,MSP_HSPE!$B$2:$F$671,2,0))</f>
        <v>3.56</v>
      </c>
      <c r="Z371" s="69">
        <f>IF(VLOOKUP($C371,MSP_HSPE!$B$2:$F$671,4,0)=0,"",VLOOKUP($C371,MSP_HSPE!$B$2:$F$671,4,0))</f>
        <v>3.5019999999999998</v>
      </c>
      <c r="AA371" s="69">
        <f>IF(VLOOKUP($C371,EOC!$A$2:$F$1091,2,0)=0,"",VLOOKUP($C371,EOC!$A$2:$F$1091,2,0))</f>
        <v>1.9470000000000001</v>
      </c>
      <c r="AB371" s="69">
        <f>IF(VLOOKUP($C371,EOC!$A$2:$F$1091,4,0)=0,"",VLOOKUP($C371,EOC!$A$2:$F$1091,4,0))</f>
        <v>2.4</v>
      </c>
      <c r="AC371" s="70" t="str">
        <f>IF(VLOOKUP($C371,EOC!$A$2:$F$1091,6,0)=0,"",VLOOKUP($C371,EOC!$A$2:$F$1091,6,0))</f>
        <v/>
      </c>
      <c r="AD371" s="65">
        <f>Y371-(Modeling!$H$4+'High Schools'!V539*Modeling!$H$5)</f>
        <v>0.3347155479707804</v>
      </c>
      <c r="AE371" s="66">
        <f>Z371-(Modeling!$I$4+V371*Modeling!$I$5)</f>
        <v>0.70771274094008074</v>
      </c>
      <c r="AF371" s="64">
        <f>AA371-(Modeling!$J$4+V371*Modeling!$J$5)</f>
        <v>8.3489176047289337E-2</v>
      </c>
      <c r="AG371" s="62"/>
      <c r="AH371" s="67">
        <f t="shared" si="10"/>
        <v>1.1259174649581505</v>
      </c>
      <c r="AI371" s="94">
        <f t="shared" si="11"/>
        <v>109</v>
      </c>
    </row>
    <row r="372" spans="1:35" x14ac:dyDescent="0.2">
      <c r="A372" s="36" t="s">
        <v>197</v>
      </c>
      <c r="B372" s="35" t="s">
        <v>1291</v>
      </c>
      <c r="C372" s="53">
        <v>5252</v>
      </c>
      <c r="D372" s="28" t="str">
        <f>VLOOKUP($C372,Demographics!$A$2:$V$2860,2,FALSE)</f>
        <v>A</v>
      </c>
      <c r="E372" s="28" t="str">
        <f>VLOOKUP($C372,Demographics!$A$2:$V$2860,3,FALSE)</f>
        <v xml:space="preserve">K-12      </v>
      </c>
      <c r="F372" s="28">
        <f>VLOOKUP($C372,Demographics!$A$2:$V$2860,4,FALSE)</f>
        <v>125</v>
      </c>
      <c r="G372" s="29">
        <f>VLOOKUP($C372,Demographics!$A$2:$V$2860,20,FALSE)</f>
        <v>0</v>
      </c>
      <c r="H372" s="29">
        <f>VLOOKUP($C372,Demographics!$A$2:$V$2860,21,FALSE)</f>
        <v>0</v>
      </c>
      <c r="I372" s="27">
        <f>VLOOKUP($C372,Demographics!$A$2:$V$2860,22,FALSE)/100</f>
        <v>0</v>
      </c>
      <c r="J372" s="25">
        <f>VLOOKUP($C372,Demographics!$A$2:$V$2860,5,FALSE)/100</f>
        <v>0</v>
      </c>
      <c r="K372" s="26">
        <f>VLOOKUP($C372,Demographics!$A$2:$V$2860,6,FALSE)/100</f>
        <v>3.2000000000000001E-2</v>
      </c>
      <c r="L372" s="26">
        <f>VLOOKUP($C372,Demographics!$A$2:$V$2860,7,FALSE)/100</f>
        <v>0</v>
      </c>
      <c r="M372" s="26">
        <f>VLOOKUP($C372,Demographics!$A$2:$V$2860,8,FALSE)/100</f>
        <v>8.0000000000000002E-3</v>
      </c>
      <c r="N372" s="26">
        <f>VLOOKUP($C372,Demographics!$A$2:$V$2860,9,FALSE)/100</f>
        <v>0.10400000000000001</v>
      </c>
      <c r="O372" s="26">
        <f>VLOOKUP($C372,Demographics!$A$2:$V$2860,10,FALSE)/100</f>
        <v>0.84</v>
      </c>
      <c r="P372" s="26">
        <f>VLOOKUP($C372,Demographics!$A$2:$V$2860,11,FALSE)/100</f>
        <v>1.6E-2</v>
      </c>
      <c r="Q372" s="26">
        <f>VLOOKUP($C372,Demographics!$A$2:$V$2860,12,FALSE)/100</f>
        <v>0.52</v>
      </c>
      <c r="R372" s="26">
        <f>VLOOKUP($C372,Demographics!$A$2:$V$2860,13,FALSE)/100</f>
        <v>0.48</v>
      </c>
      <c r="S372" s="26">
        <f>VLOOKUP($C372,Demographics!$A$2:$V$2860,14,FALSE)/100</f>
        <v>0</v>
      </c>
      <c r="T372" s="26">
        <f>VLOOKUP($C372,Demographics!$A$2:$V$2860,15,FALSE)/100</f>
        <v>0</v>
      </c>
      <c r="U372" s="26">
        <f>VLOOKUP($C372,Demographics!$A$2:$V$2860,16,FALSE)/100</f>
        <v>0</v>
      </c>
      <c r="V372" s="26">
        <f>VLOOKUP($C372,Demographics!$A$2:$V$2860,17,FALSE)/100</f>
        <v>0.17069999999999999</v>
      </c>
      <c r="W372" s="26">
        <f>VLOOKUP($C372,Demographics!$A$2:$V$2860,18,FALSE)/100</f>
        <v>0</v>
      </c>
      <c r="X372" s="27">
        <f>VLOOKUP($C372,Demographics!$A$2:$V$2860,19,FALSE)/100</f>
        <v>0</v>
      </c>
      <c r="Y372" s="68" t="str">
        <f>IF(VLOOKUP($C372,MSP_HSPE!$B$2:$F$671,2,0)=0,"",VLOOKUP($C372,MSP_HSPE!$B$2:$F$671,2,0))</f>
        <v/>
      </c>
      <c r="Z372" s="69">
        <f>IF(VLOOKUP($C372,MSP_HSPE!$B$2:$F$671,4,0)=0,"",VLOOKUP($C372,MSP_HSPE!$B$2:$F$671,4,0))</f>
        <v>3.3</v>
      </c>
      <c r="AA372" s="69" t="str">
        <f>IF(VLOOKUP($C372,EOC!$A$2:$F$1091,2,0)=0,"",VLOOKUP($C372,EOC!$A$2:$F$1091,2,0))</f>
        <v/>
      </c>
      <c r="AB372" s="69" t="str">
        <f>IF(VLOOKUP($C372,EOC!$A$2:$F$1091,4,0)=0,"",VLOOKUP($C372,EOC!$A$2:$F$1091,4,0))</f>
        <v/>
      </c>
      <c r="AC372" s="70" t="str">
        <f>IF(VLOOKUP($C372,EOC!$A$2:$F$1091,6,0)=0,"",VLOOKUP($C372,EOC!$A$2:$F$1091,6,0))</f>
        <v/>
      </c>
      <c r="AD372" s="65"/>
      <c r="AE372" s="66">
        <f>Z372-(Modeling!$I$4+V372*Modeling!$I$5)</f>
        <v>7.5930714995202653E-2</v>
      </c>
      <c r="AF372" s="63"/>
      <c r="AG372" s="62"/>
      <c r="AH372" s="67">
        <f t="shared" si="10"/>
        <v>7.5930714995202653E-2</v>
      </c>
      <c r="AI372" s="94">
        <f t="shared" si="11"/>
        <v>284</v>
      </c>
    </row>
    <row r="373" spans="1:35" x14ac:dyDescent="0.2">
      <c r="A373" s="36" t="s">
        <v>175</v>
      </c>
      <c r="B373" s="35" t="s">
        <v>714</v>
      </c>
      <c r="C373" s="53">
        <v>3106</v>
      </c>
      <c r="D373" s="28" t="str">
        <f>VLOOKUP($C373,Demographics!$A$2:$V$2860,2,FALSE)</f>
        <v>P</v>
      </c>
      <c r="E373" s="28" t="str">
        <f>VLOOKUP($C373,Demographics!$A$2:$V$2860,3,FALSE)</f>
        <v xml:space="preserve">10-12     </v>
      </c>
      <c r="F373" s="28">
        <f>VLOOKUP($C373,Demographics!$A$2:$V$2860,4,FALSE)</f>
        <v>1582</v>
      </c>
      <c r="G373" s="29">
        <f>VLOOKUP($C373,Demographics!$A$2:$V$2860,20,FALSE)</f>
        <v>19</v>
      </c>
      <c r="H373" s="29">
        <f>VLOOKUP($C373,Demographics!$A$2:$V$2860,21,FALSE)</f>
        <v>12.2</v>
      </c>
      <c r="I373" s="27">
        <f>VLOOKUP($C373,Demographics!$A$2:$V$2860,22,FALSE)/100</f>
        <v>0.747</v>
      </c>
      <c r="J373" s="25">
        <f>VLOOKUP($C373,Demographics!$A$2:$V$2860,5,FALSE)/100</f>
        <v>6.9999999999999993E-3</v>
      </c>
      <c r="K373" s="26">
        <f>VLOOKUP($C373,Demographics!$A$2:$V$2860,6,FALSE)/100</f>
        <v>0.12330000000000001</v>
      </c>
      <c r="L373" s="26">
        <f>VLOOKUP($C373,Demographics!$A$2:$V$2860,7,FALSE)/100</f>
        <v>5.6999999999999993E-3</v>
      </c>
      <c r="M373" s="26">
        <f>VLOOKUP($C373,Demographics!$A$2:$V$2860,8,FALSE)/100</f>
        <v>1.9E-2</v>
      </c>
      <c r="N373" s="26">
        <f>VLOOKUP($C373,Demographics!$A$2:$V$2860,9,FALSE)/100</f>
        <v>0.1188</v>
      </c>
      <c r="O373" s="26">
        <f>VLOOKUP($C373,Demographics!$A$2:$V$2860,10,FALSE)/100</f>
        <v>0.68200000000000005</v>
      </c>
      <c r="P373" s="26">
        <f>VLOOKUP($C373,Demographics!$A$2:$V$2860,11,FALSE)/100</f>
        <v>4.4199999999999996E-2</v>
      </c>
      <c r="Q373" s="26">
        <f>VLOOKUP($C373,Demographics!$A$2:$V$2860,12,FALSE)/100</f>
        <v>0.50629999999999997</v>
      </c>
      <c r="R373" s="26">
        <f>VLOOKUP($C373,Demographics!$A$2:$V$2860,13,FALSE)/100</f>
        <v>0.49369999999999997</v>
      </c>
      <c r="S373" s="26">
        <f>VLOOKUP($C373,Demographics!$A$2:$V$2860,14,FALSE)/100</f>
        <v>0</v>
      </c>
      <c r="T373" s="26">
        <f>VLOOKUP($C373,Demographics!$A$2:$V$2860,15,FALSE)/100</f>
        <v>2.1099999999999997E-2</v>
      </c>
      <c r="U373" s="26">
        <f>VLOOKUP($C373,Demographics!$A$2:$V$2860,16,FALSE)/100</f>
        <v>0.11789999999999999</v>
      </c>
      <c r="V373" s="26">
        <f>VLOOKUP($C373,Demographics!$A$2:$V$2860,17,FALSE)/100</f>
        <v>0.18770000000000001</v>
      </c>
      <c r="W373" s="26">
        <f>VLOOKUP($C373,Demographics!$A$2:$V$2860,18,FALSE)/100</f>
        <v>4.9400000000000006E-2</v>
      </c>
      <c r="X373" s="27">
        <f>VLOOKUP($C373,Demographics!$A$2:$V$2860,19,FALSE)/100</f>
        <v>7.000000000000001E-4</v>
      </c>
      <c r="Y373" s="68">
        <f>IF(VLOOKUP($C373,MSP_HSPE!$B$2:$F$671,2,0)=0,"",VLOOKUP($C373,MSP_HSPE!$B$2:$F$671,2,0))</f>
        <v>3.56</v>
      </c>
      <c r="Z373" s="69">
        <f>IF(VLOOKUP($C373,MSP_HSPE!$B$2:$F$671,4,0)=0,"",VLOOKUP($C373,MSP_HSPE!$B$2:$F$671,4,0))</f>
        <v>3.423</v>
      </c>
      <c r="AA373" s="69">
        <f>IF(VLOOKUP($C373,EOC!$A$2:$F$1091,2,0)=0,"",VLOOKUP($C373,EOC!$A$2:$F$1091,2,0))</f>
        <v>1.9280000000000002</v>
      </c>
      <c r="AB373" s="69">
        <f>IF(VLOOKUP($C373,EOC!$A$2:$F$1091,4,0)=0,"",VLOOKUP($C373,EOC!$A$2:$F$1091,4,0))</f>
        <v>3.2749999999999999</v>
      </c>
      <c r="AC373" s="70">
        <f>IF(VLOOKUP($C373,EOC!$A$2:$F$1091,6,0)=0,"",VLOOKUP($C373,EOC!$A$2:$F$1091,6,0))</f>
        <v>3.347</v>
      </c>
      <c r="AD373" s="65">
        <f>Y373-(Modeling!$H$4+'High Schools'!V257*Modeling!$H$5)</f>
        <v>0.40636588600946899</v>
      </c>
      <c r="AE373" s="66">
        <f>Z373-(Modeling!$I$4+V373*Modeling!$I$5)</f>
        <v>0.21594980290823074</v>
      </c>
      <c r="AF373" s="64">
        <f>AA373-(Modeling!$J$4+V373*Modeling!$J$5)</f>
        <v>-0.33877868015858481</v>
      </c>
      <c r="AG373" s="62">
        <f>AC373-(Modeling!$K$4+V373*Modeling!$K$5)</f>
        <v>0.39560565722219954</v>
      </c>
      <c r="AH373" s="67">
        <f t="shared" si="10"/>
        <v>0.67914266598131445</v>
      </c>
      <c r="AI373" s="94">
        <f t="shared" si="11"/>
        <v>183</v>
      </c>
    </row>
    <row r="374" spans="1:35" x14ac:dyDescent="0.2">
      <c r="A374" s="36" t="s">
        <v>175</v>
      </c>
      <c r="B374" s="35" t="s">
        <v>537</v>
      </c>
      <c r="C374" s="53">
        <v>3492</v>
      </c>
      <c r="D374" s="28" t="str">
        <f>VLOOKUP($C374,Demographics!$A$2:$V$2860,2,FALSE)</f>
        <v>P</v>
      </c>
      <c r="E374" s="28" t="str">
        <f>VLOOKUP($C374,Demographics!$A$2:$V$2860,3,FALSE)</f>
        <v xml:space="preserve">10-12     </v>
      </c>
      <c r="F374" s="28">
        <f>VLOOKUP($C374,Demographics!$A$2:$V$2860,4,FALSE)</f>
        <v>1633</v>
      </c>
      <c r="G374" s="29">
        <f>VLOOKUP($C374,Demographics!$A$2:$V$2860,20,FALSE)</f>
        <v>19</v>
      </c>
      <c r="H374" s="29">
        <f>VLOOKUP($C374,Demographics!$A$2:$V$2860,21,FALSE)</f>
        <v>15</v>
      </c>
      <c r="I374" s="27">
        <f>VLOOKUP($C374,Demographics!$A$2:$V$2860,22,FALSE)/100</f>
        <v>0.74120000000000008</v>
      </c>
      <c r="J374" s="25">
        <f>VLOOKUP($C374,Demographics!$A$2:$V$2860,5,FALSE)/100</f>
        <v>5.5000000000000005E-3</v>
      </c>
      <c r="K374" s="26">
        <f>VLOOKUP($C374,Demographics!$A$2:$V$2860,6,FALSE)/100</f>
        <v>0.16170000000000001</v>
      </c>
      <c r="L374" s="26">
        <f>VLOOKUP($C374,Demographics!$A$2:$V$2860,7,FALSE)/100</f>
        <v>6.7000000000000002E-3</v>
      </c>
      <c r="M374" s="26">
        <f>VLOOKUP($C374,Demographics!$A$2:$V$2860,8,FALSE)/100</f>
        <v>2.3300000000000001E-2</v>
      </c>
      <c r="N374" s="26">
        <f>VLOOKUP($C374,Demographics!$A$2:$V$2860,9,FALSE)/100</f>
        <v>8.2100000000000006E-2</v>
      </c>
      <c r="O374" s="26">
        <f>VLOOKUP($C374,Demographics!$A$2:$V$2860,10,FALSE)/100</f>
        <v>0.67730000000000001</v>
      </c>
      <c r="P374" s="26">
        <f>VLOOKUP($C374,Demographics!$A$2:$V$2860,11,FALSE)/100</f>
        <v>4.3499999999999997E-2</v>
      </c>
      <c r="Q374" s="26">
        <f>VLOOKUP($C374,Demographics!$A$2:$V$2860,12,FALSE)/100</f>
        <v>0.50829999999999997</v>
      </c>
      <c r="R374" s="26">
        <f>VLOOKUP($C374,Demographics!$A$2:$V$2860,13,FALSE)/100</f>
        <v>0.49170000000000003</v>
      </c>
      <c r="S374" s="26">
        <f>VLOOKUP($C374,Demographics!$A$2:$V$2860,14,FALSE)/100</f>
        <v>0</v>
      </c>
      <c r="T374" s="26">
        <f>VLOOKUP($C374,Demographics!$A$2:$V$2860,15,FALSE)/100</f>
        <v>2.2700000000000001E-2</v>
      </c>
      <c r="U374" s="26">
        <f>VLOOKUP($C374,Demographics!$A$2:$V$2860,16,FALSE)/100</f>
        <v>9.64E-2</v>
      </c>
      <c r="V374" s="26">
        <f>VLOOKUP($C374,Demographics!$A$2:$V$2860,17,FALSE)/100</f>
        <v>0.1462</v>
      </c>
      <c r="W374" s="26">
        <f>VLOOKUP($C374,Demographics!$A$2:$V$2860,18,FALSE)/100</f>
        <v>5.67E-2</v>
      </c>
      <c r="X374" s="27">
        <f>VLOOKUP($C374,Demographics!$A$2:$V$2860,19,FALSE)/100</f>
        <v>0</v>
      </c>
      <c r="Y374" s="68">
        <f>IF(VLOOKUP($C374,MSP_HSPE!$B$2:$F$671,2,0)=0,"",VLOOKUP($C374,MSP_HSPE!$B$2:$F$671,2,0))</f>
        <v>3.63</v>
      </c>
      <c r="Z374" s="69">
        <f>IF(VLOOKUP($C374,MSP_HSPE!$B$2:$F$671,4,0)=0,"",VLOOKUP($C374,MSP_HSPE!$B$2:$F$671,4,0))</f>
        <v>3.55</v>
      </c>
      <c r="AA374" s="69">
        <f>IF(VLOOKUP($C374,EOC!$A$2:$F$1091,2,0)=0,"",VLOOKUP($C374,EOC!$A$2:$F$1091,2,0))</f>
        <v>1.8949999999999998</v>
      </c>
      <c r="AB374" s="69">
        <f>IF(VLOOKUP($C374,EOC!$A$2:$F$1091,4,0)=0,"",VLOOKUP($C374,EOC!$A$2:$F$1091,4,0))</f>
        <v>3.2079999999999997</v>
      </c>
      <c r="AC374" s="70">
        <f>IF(VLOOKUP($C374,EOC!$A$2:$F$1091,6,0)=0,"",VLOOKUP($C374,EOC!$A$2:$F$1091,6,0))</f>
        <v>3.2650000000000001</v>
      </c>
      <c r="AD374" s="65">
        <f>Y374-(Modeling!$H$4+'High Schools'!V258*Modeling!$H$5)</f>
        <v>0.69866565274488668</v>
      </c>
      <c r="AE374" s="66">
        <f>Z374-(Modeling!$I$4+V374*Modeling!$I$5)</f>
        <v>0.30140320594407388</v>
      </c>
      <c r="AF374" s="64">
        <f>AA374-(Modeling!$J$4+V374*Modeling!$J$5)</f>
        <v>-0.41236955096271743</v>
      </c>
      <c r="AG374" s="62">
        <f>AC374-(Modeling!$K$4+V374*Modeling!$K$5)</f>
        <v>0.25336056453159239</v>
      </c>
      <c r="AH374" s="67">
        <f t="shared" si="10"/>
        <v>0.84105987225783552</v>
      </c>
      <c r="AI374" s="94">
        <f t="shared" si="11"/>
        <v>153</v>
      </c>
    </row>
    <row r="375" spans="1:35" x14ac:dyDescent="0.2">
      <c r="A375" s="36" t="s">
        <v>175</v>
      </c>
      <c r="B375" s="35" t="s">
        <v>646</v>
      </c>
      <c r="C375" s="53">
        <v>1814</v>
      </c>
      <c r="D375" s="28" t="str">
        <f>VLOOKUP($C375,Demographics!$A$2:$V$2860,2,FALSE)</f>
        <v>A</v>
      </c>
      <c r="E375" s="28" t="str">
        <f>VLOOKUP($C375,Demographics!$A$2:$V$2860,3,FALSE)</f>
        <v xml:space="preserve">K-12      </v>
      </c>
      <c r="F375" s="28">
        <f>VLOOKUP($C375,Demographics!$A$2:$V$2860,4,FALSE)</f>
        <v>158</v>
      </c>
      <c r="G375" s="29">
        <f>VLOOKUP($C375,Demographics!$A$2:$V$2860,20,FALSE)</f>
        <v>20</v>
      </c>
      <c r="H375" s="29">
        <f>VLOOKUP($C375,Demographics!$A$2:$V$2860,21,FALSE)</f>
        <v>13.4</v>
      </c>
      <c r="I375" s="27">
        <f>VLOOKUP($C375,Demographics!$A$2:$V$2860,22,FALSE)/100</f>
        <v>0.625</v>
      </c>
      <c r="J375" s="25">
        <f>VLOOKUP($C375,Demographics!$A$2:$V$2860,5,FALSE)/100</f>
        <v>2.53E-2</v>
      </c>
      <c r="K375" s="26">
        <f>VLOOKUP($C375,Demographics!$A$2:$V$2860,6,FALSE)/100</f>
        <v>5.0599999999999999E-2</v>
      </c>
      <c r="L375" s="26">
        <f>VLOOKUP($C375,Demographics!$A$2:$V$2860,7,FALSE)/100</f>
        <v>0</v>
      </c>
      <c r="M375" s="26">
        <f>VLOOKUP($C375,Demographics!$A$2:$V$2860,8,FALSE)/100</f>
        <v>1.2699999999999999E-2</v>
      </c>
      <c r="N375" s="26">
        <f>VLOOKUP($C375,Demographics!$A$2:$V$2860,9,FALSE)/100</f>
        <v>8.8599999999999998E-2</v>
      </c>
      <c r="O375" s="26">
        <f>VLOOKUP($C375,Demographics!$A$2:$V$2860,10,FALSE)/100</f>
        <v>0.77849999999999997</v>
      </c>
      <c r="P375" s="26">
        <f>VLOOKUP($C375,Demographics!$A$2:$V$2860,11,FALSE)/100</f>
        <v>4.4299999999999999E-2</v>
      </c>
      <c r="Q375" s="26">
        <f>VLOOKUP($C375,Demographics!$A$2:$V$2860,12,FALSE)/100</f>
        <v>0.47470000000000001</v>
      </c>
      <c r="R375" s="26">
        <f>VLOOKUP($C375,Demographics!$A$2:$V$2860,13,FALSE)/100</f>
        <v>0.52529999999999999</v>
      </c>
      <c r="S375" s="26">
        <f>VLOOKUP($C375,Demographics!$A$2:$V$2860,14,FALSE)/100</f>
        <v>0</v>
      </c>
      <c r="T375" s="26">
        <f>VLOOKUP($C375,Demographics!$A$2:$V$2860,15,FALSE)/100</f>
        <v>1.52E-2</v>
      </c>
      <c r="U375" s="26">
        <f>VLOOKUP($C375,Demographics!$A$2:$V$2860,16,FALSE)/100</f>
        <v>8.1199999999999994E-2</v>
      </c>
      <c r="V375" s="26">
        <f>VLOOKUP($C375,Demographics!$A$2:$V$2860,17,FALSE)/100</f>
        <v>8.6300000000000002E-2</v>
      </c>
      <c r="W375" s="26">
        <f>VLOOKUP($C375,Demographics!$A$2:$V$2860,18,FALSE)/100</f>
        <v>0.10150000000000001</v>
      </c>
      <c r="X375" s="27">
        <f>VLOOKUP($C375,Demographics!$A$2:$V$2860,19,FALSE)/100</f>
        <v>0</v>
      </c>
      <c r="Y375" s="68">
        <f>IF(VLOOKUP($C375,MSP_HSPE!$B$2:$F$671,2,0)=0,"",VLOOKUP($C375,MSP_HSPE!$B$2:$F$671,2,0))</f>
        <v>3</v>
      </c>
      <c r="Z375" s="69">
        <f>IF(VLOOKUP($C375,MSP_HSPE!$B$2:$F$671,4,0)=0,"",VLOOKUP($C375,MSP_HSPE!$B$2:$F$671,4,0))</f>
        <v>3.15</v>
      </c>
      <c r="AA375" s="69">
        <f>IF(VLOOKUP($C375,EOC!$A$2:$F$1091,2,0)=0,"",VLOOKUP($C375,EOC!$A$2:$F$1091,2,0))</f>
        <v>2.1949999999999998</v>
      </c>
      <c r="AB375" s="69">
        <f>IF(VLOOKUP($C375,EOC!$A$2:$F$1091,4,0)=0,"",VLOOKUP($C375,EOC!$A$2:$F$1091,4,0))</f>
        <v>3</v>
      </c>
      <c r="AC375" s="70">
        <f>IF(VLOOKUP($C375,EOC!$A$2:$F$1091,6,0)=0,"",VLOOKUP($C375,EOC!$A$2:$F$1091,6,0))</f>
        <v>2.6669999999999998</v>
      </c>
      <c r="AD375" s="65">
        <f>Y375-(Modeling!$H$4+'High Schools'!V255*Modeling!$H$5)</f>
        <v>-7.853904816152113E-2</v>
      </c>
      <c r="AE375" s="66">
        <f>Z375-(Modeling!$I$4+V375*Modeling!$I$5)</f>
        <v>-0.15856405087888925</v>
      </c>
      <c r="AF375" s="64">
        <f>AA375-(Modeling!$J$4+V375*Modeling!$J$5)</f>
        <v>-0.17095733797880275</v>
      </c>
      <c r="AG375" s="62">
        <f>AC375-(Modeling!$K$4+V375*Modeling!$K$5)</f>
        <v>-0.43159560540015152</v>
      </c>
      <c r="AH375" s="67">
        <f t="shared" si="10"/>
        <v>-0.83965604241936465</v>
      </c>
      <c r="AI375" s="94">
        <f t="shared" si="11"/>
        <v>397</v>
      </c>
    </row>
    <row r="376" spans="1:35" x14ac:dyDescent="0.2">
      <c r="A376" s="36" t="s">
        <v>175</v>
      </c>
      <c r="B376" s="35" t="s">
        <v>1171</v>
      </c>
      <c r="C376" s="53">
        <v>1815</v>
      </c>
      <c r="D376" s="28" t="str">
        <f>VLOOKUP($C376,Demographics!$A$2:$V$2860,2,FALSE)</f>
        <v>S</v>
      </c>
      <c r="E376" s="28" t="str">
        <f>VLOOKUP($C376,Demographics!$A$2:$V$2860,3,FALSE)</f>
        <v xml:space="preserve">PK-12     </v>
      </c>
      <c r="F376" s="28">
        <f>VLOOKUP($C376,Demographics!$A$2:$V$2860,4,FALSE)</f>
        <v>114</v>
      </c>
      <c r="G376" s="29">
        <f>VLOOKUP($C376,Demographics!$A$2:$V$2860,20,FALSE)</f>
        <v>0</v>
      </c>
      <c r="H376" s="29">
        <f>VLOOKUP($C376,Demographics!$A$2:$V$2860,21,FALSE)</f>
        <v>0</v>
      </c>
      <c r="I376" s="27">
        <f>VLOOKUP($C376,Demographics!$A$2:$V$2860,22,FALSE)/100</f>
        <v>0</v>
      </c>
      <c r="J376" s="25">
        <f>VLOOKUP($C376,Demographics!$A$2:$V$2860,5,FALSE)/100</f>
        <v>1.7500000000000002E-2</v>
      </c>
      <c r="K376" s="26">
        <f>VLOOKUP($C376,Demographics!$A$2:$V$2860,6,FALSE)/100</f>
        <v>0.12279999999999999</v>
      </c>
      <c r="L376" s="26">
        <f>VLOOKUP($C376,Demographics!$A$2:$V$2860,7,FALSE)/100</f>
        <v>0</v>
      </c>
      <c r="M376" s="26">
        <f>VLOOKUP($C376,Demographics!$A$2:$V$2860,8,FALSE)/100</f>
        <v>8.8000000000000005E-3</v>
      </c>
      <c r="N376" s="26">
        <f>VLOOKUP($C376,Demographics!$A$2:$V$2860,9,FALSE)/100</f>
        <v>0.14910000000000001</v>
      </c>
      <c r="O376" s="26">
        <f>VLOOKUP($C376,Demographics!$A$2:$V$2860,10,FALSE)/100</f>
        <v>0.62280000000000002</v>
      </c>
      <c r="P376" s="26">
        <f>VLOOKUP($C376,Demographics!$A$2:$V$2860,11,FALSE)/100</f>
        <v>7.8899999999999998E-2</v>
      </c>
      <c r="Q376" s="26">
        <f>VLOOKUP($C376,Demographics!$A$2:$V$2860,12,FALSE)/100</f>
        <v>0.68420000000000003</v>
      </c>
      <c r="R376" s="26">
        <f>VLOOKUP($C376,Demographics!$A$2:$V$2860,13,FALSE)/100</f>
        <v>0.31579999999999997</v>
      </c>
      <c r="S376" s="26">
        <f>VLOOKUP($C376,Demographics!$A$2:$V$2860,14,FALSE)/100</f>
        <v>0</v>
      </c>
      <c r="T376" s="26">
        <f>VLOOKUP($C376,Demographics!$A$2:$V$2860,15,FALSE)/100</f>
        <v>0</v>
      </c>
      <c r="U376" s="26">
        <f>VLOOKUP($C376,Demographics!$A$2:$V$2860,16,FALSE)/100</f>
        <v>0.99150000000000005</v>
      </c>
      <c r="V376" s="26">
        <f>VLOOKUP($C376,Demographics!$A$2:$V$2860,17,FALSE)/100</f>
        <v>8.5000000000000006E-3</v>
      </c>
      <c r="W376" s="26">
        <f>VLOOKUP($C376,Demographics!$A$2:$V$2860,18,FALSE)/100</f>
        <v>0</v>
      </c>
      <c r="X376" s="27">
        <f>VLOOKUP($C376,Demographics!$A$2:$V$2860,19,FALSE)/100</f>
        <v>1.7100000000000001E-2</v>
      </c>
      <c r="Y376" s="68" t="str">
        <f>IF(VLOOKUP($C376,MSP_HSPE!$B$2:$F$671,2,0)=0,"",VLOOKUP($C376,MSP_HSPE!$B$2:$F$671,2,0))</f>
        <v/>
      </c>
      <c r="Z376" s="69" t="str">
        <f>IF(VLOOKUP($C376,MSP_HSPE!$B$2:$F$671,4,0)=0,"",VLOOKUP($C376,MSP_HSPE!$B$2:$F$671,4,0))</f>
        <v/>
      </c>
      <c r="AA376" s="69" t="str">
        <f>IF(VLOOKUP($C376,EOC!$A$2:$F$1091,2,0)=0,"",VLOOKUP($C376,EOC!$A$2:$F$1091,2,0))</f>
        <v/>
      </c>
      <c r="AB376" s="69" t="str">
        <f>IF(VLOOKUP($C376,EOC!$A$2:$F$1091,4,0)=0,"",VLOOKUP($C376,EOC!$A$2:$F$1091,4,0))</f>
        <v/>
      </c>
      <c r="AC376" s="70" t="str">
        <f>IF(VLOOKUP($C376,EOC!$A$2:$F$1091,6,0)=0,"",VLOOKUP($C376,EOC!$A$2:$F$1091,6,0))</f>
        <v/>
      </c>
      <c r="AD376" s="67"/>
      <c r="AE376" s="63"/>
      <c r="AF376" s="63"/>
      <c r="AG376" s="62"/>
      <c r="AH376" s="67" t="str">
        <f t="shared" si="10"/>
        <v/>
      </c>
      <c r="AI376" s="94" t="str">
        <f t="shared" si="11"/>
        <v/>
      </c>
    </row>
    <row r="377" spans="1:35" x14ac:dyDescent="0.2">
      <c r="A377" s="36" t="s">
        <v>175</v>
      </c>
      <c r="B377" s="35" t="s">
        <v>224</v>
      </c>
      <c r="C377" s="53">
        <v>3811</v>
      </c>
      <c r="D377" s="28" t="str">
        <f>VLOOKUP($C377,Demographics!$A$2:$V$2860,2,FALSE)</f>
        <v>A</v>
      </c>
      <c r="E377" s="28" t="str">
        <f>VLOOKUP($C377,Demographics!$A$2:$V$2860,3,FALSE)</f>
        <v xml:space="preserve">7-12      </v>
      </c>
      <c r="F377" s="28">
        <f>VLOOKUP($C377,Demographics!$A$2:$V$2860,4,FALSE)</f>
        <v>162</v>
      </c>
      <c r="G377" s="29">
        <f>VLOOKUP($C377,Demographics!$A$2:$V$2860,20,FALSE)</f>
        <v>9</v>
      </c>
      <c r="H377" s="29">
        <f>VLOOKUP($C377,Demographics!$A$2:$V$2860,21,FALSE)</f>
        <v>18.8</v>
      </c>
      <c r="I377" s="27">
        <f>VLOOKUP($C377,Demographics!$A$2:$V$2860,22,FALSE)/100</f>
        <v>0.5</v>
      </c>
      <c r="J377" s="25">
        <f>VLOOKUP($C377,Demographics!$A$2:$V$2860,5,FALSE)/100</f>
        <v>4.3200000000000002E-2</v>
      </c>
      <c r="K377" s="26">
        <f>VLOOKUP($C377,Demographics!$A$2:$V$2860,6,FALSE)/100</f>
        <v>1.23E-2</v>
      </c>
      <c r="L377" s="26">
        <f>VLOOKUP($C377,Demographics!$A$2:$V$2860,7,FALSE)/100</f>
        <v>0</v>
      </c>
      <c r="M377" s="26">
        <f>VLOOKUP($C377,Demographics!$A$2:$V$2860,8,FALSE)/100</f>
        <v>1.23E-2</v>
      </c>
      <c r="N377" s="26">
        <f>VLOOKUP($C377,Demographics!$A$2:$V$2860,9,FALSE)/100</f>
        <v>0.1852</v>
      </c>
      <c r="O377" s="26">
        <f>VLOOKUP($C377,Demographics!$A$2:$V$2860,10,FALSE)/100</f>
        <v>0.73459999999999992</v>
      </c>
      <c r="P377" s="26">
        <f>VLOOKUP($C377,Demographics!$A$2:$V$2860,11,FALSE)/100</f>
        <v>1.23E-2</v>
      </c>
      <c r="Q377" s="26">
        <f>VLOOKUP($C377,Demographics!$A$2:$V$2860,12,FALSE)/100</f>
        <v>0.62960000000000005</v>
      </c>
      <c r="R377" s="26">
        <f>VLOOKUP($C377,Demographics!$A$2:$V$2860,13,FALSE)/100</f>
        <v>0.37040000000000001</v>
      </c>
      <c r="S377" s="26">
        <f>VLOOKUP($C377,Demographics!$A$2:$V$2860,14,FALSE)/100</f>
        <v>0</v>
      </c>
      <c r="T377" s="26">
        <f>VLOOKUP($C377,Demographics!$A$2:$V$2860,15,FALSE)/100</f>
        <v>1.6E-2</v>
      </c>
      <c r="U377" s="26">
        <f>VLOOKUP($C377,Demographics!$A$2:$V$2860,16,FALSE)/100</f>
        <v>0.18179999999999999</v>
      </c>
      <c r="V377" s="26">
        <f>VLOOKUP($C377,Demographics!$A$2:$V$2860,17,FALSE)/100</f>
        <v>0.36359999999999998</v>
      </c>
      <c r="W377" s="26">
        <f>VLOOKUP($C377,Demographics!$A$2:$V$2860,18,FALSE)/100</f>
        <v>5.3499999999999999E-2</v>
      </c>
      <c r="X377" s="27">
        <f>VLOOKUP($C377,Demographics!$A$2:$V$2860,19,FALSE)/100</f>
        <v>0</v>
      </c>
      <c r="Y377" s="68">
        <f>IF(VLOOKUP($C377,MSP_HSPE!$B$2:$F$671,2,0)=0,"",VLOOKUP($C377,MSP_HSPE!$B$2:$F$671,2,0))</f>
        <v>2.71</v>
      </c>
      <c r="Z377" s="69">
        <f>IF(VLOOKUP($C377,MSP_HSPE!$B$2:$F$671,4,0)=0,"",VLOOKUP($C377,MSP_HSPE!$B$2:$F$671,4,0))</f>
        <v>2.9630000000000001</v>
      </c>
      <c r="AA377" s="69">
        <f>IF(VLOOKUP($C377,EOC!$A$2:$F$1091,2,0)=0,"",VLOOKUP($C377,EOC!$A$2:$F$1091,2,0))</f>
        <v>1.4769999999999999</v>
      </c>
      <c r="AB377" s="69">
        <f>IF(VLOOKUP($C377,EOC!$A$2:$F$1091,4,0)=0,"",VLOOKUP($C377,EOC!$A$2:$F$1091,4,0))</f>
        <v>2.5249999999999999</v>
      </c>
      <c r="AC377" s="70">
        <f>IF(VLOOKUP($C377,EOC!$A$2:$F$1091,6,0)=0,"",VLOOKUP($C377,EOC!$A$2:$F$1091,6,0))</f>
        <v>2.4430000000000001</v>
      </c>
      <c r="AD377" s="65">
        <f>Y377-(Modeling!$H$4+'High Schools'!V259*Modeling!$H$5)</f>
        <v>-0.45833161922923615</v>
      </c>
      <c r="AE377" s="66">
        <f>Z377-(Modeling!$I$4+V377*Modeling!$I$5)</f>
        <v>-6.7952693332849812E-2</v>
      </c>
      <c r="AF377" s="64">
        <f>AA377-(Modeling!$J$4+V377*Modeling!$J$5)</f>
        <v>-0.61773207354540727</v>
      </c>
      <c r="AG377" s="62">
        <f>AC377-(Modeling!$K$4+V377*Modeling!$K$5)</f>
        <v>-0.25304225110845646</v>
      </c>
      <c r="AH377" s="67">
        <f t="shared" si="10"/>
        <v>-1.3970586372159497</v>
      </c>
      <c r="AI377" s="94">
        <f t="shared" si="11"/>
        <v>428</v>
      </c>
    </row>
    <row r="378" spans="1:35" x14ac:dyDescent="0.2">
      <c r="A378" s="36" t="s">
        <v>175</v>
      </c>
      <c r="B378" s="35" t="s">
        <v>379</v>
      </c>
      <c r="C378" s="53">
        <v>4208</v>
      </c>
      <c r="D378" s="28" t="str">
        <f>VLOOKUP($C378,Demographics!$A$2:$V$2860,2,FALSE)</f>
        <v>P</v>
      </c>
      <c r="E378" s="28" t="str">
        <f>VLOOKUP($C378,Demographics!$A$2:$V$2860,3,FALSE)</f>
        <v xml:space="preserve">10-12     </v>
      </c>
      <c r="F378" s="28">
        <f>VLOOKUP($C378,Demographics!$A$2:$V$2860,4,FALSE)</f>
        <v>1406</v>
      </c>
      <c r="G378" s="29">
        <f>VLOOKUP($C378,Demographics!$A$2:$V$2860,20,FALSE)</f>
        <v>20</v>
      </c>
      <c r="H378" s="29">
        <f>VLOOKUP($C378,Demographics!$A$2:$V$2860,21,FALSE)</f>
        <v>12.3</v>
      </c>
      <c r="I378" s="27">
        <f>VLOOKUP($C378,Demographics!$A$2:$V$2860,22,FALSE)/100</f>
        <v>0.7</v>
      </c>
      <c r="J378" s="25">
        <f>VLOOKUP($C378,Demographics!$A$2:$V$2860,5,FALSE)/100</f>
        <v>4.3E-3</v>
      </c>
      <c r="K378" s="26">
        <f>VLOOKUP($C378,Demographics!$A$2:$V$2860,6,FALSE)/100</f>
        <v>7.7499999999999999E-2</v>
      </c>
      <c r="L378" s="26">
        <f>VLOOKUP($C378,Demographics!$A$2:$V$2860,7,FALSE)/100</f>
        <v>3.5999999999999999E-3</v>
      </c>
      <c r="M378" s="26">
        <f>VLOOKUP($C378,Demographics!$A$2:$V$2860,8,FALSE)/100</f>
        <v>1.7100000000000001E-2</v>
      </c>
      <c r="N378" s="26">
        <f>VLOOKUP($C378,Demographics!$A$2:$V$2860,9,FALSE)/100</f>
        <v>8.3199999999999996E-2</v>
      </c>
      <c r="O378" s="26">
        <f>VLOOKUP($C378,Demographics!$A$2:$V$2860,10,FALSE)/100</f>
        <v>0.76959999999999995</v>
      </c>
      <c r="P378" s="26">
        <f>VLOOKUP($C378,Demographics!$A$2:$V$2860,11,FALSE)/100</f>
        <v>4.4800000000000006E-2</v>
      </c>
      <c r="Q378" s="26">
        <f>VLOOKUP($C378,Demographics!$A$2:$V$2860,12,FALSE)/100</f>
        <v>0.51350000000000007</v>
      </c>
      <c r="R378" s="26">
        <f>VLOOKUP($C378,Demographics!$A$2:$V$2860,13,FALSE)/100</f>
        <v>0.48649999999999999</v>
      </c>
      <c r="S378" s="26">
        <f>VLOOKUP($C378,Demographics!$A$2:$V$2860,14,FALSE)/100</f>
        <v>0</v>
      </c>
      <c r="T378" s="26">
        <f>VLOOKUP($C378,Demographics!$A$2:$V$2860,15,FALSE)/100</f>
        <v>1.5900000000000001E-2</v>
      </c>
      <c r="U378" s="26">
        <f>VLOOKUP($C378,Demographics!$A$2:$V$2860,16,FALSE)/100</f>
        <v>7.9299999999999995E-2</v>
      </c>
      <c r="V378" s="26">
        <f>VLOOKUP($C378,Demographics!$A$2:$V$2860,17,FALSE)/100</f>
        <v>0.11900000000000001</v>
      </c>
      <c r="W378" s="26">
        <f>VLOOKUP($C378,Demographics!$A$2:$V$2860,18,FALSE)/100</f>
        <v>6.9900000000000004E-2</v>
      </c>
      <c r="X378" s="27">
        <f>VLOOKUP($C378,Demographics!$A$2:$V$2860,19,FALSE)/100</f>
        <v>2.8999999999999998E-3</v>
      </c>
      <c r="Y378" s="68">
        <f>IF(VLOOKUP($C378,MSP_HSPE!$B$2:$F$671,2,0)=0,"",VLOOKUP($C378,MSP_HSPE!$B$2:$F$671,2,0))</f>
        <v>3.6</v>
      </c>
      <c r="Z378" s="69">
        <f>IF(VLOOKUP($C378,MSP_HSPE!$B$2:$F$671,4,0)=0,"",VLOOKUP($C378,MSP_HSPE!$B$2:$F$671,4,0))</f>
        <v>3.44</v>
      </c>
      <c r="AA378" s="69">
        <f>IF(VLOOKUP($C378,EOC!$A$2:$F$1091,2,0)=0,"",VLOOKUP($C378,EOC!$A$2:$F$1091,2,0))</f>
        <v>1.617</v>
      </c>
      <c r="AB378" s="69">
        <f>IF(VLOOKUP($C378,EOC!$A$2:$F$1091,4,0)=0,"",VLOOKUP($C378,EOC!$A$2:$F$1091,4,0))</f>
        <v>3.3210000000000002</v>
      </c>
      <c r="AC378" s="70">
        <f>IF(VLOOKUP($C378,EOC!$A$2:$F$1091,6,0)=0,"",VLOOKUP($C378,EOC!$A$2:$F$1091,6,0))</f>
        <v>3.4689999999999999</v>
      </c>
      <c r="AD378" s="65">
        <f>Y378-(Modeling!$H$4+'High Schools'!V260*Modeling!$H$5)</f>
        <v>0.83206057426580626</v>
      </c>
      <c r="AE378" s="66">
        <f>Z378-(Modeling!$I$4+V378*Modeling!$I$5)</f>
        <v>0.16417266528322916</v>
      </c>
      <c r="AF378" s="64">
        <f>AA378-(Modeling!$J$4+V378*Modeling!$J$5)</f>
        <v>-0.71697368797169103</v>
      </c>
      <c r="AG378" s="62">
        <f>AC378-(Modeling!$K$4+V378*Modeling!$K$5)</f>
        <v>0.41787462426208588</v>
      </c>
      <c r="AH378" s="67">
        <f t="shared" si="10"/>
        <v>0.69713417583943027</v>
      </c>
      <c r="AI378" s="94">
        <f t="shared" si="11"/>
        <v>179</v>
      </c>
    </row>
    <row r="379" spans="1:35" x14ac:dyDescent="0.2">
      <c r="A379" s="36" t="s">
        <v>23</v>
      </c>
      <c r="B379" s="35" t="s">
        <v>1134</v>
      </c>
      <c r="C379" s="53">
        <v>1758</v>
      </c>
      <c r="D379" s="28" t="str">
        <f>VLOOKUP($C379,Demographics!$A$2:$V$2860,2,FALSE)</f>
        <v>A</v>
      </c>
      <c r="E379" s="28" t="str">
        <f>VLOOKUP($C379,Demographics!$A$2:$V$2860,3,FALSE)</f>
        <v xml:space="preserve">K-12      </v>
      </c>
      <c r="F379" s="28">
        <f>VLOOKUP($C379,Demographics!$A$2:$V$2860,4,FALSE)</f>
        <v>259</v>
      </c>
      <c r="G379" s="29">
        <f>VLOOKUP($C379,Demographics!$A$2:$V$2860,20,FALSE)</f>
        <v>86</v>
      </c>
      <c r="H379" s="29">
        <f>VLOOKUP($C379,Demographics!$A$2:$V$2860,21,FALSE)</f>
        <v>21.3</v>
      </c>
      <c r="I379" s="27">
        <f>VLOOKUP($C379,Demographics!$A$2:$V$2860,22,FALSE)/100</f>
        <v>1</v>
      </c>
      <c r="J379" s="25">
        <f>VLOOKUP($C379,Demographics!$A$2:$V$2860,5,FALSE)/100</f>
        <v>3.9000000000000003E-3</v>
      </c>
      <c r="K379" s="26">
        <f>VLOOKUP($C379,Demographics!$A$2:$V$2860,6,FALSE)/100</f>
        <v>1.54E-2</v>
      </c>
      <c r="L379" s="26">
        <f>VLOOKUP($C379,Demographics!$A$2:$V$2860,7,FALSE)/100</f>
        <v>0</v>
      </c>
      <c r="M379" s="26">
        <f>VLOOKUP($C379,Demographics!$A$2:$V$2860,8,FALSE)/100</f>
        <v>3.4700000000000002E-2</v>
      </c>
      <c r="N379" s="26">
        <f>VLOOKUP($C379,Demographics!$A$2:$V$2860,9,FALSE)/100</f>
        <v>7.3399999999999993E-2</v>
      </c>
      <c r="O379" s="26">
        <f>VLOOKUP($C379,Demographics!$A$2:$V$2860,10,FALSE)/100</f>
        <v>0.85709999999999997</v>
      </c>
      <c r="P379" s="26">
        <f>VLOOKUP($C379,Demographics!$A$2:$V$2860,11,FALSE)/100</f>
        <v>1.54E-2</v>
      </c>
      <c r="Q379" s="26">
        <f>VLOOKUP($C379,Demographics!$A$2:$V$2860,12,FALSE)/100</f>
        <v>0.51739999999999997</v>
      </c>
      <c r="R379" s="26">
        <f>VLOOKUP($C379,Demographics!$A$2:$V$2860,13,FALSE)/100</f>
        <v>0.48259999999999997</v>
      </c>
      <c r="S379" s="26">
        <f>VLOOKUP($C379,Demographics!$A$2:$V$2860,14,FALSE)/100</f>
        <v>0</v>
      </c>
      <c r="T379" s="26">
        <f>VLOOKUP($C379,Demographics!$A$2:$V$2860,15,FALSE)/100</f>
        <v>0</v>
      </c>
      <c r="U379" s="26">
        <f>VLOOKUP($C379,Demographics!$A$2:$V$2860,16,FALSE)/100</f>
        <v>1.1699999999999999E-2</v>
      </c>
      <c r="V379" s="26">
        <f>VLOOKUP($C379,Demographics!$A$2:$V$2860,17,FALSE)/100</f>
        <v>0.19140000000000001</v>
      </c>
      <c r="W379" s="26">
        <f>VLOOKUP($C379,Demographics!$A$2:$V$2860,18,FALSE)/100</f>
        <v>3.9000000000000003E-3</v>
      </c>
      <c r="X379" s="27">
        <f>VLOOKUP($C379,Demographics!$A$2:$V$2860,19,FALSE)/100</f>
        <v>0</v>
      </c>
      <c r="Y379" s="68" t="str">
        <f>IF(VLOOKUP($C379,MSP_HSPE!$B$2:$F$671,2,0)=0,"",VLOOKUP($C379,MSP_HSPE!$B$2:$F$671,2,0))</f>
        <v/>
      </c>
      <c r="Z379" s="69" t="str">
        <f>IF(VLOOKUP($C379,MSP_HSPE!$B$2:$F$671,4,0)=0,"",VLOOKUP($C379,MSP_HSPE!$B$2:$F$671,4,0))</f>
        <v/>
      </c>
      <c r="AA379" s="69" t="str">
        <f>IF(VLOOKUP($C379,EOC!$A$2:$F$1091,2,0)=0,"",VLOOKUP($C379,EOC!$A$2:$F$1091,2,0))</f>
        <v/>
      </c>
      <c r="AB379" s="69" t="str">
        <f>IF(VLOOKUP($C379,EOC!$A$2:$F$1091,4,0)=0,"",VLOOKUP($C379,EOC!$A$2:$F$1091,4,0))</f>
        <v/>
      </c>
      <c r="AC379" s="70" t="str">
        <f>IF(VLOOKUP($C379,EOC!$A$2:$F$1091,6,0)=0,"",VLOOKUP($C379,EOC!$A$2:$F$1091,6,0))</f>
        <v/>
      </c>
      <c r="AD379" s="67"/>
      <c r="AE379" s="63"/>
      <c r="AF379" s="63"/>
      <c r="AG379" s="62"/>
      <c r="AH379" s="67" t="str">
        <f t="shared" si="10"/>
        <v/>
      </c>
      <c r="AI379" s="94" t="str">
        <f t="shared" si="11"/>
        <v/>
      </c>
    </row>
    <row r="380" spans="1:35" x14ac:dyDescent="0.2">
      <c r="A380" s="36" t="s">
        <v>23</v>
      </c>
      <c r="B380" s="35" t="s">
        <v>46</v>
      </c>
      <c r="C380" s="53">
        <v>2974</v>
      </c>
      <c r="D380" s="28" t="str">
        <f>VLOOKUP($C380,Demographics!$A$2:$V$2860,2,FALSE)</f>
        <v>P</v>
      </c>
      <c r="E380" s="28" t="str">
        <f>VLOOKUP($C380,Demographics!$A$2:$V$2860,3,FALSE)</f>
        <v xml:space="preserve">9-12      </v>
      </c>
      <c r="F380" s="28">
        <f>VLOOKUP($C380,Demographics!$A$2:$V$2860,4,FALSE)</f>
        <v>1609</v>
      </c>
      <c r="G380" s="29">
        <f>VLOOKUP($C380,Demographics!$A$2:$V$2860,20,FALSE)</f>
        <v>20</v>
      </c>
      <c r="H380" s="29">
        <f>VLOOKUP($C380,Demographics!$A$2:$V$2860,21,FALSE)</f>
        <v>10.5</v>
      </c>
      <c r="I380" s="27">
        <f>VLOOKUP($C380,Demographics!$A$2:$V$2860,22,FALSE)/100</f>
        <v>0.70369999999999999</v>
      </c>
      <c r="J380" s="25">
        <f>VLOOKUP($C380,Demographics!$A$2:$V$2860,5,FALSE)/100</f>
        <v>1.24E-2</v>
      </c>
      <c r="K380" s="26">
        <f>VLOOKUP($C380,Demographics!$A$2:$V$2860,6,FALSE)/100</f>
        <v>0.15720000000000001</v>
      </c>
      <c r="L380" s="26">
        <f>VLOOKUP($C380,Demographics!$A$2:$V$2860,7,FALSE)/100</f>
        <v>4.4000000000000003E-3</v>
      </c>
      <c r="M380" s="26">
        <f>VLOOKUP($C380,Demographics!$A$2:$V$2860,8,FALSE)/100</f>
        <v>7.6399999999999996E-2</v>
      </c>
      <c r="N380" s="26">
        <f>VLOOKUP($C380,Demographics!$A$2:$V$2860,9,FALSE)/100</f>
        <v>9.2600000000000002E-2</v>
      </c>
      <c r="O380" s="26">
        <f>VLOOKUP($C380,Demographics!$A$2:$V$2860,10,FALSE)/100</f>
        <v>0.62829999999999997</v>
      </c>
      <c r="P380" s="26">
        <f>VLOOKUP($C380,Demographics!$A$2:$V$2860,11,FALSE)/100</f>
        <v>2.86E-2</v>
      </c>
      <c r="Q380" s="26">
        <f>VLOOKUP($C380,Demographics!$A$2:$V$2860,12,FALSE)/100</f>
        <v>0.52829999999999999</v>
      </c>
      <c r="R380" s="26">
        <f>VLOOKUP($C380,Demographics!$A$2:$V$2860,13,FALSE)/100</f>
        <v>0.47170000000000001</v>
      </c>
      <c r="S380" s="26">
        <f>VLOOKUP($C380,Demographics!$A$2:$V$2860,14,FALSE)/100</f>
        <v>0</v>
      </c>
      <c r="T380" s="26">
        <f>VLOOKUP($C380,Demographics!$A$2:$V$2860,15,FALSE)/100</f>
        <v>1.5100000000000001E-2</v>
      </c>
      <c r="U380" s="26">
        <f>VLOOKUP($C380,Demographics!$A$2:$V$2860,16,FALSE)/100</f>
        <v>0.11449999999999999</v>
      </c>
      <c r="V380" s="26">
        <f>VLOOKUP($C380,Demographics!$A$2:$V$2860,17,FALSE)/100</f>
        <v>0.34210000000000002</v>
      </c>
      <c r="W380" s="26">
        <f>VLOOKUP($C380,Demographics!$A$2:$V$2860,18,FALSE)/100</f>
        <v>2.1099999999999997E-2</v>
      </c>
      <c r="X380" s="27">
        <f>VLOOKUP($C380,Demographics!$A$2:$V$2860,19,FALSE)/100</f>
        <v>0</v>
      </c>
      <c r="Y380" s="68">
        <f>IF(VLOOKUP($C380,MSP_HSPE!$B$2:$F$671,2,0)=0,"",VLOOKUP($C380,MSP_HSPE!$B$2:$F$671,2,0))</f>
        <v>3.22</v>
      </c>
      <c r="Z380" s="69">
        <f>IF(VLOOKUP($C380,MSP_HSPE!$B$2:$F$671,4,0)=0,"",VLOOKUP($C380,MSP_HSPE!$B$2:$F$671,4,0))</f>
        <v>3.0619999999999998</v>
      </c>
      <c r="AA380" s="69">
        <f>IF(VLOOKUP($C380,EOC!$A$2:$F$1091,2,0)=0,"",VLOOKUP($C380,EOC!$A$2:$F$1091,2,0))</f>
        <v>2.2149999999999999</v>
      </c>
      <c r="AB380" s="69">
        <f>IF(VLOOKUP($C380,EOC!$A$2:$F$1091,4,0)=0,"",VLOOKUP($C380,EOC!$A$2:$F$1091,4,0))</f>
        <v>3.1260000000000003</v>
      </c>
      <c r="AC380" s="70">
        <f>IF(VLOOKUP($C380,EOC!$A$2:$F$1091,6,0)=0,"",VLOOKUP($C380,EOC!$A$2:$F$1091,6,0))</f>
        <v>3.0079999999999996</v>
      </c>
      <c r="AD380" s="65">
        <f>Y380-(Modeling!$H$4+'High Schools'!V137*Modeling!$H$5)</f>
        <v>0.56366975467222513</v>
      </c>
      <c r="AE380" s="66">
        <f>Z380-(Modeling!$I$4+V380*Modeling!$I$5)</f>
        <v>9.5231660712618016E-3</v>
      </c>
      <c r="AF380" s="64">
        <f>AA380-(Modeling!$J$4+V380*Modeling!$J$5)</f>
        <v>9.9238921098235178E-2</v>
      </c>
      <c r="AG380" s="62">
        <f>AC380-(Modeling!$K$4+V380*Modeling!$K$5)</f>
        <v>0.28074643581086711</v>
      </c>
      <c r="AH380" s="67">
        <f t="shared" si="10"/>
        <v>0.95317827765258922</v>
      </c>
      <c r="AI380" s="94">
        <f t="shared" si="11"/>
        <v>136</v>
      </c>
    </row>
    <row r="381" spans="1:35" x14ac:dyDescent="0.2">
      <c r="A381" s="36" t="s">
        <v>1313</v>
      </c>
      <c r="B381" s="35" t="s">
        <v>1314</v>
      </c>
      <c r="C381" s="53">
        <v>2432</v>
      </c>
      <c r="D381" s="28" t="str">
        <f>VLOOKUP($C381,Demographics!$A$2:$V$2860,2,FALSE)</f>
        <v>P</v>
      </c>
      <c r="E381" s="28" t="str">
        <f>VLOOKUP($C381,Demographics!$A$2:$V$2860,3,FALSE)</f>
        <v xml:space="preserve">7-12      </v>
      </c>
      <c r="F381" s="28">
        <f>VLOOKUP($C381,Demographics!$A$2:$V$2860,4,FALSE)</f>
        <v>29</v>
      </c>
      <c r="G381" s="29">
        <f>VLOOKUP($C381,Demographics!$A$2:$V$2860,20,FALSE)</f>
        <v>3</v>
      </c>
      <c r="H381" s="29">
        <f>VLOOKUP($C381,Demographics!$A$2:$V$2860,21,FALSE)</f>
        <v>15.6</v>
      </c>
      <c r="I381" s="27">
        <f>VLOOKUP($C381,Demographics!$A$2:$V$2860,22,FALSE)/100</f>
        <v>0.66670000000000007</v>
      </c>
      <c r="J381" s="25">
        <f>VLOOKUP($C381,Demographics!$A$2:$V$2860,5,FALSE)/100</f>
        <v>0</v>
      </c>
      <c r="K381" s="26">
        <f>VLOOKUP($C381,Demographics!$A$2:$V$2860,6,FALSE)/100</f>
        <v>0</v>
      </c>
      <c r="L381" s="26">
        <f>VLOOKUP($C381,Demographics!$A$2:$V$2860,7,FALSE)/100</f>
        <v>0</v>
      </c>
      <c r="M381" s="26">
        <f>VLOOKUP($C381,Demographics!$A$2:$V$2860,8,FALSE)/100</f>
        <v>0</v>
      </c>
      <c r="N381" s="26">
        <f>VLOOKUP($C381,Demographics!$A$2:$V$2860,9,FALSE)/100</f>
        <v>0</v>
      </c>
      <c r="O381" s="26">
        <f>VLOOKUP($C381,Demographics!$A$2:$V$2860,10,FALSE)/100</f>
        <v>0.96550000000000002</v>
      </c>
      <c r="P381" s="26">
        <f>VLOOKUP($C381,Demographics!$A$2:$V$2860,11,FALSE)/100</f>
        <v>3.4500000000000003E-2</v>
      </c>
      <c r="Q381" s="26">
        <f>VLOOKUP($C381,Demographics!$A$2:$V$2860,12,FALSE)/100</f>
        <v>0.51719999999999999</v>
      </c>
      <c r="R381" s="26">
        <f>VLOOKUP($C381,Demographics!$A$2:$V$2860,13,FALSE)/100</f>
        <v>0.48280000000000001</v>
      </c>
      <c r="S381" s="26">
        <f>VLOOKUP($C381,Demographics!$A$2:$V$2860,14,FALSE)/100</f>
        <v>0</v>
      </c>
      <c r="T381" s="26">
        <f>VLOOKUP($C381,Demographics!$A$2:$V$2860,15,FALSE)/100</f>
        <v>0</v>
      </c>
      <c r="U381" s="26">
        <f>VLOOKUP($C381,Demographics!$A$2:$V$2860,16,FALSE)/100</f>
        <v>3.3300000000000003E-2</v>
      </c>
      <c r="V381" s="26">
        <f>VLOOKUP($C381,Demographics!$A$2:$V$2860,17,FALSE)/100</f>
        <v>0.26669999999999999</v>
      </c>
      <c r="W381" s="26">
        <f>VLOOKUP($C381,Demographics!$A$2:$V$2860,18,FALSE)/100</f>
        <v>0</v>
      </c>
      <c r="X381" s="27">
        <f>VLOOKUP($C381,Demographics!$A$2:$V$2860,19,FALSE)/100</f>
        <v>0</v>
      </c>
      <c r="Y381" s="68" t="str">
        <f>IF(VLOOKUP($C381,MSP_HSPE!$B$2:$F$671,2,0)=0,"",VLOOKUP($C381,MSP_HSPE!$B$2:$F$671,2,0))</f>
        <v/>
      </c>
      <c r="Z381" s="69" t="str">
        <f>IF(VLOOKUP($C381,MSP_HSPE!$B$2:$F$671,4,0)=0,"",VLOOKUP($C381,MSP_HSPE!$B$2:$F$671,4,0))</f>
        <v/>
      </c>
      <c r="AA381" s="69" t="str">
        <f>IF(VLOOKUP($C381,EOC!$A$2:$F$1091,2,0)=0,"",VLOOKUP($C381,EOC!$A$2:$F$1091,2,0))</f>
        <v/>
      </c>
      <c r="AB381" s="69" t="str">
        <f>IF(VLOOKUP($C381,EOC!$A$2:$F$1091,4,0)=0,"",VLOOKUP($C381,EOC!$A$2:$F$1091,4,0))</f>
        <v/>
      </c>
      <c r="AC381" s="70" t="str">
        <f>IF(VLOOKUP($C381,EOC!$A$2:$F$1091,6,0)=0,"",VLOOKUP($C381,EOC!$A$2:$F$1091,6,0))</f>
        <v/>
      </c>
      <c r="AD381" s="67"/>
      <c r="AE381" s="63"/>
      <c r="AF381" s="63"/>
      <c r="AG381" s="62"/>
      <c r="AH381" s="67" t="str">
        <f t="shared" si="10"/>
        <v/>
      </c>
      <c r="AI381" s="94" t="str">
        <f t="shared" si="11"/>
        <v/>
      </c>
    </row>
    <row r="382" spans="1:35" x14ac:dyDescent="0.2">
      <c r="A382" s="36" t="s">
        <v>277</v>
      </c>
      <c r="B382" s="35" t="s">
        <v>212</v>
      </c>
      <c r="C382" s="53">
        <v>2283</v>
      </c>
      <c r="D382" s="28" t="str">
        <f>VLOOKUP($C382,Demographics!$A$2:$V$2860,2,FALSE)</f>
        <v>P</v>
      </c>
      <c r="E382" s="28" t="str">
        <f>VLOOKUP($C382,Demographics!$A$2:$V$2860,3,FALSE)</f>
        <v xml:space="preserve">7-12      </v>
      </c>
      <c r="F382" s="28">
        <f>VLOOKUP($C382,Demographics!$A$2:$V$2860,4,FALSE)</f>
        <v>124</v>
      </c>
      <c r="G382" s="29">
        <f>VLOOKUP($C382,Demographics!$A$2:$V$2860,20,FALSE)</f>
        <v>7</v>
      </c>
      <c r="H382" s="29">
        <f>VLOOKUP($C382,Demographics!$A$2:$V$2860,21,FALSE)</f>
        <v>7.9</v>
      </c>
      <c r="I382" s="27">
        <f>VLOOKUP($C382,Demographics!$A$2:$V$2860,22,FALSE)/100</f>
        <v>0.38890000000000002</v>
      </c>
      <c r="J382" s="25">
        <f>VLOOKUP($C382,Demographics!$A$2:$V$2860,5,FALSE)/100</f>
        <v>0.4032</v>
      </c>
      <c r="K382" s="26">
        <f>VLOOKUP($C382,Demographics!$A$2:$V$2860,6,FALSE)/100</f>
        <v>0</v>
      </c>
      <c r="L382" s="26">
        <f>VLOOKUP($C382,Demographics!$A$2:$V$2860,7,FALSE)/100</f>
        <v>0</v>
      </c>
      <c r="M382" s="26">
        <f>VLOOKUP($C382,Demographics!$A$2:$V$2860,8,FALSE)/100</f>
        <v>1.61E-2</v>
      </c>
      <c r="N382" s="26">
        <f>VLOOKUP($C382,Demographics!$A$2:$V$2860,9,FALSE)/100</f>
        <v>0.1048</v>
      </c>
      <c r="O382" s="26">
        <f>VLOOKUP($C382,Demographics!$A$2:$V$2860,10,FALSE)/100</f>
        <v>0.4758</v>
      </c>
      <c r="P382" s="26">
        <f>VLOOKUP($C382,Demographics!$A$2:$V$2860,11,FALSE)/100</f>
        <v>0</v>
      </c>
      <c r="Q382" s="26">
        <f>VLOOKUP($C382,Demographics!$A$2:$V$2860,12,FALSE)/100</f>
        <v>0.4677</v>
      </c>
      <c r="R382" s="26">
        <f>VLOOKUP($C382,Demographics!$A$2:$V$2860,13,FALSE)/100</f>
        <v>0.5323</v>
      </c>
      <c r="S382" s="26">
        <f>VLOOKUP($C382,Demographics!$A$2:$V$2860,14,FALSE)/100</f>
        <v>0</v>
      </c>
      <c r="T382" s="26">
        <f>VLOOKUP($C382,Demographics!$A$2:$V$2860,15,FALSE)/100</f>
        <v>0</v>
      </c>
      <c r="U382" s="26">
        <f>VLOOKUP($C382,Demographics!$A$2:$V$2860,16,FALSE)/100</f>
        <v>0.18329999999999999</v>
      </c>
      <c r="V382" s="26">
        <f>VLOOKUP($C382,Demographics!$A$2:$V$2860,17,FALSE)/100</f>
        <v>0.75829999999999997</v>
      </c>
      <c r="W382" s="26">
        <f>VLOOKUP($C382,Demographics!$A$2:$V$2860,18,FALSE)/100</f>
        <v>0</v>
      </c>
      <c r="X382" s="27">
        <f>VLOOKUP($C382,Demographics!$A$2:$V$2860,19,FALSE)/100</f>
        <v>0</v>
      </c>
      <c r="Y382" s="68">
        <f>IF(VLOOKUP($C382,MSP_HSPE!$B$2:$F$671,2,0)=0,"",VLOOKUP($C382,MSP_HSPE!$B$2:$F$671,2,0))</f>
        <v>2.75</v>
      </c>
      <c r="Z382" s="69">
        <f>IF(VLOOKUP($C382,MSP_HSPE!$B$2:$F$671,4,0)=0,"",VLOOKUP($C382,MSP_HSPE!$B$2:$F$671,4,0))</f>
        <v>3.1</v>
      </c>
      <c r="AA382" s="69">
        <f>IF(VLOOKUP($C382,EOC!$A$2:$F$1091,2,0)=0,"",VLOOKUP($C382,EOC!$A$2:$F$1091,2,0))</f>
        <v>1.9720000000000002</v>
      </c>
      <c r="AB382" s="69">
        <f>IF(VLOOKUP($C382,EOC!$A$2:$F$1091,4,0)=0,"",VLOOKUP($C382,EOC!$A$2:$F$1091,4,0))</f>
        <v>3.0429999999999997</v>
      </c>
      <c r="AC382" s="70">
        <f>IF(VLOOKUP($C382,EOC!$A$2:$F$1091,6,0)=0,"",VLOOKUP($C382,EOC!$A$2:$F$1091,6,0))</f>
        <v>1.9550000000000001</v>
      </c>
      <c r="AD382" s="65">
        <f>Y382-(Modeling!$H$4+'High Schools'!V135*Modeling!$H$5)</f>
        <v>-0.81700144882911818</v>
      </c>
      <c r="AE382" s="66">
        <f>Z382-(Modeling!$I$4+V382*Modeling!$I$5)</f>
        <v>0.46419048309492394</v>
      </c>
      <c r="AF382" s="64">
        <f>AA382-(Modeling!$J$4+V382*Modeling!$J$5)</f>
        <v>0.26332134106642546</v>
      </c>
      <c r="AG382" s="62">
        <f>AC382-(Modeling!$K$4+V382*Modeling!$K$5)</f>
        <v>-0.16806061050646637</v>
      </c>
      <c r="AH382" s="67">
        <f t="shared" si="10"/>
        <v>-0.25755023517423514</v>
      </c>
      <c r="AI382" s="94">
        <f t="shared" si="11"/>
        <v>337</v>
      </c>
    </row>
    <row r="383" spans="1:35" x14ac:dyDescent="0.2">
      <c r="A383" s="36" t="s">
        <v>696</v>
      </c>
      <c r="B383" s="35" t="s">
        <v>448</v>
      </c>
      <c r="C383" s="53">
        <v>4220</v>
      </c>
      <c r="D383" s="28" t="str">
        <f>VLOOKUP($C383,Demographics!$A$2:$V$2860,2,FALSE)</f>
        <v>P</v>
      </c>
      <c r="E383" s="28" t="str">
        <f>VLOOKUP($C383,Demographics!$A$2:$V$2860,3,FALSE)</f>
        <v xml:space="preserve">7-12      </v>
      </c>
      <c r="F383" s="28">
        <f>VLOOKUP($C383,Demographics!$A$2:$V$2860,4,FALSE)</f>
        <v>422</v>
      </c>
      <c r="G383" s="29">
        <f>VLOOKUP($C383,Demographics!$A$2:$V$2860,20,FALSE)</f>
        <v>18</v>
      </c>
      <c r="H383" s="29">
        <f>VLOOKUP($C383,Demographics!$A$2:$V$2860,21,FALSE)</f>
        <v>13.4</v>
      </c>
      <c r="I383" s="27">
        <f>VLOOKUP($C383,Demographics!$A$2:$V$2860,22,FALSE)/100</f>
        <v>0.4783</v>
      </c>
      <c r="J383" s="25">
        <f>VLOOKUP($C383,Demographics!$A$2:$V$2860,5,FALSE)/100</f>
        <v>1.66E-2</v>
      </c>
      <c r="K383" s="26">
        <f>VLOOKUP($C383,Demographics!$A$2:$V$2860,6,FALSE)/100</f>
        <v>1.18E-2</v>
      </c>
      <c r="L383" s="26">
        <f>VLOOKUP($C383,Demographics!$A$2:$V$2860,7,FALSE)/100</f>
        <v>0</v>
      </c>
      <c r="M383" s="26">
        <f>VLOOKUP($C383,Demographics!$A$2:$V$2860,8,FALSE)/100</f>
        <v>0</v>
      </c>
      <c r="N383" s="26">
        <f>VLOOKUP($C383,Demographics!$A$2:$V$2860,9,FALSE)/100</f>
        <v>0.17300000000000001</v>
      </c>
      <c r="O383" s="26">
        <f>VLOOKUP($C383,Demographics!$A$2:$V$2860,10,FALSE)/100</f>
        <v>0.75360000000000005</v>
      </c>
      <c r="P383" s="26">
        <f>VLOOKUP($C383,Demographics!$A$2:$V$2860,11,FALSE)/100</f>
        <v>4.4999999999999998E-2</v>
      </c>
      <c r="Q383" s="26">
        <f>VLOOKUP($C383,Demographics!$A$2:$V$2860,12,FALSE)/100</f>
        <v>0.51659999999999995</v>
      </c>
      <c r="R383" s="26">
        <f>VLOOKUP($C383,Demographics!$A$2:$V$2860,13,FALSE)/100</f>
        <v>0.48340000000000005</v>
      </c>
      <c r="S383" s="26">
        <f>VLOOKUP($C383,Demographics!$A$2:$V$2860,14,FALSE)/100</f>
        <v>6.4699999999999994E-2</v>
      </c>
      <c r="T383" s="26">
        <f>VLOOKUP($C383,Demographics!$A$2:$V$2860,15,FALSE)/100</f>
        <v>3.6000000000000004E-2</v>
      </c>
      <c r="U383" s="26">
        <f>VLOOKUP($C383,Demographics!$A$2:$V$2860,16,FALSE)/100</f>
        <v>0.14630000000000001</v>
      </c>
      <c r="V383" s="26">
        <f>VLOOKUP($C383,Demographics!$A$2:$V$2860,17,FALSE)/100</f>
        <v>0.60670000000000002</v>
      </c>
      <c r="W383" s="26">
        <f>VLOOKUP($C383,Demographics!$A$2:$V$2860,18,FALSE)/100</f>
        <v>3.6000000000000004E-2</v>
      </c>
      <c r="X383" s="27">
        <f>VLOOKUP($C383,Demographics!$A$2:$V$2860,19,FALSE)/100</f>
        <v>0</v>
      </c>
      <c r="Y383" s="68">
        <f>IF(VLOOKUP($C383,MSP_HSPE!$B$2:$F$671,2,0)=0,"",VLOOKUP($C383,MSP_HSPE!$B$2:$F$671,2,0))</f>
        <v>3.12</v>
      </c>
      <c r="Z383" s="69">
        <f>IF(VLOOKUP($C383,MSP_HSPE!$B$2:$F$671,4,0)=0,"",VLOOKUP($C383,MSP_HSPE!$B$2:$F$671,4,0))</f>
        <v>2.9989999999999997</v>
      </c>
      <c r="AA383" s="69">
        <f>IF(VLOOKUP($C383,EOC!$A$2:$F$1091,2,0)=0,"",VLOOKUP($C383,EOC!$A$2:$F$1091,2,0))</f>
        <v>2.1260000000000003</v>
      </c>
      <c r="AB383" s="69">
        <f>IF(VLOOKUP($C383,EOC!$A$2:$F$1091,4,0)=0,"",VLOOKUP($C383,EOC!$A$2:$F$1091,4,0))</f>
        <v>2.8069999999999995</v>
      </c>
      <c r="AC383" s="70">
        <f>IF(VLOOKUP($C383,EOC!$A$2:$F$1091,6,0)=0,"",VLOOKUP($C383,EOC!$A$2:$F$1091,6,0))</f>
        <v>2.8369999999999997</v>
      </c>
      <c r="AD383" s="65">
        <f>Y383-(Modeling!$H$4+'High Schools'!V336*Modeling!$H$5)</f>
        <v>0.15100329557070458</v>
      </c>
      <c r="AE383" s="66">
        <f>Z383-(Modeling!$I$4+V383*Modeling!$I$5)</f>
        <v>0.21142026382345058</v>
      </c>
      <c r="AF383" s="64">
        <f>AA383-(Modeling!$J$4+V383*Modeling!$J$5)</f>
        <v>0.26904240097229404</v>
      </c>
      <c r="AG383" s="62">
        <f>AC383-(Modeling!$K$4+V383*Modeling!$K$5)</f>
        <v>0.49386334005025567</v>
      </c>
      <c r="AH383" s="67">
        <f t="shared" si="10"/>
        <v>1.1253293004167049</v>
      </c>
      <c r="AI383" s="94">
        <f t="shared" si="11"/>
        <v>110</v>
      </c>
    </row>
    <row r="384" spans="1:35" x14ac:dyDescent="0.2">
      <c r="A384" s="36" t="s">
        <v>678</v>
      </c>
      <c r="B384" s="35" t="s">
        <v>276</v>
      </c>
      <c r="C384" s="53">
        <v>3024</v>
      </c>
      <c r="D384" s="28" t="str">
        <f>VLOOKUP($C384,Demographics!$A$2:$V$2860,2,FALSE)</f>
        <v>P</v>
      </c>
      <c r="E384" s="28" t="str">
        <f>VLOOKUP($C384,Demographics!$A$2:$V$2860,3,FALSE)</f>
        <v xml:space="preserve">7-12      </v>
      </c>
      <c r="F384" s="28">
        <f>VLOOKUP($C384,Demographics!$A$2:$V$2860,4,FALSE)</f>
        <v>283</v>
      </c>
      <c r="G384" s="29">
        <f>VLOOKUP($C384,Demographics!$A$2:$V$2860,20,FALSE)</f>
        <v>12</v>
      </c>
      <c r="H384" s="29">
        <f>VLOOKUP($C384,Demographics!$A$2:$V$2860,21,FALSE)</f>
        <v>12.6</v>
      </c>
      <c r="I384" s="27">
        <f>VLOOKUP($C384,Demographics!$A$2:$V$2860,22,FALSE)/100</f>
        <v>0.56520000000000004</v>
      </c>
      <c r="J384" s="25">
        <f>VLOOKUP($C384,Demographics!$A$2:$V$2860,5,FALSE)/100</f>
        <v>5.6500000000000002E-2</v>
      </c>
      <c r="K384" s="26">
        <f>VLOOKUP($C384,Demographics!$A$2:$V$2860,6,FALSE)/100</f>
        <v>1.77E-2</v>
      </c>
      <c r="L384" s="26">
        <f>VLOOKUP($C384,Demographics!$A$2:$V$2860,7,FALSE)/100</f>
        <v>0</v>
      </c>
      <c r="M384" s="26">
        <f>VLOOKUP($C384,Demographics!$A$2:$V$2860,8,FALSE)/100</f>
        <v>7.0999999999999995E-3</v>
      </c>
      <c r="N384" s="26">
        <f>VLOOKUP($C384,Demographics!$A$2:$V$2860,9,FALSE)/100</f>
        <v>0.14130000000000001</v>
      </c>
      <c r="O384" s="26">
        <f>VLOOKUP($C384,Demographics!$A$2:$V$2860,10,FALSE)/100</f>
        <v>0.72439999999999993</v>
      </c>
      <c r="P384" s="26">
        <f>VLOOKUP($C384,Demographics!$A$2:$V$2860,11,FALSE)/100</f>
        <v>5.2999999999999999E-2</v>
      </c>
      <c r="Q384" s="26">
        <f>VLOOKUP($C384,Demographics!$A$2:$V$2860,12,FALSE)/100</f>
        <v>0.51939999999999997</v>
      </c>
      <c r="R384" s="26">
        <f>VLOOKUP($C384,Demographics!$A$2:$V$2860,13,FALSE)/100</f>
        <v>0.48060000000000003</v>
      </c>
      <c r="S384" s="26">
        <f>VLOOKUP($C384,Demographics!$A$2:$V$2860,14,FALSE)/100</f>
        <v>0.1115</v>
      </c>
      <c r="T384" s="26">
        <f>VLOOKUP($C384,Demographics!$A$2:$V$2860,15,FALSE)/100</f>
        <v>3.9599999999999996E-2</v>
      </c>
      <c r="U384" s="26">
        <f>VLOOKUP($C384,Demographics!$A$2:$V$2860,16,FALSE)/100</f>
        <v>0.2122</v>
      </c>
      <c r="V384" s="26">
        <f>VLOOKUP($C384,Demographics!$A$2:$V$2860,17,FALSE)/100</f>
        <v>0.6331</v>
      </c>
      <c r="W384" s="26">
        <f>VLOOKUP($C384,Demographics!$A$2:$V$2860,18,FALSE)/100</f>
        <v>1.0800000000000001E-2</v>
      </c>
      <c r="X384" s="27">
        <f>VLOOKUP($C384,Demographics!$A$2:$V$2860,19,FALSE)/100</f>
        <v>0</v>
      </c>
      <c r="Y384" s="68">
        <f>IF(VLOOKUP($C384,MSP_HSPE!$B$2:$F$671,2,0)=0,"",VLOOKUP($C384,MSP_HSPE!$B$2:$F$671,2,0))</f>
        <v>2.6</v>
      </c>
      <c r="Z384" s="69">
        <f>IF(VLOOKUP($C384,MSP_HSPE!$B$2:$F$671,4,0)=0,"",VLOOKUP($C384,MSP_HSPE!$B$2:$F$671,4,0))</f>
        <v>2.9020000000000006</v>
      </c>
      <c r="AA384" s="69">
        <f>IF(VLOOKUP($C384,EOC!$A$2:$F$1091,2,0)=0,"",VLOOKUP($C384,EOC!$A$2:$F$1091,2,0))</f>
        <v>2.1039999999999996</v>
      </c>
      <c r="AB384" s="69">
        <f>IF(VLOOKUP($C384,EOC!$A$2:$F$1091,4,0)=0,"",VLOOKUP($C384,EOC!$A$2:$F$1091,4,0))</f>
        <v>3.0430000000000001</v>
      </c>
      <c r="AC384" s="70">
        <f>IF(VLOOKUP($C384,EOC!$A$2:$F$1091,6,0)=0,"",VLOOKUP($C384,EOC!$A$2:$F$1091,6,0))</f>
        <v>2.2050000000000001</v>
      </c>
      <c r="AD384" s="65">
        <f>Y384-(Modeling!$H$4+'High Schools'!V134*Modeling!$H$5)</f>
        <v>-0.61322790476309397</v>
      </c>
      <c r="AE384" s="66">
        <f>Z384-(Modeling!$I$4+V384*Modeling!$I$5)</f>
        <v>0.14084990622956539</v>
      </c>
      <c r="AF384" s="64">
        <f>AA384-(Modeling!$J$4+V384*Modeling!$J$5)</f>
        <v>0.27286406336335589</v>
      </c>
      <c r="AG384" s="62">
        <f>AC384-(Modeling!$K$4+V384*Modeling!$K$5)</f>
        <v>-9.9812070864635061E-2</v>
      </c>
      <c r="AH384" s="67">
        <f t="shared" si="10"/>
        <v>-0.29932600603480775</v>
      </c>
      <c r="AI384" s="94">
        <f t="shared" si="11"/>
        <v>344</v>
      </c>
    </row>
    <row r="385" spans="1:35" x14ac:dyDescent="0.2">
      <c r="A385" s="36" t="s">
        <v>555</v>
      </c>
      <c r="B385" s="35" t="s">
        <v>583</v>
      </c>
      <c r="C385" s="53">
        <v>2443</v>
      </c>
      <c r="D385" s="28" t="str">
        <f>VLOOKUP($C385,Demographics!$A$2:$V$2860,2,FALSE)</f>
        <v>P</v>
      </c>
      <c r="E385" s="28" t="str">
        <f>VLOOKUP($C385,Demographics!$A$2:$V$2860,3,FALSE)</f>
        <v xml:space="preserve">7-12      </v>
      </c>
      <c r="F385" s="28">
        <f>VLOOKUP($C385,Demographics!$A$2:$V$2860,4,FALSE)</f>
        <v>117</v>
      </c>
      <c r="G385" s="29">
        <f>VLOOKUP($C385,Demographics!$A$2:$V$2860,20,FALSE)</f>
        <v>8</v>
      </c>
      <c r="H385" s="29">
        <f>VLOOKUP($C385,Demographics!$A$2:$V$2860,21,FALSE)</f>
        <v>19.100000000000001</v>
      </c>
      <c r="I385" s="27">
        <f>VLOOKUP($C385,Demographics!$A$2:$V$2860,22,FALSE)/100</f>
        <v>0.85709999999999997</v>
      </c>
      <c r="J385" s="25">
        <f>VLOOKUP($C385,Demographics!$A$2:$V$2860,5,FALSE)/100</f>
        <v>8.5000000000000006E-3</v>
      </c>
      <c r="K385" s="26">
        <f>VLOOKUP($C385,Demographics!$A$2:$V$2860,6,FALSE)/100</f>
        <v>0</v>
      </c>
      <c r="L385" s="26">
        <f>VLOOKUP($C385,Demographics!$A$2:$V$2860,7,FALSE)/100</f>
        <v>0</v>
      </c>
      <c r="M385" s="26">
        <f>VLOOKUP($C385,Demographics!$A$2:$V$2860,8,FALSE)/100</f>
        <v>0</v>
      </c>
      <c r="N385" s="26">
        <f>VLOOKUP($C385,Demographics!$A$2:$V$2860,9,FALSE)/100</f>
        <v>5.1299999999999998E-2</v>
      </c>
      <c r="O385" s="26">
        <f>VLOOKUP($C385,Demographics!$A$2:$V$2860,10,FALSE)/100</f>
        <v>0.91449999999999998</v>
      </c>
      <c r="P385" s="26">
        <f>VLOOKUP($C385,Demographics!$A$2:$V$2860,11,FALSE)/100</f>
        <v>2.5600000000000001E-2</v>
      </c>
      <c r="Q385" s="26">
        <f>VLOOKUP($C385,Demographics!$A$2:$V$2860,12,FALSE)/100</f>
        <v>0.53849999999999998</v>
      </c>
      <c r="R385" s="26">
        <f>VLOOKUP($C385,Demographics!$A$2:$V$2860,13,FALSE)/100</f>
        <v>0.46149999999999997</v>
      </c>
      <c r="S385" s="26">
        <f>VLOOKUP($C385,Demographics!$A$2:$V$2860,14,FALSE)/100</f>
        <v>0</v>
      </c>
      <c r="T385" s="26">
        <f>VLOOKUP($C385,Demographics!$A$2:$V$2860,15,FALSE)/100</f>
        <v>0</v>
      </c>
      <c r="U385" s="26">
        <f>VLOOKUP($C385,Demographics!$A$2:$V$2860,16,FALSE)/100</f>
        <v>0.10920000000000001</v>
      </c>
      <c r="V385" s="26">
        <f>VLOOKUP($C385,Demographics!$A$2:$V$2860,17,FALSE)/100</f>
        <v>0.38659999999999994</v>
      </c>
      <c r="W385" s="26">
        <f>VLOOKUP($C385,Demographics!$A$2:$V$2860,18,FALSE)/100</f>
        <v>5.8799999999999998E-2</v>
      </c>
      <c r="X385" s="27">
        <f>VLOOKUP($C385,Demographics!$A$2:$V$2860,19,FALSE)/100</f>
        <v>0</v>
      </c>
      <c r="Y385" s="68">
        <f>IF(VLOOKUP($C385,MSP_HSPE!$B$2:$F$671,2,0)=0,"",VLOOKUP($C385,MSP_HSPE!$B$2:$F$671,2,0))</f>
        <v>3.15</v>
      </c>
      <c r="Z385" s="69">
        <f>IF(VLOOKUP($C385,MSP_HSPE!$B$2:$F$671,4,0)=0,"",VLOOKUP($C385,MSP_HSPE!$B$2:$F$671,4,0))</f>
        <v>3.077</v>
      </c>
      <c r="AA385" s="69">
        <f>IF(VLOOKUP($C385,EOC!$A$2:$F$1091,2,0)=0,"",VLOOKUP($C385,EOC!$A$2:$F$1091,2,0))</f>
        <v>2.6080000000000001</v>
      </c>
      <c r="AB385" s="69">
        <f>IF(VLOOKUP($C385,EOC!$A$2:$F$1091,4,0)=0,"",VLOOKUP($C385,EOC!$A$2:$F$1091,4,0))</f>
        <v>3.3330000000000002</v>
      </c>
      <c r="AC385" s="70">
        <f>IF(VLOOKUP($C385,EOC!$A$2:$F$1091,6,0)=0,"",VLOOKUP($C385,EOC!$A$2:$F$1091,6,0))</f>
        <v>2.665</v>
      </c>
      <c r="AD385" s="65">
        <f>Y385-(Modeling!$H$4+'High Schools'!V312*Modeling!$H$5)</f>
        <v>-2.3269062395363971E-2</v>
      </c>
      <c r="AE385" s="66">
        <f>Z385-(Modeling!$I$4+V385*Modeling!$I$5)</f>
        <v>6.9073131490658746E-2</v>
      </c>
      <c r="AF385" s="64">
        <f>AA385-(Modeling!$J$4+V385*Modeling!$J$5)</f>
        <v>0.53576407171953377</v>
      </c>
      <c r="AG385" s="62">
        <f>AC385-(Modeling!$K$4+V385*Modeling!$K$5)</f>
        <v>2.3465954429644498E-3</v>
      </c>
      <c r="AH385" s="67">
        <f t="shared" si="10"/>
        <v>0.583914736257793</v>
      </c>
      <c r="AI385" s="94">
        <f t="shared" si="11"/>
        <v>196</v>
      </c>
    </row>
    <row r="386" spans="1:35" x14ac:dyDescent="0.2">
      <c r="A386" s="36" t="s">
        <v>1298</v>
      </c>
      <c r="B386" s="35" t="s">
        <v>1299</v>
      </c>
      <c r="C386" s="53">
        <v>3799</v>
      </c>
      <c r="D386" s="28" t="str">
        <f>VLOOKUP($C386,Demographics!$A$2:$V$2860,2,FALSE)</f>
        <v>I</v>
      </c>
      <c r="E386" s="28" t="str">
        <f>VLOOKUP($C386,Demographics!$A$2:$V$2860,3,FALSE)</f>
        <v xml:space="preserve">6-13      </v>
      </c>
      <c r="F386" s="28">
        <f>VLOOKUP($C386,Demographics!$A$2:$V$2860,4,FALSE)</f>
        <v>51</v>
      </c>
      <c r="G386" s="29">
        <f>VLOOKUP($C386,Demographics!$A$2:$V$2860,20,FALSE)</f>
        <v>0</v>
      </c>
      <c r="H386" s="29">
        <f>VLOOKUP($C386,Demographics!$A$2:$V$2860,21,FALSE)</f>
        <v>0</v>
      </c>
      <c r="I386" s="27">
        <f>VLOOKUP($C386,Demographics!$A$2:$V$2860,22,FALSE)/100</f>
        <v>0</v>
      </c>
      <c r="J386" s="25">
        <f>VLOOKUP($C386,Demographics!$A$2:$V$2860,5,FALSE)/100</f>
        <v>0</v>
      </c>
      <c r="K386" s="26">
        <f>VLOOKUP($C386,Demographics!$A$2:$V$2860,6,FALSE)/100</f>
        <v>5.8799999999999998E-2</v>
      </c>
      <c r="L386" s="26">
        <f>VLOOKUP($C386,Demographics!$A$2:$V$2860,7,FALSE)/100</f>
        <v>0</v>
      </c>
      <c r="M386" s="26">
        <f>VLOOKUP($C386,Demographics!$A$2:$V$2860,8,FALSE)/100</f>
        <v>1.9599999999999999E-2</v>
      </c>
      <c r="N386" s="26">
        <f>VLOOKUP($C386,Demographics!$A$2:$V$2860,9,FALSE)/100</f>
        <v>0.25489999999999996</v>
      </c>
      <c r="O386" s="26">
        <f>VLOOKUP($C386,Demographics!$A$2:$V$2860,10,FALSE)/100</f>
        <v>0.6470999999999999</v>
      </c>
      <c r="P386" s="26">
        <f>VLOOKUP($C386,Demographics!$A$2:$V$2860,11,FALSE)/100</f>
        <v>1.9599999999999999E-2</v>
      </c>
      <c r="Q386" s="26">
        <f>VLOOKUP($C386,Demographics!$A$2:$V$2860,12,FALSE)/100</f>
        <v>0.52939999999999998</v>
      </c>
      <c r="R386" s="26">
        <f>VLOOKUP($C386,Demographics!$A$2:$V$2860,13,FALSE)/100</f>
        <v>0.47060000000000002</v>
      </c>
      <c r="S386" s="26">
        <f>VLOOKUP($C386,Demographics!$A$2:$V$2860,14,FALSE)/100</f>
        <v>0</v>
      </c>
      <c r="T386" s="26">
        <f>VLOOKUP($C386,Demographics!$A$2:$V$2860,15,FALSE)/100</f>
        <v>0</v>
      </c>
      <c r="U386" s="26">
        <f>VLOOKUP($C386,Demographics!$A$2:$V$2860,16,FALSE)/100</f>
        <v>0.98250000000000004</v>
      </c>
      <c r="V386" s="26">
        <f>VLOOKUP($C386,Demographics!$A$2:$V$2860,17,FALSE)/100</f>
        <v>0.54390000000000005</v>
      </c>
      <c r="W386" s="26">
        <f>VLOOKUP($C386,Demographics!$A$2:$V$2860,18,FALSE)/100</f>
        <v>1.7500000000000002E-2</v>
      </c>
      <c r="X386" s="27">
        <f>VLOOKUP($C386,Demographics!$A$2:$V$2860,19,FALSE)/100</f>
        <v>0</v>
      </c>
      <c r="Y386" s="68" t="str">
        <f>IF(VLOOKUP($C386,MSP_HSPE!$B$2:$F$671,2,0)=0,"",VLOOKUP($C386,MSP_HSPE!$B$2:$F$671,2,0))</f>
        <v/>
      </c>
      <c r="Z386" s="69" t="str">
        <f>IF(VLOOKUP($C386,MSP_HSPE!$B$2:$F$671,4,0)=0,"",VLOOKUP($C386,MSP_HSPE!$B$2:$F$671,4,0))</f>
        <v/>
      </c>
      <c r="AA386" s="69" t="str">
        <f>IF(VLOOKUP($C386,EOC!$A$2:$F$1091,2,0)=0,"",VLOOKUP($C386,EOC!$A$2:$F$1091,2,0))</f>
        <v/>
      </c>
      <c r="AB386" s="69" t="str">
        <f>IF(VLOOKUP($C386,EOC!$A$2:$F$1091,4,0)=0,"",VLOOKUP($C386,EOC!$A$2:$F$1091,4,0))</f>
        <v/>
      </c>
      <c r="AC386" s="70" t="str">
        <f>IF(VLOOKUP($C386,EOC!$A$2:$F$1091,6,0)=0,"",VLOOKUP($C386,EOC!$A$2:$F$1091,6,0))</f>
        <v/>
      </c>
      <c r="AD386" s="67"/>
      <c r="AE386" s="63"/>
      <c r="AF386" s="63"/>
      <c r="AG386" s="62"/>
      <c r="AH386" s="67" t="str">
        <f t="shared" si="10"/>
        <v/>
      </c>
      <c r="AI386" s="94" t="str">
        <f t="shared" si="11"/>
        <v/>
      </c>
    </row>
    <row r="387" spans="1:35" x14ac:dyDescent="0.2">
      <c r="A387" s="36" t="s">
        <v>463</v>
      </c>
      <c r="B387" s="35" t="s">
        <v>1209</v>
      </c>
      <c r="C387" s="53">
        <v>1980</v>
      </c>
      <c r="D387" s="28" t="str">
        <f>VLOOKUP($C387,Demographics!$A$2:$V$2860,2,FALSE)</f>
        <v>A</v>
      </c>
      <c r="E387" s="28" t="str">
        <f>VLOOKUP($C387,Demographics!$A$2:$V$2860,3,FALSE)</f>
        <v xml:space="preserve">9-12      </v>
      </c>
      <c r="F387" s="28">
        <f>VLOOKUP($C387,Demographics!$A$2:$V$2860,4,FALSE)</f>
        <v>17</v>
      </c>
      <c r="G387" s="29">
        <f>VLOOKUP($C387,Demographics!$A$2:$V$2860,20,FALSE)</f>
        <v>17</v>
      </c>
      <c r="H387" s="29">
        <f>VLOOKUP($C387,Demographics!$A$2:$V$2860,21,FALSE)</f>
        <v>0</v>
      </c>
      <c r="I387" s="27">
        <f>VLOOKUP($C387,Demographics!$A$2:$V$2860,22,FALSE)/100</f>
        <v>0</v>
      </c>
      <c r="J387" s="25">
        <f>VLOOKUP($C387,Demographics!$A$2:$V$2860,5,FALSE)/100</f>
        <v>0</v>
      </c>
      <c r="K387" s="26">
        <f>VLOOKUP($C387,Demographics!$A$2:$V$2860,6,FALSE)/100</f>
        <v>0</v>
      </c>
      <c r="L387" s="26">
        <f>VLOOKUP($C387,Demographics!$A$2:$V$2860,7,FALSE)/100</f>
        <v>0</v>
      </c>
      <c r="M387" s="26">
        <f>VLOOKUP($C387,Demographics!$A$2:$V$2860,8,FALSE)/100</f>
        <v>0</v>
      </c>
      <c r="N387" s="26">
        <f>VLOOKUP($C387,Demographics!$A$2:$V$2860,9,FALSE)/100</f>
        <v>0.58820000000000006</v>
      </c>
      <c r="O387" s="26">
        <f>VLOOKUP($C387,Demographics!$A$2:$V$2860,10,FALSE)/100</f>
        <v>0.35289999999999999</v>
      </c>
      <c r="P387" s="26">
        <f>VLOOKUP($C387,Demographics!$A$2:$V$2860,11,FALSE)/100</f>
        <v>5.8799999999999998E-2</v>
      </c>
      <c r="Q387" s="26">
        <f>VLOOKUP($C387,Demographics!$A$2:$V$2860,12,FALSE)/100</f>
        <v>0.47060000000000002</v>
      </c>
      <c r="R387" s="26">
        <f>VLOOKUP($C387,Demographics!$A$2:$V$2860,13,FALSE)/100</f>
        <v>0.52939999999999998</v>
      </c>
      <c r="S387" s="26">
        <f>VLOOKUP($C387,Demographics!$A$2:$V$2860,14,FALSE)/100</f>
        <v>0.05</v>
      </c>
      <c r="T387" s="26">
        <f>VLOOKUP($C387,Demographics!$A$2:$V$2860,15,FALSE)/100</f>
        <v>0</v>
      </c>
      <c r="U387" s="26">
        <f>VLOOKUP($C387,Demographics!$A$2:$V$2860,16,FALSE)/100</f>
        <v>0</v>
      </c>
      <c r="V387" s="26">
        <f>VLOOKUP($C387,Demographics!$A$2:$V$2860,17,FALSE)/100</f>
        <v>0.65</v>
      </c>
      <c r="W387" s="26">
        <f>VLOOKUP($C387,Demographics!$A$2:$V$2860,18,FALSE)/100</f>
        <v>0</v>
      </c>
      <c r="X387" s="27">
        <f>VLOOKUP($C387,Demographics!$A$2:$V$2860,19,FALSE)/100</f>
        <v>0</v>
      </c>
      <c r="Y387" s="68" t="str">
        <f>IF(VLOOKUP($C387,MSP_HSPE!$B$2:$F$671,2,0)=0,"",VLOOKUP($C387,MSP_HSPE!$B$2:$F$671,2,0))</f>
        <v/>
      </c>
      <c r="Z387" s="69" t="str">
        <f>IF(VLOOKUP($C387,MSP_HSPE!$B$2:$F$671,4,0)=0,"",VLOOKUP($C387,MSP_HSPE!$B$2:$F$671,4,0))</f>
        <v/>
      </c>
      <c r="AA387" s="69" t="str">
        <f>IF(VLOOKUP($C387,EOC!$A$2:$F$1091,2,0)=0,"",VLOOKUP($C387,EOC!$A$2:$F$1091,2,0))</f>
        <v/>
      </c>
      <c r="AB387" s="69" t="str">
        <f>IF(VLOOKUP($C387,EOC!$A$2:$F$1091,4,0)=0,"",VLOOKUP($C387,EOC!$A$2:$F$1091,4,0))</f>
        <v/>
      </c>
      <c r="AC387" s="70" t="str">
        <f>IF(VLOOKUP($C387,EOC!$A$2:$F$1091,6,0)=0,"",VLOOKUP($C387,EOC!$A$2:$F$1091,6,0))</f>
        <v/>
      </c>
      <c r="AD387" s="67"/>
      <c r="AE387" s="63"/>
      <c r="AF387" s="63"/>
      <c r="AG387" s="62"/>
      <c r="AH387" s="67" t="str">
        <f t="shared" ref="AH387:AH450" si="12">IF(SUM(Y387:AC387)=0,"",SUM(AD387:AG387))</f>
        <v/>
      </c>
      <c r="AI387" s="94" t="str">
        <f t="shared" ref="AI387:AI450" si="13">IF(AH387="","",_xlfn.RANK.EQ(AH387,AH$3:AH$656))</f>
        <v/>
      </c>
    </row>
    <row r="388" spans="1:35" x14ac:dyDescent="0.2">
      <c r="A388" s="36" t="s">
        <v>463</v>
      </c>
      <c r="B388" s="35" t="s">
        <v>242</v>
      </c>
      <c r="C388" s="53">
        <v>2246</v>
      </c>
      <c r="D388" s="28" t="str">
        <f>VLOOKUP($C388,Demographics!$A$2:$V$2860,2,FALSE)</f>
        <v>P</v>
      </c>
      <c r="E388" s="28" t="str">
        <f>VLOOKUP($C388,Demographics!$A$2:$V$2860,3,FALSE)</f>
        <v xml:space="preserve">9-12      </v>
      </c>
      <c r="F388" s="28">
        <f>VLOOKUP($C388,Demographics!$A$2:$V$2860,4,FALSE)</f>
        <v>280</v>
      </c>
      <c r="G388" s="29">
        <f>VLOOKUP($C388,Demographics!$A$2:$V$2860,20,FALSE)</f>
        <v>13</v>
      </c>
      <c r="H388" s="29">
        <f>VLOOKUP($C388,Demographics!$A$2:$V$2860,21,FALSE)</f>
        <v>15.9</v>
      </c>
      <c r="I388" s="27">
        <f>VLOOKUP($C388,Demographics!$A$2:$V$2860,22,FALSE)/100</f>
        <v>0.63639999999999997</v>
      </c>
      <c r="J388" s="25">
        <f>VLOOKUP($C388,Demographics!$A$2:$V$2860,5,FALSE)/100</f>
        <v>0.12859999999999999</v>
      </c>
      <c r="K388" s="26">
        <f>VLOOKUP($C388,Demographics!$A$2:$V$2860,6,FALSE)/100</f>
        <v>1.43E-2</v>
      </c>
      <c r="L388" s="26">
        <f>VLOOKUP($C388,Demographics!$A$2:$V$2860,7,FALSE)/100</f>
        <v>0</v>
      </c>
      <c r="M388" s="26">
        <f>VLOOKUP($C388,Demographics!$A$2:$V$2860,8,FALSE)/100</f>
        <v>7.0999999999999995E-3</v>
      </c>
      <c r="N388" s="26">
        <f>VLOOKUP($C388,Demographics!$A$2:$V$2860,9,FALSE)/100</f>
        <v>0.2429</v>
      </c>
      <c r="O388" s="26">
        <f>VLOOKUP($C388,Demographics!$A$2:$V$2860,10,FALSE)/100</f>
        <v>0.5857</v>
      </c>
      <c r="P388" s="26">
        <f>VLOOKUP($C388,Demographics!$A$2:$V$2860,11,FALSE)/100</f>
        <v>2.1400000000000002E-2</v>
      </c>
      <c r="Q388" s="26">
        <f>VLOOKUP($C388,Demographics!$A$2:$V$2860,12,FALSE)/100</f>
        <v>0.47499999999999998</v>
      </c>
      <c r="R388" s="26">
        <f>VLOOKUP($C388,Demographics!$A$2:$V$2860,13,FALSE)/100</f>
        <v>0.52500000000000002</v>
      </c>
      <c r="S388" s="26">
        <f>VLOOKUP($C388,Demographics!$A$2:$V$2860,14,FALSE)/100</f>
        <v>1.8700000000000001E-2</v>
      </c>
      <c r="T388" s="26">
        <f>VLOOKUP($C388,Demographics!$A$2:$V$2860,15,FALSE)/100</f>
        <v>5.62E-2</v>
      </c>
      <c r="U388" s="26">
        <f>VLOOKUP($C388,Demographics!$A$2:$V$2860,16,FALSE)/100</f>
        <v>0.13109999999999999</v>
      </c>
      <c r="V388" s="26">
        <f>VLOOKUP($C388,Demographics!$A$2:$V$2860,17,FALSE)/100</f>
        <v>0.53180000000000005</v>
      </c>
      <c r="W388" s="26">
        <f>VLOOKUP($C388,Demographics!$A$2:$V$2860,18,FALSE)/100</f>
        <v>1.8700000000000001E-2</v>
      </c>
      <c r="X388" s="27">
        <f>VLOOKUP($C388,Demographics!$A$2:$V$2860,19,FALSE)/100</f>
        <v>0</v>
      </c>
      <c r="Y388" s="68">
        <f>IF(VLOOKUP($C388,MSP_HSPE!$B$2:$F$671,2,0)=0,"",VLOOKUP($C388,MSP_HSPE!$B$2:$F$671,2,0))</f>
        <v>3.31</v>
      </c>
      <c r="Z388" s="69">
        <f>IF(VLOOKUP($C388,MSP_HSPE!$B$2:$F$671,4,0)=0,"",VLOOKUP($C388,MSP_HSPE!$B$2:$F$671,4,0))</f>
        <v>3.2530000000000001</v>
      </c>
      <c r="AA388" s="69">
        <f>IF(VLOOKUP($C388,EOC!$A$2:$F$1091,2,0)=0,"",VLOOKUP($C388,EOC!$A$2:$F$1091,2,0))</f>
        <v>1.9709999999999999</v>
      </c>
      <c r="AB388" s="69">
        <f>IF(VLOOKUP($C388,EOC!$A$2:$F$1091,4,0)=0,"",VLOOKUP($C388,EOC!$A$2:$F$1091,4,0))</f>
        <v>2.8819999999999997</v>
      </c>
      <c r="AC388" s="70">
        <f>IF(VLOOKUP($C388,EOC!$A$2:$F$1091,6,0)=0,"",VLOOKUP($C388,EOC!$A$2:$F$1091,6,0))</f>
        <v>2.8110000000000004</v>
      </c>
      <c r="AD388" s="65">
        <f>Y388-(Modeling!$H$4+'High Schools'!V326*Modeling!$H$5)</f>
        <v>0.24282855354653998</v>
      </c>
      <c r="AE388" s="66">
        <f>Z388-(Modeling!$I$4+V388*Modeling!$I$5)</f>
        <v>0.39043616472428644</v>
      </c>
      <c r="AF388" s="64">
        <f>AA388-(Modeling!$J$4+V388*Modeling!$J$5)</f>
        <v>4.0783214870377504E-2</v>
      </c>
      <c r="AG388" s="62">
        <f>AC388-(Modeling!$K$4+V388*Modeling!$K$5)</f>
        <v>0.35913183541106442</v>
      </c>
      <c r="AH388" s="67">
        <f t="shared" si="12"/>
        <v>1.0331797685522683</v>
      </c>
      <c r="AI388" s="94">
        <f t="shared" si="13"/>
        <v>127</v>
      </c>
    </row>
    <row r="389" spans="1:35" x14ac:dyDescent="0.2">
      <c r="A389" s="36" t="s">
        <v>463</v>
      </c>
      <c r="B389" s="35" t="s">
        <v>1210</v>
      </c>
      <c r="C389" s="53">
        <v>5151</v>
      </c>
      <c r="D389" s="28" t="str">
        <f>VLOOKUP($C389,Demographics!$A$2:$V$2860,2,FALSE)</f>
        <v>A</v>
      </c>
      <c r="E389" s="28" t="str">
        <f>VLOOKUP($C389,Demographics!$A$2:$V$2860,3,FALSE)</f>
        <v xml:space="preserve">6-12      </v>
      </c>
      <c r="F389" s="28">
        <f>VLOOKUP($C389,Demographics!$A$2:$V$2860,4,FALSE)</f>
        <v>57</v>
      </c>
      <c r="G389" s="29">
        <f>VLOOKUP($C389,Demographics!$A$2:$V$2860,20,FALSE)</f>
        <v>29</v>
      </c>
      <c r="H389" s="29">
        <f>VLOOKUP($C389,Demographics!$A$2:$V$2860,21,FALSE)</f>
        <v>0</v>
      </c>
      <c r="I389" s="27">
        <f>VLOOKUP($C389,Demographics!$A$2:$V$2860,22,FALSE)/100</f>
        <v>0</v>
      </c>
      <c r="J389" s="25">
        <f>VLOOKUP($C389,Demographics!$A$2:$V$2860,5,FALSE)/100</f>
        <v>0.2281</v>
      </c>
      <c r="K389" s="26">
        <f>VLOOKUP($C389,Demographics!$A$2:$V$2860,6,FALSE)/100</f>
        <v>0</v>
      </c>
      <c r="L389" s="26">
        <f>VLOOKUP($C389,Demographics!$A$2:$V$2860,7,FALSE)/100</f>
        <v>0</v>
      </c>
      <c r="M389" s="26">
        <f>VLOOKUP($C389,Demographics!$A$2:$V$2860,8,FALSE)/100</f>
        <v>0</v>
      </c>
      <c r="N389" s="26">
        <f>VLOOKUP($C389,Demographics!$A$2:$V$2860,9,FALSE)/100</f>
        <v>0.1754</v>
      </c>
      <c r="O389" s="26">
        <f>VLOOKUP($C389,Demographics!$A$2:$V$2860,10,FALSE)/100</f>
        <v>0.56140000000000001</v>
      </c>
      <c r="P389" s="26">
        <f>VLOOKUP($C389,Demographics!$A$2:$V$2860,11,FALSE)/100</f>
        <v>3.5099999999999999E-2</v>
      </c>
      <c r="Q389" s="26">
        <f>VLOOKUP($C389,Demographics!$A$2:$V$2860,12,FALSE)/100</f>
        <v>0.57889999999999997</v>
      </c>
      <c r="R389" s="26">
        <f>VLOOKUP($C389,Demographics!$A$2:$V$2860,13,FALSE)/100</f>
        <v>0.42109999999999997</v>
      </c>
      <c r="S389" s="26">
        <f>VLOOKUP($C389,Demographics!$A$2:$V$2860,14,FALSE)/100</f>
        <v>1.47E-2</v>
      </c>
      <c r="T389" s="26">
        <f>VLOOKUP($C389,Demographics!$A$2:$V$2860,15,FALSE)/100</f>
        <v>0</v>
      </c>
      <c r="U389" s="26">
        <f>VLOOKUP($C389,Demographics!$A$2:$V$2860,16,FALSE)/100</f>
        <v>0</v>
      </c>
      <c r="V389" s="26">
        <f>VLOOKUP($C389,Demographics!$A$2:$V$2860,17,FALSE)/100</f>
        <v>0.6470999999999999</v>
      </c>
      <c r="W389" s="26">
        <f>VLOOKUP($C389,Demographics!$A$2:$V$2860,18,FALSE)/100</f>
        <v>0</v>
      </c>
      <c r="X389" s="27">
        <f>VLOOKUP($C389,Demographics!$A$2:$V$2860,19,FALSE)/100</f>
        <v>0</v>
      </c>
      <c r="Y389" s="68" t="str">
        <f>IF(VLOOKUP($C389,MSP_HSPE!$B$2:$F$671,2,0)=0,"",VLOOKUP($C389,MSP_HSPE!$B$2:$F$671,2,0))</f>
        <v/>
      </c>
      <c r="Z389" s="69" t="str">
        <f>IF(VLOOKUP($C389,MSP_HSPE!$B$2:$F$671,4,0)=0,"",VLOOKUP($C389,MSP_HSPE!$B$2:$F$671,4,0))</f>
        <v/>
      </c>
      <c r="AA389" s="69">
        <f>IF(VLOOKUP($C389,EOC!$A$2:$F$1091,2,0)=0,"",VLOOKUP($C389,EOC!$A$2:$F$1091,2,0))</f>
        <v>1.2250000000000001</v>
      </c>
      <c r="AB389" s="69" t="str">
        <f>IF(VLOOKUP($C389,EOC!$A$2:$F$1091,4,0)=0,"",VLOOKUP($C389,EOC!$A$2:$F$1091,4,0))</f>
        <v/>
      </c>
      <c r="AC389" s="70" t="str">
        <f>IF(VLOOKUP($C389,EOC!$A$2:$F$1091,6,0)=0,"",VLOOKUP($C389,EOC!$A$2:$F$1091,6,0))</f>
        <v/>
      </c>
      <c r="AD389" s="67"/>
      <c r="AE389" s="63"/>
      <c r="AF389" s="64">
        <f>AA389-(Modeling!$J$4+V389*Modeling!$J$5)</f>
        <v>-0.59244263082320159</v>
      </c>
      <c r="AG389" s="62"/>
      <c r="AH389" s="67">
        <f t="shared" si="12"/>
        <v>-0.59244263082320159</v>
      </c>
      <c r="AI389" s="94">
        <f t="shared" si="13"/>
        <v>374</v>
      </c>
    </row>
    <row r="390" spans="1:35" x14ac:dyDescent="0.2">
      <c r="A390" s="36" t="s">
        <v>459</v>
      </c>
      <c r="B390" s="35" t="s">
        <v>324</v>
      </c>
      <c r="C390" s="53">
        <v>1768</v>
      </c>
      <c r="D390" s="28" t="str">
        <f>VLOOKUP($C390,Demographics!$A$2:$V$2860,2,FALSE)</f>
        <v>A</v>
      </c>
      <c r="E390" s="28" t="str">
        <f>VLOOKUP($C390,Demographics!$A$2:$V$2860,3,FALSE)</f>
        <v xml:space="preserve">9-12      </v>
      </c>
      <c r="F390" s="28">
        <f>VLOOKUP($C390,Demographics!$A$2:$V$2860,4,FALSE)</f>
        <v>134</v>
      </c>
      <c r="G390" s="29">
        <f>VLOOKUP($C390,Demographics!$A$2:$V$2860,20,FALSE)</f>
        <v>17</v>
      </c>
      <c r="H390" s="29">
        <f>VLOOKUP($C390,Demographics!$A$2:$V$2860,21,FALSE)</f>
        <v>13.3</v>
      </c>
      <c r="I390" s="27">
        <f>VLOOKUP($C390,Demographics!$A$2:$V$2860,22,FALSE)/100</f>
        <v>1</v>
      </c>
      <c r="J390" s="25">
        <f>VLOOKUP($C390,Demographics!$A$2:$V$2860,5,FALSE)/100</f>
        <v>2.2400000000000003E-2</v>
      </c>
      <c r="K390" s="26">
        <f>VLOOKUP($C390,Demographics!$A$2:$V$2860,6,FALSE)/100</f>
        <v>0</v>
      </c>
      <c r="L390" s="26">
        <f>VLOOKUP($C390,Demographics!$A$2:$V$2860,7,FALSE)/100</f>
        <v>7.4999999999999997E-3</v>
      </c>
      <c r="M390" s="26">
        <f>VLOOKUP($C390,Demographics!$A$2:$V$2860,8,FALSE)/100</f>
        <v>1.49E-2</v>
      </c>
      <c r="N390" s="26">
        <f>VLOOKUP($C390,Demographics!$A$2:$V$2860,9,FALSE)/100</f>
        <v>8.2100000000000006E-2</v>
      </c>
      <c r="O390" s="26">
        <f>VLOOKUP($C390,Demographics!$A$2:$V$2860,10,FALSE)/100</f>
        <v>0.75370000000000004</v>
      </c>
      <c r="P390" s="26">
        <f>VLOOKUP($C390,Demographics!$A$2:$V$2860,11,FALSE)/100</f>
        <v>0.11939999999999999</v>
      </c>
      <c r="Q390" s="26">
        <f>VLOOKUP($C390,Demographics!$A$2:$V$2860,12,FALSE)/100</f>
        <v>0.32840000000000003</v>
      </c>
      <c r="R390" s="26">
        <f>VLOOKUP($C390,Demographics!$A$2:$V$2860,13,FALSE)/100</f>
        <v>0.67159999999999997</v>
      </c>
      <c r="S390" s="26">
        <f>VLOOKUP($C390,Demographics!$A$2:$V$2860,14,FALSE)/100</f>
        <v>0</v>
      </c>
      <c r="T390" s="26">
        <f>VLOOKUP($C390,Demographics!$A$2:$V$2860,15,FALSE)/100</f>
        <v>6.5000000000000006E-3</v>
      </c>
      <c r="U390" s="26">
        <f>VLOOKUP($C390,Demographics!$A$2:$V$2860,16,FALSE)/100</f>
        <v>0.10390000000000001</v>
      </c>
      <c r="V390" s="26">
        <f>VLOOKUP($C390,Demographics!$A$2:$V$2860,17,FALSE)/100</f>
        <v>0.2792</v>
      </c>
      <c r="W390" s="26">
        <f>VLOOKUP($C390,Demographics!$A$2:$V$2860,18,FALSE)/100</f>
        <v>5.1900000000000002E-2</v>
      </c>
      <c r="X390" s="27">
        <f>VLOOKUP($C390,Demographics!$A$2:$V$2860,19,FALSE)/100</f>
        <v>6.5000000000000006E-3</v>
      </c>
      <c r="Y390" s="68">
        <f>IF(VLOOKUP($C390,MSP_HSPE!$B$2:$F$671,2,0)=0,"",VLOOKUP($C390,MSP_HSPE!$B$2:$F$671,2,0))</f>
        <v>3.44</v>
      </c>
      <c r="Z390" s="69">
        <f>IF(VLOOKUP($C390,MSP_HSPE!$B$2:$F$671,4,0)=0,"",VLOOKUP($C390,MSP_HSPE!$B$2:$F$671,4,0))</f>
        <v>3.5010000000000003</v>
      </c>
      <c r="AA390" s="69">
        <f>IF(VLOOKUP($C390,EOC!$A$2:$F$1091,2,0)=0,"",VLOOKUP($C390,EOC!$A$2:$F$1091,2,0))</f>
        <v>2.1639999999999997</v>
      </c>
      <c r="AB390" s="69">
        <f>IF(VLOOKUP($C390,EOC!$A$2:$F$1091,4,0)=0,"",VLOOKUP($C390,EOC!$A$2:$F$1091,4,0))</f>
        <v>2.7510000000000003</v>
      </c>
      <c r="AC390" s="70">
        <f>IF(VLOOKUP($C390,EOC!$A$2:$F$1091,6,0)=0,"",VLOOKUP($C390,EOC!$A$2:$F$1091,6,0))</f>
        <v>3.1189999999999998</v>
      </c>
      <c r="AD390" s="65">
        <f>Y390-(Modeling!$H$4+'High Schools'!V554*Modeling!$H$5)</f>
        <v>0.13009006858854733</v>
      </c>
      <c r="AE390" s="66">
        <f>Z390-(Modeling!$I$4+V390*Modeling!$I$5)</f>
        <v>0.38555254079305845</v>
      </c>
      <c r="AF390" s="64">
        <f>AA390-(Modeling!$J$4+V390*Modeling!$J$5)</f>
        <v>-1.3283145735016433E-2</v>
      </c>
      <c r="AG390" s="62">
        <f>AC390-(Modeling!$K$4+V390*Modeling!$K$5)</f>
        <v>0.30043519893763415</v>
      </c>
      <c r="AH390" s="67">
        <f t="shared" si="12"/>
        <v>0.8027946625842235</v>
      </c>
      <c r="AI390" s="94">
        <f t="shared" si="13"/>
        <v>159</v>
      </c>
    </row>
    <row r="391" spans="1:35" x14ac:dyDescent="0.2">
      <c r="A391" s="36" t="s">
        <v>459</v>
      </c>
      <c r="B391" s="35" t="s">
        <v>367</v>
      </c>
      <c r="C391" s="53">
        <v>3960</v>
      </c>
      <c r="D391" s="28" t="str">
        <f>VLOOKUP($C391,Demographics!$A$2:$V$2860,2,FALSE)</f>
        <v>P</v>
      </c>
      <c r="E391" s="28" t="str">
        <f>VLOOKUP($C391,Demographics!$A$2:$V$2860,3,FALSE)</f>
        <v xml:space="preserve">9-12      </v>
      </c>
      <c r="F391" s="28">
        <f>VLOOKUP($C391,Demographics!$A$2:$V$2860,4,FALSE)</f>
        <v>1317</v>
      </c>
      <c r="G391" s="29">
        <f>VLOOKUP($C391,Demographics!$A$2:$V$2860,20,FALSE)</f>
        <v>19</v>
      </c>
      <c r="H391" s="29">
        <f>VLOOKUP($C391,Demographics!$A$2:$V$2860,21,FALSE)</f>
        <v>12.3</v>
      </c>
      <c r="I391" s="27">
        <f>VLOOKUP($C391,Demographics!$A$2:$V$2860,22,FALSE)/100</f>
        <v>0.66200000000000003</v>
      </c>
      <c r="J391" s="25">
        <f>VLOOKUP($C391,Demographics!$A$2:$V$2860,5,FALSE)/100</f>
        <v>9.1000000000000004E-3</v>
      </c>
      <c r="K391" s="26">
        <f>VLOOKUP($C391,Demographics!$A$2:$V$2860,6,FALSE)/100</f>
        <v>6.9900000000000004E-2</v>
      </c>
      <c r="L391" s="26">
        <f>VLOOKUP($C391,Demographics!$A$2:$V$2860,7,FALSE)/100</f>
        <v>4.5999999999999999E-3</v>
      </c>
      <c r="M391" s="26">
        <f>VLOOKUP($C391,Demographics!$A$2:$V$2860,8,FALSE)/100</f>
        <v>2.2799999999999997E-2</v>
      </c>
      <c r="N391" s="26">
        <f>VLOOKUP($C391,Demographics!$A$2:$V$2860,9,FALSE)/100</f>
        <v>8.43E-2</v>
      </c>
      <c r="O391" s="26">
        <f>VLOOKUP($C391,Demographics!$A$2:$V$2860,10,FALSE)/100</f>
        <v>0.73419999999999996</v>
      </c>
      <c r="P391" s="26">
        <f>VLOOKUP($C391,Demographics!$A$2:$V$2860,11,FALSE)/100</f>
        <v>7.5199999999999989E-2</v>
      </c>
      <c r="Q391" s="26">
        <f>VLOOKUP($C391,Demographics!$A$2:$V$2860,12,FALSE)/100</f>
        <v>0.51859999999999995</v>
      </c>
      <c r="R391" s="26">
        <f>VLOOKUP($C391,Demographics!$A$2:$V$2860,13,FALSE)/100</f>
        <v>0.48139999999999999</v>
      </c>
      <c r="S391" s="26">
        <f>VLOOKUP($C391,Demographics!$A$2:$V$2860,14,FALSE)/100</f>
        <v>0</v>
      </c>
      <c r="T391" s="26">
        <f>VLOOKUP($C391,Demographics!$A$2:$V$2860,15,FALSE)/100</f>
        <v>1.01E-2</v>
      </c>
      <c r="U391" s="26">
        <f>VLOOKUP($C391,Demographics!$A$2:$V$2860,16,FALSE)/100</f>
        <v>0.10439999999999999</v>
      </c>
      <c r="V391" s="26">
        <f>VLOOKUP($C391,Demographics!$A$2:$V$2860,17,FALSE)/100</f>
        <v>0.25950000000000001</v>
      </c>
      <c r="W391" s="26">
        <f>VLOOKUP($C391,Demographics!$A$2:$V$2860,18,FALSE)/100</f>
        <v>3.4300000000000004E-2</v>
      </c>
      <c r="X391" s="27">
        <f>VLOOKUP($C391,Demographics!$A$2:$V$2860,19,FALSE)/100</f>
        <v>2.3E-3</v>
      </c>
      <c r="Y391" s="68">
        <f>IF(VLOOKUP($C391,MSP_HSPE!$B$2:$F$671,2,0)=0,"",VLOOKUP($C391,MSP_HSPE!$B$2:$F$671,2,0))</f>
        <v>3.55</v>
      </c>
      <c r="Z391" s="69">
        <f>IF(VLOOKUP($C391,MSP_HSPE!$B$2:$F$671,4,0)=0,"",VLOOKUP($C391,MSP_HSPE!$B$2:$F$671,4,0))</f>
        <v>3.3339999999999996</v>
      </c>
      <c r="AA391" s="69">
        <f>IF(VLOOKUP($C391,EOC!$A$2:$F$1091,2,0)=0,"",VLOOKUP($C391,EOC!$A$2:$F$1091,2,0))</f>
        <v>2.448</v>
      </c>
      <c r="AB391" s="69">
        <f>IF(VLOOKUP($C391,EOC!$A$2:$F$1091,4,0)=0,"",VLOOKUP($C391,EOC!$A$2:$F$1091,4,0))</f>
        <v>3.2570000000000006</v>
      </c>
      <c r="AC391" s="70">
        <f>IF(VLOOKUP($C391,EOC!$A$2:$F$1091,6,0)=0,"",VLOOKUP($C391,EOC!$A$2:$F$1091,6,0))</f>
        <v>3.1510000000000002</v>
      </c>
      <c r="AD391" s="65">
        <f>Y391-(Modeling!$H$4+'High Schools'!V556*Modeling!$H$5)</f>
        <v>0.80973322084805588</v>
      </c>
      <c r="AE391" s="66">
        <f>Z391-(Modeling!$I$4+V391*Modeling!$I$5)</f>
        <v>0.19883042127031336</v>
      </c>
      <c r="AF391" s="64">
        <f>AA391-(Modeling!$J$4+V391*Modeling!$J$5)</f>
        <v>0.25144841679892593</v>
      </c>
      <c r="AG391" s="62">
        <f>AC391-(Modeling!$K$4+V391*Modeling!$K$5)</f>
        <v>0.30383692602185253</v>
      </c>
      <c r="AH391" s="67">
        <f t="shared" si="12"/>
        <v>1.5638489849391477</v>
      </c>
      <c r="AI391" s="94">
        <f t="shared" si="13"/>
        <v>62</v>
      </c>
    </row>
    <row r="392" spans="1:35" x14ac:dyDescent="0.2">
      <c r="A392" s="36" t="s">
        <v>459</v>
      </c>
      <c r="B392" s="35" t="s">
        <v>478</v>
      </c>
      <c r="C392" s="53">
        <v>3132</v>
      </c>
      <c r="D392" s="28" t="str">
        <f>VLOOKUP($C392,Demographics!$A$2:$V$2860,2,FALSE)</f>
        <v>P</v>
      </c>
      <c r="E392" s="28" t="str">
        <f>VLOOKUP($C392,Demographics!$A$2:$V$2860,3,FALSE)</f>
        <v xml:space="preserve">9-12      </v>
      </c>
      <c r="F392" s="28">
        <f>VLOOKUP($C392,Demographics!$A$2:$V$2860,4,FALSE)</f>
        <v>1767</v>
      </c>
      <c r="G392" s="29">
        <f>VLOOKUP($C392,Demographics!$A$2:$V$2860,20,FALSE)</f>
        <v>20</v>
      </c>
      <c r="H392" s="29">
        <f>VLOOKUP($C392,Demographics!$A$2:$V$2860,21,FALSE)</f>
        <v>13.7</v>
      </c>
      <c r="I392" s="27">
        <f>VLOOKUP($C392,Demographics!$A$2:$V$2860,22,FALSE)/100</f>
        <v>0.72409999999999997</v>
      </c>
      <c r="J392" s="25">
        <f>VLOOKUP($C392,Demographics!$A$2:$V$2860,5,FALSE)/100</f>
        <v>5.1000000000000004E-3</v>
      </c>
      <c r="K392" s="26">
        <f>VLOOKUP($C392,Demographics!$A$2:$V$2860,6,FALSE)/100</f>
        <v>8.43E-2</v>
      </c>
      <c r="L392" s="26">
        <f>VLOOKUP($C392,Demographics!$A$2:$V$2860,7,FALSE)/100</f>
        <v>2.8000000000000004E-3</v>
      </c>
      <c r="M392" s="26">
        <f>VLOOKUP($C392,Demographics!$A$2:$V$2860,8,FALSE)/100</f>
        <v>1.9799999999999998E-2</v>
      </c>
      <c r="N392" s="26">
        <f>VLOOKUP($C392,Demographics!$A$2:$V$2860,9,FALSE)/100</f>
        <v>8.1500000000000003E-2</v>
      </c>
      <c r="O392" s="26">
        <f>VLOOKUP($C392,Demographics!$A$2:$V$2860,10,FALSE)/100</f>
        <v>0.72329999999999994</v>
      </c>
      <c r="P392" s="26">
        <f>VLOOKUP($C392,Demographics!$A$2:$V$2860,11,FALSE)/100</f>
        <v>8.3199999999999996E-2</v>
      </c>
      <c r="Q392" s="26">
        <f>VLOOKUP($C392,Demographics!$A$2:$V$2860,12,FALSE)/100</f>
        <v>0.50419999999999998</v>
      </c>
      <c r="R392" s="26">
        <f>VLOOKUP($C392,Demographics!$A$2:$V$2860,13,FALSE)/100</f>
        <v>0.49579999999999996</v>
      </c>
      <c r="S392" s="26">
        <f>VLOOKUP($C392,Demographics!$A$2:$V$2860,14,FALSE)/100</f>
        <v>5.9999999999999995E-4</v>
      </c>
      <c r="T392" s="26">
        <f>VLOOKUP($C392,Demographics!$A$2:$V$2860,15,FALSE)/100</f>
        <v>7.6E-3</v>
      </c>
      <c r="U392" s="26">
        <f>VLOOKUP($C392,Demographics!$A$2:$V$2860,16,FALSE)/100</f>
        <v>7.4499999999999997E-2</v>
      </c>
      <c r="V392" s="26">
        <f>VLOOKUP($C392,Demographics!$A$2:$V$2860,17,FALSE)/100</f>
        <v>0.1784</v>
      </c>
      <c r="W392" s="26">
        <f>VLOOKUP($C392,Demographics!$A$2:$V$2860,18,FALSE)/100</f>
        <v>3.2899999999999999E-2</v>
      </c>
      <c r="X392" s="27">
        <f>VLOOKUP($C392,Demographics!$A$2:$V$2860,19,FALSE)/100</f>
        <v>2.3E-3</v>
      </c>
      <c r="Y392" s="68">
        <f>IF(VLOOKUP($C392,MSP_HSPE!$B$2:$F$671,2,0)=0,"",VLOOKUP($C392,MSP_HSPE!$B$2:$F$671,2,0))</f>
        <v>3.66</v>
      </c>
      <c r="Z392" s="69">
        <f>IF(VLOOKUP($C392,MSP_HSPE!$B$2:$F$671,4,0)=0,"",VLOOKUP($C392,MSP_HSPE!$B$2:$F$671,4,0))</f>
        <v>3.54</v>
      </c>
      <c r="AA392" s="69">
        <f>IF(VLOOKUP($C392,EOC!$A$2:$F$1091,2,0)=0,"",VLOOKUP($C392,EOC!$A$2:$F$1091,2,0))</f>
        <v>2.5569999999999999</v>
      </c>
      <c r="AB392" s="69">
        <f>IF(VLOOKUP($C392,EOC!$A$2:$F$1091,4,0)=0,"",VLOOKUP($C392,EOC!$A$2:$F$1091,4,0))</f>
        <v>3.5979999999999994</v>
      </c>
      <c r="AC392" s="70">
        <f>IF(VLOOKUP($C392,EOC!$A$2:$F$1091,6,0)=0,"",VLOOKUP($C392,EOC!$A$2:$F$1091,6,0))</f>
        <v>3.3029999999999999</v>
      </c>
      <c r="AD392" s="65">
        <f>Y392-(Modeling!$H$4+'High Schools'!V555*Modeling!$H$5)</f>
        <v>0.99184285592545418</v>
      </c>
      <c r="AE392" s="66">
        <f>Z392-(Modeling!$I$4+V392*Modeling!$I$5)</f>
        <v>0.32363936069698607</v>
      </c>
      <c r="AF392" s="64">
        <f>AA392-(Modeling!$J$4+V392*Modeling!$J$5)</f>
        <v>0.28112505240819985</v>
      </c>
      <c r="AG392" s="62">
        <f>AC392-(Modeling!$K$4+V392*Modeling!$K$5)</f>
        <v>0.33810494970358151</v>
      </c>
      <c r="AH392" s="67">
        <f t="shared" si="12"/>
        <v>1.9347122187342216</v>
      </c>
      <c r="AI392" s="94">
        <f t="shared" si="13"/>
        <v>36</v>
      </c>
    </row>
    <row r="393" spans="1:35" x14ac:dyDescent="0.2">
      <c r="A393" s="36" t="s">
        <v>459</v>
      </c>
      <c r="B393" s="35" t="s">
        <v>1295</v>
      </c>
      <c r="C393" s="53">
        <v>5078</v>
      </c>
      <c r="D393" s="28" t="str">
        <f>VLOOKUP($C393,Demographics!$A$2:$V$2860,2,FALSE)</f>
        <v>A</v>
      </c>
      <c r="E393" s="28" t="str">
        <f>VLOOKUP($C393,Demographics!$A$2:$V$2860,3,FALSE)</f>
        <v xml:space="preserve">K-12      </v>
      </c>
      <c r="F393" s="28">
        <f>VLOOKUP($C393,Demographics!$A$2:$V$2860,4,FALSE)</f>
        <v>324</v>
      </c>
      <c r="G393" s="29">
        <f>VLOOKUP($C393,Demographics!$A$2:$V$2860,20,FALSE)</f>
        <v>29</v>
      </c>
      <c r="H393" s="29">
        <f>VLOOKUP($C393,Demographics!$A$2:$V$2860,21,FALSE)</f>
        <v>7.6</v>
      </c>
      <c r="I393" s="27">
        <f>VLOOKUP($C393,Demographics!$A$2:$V$2860,22,FALSE)/100</f>
        <v>0.63639999999999997</v>
      </c>
      <c r="J393" s="25">
        <f>VLOOKUP($C393,Demographics!$A$2:$V$2860,5,FALSE)/100</f>
        <v>3.0999999999999999E-3</v>
      </c>
      <c r="K393" s="26">
        <f>VLOOKUP($C393,Demographics!$A$2:$V$2860,6,FALSE)/100</f>
        <v>1.23E-2</v>
      </c>
      <c r="L393" s="26">
        <f>VLOOKUP($C393,Demographics!$A$2:$V$2860,7,FALSE)/100</f>
        <v>0</v>
      </c>
      <c r="M393" s="26">
        <f>VLOOKUP($C393,Demographics!$A$2:$V$2860,8,FALSE)/100</f>
        <v>9.300000000000001E-3</v>
      </c>
      <c r="N393" s="26">
        <f>VLOOKUP($C393,Demographics!$A$2:$V$2860,9,FALSE)/100</f>
        <v>4.6300000000000001E-2</v>
      </c>
      <c r="O393" s="26">
        <f>VLOOKUP($C393,Demographics!$A$2:$V$2860,10,FALSE)/100</f>
        <v>0.88580000000000003</v>
      </c>
      <c r="P393" s="26">
        <f>VLOOKUP($C393,Demographics!$A$2:$V$2860,11,FALSE)/100</f>
        <v>4.3200000000000002E-2</v>
      </c>
      <c r="Q393" s="26">
        <f>VLOOKUP($C393,Demographics!$A$2:$V$2860,12,FALSE)/100</f>
        <v>0.4506</v>
      </c>
      <c r="R393" s="26">
        <f>VLOOKUP($C393,Demographics!$A$2:$V$2860,13,FALSE)/100</f>
        <v>0.5494</v>
      </c>
      <c r="S393" s="26">
        <f>VLOOKUP($C393,Demographics!$A$2:$V$2860,14,FALSE)/100</f>
        <v>0</v>
      </c>
      <c r="T393" s="26">
        <f>VLOOKUP($C393,Demographics!$A$2:$V$2860,15,FALSE)/100</f>
        <v>0</v>
      </c>
      <c r="U393" s="26">
        <f>VLOOKUP($C393,Demographics!$A$2:$V$2860,16,FALSE)/100</f>
        <v>2.0899999999999998E-2</v>
      </c>
      <c r="V393" s="26">
        <f>VLOOKUP($C393,Demographics!$A$2:$V$2860,17,FALSE)/100</f>
        <v>0.21190000000000001</v>
      </c>
      <c r="W393" s="26">
        <f>VLOOKUP($C393,Demographics!$A$2:$V$2860,18,FALSE)/100</f>
        <v>1.1899999999999999E-2</v>
      </c>
      <c r="X393" s="27">
        <f>VLOOKUP($C393,Demographics!$A$2:$V$2860,19,FALSE)/100</f>
        <v>0</v>
      </c>
      <c r="Y393" s="68">
        <f>IF(VLOOKUP($C393,MSP_HSPE!$B$2:$F$671,2,0)=0,"",VLOOKUP($C393,MSP_HSPE!$B$2:$F$671,2,0))</f>
        <v>3.2</v>
      </c>
      <c r="Z393" s="69">
        <f>IF(VLOOKUP($C393,MSP_HSPE!$B$2:$F$671,4,0)=0,"",VLOOKUP($C393,MSP_HSPE!$B$2:$F$671,4,0))</f>
        <v>3.1430000000000002</v>
      </c>
      <c r="AA393" s="69">
        <f>IF(VLOOKUP($C393,EOC!$A$2:$F$1091,2,0)=0,"",VLOOKUP($C393,EOC!$A$2:$F$1091,2,0))</f>
        <v>2.331</v>
      </c>
      <c r="AB393" s="69" t="str">
        <f>IF(VLOOKUP($C393,EOC!$A$2:$F$1091,4,0)=0,"",VLOOKUP($C393,EOC!$A$2:$F$1091,4,0))</f>
        <v/>
      </c>
      <c r="AC393" s="70" t="str">
        <f>IF(VLOOKUP($C393,EOC!$A$2:$F$1091,6,0)=0,"",VLOOKUP($C393,EOC!$A$2:$F$1091,6,0))</f>
        <v/>
      </c>
      <c r="AD393" s="65">
        <f>Y393-(Modeling!$H$4+'High Schools'!V557*Modeling!$H$5)</f>
        <v>0.57363888644802241</v>
      </c>
      <c r="AE393" s="66">
        <f>Z393-(Modeling!$I$4+V393*Modeling!$I$5)</f>
        <v>-3.9823024886164404E-2</v>
      </c>
      <c r="AF393" s="64">
        <f>AA393-(Modeling!$J$4+V393*Modeling!$J$5)</f>
        <v>8.7891177033222245E-2</v>
      </c>
      <c r="AG393" s="62"/>
      <c r="AH393" s="67">
        <f t="shared" si="12"/>
        <v>0.62170703859508025</v>
      </c>
      <c r="AI393" s="94">
        <f t="shared" si="13"/>
        <v>192</v>
      </c>
    </row>
    <row r="394" spans="1:35" x14ac:dyDescent="0.2">
      <c r="A394" s="36" t="s">
        <v>459</v>
      </c>
      <c r="B394" s="35" t="s">
        <v>1296</v>
      </c>
      <c r="C394" s="53">
        <v>5259</v>
      </c>
      <c r="D394" s="28" t="str">
        <f>VLOOKUP($C394,Demographics!$A$2:$V$2860,2,FALSE)</f>
        <v>I</v>
      </c>
      <c r="E394" s="28" t="str">
        <f>VLOOKUP($C394,Demographics!$A$2:$V$2860,3,FALSE)</f>
        <v xml:space="preserve">6-12      </v>
      </c>
      <c r="F394" s="28">
        <f>VLOOKUP($C394,Demographics!$A$2:$V$2860,4,FALSE)</f>
        <v>4</v>
      </c>
      <c r="G394" s="29">
        <f>VLOOKUP($C394,Demographics!$A$2:$V$2860,20,FALSE)</f>
        <v>0</v>
      </c>
      <c r="H394" s="29">
        <f>VLOOKUP($C394,Demographics!$A$2:$V$2860,21,FALSE)</f>
        <v>21.6</v>
      </c>
      <c r="I394" s="27">
        <f>VLOOKUP($C394,Demographics!$A$2:$V$2860,22,FALSE)/100</f>
        <v>0</v>
      </c>
      <c r="J394" s="25">
        <f>VLOOKUP($C394,Demographics!$A$2:$V$2860,5,FALSE)/100</f>
        <v>0</v>
      </c>
      <c r="K394" s="26">
        <f>VLOOKUP($C394,Demographics!$A$2:$V$2860,6,FALSE)/100</f>
        <v>0</v>
      </c>
      <c r="L394" s="26">
        <f>VLOOKUP($C394,Demographics!$A$2:$V$2860,7,FALSE)/100</f>
        <v>0</v>
      </c>
      <c r="M394" s="26">
        <f>VLOOKUP($C394,Demographics!$A$2:$V$2860,8,FALSE)/100</f>
        <v>0</v>
      </c>
      <c r="N394" s="26">
        <f>VLOOKUP($C394,Demographics!$A$2:$V$2860,9,FALSE)/100</f>
        <v>0</v>
      </c>
      <c r="O394" s="26">
        <f>VLOOKUP($C394,Demographics!$A$2:$V$2860,10,FALSE)/100</f>
        <v>1</v>
      </c>
      <c r="P394" s="26">
        <f>VLOOKUP($C394,Demographics!$A$2:$V$2860,11,FALSE)/100</f>
        <v>0</v>
      </c>
      <c r="Q394" s="26">
        <f>VLOOKUP($C394,Demographics!$A$2:$V$2860,12,FALSE)/100</f>
        <v>1</v>
      </c>
      <c r="R394" s="26">
        <f>VLOOKUP($C394,Demographics!$A$2:$V$2860,13,FALSE)/100</f>
        <v>0</v>
      </c>
      <c r="S394" s="26">
        <f>VLOOKUP($C394,Demographics!$A$2:$V$2860,14,FALSE)/100</f>
        <v>0</v>
      </c>
      <c r="T394" s="26">
        <f>VLOOKUP($C394,Demographics!$A$2:$V$2860,15,FALSE)/100</f>
        <v>0</v>
      </c>
      <c r="U394" s="26">
        <f>VLOOKUP($C394,Demographics!$A$2:$V$2860,16,FALSE)/100</f>
        <v>0.22219999999999998</v>
      </c>
      <c r="V394" s="26">
        <f>VLOOKUP($C394,Demographics!$A$2:$V$2860,17,FALSE)/100</f>
        <v>0.33329999999999999</v>
      </c>
      <c r="W394" s="26">
        <f>VLOOKUP($C394,Demographics!$A$2:$V$2860,18,FALSE)/100</f>
        <v>0</v>
      </c>
      <c r="X394" s="27">
        <f>VLOOKUP($C394,Demographics!$A$2:$V$2860,19,FALSE)/100</f>
        <v>0</v>
      </c>
      <c r="Y394" s="68" t="str">
        <f>IF(VLOOKUP($C394,MSP_HSPE!$B$2:$F$671,2,0)=0,"",VLOOKUP($C394,MSP_HSPE!$B$2:$F$671,2,0))</f>
        <v/>
      </c>
      <c r="Z394" s="69" t="str">
        <f>IF(VLOOKUP($C394,MSP_HSPE!$B$2:$F$671,4,0)=0,"",VLOOKUP($C394,MSP_HSPE!$B$2:$F$671,4,0))</f>
        <v/>
      </c>
      <c r="AA394" s="69" t="str">
        <f>IF(VLOOKUP($C394,EOC!$A$2:$F$1091,2,0)=0,"",VLOOKUP($C394,EOC!$A$2:$F$1091,2,0))</f>
        <v/>
      </c>
      <c r="AB394" s="69" t="str">
        <f>IF(VLOOKUP($C394,EOC!$A$2:$F$1091,4,0)=0,"",VLOOKUP($C394,EOC!$A$2:$F$1091,4,0))</f>
        <v/>
      </c>
      <c r="AC394" s="70" t="str">
        <f>IF(VLOOKUP($C394,EOC!$A$2:$F$1091,6,0)=0,"",VLOOKUP($C394,EOC!$A$2:$F$1091,6,0))</f>
        <v/>
      </c>
      <c r="AD394" s="67"/>
      <c r="AE394" s="63"/>
      <c r="AF394" s="63"/>
      <c r="AG394" s="62"/>
      <c r="AH394" s="67" t="str">
        <f t="shared" si="12"/>
        <v/>
      </c>
      <c r="AI394" s="94" t="str">
        <f t="shared" si="13"/>
        <v/>
      </c>
    </row>
    <row r="395" spans="1:35" x14ac:dyDescent="0.2">
      <c r="A395" s="36" t="s">
        <v>631</v>
      </c>
      <c r="B395" s="35" t="s">
        <v>1208</v>
      </c>
      <c r="C395" s="53">
        <v>4279</v>
      </c>
      <c r="D395" s="28" t="str">
        <f>VLOOKUP($C395,Demographics!$A$2:$V$2860,2,FALSE)</f>
        <v>A</v>
      </c>
      <c r="E395" s="28" t="str">
        <f>VLOOKUP($C395,Demographics!$A$2:$V$2860,3,FALSE)</f>
        <v xml:space="preserve">9-12      </v>
      </c>
      <c r="F395" s="28">
        <f>VLOOKUP($C395,Demographics!$A$2:$V$2860,4,FALSE)</f>
        <v>19</v>
      </c>
      <c r="G395" s="29">
        <f>VLOOKUP($C395,Demographics!$A$2:$V$2860,20,FALSE)</f>
        <v>0</v>
      </c>
      <c r="H395" s="29">
        <f>VLOOKUP($C395,Demographics!$A$2:$V$2860,21,FALSE)</f>
        <v>0</v>
      </c>
      <c r="I395" s="27">
        <f>VLOOKUP($C395,Demographics!$A$2:$V$2860,22,FALSE)/100</f>
        <v>0</v>
      </c>
      <c r="J395" s="25">
        <f>VLOOKUP($C395,Demographics!$A$2:$V$2860,5,FALSE)/100</f>
        <v>0.15789999999999998</v>
      </c>
      <c r="K395" s="26">
        <f>VLOOKUP($C395,Demographics!$A$2:$V$2860,6,FALSE)/100</f>
        <v>0</v>
      </c>
      <c r="L395" s="26">
        <f>VLOOKUP($C395,Demographics!$A$2:$V$2860,7,FALSE)/100</f>
        <v>0</v>
      </c>
      <c r="M395" s="26">
        <f>VLOOKUP($C395,Demographics!$A$2:$V$2860,8,FALSE)/100</f>
        <v>0</v>
      </c>
      <c r="N395" s="26">
        <f>VLOOKUP($C395,Demographics!$A$2:$V$2860,9,FALSE)/100</f>
        <v>0.10529999999999999</v>
      </c>
      <c r="O395" s="26">
        <f>VLOOKUP($C395,Demographics!$A$2:$V$2860,10,FALSE)/100</f>
        <v>0.57889999999999997</v>
      </c>
      <c r="P395" s="26">
        <f>VLOOKUP($C395,Demographics!$A$2:$V$2860,11,FALSE)/100</f>
        <v>0.15789999999999998</v>
      </c>
      <c r="Q395" s="26">
        <f>VLOOKUP($C395,Demographics!$A$2:$V$2860,12,FALSE)/100</f>
        <v>0.15789999999999998</v>
      </c>
      <c r="R395" s="26">
        <f>VLOOKUP($C395,Demographics!$A$2:$V$2860,13,FALSE)/100</f>
        <v>0.84209999999999996</v>
      </c>
      <c r="S395" s="26">
        <f>VLOOKUP($C395,Demographics!$A$2:$V$2860,14,FALSE)/100</f>
        <v>3.7000000000000005E-2</v>
      </c>
      <c r="T395" s="26">
        <f>VLOOKUP($C395,Demographics!$A$2:$V$2860,15,FALSE)/100</f>
        <v>0</v>
      </c>
      <c r="U395" s="26">
        <f>VLOOKUP($C395,Demographics!$A$2:$V$2860,16,FALSE)/100</f>
        <v>0</v>
      </c>
      <c r="V395" s="26">
        <f>VLOOKUP($C395,Demographics!$A$2:$V$2860,17,FALSE)/100</f>
        <v>0.62960000000000005</v>
      </c>
      <c r="W395" s="26">
        <f>VLOOKUP($C395,Demographics!$A$2:$V$2860,18,FALSE)/100</f>
        <v>3.7000000000000005E-2</v>
      </c>
      <c r="X395" s="27">
        <f>VLOOKUP($C395,Demographics!$A$2:$V$2860,19,FALSE)/100</f>
        <v>0</v>
      </c>
      <c r="Y395" s="68" t="str">
        <f>IF(VLOOKUP($C395,MSP_HSPE!$B$2:$F$671,2,0)=0,"",VLOOKUP($C395,MSP_HSPE!$B$2:$F$671,2,0))</f>
        <v/>
      </c>
      <c r="Z395" s="69" t="str">
        <f>IF(VLOOKUP($C395,MSP_HSPE!$B$2:$F$671,4,0)=0,"",VLOOKUP($C395,MSP_HSPE!$B$2:$F$671,4,0))</f>
        <v/>
      </c>
      <c r="AA395" s="69">
        <f>IF(VLOOKUP($C395,EOC!$A$2:$F$1091,2,0)=0,"",VLOOKUP($C395,EOC!$A$2:$F$1091,2,0))</f>
        <v>1.0640000000000001</v>
      </c>
      <c r="AB395" s="69">
        <f>IF(VLOOKUP($C395,EOC!$A$2:$F$1091,4,0)=0,"",VLOOKUP($C395,EOC!$A$2:$F$1091,4,0))</f>
        <v>1.8310000000000002</v>
      </c>
      <c r="AC395" s="70" t="str">
        <f>IF(VLOOKUP($C395,EOC!$A$2:$F$1091,6,0)=0,"",VLOOKUP($C395,EOC!$A$2:$F$1091,6,0))</f>
        <v/>
      </c>
      <c r="AD395" s="67"/>
      <c r="AE395" s="63"/>
      <c r="AF395" s="64">
        <f>AA395-(Modeling!$J$4+V395*Modeling!$J$5)</f>
        <v>-0.77055926309000422</v>
      </c>
      <c r="AG395" s="62"/>
      <c r="AH395" s="67">
        <f t="shared" si="12"/>
        <v>-0.77055926309000422</v>
      </c>
      <c r="AI395" s="94">
        <f t="shared" si="13"/>
        <v>387</v>
      </c>
    </row>
    <row r="396" spans="1:35" x14ac:dyDescent="0.2">
      <c r="A396" s="36" t="s">
        <v>631</v>
      </c>
      <c r="B396" s="35" t="s">
        <v>137</v>
      </c>
      <c r="C396" s="53">
        <v>2031</v>
      </c>
      <c r="D396" s="28" t="str">
        <f>VLOOKUP($C396,Demographics!$A$2:$V$2860,2,FALSE)</f>
        <v>P</v>
      </c>
      <c r="E396" s="28" t="str">
        <f>VLOOKUP($C396,Demographics!$A$2:$V$2860,3,FALSE)</f>
        <v xml:space="preserve">9-12      </v>
      </c>
      <c r="F396" s="28">
        <f>VLOOKUP($C396,Demographics!$A$2:$V$2860,4,FALSE)</f>
        <v>398</v>
      </c>
      <c r="G396" s="29">
        <f>VLOOKUP($C396,Demographics!$A$2:$V$2860,20,FALSE)</f>
        <v>11</v>
      </c>
      <c r="H396" s="29">
        <f>VLOOKUP($C396,Demographics!$A$2:$V$2860,21,FALSE)</f>
        <v>13.5</v>
      </c>
      <c r="I396" s="27">
        <f>VLOOKUP($C396,Demographics!$A$2:$V$2860,22,FALSE)/100</f>
        <v>0.38890000000000002</v>
      </c>
      <c r="J396" s="25">
        <f>VLOOKUP($C396,Demographics!$A$2:$V$2860,5,FALSE)/100</f>
        <v>0.2437</v>
      </c>
      <c r="K396" s="26">
        <f>VLOOKUP($C396,Demographics!$A$2:$V$2860,6,FALSE)/100</f>
        <v>2.0099999999999996E-2</v>
      </c>
      <c r="L396" s="26">
        <f>VLOOKUP($C396,Demographics!$A$2:$V$2860,7,FALSE)/100</f>
        <v>0</v>
      </c>
      <c r="M396" s="26">
        <f>VLOOKUP($C396,Demographics!$A$2:$V$2860,8,FALSE)/100</f>
        <v>7.4999999999999997E-3</v>
      </c>
      <c r="N396" s="26">
        <f>VLOOKUP($C396,Demographics!$A$2:$V$2860,9,FALSE)/100</f>
        <v>0.22109999999999999</v>
      </c>
      <c r="O396" s="26">
        <f>VLOOKUP($C396,Demographics!$A$2:$V$2860,10,FALSE)/100</f>
        <v>0.46479999999999999</v>
      </c>
      <c r="P396" s="26">
        <f>VLOOKUP($C396,Demographics!$A$2:$V$2860,11,FALSE)/100</f>
        <v>4.2699999999999995E-2</v>
      </c>
      <c r="Q396" s="26">
        <f>VLOOKUP($C396,Demographics!$A$2:$V$2860,12,FALSE)/100</f>
        <v>0.5</v>
      </c>
      <c r="R396" s="26">
        <f>VLOOKUP($C396,Demographics!$A$2:$V$2860,13,FALSE)/100</f>
        <v>0.5</v>
      </c>
      <c r="S396" s="26">
        <f>VLOOKUP($C396,Demographics!$A$2:$V$2860,14,FALSE)/100</f>
        <v>5.5000000000000005E-3</v>
      </c>
      <c r="T396" s="26">
        <f>VLOOKUP($C396,Demographics!$A$2:$V$2860,15,FALSE)/100</f>
        <v>2.2200000000000001E-2</v>
      </c>
      <c r="U396" s="26">
        <f>VLOOKUP($C396,Demographics!$A$2:$V$2860,16,FALSE)/100</f>
        <v>0.14679999999999999</v>
      </c>
      <c r="V396" s="26">
        <f>VLOOKUP($C396,Demographics!$A$2:$V$2860,17,FALSE)/100</f>
        <v>0.55120000000000002</v>
      </c>
      <c r="W396" s="26">
        <f>VLOOKUP($C396,Demographics!$A$2:$V$2860,18,FALSE)/100</f>
        <v>1.11E-2</v>
      </c>
      <c r="X396" s="27">
        <f>VLOOKUP($C396,Demographics!$A$2:$V$2860,19,FALSE)/100</f>
        <v>0</v>
      </c>
      <c r="Y396" s="68">
        <f>IF(VLOOKUP($C396,MSP_HSPE!$B$2:$F$671,2,0)=0,"",VLOOKUP($C396,MSP_HSPE!$B$2:$F$671,2,0))</f>
        <v>3.08</v>
      </c>
      <c r="Z396" s="69">
        <f>IF(VLOOKUP($C396,MSP_HSPE!$B$2:$F$671,4,0)=0,"",VLOOKUP($C396,MSP_HSPE!$B$2:$F$671,4,0))</f>
        <v>2.7560000000000002</v>
      </c>
      <c r="AA396" s="69">
        <f>IF(VLOOKUP($C396,EOC!$A$2:$F$1091,2,0)=0,"",VLOOKUP($C396,EOC!$A$2:$F$1091,2,0))</f>
        <v>1.8359999999999999</v>
      </c>
      <c r="AB396" s="69">
        <f>IF(VLOOKUP($C396,EOC!$A$2:$F$1091,4,0)=0,"",VLOOKUP($C396,EOC!$A$2:$F$1091,4,0))</f>
        <v>2.637</v>
      </c>
      <c r="AC396" s="70">
        <f>IF(VLOOKUP($C396,EOC!$A$2:$F$1091,6,0)=0,"",VLOOKUP($C396,EOC!$A$2:$F$1091,6,0))</f>
        <v>2.5410000000000004</v>
      </c>
      <c r="AD396" s="65">
        <f>Y396-(Modeling!$H$4+'High Schools'!V322*Modeling!$H$5)</f>
        <v>-0.44256446033397001</v>
      </c>
      <c r="AE396" s="66">
        <f>Z396-(Modeling!$I$4+V396*Modeling!$I$5)</f>
        <v>-8.7142052598493613E-2</v>
      </c>
      <c r="AF396" s="64">
        <f>AA396-(Modeling!$J$4+V396*Modeling!$J$5)</f>
        <v>-7.5241775645281006E-2</v>
      </c>
      <c r="AG396" s="62">
        <f>AC396-(Modeling!$K$4+V396*Modeling!$K$5)</f>
        <v>0.11729460163269767</v>
      </c>
      <c r="AH396" s="67">
        <f t="shared" si="12"/>
        <v>-0.48765368694504696</v>
      </c>
      <c r="AI396" s="94">
        <f t="shared" si="13"/>
        <v>362</v>
      </c>
    </row>
    <row r="397" spans="1:35" x14ac:dyDescent="0.2">
      <c r="A397" s="36" t="s">
        <v>631</v>
      </c>
      <c r="B397" s="35" t="s">
        <v>549</v>
      </c>
      <c r="C397" s="53">
        <v>5197</v>
      </c>
      <c r="D397" s="28" t="str">
        <f>VLOOKUP($C397,Demographics!$A$2:$V$2860,2,FALSE)</f>
        <v>5</v>
      </c>
      <c r="E397" s="28" t="str">
        <f>VLOOKUP($C397,Demographics!$A$2:$V$2860,3,FALSE)</f>
        <v xml:space="preserve">9-12      </v>
      </c>
      <c r="F397" s="28">
        <f>VLOOKUP($C397,Demographics!$A$2:$V$2860,4,FALSE)</f>
        <v>485</v>
      </c>
      <c r="G397" s="29">
        <f>VLOOKUP($C397,Demographics!$A$2:$V$2860,20,FALSE)</f>
        <v>44</v>
      </c>
      <c r="H397" s="29">
        <f>VLOOKUP($C397,Demographics!$A$2:$V$2860,21,FALSE)</f>
        <v>10.9</v>
      </c>
      <c r="I397" s="27">
        <f>VLOOKUP($C397,Demographics!$A$2:$V$2860,22,FALSE)/100</f>
        <v>1.7272999999999998</v>
      </c>
      <c r="J397" s="25">
        <f>VLOOKUP($C397,Demographics!$A$2:$V$2860,5,FALSE)/100</f>
        <v>6.1999999999999998E-3</v>
      </c>
      <c r="K397" s="26">
        <f>VLOOKUP($C397,Demographics!$A$2:$V$2860,6,FALSE)/100</f>
        <v>2.6800000000000001E-2</v>
      </c>
      <c r="L397" s="26">
        <f>VLOOKUP($C397,Demographics!$A$2:$V$2860,7,FALSE)/100</f>
        <v>4.0999999999999995E-3</v>
      </c>
      <c r="M397" s="26">
        <f>VLOOKUP($C397,Demographics!$A$2:$V$2860,8,FALSE)/100</f>
        <v>3.9199999999999999E-2</v>
      </c>
      <c r="N397" s="26">
        <f>VLOOKUP($C397,Demographics!$A$2:$V$2860,9,FALSE)/100</f>
        <v>8.8699999999999987E-2</v>
      </c>
      <c r="O397" s="26">
        <f>VLOOKUP($C397,Demographics!$A$2:$V$2860,10,FALSE)/100</f>
        <v>0.78969999999999996</v>
      </c>
      <c r="P397" s="26">
        <f>VLOOKUP($C397,Demographics!$A$2:$V$2860,11,FALSE)/100</f>
        <v>4.5400000000000003E-2</v>
      </c>
      <c r="Q397" s="26">
        <f>VLOOKUP($C397,Demographics!$A$2:$V$2860,12,FALSE)/100</f>
        <v>0.43709999999999999</v>
      </c>
      <c r="R397" s="26">
        <f>VLOOKUP($C397,Demographics!$A$2:$V$2860,13,FALSE)/100</f>
        <v>0.56289999999999996</v>
      </c>
      <c r="S397" s="26">
        <f>VLOOKUP($C397,Demographics!$A$2:$V$2860,14,FALSE)/100</f>
        <v>0</v>
      </c>
      <c r="T397" s="26">
        <f>VLOOKUP($C397,Demographics!$A$2:$V$2860,15,FALSE)/100</f>
        <v>0</v>
      </c>
      <c r="U397" s="26">
        <f>VLOOKUP($C397,Demographics!$A$2:$V$2860,16,FALSE)/100</f>
        <v>0.12189999999999999</v>
      </c>
      <c r="V397" s="26">
        <f>VLOOKUP($C397,Demographics!$A$2:$V$2860,17,FALSE)/100</f>
        <v>0.24149999999999999</v>
      </c>
      <c r="W397" s="26">
        <f>VLOOKUP($C397,Demographics!$A$2:$V$2860,18,FALSE)/100</f>
        <v>0</v>
      </c>
      <c r="X397" s="27">
        <f>VLOOKUP($C397,Demographics!$A$2:$V$2860,19,FALSE)/100</f>
        <v>0</v>
      </c>
      <c r="Y397" s="68">
        <f>IF(VLOOKUP($C397,MSP_HSPE!$B$2:$F$671,2,0)=0,"",VLOOKUP($C397,MSP_HSPE!$B$2:$F$671,2,0))</f>
        <v>2.59</v>
      </c>
      <c r="Z397" s="69">
        <f>IF(VLOOKUP($C397,MSP_HSPE!$B$2:$F$671,4,0)=0,"",VLOOKUP($C397,MSP_HSPE!$B$2:$F$671,4,0))</f>
        <v>2.2629999999999999</v>
      </c>
      <c r="AA397" s="69">
        <f>IF(VLOOKUP($C397,EOC!$A$2:$F$1091,2,0)=0,"",VLOOKUP($C397,EOC!$A$2:$F$1091,2,0))</f>
        <v>1.8160000000000003</v>
      </c>
      <c r="AB397" s="69">
        <f>IF(VLOOKUP($C397,EOC!$A$2:$F$1091,4,0)=0,"",VLOOKUP($C397,EOC!$A$2:$F$1091,4,0))</f>
        <v>2.67</v>
      </c>
      <c r="AC397" s="70">
        <f>IF(VLOOKUP($C397,EOC!$A$2:$F$1091,6,0)=0,"",VLOOKUP($C397,EOC!$A$2:$F$1091,6,0))</f>
        <v>2.0129999999999999</v>
      </c>
      <c r="AD397" s="65">
        <f>Y397-(Modeling!$H$4+'High Schools'!V324*Modeling!$H$5)</f>
        <v>-0.15681176195355473</v>
      </c>
      <c r="AE397" s="66">
        <f>Z397-(Modeling!$I$4+V397*Modeling!$I$5)</f>
        <v>-0.89018978946112748</v>
      </c>
      <c r="AF397" s="64">
        <f>AA397-(Modeling!$J$4+V397*Modeling!$J$5)</f>
        <v>-0.39815726210407076</v>
      </c>
      <c r="AG397" s="62">
        <f>AC397-(Modeling!$K$4+V397*Modeling!$K$5)</f>
        <v>-0.86029347562708613</v>
      </c>
      <c r="AH397" s="67">
        <f t="shared" si="12"/>
        <v>-2.3054522891458391</v>
      </c>
      <c r="AI397" s="94">
        <f t="shared" si="13"/>
        <v>457</v>
      </c>
    </row>
    <row r="398" spans="1:35" x14ac:dyDescent="0.2">
      <c r="A398" s="36" t="s">
        <v>1196</v>
      </c>
      <c r="B398" s="35" t="s">
        <v>1198</v>
      </c>
      <c r="C398" s="53">
        <v>5146</v>
      </c>
      <c r="D398" s="28" t="str">
        <f>VLOOKUP($C398,Demographics!$A$2:$V$2860,2,FALSE)</f>
        <v>A</v>
      </c>
      <c r="E398" s="28" t="str">
        <f>VLOOKUP($C398,Demographics!$A$2:$V$2860,3,FALSE)</f>
        <v xml:space="preserve">K-12      </v>
      </c>
      <c r="F398" s="28">
        <f>VLOOKUP($C398,Demographics!$A$2:$V$2860,4,FALSE)</f>
        <v>70</v>
      </c>
      <c r="G398" s="29">
        <f>VLOOKUP($C398,Demographics!$A$2:$V$2860,20,FALSE)</f>
        <v>35</v>
      </c>
      <c r="H398" s="29">
        <f>VLOOKUP($C398,Demographics!$A$2:$V$2860,21,FALSE)</f>
        <v>20.6</v>
      </c>
      <c r="I398" s="27">
        <f>VLOOKUP($C398,Demographics!$A$2:$V$2860,22,FALSE)/100</f>
        <v>0.5</v>
      </c>
      <c r="J398" s="25">
        <f>VLOOKUP($C398,Demographics!$A$2:$V$2860,5,FALSE)/100</f>
        <v>2.86E-2</v>
      </c>
      <c r="K398" s="26">
        <f>VLOOKUP($C398,Demographics!$A$2:$V$2860,6,FALSE)/100</f>
        <v>5.7099999999999998E-2</v>
      </c>
      <c r="L398" s="26">
        <f>VLOOKUP($C398,Demographics!$A$2:$V$2860,7,FALSE)/100</f>
        <v>4.2900000000000001E-2</v>
      </c>
      <c r="M398" s="26">
        <f>VLOOKUP($C398,Demographics!$A$2:$V$2860,8,FALSE)/100</f>
        <v>0</v>
      </c>
      <c r="N398" s="26">
        <f>VLOOKUP($C398,Demographics!$A$2:$V$2860,9,FALSE)/100</f>
        <v>7.1399999999999991E-2</v>
      </c>
      <c r="O398" s="26">
        <f>VLOOKUP($C398,Demographics!$A$2:$V$2860,10,FALSE)/100</f>
        <v>0.78569999999999995</v>
      </c>
      <c r="P398" s="26">
        <f>VLOOKUP($C398,Demographics!$A$2:$V$2860,11,FALSE)/100</f>
        <v>1.43E-2</v>
      </c>
      <c r="Q398" s="26">
        <f>VLOOKUP($C398,Demographics!$A$2:$V$2860,12,FALSE)/100</f>
        <v>0.4</v>
      </c>
      <c r="R398" s="26">
        <f>VLOOKUP($C398,Demographics!$A$2:$V$2860,13,FALSE)/100</f>
        <v>0.6</v>
      </c>
      <c r="S398" s="26">
        <f>VLOOKUP($C398,Demographics!$A$2:$V$2860,14,FALSE)/100</f>
        <v>0</v>
      </c>
      <c r="T398" s="26">
        <f>VLOOKUP($C398,Demographics!$A$2:$V$2860,15,FALSE)/100</f>
        <v>0</v>
      </c>
      <c r="U398" s="26">
        <f>VLOOKUP($C398,Demographics!$A$2:$V$2860,16,FALSE)/100</f>
        <v>0</v>
      </c>
      <c r="V398" s="26">
        <f>VLOOKUP($C398,Demographics!$A$2:$V$2860,17,FALSE)/100</f>
        <v>0.1905</v>
      </c>
      <c r="W398" s="26">
        <f>VLOOKUP($C398,Demographics!$A$2:$V$2860,18,FALSE)/100</f>
        <v>0</v>
      </c>
      <c r="X398" s="27">
        <f>VLOOKUP($C398,Demographics!$A$2:$V$2860,19,FALSE)/100</f>
        <v>0</v>
      </c>
      <c r="Y398" s="68" t="str">
        <f>IF(VLOOKUP($C398,MSP_HSPE!$B$2:$F$671,2,0)=0,"",VLOOKUP($C398,MSP_HSPE!$B$2:$F$671,2,0))</f>
        <v/>
      </c>
      <c r="Z398" s="69" t="str">
        <f>IF(VLOOKUP($C398,MSP_HSPE!$B$2:$F$671,4,0)=0,"",VLOOKUP($C398,MSP_HSPE!$B$2:$F$671,4,0))</f>
        <v/>
      </c>
      <c r="AA398" s="69" t="str">
        <f>IF(VLOOKUP($C398,EOC!$A$2:$F$1091,2,0)=0,"",VLOOKUP($C398,EOC!$A$2:$F$1091,2,0))</f>
        <v/>
      </c>
      <c r="AB398" s="69" t="str">
        <f>IF(VLOOKUP($C398,EOC!$A$2:$F$1091,4,0)=0,"",VLOOKUP($C398,EOC!$A$2:$F$1091,4,0))</f>
        <v/>
      </c>
      <c r="AC398" s="70" t="str">
        <f>IF(VLOOKUP($C398,EOC!$A$2:$F$1091,6,0)=0,"",VLOOKUP($C398,EOC!$A$2:$F$1091,6,0))</f>
        <v/>
      </c>
      <c r="AD398" s="67"/>
      <c r="AE398" s="63"/>
      <c r="AF398" s="63"/>
      <c r="AG398" s="62"/>
      <c r="AH398" s="67" t="str">
        <f t="shared" si="12"/>
        <v/>
      </c>
      <c r="AI398" s="94" t="str">
        <f t="shared" si="13"/>
        <v/>
      </c>
    </row>
    <row r="399" spans="1:35" x14ac:dyDescent="0.2">
      <c r="A399" s="36" t="s">
        <v>1196</v>
      </c>
      <c r="B399" s="35" t="s">
        <v>1197</v>
      </c>
      <c r="C399" s="53">
        <v>2331</v>
      </c>
      <c r="D399" s="28" t="str">
        <f>VLOOKUP($C399,Demographics!$A$2:$V$2860,2,FALSE)</f>
        <v>P</v>
      </c>
      <c r="E399" s="28" t="str">
        <f>VLOOKUP($C399,Demographics!$A$2:$V$2860,3,FALSE)</f>
        <v xml:space="preserve">9-12      </v>
      </c>
      <c r="F399" s="28">
        <f>VLOOKUP($C399,Demographics!$A$2:$V$2860,4,FALSE)</f>
        <v>225</v>
      </c>
      <c r="G399" s="29">
        <f>VLOOKUP($C399,Demographics!$A$2:$V$2860,20,FALSE)</f>
        <v>13</v>
      </c>
      <c r="H399" s="29">
        <f>VLOOKUP($C399,Demographics!$A$2:$V$2860,21,FALSE)</f>
        <v>12.8</v>
      </c>
      <c r="I399" s="27">
        <f>VLOOKUP($C399,Demographics!$A$2:$V$2860,22,FALSE)/100</f>
        <v>0.70590000000000008</v>
      </c>
      <c r="J399" s="25">
        <f>VLOOKUP($C399,Demographics!$A$2:$V$2860,5,FALSE)/100</f>
        <v>1.78E-2</v>
      </c>
      <c r="K399" s="26">
        <f>VLOOKUP($C399,Demographics!$A$2:$V$2860,6,FALSE)/100</f>
        <v>8.8999999999999999E-3</v>
      </c>
      <c r="L399" s="26">
        <f>VLOOKUP($C399,Demographics!$A$2:$V$2860,7,FALSE)/100</f>
        <v>4.4000000000000003E-3</v>
      </c>
      <c r="M399" s="26">
        <f>VLOOKUP($C399,Demographics!$A$2:$V$2860,8,FALSE)/100</f>
        <v>0</v>
      </c>
      <c r="N399" s="26">
        <f>VLOOKUP($C399,Demographics!$A$2:$V$2860,9,FALSE)/100</f>
        <v>0.10220000000000001</v>
      </c>
      <c r="O399" s="26">
        <f>VLOOKUP($C399,Demographics!$A$2:$V$2860,10,FALSE)/100</f>
        <v>0.85780000000000001</v>
      </c>
      <c r="P399" s="26">
        <f>VLOOKUP($C399,Demographics!$A$2:$V$2860,11,FALSE)/100</f>
        <v>8.8999999999999999E-3</v>
      </c>
      <c r="Q399" s="26">
        <f>VLOOKUP($C399,Demographics!$A$2:$V$2860,12,FALSE)/100</f>
        <v>0.57779999999999998</v>
      </c>
      <c r="R399" s="26">
        <f>VLOOKUP($C399,Demographics!$A$2:$V$2860,13,FALSE)/100</f>
        <v>0.42219999999999996</v>
      </c>
      <c r="S399" s="26">
        <f>VLOOKUP($C399,Demographics!$A$2:$V$2860,14,FALSE)/100</f>
        <v>0</v>
      </c>
      <c r="T399" s="26">
        <f>VLOOKUP($C399,Demographics!$A$2:$V$2860,15,FALSE)/100</f>
        <v>1.4199999999999999E-2</v>
      </c>
      <c r="U399" s="26">
        <f>VLOOKUP($C399,Demographics!$A$2:$V$2860,16,FALSE)/100</f>
        <v>0.1226</v>
      </c>
      <c r="V399" s="26">
        <f>VLOOKUP($C399,Demographics!$A$2:$V$2860,17,FALSE)/100</f>
        <v>0.48109999999999997</v>
      </c>
      <c r="W399" s="26">
        <f>VLOOKUP($C399,Demographics!$A$2:$V$2860,18,FALSE)/100</f>
        <v>0</v>
      </c>
      <c r="X399" s="27">
        <f>VLOOKUP($C399,Demographics!$A$2:$V$2860,19,FALSE)/100</f>
        <v>0</v>
      </c>
      <c r="Y399" s="68">
        <f>IF(VLOOKUP($C399,MSP_HSPE!$B$2:$F$671,2,0)=0,"",VLOOKUP($C399,MSP_HSPE!$B$2:$F$671,2,0))</f>
        <v>3.27</v>
      </c>
      <c r="Z399" s="69">
        <f>IF(VLOOKUP($C399,MSP_HSPE!$B$2:$F$671,4,0)=0,"",VLOOKUP($C399,MSP_HSPE!$B$2:$F$671,4,0))</f>
        <v>3.0960000000000001</v>
      </c>
      <c r="AA399" s="69">
        <f>IF(VLOOKUP($C399,EOC!$A$2:$F$1091,2,0)=0,"",VLOOKUP($C399,EOC!$A$2:$F$1091,2,0))</f>
        <v>1.7209999999999999</v>
      </c>
      <c r="AB399" s="69">
        <f>IF(VLOOKUP($C399,EOC!$A$2:$F$1091,4,0)=0,"",VLOOKUP($C399,EOC!$A$2:$F$1091,4,0))</f>
        <v>2.7</v>
      </c>
      <c r="AC399" s="70">
        <f>IF(VLOOKUP($C399,EOC!$A$2:$F$1091,6,0)=0,"",VLOOKUP($C399,EOC!$A$2:$F$1091,6,0))</f>
        <v>2.83</v>
      </c>
      <c r="AD399" s="65">
        <f>Y399-(Modeling!$H$4+'High Schools'!V303*Modeling!$H$5)</f>
        <v>0.85124114794473504</v>
      </c>
      <c r="AE399" s="66">
        <f>Z399-(Modeling!$I$4+V399*Modeling!$I$5)</f>
        <v>0.18267923783072604</v>
      </c>
      <c r="AF399" s="64">
        <f>AA399-(Modeling!$J$4+V399*Modeling!$J$5)</f>
        <v>-0.25880611403973131</v>
      </c>
      <c r="AG399" s="62">
        <f>AC399-(Modeling!$K$4+V399*Modeling!$K$5)</f>
        <v>0.30453120409988887</v>
      </c>
      <c r="AH399" s="67">
        <f t="shared" si="12"/>
        <v>1.0796454758356187</v>
      </c>
      <c r="AI399" s="94">
        <f t="shared" si="13"/>
        <v>117</v>
      </c>
    </row>
    <row r="400" spans="1:35" x14ac:dyDescent="0.2">
      <c r="A400" s="36" t="s">
        <v>321</v>
      </c>
      <c r="B400" s="35" t="s">
        <v>1238</v>
      </c>
      <c r="C400" s="53">
        <v>1892</v>
      </c>
      <c r="D400" s="28" t="str">
        <f>VLOOKUP($C400,Demographics!$A$2:$V$2860,2,FALSE)</f>
        <v>A</v>
      </c>
      <c r="E400" s="28" t="str">
        <f>VLOOKUP($C400,Demographics!$A$2:$V$2860,3,FALSE)</f>
        <v xml:space="preserve">K-12      </v>
      </c>
      <c r="F400" s="28">
        <f>VLOOKUP($C400,Demographics!$A$2:$V$2860,4,FALSE)</f>
        <v>418</v>
      </c>
      <c r="G400" s="29">
        <f>VLOOKUP($C400,Demographics!$A$2:$V$2860,20,FALSE)</f>
        <v>30</v>
      </c>
      <c r="H400" s="29">
        <f>VLOOKUP($C400,Demographics!$A$2:$V$2860,21,FALSE)</f>
        <v>10.7</v>
      </c>
      <c r="I400" s="27">
        <f>VLOOKUP($C400,Demographics!$A$2:$V$2860,22,FALSE)/100</f>
        <v>0.78569999999999995</v>
      </c>
      <c r="J400" s="25">
        <f>VLOOKUP($C400,Demographics!$A$2:$V$2860,5,FALSE)/100</f>
        <v>2.3999999999999998E-3</v>
      </c>
      <c r="K400" s="26">
        <f>VLOOKUP($C400,Demographics!$A$2:$V$2860,6,FALSE)/100</f>
        <v>2.87E-2</v>
      </c>
      <c r="L400" s="26">
        <f>VLOOKUP($C400,Demographics!$A$2:$V$2860,7,FALSE)/100</f>
        <v>2.3999999999999998E-3</v>
      </c>
      <c r="M400" s="26">
        <f>VLOOKUP($C400,Demographics!$A$2:$V$2860,8,FALSE)/100</f>
        <v>2.1499999999999998E-2</v>
      </c>
      <c r="N400" s="26">
        <f>VLOOKUP($C400,Demographics!$A$2:$V$2860,9,FALSE)/100</f>
        <v>1.9099999999999999E-2</v>
      </c>
      <c r="O400" s="26">
        <f>VLOOKUP($C400,Demographics!$A$2:$V$2860,10,FALSE)/100</f>
        <v>0.92579999999999996</v>
      </c>
      <c r="P400" s="26">
        <f>VLOOKUP($C400,Demographics!$A$2:$V$2860,11,FALSE)/100</f>
        <v>0</v>
      </c>
      <c r="Q400" s="26">
        <f>VLOOKUP($C400,Demographics!$A$2:$V$2860,12,FALSE)/100</f>
        <v>0.43780000000000002</v>
      </c>
      <c r="R400" s="26">
        <f>VLOOKUP($C400,Demographics!$A$2:$V$2860,13,FALSE)/100</f>
        <v>0.56220000000000003</v>
      </c>
      <c r="S400" s="26">
        <f>VLOOKUP($C400,Demographics!$A$2:$V$2860,14,FALSE)/100</f>
        <v>0</v>
      </c>
      <c r="T400" s="26">
        <f>VLOOKUP($C400,Demographics!$A$2:$V$2860,15,FALSE)/100</f>
        <v>0</v>
      </c>
      <c r="U400" s="26">
        <f>VLOOKUP($C400,Demographics!$A$2:$V$2860,16,FALSE)/100</f>
        <v>4.7999999999999996E-3</v>
      </c>
      <c r="V400" s="26">
        <f>VLOOKUP($C400,Demographics!$A$2:$V$2860,17,FALSE)/100</f>
        <v>4.8399999999999999E-2</v>
      </c>
      <c r="W400" s="26">
        <f>VLOOKUP($C400,Demographics!$A$2:$V$2860,18,FALSE)/100</f>
        <v>2.3999999999999998E-3</v>
      </c>
      <c r="X400" s="27">
        <f>VLOOKUP($C400,Demographics!$A$2:$V$2860,19,FALSE)/100</f>
        <v>0</v>
      </c>
      <c r="Y400" s="68" t="str">
        <f>IF(VLOOKUP($C400,MSP_HSPE!$B$2:$F$671,2,0)=0,"",VLOOKUP($C400,MSP_HSPE!$B$2:$F$671,2,0))</f>
        <v/>
      </c>
      <c r="Z400" s="69" t="str">
        <f>IF(VLOOKUP($C400,MSP_HSPE!$B$2:$F$671,4,0)=0,"",VLOOKUP($C400,MSP_HSPE!$B$2:$F$671,4,0))</f>
        <v/>
      </c>
      <c r="AA400" s="69" t="str">
        <f>IF(VLOOKUP($C400,EOC!$A$2:$F$1091,2,0)=0,"",VLOOKUP($C400,EOC!$A$2:$F$1091,2,0))</f>
        <v/>
      </c>
      <c r="AB400" s="69" t="str">
        <f>IF(VLOOKUP($C400,EOC!$A$2:$F$1091,4,0)=0,"",VLOOKUP($C400,EOC!$A$2:$F$1091,4,0))</f>
        <v/>
      </c>
      <c r="AC400" s="70" t="str">
        <f>IF(VLOOKUP($C400,EOC!$A$2:$F$1091,6,0)=0,"",VLOOKUP($C400,EOC!$A$2:$F$1091,6,0))</f>
        <v/>
      </c>
      <c r="AD400" s="67"/>
      <c r="AE400" s="63"/>
      <c r="AF400" s="63"/>
      <c r="AG400" s="62"/>
      <c r="AH400" s="67" t="str">
        <f t="shared" si="12"/>
        <v/>
      </c>
      <c r="AI400" s="94" t="str">
        <f t="shared" si="13"/>
        <v/>
      </c>
    </row>
    <row r="401" spans="1:35" x14ac:dyDescent="0.2">
      <c r="A401" s="36" t="s">
        <v>321</v>
      </c>
      <c r="B401" s="35" t="s">
        <v>734</v>
      </c>
      <c r="C401" s="53">
        <v>2750</v>
      </c>
      <c r="D401" s="28" t="str">
        <f>VLOOKUP($C401,Demographics!$A$2:$V$2860,2,FALSE)</f>
        <v>P</v>
      </c>
      <c r="E401" s="28" t="str">
        <f>VLOOKUP($C401,Demographics!$A$2:$V$2860,3,FALSE)</f>
        <v xml:space="preserve">9-12      </v>
      </c>
      <c r="F401" s="28">
        <f>VLOOKUP($C401,Demographics!$A$2:$V$2860,4,FALSE)</f>
        <v>148</v>
      </c>
      <c r="G401" s="29">
        <f>VLOOKUP($C401,Demographics!$A$2:$V$2860,20,FALSE)</f>
        <v>6</v>
      </c>
      <c r="H401" s="29">
        <f>VLOOKUP($C401,Demographics!$A$2:$V$2860,21,FALSE)</f>
        <v>9.5</v>
      </c>
      <c r="I401" s="27">
        <f>VLOOKUP($C401,Demographics!$A$2:$V$2860,22,FALSE)/100</f>
        <v>0.3478</v>
      </c>
      <c r="J401" s="25">
        <f>VLOOKUP($C401,Demographics!$A$2:$V$2860,5,FALSE)/100</f>
        <v>1.3500000000000002E-2</v>
      </c>
      <c r="K401" s="26">
        <f>VLOOKUP($C401,Demographics!$A$2:$V$2860,6,FALSE)/100</f>
        <v>2.7000000000000003E-2</v>
      </c>
      <c r="L401" s="26">
        <f>VLOOKUP($C401,Demographics!$A$2:$V$2860,7,FALSE)/100</f>
        <v>6.8000000000000005E-3</v>
      </c>
      <c r="M401" s="26">
        <f>VLOOKUP($C401,Demographics!$A$2:$V$2860,8,FALSE)/100</f>
        <v>6.8000000000000005E-3</v>
      </c>
      <c r="N401" s="26">
        <f>VLOOKUP($C401,Demographics!$A$2:$V$2860,9,FALSE)/100</f>
        <v>4.0500000000000001E-2</v>
      </c>
      <c r="O401" s="26">
        <f>VLOOKUP($C401,Demographics!$A$2:$V$2860,10,FALSE)/100</f>
        <v>0.89859999999999995</v>
      </c>
      <c r="P401" s="26">
        <f>VLOOKUP($C401,Demographics!$A$2:$V$2860,11,FALSE)/100</f>
        <v>6.8000000000000005E-3</v>
      </c>
      <c r="Q401" s="26">
        <f>VLOOKUP($C401,Demographics!$A$2:$V$2860,12,FALSE)/100</f>
        <v>0.48649999999999999</v>
      </c>
      <c r="R401" s="26">
        <f>VLOOKUP($C401,Demographics!$A$2:$V$2860,13,FALSE)/100</f>
        <v>0.51350000000000007</v>
      </c>
      <c r="S401" s="26">
        <f>VLOOKUP($C401,Demographics!$A$2:$V$2860,14,FALSE)/100</f>
        <v>0</v>
      </c>
      <c r="T401" s="26">
        <f>VLOOKUP($C401,Demographics!$A$2:$V$2860,15,FALSE)/100</f>
        <v>7.1999999999999998E-3</v>
      </c>
      <c r="U401" s="26">
        <f>VLOOKUP($C401,Demographics!$A$2:$V$2860,16,FALSE)/100</f>
        <v>8.6999999999999994E-2</v>
      </c>
      <c r="V401" s="26">
        <f>VLOOKUP($C401,Demographics!$A$2:$V$2860,17,FALSE)/100</f>
        <v>0.31159999999999999</v>
      </c>
      <c r="W401" s="26">
        <f>VLOOKUP($C401,Demographics!$A$2:$V$2860,18,FALSE)/100</f>
        <v>5.7999999999999996E-2</v>
      </c>
      <c r="X401" s="27">
        <f>VLOOKUP($C401,Demographics!$A$2:$V$2860,19,FALSE)/100</f>
        <v>0</v>
      </c>
      <c r="Y401" s="68">
        <f>IF(VLOOKUP($C401,MSP_HSPE!$B$2:$F$671,2,0)=0,"",VLOOKUP($C401,MSP_HSPE!$B$2:$F$671,2,0))</f>
        <v>3.89</v>
      </c>
      <c r="Z401" s="69">
        <f>IF(VLOOKUP($C401,MSP_HSPE!$B$2:$F$671,4,0)=0,"",VLOOKUP($C401,MSP_HSPE!$B$2:$F$671,4,0))</f>
        <v>3.593</v>
      </c>
      <c r="AA401" s="69">
        <f>IF(VLOOKUP($C401,EOC!$A$2:$F$1091,2,0)=0,"",VLOOKUP($C401,EOC!$A$2:$F$1091,2,0))</f>
        <v>3.1739999999999999</v>
      </c>
      <c r="AB401" s="69">
        <f>IF(VLOOKUP($C401,EOC!$A$2:$F$1091,4,0)=0,"",VLOOKUP($C401,EOC!$A$2:$F$1091,4,0))</f>
        <v>3.8130000000000002</v>
      </c>
      <c r="AC401" s="70">
        <f>IF(VLOOKUP($C401,EOC!$A$2:$F$1091,6,0)=0,"",VLOOKUP($C401,EOC!$A$2:$F$1091,6,0))</f>
        <v>3.4879999999999995</v>
      </c>
      <c r="AD401" s="65">
        <f>Y401-(Modeling!$H$4+'High Schools'!V400*Modeling!$H$5)</f>
        <v>0.3785734928547364</v>
      </c>
      <c r="AE401" s="66">
        <f>Z401-(Modeling!$I$4+V401*Modeling!$I$5)</f>
        <v>0.5099889201096528</v>
      </c>
      <c r="AF401" s="64">
        <f>AA401-(Modeling!$J$4+V401*Modeling!$J$5)</f>
        <v>1.0284070762903785</v>
      </c>
      <c r="AG401" s="62">
        <f>AC401-(Modeling!$K$4+V401*Modeling!$K$5)</f>
        <v>0.71646992190572201</v>
      </c>
      <c r="AH401" s="67">
        <f t="shared" si="12"/>
        <v>2.6334394111604897</v>
      </c>
      <c r="AI401" s="94">
        <f t="shared" si="13"/>
        <v>12</v>
      </c>
    </row>
    <row r="402" spans="1:35" x14ac:dyDescent="0.2">
      <c r="A402" s="36" t="s">
        <v>586</v>
      </c>
      <c r="B402" s="35" t="s">
        <v>221</v>
      </c>
      <c r="C402" s="53">
        <v>2706</v>
      </c>
      <c r="D402" s="28" t="str">
        <f>VLOOKUP($C402,Demographics!$A$2:$V$2860,2,FALSE)</f>
        <v>P</v>
      </c>
      <c r="E402" s="28" t="str">
        <f>VLOOKUP($C402,Demographics!$A$2:$V$2860,3,FALSE)</f>
        <v xml:space="preserve">7-12      </v>
      </c>
      <c r="F402" s="28">
        <f>VLOOKUP($C402,Demographics!$A$2:$V$2860,4,FALSE)</f>
        <v>281</v>
      </c>
      <c r="G402" s="29">
        <f>VLOOKUP($C402,Demographics!$A$2:$V$2860,20,FALSE)</f>
        <v>13</v>
      </c>
      <c r="H402" s="29">
        <f>VLOOKUP($C402,Demographics!$A$2:$V$2860,21,FALSE)</f>
        <v>15.9</v>
      </c>
      <c r="I402" s="27">
        <f>VLOOKUP($C402,Demographics!$A$2:$V$2860,22,FALSE)/100</f>
        <v>0.52380000000000004</v>
      </c>
      <c r="J402" s="25">
        <f>VLOOKUP($C402,Demographics!$A$2:$V$2860,5,FALSE)/100</f>
        <v>2.8500000000000001E-2</v>
      </c>
      <c r="K402" s="26">
        <f>VLOOKUP($C402,Demographics!$A$2:$V$2860,6,FALSE)/100</f>
        <v>3.5999999999999999E-3</v>
      </c>
      <c r="L402" s="26">
        <f>VLOOKUP($C402,Demographics!$A$2:$V$2860,7,FALSE)/100</f>
        <v>3.5999999999999999E-3</v>
      </c>
      <c r="M402" s="26">
        <f>VLOOKUP($C402,Demographics!$A$2:$V$2860,8,FALSE)/100</f>
        <v>3.5999999999999999E-3</v>
      </c>
      <c r="N402" s="26">
        <f>VLOOKUP($C402,Demographics!$A$2:$V$2860,9,FALSE)/100</f>
        <v>0.30599999999999999</v>
      </c>
      <c r="O402" s="26">
        <f>VLOOKUP($C402,Demographics!$A$2:$V$2860,10,FALSE)/100</f>
        <v>0.64060000000000006</v>
      </c>
      <c r="P402" s="26">
        <f>VLOOKUP($C402,Demographics!$A$2:$V$2860,11,FALSE)/100</f>
        <v>1.4199999999999999E-2</v>
      </c>
      <c r="Q402" s="26">
        <f>VLOOKUP($C402,Demographics!$A$2:$V$2860,12,FALSE)/100</f>
        <v>0.50890000000000002</v>
      </c>
      <c r="R402" s="26">
        <f>VLOOKUP($C402,Demographics!$A$2:$V$2860,13,FALSE)/100</f>
        <v>0.49109999999999998</v>
      </c>
      <c r="S402" s="26">
        <f>VLOOKUP($C402,Demographics!$A$2:$V$2860,14,FALSE)/100</f>
        <v>0</v>
      </c>
      <c r="T402" s="26">
        <f>VLOOKUP($C402,Demographics!$A$2:$V$2860,15,FALSE)/100</f>
        <v>7.8399999999999997E-2</v>
      </c>
      <c r="U402" s="26">
        <f>VLOOKUP($C402,Demographics!$A$2:$V$2860,16,FALSE)/100</f>
        <v>9.6999999999999989E-2</v>
      </c>
      <c r="V402" s="26">
        <f>VLOOKUP($C402,Demographics!$A$2:$V$2860,17,FALSE)/100</f>
        <v>0.63429999999999997</v>
      </c>
      <c r="W402" s="26">
        <f>VLOOKUP($C402,Demographics!$A$2:$V$2860,18,FALSE)/100</f>
        <v>1.8700000000000001E-2</v>
      </c>
      <c r="X402" s="27">
        <f>VLOOKUP($C402,Demographics!$A$2:$V$2860,19,FALSE)/100</f>
        <v>0</v>
      </c>
      <c r="Y402" s="68">
        <f>IF(VLOOKUP($C402,MSP_HSPE!$B$2:$F$671,2,0)=0,"",VLOOKUP($C402,MSP_HSPE!$B$2:$F$671,2,0))</f>
        <v>3.32</v>
      </c>
      <c r="Z402" s="69">
        <f>IF(VLOOKUP($C402,MSP_HSPE!$B$2:$F$671,4,0)=0,"",VLOOKUP($C402,MSP_HSPE!$B$2:$F$671,4,0))</f>
        <v>3.3839999999999999</v>
      </c>
      <c r="AA402" s="69">
        <f>IF(VLOOKUP($C402,EOC!$A$2:$F$1091,2,0)=0,"",VLOOKUP($C402,EOC!$A$2:$F$1091,2,0))</f>
        <v>1.6680000000000001</v>
      </c>
      <c r="AB402" s="69">
        <f>IF(VLOOKUP($C402,EOC!$A$2:$F$1091,4,0)=0,"",VLOOKUP($C402,EOC!$A$2:$F$1091,4,0))</f>
        <v>2.4769999999999994</v>
      </c>
      <c r="AC402" s="70">
        <f>IF(VLOOKUP($C402,EOC!$A$2:$F$1091,6,0)=0,"",VLOOKUP($C402,EOC!$A$2:$F$1091,6,0))</f>
        <v>2.2359999999999998</v>
      </c>
      <c r="AD402" s="65">
        <f>Y402-(Modeling!$H$4+'High Schools'!V335*Modeling!$H$5)</f>
        <v>0.52369898212549204</v>
      </c>
      <c r="AE402" s="66">
        <f>Z402-(Modeling!$I$4+V402*Modeling!$I$5)</f>
        <v>0.62405125361166069</v>
      </c>
      <c r="AF402" s="64">
        <f>AA402-(Modeling!$J$4+V402*Modeling!$J$5)</f>
        <v>-0.16196222470977717</v>
      </c>
      <c r="AG402" s="62">
        <f>AC402-(Modeling!$K$4+V402*Modeling!$K$5)</f>
        <v>-6.7070044088039182E-2</v>
      </c>
      <c r="AH402" s="67">
        <f t="shared" si="12"/>
        <v>0.91871796693933638</v>
      </c>
      <c r="AI402" s="94">
        <f t="shared" si="13"/>
        <v>140</v>
      </c>
    </row>
    <row r="403" spans="1:35" x14ac:dyDescent="0.2">
      <c r="A403" s="36" t="s">
        <v>336</v>
      </c>
      <c r="B403" s="35" t="s">
        <v>661</v>
      </c>
      <c r="C403" s="53">
        <v>2942</v>
      </c>
      <c r="D403" s="28" t="str">
        <f>VLOOKUP($C403,Demographics!$A$2:$V$2860,2,FALSE)</f>
        <v>P</v>
      </c>
      <c r="E403" s="28" t="str">
        <f>VLOOKUP($C403,Demographics!$A$2:$V$2860,3,FALSE)</f>
        <v xml:space="preserve">9-12      </v>
      </c>
      <c r="F403" s="28">
        <f>VLOOKUP($C403,Demographics!$A$2:$V$2860,4,FALSE)</f>
        <v>756</v>
      </c>
      <c r="G403" s="29">
        <f>VLOOKUP($C403,Demographics!$A$2:$V$2860,20,FALSE)</f>
        <v>19</v>
      </c>
      <c r="H403" s="29">
        <f>VLOOKUP($C403,Demographics!$A$2:$V$2860,21,FALSE)</f>
        <v>10.1</v>
      </c>
      <c r="I403" s="27">
        <f>VLOOKUP($C403,Demographics!$A$2:$V$2860,22,FALSE)/100</f>
        <v>0.48719999999999997</v>
      </c>
      <c r="J403" s="25">
        <f>VLOOKUP($C403,Demographics!$A$2:$V$2860,5,FALSE)/100</f>
        <v>4.0000000000000001E-3</v>
      </c>
      <c r="K403" s="26">
        <f>VLOOKUP($C403,Demographics!$A$2:$V$2860,6,FALSE)/100</f>
        <v>9.300000000000001E-3</v>
      </c>
      <c r="L403" s="26">
        <f>VLOOKUP($C403,Demographics!$A$2:$V$2860,7,FALSE)/100</f>
        <v>4.0000000000000001E-3</v>
      </c>
      <c r="M403" s="26">
        <f>VLOOKUP($C403,Demographics!$A$2:$V$2860,8,FALSE)/100</f>
        <v>1.32E-2</v>
      </c>
      <c r="N403" s="26">
        <f>VLOOKUP($C403,Demographics!$A$2:$V$2860,9,FALSE)/100</f>
        <v>0.10050000000000001</v>
      </c>
      <c r="O403" s="26">
        <f>VLOOKUP($C403,Demographics!$A$2:$V$2860,10,FALSE)/100</f>
        <v>0.80559999999999998</v>
      </c>
      <c r="P403" s="26">
        <f>VLOOKUP($C403,Demographics!$A$2:$V$2860,11,FALSE)/100</f>
        <v>6.3500000000000001E-2</v>
      </c>
      <c r="Q403" s="26">
        <f>VLOOKUP($C403,Demographics!$A$2:$V$2860,12,FALSE)/100</f>
        <v>0.52649999999999997</v>
      </c>
      <c r="R403" s="26">
        <f>VLOOKUP($C403,Demographics!$A$2:$V$2860,13,FALSE)/100</f>
        <v>0.47350000000000003</v>
      </c>
      <c r="S403" s="26">
        <f>VLOOKUP($C403,Demographics!$A$2:$V$2860,14,FALSE)/100</f>
        <v>0</v>
      </c>
      <c r="T403" s="26">
        <f>VLOOKUP($C403,Demographics!$A$2:$V$2860,15,FALSE)/100</f>
        <v>8.1000000000000013E-3</v>
      </c>
      <c r="U403" s="26">
        <f>VLOOKUP($C403,Demographics!$A$2:$V$2860,16,FALSE)/100</f>
        <v>0.10279999999999999</v>
      </c>
      <c r="V403" s="26">
        <f>VLOOKUP($C403,Demographics!$A$2:$V$2860,17,FALSE)/100</f>
        <v>0.33960000000000001</v>
      </c>
      <c r="W403" s="26">
        <f>VLOOKUP($C403,Demographics!$A$2:$V$2860,18,FALSE)/100</f>
        <v>3.1099999999999999E-2</v>
      </c>
      <c r="X403" s="27">
        <f>VLOOKUP($C403,Demographics!$A$2:$V$2860,19,FALSE)/100</f>
        <v>0</v>
      </c>
      <c r="Y403" s="68">
        <f>IF(VLOOKUP($C403,MSP_HSPE!$B$2:$F$671,2,0)=0,"",VLOOKUP($C403,MSP_HSPE!$B$2:$F$671,2,0))</f>
        <v>3.38</v>
      </c>
      <c r="Z403" s="69">
        <f>IF(VLOOKUP($C403,MSP_HSPE!$B$2:$F$671,4,0)=0,"",VLOOKUP($C403,MSP_HSPE!$B$2:$F$671,4,0))</f>
        <v>3.2210000000000001</v>
      </c>
      <c r="AA403" s="69">
        <f>IF(VLOOKUP($C403,EOC!$A$2:$F$1091,2,0)=0,"",VLOOKUP($C403,EOC!$A$2:$F$1091,2,0))</f>
        <v>1.7729999999999999</v>
      </c>
      <c r="AB403" s="69">
        <f>IF(VLOOKUP($C403,EOC!$A$2:$F$1091,4,0)=0,"",VLOOKUP($C403,EOC!$A$2:$F$1091,4,0))</f>
        <v>3.1170000000000004</v>
      </c>
      <c r="AC403" s="70">
        <f>IF(VLOOKUP($C403,EOC!$A$2:$F$1091,6,0)=0,"",VLOOKUP($C403,EOC!$A$2:$F$1091,6,0))</f>
        <v>2.8879999999999999</v>
      </c>
      <c r="AD403" s="65">
        <f>Y403-(Modeling!$H$4+'High Schools'!V375*Modeling!$H$5)</f>
        <v>-8.7908112727534959E-2</v>
      </c>
      <c r="AE403" s="66">
        <f>Z403-(Modeling!$I$4+V403*Modeling!$I$5)</f>
        <v>0.16602035902522827</v>
      </c>
      <c r="AF403" s="64">
        <f>AA403-(Modeling!$J$4+V403*Modeling!$J$5)</f>
        <v>-0.34520631208273689</v>
      </c>
      <c r="AG403" s="62">
        <f>AC403-(Modeling!$K$4+V403*Modeling!$K$5)</f>
        <v>0.15711721335962592</v>
      </c>
      <c r="AH403" s="67">
        <f t="shared" si="12"/>
        <v>-0.10997685242541766</v>
      </c>
      <c r="AI403" s="94">
        <f t="shared" si="13"/>
        <v>320</v>
      </c>
    </row>
    <row r="404" spans="1:35" x14ac:dyDescent="0.2">
      <c r="A404" s="36" t="s">
        <v>294</v>
      </c>
      <c r="B404" s="35" t="s">
        <v>63</v>
      </c>
      <c r="C404" s="53">
        <v>3015</v>
      </c>
      <c r="D404" s="28" t="str">
        <f>VLOOKUP($C404,Demographics!$A$2:$V$2860,2,FALSE)</f>
        <v>P</v>
      </c>
      <c r="E404" s="28" t="str">
        <f>VLOOKUP($C404,Demographics!$A$2:$V$2860,3,FALSE)</f>
        <v xml:space="preserve">9-12      </v>
      </c>
      <c r="F404" s="28">
        <f>VLOOKUP($C404,Demographics!$A$2:$V$2860,4,FALSE)</f>
        <v>1052</v>
      </c>
      <c r="G404" s="29">
        <f>VLOOKUP($C404,Demographics!$A$2:$V$2860,20,FALSE)</f>
        <v>20</v>
      </c>
      <c r="H404" s="29">
        <f>VLOOKUP($C404,Demographics!$A$2:$V$2860,21,FALSE)</f>
        <v>11.7</v>
      </c>
      <c r="I404" s="27">
        <f>VLOOKUP($C404,Demographics!$A$2:$V$2860,22,FALSE)/100</f>
        <v>0.62259999999999993</v>
      </c>
      <c r="J404" s="25">
        <f>VLOOKUP($C404,Demographics!$A$2:$V$2860,5,FALSE)/100</f>
        <v>2.8999999999999998E-3</v>
      </c>
      <c r="K404" s="26">
        <f>VLOOKUP($C404,Demographics!$A$2:$V$2860,6,FALSE)/100</f>
        <v>2.8999999999999998E-3</v>
      </c>
      <c r="L404" s="26">
        <f>VLOOKUP($C404,Demographics!$A$2:$V$2860,7,FALSE)/100</f>
        <v>0</v>
      </c>
      <c r="M404" s="26">
        <f>VLOOKUP($C404,Demographics!$A$2:$V$2860,8,FALSE)/100</f>
        <v>0</v>
      </c>
      <c r="N404" s="26">
        <f>VLOOKUP($C404,Demographics!$A$2:$V$2860,9,FALSE)/100</f>
        <v>0.8165</v>
      </c>
      <c r="O404" s="26">
        <f>VLOOKUP($C404,Demographics!$A$2:$V$2860,10,FALSE)/100</f>
        <v>0.16440000000000002</v>
      </c>
      <c r="P404" s="26">
        <f>VLOOKUP($C404,Demographics!$A$2:$V$2860,11,FALSE)/100</f>
        <v>1.3300000000000001E-2</v>
      </c>
      <c r="Q404" s="26">
        <f>VLOOKUP($C404,Demographics!$A$2:$V$2860,12,FALSE)/100</f>
        <v>0.51329999999999998</v>
      </c>
      <c r="R404" s="26">
        <f>VLOOKUP($C404,Demographics!$A$2:$V$2860,13,FALSE)/100</f>
        <v>0.48670000000000002</v>
      </c>
      <c r="S404" s="26">
        <f>VLOOKUP($C404,Demographics!$A$2:$V$2860,14,FALSE)/100</f>
        <v>9.0299999999999991E-2</v>
      </c>
      <c r="T404" s="26">
        <f>VLOOKUP($C404,Demographics!$A$2:$V$2860,15,FALSE)/100</f>
        <v>0.156</v>
      </c>
      <c r="U404" s="26">
        <f>VLOOKUP($C404,Demographics!$A$2:$V$2860,16,FALSE)/100</f>
        <v>0.13639999999999999</v>
      </c>
      <c r="V404" s="26">
        <f>VLOOKUP($C404,Demographics!$A$2:$V$2860,17,FALSE)/100</f>
        <v>0.69969999999999999</v>
      </c>
      <c r="W404" s="26">
        <f>VLOOKUP($C404,Demographics!$A$2:$V$2860,18,FALSE)/100</f>
        <v>2.2599999999999999E-2</v>
      </c>
      <c r="X404" s="27">
        <f>VLOOKUP($C404,Demographics!$A$2:$V$2860,19,FALSE)/100</f>
        <v>0</v>
      </c>
      <c r="Y404" s="68">
        <f>IF(VLOOKUP($C404,MSP_HSPE!$B$2:$F$671,2,0)=0,"",VLOOKUP($C404,MSP_HSPE!$B$2:$F$671,2,0))</f>
        <v>2.93</v>
      </c>
      <c r="Z404" s="69">
        <f>IF(VLOOKUP($C404,MSP_HSPE!$B$2:$F$671,4,0)=0,"",VLOOKUP($C404,MSP_HSPE!$B$2:$F$671,4,0))</f>
        <v>3.0380000000000003</v>
      </c>
      <c r="AA404" s="69">
        <f>IF(VLOOKUP($C404,EOC!$A$2:$F$1091,2,0)=0,"",VLOOKUP($C404,EOC!$A$2:$F$1091,2,0))</f>
        <v>1.7690000000000001</v>
      </c>
      <c r="AB404" s="69">
        <f>IF(VLOOKUP($C404,EOC!$A$2:$F$1091,4,0)=0,"",VLOOKUP($C404,EOC!$A$2:$F$1091,4,0))</f>
        <v>2.6460000000000004</v>
      </c>
      <c r="AC404" s="70">
        <f>IF(VLOOKUP($C404,EOC!$A$2:$F$1091,6,0)=0,"",VLOOKUP($C404,EOC!$A$2:$F$1091,6,0))</f>
        <v>2.4129999999999998</v>
      </c>
      <c r="AD404" s="65">
        <f>Y404-(Modeling!$H$4+'High Schools'!V4*Modeling!$H$5)</f>
        <v>-2.3150956593816385E-2</v>
      </c>
      <c r="AE404" s="66">
        <f>Z404-(Modeling!$I$4+V404*Modeling!$I$5)</f>
        <v>0.34352468593589824</v>
      </c>
      <c r="AF404" s="64">
        <f>AA404-(Modeling!$J$4+V404*Modeling!$J$5)</f>
        <v>3.0050753044457146E-3</v>
      </c>
      <c r="AG404" s="62">
        <f>AC404-(Modeling!$K$4+V404*Modeling!$K$5)</f>
        <v>0.20487041523643557</v>
      </c>
      <c r="AH404" s="67">
        <f t="shared" si="12"/>
        <v>0.52824921988296314</v>
      </c>
      <c r="AI404" s="94">
        <f t="shared" si="13"/>
        <v>206</v>
      </c>
    </row>
    <row r="405" spans="1:35" x14ac:dyDescent="0.2">
      <c r="A405" s="36" t="s">
        <v>532</v>
      </c>
      <c r="B405" s="35" t="s">
        <v>386</v>
      </c>
      <c r="C405" s="53">
        <v>2634</v>
      </c>
      <c r="D405" s="28" t="str">
        <f>VLOOKUP($C405,Demographics!$A$2:$V$2860,2,FALSE)</f>
        <v>P</v>
      </c>
      <c r="E405" s="28" t="str">
        <f>VLOOKUP($C405,Demographics!$A$2:$V$2860,3,FALSE)</f>
        <v xml:space="preserve">9-12      </v>
      </c>
      <c r="F405" s="28">
        <f>VLOOKUP($C405,Demographics!$A$2:$V$2860,4,FALSE)</f>
        <v>73</v>
      </c>
      <c r="G405" s="29">
        <f>VLOOKUP($C405,Demographics!$A$2:$V$2860,20,FALSE)</f>
        <v>5</v>
      </c>
      <c r="H405" s="29">
        <f>VLOOKUP($C405,Demographics!$A$2:$V$2860,21,FALSE)</f>
        <v>19.8</v>
      </c>
      <c r="I405" s="27">
        <f>VLOOKUP($C405,Demographics!$A$2:$V$2860,22,FALSE)/100</f>
        <v>0.6</v>
      </c>
      <c r="J405" s="25">
        <f>VLOOKUP($C405,Demographics!$A$2:$V$2860,5,FALSE)/100</f>
        <v>0</v>
      </c>
      <c r="K405" s="26">
        <f>VLOOKUP($C405,Demographics!$A$2:$V$2860,6,FALSE)/100</f>
        <v>0</v>
      </c>
      <c r="L405" s="26">
        <f>VLOOKUP($C405,Demographics!$A$2:$V$2860,7,FALSE)/100</f>
        <v>0</v>
      </c>
      <c r="M405" s="26">
        <f>VLOOKUP($C405,Demographics!$A$2:$V$2860,8,FALSE)/100</f>
        <v>0</v>
      </c>
      <c r="N405" s="26">
        <f>VLOOKUP($C405,Demographics!$A$2:$V$2860,9,FALSE)/100</f>
        <v>9.5899999999999999E-2</v>
      </c>
      <c r="O405" s="26">
        <f>VLOOKUP($C405,Demographics!$A$2:$V$2860,10,FALSE)/100</f>
        <v>0.83560000000000001</v>
      </c>
      <c r="P405" s="26">
        <f>VLOOKUP($C405,Demographics!$A$2:$V$2860,11,FALSE)/100</f>
        <v>6.8499999999999991E-2</v>
      </c>
      <c r="Q405" s="26">
        <f>VLOOKUP($C405,Demographics!$A$2:$V$2860,12,FALSE)/100</f>
        <v>0.54789999999999994</v>
      </c>
      <c r="R405" s="26">
        <f>VLOOKUP($C405,Demographics!$A$2:$V$2860,13,FALSE)/100</f>
        <v>0.4521</v>
      </c>
      <c r="S405" s="26">
        <f>VLOOKUP($C405,Demographics!$A$2:$V$2860,14,FALSE)/100</f>
        <v>0</v>
      </c>
      <c r="T405" s="26">
        <f>VLOOKUP($C405,Demographics!$A$2:$V$2860,15,FALSE)/100</f>
        <v>0</v>
      </c>
      <c r="U405" s="26">
        <f>VLOOKUP($C405,Demographics!$A$2:$V$2860,16,FALSE)/100</f>
        <v>0.13039999999999999</v>
      </c>
      <c r="V405" s="26">
        <f>VLOOKUP($C405,Demographics!$A$2:$V$2860,17,FALSE)/100</f>
        <v>0.21739999999999998</v>
      </c>
      <c r="W405" s="26">
        <f>VLOOKUP($C405,Demographics!$A$2:$V$2860,18,FALSE)/100</f>
        <v>5.7999999999999996E-2</v>
      </c>
      <c r="X405" s="27">
        <f>VLOOKUP($C405,Demographics!$A$2:$V$2860,19,FALSE)/100</f>
        <v>0</v>
      </c>
      <c r="Y405" s="68">
        <f>IF(VLOOKUP($C405,MSP_HSPE!$B$2:$F$671,2,0)=0,"",VLOOKUP($C405,MSP_HSPE!$B$2:$F$671,2,0))</f>
        <v>3.32</v>
      </c>
      <c r="Z405" s="69">
        <f>IF(VLOOKUP($C405,MSP_HSPE!$B$2:$F$671,4,0)=0,"",VLOOKUP($C405,MSP_HSPE!$B$2:$F$671,4,0))</f>
        <v>3.1420000000000003</v>
      </c>
      <c r="AA405" s="69">
        <f>IF(VLOOKUP($C405,EOC!$A$2:$F$1091,2,0)=0,"",VLOOKUP($C405,EOC!$A$2:$F$1091,2,0))</f>
        <v>2.5</v>
      </c>
      <c r="AB405" s="69" t="str">
        <f>IF(VLOOKUP($C405,EOC!$A$2:$F$1091,4,0)=0,"",VLOOKUP($C405,EOC!$A$2:$F$1091,4,0))</f>
        <v/>
      </c>
      <c r="AC405" s="70">
        <f>IF(VLOOKUP($C405,EOC!$A$2:$F$1091,6,0)=0,"",VLOOKUP($C405,EOC!$A$2:$F$1091,6,0))</f>
        <v>3.0870000000000006</v>
      </c>
      <c r="AD405" s="65">
        <f>Y405-(Modeling!$H$4+'High Schools'!V596*Modeling!$H$5)</f>
        <v>7.0832101957884142E-2</v>
      </c>
      <c r="AE405" s="66">
        <f>Z405-(Modeling!$I$4+V405*Modeling!$I$5)</f>
        <v>-3.5316849384890325E-2</v>
      </c>
      <c r="AF405" s="64">
        <f>AA405-(Modeling!$J$4+V405*Modeling!$J$5)</f>
        <v>0.26227069003136005</v>
      </c>
      <c r="AG405" s="62">
        <f>AC405-(Modeling!$K$4+V405*Modeling!$K$5)</f>
        <v>0.17872081994294753</v>
      </c>
      <c r="AH405" s="67">
        <f t="shared" si="12"/>
        <v>0.4765067625473014</v>
      </c>
      <c r="AI405" s="94">
        <f t="shared" si="13"/>
        <v>217</v>
      </c>
    </row>
    <row r="406" spans="1:35" x14ac:dyDescent="0.2">
      <c r="A406" s="36" t="s">
        <v>36</v>
      </c>
      <c r="B406" s="35" t="s">
        <v>1123</v>
      </c>
      <c r="C406" s="53">
        <v>5164</v>
      </c>
      <c r="D406" s="28" t="str">
        <f>VLOOKUP($C406,Demographics!$A$2:$V$2860,2,FALSE)</f>
        <v>P</v>
      </c>
      <c r="E406" s="28" t="str">
        <f>VLOOKUP($C406,Demographics!$A$2:$V$2860,3,FALSE)</f>
        <v xml:space="preserve">9-12      </v>
      </c>
      <c r="F406" s="28">
        <f>VLOOKUP($C406,Demographics!$A$2:$V$2860,4,FALSE)</f>
        <v>2240</v>
      </c>
      <c r="G406" s="29">
        <f>VLOOKUP($C406,Demographics!$A$2:$V$2860,20,FALSE)</f>
        <v>20</v>
      </c>
      <c r="H406" s="29">
        <f>VLOOKUP($C406,Demographics!$A$2:$V$2860,21,FALSE)</f>
        <v>10.5</v>
      </c>
      <c r="I406" s="27">
        <f>VLOOKUP($C406,Demographics!$A$2:$V$2860,22,FALSE)/100</f>
        <v>0.91890000000000005</v>
      </c>
      <c r="J406" s="25">
        <f>VLOOKUP($C406,Demographics!$A$2:$V$2860,5,FALSE)/100</f>
        <v>3.0999999999999999E-3</v>
      </c>
      <c r="K406" s="26">
        <f>VLOOKUP($C406,Demographics!$A$2:$V$2860,6,FALSE)/100</f>
        <v>1.6500000000000001E-2</v>
      </c>
      <c r="L406" s="26">
        <f>VLOOKUP($C406,Demographics!$A$2:$V$2860,7,FALSE)/100</f>
        <v>2.7000000000000001E-3</v>
      </c>
      <c r="M406" s="26">
        <f>VLOOKUP($C406,Demographics!$A$2:$V$2860,8,FALSE)/100</f>
        <v>3.3000000000000002E-2</v>
      </c>
      <c r="N406" s="26">
        <f>VLOOKUP($C406,Demographics!$A$2:$V$2860,9,FALSE)/100</f>
        <v>0.63350000000000006</v>
      </c>
      <c r="O406" s="26">
        <f>VLOOKUP($C406,Demographics!$A$2:$V$2860,10,FALSE)/100</f>
        <v>0.3004</v>
      </c>
      <c r="P406" s="26">
        <f>VLOOKUP($C406,Demographics!$A$2:$V$2860,11,FALSE)/100</f>
        <v>1.0700000000000001E-2</v>
      </c>
      <c r="Q406" s="26">
        <f>VLOOKUP($C406,Demographics!$A$2:$V$2860,12,FALSE)/100</f>
        <v>0.49329999999999996</v>
      </c>
      <c r="R406" s="26">
        <f>VLOOKUP($C406,Demographics!$A$2:$V$2860,13,FALSE)/100</f>
        <v>0.50670000000000004</v>
      </c>
      <c r="S406" s="26">
        <f>VLOOKUP($C406,Demographics!$A$2:$V$2860,14,FALSE)/100</f>
        <v>0.08</v>
      </c>
      <c r="T406" s="26">
        <f>VLOOKUP($C406,Demographics!$A$2:$V$2860,15,FALSE)/100</f>
        <v>0.13150000000000001</v>
      </c>
      <c r="U406" s="26">
        <f>VLOOKUP($C406,Demographics!$A$2:$V$2860,16,FALSE)/100</f>
        <v>0.12089999999999999</v>
      </c>
      <c r="V406" s="26">
        <f>VLOOKUP($C406,Demographics!$A$2:$V$2860,17,FALSE)/100</f>
        <v>0.67310000000000003</v>
      </c>
      <c r="W406" s="26">
        <f>VLOOKUP($C406,Demographics!$A$2:$V$2860,18,FALSE)/100</f>
        <v>1.84E-2</v>
      </c>
      <c r="X406" s="27">
        <f>VLOOKUP($C406,Demographics!$A$2:$V$2860,19,FALSE)/100</f>
        <v>0</v>
      </c>
      <c r="Y406" s="68">
        <f>IF(VLOOKUP($C406,MSP_HSPE!$B$2:$F$671,2,0)=0,"",VLOOKUP($C406,MSP_HSPE!$B$2:$F$671,2,0))</f>
        <v>2.79</v>
      </c>
      <c r="Z406" s="69">
        <f>IF(VLOOKUP($C406,MSP_HSPE!$B$2:$F$671,4,0)=0,"",VLOOKUP($C406,MSP_HSPE!$B$2:$F$671,4,0))</f>
        <v>2.7320000000000007</v>
      </c>
      <c r="AA406" s="69" t="str">
        <f>IF(VLOOKUP($C406,EOC!$A$2:$F$1091,2,0)=0,"",VLOOKUP($C406,EOC!$A$2:$F$1091,2,0))</f>
        <v/>
      </c>
      <c r="AB406" s="69">
        <f>IF(VLOOKUP($C406,EOC!$A$2:$F$1091,4,0)=0,"",VLOOKUP($C406,EOC!$A$2:$F$1091,4,0))</f>
        <v>2.5720000000000001</v>
      </c>
      <c r="AC406" s="70">
        <f>IF(VLOOKUP($C406,EOC!$A$2:$F$1091,6,0)=0,"",VLOOKUP($C406,EOC!$A$2:$F$1091,6,0))</f>
        <v>2.3410000000000002</v>
      </c>
      <c r="AD406" s="65">
        <f>Y406-(Modeling!$H$4+'High Schools'!V101*Modeling!$H$5)</f>
        <v>-0.10723154213092956</v>
      </c>
      <c r="AE406" s="66">
        <f>Z406-(Modeling!$I$4+V406*Modeling!$I$5)</f>
        <v>1.0894818966102005E-2</v>
      </c>
      <c r="AF406" s="63"/>
      <c r="AG406" s="62">
        <f>AC406-(Modeling!$K$4+V406*Modeling!$K$5)</f>
        <v>9.4255488355227346E-2</v>
      </c>
      <c r="AH406" s="67">
        <f t="shared" si="12"/>
        <v>-2.0812348096002076E-3</v>
      </c>
      <c r="AI406" s="94">
        <f t="shared" si="13"/>
        <v>297</v>
      </c>
    </row>
    <row r="407" spans="1:35" x14ac:dyDescent="0.2">
      <c r="A407" s="36" t="s">
        <v>36</v>
      </c>
      <c r="B407" s="35" t="s">
        <v>184</v>
      </c>
      <c r="C407" s="53">
        <v>3912</v>
      </c>
      <c r="D407" s="28" t="str">
        <f>VLOOKUP($C407,Demographics!$A$2:$V$2860,2,FALSE)</f>
        <v>A</v>
      </c>
      <c r="E407" s="28" t="str">
        <f>VLOOKUP($C407,Demographics!$A$2:$V$2860,3,FALSE)</f>
        <v xml:space="preserve">6-12      </v>
      </c>
      <c r="F407" s="28">
        <f>VLOOKUP($C407,Demographics!$A$2:$V$2860,4,FALSE)</f>
        <v>197</v>
      </c>
      <c r="G407" s="29">
        <f>VLOOKUP($C407,Demographics!$A$2:$V$2860,20,FALSE)</f>
        <v>11</v>
      </c>
      <c r="H407" s="29">
        <f>VLOOKUP($C407,Demographics!$A$2:$V$2860,21,FALSE)</f>
        <v>8.8000000000000007</v>
      </c>
      <c r="I407" s="27">
        <f>VLOOKUP($C407,Demographics!$A$2:$V$2860,22,FALSE)/100</f>
        <v>0.44439999999999996</v>
      </c>
      <c r="J407" s="25">
        <f>VLOOKUP($C407,Demographics!$A$2:$V$2860,5,FALSE)/100</f>
        <v>5.1000000000000004E-3</v>
      </c>
      <c r="K407" s="26">
        <f>VLOOKUP($C407,Demographics!$A$2:$V$2860,6,FALSE)/100</f>
        <v>5.1000000000000004E-3</v>
      </c>
      <c r="L407" s="26">
        <f>VLOOKUP($C407,Demographics!$A$2:$V$2860,7,FALSE)/100</f>
        <v>0</v>
      </c>
      <c r="M407" s="26">
        <f>VLOOKUP($C407,Demographics!$A$2:$V$2860,8,FALSE)/100</f>
        <v>3.0499999999999999E-2</v>
      </c>
      <c r="N407" s="26">
        <f>VLOOKUP($C407,Demographics!$A$2:$V$2860,9,FALSE)/100</f>
        <v>0.67510000000000003</v>
      </c>
      <c r="O407" s="26">
        <f>VLOOKUP($C407,Demographics!$A$2:$V$2860,10,FALSE)/100</f>
        <v>0.2843</v>
      </c>
      <c r="P407" s="26">
        <f>VLOOKUP($C407,Demographics!$A$2:$V$2860,11,FALSE)/100</f>
        <v>0</v>
      </c>
      <c r="Q407" s="26">
        <f>VLOOKUP($C407,Demographics!$A$2:$V$2860,12,FALSE)/100</f>
        <v>0.54310000000000003</v>
      </c>
      <c r="R407" s="26">
        <f>VLOOKUP($C407,Demographics!$A$2:$V$2860,13,FALSE)/100</f>
        <v>0.45689999999999997</v>
      </c>
      <c r="S407" s="26">
        <f>VLOOKUP($C407,Demographics!$A$2:$V$2860,14,FALSE)/100</f>
        <v>5.2600000000000001E-2</v>
      </c>
      <c r="T407" s="26">
        <f>VLOOKUP($C407,Demographics!$A$2:$V$2860,15,FALSE)/100</f>
        <v>0.20569999999999999</v>
      </c>
      <c r="U407" s="26">
        <f>VLOOKUP($C407,Demographics!$A$2:$V$2860,16,FALSE)/100</f>
        <v>4.7800000000000002E-2</v>
      </c>
      <c r="V407" s="26">
        <f>VLOOKUP($C407,Demographics!$A$2:$V$2860,17,FALSE)/100</f>
        <v>0.76080000000000003</v>
      </c>
      <c r="W407" s="26">
        <f>VLOOKUP($C407,Demographics!$A$2:$V$2860,18,FALSE)/100</f>
        <v>2.3900000000000001E-2</v>
      </c>
      <c r="X407" s="27">
        <f>VLOOKUP($C407,Demographics!$A$2:$V$2860,19,FALSE)/100</f>
        <v>0</v>
      </c>
      <c r="Y407" s="68">
        <f>IF(VLOOKUP($C407,MSP_HSPE!$B$2:$F$671,2,0)=0,"",VLOOKUP($C407,MSP_HSPE!$B$2:$F$671,2,0))</f>
        <v>1.64</v>
      </c>
      <c r="Z407" s="69">
        <f>IF(VLOOKUP($C407,MSP_HSPE!$B$2:$F$671,4,0)=0,"",VLOOKUP($C407,MSP_HSPE!$B$2:$F$671,4,0))</f>
        <v>1.4</v>
      </c>
      <c r="AA407" s="69">
        <f>IF(VLOOKUP($C407,EOC!$A$2:$F$1091,2,0)=0,"",VLOOKUP($C407,EOC!$A$2:$F$1091,2,0))</f>
        <v>1.073</v>
      </c>
      <c r="AB407" s="69">
        <f>IF(VLOOKUP($C407,EOC!$A$2:$F$1091,4,0)=0,"",VLOOKUP($C407,EOC!$A$2:$F$1091,4,0))</f>
        <v>1.49</v>
      </c>
      <c r="AC407" s="70">
        <f>IF(VLOOKUP($C407,EOC!$A$2:$F$1091,6,0)=0,"",VLOOKUP($C407,EOC!$A$2:$F$1091,6,0))</f>
        <v>0.78500000000000003</v>
      </c>
      <c r="AD407" s="65">
        <f>Y407-(Modeling!$H$4+'High Schools'!V100*Modeling!$H$5)</f>
        <v>-1.7629175817501348</v>
      </c>
      <c r="AE407" s="66">
        <f>Z407-(Modeling!$I$4+V407*Modeling!$I$5)</f>
        <v>-1.2333067098590424</v>
      </c>
      <c r="AF407" s="64">
        <f>AA407-(Modeling!$J$4+V407*Modeling!$J$5)</f>
        <v>-0.63323342575260266</v>
      </c>
      <c r="AG407" s="62">
        <f>AC407-(Modeling!$K$4+V407*Modeling!$K$5)</f>
        <v>-1.3344313880552248</v>
      </c>
      <c r="AH407" s="67">
        <f t="shared" si="12"/>
        <v>-4.9638891054170049</v>
      </c>
      <c r="AI407" s="94">
        <f t="shared" si="13"/>
        <v>497</v>
      </c>
    </row>
    <row r="408" spans="1:35" x14ac:dyDescent="0.2">
      <c r="A408" s="36" t="s">
        <v>36</v>
      </c>
      <c r="B408" s="35" t="s">
        <v>339</v>
      </c>
      <c r="C408" s="53">
        <v>2917</v>
      </c>
      <c r="D408" s="28" t="str">
        <f>VLOOKUP($C408,Demographics!$A$2:$V$2860,2,FALSE)</f>
        <v>P</v>
      </c>
      <c r="E408" s="28" t="str">
        <f>VLOOKUP($C408,Demographics!$A$2:$V$2860,3,FALSE)</f>
        <v xml:space="preserve">9-12      </v>
      </c>
      <c r="F408" s="28">
        <f>VLOOKUP($C408,Demographics!$A$2:$V$2860,4,FALSE)</f>
        <v>1916</v>
      </c>
      <c r="G408" s="29">
        <f>VLOOKUP($C408,Demographics!$A$2:$V$2860,20,FALSE)</f>
        <v>18</v>
      </c>
      <c r="H408" s="29">
        <f>VLOOKUP($C408,Demographics!$A$2:$V$2860,21,FALSE)</f>
        <v>10.4</v>
      </c>
      <c r="I408" s="27">
        <f>VLOOKUP($C408,Demographics!$A$2:$V$2860,22,FALSE)/100</f>
        <v>0.74290000000000012</v>
      </c>
      <c r="J408" s="25">
        <f>VLOOKUP($C408,Demographics!$A$2:$V$2860,5,FALSE)/100</f>
        <v>1.6000000000000001E-3</v>
      </c>
      <c r="K408" s="26">
        <f>VLOOKUP($C408,Demographics!$A$2:$V$2860,6,FALSE)/100</f>
        <v>1.3000000000000001E-2</v>
      </c>
      <c r="L408" s="26">
        <f>VLOOKUP($C408,Demographics!$A$2:$V$2860,7,FALSE)/100</f>
        <v>3.0999999999999999E-3</v>
      </c>
      <c r="M408" s="26">
        <f>VLOOKUP($C408,Demographics!$A$2:$V$2860,8,FALSE)/100</f>
        <v>2.0400000000000001E-2</v>
      </c>
      <c r="N408" s="26">
        <f>VLOOKUP($C408,Demographics!$A$2:$V$2860,9,FALSE)/100</f>
        <v>0.77139999999999997</v>
      </c>
      <c r="O408" s="26">
        <f>VLOOKUP($C408,Demographics!$A$2:$V$2860,10,FALSE)/100</f>
        <v>0.17899999999999999</v>
      </c>
      <c r="P408" s="26">
        <f>VLOOKUP($C408,Demographics!$A$2:$V$2860,11,FALSE)/100</f>
        <v>1.15E-2</v>
      </c>
      <c r="Q408" s="26">
        <f>VLOOKUP($C408,Demographics!$A$2:$V$2860,12,FALSE)/100</f>
        <v>0.51200000000000001</v>
      </c>
      <c r="R408" s="26">
        <f>VLOOKUP($C408,Demographics!$A$2:$V$2860,13,FALSE)/100</f>
        <v>0.48799999999999999</v>
      </c>
      <c r="S408" s="26">
        <f>VLOOKUP($C408,Demographics!$A$2:$V$2860,14,FALSE)/100</f>
        <v>7.0099999999999996E-2</v>
      </c>
      <c r="T408" s="26">
        <f>VLOOKUP($C408,Demographics!$A$2:$V$2860,15,FALSE)/100</f>
        <v>0.1978</v>
      </c>
      <c r="U408" s="26">
        <f>VLOOKUP($C408,Demographics!$A$2:$V$2860,16,FALSE)/100</f>
        <v>0.1164</v>
      </c>
      <c r="V408" s="26">
        <f>VLOOKUP($C408,Demographics!$A$2:$V$2860,17,FALSE)/100</f>
        <v>0.75040000000000007</v>
      </c>
      <c r="W408" s="26">
        <f>VLOOKUP($C408,Demographics!$A$2:$V$2860,18,FALSE)/100</f>
        <v>1.89E-2</v>
      </c>
      <c r="X408" s="27">
        <f>VLOOKUP($C408,Demographics!$A$2:$V$2860,19,FALSE)/100</f>
        <v>0</v>
      </c>
      <c r="Y408" s="68">
        <f>IF(VLOOKUP($C408,MSP_HSPE!$B$2:$F$671,2,0)=0,"",VLOOKUP($C408,MSP_HSPE!$B$2:$F$671,2,0))</f>
        <v>2.81</v>
      </c>
      <c r="Z408" s="69">
        <f>IF(VLOOKUP($C408,MSP_HSPE!$B$2:$F$671,4,0)=0,"",VLOOKUP($C408,MSP_HSPE!$B$2:$F$671,4,0))</f>
        <v>2.6519999999999997</v>
      </c>
      <c r="AA408" s="69">
        <f>IF(VLOOKUP($C408,EOC!$A$2:$F$1091,2,0)=0,"",VLOOKUP($C408,EOC!$A$2:$F$1091,2,0))</f>
        <v>1.5779999999999998</v>
      </c>
      <c r="AB408" s="69">
        <f>IF(VLOOKUP($C408,EOC!$A$2:$F$1091,4,0)=0,"",VLOOKUP($C408,EOC!$A$2:$F$1091,4,0))</f>
        <v>2.347</v>
      </c>
      <c r="AC408" s="70">
        <f>IF(VLOOKUP($C408,EOC!$A$2:$F$1091,6,0)=0,"",VLOOKUP($C408,EOC!$A$2:$F$1091,6,0))</f>
        <v>2.532</v>
      </c>
      <c r="AD408" s="65">
        <f>Y408-(Modeling!$H$4+'High Schools'!V99*Modeling!$H$5)</f>
        <v>-0.20917490590831278</v>
      </c>
      <c r="AE408" s="66">
        <f>Z408-(Modeling!$I$4+V408*Modeling!$I$5)</f>
        <v>8.2816128294580516E-3</v>
      </c>
      <c r="AF408" s="64">
        <f>AA408-(Modeling!$J$4+V408*Modeling!$J$5)</f>
        <v>-0.13840559578544553</v>
      </c>
      <c r="AG408" s="62">
        <f>AC408-(Modeling!$K$4+V408*Modeling!$K$5)</f>
        <v>0.39747104654761101</v>
      </c>
      <c r="AH408" s="67">
        <f t="shared" si="12"/>
        <v>5.8172157683310743E-2</v>
      </c>
      <c r="AI408" s="94">
        <f t="shared" si="13"/>
        <v>286</v>
      </c>
    </row>
    <row r="409" spans="1:35" x14ac:dyDescent="0.2">
      <c r="A409" s="36" t="s">
        <v>605</v>
      </c>
      <c r="B409" s="35" t="s">
        <v>635</v>
      </c>
      <c r="C409" s="53">
        <v>2397</v>
      </c>
      <c r="D409" s="28" t="str">
        <f>VLOOKUP($C409,Demographics!$A$2:$V$2860,2,FALSE)</f>
        <v>P</v>
      </c>
      <c r="E409" s="28" t="str">
        <f>VLOOKUP($C409,Demographics!$A$2:$V$2860,3,FALSE)</f>
        <v xml:space="preserve">7-12      </v>
      </c>
      <c r="F409" s="28">
        <f>VLOOKUP($C409,Demographics!$A$2:$V$2860,4,FALSE)</f>
        <v>137</v>
      </c>
      <c r="G409" s="29">
        <f>VLOOKUP($C409,Demographics!$A$2:$V$2860,20,FALSE)</f>
        <v>9</v>
      </c>
      <c r="H409" s="29">
        <f>VLOOKUP($C409,Demographics!$A$2:$V$2860,21,FALSE)</f>
        <v>14.5</v>
      </c>
      <c r="I409" s="27">
        <f>VLOOKUP($C409,Demographics!$A$2:$V$2860,22,FALSE)/100</f>
        <v>0.73329999999999995</v>
      </c>
      <c r="J409" s="25">
        <f>VLOOKUP($C409,Demographics!$A$2:$V$2860,5,FALSE)/100</f>
        <v>0</v>
      </c>
      <c r="K409" s="26">
        <f>VLOOKUP($C409,Demographics!$A$2:$V$2860,6,FALSE)/100</f>
        <v>7.3000000000000001E-3</v>
      </c>
      <c r="L409" s="26">
        <f>VLOOKUP($C409,Demographics!$A$2:$V$2860,7,FALSE)/100</f>
        <v>0</v>
      </c>
      <c r="M409" s="26">
        <f>VLOOKUP($C409,Demographics!$A$2:$V$2860,8,FALSE)/100</f>
        <v>0</v>
      </c>
      <c r="N409" s="26">
        <f>VLOOKUP($C409,Demographics!$A$2:$V$2860,9,FALSE)/100</f>
        <v>0.45990000000000003</v>
      </c>
      <c r="O409" s="26">
        <f>VLOOKUP($C409,Demographics!$A$2:$V$2860,10,FALSE)/100</f>
        <v>0.44530000000000003</v>
      </c>
      <c r="P409" s="26">
        <f>VLOOKUP($C409,Demographics!$A$2:$V$2860,11,FALSE)/100</f>
        <v>8.7599999999999997E-2</v>
      </c>
      <c r="Q409" s="26">
        <f>VLOOKUP($C409,Demographics!$A$2:$V$2860,12,FALSE)/100</f>
        <v>0.50360000000000005</v>
      </c>
      <c r="R409" s="26">
        <f>VLOOKUP($C409,Demographics!$A$2:$V$2860,13,FALSE)/100</f>
        <v>0.49640000000000001</v>
      </c>
      <c r="S409" s="26">
        <f>VLOOKUP($C409,Demographics!$A$2:$V$2860,14,FALSE)/100</f>
        <v>8.0299999999999996E-2</v>
      </c>
      <c r="T409" s="26">
        <f>VLOOKUP($C409,Demographics!$A$2:$V$2860,15,FALSE)/100</f>
        <v>9.4899999999999998E-2</v>
      </c>
      <c r="U409" s="26">
        <f>VLOOKUP($C409,Demographics!$A$2:$V$2860,16,FALSE)/100</f>
        <v>0.15329999999999999</v>
      </c>
      <c r="V409" s="26">
        <f>VLOOKUP($C409,Demographics!$A$2:$V$2860,17,FALSE)/100</f>
        <v>0.69340000000000002</v>
      </c>
      <c r="W409" s="26">
        <f>VLOOKUP($C409,Demographics!$A$2:$V$2860,18,FALSE)/100</f>
        <v>0</v>
      </c>
      <c r="X409" s="27">
        <f>VLOOKUP($C409,Demographics!$A$2:$V$2860,19,FALSE)/100</f>
        <v>0</v>
      </c>
      <c r="Y409" s="68">
        <f>IF(VLOOKUP($C409,MSP_HSPE!$B$2:$F$671,2,0)=0,"",VLOOKUP($C409,MSP_HSPE!$B$2:$F$671,2,0))</f>
        <v>3.2</v>
      </c>
      <c r="Z409" s="69">
        <f>IF(VLOOKUP($C409,MSP_HSPE!$B$2:$F$671,4,0)=0,"",VLOOKUP($C409,MSP_HSPE!$B$2:$F$671,4,0))</f>
        <v>2.8979999999999997</v>
      </c>
      <c r="AA409" s="69">
        <f>IF(VLOOKUP($C409,EOC!$A$2:$F$1091,2,0)=0,"",VLOOKUP($C409,EOC!$A$2:$F$1091,2,0))</f>
        <v>2.359</v>
      </c>
      <c r="AB409" s="69">
        <f>IF(VLOOKUP($C409,EOC!$A$2:$F$1091,4,0)=0,"",VLOOKUP($C409,EOC!$A$2:$F$1091,4,0))</f>
        <v>3.0970000000000004</v>
      </c>
      <c r="AC409" s="70">
        <f>IF(VLOOKUP($C409,EOC!$A$2:$F$1091,6,0)=0,"",VLOOKUP($C409,EOC!$A$2:$F$1091,6,0))</f>
        <v>2.9980000000000002</v>
      </c>
      <c r="AD409" s="65">
        <f>Y409-(Modeling!$H$4+'High Schools'!V330*Modeling!$H$5)</f>
        <v>-0.27560133812591925</v>
      </c>
      <c r="AE409" s="66">
        <f>Z409-(Modeling!$I$4+V409*Modeling!$I$5)</f>
        <v>0.1972176121798932</v>
      </c>
      <c r="AF409" s="64">
        <f>AA409-(Modeling!$J$4+V409*Modeling!$J$5)</f>
        <v>0.58684308768839677</v>
      </c>
      <c r="AG409" s="62">
        <f>AC409-(Modeling!$K$4+V409*Modeling!$K$5)</f>
        <v>0.78072477465930756</v>
      </c>
      <c r="AH409" s="67">
        <f t="shared" si="12"/>
        <v>1.2891841364016783</v>
      </c>
      <c r="AI409" s="94">
        <f t="shared" si="13"/>
        <v>90</v>
      </c>
    </row>
    <row r="410" spans="1:35" x14ac:dyDescent="0.2">
      <c r="A410" s="36" t="s">
        <v>30</v>
      </c>
      <c r="B410" s="35" t="s">
        <v>355</v>
      </c>
      <c r="C410" s="53">
        <v>2858</v>
      </c>
      <c r="D410" s="28" t="str">
        <f>VLOOKUP($C410,Demographics!$A$2:$V$2860,2,FALSE)</f>
        <v>P</v>
      </c>
      <c r="E410" s="28" t="str">
        <f>VLOOKUP($C410,Demographics!$A$2:$V$2860,3,FALSE)</f>
        <v xml:space="preserve">PK-12     </v>
      </c>
      <c r="F410" s="28">
        <f>VLOOKUP($C410,Demographics!$A$2:$V$2860,4,FALSE)</f>
        <v>282</v>
      </c>
      <c r="G410" s="29">
        <f>VLOOKUP($C410,Demographics!$A$2:$V$2860,20,FALSE)</f>
        <v>14</v>
      </c>
      <c r="H410" s="29">
        <f>VLOOKUP($C410,Demographics!$A$2:$V$2860,21,FALSE)</f>
        <v>12.3</v>
      </c>
      <c r="I410" s="27">
        <f>VLOOKUP($C410,Demographics!$A$2:$V$2860,22,FALSE)/100</f>
        <v>0.85</v>
      </c>
      <c r="J410" s="25">
        <f>VLOOKUP($C410,Demographics!$A$2:$V$2860,5,FALSE)/100</f>
        <v>1.06E-2</v>
      </c>
      <c r="K410" s="26">
        <f>VLOOKUP($C410,Demographics!$A$2:$V$2860,6,FALSE)/100</f>
        <v>0</v>
      </c>
      <c r="L410" s="26">
        <f>VLOOKUP($C410,Demographics!$A$2:$V$2860,7,FALSE)/100</f>
        <v>0</v>
      </c>
      <c r="M410" s="26">
        <f>VLOOKUP($C410,Demographics!$A$2:$V$2860,8,FALSE)/100</f>
        <v>7.0999999999999995E-3</v>
      </c>
      <c r="N410" s="26">
        <f>VLOOKUP($C410,Demographics!$A$2:$V$2860,9,FALSE)/100</f>
        <v>3.9E-2</v>
      </c>
      <c r="O410" s="26">
        <f>VLOOKUP($C410,Demographics!$A$2:$V$2860,10,FALSE)/100</f>
        <v>0.90069999999999995</v>
      </c>
      <c r="P410" s="26">
        <f>VLOOKUP($C410,Demographics!$A$2:$V$2860,11,FALSE)/100</f>
        <v>4.2599999999999999E-2</v>
      </c>
      <c r="Q410" s="26">
        <f>VLOOKUP($C410,Demographics!$A$2:$V$2860,12,FALSE)/100</f>
        <v>0.51770000000000005</v>
      </c>
      <c r="R410" s="26">
        <f>VLOOKUP($C410,Demographics!$A$2:$V$2860,13,FALSE)/100</f>
        <v>0.48229999999999995</v>
      </c>
      <c r="S410" s="26">
        <f>VLOOKUP($C410,Demographics!$A$2:$V$2860,14,FALSE)/100</f>
        <v>0</v>
      </c>
      <c r="T410" s="26">
        <f>VLOOKUP($C410,Demographics!$A$2:$V$2860,15,FALSE)/100</f>
        <v>0</v>
      </c>
      <c r="U410" s="26">
        <f>VLOOKUP($C410,Demographics!$A$2:$V$2860,16,FALSE)/100</f>
        <v>0.15770000000000001</v>
      </c>
      <c r="V410" s="26">
        <f>VLOOKUP($C410,Demographics!$A$2:$V$2860,17,FALSE)/100</f>
        <v>0.65949999999999998</v>
      </c>
      <c r="W410" s="26">
        <f>VLOOKUP($C410,Demographics!$A$2:$V$2860,18,FALSE)/100</f>
        <v>0</v>
      </c>
      <c r="X410" s="27">
        <f>VLOOKUP($C410,Demographics!$A$2:$V$2860,19,FALSE)/100</f>
        <v>0</v>
      </c>
      <c r="Y410" s="68">
        <f>IF(VLOOKUP($C410,MSP_HSPE!$B$2:$F$671,2,0)=0,"",VLOOKUP($C410,MSP_HSPE!$B$2:$F$671,2,0))</f>
        <v>3.16</v>
      </c>
      <c r="Z410" s="69">
        <f>IF(VLOOKUP($C410,MSP_HSPE!$B$2:$F$671,4,0)=0,"",VLOOKUP($C410,MSP_HSPE!$B$2:$F$671,4,0))</f>
        <v>3.0510000000000002</v>
      </c>
      <c r="AA410" s="69">
        <f>IF(VLOOKUP($C410,EOC!$A$2:$F$1091,2,0)=0,"",VLOOKUP($C410,EOC!$A$2:$F$1091,2,0))</f>
        <v>2.613</v>
      </c>
      <c r="AB410" s="69">
        <f>IF(VLOOKUP($C410,EOC!$A$2:$F$1091,4,0)=0,"",VLOOKUP($C410,EOC!$A$2:$F$1091,4,0))</f>
        <v>3.1</v>
      </c>
      <c r="AC410" s="70">
        <f>IF(VLOOKUP($C410,EOC!$A$2:$F$1091,6,0)=0,"",VLOOKUP($C410,EOC!$A$2:$F$1091,6,0))</f>
        <v>2.8930000000000002</v>
      </c>
      <c r="AD410" s="65">
        <f>Y410-(Modeling!$H$4+'High Schools'!V305*Modeling!$H$5)</f>
        <v>0.16528266140297054</v>
      </c>
      <c r="AE410" s="66">
        <f>Z410-(Modeling!$I$4+V410*Modeling!$I$5)</f>
        <v>0.31627954863567886</v>
      </c>
      <c r="AF410" s="64">
        <f>AA410-(Modeling!$J$4+V410*Modeling!$J$5)</f>
        <v>0.80768572575441855</v>
      </c>
      <c r="AG410" s="62">
        <f>AC410-(Modeling!$K$4+V410*Modeling!$K$5)</f>
        <v>0.62651251822047405</v>
      </c>
      <c r="AH410" s="67">
        <f t="shared" si="12"/>
        <v>1.915760454013542</v>
      </c>
      <c r="AI410" s="94">
        <f t="shared" si="13"/>
        <v>37</v>
      </c>
    </row>
    <row r="411" spans="1:35" x14ac:dyDescent="0.2">
      <c r="A411" s="36" t="s">
        <v>405</v>
      </c>
      <c r="B411" s="35" t="s">
        <v>464</v>
      </c>
      <c r="C411" s="53">
        <v>4081</v>
      </c>
      <c r="D411" s="28" t="str">
        <f>VLOOKUP($C411,Demographics!$A$2:$V$2860,2,FALSE)</f>
        <v>P</v>
      </c>
      <c r="E411" s="28" t="str">
        <f>VLOOKUP($C411,Demographics!$A$2:$V$2860,3,FALSE)</f>
        <v xml:space="preserve">9-12      </v>
      </c>
      <c r="F411" s="28">
        <f>VLOOKUP($C411,Demographics!$A$2:$V$2860,4,FALSE)</f>
        <v>1690</v>
      </c>
      <c r="G411" s="29">
        <f>VLOOKUP($C411,Demographics!$A$2:$V$2860,20,FALSE)</f>
        <v>19</v>
      </c>
      <c r="H411" s="29">
        <f>VLOOKUP($C411,Demographics!$A$2:$V$2860,21,FALSE)</f>
        <v>14.7</v>
      </c>
      <c r="I411" s="27">
        <f>VLOOKUP($C411,Demographics!$A$2:$V$2860,22,FALSE)/100</f>
        <v>0.69230000000000003</v>
      </c>
      <c r="J411" s="25">
        <f>VLOOKUP($C411,Demographics!$A$2:$V$2860,5,FALSE)/100</f>
        <v>3.5999999999999999E-3</v>
      </c>
      <c r="K411" s="26">
        <f>VLOOKUP($C411,Demographics!$A$2:$V$2860,6,FALSE)/100</f>
        <v>1.78E-2</v>
      </c>
      <c r="L411" s="26">
        <f>VLOOKUP($C411,Demographics!$A$2:$V$2860,7,FALSE)/100</f>
        <v>3.5999999999999999E-3</v>
      </c>
      <c r="M411" s="26">
        <f>VLOOKUP($C411,Demographics!$A$2:$V$2860,8,FALSE)/100</f>
        <v>1.01E-2</v>
      </c>
      <c r="N411" s="26">
        <f>VLOOKUP($C411,Demographics!$A$2:$V$2860,9,FALSE)/100</f>
        <v>4.5599999999999995E-2</v>
      </c>
      <c r="O411" s="26">
        <f>VLOOKUP($C411,Demographics!$A$2:$V$2860,10,FALSE)/100</f>
        <v>0.84849999999999992</v>
      </c>
      <c r="P411" s="26">
        <f>VLOOKUP($C411,Demographics!$A$2:$V$2860,11,FALSE)/100</f>
        <v>7.0999999999999994E-2</v>
      </c>
      <c r="Q411" s="26">
        <f>VLOOKUP($C411,Demographics!$A$2:$V$2860,12,FALSE)/100</f>
        <v>0.50360000000000005</v>
      </c>
      <c r="R411" s="26">
        <f>VLOOKUP($C411,Demographics!$A$2:$V$2860,13,FALSE)/100</f>
        <v>0.49640000000000001</v>
      </c>
      <c r="S411" s="26">
        <f>VLOOKUP($C411,Demographics!$A$2:$V$2860,14,FALSE)/100</f>
        <v>0</v>
      </c>
      <c r="T411" s="26">
        <f>VLOOKUP($C411,Demographics!$A$2:$V$2860,15,FALSE)/100</f>
        <v>0</v>
      </c>
      <c r="U411" s="26">
        <f>VLOOKUP($C411,Demographics!$A$2:$V$2860,16,FALSE)/100</f>
        <v>6.6600000000000006E-2</v>
      </c>
      <c r="V411" s="26">
        <f>VLOOKUP($C411,Demographics!$A$2:$V$2860,17,FALSE)/100</f>
        <v>0.1242</v>
      </c>
      <c r="W411" s="26">
        <f>VLOOKUP($C411,Demographics!$A$2:$V$2860,18,FALSE)/100</f>
        <v>1.09E-2</v>
      </c>
      <c r="X411" s="27">
        <f>VLOOKUP($C411,Demographics!$A$2:$V$2860,19,FALSE)/100</f>
        <v>5.9999999999999995E-4</v>
      </c>
      <c r="Y411" s="68">
        <f>IF(VLOOKUP($C411,MSP_HSPE!$B$2:$F$671,2,0)=0,"",VLOOKUP($C411,MSP_HSPE!$B$2:$F$671,2,0))</f>
        <v>3.62</v>
      </c>
      <c r="Z411" s="69">
        <f>IF(VLOOKUP($C411,MSP_HSPE!$B$2:$F$671,4,0)=0,"",VLOOKUP($C411,MSP_HSPE!$B$2:$F$671,4,0))</f>
        <v>3.41</v>
      </c>
      <c r="AA411" s="69">
        <f>IF(VLOOKUP($C411,EOC!$A$2:$F$1091,2,0)=0,"",VLOOKUP($C411,EOC!$A$2:$F$1091,2,0))</f>
        <v>3.032</v>
      </c>
      <c r="AB411" s="69">
        <f>IF(VLOOKUP($C411,EOC!$A$2:$F$1091,4,0)=0,"",VLOOKUP($C411,EOC!$A$2:$F$1091,4,0))</f>
        <v>3.4560000000000004</v>
      </c>
      <c r="AC411" s="70">
        <f>IF(VLOOKUP($C411,EOC!$A$2:$F$1091,6,0)=0,"",VLOOKUP($C411,EOC!$A$2:$F$1091,6,0))</f>
        <v>3.38</v>
      </c>
      <c r="AD411" s="65">
        <f>Y411-(Modeling!$H$4+'High Schools'!V386*Modeling!$H$5)</f>
        <v>0.67752769955618053</v>
      </c>
      <c r="AE411" s="66">
        <f>Z411-(Modeling!$I$4+V411*Modeling!$I$5)</f>
        <v>0.13937850393897921</v>
      </c>
      <c r="AF411" s="64">
        <f>AA411-(Modeling!$J$4+V411*Modeling!$J$5)</f>
        <v>0.70311239704473039</v>
      </c>
      <c r="AG411" s="62">
        <f>AC411-(Modeling!$K$4+V411*Modeling!$K$5)</f>
        <v>0.33642340696066819</v>
      </c>
      <c r="AH411" s="67">
        <f t="shared" si="12"/>
        <v>1.8564420075005583</v>
      </c>
      <c r="AI411" s="94">
        <f t="shared" si="13"/>
        <v>40</v>
      </c>
    </row>
    <row r="412" spans="1:35" x14ac:dyDescent="0.2">
      <c r="A412" s="36" t="s">
        <v>405</v>
      </c>
      <c r="B412" s="35" t="s">
        <v>113</v>
      </c>
      <c r="C412" s="53">
        <v>1516</v>
      </c>
      <c r="D412" s="28" t="str">
        <f>VLOOKUP($C412,Demographics!$A$2:$V$2860,2,FALSE)</f>
        <v>A</v>
      </c>
      <c r="E412" s="28" t="str">
        <f>VLOOKUP($C412,Demographics!$A$2:$V$2860,3,FALSE)</f>
        <v xml:space="preserve">9-12      </v>
      </c>
      <c r="F412" s="28">
        <f>VLOOKUP($C412,Demographics!$A$2:$V$2860,4,FALSE)</f>
        <v>151</v>
      </c>
      <c r="G412" s="29">
        <f>VLOOKUP($C412,Demographics!$A$2:$V$2860,20,FALSE)</f>
        <v>5</v>
      </c>
      <c r="H412" s="29">
        <f>VLOOKUP($C412,Demographics!$A$2:$V$2860,21,FALSE)</f>
        <v>23.1</v>
      </c>
      <c r="I412" s="27">
        <f>VLOOKUP($C412,Demographics!$A$2:$V$2860,22,FALSE)/100</f>
        <v>0.2581</v>
      </c>
      <c r="J412" s="25">
        <f>VLOOKUP($C412,Demographics!$A$2:$V$2860,5,FALSE)/100</f>
        <v>1.32E-2</v>
      </c>
      <c r="K412" s="26">
        <f>VLOOKUP($C412,Demographics!$A$2:$V$2860,6,FALSE)/100</f>
        <v>0</v>
      </c>
      <c r="L412" s="26">
        <f>VLOOKUP($C412,Demographics!$A$2:$V$2860,7,FALSE)/100</f>
        <v>6.6E-3</v>
      </c>
      <c r="M412" s="26">
        <f>VLOOKUP($C412,Demographics!$A$2:$V$2860,8,FALSE)/100</f>
        <v>1.9900000000000001E-2</v>
      </c>
      <c r="N412" s="26">
        <f>VLOOKUP($C412,Demographics!$A$2:$V$2860,9,FALSE)/100</f>
        <v>7.2800000000000004E-2</v>
      </c>
      <c r="O412" s="26">
        <f>VLOOKUP($C412,Demographics!$A$2:$V$2860,10,FALSE)/100</f>
        <v>0.74170000000000003</v>
      </c>
      <c r="P412" s="26">
        <f>VLOOKUP($C412,Demographics!$A$2:$V$2860,11,FALSE)/100</f>
        <v>0.1457</v>
      </c>
      <c r="Q412" s="26">
        <f>VLOOKUP($C412,Demographics!$A$2:$V$2860,12,FALSE)/100</f>
        <v>0.5232</v>
      </c>
      <c r="R412" s="26">
        <f>VLOOKUP($C412,Demographics!$A$2:$V$2860,13,FALSE)/100</f>
        <v>0.4768</v>
      </c>
      <c r="S412" s="26">
        <f>VLOOKUP($C412,Demographics!$A$2:$V$2860,14,FALSE)/100</f>
        <v>0</v>
      </c>
      <c r="T412" s="26">
        <f>VLOOKUP($C412,Demographics!$A$2:$V$2860,15,FALSE)/100</f>
        <v>5.6999999999999993E-3</v>
      </c>
      <c r="U412" s="26">
        <f>VLOOKUP($C412,Demographics!$A$2:$V$2860,16,FALSE)/100</f>
        <v>0.2571</v>
      </c>
      <c r="V412" s="26">
        <f>VLOOKUP($C412,Demographics!$A$2:$V$2860,17,FALSE)/100</f>
        <v>0.42859999999999998</v>
      </c>
      <c r="W412" s="26">
        <f>VLOOKUP($C412,Demographics!$A$2:$V$2860,18,FALSE)/100</f>
        <v>5.6999999999999993E-3</v>
      </c>
      <c r="X412" s="27">
        <f>VLOOKUP($C412,Demographics!$A$2:$V$2860,19,FALSE)/100</f>
        <v>0</v>
      </c>
      <c r="Y412" s="68">
        <f>IF(VLOOKUP($C412,MSP_HSPE!$B$2:$F$671,2,0)=0,"",VLOOKUP($C412,MSP_HSPE!$B$2:$F$671,2,0))</f>
        <v>2.93</v>
      </c>
      <c r="Z412" s="69">
        <f>IF(VLOOKUP($C412,MSP_HSPE!$B$2:$F$671,4,0)=0,"",VLOOKUP($C412,MSP_HSPE!$B$2:$F$671,4,0))</f>
        <v>2.778</v>
      </c>
      <c r="AA412" s="69">
        <f>IF(VLOOKUP($C412,EOC!$A$2:$F$1091,2,0)=0,"",VLOOKUP($C412,EOC!$A$2:$F$1091,2,0))</f>
        <v>1.8419999999999999</v>
      </c>
      <c r="AB412" s="69">
        <f>IF(VLOOKUP($C412,EOC!$A$2:$F$1091,4,0)=0,"",VLOOKUP($C412,EOC!$A$2:$F$1091,4,0))</f>
        <v>2.5880000000000001</v>
      </c>
      <c r="AC412" s="70">
        <f>IF(VLOOKUP($C412,EOC!$A$2:$F$1091,6,0)=0,"",VLOOKUP($C412,EOC!$A$2:$F$1091,6,0))</f>
        <v>2.1909999999999998</v>
      </c>
      <c r="AD412" s="65">
        <f>Y412-(Modeling!$H$4+'High Schools'!V384*Modeling!$H$5)</f>
        <v>8.9950939188408352E-2</v>
      </c>
      <c r="AE412" s="66">
        <f>Z412-(Modeling!$I$4+V412*Modeling!$I$5)</f>
        <v>-0.18787971013597815</v>
      </c>
      <c r="AF412" s="64">
        <f>AA412-(Modeling!$J$4+V412*Modeling!$J$5)</f>
        <v>-0.18915601084013978</v>
      </c>
      <c r="AG412" s="62">
        <f>AC412-(Modeling!$K$4+V412*Modeling!$K$5)</f>
        <v>-0.41068246737618086</v>
      </c>
      <c r="AH412" s="67">
        <f t="shared" si="12"/>
        <v>-0.69776724916389044</v>
      </c>
      <c r="AI412" s="94">
        <f t="shared" si="13"/>
        <v>383</v>
      </c>
    </row>
    <row r="413" spans="1:35" x14ac:dyDescent="0.2">
      <c r="A413" s="36" t="s">
        <v>405</v>
      </c>
      <c r="B413" s="35" t="s">
        <v>554</v>
      </c>
      <c r="C413" s="53">
        <v>2681</v>
      </c>
      <c r="D413" s="28" t="str">
        <f>VLOOKUP($C413,Demographics!$A$2:$V$2860,2,FALSE)</f>
        <v>P</v>
      </c>
      <c r="E413" s="28" t="str">
        <f>VLOOKUP($C413,Demographics!$A$2:$V$2860,3,FALSE)</f>
        <v xml:space="preserve">9-12      </v>
      </c>
      <c r="F413" s="28">
        <f>VLOOKUP($C413,Demographics!$A$2:$V$2860,4,FALSE)</f>
        <v>1442</v>
      </c>
      <c r="G413" s="29">
        <f>VLOOKUP($C413,Demographics!$A$2:$V$2860,20,FALSE)</f>
        <v>17</v>
      </c>
      <c r="H413" s="29">
        <f>VLOOKUP($C413,Demographics!$A$2:$V$2860,21,FALSE)</f>
        <v>13.1</v>
      </c>
      <c r="I413" s="27">
        <f>VLOOKUP($C413,Demographics!$A$2:$V$2860,22,FALSE)/100</f>
        <v>0.62790000000000001</v>
      </c>
      <c r="J413" s="25">
        <f>VLOOKUP($C413,Demographics!$A$2:$V$2860,5,FALSE)/100</f>
        <v>2.0999999999999999E-3</v>
      </c>
      <c r="K413" s="26">
        <f>VLOOKUP($C413,Demographics!$A$2:$V$2860,6,FALSE)/100</f>
        <v>1.46E-2</v>
      </c>
      <c r="L413" s="26">
        <f>VLOOKUP($C413,Demographics!$A$2:$V$2860,7,FALSE)/100</f>
        <v>3.4999999999999996E-3</v>
      </c>
      <c r="M413" s="26">
        <f>VLOOKUP($C413,Demographics!$A$2:$V$2860,8,FALSE)/100</f>
        <v>4.1999999999999997E-3</v>
      </c>
      <c r="N413" s="26">
        <f>VLOOKUP($C413,Demographics!$A$2:$V$2860,9,FALSE)/100</f>
        <v>3.61E-2</v>
      </c>
      <c r="O413" s="26">
        <f>VLOOKUP($C413,Demographics!$A$2:$V$2860,10,FALSE)/100</f>
        <v>0.85510000000000008</v>
      </c>
      <c r="P413" s="26">
        <f>VLOOKUP($C413,Demographics!$A$2:$V$2860,11,FALSE)/100</f>
        <v>8.4600000000000009E-2</v>
      </c>
      <c r="Q413" s="26">
        <f>VLOOKUP($C413,Demographics!$A$2:$V$2860,12,FALSE)/100</f>
        <v>0.52770000000000006</v>
      </c>
      <c r="R413" s="26">
        <f>VLOOKUP($C413,Demographics!$A$2:$V$2860,13,FALSE)/100</f>
        <v>0.47229999999999994</v>
      </c>
      <c r="S413" s="26">
        <f>VLOOKUP($C413,Demographics!$A$2:$V$2860,14,FALSE)/100</f>
        <v>0</v>
      </c>
      <c r="T413" s="26">
        <f>VLOOKUP($C413,Demographics!$A$2:$V$2860,15,FALSE)/100</f>
        <v>3.5999999999999999E-3</v>
      </c>
      <c r="U413" s="26">
        <f>VLOOKUP($C413,Demographics!$A$2:$V$2860,16,FALSE)/100</f>
        <v>8.3900000000000002E-2</v>
      </c>
      <c r="V413" s="26">
        <f>VLOOKUP($C413,Demographics!$A$2:$V$2860,17,FALSE)/100</f>
        <v>0.27329999999999999</v>
      </c>
      <c r="W413" s="26">
        <f>VLOOKUP($C413,Demographics!$A$2:$V$2860,18,FALSE)/100</f>
        <v>1.0800000000000001E-2</v>
      </c>
      <c r="X413" s="27">
        <f>VLOOKUP($C413,Demographics!$A$2:$V$2860,19,FALSE)/100</f>
        <v>0</v>
      </c>
      <c r="Y413" s="68">
        <f>IF(VLOOKUP($C413,MSP_HSPE!$B$2:$F$671,2,0)=0,"",VLOOKUP($C413,MSP_HSPE!$B$2:$F$671,2,0))</f>
        <v>3.29</v>
      </c>
      <c r="Z413" s="69">
        <f>IF(VLOOKUP($C413,MSP_HSPE!$B$2:$F$671,4,0)=0,"",VLOOKUP($C413,MSP_HSPE!$B$2:$F$671,4,0))</f>
        <v>2.9769999999999999</v>
      </c>
      <c r="AA413" s="69">
        <f>IF(VLOOKUP($C413,EOC!$A$2:$F$1091,2,0)=0,"",VLOOKUP($C413,EOC!$A$2:$F$1091,2,0))</f>
        <v>2.4079999999999999</v>
      </c>
      <c r="AB413" s="69">
        <f>IF(VLOOKUP($C413,EOC!$A$2:$F$1091,4,0)=0,"",VLOOKUP($C413,EOC!$A$2:$F$1091,4,0))</f>
        <v>3.2269999999999999</v>
      </c>
      <c r="AC413" s="70">
        <f>IF(VLOOKUP($C413,EOC!$A$2:$F$1091,6,0)=0,"",VLOOKUP($C413,EOC!$A$2:$F$1091,6,0))</f>
        <v>2.952</v>
      </c>
      <c r="AD413" s="65">
        <f>Y413-(Modeling!$H$4+'High Schools'!V385*Modeling!$H$5)</f>
        <v>0.16690913908365346</v>
      </c>
      <c r="AE413" s="66">
        <f>Z413-(Modeling!$I$4+V413*Modeling!$I$5)</f>
        <v>-0.14435408383558102</v>
      </c>
      <c r="AF413" s="64">
        <f>AA413-(Modeling!$J$4+V413*Modeling!$J$5)</f>
        <v>0.22494610395789039</v>
      </c>
      <c r="AG413" s="62">
        <f>AC413-(Modeling!$K$4+V413*Modeling!$K$5)</f>
        <v>0.12487023395270436</v>
      </c>
      <c r="AH413" s="67">
        <f t="shared" si="12"/>
        <v>0.37237139315866719</v>
      </c>
      <c r="AI413" s="94">
        <f t="shared" si="13"/>
        <v>234</v>
      </c>
    </row>
    <row r="414" spans="1:35" x14ac:dyDescent="0.2">
      <c r="A414" s="36" t="s">
        <v>346</v>
      </c>
      <c r="B414" s="35" t="s">
        <v>533</v>
      </c>
      <c r="C414" s="53">
        <v>2241</v>
      </c>
      <c r="D414" s="28" t="str">
        <f>VLOOKUP($C414,Demographics!$A$2:$V$2860,2,FALSE)</f>
        <v>P</v>
      </c>
      <c r="E414" s="28" t="str">
        <f>VLOOKUP($C414,Demographics!$A$2:$V$2860,3,FALSE)</f>
        <v xml:space="preserve">7-12      </v>
      </c>
      <c r="F414" s="28">
        <f>VLOOKUP($C414,Demographics!$A$2:$V$2860,4,FALSE)</f>
        <v>152</v>
      </c>
      <c r="G414" s="29">
        <f>VLOOKUP($C414,Demographics!$A$2:$V$2860,20,FALSE)</f>
        <v>7</v>
      </c>
      <c r="H414" s="29">
        <f>VLOOKUP($C414,Demographics!$A$2:$V$2860,21,FALSE)</f>
        <v>17.100000000000001</v>
      </c>
      <c r="I414" s="27">
        <f>VLOOKUP($C414,Demographics!$A$2:$V$2860,22,FALSE)/100</f>
        <v>0.39130000000000004</v>
      </c>
      <c r="J414" s="25">
        <f>VLOOKUP($C414,Demographics!$A$2:$V$2860,5,FALSE)/100</f>
        <v>0</v>
      </c>
      <c r="K414" s="26">
        <f>VLOOKUP($C414,Demographics!$A$2:$V$2860,6,FALSE)/100</f>
        <v>6.6E-3</v>
      </c>
      <c r="L414" s="26">
        <f>VLOOKUP($C414,Demographics!$A$2:$V$2860,7,FALSE)/100</f>
        <v>0</v>
      </c>
      <c r="M414" s="26">
        <f>VLOOKUP($C414,Demographics!$A$2:$V$2860,8,FALSE)/100</f>
        <v>0</v>
      </c>
      <c r="N414" s="26">
        <f>VLOOKUP($C414,Demographics!$A$2:$V$2860,9,FALSE)/100</f>
        <v>7.8899999999999998E-2</v>
      </c>
      <c r="O414" s="26">
        <f>VLOOKUP($C414,Demographics!$A$2:$V$2860,10,FALSE)/100</f>
        <v>0.89469999999999994</v>
      </c>
      <c r="P414" s="26">
        <f>VLOOKUP($C414,Demographics!$A$2:$V$2860,11,FALSE)/100</f>
        <v>1.9699999999999999E-2</v>
      </c>
      <c r="Q414" s="26">
        <f>VLOOKUP($C414,Demographics!$A$2:$V$2860,12,FALSE)/100</f>
        <v>0.56579999999999997</v>
      </c>
      <c r="R414" s="26">
        <f>VLOOKUP($C414,Demographics!$A$2:$V$2860,13,FALSE)/100</f>
        <v>0.43420000000000003</v>
      </c>
      <c r="S414" s="26">
        <f>VLOOKUP($C414,Demographics!$A$2:$V$2860,14,FALSE)/100</f>
        <v>0</v>
      </c>
      <c r="T414" s="26">
        <f>VLOOKUP($C414,Demographics!$A$2:$V$2860,15,FALSE)/100</f>
        <v>0</v>
      </c>
      <c r="U414" s="26">
        <f>VLOOKUP($C414,Demographics!$A$2:$V$2860,16,FALSE)/100</f>
        <v>0.13819999999999999</v>
      </c>
      <c r="V414" s="26">
        <f>VLOOKUP($C414,Demographics!$A$2:$V$2860,17,FALSE)/100</f>
        <v>0.47369999999999995</v>
      </c>
      <c r="W414" s="26">
        <f>VLOOKUP($C414,Demographics!$A$2:$V$2860,18,FALSE)/100</f>
        <v>1.9699999999999999E-2</v>
      </c>
      <c r="X414" s="27">
        <f>VLOOKUP($C414,Demographics!$A$2:$V$2860,19,FALSE)/100</f>
        <v>1.32E-2</v>
      </c>
      <c r="Y414" s="68">
        <f>IF(VLOOKUP($C414,MSP_HSPE!$B$2:$F$671,2,0)=0,"",VLOOKUP($C414,MSP_HSPE!$B$2:$F$671,2,0))</f>
        <v>3.07</v>
      </c>
      <c r="Z414" s="69">
        <f>IF(VLOOKUP($C414,MSP_HSPE!$B$2:$F$671,4,0)=0,"",VLOOKUP($C414,MSP_HSPE!$B$2:$F$671,4,0))</f>
        <v>2.8520000000000003</v>
      </c>
      <c r="AA414" s="69">
        <f>IF(VLOOKUP($C414,EOC!$A$2:$F$1091,2,0)=0,"",VLOOKUP($C414,EOC!$A$2:$F$1091,2,0))</f>
        <v>2.5180000000000002</v>
      </c>
      <c r="AB414" s="69">
        <f>IF(VLOOKUP($C414,EOC!$A$2:$F$1091,4,0)=0,"",VLOOKUP($C414,EOC!$A$2:$F$1091,4,0))</f>
        <v>3.28</v>
      </c>
      <c r="AC414" s="70">
        <f>IF(VLOOKUP($C414,EOC!$A$2:$F$1091,6,0)=0,"",VLOOKUP($C414,EOC!$A$2:$F$1091,6,0))</f>
        <v>2.8939999999999997</v>
      </c>
      <c r="AD414" s="65">
        <f>Y414-(Modeling!$H$4+'High Schools'!V105*Modeling!$H$5)</f>
        <v>-0.40870159313720889</v>
      </c>
      <c r="AE414" s="66">
        <f>Z414-(Modeling!$I$4+V414*Modeling!$I$5)</f>
        <v>-6.8729071025532829E-2</v>
      </c>
      <c r="AF414" s="64">
        <f>AA414-(Modeling!$J$4+V414*Modeling!$J$5)</f>
        <v>0.53095599574459262</v>
      </c>
      <c r="AG414" s="62">
        <f>AC414-(Modeling!$K$4+V414*Modeling!$K$5)</f>
        <v>0.35778870564421394</v>
      </c>
      <c r="AH414" s="67">
        <f t="shared" si="12"/>
        <v>0.41131403722606485</v>
      </c>
      <c r="AI414" s="94">
        <f t="shared" si="13"/>
        <v>224</v>
      </c>
    </row>
    <row r="415" spans="1:35" x14ac:dyDescent="0.2">
      <c r="A415" s="36" t="s">
        <v>349</v>
      </c>
      <c r="B415" s="35" t="s">
        <v>466</v>
      </c>
      <c r="C415" s="53">
        <v>4003</v>
      </c>
      <c r="D415" s="28" t="str">
        <f>VLOOKUP($C415,Demographics!$A$2:$V$2860,2,FALSE)</f>
        <v>A</v>
      </c>
      <c r="E415" s="28" t="str">
        <f>VLOOKUP($C415,Demographics!$A$2:$V$2860,3,FALSE)</f>
        <v xml:space="preserve">9-12      </v>
      </c>
      <c r="F415" s="28">
        <f>VLOOKUP($C415,Demographics!$A$2:$V$2860,4,FALSE)</f>
        <v>86</v>
      </c>
      <c r="G415" s="29">
        <f>VLOOKUP($C415,Demographics!$A$2:$V$2860,20,FALSE)</f>
        <v>14</v>
      </c>
      <c r="H415" s="29">
        <f>VLOOKUP($C415,Demographics!$A$2:$V$2860,21,FALSE)</f>
        <v>7.9</v>
      </c>
      <c r="I415" s="27">
        <f>VLOOKUP($C415,Demographics!$A$2:$V$2860,22,FALSE)/100</f>
        <v>0.83329999999999993</v>
      </c>
      <c r="J415" s="25">
        <f>VLOOKUP($C415,Demographics!$A$2:$V$2860,5,FALSE)/100</f>
        <v>8.14E-2</v>
      </c>
      <c r="K415" s="26">
        <f>VLOOKUP($C415,Demographics!$A$2:$V$2860,6,FALSE)/100</f>
        <v>1.1599999999999999E-2</v>
      </c>
      <c r="L415" s="26">
        <f>VLOOKUP($C415,Demographics!$A$2:$V$2860,7,FALSE)/100</f>
        <v>0</v>
      </c>
      <c r="M415" s="26">
        <f>VLOOKUP($C415,Demographics!$A$2:$V$2860,8,FALSE)/100</f>
        <v>1.1599999999999999E-2</v>
      </c>
      <c r="N415" s="26">
        <f>VLOOKUP($C415,Demographics!$A$2:$V$2860,9,FALSE)/100</f>
        <v>9.3000000000000013E-2</v>
      </c>
      <c r="O415" s="26">
        <f>VLOOKUP($C415,Demographics!$A$2:$V$2860,10,FALSE)/100</f>
        <v>0.6744</v>
      </c>
      <c r="P415" s="26">
        <f>VLOOKUP($C415,Demographics!$A$2:$V$2860,11,FALSE)/100</f>
        <v>0.12789999999999999</v>
      </c>
      <c r="Q415" s="26">
        <f>VLOOKUP($C415,Demographics!$A$2:$V$2860,12,FALSE)/100</f>
        <v>0.47670000000000001</v>
      </c>
      <c r="R415" s="26">
        <f>VLOOKUP($C415,Demographics!$A$2:$V$2860,13,FALSE)/100</f>
        <v>0.52329999999999999</v>
      </c>
      <c r="S415" s="26">
        <f>VLOOKUP($C415,Demographics!$A$2:$V$2860,14,FALSE)/100</f>
        <v>0</v>
      </c>
      <c r="T415" s="26">
        <f>VLOOKUP($C415,Demographics!$A$2:$V$2860,15,FALSE)/100</f>
        <v>0</v>
      </c>
      <c r="U415" s="26">
        <f>VLOOKUP($C415,Demographics!$A$2:$V$2860,16,FALSE)/100</f>
        <v>0.10589999999999999</v>
      </c>
      <c r="V415" s="26">
        <f>VLOOKUP($C415,Demographics!$A$2:$V$2860,17,FALSE)/100</f>
        <v>0.6470999999999999</v>
      </c>
      <c r="W415" s="26">
        <f>VLOOKUP($C415,Demographics!$A$2:$V$2860,18,FALSE)/100</f>
        <v>4.7100000000000003E-2</v>
      </c>
      <c r="X415" s="27">
        <f>VLOOKUP($C415,Demographics!$A$2:$V$2860,19,FALSE)/100</f>
        <v>0</v>
      </c>
      <c r="Y415" s="68">
        <f>IF(VLOOKUP($C415,MSP_HSPE!$B$2:$F$671,2,0)=0,"",VLOOKUP($C415,MSP_HSPE!$B$2:$F$671,2,0))</f>
        <v>2.79</v>
      </c>
      <c r="Z415" s="69">
        <f>IF(VLOOKUP($C415,MSP_HSPE!$B$2:$F$671,4,0)=0,"",VLOOKUP($C415,MSP_HSPE!$B$2:$F$671,4,0))</f>
        <v>2.6150000000000002</v>
      </c>
      <c r="AA415" s="69">
        <f>IF(VLOOKUP($C415,EOC!$A$2:$F$1091,2,0)=0,"",VLOOKUP($C415,EOC!$A$2:$F$1091,2,0))</f>
        <v>1.55</v>
      </c>
      <c r="AB415" s="69">
        <f>IF(VLOOKUP($C415,EOC!$A$2:$F$1091,4,0)=0,"",VLOOKUP($C415,EOC!$A$2:$F$1091,4,0))</f>
        <v>1.665</v>
      </c>
      <c r="AC415" s="70">
        <f>IF(VLOOKUP($C415,EOC!$A$2:$F$1091,6,0)=0,"",VLOOKUP($C415,EOC!$A$2:$F$1091,6,0))</f>
        <v>2.1779999999999999</v>
      </c>
      <c r="AD415" s="65">
        <f>Y415-(Modeling!$H$4+'High Schools'!V36*Modeling!$H$5)</f>
        <v>-0.23606436148895593</v>
      </c>
      <c r="AE415" s="66">
        <f>Z415-(Modeling!$I$4+V415*Modeling!$I$5)</f>
        <v>-0.1321343743126473</v>
      </c>
      <c r="AF415" s="64">
        <f>AA415-(Modeling!$J$4+V415*Modeling!$J$5)</f>
        <v>-0.26744263082320163</v>
      </c>
      <c r="AG415" s="62">
        <f>AC415-(Modeling!$K$4+V415*Modeling!$K$5)</f>
        <v>-0.10648842513768342</v>
      </c>
      <c r="AH415" s="67">
        <f t="shared" si="12"/>
        <v>-0.74212979176248828</v>
      </c>
      <c r="AI415" s="94">
        <f t="shared" si="13"/>
        <v>386</v>
      </c>
    </row>
    <row r="416" spans="1:35" x14ac:dyDescent="0.2">
      <c r="A416" s="36" t="s">
        <v>349</v>
      </c>
      <c r="B416" s="35" t="s">
        <v>350</v>
      </c>
      <c r="C416" s="53">
        <v>2908</v>
      </c>
      <c r="D416" s="28" t="str">
        <f>VLOOKUP($C416,Demographics!$A$2:$V$2860,2,FALSE)</f>
        <v>P</v>
      </c>
      <c r="E416" s="28" t="str">
        <f>VLOOKUP($C416,Demographics!$A$2:$V$2860,3,FALSE)</f>
        <v xml:space="preserve">9-12      </v>
      </c>
      <c r="F416" s="28">
        <f>VLOOKUP($C416,Demographics!$A$2:$V$2860,4,FALSE)</f>
        <v>1184</v>
      </c>
      <c r="G416" s="29">
        <f>VLOOKUP($C416,Demographics!$A$2:$V$2860,20,FALSE)</f>
        <v>17</v>
      </c>
      <c r="H416" s="29">
        <f>VLOOKUP($C416,Demographics!$A$2:$V$2860,21,FALSE)</f>
        <v>16.3</v>
      </c>
      <c r="I416" s="27">
        <f>VLOOKUP($C416,Demographics!$A$2:$V$2860,22,FALSE)/100</f>
        <v>0.66200000000000003</v>
      </c>
      <c r="J416" s="25">
        <f>VLOOKUP($C416,Demographics!$A$2:$V$2860,5,FALSE)/100</f>
        <v>3.9699999999999999E-2</v>
      </c>
      <c r="K416" s="26">
        <f>VLOOKUP($C416,Demographics!$A$2:$V$2860,6,FALSE)/100</f>
        <v>1.2699999999999999E-2</v>
      </c>
      <c r="L416" s="26">
        <f>VLOOKUP($C416,Demographics!$A$2:$V$2860,7,FALSE)/100</f>
        <v>0</v>
      </c>
      <c r="M416" s="26">
        <f>VLOOKUP($C416,Demographics!$A$2:$V$2860,8,FALSE)/100</f>
        <v>1.3500000000000002E-2</v>
      </c>
      <c r="N416" s="26">
        <f>VLOOKUP($C416,Demographics!$A$2:$V$2860,9,FALSE)/100</f>
        <v>5.1500000000000004E-2</v>
      </c>
      <c r="O416" s="26">
        <f>VLOOKUP($C416,Demographics!$A$2:$V$2860,10,FALSE)/100</f>
        <v>0.78969999999999996</v>
      </c>
      <c r="P416" s="26">
        <f>VLOOKUP($C416,Demographics!$A$2:$V$2860,11,FALSE)/100</f>
        <v>9.2899999999999996E-2</v>
      </c>
      <c r="Q416" s="26">
        <f>VLOOKUP($C416,Demographics!$A$2:$V$2860,12,FALSE)/100</f>
        <v>0.5101</v>
      </c>
      <c r="R416" s="26">
        <f>VLOOKUP($C416,Demographics!$A$2:$V$2860,13,FALSE)/100</f>
        <v>0.4899</v>
      </c>
      <c r="S416" s="26">
        <f>VLOOKUP($C416,Demographics!$A$2:$V$2860,14,FALSE)/100</f>
        <v>0</v>
      </c>
      <c r="T416" s="26">
        <f>VLOOKUP($C416,Demographics!$A$2:$V$2860,15,FALSE)/100</f>
        <v>6.1999999999999998E-3</v>
      </c>
      <c r="U416" s="26">
        <f>VLOOKUP($C416,Demographics!$A$2:$V$2860,16,FALSE)/100</f>
        <v>0.1193</v>
      </c>
      <c r="V416" s="26">
        <f>VLOOKUP($C416,Demographics!$A$2:$V$2860,17,FALSE)/100</f>
        <v>0.40899999999999997</v>
      </c>
      <c r="W416" s="26">
        <f>VLOOKUP($C416,Demographics!$A$2:$V$2860,18,FALSE)/100</f>
        <v>3.7100000000000001E-2</v>
      </c>
      <c r="X416" s="27">
        <f>VLOOKUP($C416,Demographics!$A$2:$V$2860,19,FALSE)/100</f>
        <v>0</v>
      </c>
      <c r="Y416" s="68">
        <f>IF(VLOOKUP($C416,MSP_HSPE!$B$2:$F$671,2,0)=0,"",VLOOKUP($C416,MSP_HSPE!$B$2:$F$671,2,0))</f>
        <v>3.27</v>
      </c>
      <c r="Z416" s="69">
        <f>IF(VLOOKUP($C416,MSP_HSPE!$B$2:$F$671,4,0)=0,"",VLOOKUP($C416,MSP_HSPE!$B$2:$F$671,4,0))</f>
        <v>3.2270000000000003</v>
      </c>
      <c r="AA416" s="69">
        <f>IF(VLOOKUP($C416,EOC!$A$2:$F$1091,2,0)=0,"",VLOOKUP($C416,EOC!$A$2:$F$1091,2,0))</f>
        <v>2.0380000000000003</v>
      </c>
      <c r="AB416" s="69">
        <f>IF(VLOOKUP($C416,EOC!$A$2:$F$1091,4,0)=0,"",VLOOKUP($C416,EOC!$A$2:$F$1091,4,0))</f>
        <v>3.2289999999999996</v>
      </c>
      <c r="AC416" s="70">
        <f>IF(VLOOKUP($C416,EOC!$A$2:$F$1091,6,0)=0,"",VLOOKUP($C416,EOC!$A$2:$F$1091,6,0))</f>
        <v>3.177</v>
      </c>
      <c r="AD416" s="65">
        <f>Y416-(Modeling!$H$4+'High Schools'!V35*Modeling!$H$5)</f>
        <v>-0.29700144882911816</v>
      </c>
      <c r="AE416" s="66">
        <f>Z416-(Modeling!$I$4+V416*Modeling!$I$5)</f>
        <v>0.24149828262311956</v>
      </c>
      <c r="AF416" s="64">
        <f>AA416-(Modeling!$J$4+V416*Modeling!$J$5)</f>
        <v>-1.2326638978958471E-2</v>
      </c>
      <c r="AG416" s="62">
        <f>AC416-(Modeling!$K$4+V416*Modeling!$K$5)</f>
        <v>0.5468644286060873</v>
      </c>
      <c r="AH416" s="67">
        <f t="shared" si="12"/>
        <v>0.47903462342113023</v>
      </c>
      <c r="AI416" s="94">
        <f t="shared" si="13"/>
        <v>215</v>
      </c>
    </row>
    <row r="417" spans="1:35" x14ac:dyDescent="0.2">
      <c r="A417" s="36" t="s">
        <v>604</v>
      </c>
      <c r="B417" s="35" t="s">
        <v>711</v>
      </c>
      <c r="C417" s="53">
        <v>2503</v>
      </c>
      <c r="D417" s="28" t="str">
        <f>VLOOKUP($C417,Demographics!$A$2:$V$2860,2,FALSE)</f>
        <v>P</v>
      </c>
      <c r="E417" s="28" t="str">
        <f>VLOOKUP($C417,Demographics!$A$2:$V$2860,3,FALSE)</f>
        <v xml:space="preserve">9-12      </v>
      </c>
      <c r="F417" s="28">
        <f>VLOOKUP($C417,Demographics!$A$2:$V$2860,4,FALSE)</f>
        <v>470</v>
      </c>
      <c r="G417" s="29">
        <f>VLOOKUP($C417,Demographics!$A$2:$V$2860,20,FALSE)</f>
        <v>15</v>
      </c>
      <c r="H417" s="29">
        <f>VLOOKUP($C417,Demographics!$A$2:$V$2860,21,FALSE)</f>
        <v>15.4</v>
      </c>
      <c r="I417" s="27">
        <f>VLOOKUP($C417,Demographics!$A$2:$V$2860,22,FALSE)/100</f>
        <v>0.7742</v>
      </c>
      <c r="J417" s="25">
        <f>VLOOKUP($C417,Demographics!$A$2:$V$2860,5,FALSE)/100</f>
        <v>1.2800000000000001E-2</v>
      </c>
      <c r="K417" s="26">
        <f>VLOOKUP($C417,Demographics!$A$2:$V$2860,6,FALSE)/100</f>
        <v>4.0399999999999998E-2</v>
      </c>
      <c r="L417" s="26">
        <f>VLOOKUP($C417,Demographics!$A$2:$V$2860,7,FALSE)/100</f>
        <v>2.0999999999999999E-3</v>
      </c>
      <c r="M417" s="26">
        <f>VLOOKUP($C417,Demographics!$A$2:$V$2860,8,FALSE)/100</f>
        <v>2.7699999999999999E-2</v>
      </c>
      <c r="N417" s="26">
        <f>VLOOKUP($C417,Demographics!$A$2:$V$2860,9,FALSE)/100</f>
        <v>4.6799999999999994E-2</v>
      </c>
      <c r="O417" s="26">
        <f>VLOOKUP($C417,Demographics!$A$2:$V$2860,10,FALSE)/100</f>
        <v>0.83189999999999997</v>
      </c>
      <c r="P417" s="26">
        <f>VLOOKUP($C417,Demographics!$A$2:$V$2860,11,FALSE)/100</f>
        <v>3.8300000000000001E-2</v>
      </c>
      <c r="Q417" s="26">
        <f>VLOOKUP($C417,Demographics!$A$2:$V$2860,12,FALSE)/100</f>
        <v>0.51490000000000002</v>
      </c>
      <c r="R417" s="26">
        <f>VLOOKUP($C417,Demographics!$A$2:$V$2860,13,FALSE)/100</f>
        <v>0.48509999999999998</v>
      </c>
      <c r="S417" s="26">
        <f>VLOOKUP($C417,Demographics!$A$2:$V$2860,14,FALSE)/100</f>
        <v>0</v>
      </c>
      <c r="T417" s="26">
        <f>VLOOKUP($C417,Demographics!$A$2:$V$2860,15,FALSE)/100</f>
        <v>6.5000000000000006E-3</v>
      </c>
      <c r="U417" s="26">
        <f>VLOOKUP($C417,Demographics!$A$2:$V$2860,16,FALSE)/100</f>
        <v>0.13639999999999999</v>
      </c>
      <c r="V417" s="26">
        <f>VLOOKUP($C417,Demographics!$A$2:$V$2860,17,FALSE)/100</f>
        <v>0.36799999999999999</v>
      </c>
      <c r="W417" s="26">
        <f>VLOOKUP($C417,Demographics!$A$2:$V$2860,18,FALSE)/100</f>
        <v>3.0299999999999997E-2</v>
      </c>
      <c r="X417" s="27">
        <f>VLOOKUP($C417,Demographics!$A$2:$V$2860,19,FALSE)/100</f>
        <v>1.0800000000000001E-2</v>
      </c>
      <c r="Y417" s="68">
        <f>IF(VLOOKUP($C417,MSP_HSPE!$B$2:$F$671,2,0)=0,"",VLOOKUP($C417,MSP_HSPE!$B$2:$F$671,2,0))</f>
        <v>3.47</v>
      </c>
      <c r="Z417" s="69">
        <f>IF(VLOOKUP($C417,MSP_HSPE!$B$2:$F$671,4,0)=0,"",VLOOKUP($C417,MSP_HSPE!$B$2:$F$671,4,0))</f>
        <v>3.4129999999999994</v>
      </c>
      <c r="AA417" s="69">
        <f>IF(VLOOKUP($C417,EOC!$A$2:$F$1091,2,0)=0,"",VLOOKUP($C417,EOC!$A$2:$F$1091,2,0))</f>
        <v>2.3330000000000002</v>
      </c>
      <c r="AB417" s="69">
        <f>IF(VLOOKUP($C417,EOC!$A$2:$F$1091,4,0)=0,"",VLOOKUP($C417,EOC!$A$2:$F$1091,4,0))</f>
        <v>3.3110000000000004</v>
      </c>
      <c r="AC417" s="70">
        <f>IF(VLOOKUP($C417,EOC!$A$2:$F$1091,6,0)=0,"",VLOOKUP($C417,EOC!$A$2:$F$1091,6,0))</f>
        <v>2.7510000000000003</v>
      </c>
      <c r="AD417" s="65">
        <f>Y417-(Modeling!$H$4+'High Schools'!V145*Modeling!$H$5)</f>
        <v>0.38170088976590133</v>
      </c>
      <c r="AE417" s="66">
        <f>Z417-(Modeling!$I$4+V417*Modeling!$I$5)</f>
        <v>0.38645224706816839</v>
      </c>
      <c r="AF417" s="64">
        <f>AA417-(Modeling!$J$4+V417*Modeling!$J$5)</f>
        <v>0.24257153685310362</v>
      </c>
      <c r="AG417" s="62">
        <f>AC417-(Modeling!$K$4+V417*Modeling!$K$5)</f>
        <v>6.1345180405728783E-2</v>
      </c>
      <c r="AH417" s="67">
        <f t="shared" si="12"/>
        <v>1.0720698540929021</v>
      </c>
      <c r="AI417" s="94">
        <f t="shared" si="13"/>
        <v>118</v>
      </c>
    </row>
    <row r="418" spans="1:35" x14ac:dyDescent="0.2">
      <c r="A418" s="36" t="s">
        <v>577</v>
      </c>
      <c r="B418" s="35" t="s">
        <v>1303</v>
      </c>
      <c r="C418" s="53">
        <v>5256</v>
      </c>
      <c r="D418" s="28" t="str">
        <f>VLOOKUP($C418,Demographics!$A$2:$V$2860,2,FALSE)</f>
        <v>P</v>
      </c>
      <c r="E418" s="28" t="str">
        <f>VLOOKUP($C418,Demographics!$A$2:$V$2860,3,FALSE)</f>
        <v xml:space="preserve">8-12      </v>
      </c>
      <c r="F418" s="28">
        <f>VLOOKUP($C418,Demographics!$A$2:$V$2860,4,FALSE)</f>
        <v>57</v>
      </c>
      <c r="G418" s="29">
        <f>VLOOKUP($C418,Demographics!$A$2:$V$2860,20,FALSE)</f>
        <v>0</v>
      </c>
      <c r="H418" s="29">
        <f>VLOOKUP($C418,Demographics!$A$2:$V$2860,21,FALSE)</f>
        <v>0</v>
      </c>
      <c r="I418" s="27">
        <f>VLOOKUP($C418,Demographics!$A$2:$V$2860,22,FALSE)/100</f>
        <v>0</v>
      </c>
      <c r="J418" s="25">
        <f>VLOOKUP($C418,Demographics!$A$2:$V$2860,5,FALSE)/100</f>
        <v>3.5099999999999999E-2</v>
      </c>
      <c r="K418" s="26">
        <f>VLOOKUP($C418,Demographics!$A$2:$V$2860,6,FALSE)/100</f>
        <v>0</v>
      </c>
      <c r="L418" s="26">
        <f>VLOOKUP($C418,Demographics!$A$2:$V$2860,7,FALSE)/100</f>
        <v>0</v>
      </c>
      <c r="M418" s="26">
        <f>VLOOKUP($C418,Demographics!$A$2:$V$2860,8,FALSE)/100</f>
        <v>0.1754</v>
      </c>
      <c r="N418" s="26">
        <f>VLOOKUP($C418,Demographics!$A$2:$V$2860,9,FALSE)/100</f>
        <v>0.2281</v>
      </c>
      <c r="O418" s="26">
        <f>VLOOKUP($C418,Demographics!$A$2:$V$2860,10,FALSE)/100</f>
        <v>0.56140000000000001</v>
      </c>
      <c r="P418" s="26">
        <f>VLOOKUP($C418,Demographics!$A$2:$V$2860,11,FALSE)/100</f>
        <v>0</v>
      </c>
      <c r="Q418" s="26">
        <f>VLOOKUP($C418,Demographics!$A$2:$V$2860,12,FALSE)/100</f>
        <v>1</v>
      </c>
      <c r="R418" s="26">
        <f>VLOOKUP($C418,Demographics!$A$2:$V$2860,13,FALSE)/100</f>
        <v>0</v>
      </c>
      <c r="S418" s="26">
        <f>VLOOKUP($C418,Demographics!$A$2:$V$2860,14,FALSE)/100</f>
        <v>0</v>
      </c>
      <c r="T418" s="26">
        <f>VLOOKUP($C418,Demographics!$A$2:$V$2860,15,FALSE)/100</f>
        <v>0</v>
      </c>
      <c r="U418" s="26">
        <f>VLOOKUP($C418,Demographics!$A$2:$V$2860,16,FALSE)/100</f>
        <v>0.06</v>
      </c>
      <c r="V418" s="26">
        <f>VLOOKUP($C418,Demographics!$A$2:$V$2860,17,FALSE)/100</f>
        <v>0.08</v>
      </c>
      <c r="W418" s="26">
        <f>VLOOKUP($C418,Demographics!$A$2:$V$2860,18,FALSE)/100</f>
        <v>0</v>
      </c>
      <c r="X418" s="27">
        <f>VLOOKUP($C418,Demographics!$A$2:$V$2860,19,FALSE)/100</f>
        <v>0</v>
      </c>
      <c r="Y418" s="68" t="str">
        <f>IF(VLOOKUP($C418,MSP_HSPE!$B$2:$F$671,2,0)=0,"",VLOOKUP($C418,MSP_HSPE!$B$2:$F$671,2,0))</f>
        <v/>
      </c>
      <c r="Z418" s="69" t="str">
        <f>IF(VLOOKUP($C418,MSP_HSPE!$B$2:$F$671,4,0)=0,"",VLOOKUP($C418,MSP_HSPE!$B$2:$F$671,4,0))</f>
        <v/>
      </c>
      <c r="AA418" s="69" t="str">
        <f>IF(VLOOKUP($C418,EOC!$A$2:$F$1091,2,0)=0,"",VLOOKUP($C418,EOC!$A$2:$F$1091,2,0))</f>
        <v/>
      </c>
      <c r="AB418" s="69" t="str">
        <f>IF(VLOOKUP($C418,EOC!$A$2:$F$1091,4,0)=0,"",VLOOKUP($C418,EOC!$A$2:$F$1091,4,0))</f>
        <v/>
      </c>
      <c r="AC418" s="70">
        <f>IF(VLOOKUP($C418,EOC!$A$2:$F$1091,6,0)=0,"",VLOOKUP($C418,EOC!$A$2:$F$1091,6,0))</f>
        <v>2.4169999999999998</v>
      </c>
      <c r="AD418" s="67"/>
      <c r="AE418" s="63"/>
      <c r="AF418" s="63"/>
      <c r="AG418" s="62">
        <f>AC418-(Modeling!$K$4+V418*Modeling!$K$5)</f>
        <v>-0.69074124597727948</v>
      </c>
      <c r="AH418" s="67">
        <f t="shared" si="12"/>
        <v>-0.69074124597727948</v>
      </c>
      <c r="AI418" s="94">
        <f t="shared" si="13"/>
        <v>380</v>
      </c>
    </row>
    <row r="419" spans="1:35" x14ac:dyDescent="0.2">
      <c r="A419" s="36" t="s">
        <v>577</v>
      </c>
      <c r="B419" s="35" t="s">
        <v>222</v>
      </c>
      <c r="C419" s="53">
        <v>3575</v>
      </c>
      <c r="D419" s="28" t="str">
        <f>VLOOKUP($C419,Demographics!$A$2:$V$2860,2,FALSE)</f>
        <v>P</v>
      </c>
      <c r="E419" s="28" t="str">
        <f>VLOOKUP($C419,Demographics!$A$2:$V$2860,3,FALSE)</f>
        <v xml:space="preserve">7-12      </v>
      </c>
      <c r="F419" s="28">
        <f>VLOOKUP($C419,Demographics!$A$2:$V$2860,4,FALSE)</f>
        <v>127</v>
      </c>
      <c r="G419" s="29">
        <f>VLOOKUP($C419,Demographics!$A$2:$V$2860,20,FALSE)</f>
        <v>10</v>
      </c>
      <c r="H419" s="29">
        <f>VLOOKUP($C419,Demographics!$A$2:$V$2860,21,FALSE)</f>
        <v>9.9</v>
      </c>
      <c r="I419" s="27">
        <f>VLOOKUP($C419,Demographics!$A$2:$V$2860,22,FALSE)/100</f>
        <v>0.3846</v>
      </c>
      <c r="J419" s="25">
        <f>VLOOKUP($C419,Demographics!$A$2:$V$2860,5,FALSE)/100</f>
        <v>0</v>
      </c>
      <c r="K419" s="26">
        <f>VLOOKUP($C419,Demographics!$A$2:$V$2860,6,FALSE)/100</f>
        <v>0</v>
      </c>
      <c r="L419" s="26">
        <f>VLOOKUP($C419,Demographics!$A$2:$V$2860,7,FALSE)/100</f>
        <v>0</v>
      </c>
      <c r="M419" s="26">
        <f>VLOOKUP($C419,Demographics!$A$2:$V$2860,8,FALSE)/100</f>
        <v>1.5700000000000002E-2</v>
      </c>
      <c r="N419" s="26">
        <f>VLOOKUP($C419,Demographics!$A$2:$V$2860,9,FALSE)/100</f>
        <v>0.78739999999999999</v>
      </c>
      <c r="O419" s="26">
        <f>VLOOKUP($C419,Demographics!$A$2:$V$2860,10,FALSE)/100</f>
        <v>0.19690000000000002</v>
      </c>
      <c r="P419" s="26">
        <f>VLOOKUP($C419,Demographics!$A$2:$V$2860,11,FALSE)/100</f>
        <v>0</v>
      </c>
      <c r="Q419" s="26">
        <f>VLOOKUP($C419,Demographics!$A$2:$V$2860,12,FALSE)/100</f>
        <v>0.52759999999999996</v>
      </c>
      <c r="R419" s="26">
        <f>VLOOKUP($C419,Demographics!$A$2:$V$2860,13,FALSE)/100</f>
        <v>0.47240000000000004</v>
      </c>
      <c r="S419" s="26">
        <f>VLOOKUP($C419,Demographics!$A$2:$V$2860,14,FALSE)/100</f>
        <v>0</v>
      </c>
      <c r="T419" s="26">
        <f>VLOOKUP($C419,Demographics!$A$2:$V$2860,15,FALSE)/100</f>
        <v>9.4499999999999987E-2</v>
      </c>
      <c r="U419" s="26">
        <f>VLOOKUP($C419,Demographics!$A$2:$V$2860,16,FALSE)/100</f>
        <v>7.8700000000000006E-2</v>
      </c>
      <c r="V419" s="26">
        <f>VLOOKUP($C419,Demographics!$A$2:$V$2860,17,FALSE)/100</f>
        <v>0.82680000000000009</v>
      </c>
      <c r="W419" s="26">
        <f>VLOOKUP($C419,Demographics!$A$2:$V$2860,18,FALSE)/100</f>
        <v>0</v>
      </c>
      <c r="X419" s="27">
        <f>VLOOKUP($C419,Demographics!$A$2:$V$2860,19,FALSE)/100</f>
        <v>0</v>
      </c>
      <c r="Y419" s="68">
        <f>IF(VLOOKUP($C419,MSP_HSPE!$B$2:$F$671,2,0)=0,"",VLOOKUP($C419,MSP_HSPE!$B$2:$F$671,2,0))</f>
        <v>2.84</v>
      </c>
      <c r="Z419" s="69">
        <f>IF(VLOOKUP($C419,MSP_HSPE!$B$2:$F$671,4,0)=0,"",VLOOKUP($C419,MSP_HSPE!$B$2:$F$671,4,0))</f>
        <v>2.68</v>
      </c>
      <c r="AA419" s="69">
        <f>IF(VLOOKUP($C419,EOC!$A$2:$F$1091,2,0)=0,"",VLOOKUP($C419,EOC!$A$2:$F$1091,2,0))</f>
        <v>2.1870000000000003</v>
      </c>
      <c r="AB419" s="69">
        <f>IF(VLOOKUP($C419,EOC!$A$2:$F$1091,4,0)=0,"",VLOOKUP($C419,EOC!$A$2:$F$1091,4,0))</f>
        <v>2.2839999999999998</v>
      </c>
      <c r="AC419" s="70">
        <f>IF(VLOOKUP($C419,EOC!$A$2:$F$1091,6,0)=0,"",VLOOKUP($C419,EOC!$A$2:$F$1091,6,0))</f>
        <v>1.9989999999999997</v>
      </c>
      <c r="AD419" s="65">
        <f>Y419-(Modeling!$H$4+'High Schools'!V572*Modeling!$H$5)</f>
        <v>-0.10499843415672183</v>
      </c>
      <c r="AE419" s="66">
        <f>Z419-(Modeling!$I$4+V419*Modeling!$I$5)</f>
        <v>0.1127673961562432</v>
      </c>
      <c r="AF419" s="64">
        <f>AA419-(Modeling!$J$4+V419*Modeling!$J$5)</f>
        <v>0.54532073022505401</v>
      </c>
      <c r="AG419" s="62">
        <f>AC419-(Modeling!$K$4+V419*Modeling!$K$5)</f>
        <v>-2.4619915342452448E-2</v>
      </c>
      <c r="AH419" s="67">
        <f t="shared" si="12"/>
        <v>0.52846977688212293</v>
      </c>
      <c r="AI419" s="94">
        <f t="shared" si="13"/>
        <v>205</v>
      </c>
    </row>
    <row r="420" spans="1:35" x14ac:dyDescent="0.2">
      <c r="A420" s="36" t="s">
        <v>303</v>
      </c>
      <c r="B420" s="35" t="s">
        <v>1096</v>
      </c>
      <c r="C420" s="53">
        <v>1728</v>
      </c>
      <c r="D420" s="28" t="str">
        <f>VLOOKUP($C420,Demographics!$A$2:$V$2860,2,FALSE)</f>
        <v>A</v>
      </c>
      <c r="E420" s="28" t="str">
        <f>VLOOKUP($C420,Demographics!$A$2:$V$2860,3,FALSE)</f>
        <v xml:space="preserve">9-12      </v>
      </c>
      <c r="F420" s="28">
        <f>VLOOKUP($C420,Demographics!$A$2:$V$2860,4,FALSE)</f>
        <v>32</v>
      </c>
      <c r="G420" s="29">
        <f>VLOOKUP($C420,Demographics!$A$2:$V$2860,20,FALSE)</f>
        <v>16</v>
      </c>
      <c r="H420" s="29">
        <f>VLOOKUP($C420,Demographics!$A$2:$V$2860,21,FALSE)</f>
        <v>21.7</v>
      </c>
      <c r="I420" s="27">
        <f>VLOOKUP($C420,Demographics!$A$2:$V$2860,22,FALSE)/100</f>
        <v>0</v>
      </c>
      <c r="J420" s="25">
        <f>VLOOKUP($C420,Demographics!$A$2:$V$2860,5,FALSE)/100</f>
        <v>0</v>
      </c>
      <c r="K420" s="26">
        <f>VLOOKUP($C420,Demographics!$A$2:$V$2860,6,FALSE)/100</f>
        <v>0</v>
      </c>
      <c r="L420" s="26">
        <f>VLOOKUP($C420,Demographics!$A$2:$V$2860,7,FALSE)/100</f>
        <v>0</v>
      </c>
      <c r="M420" s="26">
        <f>VLOOKUP($C420,Demographics!$A$2:$V$2860,8,FALSE)/100</f>
        <v>0</v>
      </c>
      <c r="N420" s="26">
        <f>VLOOKUP($C420,Demographics!$A$2:$V$2860,9,FALSE)/100</f>
        <v>0.53129999999999999</v>
      </c>
      <c r="O420" s="26">
        <f>VLOOKUP($C420,Demographics!$A$2:$V$2860,10,FALSE)/100</f>
        <v>0.4375</v>
      </c>
      <c r="P420" s="26">
        <f>VLOOKUP($C420,Demographics!$A$2:$V$2860,11,FALSE)/100</f>
        <v>3.1300000000000001E-2</v>
      </c>
      <c r="Q420" s="26">
        <f>VLOOKUP($C420,Demographics!$A$2:$V$2860,12,FALSE)/100</f>
        <v>0.59379999999999999</v>
      </c>
      <c r="R420" s="26">
        <f>VLOOKUP($C420,Demographics!$A$2:$V$2860,13,FALSE)/100</f>
        <v>0.40630000000000005</v>
      </c>
      <c r="S420" s="26">
        <f>VLOOKUP($C420,Demographics!$A$2:$V$2860,14,FALSE)/100</f>
        <v>0.27500000000000002</v>
      </c>
      <c r="T420" s="26">
        <f>VLOOKUP($C420,Demographics!$A$2:$V$2860,15,FALSE)/100</f>
        <v>0</v>
      </c>
      <c r="U420" s="26">
        <f>VLOOKUP($C420,Demographics!$A$2:$V$2860,16,FALSE)/100</f>
        <v>0.17499999999999999</v>
      </c>
      <c r="V420" s="26">
        <f>VLOOKUP($C420,Demographics!$A$2:$V$2860,17,FALSE)/100</f>
        <v>0.72499999999999998</v>
      </c>
      <c r="W420" s="26">
        <f>VLOOKUP($C420,Demographics!$A$2:$V$2860,18,FALSE)/100</f>
        <v>2.5000000000000001E-2</v>
      </c>
      <c r="X420" s="27">
        <f>VLOOKUP($C420,Demographics!$A$2:$V$2860,19,FALSE)/100</f>
        <v>0</v>
      </c>
      <c r="Y420" s="68" t="str">
        <f>IF(VLOOKUP($C420,MSP_HSPE!$B$2:$F$671,2,0)=0,"",VLOOKUP($C420,MSP_HSPE!$B$2:$F$671,2,0))</f>
        <v/>
      </c>
      <c r="Z420" s="69" t="str">
        <f>IF(VLOOKUP($C420,MSP_HSPE!$B$2:$F$671,4,0)=0,"",VLOOKUP($C420,MSP_HSPE!$B$2:$F$671,4,0))</f>
        <v/>
      </c>
      <c r="AA420" s="69">
        <f>IF(VLOOKUP($C420,EOC!$A$2:$F$1091,2,0)=0,"",VLOOKUP($C420,EOC!$A$2:$F$1091,2,0))</f>
        <v>1.7150000000000001</v>
      </c>
      <c r="AB420" s="69" t="str">
        <f>IF(VLOOKUP($C420,EOC!$A$2:$F$1091,4,0)=0,"",VLOOKUP($C420,EOC!$A$2:$F$1091,4,0))</f>
        <v/>
      </c>
      <c r="AC420" s="70" t="str">
        <f>IF(VLOOKUP($C420,EOC!$A$2:$F$1091,6,0)=0,"",VLOOKUP($C420,EOC!$A$2:$F$1091,6,0))</f>
        <v/>
      </c>
      <c r="AD420" s="67"/>
      <c r="AE420" s="63"/>
      <c r="AF420" s="64">
        <f>AA420-(Modeling!$J$4+V420*Modeling!$J$5)</f>
        <v>-2.6249164904119437E-2</v>
      </c>
      <c r="AG420" s="62"/>
      <c r="AH420" s="67">
        <f t="shared" si="12"/>
        <v>-2.6249164904119437E-2</v>
      </c>
      <c r="AI420" s="94">
        <f t="shared" si="13"/>
        <v>301</v>
      </c>
    </row>
    <row r="421" spans="1:35" x14ac:dyDescent="0.2">
      <c r="A421" s="36" t="s">
        <v>303</v>
      </c>
      <c r="B421" s="35" t="s">
        <v>325</v>
      </c>
      <c r="C421" s="53">
        <v>2508</v>
      </c>
      <c r="D421" s="28" t="str">
        <f>VLOOKUP($C421,Demographics!$A$2:$V$2860,2,FALSE)</f>
        <v>P</v>
      </c>
      <c r="E421" s="28" t="str">
        <f>VLOOKUP($C421,Demographics!$A$2:$V$2860,3,FALSE)</f>
        <v xml:space="preserve">9-12      </v>
      </c>
      <c r="F421" s="28">
        <f>VLOOKUP($C421,Demographics!$A$2:$V$2860,4,FALSE)</f>
        <v>879</v>
      </c>
      <c r="G421" s="29">
        <f>VLOOKUP($C421,Demographics!$A$2:$V$2860,20,FALSE)</f>
        <v>18</v>
      </c>
      <c r="H421" s="29">
        <f>VLOOKUP($C421,Demographics!$A$2:$V$2860,21,FALSE)</f>
        <v>15.3</v>
      </c>
      <c r="I421" s="27">
        <f>VLOOKUP($C421,Demographics!$A$2:$V$2860,22,FALSE)/100</f>
        <v>0.6875</v>
      </c>
      <c r="J421" s="25">
        <f>VLOOKUP($C421,Demographics!$A$2:$V$2860,5,FALSE)/100</f>
        <v>4.5999999999999999E-3</v>
      </c>
      <c r="K421" s="26">
        <f>VLOOKUP($C421,Demographics!$A$2:$V$2860,6,FALSE)/100</f>
        <v>1.1399999999999999E-2</v>
      </c>
      <c r="L421" s="26">
        <f>VLOOKUP($C421,Demographics!$A$2:$V$2860,7,FALSE)/100</f>
        <v>0</v>
      </c>
      <c r="M421" s="26">
        <f>VLOOKUP($C421,Demographics!$A$2:$V$2860,8,FALSE)/100</f>
        <v>3.4000000000000002E-3</v>
      </c>
      <c r="N421" s="26">
        <f>VLOOKUP($C421,Demographics!$A$2:$V$2860,9,FALSE)/100</f>
        <v>0.54490000000000005</v>
      </c>
      <c r="O421" s="26">
        <f>VLOOKUP($C421,Demographics!$A$2:$V$2860,10,FALSE)/100</f>
        <v>0.41869999999999996</v>
      </c>
      <c r="P421" s="26">
        <f>VLOOKUP($C421,Demographics!$A$2:$V$2860,11,FALSE)/100</f>
        <v>1.7100000000000001E-2</v>
      </c>
      <c r="Q421" s="26">
        <f>VLOOKUP($C421,Demographics!$A$2:$V$2860,12,FALSE)/100</f>
        <v>0.52900000000000003</v>
      </c>
      <c r="R421" s="26">
        <f>VLOOKUP($C421,Demographics!$A$2:$V$2860,13,FALSE)/100</f>
        <v>0.47100000000000003</v>
      </c>
      <c r="S421" s="26">
        <f>VLOOKUP($C421,Demographics!$A$2:$V$2860,14,FALSE)/100</f>
        <v>0.25650000000000001</v>
      </c>
      <c r="T421" s="26">
        <f>VLOOKUP($C421,Demographics!$A$2:$V$2860,15,FALSE)/100</f>
        <v>6.9699999999999998E-2</v>
      </c>
      <c r="U421" s="26">
        <f>VLOOKUP($C421,Demographics!$A$2:$V$2860,16,FALSE)/100</f>
        <v>0.11230000000000001</v>
      </c>
      <c r="V421" s="26">
        <f>VLOOKUP($C421,Demographics!$A$2:$V$2860,17,FALSE)/100</f>
        <v>0.47399999999999998</v>
      </c>
      <c r="W421" s="26">
        <f>VLOOKUP($C421,Demographics!$A$2:$V$2860,18,FALSE)/100</f>
        <v>2.4799999999999999E-2</v>
      </c>
      <c r="X421" s="27">
        <f>VLOOKUP($C421,Demographics!$A$2:$V$2860,19,FALSE)/100</f>
        <v>0</v>
      </c>
      <c r="Y421" s="68">
        <f>IF(VLOOKUP($C421,MSP_HSPE!$B$2:$F$671,2,0)=0,"",VLOOKUP($C421,MSP_HSPE!$B$2:$F$671,2,0))</f>
        <v>3.14</v>
      </c>
      <c r="Z421" s="69">
        <f>IF(VLOOKUP($C421,MSP_HSPE!$B$2:$F$671,4,0)=0,"",VLOOKUP($C421,MSP_HSPE!$B$2:$F$671,4,0))</f>
        <v>3.153</v>
      </c>
      <c r="AA421" s="69">
        <f>IF(VLOOKUP($C421,EOC!$A$2:$F$1091,2,0)=0,"",VLOOKUP($C421,EOC!$A$2:$F$1091,2,0))</f>
        <v>2.0590000000000002</v>
      </c>
      <c r="AB421" s="69">
        <f>IF(VLOOKUP($C421,EOC!$A$2:$F$1091,4,0)=0,"",VLOOKUP($C421,EOC!$A$2:$F$1091,4,0))</f>
        <v>3.2559999999999998</v>
      </c>
      <c r="AC421" s="70">
        <f>IF(VLOOKUP($C421,EOC!$A$2:$F$1091,6,0)=0,"",VLOOKUP($C421,EOC!$A$2:$F$1091,6,0))</f>
        <v>2.4810000000000003</v>
      </c>
      <c r="AD421" s="65">
        <f>Y421-(Modeling!$H$4+'High Schools'!V19*Modeling!$H$5)</f>
        <v>-0.28921233721625583</v>
      </c>
      <c r="AE421" s="66">
        <f>Z421-(Modeling!$I$4+V421*Modeling!$I$5)</f>
        <v>0.23257126581999099</v>
      </c>
      <c r="AF421" s="64">
        <f>AA421-(Modeling!$J$4+V421*Modeling!$J$5)</f>
        <v>7.2249423726308937E-2</v>
      </c>
      <c r="AG421" s="62">
        <f>AC421-(Modeling!$K$4+V421*Modeling!$K$5)</f>
        <v>-5.4775787661636599E-2</v>
      </c>
      <c r="AH421" s="67">
        <f t="shared" si="12"/>
        <v>-3.9167435331592504E-2</v>
      </c>
      <c r="AI421" s="94">
        <f t="shared" si="13"/>
        <v>306</v>
      </c>
    </row>
    <row r="422" spans="1:35" x14ac:dyDescent="0.2">
      <c r="A422" s="36" t="s">
        <v>96</v>
      </c>
      <c r="B422" s="35" t="s">
        <v>234</v>
      </c>
      <c r="C422" s="53">
        <v>2499</v>
      </c>
      <c r="D422" s="28" t="str">
        <f>VLOOKUP($C422,Demographics!$A$2:$V$2860,2,FALSE)</f>
        <v>P</v>
      </c>
      <c r="E422" s="28" t="str">
        <f>VLOOKUP($C422,Demographics!$A$2:$V$2860,3,FALSE)</f>
        <v xml:space="preserve">9-12      </v>
      </c>
      <c r="F422" s="28">
        <f>VLOOKUP($C422,Demographics!$A$2:$V$2860,4,FALSE)</f>
        <v>671</v>
      </c>
      <c r="G422" s="29">
        <f>VLOOKUP($C422,Demographics!$A$2:$V$2860,20,FALSE)</f>
        <v>15</v>
      </c>
      <c r="H422" s="29">
        <f>VLOOKUP($C422,Demographics!$A$2:$V$2860,21,FALSE)</f>
        <v>11.4</v>
      </c>
      <c r="I422" s="27">
        <f>VLOOKUP($C422,Demographics!$A$2:$V$2860,22,FALSE)/100</f>
        <v>0.73909999999999998</v>
      </c>
      <c r="J422" s="25">
        <f>VLOOKUP($C422,Demographics!$A$2:$V$2860,5,FALSE)/100</f>
        <v>8.8999999999999999E-3</v>
      </c>
      <c r="K422" s="26">
        <f>VLOOKUP($C422,Demographics!$A$2:$V$2860,6,FALSE)/100</f>
        <v>7.9000000000000001E-2</v>
      </c>
      <c r="L422" s="26">
        <f>VLOOKUP($C422,Demographics!$A$2:$V$2860,7,FALSE)/100</f>
        <v>0</v>
      </c>
      <c r="M422" s="26">
        <f>VLOOKUP($C422,Demographics!$A$2:$V$2860,8,FALSE)/100</f>
        <v>2.2400000000000003E-2</v>
      </c>
      <c r="N422" s="26">
        <f>VLOOKUP($C422,Demographics!$A$2:$V$2860,9,FALSE)/100</f>
        <v>0.1118</v>
      </c>
      <c r="O422" s="26">
        <f>VLOOKUP($C422,Demographics!$A$2:$V$2860,10,FALSE)/100</f>
        <v>0.7198</v>
      </c>
      <c r="P422" s="26">
        <f>VLOOKUP($C422,Demographics!$A$2:$V$2860,11,FALSE)/100</f>
        <v>5.8099999999999999E-2</v>
      </c>
      <c r="Q422" s="26">
        <f>VLOOKUP($C422,Demographics!$A$2:$V$2860,12,FALSE)/100</f>
        <v>0.51859999999999995</v>
      </c>
      <c r="R422" s="26">
        <f>VLOOKUP($C422,Demographics!$A$2:$V$2860,13,FALSE)/100</f>
        <v>0.48139999999999999</v>
      </c>
      <c r="S422" s="26">
        <f>VLOOKUP($C422,Demographics!$A$2:$V$2860,14,FALSE)/100</f>
        <v>0</v>
      </c>
      <c r="T422" s="26">
        <f>VLOOKUP($C422,Demographics!$A$2:$V$2860,15,FALSE)/100</f>
        <v>1.6500000000000001E-2</v>
      </c>
      <c r="U422" s="26">
        <f>VLOOKUP($C422,Demographics!$A$2:$V$2860,16,FALSE)/100</f>
        <v>9.1300000000000006E-2</v>
      </c>
      <c r="V422" s="26">
        <f>VLOOKUP($C422,Demographics!$A$2:$V$2860,17,FALSE)/100</f>
        <v>0.23050000000000001</v>
      </c>
      <c r="W422" s="26">
        <f>VLOOKUP($C422,Demographics!$A$2:$V$2860,18,FALSE)/100</f>
        <v>6.4399999999999999E-2</v>
      </c>
      <c r="X422" s="27">
        <f>VLOOKUP($C422,Demographics!$A$2:$V$2860,19,FALSE)/100</f>
        <v>3.0000000000000001E-3</v>
      </c>
      <c r="Y422" s="68">
        <f>IF(VLOOKUP($C422,MSP_HSPE!$B$2:$F$671,2,0)=0,"",VLOOKUP($C422,MSP_HSPE!$B$2:$F$671,2,0))</f>
        <v>3.54</v>
      </c>
      <c r="Z422" s="69">
        <f>IF(VLOOKUP($C422,MSP_HSPE!$B$2:$F$671,4,0)=0,"",VLOOKUP($C422,MSP_HSPE!$B$2:$F$671,4,0))</f>
        <v>3.5010000000000003</v>
      </c>
      <c r="AA422" s="69">
        <f>IF(VLOOKUP($C422,EOC!$A$2:$F$1091,2,0)=0,"",VLOOKUP($C422,EOC!$A$2:$F$1091,2,0))</f>
        <v>2.2030000000000003</v>
      </c>
      <c r="AB422" s="69">
        <f>IF(VLOOKUP($C422,EOC!$A$2:$F$1091,4,0)=0,"",VLOOKUP($C422,EOC!$A$2:$F$1091,4,0))</f>
        <v>3.3440000000000003</v>
      </c>
      <c r="AC422" s="70">
        <f>IF(VLOOKUP($C422,EOC!$A$2:$F$1091,6,0)=0,"",VLOOKUP($C422,EOC!$A$2:$F$1091,6,0))</f>
        <v>3.45</v>
      </c>
      <c r="AD422" s="65">
        <f>Y422-(Modeling!$H$4+'High Schools'!V594*Modeling!$H$5)</f>
        <v>0.70408461253679411</v>
      </c>
      <c r="AE422" s="66">
        <f>Z422-(Modeling!$I$4+V422*Modeling!$I$5)</f>
        <v>0.33679785953632546</v>
      </c>
      <c r="AF422" s="64">
        <f>AA422-(Modeling!$J$4+V422*Modeling!$J$5)</f>
        <v>-2.1916288100347181E-2</v>
      </c>
      <c r="AG422" s="62">
        <f>AC422-(Modeling!$K$4+V422*Modeling!$K$5)</f>
        <v>0.56073794558745238</v>
      </c>
      <c r="AH422" s="67">
        <f t="shared" si="12"/>
        <v>1.5797041295602248</v>
      </c>
      <c r="AI422" s="94">
        <f t="shared" si="13"/>
        <v>59</v>
      </c>
    </row>
    <row r="423" spans="1:35" x14ac:dyDescent="0.2">
      <c r="A423" s="36" t="s">
        <v>122</v>
      </c>
      <c r="B423" s="35" t="s">
        <v>607</v>
      </c>
      <c r="C423" s="53">
        <v>4110</v>
      </c>
      <c r="D423" s="28" t="str">
        <f>VLOOKUP($C423,Demographics!$A$2:$V$2860,2,FALSE)</f>
        <v>T</v>
      </c>
      <c r="E423" s="28" t="str">
        <f>VLOOKUP($C423,Demographics!$A$2:$V$2860,3,FALSE)</f>
        <v xml:space="preserve">K-12      </v>
      </c>
      <c r="F423" s="28">
        <f>VLOOKUP($C423,Demographics!$A$2:$V$2860,4,FALSE)</f>
        <v>224</v>
      </c>
      <c r="G423" s="29">
        <f>VLOOKUP($C423,Demographics!$A$2:$V$2860,20,FALSE)</f>
        <v>4</v>
      </c>
      <c r="H423" s="29">
        <f>VLOOKUP($C423,Demographics!$A$2:$V$2860,21,FALSE)</f>
        <v>0</v>
      </c>
      <c r="I423" s="27">
        <f>VLOOKUP($C423,Demographics!$A$2:$V$2860,22,FALSE)/100</f>
        <v>0</v>
      </c>
      <c r="J423" s="25">
        <f>VLOOKUP($C423,Demographics!$A$2:$V$2860,5,FALSE)/100</f>
        <v>0.88840000000000008</v>
      </c>
      <c r="K423" s="26">
        <f>VLOOKUP($C423,Demographics!$A$2:$V$2860,6,FALSE)/100</f>
        <v>4.5000000000000005E-3</v>
      </c>
      <c r="L423" s="26">
        <f>VLOOKUP($C423,Demographics!$A$2:$V$2860,7,FALSE)/100</f>
        <v>0</v>
      </c>
      <c r="M423" s="26">
        <f>VLOOKUP($C423,Demographics!$A$2:$V$2860,8,FALSE)/100</f>
        <v>4.5000000000000005E-3</v>
      </c>
      <c r="N423" s="26">
        <f>VLOOKUP($C423,Demographics!$A$2:$V$2860,9,FALSE)/100</f>
        <v>6.25E-2</v>
      </c>
      <c r="O423" s="26">
        <f>VLOOKUP($C423,Demographics!$A$2:$V$2860,10,FALSE)/100</f>
        <v>8.8999999999999999E-3</v>
      </c>
      <c r="P423" s="26">
        <f>VLOOKUP($C423,Demographics!$A$2:$V$2860,11,FALSE)/100</f>
        <v>3.1300000000000001E-2</v>
      </c>
      <c r="Q423" s="26">
        <f>VLOOKUP($C423,Demographics!$A$2:$V$2860,12,FALSE)/100</f>
        <v>0.55359999999999998</v>
      </c>
      <c r="R423" s="26">
        <f>VLOOKUP($C423,Demographics!$A$2:$V$2860,13,FALSE)/100</f>
        <v>0.44640000000000002</v>
      </c>
      <c r="S423" s="26">
        <f>VLOOKUP($C423,Demographics!$A$2:$V$2860,14,FALSE)/100</f>
        <v>0</v>
      </c>
      <c r="T423" s="26">
        <f>VLOOKUP($C423,Demographics!$A$2:$V$2860,15,FALSE)/100</f>
        <v>0</v>
      </c>
      <c r="U423" s="26">
        <f>VLOOKUP($C423,Demographics!$A$2:$V$2860,16,FALSE)/100</f>
        <v>0.16739999999999999</v>
      </c>
      <c r="V423" s="26">
        <f>VLOOKUP($C423,Demographics!$A$2:$V$2860,17,FALSE)/100</f>
        <v>0.53949999999999998</v>
      </c>
      <c r="W423" s="26">
        <f>VLOOKUP($C423,Demographics!$A$2:$V$2860,18,FALSE)/100</f>
        <v>0</v>
      </c>
      <c r="X423" s="27">
        <f>VLOOKUP($C423,Demographics!$A$2:$V$2860,19,FALSE)/100</f>
        <v>1.8600000000000002E-2</v>
      </c>
      <c r="Y423" s="68">
        <f>IF(VLOOKUP($C423,MSP_HSPE!$B$2:$F$671,2,0)=0,"",VLOOKUP($C423,MSP_HSPE!$B$2:$F$671,2,0))</f>
        <v>2.4900000000000002</v>
      </c>
      <c r="Z423" s="69">
        <f>IF(VLOOKUP($C423,MSP_HSPE!$B$2:$F$671,4,0)=0,"",VLOOKUP($C423,MSP_HSPE!$B$2:$F$671,4,0))</f>
        <v>2.2240000000000002</v>
      </c>
      <c r="AA423" s="69">
        <f>IF(VLOOKUP($C423,EOC!$A$2:$F$1091,2,0)=0,"",VLOOKUP($C423,EOC!$A$2:$F$1091,2,0))</f>
        <v>1.6929999999999998</v>
      </c>
      <c r="AB423" s="69">
        <f>IF(VLOOKUP($C423,EOC!$A$2:$F$1091,4,0)=0,"",VLOOKUP($C423,EOC!$A$2:$F$1091,4,0))</f>
        <v>2.1120000000000001</v>
      </c>
      <c r="AC423" s="70">
        <f>IF(VLOOKUP($C423,EOC!$A$2:$F$1091,6,0)=0,"",VLOOKUP($C423,EOC!$A$2:$F$1091,6,0))</f>
        <v>2.0859999999999999</v>
      </c>
      <c r="AD423" s="65">
        <f>Y423-(Modeling!$H$4+'High Schools'!V354*Modeling!$H$5)</f>
        <v>-0.44661626320027281</v>
      </c>
      <c r="AE423" s="66">
        <f>Z423-(Modeling!$I$4+V423*Modeling!$I$5)</f>
        <v>-0.63085518957393028</v>
      </c>
      <c r="AF423" s="64">
        <f>AA423-(Modeling!$J$4+V423*Modeling!$J$5)</f>
        <v>-0.22968546693222947</v>
      </c>
      <c r="AG423" s="62">
        <f>AC423-(Modeling!$K$4+V423*Modeling!$K$5)</f>
        <v>-0.35469015943911275</v>
      </c>
      <c r="AH423" s="67">
        <f t="shared" si="12"/>
        <v>-1.6618470791455453</v>
      </c>
      <c r="AI423" s="94">
        <f t="shared" si="13"/>
        <v>440</v>
      </c>
    </row>
    <row r="424" spans="1:35" x14ac:dyDescent="0.2">
      <c r="A424" s="36" t="s">
        <v>122</v>
      </c>
      <c r="B424" s="35" t="s">
        <v>228</v>
      </c>
      <c r="C424" s="53">
        <v>4540</v>
      </c>
      <c r="D424" s="28" t="str">
        <f>VLOOKUP($C424,Demographics!$A$2:$V$2860,2,FALSE)</f>
        <v>P</v>
      </c>
      <c r="E424" s="28" t="str">
        <f>VLOOKUP($C424,Demographics!$A$2:$V$2860,3,FALSE)</f>
        <v xml:space="preserve">10-12     </v>
      </c>
      <c r="F424" s="28">
        <f>VLOOKUP($C424,Demographics!$A$2:$V$2860,4,FALSE)</f>
        <v>1615</v>
      </c>
      <c r="G424" s="29">
        <f>VLOOKUP($C424,Demographics!$A$2:$V$2860,20,FALSE)</f>
        <v>20</v>
      </c>
      <c r="H424" s="29">
        <f>VLOOKUP($C424,Demographics!$A$2:$V$2860,21,FALSE)</f>
        <v>10.9</v>
      </c>
      <c r="I424" s="27">
        <f>VLOOKUP($C424,Demographics!$A$2:$V$2860,22,FALSE)/100</f>
        <v>0.71599999999999997</v>
      </c>
      <c r="J424" s="25">
        <f>VLOOKUP($C424,Demographics!$A$2:$V$2860,5,FALSE)/100</f>
        <v>8.6999999999999994E-3</v>
      </c>
      <c r="K424" s="26">
        <f>VLOOKUP($C424,Demographics!$A$2:$V$2860,6,FALSE)/100</f>
        <v>4.9500000000000002E-2</v>
      </c>
      <c r="L424" s="26">
        <f>VLOOKUP($C424,Demographics!$A$2:$V$2860,7,FALSE)/100</f>
        <v>1.49E-2</v>
      </c>
      <c r="M424" s="26">
        <f>VLOOKUP($C424,Demographics!$A$2:$V$2860,8,FALSE)/100</f>
        <v>3.9599999999999996E-2</v>
      </c>
      <c r="N424" s="26">
        <f>VLOOKUP($C424,Demographics!$A$2:$V$2860,9,FALSE)/100</f>
        <v>0.11019999999999999</v>
      </c>
      <c r="O424" s="26">
        <f>VLOOKUP($C424,Demographics!$A$2:$V$2860,10,FALSE)/100</f>
        <v>0.68110000000000004</v>
      </c>
      <c r="P424" s="26">
        <f>VLOOKUP($C424,Demographics!$A$2:$V$2860,11,FALSE)/100</f>
        <v>9.6000000000000002E-2</v>
      </c>
      <c r="Q424" s="26">
        <f>VLOOKUP($C424,Demographics!$A$2:$V$2860,12,FALSE)/100</f>
        <v>0.50460000000000005</v>
      </c>
      <c r="R424" s="26">
        <f>VLOOKUP($C424,Demographics!$A$2:$V$2860,13,FALSE)/100</f>
        <v>0.49540000000000001</v>
      </c>
      <c r="S424" s="26">
        <f>VLOOKUP($C424,Demographics!$A$2:$V$2860,14,FALSE)/100</f>
        <v>0</v>
      </c>
      <c r="T424" s="26">
        <f>VLOOKUP($C424,Demographics!$A$2:$V$2860,15,FALSE)/100</f>
        <v>4.5000000000000005E-3</v>
      </c>
      <c r="U424" s="26">
        <f>VLOOKUP($C424,Demographics!$A$2:$V$2860,16,FALSE)/100</f>
        <v>9.6300000000000011E-2</v>
      </c>
      <c r="V424" s="26">
        <f>VLOOKUP($C424,Demographics!$A$2:$V$2860,17,FALSE)/100</f>
        <v>0.27710000000000001</v>
      </c>
      <c r="W424" s="26">
        <f>VLOOKUP($C424,Demographics!$A$2:$V$2860,18,FALSE)/100</f>
        <v>4.7800000000000002E-2</v>
      </c>
      <c r="X424" s="27">
        <f>VLOOKUP($C424,Demographics!$A$2:$V$2860,19,FALSE)/100</f>
        <v>3.2000000000000002E-3</v>
      </c>
      <c r="Y424" s="68">
        <f>IF(VLOOKUP($C424,MSP_HSPE!$B$2:$F$671,2,0)=0,"",VLOOKUP($C424,MSP_HSPE!$B$2:$F$671,2,0))</f>
        <v>3.42</v>
      </c>
      <c r="Z424" s="69">
        <f>IF(VLOOKUP($C424,MSP_HSPE!$B$2:$F$671,4,0)=0,"",VLOOKUP($C424,MSP_HSPE!$B$2:$F$671,4,0))</f>
        <v>3.3120000000000003</v>
      </c>
      <c r="AA424" s="69">
        <f>IF(VLOOKUP($C424,EOC!$A$2:$F$1091,2,0)=0,"",VLOOKUP($C424,EOC!$A$2:$F$1091,2,0))</f>
        <v>1.6360000000000001</v>
      </c>
      <c r="AB424" s="69">
        <f>IF(VLOOKUP($C424,EOC!$A$2:$F$1091,4,0)=0,"",VLOOKUP($C424,EOC!$A$2:$F$1091,4,0))</f>
        <v>2.63</v>
      </c>
      <c r="AC424" s="70">
        <f>IF(VLOOKUP($C424,EOC!$A$2:$F$1091,6,0)=0,"",VLOOKUP($C424,EOC!$A$2:$F$1091,6,0))</f>
        <v>2.9830000000000001</v>
      </c>
      <c r="AD424" s="65">
        <f>Y424-(Modeling!$H$4+'High Schools'!V355*Modeling!$H$5)</f>
        <v>0.13190667792725064</v>
      </c>
      <c r="AE424" s="66">
        <f>Z424-(Modeling!$I$4+V424*Modeling!$I$5)</f>
        <v>0.19445018287439009</v>
      </c>
      <c r="AF424" s="64">
        <f>AA424-(Modeling!$J$4+V424*Modeling!$J$5)</f>
        <v>-0.54333714160703206</v>
      </c>
      <c r="AG424" s="62">
        <f>AC424-(Modeling!$K$4+V424*Modeling!$K$5)</f>
        <v>0.16138665207859182</v>
      </c>
      <c r="AH424" s="67">
        <f t="shared" si="12"/>
        <v>-5.5593628726799516E-2</v>
      </c>
      <c r="AI424" s="94">
        <f t="shared" si="13"/>
        <v>309</v>
      </c>
    </row>
    <row r="425" spans="1:35" x14ac:dyDescent="0.2">
      <c r="A425" s="36" t="s">
        <v>122</v>
      </c>
      <c r="B425" s="35" t="s">
        <v>219</v>
      </c>
      <c r="C425" s="53">
        <v>1640</v>
      </c>
      <c r="D425" s="28" t="str">
        <f>VLOOKUP($C425,Demographics!$A$2:$V$2860,2,FALSE)</f>
        <v>A</v>
      </c>
      <c r="E425" s="28" t="str">
        <f>VLOOKUP($C425,Demographics!$A$2:$V$2860,3,FALSE)</f>
        <v xml:space="preserve">K-12      </v>
      </c>
      <c r="F425" s="28">
        <f>VLOOKUP($C425,Demographics!$A$2:$V$2860,4,FALSE)</f>
        <v>77</v>
      </c>
      <c r="G425" s="29">
        <f>VLOOKUP($C425,Demographics!$A$2:$V$2860,20,FALSE)</f>
        <v>39</v>
      </c>
      <c r="H425" s="29">
        <f>VLOOKUP($C425,Demographics!$A$2:$V$2860,21,FALSE)</f>
        <v>4.0999999999999996</v>
      </c>
      <c r="I425" s="27">
        <f>VLOOKUP($C425,Demographics!$A$2:$V$2860,22,FALSE)/100</f>
        <v>0.5</v>
      </c>
      <c r="J425" s="25">
        <f>VLOOKUP($C425,Demographics!$A$2:$V$2860,5,FALSE)/100</f>
        <v>1.3000000000000001E-2</v>
      </c>
      <c r="K425" s="26">
        <f>VLOOKUP($C425,Demographics!$A$2:$V$2860,6,FALSE)/100</f>
        <v>1.3000000000000001E-2</v>
      </c>
      <c r="L425" s="26">
        <f>VLOOKUP($C425,Demographics!$A$2:$V$2860,7,FALSE)/100</f>
        <v>0</v>
      </c>
      <c r="M425" s="26">
        <f>VLOOKUP($C425,Demographics!$A$2:$V$2860,8,FALSE)/100</f>
        <v>3.9E-2</v>
      </c>
      <c r="N425" s="26">
        <f>VLOOKUP($C425,Demographics!$A$2:$V$2860,9,FALSE)/100</f>
        <v>0.18179999999999999</v>
      </c>
      <c r="O425" s="26">
        <f>VLOOKUP($C425,Demographics!$A$2:$V$2860,10,FALSE)/100</f>
        <v>0.68830000000000002</v>
      </c>
      <c r="P425" s="26">
        <f>VLOOKUP($C425,Demographics!$A$2:$V$2860,11,FALSE)/100</f>
        <v>6.4899999999999999E-2</v>
      </c>
      <c r="Q425" s="26">
        <f>VLOOKUP($C425,Demographics!$A$2:$V$2860,12,FALSE)/100</f>
        <v>0.36359999999999998</v>
      </c>
      <c r="R425" s="26">
        <f>VLOOKUP($C425,Demographics!$A$2:$V$2860,13,FALSE)/100</f>
        <v>0.63639999999999997</v>
      </c>
      <c r="S425" s="26">
        <f>VLOOKUP($C425,Demographics!$A$2:$V$2860,14,FALSE)/100</f>
        <v>0</v>
      </c>
      <c r="T425" s="26">
        <f>VLOOKUP($C425,Demographics!$A$2:$V$2860,15,FALSE)/100</f>
        <v>8.199999999999999E-3</v>
      </c>
      <c r="U425" s="26">
        <f>VLOOKUP($C425,Demographics!$A$2:$V$2860,16,FALSE)/100</f>
        <v>0</v>
      </c>
      <c r="V425" s="26">
        <f>VLOOKUP($C425,Demographics!$A$2:$V$2860,17,FALSE)/100</f>
        <v>0.4672</v>
      </c>
      <c r="W425" s="26">
        <f>VLOOKUP($C425,Demographics!$A$2:$V$2860,18,FALSE)/100</f>
        <v>6.5599999999999992E-2</v>
      </c>
      <c r="X425" s="27">
        <f>VLOOKUP($C425,Demographics!$A$2:$V$2860,19,FALSE)/100</f>
        <v>8.199999999999999E-3</v>
      </c>
      <c r="Y425" s="68">
        <f>IF(VLOOKUP($C425,MSP_HSPE!$B$2:$F$671,2,0)=0,"",VLOOKUP($C425,MSP_HSPE!$B$2:$F$671,2,0))</f>
        <v>2.39</v>
      </c>
      <c r="Z425" s="69">
        <f>IF(VLOOKUP($C425,MSP_HSPE!$B$2:$F$671,4,0)=0,"",VLOOKUP($C425,MSP_HSPE!$B$2:$F$671,4,0))</f>
        <v>2.3480000000000003</v>
      </c>
      <c r="AA425" s="69">
        <f>IF(VLOOKUP($C425,EOC!$A$2:$F$1091,2,0)=0,"",VLOOKUP($C425,EOC!$A$2:$F$1091,2,0))</f>
        <v>1.127</v>
      </c>
      <c r="AB425" s="69">
        <f>IF(VLOOKUP($C425,EOC!$A$2:$F$1091,4,0)=0,"",VLOOKUP($C425,EOC!$A$2:$F$1091,4,0))</f>
        <v>2.6359999999999997</v>
      </c>
      <c r="AC425" s="70">
        <f>IF(VLOOKUP($C425,EOC!$A$2:$F$1091,6,0)=0,"",VLOOKUP($C425,EOC!$A$2:$F$1091,6,0))</f>
        <v>1.18</v>
      </c>
      <c r="AD425" s="65">
        <f>Y425-(Modeling!$H$4+'High Schools'!V350*Modeling!$H$5)</f>
        <v>-0.68888352094055305</v>
      </c>
      <c r="AE425" s="66">
        <f>Z425-(Modeling!$I$4+V425*Modeling!$I$5)</f>
        <v>-0.57923636934522005</v>
      </c>
      <c r="AF425" s="64">
        <f>AA425-(Modeling!$J$4+V425*Modeling!$J$5)</f>
        <v>-0.86640161052593445</v>
      </c>
      <c r="AG425" s="62">
        <f>AC425-(Modeling!$K$4+V425*Modeling!$K$5)</f>
        <v>-1.3656472727290134</v>
      </c>
      <c r="AH425" s="67">
        <f t="shared" si="12"/>
        <v>-3.5001687735407208</v>
      </c>
      <c r="AI425" s="94">
        <f t="shared" si="13"/>
        <v>483</v>
      </c>
    </row>
    <row r="426" spans="1:35" x14ac:dyDescent="0.2">
      <c r="A426" s="36" t="s">
        <v>122</v>
      </c>
      <c r="B426" s="35" t="s">
        <v>526</v>
      </c>
      <c r="C426" s="53">
        <v>2125</v>
      </c>
      <c r="D426" s="28" t="str">
        <f>VLOOKUP($C426,Demographics!$A$2:$V$2860,2,FALSE)</f>
        <v>P</v>
      </c>
      <c r="E426" s="28" t="str">
        <f>VLOOKUP($C426,Demographics!$A$2:$V$2860,3,FALSE)</f>
        <v xml:space="preserve">10-12     </v>
      </c>
      <c r="F426" s="28">
        <f>VLOOKUP($C426,Demographics!$A$2:$V$2860,4,FALSE)</f>
        <v>1538</v>
      </c>
      <c r="G426" s="29">
        <f>VLOOKUP($C426,Demographics!$A$2:$V$2860,20,FALSE)</f>
        <v>18</v>
      </c>
      <c r="H426" s="29">
        <f>VLOOKUP($C426,Demographics!$A$2:$V$2860,21,FALSE)</f>
        <v>13</v>
      </c>
      <c r="I426" s="27">
        <f>VLOOKUP($C426,Demographics!$A$2:$V$2860,22,FALSE)/100</f>
        <v>0.67859999999999998</v>
      </c>
      <c r="J426" s="25">
        <f>VLOOKUP($C426,Demographics!$A$2:$V$2860,5,FALSE)/100</f>
        <v>1.37E-2</v>
      </c>
      <c r="K426" s="26">
        <f>VLOOKUP($C426,Demographics!$A$2:$V$2860,6,FALSE)/100</f>
        <v>4.9400000000000006E-2</v>
      </c>
      <c r="L426" s="26">
        <f>VLOOKUP($C426,Demographics!$A$2:$V$2860,7,FALSE)/100</f>
        <v>9.1000000000000004E-3</v>
      </c>
      <c r="M426" s="26">
        <f>VLOOKUP($C426,Demographics!$A$2:$V$2860,8,FALSE)/100</f>
        <v>1.6299999999999999E-2</v>
      </c>
      <c r="N426" s="26">
        <f>VLOOKUP($C426,Demographics!$A$2:$V$2860,9,FALSE)/100</f>
        <v>9.9499999999999991E-2</v>
      </c>
      <c r="O426" s="26">
        <f>VLOOKUP($C426,Demographics!$A$2:$V$2860,10,FALSE)/100</f>
        <v>0.72239999999999993</v>
      </c>
      <c r="P426" s="26">
        <f>VLOOKUP($C426,Demographics!$A$2:$V$2860,11,FALSE)/100</f>
        <v>8.9700000000000002E-2</v>
      </c>
      <c r="Q426" s="26">
        <f>VLOOKUP($C426,Demographics!$A$2:$V$2860,12,FALSE)/100</f>
        <v>0.51039999999999996</v>
      </c>
      <c r="R426" s="26">
        <f>VLOOKUP($C426,Demographics!$A$2:$V$2860,13,FALSE)/100</f>
        <v>0.48960000000000004</v>
      </c>
      <c r="S426" s="26">
        <f>VLOOKUP($C426,Demographics!$A$2:$V$2860,14,FALSE)/100</f>
        <v>0</v>
      </c>
      <c r="T426" s="26">
        <f>VLOOKUP($C426,Demographics!$A$2:$V$2860,15,FALSE)/100</f>
        <v>8.8999999999999999E-3</v>
      </c>
      <c r="U426" s="26">
        <f>VLOOKUP($C426,Demographics!$A$2:$V$2860,16,FALSE)/100</f>
        <v>0.11410000000000001</v>
      </c>
      <c r="V426" s="26">
        <f>VLOOKUP($C426,Demographics!$A$2:$V$2860,17,FALSE)/100</f>
        <v>0.32100000000000001</v>
      </c>
      <c r="W426" s="26">
        <f>VLOOKUP($C426,Demographics!$A$2:$V$2860,18,FALSE)/100</f>
        <v>5.91E-2</v>
      </c>
      <c r="X426" s="27">
        <f>VLOOKUP($C426,Demographics!$A$2:$V$2860,19,FALSE)/100</f>
        <v>3.4000000000000002E-3</v>
      </c>
      <c r="Y426" s="68">
        <f>IF(VLOOKUP($C426,MSP_HSPE!$B$2:$F$671,2,0)=0,"",VLOOKUP($C426,MSP_HSPE!$B$2:$F$671,2,0))</f>
        <v>3.38</v>
      </c>
      <c r="Z426" s="69">
        <f>IF(VLOOKUP($C426,MSP_HSPE!$B$2:$F$671,4,0)=0,"",VLOOKUP($C426,MSP_HSPE!$B$2:$F$671,4,0))</f>
        <v>3.3120000000000003</v>
      </c>
      <c r="AA426" s="69">
        <f>IF(VLOOKUP($C426,EOC!$A$2:$F$1091,2,0)=0,"",VLOOKUP($C426,EOC!$A$2:$F$1091,2,0))</f>
        <v>1.64</v>
      </c>
      <c r="AB426" s="69">
        <f>IF(VLOOKUP($C426,EOC!$A$2:$F$1091,4,0)=0,"",VLOOKUP($C426,EOC!$A$2:$F$1091,4,0))</f>
        <v>3.1370000000000005</v>
      </c>
      <c r="AC426" s="70">
        <f>IF(VLOOKUP($C426,EOC!$A$2:$F$1091,6,0)=0,"",VLOOKUP($C426,EOC!$A$2:$F$1091,6,0))</f>
        <v>3.0430000000000001</v>
      </c>
      <c r="AD426" s="65">
        <f>Y426-(Modeling!$H$4+'High Schools'!V351*Modeling!$H$5)</f>
        <v>-0.16817027024202691</v>
      </c>
      <c r="AE426" s="66">
        <f>Z426-(Modeling!$I$4+V426*Modeling!$I$5)</f>
        <v>0.23839947460273914</v>
      </c>
      <c r="AF426" s="64">
        <f>AA426-(Modeling!$J$4+V426*Modeling!$J$5)</f>
        <v>-0.49639884694916714</v>
      </c>
      <c r="AG426" s="62">
        <f>AC426-(Modeling!$K$4+V426*Modeling!$K$5)</f>
        <v>0.28511579832239065</v>
      </c>
      <c r="AH426" s="67">
        <f t="shared" si="12"/>
        <v>-0.14105384426606427</v>
      </c>
      <c r="AI426" s="94">
        <f t="shared" si="13"/>
        <v>324</v>
      </c>
    </row>
    <row r="427" spans="1:35" x14ac:dyDescent="0.2">
      <c r="A427" s="36" t="s">
        <v>122</v>
      </c>
      <c r="B427" s="35" t="s">
        <v>551</v>
      </c>
      <c r="C427" s="53">
        <v>3645</v>
      </c>
      <c r="D427" s="28" t="str">
        <f>VLOOKUP($C427,Demographics!$A$2:$V$2860,2,FALSE)</f>
        <v>P</v>
      </c>
      <c r="E427" s="28" t="str">
        <f>VLOOKUP($C427,Demographics!$A$2:$V$2860,3,FALSE)</f>
        <v xml:space="preserve">10-12     </v>
      </c>
      <c r="F427" s="28">
        <f>VLOOKUP($C427,Demographics!$A$2:$V$2860,4,FALSE)</f>
        <v>1699</v>
      </c>
      <c r="G427" s="29">
        <f>VLOOKUP($C427,Demographics!$A$2:$V$2860,20,FALSE)</f>
        <v>18</v>
      </c>
      <c r="H427" s="29">
        <f>VLOOKUP($C427,Demographics!$A$2:$V$2860,21,FALSE)</f>
        <v>12.8</v>
      </c>
      <c r="I427" s="27">
        <f>VLOOKUP($C427,Demographics!$A$2:$V$2860,22,FALSE)/100</f>
        <v>0.68480000000000008</v>
      </c>
      <c r="J427" s="25">
        <f>VLOOKUP($C427,Demographics!$A$2:$V$2860,5,FALSE)/100</f>
        <v>7.7000000000000002E-3</v>
      </c>
      <c r="K427" s="26">
        <f>VLOOKUP($C427,Demographics!$A$2:$V$2860,6,FALSE)/100</f>
        <v>5.7099999999999998E-2</v>
      </c>
      <c r="L427" s="26">
        <f>VLOOKUP($C427,Demographics!$A$2:$V$2860,7,FALSE)/100</f>
        <v>1.41E-2</v>
      </c>
      <c r="M427" s="26">
        <f>VLOOKUP($C427,Demographics!$A$2:$V$2860,8,FALSE)/100</f>
        <v>6.1799999999999994E-2</v>
      </c>
      <c r="N427" s="26">
        <f>VLOOKUP($C427,Demographics!$A$2:$V$2860,9,FALSE)/100</f>
        <v>0.12179999999999999</v>
      </c>
      <c r="O427" s="26">
        <f>VLOOKUP($C427,Demographics!$A$2:$V$2860,10,FALSE)/100</f>
        <v>0.62740000000000007</v>
      </c>
      <c r="P427" s="26">
        <f>VLOOKUP($C427,Demographics!$A$2:$V$2860,11,FALSE)/100</f>
        <v>0.1101</v>
      </c>
      <c r="Q427" s="26">
        <f>VLOOKUP($C427,Demographics!$A$2:$V$2860,12,FALSE)/100</f>
        <v>0.49909999999999999</v>
      </c>
      <c r="R427" s="26">
        <f>VLOOKUP($C427,Demographics!$A$2:$V$2860,13,FALSE)/100</f>
        <v>0.50090000000000001</v>
      </c>
      <c r="S427" s="26">
        <f>VLOOKUP($C427,Demographics!$A$2:$V$2860,14,FALSE)/100</f>
        <v>0</v>
      </c>
      <c r="T427" s="26">
        <f>VLOOKUP($C427,Demographics!$A$2:$V$2860,15,FALSE)/100</f>
        <v>1.2500000000000001E-2</v>
      </c>
      <c r="U427" s="26">
        <f>VLOOKUP($C427,Demographics!$A$2:$V$2860,16,FALSE)/100</f>
        <v>0.114</v>
      </c>
      <c r="V427" s="26">
        <f>VLOOKUP($C427,Demographics!$A$2:$V$2860,17,FALSE)/100</f>
        <v>0.33169999999999999</v>
      </c>
      <c r="W427" s="26">
        <f>VLOOKUP($C427,Demographics!$A$2:$V$2860,18,FALSE)/100</f>
        <v>6.3200000000000006E-2</v>
      </c>
      <c r="X427" s="27">
        <f>VLOOKUP($C427,Demographics!$A$2:$V$2860,19,FALSE)/100</f>
        <v>6.6E-3</v>
      </c>
      <c r="Y427" s="68">
        <f>IF(VLOOKUP($C427,MSP_HSPE!$B$2:$F$671,2,0)=0,"",VLOOKUP($C427,MSP_HSPE!$B$2:$F$671,2,0))</f>
        <v>3.37</v>
      </c>
      <c r="Z427" s="69">
        <f>IF(VLOOKUP($C427,MSP_HSPE!$B$2:$F$671,4,0)=0,"",VLOOKUP($C427,MSP_HSPE!$B$2:$F$671,4,0))</f>
        <v>3.33</v>
      </c>
      <c r="AA427" s="69">
        <f>IF(VLOOKUP($C427,EOC!$A$2:$F$1091,2,0)=0,"",VLOOKUP($C427,EOC!$A$2:$F$1091,2,0))</f>
        <v>1.6219999999999999</v>
      </c>
      <c r="AB427" s="69">
        <f>IF(VLOOKUP($C427,EOC!$A$2:$F$1091,4,0)=0,"",VLOOKUP($C427,EOC!$A$2:$F$1091,4,0))</f>
        <v>2.8810000000000002</v>
      </c>
      <c r="AC427" s="70">
        <f>IF(VLOOKUP($C427,EOC!$A$2:$F$1091,6,0)=0,"",VLOOKUP($C427,EOC!$A$2:$F$1091,6,0))</f>
        <v>2.8450000000000002</v>
      </c>
      <c r="AD427" s="65">
        <f>Y427-(Modeling!$H$4+'High Schools'!V352*Modeling!$H$5)</f>
        <v>0.41834175878198998</v>
      </c>
      <c r="AE427" s="66">
        <f>Z427-(Modeling!$I$4+V427*Modeling!$I$5)</f>
        <v>0.26711148875976232</v>
      </c>
      <c r="AF427" s="64">
        <f>AA427-(Modeling!$J$4+V427*Modeling!$J$5)</f>
        <v>-0.503933248934608</v>
      </c>
      <c r="AG427" s="62">
        <f>AC427-(Modeling!$K$4+V427*Modeling!$K$5)</f>
        <v>0.10264887041370363</v>
      </c>
      <c r="AH427" s="67">
        <f t="shared" si="12"/>
        <v>0.28416886902084793</v>
      </c>
      <c r="AI427" s="94">
        <f t="shared" si="13"/>
        <v>247</v>
      </c>
    </row>
    <row r="428" spans="1:35" x14ac:dyDescent="0.2">
      <c r="A428" s="36" t="s">
        <v>122</v>
      </c>
      <c r="B428" s="35" t="s">
        <v>483</v>
      </c>
      <c r="C428" s="53">
        <v>3972</v>
      </c>
      <c r="D428" s="28" t="str">
        <f>VLOOKUP($C428,Demographics!$A$2:$V$2860,2,FALSE)</f>
        <v>A</v>
      </c>
      <c r="E428" s="28" t="str">
        <f>VLOOKUP($C428,Demographics!$A$2:$V$2860,3,FALSE)</f>
        <v xml:space="preserve">8-12      </v>
      </c>
      <c r="F428" s="28">
        <f>VLOOKUP($C428,Demographics!$A$2:$V$2860,4,FALSE)</f>
        <v>126</v>
      </c>
      <c r="G428" s="29">
        <f>VLOOKUP($C428,Demographics!$A$2:$V$2860,20,FALSE)</f>
        <v>11</v>
      </c>
      <c r="H428" s="29">
        <f>VLOOKUP($C428,Demographics!$A$2:$V$2860,21,FALSE)</f>
        <v>13.4</v>
      </c>
      <c r="I428" s="27">
        <f>VLOOKUP($C428,Demographics!$A$2:$V$2860,22,FALSE)/100</f>
        <v>0.58329999999999993</v>
      </c>
      <c r="J428" s="25">
        <f>VLOOKUP($C428,Demographics!$A$2:$V$2860,5,FALSE)/100</f>
        <v>2.3799999999999998E-2</v>
      </c>
      <c r="K428" s="26">
        <f>VLOOKUP($C428,Demographics!$A$2:$V$2860,6,FALSE)/100</f>
        <v>0</v>
      </c>
      <c r="L428" s="26">
        <f>VLOOKUP($C428,Demographics!$A$2:$V$2860,7,FALSE)/100</f>
        <v>1.5900000000000001E-2</v>
      </c>
      <c r="M428" s="26">
        <f>VLOOKUP($C428,Demographics!$A$2:$V$2860,8,FALSE)/100</f>
        <v>2.3799999999999998E-2</v>
      </c>
      <c r="N428" s="26">
        <f>VLOOKUP($C428,Demographics!$A$2:$V$2860,9,FALSE)/100</f>
        <v>0.1429</v>
      </c>
      <c r="O428" s="26">
        <f>VLOOKUP($C428,Demographics!$A$2:$V$2860,10,FALSE)/100</f>
        <v>0.73019999999999996</v>
      </c>
      <c r="P428" s="26">
        <f>VLOOKUP($C428,Demographics!$A$2:$V$2860,11,FALSE)/100</f>
        <v>6.3500000000000001E-2</v>
      </c>
      <c r="Q428" s="26">
        <f>VLOOKUP($C428,Demographics!$A$2:$V$2860,12,FALSE)/100</f>
        <v>0.45240000000000002</v>
      </c>
      <c r="R428" s="26">
        <f>VLOOKUP($C428,Demographics!$A$2:$V$2860,13,FALSE)/100</f>
        <v>0.54759999999999998</v>
      </c>
      <c r="S428" s="26">
        <f>VLOOKUP($C428,Demographics!$A$2:$V$2860,14,FALSE)/100</f>
        <v>0</v>
      </c>
      <c r="T428" s="26">
        <f>VLOOKUP($C428,Demographics!$A$2:$V$2860,15,FALSE)/100</f>
        <v>1.5700000000000002E-2</v>
      </c>
      <c r="U428" s="26">
        <f>VLOOKUP($C428,Demographics!$A$2:$V$2860,16,FALSE)/100</f>
        <v>0.11019999999999999</v>
      </c>
      <c r="V428" s="26">
        <f>VLOOKUP($C428,Demographics!$A$2:$V$2860,17,FALSE)/100</f>
        <v>0.5827</v>
      </c>
      <c r="W428" s="26">
        <f>VLOOKUP($C428,Demographics!$A$2:$V$2860,18,FALSE)/100</f>
        <v>6.3E-2</v>
      </c>
      <c r="X428" s="27">
        <f>VLOOKUP($C428,Demographics!$A$2:$V$2860,19,FALSE)/100</f>
        <v>0</v>
      </c>
      <c r="Y428" s="68">
        <f>IF(VLOOKUP($C428,MSP_HSPE!$B$2:$F$671,2,0)=0,"",VLOOKUP($C428,MSP_HSPE!$B$2:$F$671,2,0))</f>
        <v>2</v>
      </c>
      <c r="Z428" s="69">
        <f>IF(VLOOKUP($C428,MSP_HSPE!$B$2:$F$671,4,0)=0,"",VLOOKUP($C428,MSP_HSPE!$B$2:$F$671,4,0))</f>
        <v>1.7230000000000001</v>
      </c>
      <c r="AA428" s="69">
        <f>IF(VLOOKUP($C428,EOC!$A$2:$F$1091,2,0)=0,"",VLOOKUP($C428,EOC!$A$2:$F$1091,2,0))</f>
        <v>1.5309999999999999</v>
      </c>
      <c r="AB428" s="69">
        <f>IF(VLOOKUP($C428,EOC!$A$2:$F$1091,4,0)=0,"",VLOOKUP($C428,EOC!$A$2:$F$1091,4,0))</f>
        <v>1.88</v>
      </c>
      <c r="AC428" s="70">
        <f>IF(VLOOKUP($C428,EOC!$A$2:$F$1091,6,0)=0,"",VLOOKUP($C428,EOC!$A$2:$F$1091,6,0))</f>
        <v>1.8240000000000001</v>
      </c>
      <c r="AD428" s="65">
        <f>Y428-(Modeling!$H$4+'High Schools'!V353*Modeling!$H$5)</f>
        <v>-0.95395472641155798</v>
      </c>
      <c r="AE428" s="66">
        <f>Z428-(Modeling!$I$4+V428*Modeling!$I$5)</f>
        <v>-1.0886066838184709</v>
      </c>
      <c r="AF428" s="64">
        <f>AA428-(Modeling!$J$4+V428*Modeling!$J$5)</f>
        <v>-0.34943183756503604</v>
      </c>
      <c r="AG428" s="62">
        <f>AC428-(Modeling!$K$4+V428*Modeling!$K$5)</f>
        <v>-0.55397719548166147</v>
      </c>
      <c r="AH428" s="67">
        <f t="shared" si="12"/>
        <v>-2.9459704432767264</v>
      </c>
      <c r="AI428" s="94">
        <f t="shared" si="13"/>
        <v>470</v>
      </c>
    </row>
    <row r="429" spans="1:35" x14ac:dyDescent="0.2">
      <c r="A429" s="36" t="s">
        <v>663</v>
      </c>
      <c r="B429" s="35" t="s">
        <v>1136</v>
      </c>
      <c r="C429" s="53">
        <v>5081</v>
      </c>
      <c r="D429" s="28" t="str">
        <f>VLOOKUP($C429,Demographics!$A$2:$V$2860,2,FALSE)</f>
        <v>A</v>
      </c>
      <c r="E429" s="28" t="str">
        <f>VLOOKUP($C429,Demographics!$A$2:$V$2860,3,FALSE)</f>
        <v xml:space="preserve">10-12     </v>
      </c>
      <c r="F429" s="28">
        <f>VLOOKUP($C429,Demographics!$A$2:$V$2860,4,FALSE)</f>
        <v>7</v>
      </c>
      <c r="G429" s="29">
        <f>VLOOKUP($C429,Demographics!$A$2:$V$2860,20,FALSE)</f>
        <v>7</v>
      </c>
      <c r="H429" s="29">
        <f>VLOOKUP($C429,Demographics!$A$2:$V$2860,21,FALSE)</f>
        <v>27.6</v>
      </c>
      <c r="I429" s="27">
        <f>VLOOKUP($C429,Demographics!$A$2:$V$2860,22,FALSE)/100</f>
        <v>1</v>
      </c>
      <c r="J429" s="25">
        <f>VLOOKUP($C429,Demographics!$A$2:$V$2860,5,FALSE)/100</f>
        <v>0</v>
      </c>
      <c r="K429" s="26">
        <f>VLOOKUP($C429,Demographics!$A$2:$V$2860,6,FALSE)/100</f>
        <v>0</v>
      </c>
      <c r="L429" s="26">
        <f>VLOOKUP($C429,Demographics!$A$2:$V$2860,7,FALSE)/100</f>
        <v>0</v>
      </c>
      <c r="M429" s="26">
        <f>VLOOKUP($C429,Demographics!$A$2:$V$2860,8,FALSE)/100</f>
        <v>0</v>
      </c>
      <c r="N429" s="26">
        <f>VLOOKUP($C429,Demographics!$A$2:$V$2860,9,FALSE)/100</f>
        <v>0</v>
      </c>
      <c r="O429" s="26">
        <f>VLOOKUP($C429,Demographics!$A$2:$V$2860,10,FALSE)/100</f>
        <v>1</v>
      </c>
      <c r="P429" s="26">
        <f>VLOOKUP($C429,Demographics!$A$2:$V$2860,11,FALSE)/100</f>
        <v>0</v>
      </c>
      <c r="Q429" s="26">
        <f>VLOOKUP($C429,Demographics!$A$2:$V$2860,12,FALSE)/100</f>
        <v>0.28570000000000001</v>
      </c>
      <c r="R429" s="26">
        <f>VLOOKUP($C429,Demographics!$A$2:$V$2860,13,FALSE)/100</f>
        <v>0.71430000000000005</v>
      </c>
      <c r="S429" s="26">
        <f>VLOOKUP($C429,Demographics!$A$2:$V$2860,14,FALSE)/100</f>
        <v>0</v>
      </c>
      <c r="T429" s="26">
        <f>VLOOKUP($C429,Demographics!$A$2:$V$2860,15,FALSE)/100</f>
        <v>0</v>
      </c>
      <c r="U429" s="26">
        <f>VLOOKUP($C429,Demographics!$A$2:$V$2860,16,FALSE)/100</f>
        <v>0</v>
      </c>
      <c r="V429" s="26">
        <f>VLOOKUP($C429,Demographics!$A$2:$V$2860,17,FALSE)/100</f>
        <v>0.57140000000000002</v>
      </c>
      <c r="W429" s="26">
        <f>VLOOKUP($C429,Demographics!$A$2:$V$2860,18,FALSE)/100</f>
        <v>0</v>
      </c>
      <c r="X429" s="27">
        <f>VLOOKUP($C429,Demographics!$A$2:$V$2860,19,FALSE)/100</f>
        <v>0</v>
      </c>
      <c r="Y429" s="68" t="str">
        <f>IF(VLOOKUP($C429,MSP_HSPE!$B$2:$F$671,2,0)=0,"",VLOOKUP($C429,MSP_HSPE!$B$2:$F$671,2,0))</f>
        <v/>
      </c>
      <c r="Z429" s="69" t="str">
        <f>IF(VLOOKUP($C429,MSP_HSPE!$B$2:$F$671,4,0)=0,"",VLOOKUP($C429,MSP_HSPE!$B$2:$F$671,4,0))</f>
        <v/>
      </c>
      <c r="AA429" s="69" t="str">
        <f>IF(VLOOKUP($C429,EOC!$A$2:$F$1091,2,0)=0,"",VLOOKUP($C429,EOC!$A$2:$F$1091,2,0))</f>
        <v/>
      </c>
      <c r="AB429" s="69" t="str">
        <f>IF(VLOOKUP($C429,EOC!$A$2:$F$1091,4,0)=0,"",VLOOKUP($C429,EOC!$A$2:$F$1091,4,0))</f>
        <v/>
      </c>
      <c r="AC429" s="70" t="str">
        <f>IF(VLOOKUP($C429,EOC!$A$2:$F$1091,6,0)=0,"",VLOOKUP($C429,EOC!$A$2:$F$1091,6,0))</f>
        <v/>
      </c>
      <c r="AD429" s="67"/>
      <c r="AE429" s="63"/>
      <c r="AF429" s="63"/>
      <c r="AG429" s="62"/>
      <c r="AH429" s="67" t="str">
        <f t="shared" si="12"/>
        <v/>
      </c>
      <c r="AI429" s="94" t="str">
        <f t="shared" si="13"/>
        <v/>
      </c>
    </row>
    <row r="430" spans="1:35" x14ac:dyDescent="0.2">
      <c r="A430" s="36" t="s">
        <v>663</v>
      </c>
      <c r="B430" s="35" t="s">
        <v>280</v>
      </c>
      <c r="C430" s="53">
        <v>2474</v>
      </c>
      <c r="D430" s="28" t="str">
        <f>VLOOKUP($C430,Demographics!$A$2:$V$2860,2,FALSE)</f>
        <v>P</v>
      </c>
      <c r="E430" s="28" t="str">
        <f>VLOOKUP($C430,Demographics!$A$2:$V$2860,3,FALSE)</f>
        <v xml:space="preserve">PK-12     </v>
      </c>
      <c r="F430" s="28">
        <f>VLOOKUP($C430,Demographics!$A$2:$V$2860,4,FALSE)</f>
        <v>211</v>
      </c>
      <c r="G430" s="29">
        <f>VLOOKUP($C430,Demographics!$A$2:$V$2860,20,FALSE)</f>
        <v>8</v>
      </c>
      <c r="H430" s="29">
        <f>VLOOKUP($C430,Demographics!$A$2:$V$2860,21,FALSE)</f>
        <v>11.7</v>
      </c>
      <c r="I430" s="27">
        <f>VLOOKUP($C430,Demographics!$A$2:$V$2860,22,FALSE)/100</f>
        <v>0.52</v>
      </c>
      <c r="J430" s="25">
        <f>VLOOKUP($C430,Demographics!$A$2:$V$2860,5,FALSE)/100</f>
        <v>9.4999999999999998E-3</v>
      </c>
      <c r="K430" s="26">
        <f>VLOOKUP($C430,Demographics!$A$2:$V$2860,6,FALSE)/100</f>
        <v>1.4199999999999999E-2</v>
      </c>
      <c r="L430" s="26">
        <f>VLOOKUP($C430,Demographics!$A$2:$V$2860,7,FALSE)/100</f>
        <v>4.6999999999999993E-3</v>
      </c>
      <c r="M430" s="26">
        <f>VLOOKUP($C430,Demographics!$A$2:$V$2860,8,FALSE)/100</f>
        <v>4.6999999999999993E-3</v>
      </c>
      <c r="N430" s="26">
        <f>VLOOKUP($C430,Demographics!$A$2:$V$2860,9,FALSE)/100</f>
        <v>3.7900000000000003E-2</v>
      </c>
      <c r="O430" s="26">
        <f>VLOOKUP($C430,Demographics!$A$2:$V$2860,10,FALSE)/100</f>
        <v>0.89569999999999994</v>
      </c>
      <c r="P430" s="26">
        <f>VLOOKUP($C430,Demographics!$A$2:$V$2860,11,FALSE)/100</f>
        <v>3.32E-2</v>
      </c>
      <c r="Q430" s="26">
        <f>VLOOKUP($C430,Demographics!$A$2:$V$2860,12,FALSE)/100</f>
        <v>0.51180000000000003</v>
      </c>
      <c r="R430" s="26">
        <f>VLOOKUP($C430,Demographics!$A$2:$V$2860,13,FALSE)/100</f>
        <v>0.48820000000000002</v>
      </c>
      <c r="S430" s="26">
        <f>VLOOKUP($C430,Demographics!$A$2:$V$2860,14,FALSE)/100</f>
        <v>0</v>
      </c>
      <c r="T430" s="26">
        <f>VLOOKUP($C430,Demographics!$A$2:$V$2860,15,FALSE)/100</f>
        <v>0</v>
      </c>
      <c r="U430" s="26">
        <f>VLOOKUP($C430,Demographics!$A$2:$V$2860,16,FALSE)/100</f>
        <v>0.1462</v>
      </c>
      <c r="V430" s="26">
        <f>VLOOKUP($C430,Demographics!$A$2:$V$2860,17,FALSE)/100</f>
        <v>0.46229999999999999</v>
      </c>
      <c r="W430" s="26">
        <f>VLOOKUP($C430,Demographics!$A$2:$V$2860,18,FALSE)/100</f>
        <v>1.4199999999999999E-2</v>
      </c>
      <c r="X430" s="27">
        <f>VLOOKUP($C430,Demographics!$A$2:$V$2860,19,FALSE)/100</f>
        <v>0</v>
      </c>
      <c r="Y430" s="68">
        <f>IF(VLOOKUP($C430,MSP_HSPE!$B$2:$F$671,2,0)=0,"",VLOOKUP($C430,MSP_HSPE!$B$2:$F$671,2,0))</f>
        <v>3.07</v>
      </c>
      <c r="Z430" s="69">
        <f>IF(VLOOKUP($C430,MSP_HSPE!$B$2:$F$671,4,0)=0,"",VLOOKUP($C430,MSP_HSPE!$B$2:$F$671,4,0))</f>
        <v>2.9319999999999999</v>
      </c>
      <c r="AA430" s="69">
        <f>IF(VLOOKUP($C430,EOC!$A$2:$F$1091,2,0)=0,"",VLOOKUP($C430,EOC!$A$2:$F$1091,2,0))</f>
        <v>3.2069999999999999</v>
      </c>
      <c r="AB430" s="69">
        <f>IF(VLOOKUP($C430,EOC!$A$2:$F$1091,4,0)=0,"",VLOOKUP($C430,EOC!$A$2:$F$1091,4,0))</f>
        <v>3.5</v>
      </c>
      <c r="AC430" s="70">
        <f>IF(VLOOKUP($C430,EOC!$A$2:$F$1091,6,0)=0,"",VLOOKUP($C430,EOC!$A$2:$F$1091,6,0))</f>
        <v>1.7350000000000001</v>
      </c>
      <c r="AD430" s="65">
        <f>Y430-(Modeling!$H$4+'High Schools'!V141*Modeling!$H$5)</f>
        <v>-0.1266932113695507</v>
      </c>
      <c r="AE430" s="66">
        <f>Z430-(Modeling!$I$4+V430*Modeling!$I$5)</f>
        <v>-1.4187115544617157E-4</v>
      </c>
      <c r="AF430" s="64">
        <f>AA430-(Modeling!$J$4+V430*Modeling!$J$5)</f>
        <v>1.2088057324393606</v>
      </c>
      <c r="AG430" s="62">
        <f>AC430-(Modeling!$K$4+V430*Modeling!$K$5)</f>
        <v>-0.81776054873344628</v>
      </c>
      <c r="AH430" s="67">
        <f t="shared" si="12"/>
        <v>0.26421010118091748</v>
      </c>
      <c r="AI430" s="94">
        <f t="shared" si="13"/>
        <v>251</v>
      </c>
    </row>
    <row r="431" spans="1:35" x14ac:dyDescent="0.2">
      <c r="A431" s="36" t="s">
        <v>694</v>
      </c>
      <c r="B431" s="35" t="s">
        <v>1105</v>
      </c>
      <c r="C431" s="53">
        <v>1671</v>
      </c>
      <c r="D431" s="28" t="str">
        <f>VLOOKUP($C431,Demographics!$A$2:$V$2860,2,FALSE)</f>
        <v>A</v>
      </c>
      <c r="E431" s="28" t="str">
        <f>VLOOKUP($C431,Demographics!$A$2:$V$2860,3,FALSE)</f>
        <v xml:space="preserve">K-12      </v>
      </c>
      <c r="F431" s="28">
        <f>VLOOKUP($C431,Demographics!$A$2:$V$2860,4,FALSE)</f>
        <v>20</v>
      </c>
      <c r="G431" s="29">
        <f>VLOOKUP($C431,Demographics!$A$2:$V$2860,20,FALSE)</f>
        <v>20</v>
      </c>
      <c r="H431" s="29">
        <f>VLOOKUP($C431,Demographics!$A$2:$V$2860,21,FALSE)</f>
        <v>8.1999999999999993</v>
      </c>
      <c r="I431" s="27">
        <f>VLOOKUP($C431,Demographics!$A$2:$V$2860,22,FALSE)/100</f>
        <v>1</v>
      </c>
      <c r="J431" s="25">
        <f>VLOOKUP($C431,Demographics!$A$2:$V$2860,5,FALSE)/100</f>
        <v>0.05</v>
      </c>
      <c r="K431" s="26">
        <f>VLOOKUP($C431,Demographics!$A$2:$V$2860,6,FALSE)/100</f>
        <v>0</v>
      </c>
      <c r="L431" s="26">
        <f>VLOOKUP($C431,Demographics!$A$2:$V$2860,7,FALSE)/100</f>
        <v>0</v>
      </c>
      <c r="M431" s="26">
        <f>VLOOKUP($C431,Demographics!$A$2:$V$2860,8,FALSE)/100</f>
        <v>0</v>
      </c>
      <c r="N431" s="26">
        <f>VLOOKUP($C431,Demographics!$A$2:$V$2860,9,FALSE)/100</f>
        <v>0.25</v>
      </c>
      <c r="O431" s="26">
        <f>VLOOKUP($C431,Demographics!$A$2:$V$2860,10,FALSE)/100</f>
        <v>0.65</v>
      </c>
      <c r="P431" s="26">
        <f>VLOOKUP($C431,Demographics!$A$2:$V$2860,11,FALSE)/100</f>
        <v>0.05</v>
      </c>
      <c r="Q431" s="26">
        <f>VLOOKUP($C431,Demographics!$A$2:$V$2860,12,FALSE)/100</f>
        <v>0.65</v>
      </c>
      <c r="R431" s="26">
        <f>VLOOKUP($C431,Demographics!$A$2:$V$2860,13,FALSE)/100</f>
        <v>0.35</v>
      </c>
      <c r="S431" s="26">
        <f>VLOOKUP($C431,Demographics!$A$2:$V$2860,14,FALSE)/100</f>
        <v>0.05</v>
      </c>
      <c r="T431" s="26">
        <f>VLOOKUP($C431,Demographics!$A$2:$V$2860,15,FALSE)/100</f>
        <v>0.05</v>
      </c>
      <c r="U431" s="26">
        <f>VLOOKUP($C431,Demographics!$A$2:$V$2860,16,FALSE)/100</f>
        <v>0.45</v>
      </c>
      <c r="V431" s="26">
        <f>VLOOKUP($C431,Demographics!$A$2:$V$2860,17,FALSE)/100</f>
        <v>0.55000000000000004</v>
      </c>
      <c r="W431" s="26">
        <f>VLOOKUP($C431,Demographics!$A$2:$V$2860,18,FALSE)/100</f>
        <v>0</v>
      </c>
      <c r="X431" s="27">
        <f>VLOOKUP($C431,Demographics!$A$2:$V$2860,19,FALSE)/100</f>
        <v>0</v>
      </c>
      <c r="Y431" s="68" t="str">
        <f>IF(VLOOKUP($C431,MSP_HSPE!$B$2:$F$671,2,0)=0,"",VLOOKUP($C431,MSP_HSPE!$B$2:$F$671,2,0))</f>
        <v/>
      </c>
      <c r="Z431" s="69" t="str">
        <f>IF(VLOOKUP($C431,MSP_HSPE!$B$2:$F$671,4,0)=0,"",VLOOKUP($C431,MSP_HSPE!$B$2:$F$671,4,0))</f>
        <v/>
      </c>
      <c r="AA431" s="69" t="str">
        <f>IF(VLOOKUP($C431,EOC!$A$2:$F$1091,2,0)=0,"",VLOOKUP($C431,EOC!$A$2:$F$1091,2,0))</f>
        <v/>
      </c>
      <c r="AB431" s="69" t="str">
        <f>IF(VLOOKUP($C431,EOC!$A$2:$F$1091,4,0)=0,"",VLOOKUP($C431,EOC!$A$2:$F$1091,4,0))</f>
        <v/>
      </c>
      <c r="AC431" s="70" t="str">
        <f>IF(VLOOKUP($C431,EOC!$A$2:$F$1091,6,0)=0,"",VLOOKUP($C431,EOC!$A$2:$F$1091,6,0))</f>
        <v/>
      </c>
      <c r="AD431" s="67"/>
      <c r="AE431" s="63"/>
      <c r="AF431" s="63"/>
      <c r="AG431" s="62"/>
      <c r="AH431" s="67" t="str">
        <f t="shared" si="12"/>
        <v/>
      </c>
      <c r="AI431" s="94" t="str">
        <f t="shared" si="13"/>
        <v/>
      </c>
    </row>
    <row r="432" spans="1:35" x14ac:dyDescent="0.2">
      <c r="A432" s="36" t="s">
        <v>694</v>
      </c>
      <c r="B432" s="35" t="s">
        <v>160</v>
      </c>
      <c r="C432" s="53">
        <v>2349</v>
      </c>
      <c r="D432" s="28" t="str">
        <f>VLOOKUP($C432,Demographics!$A$2:$V$2860,2,FALSE)</f>
        <v>P</v>
      </c>
      <c r="E432" s="28" t="str">
        <f>VLOOKUP($C432,Demographics!$A$2:$V$2860,3,FALSE)</f>
        <v xml:space="preserve">9-12      </v>
      </c>
      <c r="F432" s="28">
        <f>VLOOKUP($C432,Demographics!$A$2:$V$2860,4,FALSE)</f>
        <v>302</v>
      </c>
      <c r="G432" s="29">
        <f>VLOOKUP($C432,Demographics!$A$2:$V$2860,20,FALSE)</f>
        <v>13</v>
      </c>
      <c r="H432" s="29">
        <f>VLOOKUP($C432,Demographics!$A$2:$V$2860,21,FALSE)</f>
        <v>9.8000000000000007</v>
      </c>
      <c r="I432" s="27">
        <f>VLOOKUP($C432,Demographics!$A$2:$V$2860,22,FALSE)/100</f>
        <v>0.58329999999999993</v>
      </c>
      <c r="J432" s="25">
        <f>VLOOKUP($C432,Demographics!$A$2:$V$2860,5,FALSE)/100</f>
        <v>7.9500000000000001E-2</v>
      </c>
      <c r="K432" s="26">
        <f>VLOOKUP($C432,Demographics!$A$2:$V$2860,6,FALSE)/100</f>
        <v>1.32E-2</v>
      </c>
      <c r="L432" s="26">
        <f>VLOOKUP($C432,Demographics!$A$2:$V$2860,7,FALSE)/100</f>
        <v>0</v>
      </c>
      <c r="M432" s="26">
        <f>VLOOKUP($C432,Demographics!$A$2:$V$2860,8,FALSE)/100</f>
        <v>3.3E-3</v>
      </c>
      <c r="N432" s="26">
        <f>VLOOKUP($C432,Demographics!$A$2:$V$2860,9,FALSE)/100</f>
        <v>0.27810000000000001</v>
      </c>
      <c r="O432" s="26">
        <f>VLOOKUP($C432,Demographics!$A$2:$V$2860,10,FALSE)/100</f>
        <v>0.55630000000000002</v>
      </c>
      <c r="P432" s="26">
        <f>VLOOKUP($C432,Demographics!$A$2:$V$2860,11,FALSE)/100</f>
        <v>6.6199999999999995E-2</v>
      </c>
      <c r="Q432" s="26">
        <f>VLOOKUP($C432,Demographics!$A$2:$V$2860,12,FALSE)/100</f>
        <v>0.55630000000000002</v>
      </c>
      <c r="R432" s="26">
        <f>VLOOKUP($C432,Demographics!$A$2:$V$2860,13,FALSE)/100</f>
        <v>0.44369999999999998</v>
      </c>
      <c r="S432" s="26">
        <f>VLOOKUP($C432,Demographics!$A$2:$V$2860,14,FALSE)/100</f>
        <v>3.6900000000000002E-2</v>
      </c>
      <c r="T432" s="26">
        <f>VLOOKUP($C432,Demographics!$A$2:$V$2860,15,FALSE)/100</f>
        <v>3.6900000000000002E-2</v>
      </c>
      <c r="U432" s="26">
        <f>VLOOKUP($C432,Demographics!$A$2:$V$2860,16,FALSE)/100</f>
        <v>0.18460000000000001</v>
      </c>
      <c r="V432" s="26">
        <f>VLOOKUP($C432,Demographics!$A$2:$V$2860,17,FALSE)/100</f>
        <v>0.51340000000000008</v>
      </c>
      <c r="W432" s="26">
        <f>VLOOKUP($C432,Demographics!$A$2:$V$2860,18,FALSE)/100</f>
        <v>1.01E-2</v>
      </c>
      <c r="X432" s="27">
        <f>VLOOKUP($C432,Demographics!$A$2:$V$2860,19,FALSE)/100</f>
        <v>0</v>
      </c>
      <c r="Y432" s="68">
        <f>IF(VLOOKUP($C432,MSP_HSPE!$B$2:$F$671,2,0)=0,"",VLOOKUP($C432,MSP_HSPE!$B$2:$F$671,2,0))</f>
        <v>2.97</v>
      </c>
      <c r="Z432" s="69">
        <f>IF(VLOOKUP($C432,MSP_HSPE!$B$2:$F$671,4,0)=0,"",VLOOKUP($C432,MSP_HSPE!$B$2:$F$671,4,0))</f>
        <v>2.7960000000000003</v>
      </c>
      <c r="AA432" s="69">
        <f>IF(VLOOKUP($C432,EOC!$A$2:$F$1091,2,0)=0,"",VLOOKUP($C432,EOC!$A$2:$F$1091,2,0))</f>
        <v>1.5160000000000002</v>
      </c>
      <c r="AB432" s="69">
        <f>IF(VLOOKUP($C432,EOC!$A$2:$F$1091,4,0)=0,"",VLOOKUP($C432,EOC!$A$2:$F$1091,4,0))</f>
        <v>2.8220000000000005</v>
      </c>
      <c r="AC432" s="70">
        <f>IF(VLOOKUP($C432,EOC!$A$2:$F$1091,6,0)=0,"",VLOOKUP($C432,EOC!$A$2:$F$1091,6,0))</f>
        <v>2.3239999999999998</v>
      </c>
      <c r="AD432" s="65">
        <f>Y432-(Modeling!$H$4+'High Schools'!V44*Modeling!$H$5)</f>
        <v>0.31401422745125718</v>
      </c>
      <c r="AE432" s="66">
        <f>Z432-(Modeling!$I$4+V432*Modeling!$I$5)</f>
        <v>-8.4984495134520444E-2</v>
      </c>
      <c r="AF432" s="64">
        <f>AA432-(Modeling!$J$4+V432*Modeling!$J$5)</f>
        <v>-0.43221370134157477</v>
      </c>
      <c r="AG432" s="62">
        <f>AC432-(Modeling!$K$4+V432*Modeling!$K$5)</f>
        <v>-0.15457924183007243</v>
      </c>
      <c r="AH432" s="67">
        <f t="shared" si="12"/>
        <v>-0.35776321085491047</v>
      </c>
      <c r="AI432" s="94">
        <f t="shared" si="13"/>
        <v>352</v>
      </c>
    </row>
    <row r="433" spans="1:35" x14ac:dyDescent="0.2">
      <c r="A433" s="36" t="s">
        <v>694</v>
      </c>
      <c r="B433" s="35" t="s">
        <v>226</v>
      </c>
      <c r="C433" s="53">
        <v>5071</v>
      </c>
      <c r="D433" s="28" t="str">
        <f>VLOOKUP($C433,Demographics!$A$2:$V$2860,2,FALSE)</f>
        <v>5</v>
      </c>
      <c r="E433" s="28" t="str">
        <f>VLOOKUP($C433,Demographics!$A$2:$V$2860,3,FALSE)</f>
        <v xml:space="preserve">9-12      </v>
      </c>
      <c r="F433" s="28">
        <f>VLOOKUP($C433,Demographics!$A$2:$V$2860,4,FALSE)</f>
        <v>2029</v>
      </c>
      <c r="G433" s="29">
        <f>VLOOKUP($C433,Demographics!$A$2:$V$2860,20,FALSE)</f>
        <v>26</v>
      </c>
      <c r="H433" s="29">
        <f>VLOOKUP($C433,Demographics!$A$2:$V$2860,21,FALSE)</f>
        <v>0</v>
      </c>
      <c r="I433" s="27">
        <f>VLOOKUP($C433,Demographics!$A$2:$V$2860,22,FALSE)/100</f>
        <v>0</v>
      </c>
      <c r="J433" s="25">
        <f>VLOOKUP($C433,Demographics!$A$2:$V$2860,5,FALSE)/100</f>
        <v>2.3700000000000002E-2</v>
      </c>
      <c r="K433" s="26">
        <f>VLOOKUP($C433,Demographics!$A$2:$V$2860,6,FALSE)/100</f>
        <v>2.9600000000000001E-2</v>
      </c>
      <c r="L433" s="26">
        <f>VLOOKUP($C433,Demographics!$A$2:$V$2860,7,FALSE)/100</f>
        <v>1.23E-2</v>
      </c>
      <c r="M433" s="26">
        <f>VLOOKUP($C433,Demographics!$A$2:$V$2860,8,FALSE)/100</f>
        <v>4.9299999999999997E-2</v>
      </c>
      <c r="N433" s="26">
        <f>VLOOKUP($C433,Demographics!$A$2:$V$2860,9,FALSE)/100</f>
        <v>0.1084</v>
      </c>
      <c r="O433" s="26">
        <f>VLOOKUP($C433,Demographics!$A$2:$V$2860,10,FALSE)/100</f>
        <v>0.72989999999999999</v>
      </c>
      <c r="P433" s="26">
        <f>VLOOKUP($C433,Demographics!$A$2:$V$2860,11,FALSE)/100</f>
        <v>4.6799999999999994E-2</v>
      </c>
      <c r="Q433" s="26">
        <f>VLOOKUP($C433,Demographics!$A$2:$V$2860,12,FALSE)/100</f>
        <v>0.40560000000000002</v>
      </c>
      <c r="R433" s="26">
        <f>VLOOKUP($C433,Demographics!$A$2:$V$2860,13,FALSE)/100</f>
        <v>0.59439999999999993</v>
      </c>
      <c r="S433" s="26">
        <f>VLOOKUP($C433,Demographics!$A$2:$V$2860,14,FALSE)/100</f>
        <v>0</v>
      </c>
      <c r="T433" s="26">
        <f>VLOOKUP($C433,Demographics!$A$2:$V$2860,15,FALSE)/100</f>
        <v>0</v>
      </c>
      <c r="U433" s="26">
        <f>VLOOKUP($C433,Demographics!$A$2:$V$2860,16,FALSE)/100</f>
        <v>0</v>
      </c>
      <c r="V433" s="26">
        <f>VLOOKUP($C433,Demographics!$A$2:$V$2860,17,FALSE)/100</f>
        <v>2.3999999999999998E-3</v>
      </c>
      <c r="W433" s="26">
        <f>VLOOKUP($C433,Demographics!$A$2:$V$2860,18,FALSE)/100</f>
        <v>1.9E-3</v>
      </c>
      <c r="X433" s="27">
        <f>VLOOKUP($C433,Demographics!$A$2:$V$2860,19,FALSE)/100</f>
        <v>4.3E-3</v>
      </c>
      <c r="Y433" s="68">
        <f>IF(VLOOKUP($C433,MSP_HSPE!$B$2:$F$671,2,0)=0,"",VLOOKUP($C433,MSP_HSPE!$B$2:$F$671,2,0))</f>
        <v>2.2400000000000002</v>
      </c>
      <c r="Z433" s="69">
        <f>IF(VLOOKUP($C433,MSP_HSPE!$B$2:$F$671,4,0)=0,"",VLOOKUP($C433,MSP_HSPE!$B$2:$F$671,4,0))</f>
        <v>2.028</v>
      </c>
      <c r="AA433" s="69" t="str">
        <f>IF(VLOOKUP($C433,EOC!$A$2:$F$1091,2,0)=0,"",VLOOKUP($C433,EOC!$A$2:$F$1091,2,0))</f>
        <v/>
      </c>
      <c r="AB433" s="69">
        <f>IF(VLOOKUP($C433,EOC!$A$2:$F$1091,4,0)=0,"",VLOOKUP($C433,EOC!$A$2:$F$1091,4,0))</f>
        <v>2.028</v>
      </c>
      <c r="AC433" s="70">
        <f>IF(VLOOKUP($C433,EOC!$A$2:$F$1091,6,0)=0,"",VLOOKUP($C433,EOC!$A$2:$F$1091,6,0))</f>
        <v>1.61</v>
      </c>
      <c r="AD433" s="65">
        <f>Y433-(Modeling!$H$4+'High Schools'!V46*Modeling!$H$5)</f>
        <v>-0.21297648143912573</v>
      </c>
      <c r="AE433" s="66">
        <f>Z433-(Modeling!$I$4+V433*Modeling!$I$5)</f>
        <v>-1.3645582553437747</v>
      </c>
      <c r="AF433" s="63"/>
      <c r="AG433" s="62">
        <f>AC433-(Modeling!$K$4+V433*Modeling!$K$5)</f>
        <v>-1.6103923108638118</v>
      </c>
      <c r="AH433" s="67">
        <f t="shared" si="12"/>
        <v>-3.1879270476467125</v>
      </c>
      <c r="AI433" s="94">
        <f t="shared" si="13"/>
        <v>474</v>
      </c>
    </row>
    <row r="434" spans="1:35" x14ac:dyDescent="0.2">
      <c r="A434" s="36" t="s">
        <v>694</v>
      </c>
      <c r="B434" s="35" t="s">
        <v>1106</v>
      </c>
      <c r="C434" s="53">
        <v>4174</v>
      </c>
      <c r="D434" s="28" t="str">
        <f>VLOOKUP($C434,Demographics!$A$2:$V$2860,2,FALSE)</f>
        <v>T</v>
      </c>
      <c r="E434" s="28" t="str">
        <f>VLOOKUP($C434,Demographics!$A$2:$V$2860,3,FALSE)</f>
        <v xml:space="preserve">K-12      </v>
      </c>
      <c r="F434" s="28">
        <f>VLOOKUP($C434,Demographics!$A$2:$V$2860,4,FALSE)</f>
        <v>49</v>
      </c>
      <c r="G434" s="29">
        <f>VLOOKUP($C434,Demographics!$A$2:$V$2860,20,FALSE)</f>
        <v>5</v>
      </c>
      <c r="H434" s="29">
        <f>VLOOKUP($C434,Demographics!$A$2:$V$2860,21,FALSE)</f>
        <v>0</v>
      </c>
      <c r="I434" s="27">
        <f>VLOOKUP($C434,Demographics!$A$2:$V$2860,22,FALSE)/100</f>
        <v>0</v>
      </c>
      <c r="J434" s="25">
        <f>VLOOKUP($C434,Demographics!$A$2:$V$2860,5,FALSE)/100</f>
        <v>0.65310000000000001</v>
      </c>
      <c r="K434" s="26">
        <f>VLOOKUP($C434,Demographics!$A$2:$V$2860,6,FALSE)/100</f>
        <v>0</v>
      </c>
      <c r="L434" s="26">
        <f>VLOOKUP($C434,Demographics!$A$2:$V$2860,7,FALSE)/100</f>
        <v>0</v>
      </c>
      <c r="M434" s="26">
        <f>VLOOKUP($C434,Demographics!$A$2:$V$2860,8,FALSE)/100</f>
        <v>0</v>
      </c>
      <c r="N434" s="26">
        <f>VLOOKUP($C434,Demographics!$A$2:$V$2860,9,FALSE)/100</f>
        <v>0.16329999999999997</v>
      </c>
      <c r="O434" s="26">
        <f>VLOOKUP($C434,Demographics!$A$2:$V$2860,10,FALSE)/100</f>
        <v>2.0400000000000001E-2</v>
      </c>
      <c r="P434" s="26">
        <f>VLOOKUP($C434,Demographics!$A$2:$V$2860,11,FALSE)/100</f>
        <v>0.16329999999999997</v>
      </c>
      <c r="Q434" s="26">
        <f>VLOOKUP($C434,Demographics!$A$2:$V$2860,12,FALSE)/100</f>
        <v>0.63270000000000004</v>
      </c>
      <c r="R434" s="26">
        <f>VLOOKUP($C434,Demographics!$A$2:$V$2860,13,FALSE)/100</f>
        <v>0.36729999999999996</v>
      </c>
      <c r="S434" s="26">
        <f>VLOOKUP($C434,Demographics!$A$2:$V$2860,14,FALSE)/100</f>
        <v>0</v>
      </c>
      <c r="T434" s="26">
        <f>VLOOKUP($C434,Demographics!$A$2:$V$2860,15,FALSE)/100</f>
        <v>0</v>
      </c>
      <c r="U434" s="26">
        <f>VLOOKUP($C434,Demographics!$A$2:$V$2860,16,FALSE)/100</f>
        <v>3.2300000000000002E-2</v>
      </c>
      <c r="V434" s="26">
        <f>VLOOKUP($C434,Demographics!$A$2:$V$2860,17,FALSE)/100</f>
        <v>0</v>
      </c>
      <c r="W434" s="26">
        <f>VLOOKUP($C434,Demographics!$A$2:$V$2860,18,FALSE)/100</f>
        <v>0</v>
      </c>
      <c r="X434" s="27">
        <f>VLOOKUP($C434,Demographics!$A$2:$V$2860,19,FALSE)/100</f>
        <v>0</v>
      </c>
      <c r="Y434" s="68" t="str">
        <f>IF(VLOOKUP($C434,MSP_HSPE!$B$2:$F$671,2,0)=0,"",VLOOKUP($C434,MSP_HSPE!$B$2:$F$671,2,0))</f>
        <v/>
      </c>
      <c r="Z434" s="69" t="str">
        <f>IF(VLOOKUP($C434,MSP_HSPE!$B$2:$F$671,4,0)=0,"",VLOOKUP($C434,MSP_HSPE!$B$2:$F$671,4,0))</f>
        <v/>
      </c>
      <c r="AA434" s="69" t="str">
        <f>IF(VLOOKUP($C434,EOC!$A$2:$F$1091,2,0)=0,"",VLOOKUP($C434,EOC!$A$2:$F$1091,2,0))</f>
        <v/>
      </c>
      <c r="AB434" s="69" t="str">
        <f>IF(VLOOKUP($C434,EOC!$A$2:$F$1091,4,0)=0,"",VLOOKUP($C434,EOC!$A$2:$F$1091,4,0))</f>
        <v/>
      </c>
      <c r="AC434" s="70" t="str">
        <f>IF(VLOOKUP($C434,EOC!$A$2:$F$1091,6,0)=0,"",VLOOKUP($C434,EOC!$A$2:$F$1091,6,0))</f>
        <v/>
      </c>
      <c r="AD434" s="67"/>
      <c r="AE434" s="63"/>
      <c r="AF434" s="63"/>
      <c r="AG434" s="62"/>
      <c r="AH434" s="67" t="str">
        <f t="shared" si="12"/>
        <v/>
      </c>
      <c r="AI434" s="94" t="str">
        <f t="shared" si="13"/>
        <v/>
      </c>
    </row>
    <row r="435" spans="1:35" x14ac:dyDescent="0.2">
      <c r="A435" s="36" t="s">
        <v>687</v>
      </c>
      <c r="B435" s="35" t="s">
        <v>146</v>
      </c>
      <c r="C435" s="53">
        <v>3088</v>
      </c>
      <c r="D435" s="28" t="str">
        <f>VLOOKUP($C435,Demographics!$A$2:$V$2860,2,FALSE)</f>
        <v>P</v>
      </c>
      <c r="E435" s="28" t="str">
        <f>VLOOKUP($C435,Demographics!$A$2:$V$2860,3,FALSE)</f>
        <v xml:space="preserve">9-12      </v>
      </c>
      <c r="F435" s="28">
        <f>VLOOKUP($C435,Demographics!$A$2:$V$2860,4,FALSE)</f>
        <v>786</v>
      </c>
      <c r="G435" s="29">
        <f>VLOOKUP($C435,Demographics!$A$2:$V$2860,20,FALSE)</f>
        <v>19</v>
      </c>
      <c r="H435" s="29">
        <f>VLOOKUP($C435,Demographics!$A$2:$V$2860,21,FALSE)</f>
        <v>11</v>
      </c>
      <c r="I435" s="27">
        <f>VLOOKUP($C435,Demographics!$A$2:$V$2860,22,FALSE)/100</f>
        <v>0.75609999999999999</v>
      </c>
      <c r="J435" s="25">
        <f>VLOOKUP($C435,Demographics!$A$2:$V$2860,5,FALSE)/100</f>
        <v>0</v>
      </c>
      <c r="K435" s="26">
        <f>VLOOKUP($C435,Demographics!$A$2:$V$2860,6,FALSE)/100</f>
        <v>3.8E-3</v>
      </c>
      <c r="L435" s="26">
        <f>VLOOKUP($C435,Demographics!$A$2:$V$2860,7,FALSE)/100</f>
        <v>0</v>
      </c>
      <c r="M435" s="26">
        <f>VLOOKUP($C435,Demographics!$A$2:$V$2860,8,FALSE)/100</f>
        <v>0</v>
      </c>
      <c r="N435" s="26">
        <f>VLOOKUP($C435,Demographics!$A$2:$V$2860,9,FALSE)/100</f>
        <v>0.82700000000000007</v>
      </c>
      <c r="O435" s="26">
        <f>VLOOKUP($C435,Demographics!$A$2:$V$2860,10,FALSE)/100</f>
        <v>0.16789999999999999</v>
      </c>
      <c r="P435" s="26">
        <f>VLOOKUP($C435,Demographics!$A$2:$V$2860,11,FALSE)/100</f>
        <v>1.2999999999999999E-3</v>
      </c>
      <c r="Q435" s="26">
        <f>VLOOKUP($C435,Demographics!$A$2:$V$2860,12,FALSE)/100</f>
        <v>0.51649999999999996</v>
      </c>
      <c r="R435" s="26">
        <f>VLOOKUP($C435,Demographics!$A$2:$V$2860,13,FALSE)/100</f>
        <v>0.48350000000000004</v>
      </c>
      <c r="S435" s="26">
        <f>VLOOKUP($C435,Demographics!$A$2:$V$2860,14,FALSE)/100</f>
        <v>0.1489</v>
      </c>
      <c r="T435" s="26">
        <f>VLOOKUP($C435,Demographics!$A$2:$V$2860,15,FALSE)/100</f>
        <v>0.16620000000000001</v>
      </c>
      <c r="U435" s="26">
        <f>VLOOKUP($C435,Demographics!$A$2:$V$2860,16,FALSE)/100</f>
        <v>7.85E-2</v>
      </c>
      <c r="V435" s="26">
        <f>VLOOKUP($C435,Demographics!$A$2:$V$2860,17,FALSE)/100</f>
        <v>0.75659999999999994</v>
      </c>
      <c r="W435" s="26">
        <f>VLOOKUP($C435,Demographics!$A$2:$V$2860,18,FALSE)/100</f>
        <v>1.2E-2</v>
      </c>
      <c r="X435" s="27">
        <f>VLOOKUP($C435,Demographics!$A$2:$V$2860,19,FALSE)/100</f>
        <v>0</v>
      </c>
      <c r="Y435" s="68">
        <f>IF(VLOOKUP($C435,MSP_HSPE!$B$2:$F$671,2,0)=0,"",VLOOKUP($C435,MSP_HSPE!$B$2:$F$671,2,0))</f>
        <v>2.85</v>
      </c>
      <c r="Z435" s="69">
        <f>IF(VLOOKUP($C435,MSP_HSPE!$B$2:$F$671,4,0)=0,"",VLOOKUP($C435,MSP_HSPE!$B$2:$F$671,4,0))</f>
        <v>2.7989999999999999</v>
      </c>
      <c r="AA435" s="69">
        <f>IF(VLOOKUP($C435,EOC!$A$2:$F$1091,2,0)=0,"",VLOOKUP($C435,EOC!$A$2:$F$1091,2,0))</f>
        <v>1.8619999999999999</v>
      </c>
      <c r="AB435" s="69">
        <f>IF(VLOOKUP($C435,EOC!$A$2:$F$1091,4,0)=0,"",VLOOKUP($C435,EOC!$A$2:$F$1091,4,0))</f>
        <v>2.5529999999999999</v>
      </c>
      <c r="AC435" s="70">
        <f>IF(VLOOKUP($C435,EOC!$A$2:$F$1091,6,0)=0,"",VLOOKUP($C435,EOC!$A$2:$F$1091,6,0))</f>
        <v>2.4979999999999998</v>
      </c>
      <c r="AD435" s="65">
        <f>Y435-(Modeling!$H$4+'High Schools'!V109*Modeling!$H$5)</f>
        <v>-0.18525030226314643</v>
      </c>
      <c r="AE435" s="66">
        <f>Z435-(Modeling!$I$4+V435*Modeling!$I$5)</f>
        <v>0.1614885743036214</v>
      </c>
      <c r="AF435" s="64">
        <f>AA435-(Modeling!$J$4+V435*Modeling!$J$5)</f>
        <v>0.15165858250336428</v>
      </c>
      <c r="AG435" s="62">
        <f>AC435-(Modeling!$K$4+V435*Modeling!$K$5)</f>
        <v>0.37247151822668956</v>
      </c>
      <c r="AH435" s="67">
        <f t="shared" si="12"/>
        <v>0.50036837277052881</v>
      </c>
      <c r="AI435" s="94">
        <f t="shared" si="13"/>
        <v>213</v>
      </c>
    </row>
    <row r="436" spans="1:35" x14ac:dyDescent="0.2">
      <c r="A436" s="36" t="s">
        <v>687</v>
      </c>
      <c r="B436" s="35" t="s">
        <v>587</v>
      </c>
      <c r="C436" s="53">
        <v>1506</v>
      </c>
      <c r="D436" s="28" t="str">
        <f>VLOOKUP($C436,Demographics!$A$2:$V$2860,2,FALSE)</f>
        <v>A</v>
      </c>
      <c r="E436" s="28" t="str">
        <f>VLOOKUP($C436,Demographics!$A$2:$V$2860,3,FALSE)</f>
        <v xml:space="preserve">9-12      </v>
      </c>
      <c r="F436" s="28">
        <f>VLOOKUP($C436,Demographics!$A$2:$V$2860,4,FALSE)</f>
        <v>60</v>
      </c>
      <c r="G436" s="29">
        <f>VLOOKUP($C436,Demographics!$A$2:$V$2860,20,FALSE)</f>
        <v>12</v>
      </c>
      <c r="H436" s="29">
        <f>VLOOKUP($C436,Demographics!$A$2:$V$2860,21,FALSE)</f>
        <v>17.2</v>
      </c>
      <c r="I436" s="27">
        <f>VLOOKUP($C436,Demographics!$A$2:$V$2860,22,FALSE)/100</f>
        <v>0.4</v>
      </c>
      <c r="J436" s="25">
        <f>VLOOKUP($C436,Demographics!$A$2:$V$2860,5,FALSE)/100</f>
        <v>0</v>
      </c>
      <c r="K436" s="26">
        <f>VLOOKUP($C436,Demographics!$A$2:$V$2860,6,FALSE)/100</f>
        <v>0</v>
      </c>
      <c r="L436" s="26">
        <f>VLOOKUP($C436,Demographics!$A$2:$V$2860,7,FALSE)/100</f>
        <v>0</v>
      </c>
      <c r="M436" s="26">
        <f>VLOOKUP($C436,Demographics!$A$2:$V$2860,8,FALSE)/100</f>
        <v>0</v>
      </c>
      <c r="N436" s="26">
        <f>VLOOKUP($C436,Demographics!$A$2:$V$2860,9,FALSE)/100</f>
        <v>0.86670000000000003</v>
      </c>
      <c r="O436" s="26">
        <f>VLOOKUP($C436,Demographics!$A$2:$V$2860,10,FALSE)/100</f>
        <v>0.1333</v>
      </c>
      <c r="P436" s="26">
        <f>VLOOKUP($C436,Demographics!$A$2:$V$2860,11,FALSE)/100</f>
        <v>0</v>
      </c>
      <c r="Q436" s="26">
        <f>VLOOKUP($C436,Demographics!$A$2:$V$2860,12,FALSE)/100</f>
        <v>0.61670000000000003</v>
      </c>
      <c r="R436" s="26">
        <f>VLOOKUP($C436,Demographics!$A$2:$V$2860,13,FALSE)/100</f>
        <v>0.38329999999999997</v>
      </c>
      <c r="S436" s="26">
        <f>VLOOKUP($C436,Demographics!$A$2:$V$2860,14,FALSE)/100</f>
        <v>0.1176</v>
      </c>
      <c r="T436" s="26">
        <f>VLOOKUP($C436,Demographics!$A$2:$V$2860,15,FALSE)/100</f>
        <v>0.14710000000000001</v>
      </c>
      <c r="U436" s="26">
        <f>VLOOKUP($C436,Demographics!$A$2:$V$2860,16,FALSE)/100</f>
        <v>2.9399999999999999E-2</v>
      </c>
      <c r="V436" s="26">
        <f>VLOOKUP($C436,Demographics!$A$2:$V$2860,17,FALSE)/100</f>
        <v>0.95590000000000008</v>
      </c>
      <c r="W436" s="26">
        <f>VLOOKUP($C436,Demographics!$A$2:$V$2860,18,FALSE)/100</f>
        <v>1.47E-2</v>
      </c>
      <c r="X436" s="27">
        <f>VLOOKUP($C436,Demographics!$A$2:$V$2860,19,FALSE)/100</f>
        <v>0</v>
      </c>
      <c r="Y436" s="68">
        <f>IF(VLOOKUP($C436,MSP_HSPE!$B$2:$F$671,2,0)=0,"",VLOOKUP($C436,MSP_HSPE!$B$2:$F$671,2,0))</f>
        <v>1.87</v>
      </c>
      <c r="Z436" s="69">
        <f>IF(VLOOKUP($C436,MSP_HSPE!$B$2:$F$671,4,0)=0,"",VLOOKUP($C436,MSP_HSPE!$B$2:$F$671,4,0))</f>
        <v>2.0859999999999999</v>
      </c>
      <c r="AA436" s="69">
        <f>IF(VLOOKUP($C436,EOC!$A$2:$F$1091,2,0)=0,"",VLOOKUP($C436,EOC!$A$2:$F$1091,2,0))</f>
        <v>1.119</v>
      </c>
      <c r="AB436" s="69">
        <f>IF(VLOOKUP($C436,EOC!$A$2:$F$1091,4,0)=0,"",VLOOKUP($C436,EOC!$A$2:$F$1091,4,0))</f>
        <v>1.5889999999999997</v>
      </c>
      <c r="AC436" s="70" t="str">
        <f>IF(VLOOKUP($C436,EOC!$A$2:$F$1091,6,0)=0,"",VLOOKUP($C436,EOC!$A$2:$F$1091,6,0))</f>
        <v/>
      </c>
      <c r="AD436" s="65">
        <f>Y436-(Modeling!$H$4+'High Schools'!V108*Modeling!$H$5)</f>
        <v>-1.0431921142260858</v>
      </c>
      <c r="AE436" s="66">
        <f>Z436-(Modeling!$I$4+V436*Modeling!$I$5)</f>
        <v>-0.35198764798658555</v>
      </c>
      <c r="AF436" s="64">
        <f>AA436-(Modeling!$J$4+V436*Modeling!$J$5)</f>
        <v>-0.39640742830956088</v>
      </c>
      <c r="AG436" s="62"/>
      <c r="AH436" s="67">
        <f t="shared" si="12"/>
        <v>-1.7915871905222323</v>
      </c>
      <c r="AI436" s="94">
        <f t="shared" si="13"/>
        <v>447</v>
      </c>
    </row>
    <row r="437" spans="1:35" x14ac:dyDescent="0.2">
      <c r="A437" s="36" t="s">
        <v>512</v>
      </c>
      <c r="B437" s="35" t="s">
        <v>152</v>
      </c>
      <c r="C437" s="53">
        <v>2468</v>
      </c>
      <c r="D437" s="28" t="str">
        <f>VLOOKUP($C437,Demographics!$A$2:$V$2860,2,FALSE)</f>
        <v>P</v>
      </c>
      <c r="E437" s="28" t="str">
        <f>VLOOKUP($C437,Demographics!$A$2:$V$2860,3,FALSE)</f>
        <v xml:space="preserve">9-12      </v>
      </c>
      <c r="F437" s="28">
        <f>VLOOKUP($C437,Demographics!$A$2:$V$2860,4,FALSE)</f>
        <v>262</v>
      </c>
      <c r="G437" s="29">
        <f>VLOOKUP($C437,Demographics!$A$2:$V$2860,20,FALSE)</f>
        <v>12</v>
      </c>
      <c r="H437" s="29">
        <f>VLOOKUP($C437,Demographics!$A$2:$V$2860,21,FALSE)</f>
        <v>13.3</v>
      </c>
      <c r="I437" s="27">
        <f>VLOOKUP($C437,Demographics!$A$2:$V$2860,22,FALSE)/100</f>
        <v>0.8095</v>
      </c>
      <c r="J437" s="25">
        <f>VLOOKUP($C437,Demographics!$A$2:$V$2860,5,FALSE)/100</f>
        <v>1.9099999999999999E-2</v>
      </c>
      <c r="K437" s="26">
        <f>VLOOKUP($C437,Demographics!$A$2:$V$2860,6,FALSE)/100</f>
        <v>3.8E-3</v>
      </c>
      <c r="L437" s="26">
        <f>VLOOKUP($C437,Demographics!$A$2:$V$2860,7,FALSE)/100</f>
        <v>0</v>
      </c>
      <c r="M437" s="26">
        <f>VLOOKUP($C437,Demographics!$A$2:$V$2860,8,FALSE)/100</f>
        <v>2.29E-2</v>
      </c>
      <c r="N437" s="26">
        <f>VLOOKUP($C437,Demographics!$A$2:$V$2860,9,FALSE)/100</f>
        <v>4.9599999999999998E-2</v>
      </c>
      <c r="O437" s="26">
        <f>VLOOKUP($C437,Demographics!$A$2:$V$2860,10,FALSE)/100</f>
        <v>0.88549999999999995</v>
      </c>
      <c r="P437" s="26">
        <f>VLOOKUP($C437,Demographics!$A$2:$V$2860,11,FALSE)/100</f>
        <v>1.9099999999999999E-2</v>
      </c>
      <c r="Q437" s="26">
        <f>VLOOKUP($C437,Demographics!$A$2:$V$2860,12,FALSE)/100</f>
        <v>0.54200000000000004</v>
      </c>
      <c r="R437" s="26">
        <f>VLOOKUP($C437,Demographics!$A$2:$V$2860,13,FALSE)/100</f>
        <v>0.45799999999999996</v>
      </c>
      <c r="S437" s="26">
        <f>VLOOKUP($C437,Demographics!$A$2:$V$2860,14,FALSE)/100</f>
        <v>0</v>
      </c>
      <c r="T437" s="26">
        <f>VLOOKUP($C437,Demographics!$A$2:$V$2860,15,FALSE)/100</f>
        <v>0</v>
      </c>
      <c r="U437" s="26">
        <f>VLOOKUP($C437,Demographics!$A$2:$V$2860,16,FALSE)/100</f>
        <v>8.3000000000000004E-2</v>
      </c>
      <c r="V437" s="26">
        <f>VLOOKUP($C437,Demographics!$A$2:$V$2860,17,FALSE)/100</f>
        <v>0.44530000000000003</v>
      </c>
      <c r="W437" s="26">
        <f>VLOOKUP($C437,Demographics!$A$2:$V$2860,18,FALSE)/100</f>
        <v>7.17E-2</v>
      </c>
      <c r="X437" s="27">
        <f>VLOOKUP($C437,Demographics!$A$2:$V$2860,19,FALSE)/100</f>
        <v>0</v>
      </c>
      <c r="Y437" s="68">
        <f>IF(VLOOKUP($C437,MSP_HSPE!$B$2:$F$671,2,0)=0,"",VLOOKUP($C437,MSP_HSPE!$B$2:$F$671,2,0))</f>
        <v>3.28</v>
      </c>
      <c r="Z437" s="69">
        <f>IF(VLOOKUP($C437,MSP_HSPE!$B$2:$F$671,4,0)=0,"",VLOOKUP($C437,MSP_HSPE!$B$2:$F$671,4,0))</f>
        <v>3.2539999999999996</v>
      </c>
      <c r="AA437" s="69">
        <f>IF(VLOOKUP($C437,EOC!$A$2:$F$1091,2,0)=0,"",VLOOKUP($C437,EOC!$A$2:$F$1091,2,0))</f>
        <v>2.1480000000000001</v>
      </c>
      <c r="AB437" s="69">
        <f>IF(VLOOKUP($C437,EOC!$A$2:$F$1091,4,0)=0,"",VLOOKUP($C437,EOC!$A$2:$F$1091,4,0))</f>
        <v>2.9780000000000002</v>
      </c>
      <c r="AC437" s="70">
        <f>IF(VLOOKUP($C437,EOC!$A$2:$F$1091,6,0)=0,"",VLOOKUP($C437,EOC!$A$2:$F$1091,6,0))</f>
        <v>2.6679999999999997</v>
      </c>
      <c r="AD437" s="65">
        <f>Y437-(Modeling!$H$4+'High Schools'!V559*Modeling!$H$5)</f>
        <v>6.6312798198196354E-2</v>
      </c>
      <c r="AE437" s="66">
        <f>Z437-(Modeling!$I$4+V437*Modeling!$I$5)</f>
        <v>0.30483904093152558</v>
      </c>
      <c r="AF437" s="64">
        <f>AA437-(Modeling!$J$4+V437*Modeling!$J$5)</f>
        <v>0.13317814680875228</v>
      </c>
      <c r="AG437" s="62">
        <f>AC437-(Modeling!$K$4+V437*Modeling!$K$5)</f>
        <v>9.0560738598111978E-2</v>
      </c>
      <c r="AH437" s="67">
        <f t="shared" si="12"/>
        <v>0.5948907245365862</v>
      </c>
      <c r="AI437" s="94">
        <f t="shared" si="13"/>
        <v>195</v>
      </c>
    </row>
    <row r="438" spans="1:35" x14ac:dyDescent="0.2">
      <c r="A438" s="36" t="s">
        <v>88</v>
      </c>
      <c r="B438" s="35" t="s">
        <v>1216</v>
      </c>
      <c r="C438" s="53">
        <v>1902</v>
      </c>
      <c r="D438" s="28" t="str">
        <f>VLOOKUP($C438,Demographics!$A$2:$V$2860,2,FALSE)</f>
        <v>5</v>
      </c>
      <c r="E438" s="28" t="str">
        <f>VLOOKUP($C438,Demographics!$A$2:$V$2860,3,FALSE)</f>
        <v xml:space="preserve">K-12      </v>
      </c>
      <c r="F438" s="28">
        <f>VLOOKUP($C438,Demographics!$A$2:$V$2860,4,FALSE)</f>
        <v>196</v>
      </c>
      <c r="G438" s="29">
        <f>VLOOKUP($C438,Demographics!$A$2:$V$2860,20,FALSE)</f>
        <v>49</v>
      </c>
      <c r="H438" s="29">
        <f>VLOOKUP($C438,Demographics!$A$2:$V$2860,21,FALSE)</f>
        <v>20</v>
      </c>
      <c r="I438" s="27">
        <f>VLOOKUP($C438,Demographics!$A$2:$V$2860,22,FALSE)/100</f>
        <v>0.5</v>
      </c>
      <c r="J438" s="25">
        <f>VLOOKUP($C438,Demographics!$A$2:$V$2860,5,FALSE)/100</f>
        <v>5.1000000000000004E-3</v>
      </c>
      <c r="K438" s="26">
        <f>VLOOKUP($C438,Demographics!$A$2:$V$2860,6,FALSE)/100</f>
        <v>5.1000000000000004E-3</v>
      </c>
      <c r="L438" s="26">
        <f>VLOOKUP($C438,Demographics!$A$2:$V$2860,7,FALSE)/100</f>
        <v>0</v>
      </c>
      <c r="M438" s="26">
        <f>VLOOKUP($C438,Demographics!$A$2:$V$2860,8,FALSE)/100</f>
        <v>2.5499999999999998E-2</v>
      </c>
      <c r="N438" s="26">
        <f>VLOOKUP($C438,Demographics!$A$2:$V$2860,9,FALSE)/100</f>
        <v>6.1200000000000004E-2</v>
      </c>
      <c r="O438" s="26">
        <f>VLOOKUP($C438,Demographics!$A$2:$V$2860,10,FALSE)/100</f>
        <v>0.85709999999999997</v>
      </c>
      <c r="P438" s="26">
        <f>VLOOKUP($C438,Demographics!$A$2:$V$2860,11,FALSE)/100</f>
        <v>4.5899999999999996E-2</v>
      </c>
      <c r="Q438" s="26">
        <f>VLOOKUP($C438,Demographics!$A$2:$V$2860,12,FALSE)/100</f>
        <v>0.46429999999999999</v>
      </c>
      <c r="R438" s="26">
        <f>VLOOKUP($C438,Demographics!$A$2:$V$2860,13,FALSE)/100</f>
        <v>0.53569999999999995</v>
      </c>
      <c r="S438" s="26">
        <f>VLOOKUP($C438,Demographics!$A$2:$V$2860,14,FALSE)/100</f>
        <v>0</v>
      </c>
      <c r="T438" s="26">
        <f>VLOOKUP($C438,Demographics!$A$2:$V$2860,15,FALSE)/100</f>
        <v>0</v>
      </c>
      <c r="U438" s="26">
        <f>VLOOKUP($C438,Demographics!$A$2:$V$2860,16,FALSE)/100</f>
        <v>6.6E-3</v>
      </c>
      <c r="V438" s="26">
        <f>VLOOKUP($C438,Demographics!$A$2:$V$2860,17,FALSE)/100</f>
        <v>0.15890000000000001</v>
      </c>
      <c r="W438" s="26">
        <f>VLOOKUP($C438,Demographics!$A$2:$V$2860,18,FALSE)/100</f>
        <v>0</v>
      </c>
      <c r="X438" s="27">
        <f>VLOOKUP($C438,Demographics!$A$2:$V$2860,19,FALSE)/100</f>
        <v>0</v>
      </c>
      <c r="Y438" s="68" t="str">
        <f>IF(VLOOKUP($C438,MSP_HSPE!$B$2:$F$671,2,0)=0,"",VLOOKUP($C438,MSP_HSPE!$B$2:$F$671,2,0))</f>
        <v/>
      </c>
      <c r="Z438" s="69" t="str">
        <f>IF(VLOOKUP($C438,MSP_HSPE!$B$2:$F$671,4,0)=0,"",VLOOKUP($C438,MSP_HSPE!$B$2:$F$671,4,0))</f>
        <v/>
      </c>
      <c r="AA438" s="69">
        <f>IF(VLOOKUP($C438,EOC!$A$2:$F$1091,2,0)=0,"",VLOOKUP($C438,EOC!$A$2:$F$1091,2,0))</f>
        <v>2.1349999999999998</v>
      </c>
      <c r="AB438" s="69" t="str">
        <f>IF(VLOOKUP($C438,EOC!$A$2:$F$1091,4,0)=0,"",VLOOKUP($C438,EOC!$A$2:$F$1091,4,0))</f>
        <v/>
      </c>
      <c r="AC438" s="70">
        <f>IF(VLOOKUP($C438,EOC!$A$2:$F$1091,6,0)=0,"",VLOOKUP($C438,EOC!$A$2:$F$1091,6,0))</f>
        <v>2.1440000000000001</v>
      </c>
      <c r="AD438" s="67"/>
      <c r="AE438" s="63"/>
      <c r="AF438" s="64">
        <f>AA438-(Modeling!$J$4+V438*Modeling!$J$5)</f>
        <v>-0.1599477664033806</v>
      </c>
      <c r="AG438" s="62">
        <f>AC438-(Modeling!$K$4+V438*Modeling!$K$5)</f>
        <v>-0.84920298541610117</v>
      </c>
      <c r="AH438" s="67">
        <f t="shared" si="12"/>
        <v>-1.0091507518194818</v>
      </c>
      <c r="AI438" s="94">
        <f t="shared" si="13"/>
        <v>411</v>
      </c>
    </row>
    <row r="439" spans="1:35" x14ac:dyDescent="0.2">
      <c r="A439" s="36" t="s">
        <v>88</v>
      </c>
      <c r="B439" s="35" t="s">
        <v>719</v>
      </c>
      <c r="C439" s="53">
        <v>2357</v>
      </c>
      <c r="D439" s="28" t="str">
        <f>VLOOKUP($C439,Demographics!$A$2:$V$2860,2,FALSE)</f>
        <v>P</v>
      </c>
      <c r="E439" s="28" t="str">
        <f>VLOOKUP($C439,Demographics!$A$2:$V$2860,3,FALSE)</f>
        <v xml:space="preserve">7-12      </v>
      </c>
      <c r="F439" s="28">
        <f>VLOOKUP($C439,Demographics!$A$2:$V$2860,4,FALSE)</f>
        <v>260</v>
      </c>
      <c r="G439" s="29">
        <f>VLOOKUP($C439,Demographics!$A$2:$V$2860,20,FALSE)</f>
        <v>11</v>
      </c>
      <c r="H439" s="29">
        <f>VLOOKUP($C439,Demographics!$A$2:$V$2860,21,FALSE)</f>
        <v>14.5</v>
      </c>
      <c r="I439" s="27">
        <f>VLOOKUP($C439,Demographics!$A$2:$V$2860,22,FALSE)/100</f>
        <v>0.54170000000000007</v>
      </c>
      <c r="J439" s="25">
        <f>VLOOKUP($C439,Demographics!$A$2:$V$2860,5,FALSE)/100</f>
        <v>4.6199999999999998E-2</v>
      </c>
      <c r="K439" s="26">
        <f>VLOOKUP($C439,Demographics!$A$2:$V$2860,6,FALSE)/100</f>
        <v>7.3099999999999998E-2</v>
      </c>
      <c r="L439" s="26">
        <f>VLOOKUP($C439,Demographics!$A$2:$V$2860,7,FALSE)/100</f>
        <v>0</v>
      </c>
      <c r="M439" s="26">
        <f>VLOOKUP($C439,Demographics!$A$2:$V$2860,8,FALSE)/100</f>
        <v>7.7000000000000002E-3</v>
      </c>
      <c r="N439" s="26">
        <f>VLOOKUP($C439,Demographics!$A$2:$V$2860,9,FALSE)/100</f>
        <v>0.1885</v>
      </c>
      <c r="O439" s="26">
        <f>VLOOKUP($C439,Demographics!$A$2:$V$2860,10,FALSE)/100</f>
        <v>0.67310000000000003</v>
      </c>
      <c r="P439" s="26">
        <f>VLOOKUP($C439,Demographics!$A$2:$V$2860,11,FALSE)/100</f>
        <v>1.15E-2</v>
      </c>
      <c r="Q439" s="26">
        <f>VLOOKUP($C439,Demographics!$A$2:$V$2860,12,FALSE)/100</f>
        <v>0.5</v>
      </c>
      <c r="R439" s="26">
        <f>VLOOKUP($C439,Demographics!$A$2:$V$2860,13,FALSE)/100</f>
        <v>0.5</v>
      </c>
      <c r="S439" s="26">
        <f>VLOOKUP($C439,Demographics!$A$2:$V$2860,14,FALSE)/100</f>
        <v>0</v>
      </c>
      <c r="T439" s="26">
        <f>VLOOKUP($C439,Demographics!$A$2:$V$2860,15,FALSE)/100</f>
        <v>5.1200000000000002E-2</v>
      </c>
      <c r="U439" s="26">
        <f>VLOOKUP($C439,Demographics!$A$2:$V$2860,16,FALSE)/100</f>
        <v>0.16539999999999999</v>
      </c>
      <c r="V439" s="26">
        <f>VLOOKUP($C439,Demographics!$A$2:$V$2860,17,FALSE)/100</f>
        <v>0.65349999999999997</v>
      </c>
      <c r="W439" s="26">
        <f>VLOOKUP($C439,Demographics!$A$2:$V$2860,18,FALSE)/100</f>
        <v>0</v>
      </c>
      <c r="X439" s="27">
        <f>VLOOKUP($C439,Demographics!$A$2:$V$2860,19,FALSE)/100</f>
        <v>7.9000000000000008E-3</v>
      </c>
      <c r="Y439" s="68">
        <f>IF(VLOOKUP($C439,MSP_HSPE!$B$2:$F$671,2,0)=0,"",VLOOKUP($C439,MSP_HSPE!$B$2:$F$671,2,0))</f>
        <v>3.12</v>
      </c>
      <c r="Z439" s="69">
        <f>IF(VLOOKUP($C439,MSP_HSPE!$B$2:$F$671,4,0)=0,"",VLOOKUP($C439,MSP_HSPE!$B$2:$F$671,4,0))</f>
        <v>2.9750000000000001</v>
      </c>
      <c r="AA439" s="69">
        <f>IF(VLOOKUP($C439,EOC!$A$2:$F$1091,2,0)=0,"",VLOOKUP($C439,EOC!$A$2:$F$1091,2,0))</f>
        <v>2</v>
      </c>
      <c r="AB439" s="69">
        <f>IF(VLOOKUP($C439,EOC!$A$2:$F$1091,4,0)=0,"",VLOOKUP($C439,EOC!$A$2:$F$1091,4,0))</f>
        <v>2.9389999999999996</v>
      </c>
      <c r="AC439" s="70">
        <f>IF(VLOOKUP($C439,EOC!$A$2:$F$1091,6,0)=0,"",VLOOKUP($C439,EOC!$A$2:$F$1091,6,0))</f>
        <v>2.4319999999999999</v>
      </c>
      <c r="AD439" s="65">
        <f>Y439-(Modeling!$H$4+'High Schools'!V338*Modeling!$H$5)</f>
        <v>0.3479269009174204</v>
      </c>
      <c r="AE439" s="66">
        <f>Z439-(Modeling!$I$4+V439*Modeling!$I$5)</f>
        <v>0.23427281172519843</v>
      </c>
      <c r="AF439" s="64">
        <f>AA439-(Modeling!$J$4+V439*Modeling!$J$5)</f>
        <v>0.18881716612008637</v>
      </c>
      <c r="AG439" s="62">
        <f>AC439-(Modeling!$K$4+V439*Modeling!$K$5)</f>
        <v>0.1568023843374946</v>
      </c>
      <c r="AH439" s="67">
        <f t="shared" si="12"/>
        <v>0.9278192631001998</v>
      </c>
      <c r="AI439" s="94">
        <f t="shared" si="13"/>
        <v>139</v>
      </c>
    </row>
    <row r="440" spans="1:35" x14ac:dyDescent="0.2">
      <c r="A440" s="36" t="s">
        <v>539</v>
      </c>
      <c r="B440" s="35" t="s">
        <v>596</v>
      </c>
      <c r="C440" s="53">
        <v>2478</v>
      </c>
      <c r="D440" s="28" t="str">
        <f>VLOOKUP($C440,Demographics!$A$2:$V$2860,2,FALSE)</f>
        <v>P</v>
      </c>
      <c r="E440" s="28" t="str">
        <f>VLOOKUP($C440,Demographics!$A$2:$V$2860,3,FALSE)</f>
        <v xml:space="preserve">7-12      </v>
      </c>
      <c r="F440" s="28">
        <f>VLOOKUP($C440,Demographics!$A$2:$V$2860,4,FALSE)</f>
        <v>323</v>
      </c>
      <c r="G440" s="29">
        <f>VLOOKUP($C440,Demographics!$A$2:$V$2860,20,FALSE)</f>
        <v>15</v>
      </c>
      <c r="H440" s="29">
        <f>VLOOKUP($C440,Demographics!$A$2:$V$2860,21,FALSE)</f>
        <v>9.6999999999999993</v>
      </c>
      <c r="I440" s="27">
        <f>VLOOKUP($C440,Demographics!$A$2:$V$2860,22,FALSE)/100</f>
        <v>0.71430000000000005</v>
      </c>
      <c r="J440" s="25">
        <f>VLOOKUP($C440,Demographics!$A$2:$V$2860,5,FALSE)/100</f>
        <v>4.9500000000000002E-2</v>
      </c>
      <c r="K440" s="26">
        <f>VLOOKUP($C440,Demographics!$A$2:$V$2860,6,FALSE)/100</f>
        <v>3.0999999999999999E-3</v>
      </c>
      <c r="L440" s="26">
        <f>VLOOKUP($C440,Demographics!$A$2:$V$2860,7,FALSE)/100</f>
        <v>0</v>
      </c>
      <c r="M440" s="26">
        <f>VLOOKUP($C440,Demographics!$A$2:$V$2860,8,FALSE)/100</f>
        <v>3.0999999999999999E-3</v>
      </c>
      <c r="N440" s="26">
        <f>VLOOKUP($C440,Demographics!$A$2:$V$2860,9,FALSE)/100</f>
        <v>4.3299999999999998E-2</v>
      </c>
      <c r="O440" s="26">
        <f>VLOOKUP($C440,Demographics!$A$2:$V$2860,10,FALSE)/100</f>
        <v>0.86069999999999991</v>
      </c>
      <c r="P440" s="26">
        <f>VLOOKUP($C440,Demographics!$A$2:$V$2860,11,FALSE)/100</f>
        <v>4.0199999999999993E-2</v>
      </c>
      <c r="Q440" s="26">
        <f>VLOOKUP($C440,Demographics!$A$2:$V$2860,12,FALSE)/100</f>
        <v>0.50770000000000004</v>
      </c>
      <c r="R440" s="26">
        <f>VLOOKUP($C440,Demographics!$A$2:$V$2860,13,FALSE)/100</f>
        <v>0.49229999999999996</v>
      </c>
      <c r="S440" s="26">
        <f>VLOOKUP($C440,Demographics!$A$2:$V$2860,14,FALSE)/100</f>
        <v>0</v>
      </c>
      <c r="T440" s="26">
        <f>VLOOKUP($C440,Demographics!$A$2:$V$2860,15,FALSE)/100</f>
        <v>1.5700000000000002E-2</v>
      </c>
      <c r="U440" s="26">
        <f>VLOOKUP($C440,Demographics!$A$2:$V$2860,16,FALSE)/100</f>
        <v>7.8600000000000003E-2</v>
      </c>
      <c r="V440" s="26">
        <f>VLOOKUP($C440,Demographics!$A$2:$V$2860,17,FALSE)/100</f>
        <v>0.39939999999999998</v>
      </c>
      <c r="W440" s="26">
        <f>VLOOKUP($C440,Demographics!$A$2:$V$2860,18,FALSE)/100</f>
        <v>8.1799999999999998E-2</v>
      </c>
      <c r="X440" s="27">
        <f>VLOOKUP($C440,Demographics!$A$2:$V$2860,19,FALSE)/100</f>
        <v>0</v>
      </c>
      <c r="Y440" s="68">
        <f>IF(VLOOKUP($C440,MSP_HSPE!$B$2:$F$671,2,0)=0,"",VLOOKUP($C440,MSP_HSPE!$B$2:$F$671,2,0))</f>
        <v>3.45</v>
      </c>
      <c r="Z440" s="69">
        <f>IF(VLOOKUP($C440,MSP_HSPE!$B$2:$F$671,4,0)=0,"",VLOOKUP($C440,MSP_HSPE!$B$2:$F$671,4,0))</f>
        <v>3.4089999999999998</v>
      </c>
      <c r="AA440" s="69">
        <f>IF(VLOOKUP($C440,EOC!$A$2:$F$1091,2,0)=0,"",VLOOKUP($C440,EOC!$A$2:$F$1091,2,0))</f>
        <v>2.72</v>
      </c>
      <c r="AB440" s="69">
        <f>IF(VLOOKUP($C440,EOC!$A$2:$F$1091,4,0)=0,"",VLOOKUP($C440,EOC!$A$2:$F$1091,4,0))</f>
        <v>3.4970000000000003</v>
      </c>
      <c r="AC440" s="70">
        <f>IF(VLOOKUP($C440,EOC!$A$2:$F$1091,6,0)=0,"",VLOOKUP($C440,EOC!$A$2:$F$1091,6,0))</f>
        <v>3.1139999999999999</v>
      </c>
      <c r="AD440" s="65">
        <f>Y440-(Modeling!$H$4+'High Schools'!V310*Modeling!$H$5)</f>
        <v>0.47813268907877005</v>
      </c>
      <c r="AE440" s="66">
        <f>Z440-(Modeling!$I$4+V440*Modeling!$I$5)</f>
        <v>0.41388750356635029</v>
      </c>
      <c r="AF440" s="64">
        <f>AA440-(Modeling!$J$4+V440*Modeling!$J$5)</f>
        <v>0.66028366560610952</v>
      </c>
      <c r="AG440" s="62">
        <f>AC440-(Modeling!$K$4+V440*Modeling!$K$5)</f>
        <v>0.46992821439331989</v>
      </c>
      <c r="AH440" s="67">
        <f t="shared" si="12"/>
        <v>2.0222320726445497</v>
      </c>
      <c r="AI440" s="94">
        <f t="shared" si="13"/>
        <v>28</v>
      </c>
    </row>
    <row r="441" spans="1:35" x14ac:dyDescent="0.2">
      <c r="A441" s="36" t="s">
        <v>517</v>
      </c>
      <c r="B441" s="35" t="s">
        <v>1154</v>
      </c>
      <c r="C441" s="53">
        <v>1534</v>
      </c>
      <c r="D441" s="28" t="str">
        <f>VLOOKUP($C441,Demographics!$A$2:$V$2860,2,FALSE)</f>
        <v>S</v>
      </c>
      <c r="E441" s="28" t="str">
        <f>VLOOKUP($C441,Demographics!$A$2:$V$2860,3,FALSE)</f>
        <v xml:space="preserve">6-12      </v>
      </c>
      <c r="F441" s="28">
        <f>VLOOKUP($C441,Demographics!$A$2:$V$2860,4,FALSE)</f>
        <v>6</v>
      </c>
      <c r="G441" s="29">
        <f>VLOOKUP($C441,Demographics!$A$2:$V$2860,20,FALSE)</f>
        <v>6</v>
      </c>
      <c r="H441" s="29">
        <f>VLOOKUP($C441,Demographics!$A$2:$V$2860,21,FALSE)</f>
        <v>1</v>
      </c>
      <c r="I441" s="27">
        <f>VLOOKUP($C441,Demographics!$A$2:$V$2860,22,FALSE)/100</f>
        <v>1</v>
      </c>
      <c r="J441" s="25">
        <f>VLOOKUP($C441,Demographics!$A$2:$V$2860,5,FALSE)/100</f>
        <v>0.33329999999999999</v>
      </c>
      <c r="K441" s="26">
        <f>VLOOKUP($C441,Demographics!$A$2:$V$2860,6,FALSE)/100</f>
        <v>0</v>
      </c>
      <c r="L441" s="26">
        <f>VLOOKUP($C441,Demographics!$A$2:$V$2860,7,FALSE)/100</f>
        <v>0</v>
      </c>
      <c r="M441" s="26">
        <f>VLOOKUP($C441,Demographics!$A$2:$V$2860,8,FALSE)/100</f>
        <v>0</v>
      </c>
      <c r="N441" s="26">
        <f>VLOOKUP($C441,Demographics!$A$2:$V$2860,9,FALSE)/100</f>
        <v>0.16670000000000001</v>
      </c>
      <c r="O441" s="26">
        <f>VLOOKUP($C441,Demographics!$A$2:$V$2860,10,FALSE)/100</f>
        <v>0.5</v>
      </c>
      <c r="P441" s="26">
        <f>VLOOKUP($C441,Demographics!$A$2:$V$2860,11,FALSE)/100</f>
        <v>0</v>
      </c>
      <c r="Q441" s="26">
        <f>VLOOKUP($C441,Demographics!$A$2:$V$2860,12,FALSE)/100</f>
        <v>1</v>
      </c>
      <c r="R441" s="26">
        <f>VLOOKUP($C441,Demographics!$A$2:$V$2860,13,FALSE)/100</f>
        <v>0</v>
      </c>
      <c r="S441" s="26">
        <f>VLOOKUP($C441,Demographics!$A$2:$V$2860,14,FALSE)/100</f>
        <v>0</v>
      </c>
      <c r="T441" s="26">
        <f>VLOOKUP($C441,Demographics!$A$2:$V$2860,15,FALSE)/100</f>
        <v>0</v>
      </c>
      <c r="U441" s="26">
        <f>VLOOKUP($C441,Demographics!$A$2:$V$2860,16,FALSE)/100</f>
        <v>0.8</v>
      </c>
      <c r="V441" s="26">
        <f>VLOOKUP($C441,Demographics!$A$2:$V$2860,17,FALSE)/100</f>
        <v>0.4</v>
      </c>
      <c r="W441" s="26">
        <f>VLOOKUP($C441,Demographics!$A$2:$V$2860,18,FALSE)/100</f>
        <v>0</v>
      </c>
      <c r="X441" s="27">
        <f>VLOOKUP($C441,Demographics!$A$2:$V$2860,19,FALSE)/100</f>
        <v>0</v>
      </c>
      <c r="Y441" s="68" t="str">
        <f>IF(VLOOKUP($C441,MSP_HSPE!$B$2:$F$671,2,0)=0,"",VLOOKUP($C441,MSP_HSPE!$B$2:$F$671,2,0))</f>
        <v/>
      </c>
      <c r="Z441" s="69" t="str">
        <f>IF(VLOOKUP($C441,MSP_HSPE!$B$2:$F$671,4,0)=0,"",VLOOKUP($C441,MSP_HSPE!$B$2:$F$671,4,0))</f>
        <v/>
      </c>
      <c r="AA441" s="69" t="str">
        <f>IF(VLOOKUP($C441,EOC!$A$2:$F$1091,2,0)=0,"",VLOOKUP($C441,EOC!$A$2:$F$1091,2,0))</f>
        <v/>
      </c>
      <c r="AB441" s="69" t="str">
        <f>IF(VLOOKUP($C441,EOC!$A$2:$F$1091,4,0)=0,"",VLOOKUP($C441,EOC!$A$2:$F$1091,4,0))</f>
        <v/>
      </c>
      <c r="AC441" s="70" t="str">
        <f>IF(VLOOKUP($C441,EOC!$A$2:$F$1091,6,0)=0,"",VLOOKUP($C441,EOC!$A$2:$F$1091,6,0))</f>
        <v/>
      </c>
      <c r="AD441" s="67"/>
      <c r="AE441" s="63"/>
      <c r="AF441" s="63"/>
      <c r="AG441" s="62"/>
      <c r="AH441" s="67" t="str">
        <f t="shared" si="12"/>
        <v/>
      </c>
      <c r="AI441" s="94" t="str">
        <f t="shared" si="13"/>
        <v/>
      </c>
    </row>
    <row r="442" spans="1:35" x14ac:dyDescent="0.2">
      <c r="A442" s="36" t="s">
        <v>517</v>
      </c>
      <c r="B442" s="35" t="s">
        <v>739</v>
      </c>
      <c r="C442" s="53">
        <v>3630</v>
      </c>
      <c r="D442" s="28" t="str">
        <f>VLOOKUP($C442,Demographics!$A$2:$V$2860,2,FALSE)</f>
        <v>P</v>
      </c>
      <c r="E442" s="28" t="str">
        <f>VLOOKUP($C442,Demographics!$A$2:$V$2860,3,FALSE)</f>
        <v xml:space="preserve">9-12      </v>
      </c>
      <c r="F442" s="28">
        <f>VLOOKUP($C442,Demographics!$A$2:$V$2860,4,FALSE)</f>
        <v>1455</v>
      </c>
      <c r="G442" s="29">
        <f>VLOOKUP($C442,Demographics!$A$2:$V$2860,20,FALSE)</f>
        <v>19</v>
      </c>
      <c r="H442" s="29">
        <f>VLOOKUP($C442,Demographics!$A$2:$V$2860,21,FALSE)</f>
        <v>12.8</v>
      </c>
      <c r="I442" s="27">
        <f>VLOOKUP($C442,Demographics!$A$2:$V$2860,22,FALSE)/100</f>
        <v>0.55259999999999998</v>
      </c>
      <c r="J442" s="25">
        <f>VLOOKUP($C442,Demographics!$A$2:$V$2860,5,FALSE)/100</f>
        <v>6.8999999999999999E-3</v>
      </c>
      <c r="K442" s="26">
        <f>VLOOKUP($C442,Demographics!$A$2:$V$2860,6,FALSE)/100</f>
        <v>0.25840000000000002</v>
      </c>
      <c r="L442" s="26">
        <f>VLOOKUP($C442,Demographics!$A$2:$V$2860,7,FALSE)/100</f>
        <v>5.5000000000000005E-3</v>
      </c>
      <c r="M442" s="26">
        <f>VLOOKUP($C442,Demographics!$A$2:$V$2860,8,FALSE)/100</f>
        <v>7.6299999999999993E-2</v>
      </c>
      <c r="N442" s="26">
        <f>VLOOKUP($C442,Demographics!$A$2:$V$2860,9,FALSE)/100</f>
        <v>0.19450000000000001</v>
      </c>
      <c r="O442" s="26">
        <f>VLOOKUP($C442,Demographics!$A$2:$V$2860,10,FALSE)/100</f>
        <v>0.44469999999999998</v>
      </c>
      <c r="P442" s="26">
        <f>VLOOKUP($C442,Demographics!$A$2:$V$2860,11,FALSE)/100</f>
        <v>1.37E-2</v>
      </c>
      <c r="Q442" s="26">
        <f>VLOOKUP($C442,Demographics!$A$2:$V$2860,12,FALSE)/100</f>
        <v>0.54430000000000001</v>
      </c>
      <c r="R442" s="26">
        <f>VLOOKUP($C442,Demographics!$A$2:$V$2860,13,FALSE)/100</f>
        <v>0.45569999999999999</v>
      </c>
      <c r="S442" s="26">
        <f>VLOOKUP($C442,Demographics!$A$2:$V$2860,14,FALSE)/100</f>
        <v>0</v>
      </c>
      <c r="T442" s="26">
        <f>VLOOKUP($C442,Demographics!$A$2:$V$2860,15,FALSE)/100</f>
        <v>6.3E-2</v>
      </c>
      <c r="U442" s="26">
        <f>VLOOKUP($C442,Demographics!$A$2:$V$2860,16,FALSE)/100</f>
        <v>0.10289999999999999</v>
      </c>
      <c r="V442" s="26">
        <f>VLOOKUP($C442,Demographics!$A$2:$V$2860,17,FALSE)/100</f>
        <v>0.36249999999999999</v>
      </c>
      <c r="W442" s="26">
        <f>VLOOKUP($C442,Demographics!$A$2:$V$2860,18,FALSE)/100</f>
        <v>2.87E-2</v>
      </c>
      <c r="X442" s="27">
        <f>VLOOKUP($C442,Demographics!$A$2:$V$2860,19,FALSE)/100</f>
        <v>0</v>
      </c>
      <c r="Y442" s="68">
        <f>IF(VLOOKUP($C442,MSP_HSPE!$B$2:$F$671,2,0)=0,"",VLOOKUP($C442,MSP_HSPE!$B$2:$F$671,2,0))</f>
        <v>3.4</v>
      </c>
      <c r="Z442" s="69">
        <f>IF(VLOOKUP($C442,MSP_HSPE!$B$2:$F$671,4,0)=0,"",VLOOKUP($C442,MSP_HSPE!$B$2:$F$671,4,0))</f>
        <v>3.1270000000000007</v>
      </c>
      <c r="AA442" s="69">
        <f>IF(VLOOKUP($C442,EOC!$A$2:$F$1091,2,0)=0,"",VLOOKUP($C442,EOC!$A$2:$F$1091,2,0))</f>
        <v>2.4930000000000003</v>
      </c>
      <c r="AB442" s="69">
        <f>IF(VLOOKUP($C442,EOC!$A$2:$F$1091,4,0)=0,"",VLOOKUP($C442,EOC!$A$2:$F$1091,4,0))</f>
        <v>3.3760000000000003</v>
      </c>
      <c r="AC442" s="70">
        <f>IF(VLOOKUP($C442,EOC!$A$2:$F$1091,6,0)=0,"",VLOOKUP($C442,EOC!$A$2:$F$1091,6,0))</f>
        <v>3.2969999999999997</v>
      </c>
      <c r="AD442" s="65">
        <f>Y442-(Modeling!$H$4+'High Schools'!V206*Modeling!$H$5)</f>
        <v>-2.91758175013479E-3</v>
      </c>
      <c r="AE442" s="66">
        <f>Z442-(Modeling!$I$4+V442*Modeling!$I$5)</f>
        <v>9.4946071566896162E-2</v>
      </c>
      <c r="AF442" s="64">
        <f>AA442-(Modeling!$J$4+V442*Modeling!$J$5)</f>
        <v>0.39719202385496555</v>
      </c>
      <c r="AG442" s="62">
        <f>AC442-(Modeling!$K$4+V442*Modeling!$K$5)</f>
        <v>0.59936089101299705</v>
      </c>
      <c r="AH442" s="67">
        <f t="shared" si="12"/>
        <v>1.088581404684724</v>
      </c>
      <c r="AI442" s="94">
        <f t="shared" si="13"/>
        <v>114</v>
      </c>
    </row>
    <row r="443" spans="1:35" x14ac:dyDescent="0.2">
      <c r="A443" s="36" t="s">
        <v>517</v>
      </c>
      <c r="B443" s="35" t="s">
        <v>138</v>
      </c>
      <c r="C443" s="53">
        <v>1784</v>
      </c>
      <c r="D443" s="28" t="str">
        <f>VLOOKUP($C443,Demographics!$A$2:$V$2860,2,FALSE)</f>
        <v>A</v>
      </c>
      <c r="E443" s="28" t="str">
        <f>VLOOKUP($C443,Demographics!$A$2:$V$2860,3,FALSE)</f>
        <v xml:space="preserve">K-12      </v>
      </c>
      <c r="F443" s="28">
        <f>VLOOKUP($C443,Demographics!$A$2:$V$2860,4,FALSE)</f>
        <v>110</v>
      </c>
      <c r="G443" s="29">
        <f>VLOOKUP($C443,Demographics!$A$2:$V$2860,20,FALSE)</f>
        <v>22</v>
      </c>
      <c r="H443" s="29">
        <f>VLOOKUP($C443,Demographics!$A$2:$V$2860,21,FALSE)</f>
        <v>3.4</v>
      </c>
      <c r="I443" s="27">
        <f>VLOOKUP($C443,Demographics!$A$2:$V$2860,22,FALSE)/100</f>
        <v>0.4</v>
      </c>
      <c r="J443" s="25">
        <f>VLOOKUP($C443,Demographics!$A$2:$V$2860,5,FALSE)/100</f>
        <v>2.7300000000000001E-2</v>
      </c>
      <c r="K443" s="26">
        <f>VLOOKUP($C443,Demographics!$A$2:$V$2860,6,FALSE)/100</f>
        <v>3.6400000000000002E-2</v>
      </c>
      <c r="L443" s="26">
        <f>VLOOKUP($C443,Demographics!$A$2:$V$2860,7,FALSE)/100</f>
        <v>0</v>
      </c>
      <c r="M443" s="26">
        <f>VLOOKUP($C443,Demographics!$A$2:$V$2860,8,FALSE)/100</f>
        <v>0.2273</v>
      </c>
      <c r="N443" s="26">
        <f>VLOOKUP($C443,Demographics!$A$2:$V$2860,9,FALSE)/100</f>
        <v>3.6400000000000002E-2</v>
      </c>
      <c r="O443" s="26">
        <f>VLOOKUP($C443,Demographics!$A$2:$V$2860,10,FALSE)/100</f>
        <v>0.64549999999999996</v>
      </c>
      <c r="P443" s="26">
        <f>VLOOKUP($C443,Demographics!$A$2:$V$2860,11,FALSE)/100</f>
        <v>2.7300000000000001E-2</v>
      </c>
      <c r="Q443" s="26">
        <f>VLOOKUP($C443,Demographics!$A$2:$V$2860,12,FALSE)/100</f>
        <v>0.40909999999999996</v>
      </c>
      <c r="R443" s="26">
        <f>VLOOKUP($C443,Demographics!$A$2:$V$2860,13,FALSE)/100</f>
        <v>0.59089999999999998</v>
      </c>
      <c r="S443" s="26">
        <f>VLOOKUP($C443,Demographics!$A$2:$V$2860,14,FALSE)/100</f>
        <v>0</v>
      </c>
      <c r="T443" s="26">
        <f>VLOOKUP($C443,Demographics!$A$2:$V$2860,15,FALSE)/100</f>
        <v>0</v>
      </c>
      <c r="U443" s="26">
        <f>VLOOKUP($C443,Demographics!$A$2:$V$2860,16,FALSE)/100</f>
        <v>4.8099999999999997E-2</v>
      </c>
      <c r="V443" s="26">
        <f>VLOOKUP($C443,Demographics!$A$2:$V$2860,17,FALSE)/100</f>
        <v>0.1923</v>
      </c>
      <c r="W443" s="26">
        <f>VLOOKUP($C443,Demographics!$A$2:$V$2860,18,FALSE)/100</f>
        <v>1.9199999999999998E-2</v>
      </c>
      <c r="X443" s="27">
        <f>VLOOKUP($C443,Demographics!$A$2:$V$2860,19,FALSE)/100</f>
        <v>0</v>
      </c>
      <c r="Y443" s="68">
        <f>IF(VLOOKUP($C443,MSP_HSPE!$B$2:$F$671,2,0)=0,"",VLOOKUP($C443,MSP_HSPE!$B$2:$F$671,2,0))</f>
        <v>3.46</v>
      </c>
      <c r="Z443" s="69">
        <f>IF(VLOOKUP($C443,MSP_HSPE!$B$2:$F$671,4,0)=0,"",VLOOKUP($C443,MSP_HSPE!$B$2:$F$671,4,0))</f>
        <v>3.2340000000000004</v>
      </c>
      <c r="AA443" s="69">
        <f>IF(VLOOKUP($C443,EOC!$A$2:$F$1091,2,0)=0,"",VLOOKUP($C443,EOC!$A$2:$F$1091,2,0))</f>
        <v>2.9089999999999998</v>
      </c>
      <c r="AB443" s="69" t="str">
        <f>IF(VLOOKUP($C443,EOC!$A$2:$F$1091,4,0)=0,"",VLOOKUP($C443,EOC!$A$2:$F$1091,4,0))</f>
        <v/>
      </c>
      <c r="AC443" s="70">
        <f>IF(VLOOKUP($C443,EOC!$A$2:$F$1091,6,0)=0,"",VLOOKUP($C443,EOC!$A$2:$F$1091,6,0))</f>
        <v>3.4</v>
      </c>
      <c r="AD443" s="65">
        <f>Y443-(Modeling!$H$4+'High Schools'!V204*Modeling!$H$5)</f>
        <v>0.87486079567220365</v>
      </c>
      <c r="AE443" s="66">
        <f>Z443-(Modeling!$I$4+V443*Modeling!$I$5)</f>
        <v>3.1554967872932771E-2</v>
      </c>
      <c r="AF443" s="64">
        <f>AA443-(Modeling!$J$4+V443*Modeling!$J$5)</f>
        <v>0.646720548894403</v>
      </c>
      <c r="AG443" s="62">
        <f>AC443-(Modeling!$K$4+V443*Modeling!$K$5)</f>
        <v>0.45528342653248366</v>
      </c>
      <c r="AH443" s="67">
        <f t="shared" si="12"/>
        <v>2.0084197389720231</v>
      </c>
      <c r="AI443" s="94">
        <f t="shared" si="13"/>
        <v>30</v>
      </c>
    </row>
    <row r="444" spans="1:35" x14ac:dyDescent="0.2">
      <c r="A444" s="36" t="s">
        <v>517</v>
      </c>
      <c r="B444" s="35" t="s">
        <v>9</v>
      </c>
      <c r="C444" s="53">
        <v>3741</v>
      </c>
      <c r="D444" s="28" t="str">
        <f>VLOOKUP($C444,Demographics!$A$2:$V$2860,2,FALSE)</f>
        <v>P</v>
      </c>
      <c r="E444" s="28" t="str">
        <f>VLOOKUP($C444,Demographics!$A$2:$V$2860,3,FALSE)</f>
        <v xml:space="preserve">9-12      </v>
      </c>
      <c r="F444" s="28">
        <f>VLOOKUP($C444,Demographics!$A$2:$V$2860,4,FALSE)</f>
        <v>1255</v>
      </c>
      <c r="G444" s="29">
        <f>VLOOKUP($C444,Demographics!$A$2:$V$2860,20,FALSE)</f>
        <v>18</v>
      </c>
      <c r="H444" s="29">
        <f>VLOOKUP($C444,Demographics!$A$2:$V$2860,21,FALSE)</f>
        <v>11.3</v>
      </c>
      <c r="I444" s="27">
        <f>VLOOKUP($C444,Demographics!$A$2:$V$2860,22,FALSE)/100</f>
        <v>0.69120000000000004</v>
      </c>
      <c r="J444" s="25">
        <f>VLOOKUP($C444,Demographics!$A$2:$V$2860,5,FALSE)/100</f>
        <v>1.43E-2</v>
      </c>
      <c r="K444" s="26">
        <f>VLOOKUP($C444,Demographics!$A$2:$V$2860,6,FALSE)/100</f>
        <v>0.25659999999999999</v>
      </c>
      <c r="L444" s="26">
        <f>VLOOKUP($C444,Demographics!$A$2:$V$2860,7,FALSE)/100</f>
        <v>8.0000000000000002E-3</v>
      </c>
      <c r="M444" s="26">
        <f>VLOOKUP($C444,Demographics!$A$2:$V$2860,8,FALSE)/100</f>
        <v>0.1857</v>
      </c>
      <c r="N444" s="26">
        <f>VLOOKUP($C444,Demographics!$A$2:$V$2860,9,FALSE)/100</f>
        <v>0.15140000000000001</v>
      </c>
      <c r="O444" s="26">
        <f>VLOOKUP($C444,Demographics!$A$2:$V$2860,10,FALSE)/100</f>
        <v>0.34899999999999998</v>
      </c>
      <c r="P444" s="26">
        <f>VLOOKUP($C444,Demographics!$A$2:$V$2860,11,FALSE)/100</f>
        <v>3.5099999999999999E-2</v>
      </c>
      <c r="Q444" s="26">
        <f>VLOOKUP($C444,Demographics!$A$2:$V$2860,12,FALSE)/100</f>
        <v>0.51159999999999994</v>
      </c>
      <c r="R444" s="26">
        <f>VLOOKUP($C444,Demographics!$A$2:$V$2860,13,FALSE)/100</f>
        <v>0.48840000000000006</v>
      </c>
      <c r="S444" s="26">
        <f>VLOOKUP($C444,Demographics!$A$2:$V$2860,14,FALSE)/100</f>
        <v>0</v>
      </c>
      <c r="T444" s="26">
        <f>VLOOKUP($C444,Demographics!$A$2:$V$2860,15,FALSE)/100</f>
        <v>4.4600000000000001E-2</v>
      </c>
      <c r="U444" s="26">
        <f>VLOOKUP($C444,Demographics!$A$2:$V$2860,16,FALSE)/100</f>
        <v>0.11560000000000001</v>
      </c>
      <c r="V444" s="26">
        <f>VLOOKUP($C444,Demographics!$A$2:$V$2860,17,FALSE)/100</f>
        <v>0.46740000000000004</v>
      </c>
      <c r="W444" s="26">
        <f>VLOOKUP($C444,Demographics!$A$2:$V$2860,18,FALSE)/100</f>
        <v>2.1499999999999998E-2</v>
      </c>
      <c r="X444" s="27">
        <f>VLOOKUP($C444,Demographics!$A$2:$V$2860,19,FALSE)/100</f>
        <v>0</v>
      </c>
      <c r="Y444" s="68">
        <f>IF(VLOOKUP($C444,MSP_HSPE!$B$2:$F$671,2,0)=0,"",VLOOKUP($C444,MSP_HSPE!$B$2:$F$671,2,0))</f>
        <v>3.33</v>
      </c>
      <c r="Z444" s="69">
        <f>IF(VLOOKUP($C444,MSP_HSPE!$B$2:$F$671,4,0)=0,"",VLOOKUP($C444,MSP_HSPE!$B$2:$F$671,4,0))</f>
        <v>3.3820000000000006</v>
      </c>
      <c r="AA444" s="69">
        <f>IF(VLOOKUP($C444,EOC!$A$2:$F$1091,2,0)=0,"",VLOOKUP($C444,EOC!$A$2:$F$1091,2,0))</f>
        <v>2.3340000000000001</v>
      </c>
      <c r="AB444" s="69">
        <f>IF(VLOOKUP($C444,EOC!$A$2:$F$1091,4,0)=0,"",VLOOKUP($C444,EOC!$A$2:$F$1091,4,0))</f>
        <v>3.0950000000000002</v>
      </c>
      <c r="AC444" s="70">
        <f>IF(VLOOKUP($C444,EOC!$A$2:$F$1091,6,0)=0,"",VLOOKUP($C444,EOC!$A$2:$F$1091,6,0))</f>
        <v>3.117</v>
      </c>
      <c r="AD444" s="65">
        <f>Y444-(Modeling!$H$4+'High Schools'!V207*Modeling!$H$5)</f>
        <v>0.59880433736256977</v>
      </c>
      <c r="AE444" s="66">
        <f>Z444-(Modeling!$I$4+V444*Modeling!$I$5)</f>
        <v>0.45496385521846294</v>
      </c>
      <c r="AF444" s="64">
        <f>AA444-(Modeling!$J$4+V444*Modeling!$J$5)</f>
        <v>0.34079400812854344</v>
      </c>
      <c r="AG444" s="62">
        <f>AC444-(Modeling!$K$4+V444*Modeling!$K$5)</f>
        <v>0.57164306506708584</v>
      </c>
      <c r="AH444" s="67">
        <f t="shared" si="12"/>
        <v>1.966205265776662</v>
      </c>
      <c r="AI444" s="94">
        <f t="shared" si="13"/>
        <v>33</v>
      </c>
    </row>
    <row r="445" spans="1:35" x14ac:dyDescent="0.2">
      <c r="A445" s="36" t="s">
        <v>517</v>
      </c>
      <c r="B445" s="35" t="s">
        <v>1155</v>
      </c>
      <c r="C445" s="53">
        <v>1648</v>
      </c>
      <c r="D445" s="28" t="str">
        <f>VLOOKUP($C445,Demographics!$A$2:$V$2860,2,FALSE)</f>
        <v>S</v>
      </c>
      <c r="E445" s="28" t="str">
        <f>VLOOKUP($C445,Demographics!$A$2:$V$2860,3,FALSE)</f>
        <v xml:space="preserve">PK-12     </v>
      </c>
      <c r="F445" s="28">
        <f>VLOOKUP($C445,Demographics!$A$2:$V$2860,4,FALSE)</f>
        <v>19</v>
      </c>
      <c r="G445" s="29">
        <f>VLOOKUP($C445,Demographics!$A$2:$V$2860,20,FALSE)</f>
        <v>0</v>
      </c>
      <c r="H445" s="29">
        <f>VLOOKUP($C445,Demographics!$A$2:$V$2860,21,FALSE)</f>
        <v>0</v>
      </c>
      <c r="I445" s="27">
        <f>VLOOKUP($C445,Demographics!$A$2:$V$2860,22,FALSE)/100</f>
        <v>0</v>
      </c>
      <c r="J445" s="25">
        <f>VLOOKUP($C445,Demographics!$A$2:$V$2860,5,FALSE)/100</f>
        <v>0</v>
      </c>
      <c r="K445" s="26">
        <f>VLOOKUP($C445,Demographics!$A$2:$V$2860,6,FALSE)/100</f>
        <v>5.2600000000000001E-2</v>
      </c>
      <c r="L445" s="26">
        <f>VLOOKUP($C445,Demographics!$A$2:$V$2860,7,FALSE)/100</f>
        <v>0</v>
      </c>
      <c r="M445" s="26">
        <f>VLOOKUP($C445,Demographics!$A$2:$V$2860,8,FALSE)/100</f>
        <v>0.31579999999999997</v>
      </c>
      <c r="N445" s="26">
        <f>VLOOKUP($C445,Demographics!$A$2:$V$2860,9,FALSE)/100</f>
        <v>0.26319999999999999</v>
      </c>
      <c r="O445" s="26">
        <f>VLOOKUP($C445,Demographics!$A$2:$V$2860,10,FALSE)/100</f>
        <v>0.36840000000000006</v>
      </c>
      <c r="P445" s="26">
        <f>VLOOKUP($C445,Demographics!$A$2:$V$2860,11,FALSE)/100</f>
        <v>0</v>
      </c>
      <c r="Q445" s="26">
        <f>VLOOKUP($C445,Demographics!$A$2:$V$2860,12,FALSE)/100</f>
        <v>0.68420000000000003</v>
      </c>
      <c r="R445" s="26">
        <f>VLOOKUP($C445,Demographics!$A$2:$V$2860,13,FALSE)/100</f>
        <v>0.31579999999999997</v>
      </c>
      <c r="S445" s="26">
        <f>VLOOKUP($C445,Demographics!$A$2:$V$2860,14,FALSE)/100</f>
        <v>0</v>
      </c>
      <c r="T445" s="26">
        <f>VLOOKUP($C445,Demographics!$A$2:$V$2860,15,FALSE)/100</f>
        <v>0</v>
      </c>
      <c r="U445" s="26">
        <f>VLOOKUP($C445,Demographics!$A$2:$V$2860,16,FALSE)/100</f>
        <v>1</v>
      </c>
      <c r="V445" s="26">
        <f>VLOOKUP($C445,Demographics!$A$2:$V$2860,17,FALSE)/100</f>
        <v>0.375</v>
      </c>
      <c r="W445" s="26">
        <f>VLOOKUP($C445,Demographics!$A$2:$V$2860,18,FALSE)/100</f>
        <v>0</v>
      </c>
      <c r="X445" s="27">
        <f>VLOOKUP($C445,Demographics!$A$2:$V$2860,19,FALSE)/100</f>
        <v>0</v>
      </c>
      <c r="Y445" s="68" t="str">
        <f>IF(VLOOKUP($C445,MSP_HSPE!$B$2:$F$671,2,0)=0,"",VLOOKUP($C445,MSP_HSPE!$B$2:$F$671,2,0))</f>
        <v/>
      </c>
      <c r="Z445" s="69" t="str">
        <f>IF(VLOOKUP($C445,MSP_HSPE!$B$2:$F$671,4,0)=0,"",VLOOKUP($C445,MSP_HSPE!$B$2:$F$671,4,0))</f>
        <v/>
      </c>
      <c r="AA445" s="69" t="str">
        <f>IF(VLOOKUP($C445,EOC!$A$2:$F$1091,2,0)=0,"",VLOOKUP($C445,EOC!$A$2:$F$1091,2,0))</f>
        <v/>
      </c>
      <c r="AB445" s="69" t="str">
        <f>IF(VLOOKUP($C445,EOC!$A$2:$F$1091,4,0)=0,"",VLOOKUP($C445,EOC!$A$2:$F$1091,4,0))</f>
        <v/>
      </c>
      <c r="AC445" s="70" t="str">
        <f>IF(VLOOKUP($C445,EOC!$A$2:$F$1091,6,0)=0,"",VLOOKUP($C445,EOC!$A$2:$F$1091,6,0))</f>
        <v/>
      </c>
      <c r="AD445" s="67"/>
      <c r="AE445" s="63"/>
      <c r="AF445" s="63"/>
      <c r="AG445" s="62"/>
      <c r="AH445" s="67" t="str">
        <f t="shared" si="12"/>
        <v/>
      </c>
      <c r="AI445" s="94" t="str">
        <f t="shared" si="13"/>
        <v/>
      </c>
    </row>
    <row r="446" spans="1:35" x14ac:dyDescent="0.2">
      <c r="A446" s="36" t="s">
        <v>517</v>
      </c>
      <c r="B446" s="35" t="s">
        <v>1156</v>
      </c>
      <c r="C446" s="53">
        <v>5070</v>
      </c>
      <c r="D446" s="28" t="str">
        <f>VLOOKUP($C446,Demographics!$A$2:$V$2860,2,FALSE)</f>
        <v>A</v>
      </c>
      <c r="E446" s="28" t="str">
        <f>VLOOKUP($C446,Demographics!$A$2:$V$2860,3,FALSE)</f>
        <v xml:space="preserve">K-12      </v>
      </c>
      <c r="F446" s="28">
        <f>VLOOKUP($C446,Demographics!$A$2:$V$2860,4,FALSE)</f>
        <v>32</v>
      </c>
      <c r="G446" s="29">
        <f>VLOOKUP($C446,Demographics!$A$2:$V$2860,20,FALSE)</f>
        <v>4</v>
      </c>
      <c r="H446" s="29">
        <f>VLOOKUP($C446,Demographics!$A$2:$V$2860,21,FALSE)</f>
        <v>6.4</v>
      </c>
      <c r="I446" s="27">
        <f>VLOOKUP($C446,Demographics!$A$2:$V$2860,22,FALSE)/100</f>
        <v>0.77780000000000005</v>
      </c>
      <c r="J446" s="25">
        <f>VLOOKUP($C446,Demographics!$A$2:$V$2860,5,FALSE)/100</f>
        <v>6.25E-2</v>
      </c>
      <c r="K446" s="26">
        <f>VLOOKUP($C446,Demographics!$A$2:$V$2860,6,FALSE)/100</f>
        <v>0</v>
      </c>
      <c r="L446" s="26">
        <f>VLOOKUP($C446,Demographics!$A$2:$V$2860,7,FALSE)/100</f>
        <v>0</v>
      </c>
      <c r="M446" s="26">
        <f>VLOOKUP($C446,Demographics!$A$2:$V$2860,8,FALSE)/100</f>
        <v>0.375</v>
      </c>
      <c r="N446" s="26">
        <f>VLOOKUP($C446,Demographics!$A$2:$V$2860,9,FALSE)/100</f>
        <v>0.15629999999999999</v>
      </c>
      <c r="O446" s="26">
        <f>VLOOKUP($C446,Demographics!$A$2:$V$2860,10,FALSE)/100</f>
        <v>0.40630000000000005</v>
      </c>
      <c r="P446" s="26">
        <f>VLOOKUP($C446,Demographics!$A$2:$V$2860,11,FALSE)/100</f>
        <v>0</v>
      </c>
      <c r="Q446" s="26">
        <f>VLOOKUP($C446,Demographics!$A$2:$V$2860,12,FALSE)/100</f>
        <v>0.8125</v>
      </c>
      <c r="R446" s="26">
        <f>VLOOKUP($C446,Demographics!$A$2:$V$2860,13,FALSE)/100</f>
        <v>0.1875</v>
      </c>
      <c r="S446" s="26">
        <f>VLOOKUP($C446,Demographics!$A$2:$V$2860,14,FALSE)/100</f>
        <v>0</v>
      </c>
      <c r="T446" s="26">
        <f>VLOOKUP($C446,Demographics!$A$2:$V$2860,15,FALSE)/100</f>
        <v>0</v>
      </c>
      <c r="U446" s="26">
        <f>VLOOKUP($C446,Demographics!$A$2:$V$2860,16,FALSE)/100</f>
        <v>1</v>
      </c>
      <c r="V446" s="26">
        <f>VLOOKUP($C446,Demographics!$A$2:$V$2860,17,FALSE)/100</f>
        <v>0.68290000000000006</v>
      </c>
      <c r="W446" s="26">
        <f>VLOOKUP($C446,Demographics!$A$2:$V$2860,18,FALSE)/100</f>
        <v>0</v>
      </c>
      <c r="X446" s="27">
        <f>VLOOKUP($C446,Demographics!$A$2:$V$2860,19,FALSE)/100</f>
        <v>0</v>
      </c>
      <c r="Y446" s="68" t="str">
        <f>IF(VLOOKUP($C446,MSP_HSPE!$B$2:$F$671,2,0)=0,"",VLOOKUP($C446,MSP_HSPE!$B$2:$F$671,2,0))</f>
        <v/>
      </c>
      <c r="Z446" s="69" t="str">
        <f>IF(VLOOKUP($C446,MSP_HSPE!$B$2:$F$671,4,0)=0,"",VLOOKUP($C446,MSP_HSPE!$B$2:$F$671,4,0))</f>
        <v/>
      </c>
      <c r="AA446" s="69" t="str">
        <f>IF(VLOOKUP($C446,EOC!$A$2:$F$1091,2,0)=0,"",VLOOKUP($C446,EOC!$A$2:$F$1091,2,0))</f>
        <v/>
      </c>
      <c r="AB446" s="69" t="str">
        <f>IF(VLOOKUP($C446,EOC!$A$2:$F$1091,4,0)=0,"",VLOOKUP($C446,EOC!$A$2:$F$1091,4,0))</f>
        <v/>
      </c>
      <c r="AC446" s="70" t="str">
        <f>IF(VLOOKUP($C446,EOC!$A$2:$F$1091,6,0)=0,"",VLOOKUP($C446,EOC!$A$2:$F$1091,6,0))</f>
        <v/>
      </c>
      <c r="AD446" s="67"/>
      <c r="AE446" s="63"/>
      <c r="AF446" s="63"/>
      <c r="AG446" s="62"/>
      <c r="AH446" s="67" t="str">
        <f t="shared" si="12"/>
        <v/>
      </c>
      <c r="AI446" s="94" t="str">
        <f t="shared" si="13"/>
        <v/>
      </c>
    </row>
    <row r="447" spans="1:35" x14ac:dyDescent="0.2">
      <c r="A447" s="36" t="s">
        <v>517</v>
      </c>
      <c r="B447" s="35" t="s">
        <v>657</v>
      </c>
      <c r="C447" s="53">
        <v>2475</v>
      </c>
      <c r="D447" s="28" t="str">
        <f>VLOOKUP($C447,Demographics!$A$2:$V$2860,2,FALSE)</f>
        <v>P</v>
      </c>
      <c r="E447" s="28" t="str">
        <f>VLOOKUP($C447,Demographics!$A$2:$V$2860,3,FALSE)</f>
        <v xml:space="preserve">9-12      </v>
      </c>
      <c r="F447" s="28">
        <f>VLOOKUP($C447,Demographics!$A$2:$V$2860,4,FALSE)</f>
        <v>1284</v>
      </c>
      <c r="G447" s="29">
        <f>VLOOKUP($C447,Demographics!$A$2:$V$2860,20,FALSE)</f>
        <v>17</v>
      </c>
      <c r="H447" s="29">
        <f>VLOOKUP($C447,Demographics!$A$2:$V$2860,21,FALSE)</f>
        <v>9.6999999999999993</v>
      </c>
      <c r="I447" s="27">
        <f>VLOOKUP($C447,Demographics!$A$2:$V$2860,22,FALSE)/100</f>
        <v>0.60530000000000006</v>
      </c>
      <c r="J447" s="25">
        <f>VLOOKUP($C447,Demographics!$A$2:$V$2860,5,FALSE)/100</f>
        <v>6.1999999999999998E-3</v>
      </c>
      <c r="K447" s="26">
        <f>VLOOKUP($C447,Demographics!$A$2:$V$2860,6,FALSE)/100</f>
        <v>0.31390000000000001</v>
      </c>
      <c r="L447" s="26">
        <f>VLOOKUP($C447,Demographics!$A$2:$V$2860,7,FALSE)/100</f>
        <v>2.3E-3</v>
      </c>
      <c r="M447" s="26">
        <f>VLOOKUP($C447,Demographics!$A$2:$V$2860,8,FALSE)/100</f>
        <v>0.34110000000000001</v>
      </c>
      <c r="N447" s="26">
        <f>VLOOKUP($C447,Demographics!$A$2:$V$2860,9,FALSE)/100</f>
        <v>0.16589999999999999</v>
      </c>
      <c r="O447" s="26">
        <f>VLOOKUP($C447,Demographics!$A$2:$V$2860,10,FALSE)/100</f>
        <v>0.15029999999999999</v>
      </c>
      <c r="P447" s="26">
        <f>VLOOKUP($C447,Demographics!$A$2:$V$2860,11,FALSE)/100</f>
        <v>2.0199999999999999E-2</v>
      </c>
      <c r="Q447" s="26">
        <f>VLOOKUP($C447,Demographics!$A$2:$V$2860,12,FALSE)/100</f>
        <v>0.50159999999999993</v>
      </c>
      <c r="R447" s="26">
        <f>VLOOKUP($C447,Demographics!$A$2:$V$2860,13,FALSE)/100</f>
        <v>0.49840000000000001</v>
      </c>
      <c r="S447" s="26">
        <f>VLOOKUP($C447,Demographics!$A$2:$V$2860,14,FALSE)/100</f>
        <v>0</v>
      </c>
      <c r="T447" s="26">
        <f>VLOOKUP($C447,Demographics!$A$2:$V$2860,15,FALSE)/100</f>
        <v>0.1067</v>
      </c>
      <c r="U447" s="26">
        <f>VLOOKUP($C447,Demographics!$A$2:$V$2860,16,FALSE)/100</f>
        <v>0.1477</v>
      </c>
      <c r="V447" s="26">
        <f>VLOOKUP($C447,Demographics!$A$2:$V$2860,17,FALSE)/100</f>
        <v>0.63400000000000001</v>
      </c>
      <c r="W447" s="26">
        <f>VLOOKUP($C447,Demographics!$A$2:$V$2860,18,FALSE)/100</f>
        <v>1.44E-2</v>
      </c>
      <c r="X447" s="27">
        <f>VLOOKUP($C447,Demographics!$A$2:$V$2860,19,FALSE)/100</f>
        <v>0</v>
      </c>
      <c r="Y447" s="68">
        <f>IF(VLOOKUP($C447,MSP_HSPE!$B$2:$F$671,2,0)=0,"",VLOOKUP($C447,MSP_HSPE!$B$2:$F$671,2,0))</f>
        <v>3.06</v>
      </c>
      <c r="Z447" s="69">
        <f>IF(VLOOKUP($C447,MSP_HSPE!$B$2:$F$671,4,0)=0,"",VLOOKUP($C447,MSP_HSPE!$B$2:$F$671,4,0))</f>
        <v>2.8050000000000002</v>
      </c>
      <c r="AA447" s="69">
        <f>IF(VLOOKUP($C447,EOC!$A$2:$F$1091,2,0)=0,"",VLOOKUP($C447,EOC!$A$2:$F$1091,2,0))</f>
        <v>1.9929999999999999</v>
      </c>
      <c r="AB447" s="69">
        <f>IF(VLOOKUP($C447,EOC!$A$2:$F$1091,4,0)=0,"",VLOOKUP($C447,EOC!$A$2:$F$1091,4,0))</f>
        <v>2.86</v>
      </c>
      <c r="AC447" s="70">
        <f>IF(VLOOKUP($C447,EOC!$A$2:$F$1091,6,0)=0,"",VLOOKUP($C447,EOC!$A$2:$F$1091,6,0))</f>
        <v>2.6739999999999999</v>
      </c>
      <c r="AD447" s="65">
        <f>Y447-(Modeling!$H$4+'High Schools'!V205*Modeling!$H$5)</f>
        <v>0.42043409658512321</v>
      </c>
      <c r="AE447" s="66">
        <f>Z447-(Modeling!$I$4+V447*Modeling!$I$5)</f>
        <v>4.475091676613685E-2</v>
      </c>
      <c r="AF447" s="64">
        <f>AA447-(Modeling!$J$4+V447*Modeling!$J$5)</f>
        <v>0.16274434730850595</v>
      </c>
      <c r="AG447" s="62">
        <f>AC447-(Modeling!$K$4+V447*Modeling!$K$5)</f>
        <v>0.37049444921781172</v>
      </c>
      <c r="AH447" s="67">
        <f t="shared" si="12"/>
        <v>0.99842380987757773</v>
      </c>
      <c r="AI447" s="94">
        <f t="shared" si="13"/>
        <v>132</v>
      </c>
    </row>
    <row r="448" spans="1:35" x14ac:dyDescent="0.2">
      <c r="A448" s="36" t="s">
        <v>517</v>
      </c>
      <c r="B448" s="35" t="s">
        <v>1153</v>
      </c>
      <c r="C448" s="53">
        <v>1527</v>
      </c>
      <c r="D448" s="28" t="str">
        <f>VLOOKUP($C448,Demographics!$A$2:$V$2860,2,FALSE)</f>
        <v>A</v>
      </c>
      <c r="E448" s="28" t="str">
        <f>VLOOKUP($C448,Demographics!$A$2:$V$2860,3,FALSE)</f>
        <v xml:space="preserve">9-12      </v>
      </c>
      <c r="F448" s="28">
        <f>VLOOKUP($C448,Demographics!$A$2:$V$2860,4,FALSE)</f>
        <v>8</v>
      </c>
      <c r="G448" s="29">
        <f>VLOOKUP($C448,Demographics!$A$2:$V$2860,20,FALSE)</f>
        <v>0</v>
      </c>
      <c r="H448" s="29">
        <f>VLOOKUP($C448,Demographics!$A$2:$V$2860,21,FALSE)</f>
        <v>28.3</v>
      </c>
      <c r="I448" s="27">
        <f>VLOOKUP($C448,Demographics!$A$2:$V$2860,22,FALSE)/100</f>
        <v>0.15</v>
      </c>
      <c r="J448" s="25">
        <f>VLOOKUP($C448,Demographics!$A$2:$V$2860,5,FALSE)/100</f>
        <v>0</v>
      </c>
      <c r="K448" s="26">
        <f>VLOOKUP($C448,Demographics!$A$2:$V$2860,6,FALSE)/100</f>
        <v>0.125</v>
      </c>
      <c r="L448" s="26">
        <f>VLOOKUP($C448,Demographics!$A$2:$V$2860,7,FALSE)/100</f>
        <v>0</v>
      </c>
      <c r="M448" s="26">
        <f>VLOOKUP($C448,Demographics!$A$2:$V$2860,8,FALSE)/100</f>
        <v>0</v>
      </c>
      <c r="N448" s="26">
        <f>VLOOKUP($C448,Demographics!$A$2:$V$2860,9,FALSE)/100</f>
        <v>0.625</v>
      </c>
      <c r="O448" s="26">
        <f>VLOOKUP($C448,Demographics!$A$2:$V$2860,10,FALSE)/100</f>
        <v>0.25</v>
      </c>
      <c r="P448" s="26">
        <f>VLOOKUP($C448,Demographics!$A$2:$V$2860,11,FALSE)/100</f>
        <v>0</v>
      </c>
      <c r="Q448" s="26">
        <f>VLOOKUP($C448,Demographics!$A$2:$V$2860,12,FALSE)/100</f>
        <v>0.5</v>
      </c>
      <c r="R448" s="26">
        <f>VLOOKUP($C448,Demographics!$A$2:$V$2860,13,FALSE)/100</f>
        <v>0.5</v>
      </c>
      <c r="S448" s="26">
        <f>VLOOKUP($C448,Demographics!$A$2:$V$2860,14,FALSE)/100</f>
        <v>0</v>
      </c>
      <c r="T448" s="26">
        <f>VLOOKUP($C448,Demographics!$A$2:$V$2860,15,FALSE)/100</f>
        <v>0</v>
      </c>
      <c r="U448" s="26">
        <f>VLOOKUP($C448,Demographics!$A$2:$V$2860,16,FALSE)/100</f>
        <v>0</v>
      </c>
      <c r="V448" s="26">
        <f>VLOOKUP($C448,Demographics!$A$2:$V$2860,17,FALSE)/100</f>
        <v>0.375</v>
      </c>
      <c r="W448" s="26">
        <f>VLOOKUP($C448,Demographics!$A$2:$V$2860,18,FALSE)/100</f>
        <v>0</v>
      </c>
      <c r="X448" s="27">
        <f>VLOOKUP($C448,Demographics!$A$2:$V$2860,19,FALSE)/100</f>
        <v>0</v>
      </c>
      <c r="Y448" s="68" t="str">
        <f>IF(VLOOKUP($C448,MSP_HSPE!$B$2:$F$671,2,0)=0,"",VLOOKUP($C448,MSP_HSPE!$B$2:$F$671,2,0))</f>
        <v/>
      </c>
      <c r="Z448" s="69" t="str">
        <f>IF(VLOOKUP($C448,MSP_HSPE!$B$2:$F$671,4,0)=0,"",VLOOKUP($C448,MSP_HSPE!$B$2:$F$671,4,0))</f>
        <v/>
      </c>
      <c r="AA448" s="69" t="str">
        <f>IF(VLOOKUP($C448,EOC!$A$2:$F$1091,2,0)=0,"",VLOOKUP($C448,EOC!$A$2:$F$1091,2,0))</f>
        <v/>
      </c>
      <c r="AB448" s="69" t="str">
        <f>IF(VLOOKUP($C448,EOC!$A$2:$F$1091,4,0)=0,"",VLOOKUP($C448,EOC!$A$2:$F$1091,4,0))</f>
        <v/>
      </c>
      <c r="AC448" s="70" t="str">
        <f>IF(VLOOKUP($C448,EOC!$A$2:$F$1091,6,0)=0,"",VLOOKUP($C448,EOC!$A$2:$F$1091,6,0))</f>
        <v/>
      </c>
      <c r="AD448" s="67"/>
      <c r="AE448" s="63"/>
      <c r="AF448" s="63"/>
      <c r="AG448" s="62"/>
      <c r="AH448" s="67" t="str">
        <f t="shared" si="12"/>
        <v/>
      </c>
      <c r="AI448" s="94" t="str">
        <f t="shared" si="13"/>
        <v/>
      </c>
    </row>
    <row r="449" spans="1:35" x14ac:dyDescent="0.2">
      <c r="A449" s="36" t="s">
        <v>517</v>
      </c>
      <c r="B449" s="35" t="s">
        <v>484</v>
      </c>
      <c r="C449" s="53">
        <v>5282</v>
      </c>
      <c r="D449" s="28" t="str">
        <f>VLOOKUP($C449,Demographics!$A$2:$V$2860,2,FALSE)</f>
        <v>A</v>
      </c>
      <c r="E449" s="28" t="str">
        <f>VLOOKUP($C449,Demographics!$A$2:$V$2860,3,FALSE)</f>
        <v xml:space="preserve">6-12      </v>
      </c>
      <c r="F449" s="28">
        <f>VLOOKUP($C449,Demographics!$A$2:$V$2860,4,FALSE)</f>
        <v>299</v>
      </c>
      <c r="G449" s="29">
        <f>VLOOKUP($C449,Demographics!$A$2:$V$2860,20,FALSE)</f>
        <v>0</v>
      </c>
      <c r="H449" s="29">
        <f>VLOOKUP($C449,Demographics!$A$2:$V$2860,21,FALSE)</f>
        <v>13.9</v>
      </c>
      <c r="I449" s="27">
        <f>VLOOKUP($C449,Demographics!$A$2:$V$2860,22,FALSE)/100</f>
        <v>0</v>
      </c>
      <c r="J449" s="25">
        <f>VLOOKUP($C449,Demographics!$A$2:$V$2860,5,FALSE)/100</f>
        <v>1.34E-2</v>
      </c>
      <c r="K449" s="26">
        <f>VLOOKUP($C449,Demographics!$A$2:$V$2860,6,FALSE)/100</f>
        <v>6.6900000000000001E-2</v>
      </c>
      <c r="L449" s="26">
        <f>VLOOKUP($C449,Demographics!$A$2:$V$2860,7,FALSE)/100</f>
        <v>0.01</v>
      </c>
      <c r="M449" s="26">
        <f>VLOOKUP($C449,Demographics!$A$2:$V$2860,8,FALSE)/100</f>
        <v>0.23079999999999998</v>
      </c>
      <c r="N449" s="26">
        <f>VLOOKUP($C449,Demographics!$A$2:$V$2860,9,FALSE)/100</f>
        <v>0.35450000000000004</v>
      </c>
      <c r="O449" s="26">
        <f>VLOOKUP($C449,Demographics!$A$2:$V$2860,10,FALSE)/100</f>
        <v>0.26419999999999999</v>
      </c>
      <c r="P449" s="26">
        <f>VLOOKUP($C449,Demographics!$A$2:$V$2860,11,FALSE)/100</f>
        <v>6.0199999999999997E-2</v>
      </c>
      <c r="Q449" s="26">
        <f>VLOOKUP($C449,Demographics!$A$2:$V$2860,12,FALSE)/100</f>
        <v>0.62880000000000003</v>
      </c>
      <c r="R449" s="26">
        <f>VLOOKUP($C449,Demographics!$A$2:$V$2860,13,FALSE)/100</f>
        <v>0.37119999999999997</v>
      </c>
      <c r="S449" s="26">
        <f>VLOOKUP($C449,Demographics!$A$2:$V$2860,14,FALSE)/100</f>
        <v>0</v>
      </c>
      <c r="T449" s="26">
        <f>VLOOKUP($C449,Demographics!$A$2:$V$2860,15,FALSE)/100</f>
        <v>3.5799999999999998E-2</v>
      </c>
      <c r="U449" s="26">
        <f>VLOOKUP($C449,Demographics!$A$2:$V$2860,16,FALSE)/100</f>
        <v>0.10099999999999999</v>
      </c>
      <c r="V449" s="26">
        <f>VLOOKUP($C449,Demographics!$A$2:$V$2860,17,FALSE)/100</f>
        <v>0.65799999999999992</v>
      </c>
      <c r="W449" s="26">
        <f>VLOOKUP($C449,Demographics!$A$2:$V$2860,18,FALSE)/100</f>
        <v>5.5399999999999998E-2</v>
      </c>
      <c r="X449" s="27">
        <f>VLOOKUP($C449,Demographics!$A$2:$V$2860,19,FALSE)/100</f>
        <v>0</v>
      </c>
      <c r="Y449" s="68">
        <f>IF(VLOOKUP($C449,MSP_HSPE!$B$2:$F$671,2,0)=0,"",VLOOKUP($C449,MSP_HSPE!$B$2:$F$671,2,0))</f>
        <v>2.81</v>
      </c>
      <c r="Z449" s="69">
        <f>IF(VLOOKUP($C449,MSP_HSPE!$B$2:$F$671,4,0)=0,"",VLOOKUP($C449,MSP_HSPE!$B$2:$F$671,4,0))</f>
        <v>2.2890000000000001</v>
      </c>
      <c r="AA449" s="69">
        <f>IF(VLOOKUP($C449,EOC!$A$2:$F$1091,2,0)=0,"",VLOOKUP($C449,EOC!$A$2:$F$1091,2,0))</f>
        <v>1.4119999999999999</v>
      </c>
      <c r="AB449" s="69">
        <f>IF(VLOOKUP($C449,EOC!$A$2:$F$1091,4,0)=0,"",VLOOKUP($C449,EOC!$A$2:$F$1091,4,0))</f>
        <v>1.6840000000000002</v>
      </c>
      <c r="AC449" s="70">
        <f>IF(VLOOKUP($C449,EOC!$A$2:$F$1091,6,0)=0,"",VLOOKUP($C449,EOC!$A$2:$F$1091,6,0))</f>
        <v>2.0989999999999998</v>
      </c>
      <c r="AD449" s="65">
        <f>Y449-(Modeling!$H$4+'High Schools'!V209*Modeling!$H$5)</f>
        <v>-0.13924693176478531</v>
      </c>
      <c r="AE449" s="66">
        <f>Z449-(Modeling!$I$4+V449*Modeling!$I$5)</f>
        <v>-0.44722213559194124</v>
      </c>
      <c r="AF449" s="64">
        <f>AA449-(Modeling!$J$4+V449*Modeling!$J$5)</f>
        <v>-0.39478141415416457</v>
      </c>
      <c r="AG449" s="62">
        <f>AC449-(Modeling!$K$4+V449*Modeling!$K$5)</f>
        <v>-0.169665015250271</v>
      </c>
      <c r="AH449" s="67">
        <f t="shared" si="12"/>
        <v>-1.1509154967611621</v>
      </c>
      <c r="AI449" s="94">
        <f t="shared" si="13"/>
        <v>417</v>
      </c>
    </row>
    <row r="450" spans="1:35" x14ac:dyDescent="0.2">
      <c r="A450" s="36" t="s">
        <v>25</v>
      </c>
      <c r="B450" s="35" t="s">
        <v>1122</v>
      </c>
      <c r="C450" s="53">
        <v>1898</v>
      </c>
      <c r="D450" s="28" t="str">
        <f>VLOOKUP($C450,Demographics!$A$2:$V$2860,2,FALSE)</f>
        <v>A</v>
      </c>
      <c r="E450" s="28" t="str">
        <f>VLOOKUP($C450,Demographics!$A$2:$V$2860,3,FALSE)</f>
        <v xml:space="preserve">K-12      </v>
      </c>
      <c r="F450" s="28">
        <f>VLOOKUP($C450,Demographics!$A$2:$V$2860,4,FALSE)</f>
        <v>2</v>
      </c>
      <c r="G450" s="29">
        <f>VLOOKUP($C450,Demographics!$A$2:$V$2860,20,FALSE)</f>
        <v>2</v>
      </c>
      <c r="H450" s="29">
        <f>VLOOKUP($C450,Demographics!$A$2:$V$2860,21,FALSE)</f>
        <v>6.4</v>
      </c>
      <c r="I450" s="27">
        <f>VLOOKUP($C450,Demographics!$A$2:$V$2860,22,FALSE)/100</f>
        <v>0</v>
      </c>
      <c r="J450" s="25">
        <f>VLOOKUP($C450,Demographics!$A$2:$V$2860,5,FALSE)/100</f>
        <v>0</v>
      </c>
      <c r="K450" s="26">
        <f>VLOOKUP($C450,Demographics!$A$2:$V$2860,6,FALSE)/100</f>
        <v>0</v>
      </c>
      <c r="L450" s="26">
        <f>VLOOKUP($C450,Demographics!$A$2:$V$2860,7,FALSE)/100</f>
        <v>0</v>
      </c>
      <c r="M450" s="26">
        <f>VLOOKUP($C450,Demographics!$A$2:$V$2860,8,FALSE)/100</f>
        <v>0</v>
      </c>
      <c r="N450" s="26">
        <f>VLOOKUP($C450,Demographics!$A$2:$V$2860,9,FALSE)/100</f>
        <v>0</v>
      </c>
      <c r="O450" s="26">
        <f>VLOOKUP($C450,Demographics!$A$2:$V$2860,10,FALSE)/100</f>
        <v>1</v>
      </c>
      <c r="P450" s="26">
        <f>VLOOKUP($C450,Demographics!$A$2:$V$2860,11,FALSE)/100</f>
        <v>0</v>
      </c>
      <c r="Q450" s="26">
        <f>VLOOKUP($C450,Demographics!$A$2:$V$2860,12,FALSE)/100</f>
        <v>0</v>
      </c>
      <c r="R450" s="26">
        <f>VLOOKUP($C450,Demographics!$A$2:$V$2860,13,FALSE)/100</f>
        <v>1</v>
      </c>
      <c r="S450" s="26">
        <f>VLOOKUP($C450,Demographics!$A$2:$V$2860,14,FALSE)/100</f>
        <v>0</v>
      </c>
      <c r="T450" s="26">
        <f>VLOOKUP($C450,Demographics!$A$2:$V$2860,15,FALSE)/100</f>
        <v>0</v>
      </c>
      <c r="U450" s="26">
        <f>VLOOKUP($C450,Demographics!$A$2:$V$2860,16,FALSE)/100</f>
        <v>0.36359999999999998</v>
      </c>
      <c r="V450" s="26">
        <f>VLOOKUP($C450,Demographics!$A$2:$V$2860,17,FALSE)/100</f>
        <v>0.81819999999999993</v>
      </c>
      <c r="W450" s="26">
        <f>VLOOKUP($C450,Demographics!$A$2:$V$2860,18,FALSE)/100</f>
        <v>9.0899999999999995E-2</v>
      </c>
      <c r="X450" s="27">
        <f>VLOOKUP($C450,Demographics!$A$2:$V$2860,19,FALSE)/100</f>
        <v>0</v>
      </c>
      <c r="Y450" s="68" t="str">
        <f>IF(VLOOKUP($C450,MSP_HSPE!$B$2:$F$671,2,0)=0,"",VLOOKUP($C450,MSP_HSPE!$B$2:$F$671,2,0))</f>
        <v/>
      </c>
      <c r="Z450" s="69" t="str">
        <f>IF(VLOOKUP($C450,MSP_HSPE!$B$2:$F$671,4,0)=0,"",VLOOKUP($C450,MSP_HSPE!$B$2:$F$671,4,0))</f>
        <v/>
      </c>
      <c r="AA450" s="69" t="str">
        <f>IF(VLOOKUP($C450,EOC!$A$2:$F$1091,2,0)=0,"",VLOOKUP($C450,EOC!$A$2:$F$1091,2,0))</f>
        <v/>
      </c>
      <c r="AB450" s="69" t="str">
        <f>IF(VLOOKUP($C450,EOC!$A$2:$F$1091,4,0)=0,"",VLOOKUP($C450,EOC!$A$2:$F$1091,4,0))</f>
        <v/>
      </c>
      <c r="AC450" s="70" t="str">
        <f>IF(VLOOKUP($C450,EOC!$A$2:$F$1091,6,0)=0,"",VLOOKUP($C450,EOC!$A$2:$F$1091,6,0))</f>
        <v/>
      </c>
      <c r="AD450" s="67"/>
      <c r="AE450" s="63"/>
      <c r="AF450" s="63"/>
      <c r="AG450" s="62"/>
      <c r="AH450" s="67" t="str">
        <f t="shared" si="12"/>
        <v/>
      </c>
      <c r="AI450" s="94" t="str">
        <f t="shared" si="13"/>
        <v/>
      </c>
    </row>
    <row r="451" spans="1:35" x14ac:dyDescent="0.2">
      <c r="A451" s="36" t="s">
        <v>25</v>
      </c>
      <c r="B451" s="35" t="s">
        <v>169</v>
      </c>
      <c r="C451" s="53">
        <v>3579</v>
      </c>
      <c r="D451" s="28" t="str">
        <f>VLOOKUP($C451,Demographics!$A$2:$V$2860,2,FALSE)</f>
        <v>P</v>
      </c>
      <c r="E451" s="28" t="str">
        <f>VLOOKUP($C451,Demographics!$A$2:$V$2860,3,FALSE)</f>
        <v xml:space="preserve">9-12      </v>
      </c>
      <c r="F451" s="28">
        <f>VLOOKUP($C451,Demographics!$A$2:$V$2860,4,FALSE)</f>
        <v>115</v>
      </c>
      <c r="G451" s="29">
        <f>VLOOKUP($C451,Demographics!$A$2:$V$2860,20,FALSE)</f>
        <v>8</v>
      </c>
      <c r="H451" s="29">
        <f>VLOOKUP($C451,Demographics!$A$2:$V$2860,21,FALSE)</f>
        <v>9.6999999999999993</v>
      </c>
      <c r="I451" s="27">
        <f>VLOOKUP($C451,Demographics!$A$2:$V$2860,22,FALSE)/100</f>
        <v>0.42859999999999998</v>
      </c>
      <c r="J451" s="25">
        <f>VLOOKUP($C451,Demographics!$A$2:$V$2860,5,FALSE)/100</f>
        <v>2.6099999999999998E-2</v>
      </c>
      <c r="K451" s="26">
        <f>VLOOKUP($C451,Demographics!$A$2:$V$2860,6,FALSE)/100</f>
        <v>2.6099999999999998E-2</v>
      </c>
      <c r="L451" s="26">
        <f>VLOOKUP($C451,Demographics!$A$2:$V$2860,7,FALSE)/100</f>
        <v>0</v>
      </c>
      <c r="M451" s="26">
        <f>VLOOKUP($C451,Demographics!$A$2:$V$2860,8,FALSE)/100</f>
        <v>0</v>
      </c>
      <c r="N451" s="26">
        <f>VLOOKUP($C451,Demographics!$A$2:$V$2860,9,FALSE)/100</f>
        <v>9.5700000000000007E-2</v>
      </c>
      <c r="O451" s="26">
        <f>VLOOKUP($C451,Demographics!$A$2:$V$2860,10,FALSE)/100</f>
        <v>0.73909999999999998</v>
      </c>
      <c r="P451" s="26">
        <f>VLOOKUP($C451,Demographics!$A$2:$V$2860,11,FALSE)/100</f>
        <v>0.113</v>
      </c>
      <c r="Q451" s="26">
        <f>VLOOKUP($C451,Demographics!$A$2:$V$2860,12,FALSE)/100</f>
        <v>0.50429999999999997</v>
      </c>
      <c r="R451" s="26">
        <f>VLOOKUP($C451,Demographics!$A$2:$V$2860,13,FALSE)/100</f>
        <v>0.49570000000000003</v>
      </c>
      <c r="S451" s="26">
        <f>VLOOKUP($C451,Demographics!$A$2:$V$2860,14,FALSE)/100</f>
        <v>0</v>
      </c>
      <c r="T451" s="26">
        <f>VLOOKUP($C451,Demographics!$A$2:$V$2860,15,FALSE)/100</f>
        <v>0</v>
      </c>
      <c r="U451" s="26">
        <f>VLOOKUP($C451,Demographics!$A$2:$V$2860,16,FALSE)/100</f>
        <v>0.10189999999999999</v>
      </c>
      <c r="V451" s="26">
        <f>VLOOKUP($C451,Demographics!$A$2:$V$2860,17,FALSE)/100</f>
        <v>0.46299999999999997</v>
      </c>
      <c r="W451" s="26">
        <f>VLOOKUP($C451,Demographics!$A$2:$V$2860,18,FALSE)/100</f>
        <v>7.4099999999999999E-2</v>
      </c>
      <c r="X451" s="27">
        <f>VLOOKUP($C451,Demographics!$A$2:$V$2860,19,FALSE)/100</f>
        <v>0</v>
      </c>
      <c r="Y451" s="68">
        <f>IF(VLOOKUP($C451,MSP_HSPE!$B$2:$F$671,2,0)=0,"",VLOOKUP($C451,MSP_HSPE!$B$2:$F$671,2,0))</f>
        <v>3.27</v>
      </c>
      <c r="Z451" s="69">
        <f>IF(VLOOKUP($C451,MSP_HSPE!$B$2:$F$671,4,0)=0,"",VLOOKUP($C451,MSP_HSPE!$B$2:$F$671,4,0))</f>
        <v>3.5439999999999996</v>
      </c>
      <c r="AA451" s="69">
        <f>IF(VLOOKUP($C451,EOC!$A$2:$F$1091,2,0)=0,"",VLOOKUP($C451,EOC!$A$2:$F$1091,2,0))</f>
        <v>1.9980000000000002</v>
      </c>
      <c r="AB451" s="69">
        <f>IF(VLOOKUP($C451,EOC!$A$2:$F$1091,4,0)=0,"",VLOOKUP($C451,EOC!$A$2:$F$1091,4,0))</f>
        <v>3.35</v>
      </c>
      <c r="AC451" s="70">
        <f>IF(VLOOKUP($C451,EOC!$A$2:$F$1091,6,0)=0,"",VLOOKUP($C451,EOC!$A$2:$F$1091,6,0))</f>
        <v>2.8119999999999998</v>
      </c>
      <c r="AD451" s="65">
        <f>Y451-(Modeling!$H$4+'High Schools'!V98*Modeling!$H$5)</f>
        <v>0.42248736230937833</v>
      </c>
      <c r="AE451" s="66">
        <f>Z451-(Modeling!$I$4+V451*Modeling!$I$5)</f>
        <v>0.61255891481744307</v>
      </c>
      <c r="AF451" s="64">
        <f>AA451-(Modeling!$J$4+V451*Modeling!$J$5)</f>
        <v>4.9039773003300979E-4</v>
      </c>
      <c r="AG451" s="62">
        <f>AC451-(Modeling!$K$4+V451*Modeling!$K$5)</f>
        <v>0.26025563355290071</v>
      </c>
      <c r="AH451" s="67">
        <f t="shared" ref="AH451:AH514" si="14">IF(SUM(Y451:AC451)=0,"",SUM(AD451:AG451))</f>
        <v>1.2957923084097551</v>
      </c>
      <c r="AI451" s="94">
        <f t="shared" ref="AI451:AI514" si="15">IF(AH451="","",_xlfn.RANK.EQ(AH451,AH$3:AH$656))</f>
        <v>89</v>
      </c>
    </row>
    <row r="452" spans="1:35" x14ac:dyDescent="0.2">
      <c r="A452" s="36" t="s">
        <v>628</v>
      </c>
      <c r="B452" s="35" t="s">
        <v>136</v>
      </c>
      <c r="C452" s="53">
        <v>3833</v>
      </c>
      <c r="D452" s="28" t="str">
        <f>VLOOKUP($C452,Demographics!$A$2:$V$2860,2,FALSE)</f>
        <v>P</v>
      </c>
      <c r="E452" s="28" t="str">
        <f>VLOOKUP($C452,Demographics!$A$2:$V$2860,3,FALSE)</f>
        <v xml:space="preserve">9-12      </v>
      </c>
      <c r="F452" s="28">
        <f>VLOOKUP($C452,Demographics!$A$2:$V$2860,4,FALSE)</f>
        <v>1578</v>
      </c>
      <c r="G452" s="29">
        <f>VLOOKUP($C452,Demographics!$A$2:$V$2860,20,FALSE)</f>
        <v>22</v>
      </c>
      <c r="H452" s="29">
        <f>VLOOKUP($C452,Demographics!$A$2:$V$2860,21,FALSE)</f>
        <v>14.5</v>
      </c>
      <c r="I452" s="27">
        <f>VLOOKUP($C452,Demographics!$A$2:$V$2860,22,FALSE)/100</f>
        <v>0.64379999999999993</v>
      </c>
      <c r="J452" s="25">
        <f>VLOOKUP($C452,Demographics!$A$2:$V$2860,5,FALSE)/100</f>
        <v>1.01E-2</v>
      </c>
      <c r="K452" s="26">
        <f>VLOOKUP($C452,Demographics!$A$2:$V$2860,6,FALSE)/100</f>
        <v>5.5099999999999996E-2</v>
      </c>
      <c r="L452" s="26">
        <f>VLOOKUP($C452,Demographics!$A$2:$V$2860,7,FALSE)/100</f>
        <v>3.2000000000000002E-3</v>
      </c>
      <c r="M452" s="26">
        <f>VLOOKUP($C452,Demographics!$A$2:$V$2860,8,FALSE)/100</f>
        <v>2.2200000000000001E-2</v>
      </c>
      <c r="N452" s="26">
        <f>VLOOKUP($C452,Demographics!$A$2:$V$2860,9,FALSE)/100</f>
        <v>9.7599999999999992E-2</v>
      </c>
      <c r="O452" s="26">
        <f>VLOOKUP($C452,Demographics!$A$2:$V$2860,10,FALSE)/100</f>
        <v>0.79150000000000009</v>
      </c>
      <c r="P452" s="26">
        <f>VLOOKUP($C452,Demographics!$A$2:$V$2860,11,FALSE)/100</f>
        <v>2.0299999999999999E-2</v>
      </c>
      <c r="Q452" s="26">
        <f>VLOOKUP($C452,Demographics!$A$2:$V$2860,12,FALSE)/100</f>
        <v>0.51270000000000004</v>
      </c>
      <c r="R452" s="26">
        <f>VLOOKUP($C452,Demographics!$A$2:$V$2860,13,FALSE)/100</f>
        <v>0.48729999999999996</v>
      </c>
      <c r="S452" s="26">
        <f>VLOOKUP($C452,Demographics!$A$2:$V$2860,14,FALSE)/100</f>
        <v>0</v>
      </c>
      <c r="T452" s="26">
        <f>VLOOKUP($C452,Demographics!$A$2:$V$2860,15,FALSE)/100</f>
        <v>1.7000000000000001E-2</v>
      </c>
      <c r="U452" s="26">
        <f>VLOOKUP($C452,Demographics!$A$2:$V$2860,16,FALSE)/100</f>
        <v>7.4499999999999997E-2</v>
      </c>
      <c r="V452" s="26">
        <f>VLOOKUP($C452,Demographics!$A$2:$V$2860,17,FALSE)/100</f>
        <v>0.21100000000000002</v>
      </c>
      <c r="W452" s="26">
        <f>VLOOKUP($C452,Demographics!$A$2:$V$2860,18,FALSE)/100</f>
        <v>9.7999999999999997E-3</v>
      </c>
      <c r="X452" s="27">
        <f>VLOOKUP($C452,Demographics!$A$2:$V$2860,19,FALSE)/100</f>
        <v>0</v>
      </c>
      <c r="Y452" s="68">
        <f>IF(VLOOKUP($C452,MSP_HSPE!$B$2:$F$671,2,0)=0,"",VLOOKUP($C452,MSP_HSPE!$B$2:$F$671,2,0))</f>
        <v>3.57</v>
      </c>
      <c r="Z452" s="69">
        <f>IF(VLOOKUP($C452,MSP_HSPE!$B$2:$F$671,4,0)=0,"",VLOOKUP($C452,MSP_HSPE!$B$2:$F$671,4,0))</f>
        <v>3.3840000000000003</v>
      </c>
      <c r="AA452" s="69">
        <f>IF(VLOOKUP($C452,EOC!$A$2:$F$1091,2,0)=0,"",VLOOKUP($C452,EOC!$A$2:$F$1091,2,0))</f>
        <v>2.4660000000000002</v>
      </c>
      <c r="AB452" s="69" t="str">
        <f>IF(VLOOKUP($C452,EOC!$A$2:$F$1091,4,0)=0,"",VLOOKUP($C452,EOC!$A$2:$F$1091,4,0))</f>
        <v/>
      </c>
      <c r="AC452" s="70">
        <f>IF(VLOOKUP($C452,EOC!$A$2:$F$1091,6,0)=0,"",VLOOKUP($C452,EOC!$A$2:$F$1091,6,0))</f>
        <v>3.1519999999999997</v>
      </c>
      <c r="AD452" s="65">
        <f>Y452-(Modeling!$H$4+'High Schools'!V22*Modeling!$H$5)</f>
        <v>0.54209845035620585</v>
      </c>
      <c r="AE452" s="66">
        <f>Z452-(Modeling!$I$4+V452*Modeling!$I$5)</f>
        <v>0.20027596457726382</v>
      </c>
      <c r="AF452" s="64">
        <f>AA452-(Modeling!$J$4+V452*Modeling!$J$5)</f>
        <v>0.22201089308807243</v>
      </c>
      <c r="AG452" s="62">
        <f>AC452-(Modeling!$K$4+V452*Modeling!$K$5)</f>
        <v>0.23443001046776901</v>
      </c>
      <c r="AH452" s="67">
        <f t="shared" si="14"/>
        <v>1.1988153184893111</v>
      </c>
      <c r="AI452" s="94">
        <f t="shared" si="15"/>
        <v>98</v>
      </c>
    </row>
    <row r="453" spans="1:35" x14ac:dyDescent="0.2">
      <c r="A453" s="36" t="s">
        <v>628</v>
      </c>
      <c r="B453" s="35" t="s">
        <v>452</v>
      </c>
      <c r="C453" s="53">
        <v>3511</v>
      </c>
      <c r="D453" s="28" t="str">
        <f>VLOOKUP($C453,Demographics!$A$2:$V$2860,2,FALSE)</f>
        <v>P</v>
      </c>
      <c r="E453" s="28" t="str">
        <f>VLOOKUP($C453,Demographics!$A$2:$V$2860,3,FALSE)</f>
        <v xml:space="preserve">9-12      </v>
      </c>
      <c r="F453" s="28">
        <f>VLOOKUP($C453,Demographics!$A$2:$V$2860,4,FALSE)</f>
        <v>1888</v>
      </c>
      <c r="G453" s="29">
        <f>VLOOKUP($C453,Demographics!$A$2:$V$2860,20,FALSE)</f>
        <v>20</v>
      </c>
      <c r="H453" s="29">
        <f>VLOOKUP($C453,Demographics!$A$2:$V$2860,21,FALSE)</f>
        <v>13.5</v>
      </c>
      <c r="I453" s="27">
        <f>VLOOKUP($C453,Demographics!$A$2:$V$2860,22,FALSE)/100</f>
        <v>0.63159999999999994</v>
      </c>
      <c r="J453" s="25">
        <f>VLOOKUP($C453,Demographics!$A$2:$V$2860,5,FALSE)/100</f>
        <v>9.4999999999999998E-3</v>
      </c>
      <c r="K453" s="26">
        <f>VLOOKUP($C453,Demographics!$A$2:$V$2860,6,FALSE)/100</f>
        <v>3.6000000000000004E-2</v>
      </c>
      <c r="L453" s="26">
        <f>VLOOKUP($C453,Demographics!$A$2:$V$2860,7,FALSE)/100</f>
        <v>2.5999999999999999E-3</v>
      </c>
      <c r="M453" s="26">
        <f>VLOOKUP($C453,Demographics!$A$2:$V$2860,8,FALSE)/100</f>
        <v>2.81E-2</v>
      </c>
      <c r="N453" s="26">
        <f>VLOOKUP($C453,Demographics!$A$2:$V$2860,9,FALSE)/100</f>
        <v>9.849999999999999E-2</v>
      </c>
      <c r="O453" s="26">
        <f>VLOOKUP($C453,Demographics!$A$2:$V$2860,10,FALSE)/100</f>
        <v>0.81830000000000003</v>
      </c>
      <c r="P453" s="26">
        <f>VLOOKUP($C453,Demographics!$A$2:$V$2860,11,FALSE)/100</f>
        <v>6.8999999999999999E-3</v>
      </c>
      <c r="Q453" s="26">
        <f>VLOOKUP($C453,Demographics!$A$2:$V$2860,12,FALSE)/100</f>
        <v>0.51539999999999997</v>
      </c>
      <c r="R453" s="26">
        <f>VLOOKUP($C453,Demographics!$A$2:$V$2860,13,FALSE)/100</f>
        <v>0.48460000000000003</v>
      </c>
      <c r="S453" s="26">
        <f>VLOOKUP($C453,Demographics!$A$2:$V$2860,14,FALSE)/100</f>
        <v>0</v>
      </c>
      <c r="T453" s="26">
        <f>VLOOKUP($C453,Demographics!$A$2:$V$2860,15,FALSE)/100</f>
        <v>1.1899999999999999E-2</v>
      </c>
      <c r="U453" s="26">
        <f>VLOOKUP($C453,Demographics!$A$2:$V$2860,16,FALSE)/100</f>
        <v>7.8399999999999997E-2</v>
      </c>
      <c r="V453" s="26">
        <f>VLOOKUP($C453,Demographics!$A$2:$V$2860,17,FALSE)/100</f>
        <v>0.26229999999999998</v>
      </c>
      <c r="W453" s="26">
        <f>VLOOKUP($C453,Demographics!$A$2:$V$2860,18,FALSE)/100</f>
        <v>1.0800000000000001E-2</v>
      </c>
      <c r="X453" s="27">
        <f>VLOOKUP($C453,Demographics!$A$2:$V$2860,19,FALSE)/100</f>
        <v>5.0000000000000001E-4</v>
      </c>
      <c r="Y453" s="68">
        <f>IF(VLOOKUP($C453,MSP_HSPE!$B$2:$F$671,2,0)=0,"",VLOOKUP($C453,MSP_HSPE!$B$2:$F$671,2,0))</f>
        <v>3.4</v>
      </c>
      <c r="Z453" s="69">
        <f>IF(VLOOKUP($C453,MSP_HSPE!$B$2:$F$671,4,0)=0,"",VLOOKUP($C453,MSP_HSPE!$B$2:$F$671,4,0))</f>
        <v>3.27</v>
      </c>
      <c r="AA453" s="69">
        <f>IF(VLOOKUP($C453,EOC!$A$2:$F$1091,2,0)=0,"",VLOOKUP($C453,EOC!$A$2:$F$1091,2,0))</f>
        <v>2.2159999999999997</v>
      </c>
      <c r="AB453" s="69">
        <f>IF(VLOOKUP($C453,EOC!$A$2:$F$1091,4,0)=0,"",VLOOKUP($C453,EOC!$A$2:$F$1091,4,0))</f>
        <v>3.3439999999999999</v>
      </c>
      <c r="AC453" s="70">
        <f>IF(VLOOKUP($C453,EOC!$A$2:$F$1091,6,0)=0,"",VLOOKUP($C453,EOC!$A$2:$F$1091,6,0))</f>
        <v>3.1120000000000005</v>
      </c>
      <c r="AD453" s="65">
        <f>Y453-(Modeling!$H$4+'High Schools'!V21*Modeling!$H$5)</f>
        <v>0.16771126813045978</v>
      </c>
      <c r="AE453" s="66">
        <f>Z453-(Modeling!$I$4+V453*Modeling!$I$5)</f>
        <v>0.13763356516187164</v>
      </c>
      <c r="AF453" s="64">
        <f>AA453-(Modeling!$J$4+V453*Modeling!$J$5)</f>
        <v>2.2187077961614232E-2</v>
      </c>
      <c r="AG453" s="62">
        <f>AC453-(Modeling!$K$4+V453*Modeling!$K$5)</f>
        <v>0.26890165516724318</v>
      </c>
      <c r="AH453" s="67">
        <f t="shared" si="14"/>
        <v>0.59643356642118883</v>
      </c>
      <c r="AI453" s="94">
        <f t="shared" si="15"/>
        <v>194</v>
      </c>
    </row>
    <row r="454" spans="1:35" x14ac:dyDescent="0.2">
      <c r="A454" s="36" t="s">
        <v>628</v>
      </c>
      <c r="B454" s="35" t="s">
        <v>187</v>
      </c>
      <c r="C454" s="53">
        <v>4295</v>
      </c>
      <c r="D454" s="28" t="str">
        <f>VLOOKUP($C454,Demographics!$A$2:$V$2860,2,FALSE)</f>
        <v>A</v>
      </c>
      <c r="E454" s="28" t="str">
        <f>VLOOKUP($C454,Demographics!$A$2:$V$2860,3,FALSE)</f>
        <v xml:space="preserve">6-12      </v>
      </c>
      <c r="F454" s="28">
        <f>VLOOKUP($C454,Demographics!$A$2:$V$2860,4,FALSE)</f>
        <v>250</v>
      </c>
      <c r="G454" s="29">
        <f>VLOOKUP($C454,Demographics!$A$2:$V$2860,20,FALSE)</f>
        <v>16</v>
      </c>
      <c r="H454" s="29">
        <f>VLOOKUP($C454,Demographics!$A$2:$V$2860,21,FALSE)</f>
        <v>10.6</v>
      </c>
      <c r="I454" s="27">
        <f>VLOOKUP($C454,Demographics!$A$2:$V$2860,22,FALSE)/100</f>
        <v>0.6875</v>
      </c>
      <c r="J454" s="25">
        <f>VLOOKUP($C454,Demographics!$A$2:$V$2860,5,FALSE)/100</f>
        <v>1.2E-2</v>
      </c>
      <c r="K454" s="26">
        <f>VLOOKUP($C454,Demographics!$A$2:$V$2860,6,FALSE)/100</f>
        <v>1.2E-2</v>
      </c>
      <c r="L454" s="26">
        <f>VLOOKUP($C454,Demographics!$A$2:$V$2860,7,FALSE)/100</f>
        <v>8.0000000000000002E-3</v>
      </c>
      <c r="M454" s="26">
        <f>VLOOKUP($C454,Demographics!$A$2:$V$2860,8,FALSE)/100</f>
        <v>3.6000000000000004E-2</v>
      </c>
      <c r="N454" s="26">
        <f>VLOOKUP($C454,Demographics!$A$2:$V$2860,9,FALSE)/100</f>
        <v>0.16399999999999998</v>
      </c>
      <c r="O454" s="26">
        <f>VLOOKUP($C454,Demographics!$A$2:$V$2860,10,FALSE)/100</f>
        <v>0.748</v>
      </c>
      <c r="P454" s="26">
        <f>VLOOKUP($C454,Demographics!$A$2:$V$2860,11,FALSE)/100</f>
        <v>0.02</v>
      </c>
      <c r="Q454" s="26">
        <f>VLOOKUP($C454,Demographics!$A$2:$V$2860,12,FALSE)/100</f>
        <v>0.59200000000000008</v>
      </c>
      <c r="R454" s="26">
        <f>VLOOKUP($C454,Demographics!$A$2:$V$2860,13,FALSE)/100</f>
        <v>0.40799999999999997</v>
      </c>
      <c r="S454" s="26">
        <f>VLOOKUP($C454,Demographics!$A$2:$V$2860,14,FALSE)/100</f>
        <v>0</v>
      </c>
      <c r="T454" s="26">
        <f>VLOOKUP($C454,Demographics!$A$2:$V$2860,15,FALSE)/100</f>
        <v>7.9000000000000008E-3</v>
      </c>
      <c r="U454" s="26">
        <f>VLOOKUP($C454,Demographics!$A$2:$V$2860,16,FALSE)/100</f>
        <v>0.1502</v>
      </c>
      <c r="V454" s="26">
        <f>VLOOKUP($C454,Demographics!$A$2:$V$2860,17,FALSE)/100</f>
        <v>0.52170000000000005</v>
      </c>
      <c r="W454" s="26">
        <f>VLOOKUP($C454,Demographics!$A$2:$V$2860,18,FALSE)/100</f>
        <v>7.9000000000000008E-3</v>
      </c>
      <c r="X454" s="27">
        <f>VLOOKUP($C454,Demographics!$A$2:$V$2860,19,FALSE)/100</f>
        <v>1.1899999999999999E-2</v>
      </c>
      <c r="Y454" s="68">
        <f>IF(VLOOKUP($C454,MSP_HSPE!$B$2:$F$671,2,0)=0,"",VLOOKUP($C454,MSP_HSPE!$B$2:$F$671,2,0))</f>
        <v>2.9</v>
      </c>
      <c r="Z454" s="69">
        <f>IF(VLOOKUP($C454,MSP_HSPE!$B$2:$F$671,4,0)=0,"",VLOOKUP($C454,MSP_HSPE!$B$2:$F$671,4,0))</f>
        <v>2.5430000000000001</v>
      </c>
      <c r="AA454" s="69">
        <f>IF(VLOOKUP($C454,EOC!$A$2:$F$1091,2,0)=0,"",VLOOKUP($C454,EOC!$A$2:$F$1091,2,0))</f>
        <v>1.4809999999999999</v>
      </c>
      <c r="AB454" s="69">
        <f>IF(VLOOKUP($C454,EOC!$A$2:$F$1091,4,0)=0,"",VLOOKUP($C454,EOC!$A$2:$F$1091,4,0))</f>
        <v>2.6360000000000001</v>
      </c>
      <c r="AC454" s="70">
        <f>IF(VLOOKUP($C454,EOC!$A$2:$F$1091,6,0)=0,"",VLOOKUP($C454,EOC!$A$2:$F$1091,6,0))</f>
        <v>1.9569999999999999</v>
      </c>
      <c r="AD454" s="65">
        <f>Y454-(Modeling!$H$4+'High Schools'!V23*Modeling!$H$5)</f>
        <v>-0.51864850532593643</v>
      </c>
      <c r="AE454" s="66">
        <f>Z454-(Modeling!$I$4+V454*Modeling!$I$5)</f>
        <v>-0.32967517574168914</v>
      </c>
      <c r="AF454" s="64">
        <f>AA454-(Modeling!$J$4+V454*Modeling!$J$5)</f>
        <v>-0.45909552718074864</v>
      </c>
      <c r="AG454" s="62">
        <f>AC454-(Modeling!$K$4+V454*Modeling!$K$5)</f>
        <v>-0.50953022329195097</v>
      </c>
      <c r="AH454" s="67">
        <f t="shared" si="14"/>
        <v>-1.8169494315403252</v>
      </c>
      <c r="AI454" s="94">
        <f t="shared" si="15"/>
        <v>448</v>
      </c>
    </row>
    <row r="455" spans="1:35" x14ac:dyDescent="0.2">
      <c r="A455" s="36" t="s">
        <v>628</v>
      </c>
      <c r="B455" s="35" t="s">
        <v>1097</v>
      </c>
      <c r="C455" s="53">
        <v>2001</v>
      </c>
      <c r="D455" s="28" t="str">
        <f>VLOOKUP($C455,Demographics!$A$2:$V$2860,2,FALSE)</f>
        <v>S</v>
      </c>
      <c r="E455" s="28" t="str">
        <f>VLOOKUP($C455,Demographics!$A$2:$V$2860,3,FALSE)</f>
        <v xml:space="preserve">PK-12     </v>
      </c>
      <c r="F455" s="28">
        <f>VLOOKUP($C455,Demographics!$A$2:$V$2860,4,FALSE)</f>
        <v>143</v>
      </c>
      <c r="G455" s="29">
        <f>VLOOKUP($C455,Demographics!$A$2:$V$2860,20,FALSE)</f>
        <v>29</v>
      </c>
      <c r="H455" s="29">
        <f>VLOOKUP($C455,Demographics!$A$2:$V$2860,21,FALSE)</f>
        <v>8.6</v>
      </c>
      <c r="I455" s="27">
        <f>VLOOKUP($C455,Demographics!$A$2:$V$2860,22,FALSE)/100</f>
        <v>0.8</v>
      </c>
      <c r="J455" s="25">
        <f>VLOOKUP($C455,Demographics!$A$2:$V$2860,5,FALSE)/100</f>
        <v>0</v>
      </c>
      <c r="K455" s="26">
        <f>VLOOKUP($C455,Demographics!$A$2:$V$2860,6,FALSE)/100</f>
        <v>2.1000000000000001E-2</v>
      </c>
      <c r="L455" s="26">
        <f>VLOOKUP($C455,Demographics!$A$2:$V$2860,7,FALSE)/100</f>
        <v>0</v>
      </c>
      <c r="M455" s="26">
        <f>VLOOKUP($C455,Demographics!$A$2:$V$2860,8,FALSE)/100</f>
        <v>6.9999999999999993E-3</v>
      </c>
      <c r="N455" s="26">
        <f>VLOOKUP($C455,Demographics!$A$2:$V$2860,9,FALSE)/100</f>
        <v>0.17480000000000001</v>
      </c>
      <c r="O455" s="26">
        <f>VLOOKUP($C455,Demographics!$A$2:$V$2860,10,FALSE)/100</f>
        <v>0.72730000000000006</v>
      </c>
      <c r="P455" s="26">
        <f>VLOOKUP($C455,Demographics!$A$2:$V$2860,11,FALSE)/100</f>
        <v>6.9900000000000004E-2</v>
      </c>
      <c r="Q455" s="26">
        <f>VLOOKUP($C455,Demographics!$A$2:$V$2860,12,FALSE)/100</f>
        <v>0.69930000000000003</v>
      </c>
      <c r="R455" s="26">
        <f>VLOOKUP($C455,Demographics!$A$2:$V$2860,13,FALSE)/100</f>
        <v>0.30070000000000002</v>
      </c>
      <c r="S455" s="26">
        <f>VLOOKUP($C455,Demographics!$A$2:$V$2860,14,FALSE)/100</f>
        <v>0</v>
      </c>
      <c r="T455" s="26">
        <f>VLOOKUP($C455,Demographics!$A$2:$V$2860,15,FALSE)/100</f>
        <v>0</v>
      </c>
      <c r="U455" s="26">
        <f>VLOOKUP($C455,Demographics!$A$2:$V$2860,16,FALSE)/100</f>
        <v>1</v>
      </c>
      <c r="V455" s="26">
        <f>VLOOKUP($C455,Demographics!$A$2:$V$2860,17,FALSE)/100</f>
        <v>0.33159999999999995</v>
      </c>
      <c r="W455" s="26">
        <f>VLOOKUP($C455,Demographics!$A$2:$V$2860,18,FALSE)/100</f>
        <v>0</v>
      </c>
      <c r="X455" s="27">
        <f>VLOOKUP($C455,Demographics!$A$2:$V$2860,19,FALSE)/100</f>
        <v>2.5899999999999999E-2</v>
      </c>
      <c r="Y455" s="68" t="str">
        <f>IF(VLOOKUP($C455,MSP_HSPE!$B$2:$F$671,2,0)=0,"",VLOOKUP($C455,MSP_HSPE!$B$2:$F$671,2,0))</f>
        <v/>
      </c>
      <c r="Z455" s="69" t="str">
        <f>IF(VLOOKUP($C455,MSP_HSPE!$B$2:$F$671,4,0)=0,"",VLOOKUP($C455,MSP_HSPE!$B$2:$F$671,4,0))</f>
        <v/>
      </c>
      <c r="AA455" s="69" t="str">
        <f>IF(VLOOKUP($C455,EOC!$A$2:$F$1091,2,0)=0,"",VLOOKUP($C455,EOC!$A$2:$F$1091,2,0))</f>
        <v/>
      </c>
      <c r="AB455" s="69" t="str">
        <f>IF(VLOOKUP($C455,EOC!$A$2:$F$1091,4,0)=0,"",VLOOKUP($C455,EOC!$A$2:$F$1091,4,0))</f>
        <v/>
      </c>
      <c r="AC455" s="70" t="str">
        <f>IF(VLOOKUP($C455,EOC!$A$2:$F$1091,6,0)=0,"",VLOOKUP($C455,EOC!$A$2:$F$1091,6,0))</f>
        <v/>
      </c>
      <c r="AD455" s="67"/>
      <c r="AE455" s="63"/>
      <c r="AF455" s="63"/>
      <c r="AG455" s="62"/>
      <c r="AH455" s="67" t="str">
        <f t="shared" si="14"/>
        <v/>
      </c>
      <c r="AI455" s="94" t="str">
        <f t="shared" si="15"/>
        <v/>
      </c>
    </row>
    <row r="456" spans="1:35" x14ac:dyDescent="0.2">
      <c r="A456" s="36" t="s">
        <v>628</v>
      </c>
      <c r="B456" s="35" t="s">
        <v>1098</v>
      </c>
      <c r="C456" s="53">
        <v>5165</v>
      </c>
      <c r="D456" s="28" t="str">
        <f>VLOOKUP($C456,Demographics!$A$2:$V$2860,2,FALSE)</f>
        <v>A</v>
      </c>
      <c r="E456" s="28" t="str">
        <f>VLOOKUP($C456,Demographics!$A$2:$V$2860,3,FALSE)</f>
        <v xml:space="preserve">K-12      </v>
      </c>
      <c r="F456" s="28">
        <f>VLOOKUP($C456,Demographics!$A$2:$V$2860,4,FALSE)</f>
        <v>395</v>
      </c>
      <c r="G456" s="29">
        <f>VLOOKUP($C456,Demographics!$A$2:$V$2860,20,FALSE)</f>
        <v>40</v>
      </c>
      <c r="H456" s="29">
        <f>VLOOKUP($C456,Demographics!$A$2:$V$2860,21,FALSE)</f>
        <v>13.2</v>
      </c>
      <c r="I456" s="27">
        <f>VLOOKUP($C456,Demographics!$A$2:$V$2860,22,FALSE)/100</f>
        <v>0.9</v>
      </c>
      <c r="J456" s="25">
        <f>VLOOKUP($C456,Demographics!$A$2:$V$2860,5,FALSE)/100</f>
        <v>1.01E-2</v>
      </c>
      <c r="K456" s="26">
        <f>VLOOKUP($C456,Demographics!$A$2:$V$2860,6,FALSE)/100</f>
        <v>1.77E-2</v>
      </c>
      <c r="L456" s="26">
        <f>VLOOKUP($C456,Demographics!$A$2:$V$2860,7,FALSE)/100</f>
        <v>0</v>
      </c>
      <c r="M456" s="26">
        <f>VLOOKUP($C456,Demographics!$A$2:$V$2860,8,FALSE)/100</f>
        <v>1.52E-2</v>
      </c>
      <c r="N456" s="26">
        <f>VLOOKUP($C456,Demographics!$A$2:$V$2860,9,FALSE)/100</f>
        <v>6.3299999999999995E-2</v>
      </c>
      <c r="O456" s="26">
        <f>VLOOKUP($C456,Demographics!$A$2:$V$2860,10,FALSE)/100</f>
        <v>0.88099999999999989</v>
      </c>
      <c r="P456" s="26">
        <f>VLOOKUP($C456,Demographics!$A$2:$V$2860,11,FALSE)/100</f>
        <v>1.2699999999999999E-2</v>
      </c>
      <c r="Q456" s="26">
        <f>VLOOKUP($C456,Demographics!$A$2:$V$2860,12,FALSE)/100</f>
        <v>0.50380000000000003</v>
      </c>
      <c r="R456" s="26">
        <f>VLOOKUP($C456,Demographics!$A$2:$V$2860,13,FALSE)/100</f>
        <v>0.49619999999999997</v>
      </c>
      <c r="S456" s="26">
        <f>VLOOKUP($C456,Demographics!$A$2:$V$2860,14,FALSE)/100</f>
        <v>0</v>
      </c>
      <c r="T456" s="26">
        <f>VLOOKUP($C456,Demographics!$A$2:$V$2860,15,FALSE)/100</f>
        <v>0</v>
      </c>
      <c r="U456" s="26">
        <f>VLOOKUP($C456,Demographics!$A$2:$V$2860,16,FALSE)/100</f>
        <v>2.3700000000000002E-2</v>
      </c>
      <c r="V456" s="26">
        <f>VLOOKUP($C456,Demographics!$A$2:$V$2860,17,FALSE)/100</f>
        <v>0.17629999999999998</v>
      </c>
      <c r="W456" s="26">
        <f>VLOOKUP($C456,Demographics!$A$2:$V$2860,18,FALSE)/100</f>
        <v>0</v>
      </c>
      <c r="X456" s="27">
        <f>VLOOKUP($C456,Demographics!$A$2:$V$2860,19,FALSE)/100</f>
        <v>0</v>
      </c>
      <c r="Y456" s="68" t="str">
        <f>IF(VLOOKUP($C456,MSP_HSPE!$B$2:$F$671,2,0)=0,"",VLOOKUP($C456,MSP_HSPE!$B$2:$F$671,2,0))</f>
        <v/>
      </c>
      <c r="Z456" s="69" t="str">
        <f>IF(VLOOKUP($C456,MSP_HSPE!$B$2:$F$671,4,0)=0,"",VLOOKUP($C456,MSP_HSPE!$B$2:$F$671,4,0))</f>
        <v/>
      </c>
      <c r="AA456" s="69">
        <f>IF(VLOOKUP($C456,EOC!$A$2:$F$1091,2,0)=0,"",VLOOKUP($C456,EOC!$A$2:$F$1091,2,0))</f>
        <v>3.0550000000000002</v>
      </c>
      <c r="AB456" s="69">
        <f>IF(VLOOKUP($C456,EOC!$A$2:$F$1091,4,0)=0,"",VLOOKUP($C456,EOC!$A$2:$F$1091,4,0))</f>
        <v>3.3310000000000004</v>
      </c>
      <c r="AC456" s="70">
        <f>IF(VLOOKUP($C456,EOC!$A$2:$F$1091,6,0)=0,"",VLOOKUP($C456,EOC!$A$2:$F$1091,6,0))</f>
        <v>3.39</v>
      </c>
      <c r="AD456" s="67"/>
      <c r="AE456" s="63"/>
      <c r="AF456" s="64">
        <f>AA456-(Modeling!$J$4+V456*Modeling!$J$5)</f>
        <v>0.77707105653618358</v>
      </c>
      <c r="AG456" s="62">
        <f>AC456-(Modeling!$K$4+V456*Modeling!$K$5)</f>
        <v>0.42205640284453905</v>
      </c>
      <c r="AH456" s="67">
        <f t="shared" si="14"/>
        <v>1.1991274593807226</v>
      </c>
      <c r="AI456" s="94">
        <f t="shared" si="15"/>
        <v>97</v>
      </c>
    </row>
    <row r="457" spans="1:35" x14ac:dyDescent="0.2">
      <c r="A457" s="36" t="s">
        <v>314</v>
      </c>
      <c r="B457" s="35" t="s">
        <v>248</v>
      </c>
      <c r="C457" s="53">
        <v>2390</v>
      </c>
      <c r="D457" s="28" t="str">
        <f>VLOOKUP($C457,Demographics!$A$2:$V$2860,2,FALSE)</f>
        <v>P</v>
      </c>
      <c r="E457" s="28" t="str">
        <f>VLOOKUP($C457,Demographics!$A$2:$V$2860,3,FALSE)</f>
        <v xml:space="preserve">9-12      </v>
      </c>
      <c r="F457" s="28">
        <f>VLOOKUP($C457,Demographics!$A$2:$V$2860,4,FALSE)</f>
        <v>688</v>
      </c>
      <c r="G457" s="29">
        <f>VLOOKUP($C457,Demographics!$A$2:$V$2860,20,FALSE)</f>
        <v>20</v>
      </c>
      <c r="H457" s="29">
        <f>VLOOKUP($C457,Demographics!$A$2:$V$2860,21,FALSE)</f>
        <v>14.7</v>
      </c>
      <c r="I457" s="27">
        <f>VLOOKUP($C457,Demographics!$A$2:$V$2860,22,FALSE)/100</f>
        <v>0.8</v>
      </c>
      <c r="J457" s="25">
        <f>VLOOKUP($C457,Demographics!$A$2:$V$2860,5,FALSE)/100</f>
        <v>1.5E-3</v>
      </c>
      <c r="K457" s="26">
        <f>VLOOKUP($C457,Demographics!$A$2:$V$2860,6,FALSE)/100</f>
        <v>2.18E-2</v>
      </c>
      <c r="L457" s="26">
        <f>VLOOKUP($C457,Demographics!$A$2:$V$2860,7,FALSE)/100</f>
        <v>7.3000000000000001E-3</v>
      </c>
      <c r="M457" s="26">
        <f>VLOOKUP($C457,Demographics!$A$2:$V$2860,8,FALSE)/100</f>
        <v>1.1599999999999999E-2</v>
      </c>
      <c r="N457" s="26">
        <f>VLOOKUP($C457,Demographics!$A$2:$V$2860,9,FALSE)/100</f>
        <v>8.14E-2</v>
      </c>
      <c r="O457" s="26">
        <f>VLOOKUP($C457,Demographics!$A$2:$V$2860,10,FALSE)/100</f>
        <v>0.84160000000000001</v>
      </c>
      <c r="P457" s="26">
        <f>VLOOKUP($C457,Demographics!$A$2:$V$2860,11,FALSE)/100</f>
        <v>3.49E-2</v>
      </c>
      <c r="Q457" s="26">
        <f>VLOOKUP($C457,Demographics!$A$2:$V$2860,12,FALSE)/100</f>
        <v>0.49270000000000003</v>
      </c>
      <c r="R457" s="26">
        <f>VLOOKUP($C457,Demographics!$A$2:$V$2860,13,FALSE)/100</f>
        <v>0.50729999999999997</v>
      </c>
      <c r="S457" s="26">
        <f>VLOOKUP($C457,Demographics!$A$2:$V$2860,14,FALSE)/100</f>
        <v>0</v>
      </c>
      <c r="T457" s="26">
        <f>VLOOKUP($C457,Demographics!$A$2:$V$2860,15,FALSE)/100</f>
        <v>6.0000000000000001E-3</v>
      </c>
      <c r="U457" s="26">
        <f>VLOOKUP($C457,Demographics!$A$2:$V$2860,16,FALSE)/100</f>
        <v>0.10490000000000001</v>
      </c>
      <c r="V457" s="26">
        <f>VLOOKUP($C457,Demographics!$A$2:$V$2860,17,FALSE)/100</f>
        <v>0.28339999999999999</v>
      </c>
      <c r="W457" s="26">
        <f>VLOOKUP($C457,Demographics!$A$2:$V$2860,18,FALSE)/100</f>
        <v>3.6000000000000004E-2</v>
      </c>
      <c r="X457" s="27">
        <f>VLOOKUP($C457,Demographics!$A$2:$V$2860,19,FALSE)/100</f>
        <v>3.0000000000000001E-3</v>
      </c>
      <c r="Y457" s="68">
        <f>IF(VLOOKUP($C457,MSP_HSPE!$B$2:$F$671,2,0)=0,"",VLOOKUP($C457,MSP_HSPE!$B$2:$F$671,2,0))</f>
        <v>3.51</v>
      </c>
      <c r="Z457" s="69">
        <f>IF(VLOOKUP($C457,MSP_HSPE!$B$2:$F$671,4,0)=0,"",VLOOKUP($C457,MSP_HSPE!$B$2:$F$671,4,0))</f>
        <v>3.4189999999999996</v>
      </c>
      <c r="AA457" s="69">
        <f>IF(VLOOKUP($C457,EOC!$A$2:$F$1091,2,0)=0,"",VLOOKUP($C457,EOC!$A$2:$F$1091,2,0))</f>
        <v>3.048</v>
      </c>
      <c r="AB457" s="69">
        <f>IF(VLOOKUP($C457,EOC!$A$2:$F$1091,4,0)=0,"",VLOOKUP($C457,EOC!$A$2:$F$1091,4,0))</f>
        <v>3.3939999999999997</v>
      </c>
      <c r="AC457" s="70">
        <f>IF(VLOOKUP($C457,EOC!$A$2:$F$1091,6,0)=0,"",VLOOKUP($C457,EOC!$A$2:$F$1091,6,0))</f>
        <v>2.94</v>
      </c>
      <c r="AD457" s="65">
        <f>Y457-(Modeling!$H$4+'High Schools'!V75*Modeling!$H$5)</f>
        <v>0.5356065553658671</v>
      </c>
      <c r="AE457" s="66">
        <f>Z457-(Modeling!$I$4+V457*Modeling!$I$5)</f>
        <v>0.30775725663039388</v>
      </c>
      <c r="AF457" s="64">
        <f>AA457-(Modeling!$J$4+V457*Modeling!$J$5)</f>
        <v>0.87482484600901689</v>
      </c>
      <c r="AG457" s="62">
        <f>AC457-(Modeling!$K$4+V457*Modeling!$K$5)</f>
        <v>0.12753229265571964</v>
      </c>
      <c r="AH457" s="67">
        <f t="shared" si="14"/>
        <v>1.8457209506609975</v>
      </c>
      <c r="AI457" s="94">
        <f t="shared" si="15"/>
        <v>41</v>
      </c>
    </row>
    <row r="458" spans="1:35" x14ac:dyDescent="0.2">
      <c r="A458" s="36" t="s">
        <v>142</v>
      </c>
      <c r="B458" s="35" t="s">
        <v>266</v>
      </c>
      <c r="C458" s="53">
        <v>2132</v>
      </c>
      <c r="D458" s="28" t="str">
        <f>VLOOKUP($C458,Demographics!$A$2:$V$2860,2,FALSE)</f>
        <v>P</v>
      </c>
      <c r="E458" s="28" t="str">
        <f>VLOOKUP($C458,Demographics!$A$2:$V$2860,3,FALSE)</f>
        <v xml:space="preserve">9-12      </v>
      </c>
      <c r="F458" s="28">
        <f>VLOOKUP($C458,Demographics!$A$2:$V$2860,4,FALSE)</f>
        <v>117</v>
      </c>
      <c r="G458" s="29">
        <f>VLOOKUP($C458,Demographics!$A$2:$V$2860,20,FALSE)</f>
        <v>6</v>
      </c>
      <c r="H458" s="29">
        <f>VLOOKUP($C458,Demographics!$A$2:$V$2860,21,FALSE)</f>
        <v>11.8</v>
      </c>
      <c r="I458" s="27">
        <f>VLOOKUP($C458,Demographics!$A$2:$V$2860,22,FALSE)/100</f>
        <v>0.4</v>
      </c>
      <c r="J458" s="25">
        <f>VLOOKUP($C458,Demographics!$A$2:$V$2860,5,FALSE)/100</f>
        <v>3.4200000000000001E-2</v>
      </c>
      <c r="K458" s="26">
        <f>VLOOKUP($C458,Demographics!$A$2:$V$2860,6,FALSE)/100</f>
        <v>1.7100000000000001E-2</v>
      </c>
      <c r="L458" s="26">
        <f>VLOOKUP($C458,Demographics!$A$2:$V$2860,7,FALSE)/100</f>
        <v>0</v>
      </c>
      <c r="M458" s="26">
        <f>VLOOKUP($C458,Demographics!$A$2:$V$2860,8,FALSE)/100</f>
        <v>0</v>
      </c>
      <c r="N458" s="26">
        <f>VLOOKUP($C458,Demographics!$A$2:$V$2860,9,FALSE)/100</f>
        <v>5.1299999999999998E-2</v>
      </c>
      <c r="O458" s="26">
        <f>VLOOKUP($C458,Demographics!$A$2:$V$2860,10,FALSE)/100</f>
        <v>0.89739999999999998</v>
      </c>
      <c r="P458" s="26">
        <f>VLOOKUP($C458,Demographics!$A$2:$V$2860,11,FALSE)/100</f>
        <v>0</v>
      </c>
      <c r="Q458" s="26">
        <f>VLOOKUP($C458,Demographics!$A$2:$V$2860,12,FALSE)/100</f>
        <v>0.52990000000000004</v>
      </c>
      <c r="R458" s="26">
        <f>VLOOKUP($C458,Demographics!$A$2:$V$2860,13,FALSE)/100</f>
        <v>0.47009999999999996</v>
      </c>
      <c r="S458" s="26">
        <f>VLOOKUP($C458,Demographics!$A$2:$V$2860,14,FALSE)/100</f>
        <v>0</v>
      </c>
      <c r="T458" s="26">
        <f>VLOOKUP($C458,Demographics!$A$2:$V$2860,15,FALSE)/100</f>
        <v>0</v>
      </c>
      <c r="U458" s="26">
        <f>VLOOKUP($C458,Demographics!$A$2:$V$2860,16,FALSE)/100</f>
        <v>7.0199999999999999E-2</v>
      </c>
      <c r="V458" s="26">
        <f>VLOOKUP($C458,Demographics!$A$2:$V$2860,17,FALSE)/100</f>
        <v>0.31579999999999997</v>
      </c>
      <c r="W458" s="26">
        <f>VLOOKUP($C458,Demographics!$A$2:$V$2860,18,FALSE)/100</f>
        <v>4.3899999999999995E-2</v>
      </c>
      <c r="X458" s="27">
        <f>VLOOKUP($C458,Demographics!$A$2:$V$2860,19,FALSE)/100</f>
        <v>0</v>
      </c>
      <c r="Y458" s="68">
        <f>IF(VLOOKUP($C458,MSP_HSPE!$B$2:$F$671,2,0)=0,"",VLOOKUP($C458,MSP_HSPE!$B$2:$F$671,2,0))</f>
        <v>3.46</v>
      </c>
      <c r="Z458" s="69">
        <f>IF(VLOOKUP($C458,MSP_HSPE!$B$2:$F$671,4,0)=0,"",VLOOKUP($C458,MSP_HSPE!$B$2:$F$671,4,0))</f>
        <v>2.6540000000000004</v>
      </c>
      <c r="AA458" s="69">
        <f>IF(VLOOKUP($C458,EOC!$A$2:$F$1091,2,0)=0,"",VLOOKUP($C458,EOC!$A$2:$F$1091,2,0))</f>
        <v>2.9999999999999996</v>
      </c>
      <c r="AB458" s="69" t="str">
        <f>IF(VLOOKUP($C458,EOC!$A$2:$F$1091,4,0)=0,"",VLOOKUP($C458,EOC!$A$2:$F$1091,4,0))</f>
        <v/>
      </c>
      <c r="AC458" s="70">
        <f>IF(VLOOKUP($C458,EOC!$A$2:$F$1091,6,0)=0,"",VLOOKUP($C458,EOC!$A$2:$F$1091,6,0))</f>
        <v>3.1529999999999996</v>
      </c>
      <c r="AD458" s="65">
        <f>Y458-(Modeling!$H$4+'High Schools'!V6*Modeling!$H$5)</f>
        <v>0.20853561676433685</v>
      </c>
      <c r="AE458" s="66">
        <f>Z458-(Modeling!$I$4+V458*Modeling!$I$5)</f>
        <v>-0.42480636405301064</v>
      </c>
      <c r="AF458" s="64">
        <f>AA458-(Modeling!$J$4+V458*Modeling!$J$5)</f>
        <v>0.85851506803441113</v>
      </c>
      <c r="AG458" s="62">
        <f>AC458-(Modeling!$K$4+V458*Modeling!$K$5)</f>
        <v>0.3875670156238078</v>
      </c>
      <c r="AH458" s="67">
        <f t="shared" si="14"/>
        <v>1.0298113363695451</v>
      </c>
      <c r="AI458" s="94">
        <f t="shared" si="15"/>
        <v>128</v>
      </c>
    </row>
    <row r="459" spans="1:35" x14ac:dyDescent="0.2">
      <c r="A459" s="36" t="s">
        <v>302</v>
      </c>
      <c r="B459" s="35" t="s">
        <v>1277</v>
      </c>
      <c r="C459" s="53">
        <v>1919</v>
      </c>
      <c r="D459" s="28" t="str">
        <f>VLOOKUP($C459,Demographics!$A$2:$V$2860,2,FALSE)</f>
        <v>A</v>
      </c>
      <c r="E459" s="28" t="str">
        <f>VLOOKUP($C459,Demographics!$A$2:$V$2860,3,FALSE)</f>
        <v xml:space="preserve">K-12      </v>
      </c>
      <c r="F459" s="28">
        <f>VLOOKUP($C459,Demographics!$A$2:$V$2860,4,FALSE)</f>
        <v>75</v>
      </c>
      <c r="G459" s="29">
        <f>VLOOKUP($C459,Demographics!$A$2:$V$2860,20,FALSE)</f>
        <v>38</v>
      </c>
      <c r="H459" s="29">
        <f>VLOOKUP($C459,Demographics!$A$2:$V$2860,21,FALSE)</f>
        <v>19.7</v>
      </c>
      <c r="I459" s="27">
        <f>VLOOKUP($C459,Demographics!$A$2:$V$2860,22,FALSE)/100</f>
        <v>0.5</v>
      </c>
      <c r="J459" s="25">
        <f>VLOOKUP($C459,Demographics!$A$2:$V$2860,5,FALSE)/100</f>
        <v>2.6699999999999998E-2</v>
      </c>
      <c r="K459" s="26">
        <f>VLOOKUP($C459,Demographics!$A$2:$V$2860,6,FALSE)/100</f>
        <v>0</v>
      </c>
      <c r="L459" s="26">
        <f>VLOOKUP($C459,Demographics!$A$2:$V$2860,7,FALSE)/100</f>
        <v>0</v>
      </c>
      <c r="M459" s="26">
        <f>VLOOKUP($C459,Demographics!$A$2:$V$2860,8,FALSE)/100</f>
        <v>0</v>
      </c>
      <c r="N459" s="26">
        <f>VLOOKUP($C459,Demographics!$A$2:$V$2860,9,FALSE)/100</f>
        <v>2.6699999999999998E-2</v>
      </c>
      <c r="O459" s="26">
        <f>VLOOKUP($C459,Demographics!$A$2:$V$2860,10,FALSE)/100</f>
        <v>0.94669999999999999</v>
      </c>
      <c r="P459" s="26">
        <f>VLOOKUP($C459,Demographics!$A$2:$V$2860,11,FALSE)/100</f>
        <v>0</v>
      </c>
      <c r="Q459" s="26">
        <f>VLOOKUP($C459,Demographics!$A$2:$V$2860,12,FALSE)/100</f>
        <v>0.49329999999999996</v>
      </c>
      <c r="R459" s="26">
        <f>VLOOKUP($C459,Demographics!$A$2:$V$2860,13,FALSE)/100</f>
        <v>0.50670000000000004</v>
      </c>
      <c r="S459" s="26">
        <f>VLOOKUP($C459,Demographics!$A$2:$V$2860,14,FALSE)/100</f>
        <v>0</v>
      </c>
      <c r="T459" s="26">
        <f>VLOOKUP($C459,Demographics!$A$2:$V$2860,15,FALSE)/100</f>
        <v>0</v>
      </c>
      <c r="U459" s="26">
        <f>VLOOKUP($C459,Demographics!$A$2:$V$2860,16,FALSE)/100</f>
        <v>3.7000000000000005E-2</v>
      </c>
      <c r="V459" s="26">
        <f>VLOOKUP($C459,Demographics!$A$2:$V$2860,17,FALSE)/100</f>
        <v>0.67900000000000005</v>
      </c>
      <c r="W459" s="26">
        <f>VLOOKUP($C459,Demographics!$A$2:$V$2860,18,FALSE)/100</f>
        <v>0</v>
      </c>
      <c r="X459" s="27">
        <f>VLOOKUP($C459,Demographics!$A$2:$V$2860,19,FALSE)/100</f>
        <v>0</v>
      </c>
      <c r="Y459" s="68" t="str">
        <f>IF(VLOOKUP($C459,MSP_HSPE!$B$2:$F$671,2,0)=0,"",VLOOKUP($C459,MSP_HSPE!$B$2:$F$671,2,0))</f>
        <v/>
      </c>
      <c r="Z459" s="69" t="str">
        <f>IF(VLOOKUP($C459,MSP_HSPE!$B$2:$F$671,4,0)=0,"",VLOOKUP($C459,MSP_HSPE!$B$2:$F$671,4,0))</f>
        <v/>
      </c>
      <c r="AA459" s="69" t="str">
        <f>IF(VLOOKUP($C459,EOC!$A$2:$F$1091,2,0)=0,"",VLOOKUP($C459,EOC!$A$2:$F$1091,2,0))</f>
        <v/>
      </c>
      <c r="AB459" s="69" t="str">
        <f>IF(VLOOKUP($C459,EOC!$A$2:$F$1091,4,0)=0,"",VLOOKUP($C459,EOC!$A$2:$F$1091,4,0))</f>
        <v/>
      </c>
      <c r="AC459" s="70" t="str">
        <f>IF(VLOOKUP($C459,EOC!$A$2:$F$1091,6,0)=0,"",VLOOKUP($C459,EOC!$A$2:$F$1091,6,0))</f>
        <v/>
      </c>
      <c r="AD459" s="67"/>
      <c r="AE459" s="63"/>
      <c r="AF459" s="63"/>
      <c r="AG459" s="62"/>
      <c r="AH459" s="67" t="str">
        <f t="shared" si="14"/>
        <v/>
      </c>
      <c r="AI459" s="94" t="str">
        <f t="shared" si="15"/>
        <v/>
      </c>
    </row>
    <row r="460" spans="1:35" x14ac:dyDescent="0.2">
      <c r="A460" s="36" t="s">
        <v>302</v>
      </c>
      <c r="B460" s="35" t="s">
        <v>351</v>
      </c>
      <c r="C460" s="53">
        <v>4228</v>
      </c>
      <c r="D460" s="28" t="str">
        <f>VLOOKUP($C460,Demographics!$A$2:$V$2860,2,FALSE)</f>
        <v>P</v>
      </c>
      <c r="E460" s="28" t="str">
        <f>VLOOKUP($C460,Demographics!$A$2:$V$2860,3,FALSE)</f>
        <v xml:space="preserve">9-12      </v>
      </c>
      <c r="F460" s="28">
        <f>VLOOKUP($C460,Demographics!$A$2:$V$2860,4,FALSE)</f>
        <v>482</v>
      </c>
      <c r="G460" s="29">
        <f>VLOOKUP($C460,Demographics!$A$2:$V$2860,20,FALSE)</f>
        <v>15</v>
      </c>
      <c r="H460" s="29">
        <f>VLOOKUP($C460,Demographics!$A$2:$V$2860,21,FALSE)</f>
        <v>14.9</v>
      </c>
      <c r="I460" s="27">
        <f>VLOOKUP($C460,Demographics!$A$2:$V$2860,22,FALSE)/100</f>
        <v>0.65629999999999999</v>
      </c>
      <c r="J460" s="25">
        <f>VLOOKUP($C460,Demographics!$A$2:$V$2860,5,FALSE)/100</f>
        <v>1.8700000000000001E-2</v>
      </c>
      <c r="K460" s="26">
        <f>VLOOKUP($C460,Demographics!$A$2:$V$2860,6,FALSE)/100</f>
        <v>2.0999999999999999E-3</v>
      </c>
      <c r="L460" s="26">
        <f>VLOOKUP($C460,Demographics!$A$2:$V$2860,7,FALSE)/100</f>
        <v>0</v>
      </c>
      <c r="M460" s="26">
        <f>VLOOKUP($C460,Demographics!$A$2:$V$2860,8,FALSE)/100</f>
        <v>4.0999999999999995E-3</v>
      </c>
      <c r="N460" s="26">
        <f>VLOOKUP($C460,Demographics!$A$2:$V$2860,9,FALSE)/100</f>
        <v>2.2799999999999997E-2</v>
      </c>
      <c r="O460" s="26">
        <f>VLOOKUP($C460,Demographics!$A$2:$V$2860,10,FALSE)/100</f>
        <v>0.94609999999999994</v>
      </c>
      <c r="P460" s="26">
        <f>VLOOKUP($C460,Demographics!$A$2:$V$2860,11,FALSE)/100</f>
        <v>6.1999999999999998E-3</v>
      </c>
      <c r="Q460" s="26">
        <f>VLOOKUP($C460,Demographics!$A$2:$V$2860,12,FALSE)/100</f>
        <v>0.52490000000000003</v>
      </c>
      <c r="R460" s="26">
        <f>VLOOKUP($C460,Demographics!$A$2:$V$2860,13,FALSE)/100</f>
        <v>0.47509999999999997</v>
      </c>
      <c r="S460" s="26">
        <f>VLOOKUP($C460,Demographics!$A$2:$V$2860,14,FALSE)/100</f>
        <v>0</v>
      </c>
      <c r="T460" s="26">
        <f>VLOOKUP($C460,Demographics!$A$2:$V$2860,15,FALSE)/100</f>
        <v>8.6E-3</v>
      </c>
      <c r="U460" s="26">
        <f>VLOOKUP($C460,Demographics!$A$2:$V$2860,16,FALSE)/100</f>
        <v>0.17129999999999998</v>
      </c>
      <c r="V460" s="26">
        <f>VLOOKUP($C460,Demographics!$A$2:$V$2860,17,FALSE)/100</f>
        <v>0.47320000000000001</v>
      </c>
      <c r="W460" s="26">
        <f>VLOOKUP($C460,Demographics!$A$2:$V$2860,18,FALSE)/100</f>
        <v>2.1400000000000002E-2</v>
      </c>
      <c r="X460" s="27">
        <f>VLOOKUP($C460,Demographics!$A$2:$V$2860,19,FALSE)/100</f>
        <v>0</v>
      </c>
      <c r="Y460" s="68">
        <f>IF(VLOOKUP($C460,MSP_HSPE!$B$2:$F$671,2,0)=0,"",VLOOKUP($C460,MSP_HSPE!$B$2:$F$671,2,0))</f>
        <v>3.05</v>
      </c>
      <c r="Z460" s="69">
        <f>IF(VLOOKUP($C460,MSP_HSPE!$B$2:$F$671,4,0)=0,"",VLOOKUP($C460,MSP_HSPE!$B$2:$F$671,4,0))</f>
        <v>2.8650000000000002</v>
      </c>
      <c r="AA460" s="69">
        <f>IF(VLOOKUP($C460,EOC!$A$2:$F$1091,2,0)=0,"",VLOOKUP($C460,EOC!$A$2:$F$1091,2,0))</f>
        <v>1.9950000000000001</v>
      </c>
      <c r="AB460" s="69">
        <f>IF(VLOOKUP($C460,EOC!$A$2:$F$1091,4,0)=0,"",VLOOKUP($C460,EOC!$A$2:$F$1091,4,0))</f>
        <v>3.3109999999999995</v>
      </c>
      <c r="AC460" s="70">
        <f>IF(VLOOKUP($C460,EOC!$A$2:$F$1091,6,0)=0,"",VLOOKUP($C460,EOC!$A$2:$F$1091,6,0))</f>
        <v>2.7450000000000001</v>
      </c>
      <c r="AD460" s="65">
        <f>Y460-(Modeling!$H$4+'High Schools'!V521*Modeling!$H$5)</f>
        <v>-0.11925021330665553</v>
      </c>
      <c r="AE460" s="66">
        <f>Z460-(Modeling!$I$4+V460*Modeling!$I$5)</f>
        <v>-5.6229632434739774E-2</v>
      </c>
      <c r="AF460" s="64">
        <f>AA460-(Modeling!$J$4+V460*Modeling!$J$5)</f>
        <v>7.4669491083980688E-3</v>
      </c>
      <c r="AG460" s="62">
        <f>AC460-(Modeling!$K$4+V460*Modeling!$K$5)</f>
        <v>0.20806286115396588</v>
      </c>
      <c r="AH460" s="67">
        <f t="shared" si="14"/>
        <v>4.0049964520968651E-2</v>
      </c>
      <c r="AI460" s="94">
        <f t="shared" si="15"/>
        <v>289</v>
      </c>
    </row>
    <row r="461" spans="1:35" x14ac:dyDescent="0.2">
      <c r="A461" s="36" t="s">
        <v>494</v>
      </c>
      <c r="B461" s="35" t="s">
        <v>358</v>
      </c>
      <c r="C461" s="53">
        <v>3524</v>
      </c>
      <c r="D461" s="28" t="str">
        <f>VLOOKUP($C461,Demographics!$A$2:$V$2860,2,FALSE)</f>
        <v>P</v>
      </c>
      <c r="E461" s="28" t="str">
        <f>VLOOKUP($C461,Demographics!$A$2:$V$2860,3,FALSE)</f>
        <v xml:space="preserve">9-12      </v>
      </c>
      <c r="F461" s="28">
        <f>VLOOKUP($C461,Demographics!$A$2:$V$2860,4,FALSE)</f>
        <v>922</v>
      </c>
      <c r="G461" s="29">
        <f>VLOOKUP($C461,Demographics!$A$2:$V$2860,20,FALSE)</f>
        <v>21</v>
      </c>
      <c r="H461" s="29">
        <f>VLOOKUP($C461,Demographics!$A$2:$V$2860,21,FALSE)</f>
        <v>12.4</v>
      </c>
      <c r="I461" s="27">
        <f>VLOOKUP($C461,Demographics!$A$2:$V$2860,22,FALSE)/100</f>
        <v>0.72730000000000006</v>
      </c>
      <c r="J461" s="25">
        <f>VLOOKUP($C461,Demographics!$A$2:$V$2860,5,FALSE)/100</f>
        <v>1.3000000000000001E-2</v>
      </c>
      <c r="K461" s="26">
        <f>VLOOKUP($C461,Demographics!$A$2:$V$2860,6,FALSE)/100</f>
        <v>3.7999999999999999E-2</v>
      </c>
      <c r="L461" s="26">
        <f>VLOOKUP($C461,Demographics!$A$2:$V$2860,7,FALSE)/100</f>
        <v>0</v>
      </c>
      <c r="M461" s="26">
        <f>VLOOKUP($C461,Demographics!$A$2:$V$2860,8,FALSE)/100</f>
        <v>1.1899999999999999E-2</v>
      </c>
      <c r="N461" s="26">
        <f>VLOOKUP($C461,Demographics!$A$2:$V$2860,9,FALSE)/100</f>
        <v>8.1300000000000011E-2</v>
      </c>
      <c r="O461" s="26">
        <f>VLOOKUP($C461,Demographics!$A$2:$V$2860,10,FALSE)/100</f>
        <v>0.8286</v>
      </c>
      <c r="P461" s="26">
        <f>VLOOKUP($C461,Demographics!$A$2:$V$2860,11,FALSE)/100</f>
        <v>2.7099999999999999E-2</v>
      </c>
      <c r="Q461" s="26">
        <f>VLOOKUP($C461,Demographics!$A$2:$V$2860,12,FALSE)/100</f>
        <v>0.50759999999999994</v>
      </c>
      <c r="R461" s="26">
        <f>VLOOKUP($C461,Demographics!$A$2:$V$2860,13,FALSE)/100</f>
        <v>0.4924</v>
      </c>
      <c r="S461" s="26">
        <f>VLOOKUP($C461,Demographics!$A$2:$V$2860,14,FALSE)/100</f>
        <v>0</v>
      </c>
      <c r="T461" s="26">
        <f>VLOOKUP($C461,Demographics!$A$2:$V$2860,15,FALSE)/100</f>
        <v>4.4000000000000003E-3</v>
      </c>
      <c r="U461" s="26">
        <f>VLOOKUP($C461,Demographics!$A$2:$V$2860,16,FALSE)/100</f>
        <v>9.2899999999999996E-2</v>
      </c>
      <c r="V461" s="26">
        <f>VLOOKUP($C461,Demographics!$A$2:$V$2860,17,FALSE)/100</f>
        <v>0.16170000000000001</v>
      </c>
      <c r="W461" s="26">
        <f>VLOOKUP($C461,Demographics!$A$2:$V$2860,18,FALSE)/100</f>
        <v>3.2799999999999996E-2</v>
      </c>
      <c r="X461" s="27">
        <f>VLOOKUP($C461,Demographics!$A$2:$V$2860,19,FALSE)/100</f>
        <v>5.5000000000000005E-3</v>
      </c>
      <c r="Y461" s="68">
        <f>IF(VLOOKUP($C461,MSP_HSPE!$B$2:$F$671,2,0)=0,"",VLOOKUP($C461,MSP_HSPE!$B$2:$F$671,2,0))</f>
        <v>3.48</v>
      </c>
      <c r="Z461" s="69">
        <f>IF(VLOOKUP($C461,MSP_HSPE!$B$2:$F$671,4,0)=0,"",VLOOKUP($C461,MSP_HSPE!$B$2:$F$671,4,0))</f>
        <v>3.4169999999999998</v>
      </c>
      <c r="AA461" s="69">
        <f>IF(VLOOKUP($C461,EOC!$A$2:$F$1091,2,0)=0,"",VLOOKUP($C461,EOC!$A$2:$F$1091,2,0))</f>
        <v>2.3779999999999997</v>
      </c>
      <c r="AB461" s="69">
        <f>IF(VLOOKUP($C461,EOC!$A$2:$F$1091,4,0)=0,"",VLOOKUP($C461,EOC!$A$2:$F$1091,4,0))</f>
        <v>3.3810000000000002</v>
      </c>
      <c r="AC461" s="70">
        <f>IF(VLOOKUP($C461,EOC!$A$2:$F$1091,6,0)=0,"",VLOOKUP($C461,EOC!$A$2:$F$1091,6,0))</f>
        <v>3.1430000000000002</v>
      </c>
      <c r="AD461" s="65">
        <f>Y461-(Modeling!$H$4+'High Schools'!V221*Modeling!$H$5)</f>
        <v>1.7488627477302288E-2</v>
      </c>
      <c r="AE461" s="66">
        <f>Z461-(Modeling!$I$4+V461*Modeling!$I$5)</f>
        <v>0.18392060962948209</v>
      </c>
      <c r="AF461" s="64">
        <f>AA461-(Modeling!$J$4+V461*Modeling!$J$5)</f>
        <v>8.579089475930779E-2</v>
      </c>
      <c r="AG461" s="62">
        <f>AC461-(Modeling!$K$4+V461*Modeling!$K$5)</f>
        <v>0.15386174372928929</v>
      </c>
      <c r="AH461" s="67">
        <f t="shared" si="14"/>
        <v>0.44106187559538146</v>
      </c>
      <c r="AI461" s="94">
        <f t="shared" si="15"/>
        <v>218</v>
      </c>
    </row>
    <row r="462" spans="1:35" x14ac:dyDescent="0.2">
      <c r="A462" s="36" t="s">
        <v>494</v>
      </c>
      <c r="B462" s="35" t="s">
        <v>1163</v>
      </c>
      <c r="C462" s="53">
        <v>5244</v>
      </c>
      <c r="D462" s="28" t="str">
        <f>VLOOKUP($C462,Demographics!$A$2:$V$2860,2,FALSE)</f>
        <v>P</v>
      </c>
      <c r="E462" s="28" t="str">
        <f>VLOOKUP($C462,Demographics!$A$2:$V$2860,3,FALSE)</f>
        <v xml:space="preserve">7-10      </v>
      </c>
      <c r="F462" s="28">
        <f>VLOOKUP($C462,Demographics!$A$2:$V$2860,4,FALSE)</f>
        <v>8</v>
      </c>
      <c r="G462" s="29">
        <f>VLOOKUP($C462,Demographics!$A$2:$V$2860,20,FALSE)</f>
        <v>4</v>
      </c>
      <c r="H462" s="29">
        <f>VLOOKUP($C462,Demographics!$A$2:$V$2860,21,FALSE)</f>
        <v>11.3</v>
      </c>
      <c r="I462" s="27">
        <f>VLOOKUP($C462,Demographics!$A$2:$V$2860,22,FALSE)/100</f>
        <v>1</v>
      </c>
      <c r="J462" s="25">
        <f>VLOOKUP($C462,Demographics!$A$2:$V$2860,5,FALSE)/100</f>
        <v>0</v>
      </c>
      <c r="K462" s="26">
        <f>VLOOKUP($C462,Demographics!$A$2:$V$2860,6,FALSE)/100</f>
        <v>0.125</v>
      </c>
      <c r="L462" s="26">
        <f>VLOOKUP($C462,Demographics!$A$2:$V$2860,7,FALSE)/100</f>
        <v>0</v>
      </c>
      <c r="M462" s="26">
        <f>VLOOKUP($C462,Demographics!$A$2:$V$2860,8,FALSE)/100</f>
        <v>0</v>
      </c>
      <c r="N462" s="26">
        <f>VLOOKUP($C462,Demographics!$A$2:$V$2860,9,FALSE)/100</f>
        <v>0</v>
      </c>
      <c r="O462" s="26">
        <f>VLOOKUP($C462,Demographics!$A$2:$V$2860,10,FALSE)/100</f>
        <v>0.875</v>
      </c>
      <c r="P462" s="26">
        <f>VLOOKUP($C462,Demographics!$A$2:$V$2860,11,FALSE)/100</f>
        <v>0</v>
      </c>
      <c r="Q462" s="26">
        <f>VLOOKUP($C462,Demographics!$A$2:$V$2860,12,FALSE)/100</f>
        <v>0.75</v>
      </c>
      <c r="R462" s="26">
        <f>VLOOKUP($C462,Demographics!$A$2:$V$2860,13,FALSE)/100</f>
        <v>0.25</v>
      </c>
      <c r="S462" s="26">
        <f>VLOOKUP($C462,Demographics!$A$2:$V$2860,14,FALSE)/100</f>
        <v>0</v>
      </c>
      <c r="T462" s="26">
        <f>VLOOKUP($C462,Demographics!$A$2:$V$2860,15,FALSE)/100</f>
        <v>8.3299999999999999E-2</v>
      </c>
      <c r="U462" s="26">
        <f>VLOOKUP($C462,Demographics!$A$2:$V$2860,16,FALSE)/100</f>
        <v>0.16670000000000001</v>
      </c>
      <c r="V462" s="26">
        <f>VLOOKUP($C462,Demographics!$A$2:$V$2860,17,FALSE)/100</f>
        <v>0.75</v>
      </c>
      <c r="W462" s="26">
        <f>VLOOKUP($C462,Demographics!$A$2:$V$2860,18,FALSE)/100</f>
        <v>0.16670000000000001</v>
      </c>
      <c r="X462" s="27">
        <f>VLOOKUP($C462,Demographics!$A$2:$V$2860,19,FALSE)/100</f>
        <v>0</v>
      </c>
      <c r="Y462" s="68" t="str">
        <f>IF(VLOOKUP($C462,MSP_HSPE!$B$2:$F$671,2,0)=0,"",VLOOKUP($C462,MSP_HSPE!$B$2:$F$671,2,0))</f>
        <v/>
      </c>
      <c r="Z462" s="69" t="str">
        <f>IF(VLOOKUP($C462,MSP_HSPE!$B$2:$F$671,4,0)=0,"",VLOOKUP($C462,MSP_HSPE!$B$2:$F$671,4,0))</f>
        <v/>
      </c>
      <c r="AA462" s="69" t="str">
        <f>IF(VLOOKUP($C462,EOC!$A$2:$F$1091,2,0)=0,"",VLOOKUP($C462,EOC!$A$2:$F$1091,2,0))</f>
        <v/>
      </c>
      <c r="AB462" s="69" t="str">
        <f>IF(VLOOKUP($C462,EOC!$A$2:$F$1091,4,0)=0,"",VLOOKUP($C462,EOC!$A$2:$F$1091,4,0))</f>
        <v/>
      </c>
      <c r="AC462" s="70">
        <f>IF(VLOOKUP($C462,EOC!$A$2:$F$1091,6,0)=0,"",VLOOKUP($C462,EOC!$A$2:$F$1091,6,0))</f>
        <v>2.4569999999999999</v>
      </c>
      <c r="AD462" s="67"/>
      <c r="AE462" s="63"/>
      <c r="AF462" s="63"/>
      <c r="AG462" s="62">
        <f>AC462-(Modeling!$K$4+V462*Modeling!$K$5)</f>
        <v>0.32189037095541195</v>
      </c>
      <c r="AH462" s="67">
        <f t="shared" si="14"/>
        <v>0.32189037095541195</v>
      </c>
      <c r="AI462" s="94">
        <f t="shared" si="15"/>
        <v>244</v>
      </c>
    </row>
    <row r="463" spans="1:35" x14ac:dyDescent="0.2">
      <c r="A463" s="36" t="s">
        <v>494</v>
      </c>
      <c r="B463" s="35" t="s">
        <v>1161</v>
      </c>
      <c r="C463" s="53">
        <v>1756</v>
      </c>
      <c r="D463" s="28" t="str">
        <f>VLOOKUP($C463,Demographics!$A$2:$V$2860,2,FALSE)</f>
        <v>A</v>
      </c>
      <c r="E463" s="28" t="str">
        <f>VLOOKUP($C463,Demographics!$A$2:$V$2860,3,FALSE)</f>
        <v xml:space="preserve">9-12      </v>
      </c>
      <c r="F463" s="28">
        <f>VLOOKUP($C463,Demographics!$A$2:$V$2860,4,FALSE)</f>
        <v>30</v>
      </c>
      <c r="G463" s="29">
        <f>VLOOKUP($C463,Demographics!$A$2:$V$2860,20,FALSE)</f>
        <v>10</v>
      </c>
      <c r="H463" s="29">
        <f>VLOOKUP($C463,Demographics!$A$2:$V$2860,21,FALSE)</f>
        <v>14.5</v>
      </c>
      <c r="I463" s="27">
        <f>VLOOKUP($C463,Demographics!$A$2:$V$2860,22,FALSE)/100</f>
        <v>1</v>
      </c>
      <c r="J463" s="25">
        <f>VLOOKUP($C463,Demographics!$A$2:$V$2860,5,FALSE)/100</f>
        <v>3.3300000000000003E-2</v>
      </c>
      <c r="K463" s="26">
        <f>VLOOKUP($C463,Demographics!$A$2:$V$2860,6,FALSE)/100</f>
        <v>0</v>
      </c>
      <c r="L463" s="26">
        <f>VLOOKUP($C463,Demographics!$A$2:$V$2860,7,FALSE)/100</f>
        <v>0</v>
      </c>
      <c r="M463" s="26">
        <f>VLOOKUP($C463,Demographics!$A$2:$V$2860,8,FALSE)/100</f>
        <v>6.6699999999999995E-2</v>
      </c>
      <c r="N463" s="26">
        <f>VLOOKUP($C463,Demographics!$A$2:$V$2860,9,FALSE)/100</f>
        <v>6.6699999999999995E-2</v>
      </c>
      <c r="O463" s="26">
        <f>VLOOKUP($C463,Demographics!$A$2:$V$2860,10,FALSE)/100</f>
        <v>0.8</v>
      </c>
      <c r="P463" s="26">
        <f>VLOOKUP($C463,Demographics!$A$2:$V$2860,11,FALSE)/100</f>
        <v>3.3300000000000003E-2</v>
      </c>
      <c r="Q463" s="26">
        <f>VLOOKUP($C463,Demographics!$A$2:$V$2860,12,FALSE)/100</f>
        <v>0.5333</v>
      </c>
      <c r="R463" s="26">
        <f>VLOOKUP($C463,Demographics!$A$2:$V$2860,13,FALSE)/100</f>
        <v>0.4667</v>
      </c>
      <c r="S463" s="26">
        <f>VLOOKUP($C463,Demographics!$A$2:$V$2860,14,FALSE)/100</f>
        <v>0</v>
      </c>
      <c r="T463" s="26">
        <f>VLOOKUP($C463,Demographics!$A$2:$V$2860,15,FALSE)/100</f>
        <v>0</v>
      </c>
      <c r="U463" s="26">
        <f>VLOOKUP($C463,Demographics!$A$2:$V$2860,16,FALSE)/100</f>
        <v>0.2</v>
      </c>
      <c r="V463" s="26">
        <f>VLOOKUP($C463,Demographics!$A$2:$V$2860,17,FALSE)/100</f>
        <v>0.5</v>
      </c>
      <c r="W463" s="26">
        <f>VLOOKUP($C463,Demographics!$A$2:$V$2860,18,FALSE)/100</f>
        <v>3.3300000000000003E-2</v>
      </c>
      <c r="X463" s="27">
        <f>VLOOKUP($C463,Demographics!$A$2:$V$2860,19,FALSE)/100</f>
        <v>0</v>
      </c>
      <c r="Y463" s="68" t="str">
        <f>IF(VLOOKUP($C463,MSP_HSPE!$B$2:$F$671,2,0)=0,"",VLOOKUP($C463,MSP_HSPE!$B$2:$F$671,2,0))</f>
        <v/>
      </c>
      <c r="Z463" s="69" t="str">
        <f>IF(VLOOKUP($C463,MSP_HSPE!$B$2:$F$671,4,0)=0,"",VLOOKUP($C463,MSP_HSPE!$B$2:$F$671,4,0))</f>
        <v/>
      </c>
      <c r="AA463" s="69" t="str">
        <f>IF(VLOOKUP($C463,EOC!$A$2:$F$1091,2,0)=0,"",VLOOKUP($C463,EOC!$A$2:$F$1091,2,0))</f>
        <v/>
      </c>
      <c r="AB463" s="69" t="str">
        <f>IF(VLOOKUP($C463,EOC!$A$2:$F$1091,4,0)=0,"",VLOOKUP($C463,EOC!$A$2:$F$1091,4,0))</f>
        <v/>
      </c>
      <c r="AC463" s="70" t="str">
        <f>IF(VLOOKUP($C463,EOC!$A$2:$F$1091,6,0)=0,"",VLOOKUP($C463,EOC!$A$2:$F$1091,6,0))</f>
        <v/>
      </c>
      <c r="AD463" s="67"/>
      <c r="AE463" s="63"/>
      <c r="AF463" s="63"/>
      <c r="AG463" s="62"/>
      <c r="AH463" s="67" t="str">
        <f t="shared" si="14"/>
        <v/>
      </c>
      <c r="AI463" s="94" t="str">
        <f t="shared" si="15"/>
        <v/>
      </c>
    </row>
    <row r="464" spans="1:35" x14ac:dyDescent="0.2">
      <c r="A464" s="36" t="s">
        <v>494</v>
      </c>
      <c r="B464" s="35" t="s">
        <v>1162</v>
      </c>
      <c r="C464" s="53">
        <v>1854</v>
      </c>
      <c r="D464" s="28" t="str">
        <f>VLOOKUP($C464,Demographics!$A$2:$V$2860,2,FALSE)</f>
        <v>A</v>
      </c>
      <c r="E464" s="28" t="str">
        <f>VLOOKUP($C464,Demographics!$A$2:$V$2860,3,FALSE)</f>
        <v xml:space="preserve">PK-12     </v>
      </c>
      <c r="F464" s="28">
        <f>VLOOKUP($C464,Demographics!$A$2:$V$2860,4,FALSE)</f>
        <v>127</v>
      </c>
      <c r="G464" s="29">
        <f>VLOOKUP($C464,Demographics!$A$2:$V$2860,20,FALSE)</f>
        <v>21</v>
      </c>
      <c r="H464" s="29">
        <f>VLOOKUP($C464,Demographics!$A$2:$V$2860,21,FALSE)</f>
        <v>9.1999999999999993</v>
      </c>
      <c r="I464" s="27">
        <f>VLOOKUP($C464,Demographics!$A$2:$V$2860,22,FALSE)/100</f>
        <v>0.83329999999999993</v>
      </c>
      <c r="J464" s="25">
        <f>VLOOKUP($C464,Demographics!$A$2:$V$2860,5,FALSE)/100</f>
        <v>1.5700000000000002E-2</v>
      </c>
      <c r="K464" s="26">
        <f>VLOOKUP($C464,Demographics!$A$2:$V$2860,6,FALSE)/100</f>
        <v>0</v>
      </c>
      <c r="L464" s="26">
        <f>VLOOKUP($C464,Demographics!$A$2:$V$2860,7,FALSE)/100</f>
        <v>0</v>
      </c>
      <c r="M464" s="26">
        <f>VLOOKUP($C464,Demographics!$A$2:$V$2860,8,FALSE)/100</f>
        <v>0</v>
      </c>
      <c r="N464" s="26">
        <f>VLOOKUP($C464,Demographics!$A$2:$V$2860,9,FALSE)/100</f>
        <v>5.5099999999999996E-2</v>
      </c>
      <c r="O464" s="26">
        <f>VLOOKUP($C464,Demographics!$A$2:$V$2860,10,FALSE)/100</f>
        <v>0.85829999999999995</v>
      </c>
      <c r="P464" s="26">
        <f>VLOOKUP($C464,Demographics!$A$2:$V$2860,11,FALSE)/100</f>
        <v>7.0900000000000005E-2</v>
      </c>
      <c r="Q464" s="26">
        <f>VLOOKUP($C464,Demographics!$A$2:$V$2860,12,FALSE)/100</f>
        <v>0.39369999999999999</v>
      </c>
      <c r="R464" s="26">
        <f>VLOOKUP($C464,Demographics!$A$2:$V$2860,13,FALSE)/100</f>
        <v>0.60630000000000006</v>
      </c>
      <c r="S464" s="26">
        <f>VLOOKUP($C464,Demographics!$A$2:$V$2860,14,FALSE)/100</f>
        <v>0</v>
      </c>
      <c r="T464" s="26">
        <f>VLOOKUP($C464,Demographics!$A$2:$V$2860,15,FALSE)/100</f>
        <v>0</v>
      </c>
      <c r="U464" s="26">
        <f>VLOOKUP($C464,Demographics!$A$2:$V$2860,16,FALSE)/100</f>
        <v>4.58E-2</v>
      </c>
      <c r="V464" s="26">
        <f>VLOOKUP($C464,Demographics!$A$2:$V$2860,17,FALSE)/100</f>
        <v>0.12210000000000001</v>
      </c>
      <c r="W464" s="26">
        <f>VLOOKUP($C464,Demographics!$A$2:$V$2860,18,FALSE)/100</f>
        <v>1.5300000000000001E-2</v>
      </c>
      <c r="X464" s="27">
        <f>VLOOKUP($C464,Demographics!$A$2:$V$2860,19,FALSE)/100</f>
        <v>7.6E-3</v>
      </c>
      <c r="Y464" s="68" t="str">
        <f>IF(VLOOKUP($C464,MSP_HSPE!$B$2:$F$671,2,0)=0,"",VLOOKUP($C464,MSP_HSPE!$B$2:$F$671,2,0))</f>
        <v/>
      </c>
      <c r="Z464" s="69" t="str">
        <f>IF(VLOOKUP($C464,MSP_HSPE!$B$2:$F$671,4,0)=0,"",VLOOKUP($C464,MSP_HSPE!$B$2:$F$671,4,0))</f>
        <v/>
      </c>
      <c r="AA464" s="69" t="str">
        <f>IF(VLOOKUP($C464,EOC!$A$2:$F$1091,2,0)=0,"",VLOOKUP($C464,EOC!$A$2:$F$1091,2,0))</f>
        <v/>
      </c>
      <c r="AB464" s="69" t="str">
        <f>IF(VLOOKUP($C464,EOC!$A$2:$F$1091,4,0)=0,"",VLOOKUP($C464,EOC!$A$2:$F$1091,4,0))</f>
        <v/>
      </c>
      <c r="AC464" s="70" t="str">
        <f>IF(VLOOKUP($C464,EOC!$A$2:$F$1091,6,0)=0,"",VLOOKUP($C464,EOC!$A$2:$F$1091,6,0))</f>
        <v/>
      </c>
      <c r="AD464" s="67"/>
      <c r="AE464" s="63"/>
      <c r="AF464" s="63"/>
      <c r="AG464" s="62"/>
      <c r="AH464" s="67" t="str">
        <f t="shared" si="14"/>
        <v/>
      </c>
      <c r="AI464" s="94" t="str">
        <f t="shared" si="15"/>
        <v/>
      </c>
    </row>
    <row r="465" spans="1:35" x14ac:dyDescent="0.2">
      <c r="A465" s="36" t="s">
        <v>300</v>
      </c>
      <c r="B465" s="35" t="s">
        <v>1297</v>
      </c>
      <c r="C465" s="53">
        <v>1735</v>
      </c>
      <c r="D465" s="28" t="str">
        <f>VLOOKUP($C465,Demographics!$A$2:$V$2860,2,FALSE)</f>
        <v>A</v>
      </c>
      <c r="E465" s="28" t="str">
        <f>VLOOKUP($C465,Demographics!$A$2:$V$2860,3,FALSE)</f>
        <v xml:space="preserve">9-12      </v>
      </c>
      <c r="F465" s="28">
        <f>VLOOKUP($C465,Demographics!$A$2:$V$2860,4,FALSE)</f>
        <v>23</v>
      </c>
      <c r="G465" s="29">
        <f>VLOOKUP($C465,Demographics!$A$2:$V$2860,20,FALSE)</f>
        <v>23</v>
      </c>
      <c r="H465" s="29">
        <f>VLOOKUP($C465,Demographics!$A$2:$V$2860,21,FALSE)</f>
        <v>24</v>
      </c>
      <c r="I465" s="27">
        <f>VLOOKUP($C465,Demographics!$A$2:$V$2860,22,FALSE)/100</f>
        <v>1</v>
      </c>
      <c r="J465" s="25">
        <f>VLOOKUP($C465,Demographics!$A$2:$V$2860,5,FALSE)/100</f>
        <v>0</v>
      </c>
      <c r="K465" s="26">
        <f>VLOOKUP($C465,Demographics!$A$2:$V$2860,6,FALSE)/100</f>
        <v>0</v>
      </c>
      <c r="L465" s="26">
        <f>VLOOKUP($C465,Demographics!$A$2:$V$2860,7,FALSE)/100</f>
        <v>0</v>
      </c>
      <c r="M465" s="26">
        <f>VLOOKUP($C465,Demographics!$A$2:$V$2860,8,FALSE)/100</f>
        <v>0</v>
      </c>
      <c r="N465" s="26">
        <f>VLOOKUP($C465,Demographics!$A$2:$V$2860,9,FALSE)/100</f>
        <v>4.3499999999999997E-2</v>
      </c>
      <c r="O465" s="26">
        <f>VLOOKUP($C465,Demographics!$A$2:$V$2860,10,FALSE)/100</f>
        <v>0.82609999999999995</v>
      </c>
      <c r="P465" s="26">
        <f>VLOOKUP($C465,Demographics!$A$2:$V$2860,11,FALSE)/100</f>
        <v>0.13039999999999999</v>
      </c>
      <c r="Q465" s="26">
        <f>VLOOKUP($C465,Demographics!$A$2:$V$2860,12,FALSE)/100</f>
        <v>0.3478</v>
      </c>
      <c r="R465" s="26">
        <f>VLOOKUP($C465,Demographics!$A$2:$V$2860,13,FALSE)/100</f>
        <v>0.6522</v>
      </c>
      <c r="S465" s="26">
        <f>VLOOKUP($C465,Demographics!$A$2:$V$2860,14,FALSE)/100</f>
        <v>0</v>
      </c>
      <c r="T465" s="26">
        <f>VLOOKUP($C465,Demographics!$A$2:$V$2860,15,FALSE)/100</f>
        <v>0</v>
      </c>
      <c r="U465" s="26">
        <f>VLOOKUP($C465,Demographics!$A$2:$V$2860,16,FALSE)/100</f>
        <v>0</v>
      </c>
      <c r="V465" s="26">
        <f>VLOOKUP($C465,Demographics!$A$2:$V$2860,17,FALSE)/100</f>
        <v>0.62070000000000003</v>
      </c>
      <c r="W465" s="26">
        <f>VLOOKUP($C465,Demographics!$A$2:$V$2860,18,FALSE)/100</f>
        <v>0</v>
      </c>
      <c r="X465" s="27">
        <f>VLOOKUP($C465,Demographics!$A$2:$V$2860,19,FALSE)/100</f>
        <v>0</v>
      </c>
      <c r="Y465" s="68" t="str">
        <f>IF(VLOOKUP($C465,MSP_HSPE!$B$2:$F$671,2,0)=0,"",VLOOKUP($C465,MSP_HSPE!$B$2:$F$671,2,0))</f>
        <v/>
      </c>
      <c r="Z465" s="69" t="str">
        <f>IF(VLOOKUP($C465,MSP_HSPE!$B$2:$F$671,4,0)=0,"",VLOOKUP($C465,MSP_HSPE!$B$2:$F$671,4,0))</f>
        <v/>
      </c>
      <c r="AA465" s="69" t="str">
        <f>IF(VLOOKUP($C465,EOC!$A$2:$F$1091,2,0)=0,"",VLOOKUP($C465,EOC!$A$2:$F$1091,2,0))</f>
        <v/>
      </c>
      <c r="AB465" s="69" t="str">
        <f>IF(VLOOKUP($C465,EOC!$A$2:$F$1091,4,0)=0,"",VLOOKUP($C465,EOC!$A$2:$F$1091,4,0))</f>
        <v/>
      </c>
      <c r="AC465" s="70" t="str">
        <f>IF(VLOOKUP($C465,EOC!$A$2:$F$1091,6,0)=0,"",VLOOKUP($C465,EOC!$A$2:$F$1091,6,0))</f>
        <v/>
      </c>
      <c r="AD465" s="67"/>
      <c r="AE465" s="63"/>
      <c r="AF465" s="63"/>
      <c r="AG465" s="62"/>
      <c r="AH465" s="67" t="str">
        <f t="shared" si="14"/>
        <v/>
      </c>
      <c r="AI465" s="94" t="str">
        <f t="shared" si="15"/>
        <v/>
      </c>
    </row>
    <row r="466" spans="1:35" x14ac:dyDescent="0.2">
      <c r="A466" s="36" t="s">
        <v>300</v>
      </c>
      <c r="B466" s="35" t="s">
        <v>21</v>
      </c>
      <c r="C466" s="53">
        <v>4326</v>
      </c>
      <c r="D466" s="28" t="str">
        <f>VLOOKUP($C466,Demographics!$A$2:$V$2860,2,FALSE)</f>
        <v>P</v>
      </c>
      <c r="E466" s="28" t="str">
        <f>VLOOKUP($C466,Demographics!$A$2:$V$2860,3,FALSE)</f>
        <v xml:space="preserve">9-12      </v>
      </c>
      <c r="F466" s="28">
        <f>VLOOKUP($C466,Demographics!$A$2:$V$2860,4,FALSE)</f>
        <v>596</v>
      </c>
      <c r="G466" s="29">
        <f>VLOOKUP($C466,Demographics!$A$2:$V$2860,20,FALSE)</f>
        <v>19</v>
      </c>
      <c r="H466" s="29">
        <f>VLOOKUP($C466,Demographics!$A$2:$V$2860,21,FALSE)</f>
        <v>14.1</v>
      </c>
      <c r="I466" s="27">
        <f>VLOOKUP($C466,Demographics!$A$2:$V$2860,22,FALSE)/100</f>
        <v>0.59379999999999999</v>
      </c>
      <c r="J466" s="25">
        <f>VLOOKUP($C466,Demographics!$A$2:$V$2860,5,FALSE)/100</f>
        <v>2.18E-2</v>
      </c>
      <c r="K466" s="26">
        <f>VLOOKUP($C466,Demographics!$A$2:$V$2860,6,FALSE)/100</f>
        <v>6.7000000000000002E-3</v>
      </c>
      <c r="L466" s="26">
        <f>VLOOKUP($C466,Demographics!$A$2:$V$2860,7,FALSE)/100</f>
        <v>1.7000000000000001E-3</v>
      </c>
      <c r="M466" s="26">
        <f>VLOOKUP($C466,Demographics!$A$2:$V$2860,8,FALSE)/100</f>
        <v>8.3999999999999995E-3</v>
      </c>
      <c r="N466" s="26">
        <f>VLOOKUP($C466,Demographics!$A$2:$V$2860,9,FALSE)/100</f>
        <v>0.1661</v>
      </c>
      <c r="O466" s="26">
        <f>VLOOKUP($C466,Demographics!$A$2:$V$2860,10,FALSE)/100</f>
        <v>0.73829999999999996</v>
      </c>
      <c r="P466" s="26">
        <f>VLOOKUP($C466,Demographics!$A$2:$V$2860,11,FALSE)/100</f>
        <v>5.7000000000000002E-2</v>
      </c>
      <c r="Q466" s="26">
        <f>VLOOKUP($C466,Demographics!$A$2:$V$2860,12,FALSE)/100</f>
        <v>0.5302</v>
      </c>
      <c r="R466" s="26">
        <f>VLOOKUP($C466,Demographics!$A$2:$V$2860,13,FALSE)/100</f>
        <v>0.4698</v>
      </c>
      <c r="S466" s="26">
        <f>VLOOKUP($C466,Demographics!$A$2:$V$2860,14,FALSE)/100</f>
        <v>0</v>
      </c>
      <c r="T466" s="26">
        <f>VLOOKUP($C466,Demographics!$A$2:$V$2860,15,FALSE)/100</f>
        <v>1.3899999999999999E-2</v>
      </c>
      <c r="U466" s="26">
        <f>VLOOKUP($C466,Demographics!$A$2:$V$2860,16,FALSE)/100</f>
        <v>0.13570000000000002</v>
      </c>
      <c r="V466" s="26">
        <f>VLOOKUP($C466,Demographics!$A$2:$V$2860,17,FALSE)/100</f>
        <v>0.44869999999999999</v>
      </c>
      <c r="W466" s="26">
        <f>VLOOKUP($C466,Demographics!$A$2:$V$2860,18,FALSE)/100</f>
        <v>2.9600000000000001E-2</v>
      </c>
      <c r="X466" s="27">
        <f>VLOOKUP($C466,Demographics!$A$2:$V$2860,19,FALSE)/100</f>
        <v>8.6999999999999994E-3</v>
      </c>
      <c r="Y466" s="68">
        <f>IF(VLOOKUP($C466,MSP_HSPE!$B$2:$F$671,2,0)=0,"",VLOOKUP($C466,MSP_HSPE!$B$2:$F$671,2,0))</f>
        <v>3.13</v>
      </c>
      <c r="Z466" s="69">
        <f>IF(VLOOKUP($C466,MSP_HSPE!$B$2:$F$671,4,0)=0,"",VLOOKUP($C466,MSP_HSPE!$B$2:$F$671,4,0))</f>
        <v>3.0680000000000001</v>
      </c>
      <c r="AA466" s="69">
        <f>IF(VLOOKUP($C466,EOC!$A$2:$F$1091,2,0)=0,"",VLOOKUP($C466,EOC!$A$2:$F$1091,2,0))</f>
        <v>2.0699999999999998</v>
      </c>
      <c r="AB466" s="69">
        <f>IF(VLOOKUP($C466,EOC!$A$2:$F$1091,4,0)=0,"",VLOOKUP($C466,EOC!$A$2:$F$1091,4,0))</f>
        <v>3.3679999999999994</v>
      </c>
      <c r="AC466" s="70">
        <f>IF(VLOOKUP($C466,EOC!$A$2:$F$1091,6,0)=0,"",VLOOKUP($C466,EOC!$A$2:$F$1091,6,0))</f>
        <v>2.7719999999999998</v>
      </c>
      <c r="AD466" s="65">
        <f>Y466-(Modeling!$H$4+'High Schools'!V561*Modeling!$H$5)</f>
        <v>-0.19621497628564111</v>
      </c>
      <c r="AE466" s="66">
        <f>Z466-(Modeling!$I$4+V466*Modeling!$I$5)</f>
        <v>0.12224285851413175</v>
      </c>
      <c r="AF466" s="64">
        <f>AA466-(Modeling!$J$4+V466*Modeling!$J$5)</f>
        <v>5.8503663934873718E-2</v>
      </c>
      <c r="AG466" s="62">
        <f>AC466-(Modeling!$K$4+V466*Modeling!$K$5)</f>
        <v>0.19949648113180007</v>
      </c>
      <c r="AH466" s="67">
        <f t="shared" si="14"/>
        <v>0.18402802729516443</v>
      </c>
      <c r="AI466" s="94">
        <f t="shared" si="15"/>
        <v>263</v>
      </c>
    </row>
    <row r="467" spans="1:35" x14ac:dyDescent="0.2">
      <c r="A467" s="36" t="s">
        <v>645</v>
      </c>
      <c r="B467" s="35" t="s">
        <v>250</v>
      </c>
      <c r="C467" s="53">
        <v>3204</v>
      </c>
      <c r="D467" s="28" t="str">
        <f>VLOOKUP($C467,Demographics!$A$2:$V$2860,2,FALSE)</f>
        <v>P</v>
      </c>
      <c r="E467" s="28" t="str">
        <f>VLOOKUP($C467,Demographics!$A$2:$V$2860,3,FALSE)</f>
        <v xml:space="preserve">PK-12     </v>
      </c>
      <c r="F467" s="28">
        <f>VLOOKUP($C467,Demographics!$A$2:$V$2860,4,FALSE)</f>
        <v>200</v>
      </c>
      <c r="G467" s="29">
        <f>VLOOKUP($C467,Demographics!$A$2:$V$2860,20,FALSE)</f>
        <v>11</v>
      </c>
      <c r="H467" s="29">
        <f>VLOOKUP($C467,Demographics!$A$2:$V$2860,21,FALSE)</f>
        <v>11.4</v>
      </c>
      <c r="I467" s="27">
        <f>VLOOKUP($C467,Demographics!$A$2:$V$2860,22,FALSE)/100</f>
        <v>0.47369999999999995</v>
      </c>
      <c r="J467" s="25">
        <f>VLOOKUP($C467,Demographics!$A$2:$V$2860,5,FALSE)/100</f>
        <v>0.03</v>
      </c>
      <c r="K467" s="26">
        <f>VLOOKUP($C467,Demographics!$A$2:$V$2860,6,FALSE)/100</f>
        <v>0.01</v>
      </c>
      <c r="L467" s="26">
        <f>VLOOKUP($C467,Demographics!$A$2:$V$2860,7,FALSE)/100</f>
        <v>0</v>
      </c>
      <c r="M467" s="26">
        <f>VLOOKUP($C467,Demographics!$A$2:$V$2860,8,FALSE)/100</f>
        <v>0</v>
      </c>
      <c r="N467" s="26">
        <f>VLOOKUP($C467,Demographics!$A$2:$V$2860,9,FALSE)/100</f>
        <v>0.05</v>
      </c>
      <c r="O467" s="26">
        <f>VLOOKUP($C467,Demographics!$A$2:$V$2860,10,FALSE)/100</f>
        <v>0.88500000000000001</v>
      </c>
      <c r="P467" s="26">
        <f>VLOOKUP($C467,Demographics!$A$2:$V$2860,11,FALSE)/100</f>
        <v>2.5000000000000001E-2</v>
      </c>
      <c r="Q467" s="26">
        <f>VLOOKUP($C467,Demographics!$A$2:$V$2860,12,FALSE)/100</f>
        <v>0.53</v>
      </c>
      <c r="R467" s="26">
        <f>VLOOKUP($C467,Demographics!$A$2:$V$2860,13,FALSE)/100</f>
        <v>0.47</v>
      </c>
      <c r="S467" s="26">
        <f>VLOOKUP($C467,Demographics!$A$2:$V$2860,14,FALSE)/100</f>
        <v>0</v>
      </c>
      <c r="T467" s="26">
        <f>VLOOKUP($C467,Demographics!$A$2:$V$2860,15,FALSE)/100</f>
        <v>0</v>
      </c>
      <c r="U467" s="26">
        <f>VLOOKUP($C467,Demographics!$A$2:$V$2860,16,FALSE)/100</f>
        <v>9.849999999999999E-2</v>
      </c>
      <c r="V467" s="26">
        <f>VLOOKUP($C467,Demographics!$A$2:$V$2860,17,FALSE)/100</f>
        <v>0.64529999999999998</v>
      </c>
      <c r="W467" s="26">
        <f>VLOOKUP($C467,Demographics!$A$2:$V$2860,18,FALSE)/100</f>
        <v>4.8999999999999998E-3</v>
      </c>
      <c r="X467" s="27">
        <f>VLOOKUP($C467,Demographics!$A$2:$V$2860,19,FALSE)/100</f>
        <v>0</v>
      </c>
      <c r="Y467" s="68">
        <f>IF(VLOOKUP($C467,MSP_HSPE!$B$2:$F$671,2,0)=0,"",VLOOKUP($C467,MSP_HSPE!$B$2:$F$671,2,0))</f>
        <v>3.06</v>
      </c>
      <c r="Z467" s="69">
        <f>IF(VLOOKUP($C467,MSP_HSPE!$B$2:$F$671,4,0)=0,"",VLOOKUP($C467,MSP_HSPE!$B$2:$F$671,4,0))</f>
        <v>3.2210000000000001</v>
      </c>
      <c r="AA467" s="69">
        <f>IF(VLOOKUP($C467,EOC!$A$2:$F$1091,2,0)=0,"",VLOOKUP($C467,EOC!$A$2:$F$1091,2,0))</f>
        <v>2.9</v>
      </c>
      <c r="AB467" s="69">
        <f>IF(VLOOKUP($C467,EOC!$A$2:$F$1091,4,0)=0,"",VLOOKUP($C467,EOC!$A$2:$F$1091,4,0))</f>
        <v>3.3110000000000004</v>
      </c>
      <c r="AC467" s="70">
        <f>IF(VLOOKUP($C467,EOC!$A$2:$F$1091,6,0)=0,"",VLOOKUP($C467,EOC!$A$2:$F$1091,6,0))</f>
        <v>3.1039999999999996</v>
      </c>
      <c r="AD467" s="65">
        <f>Y467-(Modeling!$H$4+'High Schools'!V599*Modeling!$H$5)</f>
        <v>-3.2317959322807344E-2</v>
      </c>
      <c r="AE467" s="66">
        <f>Z467-(Modeling!$I$4+V467*Modeling!$I$5)</f>
        <v>0.47206360461420838</v>
      </c>
      <c r="AF467" s="64">
        <f>AA467-(Modeling!$J$4+V467*Modeling!$J$5)</f>
        <v>1.0807968012864986</v>
      </c>
      <c r="AG467" s="62">
        <f>AC467-(Modeling!$K$4+V467*Modeling!$K$5)</f>
        <v>0.81689853469742291</v>
      </c>
      <c r="AH467" s="67">
        <f t="shared" si="14"/>
        <v>2.3374409812753223</v>
      </c>
      <c r="AI467" s="94">
        <f t="shared" si="15"/>
        <v>17</v>
      </c>
    </row>
    <row r="468" spans="1:35" x14ac:dyDescent="0.2">
      <c r="A468" s="36" t="s">
        <v>391</v>
      </c>
      <c r="B468" s="35" t="s">
        <v>129</v>
      </c>
      <c r="C468" s="53">
        <v>3516</v>
      </c>
      <c r="D468" s="28" t="str">
        <f>VLOOKUP($C468,Demographics!$A$2:$V$2860,2,FALSE)</f>
        <v>P</v>
      </c>
      <c r="E468" s="28" t="str">
        <f>VLOOKUP($C468,Demographics!$A$2:$V$2860,3,FALSE)</f>
        <v xml:space="preserve">9-12      </v>
      </c>
      <c r="F468" s="28">
        <f>VLOOKUP($C468,Demographics!$A$2:$V$2860,4,FALSE)</f>
        <v>431</v>
      </c>
      <c r="G468" s="29">
        <f>VLOOKUP($C468,Demographics!$A$2:$V$2860,20,FALSE)</f>
        <v>19</v>
      </c>
      <c r="H468" s="29">
        <f>VLOOKUP($C468,Demographics!$A$2:$V$2860,21,FALSE)</f>
        <v>13.6</v>
      </c>
      <c r="I468" s="27">
        <f>VLOOKUP($C468,Demographics!$A$2:$V$2860,22,FALSE)/100</f>
        <v>0.39130000000000004</v>
      </c>
      <c r="J468" s="25">
        <f>VLOOKUP($C468,Demographics!$A$2:$V$2860,5,FALSE)/100</f>
        <v>2.3E-3</v>
      </c>
      <c r="K468" s="26">
        <f>VLOOKUP($C468,Demographics!$A$2:$V$2860,6,FALSE)/100</f>
        <v>4.5999999999999999E-3</v>
      </c>
      <c r="L468" s="26">
        <f>VLOOKUP($C468,Demographics!$A$2:$V$2860,7,FALSE)/100</f>
        <v>0</v>
      </c>
      <c r="M468" s="26">
        <f>VLOOKUP($C468,Demographics!$A$2:$V$2860,8,FALSE)/100</f>
        <v>4.5999999999999999E-3</v>
      </c>
      <c r="N468" s="26">
        <f>VLOOKUP($C468,Demographics!$A$2:$V$2860,9,FALSE)/100</f>
        <v>0.78650000000000009</v>
      </c>
      <c r="O468" s="26">
        <f>VLOOKUP($C468,Demographics!$A$2:$V$2860,10,FALSE)/100</f>
        <v>0.19949999999999998</v>
      </c>
      <c r="P468" s="26">
        <f>VLOOKUP($C468,Demographics!$A$2:$V$2860,11,FALSE)/100</f>
        <v>2.3E-3</v>
      </c>
      <c r="Q468" s="26">
        <f>VLOOKUP($C468,Demographics!$A$2:$V$2860,12,FALSE)/100</f>
        <v>0.52439999999999998</v>
      </c>
      <c r="R468" s="26">
        <f>VLOOKUP($C468,Demographics!$A$2:$V$2860,13,FALSE)/100</f>
        <v>0.47560000000000002</v>
      </c>
      <c r="S468" s="26">
        <f>VLOOKUP($C468,Demographics!$A$2:$V$2860,14,FALSE)/100</f>
        <v>5.4699999999999999E-2</v>
      </c>
      <c r="T468" s="26">
        <f>VLOOKUP($C468,Demographics!$A$2:$V$2860,15,FALSE)/100</f>
        <v>0.14180000000000001</v>
      </c>
      <c r="U468" s="26">
        <f>VLOOKUP($C468,Demographics!$A$2:$V$2860,16,FALSE)/100</f>
        <v>9.1999999999999998E-2</v>
      </c>
      <c r="V468" s="26">
        <f>VLOOKUP($C468,Demographics!$A$2:$V$2860,17,FALSE)/100</f>
        <v>1</v>
      </c>
      <c r="W468" s="26">
        <f>VLOOKUP($C468,Demographics!$A$2:$V$2860,18,FALSE)/100</f>
        <v>5.9699999999999996E-2</v>
      </c>
      <c r="X468" s="27">
        <f>VLOOKUP($C468,Demographics!$A$2:$V$2860,19,FALSE)/100</f>
        <v>0</v>
      </c>
      <c r="Y468" s="68">
        <f>IF(VLOOKUP($C468,MSP_HSPE!$B$2:$F$671,2,0)=0,"",VLOOKUP($C468,MSP_HSPE!$B$2:$F$671,2,0))</f>
        <v>3.27</v>
      </c>
      <c r="Z468" s="69">
        <f>IF(VLOOKUP($C468,MSP_HSPE!$B$2:$F$671,4,0)=0,"",VLOOKUP($C468,MSP_HSPE!$B$2:$F$671,4,0))</f>
        <v>3.45</v>
      </c>
      <c r="AA468" s="69">
        <f>IF(VLOOKUP($C468,EOC!$A$2:$F$1091,2,0)=0,"",VLOOKUP($C468,EOC!$A$2:$F$1091,2,0))</f>
        <v>2.0879999999999996</v>
      </c>
      <c r="AB468" s="69">
        <f>IF(VLOOKUP($C468,EOC!$A$2:$F$1091,4,0)=0,"",VLOOKUP($C468,EOC!$A$2:$F$1091,4,0))</f>
        <v>3.0350000000000001</v>
      </c>
      <c r="AC468" s="70">
        <f>IF(VLOOKUP($C468,EOC!$A$2:$F$1091,6,0)=0,"",VLOOKUP($C468,EOC!$A$2:$F$1091,6,0))</f>
        <v>3.012</v>
      </c>
      <c r="AD468" s="65">
        <f>Y468-(Modeling!$H$4+'High Schools'!V114*Modeling!$H$5)</f>
        <v>0.2466914207433013</v>
      </c>
      <c r="AE468" s="66">
        <f>Z468-(Modeling!$I$4+V468*Modeling!$I$5)</f>
        <v>1.0561618683054461</v>
      </c>
      <c r="AF468" s="64">
        <f>AA468-(Modeling!$J$4+V468*Modeling!$J$5)</f>
        <v>0.61572648500278149</v>
      </c>
      <c r="AG468" s="62">
        <f>AC468-(Modeling!$K$4+V468*Modeling!$K$5)</f>
        <v>1.2398126160795511</v>
      </c>
      <c r="AH468" s="67">
        <f t="shared" si="14"/>
        <v>3.15839239013108</v>
      </c>
      <c r="AI468" s="94">
        <f t="shared" si="15"/>
        <v>3</v>
      </c>
    </row>
    <row r="469" spans="1:35" x14ac:dyDescent="0.2">
      <c r="A469" s="36" t="s">
        <v>413</v>
      </c>
      <c r="B469" s="35" t="s">
        <v>92</v>
      </c>
      <c r="C469" s="53">
        <v>2879</v>
      </c>
      <c r="D469" s="28" t="str">
        <f>VLOOKUP($C469,Demographics!$A$2:$V$2860,2,FALSE)</f>
        <v>P</v>
      </c>
      <c r="E469" s="28" t="str">
        <f>VLOOKUP($C469,Demographics!$A$2:$V$2860,3,FALSE)</f>
        <v xml:space="preserve">9-12      </v>
      </c>
      <c r="F469" s="28">
        <f>VLOOKUP($C469,Demographics!$A$2:$V$2860,4,FALSE)</f>
        <v>283</v>
      </c>
      <c r="G469" s="29">
        <f>VLOOKUP($C469,Demographics!$A$2:$V$2860,20,FALSE)</f>
        <v>9</v>
      </c>
      <c r="H469" s="29">
        <f>VLOOKUP($C469,Demographics!$A$2:$V$2860,21,FALSE)</f>
        <v>13.6</v>
      </c>
      <c r="I469" s="27">
        <f>VLOOKUP($C469,Demographics!$A$2:$V$2860,22,FALSE)/100</f>
        <v>0.5806</v>
      </c>
      <c r="J469" s="25">
        <f>VLOOKUP($C469,Demographics!$A$2:$V$2860,5,FALSE)/100</f>
        <v>3.4999999999999996E-3</v>
      </c>
      <c r="K469" s="26">
        <f>VLOOKUP($C469,Demographics!$A$2:$V$2860,6,FALSE)/100</f>
        <v>1.77E-2</v>
      </c>
      <c r="L469" s="26">
        <f>VLOOKUP($C469,Demographics!$A$2:$V$2860,7,FALSE)/100</f>
        <v>0</v>
      </c>
      <c r="M469" s="26">
        <f>VLOOKUP($C469,Demographics!$A$2:$V$2860,8,FALSE)/100</f>
        <v>7.0999999999999995E-3</v>
      </c>
      <c r="N469" s="26">
        <f>VLOOKUP($C469,Demographics!$A$2:$V$2860,9,FALSE)/100</f>
        <v>0.10949999999999999</v>
      </c>
      <c r="O469" s="26">
        <f>VLOOKUP($C469,Demographics!$A$2:$V$2860,10,FALSE)/100</f>
        <v>0.81269999999999998</v>
      </c>
      <c r="P469" s="26">
        <f>VLOOKUP($C469,Demographics!$A$2:$V$2860,11,FALSE)/100</f>
        <v>4.9500000000000002E-2</v>
      </c>
      <c r="Q469" s="26">
        <f>VLOOKUP($C469,Demographics!$A$2:$V$2860,12,FALSE)/100</f>
        <v>0.52649999999999997</v>
      </c>
      <c r="R469" s="26">
        <f>VLOOKUP($C469,Demographics!$A$2:$V$2860,13,FALSE)/100</f>
        <v>0.47350000000000003</v>
      </c>
      <c r="S469" s="26">
        <f>VLOOKUP($C469,Demographics!$A$2:$V$2860,14,FALSE)/100</f>
        <v>0</v>
      </c>
      <c r="T469" s="26">
        <f>VLOOKUP($C469,Demographics!$A$2:$V$2860,15,FALSE)/100</f>
        <v>6.9999999999999993E-3</v>
      </c>
      <c r="U469" s="26">
        <f>VLOOKUP($C469,Demographics!$A$2:$V$2860,16,FALSE)/100</f>
        <v>0.10529999999999999</v>
      </c>
      <c r="V469" s="26">
        <f>VLOOKUP($C469,Demographics!$A$2:$V$2860,17,FALSE)/100</f>
        <v>0.32630000000000003</v>
      </c>
      <c r="W469" s="26">
        <f>VLOOKUP($C469,Demographics!$A$2:$V$2860,18,FALSE)/100</f>
        <v>6.9999999999999993E-3</v>
      </c>
      <c r="X469" s="27">
        <f>VLOOKUP($C469,Demographics!$A$2:$V$2860,19,FALSE)/100</f>
        <v>0</v>
      </c>
      <c r="Y469" s="68">
        <f>IF(VLOOKUP($C469,MSP_HSPE!$B$2:$F$671,2,0)=0,"",VLOOKUP($C469,MSP_HSPE!$B$2:$F$671,2,0))</f>
        <v>3.42</v>
      </c>
      <c r="Z469" s="69">
        <f>IF(VLOOKUP($C469,MSP_HSPE!$B$2:$F$671,4,0)=0,"",VLOOKUP($C469,MSP_HSPE!$B$2:$F$671,4,0))</f>
        <v>3.2969999999999997</v>
      </c>
      <c r="AA469" s="69">
        <f>IF(VLOOKUP($C469,EOC!$A$2:$F$1091,2,0)=0,"",VLOOKUP($C469,EOC!$A$2:$F$1091,2,0))</f>
        <v>2.0869999999999997</v>
      </c>
      <c r="AB469" s="69">
        <f>IF(VLOOKUP($C469,EOC!$A$2:$F$1091,4,0)=0,"",VLOOKUP($C469,EOC!$A$2:$F$1091,4,0))</f>
        <v>3.3080000000000003</v>
      </c>
      <c r="AC469" s="70">
        <f>IF(VLOOKUP($C469,EOC!$A$2:$F$1091,6,0)=0,"",VLOOKUP($C469,EOC!$A$2:$F$1091,6,0))</f>
        <v>2.9969999999999999</v>
      </c>
      <c r="AD469" s="65">
        <f>Y469-(Modeling!$H$4+'High Schools'!V404*Modeling!$H$5)</f>
        <v>0.65642389613354668</v>
      </c>
      <c r="AE469" s="66">
        <f>Z469-(Modeling!$I$4+V469*Modeling!$I$5)</f>
        <v>0.2287054255403298</v>
      </c>
      <c r="AF469" s="64">
        <f>AA469-(Modeling!$J$4+V469*Modeling!$J$5)</f>
        <v>-4.4214952605507118E-2</v>
      </c>
      <c r="AG469" s="62">
        <f>AC469-(Modeling!$K$4+V469*Modeling!$K$5)</f>
        <v>0.24680974991902183</v>
      </c>
      <c r="AH469" s="67">
        <f t="shared" si="14"/>
        <v>1.0877241189873912</v>
      </c>
      <c r="AI469" s="94">
        <f t="shared" si="15"/>
        <v>115</v>
      </c>
    </row>
    <row r="470" spans="1:35" x14ac:dyDescent="0.2">
      <c r="A470" s="36" t="s">
        <v>413</v>
      </c>
      <c r="B470" s="35" t="s">
        <v>1240</v>
      </c>
      <c r="C470" s="53">
        <v>1963</v>
      </c>
      <c r="D470" s="28" t="str">
        <f>VLOOKUP($C470,Demographics!$A$2:$V$2860,2,FALSE)</f>
        <v>A</v>
      </c>
      <c r="E470" s="28" t="str">
        <f>VLOOKUP($C470,Demographics!$A$2:$V$2860,3,FALSE)</f>
        <v xml:space="preserve">K-12      </v>
      </c>
      <c r="F470" s="28">
        <f>VLOOKUP($C470,Demographics!$A$2:$V$2860,4,FALSE)</f>
        <v>23</v>
      </c>
      <c r="G470" s="29">
        <f>VLOOKUP($C470,Demographics!$A$2:$V$2860,20,FALSE)</f>
        <v>12</v>
      </c>
      <c r="H470" s="29">
        <f>VLOOKUP($C470,Demographics!$A$2:$V$2860,21,FALSE)</f>
        <v>4.5999999999999996</v>
      </c>
      <c r="I470" s="27">
        <f>VLOOKUP($C470,Demographics!$A$2:$V$2860,22,FALSE)/100</f>
        <v>0.5</v>
      </c>
      <c r="J470" s="25">
        <f>VLOOKUP($C470,Demographics!$A$2:$V$2860,5,FALSE)/100</f>
        <v>4.3499999999999997E-2</v>
      </c>
      <c r="K470" s="26">
        <f>VLOOKUP($C470,Demographics!$A$2:$V$2860,6,FALSE)/100</f>
        <v>0</v>
      </c>
      <c r="L470" s="26">
        <f>VLOOKUP($C470,Demographics!$A$2:$V$2860,7,FALSE)/100</f>
        <v>0</v>
      </c>
      <c r="M470" s="26">
        <f>VLOOKUP($C470,Demographics!$A$2:$V$2860,8,FALSE)/100</f>
        <v>0</v>
      </c>
      <c r="N470" s="26">
        <f>VLOOKUP($C470,Demographics!$A$2:$V$2860,9,FALSE)/100</f>
        <v>0.21739999999999998</v>
      </c>
      <c r="O470" s="26">
        <f>VLOOKUP($C470,Demographics!$A$2:$V$2860,10,FALSE)/100</f>
        <v>0.73909999999999998</v>
      </c>
      <c r="P470" s="26">
        <f>VLOOKUP($C470,Demographics!$A$2:$V$2860,11,FALSE)/100</f>
        <v>0</v>
      </c>
      <c r="Q470" s="26">
        <f>VLOOKUP($C470,Demographics!$A$2:$V$2860,12,FALSE)/100</f>
        <v>0.43479999999999996</v>
      </c>
      <c r="R470" s="26">
        <f>VLOOKUP($C470,Demographics!$A$2:$V$2860,13,FALSE)/100</f>
        <v>0.56520000000000004</v>
      </c>
      <c r="S470" s="26">
        <f>VLOOKUP($C470,Demographics!$A$2:$V$2860,14,FALSE)/100</f>
        <v>0</v>
      </c>
      <c r="T470" s="26">
        <f>VLOOKUP($C470,Demographics!$A$2:$V$2860,15,FALSE)/100</f>
        <v>0.04</v>
      </c>
      <c r="U470" s="26">
        <f>VLOOKUP($C470,Demographics!$A$2:$V$2860,16,FALSE)/100</f>
        <v>0.04</v>
      </c>
      <c r="V470" s="26">
        <f>VLOOKUP($C470,Demographics!$A$2:$V$2860,17,FALSE)/100</f>
        <v>0.4</v>
      </c>
      <c r="W470" s="26">
        <f>VLOOKUP($C470,Demographics!$A$2:$V$2860,18,FALSE)/100</f>
        <v>0</v>
      </c>
      <c r="X470" s="27">
        <f>VLOOKUP($C470,Demographics!$A$2:$V$2860,19,FALSE)/100</f>
        <v>0</v>
      </c>
      <c r="Y470" s="68" t="str">
        <f>IF(VLOOKUP($C470,MSP_HSPE!$B$2:$F$671,2,0)=0,"",VLOOKUP($C470,MSP_HSPE!$B$2:$F$671,2,0))</f>
        <v/>
      </c>
      <c r="Z470" s="69" t="str">
        <f>IF(VLOOKUP($C470,MSP_HSPE!$B$2:$F$671,4,0)=0,"",VLOOKUP($C470,MSP_HSPE!$B$2:$F$671,4,0))</f>
        <v/>
      </c>
      <c r="AA470" s="69" t="str">
        <f>IF(VLOOKUP($C470,EOC!$A$2:$F$1091,2,0)=0,"",VLOOKUP($C470,EOC!$A$2:$F$1091,2,0))</f>
        <v/>
      </c>
      <c r="AB470" s="69" t="str">
        <f>IF(VLOOKUP($C470,EOC!$A$2:$F$1091,4,0)=0,"",VLOOKUP($C470,EOC!$A$2:$F$1091,4,0))</f>
        <v/>
      </c>
      <c r="AC470" s="70" t="str">
        <f>IF(VLOOKUP($C470,EOC!$A$2:$F$1091,6,0)=0,"",VLOOKUP($C470,EOC!$A$2:$F$1091,6,0))</f>
        <v/>
      </c>
      <c r="AD470" s="67"/>
      <c r="AE470" s="63"/>
      <c r="AF470" s="63"/>
      <c r="AG470" s="62"/>
      <c r="AH470" s="67" t="str">
        <f t="shared" si="14"/>
        <v/>
      </c>
      <c r="AI470" s="94" t="str">
        <f t="shared" si="15"/>
        <v/>
      </c>
    </row>
    <row r="471" spans="1:35" x14ac:dyDescent="0.2">
      <c r="A471" s="36" t="s">
        <v>17</v>
      </c>
      <c r="B471" s="35" t="s">
        <v>581</v>
      </c>
      <c r="C471" s="53">
        <v>2220</v>
      </c>
      <c r="D471" s="28" t="str">
        <f>VLOOKUP($C471,Demographics!$A$2:$V$2860,2,FALSE)</f>
        <v>P</v>
      </c>
      <c r="E471" s="28" t="str">
        <f>VLOOKUP($C471,Demographics!$A$2:$V$2860,3,FALSE)</f>
        <v xml:space="preserve">9-12      </v>
      </c>
      <c r="F471" s="28">
        <f>VLOOKUP($C471,Demographics!$A$2:$V$2860,4,FALSE)</f>
        <v>1620</v>
      </c>
      <c r="G471" s="29">
        <f>VLOOKUP($C471,Demographics!$A$2:$V$2860,20,FALSE)</f>
        <v>21</v>
      </c>
      <c r="H471" s="29">
        <f>VLOOKUP($C471,Demographics!$A$2:$V$2860,21,FALSE)</f>
        <v>10.1</v>
      </c>
      <c r="I471" s="27">
        <f>VLOOKUP($C471,Demographics!$A$2:$V$2860,22,FALSE)/100</f>
        <v>0.78209999999999991</v>
      </c>
      <c r="J471" s="25">
        <f>VLOOKUP($C471,Demographics!$A$2:$V$2860,5,FALSE)/100</f>
        <v>1.1699999999999999E-2</v>
      </c>
      <c r="K471" s="26">
        <f>VLOOKUP($C471,Demographics!$A$2:$V$2860,6,FALSE)/100</f>
        <v>9.9399999999999988E-2</v>
      </c>
      <c r="L471" s="26">
        <f>VLOOKUP($C471,Demographics!$A$2:$V$2860,7,FALSE)/100</f>
        <v>1.1999999999999999E-3</v>
      </c>
      <c r="M471" s="26">
        <f>VLOOKUP($C471,Demographics!$A$2:$V$2860,8,FALSE)/100</f>
        <v>5.2499999999999998E-2</v>
      </c>
      <c r="N471" s="26">
        <f>VLOOKUP($C471,Demographics!$A$2:$V$2860,9,FALSE)/100</f>
        <v>0.11109999999999999</v>
      </c>
      <c r="O471" s="26">
        <f>VLOOKUP($C471,Demographics!$A$2:$V$2860,10,FALSE)/100</f>
        <v>0.68150000000000011</v>
      </c>
      <c r="P471" s="26">
        <f>VLOOKUP($C471,Demographics!$A$2:$V$2860,11,FALSE)/100</f>
        <v>4.2599999999999999E-2</v>
      </c>
      <c r="Q471" s="26">
        <f>VLOOKUP($C471,Demographics!$A$2:$V$2860,12,FALSE)/100</f>
        <v>0.51359999999999995</v>
      </c>
      <c r="R471" s="26">
        <f>VLOOKUP($C471,Demographics!$A$2:$V$2860,13,FALSE)/100</f>
        <v>0.4864</v>
      </c>
      <c r="S471" s="26">
        <f>VLOOKUP($C471,Demographics!$A$2:$V$2860,14,FALSE)/100</f>
        <v>2.5699999999999997E-2</v>
      </c>
      <c r="T471" s="26">
        <f>VLOOKUP($C471,Demographics!$A$2:$V$2860,15,FALSE)/100</f>
        <v>1.6899999999999998E-2</v>
      </c>
      <c r="U471" s="26">
        <f>VLOOKUP($C471,Demographics!$A$2:$V$2860,16,FALSE)/100</f>
        <v>0.1108</v>
      </c>
      <c r="V471" s="26">
        <f>VLOOKUP($C471,Demographics!$A$2:$V$2860,17,FALSE)/100</f>
        <v>0.2059</v>
      </c>
      <c r="W471" s="26">
        <f>VLOOKUP($C471,Demographics!$A$2:$V$2860,18,FALSE)/100</f>
        <v>4.6300000000000001E-2</v>
      </c>
      <c r="X471" s="27">
        <f>VLOOKUP($C471,Demographics!$A$2:$V$2860,19,FALSE)/100</f>
        <v>2.5000000000000001E-3</v>
      </c>
      <c r="Y471" s="68">
        <f>IF(VLOOKUP($C471,MSP_HSPE!$B$2:$F$671,2,0)=0,"",VLOOKUP($C471,MSP_HSPE!$B$2:$F$671,2,0))</f>
        <v>3.63</v>
      </c>
      <c r="Z471" s="69">
        <f>IF(VLOOKUP($C471,MSP_HSPE!$B$2:$F$671,4,0)=0,"",VLOOKUP($C471,MSP_HSPE!$B$2:$F$671,4,0))</f>
        <v>3.1290000000000004</v>
      </c>
      <c r="AA471" s="69">
        <f>IF(VLOOKUP($C471,EOC!$A$2:$F$1091,2,0)=0,"",VLOOKUP($C471,EOC!$A$2:$F$1091,2,0))</f>
        <v>2.5329999999999999</v>
      </c>
      <c r="AB471" s="69">
        <f>IF(VLOOKUP($C471,EOC!$A$2:$F$1091,4,0)=0,"",VLOOKUP($C471,EOC!$A$2:$F$1091,4,0))</f>
        <v>3.4750000000000001</v>
      </c>
      <c r="AC471" s="70">
        <f>IF(VLOOKUP($C471,EOC!$A$2:$F$1091,6,0)=0,"",VLOOKUP($C471,EOC!$A$2:$F$1091,6,0))</f>
        <v>3.5359999999999996</v>
      </c>
      <c r="AD471" s="65">
        <f>Y471-(Modeling!$H$4+'High Schools'!V153*Modeling!$H$5)</f>
        <v>0.78065017415454019</v>
      </c>
      <c r="AE471" s="66">
        <f>Z471-(Modeling!$I$4+V471*Modeling!$I$5)</f>
        <v>-5.9829761796644565E-2</v>
      </c>
      <c r="AF471" s="64">
        <f>AA471-(Modeling!$J$4+V471*Modeling!$J$5)</f>
        <v>0.28402261739889001</v>
      </c>
      <c r="AG471" s="62">
        <f>AC471-(Modeling!$K$4+V471*Modeling!$K$5)</f>
        <v>0.61102639666723624</v>
      </c>
      <c r="AH471" s="67">
        <f t="shared" si="14"/>
        <v>1.6158694264240219</v>
      </c>
      <c r="AI471" s="94">
        <f t="shared" si="15"/>
        <v>56</v>
      </c>
    </row>
    <row r="472" spans="1:35" x14ac:dyDescent="0.2">
      <c r="A472" s="36" t="s">
        <v>17</v>
      </c>
      <c r="B472" s="35" t="s">
        <v>52</v>
      </c>
      <c r="C472" s="53">
        <v>1751</v>
      </c>
      <c r="D472" s="28" t="str">
        <f>VLOOKUP($C472,Demographics!$A$2:$V$2860,2,FALSE)</f>
        <v>A</v>
      </c>
      <c r="E472" s="28" t="str">
        <f>VLOOKUP($C472,Demographics!$A$2:$V$2860,3,FALSE)</f>
        <v xml:space="preserve">K-12      </v>
      </c>
      <c r="F472" s="28">
        <f>VLOOKUP($C472,Demographics!$A$2:$V$2860,4,FALSE)</f>
        <v>181</v>
      </c>
      <c r="G472" s="29">
        <f>VLOOKUP($C472,Demographics!$A$2:$V$2860,20,FALSE)</f>
        <v>20</v>
      </c>
      <c r="H472" s="29">
        <f>VLOOKUP($C472,Demographics!$A$2:$V$2860,21,FALSE)</f>
        <v>8.9</v>
      </c>
      <c r="I472" s="27">
        <f>VLOOKUP($C472,Demographics!$A$2:$V$2860,22,FALSE)/100</f>
        <v>0.44439999999999996</v>
      </c>
      <c r="J472" s="25">
        <f>VLOOKUP($C472,Demographics!$A$2:$V$2860,5,FALSE)/100</f>
        <v>2.2099999999999998E-2</v>
      </c>
      <c r="K472" s="26">
        <f>VLOOKUP($C472,Demographics!$A$2:$V$2860,6,FALSE)/100</f>
        <v>6.08E-2</v>
      </c>
      <c r="L472" s="26">
        <f>VLOOKUP($C472,Demographics!$A$2:$V$2860,7,FALSE)/100</f>
        <v>0</v>
      </c>
      <c r="M472" s="26">
        <f>VLOOKUP($C472,Demographics!$A$2:$V$2860,8,FALSE)/100</f>
        <v>0.1547</v>
      </c>
      <c r="N472" s="26">
        <f>VLOOKUP($C472,Demographics!$A$2:$V$2860,9,FALSE)/100</f>
        <v>7.7300000000000008E-2</v>
      </c>
      <c r="O472" s="26">
        <f>VLOOKUP($C472,Demographics!$A$2:$V$2860,10,FALSE)/100</f>
        <v>0.59670000000000001</v>
      </c>
      <c r="P472" s="26">
        <f>VLOOKUP($C472,Demographics!$A$2:$V$2860,11,FALSE)/100</f>
        <v>8.8399999999999992E-2</v>
      </c>
      <c r="Q472" s="26">
        <f>VLOOKUP($C472,Demographics!$A$2:$V$2860,12,FALSE)/100</f>
        <v>0.49719999999999998</v>
      </c>
      <c r="R472" s="26">
        <f>VLOOKUP($C472,Demographics!$A$2:$V$2860,13,FALSE)/100</f>
        <v>0.50280000000000002</v>
      </c>
      <c r="S472" s="26">
        <f>VLOOKUP($C472,Demographics!$A$2:$V$2860,14,FALSE)/100</f>
        <v>0</v>
      </c>
      <c r="T472" s="26">
        <f>VLOOKUP($C472,Demographics!$A$2:$V$2860,15,FALSE)/100</f>
        <v>5.1000000000000004E-3</v>
      </c>
      <c r="U472" s="26">
        <f>VLOOKUP($C472,Demographics!$A$2:$V$2860,16,FALSE)/100</f>
        <v>0.1414</v>
      </c>
      <c r="V472" s="26">
        <f>VLOOKUP($C472,Demographics!$A$2:$V$2860,17,FALSE)/100</f>
        <v>0.32829999999999998</v>
      </c>
      <c r="W472" s="26">
        <f>VLOOKUP($C472,Demographics!$A$2:$V$2860,18,FALSE)/100</f>
        <v>2.53E-2</v>
      </c>
      <c r="X472" s="27">
        <f>VLOOKUP($C472,Demographics!$A$2:$V$2860,19,FALSE)/100</f>
        <v>0</v>
      </c>
      <c r="Y472" s="68">
        <f>IF(VLOOKUP($C472,MSP_HSPE!$B$2:$F$671,2,0)=0,"",VLOOKUP($C472,MSP_HSPE!$B$2:$F$671,2,0))</f>
        <v>3.15</v>
      </c>
      <c r="Z472" s="69">
        <f>IF(VLOOKUP($C472,MSP_HSPE!$B$2:$F$671,4,0)=0,"",VLOOKUP($C472,MSP_HSPE!$B$2:$F$671,4,0))</f>
        <v>2.4640000000000004</v>
      </c>
      <c r="AA472" s="69">
        <f>IF(VLOOKUP($C472,EOC!$A$2:$F$1091,2,0)=0,"",VLOOKUP($C472,EOC!$A$2:$F$1091,2,0))</f>
        <v>1.625</v>
      </c>
      <c r="AB472" s="69">
        <f>IF(VLOOKUP($C472,EOC!$A$2:$F$1091,4,0)=0,"",VLOOKUP($C472,EOC!$A$2:$F$1091,4,0))</f>
        <v>3.2160000000000002</v>
      </c>
      <c r="AC472" s="70" t="str">
        <f>IF(VLOOKUP($C472,EOC!$A$2:$F$1091,6,0)=0,"",VLOOKUP($C472,EOC!$A$2:$F$1091,6,0))</f>
        <v/>
      </c>
      <c r="AD472" s="65">
        <f>Y472-(Modeling!$H$4+'High Schools'!V150*Modeling!$H$5)</f>
        <v>-0.15118328767597111</v>
      </c>
      <c r="AE472" s="66">
        <f>Z472-(Modeling!$I$4+V472*Modeling!$I$5)</f>
        <v>-0.602292328822843</v>
      </c>
      <c r="AF472" s="64">
        <f>AA472-(Modeling!$J$4+V472*Modeling!$J$5)</f>
        <v>-0.50425876606072917</v>
      </c>
      <c r="AG472" s="62"/>
      <c r="AH472" s="67">
        <f t="shared" si="14"/>
        <v>-1.2577343825595433</v>
      </c>
      <c r="AI472" s="94">
        <f t="shared" si="15"/>
        <v>422</v>
      </c>
    </row>
    <row r="473" spans="1:35" x14ac:dyDescent="0.2">
      <c r="A473" s="36" t="s">
        <v>17</v>
      </c>
      <c r="B473" s="35" t="s">
        <v>1139</v>
      </c>
      <c r="C473" s="53">
        <v>3096</v>
      </c>
      <c r="D473" s="28" t="str">
        <f>VLOOKUP($C473,Demographics!$A$2:$V$2860,2,FALSE)</f>
        <v>P</v>
      </c>
      <c r="E473" s="28" t="str">
        <f>VLOOKUP($C473,Demographics!$A$2:$V$2860,3,FALSE)</f>
        <v xml:space="preserve">9-12      </v>
      </c>
      <c r="F473" s="28">
        <f>VLOOKUP($C473,Demographics!$A$2:$V$2860,4,FALSE)</f>
        <v>1274</v>
      </c>
      <c r="G473" s="29">
        <f>VLOOKUP($C473,Demographics!$A$2:$V$2860,20,FALSE)</f>
        <v>20</v>
      </c>
      <c r="H473" s="29">
        <f>VLOOKUP($C473,Demographics!$A$2:$V$2860,21,FALSE)</f>
        <v>9.9</v>
      </c>
      <c r="I473" s="27">
        <f>VLOOKUP($C473,Demographics!$A$2:$V$2860,22,FALSE)/100</f>
        <v>0.6875</v>
      </c>
      <c r="J473" s="25">
        <f>VLOOKUP($C473,Demographics!$A$2:$V$2860,5,FALSE)/100</f>
        <v>1.8100000000000002E-2</v>
      </c>
      <c r="K473" s="26">
        <f>VLOOKUP($C473,Demographics!$A$2:$V$2860,6,FALSE)/100</f>
        <v>0.17739999999999997</v>
      </c>
      <c r="L473" s="26">
        <f>VLOOKUP($C473,Demographics!$A$2:$V$2860,7,FALSE)/100</f>
        <v>2.2799999999999997E-2</v>
      </c>
      <c r="M473" s="26">
        <f>VLOOKUP($C473,Demographics!$A$2:$V$2860,8,FALSE)/100</f>
        <v>0.20489999999999997</v>
      </c>
      <c r="N473" s="26">
        <f>VLOOKUP($C473,Demographics!$A$2:$V$2860,9,FALSE)/100</f>
        <v>0.22760000000000002</v>
      </c>
      <c r="O473" s="26">
        <f>VLOOKUP($C473,Demographics!$A$2:$V$2860,10,FALSE)/100</f>
        <v>0.31</v>
      </c>
      <c r="P473" s="26">
        <f>VLOOKUP($C473,Demographics!$A$2:$V$2860,11,FALSE)/100</f>
        <v>3.9199999999999999E-2</v>
      </c>
      <c r="Q473" s="26">
        <f>VLOOKUP($C473,Demographics!$A$2:$V$2860,12,FALSE)/100</f>
        <v>0.53380000000000005</v>
      </c>
      <c r="R473" s="26">
        <f>VLOOKUP($C473,Demographics!$A$2:$V$2860,13,FALSE)/100</f>
        <v>0.46619999999999995</v>
      </c>
      <c r="S473" s="26">
        <f>VLOOKUP($C473,Demographics!$A$2:$V$2860,14,FALSE)/100</f>
        <v>1.0700000000000001E-2</v>
      </c>
      <c r="T473" s="26">
        <f>VLOOKUP($C473,Demographics!$A$2:$V$2860,15,FALSE)/100</f>
        <v>0.10529999999999999</v>
      </c>
      <c r="U473" s="26">
        <f>VLOOKUP($C473,Demographics!$A$2:$V$2860,16,FALSE)/100</f>
        <v>0.15310000000000001</v>
      </c>
      <c r="V473" s="26">
        <f>VLOOKUP($C473,Demographics!$A$2:$V$2860,17,FALSE)/100</f>
        <v>0.59509999999999996</v>
      </c>
      <c r="W473" s="26">
        <f>VLOOKUP($C473,Demographics!$A$2:$V$2860,18,FALSE)/100</f>
        <v>2.1400000000000002E-2</v>
      </c>
      <c r="X473" s="27">
        <f>VLOOKUP($C473,Demographics!$A$2:$V$2860,19,FALSE)/100</f>
        <v>2.5000000000000001E-3</v>
      </c>
      <c r="Y473" s="68">
        <f>IF(VLOOKUP($C473,MSP_HSPE!$B$2:$F$671,2,0)=0,"",VLOOKUP($C473,MSP_HSPE!$B$2:$F$671,2,0))</f>
        <v>3.14</v>
      </c>
      <c r="Z473" s="69">
        <f>IF(VLOOKUP($C473,MSP_HSPE!$B$2:$F$671,4,0)=0,"",VLOOKUP($C473,MSP_HSPE!$B$2:$F$671,4,0))</f>
        <v>2.7349999999999999</v>
      </c>
      <c r="AA473" s="69">
        <f>IF(VLOOKUP($C473,EOC!$A$2:$F$1091,2,0)=0,"",VLOOKUP($C473,EOC!$A$2:$F$1091,2,0))</f>
        <v>2.1659999999999999</v>
      </c>
      <c r="AB473" s="69">
        <f>IF(VLOOKUP($C473,EOC!$A$2:$F$1091,4,0)=0,"",VLOOKUP($C473,EOC!$A$2:$F$1091,4,0))</f>
        <v>2.8359999999999999</v>
      </c>
      <c r="AC473" s="70">
        <f>IF(VLOOKUP($C473,EOC!$A$2:$F$1091,6,0)=0,"",VLOOKUP($C473,EOC!$A$2:$F$1091,6,0))</f>
        <v>2.573</v>
      </c>
      <c r="AD473" s="65">
        <f>Y473-(Modeling!$H$4+'High Schools'!V158*Modeling!$H$5)</f>
        <v>-2.1442163648593304E-2</v>
      </c>
      <c r="AE473" s="66">
        <f>Z473-(Modeling!$I$4+V473*Modeling!$I$5)</f>
        <v>-6.4192760870144916E-2</v>
      </c>
      <c r="AF473" s="64">
        <f>AA473-(Modeling!$J$4+V473*Modeling!$J$5)</f>
        <v>0.2976965190125842</v>
      </c>
      <c r="AG473" s="62">
        <f>AC473-(Modeling!$K$4+V473*Modeling!$K$5)</f>
        <v>0.21302374787649603</v>
      </c>
      <c r="AH473" s="67">
        <f t="shared" si="14"/>
        <v>0.42508534237034201</v>
      </c>
      <c r="AI473" s="94">
        <f t="shared" si="15"/>
        <v>223</v>
      </c>
    </row>
    <row r="474" spans="1:35" x14ac:dyDescent="0.2">
      <c r="A474" s="36" t="s">
        <v>17</v>
      </c>
      <c r="B474" s="35" t="s">
        <v>366</v>
      </c>
      <c r="C474" s="53">
        <v>2392</v>
      </c>
      <c r="D474" s="28" t="str">
        <f>VLOOKUP($C474,Demographics!$A$2:$V$2860,2,FALSE)</f>
        <v>P</v>
      </c>
      <c r="E474" s="28" t="str">
        <f>VLOOKUP($C474,Demographics!$A$2:$V$2860,3,FALSE)</f>
        <v xml:space="preserve">9-12      </v>
      </c>
      <c r="F474" s="28">
        <f>VLOOKUP($C474,Demographics!$A$2:$V$2860,4,FALSE)</f>
        <v>838</v>
      </c>
      <c r="G474" s="29">
        <f>VLOOKUP($C474,Demographics!$A$2:$V$2860,20,FALSE)</f>
        <v>18</v>
      </c>
      <c r="H474" s="29">
        <f>VLOOKUP($C474,Demographics!$A$2:$V$2860,21,FALSE)</f>
        <v>8.3000000000000007</v>
      </c>
      <c r="I474" s="27">
        <f>VLOOKUP($C474,Demographics!$A$2:$V$2860,22,FALSE)/100</f>
        <v>0.72340000000000004</v>
      </c>
      <c r="J474" s="25">
        <f>VLOOKUP($C474,Demographics!$A$2:$V$2860,5,FALSE)/100</f>
        <v>1.9099999999999999E-2</v>
      </c>
      <c r="K474" s="26">
        <f>VLOOKUP($C474,Demographics!$A$2:$V$2860,6,FALSE)/100</f>
        <v>0.39740000000000003</v>
      </c>
      <c r="L474" s="26">
        <f>VLOOKUP($C474,Demographics!$A$2:$V$2860,7,FALSE)/100</f>
        <v>1.67E-2</v>
      </c>
      <c r="M474" s="26">
        <f>VLOOKUP($C474,Demographics!$A$2:$V$2860,8,FALSE)/100</f>
        <v>0.36990000000000001</v>
      </c>
      <c r="N474" s="26">
        <f>VLOOKUP($C474,Demographics!$A$2:$V$2860,9,FALSE)/100</f>
        <v>0.11220000000000001</v>
      </c>
      <c r="O474" s="26">
        <f>VLOOKUP($C474,Demographics!$A$2:$V$2860,10,FALSE)/100</f>
        <v>5.7300000000000004E-2</v>
      </c>
      <c r="P474" s="26">
        <f>VLOOKUP($C474,Demographics!$A$2:$V$2860,11,FALSE)/100</f>
        <v>2.7400000000000001E-2</v>
      </c>
      <c r="Q474" s="26">
        <f>VLOOKUP($C474,Demographics!$A$2:$V$2860,12,FALSE)/100</f>
        <v>0.51910000000000001</v>
      </c>
      <c r="R474" s="26">
        <f>VLOOKUP($C474,Demographics!$A$2:$V$2860,13,FALSE)/100</f>
        <v>0.48090000000000005</v>
      </c>
      <c r="S474" s="26">
        <f>VLOOKUP($C474,Demographics!$A$2:$V$2860,14,FALSE)/100</f>
        <v>1.5900000000000001E-2</v>
      </c>
      <c r="T474" s="26">
        <f>VLOOKUP($C474,Demographics!$A$2:$V$2860,15,FALSE)/100</f>
        <v>0.06</v>
      </c>
      <c r="U474" s="26">
        <f>VLOOKUP($C474,Demographics!$A$2:$V$2860,16,FALSE)/100</f>
        <v>0.13239999999999999</v>
      </c>
      <c r="V474" s="26">
        <f>VLOOKUP($C474,Demographics!$A$2:$V$2860,17,FALSE)/100</f>
        <v>0.73409999999999997</v>
      </c>
      <c r="W474" s="26">
        <f>VLOOKUP($C474,Demographics!$A$2:$V$2860,18,FALSE)/100</f>
        <v>3.7000000000000002E-3</v>
      </c>
      <c r="X474" s="27">
        <f>VLOOKUP($C474,Demographics!$A$2:$V$2860,19,FALSE)/100</f>
        <v>4.8999999999999998E-3</v>
      </c>
      <c r="Y474" s="68">
        <f>IF(VLOOKUP($C474,MSP_HSPE!$B$2:$F$671,2,0)=0,"",VLOOKUP($C474,MSP_HSPE!$B$2:$F$671,2,0))</f>
        <v>3.24</v>
      </c>
      <c r="Z474" s="69">
        <f>IF(VLOOKUP($C474,MSP_HSPE!$B$2:$F$671,4,0)=0,"",VLOOKUP($C474,MSP_HSPE!$B$2:$F$671,4,0))</f>
        <v>3.2569999999999997</v>
      </c>
      <c r="AA474" s="69">
        <f>IF(VLOOKUP($C474,EOC!$A$2:$F$1091,2,0)=0,"",VLOOKUP($C474,EOC!$A$2:$F$1091,2,0))</f>
        <v>2.161</v>
      </c>
      <c r="AB474" s="69">
        <f>IF(VLOOKUP($C474,EOC!$A$2:$F$1091,4,0)=0,"",VLOOKUP($C474,EOC!$A$2:$F$1091,4,0))</f>
        <v>3.2389999999999999</v>
      </c>
      <c r="AC474" s="70">
        <f>IF(VLOOKUP($C474,EOC!$A$2:$F$1091,6,0)=0,"",VLOOKUP($C474,EOC!$A$2:$F$1091,6,0))</f>
        <v>2.6949999999999998</v>
      </c>
      <c r="AD474" s="65">
        <f>Y474-(Modeling!$H$4+'High Schools'!V157*Modeling!$H$5)</f>
        <v>0.31647370240294936</v>
      </c>
      <c r="AE474" s="66">
        <f>Z474-(Modeling!$I$4+V474*Modeling!$I$5)</f>
        <v>0.59696331088931931</v>
      </c>
      <c r="AF474" s="64">
        <f>AA474-(Modeling!$J$4+V474*Modeling!$J$5)</f>
        <v>0.42865148387461804</v>
      </c>
      <c r="AG474" s="62">
        <f>AC474-(Modeling!$K$4+V474*Modeling!$K$5)</f>
        <v>0.53680851616551672</v>
      </c>
      <c r="AH474" s="67">
        <f t="shared" si="14"/>
        <v>1.8788970133324034</v>
      </c>
      <c r="AI474" s="94">
        <f t="shared" si="15"/>
        <v>38</v>
      </c>
    </row>
    <row r="475" spans="1:35" x14ac:dyDescent="0.2">
      <c r="A475" s="36" t="s">
        <v>17</v>
      </c>
      <c r="B475" s="35" t="s">
        <v>1138</v>
      </c>
      <c r="C475" s="53">
        <v>1750</v>
      </c>
      <c r="D475" s="28" t="str">
        <f>VLOOKUP($C475,Demographics!$A$2:$V$2860,2,FALSE)</f>
        <v>A</v>
      </c>
      <c r="E475" s="28" t="str">
        <f>VLOOKUP($C475,Demographics!$A$2:$V$2860,3,FALSE)</f>
        <v xml:space="preserve">6-12      </v>
      </c>
      <c r="F475" s="28">
        <f>VLOOKUP($C475,Demographics!$A$2:$V$2860,4,FALSE)</f>
        <v>19</v>
      </c>
      <c r="G475" s="29">
        <f>VLOOKUP($C475,Demographics!$A$2:$V$2860,20,FALSE)</f>
        <v>0</v>
      </c>
      <c r="H475" s="29">
        <f>VLOOKUP($C475,Demographics!$A$2:$V$2860,21,FALSE)</f>
        <v>0</v>
      </c>
      <c r="I475" s="27">
        <f>VLOOKUP($C475,Demographics!$A$2:$V$2860,22,FALSE)/100</f>
        <v>0</v>
      </c>
      <c r="J475" s="25">
        <f>VLOOKUP($C475,Demographics!$A$2:$V$2860,5,FALSE)/100</f>
        <v>0</v>
      </c>
      <c r="K475" s="26">
        <f>VLOOKUP($C475,Demographics!$A$2:$V$2860,6,FALSE)/100</f>
        <v>5.2600000000000001E-2</v>
      </c>
      <c r="L475" s="26">
        <f>VLOOKUP($C475,Demographics!$A$2:$V$2860,7,FALSE)/100</f>
        <v>0</v>
      </c>
      <c r="M475" s="26">
        <f>VLOOKUP($C475,Demographics!$A$2:$V$2860,8,FALSE)/100</f>
        <v>0.42109999999999997</v>
      </c>
      <c r="N475" s="26">
        <f>VLOOKUP($C475,Demographics!$A$2:$V$2860,9,FALSE)/100</f>
        <v>0.26319999999999999</v>
      </c>
      <c r="O475" s="26">
        <f>VLOOKUP($C475,Demographics!$A$2:$V$2860,10,FALSE)/100</f>
        <v>0.15789999999999998</v>
      </c>
      <c r="P475" s="26">
        <f>VLOOKUP($C475,Demographics!$A$2:$V$2860,11,FALSE)/100</f>
        <v>0.10529999999999999</v>
      </c>
      <c r="Q475" s="26">
        <f>VLOOKUP($C475,Demographics!$A$2:$V$2860,12,FALSE)/100</f>
        <v>0.52629999999999999</v>
      </c>
      <c r="R475" s="26">
        <f>VLOOKUP($C475,Demographics!$A$2:$V$2860,13,FALSE)/100</f>
        <v>0.47369999999999995</v>
      </c>
      <c r="S475" s="26">
        <f>VLOOKUP($C475,Demographics!$A$2:$V$2860,14,FALSE)/100</f>
        <v>0</v>
      </c>
      <c r="T475" s="26">
        <f>VLOOKUP($C475,Demographics!$A$2:$V$2860,15,FALSE)/100</f>
        <v>0</v>
      </c>
      <c r="U475" s="26">
        <f>VLOOKUP($C475,Demographics!$A$2:$V$2860,16,FALSE)/100</f>
        <v>0.1739</v>
      </c>
      <c r="V475" s="26">
        <f>VLOOKUP($C475,Demographics!$A$2:$V$2860,17,FALSE)/100</f>
        <v>0.6522</v>
      </c>
      <c r="W475" s="26">
        <f>VLOOKUP($C475,Demographics!$A$2:$V$2860,18,FALSE)/100</f>
        <v>0</v>
      </c>
      <c r="X475" s="27">
        <f>VLOOKUP($C475,Demographics!$A$2:$V$2860,19,FALSE)/100</f>
        <v>4.3499999999999997E-2</v>
      </c>
      <c r="Y475" s="68" t="str">
        <f>IF(VLOOKUP($C475,MSP_HSPE!$B$2:$F$671,2,0)=0,"",VLOOKUP($C475,MSP_HSPE!$B$2:$F$671,2,0))</f>
        <v/>
      </c>
      <c r="Z475" s="69" t="str">
        <f>IF(VLOOKUP($C475,MSP_HSPE!$B$2:$F$671,4,0)=0,"",VLOOKUP($C475,MSP_HSPE!$B$2:$F$671,4,0))</f>
        <v/>
      </c>
      <c r="AA475" s="69">
        <f>IF(VLOOKUP($C475,EOC!$A$2:$F$1091,2,0)=0,"",VLOOKUP($C475,EOC!$A$2:$F$1091,2,0))</f>
        <v>1.2729999999999999</v>
      </c>
      <c r="AB475" s="69" t="str">
        <f>IF(VLOOKUP($C475,EOC!$A$2:$F$1091,4,0)=0,"",VLOOKUP($C475,EOC!$A$2:$F$1091,4,0))</f>
        <v/>
      </c>
      <c r="AC475" s="70" t="str">
        <f>IF(VLOOKUP($C475,EOC!$A$2:$F$1091,6,0)=0,"",VLOOKUP($C475,EOC!$A$2:$F$1091,6,0))</f>
        <v/>
      </c>
      <c r="AD475" s="67"/>
      <c r="AE475" s="63"/>
      <c r="AF475" s="64">
        <f>AA475-(Modeling!$J$4+V475*Modeling!$J$5)</f>
        <v>-0.53945435513401896</v>
      </c>
      <c r="AG475" s="62"/>
      <c r="AH475" s="67">
        <f t="shared" si="14"/>
        <v>-0.53945435513401896</v>
      </c>
      <c r="AI475" s="94">
        <f t="shared" si="15"/>
        <v>366</v>
      </c>
    </row>
    <row r="476" spans="1:35" x14ac:dyDescent="0.2">
      <c r="A476" s="36" t="s">
        <v>17</v>
      </c>
      <c r="B476" s="35" t="s">
        <v>79</v>
      </c>
      <c r="C476" s="53">
        <v>2182</v>
      </c>
      <c r="D476" s="28" t="str">
        <f>VLOOKUP($C476,Demographics!$A$2:$V$2860,2,FALSE)</f>
        <v>P</v>
      </c>
      <c r="E476" s="28" t="str">
        <f>VLOOKUP($C476,Demographics!$A$2:$V$2860,3,FALSE)</f>
        <v xml:space="preserve">9-12      </v>
      </c>
      <c r="F476" s="28">
        <f>VLOOKUP($C476,Demographics!$A$2:$V$2860,4,FALSE)</f>
        <v>1447</v>
      </c>
      <c r="G476" s="29">
        <f>VLOOKUP($C476,Demographics!$A$2:$V$2860,20,FALSE)</f>
        <v>20</v>
      </c>
      <c r="H476" s="29">
        <f>VLOOKUP($C476,Demographics!$A$2:$V$2860,21,FALSE)</f>
        <v>11.3</v>
      </c>
      <c r="I476" s="27">
        <f>VLOOKUP($C476,Demographics!$A$2:$V$2860,22,FALSE)/100</f>
        <v>0.75340000000000007</v>
      </c>
      <c r="J476" s="25">
        <f>VLOOKUP($C476,Demographics!$A$2:$V$2860,5,FALSE)/100</f>
        <v>1.04E-2</v>
      </c>
      <c r="K476" s="26">
        <f>VLOOKUP($C476,Demographics!$A$2:$V$2860,6,FALSE)/100</f>
        <v>0.53280000000000005</v>
      </c>
      <c r="L476" s="26">
        <f>VLOOKUP($C476,Demographics!$A$2:$V$2860,7,FALSE)/100</f>
        <v>4.7999999999999996E-3</v>
      </c>
      <c r="M476" s="26">
        <f>VLOOKUP($C476,Demographics!$A$2:$V$2860,8,FALSE)/100</f>
        <v>0.28610000000000002</v>
      </c>
      <c r="N476" s="26">
        <f>VLOOKUP($C476,Demographics!$A$2:$V$2860,9,FALSE)/100</f>
        <v>8.2899999999999988E-2</v>
      </c>
      <c r="O476" s="26">
        <f>VLOOKUP($C476,Demographics!$A$2:$V$2860,10,FALSE)/100</f>
        <v>5.8099999999999999E-2</v>
      </c>
      <c r="P476" s="26">
        <f>VLOOKUP($C476,Demographics!$A$2:$V$2860,11,FALSE)/100</f>
        <v>2.4900000000000002E-2</v>
      </c>
      <c r="Q476" s="26">
        <f>VLOOKUP($C476,Demographics!$A$2:$V$2860,12,FALSE)/100</f>
        <v>0.53420000000000001</v>
      </c>
      <c r="R476" s="26">
        <f>VLOOKUP($C476,Demographics!$A$2:$V$2860,13,FALSE)/100</f>
        <v>0.46579999999999999</v>
      </c>
      <c r="S476" s="26">
        <f>VLOOKUP($C476,Demographics!$A$2:$V$2860,14,FALSE)/100</f>
        <v>2.8999999999999998E-3</v>
      </c>
      <c r="T476" s="26">
        <f>VLOOKUP($C476,Demographics!$A$2:$V$2860,15,FALSE)/100</f>
        <v>0.16039999999999999</v>
      </c>
      <c r="U476" s="26">
        <f>VLOOKUP($C476,Demographics!$A$2:$V$2860,16,FALSE)/100</f>
        <v>9.6099999999999991E-2</v>
      </c>
      <c r="V476" s="26">
        <f>VLOOKUP($C476,Demographics!$A$2:$V$2860,17,FALSE)/100</f>
        <v>0.7016</v>
      </c>
      <c r="W476" s="26">
        <f>VLOOKUP($C476,Demographics!$A$2:$V$2860,18,FALSE)/100</f>
        <v>1.4000000000000002E-3</v>
      </c>
      <c r="X476" s="27">
        <f>VLOOKUP($C476,Demographics!$A$2:$V$2860,19,FALSE)/100</f>
        <v>6.5000000000000006E-3</v>
      </c>
      <c r="Y476" s="68">
        <f>IF(VLOOKUP($C476,MSP_HSPE!$B$2:$F$671,2,0)=0,"",VLOOKUP($C476,MSP_HSPE!$B$2:$F$671,2,0))</f>
        <v>3.04</v>
      </c>
      <c r="Z476" s="69">
        <f>IF(VLOOKUP($C476,MSP_HSPE!$B$2:$F$671,4,0)=0,"",VLOOKUP($C476,MSP_HSPE!$B$2:$F$671,4,0))</f>
        <v>3.11</v>
      </c>
      <c r="AA476" s="69">
        <f>IF(VLOOKUP($C476,EOC!$A$2:$F$1091,2,0)=0,"",VLOOKUP($C476,EOC!$A$2:$F$1091,2,0))</f>
        <v>2.3339999999999996</v>
      </c>
      <c r="AB476" s="69">
        <f>IF(VLOOKUP($C476,EOC!$A$2:$F$1091,4,0)=0,"",VLOOKUP($C476,EOC!$A$2:$F$1091,4,0))</f>
        <v>3.1239999999999997</v>
      </c>
      <c r="AC476" s="70">
        <f>IF(VLOOKUP($C476,EOC!$A$2:$F$1091,6,0)=0,"",VLOOKUP($C476,EOC!$A$2:$F$1091,6,0))</f>
        <v>2.6010000000000004</v>
      </c>
      <c r="AD476" s="65">
        <f>Y476-(Modeling!$H$4+'High Schools'!V152*Modeling!$H$5)</f>
        <v>5.9291221083611401E-2</v>
      </c>
      <c r="AE476" s="66">
        <f>Z476-(Modeling!$I$4+V476*Modeling!$I$5)</f>
        <v>0.41742681929088343</v>
      </c>
      <c r="AF476" s="64">
        <f>AA476-(Modeling!$J$4+V476*Modeling!$J$5)</f>
        <v>0.56986345252198412</v>
      </c>
      <c r="AG476" s="62">
        <f>AC476-(Modeling!$K$4+V476*Modeling!$K$5)</f>
        <v>0.39562862429937917</v>
      </c>
      <c r="AH476" s="67">
        <f t="shared" si="14"/>
        <v>1.4422101171958581</v>
      </c>
      <c r="AI476" s="94">
        <f t="shared" si="15"/>
        <v>77</v>
      </c>
    </row>
    <row r="477" spans="1:35" x14ac:dyDescent="0.2">
      <c r="A477" s="36" t="s">
        <v>17</v>
      </c>
      <c r="B477" s="35" t="s">
        <v>211</v>
      </c>
      <c r="C477" s="53">
        <v>2306</v>
      </c>
      <c r="D477" s="28" t="str">
        <f>VLOOKUP($C477,Demographics!$A$2:$V$2860,2,FALSE)</f>
        <v>P</v>
      </c>
      <c r="E477" s="28" t="str">
        <f>VLOOKUP($C477,Demographics!$A$2:$V$2860,3,FALSE)</f>
        <v xml:space="preserve">9-12      </v>
      </c>
      <c r="F477" s="28">
        <f>VLOOKUP($C477,Demographics!$A$2:$V$2860,4,FALSE)</f>
        <v>1671</v>
      </c>
      <c r="G477" s="29">
        <f>VLOOKUP($C477,Demographics!$A$2:$V$2860,20,FALSE)</f>
        <v>20</v>
      </c>
      <c r="H477" s="29">
        <f>VLOOKUP($C477,Demographics!$A$2:$V$2860,21,FALSE)</f>
        <v>8.6</v>
      </c>
      <c r="I477" s="27">
        <f>VLOOKUP($C477,Demographics!$A$2:$V$2860,22,FALSE)/100</f>
        <v>0.71760000000000002</v>
      </c>
      <c r="J477" s="25">
        <f>VLOOKUP($C477,Demographics!$A$2:$V$2860,5,FALSE)/100</f>
        <v>9.0000000000000011E-3</v>
      </c>
      <c r="K477" s="26">
        <f>VLOOKUP($C477,Demographics!$A$2:$V$2860,6,FALSE)/100</f>
        <v>0.2089</v>
      </c>
      <c r="L477" s="26">
        <f>VLOOKUP($C477,Demographics!$A$2:$V$2860,7,FALSE)/100</f>
        <v>3.0000000000000001E-3</v>
      </c>
      <c r="M477" s="26">
        <f>VLOOKUP($C477,Demographics!$A$2:$V$2860,8,FALSE)/100</f>
        <v>0.31059999999999999</v>
      </c>
      <c r="N477" s="26">
        <f>VLOOKUP($C477,Demographics!$A$2:$V$2860,9,FALSE)/100</f>
        <v>7.3599999999999999E-2</v>
      </c>
      <c r="O477" s="26">
        <f>VLOOKUP($C477,Demographics!$A$2:$V$2860,10,FALSE)/100</f>
        <v>0.36799999999999999</v>
      </c>
      <c r="P477" s="26">
        <f>VLOOKUP($C477,Demographics!$A$2:$V$2860,11,FALSE)/100</f>
        <v>2.69E-2</v>
      </c>
      <c r="Q477" s="26">
        <f>VLOOKUP($C477,Demographics!$A$2:$V$2860,12,FALSE)/100</f>
        <v>0.49249999999999999</v>
      </c>
      <c r="R477" s="26">
        <f>VLOOKUP($C477,Demographics!$A$2:$V$2860,13,FALSE)/100</f>
        <v>0.50749999999999995</v>
      </c>
      <c r="S477" s="26">
        <f>VLOOKUP($C477,Demographics!$A$2:$V$2860,14,FALSE)/100</f>
        <v>6.1999999999999998E-3</v>
      </c>
      <c r="T477" s="26">
        <f>VLOOKUP($C477,Demographics!$A$2:$V$2860,15,FALSE)/100</f>
        <v>5.5199999999999999E-2</v>
      </c>
      <c r="U477" s="26">
        <f>VLOOKUP($C477,Demographics!$A$2:$V$2860,16,FALSE)/100</f>
        <v>5.6399999999999999E-2</v>
      </c>
      <c r="V477" s="26">
        <f>VLOOKUP($C477,Demographics!$A$2:$V$2860,17,FALSE)/100</f>
        <v>0.40049999999999997</v>
      </c>
      <c r="W477" s="26">
        <f>VLOOKUP($C477,Demographics!$A$2:$V$2860,18,FALSE)/100</f>
        <v>3.78E-2</v>
      </c>
      <c r="X477" s="27">
        <f>VLOOKUP($C477,Demographics!$A$2:$V$2860,19,FALSE)/100</f>
        <v>5.9999999999999995E-4</v>
      </c>
      <c r="Y477" s="68">
        <f>IF(VLOOKUP($C477,MSP_HSPE!$B$2:$F$671,2,0)=0,"",VLOOKUP($C477,MSP_HSPE!$B$2:$F$671,2,0))</f>
        <v>3.47</v>
      </c>
      <c r="Z477" s="69">
        <f>IF(VLOOKUP($C477,MSP_HSPE!$B$2:$F$671,4,0)=0,"",VLOOKUP($C477,MSP_HSPE!$B$2:$F$671,4,0))</f>
        <v>3.39</v>
      </c>
      <c r="AA477" s="69">
        <f>IF(VLOOKUP($C477,EOC!$A$2:$F$1091,2,0)=0,"",VLOOKUP($C477,EOC!$A$2:$F$1091,2,0))</f>
        <v>2.532</v>
      </c>
      <c r="AB477" s="69">
        <f>IF(VLOOKUP($C477,EOC!$A$2:$F$1091,4,0)=0,"",VLOOKUP($C477,EOC!$A$2:$F$1091,4,0))</f>
        <v>3.0729999999999995</v>
      </c>
      <c r="AC477" s="70">
        <f>IF(VLOOKUP($C477,EOC!$A$2:$F$1091,6,0)=0,"",VLOOKUP($C477,EOC!$A$2:$F$1091,6,0))</f>
        <v>3.0329999999999999</v>
      </c>
      <c r="AD477" s="65">
        <f>Y477-(Modeling!$H$4+'High Schools'!V156*Modeling!$H$5)</f>
        <v>0.22198034455465843</v>
      </c>
      <c r="AE477" s="66">
        <f>Z477-(Modeling!$I$4+V477*Modeling!$I$5)</f>
        <v>0.39598873866660522</v>
      </c>
      <c r="AF477" s="64">
        <f>AA477-(Modeling!$J$4+V477*Modeling!$J$5)</f>
        <v>0.47335956820573699</v>
      </c>
      <c r="AG477" s="62">
        <f>AC477-(Modeling!$K$4+V477*Modeling!$K$5)</f>
        <v>0.3905250722718665</v>
      </c>
      <c r="AH477" s="67">
        <f t="shared" si="14"/>
        <v>1.4818537236988671</v>
      </c>
      <c r="AI477" s="94">
        <f t="shared" si="15"/>
        <v>75</v>
      </c>
    </row>
    <row r="478" spans="1:35" x14ac:dyDescent="0.2">
      <c r="A478" s="36" t="s">
        <v>17</v>
      </c>
      <c r="B478" s="35" t="s">
        <v>1143</v>
      </c>
      <c r="C478" s="53">
        <v>4277</v>
      </c>
      <c r="D478" s="28" t="str">
        <f>VLOOKUP($C478,Demographics!$A$2:$V$2860,2,FALSE)</f>
        <v>A</v>
      </c>
      <c r="E478" s="28" t="str">
        <f>VLOOKUP($C478,Demographics!$A$2:$V$2860,3,FALSE)</f>
        <v xml:space="preserve">PK-12     </v>
      </c>
      <c r="F478" s="28">
        <f>VLOOKUP($C478,Demographics!$A$2:$V$2860,4,FALSE)</f>
        <v>32</v>
      </c>
      <c r="G478" s="29">
        <f>VLOOKUP($C478,Demographics!$A$2:$V$2860,20,FALSE)</f>
        <v>0</v>
      </c>
      <c r="H478" s="29">
        <f>VLOOKUP($C478,Demographics!$A$2:$V$2860,21,FALSE)</f>
        <v>0</v>
      </c>
      <c r="I478" s="27">
        <f>VLOOKUP($C478,Demographics!$A$2:$V$2860,22,FALSE)/100</f>
        <v>0</v>
      </c>
      <c r="J478" s="25">
        <f>VLOOKUP($C478,Demographics!$A$2:$V$2860,5,FALSE)/100</f>
        <v>0</v>
      </c>
      <c r="K478" s="26">
        <f>VLOOKUP($C478,Demographics!$A$2:$V$2860,6,FALSE)/100</f>
        <v>0</v>
      </c>
      <c r="L478" s="26">
        <f>VLOOKUP($C478,Demographics!$A$2:$V$2860,7,FALSE)/100</f>
        <v>3.1300000000000001E-2</v>
      </c>
      <c r="M478" s="26">
        <f>VLOOKUP($C478,Demographics!$A$2:$V$2860,8,FALSE)/100</f>
        <v>0</v>
      </c>
      <c r="N478" s="26">
        <f>VLOOKUP($C478,Demographics!$A$2:$V$2860,9,FALSE)/100</f>
        <v>0.25</v>
      </c>
      <c r="O478" s="26">
        <f>VLOOKUP($C478,Demographics!$A$2:$V$2860,10,FALSE)/100</f>
        <v>0.65629999999999999</v>
      </c>
      <c r="P478" s="26">
        <f>VLOOKUP($C478,Demographics!$A$2:$V$2860,11,FALSE)/100</f>
        <v>6.25E-2</v>
      </c>
      <c r="Q478" s="26">
        <f>VLOOKUP($C478,Demographics!$A$2:$V$2860,12,FALSE)/100</f>
        <v>0.375</v>
      </c>
      <c r="R478" s="26">
        <f>VLOOKUP($C478,Demographics!$A$2:$V$2860,13,FALSE)/100</f>
        <v>0.625</v>
      </c>
      <c r="S478" s="26">
        <f>VLOOKUP($C478,Demographics!$A$2:$V$2860,14,FALSE)/100</f>
        <v>0</v>
      </c>
      <c r="T478" s="26">
        <f>VLOOKUP($C478,Demographics!$A$2:$V$2860,15,FALSE)/100</f>
        <v>0</v>
      </c>
      <c r="U478" s="26">
        <f>VLOOKUP($C478,Demographics!$A$2:$V$2860,16,FALSE)/100</f>
        <v>5.2600000000000001E-2</v>
      </c>
      <c r="V478" s="26">
        <f>VLOOKUP($C478,Demographics!$A$2:$V$2860,17,FALSE)/100</f>
        <v>0</v>
      </c>
      <c r="W478" s="26">
        <f>VLOOKUP($C478,Demographics!$A$2:$V$2860,18,FALSE)/100</f>
        <v>0</v>
      </c>
      <c r="X478" s="27">
        <f>VLOOKUP($C478,Demographics!$A$2:$V$2860,19,FALSE)/100</f>
        <v>0</v>
      </c>
      <c r="Y478" s="68" t="str">
        <f>IF(VLOOKUP($C478,MSP_HSPE!$B$2:$F$671,2,0)=0,"",VLOOKUP($C478,MSP_HSPE!$B$2:$F$671,2,0))</f>
        <v/>
      </c>
      <c r="Z478" s="69" t="str">
        <f>IF(VLOOKUP($C478,MSP_HSPE!$B$2:$F$671,4,0)=0,"",VLOOKUP($C478,MSP_HSPE!$B$2:$F$671,4,0))</f>
        <v/>
      </c>
      <c r="AA478" s="69" t="str">
        <f>IF(VLOOKUP($C478,EOC!$A$2:$F$1091,2,0)=0,"",VLOOKUP($C478,EOC!$A$2:$F$1091,2,0))</f>
        <v/>
      </c>
      <c r="AB478" s="69" t="str">
        <f>IF(VLOOKUP($C478,EOC!$A$2:$F$1091,4,0)=0,"",VLOOKUP($C478,EOC!$A$2:$F$1091,4,0))</f>
        <v/>
      </c>
      <c r="AC478" s="70" t="str">
        <f>IF(VLOOKUP($C478,EOC!$A$2:$F$1091,6,0)=0,"",VLOOKUP($C478,EOC!$A$2:$F$1091,6,0))</f>
        <v/>
      </c>
      <c r="AD478" s="67"/>
      <c r="AE478" s="63"/>
      <c r="AF478" s="63"/>
      <c r="AG478" s="62"/>
      <c r="AH478" s="67" t="str">
        <f t="shared" si="14"/>
        <v/>
      </c>
      <c r="AI478" s="94" t="str">
        <f t="shared" si="15"/>
        <v/>
      </c>
    </row>
    <row r="479" spans="1:35" x14ac:dyDescent="0.2">
      <c r="A479" s="36" t="s">
        <v>17</v>
      </c>
      <c r="B479" s="35" t="s">
        <v>305</v>
      </c>
      <c r="C479" s="53">
        <v>3276</v>
      </c>
      <c r="D479" s="28" t="str">
        <f>VLOOKUP($C479,Demographics!$A$2:$V$2860,2,FALSE)</f>
        <v>P</v>
      </c>
      <c r="E479" s="28" t="str">
        <f>VLOOKUP($C479,Demographics!$A$2:$V$2860,3,FALSE)</f>
        <v xml:space="preserve">9-12      </v>
      </c>
      <c r="F479" s="28">
        <f>VLOOKUP($C479,Demographics!$A$2:$V$2860,4,FALSE)</f>
        <v>1021</v>
      </c>
      <c r="G479" s="29">
        <f>VLOOKUP($C479,Demographics!$A$2:$V$2860,20,FALSE)</f>
        <v>18</v>
      </c>
      <c r="H479" s="29">
        <f>VLOOKUP($C479,Demographics!$A$2:$V$2860,21,FALSE)</f>
        <v>10.6</v>
      </c>
      <c r="I479" s="27">
        <f>VLOOKUP($C479,Demographics!$A$2:$V$2860,22,FALSE)/100</f>
        <v>0.63159999999999994</v>
      </c>
      <c r="J479" s="25">
        <f>VLOOKUP($C479,Demographics!$A$2:$V$2860,5,FALSE)/100</f>
        <v>1.9599999999999999E-2</v>
      </c>
      <c r="K479" s="26">
        <f>VLOOKUP($C479,Demographics!$A$2:$V$2860,6,FALSE)/100</f>
        <v>0.23019999999999999</v>
      </c>
      <c r="L479" s="26">
        <f>VLOOKUP($C479,Demographics!$A$2:$V$2860,7,FALSE)/100</f>
        <v>1E-3</v>
      </c>
      <c r="M479" s="26">
        <f>VLOOKUP($C479,Demographics!$A$2:$V$2860,8,FALSE)/100</f>
        <v>0.12240000000000001</v>
      </c>
      <c r="N479" s="26">
        <f>VLOOKUP($C479,Demographics!$A$2:$V$2860,9,FALSE)/100</f>
        <v>0.13320000000000001</v>
      </c>
      <c r="O479" s="26">
        <f>VLOOKUP($C479,Demographics!$A$2:$V$2860,10,FALSE)/100</f>
        <v>0.44270000000000004</v>
      </c>
      <c r="P479" s="26">
        <f>VLOOKUP($C479,Demographics!$A$2:$V$2860,11,FALSE)/100</f>
        <v>5.0900000000000001E-2</v>
      </c>
      <c r="Q479" s="26">
        <f>VLOOKUP($C479,Demographics!$A$2:$V$2860,12,FALSE)/100</f>
        <v>0.5181</v>
      </c>
      <c r="R479" s="26">
        <f>VLOOKUP($C479,Demographics!$A$2:$V$2860,13,FALSE)/100</f>
        <v>0.4819</v>
      </c>
      <c r="S479" s="26">
        <f>VLOOKUP($C479,Demographics!$A$2:$V$2860,14,FALSE)/100</f>
        <v>1.66E-2</v>
      </c>
      <c r="T479" s="26">
        <f>VLOOKUP($C479,Demographics!$A$2:$V$2860,15,FALSE)/100</f>
        <v>6.0100000000000001E-2</v>
      </c>
      <c r="U479" s="26">
        <f>VLOOKUP($C479,Demographics!$A$2:$V$2860,16,FALSE)/100</f>
        <v>0.1119</v>
      </c>
      <c r="V479" s="26">
        <f>VLOOKUP($C479,Demographics!$A$2:$V$2860,17,FALSE)/100</f>
        <v>0.3896</v>
      </c>
      <c r="W479" s="26">
        <f>VLOOKUP($C479,Demographics!$A$2:$V$2860,18,FALSE)/100</f>
        <v>4.7699999999999992E-2</v>
      </c>
      <c r="X479" s="27">
        <f>VLOOKUP($C479,Demographics!$A$2:$V$2860,19,FALSE)/100</f>
        <v>1E-3</v>
      </c>
      <c r="Y479" s="68">
        <f>IF(VLOOKUP($C479,MSP_HSPE!$B$2:$F$671,2,0)=0,"",VLOOKUP($C479,MSP_HSPE!$B$2:$F$671,2,0))</f>
        <v>3.47</v>
      </c>
      <c r="Z479" s="69">
        <f>IF(VLOOKUP($C479,MSP_HSPE!$B$2:$F$671,4,0)=0,"",VLOOKUP($C479,MSP_HSPE!$B$2:$F$671,4,0))</f>
        <v>3.3160000000000003</v>
      </c>
      <c r="AA479" s="69">
        <f>IF(VLOOKUP($C479,EOC!$A$2:$F$1091,2,0)=0,"",VLOOKUP($C479,EOC!$A$2:$F$1091,2,0))</f>
        <v>2.3480000000000003</v>
      </c>
      <c r="AB479" s="69">
        <f>IF(VLOOKUP($C479,EOC!$A$2:$F$1091,4,0)=0,"",VLOOKUP($C479,EOC!$A$2:$F$1091,4,0))</f>
        <v>3.1740000000000004</v>
      </c>
      <c r="AC479" s="70">
        <f>IF(VLOOKUP($C479,EOC!$A$2:$F$1091,6,0)=0,"",VLOOKUP($C479,EOC!$A$2:$F$1091,6,0))</f>
        <v>3.1349999999999998</v>
      </c>
      <c r="AD479" s="65">
        <f>Y479-(Modeling!$H$4+'High Schools'!V159*Modeling!$H$5)</f>
        <v>0.21187580970304865</v>
      </c>
      <c r="AE479" s="66">
        <f>Z479-(Modeling!$I$4+V479*Modeling!$I$5)</f>
        <v>0.31107649994589925</v>
      </c>
      <c r="AF479" s="64">
        <f>AA479-(Modeling!$J$4+V479*Modeling!$J$5)</f>
        <v>0.27869835153670008</v>
      </c>
      <c r="AG479" s="62">
        <f>AC479-(Modeling!$K$4+V479*Modeling!$K$5)</f>
        <v>0.47670166238445377</v>
      </c>
      <c r="AH479" s="67">
        <f t="shared" si="14"/>
        <v>1.2783523235701018</v>
      </c>
      <c r="AI479" s="94">
        <f t="shared" si="15"/>
        <v>92</v>
      </c>
    </row>
    <row r="480" spans="1:35" x14ac:dyDescent="0.2">
      <c r="A480" s="36" t="s">
        <v>17</v>
      </c>
      <c r="B480" s="35" t="s">
        <v>1141</v>
      </c>
      <c r="C480" s="53">
        <v>3496</v>
      </c>
      <c r="D480" s="28" t="str">
        <f>VLOOKUP($C480,Demographics!$A$2:$V$2860,2,FALSE)</f>
        <v>J</v>
      </c>
      <c r="E480" s="28" t="str">
        <f>VLOOKUP($C480,Demographics!$A$2:$V$2860,3,FALSE)</f>
        <v xml:space="preserve">6-12      </v>
      </c>
      <c r="F480" s="28">
        <f>VLOOKUP($C480,Demographics!$A$2:$V$2860,4,FALSE)</f>
        <v>62</v>
      </c>
      <c r="G480" s="29">
        <f>VLOOKUP($C480,Demographics!$A$2:$V$2860,20,FALSE)</f>
        <v>0</v>
      </c>
      <c r="H480" s="29">
        <f>VLOOKUP($C480,Demographics!$A$2:$V$2860,21,FALSE)</f>
        <v>0</v>
      </c>
      <c r="I480" s="27">
        <f>VLOOKUP($C480,Demographics!$A$2:$V$2860,22,FALSE)/100</f>
        <v>0</v>
      </c>
      <c r="J480" s="25">
        <f>VLOOKUP($C480,Demographics!$A$2:$V$2860,5,FALSE)/100</f>
        <v>4.8399999999999999E-2</v>
      </c>
      <c r="K480" s="26">
        <f>VLOOKUP($C480,Demographics!$A$2:$V$2860,6,FALSE)/100</f>
        <v>6.4500000000000002E-2</v>
      </c>
      <c r="L480" s="26">
        <f>VLOOKUP($C480,Demographics!$A$2:$V$2860,7,FALSE)/100</f>
        <v>1.61E-2</v>
      </c>
      <c r="M480" s="26">
        <f>VLOOKUP($C480,Demographics!$A$2:$V$2860,8,FALSE)/100</f>
        <v>0.45159999999999995</v>
      </c>
      <c r="N480" s="26">
        <f>VLOOKUP($C480,Demographics!$A$2:$V$2860,9,FALSE)/100</f>
        <v>0.129</v>
      </c>
      <c r="O480" s="26">
        <f>VLOOKUP($C480,Demographics!$A$2:$V$2860,10,FALSE)/100</f>
        <v>0.2742</v>
      </c>
      <c r="P480" s="26">
        <f>VLOOKUP($C480,Demographics!$A$2:$V$2860,11,FALSE)/100</f>
        <v>1.61E-2</v>
      </c>
      <c r="Q480" s="26">
        <f>VLOOKUP($C480,Demographics!$A$2:$V$2860,12,FALSE)/100</f>
        <v>0.7742</v>
      </c>
      <c r="R480" s="26">
        <f>VLOOKUP($C480,Demographics!$A$2:$V$2860,13,FALSE)/100</f>
        <v>0.22579999999999997</v>
      </c>
      <c r="S480" s="26">
        <f>VLOOKUP($C480,Demographics!$A$2:$V$2860,14,FALSE)/100</f>
        <v>0</v>
      </c>
      <c r="T480" s="26">
        <f>VLOOKUP($C480,Demographics!$A$2:$V$2860,15,FALSE)/100</f>
        <v>0</v>
      </c>
      <c r="U480" s="26">
        <f>VLOOKUP($C480,Demographics!$A$2:$V$2860,16,FALSE)/100</f>
        <v>0.2273</v>
      </c>
      <c r="V480" s="26">
        <f>VLOOKUP($C480,Demographics!$A$2:$V$2860,17,FALSE)/100</f>
        <v>0.34090000000000004</v>
      </c>
      <c r="W480" s="26">
        <f>VLOOKUP($C480,Demographics!$A$2:$V$2860,18,FALSE)/100</f>
        <v>0</v>
      </c>
      <c r="X480" s="27">
        <f>VLOOKUP($C480,Demographics!$A$2:$V$2860,19,FALSE)/100</f>
        <v>0</v>
      </c>
      <c r="Y480" s="68" t="str">
        <f>IF(VLOOKUP($C480,MSP_HSPE!$B$2:$F$671,2,0)=0,"",VLOOKUP($C480,MSP_HSPE!$B$2:$F$671,2,0))</f>
        <v/>
      </c>
      <c r="Z480" s="69" t="str">
        <f>IF(VLOOKUP($C480,MSP_HSPE!$B$2:$F$671,4,0)=0,"",VLOOKUP($C480,MSP_HSPE!$B$2:$F$671,4,0))</f>
        <v/>
      </c>
      <c r="AA480" s="69" t="str">
        <f>IF(VLOOKUP($C480,EOC!$A$2:$F$1091,2,0)=0,"",VLOOKUP($C480,EOC!$A$2:$F$1091,2,0))</f>
        <v/>
      </c>
      <c r="AB480" s="69" t="str">
        <f>IF(VLOOKUP($C480,EOC!$A$2:$F$1091,4,0)=0,"",VLOOKUP($C480,EOC!$A$2:$F$1091,4,0))</f>
        <v/>
      </c>
      <c r="AC480" s="70" t="str">
        <f>IF(VLOOKUP($C480,EOC!$A$2:$F$1091,6,0)=0,"",VLOOKUP($C480,EOC!$A$2:$F$1091,6,0))</f>
        <v/>
      </c>
      <c r="AD480" s="67"/>
      <c r="AE480" s="63"/>
      <c r="AF480" s="63"/>
      <c r="AG480" s="62"/>
      <c r="AH480" s="67" t="str">
        <f t="shared" si="14"/>
        <v/>
      </c>
      <c r="AI480" s="94" t="str">
        <f t="shared" si="15"/>
        <v/>
      </c>
    </row>
    <row r="481" spans="1:35" x14ac:dyDescent="0.2">
      <c r="A481" s="36" t="s">
        <v>17</v>
      </c>
      <c r="B481" s="35" t="s">
        <v>220</v>
      </c>
      <c r="C481" s="53">
        <v>1635</v>
      </c>
      <c r="D481" s="28" t="str">
        <f>VLOOKUP($C481,Demographics!$A$2:$V$2860,2,FALSE)</f>
        <v>A</v>
      </c>
      <c r="E481" s="28" t="str">
        <f>VLOOKUP($C481,Demographics!$A$2:$V$2860,3,FALSE)</f>
        <v xml:space="preserve">6-12      </v>
      </c>
      <c r="F481" s="28">
        <f>VLOOKUP($C481,Demographics!$A$2:$V$2860,4,FALSE)</f>
        <v>400</v>
      </c>
      <c r="G481" s="29">
        <f>VLOOKUP($C481,Demographics!$A$2:$V$2860,20,FALSE)</f>
        <v>12</v>
      </c>
      <c r="H481" s="29">
        <f>VLOOKUP($C481,Demographics!$A$2:$V$2860,21,FALSE)</f>
        <v>10.7</v>
      </c>
      <c r="I481" s="27">
        <f>VLOOKUP($C481,Demographics!$A$2:$V$2860,22,FALSE)/100</f>
        <v>0.63639999999999997</v>
      </c>
      <c r="J481" s="25">
        <f>VLOOKUP($C481,Demographics!$A$2:$V$2860,5,FALSE)/100</f>
        <v>3.5000000000000003E-2</v>
      </c>
      <c r="K481" s="26">
        <f>VLOOKUP($C481,Demographics!$A$2:$V$2860,6,FALSE)/100</f>
        <v>0.1275</v>
      </c>
      <c r="L481" s="26">
        <f>VLOOKUP($C481,Demographics!$A$2:$V$2860,7,FALSE)/100</f>
        <v>5.0000000000000001E-3</v>
      </c>
      <c r="M481" s="26">
        <f>VLOOKUP($C481,Demographics!$A$2:$V$2860,8,FALSE)/100</f>
        <v>0.45</v>
      </c>
      <c r="N481" s="26">
        <f>VLOOKUP($C481,Demographics!$A$2:$V$2860,9,FALSE)/100</f>
        <v>0.20499999999999999</v>
      </c>
      <c r="O481" s="26">
        <f>VLOOKUP($C481,Demographics!$A$2:$V$2860,10,FALSE)/100</f>
        <v>0.14499999999999999</v>
      </c>
      <c r="P481" s="26">
        <f>VLOOKUP($C481,Demographics!$A$2:$V$2860,11,FALSE)/100</f>
        <v>3.2500000000000001E-2</v>
      </c>
      <c r="Q481" s="26">
        <f>VLOOKUP($C481,Demographics!$A$2:$V$2860,12,FALSE)/100</f>
        <v>0.62</v>
      </c>
      <c r="R481" s="26">
        <f>VLOOKUP($C481,Demographics!$A$2:$V$2860,13,FALSE)/100</f>
        <v>0.38</v>
      </c>
      <c r="S481" s="26">
        <f>VLOOKUP($C481,Demographics!$A$2:$V$2860,14,FALSE)/100</f>
        <v>1.2699999999999999E-2</v>
      </c>
      <c r="T481" s="26">
        <f>VLOOKUP($C481,Demographics!$A$2:$V$2860,15,FALSE)/100</f>
        <v>6.5099999999999991E-2</v>
      </c>
      <c r="U481" s="26">
        <f>VLOOKUP($C481,Demographics!$A$2:$V$2860,16,FALSE)/100</f>
        <v>0.2278</v>
      </c>
      <c r="V481" s="26">
        <f>VLOOKUP($C481,Demographics!$A$2:$V$2860,17,FALSE)/100</f>
        <v>0.77400000000000002</v>
      </c>
      <c r="W481" s="26">
        <f>VLOOKUP($C481,Demographics!$A$2:$V$2860,18,FALSE)/100</f>
        <v>1.8E-3</v>
      </c>
      <c r="X481" s="27">
        <f>VLOOKUP($C481,Demographics!$A$2:$V$2860,19,FALSE)/100</f>
        <v>1.0800000000000001E-2</v>
      </c>
      <c r="Y481" s="68">
        <f>IF(VLOOKUP($C481,MSP_HSPE!$B$2:$F$671,2,0)=0,"",VLOOKUP($C481,MSP_HSPE!$B$2:$F$671,2,0))</f>
        <v>1.45</v>
      </c>
      <c r="Z481" s="69">
        <f>IF(VLOOKUP($C481,MSP_HSPE!$B$2:$F$671,4,0)=0,"",VLOOKUP($C481,MSP_HSPE!$B$2:$F$671,4,0))</f>
        <v>1.3410000000000002</v>
      </c>
      <c r="AA481" s="69">
        <f>IF(VLOOKUP($C481,EOC!$A$2:$F$1091,2,0)=0,"",VLOOKUP($C481,EOC!$A$2:$F$1091,2,0))</f>
        <v>1.0069999999999999</v>
      </c>
      <c r="AB481" s="69">
        <f>IF(VLOOKUP($C481,EOC!$A$2:$F$1091,4,0)=0,"",VLOOKUP($C481,EOC!$A$2:$F$1091,4,0))</f>
        <v>1.89</v>
      </c>
      <c r="AC481" s="70">
        <f>IF(VLOOKUP($C481,EOC!$A$2:$F$1091,6,0)=0,"",VLOOKUP($C481,EOC!$A$2:$F$1091,6,0))</f>
        <v>0.7</v>
      </c>
      <c r="AD481" s="65">
        <f>Y481-(Modeling!$H$4+'High Schools'!V148*Modeling!$H$5)</f>
        <v>-1.4608956290325386</v>
      </c>
      <c r="AE481" s="66">
        <f>Z481-(Modeling!$I$4+V481*Modeling!$I$5)</f>
        <v>-1.279091888655985</v>
      </c>
      <c r="AF481" s="64">
        <f>AA481-(Modeling!$J$4+V481*Modeling!$J$5)</f>
        <v>-0.68632259455707145</v>
      </c>
      <c r="AG481" s="62">
        <f>AC481-(Modeling!$K$4+V481*Modeling!$K$5)</f>
        <v>-1.4002690935126705</v>
      </c>
      <c r="AH481" s="67">
        <f t="shared" si="14"/>
        <v>-4.8265792057582653</v>
      </c>
      <c r="AI481" s="94">
        <f t="shared" si="15"/>
        <v>496</v>
      </c>
    </row>
    <row r="482" spans="1:35" x14ac:dyDescent="0.2">
      <c r="A482" s="36" t="s">
        <v>17</v>
      </c>
      <c r="B482" s="35" t="s">
        <v>370</v>
      </c>
      <c r="C482" s="53">
        <v>1547</v>
      </c>
      <c r="D482" s="28" t="str">
        <f>VLOOKUP($C482,Demographics!$A$2:$V$2860,2,FALSE)</f>
        <v>P</v>
      </c>
      <c r="E482" s="28" t="str">
        <f>VLOOKUP($C482,Demographics!$A$2:$V$2860,3,FALSE)</f>
        <v xml:space="preserve">9-12      </v>
      </c>
      <c r="F482" s="28">
        <f>VLOOKUP($C482,Demographics!$A$2:$V$2860,4,FALSE)</f>
        <v>169</v>
      </c>
      <c r="G482" s="29">
        <f>VLOOKUP($C482,Demographics!$A$2:$V$2860,20,FALSE)</f>
        <v>15</v>
      </c>
      <c r="H482" s="29">
        <f>VLOOKUP($C482,Demographics!$A$2:$V$2860,21,FALSE)</f>
        <v>12</v>
      </c>
      <c r="I482" s="27">
        <f>VLOOKUP($C482,Demographics!$A$2:$V$2860,22,FALSE)/100</f>
        <v>0.90910000000000002</v>
      </c>
      <c r="J482" s="25">
        <f>VLOOKUP($C482,Demographics!$A$2:$V$2860,5,FALSE)/100</f>
        <v>5.33E-2</v>
      </c>
      <c r="K482" s="26">
        <f>VLOOKUP($C482,Demographics!$A$2:$V$2860,6,FALSE)/100</f>
        <v>0.13019999999999998</v>
      </c>
      <c r="L482" s="26">
        <f>VLOOKUP($C482,Demographics!$A$2:$V$2860,7,FALSE)/100</f>
        <v>0</v>
      </c>
      <c r="M482" s="26">
        <f>VLOOKUP($C482,Demographics!$A$2:$V$2860,8,FALSE)/100</f>
        <v>0.35499999999999998</v>
      </c>
      <c r="N482" s="26">
        <f>VLOOKUP($C482,Demographics!$A$2:$V$2860,9,FALSE)/100</f>
        <v>0.16570000000000001</v>
      </c>
      <c r="O482" s="26">
        <f>VLOOKUP($C482,Demographics!$A$2:$V$2860,10,FALSE)/100</f>
        <v>0.27810000000000001</v>
      </c>
      <c r="P482" s="26">
        <f>VLOOKUP($C482,Demographics!$A$2:$V$2860,11,FALSE)/100</f>
        <v>1.78E-2</v>
      </c>
      <c r="Q482" s="26">
        <f>VLOOKUP($C482,Demographics!$A$2:$V$2860,12,FALSE)/100</f>
        <v>0.55620000000000003</v>
      </c>
      <c r="R482" s="26">
        <f>VLOOKUP($C482,Demographics!$A$2:$V$2860,13,FALSE)/100</f>
        <v>0.44380000000000003</v>
      </c>
      <c r="S482" s="26">
        <f>VLOOKUP($C482,Demographics!$A$2:$V$2860,14,FALSE)/100</f>
        <v>9.1000000000000004E-3</v>
      </c>
      <c r="T482" s="26">
        <f>VLOOKUP($C482,Demographics!$A$2:$V$2860,15,FALSE)/100</f>
        <v>8.6800000000000002E-2</v>
      </c>
      <c r="U482" s="26">
        <f>VLOOKUP($C482,Demographics!$A$2:$V$2860,16,FALSE)/100</f>
        <v>0.1507</v>
      </c>
      <c r="V482" s="26">
        <f>VLOOKUP($C482,Demographics!$A$2:$V$2860,17,FALSE)/100</f>
        <v>0.58899999999999997</v>
      </c>
      <c r="W482" s="26">
        <f>VLOOKUP($C482,Demographics!$A$2:$V$2860,18,FALSE)/100</f>
        <v>4.5700000000000005E-2</v>
      </c>
      <c r="X482" s="27">
        <f>VLOOKUP($C482,Demographics!$A$2:$V$2860,19,FALSE)/100</f>
        <v>1.83E-2</v>
      </c>
      <c r="Y482" s="68">
        <f>IF(VLOOKUP($C482,MSP_HSPE!$B$2:$F$671,2,0)=0,"",VLOOKUP($C482,MSP_HSPE!$B$2:$F$671,2,0))</f>
        <v>1.96</v>
      </c>
      <c r="Z482" s="69">
        <f>IF(VLOOKUP($C482,MSP_HSPE!$B$2:$F$671,4,0)=0,"",VLOOKUP($C482,MSP_HSPE!$B$2:$F$671,4,0))</f>
        <v>2</v>
      </c>
      <c r="AA482" s="69">
        <f>IF(VLOOKUP($C482,EOC!$A$2:$F$1091,2,0)=0,"",VLOOKUP($C482,EOC!$A$2:$F$1091,2,0))</f>
        <v>1.7079999999999997</v>
      </c>
      <c r="AB482" s="69">
        <f>IF(VLOOKUP($C482,EOC!$A$2:$F$1091,4,0)=0,"",VLOOKUP($C482,EOC!$A$2:$F$1091,4,0))</f>
        <v>2.2749999999999999</v>
      </c>
      <c r="AC482" s="70">
        <f>IF(VLOOKUP($C482,EOC!$A$2:$F$1091,6,0)=0,"",VLOOKUP($C482,EOC!$A$2:$F$1091,6,0))</f>
        <v>0.81699999999999984</v>
      </c>
      <c r="AD482" s="65">
        <f>Y482-(Modeling!$H$4+'High Schools'!V146*Modeling!$H$5)</f>
        <v>-1.0729538170695991</v>
      </c>
      <c r="AE482" s="66">
        <f>Z482-(Modeling!$I$4+V482*Modeling!$I$5)</f>
        <v>-0.80529961006246698</v>
      </c>
      <c r="AF482" s="64">
        <f>AA482-(Modeling!$J$4+V482*Modeling!$J$5)</f>
        <v>-0.16626984994898719</v>
      </c>
      <c r="AG482" s="62">
        <f>AC482-(Modeling!$K$4+V482*Modeling!$K$5)</f>
        <v>-1.5518315549045334</v>
      </c>
      <c r="AH482" s="67">
        <f t="shared" si="14"/>
        <v>-3.5963548319855865</v>
      </c>
      <c r="AI482" s="94">
        <f t="shared" si="15"/>
        <v>485</v>
      </c>
    </row>
    <row r="483" spans="1:35" x14ac:dyDescent="0.2">
      <c r="A483" s="36" t="s">
        <v>17</v>
      </c>
      <c r="B483" s="35" t="s">
        <v>1140</v>
      </c>
      <c r="C483" s="53">
        <v>3479</v>
      </c>
      <c r="D483" s="28" t="str">
        <f>VLOOKUP($C483,Demographics!$A$2:$V$2860,2,FALSE)</f>
        <v>P</v>
      </c>
      <c r="E483" s="28" t="str">
        <f>VLOOKUP($C483,Demographics!$A$2:$V$2860,3,FALSE)</f>
        <v xml:space="preserve">9-12      </v>
      </c>
      <c r="F483" s="28">
        <f>VLOOKUP($C483,Demographics!$A$2:$V$2860,4,FALSE)</f>
        <v>1172</v>
      </c>
      <c r="G483" s="29">
        <f>VLOOKUP($C483,Demographics!$A$2:$V$2860,20,FALSE)</f>
        <v>20</v>
      </c>
      <c r="H483" s="29">
        <f>VLOOKUP($C483,Demographics!$A$2:$V$2860,21,FALSE)</f>
        <v>10.6</v>
      </c>
      <c r="I483" s="27">
        <f>VLOOKUP($C483,Demographics!$A$2:$V$2860,22,FALSE)/100</f>
        <v>0.76670000000000005</v>
      </c>
      <c r="J483" s="25">
        <f>VLOOKUP($C483,Demographics!$A$2:$V$2860,5,FALSE)/100</f>
        <v>1.2800000000000001E-2</v>
      </c>
      <c r="K483" s="26">
        <f>VLOOKUP($C483,Demographics!$A$2:$V$2860,6,FALSE)/100</f>
        <v>0.1399</v>
      </c>
      <c r="L483" s="26">
        <f>VLOOKUP($C483,Demographics!$A$2:$V$2860,7,FALSE)/100</f>
        <v>4.3E-3</v>
      </c>
      <c r="M483" s="26">
        <f>VLOOKUP($C483,Demographics!$A$2:$V$2860,8,FALSE)/100</f>
        <v>0.1416</v>
      </c>
      <c r="N483" s="26">
        <f>VLOOKUP($C483,Demographics!$A$2:$V$2860,9,FALSE)/100</f>
        <v>8.9600000000000013E-2</v>
      </c>
      <c r="O483" s="26">
        <f>VLOOKUP($C483,Demographics!$A$2:$V$2860,10,FALSE)/100</f>
        <v>0.56740000000000002</v>
      </c>
      <c r="P483" s="26">
        <f>VLOOKUP($C483,Demographics!$A$2:$V$2860,11,FALSE)/100</f>
        <v>4.4400000000000002E-2</v>
      </c>
      <c r="Q483" s="26">
        <f>VLOOKUP($C483,Demographics!$A$2:$V$2860,12,FALSE)/100</f>
        <v>0.52129999999999999</v>
      </c>
      <c r="R483" s="26">
        <f>VLOOKUP($C483,Demographics!$A$2:$V$2860,13,FALSE)/100</f>
        <v>0.47869999999999996</v>
      </c>
      <c r="S483" s="26">
        <f>VLOOKUP($C483,Demographics!$A$2:$V$2860,14,FALSE)/100</f>
        <v>3.5999999999999999E-3</v>
      </c>
      <c r="T483" s="26">
        <f>VLOOKUP($C483,Demographics!$A$2:$V$2860,15,FALSE)/100</f>
        <v>4.8899999999999999E-2</v>
      </c>
      <c r="U483" s="26">
        <f>VLOOKUP($C483,Demographics!$A$2:$V$2860,16,FALSE)/100</f>
        <v>0.1656</v>
      </c>
      <c r="V483" s="26">
        <f>VLOOKUP($C483,Demographics!$A$2:$V$2860,17,FALSE)/100</f>
        <v>0.2923</v>
      </c>
      <c r="W483" s="26">
        <f>VLOOKUP($C483,Demographics!$A$2:$V$2860,18,FALSE)/100</f>
        <v>5.6100000000000004E-2</v>
      </c>
      <c r="X483" s="27">
        <f>VLOOKUP($C483,Demographics!$A$2:$V$2860,19,FALSE)/100</f>
        <v>3.5999999999999999E-3</v>
      </c>
      <c r="Y483" s="68">
        <f>IF(VLOOKUP($C483,MSP_HSPE!$B$2:$F$671,2,0)=0,"",VLOOKUP($C483,MSP_HSPE!$B$2:$F$671,2,0))</f>
        <v>3.29</v>
      </c>
      <c r="Z483" s="69">
        <f>IF(VLOOKUP($C483,MSP_HSPE!$B$2:$F$671,4,0)=0,"",VLOOKUP($C483,MSP_HSPE!$B$2:$F$671,4,0))</f>
        <v>3.1850000000000001</v>
      </c>
      <c r="AA483" s="69">
        <f>IF(VLOOKUP($C483,EOC!$A$2:$F$1091,2,0)=0,"",VLOOKUP($C483,EOC!$A$2:$F$1091,2,0))</f>
        <v>2.6349999999999998</v>
      </c>
      <c r="AB483" s="69">
        <f>IF(VLOOKUP($C483,EOC!$A$2:$F$1091,4,0)=0,"",VLOOKUP($C483,EOC!$A$2:$F$1091,4,0))</f>
        <v>3.395</v>
      </c>
      <c r="AC483" s="70">
        <f>IF(VLOOKUP($C483,EOC!$A$2:$F$1091,6,0)=0,"",VLOOKUP($C483,EOC!$A$2:$F$1091,6,0))</f>
        <v>2.94</v>
      </c>
      <c r="AD483" s="65">
        <f>Y483-(Modeling!$H$4+'High Schools'!V161*Modeling!$H$5)</f>
        <v>0.23936324694008349</v>
      </c>
      <c r="AE483" s="66">
        <f>Z483-(Modeling!$I$4+V483*Modeling!$I$5)</f>
        <v>8.2667249714273972E-2</v>
      </c>
      <c r="AF483" s="64">
        <f>AA483-(Modeling!$J$4+V483*Modeling!$J$5)</f>
        <v>0.47052987613327613</v>
      </c>
      <c r="AG483" s="62">
        <f>AC483-(Modeling!$K$4+V483*Modeling!$K$5)</f>
        <v>0.14045232458213919</v>
      </c>
      <c r="AH483" s="67">
        <f t="shared" si="14"/>
        <v>0.93301269736977277</v>
      </c>
      <c r="AI483" s="94">
        <f t="shared" si="15"/>
        <v>138</v>
      </c>
    </row>
    <row r="484" spans="1:35" x14ac:dyDescent="0.2">
      <c r="A484" s="36" t="s">
        <v>17</v>
      </c>
      <c r="B484" s="35" t="s">
        <v>699</v>
      </c>
      <c r="C484" s="53">
        <v>3868</v>
      </c>
      <c r="D484" s="28" t="str">
        <f>VLOOKUP($C484,Demographics!$A$2:$V$2860,2,FALSE)</f>
        <v>A</v>
      </c>
      <c r="E484" s="28" t="str">
        <f>VLOOKUP($C484,Demographics!$A$2:$V$2860,3,FALSE)</f>
        <v xml:space="preserve">9-12      </v>
      </c>
      <c r="F484" s="28">
        <f>VLOOKUP($C484,Demographics!$A$2:$V$2860,4,FALSE)</f>
        <v>340</v>
      </c>
      <c r="G484" s="29">
        <f>VLOOKUP($C484,Demographics!$A$2:$V$2860,20,FALSE)</f>
        <v>17</v>
      </c>
      <c r="H484" s="29">
        <f>VLOOKUP($C484,Demographics!$A$2:$V$2860,21,FALSE)</f>
        <v>7.8</v>
      </c>
      <c r="I484" s="27">
        <f>VLOOKUP($C484,Demographics!$A$2:$V$2860,22,FALSE)/100</f>
        <v>0.65</v>
      </c>
      <c r="J484" s="25">
        <f>VLOOKUP($C484,Demographics!$A$2:$V$2860,5,FALSE)/100</f>
        <v>2.06E-2</v>
      </c>
      <c r="K484" s="26">
        <f>VLOOKUP($C484,Demographics!$A$2:$V$2860,6,FALSE)/100</f>
        <v>6.7599999999999993E-2</v>
      </c>
      <c r="L484" s="26">
        <f>VLOOKUP($C484,Demographics!$A$2:$V$2860,7,FALSE)/100</f>
        <v>2.8999999999999998E-3</v>
      </c>
      <c r="M484" s="26">
        <f>VLOOKUP($C484,Demographics!$A$2:$V$2860,8,FALSE)/100</f>
        <v>7.9399999999999998E-2</v>
      </c>
      <c r="N484" s="26">
        <f>VLOOKUP($C484,Demographics!$A$2:$V$2860,9,FALSE)/100</f>
        <v>0.1</v>
      </c>
      <c r="O484" s="26">
        <f>VLOOKUP($C484,Demographics!$A$2:$V$2860,10,FALSE)/100</f>
        <v>0.6794</v>
      </c>
      <c r="P484" s="26">
        <f>VLOOKUP($C484,Demographics!$A$2:$V$2860,11,FALSE)/100</f>
        <v>0.05</v>
      </c>
      <c r="Q484" s="26">
        <f>VLOOKUP($C484,Demographics!$A$2:$V$2860,12,FALSE)/100</f>
        <v>0.49119999999999997</v>
      </c>
      <c r="R484" s="26">
        <f>VLOOKUP($C484,Demographics!$A$2:$V$2860,13,FALSE)/100</f>
        <v>0.50880000000000003</v>
      </c>
      <c r="S484" s="26">
        <f>VLOOKUP($C484,Demographics!$A$2:$V$2860,14,FALSE)/100</f>
        <v>3.0999999999999999E-3</v>
      </c>
      <c r="T484" s="26">
        <f>VLOOKUP($C484,Demographics!$A$2:$V$2860,15,FALSE)/100</f>
        <v>0</v>
      </c>
      <c r="U484" s="26">
        <f>VLOOKUP($C484,Demographics!$A$2:$V$2860,16,FALSE)/100</f>
        <v>0.2</v>
      </c>
      <c r="V484" s="26">
        <f>VLOOKUP($C484,Demographics!$A$2:$V$2860,17,FALSE)/100</f>
        <v>0.30149999999999999</v>
      </c>
      <c r="W484" s="26">
        <f>VLOOKUP($C484,Demographics!$A$2:$V$2860,18,FALSE)/100</f>
        <v>4.3099999999999999E-2</v>
      </c>
      <c r="X484" s="27">
        <f>VLOOKUP($C484,Demographics!$A$2:$V$2860,19,FALSE)/100</f>
        <v>0</v>
      </c>
      <c r="Y484" s="68">
        <f>IF(VLOOKUP($C484,MSP_HSPE!$B$2:$F$671,2,0)=0,"",VLOOKUP($C484,MSP_HSPE!$B$2:$F$671,2,0))</f>
        <v>3.25</v>
      </c>
      <c r="Z484" s="69">
        <f>IF(VLOOKUP($C484,MSP_HSPE!$B$2:$F$671,4,0)=0,"",VLOOKUP($C484,MSP_HSPE!$B$2:$F$671,4,0))</f>
        <v>2.73</v>
      </c>
      <c r="AA484" s="69">
        <f>IF(VLOOKUP($C484,EOC!$A$2:$F$1091,2,0)=0,"",VLOOKUP($C484,EOC!$A$2:$F$1091,2,0))</f>
        <v>1.3440000000000001</v>
      </c>
      <c r="AB484" s="69">
        <f>IF(VLOOKUP($C484,EOC!$A$2:$F$1091,4,0)=0,"",VLOOKUP($C484,EOC!$A$2:$F$1091,4,0))</f>
        <v>2.9969999999999999</v>
      </c>
      <c r="AC484" s="70">
        <f>IF(VLOOKUP($C484,EOC!$A$2:$F$1091,6,0)=0,"",VLOOKUP($C484,EOC!$A$2:$F$1091,6,0))</f>
        <v>2.1840000000000002</v>
      </c>
      <c r="AD484" s="65">
        <f>Y484-(Modeling!$H$4+'High Schools'!V164*Modeling!$H$5)</f>
        <v>0.15814133771590244</v>
      </c>
      <c r="AE484" s="66">
        <f>Z484-(Modeling!$I$4+V484*Modeling!$I$5)</f>
        <v>-0.36312242035632281</v>
      </c>
      <c r="AF484" s="64">
        <f>AA484-(Modeling!$J$4+V484*Modeling!$J$5)</f>
        <v>-0.81147166576074725</v>
      </c>
      <c r="AG484" s="62">
        <f>AC484-(Modeling!$K$4+V484*Modeling!$K$5)</f>
        <v>-0.60219213679729222</v>
      </c>
      <c r="AH484" s="67">
        <f t="shared" si="14"/>
        <v>-1.6186448851984598</v>
      </c>
      <c r="AI484" s="94">
        <f t="shared" si="15"/>
        <v>438</v>
      </c>
    </row>
    <row r="485" spans="1:35" x14ac:dyDescent="0.2">
      <c r="A485" s="36" t="s">
        <v>17</v>
      </c>
      <c r="B485" s="35" t="s">
        <v>1144</v>
      </c>
      <c r="C485" s="53">
        <v>5046</v>
      </c>
      <c r="D485" s="28" t="str">
        <f>VLOOKUP($C485,Demographics!$A$2:$V$2860,2,FALSE)</f>
        <v>S</v>
      </c>
      <c r="E485" s="28" t="str">
        <f>VLOOKUP($C485,Demographics!$A$2:$V$2860,3,FALSE)</f>
        <v xml:space="preserve">PK-12     </v>
      </c>
      <c r="F485" s="28">
        <f>VLOOKUP($C485,Demographics!$A$2:$V$2860,4,FALSE)</f>
        <v>194</v>
      </c>
      <c r="G485" s="29">
        <f>VLOOKUP($C485,Demographics!$A$2:$V$2860,20,FALSE)</f>
        <v>0</v>
      </c>
      <c r="H485" s="29">
        <f>VLOOKUP($C485,Demographics!$A$2:$V$2860,21,FALSE)</f>
        <v>0</v>
      </c>
      <c r="I485" s="27">
        <f>VLOOKUP($C485,Demographics!$A$2:$V$2860,22,FALSE)/100</f>
        <v>0</v>
      </c>
      <c r="J485" s="25">
        <f>VLOOKUP($C485,Demographics!$A$2:$V$2860,5,FALSE)/100</f>
        <v>1.55E-2</v>
      </c>
      <c r="K485" s="26">
        <f>VLOOKUP($C485,Demographics!$A$2:$V$2860,6,FALSE)/100</f>
        <v>8.2500000000000004E-2</v>
      </c>
      <c r="L485" s="26">
        <f>VLOOKUP($C485,Demographics!$A$2:$V$2860,7,FALSE)/100</f>
        <v>5.1999999999999998E-3</v>
      </c>
      <c r="M485" s="26">
        <f>VLOOKUP($C485,Demographics!$A$2:$V$2860,8,FALSE)/100</f>
        <v>0.12369999999999999</v>
      </c>
      <c r="N485" s="26">
        <f>VLOOKUP($C485,Demographics!$A$2:$V$2860,9,FALSE)/100</f>
        <v>0.13919999999999999</v>
      </c>
      <c r="O485" s="26">
        <f>VLOOKUP($C485,Demographics!$A$2:$V$2860,10,FALSE)/100</f>
        <v>0.61340000000000006</v>
      </c>
      <c r="P485" s="26">
        <f>VLOOKUP($C485,Demographics!$A$2:$V$2860,11,FALSE)/100</f>
        <v>2.06E-2</v>
      </c>
      <c r="Q485" s="26">
        <f>VLOOKUP($C485,Demographics!$A$2:$V$2860,12,FALSE)/100</f>
        <v>0.63400000000000001</v>
      </c>
      <c r="R485" s="26">
        <f>VLOOKUP($C485,Demographics!$A$2:$V$2860,13,FALSE)/100</f>
        <v>0.36599999999999999</v>
      </c>
      <c r="S485" s="26">
        <f>VLOOKUP($C485,Demographics!$A$2:$V$2860,14,FALSE)/100</f>
        <v>0</v>
      </c>
      <c r="T485" s="26">
        <f>VLOOKUP($C485,Demographics!$A$2:$V$2860,15,FALSE)/100</f>
        <v>3.3E-3</v>
      </c>
      <c r="U485" s="26">
        <f>VLOOKUP($C485,Demographics!$A$2:$V$2860,16,FALSE)/100</f>
        <v>0.99010000000000009</v>
      </c>
      <c r="V485" s="26">
        <f>VLOOKUP($C485,Demographics!$A$2:$V$2860,17,FALSE)/100</f>
        <v>0</v>
      </c>
      <c r="W485" s="26">
        <f>VLOOKUP($C485,Demographics!$A$2:$V$2860,18,FALSE)/100</f>
        <v>0</v>
      </c>
      <c r="X485" s="27">
        <f>VLOOKUP($C485,Demographics!$A$2:$V$2860,19,FALSE)/100</f>
        <v>6.6E-3</v>
      </c>
      <c r="Y485" s="68" t="str">
        <f>IF(VLOOKUP($C485,MSP_HSPE!$B$2:$F$671,2,0)=0,"",VLOOKUP($C485,MSP_HSPE!$B$2:$F$671,2,0))</f>
        <v/>
      </c>
      <c r="Z485" s="69" t="str">
        <f>IF(VLOOKUP($C485,MSP_HSPE!$B$2:$F$671,4,0)=0,"",VLOOKUP($C485,MSP_HSPE!$B$2:$F$671,4,0))</f>
        <v/>
      </c>
      <c r="AA485" s="69" t="str">
        <f>IF(VLOOKUP($C485,EOC!$A$2:$F$1091,2,0)=0,"",VLOOKUP($C485,EOC!$A$2:$F$1091,2,0))</f>
        <v/>
      </c>
      <c r="AB485" s="69" t="str">
        <f>IF(VLOOKUP($C485,EOC!$A$2:$F$1091,4,0)=0,"",VLOOKUP($C485,EOC!$A$2:$F$1091,4,0))</f>
        <v/>
      </c>
      <c r="AC485" s="70" t="str">
        <f>IF(VLOOKUP($C485,EOC!$A$2:$F$1091,6,0)=0,"",VLOOKUP($C485,EOC!$A$2:$F$1091,6,0))</f>
        <v/>
      </c>
      <c r="AD485" s="67"/>
      <c r="AE485" s="63"/>
      <c r="AF485" s="63"/>
      <c r="AG485" s="62"/>
      <c r="AH485" s="67" t="str">
        <f t="shared" si="14"/>
        <v/>
      </c>
      <c r="AI485" s="94" t="str">
        <f t="shared" si="15"/>
        <v/>
      </c>
    </row>
    <row r="486" spans="1:35" x14ac:dyDescent="0.2">
      <c r="A486" s="36" t="s">
        <v>17</v>
      </c>
      <c r="B486" s="35" t="s">
        <v>652</v>
      </c>
      <c r="C486" s="53">
        <v>3327</v>
      </c>
      <c r="D486" s="28" t="str">
        <f>VLOOKUP($C486,Demographics!$A$2:$V$2860,2,FALSE)</f>
        <v>P</v>
      </c>
      <c r="E486" s="28" t="str">
        <f>VLOOKUP($C486,Demographics!$A$2:$V$2860,3,FALSE)</f>
        <v xml:space="preserve">9-12      </v>
      </c>
      <c r="F486" s="28">
        <f>VLOOKUP($C486,Demographics!$A$2:$V$2860,4,FALSE)</f>
        <v>404</v>
      </c>
      <c r="G486" s="29">
        <f>VLOOKUP($C486,Demographics!$A$2:$V$2860,20,FALSE)</f>
        <v>13</v>
      </c>
      <c r="H486" s="29">
        <f>VLOOKUP($C486,Demographics!$A$2:$V$2860,21,FALSE)</f>
        <v>10</v>
      </c>
      <c r="I486" s="27">
        <f>VLOOKUP($C486,Demographics!$A$2:$V$2860,22,FALSE)/100</f>
        <v>0.56669999999999998</v>
      </c>
      <c r="J486" s="25">
        <f>VLOOKUP($C486,Demographics!$A$2:$V$2860,5,FALSE)/100</f>
        <v>9.8999999999999991E-3</v>
      </c>
      <c r="K486" s="26">
        <f>VLOOKUP($C486,Demographics!$A$2:$V$2860,6,FALSE)/100</f>
        <v>0.19800000000000001</v>
      </c>
      <c r="L486" s="26">
        <f>VLOOKUP($C486,Demographics!$A$2:$V$2860,7,FALSE)/100</f>
        <v>4.4600000000000001E-2</v>
      </c>
      <c r="M486" s="26">
        <f>VLOOKUP($C486,Demographics!$A$2:$V$2860,8,FALSE)/100</f>
        <v>0.51979999999999993</v>
      </c>
      <c r="N486" s="26">
        <f>VLOOKUP($C486,Demographics!$A$2:$V$2860,9,FALSE)/100</f>
        <v>0.1411</v>
      </c>
      <c r="O486" s="26">
        <f>VLOOKUP($C486,Demographics!$A$2:$V$2860,10,FALSE)/100</f>
        <v>4.7E-2</v>
      </c>
      <c r="P486" s="26">
        <f>VLOOKUP($C486,Demographics!$A$2:$V$2860,11,FALSE)/100</f>
        <v>3.9599999999999996E-2</v>
      </c>
      <c r="Q486" s="26">
        <f>VLOOKUP($C486,Demographics!$A$2:$V$2860,12,FALSE)/100</f>
        <v>0.50990000000000002</v>
      </c>
      <c r="R486" s="26">
        <f>VLOOKUP($C486,Demographics!$A$2:$V$2860,13,FALSE)/100</f>
        <v>0.49009999999999998</v>
      </c>
      <c r="S486" s="26">
        <f>VLOOKUP($C486,Demographics!$A$2:$V$2860,14,FALSE)/100</f>
        <v>1.37E-2</v>
      </c>
      <c r="T486" s="26">
        <f>VLOOKUP($C486,Demographics!$A$2:$V$2860,15,FALSE)/100</f>
        <v>0.22800000000000001</v>
      </c>
      <c r="U486" s="26">
        <f>VLOOKUP($C486,Demographics!$A$2:$V$2860,16,FALSE)/100</f>
        <v>0.15659999999999999</v>
      </c>
      <c r="V486" s="26">
        <f>VLOOKUP($C486,Demographics!$A$2:$V$2860,17,FALSE)/100</f>
        <v>0.83790000000000009</v>
      </c>
      <c r="W486" s="26">
        <f>VLOOKUP($C486,Demographics!$A$2:$V$2860,18,FALSE)/100</f>
        <v>0</v>
      </c>
      <c r="X486" s="27">
        <f>VLOOKUP($C486,Demographics!$A$2:$V$2860,19,FALSE)/100</f>
        <v>5.5000000000000005E-3</v>
      </c>
      <c r="Y486" s="68">
        <f>IF(VLOOKUP($C486,MSP_HSPE!$B$2:$F$671,2,0)=0,"",VLOOKUP($C486,MSP_HSPE!$B$2:$F$671,2,0))</f>
        <v>2.85</v>
      </c>
      <c r="Z486" s="69">
        <f>IF(VLOOKUP($C486,MSP_HSPE!$B$2:$F$671,4,0)=0,"",VLOOKUP($C486,MSP_HSPE!$B$2:$F$671,4,0))</f>
        <v>2.907</v>
      </c>
      <c r="AA486" s="69">
        <f>IF(VLOOKUP($C486,EOC!$A$2:$F$1091,2,0)=0,"",VLOOKUP($C486,EOC!$A$2:$F$1091,2,0))</f>
        <v>1.756</v>
      </c>
      <c r="AB486" s="69">
        <f>IF(VLOOKUP($C486,EOC!$A$2:$F$1091,4,0)=0,"",VLOOKUP($C486,EOC!$A$2:$F$1091,4,0))</f>
        <v>2.5410000000000004</v>
      </c>
      <c r="AC486" s="70">
        <f>IF(VLOOKUP($C486,EOC!$A$2:$F$1091,6,0)=0,"",VLOOKUP($C486,EOC!$A$2:$F$1091,6,0))</f>
        <v>2.1739999999999999</v>
      </c>
      <c r="AD486" s="65">
        <f>Y486-(Modeling!$H$4+'High Schools'!V160*Modeling!$H$5)</f>
        <v>7.1956039414196482E-2</v>
      </c>
      <c r="AE486" s="66">
        <f>Z486-(Modeling!$I$4+V486*Modeling!$I$5)</f>
        <v>0.35087985944063194</v>
      </c>
      <c r="AF486" s="64">
        <f>AA486-(Modeling!$J$4+V486*Modeling!$J$5)</f>
        <v>0.12517756554856851</v>
      </c>
      <c r="AG486" s="62">
        <f>AC486-(Modeling!$K$4+V486*Modeling!$K$5)</f>
        <v>0.16649383234105963</v>
      </c>
      <c r="AH486" s="67">
        <f t="shared" si="14"/>
        <v>0.71450729674445657</v>
      </c>
      <c r="AI486" s="94">
        <f t="shared" si="15"/>
        <v>175</v>
      </c>
    </row>
    <row r="487" spans="1:35" x14ac:dyDescent="0.2">
      <c r="A487" s="36" t="s">
        <v>17</v>
      </c>
      <c r="B487" s="35" t="s">
        <v>1142</v>
      </c>
      <c r="C487" s="53">
        <v>4263</v>
      </c>
      <c r="D487" s="28" t="str">
        <f>VLOOKUP($C487,Demographics!$A$2:$V$2860,2,FALSE)</f>
        <v>S</v>
      </c>
      <c r="E487" s="28" t="str">
        <f>VLOOKUP($C487,Demographics!$A$2:$V$2860,3,FALSE)</f>
        <v xml:space="preserve">PK-12     </v>
      </c>
      <c r="F487" s="28">
        <f>VLOOKUP($C487,Demographics!$A$2:$V$2860,4,FALSE)</f>
        <v>35</v>
      </c>
      <c r="G487" s="29">
        <f>VLOOKUP($C487,Demographics!$A$2:$V$2860,20,FALSE)</f>
        <v>0</v>
      </c>
      <c r="H487" s="29">
        <f>VLOOKUP($C487,Demographics!$A$2:$V$2860,21,FALSE)</f>
        <v>0</v>
      </c>
      <c r="I487" s="27">
        <f>VLOOKUP($C487,Demographics!$A$2:$V$2860,22,FALSE)/100</f>
        <v>0</v>
      </c>
      <c r="J487" s="25">
        <f>VLOOKUP($C487,Demographics!$A$2:$V$2860,5,FALSE)/100</f>
        <v>5.7099999999999998E-2</v>
      </c>
      <c r="K487" s="26">
        <f>VLOOKUP($C487,Demographics!$A$2:$V$2860,6,FALSE)/100</f>
        <v>0</v>
      </c>
      <c r="L487" s="26">
        <f>VLOOKUP($C487,Demographics!$A$2:$V$2860,7,FALSE)/100</f>
        <v>0</v>
      </c>
      <c r="M487" s="26">
        <f>VLOOKUP($C487,Demographics!$A$2:$V$2860,8,FALSE)/100</f>
        <v>0.1429</v>
      </c>
      <c r="N487" s="26">
        <f>VLOOKUP($C487,Demographics!$A$2:$V$2860,9,FALSE)/100</f>
        <v>0.1143</v>
      </c>
      <c r="O487" s="26">
        <f>VLOOKUP($C487,Demographics!$A$2:$V$2860,10,FALSE)/100</f>
        <v>0.51429999999999998</v>
      </c>
      <c r="P487" s="26">
        <f>VLOOKUP($C487,Demographics!$A$2:$V$2860,11,FALSE)/100</f>
        <v>0.1714</v>
      </c>
      <c r="Q487" s="26">
        <f>VLOOKUP($C487,Demographics!$A$2:$V$2860,12,FALSE)/100</f>
        <v>0.6</v>
      </c>
      <c r="R487" s="26">
        <f>VLOOKUP($C487,Demographics!$A$2:$V$2860,13,FALSE)/100</f>
        <v>0.4</v>
      </c>
      <c r="S487" s="26">
        <f>VLOOKUP($C487,Demographics!$A$2:$V$2860,14,FALSE)/100</f>
        <v>0</v>
      </c>
      <c r="T487" s="26">
        <f>VLOOKUP($C487,Demographics!$A$2:$V$2860,15,FALSE)/100</f>
        <v>2.3799999999999998E-2</v>
      </c>
      <c r="U487" s="26">
        <f>VLOOKUP($C487,Demographics!$A$2:$V$2860,16,FALSE)/100</f>
        <v>0.64290000000000003</v>
      </c>
      <c r="V487" s="26">
        <f>VLOOKUP($C487,Demographics!$A$2:$V$2860,17,FALSE)/100</f>
        <v>2.3799999999999998E-2</v>
      </c>
      <c r="W487" s="26">
        <f>VLOOKUP($C487,Demographics!$A$2:$V$2860,18,FALSE)/100</f>
        <v>0</v>
      </c>
      <c r="X487" s="27">
        <f>VLOOKUP($C487,Demographics!$A$2:$V$2860,19,FALSE)/100</f>
        <v>4.7599999999999996E-2</v>
      </c>
      <c r="Y487" s="68" t="str">
        <f>IF(VLOOKUP($C487,MSP_HSPE!$B$2:$F$671,2,0)=0,"",VLOOKUP($C487,MSP_HSPE!$B$2:$F$671,2,0))</f>
        <v/>
      </c>
      <c r="Z487" s="69" t="str">
        <f>IF(VLOOKUP($C487,MSP_HSPE!$B$2:$F$671,4,0)=0,"",VLOOKUP($C487,MSP_HSPE!$B$2:$F$671,4,0))</f>
        <v/>
      </c>
      <c r="AA487" s="69" t="str">
        <f>IF(VLOOKUP($C487,EOC!$A$2:$F$1091,2,0)=0,"",VLOOKUP($C487,EOC!$A$2:$F$1091,2,0))</f>
        <v/>
      </c>
      <c r="AB487" s="69" t="str">
        <f>IF(VLOOKUP($C487,EOC!$A$2:$F$1091,4,0)=0,"",VLOOKUP($C487,EOC!$A$2:$F$1091,4,0))</f>
        <v/>
      </c>
      <c r="AC487" s="70" t="str">
        <f>IF(VLOOKUP($C487,EOC!$A$2:$F$1091,6,0)=0,"",VLOOKUP($C487,EOC!$A$2:$F$1091,6,0))</f>
        <v/>
      </c>
      <c r="AD487" s="67"/>
      <c r="AE487" s="63"/>
      <c r="AF487" s="63"/>
      <c r="AG487" s="62"/>
      <c r="AH487" s="67" t="str">
        <f t="shared" si="14"/>
        <v/>
      </c>
      <c r="AI487" s="94" t="str">
        <f t="shared" si="15"/>
        <v/>
      </c>
    </row>
    <row r="488" spans="1:35" x14ac:dyDescent="0.2">
      <c r="A488" s="36" t="s">
        <v>17</v>
      </c>
      <c r="B488" s="35" t="s">
        <v>633</v>
      </c>
      <c r="C488" s="53">
        <v>2285</v>
      </c>
      <c r="D488" s="28" t="str">
        <f>VLOOKUP($C488,Demographics!$A$2:$V$2860,2,FALSE)</f>
        <v>P</v>
      </c>
      <c r="E488" s="28" t="str">
        <f>VLOOKUP($C488,Demographics!$A$2:$V$2860,3,FALSE)</f>
        <v xml:space="preserve">9-12      </v>
      </c>
      <c r="F488" s="28">
        <f>VLOOKUP($C488,Demographics!$A$2:$V$2860,4,FALSE)</f>
        <v>1699</v>
      </c>
      <c r="G488" s="29">
        <f>VLOOKUP($C488,Demographics!$A$2:$V$2860,20,FALSE)</f>
        <v>21</v>
      </c>
      <c r="H488" s="29">
        <f>VLOOKUP($C488,Demographics!$A$2:$V$2860,21,FALSE)</f>
        <v>13.7</v>
      </c>
      <c r="I488" s="27">
        <f>VLOOKUP($C488,Demographics!$A$2:$V$2860,22,FALSE)/100</f>
        <v>0.69510000000000005</v>
      </c>
      <c r="J488" s="25">
        <f>VLOOKUP($C488,Demographics!$A$2:$V$2860,5,FALSE)/100</f>
        <v>9.3999999999999986E-3</v>
      </c>
      <c r="K488" s="26">
        <f>VLOOKUP($C488,Demographics!$A$2:$V$2860,6,FALSE)/100</f>
        <v>0.14949999999999999</v>
      </c>
      <c r="L488" s="26">
        <f>VLOOKUP($C488,Demographics!$A$2:$V$2860,7,FALSE)/100</f>
        <v>0</v>
      </c>
      <c r="M488" s="26">
        <f>VLOOKUP($C488,Demographics!$A$2:$V$2860,8,FALSE)/100</f>
        <v>6.7099999999999993E-2</v>
      </c>
      <c r="N488" s="26">
        <f>VLOOKUP($C488,Demographics!$A$2:$V$2860,9,FALSE)/100</f>
        <v>8.5900000000000004E-2</v>
      </c>
      <c r="O488" s="26">
        <f>VLOOKUP($C488,Demographics!$A$2:$V$2860,10,FALSE)/100</f>
        <v>0.64800000000000002</v>
      </c>
      <c r="P488" s="26">
        <f>VLOOKUP($C488,Demographics!$A$2:$V$2860,11,FALSE)/100</f>
        <v>0.04</v>
      </c>
      <c r="Q488" s="26">
        <f>VLOOKUP($C488,Demographics!$A$2:$V$2860,12,FALSE)/100</f>
        <v>0.51029999999999998</v>
      </c>
      <c r="R488" s="26">
        <f>VLOOKUP($C488,Demographics!$A$2:$V$2860,13,FALSE)/100</f>
        <v>0.48969999999999997</v>
      </c>
      <c r="S488" s="26">
        <f>VLOOKUP($C488,Demographics!$A$2:$V$2860,14,FALSE)/100</f>
        <v>4.8999999999999998E-3</v>
      </c>
      <c r="T488" s="26">
        <f>VLOOKUP($C488,Demographics!$A$2:$V$2860,15,FALSE)/100</f>
        <v>2.6200000000000001E-2</v>
      </c>
      <c r="U488" s="26">
        <f>VLOOKUP($C488,Demographics!$A$2:$V$2860,16,FALSE)/100</f>
        <v>0.1016</v>
      </c>
      <c r="V488" s="26">
        <f>VLOOKUP($C488,Demographics!$A$2:$V$2860,17,FALSE)/100</f>
        <v>0.16739999999999999</v>
      </c>
      <c r="W488" s="26">
        <f>VLOOKUP($C488,Demographics!$A$2:$V$2860,18,FALSE)/100</f>
        <v>3.5299999999999998E-2</v>
      </c>
      <c r="X488" s="27">
        <f>VLOOKUP($C488,Demographics!$A$2:$V$2860,19,FALSE)/100</f>
        <v>0</v>
      </c>
      <c r="Y488" s="68">
        <f>IF(VLOOKUP($C488,MSP_HSPE!$B$2:$F$671,2,0)=0,"",VLOOKUP($C488,MSP_HSPE!$B$2:$F$671,2,0))</f>
        <v>3.57</v>
      </c>
      <c r="Z488" s="69">
        <f>IF(VLOOKUP($C488,MSP_HSPE!$B$2:$F$671,4,0)=0,"",VLOOKUP($C488,MSP_HSPE!$B$2:$F$671,4,0))</f>
        <v>3.4849999999999999</v>
      </c>
      <c r="AA488" s="69">
        <f>IF(VLOOKUP($C488,EOC!$A$2:$F$1091,2,0)=0,"",VLOOKUP($C488,EOC!$A$2:$F$1091,2,0))</f>
        <v>2.7910000000000004</v>
      </c>
      <c r="AB488" s="69">
        <f>IF(VLOOKUP($C488,EOC!$A$2:$F$1091,4,0)=0,"",VLOOKUP($C488,EOC!$A$2:$F$1091,4,0))</f>
        <v>3.4079999999999999</v>
      </c>
      <c r="AC488" s="70">
        <f>IF(VLOOKUP($C488,EOC!$A$2:$F$1091,6,0)=0,"",VLOOKUP($C488,EOC!$A$2:$F$1091,6,0))</f>
        <v>3.2869999999999999</v>
      </c>
      <c r="AD488" s="65">
        <f>Y488-(Modeling!$H$4+'High Schools'!V155*Modeling!$H$5)</f>
        <v>0.58573166903361207</v>
      </c>
      <c r="AE488" s="66">
        <f>Z488-(Modeling!$I$4+V488*Modeling!$I$5)</f>
        <v>0.25762700969443841</v>
      </c>
      <c r="AF488" s="64">
        <f>AA488-(Modeling!$J$4+V488*Modeling!$J$5)</f>
        <v>0.5043660264119243</v>
      </c>
      <c r="AG488" s="62">
        <f>AC488-(Modeling!$K$4+V488*Modeling!$K$5)</f>
        <v>0.30613637091811929</v>
      </c>
      <c r="AH488" s="67">
        <f t="shared" si="14"/>
        <v>1.6538610760580941</v>
      </c>
      <c r="AI488" s="94">
        <f t="shared" si="15"/>
        <v>53</v>
      </c>
    </row>
    <row r="489" spans="1:35" x14ac:dyDescent="0.2">
      <c r="A489" s="36" t="s">
        <v>17</v>
      </c>
      <c r="B489" s="35" t="s">
        <v>6</v>
      </c>
      <c r="C489" s="53">
        <v>1596</v>
      </c>
      <c r="D489" s="28" t="str">
        <f>VLOOKUP($C489,Demographics!$A$2:$V$2860,2,FALSE)</f>
        <v>A</v>
      </c>
      <c r="E489" s="28" t="str">
        <f>VLOOKUP($C489,Demographics!$A$2:$V$2860,3,FALSE)</f>
        <v xml:space="preserve">6-12      </v>
      </c>
      <c r="F489" s="28">
        <f>VLOOKUP($C489,Demographics!$A$2:$V$2860,4,FALSE)</f>
        <v>185</v>
      </c>
      <c r="G489" s="29">
        <f>VLOOKUP($C489,Demographics!$A$2:$V$2860,20,FALSE)</f>
        <v>9</v>
      </c>
      <c r="H489" s="29">
        <f>VLOOKUP($C489,Demographics!$A$2:$V$2860,21,FALSE)</f>
        <v>12.7</v>
      </c>
      <c r="I489" s="27">
        <f>VLOOKUP($C489,Demographics!$A$2:$V$2860,22,FALSE)/100</f>
        <v>0.9</v>
      </c>
      <c r="J489" s="25">
        <f>VLOOKUP($C489,Demographics!$A$2:$V$2860,5,FALSE)/100</f>
        <v>0</v>
      </c>
      <c r="K489" s="26">
        <f>VLOOKUP($C489,Demographics!$A$2:$V$2860,6,FALSE)/100</f>
        <v>0.46490000000000004</v>
      </c>
      <c r="L489" s="26">
        <f>VLOOKUP($C489,Demographics!$A$2:$V$2860,7,FALSE)/100</f>
        <v>0</v>
      </c>
      <c r="M489" s="26">
        <f>VLOOKUP($C489,Demographics!$A$2:$V$2860,8,FALSE)/100</f>
        <v>0.28649999999999998</v>
      </c>
      <c r="N489" s="26">
        <f>VLOOKUP($C489,Demographics!$A$2:$V$2860,9,FALSE)/100</f>
        <v>0.2162</v>
      </c>
      <c r="O489" s="26">
        <f>VLOOKUP($C489,Demographics!$A$2:$V$2860,10,FALSE)/100</f>
        <v>3.2400000000000005E-2</v>
      </c>
      <c r="P489" s="26">
        <f>VLOOKUP($C489,Demographics!$A$2:$V$2860,11,FALSE)/100</f>
        <v>0</v>
      </c>
      <c r="Q489" s="26">
        <f>VLOOKUP($C489,Demographics!$A$2:$V$2860,12,FALSE)/100</f>
        <v>0.51350000000000007</v>
      </c>
      <c r="R489" s="26">
        <f>VLOOKUP($C489,Demographics!$A$2:$V$2860,13,FALSE)/100</f>
        <v>0.48649999999999999</v>
      </c>
      <c r="S489" s="26">
        <f>VLOOKUP($C489,Demographics!$A$2:$V$2860,14,FALSE)/100</f>
        <v>4.5499999999999999E-2</v>
      </c>
      <c r="T489" s="26">
        <f>VLOOKUP($C489,Demographics!$A$2:$V$2860,15,FALSE)/100</f>
        <v>0.34710000000000002</v>
      </c>
      <c r="U489" s="26">
        <f>VLOOKUP($C489,Demographics!$A$2:$V$2860,16,FALSE)/100</f>
        <v>1.6500000000000001E-2</v>
      </c>
      <c r="V489" s="26">
        <f>VLOOKUP($C489,Demographics!$A$2:$V$2860,17,FALSE)/100</f>
        <v>0.94629999999999992</v>
      </c>
      <c r="W489" s="26">
        <f>VLOOKUP($C489,Demographics!$A$2:$V$2860,18,FALSE)/100</f>
        <v>8.3000000000000001E-3</v>
      </c>
      <c r="X489" s="27">
        <f>VLOOKUP($C489,Demographics!$A$2:$V$2860,19,FALSE)/100</f>
        <v>0</v>
      </c>
      <c r="Y489" s="68">
        <f>IF(VLOOKUP($C489,MSP_HSPE!$B$2:$F$671,2,0)=0,"",VLOOKUP($C489,MSP_HSPE!$B$2:$F$671,2,0))</f>
        <v>1</v>
      </c>
      <c r="Z489" s="69">
        <f>IF(VLOOKUP($C489,MSP_HSPE!$B$2:$F$671,4,0)=0,"",VLOOKUP($C489,MSP_HSPE!$B$2:$F$671,4,0))</f>
        <v>1.381</v>
      </c>
      <c r="AA489" s="69">
        <f>IF(VLOOKUP($C489,EOC!$A$2:$F$1091,2,0)=0,"",VLOOKUP($C489,EOC!$A$2:$F$1091,2,0))</f>
        <v>2.4569999999999999</v>
      </c>
      <c r="AB489" s="69" t="str">
        <f>IF(VLOOKUP($C489,EOC!$A$2:$F$1091,4,0)=0,"",VLOOKUP($C489,EOC!$A$2:$F$1091,4,0))</f>
        <v/>
      </c>
      <c r="AC489" s="70">
        <f>IF(VLOOKUP($C489,EOC!$A$2:$F$1091,6,0)=0,"",VLOOKUP($C489,EOC!$A$2:$F$1091,6,0))</f>
        <v>1.5</v>
      </c>
      <c r="AD489" s="65">
        <f>Y489-(Modeling!$H$4+'High Schools'!V147*Modeling!$H$5)</f>
        <v>-2.3378122265130572</v>
      </c>
      <c r="AE489" s="66">
        <f>Z489-(Modeling!$I$4+V489*Modeling!$I$5)</f>
        <v>-1.0665984270433546</v>
      </c>
      <c r="AF489" s="64">
        <f>AA489-(Modeling!$J$4+V489*Modeling!$J$5)</f>
        <v>0.9322028762755068</v>
      </c>
      <c r="AG489" s="62">
        <f>AC489-(Modeling!$K$4+V489*Modeling!$K$5)</f>
        <v>-0.35014308217311396</v>
      </c>
      <c r="AH489" s="67">
        <f t="shared" si="14"/>
        <v>-2.8223508594540192</v>
      </c>
      <c r="AI489" s="94">
        <f t="shared" si="15"/>
        <v>468</v>
      </c>
    </row>
    <row r="490" spans="1:35" x14ac:dyDescent="0.2">
      <c r="A490" s="36" t="s">
        <v>17</v>
      </c>
      <c r="B490" s="35" t="s">
        <v>80</v>
      </c>
      <c r="C490" s="53">
        <v>3778</v>
      </c>
      <c r="D490" s="28" t="str">
        <f>VLOOKUP($C490,Demographics!$A$2:$V$2860,2,FALSE)</f>
        <v>A</v>
      </c>
      <c r="E490" s="28" t="str">
        <f>VLOOKUP($C490,Demographics!$A$2:$V$2860,3,FALSE)</f>
        <v xml:space="preserve">9-12      </v>
      </c>
      <c r="F490" s="28">
        <f>VLOOKUP($C490,Demographics!$A$2:$V$2860,4,FALSE)</f>
        <v>126</v>
      </c>
      <c r="G490" s="29">
        <f>VLOOKUP($C490,Demographics!$A$2:$V$2860,20,FALSE)</f>
        <v>11</v>
      </c>
      <c r="H490" s="29">
        <f>VLOOKUP($C490,Demographics!$A$2:$V$2860,21,FALSE)</f>
        <v>11</v>
      </c>
      <c r="I490" s="27">
        <f>VLOOKUP($C490,Demographics!$A$2:$V$2860,22,FALSE)/100</f>
        <v>0.58329999999999993</v>
      </c>
      <c r="J490" s="25">
        <f>VLOOKUP($C490,Demographics!$A$2:$V$2860,5,FALSE)/100</f>
        <v>2.3799999999999998E-2</v>
      </c>
      <c r="K490" s="26">
        <f>VLOOKUP($C490,Demographics!$A$2:$V$2860,6,FALSE)/100</f>
        <v>0.11109999999999999</v>
      </c>
      <c r="L490" s="26">
        <f>VLOOKUP($C490,Demographics!$A$2:$V$2860,7,FALSE)/100</f>
        <v>7.9000000000000008E-3</v>
      </c>
      <c r="M490" s="26">
        <f>VLOOKUP($C490,Demographics!$A$2:$V$2860,8,FALSE)/100</f>
        <v>0.50790000000000002</v>
      </c>
      <c r="N490" s="26">
        <f>VLOOKUP($C490,Demographics!$A$2:$V$2860,9,FALSE)/100</f>
        <v>0.32539999999999997</v>
      </c>
      <c r="O490" s="26">
        <f>VLOOKUP($C490,Demographics!$A$2:$V$2860,10,FALSE)/100</f>
        <v>2.3799999999999998E-2</v>
      </c>
      <c r="P490" s="26">
        <f>VLOOKUP($C490,Demographics!$A$2:$V$2860,11,FALSE)/100</f>
        <v>0</v>
      </c>
      <c r="Q490" s="26">
        <f>VLOOKUP($C490,Demographics!$A$2:$V$2860,12,FALSE)/100</f>
        <v>0.42859999999999998</v>
      </c>
      <c r="R490" s="26">
        <f>VLOOKUP($C490,Demographics!$A$2:$V$2860,13,FALSE)/100</f>
        <v>0.57140000000000002</v>
      </c>
      <c r="S490" s="26">
        <f>VLOOKUP($C490,Demographics!$A$2:$V$2860,14,FALSE)/100</f>
        <v>3.7599999999999995E-2</v>
      </c>
      <c r="T490" s="26">
        <f>VLOOKUP($C490,Demographics!$A$2:$V$2860,15,FALSE)/100</f>
        <v>6.0199999999999997E-2</v>
      </c>
      <c r="U490" s="26">
        <f>VLOOKUP($C490,Demographics!$A$2:$V$2860,16,FALSE)/100</f>
        <v>0.19550000000000001</v>
      </c>
      <c r="V490" s="26">
        <f>VLOOKUP($C490,Demographics!$A$2:$V$2860,17,FALSE)/100</f>
        <v>0.78200000000000003</v>
      </c>
      <c r="W490" s="26">
        <f>VLOOKUP($C490,Demographics!$A$2:$V$2860,18,FALSE)/100</f>
        <v>0</v>
      </c>
      <c r="X490" s="27">
        <f>VLOOKUP($C490,Demographics!$A$2:$V$2860,19,FALSE)/100</f>
        <v>7.4999999999999997E-3</v>
      </c>
      <c r="Y490" s="68">
        <f>IF(VLOOKUP($C490,MSP_HSPE!$B$2:$F$671,2,0)=0,"",VLOOKUP($C490,MSP_HSPE!$B$2:$F$671,2,0))</f>
        <v>2</v>
      </c>
      <c r="Z490" s="69">
        <f>IF(VLOOKUP($C490,MSP_HSPE!$B$2:$F$671,4,0)=0,"",VLOOKUP($C490,MSP_HSPE!$B$2:$F$671,4,0))</f>
        <v>1.5519999999999998</v>
      </c>
      <c r="AA490" s="69">
        <f>IF(VLOOKUP($C490,EOC!$A$2:$F$1091,2,0)=0,"",VLOOKUP($C490,EOC!$A$2:$F$1091,2,0))</f>
        <v>1.3919999999999999</v>
      </c>
      <c r="AB490" s="69">
        <f>IF(VLOOKUP($C490,EOC!$A$2:$F$1091,4,0)=0,"",VLOOKUP($C490,EOC!$A$2:$F$1091,4,0))</f>
        <v>1.2729999999999999</v>
      </c>
      <c r="AC490" s="70">
        <f>IF(VLOOKUP($C490,EOC!$A$2:$F$1091,6,0)=0,"",VLOOKUP($C490,EOC!$A$2:$F$1091,6,0))</f>
        <v>1.4580000000000002</v>
      </c>
      <c r="AD490" s="65">
        <f>Y490-(Modeling!$H$4+'High Schools'!V163*Modeling!$H$5)</f>
        <v>-1.2043864367679356</v>
      </c>
      <c r="AE490" s="66">
        <f>Z490-(Modeling!$I$4+V490*Modeling!$I$5)</f>
        <v>-1.0600829061086781</v>
      </c>
      <c r="AF490" s="64">
        <f>AA490-(Modeling!$J$4+V490*Modeling!$J$5)</f>
        <v>-0.29349784837796156</v>
      </c>
      <c r="AG490" s="62">
        <f>AC490-(Modeling!$K$4+V490*Modeling!$K$5)</f>
        <v>-0.63065558166869762</v>
      </c>
      <c r="AH490" s="67">
        <f t="shared" si="14"/>
        <v>-3.1886227729232726</v>
      </c>
      <c r="AI490" s="94">
        <f t="shared" si="15"/>
        <v>475</v>
      </c>
    </row>
    <row r="491" spans="1:35" x14ac:dyDescent="0.2">
      <c r="A491" s="36" t="s">
        <v>17</v>
      </c>
      <c r="B491" s="35" t="s">
        <v>519</v>
      </c>
      <c r="C491" s="53">
        <v>1856</v>
      </c>
      <c r="D491" s="28" t="str">
        <f>VLOOKUP($C491,Demographics!$A$2:$V$2860,2,FALSE)</f>
        <v>P</v>
      </c>
      <c r="E491" s="28" t="str">
        <f>VLOOKUP($C491,Demographics!$A$2:$V$2860,3,FALSE)</f>
        <v xml:space="preserve">9-12      </v>
      </c>
      <c r="F491" s="28">
        <f>VLOOKUP($C491,Demographics!$A$2:$V$2860,4,FALSE)</f>
        <v>285</v>
      </c>
      <c r="G491" s="29">
        <f>VLOOKUP($C491,Demographics!$A$2:$V$2860,20,FALSE)</f>
        <v>17</v>
      </c>
      <c r="H491" s="29">
        <f>VLOOKUP($C491,Demographics!$A$2:$V$2860,21,FALSE)</f>
        <v>10.4</v>
      </c>
      <c r="I491" s="27">
        <f>VLOOKUP($C491,Demographics!$A$2:$V$2860,22,FALSE)/100</f>
        <v>0.76469999999999994</v>
      </c>
      <c r="J491" s="25">
        <f>VLOOKUP($C491,Demographics!$A$2:$V$2860,5,FALSE)/100</f>
        <v>1.3999999999999999E-2</v>
      </c>
      <c r="K491" s="26">
        <f>VLOOKUP($C491,Demographics!$A$2:$V$2860,6,FALSE)/100</f>
        <v>7.7199999999999991E-2</v>
      </c>
      <c r="L491" s="26">
        <f>VLOOKUP($C491,Demographics!$A$2:$V$2860,7,FALSE)/100</f>
        <v>0</v>
      </c>
      <c r="M491" s="26">
        <f>VLOOKUP($C491,Demographics!$A$2:$V$2860,8,FALSE)/100</f>
        <v>8.4199999999999997E-2</v>
      </c>
      <c r="N491" s="26">
        <f>VLOOKUP($C491,Demographics!$A$2:$V$2860,9,FALSE)/100</f>
        <v>5.2600000000000001E-2</v>
      </c>
      <c r="O491" s="26">
        <f>VLOOKUP($C491,Demographics!$A$2:$V$2860,10,FALSE)/100</f>
        <v>0.69469999999999998</v>
      </c>
      <c r="P491" s="26">
        <f>VLOOKUP($C491,Demographics!$A$2:$V$2860,11,FALSE)/100</f>
        <v>7.7199999999999991E-2</v>
      </c>
      <c r="Q491" s="26">
        <f>VLOOKUP($C491,Demographics!$A$2:$V$2860,12,FALSE)/100</f>
        <v>0.37189999999999995</v>
      </c>
      <c r="R491" s="26">
        <f>VLOOKUP($C491,Demographics!$A$2:$V$2860,13,FALSE)/100</f>
        <v>0.62809999999999999</v>
      </c>
      <c r="S491" s="26">
        <f>VLOOKUP($C491,Demographics!$A$2:$V$2860,14,FALSE)/100</f>
        <v>0</v>
      </c>
      <c r="T491" s="26">
        <f>VLOOKUP($C491,Demographics!$A$2:$V$2860,15,FALSE)/100</f>
        <v>0</v>
      </c>
      <c r="U491" s="26">
        <f>VLOOKUP($C491,Demographics!$A$2:$V$2860,16,FALSE)/100</f>
        <v>0.1391</v>
      </c>
      <c r="V491" s="26">
        <f>VLOOKUP($C491,Demographics!$A$2:$V$2860,17,FALSE)/100</f>
        <v>0.19170000000000001</v>
      </c>
      <c r="W491" s="26">
        <f>VLOOKUP($C491,Demographics!$A$2:$V$2860,18,FALSE)/100</f>
        <v>4.8899999999999999E-2</v>
      </c>
      <c r="X491" s="27">
        <f>VLOOKUP($C491,Demographics!$A$2:$V$2860,19,FALSE)/100</f>
        <v>0</v>
      </c>
      <c r="Y491" s="68">
        <f>IF(VLOOKUP($C491,MSP_HSPE!$B$2:$F$671,2,0)=0,"",VLOOKUP($C491,MSP_HSPE!$B$2:$F$671,2,0))</f>
        <v>3.65</v>
      </c>
      <c r="Z491" s="69">
        <f>IF(VLOOKUP($C491,MSP_HSPE!$B$2:$F$671,4,0)=0,"",VLOOKUP($C491,MSP_HSPE!$B$2:$F$671,4,0))</f>
        <v>3.4089999999999998</v>
      </c>
      <c r="AA491" s="69">
        <f>IF(VLOOKUP($C491,EOC!$A$2:$F$1091,2,0)=0,"",VLOOKUP($C491,EOC!$A$2:$F$1091,2,0))</f>
        <v>2.72</v>
      </c>
      <c r="AB491" s="69">
        <f>IF(VLOOKUP($C491,EOC!$A$2:$F$1091,4,0)=0,"",VLOOKUP($C491,EOC!$A$2:$F$1091,4,0))</f>
        <v>3.085</v>
      </c>
      <c r="AC491" s="70">
        <f>IF(VLOOKUP($C491,EOC!$A$2:$F$1091,6,0)=0,"",VLOOKUP($C491,EOC!$A$2:$F$1091,6,0))</f>
        <v>3.4529999999999994</v>
      </c>
      <c r="AD491" s="65">
        <f>Y491-(Modeling!$H$4+'High Schools'!V151*Modeling!$H$5)</f>
        <v>0.7830820624239001</v>
      </c>
      <c r="AE491" s="66">
        <f>Z491-(Modeling!$I$4+V491*Modeling!$I$5)</f>
        <v>0.20595429418188438</v>
      </c>
      <c r="AF491" s="64">
        <f>AA491-(Modeling!$J$4+V491*Modeling!$J$5)</f>
        <v>0.45713369293097017</v>
      </c>
      <c r="AG491" s="62">
        <f>AC491-(Modeling!$K$4+V491*Modeling!$K$5)</f>
        <v>0.50741241314418506</v>
      </c>
      <c r="AH491" s="67">
        <f t="shared" si="14"/>
        <v>1.9535824626809397</v>
      </c>
      <c r="AI491" s="94">
        <f t="shared" si="15"/>
        <v>35</v>
      </c>
    </row>
    <row r="492" spans="1:35" x14ac:dyDescent="0.2">
      <c r="A492" s="36" t="s">
        <v>17</v>
      </c>
      <c r="B492" s="35" t="s">
        <v>440</v>
      </c>
      <c r="C492" s="53">
        <v>2234</v>
      </c>
      <c r="D492" s="28" t="str">
        <f>VLOOKUP($C492,Demographics!$A$2:$V$2860,2,FALSE)</f>
        <v>P</v>
      </c>
      <c r="E492" s="28" t="str">
        <f>VLOOKUP($C492,Demographics!$A$2:$V$2860,3,FALSE)</f>
        <v xml:space="preserve">9-12      </v>
      </c>
      <c r="F492" s="28">
        <f>VLOOKUP($C492,Demographics!$A$2:$V$2860,4,FALSE)</f>
        <v>973</v>
      </c>
      <c r="G492" s="29">
        <f>VLOOKUP($C492,Demographics!$A$2:$V$2860,20,FALSE)</f>
        <v>17</v>
      </c>
      <c r="H492" s="29">
        <f>VLOOKUP($C492,Demographics!$A$2:$V$2860,21,FALSE)</f>
        <v>11.6</v>
      </c>
      <c r="I492" s="27">
        <f>VLOOKUP($C492,Demographics!$A$2:$V$2860,22,FALSE)/100</f>
        <v>0.53449999999999998</v>
      </c>
      <c r="J492" s="25">
        <f>VLOOKUP($C492,Demographics!$A$2:$V$2860,5,FALSE)/100</f>
        <v>1.8500000000000003E-2</v>
      </c>
      <c r="K492" s="26">
        <f>VLOOKUP($C492,Demographics!$A$2:$V$2860,6,FALSE)/100</f>
        <v>0.17269999999999999</v>
      </c>
      <c r="L492" s="26">
        <f>VLOOKUP($C492,Demographics!$A$2:$V$2860,7,FALSE)/100</f>
        <v>7.1999999999999998E-3</v>
      </c>
      <c r="M492" s="26">
        <f>VLOOKUP($C492,Demographics!$A$2:$V$2860,8,FALSE)/100</f>
        <v>0.18090000000000001</v>
      </c>
      <c r="N492" s="26">
        <f>VLOOKUP($C492,Demographics!$A$2:$V$2860,9,FALSE)/100</f>
        <v>0.1336</v>
      </c>
      <c r="O492" s="26">
        <f>VLOOKUP($C492,Demographics!$A$2:$V$2860,10,FALSE)/100</f>
        <v>0.44090000000000001</v>
      </c>
      <c r="P492" s="26">
        <f>VLOOKUP($C492,Demographics!$A$2:$V$2860,11,FALSE)/100</f>
        <v>4.6199999999999998E-2</v>
      </c>
      <c r="Q492" s="26">
        <f>VLOOKUP($C492,Demographics!$A$2:$V$2860,12,FALSE)/100</f>
        <v>0.48200000000000004</v>
      </c>
      <c r="R492" s="26">
        <f>VLOOKUP($C492,Demographics!$A$2:$V$2860,13,FALSE)/100</f>
        <v>0.51800000000000002</v>
      </c>
      <c r="S492" s="26">
        <f>VLOOKUP($C492,Demographics!$A$2:$V$2860,14,FALSE)/100</f>
        <v>3.3E-3</v>
      </c>
      <c r="T492" s="26">
        <f>VLOOKUP($C492,Demographics!$A$2:$V$2860,15,FALSE)/100</f>
        <v>6.1900000000000004E-2</v>
      </c>
      <c r="U492" s="26">
        <f>VLOOKUP($C492,Demographics!$A$2:$V$2860,16,FALSE)/100</f>
        <v>0.16829999999999998</v>
      </c>
      <c r="V492" s="26">
        <f>VLOOKUP($C492,Demographics!$A$2:$V$2860,17,FALSE)/100</f>
        <v>0.41479999999999995</v>
      </c>
      <c r="W492" s="26">
        <f>VLOOKUP($C492,Demographics!$A$2:$V$2860,18,FALSE)/100</f>
        <v>1.6299999999999999E-2</v>
      </c>
      <c r="X492" s="27">
        <f>VLOOKUP($C492,Demographics!$A$2:$V$2860,19,FALSE)/100</f>
        <v>1.1000000000000001E-3</v>
      </c>
      <c r="Y492" s="68">
        <f>IF(VLOOKUP($C492,MSP_HSPE!$B$2:$F$671,2,0)=0,"",VLOOKUP($C492,MSP_HSPE!$B$2:$F$671,2,0))</f>
        <v>3.23</v>
      </c>
      <c r="Z492" s="69">
        <f>IF(VLOOKUP($C492,MSP_HSPE!$B$2:$F$671,4,0)=0,"",VLOOKUP($C492,MSP_HSPE!$B$2:$F$671,4,0))</f>
        <v>3.1150000000000002</v>
      </c>
      <c r="AA492" s="69">
        <f>IF(VLOOKUP($C492,EOC!$A$2:$F$1091,2,0)=0,"",VLOOKUP($C492,EOC!$A$2:$F$1091,2,0))</f>
        <v>2.1320000000000001</v>
      </c>
      <c r="AB492" s="69">
        <f>IF(VLOOKUP($C492,EOC!$A$2:$F$1091,4,0)=0,"",VLOOKUP($C492,EOC!$A$2:$F$1091,4,0))</f>
        <v>2.9580000000000002</v>
      </c>
      <c r="AC492" s="70">
        <f>IF(VLOOKUP($C492,EOC!$A$2:$F$1091,6,0)=0,"",VLOOKUP($C492,EOC!$A$2:$F$1091,6,0))</f>
        <v>2.9229999999999996</v>
      </c>
      <c r="AD492" s="65">
        <f>Y492-(Modeling!$H$4+'High Schools'!V154*Modeling!$H$5)</f>
        <v>0.24423895365780623</v>
      </c>
      <c r="AE492" s="66">
        <f>Z492-(Modeling!$I$4+V492*Modeling!$I$5)</f>
        <v>0.1353047949699171</v>
      </c>
      <c r="AF492" s="64">
        <f>AA492-(Modeling!$J$4+V492*Modeling!$J$5)</f>
        <v>8.7346302000895992E-2</v>
      </c>
      <c r="AG492" s="62">
        <f>AC492-(Modeling!$K$4+V492*Modeling!$K$5)</f>
        <v>0.30128422469296678</v>
      </c>
      <c r="AH492" s="67">
        <f t="shared" si="14"/>
        <v>0.76817427532158611</v>
      </c>
      <c r="AI492" s="94">
        <f t="shared" si="15"/>
        <v>168</v>
      </c>
    </row>
    <row r="493" spans="1:35" x14ac:dyDescent="0.2">
      <c r="A493" s="36" t="s">
        <v>218</v>
      </c>
      <c r="B493" s="35" t="s">
        <v>575</v>
      </c>
      <c r="C493" s="53">
        <v>2150</v>
      </c>
      <c r="D493" s="28" t="str">
        <f>VLOOKUP($C493,Demographics!$A$2:$V$2860,2,FALSE)</f>
        <v>P</v>
      </c>
      <c r="E493" s="28" t="str">
        <f>VLOOKUP($C493,Demographics!$A$2:$V$2860,3,FALSE)</f>
        <v xml:space="preserve">9-12      </v>
      </c>
      <c r="F493" s="28">
        <f>VLOOKUP($C493,Demographics!$A$2:$V$2860,4,FALSE)</f>
        <v>1160</v>
      </c>
      <c r="G493" s="29">
        <f>VLOOKUP($C493,Demographics!$A$2:$V$2860,20,FALSE)</f>
        <v>18</v>
      </c>
      <c r="H493" s="29">
        <f>VLOOKUP($C493,Demographics!$A$2:$V$2860,21,FALSE)</f>
        <v>12.2</v>
      </c>
      <c r="I493" s="27">
        <f>VLOOKUP($C493,Demographics!$A$2:$V$2860,22,FALSE)/100</f>
        <v>0.746</v>
      </c>
      <c r="J493" s="25">
        <f>VLOOKUP($C493,Demographics!$A$2:$V$2860,5,FALSE)/100</f>
        <v>1.8100000000000002E-2</v>
      </c>
      <c r="K493" s="26">
        <f>VLOOKUP($C493,Demographics!$A$2:$V$2860,6,FALSE)/100</f>
        <v>1.1200000000000002E-2</v>
      </c>
      <c r="L493" s="26">
        <f>VLOOKUP($C493,Demographics!$A$2:$V$2860,7,FALSE)/100</f>
        <v>8.9999999999999998E-4</v>
      </c>
      <c r="M493" s="26">
        <f>VLOOKUP($C493,Demographics!$A$2:$V$2860,8,FALSE)/100</f>
        <v>6.8999999999999999E-3</v>
      </c>
      <c r="N493" s="26">
        <f>VLOOKUP($C493,Demographics!$A$2:$V$2860,9,FALSE)/100</f>
        <v>0.15859999999999999</v>
      </c>
      <c r="O493" s="26">
        <f>VLOOKUP($C493,Demographics!$A$2:$V$2860,10,FALSE)/100</f>
        <v>0.77239999999999998</v>
      </c>
      <c r="P493" s="26">
        <f>VLOOKUP($C493,Demographics!$A$2:$V$2860,11,FALSE)/100</f>
        <v>3.1899999999999998E-2</v>
      </c>
      <c r="Q493" s="26">
        <f>VLOOKUP($C493,Demographics!$A$2:$V$2860,12,FALSE)/100</f>
        <v>0.53969999999999996</v>
      </c>
      <c r="R493" s="26">
        <f>VLOOKUP($C493,Demographics!$A$2:$V$2860,13,FALSE)/100</f>
        <v>0.46029999999999999</v>
      </c>
      <c r="S493" s="26">
        <f>VLOOKUP($C493,Demographics!$A$2:$V$2860,14,FALSE)/100</f>
        <v>2.3900000000000001E-2</v>
      </c>
      <c r="T493" s="26">
        <f>VLOOKUP($C493,Demographics!$A$2:$V$2860,15,FALSE)/100</f>
        <v>1.5600000000000001E-2</v>
      </c>
      <c r="U493" s="26">
        <f>VLOOKUP($C493,Demographics!$A$2:$V$2860,16,FALSE)/100</f>
        <v>0.12050000000000001</v>
      </c>
      <c r="V493" s="26">
        <f>VLOOKUP($C493,Demographics!$A$2:$V$2860,17,FALSE)/100</f>
        <v>0.44619999999999999</v>
      </c>
      <c r="W493" s="26">
        <f>VLOOKUP($C493,Demographics!$A$2:$V$2860,18,FALSE)/100</f>
        <v>1.9299999999999998E-2</v>
      </c>
      <c r="X493" s="27">
        <f>VLOOKUP($C493,Demographics!$A$2:$V$2860,19,FALSE)/100</f>
        <v>0</v>
      </c>
      <c r="Y493" s="68">
        <f>IF(VLOOKUP($C493,MSP_HSPE!$B$2:$F$671,2,0)=0,"",VLOOKUP($C493,MSP_HSPE!$B$2:$F$671,2,0))</f>
        <v>3.22</v>
      </c>
      <c r="Z493" s="69">
        <f>IF(VLOOKUP($C493,MSP_HSPE!$B$2:$F$671,4,0)=0,"",VLOOKUP($C493,MSP_HSPE!$B$2:$F$671,4,0))</f>
        <v>3.1639999999999997</v>
      </c>
      <c r="AA493" s="69" t="str">
        <f>IF(VLOOKUP($C493,EOC!$A$2:$F$1091,2,0)=0,"",VLOOKUP($C493,EOC!$A$2:$F$1091,2,0))</f>
        <v/>
      </c>
      <c r="AB493" s="69">
        <f>IF(VLOOKUP($C493,EOC!$A$2:$F$1091,4,0)=0,"",VLOOKUP($C493,EOC!$A$2:$F$1091,4,0))</f>
        <v>3.01</v>
      </c>
      <c r="AC493" s="70">
        <f>IF(VLOOKUP($C493,EOC!$A$2:$F$1091,6,0)=0,"",VLOOKUP($C493,EOC!$A$2:$F$1091,6,0))</f>
        <v>2.76</v>
      </c>
      <c r="AD493" s="65">
        <f>Y493-(Modeling!$H$4+'High Schools'!V411*Modeling!$H$5)</f>
        <v>-0.20438971830980535</v>
      </c>
      <c r="AE493" s="66">
        <f>Z493-(Modeling!$I$4+V493*Modeling!$I$5)</f>
        <v>0.2157400514680976</v>
      </c>
      <c r="AF493" s="63"/>
      <c r="AG493" s="62">
        <f>AC493-(Modeling!$K$4+V493*Modeling!$K$5)</f>
        <v>0.18386725868055898</v>
      </c>
      <c r="AH493" s="67">
        <f t="shared" si="14"/>
        <v>0.19521759183885123</v>
      </c>
      <c r="AI493" s="94">
        <f t="shared" si="15"/>
        <v>262</v>
      </c>
    </row>
    <row r="494" spans="1:35" x14ac:dyDescent="0.2">
      <c r="A494" s="36" t="s">
        <v>218</v>
      </c>
      <c r="B494" s="35" t="s">
        <v>616</v>
      </c>
      <c r="C494" s="53">
        <v>1537</v>
      </c>
      <c r="D494" s="28" t="str">
        <f>VLOOKUP($C494,Demographics!$A$2:$V$2860,2,FALSE)</f>
        <v>5</v>
      </c>
      <c r="E494" s="28" t="str">
        <f>VLOOKUP($C494,Demographics!$A$2:$V$2860,3,FALSE)</f>
        <v xml:space="preserve">9-12      </v>
      </c>
      <c r="F494" s="28">
        <f>VLOOKUP($C494,Demographics!$A$2:$V$2860,4,FALSE)</f>
        <v>247</v>
      </c>
      <c r="G494" s="29">
        <f>VLOOKUP($C494,Demographics!$A$2:$V$2860,20,FALSE)</f>
        <v>21</v>
      </c>
      <c r="H494" s="29">
        <f>VLOOKUP($C494,Demographics!$A$2:$V$2860,21,FALSE)</f>
        <v>13.5</v>
      </c>
      <c r="I494" s="27">
        <f>VLOOKUP($C494,Demographics!$A$2:$V$2860,22,FALSE)/100</f>
        <v>0.58329999999999993</v>
      </c>
      <c r="J494" s="25">
        <f>VLOOKUP($C494,Demographics!$A$2:$V$2860,5,FALSE)/100</f>
        <v>2.0199999999999999E-2</v>
      </c>
      <c r="K494" s="26">
        <f>VLOOKUP($C494,Demographics!$A$2:$V$2860,6,FALSE)/100</f>
        <v>1.21E-2</v>
      </c>
      <c r="L494" s="26">
        <f>VLOOKUP($C494,Demographics!$A$2:$V$2860,7,FALSE)/100</f>
        <v>1.21E-2</v>
      </c>
      <c r="M494" s="26">
        <f>VLOOKUP($C494,Demographics!$A$2:$V$2860,8,FALSE)/100</f>
        <v>7.2900000000000006E-2</v>
      </c>
      <c r="N494" s="26">
        <f>VLOOKUP($C494,Demographics!$A$2:$V$2860,9,FALSE)/100</f>
        <v>0.19030000000000002</v>
      </c>
      <c r="O494" s="26">
        <f>VLOOKUP($C494,Demographics!$A$2:$V$2860,10,FALSE)/100</f>
        <v>0.61939999999999995</v>
      </c>
      <c r="P494" s="26">
        <f>VLOOKUP($C494,Demographics!$A$2:$V$2860,11,FALSE)/100</f>
        <v>7.2900000000000006E-2</v>
      </c>
      <c r="Q494" s="26">
        <f>VLOOKUP($C494,Demographics!$A$2:$V$2860,12,FALSE)/100</f>
        <v>0.53849999999999998</v>
      </c>
      <c r="R494" s="26">
        <f>VLOOKUP($C494,Demographics!$A$2:$V$2860,13,FALSE)/100</f>
        <v>0.46149999999999997</v>
      </c>
      <c r="S494" s="26">
        <f>VLOOKUP($C494,Demographics!$A$2:$V$2860,14,FALSE)/100</f>
        <v>1.2E-2</v>
      </c>
      <c r="T494" s="26">
        <f>VLOOKUP($C494,Demographics!$A$2:$V$2860,15,FALSE)/100</f>
        <v>4.4199999999999996E-2</v>
      </c>
      <c r="U494" s="26">
        <f>VLOOKUP($C494,Demographics!$A$2:$V$2860,16,FALSE)/100</f>
        <v>0.1285</v>
      </c>
      <c r="V494" s="26">
        <f>VLOOKUP($C494,Demographics!$A$2:$V$2860,17,FALSE)/100</f>
        <v>0.57430000000000003</v>
      </c>
      <c r="W494" s="26">
        <f>VLOOKUP($C494,Demographics!$A$2:$V$2860,18,FALSE)/100</f>
        <v>8.0000000000000002E-3</v>
      </c>
      <c r="X494" s="27">
        <f>VLOOKUP($C494,Demographics!$A$2:$V$2860,19,FALSE)/100</f>
        <v>0</v>
      </c>
      <c r="Y494" s="68">
        <f>IF(VLOOKUP($C494,MSP_HSPE!$B$2:$F$671,2,0)=0,"",VLOOKUP($C494,MSP_HSPE!$B$2:$F$671,2,0))</f>
        <v>2</v>
      </c>
      <c r="Z494" s="69">
        <f>IF(VLOOKUP($C494,MSP_HSPE!$B$2:$F$671,4,0)=0,"",VLOOKUP($C494,MSP_HSPE!$B$2:$F$671,4,0))</f>
        <v>2.0909999999999997</v>
      </c>
      <c r="AA494" s="69">
        <f>IF(VLOOKUP($C494,EOC!$A$2:$F$1091,2,0)=0,"",VLOOKUP($C494,EOC!$A$2:$F$1091,2,0))</f>
        <v>1.3719999999999999</v>
      </c>
      <c r="AB494" s="69" t="str">
        <f>IF(VLOOKUP($C494,EOC!$A$2:$F$1091,4,0)=0,"",VLOOKUP($C494,EOC!$A$2:$F$1091,4,0))</f>
        <v/>
      </c>
      <c r="AC494" s="70">
        <f>IF(VLOOKUP($C494,EOC!$A$2:$F$1091,6,0)=0,"",VLOOKUP($C494,EOC!$A$2:$F$1091,6,0))</f>
        <v>1.05</v>
      </c>
      <c r="AD494" s="65">
        <f>Y494-(Modeling!$H$4+'High Schools'!V410*Modeling!$H$5)</f>
        <v>-0.80973545625676202</v>
      </c>
      <c r="AE494" s="66">
        <f>Z494-(Modeling!$I$4+V494*Modeling!$I$5)</f>
        <v>-0.72901611549314405</v>
      </c>
      <c r="AF494" s="64">
        <f>AA494-(Modeling!$J$4+V494*Modeling!$J$5)</f>
        <v>-0.51664782105310136</v>
      </c>
      <c r="AG494" s="62">
        <f>AC494-(Modeling!$K$4+V494*Modeling!$K$5)</f>
        <v>-1.3401713829178321</v>
      </c>
      <c r="AH494" s="67">
        <f t="shared" si="14"/>
        <v>-3.3955707757208398</v>
      </c>
      <c r="AI494" s="94">
        <f t="shared" si="15"/>
        <v>481</v>
      </c>
    </row>
    <row r="495" spans="1:35" x14ac:dyDescent="0.2">
      <c r="A495" s="36" t="s">
        <v>338</v>
      </c>
      <c r="B495" s="35" t="s">
        <v>594</v>
      </c>
      <c r="C495" s="53">
        <v>4272</v>
      </c>
      <c r="D495" s="28" t="str">
        <f>VLOOKUP($C495,Demographics!$A$2:$V$2860,2,FALSE)</f>
        <v>A</v>
      </c>
      <c r="E495" s="28" t="str">
        <f>VLOOKUP($C495,Demographics!$A$2:$V$2860,3,FALSE)</f>
        <v xml:space="preserve">8-12      </v>
      </c>
      <c r="F495" s="28">
        <f>VLOOKUP($C495,Demographics!$A$2:$V$2860,4,FALSE)</f>
        <v>96</v>
      </c>
      <c r="G495" s="29">
        <f>VLOOKUP($C495,Demographics!$A$2:$V$2860,20,FALSE)</f>
        <v>3</v>
      </c>
      <c r="H495" s="29">
        <f>VLOOKUP($C495,Demographics!$A$2:$V$2860,21,FALSE)</f>
        <v>14.8</v>
      </c>
      <c r="I495" s="27">
        <f>VLOOKUP($C495,Demographics!$A$2:$V$2860,22,FALSE)/100</f>
        <v>0.12119999999999999</v>
      </c>
      <c r="J495" s="25">
        <f>VLOOKUP($C495,Demographics!$A$2:$V$2860,5,FALSE)/100</f>
        <v>3.1300000000000001E-2</v>
      </c>
      <c r="K495" s="26">
        <f>VLOOKUP($C495,Demographics!$A$2:$V$2860,6,FALSE)/100</f>
        <v>0</v>
      </c>
      <c r="L495" s="26">
        <f>VLOOKUP($C495,Demographics!$A$2:$V$2860,7,FALSE)/100</f>
        <v>0</v>
      </c>
      <c r="M495" s="26">
        <f>VLOOKUP($C495,Demographics!$A$2:$V$2860,8,FALSE)/100</f>
        <v>0</v>
      </c>
      <c r="N495" s="26">
        <f>VLOOKUP($C495,Demographics!$A$2:$V$2860,9,FALSE)/100</f>
        <v>0.21879999999999999</v>
      </c>
      <c r="O495" s="26">
        <f>VLOOKUP($C495,Demographics!$A$2:$V$2860,10,FALSE)/100</f>
        <v>0.73959999999999992</v>
      </c>
      <c r="P495" s="26">
        <f>VLOOKUP($C495,Demographics!$A$2:$V$2860,11,FALSE)/100</f>
        <v>1.04E-2</v>
      </c>
      <c r="Q495" s="26">
        <f>VLOOKUP($C495,Demographics!$A$2:$V$2860,12,FALSE)/100</f>
        <v>0.375</v>
      </c>
      <c r="R495" s="26">
        <f>VLOOKUP($C495,Demographics!$A$2:$V$2860,13,FALSE)/100</f>
        <v>0.625</v>
      </c>
      <c r="S495" s="26">
        <f>VLOOKUP($C495,Demographics!$A$2:$V$2860,14,FALSE)/100</f>
        <v>0</v>
      </c>
      <c r="T495" s="26">
        <f>VLOOKUP($C495,Demographics!$A$2:$V$2860,15,FALSE)/100</f>
        <v>3.0800000000000001E-2</v>
      </c>
      <c r="U495" s="26">
        <f>VLOOKUP($C495,Demographics!$A$2:$V$2860,16,FALSE)/100</f>
        <v>6.1500000000000006E-2</v>
      </c>
      <c r="V495" s="26">
        <f>VLOOKUP($C495,Demographics!$A$2:$V$2860,17,FALSE)/100</f>
        <v>0.46920000000000001</v>
      </c>
      <c r="W495" s="26">
        <f>VLOOKUP($C495,Demographics!$A$2:$V$2860,18,FALSE)/100</f>
        <v>7.7000000000000002E-3</v>
      </c>
      <c r="X495" s="27">
        <f>VLOOKUP($C495,Demographics!$A$2:$V$2860,19,FALSE)/100</f>
        <v>0</v>
      </c>
      <c r="Y495" s="68">
        <f>IF(VLOOKUP($C495,MSP_HSPE!$B$2:$F$671,2,0)=0,"",VLOOKUP($C495,MSP_HSPE!$B$2:$F$671,2,0))</f>
        <v>1.51</v>
      </c>
      <c r="Z495" s="69">
        <f>IF(VLOOKUP($C495,MSP_HSPE!$B$2:$F$671,4,0)=0,"",VLOOKUP($C495,MSP_HSPE!$B$2:$F$671,4,0))</f>
        <v>1.4490000000000001</v>
      </c>
      <c r="AA495" s="69">
        <f>IF(VLOOKUP($C495,EOC!$A$2:$F$1091,2,0)=0,"",VLOOKUP($C495,EOC!$A$2:$F$1091,2,0))</f>
        <v>1.0730000000000002</v>
      </c>
      <c r="AB495" s="69" t="str">
        <f>IF(VLOOKUP($C495,EOC!$A$2:$F$1091,4,0)=0,"",VLOOKUP($C495,EOC!$A$2:$F$1091,4,0))</f>
        <v/>
      </c>
      <c r="AC495" s="70">
        <f>IF(VLOOKUP($C495,EOC!$A$2:$F$1091,6,0)=0,"",VLOOKUP($C495,EOC!$A$2:$F$1091,6,0))</f>
        <v>1.171</v>
      </c>
      <c r="AD495" s="65">
        <f>Y495-(Modeling!$H$4+'High Schools'!V611*Modeling!$H$5)</f>
        <v>-1.1991494047793727</v>
      </c>
      <c r="AE495" s="66">
        <f>Z495-(Modeling!$I$4+V495*Modeling!$I$5)</f>
        <v>-1.4762341237083934</v>
      </c>
      <c r="AF495" s="64">
        <f>AA495-(Modeling!$J$4+V495*Modeling!$J$5)</f>
        <v>-0.91844542398115681</v>
      </c>
      <c r="AG495" s="62">
        <f>AC495-(Modeling!$K$4+V495*Modeling!$K$5)</f>
        <v>-1.3717438947680203</v>
      </c>
      <c r="AH495" s="67">
        <f t="shared" si="14"/>
        <v>-4.9655728472369427</v>
      </c>
      <c r="AI495" s="94">
        <f t="shared" si="15"/>
        <v>498</v>
      </c>
    </row>
    <row r="496" spans="1:35" x14ac:dyDescent="0.2">
      <c r="A496" s="36" t="s">
        <v>338</v>
      </c>
      <c r="B496" s="35" t="s">
        <v>206</v>
      </c>
      <c r="C496" s="53">
        <v>2388</v>
      </c>
      <c r="D496" s="28" t="str">
        <f>VLOOKUP($C496,Demographics!$A$2:$V$2860,2,FALSE)</f>
        <v>P</v>
      </c>
      <c r="E496" s="28" t="str">
        <f>VLOOKUP($C496,Demographics!$A$2:$V$2860,3,FALSE)</f>
        <v xml:space="preserve">10-12     </v>
      </c>
      <c r="F496" s="28">
        <f>VLOOKUP($C496,Demographics!$A$2:$V$2860,4,FALSE)</f>
        <v>685</v>
      </c>
      <c r="G496" s="29">
        <f>VLOOKUP($C496,Demographics!$A$2:$V$2860,20,FALSE)</f>
        <v>16</v>
      </c>
      <c r="H496" s="29">
        <f>VLOOKUP($C496,Demographics!$A$2:$V$2860,21,FALSE)</f>
        <v>13.2</v>
      </c>
      <c r="I496" s="27">
        <f>VLOOKUP($C496,Demographics!$A$2:$V$2860,22,FALSE)/100</f>
        <v>0.72089999999999999</v>
      </c>
      <c r="J496" s="25">
        <f>VLOOKUP($C496,Demographics!$A$2:$V$2860,5,FALSE)/100</f>
        <v>4.4000000000000003E-3</v>
      </c>
      <c r="K496" s="26">
        <f>VLOOKUP($C496,Demographics!$A$2:$V$2860,6,FALSE)/100</f>
        <v>2.8999999999999998E-3</v>
      </c>
      <c r="L496" s="26">
        <f>VLOOKUP($C496,Demographics!$A$2:$V$2860,7,FALSE)/100</f>
        <v>1.5E-3</v>
      </c>
      <c r="M496" s="26">
        <f>VLOOKUP($C496,Demographics!$A$2:$V$2860,8,FALSE)/100</f>
        <v>2.8999999999999998E-3</v>
      </c>
      <c r="N496" s="26">
        <f>VLOOKUP($C496,Demographics!$A$2:$V$2860,9,FALSE)/100</f>
        <v>0.21170000000000003</v>
      </c>
      <c r="O496" s="26">
        <f>VLOOKUP($C496,Demographics!$A$2:$V$2860,10,FALSE)/100</f>
        <v>0.76500000000000001</v>
      </c>
      <c r="P496" s="26">
        <f>VLOOKUP($C496,Demographics!$A$2:$V$2860,11,FALSE)/100</f>
        <v>1.1699999999999999E-2</v>
      </c>
      <c r="Q496" s="26">
        <f>VLOOKUP($C496,Demographics!$A$2:$V$2860,12,FALSE)/100</f>
        <v>0.51819999999999999</v>
      </c>
      <c r="R496" s="26">
        <f>VLOOKUP($C496,Demographics!$A$2:$V$2860,13,FALSE)/100</f>
        <v>0.48180000000000001</v>
      </c>
      <c r="S496" s="26">
        <f>VLOOKUP($C496,Demographics!$A$2:$V$2860,14,FALSE)/100</f>
        <v>0</v>
      </c>
      <c r="T496" s="26">
        <f>VLOOKUP($C496,Demographics!$A$2:$V$2860,15,FALSE)/100</f>
        <v>2.2499999999999999E-2</v>
      </c>
      <c r="U496" s="26">
        <f>VLOOKUP($C496,Demographics!$A$2:$V$2860,16,FALSE)/100</f>
        <v>0.10779999999999999</v>
      </c>
      <c r="V496" s="26">
        <f>VLOOKUP($C496,Demographics!$A$2:$V$2860,17,FALSE)/100</f>
        <v>0.32630000000000003</v>
      </c>
      <c r="W496" s="26">
        <f>VLOOKUP($C496,Demographics!$A$2:$V$2860,18,FALSE)/100</f>
        <v>1.0500000000000001E-2</v>
      </c>
      <c r="X496" s="27">
        <f>VLOOKUP($C496,Demographics!$A$2:$V$2860,19,FALSE)/100</f>
        <v>0</v>
      </c>
      <c r="Y496" s="68">
        <f>IF(VLOOKUP($C496,MSP_HSPE!$B$2:$F$671,2,0)=0,"",VLOOKUP($C496,MSP_HSPE!$B$2:$F$671,2,0))</f>
        <v>3.27</v>
      </c>
      <c r="Z496" s="69">
        <f>IF(VLOOKUP($C496,MSP_HSPE!$B$2:$F$671,4,0)=0,"",VLOOKUP($C496,MSP_HSPE!$B$2:$F$671,4,0))</f>
        <v>3.1110000000000002</v>
      </c>
      <c r="AA496" s="69">
        <f>IF(VLOOKUP($C496,EOC!$A$2:$F$1091,2,0)=0,"",VLOOKUP($C496,EOC!$A$2:$F$1091,2,0))</f>
        <v>1.6340000000000001</v>
      </c>
      <c r="AB496" s="69">
        <f>IF(VLOOKUP($C496,EOC!$A$2:$F$1091,4,0)=0,"",VLOOKUP($C496,EOC!$A$2:$F$1091,4,0))</f>
        <v>3.1620000000000004</v>
      </c>
      <c r="AC496" s="70">
        <f>IF(VLOOKUP($C496,EOC!$A$2:$F$1091,6,0)=0,"",VLOOKUP($C496,EOC!$A$2:$F$1091,6,0))</f>
        <v>2.6860000000000004</v>
      </c>
      <c r="AD496" s="65">
        <f>Y496-(Modeling!$H$4+'High Schools'!V610*Modeling!$H$5)</f>
        <v>-0.2534830544113893</v>
      </c>
      <c r="AE496" s="66">
        <f>Z496-(Modeling!$I$4+V496*Modeling!$I$5)</f>
        <v>4.27054255403303E-2</v>
      </c>
      <c r="AF496" s="64">
        <f>AA496-(Modeling!$J$4+V496*Modeling!$J$5)</f>
        <v>-0.49721495260550674</v>
      </c>
      <c r="AG496" s="62">
        <f>AC496-(Modeling!$K$4+V496*Modeling!$K$5)</f>
        <v>-6.4190250080977673E-2</v>
      </c>
      <c r="AH496" s="67">
        <f t="shared" si="14"/>
        <v>-0.77218283155754341</v>
      </c>
      <c r="AI496" s="94">
        <f t="shared" si="15"/>
        <v>388</v>
      </c>
    </row>
    <row r="497" spans="1:35" x14ac:dyDescent="0.2">
      <c r="A497" s="36" t="s">
        <v>538</v>
      </c>
      <c r="B497" s="35" t="s">
        <v>608</v>
      </c>
      <c r="C497" s="53">
        <v>5226</v>
      </c>
      <c r="D497" s="28" t="str">
        <f>VLOOKUP($C497,Demographics!$A$2:$V$2860,2,FALSE)</f>
        <v>P</v>
      </c>
      <c r="E497" s="28" t="str">
        <f>VLOOKUP($C497,Demographics!$A$2:$V$2860,3,FALSE)</f>
        <v xml:space="preserve">9-12      </v>
      </c>
      <c r="F497" s="28">
        <f>VLOOKUP($C497,Demographics!$A$2:$V$2860,4,FALSE)</f>
        <v>85</v>
      </c>
      <c r="G497" s="29">
        <f>VLOOKUP($C497,Demographics!$A$2:$V$2860,20,FALSE)</f>
        <v>7</v>
      </c>
      <c r="H497" s="29">
        <f>VLOOKUP($C497,Demographics!$A$2:$V$2860,21,FALSE)</f>
        <v>14.4</v>
      </c>
      <c r="I497" s="27">
        <f>VLOOKUP($C497,Demographics!$A$2:$V$2860,22,FALSE)/100</f>
        <v>0.75</v>
      </c>
      <c r="J497" s="25">
        <f>VLOOKUP($C497,Demographics!$A$2:$V$2860,5,FALSE)/100</f>
        <v>0</v>
      </c>
      <c r="K497" s="26">
        <f>VLOOKUP($C497,Demographics!$A$2:$V$2860,6,FALSE)/100</f>
        <v>1.18E-2</v>
      </c>
      <c r="L497" s="26">
        <f>VLOOKUP($C497,Demographics!$A$2:$V$2860,7,FALSE)/100</f>
        <v>0</v>
      </c>
      <c r="M497" s="26">
        <f>VLOOKUP($C497,Demographics!$A$2:$V$2860,8,FALSE)/100</f>
        <v>2.35E-2</v>
      </c>
      <c r="N497" s="26">
        <f>VLOOKUP($C497,Demographics!$A$2:$V$2860,9,FALSE)/100</f>
        <v>5.8799999999999998E-2</v>
      </c>
      <c r="O497" s="26">
        <f>VLOOKUP($C497,Demographics!$A$2:$V$2860,10,FALSE)/100</f>
        <v>0.88239999999999996</v>
      </c>
      <c r="P497" s="26">
        <f>VLOOKUP($C497,Demographics!$A$2:$V$2860,11,FALSE)/100</f>
        <v>2.35E-2</v>
      </c>
      <c r="Q497" s="26">
        <f>VLOOKUP($C497,Demographics!$A$2:$V$2860,12,FALSE)/100</f>
        <v>0.52939999999999998</v>
      </c>
      <c r="R497" s="26">
        <f>VLOOKUP($C497,Demographics!$A$2:$V$2860,13,FALSE)/100</f>
        <v>0.47060000000000002</v>
      </c>
      <c r="S497" s="26">
        <f>VLOOKUP($C497,Demographics!$A$2:$V$2860,14,FALSE)/100</f>
        <v>0</v>
      </c>
      <c r="T497" s="26">
        <f>VLOOKUP($C497,Demographics!$A$2:$V$2860,15,FALSE)/100</f>
        <v>0</v>
      </c>
      <c r="U497" s="26">
        <f>VLOOKUP($C497,Demographics!$A$2:$V$2860,16,FALSE)/100</f>
        <v>8.7499999999999994E-2</v>
      </c>
      <c r="V497" s="26">
        <f>VLOOKUP($C497,Demographics!$A$2:$V$2860,17,FALSE)/100</f>
        <v>0.46250000000000002</v>
      </c>
      <c r="W497" s="26">
        <f>VLOOKUP($C497,Demographics!$A$2:$V$2860,18,FALSE)/100</f>
        <v>0</v>
      </c>
      <c r="X497" s="27">
        <f>VLOOKUP($C497,Demographics!$A$2:$V$2860,19,FALSE)/100</f>
        <v>0</v>
      </c>
      <c r="Y497" s="68">
        <f>IF(VLOOKUP($C497,MSP_HSPE!$B$2:$F$671,2,0)=0,"",VLOOKUP($C497,MSP_HSPE!$B$2:$F$671,2,0))</f>
        <v>3.71</v>
      </c>
      <c r="Z497" s="69">
        <f>IF(VLOOKUP($C497,MSP_HSPE!$B$2:$F$671,4,0)=0,"",VLOOKUP($C497,MSP_HSPE!$B$2:$F$671,4,0))</f>
        <v>3.7149999999999999</v>
      </c>
      <c r="AA497" s="69">
        <f>IF(VLOOKUP($C497,EOC!$A$2:$F$1091,2,0)=0,"",VLOOKUP($C497,EOC!$A$2:$F$1091,2,0))</f>
        <v>2.88</v>
      </c>
      <c r="AB497" s="69">
        <f>IF(VLOOKUP($C497,EOC!$A$2:$F$1091,4,0)=0,"",VLOOKUP($C497,EOC!$A$2:$F$1091,4,0))</f>
        <v>3.4010000000000002</v>
      </c>
      <c r="AC497" s="70">
        <f>IF(VLOOKUP($C497,EOC!$A$2:$F$1091,6,0)=0,"",VLOOKUP($C497,EOC!$A$2:$F$1091,6,0))</f>
        <v>3.7140000000000004</v>
      </c>
      <c r="AD497" s="65">
        <f>Y497-(Modeling!$H$4+'High Schools'!V348*Modeling!$H$5)</f>
        <v>0.3755176770175872</v>
      </c>
      <c r="AE497" s="66">
        <f>Z497-(Modeling!$I$4+V497*Modeling!$I$5)</f>
        <v>0.78305835340823648</v>
      </c>
      <c r="AF497" s="64">
        <f>AA497-(Modeling!$J$4+V497*Modeling!$J$5)</f>
        <v>0.88200135109383848</v>
      </c>
      <c r="AG497" s="62">
        <f>AC497-(Modeling!$K$4+V497*Modeling!$K$5)</f>
        <v>1.1615297890626533</v>
      </c>
      <c r="AH497" s="67">
        <f t="shared" si="14"/>
        <v>3.2021071705823152</v>
      </c>
      <c r="AI497" s="94">
        <f t="shared" si="15"/>
        <v>2</v>
      </c>
    </row>
    <row r="498" spans="1:35" x14ac:dyDescent="0.2">
      <c r="A498" s="36" t="s">
        <v>41</v>
      </c>
      <c r="B498" s="35" t="s">
        <v>1104</v>
      </c>
      <c r="C498" s="53">
        <v>1708</v>
      </c>
      <c r="D498" s="28" t="str">
        <f>VLOOKUP($C498,Demographics!$A$2:$V$2860,2,FALSE)</f>
        <v>A</v>
      </c>
      <c r="E498" s="28" t="str">
        <f>VLOOKUP($C498,Demographics!$A$2:$V$2860,3,FALSE)</f>
        <v xml:space="preserve">PK-12     </v>
      </c>
      <c r="F498" s="28">
        <f>VLOOKUP($C498,Demographics!$A$2:$V$2860,4,FALSE)</f>
        <v>152</v>
      </c>
      <c r="G498" s="29">
        <f>VLOOKUP($C498,Demographics!$A$2:$V$2860,20,FALSE)</f>
        <v>17</v>
      </c>
      <c r="H498" s="29">
        <f>VLOOKUP($C498,Demographics!$A$2:$V$2860,21,FALSE)</f>
        <v>8.4</v>
      </c>
      <c r="I498" s="27">
        <f>VLOOKUP($C498,Demographics!$A$2:$V$2860,22,FALSE)/100</f>
        <v>0.66670000000000007</v>
      </c>
      <c r="J498" s="25">
        <f>VLOOKUP($C498,Demographics!$A$2:$V$2860,5,FALSE)/100</f>
        <v>3.95E-2</v>
      </c>
      <c r="K498" s="26">
        <f>VLOOKUP($C498,Demographics!$A$2:$V$2860,6,FALSE)/100</f>
        <v>1.32E-2</v>
      </c>
      <c r="L498" s="26">
        <f>VLOOKUP($C498,Demographics!$A$2:$V$2860,7,FALSE)/100</f>
        <v>0</v>
      </c>
      <c r="M498" s="26">
        <f>VLOOKUP($C498,Demographics!$A$2:$V$2860,8,FALSE)/100</f>
        <v>3.95E-2</v>
      </c>
      <c r="N498" s="26">
        <f>VLOOKUP($C498,Demographics!$A$2:$V$2860,9,FALSE)/100</f>
        <v>5.2600000000000001E-2</v>
      </c>
      <c r="O498" s="26">
        <f>VLOOKUP($C498,Demographics!$A$2:$V$2860,10,FALSE)/100</f>
        <v>0.81579999999999997</v>
      </c>
      <c r="P498" s="26">
        <f>VLOOKUP($C498,Demographics!$A$2:$V$2860,11,FALSE)/100</f>
        <v>3.95E-2</v>
      </c>
      <c r="Q498" s="26">
        <f>VLOOKUP($C498,Demographics!$A$2:$V$2860,12,FALSE)/100</f>
        <v>0.50659999999999994</v>
      </c>
      <c r="R498" s="26">
        <f>VLOOKUP($C498,Demographics!$A$2:$V$2860,13,FALSE)/100</f>
        <v>0.49340000000000006</v>
      </c>
      <c r="S498" s="26">
        <f>VLOOKUP($C498,Demographics!$A$2:$V$2860,14,FALSE)/100</f>
        <v>0</v>
      </c>
      <c r="T498" s="26">
        <f>VLOOKUP($C498,Demographics!$A$2:$V$2860,15,FALSE)/100</f>
        <v>0</v>
      </c>
      <c r="U498" s="26">
        <f>VLOOKUP($C498,Demographics!$A$2:$V$2860,16,FALSE)/100</f>
        <v>0.37009999999999998</v>
      </c>
      <c r="V498" s="26">
        <f>VLOOKUP($C498,Demographics!$A$2:$V$2860,17,FALSE)/100</f>
        <v>0.51950000000000007</v>
      </c>
      <c r="W498" s="26">
        <f>VLOOKUP($C498,Demographics!$A$2:$V$2860,18,FALSE)/100</f>
        <v>6.5000000000000006E-3</v>
      </c>
      <c r="X498" s="27">
        <f>VLOOKUP($C498,Demographics!$A$2:$V$2860,19,FALSE)/100</f>
        <v>0</v>
      </c>
      <c r="Y498" s="68" t="str">
        <f>IF(VLOOKUP($C498,MSP_HSPE!$B$2:$F$671,2,0)=0,"",VLOOKUP($C498,MSP_HSPE!$B$2:$F$671,2,0))</f>
        <v/>
      </c>
      <c r="Z498" s="69" t="str">
        <f>IF(VLOOKUP($C498,MSP_HSPE!$B$2:$F$671,4,0)=0,"",VLOOKUP($C498,MSP_HSPE!$B$2:$F$671,4,0))</f>
        <v/>
      </c>
      <c r="AA498" s="69" t="str">
        <f>IF(VLOOKUP($C498,EOC!$A$2:$F$1091,2,0)=0,"",VLOOKUP($C498,EOC!$A$2:$F$1091,2,0))</f>
        <v/>
      </c>
      <c r="AB498" s="69" t="str">
        <f>IF(VLOOKUP($C498,EOC!$A$2:$F$1091,4,0)=0,"",VLOOKUP($C498,EOC!$A$2:$F$1091,4,0))</f>
        <v/>
      </c>
      <c r="AC498" s="70" t="str">
        <f>IF(VLOOKUP($C498,EOC!$A$2:$F$1091,6,0)=0,"",VLOOKUP($C498,EOC!$A$2:$F$1091,6,0))</f>
        <v/>
      </c>
      <c r="AD498" s="67"/>
      <c r="AE498" s="63"/>
      <c r="AF498" s="63"/>
      <c r="AG498" s="62"/>
      <c r="AH498" s="67" t="str">
        <f t="shared" si="14"/>
        <v/>
      </c>
      <c r="AI498" s="94" t="str">
        <f t="shared" si="15"/>
        <v/>
      </c>
    </row>
    <row r="499" spans="1:35" x14ac:dyDescent="0.2">
      <c r="A499" s="36" t="s">
        <v>41</v>
      </c>
      <c r="B499" s="35" t="s">
        <v>431</v>
      </c>
      <c r="C499" s="53">
        <v>2471</v>
      </c>
      <c r="D499" s="28" t="str">
        <f>VLOOKUP($C499,Demographics!$A$2:$V$2860,2,FALSE)</f>
        <v>P</v>
      </c>
      <c r="E499" s="28" t="str">
        <f>VLOOKUP($C499,Demographics!$A$2:$V$2860,3,FALSE)</f>
        <v xml:space="preserve">9-12      </v>
      </c>
      <c r="F499" s="28">
        <f>VLOOKUP($C499,Demographics!$A$2:$V$2860,4,FALSE)</f>
        <v>1014</v>
      </c>
      <c r="G499" s="29">
        <f>VLOOKUP($C499,Demographics!$A$2:$V$2860,20,FALSE)</f>
        <v>19</v>
      </c>
      <c r="H499" s="29">
        <f>VLOOKUP($C499,Demographics!$A$2:$V$2860,21,FALSE)</f>
        <v>13.1</v>
      </c>
      <c r="I499" s="27">
        <f>VLOOKUP($C499,Demographics!$A$2:$V$2860,22,FALSE)/100</f>
        <v>0.55559999999999998</v>
      </c>
      <c r="J499" s="25">
        <f>VLOOKUP($C499,Demographics!$A$2:$V$2860,5,FALSE)/100</f>
        <v>1.6799999999999999E-2</v>
      </c>
      <c r="K499" s="26">
        <f>VLOOKUP($C499,Demographics!$A$2:$V$2860,6,FALSE)/100</f>
        <v>1.78E-2</v>
      </c>
      <c r="L499" s="26">
        <f>VLOOKUP($C499,Demographics!$A$2:$V$2860,7,FALSE)/100</f>
        <v>1E-3</v>
      </c>
      <c r="M499" s="26">
        <f>VLOOKUP($C499,Demographics!$A$2:$V$2860,8,FALSE)/100</f>
        <v>7.9000000000000008E-3</v>
      </c>
      <c r="N499" s="26">
        <f>VLOOKUP($C499,Demographics!$A$2:$V$2860,9,FALSE)/100</f>
        <v>0.1193</v>
      </c>
      <c r="O499" s="26">
        <f>VLOOKUP($C499,Demographics!$A$2:$V$2860,10,FALSE)/100</f>
        <v>0.73670000000000002</v>
      </c>
      <c r="P499" s="26">
        <f>VLOOKUP($C499,Demographics!$A$2:$V$2860,11,FALSE)/100</f>
        <v>0.10060000000000001</v>
      </c>
      <c r="Q499" s="26">
        <f>VLOOKUP($C499,Demographics!$A$2:$V$2860,12,FALSE)/100</f>
        <v>0.51380000000000003</v>
      </c>
      <c r="R499" s="26">
        <f>VLOOKUP($C499,Demographics!$A$2:$V$2860,13,FALSE)/100</f>
        <v>0.48619999999999997</v>
      </c>
      <c r="S499" s="26">
        <f>VLOOKUP($C499,Demographics!$A$2:$V$2860,14,FALSE)/100</f>
        <v>0</v>
      </c>
      <c r="T499" s="26">
        <f>VLOOKUP($C499,Demographics!$A$2:$V$2860,15,FALSE)/100</f>
        <v>5.1000000000000004E-3</v>
      </c>
      <c r="U499" s="26">
        <f>VLOOKUP($C499,Demographics!$A$2:$V$2860,16,FALSE)/100</f>
        <v>0.1162</v>
      </c>
      <c r="V499" s="26">
        <f>VLOOKUP($C499,Demographics!$A$2:$V$2860,17,FALSE)/100</f>
        <v>0.40159999999999996</v>
      </c>
      <c r="W499" s="26">
        <f>VLOOKUP($C499,Demographics!$A$2:$V$2860,18,FALSE)/100</f>
        <v>1.83E-2</v>
      </c>
      <c r="X499" s="27">
        <f>VLOOKUP($C499,Demographics!$A$2:$V$2860,19,FALSE)/100</f>
        <v>0</v>
      </c>
      <c r="Y499" s="68">
        <f>IF(VLOOKUP($C499,MSP_HSPE!$B$2:$F$671,2,0)=0,"",VLOOKUP($C499,MSP_HSPE!$B$2:$F$671,2,0))</f>
        <v>3.31</v>
      </c>
      <c r="Z499" s="69">
        <f>IF(VLOOKUP($C499,MSP_HSPE!$B$2:$F$671,4,0)=0,"",VLOOKUP($C499,MSP_HSPE!$B$2:$F$671,4,0))</f>
        <v>3.202</v>
      </c>
      <c r="AA499" s="69">
        <f>IF(VLOOKUP($C499,EOC!$A$2:$F$1091,2,0)=0,"",VLOOKUP($C499,EOC!$A$2:$F$1091,2,0))</f>
        <v>2.476</v>
      </c>
      <c r="AB499" s="69">
        <f>IF(VLOOKUP($C499,EOC!$A$2:$F$1091,4,0)=0,"",VLOOKUP($C499,EOC!$A$2:$F$1091,4,0))</f>
        <v>3.335</v>
      </c>
      <c r="AC499" s="70">
        <f>IF(VLOOKUP($C499,EOC!$A$2:$F$1091,6,0)=0,"",VLOOKUP($C499,EOC!$A$2:$F$1091,6,0))</f>
        <v>3.0710000000000002</v>
      </c>
      <c r="AD499" s="65">
        <f>Y499-(Modeling!$H$4+'High Schools'!V40*Modeling!$H$5)</f>
        <v>-0.25700144882911813</v>
      </c>
      <c r="AE499" s="66">
        <f>Z499-(Modeling!$I$4+V499*Modeling!$I$5)</f>
        <v>0.20908997376685967</v>
      </c>
      <c r="AF499" s="64">
        <f>AA499-(Modeling!$J$4+V499*Modeling!$J$5)</f>
        <v>0.41843547080536458</v>
      </c>
      <c r="AG499" s="62">
        <f>AC499-(Modeling!$K$4+V499*Modeling!$K$5)</f>
        <v>0.43012193015041289</v>
      </c>
      <c r="AH499" s="67">
        <f t="shared" si="14"/>
        <v>0.80064592589351902</v>
      </c>
      <c r="AI499" s="94">
        <f t="shared" si="15"/>
        <v>160</v>
      </c>
    </row>
    <row r="500" spans="1:35" x14ac:dyDescent="0.2">
      <c r="A500" s="36" t="s">
        <v>692</v>
      </c>
      <c r="B500" s="35" t="s">
        <v>1205</v>
      </c>
      <c r="C500" s="53">
        <v>4288</v>
      </c>
      <c r="D500" s="28" t="str">
        <f>VLOOKUP($C500,Demographics!$A$2:$V$2860,2,FALSE)</f>
        <v>A</v>
      </c>
      <c r="E500" s="28" t="str">
        <f>VLOOKUP($C500,Demographics!$A$2:$V$2860,3,FALSE)</f>
        <v xml:space="preserve">K-12      </v>
      </c>
      <c r="F500" s="28">
        <f>VLOOKUP($C500,Demographics!$A$2:$V$2860,4,FALSE)</f>
        <v>243</v>
      </c>
      <c r="G500" s="29">
        <f>VLOOKUP($C500,Demographics!$A$2:$V$2860,20,FALSE)</f>
        <v>8</v>
      </c>
      <c r="H500" s="29">
        <f>VLOOKUP($C500,Demographics!$A$2:$V$2860,21,FALSE)</f>
        <v>12.7</v>
      </c>
      <c r="I500" s="27">
        <f>VLOOKUP($C500,Demographics!$A$2:$V$2860,22,FALSE)/100</f>
        <v>0.28129999999999999</v>
      </c>
      <c r="J500" s="25">
        <f>VLOOKUP($C500,Demographics!$A$2:$V$2860,5,FALSE)/100</f>
        <v>5.3499999999999999E-2</v>
      </c>
      <c r="K500" s="26">
        <f>VLOOKUP($C500,Demographics!$A$2:$V$2860,6,FALSE)/100</f>
        <v>4.0999999999999995E-3</v>
      </c>
      <c r="L500" s="26">
        <f>VLOOKUP($C500,Demographics!$A$2:$V$2860,7,FALSE)/100</f>
        <v>4.0999999999999995E-3</v>
      </c>
      <c r="M500" s="26">
        <f>VLOOKUP($C500,Demographics!$A$2:$V$2860,8,FALSE)/100</f>
        <v>4.0999999999999995E-3</v>
      </c>
      <c r="N500" s="26">
        <f>VLOOKUP($C500,Demographics!$A$2:$V$2860,9,FALSE)/100</f>
        <v>0.1235</v>
      </c>
      <c r="O500" s="26">
        <f>VLOOKUP($C500,Demographics!$A$2:$V$2860,10,FALSE)/100</f>
        <v>0.73659999999999992</v>
      </c>
      <c r="P500" s="26">
        <f>VLOOKUP($C500,Demographics!$A$2:$V$2860,11,FALSE)/100</f>
        <v>7.4099999999999999E-2</v>
      </c>
      <c r="Q500" s="26">
        <f>VLOOKUP($C500,Demographics!$A$2:$V$2860,12,FALSE)/100</f>
        <v>0.46500000000000002</v>
      </c>
      <c r="R500" s="26">
        <f>VLOOKUP($C500,Demographics!$A$2:$V$2860,13,FALSE)/100</f>
        <v>0.53500000000000003</v>
      </c>
      <c r="S500" s="26">
        <f>VLOOKUP($C500,Demographics!$A$2:$V$2860,14,FALSE)/100</f>
        <v>0</v>
      </c>
      <c r="T500" s="26">
        <f>VLOOKUP($C500,Demographics!$A$2:$V$2860,15,FALSE)/100</f>
        <v>0</v>
      </c>
      <c r="U500" s="26">
        <f>VLOOKUP($C500,Demographics!$A$2:$V$2860,16,FALSE)/100</f>
        <v>0.16739999999999999</v>
      </c>
      <c r="V500" s="26">
        <f>VLOOKUP($C500,Demographics!$A$2:$V$2860,17,FALSE)/100</f>
        <v>0.73760000000000003</v>
      </c>
      <c r="W500" s="26">
        <f>VLOOKUP($C500,Demographics!$A$2:$V$2860,18,FALSE)/100</f>
        <v>3.1699999999999999E-2</v>
      </c>
      <c r="X500" s="27">
        <f>VLOOKUP($C500,Demographics!$A$2:$V$2860,19,FALSE)/100</f>
        <v>0</v>
      </c>
      <c r="Y500" s="68">
        <f>IF(VLOOKUP($C500,MSP_HSPE!$B$2:$F$671,2,0)=0,"",VLOOKUP($C500,MSP_HSPE!$B$2:$F$671,2,0))</f>
        <v>2.48</v>
      </c>
      <c r="Z500" s="69">
        <f>IF(VLOOKUP($C500,MSP_HSPE!$B$2:$F$671,4,0)=0,"",VLOOKUP($C500,MSP_HSPE!$B$2:$F$671,4,0))</f>
        <v>2.2229999999999999</v>
      </c>
      <c r="AA500" s="69">
        <f>IF(VLOOKUP($C500,EOC!$A$2:$F$1091,2,0)=0,"",VLOOKUP($C500,EOC!$A$2:$F$1091,2,0))</f>
        <v>1.2010000000000001</v>
      </c>
      <c r="AB500" s="69">
        <f>IF(VLOOKUP($C500,EOC!$A$2:$F$1091,4,0)=0,"",VLOOKUP($C500,EOC!$A$2:$F$1091,4,0))</f>
        <v>2.5159999999999996</v>
      </c>
      <c r="AC500" s="70">
        <f>IF(VLOOKUP($C500,EOC!$A$2:$F$1091,6,0)=0,"",VLOOKUP($C500,EOC!$A$2:$F$1091,6,0))</f>
        <v>1.5390000000000001</v>
      </c>
      <c r="AD500" s="65">
        <f>Y500-(Modeling!$H$4+'High Schools'!V317*Modeling!$H$5)</f>
        <v>-0.64894689815989315</v>
      </c>
      <c r="AE500" s="66">
        <f>Z500-(Modeling!$I$4+V500*Modeling!$I$5)</f>
        <v>-0.43353275924623347</v>
      </c>
      <c r="AF500" s="64">
        <f>AA500-(Modeling!$J$4+V500*Modeling!$J$5)</f>
        <v>-0.52792518967202118</v>
      </c>
      <c r="AG500" s="62">
        <f>AC500-(Modeling!$K$4+V500*Modeling!$K$5)</f>
        <v>-0.61411057240274447</v>
      </c>
      <c r="AH500" s="67">
        <f t="shared" si="14"/>
        <v>-2.224515419480892</v>
      </c>
      <c r="AI500" s="94">
        <f t="shared" si="15"/>
        <v>452</v>
      </c>
    </row>
    <row r="501" spans="1:35" x14ac:dyDescent="0.2">
      <c r="A501" s="36" t="s">
        <v>692</v>
      </c>
      <c r="B501" s="35" t="s">
        <v>353</v>
      </c>
      <c r="C501" s="53">
        <v>3241</v>
      </c>
      <c r="D501" s="28" t="str">
        <f>VLOOKUP($C501,Demographics!$A$2:$V$2860,2,FALSE)</f>
        <v>P</v>
      </c>
      <c r="E501" s="28" t="str">
        <f>VLOOKUP($C501,Demographics!$A$2:$V$2860,3,FALSE)</f>
        <v xml:space="preserve">10-12     </v>
      </c>
      <c r="F501" s="28">
        <f>VLOOKUP($C501,Demographics!$A$2:$V$2860,4,FALSE)</f>
        <v>1012</v>
      </c>
      <c r="G501" s="29">
        <f>VLOOKUP($C501,Demographics!$A$2:$V$2860,20,FALSE)</f>
        <v>15</v>
      </c>
      <c r="H501" s="29">
        <f>VLOOKUP($C501,Demographics!$A$2:$V$2860,21,FALSE)</f>
        <v>14.8</v>
      </c>
      <c r="I501" s="27">
        <f>VLOOKUP($C501,Demographics!$A$2:$V$2860,22,FALSE)/100</f>
        <v>0.54409999999999992</v>
      </c>
      <c r="J501" s="25">
        <f>VLOOKUP($C501,Demographics!$A$2:$V$2860,5,FALSE)/100</f>
        <v>5.1399999999999994E-2</v>
      </c>
      <c r="K501" s="26">
        <f>VLOOKUP($C501,Demographics!$A$2:$V$2860,6,FALSE)/100</f>
        <v>4.0000000000000001E-3</v>
      </c>
      <c r="L501" s="26">
        <f>VLOOKUP($C501,Demographics!$A$2:$V$2860,7,FALSE)/100</f>
        <v>2E-3</v>
      </c>
      <c r="M501" s="26">
        <f>VLOOKUP($C501,Demographics!$A$2:$V$2860,8,FALSE)/100</f>
        <v>8.8999999999999999E-3</v>
      </c>
      <c r="N501" s="26">
        <f>VLOOKUP($C501,Demographics!$A$2:$V$2860,9,FALSE)/100</f>
        <v>0.1472</v>
      </c>
      <c r="O501" s="26">
        <f>VLOOKUP($C501,Demographics!$A$2:$V$2860,10,FALSE)/100</f>
        <v>0.73719999999999997</v>
      </c>
      <c r="P501" s="26">
        <f>VLOOKUP($C501,Demographics!$A$2:$V$2860,11,FALSE)/100</f>
        <v>4.9400000000000006E-2</v>
      </c>
      <c r="Q501" s="26">
        <f>VLOOKUP($C501,Demographics!$A$2:$V$2860,12,FALSE)/100</f>
        <v>0.53359999999999996</v>
      </c>
      <c r="R501" s="26">
        <f>VLOOKUP($C501,Demographics!$A$2:$V$2860,13,FALSE)/100</f>
        <v>0.46639999999999998</v>
      </c>
      <c r="S501" s="26">
        <f>VLOOKUP($C501,Demographics!$A$2:$V$2860,14,FALSE)/100</f>
        <v>0</v>
      </c>
      <c r="T501" s="26">
        <f>VLOOKUP($C501,Demographics!$A$2:$V$2860,15,FALSE)/100</f>
        <v>2.4199999999999999E-2</v>
      </c>
      <c r="U501" s="26">
        <f>VLOOKUP($C501,Demographics!$A$2:$V$2860,16,FALSE)/100</f>
        <v>0.1167</v>
      </c>
      <c r="V501" s="26">
        <f>VLOOKUP($C501,Demographics!$A$2:$V$2860,17,FALSE)/100</f>
        <v>0.50680000000000003</v>
      </c>
      <c r="W501" s="26">
        <f>VLOOKUP($C501,Demographics!$A$2:$V$2860,18,FALSE)/100</f>
        <v>4.7300000000000002E-2</v>
      </c>
      <c r="X501" s="27">
        <f>VLOOKUP($C501,Demographics!$A$2:$V$2860,19,FALSE)/100</f>
        <v>8.3999999999999995E-3</v>
      </c>
      <c r="Y501" s="68">
        <f>IF(VLOOKUP($C501,MSP_HSPE!$B$2:$F$671,2,0)=0,"",VLOOKUP($C501,MSP_HSPE!$B$2:$F$671,2,0))</f>
        <v>3.14</v>
      </c>
      <c r="Z501" s="69">
        <f>IF(VLOOKUP($C501,MSP_HSPE!$B$2:$F$671,4,0)=0,"",VLOOKUP($C501,MSP_HSPE!$B$2:$F$671,4,0))</f>
        <v>3.0550000000000002</v>
      </c>
      <c r="AA501" s="69">
        <f>IF(VLOOKUP($C501,EOC!$A$2:$F$1091,2,0)=0,"",VLOOKUP($C501,EOC!$A$2:$F$1091,2,0))</f>
        <v>1.4229999999999998</v>
      </c>
      <c r="AB501" s="69">
        <f>IF(VLOOKUP($C501,EOC!$A$2:$F$1091,4,0)=0,"",VLOOKUP($C501,EOC!$A$2:$F$1091,4,0))</f>
        <v>2.4630000000000001</v>
      </c>
      <c r="AC501" s="70">
        <f>IF(VLOOKUP($C501,EOC!$A$2:$F$1091,6,0)=0,"",VLOOKUP($C501,EOC!$A$2:$F$1091,6,0))</f>
        <v>2.7960000000000003</v>
      </c>
      <c r="AD501" s="65">
        <f>Y501-(Modeling!$H$4+'High Schools'!V316*Modeling!$H$5)</f>
        <v>0.20453197939650147</v>
      </c>
      <c r="AE501" s="66">
        <f>Z501-(Modeling!$I$4+V501*Modeling!$I$5)</f>
        <v>0.16740809426395087</v>
      </c>
      <c r="AF501" s="64">
        <f>AA501-(Modeling!$J$4+V501*Modeling!$J$5)</f>
        <v>-0.53166911693934082</v>
      </c>
      <c r="AG501" s="62">
        <f>AC501-(Modeling!$K$4+V501*Modeling!$K$5)</f>
        <v>0.30783961089865031</v>
      </c>
      <c r="AH501" s="67">
        <f t="shared" si="14"/>
        <v>0.14811056761976182</v>
      </c>
      <c r="AI501" s="94">
        <f t="shared" si="15"/>
        <v>268</v>
      </c>
    </row>
    <row r="502" spans="1:35" x14ac:dyDescent="0.2">
      <c r="A502" s="36" t="s">
        <v>383</v>
      </c>
      <c r="B502" s="35" t="s">
        <v>417</v>
      </c>
      <c r="C502" s="53">
        <v>3343</v>
      </c>
      <c r="D502" s="28" t="str">
        <f>VLOOKUP($C502,Demographics!$A$2:$V$2860,2,FALSE)</f>
        <v>P</v>
      </c>
      <c r="E502" s="28" t="str">
        <f>VLOOKUP($C502,Demographics!$A$2:$V$2860,3,FALSE)</f>
        <v xml:space="preserve">9-12      </v>
      </c>
      <c r="F502" s="28">
        <f>VLOOKUP($C502,Demographics!$A$2:$V$2860,4,FALSE)</f>
        <v>1276</v>
      </c>
      <c r="G502" s="29">
        <f>VLOOKUP($C502,Demographics!$A$2:$V$2860,20,FALSE)</f>
        <v>14</v>
      </c>
      <c r="H502" s="29">
        <f>VLOOKUP($C502,Demographics!$A$2:$V$2860,21,FALSE)</f>
        <v>12.7</v>
      </c>
      <c r="I502" s="27">
        <f>VLOOKUP($C502,Demographics!$A$2:$V$2860,22,FALSE)/100</f>
        <v>0.66290000000000004</v>
      </c>
      <c r="J502" s="25">
        <f>VLOOKUP($C502,Demographics!$A$2:$V$2860,5,FALSE)/100</f>
        <v>4.6999999999999993E-3</v>
      </c>
      <c r="K502" s="26">
        <f>VLOOKUP($C502,Demographics!$A$2:$V$2860,6,FALSE)/100</f>
        <v>0.14660000000000001</v>
      </c>
      <c r="L502" s="26">
        <f>VLOOKUP($C502,Demographics!$A$2:$V$2860,7,FALSE)/100</f>
        <v>3.9000000000000003E-3</v>
      </c>
      <c r="M502" s="26">
        <f>VLOOKUP($C502,Demographics!$A$2:$V$2860,8,FALSE)/100</f>
        <v>7.0499999999999993E-2</v>
      </c>
      <c r="N502" s="26">
        <f>VLOOKUP($C502,Demographics!$A$2:$V$2860,9,FALSE)/100</f>
        <v>0.10970000000000001</v>
      </c>
      <c r="O502" s="26">
        <f>VLOOKUP($C502,Demographics!$A$2:$V$2860,10,FALSE)/100</f>
        <v>0.56899999999999995</v>
      </c>
      <c r="P502" s="26">
        <f>VLOOKUP($C502,Demographics!$A$2:$V$2860,11,FALSE)/100</f>
        <v>9.5600000000000004E-2</v>
      </c>
      <c r="Q502" s="26">
        <f>VLOOKUP($C502,Demographics!$A$2:$V$2860,12,FALSE)/100</f>
        <v>0.51490000000000002</v>
      </c>
      <c r="R502" s="26">
        <f>VLOOKUP($C502,Demographics!$A$2:$V$2860,13,FALSE)/100</f>
        <v>0.48509999999999998</v>
      </c>
      <c r="S502" s="26">
        <f>VLOOKUP($C502,Demographics!$A$2:$V$2860,14,FALSE)/100</f>
        <v>0</v>
      </c>
      <c r="T502" s="26">
        <f>VLOOKUP($C502,Demographics!$A$2:$V$2860,15,FALSE)/100</f>
        <v>4.2900000000000001E-2</v>
      </c>
      <c r="U502" s="26">
        <f>VLOOKUP($C502,Demographics!$A$2:$V$2860,16,FALSE)/100</f>
        <v>9.3699999999999992E-2</v>
      </c>
      <c r="V502" s="26">
        <f>VLOOKUP($C502,Demographics!$A$2:$V$2860,17,FALSE)/100</f>
        <v>0.26590000000000003</v>
      </c>
      <c r="W502" s="26">
        <f>VLOOKUP($C502,Demographics!$A$2:$V$2860,18,FALSE)/100</f>
        <v>6.9000000000000006E-2</v>
      </c>
      <c r="X502" s="27">
        <f>VLOOKUP($C502,Demographics!$A$2:$V$2860,19,FALSE)/100</f>
        <v>2.3999999999999998E-3</v>
      </c>
      <c r="Y502" s="68">
        <f>IF(VLOOKUP($C502,MSP_HSPE!$B$2:$F$671,2,0)=0,"",VLOOKUP($C502,MSP_HSPE!$B$2:$F$671,2,0))</f>
        <v>3.4</v>
      </c>
      <c r="Z502" s="69">
        <f>IF(VLOOKUP($C502,MSP_HSPE!$B$2:$F$671,4,0)=0,"",VLOOKUP($C502,MSP_HSPE!$B$2:$F$671,4,0))</f>
        <v>3.2560000000000002</v>
      </c>
      <c r="AA502" s="69">
        <f>IF(VLOOKUP($C502,EOC!$A$2:$F$1091,2,0)=0,"",VLOOKUP($C502,EOC!$A$2:$F$1091,2,0))</f>
        <v>2.4649999999999999</v>
      </c>
      <c r="AB502" s="69">
        <f>IF(VLOOKUP($C502,EOC!$A$2:$F$1091,4,0)=0,"",VLOOKUP($C502,EOC!$A$2:$F$1091,4,0))</f>
        <v>3.286</v>
      </c>
      <c r="AC502" s="70">
        <f>IF(VLOOKUP($C502,EOC!$A$2:$F$1091,6,0)=0,"",VLOOKUP($C502,EOC!$A$2:$F$1091,6,0))</f>
        <v>3.0479999999999996</v>
      </c>
      <c r="AD502" s="65">
        <f>Y502-(Modeling!$H$4+'High Schools'!V236*Modeling!$H$5)</f>
        <v>0.7376988931690005</v>
      </c>
      <c r="AE502" s="66">
        <f>Z502-(Modeling!$I$4+V502*Modeling!$I$5)</f>
        <v>0.12723760730815981</v>
      </c>
      <c r="AF502" s="64">
        <f>AA502-(Modeling!$J$4+V502*Modeling!$J$5)</f>
        <v>0.27470821374221366</v>
      </c>
      <c r="AG502" s="62">
        <f>AC502-(Modeling!$K$4+V502*Modeling!$K$5)</f>
        <v>0.2101277354970299</v>
      </c>
      <c r="AH502" s="67">
        <f t="shared" si="14"/>
        <v>1.3497724497164039</v>
      </c>
      <c r="AI502" s="94">
        <f t="shared" si="15"/>
        <v>83</v>
      </c>
    </row>
    <row r="503" spans="1:35" x14ac:dyDescent="0.2">
      <c r="A503" s="36" t="s">
        <v>383</v>
      </c>
      <c r="B503" s="35" t="s">
        <v>569</v>
      </c>
      <c r="C503" s="53">
        <v>3921</v>
      </c>
      <c r="D503" s="28" t="str">
        <f>VLOOKUP($C503,Demographics!$A$2:$V$2860,2,FALSE)</f>
        <v>P</v>
      </c>
      <c r="E503" s="28" t="str">
        <f>VLOOKUP($C503,Demographics!$A$2:$V$2860,3,FALSE)</f>
        <v xml:space="preserve">9-12      </v>
      </c>
      <c r="F503" s="28">
        <f>VLOOKUP($C503,Demographics!$A$2:$V$2860,4,FALSE)</f>
        <v>1490</v>
      </c>
      <c r="G503" s="29">
        <f>VLOOKUP($C503,Demographics!$A$2:$V$2860,20,FALSE)</f>
        <v>18</v>
      </c>
      <c r="H503" s="29">
        <f>VLOOKUP($C503,Demographics!$A$2:$V$2860,21,FALSE)</f>
        <v>13.4</v>
      </c>
      <c r="I503" s="27">
        <f>VLOOKUP($C503,Demographics!$A$2:$V$2860,22,FALSE)/100</f>
        <v>0.6</v>
      </c>
      <c r="J503" s="25">
        <f>VLOOKUP($C503,Demographics!$A$2:$V$2860,5,FALSE)/100</f>
        <v>6.7000000000000002E-3</v>
      </c>
      <c r="K503" s="26">
        <f>VLOOKUP($C503,Demographics!$A$2:$V$2860,6,FALSE)/100</f>
        <v>0.1893</v>
      </c>
      <c r="L503" s="26">
        <f>VLOOKUP($C503,Demographics!$A$2:$V$2860,7,FALSE)/100</f>
        <v>7.000000000000001E-4</v>
      </c>
      <c r="M503" s="26">
        <f>VLOOKUP($C503,Demographics!$A$2:$V$2860,8,FALSE)/100</f>
        <v>6.6400000000000001E-2</v>
      </c>
      <c r="N503" s="26">
        <f>VLOOKUP($C503,Demographics!$A$2:$V$2860,9,FALSE)/100</f>
        <v>0.11210000000000001</v>
      </c>
      <c r="O503" s="26">
        <f>VLOOKUP($C503,Demographics!$A$2:$V$2860,10,FALSE)/100</f>
        <v>0.5262</v>
      </c>
      <c r="P503" s="26">
        <f>VLOOKUP($C503,Demographics!$A$2:$V$2860,11,FALSE)/100</f>
        <v>9.8699999999999996E-2</v>
      </c>
      <c r="Q503" s="26">
        <f>VLOOKUP($C503,Demographics!$A$2:$V$2860,12,FALSE)/100</f>
        <v>0.50670000000000004</v>
      </c>
      <c r="R503" s="26">
        <f>VLOOKUP($C503,Demographics!$A$2:$V$2860,13,FALSE)/100</f>
        <v>0.49329999999999996</v>
      </c>
      <c r="S503" s="26">
        <f>VLOOKUP($C503,Demographics!$A$2:$V$2860,14,FALSE)/100</f>
        <v>0</v>
      </c>
      <c r="T503" s="26">
        <f>VLOOKUP($C503,Demographics!$A$2:$V$2860,15,FALSE)/100</f>
        <v>6.7400000000000002E-2</v>
      </c>
      <c r="U503" s="26">
        <f>VLOOKUP($C503,Demographics!$A$2:$V$2860,16,FALSE)/100</f>
        <v>0.10349999999999999</v>
      </c>
      <c r="V503" s="26">
        <f>VLOOKUP($C503,Demographics!$A$2:$V$2860,17,FALSE)/100</f>
        <v>0.25140000000000001</v>
      </c>
      <c r="W503" s="26">
        <f>VLOOKUP($C503,Demographics!$A$2:$V$2860,18,FALSE)/100</f>
        <v>7.2900000000000006E-2</v>
      </c>
      <c r="X503" s="27">
        <f>VLOOKUP($C503,Demographics!$A$2:$V$2860,19,FALSE)/100</f>
        <v>8.199999999999999E-3</v>
      </c>
      <c r="Y503" s="68">
        <f>IF(VLOOKUP($C503,MSP_HSPE!$B$2:$F$671,2,0)=0,"",VLOOKUP($C503,MSP_HSPE!$B$2:$F$671,2,0))</f>
        <v>3.44</v>
      </c>
      <c r="Z503" s="69">
        <f>IF(VLOOKUP($C503,MSP_HSPE!$B$2:$F$671,4,0)=0,"",VLOOKUP($C503,MSP_HSPE!$B$2:$F$671,4,0))</f>
        <v>3.3029999999999995</v>
      </c>
      <c r="AA503" s="69">
        <f>IF(VLOOKUP($C503,EOC!$A$2:$F$1091,2,0)=0,"",VLOOKUP($C503,EOC!$A$2:$F$1091,2,0))</f>
        <v>2.4700000000000002</v>
      </c>
      <c r="AB503" s="69">
        <f>IF(VLOOKUP($C503,EOC!$A$2:$F$1091,4,0)=0,"",VLOOKUP($C503,EOC!$A$2:$F$1091,4,0))</f>
        <v>3.242</v>
      </c>
      <c r="AC503" s="70">
        <f>IF(VLOOKUP($C503,EOC!$A$2:$F$1091,6,0)=0,"",VLOOKUP($C503,EOC!$A$2:$F$1091,6,0))</f>
        <v>3.04</v>
      </c>
      <c r="AD503" s="65">
        <f>Y503-(Modeling!$H$4+'High Schools'!V237*Modeling!$H$5)</f>
        <v>0.8777108233480031</v>
      </c>
      <c r="AE503" s="66">
        <f>Z503-(Modeling!$I$4+V503*Modeling!$I$5)</f>
        <v>0.15972132644116455</v>
      </c>
      <c r="AF503" s="64">
        <f>AA503-(Modeling!$J$4+V503*Modeling!$J$5)</f>
        <v>0.26552586129257749</v>
      </c>
      <c r="AG503" s="62">
        <f>AC503-(Modeling!$K$4+V503*Modeling!$K$5)</f>
        <v>0.18107824527983007</v>
      </c>
      <c r="AH503" s="67">
        <f t="shared" si="14"/>
        <v>1.4840362563615752</v>
      </c>
      <c r="AI503" s="94">
        <f t="shared" si="15"/>
        <v>73</v>
      </c>
    </row>
    <row r="504" spans="1:35" x14ac:dyDescent="0.2">
      <c r="A504" s="36" t="s">
        <v>1157</v>
      </c>
      <c r="B504" s="35" t="s">
        <v>1158</v>
      </c>
      <c r="C504" s="53">
        <v>2513</v>
      </c>
      <c r="D504" s="28" t="str">
        <f>VLOOKUP($C504,Demographics!$A$2:$V$2860,2,FALSE)</f>
        <v>P</v>
      </c>
      <c r="E504" s="28" t="str">
        <f>VLOOKUP($C504,Demographics!$A$2:$V$2860,3,FALSE)</f>
        <v xml:space="preserve">9-12      </v>
      </c>
      <c r="F504" s="28">
        <f>VLOOKUP($C504,Demographics!$A$2:$V$2860,4,FALSE)</f>
        <v>10</v>
      </c>
      <c r="G504" s="29">
        <f>VLOOKUP($C504,Demographics!$A$2:$V$2860,20,FALSE)</f>
        <v>0</v>
      </c>
      <c r="H504" s="29">
        <f>VLOOKUP($C504,Demographics!$A$2:$V$2860,21,FALSE)</f>
        <v>0</v>
      </c>
      <c r="I504" s="27">
        <f>VLOOKUP($C504,Demographics!$A$2:$V$2860,22,FALSE)/100</f>
        <v>0</v>
      </c>
      <c r="J504" s="25">
        <f>VLOOKUP($C504,Demographics!$A$2:$V$2860,5,FALSE)/100</f>
        <v>0</v>
      </c>
      <c r="K504" s="26">
        <f>VLOOKUP($C504,Demographics!$A$2:$V$2860,6,FALSE)/100</f>
        <v>0</v>
      </c>
      <c r="L504" s="26">
        <f>VLOOKUP($C504,Demographics!$A$2:$V$2860,7,FALSE)/100</f>
        <v>0</v>
      </c>
      <c r="M504" s="26">
        <f>VLOOKUP($C504,Demographics!$A$2:$V$2860,8,FALSE)/100</f>
        <v>0</v>
      </c>
      <c r="N504" s="26">
        <f>VLOOKUP($C504,Demographics!$A$2:$V$2860,9,FALSE)/100</f>
        <v>0.2</v>
      </c>
      <c r="O504" s="26">
        <f>VLOOKUP($C504,Demographics!$A$2:$V$2860,10,FALSE)/100</f>
        <v>0.8</v>
      </c>
      <c r="P504" s="26">
        <f>VLOOKUP($C504,Demographics!$A$2:$V$2860,11,FALSE)/100</f>
        <v>0</v>
      </c>
      <c r="Q504" s="26">
        <f>VLOOKUP($C504,Demographics!$A$2:$V$2860,12,FALSE)/100</f>
        <v>0.3</v>
      </c>
      <c r="R504" s="26">
        <f>VLOOKUP($C504,Demographics!$A$2:$V$2860,13,FALSE)/100</f>
        <v>0.7</v>
      </c>
      <c r="S504" s="26">
        <f>VLOOKUP($C504,Demographics!$A$2:$V$2860,14,FALSE)/100</f>
        <v>0</v>
      </c>
      <c r="T504" s="26">
        <f>VLOOKUP($C504,Demographics!$A$2:$V$2860,15,FALSE)/100</f>
        <v>0</v>
      </c>
      <c r="U504" s="26">
        <f>VLOOKUP($C504,Demographics!$A$2:$V$2860,16,FALSE)/100</f>
        <v>0</v>
      </c>
      <c r="V504" s="26">
        <f>VLOOKUP($C504,Demographics!$A$2:$V$2860,17,FALSE)/100</f>
        <v>0.875</v>
      </c>
      <c r="W504" s="26">
        <f>VLOOKUP($C504,Demographics!$A$2:$V$2860,18,FALSE)/100</f>
        <v>0</v>
      </c>
      <c r="X504" s="27">
        <f>VLOOKUP($C504,Demographics!$A$2:$V$2860,19,FALSE)/100</f>
        <v>0</v>
      </c>
      <c r="Y504" s="68" t="str">
        <f>IF(VLOOKUP($C504,MSP_HSPE!$B$2:$F$671,2,0)=0,"",VLOOKUP($C504,MSP_HSPE!$B$2:$F$671,2,0))</f>
        <v/>
      </c>
      <c r="Z504" s="69" t="str">
        <f>IF(VLOOKUP($C504,MSP_HSPE!$B$2:$F$671,4,0)=0,"",VLOOKUP($C504,MSP_HSPE!$B$2:$F$671,4,0))</f>
        <v/>
      </c>
      <c r="AA504" s="69" t="str">
        <f>IF(VLOOKUP($C504,EOC!$A$2:$F$1091,2,0)=0,"",VLOOKUP($C504,EOC!$A$2:$F$1091,2,0))</f>
        <v/>
      </c>
      <c r="AB504" s="69" t="str">
        <f>IF(VLOOKUP($C504,EOC!$A$2:$F$1091,4,0)=0,"",VLOOKUP($C504,EOC!$A$2:$F$1091,4,0))</f>
        <v/>
      </c>
      <c r="AC504" s="70" t="str">
        <f>IF(VLOOKUP($C504,EOC!$A$2:$F$1091,6,0)=0,"",VLOOKUP($C504,EOC!$A$2:$F$1091,6,0))</f>
        <v/>
      </c>
      <c r="AD504" s="67"/>
      <c r="AE504" s="63"/>
      <c r="AF504" s="63"/>
      <c r="AG504" s="62"/>
      <c r="AH504" s="67" t="str">
        <f t="shared" si="14"/>
        <v/>
      </c>
      <c r="AI504" s="94" t="str">
        <f t="shared" si="15"/>
        <v/>
      </c>
    </row>
    <row r="505" spans="1:35" x14ac:dyDescent="0.2">
      <c r="A505" s="36" t="s">
        <v>435</v>
      </c>
      <c r="B505" s="35" t="s">
        <v>487</v>
      </c>
      <c r="C505" s="53">
        <v>4265</v>
      </c>
      <c r="D505" s="28" t="str">
        <f>VLOOKUP($C505,Demographics!$A$2:$V$2860,2,FALSE)</f>
        <v>A</v>
      </c>
      <c r="E505" s="28" t="str">
        <f>VLOOKUP($C505,Demographics!$A$2:$V$2860,3,FALSE)</f>
        <v xml:space="preserve">9-12      </v>
      </c>
      <c r="F505" s="28">
        <f>VLOOKUP($C505,Demographics!$A$2:$V$2860,4,FALSE)</f>
        <v>127</v>
      </c>
      <c r="G505" s="29">
        <f>VLOOKUP($C505,Demographics!$A$2:$V$2860,20,FALSE)</f>
        <v>13</v>
      </c>
      <c r="H505" s="29">
        <f>VLOOKUP($C505,Demographics!$A$2:$V$2860,21,FALSE)</f>
        <v>15.2</v>
      </c>
      <c r="I505" s="27">
        <f>VLOOKUP($C505,Demographics!$A$2:$V$2860,22,FALSE)/100</f>
        <v>0.3</v>
      </c>
      <c r="J505" s="25">
        <f>VLOOKUP($C505,Demographics!$A$2:$V$2860,5,FALSE)/100</f>
        <v>7.9000000000000008E-3</v>
      </c>
      <c r="K505" s="26">
        <f>VLOOKUP($C505,Demographics!$A$2:$V$2860,6,FALSE)/100</f>
        <v>0</v>
      </c>
      <c r="L505" s="26">
        <f>VLOOKUP($C505,Demographics!$A$2:$V$2860,7,FALSE)/100</f>
        <v>7.9000000000000008E-3</v>
      </c>
      <c r="M505" s="26">
        <f>VLOOKUP($C505,Demographics!$A$2:$V$2860,8,FALSE)/100</f>
        <v>7.9000000000000008E-3</v>
      </c>
      <c r="N505" s="26">
        <f>VLOOKUP($C505,Demographics!$A$2:$V$2860,9,FALSE)/100</f>
        <v>8.6599999999999996E-2</v>
      </c>
      <c r="O505" s="26">
        <f>VLOOKUP($C505,Demographics!$A$2:$V$2860,10,FALSE)/100</f>
        <v>0.84250000000000003</v>
      </c>
      <c r="P505" s="26">
        <f>VLOOKUP($C505,Demographics!$A$2:$V$2860,11,FALSE)/100</f>
        <v>4.7199999999999999E-2</v>
      </c>
      <c r="Q505" s="26">
        <f>VLOOKUP($C505,Demographics!$A$2:$V$2860,12,FALSE)/100</f>
        <v>0.48820000000000002</v>
      </c>
      <c r="R505" s="26">
        <f>VLOOKUP($C505,Demographics!$A$2:$V$2860,13,FALSE)/100</f>
        <v>0.51180000000000003</v>
      </c>
      <c r="S505" s="26">
        <f>VLOOKUP($C505,Demographics!$A$2:$V$2860,14,FALSE)/100</f>
        <v>0</v>
      </c>
      <c r="T505" s="26">
        <f>VLOOKUP($C505,Demographics!$A$2:$V$2860,15,FALSE)/100</f>
        <v>2.8199999999999999E-2</v>
      </c>
      <c r="U505" s="26">
        <f>VLOOKUP($C505,Demographics!$A$2:$V$2860,16,FALSE)/100</f>
        <v>0.15490000000000001</v>
      </c>
      <c r="V505" s="26">
        <f>VLOOKUP($C505,Demographics!$A$2:$V$2860,17,FALSE)/100</f>
        <v>0.45069999999999999</v>
      </c>
      <c r="W505" s="26">
        <f>VLOOKUP($C505,Demographics!$A$2:$V$2860,18,FALSE)/100</f>
        <v>4.9299999999999997E-2</v>
      </c>
      <c r="X505" s="27">
        <f>VLOOKUP($C505,Demographics!$A$2:$V$2860,19,FALSE)/100</f>
        <v>0</v>
      </c>
      <c r="Y505" s="68">
        <f>IF(VLOOKUP($C505,MSP_HSPE!$B$2:$F$671,2,0)=0,"",VLOOKUP($C505,MSP_HSPE!$B$2:$F$671,2,0))</f>
        <v>2.61</v>
      </c>
      <c r="Z505" s="69">
        <f>IF(VLOOKUP($C505,MSP_HSPE!$B$2:$F$671,4,0)=0,"",VLOOKUP($C505,MSP_HSPE!$B$2:$F$671,4,0))</f>
        <v>1.9639999999999997</v>
      </c>
      <c r="AA505" s="69">
        <f>IF(VLOOKUP($C505,EOC!$A$2:$F$1091,2,0)=0,"",VLOOKUP($C505,EOC!$A$2:$F$1091,2,0))</f>
        <v>1.3619999999999999</v>
      </c>
      <c r="AB505" s="69">
        <f>IF(VLOOKUP($C505,EOC!$A$2:$F$1091,4,0)=0,"",VLOOKUP($C505,EOC!$A$2:$F$1091,4,0))</f>
        <v>1.79</v>
      </c>
      <c r="AC505" s="70">
        <f>IF(VLOOKUP($C505,EOC!$A$2:$F$1091,6,0)=0,"",VLOOKUP($C505,EOC!$A$2:$F$1091,6,0))</f>
        <v>1.5840000000000001</v>
      </c>
      <c r="AD505" s="65">
        <f>Y505-(Modeling!$H$4+'High Schools'!V468*Modeling!$H$5)</f>
        <v>0.1912411479447349</v>
      </c>
      <c r="AE505" s="66">
        <f>Z505-(Modeling!$I$4+V505*Modeling!$I$5)</f>
        <v>-0.97975489584904207</v>
      </c>
      <c r="AF505" s="64">
        <f>AA505-(Modeling!$J$4+V505*Modeling!$J$5)</f>
        <v>-0.64754014952034855</v>
      </c>
      <c r="AG505" s="62">
        <f>AC505-(Modeling!$K$4+V505*Modeling!$K$5)</f>
        <v>-0.9856001409072066</v>
      </c>
      <c r="AH505" s="67">
        <f t="shared" si="14"/>
        <v>-2.4216540383318623</v>
      </c>
      <c r="AI505" s="94">
        <f t="shared" si="15"/>
        <v>463</v>
      </c>
    </row>
    <row r="506" spans="1:35" x14ac:dyDescent="0.2">
      <c r="A506" s="36" t="s">
        <v>435</v>
      </c>
      <c r="B506" s="35" t="s">
        <v>681</v>
      </c>
      <c r="C506" s="53">
        <v>5128</v>
      </c>
      <c r="D506" s="28" t="str">
        <f>VLOOKUP($C506,Demographics!$A$2:$V$2860,2,FALSE)</f>
        <v>P</v>
      </c>
      <c r="E506" s="28" t="str">
        <f>VLOOKUP($C506,Demographics!$A$2:$V$2860,3,FALSE)</f>
        <v xml:space="preserve">9-12      </v>
      </c>
      <c r="F506" s="28">
        <f>VLOOKUP($C506,Demographics!$A$2:$V$2860,4,FALSE)</f>
        <v>1640</v>
      </c>
      <c r="G506" s="29">
        <f>VLOOKUP($C506,Demographics!$A$2:$V$2860,20,FALSE)</f>
        <v>22</v>
      </c>
      <c r="H506" s="29">
        <f>VLOOKUP($C506,Demographics!$A$2:$V$2860,21,FALSE)</f>
        <v>9.8000000000000007</v>
      </c>
      <c r="I506" s="27">
        <f>VLOOKUP($C506,Demographics!$A$2:$V$2860,22,FALSE)/100</f>
        <v>0.70269999999999999</v>
      </c>
      <c r="J506" s="25">
        <f>VLOOKUP($C506,Demographics!$A$2:$V$2860,5,FALSE)/100</f>
        <v>3.0000000000000001E-3</v>
      </c>
      <c r="K506" s="26">
        <f>VLOOKUP($C506,Demographics!$A$2:$V$2860,6,FALSE)/100</f>
        <v>7.6799999999999993E-2</v>
      </c>
      <c r="L506" s="26">
        <f>VLOOKUP($C506,Demographics!$A$2:$V$2860,7,FALSE)/100</f>
        <v>2.3999999999999998E-3</v>
      </c>
      <c r="M506" s="26">
        <f>VLOOKUP($C506,Demographics!$A$2:$V$2860,8,FALSE)/100</f>
        <v>1.6500000000000001E-2</v>
      </c>
      <c r="N506" s="26">
        <f>VLOOKUP($C506,Demographics!$A$2:$V$2860,9,FALSE)/100</f>
        <v>6.3399999999999998E-2</v>
      </c>
      <c r="O506" s="26">
        <f>VLOOKUP($C506,Demographics!$A$2:$V$2860,10,FALSE)/100</f>
        <v>0.78290000000000004</v>
      </c>
      <c r="P506" s="26">
        <f>VLOOKUP($C506,Demographics!$A$2:$V$2860,11,FALSE)/100</f>
        <v>5.4900000000000004E-2</v>
      </c>
      <c r="Q506" s="26">
        <f>VLOOKUP($C506,Demographics!$A$2:$V$2860,12,FALSE)/100</f>
        <v>0.50119999999999998</v>
      </c>
      <c r="R506" s="26">
        <f>VLOOKUP($C506,Demographics!$A$2:$V$2860,13,FALSE)/100</f>
        <v>0.49880000000000002</v>
      </c>
      <c r="S506" s="26">
        <f>VLOOKUP($C506,Demographics!$A$2:$V$2860,14,FALSE)/100</f>
        <v>0</v>
      </c>
      <c r="T506" s="26">
        <f>VLOOKUP($C506,Demographics!$A$2:$V$2860,15,FALSE)/100</f>
        <v>5.0000000000000001E-3</v>
      </c>
      <c r="U506" s="26">
        <f>VLOOKUP($C506,Demographics!$A$2:$V$2860,16,FALSE)/100</f>
        <v>9.3299999999999994E-2</v>
      </c>
      <c r="V506" s="26">
        <f>VLOOKUP($C506,Demographics!$A$2:$V$2860,17,FALSE)/100</f>
        <v>0.1096</v>
      </c>
      <c r="W506" s="26">
        <f>VLOOKUP($C506,Demographics!$A$2:$V$2860,18,FALSE)/100</f>
        <v>3.8800000000000001E-2</v>
      </c>
      <c r="X506" s="27">
        <f>VLOOKUP($C506,Demographics!$A$2:$V$2860,19,FALSE)/100</f>
        <v>0</v>
      </c>
      <c r="Y506" s="68">
        <f>IF(VLOOKUP($C506,MSP_HSPE!$B$2:$F$671,2,0)=0,"",VLOOKUP($C506,MSP_HSPE!$B$2:$F$671,2,0))</f>
        <v>3.6</v>
      </c>
      <c r="Z506" s="69">
        <f>IF(VLOOKUP($C506,MSP_HSPE!$B$2:$F$671,4,0)=0,"",VLOOKUP($C506,MSP_HSPE!$B$2:$F$671,4,0))</f>
        <v>3.444</v>
      </c>
      <c r="AA506" s="69">
        <f>IF(VLOOKUP($C506,EOC!$A$2:$F$1091,2,0)=0,"",VLOOKUP($C506,EOC!$A$2:$F$1091,2,0))</f>
        <v>2.8480000000000003</v>
      </c>
      <c r="AB506" s="69">
        <f>IF(VLOOKUP($C506,EOC!$A$2:$F$1091,4,0)=0,"",VLOOKUP($C506,EOC!$A$2:$F$1091,4,0))</f>
        <v>3.4670000000000001</v>
      </c>
      <c r="AC506" s="70">
        <f>IF(VLOOKUP($C506,EOC!$A$2:$F$1091,6,0)=0,"",VLOOKUP($C506,EOC!$A$2:$F$1091,6,0))</f>
        <v>3.2989999999999999</v>
      </c>
      <c r="AD506" s="65">
        <f>Y506-(Modeling!$H$4+'High Schools'!V469*Modeling!$H$5)</f>
        <v>0.40767011049819013</v>
      </c>
      <c r="AE506" s="66">
        <f>Z506-(Modeling!$I$4+V506*Modeling!$I$5)</f>
        <v>0.15876211079014313</v>
      </c>
      <c r="AF506" s="64">
        <f>AA506-(Modeling!$J$4+V506*Modeling!$J$5)</f>
        <v>0.50483223526785537</v>
      </c>
      <c r="AG506" s="62">
        <f>AC506-(Modeling!$K$4+V506*Modeling!$K$5)</f>
        <v>0.23422874784541836</v>
      </c>
      <c r="AH506" s="67">
        <f t="shared" si="14"/>
        <v>1.305493204401607</v>
      </c>
      <c r="AI506" s="94">
        <f t="shared" si="15"/>
        <v>87</v>
      </c>
    </row>
    <row r="507" spans="1:35" x14ac:dyDescent="0.2">
      <c r="A507" s="36" t="s">
        <v>435</v>
      </c>
      <c r="B507" s="35" t="s">
        <v>1261</v>
      </c>
      <c r="C507" s="53">
        <v>3981</v>
      </c>
      <c r="D507" s="28" t="str">
        <f>VLOOKUP($C507,Demographics!$A$2:$V$2860,2,FALSE)</f>
        <v>A</v>
      </c>
      <c r="E507" s="28" t="str">
        <f>VLOOKUP($C507,Demographics!$A$2:$V$2860,3,FALSE)</f>
        <v xml:space="preserve">9-12      </v>
      </c>
      <c r="F507" s="28">
        <f>VLOOKUP($C507,Demographics!$A$2:$V$2860,4,FALSE)</f>
        <v>12</v>
      </c>
      <c r="G507" s="29">
        <f>VLOOKUP($C507,Demographics!$A$2:$V$2860,20,FALSE)</f>
        <v>6</v>
      </c>
      <c r="H507" s="29">
        <f>VLOOKUP($C507,Demographics!$A$2:$V$2860,21,FALSE)</f>
        <v>21.3</v>
      </c>
      <c r="I507" s="27">
        <f>VLOOKUP($C507,Demographics!$A$2:$V$2860,22,FALSE)/100</f>
        <v>1</v>
      </c>
      <c r="J507" s="25">
        <f>VLOOKUP($C507,Demographics!$A$2:$V$2860,5,FALSE)/100</f>
        <v>0</v>
      </c>
      <c r="K507" s="26">
        <f>VLOOKUP($C507,Demographics!$A$2:$V$2860,6,FALSE)/100</f>
        <v>8.3299999999999999E-2</v>
      </c>
      <c r="L507" s="26">
        <f>VLOOKUP($C507,Demographics!$A$2:$V$2860,7,FALSE)/100</f>
        <v>0</v>
      </c>
      <c r="M507" s="26">
        <f>VLOOKUP($C507,Demographics!$A$2:$V$2860,8,FALSE)/100</f>
        <v>0</v>
      </c>
      <c r="N507" s="26">
        <f>VLOOKUP($C507,Demographics!$A$2:$V$2860,9,FALSE)/100</f>
        <v>0</v>
      </c>
      <c r="O507" s="26">
        <f>VLOOKUP($C507,Demographics!$A$2:$V$2860,10,FALSE)/100</f>
        <v>0.75</v>
      </c>
      <c r="P507" s="26">
        <f>VLOOKUP($C507,Demographics!$A$2:$V$2860,11,FALSE)/100</f>
        <v>0.16670000000000001</v>
      </c>
      <c r="Q507" s="26">
        <f>VLOOKUP($C507,Demographics!$A$2:$V$2860,12,FALSE)/100</f>
        <v>0.83329999999999993</v>
      </c>
      <c r="R507" s="26">
        <f>VLOOKUP($C507,Demographics!$A$2:$V$2860,13,FALSE)/100</f>
        <v>0.16670000000000001</v>
      </c>
      <c r="S507" s="26">
        <f>VLOOKUP($C507,Demographics!$A$2:$V$2860,14,FALSE)/100</f>
        <v>0</v>
      </c>
      <c r="T507" s="26">
        <f>VLOOKUP($C507,Demographics!$A$2:$V$2860,15,FALSE)/100</f>
        <v>0</v>
      </c>
      <c r="U507" s="26">
        <f>VLOOKUP($C507,Demographics!$A$2:$V$2860,16,FALSE)/100</f>
        <v>2.86E-2</v>
      </c>
      <c r="V507" s="26">
        <f>VLOOKUP($C507,Demographics!$A$2:$V$2860,17,FALSE)/100</f>
        <v>0.37140000000000001</v>
      </c>
      <c r="W507" s="26">
        <f>VLOOKUP($C507,Demographics!$A$2:$V$2860,18,FALSE)/100</f>
        <v>0</v>
      </c>
      <c r="X507" s="27">
        <f>VLOOKUP($C507,Demographics!$A$2:$V$2860,19,FALSE)/100</f>
        <v>0</v>
      </c>
      <c r="Y507" s="68" t="str">
        <f>IF(VLOOKUP($C507,MSP_HSPE!$B$2:$F$671,2,0)=0,"",VLOOKUP($C507,MSP_HSPE!$B$2:$F$671,2,0))</f>
        <v/>
      </c>
      <c r="Z507" s="69" t="str">
        <f>IF(VLOOKUP($C507,MSP_HSPE!$B$2:$F$671,4,0)=0,"",VLOOKUP($C507,MSP_HSPE!$B$2:$F$671,4,0))</f>
        <v/>
      </c>
      <c r="AA507" s="69" t="str">
        <f>IF(VLOOKUP($C507,EOC!$A$2:$F$1091,2,0)=0,"",VLOOKUP($C507,EOC!$A$2:$F$1091,2,0))</f>
        <v/>
      </c>
      <c r="AB507" s="69" t="str">
        <f>IF(VLOOKUP($C507,EOC!$A$2:$F$1091,4,0)=0,"",VLOOKUP($C507,EOC!$A$2:$F$1091,4,0))</f>
        <v/>
      </c>
      <c r="AC507" s="70" t="str">
        <f>IF(VLOOKUP($C507,EOC!$A$2:$F$1091,6,0)=0,"",VLOOKUP($C507,EOC!$A$2:$F$1091,6,0))</f>
        <v/>
      </c>
      <c r="AD507" s="67"/>
      <c r="AE507" s="63"/>
      <c r="AF507" s="63"/>
      <c r="AG507" s="62"/>
      <c r="AH507" s="67" t="str">
        <f t="shared" si="14"/>
        <v/>
      </c>
      <c r="AI507" s="94" t="str">
        <f t="shared" si="15"/>
        <v/>
      </c>
    </row>
    <row r="508" spans="1:35" x14ac:dyDescent="0.2">
      <c r="A508" s="36" t="s">
        <v>435</v>
      </c>
      <c r="B508" s="35" t="s">
        <v>1260</v>
      </c>
      <c r="C508" s="53">
        <v>1904</v>
      </c>
      <c r="D508" s="28" t="str">
        <f>VLOOKUP($C508,Demographics!$A$2:$V$2860,2,FALSE)</f>
        <v>A</v>
      </c>
      <c r="E508" s="28" t="str">
        <f>VLOOKUP($C508,Demographics!$A$2:$V$2860,3,FALSE)</f>
        <v xml:space="preserve">K-12      </v>
      </c>
      <c r="F508" s="28">
        <f>VLOOKUP($C508,Demographics!$A$2:$V$2860,4,FALSE)</f>
        <v>69</v>
      </c>
      <c r="G508" s="29">
        <f>VLOOKUP($C508,Demographics!$A$2:$V$2860,20,FALSE)</f>
        <v>6</v>
      </c>
      <c r="H508" s="29">
        <f>VLOOKUP($C508,Demographics!$A$2:$V$2860,21,FALSE)</f>
        <v>15.7</v>
      </c>
      <c r="I508" s="27">
        <f>VLOOKUP($C508,Demographics!$A$2:$V$2860,22,FALSE)/100</f>
        <v>0.18179999999999999</v>
      </c>
      <c r="J508" s="25">
        <f>VLOOKUP($C508,Demographics!$A$2:$V$2860,5,FALSE)/100</f>
        <v>0</v>
      </c>
      <c r="K508" s="26">
        <f>VLOOKUP($C508,Demographics!$A$2:$V$2860,6,FALSE)/100</f>
        <v>0</v>
      </c>
      <c r="L508" s="26">
        <f>VLOOKUP($C508,Demographics!$A$2:$V$2860,7,FALSE)/100</f>
        <v>0</v>
      </c>
      <c r="M508" s="26">
        <f>VLOOKUP($C508,Demographics!$A$2:$V$2860,8,FALSE)/100</f>
        <v>7.2499999999999995E-2</v>
      </c>
      <c r="N508" s="26">
        <f>VLOOKUP($C508,Demographics!$A$2:$V$2860,9,FALSE)/100</f>
        <v>4.3499999999999997E-2</v>
      </c>
      <c r="O508" s="26">
        <f>VLOOKUP($C508,Demographics!$A$2:$V$2860,10,FALSE)/100</f>
        <v>0.84060000000000001</v>
      </c>
      <c r="P508" s="26">
        <f>VLOOKUP($C508,Demographics!$A$2:$V$2860,11,FALSE)/100</f>
        <v>4.3499999999999997E-2</v>
      </c>
      <c r="Q508" s="26">
        <f>VLOOKUP($C508,Demographics!$A$2:$V$2860,12,FALSE)/100</f>
        <v>0.46380000000000005</v>
      </c>
      <c r="R508" s="26">
        <f>VLOOKUP($C508,Demographics!$A$2:$V$2860,13,FALSE)/100</f>
        <v>0.53620000000000001</v>
      </c>
      <c r="S508" s="26">
        <f>VLOOKUP($C508,Demographics!$A$2:$V$2860,14,FALSE)/100</f>
        <v>0</v>
      </c>
      <c r="T508" s="26">
        <f>VLOOKUP($C508,Demographics!$A$2:$V$2860,15,FALSE)/100</f>
        <v>0</v>
      </c>
      <c r="U508" s="26">
        <f>VLOOKUP($C508,Demographics!$A$2:$V$2860,16,FALSE)/100</f>
        <v>7.0400000000000004E-2</v>
      </c>
      <c r="V508" s="26">
        <f>VLOOKUP($C508,Demographics!$A$2:$V$2860,17,FALSE)/100</f>
        <v>0.22539999999999999</v>
      </c>
      <c r="W508" s="26">
        <f>VLOOKUP($C508,Demographics!$A$2:$V$2860,18,FALSE)/100</f>
        <v>1.41E-2</v>
      </c>
      <c r="X508" s="27">
        <f>VLOOKUP($C508,Demographics!$A$2:$V$2860,19,FALSE)/100</f>
        <v>0</v>
      </c>
      <c r="Y508" s="68" t="str">
        <f>IF(VLOOKUP($C508,MSP_HSPE!$B$2:$F$671,2,0)=0,"",VLOOKUP($C508,MSP_HSPE!$B$2:$F$671,2,0))</f>
        <v/>
      </c>
      <c r="Z508" s="69" t="str">
        <f>IF(VLOOKUP($C508,MSP_HSPE!$B$2:$F$671,4,0)=0,"",VLOOKUP($C508,MSP_HSPE!$B$2:$F$671,4,0))</f>
        <v/>
      </c>
      <c r="AA508" s="69" t="str">
        <f>IF(VLOOKUP($C508,EOC!$A$2:$F$1091,2,0)=0,"",VLOOKUP($C508,EOC!$A$2:$F$1091,2,0))</f>
        <v/>
      </c>
      <c r="AB508" s="69" t="str">
        <f>IF(VLOOKUP($C508,EOC!$A$2:$F$1091,4,0)=0,"",VLOOKUP($C508,EOC!$A$2:$F$1091,4,0))</f>
        <v/>
      </c>
      <c r="AC508" s="70" t="str">
        <f>IF(VLOOKUP($C508,EOC!$A$2:$F$1091,6,0)=0,"",VLOOKUP($C508,EOC!$A$2:$F$1091,6,0))</f>
        <v/>
      </c>
      <c r="AD508" s="67"/>
      <c r="AE508" s="63"/>
      <c r="AF508" s="63"/>
      <c r="AG508" s="62"/>
      <c r="AH508" s="67" t="str">
        <f t="shared" si="14"/>
        <v/>
      </c>
      <c r="AI508" s="94" t="str">
        <f t="shared" si="15"/>
        <v/>
      </c>
    </row>
    <row r="509" spans="1:35" x14ac:dyDescent="0.2">
      <c r="A509" s="36" t="s">
        <v>435</v>
      </c>
      <c r="B509" s="35" t="s">
        <v>1258</v>
      </c>
      <c r="C509" s="53">
        <v>1730</v>
      </c>
      <c r="D509" s="28" t="str">
        <f>VLOOKUP($C509,Demographics!$A$2:$V$2860,2,FALSE)</f>
        <v>S</v>
      </c>
      <c r="E509" s="28" t="str">
        <f>VLOOKUP($C509,Demographics!$A$2:$V$2860,3,FALSE)</f>
        <v xml:space="preserve">K-12      </v>
      </c>
      <c r="F509" s="28">
        <f>VLOOKUP($C509,Demographics!$A$2:$V$2860,4,FALSE)</f>
        <v>50</v>
      </c>
      <c r="G509" s="29">
        <f>VLOOKUP($C509,Demographics!$A$2:$V$2860,20,FALSE)</f>
        <v>0</v>
      </c>
      <c r="H509" s="29">
        <f>VLOOKUP($C509,Demographics!$A$2:$V$2860,21,FALSE)</f>
        <v>0</v>
      </c>
      <c r="I509" s="27">
        <f>VLOOKUP($C509,Demographics!$A$2:$V$2860,22,FALSE)/100</f>
        <v>0</v>
      </c>
      <c r="J509" s="25">
        <f>VLOOKUP($C509,Demographics!$A$2:$V$2860,5,FALSE)/100</f>
        <v>0.04</v>
      </c>
      <c r="K509" s="26">
        <f>VLOOKUP($C509,Demographics!$A$2:$V$2860,6,FALSE)/100</f>
        <v>0.02</v>
      </c>
      <c r="L509" s="26">
        <f>VLOOKUP($C509,Demographics!$A$2:$V$2860,7,FALSE)/100</f>
        <v>0</v>
      </c>
      <c r="M509" s="26">
        <f>VLOOKUP($C509,Demographics!$A$2:$V$2860,8,FALSE)/100</f>
        <v>0.02</v>
      </c>
      <c r="N509" s="26">
        <f>VLOOKUP($C509,Demographics!$A$2:$V$2860,9,FALSE)/100</f>
        <v>0.1</v>
      </c>
      <c r="O509" s="26">
        <f>VLOOKUP($C509,Demographics!$A$2:$V$2860,10,FALSE)/100</f>
        <v>0.78</v>
      </c>
      <c r="P509" s="26">
        <f>VLOOKUP($C509,Demographics!$A$2:$V$2860,11,FALSE)/100</f>
        <v>0.04</v>
      </c>
      <c r="Q509" s="26">
        <f>VLOOKUP($C509,Demographics!$A$2:$V$2860,12,FALSE)/100</f>
        <v>0.64</v>
      </c>
      <c r="R509" s="26">
        <f>VLOOKUP($C509,Demographics!$A$2:$V$2860,13,FALSE)/100</f>
        <v>0.36</v>
      </c>
      <c r="S509" s="26">
        <f>VLOOKUP($C509,Demographics!$A$2:$V$2860,14,FALSE)/100</f>
        <v>0</v>
      </c>
      <c r="T509" s="26">
        <f>VLOOKUP($C509,Demographics!$A$2:$V$2860,15,FALSE)/100</f>
        <v>0</v>
      </c>
      <c r="U509" s="26">
        <f>VLOOKUP($C509,Demographics!$A$2:$V$2860,16,FALSE)/100</f>
        <v>0.8276</v>
      </c>
      <c r="V509" s="26">
        <f>VLOOKUP($C509,Demographics!$A$2:$V$2860,17,FALSE)/100</f>
        <v>0.18969999999999998</v>
      </c>
      <c r="W509" s="26">
        <f>VLOOKUP($C509,Demographics!$A$2:$V$2860,18,FALSE)/100</f>
        <v>0</v>
      </c>
      <c r="X509" s="27">
        <f>VLOOKUP($C509,Demographics!$A$2:$V$2860,19,FALSE)/100</f>
        <v>0</v>
      </c>
      <c r="Y509" s="68" t="str">
        <f>IF(VLOOKUP($C509,MSP_HSPE!$B$2:$F$671,2,0)=0,"",VLOOKUP($C509,MSP_HSPE!$B$2:$F$671,2,0))</f>
        <v/>
      </c>
      <c r="Z509" s="69" t="str">
        <f>IF(VLOOKUP($C509,MSP_HSPE!$B$2:$F$671,4,0)=0,"",VLOOKUP($C509,MSP_HSPE!$B$2:$F$671,4,0))</f>
        <v/>
      </c>
      <c r="AA509" s="69" t="str">
        <f>IF(VLOOKUP($C509,EOC!$A$2:$F$1091,2,0)=0,"",VLOOKUP($C509,EOC!$A$2:$F$1091,2,0))</f>
        <v/>
      </c>
      <c r="AB509" s="69" t="str">
        <f>IF(VLOOKUP($C509,EOC!$A$2:$F$1091,4,0)=0,"",VLOOKUP($C509,EOC!$A$2:$F$1091,4,0))</f>
        <v/>
      </c>
      <c r="AC509" s="70" t="str">
        <f>IF(VLOOKUP($C509,EOC!$A$2:$F$1091,6,0)=0,"",VLOOKUP($C509,EOC!$A$2:$F$1091,6,0))</f>
        <v/>
      </c>
      <c r="AD509" s="67"/>
      <c r="AE509" s="63"/>
      <c r="AF509" s="63"/>
      <c r="AG509" s="62"/>
      <c r="AH509" s="67" t="str">
        <f t="shared" si="14"/>
        <v/>
      </c>
      <c r="AI509" s="94" t="str">
        <f t="shared" si="15"/>
        <v/>
      </c>
    </row>
    <row r="510" spans="1:35" x14ac:dyDescent="0.2">
      <c r="A510" s="36" t="s">
        <v>435</v>
      </c>
      <c r="B510" s="35" t="s">
        <v>39</v>
      </c>
      <c r="C510" s="53">
        <v>2428</v>
      </c>
      <c r="D510" s="28" t="str">
        <f>VLOOKUP($C510,Demographics!$A$2:$V$2860,2,FALSE)</f>
        <v>P</v>
      </c>
      <c r="E510" s="28" t="str">
        <f>VLOOKUP($C510,Demographics!$A$2:$V$2860,3,FALSE)</f>
        <v xml:space="preserve">9-12      </v>
      </c>
      <c r="F510" s="28">
        <f>VLOOKUP($C510,Demographics!$A$2:$V$2860,4,FALSE)</f>
        <v>1753</v>
      </c>
      <c r="G510" s="29">
        <f>VLOOKUP($C510,Demographics!$A$2:$V$2860,20,FALSE)</f>
        <v>22</v>
      </c>
      <c r="H510" s="29">
        <f>VLOOKUP($C510,Demographics!$A$2:$V$2860,21,FALSE)</f>
        <v>12.6</v>
      </c>
      <c r="I510" s="27">
        <f>VLOOKUP($C510,Demographics!$A$2:$V$2860,22,FALSE)/100</f>
        <v>0.64200000000000002</v>
      </c>
      <c r="J510" s="25">
        <f>VLOOKUP($C510,Demographics!$A$2:$V$2860,5,FALSE)/100</f>
        <v>6.3E-3</v>
      </c>
      <c r="K510" s="26">
        <f>VLOOKUP($C510,Demographics!$A$2:$V$2860,6,FALSE)/100</f>
        <v>1.4800000000000001E-2</v>
      </c>
      <c r="L510" s="26">
        <f>VLOOKUP($C510,Demographics!$A$2:$V$2860,7,FALSE)/100</f>
        <v>1.7000000000000001E-3</v>
      </c>
      <c r="M510" s="26">
        <f>VLOOKUP($C510,Demographics!$A$2:$V$2860,8,FALSE)/100</f>
        <v>8.0000000000000002E-3</v>
      </c>
      <c r="N510" s="26">
        <f>VLOOKUP($C510,Demographics!$A$2:$V$2860,9,FALSE)/100</f>
        <v>7.5899999999999995E-2</v>
      </c>
      <c r="O510" s="26">
        <f>VLOOKUP($C510,Demographics!$A$2:$V$2860,10,FALSE)/100</f>
        <v>0.84709999999999996</v>
      </c>
      <c r="P510" s="26">
        <f>VLOOKUP($C510,Demographics!$A$2:$V$2860,11,FALSE)/100</f>
        <v>4.6199999999999998E-2</v>
      </c>
      <c r="Q510" s="26">
        <f>VLOOKUP($C510,Demographics!$A$2:$V$2860,12,FALSE)/100</f>
        <v>0.51849999999999996</v>
      </c>
      <c r="R510" s="26">
        <f>VLOOKUP($C510,Demographics!$A$2:$V$2860,13,FALSE)/100</f>
        <v>0.48149999999999998</v>
      </c>
      <c r="S510" s="26">
        <f>VLOOKUP($C510,Demographics!$A$2:$V$2860,14,FALSE)/100</f>
        <v>0</v>
      </c>
      <c r="T510" s="26">
        <f>VLOOKUP($C510,Demographics!$A$2:$V$2860,15,FALSE)/100</f>
        <v>5.8999999999999999E-3</v>
      </c>
      <c r="U510" s="26">
        <f>VLOOKUP($C510,Demographics!$A$2:$V$2860,16,FALSE)/100</f>
        <v>0.14449999999999999</v>
      </c>
      <c r="V510" s="26">
        <f>VLOOKUP($C510,Demographics!$A$2:$V$2860,17,FALSE)/100</f>
        <v>0.21640000000000001</v>
      </c>
      <c r="W510" s="26">
        <f>VLOOKUP($C510,Demographics!$A$2:$V$2860,18,FALSE)/100</f>
        <v>3.0099999999999998E-2</v>
      </c>
      <c r="X510" s="27">
        <f>VLOOKUP($C510,Demographics!$A$2:$V$2860,19,FALSE)/100</f>
        <v>0</v>
      </c>
      <c r="Y510" s="68">
        <f>IF(VLOOKUP($C510,MSP_HSPE!$B$2:$F$671,2,0)=0,"",VLOOKUP($C510,MSP_HSPE!$B$2:$F$671,2,0))</f>
        <v>3.21</v>
      </c>
      <c r="Z510" s="69">
        <f>IF(VLOOKUP($C510,MSP_HSPE!$B$2:$F$671,4,0)=0,"",VLOOKUP($C510,MSP_HSPE!$B$2:$F$671,4,0))</f>
        <v>3.161</v>
      </c>
      <c r="AA510" s="69">
        <f>IF(VLOOKUP($C510,EOC!$A$2:$F$1091,2,0)=0,"",VLOOKUP($C510,EOC!$A$2:$F$1091,2,0))</f>
        <v>2.407</v>
      </c>
      <c r="AB510" s="69">
        <f>IF(VLOOKUP($C510,EOC!$A$2:$F$1091,4,0)=0,"",VLOOKUP($C510,EOC!$A$2:$F$1091,4,0))</f>
        <v>3.2060000000000004</v>
      </c>
      <c r="AC510" s="70">
        <f>IF(VLOOKUP($C510,EOC!$A$2:$F$1091,6,0)=0,"",VLOOKUP($C510,EOC!$A$2:$F$1091,6,0))</f>
        <v>2.8089999999999997</v>
      </c>
      <c r="AD510" s="65">
        <f>Y510-(Modeling!$H$4+'High Schools'!V466*Modeling!$H$5)</f>
        <v>0.15821500434330993</v>
      </c>
      <c r="AE510" s="66">
        <f>Z510-(Modeling!$I$4+V510*Modeling!$I$5)</f>
        <v>-1.7317972203304333E-2</v>
      </c>
      <c r="AF510" s="64">
        <f>AA510-(Modeling!$J$4+V510*Modeling!$J$5)</f>
        <v>0.16829259675897168</v>
      </c>
      <c r="AG510" s="62">
        <f>AC510-(Modeling!$K$4+V510*Modeling!$K$5)</f>
        <v>-0.10073086903754946</v>
      </c>
      <c r="AH510" s="67">
        <f t="shared" si="14"/>
        <v>0.20845875986142781</v>
      </c>
      <c r="AI510" s="94">
        <f t="shared" si="15"/>
        <v>260</v>
      </c>
    </row>
    <row r="511" spans="1:35" x14ac:dyDescent="0.2">
      <c r="A511" s="36" t="s">
        <v>435</v>
      </c>
      <c r="B511" s="35" t="s">
        <v>1259</v>
      </c>
      <c r="C511" s="53">
        <v>1757</v>
      </c>
      <c r="D511" s="28" t="str">
        <f>VLOOKUP($C511,Demographics!$A$2:$V$2860,2,FALSE)</f>
        <v>A</v>
      </c>
      <c r="E511" s="28" t="str">
        <f>VLOOKUP($C511,Demographics!$A$2:$V$2860,3,FALSE)</f>
        <v xml:space="preserve">7-12      </v>
      </c>
      <c r="F511" s="28">
        <f>VLOOKUP($C511,Demographics!$A$2:$V$2860,4,FALSE)</f>
        <v>4</v>
      </c>
      <c r="G511" s="29">
        <f>VLOOKUP($C511,Demographics!$A$2:$V$2860,20,FALSE)</f>
        <v>0</v>
      </c>
      <c r="H511" s="29">
        <f>VLOOKUP($C511,Demographics!$A$2:$V$2860,21,FALSE)</f>
        <v>0</v>
      </c>
      <c r="I511" s="27">
        <f>VLOOKUP($C511,Demographics!$A$2:$V$2860,22,FALSE)/100</f>
        <v>0</v>
      </c>
      <c r="J511" s="25">
        <f>VLOOKUP($C511,Demographics!$A$2:$V$2860,5,FALSE)/100</f>
        <v>0.25</v>
      </c>
      <c r="K511" s="26">
        <f>VLOOKUP($C511,Demographics!$A$2:$V$2860,6,FALSE)/100</f>
        <v>0</v>
      </c>
      <c r="L511" s="26">
        <f>VLOOKUP($C511,Demographics!$A$2:$V$2860,7,FALSE)/100</f>
        <v>0</v>
      </c>
      <c r="M511" s="26">
        <f>VLOOKUP($C511,Demographics!$A$2:$V$2860,8,FALSE)/100</f>
        <v>0</v>
      </c>
      <c r="N511" s="26">
        <f>VLOOKUP($C511,Demographics!$A$2:$V$2860,9,FALSE)/100</f>
        <v>0</v>
      </c>
      <c r="O511" s="26">
        <f>VLOOKUP($C511,Demographics!$A$2:$V$2860,10,FALSE)/100</f>
        <v>0.5</v>
      </c>
      <c r="P511" s="26">
        <f>VLOOKUP($C511,Demographics!$A$2:$V$2860,11,FALSE)/100</f>
        <v>0.25</v>
      </c>
      <c r="Q511" s="26">
        <f>VLOOKUP($C511,Demographics!$A$2:$V$2860,12,FALSE)/100</f>
        <v>0.75</v>
      </c>
      <c r="R511" s="26">
        <f>VLOOKUP($C511,Demographics!$A$2:$V$2860,13,FALSE)/100</f>
        <v>0.25</v>
      </c>
      <c r="S511" s="26">
        <f>VLOOKUP($C511,Demographics!$A$2:$V$2860,14,FALSE)/100</f>
        <v>0</v>
      </c>
      <c r="T511" s="26">
        <f>VLOOKUP($C511,Demographics!$A$2:$V$2860,15,FALSE)/100</f>
        <v>0</v>
      </c>
      <c r="U511" s="26">
        <f>VLOOKUP($C511,Demographics!$A$2:$V$2860,16,FALSE)/100</f>
        <v>0</v>
      </c>
      <c r="V511" s="26">
        <f>VLOOKUP($C511,Demographics!$A$2:$V$2860,17,FALSE)/100</f>
        <v>0</v>
      </c>
      <c r="W511" s="26">
        <f>VLOOKUP($C511,Demographics!$A$2:$V$2860,18,FALSE)/100</f>
        <v>0</v>
      </c>
      <c r="X511" s="27">
        <f>VLOOKUP($C511,Demographics!$A$2:$V$2860,19,FALSE)/100</f>
        <v>0</v>
      </c>
      <c r="Y511" s="68" t="str">
        <f>IF(VLOOKUP($C511,MSP_HSPE!$B$2:$F$671,2,0)=0,"",VLOOKUP($C511,MSP_HSPE!$B$2:$F$671,2,0))</f>
        <v/>
      </c>
      <c r="Z511" s="69" t="str">
        <f>IF(VLOOKUP($C511,MSP_HSPE!$B$2:$F$671,4,0)=0,"",VLOOKUP($C511,MSP_HSPE!$B$2:$F$671,4,0))</f>
        <v/>
      </c>
      <c r="AA511" s="69" t="str">
        <f>IF(VLOOKUP($C511,EOC!$A$2:$F$1091,2,0)=0,"",VLOOKUP($C511,EOC!$A$2:$F$1091,2,0))</f>
        <v/>
      </c>
      <c r="AB511" s="69" t="str">
        <f>IF(VLOOKUP($C511,EOC!$A$2:$F$1091,4,0)=0,"",VLOOKUP($C511,EOC!$A$2:$F$1091,4,0))</f>
        <v/>
      </c>
      <c r="AC511" s="70" t="str">
        <f>IF(VLOOKUP($C511,EOC!$A$2:$F$1091,6,0)=0,"",VLOOKUP($C511,EOC!$A$2:$F$1091,6,0))</f>
        <v/>
      </c>
      <c r="AD511" s="67"/>
      <c r="AE511" s="63"/>
      <c r="AF511" s="63"/>
      <c r="AG511" s="62"/>
      <c r="AH511" s="67" t="str">
        <f t="shared" si="14"/>
        <v/>
      </c>
      <c r="AI511" s="94" t="str">
        <f t="shared" si="15"/>
        <v/>
      </c>
    </row>
    <row r="512" spans="1:35" x14ac:dyDescent="0.2">
      <c r="A512" s="36" t="s">
        <v>70</v>
      </c>
      <c r="B512" s="35" t="s">
        <v>395</v>
      </c>
      <c r="C512" s="53">
        <v>2850</v>
      </c>
      <c r="D512" s="28" t="str">
        <f>VLOOKUP($C512,Demographics!$A$2:$V$2860,2,FALSE)</f>
        <v>P</v>
      </c>
      <c r="E512" s="28" t="str">
        <f>VLOOKUP($C512,Demographics!$A$2:$V$2860,3,FALSE)</f>
        <v xml:space="preserve">9-12      </v>
      </c>
      <c r="F512" s="28">
        <f>VLOOKUP($C512,Demographics!$A$2:$V$2860,4,FALSE)</f>
        <v>1669</v>
      </c>
      <c r="G512" s="29">
        <f>VLOOKUP($C512,Demographics!$A$2:$V$2860,20,FALSE)</f>
        <v>20</v>
      </c>
      <c r="H512" s="29">
        <f>VLOOKUP($C512,Demographics!$A$2:$V$2860,21,FALSE)</f>
        <v>13.1</v>
      </c>
      <c r="I512" s="27">
        <f>VLOOKUP($C512,Demographics!$A$2:$V$2860,22,FALSE)/100</f>
        <v>0.57320000000000004</v>
      </c>
      <c r="J512" s="25">
        <f>VLOOKUP($C512,Demographics!$A$2:$V$2860,5,FALSE)/100</f>
        <v>6.6E-3</v>
      </c>
      <c r="K512" s="26">
        <f>VLOOKUP($C512,Demographics!$A$2:$V$2860,6,FALSE)/100</f>
        <v>3.3000000000000002E-2</v>
      </c>
      <c r="L512" s="26">
        <f>VLOOKUP($C512,Demographics!$A$2:$V$2860,7,FALSE)/100</f>
        <v>5.9999999999999995E-4</v>
      </c>
      <c r="M512" s="26">
        <f>VLOOKUP($C512,Demographics!$A$2:$V$2860,8,FALSE)/100</f>
        <v>1.1399999999999999E-2</v>
      </c>
      <c r="N512" s="26">
        <f>VLOOKUP($C512,Demographics!$A$2:$V$2860,9,FALSE)/100</f>
        <v>4.6699999999999998E-2</v>
      </c>
      <c r="O512" s="26">
        <f>VLOOKUP($C512,Demographics!$A$2:$V$2860,10,FALSE)/100</f>
        <v>0.89219999999999999</v>
      </c>
      <c r="P512" s="26">
        <f>VLOOKUP($C512,Demographics!$A$2:$V$2860,11,FALSE)/100</f>
        <v>9.5999999999999992E-3</v>
      </c>
      <c r="Q512" s="26">
        <f>VLOOKUP($C512,Demographics!$A$2:$V$2860,12,FALSE)/100</f>
        <v>0.51890000000000003</v>
      </c>
      <c r="R512" s="26">
        <f>VLOOKUP($C512,Demographics!$A$2:$V$2860,13,FALSE)/100</f>
        <v>0.48109999999999997</v>
      </c>
      <c r="S512" s="26">
        <f>VLOOKUP($C512,Demographics!$A$2:$V$2860,14,FALSE)/100</f>
        <v>0</v>
      </c>
      <c r="T512" s="26">
        <f>VLOOKUP($C512,Demographics!$A$2:$V$2860,15,FALSE)/100</f>
        <v>4.3E-3</v>
      </c>
      <c r="U512" s="26">
        <f>VLOOKUP($C512,Demographics!$A$2:$V$2860,16,FALSE)/100</f>
        <v>8.48E-2</v>
      </c>
      <c r="V512" s="26">
        <f>VLOOKUP($C512,Demographics!$A$2:$V$2860,17,FALSE)/100</f>
        <v>0.1226</v>
      </c>
      <c r="W512" s="26">
        <f>VLOOKUP($C512,Demographics!$A$2:$V$2860,18,FALSE)/100</f>
        <v>4.5199999999999997E-2</v>
      </c>
      <c r="X512" s="27">
        <f>VLOOKUP($C512,Demographics!$A$2:$V$2860,19,FALSE)/100</f>
        <v>0</v>
      </c>
      <c r="Y512" s="68">
        <f>IF(VLOOKUP($C512,MSP_HSPE!$B$2:$F$671,2,0)=0,"",VLOOKUP($C512,MSP_HSPE!$B$2:$F$671,2,0))</f>
        <v>3.7</v>
      </c>
      <c r="Z512" s="69">
        <f>IF(VLOOKUP($C512,MSP_HSPE!$B$2:$F$671,4,0)=0,"",VLOOKUP($C512,MSP_HSPE!$B$2:$F$671,4,0))</f>
        <v>3.5980000000000003</v>
      </c>
      <c r="AA512" s="69">
        <f>IF(VLOOKUP($C512,EOC!$A$2:$F$1091,2,0)=0,"",VLOOKUP($C512,EOC!$A$2:$F$1091,2,0))</f>
        <v>2.4780000000000002</v>
      </c>
      <c r="AB512" s="69">
        <f>IF(VLOOKUP($C512,EOC!$A$2:$F$1091,4,0)=0,"",VLOOKUP($C512,EOC!$A$2:$F$1091,4,0))</f>
        <v>3.5550000000000002</v>
      </c>
      <c r="AC512" s="70">
        <f>IF(VLOOKUP($C512,EOC!$A$2:$F$1091,6,0)=0,"",VLOOKUP($C512,EOC!$A$2:$F$1091,6,0))</f>
        <v>3.3479999999999994</v>
      </c>
      <c r="AD512" s="65">
        <f>Y512-(Modeling!$H$4+'High Schools'!V229*Modeling!$H$5)</f>
        <v>0.9941804987512719</v>
      </c>
      <c r="AE512" s="66">
        <f>Z512-(Modeling!$I$4+V512*Modeling!$I$5)</f>
        <v>0.32577670742951792</v>
      </c>
      <c r="AF512" s="64">
        <f>AA512-(Modeling!$J$4+V512*Modeling!$J$5)</f>
        <v>0.14754744780890849</v>
      </c>
      <c r="AG512" s="62">
        <f>AC512-(Modeling!$K$4+V512*Modeling!$K$5)</f>
        <v>0.3021007045918731</v>
      </c>
      <c r="AH512" s="67">
        <f t="shared" si="14"/>
        <v>1.7696053585815714</v>
      </c>
      <c r="AI512" s="94">
        <f t="shared" si="15"/>
        <v>42</v>
      </c>
    </row>
    <row r="513" spans="1:35" x14ac:dyDescent="0.2">
      <c r="A513" s="36" t="s">
        <v>70</v>
      </c>
      <c r="B513" s="35" t="s">
        <v>1164</v>
      </c>
      <c r="C513" s="53">
        <v>5181</v>
      </c>
      <c r="D513" s="28" t="str">
        <f>VLOOKUP($C513,Demographics!$A$2:$V$2860,2,FALSE)</f>
        <v>S</v>
      </c>
      <c r="E513" s="28" t="str">
        <f>VLOOKUP($C513,Demographics!$A$2:$V$2860,3,FALSE)</f>
        <v xml:space="preserve">PK-12     </v>
      </c>
      <c r="F513" s="28">
        <f>VLOOKUP($C513,Demographics!$A$2:$V$2860,4,FALSE)</f>
        <v>59</v>
      </c>
      <c r="G513" s="29">
        <f>VLOOKUP($C513,Demographics!$A$2:$V$2860,20,FALSE)</f>
        <v>0</v>
      </c>
      <c r="H513" s="29">
        <f>VLOOKUP($C513,Demographics!$A$2:$V$2860,21,FALSE)</f>
        <v>0</v>
      </c>
      <c r="I513" s="27">
        <f>VLOOKUP($C513,Demographics!$A$2:$V$2860,22,FALSE)/100</f>
        <v>0</v>
      </c>
      <c r="J513" s="25">
        <f>VLOOKUP($C513,Demographics!$A$2:$V$2860,5,FALSE)/100</f>
        <v>0</v>
      </c>
      <c r="K513" s="26">
        <f>VLOOKUP($C513,Demographics!$A$2:$V$2860,6,FALSE)/100</f>
        <v>8.4700000000000011E-2</v>
      </c>
      <c r="L513" s="26">
        <f>VLOOKUP($C513,Demographics!$A$2:$V$2860,7,FALSE)/100</f>
        <v>0</v>
      </c>
      <c r="M513" s="26">
        <f>VLOOKUP($C513,Demographics!$A$2:$V$2860,8,FALSE)/100</f>
        <v>0</v>
      </c>
      <c r="N513" s="26">
        <f>VLOOKUP($C513,Demographics!$A$2:$V$2860,9,FALSE)/100</f>
        <v>5.0799999999999998E-2</v>
      </c>
      <c r="O513" s="26">
        <f>VLOOKUP($C513,Demographics!$A$2:$V$2860,10,FALSE)/100</f>
        <v>0.79659999999999997</v>
      </c>
      <c r="P513" s="26">
        <f>VLOOKUP($C513,Demographics!$A$2:$V$2860,11,FALSE)/100</f>
        <v>6.7799999999999999E-2</v>
      </c>
      <c r="Q513" s="26">
        <f>VLOOKUP($C513,Demographics!$A$2:$V$2860,12,FALSE)/100</f>
        <v>0.67799999999999994</v>
      </c>
      <c r="R513" s="26">
        <f>VLOOKUP($C513,Demographics!$A$2:$V$2860,13,FALSE)/100</f>
        <v>0.32200000000000001</v>
      </c>
      <c r="S513" s="26">
        <f>VLOOKUP($C513,Demographics!$A$2:$V$2860,14,FALSE)/100</f>
        <v>0</v>
      </c>
      <c r="T513" s="26">
        <f>VLOOKUP($C513,Demographics!$A$2:$V$2860,15,FALSE)/100</f>
        <v>0</v>
      </c>
      <c r="U513" s="26">
        <f>VLOOKUP($C513,Demographics!$A$2:$V$2860,16,FALSE)/100</f>
        <v>1</v>
      </c>
      <c r="V513" s="26">
        <f>VLOOKUP($C513,Demographics!$A$2:$V$2860,17,FALSE)/100</f>
        <v>9.0899999999999995E-2</v>
      </c>
      <c r="W513" s="26">
        <f>VLOOKUP($C513,Demographics!$A$2:$V$2860,18,FALSE)/100</f>
        <v>0</v>
      </c>
      <c r="X513" s="27">
        <f>VLOOKUP($C513,Demographics!$A$2:$V$2860,19,FALSE)/100</f>
        <v>0</v>
      </c>
      <c r="Y513" s="68" t="str">
        <f>IF(VLOOKUP($C513,MSP_HSPE!$B$2:$F$671,2,0)=0,"",VLOOKUP($C513,MSP_HSPE!$B$2:$F$671,2,0))</f>
        <v/>
      </c>
      <c r="Z513" s="69" t="str">
        <f>IF(VLOOKUP($C513,MSP_HSPE!$B$2:$F$671,4,0)=0,"",VLOOKUP($C513,MSP_HSPE!$B$2:$F$671,4,0))</f>
        <v/>
      </c>
      <c r="AA513" s="69" t="str">
        <f>IF(VLOOKUP($C513,EOC!$A$2:$F$1091,2,0)=0,"",VLOOKUP($C513,EOC!$A$2:$F$1091,2,0))</f>
        <v/>
      </c>
      <c r="AB513" s="69" t="str">
        <f>IF(VLOOKUP($C513,EOC!$A$2:$F$1091,4,0)=0,"",VLOOKUP($C513,EOC!$A$2:$F$1091,4,0))</f>
        <v/>
      </c>
      <c r="AC513" s="70" t="str">
        <f>IF(VLOOKUP($C513,EOC!$A$2:$F$1091,6,0)=0,"",VLOOKUP($C513,EOC!$A$2:$F$1091,6,0))</f>
        <v/>
      </c>
      <c r="AD513" s="67"/>
      <c r="AE513" s="63"/>
      <c r="AF513" s="63"/>
      <c r="AG513" s="62"/>
      <c r="AH513" s="67" t="str">
        <f t="shared" si="14"/>
        <v/>
      </c>
      <c r="AI513" s="94" t="str">
        <f t="shared" si="15"/>
        <v/>
      </c>
    </row>
    <row r="514" spans="1:35" x14ac:dyDescent="0.2">
      <c r="A514" s="36" t="s">
        <v>70</v>
      </c>
      <c r="B514" s="35" t="s">
        <v>623</v>
      </c>
      <c r="C514" s="53">
        <v>1502</v>
      </c>
      <c r="D514" s="28" t="str">
        <f>VLOOKUP($C514,Demographics!$A$2:$V$2860,2,FALSE)</f>
        <v>A</v>
      </c>
      <c r="E514" s="28" t="str">
        <f>VLOOKUP($C514,Demographics!$A$2:$V$2860,3,FALSE)</f>
        <v xml:space="preserve">7-12      </v>
      </c>
      <c r="F514" s="28">
        <f>VLOOKUP($C514,Demographics!$A$2:$V$2860,4,FALSE)</f>
        <v>86</v>
      </c>
      <c r="G514" s="29">
        <f>VLOOKUP($C514,Demographics!$A$2:$V$2860,20,FALSE)</f>
        <v>10</v>
      </c>
      <c r="H514" s="29">
        <f>VLOOKUP($C514,Demographics!$A$2:$V$2860,21,FALSE)</f>
        <v>13.1</v>
      </c>
      <c r="I514" s="27">
        <f>VLOOKUP($C514,Demographics!$A$2:$V$2860,22,FALSE)/100</f>
        <v>0.77780000000000005</v>
      </c>
      <c r="J514" s="25">
        <f>VLOOKUP($C514,Demographics!$A$2:$V$2860,5,FALSE)/100</f>
        <v>6.9800000000000001E-2</v>
      </c>
      <c r="K514" s="26">
        <f>VLOOKUP($C514,Demographics!$A$2:$V$2860,6,FALSE)/100</f>
        <v>1.1599999999999999E-2</v>
      </c>
      <c r="L514" s="26">
        <f>VLOOKUP($C514,Demographics!$A$2:$V$2860,7,FALSE)/100</f>
        <v>0</v>
      </c>
      <c r="M514" s="26">
        <f>VLOOKUP($C514,Demographics!$A$2:$V$2860,8,FALSE)/100</f>
        <v>0</v>
      </c>
      <c r="N514" s="26">
        <f>VLOOKUP($C514,Demographics!$A$2:$V$2860,9,FALSE)/100</f>
        <v>8.14E-2</v>
      </c>
      <c r="O514" s="26">
        <f>VLOOKUP($C514,Demographics!$A$2:$V$2860,10,FALSE)/100</f>
        <v>0.80230000000000001</v>
      </c>
      <c r="P514" s="26">
        <f>VLOOKUP($C514,Demographics!$A$2:$V$2860,11,FALSE)/100</f>
        <v>3.49E-2</v>
      </c>
      <c r="Q514" s="26">
        <f>VLOOKUP($C514,Demographics!$A$2:$V$2860,12,FALSE)/100</f>
        <v>0.53490000000000004</v>
      </c>
      <c r="R514" s="26">
        <f>VLOOKUP($C514,Demographics!$A$2:$V$2860,13,FALSE)/100</f>
        <v>0.46509999999999996</v>
      </c>
      <c r="S514" s="26">
        <f>VLOOKUP($C514,Demographics!$A$2:$V$2860,14,FALSE)/100</f>
        <v>0</v>
      </c>
      <c r="T514" s="26">
        <f>VLOOKUP($C514,Demographics!$A$2:$V$2860,15,FALSE)/100</f>
        <v>4.5499999999999999E-2</v>
      </c>
      <c r="U514" s="26">
        <f>VLOOKUP($C514,Demographics!$A$2:$V$2860,16,FALSE)/100</f>
        <v>0.17269999999999999</v>
      </c>
      <c r="V514" s="26">
        <f>VLOOKUP($C514,Demographics!$A$2:$V$2860,17,FALSE)/100</f>
        <v>0.38179999999999997</v>
      </c>
      <c r="W514" s="26">
        <f>VLOOKUP($C514,Demographics!$A$2:$V$2860,18,FALSE)/100</f>
        <v>7.2700000000000001E-2</v>
      </c>
      <c r="X514" s="27">
        <f>VLOOKUP($C514,Demographics!$A$2:$V$2860,19,FALSE)/100</f>
        <v>0</v>
      </c>
      <c r="Y514" s="68">
        <f>IF(VLOOKUP($C514,MSP_HSPE!$B$2:$F$671,2,0)=0,"",VLOOKUP($C514,MSP_HSPE!$B$2:$F$671,2,0))</f>
        <v>3.45</v>
      </c>
      <c r="Z514" s="69">
        <f>IF(VLOOKUP($C514,MSP_HSPE!$B$2:$F$671,4,0)=0,"",VLOOKUP($C514,MSP_HSPE!$B$2:$F$671,4,0))</f>
        <v>3</v>
      </c>
      <c r="AA514" s="69">
        <f>IF(VLOOKUP($C514,EOC!$A$2:$F$1091,2,0)=0,"",VLOOKUP($C514,EOC!$A$2:$F$1091,2,0))</f>
        <v>1.704</v>
      </c>
      <c r="AB514" s="69">
        <f>IF(VLOOKUP($C514,EOC!$A$2:$F$1091,4,0)=0,"",VLOOKUP($C514,EOC!$A$2:$F$1091,4,0))</f>
        <v>2.31</v>
      </c>
      <c r="AC514" s="70">
        <f>IF(VLOOKUP($C514,EOC!$A$2:$F$1091,6,0)=0,"",VLOOKUP($C514,EOC!$A$2:$F$1091,6,0))</f>
        <v>2.4169999999999998</v>
      </c>
      <c r="AD514" s="65">
        <f>Y514-(Modeling!$H$4+'High Schools'!V228*Modeling!$H$5)</f>
        <v>1.0312411479447352</v>
      </c>
      <c r="AE514" s="66">
        <f>Z514-(Modeling!$I$4+V514*Modeling!$I$5)</f>
        <v>-1.2732258037726041E-2</v>
      </c>
      <c r="AF514" s="64">
        <f>AA514-(Modeling!$J$4+V514*Modeling!$J$5)</f>
        <v>-0.37293077598793212</v>
      </c>
      <c r="AG514" s="62">
        <f>AC514-(Modeling!$K$4+V514*Modeling!$K$5)</f>
        <v>-0.25262151166341962</v>
      </c>
      <c r="AH514" s="67">
        <f t="shared" si="14"/>
        <v>0.39295660225565743</v>
      </c>
      <c r="AI514" s="94">
        <f t="shared" si="15"/>
        <v>231</v>
      </c>
    </row>
    <row r="515" spans="1:35" x14ac:dyDescent="0.2">
      <c r="A515" s="36" t="s">
        <v>506</v>
      </c>
      <c r="B515" s="35" t="s">
        <v>1128</v>
      </c>
      <c r="C515" s="53">
        <v>1518</v>
      </c>
      <c r="D515" s="28" t="str">
        <f>VLOOKUP($C515,Demographics!$A$2:$V$2860,2,FALSE)</f>
        <v>A</v>
      </c>
      <c r="E515" s="28" t="str">
        <f>VLOOKUP($C515,Demographics!$A$2:$V$2860,3,FALSE)</f>
        <v xml:space="preserve">9-12      </v>
      </c>
      <c r="F515" s="28">
        <f>VLOOKUP($C515,Demographics!$A$2:$V$2860,4,FALSE)</f>
        <v>45</v>
      </c>
      <c r="G515" s="29">
        <f>VLOOKUP($C515,Demographics!$A$2:$V$2860,20,FALSE)</f>
        <v>23</v>
      </c>
      <c r="H515" s="29">
        <f>VLOOKUP($C515,Demographics!$A$2:$V$2860,21,FALSE)</f>
        <v>13.5</v>
      </c>
      <c r="I515" s="27">
        <f>VLOOKUP($C515,Demographics!$A$2:$V$2860,22,FALSE)/100</f>
        <v>0.5</v>
      </c>
      <c r="J515" s="25">
        <f>VLOOKUP($C515,Demographics!$A$2:$V$2860,5,FALSE)/100</f>
        <v>0</v>
      </c>
      <c r="K515" s="26">
        <f>VLOOKUP($C515,Demographics!$A$2:$V$2860,6,FALSE)/100</f>
        <v>0</v>
      </c>
      <c r="L515" s="26">
        <f>VLOOKUP($C515,Demographics!$A$2:$V$2860,7,FALSE)/100</f>
        <v>0</v>
      </c>
      <c r="M515" s="26">
        <f>VLOOKUP($C515,Demographics!$A$2:$V$2860,8,FALSE)/100</f>
        <v>0</v>
      </c>
      <c r="N515" s="26">
        <f>VLOOKUP($C515,Demographics!$A$2:$V$2860,9,FALSE)/100</f>
        <v>0.1333</v>
      </c>
      <c r="O515" s="26">
        <f>VLOOKUP($C515,Demographics!$A$2:$V$2860,10,FALSE)/100</f>
        <v>0.86670000000000003</v>
      </c>
      <c r="P515" s="26">
        <f>VLOOKUP($C515,Demographics!$A$2:$V$2860,11,FALSE)/100</f>
        <v>0</v>
      </c>
      <c r="Q515" s="26">
        <f>VLOOKUP($C515,Demographics!$A$2:$V$2860,12,FALSE)/100</f>
        <v>0.55559999999999998</v>
      </c>
      <c r="R515" s="26">
        <f>VLOOKUP($C515,Demographics!$A$2:$V$2860,13,FALSE)/100</f>
        <v>0.44439999999999996</v>
      </c>
      <c r="S515" s="26">
        <f>VLOOKUP($C515,Demographics!$A$2:$V$2860,14,FALSE)/100</f>
        <v>0</v>
      </c>
      <c r="T515" s="26">
        <f>VLOOKUP($C515,Demographics!$A$2:$V$2860,15,FALSE)/100</f>
        <v>0</v>
      </c>
      <c r="U515" s="26">
        <f>VLOOKUP($C515,Demographics!$A$2:$V$2860,16,FALSE)/100</f>
        <v>0.24530000000000002</v>
      </c>
      <c r="V515" s="26">
        <f>VLOOKUP($C515,Demographics!$A$2:$V$2860,17,FALSE)/100</f>
        <v>1</v>
      </c>
      <c r="W515" s="26">
        <f>VLOOKUP($C515,Demographics!$A$2:$V$2860,18,FALSE)/100</f>
        <v>0</v>
      </c>
      <c r="X515" s="27">
        <f>VLOOKUP($C515,Demographics!$A$2:$V$2860,19,FALSE)/100</f>
        <v>0</v>
      </c>
      <c r="Y515" s="68" t="str">
        <f>IF(VLOOKUP($C515,MSP_HSPE!$B$2:$F$671,2,0)=0,"",VLOOKUP($C515,MSP_HSPE!$B$2:$F$671,2,0))</f>
        <v/>
      </c>
      <c r="Z515" s="69" t="str">
        <f>IF(VLOOKUP($C515,MSP_HSPE!$B$2:$F$671,4,0)=0,"",VLOOKUP($C515,MSP_HSPE!$B$2:$F$671,4,0))</f>
        <v/>
      </c>
      <c r="AA515" s="69">
        <f>IF(VLOOKUP($C515,EOC!$A$2:$F$1091,2,0)=0,"",VLOOKUP($C515,EOC!$A$2:$F$1091,2,0))</f>
        <v>2</v>
      </c>
      <c r="AB515" s="69" t="str">
        <f>IF(VLOOKUP($C515,EOC!$A$2:$F$1091,4,0)=0,"",VLOOKUP($C515,EOC!$A$2:$F$1091,4,0))</f>
        <v/>
      </c>
      <c r="AC515" s="70" t="str">
        <f>IF(VLOOKUP($C515,EOC!$A$2:$F$1091,6,0)=0,"",VLOOKUP($C515,EOC!$A$2:$F$1091,6,0))</f>
        <v/>
      </c>
      <c r="AD515" s="67"/>
      <c r="AE515" s="63"/>
      <c r="AF515" s="64">
        <f>AA515-(Modeling!$J$4+V515*Modeling!$J$5)</f>
        <v>0.52772648500278185</v>
      </c>
      <c r="AG515" s="62"/>
      <c r="AH515" s="67">
        <f t="shared" ref="AH515:AH578" si="16">IF(SUM(Y515:AC515)=0,"",SUM(AD515:AG515))</f>
        <v>0.52772648500278185</v>
      </c>
      <c r="AI515" s="94">
        <f t="shared" ref="AI515:AI578" si="17">IF(AH515="","",_xlfn.RANK.EQ(AH515,AH$3:AH$656))</f>
        <v>207</v>
      </c>
    </row>
    <row r="516" spans="1:35" x14ac:dyDescent="0.2">
      <c r="A516" s="36" t="s">
        <v>506</v>
      </c>
      <c r="B516" s="35" t="s">
        <v>329</v>
      </c>
      <c r="C516" s="53">
        <v>3089</v>
      </c>
      <c r="D516" s="28" t="str">
        <f>VLOOKUP($C516,Demographics!$A$2:$V$2860,2,FALSE)</f>
        <v>P</v>
      </c>
      <c r="E516" s="28" t="str">
        <f>VLOOKUP($C516,Demographics!$A$2:$V$2860,3,FALSE)</f>
        <v xml:space="preserve">6-12      </v>
      </c>
      <c r="F516" s="28">
        <f>VLOOKUP($C516,Demographics!$A$2:$V$2860,4,FALSE)</f>
        <v>177</v>
      </c>
      <c r="G516" s="29">
        <f>VLOOKUP($C516,Demographics!$A$2:$V$2860,20,FALSE)</f>
        <v>9</v>
      </c>
      <c r="H516" s="29">
        <f>VLOOKUP($C516,Demographics!$A$2:$V$2860,21,FALSE)</f>
        <v>8.1</v>
      </c>
      <c r="I516" s="27">
        <f>VLOOKUP($C516,Demographics!$A$2:$V$2860,22,FALSE)/100</f>
        <v>0.95</v>
      </c>
      <c r="J516" s="25">
        <f>VLOOKUP($C516,Demographics!$A$2:$V$2860,5,FALSE)/100</f>
        <v>1.1299999999999999E-2</v>
      </c>
      <c r="K516" s="26">
        <f>VLOOKUP($C516,Demographics!$A$2:$V$2860,6,FALSE)/100</f>
        <v>0</v>
      </c>
      <c r="L516" s="26">
        <f>VLOOKUP($C516,Demographics!$A$2:$V$2860,7,FALSE)/100</f>
        <v>0</v>
      </c>
      <c r="M516" s="26">
        <f>VLOOKUP($C516,Demographics!$A$2:$V$2860,8,FALSE)/100</f>
        <v>5.6000000000000008E-3</v>
      </c>
      <c r="N516" s="26">
        <f>VLOOKUP($C516,Demographics!$A$2:$V$2860,9,FALSE)/100</f>
        <v>0.2994</v>
      </c>
      <c r="O516" s="26">
        <f>VLOOKUP($C516,Demographics!$A$2:$V$2860,10,FALSE)/100</f>
        <v>0.68359999999999999</v>
      </c>
      <c r="P516" s="26">
        <f>VLOOKUP($C516,Demographics!$A$2:$V$2860,11,FALSE)/100</f>
        <v>0</v>
      </c>
      <c r="Q516" s="26">
        <f>VLOOKUP($C516,Demographics!$A$2:$V$2860,12,FALSE)/100</f>
        <v>0.46889999999999998</v>
      </c>
      <c r="R516" s="26">
        <f>VLOOKUP($C516,Demographics!$A$2:$V$2860,13,FALSE)/100</f>
        <v>0.53110000000000002</v>
      </c>
      <c r="S516" s="26">
        <f>VLOOKUP($C516,Demographics!$A$2:$V$2860,14,FALSE)/100</f>
        <v>0</v>
      </c>
      <c r="T516" s="26">
        <f>VLOOKUP($C516,Demographics!$A$2:$V$2860,15,FALSE)/100</f>
        <v>8.8399999999999992E-2</v>
      </c>
      <c r="U516" s="26">
        <f>VLOOKUP($C516,Demographics!$A$2:$V$2860,16,FALSE)/100</f>
        <v>8.8399999999999992E-2</v>
      </c>
      <c r="V516" s="26">
        <f>VLOOKUP($C516,Demographics!$A$2:$V$2860,17,FALSE)/100</f>
        <v>1</v>
      </c>
      <c r="W516" s="26">
        <f>VLOOKUP($C516,Demographics!$A$2:$V$2860,18,FALSE)/100</f>
        <v>0</v>
      </c>
      <c r="X516" s="27">
        <f>VLOOKUP($C516,Demographics!$A$2:$V$2860,19,FALSE)/100</f>
        <v>0</v>
      </c>
      <c r="Y516" s="68">
        <f>IF(VLOOKUP($C516,MSP_HSPE!$B$2:$F$671,2,0)=0,"",VLOOKUP($C516,MSP_HSPE!$B$2:$F$671,2,0))</f>
        <v>3.23</v>
      </c>
      <c r="Z516" s="69">
        <f>IF(VLOOKUP($C516,MSP_HSPE!$B$2:$F$671,4,0)=0,"",VLOOKUP($C516,MSP_HSPE!$B$2:$F$671,4,0))</f>
        <v>3.1669999999999998</v>
      </c>
      <c r="AA516" s="69">
        <f>IF(VLOOKUP($C516,EOC!$A$2:$F$1091,2,0)=0,"",VLOOKUP($C516,EOC!$A$2:$F$1091,2,0))</f>
        <v>2.4369999999999998</v>
      </c>
      <c r="AB516" s="69">
        <f>IF(VLOOKUP($C516,EOC!$A$2:$F$1091,4,0)=0,"",VLOOKUP($C516,EOC!$A$2:$F$1091,4,0))</f>
        <v>2.9630000000000001</v>
      </c>
      <c r="AC516" s="70">
        <f>IF(VLOOKUP($C516,EOC!$A$2:$F$1091,6,0)=0,"",VLOOKUP($C516,EOC!$A$2:$F$1091,6,0))</f>
        <v>2.5180000000000002</v>
      </c>
      <c r="AD516" s="65">
        <f>Y516-(Modeling!$H$4+'High Schools'!V113*Modeling!$H$5)</f>
        <v>-8.3125010682419287E-2</v>
      </c>
      <c r="AE516" s="66">
        <f>Z516-(Modeling!$I$4+V516*Modeling!$I$5)</f>
        <v>0.77316186830544575</v>
      </c>
      <c r="AF516" s="64">
        <f>AA516-(Modeling!$J$4+V516*Modeling!$J$5)</f>
        <v>0.96472648500278169</v>
      </c>
      <c r="AG516" s="62">
        <f>AC516-(Modeling!$K$4+V516*Modeling!$K$5)</f>
        <v>0.74581261607955129</v>
      </c>
      <c r="AH516" s="67">
        <f t="shared" si="16"/>
        <v>2.4005759587053594</v>
      </c>
      <c r="AI516" s="94">
        <f t="shared" si="17"/>
        <v>14</v>
      </c>
    </row>
    <row r="517" spans="1:35" x14ac:dyDescent="0.2">
      <c r="A517" s="36" t="s">
        <v>105</v>
      </c>
      <c r="B517" s="35" t="s">
        <v>359</v>
      </c>
      <c r="C517" s="53">
        <v>2214</v>
      </c>
      <c r="D517" s="28" t="str">
        <f>VLOOKUP($C517,Demographics!$A$2:$V$2860,2,FALSE)</f>
        <v>P</v>
      </c>
      <c r="E517" s="28" t="str">
        <f>VLOOKUP($C517,Demographics!$A$2:$V$2860,3,FALSE)</f>
        <v xml:space="preserve">7-12      </v>
      </c>
      <c r="F517" s="28">
        <f>VLOOKUP($C517,Demographics!$A$2:$V$2860,4,FALSE)</f>
        <v>221</v>
      </c>
      <c r="G517" s="29">
        <f>VLOOKUP($C517,Demographics!$A$2:$V$2860,20,FALSE)</f>
        <v>11</v>
      </c>
      <c r="H517" s="29">
        <f>VLOOKUP($C517,Demographics!$A$2:$V$2860,21,FALSE)</f>
        <v>12.3</v>
      </c>
      <c r="I517" s="27">
        <f>VLOOKUP($C517,Demographics!$A$2:$V$2860,22,FALSE)/100</f>
        <v>0.55000000000000004</v>
      </c>
      <c r="J517" s="25">
        <f>VLOOKUP($C517,Demographics!$A$2:$V$2860,5,FALSE)/100</f>
        <v>5.4299999999999994E-2</v>
      </c>
      <c r="K517" s="26">
        <f>VLOOKUP($C517,Demographics!$A$2:$V$2860,6,FALSE)/100</f>
        <v>1.8100000000000002E-2</v>
      </c>
      <c r="L517" s="26">
        <f>VLOOKUP($C517,Demographics!$A$2:$V$2860,7,FALSE)/100</f>
        <v>0</v>
      </c>
      <c r="M517" s="26">
        <f>VLOOKUP($C517,Demographics!$A$2:$V$2860,8,FALSE)/100</f>
        <v>4.5000000000000005E-3</v>
      </c>
      <c r="N517" s="26">
        <f>VLOOKUP($C517,Demographics!$A$2:$V$2860,9,FALSE)/100</f>
        <v>0.26239999999999997</v>
      </c>
      <c r="O517" s="26">
        <f>VLOOKUP($C517,Demographics!$A$2:$V$2860,10,FALSE)/100</f>
        <v>0.50229999999999997</v>
      </c>
      <c r="P517" s="26">
        <f>VLOOKUP($C517,Demographics!$A$2:$V$2860,11,FALSE)/100</f>
        <v>0.15839999999999999</v>
      </c>
      <c r="Q517" s="26">
        <f>VLOOKUP($C517,Demographics!$A$2:$V$2860,12,FALSE)/100</f>
        <v>0.47060000000000002</v>
      </c>
      <c r="R517" s="26">
        <f>VLOOKUP($C517,Demographics!$A$2:$V$2860,13,FALSE)/100</f>
        <v>0.52939999999999998</v>
      </c>
      <c r="S517" s="26">
        <f>VLOOKUP($C517,Demographics!$A$2:$V$2860,14,FALSE)/100</f>
        <v>0</v>
      </c>
      <c r="T517" s="26">
        <f>VLOOKUP($C517,Demographics!$A$2:$V$2860,15,FALSE)/100</f>
        <v>8.0600000000000005E-2</v>
      </c>
      <c r="U517" s="26">
        <f>VLOOKUP($C517,Demographics!$A$2:$V$2860,16,FALSE)/100</f>
        <v>0.18479999999999999</v>
      </c>
      <c r="V517" s="26">
        <f>VLOOKUP($C517,Demographics!$A$2:$V$2860,17,FALSE)/100</f>
        <v>0.57350000000000001</v>
      </c>
      <c r="W517" s="26">
        <f>VLOOKUP($C517,Demographics!$A$2:$V$2860,18,FALSE)/100</f>
        <v>0</v>
      </c>
      <c r="X517" s="27">
        <f>VLOOKUP($C517,Demographics!$A$2:$V$2860,19,FALSE)/100</f>
        <v>0</v>
      </c>
      <c r="Y517" s="68">
        <f>IF(VLOOKUP($C517,MSP_HSPE!$B$2:$F$671,2,0)=0,"",VLOOKUP($C517,MSP_HSPE!$B$2:$F$671,2,0))</f>
        <v>2.88</v>
      </c>
      <c r="Z517" s="69">
        <f>IF(VLOOKUP($C517,MSP_HSPE!$B$2:$F$671,4,0)=0,"",VLOOKUP($C517,MSP_HSPE!$B$2:$F$671,4,0))</f>
        <v>2.6790000000000003</v>
      </c>
      <c r="AA517" s="69">
        <f>IF(VLOOKUP($C517,EOC!$A$2:$F$1091,2,0)=0,"",VLOOKUP($C517,EOC!$A$2:$F$1091,2,0))</f>
        <v>2.1909999999999998</v>
      </c>
      <c r="AB517" s="69">
        <f>IF(VLOOKUP($C517,EOC!$A$2:$F$1091,4,0)=0,"",VLOOKUP($C517,EOC!$A$2:$F$1091,4,0))</f>
        <v>3.1080000000000001</v>
      </c>
      <c r="AC517" s="70">
        <f>IF(VLOOKUP($C517,EOC!$A$2:$F$1091,6,0)=0,"",VLOOKUP($C517,EOC!$A$2:$F$1091,6,0))</f>
        <v>2.452</v>
      </c>
      <c r="AD517" s="65">
        <f>Y517-(Modeling!$H$4+'High Schools'!V339*Modeling!$H$5)</f>
        <v>-0.10599069486154855</v>
      </c>
      <c r="AE517" s="66">
        <f>Z517-(Modeling!$I$4+V517*Modeling!$I$5)</f>
        <v>-0.14181701374787448</v>
      </c>
      <c r="AF517" s="64">
        <f>AA517-(Modeling!$J$4+V517*Modeling!$J$5)</f>
        <v>0.30156970432898778</v>
      </c>
      <c r="AG517" s="62">
        <f>AC517-(Modeling!$K$4+V517*Modeling!$K$5)</f>
        <v>6.0667265897770495E-2</v>
      </c>
      <c r="AH517" s="67">
        <f t="shared" si="16"/>
        <v>0.11442926161733524</v>
      </c>
      <c r="AI517" s="94">
        <f t="shared" si="17"/>
        <v>277</v>
      </c>
    </row>
    <row r="518" spans="1:35" x14ac:dyDescent="0.2">
      <c r="A518" s="36" t="s">
        <v>105</v>
      </c>
      <c r="B518" s="35" t="s">
        <v>1217</v>
      </c>
      <c r="C518" s="53">
        <v>5243</v>
      </c>
      <c r="D518" s="28" t="str">
        <f>VLOOKUP($C518,Demographics!$A$2:$V$2860,2,FALSE)</f>
        <v>A</v>
      </c>
      <c r="E518" s="28" t="str">
        <f>VLOOKUP($C518,Demographics!$A$2:$V$2860,3,FALSE)</f>
        <v xml:space="preserve">K-12      </v>
      </c>
      <c r="F518" s="28">
        <f>VLOOKUP($C518,Demographics!$A$2:$V$2860,4,FALSE)</f>
        <v>2</v>
      </c>
      <c r="G518" s="29">
        <f>VLOOKUP($C518,Demographics!$A$2:$V$2860,20,FALSE)</f>
        <v>0</v>
      </c>
      <c r="H518" s="29">
        <f>VLOOKUP($C518,Demographics!$A$2:$V$2860,21,FALSE)</f>
        <v>0</v>
      </c>
      <c r="I518" s="27">
        <f>VLOOKUP($C518,Demographics!$A$2:$V$2860,22,FALSE)/100</f>
        <v>0</v>
      </c>
      <c r="J518" s="25">
        <f>VLOOKUP($C518,Demographics!$A$2:$V$2860,5,FALSE)/100</f>
        <v>0.5</v>
      </c>
      <c r="K518" s="26">
        <f>VLOOKUP($C518,Demographics!$A$2:$V$2860,6,FALSE)/100</f>
        <v>0</v>
      </c>
      <c r="L518" s="26">
        <f>VLOOKUP($C518,Demographics!$A$2:$V$2860,7,FALSE)/100</f>
        <v>0</v>
      </c>
      <c r="M518" s="26">
        <f>VLOOKUP($C518,Demographics!$A$2:$V$2860,8,FALSE)/100</f>
        <v>0</v>
      </c>
      <c r="N518" s="26">
        <f>VLOOKUP($C518,Demographics!$A$2:$V$2860,9,FALSE)/100</f>
        <v>0</v>
      </c>
      <c r="O518" s="26">
        <f>VLOOKUP($C518,Demographics!$A$2:$V$2860,10,FALSE)/100</f>
        <v>0.5</v>
      </c>
      <c r="P518" s="26">
        <f>VLOOKUP($C518,Demographics!$A$2:$V$2860,11,FALSE)/100</f>
        <v>0</v>
      </c>
      <c r="Q518" s="26">
        <f>VLOOKUP($C518,Demographics!$A$2:$V$2860,12,FALSE)/100</f>
        <v>1</v>
      </c>
      <c r="R518" s="26">
        <f>VLOOKUP($C518,Demographics!$A$2:$V$2860,13,FALSE)/100</f>
        <v>0</v>
      </c>
      <c r="S518" s="26">
        <f>VLOOKUP($C518,Demographics!$A$2:$V$2860,14,FALSE)/100</f>
        <v>0</v>
      </c>
      <c r="T518" s="26">
        <f>VLOOKUP($C518,Demographics!$A$2:$V$2860,15,FALSE)/100</f>
        <v>0</v>
      </c>
      <c r="U518" s="26">
        <f>VLOOKUP($C518,Demographics!$A$2:$V$2860,16,FALSE)/100</f>
        <v>0</v>
      </c>
      <c r="V518" s="26">
        <f>VLOOKUP($C518,Demographics!$A$2:$V$2860,17,FALSE)/100</f>
        <v>0.5</v>
      </c>
      <c r="W518" s="26">
        <f>VLOOKUP($C518,Demographics!$A$2:$V$2860,18,FALSE)/100</f>
        <v>0</v>
      </c>
      <c r="X518" s="27">
        <f>VLOOKUP($C518,Demographics!$A$2:$V$2860,19,FALSE)/100</f>
        <v>0</v>
      </c>
      <c r="Y518" s="68" t="str">
        <f>IF(VLOOKUP($C518,MSP_HSPE!$B$2:$F$671,2,0)=0,"",VLOOKUP($C518,MSP_HSPE!$B$2:$F$671,2,0))</f>
        <v/>
      </c>
      <c r="Z518" s="69" t="str">
        <f>IF(VLOOKUP($C518,MSP_HSPE!$B$2:$F$671,4,0)=0,"",VLOOKUP($C518,MSP_HSPE!$B$2:$F$671,4,0))</f>
        <v/>
      </c>
      <c r="AA518" s="69" t="str">
        <f>IF(VLOOKUP($C518,EOC!$A$2:$F$1091,2,0)=0,"",VLOOKUP($C518,EOC!$A$2:$F$1091,2,0))</f>
        <v/>
      </c>
      <c r="AB518" s="69" t="str">
        <f>IF(VLOOKUP($C518,EOC!$A$2:$F$1091,4,0)=0,"",VLOOKUP($C518,EOC!$A$2:$F$1091,4,0))</f>
        <v/>
      </c>
      <c r="AC518" s="70" t="str">
        <f>IF(VLOOKUP($C518,EOC!$A$2:$F$1091,6,0)=0,"",VLOOKUP($C518,EOC!$A$2:$F$1091,6,0))</f>
        <v/>
      </c>
      <c r="AD518" s="67"/>
      <c r="AE518" s="63"/>
      <c r="AF518" s="63"/>
      <c r="AG518" s="62"/>
      <c r="AH518" s="67" t="str">
        <f t="shared" si="16"/>
        <v/>
      </c>
      <c r="AI518" s="94" t="str">
        <f t="shared" si="17"/>
        <v/>
      </c>
    </row>
    <row r="519" spans="1:35" x14ac:dyDescent="0.2">
      <c r="A519" s="36" t="s">
        <v>268</v>
      </c>
      <c r="B519" s="35" t="s">
        <v>1176</v>
      </c>
      <c r="C519" s="53">
        <v>3899</v>
      </c>
      <c r="D519" s="28" t="str">
        <f>VLOOKUP($C519,Demographics!$A$2:$V$2860,2,FALSE)</f>
        <v>A</v>
      </c>
      <c r="E519" s="28" t="str">
        <f>VLOOKUP($C519,Demographics!$A$2:$V$2860,3,FALSE)</f>
        <v xml:space="preserve">9-13      </v>
      </c>
      <c r="F519" s="28">
        <f>VLOOKUP($C519,Demographics!$A$2:$V$2860,4,FALSE)</f>
        <v>189</v>
      </c>
      <c r="G519" s="29">
        <f>VLOOKUP($C519,Demographics!$A$2:$V$2860,20,FALSE)</f>
        <v>16</v>
      </c>
      <c r="H519" s="29">
        <f>VLOOKUP($C519,Demographics!$A$2:$V$2860,21,FALSE)</f>
        <v>14.5</v>
      </c>
      <c r="I519" s="27">
        <f>VLOOKUP($C519,Demographics!$A$2:$V$2860,22,FALSE)/100</f>
        <v>0.66670000000000007</v>
      </c>
      <c r="J519" s="25">
        <f>VLOOKUP($C519,Demographics!$A$2:$V$2860,5,FALSE)/100</f>
        <v>1.5900000000000001E-2</v>
      </c>
      <c r="K519" s="26">
        <f>VLOOKUP($C519,Demographics!$A$2:$V$2860,6,FALSE)/100</f>
        <v>2.12E-2</v>
      </c>
      <c r="L519" s="26">
        <f>VLOOKUP($C519,Demographics!$A$2:$V$2860,7,FALSE)/100</f>
        <v>1.06E-2</v>
      </c>
      <c r="M519" s="26">
        <f>VLOOKUP($C519,Demographics!$A$2:$V$2860,8,FALSE)/100</f>
        <v>3.7000000000000005E-2</v>
      </c>
      <c r="N519" s="26">
        <f>VLOOKUP($C519,Demographics!$A$2:$V$2860,9,FALSE)/100</f>
        <v>6.88E-2</v>
      </c>
      <c r="O519" s="26">
        <f>VLOOKUP($C519,Demographics!$A$2:$V$2860,10,FALSE)/100</f>
        <v>0.76190000000000002</v>
      </c>
      <c r="P519" s="26">
        <f>VLOOKUP($C519,Demographics!$A$2:$V$2860,11,FALSE)/100</f>
        <v>8.4700000000000011E-2</v>
      </c>
      <c r="Q519" s="26">
        <f>VLOOKUP($C519,Demographics!$A$2:$V$2860,12,FALSE)/100</f>
        <v>0.58200000000000007</v>
      </c>
      <c r="R519" s="26">
        <f>VLOOKUP($C519,Demographics!$A$2:$V$2860,13,FALSE)/100</f>
        <v>0.41799999999999998</v>
      </c>
      <c r="S519" s="26">
        <f>VLOOKUP($C519,Demographics!$A$2:$V$2860,14,FALSE)/100</f>
        <v>0</v>
      </c>
      <c r="T519" s="26">
        <f>VLOOKUP($C519,Demographics!$A$2:$V$2860,15,FALSE)/100</f>
        <v>0</v>
      </c>
      <c r="U519" s="26">
        <f>VLOOKUP($C519,Demographics!$A$2:$V$2860,16,FALSE)/100</f>
        <v>0.161</v>
      </c>
      <c r="V519" s="26">
        <f>VLOOKUP($C519,Demographics!$A$2:$V$2860,17,FALSE)/100</f>
        <v>0.60980000000000001</v>
      </c>
      <c r="W519" s="26">
        <f>VLOOKUP($C519,Demographics!$A$2:$V$2860,18,FALSE)/100</f>
        <v>1.95E-2</v>
      </c>
      <c r="X519" s="27">
        <f>VLOOKUP($C519,Demographics!$A$2:$V$2860,19,FALSE)/100</f>
        <v>0</v>
      </c>
      <c r="Y519" s="68" t="str">
        <f>IF(VLOOKUP($C519,MSP_HSPE!$B$2:$F$671,2,0)=0,"",VLOOKUP($C519,MSP_HSPE!$B$2:$F$671,2,0))</f>
        <v/>
      </c>
      <c r="Z519" s="69" t="str">
        <f>IF(VLOOKUP($C519,MSP_HSPE!$B$2:$F$671,4,0)=0,"",VLOOKUP($C519,MSP_HSPE!$B$2:$F$671,4,0))</f>
        <v/>
      </c>
      <c r="AA519" s="69">
        <f>IF(VLOOKUP($C519,EOC!$A$2:$F$1091,2,0)=0,"",VLOOKUP($C519,EOC!$A$2:$F$1091,2,0))</f>
        <v>1.5009999999999999</v>
      </c>
      <c r="AB519" s="69" t="str">
        <f>IF(VLOOKUP($C519,EOC!$A$2:$F$1091,4,0)=0,"",VLOOKUP($C519,EOC!$A$2:$F$1091,4,0))</f>
        <v/>
      </c>
      <c r="AC519" s="70" t="str">
        <f>IF(VLOOKUP($C519,EOC!$A$2:$F$1091,6,0)=0,"",VLOOKUP($C519,EOC!$A$2:$F$1091,6,0))</f>
        <v/>
      </c>
      <c r="AD519" s="67"/>
      <c r="AE519" s="63"/>
      <c r="AF519" s="64">
        <f>AA519-(Modeling!$J$4+V519*Modeling!$J$5)</f>
        <v>-0.35292550988330129</v>
      </c>
      <c r="AG519" s="62"/>
      <c r="AH519" s="67">
        <f t="shared" si="16"/>
        <v>-0.35292550988330129</v>
      </c>
      <c r="AI519" s="94">
        <f t="shared" si="17"/>
        <v>351</v>
      </c>
    </row>
    <row r="520" spans="1:35" x14ac:dyDescent="0.2">
      <c r="A520" s="36" t="s">
        <v>268</v>
      </c>
      <c r="B520" s="35" t="s">
        <v>278</v>
      </c>
      <c r="C520" s="53">
        <v>1718</v>
      </c>
      <c r="D520" s="28" t="str">
        <f>VLOOKUP($C520,Demographics!$A$2:$V$2860,2,FALSE)</f>
        <v>A</v>
      </c>
      <c r="E520" s="28" t="str">
        <f>VLOOKUP($C520,Demographics!$A$2:$V$2860,3,FALSE)</f>
        <v xml:space="preserve">K-12      </v>
      </c>
      <c r="F520" s="28">
        <f>VLOOKUP($C520,Demographics!$A$2:$V$2860,4,FALSE)</f>
        <v>155</v>
      </c>
      <c r="G520" s="29">
        <f>VLOOKUP($C520,Demographics!$A$2:$V$2860,20,FALSE)</f>
        <v>6</v>
      </c>
      <c r="H520" s="29">
        <f>VLOOKUP($C520,Demographics!$A$2:$V$2860,21,FALSE)</f>
        <v>17.8</v>
      </c>
      <c r="I520" s="27">
        <f>VLOOKUP($C520,Demographics!$A$2:$V$2860,22,FALSE)/100</f>
        <v>0.21429999999999999</v>
      </c>
      <c r="J520" s="25">
        <f>VLOOKUP($C520,Demographics!$A$2:$V$2860,5,FALSE)/100</f>
        <v>6.5000000000000006E-3</v>
      </c>
      <c r="K520" s="26">
        <f>VLOOKUP($C520,Demographics!$A$2:$V$2860,6,FALSE)/100</f>
        <v>1.9400000000000001E-2</v>
      </c>
      <c r="L520" s="26">
        <f>VLOOKUP($C520,Demographics!$A$2:$V$2860,7,FALSE)/100</f>
        <v>1.29E-2</v>
      </c>
      <c r="M520" s="26">
        <f>VLOOKUP($C520,Demographics!$A$2:$V$2860,8,FALSE)/100</f>
        <v>1.29E-2</v>
      </c>
      <c r="N520" s="26">
        <f>VLOOKUP($C520,Demographics!$A$2:$V$2860,9,FALSE)/100</f>
        <v>7.7399999999999997E-2</v>
      </c>
      <c r="O520" s="26">
        <f>VLOOKUP($C520,Demographics!$A$2:$V$2860,10,FALSE)/100</f>
        <v>0.8</v>
      </c>
      <c r="P520" s="26">
        <f>VLOOKUP($C520,Demographics!$A$2:$V$2860,11,FALSE)/100</f>
        <v>7.0999999999999994E-2</v>
      </c>
      <c r="Q520" s="26">
        <f>VLOOKUP($C520,Demographics!$A$2:$V$2860,12,FALSE)/100</f>
        <v>0.49680000000000002</v>
      </c>
      <c r="R520" s="26">
        <f>VLOOKUP($C520,Demographics!$A$2:$V$2860,13,FALSE)/100</f>
        <v>0.50319999999999998</v>
      </c>
      <c r="S520" s="26">
        <f>VLOOKUP($C520,Demographics!$A$2:$V$2860,14,FALSE)/100</f>
        <v>0</v>
      </c>
      <c r="T520" s="26">
        <f>VLOOKUP($C520,Demographics!$A$2:$V$2860,15,FALSE)/100</f>
        <v>4.7999999999999996E-3</v>
      </c>
      <c r="U520" s="26">
        <f>VLOOKUP($C520,Demographics!$A$2:$V$2860,16,FALSE)/100</f>
        <v>7.6600000000000001E-2</v>
      </c>
      <c r="V520" s="26">
        <f>VLOOKUP($C520,Demographics!$A$2:$V$2860,17,FALSE)/100</f>
        <v>0.30620000000000003</v>
      </c>
      <c r="W520" s="26">
        <f>VLOOKUP($C520,Demographics!$A$2:$V$2860,18,FALSE)/100</f>
        <v>2.87E-2</v>
      </c>
      <c r="X520" s="27">
        <f>VLOOKUP($C520,Demographics!$A$2:$V$2860,19,FALSE)/100</f>
        <v>0</v>
      </c>
      <c r="Y520" s="68">
        <f>IF(VLOOKUP($C520,MSP_HSPE!$B$2:$F$671,2,0)=0,"",VLOOKUP($C520,MSP_HSPE!$B$2:$F$671,2,0))</f>
        <v>2.56</v>
      </c>
      <c r="Z520" s="69">
        <f>IF(VLOOKUP($C520,MSP_HSPE!$B$2:$F$671,4,0)=0,"",VLOOKUP($C520,MSP_HSPE!$B$2:$F$671,4,0))</f>
        <v>2.4050000000000002</v>
      </c>
      <c r="AA520" s="69">
        <f>IF(VLOOKUP($C520,EOC!$A$2:$F$1091,2,0)=0,"",VLOOKUP($C520,EOC!$A$2:$F$1091,2,0))</f>
        <v>2.226</v>
      </c>
      <c r="AB520" s="69">
        <f>IF(VLOOKUP($C520,EOC!$A$2:$F$1091,4,0)=0,"",VLOOKUP($C520,EOC!$A$2:$F$1091,4,0))</f>
        <v>3.1910000000000003</v>
      </c>
      <c r="AC520" s="70">
        <f>IF(VLOOKUP($C520,EOC!$A$2:$F$1091,6,0)=0,"",VLOOKUP($C520,EOC!$A$2:$F$1091,6,0))</f>
        <v>2.4449999999999998</v>
      </c>
      <c r="AD520" s="65">
        <f>Y520-(Modeling!$H$4+'High Schools'!V274*Modeling!$H$5)</f>
        <v>7.7398859564108857E-2</v>
      </c>
      <c r="AE520" s="66">
        <f>Z520-(Modeling!$I$4+V520*Modeling!$I$5)</f>
        <v>-0.68341714310977952</v>
      </c>
      <c r="AF520" s="64">
        <f>AA520-(Modeling!$J$4+V520*Modeling!$J$5)</f>
        <v>7.5125372619479602E-2</v>
      </c>
      <c r="AG520" s="62">
        <f>AC520-(Modeling!$K$4+V520*Modeling!$K$5)</f>
        <v>-0.33436919858895875</v>
      </c>
      <c r="AH520" s="67">
        <f t="shared" si="16"/>
        <v>-0.86526210951514981</v>
      </c>
      <c r="AI520" s="94">
        <f t="shared" si="17"/>
        <v>402</v>
      </c>
    </row>
    <row r="521" spans="1:35" x14ac:dyDescent="0.2">
      <c r="A521" s="36" t="s">
        <v>268</v>
      </c>
      <c r="B521" s="35" t="s">
        <v>735</v>
      </c>
      <c r="C521" s="53">
        <v>2272</v>
      </c>
      <c r="D521" s="28" t="str">
        <f>VLOOKUP($C521,Demographics!$A$2:$V$2860,2,FALSE)</f>
        <v>P</v>
      </c>
      <c r="E521" s="28" t="str">
        <f>VLOOKUP($C521,Demographics!$A$2:$V$2860,3,FALSE)</f>
        <v xml:space="preserve">10-12     </v>
      </c>
      <c r="F521" s="28">
        <f>VLOOKUP($C521,Demographics!$A$2:$V$2860,4,FALSE)</f>
        <v>2169</v>
      </c>
      <c r="G521" s="29">
        <f>VLOOKUP($C521,Demographics!$A$2:$V$2860,20,FALSE)</f>
        <v>20</v>
      </c>
      <c r="H521" s="29">
        <f>VLOOKUP($C521,Demographics!$A$2:$V$2860,21,FALSE)</f>
        <v>11.2</v>
      </c>
      <c r="I521" s="27">
        <f>VLOOKUP($C521,Demographics!$A$2:$V$2860,22,FALSE)/100</f>
        <v>0.74309999999999998</v>
      </c>
      <c r="J521" s="25">
        <f>VLOOKUP($C521,Demographics!$A$2:$V$2860,5,FALSE)/100</f>
        <v>1.24E-2</v>
      </c>
      <c r="K521" s="26">
        <f>VLOOKUP($C521,Demographics!$A$2:$V$2860,6,FALSE)/100</f>
        <v>3.6000000000000004E-2</v>
      </c>
      <c r="L521" s="26">
        <f>VLOOKUP($C521,Demographics!$A$2:$V$2860,7,FALSE)/100</f>
        <v>1.66E-2</v>
      </c>
      <c r="M521" s="26">
        <f>VLOOKUP($C521,Demographics!$A$2:$V$2860,8,FALSE)/100</f>
        <v>1.38E-2</v>
      </c>
      <c r="N521" s="26">
        <f>VLOOKUP($C521,Demographics!$A$2:$V$2860,9,FALSE)/100</f>
        <v>0.11800000000000001</v>
      </c>
      <c r="O521" s="26">
        <f>VLOOKUP($C521,Demographics!$A$2:$V$2860,10,FALSE)/100</f>
        <v>0.67769999999999997</v>
      </c>
      <c r="P521" s="26">
        <f>VLOOKUP($C521,Demographics!$A$2:$V$2860,11,FALSE)/100</f>
        <v>0.12539999999999998</v>
      </c>
      <c r="Q521" s="26">
        <f>VLOOKUP($C521,Demographics!$A$2:$V$2860,12,FALSE)/100</f>
        <v>0.52790000000000004</v>
      </c>
      <c r="R521" s="26">
        <f>VLOOKUP($C521,Demographics!$A$2:$V$2860,13,FALSE)/100</f>
        <v>0.47210000000000002</v>
      </c>
      <c r="S521" s="26">
        <f>VLOOKUP($C521,Demographics!$A$2:$V$2860,14,FALSE)/100</f>
        <v>0</v>
      </c>
      <c r="T521" s="26">
        <f>VLOOKUP($C521,Demographics!$A$2:$V$2860,15,FALSE)/100</f>
        <v>5.7999999999999996E-3</v>
      </c>
      <c r="U521" s="26">
        <f>VLOOKUP($C521,Demographics!$A$2:$V$2860,16,FALSE)/100</f>
        <v>0.12210000000000001</v>
      </c>
      <c r="V521" s="26">
        <f>VLOOKUP($C521,Demographics!$A$2:$V$2860,17,FALSE)/100</f>
        <v>0.34639999999999999</v>
      </c>
      <c r="W521" s="26">
        <f>VLOOKUP($C521,Demographics!$A$2:$V$2860,18,FALSE)/100</f>
        <v>3.9199999999999999E-2</v>
      </c>
      <c r="X521" s="27">
        <f>VLOOKUP($C521,Demographics!$A$2:$V$2860,19,FALSE)/100</f>
        <v>0</v>
      </c>
      <c r="Y521" s="68">
        <f>IF(VLOOKUP($C521,MSP_HSPE!$B$2:$F$671,2,0)=0,"",VLOOKUP($C521,MSP_HSPE!$B$2:$F$671,2,0))</f>
        <v>3.3</v>
      </c>
      <c r="Z521" s="69">
        <f>IF(VLOOKUP($C521,MSP_HSPE!$B$2:$F$671,4,0)=0,"",VLOOKUP($C521,MSP_HSPE!$B$2:$F$671,4,0))</f>
        <v>3.1620000000000004</v>
      </c>
      <c r="AA521" s="69">
        <f>IF(VLOOKUP($C521,EOC!$A$2:$F$1091,2,0)=0,"",VLOOKUP($C521,EOC!$A$2:$F$1091,2,0))</f>
        <v>1.5539999999999998</v>
      </c>
      <c r="AB521" s="69">
        <f>IF(VLOOKUP($C521,EOC!$A$2:$F$1091,4,0)=0,"",VLOOKUP($C521,EOC!$A$2:$F$1091,4,0))</f>
        <v>2.6210000000000004</v>
      </c>
      <c r="AC521" s="70">
        <f>IF(VLOOKUP($C521,EOC!$A$2:$F$1091,6,0)=0,"",VLOOKUP($C521,EOC!$A$2:$F$1091,6,0))</f>
        <v>2.9129999999999994</v>
      </c>
      <c r="AD521" s="65">
        <f>Y521-(Modeling!$H$4+'High Schools'!V275*Modeling!$H$5)</f>
        <v>0.76526864567057551</v>
      </c>
      <c r="AE521" s="66">
        <f>Z521-(Modeling!$I$4+V521*Modeling!$I$5)</f>
        <v>0.11382799419043987</v>
      </c>
      <c r="AF521" s="64">
        <f>AA521-(Modeling!$J$4+V521*Modeling!$J$5)</f>
        <v>-0.55755527783049352</v>
      </c>
      <c r="AG521" s="62">
        <f>AC521-(Modeling!$K$4+V521*Modeling!$K$5)</f>
        <v>0.19198869842700184</v>
      </c>
      <c r="AH521" s="67">
        <f t="shared" si="16"/>
        <v>0.5135300604575237</v>
      </c>
      <c r="AI521" s="94">
        <f t="shared" si="17"/>
        <v>210</v>
      </c>
    </row>
    <row r="522" spans="1:35" x14ac:dyDescent="0.2">
      <c r="A522" s="36" t="s">
        <v>713</v>
      </c>
      <c r="B522" s="35" t="s">
        <v>1135</v>
      </c>
      <c r="C522" s="53">
        <v>1682</v>
      </c>
      <c r="D522" s="28" t="str">
        <f>VLOOKUP($C522,Demographics!$A$2:$V$2860,2,FALSE)</f>
        <v>A</v>
      </c>
      <c r="E522" s="28" t="str">
        <f>VLOOKUP($C522,Demographics!$A$2:$V$2860,3,FALSE)</f>
        <v xml:space="preserve">9-12      </v>
      </c>
      <c r="F522" s="28">
        <f>VLOOKUP($C522,Demographics!$A$2:$V$2860,4,FALSE)</f>
        <v>55</v>
      </c>
      <c r="G522" s="29">
        <f>VLOOKUP($C522,Demographics!$A$2:$V$2860,20,FALSE)</f>
        <v>11</v>
      </c>
      <c r="H522" s="29">
        <f>VLOOKUP($C522,Demographics!$A$2:$V$2860,21,FALSE)</f>
        <v>8.1999999999999993</v>
      </c>
      <c r="I522" s="27">
        <f>VLOOKUP($C522,Demographics!$A$2:$V$2860,22,FALSE)/100</f>
        <v>0.8</v>
      </c>
      <c r="J522" s="25">
        <f>VLOOKUP($C522,Demographics!$A$2:$V$2860,5,FALSE)/100</f>
        <v>3.6400000000000002E-2</v>
      </c>
      <c r="K522" s="26">
        <f>VLOOKUP($C522,Demographics!$A$2:$V$2860,6,FALSE)/100</f>
        <v>1.8200000000000001E-2</v>
      </c>
      <c r="L522" s="26">
        <f>VLOOKUP($C522,Demographics!$A$2:$V$2860,7,FALSE)/100</f>
        <v>0</v>
      </c>
      <c r="M522" s="26">
        <f>VLOOKUP($C522,Demographics!$A$2:$V$2860,8,FALSE)/100</f>
        <v>3.6400000000000002E-2</v>
      </c>
      <c r="N522" s="26">
        <f>VLOOKUP($C522,Demographics!$A$2:$V$2860,9,FALSE)/100</f>
        <v>0.1091</v>
      </c>
      <c r="O522" s="26">
        <f>VLOOKUP($C522,Demographics!$A$2:$V$2860,10,FALSE)/100</f>
        <v>0.8</v>
      </c>
      <c r="P522" s="26">
        <f>VLOOKUP($C522,Demographics!$A$2:$V$2860,11,FALSE)/100</f>
        <v>0</v>
      </c>
      <c r="Q522" s="26">
        <f>VLOOKUP($C522,Demographics!$A$2:$V$2860,12,FALSE)/100</f>
        <v>0.49090000000000006</v>
      </c>
      <c r="R522" s="26">
        <f>VLOOKUP($C522,Demographics!$A$2:$V$2860,13,FALSE)/100</f>
        <v>0.5091</v>
      </c>
      <c r="S522" s="26">
        <f>VLOOKUP($C522,Demographics!$A$2:$V$2860,14,FALSE)/100</f>
        <v>0</v>
      </c>
      <c r="T522" s="26">
        <f>VLOOKUP($C522,Demographics!$A$2:$V$2860,15,FALSE)/100</f>
        <v>0</v>
      </c>
      <c r="U522" s="26">
        <f>VLOOKUP($C522,Demographics!$A$2:$V$2860,16,FALSE)/100</f>
        <v>0.1045</v>
      </c>
      <c r="V522" s="26">
        <f>VLOOKUP($C522,Demographics!$A$2:$V$2860,17,FALSE)/100</f>
        <v>0.43280000000000002</v>
      </c>
      <c r="W522" s="26">
        <f>VLOOKUP($C522,Demographics!$A$2:$V$2860,18,FALSE)/100</f>
        <v>1.49E-2</v>
      </c>
      <c r="X522" s="27">
        <f>VLOOKUP($C522,Demographics!$A$2:$V$2860,19,FALSE)/100</f>
        <v>0</v>
      </c>
      <c r="Y522" s="68" t="str">
        <f>IF(VLOOKUP($C522,MSP_HSPE!$B$2:$F$671,2,0)=0,"",VLOOKUP($C522,MSP_HSPE!$B$2:$F$671,2,0))</f>
        <v/>
      </c>
      <c r="Z522" s="69" t="str">
        <f>IF(VLOOKUP($C522,MSP_HSPE!$B$2:$F$671,4,0)=0,"",VLOOKUP($C522,MSP_HSPE!$B$2:$F$671,4,0))</f>
        <v/>
      </c>
      <c r="AA522" s="69" t="str">
        <f>IF(VLOOKUP($C522,EOC!$A$2:$F$1091,2,0)=0,"",VLOOKUP($C522,EOC!$A$2:$F$1091,2,0))</f>
        <v/>
      </c>
      <c r="AB522" s="69" t="str">
        <f>IF(VLOOKUP($C522,EOC!$A$2:$F$1091,4,0)=0,"",VLOOKUP($C522,EOC!$A$2:$F$1091,4,0))</f>
        <v/>
      </c>
      <c r="AC522" s="70" t="str">
        <f>IF(VLOOKUP($C522,EOC!$A$2:$F$1091,6,0)=0,"",VLOOKUP($C522,EOC!$A$2:$F$1091,6,0))</f>
        <v/>
      </c>
      <c r="AD522" s="67"/>
      <c r="AE522" s="63"/>
      <c r="AF522" s="63"/>
      <c r="AG522" s="62"/>
      <c r="AH522" s="67" t="str">
        <f t="shared" si="16"/>
        <v/>
      </c>
      <c r="AI522" s="94" t="str">
        <f t="shared" si="17"/>
        <v/>
      </c>
    </row>
    <row r="523" spans="1:35" x14ac:dyDescent="0.2">
      <c r="A523" s="36" t="s">
        <v>713</v>
      </c>
      <c r="B523" s="35" t="s">
        <v>157</v>
      </c>
      <c r="C523" s="53">
        <v>4149</v>
      </c>
      <c r="D523" s="28" t="str">
        <f>VLOOKUP($C523,Demographics!$A$2:$V$2860,2,FALSE)</f>
        <v>P</v>
      </c>
      <c r="E523" s="28" t="str">
        <f>VLOOKUP($C523,Demographics!$A$2:$V$2860,3,FALSE)</f>
        <v xml:space="preserve">9-12      </v>
      </c>
      <c r="F523" s="28">
        <f>VLOOKUP($C523,Demographics!$A$2:$V$2860,4,FALSE)</f>
        <v>531</v>
      </c>
      <c r="G523" s="29">
        <f>VLOOKUP($C523,Demographics!$A$2:$V$2860,20,FALSE)</f>
        <v>18</v>
      </c>
      <c r="H523" s="29">
        <f>VLOOKUP($C523,Demographics!$A$2:$V$2860,21,FALSE)</f>
        <v>15.6</v>
      </c>
      <c r="I523" s="27">
        <f>VLOOKUP($C523,Demographics!$A$2:$V$2860,22,FALSE)/100</f>
        <v>0.62070000000000003</v>
      </c>
      <c r="J523" s="25">
        <f>VLOOKUP($C523,Demographics!$A$2:$V$2860,5,FALSE)/100</f>
        <v>5.6000000000000008E-3</v>
      </c>
      <c r="K523" s="26">
        <f>VLOOKUP($C523,Demographics!$A$2:$V$2860,6,FALSE)/100</f>
        <v>3.39E-2</v>
      </c>
      <c r="L523" s="26">
        <f>VLOOKUP($C523,Demographics!$A$2:$V$2860,7,FALSE)/100</f>
        <v>1.9E-3</v>
      </c>
      <c r="M523" s="26">
        <f>VLOOKUP($C523,Demographics!$A$2:$V$2860,8,FALSE)/100</f>
        <v>9.3999999999999986E-3</v>
      </c>
      <c r="N523" s="26">
        <f>VLOOKUP($C523,Demographics!$A$2:$V$2860,9,FALSE)/100</f>
        <v>3.0099999999999998E-2</v>
      </c>
      <c r="O523" s="26">
        <f>VLOOKUP($C523,Demographics!$A$2:$V$2860,10,FALSE)/100</f>
        <v>0.90400000000000003</v>
      </c>
      <c r="P523" s="26">
        <f>VLOOKUP($C523,Demographics!$A$2:$V$2860,11,FALSE)/100</f>
        <v>1.5100000000000001E-2</v>
      </c>
      <c r="Q523" s="26">
        <f>VLOOKUP($C523,Demographics!$A$2:$V$2860,12,FALSE)/100</f>
        <v>0.49719999999999998</v>
      </c>
      <c r="R523" s="26">
        <f>VLOOKUP($C523,Demographics!$A$2:$V$2860,13,FALSE)/100</f>
        <v>0.50280000000000002</v>
      </c>
      <c r="S523" s="26">
        <f>VLOOKUP($C523,Demographics!$A$2:$V$2860,14,FALSE)/100</f>
        <v>0</v>
      </c>
      <c r="T523" s="26">
        <f>VLOOKUP($C523,Demographics!$A$2:$V$2860,15,FALSE)/100</f>
        <v>0</v>
      </c>
      <c r="U523" s="26">
        <f>VLOOKUP($C523,Demographics!$A$2:$V$2860,16,FALSE)/100</f>
        <v>0.12380000000000001</v>
      </c>
      <c r="V523" s="26">
        <f>VLOOKUP($C523,Demographics!$A$2:$V$2860,17,FALSE)/100</f>
        <v>0.22670000000000001</v>
      </c>
      <c r="W523" s="26">
        <f>VLOOKUP($C523,Demographics!$A$2:$V$2860,18,FALSE)/100</f>
        <v>3.8100000000000002E-2</v>
      </c>
      <c r="X523" s="27">
        <f>VLOOKUP($C523,Demographics!$A$2:$V$2860,19,FALSE)/100</f>
        <v>0</v>
      </c>
      <c r="Y523" s="68">
        <f>IF(VLOOKUP($C523,MSP_HSPE!$B$2:$F$671,2,0)=0,"",VLOOKUP($C523,MSP_HSPE!$B$2:$F$671,2,0))</f>
        <v>3.17</v>
      </c>
      <c r="Z523" s="69">
        <f>IF(VLOOKUP($C523,MSP_HSPE!$B$2:$F$671,4,0)=0,"",VLOOKUP($C523,MSP_HSPE!$B$2:$F$671,4,0))</f>
        <v>2.9260000000000002</v>
      </c>
      <c r="AA523" s="69">
        <f>IF(VLOOKUP($C523,EOC!$A$2:$F$1091,2,0)=0,"",VLOOKUP($C523,EOC!$A$2:$F$1091,2,0))</f>
        <v>2.2639999999999998</v>
      </c>
      <c r="AB523" s="69">
        <f>IF(VLOOKUP($C523,EOC!$A$2:$F$1091,4,0)=0,"",VLOOKUP($C523,EOC!$A$2:$F$1091,4,0))</f>
        <v>3.44</v>
      </c>
      <c r="AC523" s="70">
        <f>IF(VLOOKUP($C523,EOC!$A$2:$F$1091,6,0)=0,"",VLOOKUP($C523,EOC!$A$2:$F$1091,6,0))</f>
        <v>2.4119999999999999</v>
      </c>
      <c r="AD523" s="65">
        <f>Y523-(Modeling!$H$4+'High Schools'!V140*Modeling!$H$5)</f>
        <v>-0.12038980726629678</v>
      </c>
      <c r="AE523" s="66">
        <f>Z523-(Modeling!$I$4+V523*Modeling!$I$5)</f>
        <v>-0.24200640717364585</v>
      </c>
      <c r="AF523" s="64">
        <f>AA523-(Modeling!$J$4+V523*Modeling!$J$5)</f>
        <v>3.536695746457541E-2</v>
      </c>
      <c r="AG523" s="62">
        <f>AC523-(Modeling!$K$4+V523*Modeling!$K$5)</f>
        <v>-0.48277847253843476</v>
      </c>
      <c r="AH523" s="67">
        <f t="shared" si="16"/>
        <v>-0.80980772951380198</v>
      </c>
      <c r="AI523" s="94">
        <f t="shared" si="17"/>
        <v>393</v>
      </c>
    </row>
    <row r="524" spans="1:35" x14ac:dyDescent="0.2">
      <c r="A524" s="36" t="s">
        <v>429</v>
      </c>
      <c r="B524" s="35" t="s">
        <v>1265</v>
      </c>
      <c r="C524" s="53">
        <v>1533</v>
      </c>
      <c r="D524" s="28" t="str">
        <f>VLOOKUP($C524,Demographics!$A$2:$V$2860,2,FALSE)</f>
        <v>I</v>
      </c>
      <c r="E524" s="28" t="str">
        <f>VLOOKUP($C524,Demographics!$A$2:$V$2860,3,FALSE)</f>
        <v xml:space="preserve">9-12      </v>
      </c>
      <c r="F524" s="28">
        <f>VLOOKUP($C524,Demographics!$A$2:$V$2860,4,FALSE)</f>
        <v>19</v>
      </c>
      <c r="G524" s="29">
        <f>VLOOKUP($C524,Demographics!$A$2:$V$2860,20,FALSE)</f>
        <v>6</v>
      </c>
      <c r="H524" s="29">
        <f>VLOOKUP($C524,Demographics!$A$2:$V$2860,21,FALSE)</f>
        <v>12.1</v>
      </c>
      <c r="I524" s="27">
        <f>VLOOKUP($C524,Demographics!$A$2:$V$2860,22,FALSE)/100</f>
        <v>0.66670000000000007</v>
      </c>
      <c r="J524" s="25">
        <f>VLOOKUP($C524,Demographics!$A$2:$V$2860,5,FALSE)/100</f>
        <v>0</v>
      </c>
      <c r="K524" s="26">
        <f>VLOOKUP($C524,Demographics!$A$2:$V$2860,6,FALSE)/100</f>
        <v>0</v>
      </c>
      <c r="L524" s="26">
        <f>VLOOKUP($C524,Demographics!$A$2:$V$2860,7,FALSE)/100</f>
        <v>0</v>
      </c>
      <c r="M524" s="26">
        <f>VLOOKUP($C524,Demographics!$A$2:$V$2860,8,FALSE)/100</f>
        <v>0</v>
      </c>
      <c r="N524" s="26">
        <f>VLOOKUP($C524,Demographics!$A$2:$V$2860,9,FALSE)/100</f>
        <v>0</v>
      </c>
      <c r="O524" s="26">
        <f>VLOOKUP($C524,Demographics!$A$2:$V$2860,10,FALSE)/100</f>
        <v>0.94739999999999991</v>
      </c>
      <c r="P524" s="26">
        <f>VLOOKUP($C524,Demographics!$A$2:$V$2860,11,FALSE)/100</f>
        <v>5.2600000000000001E-2</v>
      </c>
      <c r="Q524" s="26">
        <f>VLOOKUP($C524,Demographics!$A$2:$V$2860,12,FALSE)/100</f>
        <v>0.31579999999999997</v>
      </c>
      <c r="R524" s="26">
        <f>VLOOKUP($C524,Demographics!$A$2:$V$2860,13,FALSE)/100</f>
        <v>0.68420000000000003</v>
      </c>
      <c r="S524" s="26">
        <f>VLOOKUP($C524,Demographics!$A$2:$V$2860,14,FALSE)/100</f>
        <v>0</v>
      </c>
      <c r="T524" s="26">
        <f>VLOOKUP($C524,Demographics!$A$2:$V$2860,15,FALSE)/100</f>
        <v>0</v>
      </c>
      <c r="U524" s="26">
        <f>VLOOKUP($C524,Demographics!$A$2:$V$2860,16,FALSE)/100</f>
        <v>0.20829999999999999</v>
      </c>
      <c r="V524" s="26">
        <f>VLOOKUP($C524,Demographics!$A$2:$V$2860,17,FALSE)/100</f>
        <v>0.625</v>
      </c>
      <c r="W524" s="26">
        <f>VLOOKUP($C524,Demographics!$A$2:$V$2860,18,FALSE)/100</f>
        <v>0.54170000000000007</v>
      </c>
      <c r="X524" s="27">
        <f>VLOOKUP($C524,Demographics!$A$2:$V$2860,19,FALSE)/100</f>
        <v>0</v>
      </c>
      <c r="Y524" s="68" t="str">
        <f>IF(VLOOKUP($C524,MSP_HSPE!$B$2:$F$671,2,0)=0,"",VLOOKUP($C524,MSP_HSPE!$B$2:$F$671,2,0))</f>
        <v/>
      </c>
      <c r="Z524" s="69" t="str">
        <f>IF(VLOOKUP($C524,MSP_HSPE!$B$2:$F$671,4,0)=0,"",VLOOKUP($C524,MSP_HSPE!$B$2:$F$671,4,0))</f>
        <v/>
      </c>
      <c r="AA524" s="69" t="str">
        <f>IF(VLOOKUP($C524,EOC!$A$2:$F$1091,2,0)=0,"",VLOOKUP($C524,EOC!$A$2:$F$1091,2,0))</f>
        <v/>
      </c>
      <c r="AB524" s="69" t="str">
        <f>IF(VLOOKUP($C524,EOC!$A$2:$F$1091,4,0)=0,"",VLOOKUP($C524,EOC!$A$2:$F$1091,4,0))</f>
        <v/>
      </c>
      <c r="AC524" s="70" t="str">
        <f>IF(VLOOKUP($C524,EOC!$A$2:$F$1091,6,0)=0,"",VLOOKUP($C524,EOC!$A$2:$F$1091,6,0))</f>
        <v/>
      </c>
      <c r="AD524" s="67"/>
      <c r="AE524" s="63"/>
      <c r="AF524" s="63"/>
      <c r="AG524" s="62"/>
      <c r="AH524" s="67" t="str">
        <f t="shared" si="16"/>
        <v/>
      </c>
      <c r="AI524" s="94" t="str">
        <f t="shared" si="17"/>
        <v/>
      </c>
    </row>
    <row r="525" spans="1:35" x14ac:dyDescent="0.2">
      <c r="A525" s="36" t="s">
        <v>429</v>
      </c>
      <c r="B525" s="35" t="s">
        <v>1266</v>
      </c>
      <c r="C525" s="53">
        <v>1567</v>
      </c>
      <c r="D525" s="28" t="str">
        <f>VLOOKUP($C525,Demographics!$A$2:$V$2860,2,FALSE)</f>
        <v>A</v>
      </c>
      <c r="E525" s="28" t="str">
        <f>VLOOKUP($C525,Demographics!$A$2:$V$2860,3,FALSE)</f>
        <v xml:space="preserve">3-12      </v>
      </c>
      <c r="F525" s="28">
        <f>VLOOKUP($C525,Demographics!$A$2:$V$2860,4,FALSE)</f>
        <v>77</v>
      </c>
      <c r="G525" s="29">
        <f>VLOOKUP($C525,Demographics!$A$2:$V$2860,20,FALSE)</f>
        <v>5</v>
      </c>
      <c r="H525" s="29">
        <f>VLOOKUP($C525,Demographics!$A$2:$V$2860,21,FALSE)</f>
        <v>9</v>
      </c>
      <c r="I525" s="27">
        <f>VLOOKUP($C525,Demographics!$A$2:$V$2860,22,FALSE)/100</f>
        <v>0.2</v>
      </c>
      <c r="J525" s="25">
        <f>VLOOKUP($C525,Demographics!$A$2:$V$2860,5,FALSE)/100</f>
        <v>5.1900000000000002E-2</v>
      </c>
      <c r="K525" s="26">
        <f>VLOOKUP($C525,Demographics!$A$2:$V$2860,6,FALSE)/100</f>
        <v>0</v>
      </c>
      <c r="L525" s="26">
        <f>VLOOKUP($C525,Demographics!$A$2:$V$2860,7,FALSE)/100</f>
        <v>0</v>
      </c>
      <c r="M525" s="26">
        <f>VLOOKUP($C525,Demographics!$A$2:$V$2860,8,FALSE)/100</f>
        <v>3.9E-2</v>
      </c>
      <c r="N525" s="26">
        <f>VLOOKUP($C525,Demographics!$A$2:$V$2860,9,FALSE)/100</f>
        <v>0.16879999999999998</v>
      </c>
      <c r="O525" s="26">
        <f>VLOOKUP($C525,Demographics!$A$2:$V$2860,10,FALSE)/100</f>
        <v>0.63639999999999997</v>
      </c>
      <c r="P525" s="26">
        <f>VLOOKUP($C525,Demographics!$A$2:$V$2860,11,FALSE)/100</f>
        <v>0.10390000000000001</v>
      </c>
      <c r="Q525" s="26">
        <f>VLOOKUP($C525,Demographics!$A$2:$V$2860,12,FALSE)/100</f>
        <v>0.84420000000000006</v>
      </c>
      <c r="R525" s="26">
        <f>VLOOKUP($C525,Demographics!$A$2:$V$2860,13,FALSE)/100</f>
        <v>0.15579999999999999</v>
      </c>
      <c r="S525" s="26">
        <f>VLOOKUP($C525,Demographics!$A$2:$V$2860,14,FALSE)/100</f>
        <v>0</v>
      </c>
      <c r="T525" s="26">
        <f>VLOOKUP($C525,Demographics!$A$2:$V$2860,15,FALSE)/100</f>
        <v>0</v>
      </c>
      <c r="U525" s="26">
        <f>VLOOKUP($C525,Demographics!$A$2:$V$2860,16,FALSE)/100</f>
        <v>0.2545</v>
      </c>
      <c r="V525" s="26">
        <f>VLOOKUP($C525,Demographics!$A$2:$V$2860,17,FALSE)/100</f>
        <v>0.85450000000000004</v>
      </c>
      <c r="W525" s="26">
        <f>VLOOKUP($C525,Demographics!$A$2:$V$2860,18,FALSE)/100</f>
        <v>0.2</v>
      </c>
      <c r="X525" s="27">
        <f>VLOOKUP($C525,Demographics!$A$2:$V$2860,19,FALSE)/100</f>
        <v>3.6400000000000002E-2</v>
      </c>
      <c r="Y525" s="68" t="str">
        <f>IF(VLOOKUP($C525,MSP_HSPE!$B$2:$F$671,2,0)=0,"",VLOOKUP($C525,MSP_HSPE!$B$2:$F$671,2,0))</f>
        <v/>
      </c>
      <c r="Z525" s="69" t="str">
        <f>IF(VLOOKUP($C525,MSP_HSPE!$B$2:$F$671,4,0)=0,"",VLOOKUP($C525,MSP_HSPE!$B$2:$F$671,4,0))</f>
        <v/>
      </c>
      <c r="AA525" s="69">
        <f>IF(VLOOKUP($C525,EOC!$A$2:$F$1091,2,0)=0,"",VLOOKUP($C525,EOC!$A$2:$F$1091,2,0))</f>
        <v>0.77399999999999991</v>
      </c>
      <c r="AB525" s="69" t="str">
        <f>IF(VLOOKUP($C525,EOC!$A$2:$F$1091,4,0)=0,"",VLOOKUP($C525,EOC!$A$2:$F$1091,4,0))</f>
        <v/>
      </c>
      <c r="AC525" s="70">
        <f>IF(VLOOKUP($C525,EOC!$A$2:$F$1091,6,0)=0,"",VLOOKUP($C525,EOC!$A$2:$F$1091,6,0))</f>
        <v>0.72900000000000009</v>
      </c>
      <c r="AD525" s="67"/>
      <c r="AE525" s="63"/>
      <c r="AF525" s="64">
        <f>AA525-(Modeling!$J$4+V525*Modeling!$J$5)</f>
        <v>-0.84058608612977859</v>
      </c>
      <c r="AG525" s="62">
        <f>AC525-(Modeling!$K$4+V525*Modeling!$K$5)</f>
        <v>-1.2544081305826975</v>
      </c>
      <c r="AH525" s="67">
        <f t="shared" si="16"/>
        <v>-2.0949942167124762</v>
      </c>
      <c r="AI525" s="94">
        <f t="shared" si="17"/>
        <v>451</v>
      </c>
    </row>
    <row r="526" spans="1:35" x14ac:dyDescent="0.2">
      <c r="A526" s="36" t="s">
        <v>429</v>
      </c>
      <c r="B526" s="35" t="s">
        <v>1268</v>
      </c>
      <c r="C526" s="53">
        <v>1604</v>
      </c>
      <c r="D526" s="28" t="str">
        <f>VLOOKUP($C526,Demographics!$A$2:$V$2860,2,FALSE)</f>
        <v>I</v>
      </c>
      <c r="E526" s="28" t="str">
        <f>VLOOKUP($C526,Demographics!$A$2:$V$2860,3,FALSE)</f>
        <v xml:space="preserve">7-12      </v>
      </c>
      <c r="F526" s="28">
        <f>VLOOKUP($C526,Demographics!$A$2:$V$2860,4,FALSE)</f>
        <v>2</v>
      </c>
      <c r="G526" s="29">
        <f>VLOOKUP($C526,Demographics!$A$2:$V$2860,20,FALSE)</f>
        <v>0</v>
      </c>
      <c r="H526" s="29">
        <f>VLOOKUP($C526,Demographics!$A$2:$V$2860,21,FALSE)</f>
        <v>0</v>
      </c>
      <c r="I526" s="27">
        <f>VLOOKUP($C526,Demographics!$A$2:$V$2860,22,FALSE)/100</f>
        <v>0</v>
      </c>
      <c r="J526" s="25">
        <f>VLOOKUP($C526,Demographics!$A$2:$V$2860,5,FALSE)/100</f>
        <v>0</v>
      </c>
      <c r="K526" s="26">
        <f>VLOOKUP($C526,Demographics!$A$2:$V$2860,6,FALSE)/100</f>
        <v>0</v>
      </c>
      <c r="L526" s="26">
        <f>VLOOKUP($C526,Demographics!$A$2:$V$2860,7,FALSE)/100</f>
        <v>0</v>
      </c>
      <c r="M526" s="26">
        <f>VLOOKUP($C526,Demographics!$A$2:$V$2860,8,FALSE)/100</f>
        <v>0</v>
      </c>
      <c r="N526" s="26">
        <f>VLOOKUP($C526,Demographics!$A$2:$V$2860,9,FALSE)/100</f>
        <v>0</v>
      </c>
      <c r="O526" s="26">
        <f>VLOOKUP($C526,Demographics!$A$2:$V$2860,10,FALSE)/100</f>
        <v>1</v>
      </c>
      <c r="P526" s="26">
        <f>VLOOKUP($C526,Demographics!$A$2:$V$2860,11,FALSE)/100</f>
        <v>0</v>
      </c>
      <c r="Q526" s="26">
        <f>VLOOKUP($C526,Demographics!$A$2:$V$2860,12,FALSE)/100</f>
        <v>0.5</v>
      </c>
      <c r="R526" s="26">
        <f>VLOOKUP($C526,Demographics!$A$2:$V$2860,13,FALSE)/100</f>
        <v>0.5</v>
      </c>
      <c r="S526" s="26">
        <f>VLOOKUP($C526,Demographics!$A$2:$V$2860,14,FALSE)/100</f>
        <v>0</v>
      </c>
      <c r="T526" s="26">
        <f>VLOOKUP($C526,Demographics!$A$2:$V$2860,15,FALSE)/100</f>
        <v>0</v>
      </c>
      <c r="U526" s="26">
        <f>VLOOKUP($C526,Demographics!$A$2:$V$2860,16,FALSE)/100</f>
        <v>1</v>
      </c>
      <c r="V526" s="26">
        <f>VLOOKUP($C526,Demographics!$A$2:$V$2860,17,FALSE)/100</f>
        <v>0.66670000000000007</v>
      </c>
      <c r="W526" s="26">
        <f>VLOOKUP($C526,Demographics!$A$2:$V$2860,18,FALSE)/100</f>
        <v>0</v>
      </c>
      <c r="X526" s="27">
        <f>VLOOKUP($C526,Demographics!$A$2:$V$2860,19,FALSE)/100</f>
        <v>0</v>
      </c>
      <c r="Y526" s="68" t="str">
        <f>IF(VLOOKUP($C526,MSP_HSPE!$B$2:$F$671,2,0)=0,"",VLOOKUP($C526,MSP_HSPE!$B$2:$F$671,2,0))</f>
        <v/>
      </c>
      <c r="Z526" s="69" t="str">
        <f>IF(VLOOKUP($C526,MSP_HSPE!$B$2:$F$671,4,0)=0,"",VLOOKUP($C526,MSP_HSPE!$B$2:$F$671,4,0))</f>
        <v/>
      </c>
      <c r="AA526" s="69" t="str">
        <f>IF(VLOOKUP($C526,EOC!$A$2:$F$1091,2,0)=0,"",VLOOKUP($C526,EOC!$A$2:$F$1091,2,0))</f>
        <v/>
      </c>
      <c r="AB526" s="69" t="str">
        <f>IF(VLOOKUP($C526,EOC!$A$2:$F$1091,4,0)=0,"",VLOOKUP($C526,EOC!$A$2:$F$1091,4,0))</f>
        <v/>
      </c>
      <c r="AC526" s="70" t="str">
        <f>IF(VLOOKUP($C526,EOC!$A$2:$F$1091,6,0)=0,"",VLOOKUP($C526,EOC!$A$2:$F$1091,6,0))</f>
        <v/>
      </c>
      <c r="AD526" s="67"/>
      <c r="AE526" s="63"/>
      <c r="AF526" s="63"/>
      <c r="AG526" s="62"/>
      <c r="AH526" s="67" t="str">
        <f t="shared" si="16"/>
        <v/>
      </c>
      <c r="AI526" s="94" t="str">
        <f t="shared" si="17"/>
        <v/>
      </c>
    </row>
    <row r="527" spans="1:35" x14ac:dyDescent="0.2">
      <c r="A527" s="36" t="s">
        <v>429</v>
      </c>
      <c r="B527" s="35" t="s">
        <v>179</v>
      </c>
      <c r="C527" s="53">
        <v>3008</v>
      </c>
      <c r="D527" s="28" t="str">
        <f>VLOOKUP($C527,Demographics!$A$2:$V$2860,2,FALSE)</f>
        <v>A</v>
      </c>
      <c r="E527" s="28" t="str">
        <f>VLOOKUP($C527,Demographics!$A$2:$V$2860,3,FALSE)</f>
        <v xml:space="preserve">PK-12     </v>
      </c>
      <c r="F527" s="28">
        <f>VLOOKUP($C527,Demographics!$A$2:$V$2860,4,FALSE)</f>
        <v>469</v>
      </c>
      <c r="G527" s="29">
        <f>VLOOKUP($C527,Demographics!$A$2:$V$2860,20,FALSE)</f>
        <v>36</v>
      </c>
      <c r="H527" s="29">
        <f>VLOOKUP($C527,Demographics!$A$2:$V$2860,21,FALSE)</f>
        <v>9.8000000000000007</v>
      </c>
      <c r="I527" s="27">
        <f>VLOOKUP($C527,Demographics!$A$2:$V$2860,22,FALSE)/100</f>
        <v>0.92310000000000003</v>
      </c>
      <c r="J527" s="25">
        <f>VLOOKUP($C527,Demographics!$A$2:$V$2860,5,FALSE)/100</f>
        <v>4.3E-3</v>
      </c>
      <c r="K527" s="26">
        <f>VLOOKUP($C527,Demographics!$A$2:$V$2860,6,FALSE)/100</f>
        <v>4.3E-3</v>
      </c>
      <c r="L527" s="26">
        <f>VLOOKUP($C527,Demographics!$A$2:$V$2860,7,FALSE)/100</f>
        <v>0</v>
      </c>
      <c r="M527" s="26">
        <f>VLOOKUP($C527,Demographics!$A$2:$V$2860,8,FALSE)/100</f>
        <v>6.4000000000000003E-3</v>
      </c>
      <c r="N527" s="26">
        <f>VLOOKUP($C527,Demographics!$A$2:$V$2860,9,FALSE)/100</f>
        <v>7.46E-2</v>
      </c>
      <c r="O527" s="26">
        <f>VLOOKUP($C527,Demographics!$A$2:$V$2860,10,FALSE)/100</f>
        <v>0.83160000000000001</v>
      </c>
      <c r="P527" s="26">
        <f>VLOOKUP($C527,Demographics!$A$2:$V$2860,11,FALSE)/100</f>
        <v>7.8899999999999998E-2</v>
      </c>
      <c r="Q527" s="26">
        <f>VLOOKUP($C527,Demographics!$A$2:$V$2860,12,FALSE)/100</f>
        <v>0.54159999999999997</v>
      </c>
      <c r="R527" s="26">
        <f>VLOOKUP($C527,Demographics!$A$2:$V$2860,13,FALSE)/100</f>
        <v>0.45840000000000003</v>
      </c>
      <c r="S527" s="26">
        <f>VLOOKUP($C527,Demographics!$A$2:$V$2860,14,FALSE)/100</f>
        <v>0</v>
      </c>
      <c r="T527" s="26">
        <f>VLOOKUP($C527,Demographics!$A$2:$V$2860,15,FALSE)/100</f>
        <v>2.2000000000000001E-3</v>
      </c>
      <c r="U527" s="26">
        <f>VLOOKUP($C527,Demographics!$A$2:$V$2860,16,FALSE)/100</f>
        <v>6.7000000000000002E-3</v>
      </c>
      <c r="V527" s="26">
        <f>VLOOKUP($C527,Demographics!$A$2:$V$2860,17,FALSE)/100</f>
        <v>0.42060000000000003</v>
      </c>
      <c r="W527" s="26">
        <f>VLOOKUP($C527,Demographics!$A$2:$V$2860,18,FALSE)/100</f>
        <v>1.1200000000000002E-2</v>
      </c>
      <c r="X527" s="27">
        <f>VLOOKUP($C527,Demographics!$A$2:$V$2860,19,FALSE)/100</f>
        <v>0</v>
      </c>
      <c r="Y527" s="68">
        <f>IF(VLOOKUP($C527,MSP_HSPE!$B$2:$F$671,2,0)=0,"",VLOOKUP($C527,MSP_HSPE!$B$2:$F$671,2,0))</f>
        <v>3.63</v>
      </c>
      <c r="Z527" s="69">
        <f>IF(VLOOKUP($C527,MSP_HSPE!$B$2:$F$671,4,0)=0,"",VLOOKUP($C527,MSP_HSPE!$B$2:$F$671,4,0))</f>
        <v>3.3149999999999999</v>
      </c>
      <c r="AA527" s="69">
        <f>IF(VLOOKUP($C527,EOC!$A$2:$F$1091,2,0)=0,"",VLOOKUP($C527,EOC!$A$2:$F$1091,2,0))</f>
        <v>3</v>
      </c>
      <c r="AB527" s="69">
        <f>IF(VLOOKUP($C527,EOC!$A$2:$F$1091,4,0)=0,"",VLOOKUP($C527,EOC!$A$2:$F$1091,4,0))</f>
        <v>3.5439999999999996</v>
      </c>
      <c r="AC527" s="70">
        <f>IF(VLOOKUP($C527,EOC!$A$2:$F$1091,6,0)=0,"",VLOOKUP($C527,EOC!$A$2:$F$1091,6,0))</f>
        <v>3.0589999999999997</v>
      </c>
      <c r="AD527" s="65">
        <f>Y527-(Modeling!$H$4+'High Schools'!V488*Modeling!$H$5)</f>
        <v>0.25521436187082491</v>
      </c>
      <c r="AE527" s="66">
        <f>Z527-(Modeling!$I$4+V527*Modeling!$I$5)</f>
        <v>0.34111130731671446</v>
      </c>
      <c r="AF527" s="64">
        <f>AA527-(Modeling!$J$4+V527*Modeling!$J$5)</f>
        <v>0.96101924298075048</v>
      </c>
      <c r="AG527" s="62">
        <f>AC527-(Modeling!$K$4+V527*Modeling!$K$5)</f>
        <v>0.44570402077984683</v>
      </c>
      <c r="AH527" s="67">
        <f t="shared" si="16"/>
        <v>2.0030489329481367</v>
      </c>
      <c r="AI527" s="94">
        <f t="shared" si="17"/>
        <v>31</v>
      </c>
    </row>
    <row r="528" spans="1:35" x14ac:dyDescent="0.2">
      <c r="A528" s="36" t="s">
        <v>429</v>
      </c>
      <c r="B528" s="35" t="s">
        <v>1267</v>
      </c>
      <c r="C528" s="53">
        <v>1603</v>
      </c>
      <c r="D528" s="28" t="str">
        <f>VLOOKUP($C528,Demographics!$A$2:$V$2860,2,FALSE)</f>
        <v>A</v>
      </c>
      <c r="E528" s="28" t="str">
        <f>VLOOKUP($C528,Demographics!$A$2:$V$2860,3,FALSE)</f>
        <v xml:space="preserve">8-12      </v>
      </c>
      <c r="F528" s="28">
        <f>VLOOKUP($C528,Demographics!$A$2:$V$2860,4,FALSE)</f>
        <v>1</v>
      </c>
      <c r="G528" s="29">
        <f>VLOOKUP($C528,Demographics!$A$2:$V$2860,20,FALSE)</f>
        <v>0</v>
      </c>
      <c r="H528" s="29">
        <f>VLOOKUP($C528,Demographics!$A$2:$V$2860,21,FALSE)</f>
        <v>0</v>
      </c>
      <c r="I528" s="27">
        <f>VLOOKUP($C528,Demographics!$A$2:$V$2860,22,FALSE)/100</f>
        <v>0</v>
      </c>
      <c r="J528" s="25">
        <f>VLOOKUP($C528,Demographics!$A$2:$V$2860,5,FALSE)/100</f>
        <v>0</v>
      </c>
      <c r="K528" s="26">
        <f>VLOOKUP($C528,Demographics!$A$2:$V$2860,6,FALSE)/100</f>
        <v>0</v>
      </c>
      <c r="L528" s="26">
        <f>VLOOKUP($C528,Demographics!$A$2:$V$2860,7,FALSE)/100</f>
        <v>0</v>
      </c>
      <c r="M528" s="26">
        <f>VLOOKUP($C528,Demographics!$A$2:$V$2860,8,FALSE)/100</f>
        <v>0</v>
      </c>
      <c r="N528" s="26">
        <f>VLOOKUP($C528,Demographics!$A$2:$V$2860,9,FALSE)/100</f>
        <v>0</v>
      </c>
      <c r="O528" s="26">
        <f>VLOOKUP($C528,Demographics!$A$2:$V$2860,10,FALSE)/100</f>
        <v>1</v>
      </c>
      <c r="P528" s="26">
        <f>VLOOKUP($C528,Demographics!$A$2:$V$2860,11,FALSE)/100</f>
        <v>0</v>
      </c>
      <c r="Q528" s="26">
        <f>VLOOKUP($C528,Demographics!$A$2:$V$2860,12,FALSE)/100</f>
        <v>0</v>
      </c>
      <c r="R528" s="26">
        <f>VLOOKUP($C528,Demographics!$A$2:$V$2860,13,FALSE)/100</f>
        <v>1</v>
      </c>
      <c r="S528" s="26">
        <f>VLOOKUP($C528,Demographics!$A$2:$V$2860,14,FALSE)/100</f>
        <v>0</v>
      </c>
      <c r="T528" s="26">
        <f>VLOOKUP($C528,Demographics!$A$2:$V$2860,15,FALSE)/100</f>
        <v>0</v>
      </c>
      <c r="U528" s="26">
        <f>VLOOKUP($C528,Demographics!$A$2:$V$2860,16,FALSE)/100</f>
        <v>0</v>
      </c>
      <c r="V528" s="26">
        <f>VLOOKUP($C528,Demographics!$A$2:$V$2860,17,FALSE)/100</f>
        <v>1</v>
      </c>
      <c r="W528" s="26">
        <f>VLOOKUP($C528,Demographics!$A$2:$V$2860,18,FALSE)/100</f>
        <v>0</v>
      </c>
      <c r="X528" s="27">
        <f>VLOOKUP($C528,Demographics!$A$2:$V$2860,19,FALSE)/100</f>
        <v>0</v>
      </c>
      <c r="Y528" s="68" t="str">
        <f>IF(VLOOKUP($C528,MSP_HSPE!$B$2:$F$671,2,0)=0,"",VLOOKUP($C528,MSP_HSPE!$B$2:$F$671,2,0))</f>
        <v/>
      </c>
      <c r="Z528" s="69" t="str">
        <f>IF(VLOOKUP($C528,MSP_HSPE!$B$2:$F$671,4,0)=0,"",VLOOKUP($C528,MSP_HSPE!$B$2:$F$671,4,0))</f>
        <v/>
      </c>
      <c r="AA528" s="69" t="str">
        <f>IF(VLOOKUP($C528,EOC!$A$2:$F$1091,2,0)=0,"",VLOOKUP($C528,EOC!$A$2:$F$1091,2,0))</f>
        <v/>
      </c>
      <c r="AB528" s="69" t="str">
        <f>IF(VLOOKUP($C528,EOC!$A$2:$F$1091,4,0)=0,"",VLOOKUP($C528,EOC!$A$2:$F$1091,4,0))</f>
        <v/>
      </c>
      <c r="AC528" s="70" t="str">
        <f>IF(VLOOKUP($C528,EOC!$A$2:$F$1091,6,0)=0,"",VLOOKUP($C528,EOC!$A$2:$F$1091,6,0))</f>
        <v/>
      </c>
      <c r="AD528" s="67"/>
      <c r="AE528" s="63"/>
      <c r="AF528" s="63"/>
      <c r="AG528" s="62"/>
      <c r="AH528" s="67" t="str">
        <f t="shared" si="16"/>
        <v/>
      </c>
      <c r="AI528" s="94" t="str">
        <f t="shared" si="17"/>
        <v/>
      </c>
    </row>
    <row r="529" spans="1:35" x14ac:dyDescent="0.2">
      <c r="A529" s="36" t="s">
        <v>429</v>
      </c>
      <c r="B529" s="35" t="s">
        <v>1270</v>
      </c>
      <c r="C529" s="53">
        <v>3819</v>
      </c>
      <c r="D529" s="28" t="str">
        <f>VLOOKUP($C529,Demographics!$A$2:$V$2860,2,FALSE)</f>
        <v>I</v>
      </c>
      <c r="E529" s="28" t="str">
        <f>VLOOKUP($C529,Demographics!$A$2:$V$2860,3,FALSE)</f>
        <v xml:space="preserve">7-12      </v>
      </c>
      <c r="F529" s="28">
        <f>VLOOKUP($C529,Demographics!$A$2:$V$2860,4,FALSE)</f>
        <v>4</v>
      </c>
      <c r="G529" s="29">
        <f>VLOOKUP($C529,Demographics!$A$2:$V$2860,20,FALSE)</f>
        <v>0</v>
      </c>
      <c r="H529" s="29">
        <f>VLOOKUP($C529,Demographics!$A$2:$V$2860,21,FALSE)</f>
        <v>0</v>
      </c>
      <c r="I529" s="27">
        <f>VLOOKUP($C529,Demographics!$A$2:$V$2860,22,FALSE)/100</f>
        <v>0</v>
      </c>
      <c r="J529" s="25">
        <f>VLOOKUP($C529,Demographics!$A$2:$V$2860,5,FALSE)/100</f>
        <v>0</v>
      </c>
      <c r="K529" s="26">
        <f>VLOOKUP($C529,Demographics!$A$2:$V$2860,6,FALSE)/100</f>
        <v>0</v>
      </c>
      <c r="L529" s="26">
        <f>VLOOKUP($C529,Demographics!$A$2:$V$2860,7,FALSE)/100</f>
        <v>0</v>
      </c>
      <c r="M529" s="26">
        <f>VLOOKUP($C529,Demographics!$A$2:$V$2860,8,FALSE)/100</f>
        <v>0</v>
      </c>
      <c r="N529" s="26">
        <f>VLOOKUP($C529,Demographics!$A$2:$V$2860,9,FALSE)/100</f>
        <v>0.25</v>
      </c>
      <c r="O529" s="26">
        <f>VLOOKUP($C529,Demographics!$A$2:$V$2860,10,FALSE)/100</f>
        <v>0.75</v>
      </c>
      <c r="P529" s="26">
        <f>VLOOKUP($C529,Demographics!$A$2:$V$2860,11,FALSE)/100</f>
        <v>0</v>
      </c>
      <c r="Q529" s="26">
        <f>VLOOKUP($C529,Demographics!$A$2:$V$2860,12,FALSE)/100</f>
        <v>1</v>
      </c>
      <c r="R529" s="26">
        <f>VLOOKUP($C529,Demographics!$A$2:$V$2860,13,FALSE)/100</f>
        <v>0</v>
      </c>
      <c r="S529" s="26">
        <f>VLOOKUP($C529,Demographics!$A$2:$V$2860,14,FALSE)/100</f>
        <v>0</v>
      </c>
      <c r="T529" s="26">
        <f>VLOOKUP($C529,Demographics!$A$2:$V$2860,15,FALSE)/100</f>
        <v>0</v>
      </c>
      <c r="U529" s="26">
        <f>VLOOKUP($C529,Demographics!$A$2:$V$2860,16,FALSE)/100</f>
        <v>0.75</v>
      </c>
      <c r="V529" s="26">
        <f>VLOOKUP($C529,Demographics!$A$2:$V$2860,17,FALSE)/100</f>
        <v>0.875</v>
      </c>
      <c r="W529" s="26">
        <f>VLOOKUP($C529,Demographics!$A$2:$V$2860,18,FALSE)/100</f>
        <v>0</v>
      </c>
      <c r="X529" s="27">
        <f>VLOOKUP($C529,Demographics!$A$2:$V$2860,19,FALSE)/100</f>
        <v>0</v>
      </c>
      <c r="Y529" s="68" t="str">
        <f>IF(VLOOKUP($C529,MSP_HSPE!$B$2:$F$671,2,0)=0,"",VLOOKUP($C529,MSP_HSPE!$B$2:$F$671,2,0))</f>
        <v/>
      </c>
      <c r="Z529" s="69" t="str">
        <f>IF(VLOOKUP($C529,MSP_HSPE!$B$2:$F$671,4,0)=0,"",VLOOKUP($C529,MSP_HSPE!$B$2:$F$671,4,0))</f>
        <v/>
      </c>
      <c r="AA529" s="69" t="str">
        <f>IF(VLOOKUP($C529,EOC!$A$2:$F$1091,2,0)=0,"",VLOOKUP($C529,EOC!$A$2:$F$1091,2,0))</f>
        <v/>
      </c>
      <c r="AB529" s="69" t="str">
        <f>IF(VLOOKUP($C529,EOC!$A$2:$F$1091,4,0)=0,"",VLOOKUP($C529,EOC!$A$2:$F$1091,4,0))</f>
        <v/>
      </c>
      <c r="AC529" s="70">
        <f>IF(VLOOKUP($C529,EOC!$A$2:$F$1091,6,0)=0,"",VLOOKUP($C529,EOC!$A$2:$F$1091,6,0))</f>
        <v>1.3539999999999999</v>
      </c>
      <c r="AD529" s="67"/>
      <c r="AE529" s="63"/>
      <c r="AF529" s="63"/>
      <c r="AG529" s="62">
        <f>AC529-(Modeling!$K$4+V529*Modeling!$K$5)</f>
        <v>-0.59964850648251855</v>
      </c>
      <c r="AH529" s="67">
        <f t="shared" si="16"/>
        <v>-0.59964850648251855</v>
      </c>
      <c r="AI529" s="94">
        <f t="shared" si="17"/>
        <v>375</v>
      </c>
    </row>
    <row r="530" spans="1:35" x14ac:dyDescent="0.2">
      <c r="A530" s="36" t="s">
        <v>429</v>
      </c>
      <c r="B530" s="35" t="s">
        <v>72</v>
      </c>
      <c r="C530" s="53">
        <v>3412</v>
      </c>
      <c r="D530" s="28" t="str">
        <f>VLOOKUP($C530,Demographics!$A$2:$V$2860,2,FALSE)</f>
        <v>P</v>
      </c>
      <c r="E530" s="28" t="str">
        <f>VLOOKUP($C530,Demographics!$A$2:$V$2860,3,FALSE)</f>
        <v xml:space="preserve">9-12      </v>
      </c>
      <c r="F530" s="28">
        <f>VLOOKUP($C530,Demographics!$A$2:$V$2860,4,FALSE)</f>
        <v>1649</v>
      </c>
      <c r="G530" s="29">
        <f>VLOOKUP($C530,Demographics!$A$2:$V$2860,20,FALSE)</f>
        <v>18</v>
      </c>
      <c r="H530" s="29">
        <f>VLOOKUP($C530,Demographics!$A$2:$V$2860,21,FALSE)</f>
        <v>12.7</v>
      </c>
      <c r="I530" s="27">
        <f>VLOOKUP($C530,Demographics!$A$2:$V$2860,22,FALSE)/100</f>
        <v>0.75269999999999992</v>
      </c>
      <c r="J530" s="25">
        <f>VLOOKUP($C530,Demographics!$A$2:$V$2860,5,FALSE)/100</f>
        <v>7.9000000000000008E-3</v>
      </c>
      <c r="K530" s="26">
        <f>VLOOKUP($C530,Demographics!$A$2:$V$2860,6,FALSE)/100</f>
        <v>4.1200000000000001E-2</v>
      </c>
      <c r="L530" s="26">
        <f>VLOOKUP($C530,Demographics!$A$2:$V$2860,7,FALSE)/100</f>
        <v>3.5999999999999999E-3</v>
      </c>
      <c r="M530" s="26">
        <f>VLOOKUP($C530,Demographics!$A$2:$V$2860,8,FALSE)/100</f>
        <v>3.3399999999999999E-2</v>
      </c>
      <c r="N530" s="26">
        <f>VLOOKUP($C530,Demographics!$A$2:$V$2860,9,FALSE)/100</f>
        <v>7.9399999999999998E-2</v>
      </c>
      <c r="O530" s="26">
        <f>VLOOKUP($C530,Demographics!$A$2:$V$2860,10,FALSE)/100</f>
        <v>0.75919999999999999</v>
      </c>
      <c r="P530" s="26">
        <f>VLOOKUP($C530,Demographics!$A$2:$V$2860,11,FALSE)/100</f>
        <v>7.5199999999999989E-2</v>
      </c>
      <c r="Q530" s="26">
        <f>VLOOKUP($C530,Demographics!$A$2:$V$2860,12,FALSE)/100</f>
        <v>0.52579999999999993</v>
      </c>
      <c r="R530" s="26">
        <f>VLOOKUP($C530,Demographics!$A$2:$V$2860,13,FALSE)/100</f>
        <v>0.47420000000000001</v>
      </c>
      <c r="S530" s="26">
        <f>VLOOKUP($C530,Demographics!$A$2:$V$2860,14,FALSE)/100</f>
        <v>0</v>
      </c>
      <c r="T530" s="26">
        <f>VLOOKUP($C530,Demographics!$A$2:$V$2860,15,FALSE)/100</f>
        <v>5.0099999999999999E-2</v>
      </c>
      <c r="U530" s="26">
        <f>VLOOKUP($C530,Demographics!$A$2:$V$2860,16,FALSE)/100</f>
        <v>6.9999999999999993E-3</v>
      </c>
      <c r="V530" s="26">
        <f>VLOOKUP($C530,Demographics!$A$2:$V$2860,17,FALSE)/100</f>
        <v>0.41189999999999999</v>
      </c>
      <c r="W530" s="26">
        <f>VLOOKUP($C530,Demographics!$A$2:$V$2860,18,FALSE)/100</f>
        <v>2.6000000000000002E-2</v>
      </c>
      <c r="X530" s="27">
        <f>VLOOKUP($C530,Demographics!$A$2:$V$2860,19,FALSE)/100</f>
        <v>4.4000000000000003E-3</v>
      </c>
      <c r="Y530" s="68">
        <f>IF(VLOOKUP($C530,MSP_HSPE!$B$2:$F$671,2,0)=0,"",VLOOKUP($C530,MSP_HSPE!$B$2:$F$671,2,0))</f>
        <v>3.43</v>
      </c>
      <c r="Z530" s="69">
        <f>IF(VLOOKUP($C530,MSP_HSPE!$B$2:$F$671,4,0)=0,"",VLOOKUP($C530,MSP_HSPE!$B$2:$F$671,4,0))</f>
        <v>3.2450000000000001</v>
      </c>
      <c r="AA530" s="69">
        <f>IF(VLOOKUP($C530,EOC!$A$2:$F$1091,2,0)=0,"",VLOOKUP($C530,EOC!$A$2:$F$1091,2,0))</f>
        <v>2.657</v>
      </c>
      <c r="AB530" s="69">
        <f>IF(VLOOKUP($C530,EOC!$A$2:$F$1091,4,0)=0,"",VLOOKUP($C530,EOC!$A$2:$F$1091,4,0))</f>
        <v>3.2359999999999998</v>
      </c>
      <c r="AC530" s="70">
        <f>IF(VLOOKUP($C530,EOC!$A$2:$F$1091,6,0)=0,"",VLOOKUP($C530,EOC!$A$2:$F$1091,6,0))</f>
        <v>3.2030000000000003</v>
      </c>
      <c r="AD530" s="65">
        <f>Y530-(Modeling!$H$4+'High Schools'!V490*Modeling!$H$5)</f>
        <v>0.76092426184803541</v>
      </c>
      <c r="AE530" s="66">
        <f>Z530-(Modeling!$I$4+V530*Modeling!$I$5)</f>
        <v>0.26240153879651817</v>
      </c>
      <c r="AF530" s="64">
        <f>AA530-(Modeling!$J$4+V530*Modeling!$J$5)</f>
        <v>0.6095098315109686</v>
      </c>
      <c r="AG530" s="62">
        <f>AC530-(Modeling!$K$4+V530*Modeling!$K$5)</f>
        <v>0.57707432664952751</v>
      </c>
      <c r="AH530" s="67">
        <f t="shared" si="16"/>
        <v>2.2099099588050497</v>
      </c>
      <c r="AI530" s="94">
        <f t="shared" si="17"/>
        <v>21</v>
      </c>
    </row>
    <row r="531" spans="1:35" x14ac:dyDescent="0.2">
      <c r="A531" s="36" t="s">
        <v>429</v>
      </c>
      <c r="B531" s="35" t="s">
        <v>99</v>
      </c>
      <c r="C531" s="53">
        <v>2172</v>
      </c>
      <c r="D531" s="28" t="str">
        <f>VLOOKUP($C531,Demographics!$A$2:$V$2860,2,FALSE)</f>
        <v>P</v>
      </c>
      <c r="E531" s="28" t="str">
        <f>VLOOKUP($C531,Demographics!$A$2:$V$2860,3,FALSE)</f>
        <v xml:space="preserve">9-12      </v>
      </c>
      <c r="F531" s="28">
        <f>VLOOKUP($C531,Demographics!$A$2:$V$2860,4,FALSE)</f>
        <v>1828</v>
      </c>
      <c r="G531" s="29">
        <f>VLOOKUP($C531,Demographics!$A$2:$V$2860,20,FALSE)</f>
        <v>17</v>
      </c>
      <c r="H531" s="29">
        <f>VLOOKUP($C531,Demographics!$A$2:$V$2860,21,FALSE)</f>
        <v>11.4</v>
      </c>
      <c r="I531" s="27">
        <f>VLOOKUP($C531,Demographics!$A$2:$V$2860,22,FALSE)/100</f>
        <v>0.75239999999999996</v>
      </c>
      <c r="J531" s="25">
        <f>VLOOKUP($C531,Demographics!$A$2:$V$2860,5,FALSE)/100</f>
        <v>8.199999999999999E-3</v>
      </c>
      <c r="K531" s="26">
        <f>VLOOKUP($C531,Demographics!$A$2:$V$2860,6,FALSE)/100</f>
        <v>3.8300000000000001E-2</v>
      </c>
      <c r="L531" s="26">
        <f>VLOOKUP($C531,Demographics!$A$2:$V$2860,7,FALSE)/100</f>
        <v>1.37E-2</v>
      </c>
      <c r="M531" s="26">
        <f>VLOOKUP($C531,Demographics!$A$2:$V$2860,8,FALSE)/100</f>
        <v>3.9900000000000005E-2</v>
      </c>
      <c r="N531" s="26">
        <f>VLOOKUP($C531,Demographics!$A$2:$V$2860,9,FALSE)/100</f>
        <v>7.0000000000000007E-2</v>
      </c>
      <c r="O531" s="26">
        <f>VLOOKUP($C531,Demographics!$A$2:$V$2860,10,FALSE)/100</f>
        <v>0.73409999999999997</v>
      </c>
      <c r="P531" s="26">
        <f>VLOOKUP($C531,Demographics!$A$2:$V$2860,11,FALSE)/100</f>
        <v>9.5700000000000007E-2</v>
      </c>
      <c r="Q531" s="26">
        <f>VLOOKUP($C531,Demographics!$A$2:$V$2860,12,FALSE)/100</f>
        <v>0.49020000000000002</v>
      </c>
      <c r="R531" s="26">
        <f>VLOOKUP($C531,Demographics!$A$2:$V$2860,13,FALSE)/100</f>
        <v>0.50979999999999992</v>
      </c>
      <c r="S531" s="26">
        <f>VLOOKUP($C531,Demographics!$A$2:$V$2860,14,FALSE)/100</f>
        <v>0</v>
      </c>
      <c r="T531" s="26">
        <f>VLOOKUP($C531,Demographics!$A$2:$V$2860,15,FALSE)/100</f>
        <v>3.7699999999999997E-2</v>
      </c>
      <c r="U531" s="26">
        <f>VLOOKUP($C531,Demographics!$A$2:$V$2860,16,FALSE)/100</f>
        <v>6.8000000000000005E-3</v>
      </c>
      <c r="V531" s="26">
        <f>VLOOKUP($C531,Demographics!$A$2:$V$2860,17,FALSE)/100</f>
        <v>0.34990000000000004</v>
      </c>
      <c r="W531" s="26">
        <f>VLOOKUP($C531,Demographics!$A$2:$V$2860,18,FALSE)/100</f>
        <v>1.0700000000000001E-2</v>
      </c>
      <c r="X531" s="27">
        <f>VLOOKUP($C531,Demographics!$A$2:$V$2860,19,FALSE)/100</f>
        <v>3.9000000000000003E-3</v>
      </c>
      <c r="Y531" s="68">
        <f>IF(VLOOKUP($C531,MSP_HSPE!$B$2:$F$671,2,0)=0,"",VLOOKUP($C531,MSP_HSPE!$B$2:$F$671,2,0))</f>
        <v>3.43</v>
      </c>
      <c r="Z531" s="69">
        <f>IF(VLOOKUP($C531,MSP_HSPE!$B$2:$F$671,4,0)=0,"",VLOOKUP($C531,MSP_HSPE!$B$2:$F$671,4,0))</f>
        <v>3.4140000000000001</v>
      </c>
      <c r="AA531" s="69">
        <f>IF(VLOOKUP($C531,EOC!$A$2:$F$1091,2,0)=0,"",VLOOKUP($C531,EOC!$A$2:$F$1091,2,0))</f>
        <v>2.472</v>
      </c>
      <c r="AB531" s="69">
        <f>IF(VLOOKUP($C531,EOC!$A$2:$F$1091,4,0)=0,"",VLOOKUP($C531,EOC!$A$2:$F$1091,4,0))</f>
        <v>3.2869999999999999</v>
      </c>
      <c r="AC531" s="70">
        <f>IF(VLOOKUP($C531,EOC!$A$2:$F$1091,6,0)=0,"",VLOOKUP($C531,EOC!$A$2:$F$1091,6,0))</f>
        <v>3.3260000000000001</v>
      </c>
      <c r="AD531" s="65">
        <f>Y531-(Modeling!$H$4+'High Schools'!V486*Modeling!$H$5)</f>
        <v>0.82511102300769368</v>
      </c>
      <c r="AE531" s="66">
        <f>Z531-(Modeling!$I$4+V531*Modeling!$I$5)</f>
        <v>0.36933192405488668</v>
      </c>
      <c r="AF531" s="64">
        <f>AA531-(Modeling!$J$4+V531*Modeling!$J$5)</f>
        <v>0.36386804862286715</v>
      </c>
      <c r="AG531" s="62">
        <f>AC531-(Modeling!$K$4+V531*Modeling!$K$5)</f>
        <v>0.61006960985874104</v>
      </c>
      <c r="AH531" s="67">
        <f t="shared" si="16"/>
        <v>2.1683806055441885</v>
      </c>
      <c r="AI531" s="94">
        <f t="shared" si="17"/>
        <v>23</v>
      </c>
    </row>
    <row r="532" spans="1:35" x14ac:dyDescent="0.2">
      <c r="A532" s="36" t="s">
        <v>429</v>
      </c>
      <c r="B532" s="35" t="s">
        <v>540</v>
      </c>
      <c r="C532" s="53">
        <v>2106</v>
      </c>
      <c r="D532" s="28" t="str">
        <f>VLOOKUP($C532,Demographics!$A$2:$V$2860,2,FALSE)</f>
        <v>P</v>
      </c>
      <c r="E532" s="28" t="str">
        <f>VLOOKUP($C532,Demographics!$A$2:$V$2860,3,FALSE)</f>
        <v xml:space="preserve">9-12      </v>
      </c>
      <c r="F532" s="28">
        <f>VLOOKUP($C532,Demographics!$A$2:$V$2860,4,FALSE)</f>
        <v>1195</v>
      </c>
      <c r="G532" s="29">
        <f>VLOOKUP($C532,Demographics!$A$2:$V$2860,20,FALSE)</f>
        <v>16</v>
      </c>
      <c r="H532" s="29">
        <f>VLOOKUP($C532,Demographics!$A$2:$V$2860,21,FALSE)</f>
        <v>11.6</v>
      </c>
      <c r="I532" s="27">
        <f>VLOOKUP($C532,Demographics!$A$2:$V$2860,22,FALSE)/100</f>
        <v>0.79449999999999998</v>
      </c>
      <c r="J532" s="25">
        <f>VLOOKUP($C532,Demographics!$A$2:$V$2860,5,FALSE)/100</f>
        <v>2.76E-2</v>
      </c>
      <c r="K532" s="26">
        <f>VLOOKUP($C532,Demographics!$A$2:$V$2860,6,FALSE)/100</f>
        <v>1.1699999999999999E-2</v>
      </c>
      <c r="L532" s="26">
        <f>VLOOKUP($C532,Demographics!$A$2:$V$2860,7,FALSE)/100</f>
        <v>2.3399999999999997E-2</v>
      </c>
      <c r="M532" s="26">
        <f>VLOOKUP($C532,Demographics!$A$2:$V$2860,8,FALSE)/100</f>
        <v>2.4300000000000002E-2</v>
      </c>
      <c r="N532" s="26">
        <f>VLOOKUP($C532,Demographics!$A$2:$V$2860,9,FALSE)/100</f>
        <v>9.5399999999999985E-2</v>
      </c>
      <c r="O532" s="26">
        <f>VLOOKUP($C532,Demographics!$A$2:$V$2860,10,FALSE)/100</f>
        <v>0.71799999999999997</v>
      </c>
      <c r="P532" s="26">
        <f>VLOOKUP($C532,Demographics!$A$2:$V$2860,11,FALSE)/100</f>
        <v>9.9600000000000008E-2</v>
      </c>
      <c r="Q532" s="26">
        <f>VLOOKUP($C532,Demographics!$A$2:$V$2860,12,FALSE)/100</f>
        <v>0.47619999999999996</v>
      </c>
      <c r="R532" s="26">
        <f>VLOOKUP($C532,Demographics!$A$2:$V$2860,13,FALSE)/100</f>
        <v>0.52380000000000004</v>
      </c>
      <c r="S532" s="26">
        <f>VLOOKUP($C532,Demographics!$A$2:$V$2860,14,FALSE)/100</f>
        <v>0</v>
      </c>
      <c r="T532" s="26">
        <f>VLOOKUP($C532,Demographics!$A$2:$V$2860,15,FALSE)/100</f>
        <v>2.4199999999999999E-2</v>
      </c>
      <c r="U532" s="26">
        <f>VLOOKUP($C532,Demographics!$A$2:$V$2860,16,FALSE)/100</f>
        <v>1.3500000000000002E-2</v>
      </c>
      <c r="V532" s="26">
        <f>VLOOKUP($C532,Demographics!$A$2:$V$2860,17,FALSE)/100</f>
        <v>0.52910000000000001</v>
      </c>
      <c r="W532" s="26">
        <f>VLOOKUP($C532,Demographics!$A$2:$V$2860,18,FALSE)/100</f>
        <v>1.8799999999999997E-2</v>
      </c>
      <c r="X532" s="27">
        <f>VLOOKUP($C532,Demographics!$A$2:$V$2860,19,FALSE)/100</f>
        <v>4.5000000000000005E-3</v>
      </c>
      <c r="Y532" s="68">
        <f>IF(VLOOKUP($C532,MSP_HSPE!$B$2:$F$671,2,0)=0,"",VLOOKUP($C532,MSP_HSPE!$B$2:$F$671,2,0))</f>
        <v>2.98</v>
      </c>
      <c r="Z532" s="69">
        <f>IF(VLOOKUP($C532,MSP_HSPE!$B$2:$F$671,4,0)=0,"",VLOOKUP($C532,MSP_HSPE!$B$2:$F$671,4,0))</f>
        <v>2.7610000000000001</v>
      </c>
      <c r="AA532" s="69">
        <f>IF(VLOOKUP($C532,EOC!$A$2:$F$1091,2,0)=0,"",VLOOKUP($C532,EOC!$A$2:$F$1091,2,0))</f>
        <v>2.12</v>
      </c>
      <c r="AB532" s="69">
        <f>IF(VLOOKUP($C532,EOC!$A$2:$F$1091,4,0)=0,"",VLOOKUP($C532,EOC!$A$2:$F$1091,4,0))</f>
        <v>3.0269999999999997</v>
      </c>
      <c r="AC532" s="70">
        <f>IF(VLOOKUP($C532,EOC!$A$2:$F$1091,6,0)=0,"",VLOOKUP($C532,EOC!$A$2:$F$1091,6,0))</f>
        <v>2.698</v>
      </c>
      <c r="AD532" s="65">
        <f>Y532-(Modeling!$H$4+'High Schools'!V485*Modeling!$H$5)</f>
        <v>-0.5870014488291182</v>
      </c>
      <c r="AE532" s="66">
        <f>Z532-(Modeling!$I$4+V532*Modeling!$I$5)</f>
        <v>-0.10426686688543008</v>
      </c>
      <c r="AF532" s="64">
        <f>AA532-(Modeling!$J$4+V532*Modeling!$J$5)</f>
        <v>0.18714236303492804</v>
      </c>
      <c r="AG532" s="62">
        <f>AC532-(Modeling!$K$4+V532*Modeling!$K$5)</f>
        <v>0.24221227516372323</v>
      </c>
      <c r="AH532" s="67">
        <f t="shared" si="16"/>
        <v>-0.261913677515897</v>
      </c>
      <c r="AI532" s="94">
        <f t="shared" si="17"/>
        <v>338</v>
      </c>
    </row>
    <row r="533" spans="1:35" x14ac:dyDescent="0.2">
      <c r="A533" s="36" t="s">
        <v>429</v>
      </c>
      <c r="B533" s="35" t="s">
        <v>1271</v>
      </c>
      <c r="C533" s="53">
        <v>5250</v>
      </c>
      <c r="D533" s="28" t="str">
        <f>VLOOKUP($C533,Demographics!$A$2:$V$2860,2,FALSE)</f>
        <v>P</v>
      </c>
      <c r="E533" s="28" t="str">
        <f>VLOOKUP($C533,Demographics!$A$2:$V$2860,3,FALSE)</f>
        <v xml:space="preserve">9-12      </v>
      </c>
      <c r="F533" s="28">
        <f>VLOOKUP($C533,Demographics!$A$2:$V$2860,4,FALSE)</f>
        <v>205</v>
      </c>
      <c r="G533" s="29">
        <f>VLOOKUP($C533,Demographics!$A$2:$V$2860,20,FALSE)</f>
        <v>11</v>
      </c>
      <c r="H533" s="29">
        <f>VLOOKUP($C533,Demographics!$A$2:$V$2860,21,FALSE)</f>
        <v>10.5</v>
      </c>
      <c r="I533" s="27">
        <f>VLOOKUP($C533,Demographics!$A$2:$V$2860,22,FALSE)/100</f>
        <v>0.83329999999999993</v>
      </c>
      <c r="J533" s="25">
        <f>VLOOKUP($C533,Demographics!$A$2:$V$2860,5,FALSE)/100</f>
        <v>5.3699999999999998E-2</v>
      </c>
      <c r="K533" s="26">
        <f>VLOOKUP($C533,Demographics!$A$2:$V$2860,6,FALSE)/100</f>
        <v>9.7999999999999997E-3</v>
      </c>
      <c r="L533" s="26">
        <f>VLOOKUP($C533,Demographics!$A$2:$V$2860,7,FALSE)/100</f>
        <v>4.8999999999999998E-3</v>
      </c>
      <c r="M533" s="26">
        <f>VLOOKUP($C533,Demographics!$A$2:$V$2860,8,FALSE)/100</f>
        <v>2.9300000000000003E-2</v>
      </c>
      <c r="N533" s="26">
        <f>VLOOKUP($C533,Demographics!$A$2:$V$2860,9,FALSE)/100</f>
        <v>9.7599999999999992E-2</v>
      </c>
      <c r="O533" s="26">
        <f>VLOOKUP($C533,Demographics!$A$2:$V$2860,10,FALSE)/100</f>
        <v>0.69269999999999998</v>
      </c>
      <c r="P533" s="26">
        <f>VLOOKUP($C533,Demographics!$A$2:$V$2860,11,FALSE)/100</f>
        <v>0.11220000000000001</v>
      </c>
      <c r="Q533" s="26">
        <f>VLOOKUP($C533,Demographics!$A$2:$V$2860,12,FALSE)/100</f>
        <v>0.48780000000000001</v>
      </c>
      <c r="R533" s="26">
        <f>VLOOKUP($C533,Demographics!$A$2:$V$2860,13,FALSE)/100</f>
        <v>0.51219999999999999</v>
      </c>
      <c r="S533" s="26">
        <f>VLOOKUP($C533,Demographics!$A$2:$V$2860,14,FALSE)/100</f>
        <v>0</v>
      </c>
      <c r="T533" s="26">
        <f>VLOOKUP($C533,Demographics!$A$2:$V$2860,15,FALSE)/100</f>
        <v>0</v>
      </c>
      <c r="U533" s="26">
        <f>VLOOKUP($C533,Demographics!$A$2:$V$2860,16,FALSE)/100</f>
        <v>4.4800000000000006E-2</v>
      </c>
      <c r="V533" s="26">
        <f>VLOOKUP($C533,Demographics!$A$2:$V$2860,17,FALSE)/100</f>
        <v>0.6552</v>
      </c>
      <c r="W533" s="26">
        <f>VLOOKUP($C533,Demographics!$A$2:$V$2860,18,FALSE)/100</f>
        <v>3.1E-2</v>
      </c>
      <c r="X533" s="27">
        <f>VLOOKUP($C533,Demographics!$A$2:$V$2860,19,FALSE)/100</f>
        <v>0</v>
      </c>
      <c r="Y533" s="68" t="str">
        <f>IF(VLOOKUP($C533,MSP_HSPE!$B$2:$F$671,2,0)=0,"",VLOOKUP($C533,MSP_HSPE!$B$2:$F$671,2,0))</f>
        <v/>
      </c>
      <c r="Z533" s="69" t="str">
        <f>IF(VLOOKUP($C533,MSP_HSPE!$B$2:$F$671,4,0)=0,"",VLOOKUP($C533,MSP_HSPE!$B$2:$F$671,4,0))</f>
        <v/>
      </c>
      <c r="AA533" s="69">
        <f>IF(VLOOKUP($C533,EOC!$A$2:$F$1091,2,0)=0,"",VLOOKUP($C533,EOC!$A$2:$F$1091,2,0))</f>
        <v>1.649</v>
      </c>
      <c r="AB533" s="69" t="str">
        <f>IF(VLOOKUP($C533,EOC!$A$2:$F$1091,4,0)=0,"",VLOOKUP($C533,EOC!$A$2:$F$1091,4,0))</f>
        <v/>
      </c>
      <c r="AC533" s="70" t="str">
        <f>IF(VLOOKUP($C533,EOC!$A$2:$F$1091,6,0)=0,"",VLOOKUP($C533,EOC!$A$2:$F$1091,6,0))</f>
        <v/>
      </c>
      <c r="AD533" s="67"/>
      <c r="AE533" s="63"/>
      <c r="AF533" s="64">
        <f>AA533-(Modeling!$J$4+V533*Modeling!$J$5)</f>
        <v>-0.16052007531685275</v>
      </c>
      <c r="AG533" s="62"/>
      <c r="AH533" s="67">
        <f t="shared" si="16"/>
        <v>-0.16052007531685275</v>
      </c>
      <c r="AI533" s="94">
        <f t="shared" si="17"/>
        <v>326</v>
      </c>
    </row>
    <row r="534" spans="1:35" x14ac:dyDescent="0.2">
      <c r="A534" s="36" t="s">
        <v>429</v>
      </c>
      <c r="B534" s="35" t="s">
        <v>551</v>
      </c>
      <c r="C534" s="53">
        <v>2479</v>
      </c>
      <c r="D534" s="28" t="str">
        <f>VLOOKUP($C534,Demographics!$A$2:$V$2860,2,FALSE)</f>
        <v>P</v>
      </c>
      <c r="E534" s="28" t="str">
        <f>VLOOKUP($C534,Demographics!$A$2:$V$2860,3,FALSE)</f>
        <v xml:space="preserve">9-12      </v>
      </c>
      <c r="F534" s="28">
        <f>VLOOKUP($C534,Demographics!$A$2:$V$2860,4,FALSE)</f>
        <v>1468</v>
      </c>
      <c r="G534" s="29">
        <f>VLOOKUP($C534,Demographics!$A$2:$V$2860,20,FALSE)</f>
        <v>15</v>
      </c>
      <c r="H534" s="29">
        <f>VLOOKUP($C534,Demographics!$A$2:$V$2860,21,FALSE)</f>
        <v>9.8000000000000007</v>
      </c>
      <c r="I534" s="27">
        <f>VLOOKUP($C534,Demographics!$A$2:$V$2860,22,FALSE)/100</f>
        <v>0.71290000000000009</v>
      </c>
      <c r="J534" s="25">
        <f>VLOOKUP($C534,Demographics!$A$2:$V$2860,5,FALSE)/100</f>
        <v>3.5400000000000001E-2</v>
      </c>
      <c r="K534" s="26">
        <f>VLOOKUP($C534,Demographics!$A$2:$V$2860,6,FALSE)/100</f>
        <v>4.5599999999999995E-2</v>
      </c>
      <c r="L534" s="26">
        <f>VLOOKUP($C534,Demographics!$A$2:$V$2860,7,FALSE)/100</f>
        <v>3.2000000000000001E-2</v>
      </c>
      <c r="M534" s="26">
        <f>VLOOKUP($C534,Demographics!$A$2:$V$2860,8,FALSE)/100</f>
        <v>4.4299999999999999E-2</v>
      </c>
      <c r="N534" s="26">
        <f>VLOOKUP($C534,Demographics!$A$2:$V$2860,9,FALSE)/100</f>
        <v>9.74E-2</v>
      </c>
      <c r="O534" s="26">
        <f>VLOOKUP($C534,Demographics!$A$2:$V$2860,10,FALSE)/100</f>
        <v>0.63219999999999998</v>
      </c>
      <c r="P534" s="26">
        <f>VLOOKUP($C534,Demographics!$A$2:$V$2860,11,FALSE)/100</f>
        <v>0.11310000000000001</v>
      </c>
      <c r="Q534" s="26">
        <f>VLOOKUP($C534,Demographics!$A$2:$V$2860,12,FALSE)/100</f>
        <v>0.51770000000000005</v>
      </c>
      <c r="R534" s="26">
        <f>VLOOKUP($C534,Demographics!$A$2:$V$2860,13,FALSE)/100</f>
        <v>0.48229999999999995</v>
      </c>
      <c r="S534" s="26">
        <f>VLOOKUP($C534,Demographics!$A$2:$V$2860,14,FALSE)/100</f>
        <v>0</v>
      </c>
      <c r="T534" s="26">
        <f>VLOOKUP($C534,Demographics!$A$2:$V$2860,15,FALSE)/100</f>
        <v>7.400000000000001E-2</v>
      </c>
      <c r="U534" s="26">
        <f>VLOOKUP($C534,Demographics!$A$2:$V$2860,16,FALSE)/100</f>
        <v>1.7000000000000001E-2</v>
      </c>
      <c r="V534" s="26">
        <f>VLOOKUP($C534,Demographics!$A$2:$V$2860,17,FALSE)/100</f>
        <v>0.7631</v>
      </c>
      <c r="W534" s="26">
        <f>VLOOKUP($C534,Demographics!$A$2:$V$2860,18,FALSE)/100</f>
        <v>1.8500000000000003E-2</v>
      </c>
      <c r="X534" s="27">
        <f>VLOOKUP($C534,Demographics!$A$2:$V$2860,19,FALSE)/100</f>
        <v>3.7000000000000002E-3</v>
      </c>
      <c r="Y534" s="68">
        <f>IF(VLOOKUP($C534,MSP_HSPE!$B$2:$F$671,2,0)=0,"",VLOOKUP($C534,MSP_HSPE!$B$2:$F$671,2,0))</f>
        <v>2.77</v>
      </c>
      <c r="Z534" s="69">
        <f>IF(VLOOKUP($C534,MSP_HSPE!$B$2:$F$671,4,0)=0,"",VLOOKUP($C534,MSP_HSPE!$B$2:$F$671,4,0))</f>
        <v>2.7110000000000003</v>
      </c>
      <c r="AA534" s="69" t="str">
        <f>IF(VLOOKUP($C534,EOC!$A$2:$F$1091,2,0)=0,"",VLOOKUP($C534,EOC!$A$2:$F$1091,2,0))</f>
        <v/>
      </c>
      <c r="AB534" s="69">
        <f>IF(VLOOKUP($C534,EOC!$A$2:$F$1091,4,0)=0,"",VLOOKUP($C534,EOC!$A$2:$F$1091,4,0))</f>
        <v>2.6739999999999999</v>
      </c>
      <c r="AC534" s="70">
        <f>IF(VLOOKUP($C534,EOC!$A$2:$F$1091,6,0)=0,"",VLOOKUP($C534,EOC!$A$2:$F$1091,6,0))</f>
        <v>2.4649999999999999</v>
      </c>
      <c r="AD534" s="65">
        <f>Y534-(Modeling!$H$4+'High Schools'!V487*Modeling!$H$5)</f>
        <v>-0.76967327502590033</v>
      </c>
      <c r="AE534" s="66">
        <f>Z534-(Modeling!$I$4+V534*Modeling!$I$5)</f>
        <v>7.9995872623308983E-2</v>
      </c>
      <c r="AF534" s="63"/>
      <c r="AG534" s="62">
        <f>AC534-(Modeling!$K$4+V534*Modeling!$K$5)</f>
        <v>0.34890749659991727</v>
      </c>
      <c r="AH534" s="67">
        <f t="shared" si="16"/>
        <v>-0.34076990580267408</v>
      </c>
      <c r="AI534" s="94">
        <f t="shared" si="17"/>
        <v>348</v>
      </c>
    </row>
    <row r="535" spans="1:35" x14ac:dyDescent="0.2">
      <c r="A535" s="36" t="s">
        <v>429</v>
      </c>
      <c r="B535" s="35" t="s">
        <v>724</v>
      </c>
      <c r="C535" s="53">
        <v>3189</v>
      </c>
      <c r="D535" s="28" t="str">
        <f>VLOOKUP($C535,Demographics!$A$2:$V$2860,2,FALSE)</f>
        <v>P</v>
      </c>
      <c r="E535" s="28" t="str">
        <f>VLOOKUP($C535,Demographics!$A$2:$V$2860,3,FALSE)</f>
        <v xml:space="preserve">9-12      </v>
      </c>
      <c r="F535" s="28">
        <f>VLOOKUP($C535,Demographics!$A$2:$V$2860,4,FALSE)</f>
        <v>1505</v>
      </c>
      <c r="G535" s="29">
        <f>VLOOKUP($C535,Demographics!$A$2:$V$2860,20,FALSE)</f>
        <v>20</v>
      </c>
      <c r="H535" s="29">
        <f>VLOOKUP($C535,Demographics!$A$2:$V$2860,21,FALSE)</f>
        <v>14.5</v>
      </c>
      <c r="I535" s="27">
        <f>VLOOKUP($C535,Demographics!$A$2:$V$2860,22,FALSE)/100</f>
        <v>0.76619999999999999</v>
      </c>
      <c r="J535" s="25">
        <f>VLOOKUP($C535,Demographics!$A$2:$V$2860,5,FALSE)/100</f>
        <v>1.9299999999999998E-2</v>
      </c>
      <c r="K535" s="26">
        <f>VLOOKUP($C535,Demographics!$A$2:$V$2860,6,FALSE)/100</f>
        <v>1.7299999999999999E-2</v>
      </c>
      <c r="L535" s="26">
        <f>VLOOKUP($C535,Demographics!$A$2:$V$2860,7,FALSE)/100</f>
        <v>4.6999999999999993E-3</v>
      </c>
      <c r="M535" s="26">
        <f>VLOOKUP($C535,Demographics!$A$2:$V$2860,8,FALSE)/100</f>
        <v>1.3999999999999999E-2</v>
      </c>
      <c r="N535" s="26">
        <f>VLOOKUP($C535,Demographics!$A$2:$V$2860,9,FALSE)/100</f>
        <v>6.5799999999999997E-2</v>
      </c>
      <c r="O535" s="26">
        <f>VLOOKUP($C535,Demographics!$A$2:$V$2860,10,FALSE)/100</f>
        <v>0.79400000000000004</v>
      </c>
      <c r="P535" s="26">
        <f>VLOOKUP($C535,Demographics!$A$2:$V$2860,11,FALSE)/100</f>
        <v>8.5000000000000006E-2</v>
      </c>
      <c r="Q535" s="26">
        <f>VLOOKUP($C535,Demographics!$A$2:$V$2860,12,FALSE)/100</f>
        <v>0.52090000000000003</v>
      </c>
      <c r="R535" s="26">
        <f>VLOOKUP($C535,Demographics!$A$2:$V$2860,13,FALSE)/100</f>
        <v>0.47909999999999997</v>
      </c>
      <c r="S535" s="26">
        <f>VLOOKUP($C535,Demographics!$A$2:$V$2860,14,FALSE)/100</f>
        <v>0</v>
      </c>
      <c r="T535" s="26">
        <f>VLOOKUP($C535,Demographics!$A$2:$V$2860,15,FALSE)/100</f>
        <v>6.3E-3</v>
      </c>
      <c r="U535" s="26">
        <f>VLOOKUP($C535,Demographics!$A$2:$V$2860,16,FALSE)/100</f>
        <v>1.7399999999999999E-2</v>
      </c>
      <c r="V535" s="26">
        <f>VLOOKUP($C535,Demographics!$A$2:$V$2860,17,FALSE)/100</f>
        <v>0.4461</v>
      </c>
      <c r="W535" s="26">
        <f>VLOOKUP($C535,Demographics!$A$2:$V$2860,18,FALSE)/100</f>
        <v>1.6E-2</v>
      </c>
      <c r="X535" s="27">
        <f>VLOOKUP($C535,Demographics!$A$2:$V$2860,19,FALSE)/100</f>
        <v>4.8999999999999998E-3</v>
      </c>
      <c r="Y535" s="68">
        <f>IF(VLOOKUP($C535,MSP_HSPE!$B$2:$F$671,2,0)=0,"",VLOOKUP($C535,MSP_HSPE!$B$2:$F$671,2,0))</f>
        <v>3.21</v>
      </c>
      <c r="Z535" s="69">
        <f>IF(VLOOKUP($C535,MSP_HSPE!$B$2:$F$671,4,0)=0,"",VLOOKUP($C535,MSP_HSPE!$B$2:$F$671,4,0))</f>
        <v>3.0190000000000001</v>
      </c>
      <c r="AA535" s="69">
        <f>IF(VLOOKUP($C535,EOC!$A$2:$F$1091,2,0)=0,"",VLOOKUP($C535,EOC!$A$2:$F$1091,2,0))</f>
        <v>2.2679999999999998</v>
      </c>
      <c r="AB535" s="69">
        <f>IF(VLOOKUP($C535,EOC!$A$2:$F$1091,4,0)=0,"",VLOOKUP($C535,EOC!$A$2:$F$1091,4,0))</f>
        <v>3.2179999999999995</v>
      </c>
      <c r="AC535" s="70">
        <f>IF(VLOOKUP($C535,EOC!$A$2:$F$1091,6,0)=0,"",VLOOKUP($C535,EOC!$A$2:$F$1091,6,0))</f>
        <v>2.7639999999999998</v>
      </c>
      <c r="AD535" s="65">
        <f>Y535-(Modeling!$H$4+'High Schools'!V489*Modeling!$H$5)</f>
        <v>0.72958052049797928</v>
      </c>
      <c r="AE535" s="66">
        <f>Z535-(Modeling!$I$4+V535*Modeling!$I$5)</f>
        <v>7.0639939186256662E-2</v>
      </c>
      <c r="AF535" s="64">
        <f>AA535-(Modeling!$J$4+V535*Modeling!$J$5)</f>
        <v>0.2539606214266632</v>
      </c>
      <c r="AG535" s="62">
        <f>AC535-(Modeling!$K$4+V535*Modeling!$K$5)</f>
        <v>0.18772208978250893</v>
      </c>
      <c r="AH535" s="67">
        <f t="shared" si="16"/>
        <v>1.2419031708934081</v>
      </c>
      <c r="AI535" s="94">
        <f t="shared" si="17"/>
        <v>94</v>
      </c>
    </row>
    <row r="536" spans="1:35" x14ac:dyDescent="0.2">
      <c r="A536" s="36" t="s">
        <v>429</v>
      </c>
      <c r="B536" s="35" t="s">
        <v>82</v>
      </c>
      <c r="C536" s="53">
        <v>5301</v>
      </c>
      <c r="D536" s="28" t="str">
        <f>VLOOKUP($C536,Demographics!$A$2:$V$2860,2,FALSE)</f>
        <v>P</v>
      </c>
      <c r="E536" s="28" t="str">
        <f>VLOOKUP($C536,Demographics!$A$2:$V$2860,3,FALSE)</f>
        <v xml:space="preserve">9-12      </v>
      </c>
      <c r="F536" s="28">
        <f>VLOOKUP($C536,Demographics!$A$2:$V$2860,4,FALSE)</f>
        <v>258</v>
      </c>
      <c r="G536" s="29">
        <f>VLOOKUP($C536,Demographics!$A$2:$V$2860,20,FALSE)</f>
        <v>0</v>
      </c>
      <c r="H536" s="29">
        <f>VLOOKUP($C536,Demographics!$A$2:$V$2860,21,FALSE)</f>
        <v>14.5</v>
      </c>
      <c r="I536" s="27">
        <f>VLOOKUP($C536,Demographics!$A$2:$V$2860,22,FALSE)/100</f>
        <v>0</v>
      </c>
      <c r="J536" s="25">
        <f>VLOOKUP($C536,Demographics!$A$2:$V$2860,5,FALSE)/100</f>
        <v>6.9800000000000001E-2</v>
      </c>
      <c r="K536" s="26">
        <f>VLOOKUP($C536,Demographics!$A$2:$V$2860,6,FALSE)/100</f>
        <v>3.9000000000000003E-3</v>
      </c>
      <c r="L536" s="26">
        <f>VLOOKUP($C536,Demographics!$A$2:$V$2860,7,FALSE)/100</f>
        <v>7.8000000000000005E-3</v>
      </c>
      <c r="M536" s="26">
        <f>VLOOKUP($C536,Demographics!$A$2:$V$2860,8,FALSE)/100</f>
        <v>1.9400000000000001E-2</v>
      </c>
      <c r="N536" s="26">
        <f>VLOOKUP($C536,Demographics!$A$2:$V$2860,9,FALSE)/100</f>
        <v>0.1008</v>
      </c>
      <c r="O536" s="26">
        <f>VLOOKUP($C536,Demographics!$A$2:$V$2860,10,FALSE)/100</f>
        <v>0.65500000000000003</v>
      </c>
      <c r="P536" s="26">
        <f>VLOOKUP($C536,Demographics!$A$2:$V$2860,11,FALSE)/100</f>
        <v>0.1434</v>
      </c>
      <c r="Q536" s="26">
        <f>VLOOKUP($C536,Demographics!$A$2:$V$2860,12,FALSE)/100</f>
        <v>0.41470000000000001</v>
      </c>
      <c r="R536" s="26">
        <f>VLOOKUP($C536,Demographics!$A$2:$V$2860,13,FALSE)/100</f>
        <v>0.58530000000000004</v>
      </c>
      <c r="S536" s="26">
        <f>VLOOKUP($C536,Demographics!$A$2:$V$2860,14,FALSE)/100</f>
        <v>0</v>
      </c>
      <c r="T536" s="26">
        <f>VLOOKUP($C536,Demographics!$A$2:$V$2860,15,FALSE)/100</f>
        <v>3.5999999999999999E-3</v>
      </c>
      <c r="U536" s="26">
        <f>VLOOKUP($C536,Demographics!$A$2:$V$2860,16,FALSE)/100</f>
        <v>0.12809999999999999</v>
      </c>
      <c r="V536" s="26">
        <f>VLOOKUP($C536,Demographics!$A$2:$V$2860,17,FALSE)/100</f>
        <v>0.72599999999999998</v>
      </c>
      <c r="W536" s="26">
        <f>VLOOKUP($C536,Demographics!$A$2:$V$2860,18,FALSE)/100</f>
        <v>4.2699999999999995E-2</v>
      </c>
      <c r="X536" s="27">
        <f>VLOOKUP($C536,Demographics!$A$2:$V$2860,19,FALSE)/100</f>
        <v>0</v>
      </c>
      <c r="Y536" s="68">
        <f>IF(VLOOKUP($C536,MSP_HSPE!$B$2:$F$671,2,0)=0,"",VLOOKUP($C536,MSP_HSPE!$B$2:$F$671,2,0))</f>
        <v>2.78</v>
      </c>
      <c r="Z536" s="69">
        <f>IF(VLOOKUP($C536,MSP_HSPE!$B$2:$F$671,4,0)=0,"",VLOOKUP($C536,MSP_HSPE!$B$2:$F$671,4,0))</f>
        <v>2.66</v>
      </c>
      <c r="AA536" s="69">
        <f>IF(VLOOKUP($C536,EOC!$A$2:$F$1091,2,0)=0,"",VLOOKUP($C536,EOC!$A$2:$F$1091,2,0))</f>
        <v>1.585</v>
      </c>
      <c r="AB536" s="69">
        <f>IF(VLOOKUP($C536,EOC!$A$2:$F$1091,4,0)=0,"",VLOOKUP($C536,EOC!$A$2:$F$1091,4,0))</f>
        <v>2.3330000000000002</v>
      </c>
      <c r="AC536" s="70">
        <f>IF(VLOOKUP($C536,EOC!$A$2:$F$1091,6,0)=0,"",VLOOKUP($C536,EOC!$A$2:$F$1091,6,0))</f>
        <v>2.02</v>
      </c>
      <c r="AD536" s="65">
        <f>Y536-(Modeling!$H$4+'High Schools'!V493*Modeling!$H$5)</f>
        <v>-0.27465560214862483</v>
      </c>
      <c r="AE536" s="66">
        <f>Z536-(Modeling!$I$4+V536*Modeling!$I$5)</f>
        <v>-8.1457839398288989E-3</v>
      </c>
      <c r="AF536" s="64">
        <f>AA536-(Modeling!$J$4+V536*Modeling!$J$5)</f>
        <v>-0.15527107163173071</v>
      </c>
      <c r="AG536" s="62">
        <f>AC536-(Modeling!$K$4+V536*Modeling!$K$5)</f>
        <v>-0.1499501645765049</v>
      </c>
      <c r="AH536" s="67">
        <f t="shared" si="16"/>
        <v>-0.58802262229668933</v>
      </c>
      <c r="AI536" s="94">
        <f t="shared" si="17"/>
        <v>373</v>
      </c>
    </row>
    <row r="537" spans="1:35" x14ac:dyDescent="0.2">
      <c r="A537" s="36" t="s">
        <v>429</v>
      </c>
      <c r="B537" s="35" t="s">
        <v>1269</v>
      </c>
      <c r="C537" s="53">
        <v>1767</v>
      </c>
      <c r="D537" s="28" t="str">
        <f>VLOOKUP($C537,Demographics!$A$2:$V$2860,2,FALSE)</f>
        <v>I</v>
      </c>
      <c r="E537" s="28" t="str">
        <f>VLOOKUP($C537,Demographics!$A$2:$V$2860,3,FALSE)</f>
        <v xml:space="preserve">8-12      </v>
      </c>
      <c r="F537" s="28">
        <f>VLOOKUP($C537,Demographics!$A$2:$V$2860,4,FALSE)</f>
        <v>1</v>
      </c>
      <c r="G537" s="29">
        <f>VLOOKUP($C537,Demographics!$A$2:$V$2860,20,FALSE)</f>
        <v>0</v>
      </c>
      <c r="H537" s="29">
        <f>VLOOKUP($C537,Demographics!$A$2:$V$2860,21,FALSE)</f>
        <v>0</v>
      </c>
      <c r="I537" s="27">
        <f>VLOOKUP($C537,Demographics!$A$2:$V$2860,22,FALSE)/100</f>
        <v>0</v>
      </c>
      <c r="J537" s="25">
        <f>VLOOKUP($C537,Demographics!$A$2:$V$2860,5,FALSE)/100</f>
        <v>1</v>
      </c>
      <c r="K537" s="26">
        <f>VLOOKUP($C537,Demographics!$A$2:$V$2860,6,FALSE)/100</f>
        <v>0</v>
      </c>
      <c r="L537" s="26">
        <f>VLOOKUP($C537,Demographics!$A$2:$V$2860,7,FALSE)/100</f>
        <v>0</v>
      </c>
      <c r="M537" s="26">
        <f>VLOOKUP($C537,Demographics!$A$2:$V$2860,8,FALSE)/100</f>
        <v>0</v>
      </c>
      <c r="N537" s="26">
        <f>VLOOKUP($C537,Demographics!$A$2:$V$2860,9,FALSE)/100</f>
        <v>0</v>
      </c>
      <c r="O537" s="26">
        <f>VLOOKUP($C537,Demographics!$A$2:$V$2860,10,FALSE)/100</f>
        <v>0</v>
      </c>
      <c r="P537" s="26">
        <f>VLOOKUP($C537,Demographics!$A$2:$V$2860,11,FALSE)/100</f>
        <v>0</v>
      </c>
      <c r="Q537" s="26">
        <f>VLOOKUP($C537,Demographics!$A$2:$V$2860,12,FALSE)/100</f>
        <v>1</v>
      </c>
      <c r="R537" s="26">
        <f>VLOOKUP($C537,Demographics!$A$2:$V$2860,13,FALSE)/100</f>
        <v>0</v>
      </c>
      <c r="S537" s="26">
        <f>VLOOKUP($C537,Demographics!$A$2:$V$2860,14,FALSE)/100</f>
        <v>0</v>
      </c>
      <c r="T537" s="26">
        <f>VLOOKUP($C537,Demographics!$A$2:$V$2860,15,FALSE)/100</f>
        <v>0</v>
      </c>
      <c r="U537" s="26">
        <f>VLOOKUP($C537,Demographics!$A$2:$V$2860,16,FALSE)/100</f>
        <v>0</v>
      </c>
      <c r="V537" s="26">
        <f>VLOOKUP($C537,Demographics!$A$2:$V$2860,17,FALSE)/100</f>
        <v>0</v>
      </c>
      <c r="W537" s="26">
        <f>VLOOKUP($C537,Demographics!$A$2:$V$2860,18,FALSE)/100</f>
        <v>0</v>
      </c>
      <c r="X537" s="27">
        <f>VLOOKUP($C537,Demographics!$A$2:$V$2860,19,FALSE)/100</f>
        <v>0</v>
      </c>
      <c r="Y537" s="68" t="str">
        <f>IF(VLOOKUP($C537,MSP_HSPE!$B$2:$F$671,2,0)=0,"",VLOOKUP($C537,MSP_HSPE!$B$2:$F$671,2,0))</f>
        <v/>
      </c>
      <c r="Z537" s="69" t="str">
        <f>IF(VLOOKUP($C537,MSP_HSPE!$B$2:$F$671,4,0)=0,"",VLOOKUP($C537,MSP_HSPE!$B$2:$F$671,4,0))</f>
        <v/>
      </c>
      <c r="AA537" s="69" t="str">
        <f>IF(VLOOKUP($C537,EOC!$A$2:$F$1091,2,0)=0,"",VLOOKUP($C537,EOC!$A$2:$F$1091,2,0))</f>
        <v/>
      </c>
      <c r="AB537" s="69" t="str">
        <f>IF(VLOOKUP($C537,EOC!$A$2:$F$1091,4,0)=0,"",VLOOKUP($C537,EOC!$A$2:$F$1091,4,0))</f>
        <v/>
      </c>
      <c r="AC537" s="70" t="str">
        <f>IF(VLOOKUP($C537,EOC!$A$2:$F$1091,6,0)=0,"",VLOOKUP($C537,EOC!$A$2:$F$1091,6,0))</f>
        <v/>
      </c>
      <c r="AD537" s="67"/>
      <c r="AE537" s="63"/>
      <c r="AF537" s="63"/>
      <c r="AG537" s="62"/>
      <c r="AH537" s="67" t="str">
        <f t="shared" si="16"/>
        <v/>
      </c>
      <c r="AI537" s="94" t="str">
        <f t="shared" si="17"/>
        <v/>
      </c>
    </row>
    <row r="538" spans="1:35" x14ac:dyDescent="0.2">
      <c r="A538" s="36" t="s">
        <v>1199</v>
      </c>
      <c r="B538" s="35" t="s">
        <v>1200</v>
      </c>
      <c r="C538" s="53">
        <v>2186</v>
      </c>
      <c r="D538" s="28" t="str">
        <f>VLOOKUP($C538,Demographics!$A$2:$V$2860,2,FALSE)</f>
        <v>P</v>
      </c>
      <c r="E538" s="28" t="str">
        <f>VLOOKUP($C538,Demographics!$A$2:$V$2860,3,FALSE)</f>
        <v xml:space="preserve">9-12      </v>
      </c>
      <c r="F538" s="28">
        <f>VLOOKUP($C538,Demographics!$A$2:$V$2860,4,FALSE)</f>
        <v>31</v>
      </c>
      <c r="G538" s="29">
        <f>VLOOKUP($C538,Demographics!$A$2:$V$2860,20,FALSE)</f>
        <v>3</v>
      </c>
      <c r="H538" s="29">
        <f>VLOOKUP($C538,Demographics!$A$2:$V$2860,21,FALSE)</f>
        <v>10.8</v>
      </c>
      <c r="I538" s="27">
        <f>VLOOKUP($C538,Demographics!$A$2:$V$2860,22,FALSE)/100</f>
        <v>0.45450000000000002</v>
      </c>
      <c r="J538" s="25">
        <f>VLOOKUP($C538,Demographics!$A$2:$V$2860,5,FALSE)/100</f>
        <v>0</v>
      </c>
      <c r="K538" s="26">
        <f>VLOOKUP($C538,Demographics!$A$2:$V$2860,6,FALSE)/100</f>
        <v>0</v>
      </c>
      <c r="L538" s="26">
        <f>VLOOKUP($C538,Demographics!$A$2:$V$2860,7,FALSE)/100</f>
        <v>0</v>
      </c>
      <c r="M538" s="26">
        <f>VLOOKUP($C538,Demographics!$A$2:$V$2860,8,FALSE)/100</f>
        <v>0</v>
      </c>
      <c r="N538" s="26">
        <f>VLOOKUP($C538,Demographics!$A$2:$V$2860,9,FALSE)/100</f>
        <v>3.2300000000000002E-2</v>
      </c>
      <c r="O538" s="26">
        <f>VLOOKUP($C538,Demographics!$A$2:$V$2860,10,FALSE)/100</f>
        <v>0.9677</v>
      </c>
      <c r="P538" s="26">
        <f>VLOOKUP($C538,Demographics!$A$2:$V$2860,11,FALSE)/100</f>
        <v>0</v>
      </c>
      <c r="Q538" s="26">
        <f>VLOOKUP($C538,Demographics!$A$2:$V$2860,12,FALSE)/100</f>
        <v>0.4194</v>
      </c>
      <c r="R538" s="26">
        <f>VLOOKUP($C538,Demographics!$A$2:$V$2860,13,FALSE)/100</f>
        <v>0.5806</v>
      </c>
      <c r="S538" s="26">
        <f>VLOOKUP($C538,Demographics!$A$2:$V$2860,14,FALSE)/100</f>
        <v>0</v>
      </c>
      <c r="T538" s="26">
        <f>VLOOKUP($C538,Demographics!$A$2:$V$2860,15,FALSE)/100</f>
        <v>0</v>
      </c>
      <c r="U538" s="26">
        <f>VLOOKUP($C538,Demographics!$A$2:$V$2860,16,FALSE)/100</f>
        <v>6.4500000000000002E-2</v>
      </c>
      <c r="V538" s="26">
        <f>VLOOKUP($C538,Demographics!$A$2:$V$2860,17,FALSE)/100</f>
        <v>0.4839</v>
      </c>
      <c r="W538" s="26">
        <f>VLOOKUP($C538,Demographics!$A$2:$V$2860,18,FALSE)/100</f>
        <v>6.4500000000000002E-2</v>
      </c>
      <c r="X538" s="27">
        <f>VLOOKUP($C538,Demographics!$A$2:$V$2860,19,FALSE)/100</f>
        <v>0</v>
      </c>
      <c r="Y538" s="68" t="str">
        <f>IF(VLOOKUP($C538,MSP_HSPE!$B$2:$F$671,2,0)=0,"",VLOOKUP($C538,MSP_HSPE!$B$2:$F$671,2,0))</f>
        <v/>
      </c>
      <c r="Z538" s="69" t="str">
        <f>IF(VLOOKUP($C538,MSP_HSPE!$B$2:$F$671,4,0)=0,"",VLOOKUP($C538,MSP_HSPE!$B$2:$F$671,4,0))</f>
        <v/>
      </c>
      <c r="AA538" s="69">
        <f>IF(VLOOKUP($C538,EOC!$A$2:$F$1091,2,0)=0,"",VLOOKUP($C538,EOC!$A$2:$F$1091,2,0))</f>
        <v>2.2999999999999998</v>
      </c>
      <c r="AB538" s="69" t="str">
        <f>IF(VLOOKUP($C538,EOC!$A$2:$F$1091,4,0)=0,"",VLOOKUP($C538,EOC!$A$2:$F$1091,4,0))</f>
        <v/>
      </c>
      <c r="AC538" s="70">
        <f>IF(VLOOKUP($C538,EOC!$A$2:$F$1091,6,0)=0,"",VLOOKUP($C538,EOC!$A$2:$F$1091,6,0))</f>
        <v>3.5</v>
      </c>
      <c r="AD538" s="67"/>
      <c r="AE538" s="63"/>
      <c r="AF538" s="64">
        <f>AA538-(Modeling!$J$4+V538*Modeling!$J$5)</f>
        <v>0.32293254712295716</v>
      </c>
      <c r="AG538" s="62">
        <f>AC538-(Modeling!$K$4+V538*Modeling!$K$5)</f>
        <v>0.97859593324527916</v>
      </c>
      <c r="AH538" s="67">
        <f t="shared" si="16"/>
        <v>1.3015284803682363</v>
      </c>
      <c r="AI538" s="94">
        <f t="shared" si="17"/>
        <v>88</v>
      </c>
    </row>
    <row r="539" spans="1:35" x14ac:dyDescent="0.2">
      <c r="A539" s="36" t="s">
        <v>615</v>
      </c>
      <c r="B539" s="35" t="s">
        <v>293</v>
      </c>
      <c r="C539" s="53">
        <v>3068</v>
      </c>
      <c r="D539" s="28" t="str">
        <f>VLOOKUP($C539,Demographics!$A$2:$V$2860,2,FALSE)</f>
        <v>P</v>
      </c>
      <c r="E539" s="28" t="str">
        <f>VLOOKUP($C539,Demographics!$A$2:$V$2860,3,FALSE)</f>
        <v xml:space="preserve">9-12      </v>
      </c>
      <c r="F539" s="28">
        <f>VLOOKUP($C539,Demographics!$A$2:$V$2860,4,FALSE)</f>
        <v>86</v>
      </c>
      <c r="G539" s="29">
        <f>VLOOKUP($C539,Demographics!$A$2:$V$2860,20,FALSE)</f>
        <v>6</v>
      </c>
      <c r="H539" s="29">
        <f>VLOOKUP($C539,Demographics!$A$2:$V$2860,21,FALSE)</f>
        <v>23.6</v>
      </c>
      <c r="I539" s="27">
        <f>VLOOKUP($C539,Demographics!$A$2:$V$2860,22,FALSE)/100</f>
        <v>0.26669999999999999</v>
      </c>
      <c r="J539" s="25">
        <f>VLOOKUP($C539,Demographics!$A$2:$V$2860,5,FALSE)/100</f>
        <v>0</v>
      </c>
      <c r="K539" s="26">
        <f>VLOOKUP($C539,Demographics!$A$2:$V$2860,6,FALSE)/100</f>
        <v>8.14E-2</v>
      </c>
      <c r="L539" s="26">
        <f>VLOOKUP($C539,Demographics!$A$2:$V$2860,7,FALSE)/100</f>
        <v>1.1599999999999999E-2</v>
      </c>
      <c r="M539" s="26">
        <f>VLOOKUP($C539,Demographics!$A$2:$V$2860,8,FALSE)/100</f>
        <v>0</v>
      </c>
      <c r="N539" s="26">
        <f>VLOOKUP($C539,Demographics!$A$2:$V$2860,9,FALSE)/100</f>
        <v>3.49E-2</v>
      </c>
      <c r="O539" s="26">
        <f>VLOOKUP($C539,Demographics!$A$2:$V$2860,10,FALSE)/100</f>
        <v>0.86049999999999993</v>
      </c>
      <c r="P539" s="26">
        <f>VLOOKUP($C539,Demographics!$A$2:$V$2860,11,FALSE)/100</f>
        <v>1.1599999999999999E-2</v>
      </c>
      <c r="Q539" s="26">
        <f>VLOOKUP($C539,Demographics!$A$2:$V$2860,12,FALSE)/100</f>
        <v>0.51159999999999994</v>
      </c>
      <c r="R539" s="26">
        <f>VLOOKUP($C539,Demographics!$A$2:$V$2860,13,FALSE)/100</f>
        <v>0.48840000000000006</v>
      </c>
      <c r="S539" s="26">
        <f>VLOOKUP($C539,Demographics!$A$2:$V$2860,14,FALSE)/100</f>
        <v>0</v>
      </c>
      <c r="T539" s="26">
        <f>VLOOKUP($C539,Demographics!$A$2:$V$2860,15,FALSE)/100</f>
        <v>0</v>
      </c>
      <c r="U539" s="26">
        <f>VLOOKUP($C539,Demographics!$A$2:$V$2860,16,FALSE)/100</f>
        <v>9.5199999999999993E-2</v>
      </c>
      <c r="V539" s="26">
        <f>VLOOKUP($C539,Demographics!$A$2:$V$2860,17,FALSE)/100</f>
        <v>0.29760000000000003</v>
      </c>
      <c r="W539" s="26">
        <f>VLOOKUP($C539,Demographics!$A$2:$V$2860,18,FALSE)/100</f>
        <v>0</v>
      </c>
      <c r="X539" s="27">
        <f>VLOOKUP($C539,Demographics!$A$2:$V$2860,19,FALSE)/100</f>
        <v>0</v>
      </c>
      <c r="Y539" s="68">
        <f>IF(VLOOKUP($C539,MSP_HSPE!$B$2:$F$671,2,0)=0,"",VLOOKUP($C539,MSP_HSPE!$B$2:$F$671,2,0))</f>
        <v>3.24</v>
      </c>
      <c r="Z539" s="69">
        <f>IF(VLOOKUP($C539,MSP_HSPE!$B$2:$F$671,4,0)=0,"",VLOOKUP($C539,MSP_HSPE!$B$2:$F$671,4,0))</f>
        <v>3.35</v>
      </c>
      <c r="AA539" s="69">
        <f>IF(VLOOKUP($C539,EOC!$A$2:$F$1091,2,0)=0,"",VLOOKUP($C539,EOC!$A$2:$F$1091,2,0))</f>
        <v>3.23</v>
      </c>
      <c r="AB539" s="69">
        <f>IF(VLOOKUP($C539,EOC!$A$2:$F$1091,4,0)=0,"",VLOOKUP($C539,EOC!$A$2:$F$1091,4,0))</f>
        <v>3.65</v>
      </c>
      <c r="AC539" s="70">
        <f>IF(VLOOKUP($C539,EOC!$A$2:$F$1091,6,0)=0,"",VLOOKUP($C539,EOC!$A$2:$F$1091,6,0))</f>
        <v>3.2269999999999999</v>
      </c>
      <c r="AD539" s="65">
        <f>Y539-(Modeling!$H$4+'High Schools'!V600*Modeling!$H$5)</f>
        <v>-8.6559449064673277E-2</v>
      </c>
      <c r="AE539" s="66">
        <f>Z539-(Modeling!$I$4+V539*Modeling!$I$5)</f>
        <v>0.25297320065186524</v>
      </c>
      <c r="AF539" s="64">
        <f>AA539-(Modeling!$J$4+V539*Modeling!$J$5)</f>
        <v>1.0707137704769365</v>
      </c>
      <c r="AG539" s="62">
        <f>AC539-(Modeling!$K$4+V539*Modeling!$K$5)</f>
        <v>0.43514627617877055</v>
      </c>
      <c r="AH539" s="67">
        <f t="shared" si="16"/>
        <v>1.672273798242899</v>
      </c>
      <c r="AI539" s="94">
        <f t="shared" si="17"/>
        <v>51</v>
      </c>
    </row>
    <row r="540" spans="1:35" x14ac:dyDescent="0.2">
      <c r="A540" s="36" t="s">
        <v>87</v>
      </c>
      <c r="B540" s="35" t="s">
        <v>453</v>
      </c>
      <c r="C540" s="53">
        <v>1707</v>
      </c>
      <c r="D540" s="28" t="str">
        <f>VLOOKUP($C540,Demographics!$A$2:$V$2860,2,FALSE)</f>
        <v>A</v>
      </c>
      <c r="E540" s="28" t="str">
        <f>VLOOKUP($C540,Demographics!$A$2:$V$2860,3,FALSE)</f>
        <v xml:space="preserve">9-12      </v>
      </c>
      <c r="F540" s="28">
        <f>VLOOKUP($C540,Demographics!$A$2:$V$2860,4,FALSE)</f>
        <v>147</v>
      </c>
      <c r="G540" s="29">
        <f>VLOOKUP($C540,Demographics!$A$2:$V$2860,20,FALSE)</f>
        <v>9</v>
      </c>
      <c r="H540" s="29">
        <f>VLOOKUP($C540,Demographics!$A$2:$V$2860,21,FALSE)</f>
        <v>14.6</v>
      </c>
      <c r="I540" s="27">
        <f>VLOOKUP($C540,Demographics!$A$2:$V$2860,22,FALSE)/100</f>
        <v>0.52939999999999998</v>
      </c>
      <c r="J540" s="25">
        <f>VLOOKUP($C540,Demographics!$A$2:$V$2860,5,FALSE)/100</f>
        <v>0</v>
      </c>
      <c r="K540" s="26">
        <f>VLOOKUP($C540,Demographics!$A$2:$V$2860,6,FALSE)/100</f>
        <v>6.8000000000000005E-3</v>
      </c>
      <c r="L540" s="26">
        <f>VLOOKUP($C540,Demographics!$A$2:$V$2860,7,FALSE)/100</f>
        <v>0</v>
      </c>
      <c r="M540" s="26">
        <f>VLOOKUP($C540,Demographics!$A$2:$V$2860,8,FALSE)/100</f>
        <v>2.0400000000000001E-2</v>
      </c>
      <c r="N540" s="26">
        <f>VLOOKUP($C540,Demographics!$A$2:$V$2860,9,FALSE)/100</f>
        <v>0.1429</v>
      </c>
      <c r="O540" s="26">
        <f>VLOOKUP($C540,Demographics!$A$2:$V$2860,10,FALSE)/100</f>
        <v>0.8095</v>
      </c>
      <c r="P540" s="26">
        <f>VLOOKUP($C540,Demographics!$A$2:$V$2860,11,FALSE)/100</f>
        <v>2.0400000000000001E-2</v>
      </c>
      <c r="Q540" s="26">
        <f>VLOOKUP($C540,Demographics!$A$2:$V$2860,12,FALSE)/100</f>
        <v>0.57820000000000005</v>
      </c>
      <c r="R540" s="26">
        <f>VLOOKUP($C540,Demographics!$A$2:$V$2860,13,FALSE)/100</f>
        <v>0.42180000000000001</v>
      </c>
      <c r="S540" s="26">
        <f>VLOOKUP($C540,Demographics!$A$2:$V$2860,14,FALSE)/100</f>
        <v>0</v>
      </c>
      <c r="T540" s="26">
        <f>VLOOKUP($C540,Demographics!$A$2:$V$2860,15,FALSE)/100</f>
        <v>3.8800000000000001E-2</v>
      </c>
      <c r="U540" s="26">
        <f>VLOOKUP($C540,Demographics!$A$2:$V$2860,16,FALSE)/100</f>
        <v>0.1085</v>
      </c>
      <c r="V540" s="26">
        <f>VLOOKUP($C540,Demographics!$A$2:$V$2860,17,FALSE)/100</f>
        <v>0.41090000000000004</v>
      </c>
      <c r="W540" s="26">
        <f>VLOOKUP($C540,Demographics!$A$2:$V$2860,18,FALSE)/100</f>
        <v>5.4299999999999994E-2</v>
      </c>
      <c r="X540" s="27">
        <f>VLOOKUP($C540,Demographics!$A$2:$V$2860,19,FALSE)/100</f>
        <v>0</v>
      </c>
      <c r="Y540" s="68">
        <f>IF(VLOOKUP($C540,MSP_HSPE!$B$2:$F$671,2,0)=0,"",VLOOKUP($C540,MSP_HSPE!$B$2:$F$671,2,0))</f>
        <v>2.56</v>
      </c>
      <c r="Z540" s="69">
        <f>IF(VLOOKUP($C540,MSP_HSPE!$B$2:$F$671,4,0)=0,"",VLOOKUP($C540,MSP_HSPE!$B$2:$F$671,4,0))</f>
        <v>2.2149999999999999</v>
      </c>
      <c r="AA540" s="69">
        <f>IF(VLOOKUP($C540,EOC!$A$2:$F$1091,2,0)=0,"",VLOOKUP($C540,EOC!$A$2:$F$1091,2,0))</f>
        <v>1.357</v>
      </c>
      <c r="AB540" s="69" t="str">
        <f>IF(VLOOKUP($C540,EOC!$A$2:$F$1091,4,0)=0,"",VLOOKUP($C540,EOC!$A$2:$F$1091,4,0))</f>
        <v/>
      </c>
      <c r="AC540" s="70">
        <f>IF(VLOOKUP($C540,EOC!$A$2:$F$1091,6,0)=0,"",VLOOKUP($C540,EOC!$A$2:$F$1091,6,0))</f>
        <v>1.92</v>
      </c>
      <c r="AD540" s="65">
        <f>Y540-(Modeling!$H$4+'High Schools'!V477*Modeling!$H$5)</f>
        <v>-0.54713028882118975</v>
      </c>
      <c r="AE540" s="66">
        <f>Z540-(Modeling!$I$4+V540*Modeling!$I$5)</f>
        <v>-0.76859958402189577</v>
      </c>
      <c r="AF540" s="64">
        <f>AA540-(Modeling!$J$4+V540*Modeling!$J$5)</f>
        <v>-0.69146826176141984</v>
      </c>
      <c r="AG540" s="62">
        <f>AC540-(Modeling!$K$4+V540*Modeling!$K$5)</f>
        <v>-0.70737736233096937</v>
      </c>
      <c r="AH540" s="67">
        <f t="shared" si="16"/>
        <v>-2.7145754969354745</v>
      </c>
      <c r="AI540" s="94">
        <f t="shared" si="17"/>
        <v>467</v>
      </c>
    </row>
    <row r="541" spans="1:35" x14ac:dyDescent="0.2">
      <c r="A541" s="36" t="s">
        <v>87</v>
      </c>
      <c r="B541" s="35" t="s">
        <v>1264</v>
      </c>
      <c r="C541" s="53">
        <v>5004</v>
      </c>
      <c r="D541" s="28" t="str">
        <f>VLOOKUP($C541,Demographics!$A$2:$V$2860,2,FALSE)</f>
        <v>A</v>
      </c>
      <c r="E541" s="28" t="str">
        <f>VLOOKUP($C541,Demographics!$A$2:$V$2860,3,FALSE)</f>
        <v xml:space="preserve">K-12      </v>
      </c>
      <c r="F541" s="28">
        <f>VLOOKUP($C541,Demographics!$A$2:$V$2860,4,FALSE)</f>
        <v>74</v>
      </c>
      <c r="G541" s="29">
        <f>VLOOKUP($C541,Demographics!$A$2:$V$2860,20,FALSE)</f>
        <v>19</v>
      </c>
      <c r="H541" s="29">
        <f>VLOOKUP($C541,Demographics!$A$2:$V$2860,21,FALSE)</f>
        <v>15</v>
      </c>
      <c r="I541" s="27">
        <f>VLOOKUP($C541,Demographics!$A$2:$V$2860,22,FALSE)/100</f>
        <v>1</v>
      </c>
      <c r="J541" s="25">
        <f>VLOOKUP($C541,Demographics!$A$2:$V$2860,5,FALSE)/100</f>
        <v>0</v>
      </c>
      <c r="K541" s="26">
        <f>VLOOKUP($C541,Demographics!$A$2:$V$2860,6,FALSE)/100</f>
        <v>5.4100000000000002E-2</v>
      </c>
      <c r="L541" s="26">
        <f>VLOOKUP($C541,Demographics!$A$2:$V$2860,7,FALSE)/100</f>
        <v>0</v>
      </c>
      <c r="M541" s="26">
        <f>VLOOKUP($C541,Demographics!$A$2:$V$2860,8,FALSE)/100</f>
        <v>1.3500000000000002E-2</v>
      </c>
      <c r="N541" s="26">
        <f>VLOOKUP($C541,Demographics!$A$2:$V$2860,9,FALSE)/100</f>
        <v>5.4100000000000002E-2</v>
      </c>
      <c r="O541" s="26">
        <f>VLOOKUP($C541,Demographics!$A$2:$V$2860,10,FALSE)/100</f>
        <v>0.83779999999999999</v>
      </c>
      <c r="P541" s="26">
        <f>VLOOKUP($C541,Demographics!$A$2:$V$2860,11,FALSE)/100</f>
        <v>4.0500000000000001E-2</v>
      </c>
      <c r="Q541" s="26">
        <f>VLOOKUP($C541,Demographics!$A$2:$V$2860,12,FALSE)/100</f>
        <v>0.5</v>
      </c>
      <c r="R541" s="26">
        <f>VLOOKUP($C541,Demographics!$A$2:$V$2860,13,FALSE)/100</f>
        <v>0.5</v>
      </c>
      <c r="S541" s="26">
        <f>VLOOKUP($C541,Demographics!$A$2:$V$2860,14,FALSE)/100</f>
        <v>0</v>
      </c>
      <c r="T541" s="26">
        <f>VLOOKUP($C541,Demographics!$A$2:$V$2860,15,FALSE)/100</f>
        <v>0</v>
      </c>
      <c r="U541" s="26">
        <f>VLOOKUP($C541,Demographics!$A$2:$V$2860,16,FALSE)/100</f>
        <v>1.41E-2</v>
      </c>
      <c r="V541" s="26">
        <f>VLOOKUP($C541,Demographics!$A$2:$V$2860,17,FALSE)/100</f>
        <v>7.0400000000000004E-2</v>
      </c>
      <c r="W541" s="26">
        <f>VLOOKUP($C541,Demographics!$A$2:$V$2860,18,FALSE)/100</f>
        <v>1.41E-2</v>
      </c>
      <c r="X541" s="27">
        <f>VLOOKUP($C541,Demographics!$A$2:$V$2860,19,FALSE)/100</f>
        <v>0</v>
      </c>
      <c r="Y541" s="68" t="str">
        <f>IF(VLOOKUP($C541,MSP_HSPE!$B$2:$F$671,2,0)=0,"",VLOOKUP($C541,MSP_HSPE!$B$2:$F$671,2,0))</f>
        <v/>
      </c>
      <c r="Z541" s="69" t="str">
        <f>IF(VLOOKUP($C541,MSP_HSPE!$B$2:$F$671,4,0)=0,"",VLOOKUP($C541,MSP_HSPE!$B$2:$F$671,4,0))</f>
        <v/>
      </c>
      <c r="AA541" s="69" t="str">
        <f>IF(VLOOKUP($C541,EOC!$A$2:$F$1091,2,0)=0,"",VLOOKUP($C541,EOC!$A$2:$F$1091,2,0))</f>
        <v/>
      </c>
      <c r="AB541" s="69" t="str">
        <f>IF(VLOOKUP($C541,EOC!$A$2:$F$1091,4,0)=0,"",VLOOKUP($C541,EOC!$A$2:$F$1091,4,0))</f>
        <v/>
      </c>
      <c r="AC541" s="70" t="str">
        <f>IF(VLOOKUP($C541,EOC!$A$2:$F$1091,6,0)=0,"",VLOOKUP($C541,EOC!$A$2:$F$1091,6,0))</f>
        <v/>
      </c>
      <c r="AD541" s="67"/>
      <c r="AE541" s="63"/>
      <c r="AF541" s="63"/>
      <c r="AG541" s="62"/>
      <c r="AH541" s="67" t="str">
        <f t="shared" si="16"/>
        <v/>
      </c>
      <c r="AI541" s="94" t="str">
        <f t="shared" si="17"/>
        <v/>
      </c>
    </row>
    <row r="542" spans="1:35" x14ac:dyDescent="0.2">
      <c r="A542" s="36" t="s">
        <v>87</v>
      </c>
      <c r="B542" s="35" t="s">
        <v>745</v>
      </c>
      <c r="C542" s="53">
        <v>2581</v>
      </c>
      <c r="D542" s="28" t="str">
        <f>VLOOKUP($C542,Demographics!$A$2:$V$2860,2,FALSE)</f>
        <v>P</v>
      </c>
      <c r="E542" s="28" t="str">
        <f>VLOOKUP($C542,Demographics!$A$2:$V$2860,3,FALSE)</f>
        <v xml:space="preserve">9-12      </v>
      </c>
      <c r="F542" s="28">
        <f>VLOOKUP($C542,Demographics!$A$2:$V$2860,4,FALSE)</f>
        <v>1488</v>
      </c>
      <c r="G542" s="29">
        <f>VLOOKUP($C542,Demographics!$A$2:$V$2860,20,FALSE)</f>
        <v>20</v>
      </c>
      <c r="H542" s="29">
        <f>VLOOKUP($C542,Demographics!$A$2:$V$2860,21,FALSE)</f>
        <v>11.5</v>
      </c>
      <c r="I542" s="27">
        <f>VLOOKUP($C542,Demographics!$A$2:$V$2860,22,FALSE)/100</f>
        <v>0.84209999999999996</v>
      </c>
      <c r="J542" s="25">
        <f>VLOOKUP($C542,Demographics!$A$2:$V$2860,5,FALSE)/100</f>
        <v>1.01E-2</v>
      </c>
      <c r="K542" s="26">
        <f>VLOOKUP($C542,Demographics!$A$2:$V$2860,6,FALSE)/100</f>
        <v>1.34E-2</v>
      </c>
      <c r="L542" s="26">
        <f>VLOOKUP($C542,Demographics!$A$2:$V$2860,7,FALSE)/100</f>
        <v>4.6999999999999993E-3</v>
      </c>
      <c r="M542" s="26">
        <f>VLOOKUP($C542,Demographics!$A$2:$V$2860,8,FALSE)/100</f>
        <v>8.1000000000000013E-3</v>
      </c>
      <c r="N542" s="26">
        <f>VLOOKUP($C542,Demographics!$A$2:$V$2860,9,FALSE)/100</f>
        <v>6.7199999999999996E-2</v>
      </c>
      <c r="O542" s="26">
        <f>VLOOKUP($C542,Demographics!$A$2:$V$2860,10,FALSE)/100</f>
        <v>0.85420000000000007</v>
      </c>
      <c r="P542" s="26">
        <f>VLOOKUP($C542,Demographics!$A$2:$V$2860,11,FALSE)/100</f>
        <v>4.2300000000000004E-2</v>
      </c>
      <c r="Q542" s="26">
        <f>VLOOKUP($C542,Demographics!$A$2:$V$2860,12,FALSE)/100</f>
        <v>0.50600000000000001</v>
      </c>
      <c r="R542" s="26">
        <f>VLOOKUP($C542,Demographics!$A$2:$V$2860,13,FALSE)/100</f>
        <v>0.49399999999999999</v>
      </c>
      <c r="S542" s="26">
        <f>VLOOKUP($C542,Demographics!$A$2:$V$2860,14,FALSE)/100</f>
        <v>0</v>
      </c>
      <c r="T542" s="26">
        <f>VLOOKUP($C542,Demographics!$A$2:$V$2860,15,FALSE)/100</f>
        <v>1.0500000000000001E-2</v>
      </c>
      <c r="U542" s="26">
        <f>VLOOKUP($C542,Demographics!$A$2:$V$2860,16,FALSE)/100</f>
        <v>0.1244</v>
      </c>
      <c r="V542" s="26">
        <f>VLOOKUP($C542,Demographics!$A$2:$V$2860,17,FALSE)/100</f>
        <v>0.22489999999999999</v>
      </c>
      <c r="W542" s="26">
        <f>VLOOKUP($C542,Demographics!$A$2:$V$2860,18,FALSE)/100</f>
        <v>3.5799999999999998E-2</v>
      </c>
      <c r="X542" s="27">
        <f>VLOOKUP($C542,Demographics!$A$2:$V$2860,19,FALSE)/100</f>
        <v>1.4000000000000002E-3</v>
      </c>
      <c r="Y542" s="68">
        <f>IF(VLOOKUP($C542,MSP_HSPE!$B$2:$F$671,2,0)=0,"",VLOOKUP($C542,MSP_HSPE!$B$2:$F$671,2,0))</f>
        <v>3.4</v>
      </c>
      <c r="Z542" s="69">
        <f>IF(VLOOKUP($C542,MSP_HSPE!$B$2:$F$671,4,0)=0,"",VLOOKUP($C542,MSP_HSPE!$B$2:$F$671,4,0))</f>
        <v>3.26</v>
      </c>
      <c r="AA542" s="69" t="str">
        <f>IF(VLOOKUP($C542,EOC!$A$2:$F$1091,2,0)=0,"",VLOOKUP($C542,EOC!$A$2:$F$1091,2,0))</f>
        <v/>
      </c>
      <c r="AB542" s="69">
        <f>IF(VLOOKUP($C542,EOC!$A$2:$F$1091,4,0)=0,"",VLOOKUP($C542,EOC!$A$2:$F$1091,4,0))</f>
        <v>3.161</v>
      </c>
      <c r="AC542" s="70">
        <f>IF(VLOOKUP($C542,EOC!$A$2:$F$1091,6,0)=0,"",VLOOKUP($C542,EOC!$A$2:$F$1091,6,0))</f>
        <v>2.9689999999999999</v>
      </c>
      <c r="AD542" s="65">
        <f>Y542-(Modeling!$H$4+'High Schools'!V478*Modeling!$H$5)</f>
        <v>-0.16700144882911827</v>
      </c>
      <c r="AE542" s="66">
        <f>Z542-(Modeling!$I$4+V542*Modeling!$I$5)</f>
        <v>9.0191571753209576E-2</v>
      </c>
      <c r="AF542" s="63"/>
      <c r="AG542" s="62">
        <f>AC542-(Modeling!$K$4+V542*Modeling!$K$5)</f>
        <v>7.1608487296671353E-2</v>
      </c>
      <c r="AH542" s="67">
        <f t="shared" si="16"/>
        <v>-5.201389779237342E-3</v>
      </c>
      <c r="AI542" s="94">
        <f t="shared" si="17"/>
        <v>298</v>
      </c>
    </row>
    <row r="543" spans="1:35" x14ac:dyDescent="0.2">
      <c r="A543" s="36" t="s">
        <v>148</v>
      </c>
      <c r="B543" s="35" t="s">
        <v>322</v>
      </c>
      <c r="C543" s="53">
        <v>4131</v>
      </c>
      <c r="D543" s="28" t="str">
        <f>VLOOKUP($C543,Demographics!$A$2:$V$2860,2,FALSE)</f>
        <v>P</v>
      </c>
      <c r="E543" s="28" t="str">
        <f>VLOOKUP($C543,Demographics!$A$2:$V$2860,3,FALSE)</f>
        <v xml:space="preserve">9-12      </v>
      </c>
      <c r="F543" s="28">
        <f>VLOOKUP($C543,Demographics!$A$2:$V$2860,4,FALSE)</f>
        <v>856</v>
      </c>
      <c r="G543" s="29">
        <f>VLOOKUP($C543,Demographics!$A$2:$V$2860,20,FALSE)</f>
        <v>21</v>
      </c>
      <c r="H543" s="29">
        <f>VLOOKUP($C543,Demographics!$A$2:$V$2860,21,FALSE)</f>
        <v>12</v>
      </c>
      <c r="I543" s="27">
        <f>VLOOKUP($C543,Demographics!$A$2:$V$2860,22,FALSE)/100</f>
        <v>0.75</v>
      </c>
      <c r="J543" s="25">
        <f>VLOOKUP($C543,Demographics!$A$2:$V$2860,5,FALSE)/100</f>
        <v>6.9999999999999993E-3</v>
      </c>
      <c r="K543" s="26">
        <f>VLOOKUP($C543,Demographics!$A$2:$V$2860,6,FALSE)/100</f>
        <v>0.09</v>
      </c>
      <c r="L543" s="26">
        <f>VLOOKUP($C543,Demographics!$A$2:$V$2860,7,FALSE)/100</f>
        <v>2.1000000000000001E-2</v>
      </c>
      <c r="M543" s="26">
        <f>VLOOKUP($C543,Demographics!$A$2:$V$2860,8,FALSE)/100</f>
        <v>8.2899999999999988E-2</v>
      </c>
      <c r="N543" s="26">
        <f>VLOOKUP($C543,Demographics!$A$2:$V$2860,9,FALSE)/100</f>
        <v>0.13200000000000001</v>
      </c>
      <c r="O543" s="26">
        <f>VLOOKUP($C543,Demographics!$A$2:$V$2860,10,FALSE)/100</f>
        <v>0.53270000000000006</v>
      </c>
      <c r="P543" s="26">
        <f>VLOOKUP($C543,Demographics!$A$2:$V$2860,11,FALSE)/100</f>
        <v>0.1343</v>
      </c>
      <c r="Q543" s="26">
        <f>VLOOKUP($C543,Demographics!$A$2:$V$2860,12,FALSE)/100</f>
        <v>0.50470000000000004</v>
      </c>
      <c r="R543" s="26">
        <f>VLOOKUP($C543,Demographics!$A$2:$V$2860,13,FALSE)/100</f>
        <v>0.49530000000000002</v>
      </c>
      <c r="S543" s="26">
        <f>VLOOKUP($C543,Demographics!$A$2:$V$2860,14,FALSE)/100</f>
        <v>0</v>
      </c>
      <c r="T543" s="26">
        <f>VLOOKUP($C543,Demographics!$A$2:$V$2860,15,FALSE)/100</f>
        <v>6.0999999999999995E-3</v>
      </c>
      <c r="U543" s="26">
        <f>VLOOKUP($C543,Demographics!$A$2:$V$2860,16,FALSE)/100</f>
        <v>5.9500000000000004E-2</v>
      </c>
      <c r="V543" s="26">
        <f>VLOOKUP($C543,Demographics!$A$2:$V$2860,17,FALSE)/100</f>
        <v>0.18690000000000001</v>
      </c>
      <c r="W543" s="26">
        <f>VLOOKUP($C543,Demographics!$A$2:$V$2860,18,FALSE)/100</f>
        <v>1.8200000000000001E-2</v>
      </c>
      <c r="X543" s="27">
        <f>VLOOKUP($C543,Demographics!$A$2:$V$2860,19,FALSE)/100</f>
        <v>0</v>
      </c>
      <c r="Y543" s="68">
        <f>IF(VLOOKUP($C543,MSP_HSPE!$B$2:$F$671,2,0)=0,"",VLOOKUP($C543,MSP_HSPE!$B$2:$F$671,2,0))</f>
        <v>3.44</v>
      </c>
      <c r="Z543" s="69">
        <f>IF(VLOOKUP($C543,MSP_HSPE!$B$2:$F$671,4,0)=0,"",VLOOKUP($C543,MSP_HSPE!$B$2:$F$671,4,0))</f>
        <v>2.9180000000000001</v>
      </c>
      <c r="AA543" s="69">
        <f>IF(VLOOKUP($C543,EOC!$A$2:$F$1091,2,0)=0,"",VLOOKUP($C543,EOC!$A$2:$F$1091,2,0))</f>
        <v>2.0459999999999998</v>
      </c>
      <c r="AB543" s="69">
        <f>IF(VLOOKUP($C543,EOC!$A$2:$F$1091,4,0)=0,"",VLOOKUP($C543,EOC!$A$2:$F$1091,4,0))</f>
        <v>3.1779999999999995</v>
      </c>
      <c r="AC543" s="70">
        <f>IF(VLOOKUP($C543,EOC!$A$2:$F$1091,6,0)=0,"",VLOOKUP($C543,EOC!$A$2:$F$1091,6,0))</f>
        <v>3.1140000000000003</v>
      </c>
      <c r="AD543" s="65">
        <f>Y543-(Modeling!$H$4+'High Schools'!V349*Modeling!$H$5)</f>
        <v>0.33677373600784088</v>
      </c>
      <c r="AE543" s="66">
        <f>Z543-(Modeling!$I$4+V543*Modeling!$I$5)</f>
        <v>-0.28985109534649967</v>
      </c>
      <c r="AF543" s="64">
        <f>AA543-(Modeling!$J$4+V543*Modeling!$J$5)</f>
        <v>-0.22156115477649641</v>
      </c>
      <c r="AG543" s="62">
        <f>AC543-(Modeling!$K$4+V543*Modeling!$K$5)</f>
        <v>0.16144430603780258</v>
      </c>
      <c r="AH543" s="67">
        <f t="shared" si="16"/>
        <v>-1.3194208077352609E-2</v>
      </c>
      <c r="AI543" s="94">
        <f t="shared" si="17"/>
        <v>300</v>
      </c>
    </row>
    <row r="544" spans="1:35" x14ac:dyDescent="0.2">
      <c r="A544" s="36" t="s">
        <v>421</v>
      </c>
      <c r="B544" s="35" t="s">
        <v>1247</v>
      </c>
      <c r="C544" s="53">
        <v>5241</v>
      </c>
      <c r="D544" s="28" t="str">
        <f>VLOOKUP($C544,Demographics!$A$2:$V$2860,2,FALSE)</f>
        <v>5</v>
      </c>
      <c r="E544" s="28" t="str">
        <f>VLOOKUP($C544,Demographics!$A$2:$V$2860,3,FALSE)</f>
        <v xml:space="preserve">K-12      </v>
      </c>
      <c r="F544" s="28">
        <f>VLOOKUP($C544,Demographics!$A$2:$V$2860,4,FALSE)</f>
        <v>110</v>
      </c>
      <c r="G544" s="29">
        <f>VLOOKUP($C544,Demographics!$A$2:$V$2860,20,FALSE)</f>
        <v>22</v>
      </c>
      <c r="H544" s="29">
        <f>VLOOKUP($C544,Demographics!$A$2:$V$2860,21,FALSE)</f>
        <v>14.7</v>
      </c>
      <c r="I544" s="27">
        <f>VLOOKUP($C544,Demographics!$A$2:$V$2860,22,FALSE)/100</f>
        <v>0.4</v>
      </c>
      <c r="J544" s="25">
        <f>VLOOKUP($C544,Demographics!$A$2:$V$2860,5,FALSE)/100</f>
        <v>0</v>
      </c>
      <c r="K544" s="26">
        <f>VLOOKUP($C544,Demographics!$A$2:$V$2860,6,FALSE)/100</f>
        <v>1.8200000000000001E-2</v>
      </c>
      <c r="L544" s="26">
        <f>VLOOKUP($C544,Demographics!$A$2:$V$2860,7,FALSE)/100</f>
        <v>0</v>
      </c>
      <c r="M544" s="26">
        <f>VLOOKUP($C544,Demographics!$A$2:$V$2860,8,FALSE)/100</f>
        <v>0</v>
      </c>
      <c r="N544" s="26">
        <f>VLOOKUP($C544,Demographics!$A$2:$V$2860,9,FALSE)/100</f>
        <v>5.45E-2</v>
      </c>
      <c r="O544" s="26">
        <f>VLOOKUP($C544,Demographics!$A$2:$V$2860,10,FALSE)/100</f>
        <v>0.75450000000000006</v>
      </c>
      <c r="P544" s="26">
        <f>VLOOKUP($C544,Demographics!$A$2:$V$2860,11,FALSE)/100</f>
        <v>0.17269999999999999</v>
      </c>
      <c r="Q544" s="26">
        <f>VLOOKUP($C544,Demographics!$A$2:$V$2860,12,FALSE)/100</f>
        <v>0.5</v>
      </c>
      <c r="R544" s="26">
        <f>VLOOKUP($C544,Demographics!$A$2:$V$2860,13,FALSE)/100</f>
        <v>0.5</v>
      </c>
      <c r="S544" s="26">
        <f>VLOOKUP($C544,Demographics!$A$2:$V$2860,14,FALSE)/100</f>
        <v>0</v>
      </c>
      <c r="T544" s="26">
        <f>VLOOKUP($C544,Demographics!$A$2:$V$2860,15,FALSE)/100</f>
        <v>0</v>
      </c>
      <c r="U544" s="26">
        <f>VLOOKUP($C544,Demographics!$A$2:$V$2860,16,FALSE)/100</f>
        <v>9.3999999999999986E-3</v>
      </c>
      <c r="V544" s="26">
        <f>VLOOKUP($C544,Demographics!$A$2:$V$2860,17,FALSE)/100</f>
        <v>0.24530000000000002</v>
      </c>
      <c r="W544" s="26">
        <f>VLOOKUP($C544,Demographics!$A$2:$V$2860,18,FALSE)/100</f>
        <v>9.3999999999999986E-3</v>
      </c>
      <c r="X544" s="27">
        <f>VLOOKUP($C544,Demographics!$A$2:$V$2860,19,FALSE)/100</f>
        <v>0</v>
      </c>
      <c r="Y544" s="68" t="str">
        <f>IF(VLOOKUP($C544,MSP_HSPE!$B$2:$F$671,2,0)=0,"",VLOOKUP($C544,MSP_HSPE!$B$2:$F$671,2,0))</f>
        <v/>
      </c>
      <c r="Z544" s="69" t="str">
        <f>IF(VLOOKUP($C544,MSP_HSPE!$B$2:$F$671,4,0)=0,"",VLOOKUP($C544,MSP_HSPE!$B$2:$F$671,4,0))</f>
        <v/>
      </c>
      <c r="AA544" s="69" t="str">
        <f>IF(VLOOKUP($C544,EOC!$A$2:$F$1091,2,0)=0,"",VLOOKUP($C544,EOC!$A$2:$F$1091,2,0))</f>
        <v/>
      </c>
      <c r="AB544" s="69" t="str">
        <f>IF(VLOOKUP($C544,EOC!$A$2:$F$1091,4,0)=0,"",VLOOKUP($C544,EOC!$A$2:$F$1091,4,0))</f>
        <v/>
      </c>
      <c r="AC544" s="70" t="str">
        <f>IF(VLOOKUP($C544,EOC!$A$2:$F$1091,6,0)=0,"",VLOOKUP($C544,EOC!$A$2:$F$1091,6,0))</f>
        <v/>
      </c>
      <c r="AD544" s="67"/>
      <c r="AE544" s="63"/>
      <c r="AF544" s="63"/>
      <c r="AG544" s="62"/>
      <c r="AH544" s="67" t="str">
        <f t="shared" si="16"/>
        <v/>
      </c>
      <c r="AI544" s="94" t="str">
        <f t="shared" si="17"/>
        <v/>
      </c>
    </row>
    <row r="545" spans="1:35" x14ac:dyDescent="0.2">
      <c r="A545" s="36" t="s">
        <v>421</v>
      </c>
      <c r="B545" s="35" t="s">
        <v>564</v>
      </c>
      <c r="C545" s="53">
        <v>3119</v>
      </c>
      <c r="D545" s="28" t="str">
        <f>VLOOKUP($C545,Demographics!$A$2:$V$2860,2,FALSE)</f>
        <v>P</v>
      </c>
      <c r="E545" s="28" t="str">
        <f>VLOOKUP($C545,Demographics!$A$2:$V$2860,3,FALSE)</f>
        <v xml:space="preserve">9-12      </v>
      </c>
      <c r="F545" s="28">
        <f>VLOOKUP($C545,Demographics!$A$2:$V$2860,4,FALSE)</f>
        <v>310</v>
      </c>
      <c r="G545" s="29">
        <f>VLOOKUP($C545,Demographics!$A$2:$V$2860,20,FALSE)</f>
        <v>12</v>
      </c>
      <c r="H545" s="29">
        <f>VLOOKUP($C545,Demographics!$A$2:$V$2860,21,FALSE)</f>
        <v>14.2</v>
      </c>
      <c r="I545" s="27">
        <f>VLOOKUP($C545,Demographics!$A$2:$V$2860,22,FALSE)/100</f>
        <v>0.65379999999999994</v>
      </c>
      <c r="J545" s="25">
        <f>VLOOKUP($C545,Demographics!$A$2:$V$2860,5,FALSE)/100</f>
        <v>3.5499999999999997E-2</v>
      </c>
      <c r="K545" s="26">
        <f>VLOOKUP($C545,Demographics!$A$2:$V$2860,6,FALSE)/100</f>
        <v>1.61E-2</v>
      </c>
      <c r="L545" s="26">
        <f>VLOOKUP($C545,Demographics!$A$2:$V$2860,7,FALSE)/100</f>
        <v>0</v>
      </c>
      <c r="M545" s="26">
        <f>VLOOKUP($C545,Demographics!$A$2:$V$2860,8,FALSE)/100</f>
        <v>9.7000000000000003E-3</v>
      </c>
      <c r="N545" s="26">
        <f>VLOOKUP($C545,Demographics!$A$2:$V$2860,9,FALSE)/100</f>
        <v>8.7100000000000011E-2</v>
      </c>
      <c r="O545" s="26">
        <f>VLOOKUP($C545,Demographics!$A$2:$V$2860,10,FALSE)/100</f>
        <v>0.81610000000000005</v>
      </c>
      <c r="P545" s="26">
        <f>VLOOKUP($C545,Demographics!$A$2:$V$2860,11,FALSE)/100</f>
        <v>3.5499999999999997E-2</v>
      </c>
      <c r="Q545" s="26">
        <f>VLOOKUP($C545,Demographics!$A$2:$V$2860,12,FALSE)/100</f>
        <v>0.49349999999999999</v>
      </c>
      <c r="R545" s="26">
        <f>VLOOKUP($C545,Demographics!$A$2:$V$2860,13,FALSE)/100</f>
        <v>0.50649999999999995</v>
      </c>
      <c r="S545" s="26">
        <f>VLOOKUP($C545,Demographics!$A$2:$V$2860,14,FALSE)/100</f>
        <v>0</v>
      </c>
      <c r="T545" s="26">
        <f>VLOOKUP($C545,Demographics!$A$2:$V$2860,15,FALSE)/100</f>
        <v>1.34E-2</v>
      </c>
      <c r="U545" s="26">
        <f>VLOOKUP($C545,Demographics!$A$2:$V$2860,16,FALSE)/100</f>
        <v>0.12039999999999999</v>
      </c>
      <c r="V545" s="26">
        <f>VLOOKUP($C545,Demographics!$A$2:$V$2860,17,FALSE)/100</f>
        <v>0.45150000000000001</v>
      </c>
      <c r="W545" s="26">
        <f>VLOOKUP($C545,Demographics!$A$2:$V$2860,18,FALSE)/100</f>
        <v>6.0199999999999997E-2</v>
      </c>
      <c r="X545" s="27">
        <f>VLOOKUP($C545,Demographics!$A$2:$V$2860,19,FALSE)/100</f>
        <v>2.0099999999999996E-2</v>
      </c>
      <c r="Y545" s="68">
        <f>IF(VLOOKUP($C545,MSP_HSPE!$B$2:$F$671,2,0)=0,"",VLOOKUP($C545,MSP_HSPE!$B$2:$F$671,2,0))</f>
        <v>2.97</v>
      </c>
      <c r="Z545" s="69">
        <f>IF(VLOOKUP($C545,MSP_HSPE!$B$2:$F$671,4,0)=0,"",VLOOKUP($C545,MSP_HSPE!$B$2:$F$671,4,0))</f>
        <v>2.6589999999999998</v>
      </c>
      <c r="AA545" s="69">
        <f>IF(VLOOKUP($C545,EOC!$A$2:$F$1091,2,0)=0,"",VLOOKUP($C545,EOC!$A$2:$F$1091,2,0))</f>
        <v>1.84</v>
      </c>
      <c r="AB545" s="69">
        <f>IF(VLOOKUP($C545,EOC!$A$2:$F$1091,4,0)=0,"",VLOOKUP($C545,EOC!$A$2:$F$1091,4,0))</f>
        <v>3.032</v>
      </c>
      <c r="AC545" s="70">
        <f>IF(VLOOKUP($C545,EOC!$A$2:$F$1091,6,0)=0,"",VLOOKUP($C545,EOC!$A$2:$F$1091,6,0))</f>
        <v>2.6549999999999998</v>
      </c>
      <c r="AD545" s="65">
        <f>Y545-(Modeling!$H$4+'High Schools'!V417*Modeling!$H$5)</f>
        <v>-0.17444817321633987</v>
      </c>
      <c r="AE545" s="66">
        <f>Z545-(Modeling!$I$4+V545*Modeling!$I$5)</f>
        <v>-0.28395399759431106</v>
      </c>
      <c r="AF545" s="64">
        <f>AA545-(Modeling!$J$4+V545*Modeling!$J$5)</f>
        <v>-0.16875767490243754</v>
      </c>
      <c r="AG545" s="62">
        <f>AC545-(Modeling!$K$4+V545*Modeling!$K$5)</f>
        <v>8.6561210277190437E-2</v>
      </c>
      <c r="AH545" s="67">
        <f t="shared" si="16"/>
        <v>-0.54059863543589803</v>
      </c>
      <c r="AI545" s="94">
        <f t="shared" si="17"/>
        <v>367</v>
      </c>
    </row>
    <row r="546" spans="1:35" x14ac:dyDescent="0.2">
      <c r="A546" s="36" t="s">
        <v>174</v>
      </c>
      <c r="B546" s="35" t="s">
        <v>1262</v>
      </c>
      <c r="C546" s="53">
        <v>5114</v>
      </c>
      <c r="D546" s="28" t="str">
        <f>VLOOKUP($C546,Demographics!$A$2:$V$2860,2,FALSE)</f>
        <v>A</v>
      </c>
      <c r="E546" s="28" t="str">
        <f>VLOOKUP($C546,Demographics!$A$2:$V$2860,3,FALSE)</f>
        <v xml:space="preserve">9-12      </v>
      </c>
      <c r="F546" s="28">
        <f>VLOOKUP($C546,Demographics!$A$2:$V$2860,4,FALSE)</f>
        <v>45</v>
      </c>
      <c r="G546" s="29">
        <f>VLOOKUP($C546,Demographics!$A$2:$V$2860,20,FALSE)</f>
        <v>11</v>
      </c>
      <c r="H546" s="29">
        <f>VLOOKUP($C546,Demographics!$A$2:$V$2860,21,FALSE)</f>
        <v>14.8</v>
      </c>
      <c r="I546" s="27">
        <f>VLOOKUP($C546,Demographics!$A$2:$V$2860,22,FALSE)/100</f>
        <v>0.75</v>
      </c>
      <c r="J546" s="25">
        <f>VLOOKUP($C546,Demographics!$A$2:$V$2860,5,FALSE)/100</f>
        <v>0</v>
      </c>
      <c r="K546" s="26">
        <f>VLOOKUP($C546,Demographics!$A$2:$V$2860,6,FALSE)/100</f>
        <v>0</v>
      </c>
      <c r="L546" s="26">
        <f>VLOOKUP($C546,Demographics!$A$2:$V$2860,7,FALSE)/100</f>
        <v>0</v>
      </c>
      <c r="M546" s="26">
        <f>VLOOKUP($C546,Demographics!$A$2:$V$2860,8,FALSE)/100</f>
        <v>0</v>
      </c>
      <c r="N546" s="26">
        <f>VLOOKUP($C546,Demographics!$A$2:$V$2860,9,FALSE)/100</f>
        <v>0.17780000000000001</v>
      </c>
      <c r="O546" s="26">
        <f>VLOOKUP($C546,Demographics!$A$2:$V$2860,10,FALSE)/100</f>
        <v>0.8</v>
      </c>
      <c r="P546" s="26">
        <f>VLOOKUP($C546,Demographics!$A$2:$V$2860,11,FALSE)/100</f>
        <v>2.2200000000000001E-2</v>
      </c>
      <c r="Q546" s="26">
        <f>VLOOKUP($C546,Demographics!$A$2:$V$2860,12,FALSE)/100</f>
        <v>0.37780000000000002</v>
      </c>
      <c r="R546" s="26">
        <f>VLOOKUP($C546,Demographics!$A$2:$V$2860,13,FALSE)/100</f>
        <v>0.62219999999999998</v>
      </c>
      <c r="S546" s="26">
        <f>VLOOKUP($C546,Demographics!$A$2:$V$2860,14,FALSE)/100</f>
        <v>0</v>
      </c>
      <c r="T546" s="26">
        <f>VLOOKUP($C546,Demographics!$A$2:$V$2860,15,FALSE)/100</f>
        <v>2.2700000000000001E-2</v>
      </c>
      <c r="U546" s="26">
        <f>VLOOKUP($C546,Demographics!$A$2:$V$2860,16,FALSE)/100</f>
        <v>0.13639999999999999</v>
      </c>
      <c r="V546" s="26">
        <f>VLOOKUP($C546,Demographics!$A$2:$V$2860,17,FALSE)/100</f>
        <v>0.61360000000000003</v>
      </c>
      <c r="W546" s="26">
        <f>VLOOKUP($C546,Demographics!$A$2:$V$2860,18,FALSE)/100</f>
        <v>9.0899999999999995E-2</v>
      </c>
      <c r="X546" s="27">
        <f>VLOOKUP($C546,Demographics!$A$2:$V$2860,19,FALSE)/100</f>
        <v>0</v>
      </c>
      <c r="Y546" s="68" t="str">
        <f>IF(VLOOKUP($C546,MSP_HSPE!$B$2:$F$671,2,0)=0,"",VLOOKUP($C546,MSP_HSPE!$B$2:$F$671,2,0))</f>
        <v/>
      </c>
      <c r="Z546" s="69" t="str">
        <f>IF(VLOOKUP($C546,MSP_HSPE!$B$2:$F$671,4,0)=0,"",VLOOKUP($C546,MSP_HSPE!$B$2:$F$671,4,0))</f>
        <v/>
      </c>
      <c r="AA546" s="69" t="str">
        <f>IF(VLOOKUP($C546,EOC!$A$2:$F$1091,2,0)=0,"",VLOOKUP($C546,EOC!$A$2:$F$1091,2,0))</f>
        <v/>
      </c>
      <c r="AB546" s="69" t="str">
        <f>IF(VLOOKUP($C546,EOC!$A$2:$F$1091,4,0)=0,"",VLOOKUP($C546,EOC!$A$2:$F$1091,4,0))</f>
        <v/>
      </c>
      <c r="AC546" s="70" t="str">
        <f>IF(VLOOKUP($C546,EOC!$A$2:$F$1091,6,0)=0,"",VLOOKUP($C546,EOC!$A$2:$F$1091,6,0))</f>
        <v/>
      </c>
      <c r="AD546" s="67"/>
      <c r="AE546" s="63"/>
      <c r="AF546" s="63"/>
      <c r="AG546" s="62"/>
      <c r="AH546" s="67" t="str">
        <f t="shared" si="16"/>
        <v/>
      </c>
      <c r="AI546" s="94" t="str">
        <f t="shared" si="17"/>
        <v/>
      </c>
    </row>
    <row r="547" spans="1:35" x14ac:dyDescent="0.2">
      <c r="A547" s="36" t="s">
        <v>174</v>
      </c>
      <c r="B547" s="35" t="s">
        <v>1263</v>
      </c>
      <c r="C547" s="53">
        <v>5152</v>
      </c>
      <c r="D547" s="28" t="str">
        <f>VLOOKUP($C547,Demographics!$A$2:$V$2860,2,FALSE)</f>
        <v>A</v>
      </c>
      <c r="E547" s="28" t="str">
        <f>VLOOKUP($C547,Demographics!$A$2:$V$2860,3,FALSE)</f>
        <v xml:space="preserve">K-12      </v>
      </c>
      <c r="F547" s="28">
        <f>VLOOKUP($C547,Demographics!$A$2:$V$2860,4,FALSE)</f>
        <v>168</v>
      </c>
      <c r="G547" s="29">
        <f>VLOOKUP($C547,Demographics!$A$2:$V$2860,20,FALSE)</f>
        <v>0</v>
      </c>
      <c r="H547" s="29">
        <f>VLOOKUP($C547,Demographics!$A$2:$V$2860,21,FALSE)</f>
        <v>0</v>
      </c>
      <c r="I547" s="27">
        <f>VLOOKUP($C547,Demographics!$A$2:$V$2860,22,FALSE)/100</f>
        <v>0</v>
      </c>
      <c r="J547" s="25">
        <f>VLOOKUP($C547,Demographics!$A$2:$V$2860,5,FALSE)/100</f>
        <v>0</v>
      </c>
      <c r="K547" s="26">
        <f>VLOOKUP($C547,Demographics!$A$2:$V$2860,6,FALSE)/100</f>
        <v>6.0000000000000001E-3</v>
      </c>
      <c r="L547" s="26">
        <f>VLOOKUP($C547,Demographics!$A$2:$V$2860,7,FALSE)/100</f>
        <v>0</v>
      </c>
      <c r="M547" s="26">
        <f>VLOOKUP($C547,Demographics!$A$2:$V$2860,8,FALSE)/100</f>
        <v>6.0000000000000001E-3</v>
      </c>
      <c r="N547" s="26">
        <f>VLOOKUP($C547,Demographics!$A$2:$V$2860,9,FALSE)/100</f>
        <v>1.7899999999999999E-2</v>
      </c>
      <c r="O547" s="26">
        <f>VLOOKUP($C547,Demographics!$A$2:$V$2860,10,FALSE)/100</f>
        <v>0.95829999999999993</v>
      </c>
      <c r="P547" s="26">
        <f>VLOOKUP($C547,Demographics!$A$2:$V$2860,11,FALSE)/100</f>
        <v>1.1899999999999999E-2</v>
      </c>
      <c r="Q547" s="26">
        <f>VLOOKUP($C547,Demographics!$A$2:$V$2860,12,FALSE)/100</f>
        <v>0.45829999999999999</v>
      </c>
      <c r="R547" s="26">
        <f>VLOOKUP($C547,Demographics!$A$2:$V$2860,13,FALSE)/100</f>
        <v>0.54170000000000007</v>
      </c>
      <c r="S547" s="26">
        <f>VLOOKUP($C547,Demographics!$A$2:$V$2860,14,FALSE)/100</f>
        <v>0</v>
      </c>
      <c r="T547" s="26">
        <f>VLOOKUP($C547,Demographics!$A$2:$V$2860,15,FALSE)/100</f>
        <v>0</v>
      </c>
      <c r="U547" s="26">
        <f>VLOOKUP($C547,Demographics!$A$2:$V$2860,16,FALSE)/100</f>
        <v>7.9299999999999995E-2</v>
      </c>
      <c r="V547" s="26">
        <f>VLOOKUP($C547,Demographics!$A$2:$V$2860,17,FALSE)/100</f>
        <v>0.10369999999999999</v>
      </c>
      <c r="W547" s="26">
        <f>VLOOKUP($C547,Demographics!$A$2:$V$2860,18,FALSE)/100</f>
        <v>6.0999999999999995E-3</v>
      </c>
      <c r="X547" s="27">
        <f>VLOOKUP($C547,Demographics!$A$2:$V$2860,19,FALSE)/100</f>
        <v>0</v>
      </c>
      <c r="Y547" s="68" t="str">
        <f>IF(VLOOKUP($C547,MSP_HSPE!$B$2:$F$671,2,0)=0,"",VLOOKUP($C547,MSP_HSPE!$B$2:$F$671,2,0))</f>
        <v/>
      </c>
      <c r="Z547" s="69" t="str">
        <f>IF(VLOOKUP($C547,MSP_HSPE!$B$2:$F$671,4,0)=0,"",VLOOKUP($C547,MSP_HSPE!$B$2:$F$671,4,0))</f>
        <v/>
      </c>
      <c r="AA547" s="69">
        <f>IF(VLOOKUP($C547,EOC!$A$2:$F$1091,2,0)=0,"",VLOOKUP($C547,EOC!$A$2:$F$1091,2,0))</f>
        <v>1.4980000000000002</v>
      </c>
      <c r="AB547" s="69" t="str">
        <f>IF(VLOOKUP($C547,EOC!$A$2:$F$1091,4,0)=0,"",VLOOKUP($C547,EOC!$A$2:$F$1091,4,0))</f>
        <v/>
      </c>
      <c r="AC547" s="70" t="str">
        <f>IF(VLOOKUP($C547,EOC!$A$2:$F$1091,6,0)=0,"",VLOOKUP($C547,EOC!$A$2:$F$1091,6,0))</f>
        <v/>
      </c>
      <c r="AD547" s="67"/>
      <c r="AE547" s="63"/>
      <c r="AF547" s="64">
        <f>AA547-(Modeling!$J$4+V547*Modeling!$J$5)</f>
        <v>-0.85093851503923812</v>
      </c>
      <c r="AG547" s="62"/>
      <c r="AH547" s="67">
        <f t="shared" si="16"/>
        <v>-0.85093851503923812</v>
      </c>
      <c r="AI547" s="94">
        <f t="shared" si="17"/>
        <v>399</v>
      </c>
    </row>
    <row r="548" spans="1:35" x14ac:dyDescent="0.2">
      <c r="A548" s="36" t="s">
        <v>174</v>
      </c>
      <c r="B548" s="35" t="s">
        <v>499</v>
      </c>
      <c r="C548" s="53">
        <v>4274</v>
      </c>
      <c r="D548" s="28" t="str">
        <f>VLOOKUP($C548,Demographics!$A$2:$V$2860,2,FALSE)</f>
        <v>P</v>
      </c>
      <c r="E548" s="28" t="str">
        <f>VLOOKUP($C548,Demographics!$A$2:$V$2860,3,FALSE)</f>
        <v xml:space="preserve">9-12      </v>
      </c>
      <c r="F548" s="28">
        <f>VLOOKUP($C548,Demographics!$A$2:$V$2860,4,FALSE)</f>
        <v>563</v>
      </c>
      <c r="G548" s="29">
        <f>VLOOKUP($C548,Demographics!$A$2:$V$2860,20,FALSE)</f>
        <v>19</v>
      </c>
      <c r="H548" s="29">
        <f>VLOOKUP($C548,Demographics!$A$2:$V$2860,21,FALSE)</f>
        <v>9.3000000000000007</v>
      </c>
      <c r="I548" s="27">
        <f>VLOOKUP($C548,Demographics!$A$2:$V$2860,22,FALSE)/100</f>
        <v>0.63329999999999997</v>
      </c>
      <c r="J548" s="25">
        <f>VLOOKUP($C548,Demographics!$A$2:$V$2860,5,FALSE)/100</f>
        <v>1.6E-2</v>
      </c>
      <c r="K548" s="26">
        <f>VLOOKUP($C548,Demographics!$A$2:$V$2860,6,FALSE)/100</f>
        <v>1.24E-2</v>
      </c>
      <c r="L548" s="26">
        <f>VLOOKUP($C548,Demographics!$A$2:$V$2860,7,FALSE)/100</f>
        <v>1.8E-3</v>
      </c>
      <c r="M548" s="26">
        <f>VLOOKUP($C548,Demographics!$A$2:$V$2860,8,FALSE)/100</f>
        <v>1.24E-2</v>
      </c>
      <c r="N548" s="26">
        <f>VLOOKUP($C548,Demographics!$A$2:$V$2860,9,FALSE)/100</f>
        <v>0.13320000000000001</v>
      </c>
      <c r="O548" s="26">
        <f>VLOOKUP($C548,Demographics!$A$2:$V$2860,10,FALSE)/100</f>
        <v>0.81349999999999989</v>
      </c>
      <c r="P548" s="26">
        <f>VLOOKUP($C548,Demographics!$A$2:$V$2860,11,FALSE)/100</f>
        <v>1.0700000000000001E-2</v>
      </c>
      <c r="Q548" s="26">
        <f>VLOOKUP($C548,Demographics!$A$2:$V$2860,12,FALSE)/100</f>
        <v>0.50800000000000001</v>
      </c>
      <c r="R548" s="26">
        <f>VLOOKUP($C548,Demographics!$A$2:$V$2860,13,FALSE)/100</f>
        <v>0.49200000000000005</v>
      </c>
      <c r="S548" s="26">
        <f>VLOOKUP($C548,Demographics!$A$2:$V$2860,14,FALSE)/100</f>
        <v>0</v>
      </c>
      <c r="T548" s="26">
        <f>VLOOKUP($C548,Demographics!$A$2:$V$2860,15,FALSE)/100</f>
        <v>1.4800000000000001E-2</v>
      </c>
      <c r="U548" s="26">
        <f>VLOOKUP($C548,Demographics!$A$2:$V$2860,16,FALSE)/100</f>
        <v>0.15710000000000002</v>
      </c>
      <c r="V548" s="26">
        <f>VLOOKUP($C548,Demographics!$A$2:$V$2860,17,FALSE)/100</f>
        <v>0.42700000000000005</v>
      </c>
      <c r="W548" s="26">
        <f>VLOOKUP($C548,Demographics!$A$2:$V$2860,18,FALSE)/100</f>
        <v>1.8500000000000003E-2</v>
      </c>
      <c r="X548" s="27">
        <f>VLOOKUP($C548,Demographics!$A$2:$V$2860,19,FALSE)/100</f>
        <v>7.4000000000000003E-3</v>
      </c>
      <c r="Y548" s="68">
        <f>IF(VLOOKUP($C548,MSP_HSPE!$B$2:$F$671,2,0)=0,"",VLOOKUP($C548,MSP_HSPE!$B$2:$F$671,2,0))</f>
        <v>3.1</v>
      </c>
      <c r="Z548" s="69">
        <f>IF(VLOOKUP($C548,MSP_HSPE!$B$2:$F$671,4,0)=0,"",VLOOKUP($C548,MSP_HSPE!$B$2:$F$671,4,0))</f>
        <v>2.8650000000000002</v>
      </c>
      <c r="AA548" s="69">
        <f>IF(VLOOKUP($C548,EOC!$A$2:$F$1091,2,0)=0,"",VLOOKUP($C548,EOC!$A$2:$F$1091,2,0))</f>
        <v>1.59</v>
      </c>
      <c r="AB548" s="69">
        <f>IF(VLOOKUP($C548,EOC!$A$2:$F$1091,4,0)=0,"",VLOOKUP($C548,EOC!$A$2:$F$1091,4,0))</f>
        <v>2.6019999999999999</v>
      </c>
      <c r="AC548" s="70">
        <f>IF(VLOOKUP($C548,EOC!$A$2:$F$1091,6,0)=0,"",VLOOKUP($C548,EOC!$A$2:$F$1091,6,0))</f>
        <v>2.8080000000000003</v>
      </c>
      <c r="AD548" s="65">
        <f>Y548-(Modeling!$H$4+'High Schools'!V471*Modeling!$H$5)</f>
        <v>-0.23057829815338193</v>
      </c>
      <c r="AE548" s="66">
        <f>Z548-(Modeling!$I$4+V548*Modeling!$I$5)</f>
        <v>-0.10248150664543942</v>
      </c>
      <c r="AF548" s="64">
        <f>AA548-(Modeling!$J$4+V548*Modeling!$J$5)</f>
        <v>-0.44272096007596118</v>
      </c>
      <c r="AG548" s="62">
        <f>AC548-(Modeling!$K$4+V548*Modeling!$K$5)</f>
        <v>0.20399483025502541</v>
      </c>
      <c r="AH548" s="67">
        <f t="shared" si="16"/>
        <v>-0.57178593461975713</v>
      </c>
      <c r="AI548" s="94">
        <f t="shared" si="17"/>
        <v>371</v>
      </c>
    </row>
    <row r="549" spans="1:35" x14ac:dyDescent="0.2">
      <c r="A549" s="36" t="s">
        <v>582</v>
      </c>
      <c r="B549" s="35" t="s">
        <v>546</v>
      </c>
      <c r="C549" s="53">
        <v>4585</v>
      </c>
      <c r="D549" s="28" t="str">
        <f>VLOOKUP($C549,Demographics!$A$2:$V$2860,2,FALSE)</f>
        <v>P</v>
      </c>
      <c r="E549" s="28" t="str">
        <f>VLOOKUP($C549,Demographics!$A$2:$V$2860,3,FALSE)</f>
        <v xml:space="preserve">9-12      </v>
      </c>
      <c r="F549" s="28">
        <f>VLOOKUP($C549,Demographics!$A$2:$V$2860,4,FALSE)</f>
        <v>1347</v>
      </c>
      <c r="G549" s="29">
        <f>VLOOKUP($C549,Demographics!$A$2:$V$2860,20,FALSE)</f>
        <v>19</v>
      </c>
      <c r="H549" s="29">
        <f>VLOOKUP($C549,Demographics!$A$2:$V$2860,21,FALSE)</f>
        <v>10</v>
      </c>
      <c r="I549" s="27">
        <f>VLOOKUP($C549,Demographics!$A$2:$V$2860,22,FALSE)/100</f>
        <v>0.65280000000000005</v>
      </c>
      <c r="J549" s="25">
        <f>VLOOKUP($C549,Demographics!$A$2:$V$2860,5,FALSE)/100</f>
        <v>1.41E-2</v>
      </c>
      <c r="K549" s="26">
        <f>VLOOKUP($C549,Demographics!$A$2:$V$2860,6,FALSE)/100</f>
        <v>2.4500000000000001E-2</v>
      </c>
      <c r="L549" s="26">
        <f>VLOOKUP($C549,Demographics!$A$2:$V$2860,7,FALSE)/100</f>
        <v>3.7000000000000002E-3</v>
      </c>
      <c r="M549" s="26">
        <f>VLOOKUP($C549,Demographics!$A$2:$V$2860,8,FALSE)/100</f>
        <v>1.41E-2</v>
      </c>
      <c r="N549" s="26">
        <f>VLOOKUP($C549,Demographics!$A$2:$V$2860,9,FALSE)/100</f>
        <v>7.9399999999999998E-2</v>
      </c>
      <c r="O549" s="26">
        <f>VLOOKUP($C549,Demographics!$A$2:$V$2860,10,FALSE)/100</f>
        <v>0.79579999999999995</v>
      </c>
      <c r="P549" s="26">
        <f>VLOOKUP($C549,Demographics!$A$2:$V$2860,11,FALSE)/100</f>
        <v>6.83E-2</v>
      </c>
      <c r="Q549" s="26">
        <f>VLOOKUP($C549,Demographics!$A$2:$V$2860,12,FALSE)/100</f>
        <v>0.48920000000000002</v>
      </c>
      <c r="R549" s="26">
        <f>VLOOKUP($C549,Demographics!$A$2:$V$2860,13,FALSE)/100</f>
        <v>0.51080000000000003</v>
      </c>
      <c r="S549" s="26">
        <f>VLOOKUP($C549,Demographics!$A$2:$V$2860,14,FALSE)/100</f>
        <v>0</v>
      </c>
      <c r="T549" s="26">
        <f>VLOOKUP($C549,Demographics!$A$2:$V$2860,15,FALSE)/100</f>
        <v>3.8E-3</v>
      </c>
      <c r="U549" s="26">
        <f>VLOOKUP($C549,Demographics!$A$2:$V$2860,16,FALSE)/100</f>
        <v>0.1249</v>
      </c>
      <c r="V549" s="26">
        <f>VLOOKUP($C549,Demographics!$A$2:$V$2860,17,FALSE)/100</f>
        <v>0.29170000000000001</v>
      </c>
      <c r="W549" s="26">
        <f>VLOOKUP($C549,Demographics!$A$2:$V$2860,18,FALSE)/100</f>
        <v>5.4100000000000002E-2</v>
      </c>
      <c r="X549" s="27">
        <f>VLOOKUP($C549,Demographics!$A$2:$V$2860,19,FALSE)/100</f>
        <v>8.0000000000000004E-4</v>
      </c>
      <c r="Y549" s="68">
        <f>IF(VLOOKUP($C549,MSP_HSPE!$B$2:$F$671,2,0)=0,"",VLOOKUP($C549,MSP_HSPE!$B$2:$F$671,2,0))</f>
        <v>3.42</v>
      </c>
      <c r="Z549" s="69">
        <f>IF(VLOOKUP($C549,MSP_HSPE!$B$2:$F$671,4,0)=0,"",VLOOKUP($C549,MSP_HSPE!$B$2:$F$671,4,0))</f>
        <v>3.3220000000000001</v>
      </c>
      <c r="AA549" s="69">
        <f>IF(VLOOKUP($C549,EOC!$A$2:$F$1091,2,0)=0,"",VLOOKUP($C549,EOC!$A$2:$F$1091,2,0))</f>
        <v>2.0499999999999998</v>
      </c>
      <c r="AB549" s="69">
        <f>IF(VLOOKUP($C549,EOC!$A$2:$F$1091,4,0)=0,"",VLOOKUP($C549,EOC!$A$2:$F$1091,4,0))</f>
        <v>3.0980000000000003</v>
      </c>
      <c r="AC549" s="70">
        <f>IF(VLOOKUP($C549,EOC!$A$2:$F$1091,6,0)=0,"",VLOOKUP($C549,EOC!$A$2:$F$1091,6,0))</f>
        <v>2.88</v>
      </c>
      <c r="AD549" s="65">
        <f>Y549-(Modeling!$H$4+'High Schools'!V374*Modeling!$H$5)</f>
        <v>2.0871618819219062E-2</v>
      </c>
      <c r="AE549" s="66">
        <f>Z549-(Modeling!$I$4+V549*Modeling!$I$5)</f>
        <v>0.21906657602322577</v>
      </c>
      <c r="AF549" s="64">
        <f>AA549-(Modeling!$J$4+V549*Modeling!$J$5)</f>
        <v>-0.11505697983015706</v>
      </c>
      <c r="AG549" s="62">
        <f>AC549-(Modeling!$K$4+V549*Modeling!$K$5)</f>
        <v>7.9581311193841042E-2</v>
      </c>
      <c r="AH549" s="67">
        <f t="shared" si="16"/>
        <v>0.20446252620612881</v>
      </c>
      <c r="AI549" s="94">
        <f t="shared" si="17"/>
        <v>261</v>
      </c>
    </row>
    <row r="550" spans="1:35" x14ac:dyDescent="0.2">
      <c r="A550" s="36" t="s">
        <v>582</v>
      </c>
      <c r="B550" s="35" t="s">
        <v>518</v>
      </c>
      <c r="C550" s="53">
        <v>3247</v>
      </c>
      <c r="D550" s="28" t="str">
        <f>VLOOKUP($C550,Demographics!$A$2:$V$2860,2,FALSE)</f>
        <v>P</v>
      </c>
      <c r="E550" s="28" t="str">
        <f>VLOOKUP($C550,Demographics!$A$2:$V$2860,3,FALSE)</f>
        <v xml:space="preserve">9-12      </v>
      </c>
      <c r="F550" s="28">
        <f>VLOOKUP($C550,Demographics!$A$2:$V$2860,4,FALSE)</f>
        <v>1600</v>
      </c>
      <c r="G550" s="29">
        <f>VLOOKUP($C550,Demographics!$A$2:$V$2860,20,FALSE)</f>
        <v>21</v>
      </c>
      <c r="H550" s="29">
        <f>VLOOKUP($C550,Demographics!$A$2:$V$2860,21,FALSE)</f>
        <v>11.3</v>
      </c>
      <c r="I550" s="27">
        <f>VLOOKUP($C550,Demographics!$A$2:$V$2860,22,FALSE)/100</f>
        <v>0.5897</v>
      </c>
      <c r="J550" s="25">
        <f>VLOOKUP($C550,Demographics!$A$2:$V$2860,5,FALSE)/100</f>
        <v>1.3100000000000001E-2</v>
      </c>
      <c r="K550" s="26">
        <f>VLOOKUP($C550,Demographics!$A$2:$V$2860,6,FALSE)/100</f>
        <v>2.8799999999999999E-2</v>
      </c>
      <c r="L550" s="26">
        <f>VLOOKUP($C550,Demographics!$A$2:$V$2860,7,FALSE)/100</f>
        <v>8.8000000000000005E-3</v>
      </c>
      <c r="M550" s="26">
        <f>VLOOKUP($C550,Demographics!$A$2:$V$2860,8,FALSE)/100</f>
        <v>1.38E-2</v>
      </c>
      <c r="N550" s="26">
        <f>VLOOKUP($C550,Demographics!$A$2:$V$2860,9,FALSE)/100</f>
        <v>0.1094</v>
      </c>
      <c r="O550" s="26">
        <f>VLOOKUP($C550,Demographics!$A$2:$V$2860,10,FALSE)/100</f>
        <v>0.77249999999999996</v>
      </c>
      <c r="P550" s="26">
        <f>VLOOKUP($C550,Demographics!$A$2:$V$2860,11,FALSE)/100</f>
        <v>5.3800000000000001E-2</v>
      </c>
      <c r="Q550" s="26">
        <f>VLOOKUP($C550,Demographics!$A$2:$V$2860,12,FALSE)/100</f>
        <v>0.5131</v>
      </c>
      <c r="R550" s="26">
        <f>VLOOKUP($C550,Demographics!$A$2:$V$2860,13,FALSE)/100</f>
        <v>0.4869</v>
      </c>
      <c r="S550" s="26">
        <f>VLOOKUP($C550,Demographics!$A$2:$V$2860,14,FALSE)/100</f>
        <v>0</v>
      </c>
      <c r="T550" s="26">
        <f>VLOOKUP($C550,Demographics!$A$2:$V$2860,15,FALSE)/100</f>
        <v>1.9599999999999999E-2</v>
      </c>
      <c r="U550" s="26">
        <f>VLOOKUP($C550,Demographics!$A$2:$V$2860,16,FALSE)/100</f>
        <v>0.1148</v>
      </c>
      <c r="V550" s="26">
        <f>VLOOKUP($C550,Demographics!$A$2:$V$2860,17,FALSE)/100</f>
        <v>0.29549999999999998</v>
      </c>
      <c r="W550" s="26">
        <f>VLOOKUP($C550,Demographics!$A$2:$V$2860,18,FALSE)/100</f>
        <v>3.5200000000000002E-2</v>
      </c>
      <c r="X550" s="27">
        <f>VLOOKUP($C550,Demographics!$A$2:$V$2860,19,FALSE)/100</f>
        <v>1.2999999999999999E-3</v>
      </c>
      <c r="Y550" s="68">
        <f>IF(VLOOKUP($C550,MSP_HSPE!$B$2:$F$671,2,0)=0,"",VLOOKUP($C550,MSP_HSPE!$B$2:$F$671,2,0))</f>
        <v>3.4</v>
      </c>
      <c r="Z550" s="69">
        <f>IF(VLOOKUP($C550,MSP_HSPE!$B$2:$F$671,4,0)=0,"",VLOOKUP($C550,MSP_HSPE!$B$2:$F$671,4,0))</f>
        <v>3.2669999999999999</v>
      </c>
      <c r="AA550" s="69">
        <f>IF(VLOOKUP($C550,EOC!$A$2:$F$1091,2,0)=0,"",VLOOKUP($C550,EOC!$A$2:$F$1091,2,0))</f>
        <v>2.0459999999999998</v>
      </c>
      <c r="AB550" s="69">
        <f>IF(VLOOKUP($C550,EOC!$A$2:$F$1091,4,0)=0,"",VLOOKUP($C550,EOC!$A$2:$F$1091,4,0))</f>
        <v>3.008</v>
      </c>
      <c r="AC550" s="70">
        <f>IF(VLOOKUP($C550,EOC!$A$2:$F$1091,6,0)=0,"",VLOOKUP($C550,EOC!$A$2:$F$1091,6,0))</f>
        <v>2.78</v>
      </c>
      <c r="AD550" s="65">
        <f>Y550-(Modeling!$H$4+'High Schools'!V373*Modeling!$H$5)</f>
        <v>4.8523686585333792E-2</v>
      </c>
      <c r="AE550" s="66">
        <f>Z550-(Modeling!$I$4+V550*Modeling!$I$5)</f>
        <v>0.16787084273319675</v>
      </c>
      <c r="AF550" s="64">
        <f>AA550-(Modeling!$J$4+V550*Modeling!$J$5)</f>
        <v>-0.11534022539507971</v>
      </c>
      <c r="AG550" s="62">
        <f>AC550-(Modeling!$K$4+V550*Modeling!$K$5)</f>
        <v>-1.4902270680272167E-2</v>
      </c>
      <c r="AH550" s="67">
        <f t="shared" si="16"/>
        <v>8.6152033243178661E-2</v>
      </c>
      <c r="AI550" s="94">
        <f t="shared" si="17"/>
        <v>282</v>
      </c>
    </row>
    <row r="551" spans="1:35" x14ac:dyDescent="0.2">
      <c r="A551" s="36" t="s">
        <v>163</v>
      </c>
      <c r="B551" s="35" t="s">
        <v>125</v>
      </c>
      <c r="C551" s="53">
        <v>2959</v>
      </c>
      <c r="D551" s="28" t="str">
        <f>VLOOKUP($C551,Demographics!$A$2:$V$2860,2,FALSE)</f>
        <v>P</v>
      </c>
      <c r="E551" s="28" t="str">
        <f>VLOOKUP($C551,Demographics!$A$2:$V$2860,3,FALSE)</f>
        <v xml:space="preserve">9-12      </v>
      </c>
      <c r="F551" s="28">
        <f>VLOOKUP($C551,Demographics!$A$2:$V$2860,4,FALSE)</f>
        <v>1810</v>
      </c>
      <c r="G551" s="29">
        <f>VLOOKUP($C551,Demographics!$A$2:$V$2860,20,FALSE)</f>
        <v>22</v>
      </c>
      <c r="H551" s="29">
        <f>VLOOKUP($C551,Demographics!$A$2:$V$2860,21,FALSE)</f>
        <v>11.1</v>
      </c>
      <c r="I551" s="27">
        <f>VLOOKUP($C551,Demographics!$A$2:$V$2860,22,FALSE)/100</f>
        <v>0.67069999999999996</v>
      </c>
      <c r="J551" s="25">
        <f>VLOOKUP($C551,Demographics!$A$2:$V$2860,5,FALSE)/100</f>
        <v>0</v>
      </c>
      <c r="K551" s="26">
        <f>VLOOKUP($C551,Demographics!$A$2:$V$2860,6,FALSE)/100</f>
        <v>0</v>
      </c>
      <c r="L551" s="26">
        <f>VLOOKUP($C551,Demographics!$A$2:$V$2860,7,FALSE)/100</f>
        <v>0</v>
      </c>
      <c r="M551" s="26">
        <f>VLOOKUP($C551,Demographics!$A$2:$V$2860,8,FALSE)/100</f>
        <v>1.7000000000000001E-3</v>
      </c>
      <c r="N551" s="26">
        <f>VLOOKUP($C551,Demographics!$A$2:$V$2860,9,FALSE)/100</f>
        <v>0.89060000000000006</v>
      </c>
      <c r="O551" s="26">
        <f>VLOOKUP($C551,Demographics!$A$2:$V$2860,10,FALSE)/100</f>
        <v>0.10279999999999999</v>
      </c>
      <c r="P551" s="26">
        <f>VLOOKUP($C551,Demographics!$A$2:$V$2860,11,FALSE)/100</f>
        <v>5.0000000000000001E-3</v>
      </c>
      <c r="Q551" s="26">
        <f>VLOOKUP($C551,Demographics!$A$2:$V$2860,12,FALSE)/100</f>
        <v>0.50659999999999994</v>
      </c>
      <c r="R551" s="26">
        <f>VLOOKUP($C551,Demographics!$A$2:$V$2860,13,FALSE)/100</f>
        <v>0.49340000000000006</v>
      </c>
      <c r="S551" s="26">
        <f>VLOOKUP($C551,Demographics!$A$2:$V$2860,14,FALSE)/100</f>
        <v>0.19109999999999999</v>
      </c>
      <c r="T551" s="26">
        <f>VLOOKUP($C551,Demographics!$A$2:$V$2860,15,FALSE)/100</f>
        <v>0.1346</v>
      </c>
      <c r="U551" s="26">
        <f>VLOOKUP($C551,Demographics!$A$2:$V$2860,16,FALSE)/100</f>
        <v>8.6699999999999999E-2</v>
      </c>
      <c r="V551" s="26">
        <f>VLOOKUP($C551,Demographics!$A$2:$V$2860,17,FALSE)/100</f>
        <v>0.74040000000000006</v>
      </c>
      <c r="W551" s="26">
        <f>VLOOKUP($C551,Demographics!$A$2:$V$2860,18,FALSE)/100</f>
        <v>3.4000000000000002E-3</v>
      </c>
      <c r="X551" s="27">
        <f>VLOOKUP($C551,Demographics!$A$2:$V$2860,19,FALSE)/100</f>
        <v>5.9999999999999995E-4</v>
      </c>
      <c r="Y551" s="68">
        <f>IF(VLOOKUP($C551,MSP_HSPE!$B$2:$F$671,2,0)=0,"",VLOOKUP($C551,MSP_HSPE!$B$2:$F$671,2,0))</f>
        <v>2.82</v>
      </c>
      <c r="Z551" s="69">
        <f>IF(VLOOKUP($C551,MSP_HSPE!$B$2:$F$671,4,0)=0,"",VLOOKUP($C551,MSP_HSPE!$B$2:$F$671,4,0))</f>
        <v>2.9219999999999997</v>
      </c>
      <c r="AA551" s="69">
        <f>IF(VLOOKUP($C551,EOC!$A$2:$F$1091,2,0)=0,"",VLOOKUP($C551,EOC!$A$2:$F$1091,2,0))</f>
        <v>1.736</v>
      </c>
      <c r="AB551" s="69">
        <f>IF(VLOOKUP($C551,EOC!$A$2:$F$1091,4,0)=0,"",VLOOKUP($C551,EOC!$A$2:$F$1091,4,0))</f>
        <v>2.1379999999999999</v>
      </c>
      <c r="AC551" s="70">
        <f>IF(VLOOKUP($C551,EOC!$A$2:$F$1091,6,0)=0,"",VLOOKUP($C551,EOC!$A$2:$F$1091,6,0))</f>
        <v>2.1059999999999999</v>
      </c>
      <c r="AD551" s="65">
        <f>Y551-(Modeling!$H$4+'High Schools'!V616*Modeling!$H$5)</f>
        <v>-0.10214840648092238</v>
      </c>
      <c r="AE551" s="66">
        <f>Z551-(Modeling!$I$4+V551*Modeling!$I$5)</f>
        <v>0.26827038464532382</v>
      </c>
      <c r="AF551" s="64">
        <f>AA551-(Modeling!$J$4+V551*Modeling!$J$5)</f>
        <v>9.8134714906670251E-3</v>
      </c>
      <c r="AG551" s="62">
        <f>AC551-(Modeling!$K$4+V551*Modeling!$K$5)</f>
        <v>-4.3045843257354832E-2</v>
      </c>
      <c r="AH551" s="67">
        <f t="shared" si="16"/>
        <v>0.13288960639771363</v>
      </c>
      <c r="AI551" s="94">
        <f t="shared" si="17"/>
        <v>273</v>
      </c>
    </row>
    <row r="552" spans="1:35" x14ac:dyDescent="0.2">
      <c r="A552" s="36" t="s">
        <v>271</v>
      </c>
      <c r="B552" s="35" t="s">
        <v>1224</v>
      </c>
      <c r="C552" s="53">
        <v>1797</v>
      </c>
      <c r="D552" s="28" t="str">
        <f>VLOOKUP($C552,Demographics!$A$2:$V$2860,2,FALSE)</f>
        <v>A</v>
      </c>
      <c r="E552" s="28" t="str">
        <f>VLOOKUP($C552,Demographics!$A$2:$V$2860,3,FALSE)</f>
        <v xml:space="preserve">9-12      </v>
      </c>
      <c r="F552" s="28">
        <f>VLOOKUP($C552,Demographics!$A$2:$V$2860,4,FALSE)</f>
        <v>9</v>
      </c>
      <c r="G552" s="29">
        <f>VLOOKUP($C552,Demographics!$A$2:$V$2860,20,FALSE)</f>
        <v>5</v>
      </c>
      <c r="H552" s="29">
        <f>VLOOKUP($C552,Demographics!$A$2:$V$2860,21,FALSE)</f>
        <v>23.7</v>
      </c>
      <c r="I552" s="27">
        <f>VLOOKUP($C552,Demographics!$A$2:$V$2860,22,FALSE)/100</f>
        <v>0.5</v>
      </c>
      <c r="J552" s="25">
        <f>VLOOKUP($C552,Demographics!$A$2:$V$2860,5,FALSE)/100</f>
        <v>0</v>
      </c>
      <c r="K552" s="26">
        <f>VLOOKUP($C552,Demographics!$A$2:$V$2860,6,FALSE)/100</f>
        <v>0</v>
      </c>
      <c r="L552" s="26">
        <f>VLOOKUP($C552,Demographics!$A$2:$V$2860,7,FALSE)/100</f>
        <v>0</v>
      </c>
      <c r="M552" s="26">
        <f>VLOOKUP($C552,Demographics!$A$2:$V$2860,8,FALSE)/100</f>
        <v>0.33329999999999999</v>
      </c>
      <c r="N552" s="26">
        <f>VLOOKUP($C552,Demographics!$A$2:$V$2860,9,FALSE)/100</f>
        <v>0.22219999999999998</v>
      </c>
      <c r="O552" s="26">
        <f>VLOOKUP($C552,Demographics!$A$2:$V$2860,10,FALSE)/100</f>
        <v>0.44439999999999996</v>
      </c>
      <c r="P552" s="26">
        <f>VLOOKUP($C552,Demographics!$A$2:$V$2860,11,FALSE)/100</f>
        <v>0</v>
      </c>
      <c r="Q552" s="26">
        <f>VLOOKUP($C552,Demographics!$A$2:$V$2860,12,FALSE)/100</f>
        <v>0.77780000000000005</v>
      </c>
      <c r="R552" s="26">
        <f>VLOOKUP($C552,Demographics!$A$2:$V$2860,13,FALSE)/100</f>
        <v>0.22219999999999998</v>
      </c>
      <c r="S552" s="26">
        <f>VLOOKUP($C552,Demographics!$A$2:$V$2860,14,FALSE)/100</f>
        <v>0</v>
      </c>
      <c r="T552" s="26">
        <f>VLOOKUP($C552,Demographics!$A$2:$V$2860,15,FALSE)/100</f>
        <v>0.125</v>
      </c>
      <c r="U552" s="26">
        <f>VLOOKUP($C552,Demographics!$A$2:$V$2860,16,FALSE)/100</f>
        <v>0</v>
      </c>
      <c r="V552" s="26">
        <f>VLOOKUP($C552,Demographics!$A$2:$V$2860,17,FALSE)/100</f>
        <v>0.5</v>
      </c>
      <c r="W552" s="26">
        <f>VLOOKUP($C552,Demographics!$A$2:$V$2860,18,FALSE)/100</f>
        <v>0</v>
      </c>
      <c r="X552" s="27">
        <f>VLOOKUP($C552,Demographics!$A$2:$V$2860,19,FALSE)/100</f>
        <v>0</v>
      </c>
      <c r="Y552" s="68" t="str">
        <f>IF(VLOOKUP($C552,MSP_HSPE!$B$2:$F$671,2,0)=0,"",VLOOKUP($C552,MSP_HSPE!$B$2:$F$671,2,0))</f>
        <v/>
      </c>
      <c r="Z552" s="69" t="str">
        <f>IF(VLOOKUP($C552,MSP_HSPE!$B$2:$F$671,4,0)=0,"",VLOOKUP($C552,MSP_HSPE!$B$2:$F$671,4,0))</f>
        <v/>
      </c>
      <c r="AA552" s="69" t="str">
        <f>IF(VLOOKUP($C552,EOC!$A$2:$F$1091,2,0)=0,"",VLOOKUP($C552,EOC!$A$2:$F$1091,2,0))</f>
        <v/>
      </c>
      <c r="AB552" s="69" t="str">
        <f>IF(VLOOKUP($C552,EOC!$A$2:$F$1091,4,0)=0,"",VLOOKUP($C552,EOC!$A$2:$F$1091,4,0))</f>
        <v/>
      </c>
      <c r="AC552" s="70" t="str">
        <f>IF(VLOOKUP($C552,EOC!$A$2:$F$1091,6,0)=0,"",VLOOKUP($C552,EOC!$A$2:$F$1091,6,0))</f>
        <v/>
      </c>
      <c r="AD552" s="67"/>
      <c r="AE552" s="63"/>
      <c r="AF552" s="63"/>
      <c r="AG552" s="62"/>
      <c r="AH552" s="67" t="str">
        <f t="shared" si="16"/>
        <v/>
      </c>
      <c r="AI552" s="94" t="str">
        <f t="shared" si="17"/>
        <v/>
      </c>
    </row>
    <row r="553" spans="1:35" x14ac:dyDescent="0.2">
      <c r="A553" s="36" t="s">
        <v>271</v>
      </c>
      <c r="B553" s="35" t="s">
        <v>444</v>
      </c>
      <c r="C553" s="53">
        <v>3880</v>
      </c>
      <c r="D553" s="28" t="str">
        <f>VLOOKUP($C553,Demographics!$A$2:$V$2860,2,FALSE)</f>
        <v>P</v>
      </c>
      <c r="E553" s="28" t="str">
        <f>VLOOKUP($C553,Demographics!$A$2:$V$2860,3,FALSE)</f>
        <v xml:space="preserve">9-12      </v>
      </c>
      <c r="F553" s="28">
        <f>VLOOKUP($C553,Demographics!$A$2:$V$2860,4,FALSE)</f>
        <v>1012</v>
      </c>
      <c r="G553" s="29">
        <f>VLOOKUP($C553,Demographics!$A$2:$V$2860,20,FALSE)</f>
        <v>16</v>
      </c>
      <c r="H553" s="29">
        <f>VLOOKUP($C553,Demographics!$A$2:$V$2860,21,FALSE)</f>
        <v>14.5</v>
      </c>
      <c r="I553" s="27">
        <f>VLOOKUP($C553,Demographics!$A$2:$V$2860,22,FALSE)/100</f>
        <v>0.41539999999999999</v>
      </c>
      <c r="J553" s="25">
        <f>VLOOKUP($C553,Demographics!$A$2:$V$2860,5,FALSE)/100</f>
        <v>9.8999999999999991E-3</v>
      </c>
      <c r="K553" s="26">
        <f>VLOOKUP($C553,Demographics!$A$2:$V$2860,6,FALSE)/100</f>
        <v>0.17</v>
      </c>
      <c r="L553" s="26">
        <f>VLOOKUP($C553,Demographics!$A$2:$V$2860,7,FALSE)/100</f>
        <v>2.3700000000000002E-2</v>
      </c>
      <c r="M553" s="26">
        <f>VLOOKUP($C553,Demographics!$A$2:$V$2860,8,FALSE)/100</f>
        <v>0.2747</v>
      </c>
      <c r="N553" s="26">
        <f>VLOOKUP($C553,Demographics!$A$2:$V$2860,9,FALSE)/100</f>
        <v>0.16699999999999998</v>
      </c>
      <c r="O553" s="26">
        <f>VLOOKUP($C553,Demographics!$A$2:$V$2860,10,FALSE)/100</f>
        <v>0.3271</v>
      </c>
      <c r="P553" s="26">
        <f>VLOOKUP($C553,Demographics!$A$2:$V$2860,11,FALSE)/100</f>
        <v>2.7699999999999999E-2</v>
      </c>
      <c r="Q553" s="26">
        <f>VLOOKUP($C553,Demographics!$A$2:$V$2860,12,FALSE)/100</f>
        <v>0.52570000000000006</v>
      </c>
      <c r="R553" s="26">
        <f>VLOOKUP($C553,Demographics!$A$2:$V$2860,13,FALSE)/100</f>
        <v>0.4743</v>
      </c>
      <c r="S553" s="26">
        <f>VLOOKUP($C553,Demographics!$A$2:$V$2860,14,FALSE)/100</f>
        <v>0</v>
      </c>
      <c r="T553" s="26">
        <f>VLOOKUP($C553,Demographics!$A$2:$V$2860,15,FALSE)/100</f>
        <v>4.5700000000000005E-2</v>
      </c>
      <c r="U553" s="26">
        <f>VLOOKUP($C553,Demographics!$A$2:$V$2860,16,FALSE)/100</f>
        <v>0.1245</v>
      </c>
      <c r="V553" s="26">
        <f>VLOOKUP($C553,Demographics!$A$2:$V$2860,17,FALSE)/100</f>
        <v>0.69790000000000008</v>
      </c>
      <c r="W553" s="26">
        <f>VLOOKUP($C553,Demographics!$A$2:$V$2860,18,FALSE)/100</f>
        <v>1.06E-2</v>
      </c>
      <c r="X553" s="27">
        <f>VLOOKUP($C553,Demographics!$A$2:$V$2860,19,FALSE)/100</f>
        <v>4.3E-3</v>
      </c>
      <c r="Y553" s="68">
        <f>IF(VLOOKUP($C553,MSP_HSPE!$B$2:$F$671,2,0)=0,"",VLOOKUP($C553,MSP_HSPE!$B$2:$F$671,2,0))</f>
        <v>2.81</v>
      </c>
      <c r="Z553" s="69">
        <f>IF(VLOOKUP($C553,MSP_HSPE!$B$2:$F$671,4,0)=0,"",VLOOKUP($C553,MSP_HSPE!$B$2:$F$671,4,0))</f>
        <v>2.927</v>
      </c>
      <c r="AA553" s="69">
        <f>IF(VLOOKUP($C553,EOC!$A$2:$F$1091,2,0)=0,"",VLOOKUP($C553,EOC!$A$2:$F$1091,2,0))</f>
        <v>1.149</v>
      </c>
      <c r="AB553" s="69">
        <f>IF(VLOOKUP($C553,EOC!$A$2:$F$1091,4,0)=0,"",VLOOKUP($C553,EOC!$A$2:$F$1091,4,0))</f>
        <v>2.52</v>
      </c>
      <c r="AC553" s="70">
        <f>IF(VLOOKUP($C553,EOC!$A$2:$F$1091,6,0)=0,"",VLOOKUP($C553,EOC!$A$2:$F$1091,6,0))</f>
        <v>2.0780000000000003</v>
      </c>
      <c r="AD553" s="65">
        <f>Y553-(Modeling!$H$4+'High Schools'!V364*Modeling!$H$5)</f>
        <v>-0.28128454098571076</v>
      </c>
      <c r="AE553" s="66">
        <f>Z553-(Modeling!$I$4+V553*Modeling!$I$5)</f>
        <v>0.23072266486275383</v>
      </c>
      <c r="AF553" s="64">
        <f>AA553-(Modeling!$J$4+V553*Modeling!$J$5)</f>
        <v>-0.61875549258585383</v>
      </c>
      <c r="AG553" s="62">
        <f>AC553-(Modeling!$K$4+V553*Modeling!$K$5)</f>
        <v>-0.13274262492845779</v>
      </c>
      <c r="AH553" s="67">
        <f t="shared" si="16"/>
        <v>-0.80205999363726854</v>
      </c>
      <c r="AI553" s="94">
        <f t="shared" si="17"/>
        <v>391</v>
      </c>
    </row>
    <row r="554" spans="1:35" x14ac:dyDescent="0.2">
      <c r="A554" s="36" t="s">
        <v>271</v>
      </c>
      <c r="B554" s="35" t="s">
        <v>1225</v>
      </c>
      <c r="C554" s="53">
        <v>1817</v>
      </c>
      <c r="D554" s="28" t="str">
        <f>VLOOKUP($C554,Demographics!$A$2:$V$2860,2,FALSE)</f>
        <v>A</v>
      </c>
      <c r="E554" s="28" t="str">
        <f>VLOOKUP($C554,Demographics!$A$2:$V$2860,3,FALSE)</f>
        <v xml:space="preserve">PK-12     </v>
      </c>
      <c r="F554" s="28">
        <f>VLOOKUP($C554,Demographics!$A$2:$V$2860,4,FALSE)</f>
        <v>221</v>
      </c>
      <c r="G554" s="29">
        <f>VLOOKUP($C554,Demographics!$A$2:$V$2860,20,FALSE)</f>
        <v>0</v>
      </c>
      <c r="H554" s="29">
        <f>VLOOKUP($C554,Demographics!$A$2:$V$2860,21,FALSE)</f>
        <v>0</v>
      </c>
      <c r="I554" s="27">
        <f>VLOOKUP($C554,Demographics!$A$2:$V$2860,22,FALSE)/100</f>
        <v>0</v>
      </c>
      <c r="J554" s="25">
        <f>VLOOKUP($C554,Demographics!$A$2:$V$2860,5,FALSE)/100</f>
        <v>0</v>
      </c>
      <c r="K554" s="26">
        <f>VLOOKUP($C554,Demographics!$A$2:$V$2860,6,FALSE)/100</f>
        <v>9.0000000000000011E-3</v>
      </c>
      <c r="L554" s="26">
        <f>VLOOKUP($C554,Demographics!$A$2:$V$2860,7,FALSE)/100</f>
        <v>4.5000000000000005E-3</v>
      </c>
      <c r="M554" s="26">
        <f>VLOOKUP($C554,Demographics!$A$2:$V$2860,8,FALSE)/100</f>
        <v>4.9800000000000004E-2</v>
      </c>
      <c r="N554" s="26">
        <f>VLOOKUP($C554,Demographics!$A$2:$V$2860,9,FALSE)/100</f>
        <v>3.1699999999999999E-2</v>
      </c>
      <c r="O554" s="26">
        <f>VLOOKUP($C554,Demographics!$A$2:$V$2860,10,FALSE)/100</f>
        <v>0.90500000000000003</v>
      </c>
      <c r="P554" s="26">
        <f>VLOOKUP($C554,Demographics!$A$2:$V$2860,11,FALSE)/100</f>
        <v>0</v>
      </c>
      <c r="Q554" s="26">
        <f>VLOOKUP($C554,Demographics!$A$2:$V$2860,12,FALSE)/100</f>
        <v>0.49320000000000003</v>
      </c>
      <c r="R554" s="26">
        <f>VLOOKUP($C554,Demographics!$A$2:$V$2860,13,FALSE)/100</f>
        <v>0.50680000000000003</v>
      </c>
      <c r="S554" s="26">
        <f>VLOOKUP($C554,Demographics!$A$2:$V$2860,14,FALSE)/100</f>
        <v>0</v>
      </c>
      <c r="T554" s="26">
        <f>VLOOKUP($C554,Demographics!$A$2:$V$2860,15,FALSE)/100</f>
        <v>0</v>
      </c>
      <c r="U554" s="26">
        <f>VLOOKUP($C554,Demographics!$A$2:$V$2860,16,FALSE)/100</f>
        <v>1.49E-2</v>
      </c>
      <c r="V554" s="26">
        <f>VLOOKUP($C554,Demographics!$A$2:$V$2860,17,FALSE)/100</f>
        <v>0.22390000000000002</v>
      </c>
      <c r="W554" s="26">
        <f>VLOOKUP($C554,Demographics!$A$2:$V$2860,18,FALSE)/100</f>
        <v>7.4999999999999997E-3</v>
      </c>
      <c r="X554" s="27">
        <f>VLOOKUP($C554,Demographics!$A$2:$V$2860,19,FALSE)/100</f>
        <v>0</v>
      </c>
      <c r="Y554" s="68" t="str">
        <f>IF(VLOOKUP($C554,MSP_HSPE!$B$2:$F$671,2,0)=0,"",VLOOKUP($C554,MSP_HSPE!$B$2:$F$671,2,0))</f>
        <v/>
      </c>
      <c r="Z554" s="69" t="str">
        <f>IF(VLOOKUP($C554,MSP_HSPE!$B$2:$F$671,4,0)=0,"",VLOOKUP($C554,MSP_HSPE!$B$2:$F$671,4,0))</f>
        <v/>
      </c>
      <c r="AA554" s="69" t="str">
        <f>IF(VLOOKUP($C554,EOC!$A$2:$F$1091,2,0)=0,"",VLOOKUP($C554,EOC!$A$2:$F$1091,2,0))</f>
        <v/>
      </c>
      <c r="AB554" s="69" t="str">
        <f>IF(VLOOKUP($C554,EOC!$A$2:$F$1091,4,0)=0,"",VLOOKUP($C554,EOC!$A$2:$F$1091,4,0))</f>
        <v/>
      </c>
      <c r="AC554" s="70" t="str">
        <f>IF(VLOOKUP($C554,EOC!$A$2:$F$1091,6,0)=0,"",VLOOKUP($C554,EOC!$A$2:$F$1091,6,0))</f>
        <v/>
      </c>
      <c r="AD554" s="67"/>
      <c r="AE554" s="63"/>
      <c r="AF554" s="63"/>
      <c r="AG554" s="62"/>
      <c r="AH554" s="67" t="str">
        <f t="shared" si="16"/>
        <v/>
      </c>
      <c r="AI554" s="94" t="str">
        <f t="shared" si="17"/>
        <v/>
      </c>
    </row>
    <row r="555" spans="1:35" x14ac:dyDescent="0.2">
      <c r="A555" s="36" t="s">
        <v>271</v>
      </c>
      <c r="B555" s="35" t="s">
        <v>660</v>
      </c>
      <c r="C555" s="53">
        <v>2215</v>
      </c>
      <c r="D555" s="28" t="str">
        <f>VLOOKUP($C555,Demographics!$A$2:$V$2860,2,FALSE)</f>
        <v>P</v>
      </c>
      <c r="E555" s="28" t="str">
        <f>VLOOKUP($C555,Demographics!$A$2:$V$2860,3,FALSE)</f>
        <v xml:space="preserve">9-12      </v>
      </c>
      <c r="F555" s="28">
        <f>VLOOKUP($C555,Demographics!$A$2:$V$2860,4,FALSE)</f>
        <v>1457</v>
      </c>
      <c r="G555" s="29">
        <f>VLOOKUP($C555,Demographics!$A$2:$V$2860,20,FALSE)</f>
        <v>17</v>
      </c>
      <c r="H555" s="29">
        <f>VLOOKUP($C555,Demographics!$A$2:$V$2860,21,FALSE)</f>
        <v>12.6</v>
      </c>
      <c r="I555" s="27">
        <f>VLOOKUP($C555,Demographics!$A$2:$V$2860,22,FALSE)/100</f>
        <v>0.5</v>
      </c>
      <c r="J555" s="25">
        <f>VLOOKUP($C555,Demographics!$A$2:$V$2860,5,FALSE)/100</f>
        <v>2.6099999999999998E-2</v>
      </c>
      <c r="K555" s="26">
        <f>VLOOKUP($C555,Demographics!$A$2:$V$2860,6,FALSE)/100</f>
        <v>0.1537</v>
      </c>
      <c r="L555" s="26">
        <f>VLOOKUP($C555,Demographics!$A$2:$V$2860,7,FALSE)/100</f>
        <v>3.2300000000000002E-2</v>
      </c>
      <c r="M555" s="26">
        <f>VLOOKUP($C555,Demographics!$A$2:$V$2860,8,FALSE)/100</f>
        <v>0.26899999999999996</v>
      </c>
      <c r="N555" s="26">
        <f>VLOOKUP($C555,Demographics!$A$2:$V$2860,9,FALSE)/100</f>
        <v>0.25390000000000001</v>
      </c>
      <c r="O555" s="26">
        <f>VLOOKUP($C555,Demographics!$A$2:$V$2860,10,FALSE)/100</f>
        <v>0.26289999999999997</v>
      </c>
      <c r="P555" s="26">
        <f>VLOOKUP($C555,Demographics!$A$2:$V$2860,11,FALSE)/100</f>
        <v>2.0999999999999999E-3</v>
      </c>
      <c r="Q555" s="26">
        <f>VLOOKUP($C555,Demographics!$A$2:$V$2860,12,FALSE)/100</f>
        <v>0.55390000000000006</v>
      </c>
      <c r="R555" s="26">
        <f>VLOOKUP($C555,Demographics!$A$2:$V$2860,13,FALSE)/100</f>
        <v>0.4461</v>
      </c>
      <c r="S555" s="26">
        <f>VLOOKUP($C555,Demographics!$A$2:$V$2860,14,FALSE)/100</f>
        <v>0</v>
      </c>
      <c r="T555" s="26">
        <f>VLOOKUP($C555,Demographics!$A$2:$V$2860,15,FALSE)/100</f>
        <v>6.1399999999999996E-2</v>
      </c>
      <c r="U555" s="26">
        <f>VLOOKUP($C555,Demographics!$A$2:$V$2860,16,FALSE)/100</f>
        <v>9.74E-2</v>
      </c>
      <c r="V555" s="26">
        <f>VLOOKUP($C555,Demographics!$A$2:$V$2860,17,FALSE)/100</f>
        <v>0.78280000000000005</v>
      </c>
      <c r="W555" s="26">
        <f>VLOOKUP($C555,Demographics!$A$2:$V$2860,18,FALSE)/100</f>
        <v>1.4999999999999999E-2</v>
      </c>
      <c r="X555" s="27">
        <f>VLOOKUP($C555,Demographics!$A$2:$V$2860,19,FALSE)/100</f>
        <v>7.4999999999999997E-3</v>
      </c>
      <c r="Y555" s="68">
        <f>IF(VLOOKUP($C555,MSP_HSPE!$B$2:$F$671,2,0)=0,"",VLOOKUP($C555,MSP_HSPE!$B$2:$F$671,2,0))</f>
        <v>2.64</v>
      </c>
      <c r="Z555" s="69">
        <f>IF(VLOOKUP($C555,MSP_HSPE!$B$2:$F$671,4,0)=0,"",VLOOKUP($C555,MSP_HSPE!$B$2:$F$671,4,0))</f>
        <v>2.4140000000000001</v>
      </c>
      <c r="AA555" s="69">
        <f>IF(VLOOKUP($C555,EOC!$A$2:$F$1091,2,0)=0,"",VLOOKUP($C555,EOC!$A$2:$F$1091,2,0))</f>
        <v>1.6170000000000002</v>
      </c>
      <c r="AB555" s="69">
        <f>IF(VLOOKUP($C555,EOC!$A$2:$F$1091,4,0)=0,"",VLOOKUP($C555,EOC!$A$2:$F$1091,4,0))</f>
        <v>2.1989999999999998</v>
      </c>
      <c r="AC555" s="70">
        <f>IF(VLOOKUP($C555,EOC!$A$2:$F$1091,6,0)=0,"",VLOOKUP($C555,EOC!$A$2:$F$1091,6,0))</f>
        <v>2.06</v>
      </c>
      <c r="AD555" s="65">
        <f>Y555-(Modeling!$H$4+'High Schools'!V361*Modeling!$H$5)</f>
        <v>-0.56220477583406492</v>
      </c>
      <c r="AE555" s="66">
        <f>Z555-(Modeling!$I$4+V555*Modeling!$I$5)</f>
        <v>-0.19728200785394723</v>
      </c>
      <c r="AF555" s="64">
        <f>AA555-(Modeling!$J$4+V555*Modeling!$J$5)</f>
        <v>-6.7715373760050435E-2</v>
      </c>
      <c r="AG555" s="62">
        <f>AC555-(Modeling!$K$4+V555*Modeling!$K$5)</f>
        <v>-2.7494230484300441E-2</v>
      </c>
      <c r="AH555" s="67">
        <f t="shared" si="16"/>
        <v>-0.85469638793236302</v>
      </c>
      <c r="AI555" s="94">
        <f t="shared" si="17"/>
        <v>401</v>
      </c>
    </row>
    <row r="556" spans="1:35" x14ac:dyDescent="0.2">
      <c r="A556" s="36" t="s">
        <v>271</v>
      </c>
      <c r="B556" s="35" t="s">
        <v>746</v>
      </c>
      <c r="C556" s="53">
        <v>3398</v>
      </c>
      <c r="D556" s="28" t="str">
        <f>VLOOKUP($C556,Demographics!$A$2:$V$2860,2,FALSE)</f>
        <v>P</v>
      </c>
      <c r="E556" s="28" t="str">
        <f>VLOOKUP($C556,Demographics!$A$2:$V$2860,3,FALSE)</f>
        <v xml:space="preserve">9-12      </v>
      </c>
      <c r="F556" s="28">
        <f>VLOOKUP($C556,Demographics!$A$2:$V$2860,4,FALSE)</f>
        <v>1494</v>
      </c>
      <c r="G556" s="29">
        <f>VLOOKUP($C556,Demographics!$A$2:$V$2860,20,FALSE)</f>
        <v>19</v>
      </c>
      <c r="H556" s="29">
        <f>VLOOKUP($C556,Demographics!$A$2:$V$2860,21,FALSE)</f>
        <v>12.6</v>
      </c>
      <c r="I556" s="27">
        <f>VLOOKUP($C556,Demographics!$A$2:$V$2860,22,FALSE)/100</f>
        <v>0.54430000000000001</v>
      </c>
      <c r="J556" s="25">
        <f>VLOOKUP($C556,Demographics!$A$2:$V$2860,5,FALSE)/100</f>
        <v>2.5399999999999999E-2</v>
      </c>
      <c r="K556" s="26">
        <f>VLOOKUP($C556,Demographics!$A$2:$V$2860,6,FALSE)/100</f>
        <v>0.15659999999999999</v>
      </c>
      <c r="L556" s="26">
        <f>VLOOKUP($C556,Demographics!$A$2:$V$2860,7,FALSE)/100</f>
        <v>2.41E-2</v>
      </c>
      <c r="M556" s="26">
        <f>VLOOKUP($C556,Demographics!$A$2:$V$2860,8,FALSE)/100</f>
        <v>0.22620000000000001</v>
      </c>
      <c r="N556" s="26">
        <f>VLOOKUP($C556,Demographics!$A$2:$V$2860,9,FALSE)/100</f>
        <v>0.1948</v>
      </c>
      <c r="O556" s="26">
        <f>VLOOKUP($C556,Demographics!$A$2:$V$2860,10,FALSE)/100</f>
        <v>0.35810000000000003</v>
      </c>
      <c r="P556" s="26">
        <f>VLOOKUP($C556,Demographics!$A$2:$V$2860,11,FALSE)/100</f>
        <v>1.47E-2</v>
      </c>
      <c r="Q556" s="26">
        <f>VLOOKUP($C556,Demographics!$A$2:$V$2860,12,FALSE)/100</f>
        <v>0.51340000000000008</v>
      </c>
      <c r="R556" s="26">
        <f>VLOOKUP($C556,Demographics!$A$2:$V$2860,13,FALSE)/100</f>
        <v>0.48659999999999998</v>
      </c>
      <c r="S556" s="26">
        <f>VLOOKUP($C556,Demographics!$A$2:$V$2860,14,FALSE)/100</f>
        <v>0</v>
      </c>
      <c r="T556" s="26">
        <f>VLOOKUP($C556,Demographics!$A$2:$V$2860,15,FALSE)/100</f>
        <v>6.9800000000000001E-2</v>
      </c>
      <c r="U556" s="26">
        <f>VLOOKUP($C556,Demographics!$A$2:$V$2860,16,FALSE)/100</f>
        <v>0.1008</v>
      </c>
      <c r="V556" s="26">
        <f>VLOOKUP($C556,Demographics!$A$2:$V$2860,17,FALSE)/100</f>
        <v>0.72</v>
      </c>
      <c r="W556" s="26">
        <f>VLOOKUP($C556,Demographics!$A$2:$V$2860,18,FALSE)/100</f>
        <v>9.8999999999999991E-3</v>
      </c>
      <c r="X556" s="27">
        <f>VLOOKUP($C556,Demographics!$A$2:$V$2860,19,FALSE)/100</f>
        <v>1.4000000000000002E-3</v>
      </c>
      <c r="Y556" s="68">
        <f>IF(VLOOKUP($C556,MSP_HSPE!$B$2:$F$671,2,0)=0,"",VLOOKUP($C556,MSP_HSPE!$B$2:$F$671,2,0))</f>
        <v>2.89</v>
      </c>
      <c r="Z556" s="69">
        <f>IF(VLOOKUP($C556,MSP_HSPE!$B$2:$F$671,4,0)=0,"",VLOOKUP($C556,MSP_HSPE!$B$2:$F$671,4,0))</f>
        <v>2.8960000000000004</v>
      </c>
      <c r="AA556" s="69">
        <f>IF(VLOOKUP($C556,EOC!$A$2:$F$1091,2,0)=0,"",VLOOKUP($C556,EOC!$A$2:$F$1091,2,0))</f>
        <v>1.5019999999999998</v>
      </c>
      <c r="AB556" s="69">
        <f>IF(VLOOKUP($C556,EOC!$A$2:$F$1091,4,0)=0,"",VLOOKUP($C556,EOC!$A$2:$F$1091,4,0))</f>
        <v>2.4730000000000003</v>
      </c>
      <c r="AC556" s="70">
        <f>IF(VLOOKUP($C556,EOC!$A$2:$F$1091,6,0)=0,"",VLOOKUP($C556,EOC!$A$2:$F$1091,6,0))</f>
        <v>2.1080000000000001</v>
      </c>
      <c r="AD556" s="65">
        <f>Y556-(Modeling!$H$4+'High Schools'!V363*Modeling!$H$5)</f>
        <v>-8.8182645203485954E-2</v>
      </c>
      <c r="AE556" s="66">
        <f>Z556-(Modeling!$I$4+V556*Modeling!$I$5)</f>
        <v>0.2218474791496905</v>
      </c>
      <c r="AF556" s="64">
        <f>AA556-(Modeling!$J$4+V556*Modeling!$J$5)</f>
        <v>-0.24413963126606308</v>
      </c>
      <c r="AG556" s="62">
        <f>AC556-(Modeling!$K$4+V556*Modeling!$K$5)</f>
        <v>-7.0660298459484405E-2</v>
      </c>
      <c r="AH556" s="67">
        <f t="shared" si="16"/>
        <v>-0.18113509577934295</v>
      </c>
      <c r="AI556" s="94">
        <f t="shared" si="17"/>
        <v>330</v>
      </c>
    </row>
    <row r="557" spans="1:35" x14ac:dyDescent="0.2">
      <c r="A557" s="36" t="s">
        <v>271</v>
      </c>
      <c r="B557" s="35" t="s">
        <v>754</v>
      </c>
      <c r="C557" s="53">
        <v>4109</v>
      </c>
      <c r="D557" s="28" t="str">
        <f>VLOOKUP($C557,Demographics!$A$2:$V$2860,2,FALSE)</f>
        <v>A</v>
      </c>
      <c r="E557" s="28" t="str">
        <f>VLOOKUP($C557,Demographics!$A$2:$V$2860,3,FALSE)</f>
        <v xml:space="preserve">9-12      </v>
      </c>
      <c r="F557" s="28">
        <f>VLOOKUP($C557,Demographics!$A$2:$V$2860,4,FALSE)</f>
        <v>240</v>
      </c>
      <c r="G557" s="29">
        <f>VLOOKUP($C557,Demographics!$A$2:$V$2860,20,FALSE)</f>
        <v>13</v>
      </c>
      <c r="H557" s="29">
        <f>VLOOKUP($C557,Demographics!$A$2:$V$2860,21,FALSE)</f>
        <v>11.4</v>
      </c>
      <c r="I557" s="27">
        <f>VLOOKUP($C557,Demographics!$A$2:$V$2860,22,FALSE)/100</f>
        <v>0.61109999999999998</v>
      </c>
      <c r="J557" s="25">
        <f>VLOOKUP($C557,Demographics!$A$2:$V$2860,5,FALSE)/100</f>
        <v>2.5000000000000001E-2</v>
      </c>
      <c r="K557" s="26">
        <f>VLOOKUP($C557,Demographics!$A$2:$V$2860,6,FALSE)/100</f>
        <v>7.4999999999999997E-2</v>
      </c>
      <c r="L557" s="26">
        <f>VLOOKUP($C557,Demographics!$A$2:$V$2860,7,FALSE)/100</f>
        <v>3.3300000000000003E-2</v>
      </c>
      <c r="M557" s="26">
        <f>VLOOKUP($C557,Demographics!$A$2:$V$2860,8,FALSE)/100</f>
        <v>0.24170000000000003</v>
      </c>
      <c r="N557" s="26">
        <f>VLOOKUP($C557,Demographics!$A$2:$V$2860,9,FALSE)/100</f>
        <v>0.2</v>
      </c>
      <c r="O557" s="26">
        <f>VLOOKUP($C557,Demographics!$A$2:$V$2860,10,FALSE)/100</f>
        <v>0.4083</v>
      </c>
      <c r="P557" s="26">
        <f>VLOOKUP($C557,Demographics!$A$2:$V$2860,11,FALSE)/100</f>
        <v>1.67E-2</v>
      </c>
      <c r="Q557" s="26">
        <f>VLOOKUP($C557,Demographics!$A$2:$V$2860,12,FALSE)/100</f>
        <v>0.51670000000000005</v>
      </c>
      <c r="R557" s="26">
        <f>VLOOKUP($C557,Demographics!$A$2:$V$2860,13,FALSE)/100</f>
        <v>0.48330000000000001</v>
      </c>
      <c r="S557" s="26">
        <f>VLOOKUP($C557,Demographics!$A$2:$V$2860,14,FALSE)/100</f>
        <v>0</v>
      </c>
      <c r="T557" s="26">
        <f>VLOOKUP($C557,Demographics!$A$2:$V$2860,15,FALSE)/100</f>
        <v>2.3099999999999999E-2</v>
      </c>
      <c r="U557" s="26">
        <f>VLOOKUP($C557,Demographics!$A$2:$V$2860,16,FALSE)/100</f>
        <v>5.3800000000000001E-2</v>
      </c>
      <c r="V557" s="26">
        <f>VLOOKUP($C557,Demographics!$A$2:$V$2860,17,FALSE)/100</f>
        <v>0.81920000000000004</v>
      </c>
      <c r="W557" s="26">
        <f>VLOOKUP($C557,Demographics!$A$2:$V$2860,18,FALSE)/100</f>
        <v>1.54E-2</v>
      </c>
      <c r="X557" s="27">
        <f>VLOOKUP($C557,Demographics!$A$2:$V$2860,19,FALSE)/100</f>
        <v>7.7000000000000002E-3</v>
      </c>
      <c r="Y557" s="68">
        <f>IF(VLOOKUP($C557,MSP_HSPE!$B$2:$F$671,2,0)=0,"",VLOOKUP($C557,MSP_HSPE!$B$2:$F$671,2,0))</f>
        <v>2.5299999999999998</v>
      </c>
      <c r="Z557" s="69">
        <f>IF(VLOOKUP($C557,MSP_HSPE!$B$2:$F$671,4,0)=0,"",VLOOKUP($C557,MSP_HSPE!$B$2:$F$671,4,0))</f>
        <v>2.3550000000000004</v>
      </c>
      <c r="AA557" s="69">
        <f>IF(VLOOKUP($C557,EOC!$A$2:$F$1091,2,0)=0,"",VLOOKUP($C557,EOC!$A$2:$F$1091,2,0))</f>
        <v>1.3260000000000003</v>
      </c>
      <c r="AB557" s="69">
        <f>IF(VLOOKUP($C557,EOC!$A$2:$F$1091,4,0)=0,"",VLOOKUP($C557,EOC!$A$2:$F$1091,4,0))</f>
        <v>2.0329999999999999</v>
      </c>
      <c r="AC557" s="70">
        <f>IF(VLOOKUP($C557,EOC!$A$2:$F$1091,6,0)=0,"",VLOOKUP($C557,EOC!$A$2:$F$1091,6,0))</f>
        <v>1.9040000000000001</v>
      </c>
      <c r="AD557" s="65">
        <f>Y557-(Modeling!$H$4+'High Schools'!V365*Modeling!$H$5)</f>
        <v>-0.33909959850997051</v>
      </c>
      <c r="AE557" s="66">
        <f>Z557-(Modeling!$I$4+V557*Modeling!$I$5)</f>
        <v>-0.2198411372636988</v>
      </c>
      <c r="AF557" s="64">
        <f>AA557-(Modeling!$J$4+V557*Modeling!$J$5)</f>
        <v>-0.32311277864510046</v>
      </c>
      <c r="AG557" s="62">
        <f>AC557-(Modeling!$K$4+V557*Modeling!$K$5)</f>
        <v>-0.13065275159422618</v>
      </c>
      <c r="AH557" s="67">
        <f t="shared" si="16"/>
        <v>-1.012706266012996</v>
      </c>
      <c r="AI557" s="94">
        <f t="shared" si="17"/>
        <v>413</v>
      </c>
    </row>
    <row r="558" spans="1:35" x14ac:dyDescent="0.2">
      <c r="A558" s="36" t="s">
        <v>271</v>
      </c>
      <c r="B558" s="35" t="s">
        <v>1226</v>
      </c>
      <c r="C558" s="53">
        <v>4281</v>
      </c>
      <c r="D558" s="28" t="str">
        <f>VLOOKUP($C558,Demographics!$A$2:$V$2860,2,FALSE)</f>
        <v>S</v>
      </c>
      <c r="E558" s="28" t="str">
        <f>VLOOKUP($C558,Demographics!$A$2:$V$2860,3,FALSE)</f>
        <v xml:space="preserve">K-12      </v>
      </c>
      <c r="F558" s="28">
        <f>VLOOKUP($C558,Demographics!$A$2:$V$2860,4,FALSE)</f>
        <v>32</v>
      </c>
      <c r="G558" s="29">
        <f>VLOOKUP($C558,Demographics!$A$2:$V$2860,20,FALSE)</f>
        <v>4</v>
      </c>
      <c r="H558" s="29">
        <f>VLOOKUP($C558,Demographics!$A$2:$V$2860,21,FALSE)</f>
        <v>20.8</v>
      </c>
      <c r="I558" s="27">
        <f>VLOOKUP($C558,Demographics!$A$2:$V$2860,22,FALSE)/100</f>
        <v>0.55559999999999998</v>
      </c>
      <c r="J558" s="25">
        <f>VLOOKUP($C558,Demographics!$A$2:$V$2860,5,FALSE)/100</f>
        <v>0</v>
      </c>
      <c r="K558" s="26">
        <f>VLOOKUP($C558,Demographics!$A$2:$V$2860,6,FALSE)/100</f>
        <v>0</v>
      </c>
      <c r="L558" s="26">
        <f>VLOOKUP($C558,Demographics!$A$2:$V$2860,7,FALSE)/100</f>
        <v>3.1300000000000001E-2</v>
      </c>
      <c r="M558" s="26">
        <f>VLOOKUP($C558,Demographics!$A$2:$V$2860,8,FALSE)/100</f>
        <v>0.40630000000000005</v>
      </c>
      <c r="N558" s="26">
        <f>VLOOKUP($C558,Demographics!$A$2:$V$2860,9,FALSE)/100</f>
        <v>6.25E-2</v>
      </c>
      <c r="O558" s="26">
        <f>VLOOKUP($C558,Demographics!$A$2:$V$2860,10,FALSE)/100</f>
        <v>0.5</v>
      </c>
      <c r="P558" s="26">
        <f>VLOOKUP($C558,Demographics!$A$2:$V$2860,11,FALSE)/100</f>
        <v>0</v>
      </c>
      <c r="Q558" s="26">
        <f>VLOOKUP($C558,Demographics!$A$2:$V$2860,12,FALSE)/100</f>
        <v>0.9375</v>
      </c>
      <c r="R558" s="26">
        <f>VLOOKUP($C558,Demographics!$A$2:$V$2860,13,FALSE)/100</f>
        <v>6.25E-2</v>
      </c>
      <c r="S558" s="26">
        <f>VLOOKUP($C558,Demographics!$A$2:$V$2860,14,FALSE)/100</f>
        <v>0</v>
      </c>
      <c r="T558" s="26">
        <f>VLOOKUP($C558,Demographics!$A$2:$V$2860,15,FALSE)/100</f>
        <v>0</v>
      </c>
      <c r="U558" s="26">
        <f>VLOOKUP($C558,Demographics!$A$2:$V$2860,16,FALSE)/100</f>
        <v>0.5</v>
      </c>
      <c r="V558" s="26">
        <f>VLOOKUP($C558,Demographics!$A$2:$V$2860,17,FALSE)/100</f>
        <v>0.88239999999999996</v>
      </c>
      <c r="W558" s="26">
        <f>VLOOKUP($C558,Demographics!$A$2:$V$2860,18,FALSE)/100</f>
        <v>0</v>
      </c>
      <c r="X558" s="27">
        <f>VLOOKUP($C558,Demographics!$A$2:$V$2860,19,FALSE)/100</f>
        <v>5.8799999999999998E-2</v>
      </c>
      <c r="Y558" s="68" t="str">
        <f>IF(VLOOKUP($C558,MSP_HSPE!$B$2:$F$671,2,0)=0,"",VLOOKUP($C558,MSP_HSPE!$B$2:$F$671,2,0))</f>
        <v/>
      </c>
      <c r="Z558" s="69" t="str">
        <f>IF(VLOOKUP($C558,MSP_HSPE!$B$2:$F$671,4,0)=0,"",VLOOKUP($C558,MSP_HSPE!$B$2:$F$671,4,0))</f>
        <v/>
      </c>
      <c r="AA558" s="69" t="str">
        <f>IF(VLOOKUP($C558,EOC!$A$2:$F$1091,2,0)=0,"",VLOOKUP($C558,EOC!$A$2:$F$1091,2,0))</f>
        <v/>
      </c>
      <c r="AB558" s="69" t="str">
        <f>IF(VLOOKUP($C558,EOC!$A$2:$F$1091,4,0)=0,"",VLOOKUP($C558,EOC!$A$2:$F$1091,4,0))</f>
        <v/>
      </c>
      <c r="AC558" s="70" t="str">
        <f>IF(VLOOKUP($C558,EOC!$A$2:$F$1091,6,0)=0,"",VLOOKUP($C558,EOC!$A$2:$F$1091,6,0))</f>
        <v/>
      </c>
      <c r="AD558" s="67"/>
      <c r="AE558" s="63"/>
      <c r="AF558" s="63"/>
      <c r="AG558" s="62"/>
      <c r="AH558" s="67" t="str">
        <f t="shared" si="16"/>
        <v/>
      </c>
      <c r="AI558" s="94" t="str">
        <f t="shared" si="17"/>
        <v/>
      </c>
    </row>
    <row r="559" spans="1:35" x14ac:dyDescent="0.2">
      <c r="A559" s="36" t="s">
        <v>271</v>
      </c>
      <c r="B559" s="35" t="s">
        <v>1227</v>
      </c>
      <c r="C559" s="53">
        <v>4283</v>
      </c>
      <c r="D559" s="28" t="str">
        <f>VLOOKUP($C559,Demographics!$A$2:$V$2860,2,FALSE)</f>
        <v>S</v>
      </c>
      <c r="E559" s="28" t="str">
        <f>VLOOKUP($C559,Demographics!$A$2:$V$2860,3,FALSE)</f>
        <v xml:space="preserve">6-12      </v>
      </c>
      <c r="F559" s="28">
        <f>VLOOKUP($C559,Demographics!$A$2:$V$2860,4,FALSE)</f>
        <v>10</v>
      </c>
      <c r="G559" s="29">
        <f>VLOOKUP($C559,Demographics!$A$2:$V$2860,20,FALSE)</f>
        <v>10</v>
      </c>
      <c r="H559" s="29">
        <f>VLOOKUP($C559,Demographics!$A$2:$V$2860,21,FALSE)</f>
        <v>18.3</v>
      </c>
      <c r="I559" s="27">
        <f>VLOOKUP($C559,Demographics!$A$2:$V$2860,22,FALSE)/100</f>
        <v>1</v>
      </c>
      <c r="J559" s="25">
        <f>VLOOKUP($C559,Demographics!$A$2:$V$2860,5,FALSE)/100</f>
        <v>0.1</v>
      </c>
      <c r="K559" s="26">
        <f>VLOOKUP($C559,Demographics!$A$2:$V$2860,6,FALSE)/100</f>
        <v>0</v>
      </c>
      <c r="L559" s="26">
        <f>VLOOKUP($C559,Demographics!$A$2:$V$2860,7,FALSE)/100</f>
        <v>0</v>
      </c>
      <c r="M559" s="26">
        <f>VLOOKUP($C559,Demographics!$A$2:$V$2860,8,FALSE)/100</f>
        <v>0.1</v>
      </c>
      <c r="N559" s="26">
        <f>VLOOKUP($C559,Demographics!$A$2:$V$2860,9,FALSE)/100</f>
        <v>0.2</v>
      </c>
      <c r="O559" s="26">
        <f>VLOOKUP($C559,Demographics!$A$2:$V$2860,10,FALSE)/100</f>
        <v>0.6</v>
      </c>
      <c r="P559" s="26">
        <f>VLOOKUP($C559,Demographics!$A$2:$V$2860,11,FALSE)/100</f>
        <v>0</v>
      </c>
      <c r="Q559" s="26">
        <f>VLOOKUP($C559,Demographics!$A$2:$V$2860,12,FALSE)/100</f>
        <v>0.3</v>
      </c>
      <c r="R559" s="26">
        <f>VLOOKUP($C559,Demographics!$A$2:$V$2860,13,FALSE)/100</f>
        <v>0.7</v>
      </c>
      <c r="S559" s="26">
        <f>VLOOKUP($C559,Demographics!$A$2:$V$2860,14,FALSE)/100</f>
        <v>0</v>
      </c>
      <c r="T559" s="26">
        <f>VLOOKUP($C559,Demographics!$A$2:$V$2860,15,FALSE)/100</f>
        <v>0</v>
      </c>
      <c r="U559" s="26">
        <f>VLOOKUP($C559,Demographics!$A$2:$V$2860,16,FALSE)/100</f>
        <v>0.15380000000000002</v>
      </c>
      <c r="V559" s="26">
        <f>VLOOKUP($C559,Demographics!$A$2:$V$2860,17,FALSE)/100</f>
        <v>0.30769999999999997</v>
      </c>
      <c r="W559" s="26">
        <f>VLOOKUP($C559,Demographics!$A$2:$V$2860,18,FALSE)/100</f>
        <v>0</v>
      </c>
      <c r="X559" s="27">
        <f>VLOOKUP($C559,Demographics!$A$2:$V$2860,19,FALSE)/100</f>
        <v>0</v>
      </c>
      <c r="Y559" s="68" t="str">
        <f>IF(VLOOKUP($C559,MSP_HSPE!$B$2:$F$671,2,0)=0,"",VLOOKUP($C559,MSP_HSPE!$B$2:$F$671,2,0))</f>
        <v/>
      </c>
      <c r="Z559" s="69" t="str">
        <f>IF(VLOOKUP($C559,MSP_HSPE!$B$2:$F$671,4,0)=0,"",VLOOKUP($C559,MSP_HSPE!$B$2:$F$671,4,0))</f>
        <v/>
      </c>
      <c r="AA559" s="69" t="str">
        <f>IF(VLOOKUP($C559,EOC!$A$2:$F$1091,2,0)=0,"",VLOOKUP($C559,EOC!$A$2:$F$1091,2,0))</f>
        <v/>
      </c>
      <c r="AB559" s="69" t="str">
        <f>IF(VLOOKUP($C559,EOC!$A$2:$F$1091,4,0)=0,"",VLOOKUP($C559,EOC!$A$2:$F$1091,4,0))</f>
        <v/>
      </c>
      <c r="AC559" s="70" t="str">
        <f>IF(VLOOKUP($C559,EOC!$A$2:$F$1091,6,0)=0,"",VLOOKUP($C559,EOC!$A$2:$F$1091,6,0))</f>
        <v/>
      </c>
      <c r="AD559" s="67"/>
      <c r="AE559" s="63"/>
      <c r="AF559" s="63"/>
      <c r="AG559" s="62"/>
      <c r="AH559" s="67" t="str">
        <f t="shared" si="16"/>
        <v/>
      </c>
      <c r="AI559" s="94" t="str">
        <f t="shared" si="17"/>
        <v/>
      </c>
    </row>
    <row r="560" spans="1:35" x14ac:dyDescent="0.2">
      <c r="A560" s="36" t="s">
        <v>271</v>
      </c>
      <c r="B560" s="35" t="s">
        <v>177</v>
      </c>
      <c r="C560" s="53">
        <v>5169</v>
      </c>
      <c r="D560" s="28" t="str">
        <f>VLOOKUP($C560,Demographics!$A$2:$V$2860,2,FALSE)</f>
        <v>P</v>
      </c>
      <c r="E560" s="28" t="str">
        <f>VLOOKUP($C560,Demographics!$A$2:$V$2860,3,FALSE)</f>
        <v xml:space="preserve">9-12      </v>
      </c>
      <c r="F560" s="28">
        <f>VLOOKUP($C560,Demographics!$A$2:$V$2860,4,FALSE)</f>
        <v>404</v>
      </c>
      <c r="G560" s="29">
        <f>VLOOKUP($C560,Demographics!$A$2:$V$2860,20,FALSE)</f>
        <v>25</v>
      </c>
      <c r="H560" s="29">
        <f>VLOOKUP($C560,Demographics!$A$2:$V$2860,21,FALSE)</f>
        <v>7.6</v>
      </c>
      <c r="I560" s="27">
        <f>VLOOKUP($C560,Demographics!$A$2:$V$2860,22,FALSE)/100</f>
        <v>1.1875</v>
      </c>
      <c r="J560" s="25">
        <f>VLOOKUP($C560,Demographics!$A$2:$V$2860,5,FALSE)/100</f>
        <v>1.49E-2</v>
      </c>
      <c r="K560" s="26">
        <f>VLOOKUP($C560,Demographics!$A$2:$V$2860,6,FALSE)/100</f>
        <v>9.4100000000000003E-2</v>
      </c>
      <c r="L560" s="26">
        <f>VLOOKUP($C560,Demographics!$A$2:$V$2860,7,FALSE)/100</f>
        <v>1.49E-2</v>
      </c>
      <c r="M560" s="26">
        <f>VLOOKUP($C560,Demographics!$A$2:$V$2860,8,FALSE)/100</f>
        <v>0.15839999999999999</v>
      </c>
      <c r="N560" s="26">
        <f>VLOOKUP($C560,Demographics!$A$2:$V$2860,9,FALSE)/100</f>
        <v>8.1699999999999995E-2</v>
      </c>
      <c r="O560" s="26">
        <f>VLOOKUP($C560,Demographics!$A$2:$V$2860,10,FALSE)/100</f>
        <v>0.63119999999999998</v>
      </c>
      <c r="P560" s="26">
        <f>VLOOKUP($C560,Demographics!$A$2:$V$2860,11,FALSE)/100</f>
        <v>5.0000000000000001E-3</v>
      </c>
      <c r="Q560" s="26">
        <f>VLOOKUP($C560,Demographics!$A$2:$V$2860,12,FALSE)/100</f>
        <v>0.54949999999999999</v>
      </c>
      <c r="R560" s="26">
        <f>VLOOKUP($C560,Demographics!$A$2:$V$2860,13,FALSE)/100</f>
        <v>0.45049999999999996</v>
      </c>
      <c r="S560" s="26">
        <f>VLOOKUP($C560,Demographics!$A$2:$V$2860,14,FALSE)/100</f>
        <v>0</v>
      </c>
      <c r="T560" s="26">
        <f>VLOOKUP($C560,Demographics!$A$2:$V$2860,15,FALSE)/100</f>
        <v>1.01E-2</v>
      </c>
      <c r="U560" s="26">
        <f>VLOOKUP($C560,Demographics!$A$2:$V$2860,16,FALSE)/100</f>
        <v>7.7899999999999997E-2</v>
      </c>
      <c r="V560" s="26">
        <f>VLOOKUP($C560,Demographics!$A$2:$V$2860,17,FALSE)/100</f>
        <v>0.42210000000000003</v>
      </c>
      <c r="W560" s="26">
        <f>VLOOKUP($C560,Demographics!$A$2:$V$2860,18,FALSE)/100</f>
        <v>2.0099999999999996E-2</v>
      </c>
      <c r="X560" s="27">
        <f>VLOOKUP($C560,Demographics!$A$2:$V$2860,19,FALSE)/100</f>
        <v>2.5000000000000001E-3</v>
      </c>
      <c r="Y560" s="68">
        <f>IF(VLOOKUP($C560,MSP_HSPE!$B$2:$F$671,2,0)=0,"",VLOOKUP($C560,MSP_HSPE!$B$2:$F$671,2,0))</f>
        <v>3.33</v>
      </c>
      <c r="Z560" s="69">
        <f>IF(VLOOKUP($C560,MSP_HSPE!$B$2:$F$671,4,0)=0,"",VLOOKUP($C560,MSP_HSPE!$B$2:$F$671,4,0))</f>
        <v>3.01</v>
      </c>
      <c r="AA560" s="69">
        <f>IF(VLOOKUP($C560,EOC!$A$2:$F$1091,2,0)=0,"",VLOOKUP($C560,EOC!$A$2:$F$1091,2,0))</f>
        <v>1.839</v>
      </c>
      <c r="AB560" s="69">
        <f>IF(VLOOKUP($C560,EOC!$A$2:$F$1091,4,0)=0,"",VLOOKUP($C560,EOC!$A$2:$F$1091,4,0))</f>
        <v>2.9010000000000002</v>
      </c>
      <c r="AC560" s="70">
        <f>IF(VLOOKUP($C560,EOC!$A$2:$F$1091,6,0)=0,"",VLOOKUP($C560,EOC!$A$2:$F$1091,6,0))</f>
        <v>3.222</v>
      </c>
      <c r="AD560" s="65">
        <f>Y560-(Modeling!$H$4+'High Schools'!V368*Modeling!$H$5)</f>
        <v>0.22975916675945296</v>
      </c>
      <c r="AE560" s="66">
        <f>Z560-(Modeling!$I$4+V560*Modeling!$I$5)</f>
        <v>3.7612991544334395E-2</v>
      </c>
      <c r="AF560" s="64">
        <f>AA560-(Modeling!$J$4+V560*Modeling!$J$5)</f>
        <v>-0.19851361711066629</v>
      </c>
      <c r="AG560" s="62">
        <f>AC560-(Modeling!$K$4+V560*Modeling!$K$5)</f>
        <v>0.6108815542505921</v>
      </c>
      <c r="AH560" s="67">
        <f t="shared" si="16"/>
        <v>0.67974009544371317</v>
      </c>
      <c r="AI560" s="94">
        <f t="shared" si="17"/>
        <v>182</v>
      </c>
    </row>
    <row r="561" spans="1:35" x14ac:dyDescent="0.2">
      <c r="A561" s="36" t="s">
        <v>271</v>
      </c>
      <c r="B561" s="35" t="s">
        <v>1229</v>
      </c>
      <c r="C561" s="53">
        <v>5192</v>
      </c>
      <c r="D561" s="28" t="str">
        <f>VLOOKUP($C561,Demographics!$A$2:$V$2860,2,FALSE)</f>
        <v>A</v>
      </c>
      <c r="E561" s="28" t="str">
        <f>VLOOKUP($C561,Demographics!$A$2:$V$2860,3,FALSE)</f>
        <v xml:space="preserve">PK-12     </v>
      </c>
      <c r="F561" s="28">
        <f>VLOOKUP($C561,Demographics!$A$2:$V$2860,4,FALSE)</f>
        <v>39</v>
      </c>
      <c r="G561" s="29">
        <f>VLOOKUP($C561,Demographics!$A$2:$V$2860,20,FALSE)</f>
        <v>0</v>
      </c>
      <c r="H561" s="29">
        <f>VLOOKUP($C561,Demographics!$A$2:$V$2860,21,FALSE)</f>
        <v>0</v>
      </c>
      <c r="I561" s="27">
        <f>VLOOKUP($C561,Demographics!$A$2:$V$2860,22,FALSE)/100</f>
        <v>0</v>
      </c>
      <c r="J561" s="25">
        <f>VLOOKUP($C561,Demographics!$A$2:$V$2860,5,FALSE)/100</f>
        <v>0</v>
      </c>
      <c r="K561" s="26">
        <f>VLOOKUP($C561,Demographics!$A$2:$V$2860,6,FALSE)/100</f>
        <v>2.5600000000000001E-2</v>
      </c>
      <c r="L561" s="26">
        <f>VLOOKUP($C561,Demographics!$A$2:$V$2860,7,FALSE)/100</f>
        <v>0</v>
      </c>
      <c r="M561" s="26">
        <f>VLOOKUP($C561,Demographics!$A$2:$V$2860,8,FALSE)/100</f>
        <v>0.15380000000000002</v>
      </c>
      <c r="N561" s="26">
        <f>VLOOKUP($C561,Demographics!$A$2:$V$2860,9,FALSE)/100</f>
        <v>5.1299999999999998E-2</v>
      </c>
      <c r="O561" s="26">
        <f>VLOOKUP($C561,Demographics!$A$2:$V$2860,10,FALSE)/100</f>
        <v>0.76919999999999999</v>
      </c>
      <c r="P561" s="26">
        <f>VLOOKUP($C561,Demographics!$A$2:$V$2860,11,FALSE)/100</f>
        <v>0</v>
      </c>
      <c r="Q561" s="26">
        <f>VLOOKUP($C561,Demographics!$A$2:$V$2860,12,FALSE)/100</f>
        <v>0.5897</v>
      </c>
      <c r="R561" s="26">
        <f>VLOOKUP($C561,Demographics!$A$2:$V$2860,13,FALSE)/100</f>
        <v>0.4103</v>
      </c>
      <c r="S561" s="26">
        <f>VLOOKUP($C561,Demographics!$A$2:$V$2860,14,FALSE)/100</f>
        <v>0</v>
      </c>
      <c r="T561" s="26">
        <f>VLOOKUP($C561,Demographics!$A$2:$V$2860,15,FALSE)/100</f>
        <v>0</v>
      </c>
      <c r="U561" s="26">
        <f>VLOOKUP($C561,Demographics!$A$2:$V$2860,16,FALSE)/100</f>
        <v>0.6129</v>
      </c>
      <c r="V561" s="26">
        <f>VLOOKUP($C561,Demographics!$A$2:$V$2860,17,FALSE)/100</f>
        <v>0.2097</v>
      </c>
      <c r="W561" s="26">
        <f>VLOOKUP($C561,Demographics!$A$2:$V$2860,18,FALSE)/100</f>
        <v>0</v>
      </c>
      <c r="X561" s="27">
        <f>VLOOKUP($C561,Demographics!$A$2:$V$2860,19,FALSE)/100</f>
        <v>1.61E-2</v>
      </c>
      <c r="Y561" s="68" t="str">
        <f>IF(VLOOKUP($C561,MSP_HSPE!$B$2:$F$671,2,0)=0,"",VLOOKUP($C561,MSP_HSPE!$B$2:$F$671,2,0))</f>
        <v/>
      </c>
      <c r="Z561" s="69" t="str">
        <f>IF(VLOOKUP($C561,MSP_HSPE!$B$2:$F$671,4,0)=0,"",VLOOKUP($C561,MSP_HSPE!$B$2:$F$671,4,0))</f>
        <v/>
      </c>
      <c r="AA561" s="69" t="str">
        <f>IF(VLOOKUP($C561,EOC!$A$2:$F$1091,2,0)=0,"",VLOOKUP($C561,EOC!$A$2:$F$1091,2,0))</f>
        <v/>
      </c>
      <c r="AB561" s="69" t="str">
        <f>IF(VLOOKUP($C561,EOC!$A$2:$F$1091,4,0)=0,"",VLOOKUP($C561,EOC!$A$2:$F$1091,4,0))</f>
        <v/>
      </c>
      <c r="AC561" s="70" t="str">
        <f>IF(VLOOKUP($C561,EOC!$A$2:$F$1091,6,0)=0,"",VLOOKUP($C561,EOC!$A$2:$F$1091,6,0))</f>
        <v/>
      </c>
      <c r="AD561" s="67"/>
      <c r="AE561" s="63"/>
      <c r="AF561" s="63"/>
      <c r="AG561" s="62"/>
      <c r="AH561" s="67" t="str">
        <f t="shared" si="16"/>
        <v/>
      </c>
      <c r="AI561" s="94" t="str">
        <f t="shared" si="17"/>
        <v/>
      </c>
    </row>
    <row r="562" spans="1:35" x14ac:dyDescent="0.2">
      <c r="A562" s="36" t="s">
        <v>271</v>
      </c>
      <c r="B562" s="35" t="s">
        <v>673</v>
      </c>
      <c r="C562" s="53">
        <v>2084</v>
      </c>
      <c r="D562" s="28" t="str">
        <f>VLOOKUP($C562,Demographics!$A$2:$V$2860,2,FALSE)</f>
        <v>P</v>
      </c>
      <c r="E562" s="28" t="str">
        <f>VLOOKUP($C562,Demographics!$A$2:$V$2860,3,FALSE)</f>
        <v xml:space="preserve">9-12      </v>
      </c>
      <c r="F562" s="28">
        <f>VLOOKUP($C562,Demographics!$A$2:$V$2860,4,FALSE)</f>
        <v>1685</v>
      </c>
      <c r="G562" s="29">
        <f>VLOOKUP($C562,Demographics!$A$2:$V$2860,20,FALSE)</f>
        <v>21</v>
      </c>
      <c r="H562" s="29">
        <f>VLOOKUP($C562,Demographics!$A$2:$V$2860,21,FALSE)</f>
        <v>15.1</v>
      </c>
      <c r="I562" s="27">
        <f>VLOOKUP($C562,Demographics!$A$2:$V$2860,22,FALSE)/100</f>
        <v>0.56789999999999996</v>
      </c>
      <c r="J562" s="25">
        <f>VLOOKUP($C562,Demographics!$A$2:$V$2860,5,FALSE)/100</f>
        <v>1.78E-2</v>
      </c>
      <c r="K562" s="26">
        <f>VLOOKUP($C562,Demographics!$A$2:$V$2860,6,FALSE)/100</f>
        <v>0.10800000000000001</v>
      </c>
      <c r="L562" s="26">
        <f>VLOOKUP($C562,Demographics!$A$2:$V$2860,7,FALSE)/100</f>
        <v>1.2500000000000001E-2</v>
      </c>
      <c r="M562" s="26">
        <f>VLOOKUP($C562,Demographics!$A$2:$V$2860,8,FALSE)/100</f>
        <v>0.1656</v>
      </c>
      <c r="N562" s="26">
        <f>VLOOKUP($C562,Demographics!$A$2:$V$2860,9,FALSE)/100</f>
        <v>9.1400000000000009E-2</v>
      </c>
      <c r="O562" s="26">
        <f>VLOOKUP($C562,Demographics!$A$2:$V$2860,10,FALSE)/100</f>
        <v>0.59699999999999998</v>
      </c>
      <c r="P562" s="26">
        <f>VLOOKUP($C562,Demographics!$A$2:$V$2860,11,FALSE)/100</f>
        <v>7.7000000000000002E-3</v>
      </c>
      <c r="Q562" s="26">
        <f>VLOOKUP($C562,Demographics!$A$2:$V$2860,12,FALSE)/100</f>
        <v>0.48960000000000004</v>
      </c>
      <c r="R562" s="26">
        <f>VLOOKUP($C562,Demographics!$A$2:$V$2860,13,FALSE)/100</f>
        <v>0.51039999999999996</v>
      </c>
      <c r="S562" s="26">
        <f>VLOOKUP($C562,Demographics!$A$2:$V$2860,14,FALSE)/100</f>
        <v>0</v>
      </c>
      <c r="T562" s="26">
        <f>VLOOKUP($C562,Demographics!$A$2:$V$2860,15,FALSE)/100</f>
        <v>1.1899999999999999E-2</v>
      </c>
      <c r="U562" s="26">
        <f>VLOOKUP($C562,Demographics!$A$2:$V$2860,16,FALSE)/100</f>
        <v>6.3899999999999998E-2</v>
      </c>
      <c r="V562" s="26">
        <f>VLOOKUP($C562,Demographics!$A$2:$V$2860,17,FALSE)/100</f>
        <v>0.35049999999999998</v>
      </c>
      <c r="W562" s="26">
        <f>VLOOKUP($C562,Demographics!$A$2:$V$2860,18,FALSE)/100</f>
        <v>1.8200000000000001E-2</v>
      </c>
      <c r="X562" s="27">
        <f>VLOOKUP($C562,Demographics!$A$2:$V$2860,19,FALSE)/100</f>
        <v>1.9E-3</v>
      </c>
      <c r="Y562" s="68">
        <f>IF(VLOOKUP($C562,MSP_HSPE!$B$2:$F$671,2,0)=0,"",VLOOKUP($C562,MSP_HSPE!$B$2:$F$671,2,0))</f>
        <v>3.44</v>
      </c>
      <c r="Z562" s="69">
        <f>IF(VLOOKUP($C562,MSP_HSPE!$B$2:$F$671,4,0)=0,"",VLOOKUP($C562,MSP_HSPE!$B$2:$F$671,4,0))</f>
        <v>3.2080000000000002</v>
      </c>
      <c r="AA562" s="69">
        <f>IF(VLOOKUP($C562,EOC!$A$2:$F$1091,2,0)=0,"",VLOOKUP($C562,EOC!$A$2:$F$1091,2,0))</f>
        <v>1.74</v>
      </c>
      <c r="AB562" s="69">
        <f>IF(VLOOKUP($C562,EOC!$A$2:$F$1091,4,0)=0,"",VLOOKUP($C562,EOC!$A$2:$F$1091,4,0))</f>
        <v>2.9009999999999998</v>
      </c>
      <c r="AC562" s="70">
        <f>IF(VLOOKUP($C562,EOC!$A$2:$F$1091,6,0)=0,"",VLOOKUP($C562,EOC!$A$2:$F$1091,6,0))</f>
        <v>2.9339999999999997</v>
      </c>
      <c r="AD562" s="65">
        <f>Y562-(Modeling!$H$4+'High Schools'!V360*Modeling!$H$5)</f>
        <v>0.78481799726899837</v>
      </c>
      <c r="AE562" s="66">
        <f>Z562-(Modeling!$I$4+V562*Modeling!$I$5)</f>
        <v>0.16393259774593449</v>
      </c>
      <c r="AF562" s="64">
        <f>AA562-(Modeling!$J$4+V562*Modeling!$J$5)</f>
        <v>-0.36754509541369962</v>
      </c>
      <c r="AG562" s="62">
        <f>AC562-(Modeling!$K$4+V562*Modeling!$K$5)</f>
        <v>0.21894062324703834</v>
      </c>
      <c r="AH562" s="67">
        <f t="shared" si="16"/>
        <v>0.80014612284827158</v>
      </c>
      <c r="AI562" s="94">
        <f t="shared" si="17"/>
        <v>161</v>
      </c>
    </row>
    <row r="563" spans="1:35" x14ac:dyDescent="0.2">
      <c r="A563" s="36" t="s">
        <v>271</v>
      </c>
      <c r="B563" s="35" t="s">
        <v>1228</v>
      </c>
      <c r="C563" s="53">
        <v>5184</v>
      </c>
      <c r="D563" s="28" t="str">
        <f>VLOOKUP($C563,Demographics!$A$2:$V$2860,2,FALSE)</f>
        <v>A</v>
      </c>
      <c r="E563" s="28" t="str">
        <f>VLOOKUP($C563,Demographics!$A$2:$V$2860,3,FALSE)</f>
        <v xml:space="preserve">9-12      </v>
      </c>
      <c r="F563" s="28">
        <f>VLOOKUP($C563,Demographics!$A$2:$V$2860,4,FALSE)</f>
        <v>4</v>
      </c>
      <c r="G563" s="29">
        <f>VLOOKUP($C563,Demographics!$A$2:$V$2860,20,FALSE)</f>
        <v>0</v>
      </c>
      <c r="H563" s="29">
        <f>VLOOKUP($C563,Demographics!$A$2:$V$2860,21,FALSE)</f>
        <v>0</v>
      </c>
      <c r="I563" s="27">
        <f>VLOOKUP($C563,Demographics!$A$2:$V$2860,22,FALSE)/100</f>
        <v>0</v>
      </c>
      <c r="J563" s="25">
        <f>VLOOKUP($C563,Demographics!$A$2:$V$2860,5,FALSE)/100</f>
        <v>0</v>
      </c>
      <c r="K563" s="26">
        <f>VLOOKUP($C563,Demographics!$A$2:$V$2860,6,FALSE)/100</f>
        <v>0</v>
      </c>
      <c r="L563" s="26">
        <f>VLOOKUP($C563,Demographics!$A$2:$V$2860,7,FALSE)/100</f>
        <v>0</v>
      </c>
      <c r="M563" s="26">
        <f>VLOOKUP($C563,Demographics!$A$2:$V$2860,8,FALSE)/100</f>
        <v>0.5</v>
      </c>
      <c r="N563" s="26">
        <f>VLOOKUP($C563,Demographics!$A$2:$V$2860,9,FALSE)/100</f>
        <v>0.25</v>
      </c>
      <c r="O563" s="26">
        <f>VLOOKUP($C563,Demographics!$A$2:$V$2860,10,FALSE)/100</f>
        <v>0.25</v>
      </c>
      <c r="P563" s="26">
        <f>VLOOKUP($C563,Demographics!$A$2:$V$2860,11,FALSE)/100</f>
        <v>0</v>
      </c>
      <c r="Q563" s="26">
        <f>VLOOKUP($C563,Demographics!$A$2:$V$2860,12,FALSE)/100</f>
        <v>1</v>
      </c>
      <c r="R563" s="26">
        <f>VLOOKUP($C563,Demographics!$A$2:$V$2860,13,FALSE)/100</f>
        <v>0</v>
      </c>
      <c r="S563" s="26">
        <f>VLOOKUP($C563,Demographics!$A$2:$V$2860,14,FALSE)/100</f>
        <v>0</v>
      </c>
      <c r="T563" s="26">
        <f>VLOOKUP($C563,Demographics!$A$2:$V$2860,15,FALSE)/100</f>
        <v>0</v>
      </c>
      <c r="U563" s="26">
        <f>VLOOKUP($C563,Demographics!$A$2:$V$2860,16,FALSE)/100</f>
        <v>0.3</v>
      </c>
      <c r="V563" s="26">
        <f>VLOOKUP($C563,Demographics!$A$2:$V$2860,17,FALSE)/100</f>
        <v>0.5</v>
      </c>
      <c r="W563" s="26">
        <f>VLOOKUP($C563,Demographics!$A$2:$V$2860,18,FALSE)/100</f>
        <v>0</v>
      </c>
      <c r="X563" s="27">
        <f>VLOOKUP($C563,Demographics!$A$2:$V$2860,19,FALSE)/100</f>
        <v>0</v>
      </c>
      <c r="Y563" s="68" t="str">
        <f>IF(VLOOKUP($C563,MSP_HSPE!$B$2:$F$671,2,0)=0,"",VLOOKUP($C563,MSP_HSPE!$B$2:$F$671,2,0))</f>
        <v/>
      </c>
      <c r="Z563" s="69" t="str">
        <f>IF(VLOOKUP($C563,MSP_HSPE!$B$2:$F$671,4,0)=0,"",VLOOKUP($C563,MSP_HSPE!$B$2:$F$671,4,0))</f>
        <v/>
      </c>
      <c r="AA563" s="69" t="str">
        <f>IF(VLOOKUP($C563,EOC!$A$2:$F$1091,2,0)=0,"",VLOOKUP($C563,EOC!$A$2:$F$1091,2,0))</f>
        <v/>
      </c>
      <c r="AB563" s="69" t="str">
        <f>IF(VLOOKUP($C563,EOC!$A$2:$F$1091,4,0)=0,"",VLOOKUP($C563,EOC!$A$2:$F$1091,4,0))</f>
        <v/>
      </c>
      <c r="AC563" s="70" t="str">
        <f>IF(VLOOKUP($C563,EOC!$A$2:$F$1091,6,0)=0,"",VLOOKUP($C563,EOC!$A$2:$F$1091,6,0))</f>
        <v/>
      </c>
      <c r="AD563" s="67"/>
      <c r="AE563" s="63"/>
      <c r="AF563" s="63"/>
      <c r="AG563" s="62"/>
      <c r="AH563" s="67" t="str">
        <f t="shared" si="16"/>
        <v/>
      </c>
      <c r="AI563" s="94" t="str">
        <f t="shared" si="17"/>
        <v/>
      </c>
    </row>
    <row r="564" spans="1:35" x14ac:dyDescent="0.2">
      <c r="A564" s="36" t="s">
        <v>271</v>
      </c>
      <c r="B564" s="35" t="s">
        <v>723</v>
      </c>
      <c r="C564" s="53">
        <v>1860</v>
      </c>
      <c r="D564" s="28" t="str">
        <f>VLOOKUP($C564,Demographics!$A$2:$V$2860,2,FALSE)</f>
        <v>P</v>
      </c>
      <c r="E564" s="28" t="str">
        <f>VLOOKUP($C564,Demographics!$A$2:$V$2860,3,FALSE)</f>
        <v xml:space="preserve">10-12     </v>
      </c>
      <c r="F564" s="28">
        <f>VLOOKUP($C564,Demographics!$A$2:$V$2860,4,FALSE)</f>
        <v>514</v>
      </c>
      <c r="G564" s="29">
        <f>VLOOKUP($C564,Demographics!$A$2:$V$2860,20,FALSE)</f>
        <v>16</v>
      </c>
      <c r="H564" s="29">
        <f>VLOOKUP($C564,Demographics!$A$2:$V$2860,21,FALSE)</f>
        <v>8.8000000000000007</v>
      </c>
      <c r="I564" s="27">
        <f>VLOOKUP($C564,Demographics!$A$2:$V$2860,22,FALSE)/100</f>
        <v>0.625</v>
      </c>
      <c r="J564" s="25">
        <f>VLOOKUP($C564,Demographics!$A$2:$V$2860,5,FALSE)/100</f>
        <v>1.3600000000000001E-2</v>
      </c>
      <c r="K564" s="26">
        <f>VLOOKUP($C564,Demographics!$A$2:$V$2860,6,FALSE)/100</f>
        <v>6.4199999999999993E-2</v>
      </c>
      <c r="L564" s="26">
        <f>VLOOKUP($C564,Demographics!$A$2:$V$2860,7,FALSE)/100</f>
        <v>3.9000000000000003E-3</v>
      </c>
      <c r="M564" s="26">
        <f>VLOOKUP($C564,Demographics!$A$2:$V$2860,8,FALSE)/100</f>
        <v>0.12839999999999999</v>
      </c>
      <c r="N564" s="26">
        <f>VLOOKUP($C564,Demographics!$A$2:$V$2860,9,FALSE)/100</f>
        <v>6.4199999999999993E-2</v>
      </c>
      <c r="O564" s="26">
        <f>VLOOKUP($C564,Demographics!$A$2:$V$2860,10,FALSE)/100</f>
        <v>0.72370000000000001</v>
      </c>
      <c r="P564" s="26">
        <f>VLOOKUP($C564,Demographics!$A$2:$V$2860,11,FALSE)/100</f>
        <v>1.9E-3</v>
      </c>
      <c r="Q564" s="26">
        <f>VLOOKUP($C564,Demographics!$A$2:$V$2860,12,FALSE)/100</f>
        <v>0.32299999999999995</v>
      </c>
      <c r="R564" s="26">
        <f>VLOOKUP($C564,Demographics!$A$2:$V$2860,13,FALSE)/100</f>
        <v>0.67700000000000005</v>
      </c>
      <c r="S564" s="26">
        <f>VLOOKUP($C564,Demographics!$A$2:$V$2860,14,FALSE)/100</f>
        <v>0</v>
      </c>
      <c r="T564" s="26">
        <f>VLOOKUP($C564,Demographics!$A$2:$V$2860,15,FALSE)/100</f>
        <v>2E-3</v>
      </c>
      <c r="U564" s="26">
        <f>VLOOKUP($C564,Demographics!$A$2:$V$2860,16,FALSE)/100</f>
        <v>3.61E-2</v>
      </c>
      <c r="V564" s="26">
        <f>VLOOKUP($C564,Demographics!$A$2:$V$2860,17,FALSE)/100</f>
        <v>0.22440000000000002</v>
      </c>
      <c r="W564" s="26">
        <f>VLOOKUP($C564,Demographics!$A$2:$V$2860,18,FALSE)/100</f>
        <v>4.8099999999999997E-2</v>
      </c>
      <c r="X564" s="27">
        <f>VLOOKUP($C564,Demographics!$A$2:$V$2860,19,FALSE)/100</f>
        <v>0</v>
      </c>
      <c r="Y564" s="68">
        <f>IF(VLOOKUP($C564,MSP_HSPE!$B$2:$F$671,2,0)=0,"",VLOOKUP($C564,MSP_HSPE!$B$2:$F$671,2,0))</f>
        <v>3.47</v>
      </c>
      <c r="Z564" s="69">
        <f>IF(VLOOKUP($C564,MSP_HSPE!$B$2:$F$671,4,0)=0,"",VLOOKUP($C564,MSP_HSPE!$B$2:$F$671,4,0))</f>
        <v>3.3939999999999997</v>
      </c>
      <c r="AA564" s="69">
        <f>IF(VLOOKUP($C564,EOC!$A$2:$F$1091,2,0)=0,"",VLOOKUP($C564,EOC!$A$2:$F$1091,2,0))</f>
        <v>1.7279999999999998</v>
      </c>
      <c r="AB564" s="69">
        <f>IF(VLOOKUP($C564,EOC!$A$2:$F$1091,4,0)=0,"",VLOOKUP($C564,EOC!$A$2:$F$1091,4,0))</f>
        <v>2.5390000000000001</v>
      </c>
      <c r="AC564" s="70">
        <f>IF(VLOOKUP($C564,EOC!$A$2:$F$1091,6,0)=0,"",VLOOKUP($C564,EOC!$A$2:$F$1091,6,0))</f>
        <v>3.1779999999999995</v>
      </c>
      <c r="AD564" s="65">
        <f>Y564-(Modeling!$H$4+'High Schools'!V359*Modeling!$H$5)</f>
        <v>0.64774869943840319</v>
      </c>
      <c r="AE564" s="66">
        <f>Z564-(Modeling!$I$4+V564*Modeling!$I$5)</f>
        <v>0.22369101034400263</v>
      </c>
      <c r="AF564" s="64">
        <f>AA564-(Modeling!$J$4+V564*Modeling!$J$5)</f>
        <v>-0.5028826570619187</v>
      </c>
      <c r="AG564" s="62">
        <f>AC564-(Modeling!$K$4+V564*Modeling!$K$5)</f>
        <v>0.2798826428064225</v>
      </c>
      <c r="AH564" s="67">
        <f t="shared" si="16"/>
        <v>0.64843969552690961</v>
      </c>
      <c r="AI564" s="94">
        <f t="shared" si="17"/>
        <v>189</v>
      </c>
    </row>
    <row r="565" spans="1:35" x14ac:dyDescent="0.2">
      <c r="A565" s="36" t="s">
        <v>271</v>
      </c>
      <c r="B565" s="35" t="s">
        <v>477</v>
      </c>
      <c r="C565" s="53">
        <v>1816</v>
      </c>
      <c r="D565" s="28" t="str">
        <f>VLOOKUP($C565,Demographics!$A$2:$V$2860,2,FALSE)</f>
        <v>C</v>
      </c>
      <c r="E565" s="28" t="str">
        <f>VLOOKUP($C565,Demographics!$A$2:$V$2860,3,FALSE)</f>
        <v xml:space="preserve">9-12      </v>
      </c>
      <c r="F565" s="28">
        <f>VLOOKUP($C565,Demographics!$A$2:$V$2860,4,FALSE)</f>
        <v>0</v>
      </c>
      <c r="G565" s="29">
        <f>VLOOKUP($C565,Demographics!$A$2:$V$2860,20,FALSE)</f>
        <v>0</v>
      </c>
      <c r="H565" s="29">
        <f>VLOOKUP($C565,Demographics!$A$2:$V$2860,21,FALSE)</f>
        <v>0</v>
      </c>
      <c r="I565" s="27">
        <f>VLOOKUP($C565,Demographics!$A$2:$V$2860,22,FALSE)/100</f>
        <v>0</v>
      </c>
      <c r="J565" s="25">
        <f>VLOOKUP($C565,Demographics!$A$2:$V$2860,5,FALSE)/100</f>
        <v>0</v>
      </c>
      <c r="K565" s="26">
        <f>VLOOKUP($C565,Demographics!$A$2:$V$2860,6,FALSE)/100</f>
        <v>0</v>
      </c>
      <c r="L565" s="26">
        <f>VLOOKUP($C565,Demographics!$A$2:$V$2860,7,FALSE)/100</f>
        <v>0</v>
      </c>
      <c r="M565" s="26">
        <f>VLOOKUP($C565,Demographics!$A$2:$V$2860,8,FALSE)/100</f>
        <v>0</v>
      </c>
      <c r="N565" s="26">
        <f>VLOOKUP($C565,Demographics!$A$2:$V$2860,9,FALSE)/100</f>
        <v>0</v>
      </c>
      <c r="O565" s="26">
        <f>VLOOKUP($C565,Demographics!$A$2:$V$2860,10,FALSE)/100</f>
        <v>0</v>
      </c>
      <c r="P565" s="26">
        <f>VLOOKUP($C565,Demographics!$A$2:$V$2860,11,FALSE)/100</f>
        <v>0</v>
      </c>
      <c r="Q565" s="26">
        <f>VLOOKUP($C565,Demographics!$A$2:$V$2860,12,FALSE)/100</f>
        <v>0</v>
      </c>
      <c r="R565" s="26">
        <f>VLOOKUP($C565,Demographics!$A$2:$V$2860,13,FALSE)/100</f>
        <v>0</v>
      </c>
      <c r="S565" s="26">
        <f>VLOOKUP($C565,Demographics!$A$2:$V$2860,14,FALSE)/100</f>
        <v>0</v>
      </c>
      <c r="T565" s="26">
        <f>VLOOKUP($C565,Demographics!$A$2:$V$2860,15,FALSE)/100</f>
        <v>0</v>
      </c>
      <c r="U565" s="26">
        <f>VLOOKUP($C565,Demographics!$A$2:$V$2860,16,FALSE)/100</f>
        <v>0</v>
      </c>
      <c r="V565" s="26">
        <f>VLOOKUP($C565,Demographics!$A$2:$V$2860,17,FALSE)/100</f>
        <v>0</v>
      </c>
      <c r="W565" s="26">
        <f>VLOOKUP($C565,Demographics!$A$2:$V$2860,18,FALSE)/100</f>
        <v>0</v>
      </c>
      <c r="X565" s="27">
        <f>VLOOKUP($C565,Demographics!$A$2:$V$2860,19,FALSE)/100</f>
        <v>0</v>
      </c>
      <c r="Y565" s="68">
        <f>IF(VLOOKUP($C565,MSP_HSPE!$B$2:$F$671,2,0)=0,"",VLOOKUP($C565,MSP_HSPE!$B$2:$F$671,2,0))</f>
        <v>2.13</v>
      </c>
      <c r="Z565" s="69">
        <f>IF(VLOOKUP($C565,MSP_HSPE!$B$2:$F$671,4,0)=0,"",VLOOKUP($C565,MSP_HSPE!$B$2:$F$671,4,0))</f>
        <v>2.2759999999999998</v>
      </c>
      <c r="AA565" s="69">
        <f>IF(VLOOKUP($C565,EOC!$A$2:$F$1091,2,0)=0,"",VLOOKUP($C565,EOC!$A$2:$F$1091,2,0))</f>
        <v>1.1840000000000002</v>
      </c>
      <c r="AB565" s="69" t="str">
        <f>IF(VLOOKUP($C565,EOC!$A$2:$F$1091,4,0)=0,"",VLOOKUP($C565,EOC!$A$2:$F$1091,4,0))</f>
        <v/>
      </c>
      <c r="AC565" s="70">
        <f>IF(VLOOKUP($C565,EOC!$A$2:$F$1091,6,0)=0,"",VLOOKUP($C565,EOC!$A$2:$F$1091,6,0))</f>
        <v>1.38</v>
      </c>
      <c r="AD565" s="65">
        <f>Y565-(Modeling!$H$4+'High Schools'!V357*Modeling!$H$5)</f>
        <v>-1.4370014488291183</v>
      </c>
      <c r="AE565" s="66">
        <f>Z565-(Modeling!$I$4+V565*Modeling!$I$5)</f>
        <v>-1.1189609501079669</v>
      </c>
      <c r="AF565" s="64">
        <f>AA565-(Modeling!$J$4+V565*Modeling!$J$5)</f>
        <v>-1.2663667873859499</v>
      </c>
      <c r="AG565" s="62">
        <f>AC565-(Modeling!$K$4+V565*Modeling!$K$5)</f>
        <v>-1.843876364417004</v>
      </c>
      <c r="AH565" s="67">
        <f t="shared" si="16"/>
        <v>-5.6662055507400391</v>
      </c>
      <c r="AI565" s="94">
        <f t="shared" si="17"/>
        <v>502</v>
      </c>
    </row>
    <row r="566" spans="1:35" x14ac:dyDescent="0.2">
      <c r="A566" s="36" t="s">
        <v>271</v>
      </c>
      <c r="B566" s="35" t="s">
        <v>121</v>
      </c>
      <c r="C566" s="53">
        <v>3246</v>
      </c>
      <c r="D566" s="28" t="str">
        <f>VLOOKUP($C566,Demographics!$A$2:$V$2860,2,FALSE)</f>
        <v>P</v>
      </c>
      <c r="E566" s="28" t="str">
        <f>VLOOKUP($C566,Demographics!$A$2:$V$2860,3,FALSE)</f>
        <v xml:space="preserve">9-12      </v>
      </c>
      <c r="F566" s="28">
        <f>VLOOKUP($C566,Demographics!$A$2:$V$2860,4,FALSE)</f>
        <v>1348</v>
      </c>
      <c r="G566" s="29">
        <f>VLOOKUP($C566,Demographics!$A$2:$V$2860,20,FALSE)</f>
        <v>19</v>
      </c>
      <c r="H566" s="29">
        <f>VLOOKUP($C566,Demographics!$A$2:$V$2860,21,FALSE)</f>
        <v>12.4</v>
      </c>
      <c r="I566" s="27">
        <f>VLOOKUP($C566,Demographics!$A$2:$V$2860,22,FALSE)/100</f>
        <v>0.5</v>
      </c>
      <c r="J566" s="25">
        <f>VLOOKUP($C566,Demographics!$A$2:$V$2860,5,FALSE)/100</f>
        <v>1.5600000000000001E-2</v>
      </c>
      <c r="K566" s="26">
        <f>VLOOKUP($C566,Demographics!$A$2:$V$2860,6,FALSE)/100</f>
        <v>6.4500000000000002E-2</v>
      </c>
      <c r="L566" s="26">
        <f>VLOOKUP($C566,Demographics!$A$2:$V$2860,7,FALSE)/100</f>
        <v>3.7000000000000002E-3</v>
      </c>
      <c r="M566" s="26">
        <f>VLOOKUP($C566,Demographics!$A$2:$V$2860,8,FALSE)/100</f>
        <v>0.18469999999999998</v>
      </c>
      <c r="N566" s="26">
        <f>VLOOKUP($C566,Demographics!$A$2:$V$2860,9,FALSE)/100</f>
        <v>6.9699999999999998E-2</v>
      </c>
      <c r="O566" s="26">
        <f>VLOOKUP($C566,Demographics!$A$2:$V$2860,10,FALSE)/100</f>
        <v>0.64019999999999999</v>
      </c>
      <c r="P566" s="26">
        <f>VLOOKUP($C566,Demographics!$A$2:$V$2860,11,FALSE)/100</f>
        <v>2.1499999999999998E-2</v>
      </c>
      <c r="Q566" s="26">
        <f>VLOOKUP($C566,Demographics!$A$2:$V$2860,12,FALSE)/100</f>
        <v>0.50670000000000004</v>
      </c>
      <c r="R566" s="26">
        <f>VLOOKUP($C566,Demographics!$A$2:$V$2860,13,FALSE)/100</f>
        <v>0.49329999999999996</v>
      </c>
      <c r="S566" s="26">
        <f>VLOOKUP($C566,Demographics!$A$2:$V$2860,14,FALSE)/100</f>
        <v>0</v>
      </c>
      <c r="T566" s="26">
        <f>VLOOKUP($C566,Demographics!$A$2:$V$2860,15,FALSE)/100</f>
        <v>2.4E-2</v>
      </c>
      <c r="U566" s="26">
        <f>VLOOKUP($C566,Demographics!$A$2:$V$2860,16,FALSE)/100</f>
        <v>6.3500000000000001E-2</v>
      </c>
      <c r="V566" s="26">
        <f>VLOOKUP($C566,Demographics!$A$2:$V$2860,17,FALSE)/100</f>
        <v>0.41100000000000003</v>
      </c>
      <c r="W566" s="26">
        <f>VLOOKUP($C566,Demographics!$A$2:$V$2860,18,FALSE)/100</f>
        <v>1.78E-2</v>
      </c>
      <c r="X566" s="27">
        <f>VLOOKUP($C566,Demographics!$A$2:$V$2860,19,FALSE)/100</f>
        <v>2.3E-3</v>
      </c>
      <c r="Y566" s="68">
        <f>IF(VLOOKUP($C566,MSP_HSPE!$B$2:$F$671,2,0)=0,"",VLOOKUP($C566,MSP_HSPE!$B$2:$F$671,2,0))</f>
        <v>3.33</v>
      </c>
      <c r="Z566" s="69">
        <f>IF(VLOOKUP($C566,MSP_HSPE!$B$2:$F$671,4,0)=0,"",VLOOKUP($C566,MSP_HSPE!$B$2:$F$671,4,0))</f>
        <v>3.2269999999999999</v>
      </c>
      <c r="AA566" s="69">
        <f>IF(VLOOKUP($C566,EOC!$A$2:$F$1091,2,0)=0,"",VLOOKUP($C566,EOC!$A$2:$F$1091,2,0))</f>
        <v>1.7920000000000003</v>
      </c>
      <c r="AB566" s="69">
        <f>IF(VLOOKUP($C566,EOC!$A$2:$F$1091,4,0)=0,"",VLOOKUP($C566,EOC!$A$2:$F$1091,4,0))</f>
        <v>2.9870000000000001</v>
      </c>
      <c r="AC566" s="70">
        <f>IF(VLOOKUP($C566,EOC!$A$2:$F$1091,6,0)=0,"",VLOOKUP($C566,EOC!$A$2:$F$1091,6,0))</f>
        <v>2.9139999999999997</v>
      </c>
      <c r="AD566" s="65">
        <f>Y566-(Modeling!$H$4+'High Schools'!V362*Modeling!$H$5)</f>
        <v>5.2700158336925096E-2</v>
      </c>
      <c r="AE566" s="66">
        <f>Z566-(Modeling!$I$4+V566*Modeling!$I$5)</f>
        <v>0.24350052825994561</v>
      </c>
      <c r="AF566" s="64">
        <f>AA566-(Modeling!$J$4+V566*Modeling!$J$5)</f>
        <v>-0.25637045243418077</v>
      </c>
      <c r="AG566" s="62">
        <f>AC566-(Modeling!$K$4+V566*Modeling!$K$5)</f>
        <v>0.28676780656708001</v>
      </c>
      <c r="AH566" s="67">
        <f t="shared" si="16"/>
        <v>0.32659804072976995</v>
      </c>
      <c r="AI566" s="94">
        <f t="shared" si="17"/>
        <v>243</v>
      </c>
    </row>
    <row r="567" spans="1:35" x14ac:dyDescent="0.2">
      <c r="A567" s="36" t="s">
        <v>202</v>
      </c>
      <c r="B567" s="35" t="s">
        <v>471</v>
      </c>
      <c r="C567" s="53">
        <v>3580</v>
      </c>
      <c r="D567" s="28" t="str">
        <f>VLOOKUP($C567,Demographics!$A$2:$V$2860,2,FALSE)</f>
        <v>P</v>
      </c>
      <c r="E567" s="28" t="str">
        <f>VLOOKUP($C567,Demographics!$A$2:$V$2860,3,FALSE)</f>
        <v xml:space="preserve">9-12      </v>
      </c>
      <c r="F567" s="28">
        <f>VLOOKUP($C567,Demographics!$A$2:$V$2860,4,FALSE)</f>
        <v>71</v>
      </c>
      <c r="G567" s="29">
        <f>VLOOKUP($C567,Demographics!$A$2:$V$2860,20,FALSE)</f>
        <v>4</v>
      </c>
      <c r="H567" s="29">
        <f>VLOOKUP($C567,Demographics!$A$2:$V$2860,21,FALSE)</f>
        <v>12.2</v>
      </c>
      <c r="I567" s="27">
        <f>VLOOKUP($C567,Demographics!$A$2:$V$2860,22,FALSE)/100</f>
        <v>0.4118</v>
      </c>
      <c r="J567" s="25">
        <f>VLOOKUP($C567,Demographics!$A$2:$V$2860,5,FALSE)/100</f>
        <v>0.59150000000000003</v>
      </c>
      <c r="K567" s="26">
        <f>VLOOKUP($C567,Demographics!$A$2:$V$2860,6,FALSE)/100</f>
        <v>0</v>
      </c>
      <c r="L567" s="26">
        <f>VLOOKUP($C567,Demographics!$A$2:$V$2860,7,FALSE)/100</f>
        <v>0</v>
      </c>
      <c r="M567" s="26">
        <f>VLOOKUP($C567,Demographics!$A$2:$V$2860,8,FALSE)/100</f>
        <v>0</v>
      </c>
      <c r="N567" s="26">
        <f>VLOOKUP($C567,Demographics!$A$2:$V$2860,9,FALSE)/100</f>
        <v>8.4499999999999992E-2</v>
      </c>
      <c r="O567" s="26">
        <f>VLOOKUP($C567,Demographics!$A$2:$V$2860,10,FALSE)/100</f>
        <v>2.8199999999999999E-2</v>
      </c>
      <c r="P567" s="26">
        <f>VLOOKUP($C567,Demographics!$A$2:$V$2860,11,FALSE)/100</f>
        <v>0.29580000000000001</v>
      </c>
      <c r="Q567" s="26">
        <f>VLOOKUP($C567,Demographics!$A$2:$V$2860,12,FALSE)/100</f>
        <v>0.53520000000000001</v>
      </c>
      <c r="R567" s="26">
        <f>VLOOKUP($C567,Demographics!$A$2:$V$2860,13,FALSE)/100</f>
        <v>0.46479999999999999</v>
      </c>
      <c r="S567" s="26">
        <f>VLOOKUP($C567,Demographics!$A$2:$V$2860,14,FALSE)/100</f>
        <v>0</v>
      </c>
      <c r="T567" s="26">
        <f>VLOOKUP($C567,Demographics!$A$2:$V$2860,15,FALSE)/100</f>
        <v>0</v>
      </c>
      <c r="U567" s="26">
        <f>VLOOKUP($C567,Demographics!$A$2:$V$2860,16,FALSE)/100</f>
        <v>0.127</v>
      </c>
      <c r="V567" s="26">
        <f>VLOOKUP($C567,Demographics!$A$2:$V$2860,17,FALSE)/100</f>
        <v>0.73019999999999996</v>
      </c>
      <c r="W567" s="26">
        <f>VLOOKUP($C567,Demographics!$A$2:$V$2860,18,FALSE)/100</f>
        <v>1.5900000000000001E-2</v>
      </c>
      <c r="X567" s="27">
        <f>VLOOKUP($C567,Demographics!$A$2:$V$2860,19,FALSE)/100</f>
        <v>0</v>
      </c>
      <c r="Y567" s="68">
        <f>IF(VLOOKUP($C567,MSP_HSPE!$B$2:$F$671,2,0)=0,"",VLOOKUP($C567,MSP_HSPE!$B$2:$F$671,2,0))</f>
        <v>1.85</v>
      </c>
      <c r="Z567" s="69">
        <f>IF(VLOOKUP($C567,MSP_HSPE!$B$2:$F$671,4,0)=0,"",VLOOKUP($C567,MSP_HSPE!$B$2:$F$671,4,0))</f>
        <v>2.1560000000000001</v>
      </c>
      <c r="AA567" s="69">
        <f>IF(VLOOKUP($C567,EOC!$A$2:$F$1091,2,0)=0,"",VLOOKUP($C567,EOC!$A$2:$F$1091,2,0))</f>
        <v>1.7709999999999999</v>
      </c>
      <c r="AB567" s="69">
        <f>IF(VLOOKUP($C567,EOC!$A$2:$F$1091,4,0)=0,"",VLOOKUP($C567,EOC!$A$2:$F$1091,4,0))</f>
        <v>1.9159999999999999</v>
      </c>
      <c r="AC567" s="70">
        <f>IF(VLOOKUP($C567,EOC!$A$2:$F$1091,6,0)=0,"",VLOOKUP($C567,EOC!$A$2:$F$1091,6,0))</f>
        <v>1.5840000000000001</v>
      </c>
      <c r="AD567" s="65">
        <f>Y567-(Modeling!$H$4+'High Schools'!V131*Modeling!$H$5)</f>
        <v>-1.5776047975807721</v>
      </c>
      <c r="AE567" s="66">
        <f>Z567-(Modeling!$I$4+V567*Modeling!$I$5)</f>
        <v>-0.50794106810249273</v>
      </c>
      <c r="AF567" s="64">
        <f>AA567-(Modeling!$J$4+V567*Modeling!$J$5)</f>
        <v>3.4836920112301772E-2</v>
      </c>
      <c r="AG567" s="62">
        <f>AC567-(Modeling!$K$4+V567*Modeling!$K$5)</f>
        <v>-0.57985307085841953</v>
      </c>
      <c r="AH567" s="67">
        <f t="shared" si="16"/>
        <v>-2.6305620164293826</v>
      </c>
      <c r="AI567" s="94">
        <f t="shared" si="17"/>
        <v>465</v>
      </c>
    </row>
    <row r="568" spans="1:35" x14ac:dyDescent="0.2">
      <c r="A568" s="36" t="s">
        <v>752</v>
      </c>
      <c r="B568" s="35" t="s">
        <v>408</v>
      </c>
      <c r="C568" s="53">
        <v>2849</v>
      </c>
      <c r="D568" s="28" t="str">
        <f>VLOOKUP($C568,Demographics!$A$2:$V$2860,2,FALSE)</f>
        <v>P</v>
      </c>
      <c r="E568" s="28" t="str">
        <f>VLOOKUP($C568,Demographics!$A$2:$V$2860,3,FALSE)</f>
        <v xml:space="preserve">10-12     </v>
      </c>
      <c r="F568" s="28">
        <f>VLOOKUP($C568,Demographics!$A$2:$V$2860,4,FALSE)</f>
        <v>1827</v>
      </c>
      <c r="G568" s="29">
        <f>VLOOKUP($C568,Demographics!$A$2:$V$2860,20,FALSE)</f>
        <v>21</v>
      </c>
      <c r="H568" s="29">
        <f>VLOOKUP($C568,Demographics!$A$2:$V$2860,21,FALSE)</f>
        <v>11.6</v>
      </c>
      <c r="I568" s="27">
        <f>VLOOKUP($C568,Demographics!$A$2:$V$2860,22,FALSE)/100</f>
        <v>0.74120000000000008</v>
      </c>
      <c r="J568" s="25">
        <f>VLOOKUP($C568,Demographics!$A$2:$V$2860,5,FALSE)/100</f>
        <v>6.6E-3</v>
      </c>
      <c r="K568" s="26">
        <f>VLOOKUP($C568,Demographics!$A$2:$V$2860,6,FALSE)/100</f>
        <v>3.5000000000000003E-2</v>
      </c>
      <c r="L568" s="26">
        <f>VLOOKUP($C568,Demographics!$A$2:$V$2860,7,FALSE)/100</f>
        <v>1.6000000000000001E-3</v>
      </c>
      <c r="M568" s="26">
        <f>VLOOKUP($C568,Demographics!$A$2:$V$2860,8,FALSE)/100</f>
        <v>2.52E-2</v>
      </c>
      <c r="N568" s="26">
        <f>VLOOKUP($C568,Demographics!$A$2:$V$2860,9,FALSE)/100</f>
        <v>7.2800000000000004E-2</v>
      </c>
      <c r="O568" s="26">
        <f>VLOOKUP($C568,Demographics!$A$2:$V$2860,10,FALSE)/100</f>
        <v>0.80349999999999999</v>
      </c>
      <c r="P568" s="26">
        <f>VLOOKUP($C568,Demographics!$A$2:$V$2860,11,FALSE)/100</f>
        <v>5.5300000000000002E-2</v>
      </c>
      <c r="Q568" s="26">
        <f>VLOOKUP($C568,Demographics!$A$2:$V$2860,12,FALSE)/100</f>
        <v>0.503</v>
      </c>
      <c r="R568" s="26">
        <f>VLOOKUP($C568,Demographics!$A$2:$V$2860,13,FALSE)/100</f>
        <v>0.49700000000000005</v>
      </c>
      <c r="S568" s="26">
        <f>VLOOKUP($C568,Demographics!$A$2:$V$2860,14,FALSE)/100</f>
        <v>0</v>
      </c>
      <c r="T568" s="26">
        <f>VLOOKUP($C568,Demographics!$A$2:$V$2860,15,FALSE)/100</f>
        <v>2.2000000000000001E-3</v>
      </c>
      <c r="U568" s="26">
        <f>VLOOKUP($C568,Demographics!$A$2:$V$2860,16,FALSE)/100</f>
        <v>8.43E-2</v>
      </c>
      <c r="V568" s="26">
        <f>VLOOKUP($C568,Demographics!$A$2:$V$2860,17,FALSE)/100</f>
        <v>0.11449999999999999</v>
      </c>
      <c r="W568" s="26">
        <f>VLOOKUP($C568,Demographics!$A$2:$V$2860,18,FALSE)/100</f>
        <v>4.5199999999999997E-2</v>
      </c>
      <c r="X568" s="27">
        <f>VLOOKUP($C568,Demographics!$A$2:$V$2860,19,FALSE)/100</f>
        <v>5.9999999999999995E-4</v>
      </c>
      <c r="Y568" s="68">
        <f>IF(VLOOKUP($C568,MSP_HSPE!$B$2:$F$671,2,0)=0,"",VLOOKUP($C568,MSP_HSPE!$B$2:$F$671,2,0))</f>
        <v>3.7</v>
      </c>
      <c r="Z568" s="69">
        <f>IF(VLOOKUP($C568,MSP_HSPE!$B$2:$F$671,4,0)=0,"",VLOOKUP($C568,MSP_HSPE!$B$2:$F$671,4,0))</f>
        <v>3.5219999999999998</v>
      </c>
      <c r="AA568" s="69">
        <f>IF(VLOOKUP($C568,EOC!$A$2:$F$1091,2,0)=0,"",VLOOKUP($C568,EOC!$A$2:$F$1091,2,0))</f>
        <v>1.8120000000000003</v>
      </c>
      <c r="AB568" s="69">
        <f>IF(VLOOKUP($C568,EOC!$A$2:$F$1091,4,0)=0,"",VLOOKUP($C568,EOC!$A$2:$F$1091,4,0))</f>
        <v>2.9089999999999998</v>
      </c>
      <c r="AC568" s="70">
        <f>IF(VLOOKUP($C568,EOC!$A$2:$F$1091,6,0)=0,"",VLOOKUP($C568,EOC!$A$2:$F$1091,6,0))</f>
        <v>3.2289999999999996</v>
      </c>
      <c r="AD568" s="65">
        <f>Y568-(Modeling!$H$4+'High Schools'!V227*Modeling!$H$5)</f>
        <v>0.4200592003643453</v>
      </c>
      <c r="AE568" s="66">
        <f>Z568-(Modeling!$I$4+V568*Modeling!$I$5)</f>
        <v>0.24166761260036873</v>
      </c>
      <c r="AF568" s="64">
        <f>AA568-(Modeling!$J$4+V568*Modeling!$J$5)</f>
        <v>-0.52637510769744011</v>
      </c>
      <c r="AG568" s="62">
        <f>AC568-(Modeling!$K$4+V568*Modeling!$K$5)</f>
        <v>0.17134202384985153</v>
      </c>
      <c r="AH568" s="67">
        <f t="shared" si="16"/>
        <v>0.30669372911712545</v>
      </c>
      <c r="AI568" s="94">
        <f t="shared" si="17"/>
        <v>245</v>
      </c>
    </row>
    <row r="569" spans="1:35" x14ac:dyDescent="0.2">
      <c r="A569" s="36" t="s">
        <v>705</v>
      </c>
      <c r="B569" s="35" t="s">
        <v>258</v>
      </c>
      <c r="C569" s="53">
        <v>3418</v>
      </c>
      <c r="D569" s="28" t="str">
        <f>VLOOKUP($C569,Demographics!$A$2:$V$2860,2,FALSE)</f>
        <v>P</v>
      </c>
      <c r="E569" s="28" t="str">
        <f>VLOOKUP($C569,Demographics!$A$2:$V$2860,3,FALSE)</f>
        <v xml:space="preserve">7-12      </v>
      </c>
      <c r="F569" s="28">
        <f>VLOOKUP($C569,Demographics!$A$2:$V$2860,4,FALSE)</f>
        <v>89</v>
      </c>
      <c r="G569" s="29">
        <f>VLOOKUP($C569,Demographics!$A$2:$V$2860,20,FALSE)</f>
        <v>6</v>
      </c>
      <c r="H569" s="29">
        <f>VLOOKUP($C569,Demographics!$A$2:$V$2860,21,FALSE)</f>
        <v>13</v>
      </c>
      <c r="I569" s="27">
        <f>VLOOKUP($C569,Demographics!$A$2:$V$2860,22,FALSE)/100</f>
        <v>0.28570000000000001</v>
      </c>
      <c r="J569" s="25">
        <f>VLOOKUP($C569,Demographics!$A$2:$V$2860,5,FALSE)/100</f>
        <v>0.14610000000000001</v>
      </c>
      <c r="K569" s="26">
        <f>VLOOKUP($C569,Demographics!$A$2:$V$2860,6,FALSE)/100</f>
        <v>1.1200000000000002E-2</v>
      </c>
      <c r="L569" s="26">
        <f>VLOOKUP($C569,Demographics!$A$2:$V$2860,7,FALSE)/100</f>
        <v>0</v>
      </c>
      <c r="M569" s="26">
        <f>VLOOKUP($C569,Demographics!$A$2:$V$2860,8,FALSE)/100</f>
        <v>0</v>
      </c>
      <c r="N569" s="26">
        <f>VLOOKUP($C569,Demographics!$A$2:$V$2860,9,FALSE)/100</f>
        <v>5.62E-2</v>
      </c>
      <c r="O569" s="26">
        <f>VLOOKUP($C569,Demographics!$A$2:$V$2860,10,FALSE)/100</f>
        <v>0.78650000000000009</v>
      </c>
      <c r="P569" s="26">
        <f>VLOOKUP($C569,Demographics!$A$2:$V$2860,11,FALSE)/100</f>
        <v>0</v>
      </c>
      <c r="Q569" s="26">
        <f>VLOOKUP($C569,Demographics!$A$2:$V$2860,12,FALSE)/100</f>
        <v>0.42700000000000005</v>
      </c>
      <c r="R569" s="26">
        <f>VLOOKUP($C569,Demographics!$A$2:$V$2860,13,FALSE)/100</f>
        <v>0.57299999999999995</v>
      </c>
      <c r="S569" s="26">
        <f>VLOOKUP($C569,Demographics!$A$2:$V$2860,14,FALSE)/100</f>
        <v>0</v>
      </c>
      <c r="T569" s="26">
        <f>VLOOKUP($C569,Demographics!$A$2:$V$2860,15,FALSE)/100</f>
        <v>0</v>
      </c>
      <c r="U569" s="26">
        <f>VLOOKUP($C569,Demographics!$A$2:$V$2860,16,FALSE)/100</f>
        <v>0.11359999999999999</v>
      </c>
      <c r="V569" s="26">
        <f>VLOOKUP($C569,Demographics!$A$2:$V$2860,17,FALSE)/100</f>
        <v>0.52270000000000005</v>
      </c>
      <c r="W569" s="26">
        <f>VLOOKUP($C569,Demographics!$A$2:$V$2860,18,FALSE)/100</f>
        <v>0</v>
      </c>
      <c r="X569" s="27">
        <f>VLOOKUP($C569,Demographics!$A$2:$V$2860,19,FALSE)/100</f>
        <v>1.1399999999999999E-2</v>
      </c>
      <c r="Y569" s="68">
        <f>IF(VLOOKUP($C569,MSP_HSPE!$B$2:$F$671,2,0)=0,"",VLOOKUP($C569,MSP_HSPE!$B$2:$F$671,2,0))</f>
        <v>2.95</v>
      </c>
      <c r="Z569" s="69">
        <f>IF(VLOOKUP($C569,MSP_HSPE!$B$2:$F$671,4,0)=0,"",VLOOKUP($C569,MSP_HSPE!$B$2:$F$671,4,0))</f>
        <v>3</v>
      </c>
      <c r="AA569" s="69">
        <f>IF(VLOOKUP($C569,EOC!$A$2:$F$1091,2,0)=0,"",VLOOKUP($C569,EOC!$A$2:$F$1091,2,0))</f>
        <v>1.7870000000000001</v>
      </c>
      <c r="AB569" s="69" t="str">
        <f>IF(VLOOKUP($C569,EOC!$A$2:$F$1091,4,0)=0,"",VLOOKUP($C569,EOC!$A$2:$F$1091,4,0))</f>
        <v/>
      </c>
      <c r="AC569" s="70">
        <f>IF(VLOOKUP($C569,EOC!$A$2:$F$1091,6,0)=0,"",VLOOKUP($C569,EOC!$A$2:$F$1091,6,0))</f>
        <v>2.048</v>
      </c>
      <c r="AD569" s="65">
        <f>Y569-(Modeling!$H$4+'High Schools'!V593*Modeling!$H$5)</f>
        <v>0.22029705273837585</v>
      </c>
      <c r="AE569" s="66">
        <f>Z569-(Modeling!$I$4+V569*Modeling!$I$5)</f>
        <v>0.12832594707672396</v>
      </c>
      <c r="AF569" s="64">
        <f>AA569-(Modeling!$J$4+V569*Modeling!$J$5)</f>
        <v>-0.15211743390835974</v>
      </c>
      <c r="AG569" s="62">
        <f>AC569-(Modeling!$K$4+V569*Modeling!$K$5)</f>
        <v>-0.4170785343114547</v>
      </c>
      <c r="AH569" s="67">
        <f t="shared" si="16"/>
        <v>-0.22057296840471463</v>
      </c>
      <c r="AI569" s="94">
        <f t="shared" si="17"/>
        <v>333</v>
      </c>
    </row>
    <row r="570" spans="1:35" x14ac:dyDescent="0.2">
      <c r="A570" s="36" t="s">
        <v>180</v>
      </c>
      <c r="B570" s="35" t="s">
        <v>217</v>
      </c>
      <c r="C570" s="53">
        <v>3509</v>
      </c>
      <c r="D570" s="28" t="str">
        <f>VLOOKUP($C570,Demographics!$A$2:$V$2860,2,FALSE)</f>
        <v>P</v>
      </c>
      <c r="E570" s="28" t="str">
        <f>VLOOKUP($C570,Demographics!$A$2:$V$2860,3,FALSE)</f>
        <v xml:space="preserve">9-12      </v>
      </c>
      <c r="F570" s="28">
        <f>VLOOKUP($C570,Demographics!$A$2:$V$2860,4,FALSE)</f>
        <v>373</v>
      </c>
      <c r="G570" s="29">
        <f>VLOOKUP($C570,Demographics!$A$2:$V$2860,20,FALSE)</f>
        <v>17</v>
      </c>
      <c r="H570" s="29">
        <f>VLOOKUP($C570,Demographics!$A$2:$V$2860,21,FALSE)</f>
        <v>12.5</v>
      </c>
      <c r="I570" s="27">
        <f>VLOOKUP($C570,Demographics!$A$2:$V$2860,22,FALSE)/100</f>
        <v>0.72730000000000006</v>
      </c>
      <c r="J570" s="25">
        <f>VLOOKUP($C570,Demographics!$A$2:$V$2860,5,FALSE)/100</f>
        <v>1.0700000000000001E-2</v>
      </c>
      <c r="K570" s="26">
        <f>VLOOKUP($C570,Demographics!$A$2:$V$2860,6,FALSE)/100</f>
        <v>5.4000000000000003E-3</v>
      </c>
      <c r="L570" s="26">
        <f>VLOOKUP($C570,Demographics!$A$2:$V$2860,7,FALSE)/100</f>
        <v>0</v>
      </c>
      <c r="M570" s="26">
        <f>VLOOKUP($C570,Demographics!$A$2:$V$2860,8,FALSE)/100</f>
        <v>2.41E-2</v>
      </c>
      <c r="N570" s="26">
        <f>VLOOKUP($C570,Demographics!$A$2:$V$2860,9,FALSE)/100</f>
        <v>6.9699999999999998E-2</v>
      </c>
      <c r="O570" s="26">
        <f>VLOOKUP($C570,Demographics!$A$2:$V$2860,10,FALSE)/100</f>
        <v>0.87670000000000003</v>
      </c>
      <c r="P570" s="26">
        <f>VLOOKUP($C570,Demographics!$A$2:$V$2860,11,FALSE)/100</f>
        <v>1.34E-2</v>
      </c>
      <c r="Q570" s="26">
        <f>VLOOKUP($C570,Demographics!$A$2:$V$2860,12,FALSE)/100</f>
        <v>0.52010000000000001</v>
      </c>
      <c r="R570" s="26">
        <f>VLOOKUP($C570,Demographics!$A$2:$V$2860,13,FALSE)/100</f>
        <v>0.47989999999999999</v>
      </c>
      <c r="S570" s="26">
        <f>VLOOKUP($C570,Demographics!$A$2:$V$2860,14,FALSE)/100</f>
        <v>0</v>
      </c>
      <c r="T570" s="26">
        <f>VLOOKUP($C570,Demographics!$A$2:$V$2860,15,FALSE)/100</f>
        <v>1.1299999999999999E-2</v>
      </c>
      <c r="U570" s="26">
        <f>VLOOKUP($C570,Demographics!$A$2:$V$2860,16,FALSE)/100</f>
        <v>0.1211</v>
      </c>
      <c r="V570" s="26">
        <f>VLOOKUP($C570,Demographics!$A$2:$V$2860,17,FALSE)/100</f>
        <v>0.46759999999999996</v>
      </c>
      <c r="W570" s="26">
        <f>VLOOKUP($C570,Demographics!$A$2:$V$2860,18,FALSE)/100</f>
        <v>3.3799999999999997E-2</v>
      </c>
      <c r="X570" s="27">
        <f>VLOOKUP($C570,Demographics!$A$2:$V$2860,19,FALSE)/100</f>
        <v>0</v>
      </c>
      <c r="Y570" s="68">
        <f>IF(VLOOKUP($C570,MSP_HSPE!$B$2:$F$671,2,0)=0,"",VLOOKUP($C570,MSP_HSPE!$B$2:$F$671,2,0))</f>
        <v>3.07</v>
      </c>
      <c r="Z570" s="69">
        <f>IF(VLOOKUP($C570,MSP_HSPE!$B$2:$F$671,4,0)=0,"",VLOOKUP($C570,MSP_HSPE!$B$2:$F$671,4,0))</f>
        <v>2.9729999999999994</v>
      </c>
      <c r="AA570" s="69">
        <f>IF(VLOOKUP($C570,EOC!$A$2:$F$1091,2,0)=0,"",VLOOKUP($C570,EOC!$A$2:$F$1091,2,0))</f>
        <v>2.0840000000000001</v>
      </c>
      <c r="AB570" s="69">
        <f>IF(VLOOKUP($C570,EOC!$A$2:$F$1091,4,0)=0,"",VLOOKUP($C570,EOC!$A$2:$F$1091,4,0))</f>
        <v>2.9249999999999998</v>
      </c>
      <c r="AC570" s="70">
        <f>IF(VLOOKUP($C570,EOC!$A$2:$F$1091,6,0)=0,"",VLOOKUP($C570,EOC!$A$2:$F$1091,6,0))</f>
        <v>2.444</v>
      </c>
      <c r="AD570" s="65">
        <f>Y570-(Modeling!$H$4+'High Schools'!V562*Modeling!$H$5)</f>
        <v>-9.4542418659882888E-2</v>
      </c>
      <c r="AE570" s="66">
        <f>Z570-(Modeling!$I$4+V570*Modeling!$I$5)</f>
        <v>4.616407978214454E-2</v>
      </c>
      <c r="AF570" s="64">
        <f>AA570-(Modeling!$J$4+V570*Modeling!$J$5)</f>
        <v>9.0989626783021027E-2</v>
      </c>
      <c r="AG570" s="62">
        <f>AC570-(Modeling!$K$4+V570*Modeling!$K$5)</f>
        <v>-0.10106659713681498</v>
      </c>
      <c r="AH570" s="67">
        <f t="shared" si="16"/>
        <v>-5.8455309231532304E-2</v>
      </c>
      <c r="AI570" s="94">
        <f t="shared" si="17"/>
        <v>310</v>
      </c>
    </row>
    <row r="571" spans="1:35" x14ac:dyDescent="0.2">
      <c r="A571" s="36" t="s">
        <v>1179</v>
      </c>
      <c r="B571" s="35" t="s">
        <v>1180</v>
      </c>
      <c r="C571" s="53">
        <v>2514</v>
      </c>
      <c r="D571" s="28" t="str">
        <f>VLOOKUP($C571,Demographics!$A$2:$V$2860,2,FALSE)</f>
        <v>P</v>
      </c>
      <c r="E571" s="28" t="str">
        <f>VLOOKUP($C571,Demographics!$A$2:$V$2860,3,FALSE)</f>
        <v xml:space="preserve">K-12      </v>
      </c>
      <c r="F571" s="28">
        <f>VLOOKUP($C571,Demographics!$A$2:$V$2860,4,FALSE)</f>
        <v>134</v>
      </c>
      <c r="G571" s="29">
        <f>VLOOKUP($C571,Demographics!$A$2:$V$2860,20,FALSE)</f>
        <v>7</v>
      </c>
      <c r="H571" s="29">
        <f>VLOOKUP($C571,Demographics!$A$2:$V$2860,21,FALSE)</f>
        <v>14.6</v>
      </c>
      <c r="I571" s="27">
        <f>VLOOKUP($C571,Demographics!$A$2:$V$2860,22,FALSE)/100</f>
        <v>0.55559999999999998</v>
      </c>
      <c r="J571" s="25">
        <f>VLOOKUP($C571,Demographics!$A$2:$V$2860,5,FALSE)/100</f>
        <v>1.49E-2</v>
      </c>
      <c r="K571" s="26">
        <f>VLOOKUP($C571,Demographics!$A$2:$V$2860,6,FALSE)/100</f>
        <v>7.4999999999999997E-3</v>
      </c>
      <c r="L571" s="26">
        <f>VLOOKUP($C571,Demographics!$A$2:$V$2860,7,FALSE)/100</f>
        <v>0</v>
      </c>
      <c r="M571" s="26">
        <f>VLOOKUP($C571,Demographics!$A$2:$V$2860,8,FALSE)/100</f>
        <v>3.73E-2</v>
      </c>
      <c r="N571" s="26">
        <f>VLOOKUP($C571,Demographics!$A$2:$V$2860,9,FALSE)/100</f>
        <v>8.2100000000000006E-2</v>
      </c>
      <c r="O571" s="26">
        <f>VLOOKUP($C571,Demographics!$A$2:$V$2860,10,FALSE)/100</f>
        <v>0.84329999999999994</v>
      </c>
      <c r="P571" s="26">
        <f>VLOOKUP($C571,Demographics!$A$2:$V$2860,11,FALSE)/100</f>
        <v>1.49E-2</v>
      </c>
      <c r="Q571" s="26">
        <f>VLOOKUP($C571,Demographics!$A$2:$V$2860,12,FALSE)/100</f>
        <v>0.46270000000000006</v>
      </c>
      <c r="R571" s="26">
        <f>VLOOKUP($C571,Demographics!$A$2:$V$2860,13,FALSE)/100</f>
        <v>0.5373</v>
      </c>
      <c r="S571" s="26">
        <f>VLOOKUP($C571,Demographics!$A$2:$V$2860,14,FALSE)/100</f>
        <v>0</v>
      </c>
      <c r="T571" s="26">
        <f>VLOOKUP($C571,Demographics!$A$2:$V$2860,15,FALSE)/100</f>
        <v>0</v>
      </c>
      <c r="U571" s="26">
        <f>VLOOKUP($C571,Demographics!$A$2:$V$2860,16,FALSE)/100</f>
        <v>0.16390000000000002</v>
      </c>
      <c r="V571" s="26">
        <f>VLOOKUP($C571,Demographics!$A$2:$V$2860,17,FALSE)/100</f>
        <v>0.4672</v>
      </c>
      <c r="W571" s="26">
        <f>VLOOKUP($C571,Demographics!$A$2:$V$2860,18,FALSE)/100</f>
        <v>0</v>
      </c>
      <c r="X571" s="27">
        <f>VLOOKUP($C571,Demographics!$A$2:$V$2860,19,FALSE)/100</f>
        <v>0</v>
      </c>
      <c r="Y571" s="68" t="str">
        <f>IF(VLOOKUP($C571,MSP_HSPE!$B$2:$F$671,2,0)=0,"",VLOOKUP($C571,MSP_HSPE!$B$2:$F$671,2,0))</f>
        <v/>
      </c>
      <c r="Z571" s="69" t="str">
        <f>IF(VLOOKUP($C571,MSP_HSPE!$B$2:$F$671,4,0)=0,"",VLOOKUP($C571,MSP_HSPE!$B$2:$F$671,4,0))</f>
        <v/>
      </c>
      <c r="AA571" s="69">
        <f>IF(VLOOKUP($C571,EOC!$A$2:$F$1091,2,0)=0,"",VLOOKUP($C571,EOC!$A$2:$F$1091,2,0))</f>
        <v>2.1639999999999997</v>
      </c>
      <c r="AB571" s="69" t="str">
        <f>IF(VLOOKUP($C571,EOC!$A$2:$F$1091,4,0)=0,"",VLOOKUP($C571,EOC!$A$2:$F$1091,4,0))</f>
        <v/>
      </c>
      <c r="AC571" s="70">
        <f>IF(VLOOKUP($C571,EOC!$A$2:$F$1091,6,0)=0,"",VLOOKUP($C571,EOC!$A$2:$F$1091,6,0))</f>
        <v>3.2719999999999998</v>
      </c>
      <c r="AD571" s="67"/>
      <c r="AE571" s="63"/>
      <c r="AF571" s="64">
        <f>AA571-(Modeling!$J$4+V571*Modeling!$J$5)</f>
        <v>0.17059838947406525</v>
      </c>
      <c r="AG571" s="62">
        <f>AC571-(Modeling!$K$4+V571*Modeling!$K$5)</f>
        <v>0.72635272727098643</v>
      </c>
      <c r="AH571" s="67">
        <f t="shared" si="16"/>
        <v>0.89695111674505168</v>
      </c>
      <c r="AI571" s="94">
        <f t="shared" si="17"/>
        <v>143</v>
      </c>
    </row>
    <row r="572" spans="1:35" x14ac:dyDescent="0.2">
      <c r="A572" s="36" t="s">
        <v>364</v>
      </c>
      <c r="B572" s="35" t="s">
        <v>1195</v>
      </c>
      <c r="C572" s="53">
        <v>5190</v>
      </c>
      <c r="D572" s="28" t="str">
        <f>VLOOKUP($C572,Demographics!$A$2:$V$2860,2,FALSE)</f>
        <v>P</v>
      </c>
      <c r="E572" s="28" t="str">
        <f>VLOOKUP($C572,Demographics!$A$2:$V$2860,3,FALSE)</f>
        <v xml:space="preserve">7-12      </v>
      </c>
      <c r="F572" s="28">
        <f>VLOOKUP($C572,Demographics!$A$2:$V$2860,4,FALSE)</f>
        <v>34</v>
      </c>
      <c r="G572" s="29">
        <f>VLOOKUP($C572,Demographics!$A$2:$V$2860,20,FALSE)</f>
        <v>6</v>
      </c>
      <c r="H572" s="29">
        <f>VLOOKUP($C572,Demographics!$A$2:$V$2860,21,FALSE)</f>
        <v>0</v>
      </c>
      <c r="I572" s="27">
        <f>VLOOKUP($C572,Demographics!$A$2:$V$2860,22,FALSE)/100</f>
        <v>0</v>
      </c>
      <c r="J572" s="25">
        <f>VLOOKUP($C572,Demographics!$A$2:$V$2860,5,FALSE)/100</f>
        <v>0</v>
      </c>
      <c r="K572" s="26">
        <f>VLOOKUP($C572,Demographics!$A$2:$V$2860,6,FALSE)/100</f>
        <v>5.8799999999999998E-2</v>
      </c>
      <c r="L572" s="26">
        <f>VLOOKUP($C572,Demographics!$A$2:$V$2860,7,FALSE)/100</f>
        <v>0</v>
      </c>
      <c r="M572" s="26">
        <f>VLOOKUP($C572,Demographics!$A$2:$V$2860,8,FALSE)/100</f>
        <v>0</v>
      </c>
      <c r="N572" s="26">
        <f>VLOOKUP($C572,Demographics!$A$2:$V$2860,9,FALSE)/100</f>
        <v>8.8200000000000001E-2</v>
      </c>
      <c r="O572" s="26">
        <f>VLOOKUP($C572,Demographics!$A$2:$V$2860,10,FALSE)/100</f>
        <v>0.8234999999999999</v>
      </c>
      <c r="P572" s="26">
        <f>VLOOKUP($C572,Demographics!$A$2:$V$2860,11,FALSE)/100</f>
        <v>2.9399999999999999E-2</v>
      </c>
      <c r="Q572" s="26">
        <f>VLOOKUP($C572,Demographics!$A$2:$V$2860,12,FALSE)/100</f>
        <v>0.47060000000000002</v>
      </c>
      <c r="R572" s="26">
        <f>VLOOKUP($C572,Demographics!$A$2:$V$2860,13,FALSE)/100</f>
        <v>0.52939999999999998</v>
      </c>
      <c r="S572" s="26">
        <f>VLOOKUP($C572,Demographics!$A$2:$V$2860,14,FALSE)/100</f>
        <v>0</v>
      </c>
      <c r="T572" s="26">
        <f>VLOOKUP($C572,Demographics!$A$2:$V$2860,15,FALSE)/100</f>
        <v>0</v>
      </c>
      <c r="U572" s="26">
        <f>VLOOKUP($C572,Demographics!$A$2:$V$2860,16,FALSE)/100</f>
        <v>0</v>
      </c>
      <c r="V572" s="26">
        <f>VLOOKUP($C572,Demographics!$A$2:$V$2860,17,FALSE)/100</f>
        <v>0.54170000000000007</v>
      </c>
      <c r="W572" s="26">
        <f>VLOOKUP($C572,Demographics!$A$2:$V$2860,18,FALSE)/100</f>
        <v>2.0799999999999999E-2</v>
      </c>
      <c r="X572" s="27">
        <f>VLOOKUP($C572,Demographics!$A$2:$V$2860,19,FALSE)/100</f>
        <v>0</v>
      </c>
      <c r="Y572" s="68">
        <f>IF(VLOOKUP($C572,MSP_HSPE!$B$2:$F$671,2,0)=0,"",VLOOKUP($C572,MSP_HSPE!$B$2:$F$671,2,0))</f>
        <v>2.4500000000000002</v>
      </c>
      <c r="Z572" s="69">
        <f>IF(VLOOKUP($C572,MSP_HSPE!$B$2:$F$671,4,0)=0,"",VLOOKUP($C572,MSP_HSPE!$B$2:$F$671,4,0))</f>
        <v>2.73</v>
      </c>
      <c r="AA572" s="69">
        <f>IF(VLOOKUP($C572,EOC!$A$2:$F$1091,2,0)=0,"",VLOOKUP($C572,EOC!$A$2:$F$1091,2,0))</f>
        <v>1.0959999999999999</v>
      </c>
      <c r="AB572" s="69" t="str">
        <f>IF(VLOOKUP($C572,EOC!$A$2:$F$1091,4,0)=0,"",VLOOKUP($C572,EOC!$A$2:$F$1091,4,0))</f>
        <v/>
      </c>
      <c r="AC572" s="70">
        <f>IF(VLOOKUP($C572,EOC!$A$2:$F$1091,6,0)=0,"",VLOOKUP($C572,EOC!$A$2:$F$1091,6,0))</f>
        <v>2.0829999999999997</v>
      </c>
      <c r="AD572" s="65">
        <f>Y572-(Modeling!$H$4+'High Schools'!V302*Modeling!$H$5)</f>
        <v>-1.117001448829118</v>
      </c>
      <c r="AE572" s="66">
        <f>Z572-(Modeling!$I$4+V572*Modeling!$I$5)</f>
        <v>-0.12265271937342126</v>
      </c>
      <c r="AF572" s="64">
        <f>AA572-(Modeling!$J$4+V572*Modeling!$J$5)</f>
        <v>-0.82453366173297393</v>
      </c>
      <c r="AG572" s="62">
        <f>AC572-(Modeling!$K$4+V572*Modeling!$K$5)</f>
        <v>-0.35449644368202016</v>
      </c>
      <c r="AH572" s="67">
        <f t="shared" si="16"/>
        <v>-2.4186842736175334</v>
      </c>
      <c r="AI572" s="94">
        <f t="shared" si="17"/>
        <v>462</v>
      </c>
    </row>
    <row r="573" spans="1:35" x14ac:dyDescent="0.2">
      <c r="A573" s="36" t="s">
        <v>364</v>
      </c>
      <c r="B573" s="35" t="s">
        <v>595</v>
      </c>
      <c r="C573" s="53">
        <v>2616</v>
      </c>
      <c r="D573" s="28" t="str">
        <f>VLOOKUP($C573,Demographics!$A$2:$V$2860,2,FALSE)</f>
        <v>P</v>
      </c>
      <c r="E573" s="28" t="str">
        <f>VLOOKUP($C573,Demographics!$A$2:$V$2860,3,FALSE)</f>
        <v xml:space="preserve">9-12      </v>
      </c>
      <c r="F573" s="28">
        <f>VLOOKUP($C573,Demographics!$A$2:$V$2860,4,FALSE)</f>
        <v>282</v>
      </c>
      <c r="G573" s="29">
        <f>VLOOKUP($C573,Demographics!$A$2:$V$2860,20,FALSE)</f>
        <v>16</v>
      </c>
      <c r="H573" s="29">
        <f>VLOOKUP($C573,Demographics!$A$2:$V$2860,21,FALSE)</f>
        <v>13.6</v>
      </c>
      <c r="I573" s="27">
        <f>VLOOKUP($C573,Demographics!$A$2:$V$2860,22,FALSE)/100</f>
        <v>0.94440000000000002</v>
      </c>
      <c r="J573" s="25">
        <f>VLOOKUP($C573,Demographics!$A$2:$V$2860,5,FALSE)/100</f>
        <v>1.06E-2</v>
      </c>
      <c r="K573" s="26">
        <f>VLOOKUP($C573,Demographics!$A$2:$V$2860,6,FALSE)/100</f>
        <v>7.0999999999999995E-3</v>
      </c>
      <c r="L573" s="26">
        <f>VLOOKUP($C573,Demographics!$A$2:$V$2860,7,FALSE)/100</f>
        <v>7.0999999999999995E-3</v>
      </c>
      <c r="M573" s="26">
        <f>VLOOKUP($C573,Demographics!$A$2:$V$2860,8,FALSE)/100</f>
        <v>1.4199999999999999E-2</v>
      </c>
      <c r="N573" s="26">
        <f>VLOOKUP($C573,Demographics!$A$2:$V$2860,9,FALSE)/100</f>
        <v>8.8699999999999987E-2</v>
      </c>
      <c r="O573" s="26">
        <f>VLOOKUP($C573,Demographics!$A$2:$V$2860,10,FALSE)/100</f>
        <v>0.81909999999999994</v>
      </c>
      <c r="P573" s="26">
        <f>VLOOKUP($C573,Demographics!$A$2:$V$2860,11,FALSE)/100</f>
        <v>5.3200000000000004E-2</v>
      </c>
      <c r="Q573" s="26">
        <f>VLOOKUP($C573,Demographics!$A$2:$V$2860,12,FALSE)/100</f>
        <v>0.53189999999999993</v>
      </c>
      <c r="R573" s="26">
        <f>VLOOKUP($C573,Demographics!$A$2:$V$2860,13,FALSE)/100</f>
        <v>0.46810000000000002</v>
      </c>
      <c r="S573" s="26">
        <f>VLOOKUP($C573,Demographics!$A$2:$V$2860,14,FALSE)/100</f>
        <v>0</v>
      </c>
      <c r="T573" s="26">
        <f>VLOOKUP($C573,Demographics!$A$2:$V$2860,15,FALSE)/100</f>
        <v>7.9000000000000008E-3</v>
      </c>
      <c r="U573" s="26">
        <f>VLOOKUP($C573,Demographics!$A$2:$V$2860,16,FALSE)/100</f>
        <v>0.19690000000000002</v>
      </c>
      <c r="V573" s="26">
        <f>VLOOKUP($C573,Demographics!$A$2:$V$2860,17,FALSE)/100</f>
        <v>0.45669999999999999</v>
      </c>
      <c r="W573" s="26">
        <f>VLOOKUP($C573,Demographics!$A$2:$V$2860,18,FALSE)/100</f>
        <v>1.5700000000000002E-2</v>
      </c>
      <c r="X573" s="27">
        <f>VLOOKUP($C573,Demographics!$A$2:$V$2860,19,FALSE)/100</f>
        <v>0</v>
      </c>
      <c r="Y573" s="68">
        <f>IF(VLOOKUP($C573,MSP_HSPE!$B$2:$F$671,2,0)=0,"",VLOOKUP($C573,MSP_HSPE!$B$2:$F$671,2,0))</f>
        <v>3.04</v>
      </c>
      <c r="Z573" s="69">
        <f>IF(VLOOKUP($C573,MSP_HSPE!$B$2:$F$671,4,0)=0,"",VLOOKUP($C573,MSP_HSPE!$B$2:$F$671,4,0))</f>
        <v>2.7289999999999996</v>
      </c>
      <c r="AA573" s="69">
        <f>IF(VLOOKUP($C573,EOC!$A$2:$F$1091,2,0)=0,"",VLOOKUP($C573,EOC!$A$2:$F$1091,2,0))</f>
        <v>2.04</v>
      </c>
      <c r="AB573" s="69">
        <f>IF(VLOOKUP($C573,EOC!$A$2:$F$1091,4,0)=0,"",VLOOKUP($C573,EOC!$A$2:$F$1091,4,0))</f>
        <v>3.6219999999999999</v>
      </c>
      <c r="AC573" s="70">
        <f>IF(VLOOKUP($C573,EOC!$A$2:$F$1091,6,0)=0,"",VLOOKUP($C573,EOC!$A$2:$F$1091,6,0))</f>
        <v>2.4489999999999998</v>
      </c>
      <c r="AD573" s="65">
        <f>Y573-(Modeling!$H$4+'High Schools'!V301*Modeling!$H$5)</f>
        <v>0.62124114794473506</v>
      </c>
      <c r="AE573" s="66">
        <f>Z573-(Modeling!$I$4+V573*Modeling!$I$5)</f>
        <v>-0.20874815893856136</v>
      </c>
      <c r="AF573" s="64">
        <f>AA573-(Modeling!$J$4+V573*Modeling!$J$5)</f>
        <v>3.63284101139838E-2</v>
      </c>
      <c r="AG573" s="62">
        <f>AC573-(Modeling!$K$4+V573*Modeling!$K$5)</f>
        <v>-0.11189000702422724</v>
      </c>
      <c r="AH573" s="67">
        <f t="shared" si="16"/>
        <v>0.33693139209593026</v>
      </c>
      <c r="AI573" s="94">
        <f t="shared" si="17"/>
        <v>242</v>
      </c>
    </row>
    <row r="574" spans="1:35" x14ac:dyDescent="0.2">
      <c r="A574" s="36" t="s">
        <v>1214</v>
      </c>
      <c r="B574" s="35" t="s">
        <v>1215</v>
      </c>
      <c r="C574" s="53">
        <v>2679</v>
      </c>
      <c r="D574" s="28" t="str">
        <f>VLOOKUP($C574,Demographics!$A$2:$V$2860,2,FALSE)</f>
        <v>P</v>
      </c>
      <c r="E574" s="28" t="str">
        <f>VLOOKUP($C574,Demographics!$A$2:$V$2860,3,FALSE)</f>
        <v xml:space="preserve">9-12      </v>
      </c>
      <c r="F574" s="28">
        <f>VLOOKUP($C574,Demographics!$A$2:$V$2860,4,FALSE)</f>
        <v>331</v>
      </c>
      <c r="G574" s="29">
        <f>VLOOKUP($C574,Demographics!$A$2:$V$2860,20,FALSE)</f>
        <v>9</v>
      </c>
      <c r="H574" s="29">
        <f>VLOOKUP($C574,Demographics!$A$2:$V$2860,21,FALSE)</f>
        <v>11</v>
      </c>
      <c r="I574" s="27">
        <f>VLOOKUP($C574,Demographics!$A$2:$V$2860,22,FALSE)/100</f>
        <v>0.61109999999999998</v>
      </c>
      <c r="J574" s="25">
        <f>VLOOKUP($C574,Demographics!$A$2:$V$2860,5,FALSE)/100</f>
        <v>1.21E-2</v>
      </c>
      <c r="K574" s="26">
        <f>VLOOKUP($C574,Demographics!$A$2:$V$2860,6,FALSE)/100</f>
        <v>6.0000000000000001E-3</v>
      </c>
      <c r="L574" s="26">
        <f>VLOOKUP($C574,Demographics!$A$2:$V$2860,7,FALSE)/100</f>
        <v>0</v>
      </c>
      <c r="M574" s="26">
        <f>VLOOKUP($C574,Demographics!$A$2:$V$2860,8,FALSE)/100</f>
        <v>3.0200000000000001E-2</v>
      </c>
      <c r="N574" s="26">
        <f>VLOOKUP($C574,Demographics!$A$2:$V$2860,9,FALSE)/100</f>
        <v>0.29909999999999998</v>
      </c>
      <c r="O574" s="26">
        <f>VLOOKUP($C574,Demographics!$A$2:$V$2860,10,FALSE)/100</f>
        <v>0.64349999999999996</v>
      </c>
      <c r="P574" s="26">
        <f>VLOOKUP($C574,Demographics!$A$2:$V$2860,11,FALSE)/100</f>
        <v>9.1000000000000004E-3</v>
      </c>
      <c r="Q574" s="26">
        <f>VLOOKUP($C574,Demographics!$A$2:$V$2860,12,FALSE)/100</f>
        <v>0.50450000000000006</v>
      </c>
      <c r="R574" s="26">
        <f>VLOOKUP($C574,Demographics!$A$2:$V$2860,13,FALSE)/100</f>
        <v>0.4955</v>
      </c>
      <c r="S574" s="26">
        <f>VLOOKUP($C574,Demographics!$A$2:$V$2860,14,FALSE)/100</f>
        <v>5.2999999999999999E-2</v>
      </c>
      <c r="T574" s="26">
        <f>VLOOKUP($C574,Demographics!$A$2:$V$2860,15,FALSE)/100</f>
        <v>2.7999999999999997E-2</v>
      </c>
      <c r="U574" s="26">
        <f>VLOOKUP($C574,Demographics!$A$2:$V$2860,16,FALSE)/100</f>
        <v>6.2300000000000001E-2</v>
      </c>
      <c r="V574" s="26">
        <f>VLOOKUP($C574,Demographics!$A$2:$V$2860,17,FALSE)/100</f>
        <v>0.56389999999999996</v>
      </c>
      <c r="W574" s="26">
        <f>VLOOKUP($C574,Demographics!$A$2:$V$2860,18,FALSE)/100</f>
        <v>0</v>
      </c>
      <c r="X574" s="27">
        <f>VLOOKUP($C574,Demographics!$A$2:$V$2860,19,FALSE)/100</f>
        <v>0</v>
      </c>
      <c r="Y574" s="68">
        <f>IF(VLOOKUP($C574,MSP_HSPE!$B$2:$F$671,2,0)=0,"",VLOOKUP($C574,MSP_HSPE!$B$2:$F$671,2,0))</f>
        <v>3.27</v>
      </c>
      <c r="Z574" s="69">
        <f>IF(VLOOKUP($C574,MSP_HSPE!$B$2:$F$671,4,0)=0,"",VLOOKUP($C574,MSP_HSPE!$B$2:$F$671,4,0))</f>
        <v>3.1679999999999997</v>
      </c>
      <c r="AA574" s="69">
        <f>IF(VLOOKUP($C574,EOC!$A$2:$F$1091,2,0)=0,"",VLOOKUP($C574,EOC!$A$2:$F$1091,2,0))</f>
        <v>1.9820000000000002</v>
      </c>
      <c r="AB574" s="69">
        <f>IF(VLOOKUP($C574,EOC!$A$2:$F$1091,4,0)=0,"",VLOOKUP($C574,EOC!$A$2:$F$1091,4,0))</f>
        <v>2.9989999999999997</v>
      </c>
      <c r="AC574" s="70">
        <f>IF(VLOOKUP($C574,EOC!$A$2:$F$1091,6,0)=0,"",VLOOKUP($C574,EOC!$A$2:$F$1091,6,0))</f>
        <v>2.8579999999999997</v>
      </c>
      <c r="AD574" s="65">
        <f>Y574-(Modeling!$H$4+'High Schools'!V334*Modeling!$H$5)</f>
        <v>0.28504272347554815</v>
      </c>
      <c r="AE574" s="66">
        <f>Z574-(Modeling!$I$4+V574*Modeling!$I$5)</f>
        <v>0.33757220719535619</v>
      </c>
      <c r="AF574" s="64">
        <f>AA574-(Modeling!$J$4+V574*Modeling!$J$5)</f>
        <v>8.3180008914056192E-2</v>
      </c>
      <c r="AG574" s="62">
        <f>AC574-(Modeling!$K$4+V574*Modeling!$K$5)</f>
        <v>0.45273105168500294</v>
      </c>
      <c r="AH574" s="67">
        <f t="shared" si="16"/>
        <v>1.1585259912699635</v>
      </c>
      <c r="AI574" s="94">
        <f t="shared" si="17"/>
        <v>105</v>
      </c>
    </row>
    <row r="575" spans="1:35" x14ac:dyDescent="0.2">
      <c r="A575" s="36" t="s">
        <v>93</v>
      </c>
      <c r="B575" s="35" t="s">
        <v>721</v>
      </c>
      <c r="C575" s="53">
        <v>1508</v>
      </c>
      <c r="D575" s="28" t="str">
        <f>VLOOKUP($C575,Demographics!$A$2:$V$2860,2,FALSE)</f>
        <v>A</v>
      </c>
      <c r="E575" s="28" t="str">
        <f>VLOOKUP($C575,Demographics!$A$2:$V$2860,3,FALSE)</f>
        <v xml:space="preserve">6-12      </v>
      </c>
      <c r="F575" s="28">
        <f>VLOOKUP($C575,Demographics!$A$2:$V$2860,4,FALSE)</f>
        <v>210</v>
      </c>
      <c r="G575" s="29">
        <f>VLOOKUP($C575,Demographics!$A$2:$V$2860,20,FALSE)</f>
        <v>9</v>
      </c>
      <c r="H575" s="29">
        <f>VLOOKUP($C575,Demographics!$A$2:$V$2860,21,FALSE)</f>
        <v>14.9</v>
      </c>
      <c r="I575" s="27">
        <f>VLOOKUP($C575,Demographics!$A$2:$V$2860,22,FALSE)/100</f>
        <v>0.20829999999999999</v>
      </c>
      <c r="J575" s="25">
        <f>VLOOKUP($C575,Demographics!$A$2:$V$2860,5,FALSE)/100</f>
        <v>0.1857</v>
      </c>
      <c r="K575" s="26">
        <f>VLOOKUP($C575,Demographics!$A$2:$V$2860,6,FALSE)/100</f>
        <v>0</v>
      </c>
      <c r="L575" s="26">
        <f>VLOOKUP($C575,Demographics!$A$2:$V$2860,7,FALSE)/100</f>
        <v>0</v>
      </c>
      <c r="M575" s="26">
        <f>VLOOKUP($C575,Demographics!$A$2:$V$2860,8,FALSE)/100</f>
        <v>0</v>
      </c>
      <c r="N575" s="26">
        <f>VLOOKUP($C575,Demographics!$A$2:$V$2860,9,FALSE)/100</f>
        <v>0.75709999999999988</v>
      </c>
      <c r="O575" s="26">
        <f>VLOOKUP($C575,Demographics!$A$2:$V$2860,10,FALSE)/100</f>
        <v>5.2400000000000002E-2</v>
      </c>
      <c r="P575" s="26">
        <f>VLOOKUP($C575,Demographics!$A$2:$V$2860,11,FALSE)/100</f>
        <v>4.7999999999999996E-3</v>
      </c>
      <c r="Q575" s="26">
        <f>VLOOKUP($C575,Demographics!$A$2:$V$2860,12,FALSE)/100</f>
        <v>0.59520000000000006</v>
      </c>
      <c r="R575" s="26">
        <f>VLOOKUP($C575,Demographics!$A$2:$V$2860,13,FALSE)/100</f>
        <v>0.40479999999999999</v>
      </c>
      <c r="S575" s="26">
        <f>VLOOKUP($C575,Demographics!$A$2:$V$2860,14,FALSE)/100</f>
        <v>0.22489999999999999</v>
      </c>
      <c r="T575" s="26">
        <f>VLOOKUP($C575,Demographics!$A$2:$V$2860,15,FALSE)/100</f>
        <v>0.1124</v>
      </c>
      <c r="U575" s="26">
        <f>VLOOKUP($C575,Demographics!$A$2:$V$2860,16,FALSE)/100</f>
        <v>1.2E-2</v>
      </c>
      <c r="V575" s="26">
        <f>VLOOKUP($C575,Demographics!$A$2:$V$2860,17,FALSE)/100</f>
        <v>0.9839</v>
      </c>
      <c r="W575" s="26">
        <f>VLOOKUP($C575,Demographics!$A$2:$V$2860,18,FALSE)/100</f>
        <v>8.0000000000000002E-3</v>
      </c>
      <c r="X575" s="27">
        <f>VLOOKUP($C575,Demographics!$A$2:$V$2860,19,FALSE)/100</f>
        <v>4.0000000000000001E-3</v>
      </c>
      <c r="Y575" s="68">
        <f>IF(VLOOKUP($C575,MSP_HSPE!$B$2:$F$671,2,0)=0,"",VLOOKUP($C575,MSP_HSPE!$B$2:$F$671,2,0))</f>
        <v>1.85</v>
      </c>
      <c r="Z575" s="69">
        <f>IF(VLOOKUP($C575,MSP_HSPE!$B$2:$F$671,4,0)=0,"",VLOOKUP($C575,MSP_HSPE!$B$2:$F$671,4,0))</f>
        <v>2.133</v>
      </c>
      <c r="AA575" s="69">
        <f>IF(VLOOKUP($C575,EOC!$A$2:$F$1091,2,0)=0,"",VLOOKUP($C575,EOC!$A$2:$F$1091,2,0))</f>
        <v>1.123</v>
      </c>
      <c r="AB575" s="69" t="str">
        <f>IF(VLOOKUP($C575,EOC!$A$2:$F$1091,4,0)=0,"",VLOOKUP($C575,EOC!$A$2:$F$1091,4,0))</f>
        <v/>
      </c>
      <c r="AC575" s="70">
        <f>IF(VLOOKUP($C575,EOC!$A$2:$F$1091,6,0)=0,"",VLOOKUP($C575,EOC!$A$2:$F$1091,6,0))</f>
        <v>1.1080000000000001</v>
      </c>
      <c r="AD575" s="65">
        <f>Y575-(Modeling!$H$4+'High Schools'!V617*Modeling!$H$5)</f>
        <v>-1.3070788417808523</v>
      </c>
      <c r="AE575" s="66">
        <f>Z575-(Modeling!$I$4+V575*Modeling!$I$5)</f>
        <v>-0.27695620907101004</v>
      </c>
      <c r="AF575" s="64">
        <f>AA575-(Modeling!$J$4+V575*Modeling!$J$5)</f>
        <v>-0.36502081668267672</v>
      </c>
      <c r="AG575" s="62">
        <f>AC575-(Modeling!$K$4+V575*Modeling!$K$5)</f>
        <v>-0.68755957650644328</v>
      </c>
      <c r="AH575" s="67">
        <f t="shared" si="16"/>
        <v>-2.6366154440409826</v>
      </c>
      <c r="AI575" s="94">
        <f t="shared" si="17"/>
        <v>466</v>
      </c>
    </row>
    <row r="576" spans="1:35" x14ac:dyDescent="0.2">
      <c r="A576" s="36" t="s">
        <v>93</v>
      </c>
      <c r="B576" s="35" t="s">
        <v>396</v>
      </c>
      <c r="C576" s="53">
        <v>5262</v>
      </c>
      <c r="D576" s="28" t="str">
        <f>VLOOKUP($C576,Demographics!$A$2:$V$2860,2,FALSE)</f>
        <v>Z</v>
      </c>
      <c r="E576" s="28" t="str">
        <f>VLOOKUP($C576,Demographics!$A$2:$V$2860,3,FALSE)</f>
        <v xml:space="preserve">K-12      </v>
      </c>
      <c r="F576" s="28">
        <f>VLOOKUP($C576,Demographics!$A$2:$V$2860,4,FALSE)</f>
        <v>174</v>
      </c>
      <c r="G576" s="29">
        <f>VLOOKUP($C576,Demographics!$A$2:$V$2860,20,FALSE)</f>
        <v>0</v>
      </c>
      <c r="H576" s="29">
        <f>VLOOKUP($C576,Demographics!$A$2:$V$2860,21,FALSE)</f>
        <v>0</v>
      </c>
      <c r="I576" s="27">
        <f>VLOOKUP($C576,Demographics!$A$2:$V$2860,22,FALSE)/100</f>
        <v>0</v>
      </c>
      <c r="J576" s="25">
        <f>VLOOKUP($C576,Demographics!$A$2:$V$2860,5,FALSE)/100</f>
        <v>2.87E-2</v>
      </c>
      <c r="K576" s="26">
        <f>VLOOKUP($C576,Demographics!$A$2:$V$2860,6,FALSE)/100</f>
        <v>0</v>
      </c>
      <c r="L576" s="26">
        <f>VLOOKUP($C576,Demographics!$A$2:$V$2860,7,FALSE)/100</f>
        <v>0</v>
      </c>
      <c r="M576" s="26">
        <f>VLOOKUP($C576,Demographics!$A$2:$V$2860,8,FALSE)/100</f>
        <v>1.15E-2</v>
      </c>
      <c r="N576" s="26">
        <f>VLOOKUP($C576,Demographics!$A$2:$V$2860,9,FALSE)/100</f>
        <v>2.3E-2</v>
      </c>
      <c r="O576" s="26">
        <f>VLOOKUP($C576,Demographics!$A$2:$V$2860,10,FALSE)/100</f>
        <v>0.93099999999999994</v>
      </c>
      <c r="P576" s="26">
        <f>VLOOKUP($C576,Demographics!$A$2:$V$2860,11,FALSE)/100</f>
        <v>5.6999999999999993E-3</v>
      </c>
      <c r="Q576" s="26">
        <f>VLOOKUP($C576,Demographics!$A$2:$V$2860,12,FALSE)/100</f>
        <v>0.51719999999999999</v>
      </c>
      <c r="R576" s="26">
        <f>VLOOKUP($C576,Demographics!$A$2:$V$2860,13,FALSE)/100</f>
        <v>0.48280000000000001</v>
      </c>
      <c r="S576" s="26">
        <f>VLOOKUP($C576,Demographics!$A$2:$V$2860,14,FALSE)/100</f>
        <v>4.4000000000000003E-3</v>
      </c>
      <c r="T576" s="26">
        <f>VLOOKUP($C576,Demographics!$A$2:$V$2860,15,FALSE)/100</f>
        <v>0</v>
      </c>
      <c r="U576" s="26">
        <f>VLOOKUP($C576,Demographics!$A$2:$V$2860,16,FALSE)/100</f>
        <v>0</v>
      </c>
      <c r="V576" s="26">
        <f>VLOOKUP($C576,Demographics!$A$2:$V$2860,17,FALSE)/100</f>
        <v>0.30840000000000001</v>
      </c>
      <c r="W576" s="26">
        <f>VLOOKUP($C576,Demographics!$A$2:$V$2860,18,FALSE)/100</f>
        <v>0</v>
      </c>
      <c r="X576" s="27">
        <f>VLOOKUP($C576,Demographics!$A$2:$V$2860,19,FALSE)/100</f>
        <v>0</v>
      </c>
      <c r="Y576" s="68">
        <f>IF(VLOOKUP($C576,MSP_HSPE!$B$2:$F$671,2,0)=0,"",VLOOKUP($C576,MSP_HSPE!$B$2:$F$671,2,0))</f>
        <v>2.15</v>
      </c>
      <c r="Z576" s="69">
        <f>IF(VLOOKUP($C576,MSP_HSPE!$B$2:$F$671,4,0)=0,"",VLOOKUP($C576,MSP_HSPE!$B$2:$F$671,4,0))</f>
        <v>2.0790000000000002</v>
      </c>
      <c r="AA576" s="69">
        <f>IF(VLOOKUP($C576,EOC!$A$2:$F$1091,2,0)=0,"",VLOOKUP($C576,EOC!$A$2:$F$1091,2,0))</f>
        <v>1.26</v>
      </c>
      <c r="AB576" s="69" t="str">
        <f>IF(VLOOKUP($C576,EOC!$A$2:$F$1091,4,0)=0,"",VLOOKUP($C576,EOC!$A$2:$F$1091,4,0))</f>
        <v/>
      </c>
      <c r="AC576" s="70">
        <f>IF(VLOOKUP($C576,EOC!$A$2:$F$1091,6,0)=0,"",VLOOKUP($C576,EOC!$A$2:$F$1091,6,0))</f>
        <v>1.3859999999999999</v>
      </c>
      <c r="AD576" s="65">
        <f>Y576-(Modeling!$H$4+'High Schools'!V619*Modeling!$H$5)</f>
        <v>-0.73506017060512674</v>
      </c>
      <c r="AE576" s="66">
        <f>Z576-(Modeling!$I$4+V576*Modeling!$I$5)</f>
        <v>-1.0072146729092699</v>
      </c>
      <c r="AF576" s="64">
        <f>AA576-(Modeling!$J$4+V576*Modeling!$J$5)</f>
        <v>-0.88872282218126508</v>
      </c>
      <c r="AG576" s="62">
        <f>AC576-(Modeling!$K$4+V576*Modeling!$K$5)</f>
        <v>-1.3901754828318664</v>
      </c>
      <c r="AH576" s="67">
        <f t="shared" si="16"/>
        <v>-4.0211731485275282</v>
      </c>
      <c r="AI576" s="94">
        <f t="shared" si="17"/>
        <v>491</v>
      </c>
    </row>
    <row r="577" spans="1:35" x14ac:dyDescent="0.2">
      <c r="A577" s="36" t="s">
        <v>93</v>
      </c>
      <c r="B577" s="35" t="s">
        <v>709</v>
      </c>
      <c r="C577" s="53">
        <v>2900</v>
      </c>
      <c r="D577" s="28" t="str">
        <f>VLOOKUP($C577,Demographics!$A$2:$V$2860,2,FALSE)</f>
        <v>P</v>
      </c>
      <c r="E577" s="28" t="str">
        <f>VLOOKUP($C577,Demographics!$A$2:$V$2860,3,FALSE)</f>
        <v xml:space="preserve">9-12      </v>
      </c>
      <c r="F577" s="28">
        <f>VLOOKUP($C577,Demographics!$A$2:$V$2860,4,FALSE)</f>
        <v>789</v>
      </c>
      <c r="G577" s="29">
        <f>VLOOKUP($C577,Demographics!$A$2:$V$2860,20,FALSE)</f>
        <v>20</v>
      </c>
      <c r="H577" s="29">
        <f>VLOOKUP($C577,Demographics!$A$2:$V$2860,21,FALSE)</f>
        <v>10</v>
      </c>
      <c r="I577" s="27">
        <f>VLOOKUP($C577,Demographics!$A$2:$V$2860,22,FALSE)/100</f>
        <v>0.75</v>
      </c>
      <c r="J577" s="25">
        <f>VLOOKUP($C577,Demographics!$A$2:$V$2860,5,FALSE)/100</f>
        <v>7.5999999999999998E-2</v>
      </c>
      <c r="K577" s="26">
        <f>VLOOKUP($C577,Demographics!$A$2:$V$2860,6,FALSE)/100</f>
        <v>2.5000000000000001E-3</v>
      </c>
      <c r="L577" s="26">
        <f>VLOOKUP($C577,Demographics!$A$2:$V$2860,7,FALSE)/100</f>
        <v>0</v>
      </c>
      <c r="M577" s="26">
        <f>VLOOKUP($C577,Demographics!$A$2:$V$2860,8,FALSE)/100</f>
        <v>0</v>
      </c>
      <c r="N577" s="26">
        <f>VLOOKUP($C577,Demographics!$A$2:$V$2860,9,FALSE)/100</f>
        <v>0.88090000000000002</v>
      </c>
      <c r="O577" s="26">
        <f>VLOOKUP($C577,Demographics!$A$2:$V$2860,10,FALSE)/100</f>
        <v>3.5499999999999997E-2</v>
      </c>
      <c r="P577" s="26">
        <f>VLOOKUP($C577,Demographics!$A$2:$V$2860,11,FALSE)/100</f>
        <v>5.1000000000000004E-3</v>
      </c>
      <c r="Q577" s="26">
        <f>VLOOKUP($C577,Demographics!$A$2:$V$2860,12,FALSE)/100</f>
        <v>0.48039999999999999</v>
      </c>
      <c r="R577" s="26">
        <f>VLOOKUP($C577,Demographics!$A$2:$V$2860,13,FALSE)/100</f>
        <v>0.51960000000000006</v>
      </c>
      <c r="S577" s="26">
        <f>VLOOKUP($C577,Demographics!$A$2:$V$2860,14,FALSE)/100</f>
        <v>0.1804</v>
      </c>
      <c r="T577" s="26">
        <f>VLOOKUP($C577,Demographics!$A$2:$V$2860,15,FALSE)/100</f>
        <v>0.1419</v>
      </c>
      <c r="U577" s="26">
        <f>VLOOKUP($C577,Demographics!$A$2:$V$2860,16,FALSE)/100</f>
        <v>0.12330000000000001</v>
      </c>
      <c r="V577" s="26">
        <f>VLOOKUP($C577,Demographics!$A$2:$V$2860,17,FALSE)/100</f>
        <v>1</v>
      </c>
      <c r="W577" s="26">
        <f>VLOOKUP($C577,Demographics!$A$2:$V$2860,18,FALSE)/100</f>
        <v>2.12E-2</v>
      </c>
      <c r="X577" s="27">
        <f>VLOOKUP($C577,Demographics!$A$2:$V$2860,19,FALSE)/100</f>
        <v>6.6E-3</v>
      </c>
      <c r="Y577" s="68">
        <f>IF(VLOOKUP($C577,MSP_HSPE!$B$2:$F$671,2,0)=0,"",VLOOKUP($C577,MSP_HSPE!$B$2:$F$671,2,0))</f>
        <v>3.11</v>
      </c>
      <c r="Z577" s="69">
        <f>IF(VLOOKUP($C577,MSP_HSPE!$B$2:$F$671,4,0)=0,"",VLOOKUP($C577,MSP_HSPE!$B$2:$F$671,4,0))</f>
        <v>3.1619999999999999</v>
      </c>
      <c r="AA577" s="69">
        <f>IF(VLOOKUP($C577,EOC!$A$2:$F$1091,2,0)=0,"",VLOOKUP($C577,EOC!$A$2:$F$1091,2,0))</f>
        <v>1.8539999999999999</v>
      </c>
      <c r="AB577" s="69">
        <f>IF(VLOOKUP($C577,EOC!$A$2:$F$1091,4,0)=0,"",VLOOKUP($C577,EOC!$A$2:$F$1091,4,0))</f>
        <v>2.6469999999999998</v>
      </c>
      <c r="AC577" s="70">
        <f>IF(VLOOKUP($C577,EOC!$A$2:$F$1091,6,0)=0,"",VLOOKUP($C577,EOC!$A$2:$F$1091,6,0))</f>
        <v>2.0980000000000003</v>
      </c>
      <c r="AD577" s="65">
        <f>Y577-(Modeling!$H$4+'High Schools'!V618*Modeling!$H$5)</f>
        <v>2.813104830783475E-2</v>
      </c>
      <c r="AE577" s="66">
        <f>Z577-(Modeling!$I$4+V577*Modeling!$I$5)</f>
        <v>0.76816186830544586</v>
      </c>
      <c r="AF577" s="64">
        <f>AA577-(Modeling!$J$4+V577*Modeling!$J$5)</f>
        <v>0.38172648500278172</v>
      </c>
      <c r="AG577" s="62">
        <f>AC577-(Modeling!$K$4+V577*Modeling!$K$5)</f>
        <v>0.32581261607955136</v>
      </c>
      <c r="AH577" s="67">
        <f t="shared" si="16"/>
        <v>1.5038320176956137</v>
      </c>
      <c r="AI577" s="94">
        <f t="shared" si="17"/>
        <v>72</v>
      </c>
    </row>
    <row r="578" spans="1:35" x14ac:dyDescent="0.2">
      <c r="A578" s="36" t="s">
        <v>304</v>
      </c>
      <c r="B578" s="35" t="s">
        <v>625</v>
      </c>
      <c r="C578" s="53">
        <v>2160</v>
      </c>
      <c r="D578" s="28" t="str">
        <f>VLOOKUP($C578,Demographics!$A$2:$V$2860,2,FALSE)</f>
        <v>P</v>
      </c>
      <c r="E578" s="28" t="str">
        <f>VLOOKUP($C578,Demographics!$A$2:$V$2860,3,FALSE)</f>
        <v xml:space="preserve">K-12      </v>
      </c>
      <c r="F578" s="28">
        <f>VLOOKUP($C578,Demographics!$A$2:$V$2860,4,FALSE)</f>
        <v>252</v>
      </c>
      <c r="G578" s="29">
        <f>VLOOKUP($C578,Demographics!$A$2:$V$2860,20,FALSE)</f>
        <v>12</v>
      </c>
      <c r="H578" s="29">
        <f>VLOOKUP($C578,Demographics!$A$2:$V$2860,21,FALSE)</f>
        <v>14.8</v>
      </c>
      <c r="I578" s="27">
        <f>VLOOKUP($C578,Demographics!$A$2:$V$2860,22,FALSE)/100</f>
        <v>0.57140000000000002</v>
      </c>
      <c r="J578" s="25">
        <f>VLOOKUP($C578,Demographics!$A$2:$V$2860,5,FALSE)/100</f>
        <v>1.5900000000000001E-2</v>
      </c>
      <c r="K578" s="26">
        <f>VLOOKUP($C578,Demographics!$A$2:$V$2860,6,FALSE)/100</f>
        <v>0</v>
      </c>
      <c r="L578" s="26">
        <f>VLOOKUP($C578,Demographics!$A$2:$V$2860,7,FALSE)/100</f>
        <v>0</v>
      </c>
      <c r="M578" s="26">
        <f>VLOOKUP($C578,Demographics!$A$2:$V$2860,8,FALSE)/100</f>
        <v>4.0000000000000001E-3</v>
      </c>
      <c r="N578" s="26">
        <f>VLOOKUP($C578,Demographics!$A$2:$V$2860,9,FALSE)/100</f>
        <v>0.38890000000000002</v>
      </c>
      <c r="O578" s="26">
        <f>VLOOKUP($C578,Demographics!$A$2:$V$2860,10,FALSE)/100</f>
        <v>0.55159999999999998</v>
      </c>
      <c r="P578" s="26">
        <f>VLOOKUP($C578,Demographics!$A$2:$V$2860,11,FALSE)/100</f>
        <v>3.9699999999999999E-2</v>
      </c>
      <c r="Q578" s="26">
        <f>VLOOKUP($C578,Demographics!$A$2:$V$2860,12,FALSE)/100</f>
        <v>0.53969999999999996</v>
      </c>
      <c r="R578" s="26">
        <f>VLOOKUP($C578,Demographics!$A$2:$V$2860,13,FALSE)/100</f>
        <v>0.46029999999999999</v>
      </c>
      <c r="S578" s="26">
        <f>VLOOKUP($C578,Demographics!$A$2:$V$2860,14,FALSE)/100</f>
        <v>0</v>
      </c>
      <c r="T578" s="26">
        <f>VLOOKUP($C578,Demographics!$A$2:$V$2860,15,FALSE)/100</f>
        <v>0.10289999999999999</v>
      </c>
      <c r="U578" s="26">
        <f>VLOOKUP($C578,Demographics!$A$2:$V$2860,16,FALSE)/100</f>
        <v>0.107</v>
      </c>
      <c r="V578" s="26">
        <f>VLOOKUP($C578,Demographics!$A$2:$V$2860,17,FALSE)/100</f>
        <v>0.57609999999999995</v>
      </c>
      <c r="W578" s="26">
        <f>VLOOKUP($C578,Demographics!$A$2:$V$2860,18,FALSE)/100</f>
        <v>4.0999999999999995E-3</v>
      </c>
      <c r="X578" s="27">
        <f>VLOOKUP($C578,Demographics!$A$2:$V$2860,19,FALSE)/100</f>
        <v>0</v>
      </c>
      <c r="Y578" s="68">
        <f>IF(VLOOKUP($C578,MSP_HSPE!$B$2:$F$671,2,0)=0,"",VLOOKUP($C578,MSP_HSPE!$B$2:$F$671,2,0))</f>
        <v>2.13</v>
      </c>
      <c r="Z578" s="69">
        <f>IF(VLOOKUP($C578,MSP_HSPE!$B$2:$F$671,4,0)=0,"",VLOOKUP($C578,MSP_HSPE!$B$2:$F$671,4,0))</f>
        <v>2.1889999999999996</v>
      </c>
      <c r="AA578" s="69">
        <f>IF(VLOOKUP($C578,EOC!$A$2:$F$1091,2,0)=0,"",VLOOKUP($C578,EOC!$A$2:$F$1091,2,0))</f>
        <v>2.8489999999999998</v>
      </c>
      <c r="AB578" s="69">
        <f>IF(VLOOKUP($C578,EOC!$A$2:$F$1091,4,0)=0,"",VLOOKUP($C578,EOC!$A$2:$F$1091,4,0))</f>
        <v>3</v>
      </c>
      <c r="AC578" s="70">
        <f>IF(VLOOKUP($C578,EOC!$A$2:$F$1091,6,0)=0,"",VLOOKUP($C578,EOC!$A$2:$F$1091,6,0))</f>
        <v>2.75</v>
      </c>
      <c r="AD578" s="65">
        <f>Y578-(Modeling!$H$4+'High Schools'!V569*Modeling!$H$5)</f>
        <v>-0.83681504349542513</v>
      </c>
      <c r="AE578" s="66">
        <f>Z578-(Modeling!$I$4+V578*Modeling!$I$5)</f>
        <v>-0.62921409441999998</v>
      </c>
      <c r="AF578" s="64">
        <f>AA578-(Modeling!$J$4+V578*Modeling!$J$5)</f>
        <v>0.96211274683719816</v>
      </c>
      <c r="AG578" s="62">
        <f>AC578-(Modeling!$K$4+V578*Modeling!$K$5)</f>
        <v>0.36244165724706123</v>
      </c>
      <c r="AH578" s="67">
        <f t="shared" si="16"/>
        <v>-0.14147473383116571</v>
      </c>
      <c r="AI578" s="94">
        <f t="shared" si="17"/>
        <v>325</v>
      </c>
    </row>
    <row r="579" spans="1:35" x14ac:dyDescent="0.2">
      <c r="A579" s="36" t="s">
        <v>344</v>
      </c>
      <c r="B579" s="35" t="s">
        <v>480</v>
      </c>
      <c r="C579" s="53">
        <v>2560</v>
      </c>
      <c r="D579" s="28" t="str">
        <f>VLOOKUP($C579,Demographics!$A$2:$V$2860,2,FALSE)</f>
        <v>P</v>
      </c>
      <c r="E579" s="28" t="str">
        <f>VLOOKUP($C579,Demographics!$A$2:$V$2860,3,FALSE)</f>
        <v xml:space="preserve">7-12      </v>
      </c>
      <c r="F579" s="28">
        <f>VLOOKUP($C579,Demographics!$A$2:$V$2860,4,FALSE)</f>
        <v>319</v>
      </c>
      <c r="G579" s="29">
        <f>VLOOKUP($C579,Demographics!$A$2:$V$2860,20,FALSE)</f>
        <v>17</v>
      </c>
      <c r="H579" s="29">
        <f>VLOOKUP($C579,Demographics!$A$2:$V$2860,21,FALSE)</f>
        <v>17.399999999999999</v>
      </c>
      <c r="I579" s="27">
        <f>VLOOKUP($C579,Demographics!$A$2:$V$2860,22,FALSE)/100</f>
        <v>0.63159999999999994</v>
      </c>
      <c r="J579" s="25">
        <f>VLOOKUP($C579,Demographics!$A$2:$V$2860,5,FALSE)/100</f>
        <v>3.7599999999999995E-2</v>
      </c>
      <c r="K579" s="26">
        <f>VLOOKUP($C579,Demographics!$A$2:$V$2860,6,FALSE)/100</f>
        <v>3.1300000000000001E-2</v>
      </c>
      <c r="L579" s="26">
        <f>VLOOKUP($C579,Demographics!$A$2:$V$2860,7,FALSE)/100</f>
        <v>0</v>
      </c>
      <c r="M579" s="26">
        <f>VLOOKUP($C579,Demographics!$A$2:$V$2860,8,FALSE)/100</f>
        <v>9.3999999999999986E-3</v>
      </c>
      <c r="N579" s="26">
        <f>VLOOKUP($C579,Demographics!$A$2:$V$2860,9,FALSE)/100</f>
        <v>8.1500000000000003E-2</v>
      </c>
      <c r="O579" s="26">
        <f>VLOOKUP($C579,Demographics!$A$2:$V$2860,10,FALSE)/100</f>
        <v>0.82450000000000001</v>
      </c>
      <c r="P579" s="26">
        <f>VLOOKUP($C579,Demographics!$A$2:$V$2860,11,FALSE)/100</f>
        <v>1.5700000000000002E-2</v>
      </c>
      <c r="Q579" s="26">
        <f>VLOOKUP($C579,Demographics!$A$2:$V$2860,12,FALSE)/100</f>
        <v>0.5423</v>
      </c>
      <c r="R579" s="26">
        <f>VLOOKUP($C579,Demographics!$A$2:$V$2860,13,FALSE)/100</f>
        <v>0.45770000000000005</v>
      </c>
      <c r="S579" s="26">
        <f>VLOOKUP($C579,Demographics!$A$2:$V$2860,14,FALSE)/100</f>
        <v>0</v>
      </c>
      <c r="T579" s="26">
        <f>VLOOKUP($C579,Demographics!$A$2:$V$2860,15,FALSE)/100</f>
        <v>0</v>
      </c>
      <c r="U579" s="26">
        <f>VLOOKUP($C579,Demographics!$A$2:$V$2860,16,FALSE)/100</f>
        <v>9.9000000000000005E-2</v>
      </c>
      <c r="V579" s="26">
        <f>VLOOKUP($C579,Demographics!$A$2:$V$2860,17,FALSE)/100</f>
        <v>0.38280000000000003</v>
      </c>
      <c r="W579" s="26">
        <f>VLOOKUP($C579,Demographics!$A$2:$V$2860,18,FALSE)/100</f>
        <v>3.3000000000000002E-2</v>
      </c>
      <c r="X579" s="27">
        <f>VLOOKUP($C579,Demographics!$A$2:$V$2860,19,FALSE)/100</f>
        <v>0</v>
      </c>
      <c r="Y579" s="68">
        <f>IF(VLOOKUP($C579,MSP_HSPE!$B$2:$F$671,2,0)=0,"",VLOOKUP($C579,MSP_HSPE!$B$2:$F$671,2,0))</f>
        <v>3.44</v>
      </c>
      <c r="Z579" s="69">
        <f>IF(VLOOKUP($C579,MSP_HSPE!$B$2:$F$671,4,0)=0,"",VLOOKUP($C579,MSP_HSPE!$B$2:$F$671,4,0))</f>
        <v>3.3160000000000003</v>
      </c>
      <c r="AA579" s="69">
        <f>IF(VLOOKUP($C579,EOC!$A$2:$F$1091,2,0)=0,"",VLOOKUP($C579,EOC!$A$2:$F$1091,2,0))</f>
        <v>2.177</v>
      </c>
      <c r="AB579" s="69">
        <f>IF(VLOOKUP($C579,EOC!$A$2:$F$1091,4,0)=0,"",VLOOKUP($C579,EOC!$A$2:$F$1091,4,0))</f>
        <v>3.2710000000000004</v>
      </c>
      <c r="AC579" s="70">
        <f>IF(VLOOKUP($C579,EOC!$A$2:$F$1091,6,0)=0,"",VLOOKUP($C579,EOC!$A$2:$F$1091,6,0))</f>
        <v>2.76</v>
      </c>
      <c r="AD579" s="65">
        <f>Y579-(Modeling!$H$4+'High Schools'!V80*Modeling!$H$5)</f>
        <v>0.36743181334170316</v>
      </c>
      <c r="AE579" s="66">
        <f>Z579-(Modeling!$I$4+V579*Modeling!$I$5)</f>
        <v>0.30426886478068793</v>
      </c>
      <c r="AF579" s="64">
        <f>AA579-(Modeling!$J$4+V579*Modeling!$J$5)</f>
        <v>0.10104731728445682</v>
      </c>
      <c r="AG579" s="62">
        <f>AC579-(Modeling!$K$4+V579*Modeling!$K$5)</f>
        <v>9.1830177317077322E-2</v>
      </c>
      <c r="AH579" s="67">
        <f t="shared" ref="AH579:AH642" si="18">IF(SUM(Y579:AC579)=0,"",SUM(AD579:AG579))</f>
        <v>0.86457817272392523</v>
      </c>
      <c r="AI579" s="94">
        <f t="shared" ref="AI579:AI642" si="19">IF(AH579="","",_xlfn.RANK.EQ(AH579,AH$3:AH$656))</f>
        <v>150</v>
      </c>
    </row>
    <row r="580" spans="1:35" x14ac:dyDescent="0.2">
      <c r="A580" s="36" t="s">
        <v>337</v>
      </c>
      <c r="B580" s="35" t="s">
        <v>676</v>
      </c>
      <c r="C580" s="53">
        <v>2676</v>
      </c>
      <c r="D580" s="28" t="str">
        <f>VLOOKUP($C580,Demographics!$A$2:$V$2860,2,FALSE)</f>
        <v>P</v>
      </c>
      <c r="E580" s="28" t="str">
        <f>VLOOKUP($C580,Demographics!$A$2:$V$2860,3,FALSE)</f>
        <v xml:space="preserve">5-12      </v>
      </c>
      <c r="F580" s="28">
        <f>VLOOKUP($C580,Demographics!$A$2:$V$2860,4,FALSE)</f>
        <v>117</v>
      </c>
      <c r="G580" s="29">
        <f>VLOOKUP($C580,Demographics!$A$2:$V$2860,20,FALSE)</f>
        <v>8</v>
      </c>
      <c r="H580" s="29">
        <f>VLOOKUP($C580,Demographics!$A$2:$V$2860,21,FALSE)</f>
        <v>14.8</v>
      </c>
      <c r="I580" s="27">
        <f>VLOOKUP($C580,Demographics!$A$2:$V$2860,22,FALSE)/100</f>
        <v>0.4</v>
      </c>
      <c r="J580" s="25">
        <f>VLOOKUP($C580,Demographics!$A$2:$V$2860,5,FALSE)/100</f>
        <v>0</v>
      </c>
      <c r="K580" s="26">
        <f>VLOOKUP($C580,Demographics!$A$2:$V$2860,6,FALSE)/100</f>
        <v>1.7100000000000001E-2</v>
      </c>
      <c r="L580" s="26">
        <f>VLOOKUP($C580,Demographics!$A$2:$V$2860,7,FALSE)/100</f>
        <v>0</v>
      </c>
      <c r="M580" s="26">
        <f>VLOOKUP($C580,Demographics!$A$2:$V$2860,8,FALSE)/100</f>
        <v>0</v>
      </c>
      <c r="N580" s="26">
        <f>VLOOKUP($C580,Demographics!$A$2:$V$2860,9,FALSE)/100</f>
        <v>0.14529999999999998</v>
      </c>
      <c r="O580" s="26">
        <f>VLOOKUP($C580,Demographics!$A$2:$V$2860,10,FALSE)/100</f>
        <v>0.77780000000000005</v>
      </c>
      <c r="P580" s="26">
        <f>VLOOKUP($C580,Demographics!$A$2:$V$2860,11,FALSE)/100</f>
        <v>5.9800000000000006E-2</v>
      </c>
      <c r="Q580" s="26">
        <f>VLOOKUP($C580,Demographics!$A$2:$V$2860,12,FALSE)/100</f>
        <v>0.48719999999999997</v>
      </c>
      <c r="R580" s="26">
        <f>VLOOKUP($C580,Demographics!$A$2:$V$2860,13,FALSE)/100</f>
        <v>0.51280000000000003</v>
      </c>
      <c r="S580" s="26">
        <f>VLOOKUP($C580,Demographics!$A$2:$V$2860,14,FALSE)/100</f>
        <v>0</v>
      </c>
      <c r="T580" s="26">
        <f>VLOOKUP($C580,Demographics!$A$2:$V$2860,15,FALSE)/100</f>
        <v>0</v>
      </c>
      <c r="U580" s="26">
        <f>VLOOKUP($C580,Demographics!$A$2:$V$2860,16,FALSE)/100</f>
        <v>0.1681</v>
      </c>
      <c r="V580" s="26">
        <f>VLOOKUP($C580,Demographics!$A$2:$V$2860,17,FALSE)/100</f>
        <v>0</v>
      </c>
      <c r="W580" s="26">
        <f>VLOOKUP($C580,Demographics!$A$2:$V$2860,18,FALSE)/100</f>
        <v>0</v>
      </c>
      <c r="X580" s="27">
        <f>VLOOKUP($C580,Demographics!$A$2:$V$2860,19,FALSE)/100</f>
        <v>0</v>
      </c>
      <c r="Y580" s="68">
        <f>IF(VLOOKUP($C580,MSP_HSPE!$B$2:$F$671,2,0)=0,"",VLOOKUP($C580,MSP_HSPE!$B$2:$F$671,2,0))</f>
        <v>2.82</v>
      </c>
      <c r="Z580" s="69">
        <f>IF(VLOOKUP($C580,MSP_HSPE!$B$2:$F$671,4,0)=0,"",VLOOKUP($C580,MSP_HSPE!$B$2:$F$671,4,0))</f>
        <v>2.8820000000000006</v>
      </c>
      <c r="AA580" s="69">
        <f>IF(VLOOKUP($C580,EOC!$A$2:$F$1091,2,0)=0,"",VLOOKUP($C580,EOC!$A$2:$F$1091,2,0))</f>
        <v>2.6680000000000001</v>
      </c>
      <c r="AB580" s="69">
        <f>IF(VLOOKUP($C580,EOC!$A$2:$F$1091,4,0)=0,"",VLOOKUP($C580,EOC!$A$2:$F$1091,4,0))</f>
        <v>3.5010000000000003</v>
      </c>
      <c r="AC580" s="70">
        <f>IF(VLOOKUP($C580,EOC!$A$2:$F$1091,6,0)=0,"",VLOOKUP($C580,EOC!$A$2:$F$1091,6,0))</f>
        <v>3.0510000000000002</v>
      </c>
      <c r="AD580" s="65">
        <f>Y580-(Modeling!$H$4+'High Schools'!V287*Modeling!$H$5)</f>
        <v>-0.48543178528403441</v>
      </c>
      <c r="AE580" s="66">
        <f>Z580-(Modeling!$I$4+V580*Modeling!$I$5)</f>
        <v>-0.51296095010796616</v>
      </c>
      <c r="AF580" s="64">
        <f>AA580-(Modeling!$J$4+V580*Modeling!$J$5)</f>
        <v>0.21763321261405011</v>
      </c>
      <c r="AG580" s="62">
        <f>AC580-(Modeling!$K$4+V580*Modeling!$K$5)</f>
        <v>-0.17287636441700371</v>
      </c>
      <c r="AH580" s="67">
        <f t="shared" si="18"/>
        <v>-0.95363588719495418</v>
      </c>
      <c r="AI580" s="94">
        <f t="shared" si="19"/>
        <v>408</v>
      </c>
    </row>
    <row r="581" spans="1:35" x14ac:dyDescent="0.2">
      <c r="A581" s="36" t="s">
        <v>360</v>
      </c>
      <c r="B581" s="35" t="s">
        <v>115</v>
      </c>
      <c r="C581" s="53">
        <v>2848</v>
      </c>
      <c r="D581" s="28" t="str">
        <f>VLOOKUP($C581,Demographics!$A$2:$V$2860,2,FALSE)</f>
        <v>P</v>
      </c>
      <c r="E581" s="28" t="str">
        <f>VLOOKUP($C581,Demographics!$A$2:$V$2860,3,FALSE)</f>
        <v xml:space="preserve">9-12      </v>
      </c>
      <c r="F581" s="28">
        <f>VLOOKUP($C581,Demographics!$A$2:$V$2860,4,FALSE)</f>
        <v>938</v>
      </c>
      <c r="G581" s="29">
        <f>VLOOKUP($C581,Demographics!$A$2:$V$2860,20,FALSE)</f>
        <v>20</v>
      </c>
      <c r="H581" s="29">
        <f>VLOOKUP($C581,Demographics!$A$2:$V$2860,21,FALSE)</f>
        <v>9.3000000000000007</v>
      </c>
      <c r="I581" s="27">
        <f>VLOOKUP($C581,Demographics!$A$2:$V$2860,22,FALSE)/100</f>
        <v>0.76090000000000002</v>
      </c>
      <c r="J581" s="25">
        <f>VLOOKUP($C581,Demographics!$A$2:$V$2860,5,FALSE)/100</f>
        <v>7.4999999999999997E-3</v>
      </c>
      <c r="K581" s="26">
        <f>VLOOKUP($C581,Demographics!$A$2:$V$2860,6,FALSE)/100</f>
        <v>0.31019999999999998</v>
      </c>
      <c r="L581" s="26">
        <f>VLOOKUP($C581,Demographics!$A$2:$V$2860,7,FALSE)/100</f>
        <v>4.2599999999999999E-2</v>
      </c>
      <c r="M581" s="26">
        <f>VLOOKUP($C581,Demographics!$A$2:$V$2860,8,FALSE)/100</f>
        <v>0.19399999999999998</v>
      </c>
      <c r="N581" s="26">
        <f>VLOOKUP($C581,Demographics!$A$2:$V$2860,9,FALSE)/100</f>
        <v>0.22170000000000001</v>
      </c>
      <c r="O581" s="26">
        <f>VLOOKUP($C581,Demographics!$A$2:$V$2860,10,FALSE)/100</f>
        <v>0.19510000000000002</v>
      </c>
      <c r="P581" s="26">
        <f>VLOOKUP($C581,Demographics!$A$2:$V$2860,11,FALSE)/100</f>
        <v>2.8799999999999999E-2</v>
      </c>
      <c r="Q581" s="26">
        <f>VLOOKUP($C581,Demographics!$A$2:$V$2860,12,FALSE)/100</f>
        <v>0.53299999999999992</v>
      </c>
      <c r="R581" s="26">
        <f>VLOOKUP($C581,Demographics!$A$2:$V$2860,13,FALSE)/100</f>
        <v>0.46700000000000003</v>
      </c>
      <c r="S581" s="26">
        <f>VLOOKUP($C581,Demographics!$A$2:$V$2860,14,FALSE)/100</f>
        <v>0</v>
      </c>
      <c r="T581" s="26">
        <f>VLOOKUP($C581,Demographics!$A$2:$V$2860,15,FALSE)/100</f>
        <v>0.29370000000000002</v>
      </c>
      <c r="U581" s="26">
        <f>VLOOKUP($C581,Demographics!$A$2:$V$2860,16,FALSE)/100</f>
        <v>8.900000000000001E-2</v>
      </c>
      <c r="V581" s="26">
        <f>VLOOKUP($C581,Demographics!$A$2:$V$2860,17,FALSE)/100</f>
        <v>0.72860000000000003</v>
      </c>
      <c r="W581" s="26">
        <f>VLOOKUP($C581,Demographics!$A$2:$V$2860,18,FALSE)/100</f>
        <v>3.3E-3</v>
      </c>
      <c r="X581" s="27">
        <f>VLOOKUP($C581,Demographics!$A$2:$V$2860,19,FALSE)/100</f>
        <v>0</v>
      </c>
      <c r="Y581" s="68">
        <f>IF(VLOOKUP($C581,MSP_HSPE!$B$2:$F$671,2,0)=0,"",VLOOKUP($C581,MSP_HSPE!$B$2:$F$671,2,0))</f>
        <v>2.86</v>
      </c>
      <c r="Z581" s="69">
        <f>IF(VLOOKUP($C581,MSP_HSPE!$B$2:$F$671,4,0)=0,"",VLOOKUP($C581,MSP_HSPE!$B$2:$F$671,4,0))</f>
        <v>2.7640000000000002</v>
      </c>
      <c r="AA581" s="69">
        <f>IF(VLOOKUP($C581,EOC!$A$2:$F$1091,2,0)=0,"",VLOOKUP($C581,EOC!$A$2:$F$1091,2,0))</f>
        <v>2.0649999999999999</v>
      </c>
      <c r="AB581" s="69">
        <f>IF(VLOOKUP($C581,EOC!$A$2:$F$1091,4,0)=0,"",VLOOKUP($C581,EOC!$A$2:$F$1091,4,0))</f>
        <v>3.0230000000000001</v>
      </c>
      <c r="AC581" s="70">
        <f>IF(VLOOKUP($C581,EOC!$A$2:$F$1091,6,0)=0,"",VLOOKUP($C581,EOC!$A$2:$F$1091,6,0))</f>
        <v>2.4089999999999998</v>
      </c>
      <c r="AD581" s="65">
        <f>Y581-(Modeling!$H$4+'High Schools'!V218*Modeling!$H$5)</f>
        <v>-0.70700144882911831</v>
      </c>
      <c r="AE581" s="66">
        <f>Z581-(Modeling!$I$4+V581*Modeling!$I$5)</f>
        <v>9.8457135388045902E-2</v>
      </c>
      <c r="AF581" s="64">
        <f>AA581-(Modeling!$J$4+V581*Modeling!$J$5)</f>
        <v>0.32727197087648019</v>
      </c>
      <c r="AG581" s="62">
        <f>AC581-(Modeling!$K$4+V581*Modeling!$K$5)</f>
        <v>0.24282422677278603</v>
      </c>
      <c r="AH581" s="67">
        <f t="shared" si="18"/>
        <v>-3.8448115791806181E-2</v>
      </c>
      <c r="AI581" s="94">
        <f t="shared" si="19"/>
        <v>305</v>
      </c>
    </row>
    <row r="582" spans="1:35" x14ac:dyDescent="0.2">
      <c r="A582" s="36" t="s">
        <v>227</v>
      </c>
      <c r="B582" s="35" t="s">
        <v>28</v>
      </c>
      <c r="C582" s="53">
        <v>4500</v>
      </c>
      <c r="D582" s="28" t="str">
        <f>VLOOKUP($C582,Demographics!$A$2:$V$2860,2,FALSE)</f>
        <v>P</v>
      </c>
      <c r="E582" s="28" t="str">
        <f>VLOOKUP($C582,Demographics!$A$2:$V$2860,3,FALSE)</f>
        <v xml:space="preserve">9-12      </v>
      </c>
      <c r="F582" s="28">
        <f>VLOOKUP($C582,Demographics!$A$2:$V$2860,4,FALSE)</f>
        <v>858</v>
      </c>
      <c r="G582" s="29">
        <f>VLOOKUP($C582,Demographics!$A$2:$V$2860,20,FALSE)</f>
        <v>18</v>
      </c>
      <c r="H582" s="29">
        <f>VLOOKUP($C582,Demographics!$A$2:$V$2860,21,FALSE)</f>
        <v>11.9</v>
      </c>
      <c r="I582" s="27">
        <f>VLOOKUP($C582,Demographics!$A$2:$V$2860,22,FALSE)/100</f>
        <v>0.67349999999999999</v>
      </c>
      <c r="J582" s="25">
        <f>VLOOKUP($C582,Demographics!$A$2:$V$2860,5,FALSE)/100</f>
        <v>9.300000000000001E-3</v>
      </c>
      <c r="K582" s="26">
        <f>VLOOKUP($C582,Demographics!$A$2:$V$2860,6,FALSE)/100</f>
        <v>4.5499999999999999E-2</v>
      </c>
      <c r="L582" s="26">
        <f>VLOOKUP($C582,Demographics!$A$2:$V$2860,7,FALSE)/100</f>
        <v>3.4999999999999996E-3</v>
      </c>
      <c r="M582" s="26">
        <f>VLOOKUP($C582,Demographics!$A$2:$V$2860,8,FALSE)/100</f>
        <v>2.2099999999999998E-2</v>
      </c>
      <c r="N582" s="26">
        <f>VLOOKUP($C582,Demographics!$A$2:$V$2860,9,FALSE)/100</f>
        <v>8.6199999999999999E-2</v>
      </c>
      <c r="O582" s="26">
        <f>VLOOKUP($C582,Demographics!$A$2:$V$2860,10,FALSE)/100</f>
        <v>0.76219999999999999</v>
      </c>
      <c r="P582" s="26">
        <f>VLOOKUP($C582,Demographics!$A$2:$V$2860,11,FALSE)/100</f>
        <v>7.1099999999999997E-2</v>
      </c>
      <c r="Q582" s="26">
        <f>VLOOKUP($C582,Demographics!$A$2:$V$2860,12,FALSE)/100</f>
        <v>0.50229999999999997</v>
      </c>
      <c r="R582" s="26">
        <f>VLOOKUP($C582,Demographics!$A$2:$V$2860,13,FALSE)/100</f>
        <v>0.49770000000000003</v>
      </c>
      <c r="S582" s="26">
        <f>VLOOKUP($C582,Demographics!$A$2:$V$2860,14,FALSE)/100</f>
        <v>0</v>
      </c>
      <c r="T582" s="26">
        <f>VLOOKUP($C582,Demographics!$A$2:$V$2860,15,FALSE)/100</f>
        <v>8.3000000000000001E-3</v>
      </c>
      <c r="U582" s="26">
        <f>VLOOKUP($C582,Demographics!$A$2:$V$2860,16,FALSE)/100</f>
        <v>8.7799999999999989E-2</v>
      </c>
      <c r="V582" s="26">
        <f>VLOOKUP($C582,Demographics!$A$2:$V$2860,17,FALSE)/100</f>
        <v>0.255</v>
      </c>
      <c r="W582" s="26">
        <f>VLOOKUP($C582,Demographics!$A$2:$V$2860,18,FALSE)/100</f>
        <v>1.1899999999999999E-2</v>
      </c>
      <c r="X582" s="27">
        <f>VLOOKUP($C582,Demographics!$A$2:$V$2860,19,FALSE)/100</f>
        <v>1.1999999999999999E-3</v>
      </c>
      <c r="Y582" s="68">
        <f>IF(VLOOKUP($C582,MSP_HSPE!$B$2:$F$671,2,0)=0,"",VLOOKUP($C582,MSP_HSPE!$B$2:$F$671,2,0))</f>
        <v>3.44</v>
      </c>
      <c r="Z582" s="69">
        <f>IF(VLOOKUP($C582,MSP_HSPE!$B$2:$F$671,4,0)=0,"",VLOOKUP($C582,MSP_HSPE!$B$2:$F$671,4,0))</f>
        <v>3.14</v>
      </c>
      <c r="AA582" s="69">
        <f>IF(VLOOKUP($C582,EOC!$A$2:$F$1091,2,0)=0,"",VLOOKUP($C582,EOC!$A$2:$F$1091,2,0))</f>
        <v>2.4470000000000001</v>
      </c>
      <c r="AB582" s="69">
        <f>IF(VLOOKUP($C582,EOC!$A$2:$F$1091,4,0)=0,"",VLOOKUP($C582,EOC!$A$2:$F$1091,4,0))</f>
        <v>3.3330000000000002</v>
      </c>
      <c r="AC582" s="70">
        <f>IF(VLOOKUP($C582,EOC!$A$2:$F$1091,6,0)=0,"",VLOOKUP($C582,EOC!$A$2:$F$1091,6,0))</f>
        <v>2.8320000000000003</v>
      </c>
      <c r="AD582" s="65">
        <f>Y582-(Modeling!$H$4+'High Schools'!V552*Modeling!$H$5)</f>
        <v>0.44711984955780837</v>
      </c>
      <c r="AE582" s="66">
        <f>Z582-(Modeling!$I$4+V582*Modeling!$I$5)</f>
        <v>3.2536858745357833E-4</v>
      </c>
      <c r="AF582" s="64">
        <f>AA582-(Modeling!$J$4+V582*Modeling!$J$5)</f>
        <v>0.24604699707317668</v>
      </c>
      <c r="AG582" s="62">
        <f>AC582-(Modeling!$K$4+V582*Modeling!$K$5)</f>
        <v>-2.1695674390382003E-2</v>
      </c>
      <c r="AH582" s="67">
        <f t="shared" si="18"/>
        <v>0.67179654082805662</v>
      </c>
      <c r="AI582" s="94">
        <f t="shared" si="19"/>
        <v>184</v>
      </c>
    </row>
    <row r="583" spans="1:35" x14ac:dyDescent="0.2">
      <c r="A583" s="36" t="s">
        <v>227</v>
      </c>
      <c r="B583" s="35" t="s">
        <v>1294</v>
      </c>
      <c r="C583" s="53">
        <v>5014</v>
      </c>
      <c r="D583" s="28" t="str">
        <f>VLOOKUP($C583,Demographics!$A$2:$V$2860,2,FALSE)</f>
        <v>5</v>
      </c>
      <c r="E583" s="28" t="str">
        <f>VLOOKUP($C583,Demographics!$A$2:$V$2860,3,FALSE)</f>
        <v xml:space="preserve">10-12     </v>
      </c>
      <c r="F583" s="28">
        <f>VLOOKUP($C583,Demographics!$A$2:$V$2860,4,FALSE)</f>
        <v>198</v>
      </c>
      <c r="G583" s="29">
        <f>VLOOKUP($C583,Demographics!$A$2:$V$2860,20,FALSE)</f>
        <v>40</v>
      </c>
      <c r="H583" s="29">
        <f>VLOOKUP($C583,Demographics!$A$2:$V$2860,21,FALSE)</f>
        <v>13.7</v>
      </c>
      <c r="I583" s="27">
        <f>VLOOKUP($C583,Demographics!$A$2:$V$2860,22,FALSE)/100</f>
        <v>0.4</v>
      </c>
      <c r="J583" s="25">
        <f>VLOOKUP($C583,Demographics!$A$2:$V$2860,5,FALSE)/100</f>
        <v>5.1000000000000004E-3</v>
      </c>
      <c r="K583" s="26">
        <f>VLOOKUP($C583,Demographics!$A$2:$V$2860,6,FALSE)/100</f>
        <v>5.1000000000000004E-3</v>
      </c>
      <c r="L583" s="26">
        <f>VLOOKUP($C583,Demographics!$A$2:$V$2860,7,FALSE)/100</f>
        <v>0</v>
      </c>
      <c r="M583" s="26">
        <f>VLOOKUP($C583,Demographics!$A$2:$V$2860,8,FALSE)/100</f>
        <v>5.5599999999999997E-2</v>
      </c>
      <c r="N583" s="26">
        <f>VLOOKUP($C583,Demographics!$A$2:$V$2860,9,FALSE)/100</f>
        <v>0.13639999999999999</v>
      </c>
      <c r="O583" s="26">
        <f>VLOOKUP($C583,Demographics!$A$2:$V$2860,10,FALSE)/100</f>
        <v>0.75760000000000005</v>
      </c>
      <c r="P583" s="26">
        <f>VLOOKUP($C583,Demographics!$A$2:$V$2860,11,FALSE)/100</f>
        <v>4.0399999999999998E-2</v>
      </c>
      <c r="Q583" s="26">
        <f>VLOOKUP($C583,Demographics!$A$2:$V$2860,12,FALSE)/100</f>
        <v>0.57069999999999999</v>
      </c>
      <c r="R583" s="26">
        <f>VLOOKUP($C583,Demographics!$A$2:$V$2860,13,FALSE)/100</f>
        <v>0.42930000000000001</v>
      </c>
      <c r="S583" s="26">
        <f>VLOOKUP($C583,Demographics!$A$2:$V$2860,14,FALSE)/100</f>
        <v>0</v>
      </c>
      <c r="T583" s="26">
        <f>VLOOKUP($C583,Demographics!$A$2:$V$2860,15,FALSE)/100</f>
        <v>0</v>
      </c>
      <c r="U583" s="26">
        <f>VLOOKUP($C583,Demographics!$A$2:$V$2860,16,FALSE)/100</f>
        <v>3.5499999999999997E-2</v>
      </c>
      <c r="V583" s="26">
        <f>VLOOKUP($C583,Demographics!$A$2:$V$2860,17,FALSE)/100</f>
        <v>0.24260000000000001</v>
      </c>
      <c r="W583" s="26">
        <f>VLOOKUP($C583,Demographics!$A$2:$V$2860,18,FALSE)/100</f>
        <v>5.8999999999999999E-3</v>
      </c>
      <c r="X583" s="27">
        <f>VLOOKUP($C583,Demographics!$A$2:$V$2860,19,FALSE)/100</f>
        <v>0</v>
      </c>
      <c r="Y583" s="68" t="str">
        <f>IF(VLOOKUP($C583,MSP_HSPE!$B$2:$F$671,2,0)=0,"",VLOOKUP($C583,MSP_HSPE!$B$2:$F$671,2,0))</f>
        <v/>
      </c>
      <c r="Z583" s="69" t="str">
        <f>IF(VLOOKUP($C583,MSP_HSPE!$B$2:$F$671,4,0)=0,"",VLOOKUP($C583,MSP_HSPE!$B$2:$F$671,4,0))</f>
        <v/>
      </c>
      <c r="AA583" s="69">
        <f>IF(VLOOKUP($C583,EOC!$A$2:$F$1091,2,0)=0,"",VLOOKUP($C583,EOC!$A$2:$F$1091,2,0))</f>
        <v>1.1890000000000001</v>
      </c>
      <c r="AB583" s="69" t="str">
        <f>IF(VLOOKUP($C583,EOC!$A$2:$F$1091,4,0)=0,"",VLOOKUP($C583,EOC!$A$2:$F$1091,4,0))</f>
        <v/>
      </c>
      <c r="AC583" s="70" t="str">
        <f>IF(VLOOKUP($C583,EOC!$A$2:$F$1091,6,0)=0,"",VLOOKUP($C583,EOC!$A$2:$F$1091,6,0))</f>
        <v/>
      </c>
      <c r="AD583" s="67"/>
      <c r="AE583" s="63"/>
      <c r="AF583" s="64">
        <f>AA583-(Modeling!$J$4+V583*Modeling!$J$5)</f>
        <v>-1.0240813595044438</v>
      </c>
      <c r="AG583" s="62"/>
      <c r="AH583" s="67">
        <f t="shared" si="18"/>
        <v>-1.0240813595044438</v>
      </c>
      <c r="AI583" s="94">
        <f t="shared" si="19"/>
        <v>414</v>
      </c>
    </row>
    <row r="584" spans="1:35" x14ac:dyDescent="0.2">
      <c r="A584" s="36" t="s">
        <v>227</v>
      </c>
      <c r="B584" s="35" t="s">
        <v>1293</v>
      </c>
      <c r="C584" s="53">
        <v>1713</v>
      </c>
      <c r="D584" s="28" t="str">
        <f>VLOOKUP($C584,Demographics!$A$2:$V$2860,2,FALSE)</f>
        <v>A</v>
      </c>
      <c r="E584" s="28" t="str">
        <f>VLOOKUP($C584,Demographics!$A$2:$V$2860,3,FALSE)</f>
        <v xml:space="preserve">8-12      </v>
      </c>
      <c r="F584" s="28">
        <f>VLOOKUP($C584,Demographics!$A$2:$V$2860,4,FALSE)</f>
        <v>119</v>
      </c>
      <c r="G584" s="29">
        <f>VLOOKUP($C584,Demographics!$A$2:$V$2860,20,FALSE)</f>
        <v>24</v>
      </c>
      <c r="H584" s="29">
        <f>VLOOKUP($C584,Demographics!$A$2:$V$2860,21,FALSE)</f>
        <v>11.6</v>
      </c>
      <c r="I584" s="27">
        <f>VLOOKUP($C584,Demographics!$A$2:$V$2860,22,FALSE)/100</f>
        <v>0.4</v>
      </c>
      <c r="J584" s="25">
        <f>VLOOKUP($C584,Demographics!$A$2:$V$2860,5,FALSE)/100</f>
        <v>2.52E-2</v>
      </c>
      <c r="K584" s="26">
        <f>VLOOKUP($C584,Demographics!$A$2:$V$2860,6,FALSE)/100</f>
        <v>1.6799999999999999E-2</v>
      </c>
      <c r="L584" s="26">
        <f>VLOOKUP($C584,Demographics!$A$2:$V$2860,7,FALSE)/100</f>
        <v>8.3999999999999995E-3</v>
      </c>
      <c r="M584" s="26">
        <f>VLOOKUP($C584,Demographics!$A$2:$V$2860,8,FALSE)/100</f>
        <v>8.3999999999999995E-3</v>
      </c>
      <c r="N584" s="26">
        <f>VLOOKUP($C584,Demographics!$A$2:$V$2860,9,FALSE)/100</f>
        <v>8.4000000000000005E-2</v>
      </c>
      <c r="O584" s="26">
        <f>VLOOKUP($C584,Demographics!$A$2:$V$2860,10,FALSE)/100</f>
        <v>0.8234999999999999</v>
      </c>
      <c r="P584" s="26">
        <f>VLOOKUP($C584,Demographics!$A$2:$V$2860,11,FALSE)/100</f>
        <v>3.3599999999999998E-2</v>
      </c>
      <c r="Q584" s="26">
        <f>VLOOKUP($C584,Demographics!$A$2:$V$2860,12,FALSE)/100</f>
        <v>0.51259999999999994</v>
      </c>
      <c r="R584" s="26">
        <f>VLOOKUP($C584,Demographics!$A$2:$V$2860,13,FALSE)/100</f>
        <v>0.4874</v>
      </c>
      <c r="S584" s="26">
        <f>VLOOKUP($C584,Demographics!$A$2:$V$2860,14,FALSE)/100</f>
        <v>0</v>
      </c>
      <c r="T584" s="26">
        <f>VLOOKUP($C584,Demographics!$A$2:$V$2860,15,FALSE)/100</f>
        <v>8.0000000000000002E-3</v>
      </c>
      <c r="U584" s="26">
        <f>VLOOKUP($C584,Demographics!$A$2:$V$2860,16,FALSE)/100</f>
        <v>0.04</v>
      </c>
      <c r="V584" s="26">
        <f>VLOOKUP($C584,Demographics!$A$2:$V$2860,17,FALSE)/100</f>
        <v>0.44799999999999995</v>
      </c>
      <c r="W584" s="26">
        <f>VLOOKUP($C584,Demographics!$A$2:$V$2860,18,FALSE)/100</f>
        <v>1.6E-2</v>
      </c>
      <c r="X584" s="27">
        <f>VLOOKUP($C584,Demographics!$A$2:$V$2860,19,FALSE)/100</f>
        <v>0</v>
      </c>
      <c r="Y584" s="68" t="str">
        <f>IF(VLOOKUP($C584,MSP_HSPE!$B$2:$F$671,2,0)=0,"",VLOOKUP($C584,MSP_HSPE!$B$2:$F$671,2,0))</f>
        <v/>
      </c>
      <c r="Z584" s="69" t="str">
        <f>IF(VLOOKUP($C584,MSP_HSPE!$B$2:$F$671,4,0)=0,"",VLOOKUP($C584,MSP_HSPE!$B$2:$F$671,4,0))</f>
        <v/>
      </c>
      <c r="AA584" s="69">
        <f>IF(VLOOKUP($C584,EOC!$A$2:$F$1091,2,0)=0,"",VLOOKUP($C584,EOC!$A$2:$F$1091,2,0))</f>
        <v>1.9350000000000003</v>
      </c>
      <c r="AB584" s="69" t="str">
        <f>IF(VLOOKUP($C584,EOC!$A$2:$F$1091,4,0)=0,"",VLOOKUP($C584,EOC!$A$2:$F$1091,4,0))</f>
        <v/>
      </c>
      <c r="AC584" s="70" t="str">
        <f>IF(VLOOKUP($C584,EOC!$A$2:$F$1091,6,0)=0,"",VLOOKUP($C584,EOC!$A$2:$F$1091,6,0))</f>
        <v/>
      </c>
      <c r="AD584" s="67"/>
      <c r="AE584" s="63"/>
      <c r="AF584" s="64">
        <f>AA584-(Modeling!$J$4+V584*Modeling!$J$5)</f>
        <v>-7.7181001355797862E-2</v>
      </c>
      <c r="AG584" s="62"/>
      <c r="AH584" s="67">
        <f t="shared" si="18"/>
        <v>-7.7181001355797862E-2</v>
      </c>
      <c r="AI584" s="94">
        <f t="shared" si="19"/>
        <v>314</v>
      </c>
    </row>
    <row r="585" spans="1:35" x14ac:dyDescent="0.2">
      <c r="A585" s="36" t="s">
        <v>227</v>
      </c>
      <c r="B585" s="35" t="s">
        <v>490</v>
      </c>
      <c r="C585" s="53">
        <v>3362</v>
      </c>
      <c r="D585" s="28" t="str">
        <f>VLOOKUP($C585,Demographics!$A$2:$V$2860,2,FALSE)</f>
        <v>P</v>
      </c>
      <c r="E585" s="28" t="str">
        <f>VLOOKUP($C585,Demographics!$A$2:$V$2860,3,FALSE)</f>
        <v xml:space="preserve">9-12      </v>
      </c>
      <c r="F585" s="28">
        <f>VLOOKUP($C585,Demographics!$A$2:$V$2860,4,FALSE)</f>
        <v>1135</v>
      </c>
      <c r="G585" s="29">
        <f>VLOOKUP($C585,Demographics!$A$2:$V$2860,20,FALSE)</f>
        <v>20</v>
      </c>
      <c r="H585" s="29">
        <f>VLOOKUP($C585,Demographics!$A$2:$V$2860,21,FALSE)</f>
        <v>12.2</v>
      </c>
      <c r="I585" s="27">
        <f>VLOOKUP($C585,Demographics!$A$2:$V$2860,22,FALSE)/100</f>
        <v>0.64910000000000001</v>
      </c>
      <c r="J585" s="25">
        <f>VLOOKUP($C585,Demographics!$A$2:$V$2860,5,FALSE)/100</f>
        <v>7.9000000000000008E-3</v>
      </c>
      <c r="K585" s="26">
        <f>VLOOKUP($C585,Demographics!$A$2:$V$2860,6,FALSE)/100</f>
        <v>1.23E-2</v>
      </c>
      <c r="L585" s="26">
        <f>VLOOKUP($C585,Demographics!$A$2:$V$2860,7,FALSE)/100</f>
        <v>4.4000000000000003E-3</v>
      </c>
      <c r="M585" s="26">
        <f>VLOOKUP($C585,Demographics!$A$2:$V$2860,8,FALSE)/100</f>
        <v>1.41E-2</v>
      </c>
      <c r="N585" s="26">
        <f>VLOOKUP($C585,Demographics!$A$2:$V$2860,9,FALSE)/100</f>
        <v>7.9299999999999995E-2</v>
      </c>
      <c r="O585" s="26">
        <f>VLOOKUP($C585,Demographics!$A$2:$V$2860,10,FALSE)/100</f>
        <v>0.82640000000000002</v>
      </c>
      <c r="P585" s="26">
        <f>VLOOKUP($C585,Demographics!$A$2:$V$2860,11,FALSE)/100</f>
        <v>5.5500000000000001E-2</v>
      </c>
      <c r="Q585" s="26">
        <f>VLOOKUP($C585,Demographics!$A$2:$V$2860,12,FALSE)/100</f>
        <v>0.50840000000000007</v>
      </c>
      <c r="R585" s="26">
        <f>VLOOKUP($C585,Demographics!$A$2:$V$2860,13,FALSE)/100</f>
        <v>0.49159999999999998</v>
      </c>
      <c r="S585" s="26">
        <f>VLOOKUP($C585,Demographics!$A$2:$V$2860,14,FALSE)/100</f>
        <v>0</v>
      </c>
      <c r="T585" s="26">
        <f>VLOOKUP($C585,Demographics!$A$2:$V$2860,15,FALSE)/100</f>
        <v>4.4000000000000003E-3</v>
      </c>
      <c r="U585" s="26">
        <f>VLOOKUP($C585,Demographics!$A$2:$V$2860,16,FALSE)/100</f>
        <v>0.12269999999999999</v>
      </c>
      <c r="V585" s="26">
        <f>VLOOKUP($C585,Demographics!$A$2:$V$2860,17,FALSE)/100</f>
        <v>0.25239999999999996</v>
      </c>
      <c r="W585" s="26">
        <f>VLOOKUP($C585,Demographics!$A$2:$V$2860,18,FALSE)/100</f>
        <v>1.6899999999999998E-2</v>
      </c>
      <c r="X585" s="27">
        <f>VLOOKUP($C585,Demographics!$A$2:$V$2860,19,FALSE)/100</f>
        <v>0</v>
      </c>
      <c r="Y585" s="68">
        <f>IF(VLOOKUP($C585,MSP_HSPE!$B$2:$F$671,2,0)=0,"",VLOOKUP($C585,MSP_HSPE!$B$2:$F$671,2,0))</f>
        <v>3.45</v>
      </c>
      <c r="Z585" s="69">
        <f>IF(VLOOKUP($C585,MSP_HSPE!$B$2:$F$671,4,0)=0,"",VLOOKUP($C585,MSP_HSPE!$B$2:$F$671,4,0))</f>
        <v>3.28</v>
      </c>
      <c r="AA585" s="69">
        <f>IF(VLOOKUP($C585,EOC!$A$2:$F$1091,2,0)=0,"",VLOOKUP($C585,EOC!$A$2:$F$1091,2,0))</f>
        <v>2.4180000000000001</v>
      </c>
      <c r="AB585" s="69">
        <f>IF(VLOOKUP($C585,EOC!$A$2:$F$1091,4,0)=0,"",VLOOKUP($C585,EOC!$A$2:$F$1091,4,0))</f>
        <v>3.3860000000000001</v>
      </c>
      <c r="AC585" s="70">
        <f>IF(VLOOKUP($C585,EOC!$A$2:$F$1091,6,0)=0,"",VLOOKUP($C585,EOC!$A$2:$F$1091,6,0))</f>
        <v>3.1389999999999998</v>
      </c>
      <c r="AD585" s="65">
        <f>Y585-(Modeling!$H$4+'High Schools'!V551*Modeling!$H$5)</f>
        <v>0.73315736982224289</v>
      </c>
      <c r="AE585" s="66">
        <f>Z585-(Modeling!$I$4+V585*Modeling!$I$5)</f>
        <v>0.13772244925957855</v>
      </c>
      <c r="AF585" s="64">
        <f>AA585-(Modeling!$J$4+V585*Modeling!$J$5)</f>
        <v>0.21450395456496585</v>
      </c>
      <c r="AG585" s="62">
        <f>AC585-(Modeling!$K$4+V585*Modeling!$K$5)</f>
        <v>0.28152993426032635</v>
      </c>
      <c r="AH585" s="67">
        <f t="shared" si="18"/>
        <v>1.3669137079071136</v>
      </c>
      <c r="AI585" s="94">
        <f t="shared" si="19"/>
        <v>82</v>
      </c>
    </row>
    <row r="586" spans="1:35" x14ac:dyDescent="0.2">
      <c r="A586" s="36" t="s">
        <v>1349</v>
      </c>
      <c r="B586" s="35" t="s">
        <v>64</v>
      </c>
      <c r="C586" s="53">
        <v>5950</v>
      </c>
      <c r="D586" s="28" t="str">
        <f>VLOOKUP($C586,Demographics!$A$2:$V$2860,2,FALSE)</f>
        <v>X</v>
      </c>
      <c r="E586" s="28" t="str">
        <f>VLOOKUP($C586,Demographics!$A$2:$V$2860,3,FALSE)</f>
        <v xml:space="preserve">9-12      </v>
      </c>
      <c r="F586" s="28">
        <f>VLOOKUP($C586,Demographics!$A$2:$V$2860,4,FALSE)</f>
        <v>267</v>
      </c>
      <c r="G586" s="29">
        <f>VLOOKUP($C586,Demographics!$A$2:$V$2860,20,FALSE)</f>
        <v>0</v>
      </c>
      <c r="H586" s="29">
        <f>VLOOKUP($C586,Demographics!$A$2:$V$2860,21,FALSE)</f>
        <v>0</v>
      </c>
      <c r="I586" s="27">
        <f>VLOOKUP($C586,Demographics!$A$2:$V$2860,22,FALSE)/100</f>
        <v>0</v>
      </c>
      <c r="J586" s="25">
        <f>VLOOKUP($C586,Demographics!$A$2:$V$2860,5,FALSE)/100</f>
        <v>1.4999999999999999E-2</v>
      </c>
      <c r="K586" s="26">
        <f>VLOOKUP($C586,Demographics!$A$2:$V$2860,6,FALSE)/100</f>
        <v>3.3700000000000001E-2</v>
      </c>
      <c r="L586" s="26">
        <f>VLOOKUP($C586,Demographics!$A$2:$V$2860,7,FALSE)/100</f>
        <v>2.6200000000000001E-2</v>
      </c>
      <c r="M586" s="26">
        <f>VLOOKUP($C586,Demographics!$A$2:$V$2860,8,FALSE)/100</f>
        <v>0.11990000000000001</v>
      </c>
      <c r="N586" s="26">
        <f>VLOOKUP($C586,Demographics!$A$2:$V$2860,9,FALSE)/100</f>
        <v>0.13109999999999999</v>
      </c>
      <c r="O586" s="26">
        <f>VLOOKUP($C586,Demographics!$A$2:$V$2860,10,FALSE)/100</f>
        <v>0.61049999999999993</v>
      </c>
      <c r="P586" s="26">
        <f>VLOOKUP($C586,Demographics!$A$2:$V$2860,11,FALSE)/100</f>
        <v>6.3700000000000007E-2</v>
      </c>
      <c r="Q586" s="26">
        <f>VLOOKUP($C586,Demographics!$A$2:$V$2860,12,FALSE)/100</f>
        <v>0.76780000000000004</v>
      </c>
      <c r="R586" s="26">
        <f>VLOOKUP($C586,Demographics!$A$2:$V$2860,13,FALSE)/100</f>
        <v>0.23219999999999999</v>
      </c>
      <c r="S586" s="26">
        <f>VLOOKUP($C586,Demographics!$A$2:$V$2860,14,FALSE)/100</f>
        <v>0</v>
      </c>
      <c r="T586" s="26">
        <f>VLOOKUP($C586,Demographics!$A$2:$V$2860,15,FALSE)/100</f>
        <v>0</v>
      </c>
      <c r="U586" s="26">
        <f>VLOOKUP($C586,Demographics!$A$2:$V$2860,16,FALSE)/100</f>
        <v>0</v>
      </c>
      <c r="V586" s="26">
        <f>VLOOKUP($C586,Demographics!$A$2:$V$2860,17,FALSE)/100</f>
        <v>0</v>
      </c>
      <c r="W586" s="26">
        <f>VLOOKUP($C586,Demographics!$A$2:$V$2860,18,FALSE)/100</f>
        <v>0</v>
      </c>
      <c r="X586" s="27">
        <f>VLOOKUP($C586,Demographics!$A$2:$V$2860,19,FALSE)/100</f>
        <v>0</v>
      </c>
      <c r="Y586" s="68">
        <f>IF(VLOOKUP($C586,MSP_HSPE!$B$2:$F$671,2,0)=0,"",VLOOKUP($C586,MSP_HSPE!$B$2:$F$671,2,0))</f>
        <v>1.59</v>
      </c>
      <c r="Z586" s="69">
        <f>IF(VLOOKUP($C586,MSP_HSPE!$B$2:$F$671,4,0)=0,"",VLOOKUP($C586,MSP_HSPE!$B$2:$F$671,4,0))</f>
        <v>1.665</v>
      </c>
      <c r="AA586" s="69">
        <f>IF(VLOOKUP($C586,EOC!$A$2:$F$1091,2,0)=0,"",VLOOKUP($C586,EOC!$A$2:$F$1091,2,0))</f>
        <v>0.95199999999999985</v>
      </c>
      <c r="AB586" s="69" t="str">
        <f>IF(VLOOKUP($C586,EOC!$A$2:$F$1091,4,0)=0,"",VLOOKUP($C586,EOC!$A$2:$F$1091,4,0))</f>
        <v/>
      </c>
      <c r="AC586" s="70" t="str">
        <f>IF(VLOOKUP($C586,EOC!$A$2:$F$1091,6,0)=0,"",VLOOKUP($C586,EOC!$A$2:$F$1091,6,0))</f>
        <v/>
      </c>
      <c r="AD586" s="65">
        <f>Y586-(Modeling!$H$4+'High Schools'!V655*Modeling!$H$5)</f>
        <v>-1.532401915358282</v>
      </c>
      <c r="AE586" s="66">
        <f>Z586-(Modeling!$I$4+V586*Modeling!$I$5)</f>
        <v>-1.7299609501079667</v>
      </c>
      <c r="AF586" s="64">
        <f>AA586-(Modeling!$J$4+V586*Modeling!$J$5)</f>
        <v>-1.4983667873859501</v>
      </c>
      <c r="AG586" s="62"/>
      <c r="AH586" s="67">
        <f t="shared" si="18"/>
        <v>-4.7607296528521985</v>
      </c>
      <c r="AI586" s="94">
        <f t="shared" si="19"/>
        <v>495</v>
      </c>
    </row>
    <row r="587" spans="1:35" x14ac:dyDescent="0.2">
      <c r="A587" s="36" t="s">
        <v>1349</v>
      </c>
      <c r="B587" s="35" t="s">
        <v>406</v>
      </c>
      <c r="C587" s="53">
        <v>5951</v>
      </c>
      <c r="D587" s="28" t="str">
        <f>VLOOKUP($C587,Demographics!$A$2:$V$2860,2,FALSE)</f>
        <v>X</v>
      </c>
      <c r="E587" s="28" t="str">
        <f>VLOOKUP($C587,Demographics!$A$2:$V$2860,3,FALSE)</f>
        <v xml:space="preserve">9-12      </v>
      </c>
      <c r="F587" s="28">
        <f>VLOOKUP($C587,Demographics!$A$2:$V$2860,4,FALSE)</f>
        <v>0</v>
      </c>
      <c r="G587" s="29">
        <f>VLOOKUP($C587,Demographics!$A$2:$V$2860,20,FALSE)</f>
        <v>0</v>
      </c>
      <c r="H587" s="29">
        <f>VLOOKUP($C587,Demographics!$A$2:$V$2860,21,FALSE)</f>
        <v>0</v>
      </c>
      <c r="I587" s="27">
        <f>VLOOKUP($C587,Demographics!$A$2:$V$2860,22,FALSE)/100</f>
        <v>0</v>
      </c>
      <c r="J587" s="25">
        <f>VLOOKUP($C587,Demographics!$A$2:$V$2860,5,FALSE)/100</f>
        <v>0</v>
      </c>
      <c r="K587" s="26">
        <f>VLOOKUP($C587,Demographics!$A$2:$V$2860,6,FALSE)/100</f>
        <v>0</v>
      </c>
      <c r="L587" s="26">
        <f>VLOOKUP($C587,Demographics!$A$2:$V$2860,7,FALSE)/100</f>
        <v>0</v>
      </c>
      <c r="M587" s="26">
        <f>VLOOKUP($C587,Demographics!$A$2:$V$2860,8,FALSE)/100</f>
        <v>0</v>
      </c>
      <c r="N587" s="26">
        <f>VLOOKUP($C587,Demographics!$A$2:$V$2860,9,FALSE)/100</f>
        <v>0</v>
      </c>
      <c r="O587" s="26">
        <f>VLOOKUP($C587,Demographics!$A$2:$V$2860,10,FALSE)/100</f>
        <v>0</v>
      </c>
      <c r="P587" s="26">
        <f>VLOOKUP($C587,Demographics!$A$2:$V$2860,11,FALSE)/100</f>
        <v>0</v>
      </c>
      <c r="Q587" s="26">
        <f>VLOOKUP($C587,Demographics!$A$2:$V$2860,12,FALSE)/100</f>
        <v>0</v>
      </c>
      <c r="R587" s="26">
        <f>VLOOKUP($C587,Demographics!$A$2:$V$2860,13,FALSE)/100</f>
        <v>0</v>
      </c>
      <c r="S587" s="26">
        <f>VLOOKUP($C587,Demographics!$A$2:$V$2860,14,FALSE)/100</f>
        <v>0</v>
      </c>
      <c r="T587" s="26">
        <f>VLOOKUP($C587,Demographics!$A$2:$V$2860,15,FALSE)/100</f>
        <v>0</v>
      </c>
      <c r="U587" s="26">
        <f>VLOOKUP($C587,Demographics!$A$2:$V$2860,16,FALSE)/100</f>
        <v>0</v>
      </c>
      <c r="V587" s="26">
        <f>VLOOKUP($C587,Demographics!$A$2:$V$2860,17,FALSE)/100</f>
        <v>0</v>
      </c>
      <c r="W587" s="26">
        <f>VLOOKUP($C587,Demographics!$A$2:$V$2860,18,FALSE)/100</f>
        <v>0</v>
      </c>
      <c r="X587" s="27">
        <f>VLOOKUP($C587,Demographics!$A$2:$V$2860,19,FALSE)/100</f>
        <v>0</v>
      </c>
      <c r="Y587" s="68">
        <f>IF(VLOOKUP($C587,MSP_HSPE!$B$2:$F$671,2,0)=0,"",VLOOKUP($C587,MSP_HSPE!$B$2:$F$671,2,0))</f>
        <v>1.82</v>
      </c>
      <c r="Z587" s="69">
        <f>IF(VLOOKUP($C587,MSP_HSPE!$B$2:$F$671,4,0)=0,"",VLOOKUP($C587,MSP_HSPE!$B$2:$F$671,4,0))</f>
        <v>1.5</v>
      </c>
      <c r="AA587" s="69" t="str">
        <f>IF(VLOOKUP($C587,EOC!$A$2:$F$1091,2,0)=0,"",VLOOKUP($C587,EOC!$A$2:$F$1091,2,0))</f>
        <v/>
      </c>
      <c r="AB587" s="69" t="str">
        <f>IF(VLOOKUP($C587,EOC!$A$2:$F$1091,4,0)=0,"",VLOOKUP($C587,EOC!$A$2:$F$1091,4,0))</f>
        <v/>
      </c>
      <c r="AC587" s="70" t="str">
        <f>IF(VLOOKUP($C587,EOC!$A$2:$F$1091,6,0)=0,"",VLOOKUP($C587,EOC!$A$2:$F$1091,6,0))</f>
        <v/>
      </c>
      <c r="AD587" s="65">
        <f>Y587-(Modeling!$H$4+'High Schools'!V656*Modeling!$H$5)</f>
        <v>-1.1981414875712162</v>
      </c>
      <c r="AE587" s="66">
        <f>Z587-(Modeling!$I$4+V587*Modeling!$I$5)</f>
        <v>-1.8949609501079667</v>
      </c>
      <c r="AF587" s="63"/>
      <c r="AG587" s="62"/>
      <c r="AH587" s="67">
        <f t="shared" si="18"/>
        <v>-3.0931024376791827</v>
      </c>
      <c r="AI587" s="94">
        <f t="shared" si="19"/>
        <v>472</v>
      </c>
    </row>
    <row r="588" spans="1:35" x14ac:dyDescent="0.2">
      <c r="A588" s="36" t="s">
        <v>316</v>
      </c>
      <c r="B588" s="35" t="s">
        <v>213</v>
      </c>
      <c r="C588" s="53">
        <v>3600</v>
      </c>
      <c r="D588" s="28" t="str">
        <f>VLOOKUP($C588,Demographics!$A$2:$V$2860,2,FALSE)</f>
        <v>P</v>
      </c>
      <c r="E588" s="28" t="str">
        <f>VLOOKUP($C588,Demographics!$A$2:$V$2860,3,FALSE)</f>
        <v xml:space="preserve">10-12     </v>
      </c>
      <c r="F588" s="28">
        <f>VLOOKUP($C588,Demographics!$A$2:$V$2860,4,FALSE)</f>
        <v>1398</v>
      </c>
      <c r="G588" s="29">
        <f>VLOOKUP($C588,Demographics!$A$2:$V$2860,20,FALSE)</f>
        <v>20</v>
      </c>
      <c r="H588" s="29">
        <f>VLOOKUP($C588,Demographics!$A$2:$V$2860,21,FALSE)</f>
        <v>13.8</v>
      </c>
      <c r="I588" s="27">
        <f>VLOOKUP($C588,Demographics!$A$2:$V$2860,22,FALSE)/100</f>
        <v>0.66200000000000003</v>
      </c>
      <c r="J588" s="25">
        <f>VLOOKUP($C588,Demographics!$A$2:$V$2860,5,FALSE)/100</f>
        <v>2.0999999999999999E-3</v>
      </c>
      <c r="K588" s="26">
        <f>VLOOKUP($C588,Demographics!$A$2:$V$2860,6,FALSE)/100</f>
        <v>0.10869999999999999</v>
      </c>
      <c r="L588" s="26">
        <f>VLOOKUP($C588,Demographics!$A$2:$V$2860,7,FALSE)/100</f>
        <v>5.0000000000000001E-3</v>
      </c>
      <c r="M588" s="26">
        <f>VLOOKUP($C588,Demographics!$A$2:$V$2860,8,FALSE)/100</f>
        <v>0.10300000000000001</v>
      </c>
      <c r="N588" s="26">
        <f>VLOOKUP($C588,Demographics!$A$2:$V$2860,9,FALSE)/100</f>
        <v>0.1009</v>
      </c>
      <c r="O588" s="26">
        <f>VLOOKUP($C588,Demographics!$A$2:$V$2860,10,FALSE)/100</f>
        <v>0.55289999999999995</v>
      </c>
      <c r="P588" s="26">
        <f>VLOOKUP($C588,Demographics!$A$2:$V$2860,11,FALSE)/100</f>
        <v>0.1273</v>
      </c>
      <c r="Q588" s="26">
        <f>VLOOKUP($C588,Demographics!$A$2:$V$2860,12,FALSE)/100</f>
        <v>0.50719999999999998</v>
      </c>
      <c r="R588" s="26">
        <f>VLOOKUP($C588,Demographics!$A$2:$V$2860,13,FALSE)/100</f>
        <v>0.49280000000000002</v>
      </c>
      <c r="S588" s="26">
        <f>VLOOKUP($C588,Demographics!$A$2:$V$2860,14,FALSE)/100</f>
        <v>0</v>
      </c>
      <c r="T588" s="26">
        <f>VLOOKUP($C588,Demographics!$A$2:$V$2860,15,FALSE)/100</f>
        <v>1.49E-2</v>
      </c>
      <c r="U588" s="26">
        <f>VLOOKUP($C588,Demographics!$A$2:$V$2860,16,FALSE)/100</f>
        <v>8.1900000000000001E-2</v>
      </c>
      <c r="V588" s="26">
        <f>VLOOKUP($C588,Demographics!$A$2:$V$2860,17,FALSE)/100</f>
        <v>0.29930000000000001</v>
      </c>
      <c r="W588" s="26">
        <f>VLOOKUP($C588,Demographics!$A$2:$V$2860,18,FALSE)/100</f>
        <v>4.5400000000000003E-2</v>
      </c>
      <c r="X588" s="27">
        <f>VLOOKUP($C588,Demographics!$A$2:$V$2860,19,FALSE)/100</f>
        <v>7.000000000000001E-4</v>
      </c>
      <c r="Y588" s="68">
        <f>IF(VLOOKUP($C588,MSP_HSPE!$B$2:$F$671,2,0)=0,"",VLOOKUP($C588,MSP_HSPE!$B$2:$F$671,2,0))</f>
        <v>3.45</v>
      </c>
      <c r="Z588" s="69">
        <f>IF(VLOOKUP($C588,MSP_HSPE!$B$2:$F$671,4,0)=0,"",VLOOKUP($C588,MSP_HSPE!$B$2:$F$671,4,0))</f>
        <v>3.3979999999999997</v>
      </c>
      <c r="AA588" s="69">
        <f>IF(VLOOKUP($C588,EOC!$A$2:$F$1091,2,0)=0,"",VLOOKUP($C588,EOC!$A$2:$F$1091,2,0))</f>
        <v>1.69</v>
      </c>
      <c r="AB588" s="69">
        <f>IF(VLOOKUP($C588,EOC!$A$2:$F$1091,4,0)=0,"",VLOOKUP($C588,EOC!$A$2:$F$1091,4,0))</f>
        <v>2.3980000000000001</v>
      </c>
      <c r="AC588" s="70">
        <f>IF(VLOOKUP($C588,EOC!$A$2:$F$1091,6,0)=0,"",VLOOKUP($C588,EOC!$A$2:$F$1091,6,0))</f>
        <v>2.84</v>
      </c>
      <c r="AD588" s="65">
        <f>Y588-(Modeling!$H$4+'High Schools'!V372*Modeling!$H$5)</f>
        <v>7.9003562440178587E-2</v>
      </c>
      <c r="AE588" s="66">
        <f>Z588-(Modeling!$I$4+V588*Modeling!$I$5)</f>
        <v>0.30267510944316722</v>
      </c>
      <c r="AF588" s="64">
        <f>AA588-(Modeling!$J$4+V588*Modeling!$J$5)</f>
        <v>-0.46762347096000267</v>
      </c>
      <c r="AG588" s="62">
        <f>AC588-(Modeling!$K$4+V588*Modeling!$K$5)</f>
        <v>5.0614147445614766E-2</v>
      </c>
      <c r="AH588" s="67">
        <f t="shared" si="18"/>
        <v>-3.5330651631042098E-2</v>
      </c>
      <c r="AI588" s="94">
        <f t="shared" si="19"/>
        <v>304</v>
      </c>
    </row>
    <row r="589" spans="1:35" x14ac:dyDescent="0.2">
      <c r="A589" s="36" t="s">
        <v>316</v>
      </c>
      <c r="B589" s="35" t="s">
        <v>1230</v>
      </c>
      <c r="C589" s="53">
        <v>1790</v>
      </c>
      <c r="D589" s="28" t="str">
        <f>VLOOKUP($C589,Demographics!$A$2:$V$2860,2,FALSE)</f>
        <v>S</v>
      </c>
      <c r="E589" s="28" t="str">
        <f>VLOOKUP($C589,Demographics!$A$2:$V$2860,3,FALSE)</f>
        <v xml:space="preserve">K-12      </v>
      </c>
      <c r="F589" s="28">
        <f>VLOOKUP($C589,Demographics!$A$2:$V$2860,4,FALSE)</f>
        <v>24</v>
      </c>
      <c r="G589" s="29">
        <f>VLOOKUP($C589,Demographics!$A$2:$V$2860,20,FALSE)</f>
        <v>0</v>
      </c>
      <c r="H589" s="29">
        <f>VLOOKUP($C589,Demographics!$A$2:$V$2860,21,FALSE)</f>
        <v>0</v>
      </c>
      <c r="I589" s="27">
        <f>VLOOKUP($C589,Demographics!$A$2:$V$2860,22,FALSE)/100</f>
        <v>0</v>
      </c>
      <c r="J589" s="25">
        <f>VLOOKUP($C589,Demographics!$A$2:$V$2860,5,FALSE)/100</f>
        <v>0</v>
      </c>
      <c r="K589" s="26">
        <f>VLOOKUP($C589,Demographics!$A$2:$V$2860,6,FALSE)/100</f>
        <v>8.3299999999999999E-2</v>
      </c>
      <c r="L589" s="26">
        <f>VLOOKUP($C589,Demographics!$A$2:$V$2860,7,FALSE)/100</f>
        <v>0</v>
      </c>
      <c r="M589" s="26">
        <f>VLOOKUP($C589,Demographics!$A$2:$V$2860,8,FALSE)/100</f>
        <v>0.16670000000000001</v>
      </c>
      <c r="N589" s="26">
        <f>VLOOKUP($C589,Demographics!$A$2:$V$2860,9,FALSE)/100</f>
        <v>0.125</v>
      </c>
      <c r="O589" s="26">
        <f>VLOOKUP($C589,Demographics!$A$2:$V$2860,10,FALSE)/100</f>
        <v>0.375</v>
      </c>
      <c r="P589" s="26">
        <f>VLOOKUP($C589,Demographics!$A$2:$V$2860,11,FALSE)/100</f>
        <v>0.25</v>
      </c>
      <c r="Q589" s="26">
        <f>VLOOKUP($C589,Demographics!$A$2:$V$2860,12,FALSE)/100</f>
        <v>0.66670000000000007</v>
      </c>
      <c r="R589" s="26">
        <f>VLOOKUP($C589,Demographics!$A$2:$V$2860,13,FALSE)/100</f>
        <v>0.33329999999999999</v>
      </c>
      <c r="S589" s="26">
        <f>VLOOKUP($C589,Demographics!$A$2:$V$2860,14,FALSE)/100</f>
        <v>0</v>
      </c>
      <c r="T589" s="26">
        <f>VLOOKUP($C589,Demographics!$A$2:$V$2860,15,FALSE)/100</f>
        <v>0</v>
      </c>
      <c r="U589" s="26">
        <f>VLOOKUP($C589,Demographics!$A$2:$V$2860,16,FALSE)/100</f>
        <v>0.96550000000000002</v>
      </c>
      <c r="V589" s="26">
        <f>VLOOKUP($C589,Demographics!$A$2:$V$2860,17,FALSE)/100</f>
        <v>0.4138</v>
      </c>
      <c r="W589" s="26">
        <f>VLOOKUP($C589,Demographics!$A$2:$V$2860,18,FALSE)/100</f>
        <v>0</v>
      </c>
      <c r="X589" s="27">
        <f>VLOOKUP($C589,Demographics!$A$2:$V$2860,19,FALSE)/100</f>
        <v>0</v>
      </c>
      <c r="Y589" s="68" t="str">
        <f>IF(VLOOKUP($C589,MSP_HSPE!$B$2:$F$671,2,0)=0,"",VLOOKUP($C589,MSP_HSPE!$B$2:$F$671,2,0))</f>
        <v/>
      </c>
      <c r="Z589" s="69" t="str">
        <f>IF(VLOOKUP($C589,MSP_HSPE!$B$2:$F$671,4,0)=0,"",VLOOKUP($C589,MSP_HSPE!$B$2:$F$671,4,0))</f>
        <v/>
      </c>
      <c r="AA589" s="69" t="str">
        <f>IF(VLOOKUP($C589,EOC!$A$2:$F$1091,2,0)=0,"",VLOOKUP($C589,EOC!$A$2:$F$1091,2,0))</f>
        <v/>
      </c>
      <c r="AB589" s="69" t="str">
        <f>IF(VLOOKUP($C589,EOC!$A$2:$F$1091,4,0)=0,"",VLOOKUP($C589,EOC!$A$2:$F$1091,4,0))</f>
        <v/>
      </c>
      <c r="AC589" s="70" t="str">
        <f>IF(VLOOKUP($C589,EOC!$A$2:$F$1091,6,0)=0,"",VLOOKUP($C589,EOC!$A$2:$F$1091,6,0))</f>
        <v/>
      </c>
      <c r="AD589" s="67"/>
      <c r="AE589" s="63"/>
      <c r="AF589" s="63"/>
      <c r="AG589" s="62"/>
      <c r="AH589" s="67" t="str">
        <f t="shared" si="18"/>
        <v/>
      </c>
      <c r="AI589" s="94" t="str">
        <f t="shared" si="19"/>
        <v/>
      </c>
    </row>
    <row r="590" spans="1:35" x14ac:dyDescent="0.2">
      <c r="A590" s="36" t="s">
        <v>1286</v>
      </c>
      <c r="B590" s="35" t="s">
        <v>1287</v>
      </c>
      <c r="C590" s="53">
        <v>5223</v>
      </c>
      <c r="D590" s="28" t="str">
        <f>VLOOKUP($C590,Demographics!$A$2:$V$2860,2,FALSE)</f>
        <v>P</v>
      </c>
      <c r="E590" s="28" t="str">
        <f>VLOOKUP($C590,Demographics!$A$2:$V$2860,3,FALSE)</f>
        <v xml:space="preserve">9-12      </v>
      </c>
      <c r="F590" s="28">
        <f>VLOOKUP($C590,Demographics!$A$2:$V$2860,4,FALSE)</f>
        <v>21</v>
      </c>
      <c r="G590" s="29">
        <f>VLOOKUP($C590,Demographics!$A$2:$V$2860,20,FALSE)</f>
        <v>3</v>
      </c>
      <c r="H590" s="29">
        <f>VLOOKUP($C590,Demographics!$A$2:$V$2860,21,FALSE)</f>
        <v>11</v>
      </c>
      <c r="I590" s="27">
        <f>VLOOKUP($C590,Demographics!$A$2:$V$2860,22,FALSE)/100</f>
        <v>0.71430000000000005</v>
      </c>
      <c r="J590" s="25">
        <f>VLOOKUP($C590,Demographics!$A$2:$V$2860,5,FALSE)/100</f>
        <v>0</v>
      </c>
      <c r="K590" s="26">
        <f>VLOOKUP($C590,Demographics!$A$2:$V$2860,6,FALSE)/100</f>
        <v>0</v>
      </c>
      <c r="L590" s="26">
        <f>VLOOKUP($C590,Demographics!$A$2:$V$2860,7,FALSE)/100</f>
        <v>0</v>
      </c>
      <c r="M590" s="26">
        <f>VLOOKUP($C590,Demographics!$A$2:$V$2860,8,FALSE)/100</f>
        <v>0</v>
      </c>
      <c r="N590" s="26">
        <f>VLOOKUP($C590,Demographics!$A$2:$V$2860,9,FALSE)/100</f>
        <v>0</v>
      </c>
      <c r="O590" s="26">
        <f>VLOOKUP($C590,Demographics!$A$2:$V$2860,10,FALSE)/100</f>
        <v>0.95239999999999991</v>
      </c>
      <c r="P590" s="26">
        <f>VLOOKUP($C590,Demographics!$A$2:$V$2860,11,FALSE)/100</f>
        <v>4.7599999999999996E-2</v>
      </c>
      <c r="Q590" s="26">
        <f>VLOOKUP($C590,Demographics!$A$2:$V$2860,12,FALSE)/100</f>
        <v>0.42859999999999998</v>
      </c>
      <c r="R590" s="26">
        <f>VLOOKUP($C590,Demographics!$A$2:$V$2860,13,FALSE)/100</f>
        <v>0.57140000000000002</v>
      </c>
      <c r="S590" s="26">
        <f>VLOOKUP($C590,Demographics!$A$2:$V$2860,14,FALSE)/100</f>
        <v>0</v>
      </c>
      <c r="T590" s="26">
        <f>VLOOKUP($C590,Demographics!$A$2:$V$2860,15,FALSE)/100</f>
        <v>0</v>
      </c>
      <c r="U590" s="26">
        <f>VLOOKUP($C590,Demographics!$A$2:$V$2860,16,FALSE)/100</f>
        <v>0.13639999999999999</v>
      </c>
      <c r="V590" s="26">
        <f>VLOOKUP($C590,Demographics!$A$2:$V$2860,17,FALSE)/100</f>
        <v>0.63639999999999997</v>
      </c>
      <c r="W590" s="26">
        <f>VLOOKUP($C590,Demographics!$A$2:$V$2860,18,FALSE)/100</f>
        <v>0</v>
      </c>
      <c r="X590" s="27">
        <f>VLOOKUP($C590,Demographics!$A$2:$V$2860,19,FALSE)/100</f>
        <v>0</v>
      </c>
      <c r="Y590" s="68" t="str">
        <f>IF(VLOOKUP($C590,MSP_HSPE!$B$2:$F$671,2,0)=0,"",VLOOKUP($C590,MSP_HSPE!$B$2:$F$671,2,0))</f>
        <v/>
      </c>
      <c r="Z590" s="69" t="str">
        <f>IF(VLOOKUP($C590,MSP_HSPE!$B$2:$F$671,4,0)=0,"",VLOOKUP($C590,MSP_HSPE!$B$2:$F$671,4,0))</f>
        <v/>
      </c>
      <c r="AA590" s="69" t="str">
        <f>IF(VLOOKUP($C590,EOC!$A$2:$F$1091,2,0)=0,"",VLOOKUP($C590,EOC!$A$2:$F$1091,2,0))</f>
        <v/>
      </c>
      <c r="AB590" s="69" t="str">
        <f>IF(VLOOKUP($C590,EOC!$A$2:$F$1091,4,0)=0,"",VLOOKUP($C590,EOC!$A$2:$F$1091,4,0))</f>
        <v/>
      </c>
      <c r="AC590" s="70">
        <f>IF(VLOOKUP($C590,EOC!$A$2:$F$1091,6,0)=0,"",VLOOKUP($C590,EOC!$A$2:$F$1091,6,0))</f>
        <v>1.8179999999999998</v>
      </c>
      <c r="AD590" s="67"/>
      <c r="AE590" s="63"/>
      <c r="AF590" s="63"/>
      <c r="AG590" s="62">
        <f>AC590-(Modeling!$K$4+V590*Modeling!$K$5)</f>
        <v>-0.48202149722899645</v>
      </c>
      <c r="AH590" s="67">
        <f t="shared" si="18"/>
        <v>-0.48202149722899645</v>
      </c>
      <c r="AI590" s="94">
        <f t="shared" si="19"/>
        <v>361</v>
      </c>
    </row>
    <row r="591" spans="1:35" x14ac:dyDescent="0.2">
      <c r="A591" s="36" t="s">
        <v>443</v>
      </c>
      <c r="B591" s="35" t="s">
        <v>545</v>
      </c>
      <c r="C591" s="53">
        <v>3423</v>
      </c>
      <c r="D591" s="28" t="str">
        <f>VLOOKUP($C591,Demographics!$A$2:$V$2860,2,FALSE)</f>
        <v>P</v>
      </c>
      <c r="E591" s="28" t="str">
        <f>VLOOKUP($C591,Demographics!$A$2:$V$2860,3,FALSE)</f>
        <v xml:space="preserve">9-12      </v>
      </c>
      <c r="F591" s="28">
        <f>VLOOKUP($C591,Demographics!$A$2:$V$2860,4,FALSE)</f>
        <v>1325</v>
      </c>
      <c r="G591" s="29">
        <f>VLOOKUP($C591,Demographics!$A$2:$V$2860,20,FALSE)</f>
        <v>19</v>
      </c>
      <c r="H591" s="29">
        <f>VLOOKUP($C591,Demographics!$A$2:$V$2860,21,FALSE)</f>
        <v>13.6</v>
      </c>
      <c r="I591" s="27">
        <f>VLOOKUP($C591,Demographics!$A$2:$V$2860,22,FALSE)/100</f>
        <v>0.71010000000000006</v>
      </c>
      <c r="J591" s="25">
        <f>VLOOKUP($C591,Demographics!$A$2:$V$2860,5,FALSE)/100</f>
        <v>1.06E-2</v>
      </c>
      <c r="K591" s="26">
        <f>VLOOKUP($C591,Demographics!$A$2:$V$2860,6,FALSE)/100</f>
        <v>5.5099999999999996E-2</v>
      </c>
      <c r="L591" s="26">
        <f>VLOOKUP($C591,Demographics!$A$2:$V$2860,7,FALSE)/100</f>
        <v>6.0000000000000001E-3</v>
      </c>
      <c r="M591" s="26">
        <f>VLOOKUP($C591,Demographics!$A$2:$V$2860,8,FALSE)/100</f>
        <v>3.7000000000000005E-2</v>
      </c>
      <c r="N591" s="26">
        <f>VLOOKUP($C591,Demographics!$A$2:$V$2860,9,FALSE)/100</f>
        <v>7.17E-2</v>
      </c>
      <c r="O591" s="26">
        <f>VLOOKUP($C591,Demographics!$A$2:$V$2860,10,FALSE)/100</f>
        <v>0.78939999999999999</v>
      </c>
      <c r="P591" s="26">
        <f>VLOOKUP($C591,Demographics!$A$2:$V$2860,11,FALSE)/100</f>
        <v>3.0200000000000001E-2</v>
      </c>
      <c r="Q591" s="26">
        <f>VLOOKUP($C591,Demographics!$A$2:$V$2860,12,FALSE)/100</f>
        <v>0.50490000000000002</v>
      </c>
      <c r="R591" s="26">
        <f>VLOOKUP($C591,Demographics!$A$2:$V$2860,13,FALSE)/100</f>
        <v>0.49509999999999998</v>
      </c>
      <c r="S591" s="26">
        <f>VLOOKUP($C591,Demographics!$A$2:$V$2860,14,FALSE)/100</f>
        <v>0</v>
      </c>
      <c r="T591" s="26">
        <f>VLOOKUP($C591,Demographics!$A$2:$V$2860,15,FALSE)/100</f>
        <v>2.3E-3</v>
      </c>
      <c r="U591" s="26">
        <f>VLOOKUP($C591,Demographics!$A$2:$V$2860,16,FALSE)/100</f>
        <v>9.9100000000000008E-2</v>
      </c>
      <c r="V591" s="26">
        <f>VLOOKUP($C591,Demographics!$A$2:$V$2860,17,FALSE)/100</f>
        <v>0.2397</v>
      </c>
      <c r="W591" s="26">
        <f>VLOOKUP($C591,Demographics!$A$2:$V$2860,18,FALSE)/100</f>
        <v>2.4199999999999999E-2</v>
      </c>
      <c r="X591" s="27">
        <f>VLOOKUP($C591,Demographics!$A$2:$V$2860,19,FALSE)/100</f>
        <v>0</v>
      </c>
      <c r="Y591" s="68">
        <f>IF(VLOOKUP($C591,MSP_HSPE!$B$2:$F$671,2,0)=0,"",VLOOKUP($C591,MSP_HSPE!$B$2:$F$671,2,0))</f>
        <v>3.43</v>
      </c>
      <c r="Z591" s="69">
        <f>IF(VLOOKUP($C591,MSP_HSPE!$B$2:$F$671,4,0)=0,"",VLOOKUP($C591,MSP_HSPE!$B$2:$F$671,4,0))</f>
        <v>3.34</v>
      </c>
      <c r="AA591" s="69">
        <f>IF(VLOOKUP($C591,EOC!$A$2:$F$1091,2,0)=0,"",VLOOKUP($C591,EOC!$A$2:$F$1091,2,0))</f>
        <v>2.2450000000000001</v>
      </c>
      <c r="AB591" s="69">
        <f>IF(VLOOKUP($C591,EOC!$A$2:$F$1091,4,0)=0,"",VLOOKUP($C591,EOC!$A$2:$F$1091,4,0))</f>
        <v>3.2330000000000001</v>
      </c>
      <c r="AC591" s="70">
        <f>IF(VLOOKUP($C591,EOC!$A$2:$F$1091,6,0)=0,"",VLOOKUP($C591,EOC!$A$2:$F$1091,6,0))</f>
        <v>3.0559999999999996</v>
      </c>
      <c r="AD591" s="65">
        <f>Y591-(Modeling!$H$4+'High Schools'!V51*Modeling!$H$5)</f>
        <v>8.3231481232107107E-2</v>
      </c>
      <c r="AE591" s="66">
        <f>Z591-(Modeling!$I$4+V591*Modeling!$I$5)</f>
        <v>0.18500818946572828</v>
      </c>
      <c r="AF591" s="64">
        <f>AA591-(Modeling!$J$4+V591*Modeling!$J$5)</f>
        <v>2.908217000562896E-2</v>
      </c>
      <c r="AG591" s="62">
        <f>AC591-(Modeling!$K$4+V591*Modeling!$K$5)</f>
        <v>0.18009348420802018</v>
      </c>
      <c r="AH591" s="67">
        <f t="shared" si="18"/>
        <v>0.47741532491148453</v>
      </c>
      <c r="AI591" s="94">
        <f t="shared" si="19"/>
        <v>216</v>
      </c>
    </row>
    <row r="592" spans="1:35" x14ac:dyDescent="0.2">
      <c r="A592" s="36" t="s">
        <v>443</v>
      </c>
      <c r="B592" s="35" t="s">
        <v>1107</v>
      </c>
      <c r="C592" s="53">
        <v>1574</v>
      </c>
      <c r="D592" s="28" t="str">
        <f>VLOOKUP($C592,Demographics!$A$2:$V$2860,2,FALSE)</f>
        <v>S</v>
      </c>
      <c r="E592" s="28" t="str">
        <f>VLOOKUP($C592,Demographics!$A$2:$V$2860,3,FALSE)</f>
        <v xml:space="preserve">K-12      </v>
      </c>
      <c r="F592" s="28">
        <f>VLOOKUP($C592,Demographics!$A$2:$V$2860,4,FALSE)</f>
        <v>37</v>
      </c>
      <c r="G592" s="29">
        <f>VLOOKUP($C592,Demographics!$A$2:$V$2860,20,FALSE)</f>
        <v>5</v>
      </c>
      <c r="H592" s="29">
        <f>VLOOKUP($C592,Demographics!$A$2:$V$2860,21,FALSE)</f>
        <v>11.9</v>
      </c>
      <c r="I592" s="27">
        <f>VLOOKUP($C592,Demographics!$A$2:$V$2860,22,FALSE)/100</f>
        <v>1</v>
      </c>
      <c r="J592" s="25">
        <f>VLOOKUP($C592,Demographics!$A$2:$V$2860,5,FALSE)/100</f>
        <v>0</v>
      </c>
      <c r="K592" s="26">
        <f>VLOOKUP($C592,Demographics!$A$2:$V$2860,6,FALSE)/100</f>
        <v>0</v>
      </c>
      <c r="L592" s="26">
        <f>VLOOKUP($C592,Demographics!$A$2:$V$2860,7,FALSE)/100</f>
        <v>0</v>
      </c>
      <c r="M592" s="26">
        <f>VLOOKUP($C592,Demographics!$A$2:$V$2860,8,FALSE)/100</f>
        <v>2.7000000000000003E-2</v>
      </c>
      <c r="N592" s="26">
        <f>VLOOKUP($C592,Demographics!$A$2:$V$2860,9,FALSE)/100</f>
        <v>0.18920000000000001</v>
      </c>
      <c r="O592" s="26">
        <f>VLOOKUP($C592,Demographics!$A$2:$V$2860,10,FALSE)/100</f>
        <v>0.72970000000000002</v>
      </c>
      <c r="P592" s="26">
        <f>VLOOKUP($C592,Demographics!$A$2:$V$2860,11,FALSE)/100</f>
        <v>5.4100000000000002E-2</v>
      </c>
      <c r="Q592" s="26">
        <f>VLOOKUP($C592,Demographics!$A$2:$V$2860,12,FALSE)/100</f>
        <v>0.75680000000000003</v>
      </c>
      <c r="R592" s="26">
        <f>VLOOKUP($C592,Demographics!$A$2:$V$2860,13,FALSE)/100</f>
        <v>0.2432</v>
      </c>
      <c r="S592" s="26">
        <f>VLOOKUP($C592,Demographics!$A$2:$V$2860,14,FALSE)/100</f>
        <v>0</v>
      </c>
      <c r="T592" s="26">
        <f>VLOOKUP($C592,Demographics!$A$2:$V$2860,15,FALSE)/100</f>
        <v>0</v>
      </c>
      <c r="U592" s="26">
        <f>VLOOKUP($C592,Demographics!$A$2:$V$2860,16,FALSE)/100</f>
        <v>1</v>
      </c>
      <c r="V592" s="26">
        <f>VLOOKUP($C592,Demographics!$A$2:$V$2860,17,FALSE)/100</f>
        <v>0.85959999999999992</v>
      </c>
      <c r="W592" s="26">
        <f>VLOOKUP($C592,Demographics!$A$2:$V$2860,18,FALSE)/100</f>
        <v>0</v>
      </c>
      <c r="X592" s="27">
        <f>VLOOKUP($C592,Demographics!$A$2:$V$2860,19,FALSE)/100</f>
        <v>0</v>
      </c>
      <c r="Y592" s="68" t="str">
        <f>IF(VLOOKUP($C592,MSP_HSPE!$B$2:$F$671,2,0)=0,"",VLOOKUP($C592,MSP_HSPE!$B$2:$F$671,2,0))</f>
        <v/>
      </c>
      <c r="Z592" s="69" t="str">
        <f>IF(VLOOKUP($C592,MSP_HSPE!$B$2:$F$671,4,0)=0,"",VLOOKUP($C592,MSP_HSPE!$B$2:$F$671,4,0))</f>
        <v/>
      </c>
      <c r="AA592" s="69" t="str">
        <f>IF(VLOOKUP($C592,EOC!$A$2:$F$1091,2,0)=0,"",VLOOKUP($C592,EOC!$A$2:$F$1091,2,0))</f>
        <v/>
      </c>
      <c r="AB592" s="69" t="str">
        <f>IF(VLOOKUP($C592,EOC!$A$2:$F$1091,4,0)=0,"",VLOOKUP($C592,EOC!$A$2:$F$1091,4,0))</f>
        <v/>
      </c>
      <c r="AC592" s="70" t="str">
        <f>IF(VLOOKUP($C592,EOC!$A$2:$F$1091,6,0)=0,"",VLOOKUP($C592,EOC!$A$2:$F$1091,6,0))</f>
        <v/>
      </c>
      <c r="AD592" s="67"/>
      <c r="AE592" s="63"/>
      <c r="AF592" s="63"/>
      <c r="AG592" s="62"/>
      <c r="AH592" s="67" t="str">
        <f t="shared" si="18"/>
        <v/>
      </c>
      <c r="AI592" s="94" t="str">
        <f t="shared" si="19"/>
        <v/>
      </c>
    </row>
    <row r="593" spans="1:35" x14ac:dyDescent="0.2">
      <c r="A593" s="36" t="s">
        <v>443</v>
      </c>
      <c r="B593" s="35" t="s">
        <v>680</v>
      </c>
      <c r="C593" s="53">
        <v>2179</v>
      </c>
      <c r="D593" s="28" t="str">
        <f>VLOOKUP($C593,Demographics!$A$2:$V$2860,2,FALSE)</f>
        <v>P</v>
      </c>
      <c r="E593" s="28" t="str">
        <f>VLOOKUP($C593,Demographics!$A$2:$V$2860,3,FALSE)</f>
        <v xml:space="preserve">9-12      </v>
      </c>
      <c r="F593" s="28">
        <f>VLOOKUP($C593,Demographics!$A$2:$V$2860,4,FALSE)</f>
        <v>1420</v>
      </c>
      <c r="G593" s="29">
        <f>VLOOKUP($C593,Demographics!$A$2:$V$2860,20,FALSE)</f>
        <v>18</v>
      </c>
      <c r="H593" s="29">
        <f>VLOOKUP($C593,Demographics!$A$2:$V$2860,21,FALSE)</f>
        <v>10</v>
      </c>
      <c r="I593" s="27">
        <f>VLOOKUP($C593,Demographics!$A$2:$V$2860,22,FALSE)/100</f>
        <v>0.55559999999999998</v>
      </c>
      <c r="J593" s="25">
        <f>VLOOKUP($C593,Demographics!$A$2:$V$2860,5,FALSE)/100</f>
        <v>7.7000000000000002E-3</v>
      </c>
      <c r="K593" s="26">
        <f>VLOOKUP($C593,Demographics!$A$2:$V$2860,6,FALSE)/100</f>
        <v>4.5100000000000001E-2</v>
      </c>
      <c r="L593" s="26">
        <f>VLOOKUP($C593,Demographics!$A$2:$V$2860,7,FALSE)/100</f>
        <v>4.5100000000000001E-2</v>
      </c>
      <c r="M593" s="26">
        <f>VLOOKUP($C593,Demographics!$A$2:$V$2860,8,FALSE)/100</f>
        <v>5.3499999999999999E-2</v>
      </c>
      <c r="N593" s="26">
        <f>VLOOKUP($C593,Demographics!$A$2:$V$2860,9,FALSE)/100</f>
        <v>0.26690000000000003</v>
      </c>
      <c r="O593" s="26">
        <f>VLOOKUP($C593,Demographics!$A$2:$V$2860,10,FALSE)/100</f>
        <v>0.54079999999999995</v>
      </c>
      <c r="P593" s="26">
        <f>VLOOKUP($C593,Demographics!$A$2:$V$2860,11,FALSE)/100</f>
        <v>4.0800000000000003E-2</v>
      </c>
      <c r="Q593" s="26">
        <f>VLOOKUP($C593,Demographics!$A$2:$V$2860,12,FALSE)/100</f>
        <v>0.49229999999999996</v>
      </c>
      <c r="R593" s="26">
        <f>VLOOKUP($C593,Demographics!$A$2:$V$2860,13,FALSE)/100</f>
        <v>0.50770000000000004</v>
      </c>
      <c r="S593" s="26">
        <f>VLOOKUP($C593,Demographics!$A$2:$V$2860,14,FALSE)/100</f>
        <v>0</v>
      </c>
      <c r="T593" s="26">
        <f>VLOOKUP($C593,Demographics!$A$2:$V$2860,15,FALSE)/100</f>
        <v>0.14019999999999999</v>
      </c>
      <c r="U593" s="26">
        <f>VLOOKUP($C593,Demographics!$A$2:$V$2860,16,FALSE)/100</f>
        <v>0.1424</v>
      </c>
      <c r="V593" s="26">
        <f>VLOOKUP($C593,Demographics!$A$2:$V$2860,17,FALSE)/100</f>
        <v>0.72920000000000007</v>
      </c>
      <c r="W593" s="26">
        <f>VLOOKUP($C593,Demographics!$A$2:$V$2860,18,FALSE)/100</f>
        <v>1.34E-2</v>
      </c>
      <c r="X593" s="27">
        <f>VLOOKUP($C593,Demographics!$A$2:$V$2860,19,FALSE)/100</f>
        <v>0</v>
      </c>
      <c r="Y593" s="68">
        <f>IF(VLOOKUP($C593,MSP_HSPE!$B$2:$F$671,2,0)=0,"",VLOOKUP($C593,MSP_HSPE!$B$2:$F$671,2,0))</f>
        <v>2.81</v>
      </c>
      <c r="Z593" s="69">
        <f>IF(VLOOKUP($C593,MSP_HSPE!$B$2:$F$671,4,0)=0,"",VLOOKUP($C593,MSP_HSPE!$B$2:$F$671,4,0))</f>
        <v>2.71</v>
      </c>
      <c r="AA593" s="69">
        <f>IF(VLOOKUP($C593,EOC!$A$2:$F$1091,2,0)=0,"",VLOOKUP($C593,EOC!$A$2:$F$1091,2,0))</f>
        <v>1.875</v>
      </c>
      <c r="AB593" s="69">
        <f>IF(VLOOKUP($C593,EOC!$A$2:$F$1091,4,0)=0,"",VLOOKUP($C593,EOC!$A$2:$F$1091,4,0))</f>
        <v>2.4090000000000003</v>
      </c>
      <c r="AC593" s="70">
        <f>IF(VLOOKUP($C593,EOC!$A$2:$F$1091,6,0)=0,"",VLOOKUP($C593,EOC!$A$2:$F$1091,6,0))</f>
        <v>2.2959999999999998</v>
      </c>
      <c r="AD593" s="65">
        <f>Y593-(Modeling!$H$4+'High Schools'!V49*Modeling!$H$5)</f>
        <v>-0.28645163267119322</v>
      </c>
      <c r="AE593" s="66">
        <f>Z593-(Modeling!$I$4+V593*Modeling!$I$5)</f>
        <v>4.5057809079093847E-2</v>
      </c>
      <c r="AF593" s="64">
        <f>AA593-(Modeling!$J$4+V593*Modeling!$J$5)</f>
        <v>0.13785882683991346</v>
      </c>
      <c r="AG593" s="62">
        <f>AC593-(Modeling!$K$4+V593*Modeling!$K$5)</f>
        <v>0.13069524016108369</v>
      </c>
      <c r="AH593" s="67">
        <f t="shared" si="18"/>
        <v>2.7160243408897777E-2</v>
      </c>
      <c r="AI593" s="94">
        <f t="shared" si="19"/>
        <v>290</v>
      </c>
    </row>
    <row r="594" spans="1:35" x14ac:dyDescent="0.2">
      <c r="A594" s="36" t="s">
        <v>443</v>
      </c>
      <c r="B594" s="35" t="s">
        <v>717</v>
      </c>
      <c r="C594" s="53">
        <v>3081</v>
      </c>
      <c r="D594" s="28" t="str">
        <f>VLOOKUP($C594,Demographics!$A$2:$V$2860,2,FALSE)</f>
        <v>P</v>
      </c>
      <c r="E594" s="28" t="str">
        <f>VLOOKUP($C594,Demographics!$A$2:$V$2860,3,FALSE)</f>
        <v xml:space="preserve">9-12      </v>
      </c>
      <c r="F594" s="28">
        <f>VLOOKUP($C594,Demographics!$A$2:$V$2860,4,FALSE)</f>
        <v>1342</v>
      </c>
      <c r="G594" s="29">
        <f>VLOOKUP($C594,Demographics!$A$2:$V$2860,20,FALSE)</f>
        <v>17</v>
      </c>
      <c r="H594" s="29">
        <f>VLOOKUP($C594,Demographics!$A$2:$V$2860,21,FALSE)</f>
        <v>10</v>
      </c>
      <c r="I594" s="27">
        <f>VLOOKUP($C594,Demographics!$A$2:$V$2860,22,FALSE)/100</f>
        <v>0.6</v>
      </c>
      <c r="J594" s="25">
        <f>VLOOKUP($C594,Demographics!$A$2:$V$2860,5,FALSE)/100</f>
        <v>1.2699999999999999E-2</v>
      </c>
      <c r="K594" s="26">
        <f>VLOOKUP($C594,Demographics!$A$2:$V$2860,6,FALSE)/100</f>
        <v>3.5000000000000003E-2</v>
      </c>
      <c r="L594" s="26">
        <f>VLOOKUP($C594,Demographics!$A$2:$V$2860,7,FALSE)/100</f>
        <v>1.9400000000000001E-2</v>
      </c>
      <c r="M594" s="26">
        <f>VLOOKUP($C594,Demographics!$A$2:$V$2860,8,FALSE)/100</f>
        <v>4.5499999999999999E-2</v>
      </c>
      <c r="N594" s="26">
        <f>VLOOKUP($C594,Demographics!$A$2:$V$2860,9,FALSE)/100</f>
        <v>0.22579999999999997</v>
      </c>
      <c r="O594" s="26">
        <f>VLOOKUP($C594,Demographics!$A$2:$V$2860,10,FALSE)/100</f>
        <v>0.61850000000000005</v>
      </c>
      <c r="P594" s="26">
        <f>VLOOKUP($C594,Demographics!$A$2:$V$2860,11,FALSE)/100</f>
        <v>4.3200000000000002E-2</v>
      </c>
      <c r="Q594" s="26">
        <f>VLOOKUP($C594,Demographics!$A$2:$V$2860,12,FALSE)/100</f>
        <v>0.51340000000000008</v>
      </c>
      <c r="R594" s="26">
        <f>VLOOKUP($C594,Demographics!$A$2:$V$2860,13,FALSE)/100</f>
        <v>0.48659999999999998</v>
      </c>
      <c r="S594" s="26">
        <f>VLOOKUP($C594,Demographics!$A$2:$V$2860,14,FALSE)/100</f>
        <v>0</v>
      </c>
      <c r="T594" s="26">
        <f>VLOOKUP($C594,Demographics!$A$2:$V$2860,15,FALSE)/100</f>
        <v>4.1399999999999999E-2</v>
      </c>
      <c r="U594" s="26">
        <f>VLOOKUP($C594,Demographics!$A$2:$V$2860,16,FALSE)/100</f>
        <v>0.14219999999999999</v>
      </c>
      <c r="V594" s="26">
        <f>VLOOKUP($C594,Demographics!$A$2:$V$2860,17,FALSE)/100</f>
        <v>0.63670000000000004</v>
      </c>
      <c r="W594" s="26">
        <f>VLOOKUP($C594,Demographics!$A$2:$V$2860,18,FALSE)/100</f>
        <v>1.2500000000000001E-2</v>
      </c>
      <c r="X594" s="27">
        <f>VLOOKUP($C594,Demographics!$A$2:$V$2860,19,FALSE)/100</f>
        <v>0</v>
      </c>
      <c r="Y594" s="68">
        <f>IF(VLOOKUP($C594,MSP_HSPE!$B$2:$F$671,2,0)=0,"",VLOOKUP($C594,MSP_HSPE!$B$2:$F$671,2,0))</f>
        <v>2.78</v>
      </c>
      <c r="Z594" s="69">
        <f>IF(VLOOKUP($C594,MSP_HSPE!$B$2:$F$671,4,0)=0,"",VLOOKUP($C594,MSP_HSPE!$B$2:$F$671,4,0))</f>
        <v>2.427</v>
      </c>
      <c r="AA594" s="69">
        <f>IF(VLOOKUP($C594,EOC!$A$2:$F$1091,2,0)=0,"",VLOOKUP($C594,EOC!$A$2:$F$1091,2,0))</f>
        <v>1.6850000000000001</v>
      </c>
      <c r="AB594" s="69">
        <f>IF(VLOOKUP($C594,EOC!$A$2:$F$1091,4,0)=0,"",VLOOKUP($C594,EOC!$A$2:$F$1091,4,0))</f>
        <v>2.7590000000000003</v>
      </c>
      <c r="AC594" s="70">
        <f>IF(VLOOKUP($C594,EOC!$A$2:$F$1091,6,0)=0,"",VLOOKUP($C594,EOC!$A$2:$F$1091,6,0))</f>
        <v>2.0789999999999997</v>
      </c>
      <c r="AD594" s="65">
        <f>Y594-(Modeling!$H$4+'High Schools'!V50*Modeling!$H$5)</f>
        <v>6.0057114810952772E-2</v>
      </c>
      <c r="AE594" s="66">
        <f>Z594-(Modeling!$I$4+V594*Modeling!$I$5)</f>
        <v>-0.33054605162414674</v>
      </c>
      <c r="AF594" s="64">
        <f>AA594-(Modeling!$J$4+V594*Modeling!$J$5)</f>
        <v>-0.14261480085604417</v>
      </c>
      <c r="AG594" s="62">
        <f>AC594-(Modeling!$K$4+V594*Modeling!$K$5)</f>
        <v>-0.22058599053484773</v>
      </c>
      <c r="AH594" s="67">
        <f t="shared" si="18"/>
        <v>-0.63368972820408587</v>
      </c>
      <c r="AI594" s="94">
        <f t="shared" si="19"/>
        <v>376</v>
      </c>
    </row>
    <row r="595" spans="1:35" x14ac:dyDescent="0.2">
      <c r="A595" s="36" t="s">
        <v>443</v>
      </c>
      <c r="B595" s="35" t="s">
        <v>71</v>
      </c>
      <c r="C595" s="53">
        <v>3932</v>
      </c>
      <c r="D595" s="28" t="str">
        <f>VLOOKUP($C595,Demographics!$A$2:$V$2860,2,FALSE)</f>
        <v>A</v>
      </c>
      <c r="E595" s="28" t="str">
        <f>VLOOKUP($C595,Demographics!$A$2:$V$2860,3,FALSE)</f>
        <v xml:space="preserve">9-12      </v>
      </c>
      <c r="F595" s="28">
        <f>VLOOKUP($C595,Demographics!$A$2:$V$2860,4,FALSE)</f>
        <v>205</v>
      </c>
      <c r="G595" s="29">
        <f>VLOOKUP($C595,Demographics!$A$2:$V$2860,20,FALSE)</f>
        <v>9</v>
      </c>
      <c r="H595" s="29">
        <f>VLOOKUP($C595,Demographics!$A$2:$V$2860,21,FALSE)</f>
        <v>7.4</v>
      </c>
      <c r="I595" s="27">
        <f>VLOOKUP($C595,Demographics!$A$2:$V$2860,22,FALSE)/100</f>
        <v>0.3478</v>
      </c>
      <c r="J595" s="25">
        <f>VLOOKUP($C595,Demographics!$A$2:$V$2860,5,FALSE)/100</f>
        <v>4.8999999999999998E-3</v>
      </c>
      <c r="K595" s="26">
        <f>VLOOKUP($C595,Demographics!$A$2:$V$2860,6,FALSE)/100</f>
        <v>0</v>
      </c>
      <c r="L595" s="26">
        <f>VLOOKUP($C595,Demographics!$A$2:$V$2860,7,FALSE)/100</f>
        <v>4.8999999999999998E-3</v>
      </c>
      <c r="M595" s="26">
        <f>VLOOKUP($C595,Demographics!$A$2:$V$2860,8,FALSE)/100</f>
        <v>1.46E-2</v>
      </c>
      <c r="N595" s="26">
        <f>VLOOKUP($C595,Demographics!$A$2:$V$2860,9,FALSE)/100</f>
        <v>0.26340000000000002</v>
      </c>
      <c r="O595" s="26">
        <f>VLOOKUP($C595,Demographics!$A$2:$V$2860,10,FALSE)/100</f>
        <v>0.60489999999999999</v>
      </c>
      <c r="P595" s="26">
        <f>VLOOKUP($C595,Demographics!$A$2:$V$2860,11,FALSE)/100</f>
        <v>0.10730000000000001</v>
      </c>
      <c r="Q595" s="26">
        <f>VLOOKUP($C595,Demographics!$A$2:$V$2860,12,FALSE)/100</f>
        <v>0.43409999999999999</v>
      </c>
      <c r="R595" s="26">
        <f>VLOOKUP($C595,Demographics!$A$2:$V$2860,13,FALSE)/100</f>
        <v>0.56590000000000007</v>
      </c>
      <c r="S595" s="26">
        <f>VLOOKUP($C595,Demographics!$A$2:$V$2860,14,FALSE)/100</f>
        <v>0</v>
      </c>
      <c r="T595" s="26">
        <f>VLOOKUP($C595,Demographics!$A$2:$V$2860,15,FALSE)/100</f>
        <v>3.8300000000000001E-2</v>
      </c>
      <c r="U595" s="26">
        <f>VLOOKUP($C595,Demographics!$A$2:$V$2860,16,FALSE)/100</f>
        <v>0.12570000000000001</v>
      </c>
      <c r="V595" s="26">
        <f>VLOOKUP($C595,Demographics!$A$2:$V$2860,17,FALSE)/100</f>
        <v>0.623</v>
      </c>
      <c r="W595" s="26">
        <f>VLOOKUP($C595,Demographics!$A$2:$V$2860,18,FALSE)/100</f>
        <v>4.3700000000000003E-2</v>
      </c>
      <c r="X595" s="27">
        <f>VLOOKUP($C595,Demographics!$A$2:$V$2860,19,FALSE)/100</f>
        <v>0</v>
      </c>
      <c r="Y595" s="68">
        <f>IF(VLOOKUP($C595,MSP_HSPE!$B$2:$F$671,2,0)=0,"",VLOOKUP($C595,MSP_HSPE!$B$2:$F$671,2,0))</f>
        <v>2.4500000000000002</v>
      </c>
      <c r="Z595" s="69">
        <f>IF(VLOOKUP($C595,MSP_HSPE!$B$2:$F$671,4,0)=0,"",VLOOKUP($C595,MSP_HSPE!$B$2:$F$671,4,0))</f>
        <v>2.0939999999999999</v>
      </c>
      <c r="AA595" s="69">
        <f>IF(VLOOKUP($C595,EOC!$A$2:$F$1091,2,0)=0,"",VLOOKUP($C595,EOC!$A$2:$F$1091,2,0))</f>
        <v>1.395</v>
      </c>
      <c r="AB595" s="69">
        <f>IF(VLOOKUP($C595,EOC!$A$2:$F$1091,4,0)=0,"",VLOOKUP($C595,EOC!$A$2:$F$1091,4,0))</f>
        <v>1.7550000000000003</v>
      </c>
      <c r="AC595" s="70">
        <f>IF(VLOOKUP($C595,EOC!$A$2:$F$1091,6,0)=0,"",VLOOKUP($C595,EOC!$A$2:$F$1091,6,0))</f>
        <v>1.6170000000000002</v>
      </c>
      <c r="AD595" s="65">
        <f>Y595-(Modeling!$H$4+'High Schools'!V53*Modeling!$H$5)</f>
        <v>-0.56618947515670071</v>
      </c>
      <c r="AE595" s="66">
        <f>Z595-(Modeling!$I$4+V595*Modeling!$I$5)</f>
        <v>-0.6772614342364105</v>
      </c>
      <c r="AF595" s="64">
        <f>AA595-(Modeling!$J$4+V595*Modeling!$J$5)</f>
        <v>-0.44601467868776989</v>
      </c>
      <c r="AG595" s="62">
        <f>AC595-(Modeling!$K$4+V595*Modeling!$K$5)</f>
        <v>-0.70247412956765021</v>
      </c>
      <c r="AH595" s="67">
        <f t="shared" si="18"/>
        <v>-2.3919397176485315</v>
      </c>
      <c r="AI595" s="94">
        <f t="shared" si="19"/>
        <v>460</v>
      </c>
    </row>
    <row r="596" spans="1:35" x14ac:dyDescent="0.2">
      <c r="A596" s="36" t="s">
        <v>443</v>
      </c>
      <c r="B596" s="35" t="s">
        <v>43</v>
      </c>
      <c r="C596" s="53">
        <v>4504</v>
      </c>
      <c r="D596" s="28" t="str">
        <f>VLOOKUP($C596,Demographics!$A$2:$V$2860,2,FALSE)</f>
        <v>P</v>
      </c>
      <c r="E596" s="28" t="str">
        <f>VLOOKUP($C596,Demographics!$A$2:$V$2860,3,FALSE)</f>
        <v xml:space="preserve">9-12      </v>
      </c>
      <c r="F596" s="28">
        <f>VLOOKUP($C596,Demographics!$A$2:$V$2860,4,FALSE)</f>
        <v>1960</v>
      </c>
      <c r="G596" s="29">
        <f>VLOOKUP($C596,Demographics!$A$2:$V$2860,20,FALSE)</f>
        <v>20</v>
      </c>
      <c r="H596" s="29">
        <f>VLOOKUP($C596,Demographics!$A$2:$V$2860,21,FALSE)</f>
        <v>13.3</v>
      </c>
      <c r="I596" s="27">
        <f>VLOOKUP($C596,Demographics!$A$2:$V$2860,22,FALSE)/100</f>
        <v>0.61460000000000004</v>
      </c>
      <c r="J596" s="25">
        <f>VLOOKUP($C596,Demographics!$A$2:$V$2860,5,FALSE)/100</f>
        <v>8.6999999999999994E-3</v>
      </c>
      <c r="K596" s="26">
        <f>VLOOKUP($C596,Demographics!$A$2:$V$2860,6,FALSE)/100</f>
        <v>4.5899999999999996E-2</v>
      </c>
      <c r="L596" s="26">
        <f>VLOOKUP($C596,Demographics!$A$2:$V$2860,7,FALSE)/100</f>
        <v>1.0700000000000001E-2</v>
      </c>
      <c r="M596" s="26">
        <f>VLOOKUP($C596,Demographics!$A$2:$V$2860,8,FALSE)/100</f>
        <v>3.0600000000000002E-2</v>
      </c>
      <c r="N596" s="26">
        <f>VLOOKUP($C596,Demographics!$A$2:$V$2860,9,FALSE)/100</f>
        <v>9.69E-2</v>
      </c>
      <c r="O596" s="26">
        <f>VLOOKUP($C596,Demographics!$A$2:$V$2860,10,FALSE)/100</f>
        <v>0.77040000000000008</v>
      </c>
      <c r="P596" s="26">
        <f>VLOOKUP($C596,Demographics!$A$2:$V$2860,11,FALSE)/100</f>
        <v>3.6699999999999997E-2</v>
      </c>
      <c r="Q596" s="26">
        <f>VLOOKUP($C596,Demographics!$A$2:$V$2860,12,FALSE)/100</f>
        <v>0.53010000000000002</v>
      </c>
      <c r="R596" s="26">
        <f>VLOOKUP($C596,Demographics!$A$2:$V$2860,13,FALSE)/100</f>
        <v>0.46990000000000004</v>
      </c>
      <c r="S596" s="26">
        <f>VLOOKUP($C596,Demographics!$A$2:$V$2860,14,FALSE)/100</f>
        <v>0</v>
      </c>
      <c r="T596" s="26">
        <f>VLOOKUP($C596,Demographics!$A$2:$V$2860,15,FALSE)/100</f>
        <v>1.7100000000000001E-2</v>
      </c>
      <c r="U596" s="26">
        <f>VLOOKUP($C596,Demographics!$A$2:$V$2860,16,FALSE)/100</f>
        <v>9.3100000000000002E-2</v>
      </c>
      <c r="V596" s="26">
        <f>VLOOKUP($C596,Demographics!$A$2:$V$2860,17,FALSE)/100</f>
        <v>0.27679999999999999</v>
      </c>
      <c r="W596" s="26">
        <f>VLOOKUP($C596,Demographics!$A$2:$V$2860,18,FALSE)/100</f>
        <v>2.3E-2</v>
      </c>
      <c r="X596" s="27">
        <f>VLOOKUP($C596,Demographics!$A$2:$V$2860,19,FALSE)/100</f>
        <v>0</v>
      </c>
      <c r="Y596" s="68">
        <f>IF(VLOOKUP($C596,MSP_HSPE!$B$2:$F$671,2,0)=0,"",VLOOKUP($C596,MSP_HSPE!$B$2:$F$671,2,0))</f>
        <v>3.41</v>
      </c>
      <c r="Z596" s="69">
        <f>IF(VLOOKUP($C596,MSP_HSPE!$B$2:$F$671,4,0)=0,"",VLOOKUP($C596,MSP_HSPE!$B$2:$F$671,4,0))</f>
        <v>3.3130000000000002</v>
      </c>
      <c r="AA596" s="69">
        <f>IF(VLOOKUP($C596,EOC!$A$2:$F$1091,2,0)=0,"",VLOOKUP($C596,EOC!$A$2:$F$1091,2,0))</f>
        <v>2.5929999999999995</v>
      </c>
      <c r="AB596" s="69">
        <f>IF(VLOOKUP($C596,EOC!$A$2:$F$1091,4,0)=0,"",VLOOKUP($C596,EOC!$A$2:$F$1091,4,0))</f>
        <v>3.0389999999999997</v>
      </c>
      <c r="AC596" s="70">
        <f>IF(VLOOKUP($C596,EOC!$A$2:$F$1091,6,0)=0,"",VLOOKUP($C596,EOC!$A$2:$F$1091,6,0))</f>
        <v>2.9279999999999995</v>
      </c>
      <c r="AD596" s="65">
        <f>Y596-(Modeling!$H$4+'High Schools'!V54*Modeling!$H$5)</f>
        <v>0.51965791344971368</v>
      </c>
      <c r="AE596" s="66">
        <f>Z596-(Modeling!$I$4+V596*Modeling!$I$5)</f>
        <v>0.19514984602886587</v>
      </c>
      <c r="AF596" s="64">
        <f>AA596-(Modeling!$J$4+V596*Modeling!$J$5)</f>
        <v>0.41336943041125052</v>
      </c>
      <c r="AG596" s="62">
        <f>AC596-(Modeling!$K$4+V596*Modeling!$K$5)</f>
        <v>0.10595114538444195</v>
      </c>
      <c r="AH596" s="67">
        <f t="shared" si="18"/>
        <v>1.234128335274272</v>
      </c>
      <c r="AI596" s="94">
        <f t="shared" si="19"/>
        <v>95</v>
      </c>
    </row>
    <row r="597" spans="1:35" x14ac:dyDescent="0.2">
      <c r="A597" s="36" t="s">
        <v>443</v>
      </c>
      <c r="B597" s="35" t="s">
        <v>1108</v>
      </c>
      <c r="C597" s="53">
        <v>4524</v>
      </c>
      <c r="D597" s="28" t="str">
        <f>VLOOKUP($C597,Demographics!$A$2:$V$2860,2,FALSE)</f>
        <v>A</v>
      </c>
      <c r="E597" s="28" t="str">
        <f>VLOOKUP($C597,Demographics!$A$2:$V$2860,3,FALSE)</f>
        <v xml:space="preserve">6-12      </v>
      </c>
      <c r="F597" s="28">
        <f>VLOOKUP($C597,Demographics!$A$2:$V$2860,4,FALSE)</f>
        <v>27</v>
      </c>
      <c r="G597" s="29">
        <f>VLOOKUP($C597,Demographics!$A$2:$V$2860,20,FALSE)</f>
        <v>9</v>
      </c>
      <c r="H597" s="29">
        <f>VLOOKUP($C597,Demographics!$A$2:$V$2860,21,FALSE)</f>
        <v>1.7</v>
      </c>
      <c r="I597" s="27">
        <f>VLOOKUP($C597,Demographics!$A$2:$V$2860,22,FALSE)/100</f>
        <v>0.33329999999999999</v>
      </c>
      <c r="J597" s="25">
        <f>VLOOKUP($C597,Demographics!$A$2:$V$2860,5,FALSE)/100</f>
        <v>0</v>
      </c>
      <c r="K597" s="26">
        <f>VLOOKUP($C597,Demographics!$A$2:$V$2860,6,FALSE)/100</f>
        <v>0</v>
      </c>
      <c r="L597" s="26">
        <f>VLOOKUP($C597,Demographics!$A$2:$V$2860,7,FALSE)/100</f>
        <v>3.7000000000000005E-2</v>
      </c>
      <c r="M597" s="26">
        <f>VLOOKUP($C597,Demographics!$A$2:$V$2860,8,FALSE)/100</f>
        <v>7.4099999999999999E-2</v>
      </c>
      <c r="N597" s="26">
        <f>VLOOKUP($C597,Demographics!$A$2:$V$2860,9,FALSE)/100</f>
        <v>0.22219999999999998</v>
      </c>
      <c r="O597" s="26">
        <f>VLOOKUP($C597,Demographics!$A$2:$V$2860,10,FALSE)/100</f>
        <v>0.55559999999999998</v>
      </c>
      <c r="P597" s="26">
        <f>VLOOKUP($C597,Demographics!$A$2:$V$2860,11,FALSE)/100</f>
        <v>0.11109999999999999</v>
      </c>
      <c r="Q597" s="26">
        <f>VLOOKUP($C597,Demographics!$A$2:$V$2860,12,FALSE)/100</f>
        <v>0.92590000000000006</v>
      </c>
      <c r="R597" s="26">
        <f>VLOOKUP($C597,Demographics!$A$2:$V$2860,13,FALSE)/100</f>
        <v>7.4099999999999999E-2</v>
      </c>
      <c r="S597" s="26">
        <f>VLOOKUP($C597,Demographics!$A$2:$V$2860,14,FALSE)/100</f>
        <v>0</v>
      </c>
      <c r="T597" s="26">
        <f>VLOOKUP($C597,Demographics!$A$2:$V$2860,15,FALSE)/100</f>
        <v>6.4500000000000002E-2</v>
      </c>
      <c r="U597" s="26">
        <f>VLOOKUP($C597,Demographics!$A$2:$V$2860,16,FALSE)/100</f>
        <v>9.6799999999999997E-2</v>
      </c>
      <c r="V597" s="26">
        <f>VLOOKUP($C597,Demographics!$A$2:$V$2860,17,FALSE)/100</f>
        <v>0.5806</v>
      </c>
      <c r="W597" s="26">
        <f>VLOOKUP($C597,Demographics!$A$2:$V$2860,18,FALSE)/100</f>
        <v>0</v>
      </c>
      <c r="X597" s="27">
        <f>VLOOKUP($C597,Demographics!$A$2:$V$2860,19,FALSE)/100</f>
        <v>0</v>
      </c>
      <c r="Y597" s="68" t="str">
        <f>IF(VLOOKUP($C597,MSP_HSPE!$B$2:$F$671,2,0)=0,"",VLOOKUP($C597,MSP_HSPE!$B$2:$F$671,2,0))</f>
        <v/>
      </c>
      <c r="Z597" s="69" t="str">
        <f>IF(VLOOKUP($C597,MSP_HSPE!$B$2:$F$671,4,0)=0,"",VLOOKUP($C597,MSP_HSPE!$B$2:$F$671,4,0))</f>
        <v/>
      </c>
      <c r="AA597" s="69" t="str">
        <f>IF(VLOOKUP($C597,EOC!$A$2:$F$1091,2,0)=0,"",VLOOKUP($C597,EOC!$A$2:$F$1091,2,0))</f>
        <v/>
      </c>
      <c r="AB597" s="69" t="str">
        <f>IF(VLOOKUP($C597,EOC!$A$2:$F$1091,4,0)=0,"",VLOOKUP($C597,EOC!$A$2:$F$1091,4,0))</f>
        <v/>
      </c>
      <c r="AC597" s="70" t="str">
        <f>IF(VLOOKUP($C597,EOC!$A$2:$F$1091,6,0)=0,"",VLOOKUP($C597,EOC!$A$2:$F$1091,6,0))</f>
        <v/>
      </c>
      <c r="AD597" s="67"/>
      <c r="AE597" s="63"/>
      <c r="AF597" s="63"/>
      <c r="AG597" s="62"/>
      <c r="AH597" s="67" t="str">
        <f t="shared" si="18"/>
        <v/>
      </c>
      <c r="AI597" s="94" t="str">
        <f t="shared" si="19"/>
        <v/>
      </c>
    </row>
    <row r="598" spans="1:35" x14ac:dyDescent="0.2">
      <c r="A598" s="36" t="s">
        <v>443</v>
      </c>
      <c r="B598" s="35" t="s">
        <v>1109</v>
      </c>
      <c r="C598" s="53">
        <v>5258</v>
      </c>
      <c r="D598" s="28" t="str">
        <f>VLOOKUP($C598,Demographics!$A$2:$V$2860,2,FALSE)</f>
        <v>P</v>
      </c>
      <c r="E598" s="28" t="str">
        <f>VLOOKUP($C598,Demographics!$A$2:$V$2860,3,FALSE)</f>
        <v xml:space="preserve">9-12      </v>
      </c>
      <c r="F598" s="28">
        <f>VLOOKUP($C598,Demographics!$A$2:$V$2860,4,FALSE)</f>
        <v>79</v>
      </c>
      <c r="G598" s="29">
        <f>VLOOKUP($C598,Demographics!$A$2:$V$2860,20,FALSE)</f>
        <v>0</v>
      </c>
      <c r="H598" s="29">
        <f>VLOOKUP($C598,Demographics!$A$2:$V$2860,21,FALSE)</f>
        <v>0</v>
      </c>
      <c r="I598" s="27">
        <f>VLOOKUP($C598,Demographics!$A$2:$V$2860,22,FALSE)/100</f>
        <v>0</v>
      </c>
      <c r="J598" s="25">
        <f>VLOOKUP($C598,Demographics!$A$2:$V$2860,5,FALSE)/100</f>
        <v>0</v>
      </c>
      <c r="K598" s="26">
        <f>VLOOKUP($C598,Demographics!$A$2:$V$2860,6,FALSE)/100</f>
        <v>0</v>
      </c>
      <c r="L598" s="26">
        <f>VLOOKUP($C598,Demographics!$A$2:$V$2860,7,FALSE)/100</f>
        <v>3.7999999999999999E-2</v>
      </c>
      <c r="M598" s="26">
        <f>VLOOKUP($C598,Demographics!$A$2:$V$2860,8,FALSE)/100</f>
        <v>5.0599999999999999E-2</v>
      </c>
      <c r="N598" s="26">
        <f>VLOOKUP($C598,Demographics!$A$2:$V$2860,9,FALSE)/100</f>
        <v>0.2152</v>
      </c>
      <c r="O598" s="26">
        <f>VLOOKUP($C598,Demographics!$A$2:$V$2860,10,FALSE)/100</f>
        <v>0.62029999999999996</v>
      </c>
      <c r="P598" s="26">
        <f>VLOOKUP($C598,Demographics!$A$2:$V$2860,11,FALSE)/100</f>
        <v>7.5899999999999995E-2</v>
      </c>
      <c r="Q598" s="26">
        <f>VLOOKUP($C598,Demographics!$A$2:$V$2860,12,FALSE)/100</f>
        <v>0.50629999999999997</v>
      </c>
      <c r="R598" s="26">
        <f>VLOOKUP($C598,Demographics!$A$2:$V$2860,13,FALSE)/100</f>
        <v>0.49369999999999997</v>
      </c>
      <c r="S598" s="26">
        <f>VLOOKUP($C598,Demographics!$A$2:$V$2860,14,FALSE)/100</f>
        <v>0</v>
      </c>
      <c r="T598" s="26">
        <f>VLOOKUP($C598,Demographics!$A$2:$V$2860,15,FALSE)/100</f>
        <v>0</v>
      </c>
      <c r="U598" s="26">
        <f>VLOOKUP($C598,Demographics!$A$2:$V$2860,16,FALSE)/100</f>
        <v>7.8899999999999998E-2</v>
      </c>
      <c r="V598" s="26">
        <f>VLOOKUP($C598,Demographics!$A$2:$V$2860,17,FALSE)/100</f>
        <v>0.5</v>
      </c>
      <c r="W598" s="26">
        <f>VLOOKUP($C598,Demographics!$A$2:$V$2860,18,FALSE)/100</f>
        <v>1.32E-2</v>
      </c>
      <c r="X598" s="27">
        <f>VLOOKUP($C598,Demographics!$A$2:$V$2860,19,FALSE)/100</f>
        <v>0</v>
      </c>
      <c r="Y598" s="68" t="str">
        <f>IF(VLOOKUP($C598,MSP_HSPE!$B$2:$F$671,2,0)=0,"",VLOOKUP($C598,MSP_HSPE!$B$2:$F$671,2,0))</f>
        <v/>
      </c>
      <c r="Z598" s="69" t="str">
        <f>IF(VLOOKUP($C598,MSP_HSPE!$B$2:$F$671,4,0)=0,"",VLOOKUP($C598,MSP_HSPE!$B$2:$F$671,4,0))</f>
        <v/>
      </c>
      <c r="AA598" s="69" t="str">
        <f>IF(VLOOKUP($C598,EOC!$A$2:$F$1091,2,0)=0,"",VLOOKUP($C598,EOC!$A$2:$F$1091,2,0))</f>
        <v/>
      </c>
      <c r="AB598" s="69" t="str">
        <f>IF(VLOOKUP($C598,EOC!$A$2:$F$1091,4,0)=0,"",VLOOKUP($C598,EOC!$A$2:$F$1091,4,0))</f>
        <v/>
      </c>
      <c r="AC598" s="70" t="str">
        <f>IF(VLOOKUP($C598,EOC!$A$2:$F$1091,6,0)=0,"",VLOOKUP($C598,EOC!$A$2:$F$1091,6,0))</f>
        <v/>
      </c>
      <c r="AD598" s="67"/>
      <c r="AE598" s="63"/>
      <c r="AF598" s="63"/>
      <c r="AG598" s="62"/>
      <c r="AH598" s="67" t="str">
        <f t="shared" si="18"/>
        <v/>
      </c>
      <c r="AI598" s="94" t="str">
        <f t="shared" si="19"/>
        <v/>
      </c>
    </row>
    <row r="599" spans="1:35" x14ac:dyDescent="0.2">
      <c r="A599" s="36" t="s">
        <v>443</v>
      </c>
      <c r="B599" s="35" t="s">
        <v>131</v>
      </c>
      <c r="C599" s="53">
        <v>3556</v>
      </c>
      <c r="D599" s="28" t="str">
        <f>VLOOKUP($C599,Demographics!$A$2:$V$2860,2,FALSE)</f>
        <v>A</v>
      </c>
      <c r="E599" s="28" t="str">
        <f>VLOOKUP($C599,Demographics!$A$2:$V$2860,3,FALSE)</f>
        <v xml:space="preserve">K-12      </v>
      </c>
      <c r="F599" s="28">
        <f>VLOOKUP($C599,Demographics!$A$2:$V$2860,4,FALSE)</f>
        <v>274</v>
      </c>
      <c r="G599" s="29">
        <f>VLOOKUP($C599,Demographics!$A$2:$V$2860,20,FALSE)</f>
        <v>16</v>
      </c>
      <c r="H599" s="29">
        <f>VLOOKUP($C599,Demographics!$A$2:$V$2860,21,FALSE)</f>
        <v>12.1</v>
      </c>
      <c r="I599" s="27">
        <f>VLOOKUP($C599,Demographics!$A$2:$V$2860,22,FALSE)/100</f>
        <v>0.76469999999999994</v>
      </c>
      <c r="J599" s="25">
        <f>VLOOKUP($C599,Demographics!$A$2:$V$2860,5,FALSE)/100</f>
        <v>1.09E-2</v>
      </c>
      <c r="K599" s="26">
        <f>VLOOKUP($C599,Demographics!$A$2:$V$2860,6,FALSE)/100</f>
        <v>1.09E-2</v>
      </c>
      <c r="L599" s="26">
        <f>VLOOKUP($C599,Demographics!$A$2:$V$2860,7,FALSE)/100</f>
        <v>0</v>
      </c>
      <c r="M599" s="26">
        <f>VLOOKUP($C599,Demographics!$A$2:$V$2860,8,FALSE)/100</f>
        <v>1.46E-2</v>
      </c>
      <c r="N599" s="26">
        <f>VLOOKUP($C599,Demographics!$A$2:$V$2860,9,FALSE)/100</f>
        <v>8.3900000000000002E-2</v>
      </c>
      <c r="O599" s="26">
        <f>VLOOKUP($C599,Demographics!$A$2:$V$2860,10,FALSE)/100</f>
        <v>0.85040000000000004</v>
      </c>
      <c r="P599" s="26">
        <f>VLOOKUP($C599,Demographics!$A$2:$V$2860,11,FALSE)/100</f>
        <v>2.92E-2</v>
      </c>
      <c r="Q599" s="26">
        <f>VLOOKUP($C599,Demographics!$A$2:$V$2860,12,FALSE)/100</f>
        <v>0.49640000000000001</v>
      </c>
      <c r="R599" s="26">
        <f>VLOOKUP($C599,Demographics!$A$2:$V$2860,13,FALSE)/100</f>
        <v>0.50360000000000005</v>
      </c>
      <c r="S599" s="26">
        <f>VLOOKUP($C599,Demographics!$A$2:$V$2860,14,FALSE)/100</f>
        <v>0</v>
      </c>
      <c r="T599" s="26">
        <f>VLOOKUP($C599,Demographics!$A$2:$V$2860,15,FALSE)/100</f>
        <v>7.4800000000000005E-2</v>
      </c>
      <c r="U599" s="26">
        <f>VLOOKUP($C599,Demographics!$A$2:$V$2860,16,FALSE)/100</f>
        <v>1.5700000000000002E-2</v>
      </c>
      <c r="V599" s="26">
        <f>VLOOKUP($C599,Demographics!$A$2:$V$2860,17,FALSE)/100</f>
        <v>0.41340000000000005</v>
      </c>
      <c r="W599" s="26">
        <f>VLOOKUP($C599,Demographics!$A$2:$V$2860,18,FALSE)/100</f>
        <v>1.9699999999999999E-2</v>
      </c>
      <c r="X599" s="27">
        <f>VLOOKUP($C599,Demographics!$A$2:$V$2860,19,FALSE)/100</f>
        <v>0</v>
      </c>
      <c r="Y599" s="68">
        <f>IF(VLOOKUP($C599,MSP_HSPE!$B$2:$F$671,2,0)=0,"",VLOOKUP($C599,MSP_HSPE!$B$2:$F$671,2,0))</f>
        <v>3.15</v>
      </c>
      <c r="Z599" s="69">
        <f>IF(VLOOKUP($C599,MSP_HSPE!$B$2:$F$671,4,0)=0,"",VLOOKUP($C599,MSP_HSPE!$B$2:$F$671,4,0))</f>
        <v>3.1110000000000002</v>
      </c>
      <c r="AA599" s="69">
        <f>IF(VLOOKUP($C599,EOC!$A$2:$F$1091,2,0)=0,"",VLOOKUP($C599,EOC!$A$2:$F$1091,2,0))</f>
        <v>2.5110000000000001</v>
      </c>
      <c r="AB599" s="69">
        <f>IF(VLOOKUP($C599,EOC!$A$2:$F$1091,4,0)=0,"",VLOOKUP($C599,EOC!$A$2:$F$1091,4,0))</f>
        <v>3.05</v>
      </c>
      <c r="AC599" s="70">
        <f>IF(VLOOKUP($C599,EOC!$A$2:$F$1091,6,0)=0,"",VLOOKUP($C599,EOC!$A$2:$F$1091,6,0))</f>
        <v>2.72</v>
      </c>
      <c r="AD599" s="65">
        <f>Y599-(Modeling!$H$4+'High Schools'!V52*Modeling!$H$5)</f>
        <v>6.9968236462672806E-2</v>
      </c>
      <c r="AE599" s="66">
        <f>Z599-(Modeling!$I$4+V599*Modeling!$I$5)</f>
        <v>0.12990322302413837</v>
      </c>
      <c r="AF599" s="64">
        <f>AA599-(Modeling!$J$4+V599*Modeling!$J$5)</f>
        <v>0.46497697141955197</v>
      </c>
      <c r="AG599" s="62">
        <f>AC599-(Modeling!$K$4+V599*Modeling!$K$5)</f>
        <v>9.6251860120271981E-2</v>
      </c>
      <c r="AH599" s="67">
        <f t="shared" si="18"/>
        <v>0.76110029102663512</v>
      </c>
      <c r="AI599" s="94">
        <f t="shared" si="19"/>
        <v>169</v>
      </c>
    </row>
    <row r="600" spans="1:35" x14ac:dyDescent="0.2">
      <c r="A600" s="36" t="s">
        <v>443</v>
      </c>
      <c r="B600" s="35" t="s">
        <v>749</v>
      </c>
      <c r="C600" s="53">
        <v>1689</v>
      </c>
      <c r="D600" s="28" t="str">
        <f>VLOOKUP($C600,Demographics!$A$2:$V$2860,2,FALSE)</f>
        <v>P</v>
      </c>
      <c r="E600" s="28" t="str">
        <f>VLOOKUP($C600,Demographics!$A$2:$V$2860,3,FALSE)</f>
        <v xml:space="preserve">6-12      </v>
      </c>
      <c r="F600" s="28">
        <f>VLOOKUP($C600,Demographics!$A$2:$V$2860,4,FALSE)</f>
        <v>584</v>
      </c>
      <c r="G600" s="29">
        <f>VLOOKUP($C600,Demographics!$A$2:$V$2860,20,FALSE)</f>
        <v>15</v>
      </c>
      <c r="H600" s="29">
        <f>VLOOKUP($C600,Demographics!$A$2:$V$2860,21,FALSE)</f>
        <v>12.3</v>
      </c>
      <c r="I600" s="27">
        <f>VLOOKUP($C600,Demographics!$A$2:$V$2860,22,FALSE)/100</f>
        <v>0.68420000000000003</v>
      </c>
      <c r="J600" s="25">
        <f>VLOOKUP($C600,Demographics!$A$2:$V$2860,5,FALSE)/100</f>
        <v>6.8000000000000005E-3</v>
      </c>
      <c r="K600" s="26">
        <f>VLOOKUP($C600,Demographics!$A$2:$V$2860,6,FALSE)/100</f>
        <v>2.5699999999999997E-2</v>
      </c>
      <c r="L600" s="26">
        <f>VLOOKUP($C600,Demographics!$A$2:$V$2860,7,FALSE)/100</f>
        <v>1.7000000000000001E-3</v>
      </c>
      <c r="M600" s="26">
        <f>VLOOKUP($C600,Demographics!$A$2:$V$2860,8,FALSE)/100</f>
        <v>1.37E-2</v>
      </c>
      <c r="N600" s="26">
        <f>VLOOKUP($C600,Demographics!$A$2:$V$2860,9,FALSE)/100</f>
        <v>9.4200000000000006E-2</v>
      </c>
      <c r="O600" s="26">
        <f>VLOOKUP($C600,Demographics!$A$2:$V$2860,10,FALSE)/100</f>
        <v>0.79110000000000003</v>
      </c>
      <c r="P600" s="26">
        <f>VLOOKUP($C600,Demographics!$A$2:$V$2860,11,FALSE)/100</f>
        <v>6.6799999999999998E-2</v>
      </c>
      <c r="Q600" s="26">
        <f>VLOOKUP($C600,Demographics!$A$2:$V$2860,12,FALSE)/100</f>
        <v>0.30480000000000002</v>
      </c>
      <c r="R600" s="26">
        <f>VLOOKUP($C600,Demographics!$A$2:$V$2860,13,FALSE)/100</f>
        <v>0.69519999999999993</v>
      </c>
      <c r="S600" s="26">
        <f>VLOOKUP($C600,Demographics!$A$2:$V$2860,14,FALSE)/100</f>
        <v>0</v>
      </c>
      <c r="T600" s="26">
        <f>VLOOKUP($C600,Demographics!$A$2:$V$2860,15,FALSE)/100</f>
        <v>1.7000000000000001E-3</v>
      </c>
      <c r="U600" s="26">
        <f>VLOOKUP($C600,Demographics!$A$2:$V$2860,16,FALSE)/100</f>
        <v>2.4399999999999998E-2</v>
      </c>
      <c r="V600" s="26">
        <f>VLOOKUP($C600,Demographics!$A$2:$V$2860,17,FALSE)/100</f>
        <v>0.2094</v>
      </c>
      <c r="W600" s="26">
        <f>VLOOKUP($C600,Demographics!$A$2:$V$2860,18,FALSE)/100</f>
        <v>2.4399999999999998E-2</v>
      </c>
      <c r="X600" s="27">
        <f>VLOOKUP($C600,Demographics!$A$2:$V$2860,19,FALSE)/100</f>
        <v>0</v>
      </c>
      <c r="Y600" s="68">
        <f>IF(VLOOKUP($C600,MSP_HSPE!$B$2:$F$671,2,0)=0,"",VLOOKUP($C600,MSP_HSPE!$B$2:$F$671,2,0))</f>
        <v>3.85</v>
      </c>
      <c r="Z600" s="69">
        <f>IF(VLOOKUP($C600,MSP_HSPE!$B$2:$F$671,4,0)=0,"",VLOOKUP($C600,MSP_HSPE!$B$2:$F$671,4,0))</f>
        <v>3.8</v>
      </c>
      <c r="AA600" s="69">
        <f>IF(VLOOKUP($C600,EOC!$A$2:$F$1091,2,0)=0,"",VLOOKUP($C600,EOC!$A$2:$F$1091,2,0))</f>
        <v>3.3620000000000005</v>
      </c>
      <c r="AB600" s="69">
        <f>IF(VLOOKUP($C600,EOC!$A$2:$F$1091,4,0)=0,"",VLOOKUP($C600,EOC!$A$2:$F$1091,4,0))</f>
        <v>3.5350000000000001</v>
      </c>
      <c r="AC600" s="70" t="str">
        <f>IF(VLOOKUP($C600,EOC!$A$2:$F$1091,6,0)=0,"",VLOOKUP($C600,EOC!$A$2:$F$1091,6,0))</f>
        <v/>
      </c>
      <c r="AD600" s="65">
        <f>Y600-(Modeling!$H$4+'High Schools'!V48*Modeling!$H$5)</f>
        <v>1.4196438977173194</v>
      </c>
      <c r="AE600" s="66">
        <f>Z600-(Modeling!$I$4+V600*Modeling!$I$5)</f>
        <v>0.61467416806780184</v>
      </c>
      <c r="AF600" s="64">
        <f>AA600-(Modeling!$J$4+V600*Modeling!$J$5)</f>
        <v>1.1164459438522512</v>
      </c>
      <c r="AG600" s="62"/>
      <c r="AH600" s="67">
        <f t="shared" si="18"/>
        <v>3.1507640096373724</v>
      </c>
      <c r="AI600" s="94">
        <f t="shared" si="19"/>
        <v>4</v>
      </c>
    </row>
    <row r="601" spans="1:35" x14ac:dyDescent="0.2">
      <c r="A601" s="36" t="s">
        <v>443</v>
      </c>
      <c r="B601" s="35" t="s">
        <v>195</v>
      </c>
      <c r="C601" s="53">
        <v>5149</v>
      </c>
      <c r="D601" s="28" t="str">
        <f>VLOOKUP($C601,Demographics!$A$2:$V$2860,2,FALSE)</f>
        <v>A</v>
      </c>
      <c r="E601" s="28" t="str">
        <f>VLOOKUP($C601,Demographics!$A$2:$V$2860,3,FALSE)</f>
        <v xml:space="preserve">6-12      </v>
      </c>
      <c r="F601" s="28">
        <f>VLOOKUP($C601,Demographics!$A$2:$V$2860,4,FALSE)</f>
        <v>89</v>
      </c>
      <c r="G601" s="29">
        <f>VLOOKUP($C601,Demographics!$A$2:$V$2860,20,FALSE)</f>
        <v>3</v>
      </c>
      <c r="H601" s="29">
        <f>VLOOKUP($C601,Demographics!$A$2:$V$2860,21,FALSE)</f>
        <v>19</v>
      </c>
      <c r="I601" s="27">
        <f>VLOOKUP($C601,Demographics!$A$2:$V$2860,22,FALSE)/100</f>
        <v>6.0599999999999994E-2</v>
      </c>
      <c r="J601" s="25">
        <f>VLOOKUP($C601,Demographics!$A$2:$V$2860,5,FALSE)/100</f>
        <v>2.2499999999999999E-2</v>
      </c>
      <c r="K601" s="26">
        <f>VLOOKUP($C601,Demographics!$A$2:$V$2860,6,FALSE)/100</f>
        <v>0</v>
      </c>
      <c r="L601" s="26">
        <f>VLOOKUP($C601,Demographics!$A$2:$V$2860,7,FALSE)/100</f>
        <v>1.1200000000000002E-2</v>
      </c>
      <c r="M601" s="26">
        <f>VLOOKUP($C601,Demographics!$A$2:$V$2860,8,FALSE)/100</f>
        <v>2.2499999999999999E-2</v>
      </c>
      <c r="N601" s="26">
        <f>VLOOKUP($C601,Demographics!$A$2:$V$2860,9,FALSE)/100</f>
        <v>0.1573</v>
      </c>
      <c r="O601" s="26">
        <f>VLOOKUP($C601,Demographics!$A$2:$V$2860,10,FALSE)/100</f>
        <v>0.74159999999999993</v>
      </c>
      <c r="P601" s="26">
        <f>VLOOKUP($C601,Demographics!$A$2:$V$2860,11,FALSE)/100</f>
        <v>4.4900000000000002E-2</v>
      </c>
      <c r="Q601" s="26">
        <f>VLOOKUP($C601,Demographics!$A$2:$V$2860,12,FALSE)/100</f>
        <v>0.49439999999999995</v>
      </c>
      <c r="R601" s="26">
        <f>VLOOKUP($C601,Demographics!$A$2:$V$2860,13,FALSE)/100</f>
        <v>0.50560000000000005</v>
      </c>
      <c r="S601" s="26">
        <f>VLOOKUP($C601,Demographics!$A$2:$V$2860,14,FALSE)/100</f>
        <v>0</v>
      </c>
      <c r="T601" s="26">
        <f>VLOOKUP($C601,Demographics!$A$2:$V$2860,15,FALSE)/100</f>
        <v>1.1200000000000002E-2</v>
      </c>
      <c r="U601" s="26">
        <f>VLOOKUP($C601,Demographics!$A$2:$V$2860,16,FALSE)/100</f>
        <v>2.7900000000000001E-2</v>
      </c>
      <c r="V601" s="26">
        <f>VLOOKUP($C601,Demographics!$A$2:$V$2860,17,FALSE)/100</f>
        <v>0.45810000000000001</v>
      </c>
      <c r="W601" s="26">
        <f>VLOOKUP($C601,Demographics!$A$2:$V$2860,18,FALSE)/100</f>
        <v>5.0300000000000004E-2</v>
      </c>
      <c r="X601" s="27">
        <f>VLOOKUP($C601,Demographics!$A$2:$V$2860,19,FALSE)/100</f>
        <v>0</v>
      </c>
      <c r="Y601" s="68">
        <f>IF(VLOOKUP($C601,MSP_HSPE!$B$2:$F$671,2,0)=0,"",VLOOKUP($C601,MSP_HSPE!$B$2:$F$671,2,0))</f>
        <v>2.64</v>
      </c>
      <c r="Z601" s="69">
        <f>IF(VLOOKUP($C601,MSP_HSPE!$B$2:$F$671,4,0)=0,"",VLOOKUP($C601,MSP_HSPE!$B$2:$F$671,4,0))</f>
        <v>2.2170000000000001</v>
      </c>
      <c r="AA601" s="69">
        <f>IF(VLOOKUP($C601,EOC!$A$2:$F$1091,2,0)=0,"",VLOOKUP($C601,EOC!$A$2:$F$1091,2,0))</f>
        <v>1.88</v>
      </c>
      <c r="AB601" s="69">
        <f>IF(VLOOKUP($C601,EOC!$A$2:$F$1091,4,0)=0,"",VLOOKUP($C601,EOC!$A$2:$F$1091,4,0))</f>
        <v>2.2999999999999998</v>
      </c>
      <c r="AC601" s="70">
        <f>IF(VLOOKUP($C601,EOC!$A$2:$F$1091,6,0)=0,"",VLOOKUP($C601,EOC!$A$2:$F$1091,6,0))</f>
        <v>2.1</v>
      </c>
      <c r="AD601" s="65">
        <f>Y601-(Modeling!$H$4+'High Schools'!V56*Modeling!$H$5)</f>
        <v>-0.92700144882911806</v>
      </c>
      <c r="AE601" s="66">
        <f>Z601-(Modeling!$I$4+V601*Modeling!$I$5)</f>
        <v>-0.7193465869927822</v>
      </c>
      <c r="AF601" s="64">
        <f>AA601-(Modeling!$J$4+V601*Modeling!$J$5)</f>
        <v>-0.12230225930467187</v>
      </c>
      <c r="AG601" s="62">
        <f>AC601-(Modeling!$K$4+V601*Modeling!$K$5)</f>
        <v>-0.45885764245153204</v>
      </c>
      <c r="AH601" s="67">
        <f t="shared" si="18"/>
        <v>-2.2275079375781042</v>
      </c>
      <c r="AI601" s="94">
        <f t="shared" si="19"/>
        <v>453</v>
      </c>
    </row>
    <row r="602" spans="1:35" x14ac:dyDescent="0.2">
      <c r="A602" s="36" t="s">
        <v>642</v>
      </c>
      <c r="B602" s="35" t="s">
        <v>1151</v>
      </c>
      <c r="C602" s="53">
        <v>1822</v>
      </c>
      <c r="D602" s="28" t="str">
        <f>VLOOKUP($C602,Demographics!$A$2:$V$2860,2,FALSE)</f>
        <v>A</v>
      </c>
      <c r="E602" s="28" t="str">
        <f>VLOOKUP($C602,Demographics!$A$2:$V$2860,3,FALSE)</f>
        <v xml:space="preserve">K-12      </v>
      </c>
      <c r="F602" s="28">
        <f>VLOOKUP($C602,Demographics!$A$2:$V$2860,4,FALSE)</f>
        <v>69</v>
      </c>
      <c r="G602" s="29">
        <f>VLOOKUP($C602,Demographics!$A$2:$V$2860,20,FALSE)</f>
        <v>23</v>
      </c>
      <c r="H602" s="29">
        <f>VLOOKUP($C602,Demographics!$A$2:$V$2860,21,FALSE)</f>
        <v>10.5</v>
      </c>
      <c r="I602" s="27">
        <f>VLOOKUP($C602,Demographics!$A$2:$V$2860,22,FALSE)/100</f>
        <v>0.33329999999999999</v>
      </c>
      <c r="J602" s="25">
        <f>VLOOKUP($C602,Demographics!$A$2:$V$2860,5,FALSE)/100</f>
        <v>0</v>
      </c>
      <c r="K602" s="26">
        <f>VLOOKUP($C602,Demographics!$A$2:$V$2860,6,FALSE)/100</f>
        <v>8.6999999999999994E-2</v>
      </c>
      <c r="L602" s="26">
        <f>VLOOKUP($C602,Demographics!$A$2:$V$2860,7,FALSE)/100</f>
        <v>0</v>
      </c>
      <c r="M602" s="26">
        <f>VLOOKUP($C602,Demographics!$A$2:$V$2860,8,FALSE)/100</f>
        <v>2.8999999999999998E-2</v>
      </c>
      <c r="N602" s="26">
        <f>VLOOKUP($C602,Demographics!$A$2:$V$2860,9,FALSE)/100</f>
        <v>4.3499999999999997E-2</v>
      </c>
      <c r="O602" s="26">
        <f>VLOOKUP($C602,Demographics!$A$2:$V$2860,10,FALSE)/100</f>
        <v>0.82609999999999995</v>
      </c>
      <c r="P602" s="26">
        <f>VLOOKUP($C602,Demographics!$A$2:$V$2860,11,FALSE)/100</f>
        <v>1.4499999999999999E-2</v>
      </c>
      <c r="Q602" s="26">
        <f>VLOOKUP($C602,Demographics!$A$2:$V$2860,12,FALSE)/100</f>
        <v>0.55069999999999997</v>
      </c>
      <c r="R602" s="26">
        <f>VLOOKUP($C602,Demographics!$A$2:$V$2860,13,FALSE)/100</f>
        <v>0.44929999999999998</v>
      </c>
      <c r="S602" s="26">
        <f>VLOOKUP($C602,Demographics!$A$2:$V$2860,14,FALSE)/100</f>
        <v>0</v>
      </c>
      <c r="T602" s="26">
        <f>VLOOKUP($C602,Demographics!$A$2:$V$2860,15,FALSE)/100</f>
        <v>0</v>
      </c>
      <c r="U602" s="26">
        <f>VLOOKUP($C602,Demographics!$A$2:$V$2860,16,FALSE)/100</f>
        <v>1.47E-2</v>
      </c>
      <c r="V602" s="26">
        <f>VLOOKUP($C602,Demographics!$A$2:$V$2860,17,FALSE)/100</f>
        <v>8.8200000000000001E-2</v>
      </c>
      <c r="W602" s="26">
        <f>VLOOKUP($C602,Demographics!$A$2:$V$2860,18,FALSE)/100</f>
        <v>8.8200000000000001E-2</v>
      </c>
      <c r="X602" s="27">
        <f>VLOOKUP($C602,Demographics!$A$2:$V$2860,19,FALSE)/100</f>
        <v>0</v>
      </c>
      <c r="Y602" s="68" t="str">
        <f>IF(VLOOKUP($C602,MSP_HSPE!$B$2:$F$671,2,0)=0,"",VLOOKUP($C602,MSP_HSPE!$B$2:$F$671,2,0))</f>
        <v/>
      </c>
      <c r="Z602" s="69" t="str">
        <f>IF(VLOOKUP($C602,MSP_HSPE!$B$2:$F$671,4,0)=0,"",VLOOKUP($C602,MSP_HSPE!$B$2:$F$671,4,0))</f>
        <v/>
      </c>
      <c r="AA602" s="69" t="str">
        <f>IF(VLOOKUP($C602,EOC!$A$2:$F$1091,2,0)=0,"",VLOOKUP($C602,EOC!$A$2:$F$1091,2,0))</f>
        <v/>
      </c>
      <c r="AB602" s="69" t="str">
        <f>IF(VLOOKUP($C602,EOC!$A$2:$F$1091,4,0)=0,"",VLOOKUP($C602,EOC!$A$2:$F$1091,4,0))</f>
        <v/>
      </c>
      <c r="AC602" s="70" t="str">
        <f>IF(VLOOKUP($C602,EOC!$A$2:$F$1091,6,0)=0,"",VLOOKUP($C602,EOC!$A$2:$F$1091,6,0))</f>
        <v/>
      </c>
      <c r="AD602" s="67"/>
      <c r="AE602" s="63"/>
      <c r="AF602" s="63"/>
      <c r="AG602" s="62"/>
      <c r="AH602" s="67" t="str">
        <f t="shared" si="18"/>
        <v/>
      </c>
      <c r="AI602" s="94" t="str">
        <f t="shared" si="19"/>
        <v/>
      </c>
    </row>
    <row r="603" spans="1:35" x14ac:dyDescent="0.2">
      <c r="A603" s="36" t="s">
        <v>642</v>
      </c>
      <c r="B603" s="35" t="s">
        <v>1152</v>
      </c>
      <c r="C603" s="53">
        <v>1938</v>
      </c>
      <c r="D603" s="28" t="str">
        <f>VLOOKUP($C603,Demographics!$A$2:$V$2860,2,FALSE)</f>
        <v>A</v>
      </c>
      <c r="E603" s="28" t="str">
        <f>VLOOKUP($C603,Demographics!$A$2:$V$2860,3,FALSE)</f>
        <v xml:space="preserve">9-12      </v>
      </c>
      <c r="F603" s="28">
        <f>VLOOKUP($C603,Demographics!$A$2:$V$2860,4,FALSE)</f>
        <v>16</v>
      </c>
      <c r="G603" s="29">
        <f>VLOOKUP($C603,Demographics!$A$2:$V$2860,20,FALSE)</f>
        <v>16</v>
      </c>
      <c r="H603" s="29">
        <f>VLOOKUP($C603,Demographics!$A$2:$V$2860,21,FALSE)</f>
        <v>14.9</v>
      </c>
      <c r="I603" s="27">
        <f>VLOOKUP($C603,Demographics!$A$2:$V$2860,22,FALSE)/100</f>
        <v>1</v>
      </c>
      <c r="J603" s="25">
        <f>VLOOKUP($C603,Demographics!$A$2:$V$2860,5,FALSE)/100</f>
        <v>0</v>
      </c>
      <c r="K603" s="26">
        <f>VLOOKUP($C603,Demographics!$A$2:$V$2860,6,FALSE)/100</f>
        <v>0</v>
      </c>
      <c r="L603" s="26">
        <f>VLOOKUP($C603,Demographics!$A$2:$V$2860,7,FALSE)/100</f>
        <v>0</v>
      </c>
      <c r="M603" s="26">
        <f>VLOOKUP($C603,Demographics!$A$2:$V$2860,8,FALSE)/100</f>
        <v>0</v>
      </c>
      <c r="N603" s="26">
        <f>VLOOKUP($C603,Demographics!$A$2:$V$2860,9,FALSE)/100</f>
        <v>0.125</v>
      </c>
      <c r="O603" s="26">
        <f>VLOOKUP($C603,Demographics!$A$2:$V$2860,10,FALSE)/100</f>
        <v>0.875</v>
      </c>
      <c r="P603" s="26">
        <f>VLOOKUP($C603,Demographics!$A$2:$V$2860,11,FALSE)/100</f>
        <v>0</v>
      </c>
      <c r="Q603" s="26">
        <f>VLOOKUP($C603,Demographics!$A$2:$V$2860,12,FALSE)/100</f>
        <v>0.6875</v>
      </c>
      <c r="R603" s="26">
        <f>VLOOKUP($C603,Demographics!$A$2:$V$2860,13,FALSE)/100</f>
        <v>0.3125</v>
      </c>
      <c r="S603" s="26">
        <f>VLOOKUP($C603,Demographics!$A$2:$V$2860,14,FALSE)/100</f>
        <v>0</v>
      </c>
      <c r="T603" s="26">
        <f>VLOOKUP($C603,Demographics!$A$2:$V$2860,15,FALSE)/100</f>
        <v>0</v>
      </c>
      <c r="U603" s="26">
        <f>VLOOKUP($C603,Demographics!$A$2:$V$2860,16,FALSE)/100</f>
        <v>0.1176</v>
      </c>
      <c r="V603" s="26">
        <f>VLOOKUP($C603,Demographics!$A$2:$V$2860,17,FALSE)/100</f>
        <v>0.23530000000000001</v>
      </c>
      <c r="W603" s="26">
        <f>VLOOKUP($C603,Demographics!$A$2:$V$2860,18,FALSE)/100</f>
        <v>0.1176</v>
      </c>
      <c r="X603" s="27">
        <f>VLOOKUP($C603,Demographics!$A$2:$V$2860,19,FALSE)/100</f>
        <v>0</v>
      </c>
      <c r="Y603" s="68" t="str">
        <f>IF(VLOOKUP($C603,MSP_HSPE!$B$2:$F$671,2,0)=0,"",VLOOKUP($C603,MSP_HSPE!$B$2:$F$671,2,0))</f>
        <v/>
      </c>
      <c r="Z603" s="69" t="str">
        <f>IF(VLOOKUP($C603,MSP_HSPE!$B$2:$F$671,4,0)=0,"",VLOOKUP($C603,MSP_HSPE!$B$2:$F$671,4,0))</f>
        <v/>
      </c>
      <c r="AA603" s="69" t="str">
        <f>IF(VLOOKUP($C603,EOC!$A$2:$F$1091,2,0)=0,"",VLOOKUP($C603,EOC!$A$2:$F$1091,2,0))</f>
        <v/>
      </c>
      <c r="AB603" s="69" t="str">
        <f>IF(VLOOKUP($C603,EOC!$A$2:$F$1091,4,0)=0,"",VLOOKUP($C603,EOC!$A$2:$F$1091,4,0))</f>
        <v/>
      </c>
      <c r="AC603" s="70" t="str">
        <f>IF(VLOOKUP($C603,EOC!$A$2:$F$1091,6,0)=0,"",VLOOKUP($C603,EOC!$A$2:$F$1091,6,0))</f>
        <v/>
      </c>
      <c r="AD603" s="67"/>
      <c r="AE603" s="63"/>
      <c r="AF603" s="63"/>
      <c r="AG603" s="62"/>
      <c r="AH603" s="67" t="str">
        <f t="shared" si="18"/>
        <v/>
      </c>
      <c r="AI603" s="94" t="str">
        <f t="shared" si="19"/>
        <v/>
      </c>
    </row>
    <row r="604" spans="1:35" x14ac:dyDescent="0.2">
      <c r="A604" s="36" t="s">
        <v>642</v>
      </c>
      <c r="B604" s="35" t="s">
        <v>38</v>
      </c>
      <c r="C604" s="53">
        <v>2419</v>
      </c>
      <c r="D604" s="28" t="str">
        <f>VLOOKUP($C604,Demographics!$A$2:$V$2860,2,FALSE)</f>
        <v>P</v>
      </c>
      <c r="E604" s="28" t="str">
        <f>VLOOKUP($C604,Demographics!$A$2:$V$2860,3,FALSE)</f>
        <v xml:space="preserve">9-12      </v>
      </c>
      <c r="F604" s="28">
        <f>VLOOKUP($C604,Demographics!$A$2:$V$2860,4,FALSE)</f>
        <v>512</v>
      </c>
      <c r="G604" s="29">
        <f>VLOOKUP($C604,Demographics!$A$2:$V$2860,20,FALSE)</f>
        <v>15</v>
      </c>
      <c r="H604" s="29">
        <f>VLOOKUP($C604,Demographics!$A$2:$V$2860,21,FALSE)</f>
        <v>10</v>
      </c>
      <c r="I604" s="27">
        <f>VLOOKUP($C604,Demographics!$A$2:$V$2860,22,FALSE)/100</f>
        <v>0.6470999999999999</v>
      </c>
      <c r="J604" s="25">
        <f>VLOOKUP($C604,Demographics!$A$2:$V$2860,5,FALSE)/100</f>
        <v>1.1699999999999999E-2</v>
      </c>
      <c r="K604" s="26">
        <f>VLOOKUP($C604,Demographics!$A$2:$V$2860,6,FALSE)/100</f>
        <v>3.1300000000000001E-2</v>
      </c>
      <c r="L604" s="26">
        <f>VLOOKUP($C604,Demographics!$A$2:$V$2860,7,FALSE)/100</f>
        <v>2E-3</v>
      </c>
      <c r="M604" s="26">
        <f>VLOOKUP($C604,Demographics!$A$2:$V$2860,8,FALSE)/100</f>
        <v>2E-3</v>
      </c>
      <c r="N604" s="26">
        <f>VLOOKUP($C604,Demographics!$A$2:$V$2860,9,FALSE)/100</f>
        <v>6.8400000000000002E-2</v>
      </c>
      <c r="O604" s="26">
        <f>VLOOKUP($C604,Demographics!$A$2:$V$2860,10,FALSE)/100</f>
        <v>0.81640000000000001</v>
      </c>
      <c r="P604" s="26">
        <f>VLOOKUP($C604,Demographics!$A$2:$V$2860,11,FALSE)/100</f>
        <v>6.8400000000000002E-2</v>
      </c>
      <c r="Q604" s="26">
        <f>VLOOKUP($C604,Demographics!$A$2:$V$2860,12,FALSE)/100</f>
        <v>0.50780000000000003</v>
      </c>
      <c r="R604" s="26">
        <f>VLOOKUP($C604,Demographics!$A$2:$V$2860,13,FALSE)/100</f>
        <v>0.49219999999999997</v>
      </c>
      <c r="S604" s="26">
        <f>VLOOKUP($C604,Demographics!$A$2:$V$2860,14,FALSE)/100</f>
        <v>0</v>
      </c>
      <c r="T604" s="26">
        <f>VLOOKUP($C604,Demographics!$A$2:$V$2860,15,FALSE)/100</f>
        <v>1.0200000000000001E-2</v>
      </c>
      <c r="U604" s="26">
        <f>VLOOKUP($C604,Demographics!$A$2:$V$2860,16,FALSE)/100</f>
        <v>9.3900000000000011E-2</v>
      </c>
      <c r="V604" s="26">
        <f>VLOOKUP($C604,Demographics!$A$2:$V$2860,17,FALSE)/100</f>
        <v>0.16940000000000002</v>
      </c>
      <c r="W604" s="26">
        <f>VLOOKUP($C604,Demographics!$A$2:$V$2860,18,FALSE)/100</f>
        <v>4.6900000000000004E-2</v>
      </c>
      <c r="X604" s="27">
        <f>VLOOKUP($C604,Demographics!$A$2:$V$2860,19,FALSE)/100</f>
        <v>0</v>
      </c>
      <c r="Y604" s="68">
        <f>IF(VLOOKUP($C604,MSP_HSPE!$B$2:$F$671,2,0)=0,"",VLOOKUP($C604,MSP_HSPE!$B$2:$F$671,2,0))</f>
        <v>3.78</v>
      </c>
      <c r="Z604" s="69">
        <f>IF(VLOOKUP($C604,MSP_HSPE!$B$2:$F$671,4,0)=0,"",VLOOKUP($C604,MSP_HSPE!$B$2:$F$671,4,0))</f>
        <v>3.7549999999999999</v>
      </c>
      <c r="AA604" s="69">
        <f>IF(VLOOKUP($C604,EOC!$A$2:$F$1091,2,0)=0,"",VLOOKUP($C604,EOC!$A$2:$F$1091,2,0))</f>
        <v>2.907</v>
      </c>
      <c r="AB604" s="69">
        <f>IF(VLOOKUP($C604,EOC!$A$2:$F$1091,4,0)=0,"",VLOOKUP($C604,EOC!$A$2:$F$1091,4,0))</f>
        <v>3.4789999999999996</v>
      </c>
      <c r="AC604" s="70">
        <f>IF(VLOOKUP($C604,EOC!$A$2:$F$1091,6,0)=0,"",VLOOKUP($C604,EOC!$A$2:$F$1091,6,0))</f>
        <v>3.4539999999999997</v>
      </c>
      <c r="AD604" s="65">
        <f>Y604-(Modeling!$H$4+'High Schools'!V200*Modeling!$H$5)</f>
        <v>1.1593800994318912</v>
      </c>
      <c r="AE604" s="66">
        <f>Z604-(Modeling!$I$4+V604*Modeling!$I$5)</f>
        <v>0.52962925533126537</v>
      </c>
      <c r="AF604" s="64">
        <f>AA604-(Modeling!$J$4+V604*Modeling!$J$5)</f>
        <v>0.6223222129567012</v>
      </c>
      <c r="AG604" s="62">
        <f>AC604-(Modeling!$K$4+V604*Modeling!$K$5)</f>
        <v>0.47603974887911216</v>
      </c>
      <c r="AH604" s="67">
        <f t="shared" si="18"/>
        <v>2.78737131659897</v>
      </c>
      <c r="AI604" s="94">
        <f t="shared" si="19"/>
        <v>8</v>
      </c>
    </row>
    <row r="605" spans="1:35" x14ac:dyDescent="0.2">
      <c r="A605" s="36" t="s">
        <v>1300</v>
      </c>
      <c r="B605" s="35" t="s">
        <v>1301</v>
      </c>
      <c r="C605" s="53">
        <v>4246</v>
      </c>
      <c r="D605" s="28" t="str">
        <f>VLOOKUP($C605,Demographics!$A$2:$V$2860,2,FALSE)</f>
        <v>I</v>
      </c>
      <c r="E605" s="28" t="str">
        <f>VLOOKUP($C605,Demographics!$A$2:$V$2860,3,FALSE)</f>
        <v xml:space="preserve">PK-12     </v>
      </c>
      <c r="F605" s="28">
        <f>VLOOKUP($C605,Demographics!$A$2:$V$2860,4,FALSE)</f>
        <v>101</v>
      </c>
      <c r="G605" s="29">
        <f>VLOOKUP($C605,Demographics!$A$2:$V$2860,20,FALSE)</f>
        <v>0</v>
      </c>
      <c r="H605" s="29">
        <f>VLOOKUP($C605,Demographics!$A$2:$V$2860,21,FALSE)</f>
        <v>0</v>
      </c>
      <c r="I605" s="27">
        <f>VLOOKUP($C605,Demographics!$A$2:$V$2860,22,FALSE)/100</f>
        <v>0</v>
      </c>
      <c r="J605" s="25">
        <f>VLOOKUP($C605,Demographics!$A$2:$V$2860,5,FALSE)/100</f>
        <v>6.93E-2</v>
      </c>
      <c r="K605" s="26">
        <f>VLOOKUP($C605,Demographics!$A$2:$V$2860,6,FALSE)/100</f>
        <v>6.93E-2</v>
      </c>
      <c r="L605" s="26">
        <f>VLOOKUP($C605,Demographics!$A$2:$V$2860,7,FALSE)/100</f>
        <v>1.9799999999999998E-2</v>
      </c>
      <c r="M605" s="26">
        <f>VLOOKUP($C605,Demographics!$A$2:$V$2860,8,FALSE)/100</f>
        <v>5.9400000000000001E-2</v>
      </c>
      <c r="N605" s="26">
        <f>VLOOKUP($C605,Demographics!$A$2:$V$2860,9,FALSE)/100</f>
        <v>0.2772</v>
      </c>
      <c r="O605" s="26">
        <f>VLOOKUP($C605,Demographics!$A$2:$V$2860,10,FALSE)/100</f>
        <v>0.505</v>
      </c>
      <c r="P605" s="26">
        <f>VLOOKUP($C605,Demographics!$A$2:$V$2860,11,FALSE)/100</f>
        <v>0</v>
      </c>
      <c r="Q605" s="26">
        <f>VLOOKUP($C605,Demographics!$A$2:$V$2860,12,FALSE)/100</f>
        <v>0.44549999999999995</v>
      </c>
      <c r="R605" s="26">
        <f>VLOOKUP($C605,Demographics!$A$2:$V$2860,13,FALSE)/100</f>
        <v>0.55449999999999999</v>
      </c>
      <c r="S605" s="26">
        <f>VLOOKUP($C605,Demographics!$A$2:$V$2860,14,FALSE)/100</f>
        <v>0</v>
      </c>
      <c r="T605" s="26">
        <f>VLOOKUP($C605,Demographics!$A$2:$V$2860,15,FALSE)/100</f>
        <v>0</v>
      </c>
      <c r="U605" s="26">
        <f>VLOOKUP($C605,Demographics!$A$2:$V$2860,16,FALSE)/100</f>
        <v>0.9798</v>
      </c>
      <c r="V605" s="26">
        <f>VLOOKUP($C605,Demographics!$A$2:$V$2860,17,FALSE)/100</f>
        <v>0.71719999999999995</v>
      </c>
      <c r="W605" s="26">
        <f>VLOOKUP($C605,Demographics!$A$2:$V$2860,18,FALSE)/100</f>
        <v>1.01E-2</v>
      </c>
      <c r="X605" s="27">
        <f>VLOOKUP($C605,Demographics!$A$2:$V$2860,19,FALSE)/100</f>
        <v>0</v>
      </c>
      <c r="Y605" s="68" t="str">
        <f>IF(VLOOKUP($C605,MSP_HSPE!$B$2:$F$671,2,0)=0,"",VLOOKUP($C605,MSP_HSPE!$B$2:$F$671,2,0))</f>
        <v/>
      </c>
      <c r="Z605" s="69" t="str">
        <f>IF(VLOOKUP($C605,MSP_HSPE!$B$2:$F$671,4,0)=0,"",VLOOKUP($C605,MSP_HSPE!$B$2:$F$671,4,0))</f>
        <v/>
      </c>
      <c r="AA605" s="69" t="str">
        <f>IF(VLOOKUP($C605,EOC!$A$2:$F$1091,2,0)=0,"",VLOOKUP($C605,EOC!$A$2:$F$1091,2,0))</f>
        <v/>
      </c>
      <c r="AB605" s="69" t="str">
        <f>IF(VLOOKUP($C605,EOC!$A$2:$F$1091,4,0)=0,"",VLOOKUP($C605,EOC!$A$2:$F$1091,4,0))</f>
        <v/>
      </c>
      <c r="AC605" s="70" t="str">
        <f>IF(VLOOKUP($C605,EOC!$A$2:$F$1091,6,0)=0,"",VLOOKUP($C605,EOC!$A$2:$F$1091,6,0))</f>
        <v/>
      </c>
      <c r="AD605" s="67"/>
      <c r="AE605" s="63"/>
      <c r="AF605" s="63"/>
      <c r="AG605" s="62"/>
      <c r="AH605" s="67" t="str">
        <f t="shared" si="18"/>
        <v/>
      </c>
      <c r="AI605" s="94" t="str">
        <f t="shared" si="19"/>
        <v/>
      </c>
    </row>
    <row r="606" spans="1:35" x14ac:dyDescent="0.2">
      <c r="A606" s="36" t="s">
        <v>542</v>
      </c>
      <c r="B606" s="35" t="s">
        <v>504</v>
      </c>
      <c r="C606" s="53">
        <v>3467</v>
      </c>
      <c r="D606" s="28" t="str">
        <f>VLOOKUP($C606,Demographics!$A$2:$V$2860,2,FALSE)</f>
        <v>P</v>
      </c>
      <c r="E606" s="28" t="str">
        <f>VLOOKUP($C606,Demographics!$A$2:$V$2860,3,FALSE)</f>
        <v xml:space="preserve">9-12      </v>
      </c>
      <c r="F606" s="28">
        <f>VLOOKUP($C606,Demographics!$A$2:$V$2860,4,FALSE)</f>
        <v>160</v>
      </c>
      <c r="G606" s="29">
        <f>VLOOKUP($C606,Demographics!$A$2:$V$2860,20,FALSE)</f>
        <v>7</v>
      </c>
      <c r="H606" s="29">
        <f>VLOOKUP($C606,Demographics!$A$2:$V$2860,21,FALSE)</f>
        <v>12.2</v>
      </c>
      <c r="I606" s="27">
        <f>VLOOKUP($C606,Demographics!$A$2:$V$2860,22,FALSE)/100</f>
        <v>0.29170000000000001</v>
      </c>
      <c r="J606" s="25">
        <f>VLOOKUP($C606,Demographics!$A$2:$V$2860,5,FALSE)/100</f>
        <v>0</v>
      </c>
      <c r="K606" s="26">
        <f>VLOOKUP($C606,Demographics!$A$2:$V$2860,6,FALSE)/100</f>
        <v>6.3E-3</v>
      </c>
      <c r="L606" s="26">
        <f>VLOOKUP($C606,Demographics!$A$2:$V$2860,7,FALSE)/100</f>
        <v>0</v>
      </c>
      <c r="M606" s="26">
        <f>VLOOKUP($C606,Demographics!$A$2:$V$2860,8,FALSE)/100</f>
        <v>1.8799999999999997E-2</v>
      </c>
      <c r="N606" s="26">
        <f>VLOOKUP($C606,Demographics!$A$2:$V$2860,9,FALSE)/100</f>
        <v>9.3800000000000008E-2</v>
      </c>
      <c r="O606" s="26">
        <f>VLOOKUP($C606,Demographics!$A$2:$V$2860,10,FALSE)/100</f>
        <v>0.85</v>
      </c>
      <c r="P606" s="26">
        <f>VLOOKUP($C606,Demographics!$A$2:$V$2860,11,FALSE)/100</f>
        <v>3.1300000000000001E-2</v>
      </c>
      <c r="Q606" s="26">
        <f>VLOOKUP($C606,Demographics!$A$2:$V$2860,12,FALSE)/100</f>
        <v>0.5</v>
      </c>
      <c r="R606" s="26">
        <f>VLOOKUP($C606,Demographics!$A$2:$V$2860,13,FALSE)/100</f>
        <v>0.5</v>
      </c>
      <c r="S606" s="26">
        <f>VLOOKUP($C606,Demographics!$A$2:$V$2860,14,FALSE)/100</f>
        <v>0</v>
      </c>
      <c r="T606" s="26">
        <f>VLOOKUP($C606,Demographics!$A$2:$V$2860,15,FALSE)/100</f>
        <v>0</v>
      </c>
      <c r="U606" s="26">
        <f>VLOOKUP($C606,Demographics!$A$2:$V$2860,16,FALSE)/100</f>
        <v>0.24359999999999998</v>
      </c>
      <c r="V606" s="26">
        <f>VLOOKUP($C606,Demographics!$A$2:$V$2860,17,FALSE)/100</f>
        <v>0.46149999999999997</v>
      </c>
      <c r="W606" s="26">
        <f>VLOOKUP($C606,Demographics!$A$2:$V$2860,18,FALSE)/100</f>
        <v>8.9700000000000002E-2</v>
      </c>
      <c r="X606" s="27">
        <f>VLOOKUP($C606,Demographics!$A$2:$V$2860,19,FALSE)/100</f>
        <v>6.4100000000000004E-2</v>
      </c>
      <c r="Y606" s="68">
        <f>IF(VLOOKUP($C606,MSP_HSPE!$B$2:$F$671,2,0)=0,"",VLOOKUP($C606,MSP_HSPE!$B$2:$F$671,2,0))</f>
        <v>2.95</v>
      </c>
      <c r="Z606" s="69">
        <f>IF(VLOOKUP($C606,MSP_HSPE!$B$2:$F$671,4,0)=0,"",VLOOKUP($C606,MSP_HSPE!$B$2:$F$671,4,0))</f>
        <v>2.2250000000000001</v>
      </c>
      <c r="AA606" s="69">
        <f>IF(VLOOKUP($C606,EOC!$A$2:$F$1091,2,0)=0,"",VLOOKUP($C606,EOC!$A$2:$F$1091,2,0))</f>
        <v>2.0389999999999997</v>
      </c>
      <c r="AB606" s="69">
        <f>IF(VLOOKUP($C606,EOC!$A$2:$F$1091,4,0)=0,"",VLOOKUP($C606,EOC!$A$2:$F$1091,4,0))</f>
        <v>3</v>
      </c>
      <c r="AC606" s="70">
        <f>IF(VLOOKUP($C606,EOC!$A$2:$F$1091,6,0)=0,"",VLOOKUP($C606,EOC!$A$2:$F$1091,6,0))</f>
        <v>2.1859999999999999</v>
      </c>
      <c r="AD606" s="65">
        <f>Y606-(Modeling!$H$4+'High Schools'!V565*Modeling!$H$5)</f>
        <v>-0.617001448829118</v>
      </c>
      <c r="AE606" s="66">
        <f>Z606-(Modeling!$I$4+V606*Modeling!$I$5)</f>
        <v>-0.70794276941017698</v>
      </c>
      <c r="AF606" s="64">
        <f>AA606-(Modeling!$J$4+V606*Modeling!$J$5)</f>
        <v>4.0023257821449443E-2</v>
      </c>
      <c r="AG606" s="62">
        <f>AC606-(Modeling!$K$4+V606*Modeling!$K$5)</f>
        <v>-0.36792189991784374</v>
      </c>
      <c r="AH606" s="67">
        <f t="shared" si="18"/>
        <v>-1.6528428603356893</v>
      </c>
      <c r="AI606" s="94">
        <f t="shared" si="19"/>
        <v>439</v>
      </c>
    </row>
    <row r="607" spans="1:35" x14ac:dyDescent="0.2">
      <c r="A607" s="36" t="s">
        <v>737</v>
      </c>
      <c r="B607" s="35" t="s">
        <v>1127</v>
      </c>
      <c r="C607" s="53">
        <v>1835</v>
      </c>
      <c r="D607" s="28" t="str">
        <f>VLOOKUP($C607,Demographics!$A$2:$V$2860,2,FALSE)</f>
        <v>A</v>
      </c>
      <c r="E607" s="28" t="str">
        <f>VLOOKUP($C607,Demographics!$A$2:$V$2860,3,FALSE)</f>
        <v xml:space="preserve">9-12      </v>
      </c>
      <c r="F607" s="28">
        <f>VLOOKUP($C607,Demographics!$A$2:$V$2860,4,FALSE)</f>
        <v>40</v>
      </c>
      <c r="G607" s="29">
        <f>VLOOKUP($C607,Demographics!$A$2:$V$2860,20,FALSE)</f>
        <v>40</v>
      </c>
      <c r="H607" s="29">
        <f>VLOOKUP($C607,Demographics!$A$2:$V$2860,21,FALSE)</f>
        <v>16</v>
      </c>
      <c r="I607" s="27">
        <f>VLOOKUP($C607,Demographics!$A$2:$V$2860,22,FALSE)/100</f>
        <v>1</v>
      </c>
      <c r="J607" s="25">
        <f>VLOOKUP($C607,Demographics!$A$2:$V$2860,5,FALSE)/100</f>
        <v>0</v>
      </c>
      <c r="K607" s="26">
        <f>VLOOKUP($C607,Demographics!$A$2:$V$2860,6,FALSE)/100</f>
        <v>0</v>
      </c>
      <c r="L607" s="26">
        <f>VLOOKUP($C607,Demographics!$A$2:$V$2860,7,FALSE)/100</f>
        <v>0</v>
      </c>
      <c r="M607" s="26">
        <f>VLOOKUP($C607,Demographics!$A$2:$V$2860,8,FALSE)/100</f>
        <v>0</v>
      </c>
      <c r="N607" s="26">
        <f>VLOOKUP($C607,Demographics!$A$2:$V$2860,9,FALSE)/100</f>
        <v>0.95</v>
      </c>
      <c r="O607" s="26">
        <f>VLOOKUP($C607,Demographics!$A$2:$V$2860,10,FALSE)/100</f>
        <v>0.05</v>
      </c>
      <c r="P607" s="26">
        <f>VLOOKUP($C607,Demographics!$A$2:$V$2860,11,FALSE)/100</f>
        <v>0</v>
      </c>
      <c r="Q607" s="26">
        <f>VLOOKUP($C607,Demographics!$A$2:$V$2860,12,FALSE)/100</f>
        <v>0.4</v>
      </c>
      <c r="R607" s="26">
        <f>VLOOKUP($C607,Demographics!$A$2:$V$2860,13,FALSE)/100</f>
        <v>0.6</v>
      </c>
      <c r="S607" s="26">
        <f>VLOOKUP($C607,Demographics!$A$2:$V$2860,14,FALSE)/100</f>
        <v>0.34619999999999995</v>
      </c>
      <c r="T607" s="26">
        <f>VLOOKUP($C607,Demographics!$A$2:$V$2860,15,FALSE)/100</f>
        <v>0.15380000000000002</v>
      </c>
      <c r="U607" s="26">
        <f>VLOOKUP($C607,Demographics!$A$2:$V$2860,16,FALSE)/100</f>
        <v>0</v>
      </c>
      <c r="V607" s="26">
        <f>VLOOKUP($C607,Demographics!$A$2:$V$2860,17,FALSE)/100</f>
        <v>0.96150000000000002</v>
      </c>
      <c r="W607" s="26">
        <f>VLOOKUP($C607,Demographics!$A$2:$V$2860,18,FALSE)/100</f>
        <v>3.85E-2</v>
      </c>
      <c r="X607" s="27">
        <f>VLOOKUP($C607,Demographics!$A$2:$V$2860,19,FALSE)/100</f>
        <v>0</v>
      </c>
      <c r="Y607" s="68" t="str">
        <f>IF(VLOOKUP($C607,MSP_HSPE!$B$2:$F$671,2,0)=0,"",VLOOKUP($C607,MSP_HSPE!$B$2:$F$671,2,0))</f>
        <v/>
      </c>
      <c r="Z607" s="69" t="str">
        <f>IF(VLOOKUP($C607,MSP_HSPE!$B$2:$F$671,4,0)=0,"",VLOOKUP($C607,MSP_HSPE!$B$2:$F$671,4,0))</f>
        <v/>
      </c>
      <c r="AA607" s="69">
        <f>IF(VLOOKUP($C607,EOC!$A$2:$F$1091,2,0)=0,"",VLOOKUP($C607,EOC!$A$2:$F$1091,2,0))</f>
        <v>1.0669999999999999</v>
      </c>
      <c r="AB607" s="69" t="str">
        <f>IF(VLOOKUP($C607,EOC!$A$2:$F$1091,4,0)=0,"",VLOOKUP($C607,EOC!$A$2:$F$1091,4,0))</f>
        <v/>
      </c>
      <c r="AC607" s="70" t="str">
        <f>IF(VLOOKUP($C607,EOC!$A$2:$F$1091,6,0)=0,"",VLOOKUP($C607,EOC!$A$2:$F$1091,6,0))</f>
        <v/>
      </c>
      <c r="AD607" s="67"/>
      <c r="AE607" s="63"/>
      <c r="AF607" s="64">
        <f>AA607-(Modeling!$J$4+V607*Modeling!$J$5)</f>
        <v>-0.44293010598418436</v>
      </c>
      <c r="AG607" s="62"/>
      <c r="AH607" s="67">
        <f t="shared" si="18"/>
        <v>-0.44293010598418436</v>
      </c>
      <c r="AI607" s="94">
        <f t="shared" si="19"/>
        <v>359</v>
      </c>
    </row>
    <row r="608" spans="1:35" x14ac:dyDescent="0.2">
      <c r="A608" s="36" t="s">
        <v>737</v>
      </c>
      <c r="B608" s="35" t="s">
        <v>398</v>
      </c>
      <c r="C608" s="53">
        <v>4254</v>
      </c>
      <c r="D608" s="28" t="str">
        <f>VLOOKUP($C608,Demographics!$A$2:$V$2860,2,FALSE)</f>
        <v>P</v>
      </c>
      <c r="E608" s="28" t="str">
        <f>VLOOKUP($C608,Demographics!$A$2:$V$2860,3,FALSE)</f>
        <v xml:space="preserve">9-12      </v>
      </c>
      <c r="F608" s="28">
        <f>VLOOKUP($C608,Demographics!$A$2:$V$2860,4,FALSE)</f>
        <v>515</v>
      </c>
      <c r="G608" s="29">
        <f>VLOOKUP($C608,Demographics!$A$2:$V$2860,20,FALSE)</f>
        <v>16</v>
      </c>
      <c r="H608" s="29">
        <f>VLOOKUP($C608,Demographics!$A$2:$V$2860,21,FALSE)</f>
        <v>10.3</v>
      </c>
      <c r="I608" s="27">
        <f>VLOOKUP($C608,Demographics!$A$2:$V$2860,22,FALSE)/100</f>
        <v>0.65629999999999999</v>
      </c>
      <c r="J608" s="25">
        <f>VLOOKUP($C608,Demographics!$A$2:$V$2860,5,FALSE)/100</f>
        <v>9.7000000000000003E-3</v>
      </c>
      <c r="K608" s="26">
        <f>VLOOKUP($C608,Demographics!$A$2:$V$2860,6,FALSE)/100</f>
        <v>0</v>
      </c>
      <c r="L608" s="26">
        <f>VLOOKUP($C608,Demographics!$A$2:$V$2860,7,FALSE)/100</f>
        <v>0</v>
      </c>
      <c r="M608" s="26">
        <f>VLOOKUP($C608,Demographics!$A$2:$V$2860,8,FALSE)/100</f>
        <v>0</v>
      </c>
      <c r="N608" s="26">
        <f>VLOOKUP($C608,Demographics!$A$2:$V$2860,9,FALSE)/100</f>
        <v>0.95530000000000004</v>
      </c>
      <c r="O608" s="26">
        <f>VLOOKUP($C608,Demographics!$A$2:$V$2860,10,FALSE)/100</f>
        <v>3.5000000000000003E-2</v>
      </c>
      <c r="P608" s="26">
        <f>VLOOKUP($C608,Demographics!$A$2:$V$2860,11,FALSE)/100</f>
        <v>0</v>
      </c>
      <c r="Q608" s="26">
        <f>VLOOKUP($C608,Demographics!$A$2:$V$2860,12,FALSE)/100</f>
        <v>0.45439999999999997</v>
      </c>
      <c r="R608" s="26">
        <f>VLOOKUP($C608,Demographics!$A$2:$V$2860,13,FALSE)/100</f>
        <v>0.54559999999999997</v>
      </c>
      <c r="S608" s="26">
        <f>VLOOKUP($C608,Demographics!$A$2:$V$2860,14,FALSE)/100</f>
        <v>0.19350000000000001</v>
      </c>
      <c r="T608" s="26">
        <f>VLOOKUP($C608,Demographics!$A$2:$V$2860,15,FALSE)/100</f>
        <v>0.254</v>
      </c>
      <c r="U608" s="26">
        <f>VLOOKUP($C608,Demographics!$A$2:$V$2860,16,FALSE)/100</f>
        <v>0.127</v>
      </c>
      <c r="V608" s="26">
        <f>VLOOKUP($C608,Demographics!$A$2:$V$2860,17,FALSE)/100</f>
        <v>0.9819</v>
      </c>
      <c r="W608" s="26">
        <f>VLOOKUP($C608,Demographics!$A$2:$V$2860,18,FALSE)/100</f>
        <v>1.01E-2</v>
      </c>
      <c r="X608" s="27">
        <f>VLOOKUP($C608,Demographics!$A$2:$V$2860,19,FALSE)/100</f>
        <v>0</v>
      </c>
      <c r="Y608" s="68">
        <f>IF(VLOOKUP($C608,MSP_HSPE!$B$2:$F$671,2,0)=0,"",VLOOKUP($C608,MSP_HSPE!$B$2:$F$671,2,0))</f>
        <v>2.66</v>
      </c>
      <c r="Z608" s="69">
        <f>IF(VLOOKUP($C608,MSP_HSPE!$B$2:$F$671,4,0)=0,"",VLOOKUP($C608,MSP_HSPE!$B$2:$F$671,4,0))</f>
        <v>2.65</v>
      </c>
      <c r="AA608" s="69">
        <f>IF(VLOOKUP($C608,EOC!$A$2:$F$1091,2,0)=0,"",VLOOKUP($C608,EOC!$A$2:$F$1091,2,0))</f>
        <v>1.7379999999999998</v>
      </c>
      <c r="AB608" s="69">
        <f>IF(VLOOKUP($C608,EOC!$A$2:$F$1091,4,0)=0,"",VLOOKUP($C608,EOC!$A$2:$F$1091,4,0))</f>
        <v>3.0540000000000003</v>
      </c>
      <c r="AC608" s="70">
        <f>IF(VLOOKUP($C608,EOC!$A$2:$F$1091,6,0)=0,"",VLOOKUP($C608,EOC!$A$2:$F$1091,6,0))</f>
        <v>2.1670000000000003</v>
      </c>
      <c r="AD608" s="65">
        <f>Y608-(Modeling!$H$4+'High Schools'!V107*Modeling!$H$5)</f>
        <v>-0.25089562903253837</v>
      </c>
      <c r="AE608" s="66">
        <f>Z608-(Modeling!$I$4+V608*Modeling!$I$5)</f>
        <v>0.23804154529216293</v>
      </c>
      <c r="AF608" s="64">
        <f>AA608-(Modeling!$J$4+V608*Modeling!$J$5)</f>
        <v>0.2480229967725458</v>
      </c>
      <c r="AG608" s="62">
        <f>AC608-(Modeling!$K$4+V608*Modeling!$K$5)</f>
        <v>0.36853704553256361</v>
      </c>
      <c r="AH608" s="67">
        <f t="shared" si="18"/>
        <v>0.60370595856473397</v>
      </c>
      <c r="AI608" s="94">
        <f t="shared" si="19"/>
        <v>193</v>
      </c>
    </row>
    <row r="609" spans="1:35" x14ac:dyDescent="0.2">
      <c r="A609" s="36" t="s">
        <v>409</v>
      </c>
      <c r="B609" s="35" t="s">
        <v>240</v>
      </c>
      <c r="C609" s="53">
        <v>2386</v>
      </c>
      <c r="D609" s="28" t="str">
        <f>VLOOKUP($C609,Demographics!$A$2:$V$2860,2,FALSE)</f>
        <v>P</v>
      </c>
      <c r="E609" s="28" t="str">
        <f>VLOOKUP($C609,Demographics!$A$2:$V$2860,3,FALSE)</f>
        <v xml:space="preserve">9-12      </v>
      </c>
      <c r="F609" s="28">
        <f>VLOOKUP($C609,Demographics!$A$2:$V$2860,4,FALSE)</f>
        <v>106</v>
      </c>
      <c r="G609" s="29">
        <f>VLOOKUP($C609,Demographics!$A$2:$V$2860,20,FALSE)</f>
        <v>8</v>
      </c>
      <c r="H609" s="29">
        <f>VLOOKUP($C609,Demographics!$A$2:$V$2860,21,FALSE)</f>
        <v>13.7</v>
      </c>
      <c r="I609" s="27">
        <f>VLOOKUP($C609,Demographics!$A$2:$V$2860,22,FALSE)/100</f>
        <v>0.57140000000000002</v>
      </c>
      <c r="J609" s="25">
        <f>VLOOKUP($C609,Demographics!$A$2:$V$2860,5,FALSE)/100</f>
        <v>0</v>
      </c>
      <c r="K609" s="26">
        <f>VLOOKUP($C609,Demographics!$A$2:$V$2860,6,FALSE)/100</f>
        <v>9.3999999999999986E-3</v>
      </c>
      <c r="L609" s="26">
        <f>VLOOKUP($C609,Demographics!$A$2:$V$2860,7,FALSE)/100</f>
        <v>0</v>
      </c>
      <c r="M609" s="26">
        <f>VLOOKUP($C609,Demographics!$A$2:$V$2860,8,FALSE)/100</f>
        <v>9.3999999999999986E-3</v>
      </c>
      <c r="N609" s="26">
        <f>VLOOKUP($C609,Demographics!$A$2:$V$2860,9,FALSE)/100</f>
        <v>3.7699999999999997E-2</v>
      </c>
      <c r="O609" s="26">
        <f>VLOOKUP($C609,Demographics!$A$2:$V$2860,10,FALSE)/100</f>
        <v>0.90569999999999995</v>
      </c>
      <c r="P609" s="26">
        <f>VLOOKUP($C609,Demographics!$A$2:$V$2860,11,FALSE)/100</f>
        <v>3.7699999999999997E-2</v>
      </c>
      <c r="Q609" s="26">
        <f>VLOOKUP($C609,Demographics!$A$2:$V$2860,12,FALSE)/100</f>
        <v>0.54720000000000002</v>
      </c>
      <c r="R609" s="26">
        <f>VLOOKUP($C609,Demographics!$A$2:$V$2860,13,FALSE)/100</f>
        <v>0.45280000000000004</v>
      </c>
      <c r="S609" s="26">
        <f>VLOOKUP($C609,Demographics!$A$2:$V$2860,14,FALSE)/100</f>
        <v>0</v>
      </c>
      <c r="T609" s="26">
        <f>VLOOKUP($C609,Demographics!$A$2:$V$2860,15,FALSE)/100</f>
        <v>0</v>
      </c>
      <c r="U609" s="26">
        <f>VLOOKUP($C609,Demographics!$A$2:$V$2860,16,FALSE)/100</f>
        <v>0.13</v>
      </c>
      <c r="V609" s="26">
        <f>VLOOKUP($C609,Demographics!$A$2:$V$2860,17,FALSE)/100</f>
        <v>0.22</v>
      </c>
      <c r="W609" s="26">
        <f>VLOOKUP($C609,Demographics!$A$2:$V$2860,18,FALSE)/100</f>
        <v>0</v>
      </c>
      <c r="X609" s="27">
        <f>VLOOKUP($C609,Demographics!$A$2:$V$2860,19,FALSE)/100</f>
        <v>0.02</v>
      </c>
      <c r="Y609" s="68">
        <f>IF(VLOOKUP($C609,MSP_HSPE!$B$2:$F$671,2,0)=0,"",VLOOKUP($C609,MSP_HSPE!$B$2:$F$671,2,0))</f>
        <v>3.72</v>
      </c>
      <c r="Z609" s="69">
        <f>IF(VLOOKUP($C609,MSP_HSPE!$B$2:$F$671,4,0)=0,"",VLOOKUP($C609,MSP_HSPE!$B$2:$F$671,4,0))</f>
        <v>3.76</v>
      </c>
      <c r="AA609" s="69">
        <f>IF(VLOOKUP($C609,EOC!$A$2:$F$1091,2,0)=0,"",VLOOKUP($C609,EOC!$A$2:$F$1091,2,0))</f>
        <v>2.3539999999999996</v>
      </c>
      <c r="AB609" s="69">
        <f>IF(VLOOKUP($C609,EOC!$A$2:$F$1091,4,0)=0,"",VLOOKUP($C609,EOC!$A$2:$F$1091,4,0))</f>
        <v>3.3680000000000003</v>
      </c>
      <c r="AC609" s="70">
        <f>IF(VLOOKUP($C609,EOC!$A$2:$F$1091,6,0)=0,"",VLOOKUP($C609,EOC!$A$2:$F$1091,6,0))</f>
        <v>2.5340000000000003</v>
      </c>
      <c r="AD609" s="65">
        <f>Y609-(Modeling!$H$4+'High Schools'!V571*Modeling!$H$5)</f>
        <v>0.6894574923836263</v>
      </c>
      <c r="AE609" s="66">
        <f>Z609-(Modeling!$I$4+V609*Modeling!$I$5)</f>
        <v>0.58528606994298382</v>
      </c>
      <c r="AF609" s="64">
        <f>AA609-(Modeling!$J$4+V609*Modeling!$J$5)</f>
        <v>0.11881373253957062</v>
      </c>
      <c r="AG609" s="62">
        <f>AC609-(Modeling!$K$4+V609*Modeling!$K$5)</f>
        <v>-0.37050478870776171</v>
      </c>
      <c r="AH609" s="67">
        <f t="shared" si="18"/>
        <v>1.023052506158419</v>
      </c>
      <c r="AI609" s="94">
        <f t="shared" si="19"/>
        <v>129</v>
      </c>
    </row>
    <row r="610" spans="1:35" x14ac:dyDescent="0.2">
      <c r="A610" s="36" t="s">
        <v>256</v>
      </c>
      <c r="B610" s="35" t="s">
        <v>1302</v>
      </c>
      <c r="C610" s="53">
        <v>2407</v>
      </c>
      <c r="D610" s="28" t="str">
        <f>VLOOKUP($C610,Demographics!$A$2:$V$2860,2,FALSE)</f>
        <v>A</v>
      </c>
      <c r="E610" s="28" t="str">
        <f>VLOOKUP($C610,Demographics!$A$2:$V$2860,3,FALSE)</f>
        <v xml:space="preserve">9-12      </v>
      </c>
      <c r="F610" s="28">
        <f>VLOOKUP($C610,Demographics!$A$2:$V$2860,4,FALSE)</f>
        <v>131</v>
      </c>
      <c r="G610" s="29">
        <f>VLOOKUP($C610,Demographics!$A$2:$V$2860,20,FALSE)</f>
        <v>0</v>
      </c>
      <c r="H610" s="29">
        <f>VLOOKUP($C610,Demographics!$A$2:$V$2860,21,FALSE)</f>
        <v>0</v>
      </c>
      <c r="I610" s="27">
        <f>VLOOKUP($C610,Demographics!$A$2:$V$2860,22,FALSE)/100</f>
        <v>0</v>
      </c>
      <c r="J610" s="25">
        <f>VLOOKUP($C610,Demographics!$A$2:$V$2860,5,FALSE)/100</f>
        <v>0</v>
      </c>
      <c r="K610" s="26">
        <f>VLOOKUP($C610,Demographics!$A$2:$V$2860,6,FALSE)/100</f>
        <v>1.5300000000000001E-2</v>
      </c>
      <c r="L610" s="26">
        <f>VLOOKUP($C610,Demographics!$A$2:$V$2860,7,FALSE)/100</f>
        <v>7.6E-3</v>
      </c>
      <c r="M610" s="26">
        <f>VLOOKUP($C610,Demographics!$A$2:$V$2860,8,FALSE)/100</f>
        <v>7.6E-3</v>
      </c>
      <c r="N610" s="26">
        <f>VLOOKUP($C610,Demographics!$A$2:$V$2860,9,FALSE)/100</f>
        <v>0.35880000000000001</v>
      </c>
      <c r="O610" s="26">
        <f>VLOOKUP($C610,Demographics!$A$2:$V$2860,10,FALSE)/100</f>
        <v>0.57250000000000001</v>
      </c>
      <c r="P610" s="26">
        <f>VLOOKUP($C610,Demographics!$A$2:$V$2860,11,FALSE)/100</f>
        <v>3.8199999999999998E-2</v>
      </c>
      <c r="Q610" s="26">
        <f>VLOOKUP($C610,Demographics!$A$2:$V$2860,12,FALSE)/100</f>
        <v>0.44270000000000004</v>
      </c>
      <c r="R610" s="26">
        <f>VLOOKUP($C610,Demographics!$A$2:$V$2860,13,FALSE)/100</f>
        <v>0.55730000000000002</v>
      </c>
      <c r="S610" s="26">
        <f>VLOOKUP($C610,Demographics!$A$2:$V$2860,14,FALSE)/100</f>
        <v>0</v>
      </c>
      <c r="T610" s="26">
        <f>VLOOKUP($C610,Demographics!$A$2:$V$2860,15,FALSE)/100</f>
        <v>3.0299999999999997E-2</v>
      </c>
      <c r="U610" s="26">
        <f>VLOOKUP($C610,Demographics!$A$2:$V$2860,16,FALSE)/100</f>
        <v>1.52E-2</v>
      </c>
      <c r="V610" s="26">
        <f>VLOOKUP($C610,Demographics!$A$2:$V$2860,17,FALSE)/100</f>
        <v>3.7900000000000003E-2</v>
      </c>
      <c r="W610" s="26">
        <f>VLOOKUP($C610,Demographics!$A$2:$V$2860,18,FALSE)/100</f>
        <v>1.52E-2</v>
      </c>
      <c r="X610" s="27">
        <f>VLOOKUP($C610,Demographics!$A$2:$V$2860,19,FALSE)/100</f>
        <v>0</v>
      </c>
      <c r="Y610" s="68" t="str">
        <f>IF(VLOOKUP($C610,MSP_HSPE!$B$2:$F$671,2,0)=0,"",VLOOKUP($C610,MSP_HSPE!$B$2:$F$671,2,0))</f>
        <v/>
      </c>
      <c r="Z610" s="69" t="str">
        <f>IF(VLOOKUP($C610,MSP_HSPE!$B$2:$F$671,4,0)=0,"",VLOOKUP($C610,MSP_HSPE!$B$2:$F$671,4,0))</f>
        <v/>
      </c>
      <c r="AA610" s="69">
        <f>IF(VLOOKUP($C610,EOC!$A$2:$F$1091,2,0)=0,"",VLOOKUP($C610,EOC!$A$2:$F$1091,2,0))</f>
        <v>1.6130000000000002</v>
      </c>
      <c r="AB610" s="69" t="str">
        <f>IF(VLOOKUP($C610,EOC!$A$2:$F$1091,4,0)=0,"",VLOOKUP($C610,EOC!$A$2:$F$1091,4,0))</f>
        <v/>
      </c>
      <c r="AC610" s="70">
        <f>IF(VLOOKUP($C610,EOC!$A$2:$F$1091,6,0)=0,"",VLOOKUP($C610,EOC!$A$2:$F$1091,6,0))</f>
        <v>2.4550000000000001</v>
      </c>
      <c r="AD610" s="67"/>
      <c r="AE610" s="63"/>
      <c r="AF610" s="64">
        <f>AA610-(Modeling!$J$4+V610*Modeling!$J$5)</f>
        <v>-0.80029705236241688</v>
      </c>
      <c r="AG610" s="62">
        <f>AC610-(Modeling!$K$4+V610*Modeling!$K$5)</f>
        <v>-0.71385735205618417</v>
      </c>
      <c r="AH610" s="67">
        <f t="shared" si="18"/>
        <v>-1.5141544044186011</v>
      </c>
      <c r="AI610" s="94">
        <f t="shared" si="19"/>
        <v>433</v>
      </c>
    </row>
    <row r="611" spans="1:35" x14ac:dyDescent="0.2">
      <c r="A611" s="36" t="s">
        <v>256</v>
      </c>
      <c r="B611" s="35" t="s">
        <v>466</v>
      </c>
      <c r="C611" s="53">
        <v>4071</v>
      </c>
      <c r="D611" s="28" t="str">
        <f>VLOOKUP($C611,Demographics!$A$2:$V$2860,2,FALSE)</f>
        <v>A</v>
      </c>
      <c r="E611" s="28" t="str">
        <f>VLOOKUP($C611,Demographics!$A$2:$V$2860,3,FALSE)</f>
        <v xml:space="preserve">9-12      </v>
      </c>
      <c r="F611" s="28">
        <f>VLOOKUP($C611,Demographics!$A$2:$V$2860,4,FALSE)</f>
        <v>173</v>
      </c>
      <c r="G611" s="29">
        <f>VLOOKUP($C611,Demographics!$A$2:$V$2860,20,FALSE)</f>
        <v>11</v>
      </c>
      <c r="H611" s="29">
        <f>VLOOKUP($C611,Demographics!$A$2:$V$2860,21,FALSE)</f>
        <v>13.5</v>
      </c>
      <c r="I611" s="27">
        <f>VLOOKUP($C611,Demographics!$A$2:$V$2860,22,FALSE)/100</f>
        <v>0.375</v>
      </c>
      <c r="J611" s="25">
        <f>VLOOKUP($C611,Demographics!$A$2:$V$2860,5,FALSE)/100</f>
        <v>0</v>
      </c>
      <c r="K611" s="26">
        <f>VLOOKUP($C611,Demographics!$A$2:$V$2860,6,FALSE)/100</f>
        <v>5.7999999999999996E-3</v>
      </c>
      <c r="L611" s="26">
        <f>VLOOKUP($C611,Demographics!$A$2:$V$2860,7,FALSE)/100</f>
        <v>0</v>
      </c>
      <c r="M611" s="26">
        <f>VLOOKUP($C611,Demographics!$A$2:$V$2860,8,FALSE)/100</f>
        <v>1.1599999999999999E-2</v>
      </c>
      <c r="N611" s="26">
        <f>VLOOKUP($C611,Demographics!$A$2:$V$2860,9,FALSE)/100</f>
        <v>0.32369999999999999</v>
      </c>
      <c r="O611" s="26">
        <f>VLOOKUP($C611,Demographics!$A$2:$V$2860,10,FALSE)/100</f>
        <v>0.62429999999999997</v>
      </c>
      <c r="P611" s="26">
        <f>VLOOKUP($C611,Demographics!$A$2:$V$2860,11,FALSE)/100</f>
        <v>3.4700000000000002E-2</v>
      </c>
      <c r="Q611" s="26">
        <f>VLOOKUP($C611,Demographics!$A$2:$V$2860,12,FALSE)/100</f>
        <v>0.5202</v>
      </c>
      <c r="R611" s="26">
        <f>VLOOKUP($C611,Demographics!$A$2:$V$2860,13,FALSE)/100</f>
        <v>0.47979999999999995</v>
      </c>
      <c r="S611" s="26">
        <f>VLOOKUP($C611,Demographics!$A$2:$V$2860,14,FALSE)/100</f>
        <v>0</v>
      </c>
      <c r="T611" s="26">
        <f>VLOOKUP($C611,Demographics!$A$2:$V$2860,15,FALSE)/100</f>
        <v>3.5299999999999998E-2</v>
      </c>
      <c r="U611" s="26">
        <f>VLOOKUP($C611,Demographics!$A$2:$V$2860,16,FALSE)/100</f>
        <v>0.30590000000000001</v>
      </c>
      <c r="V611" s="26">
        <f>VLOOKUP($C611,Demographics!$A$2:$V$2860,17,FALSE)/100</f>
        <v>0.74709999999999999</v>
      </c>
      <c r="W611" s="26">
        <f>VLOOKUP($C611,Demographics!$A$2:$V$2860,18,FALSE)/100</f>
        <v>1.7600000000000001E-2</v>
      </c>
      <c r="X611" s="27">
        <f>VLOOKUP($C611,Demographics!$A$2:$V$2860,19,FALSE)/100</f>
        <v>0</v>
      </c>
      <c r="Y611" s="68">
        <f>IF(VLOOKUP($C611,MSP_HSPE!$B$2:$F$671,2,0)=0,"",VLOOKUP($C611,MSP_HSPE!$B$2:$F$671,2,0))</f>
        <v>3</v>
      </c>
      <c r="Z611" s="69">
        <f>IF(VLOOKUP($C611,MSP_HSPE!$B$2:$F$671,4,0)=0,"",VLOOKUP($C611,MSP_HSPE!$B$2:$F$671,4,0))</f>
        <v>2.6389999999999998</v>
      </c>
      <c r="AA611" s="69">
        <f>IF(VLOOKUP($C611,EOC!$A$2:$F$1091,2,0)=0,"",VLOOKUP($C611,EOC!$A$2:$F$1091,2,0))</f>
        <v>1.66</v>
      </c>
      <c r="AB611" s="69">
        <f>IF(VLOOKUP($C611,EOC!$A$2:$F$1091,4,0)=0,"",VLOOKUP($C611,EOC!$A$2:$F$1091,4,0))</f>
        <v>2.3010000000000002</v>
      </c>
      <c r="AC611" s="70">
        <f>IF(VLOOKUP($C611,EOC!$A$2:$F$1091,6,0)=0,"",VLOOKUP($C611,EOC!$A$2:$F$1091,6,0))</f>
        <v>1.9780000000000002</v>
      </c>
      <c r="AD611" s="65">
        <f>Y611-(Modeling!$H$4+'High Schools'!V568*Modeling!$H$5)</f>
        <v>-0.4355276714985119</v>
      </c>
      <c r="AE611" s="66">
        <f>Z611-(Modeling!$I$4+V611*Modeling!$I$5)</f>
        <v>-8.0220924713061414E-3</v>
      </c>
      <c r="AF611" s="64">
        <f>AA611-(Modeling!$J$4+V611*Modeling!$J$5)</f>
        <v>-5.963330358432839E-2</v>
      </c>
      <c r="AG611" s="62">
        <f>AC611-(Modeling!$K$4+V611*Modeling!$K$5)</f>
        <v>-0.16131952708802766</v>
      </c>
      <c r="AH611" s="67">
        <f t="shared" si="18"/>
        <v>-0.66450259464217409</v>
      </c>
      <c r="AI611" s="94">
        <f t="shared" si="19"/>
        <v>378</v>
      </c>
    </row>
    <row r="612" spans="1:35" x14ac:dyDescent="0.2">
      <c r="A612" s="36" t="s">
        <v>256</v>
      </c>
      <c r="B612" s="35" t="s">
        <v>40</v>
      </c>
      <c r="C612" s="53">
        <v>3468</v>
      </c>
      <c r="D612" s="28" t="str">
        <f>VLOOKUP($C612,Demographics!$A$2:$V$2860,2,FALSE)</f>
        <v>P</v>
      </c>
      <c r="E612" s="28" t="str">
        <f>VLOOKUP($C612,Demographics!$A$2:$V$2860,3,FALSE)</f>
        <v xml:space="preserve">9-12      </v>
      </c>
      <c r="F612" s="28">
        <f>VLOOKUP($C612,Demographics!$A$2:$V$2860,4,FALSE)</f>
        <v>1911</v>
      </c>
      <c r="G612" s="29">
        <f>VLOOKUP($C612,Demographics!$A$2:$V$2860,20,FALSE)</f>
        <v>19</v>
      </c>
      <c r="H612" s="29">
        <f>VLOOKUP($C612,Demographics!$A$2:$V$2860,21,FALSE)</f>
        <v>13.7</v>
      </c>
      <c r="I612" s="27">
        <f>VLOOKUP($C612,Demographics!$A$2:$V$2860,22,FALSE)/100</f>
        <v>0.75</v>
      </c>
      <c r="J612" s="25">
        <f>VLOOKUP($C612,Demographics!$A$2:$V$2860,5,FALSE)/100</f>
        <v>3.7000000000000002E-3</v>
      </c>
      <c r="K612" s="26">
        <f>VLOOKUP($C612,Demographics!$A$2:$V$2860,6,FALSE)/100</f>
        <v>1.9900000000000001E-2</v>
      </c>
      <c r="L612" s="26">
        <f>VLOOKUP($C612,Demographics!$A$2:$V$2860,7,FALSE)/100</f>
        <v>2.0999999999999999E-3</v>
      </c>
      <c r="M612" s="26">
        <f>VLOOKUP($C612,Demographics!$A$2:$V$2860,8,FALSE)/100</f>
        <v>8.3999999999999995E-3</v>
      </c>
      <c r="N612" s="26">
        <f>VLOOKUP($C612,Demographics!$A$2:$V$2860,9,FALSE)/100</f>
        <v>0.32909999999999995</v>
      </c>
      <c r="O612" s="26">
        <f>VLOOKUP($C612,Demographics!$A$2:$V$2860,10,FALSE)/100</f>
        <v>0.61280000000000001</v>
      </c>
      <c r="P612" s="26">
        <f>VLOOKUP($C612,Demographics!$A$2:$V$2860,11,FALSE)/100</f>
        <v>2.41E-2</v>
      </c>
      <c r="Q612" s="26">
        <f>VLOOKUP($C612,Demographics!$A$2:$V$2860,12,FALSE)/100</f>
        <v>0.48869999999999997</v>
      </c>
      <c r="R612" s="26">
        <f>VLOOKUP($C612,Demographics!$A$2:$V$2860,13,FALSE)/100</f>
        <v>0.51129999999999998</v>
      </c>
      <c r="S612" s="26">
        <f>VLOOKUP($C612,Demographics!$A$2:$V$2860,14,FALSE)/100</f>
        <v>0</v>
      </c>
      <c r="T612" s="26">
        <f>VLOOKUP($C612,Demographics!$A$2:$V$2860,15,FALSE)/100</f>
        <v>4.8899999999999999E-2</v>
      </c>
      <c r="U612" s="26">
        <f>VLOOKUP($C612,Demographics!$A$2:$V$2860,16,FALSE)/100</f>
        <v>9.5199999999999993E-2</v>
      </c>
      <c r="V612" s="26">
        <f>VLOOKUP($C612,Demographics!$A$2:$V$2860,17,FALSE)/100</f>
        <v>0.42210000000000003</v>
      </c>
      <c r="W612" s="26">
        <f>VLOOKUP($C612,Demographics!$A$2:$V$2860,18,FALSE)/100</f>
        <v>1.5900000000000001E-2</v>
      </c>
      <c r="X612" s="27">
        <f>VLOOKUP($C612,Demographics!$A$2:$V$2860,19,FALSE)/100</f>
        <v>5.0000000000000001E-4</v>
      </c>
      <c r="Y612" s="68">
        <f>IF(VLOOKUP($C612,MSP_HSPE!$B$2:$F$671,2,0)=0,"",VLOOKUP($C612,MSP_HSPE!$B$2:$F$671,2,0))</f>
        <v>3.45</v>
      </c>
      <c r="Z612" s="69">
        <f>IF(VLOOKUP($C612,MSP_HSPE!$B$2:$F$671,4,0)=0,"",VLOOKUP($C612,MSP_HSPE!$B$2:$F$671,4,0))</f>
        <v>3.375</v>
      </c>
      <c r="AA612" s="69">
        <f>IF(VLOOKUP($C612,EOC!$A$2:$F$1091,2,0)=0,"",VLOOKUP($C612,EOC!$A$2:$F$1091,2,0))</f>
        <v>2.5299999999999998</v>
      </c>
      <c r="AB612" s="69">
        <f>IF(VLOOKUP($C612,EOC!$A$2:$F$1091,4,0)=0,"",VLOOKUP($C612,EOC!$A$2:$F$1091,4,0))</f>
        <v>3.09</v>
      </c>
      <c r="AC612" s="70">
        <f>IF(VLOOKUP($C612,EOC!$A$2:$F$1091,6,0)=0,"",VLOOKUP($C612,EOC!$A$2:$F$1091,6,0))</f>
        <v>3.1109999999999998</v>
      </c>
      <c r="AD612" s="65">
        <f>Y612-(Modeling!$H$4+'High Schools'!V567*Modeling!$H$5)</f>
        <v>0.72144529533514934</v>
      </c>
      <c r="AE612" s="66">
        <f>Z612-(Modeling!$I$4+V612*Modeling!$I$5)</f>
        <v>0.40261299154433461</v>
      </c>
      <c r="AF612" s="64">
        <f>AA612-(Modeling!$J$4+V612*Modeling!$J$5)</f>
        <v>0.49248638288933355</v>
      </c>
      <c r="AG612" s="62">
        <f>AC612-(Modeling!$K$4+V612*Modeling!$K$5)</f>
        <v>0.49988155425059189</v>
      </c>
      <c r="AH612" s="67">
        <f t="shared" si="18"/>
        <v>2.1164262240194094</v>
      </c>
      <c r="AI612" s="94">
        <f t="shared" si="19"/>
        <v>25</v>
      </c>
    </row>
    <row r="613" spans="1:35" x14ac:dyDescent="0.2">
      <c r="A613" s="36" t="s">
        <v>85</v>
      </c>
      <c r="B613" s="35" t="s">
        <v>1321</v>
      </c>
      <c r="C613" s="53">
        <v>4022</v>
      </c>
      <c r="D613" s="28" t="str">
        <f>VLOOKUP($C613,Demographics!$A$2:$V$2860,2,FALSE)</f>
        <v>A</v>
      </c>
      <c r="E613" s="28" t="str">
        <f>VLOOKUP($C613,Demographics!$A$2:$V$2860,3,FALSE)</f>
        <v xml:space="preserve">6-12      </v>
      </c>
      <c r="F613" s="28">
        <f>VLOOKUP($C613,Demographics!$A$2:$V$2860,4,FALSE)</f>
        <v>81</v>
      </c>
      <c r="G613" s="29">
        <f>VLOOKUP($C613,Demographics!$A$2:$V$2860,20,FALSE)</f>
        <v>14</v>
      </c>
      <c r="H613" s="29">
        <f>VLOOKUP($C613,Demographics!$A$2:$V$2860,21,FALSE)</f>
        <v>12.6</v>
      </c>
      <c r="I613" s="27">
        <f>VLOOKUP($C613,Demographics!$A$2:$V$2860,22,FALSE)/100</f>
        <v>0.66670000000000007</v>
      </c>
      <c r="J613" s="25">
        <f>VLOOKUP($C613,Demographics!$A$2:$V$2860,5,FALSE)/100</f>
        <v>0.38270000000000004</v>
      </c>
      <c r="K613" s="26">
        <f>VLOOKUP($C613,Demographics!$A$2:$V$2860,6,FALSE)/100</f>
        <v>0</v>
      </c>
      <c r="L613" s="26">
        <f>VLOOKUP($C613,Demographics!$A$2:$V$2860,7,FALSE)/100</f>
        <v>0</v>
      </c>
      <c r="M613" s="26">
        <f>VLOOKUP($C613,Demographics!$A$2:$V$2860,8,FALSE)/100</f>
        <v>0</v>
      </c>
      <c r="N613" s="26">
        <f>VLOOKUP($C613,Demographics!$A$2:$V$2860,9,FALSE)/100</f>
        <v>0.51849999999999996</v>
      </c>
      <c r="O613" s="26">
        <f>VLOOKUP($C613,Demographics!$A$2:$V$2860,10,FALSE)/100</f>
        <v>6.1699999999999998E-2</v>
      </c>
      <c r="P613" s="26">
        <f>VLOOKUP($C613,Demographics!$A$2:$V$2860,11,FALSE)/100</f>
        <v>3.7000000000000005E-2</v>
      </c>
      <c r="Q613" s="26">
        <f>VLOOKUP($C613,Demographics!$A$2:$V$2860,12,FALSE)/100</f>
        <v>0.64200000000000002</v>
      </c>
      <c r="R613" s="26">
        <f>VLOOKUP($C613,Demographics!$A$2:$V$2860,13,FALSE)/100</f>
        <v>0.35799999999999998</v>
      </c>
      <c r="S613" s="26">
        <f>VLOOKUP($C613,Demographics!$A$2:$V$2860,14,FALSE)/100</f>
        <v>0.35869999999999996</v>
      </c>
      <c r="T613" s="26">
        <f>VLOOKUP($C613,Demographics!$A$2:$V$2860,15,FALSE)/100</f>
        <v>9.7799999999999998E-2</v>
      </c>
      <c r="U613" s="26">
        <f>VLOOKUP($C613,Demographics!$A$2:$V$2860,16,FALSE)/100</f>
        <v>8.6999999999999994E-2</v>
      </c>
      <c r="V613" s="26">
        <f>VLOOKUP($C613,Demographics!$A$2:$V$2860,17,FALSE)/100</f>
        <v>0.9022</v>
      </c>
      <c r="W613" s="26">
        <f>VLOOKUP($C613,Demographics!$A$2:$V$2860,18,FALSE)/100</f>
        <v>0</v>
      </c>
      <c r="X613" s="27">
        <f>VLOOKUP($C613,Demographics!$A$2:$V$2860,19,FALSE)/100</f>
        <v>0</v>
      </c>
      <c r="Y613" s="68">
        <f>IF(VLOOKUP($C613,MSP_HSPE!$B$2:$F$671,2,0)=0,"",VLOOKUP($C613,MSP_HSPE!$B$2:$F$671,2,0))</f>
        <v>1.63</v>
      </c>
      <c r="Z613" s="69" t="str">
        <f>IF(VLOOKUP($C613,MSP_HSPE!$B$2:$F$671,4,0)=0,"",VLOOKUP($C613,MSP_HSPE!$B$2:$F$671,4,0))</f>
        <v/>
      </c>
      <c r="AA613" s="69">
        <f>IF(VLOOKUP($C613,EOC!$A$2:$F$1091,2,0)=0,"",VLOOKUP($C613,EOC!$A$2:$F$1091,2,0))</f>
        <v>1.3630000000000002</v>
      </c>
      <c r="AB613" s="69" t="str">
        <f>IF(VLOOKUP($C613,EOC!$A$2:$F$1091,4,0)=0,"",VLOOKUP($C613,EOC!$A$2:$F$1091,4,0))</f>
        <v/>
      </c>
      <c r="AC613" s="70">
        <f>IF(VLOOKUP($C613,EOC!$A$2:$F$1091,6,0)=0,"",VLOOKUP($C613,EOC!$A$2:$F$1091,6,0))</f>
        <v>1.0449999999999999</v>
      </c>
      <c r="AD613" s="65">
        <f>Y613-(Modeling!$H$4+'High Schools'!V624*Modeling!$H$5)</f>
        <v>-1.5195004406421453</v>
      </c>
      <c r="AE613" s="63"/>
      <c r="AF613" s="64">
        <f>AA613-(Modeling!$J$4+V613*Modeling!$J$5)</f>
        <v>-0.20493103703683579</v>
      </c>
      <c r="AG613" s="62">
        <f>AC613-(Modeling!$K$4+V613*Modeling!$K$5)</f>
        <v>-0.86916256621301202</v>
      </c>
      <c r="AH613" s="67">
        <f t="shared" si="18"/>
        <v>-2.5935940438919931</v>
      </c>
      <c r="AI613" s="94">
        <f t="shared" si="19"/>
        <v>464</v>
      </c>
    </row>
    <row r="614" spans="1:35" x14ac:dyDescent="0.2">
      <c r="A614" s="36" t="s">
        <v>85</v>
      </c>
      <c r="B614" s="35" t="s">
        <v>372</v>
      </c>
      <c r="C614" s="53">
        <v>3141</v>
      </c>
      <c r="D614" s="28" t="str">
        <f>VLOOKUP($C614,Demographics!$A$2:$V$2860,2,FALSE)</f>
        <v>P</v>
      </c>
      <c r="E614" s="28" t="str">
        <f>VLOOKUP($C614,Demographics!$A$2:$V$2860,3,FALSE)</f>
        <v xml:space="preserve">9-12      </v>
      </c>
      <c r="F614" s="28">
        <f>VLOOKUP($C614,Demographics!$A$2:$V$2860,4,FALSE)</f>
        <v>855</v>
      </c>
      <c r="G614" s="29">
        <f>VLOOKUP($C614,Demographics!$A$2:$V$2860,20,FALSE)</f>
        <v>19</v>
      </c>
      <c r="H614" s="29">
        <f>VLOOKUP($C614,Demographics!$A$2:$V$2860,21,FALSE)</f>
        <v>10.1</v>
      </c>
      <c r="I614" s="27">
        <f>VLOOKUP($C614,Demographics!$A$2:$V$2860,22,FALSE)/100</f>
        <v>0.4783</v>
      </c>
      <c r="J614" s="25">
        <f>VLOOKUP($C614,Demographics!$A$2:$V$2860,5,FALSE)/100</f>
        <v>0.13449999999999998</v>
      </c>
      <c r="K614" s="26">
        <f>VLOOKUP($C614,Demographics!$A$2:$V$2860,6,FALSE)/100</f>
        <v>1.8700000000000001E-2</v>
      </c>
      <c r="L614" s="26">
        <f>VLOOKUP($C614,Demographics!$A$2:$V$2860,7,FALSE)/100</f>
        <v>0</v>
      </c>
      <c r="M614" s="26">
        <f>VLOOKUP($C614,Demographics!$A$2:$V$2860,8,FALSE)/100</f>
        <v>2.3E-3</v>
      </c>
      <c r="N614" s="26">
        <f>VLOOKUP($C614,Demographics!$A$2:$V$2860,9,FALSE)/100</f>
        <v>0.76260000000000006</v>
      </c>
      <c r="O614" s="26">
        <f>VLOOKUP($C614,Demographics!$A$2:$V$2860,10,FALSE)/100</f>
        <v>4.4400000000000002E-2</v>
      </c>
      <c r="P614" s="26">
        <f>VLOOKUP($C614,Demographics!$A$2:$V$2860,11,FALSE)/100</f>
        <v>3.7400000000000003E-2</v>
      </c>
      <c r="Q614" s="26">
        <f>VLOOKUP($C614,Demographics!$A$2:$V$2860,12,FALSE)/100</f>
        <v>0.49590000000000001</v>
      </c>
      <c r="R614" s="26">
        <f>VLOOKUP($C614,Demographics!$A$2:$V$2860,13,FALSE)/100</f>
        <v>0.50409999999999999</v>
      </c>
      <c r="S614" s="26">
        <f>VLOOKUP($C614,Demographics!$A$2:$V$2860,14,FALSE)/100</f>
        <v>0.2873</v>
      </c>
      <c r="T614" s="26">
        <f>VLOOKUP($C614,Demographics!$A$2:$V$2860,15,FALSE)/100</f>
        <v>0.16149999999999998</v>
      </c>
      <c r="U614" s="26">
        <f>VLOOKUP($C614,Demographics!$A$2:$V$2860,16,FALSE)/100</f>
        <v>7.0300000000000001E-2</v>
      </c>
      <c r="V614" s="26">
        <f>VLOOKUP($C614,Demographics!$A$2:$V$2860,17,FALSE)/100</f>
        <v>0.98030000000000006</v>
      </c>
      <c r="W614" s="26">
        <f>VLOOKUP($C614,Demographics!$A$2:$V$2860,18,FALSE)/100</f>
        <v>7.4000000000000003E-3</v>
      </c>
      <c r="X614" s="27">
        <f>VLOOKUP($C614,Demographics!$A$2:$V$2860,19,FALSE)/100</f>
        <v>0</v>
      </c>
      <c r="Y614" s="68">
        <f>IF(VLOOKUP($C614,MSP_HSPE!$B$2:$F$671,2,0)=0,"",VLOOKUP($C614,MSP_HSPE!$B$2:$F$671,2,0))</f>
        <v>3.01</v>
      </c>
      <c r="Z614" s="69">
        <f>IF(VLOOKUP($C614,MSP_HSPE!$B$2:$F$671,4,0)=0,"",VLOOKUP($C614,MSP_HSPE!$B$2:$F$671,4,0))</f>
        <v>2.98</v>
      </c>
      <c r="AA614" s="69">
        <f>IF(VLOOKUP($C614,EOC!$A$2:$F$1091,2,0)=0,"",VLOOKUP($C614,EOC!$A$2:$F$1091,2,0))</f>
        <v>1.8779999999999999</v>
      </c>
      <c r="AB614" s="69">
        <f>IF(VLOOKUP($C614,EOC!$A$2:$F$1091,4,0)=0,"",VLOOKUP($C614,EOC!$A$2:$F$1091,4,0))</f>
        <v>2.2790000000000004</v>
      </c>
      <c r="AC614" s="70">
        <f>IF(VLOOKUP($C614,EOC!$A$2:$F$1091,6,0)=0,"",VLOOKUP($C614,EOC!$A$2:$F$1091,6,0))</f>
        <v>2.0409999999999999</v>
      </c>
      <c r="AD614" s="65">
        <f>Y614-(Modeling!$H$4+'High Schools'!V623*Modeling!$H$5)</f>
        <v>0.19314543964323994</v>
      </c>
      <c r="AE614" s="66">
        <f>Z614-(Modeling!$I$4+V614*Modeling!$I$5)</f>
        <v>0.56643974878270198</v>
      </c>
      <c r="AF614" s="64">
        <f>AA614-(Modeling!$J$4+V614*Modeling!$J$5)</f>
        <v>0.38645804753672386</v>
      </c>
      <c r="AG614" s="62">
        <f>AC614-(Modeling!$K$4+V614*Modeling!$K$5)</f>
        <v>0.24021434316376888</v>
      </c>
      <c r="AH614" s="67">
        <f t="shared" si="18"/>
        <v>1.3862575791264347</v>
      </c>
      <c r="AI614" s="94">
        <f t="shared" si="19"/>
        <v>80</v>
      </c>
    </row>
    <row r="615" spans="1:35" x14ac:dyDescent="0.2">
      <c r="A615" s="36" t="s">
        <v>8</v>
      </c>
      <c r="B615" s="35" t="s">
        <v>308</v>
      </c>
      <c r="C615" s="53">
        <v>3273</v>
      </c>
      <c r="D615" s="28" t="str">
        <f>VLOOKUP($C615,Demographics!$A$2:$V$2860,2,FALSE)</f>
        <v>P</v>
      </c>
      <c r="E615" s="28" t="str">
        <f>VLOOKUP($C615,Demographics!$A$2:$V$2860,3,FALSE)</f>
        <v xml:space="preserve">9-12      </v>
      </c>
      <c r="F615" s="28">
        <f>VLOOKUP($C615,Demographics!$A$2:$V$2860,4,FALSE)</f>
        <v>290</v>
      </c>
      <c r="G615" s="29">
        <f>VLOOKUP($C615,Demographics!$A$2:$V$2860,20,FALSE)</f>
        <v>14</v>
      </c>
      <c r="H615" s="29">
        <f>VLOOKUP($C615,Demographics!$A$2:$V$2860,21,FALSE)</f>
        <v>10.199999999999999</v>
      </c>
      <c r="I615" s="27">
        <f>VLOOKUP($C615,Demographics!$A$2:$V$2860,22,FALSE)/100</f>
        <v>0.28570000000000001</v>
      </c>
      <c r="J615" s="25">
        <f>VLOOKUP($C615,Demographics!$A$2:$V$2860,5,FALSE)/100</f>
        <v>0</v>
      </c>
      <c r="K615" s="26">
        <f>VLOOKUP($C615,Demographics!$A$2:$V$2860,6,FALSE)/100</f>
        <v>3.4000000000000002E-3</v>
      </c>
      <c r="L615" s="26">
        <f>VLOOKUP($C615,Demographics!$A$2:$V$2860,7,FALSE)/100</f>
        <v>0</v>
      </c>
      <c r="M615" s="26">
        <f>VLOOKUP($C615,Demographics!$A$2:$V$2860,8,FALSE)/100</f>
        <v>0</v>
      </c>
      <c r="N615" s="26">
        <f>VLOOKUP($C615,Demographics!$A$2:$V$2860,9,FALSE)/100</f>
        <v>0.75859999999999994</v>
      </c>
      <c r="O615" s="26">
        <f>VLOOKUP($C615,Demographics!$A$2:$V$2860,10,FALSE)/100</f>
        <v>0.21719999999999998</v>
      </c>
      <c r="P615" s="26">
        <f>VLOOKUP($C615,Demographics!$A$2:$V$2860,11,FALSE)/100</f>
        <v>2.07E-2</v>
      </c>
      <c r="Q615" s="26">
        <f>VLOOKUP($C615,Demographics!$A$2:$V$2860,12,FALSE)/100</f>
        <v>0.54139999999999999</v>
      </c>
      <c r="R615" s="26">
        <f>VLOOKUP($C615,Demographics!$A$2:$V$2860,13,FALSE)/100</f>
        <v>0.45860000000000001</v>
      </c>
      <c r="S615" s="26">
        <f>VLOOKUP($C615,Demographics!$A$2:$V$2860,14,FALSE)/100</f>
        <v>0.1857</v>
      </c>
      <c r="T615" s="26">
        <f>VLOOKUP($C615,Demographics!$A$2:$V$2860,15,FALSE)/100</f>
        <v>0.16789999999999999</v>
      </c>
      <c r="U615" s="26">
        <f>VLOOKUP($C615,Demographics!$A$2:$V$2860,16,FALSE)/100</f>
        <v>0.1429</v>
      </c>
      <c r="V615" s="26">
        <f>VLOOKUP($C615,Demographics!$A$2:$V$2860,17,FALSE)/100</f>
        <v>0.72499999999999998</v>
      </c>
      <c r="W615" s="26">
        <f>VLOOKUP($C615,Demographics!$A$2:$V$2860,18,FALSE)/100</f>
        <v>3.5699999999999996E-2</v>
      </c>
      <c r="X615" s="27">
        <f>VLOOKUP($C615,Demographics!$A$2:$V$2860,19,FALSE)/100</f>
        <v>0</v>
      </c>
      <c r="Y615" s="68">
        <f>IF(VLOOKUP($C615,MSP_HSPE!$B$2:$F$671,2,0)=0,"",VLOOKUP($C615,MSP_HSPE!$B$2:$F$671,2,0))</f>
        <v>2.88</v>
      </c>
      <c r="Z615" s="69">
        <f>IF(VLOOKUP($C615,MSP_HSPE!$B$2:$F$671,4,0)=0,"",VLOOKUP($C615,MSP_HSPE!$B$2:$F$671,4,0))</f>
        <v>3.0960000000000001</v>
      </c>
      <c r="AA615" s="69">
        <f>IF(VLOOKUP($C615,EOC!$A$2:$F$1091,2,0)=0,"",VLOOKUP($C615,EOC!$A$2:$F$1091,2,0))</f>
        <v>2.2969999999999997</v>
      </c>
      <c r="AB615" s="69">
        <f>IF(VLOOKUP($C615,EOC!$A$2:$F$1091,4,0)=0,"",VLOOKUP($C615,EOC!$A$2:$F$1091,4,0))</f>
        <v>3.4220000000000006</v>
      </c>
      <c r="AC615" s="70">
        <f>IF(VLOOKUP($C615,EOC!$A$2:$F$1091,6,0)=0,"",VLOOKUP($C615,EOC!$A$2:$F$1091,6,0))</f>
        <v>2.6349999999999998</v>
      </c>
      <c r="AD615" s="65">
        <f>Y615-(Modeling!$H$4+'High Schools'!V110*Modeling!$H$5)</f>
        <v>-0.11471733859702971</v>
      </c>
      <c r="AE615" s="66">
        <f>Z615-(Modeling!$I$4+V615*Modeling!$I$5)</f>
        <v>0.4268530932417578</v>
      </c>
      <c r="AF615" s="64">
        <f>AA615-(Modeling!$J$4+V615*Modeling!$J$5)</f>
        <v>0.55575083509588019</v>
      </c>
      <c r="AG615" s="62">
        <f>AC615-(Modeling!$K$4+V615*Modeling!$K$5)</f>
        <v>0.46359814644299835</v>
      </c>
      <c r="AH615" s="67">
        <f t="shared" si="18"/>
        <v>1.3314847361836066</v>
      </c>
      <c r="AI615" s="94">
        <f t="shared" si="19"/>
        <v>85</v>
      </c>
    </row>
    <row r="616" spans="1:35" x14ac:dyDescent="0.2">
      <c r="A616" s="36" t="s">
        <v>441</v>
      </c>
      <c r="B616" s="35" t="s">
        <v>1110</v>
      </c>
      <c r="C616" s="53">
        <v>1528</v>
      </c>
      <c r="D616" s="28" t="str">
        <f>VLOOKUP($C616,Demographics!$A$2:$V$2860,2,FALSE)</f>
        <v>A</v>
      </c>
      <c r="E616" s="28" t="str">
        <f>VLOOKUP($C616,Demographics!$A$2:$V$2860,3,FALSE)</f>
        <v xml:space="preserve">9-12      </v>
      </c>
      <c r="F616" s="28">
        <f>VLOOKUP($C616,Demographics!$A$2:$V$2860,4,FALSE)</f>
        <v>57</v>
      </c>
      <c r="G616" s="29">
        <f>VLOOKUP($C616,Demographics!$A$2:$V$2860,20,FALSE)</f>
        <v>29</v>
      </c>
      <c r="H616" s="29">
        <f>VLOOKUP($C616,Demographics!$A$2:$V$2860,21,FALSE)</f>
        <v>9.6999999999999993</v>
      </c>
      <c r="I616" s="27">
        <f>VLOOKUP($C616,Demographics!$A$2:$V$2860,22,FALSE)/100</f>
        <v>1</v>
      </c>
      <c r="J616" s="25">
        <f>VLOOKUP($C616,Demographics!$A$2:$V$2860,5,FALSE)/100</f>
        <v>0</v>
      </c>
      <c r="K616" s="26">
        <f>VLOOKUP($C616,Demographics!$A$2:$V$2860,6,FALSE)/100</f>
        <v>0</v>
      </c>
      <c r="L616" s="26">
        <f>VLOOKUP($C616,Demographics!$A$2:$V$2860,7,FALSE)/100</f>
        <v>0</v>
      </c>
      <c r="M616" s="26">
        <f>VLOOKUP($C616,Demographics!$A$2:$V$2860,8,FALSE)/100</f>
        <v>0</v>
      </c>
      <c r="N616" s="26">
        <f>VLOOKUP($C616,Demographics!$A$2:$V$2860,9,FALSE)/100</f>
        <v>7.0199999999999999E-2</v>
      </c>
      <c r="O616" s="26">
        <f>VLOOKUP($C616,Demographics!$A$2:$V$2860,10,FALSE)/100</f>
        <v>0.85959999999999992</v>
      </c>
      <c r="P616" s="26">
        <f>VLOOKUP($C616,Demographics!$A$2:$V$2860,11,FALSE)/100</f>
        <v>7.0199999999999999E-2</v>
      </c>
      <c r="Q616" s="26">
        <f>VLOOKUP($C616,Demographics!$A$2:$V$2860,12,FALSE)/100</f>
        <v>0.45610000000000001</v>
      </c>
      <c r="R616" s="26">
        <f>VLOOKUP($C616,Demographics!$A$2:$V$2860,13,FALSE)/100</f>
        <v>0.54390000000000005</v>
      </c>
      <c r="S616" s="26">
        <f>VLOOKUP($C616,Demographics!$A$2:$V$2860,14,FALSE)/100</f>
        <v>0</v>
      </c>
      <c r="T616" s="26">
        <f>VLOOKUP($C616,Demographics!$A$2:$V$2860,15,FALSE)/100</f>
        <v>0</v>
      </c>
      <c r="U616" s="26">
        <f>VLOOKUP($C616,Demographics!$A$2:$V$2860,16,FALSE)/100</f>
        <v>0.21920000000000001</v>
      </c>
      <c r="V616" s="26">
        <f>VLOOKUP($C616,Demographics!$A$2:$V$2860,17,FALSE)/100</f>
        <v>0.56159999999999999</v>
      </c>
      <c r="W616" s="26">
        <f>VLOOKUP($C616,Demographics!$A$2:$V$2860,18,FALSE)/100</f>
        <v>1.37E-2</v>
      </c>
      <c r="X616" s="27">
        <f>VLOOKUP($C616,Demographics!$A$2:$V$2860,19,FALSE)/100</f>
        <v>0</v>
      </c>
      <c r="Y616" s="68" t="str">
        <f>IF(VLOOKUP($C616,MSP_HSPE!$B$2:$F$671,2,0)=0,"",VLOOKUP($C616,MSP_HSPE!$B$2:$F$671,2,0))</f>
        <v/>
      </c>
      <c r="Z616" s="69">
        <f>IF(VLOOKUP($C616,MSP_HSPE!$B$2:$F$671,4,0)=0,"",VLOOKUP($C616,MSP_HSPE!$B$2:$F$671,4,0))</f>
        <v>2.6360000000000001</v>
      </c>
      <c r="AA616" s="69">
        <f>IF(VLOOKUP($C616,EOC!$A$2:$F$1091,2,0)=0,"",VLOOKUP($C616,EOC!$A$2:$F$1091,2,0))</f>
        <v>1.5319999999999998</v>
      </c>
      <c r="AB616" s="69" t="str">
        <f>IF(VLOOKUP($C616,EOC!$A$2:$F$1091,4,0)=0,"",VLOOKUP($C616,EOC!$A$2:$F$1091,4,0))</f>
        <v/>
      </c>
      <c r="AC616" s="70" t="str">
        <f>IF(VLOOKUP($C616,EOC!$A$2:$F$1091,6,0)=0,"",VLOOKUP($C616,EOC!$A$2:$F$1091,6,0))</f>
        <v/>
      </c>
      <c r="AD616" s="65"/>
      <c r="AE616" s="66">
        <f>Z616-(Modeling!$I$4+V616*Modeling!$I$5)</f>
        <v>-0.196730375286994</v>
      </c>
      <c r="AF616" s="64">
        <f>AA616-(Modeling!$J$4+V616*Modeling!$J$5)</f>
        <v>-0.36906960561243829</v>
      </c>
      <c r="AG616" s="62"/>
      <c r="AH616" s="67">
        <f t="shared" si="18"/>
        <v>-0.56579998089943229</v>
      </c>
      <c r="AI616" s="94">
        <f t="shared" si="19"/>
        <v>370</v>
      </c>
    </row>
    <row r="617" spans="1:35" x14ac:dyDescent="0.2">
      <c r="A617" s="36" t="s">
        <v>441</v>
      </c>
      <c r="B617" s="35" t="s">
        <v>297</v>
      </c>
      <c r="C617" s="53">
        <v>3147</v>
      </c>
      <c r="D617" s="28" t="str">
        <f>VLOOKUP($C617,Demographics!$A$2:$V$2860,2,FALSE)</f>
        <v>P</v>
      </c>
      <c r="E617" s="28" t="str">
        <f>VLOOKUP($C617,Demographics!$A$2:$V$2860,3,FALSE)</f>
        <v xml:space="preserve">9-12      </v>
      </c>
      <c r="F617" s="28">
        <f>VLOOKUP($C617,Demographics!$A$2:$V$2860,4,FALSE)</f>
        <v>907</v>
      </c>
      <c r="G617" s="29">
        <f>VLOOKUP($C617,Demographics!$A$2:$V$2860,20,FALSE)</f>
        <v>19</v>
      </c>
      <c r="H617" s="29">
        <f>VLOOKUP($C617,Demographics!$A$2:$V$2860,21,FALSE)</f>
        <v>12.8</v>
      </c>
      <c r="I617" s="27">
        <f>VLOOKUP($C617,Demographics!$A$2:$V$2860,22,FALSE)/100</f>
        <v>0.73470000000000002</v>
      </c>
      <c r="J617" s="25">
        <f>VLOOKUP($C617,Demographics!$A$2:$V$2860,5,FALSE)/100</f>
        <v>1.32E-2</v>
      </c>
      <c r="K617" s="26">
        <f>VLOOKUP($C617,Demographics!$A$2:$V$2860,6,FALSE)/100</f>
        <v>2.6499999999999999E-2</v>
      </c>
      <c r="L617" s="26">
        <f>VLOOKUP($C617,Demographics!$A$2:$V$2860,7,FALSE)/100</f>
        <v>1.1000000000000001E-3</v>
      </c>
      <c r="M617" s="26">
        <f>VLOOKUP($C617,Demographics!$A$2:$V$2860,8,FALSE)/100</f>
        <v>7.7000000000000002E-3</v>
      </c>
      <c r="N617" s="26">
        <f>VLOOKUP($C617,Demographics!$A$2:$V$2860,9,FALSE)/100</f>
        <v>8.0500000000000002E-2</v>
      </c>
      <c r="O617" s="26">
        <f>VLOOKUP($C617,Demographics!$A$2:$V$2860,10,FALSE)/100</f>
        <v>0.8236</v>
      </c>
      <c r="P617" s="26">
        <f>VLOOKUP($C617,Demographics!$A$2:$V$2860,11,FALSE)/100</f>
        <v>4.7400000000000005E-2</v>
      </c>
      <c r="Q617" s="26">
        <f>VLOOKUP($C617,Demographics!$A$2:$V$2860,12,FALSE)/100</f>
        <v>0.53139999999999998</v>
      </c>
      <c r="R617" s="26">
        <f>VLOOKUP($C617,Demographics!$A$2:$V$2860,13,FALSE)/100</f>
        <v>0.46860000000000002</v>
      </c>
      <c r="S617" s="26">
        <f>VLOOKUP($C617,Demographics!$A$2:$V$2860,14,FALSE)/100</f>
        <v>0</v>
      </c>
      <c r="T617" s="26">
        <f>VLOOKUP($C617,Demographics!$A$2:$V$2860,15,FALSE)/100</f>
        <v>9.300000000000001E-3</v>
      </c>
      <c r="U617" s="26">
        <f>VLOOKUP($C617,Demographics!$A$2:$V$2860,16,FALSE)/100</f>
        <v>0.14419999999999999</v>
      </c>
      <c r="V617" s="26">
        <f>VLOOKUP($C617,Demographics!$A$2:$V$2860,17,FALSE)/100</f>
        <v>0.35700000000000004</v>
      </c>
      <c r="W617" s="26">
        <f>VLOOKUP($C617,Demographics!$A$2:$V$2860,18,FALSE)/100</f>
        <v>2.3300000000000001E-2</v>
      </c>
      <c r="X617" s="27">
        <f>VLOOKUP($C617,Demographics!$A$2:$V$2860,19,FALSE)/100</f>
        <v>2.3E-3</v>
      </c>
      <c r="Y617" s="68">
        <f>IF(VLOOKUP($C617,MSP_HSPE!$B$2:$F$671,2,0)=0,"",VLOOKUP($C617,MSP_HSPE!$B$2:$F$671,2,0))</f>
        <v>3.35</v>
      </c>
      <c r="Z617" s="69">
        <f>IF(VLOOKUP($C617,MSP_HSPE!$B$2:$F$671,4,0)=0,"",VLOOKUP($C617,MSP_HSPE!$B$2:$F$671,4,0))</f>
        <v>2.9509999999999996</v>
      </c>
      <c r="AA617" s="69" t="str">
        <f>IF(VLOOKUP($C617,EOC!$A$2:$F$1091,2,0)=0,"",VLOOKUP($C617,EOC!$A$2:$F$1091,2,0))</f>
        <v/>
      </c>
      <c r="AB617" s="69">
        <f>IF(VLOOKUP($C617,EOC!$A$2:$F$1091,4,0)=0,"",VLOOKUP($C617,EOC!$A$2:$F$1091,4,0))</f>
        <v>3.2389999999999999</v>
      </c>
      <c r="AC617" s="70">
        <f>IF(VLOOKUP($C617,EOC!$A$2:$F$1091,6,0)=0,"",VLOOKUP($C617,EOC!$A$2:$F$1091,6,0))</f>
        <v>2.8319999999999999</v>
      </c>
      <c r="AD617" s="65">
        <f>Y617-(Modeling!$H$4+'High Schools'!V61*Modeling!$H$5)</f>
        <v>4.2271729522417978E-2</v>
      </c>
      <c r="AE617" s="66">
        <f>Z617-(Modeling!$I$4+V617*Modeling!$I$5)</f>
        <v>-8.6560103934378851E-2</v>
      </c>
      <c r="AF617" s="63"/>
      <c r="AG617" s="62">
        <f>AC617-(Modeling!$K$4+V617*Modeling!$K$5)</f>
        <v>0.12637660162026609</v>
      </c>
      <c r="AH617" s="67">
        <f t="shared" si="18"/>
        <v>8.208822720830522E-2</v>
      </c>
      <c r="AI617" s="94">
        <f t="shared" si="19"/>
        <v>283</v>
      </c>
    </row>
    <row r="618" spans="1:35" x14ac:dyDescent="0.2">
      <c r="A618" s="36" t="s">
        <v>1087</v>
      </c>
      <c r="B618" s="35" t="s">
        <v>1088</v>
      </c>
      <c r="C618" s="53">
        <v>3075</v>
      </c>
      <c r="D618" s="28" t="str">
        <f>VLOOKUP($C618,Demographics!$A$2:$V$2860,2,FALSE)</f>
        <v>P</v>
      </c>
      <c r="E618" s="28" t="str">
        <f>VLOOKUP($C618,Demographics!$A$2:$V$2860,3,FALSE)</f>
        <v xml:space="preserve">K-12      </v>
      </c>
      <c r="F618" s="28">
        <f>VLOOKUP($C618,Demographics!$A$2:$V$2860,4,FALSE)</f>
        <v>73</v>
      </c>
      <c r="G618" s="29">
        <f>VLOOKUP($C618,Demographics!$A$2:$V$2860,20,FALSE)</f>
        <v>6</v>
      </c>
      <c r="H618" s="29">
        <f>VLOOKUP($C618,Demographics!$A$2:$V$2860,21,FALSE)</f>
        <v>11.3</v>
      </c>
      <c r="I618" s="27">
        <f>VLOOKUP($C618,Demographics!$A$2:$V$2860,22,FALSE)/100</f>
        <v>0.61539999999999995</v>
      </c>
      <c r="J618" s="25">
        <f>VLOOKUP($C618,Demographics!$A$2:$V$2860,5,FALSE)/100</f>
        <v>0</v>
      </c>
      <c r="K618" s="26">
        <f>VLOOKUP($C618,Demographics!$A$2:$V$2860,6,FALSE)/100</f>
        <v>0</v>
      </c>
      <c r="L618" s="26">
        <f>VLOOKUP($C618,Demographics!$A$2:$V$2860,7,FALSE)/100</f>
        <v>0</v>
      </c>
      <c r="M618" s="26">
        <f>VLOOKUP($C618,Demographics!$A$2:$V$2860,8,FALSE)/100</f>
        <v>1.37E-2</v>
      </c>
      <c r="N618" s="26">
        <f>VLOOKUP($C618,Demographics!$A$2:$V$2860,9,FALSE)/100</f>
        <v>0.1096</v>
      </c>
      <c r="O618" s="26">
        <f>VLOOKUP($C618,Demographics!$A$2:$V$2860,10,FALSE)/100</f>
        <v>0.86299999999999999</v>
      </c>
      <c r="P618" s="26">
        <f>VLOOKUP($C618,Demographics!$A$2:$V$2860,11,FALSE)/100</f>
        <v>1.37E-2</v>
      </c>
      <c r="Q618" s="26">
        <f>VLOOKUP($C618,Demographics!$A$2:$V$2860,12,FALSE)/100</f>
        <v>0.60270000000000001</v>
      </c>
      <c r="R618" s="26">
        <f>VLOOKUP($C618,Demographics!$A$2:$V$2860,13,FALSE)/100</f>
        <v>0.39729999999999999</v>
      </c>
      <c r="S618" s="26">
        <f>VLOOKUP($C618,Demographics!$A$2:$V$2860,14,FALSE)/100</f>
        <v>0</v>
      </c>
      <c r="T618" s="26">
        <f>VLOOKUP($C618,Demographics!$A$2:$V$2860,15,FALSE)/100</f>
        <v>0</v>
      </c>
      <c r="U618" s="26">
        <f>VLOOKUP($C618,Demographics!$A$2:$V$2860,16,FALSE)/100</f>
        <v>0.16899999999999998</v>
      </c>
      <c r="V618" s="26">
        <f>VLOOKUP($C618,Demographics!$A$2:$V$2860,17,FALSE)/100</f>
        <v>0.42249999999999999</v>
      </c>
      <c r="W618" s="26">
        <f>VLOOKUP($C618,Demographics!$A$2:$V$2860,18,FALSE)/100</f>
        <v>0</v>
      </c>
      <c r="X618" s="27">
        <f>VLOOKUP($C618,Demographics!$A$2:$V$2860,19,FALSE)/100</f>
        <v>0</v>
      </c>
      <c r="Y618" s="68" t="str">
        <f>IF(VLOOKUP($C618,MSP_HSPE!$B$2:$F$671,2,0)=0,"",VLOOKUP($C618,MSP_HSPE!$B$2:$F$671,2,0))</f>
        <v/>
      </c>
      <c r="Z618" s="69" t="str">
        <f>IF(VLOOKUP($C618,MSP_HSPE!$B$2:$F$671,4,0)=0,"",VLOOKUP($C618,MSP_HSPE!$B$2:$F$671,4,0))</f>
        <v/>
      </c>
      <c r="AA618" s="69">
        <f>IF(VLOOKUP($C618,EOC!$A$2:$F$1091,2,0)=0,"",VLOOKUP($C618,EOC!$A$2:$F$1091,2,0))</f>
        <v>2.6680000000000001</v>
      </c>
      <c r="AB618" s="69" t="str">
        <f>IF(VLOOKUP($C618,EOC!$A$2:$F$1091,4,0)=0,"",VLOOKUP($C618,EOC!$A$2:$F$1091,4,0))</f>
        <v/>
      </c>
      <c r="AC618" s="70" t="str">
        <f>IF(VLOOKUP($C618,EOC!$A$2:$F$1091,6,0)=0,"",VLOOKUP($C618,EOC!$A$2:$F$1091,6,0))</f>
        <v/>
      </c>
      <c r="AD618" s="65"/>
      <c r="AE618" s="66"/>
      <c r="AF618" s="64">
        <f>AA618-(Modeling!$J$4+V618*Modeling!$J$5)</f>
        <v>0.63087762019828952</v>
      </c>
      <c r="AG618" s="62"/>
      <c r="AH618" s="67">
        <f t="shared" si="18"/>
        <v>0.63087762019828952</v>
      </c>
      <c r="AI618" s="94">
        <f t="shared" si="19"/>
        <v>191</v>
      </c>
    </row>
    <row r="619" spans="1:35" x14ac:dyDescent="0.2">
      <c r="A619" s="36" t="s">
        <v>168</v>
      </c>
      <c r="B619" s="35" t="s">
        <v>183</v>
      </c>
      <c r="C619" s="53">
        <v>2162</v>
      </c>
      <c r="D619" s="28" t="str">
        <f>VLOOKUP($C619,Demographics!$A$2:$V$2860,2,FALSE)</f>
        <v>P</v>
      </c>
      <c r="E619" s="28" t="str">
        <f>VLOOKUP($C619,Demographics!$A$2:$V$2860,3,FALSE)</f>
        <v xml:space="preserve">7-12      </v>
      </c>
      <c r="F619" s="28">
        <f>VLOOKUP($C619,Demographics!$A$2:$V$2860,4,FALSE)</f>
        <v>171</v>
      </c>
      <c r="G619" s="29">
        <f>VLOOKUP($C619,Demographics!$A$2:$V$2860,20,FALSE)</f>
        <v>9</v>
      </c>
      <c r="H619" s="29">
        <f>VLOOKUP($C619,Demographics!$A$2:$V$2860,21,FALSE)</f>
        <v>13.2</v>
      </c>
      <c r="I619" s="27">
        <f>VLOOKUP($C619,Demographics!$A$2:$V$2860,22,FALSE)/100</f>
        <v>0.45</v>
      </c>
      <c r="J619" s="25">
        <f>VLOOKUP($C619,Demographics!$A$2:$V$2860,5,FALSE)/100</f>
        <v>1.7500000000000002E-2</v>
      </c>
      <c r="K619" s="26">
        <f>VLOOKUP($C619,Demographics!$A$2:$V$2860,6,FALSE)/100</f>
        <v>5.7999999999999996E-3</v>
      </c>
      <c r="L619" s="26">
        <f>VLOOKUP($C619,Demographics!$A$2:$V$2860,7,FALSE)/100</f>
        <v>0</v>
      </c>
      <c r="M619" s="26">
        <f>VLOOKUP($C619,Demographics!$A$2:$V$2860,8,FALSE)/100</f>
        <v>0</v>
      </c>
      <c r="N619" s="26">
        <f>VLOOKUP($C619,Demographics!$A$2:$V$2860,9,FALSE)/100</f>
        <v>0.26319999999999999</v>
      </c>
      <c r="O619" s="26">
        <f>VLOOKUP($C619,Demographics!$A$2:$V$2860,10,FALSE)/100</f>
        <v>0.6784</v>
      </c>
      <c r="P619" s="26">
        <f>VLOOKUP($C619,Demographics!$A$2:$V$2860,11,FALSE)/100</f>
        <v>3.5099999999999999E-2</v>
      </c>
      <c r="Q619" s="26">
        <f>VLOOKUP($C619,Demographics!$A$2:$V$2860,12,FALSE)/100</f>
        <v>0.59060000000000001</v>
      </c>
      <c r="R619" s="26">
        <f>VLOOKUP($C619,Demographics!$A$2:$V$2860,13,FALSE)/100</f>
        <v>0.40939999999999999</v>
      </c>
      <c r="S619" s="26">
        <f>VLOOKUP($C619,Demographics!$A$2:$V$2860,14,FALSE)/100</f>
        <v>0</v>
      </c>
      <c r="T619" s="26">
        <f>VLOOKUP($C619,Demographics!$A$2:$V$2860,15,FALSE)/100</f>
        <v>4.8499999999999995E-2</v>
      </c>
      <c r="U619" s="26">
        <f>VLOOKUP($C619,Demographics!$A$2:$V$2860,16,FALSE)/100</f>
        <v>0.21210000000000001</v>
      </c>
      <c r="V619" s="26">
        <f>VLOOKUP($C619,Demographics!$A$2:$V$2860,17,FALSE)/100</f>
        <v>0.59389999999999998</v>
      </c>
      <c r="W619" s="26">
        <f>VLOOKUP($C619,Demographics!$A$2:$V$2860,18,FALSE)/100</f>
        <v>0</v>
      </c>
      <c r="X619" s="27">
        <f>VLOOKUP($C619,Demographics!$A$2:$V$2860,19,FALSE)/100</f>
        <v>0</v>
      </c>
      <c r="Y619" s="68">
        <f>IF(VLOOKUP($C619,MSP_HSPE!$B$2:$F$671,2,0)=0,"",VLOOKUP($C619,MSP_HSPE!$B$2:$F$671,2,0))</f>
        <v>2.79</v>
      </c>
      <c r="Z619" s="69">
        <f>IF(VLOOKUP($C619,MSP_HSPE!$B$2:$F$671,4,0)=0,"",VLOOKUP($C619,MSP_HSPE!$B$2:$F$671,4,0))</f>
        <v>2.5150000000000001</v>
      </c>
      <c r="AA619" s="69">
        <f>IF(VLOOKUP($C619,EOC!$A$2:$F$1091,2,0)=0,"",VLOOKUP($C619,EOC!$A$2:$F$1091,2,0))</f>
        <v>1.8870000000000002</v>
      </c>
      <c r="AB619" s="69">
        <f>IF(VLOOKUP($C619,EOC!$A$2:$F$1091,4,0)=0,"",VLOOKUP($C619,EOC!$A$2:$F$1091,4,0))</f>
        <v>2.9210000000000003</v>
      </c>
      <c r="AC619" s="70">
        <f>IF(VLOOKUP($C619,EOC!$A$2:$F$1091,6,0)=0,"",VLOOKUP($C619,EOC!$A$2:$F$1091,6,0))</f>
        <v>2.0329999999999999</v>
      </c>
      <c r="AD619" s="65">
        <f>Y619-(Modeling!$H$4+'High Schools'!V94*Modeling!$H$5)</f>
        <v>-0.63347112423238627</v>
      </c>
      <c r="AE619" s="66">
        <f>Z619-(Modeling!$I$4+V619*Modeling!$I$5)</f>
        <v>-0.28539410825224065</v>
      </c>
      <c r="AF619" s="64">
        <f>AA619-(Modeling!$J$4+V619*Modeling!$J$5)</f>
        <v>1.7522807085718073E-2</v>
      </c>
      <c r="AG619" s="62">
        <f>AC619-(Modeling!$K$4+V619*Modeling!$K$5)</f>
        <v>-0.32871827890010019</v>
      </c>
      <c r="AH619" s="67">
        <f t="shared" si="18"/>
        <v>-1.230060704299009</v>
      </c>
      <c r="AI619" s="94">
        <f t="shared" si="19"/>
        <v>421</v>
      </c>
    </row>
    <row r="620" spans="1:35" x14ac:dyDescent="0.2">
      <c r="A620" s="36" t="s">
        <v>651</v>
      </c>
      <c r="B620" s="35" t="s">
        <v>1285</v>
      </c>
      <c r="C620" s="53">
        <v>5957</v>
      </c>
      <c r="D620" s="28" t="str">
        <f>VLOOKUP($C620,Demographics!$A$2:$V$2860,2,FALSE)</f>
        <v>T</v>
      </c>
      <c r="E620" s="28" t="str">
        <f>VLOOKUP($C620,Demographics!$A$2:$V$2860,3,FALSE)</f>
        <v xml:space="preserve">K-12      </v>
      </c>
      <c r="F620" s="28">
        <f>VLOOKUP($C620,Demographics!$A$2:$V$2860,4,FALSE)</f>
        <v>91</v>
      </c>
      <c r="G620" s="29">
        <f>VLOOKUP($C620,Demographics!$A$2:$V$2860,20,FALSE)</f>
        <v>9</v>
      </c>
      <c r="H620" s="29">
        <f>VLOOKUP($C620,Demographics!$A$2:$V$2860,21,FALSE)</f>
        <v>14.6</v>
      </c>
      <c r="I620" s="27">
        <f>VLOOKUP($C620,Demographics!$A$2:$V$2860,22,FALSE)/100</f>
        <v>0.2</v>
      </c>
      <c r="J620" s="25">
        <f>VLOOKUP($C620,Demographics!$A$2:$V$2860,5,FALSE)/100</f>
        <v>0.9890000000000001</v>
      </c>
      <c r="K620" s="26">
        <f>VLOOKUP($C620,Demographics!$A$2:$V$2860,6,FALSE)/100</f>
        <v>0</v>
      </c>
      <c r="L620" s="26">
        <f>VLOOKUP($C620,Demographics!$A$2:$V$2860,7,FALSE)/100</f>
        <v>0</v>
      </c>
      <c r="M620" s="26">
        <f>VLOOKUP($C620,Demographics!$A$2:$V$2860,8,FALSE)/100</f>
        <v>0</v>
      </c>
      <c r="N620" s="26">
        <f>VLOOKUP($C620,Demographics!$A$2:$V$2860,9,FALSE)/100</f>
        <v>1.1000000000000001E-2</v>
      </c>
      <c r="O620" s="26">
        <f>VLOOKUP($C620,Demographics!$A$2:$V$2860,10,FALSE)/100</f>
        <v>0</v>
      </c>
      <c r="P620" s="26">
        <f>VLOOKUP($C620,Demographics!$A$2:$V$2860,11,FALSE)/100</f>
        <v>0</v>
      </c>
      <c r="Q620" s="26">
        <f>VLOOKUP($C620,Demographics!$A$2:$V$2860,12,FALSE)/100</f>
        <v>0.48350000000000004</v>
      </c>
      <c r="R620" s="26">
        <f>VLOOKUP($C620,Demographics!$A$2:$V$2860,13,FALSE)/100</f>
        <v>0.51649999999999996</v>
      </c>
      <c r="S620" s="26">
        <f>VLOOKUP($C620,Demographics!$A$2:$V$2860,14,FALSE)/100</f>
        <v>0</v>
      </c>
      <c r="T620" s="26">
        <f>VLOOKUP($C620,Demographics!$A$2:$V$2860,15,FALSE)/100</f>
        <v>0</v>
      </c>
      <c r="U620" s="26">
        <f>VLOOKUP($C620,Demographics!$A$2:$V$2860,16,FALSE)/100</f>
        <v>0</v>
      </c>
      <c r="V620" s="26">
        <f>VLOOKUP($C620,Demographics!$A$2:$V$2860,17,FALSE)/100</f>
        <v>0.44679999999999997</v>
      </c>
      <c r="W620" s="26">
        <f>VLOOKUP($C620,Demographics!$A$2:$V$2860,18,FALSE)/100</f>
        <v>0</v>
      </c>
      <c r="X620" s="27">
        <f>VLOOKUP($C620,Demographics!$A$2:$V$2860,19,FALSE)/100</f>
        <v>0</v>
      </c>
      <c r="Y620" s="68">
        <f>IF(VLOOKUP($C620,MSP_HSPE!$B$2:$F$671,2,0)=0,"",VLOOKUP($C620,MSP_HSPE!$B$2:$F$671,2,0))</f>
        <v>1.48</v>
      </c>
      <c r="Z620" s="69">
        <f>IF(VLOOKUP($C620,MSP_HSPE!$B$2:$F$671,4,0)=0,"",VLOOKUP($C620,MSP_HSPE!$B$2:$F$671,4,0))</f>
        <v>1.345</v>
      </c>
      <c r="AA620" s="69" t="str">
        <f>IF(VLOOKUP($C620,EOC!$A$2:$F$1091,2,0)=0,"",VLOOKUP($C620,EOC!$A$2:$F$1091,2,0))</f>
        <v/>
      </c>
      <c r="AB620" s="69" t="str">
        <f>IF(VLOOKUP($C620,EOC!$A$2:$F$1091,4,0)=0,"",VLOOKUP($C620,EOC!$A$2:$F$1091,4,0))</f>
        <v/>
      </c>
      <c r="AC620" s="70">
        <f>IF(VLOOKUP($C620,EOC!$A$2:$F$1091,6,0)=0,"",VLOOKUP($C620,EOC!$A$2:$F$1091,6,0))</f>
        <v>1.1440000000000001</v>
      </c>
      <c r="AD620" s="65">
        <f>Y620-(Modeling!$H$4+'High Schools'!V530*Modeling!$H$5)</f>
        <v>-1.6140403232179681</v>
      </c>
      <c r="AE620" s="66">
        <f>Z620-(Modeling!$I$4+V620*Modeling!$I$5)</f>
        <v>-1.6026592748408539</v>
      </c>
      <c r="AF620" s="63"/>
      <c r="AG620" s="62">
        <f>AC620-(Modeling!$K$4+V620*Modeling!$K$5)</f>
        <v>-1.431261727931143</v>
      </c>
      <c r="AH620" s="67">
        <f t="shared" si="18"/>
        <v>-4.6479613259899653</v>
      </c>
      <c r="AI620" s="94">
        <f t="shared" si="19"/>
        <v>493</v>
      </c>
    </row>
    <row r="621" spans="1:35" x14ac:dyDescent="0.2">
      <c r="A621" s="36" t="s">
        <v>651</v>
      </c>
      <c r="B621" s="35" t="s">
        <v>1284</v>
      </c>
      <c r="C621" s="53">
        <v>5217</v>
      </c>
      <c r="D621" s="28" t="str">
        <f>VLOOKUP($C621,Demographics!$A$2:$V$2860,2,FALSE)</f>
        <v>I</v>
      </c>
      <c r="E621" s="28" t="str">
        <f>VLOOKUP($C621,Demographics!$A$2:$V$2860,3,FALSE)</f>
        <v xml:space="preserve">11-12     </v>
      </c>
      <c r="F621" s="28">
        <f>VLOOKUP($C621,Demographics!$A$2:$V$2860,4,FALSE)</f>
        <v>73</v>
      </c>
      <c r="G621" s="29">
        <f>VLOOKUP($C621,Demographics!$A$2:$V$2860,20,FALSE)</f>
        <v>37</v>
      </c>
      <c r="H621" s="29">
        <f>VLOOKUP($C621,Demographics!$A$2:$V$2860,21,FALSE)</f>
        <v>10.5</v>
      </c>
      <c r="I621" s="27">
        <f>VLOOKUP($C621,Demographics!$A$2:$V$2860,22,FALSE)/100</f>
        <v>1</v>
      </c>
      <c r="J621" s="25">
        <f>VLOOKUP($C621,Demographics!$A$2:$V$2860,5,FALSE)/100</f>
        <v>0</v>
      </c>
      <c r="K621" s="26">
        <f>VLOOKUP($C621,Demographics!$A$2:$V$2860,6,FALSE)/100</f>
        <v>1.37E-2</v>
      </c>
      <c r="L621" s="26">
        <f>VLOOKUP($C621,Demographics!$A$2:$V$2860,7,FALSE)/100</f>
        <v>0</v>
      </c>
      <c r="M621" s="26">
        <f>VLOOKUP($C621,Demographics!$A$2:$V$2860,8,FALSE)/100</f>
        <v>0.16440000000000002</v>
      </c>
      <c r="N621" s="26">
        <f>VLOOKUP($C621,Demographics!$A$2:$V$2860,9,FALSE)/100</f>
        <v>0.2329</v>
      </c>
      <c r="O621" s="26">
        <f>VLOOKUP($C621,Demographics!$A$2:$V$2860,10,FALSE)/100</f>
        <v>0.54789999999999994</v>
      </c>
      <c r="P621" s="26">
        <f>VLOOKUP($C621,Demographics!$A$2:$V$2860,11,FALSE)/100</f>
        <v>4.1100000000000005E-2</v>
      </c>
      <c r="Q621" s="26">
        <f>VLOOKUP($C621,Demographics!$A$2:$V$2860,12,FALSE)/100</f>
        <v>0.63009999999999999</v>
      </c>
      <c r="R621" s="26">
        <f>VLOOKUP($C621,Demographics!$A$2:$V$2860,13,FALSE)/100</f>
        <v>0.36990000000000001</v>
      </c>
      <c r="S621" s="26">
        <f>VLOOKUP($C621,Demographics!$A$2:$V$2860,14,FALSE)/100</f>
        <v>0</v>
      </c>
      <c r="T621" s="26">
        <f>VLOOKUP($C621,Demographics!$A$2:$V$2860,15,FALSE)/100</f>
        <v>0</v>
      </c>
      <c r="U621" s="26">
        <f>VLOOKUP($C621,Demographics!$A$2:$V$2860,16,FALSE)/100</f>
        <v>0</v>
      </c>
      <c r="V621" s="26">
        <f>VLOOKUP($C621,Demographics!$A$2:$V$2860,17,FALSE)/100</f>
        <v>0.37140000000000001</v>
      </c>
      <c r="W621" s="26">
        <f>VLOOKUP($C621,Demographics!$A$2:$V$2860,18,FALSE)/100</f>
        <v>0</v>
      </c>
      <c r="X621" s="27">
        <f>VLOOKUP($C621,Demographics!$A$2:$V$2860,19,FALSE)/100</f>
        <v>0</v>
      </c>
      <c r="Y621" s="68" t="str">
        <f>IF(VLOOKUP($C621,MSP_HSPE!$B$2:$F$671,2,0)=0,"",VLOOKUP($C621,MSP_HSPE!$B$2:$F$671,2,0))</f>
        <v/>
      </c>
      <c r="Z621" s="69" t="str">
        <f>IF(VLOOKUP($C621,MSP_HSPE!$B$2:$F$671,4,0)=0,"",VLOOKUP($C621,MSP_HSPE!$B$2:$F$671,4,0))</f>
        <v/>
      </c>
      <c r="AA621" s="69">
        <f>IF(VLOOKUP($C621,EOC!$A$2:$F$1091,2,0)=0,"",VLOOKUP($C621,EOC!$A$2:$F$1091,2,0))</f>
        <v>1.6140000000000001</v>
      </c>
      <c r="AB621" s="69">
        <f>IF(VLOOKUP($C621,EOC!$A$2:$F$1091,4,0)=0,"",VLOOKUP($C621,EOC!$A$2:$F$1091,4,0))</f>
        <v>1.6</v>
      </c>
      <c r="AC621" s="70" t="str">
        <f>IF(VLOOKUP($C621,EOC!$A$2:$F$1091,6,0)=0,"",VLOOKUP($C621,EOC!$A$2:$F$1091,6,0))</f>
        <v/>
      </c>
      <c r="AD621" s="67"/>
      <c r="AE621" s="63"/>
      <c r="AF621" s="64">
        <f>AA621-(Modeling!$J$4+V621*Modeling!$J$5)</f>
        <v>-0.47310294602077474</v>
      </c>
      <c r="AG621" s="62"/>
      <c r="AH621" s="67">
        <f t="shared" si="18"/>
        <v>-0.47310294602077474</v>
      </c>
      <c r="AI621" s="94">
        <f t="shared" si="19"/>
        <v>360</v>
      </c>
    </row>
    <row r="622" spans="1:35" x14ac:dyDescent="0.2">
      <c r="A622" s="36" t="s">
        <v>651</v>
      </c>
      <c r="B622" s="35" t="s">
        <v>1282</v>
      </c>
      <c r="C622" s="53">
        <v>1851</v>
      </c>
      <c r="D622" s="28" t="str">
        <f>VLOOKUP($C622,Demographics!$A$2:$V$2860,2,FALSE)</f>
        <v>A</v>
      </c>
      <c r="E622" s="28" t="str">
        <f>VLOOKUP($C622,Demographics!$A$2:$V$2860,3,FALSE)</f>
        <v xml:space="preserve">8-12      </v>
      </c>
      <c r="F622" s="28">
        <f>VLOOKUP($C622,Demographics!$A$2:$V$2860,4,FALSE)</f>
        <v>15</v>
      </c>
      <c r="G622" s="29">
        <f>VLOOKUP($C622,Demographics!$A$2:$V$2860,20,FALSE)</f>
        <v>15</v>
      </c>
      <c r="H622" s="29">
        <f>VLOOKUP($C622,Demographics!$A$2:$V$2860,21,FALSE)</f>
        <v>19.399999999999999</v>
      </c>
      <c r="I622" s="27">
        <f>VLOOKUP($C622,Demographics!$A$2:$V$2860,22,FALSE)/100</f>
        <v>1</v>
      </c>
      <c r="J622" s="25">
        <f>VLOOKUP($C622,Demographics!$A$2:$V$2860,5,FALSE)/100</f>
        <v>0.93330000000000002</v>
      </c>
      <c r="K622" s="26">
        <f>VLOOKUP($C622,Demographics!$A$2:$V$2860,6,FALSE)/100</f>
        <v>0</v>
      </c>
      <c r="L622" s="26">
        <f>VLOOKUP($C622,Demographics!$A$2:$V$2860,7,FALSE)/100</f>
        <v>0</v>
      </c>
      <c r="M622" s="26">
        <f>VLOOKUP($C622,Demographics!$A$2:$V$2860,8,FALSE)/100</f>
        <v>0</v>
      </c>
      <c r="N622" s="26">
        <f>VLOOKUP($C622,Demographics!$A$2:$V$2860,9,FALSE)/100</f>
        <v>0</v>
      </c>
      <c r="O622" s="26">
        <f>VLOOKUP($C622,Demographics!$A$2:$V$2860,10,FALSE)/100</f>
        <v>0</v>
      </c>
      <c r="P622" s="26">
        <f>VLOOKUP($C622,Demographics!$A$2:$V$2860,11,FALSE)/100</f>
        <v>6.6699999999999995E-2</v>
      </c>
      <c r="Q622" s="26">
        <f>VLOOKUP($C622,Demographics!$A$2:$V$2860,12,FALSE)/100</f>
        <v>0.6</v>
      </c>
      <c r="R622" s="26">
        <f>VLOOKUP($C622,Demographics!$A$2:$V$2860,13,FALSE)/100</f>
        <v>0.4</v>
      </c>
      <c r="S622" s="26">
        <f>VLOOKUP($C622,Demographics!$A$2:$V$2860,14,FALSE)/100</f>
        <v>0</v>
      </c>
      <c r="T622" s="26">
        <f>VLOOKUP($C622,Demographics!$A$2:$V$2860,15,FALSE)/100</f>
        <v>0</v>
      </c>
      <c r="U622" s="26">
        <f>VLOOKUP($C622,Demographics!$A$2:$V$2860,16,FALSE)/100</f>
        <v>0.125</v>
      </c>
      <c r="V622" s="26">
        <f>VLOOKUP($C622,Demographics!$A$2:$V$2860,17,FALSE)/100</f>
        <v>0.625</v>
      </c>
      <c r="W622" s="26">
        <f>VLOOKUP($C622,Demographics!$A$2:$V$2860,18,FALSE)/100</f>
        <v>4.1700000000000001E-2</v>
      </c>
      <c r="X622" s="27">
        <f>VLOOKUP($C622,Demographics!$A$2:$V$2860,19,FALSE)/100</f>
        <v>0</v>
      </c>
      <c r="Y622" s="68" t="str">
        <f>IF(VLOOKUP($C622,MSP_HSPE!$B$2:$F$671,2,0)=0,"",VLOOKUP($C622,MSP_HSPE!$B$2:$F$671,2,0))</f>
        <v/>
      </c>
      <c r="Z622" s="69" t="str">
        <f>IF(VLOOKUP($C622,MSP_HSPE!$B$2:$F$671,4,0)=0,"",VLOOKUP($C622,MSP_HSPE!$B$2:$F$671,4,0))</f>
        <v/>
      </c>
      <c r="AA622" s="69">
        <f>IF(VLOOKUP($C622,EOC!$A$2:$F$1091,2,0)=0,"",VLOOKUP($C622,EOC!$A$2:$F$1091,2,0))</f>
        <v>1.0640000000000001</v>
      </c>
      <c r="AB622" s="69" t="str">
        <f>IF(VLOOKUP($C622,EOC!$A$2:$F$1091,4,0)=0,"",VLOOKUP($C622,EOC!$A$2:$F$1091,4,0))</f>
        <v/>
      </c>
      <c r="AC622" s="70" t="str">
        <f>IF(VLOOKUP($C622,EOC!$A$2:$F$1091,6,0)=0,"",VLOOKUP($C622,EOC!$A$2:$F$1091,6,0))</f>
        <v/>
      </c>
      <c r="AD622" s="67"/>
      <c r="AE622" s="63"/>
      <c r="AF622" s="64">
        <f>AA622-(Modeling!$J$4+V622*Modeling!$J$5)</f>
        <v>-0.77505849214299261</v>
      </c>
      <c r="AG622" s="62"/>
      <c r="AH622" s="67">
        <f t="shared" si="18"/>
        <v>-0.77505849214299261</v>
      </c>
      <c r="AI622" s="94">
        <f t="shared" si="19"/>
        <v>389</v>
      </c>
    </row>
    <row r="623" spans="1:35" x14ac:dyDescent="0.2">
      <c r="A623" s="36" t="s">
        <v>651</v>
      </c>
      <c r="B623" s="35" t="s">
        <v>468</v>
      </c>
      <c r="C623" s="53">
        <v>2550</v>
      </c>
      <c r="D623" s="28" t="str">
        <f>VLOOKUP($C623,Demographics!$A$2:$V$2860,2,FALSE)</f>
        <v>P</v>
      </c>
      <c r="E623" s="28" t="str">
        <f>VLOOKUP($C623,Demographics!$A$2:$V$2860,3,FALSE)</f>
        <v xml:space="preserve">9-12      </v>
      </c>
      <c r="F623" s="28">
        <f>VLOOKUP($C623,Demographics!$A$2:$V$2860,4,FALSE)</f>
        <v>87</v>
      </c>
      <c r="G623" s="29">
        <f>VLOOKUP($C623,Demographics!$A$2:$V$2860,20,FALSE)</f>
        <v>6</v>
      </c>
      <c r="H623" s="29">
        <f>VLOOKUP($C623,Demographics!$A$2:$V$2860,21,FALSE)</f>
        <v>10.8</v>
      </c>
      <c r="I623" s="27">
        <f>VLOOKUP($C623,Demographics!$A$2:$V$2860,22,FALSE)/100</f>
        <v>0.71430000000000005</v>
      </c>
      <c r="J623" s="25">
        <f>VLOOKUP($C623,Demographics!$A$2:$V$2860,5,FALSE)/100</f>
        <v>0.75859999999999994</v>
      </c>
      <c r="K623" s="26">
        <f>VLOOKUP($C623,Demographics!$A$2:$V$2860,6,FALSE)/100</f>
        <v>0</v>
      </c>
      <c r="L623" s="26">
        <f>VLOOKUP($C623,Demographics!$A$2:$V$2860,7,FALSE)/100</f>
        <v>0</v>
      </c>
      <c r="M623" s="26">
        <f>VLOOKUP($C623,Demographics!$A$2:$V$2860,8,FALSE)/100</f>
        <v>0</v>
      </c>
      <c r="N623" s="26">
        <f>VLOOKUP($C623,Demographics!$A$2:$V$2860,9,FALSE)/100</f>
        <v>9.1999999999999998E-2</v>
      </c>
      <c r="O623" s="26">
        <f>VLOOKUP($C623,Demographics!$A$2:$V$2860,10,FALSE)/100</f>
        <v>4.5999999999999999E-2</v>
      </c>
      <c r="P623" s="26">
        <f>VLOOKUP($C623,Demographics!$A$2:$V$2860,11,FALSE)/100</f>
        <v>0.10339999999999999</v>
      </c>
      <c r="Q623" s="26">
        <f>VLOOKUP($C623,Demographics!$A$2:$V$2860,12,FALSE)/100</f>
        <v>0.49430000000000002</v>
      </c>
      <c r="R623" s="26">
        <f>VLOOKUP($C623,Demographics!$A$2:$V$2860,13,FALSE)/100</f>
        <v>0.50570000000000004</v>
      </c>
      <c r="S623" s="26">
        <f>VLOOKUP($C623,Demographics!$A$2:$V$2860,14,FALSE)/100</f>
        <v>0</v>
      </c>
      <c r="T623" s="26">
        <f>VLOOKUP($C623,Demographics!$A$2:$V$2860,15,FALSE)/100</f>
        <v>0</v>
      </c>
      <c r="U623" s="26">
        <f>VLOOKUP($C623,Demographics!$A$2:$V$2860,16,FALSE)/100</f>
        <v>0.2</v>
      </c>
      <c r="V623" s="26">
        <f>VLOOKUP($C623,Demographics!$A$2:$V$2860,17,FALSE)/100</f>
        <v>0.65329999999999999</v>
      </c>
      <c r="W623" s="26">
        <f>VLOOKUP($C623,Demographics!$A$2:$V$2860,18,FALSE)/100</f>
        <v>1.3300000000000001E-2</v>
      </c>
      <c r="X623" s="27">
        <f>VLOOKUP($C623,Demographics!$A$2:$V$2860,19,FALSE)/100</f>
        <v>0</v>
      </c>
      <c r="Y623" s="68">
        <f>IF(VLOOKUP($C623,MSP_HSPE!$B$2:$F$671,2,0)=0,"",VLOOKUP($C623,MSP_HSPE!$B$2:$F$671,2,0))</f>
        <v>3.08</v>
      </c>
      <c r="Z623" s="69">
        <f>IF(VLOOKUP($C623,MSP_HSPE!$B$2:$F$671,4,0)=0,"",VLOOKUP($C623,MSP_HSPE!$B$2:$F$671,4,0))</f>
        <v>2.9139999999999997</v>
      </c>
      <c r="AA623" s="69">
        <f>IF(VLOOKUP($C623,EOC!$A$2:$F$1091,2,0)=0,"",VLOOKUP($C623,EOC!$A$2:$F$1091,2,0))</f>
        <v>1.734</v>
      </c>
      <c r="AB623" s="69">
        <f>IF(VLOOKUP($C623,EOC!$A$2:$F$1091,4,0)=0,"",VLOOKUP($C623,EOC!$A$2:$F$1091,4,0))</f>
        <v>2.1139999999999999</v>
      </c>
      <c r="AC623" s="70">
        <f>IF(VLOOKUP($C623,EOC!$A$2:$F$1091,6,0)=0,"",VLOOKUP($C623,EOC!$A$2:$F$1091,6,0))</f>
        <v>1.925</v>
      </c>
      <c r="AD623" s="65">
        <f>Y623-(Modeling!$H$4+'High Schools'!V528*Modeling!$H$5)</f>
        <v>0.6612411479447351</v>
      </c>
      <c r="AE623" s="66">
        <f>Z623-(Modeling!$I$4+V623*Modeling!$I$5)</f>
        <v>0.1730725871615153</v>
      </c>
      <c r="AF623" s="64">
        <f>AA623-(Modeling!$J$4+V623*Modeling!$J$5)</f>
        <v>-7.7378452534391462E-2</v>
      </c>
      <c r="AG623" s="62">
        <f>AC623-(Modeling!$K$4+V623*Modeling!$K$5)</f>
        <v>-0.35048795345860451</v>
      </c>
      <c r="AH623" s="67">
        <f t="shared" si="18"/>
        <v>0.40644732911325443</v>
      </c>
      <c r="AI623" s="94">
        <f t="shared" si="19"/>
        <v>226</v>
      </c>
    </row>
    <row r="624" spans="1:35" x14ac:dyDescent="0.2">
      <c r="A624" s="36" t="s">
        <v>651</v>
      </c>
      <c r="B624" s="35" t="s">
        <v>1283</v>
      </c>
      <c r="C624" s="53">
        <v>1911</v>
      </c>
      <c r="D624" s="28" t="str">
        <f>VLOOKUP($C624,Demographics!$A$2:$V$2860,2,FALSE)</f>
        <v>A</v>
      </c>
      <c r="E624" s="28" t="str">
        <f>VLOOKUP($C624,Demographics!$A$2:$V$2860,3,FALSE)</f>
        <v xml:space="preserve">11-12     </v>
      </c>
      <c r="F624" s="28">
        <f>VLOOKUP($C624,Demographics!$A$2:$V$2860,4,FALSE)</f>
        <v>34</v>
      </c>
      <c r="G624" s="29">
        <f>VLOOKUP($C624,Demographics!$A$2:$V$2860,20,FALSE)</f>
        <v>11</v>
      </c>
      <c r="H624" s="29">
        <f>VLOOKUP($C624,Demographics!$A$2:$V$2860,21,FALSE)</f>
        <v>5.9</v>
      </c>
      <c r="I624" s="27">
        <f>VLOOKUP($C624,Demographics!$A$2:$V$2860,22,FALSE)/100</f>
        <v>0.66670000000000007</v>
      </c>
      <c r="J624" s="25">
        <f>VLOOKUP($C624,Demographics!$A$2:$V$2860,5,FALSE)/100</f>
        <v>8.8200000000000001E-2</v>
      </c>
      <c r="K624" s="26">
        <f>VLOOKUP($C624,Demographics!$A$2:$V$2860,6,FALSE)/100</f>
        <v>0</v>
      </c>
      <c r="L624" s="26">
        <f>VLOOKUP($C624,Demographics!$A$2:$V$2860,7,FALSE)/100</f>
        <v>0</v>
      </c>
      <c r="M624" s="26">
        <f>VLOOKUP($C624,Demographics!$A$2:$V$2860,8,FALSE)/100</f>
        <v>0.1176</v>
      </c>
      <c r="N624" s="26">
        <f>VLOOKUP($C624,Demographics!$A$2:$V$2860,9,FALSE)/100</f>
        <v>5.8799999999999998E-2</v>
      </c>
      <c r="O624" s="26">
        <f>VLOOKUP($C624,Demographics!$A$2:$V$2860,10,FALSE)/100</f>
        <v>0.73530000000000006</v>
      </c>
      <c r="P624" s="26">
        <f>VLOOKUP($C624,Demographics!$A$2:$V$2860,11,FALSE)/100</f>
        <v>0</v>
      </c>
      <c r="Q624" s="26">
        <f>VLOOKUP($C624,Demographics!$A$2:$V$2860,12,FALSE)/100</f>
        <v>0.8234999999999999</v>
      </c>
      <c r="R624" s="26">
        <f>VLOOKUP($C624,Demographics!$A$2:$V$2860,13,FALSE)/100</f>
        <v>0.17649999999999999</v>
      </c>
      <c r="S624" s="26">
        <f>VLOOKUP($C624,Demographics!$A$2:$V$2860,14,FALSE)/100</f>
        <v>0</v>
      </c>
      <c r="T624" s="26">
        <f>VLOOKUP($C624,Demographics!$A$2:$V$2860,15,FALSE)/100</f>
        <v>0</v>
      </c>
      <c r="U624" s="26">
        <f>VLOOKUP($C624,Demographics!$A$2:$V$2860,16,FALSE)/100</f>
        <v>0</v>
      </c>
      <c r="V624" s="26">
        <f>VLOOKUP($C624,Demographics!$A$2:$V$2860,17,FALSE)/100</f>
        <v>0.36359999999999998</v>
      </c>
      <c r="W624" s="26">
        <f>VLOOKUP($C624,Demographics!$A$2:$V$2860,18,FALSE)/100</f>
        <v>0</v>
      </c>
      <c r="X624" s="27">
        <f>VLOOKUP($C624,Demographics!$A$2:$V$2860,19,FALSE)/100</f>
        <v>0</v>
      </c>
      <c r="Y624" s="68" t="str">
        <f>IF(VLOOKUP($C624,MSP_HSPE!$B$2:$F$671,2,0)=0,"",VLOOKUP($C624,MSP_HSPE!$B$2:$F$671,2,0))</f>
        <v/>
      </c>
      <c r="Z624" s="69" t="str">
        <f>IF(VLOOKUP($C624,MSP_HSPE!$B$2:$F$671,4,0)=0,"",VLOOKUP($C624,MSP_HSPE!$B$2:$F$671,4,0))</f>
        <v/>
      </c>
      <c r="AA624" s="69" t="str">
        <f>IF(VLOOKUP($C624,EOC!$A$2:$F$1091,2,0)=0,"",VLOOKUP($C624,EOC!$A$2:$F$1091,2,0))</f>
        <v/>
      </c>
      <c r="AB624" s="69" t="str">
        <f>IF(VLOOKUP($C624,EOC!$A$2:$F$1091,4,0)=0,"",VLOOKUP($C624,EOC!$A$2:$F$1091,4,0))</f>
        <v/>
      </c>
      <c r="AC624" s="70" t="str">
        <f>IF(VLOOKUP($C624,EOC!$A$2:$F$1091,6,0)=0,"",VLOOKUP($C624,EOC!$A$2:$F$1091,6,0))</f>
        <v/>
      </c>
      <c r="AD624" s="67"/>
      <c r="AE624" s="63"/>
      <c r="AF624" s="63"/>
      <c r="AG624" s="62"/>
      <c r="AH624" s="67" t="str">
        <f t="shared" si="18"/>
        <v/>
      </c>
      <c r="AI624" s="94" t="str">
        <f t="shared" si="19"/>
        <v/>
      </c>
    </row>
    <row r="625" spans="1:35" x14ac:dyDescent="0.2">
      <c r="A625" s="36" t="s">
        <v>1100</v>
      </c>
      <c r="B625" s="35" t="s">
        <v>1101</v>
      </c>
      <c r="C625" s="53">
        <v>1742</v>
      </c>
      <c r="D625" s="28" t="str">
        <f>VLOOKUP($C625,Demographics!$A$2:$V$2860,2,FALSE)</f>
        <v>5</v>
      </c>
      <c r="E625" s="28" t="str">
        <f>VLOOKUP($C625,Demographics!$A$2:$V$2860,3,FALSE)</f>
        <v xml:space="preserve">K-12      </v>
      </c>
      <c r="F625" s="28">
        <f>VLOOKUP($C625,Demographics!$A$2:$V$2860,4,FALSE)</f>
        <v>192</v>
      </c>
      <c r="G625" s="29">
        <f>VLOOKUP($C625,Demographics!$A$2:$V$2860,20,FALSE)</f>
        <v>32</v>
      </c>
      <c r="H625" s="29">
        <f>VLOOKUP($C625,Demographics!$A$2:$V$2860,21,FALSE)</f>
        <v>9.1999999999999993</v>
      </c>
      <c r="I625" s="27">
        <f>VLOOKUP($C625,Demographics!$A$2:$V$2860,22,FALSE)/100</f>
        <v>0.5</v>
      </c>
      <c r="J625" s="25">
        <f>VLOOKUP($C625,Demographics!$A$2:$V$2860,5,FALSE)/100</f>
        <v>0</v>
      </c>
      <c r="K625" s="26">
        <f>VLOOKUP($C625,Demographics!$A$2:$V$2860,6,FALSE)/100</f>
        <v>2.0799999999999999E-2</v>
      </c>
      <c r="L625" s="26">
        <f>VLOOKUP($C625,Demographics!$A$2:$V$2860,7,FALSE)/100</f>
        <v>0</v>
      </c>
      <c r="M625" s="26">
        <f>VLOOKUP($C625,Demographics!$A$2:$V$2860,8,FALSE)/100</f>
        <v>1.04E-2</v>
      </c>
      <c r="N625" s="26">
        <f>VLOOKUP($C625,Demographics!$A$2:$V$2860,9,FALSE)/100</f>
        <v>3.6499999999999998E-2</v>
      </c>
      <c r="O625" s="26">
        <f>VLOOKUP($C625,Demographics!$A$2:$V$2860,10,FALSE)/100</f>
        <v>0.88019999999999998</v>
      </c>
      <c r="P625" s="26">
        <f>VLOOKUP($C625,Demographics!$A$2:$V$2860,11,FALSE)/100</f>
        <v>5.21E-2</v>
      </c>
      <c r="Q625" s="26">
        <f>VLOOKUP($C625,Demographics!$A$2:$V$2860,12,FALSE)/100</f>
        <v>0.58329999999999993</v>
      </c>
      <c r="R625" s="26">
        <f>VLOOKUP($C625,Demographics!$A$2:$V$2860,13,FALSE)/100</f>
        <v>0.41670000000000001</v>
      </c>
      <c r="S625" s="26">
        <f>VLOOKUP($C625,Demographics!$A$2:$V$2860,14,FALSE)/100</f>
        <v>0</v>
      </c>
      <c r="T625" s="26">
        <f>VLOOKUP($C625,Demographics!$A$2:$V$2860,15,FALSE)/100</f>
        <v>0</v>
      </c>
      <c r="U625" s="26">
        <f>VLOOKUP($C625,Demographics!$A$2:$V$2860,16,FALSE)/100</f>
        <v>0</v>
      </c>
      <c r="V625" s="26">
        <f>VLOOKUP($C625,Demographics!$A$2:$V$2860,17,FALSE)/100</f>
        <v>0.14779999999999999</v>
      </c>
      <c r="W625" s="26">
        <f>VLOOKUP($C625,Demographics!$A$2:$V$2860,18,FALSE)/100</f>
        <v>4.8999999999999998E-3</v>
      </c>
      <c r="X625" s="27">
        <f>VLOOKUP($C625,Demographics!$A$2:$V$2860,19,FALSE)/100</f>
        <v>0</v>
      </c>
      <c r="Y625" s="68" t="str">
        <f>IF(VLOOKUP($C625,MSP_HSPE!$B$2:$F$671,2,0)=0,"",VLOOKUP($C625,MSP_HSPE!$B$2:$F$671,2,0))</f>
        <v/>
      </c>
      <c r="Z625" s="69" t="str">
        <f>IF(VLOOKUP($C625,MSP_HSPE!$B$2:$F$671,4,0)=0,"",VLOOKUP($C625,MSP_HSPE!$B$2:$F$671,4,0))</f>
        <v/>
      </c>
      <c r="AA625" s="69">
        <f>IF(VLOOKUP($C625,EOC!$A$2:$F$1091,2,0)=0,"",VLOOKUP($C625,EOC!$A$2:$F$1091,2,0))</f>
        <v>1.9989999999999997</v>
      </c>
      <c r="AB625" s="69" t="str">
        <f>IF(VLOOKUP($C625,EOC!$A$2:$F$1091,4,0)=0,"",VLOOKUP($C625,EOC!$A$2:$F$1091,4,0))</f>
        <v/>
      </c>
      <c r="AC625" s="70" t="str">
        <f>IF(VLOOKUP($C625,EOC!$A$2:$F$1091,6,0)=0,"",VLOOKUP($C625,EOC!$A$2:$F$1091,6,0))</f>
        <v/>
      </c>
      <c r="AD625" s="67"/>
      <c r="AE625" s="63"/>
      <c r="AF625" s="64">
        <f>AA625-(Modeling!$J$4+V625*Modeling!$J$5)</f>
        <v>-0.30680460172689594</v>
      </c>
      <c r="AG625" s="62"/>
      <c r="AH625" s="67">
        <f t="shared" si="18"/>
        <v>-0.30680460172689594</v>
      </c>
      <c r="AI625" s="94">
        <f t="shared" si="19"/>
        <v>345</v>
      </c>
    </row>
    <row r="626" spans="1:35" x14ac:dyDescent="0.2">
      <c r="A626" s="36" t="s">
        <v>1100</v>
      </c>
      <c r="B626" s="35" t="s">
        <v>1102</v>
      </c>
      <c r="C626" s="53">
        <v>2134</v>
      </c>
      <c r="D626" s="28" t="str">
        <f>VLOOKUP($C626,Demographics!$A$2:$V$2860,2,FALSE)</f>
        <v>P</v>
      </c>
      <c r="E626" s="28" t="str">
        <f>VLOOKUP($C626,Demographics!$A$2:$V$2860,3,FALSE)</f>
        <v xml:space="preserve">9-12      </v>
      </c>
      <c r="F626" s="28">
        <f>VLOOKUP($C626,Demographics!$A$2:$V$2860,4,FALSE)</f>
        <v>2164</v>
      </c>
      <c r="G626" s="29">
        <f>VLOOKUP($C626,Demographics!$A$2:$V$2860,20,FALSE)</f>
        <v>22</v>
      </c>
      <c r="H626" s="29">
        <f>VLOOKUP($C626,Demographics!$A$2:$V$2860,21,FALSE)</f>
        <v>12.7</v>
      </c>
      <c r="I626" s="27">
        <f>VLOOKUP($C626,Demographics!$A$2:$V$2860,22,FALSE)/100</f>
        <v>0.67680000000000007</v>
      </c>
      <c r="J626" s="25">
        <f>VLOOKUP($C626,Demographics!$A$2:$V$2860,5,FALSE)/100</f>
        <v>5.1000000000000004E-3</v>
      </c>
      <c r="K626" s="26">
        <f>VLOOKUP($C626,Demographics!$A$2:$V$2860,6,FALSE)/100</f>
        <v>8.8000000000000005E-3</v>
      </c>
      <c r="L626" s="26">
        <f>VLOOKUP($C626,Demographics!$A$2:$V$2860,7,FALSE)/100</f>
        <v>1.4000000000000002E-3</v>
      </c>
      <c r="M626" s="26">
        <f>VLOOKUP($C626,Demographics!$A$2:$V$2860,8,FALSE)/100</f>
        <v>5.1000000000000004E-3</v>
      </c>
      <c r="N626" s="26">
        <f>VLOOKUP($C626,Demographics!$A$2:$V$2860,9,FALSE)/100</f>
        <v>0.40479999999999999</v>
      </c>
      <c r="O626" s="26">
        <f>VLOOKUP($C626,Demographics!$A$2:$V$2860,10,FALSE)/100</f>
        <v>0.55130000000000001</v>
      </c>
      <c r="P626" s="26">
        <f>VLOOKUP($C626,Demographics!$A$2:$V$2860,11,FALSE)/100</f>
        <v>2.3599999999999999E-2</v>
      </c>
      <c r="Q626" s="26">
        <f>VLOOKUP($C626,Demographics!$A$2:$V$2860,12,FALSE)/100</f>
        <v>0.50549999999999995</v>
      </c>
      <c r="R626" s="26">
        <f>VLOOKUP($C626,Demographics!$A$2:$V$2860,13,FALSE)/100</f>
        <v>0.49450000000000005</v>
      </c>
      <c r="S626" s="26">
        <f>VLOOKUP($C626,Demographics!$A$2:$V$2860,14,FALSE)/100</f>
        <v>0.18729999999999999</v>
      </c>
      <c r="T626" s="26">
        <f>VLOOKUP($C626,Demographics!$A$2:$V$2860,15,FALSE)/100</f>
        <v>4.1399999999999999E-2</v>
      </c>
      <c r="U626" s="26">
        <f>VLOOKUP($C626,Demographics!$A$2:$V$2860,16,FALSE)/100</f>
        <v>8.8599999999999998E-2</v>
      </c>
      <c r="V626" s="26">
        <f>VLOOKUP($C626,Demographics!$A$2:$V$2860,17,FALSE)/100</f>
        <v>0.50600000000000001</v>
      </c>
      <c r="W626" s="26">
        <f>VLOOKUP($C626,Demographics!$A$2:$V$2860,18,FALSE)/100</f>
        <v>1.83E-2</v>
      </c>
      <c r="X626" s="27">
        <f>VLOOKUP($C626,Demographics!$A$2:$V$2860,19,FALSE)/100</f>
        <v>0</v>
      </c>
      <c r="Y626" s="68">
        <f>IF(VLOOKUP($C626,MSP_HSPE!$B$2:$F$671,2,0)=0,"",VLOOKUP($C626,MSP_HSPE!$B$2:$F$671,2,0))</f>
        <v>3.12</v>
      </c>
      <c r="Z626" s="69">
        <f>IF(VLOOKUP($C626,MSP_HSPE!$B$2:$F$671,4,0)=0,"",VLOOKUP($C626,MSP_HSPE!$B$2:$F$671,4,0))</f>
        <v>2.9229999999999996</v>
      </c>
      <c r="AA626" s="69">
        <f>IF(VLOOKUP($C626,EOC!$A$2:$F$1091,2,0)=0,"",VLOOKUP($C626,EOC!$A$2:$F$1091,2,0))</f>
        <v>1.9960000000000002</v>
      </c>
      <c r="AB626" s="69">
        <f>IF(VLOOKUP($C626,EOC!$A$2:$F$1091,4,0)=0,"",VLOOKUP($C626,EOC!$A$2:$F$1091,4,0))</f>
        <v>2.84</v>
      </c>
      <c r="AC626" s="70">
        <f>IF(VLOOKUP($C626,EOC!$A$2:$F$1091,6,0)=0,"",VLOOKUP($C626,EOC!$A$2:$F$1091,6,0))</f>
        <v>2.7930000000000001</v>
      </c>
      <c r="AD626" s="65">
        <f>Y626-(Modeling!$H$4+'High Schools'!V34*Modeling!$H$5)</f>
        <v>-1.2506450209892161E-2</v>
      </c>
      <c r="AE626" s="66">
        <f>Z626-(Modeling!$I$4+V626*Modeling!$I$5)</f>
        <v>3.4607196009219798E-2</v>
      </c>
      <c r="AF626" s="64">
        <f>AA626-(Modeling!$J$4+V626*Modeling!$J$5)</f>
        <v>4.054840844274854E-2</v>
      </c>
      <c r="AG626" s="62">
        <f>AC626-(Modeling!$K$4+V626*Modeling!$K$5)</f>
        <v>0.30367825971425333</v>
      </c>
      <c r="AH626" s="67">
        <f t="shared" si="18"/>
        <v>0.36632741395632951</v>
      </c>
      <c r="AI626" s="94">
        <f t="shared" si="19"/>
        <v>236</v>
      </c>
    </row>
    <row r="627" spans="1:35" x14ac:dyDescent="0.2">
      <c r="A627" s="36" t="s">
        <v>1100</v>
      </c>
      <c r="B627" s="35" t="s">
        <v>585</v>
      </c>
      <c r="C627" s="53">
        <v>1613</v>
      </c>
      <c r="D627" s="28" t="str">
        <f>VLOOKUP($C627,Demographics!$A$2:$V$2860,2,FALSE)</f>
        <v>A</v>
      </c>
      <c r="E627" s="28" t="str">
        <f>VLOOKUP($C627,Demographics!$A$2:$V$2860,3,FALSE)</f>
        <v xml:space="preserve">9-12      </v>
      </c>
      <c r="F627" s="28">
        <f>VLOOKUP($C627,Demographics!$A$2:$V$2860,4,FALSE)</f>
        <v>240</v>
      </c>
      <c r="G627" s="29">
        <f>VLOOKUP($C627,Demographics!$A$2:$V$2860,20,FALSE)</f>
        <v>17</v>
      </c>
      <c r="H627" s="29">
        <f>VLOOKUP($C627,Demographics!$A$2:$V$2860,21,FALSE)</f>
        <v>15.7</v>
      </c>
      <c r="I627" s="27">
        <f>VLOOKUP($C627,Demographics!$A$2:$V$2860,22,FALSE)/100</f>
        <v>0.64290000000000003</v>
      </c>
      <c r="J627" s="25">
        <f>VLOOKUP($C627,Demographics!$A$2:$V$2860,5,FALSE)/100</f>
        <v>1.2500000000000001E-2</v>
      </c>
      <c r="K627" s="26">
        <f>VLOOKUP($C627,Demographics!$A$2:$V$2860,6,FALSE)/100</f>
        <v>0</v>
      </c>
      <c r="L627" s="26">
        <f>VLOOKUP($C627,Demographics!$A$2:$V$2860,7,FALSE)/100</f>
        <v>0</v>
      </c>
      <c r="M627" s="26">
        <f>VLOOKUP($C627,Demographics!$A$2:$V$2860,8,FALSE)/100</f>
        <v>4.1999999999999997E-3</v>
      </c>
      <c r="N627" s="26">
        <f>VLOOKUP($C627,Demographics!$A$2:$V$2860,9,FALSE)/100</f>
        <v>0.55000000000000004</v>
      </c>
      <c r="O627" s="26">
        <f>VLOOKUP($C627,Demographics!$A$2:$V$2860,10,FALSE)/100</f>
        <v>0.42920000000000003</v>
      </c>
      <c r="P627" s="26">
        <f>VLOOKUP($C627,Demographics!$A$2:$V$2860,11,FALSE)/100</f>
        <v>4.1999999999999997E-3</v>
      </c>
      <c r="Q627" s="26">
        <f>VLOOKUP($C627,Demographics!$A$2:$V$2860,12,FALSE)/100</f>
        <v>0.46250000000000002</v>
      </c>
      <c r="R627" s="26">
        <f>VLOOKUP($C627,Demographics!$A$2:$V$2860,13,FALSE)/100</f>
        <v>0.53749999999999998</v>
      </c>
      <c r="S627" s="26">
        <f>VLOOKUP($C627,Demographics!$A$2:$V$2860,14,FALSE)/100</f>
        <v>0.22089999999999999</v>
      </c>
      <c r="T627" s="26">
        <f>VLOOKUP($C627,Demographics!$A$2:$V$2860,15,FALSE)/100</f>
        <v>0.13250000000000001</v>
      </c>
      <c r="U627" s="26">
        <f>VLOOKUP($C627,Demographics!$A$2:$V$2860,16,FALSE)/100</f>
        <v>4.0199999999999993E-2</v>
      </c>
      <c r="V627" s="26">
        <f>VLOOKUP($C627,Demographics!$A$2:$V$2860,17,FALSE)/100</f>
        <v>0.73089999999999999</v>
      </c>
      <c r="W627" s="26">
        <f>VLOOKUP($C627,Demographics!$A$2:$V$2860,18,FALSE)/100</f>
        <v>3.61E-2</v>
      </c>
      <c r="X627" s="27">
        <f>VLOOKUP($C627,Demographics!$A$2:$V$2860,19,FALSE)/100</f>
        <v>0</v>
      </c>
      <c r="Y627" s="68">
        <f>IF(VLOOKUP($C627,MSP_HSPE!$B$2:$F$671,2,0)=0,"",VLOOKUP($C627,MSP_HSPE!$B$2:$F$671,2,0))</f>
        <v>2.77</v>
      </c>
      <c r="Z627" s="69">
        <f>IF(VLOOKUP($C627,MSP_HSPE!$B$2:$F$671,4,0)=0,"",VLOOKUP($C627,MSP_HSPE!$B$2:$F$671,4,0))</f>
        <v>2.2200000000000002</v>
      </c>
      <c r="AA627" s="69">
        <f>IF(VLOOKUP($C627,EOC!$A$2:$F$1091,2,0)=0,"",VLOOKUP($C627,EOC!$A$2:$F$1091,2,0))</f>
        <v>1.405</v>
      </c>
      <c r="AB627" s="69">
        <f>IF(VLOOKUP($C627,EOC!$A$2:$F$1091,4,0)=0,"",VLOOKUP($C627,EOC!$A$2:$F$1091,4,0))</f>
        <v>1.95</v>
      </c>
      <c r="AC627" s="70">
        <f>IF(VLOOKUP($C627,EOC!$A$2:$F$1091,6,0)=0,"",VLOOKUP($C627,EOC!$A$2:$F$1091,6,0))</f>
        <v>1.92</v>
      </c>
      <c r="AD627" s="65">
        <f>Y627-(Modeling!$H$4+'High Schools'!V32*Modeling!$H$5)</f>
        <v>3.5244785312570581E-2</v>
      </c>
      <c r="AE627" s="66">
        <f>Z627-(Modeling!$I$4+V627*Modeling!$I$5)</f>
        <v>-0.44324028212960309</v>
      </c>
      <c r="AF627" s="64">
        <f>AA627-(Modeling!$J$4+V627*Modeling!$J$5)</f>
        <v>-0.33047841459702565</v>
      </c>
      <c r="AG627" s="62">
        <f>AC627-(Modeling!$K$4+V627*Modeling!$K$5)</f>
        <v>-0.24283688857207197</v>
      </c>
      <c r="AH627" s="67">
        <f t="shared" si="18"/>
        <v>-0.98131079998613013</v>
      </c>
      <c r="AI627" s="94">
        <f t="shared" si="19"/>
        <v>410</v>
      </c>
    </row>
    <row r="628" spans="1:35" x14ac:dyDescent="0.2">
      <c r="A628" s="36" t="s">
        <v>418</v>
      </c>
      <c r="B628" s="35" t="s">
        <v>1276</v>
      </c>
      <c r="C628" s="53">
        <v>1628</v>
      </c>
      <c r="D628" s="28" t="str">
        <f>VLOOKUP($C628,Demographics!$A$2:$V$2860,2,FALSE)</f>
        <v>5</v>
      </c>
      <c r="E628" s="28" t="str">
        <f>VLOOKUP($C628,Demographics!$A$2:$V$2860,3,FALSE)</f>
        <v xml:space="preserve">9-12      </v>
      </c>
      <c r="F628" s="28">
        <f>VLOOKUP($C628,Demographics!$A$2:$V$2860,4,FALSE)</f>
        <v>359</v>
      </c>
      <c r="G628" s="29">
        <f>VLOOKUP($C628,Demographics!$A$2:$V$2860,20,FALSE)</f>
        <v>21</v>
      </c>
      <c r="H628" s="29">
        <f>VLOOKUP($C628,Demographics!$A$2:$V$2860,21,FALSE)</f>
        <v>18</v>
      </c>
      <c r="I628" s="27">
        <f>VLOOKUP($C628,Demographics!$A$2:$V$2860,22,FALSE)/100</f>
        <v>0.8234999999999999</v>
      </c>
      <c r="J628" s="25">
        <f>VLOOKUP($C628,Demographics!$A$2:$V$2860,5,FALSE)/100</f>
        <v>1.95E-2</v>
      </c>
      <c r="K628" s="26">
        <f>VLOOKUP($C628,Demographics!$A$2:$V$2860,6,FALSE)/100</f>
        <v>2.8000000000000004E-3</v>
      </c>
      <c r="L628" s="26">
        <f>VLOOKUP($C628,Demographics!$A$2:$V$2860,7,FALSE)/100</f>
        <v>2.8000000000000004E-3</v>
      </c>
      <c r="M628" s="26">
        <f>VLOOKUP($C628,Demographics!$A$2:$V$2860,8,FALSE)/100</f>
        <v>2.7900000000000001E-2</v>
      </c>
      <c r="N628" s="26">
        <f>VLOOKUP($C628,Demographics!$A$2:$V$2860,9,FALSE)/100</f>
        <v>9.4700000000000006E-2</v>
      </c>
      <c r="O628" s="26">
        <f>VLOOKUP($C628,Demographics!$A$2:$V$2860,10,FALSE)/100</f>
        <v>0.81059999999999999</v>
      </c>
      <c r="P628" s="26">
        <f>VLOOKUP($C628,Demographics!$A$2:$V$2860,11,FALSE)/100</f>
        <v>4.1799999999999997E-2</v>
      </c>
      <c r="Q628" s="26">
        <f>VLOOKUP($C628,Demographics!$A$2:$V$2860,12,FALSE)/100</f>
        <v>0.5292</v>
      </c>
      <c r="R628" s="26">
        <f>VLOOKUP($C628,Demographics!$A$2:$V$2860,13,FALSE)/100</f>
        <v>0.4708</v>
      </c>
      <c r="S628" s="26">
        <f>VLOOKUP($C628,Demographics!$A$2:$V$2860,14,FALSE)/100</f>
        <v>0</v>
      </c>
      <c r="T628" s="26">
        <f>VLOOKUP($C628,Demographics!$A$2:$V$2860,15,FALSE)/100</f>
        <v>0</v>
      </c>
      <c r="U628" s="26">
        <f>VLOOKUP($C628,Demographics!$A$2:$V$2860,16,FALSE)/100</f>
        <v>0.1449</v>
      </c>
      <c r="V628" s="26">
        <f>VLOOKUP($C628,Demographics!$A$2:$V$2860,17,FALSE)/100</f>
        <v>0.69279999999999997</v>
      </c>
      <c r="W628" s="26">
        <f>VLOOKUP($C628,Demographics!$A$2:$V$2860,18,FALSE)/100</f>
        <v>1.1599999999999999E-2</v>
      </c>
      <c r="X628" s="27">
        <f>VLOOKUP($C628,Demographics!$A$2:$V$2860,19,FALSE)/100</f>
        <v>0</v>
      </c>
      <c r="Y628" s="68">
        <f>IF(VLOOKUP($C628,MSP_HSPE!$B$2:$F$671,2,0)=0,"",VLOOKUP($C628,MSP_HSPE!$B$2:$F$671,2,0))</f>
        <v>0.72</v>
      </c>
      <c r="Z628" s="69">
        <f>IF(VLOOKUP($C628,MSP_HSPE!$B$2:$F$671,4,0)=0,"",VLOOKUP($C628,MSP_HSPE!$B$2:$F$671,4,0))</f>
        <v>0.65799999999999992</v>
      </c>
      <c r="AA628" s="69">
        <f>IF(VLOOKUP($C628,EOC!$A$2:$F$1091,2,0)=0,"",VLOOKUP($C628,EOC!$A$2:$F$1091,2,0))</f>
        <v>1.143</v>
      </c>
      <c r="AB628" s="69">
        <f>IF(VLOOKUP($C628,EOC!$A$2:$F$1091,4,0)=0,"",VLOOKUP($C628,EOC!$A$2:$F$1091,4,0))</f>
        <v>2.2610000000000001</v>
      </c>
      <c r="AC628" s="70">
        <f>IF(VLOOKUP($C628,EOC!$A$2:$F$1091,6,0)=0,"",VLOOKUP($C628,EOC!$A$2:$F$1091,6,0))</f>
        <v>0.82599999999999996</v>
      </c>
      <c r="AD628" s="65">
        <f>Y628-(Modeling!$H$4+'High Schools'!V514*Modeling!$H$5)</f>
        <v>-2.4086024253808613</v>
      </c>
      <c r="AE628" s="66">
        <f>Z628-(Modeling!$I$4+V628*Modeling!$I$5)</f>
        <v>-2.0433830615111543</v>
      </c>
      <c r="AF628" s="64">
        <f>AA628-(Modeling!$J$4+V628*Modeling!$J$5)</f>
        <v>-0.62974376827503664</v>
      </c>
      <c r="AG628" s="62">
        <f>AC628-(Modeling!$K$4+V628*Modeling!$K$5)</f>
        <v>-1.3921462387289907</v>
      </c>
      <c r="AH628" s="67">
        <f t="shared" si="18"/>
        <v>-6.4738754938960428</v>
      </c>
      <c r="AI628" s="94">
        <f t="shared" si="19"/>
        <v>504</v>
      </c>
    </row>
    <row r="629" spans="1:35" x14ac:dyDescent="0.2">
      <c r="A629" s="36" t="s">
        <v>418</v>
      </c>
      <c r="B629" s="35" t="s">
        <v>442</v>
      </c>
      <c r="C629" s="53">
        <v>1838</v>
      </c>
      <c r="D629" s="28" t="str">
        <f>VLOOKUP($C629,Demographics!$A$2:$V$2860,2,FALSE)</f>
        <v>5</v>
      </c>
      <c r="E629" s="28" t="str">
        <f>VLOOKUP($C629,Demographics!$A$2:$V$2860,3,FALSE)</f>
        <v xml:space="preserve">9-12      </v>
      </c>
      <c r="F629" s="28">
        <f>VLOOKUP($C629,Demographics!$A$2:$V$2860,4,FALSE)</f>
        <v>107</v>
      </c>
      <c r="G629" s="29">
        <f>VLOOKUP($C629,Demographics!$A$2:$V$2860,20,FALSE)</f>
        <v>8</v>
      </c>
      <c r="H629" s="29">
        <f>VLOOKUP($C629,Demographics!$A$2:$V$2860,21,FALSE)</f>
        <v>11.7</v>
      </c>
      <c r="I629" s="27">
        <f>VLOOKUP($C629,Demographics!$A$2:$V$2860,22,FALSE)/100</f>
        <v>0.3846</v>
      </c>
      <c r="J629" s="25">
        <f>VLOOKUP($C629,Demographics!$A$2:$V$2860,5,FALSE)/100</f>
        <v>0</v>
      </c>
      <c r="K629" s="26">
        <f>VLOOKUP($C629,Demographics!$A$2:$V$2860,6,FALSE)/100</f>
        <v>0</v>
      </c>
      <c r="L629" s="26">
        <f>VLOOKUP($C629,Demographics!$A$2:$V$2860,7,FALSE)/100</f>
        <v>0</v>
      </c>
      <c r="M629" s="26">
        <f>VLOOKUP($C629,Demographics!$A$2:$V$2860,8,FALSE)/100</f>
        <v>0</v>
      </c>
      <c r="N629" s="26">
        <f>VLOOKUP($C629,Demographics!$A$2:$V$2860,9,FALSE)/100</f>
        <v>5.6100000000000004E-2</v>
      </c>
      <c r="O629" s="26">
        <f>VLOOKUP($C629,Demographics!$A$2:$V$2860,10,FALSE)/100</f>
        <v>0.88790000000000002</v>
      </c>
      <c r="P629" s="26">
        <f>VLOOKUP($C629,Demographics!$A$2:$V$2860,11,FALSE)/100</f>
        <v>5.6100000000000004E-2</v>
      </c>
      <c r="Q629" s="26">
        <f>VLOOKUP($C629,Demographics!$A$2:$V$2860,12,FALSE)/100</f>
        <v>0.57009999999999994</v>
      </c>
      <c r="R629" s="26">
        <f>VLOOKUP($C629,Demographics!$A$2:$V$2860,13,FALSE)/100</f>
        <v>0.4299</v>
      </c>
      <c r="S629" s="26">
        <f>VLOOKUP($C629,Demographics!$A$2:$V$2860,14,FALSE)/100</f>
        <v>0</v>
      </c>
      <c r="T629" s="26">
        <f>VLOOKUP($C629,Demographics!$A$2:$V$2860,15,FALSE)/100</f>
        <v>2.06E-2</v>
      </c>
      <c r="U629" s="26">
        <f>VLOOKUP($C629,Demographics!$A$2:$V$2860,16,FALSE)/100</f>
        <v>0.13400000000000001</v>
      </c>
      <c r="V629" s="26">
        <f>VLOOKUP($C629,Demographics!$A$2:$V$2860,17,FALSE)/100</f>
        <v>0.5464</v>
      </c>
      <c r="W629" s="26">
        <f>VLOOKUP($C629,Demographics!$A$2:$V$2860,18,FALSE)/100</f>
        <v>2.06E-2</v>
      </c>
      <c r="X629" s="27">
        <f>VLOOKUP($C629,Demographics!$A$2:$V$2860,19,FALSE)/100</f>
        <v>0</v>
      </c>
      <c r="Y629" s="68">
        <f>IF(VLOOKUP($C629,MSP_HSPE!$B$2:$F$671,2,0)=0,"",VLOOKUP($C629,MSP_HSPE!$B$2:$F$671,2,0))</f>
        <v>3.04</v>
      </c>
      <c r="Z629" s="69">
        <f>IF(VLOOKUP($C629,MSP_HSPE!$B$2:$F$671,4,0)=0,"",VLOOKUP($C629,MSP_HSPE!$B$2:$F$671,4,0))</f>
        <v>3.24</v>
      </c>
      <c r="AA629" s="69">
        <f>IF(VLOOKUP($C629,EOC!$A$2:$F$1091,2,0)=0,"",VLOOKUP($C629,EOC!$A$2:$F$1091,2,0))</f>
        <v>2.5420000000000003</v>
      </c>
      <c r="AB629" s="69">
        <f>IF(VLOOKUP($C629,EOC!$A$2:$F$1091,4,0)=0,"",VLOOKUP($C629,EOC!$A$2:$F$1091,4,0))</f>
        <v>3.1239999999999997</v>
      </c>
      <c r="AC629" s="70">
        <f>IF(VLOOKUP($C629,EOC!$A$2:$F$1091,6,0)=0,"",VLOOKUP($C629,EOC!$A$2:$F$1091,6,0))</f>
        <v>2.5110000000000001</v>
      </c>
      <c r="AD629" s="65">
        <f>Y629-(Modeling!$H$4+'High Schools'!V515*Modeling!$H$5)</f>
        <v>0.62124114794473506</v>
      </c>
      <c r="AE629" s="66">
        <f>Z629-(Modeling!$I$4+V629*Modeling!$I$5)</f>
        <v>0.39205255787312243</v>
      </c>
      <c r="AF629" s="64">
        <f>AA629-(Modeling!$J$4+V629*Modeling!$J$5)</f>
        <v>0.62606337664725342</v>
      </c>
      <c r="AG629" s="62">
        <f>AC629-(Modeling!$K$4+V629*Modeling!$K$5)</f>
        <v>8.0326494526314018E-2</v>
      </c>
      <c r="AH629" s="67">
        <f t="shared" si="18"/>
        <v>1.7196835769914249</v>
      </c>
      <c r="AI629" s="94">
        <f t="shared" si="19"/>
        <v>44</v>
      </c>
    </row>
    <row r="630" spans="1:35" x14ac:dyDescent="0.2">
      <c r="A630" s="36" t="s">
        <v>418</v>
      </c>
      <c r="B630" s="35" t="s">
        <v>611</v>
      </c>
      <c r="C630" s="53">
        <v>1842</v>
      </c>
      <c r="D630" s="28" t="str">
        <f>VLOOKUP($C630,Demographics!$A$2:$V$2860,2,FALSE)</f>
        <v>5</v>
      </c>
      <c r="E630" s="28" t="str">
        <f>VLOOKUP($C630,Demographics!$A$2:$V$2860,3,FALSE)</f>
        <v xml:space="preserve">9-12      </v>
      </c>
      <c r="F630" s="28">
        <f>VLOOKUP($C630,Demographics!$A$2:$V$2860,4,FALSE)</f>
        <v>208</v>
      </c>
      <c r="G630" s="29">
        <f>VLOOKUP($C630,Demographics!$A$2:$V$2860,20,FALSE)</f>
        <v>16</v>
      </c>
      <c r="H630" s="29">
        <f>VLOOKUP($C630,Demographics!$A$2:$V$2860,21,FALSE)</f>
        <v>12.1</v>
      </c>
      <c r="I630" s="27">
        <f>VLOOKUP($C630,Demographics!$A$2:$V$2860,22,FALSE)/100</f>
        <v>0.3846</v>
      </c>
      <c r="J630" s="25">
        <f>VLOOKUP($C630,Demographics!$A$2:$V$2860,5,FALSE)/100</f>
        <v>2.8799999999999999E-2</v>
      </c>
      <c r="K630" s="26">
        <f>VLOOKUP($C630,Demographics!$A$2:$V$2860,6,FALSE)/100</f>
        <v>0</v>
      </c>
      <c r="L630" s="26">
        <f>VLOOKUP($C630,Demographics!$A$2:$V$2860,7,FALSE)/100</f>
        <v>9.5999999999999992E-3</v>
      </c>
      <c r="M630" s="26">
        <f>VLOOKUP($C630,Demographics!$A$2:$V$2860,8,FALSE)/100</f>
        <v>2.4E-2</v>
      </c>
      <c r="N630" s="26">
        <f>VLOOKUP($C630,Demographics!$A$2:$V$2860,9,FALSE)/100</f>
        <v>5.2900000000000003E-2</v>
      </c>
      <c r="O630" s="26">
        <f>VLOOKUP($C630,Demographics!$A$2:$V$2860,10,FALSE)/100</f>
        <v>0.80290000000000006</v>
      </c>
      <c r="P630" s="26">
        <f>VLOOKUP($C630,Demographics!$A$2:$V$2860,11,FALSE)/100</f>
        <v>8.1699999999999995E-2</v>
      </c>
      <c r="Q630" s="26">
        <f>VLOOKUP($C630,Demographics!$A$2:$V$2860,12,FALSE)/100</f>
        <v>0.55289999999999995</v>
      </c>
      <c r="R630" s="26">
        <f>VLOOKUP($C630,Demographics!$A$2:$V$2860,13,FALSE)/100</f>
        <v>0.4471</v>
      </c>
      <c r="S630" s="26">
        <f>VLOOKUP($C630,Demographics!$A$2:$V$2860,14,FALSE)/100</f>
        <v>0</v>
      </c>
      <c r="T630" s="26">
        <f>VLOOKUP($C630,Demographics!$A$2:$V$2860,15,FALSE)/100</f>
        <v>1.6500000000000001E-2</v>
      </c>
      <c r="U630" s="26">
        <f>VLOOKUP($C630,Demographics!$A$2:$V$2860,16,FALSE)/100</f>
        <v>0.13170000000000001</v>
      </c>
      <c r="V630" s="26">
        <f>VLOOKUP($C630,Demographics!$A$2:$V$2860,17,FALSE)/100</f>
        <v>0.59670000000000001</v>
      </c>
      <c r="W630" s="26">
        <f>VLOOKUP($C630,Demographics!$A$2:$V$2860,18,FALSE)/100</f>
        <v>8.199999999999999E-3</v>
      </c>
      <c r="X630" s="27">
        <f>VLOOKUP($C630,Demographics!$A$2:$V$2860,19,FALSE)/100</f>
        <v>0</v>
      </c>
      <c r="Y630" s="68">
        <f>IF(VLOOKUP($C630,MSP_HSPE!$B$2:$F$671,2,0)=0,"",VLOOKUP($C630,MSP_HSPE!$B$2:$F$671,2,0))</f>
        <v>1.51</v>
      </c>
      <c r="Z630" s="69">
        <f>IF(VLOOKUP($C630,MSP_HSPE!$B$2:$F$671,4,0)=0,"",VLOOKUP($C630,MSP_HSPE!$B$2:$F$671,4,0))</f>
        <v>1.6719999999999999</v>
      </c>
      <c r="AA630" s="69">
        <f>IF(VLOOKUP($C630,EOC!$A$2:$F$1091,2,0)=0,"",VLOOKUP($C630,EOC!$A$2:$F$1091,2,0))</f>
        <v>1.0389999999999999</v>
      </c>
      <c r="AB630" s="69" t="str">
        <f>IF(VLOOKUP($C630,EOC!$A$2:$F$1091,4,0)=0,"",VLOOKUP($C630,EOC!$A$2:$F$1091,4,0))</f>
        <v/>
      </c>
      <c r="AC630" s="70">
        <f>IF(VLOOKUP($C630,EOC!$A$2:$F$1091,6,0)=0,"",VLOOKUP($C630,EOC!$A$2:$F$1091,6,0))</f>
        <v>1.1200000000000001</v>
      </c>
      <c r="AD630" s="65">
        <f>Y630-(Modeling!$H$4+'High Schools'!V516*Modeling!$H$5)</f>
        <v>-0.90875885205526497</v>
      </c>
      <c r="AE630" s="66">
        <f>Z630-(Modeling!$I$4+V630*Modeling!$I$5)</f>
        <v>-1.1255909643606834</v>
      </c>
      <c r="AF630" s="64">
        <f>AA630-(Modeling!$J$4+V630*Modeling!$J$5)</f>
        <v>-0.82773853175159373</v>
      </c>
      <c r="AG630" s="62">
        <f>AC630-(Modeling!$K$4+V630*Modeling!$K$5)</f>
        <v>-1.2376535497547092</v>
      </c>
      <c r="AH630" s="67">
        <f t="shared" si="18"/>
        <v>-4.0997418979222511</v>
      </c>
      <c r="AI630" s="94">
        <f t="shared" si="19"/>
        <v>492</v>
      </c>
    </row>
    <row r="631" spans="1:35" x14ac:dyDescent="0.2">
      <c r="A631" s="36" t="s">
        <v>418</v>
      </c>
      <c r="B631" s="35" t="s">
        <v>610</v>
      </c>
      <c r="C631" s="53">
        <v>3195</v>
      </c>
      <c r="D631" s="28" t="str">
        <f>VLOOKUP($C631,Demographics!$A$2:$V$2860,2,FALSE)</f>
        <v>P</v>
      </c>
      <c r="E631" s="28" t="str">
        <f>VLOOKUP($C631,Demographics!$A$2:$V$2860,3,FALSE)</f>
        <v xml:space="preserve">9-12      </v>
      </c>
      <c r="F631" s="28">
        <f>VLOOKUP($C631,Demographics!$A$2:$V$2860,4,FALSE)</f>
        <v>908</v>
      </c>
      <c r="G631" s="29">
        <f>VLOOKUP($C631,Demographics!$A$2:$V$2860,20,FALSE)</f>
        <v>17</v>
      </c>
      <c r="H631" s="29">
        <f>VLOOKUP($C631,Demographics!$A$2:$V$2860,21,FALSE)</f>
        <v>14.1</v>
      </c>
      <c r="I631" s="27">
        <f>VLOOKUP($C631,Demographics!$A$2:$V$2860,22,FALSE)/100</f>
        <v>0.59619999999999995</v>
      </c>
      <c r="J631" s="25">
        <f>VLOOKUP($C631,Demographics!$A$2:$V$2860,5,FALSE)/100</f>
        <v>1.21E-2</v>
      </c>
      <c r="K631" s="26">
        <f>VLOOKUP($C631,Demographics!$A$2:$V$2860,6,FALSE)/100</f>
        <v>1.6500000000000001E-2</v>
      </c>
      <c r="L631" s="26">
        <f>VLOOKUP($C631,Demographics!$A$2:$V$2860,7,FALSE)/100</f>
        <v>1.1000000000000001E-3</v>
      </c>
      <c r="M631" s="26">
        <f>VLOOKUP($C631,Demographics!$A$2:$V$2860,8,FALSE)/100</f>
        <v>1.7600000000000001E-2</v>
      </c>
      <c r="N631" s="26">
        <f>VLOOKUP($C631,Demographics!$A$2:$V$2860,9,FALSE)/100</f>
        <v>7.7100000000000002E-2</v>
      </c>
      <c r="O631" s="26">
        <f>VLOOKUP($C631,Demographics!$A$2:$V$2860,10,FALSE)/100</f>
        <v>0.79409999999999992</v>
      </c>
      <c r="P631" s="26">
        <f>VLOOKUP($C631,Demographics!$A$2:$V$2860,11,FALSE)/100</f>
        <v>8.1500000000000003E-2</v>
      </c>
      <c r="Q631" s="26">
        <f>VLOOKUP($C631,Demographics!$A$2:$V$2860,12,FALSE)/100</f>
        <v>0.49229999999999996</v>
      </c>
      <c r="R631" s="26">
        <f>VLOOKUP($C631,Demographics!$A$2:$V$2860,13,FALSE)/100</f>
        <v>0.50770000000000004</v>
      </c>
      <c r="S631" s="26">
        <f>VLOOKUP($C631,Demographics!$A$2:$V$2860,14,FALSE)/100</f>
        <v>0</v>
      </c>
      <c r="T631" s="26">
        <f>VLOOKUP($C631,Demographics!$A$2:$V$2860,15,FALSE)/100</f>
        <v>1.1699999999999999E-2</v>
      </c>
      <c r="U631" s="26">
        <f>VLOOKUP($C631,Demographics!$A$2:$V$2860,16,FALSE)/100</f>
        <v>0.11699999999999999</v>
      </c>
      <c r="V631" s="26">
        <f>VLOOKUP($C631,Demographics!$A$2:$V$2860,17,FALSE)/100</f>
        <v>0.39880000000000004</v>
      </c>
      <c r="W631" s="26">
        <f>VLOOKUP($C631,Demographics!$A$2:$V$2860,18,FALSE)/100</f>
        <v>1.9900000000000001E-2</v>
      </c>
      <c r="X631" s="27">
        <f>VLOOKUP($C631,Demographics!$A$2:$V$2860,19,FALSE)/100</f>
        <v>0</v>
      </c>
      <c r="Y631" s="68">
        <f>IF(VLOOKUP($C631,MSP_HSPE!$B$2:$F$671,2,0)=0,"",VLOOKUP($C631,MSP_HSPE!$B$2:$F$671,2,0))</f>
        <v>3.34</v>
      </c>
      <c r="Z631" s="69">
        <f>IF(VLOOKUP($C631,MSP_HSPE!$B$2:$F$671,4,0)=0,"",VLOOKUP($C631,MSP_HSPE!$B$2:$F$671,4,0))</f>
        <v>3.0660000000000003</v>
      </c>
      <c r="AA631" s="69">
        <f>IF(VLOOKUP($C631,EOC!$A$2:$F$1091,2,0)=0,"",VLOOKUP($C631,EOC!$A$2:$F$1091,2,0))</f>
        <v>2.1509999999999998</v>
      </c>
      <c r="AB631" s="69">
        <f>IF(VLOOKUP($C631,EOC!$A$2:$F$1091,4,0)=0,"",VLOOKUP($C631,EOC!$A$2:$F$1091,4,0))</f>
        <v>3.177</v>
      </c>
      <c r="AC631" s="70">
        <f>IF(VLOOKUP($C631,EOC!$A$2:$F$1091,6,0)=0,"",VLOOKUP($C631,EOC!$A$2:$F$1091,6,0))</f>
        <v>2.5939999999999999</v>
      </c>
      <c r="AD631" s="65">
        <f>Y631-(Modeling!$H$4+'High Schools'!V517*Modeling!$H$5)</f>
        <v>0.43151568042068655</v>
      </c>
      <c r="AE631" s="66">
        <f>Z631-(Modeling!$I$4+V631*Modeling!$I$5)</f>
        <v>7.0286829875302548E-2</v>
      </c>
      <c r="AF631" s="64">
        <f>AA631-(Modeling!$J$4+V631*Modeling!$J$5)</f>
        <v>9.0696809642675902E-2</v>
      </c>
      <c r="AG631" s="62">
        <f>AC631-(Modeling!$K$4+V631*Modeling!$K$5)</f>
        <v>-5.0942798994977778E-2</v>
      </c>
      <c r="AH631" s="67">
        <f t="shared" si="18"/>
        <v>0.54155652094368723</v>
      </c>
      <c r="AI631" s="94">
        <f t="shared" si="19"/>
        <v>204</v>
      </c>
    </row>
    <row r="632" spans="1:35" x14ac:dyDescent="0.2">
      <c r="A632" s="36" t="s">
        <v>196</v>
      </c>
      <c r="B632" s="35" t="s">
        <v>610</v>
      </c>
      <c r="C632" s="53">
        <v>3074</v>
      </c>
      <c r="D632" s="28" t="str">
        <f>VLOOKUP($C632,Demographics!$A$2:$V$2860,2,FALSE)</f>
        <v>P</v>
      </c>
      <c r="E632" s="28" t="str">
        <f>VLOOKUP($C632,Demographics!$A$2:$V$2860,3,FALSE)</f>
        <v xml:space="preserve">10-12     </v>
      </c>
      <c r="F632" s="28">
        <f>VLOOKUP($C632,Demographics!$A$2:$V$2860,4,FALSE)</f>
        <v>1028</v>
      </c>
      <c r="G632" s="29">
        <f>VLOOKUP($C632,Demographics!$A$2:$V$2860,20,FALSE)</f>
        <v>17</v>
      </c>
      <c r="H632" s="29">
        <f>VLOOKUP($C632,Demographics!$A$2:$V$2860,21,FALSE)</f>
        <v>12.5</v>
      </c>
      <c r="I632" s="27">
        <f>VLOOKUP($C632,Demographics!$A$2:$V$2860,22,FALSE)/100</f>
        <v>0.47460000000000002</v>
      </c>
      <c r="J632" s="25">
        <f>VLOOKUP($C632,Demographics!$A$2:$V$2860,5,FALSE)/100</f>
        <v>7.8000000000000005E-3</v>
      </c>
      <c r="K632" s="26">
        <f>VLOOKUP($C632,Demographics!$A$2:$V$2860,6,FALSE)/100</f>
        <v>2.53E-2</v>
      </c>
      <c r="L632" s="26">
        <f>VLOOKUP($C632,Demographics!$A$2:$V$2860,7,FALSE)/100</f>
        <v>0</v>
      </c>
      <c r="M632" s="26">
        <f>VLOOKUP($C632,Demographics!$A$2:$V$2860,8,FALSE)/100</f>
        <v>8.8000000000000005E-3</v>
      </c>
      <c r="N632" s="26">
        <f>VLOOKUP($C632,Demographics!$A$2:$V$2860,9,FALSE)/100</f>
        <v>0.17019999999999999</v>
      </c>
      <c r="O632" s="26">
        <f>VLOOKUP($C632,Demographics!$A$2:$V$2860,10,FALSE)/100</f>
        <v>0.76950000000000007</v>
      </c>
      <c r="P632" s="26">
        <f>VLOOKUP($C632,Demographics!$A$2:$V$2860,11,FALSE)/100</f>
        <v>1.8500000000000003E-2</v>
      </c>
      <c r="Q632" s="26">
        <f>VLOOKUP($C632,Demographics!$A$2:$V$2860,12,FALSE)/100</f>
        <v>0.52139999999999997</v>
      </c>
      <c r="R632" s="26">
        <f>VLOOKUP($C632,Demographics!$A$2:$V$2860,13,FALSE)/100</f>
        <v>0.47859999999999997</v>
      </c>
      <c r="S632" s="26">
        <f>VLOOKUP($C632,Demographics!$A$2:$V$2860,14,FALSE)/100</f>
        <v>1.0200000000000001E-2</v>
      </c>
      <c r="T632" s="26">
        <f>VLOOKUP($C632,Demographics!$A$2:$V$2860,15,FALSE)/100</f>
        <v>2.4500000000000001E-2</v>
      </c>
      <c r="U632" s="26">
        <f>VLOOKUP($C632,Demographics!$A$2:$V$2860,16,FALSE)/100</f>
        <v>9.4E-2</v>
      </c>
      <c r="V632" s="26">
        <f>VLOOKUP($C632,Demographics!$A$2:$V$2860,17,FALSE)/100</f>
        <v>0.32689999999999997</v>
      </c>
      <c r="W632" s="26">
        <f>VLOOKUP($C632,Demographics!$A$2:$V$2860,18,FALSE)/100</f>
        <v>2.1499999999999998E-2</v>
      </c>
      <c r="X632" s="27">
        <f>VLOOKUP($C632,Demographics!$A$2:$V$2860,19,FALSE)/100</f>
        <v>0</v>
      </c>
      <c r="Y632" s="68">
        <f>IF(VLOOKUP($C632,MSP_HSPE!$B$2:$F$671,2,0)=0,"",VLOOKUP($C632,MSP_HSPE!$B$2:$F$671,2,0))</f>
        <v>3.43</v>
      </c>
      <c r="Z632" s="69">
        <f>IF(VLOOKUP($C632,MSP_HSPE!$B$2:$F$671,4,0)=0,"",VLOOKUP($C632,MSP_HSPE!$B$2:$F$671,4,0))</f>
        <v>3.4089999999999998</v>
      </c>
      <c r="AA632" s="69">
        <f>IF(VLOOKUP($C632,EOC!$A$2:$F$1091,2,0)=0,"",VLOOKUP($C632,EOC!$A$2:$F$1091,2,0))</f>
        <v>1.5669999999999999</v>
      </c>
      <c r="AB632" s="69">
        <f>IF(VLOOKUP($C632,EOC!$A$2:$F$1091,4,0)=0,"",VLOOKUP($C632,EOC!$A$2:$F$1091,4,0))</f>
        <v>3.0669999999999997</v>
      </c>
      <c r="AC632" s="70">
        <f>IF(VLOOKUP($C632,EOC!$A$2:$F$1091,6,0)=0,"",VLOOKUP($C632,EOC!$A$2:$F$1091,6,0))</f>
        <v>1.764</v>
      </c>
      <c r="AD632" s="65">
        <f>Y632-(Modeling!$H$4+'High Schools'!V625*Modeling!$H$5)</f>
        <v>3.2708806974057314E-2</v>
      </c>
      <c r="AE632" s="66">
        <f>Z632-(Modeling!$I$4+V632*Modeling!$I$5)</f>
        <v>0.34130609923137767</v>
      </c>
      <c r="AF632" s="64">
        <f>AA632-(Modeling!$J$4+V632*Modeling!$J$5)</f>
        <v>-0.56362809664207369</v>
      </c>
      <c r="AG632" s="62">
        <f>AC632-(Modeling!$K$4+V632*Modeling!$K$5)</f>
        <v>-0.98531923669267996</v>
      </c>
      <c r="AH632" s="67">
        <f t="shared" si="18"/>
        <v>-1.1749324271293187</v>
      </c>
      <c r="AI632" s="94">
        <f t="shared" si="19"/>
        <v>418</v>
      </c>
    </row>
    <row r="633" spans="1:35" x14ac:dyDescent="0.2">
      <c r="A633" s="36" t="s">
        <v>229</v>
      </c>
      <c r="B633" s="35" t="s">
        <v>454</v>
      </c>
      <c r="C633" s="53">
        <v>2859</v>
      </c>
      <c r="D633" s="28" t="str">
        <f>VLOOKUP($C633,Demographics!$A$2:$V$2860,2,FALSE)</f>
        <v>P</v>
      </c>
      <c r="E633" s="28" t="str">
        <f>VLOOKUP($C633,Demographics!$A$2:$V$2860,3,FALSE)</f>
        <v xml:space="preserve">7-12      </v>
      </c>
      <c r="F633" s="28">
        <f>VLOOKUP($C633,Demographics!$A$2:$V$2860,4,FALSE)</f>
        <v>184</v>
      </c>
      <c r="G633" s="29">
        <f>VLOOKUP($C633,Demographics!$A$2:$V$2860,20,FALSE)</f>
        <v>12</v>
      </c>
      <c r="H633" s="29">
        <f>VLOOKUP($C633,Demographics!$A$2:$V$2860,21,FALSE)</f>
        <v>11</v>
      </c>
      <c r="I633" s="27">
        <f>VLOOKUP($C633,Demographics!$A$2:$V$2860,22,FALSE)/100</f>
        <v>0.5</v>
      </c>
      <c r="J633" s="25">
        <f>VLOOKUP($C633,Demographics!$A$2:$V$2860,5,FALSE)/100</f>
        <v>1.6299999999999999E-2</v>
      </c>
      <c r="K633" s="26">
        <f>VLOOKUP($C633,Demographics!$A$2:$V$2860,6,FALSE)/100</f>
        <v>5.4000000000000003E-3</v>
      </c>
      <c r="L633" s="26">
        <f>VLOOKUP($C633,Demographics!$A$2:$V$2860,7,FALSE)/100</f>
        <v>0</v>
      </c>
      <c r="M633" s="26">
        <f>VLOOKUP($C633,Demographics!$A$2:$V$2860,8,FALSE)/100</f>
        <v>0</v>
      </c>
      <c r="N633" s="26">
        <f>VLOOKUP($C633,Demographics!$A$2:$V$2860,9,FALSE)/100</f>
        <v>4.3499999999999997E-2</v>
      </c>
      <c r="O633" s="26">
        <f>VLOOKUP($C633,Demographics!$A$2:$V$2860,10,FALSE)/100</f>
        <v>0.9022</v>
      </c>
      <c r="P633" s="26">
        <f>VLOOKUP($C633,Demographics!$A$2:$V$2860,11,FALSE)/100</f>
        <v>2.7200000000000002E-2</v>
      </c>
      <c r="Q633" s="26">
        <f>VLOOKUP($C633,Demographics!$A$2:$V$2860,12,FALSE)/100</f>
        <v>0.51629999999999998</v>
      </c>
      <c r="R633" s="26">
        <f>VLOOKUP($C633,Demographics!$A$2:$V$2860,13,FALSE)/100</f>
        <v>0.48369999999999996</v>
      </c>
      <c r="S633" s="26">
        <f>VLOOKUP($C633,Demographics!$A$2:$V$2860,14,FALSE)/100</f>
        <v>0</v>
      </c>
      <c r="T633" s="26">
        <f>VLOOKUP($C633,Demographics!$A$2:$V$2860,15,FALSE)/100</f>
        <v>0</v>
      </c>
      <c r="U633" s="26">
        <f>VLOOKUP($C633,Demographics!$A$2:$V$2860,16,FALSE)/100</f>
        <v>0.17030000000000001</v>
      </c>
      <c r="V633" s="26">
        <f>VLOOKUP($C633,Demographics!$A$2:$V$2860,17,FALSE)/100</f>
        <v>0.6099</v>
      </c>
      <c r="W633" s="26">
        <f>VLOOKUP($C633,Demographics!$A$2:$V$2860,18,FALSE)/100</f>
        <v>4.4000000000000004E-2</v>
      </c>
      <c r="X633" s="27">
        <f>VLOOKUP($C633,Demographics!$A$2:$V$2860,19,FALSE)/100</f>
        <v>0</v>
      </c>
      <c r="Y633" s="68">
        <f>IF(VLOOKUP($C633,MSP_HSPE!$B$2:$F$671,2,0)=0,"",VLOOKUP($C633,MSP_HSPE!$B$2:$F$671,2,0))</f>
        <v>3</v>
      </c>
      <c r="Z633" s="69">
        <f>IF(VLOOKUP($C633,MSP_HSPE!$B$2:$F$671,4,0)=0,"",VLOOKUP($C633,MSP_HSPE!$B$2:$F$671,4,0))</f>
        <v>2.5</v>
      </c>
      <c r="AA633" s="69">
        <f>IF(VLOOKUP($C633,EOC!$A$2:$F$1091,2,0)=0,"",VLOOKUP($C633,EOC!$A$2:$F$1091,2,0))</f>
        <v>2.3759999999999994</v>
      </c>
      <c r="AB633" s="69">
        <f>IF(VLOOKUP($C633,EOC!$A$2:$F$1091,4,0)=0,"",VLOOKUP($C633,EOC!$A$2:$F$1091,4,0))</f>
        <v>3.3160000000000003</v>
      </c>
      <c r="AC633" s="70">
        <f>IF(VLOOKUP($C633,EOC!$A$2:$F$1091,6,0)=0,"",VLOOKUP($C633,EOC!$A$2:$F$1091,6,0))</f>
        <v>2.137</v>
      </c>
      <c r="AD633" s="65">
        <f>Y633-(Modeling!$H$4+'High Schools'!V307*Modeling!$H$5)</f>
        <v>0.35721901731415606</v>
      </c>
      <c r="AE633" s="66">
        <f>Z633-(Modeling!$I$4+V633*Modeling!$I$5)</f>
        <v>-0.28437614315762616</v>
      </c>
      <c r="AF633" s="64">
        <f>AA633-(Modeling!$J$4+V633*Modeling!$J$5)</f>
        <v>0.52217229944393706</v>
      </c>
      <c r="AG633" s="62">
        <f>AC633-(Modeling!$K$4+V633*Modeling!$K$5)</f>
        <v>-0.20149125521215483</v>
      </c>
      <c r="AH633" s="67">
        <f t="shared" si="18"/>
        <v>0.39352391838831213</v>
      </c>
      <c r="AI633" s="94">
        <f t="shared" si="19"/>
        <v>230</v>
      </c>
    </row>
    <row r="634" spans="1:35" x14ac:dyDescent="0.2">
      <c r="A634" s="36" t="s">
        <v>51</v>
      </c>
      <c r="B634" s="35" t="s">
        <v>1236</v>
      </c>
      <c r="C634" s="53">
        <v>1544</v>
      </c>
      <c r="D634" s="28" t="str">
        <f>VLOOKUP($C634,Demographics!$A$2:$V$2860,2,FALSE)</f>
        <v>A</v>
      </c>
      <c r="E634" s="28" t="str">
        <f>VLOOKUP($C634,Demographics!$A$2:$V$2860,3,FALSE)</f>
        <v xml:space="preserve">9-12      </v>
      </c>
      <c r="F634" s="28">
        <f>VLOOKUP($C634,Demographics!$A$2:$V$2860,4,FALSE)</f>
        <v>172</v>
      </c>
      <c r="G634" s="29">
        <f>VLOOKUP($C634,Demographics!$A$2:$V$2860,20,FALSE)</f>
        <v>13</v>
      </c>
      <c r="H634" s="29">
        <f>VLOOKUP($C634,Demographics!$A$2:$V$2860,21,FALSE)</f>
        <v>14.8</v>
      </c>
      <c r="I634" s="27">
        <f>VLOOKUP($C634,Demographics!$A$2:$V$2860,22,FALSE)/100</f>
        <v>0.69230000000000003</v>
      </c>
      <c r="J634" s="25">
        <f>VLOOKUP($C634,Demographics!$A$2:$V$2860,5,FALSE)/100</f>
        <v>3.49E-2</v>
      </c>
      <c r="K634" s="26">
        <f>VLOOKUP($C634,Demographics!$A$2:$V$2860,6,FALSE)/100</f>
        <v>1.1599999999999999E-2</v>
      </c>
      <c r="L634" s="26">
        <f>VLOOKUP($C634,Demographics!$A$2:$V$2860,7,FALSE)/100</f>
        <v>5.7999999999999996E-3</v>
      </c>
      <c r="M634" s="26">
        <f>VLOOKUP($C634,Demographics!$A$2:$V$2860,8,FALSE)/100</f>
        <v>1.1599999999999999E-2</v>
      </c>
      <c r="N634" s="26">
        <f>VLOOKUP($C634,Demographics!$A$2:$V$2860,9,FALSE)/100</f>
        <v>9.8800000000000013E-2</v>
      </c>
      <c r="O634" s="26">
        <f>VLOOKUP($C634,Demographics!$A$2:$V$2860,10,FALSE)/100</f>
        <v>0.78489999999999993</v>
      </c>
      <c r="P634" s="26">
        <f>VLOOKUP($C634,Demographics!$A$2:$V$2860,11,FALSE)/100</f>
        <v>5.2300000000000006E-2</v>
      </c>
      <c r="Q634" s="26">
        <f>VLOOKUP($C634,Demographics!$A$2:$V$2860,12,FALSE)/100</f>
        <v>0.48259999999999997</v>
      </c>
      <c r="R634" s="26">
        <f>VLOOKUP($C634,Demographics!$A$2:$V$2860,13,FALSE)/100</f>
        <v>0.51739999999999997</v>
      </c>
      <c r="S634" s="26">
        <f>VLOOKUP($C634,Demographics!$A$2:$V$2860,14,FALSE)/100</f>
        <v>0</v>
      </c>
      <c r="T634" s="26">
        <f>VLOOKUP($C634,Demographics!$A$2:$V$2860,15,FALSE)/100</f>
        <v>0</v>
      </c>
      <c r="U634" s="26">
        <f>VLOOKUP($C634,Demographics!$A$2:$V$2860,16,FALSE)/100</f>
        <v>5.3800000000000001E-2</v>
      </c>
      <c r="V634" s="26">
        <f>VLOOKUP($C634,Demographics!$A$2:$V$2860,17,FALSE)/100</f>
        <v>0.3231</v>
      </c>
      <c r="W634" s="26">
        <f>VLOOKUP($C634,Demographics!$A$2:$V$2860,18,FALSE)/100</f>
        <v>3.85E-2</v>
      </c>
      <c r="X634" s="27">
        <f>VLOOKUP($C634,Demographics!$A$2:$V$2860,19,FALSE)/100</f>
        <v>0</v>
      </c>
      <c r="Y634" s="68">
        <f>IF(VLOOKUP($C634,MSP_HSPE!$B$2:$F$671,2,0)=0,"",VLOOKUP($C634,MSP_HSPE!$B$2:$F$671,2,0))</f>
        <v>3.27</v>
      </c>
      <c r="Z634" s="69">
        <f>IF(VLOOKUP($C634,MSP_HSPE!$B$2:$F$671,4,0)=0,"",VLOOKUP($C634,MSP_HSPE!$B$2:$F$671,4,0))</f>
        <v>3.1850000000000001</v>
      </c>
      <c r="AA634" s="69">
        <f>IF(VLOOKUP($C634,EOC!$A$2:$F$1091,2,0)=0,"",VLOOKUP($C634,EOC!$A$2:$F$1091,2,0))</f>
        <v>2.431</v>
      </c>
      <c r="AB634" s="69">
        <f>IF(VLOOKUP($C634,EOC!$A$2:$F$1091,4,0)=0,"",VLOOKUP($C634,EOC!$A$2:$F$1091,4,0))</f>
        <v>2.4550000000000001</v>
      </c>
      <c r="AC634" s="70">
        <f>IF(VLOOKUP($C634,EOC!$A$2:$F$1091,6,0)=0,"",VLOOKUP($C634,EOC!$A$2:$F$1091,6,0))</f>
        <v>2.6239999999999997</v>
      </c>
      <c r="AD634" s="65">
        <f>Y634-(Modeling!$H$4+'High Schools'!V395*Modeling!$H$5)</f>
        <v>0.42593209009970012</v>
      </c>
      <c r="AE634" s="66">
        <f>Z634-(Modeling!$I$4+V634*Modeling!$I$5)</f>
        <v>0.11350183252140678</v>
      </c>
      <c r="AF634" s="64">
        <f>AA634-(Modeling!$J$4+V634*Modeling!$J$5)</f>
        <v>0.2966551489228495</v>
      </c>
      <c r="AG634" s="62">
        <f>AC634-(Modeling!$K$4+V634*Modeling!$K$5)</f>
        <v>-0.13083565481856718</v>
      </c>
      <c r="AH634" s="67">
        <f t="shared" si="18"/>
        <v>0.70525341672538922</v>
      </c>
      <c r="AI634" s="94">
        <f t="shared" si="19"/>
        <v>177</v>
      </c>
    </row>
    <row r="635" spans="1:35" x14ac:dyDescent="0.2">
      <c r="A635" s="36" t="s">
        <v>51</v>
      </c>
      <c r="B635" s="35" t="s">
        <v>683</v>
      </c>
      <c r="C635" s="53">
        <v>4569</v>
      </c>
      <c r="D635" s="28" t="str">
        <f>VLOOKUP($C635,Demographics!$A$2:$V$2860,2,FALSE)</f>
        <v>P</v>
      </c>
      <c r="E635" s="28" t="str">
        <f>VLOOKUP($C635,Demographics!$A$2:$V$2860,3,FALSE)</f>
        <v xml:space="preserve">9-12      </v>
      </c>
      <c r="F635" s="28">
        <f>VLOOKUP($C635,Demographics!$A$2:$V$2860,4,FALSE)</f>
        <v>1177</v>
      </c>
      <c r="G635" s="29">
        <f>VLOOKUP($C635,Demographics!$A$2:$V$2860,20,FALSE)</f>
        <v>20</v>
      </c>
      <c r="H635" s="29">
        <f>VLOOKUP($C635,Demographics!$A$2:$V$2860,21,FALSE)</f>
        <v>10.5</v>
      </c>
      <c r="I635" s="27">
        <f>VLOOKUP($C635,Demographics!$A$2:$V$2860,22,FALSE)/100</f>
        <v>0.73329999999999995</v>
      </c>
      <c r="J635" s="25">
        <f>VLOOKUP($C635,Demographics!$A$2:$V$2860,5,FALSE)/100</f>
        <v>1.3600000000000001E-2</v>
      </c>
      <c r="K635" s="26">
        <f>VLOOKUP($C635,Demographics!$A$2:$V$2860,6,FALSE)/100</f>
        <v>6.8000000000000005E-3</v>
      </c>
      <c r="L635" s="26">
        <f>VLOOKUP($C635,Demographics!$A$2:$V$2860,7,FALSE)/100</f>
        <v>1.7000000000000001E-3</v>
      </c>
      <c r="M635" s="26">
        <f>VLOOKUP($C635,Demographics!$A$2:$V$2860,8,FALSE)/100</f>
        <v>4.1999999999999997E-3</v>
      </c>
      <c r="N635" s="26">
        <f>VLOOKUP($C635,Demographics!$A$2:$V$2860,9,FALSE)/100</f>
        <v>6.0299999999999999E-2</v>
      </c>
      <c r="O635" s="26">
        <f>VLOOKUP($C635,Demographics!$A$2:$V$2860,10,FALSE)/100</f>
        <v>0.84540000000000004</v>
      </c>
      <c r="P635" s="26">
        <f>VLOOKUP($C635,Demographics!$A$2:$V$2860,11,FALSE)/100</f>
        <v>6.8000000000000005E-2</v>
      </c>
      <c r="Q635" s="26">
        <f>VLOOKUP($C635,Demographics!$A$2:$V$2860,12,FALSE)/100</f>
        <v>0.50979999999999992</v>
      </c>
      <c r="R635" s="26">
        <f>VLOOKUP($C635,Demographics!$A$2:$V$2860,13,FALSE)/100</f>
        <v>0.49020000000000002</v>
      </c>
      <c r="S635" s="26">
        <f>VLOOKUP($C635,Demographics!$A$2:$V$2860,14,FALSE)/100</f>
        <v>0</v>
      </c>
      <c r="T635" s="26">
        <f>VLOOKUP($C635,Demographics!$A$2:$V$2860,15,FALSE)/100</f>
        <v>4.3E-3</v>
      </c>
      <c r="U635" s="26">
        <f>VLOOKUP($C635,Demographics!$A$2:$V$2860,16,FALSE)/100</f>
        <v>0.1361</v>
      </c>
      <c r="V635" s="26">
        <f>VLOOKUP($C635,Demographics!$A$2:$V$2860,17,FALSE)/100</f>
        <v>0.28079999999999999</v>
      </c>
      <c r="W635" s="26">
        <f>VLOOKUP($C635,Demographics!$A$2:$V$2860,18,FALSE)/100</f>
        <v>2.5000000000000001E-2</v>
      </c>
      <c r="X635" s="27">
        <f>VLOOKUP($C635,Demographics!$A$2:$V$2860,19,FALSE)/100</f>
        <v>8.9999999999999998E-4</v>
      </c>
      <c r="Y635" s="68">
        <f>IF(VLOOKUP($C635,MSP_HSPE!$B$2:$F$671,2,0)=0,"",VLOOKUP($C635,MSP_HSPE!$B$2:$F$671,2,0))</f>
        <v>3.18</v>
      </c>
      <c r="Z635" s="69">
        <f>IF(VLOOKUP($C635,MSP_HSPE!$B$2:$F$671,4,0)=0,"",VLOOKUP($C635,MSP_HSPE!$B$2:$F$671,4,0))</f>
        <v>3.0060000000000002</v>
      </c>
      <c r="AA635" s="69">
        <f>IF(VLOOKUP($C635,EOC!$A$2:$F$1091,2,0)=0,"",VLOOKUP($C635,EOC!$A$2:$F$1091,2,0))</f>
        <v>2.1349999999999998</v>
      </c>
      <c r="AB635" s="69">
        <f>IF(VLOOKUP($C635,EOC!$A$2:$F$1091,4,0)=0,"",VLOOKUP($C635,EOC!$A$2:$F$1091,4,0))</f>
        <v>3.0279999999999996</v>
      </c>
      <c r="AC635" s="70">
        <f>IF(VLOOKUP($C635,EOC!$A$2:$F$1091,6,0)=0,"",VLOOKUP($C635,EOC!$A$2:$F$1091,6,0))</f>
        <v>2.8439999999999999</v>
      </c>
      <c r="AD635" s="65">
        <f>Y635-(Modeling!$H$4+'High Schools'!V396*Modeling!$H$5)</f>
        <v>0.24590987051262969</v>
      </c>
      <c r="AE635" s="66">
        <f>Z635-(Modeling!$I$4+V635*Modeling!$I$5)</f>
        <v>-0.10784566269748019</v>
      </c>
      <c r="AF635" s="64">
        <f>AA635-(Modeling!$J$4+V635*Modeling!$J$5)</f>
        <v>-4.0718196499194281E-2</v>
      </c>
      <c r="AG635" s="62">
        <f>AC635-(Modeling!$K$4+V635*Modeling!$K$5)</f>
        <v>2.7757901306428412E-2</v>
      </c>
      <c r="AH635" s="67">
        <f t="shared" si="18"/>
        <v>0.12510391262238363</v>
      </c>
      <c r="AI635" s="94">
        <f t="shared" si="19"/>
        <v>275</v>
      </c>
    </row>
    <row r="636" spans="1:35" x14ac:dyDescent="0.2">
      <c r="A636" s="36" t="s">
        <v>706</v>
      </c>
      <c r="B636" s="35" t="s">
        <v>648</v>
      </c>
      <c r="C636" s="53">
        <v>2330</v>
      </c>
      <c r="D636" s="28" t="str">
        <f>VLOOKUP($C636,Demographics!$A$2:$V$2860,2,FALSE)</f>
        <v>P</v>
      </c>
      <c r="E636" s="28" t="str">
        <f>VLOOKUP($C636,Demographics!$A$2:$V$2860,3,FALSE)</f>
        <v xml:space="preserve">9-12      </v>
      </c>
      <c r="F636" s="28">
        <f>VLOOKUP($C636,Demographics!$A$2:$V$2860,4,FALSE)</f>
        <v>358</v>
      </c>
      <c r="G636" s="29">
        <f>VLOOKUP($C636,Demographics!$A$2:$V$2860,20,FALSE)</f>
        <v>11</v>
      </c>
      <c r="H636" s="29">
        <f>VLOOKUP($C636,Demographics!$A$2:$V$2860,21,FALSE)</f>
        <v>13.1</v>
      </c>
      <c r="I636" s="27">
        <f>VLOOKUP($C636,Demographics!$A$2:$V$2860,22,FALSE)/100</f>
        <v>0.42420000000000002</v>
      </c>
      <c r="J636" s="25">
        <f>VLOOKUP($C636,Demographics!$A$2:$V$2860,5,FALSE)/100</f>
        <v>2.8000000000000004E-3</v>
      </c>
      <c r="K636" s="26">
        <f>VLOOKUP($C636,Demographics!$A$2:$V$2860,6,FALSE)/100</f>
        <v>1.9599999999999999E-2</v>
      </c>
      <c r="L636" s="26">
        <f>VLOOKUP($C636,Demographics!$A$2:$V$2860,7,FALSE)/100</f>
        <v>0</v>
      </c>
      <c r="M636" s="26">
        <f>VLOOKUP($C636,Demographics!$A$2:$V$2860,8,FALSE)/100</f>
        <v>5.6000000000000008E-3</v>
      </c>
      <c r="N636" s="26">
        <f>VLOOKUP($C636,Demographics!$A$2:$V$2860,9,FALSE)/100</f>
        <v>0.28210000000000002</v>
      </c>
      <c r="O636" s="26">
        <f>VLOOKUP($C636,Demographics!$A$2:$V$2860,10,FALSE)/100</f>
        <v>0.66480000000000006</v>
      </c>
      <c r="P636" s="26">
        <f>VLOOKUP($C636,Demographics!$A$2:$V$2860,11,FALSE)/100</f>
        <v>2.5099999999999997E-2</v>
      </c>
      <c r="Q636" s="26">
        <f>VLOOKUP($C636,Demographics!$A$2:$V$2860,12,FALSE)/100</f>
        <v>0.52790000000000004</v>
      </c>
      <c r="R636" s="26">
        <f>VLOOKUP($C636,Demographics!$A$2:$V$2860,13,FALSE)/100</f>
        <v>0.47210000000000002</v>
      </c>
      <c r="S636" s="26">
        <f>VLOOKUP($C636,Demographics!$A$2:$V$2860,14,FALSE)/100</f>
        <v>3.4300000000000004E-2</v>
      </c>
      <c r="T636" s="26">
        <f>VLOOKUP($C636,Demographics!$A$2:$V$2860,15,FALSE)/100</f>
        <v>6.5700000000000008E-2</v>
      </c>
      <c r="U636" s="26">
        <f>VLOOKUP($C636,Demographics!$A$2:$V$2860,16,FALSE)/100</f>
        <v>0.15710000000000002</v>
      </c>
      <c r="V636" s="26">
        <f>VLOOKUP($C636,Demographics!$A$2:$V$2860,17,FALSE)/100</f>
        <v>0.4229</v>
      </c>
      <c r="W636" s="26">
        <f>VLOOKUP($C636,Demographics!$A$2:$V$2860,18,FALSE)/100</f>
        <v>1.43E-2</v>
      </c>
      <c r="X636" s="27">
        <f>VLOOKUP($C636,Demographics!$A$2:$V$2860,19,FALSE)/100</f>
        <v>0</v>
      </c>
      <c r="Y636" s="68">
        <f>IF(VLOOKUP($C636,MSP_HSPE!$B$2:$F$671,2,0)=0,"",VLOOKUP($C636,MSP_HSPE!$B$2:$F$671,2,0))</f>
        <v>3.15</v>
      </c>
      <c r="Z636" s="69">
        <f>IF(VLOOKUP($C636,MSP_HSPE!$B$2:$F$671,4,0)=0,"",VLOOKUP($C636,MSP_HSPE!$B$2:$F$671,4,0))</f>
        <v>2.9249999999999998</v>
      </c>
      <c r="AA636" s="69">
        <f>IF(VLOOKUP($C636,EOC!$A$2:$F$1091,2,0)=0,"",VLOOKUP($C636,EOC!$A$2:$F$1091,2,0))</f>
        <v>2.2690000000000001</v>
      </c>
      <c r="AB636" s="69">
        <f>IF(VLOOKUP($C636,EOC!$A$2:$F$1091,4,0)=0,"",VLOOKUP($C636,EOC!$A$2:$F$1091,4,0))</f>
        <v>2.6039999999999996</v>
      </c>
      <c r="AC636" s="70">
        <f>IF(VLOOKUP($C636,EOC!$A$2:$F$1091,6,0)=0,"",VLOOKUP($C636,EOC!$A$2:$F$1091,6,0))</f>
        <v>2.8050000000000002</v>
      </c>
      <c r="AD636" s="65">
        <f>Y636-(Modeling!$H$4+'High Schools'!V291*Modeling!$H$5)</f>
        <v>0.25449082176423099</v>
      </c>
      <c r="AE636" s="66">
        <f>Z636-(Modeling!$I$4+V636*Modeling!$I$5)</f>
        <v>-4.6586110200934616E-2</v>
      </c>
      <c r="AF636" s="64">
        <f>AA636-(Modeling!$J$4+V636*Modeling!$J$5)</f>
        <v>0.23226885750724469</v>
      </c>
      <c r="AG636" s="62">
        <f>AC636-(Modeling!$K$4+V636*Modeling!$K$5)</f>
        <v>0.19504290543498959</v>
      </c>
      <c r="AH636" s="67">
        <f t="shared" si="18"/>
        <v>0.63521647450553065</v>
      </c>
      <c r="AI636" s="94">
        <f t="shared" si="19"/>
        <v>190</v>
      </c>
    </row>
    <row r="637" spans="1:35" x14ac:dyDescent="0.2">
      <c r="A637" s="36" t="s">
        <v>706</v>
      </c>
      <c r="B637" s="35" t="s">
        <v>1188</v>
      </c>
      <c r="C637" s="53">
        <v>5077</v>
      </c>
      <c r="D637" s="28" t="str">
        <f>VLOOKUP($C637,Demographics!$A$2:$V$2860,2,FALSE)</f>
        <v>A</v>
      </c>
      <c r="E637" s="28" t="str">
        <f>VLOOKUP($C637,Demographics!$A$2:$V$2860,3,FALSE)</f>
        <v xml:space="preserve">9-12      </v>
      </c>
      <c r="F637" s="28">
        <f>VLOOKUP($C637,Demographics!$A$2:$V$2860,4,FALSE)</f>
        <v>16</v>
      </c>
      <c r="G637" s="29">
        <f>VLOOKUP($C637,Demographics!$A$2:$V$2860,20,FALSE)</f>
        <v>0</v>
      </c>
      <c r="H637" s="29">
        <f>VLOOKUP($C637,Demographics!$A$2:$V$2860,21,FALSE)</f>
        <v>0</v>
      </c>
      <c r="I637" s="27">
        <f>VLOOKUP($C637,Demographics!$A$2:$V$2860,22,FALSE)/100</f>
        <v>0</v>
      </c>
      <c r="J637" s="25">
        <f>VLOOKUP($C637,Demographics!$A$2:$V$2860,5,FALSE)/100</f>
        <v>0</v>
      </c>
      <c r="K637" s="26">
        <f>VLOOKUP($C637,Demographics!$A$2:$V$2860,6,FALSE)/100</f>
        <v>0</v>
      </c>
      <c r="L637" s="26">
        <f>VLOOKUP($C637,Demographics!$A$2:$V$2860,7,FALSE)/100</f>
        <v>0</v>
      </c>
      <c r="M637" s="26">
        <f>VLOOKUP($C637,Demographics!$A$2:$V$2860,8,FALSE)/100</f>
        <v>0</v>
      </c>
      <c r="N637" s="26">
        <f>VLOOKUP($C637,Demographics!$A$2:$V$2860,9,FALSE)/100</f>
        <v>0.3125</v>
      </c>
      <c r="O637" s="26">
        <f>VLOOKUP($C637,Demographics!$A$2:$V$2860,10,FALSE)/100</f>
        <v>0.6875</v>
      </c>
      <c r="P637" s="26">
        <f>VLOOKUP($C637,Demographics!$A$2:$V$2860,11,FALSE)/100</f>
        <v>0</v>
      </c>
      <c r="Q637" s="26">
        <f>VLOOKUP($C637,Demographics!$A$2:$V$2860,12,FALSE)/100</f>
        <v>0.5</v>
      </c>
      <c r="R637" s="26">
        <f>VLOOKUP($C637,Demographics!$A$2:$V$2860,13,FALSE)/100</f>
        <v>0.5</v>
      </c>
      <c r="S637" s="26">
        <f>VLOOKUP($C637,Demographics!$A$2:$V$2860,14,FALSE)/100</f>
        <v>0</v>
      </c>
      <c r="T637" s="26">
        <f>VLOOKUP($C637,Demographics!$A$2:$V$2860,15,FALSE)/100</f>
        <v>0.18179999999999999</v>
      </c>
      <c r="U637" s="26">
        <f>VLOOKUP($C637,Demographics!$A$2:$V$2860,16,FALSE)/100</f>
        <v>0.31819999999999998</v>
      </c>
      <c r="V637" s="26">
        <f>VLOOKUP($C637,Demographics!$A$2:$V$2860,17,FALSE)/100</f>
        <v>0.68180000000000007</v>
      </c>
      <c r="W637" s="26">
        <f>VLOOKUP($C637,Demographics!$A$2:$V$2860,18,FALSE)/100</f>
        <v>4.5499999999999999E-2</v>
      </c>
      <c r="X637" s="27">
        <f>VLOOKUP($C637,Demographics!$A$2:$V$2860,19,FALSE)/100</f>
        <v>0</v>
      </c>
      <c r="Y637" s="68" t="str">
        <f>IF(VLOOKUP($C637,MSP_HSPE!$B$2:$F$671,2,0)=0,"",VLOOKUP($C637,MSP_HSPE!$B$2:$F$671,2,0))</f>
        <v/>
      </c>
      <c r="Z637" s="69" t="str">
        <f>IF(VLOOKUP($C637,MSP_HSPE!$B$2:$F$671,4,0)=0,"",VLOOKUP($C637,MSP_HSPE!$B$2:$F$671,4,0))</f>
        <v/>
      </c>
      <c r="AA637" s="69" t="str">
        <f>IF(VLOOKUP($C637,EOC!$A$2:$F$1091,2,0)=0,"",VLOOKUP($C637,EOC!$A$2:$F$1091,2,0))</f>
        <v/>
      </c>
      <c r="AB637" s="69" t="str">
        <f>IF(VLOOKUP($C637,EOC!$A$2:$F$1091,4,0)=0,"",VLOOKUP($C637,EOC!$A$2:$F$1091,4,0))</f>
        <v/>
      </c>
      <c r="AC637" s="70" t="str">
        <f>IF(VLOOKUP($C637,EOC!$A$2:$F$1091,6,0)=0,"",VLOOKUP($C637,EOC!$A$2:$F$1091,6,0))</f>
        <v/>
      </c>
      <c r="AD637" s="67"/>
      <c r="AE637" s="63"/>
      <c r="AF637" s="63"/>
      <c r="AG637" s="62"/>
      <c r="AH637" s="67" t="str">
        <f t="shared" si="18"/>
        <v/>
      </c>
      <c r="AI637" s="94" t="str">
        <f t="shared" si="19"/>
        <v/>
      </c>
    </row>
    <row r="638" spans="1:35" x14ac:dyDescent="0.2">
      <c r="A638" s="36" t="s">
        <v>571</v>
      </c>
      <c r="B638" s="35" t="s">
        <v>363</v>
      </c>
      <c r="C638" s="53">
        <v>3289</v>
      </c>
      <c r="D638" s="28" t="str">
        <f>VLOOKUP($C638,Demographics!$A$2:$V$2860,2,FALSE)</f>
        <v>P</v>
      </c>
      <c r="E638" s="28" t="str">
        <f>VLOOKUP($C638,Demographics!$A$2:$V$2860,3,FALSE)</f>
        <v xml:space="preserve">7-12      </v>
      </c>
      <c r="F638" s="28">
        <f>VLOOKUP($C638,Demographics!$A$2:$V$2860,4,FALSE)</f>
        <v>123</v>
      </c>
      <c r="G638" s="29">
        <f>VLOOKUP($C638,Demographics!$A$2:$V$2860,20,FALSE)</f>
        <v>6</v>
      </c>
      <c r="H638" s="29">
        <f>VLOOKUP($C638,Demographics!$A$2:$V$2860,21,FALSE)</f>
        <v>15.7</v>
      </c>
      <c r="I638" s="27">
        <f>VLOOKUP($C638,Demographics!$A$2:$V$2860,22,FALSE)/100</f>
        <v>0.61899999999999999</v>
      </c>
      <c r="J638" s="25">
        <f>VLOOKUP($C638,Demographics!$A$2:$V$2860,5,FALSE)/100</f>
        <v>9.7599999999999992E-2</v>
      </c>
      <c r="K638" s="26">
        <f>VLOOKUP($C638,Demographics!$A$2:$V$2860,6,FALSE)/100</f>
        <v>0</v>
      </c>
      <c r="L638" s="26">
        <f>VLOOKUP($C638,Demographics!$A$2:$V$2860,7,FALSE)/100</f>
        <v>8.1000000000000013E-3</v>
      </c>
      <c r="M638" s="26">
        <f>VLOOKUP($C638,Demographics!$A$2:$V$2860,8,FALSE)/100</f>
        <v>0</v>
      </c>
      <c r="N638" s="26">
        <f>VLOOKUP($C638,Demographics!$A$2:$V$2860,9,FALSE)/100</f>
        <v>4.8799999999999996E-2</v>
      </c>
      <c r="O638" s="26">
        <f>VLOOKUP($C638,Demographics!$A$2:$V$2860,10,FALSE)/100</f>
        <v>0.78049999999999997</v>
      </c>
      <c r="P638" s="26">
        <f>VLOOKUP($C638,Demographics!$A$2:$V$2860,11,FALSE)/100</f>
        <v>6.5000000000000002E-2</v>
      </c>
      <c r="Q638" s="26">
        <f>VLOOKUP($C638,Demographics!$A$2:$V$2860,12,FALSE)/100</f>
        <v>0.52849999999999997</v>
      </c>
      <c r="R638" s="26">
        <f>VLOOKUP($C638,Demographics!$A$2:$V$2860,13,FALSE)/100</f>
        <v>0.47149999999999997</v>
      </c>
      <c r="S638" s="26">
        <f>VLOOKUP($C638,Demographics!$A$2:$V$2860,14,FALSE)/100</f>
        <v>0</v>
      </c>
      <c r="T638" s="26">
        <f>VLOOKUP($C638,Demographics!$A$2:$V$2860,15,FALSE)/100</f>
        <v>0</v>
      </c>
      <c r="U638" s="26">
        <f>VLOOKUP($C638,Demographics!$A$2:$V$2860,16,FALSE)/100</f>
        <v>4.2000000000000003E-2</v>
      </c>
      <c r="V638" s="26">
        <f>VLOOKUP($C638,Demographics!$A$2:$V$2860,17,FALSE)/100</f>
        <v>0.37819999999999998</v>
      </c>
      <c r="W638" s="26">
        <f>VLOOKUP($C638,Demographics!$A$2:$V$2860,18,FALSE)/100</f>
        <v>1.6799999999999999E-2</v>
      </c>
      <c r="X638" s="27">
        <f>VLOOKUP($C638,Demographics!$A$2:$V$2860,19,FALSE)/100</f>
        <v>0</v>
      </c>
      <c r="Y638" s="68">
        <f>IF(VLOOKUP($C638,MSP_HSPE!$B$2:$F$671,2,0)=0,"",VLOOKUP($C638,MSP_HSPE!$B$2:$F$671,2,0))</f>
        <v>3.48</v>
      </c>
      <c r="Z638" s="69">
        <f>IF(VLOOKUP($C638,MSP_HSPE!$B$2:$F$671,4,0)=0,"",VLOOKUP($C638,MSP_HSPE!$B$2:$F$671,4,0))</f>
        <v>3.3340000000000005</v>
      </c>
      <c r="AA638" s="69">
        <f>IF(VLOOKUP($C638,EOC!$A$2:$F$1091,2,0)=0,"",VLOOKUP($C638,EOC!$A$2:$F$1091,2,0))</f>
        <v>2.8439999999999999</v>
      </c>
      <c r="AB638" s="69">
        <f>IF(VLOOKUP($C638,EOC!$A$2:$F$1091,4,0)=0,"",VLOOKUP($C638,EOC!$A$2:$F$1091,4,0))</f>
        <v>3.3710000000000004</v>
      </c>
      <c r="AC638" s="70">
        <f>IF(VLOOKUP($C638,EOC!$A$2:$F$1091,6,0)=0,"",VLOOKUP($C638,EOC!$A$2:$F$1091,6,0))</f>
        <v>3.2969999999999997</v>
      </c>
      <c r="AD638" s="65">
        <f>Y638-(Modeling!$H$4+'High Schools'!V313*Modeling!$H$5)</f>
        <v>0.32361010377721167</v>
      </c>
      <c r="AE638" s="66">
        <f>Z638-(Modeling!$I$4+V638*Modeling!$I$5)</f>
        <v>0.31766369981598652</v>
      </c>
      <c r="AF638" s="64">
        <f>AA638-(Modeling!$J$4+V638*Modeling!$J$5)</f>
        <v>0.76354808823146803</v>
      </c>
      <c r="AG638" s="62">
        <f>AC638-(Modeling!$K$4+V638*Modeling!$K$5)</f>
        <v>0.62215240800679261</v>
      </c>
      <c r="AH638" s="67">
        <f t="shared" si="18"/>
        <v>2.0269742998314588</v>
      </c>
      <c r="AI638" s="94">
        <f t="shared" si="19"/>
        <v>27</v>
      </c>
    </row>
    <row r="639" spans="1:35" x14ac:dyDescent="0.2">
      <c r="A639" s="36" t="s">
        <v>497</v>
      </c>
      <c r="B639" s="35" t="s">
        <v>178</v>
      </c>
      <c r="C639" s="53">
        <v>2542</v>
      </c>
      <c r="D639" s="28" t="str">
        <f>VLOOKUP($C639,Demographics!$A$2:$V$2860,2,FALSE)</f>
        <v>P</v>
      </c>
      <c r="E639" s="28" t="str">
        <f>VLOOKUP($C639,Demographics!$A$2:$V$2860,3,FALSE)</f>
        <v xml:space="preserve">6-12      </v>
      </c>
      <c r="F639" s="28">
        <f>VLOOKUP($C639,Demographics!$A$2:$V$2860,4,FALSE)</f>
        <v>175</v>
      </c>
      <c r="G639" s="29">
        <f>VLOOKUP($C639,Demographics!$A$2:$V$2860,20,FALSE)</f>
        <v>12</v>
      </c>
      <c r="H639" s="29">
        <f>VLOOKUP($C639,Demographics!$A$2:$V$2860,21,FALSE)</f>
        <v>15.4</v>
      </c>
      <c r="I639" s="27">
        <f>VLOOKUP($C639,Demographics!$A$2:$V$2860,22,FALSE)/100</f>
        <v>0.8</v>
      </c>
      <c r="J639" s="25">
        <f>VLOOKUP($C639,Demographics!$A$2:$V$2860,5,FALSE)/100</f>
        <v>2.86E-2</v>
      </c>
      <c r="K639" s="26">
        <f>VLOOKUP($C639,Demographics!$A$2:$V$2860,6,FALSE)/100</f>
        <v>0</v>
      </c>
      <c r="L639" s="26">
        <f>VLOOKUP($C639,Demographics!$A$2:$V$2860,7,FALSE)/100</f>
        <v>0</v>
      </c>
      <c r="M639" s="26">
        <f>VLOOKUP($C639,Demographics!$A$2:$V$2860,8,FALSE)/100</f>
        <v>0</v>
      </c>
      <c r="N639" s="26">
        <f>VLOOKUP($C639,Demographics!$A$2:$V$2860,9,FALSE)/100</f>
        <v>9.1400000000000009E-2</v>
      </c>
      <c r="O639" s="26">
        <f>VLOOKUP($C639,Demographics!$A$2:$V$2860,10,FALSE)/100</f>
        <v>0.78859999999999997</v>
      </c>
      <c r="P639" s="26">
        <f>VLOOKUP($C639,Demographics!$A$2:$V$2860,11,FALSE)/100</f>
        <v>9.1400000000000009E-2</v>
      </c>
      <c r="Q639" s="26">
        <f>VLOOKUP($C639,Demographics!$A$2:$V$2860,12,FALSE)/100</f>
        <v>0.50859999999999994</v>
      </c>
      <c r="R639" s="26">
        <f>VLOOKUP($C639,Demographics!$A$2:$V$2860,13,FALSE)/100</f>
        <v>0.4914</v>
      </c>
      <c r="S639" s="26">
        <f>VLOOKUP($C639,Demographics!$A$2:$V$2860,14,FALSE)/100</f>
        <v>0</v>
      </c>
      <c r="T639" s="26">
        <f>VLOOKUP($C639,Demographics!$A$2:$V$2860,15,FALSE)/100</f>
        <v>5.7999999999999996E-3</v>
      </c>
      <c r="U639" s="26">
        <f>VLOOKUP($C639,Demographics!$A$2:$V$2860,16,FALSE)/100</f>
        <v>0.11560000000000001</v>
      </c>
      <c r="V639" s="26">
        <f>VLOOKUP($C639,Demographics!$A$2:$V$2860,17,FALSE)/100</f>
        <v>0.46240000000000003</v>
      </c>
      <c r="W639" s="26">
        <f>VLOOKUP($C639,Demographics!$A$2:$V$2860,18,FALSE)/100</f>
        <v>1.7299999999999999E-2</v>
      </c>
      <c r="X639" s="27">
        <f>VLOOKUP($C639,Demographics!$A$2:$V$2860,19,FALSE)/100</f>
        <v>0</v>
      </c>
      <c r="Y639" s="68">
        <f>IF(VLOOKUP($C639,MSP_HSPE!$B$2:$F$671,2,0)=0,"",VLOOKUP($C639,MSP_HSPE!$B$2:$F$671,2,0))</f>
        <v>3.26</v>
      </c>
      <c r="Z639" s="69">
        <f>IF(VLOOKUP($C639,MSP_HSPE!$B$2:$F$671,4,0)=0,"",VLOOKUP($C639,MSP_HSPE!$B$2:$F$671,4,0))</f>
        <v>3.4330000000000003</v>
      </c>
      <c r="AA639" s="69">
        <f>IF(VLOOKUP($C639,EOC!$A$2:$F$1091,2,0)=0,"",VLOOKUP($C639,EOC!$A$2:$F$1091,2,0))</f>
        <v>2.29</v>
      </c>
      <c r="AB639" s="69">
        <f>IF(VLOOKUP($C639,EOC!$A$2:$F$1091,4,0)=0,"",VLOOKUP($C639,EOC!$A$2:$F$1091,4,0))</f>
        <v>2.8229999999999995</v>
      </c>
      <c r="AC639" s="70">
        <f>IF(VLOOKUP($C639,EOC!$A$2:$F$1091,6,0)=0,"",VLOOKUP($C639,EOC!$A$2:$F$1091,6,0))</f>
        <v>2.8229999999999995</v>
      </c>
      <c r="AD639" s="65">
        <f>Y639-(Modeling!$H$4+'High Schools'!V343*Modeling!$H$5)</f>
        <v>0.38332200035132225</v>
      </c>
      <c r="AE639" s="66">
        <f>Z639-(Modeling!$I$4+V639*Modeling!$I$5)</f>
        <v>0.50095824112639553</v>
      </c>
      <c r="AF639" s="64">
        <f>AA639-(Modeling!$J$4+V639*Modeling!$J$5)</f>
        <v>0.29190354176659961</v>
      </c>
      <c r="AG639" s="62">
        <f>AC639-(Modeling!$K$4+V639*Modeling!$K$5)</f>
        <v>0.27038462016460274</v>
      </c>
      <c r="AH639" s="67">
        <f t="shared" si="18"/>
        <v>1.4465684034089201</v>
      </c>
      <c r="AI639" s="94">
        <f t="shared" si="19"/>
        <v>76</v>
      </c>
    </row>
    <row r="640" spans="1:35" x14ac:dyDescent="0.2">
      <c r="A640" s="36" t="s">
        <v>543</v>
      </c>
      <c r="B640" s="35" t="s">
        <v>331</v>
      </c>
      <c r="C640" s="53">
        <v>2473</v>
      </c>
      <c r="D640" s="28" t="str">
        <f>VLOOKUP($C640,Demographics!$A$2:$V$2860,2,FALSE)</f>
        <v>P</v>
      </c>
      <c r="E640" s="28" t="str">
        <f>VLOOKUP($C640,Demographics!$A$2:$V$2860,3,FALSE)</f>
        <v xml:space="preserve">7-12      </v>
      </c>
      <c r="F640" s="28">
        <f>VLOOKUP($C640,Demographics!$A$2:$V$2860,4,FALSE)</f>
        <v>64</v>
      </c>
      <c r="G640" s="29">
        <f>VLOOKUP($C640,Demographics!$A$2:$V$2860,20,FALSE)</f>
        <v>5</v>
      </c>
      <c r="H640" s="29">
        <f>VLOOKUP($C640,Demographics!$A$2:$V$2860,21,FALSE)</f>
        <v>21.8</v>
      </c>
      <c r="I640" s="27">
        <f>VLOOKUP($C640,Demographics!$A$2:$V$2860,22,FALSE)/100</f>
        <v>0.58329999999999993</v>
      </c>
      <c r="J640" s="25">
        <f>VLOOKUP($C640,Demographics!$A$2:$V$2860,5,FALSE)/100</f>
        <v>0</v>
      </c>
      <c r="K640" s="26">
        <f>VLOOKUP($C640,Demographics!$A$2:$V$2860,6,FALSE)/100</f>
        <v>1.5600000000000001E-2</v>
      </c>
      <c r="L640" s="26">
        <f>VLOOKUP($C640,Demographics!$A$2:$V$2860,7,FALSE)/100</f>
        <v>0</v>
      </c>
      <c r="M640" s="26">
        <f>VLOOKUP($C640,Demographics!$A$2:$V$2860,8,FALSE)/100</f>
        <v>0</v>
      </c>
      <c r="N640" s="26">
        <f>VLOOKUP($C640,Demographics!$A$2:$V$2860,9,FALSE)/100</f>
        <v>0.23440000000000003</v>
      </c>
      <c r="O640" s="26">
        <f>VLOOKUP($C640,Demographics!$A$2:$V$2860,10,FALSE)/100</f>
        <v>0.75</v>
      </c>
      <c r="P640" s="26">
        <f>VLOOKUP($C640,Demographics!$A$2:$V$2860,11,FALSE)/100</f>
        <v>0</v>
      </c>
      <c r="Q640" s="26">
        <f>VLOOKUP($C640,Demographics!$A$2:$V$2860,12,FALSE)/100</f>
        <v>0.4219</v>
      </c>
      <c r="R640" s="26">
        <f>VLOOKUP($C640,Demographics!$A$2:$V$2860,13,FALSE)/100</f>
        <v>0.57810000000000006</v>
      </c>
      <c r="S640" s="26">
        <f>VLOOKUP($C640,Demographics!$A$2:$V$2860,14,FALSE)/100</f>
        <v>0</v>
      </c>
      <c r="T640" s="26">
        <f>VLOOKUP($C640,Demographics!$A$2:$V$2860,15,FALSE)/100</f>
        <v>0</v>
      </c>
      <c r="U640" s="26">
        <f>VLOOKUP($C640,Demographics!$A$2:$V$2860,16,FALSE)/100</f>
        <v>0.15090000000000001</v>
      </c>
      <c r="V640" s="26">
        <f>VLOOKUP($C640,Demographics!$A$2:$V$2860,17,FALSE)/100</f>
        <v>0.54720000000000002</v>
      </c>
      <c r="W640" s="26">
        <f>VLOOKUP($C640,Demographics!$A$2:$V$2860,18,FALSE)/100</f>
        <v>1.89E-2</v>
      </c>
      <c r="X640" s="27">
        <f>VLOOKUP($C640,Demographics!$A$2:$V$2860,19,FALSE)/100</f>
        <v>0</v>
      </c>
      <c r="Y640" s="68">
        <f>IF(VLOOKUP($C640,MSP_HSPE!$B$2:$F$671,2,0)=0,"",VLOOKUP($C640,MSP_HSPE!$B$2:$F$671,2,0))</f>
        <v>3.5</v>
      </c>
      <c r="Z640" s="69">
        <f>IF(VLOOKUP($C640,MSP_HSPE!$B$2:$F$671,4,0)=0,"",VLOOKUP($C640,MSP_HSPE!$B$2:$F$671,4,0))</f>
        <v>3.4</v>
      </c>
      <c r="AA640" s="69">
        <f>IF(VLOOKUP($C640,EOC!$A$2:$F$1091,2,0)=0,"",VLOOKUP($C640,EOC!$A$2:$F$1091,2,0))</f>
        <v>2.0700000000000003</v>
      </c>
      <c r="AB640" s="69">
        <f>IF(VLOOKUP($C640,EOC!$A$2:$F$1091,4,0)=0,"",VLOOKUP($C640,EOC!$A$2:$F$1091,4,0))</f>
        <v>2.9</v>
      </c>
      <c r="AC640" s="70">
        <f>IF(VLOOKUP($C640,EOC!$A$2:$F$1091,6,0)=0,"",VLOOKUP($C640,EOC!$A$2:$F$1091,6,0))</f>
        <v>2.5809999999999995</v>
      </c>
      <c r="AD640" s="65">
        <f>Y640-(Modeling!$H$4+'High Schools'!V120*Modeling!$H$5)</f>
        <v>-6.7001448829118182E-2</v>
      </c>
      <c r="AE640" s="66">
        <f>Z640-(Modeling!$I$4+V640*Modeling!$I$5)</f>
        <v>0.55285345612785264</v>
      </c>
      <c r="AF640" s="64">
        <f>AA640-(Modeling!$J$4+V640*Modeling!$J$5)</f>
        <v>0.15484585126516448</v>
      </c>
      <c r="AG640" s="62">
        <f>AC640-(Modeling!$K$4+V640*Modeling!$K$5)</f>
        <v>0.15148784571071072</v>
      </c>
      <c r="AH640" s="67">
        <f t="shared" si="18"/>
        <v>0.79218570427460966</v>
      </c>
      <c r="AI640" s="94">
        <f t="shared" si="19"/>
        <v>162</v>
      </c>
    </row>
    <row r="641" spans="1:35" x14ac:dyDescent="0.2">
      <c r="A641" s="36" t="s">
        <v>133</v>
      </c>
      <c r="B641" s="35" t="s">
        <v>1194</v>
      </c>
      <c r="C641" s="53">
        <v>1829</v>
      </c>
      <c r="D641" s="28" t="str">
        <f>VLOOKUP($C641,Demographics!$A$2:$V$2860,2,FALSE)</f>
        <v>A</v>
      </c>
      <c r="E641" s="28" t="str">
        <f>VLOOKUP($C641,Demographics!$A$2:$V$2860,3,FALSE)</f>
        <v xml:space="preserve">6-12      </v>
      </c>
      <c r="F641" s="28">
        <f>VLOOKUP($C641,Demographics!$A$2:$V$2860,4,FALSE)</f>
        <v>39</v>
      </c>
      <c r="G641" s="29">
        <f>VLOOKUP($C641,Demographics!$A$2:$V$2860,20,FALSE)</f>
        <v>39</v>
      </c>
      <c r="H641" s="29">
        <f>VLOOKUP($C641,Demographics!$A$2:$V$2860,21,FALSE)</f>
        <v>21.1</v>
      </c>
      <c r="I641" s="27">
        <f>VLOOKUP($C641,Demographics!$A$2:$V$2860,22,FALSE)/100</f>
        <v>1</v>
      </c>
      <c r="J641" s="25">
        <f>VLOOKUP($C641,Demographics!$A$2:$V$2860,5,FALSE)/100</f>
        <v>2.5600000000000001E-2</v>
      </c>
      <c r="K641" s="26">
        <f>VLOOKUP($C641,Demographics!$A$2:$V$2860,6,FALSE)/100</f>
        <v>0</v>
      </c>
      <c r="L641" s="26">
        <f>VLOOKUP($C641,Demographics!$A$2:$V$2860,7,FALSE)/100</f>
        <v>0</v>
      </c>
      <c r="M641" s="26">
        <f>VLOOKUP($C641,Demographics!$A$2:$V$2860,8,FALSE)/100</f>
        <v>0</v>
      </c>
      <c r="N641" s="26">
        <f>VLOOKUP($C641,Demographics!$A$2:$V$2860,9,FALSE)/100</f>
        <v>0.12820000000000001</v>
      </c>
      <c r="O641" s="26">
        <f>VLOOKUP($C641,Demographics!$A$2:$V$2860,10,FALSE)/100</f>
        <v>0.84620000000000006</v>
      </c>
      <c r="P641" s="26">
        <f>VLOOKUP($C641,Demographics!$A$2:$V$2860,11,FALSE)/100</f>
        <v>0</v>
      </c>
      <c r="Q641" s="26">
        <f>VLOOKUP($C641,Demographics!$A$2:$V$2860,12,FALSE)/100</f>
        <v>0.6409999999999999</v>
      </c>
      <c r="R641" s="26">
        <f>VLOOKUP($C641,Demographics!$A$2:$V$2860,13,FALSE)/100</f>
        <v>0.35899999999999999</v>
      </c>
      <c r="S641" s="26">
        <f>VLOOKUP($C641,Demographics!$A$2:$V$2860,14,FALSE)/100</f>
        <v>5.8799999999999998E-2</v>
      </c>
      <c r="T641" s="26">
        <f>VLOOKUP($C641,Demographics!$A$2:$V$2860,15,FALSE)/100</f>
        <v>3.9199999999999999E-2</v>
      </c>
      <c r="U641" s="26">
        <f>VLOOKUP($C641,Demographics!$A$2:$V$2860,16,FALSE)/100</f>
        <v>0.27449999999999997</v>
      </c>
      <c r="V641" s="26">
        <f>VLOOKUP($C641,Demographics!$A$2:$V$2860,17,FALSE)/100</f>
        <v>0.80390000000000006</v>
      </c>
      <c r="W641" s="26">
        <f>VLOOKUP($C641,Demographics!$A$2:$V$2860,18,FALSE)/100</f>
        <v>0</v>
      </c>
      <c r="X641" s="27">
        <f>VLOOKUP($C641,Demographics!$A$2:$V$2860,19,FALSE)/100</f>
        <v>0</v>
      </c>
      <c r="Y641" s="68" t="str">
        <f>IF(VLOOKUP($C641,MSP_HSPE!$B$2:$F$671,2,0)=0,"",VLOOKUP($C641,MSP_HSPE!$B$2:$F$671,2,0))</f>
        <v/>
      </c>
      <c r="Z641" s="69" t="str">
        <f>IF(VLOOKUP($C641,MSP_HSPE!$B$2:$F$671,4,0)=0,"",VLOOKUP($C641,MSP_HSPE!$B$2:$F$671,4,0))</f>
        <v/>
      </c>
      <c r="AA641" s="69" t="str">
        <f>IF(VLOOKUP($C641,EOC!$A$2:$F$1091,2,0)=0,"",VLOOKUP($C641,EOC!$A$2:$F$1091,2,0))</f>
        <v/>
      </c>
      <c r="AB641" s="69" t="str">
        <f>IF(VLOOKUP($C641,EOC!$A$2:$F$1091,4,0)=0,"",VLOOKUP($C641,EOC!$A$2:$F$1091,4,0))</f>
        <v/>
      </c>
      <c r="AC641" s="70" t="str">
        <f>IF(VLOOKUP($C641,EOC!$A$2:$F$1091,6,0)=0,"",VLOOKUP($C641,EOC!$A$2:$F$1091,6,0))</f>
        <v/>
      </c>
      <c r="AD641" s="67"/>
      <c r="AE641" s="63"/>
      <c r="AF641" s="63"/>
      <c r="AG641" s="62"/>
      <c r="AH641" s="67" t="str">
        <f t="shared" si="18"/>
        <v/>
      </c>
      <c r="AI641" s="94" t="str">
        <f t="shared" si="19"/>
        <v/>
      </c>
    </row>
    <row r="642" spans="1:35" x14ac:dyDescent="0.2">
      <c r="A642" s="36" t="s">
        <v>133</v>
      </c>
      <c r="B642" s="35" t="s">
        <v>374</v>
      </c>
      <c r="C642" s="53">
        <v>3597</v>
      </c>
      <c r="D642" s="28" t="str">
        <f>VLOOKUP($C642,Demographics!$A$2:$V$2860,2,FALSE)</f>
        <v>P</v>
      </c>
      <c r="E642" s="28" t="str">
        <f>VLOOKUP($C642,Demographics!$A$2:$V$2860,3,FALSE)</f>
        <v xml:space="preserve">9-12      </v>
      </c>
      <c r="F642" s="28">
        <f>VLOOKUP($C642,Demographics!$A$2:$V$2860,4,FALSE)</f>
        <v>187</v>
      </c>
      <c r="G642" s="29">
        <f>VLOOKUP($C642,Demographics!$A$2:$V$2860,20,FALSE)</f>
        <v>8</v>
      </c>
      <c r="H642" s="29">
        <f>VLOOKUP($C642,Demographics!$A$2:$V$2860,21,FALSE)</f>
        <v>15.8</v>
      </c>
      <c r="I642" s="27">
        <f>VLOOKUP($C642,Demographics!$A$2:$V$2860,22,FALSE)/100</f>
        <v>0.625</v>
      </c>
      <c r="J642" s="25">
        <f>VLOOKUP($C642,Demographics!$A$2:$V$2860,5,FALSE)/100</f>
        <v>5.3E-3</v>
      </c>
      <c r="K642" s="26">
        <f>VLOOKUP($C642,Demographics!$A$2:$V$2860,6,FALSE)/100</f>
        <v>2.1400000000000002E-2</v>
      </c>
      <c r="L642" s="26">
        <f>VLOOKUP($C642,Demographics!$A$2:$V$2860,7,FALSE)/100</f>
        <v>5.3E-3</v>
      </c>
      <c r="M642" s="26">
        <f>VLOOKUP($C642,Demographics!$A$2:$V$2860,8,FALSE)/100</f>
        <v>5.3E-3</v>
      </c>
      <c r="N642" s="26">
        <f>VLOOKUP($C642,Demographics!$A$2:$V$2860,9,FALSE)/100</f>
        <v>0.1925</v>
      </c>
      <c r="O642" s="26">
        <f>VLOOKUP($C642,Demographics!$A$2:$V$2860,10,FALSE)/100</f>
        <v>0.73799999999999999</v>
      </c>
      <c r="P642" s="26">
        <f>VLOOKUP($C642,Demographics!$A$2:$V$2860,11,FALSE)/100</f>
        <v>3.2099999999999997E-2</v>
      </c>
      <c r="Q642" s="26">
        <f>VLOOKUP($C642,Demographics!$A$2:$V$2860,12,FALSE)/100</f>
        <v>0.48659999999999998</v>
      </c>
      <c r="R642" s="26">
        <f>VLOOKUP($C642,Demographics!$A$2:$V$2860,13,FALSE)/100</f>
        <v>0.51340000000000008</v>
      </c>
      <c r="S642" s="26">
        <f>VLOOKUP($C642,Demographics!$A$2:$V$2860,14,FALSE)/100</f>
        <v>0.11599999999999999</v>
      </c>
      <c r="T642" s="26">
        <f>VLOOKUP($C642,Demographics!$A$2:$V$2860,15,FALSE)/100</f>
        <v>6.08E-2</v>
      </c>
      <c r="U642" s="26">
        <f>VLOOKUP($C642,Demographics!$A$2:$V$2860,16,FALSE)/100</f>
        <v>0.16570000000000001</v>
      </c>
      <c r="V642" s="26">
        <f>VLOOKUP($C642,Demographics!$A$2:$V$2860,17,FALSE)/100</f>
        <v>0.54139999999999999</v>
      </c>
      <c r="W642" s="26">
        <f>VLOOKUP($C642,Demographics!$A$2:$V$2860,18,FALSE)/100</f>
        <v>3.8699999999999998E-2</v>
      </c>
      <c r="X642" s="27">
        <f>VLOOKUP($C642,Demographics!$A$2:$V$2860,19,FALSE)/100</f>
        <v>2.2099999999999998E-2</v>
      </c>
      <c r="Y642" s="68">
        <f>IF(VLOOKUP($C642,MSP_HSPE!$B$2:$F$671,2,0)=0,"",VLOOKUP($C642,MSP_HSPE!$B$2:$F$671,2,0))</f>
        <v>2.85</v>
      </c>
      <c r="Z642" s="69">
        <f>IF(VLOOKUP($C642,MSP_HSPE!$B$2:$F$671,4,0)=0,"",VLOOKUP($C642,MSP_HSPE!$B$2:$F$671,4,0))</f>
        <v>2.8710000000000004</v>
      </c>
      <c r="AA642" s="69">
        <f>IF(VLOOKUP($C642,EOC!$A$2:$F$1091,2,0)=0,"",VLOOKUP($C642,EOC!$A$2:$F$1091,2,0))</f>
        <v>2.3149999999999999</v>
      </c>
      <c r="AB642" s="69">
        <f>IF(VLOOKUP($C642,EOC!$A$2:$F$1091,4,0)=0,"",VLOOKUP($C642,EOC!$A$2:$F$1091,4,0))</f>
        <v>3.0249999999999999</v>
      </c>
      <c r="AC642" s="70">
        <f>IF(VLOOKUP($C642,EOC!$A$2:$F$1091,6,0)=0,"",VLOOKUP($C642,EOC!$A$2:$F$1091,6,0))</f>
        <v>2.64</v>
      </c>
      <c r="AD642" s="65">
        <f>Y642-(Modeling!$H$4+'High Schools'!V300*Modeling!$H$5)</f>
        <v>-0.18433170818572764</v>
      </c>
      <c r="AE642" s="66">
        <f>Z642-(Modeling!$I$4+V642*Modeling!$I$5)</f>
        <v>1.8046943781055091E-2</v>
      </c>
      <c r="AF642" s="64">
        <f>AA642-(Modeling!$J$4+V642*Modeling!$J$5)</f>
        <v>0.39417291028530954</v>
      </c>
      <c r="AG642" s="62">
        <f>AC642-(Modeling!$K$4+V642*Modeling!$K$5)</f>
        <v>0.20206804962383096</v>
      </c>
      <c r="AH642" s="67">
        <f t="shared" si="18"/>
        <v>0.42995619550446795</v>
      </c>
      <c r="AI642" s="94">
        <f t="shared" si="19"/>
        <v>221</v>
      </c>
    </row>
    <row r="643" spans="1:35" x14ac:dyDescent="0.2">
      <c r="A643" s="36" t="s">
        <v>281</v>
      </c>
      <c r="B643" s="35" t="s">
        <v>127</v>
      </c>
      <c r="C643" s="53">
        <v>3375</v>
      </c>
      <c r="D643" s="28" t="str">
        <f>VLOOKUP($C643,Demographics!$A$2:$V$2860,2,FALSE)</f>
        <v>P</v>
      </c>
      <c r="E643" s="28" t="str">
        <f>VLOOKUP($C643,Demographics!$A$2:$V$2860,3,FALSE)</f>
        <v xml:space="preserve">K-12      </v>
      </c>
      <c r="F643" s="28">
        <f>VLOOKUP($C643,Demographics!$A$2:$V$2860,4,FALSE)</f>
        <v>146</v>
      </c>
      <c r="G643" s="29">
        <f>VLOOKUP($C643,Demographics!$A$2:$V$2860,20,FALSE)</f>
        <v>11</v>
      </c>
      <c r="H643" s="29">
        <f>VLOOKUP($C643,Demographics!$A$2:$V$2860,21,FALSE)</f>
        <v>14.6</v>
      </c>
      <c r="I643" s="27">
        <f>VLOOKUP($C643,Demographics!$A$2:$V$2860,22,FALSE)/100</f>
        <v>0.61539999999999995</v>
      </c>
      <c r="J643" s="25">
        <f>VLOOKUP($C643,Demographics!$A$2:$V$2860,5,FALSE)/100</f>
        <v>0</v>
      </c>
      <c r="K643" s="26">
        <f>VLOOKUP($C643,Demographics!$A$2:$V$2860,6,FALSE)/100</f>
        <v>0</v>
      </c>
      <c r="L643" s="26">
        <f>VLOOKUP($C643,Demographics!$A$2:$V$2860,7,FALSE)/100</f>
        <v>0</v>
      </c>
      <c r="M643" s="26">
        <f>VLOOKUP($C643,Demographics!$A$2:$V$2860,8,FALSE)/100</f>
        <v>1.37E-2</v>
      </c>
      <c r="N643" s="26">
        <f>VLOOKUP($C643,Demographics!$A$2:$V$2860,9,FALSE)/100</f>
        <v>4.1100000000000005E-2</v>
      </c>
      <c r="O643" s="26">
        <f>VLOOKUP($C643,Demographics!$A$2:$V$2860,10,FALSE)/100</f>
        <v>0.93840000000000001</v>
      </c>
      <c r="P643" s="26">
        <f>VLOOKUP($C643,Demographics!$A$2:$V$2860,11,FALSE)/100</f>
        <v>6.8000000000000005E-3</v>
      </c>
      <c r="Q643" s="26">
        <f>VLOOKUP($C643,Demographics!$A$2:$V$2860,12,FALSE)/100</f>
        <v>0.52049999999999996</v>
      </c>
      <c r="R643" s="26">
        <f>VLOOKUP($C643,Demographics!$A$2:$V$2860,13,FALSE)/100</f>
        <v>0.47950000000000004</v>
      </c>
      <c r="S643" s="26">
        <f>VLOOKUP($C643,Demographics!$A$2:$V$2860,14,FALSE)/100</f>
        <v>0</v>
      </c>
      <c r="T643" s="26">
        <f>VLOOKUP($C643,Demographics!$A$2:$V$2860,15,FALSE)/100</f>
        <v>0</v>
      </c>
      <c r="U643" s="26">
        <f>VLOOKUP($C643,Demographics!$A$2:$V$2860,16,FALSE)/100</f>
        <v>0.10199999999999999</v>
      </c>
      <c r="V643" s="26">
        <f>VLOOKUP($C643,Demographics!$A$2:$V$2860,17,FALSE)/100</f>
        <v>0.57140000000000002</v>
      </c>
      <c r="W643" s="26">
        <f>VLOOKUP($C643,Demographics!$A$2:$V$2860,18,FALSE)/100</f>
        <v>4.0800000000000003E-2</v>
      </c>
      <c r="X643" s="27">
        <f>VLOOKUP($C643,Demographics!$A$2:$V$2860,19,FALSE)/100</f>
        <v>0</v>
      </c>
      <c r="Y643" s="68">
        <f>IF(VLOOKUP($C643,MSP_HSPE!$B$2:$F$671,2,0)=0,"",VLOOKUP($C643,MSP_HSPE!$B$2:$F$671,2,0))</f>
        <v>3.09</v>
      </c>
      <c r="Z643" s="69">
        <f>IF(VLOOKUP($C643,MSP_HSPE!$B$2:$F$671,4,0)=0,"",VLOOKUP($C643,MSP_HSPE!$B$2:$F$671,4,0))</f>
        <v>3.0910000000000002</v>
      </c>
      <c r="AA643" s="69">
        <f>IF(VLOOKUP($C643,EOC!$A$2:$F$1091,2,0)=0,"",VLOOKUP($C643,EOC!$A$2:$F$1091,2,0))</f>
        <v>1.9980000000000002</v>
      </c>
      <c r="AB643" s="69">
        <f>IF(VLOOKUP($C643,EOC!$A$2:$F$1091,4,0)=0,"",VLOOKUP($C643,EOC!$A$2:$F$1091,4,0))</f>
        <v>2.141</v>
      </c>
      <c r="AC643" s="70">
        <f>IF(VLOOKUP($C643,EOC!$A$2:$F$1091,6,0)=0,"",VLOOKUP($C643,EOC!$A$2:$F$1091,6,0))</f>
        <v>3.0030000000000001</v>
      </c>
      <c r="AD643" s="65">
        <f>Y643-(Modeling!$H$4+'High Schools'!V133*Modeling!$H$5)</f>
        <v>-0.47700144882911832</v>
      </c>
      <c r="AE643" s="66">
        <f>Z643-(Modeling!$I$4+V643*Modeling!$I$5)</f>
        <v>0.26808062833345758</v>
      </c>
      <c r="AF643" s="64">
        <f>AA643-(Modeling!$J$4+V643*Modeling!$J$5)</f>
        <v>0.10651570845697167</v>
      </c>
      <c r="AG643" s="62">
        <f>AC643-(Modeling!$K$4+V643*Modeling!$K$5)</f>
        <v>0.608618719038728</v>
      </c>
      <c r="AH643" s="67">
        <f t="shared" ref="AH643:AH656" si="20">IF(SUM(Y643:AC643)=0,"",SUM(AD643:AG643))</f>
        <v>0.50621360700003892</v>
      </c>
      <c r="AI643" s="94">
        <f t="shared" ref="AI643:AI656" si="21">IF(AH643="","",_xlfn.RANK.EQ(AH643,AH$3:AH$656))</f>
        <v>212</v>
      </c>
    </row>
    <row r="644" spans="1:35" x14ac:dyDescent="0.2">
      <c r="A644" s="36" t="s">
        <v>1184</v>
      </c>
      <c r="B644" s="35" t="s">
        <v>1185</v>
      </c>
      <c r="C644" s="53">
        <v>2605</v>
      </c>
      <c r="D644" s="28" t="str">
        <f>VLOOKUP($C644,Demographics!$A$2:$V$2860,2,FALSE)</f>
        <v>P</v>
      </c>
      <c r="E644" s="28" t="str">
        <f>VLOOKUP($C644,Demographics!$A$2:$V$2860,3,FALSE)</f>
        <v xml:space="preserve">PK-12     </v>
      </c>
      <c r="F644" s="28">
        <f>VLOOKUP($C644,Demographics!$A$2:$V$2860,4,FALSE)</f>
        <v>82</v>
      </c>
      <c r="G644" s="29">
        <f>VLOOKUP($C644,Demographics!$A$2:$V$2860,20,FALSE)</f>
        <v>8</v>
      </c>
      <c r="H644" s="29">
        <f>VLOOKUP($C644,Demographics!$A$2:$V$2860,21,FALSE)</f>
        <v>12.7</v>
      </c>
      <c r="I644" s="27">
        <f>VLOOKUP($C644,Demographics!$A$2:$V$2860,22,FALSE)/100</f>
        <v>0.8</v>
      </c>
      <c r="J644" s="25">
        <f>VLOOKUP($C644,Demographics!$A$2:$V$2860,5,FALSE)/100</f>
        <v>0.122</v>
      </c>
      <c r="K644" s="26">
        <f>VLOOKUP($C644,Demographics!$A$2:$V$2860,6,FALSE)/100</f>
        <v>0</v>
      </c>
      <c r="L644" s="26">
        <f>VLOOKUP($C644,Demographics!$A$2:$V$2860,7,FALSE)/100</f>
        <v>0</v>
      </c>
      <c r="M644" s="26">
        <f>VLOOKUP($C644,Demographics!$A$2:$V$2860,8,FALSE)/100</f>
        <v>0</v>
      </c>
      <c r="N644" s="26">
        <f>VLOOKUP($C644,Demographics!$A$2:$V$2860,9,FALSE)/100</f>
        <v>0.1585</v>
      </c>
      <c r="O644" s="26">
        <f>VLOOKUP($C644,Demographics!$A$2:$V$2860,10,FALSE)/100</f>
        <v>0.65849999999999997</v>
      </c>
      <c r="P644" s="26">
        <f>VLOOKUP($C644,Demographics!$A$2:$V$2860,11,FALSE)/100</f>
        <v>6.0999999999999999E-2</v>
      </c>
      <c r="Q644" s="26">
        <f>VLOOKUP($C644,Demographics!$A$2:$V$2860,12,FALSE)/100</f>
        <v>0.64629999999999999</v>
      </c>
      <c r="R644" s="26">
        <f>VLOOKUP($C644,Demographics!$A$2:$V$2860,13,FALSE)/100</f>
        <v>0.35369999999999996</v>
      </c>
      <c r="S644" s="26">
        <f>VLOOKUP($C644,Demographics!$A$2:$V$2860,14,FALSE)/100</f>
        <v>0</v>
      </c>
      <c r="T644" s="26">
        <f>VLOOKUP($C644,Demographics!$A$2:$V$2860,15,FALSE)/100</f>
        <v>0</v>
      </c>
      <c r="U644" s="26">
        <f>VLOOKUP($C644,Demographics!$A$2:$V$2860,16,FALSE)/100</f>
        <v>0.30230000000000001</v>
      </c>
      <c r="V644" s="26">
        <f>VLOOKUP($C644,Demographics!$A$2:$V$2860,17,FALSE)/100</f>
        <v>0.98840000000000006</v>
      </c>
      <c r="W644" s="26">
        <f>VLOOKUP($C644,Demographics!$A$2:$V$2860,18,FALSE)/100</f>
        <v>0.1047</v>
      </c>
      <c r="X644" s="27">
        <f>VLOOKUP($C644,Demographics!$A$2:$V$2860,19,FALSE)/100</f>
        <v>0</v>
      </c>
      <c r="Y644" s="68" t="str">
        <f>IF(VLOOKUP($C644,MSP_HSPE!$B$2:$F$671,2,0)=0,"",VLOOKUP($C644,MSP_HSPE!$B$2:$F$671,2,0))</f>
        <v/>
      </c>
      <c r="Z644" s="69" t="str">
        <f>IF(VLOOKUP($C644,MSP_HSPE!$B$2:$F$671,4,0)=0,"",VLOOKUP($C644,MSP_HSPE!$B$2:$F$671,4,0))</f>
        <v/>
      </c>
      <c r="AA644" s="69">
        <f>IF(VLOOKUP($C644,EOC!$A$2:$F$1091,2,0)=0,"",VLOOKUP($C644,EOC!$A$2:$F$1091,2,0))</f>
        <v>2.0830000000000002</v>
      </c>
      <c r="AB644" s="69" t="str">
        <f>IF(VLOOKUP($C644,EOC!$A$2:$F$1091,4,0)=0,"",VLOOKUP($C644,EOC!$A$2:$F$1091,4,0))</f>
        <v/>
      </c>
      <c r="AC644" s="70">
        <f>IF(VLOOKUP($C644,EOC!$A$2:$F$1091,6,0)=0,"",VLOOKUP($C644,EOC!$A$2:$F$1091,6,0))</f>
        <v>1.9</v>
      </c>
      <c r="AD644" s="67"/>
      <c r="AE644" s="63"/>
      <c r="AF644" s="64">
        <f>AA644-(Modeling!$J$4+V644*Modeling!$J$5)</f>
        <v>0.59938060304307283</v>
      </c>
      <c r="AG644" s="62">
        <f>AC644-(Modeling!$K$4+V644*Modeling!$K$5)</f>
        <v>0.11097302390579111</v>
      </c>
      <c r="AH644" s="67">
        <f t="shared" si="20"/>
        <v>0.71035362694886395</v>
      </c>
      <c r="AI644" s="94">
        <f t="shared" si="21"/>
        <v>176</v>
      </c>
    </row>
    <row r="645" spans="1:35" x14ac:dyDescent="0.2">
      <c r="A645" s="36" t="s">
        <v>728</v>
      </c>
      <c r="B645" s="35" t="s">
        <v>1114</v>
      </c>
      <c r="C645" s="53">
        <v>5246</v>
      </c>
      <c r="D645" s="28" t="str">
        <f>VLOOKUP($C645,Demographics!$A$2:$V$2860,2,FALSE)</f>
        <v>A</v>
      </c>
      <c r="E645" s="28" t="str">
        <f>VLOOKUP($C645,Demographics!$A$2:$V$2860,3,FALSE)</f>
        <v xml:space="preserve">K-12      </v>
      </c>
      <c r="F645" s="28">
        <f>VLOOKUP($C645,Demographics!$A$2:$V$2860,4,FALSE)</f>
        <v>63</v>
      </c>
      <c r="G645" s="29">
        <f>VLOOKUP($C645,Demographics!$A$2:$V$2860,20,FALSE)</f>
        <v>63</v>
      </c>
      <c r="H645" s="29">
        <f>VLOOKUP($C645,Demographics!$A$2:$V$2860,21,FALSE)</f>
        <v>6.9</v>
      </c>
      <c r="I645" s="27">
        <f>VLOOKUP($C645,Demographics!$A$2:$V$2860,22,FALSE)/100</f>
        <v>2</v>
      </c>
      <c r="J645" s="25">
        <f>VLOOKUP($C645,Demographics!$A$2:$V$2860,5,FALSE)/100</f>
        <v>0</v>
      </c>
      <c r="K645" s="26">
        <f>VLOOKUP($C645,Demographics!$A$2:$V$2860,6,FALSE)/100</f>
        <v>0</v>
      </c>
      <c r="L645" s="26">
        <f>VLOOKUP($C645,Demographics!$A$2:$V$2860,7,FALSE)/100</f>
        <v>0</v>
      </c>
      <c r="M645" s="26">
        <f>VLOOKUP($C645,Demographics!$A$2:$V$2860,8,FALSE)/100</f>
        <v>0</v>
      </c>
      <c r="N645" s="26">
        <f>VLOOKUP($C645,Demographics!$A$2:$V$2860,9,FALSE)/100</f>
        <v>0.17460000000000001</v>
      </c>
      <c r="O645" s="26">
        <f>VLOOKUP($C645,Demographics!$A$2:$V$2860,10,FALSE)/100</f>
        <v>0.77780000000000005</v>
      </c>
      <c r="P645" s="26">
        <f>VLOOKUP($C645,Demographics!$A$2:$V$2860,11,FALSE)/100</f>
        <v>4.7599999999999996E-2</v>
      </c>
      <c r="Q645" s="26">
        <f>VLOOKUP($C645,Demographics!$A$2:$V$2860,12,FALSE)/100</f>
        <v>0.44439999999999996</v>
      </c>
      <c r="R645" s="26">
        <f>VLOOKUP($C645,Demographics!$A$2:$V$2860,13,FALSE)/100</f>
        <v>0.55559999999999998</v>
      </c>
      <c r="S645" s="26">
        <f>VLOOKUP($C645,Demographics!$A$2:$V$2860,14,FALSE)/100</f>
        <v>0</v>
      </c>
      <c r="T645" s="26">
        <f>VLOOKUP($C645,Demographics!$A$2:$V$2860,15,FALSE)/100</f>
        <v>0</v>
      </c>
      <c r="U645" s="26">
        <f>VLOOKUP($C645,Demographics!$A$2:$V$2860,16,FALSE)/100</f>
        <v>3.4500000000000003E-2</v>
      </c>
      <c r="V645" s="26">
        <f>VLOOKUP($C645,Demographics!$A$2:$V$2860,17,FALSE)/100</f>
        <v>0.36210000000000003</v>
      </c>
      <c r="W645" s="26">
        <f>VLOOKUP($C645,Demographics!$A$2:$V$2860,18,FALSE)/100</f>
        <v>0</v>
      </c>
      <c r="X645" s="27">
        <f>VLOOKUP($C645,Demographics!$A$2:$V$2860,19,FALSE)/100</f>
        <v>0</v>
      </c>
      <c r="Y645" s="68" t="str">
        <f>IF(VLOOKUP($C645,MSP_HSPE!$B$2:$F$671,2,0)=0,"",VLOOKUP($C645,MSP_HSPE!$B$2:$F$671,2,0))</f>
        <v/>
      </c>
      <c r="Z645" s="69" t="str">
        <f>IF(VLOOKUP($C645,MSP_HSPE!$B$2:$F$671,4,0)=0,"",VLOOKUP($C645,MSP_HSPE!$B$2:$F$671,4,0))</f>
        <v/>
      </c>
      <c r="AA645" s="69" t="str">
        <f>IF(VLOOKUP($C645,EOC!$A$2:$F$1091,2,0)=0,"",VLOOKUP($C645,EOC!$A$2:$F$1091,2,0))</f>
        <v/>
      </c>
      <c r="AB645" s="69" t="str">
        <f>IF(VLOOKUP($C645,EOC!$A$2:$F$1091,4,0)=0,"",VLOOKUP($C645,EOC!$A$2:$F$1091,4,0))</f>
        <v/>
      </c>
      <c r="AC645" s="70" t="str">
        <f>IF(VLOOKUP($C645,EOC!$A$2:$F$1091,6,0)=0,"",VLOOKUP($C645,EOC!$A$2:$F$1091,6,0))</f>
        <v/>
      </c>
      <c r="AD645" s="67"/>
      <c r="AE645" s="63"/>
      <c r="AF645" s="63"/>
      <c r="AG645" s="62"/>
      <c r="AH645" s="67" t="str">
        <f t="shared" si="20"/>
        <v/>
      </c>
      <c r="AI645" s="94" t="str">
        <f t="shared" si="21"/>
        <v/>
      </c>
    </row>
    <row r="646" spans="1:35" x14ac:dyDescent="0.2">
      <c r="A646" s="36" t="s">
        <v>728</v>
      </c>
      <c r="B646" s="35" t="s">
        <v>74</v>
      </c>
      <c r="C646" s="53">
        <v>1795</v>
      </c>
      <c r="D646" s="28" t="str">
        <f>VLOOKUP($C646,Demographics!$A$2:$V$2860,2,FALSE)</f>
        <v>A</v>
      </c>
      <c r="E646" s="28" t="str">
        <f>VLOOKUP($C646,Demographics!$A$2:$V$2860,3,FALSE)</f>
        <v xml:space="preserve">9-12      </v>
      </c>
      <c r="F646" s="28">
        <f>VLOOKUP($C646,Demographics!$A$2:$V$2860,4,FALSE)</f>
        <v>64</v>
      </c>
      <c r="G646" s="29">
        <f>VLOOKUP($C646,Demographics!$A$2:$V$2860,20,FALSE)</f>
        <v>32</v>
      </c>
      <c r="H646" s="29">
        <f>VLOOKUP($C646,Demographics!$A$2:$V$2860,21,FALSE)</f>
        <v>13.3</v>
      </c>
      <c r="I646" s="27">
        <f>VLOOKUP($C646,Demographics!$A$2:$V$2860,22,FALSE)/100</f>
        <v>1</v>
      </c>
      <c r="J646" s="25">
        <f>VLOOKUP($C646,Demographics!$A$2:$V$2860,5,FALSE)/100</f>
        <v>1.5600000000000001E-2</v>
      </c>
      <c r="K646" s="26">
        <f>VLOOKUP($C646,Demographics!$A$2:$V$2860,6,FALSE)/100</f>
        <v>0</v>
      </c>
      <c r="L646" s="26">
        <f>VLOOKUP($C646,Demographics!$A$2:$V$2860,7,FALSE)/100</f>
        <v>0</v>
      </c>
      <c r="M646" s="26">
        <f>VLOOKUP($C646,Demographics!$A$2:$V$2860,8,FALSE)/100</f>
        <v>1.5600000000000001E-2</v>
      </c>
      <c r="N646" s="26">
        <f>VLOOKUP($C646,Demographics!$A$2:$V$2860,9,FALSE)/100</f>
        <v>9.3800000000000008E-2</v>
      </c>
      <c r="O646" s="26">
        <f>VLOOKUP($C646,Demographics!$A$2:$V$2860,10,FALSE)/100</f>
        <v>0.85939999999999994</v>
      </c>
      <c r="P646" s="26">
        <f>VLOOKUP($C646,Demographics!$A$2:$V$2860,11,FALSE)/100</f>
        <v>1.5600000000000001E-2</v>
      </c>
      <c r="Q646" s="26">
        <f>VLOOKUP($C646,Demographics!$A$2:$V$2860,12,FALSE)/100</f>
        <v>0.57810000000000006</v>
      </c>
      <c r="R646" s="26">
        <f>VLOOKUP($C646,Demographics!$A$2:$V$2860,13,FALSE)/100</f>
        <v>0.4219</v>
      </c>
      <c r="S646" s="26">
        <f>VLOOKUP($C646,Demographics!$A$2:$V$2860,14,FALSE)/100</f>
        <v>0</v>
      </c>
      <c r="T646" s="26">
        <f>VLOOKUP($C646,Demographics!$A$2:$V$2860,15,FALSE)/100</f>
        <v>0</v>
      </c>
      <c r="U646" s="26">
        <f>VLOOKUP($C646,Demographics!$A$2:$V$2860,16,FALSE)/100</f>
        <v>5.5599999999999997E-2</v>
      </c>
      <c r="V646" s="26">
        <f>VLOOKUP($C646,Demographics!$A$2:$V$2860,17,FALSE)/100</f>
        <v>0.4778</v>
      </c>
      <c r="W646" s="26">
        <f>VLOOKUP($C646,Demographics!$A$2:$V$2860,18,FALSE)/100</f>
        <v>3.3300000000000003E-2</v>
      </c>
      <c r="X646" s="27">
        <f>VLOOKUP($C646,Demographics!$A$2:$V$2860,19,FALSE)/100</f>
        <v>1.11E-2</v>
      </c>
      <c r="Y646" s="68">
        <f>IF(VLOOKUP($C646,MSP_HSPE!$B$2:$F$671,2,0)=0,"",VLOOKUP($C646,MSP_HSPE!$B$2:$F$671,2,0))</f>
        <v>2.4</v>
      </c>
      <c r="Z646" s="69">
        <f>IF(VLOOKUP($C646,MSP_HSPE!$B$2:$F$671,4,0)=0,"",VLOOKUP($C646,MSP_HSPE!$B$2:$F$671,4,0))</f>
        <v>2.3710000000000004</v>
      </c>
      <c r="AA646" s="69">
        <f>IF(VLOOKUP($C646,EOC!$A$2:$F$1091,2,0)=0,"",VLOOKUP($C646,EOC!$A$2:$F$1091,2,0))</f>
        <v>1.3480000000000001</v>
      </c>
      <c r="AB646" s="69">
        <f>IF(VLOOKUP($C646,EOC!$A$2:$F$1091,4,0)=0,"",VLOOKUP($C646,EOC!$A$2:$F$1091,4,0))</f>
        <v>1.7150000000000001</v>
      </c>
      <c r="AC646" s="70">
        <f>IF(VLOOKUP($C646,EOC!$A$2:$F$1091,6,0)=0,"",VLOOKUP($C646,EOC!$A$2:$F$1091,6,0))</f>
        <v>1.3180000000000001</v>
      </c>
      <c r="AD646" s="65">
        <f>Y646-(Modeling!$H$4+'High Schools'!V83*Modeling!$H$5)</f>
        <v>-0.76086804235020633</v>
      </c>
      <c r="AE646" s="66">
        <f>Z646-(Modeling!$I$4+V646*Modeling!$I$5)</f>
        <v>-0.5456244674700379</v>
      </c>
      <c r="AF646" s="64">
        <f>AA646-(Modeling!$J$4+V646*Modeling!$J$5)</f>
        <v>-0.63503382183861379</v>
      </c>
      <c r="AG646" s="62">
        <f>AC646-(Modeling!$K$4+V646*Modeling!$K$5)</f>
        <v>-1.21225936953575</v>
      </c>
      <c r="AH646" s="67">
        <f t="shared" si="20"/>
        <v>-3.1537857011946082</v>
      </c>
      <c r="AI646" s="94">
        <f t="shared" si="21"/>
        <v>473</v>
      </c>
    </row>
    <row r="647" spans="1:35" x14ac:dyDescent="0.2">
      <c r="A647" s="36" t="s">
        <v>728</v>
      </c>
      <c r="B647" s="35" t="s">
        <v>75</v>
      </c>
      <c r="C647" s="53">
        <v>3546</v>
      </c>
      <c r="D647" s="28" t="str">
        <f>VLOOKUP($C647,Demographics!$A$2:$V$2860,2,FALSE)</f>
        <v>P</v>
      </c>
      <c r="E647" s="28" t="str">
        <f>VLOOKUP($C647,Demographics!$A$2:$V$2860,3,FALSE)</f>
        <v xml:space="preserve">9-12      </v>
      </c>
      <c r="F647" s="28">
        <f>VLOOKUP($C647,Demographics!$A$2:$V$2860,4,FALSE)</f>
        <v>663</v>
      </c>
      <c r="G647" s="29">
        <f>VLOOKUP($C647,Demographics!$A$2:$V$2860,20,FALSE)</f>
        <v>18</v>
      </c>
      <c r="H647" s="29">
        <f>VLOOKUP($C647,Demographics!$A$2:$V$2860,21,FALSE)</f>
        <v>11.2</v>
      </c>
      <c r="I647" s="27">
        <f>VLOOKUP($C647,Demographics!$A$2:$V$2860,22,FALSE)/100</f>
        <v>0.78379999999999994</v>
      </c>
      <c r="J647" s="25">
        <f>VLOOKUP($C647,Demographics!$A$2:$V$2860,5,FALSE)/100</f>
        <v>9.0000000000000011E-3</v>
      </c>
      <c r="K647" s="26">
        <f>VLOOKUP($C647,Demographics!$A$2:$V$2860,6,FALSE)/100</f>
        <v>9.0000000000000011E-3</v>
      </c>
      <c r="L647" s="26">
        <f>VLOOKUP($C647,Demographics!$A$2:$V$2860,7,FALSE)/100</f>
        <v>3.0000000000000001E-3</v>
      </c>
      <c r="M647" s="26">
        <f>VLOOKUP($C647,Demographics!$A$2:$V$2860,8,FALSE)/100</f>
        <v>1.06E-2</v>
      </c>
      <c r="N647" s="26">
        <f>VLOOKUP($C647,Demographics!$A$2:$V$2860,9,FALSE)/100</f>
        <v>0.1011</v>
      </c>
      <c r="O647" s="26">
        <f>VLOOKUP($C647,Demographics!$A$2:$V$2860,10,FALSE)/100</f>
        <v>0.82959999999999989</v>
      </c>
      <c r="P647" s="26">
        <f>VLOOKUP($C647,Demographics!$A$2:$V$2860,11,FALSE)/100</f>
        <v>3.7699999999999997E-2</v>
      </c>
      <c r="Q647" s="26">
        <f>VLOOKUP($C647,Demographics!$A$2:$V$2860,12,FALSE)/100</f>
        <v>0.54600000000000004</v>
      </c>
      <c r="R647" s="26">
        <f>VLOOKUP($C647,Demographics!$A$2:$V$2860,13,FALSE)/100</f>
        <v>0.45399999999999996</v>
      </c>
      <c r="S647" s="26">
        <f>VLOOKUP($C647,Demographics!$A$2:$V$2860,14,FALSE)/100</f>
        <v>0</v>
      </c>
      <c r="T647" s="26">
        <f>VLOOKUP($C647,Demographics!$A$2:$V$2860,15,FALSE)/100</f>
        <v>6.5000000000000006E-3</v>
      </c>
      <c r="U647" s="26">
        <f>VLOOKUP($C647,Demographics!$A$2:$V$2860,16,FALSE)/100</f>
        <v>8.900000000000001E-2</v>
      </c>
      <c r="V647" s="26">
        <f>VLOOKUP($C647,Demographics!$A$2:$V$2860,17,FALSE)/100</f>
        <v>0.38829999999999998</v>
      </c>
      <c r="W647" s="26">
        <f>VLOOKUP($C647,Demographics!$A$2:$V$2860,18,FALSE)/100</f>
        <v>1.29E-2</v>
      </c>
      <c r="X647" s="27">
        <f>VLOOKUP($C647,Demographics!$A$2:$V$2860,19,FALSE)/100</f>
        <v>1.6200000000000003E-2</v>
      </c>
      <c r="Y647" s="68">
        <f>IF(VLOOKUP($C647,MSP_HSPE!$B$2:$F$671,2,0)=0,"",VLOOKUP($C647,MSP_HSPE!$B$2:$F$671,2,0))</f>
        <v>3.2</v>
      </c>
      <c r="Z647" s="69">
        <f>IF(VLOOKUP($C647,MSP_HSPE!$B$2:$F$671,4,0)=0,"",VLOOKUP($C647,MSP_HSPE!$B$2:$F$671,4,0))</f>
        <v>3.1579999999999995</v>
      </c>
      <c r="AA647" s="69" t="str">
        <f>IF(VLOOKUP($C647,EOC!$A$2:$F$1091,2,0)=0,"",VLOOKUP($C647,EOC!$A$2:$F$1091,2,0))</f>
        <v/>
      </c>
      <c r="AB647" s="69" t="str">
        <f>IF(VLOOKUP($C647,EOC!$A$2:$F$1091,4,0)=0,"",VLOOKUP($C647,EOC!$A$2:$F$1091,4,0))</f>
        <v/>
      </c>
      <c r="AC647" s="70">
        <f>IF(VLOOKUP($C647,EOC!$A$2:$F$1091,6,0)=0,"",VLOOKUP($C647,EOC!$A$2:$F$1091,6,0))</f>
        <v>3.012</v>
      </c>
      <c r="AD647" s="65">
        <f>Y647-(Modeling!$H$4+'High Schools'!V84*Modeling!$H$5)</f>
        <v>0.1629125095820152</v>
      </c>
      <c r="AE647" s="66">
        <f>Z647-(Modeling!$I$4+V647*Modeling!$I$5)</f>
        <v>0.15177504028196065</v>
      </c>
      <c r="AF647" s="63"/>
      <c r="AG647" s="62">
        <f>AC647-(Modeling!$K$4+V647*Modeling!$K$5)</f>
        <v>0.3518144667098082</v>
      </c>
      <c r="AH647" s="67">
        <f t="shared" si="20"/>
        <v>0.66650201657378405</v>
      </c>
      <c r="AI647" s="94">
        <f t="shared" si="21"/>
        <v>185</v>
      </c>
    </row>
    <row r="648" spans="1:35" x14ac:dyDescent="0.2">
      <c r="A648" s="36" t="s">
        <v>422</v>
      </c>
      <c r="B648" s="35" t="s">
        <v>335</v>
      </c>
      <c r="C648" s="53">
        <v>2116</v>
      </c>
      <c r="D648" s="28" t="str">
        <f>VLOOKUP($C648,Demographics!$A$2:$V$2860,2,FALSE)</f>
        <v>P</v>
      </c>
      <c r="E648" s="28" t="str">
        <f>VLOOKUP($C648,Demographics!$A$2:$V$2860,3,FALSE)</f>
        <v xml:space="preserve">9-12      </v>
      </c>
      <c r="F648" s="28">
        <f>VLOOKUP($C648,Demographics!$A$2:$V$2860,4,FALSE)</f>
        <v>2091</v>
      </c>
      <c r="G648" s="29">
        <f>VLOOKUP($C648,Demographics!$A$2:$V$2860,20,FALSE)</f>
        <v>18</v>
      </c>
      <c r="H648" s="29">
        <f>VLOOKUP($C648,Demographics!$A$2:$V$2860,21,FALSE)</f>
        <v>12.1</v>
      </c>
      <c r="I648" s="27">
        <f>VLOOKUP($C648,Demographics!$A$2:$V$2860,22,FALSE)/100</f>
        <v>0.51259999999999994</v>
      </c>
      <c r="J648" s="25">
        <f>VLOOKUP($C648,Demographics!$A$2:$V$2860,5,FALSE)/100</f>
        <v>8.1000000000000013E-3</v>
      </c>
      <c r="K648" s="26">
        <f>VLOOKUP($C648,Demographics!$A$2:$V$2860,6,FALSE)/100</f>
        <v>7.7000000000000002E-3</v>
      </c>
      <c r="L648" s="26">
        <f>VLOOKUP($C648,Demographics!$A$2:$V$2860,7,FALSE)/100</f>
        <v>5.0000000000000001E-4</v>
      </c>
      <c r="M648" s="26">
        <f>VLOOKUP($C648,Demographics!$A$2:$V$2860,8,FALSE)/100</f>
        <v>1.15E-2</v>
      </c>
      <c r="N648" s="26">
        <f>VLOOKUP($C648,Demographics!$A$2:$V$2860,9,FALSE)/100</f>
        <v>0.81779999999999997</v>
      </c>
      <c r="O648" s="26">
        <f>VLOOKUP($C648,Demographics!$A$2:$V$2860,10,FALSE)/100</f>
        <v>0.12670000000000001</v>
      </c>
      <c r="P648" s="26">
        <f>VLOOKUP($C648,Demographics!$A$2:$V$2860,11,FALSE)/100</f>
        <v>2.7699999999999999E-2</v>
      </c>
      <c r="Q648" s="26">
        <f>VLOOKUP($C648,Demographics!$A$2:$V$2860,12,FALSE)/100</f>
        <v>0.48109999999999997</v>
      </c>
      <c r="R648" s="26">
        <f>VLOOKUP($C648,Demographics!$A$2:$V$2860,13,FALSE)/100</f>
        <v>0.51890000000000003</v>
      </c>
      <c r="S648" s="26">
        <f>VLOOKUP($C648,Demographics!$A$2:$V$2860,14,FALSE)/100</f>
        <v>0.20100000000000001</v>
      </c>
      <c r="T648" s="26">
        <f>VLOOKUP($C648,Demographics!$A$2:$V$2860,15,FALSE)/100</f>
        <v>0.15439999999999998</v>
      </c>
      <c r="U648" s="26">
        <f>VLOOKUP($C648,Demographics!$A$2:$V$2860,16,FALSE)/100</f>
        <v>9.69E-2</v>
      </c>
      <c r="V648" s="26">
        <f>VLOOKUP($C648,Demographics!$A$2:$V$2860,17,FALSE)/100</f>
        <v>0.79790000000000005</v>
      </c>
      <c r="W648" s="26">
        <f>VLOOKUP($C648,Demographics!$A$2:$V$2860,18,FALSE)/100</f>
        <v>9.7000000000000003E-3</v>
      </c>
      <c r="X648" s="27">
        <f>VLOOKUP($C648,Demographics!$A$2:$V$2860,19,FALSE)/100</f>
        <v>0</v>
      </c>
      <c r="Y648" s="68">
        <f>IF(VLOOKUP($C648,MSP_HSPE!$B$2:$F$671,2,0)=0,"",VLOOKUP($C648,MSP_HSPE!$B$2:$F$671,2,0))</f>
        <v>2.94</v>
      </c>
      <c r="Z648" s="69">
        <f>IF(VLOOKUP($C648,MSP_HSPE!$B$2:$F$671,4,0)=0,"",VLOOKUP($C648,MSP_HSPE!$B$2:$F$671,4,0))</f>
        <v>2.8160000000000003</v>
      </c>
      <c r="AA648" s="69">
        <f>IF(VLOOKUP($C648,EOC!$A$2:$F$1091,2,0)=0,"",VLOOKUP($C648,EOC!$A$2:$F$1091,2,0))</f>
        <v>1.7940000000000003</v>
      </c>
      <c r="AB648" s="69">
        <f>IF(VLOOKUP($C648,EOC!$A$2:$F$1091,4,0)=0,"",VLOOKUP($C648,EOC!$A$2:$F$1091,4,0))</f>
        <v>2.6549999999999998</v>
      </c>
      <c r="AC648" s="70">
        <f>IF(VLOOKUP($C648,EOC!$A$2:$F$1091,6,0)=0,"",VLOOKUP($C648,EOC!$A$2:$F$1091,6,0))</f>
        <v>2.0839999999999996</v>
      </c>
      <c r="AD648" s="65">
        <f>Y648-(Modeling!$H$4+'High Schools'!V603*Modeling!$H$5)</f>
        <v>-0.3568199658082305</v>
      </c>
      <c r="AE648" s="66">
        <f>Z648-(Modeling!$I$4+V648*Modeling!$I$5)</f>
        <v>0.21983494670409565</v>
      </c>
      <c r="AF648" s="64">
        <f>AA648-(Modeling!$J$4+V648*Modeling!$J$5)</f>
        <v>0.12405383465301956</v>
      </c>
      <c r="AG648" s="62">
        <f>AC648-(Modeling!$K$4+V648*Modeling!$K$5)</f>
        <v>1.8426273121197045E-2</v>
      </c>
      <c r="AH648" s="67">
        <f t="shared" si="20"/>
        <v>5.4950886700817492E-3</v>
      </c>
      <c r="AI648" s="94">
        <f t="shared" si="21"/>
        <v>292</v>
      </c>
    </row>
    <row r="649" spans="1:35" x14ac:dyDescent="0.2">
      <c r="A649" s="36" t="s">
        <v>422</v>
      </c>
      <c r="B649" s="35" t="s">
        <v>390</v>
      </c>
      <c r="C649" s="53">
        <v>3206</v>
      </c>
      <c r="D649" s="28" t="str">
        <f>VLOOKUP($C649,Demographics!$A$2:$V$2860,2,FALSE)</f>
        <v>P</v>
      </c>
      <c r="E649" s="28" t="str">
        <f>VLOOKUP($C649,Demographics!$A$2:$V$2860,3,FALSE)</f>
        <v xml:space="preserve">9-12      </v>
      </c>
      <c r="F649" s="28">
        <f>VLOOKUP($C649,Demographics!$A$2:$V$2860,4,FALSE)</f>
        <v>1973</v>
      </c>
      <c r="G649" s="29">
        <f>VLOOKUP($C649,Demographics!$A$2:$V$2860,20,FALSE)</f>
        <v>17</v>
      </c>
      <c r="H649" s="29">
        <f>VLOOKUP($C649,Demographics!$A$2:$V$2860,21,FALSE)</f>
        <v>12.1</v>
      </c>
      <c r="I649" s="27">
        <f>VLOOKUP($C649,Demographics!$A$2:$V$2860,22,FALSE)/100</f>
        <v>0.38600000000000001</v>
      </c>
      <c r="J649" s="25">
        <f>VLOOKUP($C649,Demographics!$A$2:$V$2860,5,FALSE)/100</f>
        <v>1.5700000000000002E-2</v>
      </c>
      <c r="K649" s="26">
        <f>VLOOKUP($C649,Demographics!$A$2:$V$2860,6,FALSE)/100</f>
        <v>1.1200000000000002E-2</v>
      </c>
      <c r="L649" s="26">
        <f>VLOOKUP($C649,Demographics!$A$2:$V$2860,7,FALSE)/100</f>
        <v>1.5E-3</v>
      </c>
      <c r="M649" s="26">
        <f>VLOOKUP($C649,Demographics!$A$2:$V$2860,8,FALSE)/100</f>
        <v>1.01E-2</v>
      </c>
      <c r="N649" s="26">
        <f>VLOOKUP($C649,Demographics!$A$2:$V$2860,9,FALSE)/100</f>
        <v>0.60360000000000003</v>
      </c>
      <c r="O649" s="26">
        <f>VLOOKUP($C649,Demographics!$A$2:$V$2860,10,FALSE)/100</f>
        <v>0.32640000000000002</v>
      </c>
      <c r="P649" s="26">
        <f>VLOOKUP($C649,Demographics!$A$2:$V$2860,11,FALSE)/100</f>
        <v>3.1400000000000004E-2</v>
      </c>
      <c r="Q649" s="26">
        <f>VLOOKUP($C649,Demographics!$A$2:$V$2860,12,FALSE)/100</f>
        <v>0.49719999999999998</v>
      </c>
      <c r="R649" s="26">
        <f>VLOOKUP($C649,Demographics!$A$2:$V$2860,13,FALSE)/100</f>
        <v>0.50280000000000002</v>
      </c>
      <c r="S649" s="26">
        <f>VLOOKUP($C649,Demographics!$A$2:$V$2860,14,FALSE)/100</f>
        <v>0.15380000000000002</v>
      </c>
      <c r="T649" s="26">
        <f>VLOOKUP($C649,Demographics!$A$2:$V$2860,15,FALSE)/100</f>
        <v>0.10009999999999999</v>
      </c>
      <c r="U649" s="26">
        <f>VLOOKUP($C649,Demographics!$A$2:$V$2860,16,FALSE)/100</f>
        <v>0.1012</v>
      </c>
      <c r="V649" s="26">
        <f>VLOOKUP($C649,Demographics!$A$2:$V$2860,17,FALSE)/100</f>
        <v>0.69</v>
      </c>
      <c r="W649" s="26">
        <f>VLOOKUP($C649,Demographics!$A$2:$V$2860,18,FALSE)/100</f>
        <v>1.3000000000000001E-2</v>
      </c>
      <c r="X649" s="27">
        <f>VLOOKUP($C649,Demographics!$A$2:$V$2860,19,FALSE)/100</f>
        <v>1.1000000000000001E-3</v>
      </c>
      <c r="Y649" s="68">
        <f>IF(VLOOKUP($C649,MSP_HSPE!$B$2:$F$671,2,0)=0,"",VLOOKUP($C649,MSP_HSPE!$B$2:$F$671,2,0))</f>
        <v>3</v>
      </c>
      <c r="Z649" s="69">
        <f>IF(VLOOKUP($C649,MSP_HSPE!$B$2:$F$671,4,0)=0,"",VLOOKUP($C649,MSP_HSPE!$B$2:$F$671,4,0))</f>
        <v>2.89</v>
      </c>
      <c r="AA649" s="69">
        <f>IF(VLOOKUP($C649,EOC!$A$2:$F$1091,2,0)=0,"",VLOOKUP($C649,EOC!$A$2:$F$1091,2,0))</f>
        <v>1.9360000000000002</v>
      </c>
      <c r="AB649" s="69">
        <f>IF(VLOOKUP($C649,EOC!$A$2:$F$1091,4,0)=0,"",VLOOKUP($C649,EOC!$A$2:$F$1091,4,0))</f>
        <v>2.85</v>
      </c>
      <c r="AC649" s="70">
        <f>IF(VLOOKUP($C649,EOC!$A$2:$F$1091,6,0)=0,"",VLOOKUP($C649,EOC!$A$2:$F$1091,6,0))</f>
        <v>2.4090000000000003</v>
      </c>
      <c r="AD649" s="65">
        <f>Y649-(Modeling!$H$4+'High Schools'!V604*Modeling!$H$5)</f>
        <v>-0.37248915293562757</v>
      </c>
      <c r="AE649" s="66">
        <f>Z649-(Modeling!$I$4+V649*Modeling!$I$5)</f>
        <v>0.18581379459728797</v>
      </c>
      <c r="AF649" s="64">
        <f>AA649-(Modeling!$J$4+V649*Modeling!$J$5)</f>
        <v>0.160517570562275</v>
      </c>
      <c r="AG649" s="62">
        <f>AC649-(Modeling!$K$4+V649*Modeling!$K$5)</f>
        <v>0.18678903212561915</v>
      </c>
      <c r="AH649" s="67">
        <f t="shared" si="20"/>
        <v>0.16063124434955456</v>
      </c>
      <c r="AI649" s="94">
        <f t="shared" si="21"/>
        <v>266</v>
      </c>
    </row>
    <row r="650" spans="1:35" x14ac:dyDescent="0.2">
      <c r="A650" s="36" t="s">
        <v>422</v>
      </c>
      <c r="B650" s="35" t="s">
        <v>1319</v>
      </c>
      <c r="C650" s="53">
        <v>5264</v>
      </c>
      <c r="D650" s="28" t="str">
        <f>VLOOKUP($C650,Demographics!$A$2:$V$2860,2,FALSE)</f>
        <v>I</v>
      </c>
      <c r="E650" s="28" t="str">
        <f>VLOOKUP($C650,Demographics!$A$2:$V$2860,3,FALSE)</f>
        <v xml:space="preserve">7-12      </v>
      </c>
      <c r="F650" s="28">
        <f>VLOOKUP($C650,Demographics!$A$2:$V$2860,4,FALSE)</f>
        <v>0</v>
      </c>
      <c r="G650" s="29">
        <f>VLOOKUP($C650,Demographics!$A$2:$V$2860,20,FALSE)</f>
        <v>0</v>
      </c>
      <c r="H650" s="29">
        <f>VLOOKUP($C650,Demographics!$A$2:$V$2860,21,FALSE)</f>
        <v>0</v>
      </c>
      <c r="I650" s="27">
        <f>VLOOKUP($C650,Demographics!$A$2:$V$2860,22,FALSE)/100</f>
        <v>0</v>
      </c>
      <c r="J650" s="25">
        <f>VLOOKUP($C650,Demographics!$A$2:$V$2860,5,FALSE)/100</f>
        <v>0</v>
      </c>
      <c r="K650" s="26">
        <f>VLOOKUP($C650,Demographics!$A$2:$V$2860,6,FALSE)/100</f>
        <v>0</v>
      </c>
      <c r="L650" s="26">
        <f>VLOOKUP($C650,Demographics!$A$2:$V$2860,7,FALSE)/100</f>
        <v>0</v>
      </c>
      <c r="M650" s="26">
        <f>VLOOKUP($C650,Demographics!$A$2:$V$2860,8,FALSE)/100</f>
        <v>0</v>
      </c>
      <c r="N650" s="26">
        <f>VLOOKUP($C650,Demographics!$A$2:$V$2860,9,FALSE)/100</f>
        <v>0</v>
      </c>
      <c r="O650" s="26">
        <f>VLOOKUP($C650,Demographics!$A$2:$V$2860,10,FALSE)/100</f>
        <v>0</v>
      </c>
      <c r="P650" s="26">
        <f>VLOOKUP($C650,Demographics!$A$2:$V$2860,11,FALSE)/100</f>
        <v>0</v>
      </c>
      <c r="Q650" s="26">
        <f>VLOOKUP($C650,Demographics!$A$2:$V$2860,12,FALSE)/100</f>
        <v>0</v>
      </c>
      <c r="R650" s="26">
        <f>VLOOKUP($C650,Demographics!$A$2:$V$2860,13,FALSE)/100</f>
        <v>0</v>
      </c>
      <c r="S650" s="26">
        <f>VLOOKUP($C650,Demographics!$A$2:$V$2860,14,FALSE)/100</f>
        <v>0</v>
      </c>
      <c r="T650" s="26">
        <f>VLOOKUP($C650,Demographics!$A$2:$V$2860,15,FALSE)/100</f>
        <v>0</v>
      </c>
      <c r="U650" s="26">
        <f>VLOOKUP($C650,Demographics!$A$2:$V$2860,16,FALSE)/100</f>
        <v>0.28570000000000001</v>
      </c>
      <c r="V650" s="26">
        <f>VLOOKUP($C650,Demographics!$A$2:$V$2860,17,FALSE)/100</f>
        <v>0</v>
      </c>
      <c r="W650" s="26">
        <f>VLOOKUP($C650,Demographics!$A$2:$V$2860,18,FALSE)/100</f>
        <v>0</v>
      </c>
      <c r="X650" s="27">
        <f>VLOOKUP($C650,Demographics!$A$2:$V$2860,19,FALSE)/100</f>
        <v>0</v>
      </c>
      <c r="Y650" s="68" t="str">
        <f>IF(VLOOKUP($C650,MSP_HSPE!$B$2:$F$671,2,0)=0,"",VLOOKUP($C650,MSP_HSPE!$B$2:$F$671,2,0))</f>
        <v/>
      </c>
      <c r="Z650" s="69" t="str">
        <f>IF(VLOOKUP($C650,MSP_HSPE!$B$2:$F$671,4,0)=0,"",VLOOKUP($C650,MSP_HSPE!$B$2:$F$671,4,0))</f>
        <v/>
      </c>
      <c r="AA650" s="69" t="str">
        <f>IF(VLOOKUP($C650,EOC!$A$2:$F$1091,2,0)=0,"",VLOOKUP($C650,EOC!$A$2:$F$1091,2,0))</f>
        <v/>
      </c>
      <c r="AB650" s="69" t="str">
        <f>IF(VLOOKUP($C650,EOC!$A$2:$F$1091,4,0)=0,"",VLOOKUP($C650,EOC!$A$2:$F$1091,4,0))</f>
        <v/>
      </c>
      <c r="AC650" s="70" t="str">
        <f>IF(VLOOKUP($C650,EOC!$A$2:$F$1091,6,0)=0,"",VLOOKUP($C650,EOC!$A$2:$F$1091,6,0))</f>
        <v/>
      </c>
      <c r="AD650" s="67"/>
      <c r="AE650" s="63"/>
      <c r="AF650" s="63"/>
      <c r="AG650" s="62"/>
      <c r="AH650" s="67" t="str">
        <f t="shared" si="20"/>
        <v/>
      </c>
      <c r="AI650" s="94" t="str">
        <f t="shared" si="21"/>
        <v/>
      </c>
    </row>
    <row r="651" spans="1:35" x14ac:dyDescent="0.2">
      <c r="A651" s="36" t="s">
        <v>422</v>
      </c>
      <c r="B651" s="35" t="s">
        <v>1317</v>
      </c>
      <c r="C651" s="53">
        <v>4093</v>
      </c>
      <c r="D651" s="28" t="str">
        <f>VLOOKUP($C651,Demographics!$A$2:$V$2860,2,FALSE)</f>
        <v>A</v>
      </c>
      <c r="E651" s="28" t="str">
        <f>VLOOKUP($C651,Demographics!$A$2:$V$2860,3,FALSE)</f>
        <v xml:space="preserve">9-12      </v>
      </c>
      <c r="F651" s="28">
        <f>VLOOKUP($C651,Demographics!$A$2:$V$2860,4,FALSE)</f>
        <v>352</v>
      </c>
      <c r="G651" s="29">
        <f>VLOOKUP($C651,Demographics!$A$2:$V$2860,20,FALSE)</f>
        <v>10</v>
      </c>
      <c r="H651" s="29">
        <f>VLOOKUP($C651,Demographics!$A$2:$V$2860,21,FALSE)</f>
        <v>17.100000000000001</v>
      </c>
      <c r="I651" s="27">
        <f>VLOOKUP($C651,Demographics!$A$2:$V$2860,22,FALSE)/100</f>
        <v>0.2432</v>
      </c>
      <c r="J651" s="25">
        <f>VLOOKUP($C651,Demographics!$A$2:$V$2860,5,FALSE)/100</f>
        <v>3.6900000000000002E-2</v>
      </c>
      <c r="K651" s="26">
        <f>VLOOKUP($C651,Demographics!$A$2:$V$2860,6,FALSE)/100</f>
        <v>2.8000000000000004E-3</v>
      </c>
      <c r="L651" s="26">
        <f>VLOOKUP($C651,Demographics!$A$2:$V$2860,7,FALSE)/100</f>
        <v>0</v>
      </c>
      <c r="M651" s="26">
        <f>VLOOKUP($C651,Demographics!$A$2:$V$2860,8,FALSE)/100</f>
        <v>2.2700000000000001E-2</v>
      </c>
      <c r="N651" s="26">
        <f>VLOOKUP($C651,Demographics!$A$2:$V$2860,9,FALSE)/100</f>
        <v>0.76139999999999997</v>
      </c>
      <c r="O651" s="26">
        <f>VLOOKUP($C651,Demographics!$A$2:$V$2860,10,FALSE)/100</f>
        <v>0.15060000000000001</v>
      </c>
      <c r="P651" s="26">
        <f>VLOOKUP($C651,Demographics!$A$2:$V$2860,11,FALSE)/100</f>
        <v>2.5600000000000001E-2</v>
      </c>
      <c r="Q651" s="26">
        <f>VLOOKUP($C651,Demographics!$A$2:$V$2860,12,FALSE)/100</f>
        <v>0.55679999999999996</v>
      </c>
      <c r="R651" s="26">
        <f>VLOOKUP($C651,Demographics!$A$2:$V$2860,13,FALSE)/100</f>
        <v>0.44319999999999998</v>
      </c>
      <c r="S651" s="26">
        <f>VLOOKUP($C651,Demographics!$A$2:$V$2860,14,FALSE)/100</f>
        <v>0.32079999999999997</v>
      </c>
      <c r="T651" s="26">
        <f>VLOOKUP($C651,Demographics!$A$2:$V$2860,15,FALSE)/100</f>
        <v>0.2341</v>
      </c>
      <c r="U651" s="26">
        <f>VLOOKUP($C651,Demographics!$A$2:$V$2860,16,FALSE)/100</f>
        <v>0.11269999999999999</v>
      </c>
      <c r="V651" s="26">
        <f>VLOOKUP($C651,Demographics!$A$2:$V$2860,17,FALSE)/100</f>
        <v>0.92200000000000004</v>
      </c>
      <c r="W651" s="26">
        <f>VLOOKUP($C651,Demographics!$A$2:$V$2860,18,FALSE)/100</f>
        <v>2.8900000000000002E-2</v>
      </c>
      <c r="X651" s="27">
        <f>VLOOKUP($C651,Demographics!$A$2:$V$2860,19,FALSE)/100</f>
        <v>0</v>
      </c>
      <c r="Y651" s="68">
        <f>IF(VLOOKUP($C651,MSP_HSPE!$B$2:$F$671,2,0)=0,"",VLOOKUP($C651,MSP_HSPE!$B$2:$F$671,2,0))</f>
        <v>2.06</v>
      </c>
      <c r="Z651" s="69">
        <f>IF(VLOOKUP($C651,MSP_HSPE!$B$2:$F$671,4,0)=0,"",VLOOKUP($C651,MSP_HSPE!$B$2:$F$671,4,0))</f>
        <v>2.0790000000000002</v>
      </c>
      <c r="AA651" s="69">
        <f>IF(VLOOKUP($C651,EOC!$A$2:$F$1091,2,0)=0,"",VLOOKUP($C651,EOC!$A$2:$F$1091,2,0))</f>
        <v>1.474</v>
      </c>
      <c r="AB651" s="69">
        <f>IF(VLOOKUP($C651,EOC!$A$2:$F$1091,4,0)=0,"",VLOOKUP($C651,EOC!$A$2:$F$1091,4,0))</f>
        <v>2.0710000000000002</v>
      </c>
      <c r="AC651" s="70">
        <f>IF(VLOOKUP($C651,EOC!$A$2:$F$1091,6,0)=0,"",VLOOKUP($C651,EOC!$A$2:$F$1091,6,0))</f>
        <v>1.3740000000000001</v>
      </c>
      <c r="AD651" s="65">
        <f>Y651-(Modeling!$H$4+'High Schools'!V605*Modeling!$H$5)</f>
        <v>-0.68348185842291054</v>
      </c>
      <c r="AE651" s="66">
        <f>Z651-(Modeling!$I$4+V651*Modeling!$I$5)</f>
        <v>-0.39292571153080003</v>
      </c>
      <c r="AF651" s="64">
        <f>AA651-(Modeling!$J$4+V651*Modeling!$J$5)</f>
        <v>-7.4564790243539125E-2</v>
      </c>
      <c r="AG651" s="62">
        <f>AC651-(Modeling!$K$4+V651*Modeling!$K$5)</f>
        <v>-0.51141912439918014</v>
      </c>
      <c r="AH651" s="67">
        <f t="shared" si="20"/>
        <v>-1.6623914845964298</v>
      </c>
      <c r="AI651" s="94">
        <f t="shared" si="21"/>
        <v>441</v>
      </c>
    </row>
    <row r="652" spans="1:35" x14ac:dyDescent="0.2">
      <c r="A652" s="36" t="s">
        <v>422</v>
      </c>
      <c r="B652" s="35" t="s">
        <v>53</v>
      </c>
      <c r="C652" s="53">
        <v>5153</v>
      </c>
      <c r="D652" s="28" t="str">
        <f>VLOOKUP($C652,Demographics!$A$2:$V$2860,2,FALSE)</f>
        <v>A</v>
      </c>
      <c r="E652" s="28" t="str">
        <f>VLOOKUP($C652,Demographics!$A$2:$V$2860,3,FALSE)</f>
        <v xml:space="preserve">6-12      </v>
      </c>
      <c r="F652" s="28">
        <f>VLOOKUP($C652,Demographics!$A$2:$V$2860,4,FALSE)</f>
        <v>109</v>
      </c>
      <c r="G652" s="29">
        <f>VLOOKUP($C652,Demographics!$A$2:$V$2860,20,FALSE)</f>
        <v>4</v>
      </c>
      <c r="H652" s="29">
        <f>VLOOKUP($C652,Demographics!$A$2:$V$2860,21,FALSE)</f>
        <v>19.399999999999999</v>
      </c>
      <c r="I652" s="27">
        <f>VLOOKUP($C652,Demographics!$A$2:$V$2860,22,FALSE)/100</f>
        <v>3.2300000000000002E-2</v>
      </c>
      <c r="J652" s="25">
        <f>VLOOKUP($C652,Demographics!$A$2:$V$2860,5,FALSE)/100</f>
        <v>0</v>
      </c>
      <c r="K652" s="26">
        <f>VLOOKUP($C652,Demographics!$A$2:$V$2860,6,FALSE)/100</f>
        <v>0</v>
      </c>
      <c r="L652" s="26">
        <f>VLOOKUP($C652,Demographics!$A$2:$V$2860,7,FALSE)/100</f>
        <v>0</v>
      </c>
      <c r="M652" s="26">
        <f>VLOOKUP($C652,Demographics!$A$2:$V$2860,8,FALSE)/100</f>
        <v>0</v>
      </c>
      <c r="N652" s="26">
        <f>VLOOKUP($C652,Demographics!$A$2:$V$2860,9,FALSE)/100</f>
        <v>0.51380000000000003</v>
      </c>
      <c r="O652" s="26">
        <f>VLOOKUP($C652,Demographics!$A$2:$V$2860,10,FALSE)/100</f>
        <v>0.42200000000000004</v>
      </c>
      <c r="P652" s="26">
        <f>VLOOKUP($C652,Demographics!$A$2:$V$2860,11,FALSE)/100</f>
        <v>6.4199999999999993E-2</v>
      </c>
      <c r="Q652" s="26">
        <f>VLOOKUP($C652,Demographics!$A$2:$V$2860,12,FALSE)/100</f>
        <v>0.44950000000000001</v>
      </c>
      <c r="R652" s="26">
        <f>VLOOKUP($C652,Demographics!$A$2:$V$2860,13,FALSE)/100</f>
        <v>0.55049999999999999</v>
      </c>
      <c r="S652" s="26">
        <f>VLOOKUP($C652,Demographics!$A$2:$V$2860,14,FALSE)/100</f>
        <v>8.3299999999999999E-2</v>
      </c>
      <c r="T652" s="26">
        <f>VLOOKUP($C652,Demographics!$A$2:$V$2860,15,FALSE)/100</f>
        <v>2.2700000000000001E-2</v>
      </c>
      <c r="U652" s="26">
        <f>VLOOKUP($C652,Demographics!$A$2:$V$2860,16,FALSE)/100</f>
        <v>2.2700000000000001E-2</v>
      </c>
      <c r="V652" s="26">
        <f>VLOOKUP($C652,Demographics!$A$2:$V$2860,17,FALSE)/100</f>
        <v>0.58329999999999993</v>
      </c>
      <c r="W652" s="26">
        <f>VLOOKUP($C652,Demographics!$A$2:$V$2860,18,FALSE)/100</f>
        <v>3.7900000000000003E-2</v>
      </c>
      <c r="X652" s="27">
        <f>VLOOKUP($C652,Demographics!$A$2:$V$2860,19,FALSE)/100</f>
        <v>0</v>
      </c>
      <c r="Y652" s="68">
        <f>IF(VLOOKUP($C652,MSP_HSPE!$B$2:$F$671,2,0)=0,"",VLOOKUP($C652,MSP_HSPE!$B$2:$F$671,2,0))</f>
        <v>2.44</v>
      </c>
      <c r="Z652" s="69">
        <f>IF(VLOOKUP($C652,MSP_HSPE!$B$2:$F$671,4,0)=0,"",VLOOKUP($C652,MSP_HSPE!$B$2:$F$671,4,0))</f>
        <v>2.351</v>
      </c>
      <c r="AA652" s="69">
        <f>IF(VLOOKUP($C652,EOC!$A$2:$F$1091,2,0)=0,"",VLOOKUP($C652,EOC!$A$2:$F$1091,2,0))</f>
        <v>1.8339999999999999</v>
      </c>
      <c r="AB652" s="69">
        <f>IF(VLOOKUP($C652,EOC!$A$2:$F$1091,4,0)=0,"",VLOOKUP($C652,EOC!$A$2:$F$1091,4,0))</f>
        <v>2.9089999999999998</v>
      </c>
      <c r="AC652" s="70">
        <f>IF(VLOOKUP($C652,EOC!$A$2:$F$1091,6,0)=0,"",VLOOKUP($C652,EOC!$A$2:$F$1091,6,0))</f>
        <v>2.2130000000000001</v>
      </c>
      <c r="AD652" s="65">
        <f>Y652-(Modeling!$H$4+'High Schools'!V606*Modeling!$H$5)</f>
        <v>-0.59708749041798503</v>
      </c>
      <c r="AE652" s="66">
        <f>Z652-(Modeling!$I$4+V652*Modeling!$I$5)</f>
        <v>-0.46000601012742326</v>
      </c>
      <c r="AF652" s="64">
        <f>AA652-(Modeling!$J$4+V652*Modeling!$J$5)</f>
        <v>-4.5844981601602885E-2</v>
      </c>
      <c r="AG652" s="62">
        <f>AC652-(Modeling!$K$4+V652*Modeling!$K$5)</f>
        <v>-0.16410618209336336</v>
      </c>
      <c r="AH652" s="67">
        <f t="shared" si="20"/>
        <v>-1.2670446642403745</v>
      </c>
      <c r="AI652" s="94">
        <f t="shared" si="21"/>
        <v>424</v>
      </c>
    </row>
    <row r="653" spans="1:35" x14ac:dyDescent="0.2">
      <c r="A653" s="36" t="s">
        <v>422</v>
      </c>
      <c r="B653" s="35" t="s">
        <v>1318</v>
      </c>
      <c r="C653" s="53">
        <v>5224</v>
      </c>
      <c r="D653" s="28" t="str">
        <f>VLOOKUP($C653,Demographics!$A$2:$V$2860,2,FALSE)</f>
        <v>A</v>
      </c>
      <c r="E653" s="28" t="str">
        <f>VLOOKUP($C653,Demographics!$A$2:$V$2860,3,FALSE)</f>
        <v xml:space="preserve">8-12      </v>
      </c>
      <c r="F653" s="28">
        <f>VLOOKUP($C653,Demographics!$A$2:$V$2860,4,FALSE)</f>
        <v>127</v>
      </c>
      <c r="G653" s="29">
        <f>VLOOKUP($C653,Demographics!$A$2:$V$2860,20,FALSE)</f>
        <v>21</v>
      </c>
      <c r="H653" s="29">
        <f>VLOOKUP($C653,Demographics!$A$2:$V$2860,21,FALSE)</f>
        <v>20.8</v>
      </c>
      <c r="I653" s="27">
        <f>VLOOKUP($C653,Demographics!$A$2:$V$2860,22,FALSE)/100</f>
        <v>1</v>
      </c>
      <c r="J653" s="25">
        <f>VLOOKUP($C653,Demographics!$A$2:$V$2860,5,FALSE)/100</f>
        <v>7.9000000000000008E-3</v>
      </c>
      <c r="K653" s="26">
        <f>VLOOKUP($C653,Demographics!$A$2:$V$2860,6,FALSE)/100</f>
        <v>0</v>
      </c>
      <c r="L653" s="26">
        <f>VLOOKUP($C653,Demographics!$A$2:$V$2860,7,FALSE)/100</f>
        <v>0</v>
      </c>
      <c r="M653" s="26">
        <f>VLOOKUP($C653,Demographics!$A$2:$V$2860,8,FALSE)/100</f>
        <v>3.9399999999999998E-2</v>
      </c>
      <c r="N653" s="26">
        <f>VLOOKUP($C653,Demographics!$A$2:$V$2860,9,FALSE)/100</f>
        <v>0.59060000000000001</v>
      </c>
      <c r="O653" s="26">
        <f>VLOOKUP($C653,Demographics!$A$2:$V$2860,10,FALSE)/100</f>
        <v>0.33069999999999999</v>
      </c>
      <c r="P653" s="26">
        <f>VLOOKUP($C653,Demographics!$A$2:$V$2860,11,FALSE)/100</f>
        <v>3.15E-2</v>
      </c>
      <c r="Q653" s="26">
        <f>VLOOKUP($C653,Demographics!$A$2:$V$2860,12,FALSE)/100</f>
        <v>0.33860000000000001</v>
      </c>
      <c r="R653" s="26">
        <f>VLOOKUP($C653,Demographics!$A$2:$V$2860,13,FALSE)/100</f>
        <v>0.66139999999999999</v>
      </c>
      <c r="S653" s="26">
        <f>VLOOKUP($C653,Demographics!$A$2:$V$2860,14,FALSE)/100</f>
        <v>7.7699999999999991E-2</v>
      </c>
      <c r="T653" s="26">
        <f>VLOOKUP($C653,Demographics!$A$2:$V$2860,15,FALSE)/100</f>
        <v>3.8800000000000001E-2</v>
      </c>
      <c r="U653" s="26">
        <f>VLOOKUP($C653,Demographics!$A$2:$V$2860,16,FALSE)/100</f>
        <v>6.8000000000000005E-2</v>
      </c>
      <c r="V653" s="26">
        <f>VLOOKUP($C653,Demographics!$A$2:$V$2860,17,FALSE)/100</f>
        <v>0.50490000000000002</v>
      </c>
      <c r="W653" s="26">
        <f>VLOOKUP($C653,Demographics!$A$2:$V$2860,18,FALSE)/100</f>
        <v>3.8800000000000001E-2</v>
      </c>
      <c r="X653" s="27">
        <f>VLOOKUP($C653,Demographics!$A$2:$V$2860,19,FALSE)/100</f>
        <v>0</v>
      </c>
      <c r="Y653" s="68" t="str">
        <f>IF(VLOOKUP($C653,MSP_HSPE!$B$2:$F$671,2,0)=0,"",VLOOKUP($C653,MSP_HSPE!$B$2:$F$671,2,0))</f>
        <v/>
      </c>
      <c r="Z653" s="69" t="str">
        <f>IF(VLOOKUP($C653,MSP_HSPE!$B$2:$F$671,4,0)=0,"",VLOOKUP($C653,MSP_HSPE!$B$2:$F$671,4,0))</f>
        <v/>
      </c>
      <c r="AA653" s="69" t="str">
        <f>IF(VLOOKUP($C653,EOC!$A$2:$F$1091,2,0)=0,"",VLOOKUP($C653,EOC!$A$2:$F$1091,2,0))</f>
        <v/>
      </c>
      <c r="AB653" s="69" t="str">
        <f>IF(VLOOKUP($C653,EOC!$A$2:$F$1091,4,0)=0,"",VLOOKUP($C653,EOC!$A$2:$F$1091,4,0))</f>
        <v/>
      </c>
      <c r="AC653" s="70" t="str">
        <f>IF(VLOOKUP($C653,EOC!$A$2:$F$1091,6,0)=0,"",VLOOKUP($C653,EOC!$A$2:$F$1091,6,0))</f>
        <v/>
      </c>
      <c r="AD653" s="67"/>
      <c r="AE653" s="63"/>
      <c r="AF653" s="63"/>
      <c r="AG653" s="62"/>
      <c r="AH653" s="67" t="str">
        <f t="shared" si="20"/>
        <v/>
      </c>
      <c r="AI653" s="94" t="str">
        <f t="shared" si="21"/>
        <v/>
      </c>
    </row>
    <row r="654" spans="1:35" x14ac:dyDescent="0.2">
      <c r="A654" s="36" t="s">
        <v>507</v>
      </c>
      <c r="B654" s="35" t="s">
        <v>659</v>
      </c>
      <c r="C654" s="53">
        <v>1627</v>
      </c>
      <c r="D654" s="28" t="str">
        <f>VLOOKUP($C654,Demographics!$A$2:$V$2860,2,FALSE)</f>
        <v>A</v>
      </c>
      <c r="E654" s="28" t="str">
        <f>VLOOKUP($C654,Demographics!$A$2:$V$2860,3,FALSE)</f>
        <v xml:space="preserve">9-12      </v>
      </c>
      <c r="F654" s="28">
        <f>VLOOKUP($C654,Demographics!$A$2:$V$2860,4,FALSE)</f>
        <v>133</v>
      </c>
      <c r="G654" s="29">
        <f>VLOOKUP($C654,Demographics!$A$2:$V$2860,20,FALSE)</f>
        <v>19</v>
      </c>
      <c r="H654" s="29">
        <f>VLOOKUP($C654,Demographics!$A$2:$V$2860,21,FALSE)</f>
        <v>16.600000000000001</v>
      </c>
      <c r="I654" s="27">
        <f>VLOOKUP($C654,Demographics!$A$2:$V$2860,22,FALSE)/100</f>
        <v>0.57140000000000002</v>
      </c>
      <c r="J654" s="25">
        <f>VLOOKUP($C654,Demographics!$A$2:$V$2860,5,FALSE)/100</f>
        <v>2.2599999999999999E-2</v>
      </c>
      <c r="K654" s="26">
        <f>VLOOKUP($C654,Demographics!$A$2:$V$2860,6,FALSE)/100</f>
        <v>0</v>
      </c>
      <c r="L654" s="26">
        <f>VLOOKUP($C654,Demographics!$A$2:$V$2860,7,FALSE)/100</f>
        <v>0</v>
      </c>
      <c r="M654" s="26">
        <f>VLOOKUP($C654,Demographics!$A$2:$V$2860,8,FALSE)/100</f>
        <v>1.4999999999999999E-2</v>
      </c>
      <c r="N654" s="26">
        <f>VLOOKUP($C654,Demographics!$A$2:$V$2860,9,FALSE)/100</f>
        <v>9.7699999999999995E-2</v>
      </c>
      <c r="O654" s="26">
        <f>VLOOKUP($C654,Demographics!$A$2:$V$2860,10,FALSE)/100</f>
        <v>0.78200000000000003</v>
      </c>
      <c r="P654" s="26">
        <f>VLOOKUP($C654,Demographics!$A$2:$V$2860,11,FALSE)/100</f>
        <v>8.2699999999999996E-2</v>
      </c>
      <c r="Q654" s="26">
        <f>VLOOKUP($C654,Demographics!$A$2:$V$2860,12,FALSE)/100</f>
        <v>0.54139999999999999</v>
      </c>
      <c r="R654" s="26">
        <f>VLOOKUP($C654,Demographics!$A$2:$V$2860,13,FALSE)/100</f>
        <v>0.45860000000000001</v>
      </c>
      <c r="S654" s="26">
        <f>VLOOKUP($C654,Demographics!$A$2:$V$2860,14,FALSE)/100</f>
        <v>0</v>
      </c>
      <c r="T654" s="26">
        <f>VLOOKUP($C654,Demographics!$A$2:$V$2860,15,FALSE)/100</f>
        <v>0</v>
      </c>
      <c r="U654" s="26">
        <f>VLOOKUP($C654,Demographics!$A$2:$V$2860,16,FALSE)/100</f>
        <v>0</v>
      </c>
      <c r="V654" s="26">
        <f>VLOOKUP($C654,Demographics!$A$2:$V$2860,17,FALSE)/100</f>
        <v>0.55169999999999997</v>
      </c>
      <c r="W654" s="26">
        <f>VLOOKUP($C654,Demographics!$A$2:$V$2860,18,FALSE)/100</f>
        <v>6.2100000000000002E-2</v>
      </c>
      <c r="X654" s="27">
        <f>VLOOKUP($C654,Demographics!$A$2:$V$2860,19,FALSE)/100</f>
        <v>0</v>
      </c>
      <c r="Y654" s="68">
        <f>IF(VLOOKUP($C654,MSP_HSPE!$B$2:$F$671,2,0)=0,"",VLOOKUP($C654,MSP_HSPE!$B$2:$F$671,2,0))</f>
        <v>2.58</v>
      </c>
      <c r="Z654" s="69">
        <f>IF(VLOOKUP($C654,MSP_HSPE!$B$2:$F$671,4,0)=0,"",VLOOKUP($C654,MSP_HSPE!$B$2:$F$671,4,0))</f>
        <v>2</v>
      </c>
      <c r="AA654" s="69">
        <f>IF(VLOOKUP($C654,EOC!$A$2:$F$1091,2,0)=0,"",VLOOKUP($C654,EOC!$A$2:$F$1091,2,0))</f>
        <v>1.474</v>
      </c>
      <c r="AB654" s="69" t="str">
        <f>IF(VLOOKUP($C654,EOC!$A$2:$F$1091,4,0)=0,"",VLOOKUP($C654,EOC!$A$2:$F$1091,4,0))</f>
        <v/>
      </c>
      <c r="AC654" s="70">
        <f>IF(VLOOKUP($C654,EOC!$A$2:$F$1091,6,0)=0,"",VLOOKUP($C654,EOC!$A$2:$F$1091,6,0))</f>
        <v>2.15</v>
      </c>
      <c r="AD654" s="65">
        <f>Y654-(Modeling!$H$4+'High Schools'!V544*Modeling!$H$5)</f>
        <v>-0.70533753984049197</v>
      </c>
      <c r="AE654" s="66">
        <f>Z654-(Modeling!$I$4+V654*Modeling!$I$5)</f>
        <v>-0.842641491189287</v>
      </c>
      <c r="AF654" s="64">
        <f>AA654-(Modeling!$J$4+V654*Modeling!$J$5)</f>
        <v>-0.43675272900908668</v>
      </c>
      <c r="AG654" s="62">
        <f>AC654-(Modeling!$K$4+V654*Modeling!$K$5)</f>
        <v>-0.27297955387705475</v>
      </c>
      <c r="AH654" s="67">
        <f t="shared" si="20"/>
        <v>-2.2577113139159204</v>
      </c>
      <c r="AI654" s="94">
        <f t="shared" si="21"/>
        <v>455</v>
      </c>
    </row>
    <row r="655" spans="1:35" x14ac:dyDescent="0.2">
      <c r="A655" s="36" t="s">
        <v>507</v>
      </c>
      <c r="B655" s="35" t="s">
        <v>272</v>
      </c>
      <c r="C655" s="53">
        <v>2633</v>
      </c>
      <c r="D655" s="28" t="str">
        <f>VLOOKUP($C655,Demographics!$A$2:$V$2860,2,FALSE)</f>
        <v>P</v>
      </c>
      <c r="E655" s="28" t="str">
        <f>VLOOKUP($C655,Demographics!$A$2:$V$2860,3,FALSE)</f>
        <v xml:space="preserve">10-12     </v>
      </c>
      <c r="F655" s="28">
        <f>VLOOKUP($C655,Demographics!$A$2:$V$2860,4,FALSE)</f>
        <v>1216</v>
      </c>
      <c r="G655" s="29">
        <f>VLOOKUP($C655,Demographics!$A$2:$V$2860,20,FALSE)</f>
        <v>20</v>
      </c>
      <c r="H655" s="29">
        <f>VLOOKUP($C655,Demographics!$A$2:$V$2860,21,FALSE)</f>
        <v>13.4</v>
      </c>
      <c r="I655" s="27">
        <f>VLOOKUP($C655,Demographics!$A$2:$V$2860,22,FALSE)/100</f>
        <v>0.81669999999999998</v>
      </c>
      <c r="J655" s="25">
        <f>VLOOKUP($C655,Demographics!$A$2:$V$2860,5,FALSE)/100</f>
        <v>1.5600000000000001E-2</v>
      </c>
      <c r="K655" s="26">
        <f>VLOOKUP($C655,Demographics!$A$2:$V$2860,6,FALSE)/100</f>
        <v>1.4800000000000001E-2</v>
      </c>
      <c r="L655" s="26">
        <f>VLOOKUP($C655,Demographics!$A$2:$V$2860,7,FALSE)/100</f>
        <v>4.0999999999999995E-3</v>
      </c>
      <c r="M655" s="26">
        <f>VLOOKUP($C655,Demographics!$A$2:$V$2860,8,FALSE)/100</f>
        <v>1.6399999999999998E-2</v>
      </c>
      <c r="N655" s="26">
        <f>VLOOKUP($C655,Demographics!$A$2:$V$2860,9,FALSE)/100</f>
        <v>8.3100000000000007E-2</v>
      </c>
      <c r="O655" s="26">
        <f>VLOOKUP($C655,Demographics!$A$2:$V$2860,10,FALSE)/100</f>
        <v>0.8125</v>
      </c>
      <c r="P655" s="26">
        <f>VLOOKUP($C655,Demographics!$A$2:$V$2860,11,FALSE)/100</f>
        <v>5.3499999999999999E-2</v>
      </c>
      <c r="Q655" s="26">
        <f>VLOOKUP($C655,Demographics!$A$2:$V$2860,12,FALSE)/100</f>
        <v>0.51560000000000006</v>
      </c>
      <c r="R655" s="26">
        <f>VLOOKUP($C655,Demographics!$A$2:$V$2860,13,FALSE)/100</f>
        <v>0.4844</v>
      </c>
      <c r="S655" s="26">
        <f>VLOOKUP($C655,Demographics!$A$2:$V$2860,14,FALSE)/100</f>
        <v>0</v>
      </c>
      <c r="T655" s="26">
        <f>VLOOKUP($C655,Demographics!$A$2:$V$2860,15,FALSE)/100</f>
        <v>6.0999999999999995E-3</v>
      </c>
      <c r="U655" s="26">
        <f>VLOOKUP($C655,Demographics!$A$2:$V$2860,16,FALSE)/100</f>
        <v>0.1066</v>
      </c>
      <c r="V655" s="26">
        <f>VLOOKUP($C655,Demographics!$A$2:$V$2860,17,FALSE)/100</f>
        <v>0.38719999999999999</v>
      </c>
      <c r="W655" s="26">
        <f>VLOOKUP($C655,Demographics!$A$2:$V$2860,18,FALSE)/100</f>
        <v>2.6200000000000001E-2</v>
      </c>
      <c r="X655" s="27">
        <f>VLOOKUP($C655,Demographics!$A$2:$V$2860,19,FALSE)/100</f>
        <v>0</v>
      </c>
      <c r="Y655" s="68">
        <f>IF(VLOOKUP($C655,MSP_HSPE!$B$2:$F$671,2,0)=0,"",VLOOKUP($C655,MSP_HSPE!$B$2:$F$671,2,0))</f>
        <v>3.33</v>
      </c>
      <c r="Z655" s="69">
        <f>IF(VLOOKUP($C655,MSP_HSPE!$B$2:$F$671,4,0)=0,"",VLOOKUP($C655,MSP_HSPE!$B$2:$F$671,4,0))</f>
        <v>3.117</v>
      </c>
      <c r="AA655" s="69">
        <f>IF(VLOOKUP($C655,EOC!$A$2:$F$1091,2,0)=0,"",VLOOKUP($C655,EOC!$A$2:$F$1091,2,0))</f>
        <v>1.6380000000000001</v>
      </c>
      <c r="AB655" s="69">
        <f>IF(VLOOKUP($C655,EOC!$A$2:$F$1091,4,0)=0,"",VLOOKUP($C655,EOC!$A$2:$F$1091,4,0))</f>
        <v>2.5499999999999998</v>
      </c>
      <c r="AC655" s="70">
        <f>IF(VLOOKUP($C655,EOC!$A$2:$F$1091,6,0)=0,"",VLOOKUP($C655,EOC!$A$2:$F$1091,6,0))</f>
        <v>2.9320000000000004</v>
      </c>
      <c r="AD655" s="65">
        <f>Y655-(Modeling!$H$4+'High Schools'!V545*Modeling!$H$5)</f>
        <v>0.28143008361427668</v>
      </c>
      <c r="AE655" s="66">
        <f>Z655-(Modeling!$I$4+V655*Modeling!$I$5)</f>
        <v>0.10967380518170655</v>
      </c>
      <c r="AF655" s="64">
        <f>AA655-(Modeling!$J$4+V655*Modeling!$J$5)</f>
        <v>-0.43364907231703298</v>
      </c>
      <c r="AG655" s="62">
        <f>AC655-(Modeling!$K$4+V655*Modeling!$K$5)</f>
        <v>0.27021760883126245</v>
      </c>
      <c r="AH655" s="67">
        <f t="shared" si="20"/>
        <v>0.2276724253102127</v>
      </c>
      <c r="AI655" s="94">
        <f t="shared" si="21"/>
        <v>258</v>
      </c>
    </row>
    <row r="656" spans="1:35" ht="13.5" thickBot="1" x14ac:dyDescent="0.25">
      <c r="A656" s="51" t="s">
        <v>603</v>
      </c>
      <c r="B656" s="37" t="s">
        <v>541</v>
      </c>
      <c r="C656" s="54">
        <v>2240</v>
      </c>
      <c r="D656" s="30" t="str">
        <f>VLOOKUP($C656,Demographics!$A$2:$V$2860,2,FALSE)</f>
        <v>P</v>
      </c>
      <c r="E656" s="30" t="str">
        <f>VLOOKUP($C656,Demographics!$A$2:$V$2860,3,FALSE)</f>
        <v xml:space="preserve">9-12      </v>
      </c>
      <c r="F656" s="30">
        <f>VLOOKUP($C656,Demographics!$A$2:$V$2860,4,FALSE)</f>
        <v>403</v>
      </c>
      <c r="G656" s="31">
        <f>VLOOKUP($C656,Demographics!$A$2:$V$2860,20,FALSE)</f>
        <v>16</v>
      </c>
      <c r="H656" s="31">
        <f>VLOOKUP($C656,Demographics!$A$2:$V$2860,21,FALSE)</f>
        <v>12.5</v>
      </c>
      <c r="I656" s="32">
        <f>VLOOKUP($C656,Demographics!$A$2:$V$2860,22,FALSE)/100</f>
        <v>0.69230000000000003</v>
      </c>
      <c r="J656" s="33">
        <f>VLOOKUP($C656,Demographics!$A$2:$V$2860,5,FALSE)/100</f>
        <v>4.2199999999999994E-2</v>
      </c>
      <c r="K656" s="34">
        <f>VLOOKUP($C656,Demographics!$A$2:$V$2860,6,FALSE)/100</f>
        <v>5.0000000000000001E-3</v>
      </c>
      <c r="L656" s="34">
        <f>VLOOKUP($C656,Demographics!$A$2:$V$2860,7,FALSE)/100</f>
        <v>0</v>
      </c>
      <c r="M656" s="34">
        <f>VLOOKUP($C656,Demographics!$A$2:$V$2860,8,FALSE)/100</f>
        <v>5.0000000000000001E-3</v>
      </c>
      <c r="N656" s="34">
        <f>VLOOKUP($C656,Demographics!$A$2:$V$2860,9,FALSE)/100</f>
        <v>0.41439999999999999</v>
      </c>
      <c r="O656" s="34">
        <f>VLOOKUP($C656,Demographics!$A$2:$V$2860,10,FALSE)/100</f>
        <v>0.50619999999999998</v>
      </c>
      <c r="P656" s="34">
        <f>VLOOKUP($C656,Demographics!$A$2:$V$2860,11,FALSE)/100</f>
        <v>2.7300000000000001E-2</v>
      </c>
      <c r="Q656" s="34">
        <f>VLOOKUP($C656,Demographics!$A$2:$V$2860,12,FALSE)/100</f>
        <v>0.4839</v>
      </c>
      <c r="R656" s="34">
        <f>VLOOKUP($C656,Demographics!$A$2:$V$2860,13,FALSE)/100</f>
        <v>0.5161</v>
      </c>
      <c r="S656" s="34">
        <f>VLOOKUP($C656,Demographics!$A$2:$V$2860,14,FALSE)/100</f>
        <v>6.0999999999999999E-2</v>
      </c>
      <c r="T656" s="34">
        <f>VLOOKUP($C656,Demographics!$A$2:$V$2860,15,FALSE)/100</f>
        <v>3.9E-2</v>
      </c>
      <c r="U656" s="34">
        <f>VLOOKUP($C656,Demographics!$A$2:$V$2860,16,FALSE)/100</f>
        <v>0.1195</v>
      </c>
      <c r="V656" s="34">
        <f>VLOOKUP($C656,Demographics!$A$2:$V$2860,17,FALSE)/100</f>
        <v>0.47799999999999998</v>
      </c>
      <c r="W656" s="34">
        <f>VLOOKUP($C656,Demographics!$A$2:$V$2860,18,FALSE)/100</f>
        <v>1.2199999999999999E-2</v>
      </c>
      <c r="X656" s="32">
        <f>VLOOKUP($C656,Demographics!$A$2:$V$2860,19,FALSE)/100</f>
        <v>1.2199999999999999E-2</v>
      </c>
      <c r="Y656" s="71">
        <f>IF(VLOOKUP($C656,MSP_HSPE!$B$2:$F$671,2,0)=0,"",VLOOKUP($C656,MSP_HSPE!$B$2:$F$671,2,0))</f>
        <v>2.95</v>
      </c>
      <c r="Z656" s="72">
        <f>IF(VLOOKUP($C656,MSP_HSPE!$B$2:$F$671,4,0)=0,"",VLOOKUP($C656,MSP_HSPE!$B$2:$F$671,4,0))</f>
        <v>3.0179999999999993</v>
      </c>
      <c r="AA656" s="72">
        <f>IF(VLOOKUP($C656,EOC!$A$2:$F$1091,2,0)=0,"",VLOOKUP($C656,EOC!$A$2:$F$1091,2,0))</f>
        <v>1.669</v>
      </c>
      <c r="AB656" s="72">
        <f>IF(VLOOKUP($C656,EOC!$A$2:$F$1091,4,0)=0,"",VLOOKUP($C656,EOC!$A$2:$F$1091,4,0))</f>
        <v>2.742</v>
      </c>
      <c r="AC656" s="73">
        <f>IF(VLOOKUP($C656,EOC!$A$2:$F$1091,6,0)=0,"",VLOOKUP($C656,EOC!$A$2:$F$1091,6,0))</f>
        <v>2.238</v>
      </c>
      <c r="AD656" s="74">
        <f>Y656-(Modeling!$H$4+'High Schools'!V622*Modeling!$H$5)</f>
        <v>0.10065017415454047</v>
      </c>
      <c r="AE656" s="75">
        <f>Z656-(Modeling!$I$4+V656*Modeling!$I$5)</f>
        <v>0.10157575709364375</v>
      </c>
      <c r="AF656" s="78">
        <f>AA656-(Modeling!$J$4+V656*Modeling!$J$5)</f>
        <v>-0.31383820318413624</v>
      </c>
      <c r="AG656" s="76">
        <f>AC656-(Modeling!$K$4+V656*Modeling!$K$5)</f>
        <v>-0.29196903173965039</v>
      </c>
      <c r="AH656" s="77">
        <f t="shared" si="20"/>
        <v>-0.40358130367560241</v>
      </c>
      <c r="AI656" s="95">
        <f t="shared" si="21"/>
        <v>356</v>
      </c>
    </row>
  </sheetData>
  <sortState ref="A3:AI657">
    <sortCondition ref="A3:A657"/>
    <sortCondition ref="B3:B657"/>
  </sortState>
  <mergeCells count="4">
    <mergeCell ref="J1:X1"/>
    <mergeCell ref="Y1:AC1"/>
    <mergeCell ref="AD1:AG1"/>
    <mergeCell ref="D1:I1"/>
  </mergeCells>
  <conditionalFormatting sqref="AH3:AH656">
    <cfRule type="colorScale" priority="4">
      <colorScale>
        <cfvo type="min"/>
        <cfvo type="num" val="0"/>
        <cfvo type="max"/>
        <color rgb="FFF8696B"/>
        <color theme="0"/>
        <color rgb="FF63BE7B"/>
      </colorScale>
    </cfRule>
    <cfRule type="colorScale" priority="5">
      <colorScale>
        <cfvo type="min"/>
        <cfvo type="num" val="0"/>
        <cfvo type="max"/>
        <color rgb="FFFF7128"/>
        <color rgb="FFFFEB84"/>
        <color rgb="FF00B050"/>
      </colorScale>
    </cfRule>
  </conditionalFormatting>
  <conditionalFormatting sqref="AD3:AG656">
    <cfRule type="colorScale" priority="8">
      <colorScale>
        <cfvo type="min"/>
        <cfvo type="num" val="0"/>
        <cfvo type="max"/>
        <color rgb="FFF8696B"/>
        <color theme="0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80"/>
  <sheetViews>
    <sheetView workbookViewId="0">
      <pane ySplit="1" topLeftCell="A2" activePane="bottomLeft" state="frozen"/>
      <selection pane="bottomLeft" activeCell="C2" sqref="C2"/>
    </sheetView>
  </sheetViews>
  <sheetFormatPr defaultRowHeight="12.75" customHeight="1" x14ac:dyDescent="0.2"/>
  <cols>
    <col min="3" max="3" width="9.140625" style="7"/>
    <col min="5" max="19" width="9.140625" style="4"/>
  </cols>
  <sheetData>
    <row r="1" spans="1:22" s="1" customFormat="1" ht="12.75" customHeight="1" x14ac:dyDescent="0.2">
      <c r="A1" s="1" t="s">
        <v>668</v>
      </c>
      <c r="B1" s="1" t="s">
        <v>523</v>
      </c>
      <c r="C1" s="6" t="s">
        <v>445</v>
      </c>
      <c r="D1" s="1" t="s">
        <v>742</v>
      </c>
      <c r="E1" s="3" t="s">
        <v>644</v>
      </c>
      <c r="F1" s="3" t="s">
        <v>568</v>
      </c>
      <c r="G1" s="3" t="s">
        <v>748</v>
      </c>
      <c r="H1" s="3" t="s">
        <v>707</v>
      </c>
      <c r="I1" s="3" t="s">
        <v>712</v>
      </c>
      <c r="J1" s="3" t="s">
        <v>185</v>
      </c>
      <c r="K1" s="3" t="s">
        <v>95</v>
      </c>
      <c r="L1" s="3" t="s">
        <v>291</v>
      </c>
      <c r="M1" s="3" t="s">
        <v>397</v>
      </c>
      <c r="N1" s="3" t="s">
        <v>341</v>
      </c>
      <c r="O1" s="3" t="s">
        <v>347</v>
      </c>
      <c r="P1" s="3" t="s">
        <v>18</v>
      </c>
      <c r="Q1" s="3" t="s">
        <v>223</v>
      </c>
      <c r="R1" s="3" t="s">
        <v>58</v>
      </c>
      <c r="S1" s="3" t="s">
        <v>426</v>
      </c>
      <c r="T1" s="1" t="s">
        <v>204</v>
      </c>
      <c r="U1" s="1" t="s">
        <v>50</v>
      </c>
      <c r="V1" s="1" t="s">
        <v>140</v>
      </c>
    </row>
    <row r="2" spans="1:22" ht="12.75" customHeight="1" x14ac:dyDescent="0.2">
      <c r="A2" s="2">
        <v>1500</v>
      </c>
      <c r="B2" t="s">
        <v>290</v>
      </c>
      <c r="C2" s="7" t="s">
        <v>269</v>
      </c>
      <c r="D2">
        <v>37</v>
      </c>
      <c r="E2" s="4">
        <v>10.81</v>
      </c>
      <c r="F2" s="4">
        <v>0</v>
      </c>
      <c r="G2" s="4">
        <v>0</v>
      </c>
      <c r="H2" s="4">
        <v>0</v>
      </c>
      <c r="I2" s="4">
        <v>24.32</v>
      </c>
      <c r="J2" s="4">
        <v>51.35</v>
      </c>
      <c r="K2" s="4">
        <v>13.51</v>
      </c>
      <c r="L2" s="4">
        <v>67.569999999999993</v>
      </c>
      <c r="M2" s="4">
        <v>32.43</v>
      </c>
      <c r="N2" s="4">
        <v>0</v>
      </c>
      <c r="O2" s="4">
        <v>2.7</v>
      </c>
      <c r="P2" s="4">
        <v>29.73</v>
      </c>
      <c r="Q2" s="4">
        <v>59.46</v>
      </c>
      <c r="R2" s="4">
        <v>2.7</v>
      </c>
      <c r="S2" s="4">
        <v>0</v>
      </c>
      <c r="T2">
        <v>19</v>
      </c>
      <c r="U2">
        <v>19.2</v>
      </c>
      <c r="V2">
        <v>50</v>
      </c>
    </row>
    <row r="3" spans="1:22" ht="12.75" customHeight="1" x14ac:dyDescent="0.2">
      <c r="A3" s="2">
        <v>1502</v>
      </c>
      <c r="B3" t="s">
        <v>290</v>
      </c>
      <c r="C3" s="7" t="s">
        <v>120</v>
      </c>
      <c r="D3">
        <v>86</v>
      </c>
      <c r="E3" s="4">
        <v>6.98</v>
      </c>
      <c r="F3" s="4">
        <v>1.1599999999999999</v>
      </c>
      <c r="G3" s="4">
        <v>0</v>
      </c>
      <c r="H3" s="4">
        <v>0</v>
      </c>
      <c r="I3" s="4">
        <v>8.14</v>
      </c>
      <c r="J3" s="4">
        <v>80.23</v>
      </c>
      <c r="K3" s="4">
        <v>3.49</v>
      </c>
      <c r="L3" s="4">
        <v>53.49</v>
      </c>
      <c r="M3" s="4">
        <v>46.51</v>
      </c>
      <c r="N3" s="4">
        <v>0</v>
      </c>
      <c r="O3" s="4">
        <v>4.55</v>
      </c>
      <c r="P3" s="4">
        <v>17.27</v>
      </c>
      <c r="Q3" s="4">
        <v>38.18</v>
      </c>
      <c r="R3" s="4">
        <v>7.27</v>
      </c>
      <c r="S3" s="4">
        <v>0</v>
      </c>
      <c r="T3">
        <v>10</v>
      </c>
      <c r="U3">
        <v>13.1</v>
      </c>
      <c r="V3">
        <v>77.78</v>
      </c>
    </row>
    <row r="4" spans="1:22" ht="12.75" customHeight="1" x14ac:dyDescent="0.2">
      <c r="A4" s="2">
        <v>1503</v>
      </c>
      <c r="B4" t="s">
        <v>284</v>
      </c>
      <c r="C4" s="7" t="s">
        <v>269</v>
      </c>
      <c r="D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U4">
        <v>0</v>
      </c>
    </row>
    <row r="5" spans="1:22" ht="12.75" customHeight="1" x14ac:dyDescent="0.2">
      <c r="A5" s="2">
        <v>1506</v>
      </c>
      <c r="B5" t="s">
        <v>290</v>
      </c>
      <c r="C5" s="7" t="s">
        <v>269</v>
      </c>
      <c r="D5">
        <v>60</v>
      </c>
      <c r="E5" s="4">
        <v>0</v>
      </c>
      <c r="F5" s="4">
        <v>0</v>
      </c>
      <c r="G5" s="4">
        <v>0</v>
      </c>
      <c r="H5" s="4">
        <v>0</v>
      </c>
      <c r="I5" s="4">
        <v>86.67</v>
      </c>
      <c r="J5" s="4">
        <v>13.33</v>
      </c>
      <c r="K5" s="4">
        <v>0</v>
      </c>
      <c r="L5" s="4">
        <v>61.67</v>
      </c>
      <c r="M5" s="4">
        <v>38.33</v>
      </c>
      <c r="N5" s="4">
        <v>11.76</v>
      </c>
      <c r="O5" s="4">
        <v>14.71</v>
      </c>
      <c r="P5" s="4">
        <v>2.94</v>
      </c>
      <c r="Q5" s="4">
        <v>95.59</v>
      </c>
      <c r="R5" s="4">
        <v>1.47</v>
      </c>
      <c r="S5" s="4">
        <v>0</v>
      </c>
      <c r="T5">
        <v>12</v>
      </c>
      <c r="U5">
        <v>17.2</v>
      </c>
      <c r="V5">
        <v>40</v>
      </c>
    </row>
    <row r="6" spans="1:22" ht="12.75" customHeight="1" x14ac:dyDescent="0.2">
      <c r="A6" s="2">
        <v>1508</v>
      </c>
      <c r="B6" t="s">
        <v>290</v>
      </c>
      <c r="C6" s="7" t="s">
        <v>576</v>
      </c>
      <c r="D6">
        <v>210</v>
      </c>
      <c r="E6" s="4">
        <v>18.57</v>
      </c>
      <c r="F6" s="4">
        <v>0</v>
      </c>
      <c r="G6" s="4">
        <v>0</v>
      </c>
      <c r="H6" s="4">
        <v>0</v>
      </c>
      <c r="I6" s="4">
        <v>75.709999999999994</v>
      </c>
      <c r="J6" s="4">
        <v>5.24</v>
      </c>
      <c r="K6" s="4">
        <v>0.48</v>
      </c>
      <c r="L6" s="4">
        <v>59.52</v>
      </c>
      <c r="M6" s="4">
        <v>40.479999999999997</v>
      </c>
      <c r="N6" s="4">
        <v>22.49</v>
      </c>
      <c r="O6" s="4">
        <v>11.24</v>
      </c>
      <c r="P6" s="4">
        <v>1.2</v>
      </c>
      <c r="Q6" s="4">
        <v>98.39</v>
      </c>
      <c r="R6" s="4">
        <v>0.8</v>
      </c>
      <c r="S6" s="4">
        <v>0.4</v>
      </c>
      <c r="T6">
        <v>9</v>
      </c>
      <c r="U6">
        <v>14.9</v>
      </c>
      <c r="V6">
        <v>20.83</v>
      </c>
    </row>
    <row r="7" spans="1:22" ht="12.75" customHeight="1" x14ac:dyDescent="0.2">
      <c r="A7" s="2">
        <v>1509</v>
      </c>
      <c r="B7" t="s">
        <v>284</v>
      </c>
      <c r="C7" s="7" t="s">
        <v>237</v>
      </c>
      <c r="D7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U7">
        <v>0</v>
      </c>
    </row>
    <row r="8" spans="1:22" ht="12.75" customHeight="1" x14ac:dyDescent="0.2">
      <c r="A8" s="2">
        <v>1510</v>
      </c>
      <c r="B8" t="s">
        <v>290</v>
      </c>
      <c r="C8" s="7" t="s">
        <v>697</v>
      </c>
      <c r="D8">
        <v>391</v>
      </c>
      <c r="E8" s="4">
        <v>4.09</v>
      </c>
      <c r="F8" s="4">
        <v>5.88</v>
      </c>
      <c r="G8" s="4">
        <v>1.79</v>
      </c>
      <c r="H8" s="4">
        <v>6.65</v>
      </c>
      <c r="I8" s="4">
        <v>10.23</v>
      </c>
      <c r="J8" s="4">
        <v>63.17</v>
      </c>
      <c r="K8" s="4">
        <v>8.18</v>
      </c>
      <c r="L8" s="4">
        <v>53.2</v>
      </c>
      <c r="M8" s="4">
        <v>46.8</v>
      </c>
      <c r="N8" s="4">
        <v>0</v>
      </c>
      <c r="O8" s="4">
        <v>0</v>
      </c>
      <c r="P8" s="4">
        <v>9</v>
      </c>
      <c r="Q8" s="4">
        <v>49.1</v>
      </c>
      <c r="R8" s="4">
        <v>5.4</v>
      </c>
      <c r="S8" s="4">
        <v>0</v>
      </c>
      <c r="T8">
        <v>23</v>
      </c>
      <c r="U8">
        <v>12.3</v>
      </c>
      <c r="V8">
        <v>58.82</v>
      </c>
    </row>
    <row r="9" spans="1:22" ht="12.75" customHeight="1" x14ac:dyDescent="0.2">
      <c r="A9" s="2">
        <v>1512</v>
      </c>
      <c r="B9" t="s">
        <v>284</v>
      </c>
      <c r="C9" s="7" t="s">
        <v>173</v>
      </c>
      <c r="D9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U9">
        <v>0</v>
      </c>
    </row>
    <row r="10" spans="1:22" ht="12.75" customHeight="1" x14ac:dyDescent="0.2">
      <c r="A10" s="2">
        <v>1514</v>
      </c>
      <c r="B10" t="s">
        <v>505</v>
      </c>
      <c r="C10" s="7" t="s">
        <v>269</v>
      </c>
      <c r="D10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U10">
        <v>22.6</v>
      </c>
      <c r="V10">
        <v>100</v>
      </c>
    </row>
    <row r="11" spans="1:22" ht="12.75" customHeight="1" x14ac:dyDescent="0.2">
      <c r="A11" s="2">
        <v>1515</v>
      </c>
      <c r="B11" t="s">
        <v>290</v>
      </c>
      <c r="C11" s="7" t="s">
        <v>269</v>
      </c>
      <c r="D11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U11">
        <v>0</v>
      </c>
    </row>
    <row r="12" spans="1:22" ht="12.75" customHeight="1" x14ac:dyDescent="0.2">
      <c r="A12" s="2">
        <v>1516</v>
      </c>
      <c r="B12" t="s">
        <v>290</v>
      </c>
      <c r="C12" s="7" t="s">
        <v>269</v>
      </c>
      <c r="D12">
        <v>151</v>
      </c>
      <c r="E12" s="4">
        <v>1.32</v>
      </c>
      <c r="F12" s="4">
        <v>0</v>
      </c>
      <c r="G12" s="4">
        <v>0.66</v>
      </c>
      <c r="H12" s="4">
        <v>1.99</v>
      </c>
      <c r="I12" s="4">
        <v>7.28</v>
      </c>
      <c r="J12" s="4">
        <v>74.17</v>
      </c>
      <c r="K12" s="4">
        <v>14.57</v>
      </c>
      <c r="L12" s="4">
        <v>52.32</v>
      </c>
      <c r="M12" s="4">
        <v>47.68</v>
      </c>
      <c r="N12" s="4">
        <v>0</v>
      </c>
      <c r="O12" s="4">
        <v>0.56999999999999995</v>
      </c>
      <c r="P12" s="4">
        <v>25.71</v>
      </c>
      <c r="Q12" s="4">
        <v>42.86</v>
      </c>
      <c r="R12" s="4">
        <v>0.56999999999999995</v>
      </c>
      <c r="S12" s="4">
        <v>0</v>
      </c>
      <c r="T12">
        <v>5</v>
      </c>
      <c r="U12">
        <v>23.1</v>
      </c>
      <c r="V12">
        <v>25.81</v>
      </c>
    </row>
    <row r="13" spans="1:22" ht="12.75" customHeight="1" x14ac:dyDescent="0.2">
      <c r="A13" s="2">
        <v>1517</v>
      </c>
      <c r="B13" t="s">
        <v>284</v>
      </c>
      <c r="C13" s="7" t="s">
        <v>311</v>
      </c>
      <c r="D13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U13">
        <v>0</v>
      </c>
    </row>
    <row r="14" spans="1:22" ht="12.75" customHeight="1" x14ac:dyDescent="0.2">
      <c r="A14" s="2">
        <v>1518</v>
      </c>
      <c r="B14" t="s">
        <v>290</v>
      </c>
      <c r="C14" s="7" t="s">
        <v>269</v>
      </c>
      <c r="D14">
        <v>45</v>
      </c>
      <c r="E14" s="4">
        <v>0</v>
      </c>
      <c r="F14" s="4">
        <v>0</v>
      </c>
      <c r="G14" s="4">
        <v>0</v>
      </c>
      <c r="H14" s="4">
        <v>0</v>
      </c>
      <c r="I14" s="4">
        <v>13.33</v>
      </c>
      <c r="J14" s="4">
        <v>86.67</v>
      </c>
      <c r="K14" s="4">
        <v>0</v>
      </c>
      <c r="L14" s="4">
        <v>55.56</v>
      </c>
      <c r="M14" s="4">
        <v>44.44</v>
      </c>
      <c r="N14" s="4">
        <v>0</v>
      </c>
      <c r="O14" s="4">
        <v>0</v>
      </c>
      <c r="P14" s="4">
        <v>24.53</v>
      </c>
      <c r="Q14" s="4">
        <v>100</v>
      </c>
      <c r="R14" s="4">
        <v>0</v>
      </c>
      <c r="S14" s="4">
        <v>0</v>
      </c>
      <c r="T14">
        <v>23</v>
      </c>
      <c r="U14">
        <v>13.5</v>
      </c>
      <c r="V14">
        <v>50</v>
      </c>
    </row>
    <row r="15" spans="1:22" ht="12.75" customHeight="1" x14ac:dyDescent="0.2">
      <c r="A15" s="2">
        <v>1519</v>
      </c>
      <c r="B15" t="s">
        <v>290</v>
      </c>
      <c r="C15" s="7" t="s">
        <v>269</v>
      </c>
      <c r="D15">
        <v>56</v>
      </c>
      <c r="E15" s="4">
        <v>1.79</v>
      </c>
      <c r="F15" s="4">
        <v>5.36</v>
      </c>
      <c r="G15" s="4">
        <v>0</v>
      </c>
      <c r="H15" s="4">
        <v>1.79</v>
      </c>
      <c r="I15" s="4">
        <v>7.14</v>
      </c>
      <c r="J15" s="4">
        <v>80.36</v>
      </c>
      <c r="K15" s="4">
        <v>3.57</v>
      </c>
      <c r="L15" s="4">
        <v>48.21</v>
      </c>
      <c r="M15" s="4">
        <v>51.79</v>
      </c>
      <c r="N15" s="4">
        <v>0</v>
      </c>
      <c r="O15" s="4">
        <v>1.23</v>
      </c>
      <c r="P15" s="4">
        <v>4.9400000000000004</v>
      </c>
      <c r="Q15" s="4">
        <v>20.99</v>
      </c>
      <c r="R15" s="4">
        <v>8.64</v>
      </c>
      <c r="S15" s="4">
        <v>0</v>
      </c>
      <c r="U15">
        <v>0</v>
      </c>
    </row>
    <row r="16" spans="1:22" ht="12.75" customHeight="1" x14ac:dyDescent="0.2">
      <c r="A16" s="2">
        <v>1520</v>
      </c>
      <c r="B16" t="s">
        <v>290</v>
      </c>
      <c r="C16" s="7" t="s">
        <v>620</v>
      </c>
      <c r="D16">
        <v>292</v>
      </c>
      <c r="E16" s="4">
        <v>0.34</v>
      </c>
      <c r="F16" s="4">
        <v>22.95</v>
      </c>
      <c r="G16" s="4">
        <v>0</v>
      </c>
      <c r="H16" s="4">
        <v>2.0499999999999998</v>
      </c>
      <c r="I16" s="4">
        <v>3.42</v>
      </c>
      <c r="J16" s="4">
        <v>58.56</v>
      </c>
      <c r="K16" s="4">
        <v>12.67</v>
      </c>
      <c r="L16" s="4">
        <v>55.82</v>
      </c>
      <c r="M16" s="4">
        <v>44.18</v>
      </c>
      <c r="N16" s="4">
        <v>0</v>
      </c>
      <c r="O16" s="4">
        <v>0</v>
      </c>
      <c r="P16" s="4">
        <v>4.4800000000000004</v>
      </c>
      <c r="Q16" s="4">
        <v>6.21</v>
      </c>
      <c r="R16" s="4">
        <v>8.6199999999999992</v>
      </c>
      <c r="S16" s="4">
        <v>0</v>
      </c>
      <c r="T16">
        <v>15</v>
      </c>
      <c r="U16">
        <v>9.6999999999999993</v>
      </c>
      <c r="V16">
        <v>42.11</v>
      </c>
    </row>
    <row r="17" spans="1:22" ht="12.75" customHeight="1" x14ac:dyDescent="0.2">
      <c r="A17" s="2">
        <v>1523</v>
      </c>
      <c r="B17" t="s">
        <v>505</v>
      </c>
      <c r="C17" s="7" t="s">
        <v>181</v>
      </c>
      <c r="D17">
        <v>15</v>
      </c>
      <c r="E17" s="4">
        <v>20</v>
      </c>
      <c r="F17" s="4">
        <v>0</v>
      </c>
      <c r="G17" s="4">
        <v>0</v>
      </c>
      <c r="H17" s="4">
        <v>6.67</v>
      </c>
      <c r="I17" s="4">
        <v>13.33</v>
      </c>
      <c r="J17" s="4">
        <v>60</v>
      </c>
      <c r="K17" s="4">
        <v>0</v>
      </c>
      <c r="L17" s="4">
        <v>80</v>
      </c>
      <c r="M17" s="4">
        <v>20</v>
      </c>
      <c r="N17" s="4">
        <v>0</v>
      </c>
      <c r="O17" s="4">
        <v>0</v>
      </c>
      <c r="P17" s="4">
        <v>95.65</v>
      </c>
      <c r="Q17" s="4">
        <v>21.74</v>
      </c>
      <c r="R17" s="4">
        <v>0</v>
      </c>
      <c r="S17" s="4">
        <v>0</v>
      </c>
      <c r="U17">
        <v>0</v>
      </c>
    </row>
    <row r="18" spans="1:22" ht="12.75" customHeight="1" x14ac:dyDescent="0.2">
      <c r="A18" s="2">
        <v>1525</v>
      </c>
      <c r="B18" t="s">
        <v>290</v>
      </c>
      <c r="C18" s="7" t="s">
        <v>19</v>
      </c>
      <c r="D18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U18">
        <v>0</v>
      </c>
    </row>
    <row r="19" spans="1:22" ht="12.75" customHeight="1" x14ac:dyDescent="0.2">
      <c r="A19" s="2">
        <v>1527</v>
      </c>
      <c r="B19" t="s">
        <v>290</v>
      </c>
      <c r="C19" s="7" t="s">
        <v>269</v>
      </c>
      <c r="D19">
        <v>8</v>
      </c>
      <c r="E19" s="4">
        <v>0</v>
      </c>
      <c r="F19" s="4">
        <v>12.5</v>
      </c>
      <c r="G19" s="4">
        <v>0</v>
      </c>
      <c r="H19" s="4">
        <v>0</v>
      </c>
      <c r="I19" s="4">
        <v>62.5</v>
      </c>
      <c r="J19" s="4">
        <v>25</v>
      </c>
      <c r="K19" s="4">
        <v>0</v>
      </c>
      <c r="L19" s="4">
        <v>50</v>
      </c>
      <c r="M19" s="4">
        <v>50</v>
      </c>
      <c r="N19" s="4">
        <v>0</v>
      </c>
      <c r="O19" s="4">
        <v>0</v>
      </c>
      <c r="P19" s="4">
        <v>0</v>
      </c>
      <c r="Q19" s="4">
        <v>37.5</v>
      </c>
      <c r="R19" s="4">
        <v>0</v>
      </c>
      <c r="S19" s="4">
        <v>0</v>
      </c>
      <c r="T19">
        <v>0</v>
      </c>
      <c r="U19">
        <v>28.3</v>
      </c>
      <c r="V19">
        <v>15</v>
      </c>
    </row>
    <row r="20" spans="1:22" ht="12.75" customHeight="1" x14ac:dyDescent="0.2">
      <c r="A20" s="2">
        <v>1528</v>
      </c>
      <c r="B20" t="s">
        <v>290</v>
      </c>
      <c r="C20" s="7" t="s">
        <v>269</v>
      </c>
      <c r="D20">
        <v>57</v>
      </c>
      <c r="E20" s="4">
        <v>0</v>
      </c>
      <c r="F20" s="4">
        <v>0</v>
      </c>
      <c r="G20" s="4">
        <v>0</v>
      </c>
      <c r="H20" s="4">
        <v>0</v>
      </c>
      <c r="I20" s="4">
        <v>7.02</v>
      </c>
      <c r="J20" s="4">
        <v>85.96</v>
      </c>
      <c r="K20" s="4">
        <v>7.02</v>
      </c>
      <c r="L20" s="4">
        <v>45.61</v>
      </c>
      <c r="M20" s="4">
        <v>54.39</v>
      </c>
      <c r="N20" s="4">
        <v>0</v>
      </c>
      <c r="O20" s="4">
        <v>0</v>
      </c>
      <c r="P20" s="4">
        <v>21.92</v>
      </c>
      <c r="Q20" s="4">
        <v>56.16</v>
      </c>
      <c r="R20" s="4">
        <v>1.37</v>
      </c>
      <c r="S20" s="4">
        <v>0</v>
      </c>
      <c r="T20">
        <v>29</v>
      </c>
      <c r="U20">
        <v>9.6999999999999993</v>
      </c>
      <c r="V20">
        <v>100</v>
      </c>
    </row>
    <row r="21" spans="1:22" ht="12.75" customHeight="1" x14ac:dyDescent="0.2">
      <c r="A21" s="2">
        <v>1530</v>
      </c>
      <c r="B21" t="s">
        <v>505</v>
      </c>
      <c r="C21" s="7" t="s">
        <v>593</v>
      </c>
      <c r="D21">
        <v>143</v>
      </c>
      <c r="E21" s="4">
        <v>0</v>
      </c>
      <c r="F21" s="4">
        <v>5.59</v>
      </c>
      <c r="G21" s="4">
        <v>0</v>
      </c>
      <c r="H21" s="4">
        <v>2.8</v>
      </c>
      <c r="I21" s="4">
        <v>18.18</v>
      </c>
      <c r="J21" s="4">
        <v>65.03</v>
      </c>
      <c r="K21" s="4">
        <v>8.39</v>
      </c>
      <c r="L21" s="4">
        <v>71.33</v>
      </c>
      <c r="M21" s="4">
        <v>28.67</v>
      </c>
      <c r="N21" s="4">
        <v>0</v>
      </c>
      <c r="O21" s="4">
        <v>0</v>
      </c>
      <c r="P21" s="4">
        <v>100</v>
      </c>
      <c r="Q21" s="4">
        <v>37.14</v>
      </c>
      <c r="R21" s="4">
        <v>0</v>
      </c>
      <c r="S21" s="4">
        <v>2.38</v>
      </c>
      <c r="T21">
        <v>12</v>
      </c>
      <c r="U21">
        <v>15.6</v>
      </c>
      <c r="V21">
        <v>75</v>
      </c>
    </row>
    <row r="22" spans="1:22" ht="12.75" customHeight="1" x14ac:dyDescent="0.2">
      <c r="A22" s="2">
        <v>1533</v>
      </c>
      <c r="B22" t="s">
        <v>288</v>
      </c>
      <c r="C22" s="7" t="s">
        <v>269</v>
      </c>
      <c r="D22"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94.74</v>
      </c>
      <c r="K22" s="4">
        <v>5.26</v>
      </c>
      <c r="L22" s="4">
        <v>31.58</v>
      </c>
      <c r="M22" s="4">
        <v>68.42</v>
      </c>
      <c r="N22" s="4">
        <v>0</v>
      </c>
      <c r="O22" s="4">
        <v>0</v>
      </c>
      <c r="P22" s="4">
        <v>20.83</v>
      </c>
      <c r="Q22" s="4">
        <v>62.5</v>
      </c>
      <c r="R22" s="4">
        <v>54.17</v>
      </c>
      <c r="S22" s="4">
        <v>0</v>
      </c>
      <c r="T22">
        <v>6</v>
      </c>
      <c r="U22">
        <v>12.1</v>
      </c>
      <c r="V22">
        <v>66.67</v>
      </c>
    </row>
    <row r="23" spans="1:22" ht="12.75" customHeight="1" x14ac:dyDescent="0.2">
      <c r="A23" s="2">
        <v>1534</v>
      </c>
      <c r="B23" t="s">
        <v>505</v>
      </c>
      <c r="C23" s="7" t="s">
        <v>576</v>
      </c>
      <c r="D23">
        <v>6</v>
      </c>
      <c r="E23" s="4">
        <v>33.33</v>
      </c>
      <c r="F23" s="4">
        <v>0</v>
      </c>
      <c r="G23" s="4">
        <v>0</v>
      </c>
      <c r="H23" s="4">
        <v>0</v>
      </c>
      <c r="I23" s="4">
        <v>16.670000000000002</v>
      </c>
      <c r="J23" s="4">
        <v>50</v>
      </c>
      <c r="K23" s="4">
        <v>0</v>
      </c>
      <c r="L23" s="4">
        <v>100</v>
      </c>
      <c r="M23" s="4">
        <v>0</v>
      </c>
      <c r="N23" s="4">
        <v>0</v>
      </c>
      <c r="O23" s="4">
        <v>0</v>
      </c>
      <c r="P23" s="4">
        <v>80</v>
      </c>
      <c r="Q23" s="4">
        <v>40</v>
      </c>
      <c r="R23" s="4">
        <v>0</v>
      </c>
      <c r="S23" s="4">
        <v>0</v>
      </c>
      <c r="T23">
        <v>6</v>
      </c>
      <c r="U23">
        <v>1</v>
      </c>
      <c r="V23">
        <v>100</v>
      </c>
    </row>
    <row r="24" spans="1:22" ht="12.75" customHeight="1" x14ac:dyDescent="0.2">
      <c r="A24" s="2">
        <v>1536</v>
      </c>
      <c r="B24" t="s">
        <v>284</v>
      </c>
      <c r="C24" s="7" t="s">
        <v>61</v>
      </c>
      <c r="D2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U24">
        <v>0</v>
      </c>
    </row>
    <row r="25" spans="1:22" ht="12.75" customHeight="1" x14ac:dyDescent="0.2">
      <c r="A25" s="2">
        <v>1537</v>
      </c>
      <c r="B25" t="s">
        <v>301</v>
      </c>
      <c r="C25" s="7" t="s">
        <v>269</v>
      </c>
      <c r="D25">
        <v>247</v>
      </c>
      <c r="E25" s="4">
        <v>2.02</v>
      </c>
      <c r="F25" s="4">
        <v>1.21</v>
      </c>
      <c r="G25" s="4">
        <v>1.21</v>
      </c>
      <c r="H25" s="4">
        <v>7.29</v>
      </c>
      <c r="I25" s="4">
        <v>19.03</v>
      </c>
      <c r="J25" s="4">
        <v>61.94</v>
      </c>
      <c r="K25" s="4">
        <v>7.29</v>
      </c>
      <c r="L25" s="4">
        <v>53.85</v>
      </c>
      <c r="M25" s="4">
        <v>46.15</v>
      </c>
      <c r="N25" s="4">
        <v>1.2</v>
      </c>
      <c r="O25" s="4">
        <v>4.42</v>
      </c>
      <c r="P25" s="4">
        <v>12.85</v>
      </c>
      <c r="Q25" s="4">
        <v>57.43</v>
      </c>
      <c r="R25" s="4">
        <v>0.8</v>
      </c>
      <c r="S25" s="4">
        <v>0</v>
      </c>
      <c r="T25">
        <v>21</v>
      </c>
      <c r="U25">
        <v>13.5</v>
      </c>
      <c r="V25">
        <v>58.33</v>
      </c>
    </row>
    <row r="26" spans="1:22" ht="12.75" customHeight="1" x14ac:dyDescent="0.2">
      <c r="A26" s="2">
        <v>1538</v>
      </c>
      <c r="B26" t="s">
        <v>290</v>
      </c>
      <c r="C26" s="7" t="s">
        <v>19</v>
      </c>
      <c r="D26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U26">
        <v>0</v>
      </c>
    </row>
    <row r="27" spans="1:22" ht="12.75" customHeight="1" x14ac:dyDescent="0.2">
      <c r="A27" s="2">
        <v>1539</v>
      </c>
      <c r="B27" t="s">
        <v>290</v>
      </c>
      <c r="C27" s="7" t="s">
        <v>120</v>
      </c>
      <c r="D27">
        <v>101</v>
      </c>
      <c r="E27" s="4">
        <v>0</v>
      </c>
      <c r="F27" s="4">
        <v>3.96</v>
      </c>
      <c r="G27" s="4">
        <v>1.98</v>
      </c>
      <c r="H27" s="4">
        <v>3.96</v>
      </c>
      <c r="I27" s="4">
        <v>19.8</v>
      </c>
      <c r="J27" s="4">
        <v>65.349999999999994</v>
      </c>
      <c r="K27" s="4">
        <v>4.95</v>
      </c>
      <c r="L27" s="4">
        <v>43.56</v>
      </c>
      <c r="M27" s="4">
        <v>56.44</v>
      </c>
      <c r="N27" s="4">
        <v>0</v>
      </c>
      <c r="O27" s="4">
        <v>0</v>
      </c>
      <c r="P27" s="4">
        <v>8.26</v>
      </c>
      <c r="Q27" s="4">
        <v>29.36</v>
      </c>
      <c r="R27" s="4">
        <v>9.17</v>
      </c>
      <c r="S27" s="4">
        <v>0</v>
      </c>
      <c r="U27">
        <v>0</v>
      </c>
    </row>
    <row r="28" spans="1:22" ht="12.75" customHeight="1" x14ac:dyDescent="0.2">
      <c r="A28" s="2">
        <v>1540</v>
      </c>
      <c r="B28" t="s">
        <v>290</v>
      </c>
      <c r="C28" s="7" t="s">
        <v>269</v>
      </c>
      <c r="D28">
        <v>100</v>
      </c>
      <c r="E28" s="4">
        <v>1</v>
      </c>
      <c r="F28" s="4">
        <v>7</v>
      </c>
      <c r="G28" s="4">
        <v>3</v>
      </c>
      <c r="H28" s="4">
        <v>2</v>
      </c>
      <c r="I28" s="4">
        <v>11</v>
      </c>
      <c r="J28" s="4">
        <v>72</v>
      </c>
      <c r="K28" s="4">
        <v>4</v>
      </c>
      <c r="L28" s="4">
        <v>66</v>
      </c>
      <c r="M28" s="4">
        <v>34</v>
      </c>
      <c r="N28" s="4">
        <v>0</v>
      </c>
      <c r="O28" s="4">
        <v>0.95</v>
      </c>
      <c r="P28" s="4">
        <v>26.67</v>
      </c>
      <c r="Q28" s="4">
        <v>31.43</v>
      </c>
      <c r="R28" s="4">
        <v>12.38</v>
      </c>
      <c r="S28" s="4">
        <v>0</v>
      </c>
      <c r="T28">
        <v>8</v>
      </c>
      <c r="U28">
        <v>13</v>
      </c>
      <c r="V28">
        <v>38.46</v>
      </c>
    </row>
    <row r="29" spans="1:22" ht="12.75" customHeight="1" x14ac:dyDescent="0.2">
      <c r="A29" s="2">
        <v>1544</v>
      </c>
      <c r="B29" t="s">
        <v>290</v>
      </c>
      <c r="C29" s="7" t="s">
        <v>269</v>
      </c>
      <c r="D29">
        <v>172</v>
      </c>
      <c r="E29" s="4">
        <v>3.49</v>
      </c>
      <c r="F29" s="4">
        <v>1.1599999999999999</v>
      </c>
      <c r="G29" s="4">
        <v>0.57999999999999996</v>
      </c>
      <c r="H29" s="4">
        <v>1.1599999999999999</v>
      </c>
      <c r="I29" s="4">
        <v>9.8800000000000008</v>
      </c>
      <c r="J29" s="4">
        <v>78.489999999999995</v>
      </c>
      <c r="K29" s="4">
        <v>5.23</v>
      </c>
      <c r="L29" s="4">
        <v>48.26</v>
      </c>
      <c r="M29" s="4">
        <v>51.74</v>
      </c>
      <c r="N29" s="4">
        <v>0</v>
      </c>
      <c r="O29" s="4">
        <v>0</v>
      </c>
      <c r="P29" s="4">
        <v>5.38</v>
      </c>
      <c r="Q29" s="4">
        <v>32.31</v>
      </c>
      <c r="R29" s="4">
        <v>3.85</v>
      </c>
      <c r="S29" s="4">
        <v>0</v>
      </c>
      <c r="T29">
        <v>13</v>
      </c>
      <c r="U29">
        <v>14.8</v>
      </c>
      <c r="V29">
        <v>69.23</v>
      </c>
    </row>
    <row r="30" spans="1:22" ht="12.75" customHeight="1" x14ac:dyDescent="0.2">
      <c r="A30" s="2">
        <v>1545</v>
      </c>
      <c r="B30" t="s">
        <v>284</v>
      </c>
      <c r="C30" s="7" t="s">
        <v>54</v>
      </c>
      <c r="D30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U30">
        <v>0</v>
      </c>
    </row>
    <row r="31" spans="1:22" ht="12.75" customHeight="1" x14ac:dyDescent="0.2">
      <c r="A31" s="2">
        <v>1546</v>
      </c>
      <c r="B31" t="s">
        <v>284</v>
      </c>
      <c r="C31" s="7" t="s">
        <v>620</v>
      </c>
      <c r="D31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U31">
        <v>0</v>
      </c>
    </row>
    <row r="32" spans="1:22" ht="12.75" customHeight="1" x14ac:dyDescent="0.2">
      <c r="A32" s="2">
        <v>1547</v>
      </c>
      <c r="B32" t="s">
        <v>284</v>
      </c>
      <c r="C32" s="7" t="s">
        <v>269</v>
      </c>
      <c r="D32">
        <v>169</v>
      </c>
      <c r="E32" s="4">
        <v>5.33</v>
      </c>
      <c r="F32" s="4">
        <v>13.02</v>
      </c>
      <c r="G32" s="4">
        <v>0</v>
      </c>
      <c r="H32" s="4">
        <v>35.5</v>
      </c>
      <c r="I32" s="4">
        <v>16.57</v>
      </c>
      <c r="J32" s="4">
        <v>27.81</v>
      </c>
      <c r="K32" s="4">
        <v>1.78</v>
      </c>
      <c r="L32" s="4">
        <v>55.62</v>
      </c>
      <c r="M32" s="4">
        <v>44.38</v>
      </c>
      <c r="N32" s="4">
        <v>0.91</v>
      </c>
      <c r="O32" s="4">
        <v>8.68</v>
      </c>
      <c r="P32" s="4">
        <v>15.07</v>
      </c>
      <c r="Q32" s="4">
        <v>58.9</v>
      </c>
      <c r="R32" s="4">
        <v>4.57</v>
      </c>
      <c r="S32" s="4">
        <v>1.83</v>
      </c>
      <c r="T32">
        <v>15</v>
      </c>
      <c r="U32">
        <v>12</v>
      </c>
      <c r="V32">
        <v>90.91</v>
      </c>
    </row>
    <row r="33" spans="1:22" ht="12.75" customHeight="1" x14ac:dyDescent="0.2">
      <c r="A33" s="2">
        <v>1551</v>
      </c>
      <c r="B33" t="s">
        <v>284</v>
      </c>
      <c r="C33" s="7" t="s">
        <v>19</v>
      </c>
      <c r="D33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U33">
        <v>0</v>
      </c>
    </row>
    <row r="34" spans="1:22" ht="12.75" customHeight="1" x14ac:dyDescent="0.2">
      <c r="A34" s="2">
        <v>1552</v>
      </c>
      <c r="B34" t="s">
        <v>284</v>
      </c>
      <c r="C34" s="7" t="s">
        <v>269</v>
      </c>
      <c r="D3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U34">
        <v>0</v>
      </c>
    </row>
    <row r="35" spans="1:22" ht="12.75" customHeight="1" x14ac:dyDescent="0.2">
      <c r="A35" s="2">
        <v>1554</v>
      </c>
      <c r="B35" t="s">
        <v>290</v>
      </c>
      <c r="C35" s="7" t="s">
        <v>269</v>
      </c>
      <c r="D35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U35">
        <v>0</v>
      </c>
    </row>
    <row r="36" spans="1:22" ht="12.75" customHeight="1" x14ac:dyDescent="0.2">
      <c r="A36" s="2">
        <v>1558</v>
      </c>
      <c r="B36" t="s">
        <v>505</v>
      </c>
      <c r="C36" s="7" t="s">
        <v>500</v>
      </c>
      <c r="D36">
        <v>81</v>
      </c>
      <c r="E36" s="4">
        <v>0</v>
      </c>
      <c r="F36" s="4">
        <v>4.9400000000000004</v>
      </c>
      <c r="G36" s="4">
        <v>0</v>
      </c>
      <c r="H36" s="4">
        <v>3.7</v>
      </c>
      <c r="I36" s="4">
        <v>14.81</v>
      </c>
      <c r="J36" s="4">
        <v>69.14</v>
      </c>
      <c r="K36" s="4">
        <v>7.41</v>
      </c>
      <c r="L36" s="4">
        <v>69.14</v>
      </c>
      <c r="M36" s="4">
        <v>30.86</v>
      </c>
      <c r="N36" s="4">
        <v>0</v>
      </c>
      <c r="O36" s="4">
        <v>0</v>
      </c>
      <c r="P36" s="4">
        <v>96.67</v>
      </c>
      <c r="Q36" s="4">
        <v>7.78</v>
      </c>
      <c r="R36" s="4">
        <v>0</v>
      </c>
      <c r="S36" s="4">
        <v>0</v>
      </c>
      <c r="U36">
        <v>0</v>
      </c>
    </row>
    <row r="37" spans="1:22" ht="12.75" customHeight="1" x14ac:dyDescent="0.2">
      <c r="A37" s="2">
        <v>1559</v>
      </c>
      <c r="B37" t="s">
        <v>287</v>
      </c>
      <c r="C37" s="7" t="s">
        <v>697</v>
      </c>
      <c r="D37">
        <v>5</v>
      </c>
      <c r="E37" s="4">
        <v>0</v>
      </c>
      <c r="F37" s="4">
        <v>0</v>
      </c>
      <c r="G37" s="4">
        <v>0</v>
      </c>
      <c r="H37" s="4">
        <v>0</v>
      </c>
      <c r="I37" s="4">
        <v>40</v>
      </c>
      <c r="J37" s="4">
        <v>60</v>
      </c>
      <c r="K37" s="4">
        <v>0</v>
      </c>
      <c r="L37" s="4">
        <v>80</v>
      </c>
      <c r="M37" s="4">
        <v>20</v>
      </c>
      <c r="N37" s="4">
        <v>0</v>
      </c>
      <c r="O37" s="4">
        <v>0</v>
      </c>
      <c r="P37" s="4">
        <v>5.88</v>
      </c>
      <c r="Q37" s="4">
        <v>58.82</v>
      </c>
      <c r="R37" s="4">
        <v>0</v>
      </c>
      <c r="S37" s="4">
        <v>5.88</v>
      </c>
      <c r="U37">
        <v>23.2</v>
      </c>
    </row>
    <row r="38" spans="1:22" ht="12.75" customHeight="1" x14ac:dyDescent="0.2">
      <c r="A38" s="2">
        <v>1560</v>
      </c>
      <c r="B38" t="s">
        <v>284</v>
      </c>
      <c r="C38" s="7" t="s">
        <v>593</v>
      </c>
      <c r="D38">
        <v>24</v>
      </c>
      <c r="E38" s="4">
        <v>0</v>
      </c>
      <c r="F38" s="4">
        <v>0</v>
      </c>
      <c r="G38" s="4">
        <v>8.33</v>
      </c>
      <c r="H38" s="4">
        <v>12.5</v>
      </c>
      <c r="I38" s="4">
        <v>29.17</v>
      </c>
      <c r="J38" s="4">
        <v>41.67</v>
      </c>
      <c r="K38" s="4">
        <v>8.33</v>
      </c>
      <c r="L38" s="4">
        <v>70.83</v>
      </c>
      <c r="M38" s="4">
        <v>29.17</v>
      </c>
      <c r="N38" s="4">
        <v>0</v>
      </c>
      <c r="O38" s="4">
        <v>0</v>
      </c>
      <c r="P38" s="4">
        <v>100</v>
      </c>
      <c r="Q38" s="4">
        <v>12.5</v>
      </c>
      <c r="R38" s="4">
        <v>0</v>
      </c>
      <c r="S38" s="4">
        <v>0</v>
      </c>
      <c r="U38">
        <v>0</v>
      </c>
    </row>
    <row r="39" spans="1:22" ht="12.75" customHeight="1" x14ac:dyDescent="0.2">
      <c r="A39" s="2">
        <v>1562</v>
      </c>
      <c r="B39" t="s">
        <v>290</v>
      </c>
      <c r="C39" s="7" t="s">
        <v>269</v>
      </c>
      <c r="D39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U39">
        <v>0</v>
      </c>
    </row>
    <row r="40" spans="1:22" ht="12.75" customHeight="1" x14ac:dyDescent="0.2">
      <c r="A40" s="2">
        <v>1564</v>
      </c>
      <c r="B40" t="s">
        <v>284</v>
      </c>
      <c r="C40" s="7" t="s">
        <v>593</v>
      </c>
      <c r="D40">
        <v>16</v>
      </c>
      <c r="E40" s="4">
        <v>0</v>
      </c>
      <c r="F40" s="4">
        <v>6.25</v>
      </c>
      <c r="G40" s="4">
        <v>0</v>
      </c>
      <c r="H40" s="4">
        <v>12.5</v>
      </c>
      <c r="I40" s="4">
        <v>18.75</v>
      </c>
      <c r="J40" s="4">
        <v>31.25</v>
      </c>
      <c r="K40" s="4">
        <v>31.25</v>
      </c>
      <c r="L40" s="4">
        <v>87.5</v>
      </c>
      <c r="M40" s="4">
        <v>12.5</v>
      </c>
      <c r="N40" s="4">
        <v>0</v>
      </c>
      <c r="O40" s="4">
        <v>0</v>
      </c>
      <c r="P40" s="4">
        <v>100</v>
      </c>
      <c r="Q40" s="4">
        <v>30.43</v>
      </c>
      <c r="R40" s="4">
        <v>0</v>
      </c>
      <c r="S40" s="4">
        <v>0</v>
      </c>
      <c r="U40">
        <v>0</v>
      </c>
    </row>
    <row r="41" spans="1:22" ht="12.75" customHeight="1" x14ac:dyDescent="0.2">
      <c r="A41" s="2">
        <v>1566</v>
      </c>
      <c r="B41" t="s">
        <v>284</v>
      </c>
      <c r="C41" s="7" t="s">
        <v>593</v>
      </c>
      <c r="D41">
        <v>10</v>
      </c>
      <c r="E41" s="4">
        <v>0</v>
      </c>
      <c r="F41" s="4">
        <v>0</v>
      </c>
      <c r="G41" s="4">
        <v>0</v>
      </c>
      <c r="H41" s="4">
        <v>0</v>
      </c>
      <c r="I41" s="4">
        <v>10</v>
      </c>
      <c r="J41" s="4">
        <v>80</v>
      </c>
      <c r="K41" s="4">
        <v>10</v>
      </c>
      <c r="L41" s="4">
        <v>80</v>
      </c>
      <c r="M41" s="4">
        <v>20</v>
      </c>
      <c r="N41" s="4">
        <v>0</v>
      </c>
      <c r="O41" s="4">
        <v>0</v>
      </c>
      <c r="P41" s="4">
        <v>100</v>
      </c>
      <c r="Q41" s="4">
        <v>75</v>
      </c>
      <c r="R41" s="4">
        <v>0</v>
      </c>
      <c r="S41" s="4">
        <v>0</v>
      </c>
      <c r="T41">
        <v>10</v>
      </c>
      <c r="U41">
        <v>2.8</v>
      </c>
      <c r="V41">
        <v>100</v>
      </c>
    </row>
    <row r="42" spans="1:22" ht="12.75" customHeight="1" x14ac:dyDescent="0.2">
      <c r="A42" s="2">
        <v>1567</v>
      </c>
      <c r="B42" t="s">
        <v>290</v>
      </c>
      <c r="C42" s="7" t="s">
        <v>493</v>
      </c>
      <c r="D42">
        <v>77</v>
      </c>
      <c r="E42" s="4">
        <v>5.19</v>
      </c>
      <c r="F42" s="4">
        <v>0</v>
      </c>
      <c r="G42" s="4">
        <v>0</v>
      </c>
      <c r="H42" s="4">
        <v>3.9</v>
      </c>
      <c r="I42" s="4">
        <v>16.88</v>
      </c>
      <c r="J42" s="4">
        <v>63.64</v>
      </c>
      <c r="K42" s="4">
        <v>10.39</v>
      </c>
      <c r="L42" s="4">
        <v>84.42</v>
      </c>
      <c r="M42" s="4">
        <v>15.58</v>
      </c>
      <c r="N42" s="4">
        <v>0</v>
      </c>
      <c r="O42" s="4">
        <v>0</v>
      </c>
      <c r="P42" s="4">
        <v>25.45</v>
      </c>
      <c r="Q42" s="4">
        <v>85.45</v>
      </c>
      <c r="R42" s="4">
        <v>20</v>
      </c>
      <c r="S42" s="4">
        <v>3.64</v>
      </c>
      <c r="T42">
        <v>5</v>
      </c>
      <c r="U42">
        <v>9</v>
      </c>
      <c r="V42">
        <v>20</v>
      </c>
    </row>
    <row r="43" spans="1:22" ht="12.75" customHeight="1" x14ac:dyDescent="0.2">
      <c r="A43" s="2">
        <v>1570</v>
      </c>
      <c r="B43" t="s">
        <v>505</v>
      </c>
      <c r="C43" s="7" t="s">
        <v>593</v>
      </c>
      <c r="D43">
        <v>44</v>
      </c>
      <c r="E43" s="4">
        <v>0</v>
      </c>
      <c r="F43" s="4">
        <v>2.27</v>
      </c>
      <c r="G43" s="4">
        <v>0</v>
      </c>
      <c r="H43" s="4">
        <v>0</v>
      </c>
      <c r="I43" s="4">
        <v>6.82</v>
      </c>
      <c r="J43" s="4">
        <v>90.91</v>
      </c>
      <c r="K43" s="4">
        <v>0</v>
      </c>
      <c r="L43" s="4">
        <v>54.55</v>
      </c>
      <c r="M43" s="4">
        <v>45.45</v>
      </c>
      <c r="N43" s="4">
        <v>0</v>
      </c>
      <c r="O43" s="4">
        <v>0</v>
      </c>
      <c r="P43" s="4">
        <v>100</v>
      </c>
      <c r="Q43" s="4">
        <v>28.26</v>
      </c>
      <c r="R43" s="4">
        <v>0</v>
      </c>
      <c r="S43" s="4">
        <v>0</v>
      </c>
      <c r="U43">
        <v>0</v>
      </c>
    </row>
    <row r="44" spans="1:22" ht="12.75" customHeight="1" x14ac:dyDescent="0.2">
      <c r="A44" s="2">
        <v>1571</v>
      </c>
      <c r="B44" t="s">
        <v>284</v>
      </c>
      <c r="C44" s="7" t="s">
        <v>155</v>
      </c>
      <c r="D4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U44">
        <v>0</v>
      </c>
    </row>
    <row r="45" spans="1:22" ht="12.75" customHeight="1" x14ac:dyDescent="0.2">
      <c r="A45" s="2">
        <v>1574</v>
      </c>
      <c r="B45" t="s">
        <v>505</v>
      </c>
      <c r="C45" s="7" t="s">
        <v>650</v>
      </c>
      <c r="D45">
        <v>37</v>
      </c>
      <c r="E45" s="4">
        <v>0</v>
      </c>
      <c r="F45" s="4">
        <v>0</v>
      </c>
      <c r="G45" s="4">
        <v>0</v>
      </c>
      <c r="H45" s="4">
        <v>2.7</v>
      </c>
      <c r="I45" s="4">
        <v>18.920000000000002</v>
      </c>
      <c r="J45" s="4">
        <v>72.97</v>
      </c>
      <c r="K45" s="4">
        <v>5.41</v>
      </c>
      <c r="L45" s="4">
        <v>75.680000000000007</v>
      </c>
      <c r="M45" s="4">
        <v>24.32</v>
      </c>
      <c r="N45" s="4">
        <v>0</v>
      </c>
      <c r="O45" s="4">
        <v>0</v>
      </c>
      <c r="P45" s="4">
        <v>100</v>
      </c>
      <c r="Q45" s="4">
        <v>85.96</v>
      </c>
      <c r="R45" s="4">
        <v>0</v>
      </c>
      <c r="S45" s="4">
        <v>0</v>
      </c>
      <c r="T45">
        <v>5</v>
      </c>
      <c r="U45">
        <v>11.9</v>
      </c>
      <c r="V45">
        <v>100</v>
      </c>
    </row>
    <row r="46" spans="1:22" ht="12.75" customHeight="1" x14ac:dyDescent="0.2">
      <c r="A46" s="2">
        <v>1578</v>
      </c>
      <c r="B46" t="s">
        <v>290</v>
      </c>
      <c r="C46" s="7" t="s">
        <v>428</v>
      </c>
      <c r="D46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U46">
        <v>0</v>
      </c>
    </row>
    <row r="47" spans="1:22" ht="12.75" customHeight="1" x14ac:dyDescent="0.2">
      <c r="A47" s="2">
        <v>1579</v>
      </c>
      <c r="B47" t="s">
        <v>290</v>
      </c>
      <c r="C47" s="7" t="s">
        <v>173</v>
      </c>
      <c r="D47">
        <v>504</v>
      </c>
      <c r="E47" s="4">
        <v>0.4</v>
      </c>
      <c r="F47" s="4">
        <v>24.01</v>
      </c>
      <c r="G47" s="4">
        <v>0</v>
      </c>
      <c r="H47" s="4">
        <v>19.05</v>
      </c>
      <c r="I47" s="4">
        <v>5.75</v>
      </c>
      <c r="J47" s="4">
        <v>46.83</v>
      </c>
      <c r="K47" s="4">
        <v>3.97</v>
      </c>
      <c r="L47" s="4">
        <v>50</v>
      </c>
      <c r="M47" s="4">
        <v>50</v>
      </c>
      <c r="N47" s="4">
        <v>0</v>
      </c>
      <c r="O47" s="4">
        <v>6.73</v>
      </c>
      <c r="P47" s="4">
        <v>16.829999999999998</v>
      </c>
      <c r="Q47" s="4">
        <v>34.26</v>
      </c>
      <c r="R47" s="4">
        <v>2.38</v>
      </c>
      <c r="S47" s="4">
        <v>0.2</v>
      </c>
      <c r="T47">
        <v>17</v>
      </c>
      <c r="U47">
        <v>12.3</v>
      </c>
      <c r="V47">
        <v>66.67</v>
      </c>
    </row>
    <row r="48" spans="1:22" ht="12.75" customHeight="1" x14ac:dyDescent="0.2">
      <c r="A48" s="2">
        <v>1585</v>
      </c>
      <c r="B48" t="s">
        <v>505</v>
      </c>
      <c r="C48" s="7" t="s">
        <v>164</v>
      </c>
      <c r="D48">
        <v>45</v>
      </c>
      <c r="E48" s="4">
        <v>0</v>
      </c>
      <c r="F48" s="4">
        <v>17.78</v>
      </c>
      <c r="G48" s="4">
        <v>0</v>
      </c>
      <c r="H48" s="4">
        <v>24.44</v>
      </c>
      <c r="I48" s="4">
        <v>6.67</v>
      </c>
      <c r="J48" s="4">
        <v>51.11</v>
      </c>
      <c r="K48" s="4">
        <v>0</v>
      </c>
      <c r="L48" s="4">
        <v>60</v>
      </c>
      <c r="M48" s="4">
        <v>40</v>
      </c>
      <c r="N48" s="4">
        <v>0</v>
      </c>
      <c r="O48" s="4">
        <v>0</v>
      </c>
      <c r="P48" s="4">
        <v>0</v>
      </c>
      <c r="Q48" s="4">
        <v>60</v>
      </c>
      <c r="R48" s="4">
        <v>0</v>
      </c>
      <c r="S48" s="4">
        <v>0</v>
      </c>
      <c r="T48">
        <v>15</v>
      </c>
      <c r="U48">
        <v>24.9</v>
      </c>
      <c r="V48">
        <v>66.67</v>
      </c>
    </row>
    <row r="49" spans="1:22" ht="12.75" customHeight="1" x14ac:dyDescent="0.2">
      <c r="A49" s="2">
        <v>1589</v>
      </c>
      <c r="B49" t="s">
        <v>284</v>
      </c>
      <c r="C49" s="7" t="s">
        <v>54</v>
      </c>
      <c r="D49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U49">
        <v>0</v>
      </c>
    </row>
    <row r="50" spans="1:22" ht="12.75" customHeight="1" x14ac:dyDescent="0.2">
      <c r="A50" s="2">
        <v>1594</v>
      </c>
      <c r="B50" t="s">
        <v>290</v>
      </c>
      <c r="C50" s="7" t="s">
        <v>181</v>
      </c>
      <c r="D50">
        <v>131</v>
      </c>
      <c r="E50" s="4">
        <v>2.29</v>
      </c>
      <c r="F50" s="4">
        <v>0</v>
      </c>
      <c r="G50" s="4">
        <v>0</v>
      </c>
      <c r="H50" s="4">
        <v>0</v>
      </c>
      <c r="I50" s="4">
        <v>8.4</v>
      </c>
      <c r="J50" s="4">
        <v>82.44</v>
      </c>
      <c r="K50" s="4">
        <v>6.87</v>
      </c>
      <c r="L50" s="4">
        <v>47.33</v>
      </c>
      <c r="M50" s="4">
        <v>52.67</v>
      </c>
      <c r="N50" s="4">
        <v>0</v>
      </c>
      <c r="O50" s="4">
        <v>0</v>
      </c>
      <c r="P50" s="4">
        <v>36.71</v>
      </c>
      <c r="Q50" s="4">
        <v>62.66</v>
      </c>
      <c r="R50" s="4">
        <v>0</v>
      </c>
      <c r="S50" s="4">
        <v>0</v>
      </c>
      <c r="T50">
        <v>13</v>
      </c>
      <c r="U50">
        <v>13.9</v>
      </c>
      <c r="V50">
        <v>60</v>
      </c>
    </row>
    <row r="51" spans="1:22" ht="12.75" customHeight="1" x14ac:dyDescent="0.2">
      <c r="A51" s="2">
        <v>1596</v>
      </c>
      <c r="B51" t="s">
        <v>290</v>
      </c>
      <c r="C51" s="7" t="s">
        <v>576</v>
      </c>
      <c r="D51">
        <v>185</v>
      </c>
      <c r="E51" s="4">
        <v>0</v>
      </c>
      <c r="F51" s="4">
        <v>46.49</v>
      </c>
      <c r="G51" s="4">
        <v>0</v>
      </c>
      <c r="H51" s="4">
        <v>28.65</v>
      </c>
      <c r="I51" s="4">
        <v>21.62</v>
      </c>
      <c r="J51" s="4">
        <v>3.24</v>
      </c>
      <c r="K51" s="4">
        <v>0</v>
      </c>
      <c r="L51" s="4">
        <v>51.35</v>
      </c>
      <c r="M51" s="4">
        <v>48.65</v>
      </c>
      <c r="N51" s="4">
        <v>4.55</v>
      </c>
      <c r="O51" s="4">
        <v>34.71</v>
      </c>
      <c r="P51" s="4">
        <v>1.65</v>
      </c>
      <c r="Q51" s="4">
        <v>94.63</v>
      </c>
      <c r="R51" s="4">
        <v>0.83</v>
      </c>
      <c r="S51" s="4">
        <v>0</v>
      </c>
      <c r="T51">
        <v>9</v>
      </c>
      <c r="U51">
        <v>12.7</v>
      </c>
      <c r="V51">
        <v>90</v>
      </c>
    </row>
    <row r="52" spans="1:22" ht="12.75" customHeight="1" x14ac:dyDescent="0.2">
      <c r="A52" s="2">
        <v>1597</v>
      </c>
      <c r="B52" t="s">
        <v>290</v>
      </c>
      <c r="C52" s="7" t="s">
        <v>650</v>
      </c>
      <c r="D52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U52">
        <v>0</v>
      </c>
    </row>
    <row r="53" spans="1:22" ht="12.75" customHeight="1" x14ac:dyDescent="0.2">
      <c r="A53" s="2">
        <v>1602</v>
      </c>
      <c r="B53" t="s">
        <v>290</v>
      </c>
      <c r="C53" s="7" t="s">
        <v>269</v>
      </c>
      <c r="D53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U53">
        <v>0</v>
      </c>
    </row>
    <row r="54" spans="1:22" ht="12.75" customHeight="1" x14ac:dyDescent="0.2">
      <c r="A54" s="2">
        <v>1603</v>
      </c>
      <c r="B54" t="s">
        <v>290</v>
      </c>
      <c r="C54" s="7" t="s">
        <v>520</v>
      </c>
      <c r="D54"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100</v>
      </c>
      <c r="K54" s="4">
        <v>0</v>
      </c>
      <c r="L54" s="4">
        <v>0</v>
      </c>
      <c r="M54" s="4">
        <v>100</v>
      </c>
      <c r="N54" s="4">
        <v>0</v>
      </c>
      <c r="O54" s="4">
        <v>0</v>
      </c>
      <c r="P54" s="4">
        <v>0</v>
      </c>
      <c r="Q54" s="4">
        <v>100</v>
      </c>
      <c r="R54" s="4">
        <v>0</v>
      </c>
      <c r="S54" s="4">
        <v>0</v>
      </c>
      <c r="U54">
        <v>0</v>
      </c>
    </row>
    <row r="55" spans="1:22" ht="12.75" customHeight="1" x14ac:dyDescent="0.2">
      <c r="A55" s="2">
        <v>1604</v>
      </c>
      <c r="B55" t="s">
        <v>288</v>
      </c>
      <c r="C55" s="7" t="s">
        <v>120</v>
      </c>
      <c r="D55"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100</v>
      </c>
      <c r="K55" s="4">
        <v>0</v>
      </c>
      <c r="L55" s="4">
        <v>50</v>
      </c>
      <c r="M55" s="4">
        <v>50</v>
      </c>
      <c r="N55" s="4">
        <v>0</v>
      </c>
      <c r="O55" s="4">
        <v>0</v>
      </c>
      <c r="P55" s="4">
        <v>100</v>
      </c>
      <c r="Q55" s="4">
        <v>66.67</v>
      </c>
      <c r="R55" s="4">
        <v>0</v>
      </c>
      <c r="S55" s="4">
        <v>0</v>
      </c>
      <c r="U55">
        <v>0</v>
      </c>
    </row>
    <row r="56" spans="1:22" ht="12.75" customHeight="1" x14ac:dyDescent="0.2">
      <c r="A56" s="2">
        <v>1605</v>
      </c>
      <c r="B56" t="s">
        <v>290</v>
      </c>
      <c r="C56" s="7" t="s">
        <v>19</v>
      </c>
      <c r="D56"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80</v>
      </c>
      <c r="K56" s="4">
        <v>20</v>
      </c>
      <c r="L56" s="4">
        <v>0</v>
      </c>
      <c r="M56" s="4">
        <v>100</v>
      </c>
      <c r="N56" s="4">
        <v>0</v>
      </c>
      <c r="O56" s="4">
        <v>0</v>
      </c>
      <c r="P56" s="4">
        <v>8.33</v>
      </c>
      <c r="Q56" s="4">
        <v>58.33</v>
      </c>
      <c r="R56" s="4">
        <v>0</v>
      </c>
      <c r="S56" s="4">
        <v>0</v>
      </c>
      <c r="T56">
        <v>5</v>
      </c>
      <c r="U56">
        <v>10</v>
      </c>
      <c r="V56">
        <v>100</v>
      </c>
    </row>
    <row r="57" spans="1:22" ht="12.75" customHeight="1" x14ac:dyDescent="0.2">
      <c r="A57" s="2">
        <v>1612</v>
      </c>
      <c r="B57" t="s">
        <v>290</v>
      </c>
      <c r="C57" s="7" t="s">
        <v>269</v>
      </c>
      <c r="D57">
        <v>74</v>
      </c>
      <c r="E57" s="4">
        <v>1.35</v>
      </c>
      <c r="F57" s="4">
        <v>0</v>
      </c>
      <c r="G57" s="4">
        <v>0</v>
      </c>
      <c r="H57" s="4">
        <v>2.7</v>
      </c>
      <c r="I57" s="4">
        <v>32.43</v>
      </c>
      <c r="J57" s="4">
        <v>62.16</v>
      </c>
      <c r="K57" s="4">
        <v>1.35</v>
      </c>
      <c r="L57" s="4">
        <v>50</v>
      </c>
      <c r="M57" s="4">
        <v>50</v>
      </c>
      <c r="N57" s="4">
        <v>3.85</v>
      </c>
      <c r="O57" s="4">
        <v>4.8099999999999996</v>
      </c>
      <c r="P57" s="4">
        <v>6.73</v>
      </c>
      <c r="Q57" s="4">
        <v>40.380000000000003</v>
      </c>
      <c r="R57" s="4">
        <v>0.96</v>
      </c>
      <c r="S57" s="4">
        <v>0</v>
      </c>
      <c r="U57">
        <v>0</v>
      </c>
    </row>
    <row r="58" spans="1:22" ht="12.75" customHeight="1" x14ac:dyDescent="0.2">
      <c r="A58" s="2">
        <v>1613</v>
      </c>
      <c r="B58" t="s">
        <v>290</v>
      </c>
      <c r="C58" s="7" t="s">
        <v>269</v>
      </c>
      <c r="D58">
        <v>240</v>
      </c>
      <c r="E58" s="4">
        <v>1.25</v>
      </c>
      <c r="F58" s="4">
        <v>0</v>
      </c>
      <c r="G58" s="4">
        <v>0</v>
      </c>
      <c r="H58" s="4">
        <v>0.42</v>
      </c>
      <c r="I58" s="4">
        <v>55</v>
      </c>
      <c r="J58" s="4">
        <v>42.92</v>
      </c>
      <c r="K58" s="4">
        <v>0.42</v>
      </c>
      <c r="L58" s="4">
        <v>46.25</v>
      </c>
      <c r="M58" s="4">
        <v>53.75</v>
      </c>
      <c r="N58" s="4">
        <v>22.09</v>
      </c>
      <c r="O58" s="4">
        <v>13.25</v>
      </c>
      <c r="P58" s="4">
        <v>4.0199999999999996</v>
      </c>
      <c r="Q58" s="4">
        <v>73.09</v>
      </c>
      <c r="R58" s="4">
        <v>3.61</v>
      </c>
      <c r="S58" s="4">
        <v>0</v>
      </c>
      <c r="T58">
        <v>17</v>
      </c>
      <c r="U58">
        <v>15.7</v>
      </c>
      <c r="V58">
        <v>64.290000000000006</v>
      </c>
    </row>
    <row r="59" spans="1:22" ht="12.75" customHeight="1" x14ac:dyDescent="0.2">
      <c r="A59" s="2">
        <v>1616</v>
      </c>
      <c r="B59" t="s">
        <v>290</v>
      </c>
      <c r="C59" s="7" t="s">
        <v>387</v>
      </c>
      <c r="D59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U59">
        <v>0</v>
      </c>
    </row>
    <row r="60" spans="1:22" ht="12.75" customHeight="1" x14ac:dyDescent="0.2">
      <c r="A60" s="2">
        <v>1617</v>
      </c>
      <c r="B60" t="s">
        <v>290</v>
      </c>
      <c r="C60" s="7" t="s">
        <v>120</v>
      </c>
      <c r="D60">
        <v>147</v>
      </c>
      <c r="E60" s="4">
        <v>0.68</v>
      </c>
      <c r="F60" s="4">
        <v>0</v>
      </c>
      <c r="G60" s="4">
        <v>0</v>
      </c>
      <c r="H60" s="4">
        <v>0</v>
      </c>
      <c r="I60" s="4">
        <v>6.12</v>
      </c>
      <c r="J60" s="4">
        <v>88.44</v>
      </c>
      <c r="K60" s="4">
        <v>4.76</v>
      </c>
      <c r="L60" s="4">
        <v>51.7</v>
      </c>
      <c r="M60" s="4">
        <v>48.3</v>
      </c>
      <c r="N60" s="4">
        <v>0</v>
      </c>
      <c r="O60" s="4">
        <v>0</v>
      </c>
      <c r="P60" s="4">
        <v>22.84</v>
      </c>
      <c r="Q60" s="4">
        <v>59.88</v>
      </c>
      <c r="R60" s="4">
        <v>1.23</v>
      </c>
      <c r="S60" s="4">
        <v>0</v>
      </c>
      <c r="T60">
        <v>25</v>
      </c>
      <c r="U60">
        <v>16</v>
      </c>
      <c r="V60">
        <v>50</v>
      </c>
    </row>
    <row r="61" spans="1:22" ht="12.75" customHeight="1" x14ac:dyDescent="0.2">
      <c r="A61" s="2">
        <v>1618</v>
      </c>
      <c r="B61" t="s">
        <v>290</v>
      </c>
      <c r="C61" s="7" t="s">
        <v>269</v>
      </c>
      <c r="D61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U61">
        <v>0</v>
      </c>
    </row>
    <row r="62" spans="1:22" ht="12.75" customHeight="1" x14ac:dyDescent="0.2">
      <c r="A62" s="2">
        <v>1619</v>
      </c>
      <c r="B62" t="s">
        <v>284</v>
      </c>
      <c r="C62" s="7" t="s">
        <v>54</v>
      </c>
      <c r="D62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U62">
        <v>0</v>
      </c>
    </row>
    <row r="63" spans="1:22" ht="12.75" customHeight="1" x14ac:dyDescent="0.2">
      <c r="A63" s="2">
        <v>1620</v>
      </c>
      <c r="B63" t="s">
        <v>290</v>
      </c>
      <c r="C63" s="7" t="s">
        <v>428</v>
      </c>
      <c r="D63">
        <v>484</v>
      </c>
      <c r="E63" s="4">
        <v>1.45</v>
      </c>
      <c r="F63" s="4">
        <v>6.4</v>
      </c>
      <c r="G63" s="4">
        <v>0.62</v>
      </c>
      <c r="H63" s="4">
        <v>6.82</v>
      </c>
      <c r="I63" s="4">
        <v>14.05</v>
      </c>
      <c r="J63" s="4">
        <v>60.33</v>
      </c>
      <c r="K63" s="4">
        <v>10.33</v>
      </c>
      <c r="L63" s="4">
        <v>53.72</v>
      </c>
      <c r="M63" s="4">
        <v>46.28</v>
      </c>
      <c r="N63" s="4">
        <v>0</v>
      </c>
      <c r="O63" s="4">
        <v>0</v>
      </c>
      <c r="P63" s="4">
        <v>25.68</v>
      </c>
      <c r="Q63" s="4">
        <v>33.19</v>
      </c>
      <c r="R63" s="4">
        <v>1.25</v>
      </c>
      <c r="S63" s="4">
        <v>0</v>
      </c>
      <c r="T63">
        <v>16</v>
      </c>
      <c r="U63">
        <v>11.2</v>
      </c>
      <c r="V63">
        <v>64.52</v>
      </c>
    </row>
    <row r="64" spans="1:22" ht="12.75" customHeight="1" x14ac:dyDescent="0.2">
      <c r="A64" s="2">
        <v>1621</v>
      </c>
      <c r="B64" t="s">
        <v>290</v>
      </c>
      <c r="C64" s="7" t="s">
        <v>269</v>
      </c>
      <c r="D64">
        <v>19</v>
      </c>
      <c r="E64" s="4">
        <v>5.26</v>
      </c>
      <c r="F64" s="4">
        <v>0</v>
      </c>
      <c r="G64" s="4">
        <v>0</v>
      </c>
      <c r="H64" s="4">
        <v>0</v>
      </c>
      <c r="I64" s="4">
        <v>5.26</v>
      </c>
      <c r="J64" s="4">
        <v>89.47</v>
      </c>
      <c r="K64" s="4">
        <v>0</v>
      </c>
      <c r="L64" s="4">
        <v>47.37</v>
      </c>
      <c r="M64" s="4">
        <v>52.63</v>
      </c>
      <c r="N64" s="4">
        <v>0</v>
      </c>
      <c r="O64" s="4">
        <v>4.76</v>
      </c>
      <c r="P64" s="4">
        <v>9.52</v>
      </c>
      <c r="Q64" s="4">
        <v>71.430000000000007</v>
      </c>
      <c r="R64" s="4">
        <v>4.76</v>
      </c>
      <c r="S64" s="4">
        <v>0</v>
      </c>
      <c r="T64">
        <v>6</v>
      </c>
      <c r="U64">
        <v>4.8</v>
      </c>
      <c r="V64">
        <v>33.33</v>
      </c>
    </row>
    <row r="65" spans="1:22" ht="12.75" customHeight="1" x14ac:dyDescent="0.2">
      <c r="A65" s="2">
        <v>1623</v>
      </c>
      <c r="B65" t="s">
        <v>505</v>
      </c>
      <c r="C65" s="7" t="s">
        <v>567</v>
      </c>
      <c r="D65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U65">
        <v>0</v>
      </c>
    </row>
    <row r="66" spans="1:22" ht="12.75" customHeight="1" x14ac:dyDescent="0.2">
      <c r="A66" s="2">
        <v>1624</v>
      </c>
      <c r="B66" t="s">
        <v>505</v>
      </c>
      <c r="C66" s="7" t="s">
        <v>181</v>
      </c>
      <c r="D66">
        <v>96</v>
      </c>
      <c r="E66" s="4">
        <v>0</v>
      </c>
      <c r="F66" s="4">
        <v>17.71</v>
      </c>
      <c r="G66" s="4">
        <v>1.04</v>
      </c>
      <c r="H66" s="4">
        <v>2.08</v>
      </c>
      <c r="I66" s="4">
        <v>9.3800000000000008</v>
      </c>
      <c r="J66" s="4">
        <v>61.46</v>
      </c>
      <c r="K66" s="4">
        <v>8.33</v>
      </c>
      <c r="L66" s="4">
        <v>63.54</v>
      </c>
      <c r="M66" s="4">
        <v>36.46</v>
      </c>
      <c r="N66" s="4">
        <v>0</v>
      </c>
      <c r="O66" s="4">
        <v>0</v>
      </c>
      <c r="P66" s="4">
        <v>99.1</v>
      </c>
      <c r="Q66" s="4">
        <v>0.9</v>
      </c>
      <c r="R66" s="4">
        <v>0</v>
      </c>
      <c r="S66" s="4">
        <v>0</v>
      </c>
      <c r="U66">
        <v>0</v>
      </c>
    </row>
    <row r="67" spans="1:22" ht="12.75" customHeight="1" x14ac:dyDescent="0.2">
      <c r="A67" s="2">
        <v>1625</v>
      </c>
      <c r="B67" t="s">
        <v>284</v>
      </c>
      <c r="C67" s="7" t="s">
        <v>193</v>
      </c>
      <c r="D67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U67">
        <v>0</v>
      </c>
    </row>
    <row r="68" spans="1:22" ht="12.75" customHeight="1" x14ac:dyDescent="0.2">
      <c r="A68" s="2">
        <v>1626</v>
      </c>
      <c r="B68" t="s">
        <v>284</v>
      </c>
      <c r="C68" s="7" t="s">
        <v>269</v>
      </c>
      <c r="D68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U68">
        <v>0</v>
      </c>
    </row>
    <row r="69" spans="1:22" ht="12.75" customHeight="1" x14ac:dyDescent="0.2">
      <c r="A69" s="2">
        <v>1627</v>
      </c>
      <c r="B69" t="s">
        <v>290</v>
      </c>
      <c r="C69" s="7" t="s">
        <v>269</v>
      </c>
      <c r="D69">
        <v>133</v>
      </c>
      <c r="E69" s="4">
        <v>2.2599999999999998</v>
      </c>
      <c r="F69" s="4">
        <v>0</v>
      </c>
      <c r="G69" s="4">
        <v>0</v>
      </c>
      <c r="H69" s="4">
        <v>1.5</v>
      </c>
      <c r="I69" s="4">
        <v>9.77</v>
      </c>
      <c r="J69" s="4">
        <v>78.2</v>
      </c>
      <c r="K69" s="4">
        <v>8.27</v>
      </c>
      <c r="L69" s="4">
        <v>54.14</v>
      </c>
      <c r="M69" s="4">
        <v>45.86</v>
      </c>
      <c r="N69" s="4">
        <v>0</v>
      </c>
      <c r="O69" s="4">
        <v>0</v>
      </c>
      <c r="P69" s="4">
        <v>0</v>
      </c>
      <c r="Q69" s="4">
        <v>55.17</v>
      </c>
      <c r="R69" s="4">
        <v>6.21</v>
      </c>
      <c r="S69" s="4">
        <v>0</v>
      </c>
      <c r="T69">
        <v>19</v>
      </c>
      <c r="U69">
        <v>16.600000000000001</v>
      </c>
      <c r="V69">
        <v>57.14</v>
      </c>
    </row>
    <row r="70" spans="1:22" ht="12.75" customHeight="1" x14ac:dyDescent="0.2">
      <c r="A70" s="2">
        <v>1628</v>
      </c>
      <c r="B70" t="s">
        <v>301</v>
      </c>
      <c r="C70" s="7" t="s">
        <v>269</v>
      </c>
      <c r="D70">
        <v>359</v>
      </c>
      <c r="E70" s="4">
        <v>1.95</v>
      </c>
      <c r="F70" s="4">
        <v>0.28000000000000003</v>
      </c>
      <c r="G70" s="4">
        <v>0.28000000000000003</v>
      </c>
      <c r="H70" s="4">
        <v>2.79</v>
      </c>
      <c r="I70" s="4">
        <v>9.4700000000000006</v>
      </c>
      <c r="J70" s="4">
        <v>81.06</v>
      </c>
      <c r="K70" s="4">
        <v>4.18</v>
      </c>
      <c r="L70" s="4">
        <v>52.92</v>
      </c>
      <c r="M70" s="4">
        <v>47.08</v>
      </c>
      <c r="N70" s="4">
        <v>0</v>
      </c>
      <c r="O70" s="4">
        <v>0</v>
      </c>
      <c r="P70" s="4">
        <v>14.49</v>
      </c>
      <c r="Q70" s="4">
        <v>69.28</v>
      </c>
      <c r="R70" s="4">
        <v>1.1599999999999999</v>
      </c>
      <c r="S70" s="4">
        <v>0</v>
      </c>
      <c r="T70">
        <v>21</v>
      </c>
      <c r="U70">
        <v>18</v>
      </c>
      <c r="V70">
        <v>82.35</v>
      </c>
    </row>
    <row r="71" spans="1:22" ht="12.75" customHeight="1" x14ac:dyDescent="0.2">
      <c r="A71" s="2">
        <v>1629</v>
      </c>
      <c r="B71" t="s">
        <v>290</v>
      </c>
      <c r="C71" s="7" t="s">
        <v>269</v>
      </c>
      <c r="D71">
        <v>26</v>
      </c>
      <c r="E71" s="4">
        <v>0</v>
      </c>
      <c r="F71" s="4">
        <v>0</v>
      </c>
      <c r="G71" s="4">
        <v>0</v>
      </c>
      <c r="H71" s="4">
        <v>0</v>
      </c>
      <c r="I71" s="4">
        <v>7.69</v>
      </c>
      <c r="J71" s="4">
        <v>92.31</v>
      </c>
      <c r="K71" s="4">
        <v>0</v>
      </c>
      <c r="L71" s="4">
        <v>61.54</v>
      </c>
      <c r="M71" s="4">
        <v>38.46</v>
      </c>
      <c r="N71" s="4">
        <v>0</v>
      </c>
      <c r="O71" s="4">
        <v>0</v>
      </c>
      <c r="P71" s="4">
        <v>3.45</v>
      </c>
      <c r="Q71" s="4">
        <v>79.31</v>
      </c>
      <c r="R71" s="4">
        <v>3.45</v>
      </c>
      <c r="S71" s="4">
        <v>0</v>
      </c>
      <c r="T71">
        <v>9</v>
      </c>
      <c r="U71">
        <v>9.6999999999999993</v>
      </c>
      <c r="V71">
        <v>33.33</v>
      </c>
    </row>
    <row r="72" spans="1:22" ht="12.75" customHeight="1" x14ac:dyDescent="0.2">
      <c r="A72" s="2">
        <v>1631</v>
      </c>
      <c r="B72" t="s">
        <v>284</v>
      </c>
      <c r="C72" s="7" t="s">
        <v>650</v>
      </c>
      <c r="D72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U72">
        <v>0</v>
      </c>
    </row>
    <row r="73" spans="1:22" ht="12.75" customHeight="1" x14ac:dyDescent="0.2">
      <c r="A73" s="2">
        <v>1632</v>
      </c>
      <c r="B73" t="s">
        <v>284</v>
      </c>
      <c r="C73" s="7" t="s">
        <v>400</v>
      </c>
      <c r="D73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U73">
        <v>0</v>
      </c>
    </row>
    <row r="74" spans="1:22" ht="12.75" customHeight="1" x14ac:dyDescent="0.2">
      <c r="A74" s="2">
        <v>1633</v>
      </c>
      <c r="B74" t="s">
        <v>284</v>
      </c>
      <c r="C74" s="7" t="s">
        <v>120</v>
      </c>
      <c r="D7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U74">
        <v>0</v>
      </c>
    </row>
    <row r="75" spans="1:22" ht="12.75" customHeight="1" x14ac:dyDescent="0.2">
      <c r="A75" s="2">
        <v>1634</v>
      </c>
      <c r="B75" t="s">
        <v>284</v>
      </c>
      <c r="C75" s="7" t="s">
        <v>319</v>
      </c>
      <c r="D75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U75">
        <v>0</v>
      </c>
    </row>
    <row r="76" spans="1:22" ht="12.75" customHeight="1" x14ac:dyDescent="0.2">
      <c r="A76" s="2">
        <v>1635</v>
      </c>
      <c r="B76" t="s">
        <v>290</v>
      </c>
      <c r="C76" s="7" t="s">
        <v>576</v>
      </c>
      <c r="D76">
        <v>400</v>
      </c>
      <c r="E76" s="4">
        <v>3.5</v>
      </c>
      <c r="F76" s="4">
        <v>12.75</v>
      </c>
      <c r="G76" s="4">
        <v>0.5</v>
      </c>
      <c r="H76" s="4">
        <v>45</v>
      </c>
      <c r="I76" s="4">
        <v>20.5</v>
      </c>
      <c r="J76" s="4">
        <v>14.5</v>
      </c>
      <c r="K76" s="4">
        <v>3.25</v>
      </c>
      <c r="L76" s="4">
        <v>62</v>
      </c>
      <c r="M76" s="4">
        <v>38</v>
      </c>
      <c r="N76" s="4">
        <v>1.27</v>
      </c>
      <c r="O76" s="4">
        <v>6.51</v>
      </c>
      <c r="P76" s="4">
        <v>22.78</v>
      </c>
      <c r="Q76" s="4">
        <v>77.400000000000006</v>
      </c>
      <c r="R76" s="4">
        <v>0.18</v>
      </c>
      <c r="S76" s="4">
        <v>1.08</v>
      </c>
      <c r="T76">
        <v>12</v>
      </c>
      <c r="U76">
        <v>10.7</v>
      </c>
      <c r="V76">
        <v>63.64</v>
      </c>
    </row>
    <row r="77" spans="1:22" ht="12.75" customHeight="1" x14ac:dyDescent="0.2">
      <c r="A77" s="2">
        <v>1636</v>
      </c>
      <c r="B77" t="s">
        <v>284</v>
      </c>
      <c r="C77" s="7" t="s">
        <v>520</v>
      </c>
      <c r="D77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U77">
        <v>0</v>
      </c>
    </row>
    <row r="78" spans="1:22" ht="12.75" customHeight="1" x14ac:dyDescent="0.2">
      <c r="A78" s="2">
        <v>1637</v>
      </c>
      <c r="B78" t="s">
        <v>284</v>
      </c>
      <c r="C78" s="7" t="s">
        <v>318</v>
      </c>
      <c r="D78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U78">
        <v>0</v>
      </c>
    </row>
    <row r="79" spans="1:22" ht="12.75" customHeight="1" x14ac:dyDescent="0.2">
      <c r="A79" s="2">
        <v>1639</v>
      </c>
      <c r="B79" t="s">
        <v>290</v>
      </c>
      <c r="C79" s="7" t="s">
        <v>423</v>
      </c>
      <c r="D79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U79">
        <v>0</v>
      </c>
    </row>
    <row r="80" spans="1:22" ht="12.75" customHeight="1" x14ac:dyDescent="0.2">
      <c r="A80" s="2">
        <v>1640</v>
      </c>
      <c r="B80" t="s">
        <v>290</v>
      </c>
      <c r="C80" s="7" t="s">
        <v>650</v>
      </c>
      <c r="D80">
        <v>77</v>
      </c>
      <c r="E80" s="4">
        <v>1.3</v>
      </c>
      <c r="F80" s="4">
        <v>1.3</v>
      </c>
      <c r="G80" s="4">
        <v>0</v>
      </c>
      <c r="H80" s="4">
        <v>3.9</v>
      </c>
      <c r="I80" s="4">
        <v>18.18</v>
      </c>
      <c r="J80" s="4">
        <v>68.83</v>
      </c>
      <c r="K80" s="4">
        <v>6.49</v>
      </c>
      <c r="L80" s="4">
        <v>36.36</v>
      </c>
      <c r="M80" s="4">
        <v>63.64</v>
      </c>
      <c r="N80" s="4">
        <v>0</v>
      </c>
      <c r="O80" s="4">
        <v>0.82</v>
      </c>
      <c r="P80" s="4">
        <v>0</v>
      </c>
      <c r="Q80" s="4">
        <v>46.72</v>
      </c>
      <c r="R80" s="4">
        <v>6.56</v>
      </c>
      <c r="S80" s="4">
        <v>0.82</v>
      </c>
      <c r="T80">
        <v>39</v>
      </c>
      <c r="U80">
        <v>4.0999999999999996</v>
      </c>
      <c r="V80">
        <v>50</v>
      </c>
    </row>
    <row r="81" spans="1:22" ht="12.75" customHeight="1" x14ac:dyDescent="0.2">
      <c r="A81" s="2">
        <v>1641</v>
      </c>
      <c r="B81" t="s">
        <v>284</v>
      </c>
      <c r="C81" s="7" t="s">
        <v>54</v>
      </c>
      <c r="D81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U81">
        <v>0</v>
      </c>
    </row>
    <row r="82" spans="1:22" ht="12.75" customHeight="1" x14ac:dyDescent="0.2">
      <c r="A82" s="2">
        <v>1643</v>
      </c>
      <c r="B82" t="s">
        <v>505</v>
      </c>
      <c r="C82" s="7" t="s">
        <v>423</v>
      </c>
      <c r="D82">
        <v>26</v>
      </c>
      <c r="E82" s="4">
        <v>0</v>
      </c>
      <c r="F82" s="4">
        <v>0</v>
      </c>
      <c r="G82" s="4">
        <v>3.85</v>
      </c>
      <c r="H82" s="4">
        <v>0</v>
      </c>
      <c r="I82" s="4">
        <v>3.85</v>
      </c>
      <c r="J82" s="4">
        <v>88.46</v>
      </c>
      <c r="K82" s="4">
        <v>3.85</v>
      </c>
      <c r="L82" s="4">
        <v>61.54</v>
      </c>
      <c r="M82" s="4">
        <v>38.46</v>
      </c>
      <c r="N82" s="4">
        <v>0</v>
      </c>
      <c r="O82" s="4">
        <v>0</v>
      </c>
      <c r="P82" s="4">
        <v>57.69</v>
      </c>
      <c r="Q82" s="4">
        <v>7.69</v>
      </c>
      <c r="R82" s="4">
        <v>0</v>
      </c>
      <c r="S82" s="4">
        <v>0</v>
      </c>
      <c r="U82">
        <v>0</v>
      </c>
    </row>
    <row r="83" spans="1:22" ht="12.75" customHeight="1" x14ac:dyDescent="0.2">
      <c r="A83" s="2">
        <v>1645</v>
      </c>
      <c r="B83" t="s">
        <v>290</v>
      </c>
      <c r="C83" s="7" t="s">
        <v>269</v>
      </c>
      <c r="D83">
        <v>98</v>
      </c>
      <c r="E83" s="4">
        <v>0</v>
      </c>
      <c r="F83" s="4">
        <v>0</v>
      </c>
      <c r="G83" s="4">
        <v>0</v>
      </c>
      <c r="H83" s="4">
        <v>0</v>
      </c>
      <c r="I83" s="4">
        <v>93.88</v>
      </c>
      <c r="J83" s="4">
        <v>6.12</v>
      </c>
      <c r="K83" s="4">
        <v>0</v>
      </c>
      <c r="L83" s="4">
        <v>69.39</v>
      </c>
      <c r="M83" s="4">
        <v>30.61</v>
      </c>
      <c r="N83" s="4">
        <v>21.98</v>
      </c>
      <c r="O83" s="4">
        <v>13.19</v>
      </c>
      <c r="P83" s="4">
        <v>7.69</v>
      </c>
      <c r="Q83" s="4">
        <v>87.91</v>
      </c>
      <c r="R83" s="4">
        <v>1.1000000000000001</v>
      </c>
      <c r="S83" s="4">
        <v>0</v>
      </c>
      <c r="T83">
        <v>12</v>
      </c>
      <c r="U83">
        <v>16.5</v>
      </c>
      <c r="V83">
        <v>75</v>
      </c>
    </row>
    <row r="84" spans="1:22" ht="12.75" customHeight="1" x14ac:dyDescent="0.2">
      <c r="A84" s="2">
        <v>1646</v>
      </c>
      <c r="B84" t="s">
        <v>505</v>
      </c>
      <c r="C84" s="7" t="s">
        <v>650</v>
      </c>
      <c r="D84">
        <v>35</v>
      </c>
      <c r="E84" s="4">
        <v>5.71</v>
      </c>
      <c r="F84" s="4">
        <v>0</v>
      </c>
      <c r="G84" s="4">
        <v>0</v>
      </c>
      <c r="H84" s="4">
        <v>8.57</v>
      </c>
      <c r="I84" s="4">
        <v>14.29</v>
      </c>
      <c r="J84" s="4">
        <v>62.86</v>
      </c>
      <c r="K84" s="4">
        <v>8.57</v>
      </c>
      <c r="L84" s="4">
        <v>94.29</v>
      </c>
      <c r="M84" s="4">
        <v>5.71</v>
      </c>
      <c r="N84" s="4">
        <v>0</v>
      </c>
      <c r="O84" s="4">
        <v>2.5</v>
      </c>
      <c r="P84" s="4">
        <v>82.5</v>
      </c>
      <c r="Q84" s="4">
        <v>62.5</v>
      </c>
      <c r="R84" s="4">
        <v>2.5</v>
      </c>
      <c r="S84" s="4">
        <v>2.5</v>
      </c>
      <c r="T84">
        <v>6</v>
      </c>
      <c r="U84">
        <v>6.9</v>
      </c>
      <c r="V84">
        <v>116.67</v>
      </c>
    </row>
    <row r="85" spans="1:22" ht="12.75" customHeight="1" x14ac:dyDescent="0.2">
      <c r="A85" s="2">
        <v>1647</v>
      </c>
      <c r="B85" t="s">
        <v>290</v>
      </c>
      <c r="C85" s="7" t="s">
        <v>269</v>
      </c>
      <c r="D85">
        <v>114</v>
      </c>
      <c r="E85" s="4">
        <v>0</v>
      </c>
      <c r="F85" s="4">
        <v>1.75</v>
      </c>
      <c r="G85" s="4">
        <v>0</v>
      </c>
      <c r="H85" s="4">
        <v>2.63</v>
      </c>
      <c r="I85" s="4">
        <v>21.05</v>
      </c>
      <c r="J85" s="4">
        <v>65.790000000000006</v>
      </c>
      <c r="K85" s="4">
        <v>8.77</v>
      </c>
      <c r="L85" s="4">
        <v>46.49</v>
      </c>
      <c r="M85" s="4">
        <v>53.51</v>
      </c>
      <c r="N85" s="4">
        <v>0</v>
      </c>
      <c r="O85" s="4">
        <v>0.92</v>
      </c>
      <c r="P85" s="4">
        <v>21.1</v>
      </c>
      <c r="Q85" s="4">
        <v>72.48</v>
      </c>
      <c r="R85" s="4">
        <v>3.67</v>
      </c>
      <c r="S85" s="4">
        <v>3.67</v>
      </c>
      <c r="T85">
        <v>10</v>
      </c>
      <c r="U85">
        <v>11.9</v>
      </c>
      <c r="V85">
        <v>27.27</v>
      </c>
    </row>
    <row r="86" spans="1:22" ht="12.75" customHeight="1" x14ac:dyDescent="0.2">
      <c r="A86" s="2">
        <v>1648</v>
      </c>
      <c r="B86" t="s">
        <v>505</v>
      </c>
      <c r="C86" s="7" t="s">
        <v>181</v>
      </c>
      <c r="D86">
        <v>19</v>
      </c>
      <c r="E86" s="4">
        <v>0</v>
      </c>
      <c r="F86" s="4">
        <v>5.26</v>
      </c>
      <c r="G86" s="4">
        <v>0</v>
      </c>
      <c r="H86" s="4">
        <v>31.58</v>
      </c>
      <c r="I86" s="4">
        <v>26.32</v>
      </c>
      <c r="J86" s="4">
        <v>36.840000000000003</v>
      </c>
      <c r="K86" s="4">
        <v>0</v>
      </c>
      <c r="L86" s="4">
        <v>68.42</v>
      </c>
      <c r="M86" s="4">
        <v>31.58</v>
      </c>
      <c r="N86" s="4">
        <v>0</v>
      </c>
      <c r="O86" s="4">
        <v>0</v>
      </c>
      <c r="P86" s="4">
        <v>100</v>
      </c>
      <c r="Q86" s="4">
        <v>37.5</v>
      </c>
      <c r="R86" s="4">
        <v>0</v>
      </c>
      <c r="S86" s="4">
        <v>0</v>
      </c>
      <c r="U86">
        <v>0</v>
      </c>
    </row>
    <row r="87" spans="1:22" ht="12.75" customHeight="1" x14ac:dyDescent="0.2">
      <c r="A87" s="2">
        <v>1649</v>
      </c>
      <c r="B87" t="s">
        <v>290</v>
      </c>
      <c r="C87" s="7" t="s">
        <v>650</v>
      </c>
      <c r="D87">
        <v>17</v>
      </c>
      <c r="E87" s="4">
        <v>5.88</v>
      </c>
      <c r="F87" s="4">
        <v>5.88</v>
      </c>
      <c r="G87" s="4">
        <v>0</v>
      </c>
      <c r="H87" s="4">
        <v>5.88</v>
      </c>
      <c r="I87" s="4">
        <v>17.649999999999999</v>
      </c>
      <c r="J87" s="4">
        <v>64.709999999999994</v>
      </c>
      <c r="K87" s="4">
        <v>0</v>
      </c>
      <c r="L87" s="4">
        <v>70.59</v>
      </c>
      <c r="M87" s="4">
        <v>29.41</v>
      </c>
      <c r="N87" s="4">
        <v>0</v>
      </c>
      <c r="O87" s="4">
        <v>0</v>
      </c>
      <c r="P87" s="4">
        <v>100</v>
      </c>
      <c r="Q87" s="4">
        <v>31.25</v>
      </c>
      <c r="R87" s="4">
        <v>0</v>
      </c>
      <c r="S87" s="4">
        <v>0</v>
      </c>
      <c r="U87">
        <v>0</v>
      </c>
    </row>
    <row r="88" spans="1:22" ht="12.75" customHeight="1" x14ac:dyDescent="0.2">
      <c r="A88" s="2">
        <v>1650</v>
      </c>
      <c r="B88" t="s">
        <v>505</v>
      </c>
      <c r="C88" s="7" t="s">
        <v>593</v>
      </c>
      <c r="D88">
        <v>27</v>
      </c>
      <c r="E88" s="4">
        <v>0</v>
      </c>
      <c r="F88" s="4">
        <v>3.7</v>
      </c>
      <c r="G88" s="4">
        <v>0</v>
      </c>
      <c r="H88" s="4">
        <v>0</v>
      </c>
      <c r="I88" s="4">
        <v>44.44</v>
      </c>
      <c r="J88" s="4">
        <v>51.85</v>
      </c>
      <c r="K88" s="4">
        <v>0</v>
      </c>
      <c r="L88" s="4">
        <v>51.85</v>
      </c>
      <c r="M88" s="4">
        <v>48.15</v>
      </c>
      <c r="N88" s="4">
        <v>0</v>
      </c>
      <c r="O88" s="4">
        <v>0</v>
      </c>
      <c r="P88" s="4">
        <v>100</v>
      </c>
      <c r="Q88" s="4">
        <v>44.83</v>
      </c>
      <c r="R88" s="4">
        <v>0</v>
      </c>
      <c r="S88" s="4">
        <v>0</v>
      </c>
      <c r="U88">
        <v>0</v>
      </c>
    </row>
    <row r="89" spans="1:22" ht="12.75" customHeight="1" x14ac:dyDescent="0.2">
      <c r="A89" s="2">
        <v>1652</v>
      </c>
      <c r="B89" t="s">
        <v>284</v>
      </c>
      <c r="C89" s="7" t="s">
        <v>54</v>
      </c>
      <c r="D89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U89">
        <v>0</v>
      </c>
    </row>
    <row r="90" spans="1:22" ht="12.75" customHeight="1" x14ac:dyDescent="0.2">
      <c r="A90" s="2">
        <v>1653</v>
      </c>
      <c r="B90" t="s">
        <v>290</v>
      </c>
      <c r="C90" s="7" t="s">
        <v>237</v>
      </c>
      <c r="D90">
        <v>51</v>
      </c>
      <c r="E90" s="4">
        <v>0</v>
      </c>
      <c r="F90" s="4">
        <v>0</v>
      </c>
      <c r="G90" s="4">
        <v>1.96</v>
      </c>
      <c r="H90" s="4">
        <v>3.92</v>
      </c>
      <c r="I90" s="4">
        <v>7.84</v>
      </c>
      <c r="J90" s="4">
        <v>76.47</v>
      </c>
      <c r="K90" s="4">
        <v>9.8000000000000007</v>
      </c>
      <c r="L90" s="4">
        <v>50.98</v>
      </c>
      <c r="M90" s="4">
        <v>49.02</v>
      </c>
      <c r="N90" s="4">
        <v>0</v>
      </c>
      <c r="O90" s="4">
        <v>0</v>
      </c>
      <c r="P90" s="4">
        <v>17.239999999999998</v>
      </c>
      <c r="Q90" s="4">
        <v>70.69</v>
      </c>
      <c r="R90" s="4">
        <v>5.17</v>
      </c>
      <c r="S90" s="4">
        <v>0</v>
      </c>
      <c r="T90">
        <v>17</v>
      </c>
      <c r="U90">
        <v>17.5</v>
      </c>
      <c r="V90">
        <v>33.33</v>
      </c>
    </row>
    <row r="91" spans="1:22" ht="12.75" customHeight="1" x14ac:dyDescent="0.2">
      <c r="A91" s="2">
        <v>1654</v>
      </c>
      <c r="B91" t="s">
        <v>284</v>
      </c>
      <c r="C91" s="7" t="s">
        <v>520</v>
      </c>
      <c r="D91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U91">
        <v>0</v>
      </c>
    </row>
    <row r="92" spans="1:22" ht="12.75" customHeight="1" x14ac:dyDescent="0.2">
      <c r="A92" s="2">
        <v>1655</v>
      </c>
      <c r="B92" t="s">
        <v>290</v>
      </c>
      <c r="C92" s="7" t="s">
        <v>120</v>
      </c>
      <c r="D92">
        <v>195</v>
      </c>
      <c r="E92" s="4">
        <v>3.08</v>
      </c>
      <c r="F92" s="4">
        <v>11.79</v>
      </c>
      <c r="G92" s="4">
        <v>0.51</v>
      </c>
      <c r="H92" s="4">
        <v>5.13</v>
      </c>
      <c r="I92" s="4">
        <v>15.9</v>
      </c>
      <c r="J92" s="4">
        <v>58.46</v>
      </c>
      <c r="K92" s="4">
        <v>5.13</v>
      </c>
      <c r="L92" s="4">
        <v>53.33</v>
      </c>
      <c r="M92" s="4">
        <v>46.67</v>
      </c>
      <c r="N92" s="4">
        <v>0</v>
      </c>
      <c r="O92" s="4">
        <v>1.6</v>
      </c>
      <c r="P92" s="4">
        <v>0.53</v>
      </c>
      <c r="Q92" s="4">
        <v>35.11</v>
      </c>
      <c r="R92" s="4">
        <v>5.32</v>
      </c>
      <c r="S92" s="4">
        <v>0</v>
      </c>
      <c r="U92">
        <v>0</v>
      </c>
    </row>
    <row r="93" spans="1:22" ht="12.75" customHeight="1" x14ac:dyDescent="0.2">
      <c r="A93" s="2">
        <v>1656</v>
      </c>
      <c r="B93" t="s">
        <v>284</v>
      </c>
      <c r="C93" s="7" t="s">
        <v>182</v>
      </c>
      <c r="D93">
        <v>176</v>
      </c>
      <c r="E93" s="4">
        <v>1.1399999999999999</v>
      </c>
      <c r="F93" s="4">
        <v>1.1399999999999999</v>
      </c>
      <c r="G93" s="4">
        <v>0</v>
      </c>
      <c r="H93" s="4">
        <v>2.27</v>
      </c>
      <c r="I93" s="4">
        <v>7.39</v>
      </c>
      <c r="J93" s="4">
        <v>77.84</v>
      </c>
      <c r="K93" s="4">
        <v>10.23</v>
      </c>
      <c r="L93" s="4">
        <v>47.16</v>
      </c>
      <c r="M93" s="4">
        <v>52.84</v>
      </c>
      <c r="N93" s="4">
        <v>0</v>
      </c>
      <c r="O93" s="4">
        <v>0</v>
      </c>
      <c r="P93" s="4">
        <v>1.74</v>
      </c>
      <c r="Q93" s="4">
        <v>15.12</v>
      </c>
      <c r="R93" s="4">
        <v>2.33</v>
      </c>
      <c r="S93" s="4">
        <v>0</v>
      </c>
      <c r="T93">
        <v>22</v>
      </c>
      <c r="U93">
        <v>10.4</v>
      </c>
      <c r="V93">
        <v>50</v>
      </c>
    </row>
    <row r="94" spans="1:22" ht="12.75" customHeight="1" x14ac:dyDescent="0.2">
      <c r="A94" s="2">
        <v>1657</v>
      </c>
      <c r="B94" t="s">
        <v>284</v>
      </c>
      <c r="C94" s="7" t="s">
        <v>269</v>
      </c>
      <c r="D94">
        <v>88</v>
      </c>
      <c r="E94" s="4">
        <v>60.23</v>
      </c>
      <c r="F94" s="4">
        <v>0</v>
      </c>
      <c r="G94" s="4">
        <v>0</v>
      </c>
      <c r="H94" s="4">
        <v>0</v>
      </c>
      <c r="I94" s="4">
        <v>10.23</v>
      </c>
      <c r="J94" s="4">
        <v>5.68</v>
      </c>
      <c r="K94" s="4">
        <v>23.86</v>
      </c>
      <c r="L94" s="4">
        <v>48.86</v>
      </c>
      <c r="M94" s="4">
        <v>51.14</v>
      </c>
      <c r="N94" s="4">
        <v>0</v>
      </c>
      <c r="O94" s="4">
        <v>0</v>
      </c>
      <c r="P94" s="4">
        <v>32.93</v>
      </c>
      <c r="Q94" s="4">
        <v>80.489999999999995</v>
      </c>
      <c r="R94" s="4">
        <v>0</v>
      </c>
      <c r="S94" s="4">
        <v>0</v>
      </c>
      <c r="T94">
        <v>7</v>
      </c>
      <c r="U94">
        <v>10.3</v>
      </c>
      <c r="V94">
        <v>41.67</v>
      </c>
    </row>
    <row r="95" spans="1:22" ht="12.75" customHeight="1" x14ac:dyDescent="0.2">
      <c r="A95" s="2">
        <v>1658</v>
      </c>
      <c r="B95" t="s">
        <v>290</v>
      </c>
      <c r="C95" s="7" t="s">
        <v>522</v>
      </c>
      <c r="D95">
        <v>73</v>
      </c>
      <c r="E95" s="4">
        <v>0</v>
      </c>
      <c r="F95" s="4">
        <v>9.59</v>
      </c>
      <c r="G95" s="4">
        <v>0</v>
      </c>
      <c r="H95" s="4">
        <v>0</v>
      </c>
      <c r="I95" s="4">
        <v>0</v>
      </c>
      <c r="J95" s="4">
        <v>82.19</v>
      </c>
      <c r="K95" s="4">
        <v>8.2200000000000006</v>
      </c>
      <c r="L95" s="4">
        <v>53.42</v>
      </c>
      <c r="M95" s="4">
        <v>46.58</v>
      </c>
      <c r="N95" s="4">
        <v>0</v>
      </c>
      <c r="O95" s="4">
        <v>1.37</v>
      </c>
      <c r="P95" s="4">
        <v>9.59</v>
      </c>
      <c r="Q95" s="4">
        <v>2.74</v>
      </c>
      <c r="R95" s="4">
        <v>2.74</v>
      </c>
      <c r="S95" s="4">
        <v>0</v>
      </c>
      <c r="T95">
        <v>7</v>
      </c>
      <c r="U95">
        <v>20.7</v>
      </c>
      <c r="V95">
        <v>45.45</v>
      </c>
    </row>
    <row r="96" spans="1:22" ht="12.75" customHeight="1" x14ac:dyDescent="0.2">
      <c r="A96" s="2">
        <v>1659</v>
      </c>
      <c r="B96" t="s">
        <v>284</v>
      </c>
      <c r="C96" s="7" t="s">
        <v>237</v>
      </c>
      <c r="D96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U96">
        <v>0</v>
      </c>
    </row>
    <row r="97" spans="1:22" ht="12.75" customHeight="1" x14ac:dyDescent="0.2">
      <c r="A97" s="2">
        <v>1661</v>
      </c>
      <c r="B97" t="s">
        <v>290</v>
      </c>
      <c r="C97" s="7" t="s">
        <v>269</v>
      </c>
      <c r="D97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U97">
        <v>0</v>
      </c>
    </row>
    <row r="98" spans="1:22" ht="12.75" customHeight="1" x14ac:dyDescent="0.2">
      <c r="A98" s="2">
        <v>1663</v>
      </c>
      <c r="B98" t="s">
        <v>290</v>
      </c>
      <c r="C98" s="7" t="s">
        <v>269</v>
      </c>
      <c r="D98">
        <v>8</v>
      </c>
      <c r="E98" s="4">
        <v>12.5</v>
      </c>
      <c r="F98" s="4">
        <v>0</v>
      </c>
      <c r="G98" s="4">
        <v>0</v>
      </c>
      <c r="H98" s="4">
        <v>25</v>
      </c>
      <c r="I98" s="4">
        <v>0</v>
      </c>
      <c r="J98" s="4">
        <v>62.5</v>
      </c>
      <c r="K98" s="4">
        <v>0</v>
      </c>
      <c r="L98" s="4">
        <v>87.5</v>
      </c>
      <c r="M98" s="4">
        <v>12.5</v>
      </c>
      <c r="N98" s="4">
        <v>0</v>
      </c>
      <c r="O98" s="4">
        <v>0</v>
      </c>
      <c r="P98" s="4">
        <v>85.71</v>
      </c>
      <c r="Q98" s="4">
        <v>57.14</v>
      </c>
      <c r="R98" s="4">
        <v>0</v>
      </c>
      <c r="S98" s="4">
        <v>0</v>
      </c>
      <c r="U98">
        <v>0</v>
      </c>
    </row>
    <row r="99" spans="1:22" ht="12.75" customHeight="1" x14ac:dyDescent="0.2">
      <c r="A99" s="2">
        <v>1664</v>
      </c>
      <c r="B99" t="s">
        <v>284</v>
      </c>
      <c r="C99" s="7" t="s">
        <v>274</v>
      </c>
      <c r="D99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U99">
        <v>0</v>
      </c>
    </row>
    <row r="100" spans="1:22" ht="12.75" customHeight="1" x14ac:dyDescent="0.2">
      <c r="A100" s="2">
        <v>1665</v>
      </c>
      <c r="B100" t="s">
        <v>284</v>
      </c>
      <c r="C100" s="7" t="s">
        <v>697</v>
      </c>
      <c r="D100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U100">
        <v>0</v>
      </c>
    </row>
    <row r="101" spans="1:22" ht="12.75" customHeight="1" x14ac:dyDescent="0.2">
      <c r="A101" s="2">
        <v>1667</v>
      </c>
      <c r="B101" t="s">
        <v>505</v>
      </c>
      <c r="C101" s="7" t="s">
        <v>181</v>
      </c>
      <c r="D101">
        <v>68</v>
      </c>
      <c r="E101" s="4">
        <v>1.47</v>
      </c>
      <c r="F101" s="4">
        <v>14.71</v>
      </c>
      <c r="G101" s="4">
        <v>1.47</v>
      </c>
      <c r="H101" s="4">
        <v>5.88</v>
      </c>
      <c r="I101" s="4">
        <v>13.24</v>
      </c>
      <c r="J101" s="4">
        <v>58.82</v>
      </c>
      <c r="K101" s="4">
        <v>4.41</v>
      </c>
      <c r="L101" s="4">
        <v>57.35</v>
      </c>
      <c r="M101" s="4">
        <v>42.65</v>
      </c>
      <c r="N101" s="4">
        <v>0</v>
      </c>
      <c r="O101" s="4">
        <v>0</v>
      </c>
      <c r="P101" s="4">
        <v>92.05</v>
      </c>
      <c r="Q101" s="4">
        <v>12.5</v>
      </c>
      <c r="R101" s="4">
        <v>2.27</v>
      </c>
      <c r="S101" s="4">
        <v>0</v>
      </c>
      <c r="U101">
        <v>0</v>
      </c>
    </row>
    <row r="102" spans="1:22" ht="12.75" customHeight="1" x14ac:dyDescent="0.2">
      <c r="A102" s="2">
        <v>1668</v>
      </c>
      <c r="B102" t="s">
        <v>505</v>
      </c>
      <c r="C102" s="7" t="s">
        <v>567</v>
      </c>
      <c r="D102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U102">
        <v>0</v>
      </c>
    </row>
    <row r="103" spans="1:22" ht="12.75" customHeight="1" x14ac:dyDescent="0.2">
      <c r="A103" s="2">
        <v>1669</v>
      </c>
      <c r="B103" t="s">
        <v>284</v>
      </c>
      <c r="C103" s="7" t="s">
        <v>576</v>
      </c>
      <c r="D103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U103">
        <v>0</v>
      </c>
    </row>
    <row r="104" spans="1:22" ht="12.75" customHeight="1" x14ac:dyDescent="0.2">
      <c r="A104" s="2">
        <v>1670</v>
      </c>
      <c r="B104" t="s">
        <v>505</v>
      </c>
      <c r="C104" s="7" t="s">
        <v>593</v>
      </c>
      <c r="D104">
        <v>32</v>
      </c>
      <c r="E104" s="4">
        <v>3.13</v>
      </c>
      <c r="F104" s="4">
        <v>0</v>
      </c>
      <c r="G104" s="4">
        <v>0</v>
      </c>
      <c r="H104" s="4">
        <v>0</v>
      </c>
      <c r="I104" s="4">
        <v>31.25</v>
      </c>
      <c r="J104" s="4">
        <v>65.63</v>
      </c>
      <c r="K104" s="4">
        <v>0</v>
      </c>
      <c r="L104" s="4">
        <v>68.75</v>
      </c>
      <c r="M104" s="4">
        <v>31.25</v>
      </c>
      <c r="N104" s="4">
        <v>0</v>
      </c>
      <c r="O104" s="4">
        <v>0</v>
      </c>
      <c r="P104" s="4">
        <v>100</v>
      </c>
      <c r="Q104" s="4">
        <v>60</v>
      </c>
      <c r="R104" s="4">
        <v>0</v>
      </c>
      <c r="S104" s="4">
        <v>0</v>
      </c>
      <c r="U104">
        <v>0</v>
      </c>
    </row>
    <row r="105" spans="1:22" ht="12.75" customHeight="1" x14ac:dyDescent="0.2">
      <c r="A105" s="2">
        <v>1671</v>
      </c>
      <c r="B105" t="s">
        <v>290</v>
      </c>
      <c r="C105" s="7" t="s">
        <v>650</v>
      </c>
      <c r="D105">
        <v>20</v>
      </c>
      <c r="E105" s="4">
        <v>5</v>
      </c>
      <c r="F105" s="4">
        <v>0</v>
      </c>
      <c r="G105" s="4">
        <v>0</v>
      </c>
      <c r="H105" s="4">
        <v>0</v>
      </c>
      <c r="I105" s="4">
        <v>25</v>
      </c>
      <c r="J105" s="4">
        <v>65</v>
      </c>
      <c r="K105" s="4">
        <v>5</v>
      </c>
      <c r="L105" s="4">
        <v>65</v>
      </c>
      <c r="M105" s="4">
        <v>35</v>
      </c>
      <c r="N105" s="4">
        <v>5</v>
      </c>
      <c r="O105" s="4">
        <v>5</v>
      </c>
      <c r="P105" s="4">
        <v>45</v>
      </c>
      <c r="Q105" s="4">
        <v>55</v>
      </c>
      <c r="R105" s="4">
        <v>0</v>
      </c>
      <c r="S105" s="4">
        <v>0</v>
      </c>
      <c r="T105">
        <v>20</v>
      </c>
      <c r="U105">
        <v>8.1999999999999993</v>
      </c>
      <c r="V105">
        <v>100</v>
      </c>
    </row>
    <row r="106" spans="1:22" ht="12.75" customHeight="1" x14ac:dyDescent="0.2">
      <c r="A106" s="2">
        <v>1672</v>
      </c>
      <c r="B106" t="s">
        <v>505</v>
      </c>
      <c r="C106" s="7" t="s">
        <v>593</v>
      </c>
      <c r="D106">
        <v>2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100</v>
      </c>
      <c r="K106" s="4">
        <v>0</v>
      </c>
      <c r="L106" s="4">
        <v>50</v>
      </c>
      <c r="M106" s="4">
        <v>50</v>
      </c>
      <c r="N106" s="4">
        <v>0</v>
      </c>
      <c r="O106" s="4">
        <v>0</v>
      </c>
      <c r="P106" s="4">
        <v>100</v>
      </c>
      <c r="Q106" s="4">
        <v>80</v>
      </c>
      <c r="R106" s="4">
        <v>0</v>
      </c>
      <c r="S106" s="4">
        <v>20</v>
      </c>
      <c r="U106">
        <v>0</v>
      </c>
    </row>
    <row r="107" spans="1:22" ht="12.75" customHeight="1" x14ac:dyDescent="0.2">
      <c r="A107" s="2">
        <v>1673</v>
      </c>
      <c r="B107" t="s">
        <v>284</v>
      </c>
      <c r="C107" s="7" t="s">
        <v>54</v>
      </c>
      <c r="D107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U107">
        <v>0</v>
      </c>
    </row>
    <row r="108" spans="1:22" ht="12.75" customHeight="1" x14ac:dyDescent="0.2">
      <c r="A108" s="2">
        <v>1675</v>
      </c>
      <c r="B108" t="s">
        <v>284</v>
      </c>
      <c r="C108" s="7" t="s">
        <v>593</v>
      </c>
      <c r="D108">
        <v>14</v>
      </c>
      <c r="E108" s="4">
        <v>0</v>
      </c>
      <c r="F108" s="4">
        <v>0</v>
      </c>
      <c r="G108" s="4">
        <v>0</v>
      </c>
      <c r="H108" s="4">
        <v>0</v>
      </c>
      <c r="I108" s="4">
        <v>42.86</v>
      </c>
      <c r="J108" s="4">
        <v>57.14</v>
      </c>
      <c r="K108" s="4">
        <v>0</v>
      </c>
      <c r="L108" s="4">
        <v>64.290000000000006</v>
      </c>
      <c r="M108" s="4">
        <v>35.71</v>
      </c>
      <c r="N108" s="4">
        <v>0</v>
      </c>
      <c r="O108" s="4">
        <v>0</v>
      </c>
      <c r="P108" s="4">
        <v>100</v>
      </c>
      <c r="Q108" s="4">
        <v>59.09</v>
      </c>
      <c r="R108" s="4">
        <v>0</v>
      </c>
      <c r="S108" s="4">
        <v>0</v>
      </c>
      <c r="U108">
        <v>0</v>
      </c>
    </row>
    <row r="109" spans="1:22" ht="12.75" customHeight="1" x14ac:dyDescent="0.2">
      <c r="A109" s="2">
        <v>1676</v>
      </c>
      <c r="B109" t="s">
        <v>284</v>
      </c>
      <c r="C109" s="7" t="s">
        <v>269</v>
      </c>
      <c r="D109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U109">
        <v>0</v>
      </c>
    </row>
    <row r="110" spans="1:22" ht="12.75" customHeight="1" x14ac:dyDescent="0.2">
      <c r="A110" s="2">
        <v>1677</v>
      </c>
      <c r="B110" t="s">
        <v>505</v>
      </c>
      <c r="C110" s="7" t="s">
        <v>500</v>
      </c>
      <c r="D110">
        <v>51</v>
      </c>
      <c r="E110" s="4">
        <v>1.96</v>
      </c>
      <c r="F110" s="4">
        <v>5.88</v>
      </c>
      <c r="G110" s="4">
        <v>0</v>
      </c>
      <c r="H110" s="4">
        <v>0</v>
      </c>
      <c r="I110" s="4">
        <v>9.8000000000000007</v>
      </c>
      <c r="J110" s="4">
        <v>66.67</v>
      </c>
      <c r="K110" s="4">
        <v>15.69</v>
      </c>
      <c r="L110" s="4">
        <v>62.75</v>
      </c>
      <c r="M110" s="4">
        <v>37.25</v>
      </c>
      <c r="N110" s="4">
        <v>0</v>
      </c>
      <c r="O110" s="4">
        <v>0</v>
      </c>
      <c r="P110" s="4">
        <v>94.34</v>
      </c>
      <c r="Q110" s="4">
        <v>0</v>
      </c>
      <c r="R110" s="4">
        <v>0</v>
      </c>
      <c r="S110" s="4">
        <v>0</v>
      </c>
      <c r="U110">
        <v>0</v>
      </c>
    </row>
    <row r="111" spans="1:22" ht="12.75" customHeight="1" x14ac:dyDescent="0.2">
      <c r="A111" s="2">
        <v>1679</v>
      </c>
      <c r="B111" t="s">
        <v>290</v>
      </c>
      <c r="C111" s="7" t="s">
        <v>269</v>
      </c>
      <c r="D111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U111">
        <v>0</v>
      </c>
    </row>
    <row r="112" spans="1:22" ht="12.75" customHeight="1" x14ac:dyDescent="0.2">
      <c r="A112" s="2">
        <v>1680</v>
      </c>
      <c r="B112" t="s">
        <v>290</v>
      </c>
      <c r="C112" s="7" t="s">
        <v>269</v>
      </c>
      <c r="D112">
        <v>48</v>
      </c>
      <c r="E112" s="4">
        <v>0</v>
      </c>
      <c r="F112" s="4">
        <v>0</v>
      </c>
      <c r="G112" s="4">
        <v>0</v>
      </c>
      <c r="H112" s="4">
        <v>0</v>
      </c>
      <c r="I112" s="4">
        <v>8.33</v>
      </c>
      <c r="J112" s="4">
        <v>81.25</v>
      </c>
      <c r="K112" s="4">
        <v>10.42</v>
      </c>
      <c r="L112" s="4">
        <v>45.83</v>
      </c>
      <c r="M112" s="4">
        <v>54.17</v>
      </c>
      <c r="N112" s="4">
        <v>0</v>
      </c>
      <c r="O112" s="4">
        <v>1.96</v>
      </c>
      <c r="P112" s="4">
        <v>29.41</v>
      </c>
      <c r="Q112" s="4">
        <v>60.78</v>
      </c>
      <c r="R112" s="4">
        <v>5.88</v>
      </c>
      <c r="S112" s="4">
        <v>0</v>
      </c>
      <c r="T112">
        <v>16</v>
      </c>
      <c r="U112">
        <v>29.2</v>
      </c>
      <c r="V112">
        <v>100</v>
      </c>
    </row>
    <row r="113" spans="1:22" ht="12.75" customHeight="1" x14ac:dyDescent="0.2">
      <c r="A113" s="2">
        <v>1682</v>
      </c>
      <c r="B113" t="s">
        <v>290</v>
      </c>
      <c r="C113" s="7" t="s">
        <v>269</v>
      </c>
      <c r="D113">
        <v>55</v>
      </c>
      <c r="E113" s="4">
        <v>3.64</v>
      </c>
      <c r="F113" s="4">
        <v>1.82</v>
      </c>
      <c r="G113" s="4">
        <v>0</v>
      </c>
      <c r="H113" s="4">
        <v>3.64</v>
      </c>
      <c r="I113" s="4">
        <v>10.91</v>
      </c>
      <c r="J113" s="4">
        <v>80</v>
      </c>
      <c r="K113" s="4">
        <v>0</v>
      </c>
      <c r="L113" s="4">
        <v>49.09</v>
      </c>
      <c r="M113" s="4">
        <v>50.91</v>
      </c>
      <c r="N113" s="4">
        <v>0</v>
      </c>
      <c r="O113" s="4">
        <v>0</v>
      </c>
      <c r="P113" s="4">
        <v>10.45</v>
      </c>
      <c r="Q113" s="4">
        <v>43.28</v>
      </c>
      <c r="R113" s="4">
        <v>1.49</v>
      </c>
      <c r="S113" s="4">
        <v>0</v>
      </c>
      <c r="T113">
        <v>11</v>
      </c>
      <c r="U113">
        <v>8.1999999999999993</v>
      </c>
      <c r="V113">
        <v>80</v>
      </c>
    </row>
    <row r="114" spans="1:22" ht="12.75" customHeight="1" x14ac:dyDescent="0.2">
      <c r="A114" s="2">
        <v>1683</v>
      </c>
      <c r="B114" t="s">
        <v>505</v>
      </c>
      <c r="C114" s="7" t="s">
        <v>548</v>
      </c>
      <c r="D114">
        <v>16</v>
      </c>
      <c r="E114" s="4">
        <v>0</v>
      </c>
      <c r="F114" s="4">
        <v>0</v>
      </c>
      <c r="G114" s="4">
        <v>0</v>
      </c>
      <c r="H114" s="4">
        <v>6.25</v>
      </c>
      <c r="I114" s="4">
        <v>12.5</v>
      </c>
      <c r="J114" s="4">
        <v>81.25</v>
      </c>
      <c r="K114" s="4">
        <v>0</v>
      </c>
      <c r="L114" s="4">
        <v>56.25</v>
      </c>
      <c r="M114" s="4">
        <v>43.75</v>
      </c>
      <c r="N114" s="4">
        <v>0</v>
      </c>
      <c r="O114" s="4">
        <v>0</v>
      </c>
      <c r="P114" s="4">
        <v>91.67</v>
      </c>
      <c r="Q114" s="4">
        <v>33.33</v>
      </c>
      <c r="R114" s="4">
        <v>0</v>
      </c>
      <c r="S114" s="4">
        <v>0</v>
      </c>
      <c r="U114">
        <v>0</v>
      </c>
    </row>
    <row r="115" spans="1:22" ht="12.75" customHeight="1" x14ac:dyDescent="0.2">
      <c r="A115" s="2">
        <v>1685</v>
      </c>
      <c r="B115" t="s">
        <v>290</v>
      </c>
      <c r="C115" s="7" t="s">
        <v>428</v>
      </c>
      <c r="D115">
        <v>481</v>
      </c>
      <c r="E115" s="4">
        <v>0.21</v>
      </c>
      <c r="F115" s="4">
        <v>6.44</v>
      </c>
      <c r="G115" s="4">
        <v>0</v>
      </c>
      <c r="H115" s="4">
        <v>1.66</v>
      </c>
      <c r="I115" s="4">
        <v>4.37</v>
      </c>
      <c r="J115" s="4">
        <v>81.290000000000006</v>
      </c>
      <c r="K115" s="4">
        <v>6.03</v>
      </c>
      <c r="L115" s="4">
        <v>49.69</v>
      </c>
      <c r="M115" s="4">
        <v>50.31</v>
      </c>
      <c r="N115" s="4">
        <v>0</v>
      </c>
      <c r="O115" s="4">
        <v>0.42</v>
      </c>
      <c r="P115" s="4">
        <v>5.41</v>
      </c>
      <c r="Q115" s="4">
        <v>7.48</v>
      </c>
      <c r="R115" s="4">
        <v>8.94</v>
      </c>
      <c r="S115" s="4">
        <v>0</v>
      </c>
      <c r="T115">
        <v>19</v>
      </c>
      <c r="U115">
        <v>10.8</v>
      </c>
      <c r="V115">
        <v>56</v>
      </c>
    </row>
    <row r="116" spans="1:22" ht="12.75" customHeight="1" x14ac:dyDescent="0.2">
      <c r="A116" s="2">
        <v>1686</v>
      </c>
      <c r="B116" t="s">
        <v>284</v>
      </c>
      <c r="D116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U116">
        <v>0</v>
      </c>
    </row>
    <row r="117" spans="1:22" ht="12.75" customHeight="1" x14ac:dyDescent="0.2">
      <c r="A117" s="2">
        <v>1687</v>
      </c>
      <c r="B117" t="s">
        <v>290</v>
      </c>
      <c r="C117" s="7" t="s">
        <v>155</v>
      </c>
      <c r="D117">
        <v>70</v>
      </c>
      <c r="E117" s="4">
        <v>0</v>
      </c>
      <c r="F117" s="4">
        <v>12.86</v>
      </c>
      <c r="G117" s="4">
        <v>0</v>
      </c>
      <c r="H117" s="4">
        <v>0</v>
      </c>
      <c r="I117" s="4">
        <v>2.86</v>
      </c>
      <c r="J117" s="4">
        <v>75.709999999999994</v>
      </c>
      <c r="K117" s="4">
        <v>8.57</v>
      </c>
      <c r="L117" s="4">
        <v>47.14</v>
      </c>
      <c r="M117" s="4">
        <v>52.86</v>
      </c>
      <c r="N117" s="4">
        <v>0</v>
      </c>
      <c r="O117" s="4">
        <v>0</v>
      </c>
      <c r="P117" s="4">
        <v>11.43</v>
      </c>
      <c r="Q117" s="4">
        <v>2.86</v>
      </c>
      <c r="R117" s="4">
        <v>8.57</v>
      </c>
      <c r="S117" s="4">
        <v>0</v>
      </c>
      <c r="T117">
        <v>10</v>
      </c>
      <c r="U117">
        <v>13.4</v>
      </c>
      <c r="V117">
        <v>42.86</v>
      </c>
    </row>
    <row r="118" spans="1:22" ht="12.75" customHeight="1" x14ac:dyDescent="0.2">
      <c r="A118" s="2">
        <v>1688</v>
      </c>
      <c r="B118" t="s">
        <v>290</v>
      </c>
      <c r="C118" s="7" t="s">
        <v>650</v>
      </c>
      <c r="D118">
        <v>134</v>
      </c>
      <c r="E118" s="4">
        <v>0.75</v>
      </c>
      <c r="F118" s="4">
        <v>1.49</v>
      </c>
      <c r="G118" s="4">
        <v>0</v>
      </c>
      <c r="H118" s="4">
        <v>0.75</v>
      </c>
      <c r="I118" s="4">
        <v>2.2400000000000002</v>
      </c>
      <c r="J118" s="4">
        <v>87.31</v>
      </c>
      <c r="K118" s="4">
        <v>7.46</v>
      </c>
      <c r="L118" s="4">
        <v>40.299999999999997</v>
      </c>
      <c r="M118" s="4">
        <v>59.7</v>
      </c>
      <c r="N118" s="4">
        <v>0</v>
      </c>
      <c r="O118" s="4">
        <v>0</v>
      </c>
      <c r="P118" s="4">
        <v>5.59</v>
      </c>
      <c r="Q118" s="4">
        <v>6.99</v>
      </c>
      <c r="R118" s="4">
        <v>4.9000000000000004</v>
      </c>
      <c r="S118" s="4">
        <v>0</v>
      </c>
      <c r="T118">
        <v>15</v>
      </c>
      <c r="U118">
        <v>11.3</v>
      </c>
      <c r="V118">
        <v>44.44</v>
      </c>
    </row>
    <row r="119" spans="1:22" ht="12.75" customHeight="1" x14ac:dyDescent="0.2">
      <c r="A119" s="2">
        <v>1689</v>
      </c>
      <c r="B119" t="s">
        <v>284</v>
      </c>
      <c r="C119" s="7" t="s">
        <v>576</v>
      </c>
      <c r="D119">
        <v>584</v>
      </c>
      <c r="E119" s="4">
        <v>0.68</v>
      </c>
      <c r="F119" s="4">
        <v>2.57</v>
      </c>
      <c r="G119" s="4">
        <v>0.17</v>
      </c>
      <c r="H119" s="4">
        <v>1.37</v>
      </c>
      <c r="I119" s="4">
        <v>9.42</v>
      </c>
      <c r="J119" s="4">
        <v>79.11</v>
      </c>
      <c r="K119" s="4">
        <v>6.68</v>
      </c>
      <c r="L119" s="4">
        <v>30.48</v>
      </c>
      <c r="M119" s="4">
        <v>69.52</v>
      </c>
      <c r="N119" s="4">
        <v>0</v>
      </c>
      <c r="O119" s="4">
        <v>0.17</v>
      </c>
      <c r="P119" s="4">
        <v>2.44</v>
      </c>
      <c r="Q119" s="4">
        <v>20.94</v>
      </c>
      <c r="R119" s="4">
        <v>2.44</v>
      </c>
      <c r="S119" s="4">
        <v>0</v>
      </c>
      <c r="T119">
        <v>15</v>
      </c>
      <c r="U119">
        <v>12.3</v>
      </c>
      <c r="V119">
        <v>68.42</v>
      </c>
    </row>
    <row r="120" spans="1:22" ht="12.75" customHeight="1" x14ac:dyDescent="0.2">
      <c r="A120" s="2">
        <v>1690</v>
      </c>
      <c r="B120" t="s">
        <v>290</v>
      </c>
      <c r="C120" s="7" t="s">
        <v>269</v>
      </c>
      <c r="D120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U120">
        <v>0</v>
      </c>
    </row>
    <row r="121" spans="1:22" ht="12.75" customHeight="1" x14ac:dyDescent="0.2">
      <c r="A121" s="2">
        <v>1691</v>
      </c>
      <c r="B121" t="s">
        <v>284</v>
      </c>
      <c r="C121" s="7" t="s">
        <v>54</v>
      </c>
      <c r="D121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U121">
        <v>0</v>
      </c>
    </row>
    <row r="122" spans="1:22" ht="12.75" customHeight="1" x14ac:dyDescent="0.2">
      <c r="A122" s="2">
        <v>1693</v>
      </c>
      <c r="B122" t="s">
        <v>284</v>
      </c>
      <c r="C122" s="7" t="s">
        <v>511</v>
      </c>
      <c r="D122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U122">
        <v>0</v>
      </c>
    </row>
    <row r="123" spans="1:22" ht="12.75" customHeight="1" x14ac:dyDescent="0.2">
      <c r="A123" s="2">
        <v>1694</v>
      </c>
      <c r="B123" t="s">
        <v>290</v>
      </c>
      <c r="C123" s="7" t="s">
        <v>269</v>
      </c>
      <c r="D123">
        <v>11</v>
      </c>
      <c r="E123" s="4">
        <v>0</v>
      </c>
      <c r="F123" s="4">
        <v>0</v>
      </c>
      <c r="G123" s="4">
        <v>0</v>
      </c>
      <c r="H123" s="4">
        <v>0</v>
      </c>
      <c r="I123" s="4">
        <v>18.18</v>
      </c>
      <c r="J123" s="4">
        <v>81.819999999999993</v>
      </c>
      <c r="K123" s="4">
        <v>0</v>
      </c>
      <c r="L123" s="4">
        <v>81.819999999999993</v>
      </c>
      <c r="M123" s="4">
        <v>18.18</v>
      </c>
      <c r="N123" s="4">
        <v>0</v>
      </c>
      <c r="O123" s="4">
        <v>0</v>
      </c>
      <c r="P123" s="4">
        <v>35.29</v>
      </c>
      <c r="Q123" s="4">
        <v>70.59</v>
      </c>
      <c r="R123" s="4">
        <v>11.76</v>
      </c>
      <c r="S123" s="4">
        <v>0</v>
      </c>
      <c r="U123">
        <v>0</v>
      </c>
    </row>
    <row r="124" spans="1:22" ht="12.75" customHeight="1" x14ac:dyDescent="0.2">
      <c r="A124" s="2">
        <v>1695</v>
      </c>
      <c r="B124" t="s">
        <v>284</v>
      </c>
      <c r="C124" s="7" t="s">
        <v>181</v>
      </c>
      <c r="D12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U124">
        <v>0</v>
      </c>
    </row>
    <row r="125" spans="1:22" ht="12.75" customHeight="1" x14ac:dyDescent="0.2">
      <c r="A125" s="2">
        <v>1696</v>
      </c>
      <c r="B125" t="s">
        <v>290</v>
      </c>
      <c r="C125" s="7" t="s">
        <v>19</v>
      </c>
      <c r="D125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U125">
        <v>0</v>
      </c>
    </row>
    <row r="126" spans="1:22" ht="12.75" customHeight="1" x14ac:dyDescent="0.2">
      <c r="A126" s="2">
        <v>1698</v>
      </c>
      <c r="B126" t="s">
        <v>290</v>
      </c>
      <c r="C126" s="7" t="s">
        <v>567</v>
      </c>
      <c r="D126">
        <v>37</v>
      </c>
      <c r="E126" s="4">
        <v>2.7</v>
      </c>
      <c r="F126" s="4">
        <v>2.7</v>
      </c>
      <c r="G126" s="4">
        <v>0</v>
      </c>
      <c r="H126" s="4">
        <v>10.81</v>
      </c>
      <c r="I126" s="4">
        <v>5.41</v>
      </c>
      <c r="J126" s="4">
        <v>75.680000000000007</v>
      </c>
      <c r="K126" s="4">
        <v>2.7</v>
      </c>
      <c r="L126" s="4">
        <v>45.95</v>
      </c>
      <c r="M126" s="4">
        <v>54.05</v>
      </c>
      <c r="N126" s="4">
        <v>0</v>
      </c>
      <c r="O126" s="4">
        <v>2.63</v>
      </c>
      <c r="P126" s="4">
        <v>7.89</v>
      </c>
      <c r="Q126" s="4">
        <v>34.21</v>
      </c>
      <c r="R126" s="4">
        <v>0</v>
      </c>
      <c r="S126" s="4">
        <v>0</v>
      </c>
      <c r="T126">
        <v>12</v>
      </c>
      <c r="U126">
        <v>21</v>
      </c>
      <c r="V126">
        <v>66.67</v>
      </c>
    </row>
    <row r="127" spans="1:22" ht="12.75" customHeight="1" x14ac:dyDescent="0.2">
      <c r="A127" s="2">
        <v>1699</v>
      </c>
      <c r="B127" t="s">
        <v>284</v>
      </c>
      <c r="C127" s="7" t="s">
        <v>736</v>
      </c>
      <c r="D127">
        <v>126</v>
      </c>
      <c r="E127" s="4">
        <v>0</v>
      </c>
      <c r="F127" s="4">
        <v>6.35</v>
      </c>
      <c r="G127" s="4">
        <v>2.38</v>
      </c>
      <c r="H127" s="4">
        <v>0.79</v>
      </c>
      <c r="I127" s="4">
        <v>4.76</v>
      </c>
      <c r="J127" s="4">
        <v>80.95</v>
      </c>
      <c r="K127" s="4">
        <v>4.76</v>
      </c>
      <c r="L127" s="4">
        <v>52.38</v>
      </c>
      <c r="M127" s="4">
        <v>47.62</v>
      </c>
      <c r="N127" s="4">
        <v>0</v>
      </c>
      <c r="O127" s="4">
        <v>0.8</v>
      </c>
      <c r="P127" s="4">
        <v>20</v>
      </c>
      <c r="Q127" s="4">
        <v>4.8</v>
      </c>
      <c r="R127" s="4">
        <v>3.2</v>
      </c>
      <c r="S127" s="4">
        <v>0</v>
      </c>
      <c r="T127">
        <v>9</v>
      </c>
      <c r="U127">
        <v>16.3</v>
      </c>
      <c r="V127">
        <v>85.71</v>
      </c>
    </row>
    <row r="128" spans="1:22" ht="12.75" customHeight="1" x14ac:dyDescent="0.2">
      <c r="A128" s="2">
        <v>1704</v>
      </c>
      <c r="B128" t="s">
        <v>284</v>
      </c>
      <c r="C128" s="7" t="s">
        <v>237</v>
      </c>
      <c r="D128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U128">
        <v>0</v>
      </c>
    </row>
    <row r="129" spans="1:22" ht="12.75" customHeight="1" x14ac:dyDescent="0.2">
      <c r="A129" s="2">
        <v>1705</v>
      </c>
      <c r="B129" t="s">
        <v>290</v>
      </c>
      <c r="C129" s="7" t="s">
        <v>269</v>
      </c>
      <c r="D129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U129">
        <v>0</v>
      </c>
    </row>
    <row r="130" spans="1:22" ht="12.75" customHeight="1" x14ac:dyDescent="0.2">
      <c r="A130" s="2">
        <v>1706</v>
      </c>
      <c r="B130" t="s">
        <v>290</v>
      </c>
      <c r="C130" s="7" t="s">
        <v>120</v>
      </c>
      <c r="D130">
        <v>368</v>
      </c>
      <c r="E130" s="4">
        <v>0</v>
      </c>
      <c r="F130" s="4">
        <v>36.409999999999997</v>
      </c>
      <c r="G130" s="4">
        <v>0</v>
      </c>
      <c r="H130" s="4">
        <v>0.54</v>
      </c>
      <c r="I130" s="4">
        <v>3.8</v>
      </c>
      <c r="J130" s="4">
        <v>52.45</v>
      </c>
      <c r="K130" s="4">
        <v>6.79</v>
      </c>
      <c r="L130" s="4">
        <v>45.38</v>
      </c>
      <c r="M130" s="4">
        <v>54.62</v>
      </c>
      <c r="N130" s="4">
        <v>0</v>
      </c>
      <c r="O130" s="4">
        <v>0</v>
      </c>
      <c r="P130" s="4">
        <v>2.99</v>
      </c>
      <c r="Q130" s="4">
        <v>2.99</v>
      </c>
      <c r="R130" s="4">
        <v>3.53</v>
      </c>
      <c r="S130" s="4">
        <v>0</v>
      </c>
      <c r="T130">
        <v>18</v>
      </c>
      <c r="U130">
        <v>9.3000000000000007</v>
      </c>
      <c r="V130">
        <v>80</v>
      </c>
    </row>
    <row r="131" spans="1:22" ht="12.75" customHeight="1" x14ac:dyDescent="0.2">
      <c r="A131" s="2">
        <v>1707</v>
      </c>
      <c r="B131" t="s">
        <v>290</v>
      </c>
      <c r="C131" s="7" t="s">
        <v>269</v>
      </c>
      <c r="D131">
        <v>147</v>
      </c>
      <c r="E131" s="4">
        <v>0</v>
      </c>
      <c r="F131" s="4">
        <v>0.68</v>
      </c>
      <c r="G131" s="4">
        <v>0</v>
      </c>
      <c r="H131" s="4">
        <v>2.04</v>
      </c>
      <c r="I131" s="4">
        <v>14.29</v>
      </c>
      <c r="J131" s="4">
        <v>80.95</v>
      </c>
      <c r="K131" s="4">
        <v>2.04</v>
      </c>
      <c r="L131" s="4">
        <v>57.82</v>
      </c>
      <c r="M131" s="4">
        <v>42.18</v>
      </c>
      <c r="N131" s="4">
        <v>0</v>
      </c>
      <c r="O131" s="4">
        <v>3.88</v>
      </c>
      <c r="P131" s="4">
        <v>10.85</v>
      </c>
      <c r="Q131" s="4">
        <v>41.09</v>
      </c>
      <c r="R131" s="4">
        <v>5.43</v>
      </c>
      <c r="S131" s="4">
        <v>0</v>
      </c>
      <c r="T131">
        <v>9</v>
      </c>
      <c r="U131">
        <v>14.6</v>
      </c>
      <c r="V131">
        <v>52.94</v>
      </c>
    </row>
    <row r="132" spans="1:22" ht="12.75" customHeight="1" x14ac:dyDescent="0.2">
      <c r="A132" s="2">
        <v>1708</v>
      </c>
      <c r="B132" t="s">
        <v>290</v>
      </c>
      <c r="C132" s="7" t="s">
        <v>181</v>
      </c>
      <c r="D132">
        <v>152</v>
      </c>
      <c r="E132" s="4">
        <v>3.95</v>
      </c>
      <c r="F132" s="4">
        <v>1.32</v>
      </c>
      <c r="G132" s="4">
        <v>0</v>
      </c>
      <c r="H132" s="4">
        <v>3.95</v>
      </c>
      <c r="I132" s="4">
        <v>5.26</v>
      </c>
      <c r="J132" s="4">
        <v>81.58</v>
      </c>
      <c r="K132" s="4">
        <v>3.95</v>
      </c>
      <c r="L132" s="4">
        <v>50.66</v>
      </c>
      <c r="M132" s="4">
        <v>49.34</v>
      </c>
      <c r="N132" s="4">
        <v>0</v>
      </c>
      <c r="O132" s="4">
        <v>0</v>
      </c>
      <c r="P132" s="4">
        <v>37.01</v>
      </c>
      <c r="Q132" s="4">
        <v>51.95</v>
      </c>
      <c r="R132" s="4">
        <v>0.65</v>
      </c>
      <c r="S132" s="4">
        <v>0</v>
      </c>
      <c r="T132">
        <v>17</v>
      </c>
      <c r="U132">
        <v>8.4</v>
      </c>
      <c r="V132">
        <v>66.67</v>
      </c>
    </row>
    <row r="133" spans="1:22" ht="12.75" customHeight="1" x14ac:dyDescent="0.2">
      <c r="A133" s="2">
        <v>1709</v>
      </c>
      <c r="B133" t="s">
        <v>290</v>
      </c>
      <c r="C133" s="7" t="s">
        <v>520</v>
      </c>
      <c r="D133">
        <v>11</v>
      </c>
      <c r="E133" s="4">
        <v>9.09</v>
      </c>
      <c r="F133" s="4">
        <v>0</v>
      </c>
      <c r="G133" s="4">
        <v>0</v>
      </c>
      <c r="H133" s="4">
        <v>0</v>
      </c>
      <c r="I133" s="4">
        <v>0</v>
      </c>
      <c r="J133" s="4">
        <v>81.819999999999993</v>
      </c>
      <c r="K133" s="4">
        <v>9.09</v>
      </c>
      <c r="L133" s="4">
        <v>54.55</v>
      </c>
      <c r="M133" s="4">
        <v>45.45</v>
      </c>
      <c r="N133" s="4">
        <v>0</v>
      </c>
      <c r="O133" s="4">
        <v>0</v>
      </c>
      <c r="P133" s="4">
        <v>5.56</v>
      </c>
      <c r="Q133" s="4">
        <v>77.78</v>
      </c>
      <c r="R133" s="4">
        <v>0</v>
      </c>
      <c r="S133" s="4">
        <v>0</v>
      </c>
      <c r="T133">
        <v>6</v>
      </c>
      <c r="U133">
        <v>6.5</v>
      </c>
      <c r="V133">
        <v>50</v>
      </c>
    </row>
    <row r="134" spans="1:22" ht="12.75" customHeight="1" x14ac:dyDescent="0.2">
      <c r="A134" s="2">
        <v>1711</v>
      </c>
      <c r="B134" t="s">
        <v>290</v>
      </c>
      <c r="C134" s="7" t="s">
        <v>428</v>
      </c>
      <c r="D134">
        <v>88</v>
      </c>
      <c r="E134" s="4">
        <v>0</v>
      </c>
      <c r="F134" s="4">
        <v>0</v>
      </c>
      <c r="G134" s="4">
        <v>0</v>
      </c>
      <c r="H134" s="4">
        <v>7.95</v>
      </c>
      <c r="I134" s="4">
        <v>2.27</v>
      </c>
      <c r="J134" s="4">
        <v>87.5</v>
      </c>
      <c r="K134" s="4">
        <v>2.27</v>
      </c>
      <c r="L134" s="4">
        <v>59.09</v>
      </c>
      <c r="M134" s="4">
        <v>40.909999999999997</v>
      </c>
      <c r="N134" s="4">
        <v>0</v>
      </c>
      <c r="O134" s="4">
        <v>0</v>
      </c>
      <c r="P134" s="4">
        <v>0.97</v>
      </c>
      <c r="Q134" s="4">
        <v>4.8499999999999996</v>
      </c>
      <c r="R134" s="4">
        <v>1.94</v>
      </c>
      <c r="S134" s="4">
        <v>0</v>
      </c>
      <c r="T134">
        <v>18</v>
      </c>
      <c r="U134">
        <v>10.9</v>
      </c>
      <c r="V134">
        <v>60</v>
      </c>
    </row>
    <row r="135" spans="1:22" ht="12.75" customHeight="1" x14ac:dyDescent="0.2">
      <c r="A135" s="2">
        <v>1712</v>
      </c>
      <c r="B135" t="s">
        <v>284</v>
      </c>
      <c r="C135" s="7" t="s">
        <v>428</v>
      </c>
      <c r="D135">
        <v>495</v>
      </c>
      <c r="E135" s="4">
        <v>0.61</v>
      </c>
      <c r="F135" s="4">
        <v>2.42</v>
      </c>
      <c r="G135" s="4">
        <v>0</v>
      </c>
      <c r="H135" s="4">
        <v>0.2</v>
      </c>
      <c r="I135" s="4">
        <v>6.06</v>
      </c>
      <c r="J135" s="4">
        <v>83.84</v>
      </c>
      <c r="K135" s="4">
        <v>6.87</v>
      </c>
      <c r="L135" s="4">
        <v>47.88</v>
      </c>
      <c r="M135" s="4">
        <v>52.12</v>
      </c>
      <c r="N135" s="4">
        <v>0</v>
      </c>
      <c r="O135" s="4">
        <v>1.23</v>
      </c>
      <c r="P135" s="4">
        <v>11.45</v>
      </c>
      <c r="Q135" s="4">
        <v>37.01</v>
      </c>
      <c r="R135" s="4">
        <v>0</v>
      </c>
      <c r="S135" s="4">
        <v>0</v>
      </c>
      <c r="T135">
        <v>15</v>
      </c>
      <c r="U135">
        <v>12.5</v>
      </c>
      <c r="V135">
        <v>68.75</v>
      </c>
    </row>
    <row r="136" spans="1:22" ht="12.75" customHeight="1" x14ac:dyDescent="0.2">
      <c r="A136" s="2">
        <v>1713</v>
      </c>
      <c r="B136" t="s">
        <v>290</v>
      </c>
      <c r="C136" s="7" t="s">
        <v>520</v>
      </c>
      <c r="D136">
        <v>119</v>
      </c>
      <c r="E136" s="4">
        <v>2.52</v>
      </c>
      <c r="F136" s="4">
        <v>1.68</v>
      </c>
      <c r="G136" s="4">
        <v>0.84</v>
      </c>
      <c r="H136" s="4">
        <v>0.84</v>
      </c>
      <c r="I136" s="4">
        <v>8.4</v>
      </c>
      <c r="J136" s="4">
        <v>82.35</v>
      </c>
      <c r="K136" s="4">
        <v>3.36</v>
      </c>
      <c r="L136" s="4">
        <v>51.26</v>
      </c>
      <c r="M136" s="4">
        <v>48.74</v>
      </c>
      <c r="N136" s="4">
        <v>0</v>
      </c>
      <c r="O136" s="4">
        <v>0.8</v>
      </c>
      <c r="P136" s="4">
        <v>4</v>
      </c>
      <c r="Q136" s="4">
        <v>44.8</v>
      </c>
      <c r="R136" s="4">
        <v>1.6</v>
      </c>
      <c r="S136" s="4">
        <v>0</v>
      </c>
      <c r="T136">
        <v>24</v>
      </c>
      <c r="U136">
        <v>11.6</v>
      </c>
      <c r="V136">
        <v>40</v>
      </c>
    </row>
    <row r="137" spans="1:22" ht="12.75" customHeight="1" x14ac:dyDescent="0.2">
      <c r="A137" s="2">
        <v>1714</v>
      </c>
      <c r="B137" t="s">
        <v>290</v>
      </c>
      <c r="C137" s="7" t="s">
        <v>650</v>
      </c>
      <c r="D137">
        <v>270</v>
      </c>
      <c r="E137" s="4">
        <v>3.33</v>
      </c>
      <c r="F137" s="4">
        <v>1.1100000000000001</v>
      </c>
      <c r="G137" s="4">
        <v>0</v>
      </c>
      <c r="H137" s="4">
        <v>1.48</v>
      </c>
      <c r="I137" s="4">
        <v>7.41</v>
      </c>
      <c r="J137" s="4">
        <v>84.81</v>
      </c>
      <c r="K137" s="4">
        <v>1.85</v>
      </c>
      <c r="L137" s="4">
        <v>52.22</v>
      </c>
      <c r="M137" s="4">
        <v>47.78</v>
      </c>
      <c r="N137" s="4">
        <v>0</v>
      </c>
      <c r="O137" s="4">
        <v>0</v>
      </c>
      <c r="P137" s="4">
        <v>3.13</v>
      </c>
      <c r="Q137" s="4">
        <v>22.57</v>
      </c>
      <c r="R137" s="4">
        <v>0.35</v>
      </c>
      <c r="S137" s="4">
        <v>0</v>
      </c>
      <c r="T137">
        <v>39</v>
      </c>
      <c r="U137">
        <v>11.8</v>
      </c>
      <c r="V137">
        <v>71.430000000000007</v>
      </c>
    </row>
    <row r="138" spans="1:22" ht="12.75" customHeight="1" x14ac:dyDescent="0.2">
      <c r="A138" s="2">
        <v>1715</v>
      </c>
      <c r="B138" t="s">
        <v>290</v>
      </c>
      <c r="C138" s="7" t="s">
        <v>428</v>
      </c>
      <c r="D138">
        <v>20</v>
      </c>
      <c r="E138" s="4">
        <v>15</v>
      </c>
      <c r="F138" s="4">
        <v>0</v>
      </c>
      <c r="G138" s="4">
        <v>0</v>
      </c>
      <c r="H138" s="4">
        <v>5</v>
      </c>
      <c r="I138" s="4">
        <v>5</v>
      </c>
      <c r="J138" s="4">
        <v>65</v>
      </c>
      <c r="K138" s="4">
        <v>10</v>
      </c>
      <c r="L138" s="4">
        <v>65</v>
      </c>
      <c r="M138" s="4">
        <v>35</v>
      </c>
      <c r="N138" s="4">
        <v>0</v>
      </c>
      <c r="O138" s="4">
        <v>0</v>
      </c>
      <c r="P138" s="4">
        <v>27.78</v>
      </c>
      <c r="Q138" s="4">
        <v>44.44</v>
      </c>
      <c r="R138" s="4">
        <v>5.56</v>
      </c>
      <c r="S138" s="4">
        <v>0</v>
      </c>
      <c r="U138">
        <v>4.5</v>
      </c>
    </row>
    <row r="139" spans="1:22" ht="12.75" customHeight="1" x14ac:dyDescent="0.2">
      <c r="A139" s="2">
        <v>1717</v>
      </c>
      <c r="B139" t="s">
        <v>284</v>
      </c>
      <c r="C139" s="7" t="s">
        <v>54</v>
      </c>
      <c r="D139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U139">
        <v>0</v>
      </c>
    </row>
    <row r="140" spans="1:22" ht="12.75" customHeight="1" x14ac:dyDescent="0.2">
      <c r="A140" s="2">
        <v>1718</v>
      </c>
      <c r="B140" t="s">
        <v>290</v>
      </c>
      <c r="C140" s="7" t="s">
        <v>650</v>
      </c>
      <c r="D140">
        <v>155</v>
      </c>
      <c r="E140" s="4">
        <v>0.65</v>
      </c>
      <c r="F140" s="4">
        <v>1.94</v>
      </c>
      <c r="G140" s="4">
        <v>1.29</v>
      </c>
      <c r="H140" s="4">
        <v>1.29</v>
      </c>
      <c r="I140" s="4">
        <v>7.74</v>
      </c>
      <c r="J140" s="4">
        <v>80</v>
      </c>
      <c r="K140" s="4">
        <v>7.1</v>
      </c>
      <c r="L140" s="4">
        <v>49.68</v>
      </c>
      <c r="M140" s="4">
        <v>50.32</v>
      </c>
      <c r="N140" s="4">
        <v>0</v>
      </c>
      <c r="O140" s="4">
        <v>0.48</v>
      </c>
      <c r="P140" s="4">
        <v>7.66</v>
      </c>
      <c r="Q140" s="4">
        <v>30.62</v>
      </c>
      <c r="R140" s="4">
        <v>2.87</v>
      </c>
      <c r="S140" s="4">
        <v>0</v>
      </c>
      <c r="T140">
        <v>6</v>
      </c>
      <c r="U140">
        <v>17.8</v>
      </c>
      <c r="V140">
        <v>21.43</v>
      </c>
    </row>
    <row r="141" spans="1:22" ht="12.75" customHeight="1" x14ac:dyDescent="0.2">
      <c r="A141" s="2">
        <v>1720</v>
      </c>
      <c r="B141" t="s">
        <v>284</v>
      </c>
      <c r="C141" s="7" t="s">
        <v>400</v>
      </c>
      <c r="D141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U141">
        <v>0</v>
      </c>
    </row>
    <row r="142" spans="1:22" ht="12.75" customHeight="1" x14ac:dyDescent="0.2">
      <c r="A142" s="2">
        <v>1722</v>
      </c>
      <c r="B142" t="s">
        <v>290</v>
      </c>
      <c r="C142" s="7" t="s">
        <v>120</v>
      </c>
      <c r="D142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U142">
        <v>0</v>
      </c>
    </row>
    <row r="143" spans="1:22" ht="12.75" customHeight="1" x14ac:dyDescent="0.2">
      <c r="A143" s="2">
        <v>1724</v>
      </c>
      <c r="B143" t="s">
        <v>290</v>
      </c>
      <c r="C143" s="7" t="s">
        <v>650</v>
      </c>
      <c r="D143">
        <v>63</v>
      </c>
      <c r="E143" s="4">
        <v>1.59</v>
      </c>
      <c r="F143" s="4">
        <v>0</v>
      </c>
      <c r="G143" s="4">
        <v>3.17</v>
      </c>
      <c r="H143" s="4">
        <v>0</v>
      </c>
      <c r="I143" s="4">
        <v>7.94</v>
      </c>
      <c r="J143" s="4">
        <v>76.19</v>
      </c>
      <c r="K143" s="4">
        <v>11.11</v>
      </c>
      <c r="L143" s="4">
        <v>50.79</v>
      </c>
      <c r="M143" s="4">
        <v>49.21</v>
      </c>
      <c r="N143" s="4">
        <v>0</v>
      </c>
      <c r="O143" s="4">
        <v>0</v>
      </c>
      <c r="P143" s="4">
        <v>9.7200000000000006</v>
      </c>
      <c r="Q143" s="4">
        <v>43.06</v>
      </c>
      <c r="R143" s="4">
        <v>9.7200000000000006</v>
      </c>
      <c r="S143" s="4">
        <v>0</v>
      </c>
      <c r="T143">
        <v>11</v>
      </c>
      <c r="U143">
        <v>16.3</v>
      </c>
      <c r="V143">
        <v>50</v>
      </c>
    </row>
    <row r="144" spans="1:22" ht="12.75" customHeight="1" x14ac:dyDescent="0.2">
      <c r="A144" s="2">
        <v>1725</v>
      </c>
      <c r="B144" t="s">
        <v>284</v>
      </c>
      <c r="C144" s="7" t="s">
        <v>54</v>
      </c>
      <c r="D14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U144">
        <v>0</v>
      </c>
    </row>
    <row r="145" spans="1:22" ht="12.75" customHeight="1" x14ac:dyDescent="0.2">
      <c r="A145" s="2">
        <v>1726</v>
      </c>
      <c r="B145" t="s">
        <v>290</v>
      </c>
      <c r="C145" s="7" t="s">
        <v>182</v>
      </c>
      <c r="D145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U145">
        <v>0</v>
      </c>
    </row>
    <row r="146" spans="1:22" ht="12.75" customHeight="1" x14ac:dyDescent="0.2">
      <c r="A146" s="2">
        <v>1727</v>
      </c>
      <c r="B146" t="s">
        <v>284</v>
      </c>
      <c r="C146" s="7" t="s">
        <v>120</v>
      </c>
      <c r="D146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U146">
        <v>0</v>
      </c>
    </row>
    <row r="147" spans="1:22" ht="12.75" customHeight="1" x14ac:dyDescent="0.2">
      <c r="A147" s="2">
        <v>1728</v>
      </c>
      <c r="B147" t="s">
        <v>290</v>
      </c>
      <c r="C147" s="7" t="s">
        <v>269</v>
      </c>
      <c r="D147">
        <v>32</v>
      </c>
      <c r="E147" s="4">
        <v>0</v>
      </c>
      <c r="F147" s="4">
        <v>0</v>
      </c>
      <c r="G147" s="4">
        <v>0</v>
      </c>
      <c r="H147" s="4">
        <v>0</v>
      </c>
      <c r="I147" s="4">
        <v>53.13</v>
      </c>
      <c r="J147" s="4">
        <v>43.75</v>
      </c>
      <c r="K147" s="4">
        <v>3.13</v>
      </c>
      <c r="L147" s="4">
        <v>59.38</v>
      </c>
      <c r="M147" s="4">
        <v>40.630000000000003</v>
      </c>
      <c r="N147" s="4">
        <v>27.5</v>
      </c>
      <c r="O147" s="4">
        <v>0</v>
      </c>
      <c r="P147" s="4">
        <v>17.5</v>
      </c>
      <c r="Q147" s="4">
        <v>72.5</v>
      </c>
      <c r="R147" s="4">
        <v>2.5</v>
      </c>
      <c r="S147" s="4">
        <v>0</v>
      </c>
      <c r="T147">
        <v>16</v>
      </c>
      <c r="U147">
        <v>21.7</v>
      </c>
    </row>
    <row r="148" spans="1:22" ht="12.75" customHeight="1" x14ac:dyDescent="0.2">
      <c r="A148" s="2">
        <v>1729</v>
      </c>
      <c r="B148" t="s">
        <v>505</v>
      </c>
      <c r="C148" s="7" t="s">
        <v>567</v>
      </c>
      <c r="D148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U148">
        <v>0</v>
      </c>
    </row>
    <row r="149" spans="1:22" ht="12.75" customHeight="1" x14ac:dyDescent="0.2">
      <c r="A149" s="2">
        <v>1730</v>
      </c>
      <c r="B149" t="s">
        <v>505</v>
      </c>
      <c r="C149" s="7" t="s">
        <v>650</v>
      </c>
      <c r="D149">
        <v>50</v>
      </c>
      <c r="E149" s="4">
        <v>4</v>
      </c>
      <c r="F149" s="4">
        <v>2</v>
      </c>
      <c r="G149" s="4">
        <v>0</v>
      </c>
      <c r="H149" s="4">
        <v>2</v>
      </c>
      <c r="I149" s="4">
        <v>10</v>
      </c>
      <c r="J149" s="4">
        <v>78</v>
      </c>
      <c r="K149" s="4">
        <v>4</v>
      </c>
      <c r="L149" s="4">
        <v>64</v>
      </c>
      <c r="M149" s="4">
        <v>36</v>
      </c>
      <c r="N149" s="4">
        <v>0</v>
      </c>
      <c r="O149" s="4">
        <v>0</v>
      </c>
      <c r="P149" s="4">
        <v>82.76</v>
      </c>
      <c r="Q149" s="4">
        <v>18.97</v>
      </c>
      <c r="R149" s="4">
        <v>0</v>
      </c>
      <c r="S149" s="4">
        <v>0</v>
      </c>
      <c r="U149">
        <v>0</v>
      </c>
    </row>
    <row r="150" spans="1:22" ht="12.75" customHeight="1" x14ac:dyDescent="0.2">
      <c r="A150" s="2">
        <v>1731</v>
      </c>
      <c r="B150" t="s">
        <v>284</v>
      </c>
      <c r="C150" s="7" t="s">
        <v>182</v>
      </c>
      <c r="D150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U150">
        <v>0</v>
      </c>
    </row>
    <row r="151" spans="1:22" ht="12.75" customHeight="1" x14ac:dyDescent="0.2">
      <c r="A151" s="2">
        <v>1733</v>
      </c>
      <c r="B151" t="s">
        <v>290</v>
      </c>
      <c r="C151" s="7" t="s">
        <v>650</v>
      </c>
      <c r="D151">
        <v>68</v>
      </c>
      <c r="E151" s="4">
        <v>0</v>
      </c>
      <c r="F151" s="4">
        <v>4.41</v>
      </c>
      <c r="G151" s="4">
        <v>0</v>
      </c>
      <c r="H151" s="4">
        <v>0</v>
      </c>
      <c r="I151" s="4">
        <v>1.47</v>
      </c>
      <c r="J151" s="4">
        <v>83.82</v>
      </c>
      <c r="K151" s="4">
        <v>10.29</v>
      </c>
      <c r="L151" s="4">
        <v>48.53</v>
      </c>
      <c r="M151" s="4">
        <v>51.47</v>
      </c>
      <c r="N151" s="4">
        <v>0</v>
      </c>
      <c r="O151" s="4">
        <v>0</v>
      </c>
      <c r="P151" s="4">
        <v>3.85</v>
      </c>
      <c r="Q151" s="4">
        <v>21.79</v>
      </c>
      <c r="R151" s="4">
        <v>2.56</v>
      </c>
      <c r="S151" s="4">
        <v>0</v>
      </c>
      <c r="T151">
        <v>8</v>
      </c>
      <c r="U151">
        <v>18.600000000000001</v>
      </c>
      <c r="V151">
        <v>44.44</v>
      </c>
    </row>
    <row r="152" spans="1:22" ht="12.75" customHeight="1" x14ac:dyDescent="0.2">
      <c r="A152" s="2">
        <v>1734</v>
      </c>
      <c r="B152" t="s">
        <v>290</v>
      </c>
      <c r="C152" s="7" t="s">
        <v>19</v>
      </c>
      <c r="D152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U152">
        <v>0</v>
      </c>
    </row>
    <row r="153" spans="1:22" ht="12.75" customHeight="1" x14ac:dyDescent="0.2">
      <c r="A153" s="2">
        <v>1735</v>
      </c>
      <c r="B153" t="s">
        <v>290</v>
      </c>
      <c r="C153" s="7" t="s">
        <v>269</v>
      </c>
      <c r="D153">
        <v>23</v>
      </c>
      <c r="E153" s="4">
        <v>0</v>
      </c>
      <c r="F153" s="4">
        <v>0</v>
      </c>
      <c r="G153" s="4">
        <v>0</v>
      </c>
      <c r="H153" s="4">
        <v>0</v>
      </c>
      <c r="I153" s="4">
        <v>4.3499999999999996</v>
      </c>
      <c r="J153" s="4">
        <v>82.61</v>
      </c>
      <c r="K153" s="4">
        <v>13.04</v>
      </c>
      <c r="L153" s="4">
        <v>34.78</v>
      </c>
      <c r="M153" s="4">
        <v>65.22</v>
      </c>
      <c r="N153" s="4">
        <v>0</v>
      </c>
      <c r="O153" s="4">
        <v>0</v>
      </c>
      <c r="P153" s="4">
        <v>0</v>
      </c>
      <c r="Q153" s="4">
        <v>62.07</v>
      </c>
      <c r="R153" s="4">
        <v>0</v>
      </c>
      <c r="S153" s="4">
        <v>0</v>
      </c>
      <c r="T153">
        <v>23</v>
      </c>
      <c r="U153">
        <v>24</v>
      </c>
      <c r="V153">
        <v>100</v>
      </c>
    </row>
    <row r="154" spans="1:22" ht="12.75" customHeight="1" x14ac:dyDescent="0.2">
      <c r="A154" s="2">
        <v>1737</v>
      </c>
      <c r="B154" t="s">
        <v>290</v>
      </c>
      <c r="C154" s="7" t="s">
        <v>269</v>
      </c>
      <c r="D154">
        <v>138</v>
      </c>
      <c r="E154" s="4">
        <v>2.9</v>
      </c>
      <c r="F154" s="4">
        <v>0.72</v>
      </c>
      <c r="G154" s="4">
        <v>2.9</v>
      </c>
      <c r="H154" s="4">
        <v>5.07</v>
      </c>
      <c r="I154" s="4">
        <v>9.42</v>
      </c>
      <c r="J154" s="4">
        <v>65.94</v>
      </c>
      <c r="K154" s="4">
        <v>13.04</v>
      </c>
      <c r="L154" s="4">
        <v>47.83</v>
      </c>
      <c r="M154" s="4">
        <v>52.17</v>
      </c>
      <c r="N154" s="4">
        <v>0</v>
      </c>
      <c r="O154" s="4">
        <v>1.41</v>
      </c>
      <c r="P154" s="4">
        <v>13.15</v>
      </c>
      <c r="Q154" s="4">
        <v>79.34</v>
      </c>
      <c r="R154" s="4">
        <v>2.82</v>
      </c>
      <c r="S154" s="4">
        <v>0</v>
      </c>
      <c r="T154">
        <v>20</v>
      </c>
      <c r="U154">
        <v>12.3</v>
      </c>
      <c r="V154">
        <v>128.57</v>
      </c>
    </row>
    <row r="155" spans="1:22" ht="12.75" customHeight="1" x14ac:dyDescent="0.2">
      <c r="A155" s="2">
        <v>1738</v>
      </c>
      <c r="B155" t="s">
        <v>505</v>
      </c>
      <c r="C155" s="7" t="s">
        <v>567</v>
      </c>
      <c r="D155">
        <v>32</v>
      </c>
      <c r="E155" s="4">
        <v>0</v>
      </c>
      <c r="F155" s="4">
        <v>3.13</v>
      </c>
      <c r="G155" s="4">
        <v>0</v>
      </c>
      <c r="H155" s="4">
        <v>9.3800000000000008</v>
      </c>
      <c r="I155" s="4">
        <v>6.25</v>
      </c>
      <c r="J155" s="4">
        <v>81.25</v>
      </c>
      <c r="K155" s="4">
        <v>0</v>
      </c>
      <c r="L155" s="4">
        <v>59.38</v>
      </c>
      <c r="M155" s="4">
        <v>40.630000000000003</v>
      </c>
      <c r="N155" s="4">
        <v>0</v>
      </c>
      <c r="O155" s="4">
        <v>0</v>
      </c>
      <c r="P155" s="4">
        <v>100</v>
      </c>
      <c r="Q155" s="4">
        <v>56.67</v>
      </c>
      <c r="R155" s="4">
        <v>0</v>
      </c>
      <c r="S155" s="4">
        <v>0</v>
      </c>
      <c r="T155">
        <v>16</v>
      </c>
      <c r="U155">
        <v>17.3</v>
      </c>
      <c r="V155">
        <v>100</v>
      </c>
    </row>
    <row r="156" spans="1:22" ht="12.75" customHeight="1" x14ac:dyDescent="0.2">
      <c r="A156" s="2">
        <v>1739</v>
      </c>
      <c r="B156" t="s">
        <v>284</v>
      </c>
      <c r="C156" s="7" t="s">
        <v>269</v>
      </c>
      <c r="D156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U156">
        <v>0</v>
      </c>
    </row>
    <row r="157" spans="1:22" ht="12.75" customHeight="1" x14ac:dyDescent="0.2">
      <c r="A157" s="2">
        <v>1740</v>
      </c>
      <c r="B157" t="s">
        <v>290</v>
      </c>
      <c r="C157" s="7" t="s">
        <v>650</v>
      </c>
      <c r="D157">
        <v>186</v>
      </c>
      <c r="E157" s="4">
        <v>0</v>
      </c>
      <c r="F157" s="4">
        <v>0.54</v>
      </c>
      <c r="G157" s="4">
        <v>0</v>
      </c>
      <c r="H157" s="4">
        <v>2.15</v>
      </c>
      <c r="I157" s="4">
        <v>9.68</v>
      </c>
      <c r="J157" s="4">
        <v>76.34</v>
      </c>
      <c r="K157" s="4">
        <v>11.29</v>
      </c>
      <c r="L157" s="4">
        <v>43.55</v>
      </c>
      <c r="M157" s="4">
        <v>56.45</v>
      </c>
      <c r="N157" s="4">
        <v>0</v>
      </c>
      <c r="O157" s="4">
        <v>0</v>
      </c>
      <c r="P157" s="4">
        <v>8.5299999999999994</v>
      </c>
      <c r="Q157" s="4">
        <v>21.33</v>
      </c>
      <c r="R157" s="4">
        <v>0.95</v>
      </c>
      <c r="S157" s="4">
        <v>0.47</v>
      </c>
      <c r="T157">
        <v>31</v>
      </c>
      <c r="U157">
        <v>23.1</v>
      </c>
      <c r="V157">
        <v>66.67</v>
      </c>
    </row>
    <row r="158" spans="1:22" ht="12.75" customHeight="1" x14ac:dyDescent="0.2">
      <c r="A158" s="2">
        <v>1741</v>
      </c>
      <c r="B158" t="s">
        <v>284</v>
      </c>
      <c r="C158" s="7" t="s">
        <v>120</v>
      </c>
      <c r="D158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U158">
        <v>0</v>
      </c>
    </row>
    <row r="159" spans="1:22" ht="12.75" customHeight="1" x14ac:dyDescent="0.2">
      <c r="A159" s="2">
        <v>1742</v>
      </c>
      <c r="B159" t="s">
        <v>301</v>
      </c>
      <c r="C159" s="7" t="s">
        <v>650</v>
      </c>
      <c r="D159">
        <v>192</v>
      </c>
      <c r="E159" s="4">
        <v>0</v>
      </c>
      <c r="F159" s="4">
        <v>2.08</v>
      </c>
      <c r="G159" s="4">
        <v>0</v>
      </c>
      <c r="H159" s="4">
        <v>1.04</v>
      </c>
      <c r="I159" s="4">
        <v>3.65</v>
      </c>
      <c r="J159" s="4">
        <v>88.02</v>
      </c>
      <c r="K159" s="4">
        <v>5.21</v>
      </c>
      <c r="L159" s="4">
        <v>58.33</v>
      </c>
      <c r="M159" s="4">
        <v>41.67</v>
      </c>
      <c r="N159" s="4">
        <v>0</v>
      </c>
      <c r="O159" s="4">
        <v>0</v>
      </c>
      <c r="P159" s="4">
        <v>0</v>
      </c>
      <c r="Q159" s="4">
        <v>14.78</v>
      </c>
      <c r="R159" s="4">
        <v>0.49</v>
      </c>
      <c r="S159" s="4">
        <v>0</v>
      </c>
      <c r="T159">
        <v>32</v>
      </c>
      <c r="U159">
        <v>9.1999999999999993</v>
      </c>
      <c r="V159">
        <v>50</v>
      </c>
    </row>
    <row r="160" spans="1:22" ht="12.75" customHeight="1" x14ac:dyDescent="0.2">
      <c r="A160" s="2">
        <v>1743</v>
      </c>
      <c r="B160" t="s">
        <v>505</v>
      </c>
      <c r="C160" s="7" t="s">
        <v>593</v>
      </c>
      <c r="D160">
        <v>34</v>
      </c>
      <c r="E160" s="4">
        <v>5.88</v>
      </c>
      <c r="F160" s="4">
        <v>0</v>
      </c>
      <c r="G160" s="4">
        <v>0</v>
      </c>
      <c r="H160" s="4">
        <v>0</v>
      </c>
      <c r="I160" s="4">
        <v>14.71</v>
      </c>
      <c r="J160" s="4">
        <v>79.41</v>
      </c>
      <c r="K160" s="4">
        <v>0</v>
      </c>
      <c r="L160" s="4">
        <v>55.88</v>
      </c>
      <c r="M160" s="4">
        <v>44.12</v>
      </c>
      <c r="N160" s="4">
        <v>0</v>
      </c>
      <c r="O160" s="4">
        <v>0</v>
      </c>
      <c r="P160" s="4">
        <v>100</v>
      </c>
      <c r="Q160" s="4">
        <v>17.39</v>
      </c>
      <c r="R160" s="4">
        <v>0</v>
      </c>
      <c r="S160" s="4">
        <v>0</v>
      </c>
      <c r="U160">
        <v>0</v>
      </c>
    </row>
    <row r="161" spans="1:22" ht="12.75" customHeight="1" x14ac:dyDescent="0.2">
      <c r="A161" s="2">
        <v>1744</v>
      </c>
      <c r="B161" t="s">
        <v>290</v>
      </c>
      <c r="C161" s="7" t="s">
        <v>650</v>
      </c>
      <c r="D161">
        <v>102</v>
      </c>
      <c r="E161" s="4">
        <v>11.76</v>
      </c>
      <c r="F161" s="4">
        <v>0</v>
      </c>
      <c r="G161" s="4">
        <v>0</v>
      </c>
      <c r="H161" s="4">
        <v>1.96</v>
      </c>
      <c r="I161" s="4">
        <v>13.73</v>
      </c>
      <c r="J161" s="4">
        <v>65.69</v>
      </c>
      <c r="K161" s="4">
        <v>6.86</v>
      </c>
      <c r="L161" s="4">
        <v>40.200000000000003</v>
      </c>
      <c r="M161" s="4">
        <v>59.8</v>
      </c>
      <c r="N161" s="4">
        <v>0</v>
      </c>
      <c r="O161" s="4">
        <v>0</v>
      </c>
      <c r="P161" s="4">
        <v>0</v>
      </c>
      <c r="Q161" s="4">
        <v>49.56</v>
      </c>
      <c r="R161" s="4">
        <v>4.42</v>
      </c>
      <c r="S161" s="4">
        <v>0</v>
      </c>
      <c r="T161">
        <v>26</v>
      </c>
      <c r="U161">
        <v>20.100000000000001</v>
      </c>
      <c r="V161">
        <v>100</v>
      </c>
    </row>
    <row r="162" spans="1:22" ht="12.75" customHeight="1" x14ac:dyDescent="0.2">
      <c r="A162" s="2">
        <v>1745</v>
      </c>
      <c r="B162" t="s">
        <v>284</v>
      </c>
      <c r="C162" s="7" t="s">
        <v>356</v>
      </c>
      <c r="D162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U162">
        <v>0</v>
      </c>
    </row>
    <row r="163" spans="1:22" ht="12.75" customHeight="1" x14ac:dyDescent="0.2">
      <c r="A163" s="2">
        <v>1746</v>
      </c>
      <c r="B163" t="s">
        <v>290</v>
      </c>
      <c r="C163" s="7" t="s">
        <v>650</v>
      </c>
      <c r="D163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U163">
        <v>0</v>
      </c>
    </row>
    <row r="164" spans="1:22" ht="12.75" customHeight="1" x14ac:dyDescent="0.2">
      <c r="A164" s="2">
        <v>1748</v>
      </c>
      <c r="B164" t="s">
        <v>284</v>
      </c>
      <c r="C164" s="7" t="s">
        <v>182</v>
      </c>
      <c r="D16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U164">
        <v>0</v>
      </c>
    </row>
    <row r="165" spans="1:22" ht="12.75" customHeight="1" x14ac:dyDescent="0.2">
      <c r="A165" s="2">
        <v>1749</v>
      </c>
      <c r="B165" t="s">
        <v>290</v>
      </c>
      <c r="C165" s="7" t="s">
        <v>428</v>
      </c>
      <c r="D165">
        <v>5</v>
      </c>
      <c r="E165" s="4">
        <v>0</v>
      </c>
      <c r="F165" s="4">
        <v>0</v>
      </c>
      <c r="G165" s="4">
        <v>20</v>
      </c>
      <c r="H165" s="4">
        <v>0</v>
      </c>
      <c r="I165" s="4">
        <v>0</v>
      </c>
      <c r="J165" s="4">
        <v>80</v>
      </c>
      <c r="K165" s="4">
        <v>0</v>
      </c>
      <c r="L165" s="4">
        <v>40</v>
      </c>
      <c r="M165" s="4">
        <v>60</v>
      </c>
      <c r="N165" s="4">
        <v>0</v>
      </c>
      <c r="O165" s="4">
        <v>0</v>
      </c>
      <c r="P165" s="4">
        <v>7.14</v>
      </c>
      <c r="Q165" s="4">
        <v>71.430000000000007</v>
      </c>
      <c r="R165" s="4">
        <v>7.14</v>
      </c>
      <c r="S165" s="4">
        <v>0</v>
      </c>
      <c r="T165">
        <v>5</v>
      </c>
      <c r="U165">
        <v>9.6</v>
      </c>
      <c r="V165">
        <v>100</v>
      </c>
    </row>
    <row r="166" spans="1:22" ht="12.75" customHeight="1" x14ac:dyDescent="0.2">
      <c r="A166" s="2">
        <v>1750</v>
      </c>
      <c r="B166" t="s">
        <v>290</v>
      </c>
      <c r="C166" s="7" t="s">
        <v>576</v>
      </c>
      <c r="D166">
        <v>19</v>
      </c>
      <c r="E166" s="4">
        <v>0</v>
      </c>
      <c r="F166" s="4">
        <v>5.26</v>
      </c>
      <c r="G166" s="4">
        <v>0</v>
      </c>
      <c r="H166" s="4">
        <v>42.11</v>
      </c>
      <c r="I166" s="4">
        <v>26.32</v>
      </c>
      <c r="J166" s="4">
        <v>15.79</v>
      </c>
      <c r="K166" s="4">
        <v>10.53</v>
      </c>
      <c r="L166" s="4">
        <v>52.63</v>
      </c>
      <c r="M166" s="4">
        <v>47.37</v>
      </c>
      <c r="N166" s="4">
        <v>0</v>
      </c>
      <c r="O166" s="4">
        <v>0</v>
      </c>
      <c r="P166" s="4">
        <v>17.39</v>
      </c>
      <c r="Q166" s="4">
        <v>65.22</v>
      </c>
      <c r="R166" s="4">
        <v>0</v>
      </c>
      <c r="S166" s="4">
        <v>4.3499999999999996</v>
      </c>
      <c r="U166">
        <v>0</v>
      </c>
    </row>
    <row r="167" spans="1:22" ht="12.75" customHeight="1" x14ac:dyDescent="0.2">
      <c r="A167" s="2">
        <v>1751</v>
      </c>
      <c r="B167" t="s">
        <v>290</v>
      </c>
      <c r="C167" s="7" t="s">
        <v>650</v>
      </c>
      <c r="D167">
        <v>181</v>
      </c>
      <c r="E167" s="4">
        <v>2.21</v>
      </c>
      <c r="F167" s="4">
        <v>6.08</v>
      </c>
      <c r="G167" s="4">
        <v>0</v>
      </c>
      <c r="H167" s="4">
        <v>15.47</v>
      </c>
      <c r="I167" s="4">
        <v>7.73</v>
      </c>
      <c r="J167" s="4">
        <v>59.67</v>
      </c>
      <c r="K167" s="4">
        <v>8.84</v>
      </c>
      <c r="L167" s="4">
        <v>49.72</v>
      </c>
      <c r="M167" s="4">
        <v>50.28</v>
      </c>
      <c r="N167" s="4">
        <v>0</v>
      </c>
      <c r="O167" s="4">
        <v>0.51</v>
      </c>
      <c r="P167" s="4">
        <v>14.14</v>
      </c>
      <c r="Q167" s="4">
        <v>32.83</v>
      </c>
      <c r="R167" s="4">
        <v>2.5299999999999998</v>
      </c>
      <c r="S167" s="4">
        <v>0</v>
      </c>
      <c r="T167">
        <v>20</v>
      </c>
      <c r="U167">
        <v>8.9</v>
      </c>
      <c r="V167">
        <v>44.44</v>
      </c>
    </row>
    <row r="168" spans="1:22" ht="12.75" customHeight="1" x14ac:dyDescent="0.2">
      <c r="A168" s="2">
        <v>1752</v>
      </c>
      <c r="B168" t="s">
        <v>284</v>
      </c>
      <c r="C168" s="7" t="s">
        <v>61</v>
      </c>
      <c r="D168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U168">
        <v>0</v>
      </c>
    </row>
    <row r="169" spans="1:22" ht="12.75" customHeight="1" x14ac:dyDescent="0.2">
      <c r="A169" s="2">
        <v>1753</v>
      </c>
      <c r="B169" t="s">
        <v>290</v>
      </c>
      <c r="C169" s="7" t="s">
        <v>650</v>
      </c>
      <c r="D169">
        <v>171</v>
      </c>
      <c r="E169" s="4">
        <v>0.57999999999999996</v>
      </c>
      <c r="F169" s="4">
        <v>0</v>
      </c>
      <c r="G169" s="4">
        <v>0</v>
      </c>
      <c r="H169" s="4">
        <v>2.34</v>
      </c>
      <c r="I169" s="4">
        <v>7.02</v>
      </c>
      <c r="J169" s="4">
        <v>85.38</v>
      </c>
      <c r="K169" s="4">
        <v>4.68</v>
      </c>
      <c r="L169" s="4">
        <v>54.97</v>
      </c>
      <c r="M169" s="4">
        <v>45.03</v>
      </c>
      <c r="N169" s="4">
        <v>0</v>
      </c>
      <c r="O169" s="4">
        <v>2.21</v>
      </c>
      <c r="P169" s="4">
        <v>4.97</v>
      </c>
      <c r="Q169" s="4">
        <v>24.86</v>
      </c>
      <c r="R169" s="4">
        <v>2.21</v>
      </c>
      <c r="S169" s="4">
        <v>0</v>
      </c>
      <c r="T169">
        <v>11</v>
      </c>
      <c r="U169">
        <v>10.9</v>
      </c>
      <c r="V169">
        <v>46.67</v>
      </c>
    </row>
    <row r="170" spans="1:22" ht="12.75" customHeight="1" x14ac:dyDescent="0.2">
      <c r="A170" s="2">
        <v>1754</v>
      </c>
      <c r="B170" t="s">
        <v>290</v>
      </c>
      <c r="C170" s="7" t="s">
        <v>269</v>
      </c>
      <c r="D170">
        <v>39</v>
      </c>
      <c r="E170" s="4">
        <v>2.56</v>
      </c>
      <c r="F170" s="4">
        <v>0</v>
      </c>
      <c r="G170" s="4">
        <v>0</v>
      </c>
      <c r="H170" s="4">
        <v>0</v>
      </c>
      <c r="I170" s="4">
        <v>69.23</v>
      </c>
      <c r="J170" s="4">
        <v>28.21</v>
      </c>
      <c r="K170" s="4">
        <v>0</v>
      </c>
      <c r="L170" s="4">
        <v>58.97</v>
      </c>
      <c r="M170" s="4">
        <v>41.03</v>
      </c>
      <c r="N170" s="4">
        <v>8.82</v>
      </c>
      <c r="O170" s="4">
        <v>29.41</v>
      </c>
      <c r="P170" s="4">
        <v>44.12</v>
      </c>
      <c r="Q170" s="4">
        <v>79.41</v>
      </c>
      <c r="R170" s="4">
        <v>0</v>
      </c>
      <c r="S170" s="4">
        <v>2.94</v>
      </c>
      <c r="T170">
        <v>7</v>
      </c>
      <c r="U170">
        <v>10</v>
      </c>
      <c r="V170">
        <v>33.33</v>
      </c>
    </row>
    <row r="171" spans="1:22" ht="12.75" customHeight="1" x14ac:dyDescent="0.2">
      <c r="A171" s="2">
        <v>1755</v>
      </c>
      <c r="B171" t="s">
        <v>290</v>
      </c>
      <c r="C171" s="7" t="s">
        <v>402</v>
      </c>
      <c r="D171">
        <v>225</v>
      </c>
      <c r="E171" s="4">
        <v>0</v>
      </c>
      <c r="F171" s="4">
        <v>0.44</v>
      </c>
      <c r="G171" s="4">
        <v>0</v>
      </c>
      <c r="H171" s="4">
        <v>0.44</v>
      </c>
      <c r="I171" s="4">
        <v>8</v>
      </c>
      <c r="J171" s="4">
        <v>81.78</v>
      </c>
      <c r="K171" s="4">
        <v>9.33</v>
      </c>
      <c r="L171" s="4">
        <v>44</v>
      </c>
      <c r="M171" s="4">
        <v>56</v>
      </c>
      <c r="N171" s="4">
        <v>0</v>
      </c>
      <c r="O171" s="4">
        <v>0</v>
      </c>
      <c r="P171" s="4">
        <v>5.45</v>
      </c>
      <c r="Q171" s="4">
        <v>35.450000000000003</v>
      </c>
      <c r="R171" s="4">
        <v>3.64</v>
      </c>
      <c r="S171" s="4">
        <v>0</v>
      </c>
      <c r="T171">
        <v>13</v>
      </c>
      <c r="U171">
        <v>11.9</v>
      </c>
      <c r="V171">
        <v>55.56</v>
      </c>
    </row>
    <row r="172" spans="1:22" ht="12.75" customHeight="1" x14ac:dyDescent="0.2">
      <c r="A172" s="2">
        <v>1756</v>
      </c>
      <c r="B172" t="s">
        <v>290</v>
      </c>
      <c r="C172" s="7" t="s">
        <v>269</v>
      </c>
      <c r="D172">
        <v>30</v>
      </c>
      <c r="E172" s="4">
        <v>3.33</v>
      </c>
      <c r="F172" s="4">
        <v>0</v>
      </c>
      <c r="G172" s="4">
        <v>0</v>
      </c>
      <c r="H172" s="4">
        <v>6.67</v>
      </c>
      <c r="I172" s="4">
        <v>6.67</v>
      </c>
      <c r="J172" s="4">
        <v>80</v>
      </c>
      <c r="K172" s="4">
        <v>3.33</v>
      </c>
      <c r="L172" s="4">
        <v>53.33</v>
      </c>
      <c r="M172" s="4">
        <v>46.67</v>
      </c>
      <c r="N172" s="4">
        <v>0</v>
      </c>
      <c r="O172" s="4">
        <v>0</v>
      </c>
      <c r="P172" s="4">
        <v>20</v>
      </c>
      <c r="Q172" s="4">
        <v>50</v>
      </c>
      <c r="R172" s="4">
        <v>3.33</v>
      </c>
      <c r="S172" s="4">
        <v>0</v>
      </c>
      <c r="T172">
        <v>10</v>
      </c>
      <c r="U172">
        <v>14.5</v>
      </c>
      <c r="V172">
        <v>100</v>
      </c>
    </row>
    <row r="173" spans="1:22" ht="12.75" customHeight="1" x14ac:dyDescent="0.2">
      <c r="A173" s="2">
        <v>1757</v>
      </c>
      <c r="B173" t="s">
        <v>290</v>
      </c>
      <c r="C173" s="7" t="s">
        <v>120</v>
      </c>
      <c r="D173">
        <v>4</v>
      </c>
      <c r="E173" s="4">
        <v>25</v>
      </c>
      <c r="F173" s="4">
        <v>0</v>
      </c>
      <c r="G173" s="4">
        <v>0</v>
      </c>
      <c r="H173" s="4">
        <v>0</v>
      </c>
      <c r="I173" s="4">
        <v>0</v>
      </c>
      <c r="J173" s="4">
        <v>50</v>
      </c>
      <c r="K173" s="4">
        <v>25</v>
      </c>
      <c r="L173" s="4">
        <v>75</v>
      </c>
      <c r="M173" s="4">
        <v>25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U173">
        <v>0</v>
      </c>
    </row>
    <row r="174" spans="1:22" ht="12.75" customHeight="1" x14ac:dyDescent="0.2">
      <c r="A174" s="2">
        <v>1758</v>
      </c>
      <c r="B174" t="s">
        <v>290</v>
      </c>
      <c r="C174" s="7" t="s">
        <v>650</v>
      </c>
      <c r="D174">
        <v>259</v>
      </c>
      <c r="E174" s="4">
        <v>0.39</v>
      </c>
      <c r="F174" s="4">
        <v>1.54</v>
      </c>
      <c r="G174" s="4">
        <v>0</v>
      </c>
      <c r="H174" s="4">
        <v>3.47</v>
      </c>
      <c r="I174" s="4">
        <v>7.34</v>
      </c>
      <c r="J174" s="4">
        <v>85.71</v>
      </c>
      <c r="K174" s="4">
        <v>1.54</v>
      </c>
      <c r="L174" s="4">
        <v>51.74</v>
      </c>
      <c r="M174" s="4">
        <v>48.26</v>
      </c>
      <c r="N174" s="4">
        <v>0</v>
      </c>
      <c r="O174" s="4">
        <v>0</v>
      </c>
      <c r="P174" s="4">
        <v>1.17</v>
      </c>
      <c r="Q174" s="4">
        <v>19.14</v>
      </c>
      <c r="R174" s="4">
        <v>0.39</v>
      </c>
      <c r="S174" s="4">
        <v>0</v>
      </c>
      <c r="T174">
        <v>86</v>
      </c>
      <c r="U174">
        <v>21.3</v>
      </c>
      <c r="V174">
        <v>100</v>
      </c>
    </row>
    <row r="175" spans="1:22" ht="12.75" customHeight="1" x14ac:dyDescent="0.2">
      <c r="A175" s="2">
        <v>1759</v>
      </c>
      <c r="B175" t="s">
        <v>290</v>
      </c>
      <c r="C175" s="7" t="s">
        <v>181</v>
      </c>
      <c r="D175">
        <v>271</v>
      </c>
      <c r="E175" s="4">
        <v>0.37</v>
      </c>
      <c r="F175" s="4">
        <v>4.0599999999999996</v>
      </c>
      <c r="G175" s="4">
        <v>1.48</v>
      </c>
      <c r="H175" s="4">
        <v>9.9600000000000009</v>
      </c>
      <c r="I175" s="4">
        <v>9.23</v>
      </c>
      <c r="J175" s="4">
        <v>65.680000000000007</v>
      </c>
      <c r="K175" s="4">
        <v>9.23</v>
      </c>
      <c r="L175" s="4">
        <v>45.39</v>
      </c>
      <c r="M175" s="4">
        <v>54.61</v>
      </c>
      <c r="N175" s="4">
        <v>0</v>
      </c>
      <c r="O175" s="4">
        <v>0.82</v>
      </c>
      <c r="P175" s="4">
        <v>0</v>
      </c>
      <c r="Q175" s="4">
        <v>26.36</v>
      </c>
      <c r="R175" s="4">
        <v>1.63</v>
      </c>
      <c r="S175" s="4">
        <v>0</v>
      </c>
      <c r="T175">
        <v>12</v>
      </c>
      <c r="U175">
        <v>16.5</v>
      </c>
      <c r="V175">
        <v>45.45</v>
      </c>
    </row>
    <row r="176" spans="1:22" ht="12.75" customHeight="1" x14ac:dyDescent="0.2">
      <c r="A176" s="2">
        <v>1761</v>
      </c>
      <c r="B176" t="s">
        <v>284</v>
      </c>
      <c r="C176" s="7" t="s">
        <v>269</v>
      </c>
      <c r="D176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U176">
        <v>0</v>
      </c>
    </row>
    <row r="177" spans="1:22" ht="12.75" customHeight="1" x14ac:dyDescent="0.2">
      <c r="A177" s="2">
        <v>1762</v>
      </c>
      <c r="B177" t="s">
        <v>290</v>
      </c>
      <c r="C177" s="7" t="s">
        <v>650</v>
      </c>
      <c r="D177">
        <v>9</v>
      </c>
      <c r="E177" s="4">
        <v>22.22</v>
      </c>
      <c r="F177" s="4">
        <v>0</v>
      </c>
      <c r="G177" s="4">
        <v>0</v>
      </c>
      <c r="H177" s="4">
        <v>0</v>
      </c>
      <c r="I177" s="4">
        <v>0</v>
      </c>
      <c r="J177" s="4">
        <v>77.78</v>
      </c>
      <c r="K177" s="4">
        <v>0</v>
      </c>
      <c r="L177" s="4">
        <v>88.89</v>
      </c>
      <c r="M177" s="4">
        <v>11.11</v>
      </c>
      <c r="N177" s="4">
        <v>0</v>
      </c>
      <c r="O177" s="4">
        <v>0</v>
      </c>
      <c r="P177" s="4">
        <v>0</v>
      </c>
      <c r="Q177" s="4">
        <v>14.29</v>
      </c>
      <c r="R177" s="4">
        <v>0</v>
      </c>
      <c r="S177" s="4">
        <v>0</v>
      </c>
      <c r="T177">
        <v>9</v>
      </c>
      <c r="U177">
        <v>7.8</v>
      </c>
      <c r="V177">
        <v>100</v>
      </c>
    </row>
    <row r="178" spans="1:22" ht="12.75" customHeight="1" x14ac:dyDescent="0.2">
      <c r="A178" s="2">
        <v>1763</v>
      </c>
      <c r="B178" t="s">
        <v>290</v>
      </c>
      <c r="C178" s="7" t="s">
        <v>650</v>
      </c>
      <c r="D178">
        <v>44</v>
      </c>
      <c r="E178" s="4">
        <v>4.55</v>
      </c>
      <c r="F178" s="4">
        <v>0</v>
      </c>
      <c r="G178" s="4">
        <v>0</v>
      </c>
      <c r="H178" s="4">
        <v>0</v>
      </c>
      <c r="I178" s="4">
        <v>0</v>
      </c>
      <c r="J178" s="4">
        <v>93.18</v>
      </c>
      <c r="K178" s="4">
        <v>2.27</v>
      </c>
      <c r="L178" s="4">
        <v>43.18</v>
      </c>
      <c r="M178" s="4">
        <v>56.82</v>
      </c>
      <c r="N178" s="4">
        <v>0</v>
      </c>
      <c r="O178" s="4">
        <v>0</v>
      </c>
      <c r="P178" s="4">
        <v>6.78</v>
      </c>
      <c r="Q178" s="4">
        <v>69.489999999999995</v>
      </c>
      <c r="R178" s="4">
        <v>0</v>
      </c>
      <c r="S178" s="4">
        <v>0</v>
      </c>
      <c r="T178">
        <v>11</v>
      </c>
      <c r="U178">
        <v>10</v>
      </c>
      <c r="V178">
        <v>100</v>
      </c>
    </row>
    <row r="179" spans="1:22" ht="12.75" customHeight="1" x14ac:dyDescent="0.2">
      <c r="A179" s="2">
        <v>1764</v>
      </c>
      <c r="B179" t="s">
        <v>290</v>
      </c>
      <c r="C179" s="7" t="s">
        <v>269</v>
      </c>
      <c r="D179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U179">
        <v>0</v>
      </c>
    </row>
    <row r="180" spans="1:22" ht="12.75" customHeight="1" x14ac:dyDescent="0.2">
      <c r="A180" s="2">
        <v>1765</v>
      </c>
      <c r="B180" t="s">
        <v>505</v>
      </c>
      <c r="C180" s="7" t="s">
        <v>593</v>
      </c>
      <c r="D180">
        <v>28</v>
      </c>
      <c r="E180" s="4">
        <v>0</v>
      </c>
      <c r="F180" s="4">
        <v>0</v>
      </c>
      <c r="G180" s="4">
        <v>0</v>
      </c>
      <c r="H180" s="4">
        <v>0</v>
      </c>
      <c r="I180" s="4">
        <v>25</v>
      </c>
      <c r="J180" s="4">
        <v>71.430000000000007</v>
      </c>
      <c r="K180" s="4">
        <v>3.57</v>
      </c>
      <c r="L180" s="4">
        <v>64.290000000000006</v>
      </c>
      <c r="M180" s="4">
        <v>35.71</v>
      </c>
      <c r="N180" s="4">
        <v>0</v>
      </c>
      <c r="O180" s="4">
        <v>0</v>
      </c>
      <c r="P180" s="4">
        <v>100</v>
      </c>
      <c r="Q180" s="4">
        <v>53.33</v>
      </c>
      <c r="R180" s="4">
        <v>0</v>
      </c>
      <c r="S180" s="4">
        <v>0</v>
      </c>
      <c r="T180">
        <v>28</v>
      </c>
      <c r="U180">
        <v>0</v>
      </c>
    </row>
    <row r="181" spans="1:22" ht="12.75" customHeight="1" x14ac:dyDescent="0.2">
      <c r="A181" s="2">
        <v>1767</v>
      </c>
      <c r="B181" t="s">
        <v>288</v>
      </c>
      <c r="C181" s="7" t="s">
        <v>520</v>
      </c>
      <c r="D181">
        <v>1</v>
      </c>
      <c r="E181" s="4">
        <v>100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100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U181">
        <v>0</v>
      </c>
    </row>
    <row r="182" spans="1:22" ht="12.75" customHeight="1" x14ac:dyDescent="0.2">
      <c r="A182" s="2">
        <v>1768</v>
      </c>
      <c r="B182" t="s">
        <v>290</v>
      </c>
      <c r="C182" s="7" t="s">
        <v>269</v>
      </c>
      <c r="D182">
        <v>134</v>
      </c>
      <c r="E182" s="4">
        <v>2.2400000000000002</v>
      </c>
      <c r="F182" s="4">
        <v>0</v>
      </c>
      <c r="G182" s="4">
        <v>0.75</v>
      </c>
      <c r="H182" s="4">
        <v>1.49</v>
      </c>
      <c r="I182" s="4">
        <v>8.2100000000000009</v>
      </c>
      <c r="J182" s="4">
        <v>75.37</v>
      </c>
      <c r="K182" s="4">
        <v>11.94</v>
      </c>
      <c r="L182" s="4">
        <v>32.840000000000003</v>
      </c>
      <c r="M182" s="4">
        <v>67.16</v>
      </c>
      <c r="N182" s="4">
        <v>0</v>
      </c>
      <c r="O182" s="4">
        <v>0.65</v>
      </c>
      <c r="P182" s="4">
        <v>10.39</v>
      </c>
      <c r="Q182" s="4">
        <v>27.92</v>
      </c>
      <c r="R182" s="4">
        <v>5.19</v>
      </c>
      <c r="S182" s="4">
        <v>0.65</v>
      </c>
      <c r="T182">
        <v>17</v>
      </c>
      <c r="U182">
        <v>13.3</v>
      </c>
      <c r="V182">
        <v>100</v>
      </c>
    </row>
    <row r="183" spans="1:22" ht="12.75" customHeight="1" x14ac:dyDescent="0.2">
      <c r="A183" s="2">
        <v>1769</v>
      </c>
      <c r="B183" t="s">
        <v>290</v>
      </c>
      <c r="C183" s="7" t="s">
        <v>269</v>
      </c>
      <c r="D183">
        <v>57</v>
      </c>
      <c r="E183" s="4">
        <v>0</v>
      </c>
      <c r="F183" s="4">
        <v>0</v>
      </c>
      <c r="G183" s="4">
        <v>1.75</v>
      </c>
      <c r="H183" s="4">
        <v>1.75</v>
      </c>
      <c r="I183" s="4">
        <v>17.54</v>
      </c>
      <c r="J183" s="4">
        <v>70.180000000000007</v>
      </c>
      <c r="K183" s="4">
        <v>8.77</v>
      </c>
      <c r="L183" s="4">
        <v>33.33</v>
      </c>
      <c r="M183" s="4">
        <v>66.67</v>
      </c>
      <c r="N183" s="4">
        <v>0</v>
      </c>
      <c r="O183" s="4">
        <v>0</v>
      </c>
      <c r="P183" s="4">
        <v>6.45</v>
      </c>
      <c r="Q183" s="4">
        <v>51.61</v>
      </c>
      <c r="R183" s="4">
        <v>0</v>
      </c>
      <c r="S183" s="4">
        <v>0</v>
      </c>
      <c r="T183">
        <v>14</v>
      </c>
      <c r="U183">
        <v>22.7</v>
      </c>
      <c r="V183">
        <v>75</v>
      </c>
    </row>
    <row r="184" spans="1:22" ht="12.75" customHeight="1" x14ac:dyDescent="0.2">
      <c r="A184" s="2">
        <v>1770</v>
      </c>
      <c r="B184" t="s">
        <v>290</v>
      </c>
      <c r="C184" s="7" t="s">
        <v>650</v>
      </c>
      <c r="D184">
        <v>21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100</v>
      </c>
      <c r="K184" s="4">
        <v>0</v>
      </c>
      <c r="L184" s="4">
        <v>42.86</v>
      </c>
      <c r="M184" s="4">
        <v>57.14</v>
      </c>
      <c r="N184" s="4">
        <v>0</v>
      </c>
      <c r="O184" s="4">
        <v>0</v>
      </c>
      <c r="P184" s="4">
        <v>5.26</v>
      </c>
      <c r="Q184" s="4">
        <v>15.79</v>
      </c>
      <c r="R184" s="4">
        <v>0</v>
      </c>
      <c r="S184" s="4">
        <v>0</v>
      </c>
      <c r="T184">
        <v>4</v>
      </c>
      <c r="U184">
        <v>14.7</v>
      </c>
      <c r="V184">
        <v>40</v>
      </c>
    </row>
    <row r="185" spans="1:22" ht="12.75" customHeight="1" x14ac:dyDescent="0.2">
      <c r="A185" s="2">
        <v>1771</v>
      </c>
      <c r="B185" t="s">
        <v>290</v>
      </c>
      <c r="C185" s="7" t="s">
        <v>465</v>
      </c>
      <c r="D185">
        <v>110</v>
      </c>
      <c r="E185" s="4">
        <v>1.82</v>
      </c>
      <c r="F185" s="4">
        <v>2.73</v>
      </c>
      <c r="G185" s="4">
        <v>0</v>
      </c>
      <c r="H185" s="4">
        <v>0</v>
      </c>
      <c r="I185" s="4">
        <v>10</v>
      </c>
      <c r="J185" s="4">
        <v>83.64</v>
      </c>
      <c r="K185" s="4">
        <v>1.82</v>
      </c>
      <c r="L185" s="4">
        <v>60.91</v>
      </c>
      <c r="M185" s="4">
        <v>39.090000000000003</v>
      </c>
      <c r="N185" s="4">
        <v>0</v>
      </c>
      <c r="O185" s="4">
        <v>0</v>
      </c>
      <c r="P185" s="4">
        <v>5.36</v>
      </c>
      <c r="Q185" s="4">
        <v>6.25</v>
      </c>
      <c r="R185" s="4">
        <v>0</v>
      </c>
      <c r="S185" s="4">
        <v>0</v>
      </c>
      <c r="U185">
        <v>0</v>
      </c>
    </row>
    <row r="186" spans="1:22" ht="12.75" customHeight="1" x14ac:dyDescent="0.2">
      <c r="A186" s="2">
        <v>1772</v>
      </c>
      <c r="B186" t="s">
        <v>290</v>
      </c>
      <c r="C186" s="7" t="s">
        <v>650</v>
      </c>
      <c r="D186">
        <v>99</v>
      </c>
      <c r="E186" s="4">
        <v>0</v>
      </c>
      <c r="F186" s="4">
        <v>2.02</v>
      </c>
      <c r="G186" s="4">
        <v>0</v>
      </c>
      <c r="H186" s="4">
        <v>0</v>
      </c>
      <c r="I186" s="4">
        <v>5.05</v>
      </c>
      <c r="J186" s="4">
        <v>92.93</v>
      </c>
      <c r="K186" s="4">
        <v>0</v>
      </c>
      <c r="L186" s="4">
        <v>50.51</v>
      </c>
      <c r="M186" s="4">
        <v>49.49</v>
      </c>
      <c r="N186" s="4">
        <v>0</v>
      </c>
      <c r="O186" s="4">
        <v>1.01</v>
      </c>
      <c r="P186" s="4">
        <v>4.04</v>
      </c>
      <c r="Q186" s="4">
        <v>17.170000000000002</v>
      </c>
      <c r="R186" s="4">
        <v>1.01</v>
      </c>
      <c r="S186" s="4">
        <v>0</v>
      </c>
      <c r="T186">
        <v>14</v>
      </c>
      <c r="U186">
        <v>10.3</v>
      </c>
      <c r="V186">
        <v>28.57</v>
      </c>
    </row>
    <row r="187" spans="1:22" ht="12.75" customHeight="1" x14ac:dyDescent="0.2">
      <c r="A187" s="2">
        <v>1775</v>
      </c>
      <c r="B187" t="s">
        <v>290</v>
      </c>
      <c r="C187" s="7" t="s">
        <v>176</v>
      </c>
      <c r="D187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U187">
        <v>0</v>
      </c>
    </row>
    <row r="188" spans="1:22" ht="12.75" customHeight="1" x14ac:dyDescent="0.2">
      <c r="A188" s="2">
        <v>1776</v>
      </c>
      <c r="B188" t="s">
        <v>290</v>
      </c>
      <c r="C188" s="7" t="s">
        <v>269</v>
      </c>
      <c r="D188">
        <v>65</v>
      </c>
      <c r="E188" s="4">
        <v>0</v>
      </c>
      <c r="F188" s="4">
        <v>0</v>
      </c>
      <c r="G188" s="4">
        <v>0</v>
      </c>
      <c r="H188" s="4">
        <v>0</v>
      </c>
      <c r="I188" s="4">
        <v>81.540000000000006</v>
      </c>
      <c r="J188" s="4">
        <v>15.38</v>
      </c>
      <c r="K188" s="4">
        <v>3.08</v>
      </c>
      <c r="L188" s="4">
        <v>44.62</v>
      </c>
      <c r="M188" s="4">
        <v>55.38</v>
      </c>
      <c r="N188" s="4">
        <v>18.46</v>
      </c>
      <c r="O188" s="4">
        <v>7.69</v>
      </c>
      <c r="P188" s="4">
        <v>9.23</v>
      </c>
      <c r="Q188" s="4">
        <v>83.08</v>
      </c>
      <c r="R188" s="4">
        <v>1.54</v>
      </c>
      <c r="S188" s="4">
        <v>0</v>
      </c>
      <c r="T188">
        <v>33</v>
      </c>
      <c r="U188">
        <v>4.2</v>
      </c>
      <c r="V188">
        <v>50</v>
      </c>
    </row>
    <row r="189" spans="1:22" ht="12.75" customHeight="1" x14ac:dyDescent="0.2">
      <c r="A189" s="2">
        <v>1777</v>
      </c>
      <c r="B189" t="s">
        <v>301</v>
      </c>
      <c r="C189" s="7" t="s">
        <v>619</v>
      </c>
      <c r="D189">
        <v>857</v>
      </c>
      <c r="E189" s="4">
        <v>1.28</v>
      </c>
      <c r="F189" s="4">
        <v>1.75</v>
      </c>
      <c r="G189" s="4">
        <v>0.23</v>
      </c>
      <c r="H189" s="4">
        <v>1.05</v>
      </c>
      <c r="I189" s="4">
        <v>3.27</v>
      </c>
      <c r="J189" s="4">
        <v>89.61</v>
      </c>
      <c r="K189" s="4">
        <v>2.8</v>
      </c>
      <c r="L189" s="4">
        <v>45.74</v>
      </c>
      <c r="M189" s="4">
        <v>54.26</v>
      </c>
      <c r="N189" s="4">
        <v>0</v>
      </c>
      <c r="O189" s="4">
        <v>0.12</v>
      </c>
      <c r="P189" s="4">
        <v>1.19</v>
      </c>
      <c r="Q189" s="4">
        <v>7.96</v>
      </c>
      <c r="R189" s="4">
        <v>0.59</v>
      </c>
      <c r="S189" s="4">
        <v>0</v>
      </c>
      <c r="T189">
        <v>45</v>
      </c>
      <c r="U189">
        <v>9</v>
      </c>
      <c r="V189">
        <v>73.680000000000007</v>
      </c>
    </row>
    <row r="190" spans="1:22" ht="12.75" customHeight="1" x14ac:dyDescent="0.2">
      <c r="A190" s="2">
        <v>1778</v>
      </c>
      <c r="B190" t="s">
        <v>284</v>
      </c>
      <c r="C190" s="7" t="s">
        <v>619</v>
      </c>
      <c r="D190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U190">
        <v>0</v>
      </c>
    </row>
    <row r="191" spans="1:22" ht="12.75" customHeight="1" x14ac:dyDescent="0.2">
      <c r="A191" s="2">
        <v>1779</v>
      </c>
      <c r="B191" t="s">
        <v>284</v>
      </c>
      <c r="C191" s="7" t="s">
        <v>182</v>
      </c>
      <c r="D191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U191">
        <v>0</v>
      </c>
    </row>
    <row r="192" spans="1:22" ht="12.75" customHeight="1" x14ac:dyDescent="0.2">
      <c r="A192" s="2">
        <v>1780</v>
      </c>
      <c r="B192" t="s">
        <v>505</v>
      </c>
      <c r="C192" s="7" t="s">
        <v>593</v>
      </c>
      <c r="D192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U192">
        <v>0</v>
      </c>
    </row>
    <row r="193" spans="1:22" ht="12.75" customHeight="1" x14ac:dyDescent="0.2">
      <c r="A193" s="2">
        <v>1781</v>
      </c>
      <c r="B193" t="s">
        <v>505</v>
      </c>
      <c r="C193" s="7" t="s">
        <v>593</v>
      </c>
      <c r="D193">
        <v>25</v>
      </c>
      <c r="E193" s="4">
        <v>0</v>
      </c>
      <c r="F193" s="4">
        <v>0</v>
      </c>
      <c r="G193" s="4">
        <v>0</v>
      </c>
      <c r="H193" s="4">
        <v>0</v>
      </c>
      <c r="I193" s="4">
        <v>8</v>
      </c>
      <c r="J193" s="4">
        <v>88</v>
      </c>
      <c r="K193" s="4">
        <v>4</v>
      </c>
      <c r="L193" s="4">
        <v>56</v>
      </c>
      <c r="M193" s="4">
        <v>44</v>
      </c>
      <c r="N193" s="4">
        <v>0</v>
      </c>
      <c r="O193" s="4">
        <v>0</v>
      </c>
      <c r="P193" s="4">
        <v>100</v>
      </c>
      <c r="Q193" s="4">
        <v>33.33</v>
      </c>
      <c r="R193" s="4">
        <v>0</v>
      </c>
      <c r="S193" s="4">
        <v>0</v>
      </c>
      <c r="U193">
        <v>0</v>
      </c>
    </row>
    <row r="194" spans="1:22" ht="12.75" customHeight="1" x14ac:dyDescent="0.2">
      <c r="A194" s="2">
        <v>1782</v>
      </c>
      <c r="B194" t="s">
        <v>505</v>
      </c>
      <c r="C194" s="7" t="s">
        <v>130</v>
      </c>
      <c r="D19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U194">
        <v>0</v>
      </c>
    </row>
    <row r="195" spans="1:22" ht="12.75" customHeight="1" x14ac:dyDescent="0.2">
      <c r="A195" s="2">
        <v>1782</v>
      </c>
      <c r="B195" t="s">
        <v>505</v>
      </c>
      <c r="C195" s="7" t="s">
        <v>130</v>
      </c>
      <c r="D195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U195">
        <v>0</v>
      </c>
    </row>
    <row r="196" spans="1:22" ht="12.75" customHeight="1" x14ac:dyDescent="0.2">
      <c r="A196" s="2">
        <v>1783</v>
      </c>
      <c r="B196" t="s">
        <v>290</v>
      </c>
      <c r="C196" s="7" t="s">
        <v>120</v>
      </c>
      <c r="D196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U196">
        <v>0</v>
      </c>
    </row>
    <row r="197" spans="1:22" ht="12.75" customHeight="1" x14ac:dyDescent="0.2">
      <c r="A197" s="2">
        <v>1783</v>
      </c>
      <c r="B197" t="s">
        <v>290</v>
      </c>
      <c r="C197" s="7" t="s">
        <v>120</v>
      </c>
      <c r="D197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U197">
        <v>0</v>
      </c>
    </row>
    <row r="198" spans="1:22" ht="12.75" customHeight="1" x14ac:dyDescent="0.2">
      <c r="A198" s="2">
        <v>1783</v>
      </c>
      <c r="B198" t="s">
        <v>290</v>
      </c>
      <c r="C198" s="7" t="s">
        <v>120</v>
      </c>
      <c r="D198">
        <v>0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U198">
        <v>0</v>
      </c>
    </row>
    <row r="199" spans="1:22" ht="12.75" customHeight="1" x14ac:dyDescent="0.2">
      <c r="A199" s="2">
        <v>1783</v>
      </c>
      <c r="B199" t="s">
        <v>290</v>
      </c>
      <c r="C199" s="7" t="s">
        <v>120</v>
      </c>
      <c r="D199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U199">
        <v>0</v>
      </c>
    </row>
    <row r="200" spans="1:22" ht="12.75" customHeight="1" x14ac:dyDescent="0.2">
      <c r="A200" s="2">
        <v>1783</v>
      </c>
      <c r="B200" t="s">
        <v>290</v>
      </c>
      <c r="C200" s="7" t="s">
        <v>120</v>
      </c>
      <c r="D200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U200">
        <v>0</v>
      </c>
    </row>
    <row r="201" spans="1:22" ht="12.75" customHeight="1" x14ac:dyDescent="0.2">
      <c r="A201" s="2">
        <v>1784</v>
      </c>
      <c r="B201" t="s">
        <v>290</v>
      </c>
      <c r="C201" s="7" t="s">
        <v>650</v>
      </c>
      <c r="D201">
        <v>110</v>
      </c>
      <c r="E201" s="4">
        <v>2.73</v>
      </c>
      <c r="F201" s="4">
        <v>3.64</v>
      </c>
      <c r="G201" s="4">
        <v>0</v>
      </c>
      <c r="H201" s="4">
        <v>22.73</v>
      </c>
      <c r="I201" s="4">
        <v>3.64</v>
      </c>
      <c r="J201" s="4">
        <v>64.55</v>
      </c>
      <c r="K201" s="4">
        <v>2.73</v>
      </c>
      <c r="L201" s="4">
        <v>40.909999999999997</v>
      </c>
      <c r="M201" s="4">
        <v>59.09</v>
      </c>
      <c r="N201" s="4">
        <v>0</v>
      </c>
      <c r="O201" s="4">
        <v>0</v>
      </c>
      <c r="P201" s="4">
        <v>4.8099999999999996</v>
      </c>
      <c r="Q201" s="4">
        <v>19.23</v>
      </c>
      <c r="R201" s="4">
        <v>1.92</v>
      </c>
      <c r="S201" s="4">
        <v>0</v>
      </c>
      <c r="T201">
        <v>22</v>
      </c>
      <c r="U201">
        <v>3.4</v>
      </c>
      <c r="V201">
        <v>40</v>
      </c>
    </row>
    <row r="202" spans="1:22" ht="12.75" customHeight="1" x14ac:dyDescent="0.2">
      <c r="A202" s="2">
        <v>1785</v>
      </c>
      <c r="B202" t="s">
        <v>284</v>
      </c>
      <c r="C202" s="7" t="s">
        <v>182</v>
      </c>
      <c r="D202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U202">
        <v>0</v>
      </c>
    </row>
    <row r="203" spans="1:22" ht="12.75" customHeight="1" x14ac:dyDescent="0.2">
      <c r="A203" s="2">
        <v>1787</v>
      </c>
      <c r="B203" t="s">
        <v>284</v>
      </c>
      <c r="C203" s="7" t="s">
        <v>593</v>
      </c>
      <c r="D203">
        <v>2</v>
      </c>
      <c r="E203" s="4">
        <v>50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50</v>
      </c>
      <c r="L203" s="4">
        <v>100</v>
      </c>
      <c r="M203" s="4">
        <v>0</v>
      </c>
      <c r="N203" s="4">
        <v>0</v>
      </c>
      <c r="O203" s="4">
        <v>0</v>
      </c>
      <c r="P203" s="4">
        <v>100</v>
      </c>
      <c r="Q203" s="4">
        <v>0</v>
      </c>
      <c r="R203" s="4">
        <v>0</v>
      </c>
      <c r="S203" s="4">
        <v>0</v>
      </c>
      <c r="U203">
        <v>0</v>
      </c>
    </row>
    <row r="204" spans="1:22" ht="12.75" customHeight="1" x14ac:dyDescent="0.2">
      <c r="A204" s="2">
        <v>1788</v>
      </c>
      <c r="B204" t="s">
        <v>290</v>
      </c>
      <c r="C204" s="7" t="s">
        <v>269</v>
      </c>
      <c r="D20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U204">
        <v>0</v>
      </c>
    </row>
    <row r="205" spans="1:22" ht="12.75" customHeight="1" x14ac:dyDescent="0.2">
      <c r="A205" s="2">
        <v>1789</v>
      </c>
      <c r="B205" t="s">
        <v>284</v>
      </c>
      <c r="C205" s="7" t="s">
        <v>387</v>
      </c>
      <c r="D205">
        <v>304</v>
      </c>
      <c r="E205" s="4">
        <v>0.33</v>
      </c>
      <c r="F205" s="4">
        <v>25.66</v>
      </c>
      <c r="G205" s="4">
        <v>0.33</v>
      </c>
      <c r="H205" s="4">
        <v>8.2200000000000006</v>
      </c>
      <c r="I205" s="4">
        <v>10.86</v>
      </c>
      <c r="J205" s="4">
        <v>47.37</v>
      </c>
      <c r="K205" s="4">
        <v>7.24</v>
      </c>
      <c r="L205" s="4">
        <v>42.43</v>
      </c>
      <c r="M205" s="4">
        <v>57.57</v>
      </c>
      <c r="N205" s="4">
        <v>0</v>
      </c>
      <c r="O205" s="4">
        <v>0.99</v>
      </c>
      <c r="P205" s="4">
        <v>1.97</v>
      </c>
      <c r="Q205" s="4">
        <v>31.58</v>
      </c>
      <c r="R205" s="4">
        <v>2.2999999999999998</v>
      </c>
      <c r="S205" s="4">
        <v>0</v>
      </c>
      <c r="T205">
        <v>23</v>
      </c>
      <c r="U205">
        <v>12.2</v>
      </c>
      <c r="V205">
        <v>84.62</v>
      </c>
    </row>
    <row r="206" spans="1:22" ht="12.75" customHeight="1" x14ac:dyDescent="0.2">
      <c r="A206" s="2">
        <v>1790</v>
      </c>
      <c r="B206" t="s">
        <v>505</v>
      </c>
      <c r="C206" s="7" t="s">
        <v>650</v>
      </c>
      <c r="D206">
        <v>24</v>
      </c>
      <c r="E206" s="4">
        <v>0</v>
      </c>
      <c r="F206" s="4">
        <v>8.33</v>
      </c>
      <c r="G206" s="4">
        <v>0</v>
      </c>
      <c r="H206" s="4">
        <v>16.670000000000002</v>
      </c>
      <c r="I206" s="4">
        <v>12.5</v>
      </c>
      <c r="J206" s="4">
        <v>37.5</v>
      </c>
      <c r="K206" s="4">
        <v>25</v>
      </c>
      <c r="L206" s="4">
        <v>66.67</v>
      </c>
      <c r="M206" s="4">
        <v>33.33</v>
      </c>
      <c r="N206" s="4">
        <v>0</v>
      </c>
      <c r="O206" s="4">
        <v>0</v>
      </c>
      <c r="P206" s="4">
        <v>96.55</v>
      </c>
      <c r="Q206" s="4">
        <v>41.38</v>
      </c>
      <c r="R206" s="4">
        <v>0</v>
      </c>
      <c r="S206" s="4">
        <v>0</v>
      </c>
      <c r="U206">
        <v>0</v>
      </c>
    </row>
    <row r="207" spans="1:22" ht="12.75" customHeight="1" x14ac:dyDescent="0.2">
      <c r="A207" s="2">
        <v>1793</v>
      </c>
      <c r="B207" t="s">
        <v>290</v>
      </c>
      <c r="C207" s="7" t="s">
        <v>19</v>
      </c>
      <c r="D207">
        <v>34</v>
      </c>
      <c r="E207" s="4">
        <v>0</v>
      </c>
      <c r="F207" s="4">
        <v>2.94</v>
      </c>
      <c r="G207" s="4">
        <v>0</v>
      </c>
      <c r="H207" s="4">
        <v>0</v>
      </c>
      <c r="I207" s="4">
        <v>23.53</v>
      </c>
      <c r="J207" s="4">
        <v>58.82</v>
      </c>
      <c r="K207" s="4">
        <v>14.71</v>
      </c>
      <c r="L207" s="4">
        <v>52.94</v>
      </c>
      <c r="M207" s="4">
        <v>47.06</v>
      </c>
      <c r="N207" s="4">
        <v>0</v>
      </c>
      <c r="O207" s="4">
        <v>0</v>
      </c>
      <c r="P207" s="4">
        <v>5</v>
      </c>
      <c r="Q207" s="4">
        <v>62.5</v>
      </c>
      <c r="R207" s="4">
        <v>7.5</v>
      </c>
      <c r="S207" s="4">
        <v>0</v>
      </c>
      <c r="T207">
        <v>17</v>
      </c>
      <c r="U207">
        <v>28</v>
      </c>
    </row>
    <row r="208" spans="1:22" ht="12.75" customHeight="1" x14ac:dyDescent="0.2">
      <c r="A208" s="2">
        <v>1794</v>
      </c>
      <c r="B208" t="s">
        <v>505</v>
      </c>
      <c r="C208" s="7" t="s">
        <v>423</v>
      </c>
      <c r="D208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U208">
        <v>0</v>
      </c>
    </row>
    <row r="209" spans="1:22" ht="12.75" customHeight="1" x14ac:dyDescent="0.2">
      <c r="A209" s="2">
        <v>1795</v>
      </c>
      <c r="B209" t="s">
        <v>290</v>
      </c>
      <c r="C209" s="7" t="s">
        <v>269</v>
      </c>
      <c r="D209">
        <v>64</v>
      </c>
      <c r="E209" s="4">
        <v>1.56</v>
      </c>
      <c r="F209" s="4">
        <v>0</v>
      </c>
      <c r="G209" s="4">
        <v>0</v>
      </c>
      <c r="H209" s="4">
        <v>1.56</v>
      </c>
      <c r="I209" s="4">
        <v>9.3800000000000008</v>
      </c>
      <c r="J209" s="4">
        <v>85.94</v>
      </c>
      <c r="K209" s="4">
        <v>1.56</v>
      </c>
      <c r="L209" s="4">
        <v>57.81</v>
      </c>
      <c r="M209" s="4">
        <v>42.19</v>
      </c>
      <c r="N209" s="4">
        <v>0</v>
      </c>
      <c r="O209" s="4">
        <v>0</v>
      </c>
      <c r="P209" s="4">
        <v>5.56</v>
      </c>
      <c r="Q209" s="4">
        <v>47.78</v>
      </c>
      <c r="R209" s="4">
        <v>3.33</v>
      </c>
      <c r="S209" s="4">
        <v>1.1100000000000001</v>
      </c>
      <c r="T209">
        <v>32</v>
      </c>
      <c r="U209">
        <v>13.3</v>
      </c>
      <c r="V209">
        <v>100</v>
      </c>
    </row>
    <row r="210" spans="1:22" ht="12.75" customHeight="1" x14ac:dyDescent="0.2">
      <c r="A210" s="2">
        <v>1796</v>
      </c>
      <c r="B210" t="s">
        <v>290</v>
      </c>
      <c r="C210" s="7" t="s">
        <v>428</v>
      </c>
      <c r="D210">
        <v>694</v>
      </c>
      <c r="E210" s="4">
        <v>0.86</v>
      </c>
      <c r="F210" s="4">
        <v>5.19</v>
      </c>
      <c r="G210" s="4">
        <v>0.14000000000000001</v>
      </c>
      <c r="H210" s="4">
        <v>1.87</v>
      </c>
      <c r="I210" s="4">
        <v>7.35</v>
      </c>
      <c r="J210" s="4">
        <v>77.95</v>
      </c>
      <c r="K210" s="4">
        <v>6.63</v>
      </c>
      <c r="L210" s="4">
        <v>53.17</v>
      </c>
      <c r="M210" s="4">
        <v>46.83</v>
      </c>
      <c r="N210" s="4">
        <v>0.15</v>
      </c>
      <c r="O210" s="4">
        <v>0</v>
      </c>
      <c r="P210" s="4">
        <v>19.88</v>
      </c>
      <c r="Q210" s="4">
        <v>11.47</v>
      </c>
      <c r="R210" s="4">
        <v>4.5</v>
      </c>
      <c r="S210" s="4">
        <v>0</v>
      </c>
      <c r="T210">
        <v>19</v>
      </c>
      <c r="U210">
        <v>8.5</v>
      </c>
      <c r="V210">
        <v>72.22</v>
      </c>
    </row>
    <row r="211" spans="1:22" ht="12.75" customHeight="1" x14ac:dyDescent="0.2">
      <c r="A211" s="2">
        <v>1797</v>
      </c>
      <c r="B211" t="s">
        <v>290</v>
      </c>
      <c r="C211" s="7" t="s">
        <v>269</v>
      </c>
      <c r="D211">
        <v>9</v>
      </c>
      <c r="E211" s="4">
        <v>0</v>
      </c>
      <c r="F211" s="4">
        <v>0</v>
      </c>
      <c r="G211" s="4">
        <v>0</v>
      </c>
      <c r="H211" s="4">
        <v>33.33</v>
      </c>
      <c r="I211" s="4">
        <v>22.22</v>
      </c>
      <c r="J211" s="4">
        <v>44.44</v>
      </c>
      <c r="K211" s="4">
        <v>0</v>
      </c>
      <c r="L211" s="4">
        <v>77.78</v>
      </c>
      <c r="M211" s="4">
        <v>22.22</v>
      </c>
      <c r="N211" s="4">
        <v>0</v>
      </c>
      <c r="O211" s="4">
        <v>12.5</v>
      </c>
      <c r="P211" s="4">
        <v>0</v>
      </c>
      <c r="Q211" s="4">
        <v>50</v>
      </c>
      <c r="R211" s="4">
        <v>0</v>
      </c>
      <c r="S211" s="4">
        <v>0</v>
      </c>
      <c r="T211">
        <v>5</v>
      </c>
      <c r="U211">
        <v>23.7</v>
      </c>
      <c r="V211">
        <v>50</v>
      </c>
    </row>
    <row r="212" spans="1:22" ht="12.75" customHeight="1" x14ac:dyDescent="0.2">
      <c r="A212" s="2">
        <v>1798</v>
      </c>
      <c r="B212" t="s">
        <v>290</v>
      </c>
      <c r="C212" s="7" t="s">
        <v>650</v>
      </c>
      <c r="D212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U212">
        <v>0</v>
      </c>
    </row>
    <row r="213" spans="1:22" ht="12.75" customHeight="1" x14ac:dyDescent="0.2">
      <c r="A213" s="2">
        <v>1799</v>
      </c>
      <c r="B213" t="s">
        <v>290</v>
      </c>
      <c r="C213" s="7" t="s">
        <v>576</v>
      </c>
      <c r="D213">
        <v>28</v>
      </c>
      <c r="E213" s="4">
        <v>0</v>
      </c>
      <c r="F213" s="4">
        <v>0</v>
      </c>
      <c r="G213" s="4">
        <v>0</v>
      </c>
      <c r="H213" s="4">
        <v>0</v>
      </c>
      <c r="I213" s="4">
        <v>10.71</v>
      </c>
      <c r="J213" s="4">
        <v>85.71</v>
      </c>
      <c r="K213" s="4">
        <v>3.57</v>
      </c>
      <c r="L213" s="4">
        <v>3.57</v>
      </c>
      <c r="M213" s="4">
        <v>96.43</v>
      </c>
      <c r="N213" s="4">
        <v>0</v>
      </c>
      <c r="O213" s="4">
        <v>0</v>
      </c>
      <c r="P213" s="4">
        <v>6.67</v>
      </c>
      <c r="Q213" s="4">
        <v>0</v>
      </c>
      <c r="R213" s="4">
        <v>0</v>
      </c>
      <c r="S213" s="4">
        <v>0</v>
      </c>
      <c r="U213">
        <v>0</v>
      </c>
    </row>
    <row r="214" spans="1:22" ht="12.75" customHeight="1" x14ac:dyDescent="0.2">
      <c r="A214" s="2">
        <v>1800</v>
      </c>
      <c r="B214" t="s">
        <v>290</v>
      </c>
      <c r="C214" s="7" t="s">
        <v>182</v>
      </c>
      <c r="D214">
        <v>139</v>
      </c>
      <c r="E214" s="4">
        <v>0</v>
      </c>
      <c r="F214" s="4">
        <v>13.67</v>
      </c>
      <c r="G214" s="4">
        <v>0</v>
      </c>
      <c r="H214" s="4">
        <v>0</v>
      </c>
      <c r="I214" s="4">
        <v>2.88</v>
      </c>
      <c r="J214" s="4">
        <v>79.14</v>
      </c>
      <c r="K214" s="4">
        <v>4.32</v>
      </c>
      <c r="L214" s="4">
        <v>56.83</v>
      </c>
      <c r="M214" s="4">
        <v>43.17</v>
      </c>
      <c r="N214" s="4">
        <v>0</v>
      </c>
      <c r="O214" s="4">
        <v>0</v>
      </c>
      <c r="P214" s="4">
        <v>3.62</v>
      </c>
      <c r="Q214" s="4">
        <v>1.45</v>
      </c>
      <c r="R214" s="4">
        <v>5.07</v>
      </c>
      <c r="S214" s="4">
        <v>0</v>
      </c>
      <c r="T214">
        <v>14</v>
      </c>
      <c r="U214">
        <v>19.399999999999999</v>
      </c>
      <c r="V214">
        <v>50</v>
      </c>
    </row>
    <row r="215" spans="1:22" ht="12.75" customHeight="1" x14ac:dyDescent="0.2">
      <c r="A215" s="2">
        <v>1801</v>
      </c>
      <c r="B215" t="s">
        <v>301</v>
      </c>
      <c r="C215" s="7" t="s">
        <v>120</v>
      </c>
      <c r="D215">
        <v>472</v>
      </c>
      <c r="E215" s="4">
        <v>1.06</v>
      </c>
      <c r="F215" s="4">
        <v>1.48</v>
      </c>
      <c r="G215" s="4">
        <v>0.64</v>
      </c>
      <c r="H215" s="4">
        <v>18.010000000000002</v>
      </c>
      <c r="I215" s="4">
        <v>8.26</v>
      </c>
      <c r="J215" s="4">
        <v>67.16</v>
      </c>
      <c r="K215" s="4">
        <v>3.39</v>
      </c>
      <c r="L215" s="4">
        <v>47.46</v>
      </c>
      <c r="M215" s="4">
        <v>52.54</v>
      </c>
      <c r="N215" s="4">
        <v>0</v>
      </c>
      <c r="O215" s="4">
        <v>0.46</v>
      </c>
      <c r="P215" s="4">
        <v>6.94</v>
      </c>
      <c r="Q215" s="4">
        <v>27.78</v>
      </c>
      <c r="R215" s="4">
        <v>2.31</v>
      </c>
      <c r="S215" s="4">
        <v>0</v>
      </c>
      <c r="T215">
        <v>19</v>
      </c>
      <c r="U215">
        <v>7.1</v>
      </c>
      <c r="V215">
        <v>56</v>
      </c>
    </row>
    <row r="216" spans="1:22" ht="12.75" customHeight="1" x14ac:dyDescent="0.2">
      <c r="A216" s="2">
        <v>1802</v>
      </c>
      <c r="B216" t="s">
        <v>287</v>
      </c>
      <c r="C216" s="7" t="s">
        <v>493</v>
      </c>
      <c r="D216">
        <v>6</v>
      </c>
      <c r="E216" s="4">
        <v>0</v>
      </c>
      <c r="F216" s="4">
        <v>0</v>
      </c>
      <c r="G216" s="4">
        <v>0</v>
      </c>
      <c r="H216" s="4">
        <v>0</v>
      </c>
      <c r="I216" s="4">
        <v>33.33</v>
      </c>
      <c r="J216" s="4">
        <v>33.33</v>
      </c>
      <c r="K216" s="4">
        <v>33.33</v>
      </c>
      <c r="L216" s="4">
        <v>16.670000000000002</v>
      </c>
      <c r="M216" s="4">
        <v>83.33</v>
      </c>
      <c r="N216" s="4">
        <v>0</v>
      </c>
      <c r="O216" s="4">
        <v>0</v>
      </c>
      <c r="P216" s="4">
        <v>12.5</v>
      </c>
      <c r="Q216" s="4">
        <v>25</v>
      </c>
      <c r="R216" s="4">
        <v>0</v>
      </c>
      <c r="S216" s="4">
        <v>0</v>
      </c>
      <c r="T216">
        <v>6</v>
      </c>
      <c r="U216">
        <v>9.4</v>
      </c>
      <c r="V216">
        <v>100</v>
      </c>
    </row>
    <row r="217" spans="1:22" ht="12.75" customHeight="1" x14ac:dyDescent="0.2">
      <c r="A217" s="2">
        <v>1803</v>
      </c>
      <c r="B217" t="s">
        <v>290</v>
      </c>
      <c r="C217" s="7" t="s">
        <v>269</v>
      </c>
      <c r="D217">
        <v>97</v>
      </c>
      <c r="E217" s="4">
        <v>0</v>
      </c>
      <c r="F217" s="4">
        <v>0</v>
      </c>
      <c r="G217" s="4">
        <v>0</v>
      </c>
      <c r="H217" s="4">
        <v>3.09</v>
      </c>
      <c r="I217" s="4">
        <v>2.06</v>
      </c>
      <c r="J217" s="4">
        <v>85.57</v>
      </c>
      <c r="K217" s="4">
        <v>9.2799999999999994</v>
      </c>
      <c r="L217" s="4">
        <v>50.52</v>
      </c>
      <c r="M217" s="4">
        <v>49.48</v>
      </c>
      <c r="N217" s="4">
        <v>0</v>
      </c>
      <c r="O217" s="4">
        <v>0.83</v>
      </c>
      <c r="P217" s="4">
        <v>9.17</v>
      </c>
      <c r="Q217" s="4">
        <v>55</v>
      </c>
      <c r="R217" s="4">
        <v>4.17</v>
      </c>
      <c r="S217" s="4">
        <v>0</v>
      </c>
      <c r="T217">
        <v>14</v>
      </c>
      <c r="U217">
        <v>13.3</v>
      </c>
      <c r="V217">
        <v>71.430000000000007</v>
      </c>
    </row>
    <row r="218" spans="1:22" ht="12.75" customHeight="1" x14ac:dyDescent="0.2">
      <c r="A218" s="2">
        <v>1804</v>
      </c>
      <c r="B218" t="s">
        <v>290</v>
      </c>
      <c r="C218" s="7" t="s">
        <v>269</v>
      </c>
      <c r="D218">
        <v>54</v>
      </c>
      <c r="E218" s="4">
        <v>0</v>
      </c>
      <c r="F218" s="4">
        <v>5.56</v>
      </c>
      <c r="G218" s="4">
        <v>0</v>
      </c>
      <c r="H218" s="4">
        <v>1.85</v>
      </c>
      <c r="I218" s="4">
        <v>20.37</v>
      </c>
      <c r="J218" s="4">
        <v>70.37</v>
      </c>
      <c r="K218" s="4">
        <v>1.85</v>
      </c>
      <c r="L218" s="4">
        <v>57.41</v>
      </c>
      <c r="M218" s="4">
        <v>42.59</v>
      </c>
      <c r="N218" s="4">
        <v>0</v>
      </c>
      <c r="O218" s="4">
        <v>3.13</v>
      </c>
      <c r="P218" s="4">
        <v>20.309999999999999</v>
      </c>
      <c r="Q218" s="4">
        <v>34.380000000000003</v>
      </c>
      <c r="R218" s="4">
        <v>14.06</v>
      </c>
      <c r="S218" s="4">
        <v>0</v>
      </c>
      <c r="T218">
        <v>1</v>
      </c>
      <c r="U218">
        <v>6.1</v>
      </c>
      <c r="V218">
        <v>7.14</v>
      </c>
    </row>
    <row r="219" spans="1:22" ht="12.75" customHeight="1" x14ac:dyDescent="0.2">
      <c r="A219" s="2">
        <v>1805</v>
      </c>
      <c r="B219" t="s">
        <v>284</v>
      </c>
      <c r="C219" s="7" t="s">
        <v>269</v>
      </c>
      <c r="D219">
        <v>0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U219">
        <v>0</v>
      </c>
    </row>
    <row r="220" spans="1:22" ht="12.75" customHeight="1" x14ac:dyDescent="0.2">
      <c r="A220" s="2">
        <v>1806</v>
      </c>
      <c r="B220" t="s">
        <v>290</v>
      </c>
      <c r="C220" s="7" t="s">
        <v>269</v>
      </c>
      <c r="D220">
        <v>101</v>
      </c>
      <c r="E220" s="4">
        <v>0.99</v>
      </c>
      <c r="F220" s="4">
        <v>0.99</v>
      </c>
      <c r="G220" s="4">
        <v>0.99</v>
      </c>
      <c r="H220" s="4">
        <v>1.98</v>
      </c>
      <c r="I220" s="4">
        <v>22.77</v>
      </c>
      <c r="J220" s="4">
        <v>67.33</v>
      </c>
      <c r="K220" s="4">
        <v>4.95</v>
      </c>
      <c r="L220" s="4">
        <v>47.52</v>
      </c>
      <c r="M220" s="4">
        <v>52.48</v>
      </c>
      <c r="N220" s="4">
        <v>0</v>
      </c>
      <c r="O220" s="4">
        <v>1.59</v>
      </c>
      <c r="P220" s="4">
        <v>2.38</v>
      </c>
      <c r="Q220" s="4">
        <v>41.27</v>
      </c>
      <c r="R220" s="4">
        <v>2.38</v>
      </c>
      <c r="S220" s="4">
        <v>0</v>
      </c>
      <c r="T220">
        <v>17</v>
      </c>
      <c r="U220">
        <v>15.8</v>
      </c>
      <c r="V220">
        <v>50</v>
      </c>
    </row>
    <row r="221" spans="1:22" ht="12.75" customHeight="1" x14ac:dyDescent="0.2">
      <c r="A221" s="2">
        <v>1807</v>
      </c>
      <c r="B221" t="s">
        <v>290</v>
      </c>
      <c r="C221" s="7" t="s">
        <v>269</v>
      </c>
      <c r="D221">
        <v>17</v>
      </c>
      <c r="E221" s="4">
        <v>0</v>
      </c>
      <c r="F221" s="4">
        <v>0</v>
      </c>
      <c r="G221" s="4">
        <v>11.76</v>
      </c>
      <c r="H221" s="4">
        <v>35.29</v>
      </c>
      <c r="I221" s="4">
        <v>23.53</v>
      </c>
      <c r="J221" s="4">
        <v>5.88</v>
      </c>
      <c r="K221" s="4">
        <v>23.53</v>
      </c>
      <c r="L221" s="4">
        <v>100</v>
      </c>
      <c r="M221" s="4">
        <v>0</v>
      </c>
      <c r="N221" s="4">
        <v>0</v>
      </c>
      <c r="O221" s="4">
        <v>0</v>
      </c>
      <c r="P221" s="4">
        <v>4.55</v>
      </c>
      <c r="Q221" s="4">
        <v>31.82</v>
      </c>
      <c r="R221" s="4">
        <v>0</v>
      </c>
      <c r="S221" s="4">
        <v>0</v>
      </c>
      <c r="U221">
        <v>21.3</v>
      </c>
    </row>
    <row r="222" spans="1:22" ht="12.75" customHeight="1" x14ac:dyDescent="0.2">
      <c r="A222" s="2">
        <v>1808</v>
      </c>
      <c r="B222" t="s">
        <v>505</v>
      </c>
      <c r="C222" s="7" t="s">
        <v>716</v>
      </c>
      <c r="D222">
        <v>71</v>
      </c>
      <c r="E222" s="4">
        <v>0</v>
      </c>
      <c r="F222" s="4">
        <v>12.68</v>
      </c>
      <c r="G222" s="4">
        <v>0</v>
      </c>
      <c r="H222" s="4">
        <v>11.27</v>
      </c>
      <c r="I222" s="4">
        <v>15.49</v>
      </c>
      <c r="J222" s="4">
        <v>60.56</v>
      </c>
      <c r="K222" s="4">
        <v>0</v>
      </c>
      <c r="L222" s="4">
        <v>64.790000000000006</v>
      </c>
      <c r="M222" s="4">
        <v>35.21</v>
      </c>
      <c r="N222" s="4">
        <v>0</v>
      </c>
      <c r="O222" s="4">
        <v>0</v>
      </c>
      <c r="P222" s="4">
        <v>87.78</v>
      </c>
      <c r="Q222" s="4">
        <v>0</v>
      </c>
      <c r="R222" s="4">
        <v>0</v>
      </c>
      <c r="S222" s="4">
        <v>2.2200000000000002</v>
      </c>
      <c r="U222">
        <v>0</v>
      </c>
    </row>
    <row r="223" spans="1:22" ht="12.75" customHeight="1" x14ac:dyDescent="0.2">
      <c r="A223" s="2">
        <v>1810</v>
      </c>
      <c r="B223" t="s">
        <v>288</v>
      </c>
      <c r="C223" s="7" t="s">
        <v>120</v>
      </c>
      <c r="D223">
        <v>0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U223">
        <v>0</v>
      </c>
    </row>
    <row r="224" spans="1:22" ht="12.75" customHeight="1" x14ac:dyDescent="0.2">
      <c r="A224" s="2">
        <v>1811</v>
      </c>
      <c r="B224" t="s">
        <v>290</v>
      </c>
      <c r="C224" s="7" t="s">
        <v>576</v>
      </c>
      <c r="D224">
        <v>11</v>
      </c>
      <c r="E224" s="4">
        <v>0</v>
      </c>
      <c r="F224" s="4">
        <v>0</v>
      </c>
      <c r="G224" s="4">
        <v>0</v>
      </c>
      <c r="H224" s="4">
        <v>9.09</v>
      </c>
      <c r="I224" s="4">
        <v>45.45</v>
      </c>
      <c r="J224" s="4">
        <v>18.18</v>
      </c>
      <c r="K224" s="4">
        <v>27.27</v>
      </c>
      <c r="L224" s="4">
        <v>54.55</v>
      </c>
      <c r="M224" s="4">
        <v>45.45</v>
      </c>
      <c r="N224" s="4">
        <v>0</v>
      </c>
      <c r="O224" s="4">
        <v>0</v>
      </c>
      <c r="P224" s="4">
        <v>0</v>
      </c>
      <c r="Q224" s="4">
        <v>31.25</v>
      </c>
      <c r="R224" s="4">
        <v>0</v>
      </c>
      <c r="S224" s="4">
        <v>0</v>
      </c>
      <c r="U224">
        <v>0</v>
      </c>
    </row>
    <row r="225" spans="1:22" ht="12.75" customHeight="1" x14ac:dyDescent="0.2">
      <c r="A225" s="2">
        <v>1814</v>
      </c>
      <c r="B225" t="s">
        <v>290</v>
      </c>
      <c r="C225" s="7" t="s">
        <v>650</v>
      </c>
      <c r="D225">
        <v>158</v>
      </c>
      <c r="E225" s="4">
        <v>2.5299999999999998</v>
      </c>
      <c r="F225" s="4">
        <v>5.0599999999999996</v>
      </c>
      <c r="G225" s="4">
        <v>0</v>
      </c>
      <c r="H225" s="4">
        <v>1.27</v>
      </c>
      <c r="I225" s="4">
        <v>8.86</v>
      </c>
      <c r="J225" s="4">
        <v>77.849999999999994</v>
      </c>
      <c r="K225" s="4">
        <v>4.43</v>
      </c>
      <c r="L225" s="4">
        <v>47.47</v>
      </c>
      <c r="M225" s="4">
        <v>52.53</v>
      </c>
      <c r="N225" s="4">
        <v>0</v>
      </c>
      <c r="O225" s="4">
        <v>1.52</v>
      </c>
      <c r="P225" s="4">
        <v>8.1199999999999992</v>
      </c>
      <c r="Q225" s="4">
        <v>8.6300000000000008</v>
      </c>
      <c r="R225" s="4">
        <v>10.15</v>
      </c>
      <c r="S225" s="4">
        <v>0</v>
      </c>
      <c r="T225">
        <v>20</v>
      </c>
      <c r="U225">
        <v>13.4</v>
      </c>
      <c r="V225">
        <v>62.5</v>
      </c>
    </row>
    <row r="226" spans="1:22" ht="12.75" customHeight="1" x14ac:dyDescent="0.2">
      <c r="A226" s="2">
        <v>1815</v>
      </c>
      <c r="B226" t="s">
        <v>505</v>
      </c>
      <c r="C226" s="7" t="s">
        <v>181</v>
      </c>
      <c r="D226">
        <v>114</v>
      </c>
      <c r="E226" s="4">
        <v>1.75</v>
      </c>
      <c r="F226" s="4">
        <v>12.28</v>
      </c>
      <c r="G226" s="4">
        <v>0</v>
      </c>
      <c r="H226" s="4">
        <v>0.88</v>
      </c>
      <c r="I226" s="4">
        <v>14.91</v>
      </c>
      <c r="J226" s="4">
        <v>62.28</v>
      </c>
      <c r="K226" s="4">
        <v>7.89</v>
      </c>
      <c r="L226" s="4">
        <v>68.42</v>
      </c>
      <c r="M226" s="4">
        <v>31.58</v>
      </c>
      <c r="N226" s="4">
        <v>0</v>
      </c>
      <c r="O226" s="4">
        <v>0</v>
      </c>
      <c r="P226" s="4">
        <v>99.15</v>
      </c>
      <c r="Q226" s="4">
        <v>0.85</v>
      </c>
      <c r="R226" s="4">
        <v>0</v>
      </c>
      <c r="S226" s="4">
        <v>1.71</v>
      </c>
      <c r="U226">
        <v>0</v>
      </c>
    </row>
    <row r="227" spans="1:22" ht="12.75" customHeight="1" x14ac:dyDescent="0.2">
      <c r="A227" s="2">
        <v>1816</v>
      </c>
      <c r="B227" t="s">
        <v>289</v>
      </c>
      <c r="C227" s="7" t="s">
        <v>269</v>
      </c>
      <c r="D227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U227">
        <v>0</v>
      </c>
    </row>
    <row r="228" spans="1:22" ht="12.75" customHeight="1" x14ac:dyDescent="0.2">
      <c r="A228" s="2">
        <v>1817</v>
      </c>
      <c r="B228" t="s">
        <v>290</v>
      </c>
      <c r="C228" s="7" t="s">
        <v>181</v>
      </c>
      <c r="D228">
        <v>221</v>
      </c>
      <c r="E228" s="4">
        <v>0</v>
      </c>
      <c r="F228" s="4">
        <v>0.9</v>
      </c>
      <c r="G228" s="4">
        <v>0.45</v>
      </c>
      <c r="H228" s="4">
        <v>4.9800000000000004</v>
      </c>
      <c r="I228" s="4">
        <v>3.17</v>
      </c>
      <c r="J228" s="4">
        <v>90.5</v>
      </c>
      <c r="K228" s="4">
        <v>0</v>
      </c>
      <c r="L228" s="4">
        <v>49.32</v>
      </c>
      <c r="M228" s="4">
        <v>50.68</v>
      </c>
      <c r="N228" s="4">
        <v>0</v>
      </c>
      <c r="O228" s="4">
        <v>0</v>
      </c>
      <c r="P228" s="4">
        <v>1.49</v>
      </c>
      <c r="Q228" s="4">
        <v>22.39</v>
      </c>
      <c r="R228" s="4">
        <v>0.75</v>
      </c>
      <c r="S228" s="4">
        <v>0</v>
      </c>
      <c r="U228">
        <v>0</v>
      </c>
    </row>
    <row r="229" spans="1:22" ht="12.75" customHeight="1" x14ac:dyDescent="0.2">
      <c r="A229" s="2">
        <v>1819</v>
      </c>
      <c r="B229" t="s">
        <v>290</v>
      </c>
      <c r="C229" s="7" t="s">
        <v>650</v>
      </c>
      <c r="D229">
        <v>41</v>
      </c>
      <c r="E229" s="4">
        <v>4.88</v>
      </c>
      <c r="F229" s="4">
        <v>0</v>
      </c>
      <c r="G229" s="4">
        <v>0</v>
      </c>
      <c r="H229" s="4">
        <v>4.88</v>
      </c>
      <c r="I229" s="4">
        <v>9.76</v>
      </c>
      <c r="J229" s="4">
        <v>73.17</v>
      </c>
      <c r="K229" s="4">
        <v>7.32</v>
      </c>
      <c r="L229" s="4">
        <v>68.290000000000006</v>
      </c>
      <c r="M229" s="4">
        <v>31.71</v>
      </c>
      <c r="N229" s="4">
        <v>0</v>
      </c>
      <c r="O229" s="4">
        <v>0</v>
      </c>
      <c r="P229" s="4">
        <v>0</v>
      </c>
      <c r="Q229" s="4">
        <v>100</v>
      </c>
      <c r="R229" s="4">
        <v>0</v>
      </c>
      <c r="S229" s="4">
        <v>4.26</v>
      </c>
      <c r="T229">
        <v>7</v>
      </c>
      <c r="U229">
        <v>0</v>
      </c>
    </row>
    <row r="230" spans="1:22" ht="12.75" customHeight="1" x14ac:dyDescent="0.2">
      <c r="A230" s="2">
        <v>1820</v>
      </c>
      <c r="B230" t="s">
        <v>290</v>
      </c>
      <c r="C230" s="7" t="s">
        <v>269</v>
      </c>
      <c r="D230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U230">
        <v>0</v>
      </c>
    </row>
    <row r="231" spans="1:22" ht="12.75" customHeight="1" x14ac:dyDescent="0.2">
      <c r="A231" s="2">
        <v>1821</v>
      </c>
      <c r="B231" t="s">
        <v>290</v>
      </c>
      <c r="C231" s="7" t="s">
        <v>567</v>
      </c>
      <c r="D231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U231">
        <v>0</v>
      </c>
    </row>
    <row r="232" spans="1:22" ht="12.75" customHeight="1" x14ac:dyDescent="0.2">
      <c r="A232" s="2">
        <v>1822</v>
      </c>
      <c r="B232" t="s">
        <v>290</v>
      </c>
      <c r="C232" s="7" t="s">
        <v>650</v>
      </c>
      <c r="D232">
        <v>69</v>
      </c>
      <c r="E232" s="4">
        <v>0</v>
      </c>
      <c r="F232" s="4">
        <v>8.6999999999999993</v>
      </c>
      <c r="G232" s="4">
        <v>0</v>
      </c>
      <c r="H232" s="4">
        <v>2.9</v>
      </c>
      <c r="I232" s="4">
        <v>4.3499999999999996</v>
      </c>
      <c r="J232" s="4">
        <v>82.61</v>
      </c>
      <c r="K232" s="4">
        <v>1.45</v>
      </c>
      <c r="L232" s="4">
        <v>55.07</v>
      </c>
      <c r="M232" s="4">
        <v>44.93</v>
      </c>
      <c r="N232" s="4">
        <v>0</v>
      </c>
      <c r="O232" s="4">
        <v>0</v>
      </c>
      <c r="P232" s="4">
        <v>1.47</v>
      </c>
      <c r="Q232" s="4">
        <v>8.82</v>
      </c>
      <c r="R232" s="4">
        <v>8.82</v>
      </c>
      <c r="S232" s="4">
        <v>0</v>
      </c>
      <c r="T232">
        <v>23</v>
      </c>
      <c r="U232">
        <v>10.5</v>
      </c>
      <c r="V232">
        <v>33.33</v>
      </c>
    </row>
    <row r="233" spans="1:22" ht="12.75" customHeight="1" x14ac:dyDescent="0.2">
      <c r="A233" s="2">
        <v>1823</v>
      </c>
      <c r="B233" t="s">
        <v>505</v>
      </c>
      <c r="C233" s="7" t="s">
        <v>593</v>
      </c>
      <c r="D233">
        <v>33</v>
      </c>
      <c r="E233" s="4">
        <v>6.06</v>
      </c>
      <c r="F233" s="4">
        <v>0</v>
      </c>
      <c r="G233" s="4">
        <v>0</v>
      </c>
      <c r="H233" s="4">
        <v>0</v>
      </c>
      <c r="I233" s="4">
        <v>42.42</v>
      </c>
      <c r="J233" s="4">
        <v>48.48</v>
      </c>
      <c r="K233" s="4">
        <v>3.03</v>
      </c>
      <c r="L233" s="4">
        <v>63.64</v>
      </c>
      <c r="M233" s="4">
        <v>36.36</v>
      </c>
      <c r="N233" s="4">
        <v>0</v>
      </c>
      <c r="O233" s="4">
        <v>0</v>
      </c>
      <c r="P233" s="4">
        <v>100</v>
      </c>
      <c r="Q233" s="4">
        <v>36.96</v>
      </c>
      <c r="R233" s="4">
        <v>0</v>
      </c>
      <c r="S233" s="4">
        <v>4.3499999999999996</v>
      </c>
      <c r="T233">
        <v>11</v>
      </c>
      <c r="U233">
        <v>4.2</v>
      </c>
      <c r="V233">
        <v>33.33</v>
      </c>
    </row>
    <row r="234" spans="1:22" ht="12.75" customHeight="1" x14ac:dyDescent="0.2">
      <c r="A234" s="2">
        <v>1824</v>
      </c>
      <c r="B234" t="s">
        <v>284</v>
      </c>
      <c r="C234" s="7" t="s">
        <v>432</v>
      </c>
      <c r="D23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U234">
        <v>0</v>
      </c>
    </row>
    <row r="235" spans="1:22" ht="12.75" customHeight="1" x14ac:dyDescent="0.2">
      <c r="A235" s="2">
        <v>1825</v>
      </c>
      <c r="B235" t="s">
        <v>505</v>
      </c>
      <c r="C235" s="7" t="s">
        <v>164</v>
      </c>
      <c r="D235">
        <v>128</v>
      </c>
      <c r="E235" s="4">
        <v>0.78</v>
      </c>
      <c r="F235" s="4">
        <v>2.34</v>
      </c>
      <c r="G235" s="4">
        <v>3.91</v>
      </c>
      <c r="H235" s="4">
        <v>8.59</v>
      </c>
      <c r="I235" s="4">
        <v>25.78</v>
      </c>
      <c r="J235" s="4">
        <v>52.34</v>
      </c>
      <c r="K235" s="4">
        <v>6.25</v>
      </c>
      <c r="L235" s="4">
        <v>62.5</v>
      </c>
      <c r="M235" s="4">
        <v>37.5</v>
      </c>
      <c r="N235" s="4">
        <v>0</v>
      </c>
      <c r="O235" s="4">
        <v>0</v>
      </c>
      <c r="P235" s="4">
        <v>100</v>
      </c>
      <c r="Q235" s="4">
        <v>7.43</v>
      </c>
      <c r="R235" s="4">
        <v>0</v>
      </c>
      <c r="S235" s="4">
        <v>0</v>
      </c>
      <c r="U235">
        <v>0</v>
      </c>
    </row>
    <row r="236" spans="1:22" ht="12.75" customHeight="1" x14ac:dyDescent="0.2">
      <c r="A236" s="2">
        <v>1827</v>
      </c>
      <c r="B236" t="s">
        <v>284</v>
      </c>
      <c r="C236" s="7" t="s">
        <v>164</v>
      </c>
      <c r="D236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U236">
        <v>0</v>
      </c>
    </row>
    <row r="237" spans="1:22" ht="12.75" customHeight="1" x14ac:dyDescent="0.2">
      <c r="A237" s="2">
        <v>1828</v>
      </c>
      <c r="B237" t="s">
        <v>284</v>
      </c>
      <c r="C237" s="7" t="s">
        <v>402</v>
      </c>
      <c r="D237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U237">
        <v>0</v>
      </c>
    </row>
    <row r="238" spans="1:22" ht="12.75" customHeight="1" x14ac:dyDescent="0.2">
      <c r="A238" s="2">
        <v>1829</v>
      </c>
      <c r="B238" t="s">
        <v>290</v>
      </c>
      <c r="C238" s="7" t="s">
        <v>576</v>
      </c>
      <c r="D238">
        <v>39</v>
      </c>
      <c r="E238" s="4">
        <v>2.56</v>
      </c>
      <c r="F238" s="4">
        <v>0</v>
      </c>
      <c r="G238" s="4">
        <v>0</v>
      </c>
      <c r="H238" s="4">
        <v>0</v>
      </c>
      <c r="I238" s="4">
        <v>12.82</v>
      </c>
      <c r="J238" s="4">
        <v>84.62</v>
      </c>
      <c r="K238" s="4">
        <v>0</v>
      </c>
      <c r="L238" s="4">
        <v>64.099999999999994</v>
      </c>
      <c r="M238" s="4">
        <v>35.9</v>
      </c>
      <c r="N238" s="4">
        <v>5.88</v>
      </c>
      <c r="O238" s="4">
        <v>3.92</v>
      </c>
      <c r="P238" s="4">
        <v>27.45</v>
      </c>
      <c r="Q238" s="4">
        <v>80.39</v>
      </c>
      <c r="R238" s="4">
        <v>0</v>
      </c>
      <c r="S238" s="4">
        <v>0</v>
      </c>
      <c r="T238">
        <v>39</v>
      </c>
      <c r="U238">
        <v>21.1</v>
      </c>
      <c r="V238">
        <v>100</v>
      </c>
    </row>
    <row r="239" spans="1:22" ht="12.75" customHeight="1" x14ac:dyDescent="0.2">
      <c r="A239" s="2">
        <v>1830</v>
      </c>
      <c r="B239" t="s">
        <v>505</v>
      </c>
      <c r="C239" s="7" t="s">
        <v>404</v>
      </c>
      <c r="D239">
        <v>149</v>
      </c>
      <c r="E239" s="4">
        <v>1.34</v>
      </c>
      <c r="F239" s="4">
        <v>8.7200000000000006</v>
      </c>
      <c r="G239" s="4">
        <v>0</v>
      </c>
      <c r="H239" s="4">
        <v>6.71</v>
      </c>
      <c r="I239" s="4">
        <v>15.44</v>
      </c>
      <c r="J239" s="4">
        <v>58.39</v>
      </c>
      <c r="K239" s="4">
        <v>9.4</v>
      </c>
      <c r="L239" s="4">
        <v>63.76</v>
      </c>
      <c r="M239" s="4">
        <v>36.24</v>
      </c>
      <c r="N239" s="4">
        <v>0</v>
      </c>
      <c r="O239" s="4">
        <v>0</v>
      </c>
      <c r="P239" s="4">
        <v>100</v>
      </c>
      <c r="Q239" s="4">
        <v>12.14</v>
      </c>
      <c r="R239" s="4">
        <v>0</v>
      </c>
      <c r="S239" s="4">
        <v>0</v>
      </c>
      <c r="U239">
        <v>0</v>
      </c>
    </row>
    <row r="240" spans="1:22" ht="12.75" customHeight="1" x14ac:dyDescent="0.2">
      <c r="A240" s="2">
        <v>1831</v>
      </c>
      <c r="B240" t="s">
        <v>284</v>
      </c>
      <c r="C240" s="7" t="s">
        <v>593</v>
      </c>
      <c r="D240">
        <v>50</v>
      </c>
      <c r="E240" s="4">
        <v>10</v>
      </c>
      <c r="F240" s="4">
        <v>0</v>
      </c>
      <c r="G240" s="4">
        <v>0</v>
      </c>
      <c r="H240" s="4">
        <v>0</v>
      </c>
      <c r="I240" s="4">
        <v>84</v>
      </c>
      <c r="J240" s="4">
        <v>6</v>
      </c>
      <c r="K240" s="4">
        <v>0</v>
      </c>
      <c r="L240" s="4">
        <v>56</v>
      </c>
      <c r="M240" s="4">
        <v>44</v>
      </c>
      <c r="N240" s="4">
        <v>0</v>
      </c>
      <c r="O240" s="4">
        <v>0</v>
      </c>
      <c r="P240" s="4">
        <v>100</v>
      </c>
      <c r="Q240" s="4">
        <v>94.62</v>
      </c>
      <c r="R240" s="4">
        <v>0</v>
      </c>
      <c r="S240" s="4">
        <v>0</v>
      </c>
      <c r="T240">
        <v>13</v>
      </c>
      <c r="U240">
        <v>3.5</v>
      </c>
      <c r="V240">
        <v>75</v>
      </c>
    </row>
    <row r="241" spans="1:22" ht="12.75" customHeight="1" x14ac:dyDescent="0.2">
      <c r="A241" s="2">
        <v>1832</v>
      </c>
      <c r="B241" t="s">
        <v>301</v>
      </c>
      <c r="C241" s="7" t="s">
        <v>269</v>
      </c>
      <c r="D241">
        <v>245</v>
      </c>
      <c r="E241" s="4">
        <v>1.63</v>
      </c>
      <c r="F241" s="4">
        <v>8.98</v>
      </c>
      <c r="G241" s="4">
        <v>0.41</v>
      </c>
      <c r="H241" s="4">
        <v>7.35</v>
      </c>
      <c r="I241" s="4">
        <v>13.06</v>
      </c>
      <c r="J241" s="4">
        <v>60</v>
      </c>
      <c r="K241" s="4">
        <v>8.57</v>
      </c>
      <c r="L241" s="4">
        <v>56.73</v>
      </c>
      <c r="M241" s="4">
        <v>43.27</v>
      </c>
      <c r="N241" s="4">
        <v>0</v>
      </c>
      <c r="O241" s="4">
        <v>0</v>
      </c>
      <c r="P241" s="4">
        <v>0.36</v>
      </c>
      <c r="Q241" s="4">
        <v>4.6900000000000004</v>
      </c>
      <c r="R241" s="4">
        <v>0.36</v>
      </c>
      <c r="S241" s="4">
        <v>0</v>
      </c>
      <c r="U241">
        <v>0</v>
      </c>
    </row>
    <row r="242" spans="1:22" ht="12.75" customHeight="1" x14ac:dyDescent="0.2">
      <c r="A242" s="2">
        <v>1834</v>
      </c>
      <c r="B242" t="s">
        <v>284</v>
      </c>
      <c r="C242" s="7" t="s">
        <v>269</v>
      </c>
      <c r="D242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U242">
        <v>0</v>
      </c>
    </row>
    <row r="243" spans="1:22" ht="12.75" customHeight="1" x14ac:dyDescent="0.2">
      <c r="A243" s="2">
        <v>1835</v>
      </c>
      <c r="B243" t="s">
        <v>290</v>
      </c>
      <c r="C243" s="7" t="s">
        <v>269</v>
      </c>
      <c r="D243">
        <v>40</v>
      </c>
      <c r="E243" s="4">
        <v>0</v>
      </c>
      <c r="F243" s="4">
        <v>0</v>
      </c>
      <c r="G243" s="4">
        <v>0</v>
      </c>
      <c r="H243" s="4">
        <v>0</v>
      </c>
      <c r="I243" s="4">
        <v>95</v>
      </c>
      <c r="J243" s="4">
        <v>5</v>
      </c>
      <c r="K243" s="4">
        <v>0</v>
      </c>
      <c r="L243" s="4">
        <v>40</v>
      </c>
      <c r="M243" s="4">
        <v>60</v>
      </c>
      <c r="N243" s="4">
        <v>34.619999999999997</v>
      </c>
      <c r="O243" s="4">
        <v>15.38</v>
      </c>
      <c r="P243" s="4">
        <v>0</v>
      </c>
      <c r="Q243" s="4">
        <v>96.15</v>
      </c>
      <c r="R243" s="4">
        <v>3.85</v>
      </c>
      <c r="S243" s="4">
        <v>0</v>
      </c>
      <c r="T243">
        <v>40</v>
      </c>
      <c r="U243">
        <v>16</v>
      </c>
      <c r="V243">
        <v>100</v>
      </c>
    </row>
    <row r="244" spans="1:22" ht="12.75" customHeight="1" x14ac:dyDescent="0.2">
      <c r="A244" s="2">
        <v>1836</v>
      </c>
      <c r="B244" t="s">
        <v>290</v>
      </c>
      <c r="C244" s="7" t="s">
        <v>493</v>
      </c>
      <c r="D244">
        <v>608</v>
      </c>
      <c r="E244" s="4">
        <v>0</v>
      </c>
      <c r="F244" s="4">
        <v>1.97</v>
      </c>
      <c r="G244" s="4">
        <v>0</v>
      </c>
      <c r="H244" s="4">
        <v>0</v>
      </c>
      <c r="I244" s="4">
        <v>4.6100000000000003</v>
      </c>
      <c r="J244" s="4">
        <v>89.31</v>
      </c>
      <c r="K244" s="4">
        <v>4.1100000000000003</v>
      </c>
      <c r="L244" s="4">
        <v>46.05</v>
      </c>
      <c r="M244" s="4">
        <v>53.95</v>
      </c>
      <c r="N244" s="4">
        <v>0</v>
      </c>
      <c r="O244" s="4">
        <v>1</v>
      </c>
      <c r="P244" s="4">
        <v>0.83</v>
      </c>
      <c r="Q244" s="4">
        <v>12</v>
      </c>
      <c r="R244" s="4">
        <v>0.83</v>
      </c>
      <c r="S244" s="4">
        <v>0</v>
      </c>
      <c r="T244">
        <v>41</v>
      </c>
      <c r="U244">
        <v>13.8</v>
      </c>
      <c r="V244">
        <v>100</v>
      </c>
    </row>
    <row r="245" spans="1:22" ht="12.75" customHeight="1" x14ac:dyDescent="0.2">
      <c r="A245" s="2">
        <v>1837</v>
      </c>
      <c r="B245" t="s">
        <v>284</v>
      </c>
      <c r="C245" s="7" t="s">
        <v>269</v>
      </c>
      <c r="D245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U245">
        <v>0</v>
      </c>
    </row>
    <row r="246" spans="1:22" ht="12.75" customHeight="1" x14ac:dyDescent="0.2">
      <c r="A246" s="2">
        <v>1838</v>
      </c>
      <c r="B246" t="s">
        <v>301</v>
      </c>
      <c r="C246" s="7" t="s">
        <v>269</v>
      </c>
      <c r="D246">
        <v>107</v>
      </c>
      <c r="E246" s="4">
        <v>0</v>
      </c>
      <c r="F246" s="4">
        <v>0</v>
      </c>
      <c r="G246" s="4">
        <v>0</v>
      </c>
      <c r="H246" s="4">
        <v>0</v>
      </c>
      <c r="I246" s="4">
        <v>5.61</v>
      </c>
      <c r="J246" s="4">
        <v>88.79</v>
      </c>
      <c r="K246" s="4">
        <v>5.61</v>
      </c>
      <c r="L246" s="4">
        <v>57.01</v>
      </c>
      <c r="M246" s="4">
        <v>42.99</v>
      </c>
      <c r="N246" s="4">
        <v>0</v>
      </c>
      <c r="O246" s="4">
        <v>2.06</v>
      </c>
      <c r="P246" s="4">
        <v>13.4</v>
      </c>
      <c r="Q246" s="4">
        <v>54.64</v>
      </c>
      <c r="R246" s="4">
        <v>2.06</v>
      </c>
      <c r="S246" s="4">
        <v>0</v>
      </c>
      <c r="T246">
        <v>8</v>
      </c>
      <c r="U246">
        <v>11.7</v>
      </c>
      <c r="V246">
        <v>38.46</v>
      </c>
    </row>
    <row r="247" spans="1:22" ht="12.75" customHeight="1" x14ac:dyDescent="0.2">
      <c r="A247" s="2">
        <v>1839</v>
      </c>
      <c r="B247" t="s">
        <v>284</v>
      </c>
      <c r="C247" s="7" t="s">
        <v>269</v>
      </c>
      <c r="D247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U247">
        <v>0</v>
      </c>
    </row>
    <row r="248" spans="1:22" ht="12.75" customHeight="1" x14ac:dyDescent="0.2">
      <c r="A248" s="2">
        <v>1840</v>
      </c>
      <c r="B248" t="s">
        <v>284</v>
      </c>
      <c r="C248" s="7" t="s">
        <v>171</v>
      </c>
      <c r="D248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U248">
        <v>0</v>
      </c>
    </row>
    <row r="249" spans="1:22" ht="12.75" customHeight="1" x14ac:dyDescent="0.2">
      <c r="A249" s="2">
        <v>1841</v>
      </c>
      <c r="B249" t="s">
        <v>290</v>
      </c>
      <c r="C249" s="7" t="s">
        <v>428</v>
      </c>
      <c r="D249">
        <v>71</v>
      </c>
      <c r="E249" s="4">
        <v>1.41</v>
      </c>
      <c r="F249" s="4">
        <v>1.41</v>
      </c>
      <c r="G249" s="4">
        <v>0</v>
      </c>
      <c r="H249" s="4">
        <v>0</v>
      </c>
      <c r="I249" s="4">
        <v>11.27</v>
      </c>
      <c r="J249" s="4">
        <v>69.010000000000005</v>
      </c>
      <c r="K249" s="4">
        <v>16.899999999999999</v>
      </c>
      <c r="L249" s="4">
        <v>54.93</v>
      </c>
      <c r="M249" s="4">
        <v>45.07</v>
      </c>
      <c r="N249" s="4">
        <v>0</v>
      </c>
      <c r="O249" s="4">
        <v>1.39</v>
      </c>
      <c r="P249" s="4">
        <v>19.440000000000001</v>
      </c>
      <c r="Q249" s="4">
        <v>1.39</v>
      </c>
      <c r="R249" s="4">
        <v>0</v>
      </c>
      <c r="S249" s="4">
        <v>0</v>
      </c>
      <c r="T249">
        <v>10</v>
      </c>
      <c r="U249">
        <v>10.1</v>
      </c>
      <c r="V249">
        <v>28.57</v>
      </c>
    </row>
    <row r="250" spans="1:22" ht="12.75" customHeight="1" x14ac:dyDescent="0.2">
      <c r="A250" s="2">
        <v>1842</v>
      </c>
      <c r="B250" t="s">
        <v>301</v>
      </c>
      <c r="C250" s="7" t="s">
        <v>269</v>
      </c>
      <c r="D250">
        <v>208</v>
      </c>
      <c r="E250" s="4">
        <v>2.88</v>
      </c>
      <c r="F250" s="4">
        <v>0</v>
      </c>
      <c r="G250" s="4">
        <v>0.96</v>
      </c>
      <c r="H250" s="4">
        <v>2.4</v>
      </c>
      <c r="I250" s="4">
        <v>5.29</v>
      </c>
      <c r="J250" s="4">
        <v>80.290000000000006</v>
      </c>
      <c r="K250" s="4">
        <v>8.17</v>
      </c>
      <c r="L250" s="4">
        <v>55.29</v>
      </c>
      <c r="M250" s="4">
        <v>44.71</v>
      </c>
      <c r="N250" s="4">
        <v>0</v>
      </c>
      <c r="O250" s="4">
        <v>1.65</v>
      </c>
      <c r="P250" s="4">
        <v>13.17</v>
      </c>
      <c r="Q250" s="4">
        <v>59.67</v>
      </c>
      <c r="R250" s="4">
        <v>0.82</v>
      </c>
      <c r="S250" s="4">
        <v>0</v>
      </c>
      <c r="T250">
        <v>16</v>
      </c>
      <c r="U250">
        <v>12.1</v>
      </c>
      <c r="V250">
        <v>38.46</v>
      </c>
    </row>
    <row r="251" spans="1:22" ht="12.75" customHeight="1" x14ac:dyDescent="0.2">
      <c r="A251" s="2">
        <v>1844</v>
      </c>
      <c r="B251" t="s">
        <v>284</v>
      </c>
      <c r="C251" s="7" t="s">
        <v>400</v>
      </c>
      <c r="D251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U251">
        <v>0</v>
      </c>
    </row>
    <row r="252" spans="1:22" ht="12.75" customHeight="1" x14ac:dyDescent="0.2">
      <c r="A252" s="2">
        <v>1845</v>
      </c>
      <c r="B252" t="s">
        <v>290</v>
      </c>
      <c r="C252" s="7" t="s">
        <v>650</v>
      </c>
      <c r="D252">
        <v>19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94.74</v>
      </c>
      <c r="K252" s="4">
        <v>5.26</v>
      </c>
      <c r="L252" s="4">
        <v>68.42</v>
      </c>
      <c r="M252" s="4">
        <v>31.58</v>
      </c>
      <c r="N252" s="4">
        <v>0</v>
      </c>
      <c r="O252" s="4">
        <v>0</v>
      </c>
      <c r="P252" s="4">
        <v>10.53</v>
      </c>
      <c r="Q252" s="4">
        <v>21.05</v>
      </c>
      <c r="R252" s="4">
        <v>5.26</v>
      </c>
      <c r="S252" s="4">
        <v>0</v>
      </c>
      <c r="T252">
        <v>19</v>
      </c>
      <c r="U252">
        <v>3.9</v>
      </c>
      <c r="V252">
        <v>100</v>
      </c>
    </row>
    <row r="253" spans="1:22" ht="12.75" customHeight="1" x14ac:dyDescent="0.2">
      <c r="A253" s="2">
        <v>1847</v>
      </c>
      <c r="B253" t="s">
        <v>284</v>
      </c>
      <c r="C253" s="7" t="s">
        <v>269</v>
      </c>
      <c r="D253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U253">
        <v>0</v>
      </c>
    </row>
    <row r="254" spans="1:22" ht="12.75" customHeight="1" x14ac:dyDescent="0.2">
      <c r="A254" s="2">
        <v>1848</v>
      </c>
      <c r="B254" t="s">
        <v>505</v>
      </c>
      <c r="C254" s="7" t="s">
        <v>181</v>
      </c>
      <c r="D254">
        <v>78</v>
      </c>
      <c r="E254" s="4">
        <v>0</v>
      </c>
      <c r="F254" s="4">
        <v>12.82</v>
      </c>
      <c r="G254" s="4">
        <v>0</v>
      </c>
      <c r="H254" s="4">
        <v>2.56</v>
      </c>
      <c r="I254" s="4">
        <v>17.95</v>
      </c>
      <c r="J254" s="4">
        <v>62.82</v>
      </c>
      <c r="K254" s="4">
        <v>3.85</v>
      </c>
      <c r="L254" s="4">
        <v>66.67</v>
      </c>
      <c r="M254" s="4">
        <v>33.33</v>
      </c>
      <c r="N254" s="4">
        <v>0</v>
      </c>
      <c r="O254" s="4">
        <v>0</v>
      </c>
      <c r="P254" s="4">
        <v>100</v>
      </c>
      <c r="Q254" s="4">
        <v>20.25</v>
      </c>
      <c r="R254" s="4">
        <v>0</v>
      </c>
      <c r="S254" s="4">
        <v>0</v>
      </c>
      <c r="T254">
        <v>78</v>
      </c>
      <c r="U254">
        <v>9.6</v>
      </c>
      <c r="V254">
        <v>100</v>
      </c>
    </row>
    <row r="255" spans="1:22" ht="12.75" customHeight="1" x14ac:dyDescent="0.2">
      <c r="A255" s="2">
        <v>1849</v>
      </c>
      <c r="B255" t="s">
        <v>290</v>
      </c>
      <c r="C255" s="7" t="s">
        <v>650</v>
      </c>
      <c r="D255"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U255">
        <v>0</v>
      </c>
    </row>
    <row r="256" spans="1:22" ht="12.75" customHeight="1" x14ac:dyDescent="0.2">
      <c r="A256" s="2">
        <v>1850</v>
      </c>
      <c r="B256" t="s">
        <v>288</v>
      </c>
      <c r="C256" s="7" t="s">
        <v>311</v>
      </c>
      <c r="D256">
        <v>12</v>
      </c>
      <c r="E256" s="4">
        <v>8.33</v>
      </c>
      <c r="F256" s="4">
        <v>0</v>
      </c>
      <c r="G256" s="4">
        <v>0</v>
      </c>
      <c r="H256" s="4">
        <v>8.33</v>
      </c>
      <c r="I256" s="4">
        <v>50</v>
      </c>
      <c r="J256" s="4">
        <v>33.33</v>
      </c>
      <c r="K256" s="4">
        <v>0</v>
      </c>
      <c r="L256" s="4">
        <v>100</v>
      </c>
      <c r="M256" s="4">
        <v>0</v>
      </c>
      <c r="N256" s="4">
        <v>0</v>
      </c>
      <c r="O256" s="4">
        <v>0</v>
      </c>
      <c r="P256" s="4">
        <v>0</v>
      </c>
      <c r="Q256" s="4">
        <v>71.430000000000007</v>
      </c>
      <c r="R256" s="4">
        <v>0</v>
      </c>
      <c r="S256" s="4">
        <v>0</v>
      </c>
      <c r="T256">
        <v>4</v>
      </c>
      <c r="U256">
        <v>1.9</v>
      </c>
    </row>
    <row r="257" spans="1:22" ht="12.75" customHeight="1" x14ac:dyDescent="0.2">
      <c r="A257" s="2">
        <v>1851</v>
      </c>
      <c r="B257" t="s">
        <v>290</v>
      </c>
      <c r="C257" s="7" t="s">
        <v>520</v>
      </c>
      <c r="D257">
        <v>15</v>
      </c>
      <c r="E257" s="4">
        <v>93.33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6.67</v>
      </c>
      <c r="L257" s="4">
        <v>60</v>
      </c>
      <c r="M257" s="4">
        <v>40</v>
      </c>
      <c r="N257" s="4">
        <v>0</v>
      </c>
      <c r="O257" s="4">
        <v>0</v>
      </c>
      <c r="P257" s="4">
        <v>12.5</v>
      </c>
      <c r="Q257" s="4">
        <v>62.5</v>
      </c>
      <c r="R257" s="4">
        <v>4.17</v>
      </c>
      <c r="S257" s="4">
        <v>0</v>
      </c>
      <c r="T257">
        <v>15</v>
      </c>
      <c r="U257">
        <v>19.399999999999999</v>
      </c>
      <c r="V257">
        <v>100</v>
      </c>
    </row>
    <row r="258" spans="1:22" ht="12.75" customHeight="1" x14ac:dyDescent="0.2">
      <c r="A258" s="2">
        <v>1852</v>
      </c>
      <c r="B258" t="s">
        <v>301</v>
      </c>
      <c r="C258" s="7" t="s">
        <v>650</v>
      </c>
      <c r="D258">
        <v>496</v>
      </c>
      <c r="E258" s="4">
        <v>1.61</v>
      </c>
      <c r="F258" s="4">
        <v>0.81</v>
      </c>
      <c r="G258" s="4">
        <v>0.2</v>
      </c>
      <c r="H258" s="4">
        <v>2.62</v>
      </c>
      <c r="I258" s="4">
        <v>3.83</v>
      </c>
      <c r="J258" s="4">
        <v>90.12</v>
      </c>
      <c r="K258" s="4">
        <v>0.81</v>
      </c>
      <c r="L258" s="4">
        <v>46.57</v>
      </c>
      <c r="M258" s="4">
        <v>53.43</v>
      </c>
      <c r="N258" s="4">
        <v>0</v>
      </c>
      <c r="O258" s="4">
        <v>0</v>
      </c>
      <c r="P258" s="4">
        <v>0.2</v>
      </c>
      <c r="Q258" s="4">
        <v>22.11</v>
      </c>
      <c r="R258" s="4">
        <v>2.4300000000000002</v>
      </c>
      <c r="S258" s="4">
        <v>0</v>
      </c>
      <c r="T258">
        <v>71</v>
      </c>
      <c r="U258">
        <v>16.2</v>
      </c>
      <c r="V258">
        <v>71.430000000000007</v>
      </c>
    </row>
    <row r="259" spans="1:22" ht="12.75" customHeight="1" x14ac:dyDescent="0.2">
      <c r="A259" s="2">
        <v>1854</v>
      </c>
      <c r="B259" t="s">
        <v>290</v>
      </c>
      <c r="C259" s="7" t="s">
        <v>181</v>
      </c>
      <c r="D259">
        <v>127</v>
      </c>
      <c r="E259" s="4">
        <v>1.57</v>
      </c>
      <c r="F259" s="4">
        <v>0</v>
      </c>
      <c r="G259" s="4">
        <v>0</v>
      </c>
      <c r="H259" s="4">
        <v>0</v>
      </c>
      <c r="I259" s="4">
        <v>5.51</v>
      </c>
      <c r="J259" s="4">
        <v>85.83</v>
      </c>
      <c r="K259" s="4">
        <v>7.09</v>
      </c>
      <c r="L259" s="4">
        <v>39.369999999999997</v>
      </c>
      <c r="M259" s="4">
        <v>60.63</v>
      </c>
      <c r="N259" s="4">
        <v>0</v>
      </c>
      <c r="O259" s="4">
        <v>0</v>
      </c>
      <c r="P259" s="4">
        <v>4.58</v>
      </c>
      <c r="Q259" s="4">
        <v>12.21</v>
      </c>
      <c r="R259" s="4">
        <v>1.53</v>
      </c>
      <c r="S259" s="4">
        <v>0.76</v>
      </c>
      <c r="T259">
        <v>21</v>
      </c>
      <c r="U259">
        <v>9.1999999999999993</v>
      </c>
      <c r="V259">
        <v>83.33</v>
      </c>
    </row>
    <row r="260" spans="1:22" ht="12.75" customHeight="1" x14ac:dyDescent="0.2">
      <c r="A260" s="2">
        <v>1856</v>
      </c>
      <c r="B260" t="s">
        <v>284</v>
      </c>
      <c r="C260" s="7" t="s">
        <v>269</v>
      </c>
      <c r="D260">
        <v>285</v>
      </c>
      <c r="E260" s="4">
        <v>1.4</v>
      </c>
      <c r="F260" s="4">
        <v>7.72</v>
      </c>
      <c r="G260" s="4">
        <v>0</v>
      </c>
      <c r="H260" s="4">
        <v>8.42</v>
      </c>
      <c r="I260" s="4">
        <v>5.26</v>
      </c>
      <c r="J260" s="4">
        <v>69.47</v>
      </c>
      <c r="K260" s="4">
        <v>7.72</v>
      </c>
      <c r="L260" s="4">
        <v>37.19</v>
      </c>
      <c r="M260" s="4">
        <v>62.81</v>
      </c>
      <c r="N260" s="4">
        <v>0</v>
      </c>
      <c r="O260" s="4">
        <v>0</v>
      </c>
      <c r="P260" s="4">
        <v>13.91</v>
      </c>
      <c r="Q260" s="4">
        <v>19.170000000000002</v>
      </c>
      <c r="R260" s="4">
        <v>4.8899999999999997</v>
      </c>
      <c r="S260" s="4">
        <v>0</v>
      </c>
      <c r="T260">
        <v>17</v>
      </c>
      <c r="U260">
        <v>10.4</v>
      </c>
      <c r="V260">
        <v>76.47</v>
      </c>
    </row>
    <row r="261" spans="1:22" ht="12.75" customHeight="1" x14ac:dyDescent="0.2">
      <c r="A261" s="2">
        <v>1857</v>
      </c>
      <c r="B261" t="s">
        <v>290</v>
      </c>
      <c r="C261" s="7" t="s">
        <v>650</v>
      </c>
      <c r="D261">
        <v>7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100</v>
      </c>
      <c r="K261" s="4">
        <v>0</v>
      </c>
      <c r="L261" s="4">
        <v>57.14</v>
      </c>
      <c r="M261" s="4">
        <v>42.86</v>
      </c>
      <c r="N261" s="4">
        <v>0</v>
      </c>
      <c r="O261" s="4">
        <v>0</v>
      </c>
      <c r="P261" s="4">
        <v>11.11</v>
      </c>
      <c r="Q261" s="4">
        <v>100</v>
      </c>
      <c r="R261" s="4">
        <v>0</v>
      </c>
      <c r="S261" s="4">
        <v>0</v>
      </c>
      <c r="U261">
        <v>0</v>
      </c>
    </row>
    <row r="262" spans="1:22" ht="12.75" customHeight="1" x14ac:dyDescent="0.2">
      <c r="A262" s="2">
        <v>1858</v>
      </c>
      <c r="B262" t="s">
        <v>290</v>
      </c>
      <c r="C262" s="7" t="s">
        <v>650</v>
      </c>
      <c r="D262">
        <v>243</v>
      </c>
      <c r="E262" s="4">
        <v>0</v>
      </c>
      <c r="F262" s="4">
        <v>0.41</v>
      </c>
      <c r="G262" s="4">
        <v>0</v>
      </c>
      <c r="H262" s="4">
        <v>0.41</v>
      </c>
      <c r="I262" s="4">
        <v>3.7</v>
      </c>
      <c r="J262" s="4">
        <v>91.36</v>
      </c>
      <c r="K262" s="4">
        <v>4.12</v>
      </c>
      <c r="L262" s="4">
        <v>51.85</v>
      </c>
      <c r="M262" s="4">
        <v>48.15</v>
      </c>
      <c r="N262" s="4">
        <v>0</v>
      </c>
      <c r="O262" s="4">
        <v>1.1100000000000001</v>
      </c>
      <c r="P262" s="4">
        <v>3.7</v>
      </c>
      <c r="Q262" s="4">
        <v>38.15</v>
      </c>
      <c r="R262" s="4">
        <v>2.96</v>
      </c>
      <c r="S262" s="4">
        <v>0</v>
      </c>
      <c r="T262">
        <v>19</v>
      </c>
      <c r="U262">
        <v>3.5</v>
      </c>
      <c r="V262">
        <v>53.85</v>
      </c>
    </row>
    <row r="263" spans="1:22" ht="12.75" customHeight="1" x14ac:dyDescent="0.2">
      <c r="A263" s="2">
        <v>1860</v>
      </c>
      <c r="B263" t="s">
        <v>284</v>
      </c>
      <c r="C263" s="7" t="s">
        <v>19</v>
      </c>
      <c r="D263">
        <v>514</v>
      </c>
      <c r="E263" s="4">
        <v>1.36</v>
      </c>
      <c r="F263" s="4">
        <v>6.42</v>
      </c>
      <c r="G263" s="4">
        <v>0.39</v>
      </c>
      <c r="H263" s="4">
        <v>12.84</v>
      </c>
      <c r="I263" s="4">
        <v>6.42</v>
      </c>
      <c r="J263" s="4">
        <v>72.37</v>
      </c>
      <c r="K263" s="4">
        <v>0.19</v>
      </c>
      <c r="L263" s="4">
        <v>32.299999999999997</v>
      </c>
      <c r="M263" s="4">
        <v>67.7</v>
      </c>
      <c r="N263" s="4">
        <v>0</v>
      </c>
      <c r="O263" s="4">
        <v>0.2</v>
      </c>
      <c r="P263" s="4">
        <v>3.61</v>
      </c>
      <c r="Q263" s="4">
        <v>22.44</v>
      </c>
      <c r="R263" s="4">
        <v>4.8099999999999996</v>
      </c>
      <c r="S263" s="4">
        <v>0</v>
      </c>
      <c r="T263">
        <v>16</v>
      </c>
      <c r="U263">
        <v>8.8000000000000007</v>
      </c>
      <c r="V263">
        <v>62.5</v>
      </c>
    </row>
    <row r="264" spans="1:22" ht="12.75" customHeight="1" x14ac:dyDescent="0.2">
      <c r="A264" s="2">
        <v>1861</v>
      </c>
      <c r="B264" t="s">
        <v>290</v>
      </c>
      <c r="C264" s="7" t="s">
        <v>650</v>
      </c>
      <c r="D264">
        <v>43</v>
      </c>
      <c r="E264" s="4">
        <v>2.33</v>
      </c>
      <c r="F264" s="4">
        <v>0</v>
      </c>
      <c r="G264" s="4">
        <v>2.33</v>
      </c>
      <c r="H264" s="4">
        <v>0</v>
      </c>
      <c r="I264" s="4">
        <v>4.6500000000000004</v>
      </c>
      <c r="J264" s="4">
        <v>69.77</v>
      </c>
      <c r="K264" s="4">
        <v>20.93</v>
      </c>
      <c r="L264" s="4">
        <v>46.51</v>
      </c>
      <c r="M264" s="4">
        <v>53.49</v>
      </c>
      <c r="N264" s="4">
        <v>0</v>
      </c>
      <c r="O264" s="4">
        <v>0</v>
      </c>
      <c r="P264" s="4">
        <v>17.95</v>
      </c>
      <c r="Q264" s="4">
        <v>51.28</v>
      </c>
      <c r="R264" s="4">
        <v>5.13</v>
      </c>
      <c r="S264" s="4">
        <v>0</v>
      </c>
      <c r="T264">
        <v>9</v>
      </c>
      <c r="U264">
        <v>16.7</v>
      </c>
      <c r="V264">
        <v>60</v>
      </c>
    </row>
    <row r="265" spans="1:22" ht="12.75" customHeight="1" x14ac:dyDescent="0.2">
      <c r="A265" s="2">
        <v>1862</v>
      </c>
      <c r="B265" t="s">
        <v>284</v>
      </c>
      <c r="C265" s="7" t="s">
        <v>522</v>
      </c>
      <c r="D265">
        <v>298</v>
      </c>
      <c r="E265" s="4">
        <v>4.3600000000000003</v>
      </c>
      <c r="F265" s="4">
        <v>0.67</v>
      </c>
      <c r="G265" s="4">
        <v>0.34</v>
      </c>
      <c r="H265" s="4">
        <v>1.01</v>
      </c>
      <c r="I265" s="4">
        <v>10.74</v>
      </c>
      <c r="J265" s="4">
        <v>72.48</v>
      </c>
      <c r="K265" s="4">
        <v>10.4</v>
      </c>
      <c r="L265" s="4">
        <v>51.01</v>
      </c>
      <c r="M265" s="4">
        <v>48.99</v>
      </c>
      <c r="N265" s="4">
        <v>0</v>
      </c>
      <c r="O265" s="4">
        <v>1.01</v>
      </c>
      <c r="P265" s="4">
        <v>8.75</v>
      </c>
      <c r="Q265" s="4">
        <v>18.18</v>
      </c>
      <c r="R265" s="4">
        <v>1.68</v>
      </c>
      <c r="S265" s="4">
        <v>0</v>
      </c>
      <c r="T265">
        <v>27</v>
      </c>
      <c r="U265">
        <v>10.8</v>
      </c>
      <c r="V265">
        <v>81.819999999999993</v>
      </c>
    </row>
    <row r="266" spans="1:22" ht="12.75" customHeight="1" x14ac:dyDescent="0.2">
      <c r="A266" s="2">
        <v>1863</v>
      </c>
      <c r="B266" t="s">
        <v>284</v>
      </c>
      <c r="C266" s="7" t="s">
        <v>47</v>
      </c>
      <c r="D266">
        <v>0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U266">
        <v>0</v>
      </c>
    </row>
    <row r="267" spans="1:22" ht="12.75" customHeight="1" x14ac:dyDescent="0.2">
      <c r="A267" s="2">
        <v>1864</v>
      </c>
      <c r="B267" t="s">
        <v>290</v>
      </c>
      <c r="C267" s="7" t="s">
        <v>269</v>
      </c>
      <c r="D267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U267">
        <v>0</v>
      </c>
    </row>
    <row r="268" spans="1:22" ht="12.75" customHeight="1" x14ac:dyDescent="0.2">
      <c r="A268" s="2">
        <v>1868</v>
      </c>
      <c r="B268" t="s">
        <v>284</v>
      </c>
      <c r="C268" s="7" t="s">
        <v>430</v>
      </c>
      <c r="D268">
        <v>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U268">
        <v>0</v>
      </c>
    </row>
    <row r="269" spans="1:22" ht="12.75" customHeight="1" x14ac:dyDescent="0.2">
      <c r="A269" s="2">
        <v>1870</v>
      </c>
      <c r="B269" t="s">
        <v>284</v>
      </c>
      <c r="C269" s="7" t="s">
        <v>430</v>
      </c>
      <c r="D269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U269">
        <v>0</v>
      </c>
    </row>
    <row r="270" spans="1:22" ht="12.75" customHeight="1" x14ac:dyDescent="0.2">
      <c r="A270" s="2">
        <v>1875</v>
      </c>
      <c r="B270" t="s">
        <v>290</v>
      </c>
      <c r="C270" s="7" t="s">
        <v>650</v>
      </c>
      <c r="D270">
        <v>705</v>
      </c>
      <c r="E270" s="4">
        <v>0.28000000000000003</v>
      </c>
      <c r="F270" s="4">
        <v>0.85</v>
      </c>
      <c r="G270" s="4">
        <v>0</v>
      </c>
      <c r="H270" s="4">
        <v>0.56999999999999995</v>
      </c>
      <c r="I270" s="4">
        <v>7.66</v>
      </c>
      <c r="J270" s="4">
        <v>84.54</v>
      </c>
      <c r="K270" s="4">
        <v>6.1</v>
      </c>
      <c r="L270" s="4">
        <v>49.08</v>
      </c>
      <c r="M270" s="4">
        <v>50.92</v>
      </c>
      <c r="N270" s="4">
        <v>0</v>
      </c>
      <c r="O270" s="4">
        <v>3.86</v>
      </c>
      <c r="P270" s="4">
        <v>3.33</v>
      </c>
      <c r="Q270" s="4">
        <v>26.1</v>
      </c>
      <c r="R270" s="4">
        <v>2.5299999999999998</v>
      </c>
      <c r="S270" s="4">
        <v>0</v>
      </c>
      <c r="T270">
        <v>47</v>
      </c>
      <c r="U270">
        <v>10.6</v>
      </c>
      <c r="V270">
        <v>106.67</v>
      </c>
    </row>
    <row r="271" spans="1:22" ht="12.75" customHeight="1" x14ac:dyDescent="0.2">
      <c r="A271" s="2">
        <v>1880</v>
      </c>
      <c r="B271" t="s">
        <v>290</v>
      </c>
      <c r="C271" s="7" t="s">
        <v>269</v>
      </c>
      <c r="D271">
        <v>1</v>
      </c>
      <c r="E271" s="4">
        <v>0</v>
      </c>
      <c r="F271" s="4">
        <v>0</v>
      </c>
      <c r="G271" s="4">
        <v>0</v>
      </c>
      <c r="H271" s="4">
        <v>0</v>
      </c>
      <c r="I271" s="4">
        <v>100</v>
      </c>
      <c r="J271" s="4">
        <v>0</v>
      </c>
      <c r="K271" s="4">
        <v>0</v>
      </c>
      <c r="L271" s="4">
        <v>0</v>
      </c>
      <c r="M271" s="4">
        <v>100</v>
      </c>
      <c r="N271" s="4">
        <v>0</v>
      </c>
      <c r="O271" s="4">
        <v>0</v>
      </c>
      <c r="P271" s="4">
        <v>33.33</v>
      </c>
      <c r="Q271" s="4">
        <v>73.33</v>
      </c>
      <c r="R271" s="4">
        <v>0</v>
      </c>
      <c r="S271" s="4">
        <v>0</v>
      </c>
      <c r="U271">
        <v>0</v>
      </c>
    </row>
    <row r="272" spans="1:22" ht="12.75" customHeight="1" x14ac:dyDescent="0.2">
      <c r="A272" s="2">
        <v>1881</v>
      </c>
      <c r="B272" t="s">
        <v>290</v>
      </c>
      <c r="C272" s="7" t="s">
        <v>182</v>
      </c>
      <c r="D272">
        <v>1</v>
      </c>
      <c r="E272" s="4">
        <v>0</v>
      </c>
      <c r="F272" s="4">
        <v>0</v>
      </c>
      <c r="G272" s="4">
        <v>0</v>
      </c>
      <c r="H272" s="4">
        <v>0</v>
      </c>
      <c r="I272" s="4">
        <v>100</v>
      </c>
      <c r="J272" s="4">
        <v>0</v>
      </c>
      <c r="K272" s="4">
        <v>0</v>
      </c>
      <c r="L272" s="4">
        <v>100</v>
      </c>
      <c r="M272" s="4">
        <v>0</v>
      </c>
      <c r="N272" s="4">
        <v>0</v>
      </c>
      <c r="O272" s="4">
        <v>0</v>
      </c>
      <c r="P272" s="4">
        <v>50</v>
      </c>
      <c r="Q272" s="4">
        <v>100</v>
      </c>
      <c r="R272" s="4">
        <v>0</v>
      </c>
      <c r="S272" s="4">
        <v>0</v>
      </c>
      <c r="U272">
        <v>0</v>
      </c>
    </row>
    <row r="273" spans="1:22" ht="12.75" customHeight="1" x14ac:dyDescent="0.2">
      <c r="A273" s="2">
        <v>1882</v>
      </c>
      <c r="B273" t="s">
        <v>505</v>
      </c>
      <c r="C273" s="7" t="s">
        <v>181</v>
      </c>
      <c r="D273">
        <v>11</v>
      </c>
      <c r="E273" s="4">
        <v>0</v>
      </c>
      <c r="F273" s="4">
        <v>0</v>
      </c>
      <c r="G273" s="4">
        <v>0</v>
      </c>
      <c r="H273" s="4">
        <v>18.18</v>
      </c>
      <c r="I273" s="4">
        <v>18.18</v>
      </c>
      <c r="J273" s="4">
        <v>54.55</v>
      </c>
      <c r="K273" s="4">
        <v>9.09</v>
      </c>
      <c r="L273" s="4">
        <v>72.73</v>
      </c>
      <c r="M273" s="4">
        <v>27.27</v>
      </c>
      <c r="N273" s="4">
        <v>0</v>
      </c>
      <c r="O273" s="4">
        <v>0</v>
      </c>
      <c r="P273" s="4">
        <v>100</v>
      </c>
      <c r="Q273" s="4">
        <v>26.67</v>
      </c>
      <c r="R273" s="4">
        <v>0</v>
      </c>
      <c r="S273" s="4">
        <v>0</v>
      </c>
      <c r="U273">
        <v>0</v>
      </c>
    </row>
    <row r="274" spans="1:22" ht="12.75" customHeight="1" x14ac:dyDescent="0.2">
      <c r="A274" s="2">
        <v>1884</v>
      </c>
      <c r="B274" t="s">
        <v>290</v>
      </c>
      <c r="C274" s="7" t="s">
        <v>576</v>
      </c>
      <c r="D274">
        <v>216</v>
      </c>
      <c r="E274" s="4">
        <v>0.46</v>
      </c>
      <c r="F274" s="4">
        <v>1.39</v>
      </c>
      <c r="G274" s="4">
        <v>0</v>
      </c>
      <c r="H274" s="4">
        <v>2.78</v>
      </c>
      <c r="I274" s="4">
        <v>23.15</v>
      </c>
      <c r="J274" s="4">
        <v>71.3</v>
      </c>
      <c r="K274" s="4">
        <v>0.93</v>
      </c>
      <c r="L274" s="4">
        <v>47.22</v>
      </c>
      <c r="M274" s="4">
        <v>52.78</v>
      </c>
      <c r="N274" s="4">
        <v>4.5</v>
      </c>
      <c r="O274" s="4">
        <v>2</v>
      </c>
      <c r="P274" s="4">
        <v>7</v>
      </c>
      <c r="Q274" s="4">
        <v>62</v>
      </c>
      <c r="R274" s="4">
        <v>1.5</v>
      </c>
      <c r="S274" s="4">
        <v>0</v>
      </c>
      <c r="T274">
        <v>18</v>
      </c>
      <c r="U274">
        <v>11.2</v>
      </c>
      <c r="V274">
        <v>50</v>
      </c>
    </row>
    <row r="275" spans="1:22" ht="12.75" customHeight="1" x14ac:dyDescent="0.2">
      <c r="A275" s="2">
        <v>1885</v>
      </c>
      <c r="B275" t="s">
        <v>284</v>
      </c>
      <c r="C275" s="7" t="s">
        <v>570</v>
      </c>
      <c r="D275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U275">
        <v>0</v>
      </c>
    </row>
    <row r="276" spans="1:22" ht="12.75" customHeight="1" x14ac:dyDescent="0.2">
      <c r="A276" s="2">
        <v>1887</v>
      </c>
      <c r="B276" t="s">
        <v>290</v>
      </c>
      <c r="C276" s="7" t="s">
        <v>269</v>
      </c>
      <c r="D276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U276">
        <v>0</v>
      </c>
    </row>
    <row r="277" spans="1:22" ht="12.75" customHeight="1" x14ac:dyDescent="0.2">
      <c r="A277" s="2">
        <v>1888</v>
      </c>
      <c r="B277" t="s">
        <v>287</v>
      </c>
      <c r="C277" s="7" t="s">
        <v>120</v>
      </c>
      <c r="D277">
        <v>2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100</v>
      </c>
      <c r="K277" s="4">
        <v>0</v>
      </c>
      <c r="L277" s="4">
        <v>100</v>
      </c>
      <c r="M277" s="4">
        <v>0</v>
      </c>
      <c r="N277" s="4">
        <v>0</v>
      </c>
      <c r="O277" s="4">
        <v>0</v>
      </c>
      <c r="P277" s="4">
        <v>50</v>
      </c>
      <c r="Q277" s="4">
        <v>87.5</v>
      </c>
      <c r="R277" s="4">
        <v>12.5</v>
      </c>
      <c r="S277" s="4">
        <v>0</v>
      </c>
      <c r="U277">
        <v>0</v>
      </c>
    </row>
    <row r="278" spans="1:22" ht="12.75" customHeight="1" x14ac:dyDescent="0.2">
      <c r="A278" s="2">
        <v>1889</v>
      </c>
      <c r="B278" t="s">
        <v>284</v>
      </c>
      <c r="C278" s="7" t="s">
        <v>593</v>
      </c>
      <c r="D278">
        <v>36</v>
      </c>
      <c r="E278" s="4">
        <v>0</v>
      </c>
      <c r="F278" s="4">
        <v>0</v>
      </c>
      <c r="G278" s="4">
        <v>0</v>
      </c>
      <c r="H278" s="4">
        <v>0</v>
      </c>
      <c r="I278" s="4">
        <v>80.56</v>
      </c>
      <c r="J278" s="4">
        <v>19.440000000000001</v>
      </c>
      <c r="K278" s="4">
        <v>0</v>
      </c>
      <c r="L278" s="4">
        <v>75</v>
      </c>
      <c r="M278" s="4">
        <v>25</v>
      </c>
      <c r="N278" s="4">
        <v>0</v>
      </c>
      <c r="O278" s="4">
        <v>0</v>
      </c>
      <c r="P278" s="4">
        <v>100</v>
      </c>
      <c r="Q278" s="4">
        <v>48.89</v>
      </c>
      <c r="R278" s="4">
        <v>0</v>
      </c>
      <c r="S278" s="4">
        <v>0</v>
      </c>
      <c r="T278">
        <v>18</v>
      </c>
      <c r="U278">
        <v>7.2</v>
      </c>
      <c r="V278">
        <v>50</v>
      </c>
    </row>
    <row r="279" spans="1:22" ht="12.75" customHeight="1" x14ac:dyDescent="0.2">
      <c r="A279" s="2">
        <v>1892</v>
      </c>
      <c r="B279" t="s">
        <v>290</v>
      </c>
      <c r="C279" s="7" t="s">
        <v>650</v>
      </c>
      <c r="D279">
        <v>418</v>
      </c>
      <c r="E279" s="4">
        <v>0.24</v>
      </c>
      <c r="F279" s="4">
        <v>2.87</v>
      </c>
      <c r="G279" s="4">
        <v>0.24</v>
      </c>
      <c r="H279" s="4">
        <v>2.15</v>
      </c>
      <c r="I279" s="4">
        <v>1.91</v>
      </c>
      <c r="J279" s="4">
        <v>92.58</v>
      </c>
      <c r="K279" s="4">
        <v>0</v>
      </c>
      <c r="L279" s="4">
        <v>43.78</v>
      </c>
      <c r="M279" s="4">
        <v>56.22</v>
      </c>
      <c r="N279" s="4">
        <v>0</v>
      </c>
      <c r="O279" s="4">
        <v>0</v>
      </c>
      <c r="P279" s="4">
        <v>0.48</v>
      </c>
      <c r="Q279" s="4">
        <v>4.84</v>
      </c>
      <c r="R279" s="4">
        <v>0.24</v>
      </c>
      <c r="S279" s="4">
        <v>0</v>
      </c>
      <c r="T279">
        <v>30</v>
      </c>
      <c r="U279">
        <v>10.7</v>
      </c>
      <c r="V279">
        <v>78.569999999999993</v>
      </c>
    </row>
    <row r="280" spans="1:22" ht="12.75" customHeight="1" x14ac:dyDescent="0.2">
      <c r="A280" s="2">
        <v>1893</v>
      </c>
      <c r="B280" t="s">
        <v>284</v>
      </c>
      <c r="C280" s="7" t="s">
        <v>61</v>
      </c>
      <c r="D280">
        <v>0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U280">
        <v>0</v>
      </c>
    </row>
    <row r="281" spans="1:22" ht="12.75" customHeight="1" x14ac:dyDescent="0.2">
      <c r="A281" s="2">
        <v>1895</v>
      </c>
      <c r="B281" t="s">
        <v>284</v>
      </c>
      <c r="C281" s="7" t="s">
        <v>593</v>
      </c>
      <c r="D281">
        <v>8</v>
      </c>
      <c r="E281" s="4">
        <v>0</v>
      </c>
      <c r="F281" s="4">
        <v>0</v>
      </c>
      <c r="G281" s="4">
        <v>0</v>
      </c>
      <c r="H281" s="4">
        <v>0</v>
      </c>
      <c r="I281" s="4">
        <v>37.5</v>
      </c>
      <c r="J281" s="4">
        <v>62.5</v>
      </c>
      <c r="K281" s="4">
        <v>0</v>
      </c>
      <c r="L281" s="4">
        <v>62.5</v>
      </c>
      <c r="M281" s="4">
        <v>37.5</v>
      </c>
      <c r="N281" s="4">
        <v>0</v>
      </c>
      <c r="O281" s="4">
        <v>0</v>
      </c>
      <c r="P281" s="4">
        <v>100</v>
      </c>
      <c r="Q281" s="4">
        <v>100</v>
      </c>
      <c r="R281" s="4">
        <v>0</v>
      </c>
      <c r="S281" s="4">
        <v>0</v>
      </c>
      <c r="T281">
        <v>8</v>
      </c>
      <c r="U281">
        <v>0</v>
      </c>
    </row>
    <row r="282" spans="1:22" ht="12.75" customHeight="1" x14ac:dyDescent="0.2">
      <c r="A282" s="2">
        <v>1896</v>
      </c>
      <c r="B282" t="s">
        <v>284</v>
      </c>
      <c r="C282" s="7" t="s">
        <v>61</v>
      </c>
      <c r="D282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U282">
        <v>0</v>
      </c>
    </row>
    <row r="283" spans="1:22" ht="12.75" customHeight="1" x14ac:dyDescent="0.2">
      <c r="A283" s="2">
        <v>1897</v>
      </c>
      <c r="B283" t="s">
        <v>505</v>
      </c>
      <c r="C283" s="7" t="s">
        <v>181</v>
      </c>
      <c r="D283">
        <v>35</v>
      </c>
      <c r="E283" s="4">
        <v>0</v>
      </c>
      <c r="F283" s="4">
        <v>0</v>
      </c>
      <c r="G283" s="4">
        <v>0</v>
      </c>
      <c r="H283" s="4">
        <v>5.71</v>
      </c>
      <c r="I283" s="4">
        <v>2.86</v>
      </c>
      <c r="J283" s="4">
        <v>88.57</v>
      </c>
      <c r="K283" s="4">
        <v>2.86</v>
      </c>
      <c r="L283" s="4">
        <v>68.569999999999993</v>
      </c>
      <c r="M283" s="4">
        <v>31.43</v>
      </c>
      <c r="N283" s="4">
        <v>0</v>
      </c>
      <c r="O283" s="4">
        <v>0</v>
      </c>
      <c r="P283" s="4">
        <v>100</v>
      </c>
      <c r="Q283" s="4">
        <v>42.11</v>
      </c>
      <c r="R283" s="4">
        <v>0</v>
      </c>
      <c r="S283" s="4">
        <v>0</v>
      </c>
      <c r="U283">
        <v>0</v>
      </c>
    </row>
    <row r="284" spans="1:22" ht="12.75" customHeight="1" x14ac:dyDescent="0.2">
      <c r="A284" s="2">
        <v>1898</v>
      </c>
      <c r="B284" t="s">
        <v>290</v>
      </c>
      <c r="C284" s="7" t="s">
        <v>650</v>
      </c>
      <c r="D284">
        <v>2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100</v>
      </c>
      <c r="K284" s="4">
        <v>0</v>
      </c>
      <c r="L284" s="4">
        <v>0</v>
      </c>
      <c r="M284" s="4">
        <v>100</v>
      </c>
      <c r="N284" s="4">
        <v>0</v>
      </c>
      <c r="O284" s="4">
        <v>0</v>
      </c>
      <c r="P284" s="4">
        <v>36.36</v>
      </c>
      <c r="Q284" s="4">
        <v>81.819999999999993</v>
      </c>
      <c r="R284" s="4">
        <v>9.09</v>
      </c>
      <c r="S284" s="4">
        <v>0</v>
      </c>
      <c r="T284">
        <v>2</v>
      </c>
      <c r="U284">
        <v>6.4</v>
      </c>
    </row>
    <row r="285" spans="1:22" ht="12.75" customHeight="1" x14ac:dyDescent="0.2">
      <c r="A285" s="2">
        <v>1899</v>
      </c>
      <c r="B285" t="s">
        <v>505</v>
      </c>
      <c r="C285" s="7" t="s">
        <v>593</v>
      </c>
      <c r="D285">
        <v>18</v>
      </c>
      <c r="E285" s="4">
        <v>0</v>
      </c>
      <c r="F285" s="4">
        <v>0</v>
      </c>
      <c r="G285" s="4">
        <v>0</v>
      </c>
      <c r="H285" s="4">
        <v>0</v>
      </c>
      <c r="I285" s="4">
        <v>22.22</v>
      </c>
      <c r="J285" s="4">
        <v>72.22</v>
      </c>
      <c r="K285" s="4">
        <v>5.56</v>
      </c>
      <c r="L285" s="4">
        <v>77.78</v>
      </c>
      <c r="M285" s="4">
        <v>22.22</v>
      </c>
      <c r="N285" s="4">
        <v>0</v>
      </c>
      <c r="O285" s="4">
        <v>0</v>
      </c>
      <c r="P285" s="4">
        <v>100</v>
      </c>
      <c r="Q285" s="4">
        <v>30.3</v>
      </c>
      <c r="R285" s="4">
        <v>0</v>
      </c>
      <c r="S285" s="4">
        <v>0</v>
      </c>
      <c r="U285">
        <v>0</v>
      </c>
    </row>
    <row r="286" spans="1:22" ht="12.75" customHeight="1" x14ac:dyDescent="0.2">
      <c r="A286" s="2">
        <v>1900</v>
      </c>
      <c r="B286" t="s">
        <v>290</v>
      </c>
      <c r="C286" s="7" t="s">
        <v>269</v>
      </c>
      <c r="D286">
        <v>26</v>
      </c>
      <c r="E286" s="4">
        <v>0</v>
      </c>
      <c r="F286" s="4">
        <v>0</v>
      </c>
      <c r="G286" s="4">
        <v>0</v>
      </c>
      <c r="H286" s="4">
        <v>0</v>
      </c>
      <c r="I286" s="4">
        <v>84.62</v>
      </c>
      <c r="J286" s="4">
        <v>15.38</v>
      </c>
      <c r="K286" s="4">
        <v>0</v>
      </c>
      <c r="L286" s="4">
        <v>73.08</v>
      </c>
      <c r="M286" s="4">
        <v>26.92</v>
      </c>
      <c r="N286" s="4">
        <v>8.33</v>
      </c>
      <c r="O286" s="4">
        <v>62.5</v>
      </c>
      <c r="P286" s="4">
        <v>8.33</v>
      </c>
      <c r="Q286" s="4">
        <v>95.83</v>
      </c>
      <c r="R286" s="4">
        <v>4.17</v>
      </c>
      <c r="S286" s="4">
        <v>0</v>
      </c>
      <c r="T286">
        <v>26</v>
      </c>
      <c r="U286">
        <v>0</v>
      </c>
    </row>
    <row r="287" spans="1:22" ht="12.75" customHeight="1" x14ac:dyDescent="0.2">
      <c r="A287" s="2">
        <v>1902</v>
      </c>
      <c r="B287" t="s">
        <v>301</v>
      </c>
      <c r="C287" s="7" t="s">
        <v>650</v>
      </c>
      <c r="D287">
        <v>196</v>
      </c>
      <c r="E287" s="4">
        <v>0.51</v>
      </c>
      <c r="F287" s="4">
        <v>0.51</v>
      </c>
      <c r="G287" s="4">
        <v>0</v>
      </c>
      <c r="H287" s="4">
        <v>2.5499999999999998</v>
      </c>
      <c r="I287" s="4">
        <v>6.12</v>
      </c>
      <c r="J287" s="4">
        <v>85.71</v>
      </c>
      <c r="K287" s="4">
        <v>4.59</v>
      </c>
      <c r="L287" s="4">
        <v>46.43</v>
      </c>
      <c r="M287" s="4">
        <v>53.57</v>
      </c>
      <c r="N287" s="4">
        <v>0</v>
      </c>
      <c r="O287" s="4">
        <v>0</v>
      </c>
      <c r="P287" s="4">
        <v>0.66</v>
      </c>
      <c r="Q287" s="4">
        <v>15.89</v>
      </c>
      <c r="R287" s="4">
        <v>0</v>
      </c>
      <c r="S287" s="4">
        <v>0</v>
      </c>
      <c r="T287">
        <v>49</v>
      </c>
      <c r="U287">
        <v>20</v>
      </c>
      <c r="V287">
        <v>50</v>
      </c>
    </row>
    <row r="288" spans="1:22" ht="12.75" customHeight="1" x14ac:dyDescent="0.2">
      <c r="A288" s="2">
        <v>1903</v>
      </c>
      <c r="B288" t="s">
        <v>290</v>
      </c>
      <c r="C288" s="7" t="s">
        <v>19</v>
      </c>
      <c r="D288">
        <v>61</v>
      </c>
      <c r="E288" s="4">
        <v>0</v>
      </c>
      <c r="F288" s="4">
        <v>3.28</v>
      </c>
      <c r="G288" s="4">
        <v>0</v>
      </c>
      <c r="H288" s="4">
        <v>1.64</v>
      </c>
      <c r="I288" s="4">
        <v>11.48</v>
      </c>
      <c r="J288" s="4">
        <v>60.66</v>
      </c>
      <c r="K288" s="4">
        <v>22.95</v>
      </c>
      <c r="L288" s="4">
        <v>50.82</v>
      </c>
      <c r="M288" s="4">
        <v>49.18</v>
      </c>
      <c r="N288" s="4">
        <v>0</v>
      </c>
      <c r="O288" s="4">
        <v>0</v>
      </c>
      <c r="P288" s="4">
        <v>16.39</v>
      </c>
      <c r="Q288" s="4">
        <v>63.93</v>
      </c>
      <c r="R288" s="4">
        <v>3.28</v>
      </c>
      <c r="S288" s="4">
        <v>0</v>
      </c>
      <c r="T288">
        <v>12</v>
      </c>
      <c r="U288">
        <v>18.3</v>
      </c>
      <c r="V288">
        <v>60</v>
      </c>
    </row>
    <row r="289" spans="1:22" ht="12.75" customHeight="1" x14ac:dyDescent="0.2">
      <c r="A289" s="2">
        <v>1904</v>
      </c>
      <c r="B289" t="s">
        <v>290</v>
      </c>
      <c r="C289" s="7" t="s">
        <v>650</v>
      </c>
      <c r="D289">
        <v>69</v>
      </c>
      <c r="E289" s="4">
        <v>0</v>
      </c>
      <c r="F289" s="4">
        <v>0</v>
      </c>
      <c r="G289" s="4">
        <v>0</v>
      </c>
      <c r="H289" s="4">
        <v>7.25</v>
      </c>
      <c r="I289" s="4">
        <v>4.3499999999999996</v>
      </c>
      <c r="J289" s="4">
        <v>84.06</v>
      </c>
      <c r="K289" s="4">
        <v>4.3499999999999996</v>
      </c>
      <c r="L289" s="4">
        <v>46.38</v>
      </c>
      <c r="M289" s="4">
        <v>53.62</v>
      </c>
      <c r="N289" s="4">
        <v>0</v>
      </c>
      <c r="O289" s="4">
        <v>0</v>
      </c>
      <c r="P289" s="4">
        <v>7.04</v>
      </c>
      <c r="Q289" s="4">
        <v>22.54</v>
      </c>
      <c r="R289" s="4">
        <v>1.41</v>
      </c>
      <c r="S289" s="4">
        <v>0</v>
      </c>
      <c r="T289">
        <v>6</v>
      </c>
      <c r="U289">
        <v>15.7</v>
      </c>
      <c r="V289">
        <v>18.18</v>
      </c>
    </row>
    <row r="290" spans="1:22" ht="12.75" customHeight="1" x14ac:dyDescent="0.2">
      <c r="A290" s="2">
        <v>1905</v>
      </c>
      <c r="B290" t="s">
        <v>505</v>
      </c>
      <c r="C290" s="7" t="s">
        <v>181</v>
      </c>
      <c r="D290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U290">
        <v>0</v>
      </c>
    </row>
    <row r="291" spans="1:22" ht="12.75" customHeight="1" x14ac:dyDescent="0.2">
      <c r="A291" s="2">
        <v>1906</v>
      </c>
      <c r="B291" t="s">
        <v>505</v>
      </c>
      <c r="C291" s="7" t="s">
        <v>120</v>
      </c>
      <c r="D291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U291">
        <v>0</v>
      </c>
    </row>
    <row r="292" spans="1:22" ht="12.75" customHeight="1" x14ac:dyDescent="0.2">
      <c r="A292" s="2">
        <v>1907</v>
      </c>
      <c r="B292" t="s">
        <v>290</v>
      </c>
      <c r="C292" s="7" t="s">
        <v>650</v>
      </c>
      <c r="D292">
        <v>99</v>
      </c>
      <c r="E292" s="4">
        <v>1.01</v>
      </c>
      <c r="F292" s="4">
        <v>0</v>
      </c>
      <c r="G292" s="4">
        <v>0</v>
      </c>
      <c r="H292" s="4">
        <v>0</v>
      </c>
      <c r="I292" s="4">
        <v>9.09</v>
      </c>
      <c r="J292" s="4">
        <v>82.83</v>
      </c>
      <c r="K292" s="4">
        <v>7.07</v>
      </c>
      <c r="L292" s="4">
        <v>51.52</v>
      </c>
      <c r="M292" s="4">
        <v>48.48</v>
      </c>
      <c r="N292" s="4">
        <v>0</v>
      </c>
      <c r="O292" s="4">
        <v>0</v>
      </c>
      <c r="P292" s="4">
        <v>4.63</v>
      </c>
      <c r="Q292" s="4">
        <v>23.15</v>
      </c>
      <c r="R292" s="4">
        <v>0</v>
      </c>
      <c r="S292" s="4">
        <v>0</v>
      </c>
      <c r="T292">
        <v>25</v>
      </c>
      <c r="U292">
        <v>12.7</v>
      </c>
      <c r="V292">
        <v>25</v>
      </c>
    </row>
    <row r="293" spans="1:22" ht="12.75" customHeight="1" x14ac:dyDescent="0.2">
      <c r="A293" s="2">
        <v>1909</v>
      </c>
      <c r="B293" t="s">
        <v>284</v>
      </c>
      <c r="C293" s="7" t="s">
        <v>61</v>
      </c>
      <c r="D293">
        <v>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U293">
        <v>0</v>
      </c>
    </row>
    <row r="294" spans="1:22" ht="12.75" customHeight="1" x14ac:dyDescent="0.2">
      <c r="A294" s="2">
        <v>1910</v>
      </c>
      <c r="B294" t="s">
        <v>505</v>
      </c>
      <c r="C294" s="7" t="s">
        <v>265</v>
      </c>
      <c r="D294">
        <v>134</v>
      </c>
      <c r="E294" s="4">
        <v>8.9600000000000009</v>
      </c>
      <c r="F294" s="4">
        <v>3.73</v>
      </c>
      <c r="G294" s="4">
        <v>0.75</v>
      </c>
      <c r="H294" s="4">
        <v>0.75</v>
      </c>
      <c r="I294" s="4">
        <v>12.69</v>
      </c>
      <c r="J294" s="4">
        <v>58.21</v>
      </c>
      <c r="K294" s="4">
        <v>14.93</v>
      </c>
      <c r="L294" s="4">
        <v>72.39</v>
      </c>
      <c r="M294" s="4">
        <v>27.61</v>
      </c>
      <c r="N294" s="4">
        <v>0</v>
      </c>
      <c r="O294" s="4">
        <v>0</v>
      </c>
      <c r="P294" s="4">
        <v>99.29</v>
      </c>
      <c r="Q294" s="4">
        <v>34.29</v>
      </c>
      <c r="R294" s="4">
        <v>0</v>
      </c>
      <c r="S294" s="4">
        <v>1.43</v>
      </c>
      <c r="U294">
        <v>0</v>
      </c>
    </row>
    <row r="295" spans="1:22" ht="12.75" customHeight="1" x14ac:dyDescent="0.2">
      <c r="A295" s="2">
        <v>1911</v>
      </c>
      <c r="B295" t="s">
        <v>290</v>
      </c>
      <c r="C295" s="7" t="s">
        <v>164</v>
      </c>
      <c r="D295">
        <v>34</v>
      </c>
      <c r="E295" s="4">
        <v>8.82</v>
      </c>
      <c r="F295" s="4">
        <v>0</v>
      </c>
      <c r="G295" s="4">
        <v>0</v>
      </c>
      <c r="H295" s="4">
        <v>11.76</v>
      </c>
      <c r="I295" s="4">
        <v>5.88</v>
      </c>
      <c r="J295" s="4">
        <v>73.53</v>
      </c>
      <c r="K295" s="4">
        <v>0</v>
      </c>
      <c r="L295" s="4">
        <v>82.35</v>
      </c>
      <c r="M295" s="4">
        <v>17.649999999999999</v>
      </c>
      <c r="N295" s="4">
        <v>0</v>
      </c>
      <c r="O295" s="4">
        <v>0</v>
      </c>
      <c r="P295" s="4">
        <v>0</v>
      </c>
      <c r="Q295" s="4">
        <v>36.36</v>
      </c>
      <c r="R295" s="4">
        <v>0</v>
      </c>
      <c r="S295" s="4">
        <v>0</v>
      </c>
      <c r="T295">
        <v>11</v>
      </c>
      <c r="U295">
        <v>5.9</v>
      </c>
      <c r="V295">
        <v>66.67</v>
      </c>
    </row>
    <row r="296" spans="1:22" ht="12.75" customHeight="1" x14ac:dyDescent="0.2">
      <c r="A296" s="2">
        <v>1913</v>
      </c>
      <c r="B296" t="s">
        <v>290</v>
      </c>
      <c r="C296" s="7" t="s">
        <v>650</v>
      </c>
      <c r="D296">
        <v>0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U296">
        <v>0</v>
      </c>
    </row>
    <row r="297" spans="1:22" ht="12.75" customHeight="1" x14ac:dyDescent="0.2">
      <c r="A297" s="2">
        <v>1914</v>
      </c>
      <c r="B297" t="s">
        <v>505</v>
      </c>
      <c r="C297" s="7" t="s">
        <v>593</v>
      </c>
      <c r="D297">
        <v>48</v>
      </c>
      <c r="E297" s="4">
        <v>0</v>
      </c>
      <c r="F297" s="4">
        <v>4.17</v>
      </c>
      <c r="G297" s="4">
        <v>0</v>
      </c>
      <c r="H297" s="4">
        <v>4.17</v>
      </c>
      <c r="I297" s="4">
        <v>10.42</v>
      </c>
      <c r="J297" s="4">
        <v>79.17</v>
      </c>
      <c r="K297" s="4">
        <v>2.08</v>
      </c>
      <c r="L297" s="4">
        <v>62.5</v>
      </c>
      <c r="M297" s="4">
        <v>37.5</v>
      </c>
      <c r="N297" s="4">
        <v>0</v>
      </c>
      <c r="O297" s="4">
        <v>0</v>
      </c>
      <c r="P297" s="4">
        <v>100</v>
      </c>
      <c r="Q297" s="4">
        <v>0</v>
      </c>
      <c r="R297" s="4">
        <v>0</v>
      </c>
      <c r="S297" s="4">
        <v>0</v>
      </c>
      <c r="T297">
        <v>24</v>
      </c>
      <c r="U297">
        <v>18.899999999999999</v>
      </c>
    </row>
    <row r="298" spans="1:22" ht="12.75" customHeight="1" x14ac:dyDescent="0.2">
      <c r="A298" s="2">
        <v>1915</v>
      </c>
      <c r="B298" t="s">
        <v>505</v>
      </c>
      <c r="C298" s="7" t="s">
        <v>181</v>
      </c>
      <c r="D298">
        <v>89</v>
      </c>
      <c r="E298" s="4">
        <v>1.1200000000000001</v>
      </c>
      <c r="F298" s="4">
        <v>11.24</v>
      </c>
      <c r="G298" s="4">
        <v>0</v>
      </c>
      <c r="H298" s="4">
        <v>5.62</v>
      </c>
      <c r="I298" s="4">
        <v>25.84</v>
      </c>
      <c r="J298" s="4">
        <v>44.94</v>
      </c>
      <c r="K298" s="4">
        <v>11.24</v>
      </c>
      <c r="L298" s="4">
        <v>65.17</v>
      </c>
      <c r="M298" s="4">
        <v>34.83</v>
      </c>
      <c r="N298" s="4">
        <v>0</v>
      </c>
      <c r="O298" s="4">
        <v>0</v>
      </c>
      <c r="P298" s="4">
        <v>99.12</v>
      </c>
      <c r="Q298" s="4">
        <v>39.47</v>
      </c>
      <c r="R298" s="4">
        <v>0</v>
      </c>
      <c r="S298" s="4">
        <v>0</v>
      </c>
      <c r="T298">
        <v>30</v>
      </c>
      <c r="U298">
        <v>10.6</v>
      </c>
      <c r="V298">
        <v>66.67</v>
      </c>
    </row>
    <row r="299" spans="1:22" ht="12.75" customHeight="1" x14ac:dyDescent="0.2">
      <c r="A299" s="2">
        <v>1916</v>
      </c>
      <c r="B299" t="s">
        <v>284</v>
      </c>
      <c r="D299">
        <v>0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U299">
        <v>14.9</v>
      </c>
    </row>
    <row r="300" spans="1:22" ht="12.75" customHeight="1" x14ac:dyDescent="0.2">
      <c r="A300" s="2">
        <v>1917</v>
      </c>
      <c r="B300" t="s">
        <v>284</v>
      </c>
      <c r="C300" s="7" t="s">
        <v>61</v>
      </c>
      <c r="D300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U300">
        <v>0</v>
      </c>
    </row>
    <row r="301" spans="1:22" ht="12.75" customHeight="1" x14ac:dyDescent="0.2">
      <c r="A301" s="2">
        <v>1918</v>
      </c>
      <c r="B301" t="s">
        <v>284</v>
      </c>
      <c r="C301" s="7" t="s">
        <v>61</v>
      </c>
      <c r="D301">
        <v>0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U301">
        <v>0</v>
      </c>
    </row>
    <row r="302" spans="1:22" ht="12.75" customHeight="1" x14ac:dyDescent="0.2">
      <c r="A302" s="2">
        <v>1919</v>
      </c>
      <c r="B302" t="s">
        <v>290</v>
      </c>
      <c r="C302" s="7" t="s">
        <v>650</v>
      </c>
      <c r="D302">
        <v>75</v>
      </c>
      <c r="E302" s="4">
        <v>2.67</v>
      </c>
      <c r="F302" s="4">
        <v>0</v>
      </c>
      <c r="G302" s="4">
        <v>0</v>
      </c>
      <c r="H302" s="4">
        <v>0</v>
      </c>
      <c r="I302" s="4">
        <v>2.67</v>
      </c>
      <c r="J302" s="4">
        <v>94.67</v>
      </c>
      <c r="K302" s="4">
        <v>0</v>
      </c>
      <c r="L302" s="4">
        <v>49.33</v>
      </c>
      <c r="M302" s="4">
        <v>50.67</v>
      </c>
      <c r="N302" s="4">
        <v>0</v>
      </c>
      <c r="O302" s="4">
        <v>0</v>
      </c>
      <c r="P302" s="4">
        <v>3.7</v>
      </c>
      <c r="Q302" s="4">
        <v>67.900000000000006</v>
      </c>
      <c r="R302" s="4">
        <v>0</v>
      </c>
      <c r="S302" s="4">
        <v>0</v>
      </c>
      <c r="T302">
        <v>38</v>
      </c>
      <c r="U302">
        <v>19.7</v>
      </c>
      <c r="V302">
        <v>50</v>
      </c>
    </row>
    <row r="303" spans="1:22" ht="12.75" customHeight="1" x14ac:dyDescent="0.2">
      <c r="A303" s="2">
        <v>1921</v>
      </c>
      <c r="B303" t="s">
        <v>290</v>
      </c>
      <c r="C303" s="7" t="s">
        <v>650</v>
      </c>
      <c r="D303">
        <v>0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U303">
        <v>0</v>
      </c>
    </row>
    <row r="304" spans="1:22" ht="12.75" customHeight="1" x14ac:dyDescent="0.2">
      <c r="A304" s="2">
        <v>1922</v>
      </c>
      <c r="B304" t="s">
        <v>290</v>
      </c>
      <c r="C304" s="7" t="s">
        <v>428</v>
      </c>
      <c r="D304">
        <v>128</v>
      </c>
      <c r="E304" s="4">
        <v>0.78</v>
      </c>
      <c r="F304" s="4">
        <v>5.47</v>
      </c>
      <c r="G304" s="4">
        <v>0</v>
      </c>
      <c r="H304" s="4">
        <v>0</v>
      </c>
      <c r="I304" s="4">
        <v>9.3800000000000008</v>
      </c>
      <c r="J304" s="4">
        <v>79.69</v>
      </c>
      <c r="K304" s="4">
        <v>4.6900000000000004</v>
      </c>
      <c r="L304" s="4">
        <v>46.88</v>
      </c>
      <c r="M304" s="4">
        <v>53.13</v>
      </c>
      <c r="N304" s="4">
        <v>0</v>
      </c>
      <c r="O304" s="4">
        <v>0</v>
      </c>
      <c r="P304" s="4">
        <v>0</v>
      </c>
      <c r="Q304" s="4">
        <v>1.6</v>
      </c>
      <c r="R304" s="4">
        <v>0</v>
      </c>
      <c r="S304" s="4">
        <v>0</v>
      </c>
      <c r="T304">
        <v>32</v>
      </c>
      <c r="U304">
        <v>6.9</v>
      </c>
    </row>
    <row r="305" spans="1:22" ht="12.75" customHeight="1" x14ac:dyDescent="0.2">
      <c r="A305" s="2">
        <v>1923</v>
      </c>
      <c r="B305" t="s">
        <v>284</v>
      </c>
      <c r="C305" s="7" t="s">
        <v>61</v>
      </c>
      <c r="D305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U305">
        <v>0</v>
      </c>
    </row>
    <row r="306" spans="1:22" ht="12.75" customHeight="1" x14ac:dyDescent="0.2">
      <c r="A306" s="2">
        <v>1924</v>
      </c>
      <c r="B306" t="s">
        <v>505</v>
      </c>
      <c r="C306" s="7" t="s">
        <v>593</v>
      </c>
      <c r="D306">
        <v>47</v>
      </c>
      <c r="E306" s="4">
        <v>0</v>
      </c>
      <c r="F306" s="4">
        <v>2.13</v>
      </c>
      <c r="G306" s="4">
        <v>0</v>
      </c>
      <c r="H306" s="4">
        <v>4.26</v>
      </c>
      <c r="I306" s="4">
        <v>29.79</v>
      </c>
      <c r="J306" s="4">
        <v>63.83</v>
      </c>
      <c r="K306" s="4">
        <v>0</v>
      </c>
      <c r="L306" s="4">
        <v>74.47</v>
      </c>
      <c r="M306" s="4">
        <v>25.53</v>
      </c>
      <c r="N306" s="4">
        <v>0</v>
      </c>
      <c r="O306" s="4">
        <v>0</v>
      </c>
      <c r="P306" s="4">
        <v>100</v>
      </c>
      <c r="Q306" s="4">
        <v>0</v>
      </c>
      <c r="R306" s="4">
        <v>0</v>
      </c>
      <c r="S306" s="4">
        <v>0</v>
      </c>
      <c r="U306">
        <v>3.7</v>
      </c>
    </row>
    <row r="307" spans="1:22" ht="12.75" customHeight="1" x14ac:dyDescent="0.2">
      <c r="A307" s="2">
        <v>1925</v>
      </c>
      <c r="B307" t="s">
        <v>290</v>
      </c>
      <c r="C307" s="7" t="s">
        <v>269</v>
      </c>
      <c r="D307">
        <v>0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U307">
        <v>0</v>
      </c>
    </row>
    <row r="308" spans="1:22" ht="12.75" customHeight="1" x14ac:dyDescent="0.2">
      <c r="A308" s="2">
        <v>1926</v>
      </c>
      <c r="B308" t="s">
        <v>290</v>
      </c>
      <c r="C308" s="7" t="s">
        <v>650</v>
      </c>
      <c r="D308">
        <v>125</v>
      </c>
      <c r="E308" s="4">
        <v>0</v>
      </c>
      <c r="F308" s="4">
        <v>1.6</v>
      </c>
      <c r="G308" s="4">
        <v>0</v>
      </c>
      <c r="H308" s="4">
        <v>0</v>
      </c>
      <c r="I308" s="4">
        <v>11.2</v>
      </c>
      <c r="J308" s="4">
        <v>84.8</v>
      </c>
      <c r="K308" s="4">
        <v>2.4</v>
      </c>
      <c r="L308" s="4">
        <v>48</v>
      </c>
      <c r="M308" s="4">
        <v>52</v>
      </c>
      <c r="N308" s="4">
        <v>0</v>
      </c>
      <c r="O308" s="4">
        <v>0.76</v>
      </c>
      <c r="P308" s="4">
        <v>8.33</v>
      </c>
      <c r="Q308" s="4">
        <v>25</v>
      </c>
      <c r="R308" s="4">
        <v>1.52</v>
      </c>
      <c r="S308" s="4">
        <v>0</v>
      </c>
      <c r="T308">
        <v>31</v>
      </c>
      <c r="U308">
        <v>0.9</v>
      </c>
    </row>
    <row r="309" spans="1:22" ht="12.75" customHeight="1" x14ac:dyDescent="0.2">
      <c r="A309" s="2">
        <v>1927</v>
      </c>
      <c r="B309" t="s">
        <v>284</v>
      </c>
      <c r="C309" s="7" t="s">
        <v>269</v>
      </c>
      <c r="D309">
        <v>335</v>
      </c>
      <c r="E309" s="4">
        <v>2.99</v>
      </c>
      <c r="F309" s="4">
        <v>0.9</v>
      </c>
      <c r="G309" s="4">
        <v>0</v>
      </c>
      <c r="H309" s="4">
        <v>0.6</v>
      </c>
      <c r="I309" s="4">
        <v>10.45</v>
      </c>
      <c r="J309" s="4">
        <v>71.94</v>
      </c>
      <c r="K309" s="4">
        <v>13.13</v>
      </c>
      <c r="L309" s="4">
        <v>52.84</v>
      </c>
      <c r="M309" s="4">
        <v>47.16</v>
      </c>
      <c r="N309" s="4">
        <v>0</v>
      </c>
      <c r="O309" s="4">
        <v>0.96</v>
      </c>
      <c r="P309" s="4">
        <v>16.93</v>
      </c>
      <c r="Q309" s="4">
        <v>44.73</v>
      </c>
      <c r="R309" s="4">
        <v>5.1100000000000003</v>
      </c>
      <c r="S309" s="4">
        <v>0.32</v>
      </c>
      <c r="T309">
        <v>17</v>
      </c>
      <c r="U309">
        <v>5.0999999999999996</v>
      </c>
      <c r="V309">
        <v>55</v>
      </c>
    </row>
    <row r="310" spans="1:22" ht="12.75" customHeight="1" x14ac:dyDescent="0.2">
      <c r="A310" s="2">
        <v>1928</v>
      </c>
      <c r="B310" t="s">
        <v>290</v>
      </c>
      <c r="C310" s="7" t="s">
        <v>269</v>
      </c>
      <c r="D310">
        <v>56</v>
      </c>
      <c r="E310" s="4">
        <v>1.79</v>
      </c>
      <c r="F310" s="4">
        <v>1.79</v>
      </c>
      <c r="G310" s="4">
        <v>0</v>
      </c>
      <c r="H310" s="4">
        <v>0</v>
      </c>
      <c r="I310" s="4">
        <v>51.79</v>
      </c>
      <c r="J310" s="4">
        <v>44.64</v>
      </c>
      <c r="K310" s="4">
        <v>0</v>
      </c>
      <c r="L310" s="4">
        <v>64.290000000000006</v>
      </c>
      <c r="M310" s="4">
        <v>35.71</v>
      </c>
      <c r="N310" s="4">
        <v>4.92</v>
      </c>
      <c r="O310" s="4">
        <v>1.64</v>
      </c>
      <c r="P310" s="4">
        <v>0</v>
      </c>
      <c r="Q310" s="4">
        <v>73.77</v>
      </c>
      <c r="R310" s="4">
        <v>1.64</v>
      </c>
      <c r="S310" s="4">
        <v>0</v>
      </c>
      <c r="T310">
        <v>9</v>
      </c>
      <c r="U310">
        <v>14.4</v>
      </c>
      <c r="V310">
        <v>16.670000000000002</v>
      </c>
    </row>
    <row r="311" spans="1:22" ht="12.75" customHeight="1" x14ac:dyDescent="0.2">
      <c r="A311" s="2">
        <v>1930</v>
      </c>
      <c r="B311" t="s">
        <v>290</v>
      </c>
      <c r="C311" s="7" t="s">
        <v>650</v>
      </c>
      <c r="D311">
        <v>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U311">
        <v>0</v>
      </c>
    </row>
    <row r="312" spans="1:22" ht="12.75" customHeight="1" x14ac:dyDescent="0.2">
      <c r="A312" s="2">
        <v>1931</v>
      </c>
      <c r="B312" t="s">
        <v>290</v>
      </c>
      <c r="C312" s="7" t="s">
        <v>269</v>
      </c>
      <c r="D312">
        <v>0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U312">
        <v>0</v>
      </c>
    </row>
    <row r="313" spans="1:22" ht="12.75" customHeight="1" x14ac:dyDescent="0.2">
      <c r="A313" s="2">
        <v>1932</v>
      </c>
      <c r="B313" t="s">
        <v>301</v>
      </c>
      <c r="C313" s="7" t="s">
        <v>428</v>
      </c>
      <c r="D313">
        <v>760</v>
      </c>
      <c r="E313" s="4">
        <v>0.26</v>
      </c>
      <c r="F313" s="4">
        <v>1.18</v>
      </c>
      <c r="G313" s="4">
        <v>0.79</v>
      </c>
      <c r="H313" s="4">
        <v>1.45</v>
      </c>
      <c r="I313" s="4">
        <v>7.5</v>
      </c>
      <c r="J313" s="4">
        <v>86.18</v>
      </c>
      <c r="K313" s="4">
        <v>2.63</v>
      </c>
      <c r="L313" s="4">
        <v>53.82</v>
      </c>
      <c r="M313" s="4">
        <v>46.18</v>
      </c>
      <c r="N313" s="4">
        <v>0</v>
      </c>
      <c r="O313" s="4">
        <v>0</v>
      </c>
      <c r="P313" s="4">
        <v>8.5399999999999991</v>
      </c>
      <c r="Q313" s="4">
        <v>2.68</v>
      </c>
      <c r="R313" s="4">
        <v>0</v>
      </c>
      <c r="S313" s="4">
        <v>0</v>
      </c>
      <c r="T313">
        <v>29</v>
      </c>
      <c r="U313">
        <v>6.2</v>
      </c>
      <c r="V313">
        <v>34.619999999999997</v>
      </c>
    </row>
    <row r="314" spans="1:22" ht="12.75" customHeight="1" x14ac:dyDescent="0.2">
      <c r="A314" s="2">
        <v>1933</v>
      </c>
      <c r="B314" t="s">
        <v>290</v>
      </c>
      <c r="C314" s="7" t="s">
        <v>428</v>
      </c>
      <c r="D314">
        <v>11</v>
      </c>
      <c r="E314" s="4">
        <v>0</v>
      </c>
      <c r="F314" s="4">
        <v>0</v>
      </c>
      <c r="G314" s="4">
        <v>0</v>
      </c>
      <c r="H314" s="4">
        <v>9.09</v>
      </c>
      <c r="I314" s="4">
        <v>9.09</v>
      </c>
      <c r="J314" s="4">
        <v>81.819999999999993</v>
      </c>
      <c r="K314" s="4">
        <v>0</v>
      </c>
      <c r="L314" s="4">
        <v>54.55</v>
      </c>
      <c r="M314" s="4">
        <v>45.45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>
        <v>6</v>
      </c>
      <c r="U314">
        <v>23</v>
      </c>
      <c r="V314">
        <v>50</v>
      </c>
    </row>
    <row r="315" spans="1:22" ht="12.75" customHeight="1" x14ac:dyDescent="0.2">
      <c r="A315" s="2">
        <v>1934</v>
      </c>
      <c r="B315" t="s">
        <v>290</v>
      </c>
      <c r="C315" s="7" t="s">
        <v>269</v>
      </c>
      <c r="D315">
        <v>24</v>
      </c>
      <c r="E315" s="4">
        <v>8.33</v>
      </c>
      <c r="F315" s="4">
        <v>0</v>
      </c>
      <c r="G315" s="4">
        <v>0</v>
      </c>
      <c r="H315" s="4">
        <v>0</v>
      </c>
      <c r="I315" s="4">
        <v>25</v>
      </c>
      <c r="J315" s="4">
        <v>62.5</v>
      </c>
      <c r="K315" s="4">
        <v>4.17</v>
      </c>
      <c r="L315" s="4">
        <v>37.5</v>
      </c>
      <c r="M315" s="4">
        <v>62.5</v>
      </c>
      <c r="N315" s="4">
        <v>0</v>
      </c>
      <c r="O315" s="4">
        <v>0</v>
      </c>
      <c r="P315" s="4">
        <v>0</v>
      </c>
      <c r="Q315" s="4">
        <v>96.15</v>
      </c>
      <c r="R315" s="4">
        <v>7.69</v>
      </c>
      <c r="S315" s="4">
        <v>0</v>
      </c>
      <c r="U315">
        <v>0</v>
      </c>
    </row>
    <row r="316" spans="1:22" ht="12.75" customHeight="1" x14ac:dyDescent="0.2">
      <c r="A316" s="2">
        <v>1935</v>
      </c>
      <c r="B316" t="s">
        <v>290</v>
      </c>
      <c r="C316" s="7" t="s">
        <v>269</v>
      </c>
      <c r="D316">
        <v>140</v>
      </c>
      <c r="E316" s="4">
        <v>0</v>
      </c>
      <c r="F316" s="4">
        <v>2.14</v>
      </c>
      <c r="G316" s="4">
        <v>0</v>
      </c>
      <c r="H316" s="4">
        <v>0.71</v>
      </c>
      <c r="I316" s="4">
        <v>6.43</v>
      </c>
      <c r="J316" s="4">
        <v>85</v>
      </c>
      <c r="K316" s="4">
        <v>5.71</v>
      </c>
      <c r="L316" s="4">
        <v>55</v>
      </c>
      <c r="M316" s="4">
        <v>45</v>
      </c>
      <c r="N316" s="4">
        <v>0</v>
      </c>
      <c r="O316" s="4">
        <v>0</v>
      </c>
      <c r="P316" s="4">
        <v>30.22</v>
      </c>
      <c r="Q316" s="4">
        <v>10.07</v>
      </c>
      <c r="R316" s="4">
        <v>13.67</v>
      </c>
      <c r="S316" s="4">
        <v>0</v>
      </c>
      <c r="T316">
        <v>11</v>
      </c>
      <c r="U316">
        <v>10.9</v>
      </c>
      <c r="V316">
        <v>46.15</v>
      </c>
    </row>
    <row r="317" spans="1:22" ht="12.75" customHeight="1" x14ac:dyDescent="0.2">
      <c r="A317" s="2">
        <v>1936</v>
      </c>
      <c r="B317" t="s">
        <v>505</v>
      </c>
      <c r="C317" s="7" t="s">
        <v>593</v>
      </c>
      <c r="D317">
        <v>32</v>
      </c>
      <c r="E317" s="4">
        <v>15.63</v>
      </c>
      <c r="F317" s="4">
        <v>0</v>
      </c>
      <c r="G317" s="4">
        <v>0</v>
      </c>
      <c r="H317" s="4">
        <v>0</v>
      </c>
      <c r="I317" s="4">
        <v>9.3800000000000008</v>
      </c>
      <c r="J317" s="4">
        <v>65.63</v>
      </c>
      <c r="K317" s="4">
        <v>9.3800000000000008</v>
      </c>
      <c r="L317" s="4">
        <v>71.88</v>
      </c>
      <c r="M317" s="4">
        <v>28.13</v>
      </c>
      <c r="N317" s="4">
        <v>0</v>
      </c>
      <c r="O317" s="4">
        <v>0</v>
      </c>
      <c r="P317" s="4">
        <v>100</v>
      </c>
      <c r="Q317" s="4">
        <v>0</v>
      </c>
      <c r="R317" s="4">
        <v>0</v>
      </c>
      <c r="S317" s="4">
        <v>0</v>
      </c>
      <c r="T317">
        <v>16</v>
      </c>
      <c r="U317">
        <v>9</v>
      </c>
      <c r="V317">
        <v>100</v>
      </c>
    </row>
    <row r="318" spans="1:22" ht="12.75" customHeight="1" x14ac:dyDescent="0.2">
      <c r="A318" s="2">
        <v>1937</v>
      </c>
      <c r="B318" t="s">
        <v>505</v>
      </c>
      <c r="C318" s="7" t="s">
        <v>593</v>
      </c>
      <c r="D318">
        <v>41</v>
      </c>
      <c r="E318" s="4">
        <v>0</v>
      </c>
      <c r="F318" s="4">
        <v>2.44</v>
      </c>
      <c r="G318" s="4">
        <v>0</v>
      </c>
      <c r="H318" s="4">
        <v>0</v>
      </c>
      <c r="I318" s="4">
        <v>12.2</v>
      </c>
      <c r="J318" s="4">
        <v>75.61</v>
      </c>
      <c r="K318" s="4">
        <v>9.76</v>
      </c>
      <c r="L318" s="4">
        <v>68.290000000000006</v>
      </c>
      <c r="M318" s="4">
        <v>31.71</v>
      </c>
      <c r="N318" s="4">
        <v>0</v>
      </c>
      <c r="O318" s="4">
        <v>0</v>
      </c>
      <c r="P318" s="4">
        <v>100</v>
      </c>
      <c r="Q318" s="4">
        <v>55.88</v>
      </c>
      <c r="R318" s="4">
        <v>0</v>
      </c>
      <c r="S318" s="4">
        <v>0</v>
      </c>
      <c r="U318">
        <v>0</v>
      </c>
    </row>
    <row r="319" spans="1:22" ht="12.75" customHeight="1" x14ac:dyDescent="0.2">
      <c r="A319" s="2">
        <v>1938</v>
      </c>
      <c r="B319" t="s">
        <v>290</v>
      </c>
      <c r="C319" s="7" t="s">
        <v>269</v>
      </c>
      <c r="D319">
        <v>16</v>
      </c>
      <c r="E319" s="4">
        <v>0</v>
      </c>
      <c r="F319" s="4">
        <v>0</v>
      </c>
      <c r="G319" s="4">
        <v>0</v>
      </c>
      <c r="H319" s="4">
        <v>0</v>
      </c>
      <c r="I319" s="4">
        <v>12.5</v>
      </c>
      <c r="J319" s="4">
        <v>87.5</v>
      </c>
      <c r="K319" s="4">
        <v>0</v>
      </c>
      <c r="L319" s="4">
        <v>68.75</v>
      </c>
      <c r="M319" s="4">
        <v>31.25</v>
      </c>
      <c r="N319" s="4">
        <v>0</v>
      </c>
      <c r="O319" s="4">
        <v>0</v>
      </c>
      <c r="P319" s="4">
        <v>11.76</v>
      </c>
      <c r="Q319" s="4">
        <v>23.53</v>
      </c>
      <c r="R319" s="4">
        <v>11.76</v>
      </c>
      <c r="S319" s="4">
        <v>0</v>
      </c>
      <c r="T319">
        <v>16</v>
      </c>
      <c r="U319">
        <v>14.9</v>
      </c>
      <c r="V319">
        <v>100</v>
      </c>
    </row>
    <row r="320" spans="1:22" ht="12.75" customHeight="1" x14ac:dyDescent="0.2">
      <c r="A320" s="2">
        <v>1939</v>
      </c>
      <c r="B320" t="s">
        <v>505</v>
      </c>
      <c r="C320" s="7" t="s">
        <v>181</v>
      </c>
      <c r="D320">
        <v>32</v>
      </c>
      <c r="E320" s="4">
        <v>0</v>
      </c>
      <c r="F320" s="4">
        <v>6.25</v>
      </c>
      <c r="G320" s="4">
        <v>3.13</v>
      </c>
      <c r="H320" s="4">
        <v>0</v>
      </c>
      <c r="I320" s="4">
        <v>6.25</v>
      </c>
      <c r="J320" s="4">
        <v>81.25</v>
      </c>
      <c r="K320" s="4">
        <v>3.13</v>
      </c>
      <c r="L320" s="4">
        <v>78.13</v>
      </c>
      <c r="M320" s="4">
        <v>21.88</v>
      </c>
      <c r="N320" s="4">
        <v>0</v>
      </c>
      <c r="O320" s="4">
        <v>0</v>
      </c>
      <c r="P320" s="4">
        <v>90</v>
      </c>
      <c r="Q320" s="4">
        <v>0</v>
      </c>
      <c r="R320" s="4">
        <v>0</v>
      </c>
      <c r="S320" s="4">
        <v>0</v>
      </c>
      <c r="U320">
        <v>0</v>
      </c>
    </row>
    <row r="321" spans="1:22" ht="12.75" customHeight="1" x14ac:dyDescent="0.2">
      <c r="A321" s="2">
        <v>1940</v>
      </c>
      <c r="B321" t="s">
        <v>290</v>
      </c>
      <c r="C321" s="7" t="s">
        <v>269</v>
      </c>
      <c r="D321">
        <v>47</v>
      </c>
      <c r="E321" s="4">
        <v>0</v>
      </c>
      <c r="F321" s="4">
        <v>0</v>
      </c>
      <c r="G321" s="4">
        <v>0</v>
      </c>
      <c r="H321" s="4">
        <v>0</v>
      </c>
      <c r="I321" s="4">
        <v>91.49</v>
      </c>
      <c r="J321" s="4">
        <v>8.51</v>
      </c>
      <c r="K321" s="4">
        <v>0</v>
      </c>
      <c r="L321" s="4">
        <v>87.23</v>
      </c>
      <c r="M321" s="4">
        <v>12.77</v>
      </c>
      <c r="N321" s="4">
        <v>55.56</v>
      </c>
      <c r="O321" s="4">
        <v>63.89</v>
      </c>
      <c r="P321" s="4">
        <v>5.56</v>
      </c>
      <c r="Q321" s="4">
        <v>94.44</v>
      </c>
      <c r="R321" s="4">
        <v>0</v>
      </c>
      <c r="S321" s="4">
        <v>0</v>
      </c>
      <c r="T321">
        <v>9</v>
      </c>
      <c r="U321">
        <v>16.3</v>
      </c>
      <c r="V321">
        <v>20</v>
      </c>
    </row>
    <row r="322" spans="1:22" ht="12.75" customHeight="1" x14ac:dyDescent="0.2">
      <c r="A322" s="2">
        <v>1941</v>
      </c>
      <c r="B322" t="s">
        <v>290</v>
      </c>
      <c r="C322" s="7" t="s">
        <v>650</v>
      </c>
      <c r="D322">
        <v>241</v>
      </c>
      <c r="E322" s="4">
        <v>0.83</v>
      </c>
      <c r="F322" s="4">
        <v>1.24</v>
      </c>
      <c r="G322" s="4">
        <v>0</v>
      </c>
      <c r="H322" s="4">
        <v>1.66</v>
      </c>
      <c r="I322" s="4">
        <v>5.81</v>
      </c>
      <c r="J322" s="4">
        <v>89.21</v>
      </c>
      <c r="K322" s="4">
        <v>1.24</v>
      </c>
      <c r="L322" s="4">
        <v>53.94</v>
      </c>
      <c r="M322" s="4">
        <v>46.06</v>
      </c>
      <c r="N322" s="4">
        <v>0</v>
      </c>
      <c r="O322" s="4">
        <v>0</v>
      </c>
      <c r="P322" s="4">
        <v>6.1</v>
      </c>
      <c r="Q322" s="4">
        <v>21.95</v>
      </c>
      <c r="R322" s="4">
        <v>0</v>
      </c>
      <c r="S322" s="4">
        <v>0</v>
      </c>
      <c r="T322">
        <v>15</v>
      </c>
      <c r="U322">
        <v>7.5</v>
      </c>
      <c r="V322">
        <v>43.75</v>
      </c>
    </row>
    <row r="323" spans="1:22" ht="12.75" customHeight="1" x14ac:dyDescent="0.2">
      <c r="A323" s="2">
        <v>1942</v>
      </c>
      <c r="B323" t="s">
        <v>290</v>
      </c>
      <c r="C323" s="7" t="s">
        <v>428</v>
      </c>
      <c r="D323">
        <v>149</v>
      </c>
      <c r="E323" s="4">
        <v>0.67</v>
      </c>
      <c r="F323" s="4">
        <v>9.4</v>
      </c>
      <c r="G323" s="4">
        <v>0.67</v>
      </c>
      <c r="H323" s="4">
        <v>2.68</v>
      </c>
      <c r="I323" s="4">
        <v>10.74</v>
      </c>
      <c r="J323" s="4">
        <v>67.790000000000006</v>
      </c>
      <c r="K323" s="4">
        <v>8.0500000000000007</v>
      </c>
      <c r="L323" s="4">
        <v>56.38</v>
      </c>
      <c r="M323" s="4">
        <v>43.62</v>
      </c>
      <c r="N323" s="4">
        <v>0</v>
      </c>
      <c r="O323" s="4">
        <v>4.83</v>
      </c>
      <c r="P323" s="4">
        <v>11.03</v>
      </c>
      <c r="Q323" s="4">
        <v>26.21</v>
      </c>
      <c r="R323" s="4">
        <v>4.1399999999999997</v>
      </c>
      <c r="S323" s="4">
        <v>0</v>
      </c>
      <c r="T323">
        <v>19</v>
      </c>
      <c r="U323">
        <v>3.5</v>
      </c>
      <c r="V323">
        <v>50</v>
      </c>
    </row>
    <row r="324" spans="1:22" ht="12.75" customHeight="1" x14ac:dyDescent="0.2">
      <c r="A324" s="2">
        <v>1943</v>
      </c>
      <c r="B324" t="s">
        <v>284</v>
      </c>
      <c r="C324" s="7" t="s">
        <v>593</v>
      </c>
      <c r="D324">
        <v>22</v>
      </c>
      <c r="E324" s="4">
        <v>0</v>
      </c>
      <c r="F324" s="4">
        <v>0</v>
      </c>
      <c r="G324" s="4">
        <v>0</v>
      </c>
      <c r="H324" s="4">
        <v>9.09</v>
      </c>
      <c r="I324" s="4">
        <v>22.73</v>
      </c>
      <c r="J324" s="4">
        <v>59.09</v>
      </c>
      <c r="K324" s="4">
        <v>9.09</v>
      </c>
      <c r="L324" s="4">
        <v>63.64</v>
      </c>
      <c r="M324" s="4">
        <v>36.36</v>
      </c>
      <c r="N324" s="4">
        <v>0</v>
      </c>
      <c r="O324" s="4">
        <v>0</v>
      </c>
      <c r="P324" s="4">
        <v>100</v>
      </c>
      <c r="Q324" s="4">
        <v>16.22</v>
      </c>
      <c r="R324" s="4">
        <v>0</v>
      </c>
      <c r="S324" s="4">
        <v>0</v>
      </c>
      <c r="U324">
        <v>0</v>
      </c>
    </row>
    <row r="325" spans="1:22" ht="12.75" customHeight="1" x14ac:dyDescent="0.2">
      <c r="A325" s="2">
        <v>1945</v>
      </c>
      <c r="B325" t="s">
        <v>284</v>
      </c>
      <c r="C325" s="7" t="s">
        <v>593</v>
      </c>
      <c r="D325">
        <v>3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66.67</v>
      </c>
      <c r="K325" s="4">
        <v>33.33</v>
      </c>
      <c r="L325" s="4">
        <v>100</v>
      </c>
      <c r="M325" s="4">
        <v>0</v>
      </c>
      <c r="N325" s="4">
        <v>0</v>
      </c>
      <c r="O325" s="4">
        <v>0</v>
      </c>
      <c r="P325" s="4">
        <v>100</v>
      </c>
      <c r="Q325" s="4">
        <v>100</v>
      </c>
      <c r="R325" s="4">
        <v>0</v>
      </c>
      <c r="S325" s="4">
        <v>0</v>
      </c>
      <c r="U325">
        <v>0</v>
      </c>
    </row>
    <row r="326" spans="1:22" ht="12.75" customHeight="1" x14ac:dyDescent="0.2">
      <c r="A326" s="2">
        <v>1950</v>
      </c>
      <c r="B326" t="s">
        <v>505</v>
      </c>
      <c r="C326" s="7" t="s">
        <v>269</v>
      </c>
      <c r="D326">
        <v>44</v>
      </c>
      <c r="E326" s="4">
        <v>4.55</v>
      </c>
      <c r="F326" s="4">
        <v>20.45</v>
      </c>
      <c r="G326" s="4">
        <v>2.27</v>
      </c>
      <c r="H326" s="4">
        <v>18.18</v>
      </c>
      <c r="I326" s="4">
        <v>9.09</v>
      </c>
      <c r="J326" s="4">
        <v>36.36</v>
      </c>
      <c r="K326" s="4">
        <v>9.09</v>
      </c>
      <c r="L326" s="4">
        <v>70.45</v>
      </c>
      <c r="M326" s="4">
        <v>29.55</v>
      </c>
      <c r="N326" s="4">
        <v>0</v>
      </c>
      <c r="O326" s="4">
        <v>0</v>
      </c>
      <c r="P326" s="4">
        <v>100</v>
      </c>
      <c r="Q326" s="4">
        <v>69.77</v>
      </c>
      <c r="R326" s="4">
        <v>0</v>
      </c>
      <c r="S326" s="4">
        <v>0</v>
      </c>
      <c r="U326">
        <v>0</v>
      </c>
    </row>
    <row r="327" spans="1:22" ht="12.75" customHeight="1" x14ac:dyDescent="0.2">
      <c r="A327" s="2">
        <v>1951</v>
      </c>
      <c r="B327" t="s">
        <v>284</v>
      </c>
      <c r="C327" s="7" t="s">
        <v>181</v>
      </c>
      <c r="D327">
        <v>37</v>
      </c>
      <c r="E327" s="4">
        <v>5.41</v>
      </c>
      <c r="F327" s="4">
        <v>2.7</v>
      </c>
      <c r="G327" s="4">
        <v>2.7</v>
      </c>
      <c r="H327" s="4">
        <v>8.11</v>
      </c>
      <c r="I327" s="4">
        <v>5.41</v>
      </c>
      <c r="J327" s="4">
        <v>45.95</v>
      </c>
      <c r="K327" s="4">
        <v>29.73</v>
      </c>
      <c r="L327" s="4">
        <v>86.49</v>
      </c>
      <c r="M327" s="4">
        <v>13.51</v>
      </c>
      <c r="N327" s="4">
        <v>0</v>
      </c>
      <c r="O327" s="4">
        <v>0</v>
      </c>
      <c r="P327" s="4">
        <v>98.41</v>
      </c>
      <c r="Q327" s="4">
        <v>30.16</v>
      </c>
      <c r="R327" s="4">
        <v>0</v>
      </c>
      <c r="S327" s="4">
        <v>0</v>
      </c>
      <c r="U327">
        <v>0</v>
      </c>
    </row>
    <row r="328" spans="1:22" ht="12.75" customHeight="1" x14ac:dyDescent="0.2">
      <c r="A328" s="2">
        <v>1952</v>
      </c>
      <c r="B328" t="s">
        <v>505</v>
      </c>
      <c r="C328" s="7" t="s">
        <v>593</v>
      </c>
      <c r="D328">
        <v>0</v>
      </c>
      <c r="E328" s="4">
        <v>0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U328">
        <v>0</v>
      </c>
    </row>
    <row r="329" spans="1:22" ht="12.75" customHeight="1" x14ac:dyDescent="0.2">
      <c r="A329" s="2">
        <v>1952</v>
      </c>
      <c r="B329" t="s">
        <v>505</v>
      </c>
      <c r="C329" s="7" t="s">
        <v>593</v>
      </c>
      <c r="D329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U329">
        <v>0</v>
      </c>
    </row>
    <row r="330" spans="1:22" ht="12.75" customHeight="1" x14ac:dyDescent="0.2">
      <c r="A330" s="2">
        <v>1954</v>
      </c>
      <c r="B330" t="s">
        <v>284</v>
      </c>
      <c r="C330" s="7" t="s">
        <v>181</v>
      </c>
      <c r="D330">
        <v>0</v>
      </c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U330">
        <v>0</v>
      </c>
    </row>
    <row r="331" spans="1:22" ht="12.75" customHeight="1" x14ac:dyDescent="0.2">
      <c r="A331" s="2">
        <v>1955</v>
      </c>
      <c r="B331" t="s">
        <v>505</v>
      </c>
      <c r="C331" s="7" t="s">
        <v>181</v>
      </c>
      <c r="D331">
        <v>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U331">
        <v>0</v>
      </c>
    </row>
    <row r="332" spans="1:22" ht="12.75" customHeight="1" x14ac:dyDescent="0.2">
      <c r="A332" s="2">
        <v>1955</v>
      </c>
      <c r="B332" t="s">
        <v>505</v>
      </c>
      <c r="C332" s="7" t="s">
        <v>181</v>
      </c>
      <c r="D332">
        <v>0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U332">
        <v>0</v>
      </c>
    </row>
    <row r="333" spans="1:22" ht="12.75" customHeight="1" x14ac:dyDescent="0.2">
      <c r="A333" s="2">
        <v>1956</v>
      </c>
      <c r="B333" t="s">
        <v>505</v>
      </c>
      <c r="C333" s="7" t="s">
        <v>181</v>
      </c>
      <c r="D333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U333">
        <v>0</v>
      </c>
    </row>
    <row r="334" spans="1:22" ht="12.75" customHeight="1" x14ac:dyDescent="0.2">
      <c r="A334" s="2">
        <v>1957</v>
      </c>
      <c r="B334" t="s">
        <v>505</v>
      </c>
      <c r="C334" s="7" t="s">
        <v>650</v>
      </c>
      <c r="D334">
        <v>0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U334">
        <v>0</v>
      </c>
    </row>
    <row r="335" spans="1:22" ht="12.75" customHeight="1" x14ac:dyDescent="0.2">
      <c r="A335" s="2">
        <v>1958</v>
      </c>
      <c r="B335" t="s">
        <v>284</v>
      </c>
      <c r="C335" s="7" t="s">
        <v>328</v>
      </c>
      <c r="D335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U335">
        <v>0</v>
      </c>
    </row>
    <row r="336" spans="1:22" ht="12.75" customHeight="1" x14ac:dyDescent="0.2">
      <c r="A336" s="2">
        <v>1960</v>
      </c>
      <c r="B336" t="s">
        <v>284</v>
      </c>
      <c r="C336" s="7" t="s">
        <v>593</v>
      </c>
      <c r="D336">
        <v>1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100</v>
      </c>
      <c r="K336" s="4">
        <v>0</v>
      </c>
      <c r="L336" s="4">
        <v>100</v>
      </c>
      <c r="M336" s="4">
        <v>0</v>
      </c>
      <c r="N336" s="4">
        <v>0</v>
      </c>
      <c r="O336" s="4">
        <v>0</v>
      </c>
      <c r="P336" s="4">
        <v>100</v>
      </c>
      <c r="Q336" s="4">
        <v>100</v>
      </c>
      <c r="R336" s="4">
        <v>0</v>
      </c>
      <c r="S336" s="4">
        <v>0</v>
      </c>
      <c r="U336">
        <v>0</v>
      </c>
    </row>
    <row r="337" spans="1:22" ht="12.75" customHeight="1" x14ac:dyDescent="0.2">
      <c r="A337" s="2">
        <v>1961</v>
      </c>
      <c r="B337" t="s">
        <v>284</v>
      </c>
      <c r="C337" s="7" t="s">
        <v>182</v>
      </c>
      <c r="D337">
        <v>34</v>
      </c>
      <c r="E337" s="4">
        <v>2.94</v>
      </c>
      <c r="F337" s="4">
        <v>0</v>
      </c>
      <c r="G337" s="4">
        <v>0</v>
      </c>
      <c r="H337" s="4">
        <v>0</v>
      </c>
      <c r="I337" s="4">
        <v>14.71</v>
      </c>
      <c r="J337" s="4">
        <v>76.47</v>
      </c>
      <c r="K337" s="4">
        <v>5.88</v>
      </c>
      <c r="L337" s="4">
        <v>58.82</v>
      </c>
      <c r="M337" s="4">
        <v>41.18</v>
      </c>
      <c r="N337" s="4">
        <v>0</v>
      </c>
      <c r="O337" s="4">
        <v>0</v>
      </c>
      <c r="P337" s="4">
        <v>19.440000000000001</v>
      </c>
      <c r="Q337" s="4">
        <v>36.11</v>
      </c>
      <c r="R337" s="4">
        <v>0</v>
      </c>
      <c r="S337" s="4">
        <v>0</v>
      </c>
      <c r="U337">
        <v>0</v>
      </c>
    </row>
    <row r="338" spans="1:22" ht="12.75" customHeight="1" x14ac:dyDescent="0.2">
      <c r="A338" s="2">
        <v>1962</v>
      </c>
      <c r="B338" t="s">
        <v>284</v>
      </c>
      <c r="C338" s="7" t="s">
        <v>269</v>
      </c>
      <c r="D338">
        <v>28</v>
      </c>
      <c r="E338" s="4">
        <v>3.57</v>
      </c>
      <c r="F338" s="4">
        <v>0</v>
      </c>
      <c r="G338" s="4">
        <v>0</v>
      </c>
      <c r="H338" s="4">
        <v>0</v>
      </c>
      <c r="I338" s="4">
        <v>0</v>
      </c>
      <c r="J338" s="4">
        <v>96.43</v>
      </c>
      <c r="K338" s="4">
        <v>0</v>
      </c>
      <c r="L338" s="4">
        <v>50</v>
      </c>
      <c r="M338" s="4">
        <v>50</v>
      </c>
      <c r="N338" s="4">
        <v>0</v>
      </c>
      <c r="O338" s="4">
        <v>0</v>
      </c>
      <c r="P338" s="4">
        <v>11.11</v>
      </c>
      <c r="Q338" s="4">
        <v>48.15</v>
      </c>
      <c r="R338" s="4">
        <v>3.7</v>
      </c>
      <c r="S338" s="4">
        <v>0</v>
      </c>
      <c r="U338">
        <v>0</v>
      </c>
    </row>
    <row r="339" spans="1:22" ht="12.75" customHeight="1" x14ac:dyDescent="0.2">
      <c r="A339" s="2">
        <v>1963</v>
      </c>
      <c r="B339" t="s">
        <v>290</v>
      </c>
      <c r="C339" s="7" t="s">
        <v>650</v>
      </c>
      <c r="D339">
        <v>23</v>
      </c>
      <c r="E339" s="4">
        <v>4.3499999999999996</v>
      </c>
      <c r="F339" s="4">
        <v>0</v>
      </c>
      <c r="G339" s="4">
        <v>0</v>
      </c>
      <c r="H339" s="4">
        <v>0</v>
      </c>
      <c r="I339" s="4">
        <v>21.74</v>
      </c>
      <c r="J339" s="4">
        <v>73.91</v>
      </c>
      <c r="K339" s="4">
        <v>0</v>
      </c>
      <c r="L339" s="4">
        <v>43.48</v>
      </c>
      <c r="M339" s="4">
        <v>56.52</v>
      </c>
      <c r="N339" s="4">
        <v>0</v>
      </c>
      <c r="O339" s="4">
        <v>4</v>
      </c>
      <c r="P339" s="4">
        <v>4</v>
      </c>
      <c r="Q339" s="4">
        <v>40</v>
      </c>
      <c r="R339" s="4">
        <v>0</v>
      </c>
      <c r="S339" s="4">
        <v>0</v>
      </c>
      <c r="T339">
        <v>12</v>
      </c>
      <c r="U339">
        <v>4.5999999999999996</v>
      </c>
      <c r="V339">
        <v>50</v>
      </c>
    </row>
    <row r="340" spans="1:22" ht="12.75" customHeight="1" x14ac:dyDescent="0.2">
      <c r="A340" s="2">
        <v>1964</v>
      </c>
      <c r="B340" t="s">
        <v>284</v>
      </c>
      <c r="C340" s="7" t="s">
        <v>650</v>
      </c>
      <c r="D340">
        <v>0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U340">
        <v>14.7</v>
      </c>
      <c r="V340">
        <v>75</v>
      </c>
    </row>
    <row r="341" spans="1:22" ht="12.75" customHeight="1" x14ac:dyDescent="0.2">
      <c r="A341" s="2">
        <v>1965</v>
      </c>
      <c r="B341" t="s">
        <v>290</v>
      </c>
      <c r="C341" s="7" t="s">
        <v>428</v>
      </c>
      <c r="D341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U341">
        <v>0</v>
      </c>
    </row>
    <row r="342" spans="1:22" ht="12.75" customHeight="1" x14ac:dyDescent="0.2">
      <c r="A342" s="2">
        <v>1966</v>
      </c>
      <c r="B342" t="s">
        <v>290</v>
      </c>
      <c r="C342" s="7" t="s">
        <v>650</v>
      </c>
      <c r="D342">
        <v>496</v>
      </c>
      <c r="E342" s="4">
        <v>0.2</v>
      </c>
      <c r="F342" s="4">
        <v>6.05</v>
      </c>
      <c r="G342" s="4">
        <v>0</v>
      </c>
      <c r="H342" s="4">
        <v>1.21</v>
      </c>
      <c r="I342" s="4">
        <v>9.27</v>
      </c>
      <c r="J342" s="4">
        <v>70.36</v>
      </c>
      <c r="K342" s="4">
        <v>12.9</v>
      </c>
      <c r="L342" s="4">
        <v>49.6</v>
      </c>
      <c r="M342" s="4">
        <v>50.4</v>
      </c>
      <c r="N342" s="4">
        <v>0</v>
      </c>
      <c r="O342" s="4">
        <v>0.56999999999999995</v>
      </c>
      <c r="P342" s="4">
        <v>3.25</v>
      </c>
      <c r="Q342" s="4">
        <v>23.14</v>
      </c>
      <c r="R342" s="4">
        <v>3.25</v>
      </c>
      <c r="S342" s="4">
        <v>0</v>
      </c>
      <c r="T342">
        <v>45</v>
      </c>
      <c r="U342">
        <v>6.6</v>
      </c>
      <c r="V342">
        <v>45.45</v>
      </c>
    </row>
    <row r="343" spans="1:22" ht="12.75" customHeight="1" x14ac:dyDescent="0.2">
      <c r="A343" s="2">
        <v>1968</v>
      </c>
      <c r="B343" t="s">
        <v>290</v>
      </c>
      <c r="C343" s="7" t="s">
        <v>650</v>
      </c>
      <c r="D343">
        <v>0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U343">
        <v>10.8</v>
      </c>
      <c r="V343">
        <v>100</v>
      </c>
    </row>
    <row r="344" spans="1:22" ht="12.75" customHeight="1" x14ac:dyDescent="0.2">
      <c r="A344" s="2">
        <v>1970</v>
      </c>
      <c r="B344" t="s">
        <v>284</v>
      </c>
      <c r="C344" s="7" t="s">
        <v>593</v>
      </c>
      <c r="D344">
        <v>36</v>
      </c>
      <c r="E344" s="4">
        <v>0</v>
      </c>
      <c r="F344" s="4">
        <v>2.78</v>
      </c>
      <c r="G344" s="4">
        <v>0</v>
      </c>
      <c r="H344" s="4">
        <v>2.78</v>
      </c>
      <c r="I344" s="4">
        <v>72.22</v>
      </c>
      <c r="J344" s="4">
        <v>22.22</v>
      </c>
      <c r="K344" s="4">
        <v>0</v>
      </c>
      <c r="L344" s="4">
        <v>72.22</v>
      </c>
      <c r="M344" s="4">
        <v>27.78</v>
      </c>
      <c r="N344" s="4">
        <v>0</v>
      </c>
      <c r="O344" s="4">
        <v>4.4400000000000004</v>
      </c>
      <c r="P344" s="4">
        <v>75.56</v>
      </c>
      <c r="Q344" s="4">
        <v>37.78</v>
      </c>
      <c r="R344" s="4">
        <v>0</v>
      </c>
      <c r="S344" s="4">
        <v>0</v>
      </c>
      <c r="U344">
        <v>0</v>
      </c>
    </row>
    <row r="345" spans="1:22" ht="12.75" customHeight="1" x14ac:dyDescent="0.2">
      <c r="A345" s="2">
        <v>1971</v>
      </c>
      <c r="B345" t="s">
        <v>290</v>
      </c>
      <c r="C345" s="7" t="s">
        <v>520</v>
      </c>
      <c r="D345">
        <v>53</v>
      </c>
      <c r="E345" s="4">
        <v>0</v>
      </c>
      <c r="F345" s="4">
        <v>0</v>
      </c>
      <c r="G345" s="4">
        <v>0</v>
      </c>
      <c r="H345" s="4">
        <v>0</v>
      </c>
      <c r="I345" s="4">
        <v>20.75</v>
      </c>
      <c r="J345" s="4">
        <v>77.36</v>
      </c>
      <c r="K345" s="4">
        <v>1.89</v>
      </c>
      <c r="L345" s="4">
        <v>62.26</v>
      </c>
      <c r="M345" s="4">
        <v>37.74</v>
      </c>
      <c r="N345" s="4">
        <v>0</v>
      </c>
      <c r="O345" s="4">
        <v>3.33</v>
      </c>
      <c r="P345" s="4">
        <v>16.670000000000002</v>
      </c>
      <c r="Q345" s="4">
        <v>86.67</v>
      </c>
      <c r="R345" s="4">
        <v>5</v>
      </c>
      <c r="S345" s="4">
        <v>0</v>
      </c>
      <c r="T345">
        <v>9</v>
      </c>
      <c r="U345">
        <v>9.6999999999999993</v>
      </c>
      <c r="V345">
        <v>50</v>
      </c>
    </row>
    <row r="346" spans="1:22" ht="12.75" customHeight="1" x14ac:dyDescent="0.2">
      <c r="A346" s="2">
        <v>1972</v>
      </c>
      <c r="B346" t="s">
        <v>290</v>
      </c>
      <c r="C346" s="7" t="s">
        <v>269</v>
      </c>
      <c r="D346">
        <v>138</v>
      </c>
      <c r="E346" s="4">
        <v>2.17</v>
      </c>
      <c r="F346" s="4">
        <v>2.17</v>
      </c>
      <c r="G346" s="4">
        <v>2.9</v>
      </c>
      <c r="H346" s="4">
        <v>12.32</v>
      </c>
      <c r="I346" s="4">
        <v>55.8</v>
      </c>
      <c r="J346" s="4">
        <v>18.84</v>
      </c>
      <c r="K346" s="4">
        <v>5.8</v>
      </c>
      <c r="L346" s="4">
        <v>57.25</v>
      </c>
      <c r="M346" s="4">
        <v>42.75</v>
      </c>
      <c r="N346" s="4">
        <v>0</v>
      </c>
      <c r="O346" s="4">
        <v>15.22</v>
      </c>
      <c r="P346" s="4">
        <v>28.26</v>
      </c>
      <c r="Q346" s="4">
        <v>85.51</v>
      </c>
      <c r="R346" s="4">
        <v>1.45</v>
      </c>
      <c r="S346" s="4">
        <v>0</v>
      </c>
      <c r="T346">
        <v>13</v>
      </c>
      <c r="U346">
        <v>8.9</v>
      </c>
      <c r="V346">
        <v>81.819999999999993</v>
      </c>
    </row>
    <row r="347" spans="1:22" ht="12.75" customHeight="1" x14ac:dyDescent="0.2">
      <c r="A347" s="2">
        <v>1973</v>
      </c>
      <c r="B347" t="s">
        <v>505</v>
      </c>
      <c r="C347" s="7" t="s">
        <v>181</v>
      </c>
      <c r="D347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U347">
        <v>0</v>
      </c>
    </row>
    <row r="348" spans="1:22" ht="12.75" customHeight="1" x14ac:dyDescent="0.2">
      <c r="A348" s="2">
        <v>1975</v>
      </c>
      <c r="B348" t="s">
        <v>290</v>
      </c>
      <c r="C348" s="7" t="s">
        <v>182</v>
      </c>
      <c r="D348">
        <v>89</v>
      </c>
      <c r="E348" s="4">
        <v>0</v>
      </c>
      <c r="F348" s="4">
        <v>19.100000000000001</v>
      </c>
      <c r="G348" s="4">
        <v>0</v>
      </c>
      <c r="H348" s="4">
        <v>0</v>
      </c>
      <c r="I348" s="4">
        <v>3.37</v>
      </c>
      <c r="J348" s="4">
        <v>71.91</v>
      </c>
      <c r="K348" s="4">
        <v>5.62</v>
      </c>
      <c r="L348" s="4">
        <v>49.44</v>
      </c>
      <c r="M348" s="4">
        <v>50.56</v>
      </c>
      <c r="N348" s="4">
        <v>0</v>
      </c>
      <c r="O348" s="4">
        <v>0</v>
      </c>
      <c r="P348" s="4">
        <v>3.33</v>
      </c>
      <c r="Q348" s="4">
        <v>6.67</v>
      </c>
      <c r="R348" s="4">
        <v>11.11</v>
      </c>
      <c r="S348" s="4">
        <v>0</v>
      </c>
      <c r="T348">
        <v>22</v>
      </c>
      <c r="U348">
        <v>19.3</v>
      </c>
      <c r="V348">
        <v>50</v>
      </c>
    </row>
    <row r="349" spans="1:22" ht="12.75" customHeight="1" x14ac:dyDescent="0.2">
      <c r="A349" s="2">
        <v>1976</v>
      </c>
      <c r="B349" t="s">
        <v>505</v>
      </c>
      <c r="C349" s="7" t="s">
        <v>567</v>
      </c>
      <c r="D349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U349">
        <v>0</v>
      </c>
    </row>
    <row r="350" spans="1:22" ht="12.75" customHeight="1" x14ac:dyDescent="0.2">
      <c r="A350" s="2">
        <v>1977</v>
      </c>
      <c r="B350" t="s">
        <v>505</v>
      </c>
      <c r="C350" s="7" t="s">
        <v>650</v>
      </c>
      <c r="D350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U350">
        <v>0</v>
      </c>
    </row>
    <row r="351" spans="1:22" ht="12.75" customHeight="1" x14ac:dyDescent="0.2">
      <c r="A351" s="2">
        <v>1978</v>
      </c>
      <c r="B351" t="s">
        <v>505</v>
      </c>
      <c r="C351" s="7" t="s">
        <v>181</v>
      </c>
      <c r="D351">
        <v>0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U351">
        <v>0</v>
      </c>
    </row>
    <row r="352" spans="1:22" ht="12.75" customHeight="1" x14ac:dyDescent="0.2">
      <c r="A352" s="2">
        <v>1980</v>
      </c>
      <c r="B352" t="s">
        <v>290</v>
      </c>
      <c r="C352" s="7" t="s">
        <v>269</v>
      </c>
      <c r="D352">
        <v>17</v>
      </c>
      <c r="E352" s="4">
        <v>0</v>
      </c>
      <c r="F352" s="4">
        <v>0</v>
      </c>
      <c r="G352" s="4">
        <v>0</v>
      </c>
      <c r="H352" s="4">
        <v>0</v>
      </c>
      <c r="I352" s="4">
        <v>58.82</v>
      </c>
      <c r="J352" s="4">
        <v>35.29</v>
      </c>
      <c r="K352" s="4">
        <v>5.88</v>
      </c>
      <c r="L352" s="4">
        <v>47.06</v>
      </c>
      <c r="M352" s="4">
        <v>52.94</v>
      </c>
      <c r="N352" s="4">
        <v>5</v>
      </c>
      <c r="O352" s="4">
        <v>0</v>
      </c>
      <c r="P352" s="4">
        <v>0</v>
      </c>
      <c r="Q352" s="4">
        <v>65</v>
      </c>
      <c r="R352" s="4">
        <v>0</v>
      </c>
      <c r="S352" s="4">
        <v>0</v>
      </c>
      <c r="T352">
        <v>17</v>
      </c>
      <c r="U352">
        <v>0</v>
      </c>
    </row>
    <row r="353" spans="1:22" ht="12.75" customHeight="1" x14ac:dyDescent="0.2">
      <c r="A353" s="2">
        <v>1981</v>
      </c>
      <c r="B353" t="s">
        <v>505</v>
      </c>
      <c r="C353" s="7" t="s">
        <v>593</v>
      </c>
      <c r="D353">
        <v>18</v>
      </c>
      <c r="E353" s="4">
        <v>0</v>
      </c>
      <c r="F353" s="4">
        <v>0</v>
      </c>
      <c r="G353" s="4">
        <v>0</v>
      </c>
      <c r="H353" s="4">
        <v>0</v>
      </c>
      <c r="I353" s="4">
        <v>100</v>
      </c>
      <c r="J353" s="4">
        <v>0</v>
      </c>
      <c r="K353" s="4">
        <v>0</v>
      </c>
      <c r="L353" s="4">
        <v>77.78</v>
      </c>
      <c r="M353" s="4">
        <v>22.22</v>
      </c>
      <c r="N353" s="4">
        <v>0</v>
      </c>
      <c r="O353" s="4">
        <v>0</v>
      </c>
      <c r="P353" s="4">
        <v>100</v>
      </c>
      <c r="Q353" s="4">
        <v>82.76</v>
      </c>
      <c r="R353" s="4">
        <v>0</v>
      </c>
      <c r="S353" s="4">
        <v>0</v>
      </c>
      <c r="U353">
        <v>0</v>
      </c>
    </row>
    <row r="354" spans="1:22" ht="12.75" customHeight="1" x14ac:dyDescent="0.2">
      <c r="A354" s="2">
        <v>1983</v>
      </c>
      <c r="B354" t="s">
        <v>290</v>
      </c>
      <c r="C354" s="7" t="s">
        <v>650</v>
      </c>
      <c r="D354">
        <v>145</v>
      </c>
      <c r="E354" s="4">
        <v>1.38</v>
      </c>
      <c r="F354" s="4">
        <v>0.69</v>
      </c>
      <c r="G354" s="4">
        <v>0</v>
      </c>
      <c r="H354" s="4">
        <v>0.69</v>
      </c>
      <c r="I354" s="4">
        <v>6.9</v>
      </c>
      <c r="J354" s="4">
        <v>88.97</v>
      </c>
      <c r="K354" s="4">
        <v>1.38</v>
      </c>
      <c r="L354" s="4">
        <v>44.83</v>
      </c>
      <c r="M354" s="4">
        <v>55.17</v>
      </c>
      <c r="N354" s="4">
        <v>0</v>
      </c>
      <c r="O354" s="4">
        <v>0</v>
      </c>
      <c r="P354" s="4">
        <v>6.37</v>
      </c>
      <c r="Q354" s="4">
        <v>1.27</v>
      </c>
      <c r="R354" s="4">
        <v>1.27</v>
      </c>
      <c r="S354" s="4">
        <v>0</v>
      </c>
      <c r="T354">
        <v>24</v>
      </c>
      <c r="U354">
        <v>8.8000000000000007</v>
      </c>
      <c r="V354">
        <v>83.33</v>
      </c>
    </row>
    <row r="355" spans="1:22" ht="12.75" customHeight="1" x14ac:dyDescent="0.2">
      <c r="A355" s="2">
        <v>1984</v>
      </c>
      <c r="B355" t="s">
        <v>286</v>
      </c>
      <c r="C355" s="7" t="s">
        <v>522</v>
      </c>
      <c r="D355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U355">
        <v>0</v>
      </c>
    </row>
    <row r="356" spans="1:22" ht="12.75" customHeight="1" x14ac:dyDescent="0.2">
      <c r="A356" s="2">
        <v>1985</v>
      </c>
      <c r="B356" t="s">
        <v>286</v>
      </c>
      <c r="C356" s="7" t="s">
        <v>182</v>
      </c>
      <c r="D356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U356">
        <v>0</v>
      </c>
    </row>
    <row r="357" spans="1:22" ht="12.75" customHeight="1" x14ac:dyDescent="0.2">
      <c r="A357" s="2">
        <v>1986</v>
      </c>
      <c r="B357" t="s">
        <v>286</v>
      </c>
      <c r="C357" s="7" t="s">
        <v>650</v>
      </c>
      <c r="D357">
        <v>382</v>
      </c>
      <c r="E357" s="4">
        <v>86.65</v>
      </c>
      <c r="F357" s="4">
        <v>0</v>
      </c>
      <c r="G357" s="4">
        <v>0</v>
      </c>
      <c r="H357" s="4">
        <v>0.26</v>
      </c>
      <c r="I357" s="4">
        <v>0.26</v>
      </c>
      <c r="J357" s="4">
        <v>12.83</v>
      </c>
      <c r="K357" s="4">
        <v>0</v>
      </c>
      <c r="L357" s="4">
        <v>52.36</v>
      </c>
      <c r="M357" s="4">
        <v>47.64</v>
      </c>
      <c r="N357" s="4">
        <v>0</v>
      </c>
      <c r="O357" s="4">
        <v>0</v>
      </c>
      <c r="P357" s="4">
        <v>0</v>
      </c>
      <c r="Q357" s="4">
        <v>32.25</v>
      </c>
      <c r="R357" s="4">
        <v>0</v>
      </c>
      <c r="S357" s="4">
        <v>0</v>
      </c>
      <c r="T357">
        <v>10</v>
      </c>
      <c r="U357">
        <v>1.7</v>
      </c>
      <c r="V357">
        <v>2.7</v>
      </c>
    </row>
    <row r="358" spans="1:22" ht="12.75" customHeight="1" x14ac:dyDescent="0.2">
      <c r="A358" s="2">
        <v>1987</v>
      </c>
      <c r="B358" t="s">
        <v>290</v>
      </c>
      <c r="C358" s="7" t="s">
        <v>520</v>
      </c>
      <c r="D358">
        <v>41</v>
      </c>
      <c r="E358" s="4">
        <v>0</v>
      </c>
      <c r="F358" s="4">
        <v>2.44</v>
      </c>
      <c r="G358" s="4">
        <v>0</v>
      </c>
      <c r="H358" s="4">
        <v>0</v>
      </c>
      <c r="I358" s="4">
        <v>12.2</v>
      </c>
      <c r="J358" s="4">
        <v>82.93</v>
      </c>
      <c r="K358" s="4">
        <v>2.44</v>
      </c>
      <c r="L358" s="4">
        <v>46.34</v>
      </c>
      <c r="M358" s="4">
        <v>53.66</v>
      </c>
      <c r="N358" s="4">
        <v>0</v>
      </c>
      <c r="O358" s="4">
        <v>0</v>
      </c>
      <c r="P358" s="4">
        <v>5.13</v>
      </c>
      <c r="Q358" s="4">
        <v>46.15</v>
      </c>
      <c r="R358" s="4">
        <v>0</v>
      </c>
      <c r="S358" s="4">
        <v>0</v>
      </c>
      <c r="U358">
        <v>0</v>
      </c>
    </row>
    <row r="359" spans="1:22" ht="12.75" customHeight="1" x14ac:dyDescent="0.2">
      <c r="A359" s="2">
        <v>1988</v>
      </c>
      <c r="B359" t="s">
        <v>290</v>
      </c>
      <c r="C359" s="7" t="s">
        <v>428</v>
      </c>
      <c r="D359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U359">
        <v>0</v>
      </c>
    </row>
    <row r="360" spans="1:22" ht="12.75" customHeight="1" x14ac:dyDescent="0.2">
      <c r="A360" s="2">
        <v>1990</v>
      </c>
      <c r="B360" t="s">
        <v>290</v>
      </c>
      <c r="C360" s="7" t="s">
        <v>269</v>
      </c>
      <c r="D360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U360">
        <v>0</v>
      </c>
    </row>
    <row r="361" spans="1:22" ht="12.75" customHeight="1" x14ac:dyDescent="0.2">
      <c r="A361" s="2">
        <v>1991</v>
      </c>
      <c r="B361" t="s">
        <v>287</v>
      </c>
      <c r="C361" s="7" t="s">
        <v>576</v>
      </c>
      <c r="D361">
        <v>0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U361">
        <v>0</v>
      </c>
    </row>
    <row r="362" spans="1:22" ht="12.75" customHeight="1" x14ac:dyDescent="0.2">
      <c r="A362" s="2">
        <v>1992</v>
      </c>
      <c r="B362" t="s">
        <v>290</v>
      </c>
      <c r="C362" s="7" t="s">
        <v>650</v>
      </c>
      <c r="D362">
        <v>284</v>
      </c>
      <c r="E362" s="4">
        <v>0</v>
      </c>
      <c r="F362" s="4">
        <v>1.06</v>
      </c>
      <c r="G362" s="4">
        <v>0.35</v>
      </c>
      <c r="H362" s="4">
        <v>1.41</v>
      </c>
      <c r="I362" s="4">
        <v>2.82</v>
      </c>
      <c r="J362" s="4">
        <v>93.66</v>
      </c>
      <c r="K362" s="4">
        <v>0.7</v>
      </c>
      <c r="L362" s="4">
        <v>50.35</v>
      </c>
      <c r="M362" s="4">
        <v>49.65</v>
      </c>
      <c r="N362" s="4">
        <v>0</v>
      </c>
      <c r="O362" s="4">
        <v>0</v>
      </c>
      <c r="P362" s="4">
        <v>2.48</v>
      </c>
      <c r="Q362" s="4">
        <v>23.05</v>
      </c>
      <c r="R362" s="4">
        <v>0</v>
      </c>
      <c r="S362" s="4">
        <v>0</v>
      </c>
      <c r="T362">
        <v>36</v>
      </c>
      <c r="U362">
        <v>8.6999999999999993</v>
      </c>
      <c r="V362">
        <v>62.5</v>
      </c>
    </row>
    <row r="363" spans="1:22" ht="12.75" customHeight="1" x14ac:dyDescent="0.2">
      <c r="A363" s="2">
        <v>1997</v>
      </c>
      <c r="B363" t="s">
        <v>505</v>
      </c>
      <c r="C363" s="7" t="s">
        <v>181</v>
      </c>
      <c r="D363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U363">
        <v>0</v>
      </c>
    </row>
    <row r="364" spans="1:22" ht="12.75" customHeight="1" x14ac:dyDescent="0.2">
      <c r="A364" s="2">
        <v>1998</v>
      </c>
      <c r="B364" t="s">
        <v>284</v>
      </c>
      <c r="C364" s="7" t="s">
        <v>593</v>
      </c>
      <c r="D36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U364">
        <v>0</v>
      </c>
    </row>
    <row r="365" spans="1:22" ht="12.75" customHeight="1" x14ac:dyDescent="0.2">
      <c r="A365" s="2">
        <v>1999</v>
      </c>
      <c r="B365" t="s">
        <v>290</v>
      </c>
      <c r="C365" s="7" t="s">
        <v>619</v>
      </c>
      <c r="D365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U365">
        <v>0</v>
      </c>
    </row>
    <row r="366" spans="1:22" ht="12.75" customHeight="1" x14ac:dyDescent="0.2">
      <c r="A366" s="2">
        <v>2000</v>
      </c>
      <c r="B366" t="s">
        <v>284</v>
      </c>
      <c r="C366" s="7" t="s">
        <v>593</v>
      </c>
      <c r="D366">
        <v>172</v>
      </c>
      <c r="E366" s="4">
        <v>0</v>
      </c>
      <c r="F366" s="4">
        <v>0.57999999999999996</v>
      </c>
      <c r="G366" s="4">
        <v>0</v>
      </c>
      <c r="H366" s="4">
        <v>1.1599999999999999</v>
      </c>
      <c r="I366" s="4">
        <v>13.37</v>
      </c>
      <c r="J366" s="4">
        <v>83.72</v>
      </c>
      <c r="K366" s="4">
        <v>1.1599999999999999</v>
      </c>
      <c r="L366" s="4">
        <v>62.21</v>
      </c>
      <c r="M366" s="4">
        <v>37.79</v>
      </c>
      <c r="N366" s="4">
        <v>0</v>
      </c>
      <c r="O366" s="4">
        <v>0</v>
      </c>
      <c r="P366" s="4">
        <v>100</v>
      </c>
      <c r="Q366" s="4">
        <v>20.5</v>
      </c>
      <c r="R366" s="4">
        <v>0</v>
      </c>
      <c r="S366" s="4">
        <v>0.72</v>
      </c>
      <c r="T366">
        <v>19</v>
      </c>
      <c r="U366">
        <v>22.8</v>
      </c>
      <c r="V366">
        <v>88.89</v>
      </c>
    </row>
    <row r="367" spans="1:22" ht="12.75" customHeight="1" x14ac:dyDescent="0.2">
      <c r="A367" s="2">
        <v>2001</v>
      </c>
      <c r="B367" t="s">
        <v>505</v>
      </c>
      <c r="C367" s="7" t="s">
        <v>181</v>
      </c>
      <c r="D367">
        <v>143</v>
      </c>
      <c r="E367" s="4">
        <v>0</v>
      </c>
      <c r="F367" s="4">
        <v>2.1</v>
      </c>
      <c r="G367" s="4">
        <v>0</v>
      </c>
      <c r="H367" s="4">
        <v>0.7</v>
      </c>
      <c r="I367" s="4">
        <v>17.48</v>
      </c>
      <c r="J367" s="4">
        <v>72.73</v>
      </c>
      <c r="K367" s="4">
        <v>6.99</v>
      </c>
      <c r="L367" s="4">
        <v>69.930000000000007</v>
      </c>
      <c r="M367" s="4">
        <v>30.07</v>
      </c>
      <c r="N367" s="4">
        <v>0</v>
      </c>
      <c r="O367" s="4">
        <v>0</v>
      </c>
      <c r="P367" s="4">
        <v>100</v>
      </c>
      <c r="Q367" s="4">
        <v>33.159999999999997</v>
      </c>
      <c r="R367" s="4">
        <v>0</v>
      </c>
      <c r="S367" s="4">
        <v>2.59</v>
      </c>
      <c r="T367">
        <v>29</v>
      </c>
      <c r="U367">
        <v>8.6</v>
      </c>
      <c r="V367">
        <v>80</v>
      </c>
    </row>
    <row r="368" spans="1:22" ht="12.75" customHeight="1" x14ac:dyDescent="0.2">
      <c r="A368" s="2">
        <v>2006</v>
      </c>
      <c r="B368" t="s">
        <v>284</v>
      </c>
      <c r="C368" s="7" t="s">
        <v>650</v>
      </c>
      <c r="D368">
        <v>219</v>
      </c>
      <c r="E368" s="4">
        <v>3.65</v>
      </c>
      <c r="F368" s="4">
        <v>0</v>
      </c>
      <c r="G368" s="4">
        <v>0</v>
      </c>
      <c r="H368" s="4">
        <v>1.83</v>
      </c>
      <c r="I368" s="4">
        <v>5.0199999999999996</v>
      </c>
      <c r="J368" s="4">
        <v>85.84</v>
      </c>
      <c r="K368" s="4">
        <v>3.65</v>
      </c>
      <c r="L368" s="4">
        <v>49.77</v>
      </c>
      <c r="M368" s="4">
        <v>50.23</v>
      </c>
      <c r="N368" s="4">
        <v>0</v>
      </c>
      <c r="O368" s="4">
        <v>0</v>
      </c>
      <c r="P368" s="4">
        <v>15.18</v>
      </c>
      <c r="Q368" s="4">
        <v>57.14</v>
      </c>
      <c r="R368" s="4">
        <v>5.8</v>
      </c>
      <c r="S368" s="4">
        <v>0.89</v>
      </c>
      <c r="T368">
        <v>13</v>
      </c>
      <c r="U368">
        <v>12.6</v>
      </c>
      <c r="V368">
        <v>70.59</v>
      </c>
    </row>
    <row r="369" spans="1:22" ht="12.75" customHeight="1" x14ac:dyDescent="0.2">
      <c r="A369" s="2">
        <v>2007</v>
      </c>
      <c r="B369" t="s">
        <v>284</v>
      </c>
      <c r="C369" s="7" t="s">
        <v>22</v>
      </c>
      <c r="D369">
        <v>9</v>
      </c>
      <c r="E369" s="4">
        <v>0</v>
      </c>
      <c r="F369" s="4">
        <v>0</v>
      </c>
      <c r="G369" s="4">
        <v>0</v>
      </c>
      <c r="H369" s="4">
        <v>0</v>
      </c>
      <c r="I369" s="4">
        <v>11.11</v>
      </c>
      <c r="J369" s="4">
        <v>88.89</v>
      </c>
      <c r="K369" s="4">
        <v>0</v>
      </c>
      <c r="L369" s="4">
        <v>33.33</v>
      </c>
      <c r="M369" s="4">
        <v>66.67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>
        <v>5</v>
      </c>
      <c r="U369">
        <v>20.399999999999999</v>
      </c>
    </row>
    <row r="370" spans="1:22" ht="12.75" customHeight="1" x14ac:dyDescent="0.2">
      <c r="A370" s="2">
        <v>2010</v>
      </c>
      <c r="B370" t="s">
        <v>284</v>
      </c>
      <c r="C370" s="7" t="s">
        <v>620</v>
      </c>
      <c r="D370">
        <v>67</v>
      </c>
      <c r="E370" s="4">
        <v>0</v>
      </c>
      <c r="F370" s="4">
        <v>0</v>
      </c>
      <c r="G370" s="4">
        <v>0</v>
      </c>
      <c r="H370" s="4">
        <v>0</v>
      </c>
      <c r="I370" s="4">
        <v>13.43</v>
      </c>
      <c r="J370" s="4">
        <v>80.599999999999994</v>
      </c>
      <c r="K370" s="4">
        <v>5.97</v>
      </c>
      <c r="L370" s="4">
        <v>50.75</v>
      </c>
      <c r="M370" s="4">
        <v>49.25</v>
      </c>
      <c r="N370" s="4">
        <v>0</v>
      </c>
      <c r="O370" s="4">
        <v>0</v>
      </c>
      <c r="P370" s="4">
        <v>28.33</v>
      </c>
      <c r="Q370" s="4">
        <v>65</v>
      </c>
      <c r="R370" s="4">
        <v>1.67</v>
      </c>
      <c r="S370" s="4">
        <v>0</v>
      </c>
      <c r="T370">
        <v>10</v>
      </c>
      <c r="U370">
        <v>14.8</v>
      </c>
      <c r="V370">
        <v>42.86</v>
      </c>
    </row>
    <row r="371" spans="1:22" ht="12.75" customHeight="1" x14ac:dyDescent="0.2">
      <c r="A371" s="2">
        <v>2012</v>
      </c>
      <c r="B371" t="s">
        <v>284</v>
      </c>
      <c r="C371" s="7" t="s">
        <v>593</v>
      </c>
      <c r="D371">
        <v>21</v>
      </c>
      <c r="E371" s="4">
        <v>0</v>
      </c>
      <c r="F371" s="4">
        <v>0</v>
      </c>
      <c r="G371" s="4">
        <v>0</v>
      </c>
      <c r="H371" s="4">
        <v>42.86</v>
      </c>
      <c r="I371" s="4">
        <v>33.33</v>
      </c>
      <c r="J371" s="4">
        <v>14.29</v>
      </c>
      <c r="K371" s="4">
        <v>9.52</v>
      </c>
      <c r="L371" s="4">
        <v>76.19</v>
      </c>
      <c r="M371" s="4">
        <v>23.81</v>
      </c>
      <c r="N371" s="4">
        <v>0</v>
      </c>
      <c r="O371" s="4">
        <v>0</v>
      </c>
      <c r="P371" s="4">
        <v>100</v>
      </c>
      <c r="Q371" s="4">
        <v>90</v>
      </c>
      <c r="R371" s="4">
        <v>0</v>
      </c>
      <c r="S371" s="4">
        <v>0</v>
      </c>
      <c r="U371">
        <v>0</v>
      </c>
    </row>
    <row r="372" spans="1:22" ht="12.75" customHeight="1" x14ac:dyDescent="0.2">
      <c r="A372" s="2">
        <v>2013</v>
      </c>
      <c r="B372" t="s">
        <v>505</v>
      </c>
      <c r="C372" s="7" t="s">
        <v>130</v>
      </c>
      <c r="D372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U372">
        <v>0</v>
      </c>
    </row>
    <row r="373" spans="1:22" ht="12.75" customHeight="1" x14ac:dyDescent="0.2">
      <c r="A373" s="2">
        <v>2018</v>
      </c>
      <c r="B373" t="s">
        <v>505</v>
      </c>
      <c r="C373" s="7" t="s">
        <v>716</v>
      </c>
      <c r="D373">
        <v>0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U373">
        <v>0</v>
      </c>
    </row>
    <row r="374" spans="1:22" ht="12.75" customHeight="1" x14ac:dyDescent="0.2">
      <c r="A374" s="2">
        <v>2019</v>
      </c>
      <c r="B374" t="s">
        <v>284</v>
      </c>
      <c r="C374" s="7" t="s">
        <v>535</v>
      </c>
      <c r="D37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U374">
        <v>0</v>
      </c>
    </row>
    <row r="375" spans="1:22" ht="12.75" customHeight="1" x14ac:dyDescent="0.2">
      <c r="A375" s="2">
        <v>2026</v>
      </c>
      <c r="B375" t="s">
        <v>284</v>
      </c>
      <c r="C375" s="7" t="s">
        <v>130</v>
      </c>
      <c r="D375">
        <v>485</v>
      </c>
      <c r="E375" s="4">
        <v>1.24</v>
      </c>
      <c r="F375" s="4">
        <v>5.98</v>
      </c>
      <c r="G375" s="4">
        <v>0.21</v>
      </c>
      <c r="H375" s="4">
        <v>1.03</v>
      </c>
      <c r="I375" s="4">
        <v>15.26</v>
      </c>
      <c r="J375" s="4">
        <v>65.36</v>
      </c>
      <c r="K375" s="4">
        <v>10.93</v>
      </c>
      <c r="L375" s="4">
        <v>54.43</v>
      </c>
      <c r="M375" s="4">
        <v>45.57</v>
      </c>
      <c r="N375" s="4">
        <v>0</v>
      </c>
      <c r="O375" s="4">
        <v>8.48</v>
      </c>
      <c r="P375" s="4">
        <v>19.72</v>
      </c>
      <c r="Q375" s="4">
        <v>36.29</v>
      </c>
      <c r="R375" s="4">
        <v>1.38</v>
      </c>
      <c r="S375" s="4">
        <v>0</v>
      </c>
      <c r="T375">
        <v>18</v>
      </c>
      <c r="U375">
        <v>16.2</v>
      </c>
      <c r="V375">
        <v>55.56</v>
      </c>
    </row>
    <row r="376" spans="1:22" ht="12.75" customHeight="1" x14ac:dyDescent="0.2">
      <c r="A376" s="2">
        <v>2027</v>
      </c>
      <c r="B376" t="s">
        <v>288</v>
      </c>
      <c r="C376" s="7" t="s">
        <v>269</v>
      </c>
      <c r="D376">
        <v>182</v>
      </c>
      <c r="E376" s="4">
        <v>4.95</v>
      </c>
      <c r="F376" s="4">
        <v>1.65</v>
      </c>
      <c r="G376" s="4">
        <v>2.2000000000000002</v>
      </c>
      <c r="H376" s="4">
        <v>21.43</v>
      </c>
      <c r="I376" s="4">
        <v>26.92</v>
      </c>
      <c r="J376" s="4">
        <v>33.520000000000003</v>
      </c>
      <c r="K376" s="4">
        <v>9.34</v>
      </c>
      <c r="L376" s="4">
        <v>100</v>
      </c>
      <c r="M376" s="4">
        <v>0</v>
      </c>
      <c r="N376" s="4">
        <v>0</v>
      </c>
      <c r="O376" s="4">
        <v>3.59</v>
      </c>
      <c r="P376" s="4">
        <v>26.67</v>
      </c>
      <c r="Q376" s="4">
        <v>71.790000000000006</v>
      </c>
      <c r="R376" s="4">
        <v>0</v>
      </c>
      <c r="S376" s="4">
        <v>0</v>
      </c>
      <c r="T376">
        <v>8</v>
      </c>
      <c r="U376">
        <v>16.600000000000001</v>
      </c>
      <c r="V376">
        <v>66.67</v>
      </c>
    </row>
    <row r="377" spans="1:22" ht="12.75" customHeight="1" x14ac:dyDescent="0.2">
      <c r="A377" s="2">
        <v>2028</v>
      </c>
      <c r="B377" t="s">
        <v>284</v>
      </c>
      <c r="C377" s="7" t="s">
        <v>181</v>
      </c>
      <c r="D377">
        <v>0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U377">
        <v>0</v>
      </c>
    </row>
    <row r="378" spans="1:22" ht="12.75" customHeight="1" x14ac:dyDescent="0.2">
      <c r="A378" s="2">
        <v>2029</v>
      </c>
      <c r="B378" t="s">
        <v>288</v>
      </c>
      <c r="C378" s="7" t="s">
        <v>269</v>
      </c>
      <c r="D378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U378">
        <v>0</v>
      </c>
    </row>
    <row r="379" spans="1:22" ht="12.75" customHeight="1" x14ac:dyDescent="0.2">
      <c r="A379" s="2">
        <v>2031</v>
      </c>
      <c r="B379" t="s">
        <v>284</v>
      </c>
      <c r="C379" s="7" t="s">
        <v>269</v>
      </c>
      <c r="D379">
        <v>398</v>
      </c>
      <c r="E379" s="4">
        <v>24.37</v>
      </c>
      <c r="F379" s="4">
        <v>2.0099999999999998</v>
      </c>
      <c r="G379" s="4">
        <v>0</v>
      </c>
      <c r="H379" s="4">
        <v>0.75</v>
      </c>
      <c r="I379" s="4">
        <v>22.11</v>
      </c>
      <c r="J379" s="4">
        <v>46.48</v>
      </c>
      <c r="K379" s="4">
        <v>4.2699999999999996</v>
      </c>
      <c r="L379" s="4">
        <v>50</v>
      </c>
      <c r="M379" s="4">
        <v>50</v>
      </c>
      <c r="N379" s="4">
        <v>0.55000000000000004</v>
      </c>
      <c r="O379" s="4">
        <v>2.2200000000000002</v>
      </c>
      <c r="P379" s="4">
        <v>14.68</v>
      </c>
      <c r="Q379" s="4">
        <v>55.12</v>
      </c>
      <c r="R379" s="4">
        <v>1.1100000000000001</v>
      </c>
      <c r="S379" s="4">
        <v>0</v>
      </c>
      <c r="T379">
        <v>11</v>
      </c>
      <c r="U379">
        <v>13.5</v>
      </c>
      <c r="V379">
        <v>38.89</v>
      </c>
    </row>
    <row r="380" spans="1:22" ht="12.75" customHeight="1" x14ac:dyDescent="0.2">
      <c r="A380" s="2">
        <v>2036</v>
      </c>
      <c r="B380" t="s">
        <v>284</v>
      </c>
      <c r="C380" s="7" t="s">
        <v>130</v>
      </c>
      <c r="D380">
        <v>395</v>
      </c>
      <c r="E380" s="4">
        <v>2.5299999999999998</v>
      </c>
      <c r="F380" s="4">
        <v>15.44</v>
      </c>
      <c r="G380" s="4">
        <v>2.78</v>
      </c>
      <c r="H380" s="4">
        <v>22.28</v>
      </c>
      <c r="I380" s="4">
        <v>21.77</v>
      </c>
      <c r="J380" s="4">
        <v>33.67</v>
      </c>
      <c r="K380" s="4">
        <v>1.52</v>
      </c>
      <c r="L380" s="4">
        <v>49.37</v>
      </c>
      <c r="M380" s="4">
        <v>50.63</v>
      </c>
      <c r="N380" s="4">
        <v>0</v>
      </c>
      <c r="O380" s="4">
        <v>22.7</v>
      </c>
      <c r="P380" s="4">
        <v>21.75</v>
      </c>
      <c r="Q380" s="4">
        <v>81.09</v>
      </c>
      <c r="R380" s="4">
        <v>0.47</v>
      </c>
      <c r="S380" s="4">
        <v>0.47</v>
      </c>
      <c r="T380">
        <v>13</v>
      </c>
      <c r="U380">
        <v>13.1</v>
      </c>
      <c r="V380">
        <v>56.67</v>
      </c>
    </row>
    <row r="381" spans="1:22" ht="12.75" customHeight="1" x14ac:dyDescent="0.2">
      <c r="A381" s="2">
        <v>2039</v>
      </c>
      <c r="B381" t="s">
        <v>287</v>
      </c>
      <c r="C381" s="7" t="s">
        <v>697</v>
      </c>
      <c r="D381">
        <v>27</v>
      </c>
      <c r="E381" s="4">
        <v>0</v>
      </c>
      <c r="F381" s="4">
        <v>0</v>
      </c>
      <c r="G381" s="4">
        <v>0</v>
      </c>
      <c r="H381" s="4">
        <v>44.44</v>
      </c>
      <c r="I381" s="4">
        <v>11.11</v>
      </c>
      <c r="J381" s="4">
        <v>44.44</v>
      </c>
      <c r="K381" s="4">
        <v>0</v>
      </c>
      <c r="L381" s="4">
        <v>88.89</v>
      </c>
      <c r="M381" s="4">
        <v>11.11</v>
      </c>
      <c r="N381" s="4">
        <v>0</v>
      </c>
      <c r="O381" s="4">
        <v>0</v>
      </c>
      <c r="P381" s="4">
        <v>2.17</v>
      </c>
      <c r="Q381" s="4">
        <v>41.3</v>
      </c>
      <c r="R381" s="4">
        <v>0</v>
      </c>
      <c r="S381" s="4">
        <v>0</v>
      </c>
      <c r="T381">
        <v>9</v>
      </c>
      <c r="U381">
        <v>19.899999999999999</v>
      </c>
      <c r="V381">
        <v>66.67</v>
      </c>
    </row>
    <row r="382" spans="1:22" ht="12.75" customHeight="1" x14ac:dyDescent="0.2">
      <c r="A382" s="2">
        <v>2040</v>
      </c>
      <c r="B382" t="s">
        <v>284</v>
      </c>
      <c r="C382" s="7" t="s">
        <v>522</v>
      </c>
      <c r="D382">
        <v>27</v>
      </c>
      <c r="E382" s="4">
        <v>0</v>
      </c>
      <c r="F382" s="4">
        <v>0</v>
      </c>
      <c r="G382" s="4">
        <v>0</v>
      </c>
      <c r="H382" s="4">
        <v>0</v>
      </c>
      <c r="I382" s="4">
        <v>11.11</v>
      </c>
      <c r="J382" s="4">
        <v>77.78</v>
      </c>
      <c r="K382" s="4">
        <v>11.11</v>
      </c>
      <c r="L382" s="4">
        <v>33.33</v>
      </c>
      <c r="M382" s="4">
        <v>66.67</v>
      </c>
      <c r="N382" s="4">
        <v>0</v>
      </c>
      <c r="O382" s="4">
        <v>0</v>
      </c>
      <c r="P382" s="4">
        <v>16.670000000000002</v>
      </c>
      <c r="Q382" s="4">
        <v>66.67</v>
      </c>
      <c r="R382" s="4">
        <v>0</v>
      </c>
      <c r="S382" s="4">
        <v>0</v>
      </c>
      <c r="T382">
        <v>9</v>
      </c>
      <c r="U382">
        <v>4</v>
      </c>
      <c r="V382">
        <v>100</v>
      </c>
    </row>
    <row r="383" spans="1:22" ht="12.75" customHeight="1" x14ac:dyDescent="0.2">
      <c r="A383" s="2">
        <v>2041</v>
      </c>
      <c r="B383" t="s">
        <v>288</v>
      </c>
      <c r="C383" s="7" t="s">
        <v>404</v>
      </c>
      <c r="D383">
        <v>57</v>
      </c>
      <c r="E383" s="4">
        <v>3.51</v>
      </c>
      <c r="F383" s="4">
        <v>5.26</v>
      </c>
      <c r="G383" s="4">
        <v>0</v>
      </c>
      <c r="H383" s="4">
        <v>12.28</v>
      </c>
      <c r="I383" s="4">
        <v>8.77</v>
      </c>
      <c r="J383" s="4">
        <v>63.16</v>
      </c>
      <c r="K383" s="4">
        <v>7.02</v>
      </c>
      <c r="L383" s="4">
        <v>77.19</v>
      </c>
      <c r="M383" s="4">
        <v>22.81</v>
      </c>
      <c r="N383" s="4">
        <v>0</v>
      </c>
      <c r="O383" s="4">
        <v>0</v>
      </c>
      <c r="P383" s="4">
        <v>50</v>
      </c>
      <c r="Q383" s="4">
        <v>2</v>
      </c>
      <c r="R383" s="4">
        <v>2</v>
      </c>
      <c r="S383" s="4">
        <v>0</v>
      </c>
      <c r="T383">
        <v>6</v>
      </c>
      <c r="U383">
        <v>17.8</v>
      </c>
      <c r="V383">
        <v>30</v>
      </c>
    </row>
    <row r="384" spans="1:22" ht="12.75" customHeight="1" x14ac:dyDescent="0.2">
      <c r="A384" s="2">
        <v>2043</v>
      </c>
      <c r="B384" t="s">
        <v>284</v>
      </c>
      <c r="C384" s="7" t="s">
        <v>54</v>
      </c>
      <c r="D38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U384">
        <v>0</v>
      </c>
    </row>
    <row r="385" spans="1:22" ht="12.75" customHeight="1" x14ac:dyDescent="0.2">
      <c r="A385" s="2">
        <v>2045</v>
      </c>
      <c r="B385" t="s">
        <v>505</v>
      </c>
      <c r="C385" s="7" t="s">
        <v>181</v>
      </c>
      <c r="D385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U385">
        <v>0</v>
      </c>
    </row>
    <row r="386" spans="1:22" ht="12.75" customHeight="1" x14ac:dyDescent="0.2">
      <c r="A386" s="2">
        <v>2049</v>
      </c>
      <c r="B386" t="s">
        <v>284</v>
      </c>
      <c r="C386" s="7" t="s">
        <v>173</v>
      </c>
      <c r="D386">
        <v>34</v>
      </c>
      <c r="E386" s="4">
        <v>0</v>
      </c>
      <c r="F386" s="4">
        <v>2.94</v>
      </c>
      <c r="G386" s="4">
        <v>0</v>
      </c>
      <c r="H386" s="4">
        <v>0</v>
      </c>
      <c r="I386" s="4">
        <v>2.94</v>
      </c>
      <c r="J386" s="4">
        <v>88.24</v>
      </c>
      <c r="K386" s="4">
        <v>5.88</v>
      </c>
      <c r="L386" s="4">
        <v>47.06</v>
      </c>
      <c r="M386" s="4">
        <v>52.94</v>
      </c>
      <c r="N386" s="4">
        <v>0</v>
      </c>
      <c r="O386" s="4">
        <v>0</v>
      </c>
      <c r="P386" s="4">
        <v>22.5</v>
      </c>
      <c r="Q386" s="4">
        <v>75</v>
      </c>
      <c r="R386" s="4">
        <v>0</v>
      </c>
      <c r="S386" s="4">
        <v>0</v>
      </c>
      <c r="T386">
        <v>7</v>
      </c>
      <c r="U386">
        <v>12.4</v>
      </c>
      <c r="V386">
        <v>60</v>
      </c>
    </row>
    <row r="387" spans="1:22" ht="12.75" customHeight="1" x14ac:dyDescent="0.2">
      <c r="A387" s="2">
        <v>2052</v>
      </c>
      <c r="B387" t="s">
        <v>284</v>
      </c>
      <c r="C387" s="7" t="s">
        <v>389</v>
      </c>
      <c r="D387">
        <v>92</v>
      </c>
      <c r="E387" s="4">
        <v>9.7799999999999994</v>
      </c>
      <c r="F387" s="4">
        <v>0</v>
      </c>
      <c r="G387" s="4">
        <v>0</v>
      </c>
      <c r="H387" s="4">
        <v>0</v>
      </c>
      <c r="I387" s="4">
        <v>9.7799999999999994</v>
      </c>
      <c r="J387" s="4">
        <v>80.430000000000007</v>
      </c>
      <c r="K387" s="4">
        <v>0</v>
      </c>
      <c r="L387" s="4">
        <v>53.26</v>
      </c>
      <c r="M387" s="4">
        <v>46.74</v>
      </c>
      <c r="N387" s="4">
        <v>0</v>
      </c>
      <c r="O387" s="4">
        <v>0</v>
      </c>
      <c r="P387" s="4">
        <v>27.37</v>
      </c>
      <c r="Q387" s="4">
        <v>67.37</v>
      </c>
      <c r="R387" s="4">
        <v>0</v>
      </c>
      <c r="S387" s="4">
        <v>0</v>
      </c>
      <c r="T387">
        <v>8</v>
      </c>
      <c r="U387">
        <v>15.6</v>
      </c>
      <c r="V387">
        <v>72.73</v>
      </c>
    </row>
    <row r="388" spans="1:22" ht="12.75" customHeight="1" x14ac:dyDescent="0.2">
      <c r="A388" s="2">
        <v>2054</v>
      </c>
      <c r="B388" t="s">
        <v>284</v>
      </c>
      <c r="C388" s="7" t="s">
        <v>620</v>
      </c>
      <c r="D388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U388">
        <v>0</v>
      </c>
    </row>
    <row r="389" spans="1:22" ht="12.75" customHeight="1" x14ac:dyDescent="0.2">
      <c r="A389" s="2">
        <v>2056</v>
      </c>
      <c r="B389" t="s">
        <v>284</v>
      </c>
      <c r="C389" s="7" t="s">
        <v>389</v>
      </c>
      <c r="D389">
        <v>388</v>
      </c>
      <c r="E389" s="4">
        <v>4.12</v>
      </c>
      <c r="F389" s="4">
        <v>0.52</v>
      </c>
      <c r="G389" s="4">
        <v>1.29</v>
      </c>
      <c r="H389" s="4">
        <v>5.15</v>
      </c>
      <c r="I389" s="4">
        <v>12.11</v>
      </c>
      <c r="J389" s="4">
        <v>60.05</v>
      </c>
      <c r="K389" s="4">
        <v>16.75</v>
      </c>
      <c r="L389" s="4">
        <v>50.26</v>
      </c>
      <c r="M389" s="4">
        <v>49.74</v>
      </c>
      <c r="N389" s="4">
        <v>0</v>
      </c>
      <c r="O389" s="4">
        <v>4.3099999999999996</v>
      </c>
      <c r="P389" s="4">
        <v>3.81</v>
      </c>
      <c r="Q389" s="4">
        <v>89.59</v>
      </c>
      <c r="R389" s="4">
        <v>0.76</v>
      </c>
      <c r="S389" s="4">
        <v>0</v>
      </c>
      <c r="T389">
        <v>14</v>
      </c>
      <c r="U389">
        <v>11.5</v>
      </c>
      <c r="V389">
        <v>81.48</v>
      </c>
    </row>
    <row r="390" spans="1:22" ht="12.75" customHeight="1" x14ac:dyDescent="0.2">
      <c r="A390" s="2">
        <v>2059</v>
      </c>
      <c r="B390" t="s">
        <v>284</v>
      </c>
      <c r="C390" s="7" t="s">
        <v>182</v>
      </c>
      <c r="D390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U390">
        <v>0</v>
      </c>
    </row>
    <row r="391" spans="1:22" ht="12.75" customHeight="1" x14ac:dyDescent="0.2">
      <c r="A391" s="2">
        <v>2061</v>
      </c>
      <c r="B391" t="s">
        <v>284</v>
      </c>
      <c r="C391" s="7" t="s">
        <v>130</v>
      </c>
      <c r="D391">
        <v>261</v>
      </c>
      <c r="E391" s="4">
        <v>1.1499999999999999</v>
      </c>
      <c r="F391" s="4">
        <v>4.9800000000000004</v>
      </c>
      <c r="G391" s="4">
        <v>0</v>
      </c>
      <c r="H391" s="4">
        <v>3.07</v>
      </c>
      <c r="I391" s="4">
        <v>9.58</v>
      </c>
      <c r="J391" s="4">
        <v>72.8</v>
      </c>
      <c r="K391" s="4">
        <v>8.43</v>
      </c>
      <c r="L391" s="4">
        <v>51.72</v>
      </c>
      <c r="M391" s="4">
        <v>48.28</v>
      </c>
      <c r="N391" s="4">
        <v>0</v>
      </c>
      <c r="O391" s="4">
        <v>0</v>
      </c>
      <c r="P391" s="4">
        <v>14.23</v>
      </c>
      <c r="Q391" s="4">
        <v>20.6</v>
      </c>
      <c r="R391" s="4">
        <v>1.5</v>
      </c>
      <c r="S391" s="4">
        <v>0</v>
      </c>
      <c r="T391">
        <v>14</v>
      </c>
      <c r="U391">
        <v>15.6</v>
      </c>
      <c r="V391">
        <v>63.16</v>
      </c>
    </row>
    <row r="392" spans="1:22" ht="12.75" customHeight="1" x14ac:dyDescent="0.2">
      <c r="A392" s="2">
        <v>2062</v>
      </c>
      <c r="B392" t="s">
        <v>284</v>
      </c>
      <c r="C392" s="7" t="s">
        <v>428</v>
      </c>
      <c r="D392">
        <v>110</v>
      </c>
      <c r="E392" s="4">
        <v>1.82</v>
      </c>
      <c r="F392" s="4">
        <v>0</v>
      </c>
      <c r="G392" s="4">
        <v>0</v>
      </c>
      <c r="H392" s="4">
        <v>0</v>
      </c>
      <c r="I392" s="4">
        <v>6.36</v>
      </c>
      <c r="J392" s="4">
        <v>88.18</v>
      </c>
      <c r="K392" s="4">
        <v>3.64</v>
      </c>
      <c r="L392" s="4">
        <v>52.73</v>
      </c>
      <c r="M392" s="4">
        <v>47.27</v>
      </c>
      <c r="N392" s="4">
        <v>0</v>
      </c>
      <c r="O392" s="4">
        <v>0</v>
      </c>
      <c r="P392" s="4">
        <v>14.81</v>
      </c>
      <c r="Q392" s="4">
        <v>82.41</v>
      </c>
      <c r="R392" s="4">
        <v>2.78</v>
      </c>
      <c r="S392" s="4">
        <v>0</v>
      </c>
      <c r="T392">
        <v>9</v>
      </c>
      <c r="U392">
        <v>13.5</v>
      </c>
      <c r="V392">
        <v>50</v>
      </c>
    </row>
    <row r="393" spans="1:22" ht="12.75" customHeight="1" x14ac:dyDescent="0.2">
      <c r="A393" s="2">
        <v>2063</v>
      </c>
      <c r="B393" t="s">
        <v>284</v>
      </c>
      <c r="C393" s="7" t="s">
        <v>522</v>
      </c>
      <c r="D393">
        <v>546</v>
      </c>
      <c r="E393" s="4">
        <v>0.18</v>
      </c>
      <c r="F393" s="4">
        <v>11.9</v>
      </c>
      <c r="G393" s="4">
        <v>0.18</v>
      </c>
      <c r="H393" s="4">
        <v>5.31</v>
      </c>
      <c r="I393" s="4">
        <v>8.42</v>
      </c>
      <c r="J393" s="4">
        <v>63.74</v>
      </c>
      <c r="K393" s="4">
        <v>10.26</v>
      </c>
      <c r="L393" s="4">
        <v>50.18</v>
      </c>
      <c r="M393" s="4">
        <v>49.82</v>
      </c>
      <c r="N393" s="4">
        <v>0.36</v>
      </c>
      <c r="O393" s="4">
        <v>0</v>
      </c>
      <c r="P393" s="4">
        <v>8.91</v>
      </c>
      <c r="Q393" s="4">
        <v>15.69</v>
      </c>
      <c r="R393" s="4">
        <v>1.78</v>
      </c>
      <c r="S393" s="4">
        <v>0</v>
      </c>
      <c r="T393">
        <v>17</v>
      </c>
      <c r="U393">
        <v>11.7</v>
      </c>
      <c r="V393">
        <v>65.63</v>
      </c>
    </row>
    <row r="394" spans="1:22" ht="12.75" customHeight="1" x14ac:dyDescent="0.2">
      <c r="A394" s="2">
        <v>2065</v>
      </c>
      <c r="B394" t="s">
        <v>284</v>
      </c>
      <c r="C394" s="7" t="s">
        <v>130</v>
      </c>
      <c r="D394">
        <v>369</v>
      </c>
      <c r="E394" s="4">
        <v>1.08</v>
      </c>
      <c r="F394" s="4">
        <v>3.79</v>
      </c>
      <c r="G394" s="4">
        <v>1.9</v>
      </c>
      <c r="H394" s="4">
        <v>2.71</v>
      </c>
      <c r="I394" s="4">
        <v>26.83</v>
      </c>
      <c r="J394" s="4">
        <v>53.12</v>
      </c>
      <c r="K394" s="4">
        <v>10.57</v>
      </c>
      <c r="L394" s="4">
        <v>47.7</v>
      </c>
      <c r="M394" s="4">
        <v>52.3</v>
      </c>
      <c r="N394" s="4">
        <v>0</v>
      </c>
      <c r="O394" s="4">
        <v>16.8</v>
      </c>
      <c r="P394" s="4">
        <v>24.12</v>
      </c>
      <c r="Q394" s="4">
        <v>78.05</v>
      </c>
      <c r="R394" s="4">
        <v>0.54</v>
      </c>
      <c r="S394" s="4">
        <v>0.81</v>
      </c>
      <c r="T394">
        <v>17</v>
      </c>
      <c r="U394">
        <v>13.1</v>
      </c>
      <c r="V394">
        <v>50</v>
      </c>
    </row>
    <row r="395" spans="1:22" ht="12.75" customHeight="1" x14ac:dyDescent="0.2">
      <c r="A395" s="2">
        <v>2066</v>
      </c>
      <c r="B395" t="s">
        <v>284</v>
      </c>
      <c r="C395" s="7" t="s">
        <v>182</v>
      </c>
      <c r="D395">
        <v>590</v>
      </c>
      <c r="E395" s="4">
        <v>1.02</v>
      </c>
      <c r="F395" s="4">
        <v>4.92</v>
      </c>
      <c r="G395" s="4">
        <v>0.17</v>
      </c>
      <c r="H395" s="4">
        <v>0.85</v>
      </c>
      <c r="I395" s="4">
        <v>7.12</v>
      </c>
      <c r="J395" s="4">
        <v>80.17</v>
      </c>
      <c r="K395" s="4">
        <v>5.76</v>
      </c>
      <c r="L395" s="4">
        <v>50.34</v>
      </c>
      <c r="M395" s="4">
        <v>49.66</v>
      </c>
      <c r="N395" s="4">
        <v>0</v>
      </c>
      <c r="O395" s="4">
        <v>2.56</v>
      </c>
      <c r="P395" s="4">
        <v>11.93</v>
      </c>
      <c r="Q395" s="4">
        <v>21.98</v>
      </c>
      <c r="R395" s="4">
        <v>4.43</v>
      </c>
      <c r="S395" s="4">
        <v>0.34</v>
      </c>
      <c r="T395">
        <v>18</v>
      </c>
      <c r="U395">
        <v>9.9</v>
      </c>
      <c r="V395">
        <v>63.64</v>
      </c>
    </row>
    <row r="396" spans="1:22" ht="12.75" customHeight="1" x14ac:dyDescent="0.2">
      <c r="A396" s="2">
        <v>2067</v>
      </c>
      <c r="B396" t="s">
        <v>284</v>
      </c>
      <c r="C396" s="7" t="s">
        <v>130</v>
      </c>
      <c r="D396">
        <v>421</v>
      </c>
      <c r="E396" s="4">
        <v>0.71</v>
      </c>
      <c r="F396" s="4">
        <v>3.33</v>
      </c>
      <c r="G396" s="4">
        <v>0.24</v>
      </c>
      <c r="H396" s="4">
        <v>1.43</v>
      </c>
      <c r="I396" s="4">
        <v>24.23</v>
      </c>
      <c r="J396" s="4">
        <v>60.81</v>
      </c>
      <c r="K396" s="4">
        <v>9.26</v>
      </c>
      <c r="L396" s="4">
        <v>52.26</v>
      </c>
      <c r="M396" s="4">
        <v>47.74</v>
      </c>
      <c r="N396" s="4">
        <v>0.47</v>
      </c>
      <c r="O396" s="4">
        <v>13.27</v>
      </c>
      <c r="P396" s="4">
        <v>11.85</v>
      </c>
      <c r="Q396" s="4">
        <v>60.66</v>
      </c>
      <c r="R396" s="4">
        <v>3.55</v>
      </c>
      <c r="S396" s="4">
        <v>0.24</v>
      </c>
      <c r="T396">
        <v>15</v>
      </c>
      <c r="U396">
        <v>13.6</v>
      </c>
      <c r="V396">
        <v>71.430000000000007</v>
      </c>
    </row>
    <row r="397" spans="1:22" ht="12.75" customHeight="1" x14ac:dyDescent="0.2">
      <c r="A397" s="2">
        <v>2069</v>
      </c>
      <c r="B397" t="s">
        <v>284</v>
      </c>
      <c r="C397" s="7" t="s">
        <v>173</v>
      </c>
      <c r="D397">
        <v>286</v>
      </c>
      <c r="E397" s="4">
        <v>0.35</v>
      </c>
      <c r="F397" s="4">
        <v>3.15</v>
      </c>
      <c r="G397" s="4">
        <v>0</v>
      </c>
      <c r="H397" s="4">
        <v>64.34</v>
      </c>
      <c r="I397" s="4">
        <v>7.69</v>
      </c>
      <c r="J397" s="4">
        <v>18.88</v>
      </c>
      <c r="K397" s="4">
        <v>5.59</v>
      </c>
      <c r="L397" s="4">
        <v>53.15</v>
      </c>
      <c r="M397" s="4">
        <v>46.85</v>
      </c>
      <c r="N397" s="4">
        <v>0</v>
      </c>
      <c r="O397" s="4">
        <v>1.03</v>
      </c>
      <c r="P397" s="4">
        <v>19.93</v>
      </c>
      <c r="Q397" s="4">
        <v>73.2</v>
      </c>
      <c r="R397" s="4">
        <v>1.72</v>
      </c>
      <c r="S397" s="4">
        <v>1.72</v>
      </c>
      <c r="T397">
        <v>11</v>
      </c>
      <c r="U397">
        <v>8.9</v>
      </c>
      <c r="V397">
        <v>56</v>
      </c>
    </row>
    <row r="398" spans="1:22" ht="12.75" customHeight="1" x14ac:dyDescent="0.2">
      <c r="A398" s="2">
        <v>2070</v>
      </c>
      <c r="B398" t="s">
        <v>284</v>
      </c>
      <c r="C398" s="7" t="s">
        <v>522</v>
      </c>
      <c r="D398">
        <v>461</v>
      </c>
      <c r="E398" s="4">
        <v>0.43</v>
      </c>
      <c r="F398" s="4">
        <v>34.49</v>
      </c>
      <c r="G398" s="4">
        <v>0.22</v>
      </c>
      <c r="H398" s="4">
        <v>9.5399999999999991</v>
      </c>
      <c r="I398" s="4">
        <v>35.36</v>
      </c>
      <c r="J398" s="4">
        <v>13.45</v>
      </c>
      <c r="K398" s="4">
        <v>6.51</v>
      </c>
      <c r="L398" s="4">
        <v>52.71</v>
      </c>
      <c r="M398" s="4">
        <v>47.29</v>
      </c>
      <c r="N398" s="4">
        <v>0.22</v>
      </c>
      <c r="O398" s="4">
        <v>30.65</v>
      </c>
      <c r="P398" s="4">
        <v>12.83</v>
      </c>
      <c r="Q398" s="4">
        <v>63.91</v>
      </c>
      <c r="R398" s="4">
        <v>0</v>
      </c>
      <c r="S398" s="4">
        <v>0.22</v>
      </c>
      <c r="T398">
        <v>15</v>
      </c>
      <c r="U398">
        <v>11.1</v>
      </c>
      <c r="V398">
        <v>76.67</v>
      </c>
    </row>
    <row r="399" spans="1:22" ht="12.75" customHeight="1" x14ac:dyDescent="0.2">
      <c r="A399" s="2">
        <v>2072</v>
      </c>
      <c r="B399" t="s">
        <v>284</v>
      </c>
      <c r="C399" s="7" t="s">
        <v>620</v>
      </c>
      <c r="D399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U399">
        <v>0</v>
      </c>
    </row>
    <row r="400" spans="1:22" ht="12.75" customHeight="1" x14ac:dyDescent="0.2">
      <c r="A400" s="2">
        <v>2073</v>
      </c>
      <c r="B400" t="s">
        <v>284</v>
      </c>
      <c r="C400" s="7" t="s">
        <v>620</v>
      </c>
      <c r="D400">
        <v>479</v>
      </c>
      <c r="E400" s="4">
        <v>1.04</v>
      </c>
      <c r="F400" s="4">
        <v>1.67</v>
      </c>
      <c r="G400" s="4">
        <v>0</v>
      </c>
      <c r="H400" s="4">
        <v>0.21</v>
      </c>
      <c r="I400" s="4">
        <v>7.72</v>
      </c>
      <c r="J400" s="4">
        <v>83.72</v>
      </c>
      <c r="K400" s="4">
        <v>5.64</v>
      </c>
      <c r="L400" s="4">
        <v>54.49</v>
      </c>
      <c r="M400" s="4">
        <v>45.51</v>
      </c>
      <c r="N400" s="4">
        <v>0</v>
      </c>
      <c r="O400" s="4">
        <v>1.88</v>
      </c>
      <c r="P400" s="4">
        <v>12.55</v>
      </c>
      <c r="Q400" s="4">
        <v>31.38</v>
      </c>
      <c r="R400" s="4">
        <v>0.63</v>
      </c>
      <c r="S400" s="4">
        <v>0</v>
      </c>
      <c r="T400">
        <v>22</v>
      </c>
      <c r="U400">
        <v>15.8</v>
      </c>
      <c r="V400">
        <v>72.73</v>
      </c>
    </row>
    <row r="401" spans="1:22" ht="12.75" customHeight="1" x14ac:dyDescent="0.2">
      <c r="A401" s="2">
        <v>2074</v>
      </c>
      <c r="B401" t="s">
        <v>284</v>
      </c>
      <c r="C401" s="7" t="s">
        <v>522</v>
      </c>
      <c r="D401">
        <v>442</v>
      </c>
      <c r="E401" s="4">
        <v>0.45</v>
      </c>
      <c r="F401" s="4">
        <v>2.4900000000000002</v>
      </c>
      <c r="G401" s="4">
        <v>0.23</v>
      </c>
      <c r="H401" s="4">
        <v>0.45</v>
      </c>
      <c r="I401" s="4">
        <v>20.59</v>
      </c>
      <c r="J401" s="4">
        <v>69.91</v>
      </c>
      <c r="K401" s="4">
        <v>5.88</v>
      </c>
      <c r="L401" s="4">
        <v>52.94</v>
      </c>
      <c r="M401" s="4">
        <v>47.06</v>
      </c>
      <c r="N401" s="4">
        <v>0</v>
      </c>
      <c r="O401" s="4">
        <v>1.74</v>
      </c>
      <c r="P401" s="4">
        <v>11.74</v>
      </c>
      <c r="Q401" s="4">
        <v>44.78</v>
      </c>
      <c r="R401" s="4">
        <v>1.3</v>
      </c>
      <c r="S401" s="4">
        <v>0</v>
      </c>
      <c r="T401">
        <v>16</v>
      </c>
      <c r="U401">
        <v>11.7</v>
      </c>
      <c r="V401">
        <v>81.48</v>
      </c>
    </row>
    <row r="402" spans="1:22" ht="12.75" customHeight="1" x14ac:dyDescent="0.2">
      <c r="A402" s="2">
        <v>2075</v>
      </c>
      <c r="B402" t="s">
        <v>284</v>
      </c>
      <c r="C402" s="7" t="s">
        <v>182</v>
      </c>
      <c r="D402">
        <v>619</v>
      </c>
      <c r="E402" s="4">
        <v>1.94</v>
      </c>
      <c r="F402" s="4">
        <v>2.91</v>
      </c>
      <c r="G402" s="4">
        <v>0.16</v>
      </c>
      <c r="H402" s="4">
        <v>1.29</v>
      </c>
      <c r="I402" s="4">
        <v>9.5299999999999994</v>
      </c>
      <c r="J402" s="4">
        <v>77.22</v>
      </c>
      <c r="K402" s="4">
        <v>6.95</v>
      </c>
      <c r="L402" s="4">
        <v>52.18</v>
      </c>
      <c r="M402" s="4">
        <v>47.82</v>
      </c>
      <c r="N402" s="4">
        <v>0</v>
      </c>
      <c r="O402" s="4">
        <v>1.44</v>
      </c>
      <c r="P402" s="4">
        <v>13.14</v>
      </c>
      <c r="Q402" s="4">
        <v>31.41</v>
      </c>
      <c r="R402" s="4">
        <v>4.49</v>
      </c>
      <c r="S402" s="4">
        <v>0.64</v>
      </c>
      <c r="T402">
        <v>18</v>
      </c>
      <c r="U402">
        <v>14.1</v>
      </c>
      <c r="V402">
        <v>65.709999999999994</v>
      </c>
    </row>
    <row r="403" spans="1:22" ht="12.75" customHeight="1" x14ac:dyDescent="0.2">
      <c r="A403" s="2">
        <v>2077</v>
      </c>
      <c r="B403" t="s">
        <v>284</v>
      </c>
      <c r="C403" s="7" t="s">
        <v>522</v>
      </c>
      <c r="D403">
        <v>47</v>
      </c>
      <c r="E403" s="4">
        <v>4.26</v>
      </c>
      <c r="F403" s="4">
        <v>0</v>
      </c>
      <c r="G403" s="4">
        <v>4.26</v>
      </c>
      <c r="H403" s="4">
        <v>0</v>
      </c>
      <c r="I403" s="4">
        <v>0</v>
      </c>
      <c r="J403" s="4">
        <v>91.49</v>
      </c>
      <c r="K403" s="4">
        <v>0</v>
      </c>
      <c r="L403" s="4">
        <v>34.04</v>
      </c>
      <c r="M403" s="4">
        <v>65.959999999999994</v>
      </c>
      <c r="N403" s="4">
        <v>0</v>
      </c>
      <c r="O403" s="4">
        <v>0</v>
      </c>
      <c r="P403" s="4">
        <v>6.38</v>
      </c>
      <c r="Q403" s="4">
        <v>0</v>
      </c>
      <c r="R403" s="4">
        <v>0</v>
      </c>
      <c r="S403" s="4">
        <v>0</v>
      </c>
      <c r="T403">
        <v>24</v>
      </c>
      <c r="U403">
        <v>23.5</v>
      </c>
      <c r="V403">
        <v>50</v>
      </c>
    </row>
    <row r="404" spans="1:22" ht="12.75" customHeight="1" x14ac:dyDescent="0.2">
      <c r="A404" s="2">
        <v>2078</v>
      </c>
      <c r="B404" t="s">
        <v>284</v>
      </c>
      <c r="C404" s="7" t="s">
        <v>130</v>
      </c>
      <c r="D404">
        <v>472</v>
      </c>
      <c r="E404" s="4">
        <v>0.85</v>
      </c>
      <c r="F404" s="4">
        <v>1.27</v>
      </c>
      <c r="G404" s="4">
        <v>0</v>
      </c>
      <c r="H404" s="4">
        <v>0.85</v>
      </c>
      <c r="I404" s="4">
        <v>41.31</v>
      </c>
      <c r="J404" s="4">
        <v>51.69</v>
      </c>
      <c r="K404" s="4">
        <v>4.03</v>
      </c>
      <c r="L404" s="4">
        <v>46.19</v>
      </c>
      <c r="M404" s="4">
        <v>53.81</v>
      </c>
      <c r="N404" s="4">
        <v>0</v>
      </c>
      <c r="O404" s="4">
        <v>23.49</v>
      </c>
      <c r="P404" s="4">
        <v>12.28</v>
      </c>
      <c r="Q404" s="4">
        <v>70.47</v>
      </c>
      <c r="R404" s="4">
        <v>0.86</v>
      </c>
      <c r="S404" s="4">
        <v>0</v>
      </c>
      <c r="T404">
        <v>14</v>
      </c>
      <c r="U404">
        <v>12.6</v>
      </c>
      <c r="V404">
        <v>73.53</v>
      </c>
    </row>
    <row r="405" spans="1:22" ht="12.75" customHeight="1" x14ac:dyDescent="0.2">
      <c r="A405" s="2">
        <v>2080</v>
      </c>
      <c r="B405" t="s">
        <v>284</v>
      </c>
      <c r="C405" s="7" t="s">
        <v>522</v>
      </c>
      <c r="D405">
        <v>377</v>
      </c>
      <c r="E405" s="4">
        <v>1.33</v>
      </c>
      <c r="F405" s="4">
        <v>7.16</v>
      </c>
      <c r="G405" s="4">
        <v>0</v>
      </c>
      <c r="H405" s="4">
        <v>22.55</v>
      </c>
      <c r="I405" s="4">
        <v>15.12</v>
      </c>
      <c r="J405" s="4">
        <v>46.15</v>
      </c>
      <c r="K405" s="4">
        <v>7.69</v>
      </c>
      <c r="L405" s="4">
        <v>51.72</v>
      </c>
      <c r="M405" s="4">
        <v>48.28</v>
      </c>
      <c r="N405" s="4">
        <v>0</v>
      </c>
      <c r="O405" s="4">
        <v>10.11</v>
      </c>
      <c r="P405" s="4">
        <v>15.16</v>
      </c>
      <c r="Q405" s="4">
        <v>39.89</v>
      </c>
      <c r="R405" s="4">
        <v>0</v>
      </c>
      <c r="S405" s="4">
        <v>0.53</v>
      </c>
      <c r="T405">
        <v>16</v>
      </c>
      <c r="U405">
        <v>10.1</v>
      </c>
      <c r="V405">
        <v>79.17</v>
      </c>
    </row>
    <row r="406" spans="1:22" ht="12.75" customHeight="1" x14ac:dyDescent="0.2">
      <c r="A406" s="2">
        <v>2081</v>
      </c>
      <c r="B406" t="s">
        <v>284</v>
      </c>
      <c r="C406" s="7" t="s">
        <v>522</v>
      </c>
      <c r="D406">
        <v>450</v>
      </c>
      <c r="E406" s="4">
        <v>0.67</v>
      </c>
      <c r="F406" s="4">
        <v>12.89</v>
      </c>
      <c r="G406" s="4">
        <v>0</v>
      </c>
      <c r="H406" s="4">
        <v>1.33</v>
      </c>
      <c r="I406" s="4">
        <v>13.33</v>
      </c>
      <c r="J406" s="4">
        <v>58.89</v>
      </c>
      <c r="K406" s="4">
        <v>12.89</v>
      </c>
      <c r="L406" s="4">
        <v>50.67</v>
      </c>
      <c r="M406" s="4">
        <v>49.33</v>
      </c>
      <c r="N406" s="4">
        <v>0</v>
      </c>
      <c r="O406" s="4">
        <v>1.78</v>
      </c>
      <c r="P406" s="4">
        <v>4.9000000000000004</v>
      </c>
      <c r="Q406" s="4">
        <v>6.68</v>
      </c>
      <c r="R406" s="4">
        <v>0.67</v>
      </c>
      <c r="S406" s="4">
        <v>0</v>
      </c>
      <c r="T406">
        <v>18</v>
      </c>
      <c r="U406">
        <v>10</v>
      </c>
      <c r="V406">
        <v>64</v>
      </c>
    </row>
    <row r="407" spans="1:22" ht="12.75" customHeight="1" x14ac:dyDescent="0.2">
      <c r="A407" s="2">
        <v>2083</v>
      </c>
      <c r="B407" t="s">
        <v>284</v>
      </c>
      <c r="C407" s="7" t="s">
        <v>522</v>
      </c>
      <c r="D407">
        <v>422</v>
      </c>
      <c r="E407" s="4">
        <v>0</v>
      </c>
      <c r="F407" s="4">
        <v>5.69</v>
      </c>
      <c r="G407" s="4">
        <v>0</v>
      </c>
      <c r="H407" s="4">
        <v>7.35</v>
      </c>
      <c r="I407" s="4">
        <v>5.45</v>
      </c>
      <c r="J407" s="4">
        <v>81.040000000000006</v>
      </c>
      <c r="K407" s="4">
        <v>0.47</v>
      </c>
      <c r="L407" s="4">
        <v>51.18</v>
      </c>
      <c r="M407" s="4">
        <v>48.82</v>
      </c>
      <c r="N407" s="4">
        <v>0</v>
      </c>
      <c r="O407" s="4">
        <v>0.24</v>
      </c>
      <c r="P407" s="4">
        <v>6.82</v>
      </c>
      <c r="Q407" s="4">
        <v>20.239999999999998</v>
      </c>
      <c r="R407" s="4">
        <v>0.71</v>
      </c>
      <c r="S407" s="4">
        <v>0</v>
      </c>
      <c r="T407">
        <v>19</v>
      </c>
      <c r="U407">
        <v>12</v>
      </c>
      <c r="V407">
        <v>77.27</v>
      </c>
    </row>
    <row r="408" spans="1:22" ht="12.75" customHeight="1" x14ac:dyDescent="0.2">
      <c r="A408" s="2">
        <v>2084</v>
      </c>
      <c r="B408" t="s">
        <v>284</v>
      </c>
      <c r="C408" s="7" t="s">
        <v>269</v>
      </c>
      <c r="D408">
        <v>1685</v>
      </c>
      <c r="E408" s="4">
        <v>1.78</v>
      </c>
      <c r="F408" s="4">
        <v>10.8</v>
      </c>
      <c r="G408" s="4">
        <v>1.25</v>
      </c>
      <c r="H408" s="4">
        <v>16.559999999999999</v>
      </c>
      <c r="I408" s="4">
        <v>9.14</v>
      </c>
      <c r="J408" s="4">
        <v>59.7</v>
      </c>
      <c r="K408" s="4">
        <v>0.77</v>
      </c>
      <c r="L408" s="4">
        <v>48.96</v>
      </c>
      <c r="M408" s="4">
        <v>51.04</v>
      </c>
      <c r="N408" s="4">
        <v>0</v>
      </c>
      <c r="O408" s="4">
        <v>1.19</v>
      </c>
      <c r="P408" s="4">
        <v>6.39</v>
      </c>
      <c r="Q408" s="4">
        <v>35.049999999999997</v>
      </c>
      <c r="R408" s="4">
        <v>1.82</v>
      </c>
      <c r="S408" s="4">
        <v>0.19</v>
      </c>
      <c r="T408">
        <v>21</v>
      </c>
      <c r="U408">
        <v>15.1</v>
      </c>
      <c r="V408">
        <v>56.79</v>
      </c>
    </row>
    <row r="409" spans="1:22" ht="12.75" customHeight="1" x14ac:dyDescent="0.2">
      <c r="A409" s="2">
        <v>2086</v>
      </c>
      <c r="B409" t="s">
        <v>284</v>
      </c>
      <c r="C409" s="7" t="s">
        <v>389</v>
      </c>
      <c r="D409">
        <v>431</v>
      </c>
      <c r="E409" s="4">
        <v>1.62</v>
      </c>
      <c r="F409" s="4">
        <v>3.25</v>
      </c>
      <c r="G409" s="4">
        <v>0.7</v>
      </c>
      <c r="H409" s="4">
        <v>5.34</v>
      </c>
      <c r="I409" s="4">
        <v>12.06</v>
      </c>
      <c r="J409" s="4">
        <v>64.27</v>
      </c>
      <c r="K409" s="4">
        <v>12.76</v>
      </c>
      <c r="L409" s="4">
        <v>51.28</v>
      </c>
      <c r="M409" s="4">
        <v>48.72</v>
      </c>
      <c r="N409" s="4">
        <v>0</v>
      </c>
      <c r="O409" s="4">
        <v>7.83</v>
      </c>
      <c r="P409" s="4">
        <v>4.47</v>
      </c>
      <c r="Q409" s="4">
        <v>64.88</v>
      </c>
      <c r="R409" s="4">
        <v>2.46</v>
      </c>
      <c r="S409" s="4">
        <v>0.45</v>
      </c>
      <c r="T409">
        <v>17</v>
      </c>
      <c r="U409">
        <v>15.4</v>
      </c>
      <c r="V409">
        <v>76</v>
      </c>
    </row>
    <row r="410" spans="1:22" ht="12.75" customHeight="1" x14ac:dyDescent="0.2">
      <c r="A410" s="2">
        <v>2087</v>
      </c>
      <c r="B410" t="s">
        <v>284</v>
      </c>
      <c r="C410" s="7" t="s">
        <v>428</v>
      </c>
      <c r="D410">
        <v>43</v>
      </c>
      <c r="E410" s="4">
        <v>0</v>
      </c>
      <c r="F410" s="4">
        <v>0</v>
      </c>
      <c r="G410" s="4">
        <v>0</v>
      </c>
      <c r="H410" s="4">
        <v>2.33</v>
      </c>
      <c r="I410" s="4">
        <v>0</v>
      </c>
      <c r="J410" s="4">
        <v>97.67</v>
      </c>
      <c r="K410" s="4">
        <v>0</v>
      </c>
      <c r="L410" s="4">
        <v>44.19</v>
      </c>
      <c r="M410" s="4">
        <v>55.81</v>
      </c>
      <c r="N410" s="4">
        <v>0</v>
      </c>
      <c r="O410" s="4">
        <v>0</v>
      </c>
      <c r="P410" s="4">
        <v>18.75</v>
      </c>
      <c r="Q410" s="4">
        <v>31.25</v>
      </c>
      <c r="R410" s="4">
        <v>0</v>
      </c>
      <c r="S410" s="4">
        <v>0</v>
      </c>
      <c r="T410">
        <v>3</v>
      </c>
      <c r="U410">
        <v>12.2</v>
      </c>
      <c r="V410">
        <v>46.67</v>
      </c>
    </row>
    <row r="411" spans="1:22" ht="12.75" customHeight="1" x14ac:dyDescent="0.2">
      <c r="A411" s="2">
        <v>2088</v>
      </c>
      <c r="B411" t="s">
        <v>284</v>
      </c>
      <c r="C411" s="7" t="s">
        <v>269</v>
      </c>
      <c r="D411">
        <v>33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100</v>
      </c>
      <c r="K411" s="4">
        <v>0</v>
      </c>
      <c r="L411" s="4">
        <v>69.7</v>
      </c>
      <c r="M411" s="4">
        <v>30.3</v>
      </c>
      <c r="N411" s="4">
        <v>0</v>
      </c>
      <c r="O411" s="4">
        <v>0</v>
      </c>
      <c r="P411" s="4">
        <v>17.14</v>
      </c>
      <c r="Q411" s="4">
        <v>20</v>
      </c>
      <c r="R411" s="4">
        <v>0</v>
      </c>
      <c r="S411" s="4">
        <v>0</v>
      </c>
      <c r="T411">
        <v>3</v>
      </c>
      <c r="U411">
        <v>12.8</v>
      </c>
      <c r="V411">
        <v>63.64</v>
      </c>
    </row>
    <row r="412" spans="1:22" ht="12.75" customHeight="1" x14ac:dyDescent="0.2">
      <c r="A412" s="2">
        <v>2089</v>
      </c>
      <c r="B412" t="s">
        <v>284</v>
      </c>
      <c r="C412" s="7" t="s">
        <v>130</v>
      </c>
      <c r="D412">
        <v>362</v>
      </c>
      <c r="E412" s="4">
        <v>0</v>
      </c>
      <c r="F412" s="4">
        <v>33.43</v>
      </c>
      <c r="G412" s="4">
        <v>3.04</v>
      </c>
      <c r="H412" s="4">
        <v>45.03</v>
      </c>
      <c r="I412" s="4">
        <v>11.33</v>
      </c>
      <c r="J412" s="4">
        <v>2.4900000000000002</v>
      </c>
      <c r="K412" s="4">
        <v>4.7</v>
      </c>
      <c r="L412" s="4">
        <v>51.38</v>
      </c>
      <c r="M412" s="4">
        <v>48.62</v>
      </c>
      <c r="N412" s="4">
        <v>0.81</v>
      </c>
      <c r="O412" s="4">
        <v>24.32</v>
      </c>
      <c r="P412" s="4">
        <v>10</v>
      </c>
      <c r="Q412" s="4">
        <v>89.73</v>
      </c>
      <c r="R412" s="4">
        <v>0</v>
      </c>
      <c r="S412" s="4">
        <v>0</v>
      </c>
      <c r="T412">
        <v>14</v>
      </c>
      <c r="U412">
        <v>8.8000000000000007</v>
      </c>
      <c r="V412">
        <v>42.31</v>
      </c>
    </row>
    <row r="413" spans="1:22" ht="12.75" customHeight="1" x14ac:dyDescent="0.2">
      <c r="A413" s="2">
        <v>2090</v>
      </c>
      <c r="B413" t="s">
        <v>284</v>
      </c>
      <c r="C413" s="7" t="s">
        <v>522</v>
      </c>
      <c r="D413">
        <v>452</v>
      </c>
      <c r="E413" s="4">
        <v>1.33</v>
      </c>
      <c r="F413" s="4">
        <v>8.41</v>
      </c>
      <c r="G413" s="4">
        <v>0.44</v>
      </c>
      <c r="H413" s="4">
        <v>3.32</v>
      </c>
      <c r="I413" s="4">
        <v>11.73</v>
      </c>
      <c r="J413" s="4">
        <v>70.58</v>
      </c>
      <c r="K413" s="4">
        <v>4.2</v>
      </c>
      <c r="L413" s="4">
        <v>48.23</v>
      </c>
      <c r="M413" s="4">
        <v>51.77</v>
      </c>
      <c r="N413" s="4">
        <v>0</v>
      </c>
      <c r="O413" s="4">
        <v>4.33</v>
      </c>
      <c r="P413" s="4">
        <v>12.12</v>
      </c>
      <c r="Q413" s="4">
        <v>16.02</v>
      </c>
      <c r="R413" s="4">
        <v>4.55</v>
      </c>
      <c r="S413" s="4">
        <v>0</v>
      </c>
      <c r="T413">
        <v>15</v>
      </c>
      <c r="U413">
        <v>11.1</v>
      </c>
      <c r="V413">
        <v>61.29</v>
      </c>
    </row>
    <row r="414" spans="1:22" ht="12.75" customHeight="1" x14ac:dyDescent="0.2">
      <c r="A414" s="2">
        <v>2092</v>
      </c>
      <c r="B414" t="s">
        <v>284</v>
      </c>
      <c r="C414" s="7" t="s">
        <v>522</v>
      </c>
      <c r="D414">
        <v>466</v>
      </c>
      <c r="E414" s="4">
        <v>0.43</v>
      </c>
      <c r="F414" s="4">
        <v>6.22</v>
      </c>
      <c r="G414" s="4">
        <v>0</v>
      </c>
      <c r="H414" s="4">
        <v>3</v>
      </c>
      <c r="I414" s="4">
        <v>5.15</v>
      </c>
      <c r="J414" s="4">
        <v>75.540000000000006</v>
      </c>
      <c r="K414" s="4">
        <v>9.66</v>
      </c>
      <c r="L414" s="4">
        <v>50.86</v>
      </c>
      <c r="M414" s="4">
        <v>49.14</v>
      </c>
      <c r="N414" s="4">
        <v>0</v>
      </c>
      <c r="O414" s="4">
        <v>0</v>
      </c>
      <c r="P414" s="4">
        <v>6.65</v>
      </c>
      <c r="Q414" s="4">
        <v>14.38</v>
      </c>
      <c r="R414" s="4">
        <v>2.58</v>
      </c>
      <c r="S414" s="4">
        <v>0.43</v>
      </c>
      <c r="T414">
        <v>20</v>
      </c>
      <c r="U414">
        <v>14.1</v>
      </c>
      <c r="V414">
        <v>34.78</v>
      </c>
    </row>
    <row r="415" spans="1:22" ht="12.75" customHeight="1" x14ac:dyDescent="0.2">
      <c r="A415" s="2">
        <v>2094</v>
      </c>
      <c r="B415" t="s">
        <v>284</v>
      </c>
      <c r="C415" s="7" t="s">
        <v>130</v>
      </c>
      <c r="D415">
        <v>486</v>
      </c>
      <c r="E415" s="4">
        <v>2.67</v>
      </c>
      <c r="F415" s="4">
        <v>12.55</v>
      </c>
      <c r="G415" s="4">
        <v>2.2599999999999998</v>
      </c>
      <c r="H415" s="4">
        <v>20.58</v>
      </c>
      <c r="I415" s="4">
        <v>32.92</v>
      </c>
      <c r="J415" s="4">
        <v>28.19</v>
      </c>
      <c r="K415" s="4">
        <v>0.82</v>
      </c>
      <c r="L415" s="4">
        <v>54.12</v>
      </c>
      <c r="M415" s="4">
        <v>45.88</v>
      </c>
      <c r="N415" s="4">
        <v>0</v>
      </c>
      <c r="O415" s="4">
        <v>23.43</v>
      </c>
      <c r="P415" s="4">
        <v>10.88</v>
      </c>
      <c r="Q415" s="4">
        <v>86.61</v>
      </c>
      <c r="R415" s="4">
        <v>0.21</v>
      </c>
      <c r="S415" s="4">
        <v>0.42</v>
      </c>
      <c r="T415">
        <v>15</v>
      </c>
      <c r="U415">
        <v>14.2</v>
      </c>
      <c r="V415">
        <v>62.5</v>
      </c>
    </row>
    <row r="416" spans="1:22" ht="12.75" customHeight="1" x14ac:dyDescent="0.2">
      <c r="A416" s="2">
        <v>2096</v>
      </c>
      <c r="B416" t="s">
        <v>284</v>
      </c>
      <c r="C416" s="7" t="s">
        <v>620</v>
      </c>
      <c r="D416">
        <v>465</v>
      </c>
      <c r="E416" s="4">
        <v>3.23</v>
      </c>
      <c r="F416" s="4">
        <v>1.08</v>
      </c>
      <c r="G416" s="4">
        <v>1.08</v>
      </c>
      <c r="H416" s="4">
        <v>2.8</v>
      </c>
      <c r="I416" s="4">
        <v>11.4</v>
      </c>
      <c r="J416" s="4">
        <v>66.67</v>
      </c>
      <c r="K416" s="4">
        <v>13.76</v>
      </c>
      <c r="L416" s="4">
        <v>55.27</v>
      </c>
      <c r="M416" s="4">
        <v>44.73</v>
      </c>
      <c r="N416" s="4">
        <v>0</v>
      </c>
      <c r="O416" s="4">
        <v>8.86</v>
      </c>
      <c r="P416" s="4">
        <v>0.65</v>
      </c>
      <c r="Q416" s="4">
        <v>88.55</v>
      </c>
      <c r="R416" s="4">
        <v>1.08</v>
      </c>
      <c r="S416" s="4">
        <v>0</v>
      </c>
      <c r="T416">
        <v>15</v>
      </c>
      <c r="U416">
        <v>9</v>
      </c>
      <c r="V416">
        <v>71.88</v>
      </c>
    </row>
    <row r="417" spans="1:22" ht="12.75" customHeight="1" x14ac:dyDescent="0.2">
      <c r="A417" s="2">
        <v>2097</v>
      </c>
      <c r="B417" t="s">
        <v>284</v>
      </c>
      <c r="C417" s="7" t="s">
        <v>620</v>
      </c>
      <c r="D417">
        <v>51</v>
      </c>
      <c r="E417" s="4">
        <v>5.88</v>
      </c>
      <c r="F417" s="4">
        <v>3.92</v>
      </c>
      <c r="G417" s="4">
        <v>0</v>
      </c>
      <c r="H417" s="4">
        <v>5.88</v>
      </c>
      <c r="I417" s="4">
        <v>1.96</v>
      </c>
      <c r="J417" s="4">
        <v>82.35</v>
      </c>
      <c r="K417" s="4">
        <v>0</v>
      </c>
      <c r="L417" s="4">
        <v>52.94</v>
      </c>
      <c r="M417" s="4">
        <v>47.06</v>
      </c>
      <c r="N417" s="4">
        <v>0</v>
      </c>
      <c r="O417" s="4">
        <v>3.85</v>
      </c>
      <c r="P417" s="4">
        <v>13.46</v>
      </c>
      <c r="Q417" s="4">
        <v>0</v>
      </c>
      <c r="R417" s="4">
        <v>0</v>
      </c>
      <c r="S417" s="4">
        <v>0</v>
      </c>
      <c r="T417">
        <v>13</v>
      </c>
      <c r="U417">
        <v>12.4</v>
      </c>
      <c r="V417">
        <v>75</v>
      </c>
    </row>
    <row r="418" spans="1:22" ht="12.75" customHeight="1" x14ac:dyDescent="0.2">
      <c r="A418" s="2">
        <v>2098</v>
      </c>
      <c r="B418" t="s">
        <v>284</v>
      </c>
      <c r="C418" s="7" t="s">
        <v>393</v>
      </c>
      <c r="D418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U418">
        <v>0</v>
      </c>
    </row>
    <row r="419" spans="1:22" ht="12.75" customHeight="1" x14ac:dyDescent="0.2">
      <c r="A419" s="2">
        <v>2100</v>
      </c>
      <c r="B419" t="s">
        <v>284</v>
      </c>
      <c r="C419" s="7" t="s">
        <v>522</v>
      </c>
      <c r="D419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U419">
        <v>0</v>
      </c>
    </row>
    <row r="420" spans="1:22" ht="12.75" customHeight="1" x14ac:dyDescent="0.2">
      <c r="A420" s="2">
        <v>2102</v>
      </c>
      <c r="B420" t="s">
        <v>284</v>
      </c>
      <c r="C420" s="7" t="s">
        <v>130</v>
      </c>
      <c r="D420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U420">
        <v>0</v>
      </c>
    </row>
    <row r="421" spans="1:22" ht="12.75" customHeight="1" x14ac:dyDescent="0.2">
      <c r="A421" s="2">
        <v>2103</v>
      </c>
      <c r="B421" t="s">
        <v>284</v>
      </c>
      <c r="C421" s="7" t="s">
        <v>130</v>
      </c>
      <c r="D421">
        <v>299</v>
      </c>
      <c r="E421" s="4">
        <v>1.34</v>
      </c>
      <c r="F421" s="4">
        <v>4.01</v>
      </c>
      <c r="G421" s="4">
        <v>2.0099999999999998</v>
      </c>
      <c r="H421" s="4">
        <v>21.4</v>
      </c>
      <c r="I421" s="4">
        <v>9.6999999999999993</v>
      </c>
      <c r="J421" s="4">
        <v>60.2</v>
      </c>
      <c r="K421" s="4">
        <v>1.34</v>
      </c>
      <c r="L421" s="4">
        <v>51.51</v>
      </c>
      <c r="M421" s="4">
        <v>48.49</v>
      </c>
      <c r="N421" s="4">
        <v>0</v>
      </c>
      <c r="O421" s="4">
        <v>0.65</v>
      </c>
      <c r="P421" s="4">
        <v>11.11</v>
      </c>
      <c r="Q421" s="4">
        <v>66.010000000000005</v>
      </c>
      <c r="R421" s="4">
        <v>0</v>
      </c>
      <c r="S421" s="4">
        <v>0</v>
      </c>
      <c r="T421">
        <v>14</v>
      </c>
      <c r="U421">
        <v>15</v>
      </c>
      <c r="V421">
        <v>52.38</v>
      </c>
    </row>
    <row r="422" spans="1:22" ht="12.75" customHeight="1" x14ac:dyDescent="0.2">
      <c r="A422" s="2">
        <v>2104</v>
      </c>
      <c r="B422" t="s">
        <v>284</v>
      </c>
      <c r="C422" s="7" t="s">
        <v>716</v>
      </c>
      <c r="D422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U422">
        <v>0</v>
      </c>
    </row>
    <row r="423" spans="1:22" ht="12.75" customHeight="1" x14ac:dyDescent="0.2">
      <c r="A423" s="2">
        <v>2105</v>
      </c>
      <c r="B423" t="s">
        <v>284</v>
      </c>
      <c r="C423" s="7" t="s">
        <v>182</v>
      </c>
      <c r="D423">
        <v>446</v>
      </c>
      <c r="E423" s="4">
        <v>1.79</v>
      </c>
      <c r="F423" s="4">
        <v>1.57</v>
      </c>
      <c r="G423" s="4">
        <v>0</v>
      </c>
      <c r="H423" s="4">
        <v>0.9</v>
      </c>
      <c r="I423" s="4">
        <v>14.35</v>
      </c>
      <c r="J423" s="4">
        <v>79.819999999999993</v>
      </c>
      <c r="K423" s="4">
        <v>1.57</v>
      </c>
      <c r="L423" s="4">
        <v>51.79</v>
      </c>
      <c r="M423" s="4">
        <v>48.21</v>
      </c>
      <c r="N423" s="4">
        <v>0</v>
      </c>
      <c r="O423" s="4">
        <v>4.03</v>
      </c>
      <c r="P423" s="4">
        <v>14.69</v>
      </c>
      <c r="Q423" s="4">
        <v>52.37</v>
      </c>
      <c r="R423" s="4">
        <v>3.08</v>
      </c>
      <c r="S423" s="4">
        <v>0.24</v>
      </c>
      <c r="T423">
        <v>19</v>
      </c>
      <c r="U423">
        <v>14.3</v>
      </c>
      <c r="V423">
        <v>65.22</v>
      </c>
    </row>
    <row r="424" spans="1:22" ht="12.75" customHeight="1" x14ac:dyDescent="0.2">
      <c r="A424" s="2">
        <v>2106</v>
      </c>
      <c r="B424" t="s">
        <v>284</v>
      </c>
      <c r="C424" s="7" t="s">
        <v>269</v>
      </c>
      <c r="D424">
        <v>1195</v>
      </c>
      <c r="E424" s="4">
        <v>2.76</v>
      </c>
      <c r="F424" s="4">
        <v>1.17</v>
      </c>
      <c r="G424" s="4">
        <v>2.34</v>
      </c>
      <c r="H424" s="4">
        <v>2.4300000000000002</v>
      </c>
      <c r="I424" s="4">
        <v>9.5399999999999991</v>
      </c>
      <c r="J424" s="4">
        <v>71.8</v>
      </c>
      <c r="K424" s="4">
        <v>9.9600000000000009</v>
      </c>
      <c r="L424" s="4">
        <v>47.62</v>
      </c>
      <c r="M424" s="4">
        <v>52.38</v>
      </c>
      <c r="N424" s="4">
        <v>0</v>
      </c>
      <c r="O424" s="4">
        <v>2.42</v>
      </c>
      <c r="P424" s="4">
        <v>1.35</v>
      </c>
      <c r="Q424" s="4">
        <v>52.91</v>
      </c>
      <c r="R424" s="4">
        <v>1.88</v>
      </c>
      <c r="S424" s="4">
        <v>0.45</v>
      </c>
      <c r="T424">
        <v>16</v>
      </c>
      <c r="U424">
        <v>11.6</v>
      </c>
      <c r="V424">
        <v>79.45</v>
      </c>
    </row>
    <row r="425" spans="1:22" ht="12.75" customHeight="1" x14ac:dyDescent="0.2">
      <c r="A425" s="2">
        <v>2108</v>
      </c>
      <c r="B425" t="s">
        <v>284</v>
      </c>
      <c r="C425" s="7" t="s">
        <v>389</v>
      </c>
      <c r="D425">
        <v>536</v>
      </c>
      <c r="E425" s="4">
        <v>2.4300000000000002</v>
      </c>
      <c r="F425" s="4">
        <v>2.99</v>
      </c>
      <c r="G425" s="4">
        <v>4.29</v>
      </c>
      <c r="H425" s="4">
        <v>4.0999999999999996</v>
      </c>
      <c r="I425" s="4">
        <v>12.13</v>
      </c>
      <c r="J425" s="4">
        <v>57.09</v>
      </c>
      <c r="K425" s="4">
        <v>16.98</v>
      </c>
      <c r="L425" s="4">
        <v>48.32</v>
      </c>
      <c r="M425" s="4">
        <v>51.68</v>
      </c>
      <c r="N425" s="4">
        <v>0</v>
      </c>
      <c r="O425" s="4">
        <v>10.130000000000001</v>
      </c>
      <c r="P425" s="4">
        <v>3</v>
      </c>
      <c r="Q425" s="4">
        <v>89.87</v>
      </c>
      <c r="R425" s="4">
        <v>2.25</v>
      </c>
      <c r="S425" s="4">
        <v>0.19</v>
      </c>
      <c r="T425">
        <v>14</v>
      </c>
      <c r="U425">
        <v>12.4</v>
      </c>
      <c r="V425">
        <v>61.54</v>
      </c>
    </row>
    <row r="426" spans="1:22" ht="12.75" customHeight="1" x14ac:dyDescent="0.2">
      <c r="A426" s="2">
        <v>2109</v>
      </c>
      <c r="B426" t="s">
        <v>284</v>
      </c>
      <c r="C426" s="7" t="s">
        <v>389</v>
      </c>
      <c r="D426">
        <v>606</v>
      </c>
      <c r="E426" s="4">
        <v>1.82</v>
      </c>
      <c r="F426" s="4">
        <v>1.1599999999999999</v>
      </c>
      <c r="G426" s="4">
        <v>1.49</v>
      </c>
      <c r="H426" s="4">
        <v>3.8</v>
      </c>
      <c r="I426" s="4">
        <v>13.2</v>
      </c>
      <c r="J426" s="4">
        <v>63.37</v>
      </c>
      <c r="K426" s="4">
        <v>15.18</v>
      </c>
      <c r="L426" s="4">
        <v>49.83</v>
      </c>
      <c r="M426" s="4">
        <v>50.17</v>
      </c>
      <c r="N426" s="4">
        <v>0</v>
      </c>
      <c r="O426" s="4">
        <v>3.02</v>
      </c>
      <c r="P426" s="4">
        <v>2.35</v>
      </c>
      <c r="Q426" s="4">
        <v>78.52</v>
      </c>
      <c r="R426" s="4">
        <v>0.5</v>
      </c>
      <c r="S426" s="4">
        <v>0</v>
      </c>
      <c r="T426">
        <v>20</v>
      </c>
      <c r="U426">
        <v>13.4</v>
      </c>
      <c r="V426">
        <v>77.42</v>
      </c>
    </row>
    <row r="427" spans="1:22" ht="12.75" customHeight="1" x14ac:dyDescent="0.2">
      <c r="A427" s="2">
        <v>2110</v>
      </c>
      <c r="B427" t="s">
        <v>284</v>
      </c>
      <c r="C427" s="7" t="s">
        <v>389</v>
      </c>
      <c r="D427">
        <v>478</v>
      </c>
      <c r="E427" s="4">
        <v>2.09</v>
      </c>
      <c r="F427" s="4">
        <v>6.07</v>
      </c>
      <c r="G427" s="4">
        <v>1.46</v>
      </c>
      <c r="H427" s="4">
        <v>5.23</v>
      </c>
      <c r="I427" s="4">
        <v>10.46</v>
      </c>
      <c r="J427" s="4">
        <v>63.81</v>
      </c>
      <c r="K427" s="4">
        <v>10.88</v>
      </c>
      <c r="L427" s="4">
        <v>57.32</v>
      </c>
      <c r="M427" s="4">
        <v>42.68</v>
      </c>
      <c r="N427" s="4">
        <v>0</v>
      </c>
      <c r="O427" s="4">
        <v>12.89</v>
      </c>
      <c r="P427" s="4">
        <v>2.7</v>
      </c>
      <c r="Q427" s="4">
        <v>88.15</v>
      </c>
      <c r="R427" s="4">
        <v>1.66</v>
      </c>
      <c r="S427" s="4">
        <v>0.21</v>
      </c>
      <c r="T427">
        <v>15</v>
      </c>
      <c r="U427">
        <v>11.1</v>
      </c>
      <c r="V427">
        <v>78.13</v>
      </c>
    </row>
    <row r="428" spans="1:22" ht="12.75" customHeight="1" x14ac:dyDescent="0.2">
      <c r="A428" s="2">
        <v>2111</v>
      </c>
      <c r="B428" t="s">
        <v>284</v>
      </c>
      <c r="C428" s="7" t="s">
        <v>389</v>
      </c>
      <c r="D428">
        <v>594</v>
      </c>
      <c r="E428" s="4">
        <v>0.34</v>
      </c>
      <c r="F428" s="4">
        <v>1.85</v>
      </c>
      <c r="G428" s="4">
        <v>0</v>
      </c>
      <c r="H428" s="4">
        <v>2.02</v>
      </c>
      <c r="I428" s="4">
        <v>6.73</v>
      </c>
      <c r="J428" s="4">
        <v>79.459999999999994</v>
      </c>
      <c r="K428" s="4">
        <v>9.6</v>
      </c>
      <c r="L428" s="4">
        <v>53.2</v>
      </c>
      <c r="M428" s="4">
        <v>46.8</v>
      </c>
      <c r="N428" s="4">
        <v>0</v>
      </c>
      <c r="O428" s="4">
        <v>1.48</v>
      </c>
      <c r="P428" s="4">
        <v>2.13</v>
      </c>
      <c r="Q428" s="4">
        <v>32.51</v>
      </c>
      <c r="R428" s="4">
        <v>1.64</v>
      </c>
      <c r="S428" s="4">
        <v>0.33</v>
      </c>
      <c r="T428">
        <v>18</v>
      </c>
      <c r="U428">
        <v>13.3</v>
      </c>
      <c r="V428">
        <v>87.88</v>
      </c>
    </row>
    <row r="429" spans="1:22" ht="12.75" customHeight="1" x14ac:dyDescent="0.2">
      <c r="A429" s="2">
        <v>2113</v>
      </c>
      <c r="B429" t="s">
        <v>284</v>
      </c>
      <c r="C429" s="7" t="s">
        <v>130</v>
      </c>
      <c r="D429">
        <v>458</v>
      </c>
      <c r="E429" s="4">
        <v>0.22</v>
      </c>
      <c r="F429" s="4">
        <v>1.0900000000000001</v>
      </c>
      <c r="G429" s="4">
        <v>0.44</v>
      </c>
      <c r="H429" s="4">
        <v>1.31</v>
      </c>
      <c r="I429" s="4">
        <v>9.17</v>
      </c>
      <c r="J429" s="4">
        <v>80.569999999999993</v>
      </c>
      <c r="K429" s="4">
        <v>7.21</v>
      </c>
      <c r="L429" s="4">
        <v>53.28</v>
      </c>
      <c r="M429" s="4">
        <v>46.72</v>
      </c>
      <c r="N429" s="4">
        <v>0</v>
      </c>
      <c r="O429" s="4">
        <v>6.29</v>
      </c>
      <c r="P429" s="4">
        <v>14.32</v>
      </c>
      <c r="Q429" s="4">
        <v>73.099999999999994</v>
      </c>
      <c r="R429" s="4">
        <v>3.25</v>
      </c>
      <c r="S429" s="4">
        <v>0</v>
      </c>
      <c r="T429">
        <v>18</v>
      </c>
      <c r="U429">
        <v>9.4</v>
      </c>
      <c r="V429">
        <v>84</v>
      </c>
    </row>
    <row r="430" spans="1:22" ht="12.75" customHeight="1" x14ac:dyDescent="0.2">
      <c r="A430" s="2">
        <v>2114</v>
      </c>
      <c r="B430" t="s">
        <v>284</v>
      </c>
      <c r="C430" s="7" t="s">
        <v>578</v>
      </c>
      <c r="D430">
        <v>395</v>
      </c>
      <c r="E430" s="4">
        <v>0.51</v>
      </c>
      <c r="F430" s="4">
        <v>1.01</v>
      </c>
      <c r="G430" s="4">
        <v>0</v>
      </c>
      <c r="H430" s="4">
        <v>0</v>
      </c>
      <c r="I430" s="4">
        <v>51.39</v>
      </c>
      <c r="J430" s="4">
        <v>45.57</v>
      </c>
      <c r="K430" s="4">
        <v>1.52</v>
      </c>
      <c r="L430" s="4">
        <v>53.67</v>
      </c>
      <c r="M430" s="4">
        <v>46.33</v>
      </c>
      <c r="N430" s="4">
        <v>0</v>
      </c>
      <c r="O430" s="4">
        <v>31.28</v>
      </c>
      <c r="P430" s="4">
        <v>15.64</v>
      </c>
      <c r="Q430" s="4">
        <v>67.44</v>
      </c>
      <c r="R430" s="4">
        <v>0.51</v>
      </c>
      <c r="S430" s="4">
        <v>0</v>
      </c>
      <c r="T430">
        <v>15</v>
      </c>
      <c r="U430">
        <v>12.1</v>
      </c>
      <c r="V430">
        <v>76.92</v>
      </c>
    </row>
    <row r="431" spans="1:22" ht="12.75" customHeight="1" x14ac:dyDescent="0.2">
      <c r="A431" s="2">
        <v>2115</v>
      </c>
      <c r="B431" t="s">
        <v>284</v>
      </c>
      <c r="C431" s="7" t="s">
        <v>173</v>
      </c>
      <c r="D431">
        <v>33</v>
      </c>
      <c r="E431" s="4">
        <v>6.06</v>
      </c>
      <c r="F431" s="4">
        <v>0</v>
      </c>
      <c r="G431" s="4">
        <v>0</v>
      </c>
      <c r="H431" s="4">
        <v>0</v>
      </c>
      <c r="I431" s="4">
        <v>0</v>
      </c>
      <c r="J431" s="4">
        <v>93.94</v>
      </c>
      <c r="K431" s="4">
        <v>0</v>
      </c>
      <c r="L431" s="4">
        <v>60.61</v>
      </c>
      <c r="M431" s="4">
        <v>39.39</v>
      </c>
      <c r="N431" s="4">
        <v>0</v>
      </c>
      <c r="O431" s="4">
        <v>0</v>
      </c>
      <c r="P431" s="4">
        <v>15.15</v>
      </c>
      <c r="Q431" s="4">
        <v>0</v>
      </c>
      <c r="R431" s="4">
        <v>0</v>
      </c>
      <c r="S431" s="4">
        <v>0</v>
      </c>
      <c r="T431">
        <v>8</v>
      </c>
      <c r="U431">
        <v>10.6</v>
      </c>
      <c r="V431">
        <v>50</v>
      </c>
    </row>
    <row r="432" spans="1:22" ht="12.75" customHeight="1" x14ac:dyDescent="0.2">
      <c r="A432" s="2">
        <v>2116</v>
      </c>
      <c r="B432" t="s">
        <v>284</v>
      </c>
      <c r="C432" s="7" t="s">
        <v>269</v>
      </c>
      <c r="D432">
        <v>2091</v>
      </c>
      <c r="E432" s="4">
        <v>0.81</v>
      </c>
      <c r="F432" s="4">
        <v>0.77</v>
      </c>
      <c r="G432" s="4">
        <v>0.05</v>
      </c>
      <c r="H432" s="4">
        <v>1.1499999999999999</v>
      </c>
      <c r="I432" s="4">
        <v>81.78</v>
      </c>
      <c r="J432" s="4">
        <v>12.67</v>
      </c>
      <c r="K432" s="4">
        <v>2.77</v>
      </c>
      <c r="L432" s="4">
        <v>48.11</v>
      </c>
      <c r="M432" s="4">
        <v>51.89</v>
      </c>
      <c r="N432" s="4">
        <v>20.100000000000001</v>
      </c>
      <c r="O432" s="4">
        <v>15.44</v>
      </c>
      <c r="P432" s="4">
        <v>9.69</v>
      </c>
      <c r="Q432" s="4">
        <v>79.790000000000006</v>
      </c>
      <c r="R432" s="4">
        <v>0.97</v>
      </c>
      <c r="S432" s="4">
        <v>0</v>
      </c>
      <c r="T432">
        <v>18</v>
      </c>
      <c r="U432">
        <v>12.1</v>
      </c>
      <c r="V432">
        <v>51.26</v>
      </c>
    </row>
    <row r="433" spans="1:22" ht="12.75" customHeight="1" x14ac:dyDescent="0.2">
      <c r="A433" s="2">
        <v>2118</v>
      </c>
      <c r="B433" t="s">
        <v>284</v>
      </c>
      <c r="C433" s="7" t="s">
        <v>522</v>
      </c>
      <c r="D433">
        <v>292</v>
      </c>
      <c r="E433" s="4">
        <v>0.34</v>
      </c>
      <c r="F433" s="4">
        <v>23.29</v>
      </c>
      <c r="G433" s="4">
        <v>0.68</v>
      </c>
      <c r="H433" s="4">
        <v>48.29</v>
      </c>
      <c r="I433" s="4">
        <v>15.07</v>
      </c>
      <c r="J433" s="4">
        <v>4.45</v>
      </c>
      <c r="K433" s="4">
        <v>7.88</v>
      </c>
      <c r="L433" s="4">
        <v>51.03</v>
      </c>
      <c r="M433" s="4">
        <v>48.97</v>
      </c>
      <c r="N433" s="4">
        <v>0</v>
      </c>
      <c r="O433" s="4">
        <v>17.059999999999999</v>
      </c>
      <c r="P433" s="4">
        <v>13.65</v>
      </c>
      <c r="Q433" s="4">
        <v>87.37</v>
      </c>
      <c r="R433" s="4">
        <v>0.34</v>
      </c>
      <c r="S433" s="4">
        <v>0.68</v>
      </c>
      <c r="T433">
        <v>13</v>
      </c>
      <c r="U433">
        <v>9.1999999999999993</v>
      </c>
      <c r="V433">
        <v>47.83</v>
      </c>
    </row>
    <row r="434" spans="1:22" ht="12.75" customHeight="1" x14ac:dyDescent="0.2">
      <c r="A434" s="2">
        <v>2120</v>
      </c>
      <c r="B434" t="s">
        <v>284</v>
      </c>
      <c r="C434" s="7" t="s">
        <v>522</v>
      </c>
      <c r="D434">
        <v>517</v>
      </c>
      <c r="E434" s="4">
        <v>0.77</v>
      </c>
      <c r="F434" s="4">
        <v>49.13</v>
      </c>
      <c r="G434" s="4">
        <v>0.39</v>
      </c>
      <c r="H434" s="4">
        <v>31.33</v>
      </c>
      <c r="I434" s="4">
        <v>11.03</v>
      </c>
      <c r="J434" s="4">
        <v>2.71</v>
      </c>
      <c r="K434" s="4">
        <v>4.6399999999999997</v>
      </c>
      <c r="L434" s="4">
        <v>51.84</v>
      </c>
      <c r="M434" s="4">
        <v>48.16</v>
      </c>
      <c r="N434" s="4">
        <v>0.19</v>
      </c>
      <c r="O434" s="4">
        <v>28.89</v>
      </c>
      <c r="P434" s="4">
        <v>13.15</v>
      </c>
      <c r="Q434" s="4">
        <v>83.89</v>
      </c>
      <c r="R434" s="4">
        <v>0</v>
      </c>
      <c r="S434" s="4">
        <v>0.19</v>
      </c>
      <c r="T434">
        <v>14</v>
      </c>
      <c r="U434">
        <v>9.6</v>
      </c>
      <c r="V434">
        <v>45.95</v>
      </c>
    </row>
    <row r="435" spans="1:22" ht="12.75" customHeight="1" x14ac:dyDescent="0.2">
      <c r="A435" s="2">
        <v>2121</v>
      </c>
      <c r="B435" t="s">
        <v>284</v>
      </c>
      <c r="C435" s="7" t="s">
        <v>522</v>
      </c>
      <c r="D435">
        <v>366</v>
      </c>
      <c r="E435" s="4">
        <v>1.0900000000000001</v>
      </c>
      <c r="F435" s="4">
        <v>5.19</v>
      </c>
      <c r="G435" s="4">
        <v>0</v>
      </c>
      <c r="H435" s="4">
        <v>47.27</v>
      </c>
      <c r="I435" s="4">
        <v>9.84</v>
      </c>
      <c r="J435" s="4">
        <v>25.14</v>
      </c>
      <c r="K435" s="4">
        <v>11.48</v>
      </c>
      <c r="L435" s="4">
        <v>48.36</v>
      </c>
      <c r="M435" s="4">
        <v>51.64</v>
      </c>
      <c r="N435" s="4">
        <v>0</v>
      </c>
      <c r="O435" s="4">
        <v>11.49</v>
      </c>
      <c r="P435" s="4">
        <v>8.6199999999999992</v>
      </c>
      <c r="Q435" s="4">
        <v>59.48</v>
      </c>
      <c r="R435" s="4">
        <v>0</v>
      </c>
      <c r="S435" s="4">
        <v>0.56999999999999995</v>
      </c>
      <c r="T435">
        <v>17</v>
      </c>
      <c r="U435">
        <v>11.9</v>
      </c>
      <c r="V435">
        <v>76.19</v>
      </c>
    </row>
    <row r="436" spans="1:22" ht="12.75" customHeight="1" x14ac:dyDescent="0.2">
      <c r="A436" s="2">
        <v>2123</v>
      </c>
      <c r="B436" t="s">
        <v>284</v>
      </c>
      <c r="C436" s="7" t="s">
        <v>130</v>
      </c>
      <c r="D436">
        <v>384</v>
      </c>
      <c r="E436" s="4">
        <v>0.78</v>
      </c>
      <c r="F436" s="4">
        <v>6.25</v>
      </c>
      <c r="G436" s="4">
        <v>0.52</v>
      </c>
      <c r="H436" s="4">
        <v>7.29</v>
      </c>
      <c r="I436" s="4">
        <v>15.1</v>
      </c>
      <c r="J436" s="4">
        <v>58.33</v>
      </c>
      <c r="K436" s="4">
        <v>11.72</v>
      </c>
      <c r="L436" s="4">
        <v>53.13</v>
      </c>
      <c r="M436" s="4">
        <v>46.88</v>
      </c>
      <c r="N436" s="4">
        <v>0.26</v>
      </c>
      <c r="O436" s="4">
        <v>0</v>
      </c>
      <c r="P436" s="4">
        <v>21.54</v>
      </c>
      <c r="Q436" s="4">
        <v>27.44</v>
      </c>
      <c r="R436" s="4">
        <v>0</v>
      </c>
      <c r="S436" s="4">
        <v>0.26</v>
      </c>
      <c r="T436">
        <v>19</v>
      </c>
      <c r="U436">
        <v>14.6</v>
      </c>
      <c r="V436">
        <v>75</v>
      </c>
    </row>
    <row r="437" spans="1:22" ht="12.75" customHeight="1" x14ac:dyDescent="0.2">
      <c r="A437" s="2">
        <v>2124</v>
      </c>
      <c r="B437" t="s">
        <v>284</v>
      </c>
      <c r="C437" s="7" t="s">
        <v>182</v>
      </c>
      <c r="D437">
        <v>460</v>
      </c>
      <c r="E437" s="4">
        <v>0.65</v>
      </c>
      <c r="F437" s="4">
        <v>4.13</v>
      </c>
      <c r="G437" s="4">
        <v>0</v>
      </c>
      <c r="H437" s="4">
        <v>1.0900000000000001</v>
      </c>
      <c r="I437" s="4">
        <v>5.43</v>
      </c>
      <c r="J437" s="4">
        <v>85.87</v>
      </c>
      <c r="K437" s="4">
        <v>2.83</v>
      </c>
      <c r="L437" s="4">
        <v>50.43</v>
      </c>
      <c r="M437" s="4">
        <v>49.57</v>
      </c>
      <c r="N437" s="4">
        <v>0</v>
      </c>
      <c r="O437" s="4">
        <v>1.56</v>
      </c>
      <c r="P437" s="4">
        <v>7.33</v>
      </c>
      <c r="Q437" s="4">
        <v>11.56</v>
      </c>
      <c r="R437" s="4">
        <v>3.56</v>
      </c>
      <c r="S437" s="4">
        <v>0</v>
      </c>
      <c r="T437">
        <v>18</v>
      </c>
      <c r="U437">
        <v>15</v>
      </c>
      <c r="V437">
        <v>53.85</v>
      </c>
    </row>
    <row r="438" spans="1:22" ht="12.75" customHeight="1" x14ac:dyDescent="0.2">
      <c r="A438" s="2">
        <v>2125</v>
      </c>
      <c r="B438" t="s">
        <v>284</v>
      </c>
      <c r="C438" s="7" t="s">
        <v>19</v>
      </c>
      <c r="D438">
        <v>1538</v>
      </c>
      <c r="E438" s="4">
        <v>1.37</v>
      </c>
      <c r="F438" s="4">
        <v>4.9400000000000004</v>
      </c>
      <c r="G438" s="4">
        <v>0.91</v>
      </c>
      <c r="H438" s="4">
        <v>1.63</v>
      </c>
      <c r="I438" s="4">
        <v>9.9499999999999993</v>
      </c>
      <c r="J438" s="4">
        <v>72.239999999999995</v>
      </c>
      <c r="K438" s="4">
        <v>8.9700000000000006</v>
      </c>
      <c r="L438" s="4">
        <v>51.04</v>
      </c>
      <c r="M438" s="4">
        <v>48.96</v>
      </c>
      <c r="N438" s="4">
        <v>0</v>
      </c>
      <c r="O438" s="4">
        <v>0.89</v>
      </c>
      <c r="P438" s="4">
        <v>11.41</v>
      </c>
      <c r="Q438" s="4">
        <v>32.1</v>
      </c>
      <c r="R438" s="4">
        <v>5.91</v>
      </c>
      <c r="S438" s="4">
        <v>0.34</v>
      </c>
      <c r="T438">
        <v>18</v>
      </c>
      <c r="U438">
        <v>13</v>
      </c>
      <c r="V438">
        <v>67.86</v>
      </c>
    </row>
    <row r="439" spans="1:22" ht="12.75" customHeight="1" x14ac:dyDescent="0.2">
      <c r="A439" s="2">
        <v>2126</v>
      </c>
      <c r="B439" t="s">
        <v>284</v>
      </c>
      <c r="C439" s="7" t="s">
        <v>269</v>
      </c>
      <c r="D439">
        <v>1462</v>
      </c>
      <c r="E439" s="4">
        <v>1.85</v>
      </c>
      <c r="F439" s="4">
        <v>7.11</v>
      </c>
      <c r="G439" s="4">
        <v>1.37</v>
      </c>
      <c r="H439" s="4">
        <v>4.45</v>
      </c>
      <c r="I439" s="4">
        <v>16.14</v>
      </c>
      <c r="J439" s="4">
        <v>66.28</v>
      </c>
      <c r="K439" s="4">
        <v>2.8</v>
      </c>
      <c r="L439" s="4">
        <v>50.75</v>
      </c>
      <c r="M439" s="4">
        <v>49.25</v>
      </c>
      <c r="N439" s="4">
        <v>0</v>
      </c>
      <c r="O439" s="4">
        <v>8.02</v>
      </c>
      <c r="P439" s="4">
        <v>11.66</v>
      </c>
      <c r="Q439" s="4">
        <v>46.51</v>
      </c>
      <c r="R439" s="4">
        <v>3.19</v>
      </c>
      <c r="S439" s="4">
        <v>7.0000000000000007E-2</v>
      </c>
      <c r="T439">
        <v>20</v>
      </c>
      <c r="U439">
        <v>11.2</v>
      </c>
      <c r="V439">
        <v>66.67</v>
      </c>
    </row>
    <row r="440" spans="1:22" ht="12.75" customHeight="1" x14ac:dyDescent="0.2">
      <c r="A440" s="2">
        <v>2127</v>
      </c>
      <c r="B440" t="s">
        <v>284</v>
      </c>
      <c r="C440" s="7" t="s">
        <v>389</v>
      </c>
      <c r="D440">
        <v>370</v>
      </c>
      <c r="E440" s="4">
        <v>1.08</v>
      </c>
      <c r="F440" s="4">
        <v>4.32</v>
      </c>
      <c r="G440" s="4">
        <v>0.54</v>
      </c>
      <c r="H440" s="4">
        <v>2.16</v>
      </c>
      <c r="I440" s="4">
        <v>7.57</v>
      </c>
      <c r="J440" s="4">
        <v>70.81</v>
      </c>
      <c r="K440" s="4">
        <v>13.51</v>
      </c>
      <c r="L440" s="4">
        <v>45.95</v>
      </c>
      <c r="M440" s="4">
        <v>54.05</v>
      </c>
      <c r="N440" s="4">
        <v>0</v>
      </c>
      <c r="O440" s="4">
        <v>11.02</v>
      </c>
      <c r="P440" s="4">
        <v>1.38</v>
      </c>
      <c r="Q440" s="4">
        <v>49.59</v>
      </c>
      <c r="R440" s="4">
        <v>0.55000000000000004</v>
      </c>
      <c r="S440" s="4">
        <v>0</v>
      </c>
      <c r="T440">
        <v>21</v>
      </c>
      <c r="U440">
        <v>13.8</v>
      </c>
      <c r="V440">
        <v>94.44</v>
      </c>
    </row>
    <row r="441" spans="1:22" ht="12.75" customHeight="1" x14ac:dyDescent="0.2">
      <c r="A441" s="2">
        <v>2128</v>
      </c>
      <c r="B441" t="s">
        <v>284</v>
      </c>
      <c r="C441" s="7" t="s">
        <v>389</v>
      </c>
      <c r="D441">
        <v>447</v>
      </c>
      <c r="E441" s="4">
        <v>3.8</v>
      </c>
      <c r="F441" s="4">
        <v>1.34</v>
      </c>
      <c r="G441" s="4">
        <v>0.45</v>
      </c>
      <c r="H441" s="4">
        <v>2.46</v>
      </c>
      <c r="I441" s="4">
        <v>10.07</v>
      </c>
      <c r="J441" s="4">
        <v>68.23</v>
      </c>
      <c r="K441" s="4">
        <v>13.65</v>
      </c>
      <c r="L441" s="4">
        <v>50.56</v>
      </c>
      <c r="M441" s="4">
        <v>49.44</v>
      </c>
      <c r="N441" s="4">
        <v>0</v>
      </c>
      <c r="O441" s="4">
        <v>2.48</v>
      </c>
      <c r="P441" s="4">
        <v>4.28</v>
      </c>
      <c r="Q441" s="4">
        <v>83.56</v>
      </c>
      <c r="R441" s="4">
        <v>2.0299999999999998</v>
      </c>
      <c r="S441" s="4">
        <v>0.68</v>
      </c>
      <c r="T441">
        <v>14</v>
      </c>
      <c r="U441">
        <v>9.8000000000000007</v>
      </c>
      <c r="V441">
        <v>68.75</v>
      </c>
    </row>
    <row r="442" spans="1:22" ht="12.75" customHeight="1" x14ac:dyDescent="0.2">
      <c r="A442" s="2">
        <v>2129</v>
      </c>
      <c r="B442" t="s">
        <v>284</v>
      </c>
      <c r="C442" s="7" t="s">
        <v>389</v>
      </c>
      <c r="D442">
        <v>552</v>
      </c>
      <c r="E442" s="4">
        <v>3.62</v>
      </c>
      <c r="F442" s="4">
        <v>6.7</v>
      </c>
      <c r="G442" s="4">
        <v>3.62</v>
      </c>
      <c r="H442" s="4">
        <v>2.72</v>
      </c>
      <c r="I442" s="4">
        <v>8.15</v>
      </c>
      <c r="J442" s="4">
        <v>61.96</v>
      </c>
      <c r="K442" s="4">
        <v>13.22</v>
      </c>
      <c r="L442" s="4">
        <v>52.36</v>
      </c>
      <c r="M442" s="4">
        <v>47.64</v>
      </c>
      <c r="N442" s="4">
        <v>0</v>
      </c>
      <c r="O442" s="4">
        <v>13.2</v>
      </c>
      <c r="P442" s="4">
        <v>0.37</v>
      </c>
      <c r="Q442" s="4">
        <v>80.3</v>
      </c>
      <c r="R442" s="4">
        <v>0.93</v>
      </c>
      <c r="S442" s="4">
        <v>1.1200000000000001</v>
      </c>
      <c r="T442">
        <v>16</v>
      </c>
      <c r="U442">
        <v>11.2</v>
      </c>
      <c r="V442">
        <v>65.709999999999994</v>
      </c>
    </row>
    <row r="443" spans="1:22" ht="12.75" customHeight="1" x14ac:dyDescent="0.2">
      <c r="A443" s="2">
        <v>2131</v>
      </c>
      <c r="B443" t="s">
        <v>284</v>
      </c>
      <c r="C443" s="7" t="s">
        <v>182</v>
      </c>
      <c r="D443">
        <v>782</v>
      </c>
      <c r="E443" s="4">
        <v>24.81</v>
      </c>
      <c r="F443" s="4">
        <v>1.41</v>
      </c>
      <c r="G443" s="4">
        <v>0</v>
      </c>
      <c r="H443" s="4">
        <v>0</v>
      </c>
      <c r="I443" s="4">
        <v>67.010000000000005</v>
      </c>
      <c r="J443" s="4">
        <v>4.3499999999999996</v>
      </c>
      <c r="K443" s="4">
        <v>2.4300000000000002</v>
      </c>
      <c r="L443" s="4">
        <v>46.8</v>
      </c>
      <c r="M443" s="4">
        <v>53.2</v>
      </c>
      <c r="N443" s="4">
        <v>25.43</v>
      </c>
      <c r="O443" s="4">
        <v>19.47</v>
      </c>
      <c r="P443" s="4">
        <v>8.61</v>
      </c>
      <c r="Q443" s="4">
        <v>97.75</v>
      </c>
      <c r="R443" s="4">
        <v>0.53</v>
      </c>
      <c r="S443" s="4">
        <v>0</v>
      </c>
      <c r="T443">
        <v>18</v>
      </c>
      <c r="U443">
        <v>6.3</v>
      </c>
      <c r="V443">
        <v>50</v>
      </c>
    </row>
    <row r="444" spans="1:22" ht="12.75" customHeight="1" x14ac:dyDescent="0.2">
      <c r="A444" s="2">
        <v>2132</v>
      </c>
      <c r="B444" t="s">
        <v>284</v>
      </c>
      <c r="C444" s="7" t="s">
        <v>269</v>
      </c>
      <c r="D444">
        <v>117</v>
      </c>
      <c r="E444" s="4">
        <v>3.42</v>
      </c>
      <c r="F444" s="4">
        <v>1.71</v>
      </c>
      <c r="G444" s="4">
        <v>0</v>
      </c>
      <c r="H444" s="4">
        <v>0</v>
      </c>
      <c r="I444" s="4">
        <v>5.13</v>
      </c>
      <c r="J444" s="4">
        <v>89.74</v>
      </c>
      <c r="K444" s="4">
        <v>0</v>
      </c>
      <c r="L444" s="4">
        <v>52.99</v>
      </c>
      <c r="M444" s="4">
        <v>47.01</v>
      </c>
      <c r="N444" s="4">
        <v>0</v>
      </c>
      <c r="O444" s="4">
        <v>0</v>
      </c>
      <c r="P444" s="4">
        <v>7.02</v>
      </c>
      <c r="Q444" s="4">
        <v>31.58</v>
      </c>
      <c r="R444" s="4">
        <v>4.3899999999999997</v>
      </c>
      <c r="S444" s="4">
        <v>0</v>
      </c>
      <c r="T444">
        <v>6</v>
      </c>
      <c r="U444">
        <v>11.8</v>
      </c>
      <c r="V444">
        <v>40</v>
      </c>
    </row>
    <row r="445" spans="1:22" ht="12.75" customHeight="1" x14ac:dyDescent="0.2">
      <c r="A445" s="2">
        <v>2133</v>
      </c>
      <c r="B445" t="s">
        <v>284</v>
      </c>
      <c r="C445" s="7" t="s">
        <v>428</v>
      </c>
      <c r="D445">
        <v>111</v>
      </c>
      <c r="E445" s="4">
        <v>0</v>
      </c>
      <c r="F445" s="4">
        <v>0</v>
      </c>
      <c r="G445" s="4">
        <v>0</v>
      </c>
      <c r="H445" s="4">
        <v>0</v>
      </c>
      <c r="I445" s="4">
        <v>50.45</v>
      </c>
      <c r="J445" s="4">
        <v>49.55</v>
      </c>
      <c r="K445" s="4">
        <v>0</v>
      </c>
      <c r="L445" s="4">
        <v>51.35</v>
      </c>
      <c r="M445" s="4">
        <v>48.65</v>
      </c>
      <c r="N445" s="4">
        <v>30.91</v>
      </c>
      <c r="O445" s="4">
        <v>32.729999999999997</v>
      </c>
      <c r="P445" s="4">
        <v>12.73</v>
      </c>
      <c r="Q445" s="4">
        <v>97.27</v>
      </c>
      <c r="R445" s="4">
        <v>0</v>
      </c>
      <c r="S445" s="4">
        <v>0</v>
      </c>
      <c r="T445">
        <v>11</v>
      </c>
      <c r="U445">
        <v>16.5</v>
      </c>
      <c r="V445">
        <v>70</v>
      </c>
    </row>
    <row r="446" spans="1:22" ht="12.75" customHeight="1" x14ac:dyDescent="0.2">
      <c r="A446" s="2">
        <v>2134</v>
      </c>
      <c r="B446" t="s">
        <v>284</v>
      </c>
      <c r="C446" s="7" t="s">
        <v>269</v>
      </c>
      <c r="D446">
        <v>2164</v>
      </c>
      <c r="E446" s="4">
        <v>0.51</v>
      </c>
      <c r="F446" s="4">
        <v>0.88</v>
      </c>
      <c r="G446" s="4">
        <v>0.14000000000000001</v>
      </c>
      <c r="H446" s="4">
        <v>0.51</v>
      </c>
      <c r="I446" s="4">
        <v>40.479999999999997</v>
      </c>
      <c r="J446" s="4">
        <v>55.13</v>
      </c>
      <c r="K446" s="4">
        <v>2.36</v>
      </c>
      <c r="L446" s="4">
        <v>50.55</v>
      </c>
      <c r="M446" s="4">
        <v>49.45</v>
      </c>
      <c r="N446" s="4">
        <v>18.73</v>
      </c>
      <c r="O446" s="4">
        <v>4.1399999999999997</v>
      </c>
      <c r="P446" s="4">
        <v>8.86</v>
      </c>
      <c r="Q446" s="4">
        <v>50.6</v>
      </c>
      <c r="R446" s="4">
        <v>1.83</v>
      </c>
      <c r="S446" s="4">
        <v>0</v>
      </c>
      <c r="T446">
        <v>22</v>
      </c>
      <c r="U446">
        <v>12.7</v>
      </c>
      <c r="V446">
        <v>67.680000000000007</v>
      </c>
    </row>
    <row r="447" spans="1:22" ht="12.75" customHeight="1" x14ac:dyDescent="0.2">
      <c r="A447" s="2">
        <v>2135</v>
      </c>
      <c r="B447" t="s">
        <v>284</v>
      </c>
      <c r="C447" s="7" t="s">
        <v>428</v>
      </c>
      <c r="D447">
        <v>28</v>
      </c>
      <c r="E447" s="4">
        <v>0</v>
      </c>
      <c r="F447" s="4">
        <v>0</v>
      </c>
      <c r="G447" s="4">
        <v>0</v>
      </c>
      <c r="H447" s="4">
        <v>0</v>
      </c>
      <c r="I447" s="4">
        <v>3.57</v>
      </c>
      <c r="J447" s="4">
        <v>96.43</v>
      </c>
      <c r="K447" s="4">
        <v>0</v>
      </c>
      <c r="L447" s="4">
        <v>67.86</v>
      </c>
      <c r="M447" s="4">
        <v>32.14</v>
      </c>
      <c r="N447" s="4">
        <v>0</v>
      </c>
      <c r="O447" s="4">
        <v>0</v>
      </c>
      <c r="P447" s="4">
        <v>7.41</v>
      </c>
      <c r="Q447" s="4">
        <v>0</v>
      </c>
      <c r="R447" s="4">
        <v>0</v>
      </c>
      <c r="S447" s="4">
        <v>0</v>
      </c>
      <c r="T447">
        <v>9</v>
      </c>
      <c r="U447">
        <v>7.1</v>
      </c>
      <c r="V447">
        <v>66.67</v>
      </c>
    </row>
    <row r="448" spans="1:22" ht="12.75" customHeight="1" x14ac:dyDescent="0.2">
      <c r="A448" s="2">
        <v>2136</v>
      </c>
      <c r="B448" t="s">
        <v>284</v>
      </c>
      <c r="C448" s="7" t="s">
        <v>428</v>
      </c>
      <c r="D448">
        <v>37</v>
      </c>
      <c r="E448" s="4">
        <v>0</v>
      </c>
      <c r="F448" s="4">
        <v>0</v>
      </c>
      <c r="G448" s="4">
        <v>0</v>
      </c>
      <c r="H448" s="4">
        <v>5.41</v>
      </c>
      <c r="I448" s="4">
        <v>0</v>
      </c>
      <c r="J448" s="4">
        <v>94.59</v>
      </c>
      <c r="K448" s="4">
        <v>0</v>
      </c>
      <c r="L448" s="4">
        <v>62.16</v>
      </c>
      <c r="M448" s="4">
        <v>37.840000000000003</v>
      </c>
      <c r="N448" s="4">
        <v>0</v>
      </c>
      <c r="O448" s="4">
        <v>0</v>
      </c>
      <c r="P448" s="4">
        <v>37.14</v>
      </c>
      <c r="Q448" s="4">
        <v>65.709999999999994</v>
      </c>
      <c r="R448" s="4">
        <v>2.86</v>
      </c>
      <c r="S448" s="4">
        <v>0</v>
      </c>
      <c r="T448">
        <v>7</v>
      </c>
      <c r="U448">
        <v>13.3</v>
      </c>
      <c r="V448">
        <v>80</v>
      </c>
    </row>
    <row r="449" spans="1:22" ht="12.75" customHeight="1" x14ac:dyDescent="0.2">
      <c r="A449" s="2">
        <v>2137</v>
      </c>
      <c r="B449" t="s">
        <v>284</v>
      </c>
      <c r="C449" s="7" t="s">
        <v>269</v>
      </c>
      <c r="D449">
        <v>570</v>
      </c>
      <c r="E449" s="4">
        <v>1.23</v>
      </c>
      <c r="F449" s="4">
        <v>0.35</v>
      </c>
      <c r="G449" s="4">
        <v>0</v>
      </c>
      <c r="H449" s="4">
        <v>0.7</v>
      </c>
      <c r="I449" s="4">
        <v>11.23</v>
      </c>
      <c r="J449" s="4">
        <v>82.81</v>
      </c>
      <c r="K449" s="4">
        <v>3.68</v>
      </c>
      <c r="L449" s="4">
        <v>51.75</v>
      </c>
      <c r="M449" s="4">
        <v>48.25</v>
      </c>
      <c r="N449" s="4">
        <v>0</v>
      </c>
      <c r="O449" s="4">
        <v>0.72</v>
      </c>
      <c r="P449" s="4">
        <v>16.61</v>
      </c>
      <c r="Q449" s="4">
        <v>45.13</v>
      </c>
      <c r="R449" s="4">
        <v>6.5</v>
      </c>
      <c r="S449" s="4">
        <v>0</v>
      </c>
      <c r="T449">
        <v>15</v>
      </c>
      <c r="U449">
        <v>13.8</v>
      </c>
      <c r="V449">
        <v>64.86</v>
      </c>
    </row>
    <row r="450" spans="1:22" ht="12.75" customHeight="1" x14ac:dyDescent="0.2">
      <c r="A450" s="2">
        <v>2138</v>
      </c>
      <c r="B450" t="s">
        <v>284</v>
      </c>
      <c r="C450" s="7" t="s">
        <v>522</v>
      </c>
      <c r="D450">
        <v>486</v>
      </c>
      <c r="E450" s="4">
        <v>1.03</v>
      </c>
      <c r="F450" s="4">
        <v>5.56</v>
      </c>
      <c r="G450" s="4">
        <v>0.21</v>
      </c>
      <c r="H450" s="4">
        <v>7.82</v>
      </c>
      <c r="I450" s="4">
        <v>12.96</v>
      </c>
      <c r="J450" s="4">
        <v>66.87</v>
      </c>
      <c r="K450" s="4">
        <v>5.56</v>
      </c>
      <c r="L450" s="4">
        <v>52.88</v>
      </c>
      <c r="M450" s="4">
        <v>47.12</v>
      </c>
      <c r="N450" s="4">
        <v>0</v>
      </c>
      <c r="O450" s="4">
        <v>6.44</v>
      </c>
      <c r="P450" s="4">
        <v>12.06</v>
      </c>
      <c r="Q450" s="4">
        <v>24.32</v>
      </c>
      <c r="R450" s="4">
        <v>1.66</v>
      </c>
      <c r="S450" s="4">
        <v>0.62</v>
      </c>
      <c r="T450">
        <v>19</v>
      </c>
      <c r="U450">
        <v>10</v>
      </c>
      <c r="V450">
        <v>73.08</v>
      </c>
    </row>
    <row r="451" spans="1:22" ht="12.75" customHeight="1" x14ac:dyDescent="0.2">
      <c r="A451" s="2">
        <v>2139</v>
      </c>
      <c r="B451" t="s">
        <v>284</v>
      </c>
      <c r="C451" s="7" t="s">
        <v>522</v>
      </c>
      <c r="D451">
        <v>462</v>
      </c>
      <c r="E451" s="4">
        <v>0.43</v>
      </c>
      <c r="F451" s="4">
        <v>5.41</v>
      </c>
      <c r="G451" s="4">
        <v>0.43</v>
      </c>
      <c r="H451" s="4">
        <v>16.45</v>
      </c>
      <c r="I451" s="4">
        <v>13.85</v>
      </c>
      <c r="J451" s="4">
        <v>57.14</v>
      </c>
      <c r="K451" s="4">
        <v>6.28</v>
      </c>
      <c r="L451" s="4">
        <v>50.22</v>
      </c>
      <c r="M451" s="4">
        <v>49.78</v>
      </c>
      <c r="N451" s="4">
        <v>0</v>
      </c>
      <c r="O451" s="4">
        <v>9.57</v>
      </c>
      <c r="P451" s="4">
        <v>13.4</v>
      </c>
      <c r="Q451" s="4">
        <v>38.94</v>
      </c>
      <c r="R451" s="4">
        <v>0.85</v>
      </c>
      <c r="S451" s="4">
        <v>0.43</v>
      </c>
      <c r="T451">
        <v>15</v>
      </c>
      <c r="U451">
        <v>6.4</v>
      </c>
      <c r="V451">
        <v>67.739999999999995</v>
      </c>
    </row>
    <row r="452" spans="1:22" ht="12.75" customHeight="1" x14ac:dyDescent="0.2">
      <c r="A452" s="2">
        <v>2141</v>
      </c>
      <c r="B452" t="s">
        <v>284</v>
      </c>
      <c r="C452" s="7" t="s">
        <v>130</v>
      </c>
      <c r="D452">
        <v>456</v>
      </c>
      <c r="E452" s="4">
        <v>0.22</v>
      </c>
      <c r="F452" s="4">
        <v>16.23</v>
      </c>
      <c r="G452" s="4">
        <v>0.22</v>
      </c>
      <c r="H452" s="4">
        <v>22.15</v>
      </c>
      <c r="I452" s="4">
        <v>7.02</v>
      </c>
      <c r="J452" s="4">
        <v>47.37</v>
      </c>
      <c r="K452" s="4">
        <v>6.8</v>
      </c>
      <c r="L452" s="4">
        <v>54.39</v>
      </c>
      <c r="M452" s="4">
        <v>45.61</v>
      </c>
      <c r="N452" s="4">
        <v>0</v>
      </c>
      <c r="O452" s="4">
        <v>5.58</v>
      </c>
      <c r="P452" s="4">
        <v>14.96</v>
      </c>
      <c r="Q452" s="4">
        <v>32.369999999999997</v>
      </c>
      <c r="R452" s="4">
        <v>1.34</v>
      </c>
      <c r="S452" s="4">
        <v>0.45</v>
      </c>
      <c r="T452">
        <v>15</v>
      </c>
      <c r="U452">
        <v>12</v>
      </c>
      <c r="V452">
        <v>66.67</v>
      </c>
    </row>
    <row r="453" spans="1:22" ht="12.75" customHeight="1" x14ac:dyDescent="0.2">
      <c r="A453" s="2">
        <v>2142</v>
      </c>
      <c r="B453" t="s">
        <v>284</v>
      </c>
      <c r="C453" s="7" t="s">
        <v>522</v>
      </c>
      <c r="D453">
        <v>486</v>
      </c>
      <c r="E453" s="4">
        <v>0.21</v>
      </c>
      <c r="F453" s="4">
        <v>7.61</v>
      </c>
      <c r="G453" s="4">
        <v>0</v>
      </c>
      <c r="H453" s="4">
        <v>1.65</v>
      </c>
      <c r="I453" s="4">
        <v>5.76</v>
      </c>
      <c r="J453" s="4">
        <v>80.45</v>
      </c>
      <c r="K453" s="4">
        <v>4.32</v>
      </c>
      <c r="L453" s="4">
        <v>50.62</v>
      </c>
      <c r="M453" s="4">
        <v>49.38</v>
      </c>
      <c r="N453" s="4">
        <v>0</v>
      </c>
      <c r="O453" s="4">
        <v>0</v>
      </c>
      <c r="P453" s="4">
        <v>11.25</v>
      </c>
      <c r="Q453" s="4">
        <v>7.98</v>
      </c>
      <c r="R453" s="4">
        <v>0.82</v>
      </c>
      <c r="S453" s="4">
        <v>0</v>
      </c>
      <c r="T453">
        <v>19</v>
      </c>
      <c r="U453">
        <v>10</v>
      </c>
      <c r="V453">
        <v>69.23</v>
      </c>
    </row>
    <row r="454" spans="1:22" ht="12.75" customHeight="1" x14ac:dyDescent="0.2">
      <c r="A454" s="2">
        <v>2143</v>
      </c>
      <c r="B454" t="s">
        <v>284</v>
      </c>
      <c r="C454" s="7" t="s">
        <v>522</v>
      </c>
      <c r="D454">
        <v>460</v>
      </c>
      <c r="E454" s="4">
        <v>0.65</v>
      </c>
      <c r="F454" s="4">
        <v>19.57</v>
      </c>
      <c r="G454" s="4">
        <v>0.43</v>
      </c>
      <c r="H454" s="4">
        <v>41.52</v>
      </c>
      <c r="I454" s="4">
        <v>10.220000000000001</v>
      </c>
      <c r="J454" s="4">
        <v>17.61</v>
      </c>
      <c r="K454" s="4">
        <v>10</v>
      </c>
      <c r="L454" s="4">
        <v>51.09</v>
      </c>
      <c r="M454" s="4">
        <v>48.91</v>
      </c>
      <c r="N454" s="4">
        <v>0</v>
      </c>
      <c r="O454" s="4">
        <v>18.95</v>
      </c>
      <c r="P454" s="4">
        <v>7.41</v>
      </c>
      <c r="Q454" s="4">
        <v>67.97</v>
      </c>
      <c r="R454" s="4">
        <v>0.44</v>
      </c>
      <c r="S454" s="4">
        <v>0.22</v>
      </c>
      <c r="T454">
        <v>18</v>
      </c>
      <c r="U454">
        <v>8.3000000000000007</v>
      </c>
      <c r="V454">
        <v>92</v>
      </c>
    </row>
    <row r="455" spans="1:22" ht="12.75" customHeight="1" x14ac:dyDescent="0.2">
      <c r="A455" s="2">
        <v>2144</v>
      </c>
      <c r="B455" t="s">
        <v>284</v>
      </c>
      <c r="C455" s="7" t="s">
        <v>389</v>
      </c>
      <c r="D455">
        <v>602</v>
      </c>
      <c r="E455" s="4">
        <v>1.33</v>
      </c>
      <c r="F455" s="4">
        <v>20.76</v>
      </c>
      <c r="G455" s="4">
        <v>4.32</v>
      </c>
      <c r="H455" s="4">
        <v>9.14</v>
      </c>
      <c r="I455" s="4">
        <v>53.82</v>
      </c>
      <c r="J455" s="4">
        <v>7.64</v>
      </c>
      <c r="K455" s="4">
        <v>2.99</v>
      </c>
      <c r="L455" s="4">
        <v>50.5</v>
      </c>
      <c r="M455" s="4">
        <v>49.5</v>
      </c>
      <c r="N455" s="4">
        <v>0</v>
      </c>
      <c r="O455" s="4">
        <v>47.62</v>
      </c>
      <c r="P455" s="4">
        <v>10.34</v>
      </c>
      <c r="Q455" s="4">
        <v>88.01</v>
      </c>
      <c r="R455" s="4">
        <v>10.02</v>
      </c>
      <c r="S455" s="4">
        <v>0.33</v>
      </c>
      <c r="T455">
        <v>16</v>
      </c>
      <c r="U455">
        <v>10.5</v>
      </c>
      <c r="V455">
        <v>63.16</v>
      </c>
    </row>
    <row r="456" spans="1:22" ht="12.75" customHeight="1" x14ac:dyDescent="0.2">
      <c r="A456" s="2">
        <v>2145</v>
      </c>
      <c r="B456" t="s">
        <v>284</v>
      </c>
      <c r="C456" s="7" t="s">
        <v>428</v>
      </c>
      <c r="D456">
        <v>211</v>
      </c>
      <c r="E456" s="4">
        <v>1.9</v>
      </c>
      <c r="F456" s="4">
        <v>0.95</v>
      </c>
      <c r="G456" s="4">
        <v>0.47</v>
      </c>
      <c r="H456" s="4">
        <v>0</v>
      </c>
      <c r="I456" s="4">
        <v>5.21</v>
      </c>
      <c r="J456" s="4">
        <v>86.73</v>
      </c>
      <c r="K456" s="4">
        <v>4.74</v>
      </c>
      <c r="L456" s="4">
        <v>49.76</v>
      </c>
      <c r="M456" s="4">
        <v>50.24</v>
      </c>
      <c r="N456" s="4">
        <v>0</v>
      </c>
      <c r="O456" s="4">
        <v>0</v>
      </c>
      <c r="P456" s="4">
        <v>13.51</v>
      </c>
      <c r="Q456" s="4">
        <v>45.5</v>
      </c>
      <c r="R456" s="4">
        <v>0</v>
      </c>
      <c r="S456" s="4">
        <v>0</v>
      </c>
      <c r="T456">
        <v>15</v>
      </c>
      <c r="U456">
        <v>18.100000000000001</v>
      </c>
      <c r="V456">
        <v>50</v>
      </c>
    </row>
    <row r="457" spans="1:22" ht="12.75" customHeight="1" x14ac:dyDescent="0.2">
      <c r="A457" s="2">
        <v>2146</v>
      </c>
      <c r="B457" t="s">
        <v>284</v>
      </c>
      <c r="C457" s="7" t="s">
        <v>120</v>
      </c>
      <c r="D457">
        <v>259</v>
      </c>
      <c r="E457" s="4">
        <v>0.39</v>
      </c>
      <c r="F457" s="4">
        <v>1.93</v>
      </c>
      <c r="G457" s="4">
        <v>0.39</v>
      </c>
      <c r="H457" s="4">
        <v>0.39</v>
      </c>
      <c r="I457" s="4">
        <v>6.18</v>
      </c>
      <c r="J457" s="4">
        <v>90.35</v>
      </c>
      <c r="K457" s="4">
        <v>0.39</v>
      </c>
      <c r="L457" s="4">
        <v>52.9</v>
      </c>
      <c r="M457" s="4">
        <v>47.1</v>
      </c>
      <c r="N457" s="4">
        <v>0</v>
      </c>
      <c r="O457" s="4">
        <v>0.39</v>
      </c>
      <c r="P457" s="4">
        <v>10.59</v>
      </c>
      <c r="Q457" s="4">
        <v>43.53</v>
      </c>
      <c r="R457" s="4">
        <v>1.18</v>
      </c>
      <c r="S457" s="4">
        <v>0</v>
      </c>
      <c r="T457">
        <v>13</v>
      </c>
      <c r="U457">
        <v>12.8</v>
      </c>
      <c r="V457">
        <v>85</v>
      </c>
    </row>
    <row r="458" spans="1:22" ht="12.75" customHeight="1" x14ac:dyDescent="0.2">
      <c r="A458" s="2">
        <v>2148</v>
      </c>
      <c r="B458" t="s">
        <v>284</v>
      </c>
      <c r="C458" s="7" t="s">
        <v>130</v>
      </c>
      <c r="D458">
        <v>262</v>
      </c>
      <c r="E458" s="4">
        <v>1.1499999999999999</v>
      </c>
      <c r="F458" s="4">
        <v>2.67</v>
      </c>
      <c r="G458" s="4">
        <v>2.67</v>
      </c>
      <c r="H458" s="4">
        <v>36.26</v>
      </c>
      <c r="I458" s="4">
        <v>13.74</v>
      </c>
      <c r="J458" s="4">
        <v>39.31</v>
      </c>
      <c r="K458" s="4">
        <v>4.2</v>
      </c>
      <c r="L458" s="4">
        <v>51.91</v>
      </c>
      <c r="M458" s="4">
        <v>48.09</v>
      </c>
      <c r="N458" s="4">
        <v>0</v>
      </c>
      <c r="O458" s="4">
        <v>1.1399999999999999</v>
      </c>
      <c r="P458" s="4">
        <v>20.91</v>
      </c>
      <c r="Q458" s="4">
        <v>79.09</v>
      </c>
      <c r="R458" s="4">
        <v>0.38</v>
      </c>
      <c r="S458" s="4">
        <v>0.38</v>
      </c>
      <c r="T458">
        <v>12</v>
      </c>
      <c r="U458">
        <v>8.6</v>
      </c>
      <c r="V458">
        <v>47.62</v>
      </c>
    </row>
    <row r="459" spans="1:22" ht="12.75" customHeight="1" x14ac:dyDescent="0.2">
      <c r="A459" s="2">
        <v>2149</v>
      </c>
      <c r="B459" t="s">
        <v>284</v>
      </c>
      <c r="C459" s="7" t="s">
        <v>182</v>
      </c>
      <c r="D459">
        <v>0</v>
      </c>
      <c r="E459" s="4">
        <v>0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U459">
        <v>0</v>
      </c>
    </row>
    <row r="460" spans="1:22" ht="12.75" customHeight="1" x14ac:dyDescent="0.2">
      <c r="A460" s="2">
        <v>2150</v>
      </c>
      <c r="B460" t="s">
        <v>284</v>
      </c>
      <c r="C460" s="7" t="s">
        <v>269</v>
      </c>
      <c r="D460">
        <v>1160</v>
      </c>
      <c r="E460" s="4">
        <v>1.81</v>
      </c>
      <c r="F460" s="4">
        <v>1.1200000000000001</v>
      </c>
      <c r="G460" s="4">
        <v>0.09</v>
      </c>
      <c r="H460" s="4">
        <v>0.69</v>
      </c>
      <c r="I460" s="4">
        <v>15.86</v>
      </c>
      <c r="J460" s="4">
        <v>77.239999999999995</v>
      </c>
      <c r="K460" s="4">
        <v>3.19</v>
      </c>
      <c r="L460" s="4">
        <v>53.97</v>
      </c>
      <c r="M460" s="4">
        <v>46.03</v>
      </c>
      <c r="N460" s="4">
        <v>2.39</v>
      </c>
      <c r="O460" s="4">
        <v>1.56</v>
      </c>
      <c r="P460" s="4">
        <v>12.05</v>
      </c>
      <c r="Q460" s="4">
        <v>44.62</v>
      </c>
      <c r="R460" s="4">
        <v>1.93</v>
      </c>
      <c r="S460" s="4">
        <v>0</v>
      </c>
      <c r="T460">
        <v>18</v>
      </c>
      <c r="U460">
        <v>12.2</v>
      </c>
      <c r="V460">
        <v>74.599999999999994</v>
      </c>
    </row>
    <row r="461" spans="1:22" ht="12.75" customHeight="1" x14ac:dyDescent="0.2">
      <c r="A461" s="2">
        <v>2152</v>
      </c>
      <c r="B461" t="s">
        <v>284</v>
      </c>
      <c r="C461" s="7" t="s">
        <v>522</v>
      </c>
      <c r="D461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U461">
        <v>0</v>
      </c>
    </row>
    <row r="462" spans="1:22" ht="12.75" customHeight="1" x14ac:dyDescent="0.2">
      <c r="A462" s="2">
        <v>2155</v>
      </c>
      <c r="B462" t="s">
        <v>284</v>
      </c>
      <c r="C462" s="7" t="s">
        <v>389</v>
      </c>
      <c r="D462">
        <v>534</v>
      </c>
      <c r="E462" s="4">
        <v>3.56</v>
      </c>
      <c r="F462" s="4">
        <v>1.69</v>
      </c>
      <c r="G462" s="4">
        <v>4.12</v>
      </c>
      <c r="H462" s="4">
        <v>1.5</v>
      </c>
      <c r="I462" s="4">
        <v>14.61</v>
      </c>
      <c r="J462" s="4">
        <v>58.24</v>
      </c>
      <c r="K462" s="4">
        <v>16.29</v>
      </c>
      <c r="L462" s="4">
        <v>49.06</v>
      </c>
      <c r="M462" s="4">
        <v>50.94</v>
      </c>
      <c r="N462" s="4">
        <v>0</v>
      </c>
      <c r="O462" s="4">
        <v>12.43</v>
      </c>
      <c r="P462" s="4">
        <v>2.19</v>
      </c>
      <c r="Q462" s="4">
        <v>90.68</v>
      </c>
      <c r="R462" s="4">
        <v>0.91</v>
      </c>
      <c r="S462" s="4">
        <v>0.37</v>
      </c>
      <c r="T462">
        <v>15</v>
      </c>
      <c r="U462">
        <v>12.2</v>
      </c>
      <c r="V462">
        <v>80</v>
      </c>
    </row>
    <row r="463" spans="1:22" ht="12.75" customHeight="1" x14ac:dyDescent="0.2">
      <c r="A463" s="2">
        <v>2156</v>
      </c>
      <c r="B463" t="s">
        <v>284</v>
      </c>
      <c r="C463" s="7" t="s">
        <v>389</v>
      </c>
      <c r="D463">
        <v>326</v>
      </c>
      <c r="E463" s="4">
        <v>0.31</v>
      </c>
      <c r="F463" s="4">
        <v>1.84</v>
      </c>
      <c r="G463" s="4">
        <v>0.31</v>
      </c>
      <c r="H463" s="4">
        <v>6.13</v>
      </c>
      <c r="I463" s="4">
        <v>14.11</v>
      </c>
      <c r="J463" s="4">
        <v>62.58</v>
      </c>
      <c r="K463" s="4">
        <v>14.72</v>
      </c>
      <c r="L463" s="4">
        <v>50</v>
      </c>
      <c r="M463" s="4">
        <v>50</v>
      </c>
      <c r="N463" s="4">
        <v>0</v>
      </c>
      <c r="O463" s="4">
        <v>9.6999999999999993</v>
      </c>
      <c r="P463" s="4">
        <v>1.82</v>
      </c>
      <c r="Q463" s="4">
        <v>73.64</v>
      </c>
      <c r="R463" s="4">
        <v>1.52</v>
      </c>
      <c r="S463" s="4">
        <v>0</v>
      </c>
      <c r="T463">
        <v>16</v>
      </c>
      <c r="U463">
        <v>14.3</v>
      </c>
      <c r="V463">
        <v>90.48</v>
      </c>
    </row>
    <row r="464" spans="1:22" ht="12.75" customHeight="1" x14ac:dyDescent="0.2">
      <c r="A464" s="2">
        <v>2157</v>
      </c>
      <c r="B464" t="s">
        <v>284</v>
      </c>
      <c r="C464" s="7" t="s">
        <v>155</v>
      </c>
      <c r="D464">
        <v>584</v>
      </c>
      <c r="E464" s="4">
        <v>0.17</v>
      </c>
      <c r="F464" s="4">
        <v>1.71</v>
      </c>
      <c r="G464" s="4">
        <v>0</v>
      </c>
      <c r="H464" s="4">
        <v>1.03</v>
      </c>
      <c r="I464" s="4">
        <v>8.0500000000000007</v>
      </c>
      <c r="J464" s="4">
        <v>84.93</v>
      </c>
      <c r="K464" s="4">
        <v>4.1100000000000003</v>
      </c>
      <c r="L464" s="4">
        <v>54.79</v>
      </c>
      <c r="M464" s="4">
        <v>45.21</v>
      </c>
      <c r="N464" s="4">
        <v>0</v>
      </c>
      <c r="O464" s="4">
        <v>3.29</v>
      </c>
      <c r="P464" s="4">
        <v>16.96</v>
      </c>
      <c r="Q464" s="4">
        <v>41</v>
      </c>
      <c r="R464" s="4">
        <v>4.5</v>
      </c>
      <c r="S464" s="4">
        <v>0</v>
      </c>
      <c r="T464">
        <v>22</v>
      </c>
      <c r="U464">
        <v>12.1</v>
      </c>
      <c r="V464">
        <v>88.89</v>
      </c>
    </row>
    <row r="465" spans="1:22" ht="12.75" customHeight="1" x14ac:dyDescent="0.2">
      <c r="A465" s="2">
        <v>2158</v>
      </c>
      <c r="B465" t="s">
        <v>284</v>
      </c>
      <c r="C465" s="7" t="s">
        <v>182</v>
      </c>
      <c r="D465">
        <v>216</v>
      </c>
      <c r="E465" s="4">
        <v>1.85</v>
      </c>
      <c r="F465" s="4">
        <v>0.93</v>
      </c>
      <c r="G465" s="4">
        <v>0</v>
      </c>
      <c r="H465" s="4">
        <v>1.39</v>
      </c>
      <c r="I465" s="4">
        <v>9.26</v>
      </c>
      <c r="J465" s="4">
        <v>83.33</v>
      </c>
      <c r="K465" s="4">
        <v>3.24</v>
      </c>
      <c r="L465" s="4">
        <v>53.24</v>
      </c>
      <c r="M465" s="4">
        <v>46.76</v>
      </c>
      <c r="N465" s="4">
        <v>0</v>
      </c>
      <c r="O465" s="4">
        <v>0</v>
      </c>
      <c r="P465" s="4">
        <v>7.37</v>
      </c>
      <c r="Q465" s="4">
        <v>55.3</v>
      </c>
      <c r="R465" s="4">
        <v>2.2999999999999998</v>
      </c>
      <c r="S465" s="4">
        <v>0</v>
      </c>
      <c r="T465">
        <v>9</v>
      </c>
      <c r="U465">
        <v>11.1</v>
      </c>
      <c r="V465">
        <v>78.260000000000005</v>
      </c>
    </row>
    <row r="466" spans="1:22" ht="12.75" customHeight="1" x14ac:dyDescent="0.2">
      <c r="A466" s="2">
        <v>2159</v>
      </c>
      <c r="B466" t="s">
        <v>284</v>
      </c>
      <c r="C466" s="7" t="s">
        <v>522</v>
      </c>
      <c r="D466">
        <v>456</v>
      </c>
      <c r="E466" s="4">
        <v>0</v>
      </c>
      <c r="F466" s="4">
        <v>1.97</v>
      </c>
      <c r="G466" s="4">
        <v>0.22</v>
      </c>
      <c r="H466" s="4">
        <v>0.22</v>
      </c>
      <c r="I466" s="4">
        <v>17.32</v>
      </c>
      <c r="J466" s="4">
        <v>76.319999999999993</v>
      </c>
      <c r="K466" s="4">
        <v>3.95</v>
      </c>
      <c r="L466" s="4">
        <v>51.1</v>
      </c>
      <c r="M466" s="4">
        <v>48.9</v>
      </c>
      <c r="N466" s="4">
        <v>0</v>
      </c>
      <c r="O466" s="4">
        <v>2.15</v>
      </c>
      <c r="P466" s="4">
        <v>12.69</v>
      </c>
      <c r="Q466" s="4">
        <v>36.130000000000003</v>
      </c>
      <c r="R466" s="4">
        <v>0.65</v>
      </c>
      <c r="S466" s="4">
        <v>0</v>
      </c>
      <c r="T466">
        <v>18</v>
      </c>
      <c r="U466">
        <v>12.6</v>
      </c>
      <c r="V466">
        <v>80</v>
      </c>
    </row>
    <row r="467" spans="1:22" ht="12.75" customHeight="1" x14ac:dyDescent="0.2">
      <c r="A467" s="2">
        <v>2160</v>
      </c>
      <c r="B467" t="s">
        <v>284</v>
      </c>
      <c r="C467" s="7" t="s">
        <v>650</v>
      </c>
      <c r="D467">
        <v>252</v>
      </c>
      <c r="E467" s="4">
        <v>1.59</v>
      </c>
      <c r="F467" s="4">
        <v>0</v>
      </c>
      <c r="G467" s="4">
        <v>0</v>
      </c>
      <c r="H467" s="4">
        <v>0.4</v>
      </c>
      <c r="I467" s="4">
        <v>38.89</v>
      </c>
      <c r="J467" s="4">
        <v>55.16</v>
      </c>
      <c r="K467" s="4">
        <v>3.97</v>
      </c>
      <c r="L467" s="4">
        <v>53.97</v>
      </c>
      <c r="M467" s="4">
        <v>46.03</v>
      </c>
      <c r="N467" s="4">
        <v>0</v>
      </c>
      <c r="O467" s="4">
        <v>10.29</v>
      </c>
      <c r="P467" s="4">
        <v>10.7</v>
      </c>
      <c r="Q467" s="4">
        <v>57.61</v>
      </c>
      <c r="R467" s="4">
        <v>0.41</v>
      </c>
      <c r="S467" s="4">
        <v>0</v>
      </c>
      <c r="T467">
        <v>12</v>
      </c>
      <c r="U467">
        <v>14.8</v>
      </c>
      <c r="V467">
        <v>57.14</v>
      </c>
    </row>
    <row r="468" spans="1:22" ht="12.75" customHeight="1" x14ac:dyDescent="0.2">
      <c r="A468" s="2">
        <v>2161</v>
      </c>
      <c r="B468" t="s">
        <v>284</v>
      </c>
      <c r="C468" s="7" t="s">
        <v>620</v>
      </c>
      <c r="D468">
        <v>112</v>
      </c>
      <c r="E468" s="4">
        <v>0.89</v>
      </c>
      <c r="F468" s="4">
        <v>0.89</v>
      </c>
      <c r="G468" s="4">
        <v>0</v>
      </c>
      <c r="H468" s="4">
        <v>0</v>
      </c>
      <c r="I468" s="4">
        <v>13.39</v>
      </c>
      <c r="J468" s="4">
        <v>82.14</v>
      </c>
      <c r="K468" s="4">
        <v>2.68</v>
      </c>
      <c r="L468" s="4">
        <v>46.43</v>
      </c>
      <c r="M468" s="4">
        <v>53.57</v>
      </c>
      <c r="N468" s="4">
        <v>0</v>
      </c>
      <c r="O468" s="4">
        <v>5.22</v>
      </c>
      <c r="P468" s="4">
        <v>16.52</v>
      </c>
      <c r="Q468" s="4">
        <v>60</v>
      </c>
      <c r="R468" s="4">
        <v>0</v>
      </c>
      <c r="S468" s="4">
        <v>0</v>
      </c>
      <c r="T468">
        <v>9</v>
      </c>
      <c r="U468">
        <v>12.5</v>
      </c>
      <c r="V468">
        <v>46.15</v>
      </c>
    </row>
    <row r="469" spans="1:22" ht="12.75" customHeight="1" x14ac:dyDescent="0.2">
      <c r="A469" s="2">
        <v>2162</v>
      </c>
      <c r="B469" t="s">
        <v>284</v>
      </c>
      <c r="C469" s="7" t="s">
        <v>120</v>
      </c>
      <c r="D469">
        <v>171</v>
      </c>
      <c r="E469" s="4">
        <v>1.75</v>
      </c>
      <c r="F469" s="4">
        <v>0.57999999999999996</v>
      </c>
      <c r="G469" s="4">
        <v>0</v>
      </c>
      <c r="H469" s="4">
        <v>0</v>
      </c>
      <c r="I469" s="4">
        <v>26.32</v>
      </c>
      <c r="J469" s="4">
        <v>67.84</v>
      </c>
      <c r="K469" s="4">
        <v>3.51</v>
      </c>
      <c r="L469" s="4">
        <v>59.06</v>
      </c>
      <c r="M469" s="4">
        <v>40.94</v>
      </c>
      <c r="N469" s="4">
        <v>0</v>
      </c>
      <c r="O469" s="4">
        <v>4.8499999999999996</v>
      </c>
      <c r="P469" s="4">
        <v>21.21</v>
      </c>
      <c r="Q469" s="4">
        <v>59.39</v>
      </c>
      <c r="R469" s="4">
        <v>0</v>
      </c>
      <c r="S469" s="4">
        <v>0</v>
      </c>
      <c r="T469">
        <v>9</v>
      </c>
      <c r="U469">
        <v>13.2</v>
      </c>
      <c r="V469">
        <v>45</v>
      </c>
    </row>
    <row r="470" spans="1:22" ht="12.75" customHeight="1" x14ac:dyDescent="0.2">
      <c r="A470" s="2">
        <v>2166</v>
      </c>
      <c r="B470" t="s">
        <v>284</v>
      </c>
      <c r="C470" s="7" t="s">
        <v>269</v>
      </c>
      <c r="D470">
        <v>1067</v>
      </c>
      <c r="E470" s="4">
        <v>0.56000000000000005</v>
      </c>
      <c r="F470" s="4">
        <v>0.94</v>
      </c>
      <c r="G470" s="4">
        <v>0.19</v>
      </c>
      <c r="H470" s="4">
        <v>1.97</v>
      </c>
      <c r="I470" s="4">
        <v>22.68</v>
      </c>
      <c r="J470" s="4">
        <v>71.319999999999993</v>
      </c>
      <c r="K470" s="4">
        <v>2.25</v>
      </c>
      <c r="L470" s="4">
        <v>47.99</v>
      </c>
      <c r="M470" s="4">
        <v>52.01</v>
      </c>
      <c r="N470" s="4">
        <v>2.4</v>
      </c>
      <c r="O470" s="4">
        <v>1.63</v>
      </c>
      <c r="P470" s="4">
        <v>12.3</v>
      </c>
      <c r="Q470" s="4">
        <v>59.56</v>
      </c>
      <c r="R470" s="4">
        <v>1.54</v>
      </c>
      <c r="S470" s="4">
        <v>0.38</v>
      </c>
      <c r="T470">
        <v>15</v>
      </c>
      <c r="U470">
        <v>13.1</v>
      </c>
      <c r="V470">
        <v>61.97</v>
      </c>
    </row>
    <row r="471" spans="1:22" ht="12.75" customHeight="1" x14ac:dyDescent="0.2">
      <c r="A471" s="2">
        <v>2167</v>
      </c>
      <c r="B471" t="s">
        <v>284</v>
      </c>
      <c r="C471" s="7" t="s">
        <v>130</v>
      </c>
      <c r="D471">
        <v>360</v>
      </c>
      <c r="E471" s="4">
        <v>0.56000000000000005</v>
      </c>
      <c r="F471" s="4">
        <v>13.89</v>
      </c>
      <c r="G471" s="4">
        <v>6.11</v>
      </c>
      <c r="H471" s="4">
        <v>13.33</v>
      </c>
      <c r="I471" s="4">
        <v>27.22</v>
      </c>
      <c r="J471" s="4">
        <v>34.17</v>
      </c>
      <c r="K471" s="4">
        <v>4.72</v>
      </c>
      <c r="L471" s="4">
        <v>47.78</v>
      </c>
      <c r="M471" s="4">
        <v>52.22</v>
      </c>
      <c r="N471" s="4">
        <v>0</v>
      </c>
      <c r="O471" s="4">
        <v>19.829999999999998</v>
      </c>
      <c r="P471" s="4">
        <v>5.75</v>
      </c>
      <c r="Q471" s="4">
        <v>71.84</v>
      </c>
      <c r="R471" s="4">
        <v>1.44</v>
      </c>
      <c r="S471" s="4">
        <v>0</v>
      </c>
      <c r="T471">
        <v>17</v>
      </c>
      <c r="U471">
        <v>15.7</v>
      </c>
      <c r="V471">
        <v>47.62</v>
      </c>
    </row>
    <row r="472" spans="1:22" ht="12.75" customHeight="1" x14ac:dyDescent="0.2">
      <c r="A472" s="2">
        <v>2168</v>
      </c>
      <c r="B472" t="s">
        <v>284</v>
      </c>
      <c r="C472" s="7" t="s">
        <v>130</v>
      </c>
      <c r="D472">
        <v>536</v>
      </c>
      <c r="E472" s="4">
        <v>0.75</v>
      </c>
      <c r="F472" s="4">
        <v>16.420000000000002</v>
      </c>
      <c r="G472" s="4">
        <v>2.4300000000000002</v>
      </c>
      <c r="H472" s="4">
        <v>21.08</v>
      </c>
      <c r="I472" s="4">
        <v>40.49</v>
      </c>
      <c r="J472" s="4">
        <v>16.420000000000002</v>
      </c>
      <c r="K472" s="4">
        <v>2.4300000000000002</v>
      </c>
      <c r="L472" s="4">
        <v>50.56</v>
      </c>
      <c r="M472" s="4">
        <v>49.44</v>
      </c>
      <c r="N472" s="4">
        <v>0</v>
      </c>
      <c r="O472" s="4">
        <v>40.340000000000003</v>
      </c>
      <c r="P472" s="4">
        <v>10.51</v>
      </c>
      <c r="Q472" s="4">
        <v>88.56</v>
      </c>
      <c r="R472" s="4">
        <v>0.94</v>
      </c>
      <c r="S472" s="4">
        <v>0.38</v>
      </c>
      <c r="T472">
        <v>17</v>
      </c>
      <c r="U472">
        <v>12.2</v>
      </c>
      <c r="V472">
        <v>61.29</v>
      </c>
    </row>
    <row r="473" spans="1:22" ht="12.75" customHeight="1" x14ac:dyDescent="0.2">
      <c r="A473" s="2">
        <v>2169</v>
      </c>
      <c r="B473" t="s">
        <v>284</v>
      </c>
      <c r="C473" s="7" t="s">
        <v>130</v>
      </c>
      <c r="D473">
        <v>442</v>
      </c>
      <c r="E473" s="4">
        <v>1.58</v>
      </c>
      <c r="F473" s="4">
        <v>8.14</v>
      </c>
      <c r="G473" s="4">
        <v>0.68</v>
      </c>
      <c r="H473" s="4">
        <v>12.22</v>
      </c>
      <c r="I473" s="4">
        <v>7.92</v>
      </c>
      <c r="J473" s="4">
        <v>69</v>
      </c>
      <c r="K473" s="4">
        <v>0.45</v>
      </c>
      <c r="L473" s="4">
        <v>49.1</v>
      </c>
      <c r="M473" s="4">
        <v>50.9</v>
      </c>
      <c r="N473" s="4">
        <v>0</v>
      </c>
      <c r="O473" s="4">
        <v>10.59</v>
      </c>
      <c r="P473" s="4">
        <v>8.7799999999999994</v>
      </c>
      <c r="Q473" s="4">
        <v>52.03</v>
      </c>
      <c r="R473" s="4">
        <v>0.9</v>
      </c>
      <c r="S473" s="4">
        <v>0.23</v>
      </c>
      <c r="T473">
        <v>18</v>
      </c>
      <c r="U473">
        <v>14.1</v>
      </c>
      <c r="V473">
        <v>54.17</v>
      </c>
    </row>
    <row r="474" spans="1:22" ht="12.75" customHeight="1" x14ac:dyDescent="0.2">
      <c r="A474" s="2">
        <v>2172</v>
      </c>
      <c r="B474" t="s">
        <v>284</v>
      </c>
      <c r="C474" s="7" t="s">
        <v>269</v>
      </c>
      <c r="D474">
        <v>1828</v>
      </c>
      <c r="E474" s="4">
        <v>0.82</v>
      </c>
      <c r="F474" s="4">
        <v>3.83</v>
      </c>
      <c r="G474" s="4">
        <v>1.37</v>
      </c>
      <c r="H474" s="4">
        <v>3.99</v>
      </c>
      <c r="I474" s="4">
        <v>7</v>
      </c>
      <c r="J474" s="4">
        <v>73.41</v>
      </c>
      <c r="K474" s="4">
        <v>9.57</v>
      </c>
      <c r="L474" s="4">
        <v>49.02</v>
      </c>
      <c r="M474" s="4">
        <v>50.98</v>
      </c>
      <c r="N474" s="4">
        <v>0</v>
      </c>
      <c r="O474" s="4">
        <v>3.77</v>
      </c>
      <c r="P474" s="4">
        <v>0.68</v>
      </c>
      <c r="Q474" s="4">
        <v>34.99</v>
      </c>
      <c r="R474" s="4">
        <v>1.07</v>
      </c>
      <c r="S474" s="4">
        <v>0.39</v>
      </c>
      <c r="T474">
        <v>17</v>
      </c>
      <c r="U474">
        <v>11.4</v>
      </c>
      <c r="V474">
        <v>75.239999999999995</v>
      </c>
    </row>
    <row r="475" spans="1:22" ht="12.75" customHeight="1" x14ac:dyDescent="0.2">
      <c r="A475" s="2">
        <v>2173</v>
      </c>
      <c r="B475" t="s">
        <v>284</v>
      </c>
      <c r="C475" s="7" t="s">
        <v>356</v>
      </c>
      <c r="D475">
        <v>454</v>
      </c>
      <c r="E475" s="4">
        <v>2.2000000000000002</v>
      </c>
      <c r="F475" s="4">
        <v>1.32</v>
      </c>
      <c r="G475" s="4">
        <v>0</v>
      </c>
      <c r="H475" s="4">
        <v>0.88</v>
      </c>
      <c r="I475" s="4">
        <v>4.41</v>
      </c>
      <c r="J475" s="4">
        <v>91.19</v>
      </c>
      <c r="K475" s="4">
        <v>0</v>
      </c>
      <c r="L475" s="4">
        <v>52.86</v>
      </c>
      <c r="M475" s="4">
        <v>47.14</v>
      </c>
      <c r="N475" s="4">
        <v>0</v>
      </c>
      <c r="O475" s="4">
        <v>0</v>
      </c>
      <c r="P475" s="4">
        <v>13.82</v>
      </c>
      <c r="Q475" s="4">
        <v>57.6</v>
      </c>
      <c r="R475" s="4">
        <v>3.69</v>
      </c>
      <c r="S475" s="4">
        <v>0</v>
      </c>
      <c r="T475">
        <v>17</v>
      </c>
      <c r="U475">
        <v>9.6</v>
      </c>
      <c r="V475">
        <v>53.85</v>
      </c>
    </row>
    <row r="476" spans="1:22" ht="12.75" customHeight="1" x14ac:dyDescent="0.2">
      <c r="A476" s="2">
        <v>2174</v>
      </c>
      <c r="B476" t="s">
        <v>284</v>
      </c>
      <c r="C476" s="7" t="s">
        <v>570</v>
      </c>
      <c r="D476">
        <v>56</v>
      </c>
      <c r="E476" s="4">
        <v>0</v>
      </c>
      <c r="F476" s="4">
        <v>0</v>
      </c>
      <c r="G476" s="4">
        <v>0</v>
      </c>
      <c r="H476" s="4">
        <v>0</v>
      </c>
      <c r="I476" s="4">
        <v>8.93</v>
      </c>
      <c r="J476" s="4">
        <v>82.14</v>
      </c>
      <c r="K476" s="4">
        <v>8.93</v>
      </c>
      <c r="L476" s="4">
        <v>53.57</v>
      </c>
      <c r="M476" s="4">
        <v>46.43</v>
      </c>
      <c r="N476" s="4">
        <v>0</v>
      </c>
      <c r="O476" s="4">
        <v>0</v>
      </c>
      <c r="P476" s="4">
        <v>10.53</v>
      </c>
      <c r="Q476" s="4">
        <v>43.86</v>
      </c>
      <c r="R476" s="4">
        <v>0</v>
      </c>
      <c r="S476" s="4">
        <v>0</v>
      </c>
      <c r="T476">
        <v>7</v>
      </c>
      <c r="U476">
        <v>17.8</v>
      </c>
      <c r="V476">
        <v>62.5</v>
      </c>
    </row>
    <row r="477" spans="1:22" ht="12.75" customHeight="1" x14ac:dyDescent="0.2">
      <c r="A477" s="2">
        <v>2175</v>
      </c>
      <c r="B477" t="s">
        <v>284</v>
      </c>
      <c r="C477" s="7" t="s">
        <v>130</v>
      </c>
      <c r="D477">
        <v>420</v>
      </c>
      <c r="E477" s="4">
        <v>0.48</v>
      </c>
      <c r="F477" s="4">
        <v>4.29</v>
      </c>
      <c r="G477" s="4">
        <v>0</v>
      </c>
      <c r="H477" s="4">
        <v>1.19</v>
      </c>
      <c r="I477" s="4">
        <v>6.67</v>
      </c>
      <c r="J477" s="4">
        <v>78.81</v>
      </c>
      <c r="K477" s="4">
        <v>8.57</v>
      </c>
      <c r="L477" s="4">
        <v>53.81</v>
      </c>
      <c r="M477" s="4">
        <v>46.19</v>
      </c>
      <c r="N477" s="4">
        <v>0.47</v>
      </c>
      <c r="O477" s="4">
        <v>2.34</v>
      </c>
      <c r="P477" s="4">
        <v>16.63</v>
      </c>
      <c r="Q477" s="4">
        <v>25.76</v>
      </c>
      <c r="R477" s="4">
        <v>3.98</v>
      </c>
      <c r="S477" s="4">
        <v>0.47</v>
      </c>
      <c r="T477">
        <v>19</v>
      </c>
      <c r="U477">
        <v>10.9</v>
      </c>
      <c r="V477">
        <v>68.180000000000007</v>
      </c>
    </row>
    <row r="478" spans="1:22" ht="12.75" customHeight="1" x14ac:dyDescent="0.2">
      <c r="A478" s="2">
        <v>2176</v>
      </c>
      <c r="B478" t="s">
        <v>284</v>
      </c>
      <c r="C478" s="7" t="s">
        <v>522</v>
      </c>
      <c r="D478">
        <v>559</v>
      </c>
      <c r="E478" s="4">
        <v>0.36</v>
      </c>
      <c r="F478" s="4">
        <v>0</v>
      </c>
      <c r="G478" s="4">
        <v>0</v>
      </c>
      <c r="H478" s="4">
        <v>0.54</v>
      </c>
      <c r="I478" s="4">
        <v>93.74</v>
      </c>
      <c r="J478" s="4">
        <v>4.6500000000000004</v>
      </c>
      <c r="K478" s="4">
        <v>0.72</v>
      </c>
      <c r="L478" s="4">
        <v>52.42</v>
      </c>
      <c r="M478" s="4">
        <v>47.58</v>
      </c>
      <c r="N478" s="4">
        <v>30.76</v>
      </c>
      <c r="O478" s="4">
        <v>64.83</v>
      </c>
      <c r="P478" s="4">
        <v>12.15</v>
      </c>
      <c r="Q478" s="4">
        <v>98.53</v>
      </c>
      <c r="R478" s="4">
        <v>0</v>
      </c>
      <c r="S478" s="4">
        <v>0.18</v>
      </c>
      <c r="T478">
        <v>18</v>
      </c>
      <c r="U478">
        <v>14.4</v>
      </c>
      <c r="V478">
        <v>54.84</v>
      </c>
    </row>
    <row r="479" spans="1:22" ht="12.75" customHeight="1" x14ac:dyDescent="0.2">
      <c r="A479" s="2">
        <v>2177</v>
      </c>
      <c r="B479" t="s">
        <v>284</v>
      </c>
      <c r="C479" s="7" t="s">
        <v>522</v>
      </c>
      <c r="D479">
        <v>466</v>
      </c>
      <c r="E479" s="4">
        <v>1.07</v>
      </c>
      <c r="F479" s="4">
        <v>0</v>
      </c>
      <c r="G479" s="4">
        <v>0</v>
      </c>
      <c r="H479" s="4">
        <v>1.07</v>
      </c>
      <c r="I479" s="4">
        <v>74.459999999999994</v>
      </c>
      <c r="J479" s="4">
        <v>19.96</v>
      </c>
      <c r="K479" s="4">
        <v>3.43</v>
      </c>
      <c r="L479" s="4">
        <v>53</v>
      </c>
      <c r="M479" s="4">
        <v>47</v>
      </c>
      <c r="N479" s="4">
        <v>12.31</v>
      </c>
      <c r="O479" s="4">
        <v>44.71</v>
      </c>
      <c r="P479" s="4">
        <v>9.5</v>
      </c>
      <c r="Q479" s="4">
        <v>92.44</v>
      </c>
      <c r="R479" s="4">
        <v>0.65</v>
      </c>
      <c r="S479" s="4">
        <v>0</v>
      </c>
      <c r="T479">
        <v>21</v>
      </c>
      <c r="U479">
        <v>14.6</v>
      </c>
      <c r="V479">
        <v>45.45</v>
      </c>
    </row>
    <row r="480" spans="1:22" ht="12.75" customHeight="1" x14ac:dyDescent="0.2">
      <c r="A480" s="2">
        <v>2179</v>
      </c>
      <c r="B480" t="s">
        <v>284</v>
      </c>
      <c r="C480" s="7" t="s">
        <v>269</v>
      </c>
      <c r="D480">
        <v>1420</v>
      </c>
      <c r="E480" s="4">
        <v>0.77</v>
      </c>
      <c r="F480" s="4">
        <v>4.51</v>
      </c>
      <c r="G480" s="4">
        <v>4.51</v>
      </c>
      <c r="H480" s="4">
        <v>5.35</v>
      </c>
      <c r="I480" s="4">
        <v>26.69</v>
      </c>
      <c r="J480" s="4">
        <v>54.08</v>
      </c>
      <c r="K480" s="4">
        <v>4.08</v>
      </c>
      <c r="L480" s="4">
        <v>49.23</v>
      </c>
      <c r="M480" s="4">
        <v>50.77</v>
      </c>
      <c r="N480" s="4">
        <v>0</v>
      </c>
      <c r="O480" s="4">
        <v>14.02</v>
      </c>
      <c r="P480" s="4">
        <v>14.24</v>
      </c>
      <c r="Q480" s="4">
        <v>72.92</v>
      </c>
      <c r="R480" s="4">
        <v>1.34</v>
      </c>
      <c r="S480" s="4">
        <v>0</v>
      </c>
      <c r="T480">
        <v>18</v>
      </c>
      <c r="U480">
        <v>10</v>
      </c>
      <c r="V480">
        <v>55.56</v>
      </c>
    </row>
    <row r="481" spans="1:22" ht="12.75" customHeight="1" x14ac:dyDescent="0.2">
      <c r="A481" s="2">
        <v>2180</v>
      </c>
      <c r="B481" t="s">
        <v>284</v>
      </c>
      <c r="C481" s="7" t="s">
        <v>120</v>
      </c>
      <c r="D481">
        <v>631</v>
      </c>
      <c r="E481" s="4">
        <v>0.95</v>
      </c>
      <c r="F481" s="4">
        <v>1.1100000000000001</v>
      </c>
      <c r="G481" s="4">
        <v>0.16</v>
      </c>
      <c r="H481" s="4">
        <v>0</v>
      </c>
      <c r="I481" s="4">
        <v>7.92</v>
      </c>
      <c r="J481" s="4">
        <v>79.87</v>
      </c>
      <c r="K481" s="4">
        <v>9.98</v>
      </c>
      <c r="L481" s="4">
        <v>52.93</v>
      </c>
      <c r="M481" s="4">
        <v>47.07</v>
      </c>
      <c r="N481" s="4">
        <v>0</v>
      </c>
      <c r="O481" s="4">
        <v>0.49</v>
      </c>
      <c r="P481" s="4">
        <v>11.24</v>
      </c>
      <c r="Q481" s="4">
        <v>32.9</v>
      </c>
      <c r="R481" s="4">
        <v>4.07</v>
      </c>
      <c r="S481" s="4">
        <v>0.16</v>
      </c>
      <c r="T481">
        <v>23</v>
      </c>
      <c r="U481">
        <v>13.5</v>
      </c>
      <c r="V481">
        <v>96.43</v>
      </c>
    </row>
    <row r="482" spans="1:22" ht="12.75" customHeight="1" x14ac:dyDescent="0.2">
      <c r="A482" s="2">
        <v>2181</v>
      </c>
      <c r="B482" t="s">
        <v>284</v>
      </c>
      <c r="C482" s="7" t="s">
        <v>130</v>
      </c>
      <c r="D482">
        <v>368</v>
      </c>
      <c r="E482" s="4">
        <v>0.82</v>
      </c>
      <c r="F482" s="4">
        <v>8.9700000000000006</v>
      </c>
      <c r="G482" s="4">
        <v>0</v>
      </c>
      <c r="H482" s="4">
        <v>11.14</v>
      </c>
      <c r="I482" s="4">
        <v>7.07</v>
      </c>
      <c r="J482" s="4">
        <v>64.400000000000006</v>
      </c>
      <c r="K482" s="4">
        <v>7.61</v>
      </c>
      <c r="L482" s="4">
        <v>54.62</v>
      </c>
      <c r="M482" s="4">
        <v>45.38</v>
      </c>
      <c r="N482" s="4">
        <v>0</v>
      </c>
      <c r="O482" s="4">
        <v>1.87</v>
      </c>
      <c r="P482" s="4">
        <v>12.83</v>
      </c>
      <c r="Q482" s="4">
        <v>26.74</v>
      </c>
      <c r="R482" s="4">
        <v>1.87</v>
      </c>
      <c r="S482" s="4">
        <v>0</v>
      </c>
      <c r="T482">
        <v>18</v>
      </c>
      <c r="U482">
        <v>8.5</v>
      </c>
      <c r="V482">
        <v>57.14</v>
      </c>
    </row>
    <row r="483" spans="1:22" ht="12.75" customHeight="1" x14ac:dyDescent="0.2">
      <c r="A483" s="2">
        <v>2182</v>
      </c>
      <c r="B483" t="s">
        <v>284</v>
      </c>
      <c r="C483" s="7" t="s">
        <v>269</v>
      </c>
      <c r="D483">
        <v>1447</v>
      </c>
      <c r="E483" s="4">
        <v>1.04</v>
      </c>
      <c r="F483" s="4">
        <v>53.28</v>
      </c>
      <c r="G483" s="4">
        <v>0.48</v>
      </c>
      <c r="H483" s="4">
        <v>28.61</v>
      </c>
      <c r="I483" s="4">
        <v>8.2899999999999991</v>
      </c>
      <c r="J483" s="4">
        <v>5.81</v>
      </c>
      <c r="K483" s="4">
        <v>2.4900000000000002</v>
      </c>
      <c r="L483" s="4">
        <v>53.42</v>
      </c>
      <c r="M483" s="4">
        <v>46.58</v>
      </c>
      <c r="N483" s="4">
        <v>0.28999999999999998</v>
      </c>
      <c r="O483" s="4">
        <v>16.04</v>
      </c>
      <c r="P483" s="4">
        <v>9.61</v>
      </c>
      <c r="Q483" s="4">
        <v>70.16</v>
      </c>
      <c r="R483" s="4">
        <v>0.14000000000000001</v>
      </c>
      <c r="S483" s="4">
        <v>0.65</v>
      </c>
      <c r="T483">
        <v>20</v>
      </c>
      <c r="U483">
        <v>11.3</v>
      </c>
      <c r="V483">
        <v>75.34</v>
      </c>
    </row>
    <row r="484" spans="1:22" ht="12.75" customHeight="1" x14ac:dyDescent="0.2">
      <c r="A484" s="2">
        <v>2183</v>
      </c>
      <c r="B484" t="s">
        <v>284</v>
      </c>
      <c r="C484" s="7" t="s">
        <v>522</v>
      </c>
      <c r="D484">
        <v>433</v>
      </c>
      <c r="E484" s="4">
        <v>0.69</v>
      </c>
      <c r="F484" s="4">
        <v>7.39</v>
      </c>
      <c r="G484" s="4">
        <v>0.23</v>
      </c>
      <c r="H484" s="4">
        <v>1.62</v>
      </c>
      <c r="I484" s="4">
        <v>8.31</v>
      </c>
      <c r="J484" s="4">
        <v>70.44</v>
      </c>
      <c r="K484" s="4">
        <v>11.32</v>
      </c>
      <c r="L484" s="4">
        <v>47.81</v>
      </c>
      <c r="M484" s="4">
        <v>52.19</v>
      </c>
      <c r="N484" s="4">
        <v>0</v>
      </c>
      <c r="O484" s="4">
        <v>0</v>
      </c>
      <c r="P484" s="4">
        <v>9.58</v>
      </c>
      <c r="Q484" s="4">
        <v>14.72</v>
      </c>
      <c r="R484" s="4">
        <v>1.4</v>
      </c>
      <c r="S484" s="4">
        <v>0</v>
      </c>
      <c r="T484">
        <v>20</v>
      </c>
      <c r="U484">
        <v>16.2</v>
      </c>
      <c r="V484">
        <v>59.09</v>
      </c>
    </row>
    <row r="485" spans="1:22" ht="12.75" customHeight="1" x14ac:dyDescent="0.2">
      <c r="A485" s="2">
        <v>2185</v>
      </c>
      <c r="B485" t="s">
        <v>284</v>
      </c>
      <c r="C485" s="7" t="s">
        <v>620</v>
      </c>
      <c r="D485">
        <v>520</v>
      </c>
      <c r="E485" s="4">
        <v>0.19</v>
      </c>
      <c r="F485" s="4">
        <v>9.0399999999999991</v>
      </c>
      <c r="G485" s="4">
        <v>0.19</v>
      </c>
      <c r="H485" s="4">
        <v>6.15</v>
      </c>
      <c r="I485" s="4">
        <v>16.920000000000002</v>
      </c>
      <c r="J485" s="4">
        <v>54.62</v>
      </c>
      <c r="K485" s="4">
        <v>12.88</v>
      </c>
      <c r="L485" s="4">
        <v>49.04</v>
      </c>
      <c r="M485" s="4">
        <v>50.96</v>
      </c>
      <c r="N485" s="4">
        <v>0</v>
      </c>
      <c r="O485" s="4">
        <v>14.89</v>
      </c>
      <c r="P485" s="4">
        <v>10.31</v>
      </c>
      <c r="Q485" s="4">
        <v>34.92</v>
      </c>
      <c r="R485" s="4">
        <v>1.72</v>
      </c>
      <c r="S485" s="4">
        <v>0.19</v>
      </c>
      <c r="T485">
        <v>16</v>
      </c>
      <c r="U485">
        <v>12.9</v>
      </c>
      <c r="V485">
        <v>68.75</v>
      </c>
    </row>
    <row r="486" spans="1:22" ht="12.75" customHeight="1" x14ac:dyDescent="0.2">
      <c r="A486" s="2">
        <v>2186</v>
      </c>
      <c r="B486" t="s">
        <v>284</v>
      </c>
      <c r="C486" s="7" t="s">
        <v>269</v>
      </c>
      <c r="D486">
        <v>31</v>
      </c>
      <c r="E486" s="4">
        <v>0</v>
      </c>
      <c r="F486" s="4">
        <v>0</v>
      </c>
      <c r="G486" s="4">
        <v>0</v>
      </c>
      <c r="H486" s="4">
        <v>0</v>
      </c>
      <c r="I486" s="4">
        <v>3.23</v>
      </c>
      <c r="J486" s="4">
        <v>96.77</v>
      </c>
      <c r="K486" s="4">
        <v>0</v>
      </c>
      <c r="L486" s="4">
        <v>41.94</v>
      </c>
      <c r="M486" s="4">
        <v>58.06</v>
      </c>
      <c r="N486" s="4">
        <v>0</v>
      </c>
      <c r="O486" s="4">
        <v>0</v>
      </c>
      <c r="P486" s="4">
        <v>6.45</v>
      </c>
      <c r="Q486" s="4">
        <v>48.39</v>
      </c>
      <c r="R486" s="4">
        <v>6.45</v>
      </c>
      <c r="S486" s="4">
        <v>0</v>
      </c>
      <c r="T486">
        <v>3</v>
      </c>
      <c r="U486">
        <v>10.8</v>
      </c>
      <c r="V486">
        <v>45.45</v>
      </c>
    </row>
    <row r="487" spans="1:22" ht="12.75" customHeight="1" x14ac:dyDescent="0.2">
      <c r="A487" s="2">
        <v>2189</v>
      </c>
      <c r="B487" t="s">
        <v>284</v>
      </c>
      <c r="C487" s="7" t="s">
        <v>130</v>
      </c>
      <c r="D487">
        <v>339</v>
      </c>
      <c r="E487" s="4">
        <v>0.59</v>
      </c>
      <c r="F487" s="4">
        <v>5.9</v>
      </c>
      <c r="G487" s="4">
        <v>3.24</v>
      </c>
      <c r="H487" s="4">
        <v>15.34</v>
      </c>
      <c r="I487" s="4">
        <v>23.01</v>
      </c>
      <c r="J487" s="4">
        <v>36.869999999999997</v>
      </c>
      <c r="K487" s="4">
        <v>15.04</v>
      </c>
      <c r="L487" s="4">
        <v>50.44</v>
      </c>
      <c r="M487" s="4">
        <v>49.56</v>
      </c>
      <c r="N487" s="4">
        <v>0</v>
      </c>
      <c r="O487" s="4">
        <v>7.25</v>
      </c>
      <c r="P487" s="4">
        <v>13.91</v>
      </c>
      <c r="Q487" s="4">
        <v>73.33</v>
      </c>
      <c r="R487" s="4">
        <v>0.28999999999999998</v>
      </c>
      <c r="S487" s="4">
        <v>0</v>
      </c>
      <c r="T487">
        <v>16</v>
      </c>
      <c r="U487">
        <v>13.2</v>
      </c>
      <c r="V487">
        <v>57.14</v>
      </c>
    </row>
    <row r="488" spans="1:22" ht="12.75" customHeight="1" x14ac:dyDescent="0.2">
      <c r="A488" s="2">
        <v>2190</v>
      </c>
      <c r="B488" t="s">
        <v>284</v>
      </c>
      <c r="C488" s="7" t="s">
        <v>522</v>
      </c>
      <c r="D488">
        <v>329</v>
      </c>
      <c r="E488" s="4">
        <v>0.91</v>
      </c>
      <c r="F488" s="4">
        <v>0.3</v>
      </c>
      <c r="G488" s="4">
        <v>0</v>
      </c>
      <c r="H488" s="4">
        <v>0</v>
      </c>
      <c r="I488" s="4">
        <v>9.1199999999999992</v>
      </c>
      <c r="J488" s="4">
        <v>86.32</v>
      </c>
      <c r="K488" s="4">
        <v>3.34</v>
      </c>
      <c r="L488" s="4">
        <v>52.28</v>
      </c>
      <c r="M488" s="4">
        <v>47.72</v>
      </c>
      <c r="N488" s="4">
        <v>0</v>
      </c>
      <c r="O488" s="4">
        <v>3.11</v>
      </c>
      <c r="P488" s="4">
        <v>16.46</v>
      </c>
      <c r="Q488" s="4">
        <v>40.99</v>
      </c>
      <c r="R488" s="4">
        <v>0.62</v>
      </c>
      <c r="S488" s="4">
        <v>0</v>
      </c>
      <c r="T488">
        <v>15</v>
      </c>
      <c r="U488">
        <v>13.2</v>
      </c>
      <c r="V488">
        <v>77.27</v>
      </c>
    </row>
    <row r="489" spans="1:22" ht="12.75" customHeight="1" x14ac:dyDescent="0.2">
      <c r="A489" s="2">
        <v>2191</v>
      </c>
      <c r="B489" t="s">
        <v>284</v>
      </c>
      <c r="C489" s="7" t="s">
        <v>389</v>
      </c>
      <c r="D489">
        <v>570</v>
      </c>
      <c r="E489" s="4">
        <v>2.98</v>
      </c>
      <c r="F489" s="4">
        <v>0.35</v>
      </c>
      <c r="G489" s="4">
        <v>4.5599999999999996</v>
      </c>
      <c r="H489" s="4">
        <v>3.16</v>
      </c>
      <c r="I489" s="4">
        <v>10.35</v>
      </c>
      <c r="J489" s="4">
        <v>61.93</v>
      </c>
      <c r="K489" s="4">
        <v>16.670000000000002</v>
      </c>
      <c r="L489" s="4">
        <v>53.86</v>
      </c>
      <c r="M489" s="4">
        <v>46.14</v>
      </c>
      <c r="N489" s="4">
        <v>0</v>
      </c>
      <c r="O489" s="4">
        <v>7.66</v>
      </c>
      <c r="P489" s="4">
        <v>3.28</v>
      </c>
      <c r="Q489" s="4">
        <v>85.4</v>
      </c>
      <c r="R489" s="4">
        <v>2.19</v>
      </c>
      <c r="S489" s="4">
        <v>0.55000000000000004</v>
      </c>
      <c r="T489">
        <v>16</v>
      </c>
      <c r="U489">
        <v>11.3</v>
      </c>
      <c r="V489">
        <v>69.44</v>
      </c>
    </row>
    <row r="490" spans="1:22" ht="12.75" customHeight="1" x14ac:dyDescent="0.2">
      <c r="A490" s="2">
        <v>2195</v>
      </c>
      <c r="B490" t="s">
        <v>284</v>
      </c>
      <c r="C490" s="7" t="s">
        <v>14</v>
      </c>
      <c r="D490">
        <v>510</v>
      </c>
      <c r="E490" s="4">
        <v>0</v>
      </c>
      <c r="F490" s="4">
        <v>0.98</v>
      </c>
      <c r="G490" s="4">
        <v>0</v>
      </c>
      <c r="H490" s="4">
        <v>0.39</v>
      </c>
      <c r="I490" s="4">
        <v>59.8</v>
      </c>
      <c r="J490" s="4">
        <v>36.86</v>
      </c>
      <c r="K490" s="4">
        <v>1.96</v>
      </c>
      <c r="L490" s="4">
        <v>46.86</v>
      </c>
      <c r="M490" s="4">
        <v>53.14</v>
      </c>
      <c r="N490" s="4">
        <v>18.04</v>
      </c>
      <c r="O490" s="4">
        <v>29.61</v>
      </c>
      <c r="P490" s="4">
        <v>17.25</v>
      </c>
      <c r="Q490" s="4">
        <v>71.569999999999993</v>
      </c>
      <c r="R490" s="4">
        <v>0.59</v>
      </c>
      <c r="S490" s="4">
        <v>0</v>
      </c>
      <c r="T490">
        <v>16</v>
      </c>
      <c r="U490">
        <v>14.9</v>
      </c>
      <c r="V490">
        <v>74.19</v>
      </c>
    </row>
    <row r="491" spans="1:22" ht="12.75" customHeight="1" x14ac:dyDescent="0.2">
      <c r="A491" s="2">
        <v>2196</v>
      </c>
      <c r="B491" t="s">
        <v>284</v>
      </c>
      <c r="C491" s="7" t="s">
        <v>522</v>
      </c>
      <c r="D491">
        <v>318</v>
      </c>
      <c r="E491" s="4">
        <v>2.52</v>
      </c>
      <c r="F491" s="4">
        <v>0.63</v>
      </c>
      <c r="G491" s="4">
        <v>0</v>
      </c>
      <c r="H491" s="4">
        <v>0.63</v>
      </c>
      <c r="I491" s="4">
        <v>63.21</v>
      </c>
      <c r="J491" s="4">
        <v>32.700000000000003</v>
      </c>
      <c r="K491" s="4">
        <v>0.31</v>
      </c>
      <c r="L491" s="4">
        <v>56.29</v>
      </c>
      <c r="M491" s="4">
        <v>43.71</v>
      </c>
      <c r="N491" s="4">
        <v>5.2</v>
      </c>
      <c r="O491" s="4">
        <v>47.09</v>
      </c>
      <c r="P491" s="4">
        <v>13.76</v>
      </c>
      <c r="Q491" s="4">
        <v>76.760000000000005</v>
      </c>
      <c r="R491" s="4">
        <v>0.61</v>
      </c>
      <c r="S491" s="4">
        <v>0</v>
      </c>
      <c r="T491">
        <v>13</v>
      </c>
      <c r="U491">
        <v>10.4</v>
      </c>
      <c r="V491">
        <v>62.5</v>
      </c>
    </row>
    <row r="492" spans="1:22" ht="12.75" customHeight="1" x14ac:dyDescent="0.2">
      <c r="A492" s="2">
        <v>2198</v>
      </c>
      <c r="B492" t="s">
        <v>284</v>
      </c>
      <c r="C492" s="7" t="s">
        <v>570</v>
      </c>
      <c r="D492">
        <v>320</v>
      </c>
      <c r="E492" s="4">
        <v>0</v>
      </c>
      <c r="F492" s="4">
        <v>0.94</v>
      </c>
      <c r="G492" s="4">
        <v>0.31</v>
      </c>
      <c r="H492" s="4">
        <v>0</v>
      </c>
      <c r="I492" s="4">
        <v>65</v>
      </c>
      <c r="J492" s="4">
        <v>32.19</v>
      </c>
      <c r="K492" s="4">
        <v>1.56</v>
      </c>
      <c r="L492" s="4">
        <v>51.56</v>
      </c>
      <c r="M492" s="4">
        <v>48.44</v>
      </c>
      <c r="N492" s="4">
        <v>17.920000000000002</v>
      </c>
      <c r="O492" s="4">
        <v>20.75</v>
      </c>
      <c r="P492" s="4">
        <v>12.58</v>
      </c>
      <c r="Q492" s="4">
        <v>74.209999999999994</v>
      </c>
      <c r="R492" s="4">
        <v>2.52</v>
      </c>
      <c r="S492" s="4">
        <v>0</v>
      </c>
      <c r="T492">
        <v>13</v>
      </c>
      <c r="U492">
        <v>12.7</v>
      </c>
      <c r="V492">
        <v>83.33</v>
      </c>
    </row>
    <row r="493" spans="1:22" ht="12.75" customHeight="1" x14ac:dyDescent="0.2">
      <c r="A493" s="2">
        <v>2199</v>
      </c>
      <c r="B493" t="s">
        <v>284</v>
      </c>
      <c r="C493" s="7" t="s">
        <v>130</v>
      </c>
      <c r="D493">
        <v>419</v>
      </c>
      <c r="E493" s="4">
        <v>0.48</v>
      </c>
      <c r="F493" s="4">
        <v>9.7899999999999991</v>
      </c>
      <c r="G493" s="4">
        <v>1.67</v>
      </c>
      <c r="H493" s="4">
        <v>11.46</v>
      </c>
      <c r="I493" s="4">
        <v>61.58</v>
      </c>
      <c r="J493" s="4">
        <v>11.69</v>
      </c>
      <c r="K493" s="4">
        <v>3.34</v>
      </c>
      <c r="L493" s="4">
        <v>54.89</v>
      </c>
      <c r="M493" s="4">
        <v>45.11</v>
      </c>
      <c r="N493" s="4">
        <v>0.24</v>
      </c>
      <c r="O493" s="4">
        <v>28.47</v>
      </c>
      <c r="P493" s="4">
        <v>18.18</v>
      </c>
      <c r="Q493" s="4">
        <v>79.900000000000006</v>
      </c>
      <c r="R493" s="4">
        <v>0</v>
      </c>
      <c r="S493" s="4">
        <v>0</v>
      </c>
      <c r="T493">
        <v>16</v>
      </c>
      <c r="U493">
        <v>10.1</v>
      </c>
      <c r="V493">
        <v>59.26</v>
      </c>
    </row>
    <row r="494" spans="1:22" ht="12.75" customHeight="1" x14ac:dyDescent="0.2">
      <c r="A494" s="2">
        <v>2201</v>
      </c>
      <c r="B494" t="s">
        <v>284</v>
      </c>
      <c r="C494" s="7" t="s">
        <v>522</v>
      </c>
      <c r="D494">
        <v>301</v>
      </c>
      <c r="E494" s="4">
        <v>0</v>
      </c>
      <c r="F494" s="4">
        <v>7.97</v>
      </c>
      <c r="G494" s="4">
        <v>0</v>
      </c>
      <c r="H494" s="4">
        <v>12.96</v>
      </c>
      <c r="I494" s="4">
        <v>4.9800000000000004</v>
      </c>
      <c r="J494" s="4">
        <v>62.46</v>
      </c>
      <c r="K494" s="4">
        <v>11.63</v>
      </c>
      <c r="L494" s="4">
        <v>54.82</v>
      </c>
      <c r="M494" s="4">
        <v>45.18</v>
      </c>
      <c r="N494" s="4">
        <v>0</v>
      </c>
      <c r="O494" s="4">
        <v>0</v>
      </c>
      <c r="P494" s="4">
        <v>11.56</v>
      </c>
      <c r="Q494" s="4">
        <v>15.31</v>
      </c>
      <c r="R494" s="4">
        <v>1.7</v>
      </c>
      <c r="S494" s="4">
        <v>0</v>
      </c>
      <c r="T494">
        <v>16</v>
      </c>
      <c r="U494">
        <v>8.6999999999999993</v>
      </c>
      <c r="V494">
        <v>84.21</v>
      </c>
    </row>
    <row r="495" spans="1:22" ht="12.75" customHeight="1" x14ac:dyDescent="0.2">
      <c r="A495" s="2">
        <v>2202</v>
      </c>
      <c r="B495" t="s">
        <v>284</v>
      </c>
      <c r="C495" s="7" t="s">
        <v>522</v>
      </c>
      <c r="D495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U495">
        <v>0</v>
      </c>
    </row>
    <row r="496" spans="1:22" ht="12.75" customHeight="1" x14ac:dyDescent="0.2">
      <c r="A496" s="2">
        <v>2205</v>
      </c>
      <c r="B496" t="s">
        <v>284</v>
      </c>
      <c r="C496" s="7" t="s">
        <v>522</v>
      </c>
      <c r="D496">
        <v>357</v>
      </c>
      <c r="E496" s="4">
        <v>1.1200000000000001</v>
      </c>
      <c r="F496" s="4">
        <v>0.28000000000000003</v>
      </c>
      <c r="G496" s="4">
        <v>0</v>
      </c>
      <c r="H496" s="4">
        <v>0.28000000000000003</v>
      </c>
      <c r="I496" s="4">
        <v>7.84</v>
      </c>
      <c r="J496" s="4">
        <v>83.19</v>
      </c>
      <c r="K496" s="4">
        <v>4.4800000000000004</v>
      </c>
      <c r="L496" s="4">
        <v>51.26</v>
      </c>
      <c r="M496" s="4">
        <v>48.74</v>
      </c>
      <c r="N496" s="4">
        <v>0</v>
      </c>
      <c r="O496" s="4">
        <v>2.72</v>
      </c>
      <c r="P496" s="4">
        <v>9.51</v>
      </c>
      <c r="Q496" s="4">
        <v>44.29</v>
      </c>
      <c r="R496" s="4">
        <v>2.99</v>
      </c>
      <c r="S496" s="4">
        <v>0.54</v>
      </c>
      <c r="T496">
        <v>16</v>
      </c>
      <c r="U496">
        <v>14.4</v>
      </c>
      <c r="V496">
        <v>45.45</v>
      </c>
    </row>
    <row r="497" spans="1:22" ht="12.75" customHeight="1" x14ac:dyDescent="0.2">
      <c r="A497" s="2">
        <v>2206</v>
      </c>
      <c r="B497" t="s">
        <v>284</v>
      </c>
      <c r="C497" s="7" t="s">
        <v>269</v>
      </c>
      <c r="D497">
        <v>640</v>
      </c>
      <c r="E497" s="4">
        <v>2.34</v>
      </c>
      <c r="F497" s="4">
        <v>0.31</v>
      </c>
      <c r="G497" s="4">
        <v>0.16</v>
      </c>
      <c r="H497" s="4">
        <v>1.41</v>
      </c>
      <c r="I497" s="4">
        <v>5.63</v>
      </c>
      <c r="J497" s="4">
        <v>86.88</v>
      </c>
      <c r="K497" s="4">
        <v>3.13</v>
      </c>
      <c r="L497" s="4">
        <v>52.5</v>
      </c>
      <c r="M497" s="4">
        <v>47.5</v>
      </c>
      <c r="N497" s="4">
        <v>0</v>
      </c>
      <c r="O497" s="4">
        <v>0</v>
      </c>
      <c r="P497" s="4">
        <v>6.92</v>
      </c>
      <c r="Q497" s="4">
        <v>0</v>
      </c>
      <c r="R497" s="4">
        <v>0.79</v>
      </c>
      <c r="S497" s="4">
        <v>0</v>
      </c>
      <c r="T497">
        <v>17</v>
      </c>
      <c r="U497">
        <v>12.9</v>
      </c>
      <c r="V497">
        <v>94.74</v>
      </c>
    </row>
    <row r="498" spans="1:22" ht="12.75" customHeight="1" x14ac:dyDescent="0.2">
      <c r="A498" s="2">
        <v>2207</v>
      </c>
      <c r="B498" t="s">
        <v>284</v>
      </c>
      <c r="C498" s="7" t="s">
        <v>428</v>
      </c>
      <c r="D498">
        <v>95</v>
      </c>
      <c r="E498" s="4">
        <v>0</v>
      </c>
      <c r="F498" s="4">
        <v>1.05</v>
      </c>
      <c r="G498" s="4">
        <v>0</v>
      </c>
      <c r="H498" s="4">
        <v>0</v>
      </c>
      <c r="I498" s="4">
        <v>4.21</v>
      </c>
      <c r="J498" s="4">
        <v>90.53</v>
      </c>
      <c r="K498" s="4">
        <v>4.21</v>
      </c>
      <c r="L498" s="4">
        <v>55.79</v>
      </c>
      <c r="M498" s="4">
        <v>44.21</v>
      </c>
      <c r="N498" s="4">
        <v>0</v>
      </c>
      <c r="O498" s="4">
        <v>0</v>
      </c>
      <c r="P498" s="4">
        <v>8.6999999999999993</v>
      </c>
      <c r="Q498" s="4">
        <v>59.78</v>
      </c>
      <c r="R498" s="4">
        <v>0</v>
      </c>
      <c r="S498" s="4">
        <v>0</v>
      </c>
      <c r="T498">
        <v>7</v>
      </c>
      <c r="U498">
        <v>12.7</v>
      </c>
      <c r="V498">
        <v>64.290000000000006</v>
      </c>
    </row>
    <row r="499" spans="1:22" ht="12.75" customHeight="1" x14ac:dyDescent="0.2">
      <c r="A499" s="2">
        <v>2209</v>
      </c>
      <c r="B499" t="s">
        <v>284</v>
      </c>
      <c r="C499" s="7" t="s">
        <v>173</v>
      </c>
      <c r="D499">
        <v>653</v>
      </c>
      <c r="E499" s="4">
        <v>1.53</v>
      </c>
      <c r="F499" s="4">
        <v>11.33</v>
      </c>
      <c r="G499" s="4">
        <v>0.31</v>
      </c>
      <c r="H499" s="4">
        <v>24.35</v>
      </c>
      <c r="I499" s="4">
        <v>22.36</v>
      </c>
      <c r="J499" s="4">
        <v>31.55</v>
      </c>
      <c r="K499" s="4">
        <v>8.58</v>
      </c>
      <c r="L499" s="4">
        <v>51.15</v>
      </c>
      <c r="M499" s="4">
        <v>48.85</v>
      </c>
      <c r="N499" s="4">
        <v>1.24</v>
      </c>
      <c r="O499" s="4">
        <v>13.69</v>
      </c>
      <c r="P499" s="4">
        <v>22.71</v>
      </c>
      <c r="Q499" s="4">
        <v>61.9</v>
      </c>
      <c r="R499" s="4">
        <v>0.47</v>
      </c>
      <c r="S499" s="4">
        <v>0.47</v>
      </c>
      <c r="T499">
        <v>16</v>
      </c>
      <c r="U499">
        <v>11.4</v>
      </c>
      <c r="V499">
        <v>50</v>
      </c>
    </row>
    <row r="500" spans="1:22" ht="12.75" customHeight="1" x14ac:dyDescent="0.2">
      <c r="A500" s="2">
        <v>2212</v>
      </c>
      <c r="B500" t="s">
        <v>290</v>
      </c>
      <c r="C500" s="7" t="s">
        <v>269</v>
      </c>
      <c r="D500">
        <v>0</v>
      </c>
      <c r="E500" s="4">
        <v>0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U500">
        <v>0</v>
      </c>
    </row>
    <row r="501" spans="1:22" ht="12.75" customHeight="1" x14ac:dyDescent="0.2">
      <c r="A501" s="2">
        <v>2213</v>
      </c>
      <c r="B501" t="s">
        <v>284</v>
      </c>
      <c r="C501" s="7" t="s">
        <v>570</v>
      </c>
      <c r="D501">
        <v>0</v>
      </c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U501">
        <v>0</v>
      </c>
    </row>
    <row r="502" spans="1:22" ht="12.75" customHeight="1" x14ac:dyDescent="0.2">
      <c r="A502" s="2">
        <v>2214</v>
      </c>
      <c r="B502" t="s">
        <v>284</v>
      </c>
      <c r="C502" s="7" t="s">
        <v>120</v>
      </c>
      <c r="D502">
        <v>221</v>
      </c>
      <c r="E502" s="4">
        <v>5.43</v>
      </c>
      <c r="F502" s="4">
        <v>1.81</v>
      </c>
      <c r="G502" s="4">
        <v>0</v>
      </c>
      <c r="H502" s="4">
        <v>0.45</v>
      </c>
      <c r="I502" s="4">
        <v>26.24</v>
      </c>
      <c r="J502" s="4">
        <v>50.23</v>
      </c>
      <c r="K502" s="4">
        <v>15.84</v>
      </c>
      <c r="L502" s="4">
        <v>47.06</v>
      </c>
      <c r="M502" s="4">
        <v>52.94</v>
      </c>
      <c r="N502" s="4">
        <v>0</v>
      </c>
      <c r="O502" s="4">
        <v>8.06</v>
      </c>
      <c r="P502" s="4">
        <v>18.48</v>
      </c>
      <c r="Q502" s="4">
        <v>57.35</v>
      </c>
      <c r="R502" s="4">
        <v>0</v>
      </c>
      <c r="S502" s="4">
        <v>0</v>
      </c>
      <c r="T502">
        <v>11</v>
      </c>
      <c r="U502">
        <v>12.3</v>
      </c>
      <c r="V502">
        <v>55</v>
      </c>
    </row>
    <row r="503" spans="1:22" ht="12.75" customHeight="1" x14ac:dyDescent="0.2">
      <c r="A503" s="2">
        <v>2215</v>
      </c>
      <c r="B503" t="s">
        <v>284</v>
      </c>
      <c r="C503" s="7" t="s">
        <v>269</v>
      </c>
      <c r="D503">
        <v>1457</v>
      </c>
      <c r="E503" s="4">
        <v>2.61</v>
      </c>
      <c r="F503" s="4">
        <v>15.37</v>
      </c>
      <c r="G503" s="4">
        <v>3.23</v>
      </c>
      <c r="H503" s="4">
        <v>26.9</v>
      </c>
      <c r="I503" s="4">
        <v>25.39</v>
      </c>
      <c r="J503" s="4">
        <v>26.29</v>
      </c>
      <c r="K503" s="4">
        <v>0.21</v>
      </c>
      <c r="L503" s="4">
        <v>55.39</v>
      </c>
      <c r="M503" s="4">
        <v>44.61</v>
      </c>
      <c r="N503" s="4">
        <v>0</v>
      </c>
      <c r="O503" s="4">
        <v>6.14</v>
      </c>
      <c r="P503" s="4">
        <v>9.74</v>
      </c>
      <c r="Q503" s="4">
        <v>78.28</v>
      </c>
      <c r="R503" s="4">
        <v>1.5</v>
      </c>
      <c r="S503" s="4">
        <v>0.75</v>
      </c>
      <c r="T503">
        <v>17</v>
      </c>
      <c r="U503">
        <v>12.6</v>
      </c>
      <c r="V503">
        <v>50</v>
      </c>
    </row>
    <row r="504" spans="1:22" ht="12.75" customHeight="1" x14ac:dyDescent="0.2">
      <c r="A504" s="2">
        <v>2218</v>
      </c>
      <c r="B504" t="s">
        <v>284</v>
      </c>
      <c r="C504" s="7" t="s">
        <v>389</v>
      </c>
      <c r="D504">
        <v>442</v>
      </c>
      <c r="E504" s="4">
        <v>1.36</v>
      </c>
      <c r="F504" s="4">
        <v>0.68</v>
      </c>
      <c r="G504" s="4">
        <v>0</v>
      </c>
      <c r="H504" s="4">
        <v>2.2599999999999998</v>
      </c>
      <c r="I504" s="4">
        <v>9.9499999999999993</v>
      </c>
      <c r="J504" s="4">
        <v>73.53</v>
      </c>
      <c r="K504" s="4">
        <v>12.22</v>
      </c>
      <c r="L504" s="4">
        <v>54.3</v>
      </c>
      <c r="M504" s="4">
        <v>45.7</v>
      </c>
      <c r="N504" s="4">
        <v>0</v>
      </c>
      <c r="O504" s="4">
        <v>1.57</v>
      </c>
      <c r="P504" s="4">
        <v>2.2400000000000002</v>
      </c>
      <c r="Q504" s="4">
        <v>61.52</v>
      </c>
      <c r="R504" s="4">
        <v>1.79</v>
      </c>
      <c r="S504" s="4">
        <v>0</v>
      </c>
      <c r="T504">
        <v>18</v>
      </c>
      <c r="U504">
        <v>12.8</v>
      </c>
      <c r="V504">
        <v>72</v>
      </c>
    </row>
    <row r="505" spans="1:22" ht="12.75" customHeight="1" x14ac:dyDescent="0.2">
      <c r="A505" s="2">
        <v>2219</v>
      </c>
      <c r="B505" t="s">
        <v>284</v>
      </c>
      <c r="C505" s="7" t="s">
        <v>182</v>
      </c>
      <c r="D505">
        <v>587</v>
      </c>
      <c r="E505" s="4">
        <v>0.68</v>
      </c>
      <c r="F505" s="4">
        <v>2.9</v>
      </c>
      <c r="G505" s="4">
        <v>0.17</v>
      </c>
      <c r="H505" s="4">
        <v>0.85</v>
      </c>
      <c r="I505" s="4">
        <v>22.83</v>
      </c>
      <c r="J505" s="4">
        <v>68.650000000000006</v>
      </c>
      <c r="K505" s="4">
        <v>3.92</v>
      </c>
      <c r="L505" s="4">
        <v>50.26</v>
      </c>
      <c r="M505" s="4">
        <v>49.74</v>
      </c>
      <c r="N505" s="4">
        <v>4.24</v>
      </c>
      <c r="O505" s="4">
        <v>7.12</v>
      </c>
      <c r="P505" s="4">
        <v>9.49</v>
      </c>
      <c r="Q505" s="4">
        <v>41.36</v>
      </c>
      <c r="R505" s="4">
        <v>4.07</v>
      </c>
      <c r="S505" s="4">
        <v>0.85</v>
      </c>
      <c r="T505">
        <v>19</v>
      </c>
      <c r="U505">
        <v>13.2</v>
      </c>
      <c r="V505">
        <v>74.19</v>
      </c>
    </row>
    <row r="506" spans="1:22" ht="12.75" customHeight="1" x14ac:dyDescent="0.2">
      <c r="A506" s="2">
        <v>2220</v>
      </c>
      <c r="B506" t="s">
        <v>284</v>
      </c>
      <c r="C506" s="7" t="s">
        <v>269</v>
      </c>
      <c r="D506">
        <v>1620</v>
      </c>
      <c r="E506" s="4">
        <v>1.17</v>
      </c>
      <c r="F506" s="4">
        <v>9.94</v>
      </c>
      <c r="G506" s="4">
        <v>0.12</v>
      </c>
      <c r="H506" s="4">
        <v>5.25</v>
      </c>
      <c r="I506" s="4">
        <v>11.11</v>
      </c>
      <c r="J506" s="4">
        <v>68.150000000000006</v>
      </c>
      <c r="K506" s="4">
        <v>4.26</v>
      </c>
      <c r="L506" s="4">
        <v>51.36</v>
      </c>
      <c r="M506" s="4">
        <v>48.64</v>
      </c>
      <c r="N506" s="4">
        <v>2.57</v>
      </c>
      <c r="O506" s="4">
        <v>1.69</v>
      </c>
      <c r="P506" s="4">
        <v>11.08</v>
      </c>
      <c r="Q506" s="4">
        <v>20.59</v>
      </c>
      <c r="R506" s="4">
        <v>4.63</v>
      </c>
      <c r="S506" s="4">
        <v>0.25</v>
      </c>
      <c r="T506">
        <v>21</v>
      </c>
      <c r="U506">
        <v>10.1</v>
      </c>
      <c r="V506">
        <v>78.209999999999994</v>
      </c>
    </row>
    <row r="507" spans="1:22" ht="12.75" customHeight="1" x14ac:dyDescent="0.2">
      <c r="A507" s="2">
        <v>2222</v>
      </c>
      <c r="B507" t="s">
        <v>284</v>
      </c>
      <c r="C507" s="7" t="s">
        <v>522</v>
      </c>
      <c r="D507">
        <v>581</v>
      </c>
      <c r="E507" s="4">
        <v>0.17</v>
      </c>
      <c r="F507" s="4">
        <v>6.37</v>
      </c>
      <c r="G507" s="4">
        <v>0.52</v>
      </c>
      <c r="H507" s="4">
        <v>0.52</v>
      </c>
      <c r="I507" s="4">
        <v>5.85</v>
      </c>
      <c r="J507" s="4">
        <v>83.13</v>
      </c>
      <c r="K507" s="4">
        <v>3.44</v>
      </c>
      <c r="L507" s="4">
        <v>51.12</v>
      </c>
      <c r="M507" s="4">
        <v>48.88</v>
      </c>
      <c r="N507" s="4">
        <v>0</v>
      </c>
      <c r="O507" s="4">
        <v>2.78</v>
      </c>
      <c r="P507" s="4">
        <v>9.3800000000000008</v>
      </c>
      <c r="Q507" s="4">
        <v>10.07</v>
      </c>
      <c r="R507" s="4">
        <v>2.6</v>
      </c>
      <c r="S507" s="4">
        <v>0</v>
      </c>
      <c r="T507">
        <v>19</v>
      </c>
      <c r="U507">
        <v>12.2</v>
      </c>
      <c r="V507">
        <v>77.42</v>
      </c>
    </row>
    <row r="508" spans="1:22" ht="12.75" customHeight="1" x14ac:dyDescent="0.2">
      <c r="A508" s="2">
        <v>2223</v>
      </c>
      <c r="B508" t="s">
        <v>284</v>
      </c>
      <c r="C508" s="7" t="s">
        <v>578</v>
      </c>
      <c r="D508">
        <v>512</v>
      </c>
      <c r="E508" s="4">
        <v>1.56</v>
      </c>
      <c r="F508" s="4">
        <v>6.05</v>
      </c>
      <c r="G508" s="4">
        <v>0.59</v>
      </c>
      <c r="H508" s="4">
        <v>8.98</v>
      </c>
      <c r="I508" s="4">
        <v>13.87</v>
      </c>
      <c r="J508" s="4">
        <v>51.17</v>
      </c>
      <c r="K508" s="4">
        <v>17.77</v>
      </c>
      <c r="L508" s="4">
        <v>51.95</v>
      </c>
      <c r="M508" s="4">
        <v>48.05</v>
      </c>
      <c r="N508" s="4">
        <v>0</v>
      </c>
      <c r="O508" s="4">
        <v>5.47</v>
      </c>
      <c r="P508" s="4">
        <v>18.68</v>
      </c>
      <c r="Q508" s="4">
        <v>49.43</v>
      </c>
      <c r="R508" s="4">
        <v>0.56999999999999995</v>
      </c>
      <c r="S508" s="4">
        <v>0.19</v>
      </c>
      <c r="T508">
        <v>15</v>
      </c>
      <c r="U508">
        <v>15.8</v>
      </c>
      <c r="V508">
        <v>47.06</v>
      </c>
    </row>
    <row r="509" spans="1:22" ht="12.75" customHeight="1" x14ac:dyDescent="0.2">
      <c r="A509" s="2">
        <v>2225</v>
      </c>
      <c r="B509" t="s">
        <v>284</v>
      </c>
      <c r="C509" s="7" t="s">
        <v>130</v>
      </c>
      <c r="D509">
        <v>244</v>
      </c>
      <c r="E509" s="4">
        <v>0.41</v>
      </c>
      <c r="F509" s="4">
        <v>5.33</v>
      </c>
      <c r="G509" s="4">
        <v>0</v>
      </c>
      <c r="H509" s="4">
        <v>0.82</v>
      </c>
      <c r="I509" s="4">
        <v>4.0999999999999996</v>
      </c>
      <c r="J509" s="4">
        <v>85.25</v>
      </c>
      <c r="K509" s="4">
        <v>4.0999999999999996</v>
      </c>
      <c r="L509" s="4">
        <v>51.64</v>
      </c>
      <c r="M509" s="4">
        <v>48.36</v>
      </c>
      <c r="N509" s="4">
        <v>0</v>
      </c>
      <c r="O509" s="4">
        <v>1.61</v>
      </c>
      <c r="P509" s="4">
        <v>17.739999999999998</v>
      </c>
      <c r="Q509" s="4">
        <v>16.940000000000001</v>
      </c>
      <c r="R509" s="4">
        <v>0.81</v>
      </c>
      <c r="S509" s="4">
        <v>0</v>
      </c>
      <c r="T509">
        <v>13</v>
      </c>
      <c r="U509">
        <v>12.4</v>
      </c>
      <c r="V509">
        <v>52.63</v>
      </c>
    </row>
    <row r="510" spans="1:22" ht="12.75" customHeight="1" x14ac:dyDescent="0.2">
      <c r="A510" s="2">
        <v>2227</v>
      </c>
      <c r="B510" t="s">
        <v>284</v>
      </c>
      <c r="C510" s="7" t="s">
        <v>130</v>
      </c>
      <c r="D510">
        <v>239</v>
      </c>
      <c r="E510" s="4">
        <v>0</v>
      </c>
      <c r="F510" s="4">
        <v>1.26</v>
      </c>
      <c r="G510" s="4">
        <v>0</v>
      </c>
      <c r="H510" s="4">
        <v>0</v>
      </c>
      <c r="I510" s="4">
        <v>3.35</v>
      </c>
      <c r="J510" s="4">
        <v>94.56</v>
      </c>
      <c r="K510" s="4">
        <v>0.84</v>
      </c>
      <c r="L510" s="4">
        <v>50.63</v>
      </c>
      <c r="M510" s="4">
        <v>49.37</v>
      </c>
      <c r="N510" s="4">
        <v>0</v>
      </c>
      <c r="O510" s="4">
        <v>0</v>
      </c>
      <c r="P510" s="4">
        <v>10.5</v>
      </c>
      <c r="Q510" s="4">
        <v>34.869999999999997</v>
      </c>
      <c r="R510" s="4">
        <v>0</v>
      </c>
      <c r="S510" s="4">
        <v>0</v>
      </c>
      <c r="T510">
        <v>17</v>
      </c>
      <c r="U510">
        <v>12.2</v>
      </c>
      <c r="V510">
        <v>71.430000000000007</v>
      </c>
    </row>
    <row r="511" spans="1:22" ht="12.75" customHeight="1" x14ac:dyDescent="0.2">
      <c r="A511" s="2">
        <v>2228</v>
      </c>
      <c r="B511" t="s">
        <v>284</v>
      </c>
      <c r="C511" s="7" t="s">
        <v>124</v>
      </c>
      <c r="D511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U511">
        <v>0</v>
      </c>
    </row>
    <row r="512" spans="1:22" ht="12.75" customHeight="1" x14ac:dyDescent="0.2">
      <c r="A512" s="2">
        <v>2229</v>
      </c>
      <c r="B512" t="s">
        <v>284</v>
      </c>
      <c r="C512" s="7" t="s">
        <v>522</v>
      </c>
      <c r="D512">
        <v>483</v>
      </c>
      <c r="E512" s="4">
        <v>0.83</v>
      </c>
      <c r="F512" s="4">
        <v>2.2799999999999998</v>
      </c>
      <c r="G512" s="4">
        <v>0</v>
      </c>
      <c r="H512" s="4">
        <v>0.21</v>
      </c>
      <c r="I512" s="4">
        <v>18.43</v>
      </c>
      <c r="J512" s="4">
        <v>76.81</v>
      </c>
      <c r="K512" s="4">
        <v>1.45</v>
      </c>
      <c r="L512" s="4">
        <v>53.42</v>
      </c>
      <c r="M512" s="4">
        <v>46.58</v>
      </c>
      <c r="N512" s="4">
        <v>0</v>
      </c>
      <c r="O512" s="4">
        <v>13.46</v>
      </c>
      <c r="P512" s="4">
        <v>12.01</v>
      </c>
      <c r="Q512" s="4">
        <v>53.83</v>
      </c>
      <c r="R512" s="4">
        <v>0.62</v>
      </c>
      <c r="S512" s="4">
        <v>0.41</v>
      </c>
      <c r="T512">
        <v>18</v>
      </c>
      <c r="U512">
        <v>13.3</v>
      </c>
      <c r="V512">
        <v>74.069999999999993</v>
      </c>
    </row>
    <row r="513" spans="1:22" ht="12.75" customHeight="1" x14ac:dyDescent="0.2">
      <c r="A513" s="2">
        <v>2233</v>
      </c>
      <c r="B513" t="s">
        <v>284</v>
      </c>
      <c r="C513" s="7" t="s">
        <v>181</v>
      </c>
      <c r="D513">
        <v>103</v>
      </c>
      <c r="E513" s="4">
        <v>5.83</v>
      </c>
      <c r="F513" s="4">
        <v>0.97</v>
      </c>
      <c r="G513" s="4">
        <v>0</v>
      </c>
      <c r="H513" s="4">
        <v>0</v>
      </c>
      <c r="I513" s="4">
        <v>16.5</v>
      </c>
      <c r="J513" s="4">
        <v>76.7</v>
      </c>
      <c r="K513" s="4">
        <v>0</v>
      </c>
      <c r="L513" s="4">
        <v>55.34</v>
      </c>
      <c r="M513" s="4">
        <v>44.66</v>
      </c>
      <c r="N513" s="4">
        <v>0</v>
      </c>
      <c r="O513" s="4">
        <v>7.78</v>
      </c>
      <c r="P513" s="4">
        <v>31.11</v>
      </c>
      <c r="Q513" s="4">
        <v>66.67</v>
      </c>
      <c r="R513" s="4">
        <v>0</v>
      </c>
      <c r="S513" s="4">
        <v>0</v>
      </c>
      <c r="T513">
        <v>8</v>
      </c>
      <c r="U513">
        <v>17.7</v>
      </c>
      <c r="V513">
        <v>53.85</v>
      </c>
    </row>
    <row r="514" spans="1:22" ht="12.75" customHeight="1" x14ac:dyDescent="0.2">
      <c r="A514" s="2">
        <v>2234</v>
      </c>
      <c r="B514" t="s">
        <v>284</v>
      </c>
      <c r="C514" s="7" t="s">
        <v>269</v>
      </c>
      <c r="D514">
        <v>973</v>
      </c>
      <c r="E514" s="4">
        <v>1.85</v>
      </c>
      <c r="F514" s="4">
        <v>17.27</v>
      </c>
      <c r="G514" s="4">
        <v>0.72</v>
      </c>
      <c r="H514" s="4">
        <v>18.09</v>
      </c>
      <c r="I514" s="4">
        <v>13.36</v>
      </c>
      <c r="J514" s="4">
        <v>44.09</v>
      </c>
      <c r="K514" s="4">
        <v>4.62</v>
      </c>
      <c r="L514" s="4">
        <v>48.2</v>
      </c>
      <c r="M514" s="4">
        <v>51.8</v>
      </c>
      <c r="N514" s="4">
        <v>0.33</v>
      </c>
      <c r="O514" s="4">
        <v>6.19</v>
      </c>
      <c r="P514" s="4">
        <v>16.829999999999998</v>
      </c>
      <c r="Q514" s="4">
        <v>41.48</v>
      </c>
      <c r="R514" s="4">
        <v>1.63</v>
      </c>
      <c r="S514" s="4">
        <v>0.11</v>
      </c>
      <c r="T514">
        <v>17</v>
      </c>
      <c r="U514">
        <v>11.6</v>
      </c>
      <c r="V514">
        <v>53.45</v>
      </c>
    </row>
    <row r="515" spans="1:22" ht="12.75" customHeight="1" x14ac:dyDescent="0.2">
      <c r="A515" s="2">
        <v>2235</v>
      </c>
      <c r="B515" t="s">
        <v>284</v>
      </c>
      <c r="C515" s="7" t="s">
        <v>130</v>
      </c>
      <c r="D515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U515">
        <v>0</v>
      </c>
    </row>
    <row r="516" spans="1:22" ht="12.75" customHeight="1" x14ac:dyDescent="0.2">
      <c r="A516" s="2">
        <v>2237</v>
      </c>
      <c r="B516" t="s">
        <v>284</v>
      </c>
      <c r="C516" s="7" t="s">
        <v>182</v>
      </c>
      <c r="D516">
        <v>730</v>
      </c>
      <c r="E516" s="4">
        <v>0.55000000000000004</v>
      </c>
      <c r="F516" s="4">
        <v>7.95</v>
      </c>
      <c r="G516" s="4">
        <v>2.33</v>
      </c>
      <c r="H516" s="4">
        <v>9.32</v>
      </c>
      <c r="I516" s="4">
        <v>15.89</v>
      </c>
      <c r="J516" s="4">
        <v>52.33</v>
      </c>
      <c r="K516" s="4">
        <v>11.64</v>
      </c>
      <c r="L516" s="4">
        <v>51.78</v>
      </c>
      <c r="M516" s="4">
        <v>48.22</v>
      </c>
      <c r="N516" s="4">
        <v>0</v>
      </c>
      <c r="O516" s="4">
        <v>1.89</v>
      </c>
      <c r="P516" s="4">
        <v>10.15</v>
      </c>
      <c r="Q516" s="4">
        <v>25.17</v>
      </c>
      <c r="R516" s="4">
        <v>1.62</v>
      </c>
      <c r="S516" s="4">
        <v>0</v>
      </c>
      <c r="T516">
        <v>19</v>
      </c>
      <c r="U516">
        <v>10.6</v>
      </c>
      <c r="V516">
        <v>73.680000000000007</v>
      </c>
    </row>
    <row r="517" spans="1:22" ht="12.75" customHeight="1" x14ac:dyDescent="0.2">
      <c r="A517" s="2">
        <v>2240</v>
      </c>
      <c r="B517" t="s">
        <v>284</v>
      </c>
      <c r="C517" s="7" t="s">
        <v>269</v>
      </c>
      <c r="D517">
        <v>403</v>
      </c>
      <c r="E517" s="4">
        <v>4.22</v>
      </c>
      <c r="F517" s="4">
        <v>0.5</v>
      </c>
      <c r="G517" s="4">
        <v>0</v>
      </c>
      <c r="H517" s="4">
        <v>0.5</v>
      </c>
      <c r="I517" s="4">
        <v>41.44</v>
      </c>
      <c r="J517" s="4">
        <v>50.62</v>
      </c>
      <c r="K517" s="4">
        <v>2.73</v>
      </c>
      <c r="L517" s="4">
        <v>48.39</v>
      </c>
      <c r="M517" s="4">
        <v>51.61</v>
      </c>
      <c r="N517" s="4">
        <v>6.1</v>
      </c>
      <c r="O517" s="4">
        <v>3.9</v>
      </c>
      <c r="P517" s="4">
        <v>11.95</v>
      </c>
      <c r="Q517" s="4">
        <v>47.8</v>
      </c>
      <c r="R517" s="4">
        <v>1.22</v>
      </c>
      <c r="S517" s="4">
        <v>1.22</v>
      </c>
      <c r="T517">
        <v>16</v>
      </c>
      <c r="U517">
        <v>12.5</v>
      </c>
      <c r="V517">
        <v>69.23</v>
      </c>
    </row>
    <row r="518" spans="1:22" ht="12.75" customHeight="1" x14ac:dyDescent="0.2">
      <c r="A518" s="2">
        <v>2241</v>
      </c>
      <c r="B518" t="s">
        <v>284</v>
      </c>
      <c r="C518" s="7" t="s">
        <v>120</v>
      </c>
      <c r="D518">
        <v>152</v>
      </c>
      <c r="E518" s="4">
        <v>0</v>
      </c>
      <c r="F518" s="4">
        <v>0.66</v>
      </c>
      <c r="G518" s="4">
        <v>0</v>
      </c>
      <c r="H518" s="4">
        <v>0</v>
      </c>
      <c r="I518" s="4">
        <v>7.89</v>
      </c>
      <c r="J518" s="4">
        <v>89.47</v>
      </c>
      <c r="K518" s="4">
        <v>1.97</v>
      </c>
      <c r="L518" s="4">
        <v>56.58</v>
      </c>
      <c r="M518" s="4">
        <v>43.42</v>
      </c>
      <c r="N518" s="4">
        <v>0</v>
      </c>
      <c r="O518" s="4">
        <v>0</v>
      </c>
      <c r="P518" s="4">
        <v>13.82</v>
      </c>
      <c r="Q518" s="4">
        <v>47.37</v>
      </c>
      <c r="R518" s="4">
        <v>1.97</v>
      </c>
      <c r="S518" s="4">
        <v>1.32</v>
      </c>
      <c r="T518">
        <v>7</v>
      </c>
      <c r="U518">
        <v>17.100000000000001</v>
      </c>
      <c r="V518">
        <v>39.130000000000003</v>
      </c>
    </row>
    <row r="519" spans="1:22" ht="12.75" customHeight="1" x14ac:dyDescent="0.2">
      <c r="A519" s="2">
        <v>2244</v>
      </c>
      <c r="B519" t="s">
        <v>284</v>
      </c>
      <c r="C519" s="7" t="s">
        <v>436</v>
      </c>
      <c r="D519">
        <v>256</v>
      </c>
      <c r="E519" s="4">
        <v>0.78</v>
      </c>
      <c r="F519" s="4">
        <v>0.78</v>
      </c>
      <c r="G519" s="4">
        <v>0.39</v>
      </c>
      <c r="H519" s="4">
        <v>0.78</v>
      </c>
      <c r="I519" s="4">
        <v>37.5</v>
      </c>
      <c r="J519" s="4">
        <v>56.25</v>
      </c>
      <c r="K519" s="4">
        <v>3.52</v>
      </c>
      <c r="L519" s="4">
        <v>51.17</v>
      </c>
      <c r="M519" s="4">
        <v>48.83</v>
      </c>
      <c r="N519" s="4">
        <v>2.38</v>
      </c>
      <c r="O519" s="4">
        <v>25</v>
      </c>
      <c r="P519" s="4">
        <v>13.89</v>
      </c>
      <c r="Q519" s="4">
        <v>81.75</v>
      </c>
      <c r="R519" s="4">
        <v>0</v>
      </c>
      <c r="S519" s="4">
        <v>0</v>
      </c>
      <c r="T519">
        <v>17</v>
      </c>
      <c r="U519">
        <v>8.4</v>
      </c>
      <c r="V519">
        <v>93.33</v>
      </c>
    </row>
    <row r="520" spans="1:22" ht="12.75" customHeight="1" x14ac:dyDescent="0.2">
      <c r="A520" s="2">
        <v>2245</v>
      </c>
      <c r="B520" t="s">
        <v>284</v>
      </c>
      <c r="C520" s="7" t="s">
        <v>182</v>
      </c>
      <c r="D520">
        <v>238</v>
      </c>
      <c r="E520" s="4">
        <v>7.56</v>
      </c>
      <c r="F520" s="4">
        <v>0.42</v>
      </c>
      <c r="G520" s="4">
        <v>0</v>
      </c>
      <c r="H520" s="4">
        <v>0</v>
      </c>
      <c r="I520" s="4">
        <v>19.75</v>
      </c>
      <c r="J520" s="4">
        <v>68.069999999999993</v>
      </c>
      <c r="K520" s="4">
        <v>4.2</v>
      </c>
      <c r="L520" s="4">
        <v>49.16</v>
      </c>
      <c r="M520" s="4">
        <v>50.84</v>
      </c>
      <c r="N520" s="4">
        <v>0.85</v>
      </c>
      <c r="O520" s="4">
        <v>3.81</v>
      </c>
      <c r="P520" s="4">
        <v>7.2</v>
      </c>
      <c r="Q520" s="4">
        <v>53.39</v>
      </c>
      <c r="R520" s="4">
        <v>0</v>
      </c>
      <c r="S520" s="4">
        <v>0</v>
      </c>
      <c r="T520">
        <v>13</v>
      </c>
      <c r="U520">
        <v>14</v>
      </c>
      <c r="V520">
        <v>52.63</v>
      </c>
    </row>
    <row r="521" spans="1:22" ht="12.75" customHeight="1" x14ac:dyDescent="0.2">
      <c r="A521" s="2">
        <v>2246</v>
      </c>
      <c r="B521" t="s">
        <v>284</v>
      </c>
      <c r="C521" s="7" t="s">
        <v>269</v>
      </c>
      <c r="D521">
        <v>280</v>
      </c>
      <c r="E521" s="4">
        <v>12.86</v>
      </c>
      <c r="F521" s="4">
        <v>1.43</v>
      </c>
      <c r="G521" s="4">
        <v>0</v>
      </c>
      <c r="H521" s="4">
        <v>0.71</v>
      </c>
      <c r="I521" s="4">
        <v>24.29</v>
      </c>
      <c r="J521" s="4">
        <v>58.57</v>
      </c>
      <c r="K521" s="4">
        <v>2.14</v>
      </c>
      <c r="L521" s="4">
        <v>47.5</v>
      </c>
      <c r="M521" s="4">
        <v>52.5</v>
      </c>
      <c r="N521" s="4">
        <v>1.87</v>
      </c>
      <c r="O521" s="4">
        <v>5.62</v>
      </c>
      <c r="P521" s="4">
        <v>13.11</v>
      </c>
      <c r="Q521" s="4">
        <v>53.18</v>
      </c>
      <c r="R521" s="4">
        <v>1.87</v>
      </c>
      <c r="S521" s="4">
        <v>0</v>
      </c>
      <c r="T521">
        <v>13</v>
      </c>
      <c r="U521">
        <v>15.9</v>
      </c>
      <c r="V521">
        <v>63.64</v>
      </c>
    </row>
    <row r="522" spans="1:22" ht="12.75" customHeight="1" x14ac:dyDescent="0.2">
      <c r="A522" s="2">
        <v>2247</v>
      </c>
      <c r="B522" t="s">
        <v>284</v>
      </c>
      <c r="C522" s="7" t="s">
        <v>130</v>
      </c>
      <c r="D522">
        <v>381</v>
      </c>
      <c r="E522" s="4">
        <v>2.36</v>
      </c>
      <c r="F522" s="4">
        <v>10.24</v>
      </c>
      <c r="G522" s="4">
        <v>0.79</v>
      </c>
      <c r="H522" s="4">
        <v>19.16</v>
      </c>
      <c r="I522" s="4">
        <v>15.49</v>
      </c>
      <c r="J522" s="4">
        <v>48.29</v>
      </c>
      <c r="K522" s="4">
        <v>3.67</v>
      </c>
      <c r="L522" s="4">
        <v>52.49</v>
      </c>
      <c r="M522" s="4">
        <v>47.51</v>
      </c>
      <c r="N522" s="4">
        <v>0</v>
      </c>
      <c r="O522" s="4">
        <v>18.420000000000002</v>
      </c>
      <c r="P522" s="4">
        <v>14.47</v>
      </c>
      <c r="Q522" s="4">
        <v>60</v>
      </c>
      <c r="R522" s="4">
        <v>0.26</v>
      </c>
      <c r="S522" s="4">
        <v>0</v>
      </c>
      <c r="T522">
        <v>17</v>
      </c>
      <c r="U522">
        <v>12</v>
      </c>
      <c r="V522">
        <v>60.87</v>
      </c>
    </row>
    <row r="523" spans="1:22" ht="12.75" customHeight="1" x14ac:dyDescent="0.2">
      <c r="A523" s="2">
        <v>2251</v>
      </c>
      <c r="B523" t="s">
        <v>284</v>
      </c>
      <c r="C523" s="7" t="s">
        <v>428</v>
      </c>
      <c r="D523">
        <v>80</v>
      </c>
      <c r="E523" s="4">
        <v>0</v>
      </c>
      <c r="F523" s="4">
        <v>0</v>
      </c>
      <c r="G523" s="4">
        <v>0</v>
      </c>
      <c r="H523" s="4">
        <v>5</v>
      </c>
      <c r="I523" s="4">
        <v>5</v>
      </c>
      <c r="J523" s="4">
        <v>90</v>
      </c>
      <c r="K523" s="4">
        <v>0</v>
      </c>
      <c r="L523" s="4">
        <v>51.25</v>
      </c>
      <c r="M523" s="4">
        <v>48.75</v>
      </c>
      <c r="N523" s="4">
        <v>0</v>
      </c>
      <c r="O523" s="4">
        <v>0</v>
      </c>
      <c r="P523" s="4">
        <v>11.63</v>
      </c>
      <c r="Q523" s="4">
        <v>43.02</v>
      </c>
      <c r="R523" s="4">
        <v>0</v>
      </c>
      <c r="S523" s="4">
        <v>0</v>
      </c>
      <c r="T523">
        <v>16</v>
      </c>
      <c r="U523">
        <v>15.2</v>
      </c>
      <c r="V523">
        <v>60</v>
      </c>
    </row>
    <row r="524" spans="1:22" ht="12.75" customHeight="1" x14ac:dyDescent="0.2">
      <c r="A524" s="2">
        <v>2252</v>
      </c>
      <c r="B524" t="s">
        <v>284</v>
      </c>
      <c r="C524" s="7" t="s">
        <v>130</v>
      </c>
      <c r="D524">
        <v>603</v>
      </c>
      <c r="E524" s="4">
        <v>0.83</v>
      </c>
      <c r="F524" s="4">
        <v>6.97</v>
      </c>
      <c r="G524" s="4">
        <v>4.8099999999999996</v>
      </c>
      <c r="H524" s="4">
        <v>38.47</v>
      </c>
      <c r="I524" s="4">
        <v>20.07</v>
      </c>
      <c r="J524" s="4">
        <v>26.37</v>
      </c>
      <c r="K524" s="4">
        <v>2.4900000000000002</v>
      </c>
      <c r="L524" s="4">
        <v>51.41</v>
      </c>
      <c r="M524" s="4">
        <v>48.59</v>
      </c>
      <c r="N524" s="4">
        <v>0</v>
      </c>
      <c r="O524" s="4">
        <v>10.32</v>
      </c>
      <c r="P524" s="4">
        <v>6.29</v>
      </c>
      <c r="Q524" s="4">
        <v>83.55</v>
      </c>
      <c r="R524" s="4">
        <v>0.48</v>
      </c>
      <c r="S524" s="4">
        <v>0.32</v>
      </c>
      <c r="T524">
        <v>20</v>
      </c>
      <c r="U524">
        <v>12.8</v>
      </c>
      <c r="V524">
        <v>63.33</v>
      </c>
    </row>
    <row r="525" spans="1:22" ht="12.75" customHeight="1" x14ac:dyDescent="0.2">
      <c r="A525" s="2">
        <v>2256</v>
      </c>
      <c r="B525" t="s">
        <v>284</v>
      </c>
      <c r="C525" s="7" t="s">
        <v>522</v>
      </c>
      <c r="D525">
        <v>481</v>
      </c>
      <c r="E525" s="4">
        <v>0.62</v>
      </c>
      <c r="F525" s="4">
        <v>12.89</v>
      </c>
      <c r="G525" s="4">
        <v>0.21</v>
      </c>
      <c r="H525" s="4">
        <v>11.85</v>
      </c>
      <c r="I525" s="4">
        <v>10.6</v>
      </c>
      <c r="J525" s="4">
        <v>55.3</v>
      </c>
      <c r="K525" s="4">
        <v>8.52</v>
      </c>
      <c r="L525" s="4">
        <v>53.64</v>
      </c>
      <c r="M525" s="4">
        <v>46.36</v>
      </c>
      <c r="N525" s="4">
        <v>0</v>
      </c>
      <c r="O525" s="4">
        <v>5.93</v>
      </c>
      <c r="P525" s="4">
        <v>12.29</v>
      </c>
      <c r="Q525" s="4">
        <v>33.26</v>
      </c>
      <c r="R525" s="4">
        <v>0.21</v>
      </c>
      <c r="S525" s="4">
        <v>0</v>
      </c>
      <c r="T525">
        <v>17</v>
      </c>
      <c r="U525">
        <v>11.9</v>
      </c>
      <c r="V525">
        <v>65.52</v>
      </c>
    </row>
    <row r="526" spans="1:22" ht="12.75" customHeight="1" x14ac:dyDescent="0.2">
      <c r="A526" s="2">
        <v>2257</v>
      </c>
      <c r="B526" t="s">
        <v>284</v>
      </c>
      <c r="C526" s="7" t="s">
        <v>130</v>
      </c>
      <c r="D526">
        <v>411</v>
      </c>
      <c r="E526" s="4">
        <v>0.73</v>
      </c>
      <c r="F526" s="4">
        <v>6.08</v>
      </c>
      <c r="G526" s="4">
        <v>1.22</v>
      </c>
      <c r="H526" s="4">
        <v>6.57</v>
      </c>
      <c r="I526" s="4">
        <v>19.22</v>
      </c>
      <c r="J526" s="4">
        <v>56.2</v>
      </c>
      <c r="K526" s="4">
        <v>9.98</v>
      </c>
      <c r="L526" s="4">
        <v>57.18</v>
      </c>
      <c r="M526" s="4">
        <v>42.82</v>
      </c>
      <c r="N526" s="4">
        <v>0</v>
      </c>
      <c r="O526" s="4">
        <v>8.9</v>
      </c>
      <c r="P526" s="4">
        <v>14.75</v>
      </c>
      <c r="Q526" s="4">
        <v>61.83</v>
      </c>
      <c r="R526" s="4">
        <v>1.87</v>
      </c>
      <c r="S526" s="4">
        <v>0</v>
      </c>
      <c r="T526">
        <v>16</v>
      </c>
      <c r="U526">
        <v>12.6</v>
      </c>
      <c r="V526">
        <v>68</v>
      </c>
    </row>
    <row r="527" spans="1:22" ht="12.75" customHeight="1" x14ac:dyDescent="0.2">
      <c r="A527" s="2">
        <v>2258</v>
      </c>
      <c r="B527" t="s">
        <v>284</v>
      </c>
      <c r="C527" s="7" t="s">
        <v>620</v>
      </c>
      <c r="D527">
        <v>485</v>
      </c>
      <c r="E527" s="4">
        <v>0.41</v>
      </c>
      <c r="F527" s="4">
        <v>1.65</v>
      </c>
      <c r="G527" s="4">
        <v>0</v>
      </c>
      <c r="H527" s="4">
        <v>2.06</v>
      </c>
      <c r="I527" s="4">
        <v>5.57</v>
      </c>
      <c r="J527" s="4">
        <v>85.15</v>
      </c>
      <c r="K527" s="4">
        <v>5.15</v>
      </c>
      <c r="L527" s="4">
        <v>49.69</v>
      </c>
      <c r="M527" s="4">
        <v>50.31</v>
      </c>
      <c r="N527" s="4">
        <v>0</v>
      </c>
      <c r="O527" s="4">
        <v>1.22</v>
      </c>
      <c r="P527" s="4">
        <v>1.43</v>
      </c>
      <c r="Q527" s="4">
        <v>24.9</v>
      </c>
      <c r="R527" s="4">
        <v>1.22</v>
      </c>
      <c r="S527" s="4">
        <v>0</v>
      </c>
      <c r="T527">
        <v>18</v>
      </c>
      <c r="U527">
        <v>13.5</v>
      </c>
      <c r="V527">
        <v>74.069999999999993</v>
      </c>
    </row>
    <row r="528" spans="1:22" ht="12.75" customHeight="1" x14ac:dyDescent="0.2">
      <c r="A528" s="2">
        <v>2260</v>
      </c>
      <c r="B528" t="s">
        <v>284</v>
      </c>
      <c r="C528" s="7" t="s">
        <v>620</v>
      </c>
      <c r="D528">
        <v>489</v>
      </c>
      <c r="E528" s="4">
        <v>0.2</v>
      </c>
      <c r="F528" s="4">
        <v>0.61</v>
      </c>
      <c r="G528" s="4">
        <v>0.61</v>
      </c>
      <c r="H528" s="4">
        <v>0</v>
      </c>
      <c r="I528" s="4">
        <v>11.04</v>
      </c>
      <c r="J528" s="4">
        <v>80.16</v>
      </c>
      <c r="K528" s="4">
        <v>7.36</v>
      </c>
      <c r="L528" s="4">
        <v>48.26</v>
      </c>
      <c r="M528" s="4">
        <v>51.74</v>
      </c>
      <c r="N528" s="4">
        <v>0</v>
      </c>
      <c r="O528" s="4">
        <v>3.56</v>
      </c>
      <c r="P528" s="4">
        <v>12.76</v>
      </c>
      <c r="Q528" s="4">
        <v>48.74</v>
      </c>
      <c r="R528" s="4">
        <v>2.09</v>
      </c>
      <c r="S528" s="4">
        <v>0</v>
      </c>
      <c r="T528">
        <v>18</v>
      </c>
      <c r="U528">
        <v>12.1</v>
      </c>
      <c r="V528">
        <v>85.19</v>
      </c>
    </row>
    <row r="529" spans="1:22" ht="12.75" customHeight="1" x14ac:dyDescent="0.2">
      <c r="A529" s="2">
        <v>2261</v>
      </c>
      <c r="B529" t="s">
        <v>284</v>
      </c>
      <c r="C529" s="7" t="s">
        <v>130</v>
      </c>
      <c r="D529">
        <v>186</v>
      </c>
      <c r="E529" s="4">
        <v>0.54</v>
      </c>
      <c r="F529" s="4">
        <v>1.61</v>
      </c>
      <c r="G529" s="4">
        <v>0.54</v>
      </c>
      <c r="H529" s="4">
        <v>0.54</v>
      </c>
      <c r="I529" s="4">
        <v>12.37</v>
      </c>
      <c r="J529" s="4">
        <v>81.72</v>
      </c>
      <c r="K529" s="4">
        <v>2.69</v>
      </c>
      <c r="L529" s="4">
        <v>52.15</v>
      </c>
      <c r="M529" s="4">
        <v>47.85</v>
      </c>
      <c r="N529" s="4">
        <v>0</v>
      </c>
      <c r="O529" s="4">
        <v>1.62</v>
      </c>
      <c r="P529" s="4">
        <v>15.68</v>
      </c>
      <c r="Q529" s="4">
        <v>38.92</v>
      </c>
      <c r="R529" s="4">
        <v>4.32</v>
      </c>
      <c r="S529" s="4">
        <v>1.08</v>
      </c>
      <c r="T529">
        <v>10</v>
      </c>
      <c r="U529">
        <v>10.4</v>
      </c>
      <c r="V529">
        <v>31.58</v>
      </c>
    </row>
    <row r="530" spans="1:22" ht="12.75" customHeight="1" x14ac:dyDescent="0.2">
      <c r="A530" s="2">
        <v>2262</v>
      </c>
      <c r="B530" t="s">
        <v>284</v>
      </c>
      <c r="C530" s="7" t="s">
        <v>130</v>
      </c>
      <c r="D530">
        <v>410</v>
      </c>
      <c r="E530" s="4">
        <v>0.24</v>
      </c>
      <c r="F530" s="4">
        <v>0.98</v>
      </c>
      <c r="G530" s="4">
        <v>0</v>
      </c>
      <c r="H530" s="4">
        <v>1.22</v>
      </c>
      <c r="I530" s="4">
        <v>12.44</v>
      </c>
      <c r="J530" s="4">
        <v>76.83</v>
      </c>
      <c r="K530" s="4">
        <v>8.2899999999999991</v>
      </c>
      <c r="L530" s="4">
        <v>55.12</v>
      </c>
      <c r="M530" s="4">
        <v>44.88</v>
      </c>
      <c r="N530" s="4">
        <v>0</v>
      </c>
      <c r="O530" s="4">
        <v>1.42</v>
      </c>
      <c r="P530" s="4">
        <v>17.22</v>
      </c>
      <c r="Q530" s="4">
        <v>24.76</v>
      </c>
      <c r="R530" s="4">
        <v>3.07</v>
      </c>
      <c r="S530" s="4">
        <v>0</v>
      </c>
      <c r="T530">
        <v>18</v>
      </c>
      <c r="U530">
        <v>10.199999999999999</v>
      </c>
      <c r="V530">
        <v>69.569999999999993</v>
      </c>
    </row>
    <row r="531" spans="1:22" ht="12.75" customHeight="1" x14ac:dyDescent="0.2">
      <c r="A531" s="2">
        <v>2263</v>
      </c>
      <c r="B531" t="s">
        <v>284</v>
      </c>
      <c r="C531" s="7" t="s">
        <v>620</v>
      </c>
      <c r="D531">
        <v>38</v>
      </c>
      <c r="E531" s="4">
        <v>0</v>
      </c>
      <c r="F531" s="4">
        <v>2.63</v>
      </c>
      <c r="G531" s="4">
        <v>0</v>
      </c>
      <c r="H531" s="4">
        <v>0</v>
      </c>
      <c r="I531" s="4">
        <v>13.16</v>
      </c>
      <c r="J531" s="4">
        <v>78.95</v>
      </c>
      <c r="K531" s="4">
        <v>5.26</v>
      </c>
      <c r="L531" s="4">
        <v>55.26</v>
      </c>
      <c r="M531" s="4">
        <v>44.74</v>
      </c>
      <c r="N531" s="4">
        <v>0</v>
      </c>
      <c r="O531" s="4">
        <v>0</v>
      </c>
      <c r="P531" s="4">
        <v>13.89</v>
      </c>
      <c r="Q531" s="4">
        <v>58.33</v>
      </c>
      <c r="R531" s="4">
        <v>8.33</v>
      </c>
      <c r="S531" s="4">
        <v>0</v>
      </c>
      <c r="T531">
        <v>13</v>
      </c>
      <c r="U531">
        <v>5.0999999999999996</v>
      </c>
      <c r="V531">
        <v>100</v>
      </c>
    </row>
    <row r="532" spans="1:22" ht="12.75" customHeight="1" x14ac:dyDescent="0.2">
      <c r="A532" s="2">
        <v>2264</v>
      </c>
      <c r="B532" t="s">
        <v>284</v>
      </c>
      <c r="C532" s="7" t="s">
        <v>182</v>
      </c>
      <c r="D532">
        <v>741</v>
      </c>
      <c r="E532" s="4">
        <v>12.01</v>
      </c>
      <c r="F532" s="4">
        <v>0</v>
      </c>
      <c r="G532" s="4">
        <v>0</v>
      </c>
      <c r="H532" s="4">
        <v>0</v>
      </c>
      <c r="I532" s="4">
        <v>85.02</v>
      </c>
      <c r="J532" s="4">
        <v>2.16</v>
      </c>
      <c r="K532" s="4">
        <v>0.81</v>
      </c>
      <c r="L532" s="4">
        <v>49.66</v>
      </c>
      <c r="M532" s="4">
        <v>50.34</v>
      </c>
      <c r="N532" s="4">
        <v>19.7</v>
      </c>
      <c r="O532" s="4">
        <v>24.56</v>
      </c>
      <c r="P532" s="4">
        <v>11.61</v>
      </c>
      <c r="Q532" s="4">
        <v>100</v>
      </c>
      <c r="R532" s="4">
        <v>0.81</v>
      </c>
      <c r="S532" s="4">
        <v>0.4</v>
      </c>
      <c r="T532">
        <v>20</v>
      </c>
      <c r="U532">
        <v>8.4</v>
      </c>
      <c r="V532">
        <v>40.54</v>
      </c>
    </row>
    <row r="533" spans="1:22" ht="12.75" customHeight="1" x14ac:dyDescent="0.2">
      <c r="A533" s="2">
        <v>2265</v>
      </c>
      <c r="B533" t="s">
        <v>284</v>
      </c>
      <c r="C533" s="7" t="s">
        <v>428</v>
      </c>
      <c r="D533">
        <v>13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100</v>
      </c>
      <c r="K533" s="4">
        <v>0</v>
      </c>
      <c r="L533" s="4">
        <v>53.85</v>
      </c>
      <c r="M533" s="4">
        <v>46.15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>
        <v>13</v>
      </c>
      <c r="U533">
        <v>32</v>
      </c>
      <c r="V533">
        <v>100</v>
      </c>
    </row>
    <row r="534" spans="1:22" ht="12.75" customHeight="1" x14ac:dyDescent="0.2">
      <c r="A534" s="2">
        <v>2266</v>
      </c>
      <c r="B534" t="s">
        <v>284</v>
      </c>
      <c r="C534" s="7" t="s">
        <v>269</v>
      </c>
      <c r="D534">
        <v>1544</v>
      </c>
      <c r="E534" s="4">
        <v>4.1500000000000004</v>
      </c>
      <c r="F534" s="4">
        <v>2.0099999999999998</v>
      </c>
      <c r="G534" s="4">
        <v>0.13</v>
      </c>
      <c r="H534" s="4">
        <v>0.91</v>
      </c>
      <c r="I534" s="4">
        <v>12.18</v>
      </c>
      <c r="J534" s="4">
        <v>74.87</v>
      </c>
      <c r="K534" s="4">
        <v>5.76</v>
      </c>
      <c r="L534" s="4">
        <v>49.35</v>
      </c>
      <c r="M534" s="4">
        <v>50.65</v>
      </c>
      <c r="N534" s="4">
        <v>0</v>
      </c>
      <c r="O534" s="4">
        <v>0.68</v>
      </c>
      <c r="P534" s="4">
        <v>11.48</v>
      </c>
      <c r="Q534" s="4">
        <v>49.09</v>
      </c>
      <c r="R534" s="4">
        <v>1.82</v>
      </c>
      <c r="S534" s="4">
        <v>0</v>
      </c>
      <c r="T534">
        <v>19</v>
      </c>
      <c r="U534">
        <v>10.3</v>
      </c>
      <c r="V534">
        <v>63.86</v>
      </c>
    </row>
    <row r="535" spans="1:22" ht="12.75" customHeight="1" x14ac:dyDescent="0.2">
      <c r="A535" s="2">
        <v>2267</v>
      </c>
      <c r="B535" t="s">
        <v>284</v>
      </c>
      <c r="C535" s="7" t="s">
        <v>182</v>
      </c>
      <c r="D535">
        <v>1623</v>
      </c>
      <c r="E535" s="4">
        <v>0.37</v>
      </c>
      <c r="F535" s="4">
        <v>2.34</v>
      </c>
      <c r="G535" s="4">
        <v>0.31</v>
      </c>
      <c r="H535" s="4">
        <v>2.77</v>
      </c>
      <c r="I535" s="4">
        <v>43.87</v>
      </c>
      <c r="J535" s="4">
        <v>47.2</v>
      </c>
      <c r="K535" s="4">
        <v>3.14</v>
      </c>
      <c r="L535" s="4">
        <v>53.67</v>
      </c>
      <c r="M535" s="4">
        <v>46.33</v>
      </c>
      <c r="N535" s="4">
        <v>2.36</v>
      </c>
      <c r="O535" s="4">
        <v>12.28</v>
      </c>
      <c r="P535" s="4">
        <v>11.29</v>
      </c>
      <c r="Q535" s="4">
        <v>51.67</v>
      </c>
      <c r="R535" s="4">
        <v>1.61</v>
      </c>
      <c r="S535" s="4">
        <v>0</v>
      </c>
      <c r="T535">
        <v>19</v>
      </c>
      <c r="U535">
        <v>11</v>
      </c>
      <c r="V535">
        <v>77.010000000000005</v>
      </c>
    </row>
    <row r="536" spans="1:22" ht="12.75" customHeight="1" x14ac:dyDescent="0.2">
      <c r="A536" s="2">
        <v>2268</v>
      </c>
      <c r="B536" t="s">
        <v>284</v>
      </c>
      <c r="C536" s="7" t="s">
        <v>210</v>
      </c>
      <c r="D536">
        <v>234</v>
      </c>
      <c r="E536" s="4">
        <v>6.84</v>
      </c>
      <c r="F536" s="4">
        <v>0</v>
      </c>
      <c r="G536" s="4">
        <v>0</v>
      </c>
      <c r="H536" s="4">
        <v>0.43</v>
      </c>
      <c r="I536" s="4">
        <v>19.23</v>
      </c>
      <c r="J536" s="4">
        <v>69.23</v>
      </c>
      <c r="K536" s="4">
        <v>4.2699999999999996</v>
      </c>
      <c r="L536" s="4">
        <v>47.44</v>
      </c>
      <c r="M536" s="4">
        <v>52.56</v>
      </c>
      <c r="N536" s="4">
        <v>0</v>
      </c>
      <c r="O536" s="4">
        <v>5.56</v>
      </c>
      <c r="P536" s="4">
        <v>15.38</v>
      </c>
      <c r="Q536" s="4">
        <v>76.069999999999993</v>
      </c>
      <c r="R536" s="4">
        <v>0.43</v>
      </c>
      <c r="S536" s="4">
        <v>0</v>
      </c>
      <c r="T536">
        <v>13</v>
      </c>
      <c r="U536">
        <v>13.7</v>
      </c>
      <c r="V536">
        <v>50</v>
      </c>
    </row>
    <row r="537" spans="1:22" ht="12.75" customHeight="1" x14ac:dyDescent="0.2">
      <c r="A537" s="2">
        <v>2269</v>
      </c>
      <c r="B537" t="s">
        <v>284</v>
      </c>
      <c r="C537" s="7" t="s">
        <v>130</v>
      </c>
      <c r="D537">
        <v>426</v>
      </c>
      <c r="E537" s="4">
        <v>3.05</v>
      </c>
      <c r="F537" s="4">
        <v>23.94</v>
      </c>
      <c r="G537" s="4">
        <v>2.58</v>
      </c>
      <c r="H537" s="4">
        <v>16.2</v>
      </c>
      <c r="I537" s="4">
        <v>29.34</v>
      </c>
      <c r="J537" s="4">
        <v>16.670000000000002</v>
      </c>
      <c r="K537" s="4">
        <v>8.2200000000000006</v>
      </c>
      <c r="L537" s="4">
        <v>53.52</v>
      </c>
      <c r="M537" s="4">
        <v>46.48</v>
      </c>
      <c r="N537" s="4">
        <v>0.24</v>
      </c>
      <c r="O537" s="4">
        <v>16.510000000000002</v>
      </c>
      <c r="P537" s="4">
        <v>14.62</v>
      </c>
      <c r="Q537" s="4">
        <v>81.37</v>
      </c>
      <c r="R537" s="4">
        <v>0</v>
      </c>
      <c r="S537" s="4">
        <v>0.24</v>
      </c>
      <c r="T537">
        <v>15</v>
      </c>
      <c r="U537">
        <v>7.9</v>
      </c>
      <c r="V537">
        <v>68.97</v>
      </c>
    </row>
    <row r="538" spans="1:22" ht="12.75" customHeight="1" x14ac:dyDescent="0.2">
      <c r="A538" s="2">
        <v>2270</v>
      </c>
      <c r="B538" t="s">
        <v>285</v>
      </c>
      <c r="C538" s="7" t="s">
        <v>19</v>
      </c>
      <c r="D538">
        <v>0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U538">
        <v>14.9</v>
      </c>
      <c r="V538">
        <v>35.29</v>
      </c>
    </row>
    <row r="539" spans="1:22" ht="12.75" customHeight="1" x14ac:dyDescent="0.2">
      <c r="A539" s="2">
        <v>2272</v>
      </c>
      <c r="B539" t="s">
        <v>284</v>
      </c>
      <c r="C539" s="7" t="s">
        <v>19</v>
      </c>
      <c r="D539">
        <v>2169</v>
      </c>
      <c r="E539" s="4">
        <v>1.24</v>
      </c>
      <c r="F539" s="4">
        <v>3.6</v>
      </c>
      <c r="G539" s="4">
        <v>1.66</v>
      </c>
      <c r="H539" s="4">
        <v>1.38</v>
      </c>
      <c r="I539" s="4">
        <v>11.8</v>
      </c>
      <c r="J539" s="4">
        <v>67.77</v>
      </c>
      <c r="K539" s="4">
        <v>12.54</v>
      </c>
      <c r="L539" s="4">
        <v>52.79</v>
      </c>
      <c r="M539" s="4">
        <v>47.21</v>
      </c>
      <c r="N539" s="4">
        <v>0</v>
      </c>
      <c r="O539" s="4">
        <v>0.57999999999999996</v>
      </c>
      <c r="P539" s="4">
        <v>12.21</v>
      </c>
      <c r="Q539" s="4">
        <v>34.64</v>
      </c>
      <c r="R539" s="4">
        <v>3.92</v>
      </c>
      <c r="S539" s="4">
        <v>0</v>
      </c>
      <c r="T539">
        <v>20</v>
      </c>
      <c r="U539">
        <v>11.2</v>
      </c>
      <c r="V539">
        <v>74.31</v>
      </c>
    </row>
    <row r="540" spans="1:22" ht="12.75" customHeight="1" x14ac:dyDescent="0.2">
      <c r="A540" s="2">
        <v>2273</v>
      </c>
      <c r="B540" t="s">
        <v>284</v>
      </c>
      <c r="C540" s="7" t="s">
        <v>120</v>
      </c>
      <c r="D540">
        <v>370</v>
      </c>
      <c r="E540" s="4">
        <v>2.4300000000000002</v>
      </c>
      <c r="F540" s="4">
        <v>1.35</v>
      </c>
      <c r="G540" s="4">
        <v>0</v>
      </c>
      <c r="H540" s="4">
        <v>1.08</v>
      </c>
      <c r="I540" s="4">
        <v>6.76</v>
      </c>
      <c r="J540" s="4">
        <v>85.95</v>
      </c>
      <c r="K540" s="4">
        <v>2.4300000000000002</v>
      </c>
      <c r="L540" s="4">
        <v>48.11</v>
      </c>
      <c r="M540" s="4">
        <v>51.89</v>
      </c>
      <c r="N540" s="4">
        <v>0</v>
      </c>
      <c r="O540" s="4">
        <v>0.54</v>
      </c>
      <c r="P540" s="4">
        <v>8.99</v>
      </c>
      <c r="Q540" s="4">
        <v>42.51</v>
      </c>
      <c r="R540" s="4">
        <v>0</v>
      </c>
      <c r="S540" s="4">
        <v>0</v>
      </c>
      <c r="T540">
        <v>10</v>
      </c>
      <c r="U540">
        <v>15.4</v>
      </c>
      <c r="V540">
        <v>48.65</v>
      </c>
    </row>
    <row r="541" spans="1:22" ht="12.75" customHeight="1" x14ac:dyDescent="0.2">
      <c r="A541" s="2">
        <v>2274</v>
      </c>
      <c r="B541" t="s">
        <v>284</v>
      </c>
      <c r="C541" s="7" t="s">
        <v>548</v>
      </c>
      <c r="D541">
        <v>345</v>
      </c>
      <c r="E541" s="4">
        <v>0.28999999999999998</v>
      </c>
      <c r="F541" s="4">
        <v>0.57999999999999996</v>
      </c>
      <c r="G541" s="4">
        <v>0</v>
      </c>
      <c r="H541" s="4">
        <v>0.28999999999999998</v>
      </c>
      <c r="I541" s="4">
        <v>21.74</v>
      </c>
      <c r="J541" s="4">
        <v>72.459999999999994</v>
      </c>
      <c r="K541" s="4">
        <v>4.6399999999999997</v>
      </c>
      <c r="L541" s="4">
        <v>55.36</v>
      </c>
      <c r="M541" s="4">
        <v>44.64</v>
      </c>
      <c r="N541" s="4">
        <v>0</v>
      </c>
      <c r="O541" s="4">
        <v>8.52</v>
      </c>
      <c r="P541" s="4">
        <v>18.18</v>
      </c>
      <c r="Q541" s="4">
        <v>57.1</v>
      </c>
      <c r="R541" s="4">
        <v>0</v>
      </c>
      <c r="S541" s="4">
        <v>0</v>
      </c>
      <c r="T541">
        <v>18</v>
      </c>
      <c r="U541">
        <v>10.4</v>
      </c>
      <c r="V541">
        <v>68.42</v>
      </c>
    </row>
    <row r="542" spans="1:22" ht="12.75" customHeight="1" x14ac:dyDescent="0.2">
      <c r="A542" s="2">
        <v>2275</v>
      </c>
      <c r="B542" t="s">
        <v>284</v>
      </c>
      <c r="C542" s="7" t="s">
        <v>130</v>
      </c>
      <c r="D542">
        <v>259</v>
      </c>
      <c r="E542" s="4">
        <v>2.7</v>
      </c>
      <c r="F542" s="4">
        <v>9.27</v>
      </c>
      <c r="G542" s="4">
        <v>5.79</v>
      </c>
      <c r="H542" s="4">
        <v>33.200000000000003</v>
      </c>
      <c r="I542" s="4">
        <v>23.94</v>
      </c>
      <c r="J542" s="4">
        <v>21.24</v>
      </c>
      <c r="K542" s="4">
        <v>3.86</v>
      </c>
      <c r="L542" s="4">
        <v>52.9</v>
      </c>
      <c r="M542" s="4">
        <v>47.1</v>
      </c>
      <c r="N542" s="4">
        <v>0</v>
      </c>
      <c r="O542" s="4">
        <v>21.38</v>
      </c>
      <c r="P542" s="4">
        <v>23.55</v>
      </c>
      <c r="Q542" s="4">
        <v>92.03</v>
      </c>
      <c r="R542" s="4">
        <v>0</v>
      </c>
      <c r="S542" s="4">
        <v>0</v>
      </c>
      <c r="T542">
        <v>11</v>
      </c>
      <c r="U542">
        <v>11</v>
      </c>
      <c r="V542">
        <v>73.91</v>
      </c>
    </row>
    <row r="543" spans="1:22" ht="12.75" customHeight="1" x14ac:dyDescent="0.2">
      <c r="A543" s="2">
        <v>2276</v>
      </c>
      <c r="B543" t="s">
        <v>284</v>
      </c>
      <c r="C543" s="7" t="s">
        <v>269</v>
      </c>
      <c r="D543">
        <v>227</v>
      </c>
      <c r="E543" s="4">
        <v>25.99</v>
      </c>
      <c r="F543" s="4">
        <v>1.32</v>
      </c>
      <c r="G543" s="4">
        <v>1.32</v>
      </c>
      <c r="H543" s="4">
        <v>0</v>
      </c>
      <c r="I543" s="4">
        <v>5.29</v>
      </c>
      <c r="J543" s="4">
        <v>65.64</v>
      </c>
      <c r="K543" s="4">
        <v>0.44</v>
      </c>
      <c r="L543" s="4">
        <v>53.74</v>
      </c>
      <c r="M543" s="4">
        <v>46.26</v>
      </c>
      <c r="N543" s="4">
        <v>0</v>
      </c>
      <c r="O543" s="4">
        <v>0.46</v>
      </c>
      <c r="P543" s="4">
        <v>10.09</v>
      </c>
      <c r="Q543" s="4">
        <v>39.909999999999997</v>
      </c>
      <c r="R543" s="4">
        <v>4.13</v>
      </c>
      <c r="S543" s="4">
        <v>0</v>
      </c>
      <c r="T543">
        <v>8</v>
      </c>
      <c r="U543">
        <v>10.4</v>
      </c>
      <c r="V543">
        <v>56.67</v>
      </c>
    </row>
    <row r="544" spans="1:22" ht="12.75" customHeight="1" x14ac:dyDescent="0.2">
      <c r="A544" s="2">
        <v>2277</v>
      </c>
      <c r="B544" t="s">
        <v>284</v>
      </c>
      <c r="C544" s="7" t="s">
        <v>181</v>
      </c>
      <c r="D544">
        <v>25</v>
      </c>
      <c r="E544" s="4">
        <v>0</v>
      </c>
      <c r="F544" s="4">
        <v>4</v>
      </c>
      <c r="G544" s="4">
        <v>0</v>
      </c>
      <c r="H544" s="4">
        <v>0</v>
      </c>
      <c r="I544" s="4">
        <v>8</v>
      </c>
      <c r="J544" s="4">
        <v>88</v>
      </c>
      <c r="K544" s="4">
        <v>0</v>
      </c>
      <c r="L544" s="4">
        <v>52</v>
      </c>
      <c r="M544" s="4">
        <v>48</v>
      </c>
      <c r="N544" s="4">
        <v>0</v>
      </c>
      <c r="O544" s="4">
        <v>0</v>
      </c>
      <c r="P544" s="4">
        <v>100</v>
      </c>
      <c r="Q544" s="4">
        <v>15.63</v>
      </c>
      <c r="R544" s="4">
        <v>0</v>
      </c>
      <c r="S544" s="4">
        <v>0</v>
      </c>
      <c r="U544">
        <v>0</v>
      </c>
    </row>
    <row r="545" spans="1:22" ht="12.75" customHeight="1" x14ac:dyDescent="0.2">
      <c r="A545" s="2">
        <v>2278</v>
      </c>
      <c r="B545" t="s">
        <v>284</v>
      </c>
      <c r="C545" s="7" t="s">
        <v>130</v>
      </c>
      <c r="D545">
        <v>32</v>
      </c>
      <c r="E545" s="4">
        <v>0</v>
      </c>
      <c r="F545" s="4">
        <v>0</v>
      </c>
      <c r="G545" s="4">
        <v>0</v>
      </c>
      <c r="H545" s="4">
        <v>0</v>
      </c>
      <c r="I545" s="4">
        <v>9.3800000000000008</v>
      </c>
      <c r="J545" s="4">
        <v>90.63</v>
      </c>
      <c r="K545" s="4">
        <v>0</v>
      </c>
      <c r="L545" s="4">
        <v>43.75</v>
      </c>
      <c r="M545" s="4">
        <v>56.25</v>
      </c>
      <c r="N545" s="4">
        <v>0</v>
      </c>
      <c r="O545" s="4">
        <v>0</v>
      </c>
      <c r="P545" s="4">
        <v>27.03</v>
      </c>
      <c r="Q545" s="4">
        <v>97.3</v>
      </c>
      <c r="R545" s="4">
        <v>0</v>
      </c>
      <c r="S545" s="4">
        <v>0</v>
      </c>
      <c r="T545">
        <v>16</v>
      </c>
      <c r="U545">
        <v>15.1</v>
      </c>
      <c r="V545">
        <v>150</v>
      </c>
    </row>
    <row r="546" spans="1:22" ht="12.75" customHeight="1" x14ac:dyDescent="0.2">
      <c r="A546" s="2">
        <v>2279</v>
      </c>
      <c r="B546" t="s">
        <v>284</v>
      </c>
      <c r="C546" s="7" t="s">
        <v>522</v>
      </c>
      <c r="D546">
        <v>443</v>
      </c>
      <c r="E546" s="4">
        <v>0.23</v>
      </c>
      <c r="F546" s="4">
        <v>0.68</v>
      </c>
      <c r="G546" s="4">
        <v>0</v>
      </c>
      <c r="H546" s="4">
        <v>0</v>
      </c>
      <c r="I546" s="4">
        <v>67.27</v>
      </c>
      <c r="J546" s="4">
        <v>30.47</v>
      </c>
      <c r="K546" s="4">
        <v>1.35</v>
      </c>
      <c r="L546" s="4">
        <v>50.79</v>
      </c>
      <c r="M546" s="4">
        <v>49.21</v>
      </c>
      <c r="N546" s="4">
        <v>26.48</v>
      </c>
      <c r="O546" s="4">
        <v>49.54</v>
      </c>
      <c r="P546" s="4">
        <v>9.59</v>
      </c>
      <c r="Q546" s="4">
        <v>79.680000000000007</v>
      </c>
      <c r="R546" s="4">
        <v>0.46</v>
      </c>
      <c r="S546" s="4">
        <v>0.23</v>
      </c>
      <c r="T546">
        <v>13</v>
      </c>
      <c r="U546">
        <v>10.6</v>
      </c>
      <c r="V546">
        <v>48.48</v>
      </c>
    </row>
    <row r="547" spans="1:22" ht="12.75" customHeight="1" x14ac:dyDescent="0.2">
      <c r="A547" s="2">
        <v>2280</v>
      </c>
      <c r="B547" t="s">
        <v>284</v>
      </c>
      <c r="C547" s="7" t="s">
        <v>620</v>
      </c>
      <c r="D547">
        <v>0</v>
      </c>
      <c r="E547" s="4">
        <v>0</v>
      </c>
      <c r="F547" s="4">
        <v>0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U547">
        <v>0</v>
      </c>
    </row>
    <row r="548" spans="1:22" ht="12.75" customHeight="1" x14ac:dyDescent="0.2">
      <c r="A548" s="2">
        <v>2281</v>
      </c>
      <c r="B548" t="s">
        <v>284</v>
      </c>
      <c r="C548" s="7" t="s">
        <v>269</v>
      </c>
      <c r="D548">
        <v>452</v>
      </c>
      <c r="E548" s="4">
        <v>1.55</v>
      </c>
      <c r="F548" s="4">
        <v>1.77</v>
      </c>
      <c r="G548" s="4">
        <v>0</v>
      </c>
      <c r="H548" s="4">
        <v>1.1100000000000001</v>
      </c>
      <c r="I548" s="4">
        <v>7.74</v>
      </c>
      <c r="J548" s="4">
        <v>84.51</v>
      </c>
      <c r="K548" s="4">
        <v>3.32</v>
      </c>
      <c r="L548" s="4">
        <v>52.88</v>
      </c>
      <c r="M548" s="4">
        <v>47.12</v>
      </c>
      <c r="N548" s="4">
        <v>0</v>
      </c>
      <c r="O548" s="4">
        <v>1.59</v>
      </c>
      <c r="P548" s="4">
        <v>14.29</v>
      </c>
      <c r="Q548" s="4">
        <v>43.76</v>
      </c>
      <c r="R548" s="4">
        <v>5.67</v>
      </c>
      <c r="S548" s="4">
        <v>0</v>
      </c>
      <c r="T548">
        <v>20</v>
      </c>
      <c r="U548">
        <v>14.8</v>
      </c>
      <c r="V548">
        <v>86.96</v>
      </c>
    </row>
    <row r="549" spans="1:22" ht="12.75" customHeight="1" x14ac:dyDescent="0.2">
      <c r="A549" s="2">
        <v>2283</v>
      </c>
      <c r="B549" t="s">
        <v>284</v>
      </c>
      <c r="C549" s="7" t="s">
        <v>120</v>
      </c>
      <c r="D549">
        <v>124</v>
      </c>
      <c r="E549" s="4">
        <v>40.32</v>
      </c>
      <c r="F549" s="4">
        <v>0</v>
      </c>
      <c r="G549" s="4">
        <v>0</v>
      </c>
      <c r="H549" s="4">
        <v>1.61</v>
      </c>
      <c r="I549" s="4">
        <v>10.48</v>
      </c>
      <c r="J549" s="4">
        <v>47.58</v>
      </c>
      <c r="K549" s="4">
        <v>0</v>
      </c>
      <c r="L549" s="4">
        <v>46.77</v>
      </c>
      <c r="M549" s="4">
        <v>53.23</v>
      </c>
      <c r="N549" s="4">
        <v>0</v>
      </c>
      <c r="O549" s="4">
        <v>0</v>
      </c>
      <c r="P549" s="4">
        <v>18.329999999999998</v>
      </c>
      <c r="Q549" s="4">
        <v>75.83</v>
      </c>
      <c r="R549" s="4">
        <v>0</v>
      </c>
      <c r="S549" s="4">
        <v>0</v>
      </c>
      <c r="T549">
        <v>7</v>
      </c>
      <c r="U549">
        <v>7.9</v>
      </c>
      <c r="V549">
        <v>38.89</v>
      </c>
    </row>
    <row r="550" spans="1:22" ht="12.75" customHeight="1" x14ac:dyDescent="0.2">
      <c r="A550" s="2">
        <v>2285</v>
      </c>
      <c r="B550" t="s">
        <v>284</v>
      </c>
      <c r="C550" s="7" t="s">
        <v>269</v>
      </c>
      <c r="D550">
        <v>1699</v>
      </c>
      <c r="E550" s="4">
        <v>0.94</v>
      </c>
      <c r="F550" s="4">
        <v>14.95</v>
      </c>
      <c r="G550" s="4">
        <v>0</v>
      </c>
      <c r="H550" s="4">
        <v>6.71</v>
      </c>
      <c r="I550" s="4">
        <v>8.59</v>
      </c>
      <c r="J550" s="4">
        <v>64.8</v>
      </c>
      <c r="K550" s="4">
        <v>4</v>
      </c>
      <c r="L550" s="4">
        <v>51.03</v>
      </c>
      <c r="M550" s="4">
        <v>48.97</v>
      </c>
      <c r="N550" s="4">
        <v>0.49</v>
      </c>
      <c r="O550" s="4">
        <v>2.62</v>
      </c>
      <c r="P550" s="4">
        <v>10.16</v>
      </c>
      <c r="Q550" s="4">
        <v>16.739999999999998</v>
      </c>
      <c r="R550" s="4">
        <v>3.53</v>
      </c>
      <c r="S550" s="4">
        <v>0</v>
      </c>
      <c r="T550">
        <v>21</v>
      </c>
      <c r="U550">
        <v>13.7</v>
      </c>
      <c r="V550">
        <v>69.510000000000005</v>
      </c>
    </row>
    <row r="551" spans="1:22" ht="12.75" customHeight="1" x14ac:dyDescent="0.2">
      <c r="A551" s="2">
        <v>2287</v>
      </c>
      <c r="B551" t="s">
        <v>284</v>
      </c>
      <c r="C551" s="7" t="s">
        <v>522</v>
      </c>
      <c r="D551">
        <v>559</v>
      </c>
      <c r="E551" s="4">
        <v>0.18</v>
      </c>
      <c r="F551" s="4">
        <v>4.83</v>
      </c>
      <c r="G551" s="4">
        <v>0.18</v>
      </c>
      <c r="H551" s="4">
        <v>0.36</v>
      </c>
      <c r="I551" s="4">
        <v>7.16</v>
      </c>
      <c r="J551" s="4">
        <v>84.26</v>
      </c>
      <c r="K551" s="4">
        <v>3.04</v>
      </c>
      <c r="L551" s="4">
        <v>50.09</v>
      </c>
      <c r="M551" s="4">
        <v>49.91</v>
      </c>
      <c r="N551" s="4">
        <v>0</v>
      </c>
      <c r="O551" s="4">
        <v>5.27</v>
      </c>
      <c r="P551" s="4">
        <v>9.4499999999999993</v>
      </c>
      <c r="Q551" s="4">
        <v>15.45</v>
      </c>
      <c r="R551" s="4">
        <v>1.0900000000000001</v>
      </c>
      <c r="S551" s="4">
        <v>0</v>
      </c>
      <c r="T551">
        <v>19</v>
      </c>
      <c r="U551">
        <v>12.9</v>
      </c>
      <c r="V551">
        <v>68.97</v>
      </c>
    </row>
    <row r="552" spans="1:22" ht="12.75" customHeight="1" x14ac:dyDescent="0.2">
      <c r="A552" s="2">
        <v>2288</v>
      </c>
      <c r="B552" t="s">
        <v>284</v>
      </c>
      <c r="C552" s="7" t="s">
        <v>130</v>
      </c>
      <c r="D552">
        <v>649</v>
      </c>
      <c r="E552" s="4">
        <v>0.62</v>
      </c>
      <c r="F552" s="4">
        <v>8.01</v>
      </c>
      <c r="G552" s="4">
        <v>0.46</v>
      </c>
      <c r="H552" s="4">
        <v>1.08</v>
      </c>
      <c r="I552" s="4">
        <v>6.78</v>
      </c>
      <c r="J552" s="4">
        <v>78.739999999999995</v>
      </c>
      <c r="K552" s="4">
        <v>4.3099999999999996</v>
      </c>
      <c r="L552" s="4">
        <v>53.31</v>
      </c>
      <c r="M552" s="4">
        <v>46.69</v>
      </c>
      <c r="N552" s="4">
        <v>0</v>
      </c>
      <c r="O552" s="4">
        <v>2.4500000000000002</v>
      </c>
      <c r="P552" s="4">
        <v>13</v>
      </c>
      <c r="Q552" s="4">
        <v>13.76</v>
      </c>
      <c r="R552" s="4">
        <v>0.92</v>
      </c>
      <c r="S552" s="4">
        <v>0</v>
      </c>
      <c r="T552">
        <v>16</v>
      </c>
      <c r="U552">
        <v>12</v>
      </c>
      <c r="V552">
        <v>72.5</v>
      </c>
    </row>
    <row r="553" spans="1:22" ht="12.75" customHeight="1" x14ac:dyDescent="0.2">
      <c r="A553" s="2">
        <v>2289</v>
      </c>
      <c r="B553" t="s">
        <v>284</v>
      </c>
      <c r="C553" s="7" t="s">
        <v>522</v>
      </c>
      <c r="D553">
        <v>387</v>
      </c>
      <c r="E553" s="4">
        <v>0.52</v>
      </c>
      <c r="F553" s="4">
        <v>24.03</v>
      </c>
      <c r="G553" s="4">
        <v>0</v>
      </c>
      <c r="H553" s="4">
        <v>2.33</v>
      </c>
      <c r="I553" s="4">
        <v>22.22</v>
      </c>
      <c r="J553" s="4">
        <v>40.57</v>
      </c>
      <c r="K553" s="4">
        <v>10.34</v>
      </c>
      <c r="L553" s="4">
        <v>54.26</v>
      </c>
      <c r="M553" s="4">
        <v>45.74</v>
      </c>
      <c r="N553" s="4">
        <v>0</v>
      </c>
      <c r="O553" s="4">
        <v>20.100000000000001</v>
      </c>
      <c r="P553" s="4">
        <v>14.25</v>
      </c>
      <c r="Q553" s="4">
        <v>34.35</v>
      </c>
      <c r="R553" s="4">
        <v>1.53</v>
      </c>
      <c r="S553" s="4">
        <v>0</v>
      </c>
      <c r="T553">
        <v>11</v>
      </c>
      <c r="U553">
        <v>12.9</v>
      </c>
      <c r="V553">
        <v>55.56</v>
      </c>
    </row>
    <row r="554" spans="1:22" ht="12.75" customHeight="1" x14ac:dyDescent="0.2">
      <c r="A554" s="2">
        <v>2290</v>
      </c>
      <c r="B554" t="s">
        <v>284</v>
      </c>
      <c r="C554" s="7" t="s">
        <v>130</v>
      </c>
      <c r="D554">
        <v>290</v>
      </c>
      <c r="E554" s="4">
        <v>0.34</v>
      </c>
      <c r="F554" s="4">
        <v>0</v>
      </c>
      <c r="G554" s="4">
        <v>0</v>
      </c>
      <c r="H554" s="4">
        <v>0.69</v>
      </c>
      <c r="I554" s="4">
        <v>20</v>
      </c>
      <c r="J554" s="4">
        <v>76.900000000000006</v>
      </c>
      <c r="K554" s="4">
        <v>2.0699999999999998</v>
      </c>
      <c r="L554" s="4">
        <v>57.59</v>
      </c>
      <c r="M554" s="4">
        <v>42.41</v>
      </c>
      <c r="N554" s="4">
        <v>16.55</v>
      </c>
      <c r="O554" s="4">
        <v>18.920000000000002</v>
      </c>
      <c r="P554" s="4">
        <v>18.579999999999998</v>
      </c>
      <c r="Q554" s="4">
        <v>80.069999999999993</v>
      </c>
      <c r="R554" s="4">
        <v>0.34</v>
      </c>
      <c r="S554" s="4">
        <v>0</v>
      </c>
      <c r="T554">
        <v>16</v>
      </c>
      <c r="U554">
        <v>12.1</v>
      </c>
      <c r="V554">
        <v>72.22</v>
      </c>
    </row>
    <row r="555" spans="1:22" ht="12.75" customHeight="1" x14ac:dyDescent="0.2">
      <c r="A555" s="2">
        <v>2291</v>
      </c>
      <c r="B555" t="s">
        <v>284</v>
      </c>
      <c r="C555" s="7" t="s">
        <v>83</v>
      </c>
      <c r="D555">
        <v>418</v>
      </c>
      <c r="E555" s="4">
        <v>0.72</v>
      </c>
      <c r="F555" s="4">
        <v>0.24</v>
      </c>
      <c r="G555" s="4">
        <v>0.24</v>
      </c>
      <c r="H555" s="4">
        <v>1.91</v>
      </c>
      <c r="I555" s="4">
        <v>24.88</v>
      </c>
      <c r="J555" s="4">
        <v>70.33</v>
      </c>
      <c r="K555" s="4">
        <v>1.67</v>
      </c>
      <c r="L555" s="4">
        <v>48.33</v>
      </c>
      <c r="M555" s="4">
        <v>51.67</v>
      </c>
      <c r="N555" s="4">
        <v>2.61</v>
      </c>
      <c r="O555" s="4">
        <v>7.6</v>
      </c>
      <c r="P555" s="4">
        <v>14.25</v>
      </c>
      <c r="Q555" s="4">
        <v>74.11</v>
      </c>
      <c r="R555" s="4">
        <v>0</v>
      </c>
      <c r="S555" s="4">
        <v>0</v>
      </c>
      <c r="T555">
        <v>15</v>
      </c>
      <c r="U555">
        <v>13</v>
      </c>
      <c r="V555">
        <v>62.96</v>
      </c>
    </row>
    <row r="556" spans="1:22" ht="12.75" customHeight="1" x14ac:dyDescent="0.2">
      <c r="A556" s="2">
        <v>2292</v>
      </c>
      <c r="B556" t="s">
        <v>284</v>
      </c>
      <c r="C556" s="7" t="s">
        <v>181</v>
      </c>
      <c r="D556">
        <v>54</v>
      </c>
      <c r="E556" s="4">
        <v>0</v>
      </c>
      <c r="F556" s="4">
        <v>0</v>
      </c>
      <c r="G556" s="4">
        <v>0</v>
      </c>
      <c r="H556" s="4">
        <v>3.7</v>
      </c>
      <c r="I556" s="4">
        <v>24.07</v>
      </c>
      <c r="J556" s="4">
        <v>72.22</v>
      </c>
      <c r="K556" s="4">
        <v>0</v>
      </c>
      <c r="L556" s="4">
        <v>53.7</v>
      </c>
      <c r="M556" s="4">
        <v>46.3</v>
      </c>
      <c r="N556" s="4">
        <v>0</v>
      </c>
      <c r="O556" s="4">
        <v>0</v>
      </c>
      <c r="P556" s="4">
        <v>16.670000000000002</v>
      </c>
      <c r="Q556" s="4">
        <v>29.63</v>
      </c>
      <c r="R556" s="4">
        <v>0</v>
      </c>
      <c r="S556" s="4">
        <v>0</v>
      </c>
      <c r="T556">
        <v>5</v>
      </c>
      <c r="U556">
        <v>10.6</v>
      </c>
      <c r="V556">
        <v>60</v>
      </c>
    </row>
    <row r="557" spans="1:22" ht="12.75" customHeight="1" x14ac:dyDescent="0.2">
      <c r="A557" s="2">
        <v>2294</v>
      </c>
      <c r="B557" t="s">
        <v>284</v>
      </c>
      <c r="C557" s="7" t="s">
        <v>182</v>
      </c>
      <c r="D557">
        <v>597</v>
      </c>
      <c r="E557" s="4">
        <v>0.84</v>
      </c>
      <c r="F557" s="4">
        <v>2.0099999999999998</v>
      </c>
      <c r="G557" s="4">
        <v>0.5</v>
      </c>
      <c r="H557" s="4">
        <v>0.84</v>
      </c>
      <c r="I557" s="4">
        <v>6.37</v>
      </c>
      <c r="J557" s="4">
        <v>79.06</v>
      </c>
      <c r="K557" s="4">
        <v>10.39</v>
      </c>
      <c r="L557" s="4">
        <v>52.26</v>
      </c>
      <c r="M557" s="4">
        <v>47.74</v>
      </c>
      <c r="N557" s="4">
        <v>0</v>
      </c>
      <c r="O557" s="4">
        <v>1.01</v>
      </c>
      <c r="P557" s="4">
        <v>9.8000000000000007</v>
      </c>
      <c r="Q557" s="4">
        <v>21.79</v>
      </c>
      <c r="R557" s="4">
        <v>1.69</v>
      </c>
      <c r="S557" s="4">
        <v>0.17</v>
      </c>
      <c r="T557">
        <v>20</v>
      </c>
      <c r="U557">
        <v>13.6</v>
      </c>
      <c r="V557">
        <v>66.67</v>
      </c>
    </row>
    <row r="558" spans="1:22" ht="12.75" customHeight="1" x14ac:dyDescent="0.2">
      <c r="A558" s="2">
        <v>2295</v>
      </c>
      <c r="B558" t="s">
        <v>284</v>
      </c>
      <c r="C558" s="7" t="s">
        <v>269</v>
      </c>
      <c r="D558">
        <v>1920</v>
      </c>
      <c r="E558" s="4">
        <v>0.78</v>
      </c>
      <c r="F558" s="4">
        <v>2.4500000000000002</v>
      </c>
      <c r="G558" s="4">
        <v>0.73</v>
      </c>
      <c r="H558" s="4">
        <v>1.0900000000000001</v>
      </c>
      <c r="I558" s="4">
        <v>48.65</v>
      </c>
      <c r="J558" s="4">
        <v>44.64</v>
      </c>
      <c r="K558" s="4">
        <v>1.67</v>
      </c>
      <c r="L558" s="4">
        <v>47.76</v>
      </c>
      <c r="M558" s="4">
        <v>52.24</v>
      </c>
      <c r="N558" s="4">
        <v>8.27</v>
      </c>
      <c r="O558" s="4">
        <v>8.98</v>
      </c>
      <c r="P558" s="4">
        <v>11.1</v>
      </c>
      <c r="Q558" s="4">
        <v>60.12</v>
      </c>
      <c r="R558" s="4">
        <v>2.29</v>
      </c>
      <c r="S558" s="4">
        <v>0.22</v>
      </c>
      <c r="T558">
        <v>18</v>
      </c>
      <c r="U558">
        <v>11.5</v>
      </c>
      <c r="V558">
        <v>64.760000000000005</v>
      </c>
    </row>
    <row r="559" spans="1:22" ht="12.75" customHeight="1" x14ac:dyDescent="0.2">
      <c r="A559" s="2">
        <v>2296</v>
      </c>
      <c r="B559" t="s">
        <v>284</v>
      </c>
      <c r="C559" s="7" t="s">
        <v>389</v>
      </c>
      <c r="D559">
        <v>372</v>
      </c>
      <c r="E559" s="4">
        <v>0.54</v>
      </c>
      <c r="F559" s="4">
        <v>0.54</v>
      </c>
      <c r="G559" s="4">
        <v>0</v>
      </c>
      <c r="H559" s="4">
        <v>0.27</v>
      </c>
      <c r="I559" s="4">
        <v>5.91</v>
      </c>
      <c r="J559" s="4">
        <v>82.8</v>
      </c>
      <c r="K559" s="4">
        <v>9.9499999999999993</v>
      </c>
      <c r="L559" s="4">
        <v>46.51</v>
      </c>
      <c r="M559" s="4">
        <v>53.49</v>
      </c>
      <c r="N559" s="4">
        <v>0</v>
      </c>
      <c r="O559" s="4">
        <v>2.4500000000000002</v>
      </c>
      <c r="P559" s="4">
        <v>1.0900000000000001</v>
      </c>
      <c r="Q559" s="4">
        <v>21.53</v>
      </c>
      <c r="R559" s="4">
        <v>0</v>
      </c>
      <c r="S559" s="4">
        <v>0.27</v>
      </c>
      <c r="T559">
        <v>21</v>
      </c>
      <c r="U559">
        <v>14.9</v>
      </c>
      <c r="V559">
        <v>94.44</v>
      </c>
    </row>
    <row r="560" spans="1:22" ht="12.75" customHeight="1" x14ac:dyDescent="0.2">
      <c r="A560" s="2">
        <v>2297</v>
      </c>
      <c r="B560" t="s">
        <v>284</v>
      </c>
      <c r="C560" s="7" t="s">
        <v>389</v>
      </c>
      <c r="D560">
        <v>205</v>
      </c>
      <c r="E560" s="4">
        <v>13.66</v>
      </c>
      <c r="F560" s="4">
        <v>0</v>
      </c>
      <c r="G560" s="4">
        <v>0.49</v>
      </c>
      <c r="H560" s="4">
        <v>0.98</v>
      </c>
      <c r="I560" s="4">
        <v>8.7799999999999994</v>
      </c>
      <c r="J560" s="4">
        <v>69.27</v>
      </c>
      <c r="K560" s="4">
        <v>6.83</v>
      </c>
      <c r="L560" s="4">
        <v>54.63</v>
      </c>
      <c r="M560" s="4">
        <v>45.37</v>
      </c>
      <c r="N560" s="4">
        <v>0</v>
      </c>
      <c r="O560" s="4">
        <v>0</v>
      </c>
      <c r="P560" s="4">
        <v>20.100000000000001</v>
      </c>
      <c r="Q560" s="4">
        <v>100</v>
      </c>
      <c r="R560" s="4">
        <v>1.96</v>
      </c>
      <c r="S560" s="4">
        <v>1.96</v>
      </c>
      <c r="T560">
        <v>15</v>
      </c>
      <c r="U560">
        <v>12.8</v>
      </c>
      <c r="V560">
        <v>64.290000000000006</v>
      </c>
    </row>
    <row r="561" spans="1:22" ht="12.75" customHeight="1" x14ac:dyDescent="0.2">
      <c r="A561" s="2">
        <v>2299</v>
      </c>
      <c r="B561" t="s">
        <v>284</v>
      </c>
      <c r="C561" s="7" t="s">
        <v>269</v>
      </c>
      <c r="D561">
        <v>739</v>
      </c>
      <c r="E561" s="4">
        <v>1.62</v>
      </c>
      <c r="F561" s="4">
        <v>0.95</v>
      </c>
      <c r="G561" s="4">
        <v>0.14000000000000001</v>
      </c>
      <c r="H561" s="4">
        <v>1.22</v>
      </c>
      <c r="I561" s="4">
        <v>5.41</v>
      </c>
      <c r="J561" s="4">
        <v>88.23</v>
      </c>
      <c r="K561" s="4">
        <v>2.44</v>
      </c>
      <c r="L561" s="4">
        <v>52.77</v>
      </c>
      <c r="M561" s="4">
        <v>47.23</v>
      </c>
      <c r="N561" s="4">
        <v>0</v>
      </c>
      <c r="O561" s="4">
        <v>0.44</v>
      </c>
      <c r="P561" s="4">
        <v>15.14</v>
      </c>
      <c r="Q561" s="4">
        <v>43.67</v>
      </c>
      <c r="R561" s="4">
        <v>2.4700000000000002</v>
      </c>
      <c r="S561" s="4">
        <v>0</v>
      </c>
      <c r="T561">
        <v>16</v>
      </c>
      <c r="U561">
        <v>15.5</v>
      </c>
      <c r="V561">
        <v>68.89</v>
      </c>
    </row>
    <row r="562" spans="1:22" ht="12.75" customHeight="1" x14ac:dyDescent="0.2">
      <c r="A562" s="2">
        <v>2300</v>
      </c>
      <c r="B562" t="s">
        <v>284</v>
      </c>
      <c r="C562" s="7" t="s">
        <v>436</v>
      </c>
      <c r="D562">
        <v>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U562">
        <v>0</v>
      </c>
    </row>
    <row r="563" spans="1:22" ht="12.75" customHeight="1" x14ac:dyDescent="0.2">
      <c r="A563" s="2">
        <v>2301</v>
      </c>
      <c r="B563" t="s">
        <v>284</v>
      </c>
      <c r="C563" s="7" t="s">
        <v>522</v>
      </c>
      <c r="D563">
        <v>447</v>
      </c>
      <c r="E563" s="4">
        <v>0.89</v>
      </c>
      <c r="F563" s="4">
        <v>0</v>
      </c>
      <c r="G563" s="4">
        <v>0</v>
      </c>
      <c r="H563" s="4">
        <v>0.22</v>
      </c>
      <c r="I563" s="4">
        <v>68.900000000000006</v>
      </c>
      <c r="J563" s="4">
        <v>27.96</v>
      </c>
      <c r="K563" s="4">
        <v>2.0099999999999998</v>
      </c>
      <c r="L563" s="4">
        <v>52.13</v>
      </c>
      <c r="M563" s="4">
        <v>47.87</v>
      </c>
      <c r="N563" s="4">
        <v>33.18</v>
      </c>
      <c r="O563" s="4">
        <v>51.69</v>
      </c>
      <c r="P563" s="4">
        <v>10.61</v>
      </c>
      <c r="Q563" s="4">
        <v>85.55</v>
      </c>
      <c r="R563" s="4">
        <v>0.45</v>
      </c>
      <c r="S563" s="4">
        <v>0</v>
      </c>
      <c r="T563">
        <v>15</v>
      </c>
      <c r="U563">
        <v>11.5</v>
      </c>
      <c r="V563">
        <v>80</v>
      </c>
    </row>
    <row r="564" spans="1:22" ht="12.75" customHeight="1" x14ac:dyDescent="0.2">
      <c r="A564" s="2">
        <v>2302</v>
      </c>
      <c r="B564" t="s">
        <v>284</v>
      </c>
      <c r="C564" s="7" t="s">
        <v>120</v>
      </c>
      <c r="D564">
        <v>230</v>
      </c>
      <c r="E564" s="4">
        <v>3.48</v>
      </c>
      <c r="F564" s="4">
        <v>2.17</v>
      </c>
      <c r="G564" s="4">
        <v>0</v>
      </c>
      <c r="H564" s="4">
        <v>2.17</v>
      </c>
      <c r="I564" s="4">
        <v>9.57</v>
      </c>
      <c r="J564" s="4">
        <v>81.739999999999995</v>
      </c>
      <c r="K564" s="4">
        <v>0.87</v>
      </c>
      <c r="L564" s="4">
        <v>50.87</v>
      </c>
      <c r="M564" s="4">
        <v>49.13</v>
      </c>
      <c r="N564" s="4">
        <v>0</v>
      </c>
      <c r="O564" s="4">
        <v>0</v>
      </c>
      <c r="P564" s="4">
        <v>14.98</v>
      </c>
      <c r="Q564" s="4">
        <v>45.37</v>
      </c>
      <c r="R564" s="4">
        <v>6.61</v>
      </c>
      <c r="S564" s="4">
        <v>0</v>
      </c>
      <c r="T564">
        <v>9</v>
      </c>
      <c r="U564">
        <v>15.4</v>
      </c>
      <c r="V564">
        <v>44.44</v>
      </c>
    </row>
    <row r="565" spans="1:22" ht="12.75" customHeight="1" x14ac:dyDescent="0.2">
      <c r="A565" s="2">
        <v>2304</v>
      </c>
      <c r="B565" t="s">
        <v>284</v>
      </c>
      <c r="C565" s="7" t="s">
        <v>182</v>
      </c>
      <c r="D565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U565">
        <v>0</v>
      </c>
    </row>
    <row r="566" spans="1:22" ht="12.75" customHeight="1" x14ac:dyDescent="0.2">
      <c r="A566" s="2">
        <v>2305</v>
      </c>
      <c r="B566" t="s">
        <v>284</v>
      </c>
      <c r="C566" s="7" t="s">
        <v>570</v>
      </c>
      <c r="D566">
        <v>477</v>
      </c>
      <c r="E566" s="4">
        <v>5.66</v>
      </c>
      <c r="F566" s="4">
        <v>2.31</v>
      </c>
      <c r="G566" s="4">
        <v>0.84</v>
      </c>
      <c r="H566" s="4">
        <v>2.1</v>
      </c>
      <c r="I566" s="4">
        <v>25.79</v>
      </c>
      <c r="J566" s="4">
        <v>61.22</v>
      </c>
      <c r="K566" s="4">
        <v>2.1</v>
      </c>
      <c r="L566" s="4">
        <v>52.2</v>
      </c>
      <c r="M566" s="4">
        <v>47.8</v>
      </c>
      <c r="N566" s="4">
        <v>5.38</v>
      </c>
      <c r="O566" s="4">
        <v>7.31</v>
      </c>
      <c r="P566" s="4">
        <v>14.62</v>
      </c>
      <c r="Q566" s="4">
        <v>69.459999999999994</v>
      </c>
      <c r="R566" s="4">
        <v>1.51</v>
      </c>
      <c r="S566" s="4">
        <v>0</v>
      </c>
      <c r="T566">
        <v>15</v>
      </c>
      <c r="U566">
        <v>12.3</v>
      </c>
      <c r="V566">
        <v>61.29</v>
      </c>
    </row>
    <row r="567" spans="1:22" ht="12.75" customHeight="1" x14ac:dyDescent="0.2">
      <c r="A567" s="2">
        <v>2306</v>
      </c>
      <c r="B567" t="s">
        <v>284</v>
      </c>
      <c r="C567" s="7" t="s">
        <v>269</v>
      </c>
      <c r="D567">
        <v>1671</v>
      </c>
      <c r="E567" s="4">
        <v>0.9</v>
      </c>
      <c r="F567" s="4">
        <v>20.89</v>
      </c>
      <c r="G567" s="4">
        <v>0.3</v>
      </c>
      <c r="H567" s="4">
        <v>31.06</v>
      </c>
      <c r="I567" s="4">
        <v>7.36</v>
      </c>
      <c r="J567" s="4">
        <v>36.799999999999997</v>
      </c>
      <c r="K567" s="4">
        <v>2.69</v>
      </c>
      <c r="L567" s="4">
        <v>49.25</v>
      </c>
      <c r="M567" s="4">
        <v>50.75</v>
      </c>
      <c r="N567" s="4">
        <v>0.62</v>
      </c>
      <c r="O567" s="4">
        <v>5.52</v>
      </c>
      <c r="P567" s="4">
        <v>5.64</v>
      </c>
      <c r="Q567" s="4">
        <v>40.049999999999997</v>
      </c>
      <c r="R567" s="4">
        <v>3.78</v>
      </c>
      <c r="S567" s="4">
        <v>0.06</v>
      </c>
      <c r="T567">
        <v>20</v>
      </c>
      <c r="U567">
        <v>8.6</v>
      </c>
      <c r="V567">
        <v>71.760000000000005</v>
      </c>
    </row>
    <row r="568" spans="1:22" ht="12.75" customHeight="1" x14ac:dyDescent="0.2">
      <c r="A568" s="2">
        <v>2307</v>
      </c>
      <c r="B568" t="s">
        <v>284</v>
      </c>
      <c r="C568" s="7" t="s">
        <v>130</v>
      </c>
      <c r="D568">
        <v>390</v>
      </c>
      <c r="E568" s="4">
        <v>1.28</v>
      </c>
      <c r="F568" s="4">
        <v>19.489999999999998</v>
      </c>
      <c r="G568" s="4">
        <v>1.54</v>
      </c>
      <c r="H568" s="4">
        <v>49.23</v>
      </c>
      <c r="I568" s="4">
        <v>18.46</v>
      </c>
      <c r="J568" s="4">
        <v>4.3600000000000003</v>
      </c>
      <c r="K568" s="4">
        <v>5.64</v>
      </c>
      <c r="L568" s="4">
        <v>53.33</v>
      </c>
      <c r="M568" s="4">
        <v>46.67</v>
      </c>
      <c r="N568" s="4">
        <v>0.25</v>
      </c>
      <c r="O568" s="4">
        <v>24.12</v>
      </c>
      <c r="P568" s="4">
        <v>23.12</v>
      </c>
      <c r="Q568" s="4">
        <v>92.21</v>
      </c>
      <c r="R568" s="4">
        <v>0</v>
      </c>
      <c r="S568" s="4">
        <v>0.25</v>
      </c>
      <c r="T568">
        <v>14</v>
      </c>
      <c r="U568">
        <v>10.4</v>
      </c>
      <c r="V568">
        <v>74.069999999999993</v>
      </c>
    </row>
    <row r="569" spans="1:22" ht="12.75" customHeight="1" x14ac:dyDescent="0.2">
      <c r="A569" s="2">
        <v>2308</v>
      </c>
      <c r="B569" t="s">
        <v>284</v>
      </c>
      <c r="C569" s="7" t="s">
        <v>182</v>
      </c>
      <c r="D569">
        <v>594</v>
      </c>
      <c r="E569" s="4">
        <v>0.51</v>
      </c>
      <c r="F569" s="4">
        <v>10.44</v>
      </c>
      <c r="G569" s="4">
        <v>0</v>
      </c>
      <c r="H569" s="4">
        <v>2.36</v>
      </c>
      <c r="I569" s="4">
        <v>7.91</v>
      </c>
      <c r="J569" s="4">
        <v>73.06</v>
      </c>
      <c r="K569" s="4">
        <v>5.72</v>
      </c>
      <c r="L569" s="4">
        <v>51.85</v>
      </c>
      <c r="M569" s="4">
        <v>48.15</v>
      </c>
      <c r="N569" s="4">
        <v>0</v>
      </c>
      <c r="O569" s="4">
        <v>1.5</v>
      </c>
      <c r="P569" s="4">
        <v>12.46</v>
      </c>
      <c r="Q569" s="4">
        <v>15.45</v>
      </c>
      <c r="R569" s="4">
        <v>4.49</v>
      </c>
      <c r="S569" s="4">
        <v>0.17</v>
      </c>
      <c r="T569">
        <v>17</v>
      </c>
      <c r="U569">
        <v>11.3</v>
      </c>
      <c r="V569">
        <v>55.88</v>
      </c>
    </row>
    <row r="570" spans="1:22" ht="12.75" customHeight="1" x14ac:dyDescent="0.2">
      <c r="A570" s="2">
        <v>2310</v>
      </c>
      <c r="B570" t="s">
        <v>284</v>
      </c>
      <c r="C570" s="7" t="s">
        <v>173</v>
      </c>
      <c r="D570">
        <v>295</v>
      </c>
      <c r="E570" s="4">
        <v>25.08</v>
      </c>
      <c r="F570" s="4">
        <v>0</v>
      </c>
      <c r="G570" s="4">
        <v>0</v>
      </c>
      <c r="H570" s="4">
        <v>0</v>
      </c>
      <c r="I570" s="4">
        <v>7.46</v>
      </c>
      <c r="J570" s="4">
        <v>54.58</v>
      </c>
      <c r="K570" s="4">
        <v>12.88</v>
      </c>
      <c r="L570" s="4">
        <v>54.92</v>
      </c>
      <c r="M570" s="4">
        <v>45.08</v>
      </c>
      <c r="N570" s="4">
        <v>0</v>
      </c>
      <c r="O570" s="4">
        <v>0.35</v>
      </c>
      <c r="P570" s="4">
        <v>23.18</v>
      </c>
      <c r="Q570" s="4">
        <v>77.16</v>
      </c>
      <c r="R570" s="4">
        <v>3.46</v>
      </c>
      <c r="S570" s="4">
        <v>0</v>
      </c>
      <c r="T570">
        <v>14</v>
      </c>
      <c r="U570">
        <v>16.2</v>
      </c>
      <c r="V570">
        <v>42.86</v>
      </c>
    </row>
    <row r="571" spans="1:22" ht="12.75" customHeight="1" x14ac:dyDescent="0.2">
      <c r="A571" s="2">
        <v>2311</v>
      </c>
      <c r="B571" t="s">
        <v>284</v>
      </c>
      <c r="C571" s="7" t="s">
        <v>389</v>
      </c>
      <c r="D571">
        <v>366</v>
      </c>
      <c r="E571" s="4">
        <v>1.64</v>
      </c>
      <c r="F571" s="4">
        <v>2.19</v>
      </c>
      <c r="G571" s="4">
        <v>0.82</v>
      </c>
      <c r="H571" s="4">
        <v>3.28</v>
      </c>
      <c r="I571" s="4">
        <v>16.940000000000001</v>
      </c>
      <c r="J571" s="4">
        <v>65.569999999999993</v>
      </c>
      <c r="K571" s="4">
        <v>9.56</v>
      </c>
      <c r="L571" s="4">
        <v>53.28</v>
      </c>
      <c r="M571" s="4">
        <v>46.72</v>
      </c>
      <c r="N571" s="4">
        <v>0</v>
      </c>
      <c r="O571" s="4">
        <v>3.54</v>
      </c>
      <c r="P571" s="4">
        <v>23.71</v>
      </c>
      <c r="Q571" s="4">
        <v>64.58</v>
      </c>
      <c r="R571" s="4">
        <v>1.0900000000000001</v>
      </c>
      <c r="S571" s="4">
        <v>1.0900000000000001</v>
      </c>
      <c r="T571">
        <v>16</v>
      </c>
      <c r="U571">
        <v>13.4</v>
      </c>
      <c r="V571">
        <v>82.61</v>
      </c>
    </row>
    <row r="572" spans="1:22" ht="12.75" customHeight="1" x14ac:dyDescent="0.2">
      <c r="A572" s="2">
        <v>2312</v>
      </c>
      <c r="B572" t="s">
        <v>284</v>
      </c>
      <c r="C572" s="7" t="s">
        <v>389</v>
      </c>
      <c r="D572">
        <v>517</v>
      </c>
      <c r="E572" s="4">
        <v>1.35</v>
      </c>
      <c r="F572" s="4">
        <v>0.57999999999999996</v>
      </c>
      <c r="G572" s="4">
        <v>0</v>
      </c>
      <c r="H572" s="4">
        <v>1.93</v>
      </c>
      <c r="I572" s="4">
        <v>6.96</v>
      </c>
      <c r="J572" s="4">
        <v>80.27</v>
      </c>
      <c r="K572" s="4">
        <v>8.9</v>
      </c>
      <c r="L572" s="4">
        <v>53.38</v>
      </c>
      <c r="M572" s="4">
        <v>46.62</v>
      </c>
      <c r="N572" s="4">
        <v>0</v>
      </c>
      <c r="O572" s="4">
        <v>0</v>
      </c>
      <c r="P572" s="4">
        <v>1.53</v>
      </c>
      <c r="Q572" s="4">
        <v>55.17</v>
      </c>
      <c r="R572" s="4">
        <v>2.87</v>
      </c>
      <c r="S572" s="4">
        <v>0.38</v>
      </c>
      <c r="T572">
        <v>18</v>
      </c>
      <c r="U572">
        <v>13.6</v>
      </c>
      <c r="V572">
        <v>75</v>
      </c>
    </row>
    <row r="573" spans="1:22" ht="12.75" customHeight="1" x14ac:dyDescent="0.2">
      <c r="A573" s="2">
        <v>2314</v>
      </c>
      <c r="B573" t="s">
        <v>284</v>
      </c>
      <c r="C573" s="7" t="s">
        <v>182</v>
      </c>
      <c r="D573">
        <v>694</v>
      </c>
      <c r="E573" s="4">
        <v>0.57999999999999996</v>
      </c>
      <c r="F573" s="4">
        <v>0</v>
      </c>
      <c r="G573" s="4">
        <v>0</v>
      </c>
      <c r="H573" s="4">
        <v>1.3</v>
      </c>
      <c r="I573" s="4">
        <v>91.79</v>
      </c>
      <c r="J573" s="4">
        <v>5.76</v>
      </c>
      <c r="K573" s="4">
        <v>0.57999999999999996</v>
      </c>
      <c r="L573" s="4">
        <v>50.72</v>
      </c>
      <c r="M573" s="4">
        <v>49.28</v>
      </c>
      <c r="N573" s="4">
        <v>30.06</v>
      </c>
      <c r="O573" s="4">
        <v>37.86</v>
      </c>
      <c r="P573" s="4">
        <v>8.67</v>
      </c>
      <c r="Q573" s="4">
        <v>97.25</v>
      </c>
      <c r="R573" s="4">
        <v>1.01</v>
      </c>
      <c r="S573" s="4">
        <v>0</v>
      </c>
      <c r="T573">
        <v>16</v>
      </c>
      <c r="U573">
        <v>11.4</v>
      </c>
      <c r="V573">
        <v>55.81</v>
      </c>
    </row>
    <row r="574" spans="1:22" ht="12.75" customHeight="1" x14ac:dyDescent="0.2">
      <c r="A574" s="2">
        <v>2315</v>
      </c>
      <c r="B574" t="s">
        <v>284</v>
      </c>
      <c r="C574" s="7" t="s">
        <v>402</v>
      </c>
      <c r="D574">
        <v>456</v>
      </c>
      <c r="E574" s="4">
        <v>0.44</v>
      </c>
      <c r="F574" s="4">
        <v>0.66</v>
      </c>
      <c r="G574" s="4">
        <v>0</v>
      </c>
      <c r="H574" s="4">
        <v>0.66</v>
      </c>
      <c r="I574" s="4">
        <v>36.4</v>
      </c>
      <c r="J574" s="4">
        <v>60.96</v>
      </c>
      <c r="K574" s="4">
        <v>0.88</v>
      </c>
      <c r="L574" s="4">
        <v>50.44</v>
      </c>
      <c r="M574" s="4">
        <v>49.56</v>
      </c>
      <c r="N574" s="4">
        <v>8.91</v>
      </c>
      <c r="O574" s="4">
        <v>10</v>
      </c>
      <c r="P574" s="4">
        <v>4.13</v>
      </c>
      <c r="Q574" s="4">
        <v>51.96</v>
      </c>
      <c r="R574" s="4">
        <v>2.17</v>
      </c>
      <c r="S574" s="4">
        <v>0.22</v>
      </c>
      <c r="T574">
        <v>16</v>
      </c>
      <c r="U574">
        <v>13.3</v>
      </c>
      <c r="V574">
        <v>68.97</v>
      </c>
    </row>
    <row r="575" spans="1:22" ht="12.75" customHeight="1" x14ac:dyDescent="0.2">
      <c r="A575" s="2">
        <v>2317</v>
      </c>
      <c r="B575" t="s">
        <v>284</v>
      </c>
      <c r="C575" s="7" t="s">
        <v>182</v>
      </c>
      <c r="D575">
        <v>319</v>
      </c>
      <c r="E575" s="4">
        <v>1.25</v>
      </c>
      <c r="F575" s="4">
        <v>0</v>
      </c>
      <c r="G575" s="4">
        <v>0</v>
      </c>
      <c r="H575" s="4">
        <v>0</v>
      </c>
      <c r="I575" s="4">
        <v>53.29</v>
      </c>
      <c r="J575" s="4">
        <v>44.51</v>
      </c>
      <c r="K575" s="4">
        <v>0.94</v>
      </c>
      <c r="L575" s="4">
        <v>49.84</v>
      </c>
      <c r="M575" s="4">
        <v>50.16</v>
      </c>
      <c r="N575" s="4">
        <v>6.96</v>
      </c>
      <c r="O575" s="4">
        <v>18.670000000000002</v>
      </c>
      <c r="P575" s="4">
        <v>10.44</v>
      </c>
      <c r="Q575" s="4">
        <v>68.989999999999995</v>
      </c>
      <c r="R575" s="4">
        <v>2.5299999999999998</v>
      </c>
      <c r="S575" s="4">
        <v>0</v>
      </c>
      <c r="T575">
        <v>14</v>
      </c>
      <c r="U575">
        <v>14.7</v>
      </c>
      <c r="V575">
        <v>82.61</v>
      </c>
    </row>
    <row r="576" spans="1:22" ht="12.75" customHeight="1" x14ac:dyDescent="0.2">
      <c r="A576" s="2">
        <v>2318</v>
      </c>
      <c r="B576" t="s">
        <v>284</v>
      </c>
      <c r="C576" s="7" t="s">
        <v>522</v>
      </c>
      <c r="D576">
        <v>380</v>
      </c>
      <c r="E576" s="4">
        <v>0.53</v>
      </c>
      <c r="F576" s="4">
        <v>0.79</v>
      </c>
      <c r="G576" s="4">
        <v>1.32</v>
      </c>
      <c r="H576" s="4">
        <v>7.63</v>
      </c>
      <c r="I576" s="4">
        <v>21.58</v>
      </c>
      <c r="J576" s="4">
        <v>61.05</v>
      </c>
      <c r="K576" s="4">
        <v>7.11</v>
      </c>
      <c r="L576" s="4">
        <v>55.79</v>
      </c>
      <c r="M576" s="4">
        <v>44.21</v>
      </c>
      <c r="N576" s="4">
        <v>0</v>
      </c>
      <c r="O576" s="4">
        <v>8.01</v>
      </c>
      <c r="P576" s="4">
        <v>20.16</v>
      </c>
      <c r="Q576" s="4">
        <v>69.25</v>
      </c>
      <c r="R576" s="4">
        <v>1.29</v>
      </c>
      <c r="S576" s="4">
        <v>0</v>
      </c>
      <c r="T576">
        <v>19</v>
      </c>
      <c r="U576">
        <v>15</v>
      </c>
      <c r="V576">
        <v>80</v>
      </c>
    </row>
    <row r="577" spans="1:22" ht="12.75" customHeight="1" x14ac:dyDescent="0.2">
      <c r="A577" s="2">
        <v>2319</v>
      </c>
      <c r="B577" t="s">
        <v>284</v>
      </c>
      <c r="C577" s="7" t="s">
        <v>522</v>
      </c>
      <c r="D577">
        <v>336</v>
      </c>
      <c r="E577" s="4">
        <v>1.79</v>
      </c>
      <c r="F577" s="4">
        <v>1.49</v>
      </c>
      <c r="G577" s="4">
        <v>1.49</v>
      </c>
      <c r="H577" s="4">
        <v>0.89</v>
      </c>
      <c r="I577" s="4">
        <v>27.38</v>
      </c>
      <c r="J577" s="4">
        <v>58.63</v>
      </c>
      <c r="K577" s="4">
        <v>8.33</v>
      </c>
      <c r="L577" s="4">
        <v>50.6</v>
      </c>
      <c r="M577" s="4">
        <v>49.4</v>
      </c>
      <c r="N577" s="4">
        <v>0</v>
      </c>
      <c r="O577" s="4">
        <v>8.92</v>
      </c>
      <c r="P577" s="4">
        <v>15.69</v>
      </c>
      <c r="Q577" s="4">
        <v>92.62</v>
      </c>
      <c r="R577" s="4">
        <v>0.62</v>
      </c>
      <c r="S577" s="4">
        <v>0.31</v>
      </c>
      <c r="T577">
        <v>18</v>
      </c>
      <c r="U577">
        <v>17</v>
      </c>
      <c r="V577">
        <v>52.63</v>
      </c>
    </row>
    <row r="578" spans="1:22" ht="12.75" customHeight="1" x14ac:dyDescent="0.2">
      <c r="A578" s="2">
        <v>2321</v>
      </c>
      <c r="B578" t="s">
        <v>284</v>
      </c>
      <c r="C578" s="7" t="s">
        <v>130</v>
      </c>
      <c r="D578">
        <v>410</v>
      </c>
      <c r="E578" s="4">
        <v>0.49</v>
      </c>
      <c r="F578" s="4">
        <v>27.8</v>
      </c>
      <c r="G578" s="4">
        <v>0.73</v>
      </c>
      <c r="H578" s="4">
        <v>45.37</v>
      </c>
      <c r="I578" s="4">
        <v>20.98</v>
      </c>
      <c r="J578" s="4">
        <v>3.66</v>
      </c>
      <c r="K578" s="4">
        <v>0.98</v>
      </c>
      <c r="L578" s="4">
        <v>54.15</v>
      </c>
      <c r="M578" s="4">
        <v>45.85</v>
      </c>
      <c r="N578" s="4">
        <v>0.23</v>
      </c>
      <c r="O578" s="4">
        <v>23.73</v>
      </c>
      <c r="P578" s="4">
        <v>20.51</v>
      </c>
      <c r="Q578" s="4">
        <v>87.56</v>
      </c>
      <c r="R578" s="4">
        <v>0</v>
      </c>
      <c r="S578" s="4">
        <v>0</v>
      </c>
      <c r="T578">
        <v>15</v>
      </c>
      <c r="U578">
        <v>11.9</v>
      </c>
      <c r="V578">
        <v>51.85</v>
      </c>
    </row>
    <row r="579" spans="1:22" ht="12.75" customHeight="1" x14ac:dyDescent="0.2">
      <c r="A579" s="2">
        <v>2322</v>
      </c>
      <c r="B579" t="s">
        <v>284</v>
      </c>
      <c r="C579" s="7" t="s">
        <v>522</v>
      </c>
      <c r="D579">
        <v>238</v>
      </c>
      <c r="E579" s="4">
        <v>0.42</v>
      </c>
      <c r="F579" s="4">
        <v>13.87</v>
      </c>
      <c r="G579" s="4">
        <v>0.42</v>
      </c>
      <c r="H579" s="4">
        <v>4.62</v>
      </c>
      <c r="I579" s="4">
        <v>4.2</v>
      </c>
      <c r="J579" s="4">
        <v>69.75</v>
      </c>
      <c r="K579" s="4">
        <v>6.72</v>
      </c>
      <c r="L579" s="4">
        <v>52.52</v>
      </c>
      <c r="M579" s="4">
        <v>47.48</v>
      </c>
      <c r="N579" s="4">
        <v>0</v>
      </c>
      <c r="O579" s="4">
        <v>0</v>
      </c>
      <c r="P579" s="4">
        <v>9.9600000000000009</v>
      </c>
      <c r="Q579" s="4">
        <v>7.36</v>
      </c>
      <c r="R579" s="4">
        <v>0.43</v>
      </c>
      <c r="S579" s="4">
        <v>0.87</v>
      </c>
      <c r="T579">
        <v>13</v>
      </c>
      <c r="U579">
        <v>8.6</v>
      </c>
      <c r="V579">
        <v>72.22</v>
      </c>
    </row>
    <row r="580" spans="1:22" ht="12.75" customHeight="1" x14ac:dyDescent="0.2">
      <c r="A580" s="2">
        <v>2325</v>
      </c>
      <c r="B580" t="s">
        <v>284</v>
      </c>
      <c r="C580" s="7" t="s">
        <v>269</v>
      </c>
      <c r="D580">
        <v>1331</v>
      </c>
      <c r="E580" s="4">
        <v>1.05</v>
      </c>
      <c r="F580" s="4">
        <v>12.7</v>
      </c>
      <c r="G580" s="4">
        <v>3.08</v>
      </c>
      <c r="H580" s="4">
        <v>8.26</v>
      </c>
      <c r="I580" s="4">
        <v>38.32</v>
      </c>
      <c r="J580" s="4">
        <v>27.57</v>
      </c>
      <c r="K580" s="4">
        <v>9.02</v>
      </c>
      <c r="L580" s="4">
        <v>51.16</v>
      </c>
      <c r="M580" s="4">
        <v>48.84</v>
      </c>
      <c r="N580" s="4">
        <v>0</v>
      </c>
      <c r="O580" s="4">
        <v>12</v>
      </c>
      <c r="P580" s="4">
        <v>14.56</v>
      </c>
      <c r="Q580" s="4">
        <v>64.64</v>
      </c>
      <c r="R580" s="4">
        <v>3.36</v>
      </c>
      <c r="S580" s="4">
        <v>0.64</v>
      </c>
      <c r="T580">
        <v>19</v>
      </c>
      <c r="U580">
        <v>11.6</v>
      </c>
      <c r="V580">
        <v>69.010000000000005</v>
      </c>
    </row>
    <row r="581" spans="1:22" ht="12.75" customHeight="1" x14ac:dyDescent="0.2">
      <c r="A581" s="2">
        <v>2326</v>
      </c>
      <c r="B581" t="s">
        <v>284</v>
      </c>
      <c r="C581" s="7" t="s">
        <v>522</v>
      </c>
      <c r="D581">
        <v>431</v>
      </c>
      <c r="E581" s="4">
        <v>0.7</v>
      </c>
      <c r="F581" s="4">
        <v>3.48</v>
      </c>
      <c r="G581" s="4">
        <v>5.57</v>
      </c>
      <c r="H581" s="4">
        <v>6.5</v>
      </c>
      <c r="I581" s="4">
        <v>25.75</v>
      </c>
      <c r="J581" s="4">
        <v>45.94</v>
      </c>
      <c r="K581" s="4">
        <v>12.06</v>
      </c>
      <c r="L581" s="4">
        <v>51.28</v>
      </c>
      <c r="M581" s="4">
        <v>48.72</v>
      </c>
      <c r="N581" s="4">
        <v>0</v>
      </c>
      <c r="O581" s="4">
        <v>18.46</v>
      </c>
      <c r="P581" s="4">
        <v>14.02</v>
      </c>
      <c r="Q581" s="4">
        <v>75.47</v>
      </c>
      <c r="R581" s="4">
        <v>0.7</v>
      </c>
      <c r="S581" s="4">
        <v>0</v>
      </c>
      <c r="T581">
        <v>14</v>
      </c>
      <c r="U581">
        <v>11.7</v>
      </c>
      <c r="V581">
        <v>66.67</v>
      </c>
    </row>
    <row r="582" spans="1:22" ht="12.75" customHeight="1" x14ac:dyDescent="0.2">
      <c r="A582" s="2">
        <v>2328</v>
      </c>
      <c r="B582" t="s">
        <v>284</v>
      </c>
      <c r="C582" s="7" t="s">
        <v>130</v>
      </c>
      <c r="D582">
        <v>387</v>
      </c>
      <c r="E582" s="4">
        <v>1.29</v>
      </c>
      <c r="F582" s="4">
        <v>0.78</v>
      </c>
      <c r="G582" s="4">
        <v>0</v>
      </c>
      <c r="H582" s="4">
        <v>0.52</v>
      </c>
      <c r="I582" s="4">
        <v>7.49</v>
      </c>
      <c r="J582" s="4">
        <v>86.82</v>
      </c>
      <c r="K582" s="4">
        <v>3.1</v>
      </c>
      <c r="L582" s="4">
        <v>52.97</v>
      </c>
      <c r="M582" s="4">
        <v>47.03</v>
      </c>
      <c r="N582" s="4">
        <v>0</v>
      </c>
      <c r="O582" s="4">
        <v>1.86</v>
      </c>
      <c r="P582" s="4">
        <v>15.38</v>
      </c>
      <c r="Q582" s="4">
        <v>47.75</v>
      </c>
      <c r="R582" s="4">
        <v>0.27</v>
      </c>
      <c r="S582" s="4">
        <v>0</v>
      </c>
      <c r="U582">
        <v>0</v>
      </c>
    </row>
    <row r="583" spans="1:22" ht="12.75" customHeight="1" x14ac:dyDescent="0.2">
      <c r="A583" s="2">
        <v>2329</v>
      </c>
      <c r="B583" t="s">
        <v>284</v>
      </c>
      <c r="C583" s="7" t="s">
        <v>269</v>
      </c>
      <c r="D583">
        <v>293</v>
      </c>
      <c r="E583" s="4">
        <v>1.37</v>
      </c>
      <c r="F583" s="4">
        <v>3.75</v>
      </c>
      <c r="G583" s="4">
        <v>0</v>
      </c>
      <c r="H583" s="4">
        <v>1.02</v>
      </c>
      <c r="I583" s="4">
        <v>6.48</v>
      </c>
      <c r="J583" s="4">
        <v>84.98</v>
      </c>
      <c r="K583" s="4">
        <v>2.39</v>
      </c>
      <c r="L583" s="4">
        <v>51.88</v>
      </c>
      <c r="M583" s="4">
        <v>48.12</v>
      </c>
      <c r="N583" s="4">
        <v>0</v>
      </c>
      <c r="O583" s="4">
        <v>0</v>
      </c>
      <c r="P583" s="4">
        <v>8.16</v>
      </c>
      <c r="Q583" s="4">
        <v>35.369999999999997</v>
      </c>
      <c r="R583" s="4">
        <v>2.04</v>
      </c>
      <c r="S583" s="4">
        <v>0</v>
      </c>
      <c r="T583">
        <v>15</v>
      </c>
      <c r="U583">
        <v>10.3</v>
      </c>
      <c r="V583">
        <v>52.63</v>
      </c>
    </row>
    <row r="584" spans="1:22" ht="12.75" customHeight="1" x14ac:dyDescent="0.2">
      <c r="A584" s="2">
        <v>2330</v>
      </c>
      <c r="B584" t="s">
        <v>284</v>
      </c>
      <c r="C584" s="7" t="s">
        <v>269</v>
      </c>
      <c r="D584">
        <v>358</v>
      </c>
      <c r="E584" s="4">
        <v>0.28000000000000003</v>
      </c>
      <c r="F584" s="4">
        <v>1.96</v>
      </c>
      <c r="G584" s="4">
        <v>0</v>
      </c>
      <c r="H584" s="4">
        <v>0.56000000000000005</v>
      </c>
      <c r="I584" s="4">
        <v>28.21</v>
      </c>
      <c r="J584" s="4">
        <v>66.48</v>
      </c>
      <c r="K584" s="4">
        <v>2.5099999999999998</v>
      </c>
      <c r="L584" s="4">
        <v>52.79</v>
      </c>
      <c r="M584" s="4">
        <v>47.21</v>
      </c>
      <c r="N584" s="4">
        <v>3.43</v>
      </c>
      <c r="O584" s="4">
        <v>6.57</v>
      </c>
      <c r="P584" s="4">
        <v>15.71</v>
      </c>
      <c r="Q584" s="4">
        <v>42.29</v>
      </c>
      <c r="R584" s="4">
        <v>1.43</v>
      </c>
      <c r="S584" s="4">
        <v>0</v>
      </c>
      <c r="T584">
        <v>11</v>
      </c>
      <c r="U584">
        <v>13.1</v>
      </c>
      <c r="V584">
        <v>42.42</v>
      </c>
    </row>
    <row r="585" spans="1:22" ht="12.75" customHeight="1" x14ac:dyDescent="0.2">
      <c r="A585" s="2">
        <v>2331</v>
      </c>
      <c r="B585" t="s">
        <v>284</v>
      </c>
      <c r="C585" s="7" t="s">
        <v>269</v>
      </c>
      <c r="D585">
        <v>225</v>
      </c>
      <c r="E585" s="4">
        <v>1.78</v>
      </c>
      <c r="F585" s="4">
        <v>0.89</v>
      </c>
      <c r="G585" s="4">
        <v>0.44</v>
      </c>
      <c r="H585" s="4">
        <v>0</v>
      </c>
      <c r="I585" s="4">
        <v>10.220000000000001</v>
      </c>
      <c r="J585" s="4">
        <v>85.78</v>
      </c>
      <c r="K585" s="4">
        <v>0.89</v>
      </c>
      <c r="L585" s="4">
        <v>57.78</v>
      </c>
      <c r="M585" s="4">
        <v>42.22</v>
      </c>
      <c r="N585" s="4">
        <v>0</v>
      </c>
      <c r="O585" s="4">
        <v>1.42</v>
      </c>
      <c r="P585" s="4">
        <v>12.26</v>
      </c>
      <c r="Q585" s="4">
        <v>48.11</v>
      </c>
      <c r="R585" s="4">
        <v>0</v>
      </c>
      <c r="S585" s="4">
        <v>0</v>
      </c>
      <c r="T585">
        <v>13</v>
      </c>
      <c r="U585">
        <v>12.8</v>
      </c>
      <c r="V585">
        <v>70.59</v>
      </c>
    </row>
    <row r="586" spans="1:22" ht="12.75" customHeight="1" x14ac:dyDescent="0.2">
      <c r="A586" s="2">
        <v>2334</v>
      </c>
      <c r="B586" t="s">
        <v>284</v>
      </c>
      <c r="C586" s="7" t="s">
        <v>620</v>
      </c>
      <c r="D586">
        <v>418</v>
      </c>
      <c r="E586" s="4">
        <v>1.44</v>
      </c>
      <c r="F586" s="4">
        <v>1.67</v>
      </c>
      <c r="G586" s="4">
        <v>0</v>
      </c>
      <c r="H586" s="4">
        <v>3.35</v>
      </c>
      <c r="I586" s="4">
        <v>11.48</v>
      </c>
      <c r="J586" s="4">
        <v>71.290000000000006</v>
      </c>
      <c r="K586" s="4">
        <v>10.77</v>
      </c>
      <c r="L586" s="4">
        <v>56.46</v>
      </c>
      <c r="M586" s="4">
        <v>43.54</v>
      </c>
      <c r="N586" s="4">
        <v>0</v>
      </c>
      <c r="O586" s="4">
        <v>0.94</v>
      </c>
      <c r="P586" s="4">
        <v>14.62</v>
      </c>
      <c r="Q586" s="4">
        <v>41.27</v>
      </c>
      <c r="R586" s="4">
        <v>4.4800000000000004</v>
      </c>
      <c r="S586" s="4">
        <v>0.47</v>
      </c>
      <c r="T586">
        <v>21</v>
      </c>
      <c r="U586">
        <v>17.100000000000001</v>
      </c>
      <c r="V586">
        <v>55</v>
      </c>
    </row>
    <row r="587" spans="1:22" ht="12.75" customHeight="1" x14ac:dyDescent="0.2">
      <c r="A587" s="2">
        <v>2335</v>
      </c>
      <c r="B587" t="s">
        <v>284</v>
      </c>
      <c r="C587" s="7" t="s">
        <v>593</v>
      </c>
      <c r="D587">
        <v>2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100</v>
      </c>
      <c r="K587" s="4">
        <v>0</v>
      </c>
      <c r="L587" s="4">
        <v>50</v>
      </c>
      <c r="M587" s="4">
        <v>50</v>
      </c>
      <c r="N587" s="4">
        <v>0</v>
      </c>
      <c r="O587" s="4">
        <v>0</v>
      </c>
      <c r="P587" s="4">
        <v>100</v>
      </c>
      <c r="Q587" s="4">
        <v>100</v>
      </c>
      <c r="R587" s="4">
        <v>0</v>
      </c>
      <c r="S587" s="4">
        <v>0</v>
      </c>
      <c r="T587">
        <v>2</v>
      </c>
      <c r="U587">
        <v>19.2</v>
      </c>
      <c r="V587">
        <v>100</v>
      </c>
    </row>
    <row r="588" spans="1:22" ht="12.75" customHeight="1" x14ac:dyDescent="0.2">
      <c r="A588" s="2">
        <v>2336</v>
      </c>
      <c r="B588" t="s">
        <v>284</v>
      </c>
      <c r="C588" s="7" t="s">
        <v>130</v>
      </c>
      <c r="D588">
        <v>335</v>
      </c>
      <c r="E588" s="4">
        <v>1.79</v>
      </c>
      <c r="F588" s="4">
        <v>8.36</v>
      </c>
      <c r="G588" s="4">
        <v>1.79</v>
      </c>
      <c r="H588" s="4">
        <v>21.19</v>
      </c>
      <c r="I588" s="4">
        <v>33.130000000000003</v>
      </c>
      <c r="J588" s="4">
        <v>32.54</v>
      </c>
      <c r="K588" s="4">
        <v>1.19</v>
      </c>
      <c r="L588" s="4">
        <v>54.63</v>
      </c>
      <c r="M588" s="4">
        <v>45.37</v>
      </c>
      <c r="N588" s="4">
        <v>0</v>
      </c>
      <c r="O588" s="4">
        <v>21.24</v>
      </c>
      <c r="P588" s="4">
        <v>13.86</v>
      </c>
      <c r="Q588" s="4">
        <v>86.14</v>
      </c>
      <c r="R588" s="4">
        <v>0.88</v>
      </c>
      <c r="S588" s="4">
        <v>0.28999999999999998</v>
      </c>
      <c r="T588">
        <v>15</v>
      </c>
      <c r="U588">
        <v>10.9</v>
      </c>
      <c r="V588">
        <v>59.09</v>
      </c>
    </row>
    <row r="589" spans="1:22" ht="12.75" customHeight="1" x14ac:dyDescent="0.2">
      <c r="A589" s="2">
        <v>2338</v>
      </c>
      <c r="B589" t="s">
        <v>284</v>
      </c>
      <c r="C589" s="7" t="s">
        <v>182</v>
      </c>
      <c r="D589">
        <v>529</v>
      </c>
      <c r="E589" s="4">
        <v>3.4</v>
      </c>
      <c r="F589" s="4">
        <v>3.59</v>
      </c>
      <c r="G589" s="4">
        <v>1.7</v>
      </c>
      <c r="H589" s="4">
        <v>35.35</v>
      </c>
      <c r="I589" s="4">
        <v>9.4499999999999993</v>
      </c>
      <c r="J589" s="4">
        <v>44.23</v>
      </c>
      <c r="K589" s="4">
        <v>2.27</v>
      </c>
      <c r="L589" s="4">
        <v>52.74</v>
      </c>
      <c r="M589" s="4">
        <v>47.26</v>
      </c>
      <c r="N589" s="4">
        <v>0</v>
      </c>
      <c r="O589" s="4">
        <v>1.5</v>
      </c>
      <c r="P589" s="4">
        <v>16.7</v>
      </c>
      <c r="Q589" s="4">
        <v>73.55</v>
      </c>
      <c r="R589" s="4">
        <v>1.1299999999999999</v>
      </c>
      <c r="S589" s="4">
        <v>0.56000000000000005</v>
      </c>
      <c r="T589">
        <v>13</v>
      </c>
      <c r="U589">
        <v>9.1</v>
      </c>
      <c r="V589">
        <v>54.76</v>
      </c>
    </row>
    <row r="590" spans="1:22" ht="12.75" customHeight="1" x14ac:dyDescent="0.2">
      <c r="A590" s="2">
        <v>2340</v>
      </c>
      <c r="B590" t="s">
        <v>284</v>
      </c>
      <c r="C590" s="7" t="s">
        <v>522</v>
      </c>
      <c r="D590">
        <v>447</v>
      </c>
      <c r="E590" s="4">
        <v>0.22</v>
      </c>
      <c r="F590" s="4">
        <v>6.94</v>
      </c>
      <c r="G590" s="4">
        <v>5.37</v>
      </c>
      <c r="H590" s="4">
        <v>10.29</v>
      </c>
      <c r="I590" s="4">
        <v>27.52</v>
      </c>
      <c r="J590" s="4">
        <v>39.6</v>
      </c>
      <c r="K590" s="4">
        <v>10.07</v>
      </c>
      <c r="L590" s="4">
        <v>50.11</v>
      </c>
      <c r="M590" s="4">
        <v>49.89</v>
      </c>
      <c r="N590" s="4">
        <v>0</v>
      </c>
      <c r="O590" s="4">
        <v>14.25</v>
      </c>
      <c r="P590" s="4">
        <v>14.71</v>
      </c>
      <c r="Q590" s="4">
        <v>76.239999999999995</v>
      </c>
      <c r="R590" s="4">
        <v>0.68</v>
      </c>
      <c r="S590" s="4">
        <v>0</v>
      </c>
      <c r="T590">
        <v>19</v>
      </c>
      <c r="U590">
        <v>13</v>
      </c>
      <c r="V590">
        <v>86.96</v>
      </c>
    </row>
    <row r="591" spans="1:22" ht="12.75" customHeight="1" x14ac:dyDescent="0.2">
      <c r="A591" s="2">
        <v>2341</v>
      </c>
      <c r="B591" t="s">
        <v>284</v>
      </c>
      <c r="C591" s="7" t="s">
        <v>522</v>
      </c>
      <c r="D591">
        <v>177</v>
      </c>
      <c r="E591" s="4">
        <v>2.2599999999999998</v>
      </c>
      <c r="F591" s="4">
        <v>0</v>
      </c>
      <c r="G591" s="4">
        <v>0</v>
      </c>
      <c r="H591" s="4">
        <v>2.2599999999999998</v>
      </c>
      <c r="I591" s="4">
        <v>2.82</v>
      </c>
      <c r="J591" s="4">
        <v>88.14</v>
      </c>
      <c r="K591" s="4">
        <v>4.5199999999999996</v>
      </c>
      <c r="L591" s="4">
        <v>48.59</v>
      </c>
      <c r="M591" s="4">
        <v>51.41</v>
      </c>
      <c r="N591" s="4">
        <v>0</v>
      </c>
      <c r="O591" s="4">
        <v>0</v>
      </c>
      <c r="P591" s="4">
        <v>14.61</v>
      </c>
      <c r="Q591" s="4">
        <v>23.03</v>
      </c>
      <c r="R591" s="4">
        <v>0</v>
      </c>
      <c r="S591" s="4">
        <v>0</v>
      </c>
      <c r="T591">
        <v>15</v>
      </c>
      <c r="U591">
        <v>14</v>
      </c>
      <c r="V591">
        <v>83.33</v>
      </c>
    </row>
    <row r="592" spans="1:22" ht="12.75" customHeight="1" x14ac:dyDescent="0.2">
      <c r="A592" s="2">
        <v>2342</v>
      </c>
      <c r="B592" t="s">
        <v>284</v>
      </c>
      <c r="C592" s="7" t="s">
        <v>522</v>
      </c>
      <c r="D592">
        <v>295</v>
      </c>
      <c r="E592" s="4">
        <v>1.02</v>
      </c>
      <c r="F592" s="4">
        <v>2.0299999999999998</v>
      </c>
      <c r="G592" s="4">
        <v>0</v>
      </c>
      <c r="H592" s="4">
        <v>1.02</v>
      </c>
      <c r="I592" s="4">
        <v>9.49</v>
      </c>
      <c r="J592" s="4">
        <v>80.680000000000007</v>
      </c>
      <c r="K592" s="4">
        <v>5.76</v>
      </c>
      <c r="L592" s="4">
        <v>53.56</v>
      </c>
      <c r="M592" s="4">
        <v>46.44</v>
      </c>
      <c r="N592" s="4">
        <v>0</v>
      </c>
      <c r="O592" s="4">
        <v>1.04</v>
      </c>
      <c r="P592" s="4">
        <v>16.96</v>
      </c>
      <c r="Q592" s="4">
        <v>28.03</v>
      </c>
      <c r="R592" s="4">
        <v>1.04</v>
      </c>
      <c r="S592" s="4">
        <v>0.35</v>
      </c>
      <c r="T592">
        <v>18</v>
      </c>
      <c r="U592">
        <v>14.9</v>
      </c>
      <c r="V592">
        <v>100</v>
      </c>
    </row>
    <row r="593" spans="1:22" ht="12.75" customHeight="1" x14ac:dyDescent="0.2">
      <c r="A593" s="2">
        <v>2343</v>
      </c>
      <c r="B593" t="s">
        <v>284</v>
      </c>
      <c r="C593" s="7" t="s">
        <v>269</v>
      </c>
      <c r="D593">
        <v>622</v>
      </c>
      <c r="E593" s="4">
        <v>4.66</v>
      </c>
      <c r="F593" s="4">
        <v>0.96</v>
      </c>
      <c r="G593" s="4">
        <v>0.32</v>
      </c>
      <c r="H593" s="4">
        <v>0.64</v>
      </c>
      <c r="I593" s="4">
        <v>8.1999999999999993</v>
      </c>
      <c r="J593" s="4">
        <v>82.15</v>
      </c>
      <c r="K593" s="4">
        <v>3.05</v>
      </c>
      <c r="L593" s="4">
        <v>52.09</v>
      </c>
      <c r="M593" s="4">
        <v>47.91</v>
      </c>
      <c r="N593" s="4">
        <v>0</v>
      </c>
      <c r="O593" s="4">
        <v>2.5499999999999998</v>
      </c>
      <c r="P593" s="4">
        <v>13.95</v>
      </c>
      <c r="Q593" s="4">
        <v>49.15</v>
      </c>
      <c r="R593" s="4">
        <v>0.68</v>
      </c>
      <c r="S593" s="4">
        <v>0.17</v>
      </c>
      <c r="T593">
        <v>14</v>
      </c>
      <c r="U593">
        <v>12</v>
      </c>
      <c r="V593">
        <v>66.67</v>
      </c>
    </row>
    <row r="594" spans="1:22" ht="12.75" customHeight="1" x14ac:dyDescent="0.2">
      <c r="A594" s="2">
        <v>2344</v>
      </c>
      <c r="B594" t="s">
        <v>284</v>
      </c>
      <c r="C594" s="7" t="s">
        <v>269</v>
      </c>
      <c r="D594">
        <v>836</v>
      </c>
      <c r="E594" s="4">
        <v>0.96</v>
      </c>
      <c r="F594" s="4">
        <v>0.84</v>
      </c>
      <c r="G594" s="4">
        <v>0.24</v>
      </c>
      <c r="H594" s="4">
        <v>1.08</v>
      </c>
      <c r="I594" s="4">
        <v>39.71</v>
      </c>
      <c r="J594" s="4">
        <v>55.62</v>
      </c>
      <c r="K594" s="4">
        <v>1.56</v>
      </c>
      <c r="L594" s="4">
        <v>53.11</v>
      </c>
      <c r="M594" s="4">
        <v>46.89</v>
      </c>
      <c r="N594" s="4">
        <v>6.6</v>
      </c>
      <c r="O594" s="4">
        <v>2.62</v>
      </c>
      <c r="P594" s="4">
        <v>9.9600000000000009</v>
      </c>
      <c r="Q594" s="4">
        <v>47.32</v>
      </c>
      <c r="R594" s="4">
        <v>0.62</v>
      </c>
      <c r="S594" s="4">
        <v>0</v>
      </c>
      <c r="T594">
        <v>15</v>
      </c>
      <c r="U594">
        <v>14.1</v>
      </c>
      <c r="V594">
        <v>59.65</v>
      </c>
    </row>
    <row r="595" spans="1:22" ht="12.75" customHeight="1" x14ac:dyDescent="0.2">
      <c r="A595" s="2">
        <v>2345</v>
      </c>
      <c r="B595" t="s">
        <v>284</v>
      </c>
      <c r="C595" s="7" t="s">
        <v>130</v>
      </c>
      <c r="D595">
        <v>647</v>
      </c>
      <c r="E595" s="4">
        <v>0</v>
      </c>
      <c r="F595" s="4">
        <v>0.31</v>
      </c>
      <c r="G595" s="4">
        <v>0</v>
      </c>
      <c r="H595" s="4">
        <v>0</v>
      </c>
      <c r="I595" s="4">
        <v>93.04</v>
      </c>
      <c r="J595" s="4">
        <v>6.03</v>
      </c>
      <c r="K595" s="4">
        <v>0.62</v>
      </c>
      <c r="L595" s="4">
        <v>49.77</v>
      </c>
      <c r="M595" s="4">
        <v>50.23</v>
      </c>
      <c r="N595" s="4">
        <v>16.46</v>
      </c>
      <c r="O595" s="4">
        <v>48.29</v>
      </c>
      <c r="P595" s="4">
        <v>15.53</v>
      </c>
      <c r="Q595" s="4">
        <v>82.3</v>
      </c>
      <c r="R595" s="4">
        <v>0</v>
      </c>
      <c r="S595" s="4">
        <v>0</v>
      </c>
      <c r="T595">
        <v>21</v>
      </c>
      <c r="U595">
        <v>9.3000000000000007</v>
      </c>
      <c r="V595">
        <v>77.42</v>
      </c>
    </row>
    <row r="596" spans="1:22" ht="12.75" customHeight="1" x14ac:dyDescent="0.2">
      <c r="A596" s="2">
        <v>2347</v>
      </c>
      <c r="B596" t="s">
        <v>284</v>
      </c>
      <c r="C596" s="7" t="s">
        <v>522</v>
      </c>
      <c r="D596">
        <v>540</v>
      </c>
      <c r="E596" s="4">
        <v>0.19</v>
      </c>
      <c r="F596" s="4">
        <v>0.37</v>
      </c>
      <c r="G596" s="4">
        <v>0</v>
      </c>
      <c r="H596" s="4">
        <v>0.37</v>
      </c>
      <c r="I596" s="4">
        <v>68.89</v>
      </c>
      <c r="J596" s="4">
        <v>29.07</v>
      </c>
      <c r="K596" s="4">
        <v>1.1100000000000001</v>
      </c>
      <c r="L596" s="4">
        <v>54.44</v>
      </c>
      <c r="M596" s="4">
        <v>45.56</v>
      </c>
      <c r="N596" s="4">
        <v>33.76</v>
      </c>
      <c r="O596" s="4">
        <v>51.28</v>
      </c>
      <c r="P596" s="4">
        <v>9.49</v>
      </c>
      <c r="Q596" s="4">
        <v>82.12</v>
      </c>
      <c r="R596" s="4">
        <v>0</v>
      </c>
      <c r="S596" s="4">
        <v>0</v>
      </c>
      <c r="T596">
        <v>15</v>
      </c>
      <c r="U596">
        <v>10.1</v>
      </c>
      <c r="V596">
        <v>41.67</v>
      </c>
    </row>
    <row r="597" spans="1:22" ht="12.75" customHeight="1" x14ac:dyDescent="0.2">
      <c r="A597" s="2">
        <v>2349</v>
      </c>
      <c r="B597" t="s">
        <v>284</v>
      </c>
      <c r="C597" s="7" t="s">
        <v>269</v>
      </c>
      <c r="D597">
        <v>302</v>
      </c>
      <c r="E597" s="4">
        <v>7.95</v>
      </c>
      <c r="F597" s="4">
        <v>1.32</v>
      </c>
      <c r="G597" s="4">
        <v>0</v>
      </c>
      <c r="H597" s="4">
        <v>0.33</v>
      </c>
      <c r="I597" s="4">
        <v>27.81</v>
      </c>
      <c r="J597" s="4">
        <v>55.63</v>
      </c>
      <c r="K597" s="4">
        <v>6.62</v>
      </c>
      <c r="L597" s="4">
        <v>55.63</v>
      </c>
      <c r="M597" s="4">
        <v>44.37</v>
      </c>
      <c r="N597" s="4">
        <v>3.69</v>
      </c>
      <c r="O597" s="4">
        <v>3.69</v>
      </c>
      <c r="P597" s="4">
        <v>18.46</v>
      </c>
      <c r="Q597" s="4">
        <v>51.34</v>
      </c>
      <c r="R597" s="4">
        <v>1.01</v>
      </c>
      <c r="S597" s="4">
        <v>0</v>
      </c>
      <c r="T597">
        <v>13</v>
      </c>
      <c r="U597">
        <v>9.8000000000000007</v>
      </c>
      <c r="V597">
        <v>58.33</v>
      </c>
    </row>
    <row r="598" spans="1:22" ht="12.75" customHeight="1" x14ac:dyDescent="0.2">
      <c r="A598" s="2">
        <v>2353</v>
      </c>
      <c r="B598" t="s">
        <v>284</v>
      </c>
      <c r="C598" s="7" t="s">
        <v>522</v>
      </c>
      <c r="D598">
        <v>473</v>
      </c>
      <c r="E598" s="4">
        <v>0</v>
      </c>
      <c r="F598" s="4">
        <v>48.2</v>
      </c>
      <c r="G598" s="4">
        <v>0.42</v>
      </c>
      <c r="H598" s="4">
        <v>13.53</v>
      </c>
      <c r="I598" s="4">
        <v>19.66</v>
      </c>
      <c r="J598" s="4">
        <v>10.99</v>
      </c>
      <c r="K598" s="4">
        <v>7.19</v>
      </c>
      <c r="L598" s="4">
        <v>46.09</v>
      </c>
      <c r="M598" s="4">
        <v>53.91</v>
      </c>
      <c r="N598" s="4">
        <v>0.43</v>
      </c>
      <c r="O598" s="4">
        <v>16.88</v>
      </c>
      <c r="P598" s="4">
        <v>8.9700000000000006</v>
      </c>
      <c r="Q598" s="4">
        <v>63.68</v>
      </c>
      <c r="R598" s="4">
        <v>0</v>
      </c>
      <c r="S598" s="4">
        <v>0</v>
      </c>
      <c r="T598">
        <v>18</v>
      </c>
      <c r="U598">
        <v>9.3000000000000007</v>
      </c>
      <c r="V598">
        <v>73.08</v>
      </c>
    </row>
    <row r="599" spans="1:22" ht="12.75" customHeight="1" x14ac:dyDescent="0.2">
      <c r="A599" s="2">
        <v>2355</v>
      </c>
      <c r="B599" t="s">
        <v>284</v>
      </c>
      <c r="C599" s="7" t="s">
        <v>620</v>
      </c>
      <c r="D599">
        <v>47</v>
      </c>
      <c r="E599" s="4">
        <v>0</v>
      </c>
      <c r="F599" s="4">
        <v>0</v>
      </c>
      <c r="G599" s="4">
        <v>0</v>
      </c>
      <c r="H599" s="4">
        <v>0</v>
      </c>
      <c r="I599" s="4">
        <v>12.77</v>
      </c>
      <c r="J599" s="4">
        <v>85.11</v>
      </c>
      <c r="K599" s="4">
        <v>2.13</v>
      </c>
      <c r="L599" s="4">
        <v>44.68</v>
      </c>
      <c r="M599" s="4">
        <v>55.32</v>
      </c>
      <c r="N599" s="4">
        <v>0</v>
      </c>
      <c r="O599" s="4">
        <v>0</v>
      </c>
      <c r="P599" s="4">
        <v>12.24</v>
      </c>
      <c r="Q599" s="4">
        <v>0</v>
      </c>
      <c r="R599" s="4">
        <v>0</v>
      </c>
      <c r="S599" s="4">
        <v>0</v>
      </c>
      <c r="T599">
        <v>24</v>
      </c>
      <c r="U599">
        <v>3.5</v>
      </c>
      <c r="V599">
        <v>100</v>
      </c>
    </row>
    <row r="600" spans="1:22" ht="12.75" customHeight="1" x14ac:dyDescent="0.2">
      <c r="A600" s="2">
        <v>2357</v>
      </c>
      <c r="B600" t="s">
        <v>284</v>
      </c>
      <c r="C600" s="7" t="s">
        <v>120</v>
      </c>
      <c r="D600">
        <v>260</v>
      </c>
      <c r="E600" s="4">
        <v>4.62</v>
      </c>
      <c r="F600" s="4">
        <v>7.31</v>
      </c>
      <c r="G600" s="4">
        <v>0</v>
      </c>
      <c r="H600" s="4">
        <v>0.77</v>
      </c>
      <c r="I600" s="4">
        <v>18.850000000000001</v>
      </c>
      <c r="J600" s="4">
        <v>67.31</v>
      </c>
      <c r="K600" s="4">
        <v>1.1499999999999999</v>
      </c>
      <c r="L600" s="4">
        <v>50</v>
      </c>
      <c r="M600" s="4">
        <v>50</v>
      </c>
      <c r="N600" s="4">
        <v>0</v>
      </c>
      <c r="O600" s="4">
        <v>5.12</v>
      </c>
      <c r="P600" s="4">
        <v>16.54</v>
      </c>
      <c r="Q600" s="4">
        <v>65.349999999999994</v>
      </c>
      <c r="R600" s="4">
        <v>0</v>
      </c>
      <c r="S600" s="4">
        <v>0.79</v>
      </c>
      <c r="T600">
        <v>11</v>
      </c>
      <c r="U600">
        <v>14.5</v>
      </c>
      <c r="V600">
        <v>54.17</v>
      </c>
    </row>
    <row r="601" spans="1:22" ht="12.75" customHeight="1" x14ac:dyDescent="0.2">
      <c r="A601" s="2">
        <v>2358</v>
      </c>
      <c r="B601" t="s">
        <v>284</v>
      </c>
      <c r="C601" s="7" t="s">
        <v>130</v>
      </c>
      <c r="D601">
        <v>262</v>
      </c>
      <c r="E601" s="4">
        <v>1.1499999999999999</v>
      </c>
      <c r="F601" s="4">
        <v>3.05</v>
      </c>
      <c r="G601" s="4">
        <v>4.2</v>
      </c>
      <c r="H601" s="4">
        <v>43.89</v>
      </c>
      <c r="I601" s="4">
        <v>11.07</v>
      </c>
      <c r="J601" s="4">
        <v>32.82</v>
      </c>
      <c r="K601" s="4">
        <v>3.82</v>
      </c>
      <c r="L601" s="4">
        <v>52.29</v>
      </c>
      <c r="M601" s="4">
        <v>47.71</v>
      </c>
      <c r="N601" s="4">
        <v>0</v>
      </c>
      <c r="O601" s="4">
        <v>5.39</v>
      </c>
      <c r="P601" s="4">
        <v>26.14</v>
      </c>
      <c r="Q601" s="4">
        <v>87.55</v>
      </c>
      <c r="R601" s="4">
        <v>0.83</v>
      </c>
      <c r="S601" s="4">
        <v>0.41</v>
      </c>
      <c r="T601">
        <v>14</v>
      </c>
      <c r="U601">
        <v>12.3</v>
      </c>
      <c r="V601">
        <v>68.42</v>
      </c>
    </row>
    <row r="602" spans="1:22" ht="12.75" customHeight="1" x14ac:dyDescent="0.2">
      <c r="A602" s="2">
        <v>2359</v>
      </c>
      <c r="B602" t="s">
        <v>284</v>
      </c>
      <c r="C602" s="7" t="s">
        <v>182</v>
      </c>
      <c r="D602">
        <v>596</v>
      </c>
      <c r="E602" s="4">
        <v>2.0099999999999998</v>
      </c>
      <c r="F602" s="4">
        <v>8.56</v>
      </c>
      <c r="G602" s="4">
        <v>2.35</v>
      </c>
      <c r="H602" s="4">
        <v>28.86</v>
      </c>
      <c r="I602" s="4">
        <v>15.77</v>
      </c>
      <c r="J602" s="4">
        <v>42.28</v>
      </c>
      <c r="K602" s="4">
        <v>0.17</v>
      </c>
      <c r="L602" s="4">
        <v>52.68</v>
      </c>
      <c r="M602" s="4">
        <v>47.32</v>
      </c>
      <c r="N602" s="4">
        <v>0</v>
      </c>
      <c r="O602" s="4">
        <v>3.34</v>
      </c>
      <c r="P602" s="4">
        <v>12.35</v>
      </c>
      <c r="Q602" s="4">
        <v>76.959999999999994</v>
      </c>
      <c r="R602" s="4">
        <v>1.5</v>
      </c>
      <c r="S602" s="4">
        <v>0.33</v>
      </c>
      <c r="T602">
        <v>14</v>
      </c>
      <c r="U602">
        <v>5.6</v>
      </c>
      <c r="V602">
        <v>54.76</v>
      </c>
    </row>
    <row r="603" spans="1:22" ht="12.75" customHeight="1" x14ac:dyDescent="0.2">
      <c r="A603" s="2">
        <v>2360</v>
      </c>
      <c r="B603" t="s">
        <v>284</v>
      </c>
      <c r="C603" s="7" t="s">
        <v>14</v>
      </c>
      <c r="D603">
        <v>521</v>
      </c>
      <c r="E603" s="4">
        <v>0.38</v>
      </c>
      <c r="F603" s="4">
        <v>0.96</v>
      </c>
      <c r="G603" s="4">
        <v>0.57999999999999996</v>
      </c>
      <c r="H603" s="4">
        <v>0.57999999999999996</v>
      </c>
      <c r="I603" s="4">
        <v>13.24</v>
      </c>
      <c r="J603" s="4">
        <v>76.58</v>
      </c>
      <c r="K603" s="4">
        <v>7.68</v>
      </c>
      <c r="L603" s="4">
        <v>52.4</v>
      </c>
      <c r="M603" s="4">
        <v>47.6</v>
      </c>
      <c r="N603" s="4">
        <v>0</v>
      </c>
      <c r="O603" s="4">
        <v>4.2</v>
      </c>
      <c r="P603" s="4">
        <v>13.74</v>
      </c>
      <c r="Q603" s="4">
        <v>42.56</v>
      </c>
      <c r="R603" s="4">
        <v>1.34</v>
      </c>
      <c r="S603" s="4">
        <v>0.38</v>
      </c>
      <c r="T603">
        <v>18</v>
      </c>
      <c r="U603">
        <v>11.5</v>
      </c>
      <c r="V603">
        <v>44.83</v>
      </c>
    </row>
    <row r="604" spans="1:22" ht="12.75" customHeight="1" x14ac:dyDescent="0.2">
      <c r="A604" s="2">
        <v>2361</v>
      </c>
      <c r="B604" t="s">
        <v>284</v>
      </c>
      <c r="C604" s="7" t="s">
        <v>522</v>
      </c>
      <c r="D604">
        <v>260</v>
      </c>
      <c r="E604" s="4">
        <v>0.38</v>
      </c>
      <c r="F604" s="4">
        <v>1.1499999999999999</v>
      </c>
      <c r="G604" s="4">
        <v>1.54</v>
      </c>
      <c r="H604" s="4">
        <v>1.1499999999999999</v>
      </c>
      <c r="I604" s="4">
        <v>5</v>
      </c>
      <c r="J604" s="4">
        <v>81.540000000000006</v>
      </c>
      <c r="K604" s="4">
        <v>5.38</v>
      </c>
      <c r="L604" s="4">
        <v>51.54</v>
      </c>
      <c r="M604" s="4">
        <v>48.46</v>
      </c>
      <c r="N604" s="4">
        <v>0</v>
      </c>
      <c r="O604" s="4">
        <v>1.0900000000000001</v>
      </c>
      <c r="P604" s="4">
        <v>9.82</v>
      </c>
      <c r="Q604" s="4">
        <v>35.270000000000003</v>
      </c>
      <c r="R604" s="4">
        <v>0</v>
      </c>
      <c r="S604" s="4">
        <v>0</v>
      </c>
      <c r="T604">
        <v>14</v>
      </c>
      <c r="U604">
        <v>14.8</v>
      </c>
      <c r="V604">
        <v>61.11</v>
      </c>
    </row>
    <row r="605" spans="1:22" ht="12.75" customHeight="1" x14ac:dyDescent="0.2">
      <c r="A605" s="2">
        <v>2362</v>
      </c>
      <c r="B605" t="s">
        <v>284</v>
      </c>
      <c r="C605" s="7" t="s">
        <v>269</v>
      </c>
      <c r="D605">
        <v>1100</v>
      </c>
      <c r="E605" s="4">
        <v>1.18</v>
      </c>
      <c r="F605" s="4">
        <v>2.4500000000000002</v>
      </c>
      <c r="G605" s="4">
        <v>0.09</v>
      </c>
      <c r="H605" s="4">
        <v>0.73</v>
      </c>
      <c r="I605" s="4">
        <v>30.18</v>
      </c>
      <c r="J605" s="4">
        <v>64.55</v>
      </c>
      <c r="K605" s="4">
        <v>0.82</v>
      </c>
      <c r="L605" s="4">
        <v>52.82</v>
      </c>
      <c r="M605" s="4">
        <v>47.18</v>
      </c>
      <c r="N605" s="4">
        <v>2.59</v>
      </c>
      <c r="O605" s="4">
        <v>4.8899999999999997</v>
      </c>
      <c r="P605" s="4">
        <v>12.48</v>
      </c>
      <c r="Q605" s="4">
        <v>40.98</v>
      </c>
      <c r="R605" s="4">
        <v>1.25</v>
      </c>
      <c r="S605" s="4">
        <v>0</v>
      </c>
      <c r="T605">
        <v>18</v>
      </c>
      <c r="U605">
        <v>11.8</v>
      </c>
      <c r="V605">
        <v>67.209999999999994</v>
      </c>
    </row>
    <row r="606" spans="1:22" ht="12.75" customHeight="1" x14ac:dyDescent="0.2">
      <c r="A606" s="2">
        <v>2364</v>
      </c>
      <c r="B606" t="s">
        <v>284</v>
      </c>
      <c r="C606" s="7" t="s">
        <v>182</v>
      </c>
      <c r="D606">
        <v>672</v>
      </c>
      <c r="E606" s="4">
        <v>2.38</v>
      </c>
      <c r="F606" s="4">
        <v>4.0199999999999996</v>
      </c>
      <c r="G606" s="4">
        <v>3.42</v>
      </c>
      <c r="H606" s="4">
        <v>5.36</v>
      </c>
      <c r="I606" s="4">
        <v>17.559999999999999</v>
      </c>
      <c r="J606" s="4">
        <v>62.35</v>
      </c>
      <c r="K606" s="4">
        <v>4.91</v>
      </c>
      <c r="L606" s="4">
        <v>47.77</v>
      </c>
      <c r="M606" s="4">
        <v>52.23</v>
      </c>
      <c r="N606" s="4">
        <v>0</v>
      </c>
      <c r="O606" s="4">
        <v>9.8699999999999992</v>
      </c>
      <c r="P606" s="4">
        <v>15.55</v>
      </c>
      <c r="Q606" s="4">
        <v>65.02</v>
      </c>
      <c r="R606" s="4">
        <v>2.2400000000000002</v>
      </c>
      <c r="S606" s="4">
        <v>0.3</v>
      </c>
      <c r="T606">
        <v>19</v>
      </c>
      <c r="U606">
        <v>12</v>
      </c>
      <c r="V606">
        <v>60</v>
      </c>
    </row>
    <row r="607" spans="1:22" ht="12.75" customHeight="1" x14ac:dyDescent="0.2">
      <c r="A607" s="2">
        <v>2365</v>
      </c>
      <c r="B607" t="s">
        <v>284</v>
      </c>
      <c r="C607" s="7" t="s">
        <v>130</v>
      </c>
      <c r="D607">
        <v>280</v>
      </c>
      <c r="E607" s="4">
        <v>0.71</v>
      </c>
      <c r="F607" s="4">
        <v>0.71</v>
      </c>
      <c r="G607" s="4">
        <v>0</v>
      </c>
      <c r="H607" s="4">
        <v>0.71</v>
      </c>
      <c r="I607" s="4">
        <v>6.43</v>
      </c>
      <c r="J607" s="4">
        <v>87.5</v>
      </c>
      <c r="K607" s="4">
        <v>3.93</v>
      </c>
      <c r="L607" s="4">
        <v>50</v>
      </c>
      <c r="M607" s="4">
        <v>50</v>
      </c>
      <c r="N607" s="4">
        <v>0</v>
      </c>
      <c r="O607" s="4">
        <v>0.36</v>
      </c>
      <c r="P607" s="4">
        <v>8.99</v>
      </c>
      <c r="Q607" s="4">
        <v>19.420000000000002</v>
      </c>
      <c r="R607" s="4">
        <v>3.6</v>
      </c>
      <c r="S607" s="4">
        <v>0.36</v>
      </c>
      <c r="T607">
        <v>18</v>
      </c>
      <c r="U607">
        <v>13.1</v>
      </c>
      <c r="V607">
        <v>75</v>
      </c>
    </row>
    <row r="608" spans="1:22" ht="12.75" customHeight="1" x14ac:dyDescent="0.2">
      <c r="A608" s="2">
        <v>2367</v>
      </c>
      <c r="B608" t="s">
        <v>284</v>
      </c>
      <c r="C608" s="7" t="s">
        <v>269</v>
      </c>
      <c r="D608">
        <v>292</v>
      </c>
      <c r="E608" s="4">
        <v>0.68</v>
      </c>
      <c r="F608" s="4">
        <v>1.03</v>
      </c>
      <c r="G608" s="4">
        <v>0</v>
      </c>
      <c r="H608" s="4">
        <v>0.34</v>
      </c>
      <c r="I608" s="4">
        <v>32.880000000000003</v>
      </c>
      <c r="J608" s="4">
        <v>63.36</v>
      </c>
      <c r="K608" s="4">
        <v>1.71</v>
      </c>
      <c r="L608" s="4">
        <v>53.42</v>
      </c>
      <c r="M608" s="4">
        <v>46.58</v>
      </c>
      <c r="N608" s="4">
        <v>0</v>
      </c>
      <c r="O608" s="4">
        <v>4.88</v>
      </c>
      <c r="P608" s="4">
        <v>12.2</v>
      </c>
      <c r="Q608" s="4">
        <v>60.28</v>
      </c>
      <c r="R608" s="4">
        <v>1.39</v>
      </c>
      <c r="S608" s="4">
        <v>0.7</v>
      </c>
      <c r="T608">
        <v>12</v>
      </c>
      <c r="U608">
        <v>14.5</v>
      </c>
      <c r="V608">
        <v>48</v>
      </c>
    </row>
    <row r="609" spans="1:22" ht="12.75" customHeight="1" x14ac:dyDescent="0.2">
      <c r="A609" s="2">
        <v>2368</v>
      </c>
      <c r="B609" t="s">
        <v>284</v>
      </c>
      <c r="C609" s="7" t="s">
        <v>389</v>
      </c>
      <c r="D609">
        <v>337</v>
      </c>
      <c r="E609" s="4">
        <v>2.67</v>
      </c>
      <c r="F609" s="4">
        <v>1.48</v>
      </c>
      <c r="G609" s="4">
        <v>0</v>
      </c>
      <c r="H609" s="4">
        <v>0.59</v>
      </c>
      <c r="I609" s="4">
        <v>6.82</v>
      </c>
      <c r="J609" s="4">
        <v>79.23</v>
      </c>
      <c r="K609" s="4">
        <v>9.1999999999999993</v>
      </c>
      <c r="L609" s="4">
        <v>51.34</v>
      </c>
      <c r="M609" s="4">
        <v>48.66</v>
      </c>
      <c r="N609" s="4">
        <v>0</v>
      </c>
      <c r="O609" s="4">
        <v>3.13</v>
      </c>
      <c r="P609" s="4">
        <v>13.68</v>
      </c>
      <c r="Q609" s="4">
        <v>61.54</v>
      </c>
      <c r="R609" s="4">
        <v>0.56999999999999995</v>
      </c>
      <c r="S609" s="4">
        <v>0.85</v>
      </c>
      <c r="T609">
        <v>14</v>
      </c>
      <c r="U609">
        <v>15.8</v>
      </c>
      <c r="V609">
        <v>75</v>
      </c>
    </row>
    <row r="610" spans="1:22" ht="12.75" customHeight="1" x14ac:dyDescent="0.2">
      <c r="A610" s="2">
        <v>2369</v>
      </c>
      <c r="B610" t="s">
        <v>284</v>
      </c>
      <c r="C610" s="7" t="s">
        <v>522</v>
      </c>
      <c r="D610">
        <v>389</v>
      </c>
      <c r="E610" s="4">
        <v>0.51</v>
      </c>
      <c r="F610" s="4">
        <v>1.29</v>
      </c>
      <c r="G610" s="4">
        <v>0</v>
      </c>
      <c r="H610" s="4">
        <v>0</v>
      </c>
      <c r="I610" s="4">
        <v>10.8</v>
      </c>
      <c r="J610" s="4">
        <v>80.98</v>
      </c>
      <c r="K610" s="4">
        <v>6.43</v>
      </c>
      <c r="L610" s="4">
        <v>46.27</v>
      </c>
      <c r="M610" s="4">
        <v>53.73</v>
      </c>
      <c r="N610" s="4">
        <v>0</v>
      </c>
      <c r="O610" s="4">
        <v>2.0699999999999998</v>
      </c>
      <c r="P610" s="4">
        <v>8.5299999999999994</v>
      </c>
      <c r="Q610" s="4">
        <v>45.48</v>
      </c>
      <c r="R610" s="4">
        <v>2.0699999999999998</v>
      </c>
      <c r="S610" s="4">
        <v>0</v>
      </c>
      <c r="T610">
        <v>19</v>
      </c>
      <c r="U610">
        <v>13.1</v>
      </c>
      <c r="V610">
        <v>76.19</v>
      </c>
    </row>
    <row r="611" spans="1:22" ht="12.75" customHeight="1" x14ac:dyDescent="0.2">
      <c r="A611" s="2">
        <v>2370</v>
      </c>
      <c r="B611" t="s">
        <v>284</v>
      </c>
      <c r="C611" s="7" t="s">
        <v>130</v>
      </c>
      <c r="D611">
        <v>331</v>
      </c>
      <c r="E611" s="4">
        <v>1.21</v>
      </c>
      <c r="F611" s="4">
        <v>3.02</v>
      </c>
      <c r="G611" s="4">
        <v>0</v>
      </c>
      <c r="H611" s="4">
        <v>3.02</v>
      </c>
      <c r="I611" s="4">
        <v>40.18</v>
      </c>
      <c r="J611" s="4">
        <v>43.2</v>
      </c>
      <c r="K611" s="4">
        <v>9.3699999999999992</v>
      </c>
      <c r="L611" s="4">
        <v>53.47</v>
      </c>
      <c r="M611" s="4">
        <v>46.53</v>
      </c>
      <c r="N611" s="4">
        <v>0</v>
      </c>
      <c r="O611" s="4">
        <v>15.79</v>
      </c>
      <c r="P611" s="4">
        <v>17.96</v>
      </c>
      <c r="Q611" s="4">
        <v>95.05</v>
      </c>
      <c r="R611" s="4">
        <v>0</v>
      </c>
      <c r="S611" s="4">
        <v>0</v>
      </c>
      <c r="T611">
        <v>14</v>
      </c>
      <c r="U611">
        <v>12.4</v>
      </c>
      <c r="V611">
        <v>60.87</v>
      </c>
    </row>
    <row r="612" spans="1:22" ht="12.75" customHeight="1" x14ac:dyDescent="0.2">
      <c r="A612" s="2">
        <v>2371</v>
      </c>
      <c r="B612" t="s">
        <v>284</v>
      </c>
      <c r="C612" s="7" t="s">
        <v>182</v>
      </c>
      <c r="D612">
        <v>974</v>
      </c>
      <c r="E612" s="4">
        <v>0.51</v>
      </c>
      <c r="F612" s="4">
        <v>11.91</v>
      </c>
      <c r="G612" s="4">
        <v>0</v>
      </c>
      <c r="H612" s="4">
        <v>2.67</v>
      </c>
      <c r="I612" s="4">
        <v>7.7</v>
      </c>
      <c r="J612" s="4">
        <v>70.739999999999995</v>
      </c>
      <c r="K612" s="4">
        <v>6.47</v>
      </c>
      <c r="L612" s="4">
        <v>49.49</v>
      </c>
      <c r="M612" s="4">
        <v>50.51</v>
      </c>
      <c r="N612" s="4">
        <v>0.1</v>
      </c>
      <c r="O612" s="4">
        <v>1.44</v>
      </c>
      <c r="P612" s="4">
        <v>8.7200000000000006</v>
      </c>
      <c r="Q612" s="4">
        <v>13.33</v>
      </c>
      <c r="R612" s="4">
        <v>3.59</v>
      </c>
      <c r="S612" s="4">
        <v>0.21</v>
      </c>
      <c r="T612">
        <v>21</v>
      </c>
      <c r="U612">
        <v>12.2</v>
      </c>
      <c r="V612">
        <v>65.22</v>
      </c>
    </row>
    <row r="613" spans="1:22" ht="12.75" customHeight="1" x14ac:dyDescent="0.2">
      <c r="A613" s="2">
        <v>2372</v>
      </c>
      <c r="B613" t="s">
        <v>284</v>
      </c>
      <c r="C613" s="7" t="s">
        <v>522</v>
      </c>
      <c r="D613">
        <v>577</v>
      </c>
      <c r="E613" s="4">
        <v>0</v>
      </c>
      <c r="F613" s="4">
        <v>8.84</v>
      </c>
      <c r="G613" s="4">
        <v>0</v>
      </c>
      <c r="H613" s="4">
        <v>0.52</v>
      </c>
      <c r="I613" s="4">
        <v>6.24</v>
      </c>
      <c r="J613" s="4">
        <v>77.47</v>
      </c>
      <c r="K613" s="4">
        <v>6.93</v>
      </c>
      <c r="L613" s="4">
        <v>46.1</v>
      </c>
      <c r="M613" s="4">
        <v>53.9</v>
      </c>
      <c r="N613" s="4">
        <v>0</v>
      </c>
      <c r="O613" s="4">
        <v>0.69</v>
      </c>
      <c r="P613" s="4">
        <v>5.7</v>
      </c>
      <c r="Q613" s="4">
        <v>6.04</v>
      </c>
      <c r="R613" s="4">
        <v>0.86</v>
      </c>
      <c r="S613" s="4">
        <v>0</v>
      </c>
      <c r="T613">
        <v>19</v>
      </c>
      <c r="U613">
        <v>12.1</v>
      </c>
      <c r="V613">
        <v>64.52</v>
      </c>
    </row>
    <row r="614" spans="1:22" ht="12.75" customHeight="1" x14ac:dyDescent="0.2">
      <c r="A614" s="2">
        <v>2376</v>
      </c>
      <c r="B614" t="s">
        <v>284</v>
      </c>
      <c r="C614" s="7" t="s">
        <v>182</v>
      </c>
      <c r="D614">
        <v>784</v>
      </c>
      <c r="E614" s="4">
        <v>0.77</v>
      </c>
      <c r="F614" s="4">
        <v>5.87</v>
      </c>
      <c r="G614" s="4">
        <v>1.1499999999999999</v>
      </c>
      <c r="H614" s="4">
        <v>11.22</v>
      </c>
      <c r="I614" s="4">
        <v>7.14</v>
      </c>
      <c r="J614" s="4">
        <v>73.849999999999994</v>
      </c>
      <c r="K614" s="4">
        <v>0</v>
      </c>
      <c r="L614" s="4">
        <v>52.93</v>
      </c>
      <c r="M614" s="4">
        <v>47.07</v>
      </c>
      <c r="N614" s="4">
        <v>0</v>
      </c>
      <c r="O614" s="4">
        <v>0.39</v>
      </c>
      <c r="P614" s="4">
        <v>9.02</v>
      </c>
      <c r="Q614" s="4">
        <v>37.24</v>
      </c>
      <c r="R614" s="4">
        <v>4.25</v>
      </c>
      <c r="S614" s="4">
        <v>0.13</v>
      </c>
      <c r="T614">
        <v>19</v>
      </c>
      <c r="U614">
        <v>14.7</v>
      </c>
      <c r="V614">
        <v>57.14</v>
      </c>
    </row>
    <row r="615" spans="1:22" ht="12.75" customHeight="1" x14ac:dyDescent="0.2">
      <c r="A615" s="2">
        <v>2377</v>
      </c>
      <c r="B615" t="s">
        <v>284</v>
      </c>
      <c r="C615" s="7" t="s">
        <v>182</v>
      </c>
      <c r="D615">
        <v>634</v>
      </c>
      <c r="E615" s="4">
        <v>1.58</v>
      </c>
      <c r="F615" s="4">
        <v>8.99</v>
      </c>
      <c r="G615" s="4">
        <v>3.63</v>
      </c>
      <c r="H615" s="4">
        <v>31.23</v>
      </c>
      <c r="I615" s="4">
        <v>19.399999999999999</v>
      </c>
      <c r="J615" s="4">
        <v>34.380000000000003</v>
      </c>
      <c r="K615" s="4">
        <v>0.79</v>
      </c>
      <c r="L615" s="4">
        <v>52.37</v>
      </c>
      <c r="M615" s="4">
        <v>47.63</v>
      </c>
      <c r="N615" s="4">
        <v>0</v>
      </c>
      <c r="O615" s="4">
        <v>8.39</v>
      </c>
      <c r="P615" s="4">
        <v>12.03</v>
      </c>
      <c r="Q615" s="4">
        <v>81.650000000000006</v>
      </c>
      <c r="R615" s="4">
        <v>0.79</v>
      </c>
      <c r="S615" s="4">
        <v>0.79</v>
      </c>
      <c r="T615">
        <v>17</v>
      </c>
      <c r="U615">
        <v>12.9</v>
      </c>
      <c r="V615">
        <v>68.42</v>
      </c>
    </row>
    <row r="616" spans="1:22" ht="12.75" customHeight="1" x14ac:dyDescent="0.2">
      <c r="A616" s="2">
        <v>2378</v>
      </c>
      <c r="B616" t="s">
        <v>284</v>
      </c>
      <c r="C616" s="7" t="s">
        <v>182</v>
      </c>
      <c r="D616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U616">
        <v>0</v>
      </c>
    </row>
    <row r="617" spans="1:22" ht="12.75" customHeight="1" x14ac:dyDescent="0.2">
      <c r="A617" s="2">
        <v>2379</v>
      </c>
      <c r="B617" t="s">
        <v>284</v>
      </c>
      <c r="C617" s="7" t="s">
        <v>428</v>
      </c>
      <c r="D617">
        <v>483</v>
      </c>
      <c r="E617" s="4">
        <v>0.21</v>
      </c>
      <c r="F617" s="4">
        <v>0.41</v>
      </c>
      <c r="G617" s="4">
        <v>0.41</v>
      </c>
      <c r="H617" s="4">
        <v>0.41</v>
      </c>
      <c r="I617" s="4">
        <v>11.59</v>
      </c>
      <c r="J617" s="4">
        <v>83.64</v>
      </c>
      <c r="K617" s="4">
        <v>3.31</v>
      </c>
      <c r="L617" s="4">
        <v>54.87</v>
      </c>
      <c r="M617" s="4">
        <v>45.13</v>
      </c>
      <c r="N617" s="4">
        <v>1.26</v>
      </c>
      <c r="O617" s="4">
        <v>4.42</v>
      </c>
      <c r="P617" s="4">
        <v>13.47</v>
      </c>
      <c r="Q617" s="4">
        <v>29.26</v>
      </c>
      <c r="R617" s="4">
        <v>1.47</v>
      </c>
      <c r="S617" s="4">
        <v>0</v>
      </c>
      <c r="T617">
        <v>18</v>
      </c>
      <c r="U617">
        <v>13.5</v>
      </c>
      <c r="V617">
        <v>55.56</v>
      </c>
    </row>
    <row r="618" spans="1:22" ht="12.75" customHeight="1" x14ac:dyDescent="0.2">
      <c r="A618" s="2">
        <v>2380</v>
      </c>
      <c r="B618" t="s">
        <v>284</v>
      </c>
      <c r="C618" s="7" t="s">
        <v>620</v>
      </c>
      <c r="D618">
        <v>408</v>
      </c>
      <c r="E618" s="4">
        <v>1.47</v>
      </c>
      <c r="F618" s="4">
        <v>0.49</v>
      </c>
      <c r="G618" s="4">
        <v>0</v>
      </c>
      <c r="H618" s="4">
        <v>0</v>
      </c>
      <c r="I618" s="4">
        <v>25.98</v>
      </c>
      <c r="J618" s="4">
        <v>70.59</v>
      </c>
      <c r="K618" s="4">
        <v>1.47</v>
      </c>
      <c r="L618" s="4">
        <v>51.47</v>
      </c>
      <c r="M618" s="4">
        <v>48.53</v>
      </c>
      <c r="N618" s="4">
        <v>1.68</v>
      </c>
      <c r="O618" s="4">
        <v>9.35</v>
      </c>
      <c r="P618" s="4">
        <v>12.23</v>
      </c>
      <c r="Q618" s="4">
        <v>64.989999999999995</v>
      </c>
      <c r="R618" s="4">
        <v>0.96</v>
      </c>
      <c r="S618" s="4">
        <v>1.92</v>
      </c>
      <c r="T618">
        <v>18</v>
      </c>
      <c r="U618">
        <v>11.3</v>
      </c>
      <c r="V618">
        <v>73.91</v>
      </c>
    </row>
    <row r="619" spans="1:22" ht="12.75" customHeight="1" x14ac:dyDescent="0.2">
      <c r="A619" s="2">
        <v>2381</v>
      </c>
      <c r="B619" t="s">
        <v>284</v>
      </c>
      <c r="C619" s="7" t="s">
        <v>620</v>
      </c>
      <c r="D619">
        <v>526</v>
      </c>
      <c r="E619" s="4">
        <v>1.1399999999999999</v>
      </c>
      <c r="F619" s="4">
        <v>4.18</v>
      </c>
      <c r="G619" s="4">
        <v>1.33</v>
      </c>
      <c r="H619" s="4">
        <v>2.2799999999999998</v>
      </c>
      <c r="I619" s="4">
        <v>13.88</v>
      </c>
      <c r="J619" s="4">
        <v>68.06</v>
      </c>
      <c r="K619" s="4">
        <v>9.1300000000000008</v>
      </c>
      <c r="L619" s="4">
        <v>48.86</v>
      </c>
      <c r="M619" s="4">
        <v>51.14</v>
      </c>
      <c r="N619" s="4">
        <v>0</v>
      </c>
      <c r="O619" s="4">
        <v>12.4</v>
      </c>
      <c r="P619" s="4">
        <v>0.56999999999999995</v>
      </c>
      <c r="Q619" s="4">
        <v>75</v>
      </c>
      <c r="R619" s="4">
        <v>2.86</v>
      </c>
      <c r="S619" s="4">
        <v>0</v>
      </c>
      <c r="T619">
        <v>16</v>
      </c>
      <c r="U619">
        <v>8.5</v>
      </c>
      <c r="V619">
        <v>63.64</v>
      </c>
    </row>
    <row r="620" spans="1:22" ht="12.75" customHeight="1" x14ac:dyDescent="0.2">
      <c r="A620" s="2">
        <v>2385</v>
      </c>
      <c r="B620" t="s">
        <v>284</v>
      </c>
      <c r="C620" s="7" t="s">
        <v>262</v>
      </c>
      <c r="D620">
        <v>262</v>
      </c>
      <c r="E620" s="4">
        <v>1.91</v>
      </c>
      <c r="F620" s="4">
        <v>1.1499999999999999</v>
      </c>
      <c r="G620" s="4">
        <v>0</v>
      </c>
      <c r="H620" s="4">
        <v>0.38</v>
      </c>
      <c r="I620" s="4">
        <v>6.11</v>
      </c>
      <c r="J620" s="4">
        <v>86.26</v>
      </c>
      <c r="K620" s="4">
        <v>4.2</v>
      </c>
      <c r="L620" s="4">
        <v>53.44</v>
      </c>
      <c r="M620" s="4">
        <v>46.56</v>
      </c>
      <c r="N620" s="4">
        <v>0</v>
      </c>
      <c r="O620" s="4">
        <v>0</v>
      </c>
      <c r="P620" s="4">
        <v>15.81</v>
      </c>
      <c r="Q620" s="4">
        <v>69.12</v>
      </c>
      <c r="R620" s="4">
        <v>4.04</v>
      </c>
      <c r="S620" s="4">
        <v>0.37</v>
      </c>
      <c r="T620">
        <v>17</v>
      </c>
      <c r="U620">
        <v>13.8</v>
      </c>
      <c r="V620">
        <v>86.67</v>
      </c>
    </row>
    <row r="621" spans="1:22" ht="12.75" customHeight="1" x14ac:dyDescent="0.2">
      <c r="A621" s="2">
        <v>2386</v>
      </c>
      <c r="B621" t="s">
        <v>284</v>
      </c>
      <c r="C621" s="7" t="s">
        <v>269</v>
      </c>
      <c r="D621">
        <v>106</v>
      </c>
      <c r="E621" s="4">
        <v>0</v>
      </c>
      <c r="F621" s="4">
        <v>0.94</v>
      </c>
      <c r="G621" s="4">
        <v>0</v>
      </c>
      <c r="H621" s="4">
        <v>0.94</v>
      </c>
      <c r="I621" s="4">
        <v>3.77</v>
      </c>
      <c r="J621" s="4">
        <v>90.57</v>
      </c>
      <c r="K621" s="4">
        <v>3.77</v>
      </c>
      <c r="L621" s="4">
        <v>54.72</v>
      </c>
      <c r="M621" s="4">
        <v>45.28</v>
      </c>
      <c r="N621" s="4">
        <v>0</v>
      </c>
      <c r="O621" s="4">
        <v>0</v>
      </c>
      <c r="P621" s="4">
        <v>13</v>
      </c>
      <c r="Q621" s="4">
        <v>22</v>
      </c>
      <c r="R621" s="4">
        <v>0</v>
      </c>
      <c r="S621" s="4">
        <v>2</v>
      </c>
      <c r="T621">
        <v>8</v>
      </c>
      <c r="U621">
        <v>13.7</v>
      </c>
      <c r="V621">
        <v>57.14</v>
      </c>
    </row>
    <row r="622" spans="1:22" ht="12.75" customHeight="1" x14ac:dyDescent="0.2">
      <c r="A622" s="2">
        <v>2387</v>
      </c>
      <c r="B622" t="s">
        <v>284</v>
      </c>
      <c r="C622" s="7" t="s">
        <v>130</v>
      </c>
      <c r="D622">
        <v>339</v>
      </c>
      <c r="E622" s="4">
        <v>1.77</v>
      </c>
      <c r="F622" s="4">
        <v>15.34</v>
      </c>
      <c r="G622" s="4">
        <v>0</v>
      </c>
      <c r="H622" s="4">
        <v>0.88</v>
      </c>
      <c r="I622" s="4">
        <v>16.809999999999999</v>
      </c>
      <c r="J622" s="4">
        <v>58.41</v>
      </c>
      <c r="K622" s="4">
        <v>6.78</v>
      </c>
      <c r="L622" s="4">
        <v>49.85</v>
      </c>
      <c r="M622" s="4">
        <v>50.15</v>
      </c>
      <c r="N622" s="4">
        <v>0</v>
      </c>
      <c r="O622" s="4">
        <v>12.01</v>
      </c>
      <c r="P622" s="4">
        <v>22.63</v>
      </c>
      <c r="Q622" s="4">
        <v>56.15</v>
      </c>
      <c r="R622" s="4">
        <v>4.47</v>
      </c>
      <c r="S622" s="4">
        <v>0.56000000000000005</v>
      </c>
      <c r="T622">
        <v>15</v>
      </c>
      <c r="U622">
        <v>12.8</v>
      </c>
      <c r="V622">
        <v>52.17</v>
      </c>
    </row>
    <row r="623" spans="1:22" ht="12.75" customHeight="1" x14ac:dyDescent="0.2">
      <c r="A623" s="2">
        <v>2388</v>
      </c>
      <c r="B623" t="s">
        <v>284</v>
      </c>
      <c r="C623" s="7" t="s">
        <v>19</v>
      </c>
      <c r="D623">
        <v>685</v>
      </c>
      <c r="E623" s="4">
        <v>0.44</v>
      </c>
      <c r="F623" s="4">
        <v>0.28999999999999998</v>
      </c>
      <c r="G623" s="4">
        <v>0.15</v>
      </c>
      <c r="H623" s="4">
        <v>0.28999999999999998</v>
      </c>
      <c r="I623" s="4">
        <v>21.17</v>
      </c>
      <c r="J623" s="4">
        <v>76.5</v>
      </c>
      <c r="K623" s="4">
        <v>1.17</v>
      </c>
      <c r="L623" s="4">
        <v>51.82</v>
      </c>
      <c r="M623" s="4">
        <v>48.18</v>
      </c>
      <c r="N623" s="4">
        <v>0</v>
      </c>
      <c r="O623" s="4">
        <v>2.25</v>
      </c>
      <c r="P623" s="4">
        <v>10.78</v>
      </c>
      <c r="Q623" s="4">
        <v>32.630000000000003</v>
      </c>
      <c r="R623" s="4">
        <v>1.05</v>
      </c>
      <c r="S623" s="4">
        <v>0</v>
      </c>
      <c r="T623">
        <v>16</v>
      </c>
      <c r="U623">
        <v>13.2</v>
      </c>
      <c r="V623">
        <v>72.09</v>
      </c>
    </row>
    <row r="624" spans="1:22" ht="12.75" customHeight="1" x14ac:dyDescent="0.2">
      <c r="A624" s="2">
        <v>2389</v>
      </c>
      <c r="B624" t="s">
        <v>284</v>
      </c>
      <c r="C624" s="7" t="s">
        <v>570</v>
      </c>
      <c r="D624">
        <v>131</v>
      </c>
      <c r="E624" s="4">
        <v>58.78</v>
      </c>
      <c r="F624" s="4">
        <v>0</v>
      </c>
      <c r="G624" s="4">
        <v>0</v>
      </c>
      <c r="H624" s="4">
        <v>0</v>
      </c>
      <c r="I624" s="4">
        <v>35.11</v>
      </c>
      <c r="J624" s="4">
        <v>1.53</v>
      </c>
      <c r="K624" s="4">
        <v>4.58</v>
      </c>
      <c r="L624" s="4">
        <v>58.02</v>
      </c>
      <c r="M624" s="4">
        <v>41.98</v>
      </c>
      <c r="N624" s="4">
        <v>0</v>
      </c>
      <c r="O624" s="4">
        <v>10.53</v>
      </c>
      <c r="P624" s="4">
        <v>12.78</v>
      </c>
      <c r="Q624" s="4">
        <v>97.74</v>
      </c>
      <c r="R624" s="4">
        <v>7.52</v>
      </c>
      <c r="S624" s="4">
        <v>0</v>
      </c>
      <c r="U624">
        <v>0</v>
      </c>
    </row>
    <row r="625" spans="1:22" ht="12.75" customHeight="1" x14ac:dyDescent="0.2">
      <c r="A625" s="2">
        <v>2390</v>
      </c>
      <c r="B625" t="s">
        <v>284</v>
      </c>
      <c r="C625" s="7" t="s">
        <v>269</v>
      </c>
      <c r="D625">
        <v>688</v>
      </c>
      <c r="E625" s="4">
        <v>0.15</v>
      </c>
      <c r="F625" s="4">
        <v>2.1800000000000002</v>
      </c>
      <c r="G625" s="4">
        <v>0.73</v>
      </c>
      <c r="H625" s="4">
        <v>1.1599999999999999</v>
      </c>
      <c r="I625" s="4">
        <v>8.14</v>
      </c>
      <c r="J625" s="4">
        <v>84.16</v>
      </c>
      <c r="K625" s="4">
        <v>3.49</v>
      </c>
      <c r="L625" s="4">
        <v>49.27</v>
      </c>
      <c r="M625" s="4">
        <v>50.73</v>
      </c>
      <c r="N625" s="4">
        <v>0</v>
      </c>
      <c r="O625" s="4">
        <v>0.6</v>
      </c>
      <c r="P625" s="4">
        <v>10.49</v>
      </c>
      <c r="Q625" s="4">
        <v>28.34</v>
      </c>
      <c r="R625" s="4">
        <v>3.6</v>
      </c>
      <c r="S625" s="4">
        <v>0.3</v>
      </c>
      <c r="T625">
        <v>20</v>
      </c>
      <c r="U625">
        <v>14.7</v>
      </c>
      <c r="V625">
        <v>80</v>
      </c>
    </row>
    <row r="626" spans="1:22" ht="12.75" customHeight="1" x14ac:dyDescent="0.2">
      <c r="A626" s="2">
        <v>2391</v>
      </c>
      <c r="B626" t="s">
        <v>284</v>
      </c>
      <c r="C626" s="7" t="s">
        <v>182</v>
      </c>
      <c r="D626">
        <v>363</v>
      </c>
      <c r="E626" s="4">
        <v>4.96</v>
      </c>
      <c r="F626" s="4">
        <v>1.1000000000000001</v>
      </c>
      <c r="G626" s="4">
        <v>0</v>
      </c>
      <c r="H626" s="4">
        <v>3.03</v>
      </c>
      <c r="I626" s="4">
        <v>15.98</v>
      </c>
      <c r="J626" s="4">
        <v>71.069999999999993</v>
      </c>
      <c r="K626" s="4">
        <v>3.86</v>
      </c>
      <c r="L626" s="4">
        <v>50.69</v>
      </c>
      <c r="M626" s="4">
        <v>49.31</v>
      </c>
      <c r="N626" s="4">
        <v>0</v>
      </c>
      <c r="O626" s="4">
        <v>1.34</v>
      </c>
      <c r="P626" s="4">
        <v>12.33</v>
      </c>
      <c r="Q626" s="4">
        <v>67.56</v>
      </c>
      <c r="R626" s="4">
        <v>1.07</v>
      </c>
      <c r="S626" s="4">
        <v>0</v>
      </c>
      <c r="T626">
        <v>13</v>
      </c>
      <c r="U626">
        <v>10.4</v>
      </c>
      <c r="V626">
        <v>62.96</v>
      </c>
    </row>
    <row r="627" spans="1:22" ht="12.75" customHeight="1" x14ac:dyDescent="0.2">
      <c r="A627" s="2">
        <v>2392</v>
      </c>
      <c r="B627" t="s">
        <v>284</v>
      </c>
      <c r="C627" s="7" t="s">
        <v>269</v>
      </c>
      <c r="D627">
        <v>838</v>
      </c>
      <c r="E627" s="4">
        <v>1.91</v>
      </c>
      <c r="F627" s="4">
        <v>39.74</v>
      </c>
      <c r="G627" s="4">
        <v>1.67</v>
      </c>
      <c r="H627" s="4">
        <v>36.99</v>
      </c>
      <c r="I627" s="4">
        <v>11.22</v>
      </c>
      <c r="J627" s="4">
        <v>5.73</v>
      </c>
      <c r="K627" s="4">
        <v>2.74</v>
      </c>
      <c r="L627" s="4">
        <v>51.91</v>
      </c>
      <c r="M627" s="4">
        <v>48.09</v>
      </c>
      <c r="N627" s="4">
        <v>1.59</v>
      </c>
      <c r="O627" s="4">
        <v>6</v>
      </c>
      <c r="P627" s="4">
        <v>13.24</v>
      </c>
      <c r="Q627" s="4">
        <v>73.41</v>
      </c>
      <c r="R627" s="4">
        <v>0.37</v>
      </c>
      <c r="S627" s="4">
        <v>0.49</v>
      </c>
      <c r="T627">
        <v>18</v>
      </c>
      <c r="U627">
        <v>8.3000000000000007</v>
      </c>
      <c r="V627">
        <v>72.34</v>
      </c>
    </row>
    <row r="628" spans="1:22" ht="12.75" customHeight="1" x14ac:dyDescent="0.2">
      <c r="A628" s="2">
        <v>2394</v>
      </c>
      <c r="B628" t="s">
        <v>284</v>
      </c>
      <c r="C628" s="7" t="s">
        <v>182</v>
      </c>
      <c r="D628">
        <v>713</v>
      </c>
      <c r="E628" s="4">
        <v>0.84</v>
      </c>
      <c r="F628" s="4">
        <v>7.99</v>
      </c>
      <c r="G628" s="4">
        <v>5.33</v>
      </c>
      <c r="H628" s="4">
        <v>7.57</v>
      </c>
      <c r="I628" s="4">
        <v>20.2</v>
      </c>
      <c r="J628" s="4">
        <v>50.07</v>
      </c>
      <c r="K628" s="4">
        <v>7.99</v>
      </c>
      <c r="L628" s="4">
        <v>53.16</v>
      </c>
      <c r="M628" s="4">
        <v>46.84</v>
      </c>
      <c r="N628" s="4">
        <v>0</v>
      </c>
      <c r="O628" s="4">
        <v>8.6199999999999992</v>
      </c>
      <c r="P628" s="4">
        <v>13.28</v>
      </c>
      <c r="Q628" s="4">
        <v>63.14</v>
      </c>
      <c r="R628" s="4">
        <v>1.55</v>
      </c>
      <c r="S628" s="4">
        <v>0</v>
      </c>
      <c r="T628">
        <v>17</v>
      </c>
      <c r="U628">
        <v>11.2</v>
      </c>
      <c r="V628">
        <v>63.41</v>
      </c>
    </row>
    <row r="629" spans="1:22" ht="12.75" customHeight="1" x14ac:dyDescent="0.2">
      <c r="A629" s="2">
        <v>2395</v>
      </c>
      <c r="B629" t="s">
        <v>284</v>
      </c>
      <c r="C629" s="7" t="s">
        <v>269</v>
      </c>
      <c r="D629">
        <v>1259</v>
      </c>
      <c r="E629" s="4">
        <v>0.71</v>
      </c>
      <c r="F629" s="4">
        <v>4.53</v>
      </c>
      <c r="G629" s="4">
        <v>0</v>
      </c>
      <c r="H629" s="4">
        <v>0.56000000000000005</v>
      </c>
      <c r="I629" s="4">
        <v>4.6100000000000003</v>
      </c>
      <c r="J629" s="4">
        <v>85.94</v>
      </c>
      <c r="K629" s="4">
        <v>3.65</v>
      </c>
      <c r="L629" s="4">
        <v>49.56</v>
      </c>
      <c r="M629" s="4">
        <v>50.44</v>
      </c>
      <c r="N629" s="4">
        <v>0</v>
      </c>
      <c r="O629" s="4">
        <v>0.32</v>
      </c>
      <c r="P629" s="4">
        <v>6.71</v>
      </c>
      <c r="Q629" s="4">
        <v>6.31</v>
      </c>
      <c r="R629" s="4">
        <v>7.03</v>
      </c>
      <c r="S629" s="4">
        <v>0</v>
      </c>
      <c r="T629">
        <v>17</v>
      </c>
      <c r="U629">
        <v>13.6</v>
      </c>
      <c r="V629">
        <v>82.67</v>
      </c>
    </row>
    <row r="630" spans="1:22" ht="12.75" customHeight="1" x14ac:dyDescent="0.2">
      <c r="A630" s="2">
        <v>2396</v>
      </c>
      <c r="B630" t="s">
        <v>284</v>
      </c>
      <c r="C630" s="7" t="s">
        <v>620</v>
      </c>
      <c r="D630">
        <v>145</v>
      </c>
      <c r="E630" s="4">
        <v>0.69</v>
      </c>
      <c r="F630" s="4">
        <v>0</v>
      </c>
      <c r="G630" s="4">
        <v>0</v>
      </c>
      <c r="H630" s="4">
        <v>0</v>
      </c>
      <c r="I630" s="4">
        <v>64.14</v>
      </c>
      <c r="J630" s="4">
        <v>32.409999999999997</v>
      </c>
      <c r="K630" s="4">
        <v>2.76</v>
      </c>
      <c r="L630" s="4">
        <v>48.97</v>
      </c>
      <c r="M630" s="4">
        <v>51.03</v>
      </c>
      <c r="N630" s="4">
        <v>9.09</v>
      </c>
      <c r="O630" s="4">
        <v>18.88</v>
      </c>
      <c r="P630" s="4">
        <v>10.49</v>
      </c>
      <c r="Q630" s="4">
        <v>76.22</v>
      </c>
      <c r="R630" s="4">
        <v>0</v>
      </c>
      <c r="S630" s="4">
        <v>0</v>
      </c>
      <c r="T630">
        <v>10</v>
      </c>
      <c r="U630">
        <v>15.8</v>
      </c>
      <c r="V630">
        <v>71.430000000000007</v>
      </c>
    </row>
    <row r="631" spans="1:22" ht="12.75" customHeight="1" x14ac:dyDescent="0.2">
      <c r="A631" s="2">
        <v>2397</v>
      </c>
      <c r="B631" t="s">
        <v>284</v>
      </c>
      <c r="C631" s="7" t="s">
        <v>120</v>
      </c>
      <c r="D631">
        <v>137</v>
      </c>
      <c r="E631" s="4">
        <v>0</v>
      </c>
      <c r="F631" s="4">
        <v>0.73</v>
      </c>
      <c r="G631" s="4">
        <v>0</v>
      </c>
      <c r="H631" s="4">
        <v>0</v>
      </c>
      <c r="I631" s="4">
        <v>45.99</v>
      </c>
      <c r="J631" s="4">
        <v>44.53</v>
      </c>
      <c r="K631" s="4">
        <v>8.76</v>
      </c>
      <c r="L631" s="4">
        <v>50.36</v>
      </c>
      <c r="M631" s="4">
        <v>49.64</v>
      </c>
      <c r="N631" s="4">
        <v>8.0299999999999994</v>
      </c>
      <c r="O631" s="4">
        <v>9.49</v>
      </c>
      <c r="P631" s="4">
        <v>15.33</v>
      </c>
      <c r="Q631" s="4">
        <v>69.34</v>
      </c>
      <c r="R631" s="4">
        <v>0</v>
      </c>
      <c r="S631" s="4">
        <v>0</v>
      </c>
      <c r="T631">
        <v>9</v>
      </c>
      <c r="U631">
        <v>14.5</v>
      </c>
      <c r="V631">
        <v>73.33</v>
      </c>
    </row>
    <row r="632" spans="1:22" ht="12.75" customHeight="1" x14ac:dyDescent="0.2">
      <c r="A632" s="2">
        <v>2398</v>
      </c>
      <c r="B632" t="s">
        <v>284</v>
      </c>
      <c r="C632" s="7" t="s">
        <v>522</v>
      </c>
      <c r="D632">
        <v>421</v>
      </c>
      <c r="E632" s="4">
        <v>0.71</v>
      </c>
      <c r="F632" s="4">
        <v>6.41</v>
      </c>
      <c r="G632" s="4">
        <v>2.85</v>
      </c>
      <c r="H632" s="4">
        <v>4.99</v>
      </c>
      <c r="I632" s="4">
        <v>20.67</v>
      </c>
      <c r="J632" s="4">
        <v>51.78</v>
      </c>
      <c r="K632" s="4">
        <v>12.59</v>
      </c>
      <c r="L632" s="4">
        <v>53.92</v>
      </c>
      <c r="M632" s="4">
        <v>46.08</v>
      </c>
      <c r="N632" s="4">
        <v>0</v>
      </c>
      <c r="O632" s="4">
        <v>10.14</v>
      </c>
      <c r="P632" s="4">
        <v>18.84</v>
      </c>
      <c r="Q632" s="4">
        <v>61.11</v>
      </c>
      <c r="R632" s="4">
        <v>1.21</v>
      </c>
      <c r="S632" s="4">
        <v>0</v>
      </c>
      <c r="T632">
        <v>18</v>
      </c>
      <c r="U632">
        <v>11.3</v>
      </c>
      <c r="V632">
        <v>66.67</v>
      </c>
    </row>
    <row r="633" spans="1:22" ht="12.75" customHeight="1" x14ac:dyDescent="0.2">
      <c r="A633" s="2">
        <v>2399</v>
      </c>
      <c r="B633" t="s">
        <v>284</v>
      </c>
      <c r="C633" s="7" t="s">
        <v>389</v>
      </c>
      <c r="D633">
        <v>402</v>
      </c>
      <c r="E633" s="4">
        <v>1.99</v>
      </c>
      <c r="F633" s="4">
        <v>4.2300000000000004</v>
      </c>
      <c r="G633" s="4">
        <v>2.4900000000000002</v>
      </c>
      <c r="H633" s="4">
        <v>11.69</v>
      </c>
      <c r="I633" s="4">
        <v>16.670000000000002</v>
      </c>
      <c r="J633" s="4">
        <v>45.77</v>
      </c>
      <c r="K633" s="4">
        <v>17.16</v>
      </c>
      <c r="L633" s="4">
        <v>49</v>
      </c>
      <c r="M633" s="4">
        <v>51</v>
      </c>
      <c r="N633" s="4">
        <v>0</v>
      </c>
      <c r="O633" s="4">
        <v>0</v>
      </c>
      <c r="P633" s="4">
        <v>11.14</v>
      </c>
      <c r="Q633" s="4">
        <v>69.8</v>
      </c>
      <c r="R633" s="4">
        <v>0.99</v>
      </c>
      <c r="S633" s="4">
        <v>1.24</v>
      </c>
      <c r="T633">
        <v>15</v>
      </c>
      <c r="U633">
        <v>9</v>
      </c>
      <c r="V633">
        <v>50</v>
      </c>
    </row>
    <row r="634" spans="1:22" ht="12.75" customHeight="1" x14ac:dyDescent="0.2">
      <c r="A634" s="2">
        <v>2400</v>
      </c>
      <c r="B634" t="s">
        <v>284</v>
      </c>
      <c r="C634" s="7" t="s">
        <v>182</v>
      </c>
      <c r="D634">
        <v>565</v>
      </c>
      <c r="E634" s="4">
        <v>1.42</v>
      </c>
      <c r="F634" s="4">
        <v>0.35</v>
      </c>
      <c r="G634" s="4">
        <v>0</v>
      </c>
      <c r="H634" s="4">
        <v>0.35</v>
      </c>
      <c r="I634" s="4">
        <v>7.79</v>
      </c>
      <c r="J634" s="4">
        <v>86.37</v>
      </c>
      <c r="K634" s="4">
        <v>3.72</v>
      </c>
      <c r="L634" s="4">
        <v>52.04</v>
      </c>
      <c r="M634" s="4">
        <v>47.96</v>
      </c>
      <c r="N634" s="4">
        <v>0</v>
      </c>
      <c r="O634" s="4">
        <v>0.36</v>
      </c>
      <c r="P634" s="4">
        <v>11.59</v>
      </c>
      <c r="Q634" s="4">
        <v>27.54</v>
      </c>
      <c r="R634" s="4">
        <v>2.54</v>
      </c>
      <c r="S634" s="4">
        <v>0</v>
      </c>
      <c r="T634">
        <v>22</v>
      </c>
      <c r="U634">
        <v>11.7</v>
      </c>
      <c r="V634">
        <v>92.31</v>
      </c>
    </row>
    <row r="635" spans="1:22" ht="12.75" customHeight="1" x14ac:dyDescent="0.2">
      <c r="A635" s="2">
        <v>2401</v>
      </c>
      <c r="B635" t="s">
        <v>505</v>
      </c>
      <c r="C635" s="7" t="s">
        <v>402</v>
      </c>
      <c r="D635">
        <v>281</v>
      </c>
      <c r="E635" s="4">
        <v>0.36</v>
      </c>
      <c r="F635" s="4">
        <v>6.41</v>
      </c>
      <c r="G635" s="4">
        <v>0</v>
      </c>
      <c r="H635" s="4">
        <v>0.36</v>
      </c>
      <c r="I635" s="4">
        <v>3.91</v>
      </c>
      <c r="J635" s="4">
        <v>81.849999999999994</v>
      </c>
      <c r="K635" s="4">
        <v>7.12</v>
      </c>
      <c r="L635" s="4">
        <v>51.25</v>
      </c>
      <c r="M635" s="4">
        <v>48.75</v>
      </c>
      <c r="N635" s="4">
        <v>0</v>
      </c>
      <c r="O635" s="4">
        <v>0</v>
      </c>
      <c r="P635" s="4">
        <v>0.71</v>
      </c>
      <c r="Q635" s="4">
        <v>17.86</v>
      </c>
      <c r="R635" s="4">
        <v>1.43</v>
      </c>
      <c r="S635" s="4">
        <v>0</v>
      </c>
      <c r="T635">
        <v>18</v>
      </c>
      <c r="U635">
        <v>16.899999999999999</v>
      </c>
      <c r="V635">
        <v>87.5</v>
      </c>
    </row>
    <row r="636" spans="1:22" ht="12.75" customHeight="1" x14ac:dyDescent="0.2">
      <c r="A636" s="2">
        <v>2402</v>
      </c>
      <c r="B636" t="s">
        <v>284</v>
      </c>
      <c r="C636" s="7" t="s">
        <v>269</v>
      </c>
      <c r="D636">
        <v>1632</v>
      </c>
      <c r="E636" s="4">
        <v>0</v>
      </c>
      <c r="F636" s="4">
        <v>0</v>
      </c>
      <c r="G636" s="4">
        <v>0</v>
      </c>
      <c r="H636" s="4">
        <v>0.92</v>
      </c>
      <c r="I636" s="4">
        <v>5.51</v>
      </c>
      <c r="J636" s="4">
        <v>83.33</v>
      </c>
      <c r="K636" s="4">
        <v>10.23</v>
      </c>
      <c r="L636" s="4">
        <v>49.94</v>
      </c>
      <c r="M636" s="4">
        <v>50.06</v>
      </c>
      <c r="N636" s="4">
        <v>0</v>
      </c>
      <c r="O636" s="4">
        <v>2.0299999999999998</v>
      </c>
      <c r="P636" s="4">
        <v>9.9499999999999993</v>
      </c>
      <c r="Q636" s="4">
        <v>24.94</v>
      </c>
      <c r="R636" s="4">
        <v>1.9</v>
      </c>
      <c r="S636" s="4">
        <v>0.12</v>
      </c>
      <c r="T636">
        <v>19</v>
      </c>
      <c r="U636">
        <v>14.6</v>
      </c>
      <c r="V636">
        <v>85.71</v>
      </c>
    </row>
    <row r="637" spans="1:22" ht="12.75" customHeight="1" x14ac:dyDescent="0.2">
      <c r="A637" s="2">
        <v>2404</v>
      </c>
      <c r="B637" t="s">
        <v>284</v>
      </c>
      <c r="C637" s="7" t="s">
        <v>120</v>
      </c>
      <c r="D637">
        <v>309</v>
      </c>
      <c r="E637" s="4">
        <v>0.65</v>
      </c>
      <c r="F637" s="4">
        <v>0</v>
      </c>
      <c r="G637" s="4">
        <v>0</v>
      </c>
      <c r="H637" s="4">
        <v>0.65</v>
      </c>
      <c r="I637" s="4">
        <v>5.5</v>
      </c>
      <c r="J637" s="4">
        <v>90.94</v>
      </c>
      <c r="K637" s="4">
        <v>2.27</v>
      </c>
      <c r="L637" s="4">
        <v>54.69</v>
      </c>
      <c r="M637" s="4">
        <v>45.31</v>
      </c>
      <c r="N637" s="4">
        <v>0</v>
      </c>
      <c r="O637" s="4">
        <v>0.34</v>
      </c>
      <c r="P637" s="4">
        <v>12.54</v>
      </c>
      <c r="Q637" s="4">
        <v>53.9</v>
      </c>
      <c r="R637" s="4">
        <v>0.34</v>
      </c>
      <c r="S637" s="4">
        <v>0</v>
      </c>
      <c r="T637">
        <v>13</v>
      </c>
      <c r="U637">
        <v>17.5</v>
      </c>
      <c r="V637">
        <v>60.87</v>
      </c>
    </row>
    <row r="638" spans="1:22" ht="12.75" customHeight="1" x14ac:dyDescent="0.2">
      <c r="A638" s="2">
        <v>2405</v>
      </c>
      <c r="B638" t="s">
        <v>284</v>
      </c>
      <c r="C638" s="7" t="s">
        <v>428</v>
      </c>
      <c r="D638">
        <v>226</v>
      </c>
      <c r="E638" s="4">
        <v>2.21</v>
      </c>
      <c r="F638" s="4">
        <v>0.44</v>
      </c>
      <c r="G638" s="4">
        <v>0</v>
      </c>
      <c r="H638" s="4">
        <v>1.33</v>
      </c>
      <c r="I638" s="4">
        <v>3.54</v>
      </c>
      <c r="J638" s="4">
        <v>82.74</v>
      </c>
      <c r="K638" s="4">
        <v>9.73</v>
      </c>
      <c r="L638" s="4">
        <v>56.19</v>
      </c>
      <c r="M638" s="4">
        <v>43.81</v>
      </c>
      <c r="N638" s="4">
        <v>0</v>
      </c>
      <c r="O638" s="4">
        <v>0</v>
      </c>
      <c r="P638" s="4">
        <v>21.61</v>
      </c>
      <c r="Q638" s="4">
        <v>72.03</v>
      </c>
      <c r="R638" s="4">
        <v>0</v>
      </c>
      <c r="S638" s="4">
        <v>0</v>
      </c>
      <c r="T638">
        <v>13</v>
      </c>
      <c r="U638">
        <v>5.4</v>
      </c>
      <c r="V638">
        <v>61.11</v>
      </c>
    </row>
    <row r="639" spans="1:22" ht="12.75" customHeight="1" x14ac:dyDescent="0.2">
      <c r="A639" s="2">
        <v>2406</v>
      </c>
      <c r="B639" t="s">
        <v>284</v>
      </c>
      <c r="C639" s="7" t="s">
        <v>428</v>
      </c>
      <c r="D639">
        <v>651</v>
      </c>
      <c r="E639" s="4">
        <v>3.23</v>
      </c>
      <c r="F639" s="4">
        <v>3.07</v>
      </c>
      <c r="G639" s="4">
        <v>0.31</v>
      </c>
      <c r="H639" s="4">
        <v>2</v>
      </c>
      <c r="I639" s="4">
        <v>5.84</v>
      </c>
      <c r="J639" s="4">
        <v>78.8</v>
      </c>
      <c r="K639" s="4">
        <v>6.76</v>
      </c>
      <c r="L639" s="4">
        <v>50.23</v>
      </c>
      <c r="M639" s="4">
        <v>49.77</v>
      </c>
      <c r="N639" s="4">
        <v>0</v>
      </c>
      <c r="O639" s="4">
        <v>0.47</v>
      </c>
      <c r="P639" s="4">
        <v>9.67</v>
      </c>
      <c r="Q639" s="4">
        <v>17.16</v>
      </c>
      <c r="R639" s="4">
        <v>2.34</v>
      </c>
      <c r="S639" s="4">
        <v>0</v>
      </c>
      <c r="T639">
        <v>18</v>
      </c>
      <c r="U639">
        <v>13.8</v>
      </c>
      <c r="V639">
        <v>69.44</v>
      </c>
    </row>
    <row r="640" spans="1:22" ht="12.75" customHeight="1" x14ac:dyDescent="0.2">
      <c r="A640" s="2">
        <v>2407</v>
      </c>
      <c r="B640" t="s">
        <v>290</v>
      </c>
      <c r="C640" s="7" t="s">
        <v>269</v>
      </c>
      <c r="D640">
        <v>131</v>
      </c>
      <c r="E640" s="4">
        <v>0</v>
      </c>
      <c r="F640" s="4">
        <v>1.53</v>
      </c>
      <c r="G640" s="4">
        <v>0.76</v>
      </c>
      <c r="H640" s="4">
        <v>0.76</v>
      </c>
      <c r="I640" s="4">
        <v>35.880000000000003</v>
      </c>
      <c r="J640" s="4">
        <v>57.25</v>
      </c>
      <c r="K640" s="4">
        <v>3.82</v>
      </c>
      <c r="L640" s="4">
        <v>44.27</v>
      </c>
      <c r="M640" s="4">
        <v>55.73</v>
      </c>
      <c r="N640" s="4">
        <v>0</v>
      </c>
      <c r="O640" s="4">
        <v>3.03</v>
      </c>
      <c r="P640" s="4">
        <v>1.52</v>
      </c>
      <c r="Q640" s="4">
        <v>3.79</v>
      </c>
      <c r="R640" s="4">
        <v>1.52</v>
      </c>
      <c r="S640" s="4">
        <v>0</v>
      </c>
      <c r="U640">
        <v>0</v>
      </c>
    </row>
    <row r="641" spans="1:22" ht="12.75" customHeight="1" x14ac:dyDescent="0.2">
      <c r="A641" s="2">
        <v>2410</v>
      </c>
      <c r="B641" t="s">
        <v>284</v>
      </c>
      <c r="C641" s="7" t="s">
        <v>182</v>
      </c>
      <c r="D641">
        <v>855</v>
      </c>
      <c r="E641" s="4">
        <v>0.7</v>
      </c>
      <c r="F641" s="4">
        <v>0.35</v>
      </c>
      <c r="G641" s="4">
        <v>0</v>
      </c>
      <c r="H641" s="4">
        <v>0.82</v>
      </c>
      <c r="I641" s="4">
        <v>75.319999999999993</v>
      </c>
      <c r="J641" s="4">
        <v>18.010000000000002</v>
      </c>
      <c r="K641" s="4">
        <v>4.8</v>
      </c>
      <c r="L641" s="4">
        <v>50.99</v>
      </c>
      <c r="M641" s="4">
        <v>49.01</v>
      </c>
      <c r="N641" s="4">
        <v>14.51</v>
      </c>
      <c r="O641" s="4">
        <v>17.05</v>
      </c>
      <c r="P641" s="4">
        <v>7.98</v>
      </c>
      <c r="Q641" s="4">
        <v>86.09</v>
      </c>
      <c r="R641" s="4">
        <v>1.21</v>
      </c>
      <c r="S641" s="4">
        <v>0.36</v>
      </c>
      <c r="T641">
        <v>21</v>
      </c>
      <c r="U641">
        <v>11.9</v>
      </c>
      <c r="V641">
        <v>62.5</v>
      </c>
    </row>
    <row r="642" spans="1:22" ht="12.75" customHeight="1" x14ac:dyDescent="0.2">
      <c r="A642" s="2">
        <v>2415</v>
      </c>
      <c r="B642" t="s">
        <v>284</v>
      </c>
      <c r="C642" s="7" t="s">
        <v>269</v>
      </c>
      <c r="D642">
        <v>2132</v>
      </c>
      <c r="E642" s="4">
        <v>0.23</v>
      </c>
      <c r="F642" s="4">
        <v>1.03</v>
      </c>
      <c r="G642" s="4">
        <v>0.05</v>
      </c>
      <c r="H642" s="4">
        <v>0.56000000000000005</v>
      </c>
      <c r="I642" s="4">
        <v>6.85</v>
      </c>
      <c r="J642" s="4">
        <v>87.05</v>
      </c>
      <c r="K642" s="4">
        <v>4.22</v>
      </c>
      <c r="L642" s="4">
        <v>53.28</v>
      </c>
      <c r="M642" s="4">
        <v>46.72</v>
      </c>
      <c r="N642" s="4">
        <v>0</v>
      </c>
      <c r="O642" s="4">
        <v>1.48</v>
      </c>
      <c r="P642" s="4">
        <v>12.4</v>
      </c>
      <c r="Q642" s="4">
        <v>36.020000000000003</v>
      </c>
      <c r="R642" s="4">
        <v>2.46</v>
      </c>
      <c r="S642" s="4">
        <v>0.34</v>
      </c>
      <c r="T642">
        <v>20</v>
      </c>
      <c r="U642">
        <v>12.2</v>
      </c>
      <c r="V642">
        <v>69.44</v>
      </c>
    </row>
    <row r="643" spans="1:22" ht="12.75" customHeight="1" x14ac:dyDescent="0.2">
      <c r="A643" s="2">
        <v>2416</v>
      </c>
      <c r="B643" t="s">
        <v>284</v>
      </c>
      <c r="C643" s="7" t="s">
        <v>269</v>
      </c>
      <c r="D643">
        <v>995</v>
      </c>
      <c r="E643" s="4">
        <v>1.51</v>
      </c>
      <c r="F643" s="4">
        <v>2.61</v>
      </c>
      <c r="G643" s="4">
        <v>0.1</v>
      </c>
      <c r="H643" s="4">
        <v>2.0099999999999998</v>
      </c>
      <c r="I643" s="4">
        <v>19.600000000000001</v>
      </c>
      <c r="J643" s="4">
        <v>65.83</v>
      </c>
      <c r="K643" s="4">
        <v>8.34</v>
      </c>
      <c r="L643" s="4">
        <v>52.36</v>
      </c>
      <c r="M643" s="4">
        <v>47.64</v>
      </c>
      <c r="N643" s="4">
        <v>0</v>
      </c>
      <c r="O643" s="4">
        <v>2.4500000000000002</v>
      </c>
      <c r="P643" s="4">
        <v>10.14</v>
      </c>
      <c r="Q643" s="4">
        <v>58.48</v>
      </c>
      <c r="R643" s="4">
        <v>1.28</v>
      </c>
      <c r="S643" s="4">
        <v>0</v>
      </c>
      <c r="T643">
        <v>13</v>
      </c>
      <c r="U643">
        <v>12.6</v>
      </c>
      <c r="V643">
        <v>49.33</v>
      </c>
    </row>
    <row r="644" spans="1:22" ht="12.75" customHeight="1" x14ac:dyDescent="0.2">
      <c r="A644" s="2">
        <v>2417</v>
      </c>
      <c r="B644" t="s">
        <v>284</v>
      </c>
      <c r="C644" s="7" t="s">
        <v>269</v>
      </c>
      <c r="D644">
        <v>1588</v>
      </c>
      <c r="E644" s="4">
        <v>0.5</v>
      </c>
      <c r="F644" s="4">
        <v>11.84</v>
      </c>
      <c r="G644" s="4">
        <v>7.75</v>
      </c>
      <c r="H644" s="4">
        <v>15.99</v>
      </c>
      <c r="I644" s="4">
        <v>26.83</v>
      </c>
      <c r="J644" s="4">
        <v>28.02</v>
      </c>
      <c r="K644" s="4">
        <v>9.07</v>
      </c>
      <c r="L644" s="4">
        <v>50.44</v>
      </c>
      <c r="M644" s="4">
        <v>49.56</v>
      </c>
      <c r="N644" s="4">
        <v>0</v>
      </c>
      <c r="O644" s="4">
        <v>7.33</v>
      </c>
      <c r="P644" s="4">
        <v>12.33</v>
      </c>
      <c r="Q644" s="4">
        <v>59.36</v>
      </c>
      <c r="R644" s="4">
        <v>1.73</v>
      </c>
      <c r="S644" s="4">
        <v>0.27</v>
      </c>
      <c r="T644">
        <v>20</v>
      </c>
      <c r="U644">
        <v>10.1</v>
      </c>
      <c r="V644">
        <v>69.62</v>
      </c>
    </row>
    <row r="645" spans="1:22" ht="12.75" customHeight="1" x14ac:dyDescent="0.2">
      <c r="A645" s="2">
        <v>2418</v>
      </c>
      <c r="B645" t="s">
        <v>284</v>
      </c>
      <c r="C645" s="7" t="s">
        <v>620</v>
      </c>
      <c r="D645">
        <v>426</v>
      </c>
      <c r="E645" s="4">
        <v>0.94</v>
      </c>
      <c r="F645" s="4">
        <v>8.92</v>
      </c>
      <c r="G645" s="4">
        <v>1.41</v>
      </c>
      <c r="H645" s="4">
        <v>10.09</v>
      </c>
      <c r="I645" s="4">
        <v>20.66</v>
      </c>
      <c r="J645" s="4">
        <v>44.13</v>
      </c>
      <c r="K645" s="4">
        <v>13.85</v>
      </c>
      <c r="L645" s="4">
        <v>46.95</v>
      </c>
      <c r="M645" s="4">
        <v>53.05</v>
      </c>
      <c r="N645" s="4">
        <v>0</v>
      </c>
      <c r="O645" s="4">
        <v>12.05</v>
      </c>
      <c r="P645" s="4">
        <v>16.87</v>
      </c>
      <c r="Q645" s="4">
        <v>43.61</v>
      </c>
      <c r="R645" s="4">
        <v>6.27</v>
      </c>
      <c r="S645" s="4">
        <v>0.48</v>
      </c>
      <c r="T645">
        <v>19</v>
      </c>
      <c r="U645">
        <v>10.1</v>
      </c>
      <c r="V645">
        <v>60.87</v>
      </c>
    </row>
    <row r="646" spans="1:22" ht="12.75" customHeight="1" x14ac:dyDescent="0.2">
      <c r="A646" s="2">
        <v>2419</v>
      </c>
      <c r="B646" t="s">
        <v>284</v>
      </c>
      <c r="C646" s="7" t="s">
        <v>269</v>
      </c>
      <c r="D646">
        <v>512</v>
      </c>
      <c r="E646" s="4">
        <v>1.17</v>
      </c>
      <c r="F646" s="4">
        <v>3.13</v>
      </c>
      <c r="G646" s="4">
        <v>0.2</v>
      </c>
      <c r="H646" s="4">
        <v>0.2</v>
      </c>
      <c r="I646" s="4">
        <v>6.84</v>
      </c>
      <c r="J646" s="4">
        <v>81.64</v>
      </c>
      <c r="K646" s="4">
        <v>6.84</v>
      </c>
      <c r="L646" s="4">
        <v>50.78</v>
      </c>
      <c r="M646" s="4">
        <v>49.22</v>
      </c>
      <c r="N646" s="4">
        <v>0</v>
      </c>
      <c r="O646" s="4">
        <v>1.02</v>
      </c>
      <c r="P646" s="4">
        <v>9.39</v>
      </c>
      <c r="Q646" s="4">
        <v>16.940000000000001</v>
      </c>
      <c r="R646" s="4">
        <v>4.6900000000000004</v>
      </c>
      <c r="S646" s="4">
        <v>0</v>
      </c>
      <c r="T646">
        <v>15</v>
      </c>
      <c r="U646">
        <v>10</v>
      </c>
      <c r="V646">
        <v>64.709999999999994</v>
      </c>
    </row>
    <row r="647" spans="1:22" ht="12.75" customHeight="1" x14ac:dyDescent="0.2">
      <c r="A647" s="2">
        <v>2420</v>
      </c>
      <c r="B647" t="s">
        <v>284</v>
      </c>
      <c r="C647" s="7" t="s">
        <v>237</v>
      </c>
      <c r="D647">
        <v>0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U647">
        <v>0</v>
      </c>
    </row>
    <row r="648" spans="1:22" ht="12.75" customHeight="1" x14ac:dyDescent="0.2">
      <c r="A648" s="2">
        <v>2422</v>
      </c>
      <c r="B648" t="s">
        <v>284</v>
      </c>
      <c r="C648" s="7" t="s">
        <v>389</v>
      </c>
      <c r="D648">
        <v>346</v>
      </c>
      <c r="E648" s="4">
        <v>2.02</v>
      </c>
      <c r="F648" s="4">
        <v>1.45</v>
      </c>
      <c r="G648" s="4">
        <v>0.57999999999999996</v>
      </c>
      <c r="H648" s="4">
        <v>0</v>
      </c>
      <c r="I648" s="4">
        <v>42.2</v>
      </c>
      <c r="J648" s="4">
        <v>52.31</v>
      </c>
      <c r="K648" s="4">
        <v>1.45</v>
      </c>
      <c r="L648" s="4">
        <v>51.73</v>
      </c>
      <c r="M648" s="4">
        <v>48.27</v>
      </c>
      <c r="N648" s="4">
        <v>0</v>
      </c>
      <c r="O648" s="4">
        <v>22.16</v>
      </c>
      <c r="P648" s="4">
        <v>21.57</v>
      </c>
      <c r="Q648" s="4">
        <v>75.8</v>
      </c>
      <c r="R648" s="4">
        <v>0.57999999999999996</v>
      </c>
      <c r="S648" s="4">
        <v>0</v>
      </c>
      <c r="T648">
        <v>15</v>
      </c>
      <c r="U648">
        <v>13.2</v>
      </c>
      <c r="V648">
        <v>52.17</v>
      </c>
    </row>
    <row r="649" spans="1:22" ht="12.75" customHeight="1" x14ac:dyDescent="0.2">
      <c r="A649" s="2">
        <v>2423</v>
      </c>
      <c r="B649" t="s">
        <v>284</v>
      </c>
      <c r="C649" s="7" t="s">
        <v>120</v>
      </c>
      <c r="D649">
        <v>155</v>
      </c>
      <c r="E649" s="4">
        <v>26.45</v>
      </c>
      <c r="F649" s="4">
        <v>2.58</v>
      </c>
      <c r="G649" s="4">
        <v>0</v>
      </c>
      <c r="H649" s="4">
        <v>1.29</v>
      </c>
      <c r="I649" s="4">
        <v>3.23</v>
      </c>
      <c r="J649" s="4">
        <v>58.06</v>
      </c>
      <c r="K649" s="4">
        <v>8.39</v>
      </c>
      <c r="L649" s="4">
        <v>56.13</v>
      </c>
      <c r="M649" s="4">
        <v>43.87</v>
      </c>
      <c r="N649" s="4">
        <v>0</v>
      </c>
      <c r="O649" s="4">
        <v>0</v>
      </c>
      <c r="P649" s="4">
        <v>17.36</v>
      </c>
      <c r="Q649" s="4">
        <v>56.94</v>
      </c>
      <c r="R649" s="4">
        <v>3.47</v>
      </c>
      <c r="S649" s="4">
        <v>2.08</v>
      </c>
      <c r="T649">
        <v>8</v>
      </c>
      <c r="U649">
        <v>14.2</v>
      </c>
      <c r="V649">
        <v>42.11</v>
      </c>
    </row>
    <row r="650" spans="1:22" ht="12.75" customHeight="1" x14ac:dyDescent="0.2">
      <c r="A650" s="2">
        <v>2425</v>
      </c>
      <c r="B650" t="s">
        <v>284</v>
      </c>
      <c r="C650" s="7" t="s">
        <v>269</v>
      </c>
      <c r="D650">
        <v>1139</v>
      </c>
      <c r="E650" s="4">
        <v>0.61</v>
      </c>
      <c r="F650" s="4">
        <v>7.64</v>
      </c>
      <c r="G650" s="4">
        <v>6.67</v>
      </c>
      <c r="H650" s="4">
        <v>13.96</v>
      </c>
      <c r="I650" s="4">
        <v>37.229999999999997</v>
      </c>
      <c r="J650" s="4">
        <v>23.44</v>
      </c>
      <c r="K650" s="4">
        <v>10.45</v>
      </c>
      <c r="L650" s="4">
        <v>54.08</v>
      </c>
      <c r="M650" s="4">
        <v>45.92</v>
      </c>
      <c r="N650" s="4">
        <v>0</v>
      </c>
      <c r="O650" s="4">
        <v>13.51</v>
      </c>
      <c r="P650" s="4">
        <v>12.82</v>
      </c>
      <c r="Q650" s="4">
        <v>78.11</v>
      </c>
      <c r="R650" s="4">
        <v>0.79</v>
      </c>
      <c r="S650" s="4">
        <v>0.3</v>
      </c>
      <c r="T650">
        <v>19</v>
      </c>
      <c r="U650">
        <v>9.1</v>
      </c>
      <c r="V650">
        <v>75</v>
      </c>
    </row>
    <row r="651" spans="1:22" ht="12.75" customHeight="1" x14ac:dyDescent="0.2">
      <c r="A651" s="2">
        <v>2426</v>
      </c>
      <c r="B651" t="s">
        <v>284</v>
      </c>
      <c r="C651" s="7" t="s">
        <v>19</v>
      </c>
      <c r="D651">
        <v>1750</v>
      </c>
      <c r="E651" s="4">
        <v>1.0900000000000001</v>
      </c>
      <c r="F651" s="4">
        <v>5.83</v>
      </c>
      <c r="G651" s="4">
        <v>0.91</v>
      </c>
      <c r="H651" s="4">
        <v>2.06</v>
      </c>
      <c r="I651" s="4">
        <v>10.34</v>
      </c>
      <c r="J651" s="4">
        <v>76.11</v>
      </c>
      <c r="K651" s="4">
        <v>3.66</v>
      </c>
      <c r="L651" s="4">
        <v>50.34</v>
      </c>
      <c r="M651" s="4">
        <v>49.66</v>
      </c>
      <c r="N651" s="4">
        <v>0</v>
      </c>
      <c r="O651" s="4">
        <v>1.01</v>
      </c>
      <c r="P651" s="4">
        <v>10.63</v>
      </c>
      <c r="Q651" s="4">
        <v>21.85</v>
      </c>
      <c r="R651" s="4">
        <v>4.12</v>
      </c>
      <c r="S651" s="4">
        <v>0.06</v>
      </c>
      <c r="T651">
        <v>21</v>
      </c>
      <c r="U651">
        <v>13.6</v>
      </c>
      <c r="V651">
        <v>77.38</v>
      </c>
    </row>
    <row r="652" spans="1:22" ht="12.75" customHeight="1" x14ac:dyDescent="0.2">
      <c r="A652" s="2">
        <v>2428</v>
      </c>
      <c r="B652" t="s">
        <v>284</v>
      </c>
      <c r="C652" s="7" t="s">
        <v>269</v>
      </c>
      <c r="D652">
        <v>1753</v>
      </c>
      <c r="E652" s="4">
        <v>0.63</v>
      </c>
      <c r="F652" s="4">
        <v>1.48</v>
      </c>
      <c r="G652" s="4">
        <v>0.17</v>
      </c>
      <c r="H652" s="4">
        <v>0.8</v>
      </c>
      <c r="I652" s="4">
        <v>7.59</v>
      </c>
      <c r="J652" s="4">
        <v>84.71</v>
      </c>
      <c r="K652" s="4">
        <v>4.62</v>
      </c>
      <c r="L652" s="4">
        <v>51.85</v>
      </c>
      <c r="M652" s="4">
        <v>48.15</v>
      </c>
      <c r="N652" s="4">
        <v>0</v>
      </c>
      <c r="O652" s="4">
        <v>0.59</v>
      </c>
      <c r="P652" s="4">
        <v>14.45</v>
      </c>
      <c r="Q652" s="4">
        <v>21.64</v>
      </c>
      <c r="R652" s="4">
        <v>3.01</v>
      </c>
      <c r="S652" s="4">
        <v>0</v>
      </c>
      <c r="T652">
        <v>22</v>
      </c>
      <c r="U652">
        <v>12.6</v>
      </c>
      <c r="V652">
        <v>64.2</v>
      </c>
    </row>
    <row r="653" spans="1:22" ht="12.75" customHeight="1" x14ac:dyDescent="0.2">
      <c r="A653" s="2">
        <v>2430</v>
      </c>
      <c r="B653" t="s">
        <v>284</v>
      </c>
      <c r="C653" s="7" t="s">
        <v>159</v>
      </c>
      <c r="D653">
        <v>432</v>
      </c>
      <c r="E653" s="4">
        <v>2.31</v>
      </c>
      <c r="F653" s="4">
        <v>0.23</v>
      </c>
      <c r="G653" s="4">
        <v>0</v>
      </c>
      <c r="H653" s="4">
        <v>1.1599999999999999</v>
      </c>
      <c r="I653" s="4">
        <v>6.02</v>
      </c>
      <c r="J653" s="4">
        <v>90.05</v>
      </c>
      <c r="K653" s="4">
        <v>0.23</v>
      </c>
      <c r="L653" s="4">
        <v>53.94</v>
      </c>
      <c r="M653" s="4">
        <v>46.06</v>
      </c>
      <c r="N653" s="4">
        <v>0</v>
      </c>
      <c r="O653" s="4">
        <v>0</v>
      </c>
      <c r="P653" s="4">
        <v>11.55</v>
      </c>
      <c r="Q653" s="4">
        <v>60.28</v>
      </c>
      <c r="R653" s="4">
        <v>0.92</v>
      </c>
      <c r="S653" s="4">
        <v>0</v>
      </c>
      <c r="T653">
        <v>17</v>
      </c>
      <c r="U653">
        <v>11</v>
      </c>
      <c r="V653">
        <v>76.92</v>
      </c>
    </row>
    <row r="654" spans="1:22" ht="12.75" customHeight="1" x14ac:dyDescent="0.2">
      <c r="A654" s="2">
        <v>2431</v>
      </c>
      <c r="B654" t="s">
        <v>284</v>
      </c>
      <c r="C654" s="7" t="s">
        <v>130</v>
      </c>
      <c r="D654">
        <v>0</v>
      </c>
      <c r="E654" s="4">
        <v>0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U654">
        <v>0</v>
      </c>
    </row>
    <row r="655" spans="1:22" ht="12.75" customHeight="1" x14ac:dyDescent="0.2">
      <c r="A655" s="2">
        <v>2432</v>
      </c>
      <c r="B655" t="s">
        <v>284</v>
      </c>
      <c r="C655" s="7" t="s">
        <v>120</v>
      </c>
      <c r="D655">
        <v>29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96.55</v>
      </c>
      <c r="K655" s="4">
        <v>3.45</v>
      </c>
      <c r="L655" s="4">
        <v>51.72</v>
      </c>
      <c r="M655" s="4">
        <v>48.28</v>
      </c>
      <c r="N655" s="4">
        <v>0</v>
      </c>
      <c r="O655" s="4">
        <v>0</v>
      </c>
      <c r="P655" s="4">
        <v>3.33</v>
      </c>
      <c r="Q655" s="4">
        <v>26.67</v>
      </c>
      <c r="R655" s="4">
        <v>0</v>
      </c>
      <c r="S655" s="4">
        <v>0</v>
      </c>
      <c r="T655">
        <v>3</v>
      </c>
      <c r="U655">
        <v>15.6</v>
      </c>
      <c r="V655">
        <v>66.67</v>
      </c>
    </row>
    <row r="656" spans="1:22" ht="12.75" customHeight="1" x14ac:dyDescent="0.2">
      <c r="A656" s="2">
        <v>2433</v>
      </c>
      <c r="B656" t="s">
        <v>284</v>
      </c>
      <c r="C656" s="7" t="s">
        <v>522</v>
      </c>
      <c r="D656">
        <v>580</v>
      </c>
      <c r="E656" s="4">
        <v>0.69</v>
      </c>
      <c r="F656" s="4">
        <v>0.17</v>
      </c>
      <c r="G656" s="4">
        <v>0</v>
      </c>
      <c r="H656" s="4">
        <v>0.17</v>
      </c>
      <c r="I656" s="4">
        <v>77.41</v>
      </c>
      <c r="J656" s="4">
        <v>18.45</v>
      </c>
      <c r="K656" s="4">
        <v>3.1</v>
      </c>
      <c r="L656" s="4">
        <v>54.83</v>
      </c>
      <c r="M656" s="4">
        <v>45.17</v>
      </c>
      <c r="N656" s="4">
        <v>15.92</v>
      </c>
      <c r="O656" s="4">
        <v>45.38</v>
      </c>
      <c r="P656" s="4">
        <v>14.21</v>
      </c>
      <c r="Q656" s="4">
        <v>94.01</v>
      </c>
      <c r="R656" s="4">
        <v>0</v>
      </c>
      <c r="S656" s="4">
        <v>0</v>
      </c>
      <c r="T656">
        <v>17</v>
      </c>
      <c r="U656">
        <v>11.8</v>
      </c>
      <c r="V656">
        <v>65.709999999999994</v>
      </c>
    </row>
    <row r="657" spans="1:22" ht="12.75" customHeight="1" x14ac:dyDescent="0.2">
      <c r="A657" s="2">
        <v>2434</v>
      </c>
      <c r="B657" t="s">
        <v>284</v>
      </c>
      <c r="C657" s="7" t="s">
        <v>576</v>
      </c>
      <c r="D657">
        <v>271</v>
      </c>
      <c r="E657" s="4">
        <v>1.1100000000000001</v>
      </c>
      <c r="F657" s="4">
        <v>0</v>
      </c>
      <c r="G657" s="4">
        <v>0</v>
      </c>
      <c r="H657" s="4">
        <v>0</v>
      </c>
      <c r="I657" s="4">
        <v>6.27</v>
      </c>
      <c r="J657" s="4">
        <v>86.72</v>
      </c>
      <c r="K657" s="4">
        <v>5.9</v>
      </c>
      <c r="L657" s="4">
        <v>54.61</v>
      </c>
      <c r="M657" s="4">
        <v>45.39</v>
      </c>
      <c r="N657" s="4">
        <v>0</v>
      </c>
      <c r="O657" s="4">
        <v>0</v>
      </c>
      <c r="P657" s="4">
        <v>13.26</v>
      </c>
      <c r="Q657" s="4">
        <v>35.61</v>
      </c>
      <c r="R657" s="4">
        <v>1.89</v>
      </c>
      <c r="S657" s="4">
        <v>0</v>
      </c>
      <c r="T657">
        <v>12</v>
      </c>
      <c r="U657">
        <v>11.9</v>
      </c>
      <c r="V657">
        <v>52.17</v>
      </c>
    </row>
    <row r="658" spans="1:22" ht="12.75" customHeight="1" x14ac:dyDescent="0.2">
      <c r="A658" s="2">
        <v>2435</v>
      </c>
      <c r="B658" t="s">
        <v>284</v>
      </c>
      <c r="C658" s="7" t="s">
        <v>182</v>
      </c>
      <c r="D658">
        <v>752</v>
      </c>
      <c r="E658" s="4">
        <v>1.46</v>
      </c>
      <c r="F658" s="4">
        <v>12.5</v>
      </c>
      <c r="G658" s="4">
        <v>0.53</v>
      </c>
      <c r="H658" s="4">
        <v>14.89</v>
      </c>
      <c r="I658" s="4">
        <v>12.37</v>
      </c>
      <c r="J658" s="4">
        <v>51.33</v>
      </c>
      <c r="K658" s="4">
        <v>6.91</v>
      </c>
      <c r="L658" s="4">
        <v>51.99</v>
      </c>
      <c r="M658" s="4">
        <v>48.01</v>
      </c>
      <c r="N658" s="4">
        <v>0</v>
      </c>
      <c r="O658" s="4">
        <v>3.52</v>
      </c>
      <c r="P658" s="4">
        <v>15.54</v>
      </c>
      <c r="Q658" s="4">
        <v>39.950000000000003</v>
      </c>
      <c r="R658" s="4">
        <v>1.96</v>
      </c>
      <c r="S658" s="4">
        <v>0.13</v>
      </c>
      <c r="T658">
        <v>17</v>
      </c>
      <c r="U658">
        <v>10.9</v>
      </c>
      <c r="V658">
        <v>72.73</v>
      </c>
    </row>
    <row r="659" spans="1:22" ht="12.75" customHeight="1" x14ac:dyDescent="0.2">
      <c r="A659" s="2">
        <v>2437</v>
      </c>
      <c r="B659" t="s">
        <v>284</v>
      </c>
      <c r="C659" s="7" t="s">
        <v>522</v>
      </c>
      <c r="D659">
        <v>410</v>
      </c>
      <c r="E659" s="4">
        <v>0.24</v>
      </c>
      <c r="F659" s="4">
        <v>8.2899999999999991</v>
      </c>
      <c r="G659" s="4">
        <v>0.24</v>
      </c>
      <c r="H659" s="4">
        <v>0.73</v>
      </c>
      <c r="I659" s="4">
        <v>4.1500000000000004</v>
      </c>
      <c r="J659" s="4">
        <v>77.56</v>
      </c>
      <c r="K659" s="4">
        <v>8.7799999999999994</v>
      </c>
      <c r="L659" s="4">
        <v>52.68</v>
      </c>
      <c r="M659" s="4">
        <v>47.32</v>
      </c>
      <c r="N659" s="4">
        <v>0</v>
      </c>
      <c r="O659" s="4">
        <v>0</v>
      </c>
      <c r="P659" s="4">
        <v>9.35</v>
      </c>
      <c r="Q659" s="4">
        <v>10.31</v>
      </c>
      <c r="R659" s="4">
        <v>2.64</v>
      </c>
      <c r="S659" s="4">
        <v>0</v>
      </c>
      <c r="T659">
        <v>19</v>
      </c>
      <c r="U659">
        <v>11.7</v>
      </c>
      <c r="V659">
        <v>63.64</v>
      </c>
    </row>
    <row r="660" spans="1:22" ht="12.75" customHeight="1" x14ac:dyDescent="0.2">
      <c r="A660" s="2">
        <v>2439</v>
      </c>
      <c r="B660" t="s">
        <v>284</v>
      </c>
      <c r="C660" s="7" t="s">
        <v>522</v>
      </c>
      <c r="D660">
        <v>466</v>
      </c>
      <c r="E660" s="4">
        <v>0.64</v>
      </c>
      <c r="F660" s="4">
        <v>25.11</v>
      </c>
      <c r="G660" s="4">
        <v>1.07</v>
      </c>
      <c r="H660" s="4">
        <v>29.18</v>
      </c>
      <c r="I660" s="4">
        <v>19.53</v>
      </c>
      <c r="J660" s="4">
        <v>12.66</v>
      </c>
      <c r="K660" s="4">
        <v>11.8</v>
      </c>
      <c r="L660" s="4">
        <v>51.72</v>
      </c>
      <c r="M660" s="4">
        <v>48.28</v>
      </c>
      <c r="N660" s="4">
        <v>0</v>
      </c>
      <c r="O660" s="4">
        <v>18.809999999999999</v>
      </c>
      <c r="P660" s="4">
        <v>13.72</v>
      </c>
      <c r="Q660" s="4">
        <v>70.58</v>
      </c>
      <c r="R660" s="4">
        <v>0</v>
      </c>
      <c r="S660" s="4">
        <v>0</v>
      </c>
      <c r="T660">
        <v>17</v>
      </c>
      <c r="U660">
        <v>11.5</v>
      </c>
      <c r="V660">
        <v>75</v>
      </c>
    </row>
    <row r="661" spans="1:22" ht="12.75" customHeight="1" x14ac:dyDescent="0.2">
      <c r="A661" s="2">
        <v>2441</v>
      </c>
      <c r="B661" t="s">
        <v>284</v>
      </c>
      <c r="C661" s="7" t="s">
        <v>576</v>
      </c>
      <c r="D661">
        <v>339</v>
      </c>
      <c r="E661" s="4">
        <v>0.88</v>
      </c>
      <c r="F661" s="4">
        <v>1.47</v>
      </c>
      <c r="G661" s="4">
        <v>0</v>
      </c>
      <c r="H661" s="4">
        <v>0.59</v>
      </c>
      <c r="I661" s="4">
        <v>4.72</v>
      </c>
      <c r="J661" s="4">
        <v>90.27</v>
      </c>
      <c r="K661" s="4">
        <v>2.06</v>
      </c>
      <c r="L661" s="4">
        <v>56.64</v>
      </c>
      <c r="M661" s="4">
        <v>43.36</v>
      </c>
      <c r="N661" s="4">
        <v>0</v>
      </c>
      <c r="O661" s="4">
        <v>0</v>
      </c>
      <c r="P661" s="4">
        <v>5.41</v>
      </c>
      <c r="Q661" s="4">
        <v>26.13</v>
      </c>
      <c r="R661" s="4">
        <v>3.6</v>
      </c>
      <c r="S661" s="4">
        <v>0.6</v>
      </c>
      <c r="T661">
        <v>18</v>
      </c>
      <c r="U661">
        <v>13.7</v>
      </c>
      <c r="V661">
        <v>94.74</v>
      </c>
    </row>
    <row r="662" spans="1:22" ht="12.75" customHeight="1" x14ac:dyDescent="0.2">
      <c r="A662" s="2">
        <v>2442</v>
      </c>
      <c r="B662" t="s">
        <v>284</v>
      </c>
      <c r="C662" s="7" t="s">
        <v>688</v>
      </c>
      <c r="D662">
        <v>406</v>
      </c>
      <c r="E662" s="4">
        <v>0</v>
      </c>
      <c r="F662" s="4">
        <v>0.99</v>
      </c>
      <c r="G662" s="4">
        <v>0</v>
      </c>
      <c r="H662" s="4">
        <v>0.25</v>
      </c>
      <c r="I662" s="4">
        <v>18.23</v>
      </c>
      <c r="J662" s="4">
        <v>74.38</v>
      </c>
      <c r="K662" s="4">
        <v>6.16</v>
      </c>
      <c r="L662" s="4">
        <v>53.69</v>
      </c>
      <c r="M662" s="4">
        <v>46.31</v>
      </c>
      <c r="N662" s="4">
        <v>0</v>
      </c>
      <c r="O662" s="4">
        <v>5.88</v>
      </c>
      <c r="P662" s="4">
        <v>17.649999999999999</v>
      </c>
      <c r="Q662" s="4">
        <v>62.01</v>
      </c>
      <c r="R662" s="4">
        <v>0</v>
      </c>
      <c r="S662" s="4">
        <v>0</v>
      </c>
      <c r="T662">
        <v>17</v>
      </c>
      <c r="U662">
        <v>14.5</v>
      </c>
      <c r="V662">
        <v>70.83</v>
      </c>
    </row>
    <row r="663" spans="1:22" ht="12.75" customHeight="1" x14ac:dyDescent="0.2">
      <c r="A663" s="2">
        <v>2443</v>
      </c>
      <c r="B663" t="s">
        <v>284</v>
      </c>
      <c r="C663" s="7" t="s">
        <v>120</v>
      </c>
      <c r="D663">
        <v>117</v>
      </c>
      <c r="E663" s="4">
        <v>0.85</v>
      </c>
      <c r="F663" s="4">
        <v>0</v>
      </c>
      <c r="G663" s="4">
        <v>0</v>
      </c>
      <c r="H663" s="4">
        <v>0</v>
      </c>
      <c r="I663" s="4">
        <v>5.13</v>
      </c>
      <c r="J663" s="4">
        <v>91.45</v>
      </c>
      <c r="K663" s="4">
        <v>2.56</v>
      </c>
      <c r="L663" s="4">
        <v>53.85</v>
      </c>
      <c r="M663" s="4">
        <v>46.15</v>
      </c>
      <c r="N663" s="4">
        <v>0</v>
      </c>
      <c r="O663" s="4">
        <v>0</v>
      </c>
      <c r="P663" s="4">
        <v>10.92</v>
      </c>
      <c r="Q663" s="4">
        <v>38.659999999999997</v>
      </c>
      <c r="R663" s="4">
        <v>5.88</v>
      </c>
      <c r="S663" s="4">
        <v>0</v>
      </c>
      <c r="T663">
        <v>8</v>
      </c>
      <c r="U663">
        <v>19.100000000000001</v>
      </c>
      <c r="V663">
        <v>85.71</v>
      </c>
    </row>
    <row r="664" spans="1:22" ht="12.75" customHeight="1" x14ac:dyDescent="0.2">
      <c r="A664" s="2">
        <v>2446</v>
      </c>
      <c r="B664" t="s">
        <v>284</v>
      </c>
      <c r="C664" s="7" t="s">
        <v>159</v>
      </c>
      <c r="D664">
        <v>295</v>
      </c>
      <c r="E664" s="4">
        <v>0.68</v>
      </c>
      <c r="F664" s="4">
        <v>0.68</v>
      </c>
      <c r="G664" s="4">
        <v>0</v>
      </c>
      <c r="H664" s="4">
        <v>0.34</v>
      </c>
      <c r="I664" s="4">
        <v>19.66</v>
      </c>
      <c r="J664" s="4">
        <v>72.540000000000006</v>
      </c>
      <c r="K664" s="4">
        <v>6.1</v>
      </c>
      <c r="L664" s="4">
        <v>55.25</v>
      </c>
      <c r="M664" s="4">
        <v>44.75</v>
      </c>
      <c r="N664" s="4">
        <v>0</v>
      </c>
      <c r="O664" s="4">
        <v>9.23</v>
      </c>
      <c r="P664" s="4">
        <v>32.619999999999997</v>
      </c>
      <c r="Q664" s="4">
        <v>48.62</v>
      </c>
      <c r="R664" s="4">
        <v>0.31</v>
      </c>
      <c r="S664" s="4">
        <v>0</v>
      </c>
      <c r="T664">
        <v>13</v>
      </c>
      <c r="U664">
        <v>13.8</v>
      </c>
      <c r="V664">
        <v>63.64</v>
      </c>
    </row>
    <row r="665" spans="1:22" ht="12.75" customHeight="1" x14ac:dyDescent="0.2">
      <c r="A665" s="2">
        <v>2447</v>
      </c>
      <c r="B665" t="s">
        <v>284</v>
      </c>
      <c r="C665" s="7" t="s">
        <v>182</v>
      </c>
      <c r="D665">
        <v>433</v>
      </c>
      <c r="E665" s="4">
        <v>1.1499999999999999</v>
      </c>
      <c r="F665" s="4">
        <v>1.39</v>
      </c>
      <c r="G665" s="4">
        <v>0.23</v>
      </c>
      <c r="H665" s="4">
        <v>0.69</v>
      </c>
      <c r="I665" s="4">
        <v>10.62</v>
      </c>
      <c r="J665" s="4">
        <v>79.209999999999994</v>
      </c>
      <c r="K665" s="4">
        <v>6.7</v>
      </c>
      <c r="L665" s="4">
        <v>51.27</v>
      </c>
      <c r="M665" s="4">
        <v>48.73</v>
      </c>
      <c r="N665" s="4">
        <v>0</v>
      </c>
      <c r="O665" s="4">
        <v>0.89</v>
      </c>
      <c r="P665" s="4">
        <v>8.89</v>
      </c>
      <c r="Q665" s="4">
        <v>52.22</v>
      </c>
      <c r="R665" s="4">
        <v>1.78</v>
      </c>
      <c r="S665" s="4">
        <v>0</v>
      </c>
      <c r="T665">
        <v>9</v>
      </c>
      <c r="U665">
        <v>15</v>
      </c>
      <c r="V665">
        <v>39.58</v>
      </c>
    </row>
    <row r="666" spans="1:22" ht="12.75" customHeight="1" x14ac:dyDescent="0.2">
      <c r="A666" s="2">
        <v>2448</v>
      </c>
      <c r="B666" t="s">
        <v>284</v>
      </c>
      <c r="C666" s="7" t="s">
        <v>522</v>
      </c>
      <c r="D666">
        <v>351</v>
      </c>
      <c r="E666" s="4">
        <v>0.56999999999999995</v>
      </c>
      <c r="F666" s="4">
        <v>11.97</v>
      </c>
      <c r="G666" s="4">
        <v>0</v>
      </c>
      <c r="H666" s="4">
        <v>2.2799999999999998</v>
      </c>
      <c r="I666" s="4">
        <v>18.23</v>
      </c>
      <c r="J666" s="4">
        <v>52.71</v>
      </c>
      <c r="K666" s="4">
        <v>14.25</v>
      </c>
      <c r="L666" s="4">
        <v>47.58</v>
      </c>
      <c r="M666" s="4">
        <v>52.42</v>
      </c>
      <c r="N666" s="4">
        <v>0</v>
      </c>
      <c r="O666" s="4">
        <v>6.17</v>
      </c>
      <c r="P666" s="4">
        <v>21.72</v>
      </c>
      <c r="Q666" s="4">
        <v>61.39</v>
      </c>
      <c r="R666" s="4">
        <v>0.27</v>
      </c>
      <c r="S666" s="4">
        <v>0</v>
      </c>
      <c r="T666">
        <v>14</v>
      </c>
      <c r="U666">
        <v>10.9</v>
      </c>
      <c r="V666">
        <v>73.08</v>
      </c>
    </row>
    <row r="667" spans="1:22" ht="12.75" customHeight="1" x14ac:dyDescent="0.2">
      <c r="A667" s="2">
        <v>2449</v>
      </c>
      <c r="B667" t="s">
        <v>284</v>
      </c>
      <c r="C667" s="7" t="s">
        <v>620</v>
      </c>
      <c r="D667">
        <v>362</v>
      </c>
      <c r="E667" s="4">
        <v>6.08</v>
      </c>
      <c r="F667" s="4">
        <v>2.4900000000000002</v>
      </c>
      <c r="G667" s="4">
        <v>0</v>
      </c>
      <c r="H667" s="4">
        <v>1.38</v>
      </c>
      <c r="I667" s="4">
        <v>26.8</v>
      </c>
      <c r="J667" s="4">
        <v>59.39</v>
      </c>
      <c r="K667" s="4">
        <v>3.87</v>
      </c>
      <c r="L667" s="4">
        <v>51.38</v>
      </c>
      <c r="M667" s="4">
        <v>48.62</v>
      </c>
      <c r="N667" s="4">
        <v>5.85</v>
      </c>
      <c r="O667" s="4">
        <v>13.83</v>
      </c>
      <c r="P667" s="4">
        <v>13.3</v>
      </c>
      <c r="Q667" s="4">
        <v>61.97</v>
      </c>
      <c r="R667" s="4">
        <v>0.27</v>
      </c>
      <c r="S667" s="4">
        <v>0</v>
      </c>
      <c r="T667">
        <v>16</v>
      </c>
      <c r="U667">
        <v>9.5</v>
      </c>
      <c r="V667">
        <v>59.09</v>
      </c>
    </row>
    <row r="668" spans="1:22" ht="12.75" customHeight="1" x14ac:dyDescent="0.2">
      <c r="A668" s="2">
        <v>2450</v>
      </c>
      <c r="B668" t="s">
        <v>284</v>
      </c>
      <c r="C668" s="7" t="s">
        <v>522</v>
      </c>
      <c r="D668">
        <v>401</v>
      </c>
      <c r="E668" s="4">
        <v>0.25</v>
      </c>
      <c r="F668" s="4">
        <v>7.73</v>
      </c>
      <c r="G668" s="4">
        <v>0</v>
      </c>
      <c r="H668" s="4">
        <v>4.49</v>
      </c>
      <c r="I668" s="4">
        <v>8.48</v>
      </c>
      <c r="J668" s="4">
        <v>69.33</v>
      </c>
      <c r="K668" s="4">
        <v>9.73</v>
      </c>
      <c r="L668" s="4">
        <v>45.39</v>
      </c>
      <c r="M668" s="4">
        <v>54.61</v>
      </c>
      <c r="N668" s="4">
        <v>0</v>
      </c>
      <c r="O668" s="4">
        <v>0</v>
      </c>
      <c r="P668" s="4">
        <v>12.2</v>
      </c>
      <c r="Q668" s="4">
        <v>16.59</v>
      </c>
      <c r="R668" s="4">
        <v>1.46</v>
      </c>
      <c r="S668" s="4">
        <v>0</v>
      </c>
      <c r="T668">
        <v>18</v>
      </c>
      <c r="U668">
        <v>10.199999999999999</v>
      </c>
      <c r="V668">
        <v>45.45</v>
      </c>
    </row>
    <row r="669" spans="1:22" ht="12.75" customHeight="1" x14ac:dyDescent="0.2">
      <c r="A669" s="2">
        <v>2453</v>
      </c>
      <c r="B669" t="s">
        <v>284</v>
      </c>
      <c r="C669" s="7" t="s">
        <v>182</v>
      </c>
      <c r="D669">
        <v>725</v>
      </c>
      <c r="E669" s="4">
        <v>1.1000000000000001</v>
      </c>
      <c r="F669" s="4">
        <v>1.66</v>
      </c>
      <c r="G669" s="4">
        <v>0.28000000000000003</v>
      </c>
      <c r="H669" s="4">
        <v>0.83</v>
      </c>
      <c r="I669" s="4">
        <v>16.28</v>
      </c>
      <c r="J669" s="4">
        <v>79.72</v>
      </c>
      <c r="K669" s="4">
        <v>0.14000000000000001</v>
      </c>
      <c r="L669" s="4">
        <v>50.34</v>
      </c>
      <c r="M669" s="4">
        <v>49.66</v>
      </c>
      <c r="N669" s="4">
        <v>1.54</v>
      </c>
      <c r="O669" s="4">
        <v>5.87</v>
      </c>
      <c r="P669" s="4">
        <v>12.87</v>
      </c>
      <c r="Q669" s="4">
        <v>41.12</v>
      </c>
      <c r="R669" s="4">
        <v>1.4</v>
      </c>
      <c r="S669" s="4">
        <v>0</v>
      </c>
      <c r="T669">
        <v>17</v>
      </c>
      <c r="U669">
        <v>11.1</v>
      </c>
      <c r="V669">
        <v>73.81</v>
      </c>
    </row>
    <row r="670" spans="1:22" ht="12.75" customHeight="1" x14ac:dyDescent="0.2">
      <c r="A670" s="2">
        <v>2457</v>
      </c>
      <c r="B670" t="s">
        <v>284</v>
      </c>
      <c r="C670" s="7" t="s">
        <v>159</v>
      </c>
      <c r="D670">
        <v>302</v>
      </c>
      <c r="E670" s="4">
        <v>0</v>
      </c>
      <c r="F670" s="4">
        <v>0.66</v>
      </c>
      <c r="G670" s="4">
        <v>0</v>
      </c>
      <c r="H670" s="4">
        <v>0.66</v>
      </c>
      <c r="I670" s="4">
        <v>4.97</v>
      </c>
      <c r="J670" s="4">
        <v>89.74</v>
      </c>
      <c r="K670" s="4">
        <v>3.97</v>
      </c>
      <c r="L670" s="4">
        <v>58.94</v>
      </c>
      <c r="M670" s="4">
        <v>41.06</v>
      </c>
      <c r="N670" s="4">
        <v>0</v>
      </c>
      <c r="O670" s="4">
        <v>0.32</v>
      </c>
      <c r="P670" s="4">
        <v>25.72</v>
      </c>
      <c r="Q670" s="4">
        <v>49.52</v>
      </c>
      <c r="R670" s="4">
        <v>0</v>
      </c>
      <c r="S670" s="4">
        <v>0</v>
      </c>
      <c r="T670">
        <v>20</v>
      </c>
      <c r="U670">
        <v>17.2</v>
      </c>
      <c r="V670">
        <v>93.33</v>
      </c>
    </row>
    <row r="671" spans="1:22" ht="12.75" customHeight="1" x14ac:dyDescent="0.2">
      <c r="A671" s="2">
        <v>2458</v>
      </c>
      <c r="B671" t="s">
        <v>284</v>
      </c>
      <c r="C671" s="7" t="s">
        <v>130</v>
      </c>
      <c r="D671">
        <v>335</v>
      </c>
      <c r="E671" s="4">
        <v>0.6</v>
      </c>
      <c r="F671" s="4">
        <v>1.79</v>
      </c>
      <c r="G671" s="4">
        <v>0.3</v>
      </c>
      <c r="H671" s="4">
        <v>0.3</v>
      </c>
      <c r="I671" s="4">
        <v>37.01</v>
      </c>
      <c r="J671" s="4">
        <v>52.54</v>
      </c>
      <c r="K671" s="4">
        <v>7.46</v>
      </c>
      <c r="L671" s="4">
        <v>49.55</v>
      </c>
      <c r="M671" s="4">
        <v>50.45</v>
      </c>
      <c r="N671" s="4">
        <v>2.99</v>
      </c>
      <c r="O671" s="4">
        <v>22.09</v>
      </c>
      <c r="P671" s="4">
        <v>15.22</v>
      </c>
      <c r="Q671" s="4">
        <v>77.31</v>
      </c>
      <c r="R671" s="4">
        <v>1.79</v>
      </c>
      <c r="S671" s="4">
        <v>0</v>
      </c>
      <c r="T671">
        <v>12</v>
      </c>
      <c r="U671">
        <v>11.7</v>
      </c>
      <c r="V671">
        <v>44.44</v>
      </c>
    </row>
    <row r="672" spans="1:22" ht="12.75" customHeight="1" x14ac:dyDescent="0.2">
      <c r="A672" s="2">
        <v>2459</v>
      </c>
      <c r="B672" t="s">
        <v>284</v>
      </c>
      <c r="C672" s="7" t="s">
        <v>120</v>
      </c>
      <c r="D672">
        <v>507</v>
      </c>
      <c r="E672" s="4">
        <v>2.96</v>
      </c>
      <c r="F672" s="4">
        <v>0.99</v>
      </c>
      <c r="G672" s="4">
        <v>0</v>
      </c>
      <c r="H672" s="4">
        <v>0.79</v>
      </c>
      <c r="I672" s="4">
        <v>27.22</v>
      </c>
      <c r="J672" s="4">
        <v>61.14</v>
      </c>
      <c r="K672" s="4">
        <v>6.9</v>
      </c>
      <c r="L672" s="4">
        <v>47.53</v>
      </c>
      <c r="M672" s="4">
        <v>52.47</v>
      </c>
      <c r="N672" s="4">
        <v>3.79</v>
      </c>
      <c r="O672" s="4">
        <v>3.58</v>
      </c>
      <c r="P672" s="4">
        <v>14.32</v>
      </c>
      <c r="Q672" s="4">
        <v>49.68</v>
      </c>
      <c r="R672" s="4">
        <v>3.37</v>
      </c>
      <c r="S672" s="4">
        <v>0.63</v>
      </c>
      <c r="T672">
        <v>19</v>
      </c>
      <c r="U672">
        <v>12.9</v>
      </c>
      <c r="V672">
        <v>62.96</v>
      </c>
    </row>
    <row r="673" spans="1:22" ht="12.75" customHeight="1" x14ac:dyDescent="0.2">
      <c r="A673" s="2">
        <v>2461</v>
      </c>
      <c r="B673" t="s">
        <v>284</v>
      </c>
      <c r="D673">
        <v>0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U673">
        <v>0</v>
      </c>
    </row>
    <row r="674" spans="1:22" ht="12.75" customHeight="1" x14ac:dyDescent="0.2">
      <c r="A674" s="2">
        <v>2462</v>
      </c>
      <c r="B674" t="s">
        <v>284</v>
      </c>
      <c r="C674" s="7" t="s">
        <v>522</v>
      </c>
      <c r="D674">
        <v>426</v>
      </c>
      <c r="E674" s="4">
        <v>0</v>
      </c>
      <c r="F674" s="4">
        <v>2.35</v>
      </c>
      <c r="G674" s="4">
        <v>0</v>
      </c>
      <c r="H674" s="4">
        <v>0.7</v>
      </c>
      <c r="I674" s="4">
        <v>3.76</v>
      </c>
      <c r="J674" s="4">
        <v>83.57</v>
      </c>
      <c r="K674" s="4">
        <v>9.6199999999999992</v>
      </c>
      <c r="L674" s="4">
        <v>48.36</v>
      </c>
      <c r="M674" s="4">
        <v>51.64</v>
      </c>
      <c r="N674" s="4">
        <v>0</v>
      </c>
      <c r="O674" s="4">
        <v>0</v>
      </c>
      <c r="P674" s="4">
        <v>6.25</v>
      </c>
      <c r="Q674" s="4">
        <v>6.71</v>
      </c>
      <c r="R674" s="4">
        <v>2.08</v>
      </c>
      <c r="S674" s="4">
        <v>0</v>
      </c>
      <c r="T674">
        <v>20</v>
      </c>
      <c r="U674">
        <v>13.6</v>
      </c>
      <c r="V674">
        <v>57.14</v>
      </c>
    </row>
    <row r="675" spans="1:22" ht="12.75" customHeight="1" x14ac:dyDescent="0.2">
      <c r="A675" s="2">
        <v>2466</v>
      </c>
      <c r="B675" t="s">
        <v>284</v>
      </c>
      <c r="C675" s="7" t="s">
        <v>428</v>
      </c>
      <c r="D675">
        <v>177</v>
      </c>
      <c r="E675" s="4">
        <v>0</v>
      </c>
      <c r="F675" s="4">
        <v>0</v>
      </c>
      <c r="G675" s="4">
        <v>0</v>
      </c>
      <c r="H675" s="4">
        <v>0.56000000000000005</v>
      </c>
      <c r="I675" s="4">
        <v>7.34</v>
      </c>
      <c r="J675" s="4">
        <v>88.7</v>
      </c>
      <c r="K675" s="4">
        <v>3.39</v>
      </c>
      <c r="L675" s="4">
        <v>49.72</v>
      </c>
      <c r="M675" s="4">
        <v>50.28</v>
      </c>
      <c r="N675" s="4">
        <v>0</v>
      </c>
      <c r="O675" s="4">
        <v>0</v>
      </c>
      <c r="P675" s="4">
        <v>11.93</v>
      </c>
      <c r="Q675" s="4">
        <v>30.68</v>
      </c>
      <c r="R675" s="4">
        <v>0</v>
      </c>
      <c r="S675" s="4">
        <v>0</v>
      </c>
      <c r="T675">
        <v>15</v>
      </c>
      <c r="U675">
        <v>11.5</v>
      </c>
      <c r="V675">
        <v>75</v>
      </c>
    </row>
    <row r="676" spans="1:22" ht="12.75" customHeight="1" x14ac:dyDescent="0.2">
      <c r="A676" s="2">
        <v>2467</v>
      </c>
      <c r="B676" t="s">
        <v>284</v>
      </c>
      <c r="C676" s="7" t="s">
        <v>269</v>
      </c>
      <c r="D676">
        <v>849</v>
      </c>
      <c r="E676" s="4">
        <v>1.88</v>
      </c>
      <c r="F676" s="4">
        <v>2.83</v>
      </c>
      <c r="G676" s="4">
        <v>0.12</v>
      </c>
      <c r="H676" s="4">
        <v>1.3</v>
      </c>
      <c r="I676" s="4">
        <v>7.18</v>
      </c>
      <c r="J676" s="4">
        <v>85.87</v>
      </c>
      <c r="K676" s="4">
        <v>0.82</v>
      </c>
      <c r="L676" s="4">
        <v>51.71</v>
      </c>
      <c r="M676" s="4">
        <v>48.29</v>
      </c>
      <c r="N676" s="4">
        <v>0</v>
      </c>
      <c r="O676" s="4">
        <v>0.74</v>
      </c>
      <c r="P676" s="4">
        <v>5.89</v>
      </c>
      <c r="Q676" s="4">
        <v>27.48</v>
      </c>
      <c r="R676" s="4">
        <v>5.52</v>
      </c>
      <c r="S676" s="4">
        <v>0.25</v>
      </c>
      <c r="T676">
        <v>20</v>
      </c>
      <c r="U676">
        <v>13.1</v>
      </c>
      <c r="V676">
        <v>69.05</v>
      </c>
    </row>
    <row r="677" spans="1:22" ht="12.75" customHeight="1" x14ac:dyDescent="0.2">
      <c r="A677" s="2">
        <v>2468</v>
      </c>
      <c r="B677" t="s">
        <v>284</v>
      </c>
      <c r="C677" s="7" t="s">
        <v>269</v>
      </c>
      <c r="D677">
        <v>262</v>
      </c>
      <c r="E677" s="4">
        <v>1.91</v>
      </c>
      <c r="F677" s="4">
        <v>0.38</v>
      </c>
      <c r="G677" s="4">
        <v>0</v>
      </c>
      <c r="H677" s="4">
        <v>2.29</v>
      </c>
      <c r="I677" s="4">
        <v>4.96</v>
      </c>
      <c r="J677" s="4">
        <v>88.55</v>
      </c>
      <c r="K677" s="4">
        <v>1.91</v>
      </c>
      <c r="L677" s="4">
        <v>54.2</v>
      </c>
      <c r="M677" s="4">
        <v>45.8</v>
      </c>
      <c r="N677" s="4">
        <v>0</v>
      </c>
      <c r="O677" s="4">
        <v>0</v>
      </c>
      <c r="P677" s="4">
        <v>8.3000000000000007</v>
      </c>
      <c r="Q677" s="4">
        <v>44.53</v>
      </c>
      <c r="R677" s="4">
        <v>7.17</v>
      </c>
      <c r="S677" s="4">
        <v>0</v>
      </c>
      <c r="T677">
        <v>12</v>
      </c>
      <c r="U677">
        <v>13.3</v>
      </c>
      <c r="V677">
        <v>80.95</v>
      </c>
    </row>
    <row r="678" spans="1:22" ht="12.75" customHeight="1" x14ac:dyDescent="0.2">
      <c r="A678" s="2">
        <v>2469</v>
      </c>
      <c r="B678" t="s">
        <v>284</v>
      </c>
      <c r="C678" s="7" t="s">
        <v>522</v>
      </c>
      <c r="D678">
        <v>567</v>
      </c>
      <c r="E678" s="4">
        <v>0</v>
      </c>
      <c r="F678" s="4">
        <v>0</v>
      </c>
      <c r="G678" s="4">
        <v>0</v>
      </c>
      <c r="H678" s="4">
        <v>0</v>
      </c>
      <c r="I678" s="4">
        <v>94.89</v>
      </c>
      <c r="J678" s="4">
        <v>4.59</v>
      </c>
      <c r="K678" s="4">
        <v>0.53</v>
      </c>
      <c r="L678" s="4">
        <v>53.09</v>
      </c>
      <c r="M678" s="4">
        <v>46.91</v>
      </c>
      <c r="N678" s="4">
        <v>15.27</v>
      </c>
      <c r="O678" s="4">
        <v>48</v>
      </c>
      <c r="P678" s="4">
        <v>19.45</v>
      </c>
      <c r="Q678" s="4">
        <v>91.09</v>
      </c>
      <c r="R678" s="4">
        <v>0.91</v>
      </c>
      <c r="S678" s="4">
        <v>0.73</v>
      </c>
      <c r="T678">
        <v>18</v>
      </c>
      <c r="U678">
        <v>12.2</v>
      </c>
      <c r="V678">
        <v>53.13</v>
      </c>
    </row>
    <row r="679" spans="1:22" ht="12.75" customHeight="1" x14ac:dyDescent="0.2">
      <c r="A679" s="2">
        <v>2471</v>
      </c>
      <c r="B679" t="s">
        <v>284</v>
      </c>
      <c r="C679" s="7" t="s">
        <v>269</v>
      </c>
      <c r="D679">
        <v>1014</v>
      </c>
      <c r="E679" s="4">
        <v>1.68</v>
      </c>
      <c r="F679" s="4">
        <v>1.78</v>
      </c>
      <c r="G679" s="4">
        <v>0.1</v>
      </c>
      <c r="H679" s="4">
        <v>0.79</v>
      </c>
      <c r="I679" s="4">
        <v>11.93</v>
      </c>
      <c r="J679" s="4">
        <v>73.67</v>
      </c>
      <c r="K679" s="4">
        <v>10.06</v>
      </c>
      <c r="L679" s="4">
        <v>51.38</v>
      </c>
      <c r="M679" s="4">
        <v>48.62</v>
      </c>
      <c r="N679" s="4">
        <v>0</v>
      </c>
      <c r="O679" s="4">
        <v>0.51</v>
      </c>
      <c r="P679" s="4">
        <v>11.62</v>
      </c>
      <c r="Q679" s="4">
        <v>40.159999999999997</v>
      </c>
      <c r="R679" s="4">
        <v>1.83</v>
      </c>
      <c r="S679" s="4">
        <v>0</v>
      </c>
      <c r="T679">
        <v>19</v>
      </c>
      <c r="U679">
        <v>13.1</v>
      </c>
      <c r="V679">
        <v>55.56</v>
      </c>
    </row>
    <row r="680" spans="1:22" ht="12.75" customHeight="1" x14ac:dyDescent="0.2">
      <c r="A680" s="2">
        <v>2472</v>
      </c>
      <c r="B680" t="s">
        <v>284</v>
      </c>
      <c r="C680" s="7" t="s">
        <v>620</v>
      </c>
      <c r="D680">
        <v>98</v>
      </c>
      <c r="E680" s="4">
        <v>0</v>
      </c>
      <c r="F680" s="4">
        <v>0</v>
      </c>
      <c r="G680" s="4">
        <v>0</v>
      </c>
      <c r="H680" s="4">
        <v>1.02</v>
      </c>
      <c r="I680" s="4">
        <v>14.29</v>
      </c>
      <c r="J680" s="4">
        <v>82.65</v>
      </c>
      <c r="K680" s="4">
        <v>2.04</v>
      </c>
      <c r="L680" s="4">
        <v>44.9</v>
      </c>
      <c r="M680" s="4">
        <v>55.1</v>
      </c>
      <c r="N680" s="4">
        <v>0</v>
      </c>
      <c r="O680" s="4">
        <v>0</v>
      </c>
      <c r="P680" s="4">
        <v>17.39</v>
      </c>
      <c r="Q680" s="4">
        <v>60.87</v>
      </c>
      <c r="R680" s="4">
        <v>0</v>
      </c>
      <c r="S680" s="4">
        <v>0</v>
      </c>
      <c r="T680">
        <v>11</v>
      </c>
      <c r="U680">
        <v>17.3</v>
      </c>
      <c r="V680">
        <v>66.67</v>
      </c>
    </row>
    <row r="681" spans="1:22" ht="12.75" customHeight="1" x14ac:dyDescent="0.2">
      <c r="A681" s="2">
        <v>2473</v>
      </c>
      <c r="B681" t="s">
        <v>284</v>
      </c>
      <c r="C681" s="7" t="s">
        <v>120</v>
      </c>
      <c r="D681">
        <v>64</v>
      </c>
      <c r="E681" s="4">
        <v>0</v>
      </c>
      <c r="F681" s="4">
        <v>1.56</v>
      </c>
      <c r="G681" s="4">
        <v>0</v>
      </c>
      <c r="H681" s="4">
        <v>0</v>
      </c>
      <c r="I681" s="4">
        <v>23.44</v>
      </c>
      <c r="J681" s="4">
        <v>75</v>
      </c>
      <c r="K681" s="4">
        <v>0</v>
      </c>
      <c r="L681" s="4">
        <v>42.19</v>
      </c>
      <c r="M681" s="4">
        <v>57.81</v>
      </c>
      <c r="N681" s="4">
        <v>0</v>
      </c>
      <c r="O681" s="4">
        <v>0</v>
      </c>
      <c r="P681" s="4">
        <v>15.09</v>
      </c>
      <c r="Q681" s="4">
        <v>54.72</v>
      </c>
      <c r="R681" s="4">
        <v>1.89</v>
      </c>
      <c r="S681" s="4">
        <v>0</v>
      </c>
      <c r="T681">
        <v>5</v>
      </c>
      <c r="U681">
        <v>21.8</v>
      </c>
      <c r="V681">
        <v>58.33</v>
      </c>
    </row>
    <row r="682" spans="1:22" ht="12.75" customHeight="1" x14ac:dyDescent="0.2">
      <c r="A682" s="2">
        <v>2474</v>
      </c>
      <c r="B682" t="s">
        <v>284</v>
      </c>
      <c r="C682" s="7" t="s">
        <v>181</v>
      </c>
      <c r="D682">
        <v>211</v>
      </c>
      <c r="E682" s="4">
        <v>0.95</v>
      </c>
      <c r="F682" s="4">
        <v>1.42</v>
      </c>
      <c r="G682" s="4">
        <v>0.47</v>
      </c>
      <c r="H682" s="4">
        <v>0.47</v>
      </c>
      <c r="I682" s="4">
        <v>3.79</v>
      </c>
      <c r="J682" s="4">
        <v>89.57</v>
      </c>
      <c r="K682" s="4">
        <v>3.32</v>
      </c>
      <c r="L682" s="4">
        <v>51.18</v>
      </c>
      <c r="M682" s="4">
        <v>48.82</v>
      </c>
      <c r="N682" s="4">
        <v>0</v>
      </c>
      <c r="O682" s="4">
        <v>0</v>
      </c>
      <c r="P682" s="4">
        <v>14.62</v>
      </c>
      <c r="Q682" s="4">
        <v>46.23</v>
      </c>
      <c r="R682" s="4">
        <v>1.42</v>
      </c>
      <c r="S682" s="4">
        <v>0</v>
      </c>
      <c r="T682">
        <v>8</v>
      </c>
      <c r="U682">
        <v>11.7</v>
      </c>
      <c r="V682">
        <v>52</v>
      </c>
    </row>
    <row r="683" spans="1:22" ht="12.75" customHeight="1" x14ac:dyDescent="0.2">
      <c r="A683" s="2">
        <v>2475</v>
      </c>
      <c r="B683" t="s">
        <v>284</v>
      </c>
      <c r="C683" s="7" t="s">
        <v>269</v>
      </c>
      <c r="D683">
        <v>1284</v>
      </c>
      <c r="E683" s="4">
        <v>0.62</v>
      </c>
      <c r="F683" s="4">
        <v>31.39</v>
      </c>
      <c r="G683" s="4">
        <v>0.23</v>
      </c>
      <c r="H683" s="4">
        <v>34.11</v>
      </c>
      <c r="I683" s="4">
        <v>16.59</v>
      </c>
      <c r="J683" s="4">
        <v>15.03</v>
      </c>
      <c r="K683" s="4">
        <v>2.02</v>
      </c>
      <c r="L683" s="4">
        <v>50.16</v>
      </c>
      <c r="M683" s="4">
        <v>49.84</v>
      </c>
      <c r="N683" s="4">
        <v>0</v>
      </c>
      <c r="O683" s="4">
        <v>10.67</v>
      </c>
      <c r="P683" s="4">
        <v>14.77</v>
      </c>
      <c r="Q683" s="4">
        <v>63.4</v>
      </c>
      <c r="R683" s="4">
        <v>1.44</v>
      </c>
      <c r="S683" s="4">
        <v>0</v>
      </c>
      <c r="T683">
        <v>17</v>
      </c>
      <c r="U683">
        <v>9.6999999999999993</v>
      </c>
      <c r="V683">
        <v>60.53</v>
      </c>
    </row>
    <row r="684" spans="1:22" ht="12.75" customHeight="1" x14ac:dyDescent="0.2">
      <c r="A684" s="2">
        <v>2476</v>
      </c>
      <c r="B684" t="s">
        <v>284</v>
      </c>
      <c r="C684" s="7" t="s">
        <v>182</v>
      </c>
      <c r="D684">
        <v>737</v>
      </c>
      <c r="E684" s="4">
        <v>2.44</v>
      </c>
      <c r="F684" s="4">
        <v>3.53</v>
      </c>
      <c r="G684" s="4">
        <v>0.81</v>
      </c>
      <c r="H684" s="4">
        <v>0.54</v>
      </c>
      <c r="I684" s="4">
        <v>12.35</v>
      </c>
      <c r="J684" s="4">
        <v>71.510000000000005</v>
      </c>
      <c r="K684" s="4">
        <v>8.82</v>
      </c>
      <c r="L684" s="4">
        <v>50.2</v>
      </c>
      <c r="M684" s="4">
        <v>49.8</v>
      </c>
      <c r="N684" s="4">
        <v>0</v>
      </c>
      <c r="O684" s="4">
        <v>2.4700000000000002</v>
      </c>
      <c r="P684" s="4">
        <v>12.6</v>
      </c>
      <c r="Q684" s="4">
        <v>27.81</v>
      </c>
      <c r="R684" s="4">
        <v>2.6</v>
      </c>
      <c r="S684" s="4">
        <v>0</v>
      </c>
      <c r="T684">
        <v>20</v>
      </c>
      <c r="U684">
        <v>14.4</v>
      </c>
      <c r="V684">
        <v>75</v>
      </c>
    </row>
    <row r="685" spans="1:22" ht="12.75" customHeight="1" x14ac:dyDescent="0.2">
      <c r="A685" s="2">
        <v>2477</v>
      </c>
      <c r="B685" t="s">
        <v>284</v>
      </c>
      <c r="C685" s="7" t="s">
        <v>620</v>
      </c>
      <c r="D685">
        <v>0</v>
      </c>
      <c r="E685" s="4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U685">
        <v>0</v>
      </c>
    </row>
    <row r="686" spans="1:22" ht="12.75" customHeight="1" x14ac:dyDescent="0.2">
      <c r="A686" s="2">
        <v>2478</v>
      </c>
      <c r="B686" t="s">
        <v>284</v>
      </c>
      <c r="C686" s="7" t="s">
        <v>120</v>
      </c>
      <c r="D686">
        <v>323</v>
      </c>
      <c r="E686" s="4">
        <v>4.95</v>
      </c>
      <c r="F686" s="4">
        <v>0.31</v>
      </c>
      <c r="G686" s="4">
        <v>0</v>
      </c>
      <c r="H686" s="4">
        <v>0.31</v>
      </c>
      <c r="I686" s="4">
        <v>4.33</v>
      </c>
      <c r="J686" s="4">
        <v>86.07</v>
      </c>
      <c r="K686" s="4">
        <v>4.0199999999999996</v>
      </c>
      <c r="L686" s="4">
        <v>50.77</v>
      </c>
      <c r="M686" s="4">
        <v>49.23</v>
      </c>
      <c r="N686" s="4">
        <v>0</v>
      </c>
      <c r="O686" s="4">
        <v>1.57</v>
      </c>
      <c r="P686" s="4">
        <v>7.86</v>
      </c>
      <c r="Q686" s="4">
        <v>39.94</v>
      </c>
      <c r="R686" s="4">
        <v>8.18</v>
      </c>
      <c r="S686" s="4">
        <v>0</v>
      </c>
      <c r="T686">
        <v>15</v>
      </c>
      <c r="U686">
        <v>9.6999999999999993</v>
      </c>
      <c r="V686">
        <v>71.430000000000007</v>
      </c>
    </row>
    <row r="687" spans="1:22" ht="12.75" customHeight="1" x14ac:dyDescent="0.2">
      <c r="A687" s="2">
        <v>2479</v>
      </c>
      <c r="B687" t="s">
        <v>284</v>
      </c>
      <c r="C687" s="7" t="s">
        <v>269</v>
      </c>
      <c r="D687">
        <v>1468</v>
      </c>
      <c r="E687" s="4">
        <v>3.54</v>
      </c>
      <c r="F687" s="4">
        <v>4.5599999999999996</v>
      </c>
      <c r="G687" s="4">
        <v>3.2</v>
      </c>
      <c r="H687" s="4">
        <v>4.43</v>
      </c>
      <c r="I687" s="4">
        <v>9.74</v>
      </c>
      <c r="J687" s="4">
        <v>63.22</v>
      </c>
      <c r="K687" s="4">
        <v>11.31</v>
      </c>
      <c r="L687" s="4">
        <v>51.77</v>
      </c>
      <c r="M687" s="4">
        <v>48.23</v>
      </c>
      <c r="N687" s="4">
        <v>0</v>
      </c>
      <c r="O687" s="4">
        <v>7.4</v>
      </c>
      <c r="P687" s="4">
        <v>1.7</v>
      </c>
      <c r="Q687" s="4">
        <v>76.31</v>
      </c>
      <c r="R687" s="4">
        <v>1.85</v>
      </c>
      <c r="S687" s="4">
        <v>0.37</v>
      </c>
      <c r="T687">
        <v>15</v>
      </c>
      <c r="U687">
        <v>9.8000000000000007</v>
      </c>
      <c r="V687">
        <v>71.290000000000006</v>
      </c>
    </row>
    <row r="688" spans="1:22" ht="12.75" customHeight="1" x14ac:dyDescent="0.2">
      <c r="A688" s="2">
        <v>2480</v>
      </c>
      <c r="B688" t="s">
        <v>284</v>
      </c>
      <c r="C688" s="7" t="s">
        <v>389</v>
      </c>
      <c r="D688">
        <v>99</v>
      </c>
      <c r="E688" s="4">
        <v>1.01</v>
      </c>
      <c r="F688" s="4">
        <v>0</v>
      </c>
      <c r="G688" s="4">
        <v>0</v>
      </c>
      <c r="H688" s="4">
        <v>0</v>
      </c>
      <c r="I688" s="4">
        <v>6.06</v>
      </c>
      <c r="J688" s="4">
        <v>84.85</v>
      </c>
      <c r="K688" s="4">
        <v>8.08</v>
      </c>
      <c r="L688" s="4">
        <v>49.49</v>
      </c>
      <c r="M688" s="4">
        <v>50.51</v>
      </c>
      <c r="N688" s="4">
        <v>0</v>
      </c>
      <c r="O688" s="4">
        <v>0</v>
      </c>
      <c r="P688" s="4">
        <v>16</v>
      </c>
      <c r="Q688" s="4">
        <v>83</v>
      </c>
      <c r="R688" s="4">
        <v>0</v>
      </c>
      <c r="S688" s="4">
        <v>0</v>
      </c>
      <c r="T688">
        <v>12</v>
      </c>
      <c r="U688">
        <v>12.3</v>
      </c>
      <c r="V688">
        <v>37.5</v>
      </c>
    </row>
    <row r="689" spans="1:22" ht="12.75" customHeight="1" x14ac:dyDescent="0.2">
      <c r="A689" s="2">
        <v>2481</v>
      </c>
      <c r="B689" t="s">
        <v>284</v>
      </c>
      <c r="C689" s="7" t="s">
        <v>237</v>
      </c>
      <c r="D689">
        <v>654</v>
      </c>
      <c r="E689" s="4">
        <v>1.53</v>
      </c>
      <c r="F689" s="4">
        <v>1.53</v>
      </c>
      <c r="G689" s="4">
        <v>0.92</v>
      </c>
      <c r="H689" s="4">
        <v>2.6</v>
      </c>
      <c r="I689" s="4">
        <v>11.47</v>
      </c>
      <c r="J689" s="4">
        <v>74.77</v>
      </c>
      <c r="K689" s="4">
        <v>7.19</v>
      </c>
      <c r="L689" s="4">
        <v>52.91</v>
      </c>
      <c r="M689" s="4">
        <v>47.09</v>
      </c>
      <c r="N689" s="4">
        <v>0</v>
      </c>
      <c r="O689" s="4">
        <v>0.31</v>
      </c>
      <c r="P689" s="4">
        <v>11.47</v>
      </c>
      <c r="Q689" s="4">
        <v>48.78</v>
      </c>
      <c r="R689" s="4">
        <v>4.74</v>
      </c>
      <c r="S689" s="4">
        <v>0</v>
      </c>
      <c r="T689">
        <v>19</v>
      </c>
      <c r="U689">
        <v>11.5</v>
      </c>
      <c r="V689">
        <v>79.41</v>
      </c>
    </row>
    <row r="690" spans="1:22" ht="12.75" customHeight="1" x14ac:dyDescent="0.2">
      <c r="A690" s="2">
        <v>2484</v>
      </c>
      <c r="B690" t="s">
        <v>284</v>
      </c>
      <c r="C690" s="7" t="s">
        <v>428</v>
      </c>
      <c r="D690">
        <v>161</v>
      </c>
      <c r="E690" s="4">
        <v>0</v>
      </c>
      <c r="F690" s="4">
        <v>0</v>
      </c>
      <c r="G690" s="4">
        <v>0</v>
      </c>
      <c r="H690" s="4">
        <v>0.62</v>
      </c>
      <c r="I690" s="4">
        <v>4.3499999999999996</v>
      </c>
      <c r="J690" s="4">
        <v>93.79</v>
      </c>
      <c r="K690" s="4">
        <v>1.24</v>
      </c>
      <c r="L690" s="4">
        <v>52.17</v>
      </c>
      <c r="M690" s="4">
        <v>47.83</v>
      </c>
      <c r="N690" s="4">
        <v>0</v>
      </c>
      <c r="O690" s="4">
        <v>0</v>
      </c>
      <c r="P690" s="4">
        <v>11.39</v>
      </c>
      <c r="Q690" s="4">
        <v>46.2</v>
      </c>
      <c r="R690" s="4">
        <v>0</v>
      </c>
      <c r="S690" s="4">
        <v>0.63</v>
      </c>
      <c r="T690">
        <v>20</v>
      </c>
      <c r="U690">
        <v>9</v>
      </c>
      <c r="V690">
        <v>62.5</v>
      </c>
    </row>
    <row r="691" spans="1:22" ht="12.75" customHeight="1" x14ac:dyDescent="0.2">
      <c r="A691" s="2">
        <v>2485</v>
      </c>
      <c r="B691" t="s">
        <v>284</v>
      </c>
      <c r="C691" s="7" t="s">
        <v>130</v>
      </c>
      <c r="D691">
        <v>414</v>
      </c>
      <c r="E691" s="4">
        <v>0.48</v>
      </c>
      <c r="F691" s="4">
        <v>4.3499999999999996</v>
      </c>
      <c r="G691" s="4">
        <v>1.21</v>
      </c>
      <c r="H691" s="4">
        <v>0.48</v>
      </c>
      <c r="I691" s="4">
        <v>14.98</v>
      </c>
      <c r="J691" s="4">
        <v>73.67</v>
      </c>
      <c r="K691" s="4">
        <v>4.83</v>
      </c>
      <c r="L691" s="4">
        <v>53.14</v>
      </c>
      <c r="M691" s="4">
        <v>46.86</v>
      </c>
      <c r="N691" s="4">
        <v>0</v>
      </c>
      <c r="O691" s="4">
        <v>6</v>
      </c>
      <c r="P691" s="4">
        <v>18.71</v>
      </c>
      <c r="Q691" s="4">
        <v>23.5</v>
      </c>
      <c r="R691" s="4">
        <v>1.2</v>
      </c>
      <c r="S691" s="4">
        <v>0.24</v>
      </c>
      <c r="T691">
        <v>18</v>
      </c>
      <c r="U691">
        <v>10.8</v>
      </c>
      <c r="V691">
        <v>47.83</v>
      </c>
    </row>
    <row r="692" spans="1:22" ht="12.75" customHeight="1" x14ac:dyDescent="0.2">
      <c r="A692" s="2">
        <v>2487</v>
      </c>
      <c r="B692" t="s">
        <v>284</v>
      </c>
      <c r="C692" s="7" t="s">
        <v>522</v>
      </c>
      <c r="D692">
        <v>146</v>
      </c>
      <c r="E692" s="4">
        <v>0</v>
      </c>
      <c r="F692" s="4">
        <v>1.37</v>
      </c>
      <c r="G692" s="4">
        <v>0</v>
      </c>
      <c r="H692" s="4">
        <v>0</v>
      </c>
      <c r="I692" s="4">
        <v>6.16</v>
      </c>
      <c r="J692" s="4">
        <v>83.56</v>
      </c>
      <c r="K692" s="4">
        <v>8.9</v>
      </c>
      <c r="L692" s="4">
        <v>51.37</v>
      </c>
      <c r="M692" s="4">
        <v>48.63</v>
      </c>
      <c r="N692" s="4">
        <v>0</v>
      </c>
      <c r="O692" s="4">
        <v>0</v>
      </c>
      <c r="P692" s="4">
        <v>16.559999999999999</v>
      </c>
      <c r="Q692" s="4">
        <v>17.22</v>
      </c>
      <c r="R692" s="4">
        <v>1.32</v>
      </c>
      <c r="S692" s="4">
        <v>0</v>
      </c>
      <c r="T692">
        <v>11</v>
      </c>
      <c r="U692">
        <v>19.8</v>
      </c>
      <c r="V692">
        <v>84.62</v>
      </c>
    </row>
    <row r="693" spans="1:22" ht="12.75" customHeight="1" x14ac:dyDescent="0.2">
      <c r="A693" s="2">
        <v>2488</v>
      </c>
      <c r="B693" t="s">
        <v>284</v>
      </c>
      <c r="C693" s="7" t="s">
        <v>269</v>
      </c>
      <c r="D693">
        <v>1406</v>
      </c>
      <c r="E693" s="4">
        <v>5.41</v>
      </c>
      <c r="F693" s="4">
        <v>3.41</v>
      </c>
      <c r="G693" s="4">
        <v>7.0000000000000007E-2</v>
      </c>
      <c r="H693" s="4">
        <v>0.64</v>
      </c>
      <c r="I693" s="4">
        <v>17.350000000000001</v>
      </c>
      <c r="J693" s="4">
        <v>68.989999999999995</v>
      </c>
      <c r="K693" s="4">
        <v>4.13</v>
      </c>
      <c r="L693" s="4">
        <v>52.7</v>
      </c>
      <c r="M693" s="4">
        <v>47.3</v>
      </c>
      <c r="N693" s="4">
        <v>0.95</v>
      </c>
      <c r="O693" s="4">
        <v>1.76</v>
      </c>
      <c r="P693" s="4">
        <v>13.17</v>
      </c>
      <c r="Q693" s="4">
        <v>41.11</v>
      </c>
      <c r="R693" s="4">
        <v>3.95</v>
      </c>
      <c r="S693" s="4">
        <v>7.0000000000000007E-2</v>
      </c>
      <c r="T693">
        <v>15</v>
      </c>
      <c r="U693">
        <v>12.1</v>
      </c>
      <c r="V693">
        <v>60.64</v>
      </c>
    </row>
    <row r="694" spans="1:22" ht="12.75" customHeight="1" x14ac:dyDescent="0.2">
      <c r="A694" s="2">
        <v>2489</v>
      </c>
      <c r="B694" t="s">
        <v>284</v>
      </c>
      <c r="C694" s="7" t="s">
        <v>130</v>
      </c>
      <c r="D694">
        <v>209</v>
      </c>
      <c r="E694" s="4">
        <v>1.91</v>
      </c>
      <c r="F694" s="4">
        <v>0.96</v>
      </c>
      <c r="G694" s="4">
        <v>0</v>
      </c>
      <c r="H694" s="4">
        <v>0</v>
      </c>
      <c r="I694" s="4">
        <v>30.14</v>
      </c>
      <c r="J694" s="4">
        <v>63.64</v>
      </c>
      <c r="K694" s="4">
        <v>3.35</v>
      </c>
      <c r="L694" s="4">
        <v>53.59</v>
      </c>
      <c r="M694" s="4">
        <v>46.41</v>
      </c>
      <c r="N694" s="4">
        <v>6.4</v>
      </c>
      <c r="O694" s="4">
        <v>13.3</v>
      </c>
      <c r="P694" s="4">
        <v>21.67</v>
      </c>
      <c r="Q694" s="4">
        <v>53.69</v>
      </c>
      <c r="R694" s="4">
        <v>2.96</v>
      </c>
      <c r="S694" s="4">
        <v>1.48</v>
      </c>
      <c r="T694">
        <v>15</v>
      </c>
      <c r="U694">
        <v>10.8</v>
      </c>
      <c r="V694">
        <v>71.430000000000007</v>
      </c>
    </row>
    <row r="695" spans="1:22" ht="12.75" customHeight="1" x14ac:dyDescent="0.2">
      <c r="A695" s="2">
        <v>2491</v>
      </c>
      <c r="B695" t="s">
        <v>284</v>
      </c>
      <c r="C695" s="7" t="s">
        <v>428</v>
      </c>
      <c r="D695">
        <v>23</v>
      </c>
      <c r="E695" s="4">
        <v>86.96</v>
      </c>
      <c r="F695" s="4">
        <v>0</v>
      </c>
      <c r="G695" s="4">
        <v>0</v>
      </c>
      <c r="H695" s="4">
        <v>0</v>
      </c>
      <c r="I695" s="4">
        <v>4.3499999999999996</v>
      </c>
      <c r="J695" s="4">
        <v>8.6999999999999993</v>
      </c>
      <c r="K695" s="4">
        <v>0</v>
      </c>
      <c r="L695" s="4">
        <v>43.48</v>
      </c>
      <c r="M695" s="4">
        <v>56.52</v>
      </c>
      <c r="N695" s="4">
        <v>0</v>
      </c>
      <c r="O695" s="4">
        <v>0</v>
      </c>
      <c r="P695" s="4">
        <v>21.05</v>
      </c>
      <c r="Q695" s="4">
        <v>78.95</v>
      </c>
      <c r="R695" s="4">
        <v>0</v>
      </c>
      <c r="S695" s="4">
        <v>15.79</v>
      </c>
      <c r="T695">
        <v>5</v>
      </c>
      <c r="U695">
        <v>12.9</v>
      </c>
      <c r="V695">
        <v>20</v>
      </c>
    </row>
    <row r="696" spans="1:22" ht="12.75" customHeight="1" x14ac:dyDescent="0.2">
      <c r="A696" s="2">
        <v>2493</v>
      </c>
      <c r="B696" t="s">
        <v>284</v>
      </c>
      <c r="C696" s="7" t="s">
        <v>716</v>
      </c>
      <c r="D696">
        <v>118</v>
      </c>
      <c r="E696" s="4">
        <v>0</v>
      </c>
      <c r="F696" s="4">
        <v>10.17</v>
      </c>
      <c r="G696" s="4">
        <v>0</v>
      </c>
      <c r="H696" s="4">
        <v>2.54</v>
      </c>
      <c r="I696" s="4">
        <v>21.19</v>
      </c>
      <c r="J696" s="4">
        <v>54.24</v>
      </c>
      <c r="K696" s="4">
        <v>11.86</v>
      </c>
      <c r="L696" s="4">
        <v>72.88</v>
      </c>
      <c r="M696" s="4">
        <v>27.12</v>
      </c>
      <c r="N696" s="4">
        <v>0</v>
      </c>
      <c r="O696" s="4">
        <v>0</v>
      </c>
      <c r="P696" s="4">
        <v>100</v>
      </c>
      <c r="Q696" s="4">
        <v>20.11</v>
      </c>
      <c r="R696" s="4">
        <v>0</v>
      </c>
      <c r="S696" s="4">
        <v>0.56999999999999995</v>
      </c>
      <c r="T696">
        <v>13</v>
      </c>
      <c r="U696">
        <v>10.7</v>
      </c>
      <c r="V696">
        <v>100</v>
      </c>
    </row>
    <row r="697" spans="1:22" ht="12.75" customHeight="1" x14ac:dyDescent="0.2">
      <c r="A697" s="2">
        <v>2494</v>
      </c>
      <c r="B697" t="s">
        <v>284</v>
      </c>
      <c r="C697" s="7" t="s">
        <v>173</v>
      </c>
      <c r="D697">
        <v>146</v>
      </c>
      <c r="E697" s="4">
        <v>90.41</v>
      </c>
      <c r="F697" s="4">
        <v>0</v>
      </c>
      <c r="G697" s="4">
        <v>0</v>
      </c>
      <c r="H697" s="4">
        <v>0</v>
      </c>
      <c r="I697" s="4">
        <v>4.1100000000000003</v>
      </c>
      <c r="J697" s="4">
        <v>1.37</v>
      </c>
      <c r="K697" s="4">
        <v>4.1100000000000003</v>
      </c>
      <c r="L697" s="4">
        <v>61.64</v>
      </c>
      <c r="M697" s="4">
        <v>38.36</v>
      </c>
      <c r="N697" s="4">
        <v>0</v>
      </c>
      <c r="O697" s="4">
        <v>0</v>
      </c>
      <c r="P697" s="4">
        <v>21.53</v>
      </c>
      <c r="Q697" s="4">
        <v>82.64</v>
      </c>
      <c r="R697" s="4">
        <v>0</v>
      </c>
      <c r="S697" s="4">
        <v>0</v>
      </c>
      <c r="T697">
        <v>15</v>
      </c>
      <c r="U697">
        <v>12.7</v>
      </c>
      <c r="V697">
        <v>40</v>
      </c>
    </row>
    <row r="698" spans="1:22" ht="12.75" customHeight="1" x14ac:dyDescent="0.2">
      <c r="A698" s="2">
        <v>2495</v>
      </c>
      <c r="B698" t="s">
        <v>284</v>
      </c>
      <c r="C698" s="7" t="s">
        <v>620</v>
      </c>
      <c r="D698">
        <v>294</v>
      </c>
      <c r="E698" s="4">
        <v>1.02</v>
      </c>
      <c r="F698" s="4">
        <v>2.38</v>
      </c>
      <c r="G698" s="4">
        <v>0.68</v>
      </c>
      <c r="H698" s="4">
        <v>3.06</v>
      </c>
      <c r="I698" s="4">
        <v>19.39</v>
      </c>
      <c r="J698" s="4">
        <v>66.33</v>
      </c>
      <c r="K698" s="4">
        <v>7.14</v>
      </c>
      <c r="L698" s="4">
        <v>51.36</v>
      </c>
      <c r="M698" s="4">
        <v>48.64</v>
      </c>
      <c r="N698" s="4">
        <v>0</v>
      </c>
      <c r="O698" s="4">
        <v>6.67</v>
      </c>
      <c r="P698" s="4">
        <v>9.1199999999999992</v>
      </c>
      <c r="Q698" s="4">
        <v>54.04</v>
      </c>
      <c r="R698" s="4">
        <v>2.11</v>
      </c>
      <c r="S698" s="4">
        <v>0.7</v>
      </c>
      <c r="T698">
        <v>20</v>
      </c>
      <c r="U698">
        <v>11.3</v>
      </c>
      <c r="V698">
        <v>46.67</v>
      </c>
    </row>
    <row r="699" spans="1:22" ht="12.75" customHeight="1" x14ac:dyDescent="0.2">
      <c r="A699" s="2">
        <v>2496</v>
      </c>
      <c r="B699" t="s">
        <v>284</v>
      </c>
      <c r="C699" s="7" t="s">
        <v>620</v>
      </c>
      <c r="D699">
        <v>530</v>
      </c>
      <c r="E699" s="4">
        <v>1.1299999999999999</v>
      </c>
      <c r="F699" s="4">
        <v>5.09</v>
      </c>
      <c r="G699" s="4">
        <v>2.2599999999999998</v>
      </c>
      <c r="H699" s="4">
        <v>6.23</v>
      </c>
      <c r="I699" s="4">
        <v>30</v>
      </c>
      <c r="J699" s="4">
        <v>47.17</v>
      </c>
      <c r="K699" s="4">
        <v>8.11</v>
      </c>
      <c r="L699" s="4">
        <v>51.13</v>
      </c>
      <c r="M699" s="4">
        <v>48.87</v>
      </c>
      <c r="N699" s="4">
        <v>0</v>
      </c>
      <c r="O699" s="4">
        <v>20.07</v>
      </c>
      <c r="P699" s="4">
        <v>14.34</v>
      </c>
      <c r="Q699" s="4">
        <v>62.72</v>
      </c>
      <c r="R699" s="4">
        <v>5.2</v>
      </c>
      <c r="S699" s="4">
        <v>0.36</v>
      </c>
      <c r="T699">
        <v>17</v>
      </c>
      <c r="U699">
        <v>9.8000000000000007</v>
      </c>
      <c r="V699">
        <v>62.5</v>
      </c>
    </row>
    <row r="700" spans="1:22" ht="12.75" customHeight="1" x14ac:dyDescent="0.2">
      <c r="A700" s="2">
        <v>2497</v>
      </c>
      <c r="B700" t="s">
        <v>284</v>
      </c>
      <c r="C700" s="7" t="s">
        <v>620</v>
      </c>
      <c r="D700">
        <v>306</v>
      </c>
      <c r="E700" s="4">
        <v>0.65</v>
      </c>
      <c r="F700" s="4">
        <v>3.59</v>
      </c>
      <c r="G700" s="4">
        <v>0.33</v>
      </c>
      <c r="H700" s="4">
        <v>5.56</v>
      </c>
      <c r="I700" s="4">
        <v>20.260000000000002</v>
      </c>
      <c r="J700" s="4">
        <v>59.48</v>
      </c>
      <c r="K700" s="4">
        <v>10.130000000000001</v>
      </c>
      <c r="L700" s="4">
        <v>57.19</v>
      </c>
      <c r="M700" s="4">
        <v>42.81</v>
      </c>
      <c r="N700" s="4">
        <v>0</v>
      </c>
      <c r="O700" s="4">
        <v>9.4499999999999993</v>
      </c>
      <c r="P700" s="4">
        <v>17.260000000000002</v>
      </c>
      <c r="Q700" s="4">
        <v>68.08</v>
      </c>
      <c r="R700" s="4">
        <v>1.63</v>
      </c>
      <c r="S700" s="4">
        <v>0.33</v>
      </c>
      <c r="T700">
        <v>18</v>
      </c>
      <c r="U700">
        <v>11.6</v>
      </c>
      <c r="V700">
        <v>70.59</v>
      </c>
    </row>
    <row r="701" spans="1:22" ht="12.75" customHeight="1" x14ac:dyDescent="0.2">
      <c r="A701" s="2">
        <v>2498</v>
      </c>
      <c r="B701" t="s">
        <v>284</v>
      </c>
      <c r="C701" s="7" t="s">
        <v>389</v>
      </c>
      <c r="D701">
        <v>374</v>
      </c>
      <c r="E701" s="4">
        <v>0.8</v>
      </c>
      <c r="F701" s="4">
        <v>2.94</v>
      </c>
      <c r="G701" s="4">
        <v>0</v>
      </c>
      <c r="H701" s="4">
        <v>0.8</v>
      </c>
      <c r="I701" s="4">
        <v>8.2899999999999991</v>
      </c>
      <c r="J701" s="4">
        <v>76.47</v>
      </c>
      <c r="K701" s="4">
        <v>10.7</v>
      </c>
      <c r="L701" s="4">
        <v>50.27</v>
      </c>
      <c r="M701" s="4">
        <v>49.73</v>
      </c>
      <c r="N701" s="4">
        <v>0</v>
      </c>
      <c r="O701" s="4">
        <v>0.78</v>
      </c>
      <c r="P701" s="4">
        <v>21.76</v>
      </c>
      <c r="Q701" s="4">
        <v>34.200000000000003</v>
      </c>
      <c r="R701" s="4">
        <v>1.55</v>
      </c>
      <c r="S701" s="4">
        <v>0</v>
      </c>
      <c r="T701">
        <v>20</v>
      </c>
      <c r="U701">
        <v>12.5</v>
      </c>
      <c r="V701">
        <v>57.89</v>
      </c>
    </row>
    <row r="702" spans="1:22" ht="12.75" customHeight="1" x14ac:dyDescent="0.2">
      <c r="A702" s="2">
        <v>2499</v>
      </c>
      <c r="B702" t="s">
        <v>284</v>
      </c>
      <c r="C702" s="7" t="s">
        <v>269</v>
      </c>
      <c r="D702">
        <v>671</v>
      </c>
      <c r="E702" s="4">
        <v>0.89</v>
      </c>
      <c r="F702" s="4">
        <v>7.9</v>
      </c>
      <c r="G702" s="4">
        <v>0</v>
      </c>
      <c r="H702" s="4">
        <v>2.2400000000000002</v>
      </c>
      <c r="I702" s="4">
        <v>11.18</v>
      </c>
      <c r="J702" s="4">
        <v>71.98</v>
      </c>
      <c r="K702" s="4">
        <v>5.81</v>
      </c>
      <c r="L702" s="4">
        <v>51.86</v>
      </c>
      <c r="M702" s="4">
        <v>48.14</v>
      </c>
      <c r="N702" s="4">
        <v>0</v>
      </c>
      <c r="O702" s="4">
        <v>1.65</v>
      </c>
      <c r="P702" s="4">
        <v>9.1300000000000008</v>
      </c>
      <c r="Q702" s="4">
        <v>23.05</v>
      </c>
      <c r="R702" s="4">
        <v>6.44</v>
      </c>
      <c r="S702" s="4">
        <v>0.3</v>
      </c>
      <c r="T702">
        <v>15</v>
      </c>
      <c r="U702">
        <v>11.4</v>
      </c>
      <c r="V702">
        <v>73.91</v>
      </c>
    </row>
    <row r="703" spans="1:22" ht="12.75" customHeight="1" x14ac:dyDescent="0.2">
      <c r="A703" s="2">
        <v>2501</v>
      </c>
      <c r="B703" t="s">
        <v>284</v>
      </c>
      <c r="C703" s="7" t="s">
        <v>570</v>
      </c>
      <c r="D703">
        <v>428</v>
      </c>
      <c r="E703" s="4">
        <v>1.64</v>
      </c>
      <c r="F703" s="4">
        <v>0.47</v>
      </c>
      <c r="G703" s="4">
        <v>0</v>
      </c>
      <c r="H703" s="4">
        <v>1.4</v>
      </c>
      <c r="I703" s="4">
        <v>6.31</v>
      </c>
      <c r="J703" s="4">
        <v>89.02</v>
      </c>
      <c r="K703" s="4">
        <v>1.17</v>
      </c>
      <c r="L703" s="4">
        <v>49.77</v>
      </c>
      <c r="M703" s="4">
        <v>50.23</v>
      </c>
      <c r="N703" s="4">
        <v>0</v>
      </c>
      <c r="O703" s="4">
        <v>0.47</v>
      </c>
      <c r="P703" s="4">
        <v>14.59</v>
      </c>
      <c r="Q703" s="4">
        <v>60.47</v>
      </c>
      <c r="R703" s="4">
        <v>3.06</v>
      </c>
      <c r="S703" s="4">
        <v>0</v>
      </c>
      <c r="T703">
        <v>18</v>
      </c>
      <c r="U703">
        <v>15.3</v>
      </c>
      <c r="V703">
        <v>62.5</v>
      </c>
    </row>
    <row r="704" spans="1:22" ht="12.75" customHeight="1" x14ac:dyDescent="0.2">
      <c r="A704" s="2">
        <v>2502</v>
      </c>
      <c r="B704" t="s">
        <v>284</v>
      </c>
      <c r="C704" s="7" t="s">
        <v>522</v>
      </c>
      <c r="D704">
        <v>18</v>
      </c>
      <c r="E704" s="4">
        <v>0</v>
      </c>
      <c r="F704" s="4">
        <v>0</v>
      </c>
      <c r="G704" s="4">
        <v>0</v>
      </c>
      <c r="H704" s="4">
        <v>0</v>
      </c>
      <c r="I704" s="4">
        <v>83.33</v>
      </c>
      <c r="J704" s="4">
        <v>16.670000000000002</v>
      </c>
      <c r="K704" s="4">
        <v>0</v>
      </c>
      <c r="L704" s="4">
        <v>50</v>
      </c>
      <c r="M704" s="4">
        <v>50</v>
      </c>
      <c r="N704" s="4">
        <v>0</v>
      </c>
      <c r="O704" s="4">
        <v>45</v>
      </c>
      <c r="P704" s="4">
        <v>15</v>
      </c>
      <c r="Q704" s="4">
        <v>85</v>
      </c>
      <c r="R704" s="4">
        <v>0</v>
      </c>
      <c r="S704" s="4">
        <v>0</v>
      </c>
      <c r="T704">
        <v>6</v>
      </c>
      <c r="U704">
        <v>3.4</v>
      </c>
      <c r="V704">
        <v>33.33</v>
      </c>
    </row>
    <row r="705" spans="1:22" ht="12.75" customHeight="1" x14ac:dyDescent="0.2">
      <c r="A705" s="2">
        <v>2503</v>
      </c>
      <c r="B705" t="s">
        <v>284</v>
      </c>
      <c r="C705" s="7" t="s">
        <v>269</v>
      </c>
      <c r="D705">
        <v>470</v>
      </c>
      <c r="E705" s="4">
        <v>1.28</v>
      </c>
      <c r="F705" s="4">
        <v>4.04</v>
      </c>
      <c r="G705" s="4">
        <v>0.21</v>
      </c>
      <c r="H705" s="4">
        <v>2.77</v>
      </c>
      <c r="I705" s="4">
        <v>4.68</v>
      </c>
      <c r="J705" s="4">
        <v>83.19</v>
      </c>
      <c r="K705" s="4">
        <v>3.83</v>
      </c>
      <c r="L705" s="4">
        <v>51.49</v>
      </c>
      <c r="M705" s="4">
        <v>48.51</v>
      </c>
      <c r="N705" s="4">
        <v>0</v>
      </c>
      <c r="O705" s="4">
        <v>0.65</v>
      </c>
      <c r="P705" s="4">
        <v>13.64</v>
      </c>
      <c r="Q705" s="4">
        <v>36.799999999999997</v>
      </c>
      <c r="R705" s="4">
        <v>3.03</v>
      </c>
      <c r="S705" s="4">
        <v>1.08</v>
      </c>
      <c r="T705">
        <v>15</v>
      </c>
      <c r="U705">
        <v>15.4</v>
      </c>
      <c r="V705">
        <v>77.42</v>
      </c>
    </row>
    <row r="706" spans="1:22" ht="12.75" customHeight="1" x14ac:dyDescent="0.2">
      <c r="A706" s="2">
        <v>2505</v>
      </c>
      <c r="B706" t="s">
        <v>284</v>
      </c>
      <c r="C706" s="7" t="s">
        <v>262</v>
      </c>
      <c r="D706">
        <v>381</v>
      </c>
      <c r="E706" s="4">
        <v>0.26</v>
      </c>
      <c r="F706" s="4">
        <v>2.89</v>
      </c>
      <c r="G706" s="4">
        <v>0</v>
      </c>
      <c r="H706" s="4">
        <v>0</v>
      </c>
      <c r="I706" s="4">
        <v>35.17</v>
      </c>
      <c r="J706" s="4">
        <v>58.53</v>
      </c>
      <c r="K706" s="4">
        <v>3.15</v>
      </c>
      <c r="L706" s="4">
        <v>47.51</v>
      </c>
      <c r="M706" s="4">
        <v>52.49</v>
      </c>
      <c r="N706" s="4">
        <v>0.53</v>
      </c>
      <c r="O706" s="4">
        <v>12.37</v>
      </c>
      <c r="P706" s="4">
        <v>10.79</v>
      </c>
      <c r="Q706" s="4">
        <v>59.47</v>
      </c>
      <c r="R706" s="4">
        <v>0.26</v>
      </c>
      <c r="S706" s="4">
        <v>0</v>
      </c>
      <c r="T706">
        <v>19</v>
      </c>
      <c r="U706">
        <v>13.9</v>
      </c>
      <c r="V706">
        <v>75</v>
      </c>
    </row>
    <row r="707" spans="1:22" ht="12.75" customHeight="1" x14ac:dyDescent="0.2">
      <c r="A707" s="2">
        <v>2506</v>
      </c>
      <c r="B707" t="s">
        <v>284</v>
      </c>
      <c r="C707" s="7" t="s">
        <v>389</v>
      </c>
      <c r="D707">
        <v>561</v>
      </c>
      <c r="E707" s="4">
        <v>53.65</v>
      </c>
      <c r="F707" s="4">
        <v>0</v>
      </c>
      <c r="G707" s="4">
        <v>0</v>
      </c>
      <c r="H707" s="4">
        <v>0</v>
      </c>
      <c r="I707" s="4">
        <v>34.22</v>
      </c>
      <c r="J707" s="4">
        <v>5.53</v>
      </c>
      <c r="K707" s="4">
        <v>6.6</v>
      </c>
      <c r="L707" s="4">
        <v>50.8</v>
      </c>
      <c r="M707" s="4">
        <v>49.2</v>
      </c>
      <c r="N707" s="4">
        <v>0</v>
      </c>
      <c r="O707" s="4">
        <v>17.350000000000001</v>
      </c>
      <c r="P707" s="4">
        <v>16.329999999999998</v>
      </c>
      <c r="Q707" s="4">
        <v>98.98</v>
      </c>
      <c r="R707" s="4">
        <v>6.46</v>
      </c>
      <c r="S707" s="4">
        <v>0</v>
      </c>
      <c r="T707">
        <v>15</v>
      </c>
      <c r="U707">
        <v>9.9</v>
      </c>
      <c r="V707">
        <v>64.86</v>
      </c>
    </row>
    <row r="708" spans="1:22" ht="12.75" customHeight="1" x14ac:dyDescent="0.2">
      <c r="A708" s="2">
        <v>2507</v>
      </c>
      <c r="B708" t="s">
        <v>284</v>
      </c>
      <c r="C708" s="7" t="s">
        <v>130</v>
      </c>
      <c r="D708">
        <v>337</v>
      </c>
      <c r="E708" s="4">
        <v>0.59</v>
      </c>
      <c r="F708" s="4">
        <v>1.19</v>
      </c>
      <c r="G708" s="4">
        <v>0</v>
      </c>
      <c r="H708" s="4">
        <v>0</v>
      </c>
      <c r="I708" s="4">
        <v>5.04</v>
      </c>
      <c r="J708" s="4">
        <v>87.83</v>
      </c>
      <c r="K708" s="4">
        <v>5.34</v>
      </c>
      <c r="L708" s="4">
        <v>46.88</v>
      </c>
      <c r="M708" s="4">
        <v>53.12</v>
      </c>
      <c r="N708" s="4">
        <v>0</v>
      </c>
      <c r="O708" s="4">
        <v>0.28999999999999998</v>
      </c>
      <c r="P708" s="4">
        <v>12.09</v>
      </c>
      <c r="Q708" s="4">
        <v>34.81</v>
      </c>
      <c r="R708" s="4">
        <v>0.59</v>
      </c>
      <c r="S708" s="4">
        <v>0</v>
      </c>
      <c r="T708">
        <v>13</v>
      </c>
      <c r="U708">
        <v>13.4</v>
      </c>
      <c r="V708">
        <v>40</v>
      </c>
    </row>
    <row r="709" spans="1:22" ht="12.75" customHeight="1" x14ac:dyDescent="0.2">
      <c r="A709" s="2">
        <v>2508</v>
      </c>
      <c r="B709" t="s">
        <v>284</v>
      </c>
      <c r="C709" s="7" t="s">
        <v>269</v>
      </c>
      <c r="D709">
        <v>879</v>
      </c>
      <c r="E709" s="4">
        <v>0.46</v>
      </c>
      <c r="F709" s="4">
        <v>1.1399999999999999</v>
      </c>
      <c r="G709" s="4">
        <v>0</v>
      </c>
      <c r="H709" s="4">
        <v>0.34</v>
      </c>
      <c r="I709" s="4">
        <v>54.49</v>
      </c>
      <c r="J709" s="4">
        <v>41.87</v>
      </c>
      <c r="K709" s="4">
        <v>1.71</v>
      </c>
      <c r="L709" s="4">
        <v>52.9</v>
      </c>
      <c r="M709" s="4">
        <v>47.1</v>
      </c>
      <c r="N709" s="4">
        <v>25.65</v>
      </c>
      <c r="O709" s="4">
        <v>6.97</v>
      </c>
      <c r="P709" s="4">
        <v>11.23</v>
      </c>
      <c r="Q709" s="4">
        <v>47.4</v>
      </c>
      <c r="R709" s="4">
        <v>2.48</v>
      </c>
      <c r="S709" s="4">
        <v>0</v>
      </c>
      <c r="T709">
        <v>18</v>
      </c>
      <c r="U709">
        <v>15.3</v>
      </c>
      <c r="V709">
        <v>68.75</v>
      </c>
    </row>
    <row r="710" spans="1:22" ht="12.75" customHeight="1" x14ac:dyDescent="0.2">
      <c r="A710" s="2">
        <v>2509</v>
      </c>
      <c r="B710" t="s">
        <v>284</v>
      </c>
      <c r="C710" s="7" t="s">
        <v>522</v>
      </c>
      <c r="D710">
        <v>379</v>
      </c>
      <c r="E710" s="4">
        <v>0.53</v>
      </c>
      <c r="F710" s="4">
        <v>0.26</v>
      </c>
      <c r="G710" s="4">
        <v>0.53</v>
      </c>
      <c r="H710" s="4">
        <v>1.32</v>
      </c>
      <c r="I710" s="4">
        <v>13.46</v>
      </c>
      <c r="J710" s="4">
        <v>76.25</v>
      </c>
      <c r="K710" s="4">
        <v>7.65</v>
      </c>
      <c r="L710" s="4">
        <v>50.92</v>
      </c>
      <c r="M710" s="4">
        <v>49.08</v>
      </c>
      <c r="N710" s="4">
        <v>0</v>
      </c>
      <c r="O710" s="4">
        <v>4.3099999999999996</v>
      </c>
      <c r="P710" s="4">
        <v>12.94</v>
      </c>
      <c r="Q710" s="4">
        <v>65.23</v>
      </c>
      <c r="R710" s="4">
        <v>1.27</v>
      </c>
      <c r="S710" s="4">
        <v>0</v>
      </c>
      <c r="T710">
        <v>16</v>
      </c>
      <c r="U710">
        <v>13</v>
      </c>
      <c r="V710">
        <v>65.22</v>
      </c>
    </row>
    <row r="711" spans="1:22" ht="12.75" customHeight="1" x14ac:dyDescent="0.2">
      <c r="A711" s="2">
        <v>2510</v>
      </c>
      <c r="B711" t="s">
        <v>284</v>
      </c>
      <c r="C711" s="7" t="s">
        <v>570</v>
      </c>
      <c r="D711">
        <v>392</v>
      </c>
      <c r="E711" s="4">
        <v>0</v>
      </c>
      <c r="F711" s="4">
        <v>0</v>
      </c>
      <c r="G711" s="4">
        <v>0</v>
      </c>
      <c r="H711" s="4">
        <v>0</v>
      </c>
      <c r="I711" s="4">
        <v>83.93</v>
      </c>
      <c r="J711" s="4">
        <v>15.82</v>
      </c>
      <c r="K711" s="4">
        <v>0.26</v>
      </c>
      <c r="L711" s="4">
        <v>52.3</v>
      </c>
      <c r="M711" s="4">
        <v>47.7</v>
      </c>
      <c r="N711" s="4">
        <v>14.73</v>
      </c>
      <c r="O711" s="4">
        <v>29.2</v>
      </c>
      <c r="P711" s="4">
        <v>6.72</v>
      </c>
      <c r="Q711" s="4">
        <v>83.72</v>
      </c>
      <c r="R711" s="4">
        <v>2.0699999999999998</v>
      </c>
      <c r="S711" s="4">
        <v>0</v>
      </c>
      <c r="T711">
        <v>17</v>
      </c>
      <c r="U711">
        <v>9.5</v>
      </c>
      <c r="V711">
        <v>52.17</v>
      </c>
    </row>
    <row r="712" spans="1:22" ht="12.75" customHeight="1" x14ac:dyDescent="0.2">
      <c r="A712" s="2">
        <v>2511</v>
      </c>
      <c r="B712" t="s">
        <v>284</v>
      </c>
      <c r="C712" s="7" t="s">
        <v>182</v>
      </c>
      <c r="D712">
        <v>329</v>
      </c>
      <c r="E712" s="4">
        <v>0.61</v>
      </c>
      <c r="F712" s="4">
        <v>3.95</v>
      </c>
      <c r="G712" s="4">
        <v>0</v>
      </c>
      <c r="H712" s="4">
        <v>2.4300000000000002</v>
      </c>
      <c r="I712" s="4">
        <v>3.65</v>
      </c>
      <c r="J712" s="4">
        <v>88.15</v>
      </c>
      <c r="K712" s="4">
        <v>1.22</v>
      </c>
      <c r="L712" s="4">
        <v>48.02</v>
      </c>
      <c r="M712" s="4">
        <v>51.98</v>
      </c>
      <c r="N712" s="4">
        <v>0</v>
      </c>
      <c r="O712" s="4">
        <v>0.3</v>
      </c>
      <c r="P712" s="4">
        <v>11.78</v>
      </c>
      <c r="Q712" s="4">
        <v>30.21</v>
      </c>
      <c r="R712" s="4">
        <v>0.91</v>
      </c>
      <c r="S712" s="4">
        <v>0</v>
      </c>
      <c r="T712">
        <v>13</v>
      </c>
      <c r="U712">
        <v>20.399999999999999</v>
      </c>
      <c r="V712">
        <v>52</v>
      </c>
    </row>
    <row r="713" spans="1:22" ht="12.75" customHeight="1" x14ac:dyDescent="0.2">
      <c r="A713" s="2">
        <v>2512</v>
      </c>
      <c r="B713" t="s">
        <v>284</v>
      </c>
      <c r="C713" s="7" t="s">
        <v>173</v>
      </c>
      <c r="D713">
        <v>26</v>
      </c>
      <c r="E713" s="4">
        <v>0</v>
      </c>
      <c r="F713" s="4">
        <v>0</v>
      </c>
      <c r="G713" s="4">
        <v>0</v>
      </c>
      <c r="H713" s="4">
        <v>0</v>
      </c>
      <c r="I713" s="4">
        <v>19.23</v>
      </c>
      <c r="J713" s="4">
        <v>80.77</v>
      </c>
      <c r="K713" s="4">
        <v>0</v>
      </c>
      <c r="L713" s="4">
        <v>53.85</v>
      </c>
      <c r="M713" s="4">
        <v>46.15</v>
      </c>
      <c r="N713" s="4">
        <v>0</v>
      </c>
      <c r="O713" s="4">
        <v>0</v>
      </c>
      <c r="P713" s="4">
        <v>27.59</v>
      </c>
      <c r="Q713" s="4">
        <v>82.76</v>
      </c>
      <c r="R713" s="4">
        <v>0</v>
      </c>
      <c r="S713" s="4">
        <v>0</v>
      </c>
      <c r="U713">
        <v>0</v>
      </c>
    </row>
    <row r="714" spans="1:22" ht="12.75" customHeight="1" x14ac:dyDescent="0.2">
      <c r="A714" s="2">
        <v>2513</v>
      </c>
      <c r="B714" t="s">
        <v>284</v>
      </c>
      <c r="C714" s="7" t="s">
        <v>269</v>
      </c>
      <c r="D714">
        <v>10</v>
      </c>
      <c r="E714" s="4">
        <v>0</v>
      </c>
      <c r="F714" s="4">
        <v>0</v>
      </c>
      <c r="G714" s="4">
        <v>0</v>
      </c>
      <c r="H714" s="4">
        <v>0</v>
      </c>
      <c r="I714" s="4">
        <v>20</v>
      </c>
      <c r="J714" s="4">
        <v>80</v>
      </c>
      <c r="K714" s="4">
        <v>0</v>
      </c>
      <c r="L714" s="4">
        <v>30</v>
      </c>
      <c r="M714" s="4">
        <v>70</v>
      </c>
      <c r="N714" s="4">
        <v>0</v>
      </c>
      <c r="O714" s="4">
        <v>0</v>
      </c>
      <c r="P714" s="4">
        <v>0</v>
      </c>
      <c r="Q714" s="4">
        <v>87.5</v>
      </c>
      <c r="R714" s="4">
        <v>0</v>
      </c>
      <c r="S714" s="4">
        <v>0</v>
      </c>
      <c r="U714">
        <v>0</v>
      </c>
    </row>
    <row r="715" spans="1:22" ht="12.75" customHeight="1" x14ac:dyDescent="0.2">
      <c r="A715" s="2">
        <v>2514</v>
      </c>
      <c r="B715" t="s">
        <v>284</v>
      </c>
      <c r="C715" s="7" t="s">
        <v>650</v>
      </c>
      <c r="D715">
        <v>134</v>
      </c>
      <c r="E715" s="4">
        <v>1.49</v>
      </c>
      <c r="F715" s="4">
        <v>0.75</v>
      </c>
      <c r="G715" s="4">
        <v>0</v>
      </c>
      <c r="H715" s="4">
        <v>3.73</v>
      </c>
      <c r="I715" s="4">
        <v>8.2100000000000009</v>
      </c>
      <c r="J715" s="4">
        <v>84.33</v>
      </c>
      <c r="K715" s="4">
        <v>1.49</v>
      </c>
      <c r="L715" s="4">
        <v>46.27</v>
      </c>
      <c r="M715" s="4">
        <v>53.73</v>
      </c>
      <c r="N715" s="4">
        <v>0</v>
      </c>
      <c r="O715" s="4">
        <v>0</v>
      </c>
      <c r="P715" s="4">
        <v>16.39</v>
      </c>
      <c r="Q715" s="4">
        <v>46.72</v>
      </c>
      <c r="R715" s="4">
        <v>0</v>
      </c>
      <c r="S715" s="4">
        <v>0</v>
      </c>
      <c r="T715">
        <v>7</v>
      </c>
      <c r="U715">
        <v>14.6</v>
      </c>
      <c r="V715">
        <v>55.56</v>
      </c>
    </row>
    <row r="716" spans="1:22" ht="12.75" customHeight="1" x14ac:dyDescent="0.2">
      <c r="A716" s="2">
        <v>2515</v>
      </c>
      <c r="B716" t="s">
        <v>284</v>
      </c>
      <c r="C716" s="7" t="s">
        <v>620</v>
      </c>
      <c r="D716">
        <v>0</v>
      </c>
      <c r="E716" s="4">
        <v>0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U716">
        <v>15.3</v>
      </c>
    </row>
    <row r="717" spans="1:22" ht="12.75" customHeight="1" x14ac:dyDescent="0.2">
      <c r="A717" s="2">
        <v>2516</v>
      </c>
      <c r="B717" t="s">
        <v>284</v>
      </c>
      <c r="C717" s="7" t="s">
        <v>173</v>
      </c>
      <c r="D717">
        <v>96</v>
      </c>
      <c r="E717" s="4">
        <v>1.04</v>
      </c>
      <c r="F717" s="4">
        <v>1.04</v>
      </c>
      <c r="G717" s="4">
        <v>0</v>
      </c>
      <c r="H717" s="4">
        <v>0</v>
      </c>
      <c r="I717" s="4">
        <v>17.71</v>
      </c>
      <c r="J717" s="4">
        <v>80.209999999999994</v>
      </c>
      <c r="K717" s="4">
        <v>0</v>
      </c>
      <c r="L717" s="4">
        <v>61.46</v>
      </c>
      <c r="M717" s="4">
        <v>38.54</v>
      </c>
      <c r="N717" s="4">
        <v>0</v>
      </c>
      <c r="O717" s="4">
        <v>0</v>
      </c>
      <c r="P717" s="4">
        <v>27.66</v>
      </c>
      <c r="Q717" s="4">
        <v>63.83</v>
      </c>
      <c r="R717" s="4">
        <v>0</v>
      </c>
      <c r="S717" s="4">
        <v>0</v>
      </c>
      <c r="T717">
        <v>16</v>
      </c>
      <c r="U717">
        <v>13</v>
      </c>
      <c r="V717">
        <v>66.67</v>
      </c>
    </row>
    <row r="718" spans="1:22" ht="12.75" customHeight="1" x14ac:dyDescent="0.2">
      <c r="A718" s="2">
        <v>2517</v>
      </c>
      <c r="B718" t="s">
        <v>284</v>
      </c>
      <c r="C718" s="7" t="s">
        <v>570</v>
      </c>
      <c r="D718">
        <v>0</v>
      </c>
      <c r="E718" s="4">
        <v>0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U718">
        <v>0</v>
      </c>
    </row>
    <row r="719" spans="1:22" ht="12.75" customHeight="1" x14ac:dyDescent="0.2">
      <c r="A719" s="2">
        <v>2518</v>
      </c>
      <c r="B719" t="s">
        <v>284</v>
      </c>
      <c r="C719" s="7" t="s">
        <v>269</v>
      </c>
      <c r="D719">
        <v>354</v>
      </c>
      <c r="E719" s="4">
        <v>0.28000000000000003</v>
      </c>
      <c r="F719" s="4">
        <v>1.41</v>
      </c>
      <c r="G719" s="4">
        <v>0</v>
      </c>
      <c r="H719" s="4">
        <v>0.56000000000000005</v>
      </c>
      <c r="I719" s="4">
        <v>3.67</v>
      </c>
      <c r="J719" s="4">
        <v>88.42</v>
      </c>
      <c r="K719" s="4">
        <v>5.65</v>
      </c>
      <c r="L719" s="4">
        <v>48.87</v>
      </c>
      <c r="M719" s="4">
        <v>51.13</v>
      </c>
      <c r="N719" s="4">
        <v>0</v>
      </c>
      <c r="O719" s="4">
        <v>0</v>
      </c>
      <c r="P719" s="4">
        <v>12.98</v>
      </c>
      <c r="Q719" s="4">
        <v>53.39</v>
      </c>
      <c r="R719" s="4">
        <v>7.08</v>
      </c>
      <c r="S719" s="4">
        <v>0</v>
      </c>
      <c r="T719">
        <v>17</v>
      </c>
      <c r="U719">
        <v>12.5</v>
      </c>
      <c r="V719">
        <v>90.48</v>
      </c>
    </row>
    <row r="720" spans="1:22" ht="12.75" customHeight="1" x14ac:dyDescent="0.2">
      <c r="A720" s="2">
        <v>2519</v>
      </c>
      <c r="B720" t="s">
        <v>284</v>
      </c>
      <c r="C720" s="7" t="s">
        <v>620</v>
      </c>
      <c r="D720">
        <v>574</v>
      </c>
      <c r="E720" s="4">
        <v>1.22</v>
      </c>
      <c r="F720" s="4">
        <v>3.83</v>
      </c>
      <c r="G720" s="4">
        <v>2.2599999999999998</v>
      </c>
      <c r="H720" s="4">
        <v>4.01</v>
      </c>
      <c r="I720" s="4">
        <v>12.02</v>
      </c>
      <c r="J720" s="4">
        <v>66.2</v>
      </c>
      <c r="K720" s="4">
        <v>10.45</v>
      </c>
      <c r="L720" s="4">
        <v>51.57</v>
      </c>
      <c r="M720" s="4">
        <v>48.43</v>
      </c>
      <c r="N720" s="4">
        <v>0</v>
      </c>
      <c r="O720" s="4">
        <v>2.83</v>
      </c>
      <c r="P720" s="4">
        <v>13.1</v>
      </c>
      <c r="Q720" s="4">
        <v>46.73</v>
      </c>
      <c r="R720" s="4">
        <v>0.88</v>
      </c>
      <c r="S720" s="4">
        <v>0.71</v>
      </c>
      <c r="T720">
        <v>19</v>
      </c>
      <c r="U720">
        <v>15.7</v>
      </c>
      <c r="V720">
        <v>70</v>
      </c>
    </row>
    <row r="721" spans="1:22" ht="12.75" customHeight="1" x14ac:dyDescent="0.2">
      <c r="A721" s="2">
        <v>2520</v>
      </c>
      <c r="B721" t="s">
        <v>284</v>
      </c>
      <c r="C721" s="7" t="s">
        <v>620</v>
      </c>
      <c r="D721">
        <v>428</v>
      </c>
      <c r="E721" s="4">
        <v>0.47</v>
      </c>
      <c r="F721" s="4">
        <v>1.17</v>
      </c>
      <c r="G721" s="4">
        <v>0</v>
      </c>
      <c r="H721" s="4">
        <v>0.23</v>
      </c>
      <c r="I721" s="4">
        <v>18.690000000000001</v>
      </c>
      <c r="J721" s="4">
        <v>76.17</v>
      </c>
      <c r="K721" s="4">
        <v>3.27</v>
      </c>
      <c r="L721" s="4">
        <v>49.53</v>
      </c>
      <c r="M721" s="4">
        <v>50.47</v>
      </c>
      <c r="N721" s="4">
        <v>0</v>
      </c>
      <c r="O721" s="4">
        <v>8.4700000000000006</v>
      </c>
      <c r="P721" s="4">
        <v>17.88</v>
      </c>
      <c r="Q721" s="4">
        <v>46.82</v>
      </c>
      <c r="R721" s="4">
        <v>0</v>
      </c>
      <c r="S721" s="4">
        <v>0</v>
      </c>
      <c r="T721">
        <v>16</v>
      </c>
      <c r="U721">
        <v>9.9</v>
      </c>
      <c r="V721">
        <v>66.67</v>
      </c>
    </row>
    <row r="722" spans="1:22" ht="12.75" customHeight="1" x14ac:dyDescent="0.2">
      <c r="A722" s="2">
        <v>2521</v>
      </c>
      <c r="B722" t="s">
        <v>284</v>
      </c>
      <c r="C722" s="7" t="s">
        <v>620</v>
      </c>
      <c r="D722">
        <v>320</v>
      </c>
      <c r="E722" s="4">
        <v>0.31</v>
      </c>
      <c r="F722" s="4">
        <v>2.5</v>
      </c>
      <c r="G722" s="4">
        <v>0</v>
      </c>
      <c r="H722" s="4">
        <v>0.31</v>
      </c>
      <c r="I722" s="4">
        <v>11.88</v>
      </c>
      <c r="J722" s="4">
        <v>80.31</v>
      </c>
      <c r="K722" s="4">
        <v>4.6900000000000004</v>
      </c>
      <c r="L722" s="4">
        <v>47.81</v>
      </c>
      <c r="M722" s="4">
        <v>52.19</v>
      </c>
      <c r="N722" s="4">
        <v>1.95</v>
      </c>
      <c r="O722" s="4">
        <v>1.62</v>
      </c>
      <c r="P722" s="4">
        <v>7.47</v>
      </c>
      <c r="Q722" s="4">
        <v>25.97</v>
      </c>
      <c r="R722" s="4">
        <v>0</v>
      </c>
      <c r="S722" s="4">
        <v>1.3</v>
      </c>
      <c r="T722">
        <v>21</v>
      </c>
      <c r="U722">
        <v>11</v>
      </c>
      <c r="V722">
        <v>60</v>
      </c>
    </row>
    <row r="723" spans="1:22" ht="12.75" customHeight="1" x14ac:dyDescent="0.2">
      <c r="A723" s="2">
        <v>2522</v>
      </c>
      <c r="B723" t="s">
        <v>284</v>
      </c>
      <c r="C723" s="7" t="s">
        <v>522</v>
      </c>
      <c r="D723">
        <v>267</v>
      </c>
      <c r="E723" s="4">
        <v>34.08</v>
      </c>
      <c r="F723" s="4">
        <v>0.75</v>
      </c>
      <c r="G723" s="4">
        <v>0</v>
      </c>
      <c r="H723" s="4">
        <v>0</v>
      </c>
      <c r="I723" s="4">
        <v>5.24</v>
      </c>
      <c r="J723" s="4">
        <v>57.68</v>
      </c>
      <c r="K723" s="4">
        <v>2.25</v>
      </c>
      <c r="L723" s="4">
        <v>49.44</v>
      </c>
      <c r="M723" s="4">
        <v>50.56</v>
      </c>
      <c r="N723" s="4">
        <v>0</v>
      </c>
      <c r="O723" s="4">
        <v>1.1299999999999999</v>
      </c>
      <c r="P723" s="4">
        <v>18.05</v>
      </c>
      <c r="Q723" s="4">
        <v>51.13</v>
      </c>
      <c r="R723" s="4">
        <v>2.2599999999999998</v>
      </c>
      <c r="S723" s="4">
        <v>0</v>
      </c>
      <c r="T723">
        <v>10</v>
      </c>
      <c r="U723">
        <v>12.7</v>
      </c>
      <c r="V723">
        <v>88.46</v>
      </c>
    </row>
    <row r="724" spans="1:22" ht="12.75" customHeight="1" x14ac:dyDescent="0.2">
      <c r="A724" s="2">
        <v>2523</v>
      </c>
      <c r="B724" t="s">
        <v>284</v>
      </c>
      <c r="C724" s="7" t="s">
        <v>269</v>
      </c>
      <c r="D724">
        <v>1566</v>
      </c>
      <c r="E724" s="4">
        <v>1.02</v>
      </c>
      <c r="F724" s="4">
        <v>1.92</v>
      </c>
      <c r="G724" s="4">
        <v>0.56999999999999995</v>
      </c>
      <c r="H724" s="4">
        <v>1.47</v>
      </c>
      <c r="I724" s="4">
        <v>8.8800000000000008</v>
      </c>
      <c r="J724" s="4">
        <v>81.42</v>
      </c>
      <c r="K724" s="4">
        <v>4.7300000000000004</v>
      </c>
      <c r="L724" s="4">
        <v>52.23</v>
      </c>
      <c r="M724" s="4">
        <v>47.77</v>
      </c>
      <c r="N724" s="4">
        <v>0</v>
      </c>
      <c r="O724" s="4">
        <v>1.1100000000000001</v>
      </c>
      <c r="P724" s="4">
        <v>8.7100000000000009</v>
      </c>
      <c r="Q724" s="4">
        <v>25.42</v>
      </c>
      <c r="R724" s="4">
        <v>2.21</v>
      </c>
      <c r="S724" s="4">
        <v>0.13</v>
      </c>
      <c r="T724">
        <v>20</v>
      </c>
      <c r="U724">
        <v>11.8</v>
      </c>
      <c r="V724">
        <v>83.33</v>
      </c>
    </row>
    <row r="725" spans="1:22" ht="12.75" customHeight="1" x14ac:dyDescent="0.2">
      <c r="A725" s="2">
        <v>2525</v>
      </c>
      <c r="B725" t="s">
        <v>284</v>
      </c>
      <c r="C725" s="7" t="s">
        <v>262</v>
      </c>
      <c r="D725">
        <v>220</v>
      </c>
      <c r="E725" s="4">
        <v>4.09</v>
      </c>
      <c r="F725" s="4">
        <v>0.91</v>
      </c>
      <c r="G725" s="4">
        <v>0.45</v>
      </c>
      <c r="H725" s="4">
        <v>0.45</v>
      </c>
      <c r="I725" s="4">
        <v>2.27</v>
      </c>
      <c r="J725" s="4">
        <v>90</v>
      </c>
      <c r="K725" s="4">
        <v>1.82</v>
      </c>
      <c r="L725" s="4">
        <v>59.09</v>
      </c>
      <c r="M725" s="4">
        <v>40.909999999999997</v>
      </c>
      <c r="N725" s="4">
        <v>0</v>
      </c>
      <c r="O725" s="4">
        <v>0.41</v>
      </c>
      <c r="P725" s="4">
        <v>21.22</v>
      </c>
      <c r="Q725" s="4">
        <v>57.55</v>
      </c>
      <c r="R725" s="4">
        <v>0</v>
      </c>
      <c r="S725" s="4">
        <v>0.82</v>
      </c>
      <c r="T725">
        <v>16</v>
      </c>
      <c r="U725">
        <v>14.7</v>
      </c>
      <c r="V725">
        <v>92.86</v>
      </c>
    </row>
    <row r="726" spans="1:22" ht="12.75" customHeight="1" x14ac:dyDescent="0.2">
      <c r="A726" s="2">
        <v>2527</v>
      </c>
      <c r="B726" t="s">
        <v>284</v>
      </c>
      <c r="C726" s="7" t="s">
        <v>14</v>
      </c>
      <c r="D726">
        <v>559</v>
      </c>
      <c r="E726" s="4">
        <v>2.86</v>
      </c>
      <c r="F726" s="4">
        <v>0.36</v>
      </c>
      <c r="G726" s="4">
        <v>0</v>
      </c>
      <c r="H726" s="4">
        <v>0</v>
      </c>
      <c r="I726" s="4">
        <v>19.86</v>
      </c>
      <c r="J726" s="4">
        <v>66.19</v>
      </c>
      <c r="K726" s="4">
        <v>10.73</v>
      </c>
      <c r="L726" s="4">
        <v>52.77</v>
      </c>
      <c r="M726" s="4">
        <v>47.23</v>
      </c>
      <c r="N726" s="4">
        <v>0</v>
      </c>
      <c r="O726" s="4">
        <v>10.53</v>
      </c>
      <c r="P726" s="4">
        <v>20</v>
      </c>
      <c r="Q726" s="4">
        <v>60.53</v>
      </c>
      <c r="R726" s="4">
        <v>1.23</v>
      </c>
      <c r="S726" s="4">
        <v>1.4</v>
      </c>
      <c r="T726">
        <v>19</v>
      </c>
      <c r="U726">
        <v>9.1999999999999993</v>
      </c>
      <c r="V726">
        <v>68.97</v>
      </c>
    </row>
    <row r="727" spans="1:22" ht="12.75" customHeight="1" x14ac:dyDescent="0.2">
      <c r="A727" s="2">
        <v>2528</v>
      </c>
      <c r="B727" t="s">
        <v>284</v>
      </c>
      <c r="C727" s="7" t="s">
        <v>522</v>
      </c>
      <c r="D727">
        <v>499</v>
      </c>
      <c r="E727" s="4">
        <v>0</v>
      </c>
      <c r="F727" s="4">
        <v>1.6</v>
      </c>
      <c r="G727" s="4">
        <v>0</v>
      </c>
      <c r="H727" s="4">
        <v>0.6</v>
      </c>
      <c r="I727" s="4">
        <v>53.91</v>
      </c>
      <c r="J727" s="4">
        <v>41.68</v>
      </c>
      <c r="K727" s="4">
        <v>2.2000000000000002</v>
      </c>
      <c r="L727" s="4">
        <v>53.71</v>
      </c>
      <c r="M727" s="4">
        <v>46.29</v>
      </c>
      <c r="N727" s="4">
        <v>0</v>
      </c>
      <c r="O727" s="4">
        <v>29.68</v>
      </c>
      <c r="P727" s="4">
        <v>14.94</v>
      </c>
      <c r="Q727" s="4">
        <v>73.31</v>
      </c>
      <c r="R727" s="4">
        <v>0.6</v>
      </c>
      <c r="S727" s="4">
        <v>0</v>
      </c>
      <c r="T727">
        <v>17</v>
      </c>
      <c r="U727">
        <v>13.4</v>
      </c>
      <c r="V727">
        <v>86.21</v>
      </c>
    </row>
    <row r="728" spans="1:22" ht="12.75" customHeight="1" x14ac:dyDescent="0.2">
      <c r="A728" s="2">
        <v>2529</v>
      </c>
      <c r="B728" t="s">
        <v>284</v>
      </c>
      <c r="C728" s="7" t="s">
        <v>522</v>
      </c>
      <c r="D728">
        <v>551</v>
      </c>
      <c r="E728" s="4">
        <v>2.1800000000000002</v>
      </c>
      <c r="F728" s="4">
        <v>0.18</v>
      </c>
      <c r="G728" s="4">
        <v>0</v>
      </c>
      <c r="H728" s="4">
        <v>1.27</v>
      </c>
      <c r="I728" s="4">
        <v>75.319999999999993</v>
      </c>
      <c r="J728" s="4">
        <v>18.690000000000001</v>
      </c>
      <c r="K728" s="4">
        <v>2.36</v>
      </c>
      <c r="L728" s="4">
        <v>50.82</v>
      </c>
      <c r="M728" s="4">
        <v>49.18</v>
      </c>
      <c r="N728" s="4">
        <v>14.1</v>
      </c>
      <c r="O728" s="4">
        <v>43.23</v>
      </c>
      <c r="P728" s="4">
        <v>13.17</v>
      </c>
      <c r="Q728" s="4">
        <v>90.91</v>
      </c>
      <c r="R728" s="4">
        <v>0.37</v>
      </c>
      <c r="S728" s="4">
        <v>0</v>
      </c>
      <c r="T728">
        <v>18</v>
      </c>
      <c r="U728">
        <v>13.1</v>
      </c>
      <c r="V728">
        <v>66.67</v>
      </c>
    </row>
    <row r="729" spans="1:22" ht="12.75" customHeight="1" x14ac:dyDescent="0.2">
      <c r="A729" s="2">
        <v>2530</v>
      </c>
      <c r="B729" t="s">
        <v>284</v>
      </c>
      <c r="C729" s="7" t="s">
        <v>522</v>
      </c>
      <c r="D729">
        <v>531</v>
      </c>
      <c r="E729" s="4">
        <v>1.1299999999999999</v>
      </c>
      <c r="F729" s="4">
        <v>0.19</v>
      </c>
      <c r="G729" s="4">
        <v>0.38</v>
      </c>
      <c r="H729" s="4">
        <v>1.69</v>
      </c>
      <c r="I729" s="4">
        <v>57.82</v>
      </c>
      <c r="J729" s="4">
        <v>37.659999999999997</v>
      </c>
      <c r="K729" s="4">
        <v>1.1299999999999999</v>
      </c>
      <c r="L729" s="4">
        <v>48.78</v>
      </c>
      <c r="M729" s="4">
        <v>51.22</v>
      </c>
      <c r="N729" s="4">
        <v>10.67</v>
      </c>
      <c r="O729" s="4">
        <v>35.020000000000003</v>
      </c>
      <c r="P729" s="4">
        <v>9.74</v>
      </c>
      <c r="Q729" s="4">
        <v>64.42</v>
      </c>
      <c r="R729" s="4">
        <v>0</v>
      </c>
      <c r="S729" s="4">
        <v>0</v>
      </c>
      <c r="T729">
        <v>18</v>
      </c>
      <c r="U729">
        <v>11.4</v>
      </c>
      <c r="V729">
        <v>76.67</v>
      </c>
    </row>
    <row r="730" spans="1:22" ht="12.75" customHeight="1" x14ac:dyDescent="0.2">
      <c r="A730" s="2">
        <v>2531</v>
      </c>
      <c r="B730" t="s">
        <v>284</v>
      </c>
      <c r="C730" s="7" t="s">
        <v>402</v>
      </c>
      <c r="D730">
        <v>462</v>
      </c>
      <c r="E730" s="4">
        <v>4.33</v>
      </c>
      <c r="F730" s="4">
        <v>0</v>
      </c>
      <c r="G730" s="4">
        <v>0</v>
      </c>
      <c r="H730" s="4">
        <v>0</v>
      </c>
      <c r="I730" s="4">
        <v>89.61</v>
      </c>
      <c r="J730" s="4">
        <v>3.9</v>
      </c>
      <c r="K730" s="4">
        <v>2.16</v>
      </c>
      <c r="L730" s="4">
        <v>52.6</v>
      </c>
      <c r="M730" s="4">
        <v>47.4</v>
      </c>
      <c r="N730" s="4">
        <v>17.350000000000001</v>
      </c>
      <c r="O730" s="4">
        <v>34.92</v>
      </c>
      <c r="P730" s="4">
        <v>11.93</v>
      </c>
      <c r="Q730" s="4">
        <v>92.84</v>
      </c>
      <c r="R730" s="4">
        <v>1.74</v>
      </c>
      <c r="S730" s="4">
        <v>1.3</v>
      </c>
      <c r="T730">
        <v>18</v>
      </c>
      <c r="U730">
        <v>10.9</v>
      </c>
      <c r="V730">
        <v>61.54</v>
      </c>
    </row>
    <row r="731" spans="1:22" ht="12.75" customHeight="1" x14ac:dyDescent="0.2">
      <c r="A731" s="2">
        <v>2532</v>
      </c>
      <c r="B731" t="s">
        <v>284</v>
      </c>
      <c r="C731" s="7" t="s">
        <v>269</v>
      </c>
      <c r="D731">
        <v>270</v>
      </c>
      <c r="E731" s="4">
        <v>50.74</v>
      </c>
      <c r="F731" s="4">
        <v>0</v>
      </c>
      <c r="G731" s="4">
        <v>0.37</v>
      </c>
      <c r="H731" s="4">
        <v>0</v>
      </c>
      <c r="I731" s="4">
        <v>37.04</v>
      </c>
      <c r="J731" s="4">
        <v>4.4400000000000004</v>
      </c>
      <c r="K731" s="4">
        <v>7.41</v>
      </c>
      <c r="L731" s="4">
        <v>55.19</v>
      </c>
      <c r="M731" s="4">
        <v>44.81</v>
      </c>
      <c r="N731" s="4">
        <v>0</v>
      </c>
      <c r="O731" s="4">
        <v>9.4700000000000006</v>
      </c>
      <c r="P731" s="4">
        <v>17.05</v>
      </c>
      <c r="Q731" s="4">
        <v>99.24</v>
      </c>
      <c r="R731" s="4">
        <v>3.79</v>
      </c>
      <c r="S731" s="4">
        <v>0</v>
      </c>
      <c r="T731">
        <v>9</v>
      </c>
      <c r="U731">
        <v>12.4</v>
      </c>
      <c r="V731">
        <v>41.94</v>
      </c>
    </row>
    <row r="732" spans="1:22" ht="12.75" customHeight="1" x14ac:dyDescent="0.2">
      <c r="A732" s="2">
        <v>2539</v>
      </c>
      <c r="B732" t="s">
        <v>284</v>
      </c>
      <c r="C732" s="7" t="s">
        <v>522</v>
      </c>
      <c r="D732">
        <v>453</v>
      </c>
      <c r="E732" s="4">
        <v>7.28</v>
      </c>
      <c r="F732" s="4">
        <v>0.22</v>
      </c>
      <c r="G732" s="4">
        <v>0.22</v>
      </c>
      <c r="H732" s="4">
        <v>0.44</v>
      </c>
      <c r="I732" s="4">
        <v>24.94</v>
      </c>
      <c r="J732" s="4">
        <v>60.93</v>
      </c>
      <c r="K732" s="4">
        <v>5.96</v>
      </c>
      <c r="L732" s="4">
        <v>50.55</v>
      </c>
      <c r="M732" s="4">
        <v>49.45</v>
      </c>
      <c r="N732" s="4">
        <v>2.08</v>
      </c>
      <c r="O732" s="4">
        <v>12.47</v>
      </c>
      <c r="P732" s="4">
        <v>18.09</v>
      </c>
      <c r="Q732" s="4">
        <v>62.37</v>
      </c>
      <c r="R732" s="4">
        <v>0</v>
      </c>
      <c r="S732" s="4">
        <v>0</v>
      </c>
      <c r="T732">
        <v>18</v>
      </c>
      <c r="U732">
        <v>11.8</v>
      </c>
      <c r="V732">
        <v>76</v>
      </c>
    </row>
    <row r="733" spans="1:22" ht="12.75" customHeight="1" x14ac:dyDescent="0.2">
      <c r="A733" s="2">
        <v>2541</v>
      </c>
      <c r="B733" t="s">
        <v>284</v>
      </c>
      <c r="D733">
        <v>0</v>
      </c>
      <c r="E733" s="4">
        <v>0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U733">
        <v>0</v>
      </c>
    </row>
    <row r="734" spans="1:22" ht="12.75" customHeight="1" x14ac:dyDescent="0.2">
      <c r="A734" s="2">
        <v>2542</v>
      </c>
      <c r="B734" t="s">
        <v>284</v>
      </c>
      <c r="C734" s="7" t="s">
        <v>576</v>
      </c>
      <c r="D734">
        <v>175</v>
      </c>
      <c r="E734" s="4">
        <v>2.86</v>
      </c>
      <c r="F734" s="4">
        <v>0</v>
      </c>
      <c r="G734" s="4">
        <v>0</v>
      </c>
      <c r="H734" s="4">
        <v>0</v>
      </c>
      <c r="I734" s="4">
        <v>9.14</v>
      </c>
      <c r="J734" s="4">
        <v>78.86</v>
      </c>
      <c r="K734" s="4">
        <v>9.14</v>
      </c>
      <c r="L734" s="4">
        <v>50.86</v>
      </c>
      <c r="M734" s="4">
        <v>49.14</v>
      </c>
      <c r="N734" s="4">
        <v>0</v>
      </c>
      <c r="O734" s="4">
        <v>0.57999999999999996</v>
      </c>
      <c r="P734" s="4">
        <v>11.56</v>
      </c>
      <c r="Q734" s="4">
        <v>46.24</v>
      </c>
      <c r="R734" s="4">
        <v>1.73</v>
      </c>
      <c r="S734" s="4">
        <v>0</v>
      </c>
      <c r="T734">
        <v>12</v>
      </c>
      <c r="U734">
        <v>15.4</v>
      </c>
      <c r="V734">
        <v>80</v>
      </c>
    </row>
    <row r="735" spans="1:22" ht="12.75" customHeight="1" x14ac:dyDescent="0.2">
      <c r="A735" s="2">
        <v>2543</v>
      </c>
      <c r="B735" t="s">
        <v>284</v>
      </c>
      <c r="C735" s="7" t="s">
        <v>130</v>
      </c>
      <c r="D735">
        <v>319</v>
      </c>
      <c r="E735" s="4">
        <v>2.82</v>
      </c>
      <c r="F735" s="4">
        <v>0.31</v>
      </c>
      <c r="G735" s="4">
        <v>1.57</v>
      </c>
      <c r="H735" s="4">
        <v>0.63</v>
      </c>
      <c r="I735" s="4">
        <v>6.58</v>
      </c>
      <c r="J735" s="4">
        <v>82.45</v>
      </c>
      <c r="K735" s="4">
        <v>5.64</v>
      </c>
      <c r="L735" s="4">
        <v>51.1</v>
      </c>
      <c r="M735" s="4">
        <v>48.9</v>
      </c>
      <c r="N735" s="4">
        <v>0</v>
      </c>
      <c r="O735" s="4">
        <v>0</v>
      </c>
      <c r="P735" s="4">
        <v>7.79</v>
      </c>
      <c r="Q735" s="4">
        <v>60.75</v>
      </c>
      <c r="R735" s="4">
        <v>0</v>
      </c>
      <c r="S735" s="4">
        <v>0.31</v>
      </c>
      <c r="T735">
        <v>13</v>
      </c>
      <c r="U735">
        <v>12.1</v>
      </c>
      <c r="V735">
        <v>37.5</v>
      </c>
    </row>
    <row r="736" spans="1:22" ht="12.75" customHeight="1" x14ac:dyDescent="0.2">
      <c r="A736" s="2">
        <v>2545</v>
      </c>
      <c r="B736" t="s">
        <v>284</v>
      </c>
      <c r="C736" s="7" t="s">
        <v>522</v>
      </c>
      <c r="D736">
        <v>503</v>
      </c>
      <c r="E736" s="4">
        <v>0.4</v>
      </c>
      <c r="F736" s="4">
        <v>14.71</v>
      </c>
      <c r="G736" s="4">
        <v>0.4</v>
      </c>
      <c r="H736" s="4">
        <v>4.57</v>
      </c>
      <c r="I736" s="4">
        <v>18.29</v>
      </c>
      <c r="J736" s="4">
        <v>59.44</v>
      </c>
      <c r="K736" s="4">
        <v>2.19</v>
      </c>
      <c r="L736" s="4">
        <v>52.09</v>
      </c>
      <c r="M736" s="4">
        <v>47.91</v>
      </c>
      <c r="N736" s="4">
        <v>0</v>
      </c>
      <c r="O736" s="4">
        <v>19.440000000000001</v>
      </c>
      <c r="P736" s="4">
        <v>12.63</v>
      </c>
      <c r="Q736" s="4">
        <v>48.7</v>
      </c>
      <c r="R736" s="4">
        <v>2</v>
      </c>
      <c r="S736" s="4">
        <v>0.2</v>
      </c>
      <c r="T736">
        <v>18</v>
      </c>
      <c r="U736">
        <v>10.8</v>
      </c>
      <c r="V736">
        <v>64.290000000000006</v>
      </c>
    </row>
    <row r="737" spans="1:22" ht="12.75" customHeight="1" x14ac:dyDescent="0.2">
      <c r="A737" s="2">
        <v>2546</v>
      </c>
      <c r="B737" t="s">
        <v>284</v>
      </c>
      <c r="C737" s="7" t="s">
        <v>522</v>
      </c>
      <c r="D737">
        <v>367</v>
      </c>
      <c r="E737" s="4">
        <v>0.54</v>
      </c>
      <c r="F737" s="4">
        <v>4.3600000000000003</v>
      </c>
      <c r="G737" s="4">
        <v>0</v>
      </c>
      <c r="H737" s="4">
        <v>0.54</v>
      </c>
      <c r="I737" s="4">
        <v>8.17</v>
      </c>
      <c r="J737" s="4">
        <v>82.83</v>
      </c>
      <c r="K737" s="4">
        <v>3.54</v>
      </c>
      <c r="L737" s="4">
        <v>55.31</v>
      </c>
      <c r="M737" s="4">
        <v>44.69</v>
      </c>
      <c r="N737" s="4">
        <v>0</v>
      </c>
      <c r="O737" s="4">
        <v>5.95</v>
      </c>
      <c r="P737" s="4">
        <v>14.32</v>
      </c>
      <c r="Q737" s="4">
        <v>23.78</v>
      </c>
      <c r="R737" s="4">
        <v>0.81</v>
      </c>
      <c r="S737" s="4">
        <v>0</v>
      </c>
      <c r="T737">
        <v>18</v>
      </c>
      <c r="U737">
        <v>17.8</v>
      </c>
      <c r="V737">
        <v>70</v>
      </c>
    </row>
    <row r="738" spans="1:22" ht="12.75" customHeight="1" x14ac:dyDescent="0.2">
      <c r="A738" s="2">
        <v>2547</v>
      </c>
      <c r="B738" t="s">
        <v>284</v>
      </c>
      <c r="C738" s="7" t="s">
        <v>726</v>
      </c>
      <c r="D738">
        <v>0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U738">
        <v>0</v>
      </c>
    </row>
    <row r="739" spans="1:22" ht="12.75" customHeight="1" x14ac:dyDescent="0.2">
      <c r="A739" s="2">
        <v>2549</v>
      </c>
      <c r="B739" t="s">
        <v>284</v>
      </c>
      <c r="C739" s="7" t="s">
        <v>522</v>
      </c>
      <c r="D739">
        <v>161</v>
      </c>
      <c r="E739" s="4">
        <v>78.88</v>
      </c>
      <c r="F739" s="4">
        <v>0</v>
      </c>
      <c r="G739" s="4">
        <v>0</v>
      </c>
      <c r="H739" s="4">
        <v>0.62</v>
      </c>
      <c r="I739" s="4">
        <v>9.32</v>
      </c>
      <c r="J739" s="4">
        <v>1.86</v>
      </c>
      <c r="K739" s="4">
        <v>9.32</v>
      </c>
      <c r="L739" s="4">
        <v>56.52</v>
      </c>
      <c r="M739" s="4">
        <v>43.48</v>
      </c>
      <c r="N739" s="4">
        <v>0</v>
      </c>
      <c r="O739" s="4">
        <v>0</v>
      </c>
      <c r="P739" s="4">
        <v>15.95</v>
      </c>
      <c r="Q739" s="4">
        <v>86.5</v>
      </c>
      <c r="R739" s="4">
        <v>0</v>
      </c>
      <c r="S739" s="4">
        <v>0</v>
      </c>
      <c r="T739">
        <v>11</v>
      </c>
      <c r="U739">
        <v>10.6</v>
      </c>
      <c r="V739">
        <v>66.67</v>
      </c>
    </row>
    <row r="740" spans="1:22" ht="12.75" customHeight="1" x14ac:dyDescent="0.2">
      <c r="A740" s="2">
        <v>2550</v>
      </c>
      <c r="B740" t="s">
        <v>284</v>
      </c>
      <c r="C740" s="7" t="s">
        <v>269</v>
      </c>
      <c r="D740">
        <v>87</v>
      </c>
      <c r="E740" s="4">
        <v>75.86</v>
      </c>
      <c r="F740" s="4">
        <v>0</v>
      </c>
      <c r="G740" s="4">
        <v>0</v>
      </c>
      <c r="H740" s="4">
        <v>0</v>
      </c>
      <c r="I740" s="4">
        <v>9.1999999999999993</v>
      </c>
      <c r="J740" s="4">
        <v>4.5999999999999996</v>
      </c>
      <c r="K740" s="4">
        <v>10.34</v>
      </c>
      <c r="L740" s="4">
        <v>49.43</v>
      </c>
      <c r="M740" s="4">
        <v>50.57</v>
      </c>
      <c r="N740" s="4">
        <v>0</v>
      </c>
      <c r="O740" s="4">
        <v>0</v>
      </c>
      <c r="P740" s="4">
        <v>20</v>
      </c>
      <c r="Q740" s="4">
        <v>65.33</v>
      </c>
      <c r="R740" s="4">
        <v>1.33</v>
      </c>
      <c r="S740" s="4">
        <v>0</v>
      </c>
      <c r="T740">
        <v>6</v>
      </c>
      <c r="U740">
        <v>10.8</v>
      </c>
      <c r="V740">
        <v>71.430000000000007</v>
      </c>
    </row>
    <row r="741" spans="1:22" ht="12.75" customHeight="1" x14ac:dyDescent="0.2">
      <c r="A741" s="2">
        <v>2552</v>
      </c>
      <c r="B741" t="s">
        <v>284</v>
      </c>
      <c r="C741" s="7" t="s">
        <v>620</v>
      </c>
      <c r="D741">
        <v>674</v>
      </c>
      <c r="E741" s="4">
        <v>1.04</v>
      </c>
      <c r="F741" s="4">
        <v>3.86</v>
      </c>
      <c r="G741" s="4">
        <v>0.3</v>
      </c>
      <c r="H741" s="4">
        <v>2.97</v>
      </c>
      <c r="I741" s="4">
        <v>10.98</v>
      </c>
      <c r="J741" s="4">
        <v>70.92</v>
      </c>
      <c r="K741" s="4">
        <v>9.94</v>
      </c>
      <c r="L741" s="4">
        <v>54.9</v>
      </c>
      <c r="M741" s="4">
        <v>45.1</v>
      </c>
      <c r="N741" s="4">
        <v>0</v>
      </c>
      <c r="O741" s="4">
        <v>2.46</v>
      </c>
      <c r="P741" s="4">
        <v>28.86</v>
      </c>
      <c r="Q741" s="4">
        <v>37.76</v>
      </c>
      <c r="R741" s="4">
        <v>0.27</v>
      </c>
      <c r="S741" s="4">
        <v>0</v>
      </c>
      <c r="T741">
        <v>15</v>
      </c>
      <c r="U741">
        <v>12.3</v>
      </c>
      <c r="V741">
        <v>65.22</v>
      </c>
    </row>
    <row r="742" spans="1:22" ht="12.75" customHeight="1" x14ac:dyDescent="0.2">
      <c r="A742" s="2">
        <v>2553</v>
      </c>
      <c r="B742" t="s">
        <v>284</v>
      </c>
      <c r="C742" s="7" t="s">
        <v>269</v>
      </c>
      <c r="D742">
        <v>1118</v>
      </c>
      <c r="E742" s="4">
        <v>0.54</v>
      </c>
      <c r="F742" s="4">
        <v>2.59</v>
      </c>
      <c r="G742" s="4">
        <v>0.45</v>
      </c>
      <c r="H742" s="4">
        <v>1.7</v>
      </c>
      <c r="I742" s="4">
        <v>12.16</v>
      </c>
      <c r="J742" s="4">
        <v>76.48</v>
      </c>
      <c r="K742" s="4">
        <v>6.08</v>
      </c>
      <c r="L742" s="4">
        <v>47.58</v>
      </c>
      <c r="M742" s="4">
        <v>52.42</v>
      </c>
      <c r="N742" s="4">
        <v>0.28000000000000003</v>
      </c>
      <c r="O742" s="4">
        <v>0.93</v>
      </c>
      <c r="P742" s="4">
        <v>9.82</v>
      </c>
      <c r="Q742" s="4">
        <v>30.49</v>
      </c>
      <c r="R742" s="4">
        <v>5.47</v>
      </c>
      <c r="S742" s="4">
        <v>0.19</v>
      </c>
      <c r="T742">
        <v>16</v>
      </c>
      <c r="U742">
        <v>11.1</v>
      </c>
      <c r="V742">
        <v>70.59</v>
      </c>
    </row>
    <row r="743" spans="1:22" ht="12.75" customHeight="1" x14ac:dyDescent="0.2">
      <c r="A743" s="2">
        <v>2554</v>
      </c>
      <c r="B743" t="s">
        <v>284</v>
      </c>
      <c r="C743" s="7" t="s">
        <v>269</v>
      </c>
      <c r="D743">
        <v>478</v>
      </c>
      <c r="E743" s="4">
        <v>1.67</v>
      </c>
      <c r="F743" s="4">
        <v>3.35</v>
      </c>
      <c r="G743" s="4">
        <v>0.42</v>
      </c>
      <c r="H743" s="4">
        <v>0.42</v>
      </c>
      <c r="I743" s="4">
        <v>19.25</v>
      </c>
      <c r="J743" s="4">
        <v>70.08</v>
      </c>
      <c r="K743" s="4">
        <v>4.8099999999999996</v>
      </c>
      <c r="L743" s="4">
        <v>54.18</v>
      </c>
      <c r="M743" s="4">
        <v>45.82</v>
      </c>
      <c r="N743" s="4">
        <v>1.53</v>
      </c>
      <c r="O743" s="4">
        <v>3.7</v>
      </c>
      <c r="P743" s="4">
        <v>12.42</v>
      </c>
      <c r="Q743" s="4">
        <v>36.380000000000003</v>
      </c>
      <c r="R743" s="4">
        <v>2.83</v>
      </c>
      <c r="S743" s="4">
        <v>0</v>
      </c>
      <c r="T743">
        <v>18</v>
      </c>
      <c r="U743">
        <v>11.7</v>
      </c>
      <c r="V743">
        <v>61.54</v>
      </c>
    </row>
    <row r="744" spans="1:22" ht="12.75" customHeight="1" x14ac:dyDescent="0.2">
      <c r="A744" s="2">
        <v>2555</v>
      </c>
      <c r="B744" t="s">
        <v>284</v>
      </c>
      <c r="C744" s="7" t="s">
        <v>269</v>
      </c>
      <c r="D744">
        <v>788</v>
      </c>
      <c r="E744" s="4">
        <v>0.13</v>
      </c>
      <c r="F744" s="4">
        <v>0.51</v>
      </c>
      <c r="G744" s="4">
        <v>0</v>
      </c>
      <c r="H744" s="4">
        <v>0.13</v>
      </c>
      <c r="I744" s="4">
        <v>86.8</v>
      </c>
      <c r="J744" s="4">
        <v>12.06</v>
      </c>
      <c r="K744" s="4">
        <v>0.38</v>
      </c>
      <c r="L744" s="4">
        <v>50.13</v>
      </c>
      <c r="M744" s="4">
        <v>49.87</v>
      </c>
      <c r="N744" s="4">
        <v>14.71</v>
      </c>
      <c r="O744" s="4">
        <v>12.81</v>
      </c>
      <c r="P744" s="4">
        <v>8.7200000000000006</v>
      </c>
      <c r="Q744" s="4">
        <v>78.2</v>
      </c>
      <c r="R744" s="4">
        <v>0.41</v>
      </c>
      <c r="S744" s="4">
        <v>0</v>
      </c>
      <c r="T744">
        <v>18</v>
      </c>
      <c r="U744">
        <v>10</v>
      </c>
      <c r="V744">
        <v>53.33</v>
      </c>
    </row>
    <row r="745" spans="1:22" ht="12.75" customHeight="1" x14ac:dyDescent="0.2">
      <c r="A745" s="2">
        <v>2558</v>
      </c>
      <c r="B745" t="s">
        <v>284</v>
      </c>
      <c r="C745" s="7" t="s">
        <v>522</v>
      </c>
      <c r="D745">
        <v>664</v>
      </c>
      <c r="E745" s="4">
        <v>0.75</v>
      </c>
      <c r="F745" s="4">
        <v>0.45</v>
      </c>
      <c r="G745" s="4">
        <v>0</v>
      </c>
      <c r="H745" s="4">
        <v>0.15</v>
      </c>
      <c r="I745" s="4">
        <v>8.1300000000000008</v>
      </c>
      <c r="J745" s="4">
        <v>88.4</v>
      </c>
      <c r="K745" s="4">
        <v>2.11</v>
      </c>
      <c r="L745" s="4">
        <v>52.11</v>
      </c>
      <c r="M745" s="4">
        <v>47.89</v>
      </c>
      <c r="N745" s="4">
        <v>0</v>
      </c>
      <c r="O745" s="4">
        <v>2.63</v>
      </c>
      <c r="P745" s="4">
        <v>15.35</v>
      </c>
      <c r="Q745" s="4">
        <v>32.89</v>
      </c>
      <c r="R745" s="4">
        <v>0.28999999999999998</v>
      </c>
      <c r="S745" s="4">
        <v>0</v>
      </c>
      <c r="T745">
        <v>17</v>
      </c>
      <c r="U745">
        <v>13.8</v>
      </c>
      <c r="V745">
        <v>71.790000000000006</v>
      </c>
    </row>
    <row r="746" spans="1:22" ht="12.75" customHeight="1" x14ac:dyDescent="0.2">
      <c r="A746" s="2">
        <v>2560</v>
      </c>
      <c r="B746" t="s">
        <v>284</v>
      </c>
      <c r="C746" s="7" t="s">
        <v>120</v>
      </c>
      <c r="D746">
        <v>319</v>
      </c>
      <c r="E746" s="4">
        <v>3.76</v>
      </c>
      <c r="F746" s="4">
        <v>3.13</v>
      </c>
      <c r="G746" s="4">
        <v>0</v>
      </c>
      <c r="H746" s="4">
        <v>0.94</v>
      </c>
      <c r="I746" s="4">
        <v>8.15</v>
      </c>
      <c r="J746" s="4">
        <v>82.45</v>
      </c>
      <c r="K746" s="4">
        <v>1.57</v>
      </c>
      <c r="L746" s="4">
        <v>54.23</v>
      </c>
      <c r="M746" s="4">
        <v>45.77</v>
      </c>
      <c r="N746" s="4">
        <v>0</v>
      </c>
      <c r="O746" s="4">
        <v>0</v>
      </c>
      <c r="P746" s="4">
        <v>9.9</v>
      </c>
      <c r="Q746" s="4">
        <v>38.28</v>
      </c>
      <c r="R746" s="4">
        <v>3.3</v>
      </c>
      <c r="S746" s="4">
        <v>0</v>
      </c>
      <c r="T746">
        <v>17</v>
      </c>
      <c r="U746">
        <v>17.399999999999999</v>
      </c>
      <c r="V746">
        <v>63.16</v>
      </c>
    </row>
    <row r="747" spans="1:22" ht="12.75" customHeight="1" x14ac:dyDescent="0.2">
      <c r="A747" s="2">
        <v>2561</v>
      </c>
      <c r="B747" t="s">
        <v>284</v>
      </c>
      <c r="C747" s="7" t="s">
        <v>576</v>
      </c>
      <c r="D747">
        <v>553</v>
      </c>
      <c r="E747" s="4">
        <v>1.08</v>
      </c>
      <c r="F747" s="4">
        <v>1.45</v>
      </c>
      <c r="G747" s="4">
        <v>0.18</v>
      </c>
      <c r="H747" s="4">
        <v>1.81</v>
      </c>
      <c r="I747" s="4">
        <v>5.0599999999999996</v>
      </c>
      <c r="J747" s="4">
        <v>86.8</v>
      </c>
      <c r="K747" s="4">
        <v>3.62</v>
      </c>
      <c r="L747" s="4">
        <v>50.45</v>
      </c>
      <c r="M747" s="4">
        <v>49.55</v>
      </c>
      <c r="N747" s="4">
        <v>0</v>
      </c>
      <c r="O747" s="4">
        <v>0</v>
      </c>
      <c r="P747" s="4">
        <v>8.57</v>
      </c>
      <c r="Q747" s="4">
        <v>34.479999999999997</v>
      </c>
      <c r="R747" s="4">
        <v>8.57</v>
      </c>
      <c r="S747" s="4">
        <v>0</v>
      </c>
      <c r="T747">
        <v>13</v>
      </c>
      <c r="U747">
        <v>11.2</v>
      </c>
      <c r="V747">
        <v>44.19</v>
      </c>
    </row>
    <row r="748" spans="1:22" ht="12.75" customHeight="1" x14ac:dyDescent="0.2">
      <c r="A748" s="2">
        <v>2562</v>
      </c>
      <c r="B748" t="s">
        <v>284</v>
      </c>
      <c r="C748" s="7" t="s">
        <v>130</v>
      </c>
      <c r="D748">
        <v>390</v>
      </c>
      <c r="E748" s="4">
        <v>0.26</v>
      </c>
      <c r="F748" s="4">
        <v>0</v>
      </c>
      <c r="G748" s="4">
        <v>0</v>
      </c>
      <c r="H748" s="4">
        <v>0</v>
      </c>
      <c r="I748" s="4">
        <v>90.26</v>
      </c>
      <c r="J748" s="4">
        <v>8.2100000000000009</v>
      </c>
      <c r="K748" s="4">
        <v>1.28</v>
      </c>
      <c r="L748" s="4">
        <v>50.77</v>
      </c>
      <c r="M748" s="4">
        <v>49.23</v>
      </c>
      <c r="N748" s="4">
        <v>18.82</v>
      </c>
      <c r="O748" s="4">
        <v>53.49</v>
      </c>
      <c r="P748" s="4">
        <v>11.56</v>
      </c>
      <c r="Q748" s="4">
        <v>91.4</v>
      </c>
      <c r="R748" s="4">
        <v>2.42</v>
      </c>
      <c r="S748" s="4">
        <v>0</v>
      </c>
      <c r="T748">
        <v>19</v>
      </c>
      <c r="U748">
        <v>11.4</v>
      </c>
      <c r="V748">
        <v>57.14</v>
      </c>
    </row>
    <row r="749" spans="1:22" ht="12.75" customHeight="1" x14ac:dyDescent="0.2">
      <c r="A749" s="2">
        <v>2563</v>
      </c>
      <c r="B749" t="s">
        <v>284</v>
      </c>
      <c r="C749" s="7" t="s">
        <v>522</v>
      </c>
      <c r="D749">
        <v>304</v>
      </c>
      <c r="E749" s="4">
        <v>0.33</v>
      </c>
      <c r="F749" s="4">
        <v>0</v>
      </c>
      <c r="G749" s="4">
        <v>0.33</v>
      </c>
      <c r="H749" s="4">
        <v>0</v>
      </c>
      <c r="I749" s="4">
        <v>73.03</v>
      </c>
      <c r="J749" s="4">
        <v>25</v>
      </c>
      <c r="K749" s="4">
        <v>1.32</v>
      </c>
      <c r="L749" s="4">
        <v>52.63</v>
      </c>
      <c r="M749" s="4">
        <v>47.37</v>
      </c>
      <c r="N749" s="4">
        <v>24.75</v>
      </c>
      <c r="O749" s="4">
        <v>49.5</v>
      </c>
      <c r="P749" s="4">
        <v>16.5</v>
      </c>
      <c r="Q749" s="4">
        <v>85.15</v>
      </c>
      <c r="R749" s="4">
        <v>0.66</v>
      </c>
      <c r="S749" s="4">
        <v>0.33</v>
      </c>
      <c r="T749">
        <v>18</v>
      </c>
      <c r="U749">
        <v>12.4</v>
      </c>
      <c r="V749">
        <v>82.35</v>
      </c>
    </row>
    <row r="750" spans="1:22" ht="12.75" customHeight="1" x14ac:dyDescent="0.2">
      <c r="A750" s="2">
        <v>2564</v>
      </c>
      <c r="B750" t="s">
        <v>284</v>
      </c>
      <c r="C750" s="7" t="s">
        <v>182</v>
      </c>
      <c r="D750">
        <v>618</v>
      </c>
      <c r="E750" s="4">
        <v>1.29</v>
      </c>
      <c r="F750" s="4">
        <v>29.61</v>
      </c>
      <c r="G750" s="4">
        <v>3.4</v>
      </c>
      <c r="H750" s="4">
        <v>19.09</v>
      </c>
      <c r="I750" s="4">
        <v>26.7</v>
      </c>
      <c r="J750" s="4">
        <v>12.78</v>
      </c>
      <c r="K750" s="4">
        <v>7.12</v>
      </c>
      <c r="L750" s="4">
        <v>51.62</v>
      </c>
      <c r="M750" s="4">
        <v>48.38</v>
      </c>
      <c r="N750" s="4">
        <v>0</v>
      </c>
      <c r="O750" s="4">
        <v>26.7</v>
      </c>
      <c r="P750" s="4">
        <v>9</v>
      </c>
      <c r="Q750" s="4">
        <v>76.459999999999994</v>
      </c>
      <c r="R750" s="4">
        <v>0.79</v>
      </c>
      <c r="S750" s="4">
        <v>0</v>
      </c>
      <c r="T750">
        <v>16</v>
      </c>
      <c r="U750">
        <v>6.7</v>
      </c>
      <c r="V750">
        <v>76.319999999999993</v>
      </c>
    </row>
    <row r="751" spans="1:22" ht="12.75" customHeight="1" x14ac:dyDescent="0.2">
      <c r="A751" s="2">
        <v>2565</v>
      </c>
      <c r="B751" t="s">
        <v>284</v>
      </c>
      <c r="C751" s="7" t="s">
        <v>620</v>
      </c>
      <c r="D751">
        <v>583</v>
      </c>
      <c r="E751" s="4">
        <v>1.2</v>
      </c>
      <c r="F751" s="4">
        <v>16.64</v>
      </c>
      <c r="G751" s="4">
        <v>0.69</v>
      </c>
      <c r="H751" s="4">
        <v>9.7799999999999994</v>
      </c>
      <c r="I751" s="4">
        <v>16.809999999999999</v>
      </c>
      <c r="J751" s="4">
        <v>46.48</v>
      </c>
      <c r="K751" s="4">
        <v>8.4</v>
      </c>
      <c r="L751" s="4">
        <v>54.37</v>
      </c>
      <c r="M751" s="4">
        <v>45.63</v>
      </c>
      <c r="N751" s="4">
        <v>0</v>
      </c>
      <c r="O751" s="4">
        <v>23.53</v>
      </c>
      <c r="P751" s="4">
        <v>12.46</v>
      </c>
      <c r="Q751" s="4">
        <v>47.06</v>
      </c>
      <c r="R751" s="4">
        <v>3.63</v>
      </c>
      <c r="S751" s="4">
        <v>0</v>
      </c>
      <c r="T751">
        <v>14</v>
      </c>
      <c r="U751">
        <v>12</v>
      </c>
      <c r="V751">
        <v>68.290000000000006</v>
      </c>
    </row>
    <row r="752" spans="1:22" ht="12.75" customHeight="1" x14ac:dyDescent="0.2">
      <c r="A752" s="2">
        <v>2566</v>
      </c>
      <c r="B752" t="s">
        <v>284</v>
      </c>
      <c r="C752" s="7" t="s">
        <v>389</v>
      </c>
      <c r="D752">
        <v>0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U752">
        <v>0</v>
      </c>
    </row>
    <row r="753" spans="1:22" ht="12.75" customHeight="1" x14ac:dyDescent="0.2">
      <c r="A753" s="2">
        <v>2567</v>
      </c>
      <c r="B753" t="s">
        <v>284</v>
      </c>
      <c r="C753" s="7" t="s">
        <v>620</v>
      </c>
      <c r="D753">
        <v>0</v>
      </c>
      <c r="E753" s="4">
        <v>0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U753">
        <v>0</v>
      </c>
    </row>
    <row r="754" spans="1:22" ht="12.75" customHeight="1" x14ac:dyDescent="0.2">
      <c r="A754" s="2">
        <v>2568</v>
      </c>
      <c r="B754" t="s">
        <v>284</v>
      </c>
      <c r="D754">
        <v>0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U754">
        <v>0</v>
      </c>
    </row>
    <row r="755" spans="1:22" ht="12.75" customHeight="1" x14ac:dyDescent="0.2">
      <c r="A755" s="2">
        <v>2569</v>
      </c>
      <c r="B755" t="s">
        <v>284</v>
      </c>
      <c r="C755" s="7" t="s">
        <v>522</v>
      </c>
      <c r="D755">
        <v>305</v>
      </c>
      <c r="E755" s="4">
        <v>0</v>
      </c>
      <c r="F755" s="4">
        <v>1.64</v>
      </c>
      <c r="G755" s="4">
        <v>0</v>
      </c>
      <c r="H755" s="4">
        <v>0.66</v>
      </c>
      <c r="I755" s="4">
        <v>22.3</v>
      </c>
      <c r="J755" s="4">
        <v>74.75</v>
      </c>
      <c r="K755" s="4">
        <v>0.66</v>
      </c>
      <c r="L755" s="4">
        <v>49.84</v>
      </c>
      <c r="M755" s="4">
        <v>50.16</v>
      </c>
      <c r="N755" s="4">
        <v>0</v>
      </c>
      <c r="O755" s="4">
        <v>10.76</v>
      </c>
      <c r="P755" s="4">
        <v>18.989999999999998</v>
      </c>
      <c r="Q755" s="4">
        <v>56.96</v>
      </c>
      <c r="R755" s="4">
        <v>0</v>
      </c>
      <c r="S755" s="4">
        <v>0</v>
      </c>
      <c r="T755">
        <v>19</v>
      </c>
      <c r="U755">
        <v>13.2</v>
      </c>
      <c r="V755">
        <v>75</v>
      </c>
    </row>
    <row r="756" spans="1:22" ht="12.75" customHeight="1" x14ac:dyDescent="0.2">
      <c r="A756" s="2">
        <v>2570</v>
      </c>
      <c r="B756" t="s">
        <v>284</v>
      </c>
      <c r="C756" s="7" t="s">
        <v>182</v>
      </c>
      <c r="D756">
        <v>203</v>
      </c>
      <c r="E756" s="4">
        <v>1.48</v>
      </c>
      <c r="F756" s="4">
        <v>0.99</v>
      </c>
      <c r="G756" s="4">
        <v>1.48</v>
      </c>
      <c r="H756" s="4">
        <v>0.49</v>
      </c>
      <c r="I756" s="4">
        <v>8.3699999999999992</v>
      </c>
      <c r="J756" s="4">
        <v>80.790000000000006</v>
      </c>
      <c r="K756" s="4">
        <v>6.4</v>
      </c>
      <c r="L756" s="4">
        <v>53.2</v>
      </c>
      <c r="M756" s="4">
        <v>46.8</v>
      </c>
      <c r="N756" s="4">
        <v>0</v>
      </c>
      <c r="O756" s="4">
        <v>2.76</v>
      </c>
      <c r="P756" s="4">
        <v>9.68</v>
      </c>
      <c r="Q756" s="4">
        <v>41.01</v>
      </c>
      <c r="R756" s="4">
        <v>0</v>
      </c>
      <c r="S756" s="4">
        <v>0</v>
      </c>
      <c r="U756">
        <v>0</v>
      </c>
    </row>
    <row r="757" spans="1:22" ht="12.75" customHeight="1" x14ac:dyDescent="0.2">
      <c r="A757" s="2">
        <v>2572</v>
      </c>
      <c r="B757" t="s">
        <v>284</v>
      </c>
      <c r="C757" s="7" t="s">
        <v>620</v>
      </c>
      <c r="D757">
        <v>257</v>
      </c>
      <c r="E757" s="4">
        <v>0</v>
      </c>
      <c r="F757" s="4">
        <v>0.39</v>
      </c>
      <c r="G757" s="4">
        <v>0.39</v>
      </c>
      <c r="H757" s="4">
        <v>0.39</v>
      </c>
      <c r="I757" s="4">
        <v>24.9</v>
      </c>
      <c r="J757" s="4">
        <v>73.930000000000007</v>
      </c>
      <c r="K757" s="4">
        <v>0</v>
      </c>
      <c r="L757" s="4">
        <v>55.25</v>
      </c>
      <c r="M757" s="4">
        <v>44.75</v>
      </c>
      <c r="N757" s="4">
        <v>7.95</v>
      </c>
      <c r="O757" s="4">
        <v>17.8</v>
      </c>
      <c r="P757" s="4">
        <v>18.559999999999999</v>
      </c>
      <c r="Q757" s="4">
        <v>68.180000000000007</v>
      </c>
      <c r="R757" s="4">
        <v>0</v>
      </c>
      <c r="S757" s="4">
        <v>0</v>
      </c>
      <c r="T757">
        <v>15</v>
      </c>
      <c r="U757">
        <v>16.399999999999999</v>
      </c>
      <c r="V757">
        <v>70.59</v>
      </c>
    </row>
    <row r="758" spans="1:22" ht="12.75" customHeight="1" x14ac:dyDescent="0.2">
      <c r="A758" s="2">
        <v>2573</v>
      </c>
      <c r="B758" t="s">
        <v>284</v>
      </c>
      <c r="C758" s="7" t="s">
        <v>620</v>
      </c>
      <c r="D758">
        <v>0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U758">
        <v>0</v>
      </c>
    </row>
    <row r="759" spans="1:22" ht="12.75" customHeight="1" x14ac:dyDescent="0.2">
      <c r="A759" s="2">
        <v>2575</v>
      </c>
      <c r="B759" t="s">
        <v>284</v>
      </c>
      <c r="C759" s="7" t="s">
        <v>237</v>
      </c>
      <c r="D759">
        <v>390</v>
      </c>
      <c r="E759" s="4">
        <v>1.03</v>
      </c>
      <c r="F759" s="4">
        <v>6.92</v>
      </c>
      <c r="G759" s="4">
        <v>1.28</v>
      </c>
      <c r="H759" s="4">
        <v>3.33</v>
      </c>
      <c r="I759" s="4">
        <v>8.4600000000000009</v>
      </c>
      <c r="J759" s="4">
        <v>70.260000000000005</v>
      </c>
      <c r="K759" s="4">
        <v>8.7200000000000006</v>
      </c>
      <c r="L759" s="4">
        <v>47.69</v>
      </c>
      <c r="M759" s="4">
        <v>52.31</v>
      </c>
      <c r="N759" s="4">
        <v>0</v>
      </c>
      <c r="O759" s="4">
        <v>1</v>
      </c>
      <c r="P759" s="4">
        <v>13.03</v>
      </c>
      <c r="Q759" s="4">
        <v>36.840000000000003</v>
      </c>
      <c r="R759" s="4">
        <v>5.76</v>
      </c>
      <c r="S759" s="4">
        <v>0</v>
      </c>
      <c r="T759">
        <v>13</v>
      </c>
      <c r="U759">
        <v>16</v>
      </c>
      <c r="V759">
        <v>60</v>
      </c>
    </row>
    <row r="760" spans="1:22" ht="12.75" customHeight="1" x14ac:dyDescent="0.2">
      <c r="A760" s="2">
        <v>2576</v>
      </c>
      <c r="B760" t="s">
        <v>284</v>
      </c>
      <c r="C760" s="7" t="s">
        <v>130</v>
      </c>
      <c r="D760">
        <v>582</v>
      </c>
      <c r="E760" s="4">
        <v>1.72</v>
      </c>
      <c r="F760" s="4">
        <v>4.6399999999999997</v>
      </c>
      <c r="G760" s="4">
        <v>2.41</v>
      </c>
      <c r="H760" s="4">
        <v>10.48</v>
      </c>
      <c r="I760" s="4">
        <v>16.84</v>
      </c>
      <c r="J760" s="4">
        <v>56.19</v>
      </c>
      <c r="K760" s="4">
        <v>7.73</v>
      </c>
      <c r="L760" s="4">
        <v>50.86</v>
      </c>
      <c r="M760" s="4">
        <v>49.14</v>
      </c>
      <c r="N760" s="4">
        <v>0</v>
      </c>
      <c r="O760" s="4">
        <v>0</v>
      </c>
      <c r="P760" s="4">
        <v>13.74</v>
      </c>
      <c r="Q760" s="4">
        <v>52.98</v>
      </c>
      <c r="R760" s="4">
        <v>0.83</v>
      </c>
      <c r="S760" s="4">
        <v>0.5</v>
      </c>
      <c r="U760">
        <v>12.1</v>
      </c>
    </row>
    <row r="761" spans="1:22" ht="12.75" customHeight="1" x14ac:dyDescent="0.2">
      <c r="A761" s="2">
        <v>2577</v>
      </c>
      <c r="B761" t="s">
        <v>284</v>
      </c>
      <c r="C761" s="7" t="s">
        <v>428</v>
      </c>
      <c r="D761">
        <v>378</v>
      </c>
      <c r="E761" s="4">
        <v>1.32</v>
      </c>
      <c r="F761" s="4">
        <v>0</v>
      </c>
      <c r="G761" s="4">
        <v>0</v>
      </c>
      <c r="H761" s="4">
        <v>0</v>
      </c>
      <c r="I761" s="4">
        <v>5.56</v>
      </c>
      <c r="J761" s="4">
        <v>92.33</v>
      </c>
      <c r="K761" s="4">
        <v>0.79</v>
      </c>
      <c r="L761" s="4">
        <v>54.76</v>
      </c>
      <c r="M761" s="4">
        <v>45.24</v>
      </c>
      <c r="N761" s="4">
        <v>0</v>
      </c>
      <c r="O761" s="4">
        <v>0</v>
      </c>
      <c r="P761" s="4">
        <v>13.4</v>
      </c>
      <c r="Q761" s="4">
        <v>70.239999999999995</v>
      </c>
      <c r="R761" s="4">
        <v>0</v>
      </c>
      <c r="S761" s="4">
        <v>0</v>
      </c>
      <c r="T761">
        <v>14</v>
      </c>
      <c r="U761">
        <v>14.1</v>
      </c>
      <c r="V761">
        <v>53.57</v>
      </c>
    </row>
    <row r="762" spans="1:22" ht="12.75" customHeight="1" x14ac:dyDescent="0.2">
      <c r="A762" s="2">
        <v>2578</v>
      </c>
      <c r="B762" t="s">
        <v>284</v>
      </c>
      <c r="C762" s="7" t="s">
        <v>428</v>
      </c>
      <c r="D762">
        <v>448</v>
      </c>
      <c r="E762" s="4">
        <v>0.45</v>
      </c>
      <c r="F762" s="4">
        <v>1.1200000000000001</v>
      </c>
      <c r="G762" s="4">
        <v>0</v>
      </c>
      <c r="H762" s="4">
        <v>0.45</v>
      </c>
      <c r="I762" s="4">
        <v>14.29</v>
      </c>
      <c r="J762" s="4">
        <v>83.48</v>
      </c>
      <c r="K762" s="4">
        <v>0.22</v>
      </c>
      <c r="L762" s="4">
        <v>50.45</v>
      </c>
      <c r="M762" s="4">
        <v>49.55</v>
      </c>
      <c r="N762" s="4">
        <v>5.36</v>
      </c>
      <c r="O762" s="4">
        <v>6.25</v>
      </c>
      <c r="P762" s="4">
        <v>11.61</v>
      </c>
      <c r="Q762" s="4">
        <v>26.12</v>
      </c>
      <c r="R762" s="4">
        <v>0.45</v>
      </c>
      <c r="S762" s="4">
        <v>0</v>
      </c>
      <c r="T762">
        <v>19</v>
      </c>
      <c r="U762">
        <v>14.5</v>
      </c>
      <c r="V762">
        <v>82.61</v>
      </c>
    </row>
    <row r="763" spans="1:22" ht="12.75" customHeight="1" x14ac:dyDescent="0.2">
      <c r="A763" s="2">
        <v>2579</v>
      </c>
      <c r="B763" t="s">
        <v>284</v>
      </c>
      <c r="C763" s="7" t="s">
        <v>620</v>
      </c>
      <c r="D763">
        <v>414</v>
      </c>
      <c r="E763" s="4">
        <v>0.72</v>
      </c>
      <c r="F763" s="4">
        <v>1.21</v>
      </c>
      <c r="G763" s="4">
        <v>1.69</v>
      </c>
      <c r="H763" s="4">
        <v>0.24</v>
      </c>
      <c r="I763" s="4">
        <v>53.14</v>
      </c>
      <c r="J763" s="4">
        <v>39.369999999999997</v>
      </c>
      <c r="K763" s="4">
        <v>3.62</v>
      </c>
      <c r="L763" s="4">
        <v>50.97</v>
      </c>
      <c r="M763" s="4">
        <v>49.03</v>
      </c>
      <c r="N763" s="4">
        <v>7.79</v>
      </c>
      <c r="O763" s="4">
        <v>32.85</v>
      </c>
      <c r="P763" s="4">
        <v>11.68</v>
      </c>
      <c r="Q763" s="4">
        <v>73.239999999999995</v>
      </c>
      <c r="R763" s="4">
        <v>1.7</v>
      </c>
      <c r="S763" s="4">
        <v>0.24</v>
      </c>
      <c r="T763">
        <v>16</v>
      </c>
      <c r="U763">
        <v>10.1</v>
      </c>
      <c r="V763">
        <v>38.46</v>
      </c>
    </row>
    <row r="764" spans="1:22" ht="12.75" customHeight="1" x14ac:dyDescent="0.2">
      <c r="A764" s="2">
        <v>2580</v>
      </c>
      <c r="B764" t="s">
        <v>284</v>
      </c>
      <c r="C764" s="7" t="s">
        <v>269</v>
      </c>
      <c r="D764">
        <v>631</v>
      </c>
      <c r="E764" s="4">
        <v>2.2200000000000002</v>
      </c>
      <c r="F764" s="4">
        <v>1.9</v>
      </c>
      <c r="G764" s="4">
        <v>0</v>
      </c>
      <c r="H764" s="4">
        <v>0.79</v>
      </c>
      <c r="I764" s="4">
        <v>6.02</v>
      </c>
      <c r="J764" s="4">
        <v>87.48</v>
      </c>
      <c r="K764" s="4">
        <v>1.58</v>
      </c>
      <c r="L764" s="4">
        <v>49.76</v>
      </c>
      <c r="M764" s="4">
        <v>50.24</v>
      </c>
      <c r="N764" s="4">
        <v>0</v>
      </c>
      <c r="O764" s="4">
        <v>0.66</v>
      </c>
      <c r="P764" s="4">
        <v>9.57</v>
      </c>
      <c r="Q764" s="4">
        <v>36.799999999999997</v>
      </c>
      <c r="R764" s="4">
        <v>0.5</v>
      </c>
      <c r="S764" s="4">
        <v>0</v>
      </c>
      <c r="T764">
        <v>19</v>
      </c>
      <c r="U764">
        <v>10.3</v>
      </c>
      <c r="V764">
        <v>66.67</v>
      </c>
    </row>
    <row r="765" spans="1:22" ht="12.75" customHeight="1" x14ac:dyDescent="0.2">
      <c r="A765" s="2">
        <v>2581</v>
      </c>
      <c r="B765" t="s">
        <v>284</v>
      </c>
      <c r="C765" s="7" t="s">
        <v>269</v>
      </c>
      <c r="D765">
        <v>1488</v>
      </c>
      <c r="E765" s="4">
        <v>1.01</v>
      </c>
      <c r="F765" s="4">
        <v>1.34</v>
      </c>
      <c r="G765" s="4">
        <v>0.47</v>
      </c>
      <c r="H765" s="4">
        <v>0.81</v>
      </c>
      <c r="I765" s="4">
        <v>6.72</v>
      </c>
      <c r="J765" s="4">
        <v>85.42</v>
      </c>
      <c r="K765" s="4">
        <v>4.2300000000000004</v>
      </c>
      <c r="L765" s="4">
        <v>50.6</v>
      </c>
      <c r="M765" s="4">
        <v>49.4</v>
      </c>
      <c r="N765" s="4">
        <v>0</v>
      </c>
      <c r="O765" s="4">
        <v>1.05</v>
      </c>
      <c r="P765" s="4">
        <v>12.44</v>
      </c>
      <c r="Q765" s="4">
        <v>22.49</v>
      </c>
      <c r="R765" s="4">
        <v>3.58</v>
      </c>
      <c r="S765" s="4">
        <v>0.14000000000000001</v>
      </c>
      <c r="T765">
        <v>20</v>
      </c>
      <c r="U765">
        <v>11.5</v>
      </c>
      <c r="V765">
        <v>84.21</v>
      </c>
    </row>
    <row r="766" spans="1:22" ht="12.75" customHeight="1" x14ac:dyDescent="0.2">
      <c r="A766" s="2">
        <v>2582</v>
      </c>
      <c r="B766" t="s">
        <v>284</v>
      </c>
      <c r="C766" s="7" t="s">
        <v>716</v>
      </c>
      <c r="D766">
        <v>0</v>
      </c>
      <c r="E766" s="4">
        <v>0</v>
      </c>
      <c r="F766" s="4">
        <v>0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U766">
        <v>0</v>
      </c>
    </row>
    <row r="767" spans="1:22" ht="12.75" customHeight="1" x14ac:dyDescent="0.2">
      <c r="A767" s="2">
        <v>2583</v>
      </c>
      <c r="B767" t="s">
        <v>284</v>
      </c>
      <c r="C767" s="7" t="s">
        <v>389</v>
      </c>
      <c r="D767">
        <v>0</v>
      </c>
      <c r="E767" s="4">
        <v>0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U767">
        <v>0</v>
      </c>
    </row>
    <row r="768" spans="1:22" ht="12.75" customHeight="1" x14ac:dyDescent="0.2">
      <c r="A768" s="2">
        <v>2584</v>
      </c>
      <c r="B768" t="s">
        <v>284</v>
      </c>
      <c r="C768" s="7" t="s">
        <v>130</v>
      </c>
      <c r="D768">
        <v>346</v>
      </c>
      <c r="E768" s="4">
        <v>1.1599999999999999</v>
      </c>
      <c r="F768" s="4">
        <v>3.76</v>
      </c>
      <c r="G768" s="4">
        <v>0</v>
      </c>
      <c r="H768" s="4">
        <v>0.87</v>
      </c>
      <c r="I768" s="4">
        <v>21.68</v>
      </c>
      <c r="J768" s="4">
        <v>68.5</v>
      </c>
      <c r="K768" s="4">
        <v>4.05</v>
      </c>
      <c r="L768" s="4">
        <v>52.89</v>
      </c>
      <c r="M768" s="4">
        <v>47.11</v>
      </c>
      <c r="N768" s="4">
        <v>2.65</v>
      </c>
      <c r="O768" s="4">
        <v>18.239999999999998</v>
      </c>
      <c r="P768" s="4">
        <v>11.76</v>
      </c>
      <c r="Q768" s="4">
        <v>48.82</v>
      </c>
      <c r="R768" s="4">
        <v>0.59</v>
      </c>
      <c r="S768" s="4">
        <v>0</v>
      </c>
      <c r="T768">
        <v>19</v>
      </c>
      <c r="U768">
        <v>16.600000000000001</v>
      </c>
      <c r="V768">
        <v>33.33</v>
      </c>
    </row>
    <row r="769" spans="1:22" ht="12.75" customHeight="1" x14ac:dyDescent="0.2">
      <c r="A769" s="2">
        <v>2585</v>
      </c>
      <c r="B769" t="s">
        <v>284</v>
      </c>
      <c r="C769" s="7" t="s">
        <v>620</v>
      </c>
      <c r="D769">
        <v>185</v>
      </c>
      <c r="E769" s="4">
        <v>14.05</v>
      </c>
      <c r="F769" s="4">
        <v>0</v>
      </c>
      <c r="G769" s="4">
        <v>0</v>
      </c>
      <c r="H769" s="4">
        <v>0</v>
      </c>
      <c r="I769" s="4">
        <v>3.78</v>
      </c>
      <c r="J769" s="4">
        <v>75.680000000000007</v>
      </c>
      <c r="K769" s="4">
        <v>6.49</v>
      </c>
      <c r="L769" s="4">
        <v>54.05</v>
      </c>
      <c r="M769" s="4">
        <v>45.95</v>
      </c>
      <c r="N769" s="4">
        <v>0</v>
      </c>
      <c r="O769" s="4">
        <v>0.56000000000000005</v>
      </c>
      <c r="P769" s="4">
        <v>20.67</v>
      </c>
      <c r="Q769" s="4">
        <v>45.25</v>
      </c>
      <c r="R769" s="4">
        <v>1.1200000000000001</v>
      </c>
      <c r="S769" s="4">
        <v>0</v>
      </c>
      <c r="T769">
        <v>12</v>
      </c>
      <c r="U769">
        <v>9</v>
      </c>
      <c r="V769">
        <v>73.33</v>
      </c>
    </row>
    <row r="770" spans="1:22" ht="12.75" customHeight="1" x14ac:dyDescent="0.2">
      <c r="A770" s="2">
        <v>2586</v>
      </c>
      <c r="B770" t="s">
        <v>284</v>
      </c>
      <c r="C770" s="7" t="s">
        <v>54</v>
      </c>
      <c r="D770">
        <v>0</v>
      </c>
      <c r="E770" s="4">
        <v>0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U770">
        <v>0</v>
      </c>
    </row>
    <row r="771" spans="1:22" ht="12.75" customHeight="1" x14ac:dyDescent="0.2">
      <c r="A771" s="2">
        <v>2587</v>
      </c>
      <c r="B771" t="s">
        <v>284</v>
      </c>
      <c r="C771" s="7" t="s">
        <v>522</v>
      </c>
      <c r="D771">
        <v>354</v>
      </c>
      <c r="E771" s="4">
        <v>1.41</v>
      </c>
      <c r="F771" s="4">
        <v>13.84</v>
      </c>
      <c r="G771" s="4">
        <v>0</v>
      </c>
      <c r="H771" s="4">
        <v>2.82</v>
      </c>
      <c r="I771" s="4">
        <v>7.63</v>
      </c>
      <c r="J771" s="4">
        <v>68.36</v>
      </c>
      <c r="K771" s="4">
        <v>5.93</v>
      </c>
      <c r="L771" s="4">
        <v>55.65</v>
      </c>
      <c r="M771" s="4">
        <v>44.35</v>
      </c>
      <c r="N771" s="4">
        <v>0</v>
      </c>
      <c r="O771" s="4">
        <v>11.24</v>
      </c>
      <c r="P771" s="4">
        <v>13.76</v>
      </c>
      <c r="Q771" s="4">
        <v>41.57</v>
      </c>
      <c r="R771" s="4">
        <v>1.97</v>
      </c>
      <c r="S771" s="4">
        <v>0</v>
      </c>
      <c r="T771">
        <v>19</v>
      </c>
      <c r="U771">
        <v>10.4</v>
      </c>
      <c r="V771">
        <v>52.63</v>
      </c>
    </row>
    <row r="772" spans="1:22" ht="12.75" customHeight="1" x14ac:dyDescent="0.2">
      <c r="A772" s="2">
        <v>2588</v>
      </c>
      <c r="B772" t="s">
        <v>284</v>
      </c>
      <c r="C772" s="7" t="s">
        <v>181</v>
      </c>
      <c r="D772">
        <v>166</v>
      </c>
      <c r="E772" s="4">
        <v>0</v>
      </c>
      <c r="F772" s="4">
        <v>2.41</v>
      </c>
      <c r="G772" s="4">
        <v>0</v>
      </c>
      <c r="H772" s="4">
        <v>2.41</v>
      </c>
      <c r="I772" s="4">
        <v>3.01</v>
      </c>
      <c r="J772" s="4">
        <v>89.76</v>
      </c>
      <c r="K772" s="4">
        <v>2.41</v>
      </c>
      <c r="L772" s="4">
        <v>48.8</v>
      </c>
      <c r="M772" s="4">
        <v>51.2</v>
      </c>
      <c r="N772" s="4">
        <v>0</v>
      </c>
      <c r="O772" s="4">
        <v>0</v>
      </c>
      <c r="P772" s="4">
        <v>14.29</v>
      </c>
      <c r="Q772" s="4">
        <v>12.5</v>
      </c>
      <c r="R772" s="4">
        <v>4.17</v>
      </c>
      <c r="S772" s="4">
        <v>0</v>
      </c>
      <c r="T772">
        <v>12</v>
      </c>
      <c r="U772">
        <v>9</v>
      </c>
      <c r="V772">
        <v>85.71</v>
      </c>
    </row>
    <row r="773" spans="1:22" ht="12.75" customHeight="1" x14ac:dyDescent="0.2">
      <c r="A773" s="2">
        <v>2591</v>
      </c>
      <c r="B773" t="s">
        <v>284</v>
      </c>
      <c r="C773" s="7" t="s">
        <v>269</v>
      </c>
      <c r="D773">
        <v>464</v>
      </c>
      <c r="E773" s="4">
        <v>0.43</v>
      </c>
      <c r="F773" s="4">
        <v>1.08</v>
      </c>
      <c r="G773" s="4">
        <v>0</v>
      </c>
      <c r="H773" s="4">
        <v>0.43</v>
      </c>
      <c r="I773" s="4">
        <v>16.16</v>
      </c>
      <c r="J773" s="4">
        <v>80.39</v>
      </c>
      <c r="K773" s="4">
        <v>1.51</v>
      </c>
      <c r="L773" s="4">
        <v>48.71</v>
      </c>
      <c r="M773" s="4">
        <v>51.29</v>
      </c>
      <c r="N773" s="4">
        <v>0</v>
      </c>
      <c r="O773" s="4">
        <v>1.3</v>
      </c>
      <c r="P773" s="4">
        <v>9.07</v>
      </c>
      <c r="Q773" s="4">
        <v>40.39</v>
      </c>
      <c r="R773" s="4">
        <v>3.02</v>
      </c>
      <c r="S773" s="4">
        <v>0</v>
      </c>
      <c r="T773">
        <v>18</v>
      </c>
      <c r="U773">
        <v>11.6</v>
      </c>
      <c r="V773">
        <v>65.38</v>
      </c>
    </row>
    <row r="774" spans="1:22" ht="12.75" customHeight="1" x14ac:dyDescent="0.2">
      <c r="A774" s="2">
        <v>2592</v>
      </c>
      <c r="B774" t="s">
        <v>284</v>
      </c>
      <c r="C774" s="7" t="s">
        <v>130</v>
      </c>
      <c r="D774">
        <v>677</v>
      </c>
      <c r="E774" s="4">
        <v>0.74</v>
      </c>
      <c r="F774" s="4">
        <v>0</v>
      </c>
      <c r="G774" s="4">
        <v>0</v>
      </c>
      <c r="H774" s="4">
        <v>0.59</v>
      </c>
      <c r="I774" s="4">
        <v>95.27</v>
      </c>
      <c r="J774" s="4">
        <v>2.36</v>
      </c>
      <c r="K774" s="4">
        <v>1.03</v>
      </c>
      <c r="L774" s="4">
        <v>50.52</v>
      </c>
      <c r="M774" s="4">
        <v>49.48</v>
      </c>
      <c r="N774" s="4">
        <v>29.88</v>
      </c>
      <c r="O774" s="4">
        <v>64.87</v>
      </c>
      <c r="P774" s="4">
        <v>17.489999999999998</v>
      </c>
      <c r="Q774" s="4">
        <v>96.94</v>
      </c>
      <c r="R774" s="4">
        <v>0.44</v>
      </c>
      <c r="S774" s="4">
        <v>0</v>
      </c>
      <c r="T774">
        <v>16</v>
      </c>
      <c r="U774">
        <v>8.6</v>
      </c>
      <c r="V774">
        <v>69.77</v>
      </c>
    </row>
    <row r="775" spans="1:22" ht="12.75" customHeight="1" x14ac:dyDescent="0.2">
      <c r="A775" s="2">
        <v>2593</v>
      </c>
      <c r="B775" t="s">
        <v>284</v>
      </c>
      <c r="C775" s="7" t="s">
        <v>269</v>
      </c>
      <c r="D775">
        <v>0</v>
      </c>
      <c r="E775" s="4">
        <v>0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U775">
        <v>0</v>
      </c>
    </row>
    <row r="776" spans="1:22" ht="12.75" customHeight="1" x14ac:dyDescent="0.2">
      <c r="A776" s="2">
        <v>2594</v>
      </c>
      <c r="B776" t="s">
        <v>284</v>
      </c>
      <c r="C776" s="7" t="s">
        <v>522</v>
      </c>
      <c r="D776">
        <v>141</v>
      </c>
      <c r="E776" s="4">
        <v>61.7</v>
      </c>
      <c r="F776" s="4">
        <v>0</v>
      </c>
      <c r="G776" s="4">
        <v>0</v>
      </c>
      <c r="H776" s="4">
        <v>0</v>
      </c>
      <c r="I776" s="4">
        <v>16.309999999999999</v>
      </c>
      <c r="J776" s="4">
        <v>6.38</v>
      </c>
      <c r="K776" s="4">
        <v>15.6</v>
      </c>
      <c r="L776" s="4">
        <v>46.81</v>
      </c>
      <c r="M776" s="4">
        <v>53.19</v>
      </c>
      <c r="N776" s="4">
        <v>0</v>
      </c>
      <c r="O776" s="4">
        <v>0</v>
      </c>
      <c r="P776" s="4">
        <v>11.81</v>
      </c>
      <c r="Q776" s="4">
        <v>65.28</v>
      </c>
      <c r="R776" s="4">
        <v>4.17</v>
      </c>
      <c r="S776" s="4">
        <v>0</v>
      </c>
      <c r="T776">
        <v>11</v>
      </c>
      <c r="U776">
        <v>7.8</v>
      </c>
      <c r="V776">
        <v>53.85</v>
      </c>
    </row>
    <row r="777" spans="1:22" ht="12.75" customHeight="1" x14ac:dyDescent="0.2">
      <c r="A777" s="2">
        <v>2596</v>
      </c>
      <c r="B777" t="s">
        <v>284</v>
      </c>
      <c r="C777" s="7" t="s">
        <v>522</v>
      </c>
      <c r="D777">
        <v>123</v>
      </c>
      <c r="E777" s="4">
        <v>2.44</v>
      </c>
      <c r="F777" s="4">
        <v>2.44</v>
      </c>
      <c r="G777" s="4">
        <v>0</v>
      </c>
      <c r="H777" s="4">
        <v>0.81</v>
      </c>
      <c r="I777" s="4">
        <v>5.69</v>
      </c>
      <c r="J777" s="4">
        <v>82.93</v>
      </c>
      <c r="K777" s="4">
        <v>5.69</v>
      </c>
      <c r="L777" s="4">
        <v>45.53</v>
      </c>
      <c r="M777" s="4">
        <v>54.47</v>
      </c>
      <c r="N777" s="4">
        <v>0</v>
      </c>
      <c r="O777" s="4">
        <v>0</v>
      </c>
      <c r="P777" s="4">
        <v>10.66</v>
      </c>
      <c r="Q777" s="4">
        <v>32.79</v>
      </c>
      <c r="R777" s="4">
        <v>0.82</v>
      </c>
      <c r="S777" s="4">
        <v>0</v>
      </c>
      <c r="T777">
        <v>14</v>
      </c>
      <c r="U777">
        <v>15.8</v>
      </c>
      <c r="V777">
        <v>55.56</v>
      </c>
    </row>
    <row r="778" spans="1:22" ht="12.75" customHeight="1" x14ac:dyDescent="0.2">
      <c r="A778" s="2">
        <v>2597</v>
      </c>
      <c r="B778" t="s">
        <v>284</v>
      </c>
      <c r="C778" s="7" t="s">
        <v>522</v>
      </c>
      <c r="D778">
        <v>593</v>
      </c>
      <c r="E778" s="4">
        <v>0.34</v>
      </c>
      <c r="F778" s="4">
        <v>29.51</v>
      </c>
      <c r="G778" s="4">
        <v>0.51</v>
      </c>
      <c r="H778" s="4">
        <v>8.77</v>
      </c>
      <c r="I778" s="4">
        <v>15.35</v>
      </c>
      <c r="J778" s="4">
        <v>38.28</v>
      </c>
      <c r="K778" s="4">
        <v>7.25</v>
      </c>
      <c r="L778" s="4">
        <v>53.12</v>
      </c>
      <c r="M778" s="4">
        <v>46.88</v>
      </c>
      <c r="N778" s="4">
        <v>0</v>
      </c>
      <c r="O778" s="4">
        <v>18.440000000000001</v>
      </c>
      <c r="P778" s="4">
        <v>9.3000000000000007</v>
      </c>
      <c r="Q778" s="4">
        <v>41.03</v>
      </c>
      <c r="R778" s="4">
        <v>0.5</v>
      </c>
      <c r="S778" s="4">
        <v>0</v>
      </c>
      <c r="T778">
        <v>19</v>
      </c>
      <c r="U778">
        <v>12.6</v>
      </c>
      <c r="V778">
        <v>87.1</v>
      </c>
    </row>
    <row r="779" spans="1:22" ht="12.75" customHeight="1" x14ac:dyDescent="0.2">
      <c r="A779" s="2">
        <v>2601</v>
      </c>
      <c r="B779" t="s">
        <v>287</v>
      </c>
      <c r="C779" s="7" t="s">
        <v>576</v>
      </c>
      <c r="D779">
        <v>27</v>
      </c>
      <c r="E779" s="4">
        <v>7.41</v>
      </c>
      <c r="F779" s="4">
        <v>0</v>
      </c>
      <c r="G779" s="4">
        <v>0</v>
      </c>
      <c r="H779" s="4">
        <v>14.81</v>
      </c>
      <c r="I779" s="4">
        <v>14.81</v>
      </c>
      <c r="J779" s="4">
        <v>51.85</v>
      </c>
      <c r="K779" s="4">
        <v>11.11</v>
      </c>
      <c r="L779" s="4">
        <v>74.069999999999993</v>
      </c>
      <c r="M779" s="4">
        <v>25.93</v>
      </c>
      <c r="N779" s="4">
        <v>0</v>
      </c>
      <c r="O779" s="4">
        <v>0</v>
      </c>
      <c r="P779" s="4">
        <v>21.43</v>
      </c>
      <c r="Q779" s="4">
        <v>25</v>
      </c>
      <c r="R779" s="4">
        <v>0</v>
      </c>
      <c r="S779" s="4">
        <v>0</v>
      </c>
      <c r="T779">
        <v>5</v>
      </c>
      <c r="U779">
        <v>13.7</v>
      </c>
      <c r="V779">
        <v>40</v>
      </c>
    </row>
    <row r="780" spans="1:22" ht="12.75" customHeight="1" x14ac:dyDescent="0.2">
      <c r="A780" s="2">
        <v>2602</v>
      </c>
      <c r="B780" t="s">
        <v>284</v>
      </c>
      <c r="C780" s="7" t="s">
        <v>620</v>
      </c>
      <c r="D780">
        <v>30</v>
      </c>
      <c r="E780" s="4">
        <v>100</v>
      </c>
      <c r="F780" s="4">
        <v>0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56.67</v>
      </c>
      <c r="M780" s="4">
        <v>43.33</v>
      </c>
      <c r="N780" s="4">
        <v>0</v>
      </c>
      <c r="O780" s="4">
        <v>0</v>
      </c>
      <c r="P780" s="4">
        <v>11.54</v>
      </c>
      <c r="Q780" s="4">
        <v>84.62</v>
      </c>
      <c r="R780" s="4">
        <v>0</v>
      </c>
      <c r="S780" s="4">
        <v>0</v>
      </c>
      <c r="T780">
        <v>10</v>
      </c>
      <c r="U780">
        <v>7.2</v>
      </c>
    </row>
    <row r="781" spans="1:22" ht="12.75" customHeight="1" x14ac:dyDescent="0.2">
      <c r="A781" s="2">
        <v>2603</v>
      </c>
      <c r="B781" t="s">
        <v>284</v>
      </c>
      <c r="C781" s="7" t="s">
        <v>269</v>
      </c>
      <c r="D781">
        <v>50</v>
      </c>
      <c r="E781" s="4">
        <v>62</v>
      </c>
      <c r="F781" s="4">
        <v>2</v>
      </c>
      <c r="G781" s="4">
        <v>0</v>
      </c>
      <c r="H781" s="4">
        <v>0</v>
      </c>
      <c r="I781" s="4">
        <v>4</v>
      </c>
      <c r="J781" s="4">
        <v>12</v>
      </c>
      <c r="K781" s="4">
        <v>20</v>
      </c>
      <c r="L781" s="4">
        <v>52</v>
      </c>
      <c r="M781" s="4">
        <v>48</v>
      </c>
      <c r="N781" s="4">
        <v>0</v>
      </c>
      <c r="O781" s="4">
        <v>0</v>
      </c>
      <c r="P781" s="4">
        <v>13.64</v>
      </c>
      <c r="Q781" s="4">
        <v>65.91</v>
      </c>
      <c r="R781" s="4">
        <v>0</v>
      </c>
      <c r="S781" s="4">
        <v>0</v>
      </c>
      <c r="T781">
        <v>4</v>
      </c>
      <c r="U781">
        <v>6.8</v>
      </c>
      <c r="V781">
        <v>61.54</v>
      </c>
    </row>
    <row r="782" spans="1:22" ht="12.75" customHeight="1" x14ac:dyDescent="0.2">
      <c r="A782" s="2">
        <v>2605</v>
      </c>
      <c r="B782" t="s">
        <v>284</v>
      </c>
      <c r="C782" s="7" t="s">
        <v>181</v>
      </c>
      <c r="D782">
        <v>82</v>
      </c>
      <c r="E782" s="4">
        <v>12.2</v>
      </c>
      <c r="F782" s="4">
        <v>0</v>
      </c>
      <c r="G782" s="4">
        <v>0</v>
      </c>
      <c r="H782" s="4">
        <v>0</v>
      </c>
      <c r="I782" s="4">
        <v>15.85</v>
      </c>
      <c r="J782" s="4">
        <v>65.849999999999994</v>
      </c>
      <c r="K782" s="4">
        <v>6.1</v>
      </c>
      <c r="L782" s="4">
        <v>64.63</v>
      </c>
      <c r="M782" s="4">
        <v>35.369999999999997</v>
      </c>
      <c r="N782" s="4">
        <v>0</v>
      </c>
      <c r="O782" s="4">
        <v>0</v>
      </c>
      <c r="P782" s="4">
        <v>30.23</v>
      </c>
      <c r="Q782" s="4">
        <v>98.84</v>
      </c>
      <c r="R782" s="4">
        <v>10.47</v>
      </c>
      <c r="S782" s="4">
        <v>0</v>
      </c>
      <c r="T782">
        <v>8</v>
      </c>
      <c r="U782">
        <v>12.7</v>
      </c>
      <c r="V782">
        <v>80</v>
      </c>
    </row>
    <row r="783" spans="1:22" ht="12.75" customHeight="1" x14ac:dyDescent="0.2">
      <c r="A783" s="2">
        <v>2607</v>
      </c>
      <c r="B783" t="s">
        <v>284</v>
      </c>
      <c r="C783" s="7" t="s">
        <v>522</v>
      </c>
      <c r="D783">
        <v>300</v>
      </c>
      <c r="E783" s="4">
        <v>1.67</v>
      </c>
      <c r="F783" s="4">
        <v>1.67</v>
      </c>
      <c r="G783" s="4">
        <v>0</v>
      </c>
      <c r="H783" s="4">
        <v>1</v>
      </c>
      <c r="I783" s="4">
        <v>20</v>
      </c>
      <c r="J783" s="4">
        <v>71.33</v>
      </c>
      <c r="K783" s="4">
        <v>4.33</v>
      </c>
      <c r="L783" s="4">
        <v>50</v>
      </c>
      <c r="M783" s="4">
        <v>50</v>
      </c>
      <c r="N783" s="4">
        <v>0.67</v>
      </c>
      <c r="O783" s="4">
        <v>4.68</v>
      </c>
      <c r="P783" s="4">
        <v>16.72</v>
      </c>
      <c r="Q783" s="4">
        <v>44.48</v>
      </c>
      <c r="R783" s="4">
        <v>1.67</v>
      </c>
      <c r="S783" s="4">
        <v>0</v>
      </c>
      <c r="T783">
        <v>13</v>
      </c>
      <c r="U783">
        <v>10.1</v>
      </c>
      <c r="V783">
        <v>66.67</v>
      </c>
    </row>
    <row r="784" spans="1:22" ht="12.75" customHeight="1" x14ac:dyDescent="0.2">
      <c r="A784" s="2">
        <v>2608</v>
      </c>
      <c r="B784" t="s">
        <v>284</v>
      </c>
      <c r="C784" s="7" t="s">
        <v>522</v>
      </c>
      <c r="D784">
        <v>410</v>
      </c>
      <c r="E784" s="4">
        <v>10.24</v>
      </c>
      <c r="F784" s="4">
        <v>0</v>
      </c>
      <c r="G784" s="4">
        <v>0</v>
      </c>
      <c r="H784" s="4">
        <v>0</v>
      </c>
      <c r="I784" s="4">
        <v>86.83</v>
      </c>
      <c r="J784" s="4">
        <v>1.95</v>
      </c>
      <c r="K784" s="4">
        <v>0.98</v>
      </c>
      <c r="L784" s="4">
        <v>51.46</v>
      </c>
      <c r="M784" s="4">
        <v>48.54</v>
      </c>
      <c r="N784" s="4">
        <v>19.41</v>
      </c>
      <c r="O784" s="4">
        <v>49.39</v>
      </c>
      <c r="P784" s="4">
        <v>10.07</v>
      </c>
      <c r="Q784" s="4">
        <v>100</v>
      </c>
      <c r="R784" s="4">
        <v>0.49</v>
      </c>
      <c r="S784" s="4">
        <v>0.74</v>
      </c>
      <c r="T784">
        <v>21</v>
      </c>
      <c r="U784">
        <v>12.5</v>
      </c>
      <c r="V784">
        <v>60</v>
      </c>
    </row>
    <row r="785" spans="1:22" ht="12.75" customHeight="1" x14ac:dyDescent="0.2">
      <c r="A785" s="2">
        <v>2609</v>
      </c>
      <c r="B785" t="s">
        <v>284</v>
      </c>
      <c r="C785" s="7" t="s">
        <v>182</v>
      </c>
      <c r="D785">
        <v>256</v>
      </c>
      <c r="E785" s="4">
        <v>10.55</v>
      </c>
      <c r="F785" s="4">
        <v>0.39</v>
      </c>
      <c r="G785" s="4">
        <v>0.39</v>
      </c>
      <c r="H785" s="4">
        <v>0.39</v>
      </c>
      <c r="I785" s="4">
        <v>26.17</v>
      </c>
      <c r="J785" s="4">
        <v>53.52</v>
      </c>
      <c r="K785" s="4">
        <v>8.59</v>
      </c>
      <c r="L785" s="4">
        <v>55.86</v>
      </c>
      <c r="M785" s="4">
        <v>44.14</v>
      </c>
      <c r="N785" s="4">
        <v>3.14</v>
      </c>
      <c r="O785" s="4">
        <v>5.49</v>
      </c>
      <c r="P785" s="4">
        <v>20.78</v>
      </c>
      <c r="Q785" s="4">
        <v>59.61</v>
      </c>
      <c r="R785" s="4">
        <v>2.75</v>
      </c>
      <c r="S785" s="4">
        <v>0</v>
      </c>
      <c r="T785">
        <v>12</v>
      </c>
      <c r="U785">
        <v>11.2</v>
      </c>
      <c r="V785">
        <v>52.38</v>
      </c>
    </row>
    <row r="786" spans="1:22" ht="12.75" customHeight="1" x14ac:dyDescent="0.2">
      <c r="A786" s="2">
        <v>2610</v>
      </c>
      <c r="B786" t="s">
        <v>284</v>
      </c>
      <c r="C786" s="7" t="s">
        <v>522</v>
      </c>
      <c r="D786">
        <v>260</v>
      </c>
      <c r="E786" s="4">
        <v>0.38</v>
      </c>
      <c r="F786" s="4">
        <v>1.1499999999999999</v>
      </c>
      <c r="G786" s="4">
        <v>1.1499999999999999</v>
      </c>
      <c r="H786" s="4">
        <v>1.54</v>
      </c>
      <c r="I786" s="4">
        <v>14.23</v>
      </c>
      <c r="J786" s="4">
        <v>74.23</v>
      </c>
      <c r="K786" s="4">
        <v>7.31</v>
      </c>
      <c r="L786" s="4">
        <v>52.31</v>
      </c>
      <c r="M786" s="4">
        <v>47.69</v>
      </c>
      <c r="N786" s="4">
        <v>0</v>
      </c>
      <c r="O786" s="4">
        <v>3.8</v>
      </c>
      <c r="P786" s="4">
        <v>18.25</v>
      </c>
      <c r="Q786" s="4">
        <v>58.56</v>
      </c>
      <c r="R786" s="4">
        <v>0.38</v>
      </c>
      <c r="S786" s="4">
        <v>0</v>
      </c>
      <c r="T786">
        <v>16</v>
      </c>
      <c r="U786">
        <v>10.199999999999999</v>
      </c>
      <c r="V786">
        <v>118.75</v>
      </c>
    </row>
    <row r="787" spans="1:22" ht="12.75" customHeight="1" x14ac:dyDescent="0.2">
      <c r="A787" s="2">
        <v>2611</v>
      </c>
      <c r="B787" t="s">
        <v>284</v>
      </c>
      <c r="C787" s="7" t="s">
        <v>130</v>
      </c>
      <c r="D787">
        <v>0</v>
      </c>
      <c r="E787" s="4">
        <v>0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U787">
        <v>0</v>
      </c>
    </row>
    <row r="788" spans="1:22" ht="12.75" customHeight="1" x14ac:dyDescent="0.2">
      <c r="A788" s="2">
        <v>2612</v>
      </c>
      <c r="B788" t="s">
        <v>288</v>
      </c>
      <c r="C788" s="7" t="s">
        <v>650</v>
      </c>
      <c r="D788">
        <v>20</v>
      </c>
      <c r="E788" s="4">
        <v>0</v>
      </c>
      <c r="F788" s="4">
        <v>10</v>
      </c>
      <c r="G788" s="4">
        <v>5</v>
      </c>
      <c r="H788" s="4">
        <v>15</v>
      </c>
      <c r="I788" s="4">
        <v>5</v>
      </c>
      <c r="J788" s="4">
        <v>60</v>
      </c>
      <c r="K788" s="4">
        <v>5</v>
      </c>
      <c r="L788" s="4">
        <v>80</v>
      </c>
      <c r="M788" s="4">
        <v>20</v>
      </c>
      <c r="N788" s="4">
        <v>0</v>
      </c>
      <c r="O788" s="4">
        <v>0</v>
      </c>
      <c r="P788" s="4">
        <v>95</v>
      </c>
      <c r="Q788" s="4">
        <v>65</v>
      </c>
      <c r="R788" s="4">
        <v>15</v>
      </c>
      <c r="S788" s="4">
        <v>0</v>
      </c>
      <c r="T788">
        <v>7</v>
      </c>
      <c r="U788">
        <v>0</v>
      </c>
    </row>
    <row r="789" spans="1:22" ht="12.75" customHeight="1" x14ac:dyDescent="0.2">
      <c r="A789" s="2">
        <v>2613</v>
      </c>
      <c r="B789" t="s">
        <v>284</v>
      </c>
      <c r="C789" s="7" t="s">
        <v>428</v>
      </c>
      <c r="D789">
        <v>487</v>
      </c>
      <c r="E789" s="4">
        <v>1.64</v>
      </c>
      <c r="F789" s="4">
        <v>4.3099999999999996</v>
      </c>
      <c r="G789" s="4">
        <v>0.82</v>
      </c>
      <c r="H789" s="4">
        <v>7.8</v>
      </c>
      <c r="I789" s="4">
        <v>19.510000000000002</v>
      </c>
      <c r="J789" s="4">
        <v>51.33</v>
      </c>
      <c r="K789" s="4">
        <v>14.58</v>
      </c>
      <c r="L789" s="4">
        <v>54</v>
      </c>
      <c r="M789" s="4">
        <v>46</v>
      </c>
      <c r="N789" s="4">
        <v>0</v>
      </c>
      <c r="O789" s="4">
        <v>2.54</v>
      </c>
      <c r="P789" s="4">
        <v>22.9</v>
      </c>
      <c r="Q789" s="4">
        <v>74.17</v>
      </c>
      <c r="R789" s="4">
        <v>5.68</v>
      </c>
      <c r="S789" s="4">
        <v>0</v>
      </c>
      <c r="T789">
        <v>19</v>
      </c>
      <c r="U789">
        <v>16.3</v>
      </c>
      <c r="V789">
        <v>56</v>
      </c>
    </row>
    <row r="790" spans="1:22" ht="12.75" customHeight="1" x14ac:dyDescent="0.2">
      <c r="A790" s="2">
        <v>2615</v>
      </c>
      <c r="B790" t="s">
        <v>284</v>
      </c>
      <c r="C790" s="7" t="s">
        <v>19</v>
      </c>
      <c r="D790">
        <v>1256</v>
      </c>
      <c r="E790" s="4">
        <v>0.32</v>
      </c>
      <c r="F790" s="4">
        <v>7.48</v>
      </c>
      <c r="G790" s="4">
        <v>1.04</v>
      </c>
      <c r="H790" s="4">
        <v>3.03</v>
      </c>
      <c r="I790" s="4">
        <v>10.11</v>
      </c>
      <c r="J790" s="4">
        <v>64.73</v>
      </c>
      <c r="K790" s="4">
        <v>13.3</v>
      </c>
      <c r="L790" s="4">
        <v>52.39</v>
      </c>
      <c r="M790" s="4">
        <v>47.61</v>
      </c>
      <c r="N790" s="4">
        <v>0</v>
      </c>
      <c r="O790" s="4">
        <v>1.27</v>
      </c>
      <c r="P790" s="4">
        <v>10.9</v>
      </c>
      <c r="Q790" s="4">
        <v>22.97</v>
      </c>
      <c r="R790" s="4">
        <v>2.5299999999999998</v>
      </c>
      <c r="S790" s="4">
        <v>0.08</v>
      </c>
      <c r="T790">
        <v>20</v>
      </c>
      <c r="U790">
        <v>13.7</v>
      </c>
      <c r="V790">
        <v>72.58</v>
      </c>
    </row>
    <row r="791" spans="1:22" ht="12.75" customHeight="1" x14ac:dyDescent="0.2">
      <c r="A791" s="2">
        <v>2616</v>
      </c>
      <c r="B791" t="s">
        <v>284</v>
      </c>
      <c r="C791" s="7" t="s">
        <v>269</v>
      </c>
      <c r="D791">
        <v>282</v>
      </c>
      <c r="E791" s="4">
        <v>1.06</v>
      </c>
      <c r="F791" s="4">
        <v>0.71</v>
      </c>
      <c r="G791" s="4">
        <v>0.71</v>
      </c>
      <c r="H791" s="4">
        <v>1.42</v>
      </c>
      <c r="I791" s="4">
        <v>8.8699999999999992</v>
      </c>
      <c r="J791" s="4">
        <v>81.91</v>
      </c>
      <c r="K791" s="4">
        <v>5.32</v>
      </c>
      <c r="L791" s="4">
        <v>53.19</v>
      </c>
      <c r="M791" s="4">
        <v>46.81</v>
      </c>
      <c r="N791" s="4">
        <v>0</v>
      </c>
      <c r="O791" s="4">
        <v>0.79</v>
      </c>
      <c r="P791" s="4">
        <v>19.690000000000001</v>
      </c>
      <c r="Q791" s="4">
        <v>45.67</v>
      </c>
      <c r="R791" s="4">
        <v>1.57</v>
      </c>
      <c r="S791" s="4">
        <v>0</v>
      </c>
      <c r="T791">
        <v>16</v>
      </c>
      <c r="U791">
        <v>13.6</v>
      </c>
      <c r="V791">
        <v>94.44</v>
      </c>
    </row>
    <row r="792" spans="1:22" ht="12.75" customHeight="1" x14ac:dyDescent="0.2">
      <c r="A792" s="2">
        <v>2620</v>
      </c>
      <c r="B792" t="s">
        <v>284</v>
      </c>
      <c r="C792" s="7" t="s">
        <v>620</v>
      </c>
      <c r="D792">
        <v>155</v>
      </c>
      <c r="E792" s="4">
        <v>1.94</v>
      </c>
      <c r="F792" s="4">
        <v>0</v>
      </c>
      <c r="G792" s="4">
        <v>0</v>
      </c>
      <c r="H792" s="4">
        <v>0.65</v>
      </c>
      <c r="I792" s="4">
        <v>3.87</v>
      </c>
      <c r="J792" s="4">
        <v>90.32</v>
      </c>
      <c r="K792" s="4">
        <v>3.23</v>
      </c>
      <c r="L792" s="4">
        <v>50.97</v>
      </c>
      <c r="M792" s="4">
        <v>49.03</v>
      </c>
      <c r="N792" s="4">
        <v>0</v>
      </c>
      <c r="O792" s="4">
        <v>0.66</v>
      </c>
      <c r="P792" s="4">
        <v>10.53</v>
      </c>
      <c r="Q792" s="4">
        <v>59.87</v>
      </c>
      <c r="R792" s="4">
        <v>2.63</v>
      </c>
      <c r="S792" s="4">
        <v>3.29</v>
      </c>
      <c r="T792">
        <v>14</v>
      </c>
      <c r="U792">
        <v>9.9</v>
      </c>
      <c r="V792">
        <v>72.73</v>
      </c>
    </row>
    <row r="793" spans="1:22" ht="12.75" customHeight="1" x14ac:dyDescent="0.2">
      <c r="A793" s="2">
        <v>2621</v>
      </c>
      <c r="B793" t="s">
        <v>284</v>
      </c>
      <c r="C793" s="7" t="s">
        <v>522</v>
      </c>
      <c r="D793">
        <v>332</v>
      </c>
      <c r="E793" s="4">
        <v>0.3</v>
      </c>
      <c r="F793" s="4">
        <v>5.12</v>
      </c>
      <c r="G793" s="4">
        <v>0</v>
      </c>
      <c r="H793" s="4">
        <v>1.2</v>
      </c>
      <c r="I793" s="4">
        <v>8.1300000000000008</v>
      </c>
      <c r="J793" s="4">
        <v>78.010000000000005</v>
      </c>
      <c r="K793" s="4">
        <v>7.23</v>
      </c>
      <c r="L793" s="4">
        <v>55.12</v>
      </c>
      <c r="M793" s="4">
        <v>44.88</v>
      </c>
      <c r="N793" s="4">
        <v>0</v>
      </c>
      <c r="O793" s="4">
        <v>2.61</v>
      </c>
      <c r="P793" s="4">
        <v>24.35</v>
      </c>
      <c r="Q793" s="4">
        <v>35.07</v>
      </c>
      <c r="R793" s="4">
        <v>0.87</v>
      </c>
      <c r="S793" s="4">
        <v>0.28999999999999998</v>
      </c>
      <c r="T793">
        <v>12</v>
      </c>
      <c r="U793">
        <v>13.6</v>
      </c>
      <c r="V793">
        <v>66.67</v>
      </c>
    </row>
    <row r="794" spans="1:22" ht="12.75" customHeight="1" x14ac:dyDescent="0.2">
      <c r="A794" s="2">
        <v>2622</v>
      </c>
      <c r="B794" t="s">
        <v>284</v>
      </c>
      <c r="C794" s="7" t="s">
        <v>130</v>
      </c>
      <c r="D794">
        <v>80</v>
      </c>
      <c r="E794" s="4">
        <v>0</v>
      </c>
      <c r="F794" s="4">
        <v>0</v>
      </c>
      <c r="G794" s="4">
        <v>0</v>
      </c>
      <c r="H794" s="4">
        <v>0</v>
      </c>
      <c r="I794" s="4">
        <v>10</v>
      </c>
      <c r="J794" s="4">
        <v>86.25</v>
      </c>
      <c r="K794" s="4">
        <v>3.75</v>
      </c>
      <c r="L794" s="4">
        <v>53.75</v>
      </c>
      <c r="M794" s="4">
        <v>46.25</v>
      </c>
      <c r="N794" s="4">
        <v>0</v>
      </c>
      <c r="O794" s="4">
        <v>0</v>
      </c>
      <c r="P794" s="4">
        <v>24.42</v>
      </c>
      <c r="Q794" s="4">
        <v>44.19</v>
      </c>
      <c r="R794" s="4">
        <v>0</v>
      </c>
      <c r="S794" s="4">
        <v>1.1599999999999999</v>
      </c>
      <c r="T794">
        <v>8</v>
      </c>
      <c r="U794">
        <v>16.899999999999999</v>
      </c>
      <c r="V794">
        <v>30</v>
      </c>
    </row>
    <row r="795" spans="1:22" ht="12.75" customHeight="1" x14ac:dyDescent="0.2">
      <c r="A795" s="2">
        <v>2623</v>
      </c>
      <c r="B795" t="s">
        <v>284</v>
      </c>
      <c r="C795" s="7" t="s">
        <v>269</v>
      </c>
      <c r="D795">
        <v>181</v>
      </c>
      <c r="E795" s="4">
        <v>0</v>
      </c>
      <c r="F795" s="4">
        <v>1.1000000000000001</v>
      </c>
      <c r="G795" s="4">
        <v>0</v>
      </c>
      <c r="H795" s="4">
        <v>0</v>
      </c>
      <c r="I795" s="4">
        <v>70.72</v>
      </c>
      <c r="J795" s="4">
        <v>27.62</v>
      </c>
      <c r="K795" s="4">
        <v>0.55000000000000004</v>
      </c>
      <c r="L795" s="4">
        <v>53.59</v>
      </c>
      <c r="M795" s="4">
        <v>46.41</v>
      </c>
      <c r="N795" s="4">
        <v>6.67</v>
      </c>
      <c r="O795" s="4">
        <v>15</v>
      </c>
      <c r="P795" s="4">
        <v>13.33</v>
      </c>
      <c r="Q795" s="4">
        <v>80.56</v>
      </c>
      <c r="R795" s="4">
        <v>0</v>
      </c>
      <c r="S795" s="4">
        <v>0</v>
      </c>
      <c r="T795">
        <v>9</v>
      </c>
      <c r="U795">
        <v>11.3</v>
      </c>
      <c r="V795">
        <v>70</v>
      </c>
    </row>
    <row r="796" spans="1:22" ht="12.75" customHeight="1" x14ac:dyDescent="0.2">
      <c r="A796" s="2">
        <v>2624</v>
      </c>
      <c r="B796" t="s">
        <v>284</v>
      </c>
      <c r="C796" s="7" t="s">
        <v>522</v>
      </c>
      <c r="D796">
        <v>351</v>
      </c>
      <c r="E796" s="4">
        <v>1.99</v>
      </c>
      <c r="F796" s="4">
        <v>0.28000000000000003</v>
      </c>
      <c r="G796" s="4">
        <v>0.85</v>
      </c>
      <c r="H796" s="4">
        <v>0</v>
      </c>
      <c r="I796" s="4">
        <v>36.47</v>
      </c>
      <c r="J796" s="4">
        <v>54.7</v>
      </c>
      <c r="K796" s="4">
        <v>5.7</v>
      </c>
      <c r="L796" s="4">
        <v>50.43</v>
      </c>
      <c r="M796" s="4">
        <v>49.57</v>
      </c>
      <c r="N796" s="4">
        <v>0</v>
      </c>
      <c r="O796" s="4">
        <v>20</v>
      </c>
      <c r="P796" s="4">
        <v>13.8</v>
      </c>
      <c r="Q796" s="4">
        <v>92.68</v>
      </c>
      <c r="R796" s="4">
        <v>1.69</v>
      </c>
      <c r="S796" s="4">
        <v>0</v>
      </c>
      <c r="T796">
        <v>14</v>
      </c>
      <c r="U796">
        <v>11.4</v>
      </c>
      <c r="V796">
        <v>80</v>
      </c>
    </row>
    <row r="797" spans="1:22" ht="12.75" customHeight="1" x14ac:dyDescent="0.2">
      <c r="A797" s="2">
        <v>2625</v>
      </c>
      <c r="B797" t="s">
        <v>284</v>
      </c>
      <c r="C797" s="7" t="s">
        <v>269</v>
      </c>
      <c r="D797">
        <v>305</v>
      </c>
      <c r="E797" s="4">
        <v>1.64</v>
      </c>
      <c r="F797" s="4">
        <v>1.97</v>
      </c>
      <c r="G797" s="4">
        <v>0</v>
      </c>
      <c r="H797" s="4">
        <v>1.97</v>
      </c>
      <c r="I797" s="4">
        <v>7.54</v>
      </c>
      <c r="J797" s="4">
        <v>81.97</v>
      </c>
      <c r="K797" s="4">
        <v>4.92</v>
      </c>
      <c r="L797" s="4">
        <v>51.15</v>
      </c>
      <c r="M797" s="4">
        <v>48.85</v>
      </c>
      <c r="N797" s="4">
        <v>0</v>
      </c>
      <c r="O797" s="4">
        <v>1.01</v>
      </c>
      <c r="P797" s="4">
        <v>13.09</v>
      </c>
      <c r="Q797" s="4">
        <v>29.53</v>
      </c>
      <c r="R797" s="4">
        <v>1.68</v>
      </c>
      <c r="S797" s="4">
        <v>0</v>
      </c>
      <c r="T797">
        <v>11</v>
      </c>
      <c r="U797">
        <v>14</v>
      </c>
      <c r="V797">
        <v>48.15</v>
      </c>
    </row>
    <row r="798" spans="1:22" ht="12.75" customHeight="1" x14ac:dyDescent="0.2">
      <c r="A798" s="2">
        <v>2626</v>
      </c>
      <c r="B798" t="s">
        <v>284</v>
      </c>
      <c r="C798" s="7" t="s">
        <v>357</v>
      </c>
      <c r="D798">
        <v>0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U798">
        <v>0</v>
      </c>
    </row>
    <row r="799" spans="1:22" ht="12.75" customHeight="1" x14ac:dyDescent="0.2">
      <c r="A799" s="2">
        <v>2632</v>
      </c>
      <c r="B799" t="s">
        <v>284</v>
      </c>
      <c r="C799" s="7" t="s">
        <v>576</v>
      </c>
      <c r="D799">
        <v>126</v>
      </c>
      <c r="E799" s="4">
        <v>1.59</v>
      </c>
      <c r="F799" s="4">
        <v>6.35</v>
      </c>
      <c r="G799" s="4">
        <v>0</v>
      </c>
      <c r="H799" s="4">
        <v>3.17</v>
      </c>
      <c r="I799" s="4">
        <v>9.52</v>
      </c>
      <c r="J799" s="4">
        <v>78.569999999999993</v>
      </c>
      <c r="K799" s="4">
        <v>0.79</v>
      </c>
      <c r="L799" s="4">
        <v>53.17</v>
      </c>
      <c r="M799" s="4">
        <v>46.83</v>
      </c>
      <c r="N799" s="4">
        <v>0</v>
      </c>
      <c r="O799" s="4">
        <v>2.48</v>
      </c>
      <c r="P799" s="4">
        <v>12.4</v>
      </c>
      <c r="Q799" s="4">
        <v>45.45</v>
      </c>
      <c r="R799" s="4">
        <v>15.7</v>
      </c>
      <c r="S799" s="4">
        <v>0</v>
      </c>
      <c r="T799">
        <v>8</v>
      </c>
      <c r="U799">
        <v>14.3</v>
      </c>
      <c r="V799">
        <v>80</v>
      </c>
    </row>
    <row r="800" spans="1:22" ht="12.75" customHeight="1" x14ac:dyDescent="0.2">
      <c r="A800" s="2">
        <v>2633</v>
      </c>
      <c r="B800" t="s">
        <v>284</v>
      </c>
      <c r="C800" s="7" t="s">
        <v>19</v>
      </c>
      <c r="D800">
        <v>1216</v>
      </c>
      <c r="E800" s="4">
        <v>1.56</v>
      </c>
      <c r="F800" s="4">
        <v>1.48</v>
      </c>
      <c r="G800" s="4">
        <v>0.41</v>
      </c>
      <c r="H800" s="4">
        <v>1.64</v>
      </c>
      <c r="I800" s="4">
        <v>8.31</v>
      </c>
      <c r="J800" s="4">
        <v>81.25</v>
      </c>
      <c r="K800" s="4">
        <v>5.35</v>
      </c>
      <c r="L800" s="4">
        <v>51.56</v>
      </c>
      <c r="M800" s="4">
        <v>48.44</v>
      </c>
      <c r="N800" s="4">
        <v>0</v>
      </c>
      <c r="O800" s="4">
        <v>0.61</v>
      </c>
      <c r="P800" s="4">
        <v>10.66</v>
      </c>
      <c r="Q800" s="4">
        <v>38.72</v>
      </c>
      <c r="R800" s="4">
        <v>2.62</v>
      </c>
      <c r="S800" s="4">
        <v>0</v>
      </c>
      <c r="T800">
        <v>20</v>
      </c>
      <c r="U800">
        <v>13.4</v>
      </c>
      <c r="V800">
        <v>81.67</v>
      </c>
    </row>
    <row r="801" spans="1:22" ht="12.75" customHeight="1" x14ac:dyDescent="0.2">
      <c r="A801" s="2">
        <v>2634</v>
      </c>
      <c r="B801" t="s">
        <v>284</v>
      </c>
      <c r="C801" s="7" t="s">
        <v>269</v>
      </c>
      <c r="D801">
        <v>73</v>
      </c>
      <c r="E801" s="4">
        <v>0</v>
      </c>
      <c r="F801" s="4">
        <v>0</v>
      </c>
      <c r="G801" s="4">
        <v>0</v>
      </c>
      <c r="H801" s="4">
        <v>0</v>
      </c>
      <c r="I801" s="4">
        <v>9.59</v>
      </c>
      <c r="J801" s="4">
        <v>83.56</v>
      </c>
      <c r="K801" s="4">
        <v>6.85</v>
      </c>
      <c r="L801" s="4">
        <v>54.79</v>
      </c>
      <c r="M801" s="4">
        <v>45.21</v>
      </c>
      <c r="N801" s="4">
        <v>0</v>
      </c>
      <c r="O801" s="4">
        <v>0</v>
      </c>
      <c r="P801" s="4">
        <v>13.04</v>
      </c>
      <c r="Q801" s="4">
        <v>21.74</v>
      </c>
      <c r="R801" s="4">
        <v>5.8</v>
      </c>
      <c r="S801" s="4">
        <v>0</v>
      </c>
      <c r="T801">
        <v>5</v>
      </c>
      <c r="U801">
        <v>19.8</v>
      </c>
      <c r="V801">
        <v>60</v>
      </c>
    </row>
    <row r="802" spans="1:22" ht="12.75" customHeight="1" x14ac:dyDescent="0.2">
      <c r="A802" s="2">
        <v>2635</v>
      </c>
      <c r="B802" t="s">
        <v>284</v>
      </c>
      <c r="C802" s="7" t="s">
        <v>522</v>
      </c>
      <c r="D802">
        <v>418</v>
      </c>
      <c r="E802" s="4">
        <v>12.44</v>
      </c>
      <c r="F802" s="4">
        <v>0</v>
      </c>
      <c r="G802" s="4">
        <v>0</v>
      </c>
      <c r="H802" s="4">
        <v>0</v>
      </c>
      <c r="I802" s="4">
        <v>82.54</v>
      </c>
      <c r="J802" s="4">
        <v>3.11</v>
      </c>
      <c r="K802" s="4">
        <v>1.91</v>
      </c>
      <c r="L802" s="4">
        <v>51.2</v>
      </c>
      <c r="M802" s="4">
        <v>48.8</v>
      </c>
      <c r="N802" s="4">
        <v>12.24</v>
      </c>
      <c r="O802" s="4">
        <v>36.71</v>
      </c>
      <c r="P802" s="4">
        <v>11.29</v>
      </c>
      <c r="Q802" s="4">
        <v>100</v>
      </c>
      <c r="R802" s="4">
        <v>0.47</v>
      </c>
      <c r="S802" s="4">
        <v>0.47</v>
      </c>
      <c r="T802">
        <v>20</v>
      </c>
      <c r="U802">
        <v>10.9</v>
      </c>
      <c r="V802">
        <v>66.67</v>
      </c>
    </row>
    <row r="803" spans="1:22" ht="12.75" customHeight="1" x14ac:dyDescent="0.2">
      <c r="A803" s="2">
        <v>2636</v>
      </c>
      <c r="B803" t="s">
        <v>284</v>
      </c>
      <c r="C803" s="7" t="s">
        <v>593</v>
      </c>
      <c r="D803">
        <v>203</v>
      </c>
      <c r="E803" s="4">
        <v>0</v>
      </c>
      <c r="F803" s="4">
        <v>2.46</v>
      </c>
      <c r="G803" s="4">
        <v>0.49</v>
      </c>
      <c r="H803" s="4">
        <v>2.96</v>
      </c>
      <c r="I803" s="4">
        <v>31.53</v>
      </c>
      <c r="J803" s="4">
        <v>54.19</v>
      </c>
      <c r="K803" s="4">
        <v>8.3699999999999992</v>
      </c>
      <c r="L803" s="4">
        <v>64.53</v>
      </c>
      <c r="M803" s="4">
        <v>35.47</v>
      </c>
      <c r="N803" s="4">
        <v>0</v>
      </c>
      <c r="O803" s="4">
        <v>0</v>
      </c>
      <c r="P803" s="4">
        <v>100</v>
      </c>
      <c r="Q803" s="4">
        <v>54.74</v>
      </c>
      <c r="R803" s="4">
        <v>0</v>
      </c>
      <c r="S803" s="4">
        <v>0</v>
      </c>
      <c r="T803">
        <v>34</v>
      </c>
      <c r="U803">
        <v>0</v>
      </c>
    </row>
    <row r="804" spans="1:22" ht="12.75" customHeight="1" x14ac:dyDescent="0.2">
      <c r="A804" s="2">
        <v>2637</v>
      </c>
      <c r="B804" t="s">
        <v>284</v>
      </c>
      <c r="C804" s="7" t="s">
        <v>522</v>
      </c>
      <c r="D804">
        <v>241</v>
      </c>
      <c r="E804" s="4">
        <v>0.83</v>
      </c>
      <c r="F804" s="4">
        <v>1.24</v>
      </c>
      <c r="G804" s="4">
        <v>5.81</v>
      </c>
      <c r="H804" s="4">
        <v>2.4900000000000002</v>
      </c>
      <c r="I804" s="4">
        <v>34.44</v>
      </c>
      <c r="J804" s="4">
        <v>48.96</v>
      </c>
      <c r="K804" s="4">
        <v>6.22</v>
      </c>
      <c r="L804" s="4">
        <v>51.87</v>
      </c>
      <c r="M804" s="4">
        <v>48.13</v>
      </c>
      <c r="N804" s="4">
        <v>0</v>
      </c>
      <c r="O804" s="4">
        <v>28.69</v>
      </c>
      <c r="P804" s="4">
        <v>15.57</v>
      </c>
      <c r="Q804" s="4">
        <v>89.75</v>
      </c>
      <c r="R804" s="4">
        <v>0.82</v>
      </c>
      <c r="S804" s="4">
        <v>0</v>
      </c>
      <c r="T804">
        <v>15</v>
      </c>
      <c r="U804">
        <v>9.3000000000000007</v>
      </c>
      <c r="V804">
        <v>87.5</v>
      </c>
    </row>
    <row r="805" spans="1:22" ht="12.75" customHeight="1" x14ac:dyDescent="0.2">
      <c r="A805" s="2">
        <v>2639</v>
      </c>
      <c r="B805" t="s">
        <v>284</v>
      </c>
      <c r="C805" s="7" t="s">
        <v>389</v>
      </c>
      <c r="D805">
        <v>604</v>
      </c>
      <c r="E805" s="4">
        <v>0.5</v>
      </c>
      <c r="F805" s="4">
        <v>28.15</v>
      </c>
      <c r="G805" s="4">
        <v>4.6399999999999997</v>
      </c>
      <c r="H805" s="4">
        <v>19.21</v>
      </c>
      <c r="I805" s="4">
        <v>33.28</v>
      </c>
      <c r="J805" s="4">
        <v>9.93</v>
      </c>
      <c r="K805" s="4">
        <v>4.3</v>
      </c>
      <c r="L805" s="4">
        <v>50.5</v>
      </c>
      <c r="M805" s="4">
        <v>49.5</v>
      </c>
      <c r="N805" s="4">
        <v>0</v>
      </c>
      <c r="O805" s="4">
        <v>40.65</v>
      </c>
      <c r="P805" s="4">
        <v>18.39</v>
      </c>
      <c r="Q805" s="4">
        <v>88.23</v>
      </c>
      <c r="R805" s="4">
        <v>5.48</v>
      </c>
      <c r="S805" s="4">
        <v>0.81</v>
      </c>
      <c r="T805">
        <v>15</v>
      </c>
      <c r="U805">
        <v>10.9</v>
      </c>
      <c r="V805">
        <v>70</v>
      </c>
    </row>
    <row r="806" spans="1:22" ht="12.75" customHeight="1" x14ac:dyDescent="0.2">
      <c r="A806" s="2">
        <v>2640</v>
      </c>
      <c r="B806" t="s">
        <v>284</v>
      </c>
      <c r="C806" s="7" t="s">
        <v>522</v>
      </c>
      <c r="D806">
        <v>484</v>
      </c>
      <c r="E806" s="4">
        <v>0.21</v>
      </c>
      <c r="F806" s="4">
        <v>21.28</v>
      </c>
      <c r="G806" s="4">
        <v>1.24</v>
      </c>
      <c r="H806" s="4">
        <v>7.23</v>
      </c>
      <c r="I806" s="4">
        <v>42.36</v>
      </c>
      <c r="J806" s="4">
        <v>18.8</v>
      </c>
      <c r="K806" s="4">
        <v>8.8800000000000008</v>
      </c>
      <c r="L806" s="4">
        <v>48.14</v>
      </c>
      <c r="M806" s="4">
        <v>51.86</v>
      </c>
      <c r="N806" s="4">
        <v>0</v>
      </c>
      <c r="O806" s="4">
        <v>36.619999999999997</v>
      </c>
      <c r="P806" s="4">
        <v>14.49</v>
      </c>
      <c r="Q806" s="4">
        <v>72.03</v>
      </c>
      <c r="R806" s="4">
        <v>0.2</v>
      </c>
      <c r="S806" s="4">
        <v>0</v>
      </c>
      <c r="T806">
        <v>14</v>
      </c>
      <c r="U806">
        <v>9.4</v>
      </c>
      <c r="V806">
        <v>67.650000000000006</v>
      </c>
    </row>
    <row r="807" spans="1:22" ht="12.75" customHeight="1" x14ac:dyDescent="0.2">
      <c r="A807" s="2">
        <v>2641</v>
      </c>
      <c r="B807" t="s">
        <v>284</v>
      </c>
      <c r="C807" s="7" t="s">
        <v>620</v>
      </c>
      <c r="D807">
        <v>495</v>
      </c>
      <c r="E807" s="4">
        <v>0.81</v>
      </c>
      <c r="F807" s="4">
        <v>3.64</v>
      </c>
      <c r="G807" s="4">
        <v>2.02</v>
      </c>
      <c r="H807" s="4">
        <v>1.82</v>
      </c>
      <c r="I807" s="4">
        <v>12.32</v>
      </c>
      <c r="J807" s="4">
        <v>70.91</v>
      </c>
      <c r="K807" s="4">
        <v>8.48</v>
      </c>
      <c r="L807" s="4">
        <v>51.72</v>
      </c>
      <c r="M807" s="4">
        <v>48.28</v>
      </c>
      <c r="N807" s="4">
        <v>0</v>
      </c>
      <c r="O807" s="4">
        <v>0.42</v>
      </c>
      <c r="P807" s="4">
        <v>17.3</v>
      </c>
      <c r="Q807" s="4">
        <v>57.38</v>
      </c>
      <c r="R807" s="4">
        <v>0.63</v>
      </c>
      <c r="S807" s="4">
        <v>0</v>
      </c>
      <c r="T807">
        <v>15</v>
      </c>
      <c r="U807">
        <v>10.4</v>
      </c>
      <c r="V807">
        <v>50</v>
      </c>
    </row>
    <row r="808" spans="1:22" ht="12.75" customHeight="1" x14ac:dyDescent="0.2">
      <c r="A808" s="2">
        <v>2642</v>
      </c>
      <c r="B808" t="s">
        <v>284</v>
      </c>
      <c r="C808" s="7" t="s">
        <v>130</v>
      </c>
      <c r="D808">
        <v>386</v>
      </c>
      <c r="E808" s="4">
        <v>0.78</v>
      </c>
      <c r="F808" s="4">
        <v>1.55</v>
      </c>
      <c r="G808" s="4">
        <v>0</v>
      </c>
      <c r="H808" s="4">
        <v>4.66</v>
      </c>
      <c r="I808" s="4">
        <v>28.76</v>
      </c>
      <c r="J808" s="4">
        <v>62.44</v>
      </c>
      <c r="K808" s="4">
        <v>1.81</v>
      </c>
      <c r="L808" s="4">
        <v>48.45</v>
      </c>
      <c r="M808" s="4">
        <v>51.55</v>
      </c>
      <c r="N808" s="4">
        <v>0</v>
      </c>
      <c r="O808" s="4">
        <v>13.32</v>
      </c>
      <c r="P808" s="4">
        <v>17.09</v>
      </c>
      <c r="Q808" s="4">
        <v>70.349999999999994</v>
      </c>
      <c r="R808" s="4">
        <v>1.26</v>
      </c>
      <c r="S808" s="4">
        <v>1.76</v>
      </c>
      <c r="T808">
        <v>14</v>
      </c>
      <c r="U808">
        <v>10.5</v>
      </c>
      <c r="V808">
        <v>48.15</v>
      </c>
    </row>
    <row r="809" spans="1:22" ht="12.75" customHeight="1" x14ac:dyDescent="0.2">
      <c r="A809" s="2">
        <v>2643</v>
      </c>
      <c r="B809" t="s">
        <v>284</v>
      </c>
      <c r="C809" s="7" t="s">
        <v>522</v>
      </c>
      <c r="D809">
        <v>586</v>
      </c>
      <c r="E809" s="4">
        <v>0.85</v>
      </c>
      <c r="F809" s="4">
        <v>1.37</v>
      </c>
      <c r="G809" s="4">
        <v>2.0499999999999998</v>
      </c>
      <c r="H809" s="4">
        <v>3.07</v>
      </c>
      <c r="I809" s="4">
        <v>37.369999999999997</v>
      </c>
      <c r="J809" s="4">
        <v>51.19</v>
      </c>
      <c r="K809" s="4">
        <v>4.0999999999999996</v>
      </c>
      <c r="L809" s="4">
        <v>47.78</v>
      </c>
      <c r="M809" s="4">
        <v>52.22</v>
      </c>
      <c r="N809" s="4">
        <v>0</v>
      </c>
      <c r="O809" s="4">
        <v>19.59</v>
      </c>
      <c r="P809" s="4">
        <v>7.16</v>
      </c>
      <c r="Q809" s="4">
        <v>63.2</v>
      </c>
      <c r="R809" s="4">
        <v>0.85</v>
      </c>
      <c r="S809" s="4">
        <v>0</v>
      </c>
      <c r="T809">
        <v>22</v>
      </c>
      <c r="U809">
        <v>8.5</v>
      </c>
      <c r="V809">
        <v>96.3</v>
      </c>
    </row>
    <row r="810" spans="1:22" ht="12.75" customHeight="1" x14ac:dyDescent="0.2">
      <c r="A810" s="2">
        <v>2644</v>
      </c>
      <c r="B810" t="s">
        <v>284</v>
      </c>
      <c r="C810" s="7" t="s">
        <v>522</v>
      </c>
      <c r="D810">
        <v>519</v>
      </c>
      <c r="E810" s="4">
        <v>0.77</v>
      </c>
      <c r="F810" s="4">
        <v>4.05</v>
      </c>
      <c r="G810" s="4">
        <v>6.36</v>
      </c>
      <c r="H810" s="4">
        <v>5.59</v>
      </c>
      <c r="I810" s="4">
        <v>36.99</v>
      </c>
      <c r="J810" s="4">
        <v>40.08</v>
      </c>
      <c r="K810" s="4">
        <v>6.17</v>
      </c>
      <c r="L810" s="4">
        <v>54.72</v>
      </c>
      <c r="M810" s="4">
        <v>45.28</v>
      </c>
      <c r="N810" s="4">
        <v>0</v>
      </c>
      <c r="O810" s="4">
        <v>30.49</v>
      </c>
      <c r="P810" s="4">
        <v>9.85</v>
      </c>
      <c r="Q810" s="4">
        <v>82.95</v>
      </c>
      <c r="R810" s="4">
        <v>0.95</v>
      </c>
      <c r="S810" s="4">
        <v>0</v>
      </c>
      <c r="T810">
        <v>19</v>
      </c>
      <c r="U810">
        <v>7.6</v>
      </c>
      <c r="V810">
        <v>62.96</v>
      </c>
    </row>
    <row r="811" spans="1:22" ht="12.75" customHeight="1" x14ac:dyDescent="0.2">
      <c r="A811" s="2">
        <v>2645</v>
      </c>
      <c r="B811" t="s">
        <v>284</v>
      </c>
      <c r="C811" s="7" t="s">
        <v>130</v>
      </c>
      <c r="D811">
        <v>414</v>
      </c>
      <c r="E811" s="4">
        <v>1.45</v>
      </c>
      <c r="F811" s="4">
        <v>9.18</v>
      </c>
      <c r="G811" s="4">
        <v>3.14</v>
      </c>
      <c r="H811" s="4">
        <v>50.72</v>
      </c>
      <c r="I811" s="4">
        <v>21.26</v>
      </c>
      <c r="J811" s="4">
        <v>9.9</v>
      </c>
      <c r="K811" s="4">
        <v>4.3499999999999996</v>
      </c>
      <c r="L811" s="4">
        <v>57</v>
      </c>
      <c r="M811" s="4">
        <v>43</v>
      </c>
      <c r="N811" s="4">
        <v>0.49</v>
      </c>
      <c r="O811" s="4">
        <v>19.260000000000002</v>
      </c>
      <c r="P811" s="4">
        <v>18.27</v>
      </c>
      <c r="Q811" s="4">
        <v>90.37</v>
      </c>
      <c r="R811" s="4">
        <v>0</v>
      </c>
      <c r="S811" s="4">
        <v>0</v>
      </c>
      <c r="T811">
        <v>13</v>
      </c>
      <c r="U811">
        <v>8.6</v>
      </c>
      <c r="V811">
        <v>61.29</v>
      </c>
    </row>
    <row r="812" spans="1:22" ht="12.75" customHeight="1" x14ac:dyDescent="0.2">
      <c r="A812" s="2">
        <v>2647</v>
      </c>
      <c r="B812" t="s">
        <v>284</v>
      </c>
      <c r="C812" s="7" t="s">
        <v>522</v>
      </c>
      <c r="D812">
        <v>0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U812">
        <v>0</v>
      </c>
    </row>
    <row r="813" spans="1:22" ht="12.75" customHeight="1" x14ac:dyDescent="0.2">
      <c r="A813" s="2">
        <v>2648</v>
      </c>
      <c r="B813" t="s">
        <v>284</v>
      </c>
      <c r="C813" s="7" t="s">
        <v>254</v>
      </c>
      <c r="D813">
        <v>0</v>
      </c>
      <c r="E813" s="4">
        <v>0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U813">
        <v>0</v>
      </c>
    </row>
    <row r="814" spans="1:22" ht="12.75" customHeight="1" x14ac:dyDescent="0.2">
      <c r="A814" s="2">
        <v>2649</v>
      </c>
      <c r="B814" t="s">
        <v>284</v>
      </c>
      <c r="C814" s="7" t="s">
        <v>389</v>
      </c>
      <c r="D814">
        <v>0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U814">
        <v>0</v>
      </c>
    </row>
    <row r="815" spans="1:22" ht="12.75" customHeight="1" x14ac:dyDescent="0.2">
      <c r="A815" s="2">
        <v>2650</v>
      </c>
      <c r="B815" t="s">
        <v>284</v>
      </c>
      <c r="C815" s="7" t="s">
        <v>620</v>
      </c>
      <c r="D815">
        <v>535</v>
      </c>
      <c r="E815" s="4">
        <v>1.31</v>
      </c>
      <c r="F815" s="4">
        <v>2.06</v>
      </c>
      <c r="G815" s="4">
        <v>2.8</v>
      </c>
      <c r="H815" s="4">
        <v>2.4300000000000002</v>
      </c>
      <c r="I815" s="4">
        <v>8.41</v>
      </c>
      <c r="J815" s="4">
        <v>68.599999999999994</v>
      </c>
      <c r="K815" s="4">
        <v>14.39</v>
      </c>
      <c r="L815" s="4">
        <v>51.59</v>
      </c>
      <c r="M815" s="4">
        <v>48.41</v>
      </c>
      <c r="N815" s="4">
        <v>0</v>
      </c>
      <c r="O815" s="4">
        <v>0.55000000000000004</v>
      </c>
      <c r="P815" s="4">
        <v>23.63</v>
      </c>
      <c r="Q815" s="4">
        <v>55.13</v>
      </c>
      <c r="R815" s="4">
        <v>0</v>
      </c>
      <c r="S815" s="4">
        <v>0</v>
      </c>
      <c r="T815">
        <v>14</v>
      </c>
      <c r="U815">
        <v>13.5</v>
      </c>
      <c r="V815">
        <v>68.42</v>
      </c>
    </row>
    <row r="816" spans="1:22" ht="12.75" customHeight="1" x14ac:dyDescent="0.2">
      <c r="A816" s="2">
        <v>2651</v>
      </c>
      <c r="B816" t="s">
        <v>284</v>
      </c>
      <c r="C816" s="7" t="s">
        <v>130</v>
      </c>
      <c r="D816">
        <v>350</v>
      </c>
      <c r="E816" s="4">
        <v>1.71</v>
      </c>
      <c r="F816" s="4">
        <v>1.1399999999999999</v>
      </c>
      <c r="G816" s="4">
        <v>4.57</v>
      </c>
      <c r="H816" s="4">
        <v>8</v>
      </c>
      <c r="I816" s="4">
        <v>34.57</v>
      </c>
      <c r="J816" s="4">
        <v>37.14</v>
      </c>
      <c r="K816" s="4">
        <v>12.86</v>
      </c>
      <c r="L816" s="4">
        <v>51.43</v>
      </c>
      <c r="M816" s="4">
        <v>48.57</v>
      </c>
      <c r="N816" s="4">
        <v>0</v>
      </c>
      <c r="O816" s="4">
        <v>19.59</v>
      </c>
      <c r="P816" s="4">
        <v>12.28</v>
      </c>
      <c r="Q816" s="4">
        <v>92.98</v>
      </c>
      <c r="R816" s="4">
        <v>0</v>
      </c>
      <c r="S816" s="4">
        <v>0</v>
      </c>
      <c r="T816">
        <v>21</v>
      </c>
      <c r="U816">
        <v>10.9</v>
      </c>
      <c r="V816">
        <v>94.12</v>
      </c>
    </row>
    <row r="817" spans="1:22" ht="12.75" customHeight="1" x14ac:dyDescent="0.2">
      <c r="A817" s="2">
        <v>2652</v>
      </c>
      <c r="B817" t="s">
        <v>284</v>
      </c>
      <c r="C817" s="7" t="s">
        <v>130</v>
      </c>
      <c r="D817">
        <v>489</v>
      </c>
      <c r="E817" s="4">
        <v>0.61</v>
      </c>
      <c r="F817" s="4">
        <v>7.36</v>
      </c>
      <c r="G817" s="4">
        <v>5.1100000000000003</v>
      </c>
      <c r="H817" s="4">
        <v>13.91</v>
      </c>
      <c r="I817" s="4">
        <v>43.97</v>
      </c>
      <c r="J817" s="4">
        <v>19.02</v>
      </c>
      <c r="K817" s="4">
        <v>10.02</v>
      </c>
      <c r="L817" s="4">
        <v>48.47</v>
      </c>
      <c r="M817" s="4">
        <v>51.53</v>
      </c>
      <c r="N817" s="4">
        <v>0</v>
      </c>
      <c r="O817" s="4">
        <v>28.54</v>
      </c>
      <c r="P817" s="4">
        <v>13.53</v>
      </c>
      <c r="Q817" s="4">
        <v>91.33</v>
      </c>
      <c r="R817" s="4">
        <v>0.63</v>
      </c>
      <c r="S817" s="4">
        <v>0</v>
      </c>
      <c r="T817">
        <v>18</v>
      </c>
      <c r="U817">
        <v>12</v>
      </c>
      <c r="V817">
        <v>74.069999999999993</v>
      </c>
    </row>
    <row r="818" spans="1:22" ht="12.75" customHeight="1" x14ac:dyDescent="0.2">
      <c r="A818" s="2">
        <v>2653</v>
      </c>
      <c r="B818" t="s">
        <v>284</v>
      </c>
      <c r="C818" s="7" t="s">
        <v>428</v>
      </c>
      <c r="D818">
        <v>532</v>
      </c>
      <c r="E818" s="4">
        <v>0.56000000000000005</v>
      </c>
      <c r="F818" s="4">
        <v>0.75</v>
      </c>
      <c r="G818" s="4">
        <v>0.75</v>
      </c>
      <c r="H818" s="4">
        <v>2.0699999999999998</v>
      </c>
      <c r="I818" s="4">
        <v>17.86</v>
      </c>
      <c r="J818" s="4">
        <v>68.05</v>
      </c>
      <c r="K818" s="4">
        <v>9.9600000000000009</v>
      </c>
      <c r="L818" s="4">
        <v>51.13</v>
      </c>
      <c r="M818" s="4">
        <v>48.87</v>
      </c>
      <c r="N818" s="4">
        <v>0</v>
      </c>
      <c r="O818" s="4">
        <v>5.19</v>
      </c>
      <c r="P818" s="4">
        <v>19.23</v>
      </c>
      <c r="Q818" s="4">
        <v>85.19</v>
      </c>
      <c r="R818" s="4">
        <v>1.1499999999999999</v>
      </c>
      <c r="S818" s="4">
        <v>0</v>
      </c>
      <c r="T818">
        <v>15</v>
      </c>
      <c r="U818">
        <v>15.1</v>
      </c>
      <c r="V818">
        <v>61.11</v>
      </c>
    </row>
    <row r="819" spans="1:22" ht="12.75" customHeight="1" x14ac:dyDescent="0.2">
      <c r="A819" s="2">
        <v>2656</v>
      </c>
      <c r="B819" t="s">
        <v>284</v>
      </c>
      <c r="C819" s="7" t="s">
        <v>522</v>
      </c>
      <c r="D819">
        <v>387</v>
      </c>
      <c r="E819" s="4">
        <v>1.03</v>
      </c>
      <c r="F819" s="4">
        <v>1.81</v>
      </c>
      <c r="G819" s="4">
        <v>0</v>
      </c>
      <c r="H819" s="4">
        <v>2.0699999999999998</v>
      </c>
      <c r="I819" s="4">
        <v>19.64</v>
      </c>
      <c r="J819" s="4">
        <v>72.61</v>
      </c>
      <c r="K819" s="4">
        <v>2.84</v>
      </c>
      <c r="L819" s="4">
        <v>55.3</v>
      </c>
      <c r="M819" s="4">
        <v>44.7</v>
      </c>
      <c r="N819" s="4">
        <v>0</v>
      </c>
      <c r="O819" s="4">
        <v>3.4</v>
      </c>
      <c r="P819" s="4">
        <v>10.47</v>
      </c>
      <c r="Q819" s="4">
        <v>61.52</v>
      </c>
      <c r="R819" s="4">
        <v>0</v>
      </c>
      <c r="S819" s="4">
        <v>0</v>
      </c>
      <c r="T819">
        <v>17</v>
      </c>
      <c r="U819">
        <v>14.1</v>
      </c>
      <c r="V819">
        <v>52.17</v>
      </c>
    </row>
    <row r="820" spans="1:22" ht="12.75" customHeight="1" x14ac:dyDescent="0.2">
      <c r="A820" s="2">
        <v>2657</v>
      </c>
      <c r="B820" t="s">
        <v>284</v>
      </c>
      <c r="C820" s="7" t="s">
        <v>130</v>
      </c>
      <c r="D820">
        <v>500</v>
      </c>
      <c r="E820" s="4">
        <v>0.8</v>
      </c>
      <c r="F820" s="4">
        <v>5.8</v>
      </c>
      <c r="G820" s="4">
        <v>0.4</v>
      </c>
      <c r="H820" s="4">
        <v>3.2</v>
      </c>
      <c r="I820" s="4">
        <v>18.600000000000001</v>
      </c>
      <c r="J820" s="4">
        <v>63.2</v>
      </c>
      <c r="K820" s="4">
        <v>8</v>
      </c>
      <c r="L820" s="4">
        <v>50</v>
      </c>
      <c r="M820" s="4">
        <v>50</v>
      </c>
      <c r="N820" s="4">
        <v>0</v>
      </c>
      <c r="O820" s="4">
        <v>3.82</v>
      </c>
      <c r="P820" s="4">
        <v>13.05</v>
      </c>
      <c r="Q820" s="4">
        <v>49.4</v>
      </c>
      <c r="R820" s="4">
        <v>0</v>
      </c>
      <c r="S820" s="4">
        <v>0.2</v>
      </c>
      <c r="T820">
        <v>20</v>
      </c>
      <c r="U820">
        <v>10.1</v>
      </c>
      <c r="V820">
        <v>80</v>
      </c>
    </row>
    <row r="821" spans="1:22" ht="12.75" customHeight="1" x14ac:dyDescent="0.2">
      <c r="A821" s="2">
        <v>2659</v>
      </c>
      <c r="B821" t="s">
        <v>284</v>
      </c>
      <c r="C821" s="7" t="s">
        <v>522</v>
      </c>
      <c r="D821">
        <v>397</v>
      </c>
      <c r="E821" s="4">
        <v>0.25</v>
      </c>
      <c r="F821" s="4">
        <v>5.54</v>
      </c>
      <c r="G821" s="4">
        <v>5.04</v>
      </c>
      <c r="H821" s="4">
        <v>8.82</v>
      </c>
      <c r="I821" s="4">
        <v>19.14</v>
      </c>
      <c r="J821" s="4">
        <v>50.38</v>
      </c>
      <c r="K821" s="4">
        <v>10.83</v>
      </c>
      <c r="L821" s="4">
        <v>53.65</v>
      </c>
      <c r="M821" s="4">
        <v>46.35</v>
      </c>
      <c r="N821" s="4">
        <v>0</v>
      </c>
      <c r="O821" s="4">
        <v>17.079999999999998</v>
      </c>
      <c r="P821" s="4">
        <v>12.53</v>
      </c>
      <c r="Q821" s="4">
        <v>72.44</v>
      </c>
      <c r="R821" s="4">
        <v>2.2799999999999998</v>
      </c>
      <c r="S821" s="4">
        <v>0</v>
      </c>
      <c r="T821">
        <v>17</v>
      </c>
      <c r="U821">
        <v>11.4</v>
      </c>
      <c r="V821">
        <v>69.569999999999993</v>
      </c>
    </row>
    <row r="822" spans="1:22" ht="12.75" customHeight="1" x14ac:dyDescent="0.2">
      <c r="A822" s="2">
        <v>2662</v>
      </c>
      <c r="B822" t="s">
        <v>284</v>
      </c>
      <c r="C822" s="7" t="s">
        <v>522</v>
      </c>
      <c r="D822">
        <v>499</v>
      </c>
      <c r="E822" s="4">
        <v>1.4</v>
      </c>
      <c r="F822" s="4">
        <v>1</v>
      </c>
      <c r="G822" s="4">
        <v>0</v>
      </c>
      <c r="H822" s="4">
        <v>0.6</v>
      </c>
      <c r="I822" s="4">
        <v>18.440000000000001</v>
      </c>
      <c r="J822" s="4">
        <v>71.540000000000006</v>
      </c>
      <c r="K822" s="4">
        <v>7.01</v>
      </c>
      <c r="L822" s="4">
        <v>50.7</v>
      </c>
      <c r="M822" s="4">
        <v>49.3</v>
      </c>
      <c r="N822" s="4">
        <v>0</v>
      </c>
      <c r="O822" s="4">
        <v>8.2100000000000009</v>
      </c>
      <c r="P822" s="4">
        <v>18.89</v>
      </c>
      <c r="Q822" s="4">
        <v>46.95</v>
      </c>
      <c r="R822" s="4">
        <v>1.34</v>
      </c>
      <c r="S822" s="4">
        <v>0</v>
      </c>
      <c r="T822">
        <v>18</v>
      </c>
      <c r="U822">
        <v>12.6</v>
      </c>
      <c r="V822">
        <v>78.569999999999993</v>
      </c>
    </row>
    <row r="823" spans="1:22" ht="12.75" customHeight="1" x14ac:dyDescent="0.2">
      <c r="A823" s="2">
        <v>2664</v>
      </c>
      <c r="B823" t="s">
        <v>284</v>
      </c>
      <c r="C823" s="7" t="s">
        <v>620</v>
      </c>
      <c r="D823">
        <v>358</v>
      </c>
      <c r="E823" s="4">
        <v>0.28000000000000003</v>
      </c>
      <c r="F823" s="4">
        <v>0.56000000000000005</v>
      </c>
      <c r="G823" s="4">
        <v>0</v>
      </c>
      <c r="H823" s="4">
        <v>0.28000000000000003</v>
      </c>
      <c r="I823" s="4">
        <v>2.5099999999999998</v>
      </c>
      <c r="J823" s="4">
        <v>95.81</v>
      </c>
      <c r="K823" s="4">
        <v>0.56000000000000005</v>
      </c>
      <c r="L823" s="4">
        <v>55.59</v>
      </c>
      <c r="M823" s="4">
        <v>44.41</v>
      </c>
      <c r="N823" s="4">
        <v>0</v>
      </c>
      <c r="O823" s="4">
        <v>0.8</v>
      </c>
      <c r="P823" s="4">
        <v>12.06</v>
      </c>
      <c r="Q823" s="4">
        <v>67.56</v>
      </c>
      <c r="R823" s="4">
        <v>0.8</v>
      </c>
      <c r="S823" s="4">
        <v>0</v>
      </c>
      <c r="T823">
        <v>19</v>
      </c>
      <c r="U823">
        <v>15.9</v>
      </c>
      <c r="V823">
        <v>89.47</v>
      </c>
    </row>
    <row r="824" spans="1:22" ht="12.75" customHeight="1" x14ac:dyDescent="0.2">
      <c r="A824" s="2">
        <v>2665</v>
      </c>
      <c r="B824" t="s">
        <v>505</v>
      </c>
      <c r="C824" s="7" t="s">
        <v>593</v>
      </c>
      <c r="D824">
        <v>87</v>
      </c>
      <c r="E824" s="4">
        <v>0</v>
      </c>
      <c r="F824" s="4">
        <v>0</v>
      </c>
      <c r="G824" s="4">
        <v>0</v>
      </c>
      <c r="H824" s="4">
        <v>1.1499999999999999</v>
      </c>
      <c r="I824" s="4">
        <v>27.59</v>
      </c>
      <c r="J824" s="4">
        <v>66.67</v>
      </c>
      <c r="K824" s="4">
        <v>4.5999999999999996</v>
      </c>
      <c r="L824" s="4">
        <v>75.86</v>
      </c>
      <c r="M824" s="4">
        <v>24.14</v>
      </c>
      <c r="N824" s="4">
        <v>0</v>
      </c>
      <c r="O824" s="4">
        <v>0</v>
      </c>
      <c r="P824" s="4">
        <v>100</v>
      </c>
      <c r="Q824" s="4">
        <v>72.03</v>
      </c>
      <c r="R824" s="4">
        <v>0</v>
      </c>
      <c r="S824" s="4">
        <v>0</v>
      </c>
      <c r="T824">
        <v>11</v>
      </c>
      <c r="U824">
        <v>13.9</v>
      </c>
      <c r="V824">
        <v>37.5</v>
      </c>
    </row>
    <row r="825" spans="1:22" ht="12.75" customHeight="1" x14ac:dyDescent="0.2">
      <c r="A825" s="2">
        <v>2666</v>
      </c>
      <c r="B825" t="s">
        <v>284</v>
      </c>
      <c r="C825" s="7" t="s">
        <v>684</v>
      </c>
      <c r="D825">
        <v>193</v>
      </c>
      <c r="E825" s="4">
        <v>0</v>
      </c>
      <c r="F825" s="4">
        <v>0</v>
      </c>
      <c r="G825" s="4">
        <v>0</v>
      </c>
      <c r="H825" s="4">
        <v>0</v>
      </c>
      <c r="I825" s="4">
        <v>86.01</v>
      </c>
      <c r="J825" s="4">
        <v>13.99</v>
      </c>
      <c r="K825" s="4">
        <v>0</v>
      </c>
      <c r="L825" s="4">
        <v>48.19</v>
      </c>
      <c r="M825" s="4">
        <v>51.81</v>
      </c>
      <c r="N825" s="4">
        <v>27.07</v>
      </c>
      <c r="O825" s="4">
        <v>58.01</v>
      </c>
      <c r="P825" s="4">
        <v>14.36</v>
      </c>
      <c r="Q825" s="4">
        <v>87.85</v>
      </c>
      <c r="R825" s="4">
        <v>0</v>
      </c>
      <c r="S825" s="4">
        <v>0</v>
      </c>
      <c r="T825">
        <v>14</v>
      </c>
      <c r="U825">
        <v>10.9</v>
      </c>
      <c r="V825">
        <v>85.71</v>
      </c>
    </row>
    <row r="826" spans="1:22" ht="12.75" customHeight="1" x14ac:dyDescent="0.2">
      <c r="A826" s="2">
        <v>2667</v>
      </c>
      <c r="B826" t="s">
        <v>284</v>
      </c>
      <c r="C826" s="7" t="s">
        <v>130</v>
      </c>
      <c r="D826">
        <v>598</v>
      </c>
      <c r="E826" s="4">
        <v>0.33</v>
      </c>
      <c r="F826" s="4">
        <v>12.88</v>
      </c>
      <c r="G826" s="4">
        <v>0</v>
      </c>
      <c r="H826" s="4">
        <v>1.34</v>
      </c>
      <c r="I826" s="4">
        <v>4.8499999999999996</v>
      </c>
      <c r="J826" s="4">
        <v>70.069999999999993</v>
      </c>
      <c r="K826" s="4">
        <v>10.54</v>
      </c>
      <c r="L826" s="4">
        <v>47.83</v>
      </c>
      <c r="M826" s="4">
        <v>52.17</v>
      </c>
      <c r="N826" s="4">
        <v>0</v>
      </c>
      <c r="O826" s="4">
        <v>0.33</v>
      </c>
      <c r="P826" s="4">
        <v>10.1</v>
      </c>
      <c r="Q826" s="4">
        <v>6.84</v>
      </c>
      <c r="R826" s="4">
        <v>1.95</v>
      </c>
      <c r="S826" s="4">
        <v>0</v>
      </c>
      <c r="T826">
        <v>18</v>
      </c>
      <c r="U826">
        <v>13</v>
      </c>
      <c r="V826">
        <v>58.82</v>
      </c>
    </row>
    <row r="827" spans="1:22" ht="12.75" customHeight="1" x14ac:dyDescent="0.2">
      <c r="A827" s="2">
        <v>2668</v>
      </c>
      <c r="B827" t="s">
        <v>284</v>
      </c>
      <c r="C827" s="7" t="s">
        <v>130</v>
      </c>
      <c r="D827">
        <v>243</v>
      </c>
      <c r="E827" s="4">
        <v>0</v>
      </c>
      <c r="F827" s="4">
        <v>0</v>
      </c>
      <c r="G827" s="4">
        <v>0</v>
      </c>
      <c r="H827" s="4">
        <v>0.41</v>
      </c>
      <c r="I827" s="4">
        <v>2.4700000000000002</v>
      </c>
      <c r="J827" s="4">
        <v>97.12</v>
      </c>
      <c r="K827" s="4">
        <v>0</v>
      </c>
      <c r="L827" s="4">
        <v>47.74</v>
      </c>
      <c r="M827" s="4">
        <v>52.26</v>
      </c>
      <c r="N827" s="4">
        <v>0</v>
      </c>
      <c r="O827" s="4">
        <v>0</v>
      </c>
      <c r="P827" s="4">
        <v>17.239999999999998</v>
      </c>
      <c r="Q827" s="4">
        <v>56.03</v>
      </c>
      <c r="R827" s="4">
        <v>0.43</v>
      </c>
      <c r="S827" s="4">
        <v>0</v>
      </c>
      <c r="T827">
        <v>14</v>
      </c>
      <c r="U827">
        <v>14</v>
      </c>
      <c r="V827">
        <v>72.22</v>
      </c>
    </row>
    <row r="828" spans="1:22" ht="12.75" customHeight="1" x14ac:dyDescent="0.2">
      <c r="A828" s="2">
        <v>2669</v>
      </c>
      <c r="B828" t="s">
        <v>284</v>
      </c>
      <c r="C828" s="7" t="s">
        <v>130</v>
      </c>
      <c r="D828">
        <v>435</v>
      </c>
      <c r="E828" s="4">
        <v>1.1499999999999999</v>
      </c>
      <c r="F828" s="4">
        <v>6.44</v>
      </c>
      <c r="G828" s="4">
        <v>0.92</v>
      </c>
      <c r="H828" s="4">
        <v>6.67</v>
      </c>
      <c r="I828" s="4">
        <v>38.159999999999997</v>
      </c>
      <c r="J828" s="4">
        <v>45.98</v>
      </c>
      <c r="K828" s="4">
        <v>0.69</v>
      </c>
      <c r="L828" s="4">
        <v>51.49</v>
      </c>
      <c r="M828" s="4">
        <v>48.51</v>
      </c>
      <c r="N828" s="4">
        <v>0</v>
      </c>
      <c r="O828" s="4">
        <v>34.130000000000003</v>
      </c>
      <c r="P828" s="4">
        <v>13.22</v>
      </c>
      <c r="Q828" s="4">
        <v>77.88</v>
      </c>
      <c r="R828" s="4">
        <v>0.24</v>
      </c>
      <c r="S828" s="4">
        <v>0.48</v>
      </c>
      <c r="T828">
        <v>17</v>
      </c>
      <c r="U828">
        <v>14.6</v>
      </c>
      <c r="V828">
        <v>36</v>
      </c>
    </row>
    <row r="829" spans="1:22" ht="12.75" customHeight="1" x14ac:dyDescent="0.2">
      <c r="A829" s="2">
        <v>2671</v>
      </c>
      <c r="B829" t="s">
        <v>284</v>
      </c>
      <c r="C829" s="7" t="s">
        <v>402</v>
      </c>
      <c r="D829">
        <v>649</v>
      </c>
      <c r="E829" s="4">
        <v>0.46</v>
      </c>
      <c r="F829" s="4">
        <v>0</v>
      </c>
      <c r="G829" s="4">
        <v>0</v>
      </c>
      <c r="H829" s="4">
        <v>0.46</v>
      </c>
      <c r="I829" s="4">
        <v>3.54</v>
      </c>
      <c r="J829" s="4">
        <v>92.6</v>
      </c>
      <c r="K829" s="4">
        <v>2.93</v>
      </c>
      <c r="L829" s="4">
        <v>51.16</v>
      </c>
      <c r="M829" s="4">
        <v>48.84</v>
      </c>
      <c r="N829" s="4">
        <v>0</v>
      </c>
      <c r="O829" s="4">
        <v>0.16</v>
      </c>
      <c r="P829" s="4">
        <v>10.119999999999999</v>
      </c>
      <c r="Q829" s="4">
        <v>49.07</v>
      </c>
      <c r="R829" s="4">
        <v>0.93</v>
      </c>
      <c r="S829" s="4">
        <v>0</v>
      </c>
      <c r="T829">
        <v>18</v>
      </c>
      <c r="U829">
        <v>11.3</v>
      </c>
      <c r="V829">
        <v>88.89</v>
      </c>
    </row>
    <row r="830" spans="1:22" ht="12.75" customHeight="1" x14ac:dyDescent="0.2">
      <c r="A830" s="2">
        <v>2672</v>
      </c>
      <c r="B830" t="s">
        <v>284</v>
      </c>
      <c r="C830" s="7" t="s">
        <v>402</v>
      </c>
      <c r="D830">
        <v>192</v>
      </c>
      <c r="E830" s="4">
        <v>41.15</v>
      </c>
      <c r="F830" s="4">
        <v>0</v>
      </c>
      <c r="G830" s="4">
        <v>0</v>
      </c>
      <c r="H830" s="4">
        <v>0</v>
      </c>
      <c r="I830" s="4">
        <v>9.9</v>
      </c>
      <c r="J830" s="4">
        <v>31.25</v>
      </c>
      <c r="K830" s="4">
        <v>17.71</v>
      </c>
      <c r="L830" s="4">
        <v>50.52</v>
      </c>
      <c r="M830" s="4">
        <v>49.48</v>
      </c>
      <c r="N830" s="4">
        <v>0</v>
      </c>
      <c r="O830" s="4">
        <v>0</v>
      </c>
      <c r="P830" s="4">
        <v>11.79</v>
      </c>
      <c r="Q830" s="4">
        <v>69.739999999999995</v>
      </c>
      <c r="R830" s="4">
        <v>1.54</v>
      </c>
      <c r="S830" s="4">
        <v>0</v>
      </c>
      <c r="T830">
        <v>17</v>
      </c>
      <c r="U830">
        <v>14.2</v>
      </c>
      <c r="V830">
        <v>45.45</v>
      </c>
    </row>
    <row r="831" spans="1:22" ht="12.75" customHeight="1" x14ac:dyDescent="0.2">
      <c r="A831" s="2">
        <v>2673</v>
      </c>
      <c r="B831" t="s">
        <v>284</v>
      </c>
      <c r="C831" s="7" t="s">
        <v>182</v>
      </c>
      <c r="D831">
        <v>737</v>
      </c>
      <c r="E831" s="4">
        <v>1.0900000000000001</v>
      </c>
      <c r="F831" s="4">
        <v>0.54</v>
      </c>
      <c r="G831" s="4">
        <v>0</v>
      </c>
      <c r="H831" s="4">
        <v>1.9</v>
      </c>
      <c r="I831" s="4">
        <v>41.93</v>
      </c>
      <c r="J831" s="4">
        <v>52.92</v>
      </c>
      <c r="K831" s="4">
        <v>1.63</v>
      </c>
      <c r="L831" s="4">
        <v>48.58</v>
      </c>
      <c r="M831" s="4">
        <v>51.42</v>
      </c>
      <c r="N831" s="4">
        <v>4.7699999999999996</v>
      </c>
      <c r="O831" s="4">
        <v>3.81</v>
      </c>
      <c r="P831" s="4">
        <v>9.9499999999999993</v>
      </c>
      <c r="Q831" s="4">
        <v>62.67</v>
      </c>
      <c r="R831" s="4">
        <v>0.82</v>
      </c>
      <c r="S831" s="4">
        <v>0</v>
      </c>
      <c r="T831">
        <v>20</v>
      </c>
      <c r="U831">
        <v>12.2</v>
      </c>
      <c r="V831">
        <v>78.38</v>
      </c>
    </row>
    <row r="832" spans="1:22" ht="12.75" customHeight="1" x14ac:dyDescent="0.2">
      <c r="A832" s="2">
        <v>2676</v>
      </c>
      <c r="B832" t="s">
        <v>284</v>
      </c>
      <c r="C832" s="7" t="s">
        <v>697</v>
      </c>
      <c r="D832">
        <v>117</v>
      </c>
      <c r="E832" s="4">
        <v>0</v>
      </c>
      <c r="F832" s="4">
        <v>1.71</v>
      </c>
      <c r="G832" s="4">
        <v>0</v>
      </c>
      <c r="H832" s="4">
        <v>0</v>
      </c>
      <c r="I832" s="4">
        <v>14.53</v>
      </c>
      <c r="J832" s="4">
        <v>77.78</v>
      </c>
      <c r="K832" s="4">
        <v>5.98</v>
      </c>
      <c r="L832" s="4">
        <v>48.72</v>
      </c>
      <c r="M832" s="4">
        <v>51.28</v>
      </c>
      <c r="N832" s="4">
        <v>0</v>
      </c>
      <c r="O832" s="4">
        <v>0</v>
      </c>
      <c r="P832" s="4">
        <v>16.809999999999999</v>
      </c>
      <c r="Q832" s="4">
        <v>0</v>
      </c>
      <c r="R832" s="4">
        <v>0</v>
      </c>
      <c r="S832" s="4">
        <v>0</v>
      </c>
      <c r="T832">
        <v>8</v>
      </c>
      <c r="U832">
        <v>14.8</v>
      </c>
      <c r="V832">
        <v>40</v>
      </c>
    </row>
    <row r="833" spans="1:22" ht="12.75" customHeight="1" x14ac:dyDescent="0.2">
      <c r="A833" s="2">
        <v>2677</v>
      </c>
      <c r="B833" t="s">
        <v>284</v>
      </c>
      <c r="C833" s="7" t="s">
        <v>262</v>
      </c>
      <c r="D833">
        <v>333</v>
      </c>
      <c r="E833" s="4">
        <v>6.61</v>
      </c>
      <c r="F833" s="4">
        <v>1.2</v>
      </c>
      <c r="G833" s="4">
        <v>0</v>
      </c>
      <c r="H833" s="4">
        <v>0.9</v>
      </c>
      <c r="I833" s="4">
        <v>8.7100000000000009</v>
      </c>
      <c r="J833" s="4">
        <v>76.88</v>
      </c>
      <c r="K833" s="4">
        <v>5.71</v>
      </c>
      <c r="L833" s="4">
        <v>52.85</v>
      </c>
      <c r="M833" s="4">
        <v>47.15</v>
      </c>
      <c r="N833" s="4">
        <v>0</v>
      </c>
      <c r="O833" s="4">
        <v>2.0699999999999998</v>
      </c>
      <c r="P833" s="4">
        <v>17.16</v>
      </c>
      <c r="Q833" s="4">
        <v>64.5</v>
      </c>
      <c r="R833" s="4">
        <v>0</v>
      </c>
      <c r="S833" s="4">
        <v>0</v>
      </c>
      <c r="T833">
        <v>16</v>
      </c>
      <c r="U833">
        <v>14.1</v>
      </c>
      <c r="V833">
        <v>80.95</v>
      </c>
    </row>
    <row r="834" spans="1:22" ht="12.75" customHeight="1" x14ac:dyDescent="0.2">
      <c r="A834" s="2">
        <v>2678</v>
      </c>
      <c r="B834" t="s">
        <v>284</v>
      </c>
      <c r="C834" s="7" t="s">
        <v>389</v>
      </c>
      <c r="D834">
        <v>175</v>
      </c>
      <c r="E834" s="4">
        <v>0</v>
      </c>
      <c r="F834" s="4">
        <v>0</v>
      </c>
      <c r="G834" s="4">
        <v>0</v>
      </c>
      <c r="H834" s="4">
        <v>0.56999999999999995</v>
      </c>
      <c r="I834" s="4">
        <v>12</v>
      </c>
      <c r="J834" s="4">
        <v>81.709999999999994</v>
      </c>
      <c r="K834" s="4">
        <v>5.71</v>
      </c>
      <c r="L834" s="4">
        <v>57.14</v>
      </c>
      <c r="M834" s="4">
        <v>42.86</v>
      </c>
      <c r="N834" s="4">
        <v>0</v>
      </c>
      <c r="O834" s="4">
        <v>0</v>
      </c>
      <c r="P834" s="4">
        <v>19.28</v>
      </c>
      <c r="Q834" s="4">
        <v>64.459999999999994</v>
      </c>
      <c r="R834" s="4">
        <v>0</v>
      </c>
      <c r="S834" s="4">
        <v>0</v>
      </c>
      <c r="T834">
        <v>19</v>
      </c>
      <c r="U834">
        <v>15.6</v>
      </c>
      <c r="V834">
        <v>66.67</v>
      </c>
    </row>
    <row r="835" spans="1:22" ht="12.75" customHeight="1" x14ac:dyDescent="0.2">
      <c r="A835" s="2">
        <v>2679</v>
      </c>
      <c r="B835" t="s">
        <v>284</v>
      </c>
      <c r="C835" s="7" t="s">
        <v>269</v>
      </c>
      <c r="D835">
        <v>331</v>
      </c>
      <c r="E835" s="4">
        <v>1.21</v>
      </c>
      <c r="F835" s="4">
        <v>0.6</v>
      </c>
      <c r="G835" s="4">
        <v>0</v>
      </c>
      <c r="H835" s="4">
        <v>3.02</v>
      </c>
      <c r="I835" s="4">
        <v>29.91</v>
      </c>
      <c r="J835" s="4">
        <v>64.349999999999994</v>
      </c>
      <c r="K835" s="4">
        <v>0.91</v>
      </c>
      <c r="L835" s="4">
        <v>50.45</v>
      </c>
      <c r="M835" s="4">
        <v>49.55</v>
      </c>
      <c r="N835" s="4">
        <v>5.3</v>
      </c>
      <c r="O835" s="4">
        <v>2.8</v>
      </c>
      <c r="P835" s="4">
        <v>6.23</v>
      </c>
      <c r="Q835" s="4">
        <v>56.39</v>
      </c>
      <c r="R835" s="4">
        <v>0</v>
      </c>
      <c r="S835" s="4">
        <v>0</v>
      </c>
      <c r="T835">
        <v>9</v>
      </c>
      <c r="U835">
        <v>11</v>
      </c>
      <c r="V835">
        <v>61.11</v>
      </c>
    </row>
    <row r="836" spans="1:22" ht="12.75" customHeight="1" x14ac:dyDescent="0.2">
      <c r="A836" s="2">
        <v>2681</v>
      </c>
      <c r="B836" t="s">
        <v>284</v>
      </c>
      <c r="C836" s="7" t="s">
        <v>269</v>
      </c>
      <c r="D836">
        <v>1442</v>
      </c>
      <c r="E836" s="4">
        <v>0.21</v>
      </c>
      <c r="F836" s="4">
        <v>1.46</v>
      </c>
      <c r="G836" s="4">
        <v>0.35</v>
      </c>
      <c r="H836" s="4">
        <v>0.42</v>
      </c>
      <c r="I836" s="4">
        <v>3.61</v>
      </c>
      <c r="J836" s="4">
        <v>85.51</v>
      </c>
      <c r="K836" s="4">
        <v>8.4600000000000009</v>
      </c>
      <c r="L836" s="4">
        <v>52.77</v>
      </c>
      <c r="M836" s="4">
        <v>47.23</v>
      </c>
      <c r="N836" s="4">
        <v>0</v>
      </c>
      <c r="O836" s="4">
        <v>0.36</v>
      </c>
      <c r="P836" s="4">
        <v>8.39</v>
      </c>
      <c r="Q836" s="4">
        <v>27.33</v>
      </c>
      <c r="R836" s="4">
        <v>1.08</v>
      </c>
      <c r="S836" s="4">
        <v>0</v>
      </c>
      <c r="T836">
        <v>17</v>
      </c>
      <c r="U836">
        <v>13.1</v>
      </c>
      <c r="V836">
        <v>62.79</v>
      </c>
    </row>
    <row r="837" spans="1:22" ht="12.75" customHeight="1" x14ac:dyDescent="0.2">
      <c r="A837" s="2">
        <v>2682</v>
      </c>
      <c r="B837" t="s">
        <v>284</v>
      </c>
      <c r="C837" s="7" t="s">
        <v>159</v>
      </c>
      <c r="D837">
        <v>200</v>
      </c>
      <c r="E837" s="4">
        <v>2.5</v>
      </c>
      <c r="F837" s="4">
        <v>0</v>
      </c>
      <c r="G837" s="4">
        <v>0</v>
      </c>
      <c r="H837" s="4">
        <v>1.5</v>
      </c>
      <c r="I837" s="4">
        <v>14</v>
      </c>
      <c r="J837" s="4">
        <v>76</v>
      </c>
      <c r="K837" s="4">
        <v>6</v>
      </c>
      <c r="L837" s="4">
        <v>53.5</v>
      </c>
      <c r="M837" s="4">
        <v>46.5</v>
      </c>
      <c r="N837" s="4">
        <v>0</v>
      </c>
      <c r="O837" s="4">
        <v>4.9000000000000004</v>
      </c>
      <c r="P837" s="4">
        <v>14.71</v>
      </c>
      <c r="Q837" s="4">
        <v>59.8</v>
      </c>
      <c r="R837" s="4">
        <v>0.49</v>
      </c>
      <c r="S837" s="4">
        <v>0.98</v>
      </c>
      <c r="T837">
        <v>15</v>
      </c>
      <c r="U837">
        <v>13.1</v>
      </c>
      <c r="V837">
        <v>69.23</v>
      </c>
    </row>
    <row r="838" spans="1:22" ht="12.75" customHeight="1" x14ac:dyDescent="0.2">
      <c r="A838" s="2">
        <v>2685</v>
      </c>
      <c r="B838" t="s">
        <v>284</v>
      </c>
      <c r="C838" s="7" t="s">
        <v>269</v>
      </c>
      <c r="D838">
        <v>0</v>
      </c>
      <c r="E838" s="4">
        <v>0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U838">
        <v>0</v>
      </c>
    </row>
    <row r="839" spans="1:22" ht="12.75" customHeight="1" x14ac:dyDescent="0.2">
      <c r="A839" s="2">
        <v>2687</v>
      </c>
      <c r="B839" t="s">
        <v>284</v>
      </c>
      <c r="C839" s="7" t="s">
        <v>182</v>
      </c>
      <c r="D839">
        <v>349</v>
      </c>
      <c r="E839" s="4">
        <v>4.87</v>
      </c>
      <c r="F839" s="4">
        <v>0.56999999999999995</v>
      </c>
      <c r="G839" s="4">
        <v>0.28999999999999998</v>
      </c>
      <c r="H839" s="4">
        <v>0.86</v>
      </c>
      <c r="I839" s="4">
        <v>30.37</v>
      </c>
      <c r="J839" s="4">
        <v>58.17</v>
      </c>
      <c r="K839" s="4">
        <v>4.87</v>
      </c>
      <c r="L839" s="4">
        <v>51</v>
      </c>
      <c r="M839" s="4">
        <v>49</v>
      </c>
      <c r="N839" s="4">
        <v>6.82</v>
      </c>
      <c r="O839" s="4">
        <v>10.09</v>
      </c>
      <c r="P839" s="4">
        <v>19.29</v>
      </c>
      <c r="Q839" s="4">
        <v>53.41</v>
      </c>
      <c r="R839" s="4">
        <v>6.53</v>
      </c>
      <c r="S839" s="4">
        <v>2.67</v>
      </c>
      <c r="T839">
        <v>18</v>
      </c>
      <c r="U839">
        <v>12.1</v>
      </c>
      <c r="V839">
        <v>89.47</v>
      </c>
    </row>
    <row r="840" spans="1:22" ht="12.75" customHeight="1" x14ac:dyDescent="0.2">
      <c r="A840" s="2">
        <v>2688</v>
      </c>
      <c r="B840" t="s">
        <v>284</v>
      </c>
      <c r="C840" s="7" t="s">
        <v>130</v>
      </c>
      <c r="D840">
        <v>150</v>
      </c>
      <c r="E840" s="4">
        <v>0</v>
      </c>
      <c r="F840" s="4">
        <v>0.67</v>
      </c>
      <c r="G840" s="4">
        <v>0</v>
      </c>
      <c r="H840" s="4">
        <v>0</v>
      </c>
      <c r="I840" s="4">
        <v>34.67</v>
      </c>
      <c r="J840" s="4">
        <v>62</v>
      </c>
      <c r="K840" s="4">
        <v>2.67</v>
      </c>
      <c r="L840" s="4">
        <v>54</v>
      </c>
      <c r="M840" s="4">
        <v>46</v>
      </c>
      <c r="N840" s="4">
        <v>0</v>
      </c>
      <c r="O840" s="4">
        <v>21.88</v>
      </c>
      <c r="P840" s="4">
        <v>15.63</v>
      </c>
      <c r="Q840" s="4">
        <v>73.13</v>
      </c>
      <c r="R840" s="4">
        <v>0</v>
      </c>
      <c r="S840" s="4">
        <v>0</v>
      </c>
      <c r="T840">
        <v>13</v>
      </c>
      <c r="U840">
        <v>9.3000000000000007</v>
      </c>
      <c r="V840">
        <v>83.33</v>
      </c>
    </row>
    <row r="841" spans="1:22" ht="12.75" customHeight="1" x14ac:dyDescent="0.2">
      <c r="A841" s="2">
        <v>2689</v>
      </c>
      <c r="B841" t="s">
        <v>284</v>
      </c>
      <c r="C841" s="7" t="s">
        <v>522</v>
      </c>
      <c r="D841">
        <v>604</v>
      </c>
      <c r="E841" s="4">
        <v>0</v>
      </c>
      <c r="F841" s="4">
        <v>0.17</v>
      </c>
      <c r="G841" s="4">
        <v>0</v>
      </c>
      <c r="H841" s="4">
        <v>0</v>
      </c>
      <c r="I841" s="4">
        <v>53.81</v>
      </c>
      <c r="J841" s="4">
        <v>44.87</v>
      </c>
      <c r="K841" s="4">
        <v>1.1599999999999999</v>
      </c>
      <c r="L841" s="4">
        <v>51.66</v>
      </c>
      <c r="M841" s="4">
        <v>48.34</v>
      </c>
      <c r="N841" s="4">
        <v>7.04</v>
      </c>
      <c r="O841" s="4">
        <v>36.99</v>
      </c>
      <c r="P841" s="4">
        <v>11.29</v>
      </c>
      <c r="Q841" s="4">
        <v>72.67</v>
      </c>
      <c r="R841" s="4">
        <v>2.13</v>
      </c>
      <c r="S841" s="4">
        <v>0</v>
      </c>
      <c r="T841">
        <v>17</v>
      </c>
      <c r="U841">
        <v>13.6</v>
      </c>
      <c r="V841">
        <v>51.43</v>
      </c>
    </row>
    <row r="842" spans="1:22" ht="12.75" customHeight="1" x14ac:dyDescent="0.2">
      <c r="A842" s="2">
        <v>2690</v>
      </c>
      <c r="B842" t="s">
        <v>284</v>
      </c>
      <c r="C842" s="7" t="s">
        <v>522</v>
      </c>
      <c r="D842">
        <v>452</v>
      </c>
      <c r="E842" s="4">
        <v>0.88</v>
      </c>
      <c r="F842" s="4">
        <v>4.42</v>
      </c>
      <c r="G842" s="4">
        <v>0.44</v>
      </c>
      <c r="H842" s="4">
        <v>2.88</v>
      </c>
      <c r="I842" s="4">
        <v>30.97</v>
      </c>
      <c r="J842" s="4">
        <v>54.65</v>
      </c>
      <c r="K842" s="4">
        <v>5.75</v>
      </c>
      <c r="L842" s="4">
        <v>53.76</v>
      </c>
      <c r="M842" s="4">
        <v>46.24</v>
      </c>
      <c r="N842" s="4">
        <v>0</v>
      </c>
      <c r="O842" s="4">
        <v>22.12</v>
      </c>
      <c r="P842" s="4">
        <v>11.73</v>
      </c>
      <c r="Q842" s="4">
        <v>65.709999999999994</v>
      </c>
      <c r="R842" s="4">
        <v>1.1100000000000001</v>
      </c>
      <c r="S842" s="4">
        <v>0</v>
      </c>
      <c r="T842">
        <v>18</v>
      </c>
      <c r="U842">
        <v>10.8</v>
      </c>
      <c r="V842">
        <v>64</v>
      </c>
    </row>
    <row r="843" spans="1:22" ht="12.75" customHeight="1" x14ac:dyDescent="0.2">
      <c r="A843" s="2">
        <v>2691</v>
      </c>
      <c r="B843" t="s">
        <v>284</v>
      </c>
      <c r="C843" s="7" t="s">
        <v>522</v>
      </c>
      <c r="D843">
        <v>287</v>
      </c>
      <c r="E843" s="4">
        <v>1.39</v>
      </c>
      <c r="F843" s="4">
        <v>0.7</v>
      </c>
      <c r="G843" s="4">
        <v>1.05</v>
      </c>
      <c r="H843" s="4">
        <v>0.35</v>
      </c>
      <c r="I843" s="4">
        <v>19.16</v>
      </c>
      <c r="J843" s="4">
        <v>66.2</v>
      </c>
      <c r="K843" s="4">
        <v>11.15</v>
      </c>
      <c r="L843" s="4">
        <v>45.64</v>
      </c>
      <c r="M843" s="4">
        <v>54.36</v>
      </c>
      <c r="N843" s="4">
        <v>0</v>
      </c>
      <c r="O843" s="4">
        <v>4.84</v>
      </c>
      <c r="P843" s="4">
        <v>21.45</v>
      </c>
      <c r="Q843" s="4">
        <v>81.66</v>
      </c>
      <c r="R843" s="4">
        <v>1.38</v>
      </c>
      <c r="S843" s="4">
        <v>0</v>
      </c>
      <c r="T843">
        <v>17</v>
      </c>
      <c r="U843">
        <v>8.5</v>
      </c>
      <c r="V843">
        <v>82.35</v>
      </c>
    </row>
    <row r="844" spans="1:22" ht="12.75" customHeight="1" x14ac:dyDescent="0.2">
      <c r="A844" s="2">
        <v>2692</v>
      </c>
      <c r="B844" t="s">
        <v>284</v>
      </c>
      <c r="C844" s="7" t="s">
        <v>522</v>
      </c>
      <c r="D844">
        <v>0</v>
      </c>
      <c r="E844" s="4">
        <v>0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U844">
        <v>0</v>
      </c>
    </row>
    <row r="845" spans="1:22" ht="12.75" customHeight="1" x14ac:dyDescent="0.2">
      <c r="A845" s="2">
        <v>2693</v>
      </c>
      <c r="B845" t="s">
        <v>284</v>
      </c>
      <c r="C845" s="7" t="s">
        <v>522</v>
      </c>
      <c r="D845">
        <v>87</v>
      </c>
      <c r="E845" s="4">
        <v>0</v>
      </c>
      <c r="F845" s="4">
        <v>1.1499999999999999</v>
      </c>
      <c r="G845" s="4">
        <v>0</v>
      </c>
      <c r="H845" s="4">
        <v>0</v>
      </c>
      <c r="I845" s="4">
        <v>9.1999999999999993</v>
      </c>
      <c r="J845" s="4">
        <v>81.61</v>
      </c>
      <c r="K845" s="4">
        <v>8.0500000000000007</v>
      </c>
      <c r="L845" s="4">
        <v>47.13</v>
      </c>
      <c r="M845" s="4">
        <v>52.87</v>
      </c>
      <c r="N845" s="4">
        <v>0</v>
      </c>
      <c r="O845" s="4">
        <v>0</v>
      </c>
      <c r="P845" s="4">
        <v>16.850000000000001</v>
      </c>
      <c r="Q845" s="4">
        <v>50.56</v>
      </c>
      <c r="R845" s="4">
        <v>0</v>
      </c>
      <c r="S845" s="4">
        <v>0</v>
      </c>
      <c r="T845">
        <v>7</v>
      </c>
      <c r="U845">
        <v>14</v>
      </c>
      <c r="V845">
        <v>41.67</v>
      </c>
    </row>
    <row r="846" spans="1:22" ht="12.75" customHeight="1" x14ac:dyDescent="0.2">
      <c r="A846" s="2">
        <v>2694</v>
      </c>
      <c r="B846" t="s">
        <v>284</v>
      </c>
      <c r="C846" s="7" t="s">
        <v>522</v>
      </c>
      <c r="D846">
        <v>174</v>
      </c>
      <c r="E846" s="4">
        <v>0.56999999999999995</v>
      </c>
      <c r="F846" s="4">
        <v>1.1499999999999999</v>
      </c>
      <c r="G846" s="4">
        <v>0</v>
      </c>
      <c r="H846" s="4">
        <v>1.1499999999999999</v>
      </c>
      <c r="I846" s="4">
        <v>35.630000000000003</v>
      </c>
      <c r="J846" s="4">
        <v>60.92</v>
      </c>
      <c r="K846" s="4">
        <v>0.56999999999999995</v>
      </c>
      <c r="L846" s="4">
        <v>52.87</v>
      </c>
      <c r="M846" s="4">
        <v>47.13</v>
      </c>
      <c r="N846" s="4">
        <v>0</v>
      </c>
      <c r="O846" s="4">
        <v>28.83</v>
      </c>
      <c r="P846" s="4">
        <v>17.79</v>
      </c>
      <c r="Q846" s="4">
        <v>100</v>
      </c>
      <c r="R846" s="4">
        <v>0.61</v>
      </c>
      <c r="S846" s="4">
        <v>0</v>
      </c>
      <c r="T846">
        <v>11</v>
      </c>
      <c r="U846">
        <v>9.4</v>
      </c>
      <c r="V846">
        <v>56.25</v>
      </c>
    </row>
    <row r="847" spans="1:22" ht="12.75" customHeight="1" x14ac:dyDescent="0.2">
      <c r="A847" s="2">
        <v>2695</v>
      </c>
      <c r="B847" t="s">
        <v>284</v>
      </c>
      <c r="C847" s="7" t="s">
        <v>491</v>
      </c>
      <c r="D847">
        <v>352</v>
      </c>
      <c r="E847" s="4">
        <v>0.28000000000000003</v>
      </c>
      <c r="F847" s="4">
        <v>0</v>
      </c>
      <c r="G847" s="4">
        <v>0</v>
      </c>
      <c r="H847" s="4">
        <v>0.56999999999999995</v>
      </c>
      <c r="I847" s="4">
        <v>28.41</v>
      </c>
      <c r="J847" s="4">
        <v>69.599999999999994</v>
      </c>
      <c r="K847" s="4">
        <v>1.1399999999999999</v>
      </c>
      <c r="L847" s="4">
        <v>54.83</v>
      </c>
      <c r="M847" s="4">
        <v>45.17</v>
      </c>
      <c r="N847" s="4">
        <v>4.62</v>
      </c>
      <c r="O847" s="4">
        <v>8.9600000000000009</v>
      </c>
      <c r="P847" s="4">
        <v>9.83</v>
      </c>
      <c r="Q847" s="4">
        <v>59.25</v>
      </c>
      <c r="R847" s="4">
        <v>2.02</v>
      </c>
      <c r="S847" s="4">
        <v>0</v>
      </c>
      <c r="T847">
        <v>19</v>
      </c>
      <c r="U847">
        <v>13.7</v>
      </c>
      <c r="V847">
        <v>84.21</v>
      </c>
    </row>
    <row r="848" spans="1:22" ht="12.75" customHeight="1" x14ac:dyDescent="0.2">
      <c r="A848" s="2">
        <v>2696</v>
      </c>
      <c r="B848" t="s">
        <v>284</v>
      </c>
      <c r="C848" s="7" t="s">
        <v>130</v>
      </c>
      <c r="D848">
        <v>514</v>
      </c>
      <c r="E848" s="4">
        <v>1.95</v>
      </c>
      <c r="F848" s="4">
        <v>4.67</v>
      </c>
      <c r="G848" s="4">
        <v>1.36</v>
      </c>
      <c r="H848" s="4">
        <v>6.23</v>
      </c>
      <c r="I848" s="4">
        <v>17.12</v>
      </c>
      <c r="J848" s="4">
        <v>58.56</v>
      </c>
      <c r="K848" s="4">
        <v>10.119999999999999</v>
      </c>
      <c r="L848" s="4">
        <v>50.78</v>
      </c>
      <c r="M848" s="4">
        <v>49.22</v>
      </c>
      <c r="N848" s="4">
        <v>0</v>
      </c>
      <c r="O848" s="4">
        <v>3.58</v>
      </c>
      <c r="P848" s="4">
        <v>16.3</v>
      </c>
      <c r="Q848" s="4">
        <v>43.34</v>
      </c>
      <c r="R848" s="4">
        <v>1.99</v>
      </c>
      <c r="S848" s="4">
        <v>0</v>
      </c>
      <c r="T848">
        <v>19</v>
      </c>
      <c r="U848">
        <v>12.1</v>
      </c>
      <c r="V848">
        <v>74.069999999999993</v>
      </c>
    </row>
    <row r="849" spans="1:22" ht="12.75" customHeight="1" x14ac:dyDescent="0.2">
      <c r="A849" s="2">
        <v>2697</v>
      </c>
      <c r="B849" t="s">
        <v>284</v>
      </c>
      <c r="C849" s="7" t="s">
        <v>356</v>
      </c>
      <c r="D849">
        <v>204</v>
      </c>
      <c r="E849" s="4">
        <v>1.47</v>
      </c>
      <c r="F849" s="4">
        <v>0.49</v>
      </c>
      <c r="G849" s="4">
        <v>0</v>
      </c>
      <c r="H849" s="4">
        <v>1.47</v>
      </c>
      <c r="I849" s="4">
        <v>9.31</v>
      </c>
      <c r="J849" s="4">
        <v>81.86</v>
      </c>
      <c r="K849" s="4">
        <v>5.39</v>
      </c>
      <c r="L849" s="4">
        <v>50</v>
      </c>
      <c r="M849" s="4">
        <v>50</v>
      </c>
      <c r="N849" s="4">
        <v>0</v>
      </c>
      <c r="O849" s="4">
        <v>0</v>
      </c>
      <c r="P849" s="4">
        <v>17.73</v>
      </c>
      <c r="Q849" s="4">
        <v>59.11</v>
      </c>
      <c r="R849" s="4">
        <v>3.94</v>
      </c>
      <c r="S849" s="4">
        <v>0</v>
      </c>
      <c r="T849">
        <v>12</v>
      </c>
      <c r="U849">
        <v>14.4</v>
      </c>
      <c r="V849">
        <v>64.709999999999994</v>
      </c>
    </row>
    <row r="850" spans="1:22" ht="12.75" customHeight="1" x14ac:dyDescent="0.2">
      <c r="A850" s="2">
        <v>2699</v>
      </c>
      <c r="B850" t="s">
        <v>284</v>
      </c>
      <c r="C850" s="7" t="s">
        <v>389</v>
      </c>
      <c r="D850">
        <v>595</v>
      </c>
      <c r="E850" s="4">
        <v>1.34</v>
      </c>
      <c r="F850" s="4">
        <v>17.48</v>
      </c>
      <c r="G850" s="4">
        <v>2.02</v>
      </c>
      <c r="H850" s="4">
        <v>7.9</v>
      </c>
      <c r="I850" s="4">
        <v>49.92</v>
      </c>
      <c r="J850" s="4">
        <v>14.12</v>
      </c>
      <c r="K850" s="4">
        <v>7.23</v>
      </c>
      <c r="L850" s="4">
        <v>51.26</v>
      </c>
      <c r="M850" s="4">
        <v>48.74</v>
      </c>
      <c r="N850" s="4">
        <v>0</v>
      </c>
      <c r="O850" s="4">
        <v>41.4</v>
      </c>
      <c r="P850" s="4">
        <v>14.14</v>
      </c>
      <c r="Q850" s="4">
        <v>80.75</v>
      </c>
      <c r="R850" s="4">
        <v>6.81</v>
      </c>
      <c r="S850" s="4">
        <v>0</v>
      </c>
      <c r="T850">
        <v>18</v>
      </c>
      <c r="U850">
        <v>11.5</v>
      </c>
      <c r="V850">
        <v>55.88</v>
      </c>
    </row>
    <row r="851" spans="1:22" ht="12.75" customHeight="1" x14ac:dyDescent="0.2">
      <c r="A851" s="2">
        <v>2701</v>
      </c>
      <c r="B851" t="s">
        <v>284</v>
      </c>
      <c r="C851" s="7" t="s">
        <v>269</v>
      </c>
      <c r="D851">
        <v>1443</v>
      </c>
      <c r="E851" s="4">
        <v>0.14000000000000001</v>
      </c>
      <c r="F851" s="4">
        <v>26.75</v>
      </c>
      <c r="G851" s="4">
        <v>0.14000000000000001</v>
      </c>
      <c r="H851" s="4">
        <v>3.19</v>
      </c>
      <c r="I851" s="4">
        <v>5.82</v>
      </c>
      <c r="J851" s="4">
        <v>58.07</v>
      </c>
      <c r="K851" s="4">
        <v>5.89</v>
      </c>
      <c r="L851" s="4">
        <v>55.09</v>
      </c>
      <c r="M851" s="4">
        <v>44.91</v>
      </c>
      <c r="N851" s="4">
        <v>0</v>
      </c>
      <c r="O851" s="4">
        <v>7.4</v>
      </c>
      <c r="P851" s="4">
        <v>8.1</v>
      </c>
      <c r="Q851" s="4">
        <v>11.84</v>
      </c>
      <c r="R851" s="4">
        <v>7.68</v>
      </c>
      <c r="S851" s="4">
        <v>0</v>
      </c>
      <c r="T851">
        <v>20</v>
      </c>
      <c r="U851">
        <v>10.1</v>
      </c>
      <c r="V851">
        <v>87.84</v>
      </c>
    </row>
    <row r="852" spans="1:22" ht="12.75" customHeight="1" x14ac:dyDescent="0.2">
      <c r="A852" s="2">
        <v>2702</v>
      </c>
      <c r="B852" t="s">
        <v>290</v>
      </c>
      <c r="C852" s="7" t="s">
        <v>269</v>
      </c>
      <c r="D852">
        <v>228</v>
      </c>
      <c r="E852" s="4">
        <v>3.51</v>
      </c>
      <c r="F852" s="4">
        <v>2.19</v>
      </c>
      <c r="G852" s="4">
        <v>1.32</v>
      </c>
      <c r="H852" s="4">
        <v>5.7</v>
      </c>
      <c r="I852" s="4">
        <v>28.07</v>
      </c>
      <c r="J852" s="4">
        <v>49.12</v>
      </c>
      <c r="K852" s="4">
        <v>10.09</v>
      </c>
      <c r="L852" s="4">
        <v>45.61</v>
      </c>
      <c r="M852" s="4">
        <v>54.39</v>
      </c>
      <c r="N852" s="4">
        <v>0</v>
      </c>
      <c r="O852" s="4">
        <v>2.71</v>
      </c>
      <c r="P852" s="4">
        <v>6.44</v>
      </c>
      <c r="Q852" s="4">
        <v>65.08</v>
      </c>
      <c r="R852" s="4">
        <v>5.08</v>
      </c>
      <c r="S852" s="4">
        <v>0</v>
      </c>
      <c r="T852">
        <v>13</v>
      </c>
      <c r="U852">
        <v>14</v>
      </c>
      <c r="V852">
        <v>64.709999999999994</v>
      </c>
    </row>
    <row r="853" spans="1:22" ht="12.75" customHeight="1" x14ac:dyDescent="0.2">
      <c r="A853" s="2">
        <v>2703</v>
      </c>
      <c r="B853" t="s">
        <v>284</v>
      </c>
      <c r="C853" s="7" t="s">
        <v>620</v>
      </c>
      <c r="D853">
        <v>502</v>
      </c>
      <c r="E853" s="4">
        <v>0.2</v>
      </c>
      <c r="F853" s="4">
        <v>15.94</v>
      </c>
      <c r="G853" s="4">
        <v>0.2</v>
      </c>
      <c r="H853" s="4">
        <v>5.98</v>
      </c>
      <c r="I853" s="4">
        <v>9.56</v>
      </c>
      <c r="J853" s="4">
        <v>54.98</v>
      </c>
      <c r="K853" s="4">
        <v>13.15</v>
      </c>
      <c r="L853" s="4">
        <v>55.18</v>
      </c>
      <c r="M853" s="4">
        <v>44.82</v>
      </c>
      <c r="N853" s="4">
        <v>0</v>
      </c>
      <c r="O853" s="4">
        <v>1.76</v>
      </c>
      <c r="P853" s="4">
        <v>12.16</v>
      </c>
      <c r="Q853" s="4">
        <v>27.45</v>
      </c>
      <c r="R853" s="4">
        <v>5.29</v>
      </c>
      <c r="S853" s="4">
        <v>0</v>
      </c>
      <c r="T853">
        <v>16</v>
      </c>
      <c r="U853">
        <v>12.4</v>
      </c>
      <c r="V853">
        <v>58.06</v>
      </c>
    </row>
    <row r="854" spans="1:22" ht="12.75" customHeight="1" x14ac:dyDescent="0.2">
      <c r="A854" s="2">
        <v>2704</v>
      </c>
      <c r="B854" t="s">
        <v>284</v>
      </c>
      <c r="C854" s="7" t="s">
        <v>436</v>
      </c>
      <c r="D854">
        <v>429</v>
      </c>
      <c r="E854" s="4">
        <v>0.47</v>
      </c>
      <c r="F854" s="4">
        <v>0.93</v>
      </c>
      <c r="G854" s="4">
        <v>0.23</v>
      </c>
      <c r="H854" s="4">
        <v>2.33</v>
      </c>
      <c r="I854" s="4">
        <v>28.44</v>
      </c>
      <c r="J854" s="4">
        <v>64.34</v>
      </c>
      <c r="K854" s="4">
        <v>3.26</v>
      </c>
      <c r="L854" s="4">
        <v>51.52</v>
      </c>
      <c r="M854" s="4">
        <v>48.48</v>
      </c>
      <c r="N854" s="4">
        <v>3.02</v>
      </c>
      <c r="O854" s="4">
        <v>10.47</v>
      </c>
      <c r="P854" s="4">
        <v>13.26</v>
      </c>
      <c r="Q854" s="4">
        <v>74.88</v>
      </c>
      <c r="R854" s="4">
        <v>0</v>
      </c>
      <c r="S854" s="4">
        <v>0</v>
      </c>
      <c r="T854">
        <v>17</v>
      </c>
      <c r="U854">
        <v>14</v>
      </c>
      <c r="V854">
        <v>72</v>
      </c>
    </row>
    <row r="855" spans="1:22" ht="12.75" customHeight="1" x14ac:dyDescent="0.2">
      <c r="A855" s="2">
        <v>2706</v>
      </c>
      <c r="B855" t="s">
        <v>284</v>
      </c>
      <c r="C855" s="7" t="s">
        <v>120</v>
      </c>
      <c r="D855">
        <v>281</v>
      </c>
      <c r="E855" s="4">
        <v>2.85</v>
      </c>
      <c r="F855" s="4">
        <v>0.36</v>
      </c>
      <c r="G855" s="4">
        <v>0.36</v>
      </c>
      <c r="H855" s="4">
        <v>0.36</v>
      </c>
      <c r="I855" s="4">
        <v>30.6</v>
      </c>
      <c r="J855" s="4">
        <v>64.06</v>
      </c>
      <c r="K855" s="4">
        <v>1.42</v>
      </c>
      <c r="L855" s="4">
        <v>50.89</v>
      </c>
      <c r="M855" s="4">
        <v>49.11</v>
      </c>
      <c r="N855" s="4">
        <v>0</v>
      </c>
      <c r="O855" s="4">
        <v>7.84</v>
      </c>
      <c r="P855" s="4">
        <v>9.6999999999999993</v>
      </c>
      <c r="Q855" s="4">
        <v>63.43</v>
      </c>
      <c r="R855" s="4">
        <v>1.87</v>
      </c>
      <c r="S855" s="4">
        <v>0</v>
      </c>
      <c r="T855">
        <v>13</v>
      </c>
      <c r="U855">
        <v>15.9</v>
      </c>
      <c r="V855">
        <v>52.38</v>
      </c>
    </row>
    <row r="856" spans="1:22" ht="12.75" customHeight="1" x14ac:dyDescent="0.2">
      <c r="A856" s="2">
        <v>2707</v>
      </c>
      <c r="B856" t="s">
        <v>284</v>
      </c>
      <c r="C856" s="7" t="s">
        <v>570</v>
      </c>
      <c r="D856">
        <v>387</v>
      </c>
      <c r="E856" s="4">
        <v>1.81</v>
      </c>
      <c r="F856" s="4">
        <v>4.13</v>
      </c>
      <c r="G856" s="4">
        <v>0</v>
      </c>
      <c r="H856" s="4">
        <v>1.03</v>
      </c>
      <c r="I856" s="4">
        <v>8.7899999999999991</v>
      </c>
      <c r="J856" s="4">
        <v>83.2</v>
      </c>
      <c r="K856" s="4">
        <v>1.03</v>
      </c>
      <c r="L856" s="4">
        <v>46.51</v>
      </c>
      <c r="M856" s="4">
        <v>53.49</v>
      </c>
      <c r="N856" s="4">
        <v>0</v>
      </c>
      <c r="O856" s="4">
        <v>2.2599999999999998</v>
      </c>
      <c r="P856" s="4">
        <v>6.77</v>
      </c>
      <c r="Q856" s="4">
        <v>35.090000000000003</v>
      </c>
      <c r="R856" s="4">
        <v>8.27</v>
      </c>
      <c r="S856" s="4">
        <v>0</v>
      </c>
      <c r="T856">
        <v>16</v>
      </c>
      <c r="U856">
        <v>12.7</v>
      </c>
      <c r="V856">
        <v>75</v>
      </c>
    </row>
    <row r="857" spans="1:22" ht="12.75" customHeight="1" x14ac:dyDescent="0.2">
      <c r="A857" s="2">
        <v>2708</v>
      </c>
      <c r="B857" t="s">
        <v>284</v>
      </c>
      <c r="C857" s="7" t="s">
        <v>620</v>
      </c>
      <c r="D857">
        <v>327</v>
      </c>
      <c r="E857" s="4">
        <v>1.53</v>
      </c>
      <c r="F857" s="4">
        <v>1.53</v>
      </c>
      <c r="G857" s="4">
        <v>1.22</v>
      </c>
      <c r="H857" s="4">
        <v>0.61</v>
      </c>
      <c r="I857" s="4">
        <v>7.03</v>
      </c>
      <c r="J857" s="4">
        <v>80.430000000000007</v>
      </c>
      <c r="K857" s="4">
        <v>7.65</v>
      </c>
      <c r="L857" s="4">
        <v>51.38</v>
      </c>
      <c r="M857" s="4">
        <v>48.62</v>
      </c>
      <c r="N857" s="4">
        <v>0</v>
      </c>
      <c r="O857" s="4">
        <v>3.65</v>
      </c>
      <c r="P857" s="4">
        <v>4.5599999999999996</v>
      </c>
      <c r="Q857" s="4">
        <v>70.52</v>
      </c>
      <c r="R857" s="4">
        <v>2.4300000000000002</v>
      </c>
      <c r="S857" s="4">
        <v>0.3</v>
      </c>
      <c r="T857">
        <v>15</v>
      </c>
      <c r="U857">
        <v>12.6</v>
      </c>
      <c r="V857">
        <v>81.819999999999993</v>
      </c>
    </row>
    <row r="858" spans="1:22" ht="12.75" customHeight="1" x14ac:dyDescent="0.2">
      <c r="A858" s="2">
        <v>2709</v>
      </c>
      <c r="B858" t="s">
        <v>284</v>
      </c>
      <c r="C858" s="7" t="s">
        <v>389</v>
      </c>
      <c r="D858">
        <v>0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U858">
        <v>0</v>
      </c>
    </row>
    <row r="859" spans="1:22" ht="12.75" customHeight="1" x14ac:dyDescent="0.2">
      <c r="A859" s="2">
        <v>2711</v>
      </c>
      <c r="B859" t="s">
        <v>284</v>
      </c>
      <c r="C859" s="7" t="s">
        <v>593</v>
      </c>
      <c r="D859">
        <v>37</v>
      </c>
      <c r="E859" s="4">
        <v>0</v>
      </c>
      <c r="F859" s="4">
        <v>0</v>
      </c>
      <c r="G859" s="4">
        <v>2.7</v>
      </c>
      <c r="H859" s="4">
        <v>0</v>
      </c>
      <c r="I859" s="4">
        <v>0</v>
      </c>
      <c r="J859" s="4">
        <v>89.19</v>
      </c>
      <c r="K859" s="4">
        <v>8.11</v>
      </c>
      <c r="L859" s="4">
        <v>67.569999999999993</v>
      </c>
      <c r="M859" s="4">
        <v>32.43</v>
      </c>
      <c r="N859" s="4">
        <v>0</v>
      </c>
      <c r="O859" s="4">
        <v>0</v>
      </c>
      <c r="P859" s="4">
        <v>98.41</v>
      </c>
      <c r="Q859" s="4">
        <v>55.56</v>
      </c>
      <c r="R859" s="4">
        <v>0</v>
      </c>
      <c r="S859" s="4">
        <v>0</v>
      </c>
      <c r="T859">
        <v>7</v>
      </c>
      <c r="U859">
        <v>13.5</v>
      </c>
      <c r="V859">
        <v>80</v>
      </c>
    </row>
    <row r="860" spans="1:22" ht="12.75" customHeight="1" x14ac:dyDescent="0.2">
      <c r="A860" s="2">
        <v>2712</v>
      </c>
      <c r="B860" t="s">
        <v>284</v>
      </c>
      <c r="C860" s="7" t="s">
        <v>620</v>
      </c>
      <c r="D860">
        <v>139</v>
      </c>
      <c r="E860" s="4">
        <v>0</v>
      </c>
      <c r="F860" s="4">
        <v>0.72</v>
      </c>
      <c r="G860" s="4">
        <v>0</v>
      </c>
      <c r="H860" s="4">
        <v>0</v>
      </c>
      <c r="I860" s="4">
        <v>8.6300000000000008</v>
      </c>
      <c r="J860" s="4">
        <v>87.05</v>
      </c>
      <c r="K860" s="4">
        <v>3.6</v>
      </c>
      <c r="L860" s="4">
        <v>53.24</v>
      </c>
      <c r="M860" s="4">
        <v>46.76</v>
      </c>
      <c r="N860" s="4">
        <v>0</v>
      </c>
      <c r="O860" s="4">
        <v>0</v>
      </c>
      <c r="P860" s="4">
        <v>17.989999999999998</v>
      </c>
      <c r="Q860" s="4">
        <v>55.4</v>
      </c>
      <c r="R860" s="4">
        <v>0</v>
      </c>
      <c r="S860" s="4">
        <v>0</v>
      </c>
      <c r="T860">
        <v>17</v>
      </c>
      <c r="U860">
        <v>19.5</v>
      </c>
      <c r="V860">
        <v>62.5</v>
      </c>
    </row>
    <row r="861" spans="1:22" ht="12.75" customHeight="1" x14ac:dyDescent="0.2">
      <c r="A861" s="2">
        <v>2713</v>
      </c>
      <c r="B861" t="s">
        <v>284</v>
      </c>
      <c r="C861" s="7" t="s">
        <v>356</v>
      </c>
      <c r="D861">
        <v>458</v>
      </c>
      <c r="E861" s="4">
        <v>0.87</v>
      </c>
      <c r="F861" s="4">
        <v>2.1800000000000002</v>
      </c>
      <c r="G861" s="4">
        <v>1.75</v>
      </c>
      <c r="H861" s="4">
        <v>1.97</v>
      </c>
      <c r="I861" s="4">
        <v>11.57</v>
      </c>
      <c r="J861" s="4">
        <v>77.510000000000005</v>
      </c>
      <c r="K861" s="4">
        <v>4.1500000000000004</v>
      </c>
      <c r="L861" s="4">
        <v>50.44</v>
      </c>
      <c r="M861" s="4">
        <v>49.56</v>
      </c>
      <c r="N861" s="4">
        <v>0</v>
      </c>
      <c r="O861" s="4">
        <v>5.16</v>
      </c>
      <c r="P861" s="4">
        <v>13.9</v>
      </c>
      <c r="Q861" s="4">
        <v>52.69</v>
      </c>
      <c r="R861" s="4">
        <v>1.1200000000000001</v>
      </c>
      <c r="S861" s="4">
        <v>0</v>
      </c>
      <c r="T861">
        <v>17</v>
      </c>
      <c r="U861">
        <v>11</v>
      </c>
      <c r="V861">
        <v>70.37</v>
      </c>
    </row>
    <row r="862" spans="1:22" ht="12.75" customHeight="1" x14ac:dyDescent="0.2">
      <c r="A862" s="2">
        <v>2714</v>
      </c>
      <c r="B862" t="s">
        <v>284</v>
      </c>
      <c r="C862" s="7" t="s">
        <v>173</v>
      </c>
      <c r="D862">
        <v>609</v>
      </c>
      <c r="E862" s="4">
        <v>1.64</v>
      </c>
      <c r="F862" s="4">
        <v>0.33</v>
      </c>
      <c r="G862" s="4">
        <v>0</v>
      </c>
      <c r="H862" s="4">
        <v>0</v>
      </c>
      <c r="I862" s="4">
        <v>76.52</v>
      </c>
      <c r="J862" s="4">
        <v>18.88</v>
      </c>
      <c r="K862" s="4">
        <v>2.63</v>
      </c>
      <c r="L862" s="4">
        <v>50.41</v>
      </c>
      <c r="M862" s="4">
        <v>49.59</v>
      </c>
      <c r="N862" s="4">
        <v>8.01</v>
      </c>
      <c r="O862" s="4">
        <v>27.38</v>
      </c>
      <c r="P862" s="4">
        <v>12.35</v>
      </c>
      <c r="Q862" s="4">
        <v>79.3</v>
      </c>
      <c r="R862" s="4">
        <v>0</v>
      </c>
      <c r="S862" s="4">
        <v>0</v>
      </c>
      <c r="T862">
        <v>16</v>
      </c>
      <c r="U862">
        <v>14.6</v>
      </c>
      <c r="V862">
        <v>52.63</v>
      </c>
    </row>
    <row r="863" spans="1:22" ht="12.75" customHeight="1" x14ac:dyDescent="0.2">
      <c r="A863" s="2">
        <v>2715</v>
      </c>
      <c r="B863" t="s">
        <v>284</v>
      </c>
      <c r="C863" s="7" t="s">
        <v>522</v>
      </c>
      <c r="D863">
        <v>696</v>
      </c>
      <c r="E863" s="4">
        <v>0.86</v>
      </c>
      <c r="F863" s="4">
        <v>0.14000000000000001</v>
      </c>
      <c r="G863" s="4">
        <v>0</v>
      </c>
      <c r="H863" s="4">
        <v>0.56999999999999995</v>
      </c>
      <c r="I863" s="4">
        <v>81.319999999999993</v>
      </c>
      <c r="J863" s="4">
        <v>15.37</v>
      </c>
      <c r="K863" s="4">
        <v>1.72</v>
      </c>
      <c r="L863" s="4">
        <v>54.89</v>
      </c>
      <c r="M863" s="4">
        <v>45.11</v>
      </c>
      <c r="N863" s="4">
        <v>15.85</v>
      </c>
      <c r="O863" s="4">
        <v>40.44</v>
      </c>
      <c r="P863" s="4">
        <v>24.59</v>
      </c>
      <c r="Q863" s="4">
        <v>89.75</v>
      </c>
      <c r="R863" s="4">
        <v>0</v>
      </c>
      <c r="S863" s="4">
        <v>0</v>
      </c>
      <c r="T863">
        <v>18</v>
      </c>
      <c r="U863">
        <v>10</v>
      </c>
      <c r="V863">
        <v>58.97</v>
      </c>
    </row>
    <row r="864" spans="1:22" ht="12.75" customHeight="1" x14ac:dyDescent="0.2">
      <c r="A864" s="2">
        <v>2716</v>
      </c>
      <c r="B864" t="s">
        <v>284</v>
      </c>
      <c r="C864" s="7" t="s">
        <v>578</v>
      </c>
      <c r="D864">
        <v>619</v>
      </c>
      <c r="E864" s="4">
        <v>0.16</v>
      </c>
      <c r="F864" s="4">
        <v>0.32</v>
      </c>
      <c r="G864" s="4">
        <v>0.16</v>
      </c>
      <c r="H864" s="4">
        <v>0.65</v>
      </c>
      <c r="I864" s="4">
        <v>28.76</v>
      </c>
      <c r="J864" s="4">
        <v>67.209999999999994</v>
      </c>
      <c r="K864" s="4">
        <v>2.75</v>
      </c>
      <c r="L864" s="4">
        <v>47.66</v>
      </c>
      <c r="M864" s="4">
        <v>52.34</v>
      </c>
      <c r="N864" s="4">
        <v>0</v>
      </c>
      <c r="O864" s="4">
        <v>10.9</v>
      </c>
      <c r="P864" s="4">
        <v>14.1</v>
      </c>
      <c r="Q864" s="4">
        <v>48.88</v>
      </c>
      <c r="R864" s="4">
        <v>0.32</v>
      </c>
      <c r="S864" s="4">
        <v>0</v>
      </c>
      <c r="T864">
        <v>16</v>
      </c>
      <c r="U864">
        <v>13</v>
      </c>
      <c r="V864">
        <v>68.42</v>
      </c>
    </row>
    <row r="865" spans="1:22" ht="12.75" customHeight="1" x14ac:dyDescent="0.2">
      <c r="A865" s="2">
        <v>2717</v>
      </c>
      <c r="B865" t="s">
        <v>284</v>
      </c>
      <c r="C865" s="7" t="s">
        <v>155</v>
      </c>
      <c r="D865">
        <v>655</v>
      </c>
      <c r="E865" s="4">
        <v>0</v>
      </c>
      <c r="F865" s="4">
        <v>0</v>
      </c>
      <c r="G865" s="4">
        <v>0</v>
      </c>
      <c r="H865" s="4">
        <v>0.15</v>
      </c>
      <c r="I865" s="4">
        <v>92.21</v>
      </c>
      <c r="J865" s="4">
        <v>6.87</v>
      </c>
      <c r="K865" s="4">
        <v>0.76</v>
      </c>
      <c r="L865" s="4">
        <v>53.44</v>
      </c>
      <c r="M865" s="4">
        <v>46.56</v>
      </c>
      <c r="N865" s="4">
        <v>14.44</v>
      </c>
      <c r="O865" s="4">
        <v>38.6</v>
      </c>
      <c r="P865" s="4">
        <v>15.35</v>
      </c>
      <c r="Q865" s="4">
        <v>80.400000000000006</v>
      </c>
      <c r="R865" s="4">
        <v>0.76</v>
      </c>
      <c r="S865" s="4">
        <v>0</v>
      </c>
      <c r="T865">
        <v>17</v>
      </c>
      <c r="U865">
        <v>10.9</v>
      </c>
      <c r="V865">
        <v>58.97</v>
      </c>
    </row>
    <row r="866" spans="1:22" ht="12.75" customHeight="1" x14ac:dyDescent="0.2">
      <c r="A866" s="2">
        <v>2718</v>
      </c>
      <c r="B866" t="s">
        <v>284</v>
      </c>
      <c r="C866" s="7" t="s">
        <v>237</v>
      </c>
      <c r="D866">
        <v>172</v>
      </c>
      <c r="E866" s="4">
        <v>0</v>
      </c>
      <c r="F866" s="4">
        <v>0</v>
      </c>
      <c r="G866" s="4">
        <v>0</v>
      </c>
      <c r="H866" s="4">
        <v>0</v>
      </c>
      <c r="I866" s="4">
        <v>68.599999999999994</v>
      </c>
      <c r="J866" s="4">
        <v>27.91</v>
      </c>
      <c r="K866" s="4">
        <v>3.49</v>
      </c>
      <c r="L866" s="4">
        <v>50</v>
      </c>
      <c r="M866" s="4">
        <v>50</v>
      </c>
      <c r="N866" s="4">
        <v>25</v>
      </c>
      <c r="O866" s="4">
        <v>7.95</v>
      </c>
      <c r="P866" s="4">
        <v>16.48</v>
      </c>
      <c r="Q866" s="4">
        <v>78.98</v>
      </c>
      <c r="R866" s="4">
        <v>0.56999999999999995</v>
      </c>
      <c r="S866" s="4">
        <v>0</v>
      </c>
      <c r="T866">
        <v>7</v>
      </c>
      <c r="U866">
        <v>7.2</v>
      </c>
      <c r="V866">
        <v>43.48</v>
      </c>
    </row>
    <row r="867" spans="1:22" ht="12.75" customHeight="1" x14ac:dyDescent="0.2">
      <c r="A867" s="2">
        <v>2719</v>
      </c>
      <c r="B867" t="s">
        <v>284</v>
      </c>
      <c r="C867" s="7" t="s">
        <v>522</v>
      </c>
      <c r="D867">
        <v>227</v>
      </c>
      <c r="E867" s="4">
        <v>1.32</v>
      </c>
      <c r="F867" s="4">
        <v>1.32</v>
      </c>
      <c r="G867" s="4">
        <v>0.88</v>
      </c>
      <c r="H867" s="4">
        <v>1.76</v>
      </c>
      <c r="I867" s="4">
        <v>9.69</v>
      </c>
      <c r="J867" s="4">
        <v>85.02</v>
      </c>
      <c r="K867" s="4">
        <v>0</v>
      </c>
      <c r="L867" s="4">
        <v>52.42</v>
      </c>
      <c r="M867" s="4">
        <v>47.58</v>
      </c>
      <c r="N867" s="4">
        <v>0</v>
      </c>
      <c r="O867" s="4">
        <v>0</v>
      </c>
      <c r="P867" s="4">
        <v>12.99</v>
      </c>
      <c r="Q867" s="4">
        <v>44.16</v>
      </c>
      <c r="R867" s="4">
        <v>1.73</v>
      </c>
      <c r="S867" s="4">
        <v>0</v>
      </c>
      <c r="T867">
        <v>12</v>
      </c>
      <c r="U867">
        <v>15.8</v>
      </c>
      <c r="V867">
        <v>31.58</v>
      </c>
    </row>
    <row r="868" spans="1:22" ht="12.75" customHeight="1" x14ac:dyDescent="0.2">
      <c r="A868" s="2">
        <v>2721</v>
      </c>
      <c r="B868" t="s">
        <v>284</v>
      </c>
      <c r="C868" s="7" t="s">
        <v>182</v>
      </c>
      <c r="D868">
        <v>971</v>
      </c>
      <c r="E868" s="4">
        <v>0.93</v>
      </c>
      <c r="F868" s="4">
        <v>4.22</v>
      </c>
      <c r="G868" s="4">
        <v>0.41</v>
      </c>
      <c r="H868" s="4">
        <v>2.99</v>
      </c>
      <c r="I868" s="4">
        <v>14.62</v>
      </c>
      <c r="J868" s="4">
        <v>76.209999999999994</v>
      </c>
      <c r="K868" s="4">
        <v>0.62</v>
      </c>
      <c r="L868" s="4">
        <v>50.26</v>
      </c>
      <c r="M868" s="4">
        <v>49.74</v>
      </c>
      <c r="N868" s="4">
        <v>0</v>
      </c>
      <c r="O868" s="4">
        <v>1.55</v>
      </c>
      <c r="P868" s="4">
        <v>10.02</v>
      </c>
      <c r="Q868" s="4">
        <v>35.64</v>
      </c>
      <c r="R868" s="4">
        <v>0.41</v>
      </c>
      <c r="S868" s="4">
        <v>0</v>
      </c>
      <c r="T868">
        <v>21</v>
      </c>
      <c r="U868">
        <v>13.3</v>
      </c>
      <c r="V868">
        <v>76.09</v>
      </c>
    </row>
    <row r="869" spans="1:22" ht="12.75" customHeight="1" x14ac:dyDescent="0.2">
      <c r="A869" s="2">
        <v>2722</v>
      </c>
      <c r="B869" t="s">
        <v>284</v>
      </c>
      <c r="C869" s="7" t="s">
        <v>522</v>
      </c>
      <c r="D869">
        <v>588</v>
      </c>
      <c r="E869" s="4">
        <v>1.7</v>
      </c>
      <c r="F869" s="4">
        <v>0.85</v>
      </c>
      <c r="G869" s="4">
        <v>0</v>
      </c>
      <c r="H869" s="4">
        <v>0.17</v>
      </c>
      <c r="I869" s="4">
        <v>13.95</v>
      </c>
      <c r="J869" s="4">
        <v>75.680000000000007</v>
      </c>
      <c r="K869" s="4">
        <v>7.65</v>
      </c>
      <c r="L869" s="4">
        <v>52.72</v>
      </c>
      <c r="M869" s="4">
        <v>47.28</v>
      </c>
      <c r="N869" s="4">
        <v>0</v>
      </c>
      <c r="O869" s="4">
        <v>4.29</v>
      </c>
      <c r="P869" s="4">
        <v>14.58</v>
      </c>
      <c r="Q869" s="4">
        <v>57.29</v>
      </c>
      <c r="R869" s="4">
        <v>0</v>
      </c>
      <c r="S869" s="4">
        <v>0</v>
      </c>
      <c r="T869">
        <v>15</v>
      </c>
      <c r="U869">
        <v>13.7</v>
      </c>
      <c r="V869">
        <v>52.63</v>
      </c>
    </row>
    <row r="870" spans="1:22" ht="12.75" customHeight="1" x14ac:dyDescent="0.2">
      <c r="A870" s="2">
        <v>2723</v>
      </c>
      <c r="B870" t="s">
        <v>284</v>
      </c>
      <c r="C870" s="7" t="s">
        <v>522</v>
      </c>
      <c r="D870">
        <v>501</v>
      </c>
      <c r="E870" s="4">
        <v>0</v>
      </c>
      <c r="F870" s="4">
        <v>5.19</v>
      </c>
      <c r="G870" s="4">
        <v>0.8</v>
      </c>
      <c r="H870" s="4">
        <v>3.79</v>
      </c>
      <c r="I870" s="4">
        <v>19.36</v>
      </c>
      <c r="J870" s="4">
        <v>66.67</v>
      </c>
      <c r="K870" s="4">
        <v>4.1900000000000004</v>
      </c>
      <c r="L870" s="4">
        <v>49.5</v>
      </c>
      <c r="M870" s="4">
        <v>50.5</v>
      </c>
      <c r="N870" s="4">
        <v>0</v>
      </c>
      <c r="O870" s="4">
        <v>13.97</v>
      </c>
      <c r="P870" s="4">
        <v>10.58</v>
      </c>
      <c r="Q870" s="4">
        <v>63.27</v>
      </c>
      <c r="R870" s="4">
        <v>0.8</v>
      </c>
      <c r="S870" s="4">
        <v>0</v>
      </c>
      <c r="T870">
        <v>20</v>
      </c>
      <c r="U870">
        <v>10</v>
      </c>
      <c r="V870">
        <v>88</v>
      </c>
    </row>
    <row r="871" spans="1:22" ht="12.75" customHeight="1" x14ac:dyDescent="0.2">
      <c r="A871" s="2">
        <v>2724</v>
      </c>
      <c r="B871" t="s">
        <v>284</v>
      </c>
      <c r="C871" s="7" t="s">
        <v>269</v>
      </c>
      <c r="D871">
        <v>1910</v>
      </c>
      <c r="E871" s="4">
        <v>1.26</v>
      </c>
      <c r="F871" s="4">
        <v>4.92</v>
      </c>
      <c r="G871" s="4">
        <v>2.83</v>
      </c>
      <c r="H871" s="4">
        <v>4.5</v>
      </c>
      <c r="I871" s="4">
        <v>14.5</v>
      </c>
      <c r="J871" s="4">
        <v>64.709999999999994</v>
      </c>
      <c r="K871" s="4">
        <v>7.28</v>
      </c>
      <c r="L871" s="4">
        <v>50.31</v>
      </c>
      <c r="M871" s="4">
        <v>49.69</v>
      </c>
      <c r="N871" s="4">
        <v>0</v>
      </c>
      <c r="O871" s="4">
        <v>3.39</v>
      </c>
      <c r="P871" s="4">
        <v>12.75</v>
      </c>
      <c r="Q871" s="4">
        <v>50.62</v>
      </c>
      <c r="R871" s="4">
        <v>1.88</v>
      </c>
      <c r="S871" s="4">
        <v>0.81</v>
      </c>
      <c r="T871">
        <v>18</v>
      </c>
      <c r="U871">
        <v>12.5</v>
      </c>
      <c r="V871">
        <v>76.19</v>
      </c>
    </row>
    <row r="872" spans="1:22" ht="12.75" customHeight="1" x14ac:dyDescent="0.2">
      <c r="A872" s="2">
        <v>2725</v>
      </c>
      <c r="B872" t="s">
        <v>284</v>
      </c>
      <c r="C872" s="7" t="s">
        <v>522</v>
      </c>
      <c r="D872">
        <v>575</v>
      </c>
      <c r="E872" s="4">
        <v>0.17</v>
      </c>
      <c r="F872" s="4">
        <v>5.39</v>
      </c>
      <c r="G872" s="4">
        <v>0.7</v>
      </c>
      <c r="H872" s="4">
        <v>1.22</v>
      </c>
      <c r="I872" s="4">
        <v>8.8699999999999992</v>
      </c>
      <c r="J872" s="4">
        <v>78.260000000000005</v>
      </c>
      <c r="K872" s="4">
        <v>5.39</v>
      </c>
      <c r="L872" s="4">
        <v>50.26</v>
      </c>
      <c r="M872" s="4">
        <v>49.74</v>
      </c>
      <c r="N872" s="4">
        <v>0</v>
      </c>
      <c r="O872" s="4">
        <v>1.38</v>
      </c>
      <c r="P872" s="4">
        <v>11.25</v>
      </c>
      <c r="Q872" s="4">
        <v>28.03</v>
      </c>
      <c r="R872" s="4">
        <v>1.56</v>
      </c>
      <c r="S872" s="4">
        <v>0</v>
      </c>
      <c r="T872">
        <v>19</v>
      </c>
      <c r="U872">
        <v>11.3</v>
      </c>
      <c r="V872">
        <v>74.19</v>
      </c>
    </row>
    <row r="873" spans="1:22" ht="12.75" customHeight="1" x14ac:dyDescent="0.2">
      <c r="A873" s="2">
        <v>2726</v>
      </c>
      <c r="B873" t="s">
        <v>284</v>
      </c>
      <c r="C873" s="7" t="s">
        <v>522</v>
      </c>
      <c r="D873">
        <v>309</v>
      </c>
      <c r="E873" s="4">
        <v>0.65</v>
      </c>
      <c r="F873" s="4">
        <v>1.62</v>
      </c>
      <c r="G873" s="4">
        <v>0.32</v>
      </c>
      <c r="H873" s="4">
        <v>0.32</v>
      </c>
      <c r="I873" s="4">
        <v>26.54</v>
      </c>
      <c r="J873" s="4">
        <v>63.11</v>
      </c>
      <c r="K873" s="4">
        <v>7.44</v>
      </c>
      <c r="L873" s="4">
        <v>52.75</v>
      </c>
      <c r="M873" s="4">
        <v>47.25</v>
      </c>
      <c r="N873" s="4">
        <v>0</v>
      </c>
      <c r="O873" s="4">
        <v>11.82</v>
      </c>
      <c r="P873" s="4">
        <v>14.06</v>
      </c>
      <c r="Q873" s="4">
        <v>77.319999999999993</v>
      </c>
      <c r="R873" s="4">
        <v>0.32</v>
      </c>
      <c r="S873" s="4">
        <v>0</v>
      </c>
      <c r="T873">
        <v>16</v>
      </c>
      <c r="U873">
        <v>9.3000000000000007</v>
      </c>
      <c r="V873">
        <v>73.680000000000007</v>
      </c>
    </row>
    <row r="874" spans="1:22" ht="12.75" customHeight="1" x14ac:dyDescent="0.2">
      <c r="A874" s="2">
        <v>2727</v>
      </c>
      <c r="B874" t="s">
        <v>284</v>
      </c>
      <c r="C874" s="7" t="s">
        <v>19</v>
      </c>
      <c r="D874">
        <v>1359</v>
      </c>
      <c r="E874" s="4">
        <v>0.15</v>
      </c>
      <c r="F874" s="4">
        <v>0.37</v>
      </c>
      <c r="G874" s="4">
        <v>7.0000000000000007E-2</v>
      </c>
      <c r="H874" s="4">
        <v>0.22</v>
      </c>
      <c r="I874" s="4">
        <v>37.82</v>
      </c>
      <c r="J874" s="4">
        <v>59.01</v>
      </c>
      <c r="K874" s="4">
        <v>2.35</v>
      </c>
      <c r="L874" s="4">
        <v>51.29</v>
      </c>
      <c r="M874" s="4">
        <v>48.71</v>
      </c>
      <c r="N874" s="4">
        <v>7.78</v>
      </c>
      <c r="O874" s="4">
        <v>6.78</v>
      </c>
      <c r="P874" s="4">
        <v>12.71</v>
      </c>
      <c r="Q874" s="4">
        <v>45.99</v>
      </c>
      <c r="R874" s="4">
        <v>1.85</v>
      </c>
      <c r="S874" s="4">
        <v>0.39</v>
      </c>
      <c r="T874">
        <v>21</v>
      </c>
      <c r="U874">
        <v>12.4</v>
      </c>
      <c r="V874">
        <v>81.819999999999993</v>
      </c>
    </row>
    <row r="875" spans="1:22" ht="12.75" customHeight="1" x14ac:dyDescent="0.2">
      <c r="A875" s="2">
        <v>2728</v>
      </c>
      <c r="B875" t="s">
        <v>284</v>
      </c>
      <c r="C875" s="7" t="s">
        <v>269</v>
      </c>
      <c r="D875">
        <v>216</v>
      </c>
      <c r="E875" s="4">
        <v>9.26</v>
      </c>
      <c r="F875" s="4">
        <v>2.31</v>
      </c>
      <c r="G875" s="4">
        <v>0</v>
      </c>
      <c r="H875" s="4">
        <v>1.39</v>
      </c>
      <c r="I875" s="4">
        <v>6.94</v>
      </c>
      <c r="J875" s="4">
        <v>74.069999999999993</v>
      </c>
      <c r="K875" s="4">
        <v>6.02</v>
      </c>
      <c r="L875" s="4">
        <v>49.54</v>
      </c>
      <c r="M875" s="4">
        <v>50.46</v>
      </c>
      <c r="N875" s="4">
        <v>0</v>
      </c>
      <c r="O875" s="4">
        <v>0</v>
      </c>
      <c r="P875" s="4">
        <v>6.7</v>
      </c>
      <c r="Q875" s="4">
        <v>64.59</v>
      </c>
      <c r="R875" s="4">
        <v>4.78</v>
      </c>
      <c r="S875" s="4">
        <v>0.48</v>
      </c>
      <c r="T875">
        <v>12</v>
      </c>
      <c r="U875">
        <v>15.6</v>
      </c>
      <c r="V875">
        <v>38.89</v>
      </c>
    </row>
    <row r="876" spans="1:22" ht="12.75" customHeight="1" x14ac:dyDescent="0.2">
      <c r="A876" s="2">
        <v>2729</v>
      </c>
      <c r="B876" t="s">
        <v>284</v>
      </c>
      <c r="C876" s="7" t="s">
        <v>182</v>
      </c>
      <c r="D876">
        <v>1297</v>
      </c>
      <c r="E876" s="4">
        <v>0.62</v>
      </c>
      <c r="F876" s="4">
        <v>13.96</v>
      </c>
      <c r="G876" s="4">
        <v>0.08</v>
      </c>
      <c r="H876" s="4">
        <v>8.56</v>
      </c>
      <c r="I876" s="4">
        <v>10.25</v>
      </c>
      <c r="J876" s="4">
        <v>57.83</v>
      </c>
      <c r="K876" s="4">
        <v>8.7100000000000009</v>
      </c>
      <c r="L876" s="4">
        <v>50.73</v>
      </c>
      <c r="M876" s="4">
        <v>49.27</v>
      </c>
      <c r="N876" s="4">
        <v>0.08</v>
      </c>
      <c r="O876" s="4">
        <v>3.26</v>
      </c>
      <c r="P876" s="4">
        <v>15.19</v>
      </c>
      <c r="Q876" s="4">
        <v>25.66</v>
      </c>
      <c r="R876" s="4">
        <v>3.18</v>
      </c>
      <c r="S876" s="4">
        <v>0.23</v>
      </c>
      <c r="T876">
        <v>20</v>
      </c>
      <c r="U876">
        <v>9.6</v>
      </c>
      <c r="V876">
        <v>84.62</v>
      </c>
    </row>
    <row r="877" spans="1:22" ht="12.75" customHeight="1" x14ac:dyDescent="0.2">
      <c r="A877" s="2">
        <v>2730</v>
      </c>
      <c r="B877" t="s">
        <v>284</v>
      </c>
      <c r="C877" s="7" t="s">
        <v>522</v>
      </c>
      <c r="D877">
        <v>336</v>
      </c>
      <c r="E877" s="4">
        <v>0.6</v>
      </c>
      <c r="F877" s="4">
        <v>8.93</v>
      </c>
      <c r="G877" s="4">
        <v>0.6</v>
      </c>
      <c r="H877" s="4">
        <v>10.42</v>
      </c>
      <c r="I877" s="4">
        <v>11.01</v>
      </c>
      <c r="J877" s="4">
        <v>60.42</v>
      </c>
      <c r="K877" s="4">
        <v>8.0399999999999991</v>
      </c>
      <c r="L877" s="4">
        <v>53.87</v>
      </c>
      <c r="M877" s="4">
        <v>46.13</v>
      </c>
      <c r="N877" s="4">
        <v>0</v>
      </c>
      <c r="O877" s="4">
        <v>4.1399999999999997</v>
      </c>
      <c r="P877" s="4">
        <v>23.37</v>
      </c>
      <c r="Q877" s="4">
        <v>39.94</v>
      </c>
      <c r="R877" s="4">
        <v>0</v>
      </c>
      <c r="S877" s="4">
        <v>0</v>
      </c>
      <c r="T877">
        <v>16</v>
      </c>
      <c r="U877">
        <v>12.1</v>
      </c>
      <c r="V877">
        <v>57.14</v>
      </c>
    </row>
    <row r="878" spans="1:22" ht="12.75" customHeight="1" x14ac:dyDescent="0.2">
      <c r="A878" s="2">
        <v>2733</v>
      </c>
      <c r="B878" t="s">
        <v>284</v>
      </c>
      <c r="C878" s="7" t="s">
        <v>522</v>
      </c>
      <c r="D878">
        <v>548</v>
      </c>
      <c r="E878" s="4">
        <v>0.36</v>
      </c>
      <c r="F878" s="4">
        <v>8.2100000000000009</v>
      </c>
      <c r="G878" s="4">
        <v>0.18</v>
      </c>
      <c r="H878" s="4">
        <v>6.75</v>
      </c>
      <c r="I878" s="4">
        <v>8.2100000000000009</v>
      </c>
      <c r="J878" s="4">
        <v>67.88</v>
      </c>
      <c r="K878" s="4">
        <v>8.39</v>
      </c>
      <c r="L878" s="4">
        <v>49.27</v>
      </c>
      <c r="M878" s="4">
        <v>50.73</v>
      </c>
      <c r="N878" s="4">
        <v>0</v>
      </c>
      <c r="O878" s="4">
        <v>0</v>
      </c>
      <c r="P878" s="4">
        <v>9.1199999999999992</v>
      </c>
      <c r="Q878" s="4">
        <v>21.23</v>
      </c>
      <c r="R878" s="4">
        <v>0</v>
      </c>
      <c r="S878" s="4">
        <v>0.56000000000000005</v>
      </c>
      <c r="T878">
        <v>20</v>
      </c>
      <c r="U878">
        <v>14.1</v>
      </c>
      <c r="V878">
        <v>82.14</v>
      </c>
    </row>
    <row r="879" spans="1:22" ht="12.75" customHeight="1" x14ac:dyDescent="0.2">
      <c r="A879" s="2">
        <v>2734</v>
      </c>
      <c r="B879" t="s">
        <v>284</v>
      </c>
      <c r="C879" s="7" t="s">
        <v>389</v>
      </c>
      <c r="D879">
        <v>464</v>
      </c>
      <c r="E879" s="4">
        <v>0.43</v>
      </c>
      <c r="F879" s="4">
        <v>15.73</v>
      </c>
      <c r="G879" s="4">
        <v>8.41</v>
      </c>
      <c r="H879" s="4">
        <v>18.100000000000001</v>
      </c>
      <c r="I879" s="4">
        <v>34.270000000000003</v>
      </c>
      <c r="J879" s="4">
        <v>17.89</v>
      </c>
      <c r="K879" s="4">
        <v>5.17</v>
      </c>
      <c r="L879" s="4">
        <v>51.51</v>
      </c>
      <c r="M879" s="4">
        <v>48.49</v>
      </c>
      <c r="N879" s="4">
        <v>0</v>
      </c>
      <c r="O879" s="4">
        <v>35.15</v>
      </c>
      <c r="P879" s="4">
        <v>16.53</v>
      </c>
      <c r="Q879" s="4">
        <v>82.22</v>
      </c>
      <c r="R879" s="4">
        <v>5.65</v>
      </c>
      <c r="S879" s="4">
        <v>0.21</v>
      </c>
      <c r="T879">
        <v>17</v>
      </c>
      <c r="U879">
        <v>11.9</v>
      </c>
      <c r="V879">
        <v>62.96</v>
      </c>
    </row>
    <row r="880" spans="1:22" ht="12.75" customHeight="1" x14ac:dyDescent="0.2">
      <c r="A880" s="2">
        <v>2738</v>
      </c>
      <c r="B880" t="s">
        <v>284</v>
      </c>
      <c r="C880" s="7" t="s">
        <v>522</v>
      </c>
      <c r="D880">
        <v>334</v>
      </c>
      <c r="E880" s="4">
        <v>0.6</v>
      </c>
      <c r="F880" s="4">
        <v>14.97</v>
      </c>
      <c r="G880" s="4">
        <v>0</v>
      </c>
      <c r="H880" s="4">
        <v>2.69</v>
      </c>
      <c r="I880" s="4">
        <v>9.8800000000000008</v>
      </c>
      <c r="J880" s="4">
        <v>66.77</v>
      </c>
      <c r="K880" s="4">
        <v>5.09</v>
      </c>
      <c r="L880" s="4">
        <v>50.9</v>
      </c>
      <c r="M880" s="4">
        <v>49.1</v>
      </c>
      <c r="N880" s="4">
        <v>0</v>
      </c>
      <c r="O880" s="4">
        <v>5.69</v>
      </c>
      <c r="P880" s="4">
        <v>12.87</v>
      </c>
      <c r="Q880" s="4">
        <v>19.760000000000002</v>
      </c>
      <c r="R880" s="4">
        <v>1.5</v>
      </c>
      <c r="S880" s="4">
        <v>0.6</v>
      </c>
      <c r="T880">
        <v>14</v>
      </c>
      <c r="U880">
        <v>10.5</v>
      </c>
      <c r="V880">
        <v>62.5</v>
      </c>
    </row>
    <row r="881" spans="1:22" ht="12.75" customHeight="1" x14ac:dyDescent="0.2">
      <c r="A881" s="2">
        <v>2739</v>
      </c>
      <c r="B881" t="s">
        <v>284</v>
      </c>
      <c r="C881" s="7" t="s">
        <v>269</v>
      </c>
      <c r="D881">
        <v>1409</v>
      </c>
      <c r="E881" s="4">
        <v>0.64</v>
      </c>
      <c r="F881" s="4">
        <v>10.57</v>
      </c>
      <c r="G881" s="4">
        <v>0.14000000000000001</v>
      </c>
      <c r="H881" s="4">
        <v>1.92</v>
      </c>
      <c r="I881" s="4">
        <v>9.16</v>
      </c>
      <c r="J881" s="4">
        <v>72.11</v>
      </c>
      <c r="K881" s="4">
        <v>5.46</v>
      </c>
      <c r="L881" s="4">
        <v>52.24</v>
      </c>
      <c r="M881" s="4">
        <v>47.76</v>
      </c>
      <c r="N881" s="4">
        <v>0</v>
      </c>
      <c r="O881" s="4">
        <v>2.65</v>
      </c>
      <c r="P881" s="4">
        <v>14.48</v>
      </c>
      <c r="Q881" s="4">
        <v>17.13</v>
      </c>
      <c r="R881" s="4">
        <v>4.16</v>
      </c>
      <c r="S881" s="4">
        <v>0</v>
      </c>
      <c r="T881">
        <v>21</v>
      </c>
      <c r="U881">
        <v>11.3</v>
      </c>
      <c r="V881">
        <v>89.39</v>
      </c>
    </row>
    <row r="882" spans="1:22" ht="12.75" customHeight="1" x14ac:dyDescent="0.2">
      <c r="A882" s="2">
        <v>2741</v>
      </c>
      <c r="B882" t="s">
        <v>284</v>
      </c>
      <c r="C882" s="7" t="s">
        <v>522</v>
      </c>
      <c r="D882">
        <v>454</v>
      </c>
      <c r="E882" s="4">
        <v>1.32</v>
      </c>
      <c r="F882" s="4">
        <v>1.54</v>
      </c>
      <c r="G882" s="4">
        <v>0.22</v>
      </c>
      <c r="H882" s="4">
        <v>0.88</v>
      </c>
      <c r="I882" s="4">
        <v>18.5</v>
      </c>
      <c r="J882" s="4">
        <v>76.87</v>
      </c>
      <c r="K882" s="4">
        <v>0.66</v>
      </c>
      <c r="L882" s="4">
        <v>48.9</v>
      </c>
      <c r="M882" s="4">
        <v>51.1</v>
      </c>
      <c r="N882" s="4">
        <v>1.77</v>
      </c>
      <c r="O882" s="4">
        <v>10.64</v>
      </c>
      <c r="P882" s="4">
        <v>10.199999999999999</v>
      </c>
      <c r="Q882" s="4">
        <v>41.46</v>
      </c>
      <c r="R882" s="4">
        <v>1.1100000000000001</v>
      </c>
      <c r="S882" s="4">
        <v>0</v>
      </c>
      <c r="T882">
        <v>20</v>
      </c>
      <c r="U882">
        <v>12</v>
      </c>
      <c r="V882">
        <v>91.3</v>
      </c>
    </row>
    <row r="883" spans="1:22" ht="12.75" customHeight="1" x14ac:dyDescent="0.2">
      <c r="A883" s="2">
        <v>2742</v>
      </c>
      <c r="B883" t="s">
        <v>284</v>
      </c>
      <c r="C883" s="7" t="s">
        <v>522</v>
      </c>
      <c r="D883">
        <v>0</v>
      </c>
      <c r="E883" s="4">
        <v>0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U883">
        <v>0</v>
      </c>
    </row>
    <row r="884" spans="1:22" ht="12.75" customHeight="1" x14ac:dyDescent="0.2">
      <c r="A884" s="2">
        <v>2743</v>
      </c>
      <c r="B884" t="s">
        <v>284</v>
      </c>
      <c r="C884" s="7" t="s">
        <v>620</v>
      </c>
      <c r="D884">
        <v>46</v>
      </c>
      <c r="E884" s="4">
        <v>2.17</v>
      </c>
      <c r="F884" s="4">
        <v>0</v>
      </c>
      <c r="G884" s="4">
        <v>0</v>
      </c>
      <c r="H884" s="4">
        <v>0</v>
      </c>
      <c r="I884" s="4">
        <v>4.3499999999999996</v>
      </c>
      <c r="J884" s="4">
        <v>89.13</v>
      </c>
      <c r="K884" s="4">
        <v>4.3499999999999996</v>
      </c>
      <c r="L884" s="4">
        <v>54.35</v>
      </c>
      <c r="M884" s="4">
        <v>45.65</v>
      </c>
      <c r="N884" s="4">
        <v>0</v>
      </c>
      <c r="O884" s="4">
        <v>0</v>
      </c>
      <c r="P884" s="4">
        <v>17.309999999999999</v>
      </c>
      <c r="Q884" s="4">
        <v>57.69</v>
      </c>
      <c r="R884" s="4">
        <v>0</v>
      </c>
      <c r="S884" s="4">
        <v>0</v>
      </c>
      <c r="T884">
        <v>5</v>
      </c>
      <c r="U884">
        <v>14.9</v>
      </c>
      <c r="V884">
        <v>70</v>
      </c>
    </row>
    <row r="885" spans="1:22" ht="12.75" customHeight="1" x14ac:dyDescent="0.2">
      <c r="A885" s="2">
        <v>2744</v>
      </c>
      <c r="B885" t="s">
        <v>284</v>
      </c>
      <c r="C885" s="7" t="s">
        <v>600</v>
      </c>
      <c r="D885">
        <v>197</v>
      </c>
      <c r="E885" s="4">
        <v>1.02</v>
      </c>
      <c r="F885" s="4">
        <v>2.0299999999999998</v>
      </c>
      <c r="G885" s="4">
        <v>0</v>
      </c>
      <c r="H885" s="4">
        <v>0</v>
      </c>
      <c r="I885" s="4">
        <v>8.1199999999999992</v>
      </c>
      <c r="J885" s="4">
        <v>77.16</v>
      </c>
      <c r="K885" s="4">
        <v>11.68</v>
      </c>
      <c r="L885" s="4">
        <v>56.85</v>
      </c>
      <c r="M885" s="4">
        <v>43.15</v>
      </c>
      <c r="N885" s="4">
        <v>0</v>
      </c>
      <c r="O885" s="4">
        <v>1.97</v>
      </c>
      <c r="P885" s="4">
        <v>10.84</v>
      </c>
      <c r="Q885" s="4">
        <v>41.87</v>
      </c>
      <c r="R885" s="4">
        <v>1.48</v>
      </c>
      <c r="S885" s="4">
        <v>0</v>
      </c>
      <c r="T885">
        <v>18</v>
      </c>
      <c r="U885">
        <v>9.8000000000000007</v>
      </c>
      <c r="V885">
        <v>45.45</v>
      </c>
    </row>
    <row r="886" spans="1:22" ht="12.75" customHeight="1" x14ac:dyDescent="0.2">
      <c r="A886" s="2">
        <v>2745</v>
      </c>
      <c r="B886" t="s">
        <v>284</v>
      </c>
      <c r="C886" s="7" t="s">
        <v>130</v>
      </c>
      <c r="D886">
        <v>504</v>
      </c>
      <c r="E886" s="4">
        <v>0</v>
      </c>
      <c r="F886" s="4">
        <v>0.2</v>
      </c>
      <c r="G886" s="4">
        <v>0</v>
      </c>
      <c r="H886" s="4">
        <v>0.6</v>
      </c>
      <c r="I886" s="4">
        <v>75.989999999999995</v>
      </c>
      <c r="J886" s="4">
        <v>21.23</v>
      </c>
      <c r="K886" s="4">
        <v>1.98</v>
      </c>
      <c r="L886" s="4">
        <v>50.4</v>
      </c>
      <c r="M886" s="4">
        <v>49.6</v>
      </c>
      <c r="N886" s="4">
        <v>0</v>
      </c>
      <c r="O886" s="4">
        <v>54.93</v>
      </c>
      <c r="P886" s="4">
        <v>14.49</v>
      </c>
      <c r="Q886" s="4">
        <v>90.14</v>
      </c>
      <c r="R886" s="4">
        <v>0</v>
      </c>
      <c r="S886" s="4">
        <v>0</v>
      </c>
      <c r="T886">
        <v>14</v>
      </c>
      <c r="U886">
        <v>10.9</v>
      </c>
      <c r="V886">
        <v>75.680000000000007</v>
      </c>
    </row>
    <row r="887" spans="1:22" ht="12.75" customHeight="1" x14ac:dyDescent="0.2">
      <c r="A887" s="2">
        <v>2746</v>
      </c>
      <c r="B887" t="s">
        <v>284</v>
      </c>
      <c r="C887" s="7" t="s">
        <v>522</v>
      </c>
      <c r="D887">
        <v>334</v>
      </c>
      <c r="E887" s="4">
        <v>2.1</v>
      </c>
      <c r="F887" s="4">
        <v>9.2799999999999994</v>
      </c>
      <c r="G887" s="4">
        <v>1.5</v>
      </c>
      <c r="H887" s="4">
        <v>11.98</v>
      </c>
      <c r="I887" s="4">
        <v>11.38</v>
      </c>
      <c r="J887" s="4">
        <v>58.98</v>
      </c>
      <c r="K887" s="4">
        <v>4.79</v>
      </c>
      <c r="L887" s="4">
        <v>47.01</v>
      </c>
      <c r="M887" s="4">
        <v>52.99</v>
      </c>
      <c r="N887" s="4">
        <v>0</v>
      </c>
      <c r="O887" s="4">
        <v>10.89</v>
      </c>
      <c r="P887" s="4">
        <v>12.61</v>
      </c>
      <c r="Q887" s="4">
        <v>52.15</v>
      </c>
      <c r="R887" s="4">
        <v>0.28999999999999998</v>
      </c>
      <c r="S887" s="4">
        <v>0</v>
      </c>
      <c r="T887">
        <v>19</v>
      </c>
      <c r="U887">
        <v>10.5</v>
      </c>
      <c r="V887">
        <v>83.33</v>
      </c>
    </row>
    <row r="888" spans="1:22" ht="12.75" customHeight="1" x14ac:dyDescent="0.2">
      <c r="A888" s="2">
        <v>2747</v>
      </c>
      <c r="B888" t="s">
        <v>284</v>
      </c>
      <c r="C888" s="7" t="s">
        <v>130</v>
      </c>
      <c r="D888">
        <v>261</v>
      </c>
      <c r="E888" s="4">
        <v>0</v>
      </c>
      <c r="F888" s="4">
        <v>6.9</v>
      </c>
      <c r="G888" s="4">
        <v>1.1499999999999999</v>
      </c>
      <c r="H888" s="4">
        <v>16.48</v>
      </c>
      <c r="I888" s="4">
        <v>6.13</v>
      </c>
      <c r="J888" s="4">
        <v>66.67</v>
      </c>
      <c r="K888" s="4">
        <v>2.68</v>
      </c>
      <c r="L888" s="4">
        <v>50.96</v>
      </c>
      <c r="M888" s="4">
        <v>49.04</v>
      </c>
      <c r="N888" s="4">
        <v>0</v>
      </c>
      <c r="O888" s="4">
        <v>0.78</v>
      </c>
      <c r="P888" s="4">
        <v>14.79</v>
      </c>
      <c r="Q888" s="4">
        <v>48.25</v>
      </c>
      <c r="R888" s="4">
        <v>1.95</v>
      </c>
      <c r="S888" s="4">
        <v>0.39</v>
      </c>
      <c r="T888">
        <v>15</v>
      </c>
      <c r="U888">
        <v>15</v>
      </c>
      <c r="V888">
        <v>38.89</v>
      </c>
    </row>
    <row r="889" spans="1:22" ht="12.75" customHeight="1" x14ac:dyDescent="0.2">
      <c r="A889" s="2">
        <v>2748</v>
      </c>
      <c r="B889" t="s">
        <v>284</v>
      </c>
      <c r="C889" s="7" t="s">
        <v>389</v>
      </c>
      <c r="D889">
        <v>400</v>
      </c>
      <c r="E889" s="4">
        <v>1.25</v>
      </c>
      <c r="F889" s="4">
        <v>2.75</v>
      </c>
      <c r="G889" s="4">
        <v>0</v>
      </c>
      <c r="H889" s="4">
        <v>2.5</v>
      </c>
      <c r="I889" s="4">
        <v>8.25</v>
      </c>
      <c r="J889" s="4">
        <v>80.5</v>
      </c>
      <c r="K889" s="4">
        <v>4.75</v>
      </c>
      <c r="L889" s="4">
        <v>52.75</v>
      </c>
      <c r="M889" s="4">
        <v>47.25</v>
      </c>
      <c r="N889" s="4">
        <v>0</v>
      </c>
      <c r="O889" s="4">
        <v>0</v>
      </c>
      <c r="P889" s="4">
        <v>12.32</v>
      </c>
      <c r="Q889" s="4">
        <v>46.31</v>
      </c>
      <c r="R889" s="4">
        <v>0.99</v>
      </c>
      <c r="S889" s="4">
        <v>0.49</v>
      </c>
      <c r="T889">
        <v>14</v>
      </c>
      <c r="U889">
        <v>15.5</v>
      </c>
      <c r="V889">
        <v>46.43</v>
      </c>
    </row>
    <row r="890" spans="1:22" ht="12.75" customHeight="1" x14ac:dyDescent="0.2">
      <c r="A890" s="2">
        <v>2749</v>
      </c>
      <c r="B890" t="s">
        <v>284</v>
      </c>
      <c r="C890" s="7" t="s">
        <v>620</v>
      </c>
      <c r="D890">
        <v>206</v>
      </c>
      <c r="E890" s="4">
        <v>0.97</v>
      </c>
      <c r="F890" s="4">
        <v>5.34</v>
      </c>
      <c r="G890" s="4">
        <v>1.46</v>
      </c>
      <c r="H890" s="4">
        <v>0.97</v>
      </c>
      <c r="I890" s="4">
        <v>11.17</v>
      </c>
      <c r="J890" s="4">
        <v>72.819999999999993</v>
      </c>
      <c r="K890" s="4">
        <v>7.28</v>
      </c>
      <c r="L890" s="4">
        <v>57.28</v>
      </c>
      <c r="M890" s="4">
        <v>42.72</v>
      </c>
      <c r="N890" s="4">
        <v>0</v>
      </c>
      <c r="O890" s="4">
        <v>8.3699999999999992</v>
      </c>
      <c r="P890" s="4">
        <v>22.17</v>
      </c>
      <c r="Q890" s="4">
        <v>47.29</v>
      </c>
      <c r="R890" s="4">
        <v>0</v>
      </c>
      <c r="S890" s="4">
        <v>0</v>
      </c>
      <c r="T890">
        <v>10</v>
      </c>
      <c r="U890">
        <v>12.9</v>
      </c>
      <c r="V890">
        <v>55</v>
      </c>
    </row>
    <row r="891" spans="1:22" ht="12.75" customHeight="1" x14ac:dyDescent="0.2">
      <c r="A891" s="2">
        <v>2750</v>
      </c>
      <c r="B891" t="s">
        <v>284</v>
      </c>
      <c r="C891" s="7" t="s">
        <v>269</v>
      </c>
      <c r="D891">
        <v>148</v>
      </c>
      <c r="E891" s="4">
        <v>1.35</v>
      </c>
      <c r="F891" s="4">
        <v>2.7</v>
      </c>
      <c r="G891" s="4">
        <v>0.68</v>
      </c>
      <c r="H891" s="4">
        <v>0.68</v>
      </c>
      <c r="I891" s="4">
        <v>4.05</v>
      </c>
      <c r="J891" s="4">
        <v>89.86</v>
      </c>
      <c r="K891" s="4">
        <v>0.68</v>
      </c>
      <c r="L891" s="4">
        <v>48.65</v>
      </c>
      <c r="M891" s="4">
        <v>51.35</v>
      </c>
      <c r="N891" s="4">
        <v>0</v>
      </c>
      <c r="O891" s="4">
        <v>0.72</v>
      </c>
      <c r="P891" s="4">
        <v>8.6999999999999993</v>
      </c>
      <c r="Q891" s="4">
        <v>31.16</v>
      </c>
      <c r="R891" s="4">
        <v>5.8</v>
      </c>
      <c r="S891" s="4">
        <v>0</v>
      </c>
      <c r="T891">
        <v>6</v>
      </c>
      <c r="U891">
        <v>9.5</v>
      </c>
      <c r="V891">
        <v>34.78</v>
      </c>
    </row>
    <row r="892" spans="1:22" ht="12.75" customHeight="1" x14ac:dyDescent="0.2">
      <c r="A892" s="2">
        <v>2751</v>
      </c>
      <c r="B892" t="s">
        <v>284</v>
      </c>
      <c r="C892" s="7" t="s">
        <v>522</v>
      </c>
      <c r="D892">
        <v>363</v>
      </c>
      <c r="E892" s="4">
        <v>0.55000000000000004</v>
      </c>
      <c r="F892" s="4">
        <v>1.93</v>
      </c>
      <c r="G892" s="4">
        <v>2.2000000000000002</v>
      </c>
      <c r="H892" s="4">
        <v>5.51</v>
      </c>
      <c r="I892" s="4">
        <v>19.559999999999999</v>
      </c>
      <c r="J892" s="4">
        <v>63.91</v>
      </c>
      <c r="K892" s="4">
        <v>6.34</v>
      </c>
      <c r="L892" s="4">
        <v>50.96</v>
      </c>
      <c r="M892" s="4">
        <v>49.04</v>
      </c>
      <c r="N892" s="4">
        <v>0</v>
      </c>
      <c r="O892" s="4">
        <v>16.940000000000001</v>
      </c>
      <c r="P892" s="4">
        <v>23.89</v>
      </c>
      <c r="Q892" s="4">
        <v>66.39</v>
      </c>
      <c r="R892" s="4">
        <v>0.83</v>
      </c>
      <c r="S892" s="4">
        <v>0.56000000000000005</v>
      </c>
      <c r="T892">
        <v>16</v>
      </c>
      <c r="U892">
        <v>13.2</v>
      </c>
      <c r="V892">
        <v>43.48</v>
      </c>
    </row>
    <row r="893" spans="1:22" ht="12.75" customHeight="1" x14ac:dyDescent="0.2">
      <c r="A893" s="2">
        <v>2752</v>
      </c>
      <c r="B893" t="s">
        <v>284</v>
      </c>
      <c r="C893" s="7" t="s">
        <v>130</v>
      </c>
      <c r="D893">
        <v>388</v>
      </c>
      <c r="E893" s="4">
        <v>1.29</v>
      </c>
      <c r="F893" s="4">
        <v>2.58</v>
      </c>
      <c r="G893" s="4">
        <v>1.03</v>
      </c>
      <c r="H893" s="4">
        <v>4.9000000000000004</v>
      </c>
      <c r="I893" s="4">
        <v>12.89</v>
      </c>
      <c r="J893" s="4">
        <v>69.849999999999994</v>
      </c>
      <c r="K893" s="4">
        <v>7.47</v>
      </c>
      <c r="L893" s="4">
        <v>53.61</v>
      </c>
      <c r="M893" s="4">
        <v>46.39</v>
      </c>
      <c r="N893" s="4">
        <v>0</v>
      </c>
      <c r="O893" s="4">
        <v>5.48</v>
      </c>
      <c r="P893" s="4">
        <v>16.190000000000001</v>
      </c>
      <c r="Q893" s="4">
        <v>47.52</v>
      </c>
      <c r="R893" s="4">
        <v>2.09</v>
      </c>
      <c r="S893" s="4">
        <v>0</v>
      </c>
      <c r="T893">
        <v>18</v>
      </c>
      <c r="U893">
        <v>17.2</v>
      </c>
      <c r="V893">
        <v>52.38</v>
      </c>
    </row>
    <row r="894" spans="1:22" ht="12.75" customHeight="1" x14ac:dyDescent="0.2">
      <c r="A894" s="2">
        <v>2754</v>
      </c>
      <c r="B894" t="s">
        <v>284</v>
      </c>
      <c r="C894" s="7" t="s">
        <v>522</v>
      </c>
      <c r="D894">
        <v>692</v>
      </c>
      <c r="E894" s="4">
        <v>0.57999999999999996</v>
      </c>
      <c r="F894" s="4">
        <v>4.05</v>
      </c>
      <c r="G894" s="4">
        <v>0.87</v>
      </c>
      <c r="H894" s="4">
        <v>3.9</v>
      </c>
      <c r="I894" s="4">
        <v>12.86</v>
      </c>
      <c r="J894" s="4">
        <v>67.05</v>
      </c>
      <c r="K894" s="4">
        <v>10.69</v>
      </c>
      <c r="L894" s="4">
        <v>52.6</v>
      </c>
      <c r="M894" s="4">
        <v>47.4</v>
      </c>
      <c r="N894" s="4">
        <v>0</v>
      </c>
      <c r="O894" s="4">
        <v>3</v>
      </c>
      <c r="P894" s="4">
        <v>22.24</v>
      </c>
      <c r="Q894" s="4">
        <v>28.1</v>
      </c>
      <c r="R894" s="4">
        <v>0.68</v>
      </c>
      <c r="S894" s="4">
        <v>0</v>
      </c>
      <c r="T894">
        <v>20</v>
      </c>
      <c r="U894">
        <v>13.3</v>
      </c>
      <c r="V894">
        <v>80</v>
      </c>
    </row>
    <row r="895" spans="1:22" ht="12.75" customHeight="1" x14ac:dyDescent="0.2">
      <c r="A895" s="2">
        <v>2756</v>
      </c>
      <c r="B895" t="s">
        <v>284</v>
      </c>
      <c r="C895" s="7" t="s">
        <v>130</v>
      </c>
      <c r="D895">
        <v>571</v>
      </c>
      <c r="E895" s="4">
        <v>0</v>
      </c>
      <c r="F895" s="4">
        <v>0</v>
      </c>
      <c r="G895" s="4">
        <v>0</v>
      </c>
      <c r="H895" s="4">
        <v>0</v>
      </c>
      <c r="I895" s="4">
        <v>87.92</v>
      </c>
      <c r="J895" s="4">
        <v>11.56</v>
      </c>
      <c r="K895" s="4">
        <v>0.53</v>
      </c>
      <c r="L895" s="4">
        <v>52.71</v>
      </c>
      <c r="M895" s="4">
        <v>47.29</v>
      </c>
      <c r="N895" s="4">
        <v>11.83</v>
      </c>
      <c r="O895" s="4">
        <v>34.78</v>
      </c>
      <c r="P895" s="4">
        <v>16.52</v>
      </c>
      <c r="Q895" s="4">
        <v>83.48</v>
      </c>
      <c r="R895" s="4">
        <v>0</v>
      </c>
      <c r="S895" s="4">
        <v>0</v>
      </c>
      <c r="T895">
        <v>19</v>
      </c>
      <c r="U895">
        <v>8.9</v>
      </c>
      <c r="V895">
        <v>43.33</v>
      </c>
    </row>
    <row r="896" spans="1:22" ht="12.75" customHeight="1" x14ac:dyDescent="0.2">
      <c r="A896" s="2">
        <v>2757</v>
      </c>
      <c r="B896" t="s">
        <v>284</v>
      </c>
      <c r="C896" s="7" t="s">
        <v>130</v>
      </c>
      <c r="D896">
        <v>686</v>
      </c>
      <c r="E896" s="4">
        <v>20.85</v>
      </c>
      <c r="F896" s="4">
        <v>0.44</v>
      </c>
      <c r="G896" s="4">
        <v>0.15</v>
      </c>
      <c r="H896" s="4">
        <v>0.15</v>
      </c>
      <c r="I896" s="4">
        <v>73.180000000000007</v>
      </c>
      <c r="J896" s="4">
        <v>1.75</v>
      </c>
      <c r="K896" s="4">
        <v>3.5</v>
      </c>
      <c r="L896" s="4">
        <v>51.75</v>
      </c>
      <c r="M896" s="4">
        <v>48.25</v>
      </c>
      <c r="N896" s="4">
        <v>23.5</v>
      </c>
      <c r="O896" s="4">
        <v>30.8</v>
      </c>
      <c r="P896" s="4">
        <v>12.85</v>
      </c>
      <c r="Q896" s="4">
        <v>96.2</v>
      </c>
      <c r="R896" s="4">
        <v>0</v>
      </c>
      <c r="S896" s="4">
        <v>0</v>
      </c>
      <c r="T896">
        <v>17</v>
      </c>
      <c r="U896">
        <v>9.1</v>
      </c>
      <c r="V896">
        <v>46.34</v>
      </c>
    </row>
    <row r="897" spans="1:22" ht="12.75" customHeight="1" x14ac:dyDescent="0.2">
      <c r="A897" s="2">
        <v>2758</v>
      </c>
      <c r="B897" t="s">
        <v>284</v>
      </c>
      <c r="C897" s="7" t="s">
        <v>262</v>
      </c>
      <c r="D897">
        <v>196</v>
      </c>
      <c r="E897" s="4">
        <v>0.51</v>
      </c>
      <c r="F897" s="4">
        <v>0</v>
      </c>
      <c r="G897" s="4">
        <v>0</v>
      </c>
      <c r="H897" s="4">
        <v>0.51</v>
      </c>
      <c r="I897" s="4">
        <v>27.55</v>
      </c>
      <c r="J897" s="4">
        <v>67.349999999999994</v>
      </c>
      <c r="K897" s="4">
        <v>4.08</v>
      </c>
      <c r="L897" s="4">
        <v>52.04</v>
      </c>
      <c r="M897" s="4">
        <v>47.96</v>
      </c>
      <c r="N897" s="4">
        <v>1.51</v>
      </c>
      <c r="O897" s="4">
        <v>12.06</v>
      </c>
      <c r="P897" s="4">
        <v>16.079999999999998</v>
      </c>
      <c r="Q897" s="4">
        <v>56.78</v>
      </c>
      <c r="R897" s="4">
        <v>0</v>
      </c>
      <c r="S897" s="4">
        <v>1.01</v>
      </c>
      <c r="T897">
        <v>14</v>
      </c>
      <c r="U897">
        <v>13</v>
      </c>
      <c r="V897">
        <v>42.86</v>
      </c>
    </row>
    <row r="898" spans="1:22" ht="12.75" customHeight="1" x14ac:dyDescent="0.2">
      <c r="A898" s="2">
        <v>2759</v>
      </c>
      <c r="B898" t="s">
        <v>284</v>
      </c>
      <c r="C898" s="7" t="s">
        <v>357</v>
      </c>
      <c r="D898">
        <v>425</v>
      </c>
      <c r="E898" s="4">
        <v>0.71</v>
      </c>
      <c r="F898" s="4">
        <v>0.47</v>
      </c>
      <c r="G898" s="4">
        <v>0</v>
      </c>
      <c r="H898" s="4">
        <v>0.24</v>
      </c>
      <c r="I898" s="4">
        <v>42.59</v>
      </c>
      <c r="J898" s="4">
        <v>53.18</v>
      </c>
      <c r="K898" s="4">
        <v>2.82</v>
      </c>
      <c r="L898" s="4">
        <v>49.88</v>
      </c>
      <c r="M898" s="4">
        <v>50.12</v>
      </c>
      <c r="N898" s="4">
        <v>15.7</v>
      </c>
      <c r="O898" s="4">
        <v>0</v>
      </c>
      <c r="P898" s="4">
        <v>16.59</v>
      </c>
      <c r="Q898" s="4">
        <v>74.44</v>
      </c>
      <c r="R898" s="4">
        <v>0</v>
      </c>
      <c r="S898" s="4">
        <v>0</v>
      </c>
      <c r="T898">
        <v>15</v>
      </c>
      <c r="U898">
        <v>12.3</v>
      </c>
      <c r="V898">
        <v>85.71</v>
      </c>
    </row>
    <row r="899" spans="1:22" ht="12.75" customHeight="1" x14ac:dyDescent="0.2">
      <c r="A899" s="2">
        <v>2760</v>
      </c>
      <c r="B899" t="s">
        <v>284</v>
      </c>
      <c r="C899" s="7" t="s">
        <v>14</v>
      </c>
      <c r="D899">
        <v>248</v>
      </c>
      <c r="E899" s="4">
        <v>0.4</v>
      </c>
      <c r="F899" s="4">
        <v>0</v>
      </c>
      <c r="G899" s="4">
        <v>0</v>
      </c>
      <c r="H899" s="4">
        <v>0</v>
      </c>
      <c r="I899" s="4">
        <v>40.729999999999997</v>
      </c>
      <c r="J899" s="4">
        <v>56.05</v>
      </c>
      <c r="K899" s="4">
        <v>2.82</v>
      </c>
      <c r="L899" s="4">
        <v>56.85</v>
      </c>
      <c r="M899" s="4">
        <v>43.15</v>
      </c>
      <c r="N899" s="4">
        <v>1.61</v>
      </c>
      <c r="O899" s="4">
        <v>29.32</v>
      </c>
      <c r="P899" s="4">
        <v>16.47</v>
      </c>
      <c r="Q899" s="4">
        <v>57.03</v>
      </c>
      <c r="R899" s="4">
        <v>1.61</v>
      </c>
      <c r="S899" s="4">
        <v>0.4</v>
      </c>
      <c r="T899">
        <v>17</v>
      </c>
      <c r="U899">
        <v>13.9</v>
      </c>
      <c r="V899">
        <v>33.33</v>
      </c>
    </row>
    <row r="900" spans="1:22" ht="12.75" customHeight="1" x14ac:dyDescent="0.2">
      <c r="A900" s="2">
        <v>2761</v>
      </c>
      <c r="B900" t="s">
        <v>284</v>
      </c>
      <c r="C900" s="7" t="s">
        <v>130</v>
      </c>
      <c r="D900">
        <v>0</v>
      </c>
      <c r="E900" s="4">
        <v>0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U900">
        <v>0</v>
      </c>
    </row>
    <row r="901" spans="1:22" ht="12.75" customHeight="1" x14ac:dyDescent="0.2">
      <c r="A901" s="2">
        <v>2762</v>
      </c>
      <c r="B901" t="s">
        <v>284</v>
      </c>
      <c r="C901" s="7" t="s">
        <v>130</v>
      </c>
      <c r="D901">
        <v>672</v>
      </c>
      <c r="E901" s="4">
        <v>1.19</v>
      </c>
      <c r="F901" s="4">
        <v>0.6</v>
      </c>
      <c r="G901" s="4">
        <v>0.45</v>
      </c>
      <c r="H901" s="4">
        <v>0.3</v>
      </c>
      <c r="I901" s="4">
        <v>11.16</v>
      </c>
      <c r="J901" s="4">
        <v>82.89</v>
      </c>
      <c r="K901" s="4">
        <v>3.42</v>
      </c>
      <c r="L901" s="4">
        <v>51.79</v>
      </c>
      <c r="M901" s="4">
        <v>48.21</v>
      </c>
      <c r="N901" s="4">
        <v>0</v>
      </c>
      <c r="O901" s="4">
        <v>2.79</v>
      </c>
      <c r="P901" s="4">
        <v>19.82</v>
      </c>
      <c r="Q901" s="4">
        <v>55.51</v>
      </c>
      <c r="R901" s="4">
        <v>2.79</v>
      </c>
      <c r="S901" s="4">
        <v>0.59</v>
      </c>
      <c r="T901">
        <v>17</v>
      </c>
      <c r="U901">
        <v>10.8</v>
      </c>
      <c r="V901">
        <v>74.36</v>
      </c>
    </row>
    <row r="902" spans="1:22" ht="12.75" customHeight="1" x14ac:dyDescent="0.2">
      <c r="A902" s="2">
        <v>2763</v>
      </c>
      <c r="B902" t="s">
        <v>284</v>
      </c>
      <c r="C902" s="7" t="s">
        <v>389</v>
      </c>
      <c r="D902">
        <v>273</v>
      </c>
      <c r="E902" s="4">
        <v>4.4000000000000004</v>
      </c>
      <c r="F902" s="4">
        <v>1.47</v>
      </c>
      <c r="G902" s="4">
        <v>0.73</v>
      </c>
      <c r="H902" s="4">
        <v>1.83</v>
      </c>
      <c r="I902" s="4">
        <v>28.57</v>
      </c>
      <c r="J902" s="4">
        <v>58.24</v>
      </c>
      <c r="K902" s="4">
        <v>4.76</v>
      </c>
      <c r="L902" s="4">
        <v>46.89</v>
      </c>
      <c r="M902" s="4">
        <v>53.11</v>
      </c>
      <c r="N902" s="4">
        <v>4.09</v>
      </c>
      <c r="O902" s="4">
        <v>10.41</v>
      </c>
      <c r="P902" s="4">
        <v>14.87</v>
      </c>
      <c r="Q902" s="4">
        <v>76.209999999999994</v>
      </c>
      <c r="R902" s="4">
        <v>0.37</v>
      </c>
      <c r="S902" s="4">
        <v>0</v>
      </c>
      <c r="T902">
        <v>13</v>
      </c>
      <c r="U902">
        <v>11.7</v>
      </c>
      <c r="V902">
        <v>76.19</v>
      </c>
    </row>
    <row r="903" spans="1:22" ht="12.75" customHeight="1" x14ac:dyDescent="0.2">
      <c r="A903" s="2">
        <v>2764</v>
      </c>
      <c r="B903" t="s">
        <v>290</v>
      </c>
      <c r="D903">
        <v>0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U903">
        <v>0</v>
      </c>
    </row>
    <row r="904" spans="1:22" ht="12.75" customHeight="1" x14ac:dyDescent="0.2">
      <c r="A904" s="2">
        <v>2765</v>
      </c>
      <c r="B904" t="s">
        <v>284</v>
      </c>
      <c r="C904" s="7" t="s">
        <v>389</v>
      </c>
      <c r="D904">
        <v>480</v>
      </c>
      <c r="E904" s="4">
        <v>2.29</v>
      </c>
      <c r="F904" s="4">
        <v>10.210000000000001</v>
      </c>
      <c r="G904" s="4">
        <v>3.54</v>
      </c>
      <c r="H904" s="4">
        <v>17.920000000000002</v>
      </c>
      <c r="I904" s="4">
        <v>44.58</v>
      </c>
      <c r="J904" s="4">
        <v>13.75</v>
      </c>
      <c r="K904" s="4">
        <v>7.71</v>
      </c>
      <c r="L904" s="4">
        <v>54.38</v>
      </c>
      <c r="M904" s="4">
        <v>45.63</v>
      </c>
      <c r="N904" s="4">
        <v>0</v>
      </c>
      <c r="O904" s="4">
        <v>34.950000000000003</v>
      </c>
      <c r="P904" s="4">
        <v>14.11</v>
      </c>
      <c r="Q904" s="4">
        <v>86.53</v>
      </c>
      <c r="R904" s="4">
        <v>10.95</v>
      </c>
      <c r="S904" s="4">
        <v>0</v>
      </c>
      <c r="T904">
        <v>15</v>
      </c>
      <c r="U904">
        <v>11.2</v>
      </c>
      <c r="V904">
        <v>71.88</v>
      </c>
    </row>
    <row r="905" spans="1:22" ht="12.75" customHeight="1" x14ac:dyDescent="0.2">
      <c r="A905" s="2">
        <v>2766</v>
      </c>
      <c r="B905" t="s">
        <v>284</v>
      </c>
      <c r="C905" s="7" t="s">
        <v>576</v>
      </c>
      <c r="D905">
        <v>343</v>
      </c>
      <c r="E905" s="4">
        <v>0.57999999999999996</v>
      </c>
      <c r="F905" s="4">
        <v>0.87</v>
      </c>
      <c r="G905" s="4">
        <v>0</v>
      </c>
      <c r="H905" s="4">
        <v>1.75</v>
      </c>
      <c r="I905" s="4">
        <v>19.239999999999998</v>
      </c>
      <c r="J905" s="4">
        <v>76.97</v>
      </c>
      <c r="K905" s="4">
        <v>0.57999999999999996</v>
      </c>
      <c r="L905" s="4">
        <v>48.69</v>
      </c>
      <c r="M905" s="4">
        <v>51.31</v>
      </c>
      <c r="N905" s="4">
        <v>0</v>
      </c>
      <c r="O905" s="4">
        <v>2.96</v>
      </c>
      <c r="P905" s="4">
        <v>10.95</v>
      </c>
      <c r="Q905" s="4">
        <v>43.2</v>
      </c>
      <c r="R905" s="4">
        <v>0</v>
      </c>
      <c r="S905" s="4">
        <v>0</v>
      </c>
      <c r="T905">
        <v>16</v>
      </c>
      <c r="U905">
        <v>12.7</v>
      </c>
      <c r="V905">
        <v>59.09</v>
      </c>
    </row>
    <row r="906" spans="1:22" ht="12.75" customHeight="1" x14ac:dyDescent="0.2">
      <c r="A906" s="2">
        <v>2768</v>
      </c>
      <c r="B906" t="s">
        <v>284</v>
      </c>
      <c r="C906" s="7" t="s">
        <v>620</v>
      </c>
      <c r="D906">
        <v>365</v>
      </c>
      <c r="E906" s="4">
        <v>0.55000000000000004</v>
      </c>
      <c r="F906" s="4">
        <v>0.55000000000000004</v>
      </c>
      <c r="G906" s="4">
        <v>0.27</v>
      </c>
      <c r="H906" s="4">
        <v>1.92</v>
      </c>
      <c r="I906" s="4">
        <v>37.81</v>
      </c>
      <c r="J906" s="4">
        <v>56.71</v>
      </c>
      <c r="K906" s="4">
        <v>2.19</v>
      </c>
      <c r="L906" s="4">
        <v>51.78</v>
      </c>
      <c r="M906" s="4">
        <v>48.22</v>
      </c>
      <c r="N906" s="4">
        <v>5.38</v>
      </c>
      <c r="O906" s="4">
        <v>11.02</v>
      </c>
      <c r="P906" s="4">
        <v>18.55</v>
      </c>
      <c r="Q906" s="4">
        <v>83.87</v>
      </c>
      <c r="R906" s="4">
        <v>0</v>
      </c>
      <c r="S906" s="4">
        <v>0</v>
      </c>
      <c r="T906">
        <v>13</v>
      </c>
      <c r="U906">
        <v>13.2</v>
      </c>
      <c r="V906">
        <v>57.14</v>
      </c>
    </row>
    <row r="907" spans="1:22" ht="12.75" customHeight="1" x14ac:dyDescent="0.2">
      <c r="A907" s="2">
        <v>2769</v>
      </c>
      <c r="B907" t="s">
        <v>284</v>
      </c>
      <c r="C907" s="7" t="s">
        <v>389</v>
      </c>
      <c r="D907">
        <v>85</v>
      </c>
      <c r="E907" s="4">
        <v>2.35</v>
      </c>
      <c r="F907" s="4">
        <v>0</v>
      </c>
      <c r="G907" s="4">
        <v>0</v>
      </c>
      <c r="H907" s="4">
        <v>1.18</v>
      </c>
      <c r="I907" s="4">
        <v>11.76</v>
      </c>
      <c r="J907" s="4">
        <v>84.71</v>
      </c>
      <c r="K907" s="4">
        <v>0</v>
      </c>
      <c r="L907" s="4">
        <v>58.82</v>
      </c>
      <c r="M907" s="4">
        <v>41.18</v>
      </c>
      <c r="N907" s="4">
        <v>0</v>
      </c>
      <c r="O907" s="4">
        <v>0</v>
      </c>
      <c r="P907" s="4">
        <v>15.85</v>
      </c>
      <c r="Q907" s="4">
        <v>43.9</v>
      </c>
      <c r="R907" s="4">
        <v>4.88</v>
      </c>
      <c r="S907" s="4">
        <v>0</v>
      </c>
      <c r="T907">
        <v>7</v>
      </c>
      <c r="U907">
        <v>14.1</v>
      </c>
      <c r="V907">
        <v>83.33</v>
      </c>
    </row>
    <row r="908" spans="1:22" ht="12.75" customHeight="1" x14ac:dyDescent="0.2">
      <c r="A908" s="2">
        <v>2770</v>
      </c>
      <c r="B908" t="s">
        <v>284</v>
      </c>
      <c r="C908" s="7" t="s">
        <v>620</v>
      </c>
      <c r="D908">
        <v>137</v>
      </c>
      <c r="E908" s="4">
        <v>33.58</v>
      </c>
      <c r="F908" s="4">
        <v>0</v>
      </c>
      <c r="G908" s="4">
        <v>0</v>
      </c>
      <c r="H908" s="4">
        <v>0</v>
      </c>
      <c r="I908" s="4">
        <v>7.3</v>
      </c>
      <c r="J908" s="4">
        <v>48.91</v>
      </c>
      <c r="K908" s="4">
        <v>10.220000000000001</v>
      </c>
      <c r="L908" s="4">
        <v>53.28</v>
      </c>
      <c r="M908" s="4">
        <v>46.72</v>
      </c>
      <c r="N908" s="4">
        <v>0</v>
      </c>
      <c r="O908" s="4">
        <v>0</v>
      </c>
      <c r="P908" s="4">
        <v>13.49</v>
      </c>
      <c r="Q908" s="4">
        <v>63.49</v>
      </c>
      <c r="R908" s="4">
        <v>0.79</v>
      </c>
      <c r="S908" s="4">
        <v>0</v>
      </c>
      <c r="T908">
        <v>11</v>
      </c>
      <c r="U908">
        <v>13.1</v>
      </c>
      <c r="V908">
        <v>38.46</v>
      </c>
    </row>
    <row r="909" spans="1:22" ht="12.75" customHeight="1" x14ac:dyDescent="0.2">
      <c r="A909" s="2">
        <v>2771</v>
      </c>
      <c r="B909" t="s">
        <v>284</v>
      </c>
      <c r="C909" s="7" t="s">
        <v>130</v>
      </c>
      <c r="D909">
        <v>515</v>
      </c>
      <c r="E909" s="4">
        <v>0</v>
      </c>
      <c r="F909" s="4">
        <v>13.2</v>
      </c>
      <c r="G909" s="4">
        <v>4.8499999999999996</v>
      </c>
      <c r="H909" s="4">
        <v>31.26</v>
      </c>
      <c r="I909" s="4">
        <v>17.86</v>
      </c>
      <c r="J909" s="4">
        <v>29.13</v>
      </c>
      <c r="K909" s="4">
        <v>3.69</v>
      </c>
      <c r="L909" s="4">
        <v>49.71</v>
      </c>
      <c r="M909" s="4">
        <v>50.29</v>
      </c>
      <c r="N909" s="4">
        <v>0</v>
      </c>
      <c r="O909" s="4">
        <v>28.23</v>
      </c>
      <c r="P909" s="4">
        <v>8.9499999999999993</v>
      </c>
      <c r="Q909" s="4">
        <v>92.84</v>
      </c>
      <c r="R909" s="4">
        <v>1.59</v>
      </c>
      <c r="S909" s="4">
        <v>0</v>
      </c>
      <c r="T909">
        <v>18</v>
      </c>
      <c r="U909">
        <v>15.1</v>
      </c>
      <c r="V909">
        <v>58.62</v>
      </c>
    </row>
    <row r="910" spans="1:22" ht="12.75" customHeight="1" x14ac:dyDescent="0.2">
      <c r="A910" s="2">
        <v>2772</v>
      </c>
      <c r="B910" t="s">
        <v>284</v>
      </c>
      <c r="C910" s="7" t="s">
        <v>522</v>
      </c>
      <c r="D910">
        <v>400</v>
      </c>
      <c r="E910" s="4">
        <v>2</v>
      </c>
      <c r="F910" s="4">
        <v>14</v>
      </c>
      <c r="G910" s="4">
        <v>1.5</v>
      </c>
      <c r="H910" s="4">
        <v>16.25</v>
      </c>
      <c r="I910" s="4">
        <v>18</v>
      </c>
      <c r="J910" s="4">
        <v>43.5</v>
      </c>
      <c r="K910" s="4">
        <v>4.75</v>
      </c>
      <c r="L910" s="4">
        <v>51.25</v>
      </c>
      <c r="M910" s="4">
        <v>48.75</v>
      </c>
      <c r="N910" s="4">
        <v>0</v>
      </c>
      <c r="O910" s="4">
        <v>13.48</v>
      </c>
      <c r="P910" s="4">
        <v>14.22</v>
      </c>
      <c r="Q910" s="4">
        <v>77.94</v>
      </c>
      <c r="R910" s="4">
        <v>0.74</v>
      </c>
      <c r="S910" s="4">
        <v>1.23</v>
      </c>
      <c r="T910">
        <v>15</v>
      </c>
      <c r="U910">
        <v>12.3</v>
      </c>
      <c r="V910">
        <v>53.85</v>
      </c>
    </row>
    <row r="911" spans="1:22" ht="12.75" customHeight="1" x14ac:dyDescent="0.2">
      <c r="A911" s="2">
        <v>2773</v>
      </c>
      <c r="B911" t="s">
        <v>284</v>
      </c>
      <c r="C911" s="7" t="s">
        <v>19</v>
      </c>
      <c r="D911">
        <v>761</v>
      </c>
      <c r="E911" s="4">
        <v>0.66</v>
      </c>
      <c r="F911" s="4">
        <v>6.31</v>
      </c>
      <c r="G911" s="4">
        <v>3.68</v>
      </c>
      <c r="H911" s="4">
        <v>4.2</v>
      </c>
      <c r="I911" s="4">
        <v>16.29</v>
      </c>
      <c r="J911" s="4">
        <v>59.66</v>
      </c>
      <c r="K911" s="4">
        <v>9.1999999999999993</v>
      </c>
      <c r="L911" s="4">
        <v>49.67</v>
      </c>
      <c r="M911" s="4">
        <v>50.33</v>
      </c>
      <c r="N911" s="4">
        <v>0</v>
      </c>
      <c r="O911" s="4">
        <v>3.7</v>
      </c>
      <c r="P911" s="4">
        <v>8.36</v>
      </c>
      <c r="Q911" s="4">
        <v>37.67</v>
      </c>
      <c r="R911" s="4">
        <v>4.1100000000000003</v>
      </c>
      <c r="S911" s="4">
        <v>0</v>
      </c>
      <c r="T911">
        <v>19</v>
      </c>
      <c r="U911">
        <v>13.1</v>
      </c>
      <c r="V911">
        <v>80</v>
      </c>
    </row>
    <row r="912" spans="1:22" ht="12.75" customHeight="1" x14ac:dyDescent="0.2">
      <c r="A912" s="2">
        <v>2774</v>
      </c>
      <c r="B912" t="s">
        <v>284</v>
      </c>
      <c r="C912" s="7" t="s">
        <v>620</v>
      </c>
      <c r="D912">
        <v>368</v>
      </c>
      <c r="E912" s="4">
        <v>1.36</v>
      </c>
      <c r="F912" s="4">
        <v>0.54</v>
      </c>
      <c r="G912" s="4">
        <v>0</v>
      </c>
      <c r="H912" s="4">
        <v>2.4500000000000002</v>
      </c>
      <c r="I912" s="4">
        <v>29.89</v>
      </c>
      <c r="J912" s="4">
        <v>63.59</v>
      </c>
      <c r="K912" s="4">
        <v>2.17</v>
      </c>
      <c r="L912" s="4">
        <v>50.82</v>
      </c>
      <c r="M912" s="4">
        <v>49.18</v>
      </c>
      <c r="N912" s="4">
        <v>4.18</v>
      </c>
      <c r="O912" s="4">
        <v>13.32</v>
      </c>
      <c r="P912" s="4">
        <v>19.32</v>
      </c>
      <c r="Q912" s="4">
        <v>70.23</v>
      </c>
      <c r="R912" s="4">
        <v>2.35</v>
      </c>
      <c r="S912" s="4">
        <v>3.39</v>
      </c>
      <c r="T912">
        <v>19</v>
      </c>
      <c r="U912">
        <v>11.6</v>
      </c>
      <c r="V912">
        <v>94.74</v>
      </c>
    </row>
    <row r="913" spans="1:22" ht="12.75" customHeight="1" x14ac:dyDescent="0.2">
      <c r="A913" s="2">
        <v>2776</v>
      </c>
      <c r="B913" t="s">
        <v>284</v>
      </c>
      <c r="C913" s="7" t="s">
        <v>182</v>
      </c>
      <c r="D913">
        <v>507</v>
      </c>
      <c r="E913" s="4">
        <v>1.38</v>
      </c>
      <c r="F913" s="4">
        <v>0.79</v>
      </c>
      <c r="G913" s="4">
        <v>0.99</v>
      </c>
      <c r="H913" s="4">
        <v>2.37</v>
      </c>
      <c r="I913" s="4">
        <v>6.9</v>
      </c>
      <c r="J913" s="4">
        <v>82.45</v>
      </c>
      <c r="K913" s="4">
        <v>5.13</v>
      </c>
      <c r="L913" s="4">
        <v>51.08</v>
      </c>
      <c r="M913" s="4">
        <v>48.92</v>
      </c>
      <c r="N913" s="4">
        <v>0</v>
      </c>
      <c r="O913" s="4">
        <v>5.56</v>
      </c>
      <c r="P913" s="4">
        <v>14.68</v>
      </c>
      <c r="Q913" s="4">
        <v>72.42</v>
      </c>
      <c r="R913" s="4">
        <v>5.36</v>
      </c>
      <c r="S913" s="4">
        <v>0</v>
      </c>
      <c r="T913">
        <v>15</v>
      </c>
      <c r="U913">
        <v>10.199999999999999</v>
      </c>
      <c r="V913">
        <v>60.61</v>
      </c>
    </row>
    <row r="914" spans="1:22" ht="12.75" customHeight="1" x14ac:dyDescent="0.2">
      <c r="A914" s="2">
        <v>2778</v>
      </c>
      <c r="B914" t="s">
        <v>284</v>
      </c>
      <c r="C914" s="7" t="s">
        <v>522</v>
      </c>
      <c r="D914">
        <v>410</v>
      </c>
      <c r="E914" s="4">
        <v>0.24</v>
      </c>
      <c r="F914" s="4">
        <v>3.9</v>
      </c>
      <c r="G914" s="4">
        <v>0.73</v>
      </c>
      <c r="H914" s="4">
        <v>1.22</v>
      </c>
      <c r="I914" s="4">
        <v>11.95</v>
      </c>
      <c r="J914" s="4">
        <v>74.150000000000006</v>
      </c>
      <c r="K914" s="4">
        <v>7.8</v>
      </c>
      <c r="L914" s="4">
        <v>55.37</v>
      </c>
      <c r="M914" s="4">
        <v>44.63</v>
      </c>
      <c r="N914" s="4">
        <v>0</v>
      </c>
      <c r="O914" s="4">
        <v>5.31</v>
      </c>
      <c r="P914" s="4">
        <v>18.36</v>
      </c>
      <c r="Q914" s="4">
        <v>43.24</v>
      </c>
      <c r="R914" s="4">
        <v>3.14</v>
      </c>
      <c r="S914" s="4">
        <v>0.24</v>
      </c>
      <c r="T914">
        <v>16</v>
      </c>
      <c r="U914">
        <v>11.8</v>
      </c>
      <c r="V914">
        <v>64</v>
      </c>
    </row>
    <row r="915" spans="1:22" ht="12.75" customHeight="1" x14ac:dyDescent="0.2">
      <c r="A915" s="2">
        <v>2780</v>
      </c>
      <c r="B915" t="s">
        <v>284</v>
      </c>
      <c r="C915" s="7" t="s">
        <v>182</v>
      </c>
      <c r="D915">
        <v>705</v>
      </c>
      <c r="E915" s="4">
        <v>1.1299999999999999</v>
      </c>
      <c r="F915" s="4">
        <v>1.56</v>
      </c>
      <c r="G915" s="4">
        <v>0.14000000000000001</v>
      </c>
      <c r="H915" s="4">
        <v>1.1299999999999999</v>
      </c>
      <c r="I915" s="4">
        <v>34.04</v>
      </c>
      <c r="J915" s="4">
        <v>58.87</v>
      </c>
      <c r="K915" s="4">
        <v>3.12</v>
      </c>
      <c r="L915" s="4">
        <v>48.94</v>
      </c>
      <c r="M915" s="4">
        <v>51.06</v>
      </c>
      <c r="N915" s="4">
        <v>0</v>
      </c>
      <c r="O915" s="4">
        <v>7.67</v>
      </c>
      <c r="P915" s="4">
        <v>14.2</v>
      </c>
      <c r="Q915" s="4">
        <v>60.09</v>
      </c>
      <c r="R915" s="4">
        <v>1.85</v>
      </c>
      <c r="S915" s="4">
        <v>0</v>
      </c>
      <c r="T915">
        <v>20</v>
      </c>
      <c r="U915">
        <v>14.9</v>
      </c>
      <c r="V915">
        <v>86.11</v>
      </c>
    </row>
    <row r="916" spans="1:22" ht="12.75" customHeight="1" x14ac:dyDescent="0.2">
      <c r="A916" s="2">
        <v>2781</v>
      </c>
      <c r="B916" t="s">
        <v>284</v>
      </c>
      <c r="C916" s="7" t="s">
        <v>54</v>
      </c>
      <c r="D916">
        <v>0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U916">
        <v>0</v>
      </c>
    </row>
    <row r="917" spans="1:22" ht="12.75" customHeight="1" x14ac:dyDescent="0.2">
      <c r="A917" s="2">
        <v>2783</v>
      </c>
      <c r="B917" t="s">
        <v>284</v>
      </c>
      <c r="C917" s="7" t="s">
        <v>357</v>
      </c>
      <c r="D917">
        <v>383</v>
      </c>
      <c r="E917" s="4">
        <v>3.39</v>
      </c>
      <c r="F917" s="4">
        <v>0.26</v>
      </c>
      <c r="G917" s="4">
        <v>0</v>
      </c>
      <c r="H917" s="4">
        <v>0.26</v>
      </c>
      <c r="I917" s="4">
        <v>52.74</v>
      </c>
      <c r="J917" s="4">
        <v>40.729999999999997</v>
      </c>
      <c r="K917" s="4">
        <v>2.61</v>
      </c>
      <c r="L917" s="4">
        <v>55.35</v>
      </c>
      <c r="M917" s="4">
        <v>44.65</v>
      </c>
      <c r="N917" s="4">
        <v>5.99</v>
      </c>
      <c r="O917" s="4">
        <v>20.309999999999999</v>
      </c>
      <c r="P917" s="4">
        <v>11.72</v>
      </c>
      <c r="Q917" s="4">
        <v>60.42</v>
      </c>
      <c r="R917" s="4">
        <v>0.26</v>
      </c>
      <c r="S917" s="4">
        <v>1.3</v>
      </c>
      <c r="T917">
        <v>16</v>
      </c>
      <c r="U917">
        <v>12.8</v>
      </c>
      <c r="V917">
        <v>62.5</v>
      </c>
    </row>
    <row r="918" spans="1:22" ht="12.75" customHeight="1" x14ac:dyDescent="0.2">
      <c r="A918" s="2">
        <v>2785</v>
      </c>
      <c r="B918" t="s">
        <v>284</v>
      </c>
      <c r="C918" s="7" t="s">
        <v>182</v>
      </c>
      <c r="D918">
        <v>684</v>
      </c>
      <c r="E918" s="4">
        <v>0.44</v>
      </c>
      <c r="F918" s="4">
        <v>4.97</v>
      </c>
      <c r="G918" s="4">
        <v>0.28999999999999998</v>
      </c>
      <c r="H918" s="4">
        <v>2.92</v>
      </c>
      <c r="I918" s="4">
        <v>15.06</v>
      </c>
      <c r="J918" s="4">
        <v>75</v>
      </c>
      <c r="K918" s="4">
        <v>1.32</v>
      </c>
      <c r="L918" s="4">
        <v>53.65</v>
      </c>
      <c r="M918" s="4">
        <v>46.35</v>
      </c>
      <c r="N918" s="4">
        <v>0</v>
      </c>
      <c r="O918" s="4">
        <v>4.18</v>
      </c>
      <c r="P918" s="4">
        <v>9.2200000000000006</v>
      </c>
      <c r="Q918" s="4">
        <v>52.31</v>
      </c>
      <c r="R918" s="4">
        <v>0.57999999999999996</v>
      </c>
      <c r="S918" s="4">
        <v>0.14000000000000001</v>
      </c>
      <c r="T918">
        <v>20</v>
      </c>
      <c r="U918">
        <v>12.8</v>
      </c>
      <c r="V918">
        <v>76.47</v>
      </c>
    </row>
    <row r="919" spans="1:22" ht="12.75" customHeight="1" x14ac:dyDescent="0.2">
      <c r="A919" s="2">
        <v>2786</v>
      </c>
      <c r="B919" t="s">
        <v>284</v>
      </c>
      <c r="C919" s="7" t="s">
        <v>130</v>
      </c>
      <c r="D919">
        <v>566</v>
      </c>
      <c r="E919" s="4">
        <v>0.88</v>
      </c>
      <c r="F919" s="4">
        <v>3.18</v>
      </c>
      <c r="G919" s="4">
        <v>0.35</v>
      </c>
      <c r="H919" s="4">
        <v>2.65</v>
      </c>
      <c r="I919" s="4">
        <v>13.25</v>
      </c>
      <c r="J919" s="4">
        <v>75.62</v>
      </c>
      <c r="K919" s="4">
        <v>4.0599999999999996</v>
      </c>
      <c r="L919" s="4">
        <v>50.53</v>
      </c>
      <c r="M919" s="4">
        <v>49.47</v>
      </c>
      <c r="N919" s="4">
        <v>0</v>
      </c>
      <c r="O919" s="4">
        <v>1.95</v>
      </c>
      <c r="P919" s="4">
        <v>14.54</v>
      </c>
      <c r="Q919" s="4">
        <v>55.32</v>
      </c>
      <c r="R919" s="4">
        <v>0.35</v>
      </c>
      <c r="S919" s="4">
        <v>0.53</v>
      </c>
      <c r="T919">
        <v>20</v>
      </c>
      <c r="U919">
        <v>9.9</v>
      </c>
      <c r="V919">
        <v>71.430000000000007</v>
      </c>
    </row>
    <row r="920" spans="1:22" ht="12.75" customHeight="1" x14ac:dyDescent="0.2">
      <c r="A920" s="2">
        <v>2787</v>
      </c>
      <c r="B920" t="s">
        <v>284</v>
      </c>
      <c r="C920" s="7" t="s">
        <v>578</v>
      </c>
      <c r="D920">
        <v>580</v>
      </c>
      <c r="E920" s="4">
        <v>0.34</v>
      </c>
      <c r="F920" s="4">
        <v>0.34</v>
      </c>
      <c r="G920" s="4">
        <v>0.17</v>
      </c>
      <c r="H920" s="4">
        <v>0.52</v>
      </c>
      <c r="I920" s="4">
        <v>41.55</v>
      </c>
      <c r="J920" s="4">
        <v>55.52</v>
      </c>
      <c r="K920" s="4">
        <v>1.55</v>
      </c>
      <c r="L920" s="4">
        <v>50.34</v>
      </c>
      <c r="M920" s="4">
        <v>49.66</v>
      </c>
      <c r="N920" s="4">
        <v>6.09</v>
      </c>
      <c r="O920" s="4">
        <v>25.39</v>
      </c>
      <c r="P920" s="4">
        <v>12</v>
      </c>
      <c r="Q920" s="4">
        <v>55.83</v>
      </c>
      <c r="R920" s="4">
        <v>1.39</v>
      </c>
      <c r="S920" s="4">
        <v>0.17</v>
      </c>
      <c r="T920">
        <v>19</v>
      </c>
      <c r="U920">
        <v>11.5</v>
      </c>
      <c r="V920">
        <v>70.97</v>
      </c>
    </row>
    <row r="921" spans="1:22" ht="12.75" customHeight="1" x14ac:dyDescent="0.2">
      <c r="A921" s="2">
        <v>2788</v>
      </c>
      <c r="B921" t="s">
        <v>284</v>
      </c>
      <c r="C921" s="7" t="s">
        <v>269</v>
      </c>
      <c r="D921">
        <v>206</v>
      </c>
      <c r="E921" s="4">
        <v>0</v>
      </c>
      <c r="F921" s="4">
        <v>0.49</v>
      </c>
      <c r="G921" s="4">
        <v>0</v>
      </c>
      <c r="H921" s="4">
        <v>0</v>
      </c>
      <c r="I921" s="4">
        <v>88.35</v>
      </c>
      <c r="J921" s="4">
        <v>10.68</v>
      </c>
      <c r="K921" s="4">
        <v>0.49</v>
      </c>
      <c r="L921" s="4">
        <v>49.03</v>
      </c>
      <c r="M921" s="4">
        <v>50.97</v>
      </c>
      <c r="N921" s="4">
        <v>13.07</v>
      </c>
      <c r="O921" s="4">
        <v>27.64</v>
      </c>
      <c r="P921" s="4">
        <v>10.050000000000001</v>
      </c>
      <c r="Q921" s="4">
        <v>98.99</v>
      </c>
      <c r="R921" s="4">
        <v>0.5</v>
      </c>
      <c r="S921" s="4">
        <v>0</v>
      </c>
      <c r="T921">
        <v>5</v>
      </c>
      <c r="U921">
        <v>13.6</v>
      </c>
      <c r="V921">
        <v>14.63</v>
      </c>
    </row>
    <row r="922" spans="1:22" ht="12.75" customHeight="1" x14ac:dyDescent="0.2">
      <c r="A922" s="2">
        <v>2789</v>
      </c>
      <c r="B922" t="s">
        <v>284</v>
      </c>
      <c r="C922" s="7" t="s">
        <v>620</v>
      </c>
      <c r="D922">
        <v>147</v>
      </c>
      <c r="E922" s="4">
        <v>1.36</v>
      </c>
      <c r="F922" s="4">
        <v>2.72</v>
      </c>
      <c r="G922" s="4">
        <v>0</v>
      </c>
      <c r="H922" s="4">
        <v>0</v>
      </c>
      <c r="I922" s="4">
        <v>3.4</v>
      </c>
      <c r="J922" s="4">
        <v>80.27</v>
      </c>
      <c r="K922" s="4">
        <v>12.24</v>
      </c>
      <c r="L922" s="4">
        <v>57.14</v>
      </c>
      <c r="M922" s="4">
        <v>42.86</v>
      </c>
      <c r="N922" s="4">
        <v>0</v>
      </c>
      <c r="O922" s="4">
        <v>0</v>
      </c>
      <c r="P922" s="4">
        <v>12.5</v>
      </c>
      <c r="Q922" s="4">
        <v>67.760000000000005</v>
      </c>
      <c r="R922" s="4">
        <v>7.24</v>
      </c>
      <c r="S922" s="4">
        <v>0</v>
      </c>
      <c r="T922">
        <v>11</v>
      </c>
      <c r="U922">
        <v>9.9</v>
      </c>
      <c r="V922">
        <v>53.85</v>
      </c>
    </row>
    <row r="923" spans="1:22" ht="12.75" customHeight="1" x14ac:dyDescent="0.2">
      <c r="A923" s="2">
        <v>2790</v>
      </c>
      <c r="B923" t="s">
        <v>284</v>
      </c>
      <c r="C923" s="7" t="s">
        <v>155</v>
      </c>
      <c r="D923">
        <v>559</v>
      </c>
      <c r="E923" s="4">
        <v>0</v>
      </c>
      <c r="F923" s="4">
        <v>0.18</v>
      </c>
      <c r="G923" s="4">
        <v>0</v>
      </c>
      <c r="H923" s="4">
        <v>0.54</v>
      </c>
      <c r="I923" s="4">
        <v>92.31</v>
      </c>
      <c r="J923" s="4">
        <v>5.01</v>
      </c>
      <c r="K923" s="4">
        <v>1.97</v>
      </c>
      <c r="L923" s="4">
        <v>48.48</v>
      </c>
      <c r="M923" s="4">
        <v>51.52</v>
      </c>
      <c r="N923" s="4">
        <v>11.11</v>
      </c>
      <c r="O923" s="4">
        <v>71.19</v>
      </c>
      <c r="P923" s="4">
        <v>11.86</v>
      </c>
      <c r="Q923" s="4">
        <v>96.61</v>
      </c>
      <c r="R923" s="4">
        <v>1.51</v>
      </c>
      <c r="S923" s="4">
        <v>0</v>
      </c>
      <c r="T923">
        <v>18</v>
      </c>
      <c r="U923">
        <v>15.7</v>
      </c>
      <c r="V923">
        <v>48.39</v>
      </c>
    </row>
    <row r="924" spans="1:22" ht="12.75" customHeight="1" x14ac:dyDescent="0.2">
      <c r="A924" s="2">
        <v>2792</v>
      </c>
      <c r="B924" t="s">
        <v>284</v>
      </c>
      <c r="C924" s="7" t="s">
        <v>130</v>
      </c>
      <c r="D924">
        <v>450</v>
      </c>
      <c r="E924" s="4">
        <v>0</v>
      </c>
      <c r="F924" s="4">
        <v>0</v>
      </c>
      <c r="G924" s="4">
        <v>0</v>
      </c>
      <c r="H924" s="4">
        <v>0</v>
      </c>
      <c r="I924" s="4">
        <v>80.44</v>
      </c>
      <c r="J924" s="4">
        <v>18.22</v>
      </c>
      <c r="K924" s="4">
        <v>1.33</v>
      </c>
      <c r="L924" s="4">
        <v>46.44</v>
      </c>
      <c r="M924" s="4">
        <v>53.56</v>
      </c>
      <c r="N924" s="4">
        <v>26.88</v>
      </c>
      <c r="O924" s="4">
        <v>51.48</v>
      </c>
      <c r="P924" s="4">
        <v>13.67</v>
      </c>
      <c r="Q924" s="4">
        <v>87.47</v>
      </c>
      <c r="R924" s="4">
        <v>1.1399999999999999</v>
      </c>
      <c r="S924" s="4">
        <v>0</v>
      </c>
      <c r="T924">
        <v>20</v>
      </c>
      <c r="U924">
        <v>8.4</v>
      </c>
      <c r="V924">
        <v>69.569999999999993</v>
      </c>
    </row>
    <row r="925" spans="1:22" ht="12.75" customHeight="1" x14ac:dyDescent="0.2">
      <c r="A925" s="2">
        <v>2793</v>
      </c>
      <c r="B925" t="s">
        <v>284</v>
      </c>
      <c r="C925" s="7" t="s">
        <v>262</v>
      </c>
      <c r="D925">
        <v>440</v>
      </c>
      <c r="E925" s="4">
        <v>0.45</v>
      </c>
      <c r="F925" s="4">
        <v>0</v>
      </c>
      <c r="G925" s="4">
        <v>0</v>
      </c>
      <c r="H925" s="4">
        <v>0.45</v>
      </c>
      <c r="I925" s="4">
        <v>33.64</v>
      </c>
      <c r="J925" s="4">
        <v>62.5</v>
      </c>
      <c r="K925" s="4">
        <v>2.95</v>
      </c>
      <c r="L925" s="4">
        <v>51.36</v>
      </c>
      <c r="M925" s="4">
        <v>48.64</v>
      </c>
      <c r="N925" s="4">
        <v>5.77</v>
      </c>
      <c r="O925" s="4">
        <v>20.09</v>
      </c>
      <c r="P925" s="4">
        <v>9.6999999999999993</v>
      </c>
      <c r="Q925" s="4">
        <v>68.819999999999993</v>
      </c>
      <c r="R925" s="4">
        <v>1.62</v>
      </c>
      <c r="S925" s="4">
        <v>0</v>
      </c>
      <c r="T925">
        <v>19</v>
      </c>
      <c r="U925">
        <v>13.6</v>
      </c>
      <c r="V925">
        <v>56.52</v>
      </c>
    </row>
    <row r="926" spans="1:22" ht="12.75" customHeight="1" x14ac:dyDescent="0.2">
      <c r="A926" s="2">
        <v>2794</v>
      </c>
      <c r="B926" t="s">
        <v>284</v>
      </c>
      <c r="C926" s="7" t="s">
        <v>522</v>
      </c>
      <c r="D926">
        <v>0</v>
      </c>
      <c r="E926" s="4">
        <v>0</v>
      </c>
      <c r="F926" s="4">
        <v>0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U926">
        <v>0</v>
      </c>
    </row>
    <row r="927" spans="1:22" ht="12.75" customHeight="1" x14ac:dyDescent="0.2">
      <c r="A927" s="2">
        <v>2795</v>
      </c>
      <c r="B927" t="s">
        <v>284</v>
      </c>
      <c r="C927" s="7" t="s">
        <v>269</v>
      </c>
      <c r="D927">
        <v>1592</v>
      </c>
      <c r="E927" s="4">
        <v>2.64</v>
      </c>
      <c r="F927" s="4">
        <v>6.34</v>
      </c>
      <c r="G927" s="4">
        <v>3.02</v>
      </c>
      <c r="H927" s="4">
        <v>6.72</v>
      </c>
      <c r="I927" s="4">
        <v>22.17</v>
      </c>
      <c r="J927" s="4">
        <v>50.19</v>
      </c>
      <c r="K927" s="4">
        <v>8.92</v>
      </c>
      <c r="L927" s="4">
        <v>53.33</v>
      </c>
      <c r="M927" s="4">
        <v>46.67</v>
      </c>
      <c r="N927" s="4">
        <v>0</v>
      </c>
      <c r="O927" s="4">
        <v>5.08</v>
      </c>
      <c r="P927" s="4">
        <v>15.16</v>
      </c>
      <c r="Q927" s="4">
        <v>55.63</v>
      </c>
      <c r="R927" s="4">
        <v>1.74</v>
      </c>
      <c r="S927" s="4">
        <v>0</v>
      </c>
      <c r="T927">
        <v>17</v>
      </c>
      <c r="U927">
        <v>15</v>
      </c>
      <c r="V927">
        <v>64.52</v>
      </c>
    </row>
    <row r="928" spans="1:22" ht="12.75" customHeight="1" x14ac:dyDescent="0.2">
      <c r="A928" s="2">
        <v>2796</v>
      </c>
      <c r="B928" t="s">
        <v>284</v>
      </c>
      <c r="C928" s="7" t="s">
        <v>522</v>
      </c>
      <c r="D928">
        <v>332</v>
      </c>
      <c r="E928" s="4">
        <v>0.6</v>
      </c>
      <c r="F928" s="4">
        <v>14.16</v>
      </c>
      <c r="G928" s="4">
        <v>0</v>
      </c>
      <c r="H928" s="4">
        <v>3.61</v>
      </c>
      <c r="I928" s="4">
        <v>15.66</v>
      </c>
      <c r="J928" s="4">
        <v>52.41</v>
      </c>
      <c r="K928" s="4">
        <v>13.55</v>
      </c>
      <c r="L928" s="4">
        <v>48.19</v>
      </c>
      <c r="M928" s="4">
        <v>51.81</v>
      </c>
      <c r="N928" s="4">
        <v>0</v>
      </c>
      <c r="O928" s="4">
        <v>16.77</v>
      </c>
      <c r="P928" s="4">
        <v>11.38</v>
      </c>
      <c r="Q928" s="4">
        <v>32.93</v>
      </c>
      <c r="R928" s="4">
        <v>0.3</v>
      </c>
      <c r="S928" s="4">
        <v>0</v>
      </c>
      <c r="T928">
        <v>11</v>
      </c>
      <c r="U928">
        <v>18.600000000000001</v>
      </c>
      <c r="V928">
        <v>41.38</v>
      </c>
    </row>
    <row r="929" spans="1:22" ht="12.75" customHeight="1" x14ac:dyDescent="0.2">
      <c r="A929" s="2">
        <v>2797</v>
      </c>
      <c r="B929" t="s">
        <v>284</v>
      </c>
      <c r="C929" s="7" t="s">
        <v>269</v>
      </c>
      <c r="D929">
        <v>2131</v>
      </c>
      <c r="E929" s="4">
        <v>1.17</v>
      </c>
      <c r="F929" s="4">
        <v>20.65</v>
      </c>
      <c r="G929" s="4">
        <v>4.08</v>
      </c>
      <c r="H929" s="4">
        <v>18.21</v>
      </c>
      <c r="I929" s="4">
        <v>22.67</v>
      </c>
      <c r="J929" s="4">
        <v>26.7</v>
      </c>
      <c r="K929" s="4">
        <v>6.52</v>
      </c>
      <c r="L929" s="4">
        <v>53.36</v>
      </c>
      <c r="M929" s="4">
        <v>46.64</v>
      </c>
      <c r="N929" s="4">
        <v>0</v>
      </c>
      <c r="O929" s="4">
        <v>15.68</v>
      </c>
      <c r="P929" s="4">
        <v>10.55</v>
      </c>
      <c r="Q929" s="4">
        <v>69.59</v>
      </c>
      <c r="R929" s="4">
        <v>2.14</v>
      </c>
      <c r="S929" s="4">
        <v>0.25</v>
      </c>
      <c r="T929">
        <v>20</v>
      </c>
      <c r="U929">
        <v>10.4</v>
      </c>
      <c r="V929">
        <v>73.150000000000006</v>
      </c>
    </row>
    <row r="930" spans="1:22" ht="12.75" customHeight="1" x14ac:dyDescent="0.2">
      <c r="A930" s="2">
        <v>2798</v>
      </c>
      <c r="B930" t="s">
        <v>284</v>
      </c>
      <c r="C930" s="7" t="s">
        <v>130</v>
      </c>
      <c r="D930">
        <v>341</v>
      </c>
      <c r="E930" s="4">
        <v>16.13</v>
      </c>
      <c r="F930" s="4">
        <v>0.88</v>
      </c>
      <c r="G930" s="4">
        <v>1.47</v>
      </c>
      <c r="H930" s="4">
        <v>0.28999999999999998</v>
      </c>
      <c r="I930" s="4">
        <v>14.66</v>
      </c>
      <c r="J930" s="4">
        <v>52.79</v>
      </c>
      <c r="K930" s="4">
        <v>13.78</v>
      </c>
      <c r="L930" s="4">
        <v>53.67</v>
      </c>
      <c r="M930" s="4">
        <v>46.33</v>
      </c>
      <c r="N930" s="4">
        <v>0</v>
      </c>
      <c r="O930" s="4">
        <v>3.09</v>
      </c>
      <c r="P930" s="4">
        <v>30.06</v>
      </c>
      <c r="Q930" s="4">
        <v>56.74</v>
      </c>
      <c r="R930" s="4">
        <v>0.56000000000000005</v>
      </c>
      <c r="S930" s="4">
        <v>0</v>
      </c>
      <c r="T930">
        <v>16</v>
      </c>
      <c r="U930">
        <v>15.1</v>
      </c>
      <c r="V930">
        <v>72.73</v>
      </c>
    </row>
    <row r="931" spans="1:22" ht="12.75" customHeight="1" x14ac:dyDescent="0.2">
      <c r="A931" s="2">
        <v>2799</v>
      </c>
      <c r="B931" t="s">
        <v>284</v>
      </c>
      <c r="C931" s="7" t="s">
        <v>269</v>
      </c>
      <c r="D931">
        <v>1008</v>
      </c>
      <c r="E931" s="4">
        <v>0.6</v>
      </c>
      <c r="F931" s="4">
        <v>1.79</v>
      </c>
      <c r="G931" s="4">
        <v>0.1</v>
      </c>
      <c r="H931" s="4">
        <v>1.0900000000000001</v>
      </c>
      <c r="I931" s="4">
        <v>11.61</v>
      </c>
      <c r="J931" s="4">
        <v>77.680000000000007</v>
      </c>
      <c r="K931" s="4">
        <v>7.14</v>
      </c>
      <c r="L931" s="4">
        <v>49.8</v>
      </c>
      <c r="M931" s="4">
        <v>50.2</v>
      </c>
      <c r="N931" s="4">
        <v>0</v>
      </c>
      <c r="O931" s="4">
        <v>0.62</v>
      </c>
      <c r="P931" s="4">
        <v>12.47</v>
      </c>
      <c r="Q931" s="4">
        <v>37.11</v>
      </c>
      <c r="R931" s="4">
        <v>0.62</v>
      </c>
      <c r="S931" s="4">
        <v>0.1</v>
      </c>
      <c r="T931">
        <v>14</v>
      </c>
      <c r="U931">
        <v>15.4</v>
      </c>
      <c r="V931">
        <v>57.75</v>
      </c>
    </row>
    <row r="932" spans="1:22" ht="12.75" customHeight="1" x14ac:dyDescent="0.2">
      <c r="A932" s="2">
        <v>2800</v>
      </c>
      <c r="B932" t="s">
        <v>284</v>
      </c>
      <c r="C932" s="7" t="s">
        <v>269</v>
      </c>
      <c r="D932">
        <v>244</v>
      </c>
      <c r="E932" s="4">
        <v>0.41</v>
      </c>
      <c r="F932" s="4">
        <v>0</v>
      </c>
      <c r="G932" s="4">
        <v>0</v>
      </c>
      <c r="H932" s="4">
        <v>0</v>
      </c>
      <c r="I932" s="4">
        <v>82.79</v>
      </c>
      <c r="J932" s="4">
        <v>15.16</v>
      </c>
      <c r="K932" s="4">
        <v>1.64</v>
      </c>
      <c r="L932" s="4">
        <v>54.1</v>
      </c>
      <c r="M932" s="4">
        <v>45.9</v>
      </c>
      <c r="N932" s="4">
        <v>13.19</v>
      </c>
      <c r="O932" s="4">
        <v>22.55</v>
      </c>
      <c r="P932" s="4">
        <v>11.49</v>
      </c>
      <c r="Q932" s="4">
        <v>97.02</v>
      </c>
      <c r="R932" s="4">
        <v>2.98</v>
      </c>
      <c r="S932" s="4">
        <v>0</v>
      </c>
      <c r="T932">
        <v>6</v>
      </c>
      <c r="U932">
        <v>12.3</v>
      </c>
      <c r="V932">
        <v>41.03</v>
      </c>
    </row>
    <row r="933" spans="1:22" ht="12.75" customHeight="1" x14ac:dyDescent="0.2">
      <c r="A933" s="2">
        <v>2801</v>
      </c>
      <c r="B933" t="s">
        <v>284</v>
      </c>
      <c r="C933" s="7" t="s">
        <v>269</v>
      </c>
      <c r="D933">
        <v>209</v>
      </c>
      <c r="E933" s="4">
        <v>47.37</v>
      </c>
      <c r="F933" s="4">
        <v>0.96</v>
      </c>
      <c r="G933" s="4">
        <v>0</v>
      </c>
      <c r="H933" s="4">
        <v>0</v>
      </c>
      <c r="I933" s="4">
        <v>10.53</v>
      </c>
      <c r="J933" s="4">
        <v>23.44</v>
      </c>
      <c r="K933" s="4">
        <v>17.7</v>
      </c>
      <c r="L933" s="4">
        <v>50.24</v>
      </c>
      <c r="M933" s="4">
        <v>49.76</v>
      </c>
      <c r="N933" s="4">
        <v>0</v>
      </c>
      <c r="O933" s="4">
        <v>0</v>
      </c>
      <c r="P933" s="4">
        <v>21.18</v>
      </c>
      <c r="Q933" s="4">
        <v>58.13</v>
      </c>
      <c r="R933" s="4">
        <v>1.97</v>
      </c>
      <c r="S933" s="4">
        <v>0</v>
      </c>
      <c r="T933">
        <v>13</v>
      </c>
      <c r="U933">
        <v>19.5</v>
      </c>
      <c r="V933">
        <v>37.5</v>
      </c>
    </row>
    <row r="934" spans="1:22" ht="12.75" customHeight="1" x14ac:dyDescent="0.2">
      <c r="A934" s="2">
        <v>2802</v>
      </c>
      <c r="B934" t="s">
        <v>284</v>
      </c>
      <c r="C934" s="7" t="s">
        <v>578</v>
      </c>
      <c r="D934">
        <v>261</v>
      </c>
      <c r="E934" s="4">
        <v>23.37</v>
      </c>
      <c r="F934" s="4">
        <v>0.38</v>
      </c>
      <c r="G934" s="4">
        <v>0</v>
      </c>
      <c r="H934" s="4">
        <v>0</v>
      </c>
      <c r="I934" s="4">
        <v>9.1999999999999993</v>
      </c>
      <c r="J934" s="4">
        <v>40.229999999999997</v>
      </c>
      <c r="K934" s="4">
        <v>26.82</v>
      </c>
      <c r="L934" s="4">
        <v>47.89</v>
      </c>
      <c r="M934" s="4">
        <v>52.11</v>
      </c>
      <c r="N934" s="4">
        <v>0</v>
      </c>
      <c r="O934" s="4">
        <v>0</v>
      </c>
      <c r="P934" s="4">
        <v>15.89</v>
      </c>
      <c r="Q934" s="4">
        <v>61.24</v>
      </c>
      <c r="R934" s="4">
        <v>0</v>
      </c>
      <c r="S934" s="4">
        <v>0</v>
      </c>
      <c r="T934">
        <v>20</v>
      </c>
      <c r="U934">
        <v>12.7</v>
      </c>
      <c r="V934">
        <v>61.54</v>
      </c>
    </row>
    <row r="935" spans="1:22" ht="12.75" customHeight="1" x14ac:dyDescent="0.2">
      <c r="A935" s="2">
        <v>2803</v>
      </c>
      <c r="B935" t="s">
        <v>284</v>
      </c>
      <c r="C935" s="7" t="s">
        <v>620</v>
      </c>
      <c r="D935">
        <v>284</v>
      </c>
      <c r="E935" s="4">
        <v>2.11</v>
      </c>
      <c r="F935" s="4">
        <v>8.4499999999999993</v>
      </c>
      <c r="G935" s="4">
        <v>0.35</v>
      </c>
      <c r="H935" s="4">
        <v>1.06</v>
      </c>
      <c r="I935" s="4">
        <v>23.24</v>
      </c>
      <c r="J935" s="4">
        <v>62.68</v>
      </c>
      <c r="K935" s="4">
        <v>2.11</v>
      </c>
      <c r="L935" s="4">
        <v>51.41</v>
      </c>
      <c r="M935" s="4">
        <v>48.59</v>
      </c>
      <c r="N935" s="4">
        <v>0</v>
      </c>
      <c r="O935" s="4">
        <v>17.5</v>
      </c>
      <c r="P935" s="4">
        <v>12.86</v>
      </c>
      <c r="Q935" s="4">
        <v>71.430000000000007</v>
      </c>
      <c r="R935" s="4">
        <v>0</v>
      </c>
      <c r="S935" s="4">
        <v>0.71</v>
      </c>
      <c r="T935">
        <v>15</v>
      </c>
      <c r="U935">
        <v>12.2</v>
      </c>
      <c r="V935">
        <v>47.37</v>
      </c>
    </row>
    <row r="936" spans="1:22" ht="12.75" customHeight="1" x14ac:dyDescent="0.2">
      <c r="A936" s="2">
        <v>2804</v>
      </c>
      <c r="B936" t="s">
        <v>284</v>
      </c>
      <c r="C936" s="7" t="s">
        <v>620</v>
      </c>
      <c r="D936">
        <v>319</v>
      </c>
      <c r="E936" s="4">
        <v>2.5099999999999998</v>
      </c>
      <c r="F936" s="4">
        <v>4.7</v>
      </c>
      <c r="G936" s="4">
        <v>0.31</v>
      </c>
      <c r="H936" s="4">
        <v>0</v>
      </c>
      <c r="I936" s="4">
        <v>38.869999999999997</v>
      </c>
      <c r="J936" s="4">
        <v>36.99</v>
      </c>
      <c r="K936" s="4">
        <v>16.61</v>
      </c>
      <c r="L936" s="4">
        <v>52.66</v>
      </c>
      <c r="M936" s="4">
        <v>47.34</v>
      </c>
      <c r="N936" s="4">
        <v>0</v>
      </c>
      <c r="O936" s="4">
        <v>23.87</v>
      </c>
      <c r="P936" s="4">
        <v>13.87</v>
      </c>
      <c r="Q936" s="4">
        <v>67.739999999999995</v>
      </c>
      <c r="R936" s="4">
        <v>0.32</v>
      </c>
      <c r="S936" s="4">
        <v>0.32</v>
      </c>
      <c r="T936">
        <v>15</v>
      </c>
      <c r="U936">
        <v>14.2</v>
      </c>
      <c r="V936">
        <v>59.09</v>
      </c>
    </row>
    <row r="937" spans="1:22" ht="12.75" customHeight="1" x14ac:dyDescent="0.2">
      <c r="A937" s="2">
        <v>2805</v>
      </c>
      <c r="B937" t="s">
        <v>284</v>
      </c>
      <c r="C937" s="7" t="s">
        <v>522</v>
      </c>
      <c r="D937">
        <v>451</v>
      </c>
      <c r="E937" s="4">
        <v>1.1100000000000001</v>
      </c>
      <c r="F937" s="4">
        <v>6.21</v>
      </c>
      <c r="G937" s="4">
        <v>0.67</v>
      </c>
      <c r="H937" s="4">
        <v>8.1999999999999993</v>
      </c>
      <c r="I937" s="4">
        <v>6.43</v>
      </c>
      <c r="J937" s="4">
        <v>76.94</v>
      </c>
      <c r="K937" s="4">
        <v>0.44</v>
      </c>
      <c r="L937" s="4">
        <v>47.45</v>
      </c>
      <c r="M937" s="4">
        <v>52.55</v>
      </c>
      <c r="N937" s="4">
        <v>0</v>
      </c>
      <c r="O937" s="4">
        <v>0.9</v>
      </c>
      <c r="P937" s="4">
        <v>6.5</v>
      </c>
      <c r="Q937" s="4">
        <v>17.04</v>
      </c>
      <c r="R937" s="4">
        <v>0.45</v>
      </c>
      <c r="S937" s="4">
        <v>0</v>
      </c>
      <c r="T937">
        <v>20</v>
      </c>
      <c r="U937">
        <v>19.399999999999999</v>
      </c>
      <c r="V937">
        <v>47.83</v>
      </c>
    </row>
    <row r="938" spans="1:22" ht="12.75" customHeight="1" x14ac:dyDescent="0.2">
      <c r="A938" s="2">
        <v>2806</v>
      </c>
      <c r="B938" t="s">
        <v>284</v>
      </c>
      <c r="C938" s="7" t="s">
        <v>130</v>
      </c>
      <c r="D938">
        <v>510</v>
      </c>
      <c r="E938" s="4">
        <v>0.78</v>
      </c>
      <c r="F938" s="4">
        <v>7.45</v>
      </c>
      <c r="G938" s="4">
        <v>1.37</v>
      </c>
      <c r="H938" s="4">
        <v>30</v>
      </c>
      <c r="I938" s="4">
        <v>36.67</v>
      </c>
      <c r="J938" s="4">
        <v>20.39</v>
      </c>
      <c r="K938" s="4">
        <v>3.33</v>
      </c>
      <c r="L938" s="4">
        <v>51.57</v>
      </c>
      <c r="M938" s="4">
        <v>48.43</v>
      </c>
      <c r="N938" s="4">
        <v>0</v>
      </c>
      <c r="O938" s="4">
        <v>22.54</v>
      </c>
      <c r="P938" s="4">
        <v>19.47</v>
      </c>
      <c r="Q938" s="4">
        <v>89.55</v>
      </c>
      <c r="R938" s="4">
        <v>0.2</v>
      </c>
      <c r="S938" s="4">
        <v>0.61</v>
      </c>
      <c r="T938">
        <v>16</v>
      </c>
      <c r="U938">
        <v>11.9</v>
      </c>
      <c r="V938">
        <v>70.97</v>
      </c>
    </row>
    <row r="939" spans="1:22" ht="12.75" customHeight="1" x14ac:dyDescent="0.2">
      <c r="A939" s="2">
        <v>2807</v>
      </c>
      <c r="B939" t="s">
        <v>284</v>
      </c>
      <c r="C939" s="7" t="s">
        <v>269</v>
      </c>
      <c r="D939">
        <v>1582</v>
      </c>
      <c r="E939" s="4">
        <v>2.65</v>
      </c>
      <c r="F939" s="4">
        <v>7.08</v>
      </c>
      <c r="G939" s="4">
        <v>1.01</v>
      </c>
      <c r="H939" s="4">
        <v>9.99</v>
      </c>
      <c r="I939" s="4">
        <v>9.42</v>
      </c>
      <c r="J939" s="4">
        <v>67.64</v>
      </c>
      <c r="K939" s="4">
        <v>2.21</v>
      </c>
      <c r="L939" s="4">
        <v>52.4</v>
      </c>
      <c r="M939" s="4">
        <v>47.6</v>
      </c>
      <c r="N939" s="4">
        <v>0</v>
      </c>
      <c r="O939" s="4">
        <v>7.0000000000000007E-2</v>
      </c>
      <c r="P939" s="4">
        <v>14.55</v>
      </c>
      <c r="Q939" s="4">
        <v>47.11</v>
      </c>
      <c r="R939" s="4">
        <v>1.4</v>
      </c>
      <c r="S939" s="4">
        <v>0.13</v>
      </c>
      <c r="T939">
        <v>27</v>
      </c>
      <c r="U939">
        <v>14.4</v>
      </c>
      <c r="V939">
        <v>87.93</v>
      </c>
    </row>
    <row r="940" spans="1:22" ht="12.75" customHeight="1" x14ac:dyDescent="0.2">
      <c r="A940" s="2">
        <v>2808</v>
      </c>
      <c r="B940" t="s">
        <v>284</v>
      </c>
      <c r="C940" s="7" t="s">
        <v>620</v>
      </c>
      <c r="D940">
        <v>141</v>
      </c>
      <c r="E940" s="4">
        <v>0</v>
      </c>
      <c r="F940" s="4">
        <v>0</v>
      </c>
      <c r="G940" s="4">
        <v>0</v>
      </c>
      <c r="H940" s="4">
        <v>0</v>
      </c>
      <c r="I940" s="4">
        <v>7.8</v>
      </c>
      <c r="J940" s="4">
        <v>80.14</v>
      </c>
      <c r="K940" s="4">
        <v>4.96</v>
      </c>
      <c r="L940" s="4">
        <v>51.06</v>
      </c>
      <c r="M940" s="4">
        <v>48.94</v>
      </c>
      <c r="N940" s="4">
        <v>0</v>
      </c>
      <c r="O940" s="4">
        <v>0</v>
      </c>
      <c r="P940" s="4">
        <v>7.86</v>
      </c>
      <c r="Q940" s="4">
        <v>52.14</v>
      </c>
      <c r="R940" s="4">
        <v>0</v>
      </c>
      <c r="S940" s="4">
        <v>0</v>
      </c>
      <c r="T940">
        <v>11</v>
      </c>
      <c r="U940">
        <v>11.5</v>
      </c>
      <c r="V940">
        <v>53.85</v>
      </c>
    </row>
    <row r="941" spans="1:22" ht="12.75" customHeight="1" x14ac:dyDescent="0.2">
      <c r="A941" s="2">
        <v>2809</v>
      </c>
      <c r="B941" t="s">
        <v>284</v>
      </c>
      <c r="C941" s="7" t="s">
        <v>22</v>
      </c>
      <c r="D941">
        <v>585</v>
      </c>
      <c r="E941" s="4">
        <v>0.51</v>
      </c>
      <c r="F941" s="4">
        <v>9.06</v>
      </c>
      <c r="G941" s="4">
        <v>4.96</v>
      </c>
      <c r="H941" s="4">
        <v>3.42</v>
      </c>
      <c r="I941" s="4">
        <v>22.05</v>
      </c>
      <c r="J941" s="4">
        <v>46.5</v>
      </c>
      <c r="K941" s="4">
        <v>13.5</v>
      </c>
      <c r="L941" s="4">
        <v>49.57</v>
      </c>
      <c r="M941" s="4">
        <v>50.43</v>
      </c>
      <c r="N941" s="4">
        <v>0</v>
      </c>
      <c r="O941" s="4">
        <v>16.27</v>
      </c>
      <c r="P941" s="4">
        <v>10.1</v>
      </c>
      <c r="Q941" s="4">
        <v>51.71</v>
      </c>
      <c r="R941" s="4">
        <v>1.54</v>
      </c>
      <c r="S941" s="4">
        <v>0</v>
      </c>
      <c r="T941">
        <v>19</v>
      </c>
      <c r="U941">
        <v>11.5</v>
      </c>
      <c r="V941">
        <v>77.42</v>
      </c>
    </row>
    <row r="942" spans="1:22" ht="12.75" customHeight="1" x14ac:dyDescent="0.2">
      <c r="A942" s="2">
        <v>2810</v>
      </c>
      <c r="B942" t="s">
        <v>284</v>
      </c>
      <c r="C942" s="7" t="s">
        <v>269</v>
      </c>
      <c r="D942">
        <v>171</v>
      </c>
      <c r="E942" s="4">
        <v>1.17</v>
      </c>
      <c r="F942" s="4">
        <v>0.57999999999999996</v>
      </c>
      <c r="G942" s="4">
        <v>0</v>
      </c>
      <c r="H942" s="4">
        <v>0.57999999999999996</v>
      </c>
      <c r="I942" s="4">
        <v>3.51</v>
      </c>
      <c r="J942" s="4">
        <v>91.81</v>
      </c>
      <c r="K942" s="4">
        <v>2.34</v>
      </c>
      <c r="L942" s="4">
        <v>53.8</v>
      </c>
      <c r="M942" s="4">
        <v>46.2</v>
      </c>
      <c r="N942" s="4">
        <v>0</v>
      </c>
      <c r="O942" s="4">
        <v>0</v>
      </c>
      <c r="P942" s="4">
        <v>11.11</v>
      </c>
      <c r="Q942" s="4">
        <v>47.71</v>
      </c>
      <c r="R942" s="4">
        <v>0</v>
      </c>
      <c r="S942" s="4">
        <v>0</v>
      </c>
      <c r="T942">
        <v>10</v>
      </c>
      <c r="U942">
        <v>15.1</v>
      </c>
      <c r="V942">
        <v>50</v>
      </c>
    </row>
    <row r="943" spans="1:22" ht="12.75" customHeight="1" x14ac:dyDescent="0.2">
      <c r="A943" s="2">
        <v>2811</v>
      </c>
      <c r="B943" t="s">
        <v>284</v>
      </c>
      <c r="C943" s="7" t="s">
        <v>130</v>
      </c>
      <c r="D943">
        <v>525</v>
      </c>
      <c r="E943" s="4">
        <v>0.38</v>
      </c>
      <c r="F943" s="4">
        <v>6.48</v>
      </c>
      <c r="G943" s="4">
        <v>1.71</v>
      </c>
      <c r="H943" s="4">
        <v>6.48</v>
      </c>
      <c r="I943" s="4">
        <v>21.71</v>
      </c>
      <c r="J943" s="4">
        <v>58.48</v>
      </c>
      <c r="K943" s="4">
        <v>4.76</v>
      </c>
      <c r="L943" s="4">
        <v>48.57</v>
      </c>
      <c r="M943" s="4">
        <v>51.43</v>
      </c>
      <c r="N943" s="4">
        <v>0</v>
      </c>
      <c r="O943" s="4">
        <v>17.59</v>
      </c>
      <c r="P943" s="4">
        <v>17.78</v>
      </c>
      <c r="Q943" s="4">
        <v>69.98</v>
      </c>
      <c r="R943" s="4">
        <v>1.72</v>
      </c>
      <c r="S943" s="4">
        <v>0.76</v>
      </c>
      <c r="T943">
        <v>19</v>
      </c>
      <c r="U943">
        <v>16.2</v>
      </c>
      <c r="V943">
        <v>53.57</v>
      </c>
    </row>
    <row r="944" spans="1:22" ht="12.75" customHeight="1" x14ac:dyDescent="0.2">
      <c r="A944" s="2">
        <v>2813</v>
      </c>
      <c r="B944" t="s">
        <v>284</v>
      </c>
      <c r="C944" s="7" t="s">
        <v>182</v>
      </c>
      <c r="D944">
        <v>660</v>
      </c>
      <c r="E944" s="4">
        <v>18.48</v>
      </c>
      <c r="F944" s="4">
        <v>4.55</v>
      </c>
      <c r="G944" s="4">
        <v>0.45</v>
      </c>
      <c r="H944" s="4">
        <v>1.21</v>
      </c>
      <c r="I944" s="4">
        <v>15.45</v>
      </c>
      <c r="J944" s="4">
        <v>50.15</v>
      </c>
      <c r="K944" s="4">
        <v>9.6999999999999993</v>
      </c>
      <c r="L944" s="4">
        <v>49.55</v>
      </c>
      <c r="M944" s="4">
        <v>50.45</v>
      </c>
      <c r="N944" s="4">
        <v>0</v>
      </c>
      <c r="O944" s="4">
        <v>4.75</v>
      </c>
      <c r="P944" s="4">
        <v>13.34</v>
      </c>
      <c r="Q944" s="4">
        <v>52.15</v>
      </c>
      <c r="R944" s="4">
        <v>2.4500000000000002</v>
      </c>
      <c r="S944" s="4">
        <v>0.77</v>
      </c>
      <c r="T944">
        <v>16</v>
      </c>
      <c r="U944">
        <v>8.6999999999999993</v>
      </c>
      <c r="V944">
        <v>43.9</v>
      </c>
    </row>
    <row r="945" spans="1:22" ht="12.75" customHeight="1" x14ac:dyDescent="0.2">
      <c r="A945" s="2">
        <v>2814</v>
      </c>
      <c r="B945" t="s">
        <v>284</v>
      </c>
      <c r="C945" s="7" t="s">
        <v>130</v>
      </c>
      <c r="D945">
        <v>468</v>
      </c>
      <c r="E945" s="4">
        <v>3.85</v>
      </c>
      <c r="F945" s="4">
        <v>2.14</v>
      </c>
      <c r="G945" s="4">
        <v>0.64</v>
      </c>
      <c r="H945" s="4">
        <v>3.63</v>
      </c>
      <c r="I945" s="4">
        <v>10.26</v>
      </c>
      <c r="J945" s="4">
        <v>71.790000000000006</v>
      </c>
      <c r="K945" s="4">
        <v>7.69</v>
      </c>
      <c r="L945" s="4">
        <v>50.85</v>
      </c>
      <c r="M945" s="4">
        <v>49.15</v>
      </c>
      <c r="N945" s="4">
        <v>0</v>
      </c>
      <c r="O945" s="4">
        <v>4.66</v>
      </c>
      <c r="P945" s="4">
        <v>26.27</v>
      </c>
      <c r="Q945" s="4">
        <v>75</v>
      </c>
      <c r="R945" s="4">
        <v>0.42</v>
      </c>
      <c r="S945" s="4">
        <v>0</v>
      </c>
      <c r="T945">
        <v>13</v>
      </c>
      <c r="U945">
        <v>11.6</v>
      </c>
      <c r="V945">
        <v>77.78</v>
      </c>
    </row>
    <row r="946" spans="1:22" ht="12.75" customHeight="1" x14ac:dyDescent="0.2">
      <c r="A946" s="2">
        <v>2816</v>
      </c>
      <c r="B946" t="s">
        <v>284</v>
      </c>
      <c r="C946" s="7" t="s">
        <v>620</v>
      </c>
      <c r="D946">
        <v>370</v>
      </c>
      <c r="E946" s="4">
        <v>1.08</v>
      </c>
      <c r="F946" s="4">
        <v>1.08</v>
      </c>
      <c r="G946" s="4">
        <v>0</v>
      </c>
      <c r="H946" s="4">
        <v>0.81</v>
      </c>
      <c r="I946" s="4">
        <v>9.19</v>
      </c>
      <c r="J946" s="4">
        <v>82.16</v>
      </c>
      <c r="K946" s="4">
        <v>5.68</v>
      </c>
      <c r="L946" s="4">
        <v>53.78</v>
      </c>
      <c r="M946" s="4">
        <v>46.22</v>
      </c>
      <c r="N946" s="4">
        <v>0</v>
      </c>
      <c r="O946" s="4">
        <v>1.08</v>
      </c>
      <c r="P946" s="4">
        <v>13.44</v>
      </c>
      <c r="Q946" s="4">
        <v>39.78</v>
      </c>
      <c r="R946" s="4">
        <v>0.54</v>
      </c>
      <c r="S946" s="4">
        <v>0</v>
      </c>
      <c r="T946">
        <v>16</v>
      </c>
      <c r="U946">
        <v>15</v>
      </c>
      <c r="V946">
        <v>65.22</v>
      </c>
    </row>
    <row r="947" spans="1:22" ht="12.75" customHeight="1" x14ac:dyDescent="0.2">
      <c r="A947" s="2">
        <v>2817</v>
      </c>
      <c r="B947" t="s">
        <v>284</v>
      </c>
      <c r="C947" s="7" t="s">
        <v>130</v>
      </c>
      <c r="D947">
        <v>333</v>
      </c>
      <c r="E947" s="4">
        <v>0.9</v>
      </c>
      <c r="F947" s="4">
        <v>3.6</v>
      </c>
      <c r="G947" s="4">
        <v>0.3</v>
      </c>
      <c r="H947" s="4">
        <v>3.9</v>
      </c>
      <c r="I947" s="4">
        <v>20.420000000000002</v>
      </c>
      <c r="J947" s="4">
        <v>65.77</v>
      </c>
      <c r="K947" s="4">
        <v>5.1100000000000003</v>
      </c>
      <c r="L947" s="4">
        <v>53.15</v>
      </c>
      <c r="M947" s="4">
        <v>46.85</v>
      </c>
      <c r="N947" s="4">
        <v>0.91</v>
      </c>
      <c r="O947" s="4">
        <v>8.16</v>
      </c>
      <c r="P947" s="4">
        <v>11.48</v>
      </c>
      <c r="Q947" s="4">
        <v>56.19</v>
      </c>
      <c r="R947" s="4">
        <v>4.83</v>
      </c>
      <c r="S947" s="4">
        <v>0.3</v>
      </c>
      <c r="T947">
        <v>12</v>
      </c>
      <c r="U947">
        <v>14</v>
      </c>
      <c r="V947">
        <v>70.37</v>
      </c>
    </row>
    <row r="948" spans="1:22" ht="12.75" customHeight="1" x14ac:dyDescent="0.2">
      <c r="A948" s="2">
        <v>2818</v>
      </c>
      <c r="B948" t="s">
        <v>284</v>
      </c>
      <c r="C948" s="7" t="s">
        <v>522</v>
      </c>
      <c r="D948">
        <v>514</v>
      </c>
      <c r="E948" s="4">
        <v>1.17</v>
      </c>
      <c r="F948" s="4">
        <v>0.19</v>
      </c>
      <c r="G948" s="4">
        <v>0</v>
      </c>
      <c r="H948" s="4">
        <v>1.17</v>
      </c>
      <c r="I948" s="4">
        <v>65.180000000000007</v>
      </c>
      <c r="J948" s="4">
        <v>29.18</v>
      </c>
      <c r="K948" s="4">
        <v>3.11</v>
      </c>
      <c r="L948" s="4">
        <v>52.33</v>
      </c>
      <c r="M948" s="4">
        <v>47.67</v>
      </c>
      <c r="N948" s="4">
        <v>15.81</v>
      </c>
      <c r="O948" s="4">
        <v>33.14</v>
      </c>
      <c r="P948" s="4">
        <v>24.19</v>
      </c>
      <c r="Q948" s="4">
        <v>83.81</v>
      </c>
      <c r="R948" s="4">
        <v>4.38</v>
      </c>
      <c r="S948" s="4">
        <v>0</v>
      </c>
      <c r="T948">
        <v>17</v>
      </c>
      <c r="U948">
        <v>14.2</v>
      </c>
      <c r="V948">
        <v>93.55</v>
      </c>
    </row>
    <row r="949" spans="1:22" ht="12.75" customHeight="1" x14ac:dyDescent="0.2">
      <c r="A949" s="2">
        <v>2819</v>
      </c>
      <c r="B949" t="s">
        <v>284</v>
      </c>
      <c r="C949" s="7" t="s">
        <v>522</v>
      </c>
      <c r="D949">
        <v>439</v>
      </c>
      <c r="E949" s="4">
        <v>1.1399999999999999</v>
      </c>
      <c r="F949" s="4">
        <v>0.46</v>
      </c>
      <c r="G949" s="4">
        <v>0</v>
      </c>
      <c r="H949" s="4">
        <v>0.23</v>
      </c>
      <c r="I949" s="4">
        <v>41.46</v>
      </c>
      <c r="J949" s="4">
        <v>54.9</v>
      </c>
      <c r="K949" s="4">
        <v>1.82</v>
      </c>
      <c r="L949" s="4">
        <v>52.16</v>
      </c>
      <c r="M949" s="4">
        <v>47.84</v>
      </c>
      <c r="N949" s="4">
        <v>7.29</v>
      </c>
      <c r="O949" s="4">
        <v>16.399999999999999</v>
      </c>
      <c r="P949" s="4">
        <v>11.85</v>
      </c>
      <c r="Q949" s="4">
        <v>63.78</v>
      </c>
      <c r="R949" s="4">
        <v>1.1399999999999999</v>
      </c>
      <c r="S949" s="4">
        <v>0</v>
      </c>
      <c r="T949">
        <v>18</v>
      </c>
      <c r="U949">
        <v>18.3</v>
      </c>
      <c r="V949">
        <v>58.33</v>
      </c>
    </row>
    <row r="950" spans="1:22" ht="12.75" customHeight="1" x14ac:dyDescent="0.2">
      <c r="A950" s="2">
        <v>2821</v>
      </c>
      <c r="B950" t="s">
        <v>284</v>
      </c>
      <c r="C950" s="7" t="s">
        <v>522</v>
      </c>
      <c r="D950">
        <v>467</v>
      </c>
      <c r="E950" s="4">
        <v>0.64</v>
      </c>
      <c r="F950" s="4">
        <v>1.93</v>
      </c>
      <c r="G950" s="4">
        <v>0.21</v>
      </c>
      <c r="H950" s="4">
        <v>0.86</v>
      </c>
      <c r="I950" s="4">
        <v>31.91</v>
      </c>
      <c r="J950" s="4">
        <v>63.38</v>
      </c>
      <c r="K950" s="4">
        <v>1.07</v>
      </c>
      <c r="L950" s="4">
        <v>50.75</v>
      </c>
      <c r="M950" s="4">
        <v>49.25</v>
      </c>
      <c r="N950" s="4">
        <v>1.08</v>
      </c>
      <c r="O950" s="4">
        <v>4.3</v>
      </c>
      <c r="P950" s="4">
        <v>15.05</v>
      </c>
      <c r="Q950" s="4">
        <v>56.13</v>
      </c>
      <c r="R950" s="4">
        <v>0</v>
      </c>
      <c r="S950" s="4">
        <v>0</v>
      </c>
      <c r="T950">
        <v>17</v>
      </c>
      <c r="U950">
        <v>14.5</v>
      </c>
      <c r="V950">
        <v>51.85</v>
      </c>
    </row>
    <row r="951" spans="1:22" ht="12.75" customHeight="1" x14ac:dyDescent="0.2">
      <c r="A951" s="2">
        <v>2822</v>
      </c>
      <c r="B951" t="s">
        <v>284</v>
      </c>
      <c r="C951" s="7" t="s">
        <v>262</v>
      </c>
      <c r="D951">
        <v>232</v>
      </c>
      <c r="E951" s="4">
        <v>3.45</v>
      </c>
      <c r="F951" s="4">
        <v>0.43</v>
      </c>
      <c r="G951" s="4">
        <v>0</v>
      </c>
      <c r="H951" s="4">
        <v>0.86</v>
      </c>
      <c r="I951" s="4">
        <v>28.02</v>
      </c>
      <c r="J951" s="4">
        <v>64.66</v>
      </c>
      <c r="K951" s="4">
        <v>2.59</v>
      </c>
      <c r="L951" s="4">
        <v>47.41</v>
      </c>
      <c r="M951" s="4">
        <v>52.59</v>
      </c>
      <c r="N951" s="4">
        <v>2.06</v>
      </c>
      <c r="O951" s="4">
        <v>11.52</v>
      </c>
      <c r="P951" s="4">
        <v>13.99</v>
      </c>
      <c r="Q951" s="4">
        <v>59.26</v>
      </c>
      <c r="R951" s="4">
        <v>0</v>
      </c>
      <c r="S951" s="4">
        <v>0</v>
      </c>
      <c r="T951">
        <v>17</v>
      </c>
      <c r="U951">
        <v>10.6</v>
      </c>
      <c r="V951">
        <v>64.290000000000006</v>
      </c>
    </row>
    <row r="952" spans="1:22" ht="12.75" customHeight="1" x14ac:dyDescent="0.2">
      <c r="A952" s="2">
        <v>2823</v>
      </c>
      <c r="B952" t="s">
        <v>284</v>
      </c>
      <c r="C952" s="7" t="s">
        <v>620</v>
      </c>
      <c r="D952">
        <v>345</v>
      </c>
      <c r="E952" s="4">
        <v>1.1599999999999999</v>
      </c>
      <c r="F952" s="4">
        <v>2.61</v>
      </c>
      <c r="G952" s="4">
        <v>0.28999999999999998</v>
      </c>
      <c r="H952" s="4">
        <v>3.19</v>
      </c>
      <c r="I952" s="4">
        <v>3.19</v>
      </c>
      <c r="J952" s="4">
        <v>88.41</v>
      </c>
      <c r="K952" s="4">
        <v>1.1599999999999999</v>
      </c>
      <c r="L952" s="4">
        <v>52.46</v>
      </c>
      <c r="M952" s="4">
        <v>47.54</v>
      </c>
      <c r="N952" s="4">
        <v>0</v>
      </c>
      <c r="O952" s="4">
        <v>2.87</v>
      </c>
      <c r="P952" s="4">
        <v>14.08</v>
      </c>
      <c r="Q952" s="4">
        <v>75.86</v>
      </c>
      <c r="R952" s="4">
        <v>1.72</v>
      </c>
      <c r="S952" s="4">
        <v>0</v>
      </c>
      <c r="T952">
        <v>16</v>
      </c>
      <c r="U952">
        <v>16.100000000000001</v>
      </c>
      <c r="V952">
        <v>38.1</v>
      </c>
    </row>
    <row r="953" spans="1:22" ht="12.75" customHeight="1" x14ac:dyDescent="0.2">
      <c r="A953" s="2">
        <v>2824</v>
      </c>
      <c r="B953" t="s">
        <v>284</v>
      </c>
      <c r="C953" s="7" t="s">
        <v>130</v>
      </c>
      <c r="D953">
        <v>532</v>
      </c>
      <c r="E953" s="4">
        <v>0</v>
      </c>
      <c r="F953" s="4">
        <v>1.32</v>
      </c>
      <c r="G953" s="4">
        <v>0.19</v>
      </c>
      <c r="H953" s="4">
        <v>1.1299999999999999</v>
      </c>
      <c r="I953" s="4">
        <v>51.13</v>
      </c>
      <c r="J953" s="4">
        <v>45.3</v>
      </c>
      <c r="K953" s="4">
        <v>0.94</v>
      </c>
      <c r="L953" s="4">
        <v>52.44</v>
      </c>
      <c r="M953" s="4">
        <v>47.56</v>
      </c>
      <c r="N953" s="4">
        <v>22.45</v>
      </c>
      <c r="O953" s="4">
        <v>40.94</v>
      </c>
      <c r="P953" s="4">
        <v>11.89</v>
      </c>
      <c r="Q953" s="4">
        <v>91.89</v>
      </c>
      <c r="R953" s="4">
        <v>0</v>
      </c>
      <c r="S953" s="4">
        <v>0</v>
      </c>
      <c r="T953">
        <v>17</v>
      </c>
      <c r="U953">
        <v>12.9</v>
      </c>
      <c r="V953">
        <v>54.84</v>
      </c>
    </row>
    <row r="954" spans="1:22" ht="12.75" customHeight="1" x14ac:dyDescent="0.2">
      <c r="A954" s="2">
        <v>2825</v>
      </c>
      <c r="B954" t="s">
        <v>284</v>
      </c>
      <c r="C954" s="7" t="s">
        <v>130</v>
      </c>
      <c r="D954">
        <v>490</v>
      </c>
      <c r="E954" s="4">
        <v>0.61</v>
      </c>
      <c r="F954" s="4">
        <v>13.27</v>
      </c>
      <c r="G954" s="4">
        <v>0.41</v>
      </c>
      <c r="H954" s="4">
        <v>6.73</v>
      </c>
      <c r="I954" s="4">
        <v>12.45</v>
      </c>
      <c r="J954" s="4">
        <v>63.27</v>
      </c>
      <c r="K954" s="4">
        <v>3.27</v>
      </c>
      <c r="L954" s="4">
        <v>52.65</v>
      </c>
      <c r="M954" s="4">
        <v>47.35</v>
      </c>
      <c r="N954" s="4">
        <v>16.829999999999998</v>
      </c>
      <c r="O954" s="4">
        <v>41.39</v>
      </c>
      <c r="P954" s="4">
        <v>8.91</v>
      </c>
      <c r="Q954" s="4">
        <v>90.3</v>
      </c>
      <c r="R954" s="4">
        <v>0</v>
      </c>
      <c r="S954" s="4">
        <v>0</v>
      </c>
      <c r="T954">
        <v>17</v>
      </c>
      <c r="U954">
        <v>12.9</v>
      </c>
      <c r="V954">
        <v>51.72</v>
      </c>
    </row>
    <row r="955" spans="1:22" ht="12.75" customHeight="1" x14ac:dyDescent="0.2">
      <c r="A955" s="2">
        <v>2826</v>
      </c>
      <c r="B955" t="s">
        <v>284</v>
      </c>
      <c r="C955" s="7" t="s">
        <v>269</v>
      </c>
      <c r="D955">
        <v>1539</v>
      </c>
      <c r="E955" s="4">
        <v>0.52</v>
      </c>
      <c r="F955" s="4">
        <v>1.75</v>
      </c>
      <c r="G955" s="4">
        <v>0.19</v>
      </c>
      <c r="H955" s="4">
        <v>3.18</v>
      </c>
      <c r="I955" s="4">
        <v>41.91</v>
      </c>
      <c r="J955" s="4">
        <v>51.14</v>
      </c>
      <c r="K955" s="4">
        <v>1.3</v>
      </c>
      <c r="L955" s="4">
        <v>52.05</v>
      </c>
      <c r="M955" s="4">
        <v>47.95</v>
      </c>
      <c r="N955" s="4">
        <v>16.73</v>
      </c>
      <c r="O955" s="4">
        <v>11.43</v>
      </c>
      <c r="P955" s="4">
        <v>10.94</v>
      </c>
      <c r="Q955" s="4">
        <v>64.78</v>
      </c>
      <c r="R955" s="4">
        <v>0.64</v>
      </c>
      <c r="S955" s="4">
        <v>0</v>
      </c>
      <c r="T955">
        <v>19</v>
      </c>
      <c r="U955">
        <v>12.2</v>
      </c>
      <c r="V955">
        <v>69.88</v>
      </c>
    </row>
    <row r="956" spans="1:22" ht="12.75" customHeight="1" x14ac:dyDescent="0.2">
      <c r="A956" s="2">
        <v>2827</v>
      </c>
      <c r="B956" t="s">
        <v>284</v>
      </c>
      <c r="C956" s="7" t="s">
        <v>356</v>
      </c>
      <c r="D956">
        <v>274</v>
      </c>
      <c r="E956" s="4">
        <v>0.73</v>
      </c>
      <c r="F956" s="4">
        <v>0.73</v>
      </c>
      <c r="G956" s="4">
        <v>0</v>
      </c>
      <c r="H956" s="4">
        <v>0.73</v>
      </c>
      <c r="I956" s="4">
        <v>32.479999999999997</v>
      </c>
      <c r="J956" s="4">
        <v>63.5</v>
      </c>
      <c r="K956" s="4">
        <v>1.82</v>
      </c>
      <c r="L956" s="4">
        <v>46.72</v>
      </c>
      <c r="M956" s="4">
        <v>53.28</v>
      </c>
      <c r="N956" s="4">
        <v>4.09</v>
      </c>
      <c r="O956" s="4">
        <v>20.82</v>
      </c>
      <c r="P956" s="4">
        <v>10.039999999999999</v>
      </c>
      <c r="Q956" s="4">
        <v>56.13</v>
      </c>
      <c r="R956" s="4">
        <v>2.6</v>
      </c>
      <c r="S956" s="4">
        <v>0</v>
      </c>
      <c r="T956">
        <v>17</v>
      </c>
      <c r="U956">
        <v>15.8</v>
      </c>
      <c r="V956">
        <v>68.75</v>
      </c>
    </row>
    <row r="957" spans="1:22" ht="12.75" customHeight="1" x14ac:dyDescent="0.2">
      <c r="A957" s="2">
        <v>2828</v>
      </c>
      <c r="B957" t="s">
        <v>284</v>
      </c>
      <c r="C957" s="7" t="s">
        <v>522</v>
      </c>
      <c r="D957">
        <v>726</v>
      </c>
      <c r="E957" s="4">
        <v>0.69</v>
      </c>
      <c r="F957" s="4">
        <v>3.17</v>
      </c>
      <c r="G957" s="4">
        <v>1.79</v>
      </c>
      <c r="H957" s="4">
        <v>3.03</v>
      </c>
      <c r="I957" s="4">
        <v>17.489999999999998</v>
      </c>
      <c r="J957" s="4">
        <v>68.459999999999994</v>
      </c>
      <c r="K957" s="4">
        <v>5.37</v>
      </c>
      <c r="L957" s="4">
        <v>52.2</v>
      </c>
      <c r="M957" s="4">
        <v>47.8</v>
      </c>
      <c r="N957" s="4">
        <v>0</v>
      </c>
      <c r="O957" s="4">
        <v>18.89</v>
      </c>
      <c r="P957" s="4">
        <v>9.58</v>
      </c>
      <c r="Q957" s="4">
        <v>64.37</v>
      </c>
      <c r="R957" s="4">
        <v>1.35</v>
      </c>
      <c r="S957" s="4">
        <v>0</v>
      </c>
      <c r="T957">
        <v>20</v>
      </c>
      <c r="U957">
        <v>11.6</v>
      </c>
      <c r="V957">
        <v>70.27</v>
      </c>
    </row>
    <row r="958" spans="1:22" ht="12.75" customHeight="1" x14ac:dyDescent="0.2">
      <c r="A958" s="2">
        <v>2829</v>
      </c>
      <c r="B958" t="s">
        <v>284</v>
      </c>
      <c r="C958" s="7" t="s">
        <v>522</v>
      </c>
      <c r="D958">
        <v>470</v>
      </c>
      <c r="E958" s="4">
        <v>1.49</v>
      </c>
      <c r="F958" s="4">
        <v>3.62</v>
      </c>
      <c r="G958" s="4">
        <v>4.26</v>
      </c>
      <c r="H958" s="4">
        <v>4.68</v>
      </c>
      <c r="I958" s="4">
        <v>20.43</v>
      </c>
      <c r="J958" s="4">
        <v>55.74</v>
      </c>
      <c r="K958" s="4">
        <v>9.7899999999999991</v>
      </c>
      <c r="L958" s="4">
        <v>53.62</v>
      </c>
      <c r="M958" s="4">
        <v>46.38</v>
      </c>
      <c r="N958" s="4">
        <v>0</v>
      </c>
      <c r="O958" s="4">
        <v>15.18</v>
      </c>
      <c r="P958" s="4">
        <v>15.84</v>
      </c>
      <c r="Q958" s="4">
        <v>58.57</v>
      </c>
      <c r="R958" s="4">
        <v>0.43</v>
      </c>
      <c r="S958" s="4">
        <v>0</v>
      </c>
      <c r="T958">
        <v>13</v>
      </c>
      <c r="U958">
        <v>11.4</v>
      </c>
      <c r="V958">
        <v>63.89</v>
      </c>
    </row>
    <row r="959" spans="1:22" ht="12.75" customHeight="1" x14ac:dyDescent="0.2">
      <c r="A959" s="2">
        <v>2830</v>
      </c>
      <c r="B959" t="s">
        <v>284</v>
      </c>
      <c r="C959" s="7" t="s">
        <v>389</v>
      </c>
      <c r="D959">
        <v>224</v>
      </c>
      <c r="E959" s="4">
        <v>3.13</v>
      </c>
      <c r="F959" s="4">
        <v>1.34</v>
      </c>
      <c r="G959" s="4">
        <v>0</v>
      </c>
      <c r="H959" s="4">
        <v>2.68</v>
      </c>
      <c r="I959" s="4">
        <v>14.29</v>
      </c>
      <c r="J959" s="4">
        <v>75.89</v>
      </c>
      <c r="K959" s="4">
        <v>2.68</v>
      </c>
      <c r="L959" s="4">
        <v>46.88</v>
      </c>
      <c r="M959" s="4">
        <v>53.13</v>
      </c>
      <c r="N959" s="4">
        <v>0</v>
      </c>
      <c r="O959" s="4">
        <v>0.43</v>
      </c>
      <c r="P959" s="4">
        <v>15.65</v>
      </c>
      <c r="Q959" s="4">
        <v>66.09</v>
      </c>
      <c r="R959" s="4">
        <v>12.17</v>
      </c>
      <c r="S959" s="4">
        <v>0</v>
      </c>
      <c r="T959">
        <v>12</v>
      </c>
      <c r="U959">
        <v>18.2</v>
      </c>
      <c r="V959">
        <v>55.56</v>
      </c>
    </row>
    <row r="960" spans="1:22" ht="12.75" customHeight="1" x14ac:dyDescent="0.2">
      <c r="A960" s="2">
        <v>2831</v>
      </c>
      <c r="B960" t="s">
        <v>284</v>
      </c>
      <c r="C960" s="7" t="s">
        <v>182</v>
      </c>
      <c r="D960">
        <v>493</v>
      </c>
      <c r="E960" s="4">
        <v>0.61</v>
      </c>
      <c r="F960" s="4">
        <v>2.23</v>
      </c>
      <c r="G960" s="4">
        <v>0.81</v>
      </c>
      <c r="H960" s="4">
        <v>1.22</v>
      </c>
      <c r="I960" s="4">
        <v>18.86</v>
      </c>
      <c r="J960" s="4">
        <v>69.17</v>
      </c>
      <c r="K960" s="4">
        <v>7.1</v>
      </c>
      <c r="L960" s="4">
        <v>47.87</v>
      </c>
      <c r="M960" s="4">
        <v>52.13</v>
      </c>
      <c r="N960" s="4">
        <v>0</v>
      </c>
      <c r="O960" s="4">
        <v>4.37</v>
      </c>
      <c r="P960" s="4">
        <v>19.96</v>
      </c>
      <c r="Q960" s="4">
        <v>70.89</v>
      </c>
      <c r="R960" s="4">
        <v>1.46</v>
      </c>
      <c r="S960" s="4">
        <v>0</v>
      </c>
      <c r="T960">
        <v>14</v>
      </c>
      <c r="U960">
        <v>12.8</v>
      </c>
      <c r="V960">
        <v>66.67</v>
      </c>
    </row>
    <row r="961" spans="1:22" ht="12.75" customHeight="1" x14ac:dyDescent="0.2">
      <c r="A961" s="2">
        <v>2832</v>
      </c>
      <c r="B961" t="s">
        <v>284</v>
      </c>
      <c r="C961" s="7" t="s">
        <v>522</v>
      </c>
      <c r="D961">
        <v>347</v>
      </c>
      <c r="E961" s="4">
        <v>0.28999999999999998</v>
      </c>
      <c r="F961" s="4">
        <v>2.02</v>
      </c>
      <c r="G961" s="4">
        <v>0</v>
      </c>
      <c r="H961" s="4">
        <v>1.44</v>
      </c>
      <c r="I961" s="4">
        <v>39.19</v>
      </c>
      <c r="J961" s="4">
        <v>55.62</v>
      </c>
      <c r="K961" s="4">
        <v>1.44</v>
      </c>
      <c r="L961" s="4">
        <v>49.57</v>
      </c>
      <c r="M961" s="4">
        <v>50.43</v>
      </c>
      <c r="N961" s="4">
        <v>0.3</v>
      </c>
      <c r="O961" s="4">
        <v>12.76</v>
      </c>
      <c r="P961" s="4">
        <v>9.5</v>
      </c>
      <c r="Q961" s="4">
        <v>59.05</v>
      </c>
      <c r="R961" s="4">
        <v>1.48</v>
      </c>
      <c r="S961" s="4">
        <v>0</v>
      </c>
      <c r="T961">
        <v>20</v>
      </c>
      <c r="U961">
        <v>13.8</v>
      </c>
      <c r="V961">
        <v>70.59</v>
      </c>
    </row>
    <row r="962" spans="1:22" ht="12.75" customHeight="1" x14ac:dyDescent="0.2">
      <c r="A962" s="2">
        <v>2833</v>
      </c>
      <c r="B962" t="s">
        <v>284</v>
      </c>
      <c r="C962" s="7" t="s">
        <v>522</v>
      </c>
      <c r="D962">
        <v>319</v>
      </c>
      <c r="E962" s="4">
        <v>0</v>
      </c>
      <c r="F962" s="4">
        <v>0.94</v>
      </c>
      <c r="G962" s="4">
        <v>0</v>
      </c>
      <c r="H962" s="4">
        <v>3.13</v>
      </c>
      <c r="I962" s="4">
        <v>44.51</v>
      </c>
      <c r="J962" s="4">
        <v>47.65</v>
      </c>
      <c r="K962" s="4">
        <v>3.76</v>
      </c>
      <c r="L962" s="4">
        <v>55.49</v>
      </c>
      <c r="M962" s="4">
        <v>44.51</v>
      </c>
      <c r="N962" s="4">
        <v>3.83</v>
      </c>
      <c r="O962" s="4">
        <v>13.74</v>
      </c>
      <c r="P962" s="4">
        <v>9.58</v>
      </c>
      <c r="Q962" s="4">
        <v>72.84</v>
      </c>
      <c r="R962" s="4">
        <v>2.2400000000000002</v>
      </c>
      <c r="S962" s="4">
        <v>0</v>
      </c>
      <c r="T962">
        <v>20</v>
      </c>
      <c r="U962">
        <v>12.2</v>
      </c>
      <c r="V962">
        <v>93.75</v>
      </c>
    </row>
    <row r="963" spans="1:22" ht="12.75" customHeight="1" x14ac:dyDescent="0.2">
      <c r="A963" s="2">
        <v>2834</v>
      </c>
      <c r="B963" t="s">
        <v>284</v>
      </c>
      <c r="C963" s="7" t="s">
        <v>389</v>
      </c>
      <c r="D963">
        <v>430</v>
      </c>
      <c r="E963" s="4">
        <v>3.72</v>
      </c>
      <c r="F963" s="4">
        <v>3.02</v>
      </c>
      <c r="G963" s="4">
        <v>0</v>
      </c>
      <c r="H963" s="4">
        <v>1.86</v>
      </c>
      <c r="I963" s="4">
        <v>41.86</v>
      </c>
      <c r="J963" s="4">
        <v>45.58</v>
      </c>
      <c r="K963" s="4">
        <v>3.95</v>
      </c>
      <c r="L963" s="4">
        <v>52.33</v>
      </c>
      <c r="M963" s="4">
        <v>47.67</v>
      </c>
      <c r="N963" s="4">
        <v>3.07</v>
      </c>
      <c r="O963" s="4">
        <v>15.84</v>
      </c>
      <c r="P963" s="4">
        <v>19.62</v>
      </c>
      <c r="Q963" s="4">
        <v>85.11</v>
      </c>
      <c r="R963" s="4">
        <v>0.24</v>
      </c>
      <c r="S963" s="4">
        <v>0</v>
      </c>
      <c r="T963">
        <v>17</v>
      </c>
      <c r="U963">
        <v>11</v>
      </c>
      <c r="V963">
        <v>76.92</v>
      </c>
    </row>
    <row r="964" spans="1:22" ht="12.75" customHeight="1" x14ac:dyDescent="0.2">
      <c r="A964" s="2">
        <v>2835</v>
      </c>
      <c r="B964" t="s">
        <v>284</v>
      </c>
      <c r="C964" s="7" t="s">
        <v>173</v>
      </c>
      <c r="D964">
        <v>313</v>
      </c>
      <c r="E964" s="4">
        <v>3.19</v>
      </c>
      <c r="F964" s="4">
        <v>0</v>
      </c>
      <c r="G964" s="4">
        <v>0</v>
      </c>
      <c r="H964" s="4">
        <v>0.64</v>
      </c>
      <c r="I964" s="4">
        <v>4.1500000000000004</v>
      </c>
      <c r="J964" s="4">
        <v>89.78</v>
      </c>
      <c r="K964" s="4">
        <v>2.2400000000000002</v>
      </c>
      <c r="L964" s="4">
        <v>51.12</v>
      </c>
      <c r="M964" s="4">
        <v>48.88</v>
      </c>
      <c r="N964" s="4">
        <v>0</v>
      </c>
      <c r="O964" s="4">
        <v>0</v>
      </c>
      <c r="P964" s="4">
        <v>16.34</v>
      </c>
      <c r="Q964" s="4">
        <v>51.96</v>
      </c>
      <c r="R964" s="4">
        <v>1.63</v>
      </c>
      <c r="S964" s="4">
        <v>0</v>
      </c>
      <c r="T964">
        <v>16</v>
      </c>
      <c r="U964">
        <v>11.6</v>
      </c>
      <c r="V964">
        <v>47.37</v>
      </c>
    </row>
    <row r="965" spans="1:22" ht="12.75" customHeight="1" x14ac:dyDescent="0.2">
      <c r="A965" s="2">
        <v>2836</v>
      </c>
      <c r="B965" t="s">
        <v>284</v>
      </c>
      <c r="C965" s="7" t="s">
        <v>428</v>
      </c>
      <c r="D965">
        <v>32</v>
      </c>
      <c r="E965" s="4">
        <v>0</v>
      </c>
      <c r="F965" s="4">
        <v>6.25</v>
      </c>
      <c r="G965" s="4">
        <v>9.3800000000000008</v>
      </c>
      <c r="H965" s="4">
        <v>0</v>
      </c>
      <c r="I965" s="4">
        <v>0</v>
      </c>
      <c r="J965" s="4">
        <v>84.38</v>
      </c>
      <c r="K965" s="4">
        <v>0</v>
      </c>
      <c r="L965" s="4">
        <v>59.38</v>
      </c>
      <c r="M965" s="4">
        <v>40.630000000000003</v>
      </c>
      <c r="N965" s="4">
        <v>0</v>
      </c>
      <c r="O965" s="4">
        <v>5.13</v>
      </c>
      <c r="P965" s="4">
        <v>28.21</v>
      </c>
      <c r="Q965" s="4">
        <v>87.18</v>
      </c>
      <c r="R965" s="4">
        <v>0</v>
      </c>
      <c r="S965" s="4">
        <v>0</v>
      </c>
      <c r="T965">
        <v>6</v>
      </c>
      <c r="U965">
        <v>4.9000000000000004</v>
      </c>
      <c r="V965">
        <v>60</v>
      </c>
    </row>
    <row r="966" spans="1:22" ht="12.75" customHeight="1" x14ac:dyDescent="0.2">
      <c r="A966" s="2">
        <v>2838</v>
      </c>
      <c r="B966" t="s">
        <v>284</v>
      </c>
      <c r="C966" s="7" t="s">
        <v>428</v>
      </c>
      <c r="D966">
        <v>621</v>
      </c>
      <c r="E966" s="4">
        <v>0.81</v>
      </c>
      <c r="F966" s="4">
        <v>7.57</v>
      </c>
      <c r="G966" s="4">
        <v>0.48</v>
      </c>
      <c r="H966" s="4">
        <v>2.25</v>
      </c>
      <c r="I966" s="4">
        <v>6.76</v>
      </c>
      <c r="J966" s="4">
        <v>71.5</v>
      </c>
      <c r="K966" s="4">
        <v>10.63</v>
      </c>
      <c r="L966" s="4">
        <v>50.24</v>
      </c>
      <c r="M966" s="4">
        <v>49.76</v>
      </c>
      <c r="N966" s="4">
        <v>0</v>
      </c>
      <c r="O966" s="4">
        <v>0</v>
      </c>
      <c r="P966" s="4">
        <v>12.18</v>
      </c>
      <c r="Q966" s="4">
        <v>13.15</v>
      </c>
      <c r="R966" s="4">
        <v>0.16</v>
      </c>
      <c r="S966" s="4">
        <v>0.32</v>
      </c>
      <c r="T966">
        <v>19</v>
      </c>
      <c r="U966">
        <v>6.6</v>
      </c>
      <c r="V966">
        <v>87.5</v>
      </c>
    </row>
    <row r="967" spans="1:22" ht="12.75" customHeight="1" x14ac:dyDescent="0.2">
      <c r="A967" s="2">
        <v>2839</v>
      </c>
      <c r="B967" t="s">
        <v>284</v>
      </c>
      <c r="C967" s="7" t="s">
        <v>182</v>
      </c>
      <c r="D967">
        <v>894</v>
      </c>
      <c r="E967" s="4">
        <v>2.0099999999999998</v>
      </c>
      <c r="F967" s="4">
        <v>14.32</v>
      </c>
      <c r="G967" s="4">
        <v>1.79</v>
      </c>
      <c r="H967" s="4">
        <v>20.92</v>
      </c>
      <c r="I967" s="4">
        <v>28.86</v>
      </c>
      <c r="J967" s="4">
        <v>26.85</v>
      </c>
      <c r="K967" s="4">
        <v>5.26</v>
      </c>
      <c r="L967" s="4">
        <v>50.67</v>
      </c>
      <c r="M967" s="4">
        <v>49.33</v>
      </c>
      <c r="N967" s="4">
        <v>0.79</v>
      </c>
      <c r="O967" s="4">
        <v>11.76</v>
      </c>
      <c r="P967" s="4">
        <v>18.78</v>
      </c>
      <c r="Q967" s="4">
        <v>66.86</v>
      </c>
      <c r="R967" s="4">
        <v>0.9</v>
      </c>
      <c r="S967" s="4">
        <v>0.11</v>
      </c>
      <c r="T967">
        <v>17</v>
      </c>
      <c r="U967">
        <v>8.6</v>
      </c>
      <c r="V967">
        <v>75.930000000000007</v>
      </c>
    </row>
    <row r="968" spans="1:22" ht="12.75" customHeight="1" x14ac:dyDescent="0.2">
      <c r="A968" s="2">
        <v>2841</v>
      </c>
      <c r="B968" t="s">
        <v>284</v>
      </c>
      <c r="C968" s="7" t="s">
        <v>130</v>
      </c>
      <c r="D968">
        <v>365</v>
      </c>
      <c r="E968" s="4">
        <v>1.92</v>
      </c>
      <c r="F968" s="4">
        <v>9.0399999999999991</v>
      </c>
      <c r="G968" s="4">
        <v>3.29</v>
      </c>
      <c r="H968" s="4">
        <v>4.66</v>
      </c>
      <c r="I968" s="4">
        <v>12.88</v>
      </c>
      <c r="J968" s="4">
        <v>52.05</v>
      </c>
      <c r="K968" s="4">
        <v>16.16</v>
      </c>
      <c r="L968" s="4">
        <v>48.49</v>
      </c>
      <c r="M968" s="4">
        <v>51.51</v>
      </c>
      <c r="N968" s="4">
        <v>0</v>
      </c>
      <c r="O968" s="4">
        <v>13.54</v>
      </c>
      <c r="P968" s="4">
        <v>12.98</v>
      </c>
      <c r="Q968" s="4">
        <v>51.93</v>
      </c>
      <c r="R968" s="4">
        <v>0.83</v>
      </c>
      <c r="S968" s="4">
        <v>0</v>
      </c>
      <c r="T968">
        <v>17</v>
      </c>
      <c r="U968">
        <v>9.9</v>
      </c>
      <c r="V968">
        <v>54.55</v>
      </c>
    </row>
    <row r="969" spans="1:22" ht="12.75" customHeight="1" x14ac:dyDescent="0.2">
      <c r="A969" s="2">
        <v>2842</v>
      </c>
      <c r="B969" t="s">
        <v>284</v>
      </c>
      <c r="C969" s="7" t="s">
        <v>389</v>
      </c>
      <c r="D969">
        <v>476</v>
      </c>
      <c r="E969" s="4">
        <v>1.68</v>
      </c>
      <c r="F969" s="4">
        <v>19.12</v>
      </c>
      <c r="G969" s="4">
        <v>3.36</v>
      </c>
      <c r="H969" s="4">
        <v>8.19</v>
      </c>
      <c r="I969" s="4">
        <v>24.16</v>
      </c>
      <c r="J969" s="4">
        <v>31.09</v>
      </c>
      <c r="K969" s="4">
        <v>12.39</v>
      </c>
      <c r="L969" s="4">
        <v>50.21</v>
      </c>
      <c r="M969" s="4">
        <v>49.79</v>
      </c>
      <c r="N969" s="4">
        <v>0</v>
      </c>
      <c r="O969" s="4">
        <v>18.71</v>
      </c>
      <c r="P969" s="4">
        <v>19.329999999999998</v>
      </c>
      <c r="Q969" s="4">
        <v>64.66</v>
      </c>
      <c r="R969" s="4">
        <v>6.44</v>
      </c>
      <c r="S969" s="4">
        <v>0.42</v>
      </c>
      <c r="T969">
        <v>16</v>
      </c>
      <c r="U969">
        <v>9.3000000000000007</v>
      </c>
      <c r="V969">
        <v>68.97</v>
      </c>
    </row>
    <row r="970" spans="1:22" ht="12.75" customHeight="1" x14ac:dyDescent="0.2">
      <c r="A970" s="2">
        <v>2843</v>
      </c>
      <c r="B970" t="s">
        <v>284</v>
      </c>
      <c r="C970" s="7" t="s">
        <v>54</v>
      </c>
      <c r="D970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U970">
        <v>0</v>
      </c>
    </row>
    <row r="971" spans="1:22" ht="12.75" customHeight="1" x14ac:dyDescent="0.2">
      <c r="A971" s="2">
        <v>2844</v>
      </c>
      <c r="B971" t="s">
        <v>284</v>
      </c>
      <c r="C971" s="7" t="s">
        <v>389</v>
      </c>
      <c r="D971">
        <v>591</v>
      </c>
      <c r="E971" s="4">
        <v>1.02</v>
      </c>
      <c r="F971" s="4">
        <v>6.6</v>
      </c>
      <c r="G971" s="4">
        <v>2.54</v>
      </c>
      <c r="H971" s="4">
        <v>5.75</v>
      </c>
      <c r="I971" s="4">
        <v>30.29</v>
      </c>
      <c r="J971" s="4">
        <v>44.67</v>
      </c>
      <c r="K971" s="4">
        <v>9.14</v>
      </c>
      <c r="L971" s="4">
        <v>50.76</v>
      </c>
      <c r="M971" s="4">
        <v>49.24</v>
      </c>
      <c r="N971" s="4">
        <v>0</v>
      </c>
      <c r="O971" s="4">
        <v>14.99</v>
      </c>
      <c r="P971" s="4">
        <v>18.95</v>
      </c>
      <c r="Q971" s="4">
        <v>53.54</v>
      </c>
      <c r="R971" s="4">
        <v>5.44</v>
      </c>
      <c r="S971" s="4">
        <v>0</v>
      </c>
      <c r="T971">
        <v>17</v>
      </c>
      <c r="U971">
        <v>12.8</v>
      </c>
      <c r="V971">
        <v>61.76</v>
      </c>
    </row>
    <row r="972" spans="1:22" ht="12.75" customHeight="1" x14ac:dyDescent="0.2">
      <c r="A972" s="2">
        <v>2846</v>
      </c>
      <c r="B972" t="s">
        <v>284</v>
      </c>
      <c r="C972" s="7" t="s">
        <v>522</v>
      </c>
      <c r="D972">
        <v>513</v>
      </c>
      <c r="E972" s="4">
        <v>0</v>
      </c>
      <c r="F972" s="4">
        <v>23.59</v>
      </c>
      <c r="G972" s="4">
        <v>0</v>
      </c>
      <c r="H972" s="4">
        <v>3.7</v>
      </c>
      <c r="I972" s="4">
        <v>7.8</v>
      </c>
      <c r="J972" s="4">
        <v>54</v>
      </c>
      <c r="K972" s="4">
        <v>10.92</v>
      </c>
      <c r="L972" s="4">
        <v>46.59</v>
      </c>
      <c r="M972" s="4">
        <v>53.41</v>
      </c>
      <c r="N972" s="4">
        <v>0</v>
      </c>
      <c r="O972" s="4">
        <v>12.41</v>
      </c>
      <c r="P972" s="4">
        <v>5.64</v>
      </c>
      <c r="Q972" s="4">
        <v>17.48</v>
      </c>
      <c r="R972" s="4">
        <v>1.5</v>
      </c>
      <c r="S972" s="4">
        <v>0</v>
      </c>
      <c r="T972">
        <v>17</v>
      </c>
      <c r="U972">
        <v>6.6</v>
      </c>
      <c r="V972">
        <v>76.67</v>
      </c>
    </row>
    <row r="973" spans="1:22" ht="12.75" customHeight="1" x14ac:dyDescent="0.2">
      <c r="A973" s="2">
        <v>2847</v>
      </c>
      <c r="B973" t="s">
        <v>284</v>
      </c>
      <c r="C973" s="7" t="s">
        <v>522</v>
      </c>
      <c r="D973">
        <v>670</v>
      </c>
      <c r="E973" s="4">
        <v>0.15</v>
      </c>
      <c r="F973" s="4">
        <v>33.58</v>
      </c>
      <c r="G973" s="4">
        <v>0.3</v>
      </c>
      <c r="H973" s="4">
        <v>1.19</v>
      </c>
      <c r="I973" s="4">
        <v>5.07</v>
      </c>
      <c r="J973" s="4">
        <v>50.15</v>
      </c>
      <c r="K973" s="4">
        <v>9.5500000000000007</v>
      </c>
      <c r="L973" s="4">
        <v>53.13</v>
      </c>
      <c r="M973" s="4">
        <v>46.87</v>
      </c>
      <c r="N973" s="4">
        <v>0</v>
      </c>
      <c r="O973" s="4">
        <v>15.91</v>
      </c>
      <c r="P973" s="4">
        <v>5.69</v>
      </c>
      <c r="Q973" s="4">
        <v>6.72</v>
      </c>
      <c r="R973" s="4">
        <v>1.02</v>
      </c>
      <c r="S973" s="4">
        <v>0</v>
      </c>
      <c r="T973">
        <v>16</v>
      </c>
      <c r="U973">
        <v>8</v>
      </c>
      <c r="V973">
        <v>65.849999999999994</v>
      </c>
    </row>
    <row r="974" spans="1:22" ht="12.75" customHeight="1" x14ac:dyDescent="0.2">
      <c r="A974" s="2">
        <v>2848</v>
      </c>
      <c r="B974" t="s">
        <v>284</v>
      </c>
      <c r="C974" s="7" t="s">
        <v>269</v>
      </c>
      <c r="D974">
        <v>938</v>
      </c>
      <c r="E974" s="4">
        <v>0.75</v>
      </c>
      <c r="F974" s="4">
        <v>31.02</v>
      </c>
      <c r="G974" s="4">
        <v>4.26</v>
      </c>
      <c r="H974" s="4">
        <v>19.399999999999999</v>
      </c>
      <c r="I974" s="4">
        <v>22.17</v>
      </c>
      <c r="J974" s="4">
        <v>19.510000000000002</v>
      </c>
      <c r="K974" s="4">
        <v>2.88</v>
      </c>
      <c r="L974" s="4">
        <v>53.3</v>
      </c>
      <c r="M974" s="4">
        <v>46.7</v>
      </c>
      <c r="N974" s="4">
        <v>0</v>
      </c>
      <c r="O974" s="4">
        <v>29.37</v>
      </c>
      <c r="P974" s="4">
        <v>8.9</v>
      </c>
      <c r="Q974" s="4">
        <v>72.86</v>
      </c>
      <c r="R974" s="4">
        <v>0.33</v>
      </c>
      <c r="S974" s="4">
        <v>0</v>
      </c>
      <c r="T974">
        <v>20</v>
      </c>
      <c r="U974">
        <v>9.3000000000000007</v>
      </c>
      <c r="V974">
        <v>76.09</v>
      </c>
    </row>
    <row r="975" spans="1:22" ht="12.75" customHeight="1" x14ac:dyDescent="0.2">
      <c r="A975" s="2">
        <v>2849</v>
      </c>
      <c r="B975" t="s">
        <v>284</v>
      </c>
      <c r="C975" s="7" t="s">
        <v>19</v>
      </c>
      <c r="D975">
        <v>1827</v>
      </c>
      <c r="E975" s="4">
        <v>0.66</v>
      </c>
      <c r="F975" s="4">
        <v>3.5</v>
      </c>
      <c r="G975" s="4">
        <v>0.16</v>
      </c>
      <c r="H975" s="4">
        <v>2.52</v>
      </c>
      <c r="I975" s="4">
        <v>7.28</v>
      </c>
      <c r="J975" s="4">
        <v>80.349999999999994</v>
      </c>
      <c r="K975" s="4">
        <v>5.53</v>
      </c>
      <c r="L975" s="4">
        <v>50.3</v>
      </c>
      <c r="M975" s="4">
        <v>49.7</v>
      </c>
      <c r="N975" s="4">
        <v>0</v>
      </c>
      <c r="O975" s="4">
        <v>0.22</v>
      </c>
      <c r="P975" s="4">
        <v>8.43</v>
      </c>
      <c r="Q975" s="4">
        <v>11.45</v>
      </c>
      <c r="R975" s="4">
        <v>4.5199999999999996</v>
      </c>
      <c r="S975" s="4">
        <v>0.06</v>
      </c>
      <c r="T975">
        <v>21</v>
      </c>
      <c r="U975">
        <v>11.6</v>
      </c>
      <c r="V975">
        <v>74.12</v>
      </c>
    </row>
    <row r="976" spans="1:22" ht="12.75" customHeight="1" x14ac:dyDescent="0.2">
      <c r="A976" s="2">
        <v>2850</v>
      </c>
      <c r="B976" t="s">
        <v>284</v>
      </c>
      <c r="C976" s="7" t="s">
        <v>269</v>
      </c>
      <c r="D976">
        <v>1669</v>
      </c>
      <c r="E976" s="4">
        <v>0.66</v>
      </c>
      <c r="F976" s="4">
        <v>3.3</v>
      </c>
      <c r="G976" s="4">
        <v>0.06</v>
      </c>
      <c r="H976" s="4">
        <v>1.1399999999999999</v>
      </c>
      <c r="I976" s="4">
        <v>4.67</v>
      </c>
      <c r="J976" s="4">
        <v>89.22</v>
      </c>
      <c r="K976" s="4">
        <v>0.96</v>
      </c>
      <c r="L976" s="4">
        <v>51.89</v>
      </c>
      <c r="M976" s="4">
        <v>48.11</v>
      </c>
      <c r="N976" s="4">
        <v>0</v>
      </c>
      <c r="O976" s="4">
        <v>0.43</v>
      </c>
      <c r="P976" s="4">
        <v>8.48</v>
      </c>
      <c r="Q976" s="4">
        <v>12.26</v>
      </c>
      <c r="R976" s="4">
        <v>4.5199999999999996</v>
      </c>
      <c r="S976" s="4">
        <v>0</v>
      </c>
      <c r="T976">
        <v>20</v>
      </c>
      <c r="U976">
        <v>13.1</v>
      </c>
      <c r="V976">
        <v>57.32</v>
      </c>
    </row>
    <row r="977" spans="1:22" ht="12.75" customHeight="1" x14ac:dyDescent="0.2">
      <c r="A977" s="2">
        <v>2851</v>
      </c>
      <c r="B977" t="s">
        <v>284</v>
      </c>
      <c r="C977" s="7" t="s">
        <v>620</v>
      </c>
      <c r="D977">
        <v>517</v>
      </c>
      <c r="E977" s="4">
        <v>0.19</v>
      </c>
      <c r="F977" s="4">
        <v>26.11</v>
      </c>
      <c r="G977" s="4">
        <v>4.26</v>
      </c>
      <c r="H977" s="4">
        <v>18.18</v>
      </c>
      <c r="I977" s="4">
        <v>26.89</v>
      </c>
      <c r="J977" s="4">
        <v>15.28</v>
      </c>
      <c r="K977" s="4">
        <v>9.09</v>
      </c>
      <c r="L977" s="4">
        <v>48.94</v>
      </c>
      <c r="M977" s="4">
        <v>51.06</v>
      </c>
      <c r="N977" s="4">
        <v>0</v>
      </c>
      <c r="O977" s="4">
        <v>36.47</v>
      </c>
      <c r="P977" s="4">
        <v>10.53</v>
      </c>
      <c r="Q977" s="4">
        <v>83.46</v>
      </c>
      <c r="R977" s="4">
        <v>2.2599999999999998</v>
      </c>
      <c r="S977" s="4">
        <v>0</v>
      </c>
      <c r="T977">
        <v>11</v>
      </c>
      <c r="U977">
        <v>8.9</v>
      </c>
      <c r="V977">
        <v>54.35</v>
      </c>
    </row>
    <row r="978" spans="1:22" ht="12.75" customHeight="1" x14ac:dyDescent="0.2">
      <c r="A978" s="2">
        <v>2853</v>
      </c>
      <c r="B978" t="s">
        <v>284</v>
      </c>
      <c r="C978" s="7" t="s">
        <v>522</v>
      </c>
      <c r="D978">
        <v>491</v>
      </c>
      <c r="E978" s="4">
        <v>1.43</v>
      </c>
      <c r="F978" s="4">
        <v>2.65</v>
      </c>
      <c r="G978" s="4">
        <v>2.85</v>
      </c>
      <c r="H978" s="4">
        <v>6.92</v>
      </c>
      <c r="I978" s="4">
        <v>15.68</v>
      </c>
      <c r="J978" s="4">
        <v>55.4</v>
      </c>
      <c r="K978" s="4">
        <v>15.07</v>
      </c>
      <c r="L978" s="4">
        <v>52.55</v>
      </c>
      <c r="M978" s="4">
        <v>47.45</v>
      </c>
      <c r="N978" s="4">
        <v>0</v>
      </c>
      <c r="O978" s="4">
        <v>3.34</v>
      </c>
      <c r="P978" s="4">
        <v>21.09</v>
      </c>
      <c r="Q978" s="4">
        <v>64.09</v>
      </c>
      <c r="R978" s="4">
        <v>4.59</v>
      </c>
      <c r="S978" s="4">
        <v>0</v>
      </c>
      <c r="T978">
        <v>15</v>
      </c>
      <c r="U978">
        <v>18</v>
      </c>
      <c r="V978">
        <v>40.630000000000003</v>
      </c>
    </row>
    <row r="979" spans="1:22" ht="12.75" customHeight="1" x14ac:dyDescent="0.2">
      <c r="A979" s="2">
        <v>2854</v>
      </c>
      <c r="B979" t="s">
        <v>284</v>
      </c>
      <c r="C979" s="7" t="s">
        <v>522</v>
      </c>
      <c r="D979">
        <v>288</v>
      </c>
      <c r="E979" s="4">
        <v>0.69</v>
      </c>
      <c r="F979" s="4">
        <v>4.8600000000000003</v>
      </c>
      <c r="G979" s="4">
        <v>0.69</v>
      </c>
      <c r="H979" s="4">
        <v>1.39</v>
      </c>
      <c r="I979" s="4">
        <v>8.33</v>
      </c>
      <c r="J979" s="4">
        <v>70.83</v>
      </c>
      <c r="K979" s="4">
        <v>13.19</v>
      </c>
      <c r="L979" s="4">
        <v>45.83</v>
      </c>
      <c r="M979" s="4">
        <v>54.17</v>
      </c>
      <c r="N979" s="4">
        <v>0</v>
      </c>
      <c r="O979" s="4">
        <v>2.4500000000000002</v>
      </c>
      <c r="P979" s="4">
        <v>17.829999999999998</v>
      </c>
      <c r="Q979" s="4">
        <v>40.21</v>
      </c>
      <c r="R979" s="4">
        <v>1.05</v>
      </c>
      <c r="S979" s="4">
        <v>0</v>
      </c>
      <c r="T979">
        <v>15</v>
      </c>
      <c r="U979">
        <v>10</v>
      </c>
      <c r="V979">
        <v>57.89</v>
      </c>
    </row>
    <row r="980" spans="1:22" ht="12.75" customHeight="1" x14ac:dyDescent="0.2">
      <c r="A980" s="2">
        <v>2856</v>
      </c>
      <c r="B980" t="s">
        <v>284</v>
      </c>
      <c r="C980" s="7" t="s">
        <v>269</v>
      </c>
      <c r="D980">
        <v>366</v>
      </c>
      <c r="E980" s="4">
        <v>5.46</v>
      </c>
      <c r="F980" s="4">
        <v>0.27</v>
      </c>
      <c r="G980" s="4">
        <v>0.55000000000000004</v>
      </c>
      <c r="H980" s="4">
        <v>0.27</v>
      </c>
      <c r="I980" s="4">
        <v>12.84</v>
      </c>
      <c r="J980" s="4">
        <v>72.95</v>
      </c>
      <c r="K980" s="4">
        <v>7.65</v>
      </c>
      <c r="L980" s="4">
        <v>54.92</v>
      </c>
      <c r="M980" s="4">
        <v>45.08</v>
      </c>
      <c r="N980" s="4">
        <v>0</v>
      </c>
      <c r="O980" s="4">
        <v>2.5099999999999998</v>
      </c>
      <c r="P980" s="4">
        <v>10.34</v>
      </c>
      <c r="Q980" s="4">
        <v>51.96</v>
      </c>
      <c r="R980" s="4">
        <v>1.1200000000000001</v>
      </c>
      <c r="S980" s="4">
        <v>0</v>
      </c>
      <c r="T980">
        <v>15</v>
      </c>
      <c r="U980">
        <v>17.8</v>
      </c>
      <c r="V980">
        <v>83.33</v>
      </c>
    </row>
    <row r="981" spans="1:22" ht="12.75" customHeight="1" x14ac:dyDescent="0.2">
      <c r="A981" s="2">
        <v>2858</v>
      </c>
      <c r="B981" t="s">
        <v>284</v>
      </c>
      <c r="C981" s="7" t="s">
        <v>181</v>
      </c>
      <c r="D981">
        <v>282</v>
      </c>
      <c r="E981" s="4">
        <v>1.06</v>
      </c>
      <c r="F981" s="4">
        <v>0</v>
      </c>
      <c r="G981" s="4">
        <v>0</v>
      </c>
      <c r="H981" s="4">
        <v>0.71</v>
      </c>
      <c r="I981" s="4">
        <v>3.9</v>
      </c>
      <c r="J981" s="4">
        <v>90.07</v>
      </c>
      <c r="K981" s="4">
        <v>4.26</v>
      </c>
      <c r="L981" s="4">
        <v>51.77</v>
      </c>
      <c r="M981" s="4">
        <v>48.23</v>
      </c>
      <c r="N981" s="4">
        <v>0</v>
      </c>
      <c r="O981" s="4">
        <v>0</v>
      </c>
      <c r="P981" s="4">
        <v>15.77</v>
      </c>
      <c r="Q981" s="4">
        <v>65.95</v>
      </c>
      <c r="R981" s="4">
        <v>0</v>
      </c>
      <c r="S981" s="4">
        <v>0</v>
      </c>
      <c r="T981">
        <v>14</v>
      </c>
      <c r="U981">
        <v>12.3</v>
      </c>
      <c r="V981">
        <v>85</v>
      </c>
    </row>
    <row r="982" spans="1:22" ht="12.75" customHeight="1" x14ac:dyDescent="0.2">
      <c r="A982" s="2">
        <v>2859</v>
      </c>
      <c r="B982" t="s">
        <v>284</v>
      </c>
      <c r="C982" s="7" t="s">
        <v>120</v>
      </c>
      <c r="D982">
        <v>184</v>
      </c>
      <c r="E982" s="4">
        <v>1.63</v>
      </c>
      <c r="F982" s="4">
        <v>0.54</v>
      </c>
      <c r="G982" s="4">
        <v>0</v>
      </c>
      <c r="H982" s="4">
        <v>0</v>
      </c>
      <c r="I982" s="4">
        <v>4.3499999999999996</v>
      </c>
      <c r="J982" s="4">
        <v>90.22</v>
      </c>
      <c r="K982" s="4">
        <v>2.72</v>
      </c>
      <c r="L982" s="4">
        <v>51.63</v>
      </c>
      <c r="M982" s="4">
        <v>48.37</v>
      </c>
      <c r="N982" s="4">
        <v>0</v>
      </c>
      <c r="O982" s="4">
        <v>0</v>
      </c>
      <c r="P982" s="4">
        <v>17.03</v>
      </c>
      <c r="Q982" s="4">
        <v>60.99</v>
      </c>
      <c r="R982" s="4">
        <v>4.4000000000000004</v>
      </c>
      <c r="S982" s="4">
        <v>0</v>
      </c>
      <c r="T982">
        <v>12</v>
      </c>
      <c r="U982">
        <v>11</v>
      </c>
      <c r="V982">
        <v>50</v>
      </c>
    </row>
    <row r="983" spans="1:22" ht="12.75" customHeight="1" x14ac:dyDescent="0.2">
      <c r="A983" s="2">
        <v>2860</v>
      </c>
      <c r="B983" t="s">
        <v>284</v>
      </c>
      <c r="C983" s="7" t="s">
        <v>428</v>
      </c>
      <c r="D983">
        <v>97</v>
      </c>
      <c r="E983" s="4">
        <v>0</v>
      </c>
      <c r="F983" s="4">
        <v>0</v>
      </c>
      <c r="G983" s="4">
        <v>0</v>
      </c>
      <c r="H983" s="4">
        <v>1.03</v>
      </c>
      <c r="I983" s="4">
        <v>6.19</v>
      </c>
      <c r="J983" s="4">
        <v>90.72</v>
      </c>
      <c r="K983" s="4">
        <v>2.06</v>
      </c>
      <c r="L983" s="4">
        <v>54.64</v>
      </c>
      <c r="M983" s="4">
        <v>45.36</v>
      </c>
      <c r="N983" s="4">
        <v>0</v>
      </c>
      <c r="O983" s="4">
        <v>0</v>
      </c>
      <c r="P983" s="4">
        <v>11.58</v>
      </c>
      <c r="Q983" s="4">
        <v>42.11</v>
      </c>
      <c r="R983" s="4">
        <v>0</v>
      </c>
      <c r="S983" s="4">
        <v>0</v>
      </c>
      <c r="T983">
        <v>6</v>
      </c>
      <c r="U983">
        <v>15.1</v>
      </c>
      <c r="V983">
        <v>60</v>
      </c>
    </row>
    <row r="984" spans="1:22" ht="12.75" customHeight="1" x14ac:dyDescent="0.2">
      <c r="A984" s="2">
        <v>2861</v>
      </c>
      <c r="B984" t="s">
        <v>284</v>
      </c>
      <c r="C984" s="7" t="s">
        <v>269</v>
      </c>
      <c r="D984">
        <v>0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U984">
        <v>0</v>
      </c>
    </row>
    <row r="985" spans="1:22" ht="12.75" customHeight="1" x14ac:dyDescent="0.2">
      <c r="A985" s="2">
        <v>2862</v>
      </c>
      <c r="B985" t="s">
        <v>284</v>
      </c>
      <c r="C985" s="7" t="s">
        <v>620</v>
      </c>
      <c r="D985">
        <v>53</v>
      </c>
      <c r="E985" s="4">
        <v>1.89</v>
      </c>
      <c r="F985" s="4">
        <v>0</v>
      </c>
      <c r="G985" s="4">
        <v>0</v>
      </c>
      <c r="H985" s="4">
        <v>0</v>
      </c>
      <c r="I985" s="4">
        <v>1.89</v>
      </c>
      <c r="J985" s="4">
        <v>90.57</v>
      </c>
      <c r="K985" s="4">
        <v>5.66</v>
      </c>
      <c r="L985" s="4">
        <v>62.26</v>
      </c>
      <c r="M985" s="4">
        <v>37.74</v>
      </c>
      <c r="N985" s="4">
        <v>0</v>
      </c>
      <c r="O985" s="4">
        <v>0</v>
      </c>
      <c r="P985" s="4">
        <v>25.45</v>
      </c>
      <c r="Q985" s="4">
        <v>32.729999999999997</v>
      </c>
      <c r="R985" s="4">
        <v>0</v>
      </c>
      <c r="S985" s="4">
        <v>0</v>
      </c>
      <c r="T985">
        <v>7</v>
      </c>
      <c r="U985">
        <v>9.1999999999999993</v>
      </c>
      <c r="V985">
        <v>62.5</v>
      </c>
    </row>
    <row r="986" spans="1:22" ht="12.75" customHeight="1" x14ac:dyDescent="0.2">
      <c r="A986" s="2">
        <v>2863</v>
      </c>
      <c r="B986" t="s">
        <v>284</v>
      </c>
      <c r="C986" s="7" t="s">
        <v>120</v>
      </c>
      <c r="D986">
        <v>48</v>
      </c>
      <c r="E986" s="4">
        <v>0</v>
      </c>
      <c r="F986" s="4">
        <v>0</v>
      </c>
      <c r="G986" s="4">
        <v>0</v>
      </c>
      <c r="H986" s="4">
        <v>0</v>
      </c>
      <c r="I986" s="4">
        <v>0</v>
      </c>
      <c r="J986" s="4">
        <v>87.5</v>
      </c>
      <c r="K986" s="4">
        <v>12.5</v>
      </c>
      <c r="L986" s="4">
        <v>56.25</v>
      </c>
      <c r="M986" s="4">
        <v>43.75</v>
      </c>
      <c r="N986" s="4">
        <v>0</v>
      </c>
      <c r="O986" s="4">
        <v>0</v>
      </c>
      <c r="P986" s="4">
        <v>10.87</v>
      </c>
      <c r="Q986" s="4">
        <v>36.96</v>
      </c>
      <c r="R986" s="4">
        <v>0</v>
      </c>
      <c r="S986" s="4">
        <v>0</v>
      </c>
      <c r="T986">
        <v>4</v>
      </c>
      <c r="U986">
        <v>12.7</v>
      </c>
      <c r="V986">
        <v>38.46</v>
      </c>
    </row>
    <row r="987" spans="1:22" ht="12.75" customHeight="1" x14ac:dyDescent="0.2">
      <c r="A987" s="2">
        <v>2864</v>
      </c>
      <c r="B987" t="s">
        <v>284</v>
      </c>
      <c r="C987" s="7" t="s">
        <v>620</v>
      </c>
      <c r="D987">
        <v>284</v>
      </c>
      <c r="E987" s="4">
        <v>5.28</v>
      </c>
      <c r="F987" s="4">
        <v>0</v>
      </c>
      <c r="G987" s="4">
        <v>0</v>
      </c>
      <c r="H987" s="4">
        <v>0</v>
      </c>
      <c r="I987" s="4">
        <v>2.82</v>
      </c>
      <c r="J987" s="4">
        <v>86.27</v>
      </c>
      <c r="K987" s="4">
        <v>5.63</v>
      </c>
      <c r="L987" s="4">
        <v>49.3</v>
      </c>
      <c r="M987" s="4">
        <v>50.7</v>
      </c>
      <c r="N987" s="4">
        <v>0</v>
      </c>
      <c r="O987" s="4">
        <v>7.53</v>
      </c>
      <c r="P987" s="4">
        <v>15.41</v>
      </c>
      <c r="Q987" s="4">
        <v>46.58</v>
      </c>
      <c r="R987" s="4">
        <v>5.14</v>
      </c>
      <c r="S987" s="4">
        <v>0</v>
      </c>
      <c r="T987">
        <v>18</v>
      </c>
      <c r="U987">
        <v>14.8</v>
      </c>
      <c r="V987">
        <v>68.75</v>
      </c>
    </row>
    <row r="988" spans="1:22" ht="12.75" customHeight="1" x14ac:dyDescent="0.2">
      <c r="A988" s="2">
        <v>2865</v>
      </c>
      <c r="B988" t="s">
        <v>284</v>
      </c>
      <c r="C988" s="7" t="s">
        <v>744</v>
      </c>
      <c r="D988">
        <v>376</v>
      </c>
      <c r="E988" s="4">
        <v>1.33</v>
      </c>
      <c r="F988" s="4">
        <v>0</v>
      </c>
      <c r="G988" s="4">
        <v>0</v>
      </c>
      <c r="H988" s="4">
        <v>0.53</v>
      </c>
      <c r="I988" s="4">
        <v>8.7799999999999994</v>
      </c>
      <c r="J988" s="4">
        <v>81.650000000000006</v>
      </c>
      <c r="K988" s="4">
        <v>7.71</v>
      </c>
      <c r="L988" s="4">
        <v>51.6</v>
      </c>
      <c r="M988" s="4">
        <v>48.4</v>
      </c>
      <c r="N988" s="4">
        <v>0</v>
      </c>
      <c r="O988" s="4">
        <v>0</v>
      </c>
      <c r="P988" s="4">
        <v>15.65</v>
      </c>
      <c r="Q988" s="4">
        <v>59.95</v>
      </c>
      <c r="R988" s="4">
        <v>1.59</v>
      </c>
      <c r="S988" s="4">
        <v>0</v>
      </c>
      <c r="T988">
        <v>14</v>
      </c>
      <c r="U988">
        <v>16.399999999999999</v>
      </c>
      <c r="V988">
        <v>62.96</v>
      </c>
    </row>
    <row r="989" spans="1:22" ht="12.75" customHeight="1" x14ac:dyDescent="0.2">
      <c r="A989" s="2">
        <v>2868</v>
      </c>
      <c r="B989" t="s">
        <v>284</v>
      </c>
      <c r="C989" s="7" t="s">
        <v>522</v>
      </c>
      <c r="D989">
        <v>129</v>
      </c>
      <c r="E989" s="4">
        <v>0.78</v>
      </c>
      <c r="F989" s="4">
        <v>1.55</v>
      </c>
      <c r="G989" s="4">
        <v>0</v>
      </c>
      <c r="H989" s="4">
        <v>0</v>
      </c>
      <c r="I989" s="4">
        <v>11.63</v>
      </c>
      <c r="J989" s="4">
        <v>81.400000000000006</v>
      </c>
      <c r="K989" s="4">
        <v>4.6500000000000004</v>
      </c>
      <c r="L989" s="4">
        <v>60.47</v>
      </c>
      <c r="M989" s="4">
        <v>39.53</v>
      </c>
      <c r="N989" s="4">
        <v>9.23</v>
      </c>
      <c r="O989" s="4">
        <v>3.08</v>
      </c>
      <c r="P989" s="4">
        <v>24.62</v>
      </c>
      <c r="Q989" s="4">
        <v>50</v>
      </c>
      <c r="R989" s="4">
        <v>0</v>
      </c>
      <c r="S989" s="4">
        <v>0</v>
      </c>
      <c r="T989">
        <v>8</v>
      </c>
      <c r="U989">
        <v>11.3</v>
      </c>
      <c r="V989">
        <v>64.709999999999994</v>
      </c>
    </row>
    <row r="990" spans="1:22" ht="12.75" customHeight="1" x14ac:dyDescent="0.2">
      <c r="A990" s="2">
        <v>2870</v>
      </c>
      <c r="B990" t="s">
        <v>284</v>
      </c>
      <c r="C990" s="7" t="s">
        <v>389</v>
      </c>
      <c r="D990">
        <v>323</v>
      </c>
      <c r="E990" s="4">
        <v>0.31</v>
      </c>
      <c r="F990" s="4">
        <v>2.17</v>
      </c>
      <c r="G990" s="4">
        <v>1.86</v>
      </c>
      <c r="H990" s="4">
        <v>2.17</v>
      </c>
      <c r="I990" s="4">
        <v>32.200000000000003</v>
      </c>
      <c r="J990" s="4">
        <v>50.77</v>
      </c>
      <c r="K990" s="4">
        <v>10.53</v>
      </c>
      <c r="L990" s="4">
        <v>52.32</v>
      </c>
      <c r="M990" s="4">
        <v>47.68</v>
      </c>
      <c r="N990" s="4">
        <v>0</v>
      </c>
      <c r="O990" s="4">
        <v>17.989999999999998</v>
      </c>
      <c r="P990" s="4">
        <v>21.83</v>
      </c>
      <c r="Q990" s="4">
        <v>58.7</v>
      </c>
      <c r="R990" s="4">
        <v>2.06</v>
      </c>
      <c r="S990" s="4">
        <v>0</v>
      </c>
      <c r="T990">
        <v>17</v>
      </c>
      <c r="U990">
        <v>10.6</v>
      </c>
      <c r="V990">
        <v>42.11</v>
      </c>
    </row>
    <row r="991" spans="1:22" ht="12.75" customHeight="1" x14ac:dyDescent="0.2">
      <c r="A991" s="2">
        <v>2871</v>
      </c>
      <c r="B991" t="s">
        <v>284</v>
      </c>
      <c r="C991" s="7" t="s">
        <v>130</v>
      </c>
      <c r="D991">
        <v>485</v>
      </c>
      <c r="E991" s="4">
        <v>0.41</v>
      </c>
      <c r="F991" s="4">
        <v>8.66</v>
      </c>
      <c r="G991" s="4">
        <v>2.89</v>
      </c>
      <c r="H991" s="4">
        <v>19.59</v>
      </c>
      <c r="I991" s="4">
        <v>30.31</v>
      </c>
      <c r="J991" s="4">
        <v>36.29</v>
      </c>
      <c r="K991" s="4">
        <v>1.86</v>
      </c>
      <c r="L991" s="4">
        <v>50.72</v>
      </c>
      <c r="M991" s="4">
        <v>49.28</v>
      </c>
      <c r="N991" s="4">
        <v>0</v>
      </c>
      <c r="O991" s="4">
        <v>29.28</v>
      </c>
      <c r="P991" s="4">
        <v>10.16</v>
      </c>
      <c r="Q991" s="4">
        <v>85.66</v>
      </c>
      <c r="R991" s="4">
        <v>0.2</v>
      </c>
      <c r="S991" s="4">
        <v>0.4</v>
      </c>
      <c r="T991">
        <v>18</v>
      </c>
      <c r="U991">
        <v>11.9</v>
      </c>
      <c r="V991">
        <v>48.15</v>
      </c>
    </row>
    <row r="992" spans="1:22" ht="12.75" customHeight="1" x14ac:dyDescent="0.2">
      <c r="A992" s="2">
        <v>2872</v>
      </c>
      <c r="B992" t="s">
        <v>284</v>
      </c>
      <c r="C992" s="7" t="s">
        <v>522</v>
      </c>
      <c r="D992">
        <v>477</v>
      </c>
      <c r="E992" s="4">
        <v>0.84</v>
      </c>
      <c r="F992" s="4">
        <v>8.81</v>
      </c>
      <c r="G992" s="4">
        <v>0.84</v>
      </c>
      <c r="H992" s="4">
        <v>10.27</v>
      </c>
      <c r="I992" s="4">
        <v>7.55</v>
      </c>
      <c r="J992" s="4">
        <v>69.39</v>
      </c>
      <c r="K992" s="4">
        <v>2.31</v>
      </c>
      <c r="L992" s="4">
        <v>53.67</v>
      </c>
      <c r="M992" s="4">
        <v>46.33</v>
      </c>
      <c r="N992" s="4">
        <v>0</v>
      </c>
      <c r="O992" s="4">
        <v>0.42</v>
      </c>
      <c r="P992" s="4">
        <v>13.16</v>
      </c>
      <c r="Q992" s="4">
        <v>22.29</v>
      </c>
      <c r="R992" s="4">
        <v>1.27</v>
      </c>
      <c r="S992" s="4">
        <v>0</v>
      </c>
      <c r="T992">
        <v>18</v>
      </c>
      <c r="U992">
        <v>14.7</v>
      </c>
      <c r="V992">
        <v>61.54</v>
      </c>
    </row>
    <row r="993" spans="1:22" ht="12.75" customHeight="1" x14ac:dyDescent="0.2">
      <c r="A993" s="2">
        <v>2874</v>
      </c>
      <c r="B993" t="s">
        <v>284</v>
      </c>
      <c r="C993" s="7" t="s">
        <v>130</v>
      </c>
      <c r="D993">
        <v>409</v>
      </c>
      <c r="E993" s="4">
        <v>0.98</v>
      </c>
      <c r="F993" s="4">
        <v>16.63</v>
      </c>
      <c r="G993" s="4">
        <v>4.16</v>
      </c>
      <c r="H993" s="4">
        <v>23.96</v>
      </c>
      <c r="I993" s="4">
        <v>15.89</v>
      </c>
      <c r="J993" s="4">
        <v>37.65</v>
      </c>
      <c r="K993" s="4">
        <v>0.73</v>
      </c>
      <c r="L993" s="4">
        <v>48.66</v>
      </c>
      <c r="M993" s="4">
        <v>51.34</v>
      </c>
      <c r="N993" s="4">
        <v>0</v>
      </c>
      <c r="O993" s="4">
        <v>17.79</v>
      </c>
      <c r="P993" s="4">
        <v>15.87</v>
      </c>
      <c r="Q993" s="4">
        <v>82.93</v>
      </c>
      <c r="R993" s="4">
        <v>0.24</v>
      </c>
      <c r="S993" s="4">
        <v>0.24</v>
      </c>
      <c r="T993">
        <v>16</v>
      </c>
      <c r="U993">
        <v>15.8</v>
      </c>
      <c r="V993">
        <v>48</v>
      </c>
    </row>
    <row r="994" spans="1:22" ht="12.75" customHeight="1" x14ac:dyDescent="0.2">
      <c r="A994" s="2">
        <v>2875</v>
      </c>
      <c r="B994" t="s">
        <v>284</v>
      </c>
      <c r="C994" s="7" t="s">
        <v>522</v>
      </c>
      <c r="D994">
        <v>460</v>
      </c>
      <c r="E994" s="4">
        <v>0.22</v>
      </c>
      <c r="F994" s="4">
        <v>2.83</v>
      </c>
      <c r="G994" s="4">
        <v>0.65</v>
      </c>
      <c r="H994" s="4">
        <v>1.52</v>
      </c>
      <c r="I994" s="4">
        <v>18.04</v>
      </c>
      <c r="J994" s="4">
        <v>68.48</v>
      </c>
      <c r="K994" s="4">
        <v>8.26</v>
      </c>
      <c r="L994" s="4">
        <v>51.3</v>
      </c>
      <c r="M994" s="4">
        <v>48.7</v>
      </c>
      <c r="N994" s="4">
        <v>0</v>
      </c>
      <c r="O994" s="4">
        <v>7.34</v>
      </c>
      <c r="P994" s="4">
        <v>10.48</v>
      </c>
      <c r="Q994" s="4">
        <v>39.409999999999997</v>
      </c>
      <c r="R994" s="4">
        <v>1.89</v>
      </c>
      <c r="S994" s="4">
        <v>0.42</v>
      </c>
      <c r="T994">
        <v>23</v>
      </c>
      <c r="U994">
        <v>13</v>
      </c>
      <c r="V994">
        <v>90</v>
      </c>
    </row>
    <row r="995" spans="1:22" ht="12.75" customHeight="1" x14ac:dyDescent="0.2">
      <c r="A995" s="2">
        <v>2876</v>
      </c>
      <c r="B995" t="s">
        <v>284</v>
      </c>
      <c r="C995" s="7" t="s">
        <v>269</v>
      </c>
      <c r="D995">
        <v>1106</v>
      </c>
      <c r="E995" s="4">
        <v>0.81</v>
      </c>
      <c r="F995" s="4">
        <v>5.79</v>
      </c>
      <c r="G995" s="4">
        <v>2.98</v>
      </c>
      <c r="H995" s="4">
        <v>12.21</v>
      </c>
      <c r="I995" s="4">
        <v>16.91</v>
      </c>
      <c r="J995" s="4">
        <v>53.25</v>
      </c>
      <c r="K995" s="4">
        <v>7.96</v>
      </c>
      <c r="L995" s="4">
        <v>51.08</v>
      </c>
      <c r="M995" s="4">
        <v>48.92</v>
      </c>
      <c r="N995" s="4">
        <v>0</v>
      </c>
      <c r="O995" s="4">
        <v>2.54</v>
      </c>
      <c r="P995" s="4">
        <v>8.92</v>
      </c>
      <c r="Q995" s="4">
        <v>55.49</v>
      </c>
      <c r="R995" s="4">
        <v>1.78</v>
      </c>
      <c r="S995" s="4">
        <v>0</v>
      </c>
      <c r="T995">
        <v>18</v>
      </c>
      <c r="U995">
        <v>8.9</v>
      </c>
      <c r="V995">
        <v>58.33</v>
      </c>
    </row>
    <row r="996" spans="1:22" ht="12.75" customHeight="1" x14ac:dyDescent="0.2">
      <c r="A996" s="2">
        <v>2877</v>
      </c>
      <c r="B996" t="s">
        <v>284</v>
      </c>
      <c r="C996" s="7" t="s">
        <v>130</v>
      </c>
      <c r="D996">
        <v>456</v>
      </c>
      <c r="E996" s="4">
        <v>1.1000000000000001</v>
      </c>
      <c r="F996" s="4">
        <v>4.82</v>
      </c>
      <c r="G996" s="4">
        <v>0</v>
      </c>
      <c r="H996" s="4">
        <v>11.4</v>
      </c>
      <c r="I996" s="4">
        <v>9.65</v>
      </c>
      <c r="J996" s="4">
        <v>66.67</v>
      </c>
      <c r="K996" s="4">
        <v>6.36</v>
      </c>
      <c r="L996" s="4">
        <v>50</v>
      </c>
      <c r="M996" s="4">
        <v>50</v>
      </c>
      <c r="N996" s="4">
        <v>0</v>
      </c>
      <c r="O996" s="4">
        <v>0</v>
      </c>
      <c r="P996" s="4">
        <v>4.6500000000000004</v>
      </c>
      <c r="Q996" s="4">
        <v>24.34</v>
      </c>
      <c r="R996" s="4">
        <v>1.33</v>
      </c>
      <c r="S996" s="4">
        <v>0.22</v>
      </c>
      <c r="T996">
        <v>18</v>
      </c>
      <c r="U996">
        <v>11.5</v>
      </c>
      <c r="V996">
        <v>84</v>
      </c>
    </row>
    <row r="997" spans="1:22" ht="12.75" customHeight="1" x14ac:dyDescent="0.2">
      <c r="A997" s="2">
        <v>2878</v>
      </c>
      <c r="B997" t="s">
        <v>284</v>
      </c>
      <c r="C997" s="7" t="s">
        <v>548</v>
      </c>
      <c r="D997">
        <v>603</v>
      </c>
      <c r="E997" s="4">
        <v>0.83</v>
      </c>
      <c r="F997" s="4">
        <v>7.46</v>
      </c>
      <c r="G997" s="4">
        <v>2.4900000000000002</v>
      </c>
      <c r="H997" s="4">
        <v>3.65</v>
      </c>
      <c r="I997" s="4">
        <v>21.23</v>
      </c>
      <c r="J997" s="4">
        <v>51.24</v>
      </c>
      <c r="K997" s="4">
        <v>13.1</v>
      </c>
      <c r="L997" s="4">
        <v>50.08</v>
      </c>
      <c r="M997" s="4">
        <v>49.92</v>
      </c>
      <c r="N997" s="4">
        <v>0</v>
      </c>
      <c r="O997" s="4">
        <v>14.95</v>
      </c>
      <c r="P997" s="4">
        <v>19.78</v>
      </c>
      <c r="Q997" s="4">
        <v>50.78</v>
      </c>
      <c r="R997" s="4">
        <v>0.16</v>
      </c>
      <c r="S997" s="4">
        <v>0</v>
      </c>
      <c r="T997">
        <v>19</v>
      </c>
      <c r="U997">
        <v>11.1</v>
      </c>
      <c r="V997">
        <v>62.5</v>
      </c>
    </row>
    <row r="998" spans="1:22" ht="12.75" customHeight="1" x14ac:dyDescent="0.2">
      <c r="A998" s="2">
        <v>2879</v>
      </c>
      <c r="B998" t="s">
        <v>284</v>
      </c>
      <c r="C998" s="7" t="s">
        <v>269</v>
      </c>
      <c r="D998">
        <v>283</v>
      </c>
      <c r="E998" s="4">
        <v>0.35</v>
      </c>
      <c r="F998" s="4">
        <v>1.77</v>
      </c>
      <c r="G998" s="4">
        <v>0</v>
      </c>
      <c r="H998" s="4">
        <v>0.71</v>
      </c>
      <c r="I998" s="4">
        <v>10.95</v>
      </c>
      <c r="J998" s="4">
        <v>81.27</v>
      </c>
      <c r="K998" s="4">
        <v>4.95</v>
      </c>
      <c r="L998" s="4">
        <v>52.65</v>
      </c>
      <c r="M998" s="4">
        <v>47.35</v>
      </c>
      <c r="N998" s="4">
        <v>0</v>
      </c>
      <c r="O998" s="4">
        <v>0.7</v>
      </c>
      <c r="P998" s="4">
        <v>10.53</v>
      </c>
      <c r="Q998" s="4">
        <v>32.630000000000003</v>
      </c>
      <c r="R998" s="4">
        <v>0.7</v>
      </c>
      <c r="S998" s="4">
        <v>0</v>
      </c>
      <c r="T998">
        <v>9</v>
      </c>
      <c r="U998">
        <v>13.6</v>
      </c>
      <c r="V998">
        <v>58.06</v>
      </c>
    </row>
    <row r="999" spans="1:22" ht="12.75" customHeight="1" x14ac:dyDescent="0.2">
      <c r="A999" s="2">
        <v>2880</v>
      </c>
      <c r="B999" t="s">
        <v>284</v>
      </c>
      <c r="C999" s="7" t="s">
        <v>620</v>
      </c>
      <c r="D999">
        <v>440</v>
      </c>
      <c r="E999" s="4">
        <v>1.59</v>
      </c>
      <c r="F999" s="4">
        <v>0.45</v>
      </c>
      <c r="G999" s="4">
        <v>0</v>
      </c>
      <c r="H999" s="4">
        <v>0.45</v>
      </c>
      <c r="I999" s="4">
        <v>66.36</v>
      </c>
      <c r="J999" s="4">
        <v>30</v>
      </c>
      <c r="K999" s="4">
        <v>1.1399999999999999</v>
      </c>
      <c r="L999" s="4">
        <v>53.41</v>
      </c>
      <c r="M999" s="4">
        <v>46.59</v>
      </c>
      <c r="N999" s="4">
        <v>12.85</v>
      </c>
      <c r="O999" s="4">
        <v>34.200000000000003</v>
      </c>
      <c r="P999" s="4">
        <v>16.559999999999999</v>
      </c>
      <c r="Q999" s="4">
        <v>81.05</v>
      </c>
      <c r="R999" s="4">
        <v>1.0900000000000001</v>
      </c>
      <c r="S999" s="4">
        <v>0.22</v>
      </c>
      <c r="T999">
        <v>16</v>
      </c>
      <c r="U999">
        <v>11.1</v>
      </c>
      <c r="V999">
        <v>67.86</v>
      </c>
    </row>
    <row r="1000" spans="1:22" ht="12.75" customHeight="1" x14ac:dyDescent="0.2">
      <c r="A1000" s="2">
        <v>2882</v>
      </c>
      <c r="B1000" t="s">
        <v>284</v>
      </c>
      <c r="C1000" s="7" t="s">
        <v>1</v>
      </c>
      <c r="D1000">
        <v>255</v>
      </c>
      <c r="E1000" s="4">
        <v>0.78</v>
      </c>
      <c r="F1000" s="4">
        <v>0</v>
      </c>
      <c r="G1000" s="4">
        <v>0</v>
      </c>
      <c r="H1000" s="4">
        <v>1.18</v>
      </c>
      <c r="I1000" s="4">
        <v>13.73</v>
      </c>
      <c r="J1000" s="4">
        <v>79.22</v>
      </c>
      <c r="K1000" s="4">
        <v>5.0999999999999996</v>
      </c>
      <c r="L1000" s="4">
        <v>50.98</v>
      </c>
      <c r="M1000" s="4">
        <v>49.02</v>
      </c>
      <c r="N1000" s="4">
        <v>0</v>
      </c>
      <c r="O1000" s="4">
        <v>3.94</v>
      </c>
      <c r="P1000" s="4">
        <v>18.5</v>
      </c>
      <c r="Q1000" s="4">
        <v>57.48</v>
      </c>
      <c r="R1000" s="4">
        <v>1.57</v>
      </c>
      <c r="S1000" s="4">
        <v>0.39</v>
      </c>
      <c r="T1000">
        <v>16</v>
      </c>
      <c r="U1000">
        <v>14.5</v>
      </c>
      <c r="V1000">
        <v>75</v>
      </c>
    </row>
    <row r="1001" spans="1:22" ht="12.75" customHeight="1" x14ac:dyDescent="0.2">
      <c r="A1001" s="2">
        <v>2883</v>
      </c>
      <c r="B1001" t="s">
        <v>284</v>
      </c>
      <c r="C1001" s="7" t="s">
        <v>130</v>
      </c>
      <c r="D1001">
        <v>481</v>
      </c>
      <c r="E1001" s="4">
        <v>1.66</v>
      </c>
      <c r="F1001" s="4">
        <v>9.15</v>
      </c>
      <c r="G1001" s="4">
        <v>9.15</v>
      </c>
      <c r="H1001" s="4">
        <v>7.69</v>
      </c>
      <c r="I1001" s="4">
        <v>29.31</v>
      </c>
      <c r="J1001" s="4">
        <v>39.29</v>
      </c>
      <c r="K1001" s="4">
        <v>3.74</v>
      </c>
      <c r="L1001" s="4">
        <v>55.93</v>
      </c>
      <c r="M1001" s="4">
        <v>44.07</v>
      </c>
      <c r="N1001" s="4">
        <v>0</v>
      </c>
      <c r="O1001" s="4">
        <v>47.61</v>
      </c>
      <c r="P1001" s="4">
        <v>18.73</v>
      </c>
      <c r="Q1001" s="4">
        <v>88.45</v>
      </c>
      <c r="R1001" s="4">
        <v>0</v>
      </c>
      <c r="S1001" s="4">
        <v>0.2</v>
      </c>
      <c r="T1001">
        <v>17</v>
      </c>
      <c r="U1001">
        <v>11.2</v>
      </c>
      <c r="V1001">
        <v>34.479999999999997</v>
      </c>
    </row>
    <row r="1002" spans="1:22" ht="12.75" customHeight="1" x14ac:dyDescent="0.2">
      <c r="A1002" s="2">
        <v>2884</v>
      </c>
      <c r="B1002" t="s">
        <v>284</v>
      </c>
      <c r="C1002" s="7" t="s">
        <v>522</v>
      </c>
      <c r="D1002">
        <v>594</v>
      </c>
      <c r="E1002" s="4">
        <v>1.01</v>
      </c>
      <c r="F1002" s="4">
        <v>2.36</v>
      </c>
      <c r="G1002" s="4">
        <v>0.51</v>
      </c>
      <c r="H1002" s="4">
        <v>3.87</v>
      </c>
      <c r="I1002" s="4">
        <v>15.82</v>
      </c>
      <c r="J1002" s="4">
        <v>70.2</v>
      </c>
      <c r="K1002" s="4">
        <v>6.23</v>
      </c>
      <c r="L1002" s="4">
        <v>49.33</v>
      </c>
      <c r="M1002" s="4">
        <v>50.67</v>
      </c>
      <c r="N1002" s="4">
        <v>0</v>
      </c>
      <c r="O1002" s="4">
        <v>4.05</v>
      </c>
      <c r="P1002" s="4">
        <v>16.22</v>
      </c>
      <c r="Q1002" s="4">
        <v>46.11</v>
      </c>
      <c r="R1002" s="4">
        <v>1.69</v>
      </c>
      <c r="S1002" s="4">
        <v>0</v>
      </c>
      <c r="T1002">
        <v>20</v>
      </c>
      <c r="U1002">
        <v>10.9</v>
      </c>
      <c r="V1002">
        <v>72.41</v>
      </c>
    </row>
    <row r="1003" spans="1:22" ht="12.75" customHeight="1" x14ac:dyDescent="0.2">
      <c r="A1003" s="2">
        <v>2885</v>
      </c>
      <c r="B1003" t="s">
        <v>284</v>
      </c>
      <c r="C1003" s="7" t="s">
        <v>130</v>
      </c>
      <c r="D1003">
        <v>718</v>
      </c>
      <c r="E1003" s="4">
        <v>0.14000000000000001</v>
      </c>
      <c r="F1003" s="4">
        <v>3.48</v>
      </c>
      <c r="G1003" s="4">
        <v>0.42</v>
      </c>
      <c r="H1003" s="4">
        <v>1.53</v>
      </c>
      <c r="I1003" s="4">
        <v>19.36</v>
      </c>
      <c r="J1003" s="4">
        <v>66.849999999999994</v>
      </c>
      <c r="K1003" s="4">
        <v>8.2200000000000006</v>
      </c>
      <c r="L1003" s="4">
        <v>51.11</v>
      </c>
      <c r="M1003" s="4">
        <v>48.89</v>
      </c>
      <c r="N1003" s="4">
        <v>0</v>
      </c>
      <c r="O1003" s="4">
        <v>10.029999999999999</v>
      </c>
      <c r="P1003" s="4">
        <v>24.8</v>
      </c>
      <c r="Q1003" s="4">
        <v>42.88</v>
      </c>
      <c r="R1003" s="4">
        <v>1.85</v>
      </c>
      <c r="S1003" s="4">
        <v>0.4</v>
      </c>
      <c r="T1003">
        <v>21</v>
      </c>
      <c r="U1003">
        <v>11.6</v>
      </c>
      <c r="V1003">
        <v>70.59</v>
      </c>
    </row>
    <row r="1004" spans="1:22" ht="12.75" customHeight="1" x14ac:dyDescent="0.2">
      <c r="A1004" s="2">
        <v>2886</v>
      </c>
      <c r="B1004" t="s">
        <v>284</v>
      </c>
      <c r="C1004" s="7" t="s">
        <v>522</v>
      </c>
      <c r="D1004">
        <v>755</v>
      </c>
      <c r="E1004" s="4">
        <v>0.4</v>
      </c>
      <c r="F1004" s="4">
        <v>14.44</v>
      </c>
      <c r="G1004" s="4">
        <v>1.32</v>
      </c>
      <c r="H1004" s="4">
        <v>7.55</v>
      </c>
      <c r="I1004" s="4">
        <v>29.4</v>
      </c>
      <c r="J1004" s="4">
        <v>38.15</v>
      </c>
      <c r="K1004" s="4">
        <v>8.74</v>
      </c>
      <c r="L1004" s="4">
        <v>50.86</v>
      </c>
      <c r="M1004" s="4">
        <v>49.14</v>
      </c>
      <c r="N1004" s="4">
        <v>0</v>
      </c>
      <c r="O1004" s="4">
        <v>32.22</v>
      </c>
      <c r="P1004" s="4">
        <v>16.579999999999998</v>
      </c>
      <c r="Q1004" s="4">
        <v>68.58</v>
      </c>
      <c r="R1004" s="4">
        <v>1.47</v>
      </c>
      <c r="S1004" s="4">
        <v>0</v>
      </c>
      <c r="T1004">
        <v>18</v>
      </c>
      <c r="U1004">
        <v>13.8</v>
      </c>
      <c r="V1004">
        <v>76.19</v>
      </c>
    </row>
    <row r="1005" spans="1:22" ht="12.75" customHeight="1" x14ac:dyDescent="0.2">
      <c r="A1005" s="2">
        <v>2887</v>
      </c>
      <c r="B1005" t="s">
        <v>284</v>
      </c>
      <c r="C1005" s="7" t="s">
        <v>620</v>
      </c>
      <c r="D1005">
        <v>595</v>
      </c>
      <c r="E1005" s="4">
        <v>0.84</v>
      </c>
      <c r="F1005" s="4">
        <v>25.21</v>
      </c>
      <c r="G1005" s="4">
        <v>1.51</v>
      </c>
      <c r="H1005" s="4">
        <v>4.87</v>
      </c>
      <c r="I1005" s="4">
        <v>17.309999999999999</v>
      </c>
      <c r="J1005" s="4">
        <v>39.659999999999997</v>
      </c>
      <c r="K1005" s="4">
        <v>10.59</v>
      </c>
      <c r="L1005" s="4">
        <v>48.4</v>
      </c>
      <c r="M1005" s="4">
        <v>51.6</v>
      </c>
      <c r="N1005" s="4">
        <v>0</v>
      </c>
      <c r="O1005" s="4">
        <v>18.850000000000001</v>
      </c>
      <c r="P1005" s="4">
        <v>11.21</v>
      </c>
      <c r="Q1005" s="4">
        <v>39.729999999999997</v>
      </c>
      <c r="R1005" s="4">
        <v>8.32</v>
      </c>
      <c r="S1005" s="4">
        <v>0.17</v>
      </c>
      <c r="T1005">
        <v>19</v>
      </c>
      <c r="U1005">
        <v>14.1</v>
      </c>
      <c r="V1005">
        <v>61.29</v>
      </c>
    </row>
    <row r="1006" spans="1:22" ht="12.75" customHeight="1" x14ac:dyDescent="0.2">
      <c r="A1006" s="2">
        <v>2888</v>
      </c>
      <c r="B1006" t="s">
        <v>284</v>
      </c>
      <c r="C1006" s="7" t="s">
        <v>620</v>
      </c>
      <c r="D1006">
        <v>340</v>
      </c>
      <c r="E1006" s="4">
        <v>0.59</v>
      </c>
      <c r="F1006" s="4">
        <v>10.59</v>
      </c>
      <c r="G1006" s="4">
        <v>1.47</v>
      </c>
      <c r="H1006" s="4">
        <v>5.29</v>
      </c>
      <c r="I1006" s="4">
        <v>18.239999999999998</v>
      </c>
      <c r="J1006" s="4">
        <v>49.71</v>
      </c>
      <c r="K1006" s="4">
        <v>14.12</v>
      </c>
      <c r="L1006" s="4">
        <v>48.24</v>
      </c>
      <c r="M1006" s="4">
        <v>51.76</v>
      </c>
      <c r="N1006" s="4">
        <v>0</v>
      </c>
      <c r="O1006" s="4">
        <v>14.41</v>
      </c>
      <c r="P1006" s="4">
        <v>13.83</v>
      </c>
      <c r="Q1006" s="4">
        <v>40.630000000000003</v>
      </c>
      <c r="R1006" s="4">
        <v>4.32</v>
      </c>
      <c r="S1006" s="4">
        <v>0</v>
      </c>
      <c r="T1006">
        <v>9</v>
      </c>
      <c r="U1006">
        <v>14.1</v>
      </c>
      <c r="V1006">
        <v>36.11</v>
      </c>
    </row>
    <row r="1007" spans="1:22" ht="12.75" customHeight="1" x14ac:dyDescent="0.2">
      <c r="A1007" s="2">
        <v>2890</v>
      </c>
      <c r="B1007" t="s">
        <v>284</v>
      </c>
      <c r="C1007" s="7" t="s">
        <v>269</v>
      </c>
      <c r="D1007">
        <v>532</v>
      </c>
      <c r="E1007" s="4">
        <v>0.19</v>
      </c>
      <c r="F1007" s="4">
        <v>2.82</v>
      </c>
      <c r="G1007" s="4">
        <v>0.56000000000000005</v>
      </c>
      <c r="H1007" s="4">
        <v>1.69</v>
      </c>
      <c r="I1007" s="4">
        <v>8.27</v>
      </c>
      <c r="J1007" s="4">
        <v>77.260000000000005</v>
      </c>
      <c r="K1007" s="4">
        <v>9.2100000000000009</v>
      </c>
      <c r="L1007" s="4">
        <v>53.2</v>
      </c>
      <c r="M1007" s="4">
        <v>46.8</v>
      </c>
      <c r="N1007" s="4">
        <v>0</v>
      </c>
      <c r="O1007" s="4">
        <v>0.19</v>
      </c>
      <c r="P1007" s="4">
        <v>11.09</v>
      </c>
      <c r="Q1007" s="4">
        <v>30.35</v>
      </c>
      <c r="R1007" s="4">
        <v>2.92</v>
      </c>
      <c r="S1007" s="4">
        <v>0</v>
      </c>
      <c r="T1007">
        <v>17</v>
      </c>
      <c r="U1007">
        <v>11.8</v>
      </c>
      <c r="V1007">
        <v>71.88</v>
      </c>
    </row>
    <row r="1008" spans="1:22" ht="12.75" customHeight="1" x14ac:dyDescent="0.2">
      <c r="A1008" s="2">
        <v>2892</v>
      </c>
      <c r="B1008" t="s">
        <v>284</v>
      </c>
      <c r="C1008" s="7" t="s">
        <v>130</v>
      </c>
      <c r="D1008">
        <v>461</v>
      </c>
      <c r="E1008" s="4">
        <v>2.17</v>
      </c>
      <c r="F1008" s="4">
        <v>0.65</v>
      </c>
      <c r="G1008" s="4">
        <v>1.08</v>
      </c>
      <c r="H1008" s="4">
        <v>0.65</v>
      </c>
      <c r="I1008" s="4">
        <v>11.71</v>
      </c>
      <c r="J1008" s="4">
        <v>76.569999999999993</v>
      </c>
      <c r="K1008" s="4">
        <v>7.16</v>
      </c>
      <c r="L1008" s="4">
        <v>55.75</v>
      </c>
      <c r="M1008" s="4">
        <v>44.25</v>
      </c>
      <c r="N1008" s="4">
        <v>0</v>
      </c>
      <c r="O1008" s="4">
        <v>8.75</v>
      </c>
      <c r="P1008" s="4">
        <v>18.82</v>
      </c>
      <c r="Q1008" s="4">
        <v>74.62</v>
      </c>
      <c r="R1008" s="4">
        <v>2.63</v>
      </c>
      <c r="S1008" s="4">
        <v>0</v>
      </c>
      <c r="T1008">
        <v>19</v>
      </c>
      <c r="U1008">
        <v>12.4</v>
      </c>
      <c r="V1008">
        <v>62.5</v>
      </c>
    </row>
    <row r="1009" spans="1:22" ht="12.75" customHeight="1" x14ac:dyDescent="0.2">
      <c r="A1009" s="2">
        <v>2893</v>
      </c>
      <c r="B1009" t="s">
        <v>284</v>
      </c>
      <c r="C1009" s="7" t="s">
        <v>428</v>
      </c>
      <c r="D1009">
        <v>279</v>
      </c>
      <c r="E1009" s="4">
        <v>0.36</v>
      </c>
      <c r="F1009" s="4">
        <v>0</v>
      </c>
      <c r="G1009" s="4">
        <v>0.72</v>
      </c>
      <c r="H1009" s="4">
        <v>0.36</v>
      </c>
      <c r="I1009" s="4">
        <v>6.45</v>
      </c>
      <c r="J1009" s="4">
        <v>90.68</v>
      </c>
      <c r="K1009" s="4">
        <v>1.43</v>
      </c>
      <c r="L1009" s="4">
        <v>47.67</v>
      </c>
      <c r="M1009" s="4">
        <v>52.33</v>
      </c>
      <c r="N1009" s="4">
        <v>0</v>
      </c>
      <c r="O1009" s="4">
        <v>5.05</v>
      </c>
      <c r="P1009" s="4">
        <v>19.489999999999998</v>
      </c>
      <c r="Q1009" s="4">
        <v>59.57</v>
      </c>
      <c r="R1009" s="4">
        <v>0.72</v>
      </c>
      <c r="S1009" s="4">
        <v>0</v>
      </c>
      <c r="T1009">
        <v>12</v>
      </c>
      <c r="U1009">
        <v>12.5</v>
      </c>
      <c r="V1009">
        <v>60.87</v>
      </c>
    </row>
    <row r="1010" spans="1:22" ht="12.75" customHeight="1" x14ac:dyDescent="0.2">
      <c r="A1010" s="2">
        <v>2894</v>
      </c>
      <c r="B1010" t="s">
        <v>284</v>
      </c>
      <c r="C1010" s="7" t="s">
        <v>620</v>
      </c>
      <c r="D1010">
        <v>293</v>
      </c>
      <c r="E1010" s="4">
        <v>0</v>
      </c>
      <c r="F1010" s="4">
        <v>1.02</v>
      </c>
      <c r="G1010" s="4">
        <v>0</v>
      </c>
      <c r="H1010" s="4">
        <v>0.34</v>
      </c>
      <c r="I1010" s="4">
        <v>2.73</v>
      </c>
      <c r="J1010" s="4">
        <v>89.76</v>
      </c>
      <c r="K1010" s="4">
        <v>6.14</v>
      </c>
      <c r="L1010" s="4">
        <v>53.58</v>
      </c>
      <c r="M1010" s="4">
        <v>46.42</v>
      </c>
      <c r="N1010" s="4">
        <v>0</v>
      </c>
      <c r="O1010" s="4">
        <v>0</v>
      </c>
      <c r="P1010" s="4">
        <v>12.82</v>
      </c>
      <c r="Q1010" s="4">
        <v>37.18</v>
      </c>
      <c r="R1010" s="4">
        <v>0.96</v>
      </c>
      <c r="S1010" s="4">
        <v>0</v>
      </c>
      <c r="T1010">
        <v>13</v>
      </c>
      <c r="U1010">
        <v>15.8</v>
      </c>
      <c r="V1010">
        <v>86.36</v>
      </c>
    </row>
    <row r="1011" spans="1:22" ht="12.75" customHeight="1" x14ac:dyDescent="0.2">
      <c r="A1011" s="2">
        <v>2895</v>
      </c>
      <c r="B1011" t="s">
        <v>284</v>
      </c>
      <c r="C1011" s="7" t="s">
        <v>130</v>
      </c>
      <c r="D1011">
        <v>59</v>
      </c>
      <c r="E1011" s="4">
        <v>0</v>
      </c>
      <c r="F1011" s="4">
        <v>0</v>
      </c>
      <c r="G1011" s="4">
        <v>0</v>
      </c>
      <c r="H1011" s="4">
        <v>0</v>
      </c>
      <c r="I1011" s="4">
        <v>5.08</v>
      </c>
      <c r="J1011" s="4">
        <v>91.53</v>
      </c>
      <c r="K1011" s="4">
        <v>3.39</v>
      </c>
      <c r="L1011" s="4">
        <v>50.85</v>
      </c>
      <c r="M1011" s="4">
        <v>49.15</v>
      </c>
      <c r="N1011" s="4">
        <v>0</v>
      </c>
      <c r="O1011" s="4">
        <v>0</v>
      </c>
      <c r="P1011" s="4">
        <v>23.64</v>
      </c>
      <c r="Q1011" s="4">
        <v>45.45</v>
      </c>
      <c r="R1011" s="4">
        <v>0</v>
      </c>
      <c r="S1011" s="4">
        <v>1.82</v>
      </c>
      <c r="T1011">
        <v>8</v>
      </c>
      <c r="U1011">
        <v>12.7</v>
      </c>
      <c r="V1011">
        <v>57.14</v>
      </c>
    </row>
    <row r="1012" spans="1:22" ht="12.75" customHeight="1" x14ac:dyDescent="0.2">
      <c r="A1012" s="2">
        <v>2896</v>
      </c>
      <c r="B1012" t="s">
        <v>284</v>
      </c>
      <c r="C1012" s="7" t="s">
        <v>182</v>
      </c>
      <c r="D1012">
        <v>24</v>
      </c>
      <c r="E1012" s="4">
        <v>4.17</v>
      </c>
      <c r="F1012" s="4">
        <v>0</v>
      </c>
      <c r="G1012" s="4">
        <v>0</v>
      </c>
      <c r="H1012" s="4">
        <v>0</v>
      </c>
      <c r="I1012" s="4">
        <v>0</v>
      </c>
      <c r="J1012" s="4">
        <v>91.67</v>
      </c>
      <c r="K1012" s="4">
        <v>4.17</v>
      </c>
      <c r="L1012" s="4">
        <v>70.83</v>
      </c>
      <c r="M1012" s="4">
        <v>29.17</v>
      </c>
      <c r="N1012" s="4">
        <v>0</v>
      </c>
      <c r="O1012" s="4">
        <v>0</v>
      </c>
      <c r="P1012" s="4">
        <v>8.33</v>
      </c>
      <c r="Q1012" s="4">
        <v>29.17</v>
      </c>
      <c r="R1012" s="4">
        <v>4.17</v>
      </c>
      <c r="S1012" s="4">
        <v>0</v>
      </c>
      <c r="T1012">
        <v>2</v>
      </c>
      <c r="U1012">
        <v>10.4</v>
      </c>
      <c r="V1012">
        <v>45.45</v>
      </c>
    </row>
    <row r="1013" spans="1:22" ht="12.75" customHeight="1" x14ac:dyDescent="0.2">
      <c r="A1013" s="2">
        <v>2897</v>
      </c>
      <c r="B1013" t="s">
        <v>284</v>
      </c>
      <c r="C1013" s="7" t="s">
        <v>159</v>
      </c>
      <c r="D1013">
        <v>300</v>
      </c>
      <c r="E1013" s="4">
        <v>0.33</v>
      </c>
      <c r="F1013" s="4">
        <v>0</v>
      </c>
      <c r="G1013" s="4">
        <v>0</v>
      </c>
      <c r="H1013" s="4">
        <v>0.33</v>
      </c>
      <c r="I1013" s="4">
        <v>17</v>
      </c>
      <c r="J1013" s="4">
        <v>79</v>
      </c>
      <c r="K1013" s="4">
        <v>3.33</v>
      </c>
      <c r="L1013" s="4">
        <v>49</v>
      </c>
      <c r="M1013" s="4">
        <v>51</v>
      </c>
      <c r="N1013" s="4">
        <v>0</v>
      </c>
      <c r="O1013" s="4">
        <v>9.0299999999999994</v>
      </c>
      <c r="P1013" s="4">
        <v>11.37</v>
      </c>
      <c r="Q1013" s="4">
        <v>46.15</v>
      </c>
      <c r="R1013" s="4">
        <v>0.33</v>
      </c>
      <c r="S1013" s="4">
        <v>0</v>
      </c>
      <c r="T1013">
        <v>17</v>
      </c>
      <c r="U1013">
        <v>9.5</v>
      </c>
      <c r="V1013">
        <v>83.33</v>
      </c>
    </row>
    <row r="1014" spans="1:22" ht="12.75" customHeight="1" x14ac:dyDescent="0.2">
      <c r="A1014" s="2">
        <v>2898</v>
      </c>
      <c r="B1014" t="s">
        <v>284</v>
      </c>
      <c r="C1014" s="7" t="s">
        <v>402</v>
      </c>
      <c r="D1014">
        <v>459</v>
      </c>
      <c r="E1014" s="4">
        <v>0.65</v>
      </c>
      <c r="F1014" s="4">
        <v>0.22</v>
      </c>
      <c r="G1014" s="4">
        <v>0</v>
      </c>
      <c r="H1014" s="4">
        <v>0</v>
      </c>
      <c r="I1014" s="4">
        <v>20.260000000000002</v>
      </c>
      <c r="J1014" s="4">
        <v>74.510000000000005</v>
      </c>
      <c r="K1014" s="4">
        <v>4.3600000000000003</v>
      </c>
      <c r="L1014" s="4">
        <v>55.34</v>
      </c>
      <c r="M1014" s="4">
        <v>44.66</v>
      </c>
      <c r="N1014" s="4">
        <v>0</v>
      </c>
      <c r="O1014" s="4">
        <v>4.03</v>
      </c>
      <c r="P1014" s="4">
        <v>10.96</v>
      </c>
      <c r="Q1014" s="4">
        <v>45.86</v>
      </c>
      <c r="R1014" s="4">
        <v>0.22</v>
      </c>
      <c r="S1014" s="4">
        <v>0</v>
      </c>
      <c r="T1014">
        <v>17</v>
      </c>
      <c r="U1014">
        <v>12.1</v>
      </c>
      <c r="V1014">
        <v>55.56</v>
      </c>
    </row>
    <row r="1015" spans="1:22" ht="12.75" customHeight="1" x14ac:dyDescent="0.2">
      <c r="A1015" s="2">
        <v>2899</v>
      </c>
      <c r="B1015" t="s">
        <v>284</v>
      </c>
      <c r="C1015" s="7" t="s">
        <v>522</v>
      </c>
      <c r="D1015">
        <v>598</v>
      </c>
      <c r="E1015" s="4">
        <v>0.33</v>
      </c>
      <c r="F1015" s="4">
        <v>0.33</v>
      </c>
      <c r="G1015" s="4">
        <v>0</v>
      </c>
      <c r="H1015" s="4">
        <v>0.5</v>
      </c>
      <c r="I1015" s="4">
        <v>71.400000000000006</v>
      </c>
      <c r="J1015" s="4">
        <v>23.91</v>
      </c>
      <c r="K1015" s="4">
        <v>3.51</v>
      </c>
      <c r="L1015" s="4">
        <v>49.5</v>
      </c>
      <c r="M1015" s="4">
        <v>50.5</v>
      </c>
      <c r="N1015" s="4">
        <v>9.1199999999999992</v>
      </c>
      <c r="O1015" s="4">
        <v>37.28</v>
      </c>
      <c r="P1015" s="4">
        <v>20.16</v>
      </c>
      <c r="Q1015" s="4">
        <v>83.84</v>
      </c>
      <c r="R1015" s="4">
        <v>0.48</v>
      </c>
      <c r="S1015" s="4">
        <v>0</v>
      </c>
      <c r="T1015">
        <v>17</v>
      </c>
      <c r="U1015">
        <v>13.2</v>
      </c>
      <c r="V1015">
        <v>72.22</v>
      </c>
    </row>
    <row r="1016" spans="1:22" ht="12.75" customHeight="1" x14ac:dyDescent="0.2">
      <c r="A1016" s="2">
        <v>2900</v>
      </c>
      <c r="B1016" t="s">
        <v>284</v>
      </c>
      <c r="C1016" s="7" t="s">
        <v>269</v>
      </c>
      <c r="D1016">
        <v>789</v>
      </c>
      <c r="E1016" s="4">
        <v>7.6</v>
      </c>
      <c r="F1016" s="4">
        <v>0.25</v>
      </c>
      <c r="G1016" s="4">
        <v>0</v>
      </c>
      <c r="H1016" s="4">
        <v>0</v>
      </c>
      <c r="I1016" s="4">
        <v>88.09</v>
      </c>
      <c r="J1016" s="4">
        <v>3.55</v>
      </c>
      <c r="K1016" s="4">
        <v>0.51</v>
      </c>
      <c r="L1016" s="4">
        <v>48.04</v>
      </c>
      <c r="M1016" s="4">
        <v>51.96</v>
      </c>
      <c r="N1016" s="4">
        <v>18.04</v>
      </c>
      <c r="O1016" s="4">
        <v>14.19</v>
      </c>
      <c r="P1016" s="4">
        <v>12.33</v>
      </c>
      <c r="Q1016" s="4">
        <v>100</v>
      </c>
      <c r="R1016" s="4">
        <v>2.12</v>
      </c>
      <c r="S1016" s="4">
        <v>0.66</v>
      </c>
      <c r="T1016">
        <v>20</v>
      </c>
      <c r="U1016">
        <v>10</v>
      </c>
      <c r="V1016">
        <v>75</v>
      </c>
    </row>
    <row r="1017" spans="1:22" ht="12.75" customHeight="1" x14ac:dyDescent="0.2">
      <c r="A1017" s="2">
        <v>2902</v>
      </c>
      <c r="B1017" t="s">
        <v>284</v>
      </c>
      <c r="C1017" s="7" t="s">
        <v>522</v>
      </c>
      <c r="D1017">
        <v>522</v>
      </c>
      <c r="E1017" s="4">
        <v>0</v>
      </c>
      <c r="F1017" s="4">
        <v>0</v>
      </c>
      <c r="G1017" s="4">
        <v>0</v>
      </c>
      <c r="H1017" s="4">
        <v>0</v>
      </c>
      <c r="I1017" s="4">
        <v>94.06</v>
      </c>
      <c r="J1017" s="4">
        <v>5.75</v>
      </c>
      <c r="K1017" s="4">
        <v>0.19</v>
      </c>
      <c r="L1017" s="4">
        <v>52.3</v>
      </c>
      <c r="M1017" s="4">
        <v>47.7</v>
      </c>
      <c r="N1017" s="4">
        <v>12.16</v>
      </c>
      <c r="O1017" s="4">
        <v>57.84</v>
      </c>
      <c r="P1017" s="4">
        <v>12.55</v>
      </c>
      <c r="Q1017" s="4">
        <v>83.73</v>
      </c>
      <c r="R1017" s="4">
        <v>0.98</v>
      </c>
      <c r="S1017" s="4">
        <v>0</v>
      </c>
      <c r="T1017">
        <v>15</v>
      </c>
      <c r="U1017">
        <v>8.6</v>
      </c>
      <c r="V1017">
        <v>47.06</v>
      </c>
    </row>
    <row r="1018" spans="1:22" ht="12.75" customHeight="1" x14ac:dyDescent="0.2">
      <c r="A1018" s="2">
        <v>2903</v>
      </c>
      <c r="B1018" t="s">
        <v>284</v>
      </c>
      <c r="C1018" s="7" t="s">
        <v>269</v>
      </c>
      <c r="D1018">
        <v>56</v>
      </c>
      <c r="E1018" s="4">
        <v>1.79</v>
      </c>
      <c r="F1018" s="4">
        <v>0</v>
      </c>
      <c r="G1018" s="4">
        <v>0</v>
      </c>
      <c r="H1018" s="4">
        <v>0</v>
      </c>
      <c r="I1018" s="4">
        <v>26.79</v>
      </c>
      <c r="J1018" s="4">
        <v>69.64</v>
      </c>
      <c r="K1018" s="4">
        <v>1.79</v>
      </c>
      <c r="L1018" s="4">
        <v>60.71</v>
      </c>
      <c r="M1018" s="4">
        <v>39.29</v>
      </c>
      <c r="N1018" s="4">
        <v>9.6199999999999992</v>
      </c>
      <c r="O1018" s="4">
        <v>3.85</v>
      </c>
      <c r="P1018" s="4">
        <v>7.69</v>
      </c>
      <c r="Q1018" s="4">
        <v>50</v>
      </c>
      <c r="R1018" s="4">
        <v>5.77</v>
      </c>
      <c r="S1018" s="4">
        <v>1.92</v>
      </c>
      <c r="T1018">
        <v>3</v>
      </c>
      <c r="U1018">
        <v>7.6</v>
      </c>
      <c r="V1018">
        <v>47.06</v>
      </c>
    </row>
    <row r="1019" spans="1:22" ht="12.75" customHeight="1" x14ac:dyDescent="0.2">
      <c r="A1019" s="2">
        <v>2904</v>
      </c>
      <c r="B1019" t="s">
        <v>284</v>
      </c>
      <c r="C1019" s="7" t="s">
        <v>269</v>
      </c>
      <c r="D1019">
        <v>471</v>
      </c>
      <c r="E1019" s="4">
        <v>0</v>
      </c>
      <c r="F1019" s="4">
        <v>0.21</v>
      </c>
      <c r="G1019" s="4">
        <v>0.42</v>
      </c>
      <c r="H1019" s="4">
        <v>1.06</v>
      </c>
      <c r="I1019" s="4">
        <v>34.18</v>
      </c>
      <c r="J1019" s="4">
        <v>60.72</v>
      </c>
      <c r="K1019" s="4">
        <v>3.4</v>
      </c>
      <c r="L1019" s="4">
        <v>52.02</v>
      </c>
      <c r="M1019" s="4">
        <v>47.98</v>
      </c>
      <c r="N1019" s="4">
        <v>10.06</v>
      </c>
      <c r="O1019" s="4">
        <v>0</v>
      </c>
      <c r="P1019" s="4">
        <v>12.63</v>
      </c>
      <c r="Q1019" s="4">
        <v>61.24</v>
      </c>
      <c r="R1019" s="4">
        <v>1.5</v>
      </c>
      <c r="S1019" s="4">
        <v>0</v>
      </c>
      <c r="T1019">
        <v>18</v>
      </c>
      <c r="U1019">
        <v>12.6</v>
      </c>
      <c r="V1019">
        <v>69.23</v>
      </c>
    </row>
    <row r="1020" spans="1:22" ht="12.75" customHeight="1" x14ac:dyDescent="0.2">
      <c r="A1020" s="2">
        <v>2905</v>
      </c>
      <c r="B1020" t="s">
        <v>284</v>
      </c>
      <c r="C1020" s="7" t="s">
        <v>522</v>
      </c>
      <c r="D1020">
        <v>284</v>
      </c>
      <c r="E1020" s="4">
        <v>0</v>
      </c>
      <c r="F1020" s="4">
        <v>0</v>
      </c>
      <c r="G1020" s="4">
        <v>0</v>
      </c>
      <c r="H1020" s="4">
        <v>1.06</v>
      </c>
      <c r="I1020" s="4">
        <v>66.900000000000006</v>
      </c>
      <c r="J1020" s="4">
        <v>30.63</v>
      </c>
      <c r="K1020" s="4">
        <v>1.41</v>
      </c>
      <c r="L1020" s="4">
        <v>48.94</v>
      </c>
      <c r="M1020" s="4">
        <v>51.06</v>
      </c>
      <c r="N1020" s="4">
        <v>25.27</v>
      </c>
      <c r="O1020" s="4">
        <v>51.62</v>
      </c>
      <c r="P1020" s="4">
        <v>10.83</v>
      </c>
      <c r="Q1020" s="4">
        <v>75.09</v>
      </c>
      <c r="R1020" s="4">
        <v>0</v>
      </c>
      <c r="S1020" s="4">
        <v>0</v>
      </c>
      <c r="T1020">
        <v>16</v>
      </c>
      <c r="U1020">
        <v>14.9</v>
      </c>
      <c r="V1020">
        <v>61.11</v>
      </c>
    </row>
    <row r="1021" spans="1:22" ht="12.75" customHeight="1" x14ac:dyDescent="0.2">
      <c r="A1021" s="2">
        <v>2906</v>
      </c>
      <c r="B1021" t="s">
        <v>284</v>
      </c>
      <c r="C1021" s="7" t="s">
        <v>182</v>
      </c>
      <c r="D1021">
        <v>651</v>
      </c>
      <c r="E1021" s="4">
        <v>0</v>
      </c>
      <c r="F1021" s="4">
        <v>1.23</v>
      </c>
      <c r="G1021" s="4">
        <v>0</v>
      </c>
      <c r="H1021" s="4">
        <v>0.15</v>
      </c>
      <c r="I1021" s="4">
        <v>63.29</v>
      </c>
      <c r="J1021" s="4">
        <v>34.25</v>
      </c>
      <c r="K1021" s="4">
        <v>1.08</v>
      </c>
      <c r="L1021" s="4">
        <v>50.69</v>
      </c>
      <c r="M1021" s="4">
        <v>49.31</v>
      </c>
      <c r="N1021" s="4">
        <v>23.23</v>
      </c>
      <c r="O1021" s="4">
        <v>13.54</v>
      </c>
      <c r="P1021" s="4">
        <v>13.85</v>
      </c>
      <c r="Q1021" s="4">
        <v>68.459999999999994</v>
      </c>
      <c r="R1021" s="4">
        <v>0.62</v>
      </c>
      <c r="S1021" s="4">
        <v>0</v>
      </c>
      <c r="T1021">
        <v>17</v>
      </c>
      <c r="U1021">
        <v>13.9</v>
      </c>
      <c r="V1021">
        <v>81.58</v>
      </c>
    </row>
    <row r="1022" spans="1:22" ht="12.75" customHeight="1" x14ac:dyDescent="0.2">
      <c r="A1022" s="2">
        <v>2907</v>
      </c>
      <c r="B1022" t="s">
        <v>284</v>
      </c>
      <c r="C1022" s="7" t="s">
        <v>522</v>
      </c>
      <c r="D1022">
        <v>578</v>
      </c>
      <c r="E1022" s="4">
        <v>0.17</v>
      </c>
      <c r="F1022" s="4">
        <v>2.08</v>
      </c>
      <c r="G1022" s="4">
        <v>0</v>
      </c>
      <c r="H1022" s="4">
        <v>0.69</v>
      </c>
      <c r="I1022" s="4">
        <v>28.55</v>
      </c>
      <c r="J1022" s="4">
        <v>64.36</v>
      </c>
      <c r="K1022" s="4">
        <v>4.1500000000000004</v>
      </c>
      <c r="L1022" s="4">
        <v>54.15</v>
      </c>
      <c r="M1022" s="4">
        <v>45.85</v>
      </c>
      <c r="N1022" s="4">
        <v>7.61</v>
      </c>
      <c r="O1022" s="4">
        <v>14.53</v>
      </c>
      <c r="P1022" s="4">
        <v>11.25</v>
      </c>
      <c r="Q1022" s="4">
        <v>45.16</v>
      </c>
      <c r="R1022" s="4">
        <v>1.73</v>
      </c>
      <c r="S1022" s="4">
        <v>0.17</v>
      </c>
      <c r="T1022">
        <v>14</v>
      </c>
      <c r="U1022">
        <v>11.5</v>
      </c>
      <c r="V1022">
        <v>70.73</v>
      </c>
    </row>
    <row r="1023" spans="1:22" ht="12.75" customHeight="1" x14ac:dyDescent="0.2">
      <c r="A1023" s="2">
        <v>2908</v>
      </c>
      <c r="B1023" t="s">
        <v>284</v>
      </c>
      <c r="C1023" s="7" t="s">
        <v>269</v>
      </c>
      <c r="D1023">
        <v>1184</v>
      </c>
      <c r="E1023" s="4">
        <v>3.97</v>
      </c>
      <c r="F1023" s="4">
        <v>1.27</v>
      </c>
      <c r="G1023" s="4">
        <v>0</v>
      </c>
      <c r="H1023" s="4">
        <v>1.35</v>
      </c>
      <c r="I1023" s="4">
        <v>5.15</v>
      </c>
      <c r="J1023" s="4">
        <v>78.97</v>
      </c>
      <c r="K1023" s="4">
        <v>9.2899999999999991</v>
      </c>
      <c r="L1023" s="4">
        <v>51.01</v>
      </c>
      <c r="M1023" s="4">
        <v>48.99</v>
      </c>
      <c r="N1023" s="4">
        <v>0</v>
      </c>
      <c r="O1023" s="4">
        <v>0.62</v>
      </c>
      <c r="P1023" s="4">
        <v>11.93</v>
      </c>
      <c r="Q1023" s="4">
        <v>40.9</v>
      </c>
      <c r="R1023" s="4">
        <v>3.71</v>
      </c>
      <c r="S1023" s="4">
        <v>0</v>
      </c>
      <c r="T1023">
        <v>17</v>
      </c>
      <c r="U1023">
        <v>16.3</v>
      </c>
      <c r="V1023">
        <v>66.2</v>
      </c>
    </row>
    <row r="1024" spans="1:22" ht="12.75" customHeight="1" x14ac:dyDescent="0.2">
      <c r="A1024" s="2">
        <v>2909</v>
      </c>
      <c r="B1024" t="s">
        <v>284</v>
      </c>
      <c r="C1024" s="7" t="s">
        <v>620</v>
      </c>
      <c r="D1024">
        <v>394</v>
      </c>
      <c r="E1024" s="4">
        <v>2.79</v>
      </c>
      <c r="F1024" s="4">
        <v>4.3099999999999996</v>
      </c>
      <c r="G1024" s="4">
        <v>1.27</v>
      </c>
      <c r="H1024" s="4">
        <v>1.52</v>
      </c>
      <c r="I1024" s="4">
        <v>7.87</v>
      </c>
      <c r="J1024" s="4">
        <v>71.319999999999993</v>
      </c>
      <c r="K1024" s="4">
        <v>10.91</v>
      </c>
      <c r="L1024" s="4">
        <v>50.25</v>
      </c>
      <c r="M1024" s="4">
        <v>49.75</v>
      </c>
      <c r="N1024" s="4">
        <v>0</v>
      </c>
      <c r="O1024" s="4">
        <v>1.26</v>
      </c>
      <c r="P1024" s="4">
        <v>13.13</v>
      </c>
      <c r="Q1024" s="4">
        <v>55.81</v>
      </c>
      <c r="R1024" s="4">
        <v>3.28</v>
      </c>
      <c r="S1024" s="4">
        <v>0</v>
      </c>
      <c r="T1024">
        <v>16</v>
      </c>
      <c r="U1024">
        <v>15.1</v>
      </c>
      <c r="V1024">
        <v>64</v>
      </c>
    </row>
    <row r="1025" spans="1:22" ht="12.75" customHeight="1" x14ac:dyDescent="0.2">
      <c r="A1025" s="2">
        <v>2910</v>
      </c>
      <c r="B1025" t="s">
        <v>284</v>
      </c>
      <c r="C1025" s="7" t="s">
        <v>262</v>
      </c>
      <c r="D1025">
        <v>823</v>
      </c>
      <c r="E1025" s="4">
        <v>0</v>
      </c>
      <c r="F1025" s="4">
        <v>0</v>
      </c>
      <c r="G1025" s="4">
        <v>0</v>
      </c>
      <c r="H1025" s="4">
        <v>0.24</v>
      </c>
      <c r="I1025" s="4">
        <v>2.5499999999999998</v>
      </c>
      <c r="J1025" s="4">
        <v>94.9</v>
      </c>
      <c r="K1025" s="4">
        <v>2.31</v>
      </c>
      <c r="L1025" s="4">
        <v>51.28</v>
      </c>
      <c r="M1025" s="4">
        <v>48.72</v>
      </c>
      <c r="N1025" s="4">
        <v>0</v>
      </c>
      <c r="O1025" s="4">
        <v>0.48</v>
      </c>
      <c r="P1025" s="4">
        <v>15.45</v>
      </c>
      <c r="Q1025" s="4">
        <v>45.15</v>
      </c>
      <c r="R1025" s="4">
        <v>0.36</v>
      </c>
      <c r="S1025" s="4">
        <v>0.36</v>
      </c>
      <c r="T1025">
        <v>20</v>
      </c>
      <c r="U1025">
        <v>13.3</v>
      </c>
      <c r="V1025">
        <v>61.9</v>
      </c>
    </row>
    <row r="1026" spans="1:22" ht="12.75" customHeight="1" x14ac:dyDescent="0.2">
      <c r="A1026" s="2">
        <v>2911</v>
      </c>
      <c r="B1026" t="s">
        <v>284</v>
      </c>
      <c r="C1026" s="7" t="s">
        <v>522</v>
      </c>
      <c r="D1026">
        <v>587</v>
      </c>
      <c r="E1026" s="4">
        <v>0.68</v>
      </c>
      <c r="F1026" s="4">
        <v>0.68</v>
      </c>
      <c r="G1026" s="4">
        <v>0.17</v>
      </c>
      <c r="H1026" s="4">
        <v>0.68</v>
      </c>
      <c r="I1026" s="4">
        <v>9.0299999999999994</v>
      </c>
      <c r="J1026" s="4">
        <v>81.260000000000005</v>
      </c>
      <c r="K1026" s="4">
        <v>7.5</v>
      </c>
      <c r="L1026" s="4">
        <v>51.28</v>
      </c>
      <c r="M1026" s="4">
        <v>48.72</v>
      </c>
      <c r="N1026" s="4">
        <v>0</v>
      </c>
      <c r="O1026" s="4">
        <v>4.22</v>
      </c>
      <c r="P1026" s="4">
        <v>12.48</v>
      </c>
      <c r="Q1026" s="4">
        <v>35.409999999999997</v>
      </c>
      <c r="R1026" s="4">
        <v>0.67</v>
      </c>
      <c r="S1026" s="4">
        <v>0</v>
      </c>
      <c r="T1026">
        <v>21</v>
      </c>
      <c r="U1026">
        <v>11</v>
      </c>
      <c r="V1026">
        <v>82.14</v>
      </c>
    </row>
    <row r="1027" spans="1:22" ht="12.75" customHeight="1" x14ac:dyDescent="0.2">
      <c r="A1027" s="2">
        <v>2912</v>
      </c>
      <c r="B1027" t="s">
        <v>284</v>
      </c>
      <c r="C1027" s="7" t="s">
        <v>522</v>
      </c>
      <c r="D1027">
        <v>629</v>
      </c>
      <c r="E1027" s="4">
        <v>0.48</v>
      </c>
      <c r="F1027" s="4">
        <v>2.23</v>
      </c>
      <c r="G1027" s="4">
        <v>0.95</v>
      </c>
      <c r="H1027" s="4">
        <v>3.34</v>
      </c>
      <c r="I1027" s="4">
        <v>24.17</v>
      </c>
      <c r="J1027" s="4">
        <v>63.28</v>
      </c>
      <c r="K1027" s="4">
        <v>5.56</v>
      </c>
      <c r="L1027" s="4">
        <v>53.1</v>
      </c>
      <c r="M1027" s="4">
        <v>46.9</v>
      </c>
      <c r="N1027" s="4">
        <v>0</v>
      </c>
      <c r="O1027" s="4">
        <v>18.02</v>
      </c>
      <c r="P1027" s="4">
        <v>12.76</v>
      </c>
      <c r="Q1027" s="4">
        <v>73.84</v>
      </c>
      <c r="R1027" s="4">
        <v>0.8</v>
      </c>
      <c r="S1027" s="4">
        <v>0.48</v>
      </c>
      <c r="T1027">
        <v>15</v>
      </c>
      <c r="U1027">
        <v>12.4</v>
      </c>
      <c r="V1027">
        <v>73.81</v>
      </c>
    </row>
    <row r="1028" spans="1:22" ht="12.75" customHeight="1" x14ac:dyDescent="0.2">
      <c r="A1028" s="2">
        <v>2913</v>
      </c>
      <c r="B1028" t="s">
        <v>284</v>
      </c>
      <c r="C1028" s="7" t="s">
        <v>522</v>
      </c>
      <c r="D1028">
        <v>140</v>
      </c>
      <c r="E1028" s="4">
        <v>6.43</v>
      </c>
      <c r="F1028" s="4">
        <v>0</v>
      </c>
      <c r="G1028" s="4">
        <v>0</v>
      </c>
      <c r="H1028" s="4">
        <v>1.43</v>
      </c>
      <c r="I1028" s="4">
        <v>2.14</v>
      </c>
      <c r="J1028" s="4">
        <v>87.14</v>
      </c>
      <c r="K1028" s="4">
        <v>2.86</v>
      </c>
      <c r="L1028" s="4">
        <v>50</v>
      </c>
      <c r="M1028" s="4">
        <v>50</v>
      </c>
      <c r="N1028" s="4">
        <v>0</v>
      </c>
      <c r="O1028" s="4">
        <v>0</v>
      </c>
      <c r="P1028" s="4">
        <v>8.89</v>
      </c>
      <c r="Q1028" s="4">
        <v>41.48</v>
      </c>
      <c r="R1028" s="4">
        <v>1.48</v>
      </c>
      <c r="S1028" s="4">
        <v>0</v>
      </c>
      <c r="T1028">
        <v>14</v>
      </c>
      <c r="U1028">
        <v>11</v>
      </c>
      <c r="V1028">
        <v>60</v>
      </c>
    </row>
    <row r="1029" spans="1:22" ht="12.75" customHeight="1" x14ac:dyDescent="0.2">
      <c r="A1029" s="2">
        <v>2914</v>
      </c>
      <c r="B1029" t="s">
        <v>284</v>
      </c>
      <c r="C1029" s="7" t="s">
        <v>522</v>
      </c>
      <c r="D1029">
        <v>351</v>
      </c>
      <c r="E1029" s="4">
        <v>1.42</v>
      </c>
      <c r="F1029" s="4">
        <v>1.1399999999999999</v>
      </c>
      <c r="G1029" s="4">
        <v>0.28000000000000003</v>
      </c>
      <c r="H1029" s="4">
        <v>0.85</v>
      </c>
      <c r="I1029" s="4">
        <v>39.6</v>
      </c>
      <c r="J1029" s="4">
        <v>51.28</v>
      </c>
      <c r="K1029" s="4">
        <v>5.41</v>
      </c>
      <c r="L1029" s="4">
        <v>52.99</v>
      </c>
      <c r="M1029" s="4">
        <v>47.01</v>
      </c>
      <c r="N1029" s="4">
        <v>0</v>
      </c>
      <c r="O1029" s="4">
        <v>24.08</v>
      </c>
      <c r="P1029" s="4">
        <v>18.13</v>
      </c>
      <c r="Q1029" s="4">
        <v>71.95</v>
      </c>
      <c r="R1029" s="4">
        <v>0.56999999999999995</v>
      </c>
      <c r="S1029" s="4">
        <v>0</v>
      </c>
      <c r="T1029">
        <v>18</v>
      </c>
      <c r="U1029">
        <v>14.7</v>
      </c>
      <c r="V1029">
        <v>65</v>
      </c>
    </row>
    <row r="1030" spans="1:22" ht="12.75" customHeight="1" x14ac:dyDescent="0.2">
      <c r="A1030" s="2">
        <v>2915</v>
      </c>
      <c r="B1030" t="s">
        <v>284</v>
      </c>
      <c r="C1030" s="7" t="s">
        <v>522</v>
      </c>
      <c r="D1030">
        <v>359</v>
      </c>
      <c r="E1030" s="4">
        <v>0</v>
      </c>
      <c r="F1030" s="4">
        <v>0.84</v>
      </c>
      <c r="G1030" s="4">
        <v>0.28000000000000003</v>
      </c>
      <c r="H1030" s="4">
        <v>1.95</v>
      </c>
      <c r="I1030" s="4">
        <v>6.69</v>
      </c>
      <c r="J1030" s="4">
        <v>89.69</v>
      </c>
      <c r="K1030" s="4">
        <v>0.56000000000000005</v>
      </c>
      <c r="L1030" s="4">
        <v>54.87</v>
      </c>
      <c r="M1030" s="4">
        <v>45.13</v>
      </c>
      <c r="N1030" s="4">
        <v>0</v>
      </c>
      <c r="O1030" s="4">
        <v>0</v>
      </c>
      <c r="P1030" s="4">
        <v>19.28</v>
      </c>
      <c r="Q1030" s="4">
        <v>45.45</v>
      </c>
      <c r="R1030" s="4">
        <v>1.38</v>
      </c>
      <c r="S1030" s="4">
        <v>0</v>
      </c>
      <c r="T1030">
        <v>14</v>
      </c>
      <c r="U1030">
        <v>10.199999999999999</v>
      </c>
      <c r="V1030">
        <v>72</v>
      </c>
    </row>
    <row r="1031" spans="1:22" ht="12.75" customHeight="1" x14ac:dyDescent="0.2">
      <c r="A1031" s="2">
        <v>2916</v>
      </c>
      <c r="B1031" t="s">
        <v>284</v>
      </c>
      <c r="C1031" s="7" t="s">
        <v>182</v>
      </c>
      <c r="D1031">
        <v>571</v>
      </c>
      <c r="E1031" s="4">
        <v>1.75</v>
      </c>
      <c r="F1031" s="4">
        <v>0.53</v>
      </c>
      <c r="G1031" s="4">
        <v>0.18</v>
      </c>
      <c r="H1031" s="4">
        <v>0</v>
      </c>
      <c r="I1031" s="4">
        <v>14.19</v>
      </c>
      <c r="J1031" s="4">
        <v>73.2</v>
      </c>
      <c r="K1031" s="4">
        <v>10.16</v>
      </c>
      <c r="L1031" s="4">
        <v>49.21</v>
      </c>
      <c r="M1031" s="4">
        <v>50.79</v>
      </c>
      <c r="N1031" s="4">
        <v>0</v>
      </c>
      <c r="O1031" s="4">
        <v>2.7</v>
      </c>
      <c r="P1031" s="4">
        <v>15.5</v>
      </c>
      <c r="Q1031" s="4">
        <v>60.18</v>
      </c>
      <c r="R1031" s="4">
        <v>2.7</v>
      </c>
      <c r="S1031" s="4">
        <v>0</v>
      </c>
      <c r="T1031">
        <v>15</v>
      </c>
      <c r="U1031">
        <v>8.5</v>
      </c>
      <c r="V1031">
        <v>51.35</v>
      </c>
    </row>
    <row r="1032" spans="1:22" ht="12.75" customHeight="1" x14ac:dyDescent="0.2">
      <c r="A1032" s="2">
        <v>2917</v>
      </c>
      <c r="B1032" t="s">
        <v>284</v>
      </c>
      <c r="C1032" s="7" t="s">
        <v>269</v>
      </c>
      <c r="D1032">
        <v>1916</v>
      </c>
      <c r="E1032" s="4">
        <v>0.16</v>
      </c>
      <c r="F1032" s="4">
        <v>1.3</v>
      </c>
      <c r="G1032" s="4">
        <v>0.31</v>
      </c>
      <c r="H1032" s="4">
        <v>2.04</v>
      </c>
      <c r="I1032" s="4">
        <v>77.14</v>
      </c>
      <c r="J1032" s="4">
        <v>17.899999999999999</v>
      </c>
      <c r="K1032" s="4">
        <v>1.1499999999999999</v>
      </c>
      <c r="L1032" s="4">
        <v>51.2</v>
      </c>
      <c r="M1032" s="4">
        <v>48.8</v>
      </c>
      <c r="N1032" s="4">
        <v>7.01</v>
      </c>
      <c r="O1032" s="4">
        <v>19.78</v>
      </c>
      <c r="P1032" s="4">
        <v>11.64</v>
      </c>
      <c r="Q1032" s="4">
        <v>75.040000000000006</v>
      </c>
      <c r="R1032" s="4">
        <v>1.89</v>
      </c>
      <c r="S1032" s="4">
        <v>0</v>
      </c>
      <c r="T1032">
        <v>18</v>
      </c>
      <c r="U1032">
        <v>10.4</v>
      </c>
      <c r="V1032">
        <v>74.290000000000006</v>
      </c>
    </row>
    <row r="1033" spans="1:22" ht="12.75" customHeight="1" x14ac:dyDescent="0.2">
      <c r="A1033" s="2">
        <v>2918</v>
      </c>
      <c r="B1033" t="s">
        <v>284</v>
      </c>
      <c r="C1033" s="7" t="s">
        <v>620</v>
      </c>
      <c r="D1033">
        <v>478</v>
      </c>
      <c r="E1033" s="4">
        <v>0</v>
      </c>
      <c r="F1033" s="4">
        <v>1.67</v>
      </c>
      <c r="G1033" s="4">
        <v>0.21</v>
      </c>
      <c r="H1033" s="4">
        <v>0.63</v>
      </c>
      <c r="I1033" s="4">
        <v>69.459999999999994</v>
      </c>
      <c r="J1033" s="4">
        <v>26.36</v>
      </c>
      <c r="K1033" s="4">
        <v>1.67</v>
      </c>
      <c r="L1033" s="4">
        <v>51.46</v>
      </c>
      <c r="M1033" s="4">
        <v>48.54</v>
      </c>
      <c r="N1033" s="4">
        <v>17.77</v>
      </c>
      <c r="O1033" s="4">
        <v>41.74</v>
      </c>
      <c r="P1033" s="4">
        <v>14.88</v>
      </c>
      <c r="Q1033" s="4">
        <v>77.69</v>
      </c>
      <c r="R1033" s="4">
        <v>1.24</v>
      </c>
      <c r="S1033" s="4">
        <v>0</v>
      </c>
      <c r="T1033">
        <v>18</v>
      </c>
      <c r="U1033">
        <v>13.2</v>
      </c>
      <c r="V1033">
        <v>46.15</v>
      </c>
    </row>
    <row r="1034" spans="1:22" ht="12.75" customHeight="1" x14ac:dyDescent="0.2">
      <c r="A1034" s="2">
        <v>2919</v>
      </c>
      <c r="B1034" t="s">
        <v>284</v>
      </c>
      <c r="C1034" s="7" t="s">
        <v>436</v>
      </c>
      <c r="D1034">
        <v>365</v>
      </c>
      <c r="E1034" s="4">
        <v>0</v>
      </c>
      <c r="F1034" s="4">
        <v>0.27</v>
      </c>
      <c r="G1034" s="4">
        <v>0</v>
      </c>
      <c r="H1034" s="4">
        <v>0</v>
      </c>
      <c r="I1034" s="4">
        <v>86.3</v>
      </c>
      <c r="J1034" s="4">
        <v>12.05</v>
      </c>
      <c r="K1034" s="4">
        <v>1.37</v>
      </c>
      <c r="L1034" s="4">
        <v>51.23</v>
      </c>
      <c r="M1034" s="4">
        <v>48.77</v>
      </c>
      <c r="N1034" s="4">
        <v>17.55</v>
      </c>
      <c r="O1034" s="4">
        <v>62.4</v>
      </c>
      <c r="P1034" s="4">
        <v>14.21</v>
      </c>
      <c r="Q1034" s="4">
        <v>86.35</v>
      </c>
      <c r="R1034" s="4">
        <v>1.95</v>
      </c>
      <c r="S1034" s="4">
        <v>0</v>
      </c>
      <c r="T1034">
        <v>15</v>
      </c>
      <c r="U1034">
        <v>9</v>
      </c>
      <c r="V1034">
        <v>58.33</v>
      </c>
    </row>
    <row r="1035" spans="1:22" ht="12.75" customHeight="1" x14ac:dyDescent="0.2">
      <c r="A1035" s="2">
        <v>2920</v>
      </c>
      <c r="B1035" t="s">
        <v>284</v>
      </c>
      <c r="C1035" s="7" t="s">
        <v>269</v>
      </c>
      <c r="D1035">
        <v>687</v>
      </c>
      <c r="E1035" s="4">
        <v>0.28999999999999998</v>
      </c>
      <c r="F1035" s="4">
        <v>0.57999999999999996</v>
      </c>
      <c r="G1035" s="4">
        <v>0</v>
      </c>
      <c r="H1035" s="4">
        <v>0.28999999999999998</v>
      </c>
      <c r="I1035" s="4">
        <v>23.58</v>
      </c>
      <c r="J1035" s="4">
        <v>73.069999999999993</v>
      </c>
      <c r="K1035" s="4">
        <v>2.1800000000000002</v>
      </c>
      <c r="L1035" s="4">
        <v>53.42</v>
      </c>
      <c r="M1035" s="4">
        <v>46.58</v>
      </c>
      <c r="N1035" s="4">
        <v>2.86</v>
      </c>
      <c r="O1035" s="4">
        <v>2.86</v>
      </c>
      <c r="P1035" s="4">
        <v>10.23</v>
      </c>
      <c r="Q1035" s="4">
        <v>43.16</v>
      </c>
      <c r="R1035" s="4">
        <v>1.35</v>
      </c>
      <c r="S1035" s="4">
        <v>0.15</v>
      </c>
      <c r="T1035">
        <v>19</v>
      </c>
      <c r="U1035">
        <v>10.5</v>
      </c>
      <c r="V1035">
        <v>83.33</v>
      </c>
    </row>
    <row r="1036" spans="1:22" ht="12.75" customHeight="1" x14ac:dyDescent="0.2">
      <c r="A1036" s="2">
        <v>2921</v>
      </c>
      <c r="B1036" t="s">
        <v>284</v>
      </c>
      <c r="C1036" s="7" t="s">
        <v>522</v>
      </c>
      <c r="D1036">
        <v>58</v>
      </c>
      <c r="E1036" s="4">
        <v>13.79</v>
      </c>
      <c r="F1036" s="4">
        <v>0</v>
      </c>
      <c r="G1036" s="4">
        <v>0</v>
      </c>
      <c r="H1036" s="4">
        <v>1.72</v>
      </c>
      <c r="I1036" s="4">
        <v>44.83</v>
      </c>
      <c r="J1036" s="4">
        <v>34.479999999999997</v>
      </c>
      <c r="K1036" s="4">
        <v>5.17</v>
      </c>
      <c r="L1036" s="4">
        <v>56.9</v>
      </c>
      <c r="M1036" s="4">
        <v>43.1</v>
      </c>
      <c r="N1036" s="4">
        <v>0</v>
      </c>
      <c r="O1036" s="4">
        <v>32.81</v>
      </c>
      <c r="P1036" s="4">
        <v>14.06</v>
      </c>
      <c r="Q1036" s="4">
        <v>89.06</v>
      </c>
      <c r="R1036" s="4">
        <v>0</v>
      </c>
      <c r="S1036" s="4">
        <v>0</v>
      </c>
      <c r="T1036">
        <v>7</v>
      </c>
      <c r="U1036">
        <v>15.4</v>
      </c>
      <c r="V1036">
        <v>50</v>
      </c>
    </row>
    <row r="1037" spans="1:22" ht="12.75" customHeight="1" x14ac:dyDescent="0.2">
      <c r="A1037" s="2">
        <v>2922</v>
      </c>
      <c r="B1037" t="s">
        <v>284</v>
      </c>
      <c r="C1037" s="7" t="s">
        <v>620</v>
      </c>
      <c r="D1037">
        <v>143</v>
      </c>
      <c r="E1037" s="4">
        <v>30.77</v>
      </c>
      <c r="F1037" s="4">
        <v>0.7</v>
      </c>
      <c r="G1037" s="4">
        <v>0.7</v>
      </c>
      <c r="H1037" s="4">
        <v>0</v>
      </c>
      <c r="I1037" s="4">
        <v>6.29</v>
      </c>
      <c r="J1037" s="4">
        <v>59.44</v>
      </c>
      <c r="K1037" s="4">
        <v>2.1</v>
      </c>
      <c r="L1037" s="4">
        <v>49.65</v>
      </c>
      <c r="M1037" s="4">
        <v>50.35</v>
      </c>
      <c r="N1037" s="4">
        <v>0</v>
      </c>
      <c r="O1037" s="4">
        <v>0</v>
      </c>
      <c r="P1037" s="4">
        <v>21.74</v>
      </c>
      <c r="Q1037" s="4">
        <v>71.739999999999995</v>
      </c>
      <c r="R1037" s="4">
        <v>0</v>
      </c>
      <c r="S1037" s="4">
        <v>0</v>
      </c>
      <c r="T1037">
        <v>13</v>
      </c>
      <c r="U1037">
        <v>8.3000000000000007</v>
      </c>
      <c r="V1037">
        <v>81.819999999999993</v>
      </c>
    </row>
    <row r="1038" spans="1:22" ht="12.75" customHeight="1" x14ac:dyDescent="0.2">
      <c r="A1038" s="2">
        <v>2926</v>
      </c>
      <c r="B1038" t="s">
        <v>284</v>
      </c>
      <c r="C1038" s="7" t="s">
        <v>389</v>
      </c>
      <c r="D1038">
        <v>674</v>
      </c>
      <c r="E1038" s="4">
        <v>1.63</v>
      </c>
      <c r="F1038" s="4">
        <v>20.329999999999998</v>
      </c>
      <c r="G1038" s="4">
        <v>4.45</v>
      </c>
      <c r="H1038" s="4">
        <v>7.86</v>
      </c>
      <c r="I1038" s="4">
        <v>37.69</v>
      </c>
      <c r="J1038" s="4">
        <v>23.29</v>
      </c>
      <c r="K1038" s="4">
        <v>4.75</v>
      </c>
      <c r="L1038" s="4">
        <v>52.82</v>
      </c>
      <c r="M1038" s="4">
        <v>47.18</v>
      </c>
      <c r="N1038" s="4">
        <v>0</v>
      </c>
      <c r="O1038" s="4">
        <v>30.13</v>
      </c>
      <c r="P1038" s="4">
        <v>10.64</v>
      </c>
      <c r="Q1038" s="4">
        <v>73.12</v>
      </c>
      <c r="R1038" s="4">
        <v>9.16</v>
      </c>
      <c r="S1038" s="4">
        <v>0.15</v>
      </c>
      <c r="T1038">
        <v>19</v>
      </c>
      <c r="U1038">
        <v>8.6</v>
      </c>
      <c r="V1038">
        <v>86.11</v>
      </c>
    </row>
    <row r="1039" spans="1:22" ht="12.75" customHeight="1" x14ac:dyDescent="0.2">
      <c r="A1039" s="2">
        <v>2927</v>
      </c>
      <c r="B1039" t="s">
        <v>284</v>
      </c>
      <c r="C1039" s="7" t="s">
        <v>570</v>
      </c>
      <c r="D1039">
        <v>648</v>
      </c>
      <c r="E1039" s="4">
        <v>1.08</v>
      </c>
      <c r="F1039" s="4">
        <v>13.27</v>
      </c>
      <c r="G1039" s="4">
        <v>3.55</v>
      </c>
      <c r="H1039" s="4">
        <v>8.18</v>
      </c>
      <c r="I1039" s="4">
        <v>39.81</v>
      </c>
      <c r="J1039" s="4">
        <v>27.16</v>
      </c>
      <c r="K1039" s="4">
        <v>6.94</v>
      </c>
      <c r="L1039" s="4">
        <v>53.86</v>
      </c>
      <c r="M1039" s="4">
        <v>46.14</v>
      </c>
      <c r="N1039" s="4">
        <v>0</v>
      </c>
      <c r="O1039" s="4">
        <v>12.62</v>
      </c>
      <c r="P1039" s="4">
        <v>15.23</v>
      </c>
      <c r="Q1039" s="4">
        <v>69.849999999999994</v>
      </c>
      <c r="R1039" s="4">
        <v>5.85</v>
      </c>
      <c r="S1039" s="4">
        <v>0.15</v>
      </c>
      <c r="T1039">
        <v>17</v>
      </c>
      <c r="U1039">
        <v>11.3</v>
      </c>
      <c r="V1039">
        <v>71.05</v>
      </c>
    </row>
    <row r="1040" spans="1:22" ht="12.75" customHeight="1" x14ac:dyDescent="0.2">
      <c r="A1040" s="2">
        <v>2929</v>
      </c>
      <c r="B1040" t="s">
        <v>284</v>
      </c>
      <c r="C1040" s="7" t="s">
        <v>522</v>
      </c>
      <c r="D1040">
        <v>414</v>
      </c>
      <c r="E1040" s="4">
        <v>1.45</v>
      </c>
      <c r="F1040" s="4">
        <v>11.59</v>
      </c>
      <c r="G1040" s="4">
        <v>0.24</v>
      </c>
      <c r="H1040" s="4">
        <v>60.87</v>
      </c>
      <c r="I1040" s="4">
        <v>11.59</v>
      </c>
      <c r="J1040" s="4">
        <v>7.73</v>
      </c>
      <c r="K1040" s="4">
        <v>6.52</v>
      </c>
      <c r="L1040" s="4">
        <v>48.79</v>
      </c>
      <c r="M1040" s="4">
        <v>51.21</v>
      </c>
      <c r="N1040" s="4">
        <v>0</v>
      </c>
      <c r="O1040" s="4">
        <v>32.19</v>
      </c>
      <c r="P1040" s="4">
        <v>14.99</v>
      </c>
      <c r="Q1040" s="4">
        <v>88.45</v>
      </c>
      <c r="R1040" s="4">
        <v>0.74</v>
      </c>
      <c r="S1040" s="4">
        <v>0</v>
      </c>
      <c r="T1040">
        <v>13</v>
      </c>
      <c r="U1040">
        <v>5.9</v>
      </c>
      <c r="V1040">
        <v>56.25</v>
      </c>
    </row>
    <row r="1041" spans="1:22" ht="12.75" customHeight="1" x14ac:dyDescent="0.2">
      <c r="A1041" s="2">
        <v>2931</v>
      </c>
      <c r="B1041" t="s">
        <v>505</v>
      </c>
      <c r="C1041" s="7" t="s">
        <v>716</v>
      </c>
      <c r="D1041">
        <v>271</v>
      </c>
      <c r="E1041" s="4">
        <v>1.48</v>
      </c>
      <c r="F1041" s="4">
        <v>17.34</v>
      </c>
      <c r="G1041" s="4">
        <v>1.48</v>
      </c>
      <c r="H1041" s="4">
        <v>13.28</v>
      </c>
      <c r="I1041" s="4">
        <v>29.89</v>
      </c>
      <c r="J1041" s="4">
        <v>29.89</v>
      </c>
      <c r="K1041" s="4">
        <v>6.64</v>
      </c>
      <c r="L1041" s="4">
        <v>66.42</v>
      </c>
      <c r="M1041" s="4">
        <v>33.58</v>
      </c>
      <c r="N1041" s="4">
        <v>0</v>
      </c>
      <c r="O1041" s="4">
        <v>0</v>
      </c>
      <c r="P1041" s="4">
        <v>100</v>
      </c>
      <c r="Q1041" s="4">
        <v>43.11</v>
      </c>
      <c r="R1041" s="4">
        <v>0</v>
      </c>
      <c r="S1041" s="4">
        <v>0</v>
      </c>
      <c r="T1041">
        <v>27</v>
      </c>
      <c r="U1041">
        <v>7.1</v>
      </c>
      <c r="V1041">
        <v>60</v>
      </c>
    </row>
    <row r="1042" spans="1:22" ht="12.75" customHeight="1" x14ac:dyDescent="0.2">
      <c r="A1042" s="2">
        <v>2932</v>
      </c>
      <c r="B1042" t="s">
        <v>284</v>
      </c>
      <c r="C1042" s="7" t="s">
        <v>130</v>
      </c>
      <c r="D1042">
        <v>464</v>
      </c>
      <c r="E1042" s="4">
        <v>0.43</v>
      </c>
      <c r="F1042" s="4">
        <v>3.88</v>
      </c>
      <c r="G1042" s="4">
        <v>9.6999999999999993</v>
      </c>
      <c r="H1042" s="4">
        <v>8.19</v>
      </c>
      <c r="I1042" s="4">
        <v>25.22</v>
      </c>
      <c r="J1042" s="4">
        <v>45.47</v>
      </c>
      <c r="K1042" s="4">
        <v>7.11</v>
      </c>
      <c r="L1042" s="4">
        <v>51.08</v>
      </c>
      <c r="M1042" s="4">
        <v>48.92</v>
      </c>
      <c r="N1042" s="4">
        <v>0</v>
      </c>
      <c r="O1042" s="4">
        <v>25.68</v>
      </c>
      <c r="P1042" s="4">
        <v>14.82</v>
      </c>
      <c r="Q1042" s="4">
        <v>82.25</v>
      </c>
      <c r="R1042" s="4">
        <v>0.63</v>
      </c>
      <c r="S1042" s="4">
        <v>0</v>
      </c>
      <c r="T1042">
        <v>17</v>
      </c>
      <c r="U1042">
        <v>10</v>
      </c>
      <c r="V1042">
        <v>77.78</v>
      </c>
    </row>
    <row r="1043" spans="1:22" ht="12.75" customHeight="1" x14ac:dyDescent="0.2">
      <c r="A1043" s="2">
        <v>2935</v>
      </c>
      <c r="B1043" t="s">
        <v>284</v>
      </c>
      <c r="C1043" s="7" t="s">
        <v>428</v>
      </c>
      <c r="D1043">
        <v>0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U1043">
        <v>0</v>
      </c>
    </row>
    <row r="1044" spans="1:22" ht="12.75" customHeight="1" x14ac:dyDescent="0.2">
      <c r="A1044" s="2">
        <v>2936</v>
      </c>
      <c r="B1044" t="s">
        <v>284</v>
      </c>
      <c r="C1044" s="7" t="s">
        <v>357</v>
      </c>
      <c r="D1044">
        <v>0</v>
      </c>
      <c r="E1044" s="4">
        <v>0</v>
      </c>
      <c r="F1044" s="4">
        <v>0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U1044">
        <v>0</v>
      </c>
    </row>
    <row r="1045" spans="1:22" ht="12.75" customHeight="1" x14ac:dyDescent="0.2">
      <c r="A1045" s="2">
        <v>2937</v>
      </c>
      <c r="B1045" t="s">
        <v>284</v>
      </c>
      <c r="C1045" s="7" t="s">
        <v>130</v>
      </c>
      <c r="D1045">
        <v>367</v>
      </c>
      <c r="E1045" s="4">
        <v>0.54</v>
      </c>
      <c r="F1045" s="4">
        <v>3.27</v>
      </c>
      <c r="G1045" s="4">
        <v>2.1800000000000002</v>
      </c>
      <c r="H1045" s="4">
        <v>13.35</v>
      </c>
      <c r="I1045" s="4">
        <v>29.16</v>
      </c>
      <c r="J1045" s="4">
        <v>41.42</v>
      </c>
      <c r="K1045" s="4">
        <v>10.08</v>
      </c>
      <c r="L1045" s="4">
        <v>54.5</v>
      </c>
      <c r="M1045" s="4">
        <v>45.5</v>
      </c>
      <c r="N1045" s="4">
        <v>0</v>
      </c>
      <c r="O1045" s="4">
        <v>6.74</v>
      </c>
      <c r="P1045" s="4">
        <v>10.67</v>
      </c>
      <c r="Q1045" s="4">
        <v>65.45</v>
      </c>
      <c r="R1045" s="4">
        <v>0.56000000000000005</v>
      </c>
      <c r="S1045" s="4">
        <v>0</v>
      </c>
      <c r="T1045">
        <v>19</v>
      </c>
      <c r="U1045">
        <v>10.9</v>
      </c>
      <c r="V1045">
        <v>52.63</v>
      </c>
    </row>
    <row r="1046" spans="1:22" ht="12.75" customHeight="1" x14ac:dyDescent="0.2">
      <c r="A1046" s="2">
        <v>2938</v>
      </c>
      <c r="B1046" t="s">
        <v>284</v>
      </c>
      <c r="C1046" s="7" t="s">
        <v>522</v>
      </c>
      <c r="D1046">
        <v>358</v>
      </c>
      <c r="E1046" s="4">
        <v>0.56000000000000005</v>
      </c>
      <c r="F1046" s="4">
        <v>2.23</v>
      </c>
      <c r="G1046" s="4">
        <v>0</v>
      </c>
      <c r="H1046" s="4">
        <v>8.3800000000000008</v>
      </c>
      <c r="I1046" s="4">
        <v>12.85</v>
      </c>
      <c r="J1046" s="4">
        <v>74.3</v>
      </c>
      <c r="K1046" s="4">
        <v>1.68</v>
      </c>
      <c r="L1046" s="4">
        <v>49.44</v>
      </c>
      <c r="M1046" s="4">
        <v>50.56</v>
      </c>
      <c r="N1046" s="4">
        <v>0</v>
      </c>
      <c r="O1046" s="4">
        <v>1.1200000000000001</v>
      </c>
      <c r="P1046" s="4">
        <v>10.34</v>
      </c>
      <c r="Q1046" s="4">
        <v>38.549999999999997</v>
      </c>
      <c r="R1046" s="4">
        <v>0.84</v>
      </c>
      <c r="S1046" s="4">
        <v>0.56000000000000005</v>
      </c>
      <c r="T1046">
        <v>16</v>
      </c>
      <c r="U1046">
        <v>13.5</v>
      </c>
      <c r="V1046">
        <v>59.09</v>
      </c>
    </row>
    <row r="1047" spans="1:22" ht="12.75" customHeight="1" x14ac:dyDescent="0.2">
      <c r="A1047" s="2">
        <v>2939</v>
      </c>
      <c r="B1047" t="s">
        <v>284</v>
      </c>
      <c r="C1047" s="7" t="s">
        <v>522</v>
      </c>
      <c r="D1047">
        <v>516</v>
      </c>
      <c r="E1047" s="4">
        <v>0.78</v>
      </c>
      <c r="F1047" s="4">
        <v>10.27</v>
      </c>
      <c r="G1047" s="4">
        <v>0.78</v>
      </c>
      <c r="H1047" s="4">
        <v>28.1</v>
      </c>
      <c r="I1047" s="4">
        <v>11.43</v>
      </c>
      <c r="J1047" s="4">
        <v>48.06</v>
      </c>
      <c r="K1047" s="4">
        <v>0.57999999999999996</v>
      </c>
      <c r="L1047" s="4">
        <v>52.33</v>
      </c>
      <c r="M1047" s="4">
        <v>47.67</v>
      </c>
      <c r="N1047" s="4">
        <v>0</v>
      </c>
      <c r="O1047" s="4">
        <v>9.4600000000000009</v>
      </c>
      <c r="P1047" s="4">
        <v>9.85</v>
      </c>
      <c r="Q1047" s="4">
        <v>72.2</v>
      </c>
      <c r="R1047" s="4">
        <v>0.97</v>
      </c>
      <c r="S1047" s="4">
        <v>0</v>
      </c>
      <c r="T1047">
        <v>17</v>
      </c>
      <c r="U1047">
        <v>14.2</v>
      </c>
      <c r="V1047">
        <v>53.33</v>
      </c>
    </row>
    <row r="1048" spans="1:22" ht="12.75" customHeight="1" x14ac:dyDescent="0.2">
      <c r="A1048" s="2">
        <v>2940</v>
      </c>
      <c r="B1048" t="s">
        <v>284</v>
      </c>
      <c r="C1048" s="7" t="s">
        <v>130</v>
      </c>
      <c r="D1048">
        <v>282</v>
      </c>
      <c r="E1048" s="4">
        <v>0.35</v>
      </c>
      <c r="F1048" s="4">
        <v>5.32</v>
      </c>
      <c r="G1048" s="4">
        <v>6.74</v>
      </c>
      <c r="H1048" s="4">
        <v>24.47</v>
      </c>
      <c r="I1048" s="4">
        <v>21.99</v>
      </c>
      <c r="J1048" s="4">
        <v>38.65</v>
      </c>
      <c r="K1048" s="4">
        <v>2.48</v>
      </c>
      <c r="L1048" s="4">
        <v>54.26</v>
      </c>
      <c r="M1048" s="4">
        <v>45.74</v>
      </c>
      <c r="N1048" s="4">
        <v>0</v>
      </c>
      <c r="O1048" s="4">
        <v>4.0999999999999996</v>
      </c>
      <c r="P1048" s="4">
        <v>24.57</v>
      </c>
      <c r="Q1048" s="4">
        <v>83.28</v>
      </c>
      <c r="R1048" s="4">
        <v>0</v>
      </c>
      <c r="S1048" s="4">
        <v>0.34</v>
      </c>
      <c r="T1048">
        <v>13</v>
      </c>
      <c r="U1048">
        <v>15.5</v>
      </c>
      <c r="V1048">
        <v>66.67</v>
      </c>
    </row>
    <row r="1049" spans="1:22" ht="12.75" customHeight="1" x14ac:dyDescent="0.2">
      <c r="A1049" s="2">
        <v>2941</v>
      </c>
      <c r="B1049" t="s">
        <v>284</v>
      </c>
      <c r="C1049" s="7" t="s">
        <v>130</v>
      </c>
      <c r="D1049">
        <v>469</v>
      </c>
      <c r="E1049" s="4">
        <v>2.35</v>
      </c>
      <c r="F1049" s="4">
        <v>5.97</v>
      </c>
      <c r="G1049" s="4">
        <v>3.84</v>
      </c>
      <c r="H1049" s="4">
        <v>24.73</v>
      </c>
      <c r="I1049" s="4">
        <v>16.84</v>
      </c>
      <c r="J1049" s="4">
        <v>43.71</v>
      </c>
      <c r="K1049" s="4">
        <v>2.56</v>
      </c>
      <c r="L1049" s="4">
        <v>49.89</v>
      </c>
      <c r="M1049" s="4">
        <v>50.11</v>
      </c>
      <c r="N1049" s="4">
        <v>0</v>
      </c>
      <c r="O1049" s="4">
        <v>2.84</v>
      </c>
      <c r="P1049" s="4">
        <v>21.18</v>
      </c>
      <c r="Q1049" s="4">
        <v>75.760000000000005</v>
      </c>
      <c r="R1049" s="4">
        <v>0.44</v>
      </c>
      <c r="S1049" s="4">
        <v>0.66</v>
      </c>
      <c r="T1049">
        <v>18</v>
      </c>
      <c r="U1049">
        <v>8.9</v>
      </c>
      <c r="V1049">
        <v>88.46</v>
      </c>
    </row>
    <row r="1050" spans="1:22" ht="12.75" customHeight="1" x14ac:dyDescent="0.2">
      <c r="A1050" s="2">
        <v>2942</v>
      </c>
      <c r="B1050" t="s">
        <v>284</v>
      </c>
      <c r="C1050" s="7" t="s">
        <v>269</v>
      </c>
      <c r="D1050">
        <v>756</v>
      </c>
      <c r="E1050" s="4">
        <v>0.4</v>
      </c>
      <c r="F1050" s="4">
        <v>0.93</v>
      </c>
      <c r="G1050" s="4">
        <v>0.4</v>
      </c>
      <c r="H1050" s="4">
        <v>1.32</v>
      </c>
      <c r="I1050" s="4">
        <v>10.050000000000001</v>
      </c>
      <c r="J1050" s="4">
        <v>80.56</v>
      </c>
      <c r="K1050" s="4">
        <v>6.35</v>
      </c>
      <c r="L1050" s="4">
        <v>52.65</v>
      </c>
      <c r="M1050" s="4">
        <v>47.35</v>
      </c>
      <c r="N1050" s="4">
        <v>0</v>
      </c>
      <c r="O1050" s="4">
        <v>0.81</v>
      </c>
      <c r="P1050" s="4">
        <v>10.28</v>
      </c>
      <c r="Q1050" s="4">
        <v>33.96</v>
      </c>
      <c r="R1050" s="4">
        <v>3.11</v>
      </c>
      <c r="S1050" s="4">
        <v>0</v>
      </c>
      <c r="T1050">
        <v>19</v>
      </c>
      <c r="U1050">
        <v>10.1</v>
      </c>
      <c r="V1050">
        <v>48.72</v>
      </c>
    </row>
    <row r="1051" spans="1:22" ht="12.75" customHeight="1" x14ac:dyDescent="0.2">
      <c r="A1051" s="2">
        <v>2943</v>
      </c>
      <c r="B1051" t="s">
        <v>284</v>
      </c>
      <c r="C1051" s="7" t="s">
        <v>130</v>
      </c>
      <c r="D1051">
        <v>339</v>
      </c>
      <c r="E1051" s="4">
        <v>0.59</v>
      </c>
      <c r="F1051" s="4">
        <v>2.36</v>
      </c>
      <c r="G1051" s="4">
        <v>2.36</v>
      </c>
      <c r="H1051" s="4">
        <v>17.7</v>
      </c>
      <c r="I1051" s="4">
        <v>24.19</v>
      </c>
      <c r="J1051" s="4">
        <v>45.13</v>
      </c>
      <c r="K1051" s="4">
        <v>7.67</v>
      </c>
      <c r="L1051" s="4">
        <v>58.7</v>
      </c>
      <c r="M1051" s="4">
        <v>41.3</v>
      </c>
      <c r="N1051" s="4">
        <v>0</v>
      </c>
      <c r="O1051" s="4">
        <v>4.29</v>
      </c>
      <c r="P1051" s="4">
        <v>33.43</v>
      </c>
      <c r="Q1051" s="4">
        <v>77.430000000000007</v>
      </c>
      <c r="R1051" s="4">
        <v>1.1399999999999999</v>
      </c>
      <c r="S1051" s="4">
        <v>0</v>
      </c>
      <c r="T1051">
        <v>17</v>
      </c>
      <c r="U1051">
        <v>9.6999999999999993</v>
      </c>
      <c r="V1051">
        <v>70</v>
      </c>
    </row>
    <row r="1052" spans="1:22" ht="12.75" customHeight="1" x14ac:dyDescent="0.2">
      <c r="A1052" s="2">
        <v>2944</v>
      </c>
      <c r="B1052" t="s">
        <v>284</v>
      </c>
      <c r="C1052" s="7" t="s">
        <v>130</v>
      </c>
      <c r="D1052">
        <v>552</v>
      </c>
      <c r="E1052" s="4">
        <v>0.91</v>
      </c>
      <c r="F1052" s="4">
        <v>2.72</v>
      </c>
      <c r="G1052" s="4">
        <v>0.54</v>
      </c>
      <c r="H1052" s="4">
        <v>0.72</v>
      </c>
      <c r="I1052" s="4">
        <v>9.9600000000000009</v>
      </c>
      <c r="J1052" s="4">
        <v>75.180000000000007</v>
      </c>
      <c r="K1052" s="4">
        <v>9.9600000000000009</v>
      </c>
      <c r="L1052" s="4">
        <v>53.44</v>
      </c>
      <c r="M1052" s="4">
        <v>46.56</v>
      </c>
      <c r="N1052" s="4">
        <v>0</v>
      </c>
      <c r="O1052" s="4">
        <v>2.57</v>
      </c>
      <c r="P1052" s="4">
        <v>14.73</v>
      </c>
      <c r="Q1052" s="4">
        <v>26.37</v>
      </c>
      <c r="R1052" s="4">
        <v>1.37</v>
      </c>
      <c r="S1052" s="4">
        <v>1.54</v>
      </c>
      <c r="T1052">
        <v>17</v>
      </c>
      <c r="U1052">
        <v>15.4</v>
      </c>
      <c r="V1052">
        <v>65.63</v>
      </c>
    </row>
    <row r="1053" spans="1:22" ht="12.75" customHeight="1" x14ac:dyDescent="0.2">
      <c r="A1053" s="2">
        <v>2945</v>
      </c>
      <c r="B1053" t="s">
        <v>284</v>
      </c>
      <c r="C1053" s="7" t="s">
        <v>522</v>
      </c>
      <c r="D1053">
        <v>400</v>
      </c>
      <c r="E1053" s="4">
        <v>0.75</v>
      </c>
      <c r="F1053" s="4">
        <v>2.25</v>
      </c>
      <c r="G1053" s="4">
        <v>5</v>
      </c>
      <c r="H1053" s="4">
        <v>11.5</v>
      </c>
      <c r="I1053" s="4">
        <v>35</v>
      </c>
      <c r="J1053" s="4">
        <v>31.75</v>
      </c>
      <c r="K1053" s="4">
        <v>13.75</v>
      </c>
      <c r="L1053" s="4">
        <v>50</v>
      </c>
      <c r="M1053" s="4">
        <v>50</v>
      </c>
      <c r="N1053" s="4">
        <v>0</v>
      </c>
      <c r="O1053" s="4">
        <v>13.69</v>
      </c>
      <c r="P1053" s="4">
        <v>17.399999999999999</v>
      </c>
      <c r="Q1053" s="4">
        <v>92.11</v>
      </c>
      <c r="R1053" s="4">
        <v>1.1599999999999999</v>
      </c>
      <c r="S1053" s="4">
        <v>0</v>
      </c>
      <c r="T1053">
        <v>17</v>
      </c>
      <c r="U1053">
        <v>10.9</v>
      </c>
      <c r="V1053">
        <v>62.5</v>
      </c>
    </row>
    <row r="1054" spans="1:22" ht="12.75" customHeight="1" x14ac:dyDescent="0.2">
      <c r="A1054" s="2">
        <v>2946</v>
      </c>
      <c r="B1054" t="s">
        <v>284</v>
      </c>
      <c r="C1054" s="7" t="s">
        <v>620</v>
      </c>
      <c r="D1054">
        <v>364</v>
      </c>
      <c r="E1054" s="4">
        <v>0</v>
      </c>
      <c r="F1054" s="4">
        <v>1.92</v>
      </c>
      <c r="G1054" s="4">
        <v>0</v>
      </c>
      <c r="H1054" s="4">
        <v>0</v>
      </c>
      <c r="I1054" s="4">
        <v>71.7</v>
      </c>
      <c r="J1054" s="4">
        <v>24.73</v>
      </c>
      <c r="K1054" s="4">
        <v>1.65</v>
      </c>
      <c r="L1054" s="4">
        <v>47.53</v>
      </c>
      <c r="M1054" s="4">
        <v>52.47</v>
      </c>
      <c r="N1054" s="4">
        <v>6.42</v>
      </c>
      <c r="O1054" s="4">
        <v>54.47</v>
      </c>
      <c r="P1054" s="4">
        <v>13.41</v>
      </c>
      <c r="Q1054" s="4">
        <v>79.61</v>
      </c>
      <c r="R1054" s="4">
        <v>0.84</v>
      </c>
      <c r="S1054" s="4">
        <v>0</v>
      </c>
      <c r="T1054">
        <v>13</v>
      </c>
      <c r="U1054">
        <v>9.1999999999999993</v>
      </c>
      <c r="V1054">
        <v>44.44</v>
      </c>
    </row>
    <row r="1055" spans="1:22" ht="12.75" customHeight="1" x14ac:dyDescent="0.2">
      <c r="A1055" s="2">
        <v>2948</v>
      </c>
      <c r="B1055" t="s">
        <v>284</v>
      </c>
      <c r="C1055" s="7" t="s">
        <v>173</v>
      </c>
      <c r="D1055">
        <v>23</v>
      </c>
      <c r="E1055" s="4">
        <v>0</v>
      </c>
      <c r="F1055" s="4">
        <v>0</v>
      </c>
      <c r="G1055" s="4">
        <v>0</v>
      </c>
      <c r="H1055" s="4">
        <v>0</v>
      </c>
      <c r="I1055" s="4">
        <v>0</v>
      </c>
      <c r="J1055" s="4">
        <v>100</v>
      </c>
      <c r="K1055" s="4">
        <v>0</v>
      </c>
      <c r="L1055" s="4">
        <v>47.83</v>
      </c>
      <c r="M1055" s="4">
        <v>52.17</v>
      </c>
      <c r="N1055" s="4">
        <v>0</v>
      </c>
      <c r="O1055" s="4">
        <v>0</v>
      </c>
      <c r="P1055" s="4">
        <v>8.6999999999999993</v>
      </c>
      <c r="Q1055" s="4">
        <v>34.78</v>
      </c>
      <c r="R1055" s="4">
        <v>0</v>
      </c>
      <c r="S1055" s="4">
        <v>0</v>
      </c>
      <c r="T1055">
        <v>6</v>
      </c>
      <c r="U1055">
        <v>9.1999999999999993</v>
      </c>
    </row>
    <row r="1056" spans="1:22" ht="12.75" customHeight="1" x14ac:dyDescent="0.2">
      <c r="A1056" s="2">
        <v>2950</v>
      </c>
      <c r="B1056" t="s">
        <v>284</v>
      </c>
      <c r="C1056" s="7" t="s">
        <v>389</v>
      </c>
      <c r="D1056">
        <v>337</v>
      </c>
      <c r="E1056" s="4">
        <v>0.89</v>
      </c>
      <c r="F1056" s="4">
        <v>1.48</v>
      </c>
      <c r="G1056" s="4">
        <v>1.19</v>
      </c>
      <c r="H1056" s="4">
        <v>0.59</v>
      </c>
      <c r="I1056" s="4">
        <v>9.7899999999999991</v>
      </c>
      <c r="J1056" s="4">
        <v>71.510000000000005</v>
      </c>
      <c r="K1056" s="4">
        <v>14.54</v>
      </c>
      <c r="L1056" s="4">
        <v>49.26</v>
      </c>
      <c r="M1056" s="4">
        <v>50.74</v>
      </c>
      <c r="N1056" s="4">
        <v>0</v>
      </c>
      <c r="O1056" s="4">
        <v>1.46</v>
      </c>
      <c r="P1056" s="4">
        <v>3.22</v>
      </c>
      <c r="Q1056" s="4">
        <v>68.13</v>
      </c>
      <c r="R1056" s="4">
        <v>2.0499999999999998</v>
      </c>
      <c r="S1056" s="4">
        <v>0</v>
      </c>
      <c r="T1056">
        <v>18</v>
      </c>
      <c r="U1056">
        <v>16.7</v>
      </c>
      <c r="V1056">
        <v>78.95</v>
      </c>
    </row>
    <row r="1057" spans="1:22" ht="12.75" customHeight="1" x14ac:dyDescent="0.2">
      <c r="A1057" s="2">
        <v>2951</v>
      </c>
      <c r="B1057" t="s">
        <v>284</v>
      </c>
      <c r="C1057" s="7" t="s">
        <v>389</v>
      </c>
      <c r="D1057">
        <v>570</v>
      </c>
      <c r="E1057" s="4">
        <v>0.53</v>
      </c>
      <c r="F1057" s="4">
        <v>2.63</v>
      </c>
      <c r="G1057" s="4">
        <v>0</v>
      </c>
      <c r="H1057" s="4">
        <v>1.75</v>
      </c>
      <c r="I1057" s="4">
        <v>8.9499999999999993</v>
      </c>
      <c r="J1057" s="4">
        <v>75.790000000000006</v>
      </c>
      <c r="K1057" s="4">
        <v>10.35</v>
      </c>
      <c r="L1057" s="4">
        <v>50.7</v>
      </c>
      <c r="M1057" s="4">
        <v>49.3</v>
      </c>
      <c r="N1057" s="4">
        <v>0</v>
      </c>
      <c r="O1057" s="4">
        <v>7.83</v>
      </c>
      <c r="P1057" s="4">
        <v>3.02</v>
      </c>
      <c r="Q1057" s="4">
        <v>57.83</v>
      </c>
      <c r="R1057" s="4">
        <v>0.53</v>
      </c>
      <c r="S1057" s="4">
        <v>0.36</v>
      </c>
      <c r="T1057">
        <v>17</v>
      </c>
      <c r="U1057">
        <v>13.1</v>
      </c>
      <c r="V1057">
        <v>84.85</v>
      </c>
    </row>
    <row r="1058" spans="1:22" ht="12.75" customHeight="1" x14ac:dyDescent="0.2">
      <c r="A1058" s="2">
        <v>2952</v>
      </c>
      <c r="B1058" t="s">
        <v>284</v>
      </c>
      <c r="C1058" s="7" t="s">
        <v>620</v>
      </c>
      <c r="D1058">
        <v>359</v>
      </c>
      <c r="E1058" s="4">
        <v>4.46</v>
      </c>
      <c r="F1058" s="4">
        <v>4.46</v>
      </c>
      <c r="G1058" s="4">
        <v>6.41</v>
      </c>
      <c r="H1058" s="4">
        <v>2.23</v>
      </c>
      <c r="I1058" s="4">
        <v>12.81</v>
      </c>
      <c r="J1058" s="4">
        <v>54.6</v>
      </c>
      <c r="K1058" s="4">
        <v>15.04</v>
      </c>
      <c r="L1058" s="4">
        <v>49.03</v>
      </c>
      <c r="M1058" s="4">
        <v>50.97</v>
      </c>
      <c r="N1058" s="4">
        <v>0</v>
      </c>
      <c r="O1058" s="4">
        <v>9.67</v>
      </c>
      <c r="P1058" s="4">
        <v>1.66</v>
      </c>
      <c r="Q1058" s="4">
        <v>87.57</v>
      </c>
      <c r="R1058" s="4">
        <v>3.31</v>
      </c>
      <c r="S1058" s="4">
        <v>0.28000000000000003</v>
      </c>
      <c r="T1058">
        <v>16</v>
      </c>
      <c r="U1058">
        <v>11.5</v>
      </c>
      <c r="V1058">
        <v>78.260000000000005</v>
      </c>
    </row>
    <row r="1059" spans="1:22" ht="12.75" customHeight="1" x14ac:dyDescent="0.2">
      <c r="A1059" s="2">
        <v>2953</v>
      </c>
      <c r="B1059" t="s">
        <v>284</v>
      </c>
      <c r="C1059" s="7" t="s">
        <v>130</v>
      </c>
      <c r="D1059">
        <v>365</v>
      </c>
      <c r="E1059" s="4">
        <v>1.92</v>
      </c>
      <c r="F1059" s="4">
        <v>2.19</v>
      </c>
      <c r="G1059" s="4">
        <v>0</v>
      </c>
      <c r="H1059" s="4">
        <v>2.4700000000000002</v>
      </c>
      <c r="I1059" s="4">
        <v>7.95</v>
      </c>
      <c r="J1059" s="4">
        <v>82.74</v>
      </c>
      <c r="K1059" s="4">
        <v>2.74</v>
      </c>
      <c r="L1059" s="4">
        <v>48.49</v>
      </c>
      <c r="M1059" s="4">
        <v>51.51</v>
      </c>
      <c r="N1059" s="4">
        <v>0</v>
      </c>
      <c r="O1059" s="4">
        <v>4.2</v>
      </c>
      <c r="P1059" s="4">
        <v>21.52</v>
      </c>
      <c r="Q1059" s="4">
        <v>65.62</v>
      </c>
      <c r="R1059" s="4">
        <v>5.25</v>
      </c>
      <c r="S1059" s="4">
        <v>0</v>
      </c>
      <c r="T1059">
        <v>18</v>
      </c>
      <c r="U1059">
        <v>13</v>
      </c>
      <c r="V1059">
        <v>85</v>
      </c>
    </row>
    <row r="1060" spans="1:22" ht="12.75" customHeight="1" x14ac:dyDescent="0.2">
      <c r="A1060" s="2">
        <v>2954</v>
      </c>
      <c r="B1060" t="s">
        <v>284</v>
      </c>
      <c r="C1060" s="7" t="s">
        <v>522</v>
      </c>
      <c r="D1060">
        <v>464</v>
      </c>
      <c r="E1060" s="4">
        <v>1.08</v>
      </c>
      <c r="F1060" s="4">
        <v>2.8</v>
      </c>
      <c r="G1060" s="4">
        <v>0.22</v>
      </c>
      <c r="H1060" s="4">
        <v>0.43</v>
      </c>
      <c r="I1060" s="4">
        <v>12.07</v>
      </c>
      <c r="J1060" s="4">
        <v>78.66</v>
      </c>
      <c r="K1060" s="4">
        <v>4.74</v>
      </c>
      <c r="L1060" s="4">
        <v>51.94</v>
      </c>
      <c r="M1060" s="4">
        <v>48.06</v>
      </c>
      <c r="N1060" s="4">
        <v>0</v>
      </c>
      <c r="O1060" s="4">
        <v>5.01</v>
      </c>
      <c r="P1060" s="4">
        <v>18.739999999999998</v>
      </c>
      <c r="Q1060" s="4">
        <v>53.16</v>
      </c>
      <c r="R1060" s="4">
        <v>1.96</v>
      </c>
      <c r="S1060" s="4">
        <v>0</v>
      </c>
      <c r="T1060">
        <v>15</v>
      </c>
      <c r="U1060">
        <v>14.9</v>
      </c>
      <c r="V1060">
        <v>61.29</v>
      </c>
    </row>
    <row r="1061" spans="1:22" ht="12.75" customHeight="1" x14ac:dyDescent="0.2">
      <c r="A1061" s="2">
        <v>2955</v>
      </c>
      <c r="B1061" t="s">
        <v>284</v>
      </c>
      <c r="C1061" s="7" t="s">
        <v>428</v>
      </c>
      <c r="D1061">
        <v>475</v>
      </c>
      <c r="E1061" s="4">
        <v>2.74</v>
      </c>
      <c r="F1061" s="4">
        <v>1.05</v>
      </c>
      <c r="G1061" s="4">
        <v>0</v>
      </c>
      <c r="H1061" s="4">
        <v>0.21</v>
      </c>
      <c r="I1061" s="4">
        <v>6.32</v>
      </c>
      <c r="J1061" s="4">
        <v>83.79</v>
      </c>
      <c r="K1061" s="4">
        <v>5.89</v>
      </c>
      <c r="L1061" s="4">
        <v>46.95</v>
      </c>
      <c r="M1061" s="4">
        <v>53.05</v>
      </c>
      <c r="N1061" s="4">
        <v>0</v>
      </c>
      <c r="O1061" s="4">
        <v>1.29</v>
      </c>
      <c r="P1061" s="4">
        <v>13.33</v>
      </c>
      <c r="Q1061" s="4">
        <v>55.7</v>
      </c>
      <c r="R1061" s="4">
        <v>0</v>
      </c>
      <c r="S1061" s="4">
        <v>0</v>
      </c>
      <c r="T1061">
        <v>15</v>
      </c>
      <c r="U1061">
        <v>13.4</v>
      </c>
      <c r="V1061">
        <v>68.75</v>
      </c>
    </row>
    <row r="1062" spans="1:22" ht="12.75" customHeight="1" x14ac:dyDescent="0.2">
      <c r="A1062" s="2">
        <v>2956</v>
      </c>
      <c r="B1062" t="s">
        <v>284</v>
      </c>
      <c r="C1062" s="7" t="s">
        <v>522</v>
      </c>
      <c r="D1062">
        <v>363</v>
      </c>
      <c r="E1062" s="4">
        <v>0.28000000000000003</v>
      </c>
      <c r="F1062" s="4">
        <v>1.38</v>
      </c>
      <c r="G1062" s="4">
        <v>0.55000000000000004</v>
      </c>
      <c r="H1062" s="4">
        <v>0.55000000000000004</v>
      </c>
      <c r="I1062" s="4">
        <v>10.74</v>
      </c>
      <c r="J1062" s="4">
        <v>79.06</v>
      </c>
      <c r="K1062" s="4">
        <v>7.44</v>
      </c>
      <c r="L1062" s="4">
        <v>54.27</v>
      </c>
      <c r="M1062" s="4">
        <v>45.73</v>
      </c>
      <c r="N1062" s="4">
        <v>0</v>
      </c>
      <c r="O1062" s="4">
        <v>4.08</v>
      </c>
      <c r="P1062" s="4">
        <v>15.22</v>
      </c>
      <c r="Q1062" s="4">
        <v>56.79</v>
      </c>
      <c r="R1062" s="4">
        <v>0.54</v>
      </c>
      <c r="S1062" s="4">
        <v>0</v>
      </c>
      <c r="T1062">
        <v>17</v>
      </c>
      <c r="U1062">
        <v>12.5</v>
      </c>
      <c r="V1062">
        <v>63.64</v>
      </c>
    </row>
    <row r="1063" spans="1:22" ht="12.75" customHeight="1" x14ac:dyDescent="0.2">
      <c r="A1063" s="2">
        <v>2957</v>
      </c>
      <c r="B1063" t="s">
        <v>284</v>
      </c>
      <c r="C1063" s="7" t="s">
        <v>159</v>
      </c>
      <c r="D1063">
        <v>378</v>
      </c>
      <c r="E1063" s="4">
        <v>0.79</v>
      </c>
      <c r="F1063" s="4">
        <v>0.79</v>
      </c>
      <c r="G1063" s="4">
        <v>0.26</v>
      </c>
      <c r="H1063" s="4">
        <v>0.26</v>
      </c>
      <c r="I1063" s="4">
        <v>3.44</v>
      </c>
      <c r="J1063" s="4">
        <v>92.59</v>
      </c>
      <c r="K1063" s="4">
        <v>1.85</v>
      </c>
      <c r="L1063" s="4">
        <v>52.12</v>
      </c>
      <c r="M1063" s="4">
        <v>47.88</v>
      </c>
      <c r="N1063" s="4">
        <v>0</v>
      </c>
      <c r="O1063" s="4">
        <v>4.5</v>
      </c>
      <c r="P1063" s="4">
        <v>16.399999999999999</v>
      </c>
      <c r="Q1063" s="4">
        <v>67.2</v>
      </c>
      <c r="R1063" s="4">
        <v>0</v>
      </c>
      <c r="S1063" s="4">
        <v>0</v>
      </c>
      <c r="T1063">
        <v>17</v>
      </c>
      <c r="U1063">
        <v>15</v>
      </c>
      <c r="V1063">
        <v>63.64</v>
      </c>
    </row>
    <row r="1064" spans="1:22" ht="12.75" customHeight="1" x14ac:dyDescent="0.2">
      <c r="A1064" s="2">
        <v>2958</v>
      </c>
      <c r="B1064" t="s">
        <v>284</v>
      </c>
      <c r="C1064" s="7" t="s">
        <v>269</v>
      </c>
      <c r="D1064">
        <v>60</v>
      </c>
      <c r="E1064" s="4">
        <v>1.67</v>
      </c>
      <c r="F1064" s="4">
        <v>0</v>
      </c>
      <c r="G1064" s="4">
        <v>0</v>
      </c>
      <c r="H1064" s="4">
        <v>0</v>
      </c>
      <c r="I1064" s="4">
        <v>3.33</v>
      </c>
      <c r="J1064" s="4">
        <v>93.33</v>
      </c>
      <c r="K1064" s="4">
        <v>1.67</v>
      </c>
      <c r="L1064" s="4">
        <v>60</v>
      </c>
      <c r="M1064" s="4">
        <v>40</v>
      </c>
      <c r="N1064" s="4">
        <v>0</v>
      </c>
      <c r="O1064" s="4">
        <v>0</v>
      </c>
      <c r="P1064" s="4">
        <v>10</v>
      </c>
      <c r="Q1064" s="4">
        <v>60</v>
      </c>
      <c r="R1064" s="4">
        <v>1.67</v>
      </c>
      <c r="S1064" s="4">
        <v>0</v>
      </c>
      <c r="T1064">
        <v>5</v>
      </c>
      <c r="U1064">
        <v>13.7</v>
      </c>
      <c r="V1064">
        <v>45.45</v>
      </c>
    </row>
    <row r="1065" spans="1:22" ht="12.75" customHeight="1" x14ac:dyDescent="0.2">
      <c r="A1065" s="2">
        <v>2959</v>
      </c>
      <c r="B1065" t="s">
        <v>284</v>
      </c>
      <c r="C1065" s="7" t="s">
        <v>269</v>
      </c>
      <c r="D1065">
        <v>1810</v>
      </c>
      <c r="E1065" s="4">
        <v>0</v>
      </c>
      <c r="F1065" s="4">
        <v>0</v>
      </c>
      <c r="G1065" s="4">
        <v>0</v>
      </c>
      <c r="H1065" s="4">
        <v>0.17</v>
      </c>
      <c r="I1065" s="4">
        <v>89.06</v>
      </c>
      <c r="J1065" s="4">
        <v>10.28</v>
      </c>
      <c r="K1065" s="4">
        <v>0.5</v>
      </c>
      <c r="L1065" s="4">
        <v>50.66</v>
      </c>
      <c r="M1065" s="4">
        <v>49.34</v>
      </c>
      <c r="N1065" s="4">
        <v>19.11</v>
      </c>
      <c r="O1065" s="4">
        <v>13.46</v>
      </c>
      <c r="P1065" s="4">
        <v>8.67</v>
      </c>
      <c r="Q1065" s="4">
        <v>74.040000000000006</v>
      </c>
      <c r="R1065" s="4">
        <v>0.34</v>
      </c>
      <c r="S1065" s="4">
        <v>0.06</v>
      </c>
      <c r="T1065">
        <v>22</v>
      </c>
      <c r="U1065">
        <v>11.1</v>
      </c>
      <c r="V1065">
        <v>67.069999999999993</v>
      </c>
    </row>
    <row r="1066" spans="1:22" ht="12.75" customHeight="1" x14ac:dyDescent="0.2">
      <c r="A1066" s="2">
        <v>2960</v>
      </c>
      <c r="B1066" t="s">
        <v>284</v>
      </c>
      <c r="C1066" s="7" t="s">
        <v>522</v>
      </c>
      <c r="D1066">
        <v>674</v>
      </c>
      <c r="E1066" s="4">
        <v>20.329999999999998</v>
      </c>
      <c r="F1066" s="4">
        <v>1.93</v>
      </c>
      <c r="G1066" s="4">
        <v>0</v>
      </c>
      <c r="H1066" s="4">
        <v>0</v>
      </c>
      <c r="I1066" s="4">
        <v>71.36</v>
      </c>
      <c r="J1066" s="4">
        <v>2.67</v>
      </c>
      <c r="K1066" s="4">
        <v>3.71</v>
      </c>
      <c r="L1066" s="4">
        <v>51.34</v>
      </c>
      <c r="M1066" s="4">
        <v>48.66</v>
      </c>
      <c r="N1066" s="4">
        <v>26.56</v>
      </c>
      <c r="O1066" s="4">
        <v>35.99</v>
      </c>
      <c r="P1066" s="4">
        <v>11.76</v>
      </c>
      <c r="Q1066" s="4">
        <v>95.36</v>
      </c>
      <c r="R1066" s="4">
        <v>0</v>
      </c>
      <c r="S1066" s="4">
        <v>0</v>
      </c>
      <c r="T1066">
        <v>18</v>
      </c>
      <c r="U1066">
        <v>9.9</v>
      </c>
      <c r="V1066">
        <v>55.26</v>
      </c>
    </row>
    <row r="1067" spans="1:22" ht="12.75" customHeight="1" x14ac:dyDescent="0.2">
      <c r="A1067" s="2">
        <v>2961</v>
      </c>
      <c r="B1067" t="s">
        <v>284</v>
      </c>
      <c r="C1067" s="7" t="s">
        <v>522</v>
      </c>
      <c r="D1067">
        <v>498</v>
      </c>
      <c r="E1067" s="4">
        <v>0</v>
      </c>
      <c r="F1067" s="4">
        <v>0.2</v>
      </c>
      <c r="G1067" s="4">
        <v>0</v>
      </c>
      <c r="H1067" s="4">
        <v>0</v>
      </c>
      <c r="I1067" s="4">
        <v>87.95</v>
      </c>
      <c r="J1067" s="4">
        <v>11.85</v>
      </c>
      <c r="K1067" s="4">
        <v>0</v>
      </c>
      <c r="L1067" s="4">
        <v>51</v>
      </c>
      <c r="M1067" s="4">
        <v>49</v>
      </c>
      <c r="N1067" s="4">
        <v>16.260000000000002</v>
      </c>
      <c r="O1067" s="4">
        <v>56.3</v>
      </c>
      <c r="P1067" s="4">
        <v>6.71</v>
      </c>
      <c r="Q1067" s="4">
        <v>87.4</v>
      </c>
      <c r="R1067" s="4">
        <v>0.61</v>
      </c>
      <c r="S1067" s="4">
        <v>0</v>
      </c>
      <c r="T1067">
        <v>16</v>
      </c>
      <c r="U1067">
        <v>8.6</v>
      </c>
      <c r="V1067">
        <v>37.5</v>
      </c>
    </row>
    <row r="1068" spans="1:22" ht="12.75" customHeight="1" x14ac:dyDescent="0.2">
      <c r="A1068" s="2">
        <v>2962</v>
      </c>
      <c r="B1068" t="s">
        <v>284</v>
      </c>
      <c r="C1068" s="7" t="s">
        <v>620</v>
      </c>
      <c r="D1068">
        <v>243</v>
      </c>
      <c r="E1068" s="4">
        <v>1.65</v>
      </c>
      <c r="F1068" s="4">
        <v>0.41</v>
      </c>
      <c r="G1068" s="4">
        <v>0</v>
      </c>
      <c r="H1068" s="4">
        <v>0.82</v>
      </c>
      <c r="I1068" s="4">
        <v>11.52</v>
      </c>
      <c r="J1068" s="4">
        <v>77.37</v>
      </c>
      <c r="K1068" s="4">
        <v>8.23</v>
      </c>
      <c r="L1068" s="4">
        <v>48.15</v>
      </c>
      <c r="M1068" s="4">
        <v>51.85</v>
      </c>
      <c r="N1068" s="4">
        <v>0</v>
      </c>
      <c r="O1068" s="4">
        <v>1.67</v>
      </c>
      <c r="P1068" s="4">
        <v>19.670000000000002</v>
      </c>
      <c r="Q1068" s="4">
        <v>89.54</v>
      </c>
      <c r="R1068" s="4">
        <v>0.84</v>
      </c>
      <c r="S1068" s="4">
        <v>0</v>
      </c>
      <c r="T1068">
        <v>14</v>
      </c>
      <c r="U1068">
        <v>16.100000000000001</v>
      </c>
      <c r="V1068">
        <v>55.56</v>
      </c>
    </row>
    <row r="1069" spans="1:22" ht="12.75" customHeight="1" x14ac:dyDescent="0.2">
      <c r="A1069" s="2">
        <v>2964</v>
      </c>
      <c r="B1069" t="s">
        <v>284</v>
      </c>
      <c r="C1069" s="7" t="s">
        <v>522</v>
      </c>
      <c r="D1069">
        <v>483</v>
      </c>
      <c r="E1069" s="4">
        <v>0</v>
      </c>
      <c r="F1069" s="4">
        <v>4.3499999999999996</v>
      </c>
      <c r="G1069" s="4">
        <v>0.41</v>
      </c>
      <c r="H1069" s="4">
        <v>2.2799999999999998</v>
      </c>
      <c r="I1069" s="4">
        <v>8.2799999999999994</v>
      </c>
      <c r="J1069" s="4">
        <v>76.81</v>
      </c>
      <c r="K1069" s="4">
        <v>7.87</v>
      </c>
      <c r="L1069" s="4">
        <v>54.04</v>
      </c>
      <c r="M1069" s="4">
        <v>45.96</v>
      </c>
      <c r="N1069" s="4">
        <v>0</v>
      </c>
      <c r="O1069" s="4">
        <v>3.1</v>
      </c>
      <c r="P1069" s="4">
        <v>8.68</v>
      </c>
      <c r="Q1069" s="4">
        <v>34.299999999999997</v>
      </c>
      <c r="R1069" s="4">
        <v>0.83</v>
      </c>
      <c r="S1069" s="4">
        <v>0</v>
      </c>
      <c r="T1069">
        <v>20</v>
      </c>
      <c r="U1069">
        <v>13.3</v>
      </c>
      <c r="V1069">
        <v>83.33</v>
      </c>
    </row>
    <row r="1070" spans="1:22" ht="12.75" customHeight="1" x14ac:dyDescent="0.2">
      <c r="A1070" s="2">
        <v>2966</v>
      </c>
      <c r="B1070" t="s">
        <v>284</v>
      </c>
      <c r="C1070" s="7" t="s">
        <v>522</v>
      </c>
      <c r="D1070">
        <v>508</v>
      </c>
      <c r="E1070" s="4">
        <v>0.2</v>
      </c>
      <c r="F1070" s="4">
        <v>0.98</v>
      </c>
      <c r="G1070" s="4">
        <v>0</v>
      </c>
      <c r="H1070" s="4">
        <v>0.39</v>
      </c>
      <c r="I1070" s="4">
        <v>47.24</v>
      </c>
      <c r="J1070" s="4">
        <v>47.05</v>
      </c>
      <c r="K1070" s="4">
        <v>4.13</v>
      </c>
      <c r="L1070" s="4">
        <v>51.57</v>
      </c>
      <c r="M1070" s="4">
        <v>48.43</v>
      </c>
      <c r="N1070" s="4">
        <v>8.49</v>
      </c>
      <c r="O1070" s="4">
        <v>30.89</v>
      </c>
      <c r="P1070" s="4">
        <v>10.42</v>
      </c>
      <c r="Q1070" s="4">
        <v>64.290000000000006</v>
      </c>
      <c r="R1070" s="4">
        <v>0.97</v>
      </c>
      <c r="S1070" s="4">
        <v>0.39</v>
      </c>
      <c r="T1070">
        <v>22</v>
      </c>
      <c r="U1070">
        <v>14.6</v>
      </c>
      <c r="V1070">
        <v>82.61</v>
      </c>
    </row>
    <row r="1071" spans="1:22" ht="12.75" customHeight="1" x14ac:dyDescent="0.2">
      <c r="A1071" s="2">
        <v>2967</v>
      </c>
      <c r="B1071" t="s">
        <v>284</v>
      </c>
      <c r="C1071" s="7" t="s">
        <v>155</v>
      </c>
      <c r="D1071">
        <v>533</v>
      </c>
      <c r="E1071" s="4">
        <v>0</v>
      </c>
      <c r="F1071" s="4">
        <v>0</v>
      </c>
      <c r="G1071" s="4">
        <v>0.19</v>
      </c>
      <c r="H1071" s="4">
        <v>1.5</v>
      </c>
      <c r="I1071" s="4">
        <v>88.74</v>
      </c>
      <c r="J1071" s="4">
        <v>7.5</v>
      </c>
      <c r="K1071" s="4">
        <v>2.06</v>
      </c>
      <c r="L1071" s="4">
        <v>52.16</v>
      </c>
      <c r="M1071" s="4">
        <v>47.84</v>
      </c>
      <c r="N1071" s="4">
        <v>12.3</v>
      </c>
      <c r="O1071" s="4">
        <v>63.83</v>
      </c>
      <c r="P1071" s="4">
        <v>12.3</v>
      </c>
      <c r="Q1071" s="4">
        <v>92.22</v>
      </c>
      <c r="R1071" s="4">
        <v>1.08</v>
      </c>
      <c r="S1071" s="4">
        <v>0.72</v>
      </c>
      <c r="T1071">
        <v>18</v>
      </c>
      <c r="U1071">
        <v>9.6999999999999993</v>
      </c>
      <c r="V1071">
        <v>56.67</v>
      </c>
    </row>
    <row r="1072" spans="1:22" ht="12.75" customHeight="1" x14ac:dyDescent="0.2">
      <c r="A1072" s="2">
        <v>2968</v>
      </c>
      <c r="B1072" t="s">
        <v>284</v>
      </c>
      <c r="C1072" s="7" t="s">
        <v>269</v>
      </c>
      <c r="D1072">
        <v>103</v>
      </c>
      <c r="E1072" s="4">
        <v>0</v>
      </c>
      <c r="F1072" s="4">
        <v>0</v>
      </c>
      <c r="G1072" s="4">
        <v>0</v>
      </c>
      <c r="H1072" s="4">
        <v>0.97</v>
      </c>
      <c r="I1072" s="4">
        <v>3.88</v>
      </c>
      <c r="J1072" s="4">
        <v>90.29</v>
      </c>
      <c r="K1072" s="4">
        <v>4.8499999999999996</v>
      </c>
      <c r="L1072" s="4">
        <v>48.54</v>
      </c>
      <c r="M1072" s="4">
        <v>51.46</v>
      </c>
      <c r="N1072" s="4">
        <v>0</v>
      </c>
      <c r="O1072" s="4">
        <v>0</v>
      </c>
      <c r="P1072" s="4">
        <v>11.76</v>
      </c>
      <c r="Q1072" s="4">
        <v>25.49</v>
      </c>
      <c r="R1072" s="4">
        <v>0</v>
      </c>
      <c r="S1072" s="4">
        <v>0</v>
      </c>
      <c r="T1072">
        <v>5</v>
      </c>
      <c r="U1072">
        <v>13.2</v>
      </c>
      <c r="V1072">
        <v>35</v>
      </c>
    </row>
    <row r="1073" spans="1:22" ht="12.75" customHeight="1" x14ac:dyDescent="0.2">
      <c r="A1073" s="2">
        <v>2969</v>
      </c>
      <c r="B1073" t="s">
        <v>284</v>
      </c>
      <c r="C1073" s="7" t="s">
        <v>522</v>
      </c>
      <c r="D1073">
        <v>400</v>
      </c>
      <c r="E1073" s="4">
        <v>0</v>
      </c>
      <c r="F1073" s="4">
        <v>1</v>
      </c>
      <c r="G1073" s="4">
        <v>0</v>
      </c>
      <c r="H1073" s="4">
        <v>0.75</v>
      </c>
      <c r="I1073" s="4">
        <v>50</v>
      </c>
      <c r="J1073" s="4">
        <v>47</v>
      </c>
      <c r="K1073" s="4">
        <v>1.25</v>
      </c>
      <c r="L1073" s="4">
        <v>50.5</v>
      </c>
      <c r="M1073" s="4">
        <v>49.5</v>
      </c>
      <c r="N1073" s="4">
        <v>3.33</v>
      </c>
      <c r="O1073" s="4">
        <v>9.74</v>
      </c>
      <c r="P1073" s="4">
        <v>11.79</v>
      </c>
      <c r="Q1073" s="4">
        <v>66.150000000000006</v>
      </c>
      <c r="R1073" s="4">
        <v>1.03</v>
      </c>
      <c r="S1073" s="4">
        <v>0</v>
      </c>
      <c r="T1073">
        <v>19</v>
      </c>
      <c r="U1073">
        <v>12.1</v>
      </c>
      <c r="V1073">
        <v>76.19</v>
      </c>
    </row>
    <row r="1074" spans="1:22" ht="12.75" customHeight="1" x14ac:dyDescent="0.2">
      <c r="A1074" s="2">
        <v>2970</v>
      </c>
      <c r="B1074" t="s">
        <v>284</v>
      </c>
      <c r="C1074" s="7" t="s">
        <v>389</v>
      </c>
      <c r="D1074">
        <v>391</v>
      </c>
      <c r="E1074" s="4">
        <v>1.02</v>
      </c>
      <c r="F1074" s="4">
        <v>0.51</v>
      </c>
      <c r="G1074" s="4">
        <v>0</v>
      </c>
      <c r="H1074" s="4">
        <v>1.28</v>
      </c>
      <c r="I1074" s="4">
        <v>49.1</v>
      </c>
      <c r="J1074" s="4">
        <v>45.78</v>
      </c>
      <c r="K1074" s="4">
        <v>2.2999999999999998</v>
      </c>
      <c r="L1074" s="4">
        <v>57.8</v>
      </c>
      <c r="M1074" s="4">
        <v>42.2</v>
      </c>
      <c r="N1074" s="4">
        <v>2.8</v>
      </c>
      <c r="O1074" s="4">
        <v>8.6199999999999992</v>
      </c>
      <c r="P1074" s="4">
        <v>50.12</v>
      </c>
      <c r="Q1074" s="4">
        <v>72.73</v>
      </c>
      <c r="R1074" s="4">
        <v>1.4</v>
      </c>
      <c r="S1074" s="4">
        <v>0</v>
      </c>
      <c r="T1074">
        <v>15</v>
      </c>
      <c r="U1074">
        <v>11.7</v>
      </c>
      <c r="V1074">
        <v>61.54</v>
      </c>
    </row>
    <row r="1075" spans="1:22" ht="12.75" customHeight="1" x14ac:dyDescent="0.2">
      <c r="A1075" s="2">
        <v>2971</v>
      </c>
      <c r="B1075" t="s">
        <v>284</v>
      </c>
      <c r="C1075" s="7" t="s">
        <v>389</v>
      </c>
      <c r="D1075">
        <v>457</v>
      </c>
      <c r="E1075" s="4">
        <v>7.88</v>
      </c>
      <c r="F1075" s="4">
        <v>3.28</v>
      </c>
      <c r="G1075" s="4">
        <v>0.22</v>
      </c>
      <c r="H1075" s="4">
        <v>1.75</v>
      </c>
      <c r="I1075" s="4">
        <v>34.14</v>
      </c>
      <c r="J1075" s="4">
        <v>50.55</v>
      </c>
      <c r="K1075" s="4">
        <v>2.19</v>
      </c>
      <c r="L1075" s="4">
        <v>50.77</v>
      </c>
      <c r="M1075" s="4">
        <v>49.23</v>
      </c>
      <c r="N1075" s="4">
        <v>4.66</v>
      </c>
      <c r="O1075" s="4">
        <v>16.309999999999999</v>
      </c>
      <c r="P1075" s="4">
        <v>17.579999999999998</v>
      </c>
      <c r="Q1075" s="4">
        <v>83.9</v>
      </c>
      <c r="R1075" s="4">
        <v>0</v>
      </c>
      <c r="S1075" s="4">
        <v>0</v>
      </c>
      <c r="T1075">
        <v>15</v>
      </c>
      <c r="U1075">
        <v>11.7</v>
      </c>
      <c r="V1075">
        <v>66.67</v>
      </c>
    </row>
    <row r="1076" spans="1:22" ht="12.75" customHeight="1" x14ac:dyDescent="0.2">
      <c r="A1076" s="2">
        <v>2972</v>
      </c>
      <c r="B1076" t="s">
        <v>284</v>
      </c>
      <c r="C1076" s="7" t="s">
        <v>658</v>
      </c>
      <c r="D1076">
        <v>229</v>
      </c>
      <c r="E1076" s="4">
        <v>2.62</v>
      </c>
      <c r="F1076" s="4">
        <v>0.87</v>
      </c>
      <c r="G1076" s="4">
        <v>0</v>
      </c>
      <c r="H1076" s="4">
        <v>1.31</v>
      </c>
      <c r="I1076" s="4">
        <v>14.41</v>
      </c>
      <c r="J1076" s="4">
        <v>78.599999999999994</v>
      </c>
      <c r="K1076" s="4">
        <v>2.1800000000000002</v>
      </c>
      <c r="L1076" s="4">
        <v>52.84</v>
      </c>
      <c r="M1076" s="4">
        <v>47.16</v>
      </c>
      <c r="N1076" s="4">
        <v>0</v>
      </c>
      <c r="O1076" s="4">
        <v>1.8</v>
      </c>
      <c r="P1076" s="4">
        <v>16.670000000000002</v>
      </c>
      <c r="Q1076" s="4">
        <v>65.77</v>
      </c>
      <c r="R1076" s="4">
        <v>0</v>
      </c>
      <c r="S1076" s="4">
        <v>0</v>
      </c>
      <c r="T1076">
        <v>13</v>
      </c>
      <c r="U1076">
        <v>16.2</v>
      </c>
      <c r="V1076">
        <v>70.59</v>
      </c>
    </row>
    <row r="1077" spans="1:22" ht="12.75" customHeight="1" x14ac:dyDescent="0.2">
      <c r="A1077" s="2">
        <v>2973</v>
      </c>
      <c r="B1077" t="s">
        <v>284</v>
      </c>
      <c r="C1077" s="7" t="s">
        <v>576</v>
      </c>
      <c r="D1077">
        <v>96</v>
      </c>
      <c r="E1077" s="4">
        <v>20.83</v>
      </c>
      <c r="F1077" s="4">
        <v>1.04</v>
      </c>
      <c r="G1077" s="4">
        <v>0</v>
      </c>
      <c r="H1077" s="4">
        <v>4.17</v>
      </c>
      <c r="I1077" s="4">
        <v>31.25</v>
      </c>
      <c r="J1077" s="4">
        <v>38.54</v>
      </c>
      <c r="K1077" s="4">
        <v>4.17</v>
      </c>
      <c r="L1077" s="4">
        <v>55.21</v>
      </c>
      <c r="M1077" s="4">
        <v>44.79</v>
      </c>
      <c r="N1077" s="4">
        <v>0</v>
      </c>
      <c r="O1077" s="4">
        <v>12.12</v>
      </c>
      <c r="P1077" s="4">
        <v>17.170000000000002</v>
      </c>
      <c r="Q1077" s="4">
        <v>89.9</v>
      </c>
      <c r="R1077" s="4">
        <v>0</v>
      </c>
      <c r="S1077" s="4">
        <v>0</v>
      </c>
      <c r="T1077">
        <v>6</v>
      </c>
      <c r="U1077">
        <v>6.4</v>
      </c>
      <c r="V1077">
        <v>43.75</v>
      </c>
    </row>
    <row r="1078" spans="1:22" ht="12.75" customHeight="1" x14ac:dyDescent="0.2">
      <c r="A1078" s="2">
        <v>2974</v>
      </c>
      <c r="B1078" t="s">
        <v>284</v>
      </c>
      <c r="C1078" s="7" t="s">
        <v>269</v>
      </c>
      <c r="D1078">
        <v>1609</v>
      </c>
      <c r="E1078" s="4">
        <v>1.24</v>
      </c>
      <c r="F1078" s="4">
        <v>15.72</v>
      </c>
      <c r="G1078" s="4">
        <v>0.44</v>
      </c>
      <c r="H1078" s="4">
        <v>7.64</v>
      </c>
      <c r="I1078" s="4">
        <v>9.26</v>
      </c>
      <c r="J1078" s="4">
        <v>62.83</v>
      </c>
      <c r="K1078" s="4">
        <v>2.86</v>
      </c>
      <c r="L1078" s="4">
        <v>52.83</v>
      </c>
      <c r="M1078" s="4">
        <v>47.17</v>
      </c>
      <c r="N1078" s="4">
        <v>0</v>
      </c>
      <c r="O1078" s="4">
        <v>1.51</v>
      </c>
      <c r="P1078" s="4">
        <v>11.45</v>
      </c>
      <c r="Q1078" s="4">
        <v>34.21</v>
      </c>
      <c r="R1078" s="4">
        <v>2.11</v>
      </c>
      <c r="S1078" s="4">
        <v>0</v>
      </c>
      <c r="T1078">
        <v>20</v>
      </c>
      <c r="U1078">
        <v>10.5</v>
      </c>
      <c r="V1078">
        <v>70.37</v>
      </c>
    </row>
    <row r="1079" spans="1:22" ht="12.75" customHeight="1" x14ac:dyDescent="0.2">
      <c r="A1079" s="2">
        <v>2975</v>
      </c>
      <c r="B1079" t="s">
        <v>284</v>
      </c>
      <c r="C1079" s="7" t="s">
        <v>522</v>
      </c>
      <c r="D1079">
        <v>306</v>
      </c>
      <c r="E1079" s="4">
        <v>0.33</v>
      </c>
      <c r="F1079" s="4">
        <v>10.130000000000001</v>
      </c>
      <c r="G1079" s="4">
        <v>0</v>
      </c>
      <c r="H1079" s="4">
        <v>9.8000000000000007</v>
      </c>
      <c r="I1079" s="4">
        <v>14.71</v>
      </c>
      <c r="J1079" s="4">
        <v>51.96</v>
      </c>
      <c r="K1079" s="4">
        <v>13.07</v>
      </c>
      <c r="L1079" s="4">
        <v>49.02</v>
      </c>
      <c r="M1079" s="4">
        <v>50.98</v>
      </c>
      <c r="N1079" s="4">
        <v>0</v>
      </c>
      <c r="O1079" s="4">
        <v>0</v>
      </c>
      <c r="P1079" s="4">
        <v>14.43</v>
      </c>
      <c r="Q1079" s="4">
        <v>37.92</v>
      </c>
      <c r="R1079" s="4">
        <v>0</v>
      </c>
      <c r="S1079" s="4">
        <v>0</v>
      </c>
      <c r="T1079">
        <v>18</v>
      </c>
      <c r="U1079">
        <v>10.199999999999999</v>
      </c>
      <c r="V1079">
        <v>76.47</v>
      </c>
    </row>
    <row r="1080" spans="1:22" ht="12.75" customHeight="1" x14ac:dyDescent="0.2">
      <c r="A1080" s="2">
        <v>2976</v>
      </c>
      <c r="B1080" t="s">
        <v>284</v>
      </c>
      <c r="C1080" s="7" t="s">
        <v>130</v>
      </c>
      <c r="D1080">
        <v>271</v>
      </c>
      <c r="E1080" s="4">
        <v>1.1100000000000001</v>
      </c>
      <c r="F1080" s="4">
        <v>9.9600000000000009</v>
      </c>
      <c r="G1080" s="4">
        <v>1.1100000000000001</v>
      </c>
      <c r="H1080" s="4">
        <v>26.2</v>
      </c>
      <c r="I1080" s="4">
        <v>25.46</v>
      </c>
      <c r="J1080" s="4">
        <v>24.72</v>
      </c>
      <c r="K1080" s="4">
        <v>11.44</v>
      </c>
      <c r="L1080" s="4">
        <v>52.4</v>
      </c>
      <c r="M1080" s="4">
        <v>47.6</v>
      </c>
      <c r="N1080" s="4">
        <v>0.79</v>
      </c>
      <c r="O1080" s="4">
        <v>16.21</v>
      </c>
      <c r="P1080" s="4">
        <v>20.95</v>
      </c>
      <c r="Q1080" s="4">
        <v>73.52</v>
      </c>
      <c r="R1080" s="4">
        <v>0.4</v>
      </c>
      <c r="S1080" s="4">
        <v>0.4</v>
      </c>
      <c r="T1080">
        <v>13</v>
      </c>
      <c r="U1080">
        <v>11</v>
      </c>
      <c r="V1080">
        <v>57.14</v>
      </c>
    </row>
    <row r="1081" spans="1:22" ht="12.75" customHeight="1" x14ac:dyDescent="0.2">
      <c r="A1081" s="2">
        <v>2977</v>
      </c>
      <c r="B1081" t="s">
        <v>284</v>
      </c>
      <c r="C1081" s="7" t="s">
        <v>130</v>
      </c>
      <c r="D1081">
        <v>260</v>
      </c>
      <c r="E1081" s="4">
        <v>0.38</v>
      </c>
      <c r="F1081" s="4">
        <v>10</v>
      </c>
      <c r="G1081" s="4">
        <v>0</v>
      </c>
      <c r="H1081" s="4">
        <v>16.149999999999999</v>
      </c>
      <c r="I1081" s="4">
        <v>19.23</v>
      </c>
      <c r="J1081" s="4">
        <v>45</v>
      </c>
      <c r="K1081" s="4">
        <v>9.23</v>
      </c>
      <c r="L1081" s="4">
        <v>51.54</v>
      </c>
      <c r="M1081" s="4">
        <v>48.46</v>
      </c>
      <c r="N1081" s="4">
        <v>0.73</v>
      </c>
      <c r="O1081" s="4">
        <v>4.38</v>
      </c>
      <c r="P1081" s="4">
        <v>18.61</v>
      </c>
      <c r="Q1081" s="4">
        <v>55.47</v>
      </c>
      <c r="R1081" s="4">
        <v>0</v>
      </c>
      <c r="S1081" s="4">
        <v>0</v>
      </c>
      <c r="T1081">
        <v>26</v>
      </c>
      <c r="U1081">
        <v>8.8000000000000007</v>
      </c>
      <c r="V1081">
        <v>150</v>
      </c>
    </row>
    <row r="1082" spans="1:22" ht="12.75" customHeight="1" x14ac:dyDescent="0.2">
      <c r="A1082" s="2">
        <v>2980</v>
      </c>
      <c r="B1082" t="s">
        <v>284</v>
      </c>
      <c r="C1082" s="7" t="s">
        <v>522</v>
      </c>
      <c r="D1082">
        <v>410</v>
      </c>
      <c r="E1082" s="4">
        <v>1.46</v>
      </c>
      <c r="F1082" s="4">
        <v>0.73</v>
      </c>
      <c r="G1082" s="4">
        <v>0.49</v>
      </c>
      <c r="H1082" s="4">
        <v>0.98</v>
      </c>
      <c r="I1082" s="4">
        <v>19.760000000000002</v>
      </c>
      <c r="J1082" s="4">
        <v>73.900000000000006</v>
      </c>
      <c r="K1082" s="4">
        <v>2.68</v>
      </c>
      <c r="L1082" s="4">
        <v>52.68</v>
      </c>
      <c r="M1082" s="4">
        <v>47.32</v>
      </c>
      <c r="N1082" s="4">
        <v>0</v>
      </c>
      <c r="O1082" s="4">
        <v>13.49</v>
      </c>
      <c r="P1082" s="4">
        <v>14.46</v>
      </c>
      <c r="Q1082" s="4">
        <v>38.549999999999997</v>
      </c>
      <c r="R1082" s="4">
        <v>0</v>
      </c>
      <c r="S1082" s="4">
        <v>0</v>
      </c>
      <c r="T1082">
        <v>20</v>
      </c>
      <c r="U1082">
        <v>14.6</v>
      </c>
      <c r="V1082">
        <v>76.19</v>
      </c>
    </row>
    <row r="1083" spans="1:22" ht="12.75" customHeight="1" x14ac:dyDescent="0.2">
      <c r="A1083" s="2">
        <v>2981</v>
      </c>
      <c r="B1083" t="s">
        <v>284</v>
      </c>
      <c r="C1083" s="7" t="s">
        <v>522</v>
      </c>
      <c r="D1083">
        <v>603</v>
      </c>
      <c r="E1083" s="4">
        <v>0.17</v>
      </c>
      <c r="F1083" s="4">
        <v>11.28</v>
      </c>
      <c r="G1083" s="4">
        <v>0.17</v>
      </c>
      <c r="H1083" s="4">
        <v>0.17</v>
      </c>
      <c r="I1083" s="4">
        <v>4.3099999999999996</v>
      </c>
      <c r="J1083" s="4">
        <v>76.290000000000006</v>
      </c>
      <c r="K1083" s="4">
        <v>7.63</v>
      </c>
      <c r="L1083" s="4">
        <v>54.39</v>
      </c>
      <c r="M1083" s="4">
        <v>45.61</v>
      </c>
      <c r="N1083" s="4">
        <v>0</v>
      </c>
      <c r="O1083" s="4">
        <v>0.83</v>
      </c>
      <c r="P1083" s="4">
        <v>11.44</v>
      </c>
      <c r="Q1083" s="4">
        <v>2.99</v>
      </c>
      <c r="R1083" s="4">
        <v>5.8</v>
      </c>
      <c r="S1083" s="4">
        <v>0</v>
      </c>
      <c r="T1083">
        <v>15</v>
      </c>
      <c r="U1083">
        <v>9.4</v>
      </c>
      <c r="V1083">
        <v>67.5</v>
      </c>
    </row>
    <row r="1084" spans="1:22" ht="12.75" customHeight="1" x14ac:dyDescent="0.2">
      <c r="A1084" s="2">
        <v>2982</v>
      </c>
      <c r="B1084" t="s">
        <v>284</v>
      </c>
      <c r="C1084" s="7" t="s">
        <v>389</v>
      </c>
      <c r="D1084">
        <v>657</v>
      </c>
      <c r="E1084" s="4">
        <v>0.91</v>
      </c>
      <c r="F1084" s="4">
        <v>16.440000000000001</v>
      </c>
      <c r="G1084" s="4">
        <v>8.07</v>
      </c>
      <c r="H1084" s="4">
        <v>17.66</v>
      </c>
      <c r="I1084" s="4">
        <v>36.380000000000003</v>
      </c>
      <c r="J1084" s="4">
        <v>13.55</v>
      </c>
      <c r="K1084" s="4">
        <v>7</v>
      </c>
      <c r="L1084" s="4">
        <v>48.86</v>
      </c>
      <c r="M1084" s="4">
        <v>51.14</v>
      </c>
      <c r="N1084" s="4">
        <v>0</v>
      </c>
      <c r="O1084" s="4">
        <v>35.25</v>
      </c>
      <c r="P1084" s="4">
        <v>11.8</v>
      </c>
      <c r="Q1084" s="4">
        <v>85.48</v>
      </c>
      <c r="R1084" s="4">
        <v>6.66</v>
      </c>
      <c r="S1084" s="4">
        <v>0.45</v>
      </c>
      <c r="T1084">
        <v>17</v>
      </c>
      <c r="U1084">
        <v>12.9</v>
      </c>
      <c r="V1084">
        <v>69.23</v>
      </c>
    </row>
    <row r="1085" spans="1:22" ht="12.75" customHeight="1" x14ac:dyDescent="0.2">
      <c r="A1085" s="2">
        <v>2983</v>
      </c>
      <c r="B1085" t="s">
        <v>284</v>
      </c>
      <c r="C1085" s="7" t="s">
        <v>620</v>
      </c>
      <c r="D1085">
        <v>556</v>
      </c>
      <c r="E1085" s="4">
        <v>1.98</v>
      </c>
      <c r="F1085" s="4">
        <v>10.97</v>
      </c>
      <c r="G1085" s="4">
        <v>1.44</v>
      </c>
      <c r="H1085" s="4">
        <v>8.27</v>
      </c>
      <c r="I1085" s="4">
        <v>21.94</v>
      </c>
      <c r="J1085" s="4">
        <v>45.14</v>
      </c>
      <c r="K1085" s="4">
        <v>10.25</v>
      </c>
      <c r="L1085" s="4">
        <v>53.24</v>
      </c>
      <c r="M1085" s="4">
        <v>46.76</v>
      </c>
      <c r="N1085" s="4">
        <v>0</v>
      </c>
      <c r="O1085" s="4">
        <v>10.85</v>
      </c>
      <c r="P1085" s="4">
        <v>15.73</v>
      </c>
      <c r="Q1085" s="4">
        <v>56.6</v>
      </c>
      <c r="R1085" s="4">
        <v>5.61</v>
      </c>
      <c r="S1085" s="4">
        <v>0.18</v>
      </c>
      <c r="T1085">
        <v>17</v>
      </c>
      <c r="U1085">
        <v>12.1</v>
      </c>
      <c r="V1085">
        <v>56.25</v>
      </c>
    </row>
    <row r="1086" spans="1:22" ht="12.75" customHeight="1" x14ac:dyDescent="0.2">
      <c r="A1086" s="2">
        <v>2984</v>
      </c>
      <c r="B1086" t="s">
        <v>284</v>
      </c>
      <c r="C1086" s="7" t="s">
        <v>389</v>
      </c>
      <c r="D1086">
        <v>577</v>
      </c>
      <c r="E1086" s="4">
        <v>0.35</v>
      </c>
      <c r="F1086" s="4">
        <v>8.49</v>
      </c>
      <c r="G1086" s="4">
        <v>9.36</v>
      </c>
      <c r="H1086" s="4">
        <v>13.34</v>
      </c>
      <c r="I1086" s="4">
        <v>52.34</v>
      </c>
      <c r="J1086" s="4">
        <v>7.63</v>
      </c>
      <c r="K1086" s="4">
        <v>8.49</v>
      </c>
      <c r="L1086" s="4">
        <v>49.22</v>
      </c>
      <c r="M1086" s="4">
        <v>50.78</v>
      </c>
      <c r="N1086" s="4">
        <v>0</v>
      </c>
      <c r="O1086" s="4">
        <v>37.869999999999997</v>
      </c>
      <c r="P1086" s="4">
        <v>10.33</v>
      </c>
      <c r="Q1086" s="4">
        <v>91.05</v>
      </c>
      <c r="R1086" s="4">
        <v>8.26</v>
      </c>
      <c r="S1086" s="4">
        <v>0</v>
      </c>
      <c r="T1086">
        <v>17</v>
      </c>
      <c r="U1086">
        <v>8.6999999999999993</v>
      </c>
      <c r="V1086">
        <v>61.76</v>
      </c>
    </row>
    <row r="1087" spans="1:22" ht="12.75" customHeight="1" x14ac:dyDescent="0.2">
      <c r="A1087" s="2">
        <v>2985</v>
      </c>
      <c r="B1087" t="s">
        <v>284</v>
      </c>
      <c r="C1087" s="7" t="s">
        <v>389</v>
      </c>
      <c r="D1087">
        <v>0</v>
      </c>
      <c r="E1087" s="4">
        <v>0</v>
      </c>
      <c r="F1087" s="4">
        <v>0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U1087">
        <v>0</v>
      </c>
    </row>
    <row r="1088" spans="1:22" ht="12.75" customHeight="1" x14ac:dyDescent="0.2">
      <c r="A1088" s="2">
        <v>2986</v>
      </c>
      <c r="B1088" t="s">
        <v>288</v>
      </c>
      <c r="C1088" s="7" t="s">
        <v>318</v>
      </c>
      <c r="D1088">
        <v>5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100</v>
      </c>
      <c r="K1088" s="4">
        <v>0</v>
      </c>
      <c r="L1088" s="4">
        <v>100</v>
      </c>
      <c r="M1088" s="4">
        <v>0</v>
      </c>
      <c r="N1088" s="4">
        <v>0</v>
      </c>
      <c r="O1088" s="4">
        <v>0</v>
      </c>
      <c r="P1088" s="4">
        <v>40</v>
      </c>
      <c r="Q1088" s="4">
        <v>0</v>
      </c>
      <c r="R1088" s="4">
        <v>0</v>
      </c>
      <c r="S1088" s="4">
        <v>0</v>
      </c>
      <c r="U1088">
        <v>0</v>
      </c>
    </row>
    <row r="1089" spans="1:22" ht="12.75" customHeight="1" x14ac:dyDescent="0.2">
      <c r="A1089" s="2">
        <v>2990</v>
      </c>
      <c r="B1089" t="s">
        <v>284</v>
      </c>
      <c r="C1089" s="7" t="s">
        <v>620</v>
      </c>
      <c r="D1089">
        <v>445</v>
      </c>
      <c r="E1089" s="4">
        <v>0.67</v>
      </c>
      <c r="F1089" s="4">
        <v>14.61</v>
      </c>
      <c r="G1089" s="4">
        <v>0.22</v>
      </c>
      <c r="H1089" s="4">
        <v>12.13</v>
      </c>
      <c r="I1089" s="4">
        <v>13.03</v>
      </c>
      <c r="J1089" s="4">
        <v>48.76</v>
      </c>
      <c r="K1089" s="4">
        <v>10.56</v>
      </c>
      <c r="L1089" s="4">
        <v>50.34</v>
      </c>
      <c r="M1089" s="4">
        <v>49.66</v>
      </c>
      <c r="N1089" s="4">
        <v>0</v>
      </c>
      <c r="O1089" s="4">
        <v>13.19</v>
      </c>
      <c r="P1089" s="4">
        <v>10.77</v>
      </c>
      <c r="Q1089" s="4">
        <v>47.03</v>
      </c>
      <c r="R1089" s="4">
        <v>2.86</v>
      </c>
      <c r="S1089" s="4">
        <v>0.22</v>
      </c>
      <c r="T1089">
        <v>13</v>
      </c>
      <c r="U1089">
        <v>13.6</v>
      </c>
      <c r="V1089">
        <v>57.58</v>
      </c>
    </row>
    <row r="1090" spans="1:22" ht="12.75" customHeight="1" x14ac:dyDescent="0.2">
      <c r="A1090" s="2">
        <v>2992</v>
      </c>
      <c r="B1090" t="s">
        <v>284</v>
      </c>
      <c r="C1090" s="7" t="s">
        <v>522</v>
      </c>
      <c r="D1090">
        <v>349</v>
      </c>
      <c r="E1090" s="4">
        <v>0</v>
      </c>
      <c r="F1090" s="4">
        <v>14.04</v>
      </c>
      <c r="G1090" s="4">
        <v>0.56999999999999995</v>
      </c>
      <c r="H1090" s="4">
        <v>2.58</v>
      </c>
      <c r="I1090" s="4">
        <v>26.36</v>
      </c>
      <c r="J1090" s="4">
        <v>49</v>
      </c>
      <c r="K1090" s="4">
        <v>7.45</v>
      </c>
      <c r="L1090" s="4">
        <v>52.44</v>
      </c>
      <c r="M1090" s="4">
        <v>47.56</v>
      </c>
      <c r="N1090" s="4">
        <v>0</v>
      </c>
      <c r="O1090" s="4">
        <v>24.63</v>
      </c>
      <c r="P1090" s="4">
        <v>17.3</v>
      </c>
      <c r="Q1090" s="4">
        <v>40.76</v>
      </c>
      <c r="R1090" s="4">
        <v>0.28999999999999998</v>
      </c>
      <c r="S1090" s="4">
        <v>0</v>
      </c>
      <c r="T1090">
        <v>9</v>
      </c>
      <c r="U1090">
        <v>12.2</v>
      </c>
      <c r="V1090">
        <v>48.65</v>
      </c>
    </row>
    <row r="1091" spans="1:22" ht="12.75" customHeight="1" x14ac:dyDescent="0.2">
      <c r="A1091" s="2">
        <v>2993</v>
      </c>
      <c r="B1091" t="s">
        <v>284</v>
      </c>
      <c r="C1091" s="7" t="s">
        <v>620</v>
      </c>
      <c r="D1091">
        <v>498</v>
      </c>
      <c r="E1091" s="4">
        <v>0.4</v>
      </c>
      <c r="F1091" s="4">
        <v>8.23</v>
      </c>
      <c r="G1091" s="4">
        <v>0.2</v>
      </c>
      <c r="H1091" s="4">
        <v>1.61</v>
      </c>
      <c r="I1091" s="4">
        <v>24.5</v>
      </c>
      <c r="J1091" s="4">
        <v>53.82</v>
      </c>
      <c r="K1091" s="4">
        <v>11.24</v>
      </c>
      <c r="L1091" s="4">
        <v>52.81</v>
      </c>
      <c r="M1091" s="4">
        <v>47.19</v>
      </c>
      <c r="N1091" s="4">
        <v>0</v>
      </c>
      <c r="O1091" s="4">
        <v>23.06</v>
      </c>
      <c r="P1091" s="4">
        <v>12.33</v>
      </c>
      <c r="Q1091" s="4">
        <v>42.54</v>
      </c>
      <c r="R1091" s="4">
        <v>4.17</v>
      </c>
      <c r="S1091" s="4">
        <v>0</v>
      </c>
      <c r="T1091">
        <v>17</v>
      </c>
      <c r="U1091">
        <v>9.4</v>
      </c>
      <c r="V1091">
        <v>65.52</v>
      </c>
    </row>
    <row r="1092" spans="1:22" ht="12.75" customHeight="1" x14ac:dyDescent="0.2">
      <c r="A1092" s="2">
        <v>2994</v>
      </c>
      <c r="B1092" t="s">
        <v>284</v>
      </c>
      <c r="C1092" s="7" t="s">
        <v>620</v>
      </c>
      <c r="D1092">
        <v>416</v>
      </c>
      <c r="E1092" s="4">
        <v>0.48</v>
      </c>
      <c r="F1092" s="4">
        <v>6.01</v>
      </c>
      <c r="G1092" s="4">
        <v>0.72</v>
      </c>
      <c r="H1092" s="4">
        <v>1.2</v>
      </c>
      <c r="I1092" s="4">
        <v>12.98</v>
      </c>
      <c r="J1092" s="4">
        <v>61.06</v>
      </c>
      <c r="K1092" s="4">
        <v>17.55</v>
      </c>
      <c r="L1092" s="4">
        <v>51.44</v>
      </c>
      <c r="M1092" s="4">
        <v>48.56</v>
      </c>
      <c r="N1092" s="4">
        <v>0</v>
      </c>
      <c r="O1092" s="4">
        <v>1.43</v>
      </c>
      <c r="P1092" s="4">
        <v>19.09</v>
      </c>
      <c r="Q1092" s="4">
        <v>31.5</v>
      </c>
      <c r="R1092" s="4">
        <v>0</v>
      </c>
      <c r="S1092" s="4">
        <v>0.95</v>
      </c>
      <c r="T1092">
        <v>17</v>
      </c>
      <c r="U1092">
        <v>14.8</v>
      </c>
      <c r="V1092">
        <v>79.17</v>
      </c>
    </row>
    <row r="1093" spans="1:22" ht="12.75" customHeight="1" x14ac:dyDescent="0.2">
      <c r="A1093" s="2">
        <v>2995</v>
      </c>
      <c r="B1093" t="s">
        <v>284</v>
      </c>
      <c r="C1093" s="7" t="s">
        <v>620</v>
      </c>
      <c r="D1093">
        <v>311</v>
      </c>
      <c r="E1093" s="4">
        <v>1.93</v>
      </c>
      <c r="F1093" s="4">
        <v>0</v>
      </c>
      <c r="G1093" s="4">
        <v>0.64</v>
      </c>
      <c r="H1093" s="4">
        <v>1.29</v>
      </c>
      <c r="I1093" s="4">
        <v>9.32</v>
      </c>
      <c r="J1093" s="4">
        <v>76.209999999999994</v>
      </c>
      <c r="K1093" s="4">
        <v>10.61</v>
      </c>
      <c r="L1093" s="4">
        <v>54.66</v>
      </c>
      <c r="M1093" s="4">
        <v>45.34</v>
      </c>
      <c r="N1093" s="4">
        <v>0</v>
      </c>
      <c r="O1093" s="4">
        <v>0.65</v>
      </c>
      <c r="P1093" s="4">
        <v>21.04</v>
      </c>
      <c r="Q1093" s="4">
        <v>45.63</v>
      </c>
      <c r="R1093" s="4">
        <v>0.65</v>
      </c>
      <c r="S1093" s="4">
        <v>0</v>
      </c>
      <c r="T1093">
        <v>17</v>
      </c>
      <c r="U1093">
        <v>12.6</v>
      </c>
      <c r="V1093">
        <v>50</v>
      </c>
    </row>
    <row r="1094" spans="1:22" ht="12.75" customHeight="1" x14ac:dyDescent="0.2">
      <c r="A1094" s="2">
        <v>2996</v>
      </c>
      <c r="B1094" t="s">
        <v>284</v>
      </c>
      <c r="C1094" s="7" t="s">
        <v>269</v>
      </c>
      <c r="D1094">
        <v>899</v>
      </c>
      <c r="E1094" s="4">
        <v>1.56</v>
      </c>
      <c r="F1094" s="4">
        <v>1.45</v>
      </c>
      <c r="G1094" s="4">
        <v>0.11</v>
      </c>
      <c r="H1094" s="4">
        <v>0.78</v>
      </c>
      <c r="I1094" s="4">
        <v>11.9</v>
      </c>
      <c r="J1094" s="4">
        <v>83.76</v>
      </c>
      <c r="K1094" s="4">
        <v>0.44</v>
      </c>
      <c r="L1094" s="4">
        <v>48.94</v>
      </c>
      <c r="M1094" s="4">
        <v>51.06</v>
      </c>
      <c r="N1094" s="4">
        <v>0.92</v>
      </c>
      <c r="O1094" s="4">
        <v>1.26</v>
      </c>
      <c r="P1094" s="4">
        <v>10.88</v>
      </c>
      <c r="Q1094" s="4">
        <v>30.81</v>
      </c>
      <c r="R1094" s="4">
        <v>3.09</v>
      </c>
      <c r="S1094" s="4">
        <v>0</v>
      </c>
      <c r="T1094">
        <v>16</v>
      </c>
      <c r="U1094">
        <v>10.199999999999999</v>
      </c>
      <c r="V1094">
        <v>72.73</v>
      </c>
    </row>
    <row r="1095" spans="1:22" ht="12.75" customHeight="1" x14ac:dyDescent="0.2">
      <c r="A1095" s="2">
        <v>2997</v>
      </c>
      <c r="B1095" t="s">
        <v>284</v>
      </c>
      <c r="C1095" s="7" t="s">
        <v>262</v>
      </c>
      <c r="D1095">
        <v>511</v>
      </c>
      <c r="E1095" s="4">
        <v>0.98</v>
      </c>
      <c r="F1095" s="4">
        <v>0.39</v>
      </c>
      <c r="G1095" s="4">
        <v>0</v>
      </c>
      <c r="H1095" s="4">
        <v>0</v>
      </c>
      <c r="I1095" s="4">
        <v>32.090000000000003</v>
      </c>
      <c r="J1095" s="4">
        <v>63.99</v>
      </c>
      <c r="K1095" s="4">
        <v>2.54</v>
      </c>
      <c r="L1095" s="4">
        <v>53.42</v>
      </c>
      <c r="M1095" s="4">
        <v>46.58</v>
      </c>
      <c r="N1095" s="4">
        <v>2.5299999999999998</v>
      </c>
      <c r="O1095" s="4">
        <v>21.44</v>
      </c>
      <c r="P1095" s="4">
        <v>19.690000000000001</v>
      </c>
      <c r="Q1095" s="4">
        <v>54.78</v>
      </c>
      <c r="R1095" s="4">
        <v>0</v>
      </c>
      <c r="S1095" s="4">
        <v>0</v>
      </c>
      <c r="T1095">
        <v>18</v>
      </c>
      <c r="U1095">
        <v>13.8</v>
      </c>
      <c r="V1095">
        <v>75</v>
      </c>
    </row>
    <row r="1096" spans="1:22" ht="12.75" customHeight="1" x14ac:dyDescent="0.2">
      <c r="A1096" s="2">
        <v>2998</v>
      </c>
      <c r="B1096" t="s">
        <v>284</v>
      </c>
      <c r="C1096" s="7" t="s">
        <v>130</v>
      </c>
      <c r="D1096">
        <v>298</v>
      </c>
      <c r="E1096" s="4">
        <v>1.01</v>
      </c>
      <c r="F1096" s="4">
        <v>0.67</v>
      </c>
      <c r="G1096" s="4">
        <v>0.34</v>
      </c>
      <c r="H1096" s="4">
        <v>0.67</v>
      </c>
      <c r="I1096" s="4">
        <v>11.41</v>
      </c>
      <c r="J1096" s="4">
        <v>80.2</v>
      </c>
      <c r="K1096" s="4">
        <v>5.7</v>
      </c>
      <c r="L1096" s="4">
        <v>50.67</v>
      </c>
      <c r="M1096" s="4">
        <v>49.33</v>
      </c>
      <c r="N1096" s="4">
        <v>0</v>
      </c>
      <c r="O1096" s="4">
        <v>4.29</v>
      </c>
      <c r="P1096" s="4">
        <v>22.44</v>
      </c>
      <c r="Q1096" s="4">
        <v>59.74</v>
      </c>
      <c r="R1096" s="4">
        <v>0.99</v>
      </c>
      <c r="S1096" s="4">
        <v>0</v>
      </c>
      <c r="T1096">
        <v>16</v>
      </c>
      <c r="U1096">
        <v>13.9</v>
      </c>
      <c r="V1096">
        <v>73.680000000000007</v>
      </c>
    </row>
    <row r="1097" spans="1:22" ht="12.75" customHeight="1" x14ac:dyDescent="0.2">
      <c r="A1097" s="2">
        <v>2999</v>
      </c>
      <c r="B1097" t="s">
        <v>284</v>
      </c>
      <c r="C1097" s="7" t="s">
        <v>14</v>
      </c>
      <c r="D1097">
        <v>441</v>
      </c>
      <c r="E1097" s="4">
        <v>15.42</v>
      </c>
      <c r="F1097" s="4">
        <v>0.23</v>
      </c>
      <c r="G1097" s="4">
        <v>0</v>
      </c>
      <c r="H1097" s="4">
        <v>0.23</v>
      </c>
      <c r="I1097" s="4">
        <v>26.08</v>
      </c>
      <c r="J1097" s="4">
        <v>47.39</v>
      </c>
      <c r="K1097" s="4">
        <v>10.66</v>
      </c>
      <c r="L1097" s="4">
        <v>52.15</v>
      </c>
      <c r="M1097" s="4">
        <v>47.85</v>
      </c>
      <c r="N1097" s="4">
        <v>1.83</v>
      </c>
      <c r="O1097" s="4">
        <v>11.44</v>
      </c>
      <c r="P1097" s="4">
        <v>26.32</v>
      </c>
      <c r="Q1097" s="4">
        <v>71.62</v>
      </c>
      <c r="R1097" s="4">
        <v>0</v>
      </c>
      <c r="S1097" s="4">
        <v>0</v>
      </c>
      <c r="T1097">
        <v>20</v>
      </c>
      <c r="U1097">
        <v>12.9</v>
      </c>
      <c r="V1097">
        <v>59.09</v>
      </c>
    </row>
    <row r="1098" spans="1:22" ht="12.75" customHeight="1" x14ac:dyDescent="0.2">
      <c r="A1098" s="2">
        <v>3000</v>
      </c>
      <c r="B1098" t="s">
        <v>284</v>
      </c>
      <c r="C1098" s="7" t="s">
        <v>522</v>
      </c>
      <c r="D1098">
        <v>400</v>
      </c>
      <c r="E1098" s="4">
        <v>0.25</v>
      </c>
      <c r="F1098" s="4">
        <v>10.75</v>
      </c>
      <c r="G1098" s="4">
        <v>3.5</v>
      </c>
      <c r="H1098" s="4">
        <v>6.75</v>
      </c>
      <c r="I1098" s="4">
        <v>48.25</v>
      </c>
      <c r="J1098" s="4">
        <v>16.5</v>
      </c>
      <c r="K1098" s="4">
        <v>14</v>
      </c>
      <c r="L1098" s="4">
        <v>53.75</v>
      </c>
      <c r="M1098" s="4">
        <v>46.25</v>
      </c>
      <c r="N1098" s="4">
        <v>0</v>
      </c>
      <c r="O1098" s="4">
        <v>29.85</v>
      </c>
      <c r="P1098" s="4">
        <v>9.1999999999999993</v>
      </c>
      <c r="Q1098" s="4">
        <v>85.07</v>
      </c>
      <c r="R1098" s="4">
        <v>1.24</v>
      </c>
      <c r="S1098" s="4">
        <v>0</v>
      </c>
      <c r="T1098">
        <v>15</v>
      </c>
      <c r="U1098">
        <v>7.1</v>
      </c>
      <c r="V1098">
        <v>53.85</v>
      </c>
    </row>
    <row r="1099" spans="1:22" ht="12.75" customHeight="1" x14ac:dyDescent="0.2">
      <c r="A1099" s="2">
        <v>3001</v>
      </c>
      <c r="B1099" t="s">
        <v>284</v>
      </c>
      <c r="C1099" s="7" t="s">
        <v>620</v>
      </c>
      <c r="D1099">
        <v>608</v>
      </c>
      <c r="E1099" s="4">
        <v>0.16</v>
      </c>
      <c r="F1099" s="4">
        <v>1.97</v>
      </c>
      <c r="G1099" s="4">
        <v>1.32</v>
      </c>
      <c r="H1099" s="4">
        <v>0.82</v>
      </c>
      <c r="I1099" s="4">
        <v>62.34</v>
      </c>
      <c r="J1099" s="4">
        <v>28.95</v>
      </c>
      <c r="K1099" s="4">
        <v>4.4400000000000004</v>
      </c>
      <c r="L1099" s="4">
        <v>50.33</v>
      </c>
      <c r="M1099" s="4">
        <v>49.67</v>
      </c>
      <c r="N1099" s="4">
        <v>9.09</v>
      </c>
      <c r="O1099" s="4">
        <v>42.05</v>
      </c>
      <c r="P1099" s="4">
        <v>11.2</v>
      </c>
      <c r="Q1099" s="4">
        <v>75</v>
      </c>
      <c r="R1099" s="4">
        <v>1.95</v>
      </c>
      <c r="S1099" s="4">
        <v>0</v>
      </c>
      <c r="T1099">
        <v>16</v>
      </c>
      <c r="U1099">
        <v>13</v>
      </c>
      <c r="V1099">
        <v>64.86</v>
      </c>
    </row>
    <row r="1100" spans="1:22" ht="12.75" customHeight="1" x14ac:dyDescent="0.2">
      <c r="A1100" s="2">
        <v>3002</v>
      </c>
      <c r="B1100" t="s">
        <v>284</v>
      </c>
      <c r="C1100" s="7" t="s">
        <v>130</v>
      </c>
      <c r="D1100">
        <v>479</v>
      </c>
      <c r="E1100" s="4">
        <v>0</v>
      </c>
      <c r="F1100" s="4">
        <v>4.8</v>
      </c>
      <c r="G1100" s="4">
        <v>0.42</v>
      </c>
      <c r="H1100" s="4">
        <v>2.09</v>
      </c>
      <c r="I1100" s="4">
        <v>12.32</v>
      </c>
      <c r="J1100" s="4">
        <v>76.62</v>
      </c>
      <c r="K1100" s="4">
        <v>3.76</v>
      </c>
      <c r="L1100" s="4">
        <v>52.82</v>
      </c>
      <c r="M1100" s="4">
        <v>47.18</v>
      </c>
      <c r="N1100" s="4">
        <v>0</v>
      </c>
      <c r="O1100" s="4">
        <v>15.5</v>
      </c>
      <c r="P1100" s="4">
        <v>12.81</v>
      </c>
      <c r="Q1100" s="4">
        <v>34.299999999999997</v>
      </c>
      <c r="R1100" s="4">
        <v>2.0699999999999998</v>
      </c>
      <c r="S1100" s="4">
        <v>0.62</v>
      </c>
      <c r="T1100">
        <v>17</v>
      </c>
      <c r="U1100">
        <v>16</v>
      </c>
      <c r="V1100">
        <v>44.83</v>
      </c>
    </row>
    <row r="1101" spans="1:22" ht="12.75" customHeight="1" x14ac:dyDescent="0.2">
      <c r="A1101" s="2">
        <v>3003</v>
      </c>
      <c r="B1101" t="s">
        <v>284</v>
      </c>
      <c r="C1101" s="7" t="s">
        <v>570</v>
      </c>
      <c r="D1101">
        <v>267</v>
      </c>
      <c r="E1101" s="4">
        <v>3.75</v>
      </c>
      <c r="F1101" s="4">
        <v>1.1200000000000001</v>
      </c>
      <c r="G1101" s="4">
        <v>0</v>
      </c>
      <c r="H1101" s="4">
        <v>0.37</v>
      </c>
      <c r="I1101" s="4">
        <v>12.73</v>
      </c>
      <c r="J1101" s="4">
        <v>74.53</v>
      </c>
      <c r="K1101" s="4">
        <v>7.49</v>
      </c>
      <c r="L1101" s="4">
        <v>48.31</v>
      </c>
      <c r="M1101" s="4">
        <v>51.69</v>
      </c>
      <c r="N1101" s="4">
        <v>0</v>
      </c>
      <c r="O1101" s="4">
        <v>4.7300000000000004</v>
      </c>
      <c r="P1101" s="4">
        <v>12.73</v>
      </c>
      <c r="Q1101" s="4">
        <v>52</v>
      </c>
      <c r="R1101" s="4">
        <v>1.82</v>
      </c>
      <c r="S1101" s="4">
        <v>0.73</v>
      </c>
      <c r="T1101">
        <v>11</v>
      </c>
      <c r="U1101">
        <v>11</v>
      </c>
      <c r="V1101">
        <v>70.83</v>
      </c>
    </row>
    <row r="1102" spans="1:22" ht="12.75" customHeight="1" x14ac:dyDescent="0.2">
      <c r="A1102" s="2">
        <v>3005</v>
      </c>
      <c r="B1102" t="s">
        <v>284</v>
      </c>
      <c r="C1102" s="7" t="s">
        <v>1</v>
      </c>
      <c r="D1102">
        <v>321</v>
      </c>
      <c r="E1102" s="4">
        <v>1.25</v>
      </c>
      <c r="F1102" s="4">
        <v>1.87</v>
      </c>
      <c r="G1102" s="4">
        <v>0</v>
      </c>
      <c r="H1102" s="4">
        <v>0.62</v>
      </c>
      <c r="I1102" s="4">
        <v>19</v>
      </c>
      <c r="J1102" s="4">
        <v>69.78</v>
      </c>
      <c r="K1102" s="4">
        <v>7.48</v>
      </c>
      <c r="L1102" s="4">
        <v>50.16</v>
      </c>
      <c r="M1102" s="4">
        <v>49.84</v>
      </c>
      <c r="N1102" s="4">
        <v>0</v>
      </c>
      <c r="O1102" s="4">
        <v>7.36</v>
      </c>
      <c r="P1102" s="4">
        <v>21.47</v>
      </c>
      <c r="Q1102" s="4">
        <v>54.91</v>
      </c>
      <c r="R1102" s="4">
        <v>0.31</v>
      </c>
      <c r="S1102" s="4">
        <v>0</v>
      </c>
      <c r="T1102">
        <v>15</v>
      </c>
      <c r="U1102">
        <v>11.7</v>
      </c>
      <c r="V1102">
        <v>76.19</v>
      </c>
    </row>
    <row r="1103" spans="1:22" ht="12.75" customHeight="1" x14ac:dyDescent="0.2">
      <c r="A1103" s="2">
        <v>3006</v>
      </c>
      <c r="B1103" t="s">
        <v>284</v>
      </c>
      <c r="C1103" s="7" t="s">
        <v>522</v>
      </c>
      <c r="D1103">
        <v>75</v>
      </c>
      <c r="E1103" s="4">
        <v>1.33</v>
      </c>
      <c r="F1103" s="4">
        <v>2.67</v>
      </c>
      <c r="G1103" s="4">
        <v>0</v>
      </c>
      <c r="H1103" s="4">
        <v>0</v>
      </c>
      <c r="I1103" s="4">
        <v>6.67</v>
      </c>
      <c r="J1103" s="4">
        <v>82.67</v>
      </c>
      <c r="K1103" s="4">
        <v>6.67</v>
      </c>
      <c r="L1103" s="4">
        <v>42.67</v>
      </c>
      <c r="M1103" s="4">
        <v>57.33</v>
      </c>
      <c r="N1103" s="4">
        <v>0</v>
      </c>
      <c r="O1103" s="4">
        <v>0</v>
      </c>
      <c r="P1103" s="4">
        <v>4.1100000000000003</v>
      </c>
      <c r="Q1103" s="4">
        <v>2.74</v>
      </c>
      <c r="R1103" s="4">
        <v>2.74</v>
      </c>
      <c r="S1103" s="4">
        <v>0</v>
      </c>
      <c r="T1103">
        <v>25</v>
      </c>
      <c r="U1103">
        <v>25.6</v>
      </c>
      <c r="V1103">
        <v>100</v>
      </c>
    </row>
    <row r="1104" spans="1:22" ht="12.75" customHeight="1" x14ac:dyDescent="0.2">
      <c r="A1104" s="2">
        <v>3007</v>
      </c>
      <c r="B1104" t="s">
        <v>284</v>
      </c>
      <c r="C1104" s="7" t="s">
        <v>620</v>
      </c>
      <c r="D1104">
        <v>510</v>
      </c>
      <c r="E1104" s="4">
        <v>0.59</v>
      </c>
      <c r="F1104" s="4">
        <v>1.18</v>
      </c>
      <c r="G1104" s="4">
        <v>0</v>
      </c>
      <c r="H1104" s="4">
        <v>1.96</v>
      </c>
      <c r="I1104" s="4">
        <v>9.61</v>
      </c>
      <c r="J1104" s="4">
        <v>77.06</v>
      </c>
      <c r="K1104" s="4">
        <v>9.61</v>
      </c>
      <c r="L1104" s="4">
        <v>50.2</v>
      </c>
      <c r="M1104" s="4">
        <v>49.8</v>
      </c>
      <c r="N1104" s="4">
        <v>0</v>
      </c>
      <c r="O1104" s="4">
        <v>2.52</v>
      </c>
      <c r="P1104" s="4">
        <v>1.1599999999999999</v>
      </c>
      <c r="Q1104" s="4">
        <v>40.31</v>
      </c>
      <c r="R1104" s="4">
        <v>3.88</v>
      </c>
      <c r="S1104" s="4">
        <v>0.57999999999999996</v>
      </c>
      <c r="T1104">
        <v>18</v>
      </c>
      <c r="U1104">
        <v>12.9</v>
      </c>
      <c r="V1104">
        <v>100</v>
      </c>
    </row>
    <row r="1105" spans="1:22" ht="12.75" customHeight="1" x14ac:dyDescent="0.2">
      <c r="A1105" s="2">
        <v>3008</v>
      </c>
      <c r="B1105" t="s">
        <v>290</v>
      </c>
      <c r="C1105" s="7" t="s">
        <v>181</v>
      </c>
      <c r="D1105">
        <v>469</v>
      </c>
      <c r="E1105" s="4">
        <v>0.43</v>
      </c>
      <c r="F1105" s="4">
        <v>0.43</v>
      </c>
      <c r="G1105" s="4">
        <v>0</v>
      </c>
      <c r="H1105" s="4">
        <v>0.64</v>
      </c>
      <c r="I1105" s="4">
        <v>7.46</v>
      </c>
      <c r="J1105" s="4">
        <v>83.16</v>
      </c>
      <c r="K1105" s="4">
        <v>7.89</v>
      </c>
      <c r="L1105" s="4">
        <v>54.16</v>
      </c>
      <c r="M1105" s="4">
        <v>45.84</v>
      </c>
      <c r="N1105" s="4">
        <v>0</v>
      </c>
      <c r="O1105" s="4">
        <v>0.22</v>
      </c>
      <c r="P1105" s="4">
        <v>0.67</v>
      </c>
      <c r="Q1105" s="4">
        <v>42.06</v>
      </c>
      <c r="R1105" s="4">
        <v>1.1200000000000001</v>
      </c>
      <c r="S1105" s="4">
        <v>0</v>
      </c>
      <c r="T1105">
        <v>36</v>
      </c>
      <c r="U1105">
        <v>9.8000000000000007</v>
      </c>
      <c r="V1105">
        <v>92.31</v>
      </c>
    </row>
    <row r="1106" spans="1:22" ht="12.75" customHeight="1" x14ac:dyDescent="0.2">
      <c r="A1106" s="2">
        <v>3009</v>
      </c>
      <c r="B1106" t="s">
        <v>284</v>
      </c>
      <c r="C1106" s="7" t="s">
        <v>570</v>
      </c>
      <c r="D1106">
        <v>104</v>
      </c>
      <c r="E1106" s="4">
        <v>0.96</v>
      </c>
      <c r="F1106" s="4">
        <v>0</v>
      </c>
      <c r="G1106" s="4">
        <v>0</v>
      </c>
      <c r="H1106" s="4">
        <v>0</v>
      </c>
      <c r="I1106" s="4">
        <v>2.88</v>
      </c>
      <c r="J1106" s="4">
        <v>94.23</v>
      </c>
      <c r="K1106" s="4">
        <v>1.92</v>
      </c>
      <c r="L1106" s="4">
        <v>45.19</v>
      </c>
      <c r="M1106" s="4">
        <v>54.81</v>
      </c>
      <c r="N1106" s="4">
        <v>0</v>
      </c>
      <c r="O1106" s="4">
        <v>0.93</v>
      </c>
      <c r="P1106" s="4">
        <v>13.89</v>
      </c>
      <c r="Q1106" s="4">
        <v>64.81</v>
      </c>
      <c r="R1106" s="4">
        <v>1.85</v>
      </c>
      <c r="S1106" s="4">
        <v>0</v>
      </c>
      <c r="T1106">
        <v>9</v>
      </c>
      <c r="U1106">
        <v>15.6</v>
      </c>
      <c r="V1106">
        <v>58.33</v>
      </c>
    </row>
    <row r="1107" spans="1:22" ht="12.75" customHeight="1" x14ac:dyDescent="0.2">
      <c r="A1107" s="2">
        <v>3010</v>
      </c>
      <c r="B1107" t="s">
        <v>284</v>
      </c>
      <c r="C1107" s="7" t="s">
        <v>269</v>
      </c>
      <c r="D1107">
        <v>1484</v>
      </c>
      <c r="E1107" s="4">
        <v>1.28</v>
      </c>
      <c r="F1107" s="4">
        <v>13.54</v>
      </c>
      <c r="G1107" s="4">
        <v>0.61</v>
      </c>
      <c r="H1107" s="4">
        <v>5.86</v>
      </c>
      <c r="I1107" s="4">
        <v>14.76</v>
      </c>
      <c r="J1107" s="4">
        <v>57.55</v>
      </c>
      <c r="K1107" s="4">
        <v>6.4</v>
      </c>
      <c r="L1107" s="4">
        <v>51.75</v>
      </c>
      <c r="M1107" s="4">
        <v>48.25</v>
      </c>
      <c r="N1107" s="4">
        <v>0</v>
      </c>
      <c r="O1107" s="4">
        <v>6.07</v>
      </c>
      <c r="P1107" s="4">
        <v>10.39</v>
      </c>
      <c r="Q1107" s="4">
        <v>35.630000000000003</v>
      </c>
      <c r="R1107" s="4">
        <v>3.28</v>
      </c>
      <c r="S1107" s="4">
        <v>0</v>
      </c>
      <c r="T1107">
        <v>20</v>
      </c>
      <c r="U1107">
        <v>14.2</v>
      </c>
      <c r="V1107">
        <v>75.680000000000007</v>
      </c>
    </row>
    <row r="1108" spans="1:22" ht="12.75" customHeight="1" x14ac:dyDescent="0.2">
      <c r="A1108" s="2">
        <v>3011</v>
      </c>
      <c r="B1108" t="s">
        <v>284</v>
      </c>
      <c r="C1108" s="7" t="s">
        <v>570</v>
      </c>
      <c r="D1108">
        <v>115</v>
      </c>
      <c r="E1108" s="4">
        <v>0.87</v>
      </c>
      <c r="F1108" s="4">
        <v>2.61</v>
      </c>
      <c r="G1108" s="4">
        <v>0</v>
      </c>
      <c r="H1108" s="4">
        <v>0.87</v>
      </c>
      <c r="I1108" s="4">
        <v>10.43</v>
      </c>
      <c r="J1108" s="4">
        <v>74.78</v>
      </c>
      <c r="K1108" s="4">
        <v>10.43</v>
      </c>
      <c r="L1108" s="4">
        <v>46.96</v>
      </c>
      <c r="M1108" s="4">
        <v>53.04</v>
      </c>
      <c r="N1108" s="4">
        <v>0</v>
      </c>
      <c r="O1108" s="4">
        <v>2.56</v>
      </c>
      <c r="P1108" s="4">
        <v>8.5500000000000007</v>
      </c>
      <c r="Q1108" s="4">
        <v>47.86</v>
      </c>
      <c r="R1108" s="4">
        <v>0</v>
      </c>
      <c r="S1108" s="4">
        <v>0</v>
      </c>
      <c r="T1108">
        <v>10</v>
      </c>
      <c r="U1108">
        <v>11.5</v>
      </c>
      <c r="V1108">
        <v>66.67</v>
      </c>
    </row>
    <row r="1109" spans="1:22" ht="12.75" customHeight="1" x14ac:dyDescent="0.2">
      <c r="A1109" s="2">
        <v>3012</v>
      </c>
      <c r="B1109" t="s">
        <v>284</v>
      </c>
      <c r="C1109" s="7" t="s">
        <v>182</v>
      </c>
      <c r="D1109">
        <v>219</v>
      </c>
      <c r="E1109" s="4">
        <v>0.91</v>
      </c>
      <c r="F1109" s="4">
        <v>0</v>
      </c>
      <c r="G1109" s="4">
        <v>0</v>
      </c>
      <c r="H1109" s="4">
        <v>0</v>
      </c>
      <c r="I1109" s="4">
        <v>27.85</v>
      </c>
      <c r="J1109" s="4">
        <v>67.58</v>
      </c>
      <c r="K1109" s="4">
        <v>3.65</v>
      </c>
      <c r="L1109" s="4">
        <v>47.49</v>
      </c>
      <c r="M1109" s="4">
        <v>52.51</v>
      </c>
      <c r="N1109" s="4">
        <v>5.0199999999999996</v>
      </c>
      <c r="O1109" s="4">
        <v>9.59</v>
      </c>
      <c r="P1109" s="4">
        <v>17.809999999999999</v>
      </c>
      <c r="Q1109" s="4">
        <v>54.34</v>
      </c>
      <c r="R1109" s="4">
        <v>0</v>
      </c>
      <c r="S1109" s="4">
        <v>0.46</v>
      </c>
      <c r="T1109">
        <v>15</v>
      </c>
      <c r="U1109">
        <v>10.7</v>
      </c>
      <c r="V1109">
        <v>80</v>
      </c>
    </row>
    <row r="1110" spans="1:22" ht="12.75" customHeight="1" x14ac:dyDescent="0.2">
      <c r="A1110" s="2">
        <v>3013</v>
      </c>
      <c r="B1110" t="s">
        <v>284</v>
      </c>
      <c r="C1110" s="7" t="s">
        <v>130</v>
      </c>
      <c r="D1110">
        <v>576</v>
      </c>
      <c r="E1110" s="4">
        <v>0.17</v>
      </c>
      <c r="F1110" s="4">
        <v>0</v>
      </c>
      <c r="G1110" s="4">
        <v>0</v>
      </c>
      <c r="H1110" s="4">
        <v>0.35</v>
      </c>
      <c r="I1110" s="4">
        <v>93.75</v>
      </c>
      <c r="J1110" s="4">
        <v>5.73</v>
      </c>
      <c r="K1110" s="4">
        <v>0</v>
      </c>
      <c r="L1110" s="4">
        <v>50.35</v>
      </c>
      <c r="M1110" s="4">
        <v>49.65</v>
      </c>
      <c r="N1110" s="4">
        <v>14.21</v>
      </c>
      <c r="O1110" s="4">
        <v>51.99</v>
      </c>
      <c r="P1110" s="4">
        <v>9.8800000000000008</v>
      </c>
      <c r="Q1110" s="4">
        <v>89.6</v>
      </c>
      <c r="R1110" s="4">
        <v>0</v>
      </c>
      <c r="S1110" s="4">
        <v>0.17</v>
      </c>
      <c r="T1110">
        <v>18</v>
      </c>
      <c r="U1110">
        <v>10.1</v>
      </c>
      <c r="V1110">
        <v>53.13</v>
      </c>
    </row>
    <row r="1111" spans="1:22" ht="12.75" customHeight="1" x14ac:dyDescent="0.2">
      <c r="A1111" s="2">
        <v>3014</v>
      </c>
      <c r="B1111" t="s">
        <v>290</v>
      </c>
      <c r="C1111" s="7" t="s">
        <v>650</v>
      </c>
      <c r="D1111">
        <v>340</v>
      </c>
      <c r="E1111" s="4">
        <v>0.88</v>
      </c>
      <c r="F1111" s="4">
        <v>12.35</v>
      </c>
      <c r="G1111" s="4">
        <v>1.76</v>
      </c>
      <c r="H1111" s="4">
        <v>6.76</v>
      </c>
      <c r="I1111" s="4">
        <v>15</v>
      </c>
      <c r="J1111" s="4">
        <v>53.53</v>
      </c>
      <c r="K1111" s="4">
        <v>9.7100000000000009</v>
      </c>
      <c r="L1111" s="4">
        <v>47.65</v>
      </c>
      <c r="M1111" s="4">
        <v>52.35</v>
      </c>
      <c r="N1111" s="4">
        <v>0</v>
      </c>
      <c r="O1111" s="4">
        <v>3.38</v>
      </c>
      <c r="P1111" s="4">
        <v>10.46</v>
      </c>
      <c r="Q1111" s="4">
        <v>36</v>
      </c>
      <c r="R1111" s="4">
        <v>4.3099999999999996</v>
      </c>
      <c r="S1111" s="4">
        <v>0</v>
      </c>
      <c r="T1111">
        <v>18</v>
      </c>
      <c r="U1111">
        <v>10.1</v>
      </c>
      <c r="V1111">
        <v>73.680000000000007</v>
      </c>
    </row>
    <row r="1112" spans="1:22" ht="12.75" customHeight="1" x14ac:dyDescent="0.2">
      <c r="A1112" s="2">
        <v>3015</v>
      </c>
      <c r="B1112" t="s">
        <v>284</v>
      </c>
      <c r="C1112" s="7" t="s">
        <v>269</v>
      </c>
      <c r="D1112">
        <v>1052</v>
      </c>
      <c r="E1112" s="4">
        <v>0.28999999999999998</v>
      </c>
      <c r="F1112" s="4">
        <v>0.28999999999999998</v>
      </c>
      <c r="G1112" s="4">
        <v>0</v>
      </c>
      <c r="H1112" s="4">
        <v>0</v>
      </c>
      <c r="I1112" s="4">
        <v>81.650000000000006</v>
      </c>
      <c r="J1112" s="4">
        <v>16.440000000000001</v>
      </c>
      <c r="K1112" s="4">
        <v>1.33</v>
      </c>
      <c r="L1112" s="4">
        <v>51.33</v>
      </c>
      <c r="M1112" s="4">
        <v>48.67</v>
      </c>
      <c r="N1112" s="4">
        <v>9.0299999999999994</v>
      </c>
      <c r="O1112" s="4">
        <v>15.6</v>
      </c>
      <c r="P1112" s="4">
        <v>13.64</v>
      </c>
      <c r="Q1112" s="4">
        <v>69.97</v>
      </c>
      <c r="R1112" s="4">
        <v>2.2599999999999998</v>
      </c>
      <c r="S1112" s="4">
        <v>0</v>
      </c>
      <c r="T1112">
        <v>20</v>
      </c>
      <c r="U1112">
        <v>11.7</v>
      </c>
      <c r="V1112">
        <v>62.26</v>
      </c>
    </row>
    <row r="1113" spans="1:22" ht="12.75" customHeight="1" x14ac:dyDescent="0.2">
      <c r="A1113" s="2">
        <v>3016</v>
      </c>
      <c r="B1113" t="s">
        <v>284</v>
      </c>
      <c r="C1113" s="7" t="s">
        <v>522</v>
      </c>
      <c r="D1113">
        <v>740</v>
      </c>
      <c r="E1113" s="4">
        <v>0.14000000000000001</v>
      </c>
      <c r="F1113" s="4">
        <v>2.2999999999999998</v>
      </c>
      <c r="G1113" s="4">
        <v>2.0299999999999998</v>
      </c>
      <c r="H1113" s="4">
        <v>3.51</v>
      </c>
      <c r="I1113" s="4">
        <v>38.11</v>
      </c>
      <c r="J1113" s="4">
        <v>48.92</v>
      </c>
      <c r="K1113" s="4">
        <v>5</v>
      </c>
      <c r="L1113" s="4">
        <v>50.54</v>
      </c>
      <c r="M1113" s="4">
        <v>49.46</v>
      </c>
      <c r="N1113" s="4">
        <v>0</v>
      </c>
      <c r="O1113" s="4">
        <v>26.59</v>
      </c>
      <c r="P1113" s="4">
        <v>5.29</v>
      </c>
      <c r="Q1113" s="4">
        <v>62.96</v>
      </c>
      <c r="R1113" s="4">
        <v>0.27</v>
      </c>
      <c r="S1113" s="4">
        <v>0</v>
      </c>
      <c r="T1113">
        <v>22</v>
      </c>
      <c r="U1113">
        <v>10.7</v>
      </c>
      <c r="V1113">
        <v>73.53</v>
      </c>
    </row>
    <row r="1114" spans="1:22" ht="12.75" customHeight="1" x14ac:dyDescent="0.2">
      <c r="A1114" s="2">
        <v>3017</v>
      </c>
      <c r="B1114" t="s">
        <v>284</v>
      </c>
      <c r="C1114" s="7" t="s">
        <v>522</v>
      </c>
      <c r="D1114">
        <v>420</v>
      </c>
      <c r="E1114" s="4">
        <v>0.48</v>
      </c>
      <c r="F1114" s="4">
        <v>3.57</v>
      </c>
      <c r="G1114" s="4">
        <v>0</v>
      </c>
      <c r="H1114" s="4">
        <v>2.14</v>
      </c>
      <c r="I1114" s="4">
        <v>9.2899999999999991</v>
      </c>
      <c r="J1114" s="4">
        <v>80</v>
      </c>
      <c r="K1114" s="4">
        <v>4.5199999999999996</v>
      </c>
      <c r="L1114" s="4">
        <v>50.48</v>
      </c>
      <c r="M1114" s="4">
        <v>49.52</v>
      </c>
      <c r="N1114" s="4">
        <v>0</v>
      </c>
      <c r="O1114" s="4">
        <v>4.28</v>
      </c>
      <c r="P1114" s="4">
        <v>19.71</v>
      </c>
      <c r="Q1114" s="4">
        <v>31.12</v>
      </c>
      <c r="R1114" s="4">
        <v>0.71</v>
      </c>
      <c r="S1114" s="4">
        <v>0</v>
      </c>
      <c r="T1114">
        <v>16</v>
      </c>
      <c r="U1114">
        <v>11.1</v>
      </c>
      <c r="V1114">
        <v>73.08</v>
      </c>
    </row>
    <row r="1115" spans="1:22" ht="12.75" customHeight="1" x14ac:dyDescent="0.2">
      <c r="A1115" s="2">
        <v>3018</v>
      </c>
      <c r="B1115" t="s">
        <v>284</v>
      </c>
      <c r="C1115" s="7" t="s">
        <v>262</v>
      </c>
      <c r="D1115">
        <v>635</v>
      </c>
      <c r="E1115" s="4">
        <v>0.16</v>
      </c>
      <c r="F1115" s="4">
        <v>5.04</v>
      </c>
      <c r="G1115" s="4">
        <v>0.31</v>
      </c>
      <c r="H1115" s="4">
        <v>0.94</v>
      </c>
      <c r="I1115" s="4">
        <v>9.76</v>
      </c>
      <c r="J1115" s="4">
        <v>78.430000000000007</v>
      </c>
      <c r="K1115" s="4">
        <v>5.35</v>
      </c>
      <c r="L1115" s="4">
        <v>47.72</v>
      </c>
      <c r="M1115" s="4">
        <v>52.28</v>
      </c>
      <c r="N1115" s="4">
        <v>0</v>
      </c>
      <c r="O1115" s="4">
        <v>19.2</v>
      </c>
      <c r="P1115" s="4">
        <v>14.24</v>
      </c>
      <c r="Q1115" s="4">
        <v>41.49</v>
      </c>
      <c r="R1115" s="4">
        <v>0.31</v>
      </c>
      <c r="S1115" s="4">
        <v>0.31</v>
      </c>
      <c r="T1115">
        <v>17</v>
      </c>
      <c r="U1115">
        <v>11.8</v>
      </c>
      <c r="V1115">
        <v>70.27</v>
      </c>
    </row>
    <row r="1116" spans="1:22" ht="12.75" customHeight="1" x14ac:dyDescent="0.2">
      <c r="A1116" s="2">
        <v>3019</v>
      </c>
      <c r="B1116" t="s">
        <v>284</v>
      </c>
      <c r="C1116" s="7" t="s">
        <v>522</v>
      </c>
      <c r="D1116">
        <v>497</v>
      </c>
      <c r="E1116" s="4">
        <v>1.81</v>
      </c>
      <c r="F1116" s="4">
        <v>2.0099999999999998</v>
      </c>
      <c r="G1116" s="4">
        <v>0</v>
      </c>
      <c r="H1116" s="4">
        <v>0.2</v>
      </c>
      <c r="I1116" s="4">
        <v>9.86</v>
      </c>
      <c r="J1116" s="4">
        <v>78.27</v>
      </c>
      <c r="K1116" s="4">
        <v>7.85</v>
      </c>
      <c r="L1116" s="4">
        <v>44.27</v>
      </c>
      <c r="M1116" s="4">
        <v>55.73</v>
      </c>
      <c r="N1116" s="4">
        <v>0</v>
      </c>
      <c r="O1116" s="4">
        <v>1</v>
      </c>
      <c r="P1116" s="4">
        <v>12</v>
      </c>
      <c r="Q1116" s="4">
        <v>39.6</v>
      </c>
      <c r="R1116" s="4">
        <v>1.8</v>
      </c>
      <c r="S1116" s="4">
        <v>0.2</v>
      </c>
      <c r="T1116">
        <v>17</v>
      </c>
      <c r="U1116">
        <v>14.4</v>
      </c>
      <c r="V1116">
        <v>60</v>
      </c>
    </row>
    <row r="1117" spans="1:22" ht="12.75" customHeight="1" x14ac:dyDescent="0.2">
      <c r="A1117" s="2">
        <v>3020</v>
      </c>
      <c r="B1117" t="s">
        <v>284</v>
      </c>
      <c r="C1117" s="7" t="s">
        <v>436</v>
      </c>
      <c r="D1117">
        <v>398</v>
      </c>
      <c r="E1117" s="4">
        <v>0.25</v>
      </c>
      <c r="F1117" s="4">
        <v>0</v>
      </c>
      <c r="G1117" s="4">
        <v>0</v>
      </c>
      <c r="H1117" s="4">
        <v>0</v>
      </c>
      <c r="I1117" s="4">
        <v>90.95</v>
      </c>
      <c r="J1117" s="4">
        <v>8.5399999999999991</v>
      </c>
      <c r="K1117" s="4">
        <v>0.25</v>
      </c>
      <c r="L1117" s="4">
        <v>52.76</v>
      </c>
      <c r="M1117" s="4">
        <v>47.24</v>
      </c>
      <c r="N1117" s="4">
        <v>14.59</v>
      </c>
      <c r="O1117" s="4">
        <v>60.53</v>
      </c>
      <c r="P1117" s="4">
        <v>22.97</v>
      </c>
      <c r="Q1117" s="4">
        <v>85.89</v>
      </c>
      <c r="R1117" s="4">
        <v>0.48</v>
      </c>
      <c r="S1117" s="4">
        <v>0</v>
      </c>
      <c r="T1117">
        <v>15</v>
      </c>
      <c r="U1117">
        <v>9.8000000000000007</v>
      </c>
      <c r="V1117">
        <v>80.77</v>
      </c>
    </row>
    <row r="1118" spans="1:22" ht="12.75" customHeight="1" x14ac:dyDescent="0.2">
      <c r="A1118" s="2">
        <v>3021</v>
      </c>
      <c r="B1118" t="s">
        <v>284</v>
      </c>
      <c r="C1118" s="7" t="s">
        <v>522</v>
      </c>
      <c r="D1118">
        <v>338</v>
      </c>
      <c r="E1118" s="4">
        <v>0.3</v>
      </c>
      <c r="F1118" s="4">
        <v>0</v>
      </c>
      <c r="G1118" s="4">
        <v>0.3</v>
      </c>
      <c r="H1118" s="4">
        <v>2.96</v>
      </c>
      <c r="I1118" s="4">
        <v>43.2</v>
      </c>
      <c r="J1118" s="4">
        <v>48.82</v>
      </c>
      <c r="K1118" s="4">
        <v>4.4400000000000004</v>
      </c>
      <c r="L1118" s="4">
        <v>52.07</v>
      </c>
      <c r="M1118" s="4">
        <v>47.93</v>
      </c>
      <c r="N1118" s="4">
        <v>3.82</v>
      </c>
      <c r="O1118" s="4">
        <v>17.350000000000001</v>
      </c>
      <c r="P1118" s="4">
        <v>15</v>
      </c>
      <c r="Q1118" s="4">
        <v>89.71</v>
      </c>
      <c r="R1118" s="4">
        <v>0.88</v>
      </c>
      <c r="S1118" s="4">
        <v>0</v>
      </c>
      <c r="T1118">
        <v>17</v>
      </c>
      <c r="U1118">
        <v>14.6</v>
      </c>
      <c r="V1118">
        <v>80</v>
      </c>
    </row>
    <row r="1119" spans="1:22" ht="12.75" customHeight="1" x14ac:dyDescent="0.2">
      <c r="A1119" s="2">
        <v>3022</v>
      </c>
      <c r="B1119" t="s">
        <v>284</v>
      </c>
      <c r="C1119" s="7" t="s">
        <v>182</v>
      </c>
      <c r="D1119">
        <v>1041</v>
      </c>
      <c r="E1119" s="4">
        <v>0.86</v>
      </c>
      <c r="F1119" s="4">
        <v>1.06</v>
      </c>
      <c r="G1119" s="4">
        <v>0</v>
      </c>
      <c r="H1119" s="4">
        <v>1.92</v>
      </c>
      <c r="I1119" s="4">
        <v>40.630000000000003</v>
      </c>
      <c r="J1119" s="4">
        <v>53.79</v>
      </c>
      <c r="K1119" s="4">
        <v>1.73</v>
      </c>
      <c r="L1119" s="4">
        <v>50.72</v>
      </c>
      <c r="M1119" s="4">
        <v>49.28</v>
      </c>
      <c r="N1119" s="4">
        <v>3.93</v>
      </c>
      <c r="O1119" s="4">
        <v>4.03</v>
      </c>
      <c r="P1119" s="4">
        <v>10.220000000000001</v>
      </c>
      <c r="Q1119" s="4">
        <v>61.79</v>
      </c>
      <c r="R1119" s="4">
        <v>0.98</v>
      </c>
      <c r="S1119" s="4">
        <v>0</v>
      </c>
      <c r="T1119">
        <v>19</v>
      </c>
      <c r="U1119">
        <v>13</v>
      </c>
      <c r="V1119">
        <v>85.19</v>
      </c>
    </row>
    <row r="1120" spans="1:22" ht="12.75" customHeight="1" x14ac:dyDescent="0.2">
      <c r="A1120" s="2">
        <v>3023</v>
      </c>
      <c r="B1120" t="s">
        <v>284</v>
      </c>
      <c r="C1120" s="7" t="s">
        <v>736</v>
      </c>
      <c r="D1120">
        <v>211</v>
      </c>
      <c r="E1120" s="4">
        <v>1.42</v>
      </c>
      <c r="F1120" s="4">
        <v>0.95</v>
      </c>
      <c r="G1120" s="4">
        <v>0</v>
      </c>
      <c r="H1120" s="4">
        <v>1.9</v>
      </c>
      <c r="I1120" s="4">
        <v>38.39</v>
      </c>
      <c r="J1120" s="4">
        <v>53.08</v>
      </c>
      <c r="K1120" s="4">
        <v>4.2699999999999996</v>
      </c>
      <c r="L1120" s="4">
        <v>50.24</v>
      </c>
      <c r="M1120" s="4">
        <v>49.76</v>
      </c>
      <c r="N1120" s="4">
        <v>4.8099999999999996</v>
      </c>
      <c r="O1120" s="4">
        <v>7.21</v>
      </c>
      <c r="P1120" s="4">
        <v>6.73</v>
      </c>
      <c r="Q1120" s="4">
        <v>54.81</v>
      </c>
      <c r="R1120" s="4">
        <v>3.37</v>
      </c>
      <c r="S1120" s="4">
        <v>0</v>
      </c>
      <c r="T1120">
        <v>16</v>
      </c>
      <c r="U1120">
        <v>10.4</v>
      </c>
      <c r="V1120">
        <v>69.23</v>
      </c>
    </row>
    <row r="1121" spans="1:22" ht="12.75" customHeight="1" x14ac:dyDescent="0.2">
      <c r="A1121" s="2">
        <v>3024</v>
      </c>
      <c r="B1121" t="s">
        <v>284</v>
      </c>
      <c r="C1121" s="7" t="s">
        <v>120</v>
      </c>
      <c r="D1121">
        <v>283</v>
      </c>
      <c r="E1121" s="4">
        <v>5.65</v>
      </c>
      <c r="F1121" s="4">
        <v>1.77</v>
      </c>
      <c r="G1121" s="4">
        <v>0</v>
      </c>
      <c r="H1121" s="4">
        <v>0.71</v>
      </c>
      <c r="I1121" s="4">
        <v>14.13</v>
      </c>
      <c r="J1121" s="4">
        <v>72.44</v>
      </c>
      <c r="K1121" s="4">
        <v>5.3</v>
      </c>
      <c r="L1121" s="4">
        <v>51.94</v>
      </c>
      <c r="M1121" s="4">
        <v>48.06</v>
      </c>
      <c r="N1121" s="4">
        <v>11.15</v>
      </c>
      <c r="O1121" s="4">
        <v>3.96</v>
      </c>
      <c r="P1121" s="4">
        <v>21.22</v>
      </c>
      <c r="Q1121" s="4">
        <v>63.31</v>
      </c>
      <c r="R1121" s="4">
        <v>1.08</v>
      </c>
      <c r="S1121" s="4">
        <v>0</v>
      </c>
      <c r="T1121">
        <v>12</v>
      </c>
      <c r="U1121">
        <v>12.6</v>
      </c>
      <c r="V1121">
        <v>56.52</v>
      </c>
    </row>
    <row r="1122" spans="1:22" ht="12.75" customHeight="1" x14ac:dyDescent="0.2">
      <c r="A1122" s="2">
        <v>3025</v>
      </c>
      <c r="B1122" t="s">
        <v>284</v>
      </c>
      <c r="C1122" s="7" t="s">
        <v>389</v>
      </c>
      <c r="D1122">
        <v>382</v>
      </c>
      <c r="E1122" s="4">
        <v>5.24</v>
      </c>
      <c r="F1122" s="4">
        <v>0.52</v>
      </c>
      <c r="G1122" s="4">
        <v>0</v>
      </c>
      <c r="H1122" s="4">
        <v>0.26</v>
      </c>
      <c r="I1122" s="4">
        <v>19.37</v>
      </c>
      <c r="J1122" s="4">
        <v>62.57</v>
      </c>
      <c r="K1122" s="4">
        <v>12.04</v>
      </c>
      <c r="L1122" s="4">
        <v>50</v>
      </c>
      <c r="M1122" s="4">
        <v>50</v>
      </c>
      <c r="N1122" s="4">
        <v>12.5</v>
      </c>
      <c r="O1122" s="4">
        <v>10.6</v>
      </c>
      <c r="P1122" s="4">
        <v>18.21</v>
      </c>
      <c r="Q1122" s="4">
        <v>71.2</v>
      </c>
      <c r="R1122" s="4">
        <v>0.82</v>
      </c>
      <c r="S1122" s="4">
        <v>0</v>
      </c>
      <c r="T1122">
        <v>15</v>
      </c>
      <c r="U1122">
        <v>12.1</v>
      </c>
      <c r="V1122">
        <v>65.38</v>
      </c>
    </row>
    <row r="1123" spans="1:22" ht="12.75" customHeight="1" x14ac:dyDescent="0.2">
      <c r="A1123" s="2">
        <v>3026</v>
      </c>
      <c r="B1123" t="s">
        <v>284</v>
      </c>
      <c r="C1123" s="7" t="s">
        <v>522</v>
      </c>
      <c r="D1123">
        <v>471</v>
      </c>
      <c r="E1123" s="4">
        <v>0.21</v>
      </c>
      <c r="F1123" s="4">
        <v>17.41</v>
      </c>
      <c r="G1123" s="4">
        <v>0</v>
      </c>
      <c r="H1123" s="4">
        <v>1.27</v>
      </c>
      <c r="I1123" s="4">
        <v>7.22</v>
      </c>
      <c r="J1123" s="4">
        <v>64.33</v>
      </c>
      <c r="K1123" s="4">
        <v>9.5500000000000007</v>
      </c>
      <c r="L1123" s="4">
        <v>51.8</v>
      </c>
      <c r="M1123" s="4">
        <v>48.2</v>
      </c>
      <c r="N1123" s="4">
        <v>0</v>
      </c>
      <c r="O1123" s="4">
        <v>0.21</v>
      </c>
      <c r="P1123" s="4">
        <v>8.94</v>
      </c>
      <c r="Q1123" s="4">
        <v>9.15</v>
      </c>
      <c r="R1123" s="4">
        <v>1.7</v>
      </c>
      <c r="S1123" s="4">
        <v>0.21</v>
      </c>
      <c r="T1123">
        <v>20</v>
      </c>
      <c r="U1123">
        <v>9.1999999999999993</v>
      </c>
      <c r="V1123">
        <v>50</v>
      </c>
    </row>
    <row r="1124" spans="1:22" ht="12.75" customHeight="1" x14ac:dyDescent="0.2">
      <c r="A1124" s="2">
        <v>3027</v>
      </c>
      <c r="B1124" t="s">
        <v>284</v>
      </c>
      <c r="C1124" s="7" t="s">
        <v>130</v>
      </c>
      <c r="D1124">
        <v>247</v>
      </c>
      <c r="E1124" s="4">
        <v>0.4</v>
      </c>
      <c r="F1124" s="4">
        <v>11.34</v>
      </c>
      <c r="G1124" s="4">
        <v>2.02</v>
      </c>
      <c r="H1124" s="4">
        <v>23.89</v>
      </c>
      <c r="I1124" s="4">
        <v>42.11</v>
      </c>
      <c r="J1124" s="4">
        <v>11.34</v>
      </c>
      <c r="K1124" s="4">
        <v>8.91</v>
      </c>
      <c r="L1124" s="4">
        <v>52.23</v>
      </c>
      <c r="M1124" s="4">
        <v>47.77</v>
      </c>
      <c r="N1124" s="4">
        <v>1.67</v>
      </c>
      <c r="O1124" s="4">
        <v>28.33</v>
      </c>
      <c r="P1124" s="4">
        <v>19.579999999999998</v>
      </c>
      <c r="Q1124" s="4">
        <v>84.58</v>
      </c>
      <c r="R1124" s="4">
        <v>0</v>
      </c>
      <c r="S1124" s="4">
        <v>1.25</v>
      </c>
      <c r="T1124">
        <v>12</v>
      </c>
      <c r="U1124">
        <v>14.2</v>
      </c>
      <c r="V1124">
        <v>47.62</v>
      </c>
    </row>
    <row r="1125" spans="1:22" ht="12.75" customHeight="1" x14ac:dyDescent="0.2">
      <c r="A1125" s="2">
        <v>3028</v>
      </c>
      <c r="B1125" t="s">
        <v>284</v>
      </c>
      <c r="C1125" s="7" t="s">
        <v>522</v>
      </c>
      <c r="D1125">
        <v>260</v>
      </c>
      <c r="E1125" s="4">
        <v>0.38</v>
      </c>
      <c r="F1125" s="4">
        <v>10</v>
      </c>
      <c r="G1125" s="4">
        <v>0</v>
      </c>
      <c r="H1125" s="4">
        <v>7.31</v>
      </c>
      <c r="I1125" s="4">
        <v>11.54</v>
      </c>
      <c r="J1125" s="4">
        <v>61.15</v>
      </c>
      <c r="K1125" s="4">
        <v>9.6199999999999992</v>
      </c>
      <c r="L1125" s="4">
        <v>49.62</v>
      </c>
      <c r="M1125" s="4">
        <v>50.38</v>
      </c>
      <c r="N1125" s="4">
        <v>0</v>
      </c>
      <c r="O1125" s="4">
        <v>3.15</v>
      </c>
      <c r="P1125" s="4">
        <v>16.93</v>
      </c>
      <c r="Q1125" s="4">
        <v>24.41</v>
      </c>
      <c r="R1125" s="4">
        <v>1.57</v>
      </c>
      <c r="S1125" s="4">
        <v>0</v>
      </c>
      <c r="T1125">
        <v>16</v>
      </c>
      <c r="U1125">
        <v>12.3</v>
      </c>
      <c r="V1125">
        <v>75</v>
      </c>
    </row>
    <row r="1126" spans="1:22" ht="12.75" customHeight="1" x14ac:dyDescent="0.2">
      <c r="A1126" s="2">
        <v>3029</v>
      </c>
      <c r="B1126" t="s">
        <v>284</v>
      </c>
      <c r="C1126" s="7" t="s">
        <v>269</v>
      </c>
      <c r="D1126">
        <v>1455</v>
      </c>
      <c r="E1126" s="4">
        <v>0.41</v>
      </c>
      <c r="F1126" s="4">
        <v>19.86</v>
      </c>
      <c r="G1126" s="4">
        <v>0.14000000000000001</v>
      </c>
      <c r="H1126" s="4">
        <v>1.44</v>
      </c>
      <c r="I1126" s="4">
        <v>2.89</v>
      </c>
      <c r="J1126" s="4">
        <v>73.75</v>
      </c>
      <c r="K1126" s="4">
        <v>1.51</v>
      </c>
      <c r="L1126" s="4">
        <v>52.92</v>
      </c>
      <c r="M1126" s="4">
        <v>47.08</v>
      </c>
      <c r="N1126" s="4">
        <v>0</v>
      </c>
      <c r="O1126" s="4">
        <v>1.1100000000000001</v>
      </c>
      <c r="P1126" s="4">
        <v>8.7100000000000009</v>
      </c>
      <c r="Q1126" s="4">
        <v>3.87</v>
      </c>
      <c r="R1126" s="4">
        <v>10.79</v>
      </c>
      <c r="S1126" s="4">
        <v>0</v>
      </c>
      <c r="T1126">
        <v>18</v>
      </c>
      <c r="U1126">
        <v>11.3</v>
      </c>
      <c r="V1126">
        <v>73.489999999999995</v>
      </c>
    </row>
    <row r="1127" spans="1:22" ht="12.75" customHeight="1" x14ac:dyDescent="0.2">
      <c r="A1127" s="2">
        <v>3031</v>
      </c>
      <c r="B1127" t="s">
        <v>284</v>
      </c>
      <c r="C1127" s="7" t="s">
        <v>389</v>
      </c>
      <c r="D1127">
        <v>0</v>
      </c>
      <c r="E1127" s="4">
        <v>0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U1127">
        <v>0</v>
      </c>
    </row>
    <row r="1128" spans="1:22" ht="12.75" customHeight="1" x14ac:dyDescent="0.2">
      <c r="A1128" s="2">
        <v>3032</v>
      </c>
      <c r="B1128" t="s">
        <v>284</v>
      </c>
      <c r="C1128" s="7" t="s">
        <v>389</v>
      </c>
      <c r="D1128">
        <v>296</v>
      </c>
      <c r="E1128" s="4">
        <v>1.35</v>
      </c>
      <c r="F1128" s="4">
        <v>18.920000000000002</v>
      </c>
      <c r="G1128" s="4">
        <v>6.08</v>
      </c>
      <c r="H1128" s="4">
        <v>6.42</v>
      </c>
      <c r="I1128" s="4">
        <v>49.66</v>
      </c>
      <c r="J1128" s="4">
        <v>7.77</v>
      </c>
      <c r="K1128" s="4">
        <v>9.8000000000000007</v>
      </c>
      <c r="L1128" s="4">
        <v>57.09</v>
      </c>
      <c r="M1128" s="4">
        <v>42.91</v>
      </c>
      <c r="N1128" s="4">
        <v>0</v>
      </c>
      <c r="O1128" s="4">
        <v>33.67</v>
      </c>
      <c r="P1128" s="4">
        <v>21.55</v>
      </c>
      <c r="Q1128" s="4">
        <v>82.49</v>
      </c>
      <c r="R1128" s="4">
        <v>8.08</v>
      </c>
      <c r="S1128" s="4">
        <v>0.34</v>
      </c>
      <c r="T1128">
        <v>16</v>
      </c>
      <c r="U1128">
        <v>6.5</v>
      </c>
      <c r="V1128">
        <v>63.16</v>
      </c>
    </row>
    <row r="1129" spans="1:22" ht="12.75" customHeight="1" x14ac:dyDescent="0.2">
      <c r="A1129" s="2">
        <v>3034</v>
      </c>
      <c r="B1129" t="s">
        <v>284</v>
      </c>
      <c r="C1129" s="7" t="s">
        <v>522</v>
      </c>
      <c r="D1129">
        <v>414</v>
      </c>
      <c r="E1129" s="4">
        <v>0.72</v>
      </c>
      <c r="F1129" s="4">
        <v>28.99</v>
      </c>
      <c r="G1129" s="4">
        <v>3.14</v>
      </c>
      <c r="H1129" s="4">
        <v>40.340000000000003</v>
      </c>
      <c r="I1129" s="4">
        <v>15.94</v>
      </c>
      <c r="J1129" s="4">
        <v>3.86</v>
      </c>
      <c r="K1129" s="4">
        <v>7</v>
      </c>
      <c r="L1129" s="4">
        <v>53.86</v>
      </c>
      <c r="M1129" s="4">
        <v>46.14</v>
      </c>
      <c r="N1129" s="4">
        <v>0</v>
      </c>
      <c r="O1129" s="4">
        <v>22.44</v>
      </c>
      <c r="P1129" s="4">
        <v>14.15</v>
      </c>
      <c r="Q1129" s="4">
        <v>81.709999999999994</v>
      </c>
      <c r="R1129" s="4">
        <v>0.73</v>
      </c>
      <c r="S1129" s="4">
        <v>0</v>
      </c>
      <c r="T1129">
        <v>17</v>
      </c>
      <c r="U1129">
        <v>15.9</v>
      </c>
      <c r="V1129">
        <v>66.67</v>
      </c>
    </row>
    <row r="1130" spans="1:22" ht="12.75" customHeight="1" x14ac:dyDescent="0.2">
      <c r="A1130" s="2">
        <v>3035</v>
      </c>
      <c r="B1130" t="s">
        <v>284</v>
      </c>
      <c r="C1130" s="7" t="s">
        <v>182</v>
      </c>
      <c r="D1130">
        <v>1231</v>
      </c>
      <c r="E1130" s="4">
        <v>0.65</v>
      </c>
      <c r="F1130" s="4">
        <v>26.81</v>
      </c>
      <c r="G1130" s="4">
        <v>0.08</v>
      </c>
      <c r="H1130" s="4">
        <v>9.1</v>
      </c>
      <c r="I1130" s="4">
        <v>21.28</v>
      </c>
      <c r="J1130" s="4">
        <v>38.590000000000003</v>
      </c>
      <c r="K1130" s="4">
        <v>3.49</v>
      </c>
      <c r="L1130" s="4">
        <v>52.32</v>
      </c>
      <c r="M1130" s="4">
        <v>47.68</v>
      </c>
      <c r="N1130" s="4">
        <v>0</v>
      </c>
      <c r="O1130" s="4">
        <v>7.49</v>
      </c>
      <c r="P1130" s="4">
        <v>10.25</v>
      </c>
      <c r="Q1130" s="4">
        <v>43.29</v>
      </c>
      <c r="R1130" s="4">
        <v>2.52</v>
      </c>
      <c r="S1130" s="4">
        <v>0</v>
      </c>
      <c r="T1130">
        <v>23</v>
      </c>
      <c r="U1130">
        <v>9.6</v>
      </c>
      <c r="V1130">
        <v>64.81</v>
      </c>
    </row>
    <row r="1131" spans="1:22" ht="12.75" customHeight="1" x14ac:dyDescent="0.2">
      <c r="A1131" s="2">
        <v>3036</v>
      </c>
      <c r="B1131" t="s">
        <v>284</v>
      </c>
      <c r="C1131" s="7" t="s">
        <v>522</v>
      </c>
      <c r="D1131">
        <v>444</v>
      </c>
      <c r="E1131" s="4">
        <v>1.1299999999999999</v>
      </c>
      <c r="F1131" s="4">
        <v>29.73</v>
      </c>
      <c r="G1131" s="4">
        <v>0.45</v>
      </c>
      <c r="H1131" s="4">
        <v>2.25</v>
      </c>
      <c r="I1131" s="4">
        <v>7.43</v>
      </c>
      <c r="J1131" s="4">
        <v>47.07</v>
      </c>
      <c r="K1131" s="4">
        <v>11.94</v>
      </c>
      <c r="L1131" s="4">
        <v>54.05</v>
      </c>
      <c r="M1131" s="4">
        <v>45.95</v>
      </c>
      <c r="N1131" s="4">
        <v>0</v>
      </c>
      <c r="O1131" s="4">
        <v>14.41</v>
      </c>
      <c r="P1131" s="4">
        <v>9.5299999999999994</v>
      </c>
      <c r="Q1131" s="4">
        <v>21.51</v>
      </c>
      <c r="R1131" s="4">
        <v>0.67</v>
      </c>
      <c r="S1131" s="4">
        <v>0</v>
      </c>
      <c r="T1131">
        <v>15</v>
      </c>
      <c r="U1131">
        <v>8.4</v>
      </c>
      <c r="V1131">
        <v>103.45</v>
      </c>
    </row>
    <row r="1132" spans="1:22" ht="12.75" customHeight="1" x14ac:dyDescent="0.2">
      <c r="A1132" s="2">
        <v>3038</v>
      </c>
      <c r="B1132" t="s">
        <v>284</v>
      </c>
      <c r="C1132" s="7" t="s">
        <v>182</v>
      </c>
      <c r="D1132">
        <v>760</v>
      </c>
      <c r="E1132" s="4">
        <v>1.05</v>
      </c>
      <c r="F1132" s="4">
        <v>19.47</v>
      </c>
      <c r="G1132" s="4">
        <v>0.13</v>
      </c>
      <c r="H1132" s="4">
        <v>1.71</v>
      </c>
      <c r="I1132" s="4">
        <v>10.66</v>
      </c>
      <c r="J1132" s="4">
        <v>62.89</v>
      </c>
      <c r="K1132" s="4">
        <v>4.08</v>
      </c>
      <c r="L1132" s="4">
        <v>51.18</v>
      </c>
      <c r="M1132" s="4">
        <v>48.82</v>
      </c>
      <c r="N1132" s="4">
        <v>0</v>
      </c>
      <c r="O1132" s="4">
        <v>4.8499999999999996</v>
      </c>
      <c r="P1132" s="4">
        <v>8.7799999999999994</v>
      </c>
      <c r="Q1132" s="4">
        <v>15.47</v>
      </c>
      <c r="R1132" s="4">
        <v>4.46</v>
      </c>
      <c r="S1132" s="4">
        <v>0</v>
      </c>
      <c r="T1132">
        <v>17</v>
      </c>
      <c r="U1132">
        <v>12.2</v>
      </c>
      <c r="V1132">
        <v>62.22</v>
      </c>
    </row>
    <row r="1133" spans="1:22" ht="12.75" customHeight="1" x14ac:dyDescent="0.2">
      <c r="A1133" s="2">
        <v>3041</v>
      </c>
      <c r="B1133" t="s">
        <v>284</v>
      </c>
      <c r="C1133" s="7" t="s">
        <v>522</v>
      </c>
      <c r="D1133">
        <v>448</v>
      </c>
      <c r="E1133" s="4">
        <v>0.67</v>
      </c>
      <c r="F1133" s="4">
        <v>9.6</v>
      </c>
      <c r="G1133" s="4">
        <v>0.67</v>
      </c>
      <c r="H1133" s="4">
        <v>1.56</v>
      </c>
      <c r="I1133" s="4">
        <v>8.48</v>
      </c>
      <c r="J1133" s="4">
        <v>74.11</v>
      </c>
      <c r="K1133" s="4">
        <v>4.91</v>
      </c>
      <c r="L1133" s="4">
        <v>53.57</v>
      </c>
      <c r="M1133" s="4">
        <v>46.43</v>
      </c>
      <c r="N1133" s="4">
        <v>0</v>
      </c>
      <c r="O1133" s="4">
        <v>6.7</v>
      </c>
      <c r="P1133" s="4">
        <v>11.45</v>
      </c>
      <c r="Q1133" s="4">
        <v>15.98</v>
      </c>
      <c r="R1133" s="4">
        <v>1.73</v>
      </c>
      <c r="S1133" s="4">
        <v>0</v>
      </c>
      <c r="T1133">
        <v>12</v>
      </c>
      <c r="U1133">
        <v>11.4</v>
      </c>
      <c r="V1133">
        <v>55.56</v>
      </c>
    </row>
    <row r="1134" spans="1:22" ht="12.75" customHeight="1" x14ac:dyDescent="0.2">
      <c r="A1134" s="2">
        <v>3043</v>
      </c>
      <c r="B1134" t="s">
        <v>284</v>
      </c>
      <c r="C1134" s="7" t="s">
        <v>578</v>
      </c>
      <c r="D1134">
        <v>417</v>
      </c>
      <c r="E1134" s="4">
        <v>0</v>
      </c>
      <c r="F1134" s="4">
        <v>1.92</v>
      </c>
      <c r="G1134" s="4">
        <v>0</v>
      </c>
      <c r="H1134" s="4">
        <v>0</v>
      </c>
      <c r="I1134" s="4">
        <v>9.35</v>
      </c>
      <c r="J1134" s="4">
        <v>81.53</v>
      </c>
      <c r="K1134" s="4">
        <v>7.19</v>
      </c>
      <c r="L1134" s="4">
        <v>51.32</v>
      </c>
      <c r="M1134" s="4">
        <v>48.68</v>
      </c>
      <c r="N1134" s="4">
        <v>0</v>
      </c>
      <c r="O1134" s="4">
        <v>0.48</v>
      </c>
      <c r="P1134" s="4">
        <v>17.100000000000001</v>
      </c>
      <c r="Q1134" s="4">
        <v>6.18</v>
      </c>
      <c r="R1134" s="4">
        <v>1.9</v>
      </c>
      <c r="S1134" s="4">
        <v>0</v>
      </c>
      <c r="T1134">
        <v>17</v>
      </c>
      <c r="U1134">
        <v>13.6</v>
      </c>
      <c r="V1134">
        <v>79.17</v>
      </c>
    </row>
    <row r="1135" spans="1:22" ht="12.75" customHeight="1" x14ac:dyDescent="0.2">
      <c r="A1135" s="2">
        <v>3044</v>
      </c>
      <c r="B1135" t="s">
        <v>284</v>
      </c>
      <c r="C1135" s="7" t="s">
        <v>650</v>
      </c>
      <c r="D1135">
        <v>0</v>
      </c>
      <c r="E1135" s="4">
        <v>0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U1135">
        <v>0</v>
      </c>
    </row>
    <row r="1136" spans="1:22" ht="12.75" customHeight="1" x14ac:dyDescent="0.2">
      <c r="A1136" s="2">
        <v>3045</v>
      </c>
      <c r="B1136" t="s">
        <v>284</v>
      </c>
      <c r="C1136" s="7" t="s">
        <v>389</v>
      </c>
      <c r="D1136">
        <v>0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U1136">
        <v>0</v>
      </c>
    </row>
    <row r="1137" spans="1:22" ht="12.75" customHeight="1" x14ac:dyDescent="0.2">
      <c r="A1137" s="2">
        <v>3046</v>
      </c>
      <c r="B1137" t="s">
        <v>284</v>
      </c>
      <c r="C1137" s="7" t="s">
        <v>237</v>
      </c>
      <c r="D1137">
        <v>736</v>
      </c>
      <c r="E1137" s="4">
        <v>0.68</v>
      </c>
      <c r="F1137" s="4">
        <v>3.26</v>
      </c>
      <c r="G1137" s="4">
        <v>1.36</v>
      </c>
      <c r="H1137" s="4">
        <v>2.85</v>
      </c>
      <c r="I1137" s="4">
        <v>10.6</v>
      </c>
      <c r="J1137" s="4">
        <v>68.209999999999994</v>
      </c>
      <c r="K1137" s="4">
        <v>12.91</v>
      </c>
      <c r="L1137" s="4">
        <v>53.26</v>
      </c>
      <c r="M1137" s="4">
        <v>46.74</v>
      </c>
      <c r="N1137" s="4">
        <v>0</v>
      </c>
      <c r="O1137" s="4">
        <v>0.69</v>
      </c>
      <c r="P1137" s="4">
        <v>14.05</v>
      </c>
      <c r="Q1137" s="4">
        <v>46.97</v>
      </c>
      <c r="R1137" s="4">
        <v>1.79</v>
      </c>
      <c r="S1137" s="4">
        <v>0</v>
      </c>
      <c r="T1137">
        <v>16</v>
      </c>
      <c r="U1137">
        <v>11.7</v>
      </c>
      <c r="V1137">
        <v>67.39</v>
      </c>
    </row>
    <row r="1138" spans="1:22" ht="12.75" customHeight="1" x14ac:dyDescent="0.2">
      <c r="A1138" s="2">
        <v>3047</v>
      </c>
      <c r="B1138" t="s">
        <v>284</v>
      </c>
      <c r="C1138" s="7" t="s">
        <v>620</v>
      </c>
      <c r="D1138">
        <v>42</v>
      </c>
      <c r="E1138" s="4">
        <v>7.14</v>
      </c>
      <c r="F1138" s="4">
        <v>0</v>
      </c>
      <c r="G1138" s="4">
        <v>0</v>
      </c>
      <c r="H1138" s="4">
        <v>0</v>
      </c>
      <c r="I1138" s="4">
        <v>14.29</v>
      </c>
      <c r="J1138" s="4">
        <v>61.9</v>
      </c>
      <c r="K1138" s="4">
        <v>16.670000000000002</v>
      </c>
      <c r="L1138" s="4">
        <v>50</v>
      </c>
      <c r="M1138" s="4">
        <v>50</v>
      </c>
      <c r="N1138" s="4">
        <v>0</v>
      </c>
      <c r="O1138" s="4">
        <v>0</v>
      </c>
      <c r="P1138" s="4">
        <v>27.5</v>
      </c>
      <c r="Q1138" s="4">
        <v>40</v>
      </c>
      <c r="R1138" s="4">
        <v>0</v>
      </c>
      <c r="S1138" s="4">
        <v>0</v>
      </c>
      <c r="T1138">
        <v>4</v>
      </c>
      <c r="U1138">
        <v>12.7</v>
      </c>
      <c r="V1138">
        <v>50</v>
      </c>
    </row>
    <row r="1139" spans="1:22" ht="12.75" customHeight="1" x14ac:dyDescent="0.2">
      <c r="A1139" s="2">
        <v>3048</v>
      </c>
      <c r="B1139" t="s">
        <v>284</v>
      </c>
      <c r="C1139" s="7" t="s">
        <v>120</v>
      </c>
      <c r="D1139">
        <v>26</v>
      </c>
      <c r="E1139" s="4">
        <v>0</v>
      </c>
      <c r="F1139" s="4">
        <v>0</v>
      </c>
      <c r="G1139" s="4">
        <v>0</v>
      </c>
      <c r="H1139" s="4">
        <v>0</v>
      </c>
      <c r="I1139" s="4">
        <v>11.54</v>
      </c>
      <c r="J1139" s="4">
        <v>80.77</v>
      </c>
      <c r="K1139" s="4">
        <v>7.69</v>
      </c>
      <c r="L1139" s="4">
        <v>53.85</v>
      </c>
      <c r="M1139" s="4">
        <v>46.15</v>
      </c>
      <c r="N1139" s="4">
        <v>0</v>
      </c>
      <c r="O1139" s="4">
        <v>0</v>
      </c>
      <c r="P1139" s="4">
        <v>11.54</v>
      </c>
      <c r="Q1139" s="4">
        <v>23.08</v>
      </c>
      <c r="R1139" s="4">
        <v>0</v>
      </c>
      <c r="S1139" s="4">
        <v>0</v>
      </c>
      <c r="T1139">
        <v>3</v>
      </c>
      <c r="U1139">
        <v>17.2</v>
      </c>
      <c r="V1139">
        <v>66.67</v>
      </c>
    </row>
    <row r="1140" spans="1:22" ht="12.75" customHeight="1" x14ac:dyDescent="0.2">
      <c r="A1140" s="2">
        <v>3049</v>
      </c>
      <c r="B1140" t="s">
        <v>284</v>
      </c>
      <c r="C1140" s="7" t="s">
        <v>620</v>
      </c>
      <c r="D1140">
        <v>136</v>
      </c>
      <c r="E1140" s="4">
        <v>8.82</v>
      </c>
      <c r="F1140" s="4">
        <v>0</v>
      </c>
      <c r="G1140" s="4">
        <v>0</v>
      </c>
      <c r="H1140" s="4">
        <v>0</v>
      </c>
      <c r="I1140" s="4">
        <v>12.5</v>
      </c>
      <c r="J1140" s="4">
        <v>66.91</v>
      </c>
      <c r="K1140" s="4">
        <v>11.76</v>
      </c>
      <c r="L1140" s="4">
        <v>58.09</v>
      </c>
      <c r="M1140" s="4">
        <v>41.91</v>
      </c>
      <c r="N1140" s="4">
        <v>0</v>
      </c>
      <c r="O1140" s="4">
        <v>0</v>
      </c>
      <c r="P1140" s="4">
        <v>17.48</v>
      </c>
      <c r="Q1140" s="4">
        <v>76.22</v>
      </c>
      <c r="R1140" s="4">
        <v>0.7</v>
      </c>
      <c r="S1140" s="4">
        <v>0</v>
      </c>
      <c r="T1140">
        <v>14</v>
      </c>
      <c r="U1140">
        <v>17.7</v>
      </c>
      <c r="V1140">
        <v>30</v>
      </c>
    </row>
    <row r="1141" spans="1:22" ht="12.75" customHeight="1" x14ac:dyDescent="0.2">
      <c r="A1141" s="2">
        <v>3050</v>
      </c>
      <c r="B1141" t="s">
        <v>284</v>
      </c>
      <c r="C1141" s="7" t="s">
        <v>262</v>
      </c>
      <c r="D1141">
        <v>50</v>
      </c>
      <c r="E1141" s="4">
        <v>0</v>
      </c>
      <c r="F1141" s="4">
        <v>0</v>
      </c>
      <c r="G1141" s="4">
        <v>0</v>
      </c>
      <c r="H1141" s="4">
        <v>2</v>
      </c>
      <c r="I1141" s="4">
        <v>4</v>
      </c>
      <c r="J1141" s="4">
        <v>86</v>
      </c>
      <c r="K1141" s="4">
        <v>8</v>
      </c>
      <c r="L1141" s="4">
        <v>46</v>
      </c>
      <c r="M1141" s="4">
        <v>54</v>
      </c>
      <c r="N1141" s="4">
        <v>0</v>
      </c>
      <c r="O1141" s="4">
        <v>0</v>
      </c>
      <c r="P1141" s="4">
        <v>20.45</v>
      </c>
      <c r="Q1141" s="4">
        <v>50</v>
      </c>
      <c r="R1141" s="4">
        <v>2.27</v>
      </c>
      <c r="S1141" s="4">
        <v>0</v>
      </c>
      <c r="T1141">
        <v>8</v>
      </c>
      <c r="U1141">
        <v>12.5</v>
      </c>
      <c r="V1141">
        <v>66.67</v>
      </c>
    </row>
    <row r="1142" spans="1:22" ht="12.75" customHeight="1" x14ac:dyDescent="0.2">
      <c r="A1142" s="2">
        <v>3051</v>
      </c>
      <c r="B1142" t="s">
        <v>284</v>
      </c>
      <c r="C1142" s="7" t="s">
        <v>356</v>
      </c>
      <c r="D1142">
        <v>297</v>
      </c>
      <c r="E1142" s="4">
        <v>23.57</v>
      </c>
      <c r="F1142" s="4">
        <v>0.34</v>
      </c>
      <c r="G1142" s="4">
        <v>0</v>
      </c>
      <c r="H1142" s="4">
        <v>0</v>
      </c>
      <c r="I1142" s="4">
        <v>22.22</v>
      </c>
      <c r="J1142" s="4">
        <v>49.16</v>
      </c>
      <c r="K1142" s="4">
        <v>4.71</v>
      </c>
      <c r="L1142" s="4">
        <v>49.16</v>
      </c>
      <c r="M1142" s="4">
        <v>50.84</v>
      </c>
      <c r="N1142" s="4">
        <v>0.68</v>
      </c>
      <c r="O1142" s="4">
        <v>7.53</v>
      </c>
      <c r="P1142" s="4">
        <v>17.12</v>
      </c>
      <c r="Q1142" s="4">
        <v>77.739999999999995</v>
      </c>
      <c r="R1142" s="4">
        <v>0</v>
      </c>
      <c r="S1142" s="4">
        <v>0</v>
      </c>
      <c r="T1142">
        <v>17</v>
      </c>
      <c r="U1142">
        <v>10.9</v>
      </c>
      <c r="V1142">
        <v>50</v>
      </c>
    </row>
    <row r="1143" spans="1:22" ht="12.75" customHeight="1" x14ac:dyDescent="0.2">
      <c r="A1143" s="2">
        <v>3052</v>
      </c>
      <c r="B1143" t="s">
        <v>284</v>
      </c>
      <c r="C1143" s="7" t="s">
        <v>237</v>
      </c>
      <c r="D1143">
        <v>807</v>
      </c>
      <c r="E1143" s="4">
        <v>0.99</v>
      </c>
      <c r="F1143" s="4">
        <v>4.71</v>
      </c>
      <c r="G1143" s="4">
        <v>0.87</v>
      </c>
      <c r="H1143" s="4">
        <v>1.98</v>
      </c>
      <c r="I1143" s="4">
        <v>10.29</v>
      </c>
      <c r="J1143" s="4">
        <v>71.38</v>
      </c>
      <c r="K1143" s="4">
        <v>9.7899999999999991</v>
      </c>
      <c r="L1143" s="4">
        <v>49.57</v>
      </c>
      <c r="M1143" s="4">
        <v>50.43</v>
      </c>
      <c r="N1143" s="4">
        <v>0</v>
      </c>
      <c r="O1143" s="4">
        <v>0.88</v>
      </c>
      <c r="P1143" s="4">
        <v>7.78</v>
      </c>
      <c r="Q1143" s="4">
        <v>31.87</v>
      </c>
      <c r="R1143" s="4">
        <v>6.27</v>
      </c>
      <c r="S1143" s="4">
        <v>0.13</v>
      </c>
      <c r="T1143">
        <v>20</v>
      </c>
      <c r="U1143">
        <v>12.5</v>
      </c>
      <c r="V1143">
        <v>90.24</v>
      </c>
    </row>
    <row r="1144" spans="1:22" ht="12.75" customHeight="1" x14ac:dyDescent="0.2">
      <c r="A1144" s="2">
        <v>3053</v>
      </c>
      <c r="B1144" t="s">
        <v>284</v>
      </c>
      <c r="C1144" s="7" t="s">
        <v>130</v>
      </c>
      <c r="D1144">
        <v>382</v>
      </c>
      <c r="E1144" s="4">
        <v>1.05</v>
      </c>
      <c r="F1144" s="4">
        <v>3.14</v>
      </c>
      <c r="G1144" s="4">
        <v>1.31</v>
      </c>
      <c r="H1144" s="4">
        <v>12.57</v>
      </c>
      <c r="I1144" s="4">
        <v>7.85</v>
      </c>
      <c r="J1144" s="4">
        <v>73.3</v>
      </c>
      <c r="K1144" s="4">
        <v>0.79</v>
      </c>
      <c r="L1144" s="4">
        <v>48.43</v>
      </c>
      <c r="M1144" s="4">
        <v>51.57</v>
      </c>
      <c r="N1144" s="4">
        <v>0</v>
      </c>
      <c r="O1144" s="4">
        <v>0</v>
      </c>
      <c r="P1144" s="4">
        <v>11.92</v>
      </c>
      <c r="Q1144" s="4">
        <v>38.6</v>
      </c>
      <c r="R1144" s="4">
        <v>0.78</v>
      </c>
      <c r="S1144" s="4">
        <v>1.3</v>
      </c>
      <c r="T1144">
        <v>15</v>
      </c>
      <c r="U1144">
        <v>13.2</v>
      </c>
      <c r="V1144">
        <v>57.69</v>
      </c>
    </row>
    <row r="1145" spans="1:22" ht="12.75" customHeight="1" x14ac:dyDescent="0.2">
      <c r="A1145" s="2">
        <v>3054</v>
      </c>
      <c r="B1145" t="s">
        <v>284</v>
      </c>
      <c r="C1145" s="7" t="s">
        <v>182</v>
      </c>
      <c r="D1145">
        <v>633</v>
      </c>
      <c r="E1145" s="4">
        <v>1.9</v>
      </c>
      <c r="F1145" s="4">
        <v>17.690000000000001</v>
      </c>
      <c r="G1145" s="4">
        <v>3.48</v>
      </c>
      <c r="H1145" s="4">
        <v>20.85</v>
      </c>
      <c r="I1145" s="4">
        <v>23.22</v>
      </c>
      <c r="J1145" s="4">
        <v>31.44</v>
      </c>
      <c r="K1145" s="4">
        <v>1.42</v>
      </c>
      <c r="L1145" s="4">
        <v>52.61</v>
      </c>
      <c r="M1145" s="4">
        <v>47.39</v>
      </c>
      <c r="N1145" s="4">
        <v>0</v>
      </c>
      <c r="O1145" s="4">
        <v>9.3000000000000007</v>
      </c>
      <c r="P1145" s="4">
        <v>15.04</v>
      </c>
      <c r="Q1145" s="4">
        <v>76.28</v>
      </c>
      <c r="R1145" s="4">
        <v>0.31</v>
      </c>
      <c r="S1145" s="4">
        <v>0.31</v>
      </c>
      <c r="T1145">
        <v>17</v>
      </c>
      <c r="U1145">
        <v>10.1</v>
      </c>
      <c r="V1145">
        <v>48.65</v>
      </c>
    </row>
    <row r="1146" spans="1:22" ht="12.75" customHeight="1" x14ac:dyDescent="0.2">
      <c r="A1146" s="2">
        <v>3055</v>
      </c>
      <c r="B1146" t="s">
        <v>284</v>
      </c>
      <c r="C1146" s="7" t="s">
        <v>130</v>
      </c>
      <c r="D1146">
        <v>222</v>
      </c>
      <c r="E1146" s="4">
        <v>2.25</v>
      </c>
      <c r="F1146" s="4">
        <v>0</v>
      </c>
      <c r="G1146" s="4">
        <v>0</v>
      </c>
      <c r="H1146" s="4">
        <v>0.9</v>
      </c>
      <c r="I1146" s="4">
        <v>6.31</v>
      </c>
      <c r="J1146" s="4">
        <v>80.63</v>
      </c>
      <c r="K1146" s="4">
        <v>9.91</v>
      </c>
      <c r="L1146" s="4">
        <v>56.76</v>
      </c>
      <c r="M1146" s="4">
        <v>43.24</v>
      </c>
      <c r="N1146" s="4">
        <v>0</v>
      </c>
      <c r="O1146" s="4">
        <v>0</v>
      </c>
      <c r="P1146" s="4">
        <v>22.78</v>
      </c>
      <c r="Q1146" s="4">
        <v>64.56</v>
      </c>
      <c r="R1146" s="4">
        <v>0.42</v>
      </c>
      <c r="S1146" s="4">
        <v>1.27</v>
      </c>
      <c r="T1146">
        <v>16</v>
      </c>
      <c r="U1146">
        <v>13.7</v>
      </c>
      <c r="V1146">
        <v>42.86</v>
      </c>
    </row>
    <row r="1147" spans="1:22" ht="12.75" customHeight="1" x14ac:dyDescent="0.2">
      <c r="A1147" s="2">
        <v>3056</v>
      </c>
      <c r="B1147" t="s">
        <v>284</v>
      </c>
      <c r="C1147" s="7" t="s">
        <v>130</v>
      </c>
      <c r="D1147">
        <v>395</v>
      </c>
      <c r="E1147" s="4">
        <v>0.51</v>
      </c>
      <c r="F1147" s="4">
        <v>0.25</v>
      </c>
      <c r="G1147" s="4">
        <v>0</v>
      </c>
      <c r="H1147" s="4">
        <v>0.25</v>
      </c>
      <c r="I1147" s="4">
        <v>7.34</v>
      </c>
      <c r="J1147" s="4">
        <v>83.04</v>
      </c>
      <c r="K1147" s="4">
        <v>8.61</v>
      </c>
      <c r="L1147" s="4">
        <v>56.46</v>
      </c>
      <c r="M1147" s="4">
        <v>43.54</v>
      </c>
      <c r="N1147" s="4">
        <v>0</v>
      </c>
      <c r="O1147" s="4">
        <v>1.21</v>
      </c>
      <c r="P1147" s="4">
        <v>24.46</v>
      </c>
      <c r="Q1147" s="4">
        <v>46</v>
      </c>
      <c r="R1147" s="4">
        <v>0</v>
      </c>
      <c r="S1147" s="4">
        <v>1.21</v>
      </c>
      <c r="T1147">
        <v>16</v>
      </c>
      <c r="U1147">
        <v>13.6</v>
      </c>
      <c r="V1147">
        <v>62.5</v>
      </c>
    </row>
    <row r="1148" spans="1:22" ht="12.75" customHeight="1" x14ac:dyDescent="0.2">
      <c r="A1148" s="2">
        <v>3057</v>
      </c>
      <c r="B1148" t="s">
        <v>284</v>
      </c>
      <c r="C1148" s="7" t="s">
        <v>620</v>
      </c>
      <c r="D1148">
        <v>454</v>
      </c>
      <c r="E1148" s="4">
        <v>0.88</v>
      </c>
      <c r="F1148" s="4">
        <v>2.64</v>
      </c>
      <c r="G1148" s="4">
        <v>0</v>
      </c>
      <c r="H1148" s="4">
        <v>1.76</v>
      </c>
      <c r="I1148" s="4">
        <v>8.15</v>
      </c>
      <c r="J1148" s="4">
        <v>85.02</v>
      </c>
      <c r="K1148" s="4">
        <v>1.54</v>
      </c>
      <c r="L1148" s="4">
        <v>51.98</v>
      </c>
      <c r="M1148" s="4">
        <v>48.02</v>
      </c>
      <c r="N1148" s="4">
        <v>0</v>
      </c>
      <c r="O1148" s="4">
        <v>2.68</v>
      </c>
      <c r="P1148" s="4">
        <v>10.039999999999999</v>
      </c>
      <c r="Q1148" s="4">
        <v>30.36</v>
      </c>
      <c r="R1148" s="4">
        <v>3.79</v>
      </c>
      <c r="S1148" s="4">
        <v>0</v>
      </c>
      <c r="T1148">
        <v>20</v>
      </c>
      <c r="U1148">
        <v>11.8</v>
      </c>
      <c r="V1148">
        <v>91.3</v>
      </c>
    </row>
    <row r="1149" spans="1:22" ht="12.75" customHeight="1" x14ac:dyDescent="0.2">
      <c r="A1149" s="2">
        <v>3058</v>
      </c>
      <c r="B1149" t="s">
        <v>284</v>
      </c>
      <c r="C1149" s="7" t="s">
        <v>54</v>
      </c>
      <c r="D1149">
        <v>0</v>
      </c>
      <c r="E1149" s="4">
        <v>0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U1149">
        <v>0</v>
      </c>
    </row>
    <row r="1150" spans="1:22" ht="12.75" customHeight="1" x14ac:dyDescent="0.2">
      <c r="A1150" s="2">
        <v>3059</v>
      </c>
      <c r="B1150" t="s">
        <v>284</v>
      </c>
      <c r="C1150" s="7" t="s">
        <v>522</v>
      </c>
      <c r="D1150">
        <v>456</v>
      </c>
      <c r="E1150" s="4">
        <v>2.19</v>
      </c>
      <c r="F1150" s="4">
        <v>7.02</v>
      </c>
      <c r="G1150" s="4">
        <v>1.97</v>
      </c>
      <c r="H1150" s="4">
        <v>2.19</v>
      </c>
      <c r="I1150" s="4">
        <v>26.32</v>
      </c>
      <c r="J1150" s="4">
        <v>48.25</v>
      </c>
      <c r="K1150" s="4">
        <v>12.06</v>
      </c>
      <c r="L1150" s="4">
        <v>47.37</v>
      </c>
      <c r="M1150" s="4">
        <v>52.63</v>
      </c>
      <c r="N1150" s="4">
        <v>0</v>
      </c>
      <c r="O1150" s="4">
        <v>19</v>
      </c>
      <c r="P1150" s="4">
        <v>12.66</v>
      </c>
      <c r="Q1150" s="4">
        <v>53.93</v>
      </c>
      <c r="R1150" s="4">
        <v>1.0900000000000001</v>
      </c>
      <c r="S1150" s="4">
        <v>0.66</v>
      </c>
      <c r="T1150">
        <v>16</v>
      </c>
      <c r="U1150">
        <v>13.9</v>
      </c>
      <c r="V1150">
        <v>42.86</v>
      </c>
    </row>
    <row r="1151" spans="1:22" ht="12.75" customHeight="1" x14ac:dyDescent="0.2">
      <c r="A1151" s="2">
        <v>3060</v>
      </c>
      <c r="B1151" t="s">
        <v>284</v>
      </c>
      <c r="C1151" s="7" t="s">
        <v>130</v>
      </c>
      <c r="D1151">
        <v>558</v>
      </c>
      <c r="E1151" s="4">
        <v>1.08</v>
      </c>
      <c r="F1151" s="4">
        <v>2.87</v>
      </c>
      <c r="G1151" s="4">
        <v>0</v>
      </c>
      <c r="H1151" s="4">
        <v>0.54</v>
      </c>
      <c r="I1151" s="4">
        <v>57.35</v>
      </c>
      <c r="J1151" s="4">
        <v>34.229999999999997</v>
      </c>
      <c r="K1151" s="4">
        <v>3.94</v>
      </c>
      <c r="L1151" s="4">
        <v>52.33</v>
      </c>
      <c r="M1151" s="4">
        <v>47.67</v>
      </c>
      <c r="N1151" s="4">
        <v>0</v>
      </c>
      <c r="O1151" s="4">
        <v>46.68</v>
      </c>
      <c r="P1151" s="4">
        <v>18.13</v>
      </c>
      <c r="Q1151" s="4">
        <v>77.92</v>
      </c>
      <c r="R1151" s="4">
        <v>1.44</v>
      </c>
      <c r="S1151" s="4">
        <v>0</v>
      </c>
      <c r="T1151">
        <v>15</v>
      </c>
      <c r="U1151">
        <v>10.3</v>
      </c>
      <c r="V1151">
        <v>72.97</v>
      </c>
    </row>
    <row r="1152" spans="1:22" ht="12.75" customHeight="1" x14ac:dyDescent="0.2">
      <c r="A1152" s="2">
        <v>3061</v>
      </c>
      <c r="B1152" t="s">
        <v>284</v>
      </c>
      <c r="C1152" s="7" t="s">
        <v>182</v>
      </c>
      <c r="D1152">
        <v>0</v>
      </c>
      <c r="E1152" s="4">
        <v>0</v>
      </c>
      <c r="F1152" s="4">
        <v>0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U1152">
        <v>0</v>
      </c>
    </row>
    <row r="1153" spans="1:22" ht="12.75" customHeight="1" x14ac:dyDescent="0.2">
      <c r="A1153" s="2">
        <v>3062</v>
      </c>
      <c r="B1153" t="s">
        <v>284</v>
      </c>
      <c r="C1153" s="7" t="s">
        <v>262</v>
      </c>
      <c r="D1153">
        <v>90</v>
      </c>
      <c r="E1153" s="4">
        <v>3.33</v>
      </c>
      <c r="F1153" s="4">
        <v>2.2200000000000002</v>
      </c>
      <c r="G1153" s="4">
        <v>0</v>
      </c>
      <c r="H1153" s="4">
        <v>0</v>
      </c>
      <c r="I1153" s="4">
        <v>14.44</v>
      </c>
      <c r="J1153" s="4">
        <v>76.67</v>
      </c>
      <c r="K1153" s="4">
        <v>3.33</v>
      </c>
      <c r="L1153" s="4">
        <v>51.11</v>
      </c>
      <c r="M1153" s="4">
        <v>48.89</v>
      </c>
      <c r="N1153" s="4">
        <v>0</v>
      </c>
      <c r="O1153" s="4">
        <v>0</v>
      </c>
      <c r="P1153" s="4">
        <v>18.37</v>
      </c>
      <c r="Q1153" s="4">
        <v>0</v>
      </c>
      <c r="R1153" s="4">
        <v>0</v>
      </c>
      <c r="S1153" s="4">
        <v>0</v>
      </c>
      <c r="T1153">
        <v>9</v>
      </c>
      <c r="U1153">
        <v>13.4</v>
      </c>
      <c r="V1153">
        <v>30</v>
      </c>
    </row>
    <row r="1154" spans="1:22" ht="12.75" customHeight="1" x14ac:dyDescent="0.2">
      <c r="A1154" s="2">
        <v>3063</v>
      </c>
      <c r="B1154" t="s">
        <v>284</v>
      </c>
      <c r="C1154" s="7" t="s">
        <v>389</v>
      </c>
      <c r="D1154">
        <v>366</v>
      </c>
      <c r="E1154" s="4">
        <v>0.82</v>
      </c>
      <c r="F1154" s="4">
        <v>0</v>
      </c>
      <c r="G1154" s="4">
        <v>1.37</v>
      </c>
      <c r="H1154" s="4">
        <v>0.55000000000000004</v>
      </c>
      <c r="I1154" s="4">
        <v>8.1999999999999993</v>
      </c>
      <c r="J1154" s="4">
        <v>78.42</v>
      </c>
      <c r="K1154" s="4">
        <v>10.66</v>
      </c>
      <c r="L1154" s="4">
        <v>46.45</v>
      </c>
      <c r="M1154" s="4">
        <v>53.55</v>
      </c>
      <c r="N1154" s="4">
        <v>0</v>
      </c>
      <c r="O1154" s="4">
        <v>1.35</v>
      </c>
      <c r="P1154" s="4">
        <v>1.89</v>
      </c>
      <c r="Q1154" s="4">
        <v>66.489999999999995</v>
      </c>
      <c r="R1154" s="4">
        <v>1.08</v>
      </c>
      <c r="S1154" s="4">
        <v>0</v>
      </c>
      <c r="T1154">
        <v>18</v>
      </c>
      <c r="U1154">
        <v>14.9</v>
      </c>
      <c r="V1154">
        <v>65</v>
      </c>
    </row>
    <row r="1155" spans="1:22" ht="12.75" customHeight="1" x14ac:dyDescent="0.2">
      <c r="A1155" s="2">
        <v>3064</v>
      </c>
      <c r="B1155" t="s">
        <v>284</v>
      </c>
      <c r="C1155" s="7" t="s">
        <v>130</v>
      </c>
      <c r="D1155">
        <v>300</v>
      </c>
      <c r="E1155" s="4">
        <v>0.33</v>
      </c>
      <c r="F1155" s="4">
        <v>0.67</v>
      </c>
      <c r="G1155" s="4">
        <v>0</v>
      </c>
      <c r="H1155" s="4">
        <v>2</v>
      </c>
      <c r="I1155" s="4">
        <v>1</v>
      </c>
      <c r="J1155" s="4">
        <v>90.67</v>
      </c>
      <c r="K1155" s="4">
        <v>5.33</v>
      </c>
      <c r="L1155" s="4">
        <v>57</v>
      </c>
      <c r="M1155" s="4">
        <v>43</v>
      </c>
      <c r="N1155" s="4">
        <v>0</v>
      </c>
      <c r="O1155" s="4">
        <v>1.64</v>
      </c>
      <c r="P1155" s="4">
        <v>26.97</v>
      </c>
      <c r="Q1155" s="4">
        <v>54.93</v>
      </c>
      <c r="R1155" s="4">
        <v>2.2999999999999998</v>
      </c>
      <c r="S1155" s="4">
        <v>0</v>
      </c>
      <c r="T1155">
        <v>19</v>
      </c>
      <c r="U1155">
        <v>9.6</v>
      </c>
      <c r="V1155">
        <v>81.25</v>
      </c>
    </row>
    <row r="1156" spans="1:22" ht="12.75" customHeight="1" x14ac:dyDescent="0.2">
      <c r="A1156" s="2">
        <v>3065</v>
      </c>
      <c r="B1156" t="s">
        <v>284</v>
      </c>
      <c r="C1156" s="7" t="s">
        <v>269</v>
      </c>
      <c r="D1156">
        <v>1955</v>
      </c>
      <c r="E1156" s="4">
        <v>0.46</v>
      </c>
      <c r="F1156" s="4">
        <v>1.64</v>
      </c>
      <c r="G1156" s="4">
        <v>0.26</v>
      </c>
      <c r="H1156" s="4">
        <v>1.23</v>
      </c>
      <c r="I1156" s="4">
        <v>5.27</v>
      </c>
      <c r="J1156" s="4">
        <v>86.75</v>
      </c>
      <c r="K1156" s="4">
        <v>4.4000000000000004</v>
      </c>
      <c r="L1156" s="4">
        <v>52.17</v>
      </c>
      <c r="M1156" s="4">
        <v>47.83</v>
      </c>
      <c r="N1156" s="4">
        <v>0</v>
      </c>
      <c r="O1156" s="4">
        <v>1.43</v>
      </c>
      <c r="P1156" s="4">
        <v>8.6199999999999992</v>
      </c>
      <c r="Q1156" s="4">
        <v>28.25</v>
      </c>
      <c r="R1156" s="4">
        <v>4.8099999999999996</v>
      </c>
      <c r="S1156" s="4">
        <v>0</v>
      </c>
      <c r="T1156">
        <v>21</v>
      </c>
      <c r="U1156">
        <v>14.4</v>
      </c>
      <c r="V1156">
        <v>69.569999999999993</v>
      </c>
    </row>
    <row r="1157" spans="1:22" ht="12.75" customHeight="1" x14ac:dyDescent="0.2">
      <c r="A1157" s="2">
        <v>3066</v>
      </c>
      <c r="B1157" t="s">
        <v>284</v>
      </c>
      <c r="C1157" s="7" t="s">
        <v>522</v>
      </c>
      <c r="D1157">
        <v>225</v>
      </c>
      <c r="E1157" s="4">
        <v>1.33</v>
      </c>
      <c r="F1157" s="4">
        <v>3.56</v>
      </c>
      <c r="G1157" s="4">
        <v>0.44</v>
      </c>
      <c r="H1157" s="4">
        <v>2.67</v>
      </c>
      <c r="I1157" s="4">
        <v>11.11</v>
      </c>
      <c r="J1157" s="4">
        <v>68.44</v>
      </c>
      <c r="K1157" s="4">
        <v>12.44</v>
      </c>
      <c r="L1157" s="4">
        <v>54.67</v>
      </c>
      <c r="M1157" s="4">
        <v>45.33</v>
      </c>
      <c r="N1157" s="4">
        <v>1.29</v>
      </c>
      <c r="O1157" s="4">
        <v>5.15</v>
      </c>
      <c r="P1157" s="4">
        <v>22.32</v>
      </c>
      <c r="Q1157" s="4">
        <v>41.2</v>
      </c>
      <c r="R1157" s="4">
        <v>0.43</v>
      </c>
      <c r="S1157" s="4">
        <v>0</v>
      </c>
      <c r="T1157">
        <v>11</v>
      </c>
      <c r="U1157">
        <v>13.9</v>
      </c>
      <c r="V1157">
        <v>65</v>
      </c>
    </row>
    <row r="1158" spans="1:22" ht="12.75" customHeight="1" x14ac:dyDescent="0.2">
      <c r="A1158" s="2">
        <v>3067</v>
      </c>
      <c r="B1158" t="s">
        <v>284</v>
      </c>
      <c r="C1158" s="7" t="s">
        <v>182</v>
      </c>
      <c r="D1158">
        <v>555</v>
      </c>
      <c r="E1158" s="4">
        <v>2.52</v>
      </c>
      <c r="F1158" s="4">
        <v>0.54</v>
      </c>
      <c r="G1158" s="4">
        <v>0.18</v>
      </c>
      <c r="H1158" s="4">
        <v>1.44</v>
      </c>
      <c r="I1158" s="4">
        <v>16.760000000000002</v>
      </c>
      <c r="J1158" s="4">
        <v>74.41</v>
      </c>
      <c r="K1158" s="4">
        <v>4.1399999999999997</v>
      </c>
      <c r="L1158" s="4">
        <v>53.51</v>
      </c>
      <c r="M1158" s="4">
        <v>46.49</v>
      </c>
      <c r="N1158" s="4">
        <v>0</v>
      </c>
      <c r="O1158" s="4">
        <v>1.64</v>
      </c>
      <c r="P1158" s="4">
        <v>13.87</v>
      </c>
      <c r="Q1158" s="4">
        <v>54.93</v>
      </c>
      <c r="R1158" s="4">
        <v>6.02</v>
      </c>
      <c r="S1158" s="4">
        <v>0.55000000000000004</v>
      </c>
      <c r="T1158">
        <v>20</v>
      </c>
      <c r="U1158">
        <v>11</v>
      </c>
      <c r="V1158">
        <v>82.14</v>
      </c>
    </row>
    <row r="1159" spans="1:22" ht="12.75" customHeight="1" x14ac:dyDescent="0.2">
      <c r="A1159" s="2">
        <v>3068</v>
      </c>
      <c r="B1159" t="s">
        <v>284</v>
      </c>
      <c r="C1159" s="7" t="s">
        <v>269</v>
      </c>
      <c r="D1159">
        <v>86</v>
      </c>
      <c r="E1159" s="4">
        <v>0</v>
      </c>
      <c r="F1159" s="4">
        <v>8.14</v>
      </c>
      <c r="G1159" s="4">
        <v>1.1599999999999999</v>
      </c>
      <c r="H1159" s="4">
        <v>0</v>
      </c>
      <c r="I1159" s="4">
        <v>3.49</v>
      </c>
      <c r="J1159" s="4">
        <v>86.05</v>
      </c>
      <c r="K1159" s="4">
        <v>1.1599999999999999</v>
      </c>
      <c r="L1159" s="4">
        <v>51.16</v>
      </c>
      <c r="M1159" s="4">
        <v>48.84</v>
      </c>
      <c r="N1159" s="4">
        <v>0</v>
      </c>
      <c r="O1159" s="4">
        <v>0</v>
      </c>
      <c r="P1159" s="4">
        <v>9.52</v>
      </c>
      <c r="Q1159" s="4">
        <v>29.76</v>
      </c>
      <c r="R1159" s="4">
        <v>0</v>
      </c>
      <c r="S1159" s="4">
        <v>0</v>
      </c>
      <c r="T1159">
        <v>6</v>
      </c>
      <c r="U1159">
        <v>23.6</v>
      </c>
      <c r="V1159">
        <v>26.67</v>
      </c>
    </row>
    <row r="1160" spans="1:22" ht="12.75" customHeight="1" x14ac:dyDescent="0.2">
      <c r="A1160" s="2">
        <v>3069</v>
      </c>
      <c r="B1160" t="s">
        <v>284</v>
      </c>
      <c r="C1160" s="7" t="s">
        <v>522</v>
      </c>
      <c r="D1160">
        <v>80</v>
      </c>
      <c r="E1160" s="4">
        <v>0</v>
      </c>
      <c r="F1160" s="4">
        <v>0</v>
      </c>
      <c r="G1160" s="4">
        <v>0</v>
      </c>
      <c r="H1160" s="4">
        <v>1.25</v>
      </c>
      <c r="I1160" s="4">
        <v>6.25</v>
      </c>
      <c r="J1160" s="4">
        <v>86.25</v>
      </c>
      <c r="K1160" s="4">
        <v>6.25</v>
      </c>
      <c r="L1160" s="4">
        <v>51.25</v>
      </c>
      <c r="M1160" s="4">
        <v>48.75</v>
      </c>
      <c r="N1160" s="4">
        <v>0</v>
      </c>
      <c r="O1160" s="4">
        <v>0</v>
      </c>
      <c r="P1160" s="4">
        <v>16</v>
      </c>
      <c r="Q1160" s="4">
        <v>37.33</v>
      </c>
      <c r="R1160" s="4">
        <v>0</v>
      </c>
      <c r="S1160" s="4">
        <v>0</v>
      </c>
      <c r="T1160">
        <v>9</v>
      </c>
      <c r="U1160">
        <v>11.6</v>
      </c>
      <c r="V1160">
        <v>33.33</v>
      </c>
    </row>
    <row r="1161" spans="1:22" ht="12.75" customHeight="1" x14ac:dyDescent="0.2">
      <c r="A1161" s="2">
        <v>3070</v>
      </c>
      <c r="B1161" t="s">
        <v>284</v>
      </c>
      <c r="C1161" s="7" t="s">
        <v>620</v>
      </c>
      <c r="D1161">
        <v>527</v>
      </c>
      <c r="E1161" s="4">
        <v>0.19</v>
      </c>
      <c r="F1161" s="4">
        <v>0</v>
      </c>
      <c r="G1161" s="4">
        <v>0</v>
      </c>
      <c r="H1161" s="4">
        <v>0</v>
      </c>
      <c r="I1161" s="4">
        <v>96.58</v>
      </c>
      <c r="J1161" s="4">
        <v>3.23</v>
      </c>
      <c r="K1161" s="4">
        <v>0</v>
      </c>
      <c r="L1161" s="4">
        <v>48.96</v>
      </c>
      <c r="M1161" s="4">
        <v>51.04</v>
      </c>
      <c r="N1161" s="4">
        <v>12.91</v>
      </c>
      <c r="O1161" s="4">
        <v>47.4</v>
      </c>
      <c r="P1161" s="4">
        <v>13.87</v>
      </c>
      <c r="Q1161" s="4">
        <v>100</v>
      </c>
      <c r="R1161" s="4">
        <v>0.19</v>
      </c>
      <c r="S1161" s="4">
        <v>0.19</v>
      </c>
      <c r="T1161">
        <v>16</v>
      </c>
      <c r="U1161">
        <v>14.1</v>
      </c>
      <c r="V1161">
        <v>68.75</v>
      </c>
    </row>
    <row r="1162" spans="1:22" ht="12.75" customHeight="1" x14ac:dyDescent="0.2">
      <c r="A1162" s="2">
        <v>3071</v>
      </c>
      <c r="B1162" t="s">
        <v>284</v>
      </c>
      <c r="C1162" s="7" t="s">
        <v>182</v>
      </c>
      <c r="D1162">
        <v>777</v>
      </c>
      <c r="E1162" s="4">
        <v>0</v>
      </c>
      <c r="F1162" s="4">
        <v>0.13</v>
      </c>
      <c r="G1162" s="4">
        <v>0</v>
      </c>
      <c r="H1162" s="4">
        <v>0.26</v>
      </c>
      <c r="I1162" s="4">
        <v>91.12</v>
      </c>
      <c r="J1162" s="4">
        <v>8.24</v>
      </c>
      <c r="K1162" s="4">
        <v>0.26</v>
      </c>
      <c r="L1162" s="4">
        <v>49.16</v>
      </c>
      <c r="M1162" s="4">
        <v>50.84</v>
      </c>
      <c r="N1162" s="4">
        <v>16.43</v>
      </c>
      <c r="O1162" s="4">
        <v>22.69</v>
      </c>
      <c r="P1162" s="4">
        <v>8.6</v>
      </c>
      <c r="Q1162" s="4">
        <v>71.84</v>
      </c>
      <c r="R1162" s="4">
        <v>0.13</v>
      </c>
      <c r="S1162" s="4">
        <v>0</v>
      </c>
      <c r="T1162">
        <v>18</v>
      </c>
      <c r="U1162">
        <v>10</v>
      </c>
      <c r="V1162">
        <v>93.02</v>
      </c>
    </row>
    <row r="1163" spans="1:22" ht="12.75" customHeight="1" x14ac:dyDescent="0.2">
      <c r="A1163" s="2">
        <v>3072</v>
      </c>
      <c r="B1163" t="s">
        <v>284</v>
      </c>
      <c r="C1163" s="7" t="s">
        <v>436</v>
      </c>
      <c r="D1163">
        <v>400</v>
      </c>
      <c r="E1163" s="4">
        <v>0</v>
      </c>
      <c r="F1163" s="4">
        <v>0</v>
      </c>
      <c r="G1163" s="4">
        <v>0</v>
      </c>
      <c r="H1163" s="4">
        <v>0.25</v>
      </c>
      <c r="I1163" s="4">
        <v>68.25</v>
      </c>
      <c r="J1163" s="4">
        <v>29.25</v>
      </c>
      <c r="K1163" s="4">
        <v>2.25</v>
      </c>
      <c r="L1163" s="4">
        <v>51.75</v>
      </c>
      <c r="M1163" s="4">
        <v>48.25</v>
      </c>
      <c r="N1163" s="4">
        <v>14.11</v>
      </c>
      <c r="O1163" s="4">
        <v>45.79</v>
      </c>
      <c r="P1163" s="4">
        <v>11.88</v>
      </c>
      <c r="Q1163" s="4">
        <v>79.95</v>
      </c>
      <c r="R1163" s="4">
        <v>0</v>
      </c>
      <c r="S1163" s="4">
        <v>0.5</v>
      </c>
      <c r="T1163">
        <v>20</v>
      </c>
      <c r="U1163">
        <v>11.3</v>
      </c>
      <c r="V1163">
        <v>90</v>
      </c>
    </row>
    <row r="1164" spans="1:22" ht="12.75" customHeight="1" x14ac:dyDescent="0.2">
      <c r="A1164" s="2">
        <v>3073</v>
      </c>
      <c r="B1164" t="s">
        <v>284</v>
      </c>
      <c r="C1164" s="7" t="s">
        <v>83</v>
      </c>
      <c r="D1164">
        <v>272</v>
      </c>
      <c r="E1164" s="4">
        <v>0.74</v>
      </c>
      <c r="F1164" s="4">
        <v>0.74</v>
      </c>
      <c r="G1164" s="4">
        <v>0</v>
      </c>
      <c r="H1164" s="4">
        <v>0.37</v>
      </c>
      <c r="I1164" s="4">
        <v>66.540000000000006</v>
      </c>
      <c r="J1164" s="4">
        <v>29.41</v>
      </c>
      <c r="K1164" s="4">
        <v>2.21</v>
      </c>
      <c r="L1164" s="4">
        <v>51.47</v>
      </c>
      <c r="M1164" s="4">
        <v>48.53</v>
      </c>
      <c r="N1164" s="4">
        <v>19.05</v>
      </c>
      <c r="O1164" s="4">
        <v>17.95</v>
      </c>
      <c r="P1164" s="4">
        <v>10.99</v>
      </c>
      <c r="Q1164" s="4">
        <v>78.75</v>
      </c>
      <c r="R1164" s="4">
        <v>0.37</v>
      </c>
      <c r="S1164" s="4">
        <v>0.73</v>
      </c>
      <c r="T1164">
        <v>16</v>
      </c>
      <c r="U1164">
        <v>11.2</v>
      </c>
      <c r="V1164">
        <v>64.709999999999994</v>
      </c>
    </row>
    <row r="1165" spans="1:22" ht="12.75" customHeight="1" x14ac:dyDescent="0.2">
      <c r="A1165" s="2">
        <v>3074</v>
      </c>
      <c r="B1165" t="s">
        <v>284</v>
      </c>
      <c r="C1165" s="7" t="s">
        <v>19</v>
      </c>
      <c r="D1165">
        <v>1028</v>
      </c>
      <c r="E1165" s="4">
        <v>0.78</v>
      </c>
      <c r="F1165" s="4">
        <v>2.5299999999999998</v>
      </c>
      <c r="G1165" s="4">
        <v>0</v>
      </c>
      <c r="H1165" s="4">
        <v>0.88</v>
      </c>
      <c r="I1165" s="4">
        <v>17.02</v>
      </c>
      <c r="J1165" s="4">
        <v>76.95</v>
      </c>
      <c r="K1165" s="4">
        <v>1.85</v>
      </c>
      <c r="L1165" s="4">
        <v>52.14</v>
      </c>
      <c r="M1165" s="4">
        <v>47.86</v>
      </c>
      <c r="N1165" s="4">
        <v>1.02</v>
      </c>
      <c r="O1165" s="4">
        <v>2.4500000000000002</v>
      </c>
      <c r="P1165" s="4">
        <v>9.4</v>
      </c>
      <c r="Q1165" s="4">
        <v>32.69</v>
      </c>
      <c r="R1165" s="4">
        <v>2.15</v>
      </c>
      <c r="S1165" s="4">
        <v>0</v>
      </c>
      <c r="T1165">
        <v>17</v>
      </c>
      <c r="U1165">
        <v>12.5</v>
      </c>
      <c r="V1165">
        <v>47.46</v>
      </c>
    </row>
    <row r="1166" spans="1:22" ht="12.75" customHeight="1" x14ac:dyDescent="0.2">
      <c r="A1166" s="2">
        <v>3075</v>
      </c>
      <c r="B1166" t="s">
        <v>284</v>
      </c>
      <c r="C1166" s="7" t="s">
        <v>650</v>
      </c>
      <c r="D1166">
        <v>73</v>
      </c>
      <c r="E1166" s="4">
        <v>0</v>
      </c>
      <c r="F1166" s="4">
        <v>0</v>
      </c>
      <c r="G1166" s="4">
        <v>0</v>
      </c>
      <c r="H1166" s="4">
        <v>1.37</v>
      </c>
      <c r="I1166" s="4">
        <v>10.96</v>
      </c>
      <c r="J1166" s="4">
        <v>86.3</v>
      </c>
      <c r="K1166" s="4">
        <v>1.37</v>
      </c>
      <c r="L1166" s="4">
        <v>60.27</v>
      </c>
      <c r="M1166" s="4">
        <v>39.729999999999997</v>
      </c>
      <c r="N1166" s="4">
        <v>0</v>
      </c>
      <c r="O1166" s="4">
        <v>0</v>
      </c>
      <c r="P1166" s="4">
        <v>16.899999999999999</v>
      </c>
      <c r="Q1166" s="4">
        <v>42.25</v>
      </c>
      <c r="R1166" s="4">
        <v>0</v>
      </c>
      <c r="S1166" s="4">
        <v>0</v>
      </c>
      <c r="T1166">
        <v>6</v>
      </c>
      <c r="U1166">
        <v>11.3</v>
      </c>
      <c r="V1166">
        <v>61.54</v>
      </c>
    </row>
    <row r="1167" spans="1:22" ht="12.75" customHeight="1" x14ac:dyDescent="0.2">
      <c r="A1167" s="2">
        <v>3077</v>
      </c>
      <c r="B1167" t="s">
        <v>284</v>
      </c>
      <c r="C1167" s="7" t="s">
        <v>522</v>
      </c>
      <c r="D1167">
        <v>481</v>
      </c>
      <c r="E1167" s="4">
        <v>0.42</v>
      </c>
      <c r="F1167" s="4">
        <v>1.46</v>
      </c>
      <c r="G1167" s="4">
        <v>0.21</v>
      </c>
      <c r="H1167" s="4">
        <v>2.91</v>
      </c>
      <c r="I1167" s="4">
        <v>35.549999999999997</v>
      </c>
      <c r="J1167" s="4">
        <v>57.38</v>
      </c>
      <c r="K1167" s="4">
        <v>2.08</v>
      </c>
      <c r="L1167" s="4">
        <v>48.23</v>
      </c>
      <c r="M1167" s="4">
        <v>51.77</v>
      </c>
      <c r="N1167" s="4">
        <v>14.78</v>
      </c>
      <c r="O1167" s="4">
        <v>25.05</v>
      </c>
      <c r="P1167" s="4">
        <v>11.56</v>
      </c>
      <c r="Q1167" s="4">
        <v>72.59</v>
      </c>
      <c r="R1167" s="4">
        <v>0</v>
      </c>
      <c r="S1167" s="4">
        <v>0.21</v>
      </c>
      <c r="T1167">
        <v>17</v>
      </c>
      <c r="U1167">
        <v>15.5</v>
      </c>
      <c r="V1167">
        <v>55.17</v>
      </c>
    </row>
    <row r="1168" spans="1:22" ht="12.75" customHeight="1" x14ac:dyDescent="0.2">
      <c r="A1168" s="2">
        <v>3078</v>
      </c>
      <c r="B1168" t="s">
        <v>284</v>
      </c>
      <c r="C1168" s="7" t="s">
        <v>130</v>
      </c>
      <c r="D1168">
        <v>413</v>
      </c>
      <c r="E1168" s="4">
        <v>0.97</v>
      </c>
      <c r="F1168" s="4">
        <v>0.48</v>
      </c>
      <c r="G1168" s="4">
        <v>0.48</v>
      </c>
      <c r="H1168" s="4">
        <v>0.24</v>
      </c>
      <c r="I1168" s="4">
        <v>37.770000000000003</v>
      </c>
      <c r="J1168" s="4">
        <v>56.42</v>
      </c>
      <c r="K1168" s="4">
        <v>3.63</v>
      </c>
      <c r="L1168" s="4">
        <v>54.48</v>
      </c>
      <c r="M1168" s="4">
        <v>45.52</v>
      </c>
      <c r="N1168" s="4">
        <v>0</v>
      </c>
      <c r="O1168" s="4">
        <v>22.01</v>
      </c>
      <c r="P1168" s="4">
        <v>19.62</v>
      </c>
      <c r="Q1168" s="4">
        <v>71.05</v>
      </c>
      <c r="R1168" s="4">
        <v>0.96</v>
      </c>
      <c r="S1168" s="4">
        <v>0</v>
      </c>
      <c r="T1168">
        <v>16</v>
      </c>
      <c r="U1168">
        <v>19.5</v>
      </c>
      <c r="V1168">
        <v>69.23</v>
      </c>
    </row>
    <row r="1169" spans="1:22" ht="12.75" customHeight="1" x14ac:dyDescent="0.2">
      <c r="A1169" s="2">
        <v>3079</v>
      </c>
      <c r="B1169" t="s">
        <v>284</v>
      </c>
      <c r="C1169" s="7" t="s">
        <v>389</v>
      </c>
      <c r="D1169">
        <v>320</v>
      </c>
      <c r="E1169" s="4">
        <v>2.19</v>
      </c>
      <c r="F1169" s="4">
        <v>0.94</v>
      </c>
      <c r="G1169" s="4">
        <v>0</v>
      </c>
      <c r="H1169" s="4">
        <v>0</v>
      </c>
      <c r="I1169" s="4">
        <v>10.94</v>
      </c>
      <c r="J1169" s="4">
        <v>75.31</v>
      </c>
      <c r="K1169" s="4">
        <v>10.63</v>
      </c>
      <c r="L1169" s="4">
        <v>52.19</v>
      </c>
      <c r="M1169" s="4">
        <v>47.81</v>
      </c>
      <c r="N1169" s="4">
        <v>0</v>
      </c>
      <c r="O1169" s="4">
        <v>0.62</v>
      </c>
      <c r="P1169" s="4">
        <v>16.510000000000002</v>
      </c>
      <c r="Q1169" s="4">
        <v>60.12</v>
      </c>
      <c r="R1169" s="4">
        <v>0.93</v>
      </c>
      <c r="S1169" s="4">
        <v>1.87</v>
      </c>
      <c r="T1169">
        <v>15</v>
      </c>
      <c r="U1169">
        <v>16.2</v>
      </c>
      <c r="V1169">
        <v>68.180000000000007</v>
      </c>
    </row>
    <row r="1170" spans="1:22" ht="12.75" customHeight="1" x14ac:dyDescent="0.2">
      <c r="A1170" s="2">
        <v>3080</v>
      </c>
      <c r="B1170" t="s">
        <v>284</v>
      </c>
      <c r="C1170" s="7" t="s">
        <v>522</v>
      </c>
      <c r="D1170">
        <v>324</v>
      </c>
      <c r="E1170" s="4">
        <v>0.93</v>
      </c>
      <c r="F1170" s="4">
        <v>9.57</v>
      </c>
      <c r="G1170" s="4">
        <v>0</v>
      </c>
      <c r="H1170" s="4">
        <v>1.23</v>
      </c>
      <c r="I1170" s="4">
        <v>15.74</v>
      </c>
      <c r="J1170" s="4">
        <v>60.8</v>
      </c>
      <c r="K1170" s="4">
        <v>11.73</v>
      </c>
      <c r="L1170" s="4">
        <v>52.47</v>
      </c>
      <c r="M1170" s="4">
        <v>47.53</v>
      </c>
      <c r="N1170" s="4">
        <v>0</v>
      </c>
      <c r="O1170" s="4">
        <v>11.04</v>
      </c>
      <c r="P1170" s="4">
        <v>13.13</v>
      </c>
      <c r="Q1170" s="4">
        <v>31.64</v>
      </c>
      <c r="R1170" s="4">
        <v>0</v>
      </c>
      <c r="S1170" s="4">
        <v>0</v>
      </c>
      <c r="T1170">
        <v>22</v>
      </c>
      <c r="U1170">
        <v>12.3</v>
      </c>
      <c r="V1170">
        <v>73.33</v>
      </c>
    </row>
    <row r="1171" spans="1:22" ht="12.75" customHeight="1" x14ac:dyDescent="0.2">
      <c r="A1171" s="2">
        <v>3081</v>
      </c>
      <c r="B1171" t="s">
        <v>284</v>
      </c>
      <c r="C1171" s="7" t="s">
        <v>269</v>
      </c>
      <c r="D1171">
        <v>1342</v>
      </c>
      <c r="E1171" s="4">
        <v>1.27</v>
      </c>
      <c r="F1171" s="4">
        <v>3.5</v>
      </c>
      <c r="G1171" s="4">
        <v>1.94</v>
      </c>
      <c r="H1171" s="4">
        <v>4.55</v>
      </c>
      <c r="I1171" s="4">
        <v>22.58</v>
      </c>
      <c r="J1171" s="4">
        <v>61.85</v>
      </c>
      <c r="K1171" s="4">
        <v>4.32</v>
      </c>
      <c r="L1171" s="4">
        <v>51.34</v>
      </c>
      <c r="M1171" s="4">
        <v>48.66</v>
      </c>
      <c r="N1171" s="4">
        <v>0</v>
      </c>
      <c r="O1171" s="4">
        <v>4.1399999999999997</v>
      </c>
      <c r="P1171" s="4">
        <v>14.22</v>
      </c>
      <c r="Q1171" s="4">
        <v>63.67</v>
      </c>
      <c r="R1171" s="4">
        <v>1.25</v>
      </c>
      <c r="S1171" s="4">
        <v>0</v>
      </c>
      <c r="T1171">
        <v>17</v>
      </c>
      <c r="U1171">
        <v>10</v>
      </c>
      <c r="V1171">
        <v>60</v>
      </c>
    </row>
    <row r="1172" spans="1:22" ht="12.75" customHeight="1" x14ac:dyDescent="0.2">
      <c r="A1172" s="2">
        <v>3082</v>
      </c>
      <c r="B1172" t="s">
        <v>284</v>
      </c>
      <c r="C1172" s="7" t="s">
        <v>522</v>
      </c>
      <c r="D1172">
        <v>382</v>
      </c>
      <c r="E1172" s="4">
        <v>1.83</v>
      </c>
      <c r="F1172" s="4">
        <v>1.31</v>
      </c>
      <c r="G1172" s="4">
        <v>0</v>
      </c>
      <c r="H1172" s="4">
        <v>0.52</v>
      </c>
      <c r="I1172" s="4">
        <v>11.26</v>
      </c>
      <c r="J1172" s="4">
        <v>77.75</v>
      </c>
      <c r="K1172" s="4">
        <v>7.33</v>
      </c>
      <c r="L1172" s="4">
        <v>51.31</v>
      </c>
      <c r="M1172" s="4">
        <v>48.69</v>
      </c>
      <c r="N1172" s="4">
        <v>0</v>
      </c>
      <c r="O1172" s="4">
        <v>3.54</v>
      </c>
      <c r="P1172" s="4">
        <v>9.5399999999999991</v>
      </c>
      <c r="Q1172" s="4">
        <v>46.05</v>
      </c>
      <c r="R1172" s="4">
        <v>0.54</v>
      </c>
      <c r="S1172" s="4">
        <v>0</v>
      </c>
      <c r="T1172">
        <v>17</v>
      </c>
      <c r="U1172">
        <v>10.199999999999999</v>
      </c>
      <c r="V1172">
        <v>68.180000000000007</v>
      </c>
    </row>
    <row r="1173" spans="1:22" ht="12.75" customHeight="1" x14ac:dyDescent="0.2">
      <c r="A1173" s="2">
        <v>3083</v>
      </c>
      <c r="B1173" t="s">
        <v>284</v>
      </c>
      <c r="C1173" s="7" t="s">
        <v>522</v>
      </c>
      <c r="D1173">
        <v>575</v>
      </c>
      <c r="E1173" s="4">
        <v>0.35</v>
      </c>
      <c r="F1173" s="4">
        <v>0.87</v>
      </c>
      <c r="G1173" s="4">
        <v>0</v>
      </c>
      <c r="H1173" s="4">
        <v>0.35</v>
      </c>
      <c r="I1173" s="4">
        <v>46.26</v>
      </c>
      <c r="J1173" s="4">
        <v>49.74</v>
      </c>
      <c r="K1173" s="4">
        <v>2.4300000000000002</v>
      </c>
      <c r="L1173" s="4">
        <v>49.57</v>
      </c>
      <c r="M1173" s="4">
        <v>50.43</v>
      </c>
      <c r="N1173" s="4">
        <v>11.09</v>
      </c>
      <c r="O1173" s="4">
        <v>24.78</v>
      </c>
      <c r="P1173" s="4">
        <v>9.01</v>
      </c>
      <c r="Q1173" s="4">
        <v>75.56</v>
      </c>
      <c r="R1173" s="4">
        <v>0.87</v>
      </c>
      <c r="S1173" s="4">
        <v>0.17</v>
      </c>
      <c r="T1173">
        <v>21</v>
      </c>
      <c r="U1173">
        <v>12.1</v>
      </c>
      <c r="V1173">
        <v>78.569999999999993</v>
      </c>
    </row>
    <row r="1174" spans="1:22" ht="12.75" customHeight="1" x14ac:dyDescent="0.2">
      <c r="A1174" s="2">
        <v>3084</v>
      </c>
      <c r="B1174" t="s">
        <v>284</v>
      </c>
      <c r="C1174" s="7" t="s">
        <v>420</v>
      </c>
      <c r="D1174">
        <v>0</v>
      </c>
      <c r="E1174" s="4">
        <v>0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U1174">
        <v>0</v>
      </c>
    </row>
    <row r="1175" spans="1:22" ht="12.75" customHeight="1" x14ac:dyDescent="0.2">
      <c r="A1175" s="2">
        <v>3085</v>
      </c>
      <c r="B1175" t="s">
        <v>284</v>
      </c>
      <c r="C1175" s="7" t="s">
        <v>522</v>
      </c>
      <c r="D1175">
        <v>763</v>
      </c>
      <c r="E1175" s="4">
        <v>0</v>
      </c>
      <c r="F1175" s="4">
        <v>1.97</v>
      </c>
      <c r="G1175" s="4">
        <v>0</v>
      </c>
      <c r="H1175" s="4">
        <v>1.97</v>
      </c>
      <c r="I1175" s="4">
        <v>51.11</v>
      </c>
      <c r="J1175" s="4">
        <v>42.73</v>
      </c>
      <c r="K1175" s="4">
        <v>2.23</v>
      </c>
      <c r="L1175" s="4">
        <v>51.38</v>
      </c>
      <c r="M1175" s="4">
        <v>48.62</v>
      </c>
      <c r="N1175" s="4">
        <v>2.87</v>
      </c>
      <c r="O1175" s="4">
        <v>34.46</v>
      </c>
      <c r="P1175" s="4">
        <v>12.4</v>
      </c>
      <c r="Q1175" s="4">
        <v>68.540000000000006</v>
      </c>
      <c r="R1175" s="4">
        <v>0.78</v>
      </c>
      <c r="S1175" s="4">
        <v>0.26</v>
      </c>
      <c r="T1175">
        <v>20</v>
      </c>
      <c r="U1175">
        <v>11.5</v>
      </c>
      <c r="V1175">
        <v>76.92</v>
      </c>
    </row>
    <row r="1176" spans="1:22" ht="12.75" customHeight="1" x14ac:dyDescent="0.2">
      <c r="A1176" s="2">
        <v>3086</v>
      </c>
      <c r="B1176" t="s">
        <v>284</v>
      </c>
      <c r="C1176" s="7" t="s">
        <v>620</v>
      </c>
      <c r="D1176">
        <v>188</v>
      </c>
      <c r="E1176" s="4">
        <v>0.53</v>
      </c>
      <c r="F1176" s="4">
        <v>0</v>
      </c>
      <c r="G1176" s="4">
        <v>0</v>
      </c>
      <c r="H1176" s="4">
        <v>2.66</v>
      </c>
      <c r="I1176" s="4">
        <v>57.45</v>
      </c>
      <c r="J1176" s="4">
        <v>38.83</v>
      </c>
      <c r="K1176" s="4">
        <v>0.53</v>
      </c>
      <c r="L1176" s="4">
        <v>57.45</v>
      </c>
      <c r="M1176" s="4">
        <v>42.55</v>
      </c>
      <c r="N1176" s="4">
        <v>13.9</v>
      </c>
      <c r="O1176" s="4">
        <v>29.95</v>
      </c>
      <c r="P1176" s="4">
        <v>14.97</v>
      </c>
      <c r="Q1176" s="4">
        <v>73.8</v>
      </c>
      <c r="R1176" s="4">
        <v>0.53</v>
      </c>
      <c r="S1176" s="4">
        <v>0</v>
      </c>
      <c r="T1176">
        <v>14</v>
      </c>
      <c r="U1176">
        <v>12.7</v>
      </c>
      <c r="V1176">
        <v>53.85</v>
      </c>
    </row>
    <row r="1177" spans="1:22" ht="12.75" customHeight="1" x14ac:dyDescent="0.2">
      <c r="A1177" s="2">
        <v>3087</v>
      </c>
      <c r="B1177" t="s">
        <v>284</v>
      </c>
      <c r="C1177" s="7" t="s">
        <v>620</v>
      </c>
      <c r="D1177">
        <v>172</v>
      </c>
      <c r="E1177" s="4">
        <v>1.1599999999999999</v>
      </c>
      <c r="F1177" s="4">
        <v>1.74</v>
      </c>
      <c r="G1177" s="4">
        <v>0</v>
      </c>
      <c r="H1177" s="4">
        <v>0</v>
      </c>
      <c r="I1177" s="4">
        <v>6.4</v>
      </c>
      <c r="J1177" s="4">
        <v>87.79</v>
      </c>
      <c r="K1177" s="4">
        <v>2.91</v>
      </c>
      <c r="L1177" s="4">
        <v>44.19</v>
      </c>
      <c r="M1177" s="4">
        <v>55.81</v>
      </c>
      <c r="N1177" s="4">
        <v>0</v>
      </c>
      <c r="O1177" s="4">
        <v>1.6</v>
      </c>
      <c r="P1177" s="4">
        <v>20.74</v>
      </c>
      <c r="Q1177" s="4">
        <v>54.79</v>
      </c>
      <c r="R1177" s="4">
        <v>0.53</v>
      </c>
      <c r="S1177" s="4">
        <v>0</v>
      </c>
      <c r="T1177">
        <v>16</v>
      </c>
      <c r="U1177">
        <v>17.2</v>
      </c>
      <c r="V1177">
        <v>72.73</v>
      </c>
    </row>
    <row r="1178" spans="1:22" ht="12.75" customHeight="1" x14ac:dyDescent="0.2">
      <c r="A1178" s="2">
        <v>3088</v>
      </c>
      <c r="B1178" t="s">
        <v>284</v>
      </c>
      <c r="C1178" s="7" t="s">
        <v>269</v>
      </c>
      <c r="D1178">
        <v>786</v>
      </c>
      <c r="E1178" s="4">
        <v>0</v>
      </c>
      <c r="F1178" s="4">
        <v>0.38</v>
      </c>
      <c r="G1178" s="4">
        <v>0</v>
      </c>
      <c r="H1178" s="4">
        <v>0</v>
      </c>
      <c r="I1178" s="4">
        <v>82.7</v>
      </c>
      <c r="J1178" s="4">
        <v>16.79</v>
      </c>
      <c r="K1178" s="4">
        <v>0.13</v>
      </c>
      <c r="L1178" s="4">
        <v>51.65</v>
      </c>
      <c r="M1178" s="4">
        <v>48.35</v>
      </c>
      <c r="N1178" s="4">
        <v>14.89</v>
      </c>
      <c r="O1178" s="4">
        <v>16.62</v>
      </c>
      <c r="P1178" s="4">
        <v>7.85</v>
      </c>
      <c r="Q1178" s="4">
        <v>75.66</v>
      </c>
      <c r="R1178" s="4">
        <v>1.2</v>
      </c>
      <c r="S1178" s="4">
        <v>0</v>
      </c>
      <c r="T1178">
        <v>19</v>
      </c>
      <c r="U1178">
        <v>11</v>
      </c>
      <c r="V1178">
        <v>75.61</v>
      </c>
    </row>
    <row r="1179" spans="1:22" ht="12.75" customHeight="1" x14ac:dyDescent="0.2">
      <c r="A1179" s="2">
        <v>3089</v>
      </c>
      <c r="B1179" t="s">
        <v>284</v>
      </c>
      <c r="C1179" s="7" t="s">
        <v>576</v>
      </c>
      <c r="D1179">
        <v>177</v>
      </c>
      <c r="E1179" s="4">
        <v>1.1299999999999999</v>
      </c>
      <c r="F1179" s="4">
        <v>0</v>
      </c>
      <c r="G1179" s="4">
        <v>0</v>
      </c>
      <c r="H1179" s="4">
        <v>0.56000000000000005</v>
      </c>
      <c r="I1179" s="4">
        <v>29.94</v>
      </c>
      <c r="J1179" s="4">
        <v>68.36</v>
      </c>
      <c r="K1179" s="4">
        <v>0</v>
      </c>
      <c r="L1179" s="4">
        <v>46.89</v>
      </c>
      <c r="M1179" s="4">
        <v>53.11</v>
      </c>
      <c r="N1179" s="4">
        <v>0</v>
      </c>
      <c r="O1179" s="4">
        <v>8.84</v>
      </c>
      <c r="P1179" s="4">
        <v>8.84</v>
      </c>
      <c r="Q1179" s="4">
        <v>100</v>
      </c>
      <c r="R1179" s="4">
        <v>0</v>
      </c>
      <c r="S1179" s="4">
        <v>0</v>
      </c>
      <c r="T1179">
        <v>9</v>
      </c>
      <c r="U1179">
        <v>8.1</v>
      </c>
      <c r="V1179">
        <v>95</v>
      </c>
    </row>
    <row r="1180" spans="1:22" ht="12.75" customHeight="1" x14ac:dyDescent="0.2">
      <c r="A1180" s="2">
        <v>3090</v>
      </c>
      <c r="B1180" t="s">
        <v>284</v>
      </c>
      <c r="C1180" s="7" t="s">
        <v>522</v>
      </c>
      <c r="D1180">
        <v>774</v>
      </c>
      <c r="E1180" s="4">
        <v>0</v>
      </c>
      <c r="F1180" s="4">
        <v>0.65</v>
      </c>
      <c r="G1180" s="4">
        <v>0</v>
      </c>
      <c r="H1180" s="4">
        <v>0</v>
      </c>
      <c r="I1180" s="4">
        <v>80.75</v>
      </c>
      <c r="J1180" s="4">
        <v>18.350000000000001</v>
      </c>
      <c r="K1180" s="4">
        <v>0.26</v>
      </c>
      <c r="L1180" s="4">
        <v>51.55</v>
      </c>
      <c r="M1180" s="4">
        <v>48.45</v>
      </c>
      <c r="N1180" s="4">
        <v>8.1199999999999992</v>
      </c>
      <c r="O1180" s="4">
        <v>61.47</v>
      </c>
      <c r="P1180" s="4">
        <v>14.05</v>
      </c>
      <c r="Q1180" s="4">
        <v>100</v>
      </c>
      <c r="R1180" s="4">
        <v>4.51</v>
      </c>
      <c r="S1180" s="4">
        <v>0</v>
      </c>
      <c r="T1180">
        <v>19</v>
      </c>
      <c r="U1180">
        <v>13.1</v>
      </c>
      <c r="V1180">
        <v>68.290000000000006</v>
      </c>
    </row>
    <row r="1181" spans="1:22" ht="12.75" customHeight="1" x14ac:dyDescent="0.2">
      <c r="A1181" s="2">
        <v>3091</v>
      </c>
      <c r="B1181" t="s">
        <v>284</v>
      </c>
      <c r="C1181" s="7" t="s">
        <v>522</v>
      </c>
      <c r="D1181">
        <v>448</v>
      </c>
      <c r="E1181" s="4">
        <v>0</v>
      </c>
      <c r="F1181" s="4">
        <v>1.56</v>
      </c>
      <c r="G1181" s="4">
        <v>0</v>
      </c>
      <c r="H1181" s="4">
        <v>0.22</v>
      </c>
      <c r="I1181" s="4">
        <v>38.619999999999997</v>
      </c>
      <c r="J1181" s="4">
        <v>54.91</v>
      </c>
      <c r="K1181" s="4">
        <v>4.6900000000000004</v>
      </c>
      <c r="L1181" s="4">
        <v>50.22</v>
      </c>
      <c r="M1181" s="4">
        <v>49.78</v>
      </c>
      <c r="N1181" s="4">
        <v>2.44</v>
      </c>
      <c r="O1181" s="4">
        <v>8</v>
      </c>
      <c r="P1181" s="4">
        <v>9.7799999999999994</v>
      </c>
      <c r="Q1181" s="4">
        <v>43.33</v>
      </c>
      <c r="R1181" s="4">
        <v>1.56</v>
      </c>
      <c r="S1181" s="4">
        <v>0</v>
      </c>
      <c r="T1181">
        <v>21</v>
      </c>
      <c r="U1181">
        <v>15</v>
      </c>
      <c r="V1181">
        <v>71.430000000000007</v>
      </c>
    </row>
    <row r="1182" spans="1:22" ht="12.75" customHeight="1" x14ac:dyDescent="0.2">
      <c r="A1182" s="2">
        <v>3092</v>
      </c>
      <c r="B1182" t="s">
        <v>284</v>
      </c>
      <c r="C1182" s="7" t="s">
        <v>262</v>
      </c>
      <c r="D1182">
        <v>441</v>
      </c>
      <c r="E1182" s="4">
        <v>0.23</v>
      </c>
      <c r="F1182" s="4">
        <v>0.91</v>
      </c>
      <c r="G1182" s="4">
        <v>0</v>
      </c>
      <c r="H1182" s="4">
        <v>0.91</v>
      </c>
      <c r="I1182" s="4">
        <v>24.26</v>
      </c>
      <c r="J1182" s="4">
        <v>71.430000000000007</v>
      </c>
      <c r="K1182" s="4">
        <v>2.27</v>
      </c>
      <c r="L1182" s="4">
        <v>49.43</v>
      </c>
      <c r="M1182" s="4">
        <v>50.57</v>
      </c>
      <c r="N1182" s="4">
        <v>2.88</v>
      </c>
      <c r="O1182" s="4">
        <v>11.28</v>
      </c>
      <c r="P1182" s="4">
        <v>18.36</v>
      </c>
      <c r="Q1182" s="4">
        <v>55.53</v>
      </c>
      <c r="R1182" s="4">
        <v>0.22</v>
      </c>
      <c r="S1182" s="4">
        <v>0</v>
      </c>
      <c r="T1182">
        <v>18</v>
      </c>
      <c r="U1182">
        <v>13.6</v>
      </c>
      <c r="V1182">
        <v>66.67</v>
      </c>
    </row>
    <row r="1183" spans="1:22" ht="12.75" customHeight="1" x14ac:dyDescent="0.2">
      <c r="A1183" s="2">
        <v>3093</v>
      </c>
      <c r="B1183" t="s">
        <v>284</v>
      </c>
      <c r="C1183" s="7" t="s">
        <v>389</v>
      </c>
      <c r="D1183">
        <v>0</v>
      </c>
      <c r="E1183" s="4">
        <v>0</v>
      </c>
      <c r="F1183" s="4">
        <v>0</v>
      </c>
      <c r="G1183" s="4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U1183">
        <v>0</v>
      </c>
    </row>
    <row r="1184" spans="1:22" ht="12.75" customHeight="1" x14ac:dyDescent="0.2">
      <c r="A1184" s="2">
        <v>3094</v>
      </c>
      <c r="B1184" t="s">
        <v>284</v>
      </c>
      <c r="C1184" s="7" t="s">
        <v>173</v>
      </c>
      <c r="D1184">
        <v>401</v>
      </c>
      <c r="E1184" s="4">
        <v>1.25</v>
      </c>
      <c r="F1184" s="4">
        <v>1.75</v>
      </c>
      <c r="G1184" s="4">
        <v>0.75</v>
      </c>
      <c r="H1184" s="4">
        <v>1.5</v>
      </c>
      <c r="I1184" s="4">
        <v>6.48</v>
      </c>
      <c r="J1184" s="4">
        <v>84.04</v>
      </c>
      <c r="K1184" s="4">
        <v>4.24</v>
      </c>
      <c r="L1184" s="4">
        <v>49.38</v>
      </c>
      <c r="M1184" s="4">
        <v>50.62</v>
      </c>
      <c r="N1184" s="4">
        <v>0</v>
      </c>
      <c r="O1184" s="4">
        <v>0.73</v>
      </c>
      <c r="P1184" s="4">
        <v>15.89</v>
      </c>
      <c r="Q1184" s="4">
        <v>46.45</v>
      </c>
      <c r="R1184" s="4">
        <v>0.98</v>
      </c>
      <c r="S1184" s="4">
        <v>0.24</v>
      </c>
      <c r="T1184">
        <v>15</v>
      </c>
      <c r="U1184">
        <v>14.2</v>
      </c>
      <c r="V1184">
        <v>61.54</v>
      </c>
    </row>
    <row r="1185" spans="1:22" ht="12.75" customHeight="1" x14ac:dyDescent="0.2">
      <c r="A1185" s="2">
        <v>3095</v>
      </c>
      <c r="B1185" t="s">
        <v>284</v>
      </c>
      <c r="C1185" s="7" t="s">
        <v>182</v>
      </c>
      <c r="D1185">
        <v>982</v>
      </c>
      <c r="E1185" s="4">
        <v>0.92</v>
      </c>
      <c r="F1185" s="4">
        <v>50.71</v>
      </c>
      <c r="G1185" s="4">
        <v>0.71</v>
      </c>
      <c r="H1185" s="4">
        <v>23.93</v>
      </c>
      <c r="I1185" s="4">
        <v>14.87</v>
      </c>
      <c r="J1185" s="4">
        <v>6.21</v>
      </c>
      <c r="K1185" s="4">
        <v>2.65</v>
      </c>
      <c r="L1185" s="4">
        <v>52.95</v>
      </c>
      <c r="M1185" s="4">
        <v>47.05</v>
      </c>
      <c r="N1185" s="4">
        <v>0.62</v>
      </c>
      <c r="O1185" s="4">
        <v>11.46</v>
      </c>
      <c r="P1185" s="4">
        <v>11.76</v>
      </c>
      <c r="Q1185" s="4">
        <v>73.790000000000006</v>
      </c>
      <c r="R1185" s="4">
        <v>0.62</v>
      </c>
      <c r="S1185" s="4">
        <v>0</v>
      </c>
      <c r="T1185">
        <v>20</v>
      </c>
      <c r="U1185">
        <v>9.4</v>
      </c>
      <c r="V1185">
        <v>85.71</v>
      </c>
    </row>
    <row r="1186" spans="1:22" ht="12.75" customHeight="1" x14ac:dyDescent="0.2">
      <c r="A1186" s="2">
        <v>3096</v>
      </c>
      <c r="B1186" t="s">
        <v>284</v>
      </c>
      <c r="C1186" s="7" t="s">
        <v>269</v>
      </c>
      <c r="D1186">
        <v>1274</v>
      </c>
      <c r="E1186" s="4">
        <v>1.81</v>
      </c>
      <c r="F1186" s="4">
        <v>17.739999999999998</v>
      </c>
      <c r="G1186" s="4">
        <v>2.2799999999999998</v>
      </c>
      <c r="H1186" s="4">
        <v>20.49</v>
      </c>
      <c r="I1186" s="4">
        <v>22.76</v>
      </c>
      <c r="J1186" s="4">
        <v>31</v>
      </c>
      <c r="K1186" s="4">
        <v>3.92</v>
      </c>
      <c r="L1186" s="4">
        <v>53.38</v>
      </c>
      <c r="M1186" s="4">
        <v>46.62</v>
      </c>
      <c r="N1186" s="4">
        <v>1.07</v>
      </c>
      <c r="O1186" s="4">
        <v>10.53</v>
      </c>
      <c r="P1186" s="4">
        <v>15.31</v>
      </c>
      <c r="Q1186" s="4">
        <v>59.51</v>
      </c>
      <c r="R1186" s="4">
        <v>2.14</v>
      </c>
      <c r="S1186" s="4">
        <v>0.25</v>
      </c>
      <c r="T1186">
        <v>20</v>
      </c>
      <c r="U1186">
        <v>9.9</v>
      </c>
      <c r="V1186">
        <v>68.75</v>
      </c>
    </row>
    <row r="1187" spans="1:22" ht="12.75" customHeight="1" x14ac:dyDescent="0.2">
      <c r="A1187" s="2">
        <v>3097</v>
      </c>
      <c r="B1187" t="s">
        <v>284</v>
      </c>
      <c r="C1187" s="7" t="s">
        <v>389</v>
      </c>
      <c r="D1187">
        <v>610</v>
      </c>
      <c r="E1187" s="4">
        <v>1.48</v>
      </c>
      <c r="F1187" s="4">
        <v>5.74</v>
      </c>
      <c r="G1187" s="4">
        <v>1.64</v>
      </c>
      <c r="H1187" s="4">
        <v>11.31</v>
      </c>
      <c r="I1187" s="4">
        <v>19.18</v>
      </c>
      <c r="J1187" s="4">
        <v>53.77</v>
      </c>
      <c r="K1187" s="4">
        <v>6.89</v>
      </c>
      <c r="L1187" s="4">
        <v>50.82</v>
      </c>
      <c r="M1187" s="4">
        <v>49.18</v>
      </c>
      <c r="N1187" s="4">
        <v>0</v>
      </c>
      <c r="O1187" s="4">
        <v>10.210000000000001</v>
      </c>
      <c r="P1187" s="4">
        <v>11.2</v>
      </c>
      <c r="Q1187" s="4">
        <v>41.02</v>
      </c>
      <c r="R1187" s="4">
        <v>7.91</v>
      </c>
      <c r="S1187" s="4">
        <v>0.33</v>
      </c>
      <c r="T1187">
        <v>20</v>
      </c>
      <c r="U1187">
        <v>13.1</v>
      </c>
      <c r="V1187">
        <v>54.84</v>
      </c>
    </row>
    <row r="1188" spans="1:22" ht="12.75" customHeight="1" x14ac:dyDescent="0.2">
      <c r="A1188" s="2">
        <v>3098</v>
      </c>
      <c r="B1188" t="s">
        <v>284</v>
      </c>
      <c r="C1188" s="7" t="s">
        <v>570</v>
      </c>
      <c r="D1188">
        <v>535</v>
      </c>
      <c r="E1188" s="4">
        <v>1.87</v>
      </c>
      <c r="F1188" s="4">
        <v>15.14</v>
      </c>
      <c r="G1188" s="4">
        <v>6.73</v>
      </c>
      <c r="H1188" s="4">
        <v>15.89</v>
      </c>
      <c r="I1188" s="4">
        <v>39.630000000000003</v>
      </c>
      <c r="J1188" s="4">
        <v>14.95</v>
      </c>
      <c r="K1188" s="4">
        <v>5.79</v>
      </c>
      <c r="L1188" s="4">
        <v>51.03</v>
      </c>
      <c r="M1188" s="4">
        <v>48.97</v>
      </c>
      <c r="N1188" s="4">
        <v>0</v>
      </c>
      <c r="O1188" s="4">
        <v>23.25</v>
      </c>
      <c r="P1188" s="4">
        <v>15.31</v>
      </c>
      <c r="Q1188" s="4">
        <v>83.21</v>
      </c>
      <c r="R1188" s="4">
        <v>8.86</v>
      </c>
      <c r="S1188" s="4">
        <v>0.18</v>
      </c>
      <c r="T1188">
        <v>14</v>
      </c>
      <c r="U1188">
        <v>8.4</v>
      </c>
      <c r="V1188">
        <v>73.680000000000007</v>
      </c>
    </row>
    <row r="1189" spans="1:22" ht="12.75" customHeight="1" x14ac:dyDescent="0.2">
      <c r="A1189" s="2">
        <v>3099</v>
      </c>
      <c r="B1189" t="s">
        <v>284</v>
      </c>
      <c r="C1189" s="7" t="s">
        <v>269</v>
      </c>
      <c r="D1189">
        <v>0</v>
      </c>
      <c r="E1189" s="4">
        <v>0</v>
      </c>
      <c r="F1189" s="4">
        <v>0</v>
      </c>
      <c r="G1189" s="4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U1189">
        <v>8.4</v>
      </c>
    </row>
    <row r="1190" spans="1:22" ht="12.75" customHeight="1" x14ac:dyDescent="0.2">
      <c r="A1190" s="2">
        <v>3100</v>
      </c>
      <c r="B1190" t="s">
        <v>284</v>
      </c>
      <c r="C1190" s="7" t="s">
        <v>522</v>
      </c>
      <c r="D1190">
        <v>455</v>
      </c>
      <c r="E1190" s="4">
        <v>0.22</v>
      </c>
      <c r="F1190" s="4">
        <v>47.91</v>
      </c>
      <c r="G1190" s="4">
        <v>0</v>
      </c>
      <c r="H1190" s="4">
        <v>4.4000000000000004</v>
      </c>
      <c r="I1190" s="4">
        <v>30.99</v>
      </c>
      <c r="J1190" s="4">
        <v>13.85</v>
      </c>
      <c r="K1190" s="4">
        <v>2.64</v>
      </c>
      <c r="L1190" s="4">
        <v>49.67</v>
      </c>
      <c r="M1190" s="4">
        <v>50.33</v>
      </c>
      <c r="N1190" s="4">
        <v>0</v>
      </c>
      <c r="O1190" s="4">
        <v>48.34</v>
      </c>
      <c r="P1190" s="4">
        <v>7.73</v>
      </c>
      <c r="Q1190" s="4">
        <v>47.46</v>
      </c>
      <c r="R1190" s="4">
        <v>1.77</v>
      </c>
      <c r="S1190" s="4">
        <v>0</v>
      </c>
      <c r="T1190">
        <v>13</v>
      </c>
      <c r="U1190">
        <v>6.4</v>
      </c>
      <c r="V1190">
        <v>69.44</v>
      </c>
    </row>
    <row r="1191" spans="1:22" ht="12.75" customHeight="1" x14ac:dyDescent="0.2">
      <c r="A1191" s="2">
        <v>3101</v>
      </c>
      <c r="B1191" t="s">
        <v>284</v>
      </c>
      <c r="C1191" s="7" t="s">
        <v>522</v>
      </c>
      <c r="D1191">
        <v>530</v>
      </c>
      <c r="E1191" s="4">
        <v>0.19</v>
      </c>
      <c r="F1191" s="4">
        <v>2.4500000000000002</v>
      </c>
      <c r="G1191" s="4">
        <v>0.38</v>
      </c>
      <c r="H1191" s="4">
        <v>1.1299999999999999</v>
      </c>
      <c r="I1191" s="4">
        <v>13.21</v>
      </c>
      <c r="J1191" s="4">
        <v>78.680000000000007</v>
      </c>
      <c r="K1191" s="4">
        <v>3.96</v>
      </c>
      <c r="L1191" s="4">
        <v>49.62</v>
      </c>
      <c r="M1191" s="4">
        <v>50.38</v>
      </c>
      <c r="N1191" s="4">
        <v>0</v>
      </c>
      <c r="O1191" s="4">
        <v>4.4400000000000004</v>
      </c>
      <c r="P1191" s="4">
        <v>10.56</v>
      </c>
      <c r="Q1191" s="4">
        <v>18.89</v>
      </c>
      <c r="R1191" s="4">
        <v>1.67</v>
      </c>
      <c r="S1191" s="4">
        <v>0</v>
      </c>
      <c r="T1191">
        <v>18</v>
      </c>
      <c r="U1191">
        <v>8.1999999999999993</v>
      </c>
      <c r="V1191">
        <v>62.07</v>
      </c>
    </row>
    <row r="1192" spans="1:22" ht="12.75" customHeight="1" x14ac:dyDescent="0.2">
      <c r="A1192" s="2">
        <v>3102</v>
      </c>
      <c r="B1192" t="s">
        <v>505</v>
      </c>
      <c r="C1192" s="7" t="s">
        <v>593</v>
      </c>
      <c r="D1192">
        <v>0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U1192">
        <v>0</v>
      </c>
    </row>
    <row r="1193" spans="1:22" ht="12.75" customHeight="1" x14ac:dyDescent="0.2">
      <c r="A1193" s="2">
        <v>3103</v>
      </c>
      <c r="B1193" t="s">
        <v>284</v>
      </c>
      <c r="C1193" s="7" t="s">
        <v>620</v>
      </c>
      <c r="D1193">
        <v>0</v>
      </c>
      <c r="E1193" s="4">
        <v>0</v>
      </c>
      <c r="F1193" s="4">
        <v>0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U1193">
        <v>0</v>
      </c>
    </row>
    <row r="1194" spans="1:22" ht="12.75" customHeight="1" x14ac:dyDescent="0.2">
      <c r="A1194" s="2">
        <v>3104</v>
      </c>
      <c r="B1194" t="s">
        <v>284</v>
      </c>
      <c r="C1194" s="7" t="s">
        <v>620</v>
      </c>
      <c r="D1194">
        <v>471</v>
      </c>
      <c r="E1194" s="4">
        <v>0.21</v>
      </c>
      <c r="F1194" s="4">
        <v>20.170000000000002</v>
      </c>
      <c r="G1194" s="4">
        <v>1.06</v>
      </c>
      <c r="H1194" s="4">
        <v>6.16</v>
      </c>
      <c r="I1194" s="4">
        <v>16.77</v>
      </c>
      <c r="J1194" s="4">
        <v>45.22</v>
      </c>
      <c r="K1194" s="4">
        <v>10.4</v>
      </c>
      <c r="L1194" s="4">
        <v>51.59</v>
      </c>
      <c r="M1194" s="4">
        <v>48.41</v>
      </c>
      <c r="N1194" s="4">
        <v>0</v>
      </c>
      <c r="O1194" s="4">
        <v>18.09</v>
      </c>
      <c r="P1194" s="4">
        <v>9.15</v>
      </c>
      <c r="Q1194" s="4">
        <v>45.32</v>
      </c>
      <c r="R1194" s="4">
        <v>10.4</v>
      </c>
      <c r="S1194" s="4">
        <v>0.21</v>
      </c>
      <c r="T1194">
        <v>17</v>
      </c>
      <c r="U1194">
        <v>12.9</v>
      </c>
      <c r="V1194">
        <v>71.430000000000007</v>
      </c>
    </row>
    <row r="1195" spans="1:22" ht="12.75" customHeight="1" x14ac:dyDescent="0.2">
      <c r="A1195" s="2">
        <v>3105</v>
      </c>
      <c r="B1195" t="s">
        <v>284</v>
      </c>
      <c r="C1195" s="7" t="s">
        <v>620</v>
      </c>
      <c r="D1195">
        <v>637</v>
      </c>
      <c r="E1195" s="4">
        <v>0</v>
      </c>
      <c r="F1195" s="4">
        <v>17.579999999999998</v>
      </c>
      <c r="G1195" s="4">
        <v>0.47</v>
      </c>
      <c r="H1195" s="4">
        <v>3.14</v>
      </c>
      <c r="I1195" s="4">
        <v>18.37</v>
      </c>
      <c r="J1195" s="4">
        <v>50.55</v>
      </c>
      <c r="K1195" s="4">
        <v>9.89</v>
      </c>
      <c r="L1195" s="4">
        <v>47.88</v>
      </c>
      <c r="M1195" s="4">
        <v>52.12</v>
      </c>
      <c r="N1195" s="4">
        <v>0</v>
      </c>
      <c r="O1195" s="4">
        <v>16.27</v>
      </c>
      <c r="P1195" s="4">
        <v>8.73</v>
      </c>
      <c r="Q1195" s="4">
        <v>25.9</v>
      </c>
      <c r="R1195" s="4">
        <v>3.01</v>
      </c>
      <c r="S1195" s="4">
        <v>0</v>
      </c>
      <c r="T1195">
        <v>18</v>
      </c>
      <c r="U1195">
        <v>13.1</v>
      </c>
      <c r="V1195">
        <v>71.430000000000007</v>
      </c>
    </row>
    <row r="1196" spans="1:22" ht="12.75" customHeight="1" x14ac:dyDescent="0.2">
      <c r="A1196" s="2">
        <v>3106</v>
      </c>
      <c r="B1196" t="s">
        <v>284</v>
      </c>
      <c r="C1196" s="7" t="s">
        <v>19</v>
      </c>
      <c r="D1196">
        <v>1582</v>
      </c>
      <c r="E1196" s="4">
        <v>0.7</v>
      </c>
      <c r="F1196" s="4">
        <v>12.33</v>
      </c>
      <c r="G1196" s="4">
        <v>0.56999999999999995</v>
      </c>
      <c r="H1196" s="4">
        <v>1.9</v>
      </c>
      <c r="I1196" s="4">
        <v>11.88</v>
      </c>
      <c r="J1196" s="4">
        <v>68.2</v>
      </c>
      <c r="K1196" s="4">
        <v>4.42</v>
      </c>
      <c r="L1196" s="4">
        <v>50.63</v>
      </c>
      <c r="M1196" s="4">
        <v>49.37</v>
      </c>
      <c r="N1196" s="4">
        <v>0</v>
      </c>
      <c r="O1196" s="4">
        <v>2.11</v>
      </c>
      <c r="P1196" s="4">
        <v>11.79</v>
      </c>
      <c r="Q1196" s="4">
        <v>18.77</v>
      </c>
      <c r="R1196" s="4">
        <v>4.9400000000000004</v>
      </c>
      <c r="S1196" s="4">
        <v>7.0000000000000007E-2</v>
      </c>
      <c r="T1196">
        <v>19</v>
      </c>
      <c r="U1196">
        <v>12.2</v>
      </c>
      <c r="V1196">
        <v>74.7</v>
      </c>
    </row>
    <row r="1197" spans="1:22" ht="12.75" customHeight="1" x14ac:dyDescent="0.2">
      <c r="A1197" s="2">
        <v>3107</v>
      </c>
      <c r="B1197" t="s">
        <v>284</v>
      </c>
      <c r="C1197" s="7" t="s">
        <v>620</v>
      </c>
      <c r="D1197">
        <v>362</v>
      </c>
      <c r="E1197" s="4">
        <v>0.28000000000000003</v>
      </c>
      <c r="F1197" s="4">
        <v>11.05</v>
      </c>
      <c r="G1197" s="4">
        <v>0</v>
      </c>
      <c r="H1197" s="4">
        <v>1.66</v>
      </c>
      <c r="I1197" s="4">
        <v>7.46</v>
      </c>
      <c r="J1197" s="4">
        <v>72.650000000000006</v>
      </c>
      <c r="K1197" s="4">
        <v>6.91</v>
      </c>
      <c r="L1197" s="4">
        <v>50.83</v>
      </c>
      <c r="M1197" s="4">
        <v>49.17</v>
      </c>
      <c r="N1197" s="4">
        <v>0</v>
      </c>
      <c r="O1197" s="4">
        <v>9.24</v>
      </c>
      <c r="P1197" s="4">
        <v>14.85</v>
      </c>
      <c r="Q1197" s="4">
        <v>20.170000000000002</v>
      </c>
      <c r="R1197" s="4">
        <v>2.8</v>
      </c>
      <c r="S1197" s="4">
        <v>0</v>
      </c>
      <c r="T1197">
        <v>19</v>
      </c>
      <c r="U1197">
        <v>15.6</v>
      </c>
      <c r="V1197">
        <v>110.53</v>
      </c>
    </row>
    <row r="1198" spans="1:22" ht="12.75" customHeight="1" x14ac:dyDescent="0.2">
      <c r="A1198" s="2">
        <v>3108</v>
      </c>
      <c r="B1198" t="s">
        <v>284</v>
      </c>
      <c r="C1198" s="7" t="s">
        <v>522</v>
      </c>
      <c r="D1198">
        <v>409</v>
      </c>
      <c r="E1198" s="4">
        <v>0.98</v>
      </c>
      <c r="F1198" s="4">
        <v>1.22</v>
      </c>
      <c r="G1198" s="4">
        <v>1.47</v>
      </c>
      <c r="H1198" s="4">
        <v>3.67</v>
      </c>
      <c r="I1198" s="4">
        <v>16.38</v>
      </c>
      <c r="J1198" s="4">
        <v>57.95</v>
      </c>
      <c r="K1198" s="4">
        <v>18.34</v>
      </c>
      <c r="L1198" s="4">
        <v>51.83</v>
      </c>
      <c r="M1198" s="4">
        <v>48.17</v>
      </c>
      <c r="N1198" s="4">
        <v>0</v>
      </c>
      <c r="O1198" s="4">
        <v>1.72</v>
      </c>
      <c r="P1198" s="4">
        <v>17.89</v>
      </c>
      <c r="Q1198" s="4">
        <v>57.84</v>
      </c>
      <c r="R1198" s="4">
        <v>2.7</v>
      </c>
      <c r="S1198" s="4">
        <v>0</v>
      </c>
      <c r="T1198">
        <v>17</v>
      </c>
      <c r="U1198">
        <v>12.6</v>
      </c>
      <c r="V1198">
        <v>58.33</v>
      </c>
    </row>
    <row r="1199" spans="1:22" ht="12.75" customHeight="1" x14ac:dyDescent="0.2">
      <c r="A1199" s="2">
        <v>3109</v>
      </c>
      <c r="B1199" t="s">
        <v>284</v>
      </c>
      <c r="C1199" s="7" t="s">
        <v>269</v>
      </c>
      <c r="D1199">
        <v>1208</v>
      </c>
      <c r="E1199" s="4">
        <v>1.99</v>
      </c>
      <c r="F1199" s="4">
        <v>6.95</v>
      </c>
      <c r="G1199" s="4">
        <v>1.9</v>
      </c>
      <c r="H1199" s="4">
        <v>7.45</v>
      </c>
      <c r="I1199" s="4">
        <v>14.57</v>
      </c>
      <c r="J1199" s="4">
        <v>51.41</v>
      </c>
      <c r="K1199" s="4">
        <v>15.73</v>
      </c>
      <c r="L1199" s="4">
        <v>54.88</v>
      </c>
      <c r="M1199" s="4">
        <v>45.12</v>
      </c>
      <c r="N1199" s="4">
        <v>0</v>
      </c>
      <c r="O1199" s="4">
        <v>2.2799999999999998</v>
      </c>
      <c r="P1199" s="4">
        <v>14.05</v>
      </c>
      <c r="Q1199" s="4">
        <v>57.86</v>
      </c>
      <c r="R1199" s="4">
        <v>3.16</v>
      </c>
      <c r="S1199" s="4">
        <v>0</v>
      </c>
      <c r="T1199">
        <v>17</v>
      </c>
      <c r="U1199">
        <v>13.3</v>
      </c>
      <c r="V1199">
        <v>63.38</v>
      </c>
    </row>
    <row r="1200" spans="1:22" ht="12.75" customHeight="1" x14ac:dyDescent="0.2">
      <c r="A1200" s="2">
        <v>3110</v>
      </c>
      <c r="B1200" t="s">
        <v>284</v>
      </c>
      <c r="C1200" s="7" t="s">
        <v>620</v>
      </c>
      <c r="D1200">
        <v>436</v>
      </c>
      <c r="E1200" s="4">
        <v>0.46</v>
      </c>
      <c r="F1200" s="4">
        <v>1.83</v>
      </c>
      <c r="G1200" s="4">
        <v>0.46</v>
      </c>
      <c r="H1200" s="4">
        <v>0</v>
      </c>
      <c r="I1200" s="4">
        <v>8.26</v>
      </c>
      <c r="J1200" s="4">
        <v>82.8</v>
      </c>
      <c r="K1200" s="4">
        <v>6.19</v>
      </c>
      <c r="L1200" s="4">
        <v>50.46</v>
      </c>
      <c r="M1200" s="4">
        <v>49.54</v>
      </c>
      <c r="N1200" s="4">
        <v>0</v>
      </c>
      <c r="O1200" s="4">
        <v>1.1499999999999999</v>
      </c>
      <c r="P1200" s="4">
        <v>12.87</v>
      </c>
      <c r="Q1200" s="4">
        <v>21.38</v>
      </c>
      <c r="R1200" s="4">
        <v>1.1499999999999999</v>
      </c>
      <c r="S1200" s="4">
        <v>0</v>
      </c>
      <c r="T1200">
        <v>18</v>
      </c>
      <c r="U1200">
        <v>15.2</v>
      </c>
      <c r="V1200">
        <v>50</v>
      </c>
    </row>
    <row r="1201" spans="1:22" ht="12.75" customHeight="1" x14ac:dyDescent="0.2">
      <c r="A1201" s="2">
        <v>3111</v>
      </c>
      <c r="B1201" t="s">
        <v>284</v>
      </c>
      <c r="C1201" s="7" t="s">
        <v>269</v>
      </c>
      <c r="D1201">
        <v>90</v>
      </c>
      <c r="E1201" s="4">
        <v>5.56</v>
      </c>
      <c r="F1201" s="4">
        <v>0</v>
      </c>
      <c r="G1201" s="4">
        <v>0</v>
      </c>
      <c r="H1201" s="4">
        <v>0</v>
      </c>
      <c r="I1201" s="4">
        <v>7.78</v>
      </c>
      <c r="J1201" s="4">
        <v>85.56</v>
      </c>
      <c r="K1201" s="4">
        <v>1.1100000000000001</v>
      </c>
      <c r="L1201" s="4">
        <v>47.78</v>
      </c>
      <c r="M1201" s="4">
        <v>52.22</v>
      </c>
      <c r="N1201" s="4">
        <v>0</v>
      </c>
      <c r="O1201" s="4">
        <v>0</v>
      </c>
      <c r="P1201" s="4">
        <v>15.66</v>
      </c>
      <c r="Q1201" s="4">
        <v>95.18</v>
      </c>
      <c r="R1201" s="4">
        <v>6.02</v>
      </c>
      <c r="S1201" s="4">
        <v>0</v>
      </c>
      <c r="T1201">
        <v>8</v>
      </c>
      <c r="U1201">
        <v>23.5</v>
      </c>
      <c r="V1201">
        <v>16.670000000000002</v>
      </c>
    </row>
    <row r="1202" spans="1:22" ht="12.75" customHeight="1" x14ac:dyDescent="0.2">
      <c r="A1202" s="2">
        <v>3112</v>
      </c>
      <c r="B1202" t="s">
        <v>284</v>
      </c>
      <c r="C1202" s="7" t="s">
        <v>120</v>
      </c>
      <c r="D1202">
        <v>136</v>
      </c>
      <c r="E1202" s="4">
        <v>1.47</v>
      </c>
      <c r="F1202" s="4">
        <v>1.47</v>
      </c>
      <c r="G1202" s="4">
        <v>0</v>
      </c>
      <c r="H1202" s="4">
        <v>1.47</v>
      </c>
      <c r="I1202" s="4">
        <v>6.62</v>
      </c>
      <c r="J1202" s="4">
        <v>85.29</v>
      </c>
      <c r="K1202" s="4">
        <v>3.68</v>
      </c>
      <c r="L1202" s="4">
        <v>52.94</v>
      </c>
      <c r="M1202" s="4">
        <v>47.06</v>
      </c>
      <c r="N1202" s="4">
        <v>0</v>
      </c>
      <c r="O1202" s="4">
        <v>0</v>
      </c>
      <c r="P1202" s="4">
        <v>15.97</v>
      </c>
      <c r="Q1202" s="4">
        <v>50.69</v>
      </c>
      <c r="R1202" s="4">
        <v>2.78</v>
      </c>
      <c r="S1202" s="4">
        <v>0</v>
      </c>
      <c r="T1202">
        <v>10</v>
      </c>
      <c r="U1202">
        <v>10</v>
      </c>
      <c r="V1202">
        <v>28.57</v>
      </c>
    </row>
    <row r="1203" spans="1:22" ht="12.75" customHeight="1" x14ac:dyDescent="0.2">
      <c r="A1203" s="2">
        <v>3113</v>
      </c>
      <c r="B1203" t="s">
        <v>284</v>
      </c>
      <c r="C1203" s="7" t="s">
        <v>120</v>
      </c>
      <c r="D1203">
        <v>52</v>
      </c>
      <c r="E1203" s="4">
        <v>9.6199999999999992</v>
      </c>
      <c r="F1203" s="4">
        <v>1.92</v>
      </c>
      <c r="G1203" s="4">
        <v>0</v>
      </c>
      <c r="H1203" s="4">
        <v>0</v>
      </c>
      <c r="I1203" s="4">
        <v>3.85</v>
      </c>
      <c r="J1203" s="4">
        <v>71.150000000000006</v>
      </c>
      <c r="K1203" s="4">
        <v>13.46</v>
      </c>
      <c r="L1203" s="4">
        <v>48.08</v>
      </c>
      <c r="M1203" s="4">
        <v>51.92</v>
      </c>
      <c r="N1203" s="4">
        <v>0</v>
      </c>
      <c r="O1203" s="4">
        <v>0</v>
      </c>
      <c r="P1203" s="4">
        <v>8.16</v>
      </c>
      <c r="Q1203" s="4">
        <v>51.02</v>
      </c>
      <c r="R1203" s="4">
        <v>0</v>
      </c>
      <c r="S1203" s="4">
        <v>0</v>
      </c>
      <c r="T1203">
        <v>5</v>
      </c>
      <c r="U1203">
        <v>13.9</v>
      </c>
      <c r="V1203">
        <v>100</v>
      </c>
    </row>
    <row r="1204" spans="1:22" ht="12.75" customHeight="1" x14ac:dyDescent="0.2">
      <c r="A1204" s="2">
        <v>3114</v>
      </c>
      <c r="B1204" t="s">
        <v>284</v>
      </c>
      <c r="C1204" s="7" t="s">
        <v>620</v>
      </c>
      <c r="D1204">
        <v>0</v>
      </c>
      <c r="E1204" s="4">
        <v>0</v>
      </c>
      <c r="F1204" s="4">
        <v>0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U1204">
        <v>0</v>
      </c>
    </row>
    <row r="1205" spans="1:22" ht="12.75" customHeight="1" x14ac:dyDescent="0.2">
      <c r="A1205" s="2">
        <v>3115</v>
      </c>
      <c r="B1205" t="s">
        <v>284</v>
      </c>
      <c r="C1205" s="7" t="s">
        <v>389</v>
      </c>
      <c r="D1205">
        <v>0</v>
      </c>
      <c r="E1205" s="4">
        <v>0</v>
      </c>
      <c r="F1205" s="4">
        <v>0</v>
      </c>
      <c r="G1205" s="4">
        <v>0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U1205">
        <v>0</v>
      </c>
    </row>
    <row r="1206" spans="1:22" ht="12.75" customHeight="1" x14ac:dyDescent="0.2">
      <c r="A1206" s="2">
        <v>3116</v>
      </c>
      <c r="B1206" t="s">
        <v>284</v>
      </c>
      <c r="C1206" s="7" t="s">
        <v>130</v>
      </c>
      <c r="D1206">
        <v>0</v>
      </c>
      <c r="E1206" s="4">
        <v>0</v>
      </c>
      <c r="F1206" s="4">
        <v>0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U1206">
        <v>0</v>
      </c>
    </row>
    <row r="1207" spans="1:22" ht="12.75" customHeight="1" x14ac:dyDescent="0.2">
      <c r="A1207" s="2">
        <v>3117</v>
      </c>
      <c r="B1207" t="s">
        <v>284</v>
      </c>
      <c r="C1207" s="7" t="s">
        <v>130</v>
      </c>
      <c r="D1207">
        <v>441</v>
      </c>
      <c r="E1207" s="4">
        <v>0.68</v>
      </c>
      <c r="F1207" s="4">
        <v>4.54</v>
      </c>
      <c r="G1207" s="4">
        <v>0.23</v>
      </c>
      <c r="H1207" s="4">
        <v>6.58</v>
      </c>
      <c r="I1207" s="4">
        <v>13.83</v>
      </c>
      <c r="J1207" s="4">
        <v>57.82</v>
      </c>
      <c r="K1207" s="4">
        <v>16.329999999999998</v>
      </c>
      <c r="L1207" s="4">
        <v>54.88</v>
      </c>
      <c r="M1207" s="4">
        <v>45.12</v>
      </c>
      <c r="N1207" s="4">
        <v>0</v>
      </c>
      <c r="O1207" s="4">
        <v>5.99</v>
      </c>
      <c r="P1207" s="4">
        <v>13.82</v>
      </c>
      <c r="Q1207" s="4">
        <v>46.31</v>
      </c>
      <c r="R1207" s="4">
        <v>0.69</v>
      </c>
      <c r="S1207" s="4">
        <v>0.46</v>
      </c>
      <c r="T1207">
        <v>21</v>
      </c>
      <c r="U1207">
        <v>14.5</v>
      </c>
      <c r="V1207">
        <v>52.38</v>
      </c>
    </row>
    <row r="1208" spans="1:22" ht="12.75" customHeight="1" x14ac:dyDescent="0.2">
      <c r="A1208" s="2">
        <v>3118</v>
      </c>
      <c r="B1208" t="s">
        <v>284</v>
      </c>
      <c r="C1208" s="7" t="s">
        <v>130</v>
      </c>
      <c r="D1208">
        <v>563</v>
      </c>
      <c r="E1208" s="4">
        <v>0.89</v>
      </c>
      <c r="F1208" s="4">
        <v>3.55</v>
      </c>
      <c r="G1208" s="4">
        <v>2.31</v>
      </c>
      <c r="H1208" s="4">
        <v>8.8800000000000008</v>
      </c>
      <c r="I1208" s="4">
        <v>63.59</v>
      </c>
      <c r="J1208" s="4">
        <v>14.21</v>
      </c>
      <c r="K1208" s="4">
        <v>6.57</v>
      </c>
      <c r="L1208" s="4">
        <v>54.35</v>
      </c>
      <c r="M1208" s="4">
        <v>45.65</v>
      </c>
      <c r="N1208" s="4">
        <v>0</v>
      </c>
      <c r="O1208" s="4">
        <v>54.55</v>
      </c>
      <c r="P1208" s="4">
        <v>6.17</v>
      </c>
      <c r="Q1208" s="4">
        <v>94.17</v>
      </c>
      <c r="R1208" s="4">
        <v>0.34</v>
      </c>
      <c r="S1208" s="4">
        <v>0.17</v>
      </c>
      <c r="T1208">
        <v>22</v>
      </c>
      <c r="U1208">
        <v>11.1</v>
      </c>
      <c r="V1208">
        <v>96.15</v>
      </c>
    </row>
    <row r="1209" spans="1:22" ht="12.75" customHeight="1" x14ac:dyDescent="0.2">
      <c r="A1209" s="2">
        <v>3119</v>
      </c>
      <c r="B1209" t="s">
        <v>284</v>
      </c>
      <c r="C1209" s="7" t="s">
        <v>269</v>
      </c>
      <c r="D1209">
        <v>310</v>
      </c>
      <c r="E1209" s="4">
        <v>3.55</v>
      </c>
      <c r="F1209" s="4">
        <v>1.61</v>
      </c>
      <c r="G1209" s="4">
        <v>0</v>
      </c>
      <c r="H1209" s="4">
        <v>0.97</v>
      </c>
      <c r="I1209" s="4">
        <v>8.7100000000000009</v>
      </c>
      <c r="J1209" s="4">
        <v>81.61</v>
      </c>
      <c r="K1209" s="4">
        <v>3.55</v>
      </c>
      <c r="L1209" s="4">
        <v>49.35</v>
      </c>
      <c r="M1209" s="4">
        <v>50.65</v>
      </c>
      <c r="N1209" s="4">
        <v>0</v>
      </c>
      <c r="O1209" s="4">
        <v>1.34</v>
      </c>
      <c r="P1209" s="4">
        <v>12.04</v>
      </c>
      <c r="Q1209" s="4">
        <v>45.15</v>
      </c>
      <c r="R1209" s="4">
        <v>6.02</v>
      </c>
      <c r="S1209" s="4">
        <v>2.0099999999999998</v>
      </c>
      <c r="T1209">
        <v>12</v>
      </c>
      <c r="U1209">
        <v>14.2</v>
      </c>
      <c r="V1209">
        <v>65.38</v>
      </c>
    </row>
    <row r="1210" spans="1:22" ht="12.75" customHeight="1" x14ac:dyDescent="0.2">
      <c r="A1210" s="2">
        <v>3120</v>
      </c>
      <c r="B1210" t="s">
        <v>284</v>
      </c>
      <c r="C1210" s="7" t="s">
        <v>182</v>
      </c>
      <c r="D1210">
        <v>789</v>
      </c>
      <c r="E1210" s="4">
        <v>0.13</v>
      </c>
      <c r="F1210" s="4">
        <v>11.41</v>
      </c>
      <c r="G1210" s="4">
        <v>1.01</v>
      </c>
      <c r="H1210" s="4">
        <v>2.79</v>
      </c>
      <c r="I1210" s="4">
        <v>20.66</v>
      </c>
      <c r="J1210" s="4">
        <v>57.29</v>
      </c>
      <c r="K1210" s="4">
        <v>6.72</v>
      </c>
      <c r="L1210" s="4">
        <v>53.23</v>
      </c>
      <c r="M1210" s="4">
        <v>46.77</v>
      </c>
      <c r="N1210" s="4">
        <v>0</v>
      </c>
      <c r="O1210" s="4">
        <v>6.71</v>
      </c>
      <c r="P1210" s="4">
        <v>9.75</v>
      </c>
      <c r="Q1210" s="4">
        <v>43.54</v>
      </c>
      <c r="R1210" s="4">
        <v>2.91</v>
      </c>
      <c r="S1210" s="4">
        <v>0</v>
      </c>
      <c r="T1210">
        <v>20</v>
      </c>
      <c r="U1210">
        <v>11.3</v>
      </c>
      <c r="V1210">
        <v>80</v>
      </c>
    </row>
    <row r="1211" spans="1:22" ht="12.75" customHeight="1" x14ac:dyDescent="0.2">
      <c r="A1211" s="2">
        <v>3121</v>
      </c>
      <c r="B1211" t="s">
        <v>284</v>
      </c>
      <c r="C1211" s="7" t="s">
        <v>522</v>
      </c>
      <c r="D1211">
        <v>636</v>
      </c>
      <c r="E1211" s="4">
        <v>0.31</v>
      </c>
      <c r="F1211" s="4">
        <v>8.49</v>
      </c>
      <c r="G1211" s="4">
        <v>2.99</v>
      </c>
      <c r="H1211" s="4">
        <v>6.29</v>
      </c>
      <c r="I1211" s="4">
        <v>40.880000000000003</v>
      </c>
      <c r="J1211" s="4">
        <v>33.65</v>
      </c>
      <c r="K1211" s="4">
        <v>7.39</v>
      </c>
      <c r="L1211" s="4">
        <v>50.47</v>
      </c>
      <c r="M1211" s="4">
        <v>49.53</v>
      </c>
      <c r="N1211" s="4">
        <v>0</v>
      </c>
      <c r="O1211" s="4">
        <v>38.33</v>
      </c>
      <c r="P1211" s="4">
        <v>11.43</v>
      </c>
      <c r="Q1211" s="4">
        <v>69.08</v>
      </c>
      <c r="R1211" s="4">
        <v>1.29</v>
      </c>
      <c r="S1211" s="4">
        <v>0</v>
      </c>
      <c r="T1211">
        <v>19</v>
      </c>
      <c r="U1211">
        <v>10.1</v>
      </c>
      <c r="V1211">
        <v>81.819999999999993</v>
      </c>
    </row>
    <row r="1212" spans="1:22" ht="12.75" customHeight="1" x14ac:dyDescent="0.2">
      <c r="A1212" s="2">
        <v>3122</v>
      </c>
      <c r="B1212" t="s">
        <v>284</v>
      </c>
      <c r="C1212" s="7" t="s">
        <v>620</v>
      </c>
      <c r="D1212">
        <v>445</v>
      </c>
      <c r="E1212" s="4">
        <v>0.45</v>
      </c>
      <c r="F1212" s="4">
        <v>7.42</v>
      </c>
      <c r="G1212" s="4">
        <v>1.57</v>
      </c>
      <c r="H1212" s="4">
        <v>8.5399999999999991</v>
      </c>
      <c r="I1212" s="4">
        <v>24.49</v>
      </c>
      <c r="J1212" s="4">
        <v>46.07</v>
      </c>
      <c r="K1212" s="4">
        <v>11.46</v>
      </c>
      <c r="L1212" s="4">
        <v>53.48</v>
      </c>
      <c r="M1212" s="4">
        <v>46.52</v>
      </c>
      <c r="N1212" s="4">
        <v>0</v>
      </c>
      <c r="O1212" s="4">
        <v>16.11</v>
      </c>
      <c r="P1212" s="4">
        <v>10.51</v>
      </c>
      <c r="Q1212" s="4">
        <v>49.44</v>
      </c>
      <c r="R1212" s="4">
        <v>2.46</v>
      </c>
      <c r="S1212" s="4">
        <v>0.22</v>
      </c>
      <c r="T1212">
        <v>16</v>
      </c>
      <c r="U1212">
        <v>9.6</v>
      </c>
      <c r="V1212">
        <v>62.96</v>
      </c>
    </row>
    <row r="1213" spans="1:22" ht="12.75" customHeight="1" x14ac:dyDescent="0.2">
      <c r="A1213" s="2">
        <v>3123</v>
      </c>
      <c r="B1213" t="s">
        <v>284</v>
      </c>
      <c r="C1213" s="7" t="s">
        <v>269</v>
      </c>
      <c r="D1213">
        <v>1644</v>
      </c>
      <c r="E1213" s="4">
        <v>0.79</v>
      </c>
      <c r="F1213" s="4">
        <v>15.33</v>
      </c>
      <c r="G1213" s="4">
        <v>0.43</v>
      </c>
      <c r="H1213" s="4">
        <v>6.57</v>
      </c>
      <c r="I1213" s="4">
        <v>12.04</v>
      </c>
      <c r="J1213" s="4">
        <v>57.42</v>
      </c>
      <c r="K1213" s="4">
        <v>7.42</v>
      </c>
      <c r="L1213" s="4">
        <v>49.51</v>
      </c>
      <c r="M1213" s="4">
        <v>50.49</v>
      </c>
      <c r="N1213" s="4">
        <v>0</v>
      </c>
      <c r="O1213" s="4">
        <v>4.4000000000000004</v>
      </c>
      <c r="P1213" s="4">
        <v>10.35</v>
      </c>
      <c r="Q1213" s="4">
        <v>27.53</v>
      </c>
      <c r="R1213" s="4">
        <v>4.28</v>
      </c>
      <c r="S1213" s="4">
        <v>0</v>
      </c>
      <c r="T1213">
        <v>18</v>
      </c>
      <c r="U1213">
        <v>10.1</v>
      </c>
      <c r="V1213">
        <v>65.22</v>
      </c>
    </row>
    <row r="1214" spans="1:22" ht="12.75" customHeight="1" x14ac:dyDescent="0.2">
      <c r="A1214" s="2">
        <v>3124</v>
      </c>
      <c r="B1214" t="s">
        <v>284</v>
      </c>
      <c r="C1214" s="7" t="s">
        <v>182</v>
      </c>
      <c r="D1214">
        <v>559</v>
      </c>
      <c r="E1214" s="4">
        <v>1.97</v>
      </c>
      <c r="F1214" s="4">
        <v>1.25</v>
      </c>
      <c r="G1214" s="4">
        <v>0</v>
      </c>
      <c r="H1214" s="4">
        <v>0.54</v>
      </c>
      <c r="I1214" s="4">
        <v>9.66</v>
      </c>
      <c r="J1214" s="4">
        <v>84.62</v>
      </c>
      <c r="K1214" s="4">
        <v>1.97</v>
      </c>
      <c r="L1214" s="4">
        <v>52.59</v>
      </c>
      <c r="M1214" s="4">
        <v>47.41</v>
      </c>
      <c r="N1214" s="4">
        <v>0</v>
      </c>
      <c r="O1214" s="4">
        <v>2.67</v>
      </c>
      <c r="P1214" s="4">
        <v>9.25</v>
      </c>
      <c r="Q1214" s="4">
        <v>34.880000000000003</v>
      </c>
      <c r="R1214" s="4">
        <v>0.53</v>
      </c>
      <c r="S1214" s="4">
        <v>0</v>
      </c>
      <c r="T1214">
        <v>18</v>
      </c>
      <c r="U1214">
        <v>11.9</v>
      </c>
      <c r="V1214">
        <v>80.650000000000006</v>
      </c>
    </row>
    <row r="1215" spans="1:22" ht="12.75" customHeight="1" x14ac:dyDescent="0.2">
      <c r="A1215" s="2">
        <v>3125</v>
      </c>
      <c r="B1215" t="s">
        <v>284</v>
      </c>
      <c r="C1215" s="7" t="s">
        <v>130</v>
      </c>
      <c r="D1215">
        <v>341</v>
      </c>
      <c r="E1215" s="4">
        <v>0.28999999999999998</v>
      </c>
      <c r="F1215" s="4">
        <v>0.28999999999999998</v>
      </c>
      <c r="G1215" s="4">
        <v>0</v>
      </c>
      <c r="H1215" s="4">
        <v>1.47</v>
      </c>
      <c r="I1215" s="4">
        <v>7.92</v>
      </c>
      <c r="J1215" s="4">
        <v>86.51</v>
      </c>
      <c r="K1215" s="4">
        <v>3.52</v>
      </c>
      <c r="L1215" s="4">
        <v>50.44</v>
      </c>
      <c r="M1215" s="4">
        <v>49.56</v>
      </c>
      <c r="N1215" s="4">
        <v>0</v>
      </c>
      <c r="O1215" s="4">
        <v>2.87</v>
      </c>
      <c r="P1215" s="4">
        <v>28.45</v>
      </c>
      <c r="Q1215" s="4">
        <v>36.21</v>
      </c>
      <c r="R1215" s="4">
        <v>0.86</v>
      </c>
      <c r="S1215" s="4">
        <v>1.1499999999999999</v>
      </c>
      <c r="T1215">
        <v>17</v>
      </c>
      <c r="U1215">
        <v>12.6</v>
      </c>
      <c r="V1215">
        <v>90</v>
      </c>
    </row>
    <row r="1216" spans="1:22" ht="12.75" customHeight="1" x14ac:dyDescent="0.2">
      <c r="A1216" s="2">
        <v>3126</v>
      </c>
      <c r="B1216" t="s">
        <v>284</v>
      </c>
      <c r="C1216" s="7" t="s">
        <v>182</v>
      </c>
      <c r="D1216">
        <v>31</v>
      </c>
      <c r="E1216" s="4">
        <v>0</v>
      </c>
      <c r="F1216" s="4">
        <v>0</v>
      </c>
      <c r="G1216" s="4">
        <v>0</v>
      </c>
      <c r="H1216" s="4">
        <v>0</v>
      </c>
      <c r="I1216" s="4">
        <v>3.23</v>
      </c>
      <c r="J1216" s="4">
        <v>80.650000000000006</v>
      </c>
      <c r="K1216" s="4">
        <v>16.13</v>
      </c>
      <c r="L1216" s="4">
        <v>41.94</v>
      </c>
      <c r="M1216" s="4">
        <v>58.06</v>
      </c>
      <c r="N1216" s="4">
        <v>0</v>
      </c>
      <c r="O1216" s="4">
        <v>0</v>
      </c>
      <c r="P1216" s="4">
        <v>6.9</v>
      </c>
      <c r="Q1216" s="4">
        <v>20.69</v>
      </c>
      <c r="R1216" s="4">
        <v>6.9</v>
      </c>
      <c r="S1216" s="4">
        <v>0</v>
      </c>
      <c r="U1216">
        <v>0</v>
      </c>
    </row>
    <row r="1217" spans="1:22" ht="12.75" customHeight="1" x14ac:dyDescent="0.2">
      <c r="A1217" s="2">
        <v>3127</v>
      </c>
      <c r="B1217" t="s">
        <v>284</v>
      </c>
      <c r="C1217" s="7" t="s">
        <v>130</v>
      </c>
      <c r="D1217">
        <v>351</v>
      </c>
      <c r="E1217" s="4">
        <v>2.2799999999999998</v>
      </c>
      <c r="F1217" s="4">
        <v>0.28000000000000003</v>
      </c>
      <c r="G1217" s="4">
        <v>0</v>
      </c>
      <c r="H1217" s="4">
        <v>0.85</v>
      </c>
      <c r="I1217" s="4">
        <v>6.84</v>
      </c>
      <c r="J1217" s="4">
        <v>85.19</v>
      </c>
      <c r="K1217" s="4">
        <v>4.5599999999999996</v>
      </c>
      <c r="L1217" s="4">
        <v>49</v>
      </c>
      <c r="M1217" s="4">
        <v>51</v>
      </c>
      <c r="N1217" s="4">
        <v>0</v>
      </c>
      <c r="O1217" s="4">
        <v>4.42</v>
      </c>
      <c r="P1217" s="4">
        <v>15.75</v>
      </c>
      <c r="Q1217" s="4">
        <v>58.29</v>
      </c>
      <c r="R1217" s="4">
        <v>2.4900000000000002</v>
      </c>
      <c r="S1217" s="4">
        <v>0</v>
      </c>
      <c r="T1217">
        <v>18</v>
      </c>
      <c r="U1217">
        <v>11.1</v>
      </c>
      <c r="V1217">
        <v>94.74</v>
      </c>
    </row>
    <row r="1218" spans="1:22" ht="12.75" customHeight="1" x14ac:dyDescent="0.2">
      <c r="A1218" s="2">
        <v>3128</v>
      </c>
      <c r="B1218" t="s">
        <v>284</v>
      </c>
      <c r="C1218" s="7" t="s">
        <v>428</v>
      </c>
      <c r="D1218">
        <v>499</v>
      </c>
      <c r="E1218" s="4">
        <v>0.4</v>
      </c>
      <c r="F1218" s="4">
        <v>1.6</v>
      </c>
      <c r="G1218" s="4">
        <v>0.4</v>
      </c>
      <c r="H1218" s="4">
        <v>0</v>
      </c>
      <c r="I1218" s="4">
        <v>7.62</v>
      </c>
      <c r="J1218" s="4">
        <v>85.17</v>
      </c>
      <c r="K1218" s="4">
        <v>4.8099999999999996</v>
      </c>
      <c r="L1218" s="4">
        <v>52.71</v>
      </c>
      <c r="M1218" s="4">
        <v>47.29</v>
      </c>
      <c r="N1218" s="4">
        <v>0</v>
      </c>
      <c r="O1218" s="4">
        <v>3.69</v>
      </c>
      <c r="P1218" s="4">
        <v>13.01</v>
      </c>
      <c r="Q1218" s="4">
        <v>62.72</v>
      </c>
      <c r="R1218" s="4">
        <v>0.97</v>
      </c>
      <c r="S1218" s="4">
        <v>0</v>
      </c>
      <c r="T1218">
        <v>19</v>
      </c>
      <c r="U1218">
        <v>13.8</v>
      </c>
      <c r="V1218">
        <v>92.31</v>
      </c>
    </row>
    <row r="1219" spans="1:22" ht="12.75" customHeight="1" x14ac:dyDescent="0.2">
      <c r="A1219" s="2">
        <v>3129</v>
      </c>
      <c r="B1219" t="s">
        <v>284</v>
      </c>
      <c r="C1219" s="7" t="s">
        <v>522</v>
      </c>
      <c r="D1219">
        <v>308</v>
      </c>
      <c r="E1219" s="4">
        <v>0.65</v>
      </c>
      <c r="F1219" s="4">
        <v>0.32</v>
      </c>
      <c r="G1219" s="4">
        <v>0.97</v>
      </c>
      <c r="H1219" s="4">
        <v>2.6</v>
      </c>
      <c r="I1219" s="4">
        <v>5.84</v>
      </c>
      <c r="J1219" s="4">
        <v>80.52</v>
      </c>
      <c r="K1219" s="4">
        <v>9.09</v>
      </c>
      <c r="L1219" s="4">
        <v>51.95</v>
      </c>
      <c r="M1219" s="4">
        <v>48.05</v>
      </c>
      <c r="N1219" s="4">
        <v>0</v>
      </c>
      <c r="O1219" s="4">
        <v>3.92</v>
      </c>
      <c r="P1219" s="4">
        <v>17.97</v>
      </c>
      <c r="Q1219" s="4">
        <v>65.69</v>
      </c>
      <c r="R1219" s="4">
        <v>0.65</v>
      </c>
      <c r="S1219" s="4">
        <v>0</v>
      </c>
      <c r="T1219">
        <v>14</v>
      </c>
      <c r="U1219">
        <v>13</v>
      </c>
      <c r="V1219">
        <v>63.64</v>
      </c>
    </row>
    <row r="1220" spans="1:22" ht="12.75" customHeight="1" x14ac:dyDescent="0.2">
      <c r="A1220" s="2">
        <v>3130</v>
      </c>
      <c r="B1220" t="s">
        <v>284</v>
      </c>
      <c r="C1220" s="7" t="s">
        <v>389</v>
      </c>
      <c r="D1220">
        <v>624</v>
      </c>
      <c r="E1220" s="4">
        <v>1.6</v>
      </c>
      <c r="F1220" s="4">
        <v>8.01</v>
      </c>
      <c r="G1220" s="4">
        <v>4.17</v>
      </c>
      <c r="H1220" s="4">
        <v>4.6500000000000004</v>
      </c>
      <c r="I1220" s="4">
        <v>18.75</v>
      </c>
      <c r="J1220" s="4">
        <v>53.69</v>
      </c>
      <c r="K1220" s="4">
        <v>9.1300000000000008</v>
      </c>
      <c r="L1220" s="4">
        <v>53.53</v>
      </c>
      <c r="M1220" s="4">
        <v>46.47</v>
      </c>
      <c r="N1220" s="4">
        <v>0</v>
      </c>
      <c r="O1220" s="4">
        <v>8.74</v>
      </c>
      <c r="P1220" s="4">
        <v>11.13</v>
      </c>
      <c r="Q1220" s="4">
        <v>56.6</v>
      </c>
      <c r="R1220" s="4">
        <v>1.59</v>
      </c>
      <c r="S1220" s="4">
        <v>0</v>
      </c>
      <c r="T1220">
        <v>15</v>
      </c>
      <c r="U1220">
        <v>14.5</v>
      </c>
      <c r="V1220">
        <v>58.14</v>
      </c>
    </row>
    <row r="1221" spans="1:22" ht="12.75" customHeight="1" x14ac:dyDescent="0.2">
      <c r="A1221" s="2">
        <v>3131</v>
      </c>
      <c r="B1221" t="s">
        <v>284</v>
      </c>
      <c r="C1221" s="7" t="s">
        <v>522</v>
      </c>
      <c r="D1221">
        <v>0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U1221">
        <v>0</v>
      </c>
    </row>
    <row r="1222" spans="1:22" ht="12.75" customHeight="1" x14ac:dyDescent="0.2">
      <c r="A1222" s="2">
        <v>3132</v>
      </c>
      <c r="B1222" t="s">
        <v>284</v>
      </c>
      <c r="C1222" s="7" t="s">
        <v>269</v>
      </c>
      <c r="D1222">
        <v>1767</v>
      </c>
      <c r="E1222" s="4">
        <v>0.51</v>
      </c>
      <c r="F1222" s="4">
        <v>8.43</v>
      </c>
      <c r="G1222" s="4">
        <v>0.28000000000000003</v>
      </c>
      <c r="H1222" s="4">
        <v>1.98</v>
      </c>
      <c r="I1222" s="4">
        <v>8.15</v>
      </c>
      <c r="J1222" s="4">
        <v>72.33</v>
      </c>
      <c r="K1222" s="4">
        <v>8.32</v>
      </c>
      <c r="L1222" s="4">
        <v>50.42</v>
      </c>
      <c r="M1222" s="4">
        <v>49.58</v>
      </c>
      <c r="N1222" s="4">
        <v>0.06</v>
      </c>
      <c r="O1222" s="4">
        <v>0.76</v>
      </c>
      <c r="P1222" s="4">
        <v>7.45</v>
      </c>
      <c r="Q1222" s="4">
        <v>17.84</v>
      </c>
      <c r="R1222" s="4">
        <v>3.29</v>
      </c>
      <c r="S1222" s="4">
        <v>0.23</v>
      </c>
      <c r="T1222">
        <v>20</v>
      </c>
      <c r="U1222">
        <v>13.7</v>
      </c>
      <c r="V1222">
        <v>72.41</v>
      </c>
    </row>
    <row r="1223" spans="1:22" ht="12.75" customHeight="1" x14ac:dyDescent="0.2">
      <c r="A1223" s="2">
        <v>3133</v>
      </c>
      <c r="B1223" t="s">
        <v>284</v>
      </c>
      <c r="C1223" s="7" t="s">
        <v>182</v>
      </c>
      <c r="D1223">
        <v>366</v>
      </c>
      <c r="E1223" s="4">
        <v>0.55000000000000004</v>
      </c>
      <c r="F1223" s="4">
        <v>13.39</v>
      </c>
      <c r="G1223" s="4">
        <v>0.27</v>
      </c>
      <c r="H1223" s="4">
        <v>2.46</v>
      </c>
      <c r="I1223" s="4">
        <v>9.84</v>
      </c>
      <c r="J1223" s="4">
        <v>65.849999999999994</v>
      </c>
      <c r="K1223" s="4">
        <v>7.65</v>
      </c>
      <c r="L1223" s="4">
        <v>51.91</v>
      </c>
      <c r="M1223" s="4">
        <v>48.09</v>
      </c>
      <c r="N1223" s="4">
        <v>0</v>
      </c>
      <c r="O1223" s="4">
        <v>2.16</v>
      </c>
      <c r="P1223" s="4">
        <v>19.73</v>
      </c>
      <c r="Q1223" s="4">
        <v>42.43</v>
      </c>
      <c r="R1223" s="4">
        <v>2.4300000000000002</v>
      </c>
      <c r="S1223" s="4">
        <v>0</v>
      </c>
      <c r="T1223">
        <v>16</v>
      </c>
      <c r="U1223">
        <v>12.7</v>
      </c>
      <c r="V1223">
        <v>73.91</v>
      </c>
    </row>
    <row r="1224" spans="1:22" ht="12.75" customHeight="1" x14ac:dyDescent="0.2">
      <c r="A1224" s="2">
        <v>3134</v>
      </c>
      <c r="B1224" t="s">
        <v>284</v>
      </c>
      <c r="C1224" s="7" t="s">
        <v>130</v>
      </c>
      <c r="D1224">
        <v>313</v>
      </c>
      <c r="E1224" s="4">
        <v>0.32</v>
      </c>
      <c r="F1224" s="4">
        <v>6.07</v>
      </c>
      <c r="G1224" s="4">
        <v>0.64</v>
      </c>
      <c r="H1224" s="4">
        <v>1.6</v>
      </c>
      <c r="I1224" s="4">
        <v>11.5</v>
      </c>
      <c r="J1224" s="4">
        <v>72.2</v>
      </c>
      <c r="K1224" s="4">
        <v>7.67</v>
      </c>
      <c r="L1224" s="4">
        <v>51.76</v>
      </c>
      <c r="M1224" s="4">
        <v>48.24</v>
      </c>
      <c r="N1224" s="4">
        <v>0</v>
      </c>
      <c r="O1224" s="4">
        <v>5</v>
      </c>
      <c r="P1224" s="4">
        <v>13.13</v>
      </c>
      <c r="Q1224" s="4">
        <v>29.69</v>
      </c>
      <c r="R1224" s="4">
        <v>3.75</v>
      </c>
      <c r="S1224" s="4">
        <v>0.31</v>
      </c>
      <c r="T1224">
        <v>16</v>
      </c>
      <c r="U1224">
        <v>13</v>
      </c>
      <c r="V1224">
        <v>52.63</v>
      </c>
    </row>
    <row r="1225" spans="1:22" ht="12.75" customHeight="1" x14ac:dyDescent="0.2">
      <c r="A1225" s="2">
        <v>3135</v>
      </c>
      <c r="B1225" t="s">
        <v>286</v>
      </c>
      <c r="C1225" s="7" t="s">
        <v>269</v>
      </c>
      <c r="D1225">
        <v>128</v>
      </c>
      <c r="E1225" s="4">
        <v>94.53</v>
      </c>
      <c r="F1225" s="4">
        <v>0</v>
      </c>
      <c r="G1225" s="4">
        <v>0</v>
      </c>
      <c r="H1225" s="4">
        <v>0</v>
      </c>
      <c r="I1225" s="4">
        <v>0.78</v>
      </c>
      <c r="J1225" s="4">
        <v>0.78</v>
      </c>
      <c r="K1225" s="4">
        <v>3.91</v>
      </c>
      <c r="L1225" s="4">
        <v>58.59</v>
      </c>
      <c r="M1225" s="4">
        <v>41.41</v>
      </c>
      <c r="N1225" s="4">
        <v>0</v>
      </c>
      <c r="O1225" s="4">
        <v>0</v>
      </c>
      <c r="P1225" s="4">
        <v>0</v>
      </c>
      <c r="Q1225" s="4">
        <v>27.12</v>
      </c>
      <c r="R1225" s="4">
        <v>0</v>
      </c>
      <c r="S1225" s="4">
        <v>0</v>
      </c>
      <c r="T1225">
        <v>6</v>
      </c>
      <c r="U1225">
        <v>0</v>
      </c>
    </row>
    <row r="1226" spans="1:22" ht="12.75" customHeight="1" x14ac:dyDescent="0.2">
      <c r="A1226" s="2">
        <v>3136</v>
      </c>
      <c r="B1226" t="s">
        <v>284</v>
      </c>
      <c r="C1226" s="7" t="s">
        <v>269</v>
      </c>
      <c r="D1226">
        <v>637</v>
      </c>
      <c r="E1226" s="4">
        <v>0.63</v>
      </c>
      <c r="F1226" s="4">
        <v>3.77</v>
      </c>
      <c r="G1226" s="4">
        <v>0.78</v>
      </c>
      <c r="H1226" s="4">
        <v>1.57</v>
      </c>
      <c r="I1226" s="4">
        <v>13.66</v>
      </c>
      <c r="J1226" s="4">
        <v>73.47</v>
      </c>
      <c r="K1226" s="4">
        <v>6.12</v>
      </c>
      <c r="L1226" s="4">
        <v>53.22</v>
      </c>
      <c r="M1226" s="4">
        <v>46.78</v>
      </c>
      <c r="N1226" s="4">
        <v>0</v>
      </c>
      <c r="O1226" s="4">
        <v>1.3</v>
      </c>
      <c r="P1226" s="4">
        <v>10.050000000000001</v>
      </c>
      <c r="Q1226" s="4">
        <v>45.22</v>
      </c>
      <c r="R1226" s="4">
        <v>3.4</v>
      </c>
      <c r="S1226" s="4">
        <v>0</v>
      </c>
      <c r="T1226">
        <v>14</v>
      </c>
      <c r="U1226">
        <v>14.7</v>
      </c>
      <c r="V1226">
        <v>67.39</v>
      </c>
    </row>
    <row r="1227" spans="1:22" ht="12.75" customHeight="1" x14ac:dyDescent="0.2">
      <c r="A1227" s="2">
        <v>3137</v>
      </c>
      <c r="B1227" t="s">
        <v>284</v>
      </c>
      <c r="C1227" s="7" t="s">
        <v>402</v>
      </c>
      <c r="D1227">
        <v>27</v>
      </c>
      <c r="E1227" s="4">
        <v>3.7</v>
      </c>
      <c r="F1227" s="4">
        <v>0</v>
      </c>
      <c r="G1227" s="4">
        <v>0</v>
      </c>
      <c r="H1227" s="4">
        <v>0</v>
      </c>
      <c r="I1227" s="4">
        <v>0</v>
      </c>
      <c r="J1227" s="4">
        <v>96.3</v>
      </c>
      <c r="K1227" s="4">
        <v>0</v>
      </c>
      <c r="L1227" s="4">
        <v>40.74</v>
      </c>
      <c r="M1227" s="4">
        <v>59.26</v>
      </c>
      <c r="N1227" s="4">
        <v>0</v>
      </c>
      <c r="O1227" s="4">
        <v>0</v>
      </c>
      <c r="P1227" s="4">
        <v>19.350000000000001</v>
      </c>
      <c r="Q1227" s="4">
        <v>61.29</v>
      </c>
      <c r="R1227" s="4">
        <v>6.45</v>
      </c>
      <c r="S1227" s="4">
        <v>0</v>
      </c>
      <c r="T1227">
        <v>5</v>
      </c>
      <c r="U1227">
        <v>6.2</v>
      </c>
      <c r="V1227">
        <v>33.33</v>
      </c>
    </row>
    <row r="1228" spans="1:22" ht="12.75" customHeight="1" x14ac:dyDescent="0.2">
      <c r="A1228" s="2">
        <v>3138</v>
      </c>
      <c r="B1228" t="s">
        <v>284</v>
      </c>
      <c r="C1228" s="7" t="s">
        <v>522</v>
      </c>
      <c r="D1228">
        <v>588</v>
      </c>
      <c r="E1228" s="4">
        <v>1.53</v>
      </c>
      <c r="F1228" s="4">
        <v>0</v>
      </c>
      <c r="G1228" s="4">
        <v>0</v>
      </c>
      <c r="H1228" s="4">
        <v>1.02</v>
      </c>
      <c r="I1228" s="4">
        <v>91.84</v>
      </c>
      <c r="J1228" s="4">
        <v>4.42</v>
      </c>
      <c r="K1228" s="4">
        <v>1.19</v>
      </c>
      <c r="L1228" s="4">
        <v>52.21</v>
      </c>
      <c r="M1228" s="4">
        <v>47.79</v>
      </c>
      <c r="N1228" s="4">
        <v>34.729999999999997</v>
      </c>
      <c r="O1228" s="4">
        <v>69.63</v>
      </c>
      <c r="P1228" s="4">
        <v>10.91</v>
      </c>
      <c r="Q1228" s="4">
        <v>98.32</v>
      </c>
      <c r="R1228" s="4">
        <v>1.01</v>
      </c>
      <c r="S1228" s="4">
        <v>0</v>
      </c>
      <c r="T1228">
        <v>16</v>
      </c>
      <c r="U1228">
        <v>6.9</v>
      </c>
      <c r="V1228">
        <v>64.86</v>
      </c>
    </row>
    <row r="1229" spans="1:22" ht="12.75" customHeight="1" x14ac:dyDescent="0.2">
      <c r="A1229" s="2">
        <v>3140</v>
      </c>
      <c r="B1229" t="s">
        <v>286</v>
      </c>
      <c r="C1229" s="7" t="s">
        <v>428</v>
      </c>
      <c r="D1229">
        <v>180</v>
      </c>
      <c r="E1229" s="4">
        <v>91.67</v>
      </c>
      <c r="F1229" s="4">
        <v>0</v>
      </c>
      <c r="G1229" s="4">
        <v>0</v>
      </c>
      <c r="H1229" s="4">
        <v>0</v>
      </c>
      <c r="I1229" s="4">
        <v>3.33</v>
      </c>
      <c r="J1229" s="4">
        <v>1.1100000000000001</v>
      </c>
      <c r="K1229" s="4">
        <v>3.89</v>
      </c>
      <c r="L1229" s="4">
        <v>49.44</v>
      </c>
      <c r="M1229" s="4">
        <v>50.56</v>
      </c>
      <c r="N1229" s="4">
        <v>0</v>
      </c>
      <c r="O1229" s="4">
        <v>0</v>
      </c>
      <c r="P1229" s="4">
        <v>2.21</v>
      </c>
      <c r="Q1229" s="4">
        <v>99.45</v>
      </c>
      <c r="R1229" s="4">
        <v>0</v>
      </c>
      <c r="S1229" s="4">
        <v>0</v>
      </c>
      <c r="T1229">
        <v>7</v>
      </c>
      <c r="U1229">
        <v>0</v>
      </c>
    </row>
    <row r="1230" spans="1:22" ht="12.75" customHeight="1" x14ac:dyDescent="0.2">
      <c r="A1230" s="2">
        <v>3141</v>
      </c>
      <c r="B1230" t="s">
        <v>284</v>
      </c>
      <c r="C1230" s="7" t="s">
        <v>269</v>
      </c>
      <c r="D1230">
        <v>855</v>
      </c>
      <c r="E1230" s="4">
        <v>13.45</v>
      </c>
      <c r="F1230" s="4">
        <v>1.87</v>
      </c>
      <c r="G1230" s="4">
        <v>0</v>
      </c>
      <c r="H1230" s="4">
        <v>0.23</v>
      </c>
      <c r="I1230" s="4">
        <v>76.260000000000005</v>
      </c>
      <c r="J1230" s="4">
        <v>4.4400000000000004</v>
      </c>
      <c r="K1230" s="4">
        <v>3.74</v>
      </c>
      <c r="L1230" s="4">
        <v>49.59</v>
      </c>
      <c r="M1230" s="4">
        <v>50.41</v>
      </c>
      <c r="N1230" s="4">
        <v>28.73</v>
      </c>
      <c r="O1230" s="4">
        <v>16.149999999999999</v>
      </c>
      <c r="P1230" s="4">
        <v>7.03</v>
      </c>
      <c r="Q1230" s="4">
        <v>98.03</v>
      </c>
      <c r="R1230" s="4">
        <v>0.74</v>
      </c>
      <c r="S1230" s="4">
        <v>0</v>
      </c>
      <c r="T1230">
        <v>19</v>
      </c>
      <c r="U1230">
        <v>10.1</v>
      </c>
      <c r="V1230">
        <v>47.83</v>
      </c>
    </row>
    <row r="1231" spans="1:22" ht="12.75" customHeight="1" x14ac:dyDescent="0.2">
      <c r="A1231" s="2">
        <v>3142</v>
      </c>
      <c r="B1231" t="s">
        <v>284</v>
      </c>
      <c r="C1231" s="7" t="s">
        <v>620</v>
      </c>
      <c r="D1231">
        <v>11</v>
      </c>
      <c r="E1231" s="4">
        <v>0</v>
      </c>
      <c r="F1231" s="4">
        <v>36.36</v>
      </c>
      <c r="G1231" s="4">
        <v>0</v>
      </c>
      <c r="H1231" s="4">
        <v>0</v>
      </c>
      <c r="I1231" s="4">
        <v>0</v>
      </c>
      <c r="J1231" s="4">
        <v>63.64</v>
      </c>
      <c r="K1231" s="4">
        <v>0</v>
      </c>
      <c r="L1231" s="4">
        <v>45.45</v>
      </c>
      <c r="M1231" s="4">
        <v>54.55</v>
      </c>
      <c r="N1231" s="4">
        <v>0</v>
      </c>
      <c r="O1231" s="4">
        <v>0</v>
      </c>
      <c r="P1231" s="4">
        <v>45.45</v>
      </c>
      <c r="Q1231" s="4">
        <v>0</v>
      </c>
      <c r="R1231" s="4">
        <v>0</v>
      </c>
      <c r="S1231" s="4">
        <v>0</v>
      </c>
      <c r="T1231">
        <v>4</v>
      </c>
      <c r="U1231">
        <v>27</v>
      </c>
    </row>
    <row r="1232" spans="1:22" ht="12.75" customHeight="1" x14ac:dyDescent="0.2">
      <c r="A1232" s="2">
        <v>3143</v>
      </c>
      <c r="B1232" t="s">
        <v>287</v>
      </c>
      <c r="C1232" s="7" t="s">
        <v>520</v>
      </c>
      <c r="D1232">
        <v>17</v>
      </c>
      <c r="E1232" s="4">
        <v>23.53</v>
      </c>
      <c r="F1232" s="4">
        <v>0</v>
      </c>
      <c r="G1232" s="4">
        <v>0</v>
      </c>
      <c r="H1232" s="4">
        <v>5.88</v>
      </c>
      <c r="I1232" s="4">
        <v>0</v>
      </c>
      <c r="J1232" s="4">
        <v>64.709999999999994</v>
      </c>
      <c r="K1232" s="4">
        <v>5.88</v>
      </c>
      <c r="L1232" s="4">
        <v>47.06</v>
      </c>
      <c r="M1232" s="4">
        <v>52.94</v>
      </c>
      <c r="N1232" s="4">
        <v>0</v>
      </c>
      <c r="O1232" s="4">
        <v>0</v>
      </c>
      <c r="P1232" s="4">
        <v>20</v>
      </c>
      <c r="Q1232" s="4">
        <v>100</v>
      </c>
      <c r="R1232" s="4">
        <v>0</v>
      </c>
      <c r="S1232" s="4">
        <v>0</v>
      </c>
      <c r="U1232">
        <v>0</v>
      </c>
    </row>
    <row r="1233" spans="1:22" ht="12.75" customHeight="1" x14ac:dyDescent="0.2">
      <c r="A1233" s="2">
        <v>3144</v>
      </c>
      <c r="B1233" t="s">
        <v>284</v>
      </c>
      <c r="C1233" s="7" t="s">
        <v>522</v>
      </c>
      <c r="D1233">
        <v>533</v>
      </c>
      <c r="E1233" s="4">
        <v>0.38</v>
      </c>
      <c r="F1233" s="4">
        <v>0.56000000000000005</v>
      </c>
      <c r="G1233" s="4">
        <v>0.19</v>
      </c>
      <c r="H1233" s="4">
        <v>3.56</v>
      </c>
      <c r="I1233" s="4">
        <v>28.71</v>
      </c>
      <c r="J1233" s="4">
        <v>65.48</v>
      </c>
      <c r="K1233" s="4">
        <v>1.1299999999999999</v>
      </c>
      <c r="L1233" s="4">
        <v>53.1</v>
      </c>
      <c r="M1233" s="4">
        <v>46.9</v>
      </c>
      <c r="N1233" s="4">
        <v>9.2799999999999994</v>
      </c>
      <c r="O1233" s="4">
        <v>16.14</v>
      </c>
      <c r="P1233" s="4">
        <v>13.54</v>
      </c>
      <c r="Q1233" s="4">
        <v>72.36</v>
      </c>
      <c r="R1233" s="4">
        <v>0</v>
      </c>
      <c r="S1233" s="4">
        <v>0</v>
      </c>
      <c r="T1233">
        <v>21</v>
      </c>
      <c r="U1233">
        <v>15</v>
      </c>
      <c r="V1233">
        <v>84</v>
      </c>
    </row>
    <row r="1234" spans="1:22" ht="12.75" customHeight="1" x14ac:dyDescent="0.2">
      <c r="A1234" s="2">
        <v>3145</v>
      </c>
      <c r="B1234" t="s">
        <v>284</v>
      </c>
      <c r="C1234" s="7" t="s">
        <v>576</v>
      </c>
      <c r="D1234">
        <v>168</v>
      </c>
      <c r="E1234" s="4">
        <v>56.55</v>
      </c>
      <c r="F1234" s="4">
        <v>0</v>
      </c>
      <c r="G1234" s="4">
        <v>0</v>
      </c>
      <c r="H1234" s="4">
        <v>0</v>
      </c>
      <c r="I1234" s="4">
        <v>11.9</v>
      </c>
      <c r="J1234" s="4">
        <v>3.57</v>
      </c>
      <c r="K1234" s="4">
        <v>27.98</v>
      </c>
      <c r="L1234" s="4">
        <v>54.17</v>
      </c>
      <c r="M1234" s="4">
        <v>45.83</v>
      </c>
      <c r="N1234" s="4">
        <v>0</v>
      </c>
      <c r="O1234" s="4">
        <v>0</v>
      </c>
      <c r="P1234" s="4">
        <v>10.71</v>
      </c>
      <c r="Q1234" s="4">
        <v>58.93</v>
      </c>
      <c r="R1234" s="4">
        <v>5.36</v>
      </c>
      <c r="S1234" s="4">
        <v>0</v>
      </c>
      <c r="T1234">
        <v>10</v>
      </c>
      <c r="U1234">
        <v>7.4</v>
      </c>
      <c r="V1234">
        <v>70.59</v>
      </c>
    </row>
    <row r="1235" spans="1:22" ht="12.75" customHeight="1" x14ac:dyDescent="0.2">
      <c r="A1235" s="2">
        <v>3146</v>
      </c>
      <c r="B1235" t="s">
        <v>284</v>
      </c>
      <c r="C1235" s="7" t="s">
        <v>182</v>
      </c>
      <c r="D1235">
        <v>875</v>
      </c>
      <c r="E1235" s="4">
        <v>0.56999999999999995</v>
      </c>
      <c r="F1235" s="4">
        <v>4.1100000000000003</v>
      </c>
      <c r="G1235" s="4">
        <v>7.09</v>
      </c>
      <c r="H1235" s="4">
        <v>4</v>
      </c>
      <c r="I1235" s="4">
        <v>37.6</v>
      </c>
      <c r="J1235" s="4">
        <v>40.909999999999997</v>
      </c>
      <c r="K1235" s="4">
        <v>5.71</v>
      </c>
      <c r="L1235" s="4">
        <v>49.94</v>
      </c>
      <c r="M1235" s="4">
        <v>50.06</v>
      </c>
      <c r="N1235" s="4">
        <v>0</v>
      </c>
      <c r="O1235" s="4">
        <v>17.32</v>
      </c>
      <c r="P1235" s="4">
        <v>14.78</v>
      </c>
      <c r="Q1235" s="4">
        <v>82.79</v>
      </c>
      <c r="R1235" s="4">
        <v>3.46</v>
      </c>
      <c r="S1235" s="4">
        <v>0</v>
      </c>
      <c r="T1235">
        <v>18</v>
      </c>
      <c r="U1235">
        <v>9.9</v>
      </c>
      <c r="V1235">
        <v>85.71</v>
      </c>
    </row>
    <row r="1236" spans="1:22" ht="12.75" customHeight="1" x14ac:dyDescent="0.2">
      <c r="A1236" s="2">
        <v>3147</v>
      </c>
      <c r="B1236" t="s">
        <v>284</v>
      </c>
      <c r="C1236" s="7" t="s">
        <v>269</v>
      </c>
      <c r="D1236">
        <v>907</v>
      </c>
      <c r="E1236" s="4">
        <v>1.32</v>
      </c>
      <c r="F1236" s="4">
        <v>2.65</v>
      </c>
      <c r="G1236" s="4">
        <v>0.11</v>
      </c>
      <c r="H1236" s="4">
        <v>0.77</v>
      </c>
      <c r="I1236" s="4">
        <v>8.0500000000000007</v>
      </c>
      <c r="J1236" s="4">
        <v>82.36</v>
      </c>
      <c r="K1236" s="4">
        <v>4.74</v>
      </c>
      <c r="L1236" s="4">
        <v>53.14</v>
      </c>
      <c r="M1236" s="4">
        <v>46.86</v>
      </c>
      <c r="N1236" s="4">
        <v>0</v>
      </c>
      <c r="O1236" s="4">
        <v>0.93</v>
      </c>
      <c r="P1236" s="4">
        <v>14.42</v>
      </c>
      <c r="Q1236" s="4">
        <v>35.700000000000003</v>
      </c>
      <c r="R1236" s="4">
        <v>2.33</v>
      </c>
      <c r="S1236" s="4">
        <v>0.23</v>
      </c>
      <c r="T1236">
        <v>19</v>
      </c>
      <c r="U1236">
        <v>12.8</v>
      </c>
      <c r="V1236">
        <v>73.47</v>
      </c>
    </row>
    <row r="1237" spans="1:22" ht="12.75" customHeight="1" x14ac:dyDescent="0.2">
      <c r="A1237" s="2">
        <v>3148</v>
      </c>
      <c r="B1237" t="s">
        <v>284</v>
      </c>
      <c r="C1237" s="7" t="s">
        <v>522</v>
      </c>
      <c r="D1237">
        <v>430</v>
      </c>
      <c r="E1237" s="4">
        <v>1.1599999999999999</v>
      </c>
      <c r="F1237" s="4">
        <v>3.49</v>
      </c>
      <c r="G1237" s="4">
        <v>0.47</v>
      </c>
      <c r="H1237" s="4">
        <v>3.26</v>
      </c>
      <c r="I1237" s="4">
        <v>30.7</v>
      </c>
      <c r="J1237" s="4">
        <v>56.28</v>
      </c>
      <c r="K1237" s="4">
        <v>4.6500000000000004</v>
      </c>
      <c r="L1237" s="4">
        <v>50.7</v>
      </c>
      <c r="M1237" s="4">
        <v>49.3</v>
      </c>
      <c r="N1237" s="4">
        <v>0</v>
      </c>
      <c r="O1237" s="4">
        <v>21.56</v>
      </c>
      <c r="P1237" s="4">
        <v>19.27</v>
      </c>
      <c r="Q1237" s="4">
        <v>66.97</v>
      </c>
      <c r="R1237" s="4">
        <v>0.69</v>
      </c>
      <c r="S1237" s="4">
        <v>0.46</v>
      </c>
      <c r="T1237">
        <v>15</v>
      </c>
      <c r="U1237">
        <v>12.1</v>
      </c>
      <c r="V1237">
        <v>75.86</v>
      </c>
    </row>
    <row r="1238" spans="1:22" ht="12.75" customHeight="1" x14ac:dyDescent="0.2">
      <c r="A1238" s="2">
        <v>3149</v>
      </c>
      <c r="B1238" t="s">
        <v>284</v>
      </c>
      <c r="C1238" s="7" t="s">
        <v>522</v>
      </c>
      <c r="D1238">
        <v>500</v>
      </c>
      <c r="E1238" s="4">
        <v>0</v>
      </c>
      <c r="F1238" s="4">
        <v>4.5999999999999996</v>
      </c>
      <c r="G1238" s="4">
        <v>1.2</v>
      </c>
      <c r="H1238" s="4">
        <v>2</v>
      </c>
      <c r="I1238" s="4">
        <v>21</v>
      </c>
      <c r="J1238" s="4">
        <v>66.8</v>
      </c>
      <c r="K1238" s="4">
        <v>4.4000000000000004</v>
      </c>
      <c r="L1238" s="4">
        <v>49.8</v>
      </c>
      <c r="M1238" s="4">
        <v>50.2</v>
      </c>
      <c r="N1238" s="4">
        <v>0</v>
      </c>
      <c r="O1238" s="4">
        <v>29.02</v>
      </c>
      <c r="P1238" s="4">
        <v>13.73</v>
      </c>
      <c r="Q1238" s="4">
        <v>65.290000000000006</v>
      </c>
      <c r="R1238" s="4">
        <v>0.59</v>
      </c>
      <c r="S1238" s="4">
        <v>0.98</v>
      </c>
      <c r="T1238">
        <v>15</v>
      </c>
      <c r="U1238">
        <v>10.3</v>
      </c>
      <c r="V1238">
        <v>87.88</v>
      </c>
    </row>
    <row r="1239" spans="1:22" ht="12.75" customHeight="1" x14ac:dyDescent="0.2">
      <c r="A1239" s="2">
        <v>3150</v>
      </c>
      <c r="B1239" t="s">
        <v>284</v>
      </c>
      <c r="D1239">
        <v>0</v>
      </c>
      <c r="E1239" s="4">
        <v>0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U1239">
        <v>0</v>
      </c>
    </row>
    <row r="1240" spans="1:22" ht="12.75" customHeight="1" x14ac:dyDescent="0.2">
      <c r="A1240" s="2">
        <v>3151</v>
      </c>
      <c r="B1240" t="s">
        <v>284</v>
      </c>
      <c r="C1240" s="7" t="s">
        <v>269</v>
      </c>
      <c r="D1240">
        <v>1115</v>
      </c>
      <c r="E1240" s="4">
        <v>0.72</v>
      </c>
      <c r="F1240" s="4">
        <v>1.35</v>
      </c>
      <c r="G1240" s="4">
        <v>0.18</v>
      </c>
      <c r="H1240" s="4">
        <v>0.54</v>
      </c>
      <c r="I1240" s="4">
        <v>13.45</v>
      </c>
      <c r="J1240" s="4">
        <v>74.98</v>
      </c>
      <c r="K1240" s="4">
        <v>8.7899999999999991</v>
      </c>
      <c r="L1240" s="4">
        <v>52.11</v>
      </c>
      <c r="M1240" s="4">
        <v>47.89</v>
      </c>
      <c r="N1240" s="4">
        <v>0</v>
      </c>
      <c r="O1240" s="4">
        <v>0.65</v>
      </c>
      <c r="P1240" s="4">
        <v>12.91</v>
      </c>
      <c r="Q1240" s="4">
        <v>37.51</v>
      </c>
      <c r="R1240" s="4">
        <v>1.68</v>
      </c>
      <c r="S1240" s="4">
        <v>0</v>
      </c>
      <c r="T1240">
        <v>15</v>
      </c>
      <c r="U1240">
        <v>13.7</v>
      </c>
      <c r="V1240">
        <v>54.05</v>
      </c>
    </row>
    <row r="1241" spans="1:22" ht="12.75" customHeight="1" x14ac:dyDescent="0.2">
      <c r="A1241" s="2">
        <v>3152</v>
      </c>
      <c r="B1241" t="s">
        <v>284</v>
      </c>
      <c r="C1241" s="7" t="s">
        <v>522</v>
      </c>
      <c r="D1241">
        <v>429</v>
      </c>
      <c r="E1241" s="4">
        <v>0.47</v>
      </c>
      <c r="F1241" s="4">
        <v>0</v>
      </c>
      <c r="G1241" s="4">
        <v>0</v>
      </c>
      <c r="H1241" s="4">
        <v>0</v>
      </c>
      <c r="I1241" s="4">
        <v>97.67</v>
      </c>
      <c r="J1241" s="4">
        <v>1.63</v>
      </c>
      <c r="K1241" s="4">
        <v>0.23</v>
      </c>
      <c r="L1241" s="4">
        <v>50.35</v>
      </c>
      <c r="M1241" s="4">
        <v>49.65</v>
      </c>
      <c r="N1241" s="4">
        <v>22.46</v>
      </c>
      <c r="O1241" s="4">
        <v>78.260000000000005</v>
      </c>
      <c r="P1241" s="4">
        <v>10.39</v>
      </c>
      <c r="Q1241" s="4">
        <v>99.76</v>
      </c>
      <c r="R1241" s="4">
        <v>0.24</v>
      </c>
      <c r="S1241" s="4">
        <v>0</v>
      </c>
      <c r="T1241">
        <v>14</v>
      </c>
      <c r="U1241">
        <v>5.6</v>
      </c>
      <c r="V1241">
        <v>38.71</v>
      </c>
    </row>
    <row r="1242" spans="1:22" ht="12.75" customHeight="1" x14ac:dyDescent="0.2">
      <c r="A1242" s="2">
        <v>3153</v>
      </c>
      <c r="B1242" t="s">
        <v>284</v>
      </c>
      <c r="C1242" s="7" t="s">
        <v>522</v>
      </c>
      <c r="D1242">
        <v>401</v>
      </c>
      <c r="E1242" s="4">
        <v>0</v>
      </c>
      <c r="F1242" s="4">
        <v>1</v>
      </c>
      <c r="G1242" s="4">
        <v>0</v>
      </c>
      <c r="H1242" s="4">
        <v>0.5</v>
      </c>
      <c r="I1242" s="4">
        <v>51.87</v>
      </c>
      <c r="J1242" s="4">
        <v>44.64</v>
      </c>
      <c r="K1242" s="4">
        <v>2</v>
      </c>
      <c r="L1242" s="4">
        <v>51.87</v>
      </c>
      <c r="M1242" s="4">
        <v>48.13</v>
      </c>
      <c r="N1242" s="4">
        <v>10.92</v>
      </c>
      <c r="O1242" s="4">
        <v>22.57</v>
      </c>
      <c r="P1242" s="4">
        <v>15.29</v>
      </c>
      <c r="Q1242" s="4">
        <v>72.569999999999993</v>
      </c>
      <c r="R1242" s="4">
        <v>0.24</v>
      </c>
      <c r="S1242" s="4">
        <v>0</v>
      </c>
      <c r="T1242">
        <v>17</v>
      </c>
      <c r="U1242">
        <v>16.600000000000001</v>
      </c>
      <c r="V1242">
        <v>86.96</v>
      </c>
    </row>
    <row r="1243" spans="1:22" ht="12.75" customHeight="1" x14ac:dyDescent="0.2">
      <c r="A1243" s="2">
        <v>3154</v>
      </c>
      <c r="B1243" t="s">
        <v>284</v>
      </c>
      <c r="C1243" s="7" t="s">
        <v>593</v>
      </c>
      <c r="D1243">
        <v>28</v>
      </c>
      <c r="E1243" s="4">
        <v>0</v>
      </c>
      <c r="F1243" s="4">
        <v>3.57</v>
      </c>
      <c r="G1243" s="4">
        <v>0</v>
      </c>
      <c r="H1243" s="4">
        <v>0</v>
      </c>
      <c r="I1243" s="4">
        <v>35.71</v>
      </c>
      <c r="J1243" s="4">
        <v>42.86</v>
      </c>
      <c r="K1243" s="4">
        <v>17.86</v>
      </c>
      <c r="L1243" s="4">
        <v>75</v>
      </c>
      <c r="M1243" s="4">
        <v>25</v>
      </c>
      <c r="N1243" s="4">
        <v>0</v>
      </c>
      <c r="O1243" s="4">
        <v>0</v>
      </c>
      <c r="P1243" s="4">
        <v>100</v>
      </c>
      <c r="Q1243" s="4">
        <v>69.23</v>
      </c>
      <c r="R1243" s="4">
        <v>0</v>
      </c>
      <c r="S1243" s="4">
        <v>0</v>
      </c>
      <c r="T1243">
        <v>5</v>
      </c>
      <c r="U1243">
        <v>18.2</v>
      </c>
      <c r="V1243">
        <v>83.33</v>
      </c>
    </row>
    <row r="1244" spans="1:22" ht="12.75" customHeight="1" x14ac:dyDescent="0.2">
      <c r="A1244" s="2">
        <v>3155</v>
      </c>
      <c r="B1244" t="s">
        <v>284</v>
      </c>
      <c r="C1244" s="7" t="s">
        <v>620</v>
      </c>
      <c r="D1244">
        <v>107</v>
      </c>
      <c r="E1244" s="4">
        <v>29.91</v>
      </c>
      <c r="F1244" s="4">
        <v>0.93</v>
      </c>
      <c r="G1244" s="4">
        <v>0</v>
      </c>
      <c r="H1244" s="4">
        <v>0.93</v>
      </c>
      <c r="I1244" s="4">
        <v>9.35</v>
      </c>
      <c r="J1244" s="4">
        <v>50.47</v>
      </c>
      <c r="K1244" s="4">
        <v>8.41</v>
      </c>
      <c r="L1244" s="4">
        <v>57.01</v>
      </c>
      <c r="M1244" s="4">
        <v>42.99</v>
      </c>
      <c r="N1244" s="4">
        <v>0</v>
      </c>
      <c r="O1244" s="4">
        <v>0</v>
      </c>
      <c r="P1244" s="4">
        <v>20.2</v>
      </c>
      <c r="Q1244" s="4">
        <v>77.78</v>
      </c>
      <c r="R1244" s="4">
        <v>2.02</v>
      </c>
      <c r="S1244" s="4">
        <v>7.07</v>
      </c>
      <c r="T1244">
        <v>13</v>
      </c>
      <c r="U1244">
        <v>9.6</v>
      </c>
      <c r="V1244">
        <v>37.5</v>
      </c>
    </row>
    <row r="1245" spans="1:22" ht="12.75" customHeight="1" x14ac:dyDescent="0.2">
      <c r="A1245" s="2">
        <v>3157</v>
      </c>
      <c r="B1245" t="s">
        <v>284</v>
      </c>
      <c r="C1245" s="7" t="s">
        <v>130</v>
      </c>
      <c r="D1245">
        <v>364</v>
      </c>
      <c r="E1245" s="4">
        <v>2.4700000000000002</v>
      </c>
      <c r="F1245" s="4">
        <v>15.38</v>
      </c>
      <c r="G1245" s="4">
        <v>0.82</v>
      </c>
      <c r="H1245" s="4">
        <v>25.55</v>
      </c>
      <c r="I1245" s="4">
        <v>35.99</v>
      </c>
      <c r="J1245" s="4">
        <v>13.74</v>
      </c>
      <c r="K1245" s="4">
        <v>6.04</v>
      </c>
      <c r="L1245" s="4">
        <v>47.8</v>
      </c>
      <c r="M1245" s="4">
        <v>52.2</v>
      </c>
      <c r="N1245" s="4">
        <v>0.27</v>
      </c>
      <c r="O1245" s="4">
        <v>22.95</v>
      </c>
      <c r="P1245" s="4">
        <v>19.399999999999999</v>
      </c>
      <c r="Q1245" s="4">
        <v>81.150000000000006</v>
      </c>
      <c r="R1245" s="4">
        <v>0</v>
      </c>
      <c r="S1245" s="4">
        <v>0</v>
      </c>
      <c r="T1245">
        <v>12</v>
      </c>
      <c r="U1245">
        <v>9.6</v>
      </c>
      <c r="V1245">
        <v>60</v>
      </c>
    </row>
    <row r="1246" spans="1:22" ht="12.75" customHeight="1" x14ac:dyDescent="0.2">
      <c r="A1246" s="2">
        <v>3159</v>
      </c>
      <c r="B1246" t="s">
        <v>284</v>
      </c>
      <c r="C1246" s="7" t="s">
        <v>130</v>
      </c>
      <c r="D1246">
        <v>419</v>
      </c>
      <c r="E1246" s="4">
        <v>1.19</v>
      </c>
      <c r="F1246" s="4">
        <v>9.7899999999999991</v>
      </c>
      <c r="G1246" s="4">
        <v>6.21</v>
      </c>
      <c r="H1246" s="4">
        <v>14.8</v>
      </c>
      <c r="I1246" s="4">
        <v>38.659999999999997</v>
      </c>
      <c r="J1246" s="4">
        <v>19.09</v>
      </c>
      <c r="K1246" s="4">
        <v>10.26</v>
      </c>
      <c r="L1246" s="4">
        <v>53.46</v>
      </c>
      <c r="M1246" s="4">
        <v>46.54</v>
      </c>
      <c r="N1246" s="4">
        <v>0</v>
      </c>
      <c r="O1246" s="4">
        <v>21.88</v>
      </c>
      <c r="P1246" s="4">
        <v>15.38</v>
      </c>
      <c r="Q1246" s="4">
        <v>75.959999999999994</v>
      </c>
      <c r="R1246" s="4">
        <v>0.24</v>
      </c>
      <c r="S1246" s="4">
        <v>0</v>
      </c>
      <c r="T1246">
        <v>16</v>
      </c>
      <c r="U1246">
        <v>11</v>
      </c>
      <c r="V1246">
        <v>51.85</v>
      </c>
    </row>
    <row r="1247" spans="1:22" ht="12.75" customHeight="1" x14ac:dyDescent="0.2">
      <c r="A1247" s="2">
        <v>3160</v>
      </c>
      <c r="B1247" t="s">
        <v>284</v>
      </c>
      <c r="C1247" s="7" t="s">
        <v>130</v>
      </c>
      <c r="D1247">
        <v>467</v>
      </c>
      <c r="E1247" s="4">
        <v>0.86</v>
      </c>
      <c r="F1247" s="4">
        <v>10.06</v>
      </c>
      <c r="G1247" s="4">
        <v>4.5</v>
      </c>
      <c r="H1247" s="4">
        <v>12.42</v>
      </c>
      <c r="I1247" s="4">
        <v>25.7</v>
      </c>
      <c r="J1247" s="4">
        <v>26.98</v>
      </c>
      <c r="K1247" s="4">
        <v>19.489999999999998</v>
      </c>
      <c r="L1247" s="4">
        <v>54.39</v>
      </c>
      <c r="M1247" s="4">
        <v>45.61</v>
      </c>
      <c r="N1247" s="4">
        <v>0</v>
      </c>
      <c r="O1247" s="4">
        <v>17.82</v>
      </c>
      <c r="P1247" s="4">
        <v>14.68</v>
      </c>
      <c r="Q1247" s="4">
        <v>60.38</v>
      </c>
      <c r="R1247" s="4">
        <v>1.05</v>
      </c>
      <c r="S1247" s="4">
        <v>0</v>
      </c>
      <c r="T1247">
        <v>17</v>
      </c>
      <c r="U1247">
        <v>7.6</v>
      </c>
      <c r="V1247">
        <v>39.29</v>
      </c>
    </row>
    <row r="1248" spans="1:22" ht="12.75" customHeight="1" x14ac:dyDescent="0.2">
      <c r="A1248" s="2">
        <v>3161</v>
      </c>
      <c r="B1248" t="s">
        <v>284</v>
      </c>
      <c r="C1248" s="7" t="s">
        <v>22</v>
      </c>
      <c r="D1248">
        <v>0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U1248">
        <v>0</v>
      </c>
    </row>
    <row r="1249" spans="1:22" ht="12.75" customHeight="1" x14ac:dyDescent="0.2">
      <c r="A1249" s="2">
        <v>3162</v>
      </c>
      <c r="B1249" t="s">
        <v>284</v>
      </c>
      <c r="C1249" s="7" t="s">
        <v>522</v>
      </c>
      <c r="D1249">
        <v>547</v>
      </c>
      <c r="E1249" s="4">
        <v>0</v>
      </c>
      <c r="F1249" s="4">
        <v>22.49</v>
      </c>
      <c r="G1249" s="4">
        <v>0.73</v>
      </c>
      <c r="H1249" s="4">
        <v>1.46</v>
      </c>
      <c r="I1249" s="4">
        <v>4.75</v>
      </c>
      <c r="J1249" s="4">
        <v>62.16</v>
      </c>
      <c r="K1249" s="4">
        <v>8.41</v>
      </c>
      <c r="L1249" s="4">
        <v>51.19</v>
      </c>
      <c r="M1249" s="4">
        <v>48.81</v>
      </c>
      <c r="N1249" s="4">
        <v>0</v>
      </c>
      <c r="O1249" s="4">
        <v>10.66</v>
      </c>
      <c r="P1249" s="4">
        <v>11.37</v>
      </c>
      <c r="Q1249" s="4">
        <v>6.39</v>
      </c>
      <c r="R1249" s="4">
        <v>9.77</v>
      </c>
      <c r="S1249" s="4">
        <v>0</v>
      </c>
      <c r="T1249">
        <v>15</v>
      </c>
      <c r="U1249">
        <v>13</v>
      </c>
      <c r="V1249">
        <v>56.76</v>
      </c>
    </row>
    <row r="1250" spans="1:22" ht="12.75" customHeight="1" x14ac:dyDescent="0.2">
      <c r="A1250" s="2">
        <v>3163</v>
      </c>
      <c r="B1250" t="s">
        <v>284</v>
      </c>
      <c r="C1250" s="7" t="s">
        <v>570</v>
      </c>
      <c r="D1250">
        <v>580</v>
      </c>
      <c r="E1250" s="4">
        <v>2.2400000000000002</v>
      </c>
      <c r="F1250" s="4">
        <v>23.62</v>
      </c>
      <c r="G1250" s="4">
        <v>4.66</v>
      </c>
      <c r="H1250" s="4">
        <v>12.24</v>
      </c>
      <c r="I1250" s="4">
        <v>36.21</v>
      </c>
      <c r="J1250" s="4">
        <v>15.69</v>
      </c>
      <c r="K1250" s="4">
        <v>5.34</v>
      </c>
      <c r="L1250" s="4">
        <v>52.07</v>
      </c>
      <c r="M1250" s="4">
        <v>47.93</v>
      </c>
      <c r="N1250" s="4">
        <v>0</v>
      </c>
      <c r="O1250" s="4">
        <v>16.75</v>
      </c>
      <c r="P1250" s="4">
        <v>18.61</v>
      </c>
      <c r="Q1250" s="4">
        <v>85.96</v>
      </c>
      <c r="R1250" s="4">
        <v>10.49</v>
      </c>
      <c r="S1250" s="4">
        <v>0</v>
      </c>
      <c r="T1250">
        <v>15</v>
      </c>
      <c r="U1250">
        <v>8</v>
      </c>
      <c r="V1250">
        <v>71.05</v>
      </c>
    </row>
    <row r="1251" spans="1:22" ht="12.75" customHeight="1" x14ac:dyDescent="0.2">
      <c r="A1251" s="2">
        <v>3165</v>
      </c>
      <c r="B1251" t="s">
        <v>284</v>
      </c>
      <c r="C1251" s="7" t="s">
        <v>389</v>
      </c>
      <c r="D1251">
        <v>638</v>
      </c>
      <c r="E1251" s="4">
        <v>0.78</v>
      </c>
      <c r="F1251" s="4">
        <v>15.36</v>
      </c>
      <c r="G1251" s="4">
        <v>4.7</v>
      </c>
      <c r="H1251" s="4">
        <v>9.7200000000000006</v>
      </c>
      <c r="I1251" s="4">
        <v>51.1</v>
      </c>
      <c r="J1251" s="4">
        <v>12.54</v>
      </c>
      <c r="K1251" s="4">
        <v>5.8</v>
      </c>
      <c r="L1251" s="4">
        <v>50.94</v>
      </c>
      <c r="M1251" s="4">
        <v>49.06</v>
      </c>
      <c r="N1251" s="4">
        <v>0</v>
      </c>
      <c r="O1251" s="4">
        <v>35.17</v>
      </c>
      <c r="P1251" s="4">
        <v>11.04</v>
      </c>
      <c r="Q1251" s="4">
        <v>85.49</v>
      </c>
      <c r="R1251" s="4">
        <v>7.41</v>
      </c>
      <c r="S1251" s="4">
        <v>0.16</v>
      </c>
      <c r="T1251">
        <v>18</v>
      </c>
      <c r="U1251">
        <v>10.8</v>
      </c>
      <c r="V1251">
        <v>65.709999999999994</v>
      </c>
    </row>
    <row r="1252" spans="1:22" ht="12.75" customHeight="1" x14ac:dyDescent="0.2">
      <c r="A1252" s="2">
        <v>3166</v>
      </c>
      <c r="B1252" t="s">
        <v>284</v>
      </c>
      <c r="C1252" s="7" t="s">
        <v>182</v>
      </c>
      <c r="D1252">
        <v>523</v>
      </c>
      <c r="E1252" s="4">
        <v>0.19</v>
      </c>
      <c r="F1252" s="4">
        <v>22.37</v>
      </c>
      <c r="G1252" s="4">
        <v>0</v>
      </c>
      <c r="H1252" s="4">
        <v>3.82</v>
      </c>
      <c r="I1252" s="4">
        <v>25.24</v>
      </c>
      <c r="J1252" s="4">
        <v>40.729999999999997</v>
      </c>
      <c r="K1252" s="4">
        <v>7.65</v>
      </c>
      <c r="L1252" s="4">
        <v>51.24</v>
      </c>
      <c r="M1252" s="4">
        <v>48.76</v>
      </c>
      <c r="N1252" s="4">
        <v>0</v>
      </c>
      <c r="O1252" s="4">
        <v>14.47</v>
      </c>
      <c r="P1252" s="4">
        <v>19.920000000000002</v>
      </c>
      <c r="Q1252" s="4">
        <v>46.8</v>
      </c>
      <c r="R1252" s="4">
        <v>3.57</v>
      </c>
      <c r="S1252" s="4">
        <v>0</v>
      </c>
      <c r="T1252">
        <v>15</v>
      </c>
      <c r="U1252">
        <v>7.3</v>
      </c>
      <c r="V1252">
        <v>85.71</v>
      </c>
    </row>
    <row r="1253" spans="1:22" ht="12.75" customHeight="1" x14ac:dyDescent="0.2">
      <c r="A1253" s="2">
        <v>3167</v>
      </c>
      <c r="B1253" t="s">
        <v>284</v>
      </c>
      <c r="C1253" s="7" t="s">
        <v>522</v>
      </c>
      <c r="D1253">
        <v>573</v>
      </c>
      <c r="E1253" s="4">
        <v>0</v>
      </c>
      <c r="F1253" s="4">
        <v>36.47</v>
      </c>
      <c r="G1253" s="4">
        <v>0.35</v>
      </c>
      <c r="H1253" s="4">
        <v>2.27</v>
      </c>
      <c r="I1253" s="4">
        <v>10.65</v>
      </c>
      <c r="J1253" s="4">
        <v>40.14</v>
      </c>
      <c r="K1253" s="4">
        <v>10.119999999999999</v>
      </c>
      <c r="L1253" s="4">
        <v>51.48</v>
      </c>
      <c r="M1253" s="4">
        <v>48.52</v>
      </c>
      <c r="N1253" s="4">
        <v>0</v>
      </c>
      <c r="O1253" s="4">
        <v>21.63</v>
      </c>
      <c r="P1253" s="4">
        <v>8.32</v>
      </c>
      <c r="Q1253" s="4">
        <v>27.62</v>
      </c>
      <c r="R1253" s="4">
        <v>1.66</v>
      </c>
      <c r="S1253" s="4">
        <v>0</v>
      </c>
      <c r="T1253">
        <v>16</v>
      </c>
      <c r="U1253">
        <v>8.6999999999999993</v>
      </c>
      <c r="V1253">
        <v>72.22</v>
      </c>
    </row>
    <row r="1254" spans="1:22" ht="12.75" customHeight="1" x14ac:dyDescent="0.2">
      <c r="A1254" s="2">
        <v>3168</v>
      </c>
      <c r="B1254" t="s">
        <v>284</v>
      </c>
      <c r="C1254" s="7" t="s">
        <v>130</v>
      </c>
      <c r="D1254">
        <v>390</v>
      </c>
      <c r="E1254" s="4">
        <v>0.26</v>
      </c>
      <c r="F1254" s="4">
        <v>23.59</v>
      </c>
      <c r="G1254" s="4">
        <v>0.26</v>
      </c>
      <c r="H1254" s="4">
        <v>2.56</v>
      </c>
      <c r="I1254" s="4">
        <v>15.64</v>
      </c>
      <c r="J1254" s="4">
        <v>50.26</v>
      </c>
      <c r="K1254" s="4">
        <v>7.44</v>
      </c>
      <c r="L1254" s="4">
        <v>55.13</v>
      </c>
      <c r="M1254" s="4">
        <v>44.87</v>
      </c>
      <c r="N1254" s="4">
        <v>0</v>
      </c>
      <c r="O1254" s="4">
        <v>16.93</v>
      </c>
      <c r="P1254" s="4">
        <v>33.18</v>
      </c>
      <c r="Q1254" s="4">
        <v>30.89</v>
      </c>
      <c r="R1254" s="4">
        <v>1.1399999999999999</v>
      </c>
      <c r="S1254" s="4">
        <v>0</v>
      </c>
      <c r="T1254">
        <v>12</v>
      </c>
      <c r="U1254">
        <v>9.4</v>
      </c>
      <c r="V1254">
        <v>48.48</v>
      </c>
    </row>
    <row r="1255" spans="1:22" ht="12.75" customHeight="1" x14ac:dyDescent="0.2">
      <c r="A1255" s="2">
        <v>3169</v>
      </c>
      <c r="B1255" t="s">
        <v>284</v>
      </c>
      <c r="C1255" s="7" t="s">
        <v>182</v>
      </c>
      <c r="D1255">
        <v>638</v>
      </c>
      <c r="E1255" s="4">
        <v>6.74</v>
      </c>
      <c r="F1255" s="4">
        <v>5.33</v>
      </c>
      <c r="G1255" s="4">
        <v>2.66</v>
      </c>
      <c r="H1255" s="4">
        <v>6.74</v>
      </c>
      <c r="I1255" s="4">
        <v>32.76</v>
      </c>
      <c r="J1255" s="4">
        <v>38.24</v>
      </c>
      <c r="K1255" s="4">
        <v>7.52</v>
      </c>
      <c r="L1255" s="4">
        <v>51.72</v>
      </c>
      <c r="M1255" s="4">
        <v>48.28</v>
      </c>
      <c r="N1255" s="4">
        <v>0</v>
      </c>
      <c r="O1255" s="4">
        <v>12.46</v>
      </c>
      <c r="P1255" s="4">
        <v>16.87</v>
      </c>
      <c r="Q1255" s="4">
        <v>73.86</v>
      </c>
      <c r="R1255" s="4">
        <v>1.06</v>
      </c>
      <c r="S1255" s="4">
        <v>0</v>
      </c>
      <c r="T1255">
        <v>16</v>
      </c>
      <c r="U1255">
        <v>12.6</v>
      </c>
      <c r="V1255">
        <v>75.61</v>
      </c>
    </row>
    <row r="1256" spans="1:22" ht="12.75" customHeight="1" x14ac:dyDescent="0.2">
      <c r="A1256" s="2">
        <v>3170</v>
      </c>
      <c r="B1256" t="s">
        <v>284</v>
      </c>
      <c r="C1256" s="7" t="s">
        <v>620</v>
      </c>
      <c r="D1256">
        <v>0</v>
      </c>
      <c r="E1256" s="4">
        <v>0</v>
      </c>
      <c r="F1256" s="4">
        <v>0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U1256">
        <v>0</v>
      </c>
    </row>
    <row r="1257" spans="1:22" ht="12.75" customHeight="1" x14ac:dyDescent="0.2">
      <c r="A1257" s="2">
        <v>3171</v>
      </c>
      <c r="B1257" t="s">
        <v>284</v>
      </c>
      <c r="C1257" s="7" t="s">
        <v>357</v>
      </c>
      <c r="D1257">
        <v>393</v>
      </c>
      <c r="E1257" s="4">
        <v>1.02</v>
      </c>
      <c r="F1257" s="4">
        <v>2.04</v>
      </c>
      <c r="G1257" s="4">
        <v>4.07</v>
      </c>
      <c r="H1257" s="4">
        <v>6.36</v>
      </c>
      <c r="I1257" s="4">
        <v>23.92</v>
      </c>
      <c r="J1257" s="4">
        <v>50.13</v>
      </c>
      <c r="K1257" s="4">
        <v>12.47</v>
      </c>
      <c r="L1257" s="4">
        <v>49.62</v>
      </c>
      <c r="M1257" s="4">
        <v>50.38</v>
      </c>
      <c r="N1257" s="4">
        <v>0</v>
      </c>
      <c r="O1257" s="4">
        <v>5.28</v>
      </c>
      <c r="P1257" s="4">
        <v>14.25</v>
      </c>
      <c r="Q1257" s="4">
        <v>61.48</v>
      </c>
      <c r="R1257" s="4">
        <v>5.28</v>
      </c>
      <c r="S1257" s="4">
        <v>0</v>
      </c>
      <c r="T1257">
        <v>14</v>
      </c>
      <c r="U1257">
        <v>10.9</v>
      </c>
      <c r="V1257">
        <v>55.17</v>
      </c>
    </row>
    <row r="1258" spans="1:22" ht="12.75" customHeight="1" x14ac:dyDescent="0.2">
      <c r="A1258" s="2">
        <v>3172</v>
      </c>
      <c r="B1258" t="s">
        <v>284</v>
      </c>
      <c r="C1258" s="7" t="s">
        <v>436</v>
      </c>
      <c r="D1258">
        <v>470</v>
      </c>
      <c r="E1258" s="4">
        <v>0.21</v>
      </c>
      <c r="F1258" s="4">
        <v>0.85</v>
      </c>
      <c r="G1258" s="4">
        <v>0.21</v>
      </c>
      <c r="H1258" s="4">
        <v>0.43</v>
      </c>
      <c r="I1258" s="4">
        <v>37.020000000000003</v>
      </c>
      <c r="J1258" s="4">
        <v>58.94</v>
      </c>
      <c r="K1258" s="4">
        <v>2.34</v>
      </c>
      <c r="L1258" s="4">
        <v>54.26</v>
      </c>
      <c r="M1258" s="4">
        <v>45.74</v>
      </c>
      <c r="N1258" s="4">
        <v>3.21</v>
      </c>
      <c r="O1258" s="4">
        <v>14.46</v>
      </c>
      <c r="P1258" s="4">
        <v>32.33</v>
      </c>
      <c r="Q1258" s="4">
        <v>79.52</v>
      </c>
      <c r="R1258" s="4">
        <v>0</v>
      </c>
      <c r="S1258" s="4">
        <v>0</v>
      </c>
      <c r="T1258">
        <v>20</v>
      </c>
      <c r="U1258">
        <v>15.2</v>
      </c>
      <c r="V1258">
        <v>79.17</v>
      </c>
    </row>
    <row r="1259" spans="1:22" ht="12.75" customHeight="1" x14ac:dyDescent="0.2">
      <c r="A1259" s="2">
        <v>3173</v>
      </c>
      <c r="B1259" t="s">
        <v>284</v>
      </c>
      <c r="C1259" s="7" t="s">
        <v>576</v>
      </c>
      <c r="D1259">
        <v>319</v>
      </c>
      <c r="E1259" s="4">
        <v>0.31</v>
      </c>
      <c r="F1259" s="4">
        <v>0.63</v>
      </c>
      <c r="G1259" s="4">
        <v>0</v>
      </c>
      <c r="H1259" s="4">
        <v>0.63</v>
      </c>
      <c r="I1259" s="4">
        <v>3.45</v>
      </c>
      <c r="J1259" s="4">
        <v>94.67</v>
      </c>
      <c r="K1259" s="4">
        <v>0.31</v>
      </c>
      <c r="L1259" s="4">
        <v>53.61</v>
      </c>
      <c r="M1259" s="4">
        <v>46.39</v>
      </c>
      <c r="N1259" s="4">
        <v>0</v>
      </c>
      <c r="O1259" s="4">
        <v>0</v>
      </c>
      <c r="P1259" s="4">
        <v>9.18</v>
      </c>
      <c r="Q1259" s="4">
        <v>49.84</v>
      </c>
      <c r="R1259" s="4">
        <v>1.64</v>
      </c>
      <c r="S1259" s="4">
        <v>0</v>
      </c>
      <c r="T1259">
        <v>18</v>
      </c>
      <c r="U1259">
        <v>13.5</v>
      </c>
      <c r="V1259">
        <v>83.33</v>
      </c>
    </row>
    <row r="1260" spans="1:22" ht="12.75" customHeight="1" x14ac:dyDescent="0.2">
      <c r="A1260" s="2">
        <v>3174</v>
      </c>
      <c r="B1260" t="s">
        <v>284</v>
      </c>
      <c r="C1260" s="7" t="s">
        <v>182</v>
      </c>
      <c r="D1260">
        <v>441</v>
      </c>
      <c r="E1260" s="4">
        <v>0.45</v>
      </c>
      <c r="F1260" s="4">
        <v>0.91</v>
      </c>
      <c r="G1260" s="4">
        <v>0.68</v>
      </c>
      <c r="H1260" s="4">
        <v>1.36</v>
      </c>
      <c r="I1260" s="4">
        <v>13.38</v>
      </c>
      <c r="J1260" s="4">
        <v>75.739999999999995</v>
      </c>
      <c r="K1260" s="4">
        <v>7.48</v>
      </c>
      <c r="L1260" s="4">
        <v>54.42</v>
      </c>
      <c r="M1260" s="4">
        <v>45.58</v>
      </c>
      <c r="N1260" s="4">
        <v>0</v>
      </c>
      <c r="O1260" s="4">
        <v>4.74</v>
      </c>
      <c r="P1260" s="4">
        <v>17.16</v>
      </c>
      <c r="Q1260" s="4">
        <v>51.02</v>
      </c>
      <c r="R1260" s="4">
        <v>2.0299999999999998</v>
      </c>
      <c r="S1260" s="4">
        <v>0</v>
      </c>
      <c r="T1260">
        <v>16</v>
      </c>
      <c r="U1260">
        <v>14.3</v>
      </c>
      <c r="V1260">
        <v>67.86</v>
      </c>
    </row>
    <row r="1261" spans="1:22" ht="12.75" customHeight="1" x14ac:dyDescent="0.2">
      <c r="A1261" s="2">
        <v>3175</v>
      </c>
      <c r="B1261" t="s">
        <v>284</v>
      </c>
      <c r="C1261" s="7" t="s">
        <v>269</v>
      </c>
      <c r="D1261">
        <v>698</v>
      </c>
      <c r="E1261" s="4">
        <v>0.28999999999999998</v>
      </c>
      <c r="F1261" s="4">
        <v>1.72</v>
      </c>
      <c r="G1261" s="4">
        <v>0.56999999999999995</v>
      </c>
      <c r="H1261" s="4">
        <v>1.43</v>
      </c>
      <c r="I1261" s="4">
        <v>9.74</v>
      </c>
      <c r="J1261" s="4">
        <v>71.2</v>
      </c>
      <c r="K1261" s="4">
        <v>15.04</v>
      </c>
      <c r="L1261" s="4">
        <v>51.43</v>
      </c>
      <c r="M1261" s="4">
        <v>48.57</v>
      </c>
      <c r="N1261" s="4">
        <v>0</v>
      </c>
      <c r="O1261" s="4">
        <v>2.78</v>
      </c>
      <c r="P1261" s="4">
        <v>16.54</v>
      </c>
      <c r="Q1261" s="4">
        <v>41.43</v>
      </c>
      <c r="R1261" s="4">
        <v>4.3899999999999997</v>
      </c>
      <c r="S1261" s="4">
        <v>0</v>
      </c>
      <c r="T1261">
        <v>12</v>
      </c>
      <c r="U1261">
        <v>14.6</v>
      </c>
      <c r="V1261">
        <v>45</v>
      </c>
    </row>
    <row r="1262" spans="1:22" ht="12.75" customHeight="1" x14ac:dyDescent="0.2">
      <c r="A1262" s="2">
        <v>3176</v>
      </c>
      <c r="B1262" t="s">
        <v>284</v>
      </c>
      <c r="C1262" s="7" t="s">
        <v>130</v>
      </c>
      <c r="D1262">
        <v>536</v>
      </c>
      <c r="E1262" s="4">
        <v>0.19</v>
      </c>
      <c r="F1262" s="4">
        <v>0.37</v>
      </c>
      <c r="G1262" s="4">
        <v>0</v>
      </c>
      <c r="H1262" s="4">
        <v>0</v>
      </c>
      <c r="I1262" s="4">
        <v>43.66</v>
      </c>
      <c r="J1262" s="4">
        <v>51.49</v>
      </c>
      <c r="K1262" s="4">
        <v>4.29</v>
      </c>
      <c r="L1262" s="4">
        <v>51.49</v>
      </c>
      <c r="M1262" s="4">
        <v>48.51</v>
      </c>
      <c r="N1262" s="4">
        <v>12.36</v>
      </c>
      <c r="O1262" s="4">
        <v>24.53</v>
      </c>
      <c r="P1262" s="4">
        <v>17.420000000000002</v>
      </c>
      <c r="Q1262" s="4">
        <v>66.849999999999994</v>
      </c>
      <c r="R1262" s="4">
        <v>0</v>
      </c>
      <c r="S1262" s="4">
        <v>0</v>
      </c>
      <c r="T1262">
        <v>18</v>
      </c>
      <c r="U1262">
        <v>12.9</v>
      </c>
      <c r="V1262">
        <v>60</v>
      </c>
    </row>
    <row r="1263" spans="1:22" ht="12.75" customHeight="1" x14ac:dyDescent="0.2">
      <c r="A1263" s="2">
        <v>3177</v>
      </c>
      <c r="B1263" t="s">
        <v>284</v>
      </c>
      <c r="C1263" s="7" t="s">
        <v>83</v>
      </c>
      <c r="D1263">
        <v>0</v>
      </c>
      <c r="E1263" s="4">
        <v>0</v>
      </c>
      <c r="F1263" s="4">
        <v>0</v>
      </c>
      <c r="G1263" s="4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U1263">
        <v>0</v>
      </c>
    </row>
    <row r="1264" spans="1:22" ht="12.75" customHeight="1" x14ac:dyDescent="0.2">
      <c r="A1264" s="2">
        <v>3178</v>
      </c>
      <c r="B1264" t="s">
        <v>284</v>
      </c>
      <c r="C1264" s="7" t="s">
        <v>130</v>
      </c>
      <c r="D1264">
        <v>358</v>
      </c>
      <c r="E1264" s="4">
        <v>0</v>
      </c>
      <c r="F1264" s="4">
        <v>2.79</v>
      </c>
      <c r="G1264" s="4">
        <v>2.5099999999999998</v>
      </c>
      <c r="H1264" s="4">
        <v>9.2200000000000006</v>
      </c>
      <c r="I1264" s="4">
        <v>17.88</v>
      </c>
      <c r="J1264" s="4">
        <v>58.1</v>
      </c>
      <c r="K1264" s="4">
        <v>9.5</v>
      </c>
      <c r="L1264" s="4">
        <v>53.63</v>
      </c>
      <c r="M1264" s="4">
        <v>46.37</v>
      </c>
      <c r="N1264" s="4">
        <v>0</v>
      </c>
      <c r="O1264" s="4">
        <v>2.2000000000000002</v>
      </c>
      <c r="P1264" s="4">
        <v>12.26</v>
      </c>
      <c r="Q1264" s="4">
        <v>59.43</v>
      </c>
      <c r="R1264" s="4">
        <v>0.63</v>
      </c>
      <c r="S1264" s="4">
        <v>0</v>
      </c>
      <c r="T1264">
        <v>22</v>
      </c>
      <c r="U1264">
        <v>14.3</v>
      </c>
      <c r="V1264">
        <v>75</v>
      </c>
    </row>
    <row r="1265" spans="1:22" ht="12.75" customHeight="1" x14ac:dyDescent="0.2">
      <c r="A1265" s="2">
        <v>3179</v>
      </c>
      <c r="B1265" t="s">
        <v>284</v>
      </c>
      <c r="C1265" s="7" t="s">
        <v>726</v>
      </c>
      <c r="D1265">
        <v>1012</v>
      </c>
      <c r="E1265" s="4">
        <v>0.89</v>
      </c>
      <c r="F1265" s="4">
        <v>12.25</v>
      </c>
      <c r="G1265" s="4">
        <v>1.19</v>
      </c>
      <c r="H1265" s="4">
        <v>9.2899999999999991</v>
      </c>
      <c r="I1265" s="4">
        <v>9.8800000000000008</v>
      </c>
      <c r="J1265" s="4">
        <v>54.45</v>
      </c>
      <c r="K1265" s="4">
        <v>12.06</v>
      </c>
      <c r="L1265" s="4">
        <v>47.23</v>
      </c>
      <c r="M1265" s="4">
        <v>52.77</v>
      </c>
      <c r="N1265" s="4">
        <v>0</v>
      </c>
      <c r="O1265" s="4">
        <v>1.79</v>
      </c>
      <c r="P1265" s="4">
        <v>10.130000000000001</v>
      </c>
      <c r="Q1265" s="4">
        <v>34.86</v>
      </c>
      <c r="R1265" s="4">
        <v>3.77</v>
      </c>
      <c r="S1265" s="4">
        <v>0</v>
      </c>
      <c r="T1265">
        <v>18</v>
      </c>
      <c r="U1265">
        <v>11.4</v>
      </c>
      <c r="V1265">
        <v>57.89</v>
      </c>
    </row>
    <row r="1266" spans="1:22" ht="12.75" customHeight="1" x14ac:dyDescent="0.2">
      <c r="A1266" s="2">
        <v>3180</v>
      </c>
      <c r="B1266" t="s">
        <v>284</v>
      </c>
      <c r="C1266" s="7" t="s">
        <v>130</v>
      </c>
      <c r="D1266">
        <v>473</v>
      </c>
      <c r="E1266" s="4">
        <v>0.63</v>
      </c>
      <c r="F1266" s="4">
        <v>5.71</v>
      </c>
      <c r="G1266" s="4">
        <v>8.0299999999999994</v>
      </c>
      <c r="H1266" s="4">
        <v>4.2300000000000004</v>
      </c>
      <c r="I1266" s="4">
        <v>24.74</v>
      </c>
      <c r="J1266" s="4">
        <v>37</v>
      </c>
      <c r="K1266" s="4">
        <v>19.66</v>
      </c>
      <c r="L1266" s="4">
        <v>52.22</v>
      </c>
      <c r="M1266" s="4">
        <v>47.78</v>
      </c>
      <c r="N1266" s="4">
        <v>0</v>
      </c>
      <c r="O1266" s="4">
        <v>10.97</v>
      </c>
      <c r="P1266" s="4">
        <v>12.04</v>
      </c>
      <c r="Q1266" s="4">
        <v>69.459999999999994</v>
      </c>
      <c r="R1266" s="4">
        <v>1.51</v>
      </c>
      <c r="S1266" s="4">
        <v>0</v>
      </c>
      <c r="T1266">
        <v>18</v>
      </c>
      <c r="U1266">
        <v>13.7</v>
      </c>
      <c r="V1266">
        <v>65.38</v>
      </c>
    </row>
    <row r="1267" spans="1:22" ht="12.75" customHeight="1" x14ac:dyDescent="0.2">
      <c r="A1267" s="2">
        <v>3181</v>
      </c>
      <c r="B1267" t="s">
        <v>284</v>
      </c>
      <c r="C1267" s="7" t="s">
        <v>570</v>
      </c>
      <c r="D1267">
        <v>630</v>
      </c>
      <c r="E1267" s="4">
        <v>2.86</v>
      </c>
      <c r="F1267" s="4">
        <v>0.16</v>
      </c>
      <c r="G1267" s="4">
        <v>0</v>
      </c>
      <c r="H1267" s="4">
        <v>0.48</v>
      </c>
      <c r="I1267" s="4">
        <v>15.4</v>
      </c>
      <c r="J1267" s="4">
        <v>77.3</v>
      </c>
      <c r="K1267" s="4">
        <v>3.81</v>
      </c>
      <c r="L1267" s="4">
        <v>49.37</v>
      </c>
      <c r="M1267" s="4">
        <v>50.63</v>
      </c>
      <c r="N1267" s="4">
        <v>2.91</v>
      </c>
      <c r="O1267" s="4">
        <v>3.56</v>
      </c>
      <c r="P1267" s="4">
        <v>16.5</v>
      </c>
      <c r="Q1267" s="4">
        <v>54.05</v>
      </c>
      <c r="R1267" s="4">
        <v>2.4300000000000002</v>
      </c>
      <c r="S1267" s="4">
        <v>0.81</v>
      </c>
      <c r="T1267">
        <v>17</v>
      </c>
      <c r="U1267">
        <v>13.7</v>
      </c>
      <c r="V1267">
        <v>75.680000000000007</v>
      </c>
    </row>
    <row r="1268" spans="1:22" ht="12.75" customHeight="1" x14ac:dyDescent="0.2">
      <c r="A1268" s="2">
        <v>3182</v>
      </c>
      <c r="B1268" t="s">
        <v>284</v>
      </c>
      <c r="C1268" s="7" t="s">
        <v>620</v>
      </c>
      <c r="D1268">
        <v>436</v>
      </c>
      <c r="E1268" s="4">
        <v>0.69</v>
      </c>
      <c r="F1268" s="4">
        <v>4.3600000000000003</v>
      </c>
      <c r="G1268" s="4">
        <v>0</v>
      </c>
      <c r="H1268" s="4">
        <v>2.29</v>
      </c>
      <c r="I1268" s="4">
        <v>6.88</v>
      </c>
      <c r="J1268" s="4">
        <v>85.09</v>
      </c>
      <c r="K1268" s="4">
        <v>0.69</v>
      </c>
      <c r="L1268" s="4">
        <v>54.13</v>
      </c>
      <c r="M1268" s="4">
        <v>45.87</v>
      </c>
      <c r="N1268" s="4">
        <v>0</v>
      </c>
      <c r="O1268" s="4">
        <v>2.73</v>
      </c>
      <c r="P1268" s="4">
        <v>11.82</v>
      </c>
      <c r="Q1268" s="4">
        <v>34.090000000000003</v>
      </c>
      <c r="R1268" s="4">
        <v>2.5</v>
      </c>
      <c r="S1268" s="4">
        <v>0</v>
      </c>
      <c r="T1268">
        <v>18</v>
      </c>
      <c r="U1268">
        <v>13</v>
      </c>
      <c r="V1268">
        <v>79.17</v>
      </c>
    </row>
    <row r="1269" spans="1:22" ht="12.75" customHeight="1" x14ac:dyDescent="0.2">
      <c r="A1269" s="2">
        <v>3183</v>
      </c>
      <c r="B1269" t="s">
        <v>284</v>
      </c>
      <c r="C1269" s="7" t="s">
        <v>620</v>
      </c>
      <c r="D1269">
        <v>544</v>
      </c>
      <c r="E1269" s="4">
        <v>0.37</v>
      </c>
      <c r="F1269" s="4">
        <v>2.21</v>
      </c>
      <c r="G1269" s="4">
        <v>0.55000000000000004</v>
      </c>
      <c r="H1269" s="4">
        <v>1.29</v>
      </c>
      <c r="I1269" s="4">
        <v>50.92</v>
      </c>
      <c r="J1269" s="4">
        <v>43.75</v>
      </c>
      <c r="K1269" s="4">
        <v>0.92</v>
      </c>
      <c r="L1269" s="4">
        <v>50.74</v>
      </c>
      <c r="M1269" s="4">
        <v>49.26</v>
      </c>
      <c r="N1269" s="4">
        <v>6.97</v>
      </c>
      <c r="O1269" s="4">
        <v>28.63</v>
      </c>
      <c r="P1269" s="4">
        <v>12.43</v>
      </c>
      <c r="Q1269" s="4">
        <v>62.9</v>
      </c>
      <c r="R1269" s="4">
        <v>2.82</v>
      </c>
      <c r="S1269" s="4">
        <v>0.94</v>
      </c>
      <c r="T1269">
        <v>18</v>
      </c>
      <c r="U1269">
        <v>11.7</v>
      </c>
      <c r="V1269">
        <v>66.67</v>
      </c>
    </row>
    <row r="1270" spans="1:22" ht="12.75" customHeight="1" x14ac:dyDescent="0.2">
      <c r="A1270" s="2">
        <v>3184</v>
      </c>
      <c r="B1270" t="s">
        <v>284</v>
      </c>
      <c r="C1270" s="7" t="s">
        <v>130</v>
      </c>
      <c r="D1270">
        <v>606</v>
      </c>
      <c r="E1270" s="4">
        <v>0.66</v>
      </c>
      <c r="F1270" s="4">
        <v>10.89</v>
      </c>
      <c r="G1270" s="4">
        <v>1.65</v>
      </c>
      <c r="H1270" s="4">
        <v>5.61</v>
      </c>
      <c r="I1270" s="4">
        <v>32.340000000000003</v>
      </c>
      <c r="J1270" s="4">
        <v>41.42</v>
      </c>
      <c r="K1270" s="4">
        <v>7.43</v>
      </c>
      <c r="L1270" s="4">
        <v>51.65</v>
      </c>
      <c r="M1270" s="4">
        <v>48.35</v>
      </c>
      <c r="N1270" s="4">
        <v>0</v>
      </c>
      <c r="O1270" s="4">
        <v>26.18</v>
      </c>
      <c r="P1270" s="4">
        <v>13.66</v>
      </c>
      <c r="Q1270" s="4">
        <v>71.709999999999994</v>
      </c>
      <c r="R1270" s="4">
        <v>0.16</v>
      </c>
      <c r="S1270" s="4">
        <v>0</v>
      </c>
      <c r="T1270">
        <v>18</v>
      </c>
      <c r="U1270">
        <v>13.1</v>
      </c>
      <c r="V1270">
        <v>50</v>
      </c>
    </row>
    <row r="1271" spans="1:22" ht="12.75" customHeight="1" x14ac:dyDescent="0.2">
      <c r="A1271" s="2">
        <v>3185</v>
      </c>
      <c r="B1271" t="s">
        <v>505</v>
      </c>
      <c r="C1271" s="7" t="s">
        <v>716</v>
      </c>
      <c r="D1271">
        <v>165</v>
      </c>
      <c r="E1271" s="4">
        <v>3.64</v>
      </c>
      <c r="F1271" s="4">
        <v>12.73</v>
      </c>
      <c r="G1271" s="4">
        <v>0</v>
      </c>
      <c r="H1271" s="4">
        <v>12.73</v>
      </c>
      <c r="I1271" s="4">
        <v>19.39</v>
      </c>
      <c r="J1271" s="4">
        <v>41.82</v>
      </c>
      <c r="K1271" s="4">
        <v>9.6999999999999993</v>
      </c>
      <c r="L1271" s="4">
        <v>75.150000000000006</v>
      </c>
      <c r="M1271" s="4">
        <v>24.85</v>
      </c>
      <c r="N1271" s="4">
        <v>0</v>
      </c>
      <c r="O1271" s="4">
        <v>0</v>
      </c>
      <c r="P1271" s="4">
        <v>100</v>
      </c>
      <c r="Q1271" s="4">
        <v>31</v>
      </c>
      <c r="R1271" s="4">
        <v>0</v>
      </c>
      <c r="S1271" s="4">
        <v>0</v>
      </c>
      <c r="T1271">
        <v>13</v>
      </c>
      <c r="U1271">
        <v>14.2</v>
      </c>
      <c r="V1271">
        <v>76.92</v>
      </c>
    </row>
    <row r="1272" spans="1:22" ht="12.75" customHeight="1" x14ac:dyDescent="0.2">
      <c r="A1272" s="2">
        <v>3186</v>
      </c>
      <c r="B1272" t="s">
        <v>284</v>
      </c>
      <c r="C1272" s="7" t="s">
        <v>620</v>
      </c>
      <c r="D1272">
        <v>446</v>
      </c>
      <c r="E1272" s="4">
        <v>0.67</v>
      </c>
      <c r="F1272" s="4">
        <v>9.42</v>
      </c>
      <c r="G1272" s="4">
        <v>0.22</v>
      </c>
      <c r="H1272" s="4">
        <v>7.62</v>
      </c>
      <c r="I1272" s="4">
        <v>18.39</v>
      </c>
      <c r="J1272" s="4">
        <v>50.45</v>
      </c>
      <c r="K1272" s="4">
        <v>13.23</v>
      </c>
      <c r="L1272" s="4">
        <v>56.05</v>
      </c>
      <c r="M1272" s="4">
        <v>43.95</v>
      </c>
      <c r="N1272" s="4">
        <v>0</v>
      </c>
      <c r="O1272" s="4">
        <v>13.38</v>
      </c>
      <c r="P1272" s="4">
        <v>15.35</v>
      </c>
      <c r="Q1272" s="4">
        <v>32.46</v>
      </c>
      <c r="R1272" s="4">
        <v>5.48</v>
      </c>
      <c r="S1272" s="4">
        <v>0.22</v>
      </c>
      <c r="T1272">
        <v>15</v>
      </c>
      <c r="U1272">
        <v>11.8</v>
      </c>
      <c r="V1272">
        <v>72.41</v>
      </c>
    </row>
    <row r="1273" spans="1:22" ht="12.75" customHeight="1" x14ac:dyDescent="0.2">
      <c r="A1273" s="2">
        <v>3187</v>
      </c>
      <c r="B1273" t="s">
        <v>284</v>
      </c>
      <c r="C1273" s="7" t="s">
        <v>522</v>
      </c>
      <c r="D1273">
        <v>407</v>
      </c>
      <c r="E1273" s="4">
        <v>0.98</v>
      </c>
      <c r="F1273" s="4">
        <v>4.42</v>
      </c>
      <c r="G1273" s="4">
        <v>0</v>
      </c>
      <c r="H1273" s="4">
        <v>2.46</v>
      </c>
      <c r="I1273" s="4">
        <v>22.6</v>
      </c>
      <c r="J1273" s="4">
        <v>58.48</v>
      </c>
      <c r="K1273" s="4">
        <v>11.06</v>
      </c>
      <c r="L1273" s="4">
        <v>57.25</v>
      </c>
      <c r="M1273" s="4">
        <v>42.75</v>
      </c>
      <c r="N1273" s="4">
        <v>0</v>
      </c>
      <c r="O1273" s="4">
        <v>11.75</v>
      </c>
      <c r="P1273" s="4">
        <v>15.35</v>
      </c>
      <c r="Q1273" s="4">
        <v>58.51</v>
      </c>
      <c r="R1273" s="4">
        <v>1.2</v>
      </c>
      <c r="S1273" s="4">
        <v>0.96</v>
      </c>
      <c r="T1273">
        <v>21</v>
      </c>
      <c r="U1273">
        <v>12.2</v>
      </c>
      <c r="V1273">
        <v>73.680000000000007</v>
      </c>
    </row>
    <row r="1274" spans="1:22" ht="12.75" customHeight="1" x14ac:dyDescent="0.2">
      <c r="A1274" s="2">
        <v>3188</v>
      </c>
      <c r="B1274" t="s">
        <v>284</v>
      </c>
      <c r="C1274" s="7" t="s">
        <v>269</v>
      </c>
      <c r="D1274">
        <v>156</v>
      </c>
      <c r="E1274" s="4">
        <v>4.49</v>
      </c>
      <c r="F1274" s="4">
        <v>0</v>
      </c>
      <c r="G1274" s="4">
        <v>0</v>
      </c>
      <c r="H1274" s="4">
        <v>1.28</v>
      </c>
      <c r="I1274" s="4">
        <v>3.85</v>
      </c>
      <c r="J1274" s="4">
        <v>87.82</v>
      </c>
      <c r="K1274" s="4">
        <v>2.56</v>
      </c>
      <c r="L1274" s="4">
        <v>55.77</v>
      </c>
      <c r="M1274" s="4">
        <v>44.23</v>
      </c>
      <c r="N1274" s="4">
        <v>0</v>
      </c>
      <c r="O1274" s="4">
        <v>0</v>
      </c>
      <c r="P1274" s="4">
        <v>14.77</v>
      </c>
      <c r="Q1274" s="4">
        <v>46.31</v>
      </c>
      <c r="R1274" s="4">
        <v>0.67</v>
      </c>
      <c r="S1274" s="4">
        <v>0</v>
      </c>
      <c r="T1274">
        <v>7</v>
      </c>
      <c r="U1274">
        <v>15.5</v>
      </c>
      <c r="V1274">
        <v>37.5</v>
      </c>
    </row>
    <row r="1275" spans="1:22" ht="12.75" customHeight="1" x14ac:dyDescent="0.2">
      <c r="A1275" s="2">
        <v>3189</v>
      </c>
      <c r="B1275" t="s">
        <v>284</v>
      </c>
      <c r="C1275" s="7" t="s">
        <v>269</v>
      </c>
      <c r="D1275">
        <v>1505</v>
      </c>
      <c r="E1275" s="4">
        <v>1.93</v>
      </c>
      <c r="F1275" s="4">
        <v>1.73</v>
      </c>
      <c r="G1275" s="4">
        <v>0.47</v>
      </c>
      <c r="H1275" s="4">
        <v>1.4</v>
      </c>
      <c r="I1275" s="4">
        <v>6.58</v>
      </c>
      <c r="J1275" s="4">
        <v>79.400000000000006</v>
      </c>
      <c r="K1275" s="4">
        <v>8.5</v>
      </c>
      <c r="L1275" s="4">
        <v>52.09</v>
      </c>
      <c r="M1275" s="4">
        <v>47.91</v>
      </c>
      <c r="N1275" s="4">
        <v>0</v>
      </c>
      <c r="O1275" s="4">
        <v>0.63</v>
      </c>
      <c r="P1275" s="4">
        <v>1.74</v>
      </c>
      <c r="Q1275" s="4">
        <v>44.61</v>
      </c>
      <c r="R1275" s="4">
        <v>1.6</v>
      </c>
      <c r="S1275" s="4">
        <v>0.49</v>
      </c>
      <c r="T1275">
        <v>20</v>
      </c>
      <c r="U1275">
        <v>14.5</v>
      </c>
      <c r="V1275">
        <v>76.62</v>
      </c>
    </row>
    <row r="1276" spans="1:22" ht="12.75" customHeight="1" x14ac:dyDescent="0.2">
      <c r="A1276" s="2">
        <v>3190</v>
      </c>
      <c r="B1276" t="s">
        <v>284</v>
      </c>
      <c r="C1276" s="7" t="s">
        <v>389</v>
      </c>
      <c r="D1276">
        <v>435</v>
      </c>
      <c r="E1276" s="4">
        <v>0.92</v>
      </c>
      <c r="F1276" s="4">
        <v>0</v>
      </c>
      <c r="G1276" s="4">
        <v>2.99</v>
      </c>
      <c r="H1276" s="4">
        <v>2.76</v>
      </c>
      <c r="I1276" s="4">
        <v>12.41</v>
      </c>
      <c r="J1276" s="4">
        <v>64.37</v>
      </c>
      <c r="K1276" s="4">
        <v>16.55</v>
      </c>
      <c r="L1276" s="4">
        <v>46.9</v>
      </c>
      <c r="M1276" s="4">
        <v>53.1</v>
      </c>
      <c r="N1276" s="4">
        <v>0</v>
      </c>
      <c r="O1276" s="4">
        <v>10.98</v>
      </c>
      <c r="P1276" s="4">
        <v>1.87</v>
      </c>
      <c r="Q1276" s="4">
        <v>74.3</v>
      </c>
      <c r="R1276" s="4">
        <v>2.1</v>
      </c>
      <c r="S1276" s="4">
        <v>0.93</v>
      </c>
      <c r="T1276">
        <v>18</v>
      </c>
      <c r="U1276">
        <v>11.3</v>
      </c>
      <c r="V1276">
        <v>79.17</v>
      </c>
    </row>
    <row r="1277" spans="1:22" ht="12.75" customHeight="1" x14ac:dyDescent="0.2">
      <c r="A1277" s="2">
        <v>3191</v>
      </c>
      <c r="B1277" t="s">
        <v>284</v>
      </c>
      <c r="C1277" s="7" t="s">
        <v>570</v>
      </c>
      <c r="D1277">
        <v>727</v>
      </c>
      <c r="E1277" s="4">
        <v>1.1000000000000001</v>
      </c>
      <c r="F1277" s="4">
        <v>1.51</v>
      </c>
      <c r="G1277" s="4">
        <v>1.93</v>
      </c>
      <c r="H1277" s="4">
        <v>0.69</v>
      </c>
      <c r="I1277" s="4">
        <v>6.88</v>
      </c>
      <c r="J1277" s="4">
        <v>82.67</v>
      </c>
      <c r="K1277" s="4">
        <v>5.23</v>
      </c>
      <c r="L1277" s="4">
        <v>48.28</v>
      </c>
      <c r="M1277" s="4">
        <v>51.72</v>
      </c>
      <c r="N1277" s="4">
        <v>0</v>
      </c>
      <c r="O1277" s="4">
        <v>3.29</v>
      </c>
      <c r="P1277" s="4">
        <v>14.27</v>
      </c>
      <c r="Q1277" s="4">
        <v>34.71</v>
      </c>
      <c r="R1277" s="4">
        <v>0.96</v>
      </c>
      <c r="S1277" s="4">
        <v>0.55000000000000004</v>
      </c>
      <c r="T1277">
        <v>18</v>
      </c>
      <c r="U1277">
        <v>15</v>
      </c>
      <c r="V1277">
        <v>97.5</v>
      </c>
    </row>
    <row r="1278" spans="1:22" ht="12.75" customHeight="1" x14ac:dyDescent="0.2">
      <c r="A1278" s="2">
        <v>3192</v>
      </c>
      <c r="B1278" t="s">
        <v>284</v>
      </c>
      <c r="C1278" s="7" t="s">
        <v>269</v>
      </c>
      <c r="D1278">
        <v>305</v>
      </c>
      <c r="E1278" s="4">
        <v>3.28</v>
      </c>
      <c r="F1278" s="4">
        <v>0.66</v>
      </c>
      <c r="G1278" s="4">
        <v>0</v>
      </c>
      <c r="H1278" s="4">
        <v>0.98</v>
      </c>
      <c r="I1278" s="4">
        <v>2.2999999999999998</v>
      </c>
      <c r="J1278" s="4">
        <v>91.8</v>
      </c>
      <c r="K1278" s="4">
        <v>0.98</v>
      </c>
      <c r="L1278" s="4">
        <v>51.48</v>
      </c>
      <c r="M1278" s="4">
        <v>48.52</v>
      </c>
      <c r="N1278" s="4">
        <v>0</v>
      </c>
      <c r="O1278" s="4">
        <v>0</v>
      </c>
      <c r="P1278" s="4">
        <v>7.59</v>
      </c>
      <c r="Q1278" s="4">
        <v>17.489999999999998</v>
      </c>
      <c r="R1278" s="4">
        <v>8.58</v>
      </c>
      <c r="S1278" s="4">
        <v>0</v>
      </c>
      <c r="T1278">
        <v>13</v>
      </c>
      <c r="U1278">
        <v>14.4</v>
      </c>
      <c r="V1278">
        <v>69.569999999999993</v>
      </c>
    </row>
    <row r="1279" spans="1:22" ht="12.75" customHeight="1" x14ac:dyDescent="0.2">
      <c r="A1279" s="2">
        <v>3193</v>
      </c>
      <c r="B1279" t="s">
        <v>287</v>
      </c>
      <c r="C1279" s="7" t="s">
        <v>520</v>
      </c>
      <c r="D1279">
        <v>14</v>
      </c>
      <c r="E1279" s="4">
        <v>28.57</v>
      </c>
      <c r="F1279" s="4">
        <v>0</v>
      </c>
      <c r="G1279" s="4">
        <v>0</v>
      </c>
      <c r="H1279" s="4">
        <v>7.14</v>
      </c>
      <c r="I1279" s="4">
        <v>28.57</v>
      </c>
      <c r="J1279" s="4">
        <v>28.57</v>
      </c>
      <c r="K1279" s="4">
        <v>7.14</v>
      </c>
      <c r="L1279" s="4">
        <v>78.569999999999993</v>
      </c>
      <c r="M1279" s="4">
        <v>21.43</v>
      </c>
      <c r="N1279" s="4">
        <v>0</v>
      </c>
      <c r="O1279" s="4">
        <v>0</v>
      </c>
      <c r="P1279" s="4">
        <v>25</v>
      </c>
      <c r="Q1279" s="4">
        <v>30</v>
      </c>
      <c r="R1279" s="4">
        <v>0</v>
      </c>
      <c r="S1279" s="4">
        <v>0</v>
      </c>
      <c r="T1279">
        <v>7</v>
      </c>
      <c r="U1279">
        <v>4.9000000000000004</v>
      </c>
      <c r="V1279">
        <v>100</v>
      </c>
    </row>
    <row r="1280" spans="1:22" ht="12.75" customHeight="1" x14ac:dyDescent="0.2">
      <c r="A1280" s="2">
        <v>3194</v>
      </c>
      <c r="B1280" t="s">
        <v>284</v>
      </c>
      <c r="C1280" s="7" t="s">
        <v>522</v>
      </c>
      <c r="D1280">
        <v>391</v>
      </c>
      <c r="E1280" s="4">
        <v>0.26</v>
      </c>
      <c r="F1280" s="4">
        <v>3.84</v>
      </c>
      <c r="G1280" s="4">
        <v>0</v>
      </c>
      <c r="H1280" s="4">
        <v>1.02</v>
      </c>
      <c r="I1280" s="4">
        <v>5.37</v>
      </c>
      <c r="J1280" s="4">
        <v>85.93</v>
      </c>
      <c r="K1280" s="4">
        <v>3.58</v>
      </c>
      <c r="L1280" s="4">
        <v>53.71</v>
      </c>
      <c r="M1280" s="4">
        <v>46.29</v>
      </c>
      <c r="N1280" s="4">
        <v>0</v>
      </c>
      <c r="O1280" s="4">
        <v>6.84</v>
      </c>
      <c r="P1280" s="4">
        <v>10.130000000000001</v>
      </c>
      <c r="Q1280" s="4">
        <v>34.68</v>
      </c>
      <c r="R1280" s="4">
        <v>1.52</v>
      </c>
      <c r="S1280" s="4">
        <v>0</v>
      </c>
      <c r="T1280">
        <v>15</v>
      </c>
      <c r="U1280">
        <v>13.7</v>
      </c>
      <c r="V1280">
        <v>50</v>
      </c>
    </row>
    <row r="1281" spans="1:22" ht="12.75" customHeight="1" x14ac:dyDescent="0.2">
      <c r="A1281" s="2">
        <v>3195</v>
      </c>
      <c r="B1281" t="s">
        <v>284</v>
      </c>
      <c r="C1281" s="7" t="s">
        <v>269</v>
      </c>
      <c r="D1281">
        <v>908</v>
      </c>
      <c r="E1281" s="4">
        <v>1.21</v>
      </c>
      <c r="F1281" s="4">
        <v>1.65</v>
      </c>
      <c r="G1281" s="4">
        <v>0.11</v>
      </c>
      <c r="H1281" s="4">
        <v>1.76</v>
      </c>
      <c r="I1281" s="4">
        <v>7.71</v>
      </c>
      <c r="J1281" s="4">
        <v>79.41</v>
      </c>
      <c r="K1281" s="4">
        <v>8.15</v>
      </c>
      <c r="L1281" s="4">
        <v>49.23</v>
      </c>
      <c r="M1281" s="4">
        <v>50.77</v>
      </c>
      <c r="N1281" s="4">
        <v>0</v>
      </c>
      <c r="O1281" s="4">
        <v>1.17</v>
      </c>
      <c r="P1281" s="4">
        <v>11.7</v>
      </c>
      <c r="Q1281" s="4">
        <v>39.880000000000003</v>
      </c>
      <c r="R1281" s="4">
        <v>1.99</v>
      </c>
      <c r="S1281" s="4">
        <v>0</v>
      </c>
      <c r="T1281">
        <v>17</v>
      </c>
      <c r="U1281">
        <v>14.1</v>
      </c>
      <c r="V1281">
        <v>59.62</v>
      </c>
    </row>
    <row r="1282" spans="1:22" ht="12.75" customHeight="1" x14ac:dyDescent="0.2">
      <c r="A1282" s="2">
        <v>3196</v>
      </c>
      <c r="B1282" t="s">
        <v>284</v>
      </c>
      <c r="C1282" s="7" t="s">
        <v>522</v>
      </c>
      <c r="D1282">
        <v>330</v>
      </c>
      <c r="E1282" s="4">
        <v>0.91</v>
      </c>
      <c r="F1282" s="4">
        <v>2.12</v>
      </c>
      <c r="G1282" s="4">
        <v>1.21</v>
      </c>
      <c r="H1282" s="4">
        <v>2.73</v>
      </c>
      <c r="I1282" s="4">
        <v>9.09</v>
      </c>
      <c r="J1282" s="4">
        <v>72.12</v>
      </c>
      <c r="K1282" s="4">
        <v>11.82</v>
      </c>
      <c r="L1282" s="4">
        <v>54.24</v>
      </c>
      <c r="M1282" s="4">
        <v>45.76</v>
      </c>
      <c r="N1282" s="4">
        <v>0</v>
      </c>
      <c r="O1282" s="4">
        <v>4.3600000000000003</v>
      </c>
      <c r="P1282" s="4">
        <v>14.24</v>
      </c>
      <c r="Q1282" s="4">
        <v>67.150000000000006</v>
      </c>
      <c r="R1282" s="4">
        <v>0.28999999999999998</v>
      </c>
      <c r="S1282" s="4">
        <v>0</v>
      </c>
      <c r="T1282">
        <v>16</v>
      </c>
      <c r="U1282">
        <v>12.2</v>
      </c>
      <c r="V1282">
        <v>95.24</v>
      </c>
    </row>
    <row r="1283" spans="1:22" ht="12.75" customHeight="1" x14ac:dyDescent="0.2">
      <c r="A1283" s="2">
        <v>3197</v>
      </c>
      <c r="B1283" t="s">
        <v>284</v>
      </c>
      <c r="C1283" s="7" t="s">
        <v>620</v>
      </c>
      <c r="D1283">
        <v>17</v>
      </c>
      <c r="E1283" s="4">
        <v>5.88</v>
      </c>
      <c r="F1283" s="4">
        <v>0</v>
      </c>
      <c r="G1283" s="4">
        <v>0</v>
      </c>
      <c r="H1283" s="4">
        <v>5.88</v>
      </c>
      <c r="I1283" s="4">
        <v>0</v>
      </c>
      <c r="J1283" s="4">
        <v>88.24</v>
      </c>
      <c r="K1283" s="4">
        <v>0</v>
      </c>
      <c r="L1283" s="4">
        <v>58.82</v>
      </c>
      <c r="M1283" s="4">
        <v>41.18</v>
      </c>
      <c r="N1283" s="4">
        <v>0</v>
      </c>
      <c r="O1283" s="4">
        <v>0</v>
      </c>
      <c r="P1283" s="4">
        <v>5</v>
      </c>
      <c r="Q1283" s="4">
        <v>75</v>
      </c>
      <c r="R1283" s="4">
        <v>0</v>
      </c>
      <c r="S1283" s="4">
        <v>0</v>
      </c>
      <c r="T1283">
        <v>9</v>
      </c>
      <c r="U1283">
        <v>12.1</v>
      </c>
      <c r="V1283">
        <v>50</v>
      </c>
    </row>
    <row r="1284" spans="1:22" ht="12.75" customHeight="1" x14ac:dyDescent="0.2">
      <c r="A1284" s="2">
        <v>3198</v>
      </c>
      <c r="B1284" t="s">
        <v>284</v>
      </c>
      <c r="C1284" s="7" t="s">
        <v>402</v>
      </c>
      <c r="D1284">
        <v>208</v>
      </c>
      <c r="E1284" s="4">
        <v>3.37</v>
      </c>
      <c r="F1284" s="4">
        <v>0.48</v>
      </c>
      <c r="G1284" s="4">
        <v>0.48</v>
      </c>
      <c r="H1284" s="4">
        <v>0</v>
      </c>
      <c r="I1284" s="4">
        <v>4.8099999999999996</v>
      </c>
      <c r="J1284" s="4">
        <v>88.94</v>
      </c>
      <c r="K1284" s="4">
        <v>1.92</v>
      </c>
      <c r="L1284" s="4">
        <v>53.85</v>
      </c>
      <c r="M1284" s="4">
        <v>46.15</v>
      </c>
      <c r="N1284" s="4">
        <v>0</v>
      </c>
      <c r="O1284" s="4">
        <v>0</v>
      </c>
      <c r="P1284" s="4">
        <v>15.35</v>
      </c>
      <c r="Q1284" s="4">
        <v>64.19</v>
      </c>
      <c r="R1284" s="4">
        <v>10.23</v>
      </c>
      <c r="S1284" s="4">
        <v>0</v>
      </c>
      <c r="T1284">
        <v>17</v>
      </c>
      <c r="U1284">
        <v>15.9</v>
      </c>
      <c r="V1284">
        <v>100</v>
      </c>
    </row>
    <row r="1285" spans="1:22" ht="12.75" customHeight="1" x14ac:dyDescent="0.2">
      <c r="A1285" s="2">
        <v>3199</v>
      </c>
      <c r="B1285" t="s">
        <v>284</v>
      </c>
      <c r="C1285" s="7" t="s">
        <v>620</v>
      </c>
      <c r="D1285">
        <v>594</v>
      </c>
      <c r="E1285" s="4">
        <v>0.67</v>
      </c>
      <c r="F1285" s="4">
        <v>2.86</v>
      </c>
      <c r="G1285" s="4">
        <v>0.67</v>
      </c>
      <c r="H1285" s="4">
        <v>2.02</v>
      </c>
      <c r="I1285" s="4">
        <v>12.46</v>
      </c>
      <c r="J1285" s="4">
        <v>72.73</v>
      </c>
      <c r="K1285" s="4">
        <v>8.59</v>
      </c>
      <c r="L1285" s="4">
        <v>50.51</v>
      </c>
      <c r="M1285" s="4">
        <v>49.49</v>
      </c>
      <c r="N1285" s="4">
        <v>0</v>
      </c>
      <c r="O1285" s="4">
        <v>2.2799999999999998</v>
      </c>
      <c r="P1285" s="4">
        <v>14.01</v>
      </c>
      <c r="Q1285" s="4">
        <v>49.19</v>
      </c>
      <c r="R1285" s="4">
        <v>0.49</v>
      </c>
      <c r="S1285" s="4">
        <v>0</v>
      </c>
      <c r="T1285">
        <v>16</v>
      </c>
      <c r="U1285">
        <v>10.6</v>
      </c>
      <c r="V1285">
        <v>72.97</v>
      </c>
    </row>
    <row r="1286" spans="1:22" ht="12.75" customHeight="1" x14ac:dyDescent="0.2">
      <c r="A1286" s="2">
        <v>3200</v>
      </c>
      <c r="B1286" t="s">
        <v>284</v>
      </c>
      <c r="C1286" s="7" t="s">
        <v>130</v>
      </c>
      <c r="D1286">
        <v>304</v>
      </c>
      <c r="E1286" s="4">
        <v>0.99</v>
      </c>
      <c r="F1286" s="4">
        <v>6.91</v>
      </c>
      <c r="G1286" s="4">
        <v>0.33</v>
      </c>
      <c r="H1286" s="4">
        <v>2.96</v>
      </c>
      <c r="I1286" s="4">
        <v>41.12</v>
      </c>
      <c r="J1286" s="4">
        <v>41.78</v>
      </c>
      <c r="K1286" s="4">
        <v>5.92</v>
      </c>
      <c r="L1286" s="4">
        <v>53.95</v>
      </c>
      <c r="M1286" s="4">
        <v>46.05</v>
      </c>
      <c r="N1286" s="4">
        <v>8.5399999999999991</v>
      </c>
      <c r="O1286" s="4">
        <v>35.130000000000003</v>
      </c>
      <c r="P1286" s="4">
        <v>11.71</v>
      </c>
      <c r="Q1286" s="4">
        <v>81.33</v>
      </c>
      <c r="R1286" s="4">
        <v>3.48</v>
      </c>
      <c r="S1286" s="4">
        <v>0</v>
      </c>
      <c r="T1286">
        <v>10</v>
      </c>
      <c r="U1286">
        <v>10.7</v>
      </c>
      <c r="V1286">
        <v>45.16</v>
      </c>
    </row>
    <row r="1287" spans="1:22" ht="12.75" customHeight="1" x14ac:dyDescent="0.2">
      <c r="A1287" s="2">
        <v>3201</v>
      </c>
      <c r="B1287" t="s">
        <v>284</v>
      </c>
      <c r="C1287" s="7" t="s">
        <v>182</v>
      </c>
      <c r="D1287">
        <v>652</v>
      </c>
      <c r="E1287" s="4">
        <v>1.84</v>
      </c>
      <c r="F1287" s="4">
        <v>10.74</v>
      </c>
      <c r="G1287" s="4">
        <v>0.46</v>
      </c>
      <c r="H1287" s="4">
        <v>1.84</v>
      </c>
      <c r="I1287" s="4">
        <v>23.31</v>
      </c>
      <c r="J1287" s="4">
        <v>53.83</v>
      </c>
      <c r="K1287" s="4">
        <v>7.98</v>
      </c>
      <c r="L1287" s="4">
        <v>50.31</v>
      </c>
      <c r="M1287" s="4">
        <v>49.69</v>
      </c>
      <c r="N1287" s="4">
        <v>3.08</v>
      </c>
      <c r="O1287" s="4">
        <v>10.02</v>
      </c>
      <c r="P1287" s="4">
        <v>14.95</v>
      </c>
      <c r="Q1287" s="4">
        <v>61.33</v>
      </c>
      <c r="R1287" s="4">
        <v>3.7</v>
      </c>
      <c r="S1287" s="4">
        <v>0.15</v>
      </c>
      <c r="T1287">
        <v>16</v>
      </c>
      <c r="U1287">
        <v>9.1999999999999993</v>
      </c>
      <c r="V1287">
        <v>57.14</v>
      </c>
    </row>
    <row r="1288" spans="1:22" ht="12.75" customHeight="1" x14ac:dyDescent="0.2">
      <c r="A1288" s="2">
        <v>3202</v>
      </c>
      <c r="B1288" t="s">
        <v>284</v>
      </c>
      <c r="C1288" s="7" t="s">
        <v>130</v>
      </c>
      <c r="D1288">
        <v>275</v>
      </c>
      <c r="E1288" s="4">
        <v>0.73</v>
      </c>
      <c r="F1288" s="4">
        <v>1.0900000000000001</v>
      </c>
      <c r="G1288" s="4">
        <v>0</v>
      </c>
      <c r="H1288" s="4">
        <v>1.0900000000000001</v>
      </c>
      <c r="I1288" s="4">
        <v>10.18</v>
      </c>
      <c r="J1288" s="4">
        <v>74.91</v>
      </c>
      <c r="K1288" s="4">
        <v>12</v>
      </c>
      <c r="L1288" s="4">
        <v>58.18</v>
      </c>
      <c r="M1288" s="4">
        <v>41.82</v>
      </c>
      <c r="N1288" s="4">
        <v>0</v>
      </c>
      <c r="O1288" s="4">
        <v>4.41</v>
      </c>
      <c r="P1288" s="4">
        <v>19.850000000000001</v>
      </c>
      <c r="Q1288" s="4">
        <v>40.07</v>
      </c>
      <c r="R1288" s="4">
        <v>4.04</v>
      </c>
      <c r="S1288" s="4">
        <v>0.37</v>
      </c>
      <c r="T1288">
        <v>17</v>
      </c>
      <c r="U1288">
        <v>9.5</v>
      </c>
      <c r="V1288">
        <v>62.5</v>
      </c>
    </row>
    <row r="1289" spans="1:22" ht="12.75" customHeight="1" x14ac:dyDescent="0.2">
      <c r="A1289" s="2">
        <v>3203</v>
      </c>
      <c r="B1289" t="s">
        <v>284</v>
      </c>
      <c r="C1289" s="7" t="s">
        <v>522</v>
      </c>
      <c r="D1289">
        <v>472</v>
      </c>
      <c r="E1289" s="4">
        <v>0</v>
      </c>
      <c r="F1289" s="4">
        <v>9.5299999999999994</v>
      </c>
      <c r="G1289" s="4">
        <v>0</v>
      </c>
      <c r="H1289" s="4">
        <v>2.75</v>
      </c>
      <c r="I1289" s="4">
        <v>9.75</v>
      </c>
      <c r="J1289" s="4">
        <v>70.55</v>
      </c>
      <c r="K1289" s="4">
        <v>7.42</v>
      </c>
      <c r="L1289" s="4">
        <v>49.58</v>
      </c>
      <c r="M1289" s="4">
        <v>50.42</v>
      </c>
      <c r="N1289" s="4">
        <v>0</v>
      </c>
      <c r="O1289" s="4">
        <v>6.86</v>
      </c>
      <c r="P1289" s="4">
        <v>16.63</v>
      </c>
      <c r="Q1289" s="4">
        <v>30.56</v>
      </c>
      <c r="R1289" s="4">
        <v>0.42</v>
      </c>
      <c r="S1289" s="4">
        <v>0.42</v>
      </c>
      <c r="T1289">
        <v>20</v>
      </c>
      <c r="U1289">
        <v>14.4</v>
      </c>
      <c r="V1289">
        <v>66.67</v>
      </c>
    </row>
    <row r="1290" spans="1:22" ht="12.75" customHeight="1" x14ac:dyDescent="0.2">
      <c r="A1290" s="2">
        <v>3204</v>
      </c>
      <c r="B1290" t="s">
        <v>284</v>
      </c>
      <c r="C1290" s="7" t="s">
        <v>181</v>
      </c>
      <c r="D1290">
        <v>200</v>
      </c>
      <c r="E1290" s="4">
        <v>3</v>
      </c>
      <c r="F1290" s="4">
        <v>1</v>
      </c>
      <c r="G1290" s="4">
        <v>0</v>
      </c>
      <c r="H1290" s="4">
        <v>0</v>
      </c>
      <c r="I1290" s="4">
        <v>5</v>
      </c>
      <c r="J1290" s="4">
        <v>88.5</v>
      </c>
      <c r="K1290" s="4">
        <v>2.5</v>
      </c>
      <c r="L1290" s="4">
        <v>53</v>
      </c>
      <c r="M1290" s="4">
        <v>47</v>
      </c>
      <c r="N1290" s="4">
        <v>0</v>
      </c>
      <c r="O1290" s="4">
        <v>0</v>
      </c>
      <c r="P1290" s="4">
        <v>9.85</v>
      </c>
      <c r="Q1290" s="4">
        <v>64.53</v>
      </c>
      <c r="R1290" s="4">
        <v>0.49</v>
      </c>
      <c r="S1290" s="4">
        <v>0</v>
      </c>
      <c r="T1290">
        <v>11</v>
      </c>
      <c r="U1290">
        <v>11.4</v>
      </c>
      <c r="V1290">
        <v>47.37</v>
      </c>
    </row>
    <row r="1291" spans="1:22" ht="12.75" customHeight="1" x14ac:dyDescent="0.2">
      <c r="A1291" s="2">
        <v>3205</v>
      </c>
      <c r="B1291" t="s">
        <v>284</v>
      </c>
      <c r="C1291" s="7" t="s">
        <v>620</v>
      </c>
      <c r="D1291">
        <v>78</v>
      </c>
      <c r="E1291" s="4">
        <v>0</v>
      </c>
      <c r="F1291" s="4">
        <v>0</v>
      </c>
      <c r="G1291" s="4">
        <v>1.28</v>
      </c>
      <c r="H1291" s="4">
        <v>0</v>
      </c>
      <c r="I1291" s="4">
        <v>3.85</v>
      </c>
      <c r="J1291" s="4">
        <v>94.87</v>
      </c>
      <c r="K1291" s="4">
        <v>0</v>
      </c>
      <c r="L1291" s="4">
        <v>44.87</v>
      </c>
      <c r="M1291" s="4">
        <v>55.13</v>
      </c>
      <c r="N1291" s="4">
        <v>0</v>
      </c>
      <c r="O1291" s="4">
        <v>0</v>
      </c>
      <c r="P1291" s="4">
        <v>15.85</v>
      </c>
      <c r="Q1291" s="4">
        <v>35.369999999999997</v>
      </c>
      <c r="R1291" s="4">
        <v>0</v>
      </c>
      <c r="S1291" s="4">
        <v>0</v>
      </c>
      <c r="T1291">
        <v>6</v>
      </c>
      <c r="U1291">
        <v>13.2</v>
      </c>
      <c r="V1291">
        <v>69.23</v>
      </c>
    </row>
    <row r="1292" spans="1:22" ht="12.75" customHeight="1" x14ac:dyDescent="0.2">
      <c r="A1292" s="2">
        <v>3206</v>
      </c>
      <c r="B1292" t="s">
        <v>284</v>
      </c>
      <c r="C1292" s="7" t="s">
        <v>269</v>
      </c>
      <c r="D1292">
        <v>1973</v>
      </c>
      <c r="E1292" s="4">
        <v>1.57</v>
      </c>
      <c r="F1292" s="4">
        <v>1.1200000000000001</v>
      </c>
      <c r="G1292" s="4">
        <v>0.15</v>
      </c>
      <c r="H1292" s="4">
        <v>1.01</v>
      </c>
      <c r="I1292" s="4">
        <v>60.36</v>
      </c>
      <c r="J1292" s="4">
        <v>32.64</v>
      </c>
      <c r="K1292" s="4">
        <v>3.14</v>
      </c>
      <c r="L1292" s="4">
        <v>49.72</v>
      </c>
      <c r="M1292" s="4">
        <v>50.28</v>
      </c>
      <c r="N1292" s="4">
        <v>15.38</v>
      </c>
      <c r="O1292" s="4">
        <v>10.01</v>
      </c>
      <c r="P1292" s="4">
        <v>10.119999999999999</v>
      </c>
      <c r="Q1292" s="4">
        <v>69</v>
      </c>
      <c r="R1292" s="4">
        <v>1.3</v>
      </c>
      <c r="S1292" s="4">
        <v>0.11</v>
      </c>
      <c r="T1292">
        <v>17</v>
      </c>
      <c r="U1292">
        <v>12.1</v>
      </c>
      <c r="V1292">
        <v>38.6</v>
      </c>
    </row>
    <row r="1293" spans="1:22" ht="12.75" customHeight="1" x14ac:dyDescent="0.2">
      <c r="A1293" s="2">
        <v>3207</v>
      </c>
      <c r="B1293" t="s">
        <v>284</v>
      </c>
      <c r="C1293" s="7" t="s">
        <v>262</v>
      </c>
      <c r="D1293">
        <v>257</v>
      </c>
      <c r="E1293" s="4">
        <v>1.56</v>
      </c>
      <c r="F1293" s="4">
        <v>2.72</v>
      </c>
      <c r="G1293" s="4">
        <v>0</v>
      </c>
      <c r="H1293" s="4">
        <v>0.39</v>
      </c>
      <c r="I1293" s="4">
        <v>38.520000000000003</v>
      </c>
      <c r="J1293" s="4">
        <v>52.53</v>
      </c>
      <c r="K1293" s="4">
        <v>4.28</v>
      </c>
      <c r="L1293" s="4">
        <v>49.42</v>
      </c>
      <c r="M1293" s="4">
        <v>50.58</v>
      </c>
      <c r="N1293" s="4">
        <v>3.83</v>
      </c>
      <c r="O1293" s="4">
        <v>12.26</v>
      </c>
      <c r="P1293" s="4">
        <v>13.03</v>
      </c>
      <c r="Q1293" s="4">
        <v>56.7</v>
      </c>
      <c r="R1293" s="4">
        <v>0</v>
      </c>
      <c r="S1293" s="4">
        <v>0</v>
      </c>
      <c r="T1293">
        <v>20</v>
      </c>
      <c r="U1293">
        <v>12.5</v>
      </c>
      <c r="V1293">
        <v>46.15</v>
      </c>
    </row>
    <row r="1294" spans="1:22" ht="12.75" customHeight="1" x14ac:dyDescent="0.2">
      <c r="A1294" s="2">
        <v>3208</v>
      </c>
      <c r="B1294" t="s">
        <v>284</v>
      </c>
      <c r="C1294" s="7" t="s">
        <v>522</v>
      </c>
      <c r="D1294">
        <v>285</v>
      </c>
      <c r="E1294" s="4">
        <v>0</v>
      </c>
      <c r="F1294" s="4">
        <v>1.75</v>
      </c>
      <c r="G1294" s="4">
        <v>0</v>
      </c>
      <c r="H1294" s="4">
        <v>0</v>
      </c>
      <c r="I1294" s="4">
        <v>18.25</v>
      </c>
      <c r="J1294" s="4">
        <v>75.790000000000006</v>
      </c>
      <c r="K1294" s="4">
        <v>4.21</v>
      </c>
      <c r="L1294" s="4">
        <v>50.88</v>
      </c>
      <c r="M1294" s="4">
        <v>49.12</v>
      </c>
      <c r="N1294" s="4">
        <v>3.85</v>
      </c>
      <c r="O1294" s="4">
        <v>7.34</v>
      </c>
      <c r="P1294" s="4">
        <v>12.24</v>
      </c>
      <c r="Q1294" s="4">
        <v>27.97</v>
      </c>
      <c r="R1294" s="4">
        <v>1.05</v>
      </c>
      <c r="S1294" s="4">
        <v>1.4</v>
      </c>
      <c r="T1294">
        <v>14</v>
      </c>
      <c r="U1294">
        <v>13.1</v>
      </c>
      <c r="V1294">
        <v>80</v>
      </c>
    </row>
    <row r="1295" spans="1:22" ht="12.75" customHeight="1" x14ac:dyDescent="0.2">
      <c r="A1295" s="2">
        <v>3209</v>
      </c>
      <c r="B1295" t="s">
        <v>284</v>
      </c>
      <c r="C1295" s="7" t="s">
        <v>522</v>
      </c>
      <c r="D1295">
        <v>479</v>
      </c>
      <c r="E1295" s="4">
        <v>0.63</v>
      </c>
      <c r="F1295" s="4">
        <v>0.42</v>
      </c>
      <c r="G1295" s="4">
        <v>0</v>
      </c>
      <c r="H1295" s="4">
        <v>0.63</v>
      </c>
      <c r="I1295" s="4">
        <v>66.81</v>
      </c>
      <c r="J1295" s="4">
        <v>30.27</v>
      </c>
      <c r="K1295" s="4">
        <v>1.25</v>
      </c>
      <c r="L1295" s="4">
        <v>47.18</v>
      </c>
      <c r="M1295" s="4">
        <v>52.82</v>
      </c>
      <c r="N1295" s="4">
        <v>31.38</v>
      </c>
      <c r="O1295" s="4">
        <v>48.58</v>
      </c>
      <c r="P1295" s="4">
        <v>13.56</v>
      </c>
      <c r="Q1295" s="4">
        <v>81.17</v>
      </c>
      <c r="R1295" s="4">
        <v>1.21</v>
      </c>
      <c r="S1295" s="4">
        <v>0.2</v>
      </c>
      <c r="T1295">
        <v>13</v>
      </c>
      <c r="U1295">
        <v>10.3</v>
      </c>
      <c r="V1295">
        <v>66.67</v>
      </c>
    </row>
    <row r="1296" spans="1:22" ht="12.75" customHeight="1" x14ac:dyDescent="0.2">
      <c r="A1296" s="2">
        <v>3210</v>
      </c>
      <c r="B1296" t="s">
        <v>284</v>
      </c>
      <c r="C1296" s="7" t="s">
        <v>182</v>
      </c>
      <c r="D1296">
        <v>626</v>
      </c>
      <c r="E1296" s="4">
        <v>0.96</v>
      </c>
      <c r="F1296" s="4">
        <v>0</v>
      </c>
      <c r="G1296" s="4">
        <v>0</v>
      </c>
      <c r="H1296" s="4">
        <v>0.96</v>
      </c>
      <c r="I1296" s="4">
        <v>47.12</v>
      </c>
      <c r="J1296" s="4">
        <v>48.56</v>
      </c>
      <c r="K1296" s="4">
        <v>2.4</v>
      </c>
      <c r="L1296" s="4">
        <v>47.92</v>
      </c>
      <c r="M1296" s="4">
        <v>52.08</v>
      </c>
      <c r="N1296" s="4">
        <v>22.4</v>
      </c>
      <c r="O1296" s="4">
        <v>15.14</v>
      </c>
      <c r="P1296" s="4">
        <v>12.15</v>
      </c>
      <c r="Q1296" s="4">
        <v>62.62</v>
      </c>
      <c r="R1296" s="4">
        <v>1.74</v>
      </c>
      <c r="S1296" s="4">
        <v>0</v>
      </c>
      <c r="T1296">
        <v>17</v>
      </c>
      <c r="U1296">
        <v>13.1</v>
      </c>
      <c r="V1296">
        <v>50</v>
      </c>
    </row>
    <row r="1297" spans="1:22" ht="12.75" customHeight="1" x14ac:dyDescent="0.2">
      <c r="A1297" s="2">
        <v>3211</v>
      </c>
      <c r="B1297" t="s">
        <v>284</v>
      </c>
      <c r="C1297" s="7" t="s">
        <v>522</v>
      </c>
      <c r="D1297">
        <v>364</v>
      </c>
      <c r="E1297" s="4">
        <v>1.65</v>
      </c>
      <c r="F1297" s="4">
        <v>1.37</v>
      </c>
      <c r="G1297" s="4">
        <v>0</v>
      </c>
      <c r="H1297" s="4">
        <v>0.27</v>
      </c>
      <c r="I1297" s="4">
        <v>11.54</v>
      </c>
      <c r="J1297" s="4">
        <v>78.569999999999993</v>
      </c>
      <c r="K1297" s="4">
        <v>6.59</v>
      </c>
      <c r="L1297" s="4">
        <v>48.9</v>
      </c>
      <c r="M1297" s="4">
        <v>51.1</v>
      </c>
      <c r="N1297" s="4">
        <v>0</v>
      </c>
      <c r="O1297" s="4">
        <v>3.84</v>
      </c>
      <c r="P1297" s="4">
        <v>14.25</v>
      </c>
      <c r="Q1297" s="4">
        <v>52.88</v>
      </c>
      <c r="R1297" s="4">
        <v>0.55000000000000004</v>
      </c>
      <c r="S1297" s="4">
        <v>0</v>
      </c>
      <c r="T1297">
        <v>17</v>
      </c>
      <c r="U1297">
        <v>17.5</v>
      </c>
      <c r="V1297">
        <v>80.95</v>
      </c>
    </row>
    <row r="1298" spans="1:22" ht="12.75" customHeight="1" x14ac:dyDescent="0.2">
      <c r="A1298" s="2">
        <v>3212</v>
      </c>
      <c r="B1298" t="s">
        <v>284</v>
      </c>
      <c r="C1298" s="7" t="s">
        <v>522</v>
      </c>
      <c r="D1298">
        <v>528</v>
      </c>
      <c r="E1298" s="4">
        <v>0.19</v>
      </c>
      <c r="F1298" s="4">
        <v>0</v>
      </c>
      <c r="G1298" s="4">
        <v>0</v>
      </c>
      <c r="H1298" s="4">
        <v>0</v>
      </c>
      <c r="I1298" s="4">
        <v>38.83</v>
      </c>
      <c r="J1298" s="4">
        <v>57.58</v>
      </c>
      <c r="K1298" s="4">
        <v>3.41</v>
      </c>
      <c r="L1298" s="4">
        <v>48.86</v>
      </c>
      <c r="M1298" s="4">
        <v>51.14</v>
      </c>
      <c r="N1298" s="4">
        <v>8</v>
      </c>
      <c r="O1298" s="4">
        <v>24.38</v>
      </c>
      <c r="P1298" s="4">
        <v>14.1</v>
      </c>
      <c r="Q1298" s="4">
        <v>64.760000000000005</v>
      </c>
      <c r="R1298" s="4">
        <v>0.95</v>
      </c>
      <c r="S1298" s="4">
        <v>0.19</v>
      </c>
      <c r="T1298">
        <v>22</v>
      </c>
      <c r="U1298">
        <v>12.9</v>
      </c>
      <c r="V1298">
        <v>79.17</v>
      </c>
    </row>
    <row r="1299" spans="1:22" ht="12.75" customHeight="1" x14ac:dyDescent="0.2">
      <c r="A1299" s="2">
        <v>3213</v>
      </c>
      <c r="B1299" t="s">
        <v>288</v>
      </c>
      <c r="C1299" s="7" t="s">
        <v>520</v>
      </c>
      <c r="D1299">
        <v>13</v>
      </c>
      <c r="E1299" s="4">
        <v>7.69</v>
      </c>
      <c r="F1299" s="4">
        <v>0</v>
      </c>
      <c r="G1299" s="4">
        <v>7.69</v>
      </c>
      <c r="H1299" s="4">
        <v>23.08</v>
      </c>
      <c r="I1299" s="4">
        <v>15.38</v>
      </c>
      <c r="J1299" s="4">
        <v>46.15</v>
      </c>
      <c r="K1299" s="4">
        <v>0</v>
      </c>
      <c r="L1299" s="4">
        <v>100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>
        <v>13</v>
      </c>
      <c r="U1299">
        <v>19</v>
      </c>
    </row>
    <row r="1300" spans="1:22" ht="12.75" customHeight="1" x14ac:dyDescent="0.2">
      <c r="A1300" s="2">
        <v>3214</v>
      </c>
      <c r="B1300" t="s">
        <v>284</v>
      </c>
      <c r="C1300" s="7" t="s">
        <v>181</v>
      </c>
      <c r="D1300">
        <v>60</v>
      </c>
      <c r="E1300" s="4">
        <v>0</v>
      </c>
      <c r="F1300" s="4">
        <v>0</v>
      </c>
      <c r="G1300" s="4">
        <v>0</v>
      </c>
      <c r="H1300" s="4">
        <v>0</v>
      </c>
      <c r="I1300" s="4">
        <v>23.33</v>
      </c>
      <c r="J1300" s="4">
        <v>73.33</v>
      </c>
      <c r="K1300" s="4">
        <v>3.33</v>
      </c>
      <c r="L1300" s="4">
        <v>38.33</v>
      </c>
      <c r="M1300" s="4">
        <v>61.67</v>
      </c>
      <c r="N1300" s="4">
        <v>0</v>
      </c>
      <c r="O1300" s="4">
        <v>0</v>
      </c>
      <c r="P1300" s="4">
        <v>14.04</v>
      </c>
      <c r="Q1300" s="4">
        <v>64.91</v>
      </c>
      <c r="R1300" s="4">
        <v>0</v>
      </c>
      <c r="S1300" s="4">
        <v>0</v>
      </c>
      <c r="T1300">
        <v>5</v>
      </c>
      <c r="U1300">
        <v>12.6</v>
      </c>
      <c r="V1300">
        <v>54.55</v>
      </c>
    </row>
    <row r="1301" spans="1:22" ht="12.75" customHeight="1" x14ac:dyDescent="0.2">
      <c r="A1301" s="2">
        <v>3215</v>
      </c>
      <c r="B1301" t="s">
        <v>284</v>
      </c>
      <c r="C1301" s="7" t="s">
        <v>269</v>
      </c>
      <c r="D1301">
        <v>2151</v>
      </c>
      <c r="E1301" s="4">
        <v>1.21</v>
      </c>
      <c r="F1301" s="4">
        <v>1.1599999999999999</v>
      </c>
      <c r="G1301" s="4">
        <v>0.05</v>
      </c>
      <c r="H1301" s="4">
        <v>1.44</v>
      </c>
      <c r="I1301" s="4">
        <v>39.24</v>
      </c>
      <c r="J1301" s="4">
        <v>54.81</v>
      </c>
      <c r="K1301" s="4">
        <v>2.09</v>
      </c>
      <c r="L1301" s="4">
        <v>50.91</v>
      </c>
      <c r="M1301" s="4">
        <v>49.09</v>
      </c>
      <c r="N1301" s="4">
        <v>3.24</v>
      </c>
      <c r="O1301" s="4">
        <v>2.81</v>
      </c>
      <c r="P1301" s="4">
        <v>8.7100000000000009</v>
      </c>
      <c r="Q1301" s="4">
        <v>52.08</v>
      </c>
      <c r="R1301" s="4">
        <v>1.84</v>
      </c>
      <c r="S1301" s="4">
        <v>0</v>
      </c>
      <c r="T1301">
        <v>22</v>
      </c>
      <c r="U1301">
        <v>14</v>
      </c>
      <c r="V1301">
        <v>73.47</v>
      </c>
    </row>
    <row r="1302" spans="1:22" ht="12.75" customHeight="1" x14ac:dyDescent="0.2">
      <c r="A1302" s="2">
        <v>3216</v>
      </c>
      <c r="B1302" t="s">
        <v>284</v>
      </c>
      <c r="C1302" s="7" t="s">
        <v>620</v>
      </c>
      <c r="D1302">
        <v>172</v>
      </c>
      <c r="E1302" s="4">
        <v>5.23</v>
      </c>
      <c r="F1302" s="4">
        <v>4.07</v>
      </c>
      <c r="G1302" s="4">
        <v>0.57999999999999996</v>
      </c>
      <c r="H1302" s="4">
        <v>1.1599999999999999</v>
      </c>
      <c r="I1302" s="4">
        <v>11.63</v>
      </c>
      <c r="J1302" s="4">
        <v>74.42</v>
      </c>
      <c r="K1302" s="4">
        <v>2.91</v>
      </c>
      <c r="L1302" s="4">
        <v>44.19</v>
      </c>
      <c r="M1302" s="4">
        <v>55.81</v>
      </c>
      <c r="N1302" s="4">
        <v>0</v>
      </c>
      <c r="O1302" s="4">
        <v>2.96</v>
      </c>
      <c r="P1302" s="4">
        <v>13.61</v>
      </c>
      <c r="Q1302" s="4">
        <v>45.56</v>
      </c>
      <c r="R1302" s="4">
        <v>0</v>
      </c>
      <c r="S1302" s="4">
        <v>0</v>
      </c>
      <c r="T1302">
        <v>11</v>
      </c>
      <c r="U1302">
        <v>13.8</v>
      </c>
      <c r="V1302">
        <v>80</v>
      </c>
    </row>
    <row r="1303" spans="1:22" ht="12.75" customHeight="1" x14ac:dyDescent="0.2">
      <c r="A1303" s="2">
        <v>3217</v>
      </c>
      <c r="B1303" t="s">
        <v>284</v>
      </c>
      <c r="C1303" s="7" t="s">
        <v>130</v>
      </c>
      <c r="D1303">
        <v>617</v>
      </c>
      <c r="E1303" s="4">
        <v>1.78</v>
      </c>
      <c r="F1303" s="4">
        <v>0.81</v>
      </c>
      <c r="G1303" s="4">
        <v>0</v>
      </c>
      <c r="H1303" s="4">
        <v>0.81</v>
      </c>
      <c r="I1303" s="4">
        <v>23.01</v>
      </c>
      <c r="J1303" s="4">
        <v>68.069999999999993</v>
      </c>
      <c r="K1303" s="4">
        <v>5.51</v>
      </c>
      <c r="L1303" s="4">
        <v>52.84</v>
      </c>
      <c r="M1303" s="4">
        <v>47.16</v>
      </c>
      <c r="N1303" s="4">
        <v>0</v>
      </c>
      <c r="O1303" s="4">
        <v>13.76</v>
      </c>
      <c r="P1303" s="4">
        <v>18.96</v>
      </c>
      <c r="Q1303" s="4">
        <v>64.069999999999993</v>
      </c>
      <c r="R1303" s="4">
        <v>0.92</v>
      </c>
      <c r="S1303" s="4">
        <v>2.4500000000000002</v>
      </c>
      <c r="T1303">
        <v>19</v>
      </c>
      <c r="U1303">
        <v>16.399999999999999</v>
      </c>
      <c r="V1303">
        <v>68.75</v>
      </c>
    </row>
    <row r="1304" spans="1:22" ht="12.75" customHeight="1" x14ac:dyDescent="0.2">
      <c r="A1304" s="2">
        <v>3218</v>
      </c>
      <c r="B1304" t="s">
        <v>284</v>
      </c>
      <c r="C1304" s="7" t="s">
        <v>522</v>
      </c>
      <c r="D1304">
        <v>314</v>
      </c>
      <c r="E1304" s="4">
        <v>0</v>
      </c>
      <c r="F1304" s="4">
        <v>2.87</v>
      </c>
      <c r="G1304" s="4">
        <v>0</v>
      </c>
      <c r="H1304" s="4">
        <v>0.96</v>
      </c>
      <c r="I1304" s="4">
        <v>7.64</v>
      </c>
      <c r="J1304" s="4">
        <v>77.069999999999993</v>
      </c>
      <c r="K1304" s="4">
        <v>11.46</v>
      </c>
      <c r="L1304" s="4">
        <v>52.23</v>
      </c>
      <c r="M1304" s="4">
        <v>47.77</v>
      </c>
      <c r="N1304" s="4">
        <v>0</v>
      </c>
      <c r="O1304" s="4">
        <v>0.32</v>
      </c>
      <c r="P1304" s="4">
        <v>9.52</v>
      </c>
      <c r="Q1304" s="4">
        <v>11.43</v>
      </c>
      <c r="R1304" s="4">
        <v>0.63</v>
      </c>
      <c r="S1304" s="4">
        <v>0.32</v>
      </c>
      <c r="T1304">
        <v>17</v>
      </c>
      <c r="U1304">
        <v>9</v>
      </c>
      <c r="V1304">
        <v>38.89</v>
      </c>
    </row>
    <row r="1305" spans="1:22" ht="12.75" customHeight="1" x14ac:dyDescent="0.2">
      <c r="A1305" s="2">
        <v>3219</v>
      </c>
      <c r="B1305" t="s">
        <v>284</v>
      </c>
      <c r="C1305" s="7" t="s">
        <v>182</v>
      </c>
      <c r="D1305">
        <v>1028</v>
      </c>
      <c r="E1305" s="4">
        <v>0.68</v>
      </c>
      <c r="F1305" s="4">
        <v>19.75</v>
      </c>
      <c r="G1305" s="4">
        <v>0.19</v>
      </c>
      <c r="H1305" s="4">
        <v>1.75</v>
      </c>
      <c r="I1305" s="4">
        <v>3.11</v>
      </c>
      <c r="J1305" s="4">
        <v>71.400000000000006</v>
      </c>
      <c r="K1305" s="4">
        <v>3.11</v>
      </c>
      <c r="L1305" s="4">
        <v>53.5</v>
      </c>
      <c r="M1305" s="4">
        <v>46.5</v>
      </c>
      <c r="N1305" s="4">
        <v>0</v>
      </c>
      <c r="O1305" s="4">
        <v>1.45</v>
      </c>
      <c r="P1305" s="4">
        <v>9.68</v>
      </c>
      <c r="Q1305" s="4">
        <v>3.97</v>
      </c>
      <c r="R1305" s="4">
        <v>9.7799999999999994</v>
      </c>
      <c r="S1305" s="4">
        <v>0</v>
      </c>
      <c r="T1305">
        <v>18</v>
      </c>
      <c r="U1305">
        <v>11.1</v>
      </c>
      <c r="V1305">
        <v>71.930000000000007</v>
      </c>
    </row>
    <row r="1306" spans="1:22" ht="12.75" customHeight="1" x14ac:dyDescent="0.2">
      <c r="A1306" s="2">
        <v>3222</v>
      </c>
      <c r="B1306" t="s">
        <v>284</v>
      </c>
      <c r="C1306" s="7" t="s">
        <v>54</v>
      </c>
      <c r="D1306">
        <v>0</v>
      </c>
      <c r="E1306" s="4">
        <v>0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U1306">
        <v>0</v>
      </c>
    </row>
    <row r="1307" spans="1:22" ht="12.75" customHeight="1" x14ac:dyDescent="0.2">
      <c r="A1307" s="2">
        <v>3224</v>
      </c>
      <c r="B1307" t="s">
        <v>284</v>
      </c>
      <c r="C1307" s="7" t="s">
        <v>522</v>
      </c>
      <c r="D1307">
        <v>577</v>
      </c>
      <c r="E1307" s="4">
        <v>0</v>
      </c>
      <c r="F1307" s="4">
        <v>9.01</v>
      </c>
      <c r="G1307" s="4">
        <v>0</v>
      </c>
      <c r="H1307" s="4">
        <v>0.87</v>
      </c>
      <c r="I1307" s="4">
        <v>18.89</v>
      </c>
      <c r="J1307" s="4">
        <v>60.66</v>
      </c>
      <c r="K1307" s="4">
        <v>10.57</v>
      </c>
      <c r="L1307" s="4">
        <v>45.06</v>
      </c>
      <c r="M1307" s="4">
        <v>54.94</v>
      </c>
      <c r="N1307" s="4">
        <v>0</v>
      </c>
      <c r="O1307" s="4">
        <v>2.44</v>
      </c>
      <c r="P1307" s="4">
        <v>4.18</v>
      </c>
      <c r="Q1307" s="4">
        <v>4.7</v>
      </c>
      <c r="R1307" s="4">
        <v>2.79</v>
      </c>
      <c r="S1307" s="4">
        <v>0</v>
      </c>
      <c r="T1307">
        <v>19</v>
      </c>
      <c r="U1307">
        <v>13.7</v>
      </c>
      <c r="V1307">
        <v>80</v>
      </c>
    </row>
    <row r="1308" spans="1:22" ht="12.75" customHeight="1" x14ac:dyDescent="0.2">
      <c r="A1308" s="2">
        <v>3225</v>
      </c>
      <c r="B1308" t="s">
        <v>284</v>
      </c>
      <c r="C1308" s="7" t="s">
        <v>522</v>
      </c>
      <c r="D1308">
        <v>504</v>
      </c>
      <c r="E1308" s="4">
        <v>0.79</v>
      </c>
      <c r="F1308" s="4">
        <v>19.84</v>
      </c>
      <c r="G1308" s="4">
        <v>0</v>
      </c>
      <c r="H1308" s="4">
        <v>7.14</v>
      </c>
      <c r="I1308" s="4">
        <v>41.47</v>
      </c>
      <c r="J1308" s="4">
        <v>24.4</v>
      </c>
      <c r="K1308" s="4">
        <v>6.35</v>
      </c>
      <c r="L1308" s="4">
        <v>52.78</v>
      </c>
      <c r="M1308" s="4">
        <v>47.22</v>
      </c>
      <c r="N1308" s="4">
        <v>0</v>
      </c>
      <c r="O1308" s="4">
        <v>37.25</v>
      </c>
      <c r="P1308" s="4">
        <v>11.54</v>
      </c>
      <c r="Q1308" s="4">
        <v>68.42</v>
      </c>
      <c r="R1308" s="4">
        <v>2.63</v>
      </c>
      <c r="S1308" s="4">
        <v>0</v>
      </c>
      <c r="T1308">
        <v>15</v>
      </c>
      <c r="U1308">
        <v>8.9</v>
      </c>
      <c r="V1308">
        <v>81.819999999999993</v>
      </c>
    </row>
    <row r="1309" spans="1:22" ht="12.75" customHeight="1" x14ac:dyDescent="0.2">
      <c r="A1309" s="2">
        <v>3226</v>
      </c>
      <c r="B1309" t="s">
        <v>284</v>
      </c>
      <c r="C1309" s="7" t="s">
        <v>130</v>
      </c>
      <c r="D1309">
        <v>484</v>
      </c>
      <c r="E1309" s="4">
        <v>0.41</v>
      </c>
      <c r="F1309" s="4">
        <v>34.299999999999997</v>
      </c>
      <c r="G1309" s="4">
        <v>2.48</v>
      </c>
      <c r="H1309" s="4">
        <v>16.53</v>
      </c>
      <c r="I1309" s="4">
        <v>31.4</v>
      </c>
      <c r="J1309" s="4">
        <v>10.33</v>
      </c>
      <c r="K1309" s="4">
        <v>4.55</v>
      </c>
      <c r="L1309" s="4">
        <v>48.97</v>
      </c>
      <c r="M1309" s="4">
        <v>51.03</v>
      </c>
      <c r="N1309" s="4">
        <v>0</v>
      </c>
      <c r="O1309" s="4">
        <v>62.37</v>
      </c>
      <c r="P1309" s="4">
        <v>9.61</v>
      </c>
      <c r="Q1309" s="4">
        <v>87.32</v>
      </c>
      <c r="R1309" s="4">
        <v>2.25</v>
      </c>
      <c r="S1309" s="4">
        <v>0</v>
      </c>
      <c r="T1309">
        <v>17</v>
      </c>
      <c r="U1309">
        <v>10.4</v>
      </c>
      <c r="V1309">
        <v>60.71</v>
      </c>
    </row>
    <row r="1310" spans="1:22" ht="12.75" customHeight="1" x14ac:dyDescent="0.2">
      <c r="A1310" s="2">
        <v>3227</v>
      </c>
      <c r="B1310" t="s">
        <v>284</v>
      </c>
      <c r="C1310" s="7" t="s">
        <v>130</v>
      </c>
      <c r="D1310">
        <v>458</v>
      </c>
      <c r="E1310" s="4">
        <v>0.87</v>
      </c>
      <c r="F1310" s="4">
        <v>2.4</v>
      </c>
      <c r="G1310" s="4">
        <v>4.59</v>
      </c>
      <c r="H1310" s="4">
        <v>4.37</v>
      </c>
      <c r="I1310" s="4">
        <v>59.61</v>
      </c>
      <c r="J1310" s="4">
        <v>22.93</v>
      </c>
      <c r="K1310" s="4">
        <v>5.24</v>
      </c>
      <c r="L1310" s="4">
        <v>48.47</v>
      </c>
      <c r="M1310" s="4">
        <v>51.53</v>
      </c>
      <c r="N1310" s="4">
        <v>0</v>
      </c>
      <c r="O1310" s="4">
        <v>45</v>
      </c>
      <c r="P1310" s="4">
        <v>10.65</v>
      </c>
      <c r="Q1310" s="4">
        <v>86.3</v>
      </c>
      <c r="R1310" s="4">
        <v>0.43</v>
      </c>
      <c r="S1310" s="4">
        <v>0</v>
      </c>
      <c r="T1310">
        <v>20</v>
      </c>
      <c r="U1310">
        <v>10.3</v>
      </c>
      <c r="V1310">
        <v>47.83</v>
      </c>
    </row>
    <row r="1311" spans="1:22" ht="12.75" customHeight="1" x14ac:dyDescent="0.2">
      <c r="A1311" s="2">
        <v>3228</v>
      </c>
      <c r="B1311" t="s">
        <v>284</v>
      </c>
      <c r="C1311" s="7" t="s">
        <v>130</v>
      </c>
      <c r="D1311">
        <v>646</v>
      </c>
      <c r="E1311" s="4">
        <v>0.46</v>
      </c>
      <c r="F1311" s="4">
        <v>20.28</v>
      </c>
      <c r="G1311" s="4">
        <v>0.62</v>
      </c>
      <c r="H1311" s="4">
        <v>2.17</v>
      </c>
      <c r="I1311" s="4">
        <v>5.1100000000000003</v>
      </c>
      <c r="J1311" s="4">
        <v>64.86</v>
      </c>
      <c r="K1311" s="4">
        <v>6.5</v>
      </c>
      <c r="L1311" s="4">
        <v>53.87</v>
      </c>
      <c r="M1311" s="4">
        <v>46.13</v>
      </c>
      <c r="N1311" s="4">
        <v>0</v>
      </c>
      <c r="O1311" s="4">
        <v>6.13</v>
      </c>
      <c r="P1311" s="4">
        <v>20.48</v>
      </c>
      <c r="Q1311" s="4">
        <v>9.27</v>
      </c>
      <c r="R1311" s="4">
        <v>1.05</v>
      </c>
      <c r="S1311" s="4">
        <v>0</v>
      </c>
      <c r="T1311">
        <v>18</v>
      </c>
      <c r="U1311">
        <v>13.6</v>
      </c>
      <c r="V1311">
        <v>86.11</v>
      </c>
    </row>
    <row r="1312" spans="1:22" ht="12.75" customHeight="1" x14ac:dyDescent="0.2">
      <c r="A1312" s="2">
        <v>3229</v>
      </c>
      <c r="B1312" t="s">
        <v>284</v>
      </c>
      <c r="C1312" s="7" t="s">
        <v>54</v>
      </c>
      <c r="D1312">
        <v>0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U1312">
        <v>0</v>
      </c>
    </row>
    <row r="1313" spans="1:22" ht="12.75" customHeight="1" x14ac:dyDescent="0.2">
      <c r="A1313" s="2">
        <v>3230</v>
      </c>
      <c r="B1313" t="s">
        <v>284</v>
      </c>
      <c r="C1313" s="7" t="s">
        <v>620</v>
      </c>
      <c r="D1313">
        <v>516</v>
      </c>
      <c r="E1313" s="4">
        <v>0.39</v>
      </c>
      <c r="F1313" s="4">
        <v>9.11</v>
      </c>
      <c r="G1313" s="4">
        <v>0.39</v>
      </c>
      <c r="H1313" s="4">
        <v>2.71</v>
      </c>
      <c r="I1313" s="4">
        <v>8.33</v>
      </c>
      <c r="J1313" s="4">
        <v>63.57</v>
      </c>
      <c r="K1313" s="4">
        <v>15.5</v>
      </c>
      <c r="L1313" s="4">
        <v>49.81</v>
      </c>
      <c r="M1313" s="4">
        <v>50.19</v>
      </c>
      <c r="N1313" s="4">
        <v>0</v>
      </c>
      <c r="O1313" s="4">
        <v>2.73</v>
      </c>
      <c r="P1313" s="4">
        <v>12.48</v>
      </c>
      <c r="Q1313" s="4">
        <v>17.54</v>
      </c>
      <c r="R1313" s="4">
        <v>6.63</v>
      </c>
      <c r="S1313" s="4">
        <v>0.19</v>
      </c>
      <c r="T1313">
        <v>18</v>
      </c>
      <c r="U1313">
        <v>15.5</v>
      </c>
      <c r="V1313">
        <v>65.52</v>
      </c>
    </row>
    <row r="1314" spans="1:22" ht="12.75" customHeight="1" x14ac:dyDescent="0.2">
      <c r="A1314" s="2">
        <v>3231</v>
      </c>
      <c r="B1314" t="s">
        <v>284</v>
      </c>
      <c r="C1314" s="7" t="s">
        <v>620</v>
      </c>
      <c r="D1314">
        <v>429</v>
      </c>
      <c r="E1314" s="4">
        <v>0.93</v>
      </c>
      <c r="F1314" s="4">
        <v>9.7899999999999991</v>
      </c>
      <c r="G1314" s="4">
        <v>0</v>
      </c>
      <c r="H1314" s="4">
        <v>3.73</v>
      </c>
      <c r="I1314" s="4">
        <v>8.16</v>
      </c>
      <c r="J1314" s="4">
        <v>64.099999999999994</v>
      </c>
      <c r="K1314" s="4">
        <v>13.29</v>
      </c>
      <c r="L1314" s="4">
        <v>51.75</v>
      </c>
      <c r="M1314" s="4">
        <v>48.25</v>
      </c>
      <c r="N1314" s="4">
        <v>0</v>
      </c>
      <c r="O1314" s="4">
        <v>0.92</v>
      </c>
      <c r="P1314" s="4">
        <v>17.32</v>
      </c>
      <c r="Q1314" s="4">
        <v>17.55</v>
      </c>
      <c r="R1314" s="4">
        <v>6.47</v>
      </c>
      <c r="S1314" s="4">
        <v>0</v>
      </c>
      <c r="T1314">
        <v>16</v>
      </c>
      <c r="U1314">
        <v>13.2</v>
      </c>
      <c r="V1314">
        <v>59.26</v>
      </c>
    </row>
    <row r="1315" spans="1:22" ht="12.75" customHeight="1" x14ac:dyDescent="0.2">
      <c r="A1315" s="2">
        <v>3232</v>
      </c>
      <c r="B1315" t="s">
        <v>284</v>
      </c>
      <c r="C1315" s="7" t="s">
        <v>182</v>
      </c>
      <c r="D1315">
        <v>966</v>
      </c>
      <c r="E1315" s="4">
        <v>0.21</v>
      </c>
      <c r="F1315" s="4">
        <v>27.33</v>
      </c>
      <c r="G1315" s="4">
        <v>0.31</v>
      </c>
      <c r="H1315" s="4">
        <v>2.2799999999999998</v>
      </c>
      <c r="I1315" s="4">
        <v>10.25</v>
      </c>
      <c r="J1315" s="4">
        <v>53.62</v>
      </c>
      <c r="K1315" s="4">
        <v>6</v>
      </c>
      <c r="L1315" s="4">
        <v>51.97</v>
      </c>
      <c r="M1315" s="4">
        <v>48.03</v>
      </c>
      <c r="N1315" s="4">
        <v>0</v>
      </c>
      <c r="O1315" s="4">
        <v>5.14</v>
      </c>
      <c r="P1315" s="4">
        <v>11.31</v>
      </c>
      <c r="Q1315" s="4">
        <v>17.16</v>
      </c>
      <c r="R1315" s="4">
        <v>2.16</v>
      </c>
      <c r="S1315" s="4">
        <v>0</v>
      </c>
      <c r="T1315">
        <v>19</v>
      </c>
      <c r="U1315">
        <v>12.7</v>
      </c>
      <c r="V1315">
        <v>66</v>
      </c>
    </row>
    <row r="1316" spans="1:22" ht="12.75" customHeight="1" x14ac:dyDescent="0.2">
      <c r="A1316" s="2">
        <v>3233</v>
      </c>
      <c r="B1316" t="s">
        <v>284</v>
      </c>
      <c r="C1316" s="7" t="s">
        <v>570</v>
      </c>
      <c r="D1316">
        <v>653</v>
      </c>
      <c r="E1316" s="4">
        <v>0.61</v>
      </c>
      <c r="F1316" s="4">
        <v>24.96</v>
      </c>
      <c r="G1316" s="4">
        <v>2.91</v>
      </c>
      <c r="H1316" s="4">
        <v>15.47</v>
      </c>
      <c r="I1316" s="4">
        <v>20.83</v>
      </c>
      <c r="J1316" s="4">
        <v>28.48</v>
      </c>
      <c r="K1316" s="4">
        <v>6.74</v>
      </c>
      <c r="L1316" s="4">
        <v>55.28</v>
      </c>
      <c r="M1316" s="4">
        <v>44.72</v>
      </c>
      <c r="N1316" s="4">
        <v>0</v>
      </c>
      <c r="O1316" s="4">
        <v>10.83</v>
      </c>
      <c r="P1316" s="4">
        <v>10.68</v>
      </c>
      <c r="Q1316" s="4">
        <v>59.03</v>
      </c>
      <c r="R1316" s="4">
        <v>3.92</v>
      </c>
      <c r="S1316" s="4">
        <v>0</v>
      </c>
      <c r="T1316">
        <v>17</v>
      </c>
      <c r="U1316">
        <v>12.3</v>
      </c>
      <c r="V1316">
        <v>71.05</v>
      </c>
    </row>
    <row r="1317" spans="1:22" ht="12.75" customHeight="1" x14ac:dyDescent="0.2">
      <c r="A1317" s="2">
        <v>3234</v>
      </c>
      <c r="B1317" t="s">
        <v>284</v>
      </c>
      <c r="C1317" s="7" t="s">
        <v>389</v>
      </c>
      <c r="D1317">
        <v>341</v>
      </c>
      <c r="E1317" s="4">
        <v>1.17</v>
      </c>
      <c r="F1317" s="4">
        <v>3.23</v>
      </c>
      <c r="G1317" s="4">
        <v>0.28999999999999998</v>
      </c>
      <c r="H1317" s="4">
        <v>1.76</v>
      </c>
      <c r="I1317" s="4">
        <v>11.44</v>
      </c>
      <c r="J1317" s="4">
        <v>74.78</v>
      </c>
      <c r="K1317" s="4">
        <v>7.33</v>
      </c>
      <c r="L1317" s="4">
        <v>55.72</v>
      </c>
      <c r="M1317" s="4">
        <v>44.28</v>
      </c>
      <c r="N1317" s="4">
        <v>0</v>
      </c>
      <c r="O1317" s="4">
        <v>4.1900000000000004</v>
      </c>
      <c r="P1317" s="4">
        <v>25.7</v>
      </c>
      <c r="Q1317" s="4">
        <v>15.08</v>
      </c>
      <c r="R1317" s="4">
        <v>3.35</v>
      </c>
      <c r="S1317" s="4">
        <v>0.56000000000000005</v>
      </c>
      <c r="T1317">
        <v>17</v>
      </c>
      <c r="U1317">
        <v>10.6</v>
      </c>
      <c r="V1317">
        <v>100</v>
      </c>
    </row>
    <row r="1318" spans="1:22" ht="12.75" customHeight="1" x14ac:dyDescent="0.2">
      <c r="A1318" s="2">
        <v>3235</v>
      </c>
      <c r="B1318" t="s">
        <v>284</v>
      </c>
      <c r="C1318" s="7" t="s">
        <v>54</v>
      </c>
      <c r="D1318">
        <v>0</v>
      </c>
      <c r="E1318" s="4">
        <v>0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U1318">
        <v>0</v>
      </c>
    </row>
    <row r="1319" spans="1:22" ht="12.75" customHeight="1" x14ac:dyDescent="0.2">
      <c r="A1319" s="2">
        <v>3236</v>
      </c>
      <c r="B1319" t="s">
        <v>284</v>
      </c>
      <c r="C1319" s="7" t="s">
        <v>269</v>
      </c>
      <c r="D1319">
        <v>1275</v>
      </c>
      <c r="E1319" s="4">
        <v>1.88</v>
      </c>
      <c r="F1319" s="4">
        <v>4</v>
      </c>
      <c r="G1319" s="4">
        <v>0.24</v>
      </c>
      <c r="H1319" s="4">
        <v>1.33</v>
      </c>
      <c r="I1319" s="4">
        <v>10.9</v>
      </c>
      <c r="J1319" s="4">
        <v>75.22</v>
      </c>
      <c r="K1319" s="4">
        <v>6.43</v>
      </c>
      <c r="L1319" s="4">
        <v>51.53</v>
      </c>
      <c r="M1319" s="4">
        <v>48.47</v>
      </c>
      <c r="N1319" s="4">
        <v>0</v>
      </c>
      <c r="O1319" s="4">
        <v>1.74</v>
      </c>
      <c r="P1319" s="4">
        <v>11.62</v>
      </c>
      <c r="Q1319" s="4">
        <v>25.23</v>
      </c>
      <c r="R1319" s="4">
        <v>1.91</v>
      </c>
      <c r="S1319" s="4">
        <v>0</v>
      </c>
      <c r="T1319">
        <v>13</v>
      </c>
      <c r="U1319">
        <v>12.9</v>
      </c>
      <c r="V1319">
        <v>42.86</v>
      </c>
    </row>
    <row r="1320" spans="1:22" ht="12.75" customHeight="1" x14ac:dyDescent="0.2">
      <c r="A1320" s="2">
        <v>3237</v>
      </c>
      <c r="B1320" t="s">
        <v>284</v>
      </c>
      <c r="C1320" s="7" t="s">
        <v>237</v>
      </c>
      <c r="D1320">
        <v>795</v>
      </c>
      <c r="E1320" s="4">
        <v>0.63</v>
      </c>
      <c r="F1320" s="4">
        <v>5.41</v>
      </c>
      <c r="G1320" s="4">
        <v>0.5</v>
      </c>
      <c r="H1320" s="4">
        <v>3.02</v>
      </c>
      <c r="I1320" s="4">
        <v>8.81</v>
      </c>
      <c r="J1320" s="4">
        <v>68.680000000000007</v>
      </c>
      <c r="K1320" s="4">
        <v>12.96</v>
      </c>
      <c r="L1320" s="4">
        <v>48.55</v>
      </c>
      <c r="M1320" s="4">
        <v>51.45</v>
      </c>
      <c r="N1320" s="4">
        <v>0</v>
      </c>
      <c r="O1320" s="4">
        <v>0.79</v>
      </c>
      <c r="P1320" s="4">
        <v>10.55</v>
      </c>
      <c r="Q1320" s="4">
        <v>29.29</v>
      </c>
      <c r="R1320" s="4">
        <v>4.49</v>
      </c>
      <c r="S1320" s="4">
        <v>0.26</v>
      </c>
      <c r="T1320">
        <v>18</v>
      </c>
      <c r="U1320">
        <v>13.1</v>
      </c>
      <c r="V1320">
        <v>67.44</v>
      </c>
    </row>
    <row r="1321" spans="1:22" ht="12.75" customHeight="1" x14ac:dyDescent="0.2">
      <c r="A1321" s="2">
        <v>3238</v>
      </c>
      <c r="B1321" t="s">
        <v>284</v>
      </c>
      <c r="C1321" s="7" t="s">
        <v>120</v>
      </c>
      <c r="D1321">
        <v>260</v>
      </c>
      <c r="E1321" s="4">
        <v>1.54</v>
      </c>
      <c r="F1321" s="4">
        <v>0</v>
      </c>
      <c r="G1321" s="4">
        <v>0</v>
      </c>
      <c r="H1321" s="4">
        <v>0</v>
      </c>
      <c r="I1321" s="4">
        <v>12.31</v>
      </c>
      <c r="J1321" s="4">
        <v>85.38</v>
      </c>
      <c r="K1321" s="4">
        <v>0.77</v>
      </c>
      <c r="L1321" s="4">
        <v>54.62</v>
      </c>
      <c r="M1321" s="4">
        <v>45.38</v>
      </c>
      <c r="N1321" s="4">
        <v>2.0099999999999998</v>
      </c>
      <c r="O1321" s="4">
        <v>3.21</v>
      </c>
      <c r="P1321" s="4">
        <v>17.27</v>
      </c>
      <c r="Q1321" s="4">
        <v>50.6</v>
      </c>
      <c r="R1321" s="4">
        <v>0</v>
      </c>
      <c r="S1321" s="4">
        <v>0</v>
      </c>
      <c r="T1321">
        <v>13</v>
      </c>
      <c r="U1321">
        <v>11</v>
      </c>
      <c r="V1321">
        <v>50</v>
      </c>
    </row>
    <row r="1322" spans="1:22" ht="12.75" customHeight="1" x14ac:dyDescent="0.2">
      <c r="A1322" s="2">
        <v>3239</v>
      </c>
      <c r="B1322" t="s">
        <v>284</v>
      </c>
      <c r="C1322" s="7" t="s">
        <v>130</v>
      </c>
      <c r="D1322">
        <v>319</v>
      </c>
      <c r="E1322" s="4">
        <v>0.63</v>
      </c>
      <c r="F1322" s="4">
        <v>0.31</v>
      </c>
      <c r="G1322" s="4">
        <v>0</v>
      </c>
      <c r="H1322" s="4">
        <v>0</v>
      </c>
      <c r="I1322" s="4">
        <v>11.91</v>
      </c>
      <c r="J1322" s="4">
        <v>83.07</v>
      </c>
      <c r="K1322" s="4">
        <v>4.08</v>
      </c>
      <c r="L1322" s="4">
        <v>48.9</v>
      </c>
      <c r="M1322" s="4">
        <v>51.1</v>
      </c>
      <c r="N1322" s="4">
        <v>0</v>
      </c>
      <c r="O1322" s="4">
        <v>5.21</v>
      </c>
      <c r="P1322" s="4">
        <v>16.29</v>
      </c>
      <c r="Q1322" s="4">
        <v>68.400000000000006</v>
      </c>
      <c r="R1322" s="4">
        <v>0</v>
      </c>
      <c r="S1322" s="4">
        <v>0</v>
      </c>
      <c r="T1322">
        <v>18</v>
      </c>
      <c r="U1322">
        <v>12.1</v>
      </c>
      <c r="V1322">
        <v>77.78</v>
      </c>
    </row>
    <row r="1323" spans="1:22" ht="12.75" customHeight="1" x14ac:dyDescent="0.2">
      <c r="A1323" s="2">
        <v>3240</v>
      </c>
      <c r="B1323" t="s">
        <v>284</v>
      </c>
      <c r="C1323" s="7" t="s">
        <v>570</v>
      </c>
      <c r="D1323">
        <v>573</v>
      </c>
      <c r="E1323" s="4">
        <v>0.87</v>
      </c>
      <c r="F1323" s="4">
        <v>0.7</v>
      </c>
      <c r="G1323" s="4">
        <v>0.52</v>
      </c>
      <c r="H1323" s="4">
        <v>1.57</v>
      </c>
      <c r="I1323" s="4">
        <v>28.27</v>
      </c>
      <c r="J1323" s="4">
        <v>66.84</v>
      </c>
      <c r="K1323" s="4">
        <v>1.22</v>
      </c>
      <c r="L1323" s="4">
        <v>53.05</v>
      </c>
      <c r="M1323" s="4">
        <v>46.95</v>
      </c>
      <c r="N1323" s="4">
        <v>3.78</v>
      </c>
      <c r="O1323" s="4">
        <v>5.15</v>
      </c>
      <c r="P1323" s="4">
        <v>17.010000000000002</v>
      </c>
      <c r="Q1323" s="4">
        <v>73.37</v>
      </c>
      <c r="R1323" s="4">
        <v>0</v>
      </c>
      <c r="S1323" s="4">
        <v>0</v>
      </c>
      <c r="T1323">
        <v>15</v>
      </c>
      <c r="U1323">
        <v>10.1</v>
      </c>
      <c r="V1323">
        <v>68.42</v>
      </c>
    </row>
    <row r="1324" spans="1:22" ht="12.75" customHeight="1" x14ac:dyDescent="0.2">
      <c r="A1324" s="2">
        <v>3241</v>
      </c>
      <c r="B1324" t="s">
        <v>284</v>
      </c>
      <c r="C1324" s="7" t="s">
        <v>19</v>
      </c>
      <c r="D1324">
        <v>1012</v>
      </c>
      <c r="E1324" s="4">
        <v>5.14</v>
      </c>
      <c r="F1324" s="4">
        <v>0.4</v>
      </c>
      <c r="G1324" s="4">
        <v>0.2</v>
      </c>
      <c r="H1324" s="4">
        <v>0.89</v>
      </c>
      <c r="I1324" s="4">
        <v>14.72</v>
      </c>
      <c r="J1324" s="4">
        <v>73.72</v>
      </c>
      <c r="K1324" s="4">
        <v>4.9400000000000004</v>
      </c>
      <c r="L1324" s="4">
        <v>53.36</v>
      </c>
      <c r="M1324" s="4">
        <v>46.64</v>
      </c>
      <c r="N1324" s="4">
        <v>0</v>
      </c>
      <c r="O1324" s="4">
        <v>2.42</v>
      </c>
      <c r="P1324" s="4">
        <v>11.67</v>
      </c>
      <c r="Q1324" s="4">
        <v>50.68</v>
      </c>
      <c r="R1324" s="4">
        <v>4.7300000000000004</v>
      </c>
      <c r="S1324" s="4">
        <v>0.84</v>
      </c>
      <c r="T1324">
        <v>15</v>
      </c>
      <c r="U1324">
        <v>14.8</v>
      </c>
      <c r="V1324">
        <v>54.41</v>
      </c>
    </row>
    <row r="1325" spans="1:22" ht="12.75" customHeight="1" x14ac:dyDescent="0.2">
      <c r="A1325" s="2">
        <v>3243</v>
      </c>
      <c r="B1325" t="s">
        <v>284</v>
      </c>
      <c r="C1325" s="7" t="s">
        <v>182</v>
      </c>
      <c r="D1325">
        <v>0</v>
      </c>
      <c r="E1325" s="4">
        <v>0</v>
      </c>
      <c r="F1325" s="4">
        <v>0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U1325">
        <v>0</v>
      </c>
    </row>
    <row r="1326" spans="1:22" ht="12.75" customHeight="1" x14ac:dyDescent="0.2">
      <c r="A1326" s="2">
        <v>3244</v>
      </c>
      <c r="B1326" t="s">
        <v>284</v>
      </c>
      <c r="C1326" s="7" t="s">
        <v>182</v>
      </c>
      <c r="D1326">
        <v>664</v>
      </c>
      <c r="E1326" s="4">
        <v>1.51</v>
      </c>
      <c r="F1326" s="4">
        <v>13.7</v>
      </c>
      <c r="G1326" s="4">
        <v>1.81</v>
      </c>
      <c r="H1326" s="4">
        <v>12.5</v>
      </c>
      <c r="I1326" s="4">
        <v>9.19</v>
      </c>
      <c r="J1326" s="4">
        <v>60.99</v>
      </c>
      <c r="K1326" s="4">
        <v>0.3</v>
      </c>
      <c r="L1326" s="4">
        <v>50.3</v>
      </c>
      <c r="M1326" s="4">
        <v>49.7</v>
      </c>
      <c r="N1326" s="4">
        <v>0</v>
      </c>
      <c r="O1326" s="4">
        <v>2.8</v>
      </c>
      <c r="P1326" s="4">
        <v>6.06</v>
      </c>
      <c r="Q1326" s="4">
        <v>27.64</v>
      </c>
      <c r="R1326" s="4">
        <v>1.55</v>
      </c>
      <c r="S1326" s="4">
        <v>0.16</v>
      </c>
      <c r="T1326">
        <v>18</v>
      </c>
      <c r="U1326">
        <v>14.2</v>
      </c>
      <c r="V1326">
        <v>54.05</v>
      </c>
    </row>
    <row r="1327" spans="1:22" ht="12.75" customHeight="1" x14ac:dyDescent="0.2">
      <c r="A1327" s="2">
        <v>3246</v>
      </c>
      <c r="B1327" t="s">
        <v>284</v>
      </c>
      <c r="C1327" s="7" t="s">
        <v>269</v>
      </c>
      <c r="D1327">
        <v>1348</v>
      </c>
      <c r="E1327" s="4">
        <v>1.56</v>
      </c>
      <c r="F1327" s="4">
        <v>6.45</v>
      </c>
      <c r="G1327" s="4">
        <v>0.37</v>
      </c>
      <c r="H1327" s="4">
        <v>18.47</v>
      </c>
      <c r="I1327" s="4">
        <v>6.97</v>
      </c>
      <c r="J1327" s="4">
        <v>64.02</v>
      </c>
      <c r="K1327" s="4">
        <v>2.15</v>
      </c>
      <c r="L1327" s="4">
        <v>50.67</v>
      </c>
      <c r="M1327" s="4">
        <v>49.33</v>
      </c>
      <c r="N1327" s="4">
        <v>0</v>
      </c>
      <c r="O1327" s="4">
        <v>2.4</v>
      </c>
      <c r="P1327" s="4">
        <v>6.35</v>
      </c>
      <c r="Q1327" s="4">
        <v>41.1</v>
      </c>
      <c r="R1327" s="4">
        <v>1.78</v>
      </c>
      <c r="S1327" s="4">
        <v>0.23</v>
      </c>
      <c r="T1327">
        <v>19</v>
      </c>
      <c r="U1327">
        <v>12.4</v>
      </c>
      <c r="V1327">
        <v>50</v>
      </c>
    </row>
    <row r="1328" spans="1:22" ht="12.75" customHeight="1" x14ac:dyDescent="0.2">
      <c r="A1328" s="2">
        <v>3247</v>
      </c>
      <c r="B1328" t="s">
        <v>284</v>
      </c>
      <c r="C1328" s="7" t="s">
        <v>269</v>
      </c>
      <c r="D1328">
        <v>1600</v>
      </c>
      <c r="E1328" s="4">
        <v>1.31</v>
      </c>
      <c r="F1328" s="4">
        <v>2.88</v>
      </c>
      <c r="G1328" s="4">
        <v>0.88</v>
      </c>
      <c r="H1328" s="4">
        <v>1.38</v>
      </c>
      <c r="I1328" s="4">
        <v>10.94</v>
      </c>
      <c r="J1328" s="4">
        <v>77.25</v>
      </c>
      <c r="K1328" s="4">
        <v>5.38</v>
      </c>
      <c r="L1328" s="4">
        <v>51.31</v>
      </c>
      <c r="M1328" s="4">
        <v>48.69</v>
      </c>
      <c r="N1328" s="4">
        <v>0</v>
      </c>
      <c r="O1328" s="4">
        <v>1.96</v>
      </c>
      <c r="P1328" s="4">
        <v>11.48</v>
      </c>
      <c r="Q1328" s="4">
        <v>29.55</v>
      </c>
      <c r="R1328" s="4">
        <v>3.52</v>
      </c>
      <c r="S1328" s="4">
        <v>0.13</v>
      </c>
      <c r="T1328">
        <v>21</v>
      </c>
      <c r="U1328">
        <v>11.3</v>
      </c>
      <c r="V1328">
        <v>58.97</v>
      </c>
    </row>
    <row r="1329" spans="1:22" ht="12.75" customHeight="1" x14ac:dyDescent="0.2">
      <c r="A1329" s="2">
        <v>3248</v>
      </c>
      <c r="B1329" t="s">
        <v>284</v>
      </c>
      <c r="C1329" s="7" t="s">
        <v>182</v>
      </c>
      <c r="D1329">
        <v>678</v>
      </c>
      <c r="E1329" s="4">
        <v>0.59</v>
      </c>
      <c r="F1329" s="4">
        <v>7.08</v>
      </c>
      <c r="G1329" s="4">
        <v>2.21</v>
      </c>
      <c r="H1329" s="4">
        <v>10.47</v>
      </c>
      <c r="I1329" s="4">
        <v>31.56</v>
      </c>
      <c r="J1329" s="4">
        <v>33.479999999999997</v>
      </c>
      <c r="K1329" s="4">
        <v>14.6</v>
      </c>
      <c r="L1329" s="4">
        <v>49.41</v>
      </c>
      <c r="M1329" s="4">
        <v>50.59</v>
      </c>
      <c r="N1329" s="4">
        <v>0</v>
      </c>
      <c r="O1329" s="4">
        <v>8.11</v>
      </c>
      <c r="P1329" s="4">
        <v>11.21</v>
      </c>
      <c r="Q1329" s="4">
        <v>66.08</v>
      </c>
      <c r="R1329" s="4">
        <v>1.47</v>
      </c>
      <c r="S1329" s="4">
        <v>0</v>
      </c>
      <c r="T1329">
        <v>18</v>
      </c>
      <c r="U1329">
        <v>11</v>
      </c>
      <c r="V1329">
        <v>62.16</v>
      </c>
    </row>
    <row r="1330" spans="1:22" ht="12.75" customHeight="1" x14ac:dyDescent="0.2">
      <c r="A1330" s="2">
        <v>3249</v>
      </c>
      <c r="B1330" t="s">
        <v>284</v>
      </c>
      <c r="C1330" s="7" t="s">
        <v>130</v>
      </c>
      <c r="D1330">
        <v>441</v>
      </c>
      <c r="E1330" s="4">
        <v>0</v>
      </c>
      <c r="F1330" s="4">
        <v>2.27</v>
      </c>
      <c r="G1330" s="4">
        <v>8.6199999999999992</v>
      </c>
      <c r="H1330" s="4">
        <v>11.34</v>
      </c>
      <c r="I1330" s="4">
        <v>49.21</v>
      </c>
      <c r="J1330" s="4">
        <v>16.329999999999998</v>
      </c>
      <c r="K1330" s="4">
        <v>12.24</v>
      </c>
      <c r="L1330" s="4">
        <v>51.7</v>
      </c>
      <c r="M1330" s="4">
        <v>48.3</v>
      </c>
      <c r="N1330" s="4">
        <v>0</v>
      </c>
      <c r="O1330" s="4">
        <v>33.82</v>
      </c>
      <c r="P1330" s="4">
        <v>10.95</v>
      </c>
      <c r="Q1330" s="4">
        <v>91.24</v>
      </c>
      <c r="R1330" s="4">
        <v>0</v>
      </c>
      <c r="S1330" s="4">
        <v>0</v>
      </c>
      <c r="T1330">
        <v>18</v>
      </c>
      <c r="U1330">
        <v>10</v>
      </c>
      <c r="V1330">
        <v>64</v>
      </c>
    </row>
    <row r="1331" spans="1:22" ht="12.75" customHeight="1" x14ac:dyDescent="0.2">
      <c r="A1331" s="2">
        <v>3250</v>
      </c>
      <c r="B1331" t="s">
        <v>284</v>
      </c>
      <c r="C1331" s="7" t="s">
        <v>182</v>
      </c>
      <c r="D1331">
        <v>409</v>
      </c>
      <c r="E1331" s="4">
        <v>1.22</v>
      </c>
      <c r="F1331" s="4">
        <v>7.33</v>
      </c>
      <c r="G1331" s="4">
        <v>3.91</v>
      </c>
      <c r="H1331" s="4">
        <v>11.25</v>
      </c>
      <c r="I1331" s="4">
        <v>12.96</v>
      </c>
      <c r="J1331" s="4">
        <v>59.66</v>
      </c>
      <c r="K1331" s="4">
        <v>3.67</v>
      </c>
      <c r="L1331" s="4">
        <v>52.08</v>
      </c>
      <c r="M1331" s="4">
        <v>47.92</v>
      </c>
      <c r="N1331" s="4">
        <v>0</v>
      </c>
      <c r="O1331" s="4">
        <v>0.25</v>
      </c>
      <c r="P1331" s="4">
        <v>13.58</v>
      </c>
      <c r="Q1331" s="4">
        <v>52.59</v>
      </c>
      <c r="R1331" s="4">
        <v>3.7</v>
      </c>
      <c r="S1331" s="4">
        <v>0.25</v>
      </c>
      <c r="T1331">
        <v>11</v>
      </c>
      <c r="U1331">
        <v>15.8</v>
      </c>
      <c r="V1331">
        <v>61.11</v>
      </c>
    </row>
    <row r="1332" spans="1:22" ht="12.75" customHeight="1" x14ac:dyDescent="0.2">
      <c r="A1332" s="2">
        <v>3251</v>
      </c>
      <c r="B1332" t="s">
        <v>284</v>
      </c>
      <c r="C1332" s="7" t="s">
        <v>428</v>
      </c>
      <c r="D1332">
        <v>723</v>
      </c>
      <c r="E1332" s="4">
        <v>0.69</v>
      </c>
      <c r="F1332" s="4">
        <v>1.66</v>
      </c>
      <c r="G1332" s="4">
        <v>0.14000000000000001</v>
      </c>
      <c r="H1332" s="4">
        <v>0.28000000000000003</v>
      </c>
      <c r="I1332" s="4">
        <v>44.12</v>
      </c>
      <c r="J1332" s="4">
        <v>50.07</v>
      </c>
      <c r="K1332" s="4">
        <v>3.04</v>
      </c>
      <c r="L1332" s="4">
        <v>52.84</v>
      </c>
      <c r="M1332" s="4">
        <v>47.16</v>
      </c>
      <c r="N1332" s="4">
        <v>2.23</v>
      </c>
      <c r="O1332" s="4">
        <v>21.06</v>
      </c>
      <c r="P1332" s="4">
        <v>15.2</v>
      </c>
      <c r="Q1332" s="4">
        <v>65.41</v>
      </c>
      <c r="R1332" s="4">
        <v>0.56000000000000005</v>
      </c>
      <c r="S1332" s="4">
        <v>0</v>
      </c>
      <c r="T1332">
        <v>16</v>
      </c>
      <c r="U1332">
        <v>10.8</v>
      </c>
      <c r="V1332">
        <v>54.55</v>
      </c>
    </row>
    <row r="1333" spans="1:22" ht="12.75" customHeight="1" x14ac:dyDescent="0.2">
      <c r="A1333" s="2">
        <v>3252</v>
      </c>
      <c r="B1333" t="s">
        <v>284</v>
      </c>
      <c r="C1333" s="7" t="s">
        <v>620</v>
      </c>
      <c r="D1333">
        <v>434</v>
      </c>
      <c r="E1333" s="4">
        <v>1.1499999999999999</v>
      </c>
      <c r="F1333" s="4">
        <v>3.23</v>
      </c>
      <c r="G1333" s="4">
        <v>0</v>
      </c>
      <c r="H1333" s="4">
        <v>1.1499999999999999</v>
      </c>
      <c r="I1333" s="4">
        <v>9.2200000000000006</v>
      </c>
      <c r="J1333" s="4">
        <v>83.64</v>
      </c>
      <c r="K1333" s="4">
        <v>1.61</v>
      </c>
      <c r="L1333" s="4">
        <v>52.07</v>
      </c>
      <c r="M1333" s="4">
        <v>47.93</v>
      </c>
      <c r="N1333" s="4">
        <v>0</v>
      </c>
      <c r="O1333" s="4">
        <v>2.78</v>
      </c>
      <c r="P1333" s="4">
        <v>11.81</v>
      </c>
      <c r="Q1333" s="4">
        <v>44.91</v>
      </c>
      <c r="R1333" s="4">
        <v>3.47</v>
      </c>
      <c r="S1333" s="4">
        <v>0</v>
      </c>
      <c r="T1333">
        <v>16</v>
      </c>
      <c r="U1333">
        <v>13.3</v>
      </c>
      <c r="V1333">
        <v>74.069999999999993</v>
      </c>
    </row>
    <row r="1334" spans="1:22" ht="12.75" customHeight="1" x14ac:dyDescent="0.2">
      <c r="A1334" s="2">
        <v>3253</v>
      </c>
      <c r="B1334" t="s">
        <v>284</v>
      </c>
      <c r="C1334" s="7" t="s">
        <v>182</v>
      </c>
      <c r="D1334">
        <v>1023</v>
      </c>
      <c r="E1334" s="4">
        <v>1.27</v>
      </c>
      <c r="F1334" s="4">
        <v>7.92</v>
      </c>
      <c r="G1334" s="4">
        <v>1.66</v>
      </c>
      <c r="H1334" s="4">
        <v>5.18</v>
      </c>
      <c r="I1334" s="4">
        <v>20.92</v>
      </c>
      <c r="J1334" s="4">
        <v>58.85</v>
      </c>
      <c r="K1334" s="4">
        <v>4.2</v>
      </c>
      <c r="L1334" s="4">
        <v>49.95</v>
      </c>
      <c r="M1334" s="4">
        <v>50.05</v>
      </c>
      <c r="N1334" s="4">
        <v>0</v>
      </c>
      <c r="O1334" s="4">
        <v>9.61</v>
      </c>
      <c r="P1334" s="4">
        <v>12.49</v>
      </c>
      <c r="Q1334" s="4">
        <v>59.37</v>
      </c>
      <c r="R1334" s="4">
        <v>1.98</v>
      </c>
      <c r="S1334" s="4">
        <v>0.1</v>
      </c>
      <c r="T1334">
        <v>20</v>
      </c>
      <c r="U1334">
        <v>12.6</v>
      </c>
      <c r="V1334">
        <v>58.82</v>
      </c>
    </row>
    <row r="1335" spans="1:22" ht="12.75" customHeight="1" x14ac:dyDescent="0.2">
      <c r="A1335" s="2">
        <v>3254</v>
      </c>
      <c r="B1335" t="s">
        <v>284</v>
      </c>
      <c r="C1335" s="7" t="s">
        <v>620</v>
      </c>
      <c r="D1335">
        <v>440</v>
      </c>
      <c r="E1335" s="4">
        <v>0</v>
      </c>
      <c r="F1335" s="4">
        <v>7.27</v>
      </c>
      <c r="G1335" s="4">
        <v>0.91</v>
      </c>
      <c r="H1335" s="4">
        <v>4.32</v>
      </c>
      <c r="I1335" s="4">
        <v>23.18</v>
      </c>
      <c r="J1335" s="4">
        <v>52.95</v>
      </c>
      <c r="K1335" s="4">
        <v>11.36</v>
      </c>
      <c r="L1335" s="4">
        <v>51.59</v>
      </c>
      <c r="M1335" s="4">
        <v>48.41</v>
      </c>
      <c r="N1335" s="4">
        <v>0</v>
      </c>
      <c r="O1335" s="4">
        <v>16.78</v>
      </c>
      <c r="P1335" s="4">
        <v>12.24</v>
      </c>
      <c r="Q1335" s="4">
        <v>51.25</v>
      </c>
      <c r="R1335" s="4">
        <v>4.3099999999999996</v>
      </c>
      <c r="S1335" s="4">
        <v>0.23</v>
      </c>
      <c r="T1335">
        <v>15</v>
      </c>
      <c r="U1335">
        <v>12.1</v>
      </c>
      <c r="V1335">
        <v>72.41</v>
      </c>
    </row>
    <row r="1336" spans="1:22" ht="12.75" customHeight="1" x14ac:dyDescent="0.2">
      <c r="A1336" s="2">
        <v>3255</v>
      </c>
      <c r="B1336" t="s">
        <v>284</v>
      </c>
      <c r="C1336" s="7" t="s">
        <v>130</v>
      </c>
      <c r="D1336">
        <v>356</v>
      </c>
      <c r="E1336" s="4">
        <v>2.81</v>
      </c>
      <c r="F1336" s="4">
        <v>1.69</v>
      </c>
      <c r="G1336" s="4">
        <v>0.56000000000000005</v>
      </c>
      <c r="H1336" s="4">
        <v>1.97</v>
      </c>
      <c r="I1336" s="4">
        <v>15.73</v>
      </c>
      <c r="J1336" s="4">
        <v>67.13</v>
      </c>
      <c r="K1336" s="4">
        <v>10.11</v>
      </c>
      <c r="L1336" s="4">
        <v>53.93</v>
      </c>
      <c r="M1336" s="4">
        <v>46.07</v>
      </c>
      <c r="N1336" s="4">
        <v>0</v>
      </c>
      <c r="O1336" s="4">
        <v>3.77</v>
      </c>
      <c r="P1336" s="4">
        <v>27.83</v>
      </c>
      <c r="Q1336" s="4">
        <v>40.58</v>
      </c>
      <c r="R1336" s="4">
        <v>0.87</v>
      </c>
      <c r="S1336" s="4">
        <v>1.1599999999999999</v>
      </c>
      <c r="T1336">
        <v>18</v>
      </c>
      <c r="U1336">
        <v>10.5</v>
      </c>
      <c r="V1336">
        <v>55</v>
      </c>
    </row>
    <row r="1337" spans="1:22" ht="12.75" customHeight="1" x14ac:dyDescent="0.2">
      <c r="A1337" s="2">
        <v>3256</v>
      </c>
      <c r="B1337" t="s">
        <v>284</v>
      </c>
      <c r="C1337" s="7" t="s">
        <v>54</v>
      </c>
      <c r="D1337">
        <v>0</v>
      </c>
      <c r="E1337" s="4">
        <v>0</v>
      </c>
      <c r="F1337" s="4">
        <v>0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U1337">
        <v>0</v>
      </c>
    </row>
    <row r="1338" spans="1:22" ht="12.75" customHeight="1" x14ac:dyDescent="0.2">
      <c r="A1338" s="2">
        <v>3257</v>
      </c>
      <c r="B1338" t="s">
        <v>284</v>
      </c>
      <c r="C1338" s="7" t="s">
        <v>570</v>
      </c>
      <c r="D1338">
        <v>564</v>
      </c>
      <c r="E1338" s="4">
        <v>3.19</v>
      </c>
      <c r="F1338" s="4">
        <v>4.08</v>
      </c>
      <c r="G1338" s="4">
        <v>3.19</v>
      </c>
      <c r="H1338" s="4">
        <v>4.79</v>
      </c>
      <c r="I1338" s="4">
        <v>10.82</v>
      </c>
      <c r="J1338" s="4">
        <v>61.17</v>
      </c>
      <c r="K1338" s="4">
        <v>12.77</v>
      </c>
      <c r="L1338" s="4">
        <v>53.37</v>
      </c>
      <c r="M1338" s="4">
        <v>46.63</v>
      </c>
      <c r="N1338" s="4">
        <v>0</v>
      </c>
      <c r="O1338" s="4">
        <v>6.73</v>
      </c>
      <c r="P1338" s="4">
        <v>2.2999999999999998</v>
      </c>
      <c r="Q1338" s="4">
        <v>84.42</v>
      </c>
      <c r="R1338" s="4">
        <v>1.77</v>
      </c>
      <c r="S1338" s="4">
        <v>0.35</v>
      </c>
      <c r="T1338">
        <v>13</v>
      </c>
      <c r="U1338">
        <v>10.4</v>
      </c>
      <c r="V1338">
        <v>65.12</v>
      </c>
    </row>
    <row r="1339" spans="1:22" ht="12.75" customHeight="1" x14ac:dyDescent="0.2">
      <c r="A1339" s="2">
        <v>3258</v>
      </c>
      <c r="B1339" t="s">
        <v>284</v>
      </c>
      <c r="C1339" s="7" t="s">
        <v>570</v>
      </c>
      <c r="D1339">
        <v>632</v>
      </c>
      <c r="E1339" s="4">
        <v>2.69</v>
      </c>
      <c r="F1339" s="4">
        <v>1.1100000000000001</v>
      </c>
      <c r="G1339" s="4">
        <v>1.27</v>
      </c>
      <c r="H1339" s="4">
        <v>3.16</v>
      </c>
      <c r="I1339" s="4">
        <v>8.5399999999999991</v>
      </c>
      <c r="J1339" s="4">
        <v>71.52</v>
      </c>
      <c r="K1339" s="4">
        <v>11.71</v>
      </c>
      <c r="L1339" s="4">
        <v>53.32</v>
      </c>
      <c r="M1339" s="4">
        <v>46.68</v>
      </c>
      <c r="N1339" s="4">
        <v>0</v>
      </c>
      <c r="O1339" s="4">
        <v>2.2599999999999998</v>
      </c>
      <c r="P1339" s="4">
        <v>2.2599999999999998</v>
      </c>
      <c r="Q1339" s="4">
        <v>73.06</v>
      </c>
      <c r="R1339" s="4">
        <v>2.9</v>
      </c>
      <c r="S1339" s="4">
        <v>0.81</v>
      </c>
      <c r="T1339">
        <v>15</v>
      </c>
      <c r="U1339">
        <v>11.9</v>
      </c>
      <c r="V1339">
        <v>82.93</v>
      </c>
    </row>
    <row r="1340" spans="1:22" ht="12.75" customHeight="1" x14ac:dyDescent="0.2">
      <c r="A1340" s="2">
        <v>3259</v>
      </c>
      <c r="B1340" t="s">
        <v>284</v>
      </c>
      <c r="C1340" s="7" t="s">
        <v>130</v>
      </c>
      <c r="D1340">
        <v>466</v>
      </c>
      <c r="E1340" s="4">
        <v>0.21</v>
      </c>
      <c r="F1340" s="4">
        <v>1.5</v>
      </c>
      <c r="G1340" s="4">
        <v>0.86</v>
      </c>
      <c r="H1340" s="4">
        <v>1.07</v>
      </c>
      <c r="I1340" s="4">
        <v>8.15</v>
      </c>
      <c r="J1340" s="4">
        <v>83.69</v>
      </c>
      <c r="K1340" s="4">
        <v>4.51</v>
      </c>
      <c r="L1340" s="4">
        <v>52.79</v>
      </c>
      <c r="M1340" s="4">
        <v>47.21</v>
      </c>
      <c r="N1340" s="4">
        <v>0</v>
      </c>
      <c r="O1340" s="4">
        <v>6.4</v>
      </c>
      <c r="P1340" s="4">
        <v>17.36</v>
      </c>
      <c r="Q1340" s="4">
        <v>56.4</v>
      </c>
      <c r="R1340" s="4">
        <v>3.93</v>
      </c>
      <c r="S1340" s="4">
        <v>0</v>
      </c>
      <c r="T1340">
        <v>21</v>
      </c>
      <c r="U1340">
        <v>13.1</v>
      </c>
      <c r="V1340">
        <v>90.91</v>
      </c>
    </row>
    <row r="1341" spans="1:22" ht="12.75" customHeight="1" x14ac:dyDescent="0.2">
      <c r="A1341" s="2">
        <v>3260</v>
      </c>
      <c r="B1341" t="s">
        <v>284</v>
      </c>
      <c r="C1341" s="7" t="s">
        <v>182</v>
      </c>
      <c r="D1341">
        <v>515</v>
      </c>
      <c r="E1341" s="4">
        <v>0.57999999999999996</v>
      </c>
      <c r="F1341" s="4">
        <v>0.39</v>
      </c>
      <c r="G1341" s="4">
        <v>0.39</v>
      </c>
      <c r="H1341" s="4">
        <v>1.55</v>
      </c>
      <c r="I1341" s="4">
        <v>6.41</v>
      </c>
      <c r="J1341" s="4">
        <v>81.94</v>
      </c>
      <c r="K1341" s="4">
        <v>8.74</v>
      </c>
      <c r="L1341" s="4">
        <v>52.23</v>
      </c>
      <c r="M1341" s="4">
        <v>47.77</v>
      </c>
      <c r="N1341" s="4">
        <v>0</v>
      </c>
      <c r="O1341" s="4">
        <v>0</v>
      </c>
      <c r="P1341" s="4">
        <v>18.16</v>
      </c>
      <c r="Q1341" s="4">
        <v>49.71</v>
      </c>
      <c r="R1341" s="4">
        <v>5.74</v>
      </c>
      <c r="S1341" s="4">
        <v>0</v>
      </c>
      <c r="T1341">
        <v>16</v>
      </c>
      <c r="U1341">
        <v>13.2</v>
      </c>
      <c r="V1341">
        <v>65.63</v>
      </c>
    </row>
    <row r="1342" spans="1:22" ht="12.75" customHeight="1" x14ac:dyDescent="0.2">
      <c r="A1342" s="2">
        <v>3261</v>
      </c>
      <c r="B1342" t="s">
        <v>284</v>
      </c>
      <c r="C1342" s="7" t="s">
        <v>182</v>
      </c>
      <c r="D1342">
        <v>463</v>
      </c>
      <c r="E1342" s="4">
        <v>3.24</v>
      </c>
      <c r="F1342" s="4">
        <v>0.22</v>
      </c>
      <c r="G1342" s="4">
        <v>0</v>
      </c>
      <c r="H1342" s="4">
        <v>1.51</v>
      </c>
      <c r="I1342" s="4">
        <v>3.02</v>
      </c>
      <c r="J1342" s="4">
        <v>91.36</v>
      </c>
      <c r="K1342" s="4">
        <v>0.65</v>
      </c>
      <c r="L1342" s="4">
        <v>52.48</v>
      </c>
      <c r="M1342" s="4">
        <v>47.52</v>
      </c>
      <c r="N1342" s="4">
        <v>0</v>
      </c>
      <c r="O1342" s="4">
        <v>0</v>
      </c>
      <c r="P1342" s="4">
        <v>16.079999999999998</v>
      </c>
      <c r="Q1342" s="4">
        <v>56.39</v>
      </c>
      <c r="R1342" s="4">
        <v>4.41</v>
      </c>
      <c r="S1342" s="4">
        <v>0</v>
      </c>
      <c r="T1342">
        <v>17</v>
      </c>
      <c r="U1342">
        <v>15.4</v>
      </c>
      <c r="V1342">
        <v>70.37</v>
      </c>
    </row>
    <row r="1343" spans="1:22" ht="12.75" customHeight="1" x14ac:dyDescent="0.2">
      <c r="A1343" s="2">
        <v>3262</v>
      </c>
      <c r="B1343" t="s">
        <v>284</v>
      </c>
      <c r="C1343" s="7" t="s">
        <v>389</v>
      </c>
      <c r="D1343">
        <v>450</v>
      </c>
      <c r="E1343" s="4">
        <v>2.44</v>
      </c>
      <c r="F1343" s="4">
        <v>9.56</v>
      </c>
      <c r="G1343" s="4">
        <v>2.67</v>
      </c>
      <c r="H1343" s="4">
        <v>3.33</v>
      </c>
      <c r="I1343" s="4">
        <v>33.56</v>
      </c>
      <c r="J1343" s="4">
        <v>34.67</v>
      </c>
      <c r="K1343" s="4">
        <v>13.78</v>
      </c>
      <c r="L1343" s="4">
        <v>52.67</v>
      </c>
      <c r="M1343" s="4">
        <v>47.33</v>
      </c>
      <c r="N1343" s="4">
        <v>0</v>
      </c>
      <c r="O1343" s="4">
        <v>23.11</v>
      </c>
      <c r="P1343" s="4">
        <v>16.670000000000002</v>
      </c>
      <c r="Q1343" s="4">
        <v>72.44</v>
      </c>
      <c r="R1343" s="4">
        <v>0.67</v>
      </c>
      <c r="S1343" s="4">
        <v>0</v>
      </c>
      <c r="T1343">
        <v>14</v>
      </c>
      <c r="U1343">
        <v>14.4</v>
      </c>
      <c r="V1343">
        <v>78.13</v>
      </c>
    </row>
    <row r="1344" spans="1:22" ht="12.75" customHeight="1" x14ac:dyDescent="0.2">
      <c r="A1344" s="2">
        <v>3264</v>
      </c>
      <c r="B1344" t="s">
        <v>284</v>
      </c>
      <c r="C1344" s="7" t="s">
        <v>522</v>
      </c>
      <c r="D1344">
        <v>511</v>
      </c>
      <c r="E1344" s="4">
        <v>1.37</v>
      </c>
      <c r="F1344" s="4">
        <v>0</v>
      </c>
      <c r="G1344" s="4">
        <v>0.2</v>
      </c>
      <c r="H1344" s="4">
        <v>0.59</v>
      </c>
      <c r="I1344" s="4">
        <v>70.84</v>
      </c>
      <c r="J1344" s="4">
        <v>24.27</v>
      </c>
      <c r="K1344" s="4">
        <v>2.74</v>
      </c>
      <c r="L1344" s="4">
        <v>47.16</v>
      </c>
      <c r="M1344" s="4">
        <v>52.84</v>
      </c>
      <c r="N1344" s="4">
        <v>13.57</v>
      </c>
      <c r="O1344" s="4">
        <v>36.630000000000003</v>
      </c>
      <c r="P1344" s="4">
        <v>15.31</v>
      </c>
      <c r="Q1344" s="4">
        <v>91.28</v>
      </c>
      <c r="R1344" s="4">
        <v>1.1599999999999999</v>
      </c>
      <c r="S1344" s="4">
        <v>0.19</v>
      </c>
      <c r="T1344">
        <v>18</v>
      </c>
      <c r="U1344">
        <v>12.7</v>
      </c>
      <c r="V1344">
        <v>72.41</v>
      </c>
    </row>
    <row r="1345" spans="1:22" ht="12.75" customHeight="1" x14ac:dyDescent="0.2">
      <c r="A1345" s="2">
        <v>3265</v>
      </c>
      <c r="B1345" t="s">
        <v>284</v>
      </c>
      <c r="C1345" s="7" t="s">
        <v>578</v>
      </c>
      <c r="D1345">
        <v>573</v>
      </c>
      <c r="E1345" s="4">
        <v>1.22</v>
      </c>
      <c r="F1345" s="4">
        <v>0.17</v>
      </c>
      <c r="G1345" s="4">
        <v>0.17</v>
      </c>
      <c r="H1345" s="4">
        <v>0</v>
      </c>
      <c r="I1345" s="4">
        <v>29.84</v>
      </c>
      <c r="J1345" s="4">
        <v>64.569999999999993</v>
      </c>
      <c r="K1345" s="4">
        <v>4.01</v>
      </c>
      <c r="L1345" s="4">
        <v>53.75</v>
      </c>
      <c r="M1345" s="4">
        <v>46.25</v>
      </c>
      <c r="N1345" s="4">
        <v>0</v>
      </c>
      <c r="O1345" s="4">
        <v>8.2200000000000006</v>
      </c>
      <c r="P1345" s="4">
        <v>14.09</v>
      </c>
      <c r="Q1345" s="4">
        <v>61.58</v>
      </c>
      <c r="R1345" s="4">
        <v>0.17</v>
      </c>
      <c r="S1345" s="4">
        <v>0</v>
      </c>
      <c r="T1345">
        <v>16</v>
      </c>
      <c r="U1345">
        <v>10.9</v>
      </c>
      <c r="V1345">
        <v>44.44</v>
      </c>
    </row>
    <row r="1346" spans="1:22" ht="12.75" customHeight="1" x14ac:dyDescent="0.2">
      <c r="A1346" s="2">
        <v>3266</v>
      </c>
      <c r="B1346" t="s">
        <v>284</v>
      </c>
      <c r="C1346" s="7" t="s">
        <v>620</v>
      </c>
      <c r="D1346">
        <v>342</v>
      </c>
      <c r="E1346" s="4">
        <v>1.75</v>
      </c>
      <c r="F1346" s="4">
        <v>0.88</v>
      </c>
      <c r="G1346" s="4">
        <v>0</v>
      </c>
      <c r="H1346" s="4">
        <v>0.28999999999999998</v>
      </c>
      <c r="I1346" s="4">
        <v>7.31</v>
      </c>
      <c r="J1346" s="4">
        <v>80.989999999999995</v>
      </c>
      <c r="K1346" s="4">
        <v>8.77</v>
      </c>
      <c r="L1346" s="4">
        <v>43.86</v>
      </c>
      <c r="M1346" s="4">
        <v>56.14</v>
      </c>
      <c r="N1346" s="4">
        <v>0</v>
      </c>
      <c r="O1346" s="4">
        <v>1.78</v>
      </c>
      <c r="P1346" s="4">
        <v>15.38</v>
      </c>
      <c r="Q1346" s="4">
        <v>80.47</v>
      </c>
      <c r="R1346" s="4">
        <v>2.0699999999999998</v>
      </c>
      <c r="S1346" s="4">
        <v>0</v>
      </c>
      <c r="T1346">
        <v>17</v>
      </c>
      <c r="U1346">
        <v>15.3</v>
      </c>
      <c r="V1346">
        <v>40</v>
      </c>
    </row>
    <row r="1347" spans="1:22" ht="12.75" customHeight="1" x14ac:dyDescent="0.2">
      <c r="A1347" s="2">
        <v>3267</v>
      </c>
      <c r="B1347" t="s">
        <v>284</v>
      </c>
      <c r="C1347" s="7" t="s">
        <v>182</v>
      </c>
      <c r="D1347">
        <v>936</v>
      </c>
      <c r="E1347" s="4">
        <v>0.75</v>
      </c>
      <c r="F1347" s="4">
        <v>2.2400000000000002</v>
      </c>
      <c r="G1347" s="4">
        <v>0.53</v>
      </c>
      <c r="H1347" s="4">
        <v>2.56</v>
      </c>
      <c r="I1347" s="4">
        <v>44.34</v>
      </c>
      <c r="J1347" s="4">
        <v>48.29</v>
      </c>
      <c r="K1347" s="4">
        <v>1.28</v>
      </c>
      <c r="L1347" s="4">
        <v>51.07</v>
      </c>
      <c r="M1347" s="4">
        <v>48.93</v>
      </c>
      <c r="N1347" s="4">
        <v>16.41</v>
      </c>
      <c r="O1347" s="4">
        <v>14.52</v>
      </c>
      <c r="P1347" s="4">
        <v>14.52</v>
      </c>
      <c r="Q1347" s="4">
        <v>70.22</v>
      </c>
      <c r="R1347" s="4">
        <v>0.73</v>
      </c>
      <c r="S1347" s="4">
        <v>0.1</v>
      </c>
      <c r="T1347">
        <v>20</v>
      </c>
      <c r="U1347">
        <v>10</v>
      </c>
      <c r="V1347">
        <v>83.33</v>
      </c>
    </row>
    <row r="1348" spans="1:22" ht="12.75" customHeight="1" x14ac:dyDescent="0.2">
      <c r="A1348" s="2">
        <v>3268</v>
      </c>
      <c r="B1348" t="s">
        <v>284</v>
      </c>
      <c r="C1348" s="7" t="s">
        <v>269</v>
      </c>
      <c r="D1348">
        <v>455</v>
      </c>
      <c r="E1348" s="4">
        <v>0.66</v>
      </c>
      <c r="F1348" s="4">
        <v>0.88</v>
      </c>
      <c r="G1348" s="4">
        <v>0</v>
      </c>
      <c r="H1348" s="4">
        <v>0.88</v>
      </c>
      <c r="I1348" s="4">
        <v>35.82</v>
      </c>
      <c r="J1348" s="4">
        <v>60.44</v>
      </c>
      <c r="K1348" s="4">
        <v>1.32</v>
      </c>
      <c r="L1348" s="4">
        <v>49.01</v>
      </c>
      <c r="M1348" s="4">
        <v>50.99</v>
      </c>
      <c r="N1348" s="4">
        <v>7.85</v>
      </c>
      <c r="O1348" s="4">
        <v>4.71</v>
      </c>
      <c r="P1348" s="4">
        <v>5.83</v>
      </c>
      <c r="Q1348" s="4">
        <v>43.5</v>
      </c>
      <c r="R1348" s="4">
        <v>1.35</v>
      </c>
      <c r="S1348" s="4">
        <v>0.45</v>
      </c>
      <c r="T1348">
        <v>16</v>
      </c>
      <c r="U1348">
        <v>14.6</v>
      </c>
      <c r="V1348">
        <v>72.41</v>
      </c>
    </row>
    <row r="1349" spans="1:22" ht="12.75" customHeight="1" x14ac:dyDescent="0.2">
      <c r="A1349" s="2">
        <v>3269</v>
      </c>
      <c r="B1349" t="s">
        <v>505</v>
      </c>
      <c r="C1349" s="7" t="s">
        <v>500</v>
      </c>
      <c r="D1349">
        <v>109</v>
      </c>
      <c r="E1349" s="4">
        <v>0.92</v>
      </c>
      <c r="F1349" s="4">
        <v>2.75</v>
      </c>
      <c r="G1349" s="4">
        <v>0</v>
      </c>
      <c r="H1349" s="4">
        <v>0.92</v>
      </c>
      <c r="I1349" s="4">
        <v>55.96</v>
      </c>
      <c r="J1349" s="4">
        <v>38.53</v>
      </c>
      <c r="K1349" s="4">
        <v>0.92</v>
      </c>
      <c r="L1349" s="4">
        <v>68.81</v>
      </c>
      <c r="M1349" s="4">
        <v>31.19</v>
      </c>
      <c r="N1349" s="4">
        <v>1.42</v>
      </c>
      <c r="O1349" s="4">
        <v>0</v>
      </c>
      <c r="P1349" s="4">
        <v>98.58</v>
      </c>
      <c r="Q1349" s="4">
        <v>5.67</v>
      </c>
      <c r="R1349" s="4">
        <v>0</v>
      </c>
      <c r="S1349" s="4">
        <v>0</v>
      </c>
      <c r="T1349">
        <v>16</v>
      </c>
      <c r="U1349">
        <v>15.5</v>
      </c>
      <c r="V1349">
        <v>71.430000000000007</v>
      </c>
    </row>
    <row r="1350" spans="1:22" ht="12.75" customHeight="1" x14ac:dyDescent="0.2">
      <c r="A1350" s="2">
        <v>3270</v>
      </c>
      <c r="B1350" t="s">
        <v>284</v>
      </c>
      <c r="C1350" s="7" t="s">
        <v>522</v>
      </c>
      <c r="D1350">
        <v>402</v>
      </c>
      <c r="E1350" s="4">
        <v>0.25</v>
      </c>
      <c r="F1350" s="4">
        <v>1.24</v>
      </c>
      <c r="G1350" s="4">
        <v>0</v>
      </c>
      <c r="H1350" s="4">
        <v>0</v>
      </c>
      <c r="I1350" s="4">
        <v>5.97</v>
      </c>
      <c r="J1350" s="4">
        <v>86.32</v>
      </c>
      <c r="K1350" s="4">
        <v>6.22</v>
      </c>
      <c r="L1350" s="4">
        <v>51.24</v>
      </c>
      <c r="M1350" s="4">
        <v>48.76</v>
      </c>
      <c r="N1350" s="4">
        <v>0</v>
      </c>
      <c r="O1350" s="4">
        <v>2.44</v>
      </c>
      <c r="P1350" s="4">
        <v>12.22</v>
      </c>
      <c r="Q1350" s="4">
        <v>30.32</v>
      </c>
      <c r="R1350" s="4">
        <v>0</v>
      </c>
      <c r="S1350" s="4">
        <v>0.49</v>
      </c>
      <c r="T1350">
        <v>21</v>
      </c>
      <c r="U1350">
        <v>10.9</v>
      </c>
      <c r="V1350">
        <v>57.89</v>
      </c>
    </row>
    <row r="1351" spans="1:22" ht="12.75" customHeight="1" x14ac:dyDescent="0.2">
      <c r="A1351" s="2">
        <v>3272</v>
      </c>
      <c r="B1351" t="s">
        <v>284</v>
      </c>
      <c r="C1351" s="7" t="s">
        <v>269</v>
      </c>
      <c r="D1351">
        <v>546</v>
      </c>
      <c r="E1351" s="4">
        <v>0</v>
      </c>
      <c r="F1351" s="4">
        <v>1.28</v>
      </c>
      <c r="G1351" s="4">
        <v>0</v>
      </c>
      <c r="H1351" s="4">
        <v>0</v>
      </c>
      <c r="I1351" s="4">
        <v>61.36</v>
      </c>
      <c r="J1351" s="4">
        <v>35.35</v>
      </c>
      <c r="K1351" s="4">
        <v>2.0099999999999998</v>
      </c>
      <c r="L1351" s="4">
        <v>50.55</v>
      </c>
      <c r="M1351" s="4">
        <v>49.45</v>
      </c>
      <c r="N1351" s="4">
        <v>15.14</v>
      </c>
      <c r="O1351" s="4">
        <v>14.95</v>
      </c>
      <c r="P1351" s="4">
        <v>12.71</v>
      </c>
      <c r="Q1351" s="4">
        <v>64.86</v>
      </c>
      <c r="R1351" s="4">
        <v>0.93</v>
      </c>
      <c r="S1351" s="4">
        <v>0</v>
      </c>
      <c r="T1351">
        <v>18</v>
      </c>
      <c r="U1351">
        <v>11.6</v>
      </c>
      <c r="V1351">
        <v>67.739999999999995</v>
      </c>
    </row>
    <row r="1352" spans="1:22" ht="12.75" customHeight="1" x14ac:dyDescent="0.2">
      <c r="A1352" s="2">
        <v>3273</v>
      </c>
      <c r="B1352" t="s">
        <v>284</v>
      </c>
      <c r="C1352" s="7" t="s">
        <v>269</v>
      </c>
      <c r="D1352">
        <v>290</v>
      </c>
      <c r="E1352" s="4">
        <v>0</v>
      </c>
      <c r="F1352" s="4">
        <v>0.34</v>
      </c>
      <c r="G1352" s="4">
        <v>0</v>
      </c>
      <c r="H1352" s="4">
        <v>0</v>
      </c>
      <c r="I1352" s="4">
        <v>75.86</v>
      </c>
      <c r="J1352" s="4">
        <v>21.72</v>
      </c>
      <c r="K1352" s="4">
        <v>2.0699999999999998</v>
      </c>
      <c r="L1352" s="4">
        <v>54.14</v>
      </c>
      <c r="M1352" s="4">
        <v>45.86</v>
      </c>
      <c r="N1352" s="4">
        <v>18.57</v>
      </c>
      <c r="O1352" s="4">
        <v>16.79</v>
      </c>
      <c r="P1352" s="4">
        <v>14.29</v>
      </c>
      <c r="Q1352" s="4">
        <v>72.5</v>
      </c>
      <c r="R1352" s="4">
        <v>3.57</v>
      </c>
      <c r="S1352" s="4">
        <v>0</v>
      </c>
      <c r="T1352">
        <v>14</v>
      </c>
      <c r="U1352">
        <v>10.199999999999999</v>
      </c>
      <c r="V1352">
        <v>28.57</v>
      </c>
    </row>
    <row r="1353" spans="1:22" ht="12.75" customHeight="1" x14ac:dyDescent="0.2">
      <c r="A1353" s="2">
        <v>3274</v>
      </c>
      <c r="B1353" t="s">
        <v>284</v>
      </c>
      <c r="C1353" s="7" t="s">
        <v>182</v>
      </c>
      <c r="D1353">
        <v>609</v>
      </c>
      <c r="E1353" s="4">
        <v>0.99</v>
      </c>
      <c r="F1353" s="4">
        <v>12.97</v>
      </c>
      <c r="G1353" s="4">
        <v>0.82</v>
      </c>
      <c r="H1353" s="4">
        <v>5.91</v>
      </c>
      <c r="I1353" s="4">
        <v>8.8699999999999992</v>
      </c>
      <c r="J1353" s="4">
        <v>64.7</v>
      </c>
      <c r="K1353" s="4">
        <v>5.75</v>
      </c>
      <c r="L1353" s="4">
        <v>52.05</v>
      </c>
      <c r="M1353" s="4">
        <v>47.95</v>
      </c>
      <c r="N1353" s="4">
        <v>0</v>
      </c>
      <c r="O1353" s="4">
        <v>1.67</v>
      </c>
      <c r="P1353" s="4">
        <v>10.68</v>
      </c>
      <c r="Q1353" s="4">
        <v>33.22</v>
      </c>
      <c r="R1353" s="4">
        <v>2.67</v>
      </c>
      <c r="S1353" s="4">
        <v>0</v>
      </c>
      <c r="T1353">
        <v>24</v>
      </c>
      <c r="U1353">
        <v>11.7</v>
      </c>
      <c r="V1353">
        <v>76</v>
      </c>
    </row>
    <row r="1354" spans="1:22" ht="12.75" customHeight="1" x14ac:dyDescent="0.2">
      <c r="A1354" s="2">
        <v>3275</v>
      </c>
      <c r="B1354" t="s">
        <v>284</v>
      </c>
      <c r="C1354" s="7" t="s">
        <v>269</v>
      </c>
      <c r="D1354">
        <v>330</v>
      </c>
      <c r="E1354" s="4">
        <v>0.91</v>
      </c>
      <c r="F1354" s="4">
        <v>2.12</v>
      </c>
      <c r="G1354" s="4">
        <v>0.61</v>
      </c>
      <c r="H1354" s="4">
        <v>0.61</v>
      </c>
      <c r="I1354" s="4">
        <v>7.27</v>
      </c>
      <c r="J1354" s="4">
        <v>82.12</v>
      </c>
      <c r="K1354" s="4">
        <v>6.36</v>
      </c>
      <c r="L1354" s="4">
        <v>46.97</v>
      </c>
      <c r="M1354" s="4">
        <v>53.03</v>
      </c>
      <c r="N1354" s="4">
        <v>0</v>
      </c>
      <c r="O1354" s="4">
        <v>0</v>
      </c>
      <c r="P1354" s="4">
        <v>9.1999999999999993</v>
      </c>
      <c r="Q1354" s="4">
        <v>42.33</v>
      </c>
      <c r="R1354" s="4">
        <v>1.53</v>
      </c>
      <c r="S1354" s="4">
        <v>0</v>
      </c>
      <c r="T1354">
        <v>10</v>
      </c>
      <c r="U1354">
        <v>13.5</v>
      </c>
      <c r="V1354">
        <v>41.18</v>
      </c>
    </row>
    <row r="1355" spans="1:22" ht="12.75" customHeight="1" x14ac:dyDescent="0.2">
      <c r="A1355" s="2">
        <v>3276</v>
      </c>
      <c r="B1355" t="s">
        <v>284</v>
      </c>
      <c r="C1355" s="7" t="s">
        <v>269</v>
      </c>
      <c r="D1355">
        <v>1021</v>
      </c>
      <c r="E1355" s="4">
        <v>1.96</v>
      </c>
      <c r="F1355" s="4">
        <v>23.02</v>
      </c>
      <c r="G1355" s="4">
        <v>0.1</v>
      </c>
      <c r="H1355" s="4">
        <v>12.24</v>
      </c>
      <c r="I1355" s="4">
        <v>13.32</v>
      </c>
      <c r="J1355" s="4">
        <v>44.27</v>
      </c>
      <c r="K1355" s="4">
        <v>5.09</v>
      </c>
      <c r="L1355" s="4">
        <v>51.81</v>
      </c>
      <c r="M1355" s="4">
        <v>48.19</v>
      </c>
      <c r="N1355" s="4">
        <v>1.66</v>
      </c>
      <c r="O1355" s="4">
        <v>6.01</v>
      </c>
      <c r="P1355" s="4">
        <v>11.19</v>
      </c>
      <c r="Q1355" s="4">
        <v>38.96</v>
      </c>
      <c r="R1355" s="4">
        <v>4.7699999999999996</v>
      </c>
      <c r="S1355" s="4">
        <v>0.1</v>
      </c>
      <c r="T1355">
        <v>18</v>
      </c>
      <c r="U1355">
        <v>10.6</v>
      </c>
      <c r="V1355">
        <v>63.16</v>
      </c>
    </row>
    <row r="1356" spans="1:22" ht="12.75" customHeight="1" x14ac:dyDescent="0.2">
      <c r="A1356" s="2">
        <v>3277</v>
      </c>
      <c r="B1356" t="s">
        <v>284</v>
      </c>
      <c r="C1356" s="7" t="s">
        <v>182</v>
      </c>
      <c r="D1356">
        <v>971</v>
      </c>
      <c r="E1356" s="4">
        <v>0.93</v>
      </c>
      <c r="F1356" s="4">
        <v>9.89</v>
      </c>
      <c r="G1356" s="4">
        <v>0.1</v>
      </c>
      <c r="H1356" s="4">
        <v>8.9600000000000009</v>
      </c>
      <c r="I1356" s="4">
        <v>13.08</v>
      </c>
      <c r="J1356" s="4">
        <v>59.32</v>
      </c>
      <c r="K1356" s="4">
        <v>7.72</v>
      </c>
      <c r="L1356" s="4">
        <v>50.98</v>
      </c>
      <c r="M1356" s="4">
        <v>49.02</v>
      </c>
      <c r="N1356" s="4">
        <v>0.72</v>
      </c>
      <c r="O1356" s="4">
        <v>3.1</v>
      </c>
      <c r="P1356" s="4">
        <v>11.76</v>
      </c>
      <c r="Q1356" s="4">
        <v>29.93</v>
      </c>
      <c r="R1356" s="4">
        <v>5.0599999999999996</v>
      </c>
      <c r="S1356" s="4">
        <v>0.1</v>
      </c>
      <c r="T1356">
        <v>19</v>
      </c>
      <c r="U1356">
        <v>12</v>
      </c>
      <c r="V1356">
        <v>60</v>
      </c>
    </row>
    <row r="1357" spans="1:22" ht="12.75" customHeight="1" x14ac:dyDescent="0.2">
      <c r="A1357" s="2">
        <v>3278</v>
      </c>
      <c r="B1357" t="s">
        <v>284</v>
      </c>
      <c r="C1357" s="7" t="s">
        <v>389</v>
      </c>
      <c r="D1357">
        <v>588</v>
      </c>
      <c r="E1357" s="4">
        <v>0.34</v>
      </c>
      <c r="F1357" s="4">
        <v>7.99</v>
      </c>
      <c r="G1357" s="4">
        <v>7.31</v>
      </c>
      <c r="H1357" s="4">
        <v>16.16</v>
      </c>
      <c r="I1357" s="4">
        <v>56.29</v>
      </c>
      <c r="J1357" s="4">
        <v>8.84</v>
      </c>
      <c r="K1357" s="4">
        <v>3.06</v>
      </c>
      <c r="L1357" s="4">
        <v>52.04</v>
      </c>
      <c r="M1357" s="4">
        <v>47.96</v>
      </c>
      <c r="N1357" s="4">
        <v>0</v>
      </c>
      <c r="O1357" s="4">
        <v>46.37</v>
      </c>
      <c r="P1357" s="4">
        <v>14.33</v>
      </c>
      <c r="Q1357" s="4">
        <v>93.93</v>
      </c>
      <c r="R1357" s="4">
        <v>6.75</v>
      </c>
      <c r="S1357" s="4">
        <v>0</v>
      </c>
      <c r="T1357">
        <v>17</v>
      </c>
      <c r="U1357">
        <v>8.3000000000000007</v>
      </c>
      <c r="V1357">
        <v>62.86</v>
      </c>
    </row>
    <row r="1358" spans="1:22" ht="12.75" customHeight="1" x14ac:dyDescent="0.2">
      <c r="A1358" s="2">
        <v>3279</v>
      </c>
      <c r="B1358" t="s">
        <v>284</v>
      </c>
      <c r="C1358" s="7" t="s">
        <v>269</v>
      </c>
      <c r="D1358">
        <v>1591</v>
      </c>
      <c r="E1358" s="4">
        <v>0.69</v>
      </c>
      <c r="F1358" s="4">
        <v>12.07</v>
      </c>
      <c r="G1358" s="4">
        <v>2.95</v>
      </c>
      <c r="H1358" s="4">
        <v>8.3000000000000007</v>
      </c>
      <c r="I1358" s="4">
        <v>26.4</v>
      </c>
      <c r="J1358" s="4">
        <v>37.840000000000003</v>
      </c>
      <c r="K1358" s="4">
        <v>11.75</v>
      </c>
      <c r="L1358" s="4">
        <v>51.35</v>
      </c>
      <c r="M1358" s="4">
        <v>48.65</v>
      </c>
      <c r="N1358" s="4">
        <v>0</v>
      </c>
      <c r="O1358" s="4">
        <v>6.9</v>
      </c>
      <c r="P1358" s="4">
        <v>9.07</v>
      </c>
      <c r="Q1358" s="4">
        <v>49.86</v>
      </c>
      <c r="R1358" s="4">
        <v>7.71</v>
      </c>
      <c r="S1358" s="4">
        <v>7.0000000000000007E-2</v>
      </c>
      <c r="T1358">
        <v>21</v>
      </c>
      <c r="U1358">
        <v>12.8</v>
      </c>
      <c r="V1358">
        <v>66.67</v>
      </c>
    </row>
    <row r="1359" spans="1:22" ht="12.75" customHeight="1" x14ac:dyDescent="0.2">
      <c r="A1359" s="2">
        <v>3280</v>
      </c>
      <c r="B1359" t="s">
        <v>284</v>
      </c>
      <c r="C1359" s="7" t="s">
        <v>182</v>
      </c>
      <c r="D1359">
        <v>995</v>
      </c>
      <c r="E1359" s="4">
        <v>1.41</v>
      </c>
      <c r="F1359" s="4">
        <v>25.33</v>
      </c>
      <c r="G1359" s="4">
        <v>1.41</v>
      </c>
      <c r="H1359" s="4">
        <v>32.96</v>
      </c>
      <c r="I1359" s="4">
        <v>20.3</v>
      </c>
      <c r="J1359" s="4">
        <v>12.76</v>
      </c>
      <c r="K1359" s="4">
        <v>5.83</v>
      </c>
      <c r="L1359" s="4">
        <v>49.75</v>
      </c>
      <c r="M1359" s="4">
        <v>50.25</v>
      </c>
      <c r="N1359" s="4">
        <v>0</v>
      </c>
      <c r="O1359" s="4">
        <v>10.95</v>
      </c>
      <c r="P1359" s="4">
        <v>14.74</v>
      </c>
      <c r="Q1359" s="4">
        <v>74.92</v>
      </c>
      <c r="R1359" s="4">
        <v>3.17</v>
      </c>
      <c r="S1359" s="4">
        <v>0</v>
      </c>
      <c r="T1359">
        <v>20</v>
      </c>
      <c r="U1359">
        <v>8.6</v>
      </c>
      <c r="V1359">
        <v>75.510000000000005</v>
      </c>
    </row>
    <row r="1360" spans="1:22" ht="12.75" customHeight="1" x14ac:dyDescent="0.2">
      <c r="A1360" s="2">
        <v>3282</v>
      </c>
      <c r="B1360" t="s">
        <v>284</v>
      </c>
      <c r="C1360" s="7" t="s">
        <v>269</v>
      </c>
      <c r="D1360">
        <v>1054</v>
      </c>
      <c r="E1360" s="4">
        <v>0.56999999999999995</v>
      </c>
      <c r="F1360" s="4">
        <v>20.21</v>
      </c>
      <c r="G1360" s="4">
        <v>0</v>
      </c>
      <c r="H1360" s="4">
        <v>6.45</v>
      </c>
      <c r="I1360" s="4">
        <v>18.5</v>
      </c>
      <c r="J1360" s="4">
        <v>46.77</v>
      </c>
      <c r="K1360" s="4">
        <v>7.5</v>
      </c>
      <c r="L1360" s="4">
        <v>53.04</v>
      </c>
      <c r="M1360" s="4">
        <v>46.96</v>
      </c>
      <c r="N1360" s="4">
        <v>0</v>
      </c>
      <c r="O1360" s="4">
        <v>11.9</v>
      </c>
      <c r="P1360" s="4">
        <v>12.19</v>
      </c>
      <c r="Q1360" s="4">
        <v>40.520000000000003</v>
      </c>
      <c r="R1360" s="4">
        <v>5.51</v>
      </c>
      <c r="S1360" s="4">
        <v>0</v>
      </c>
      <c r="T1360">
        <v>14</v>
      </c>
      <c r="U1360">
        <v>10.8</v>
      </c>
      <c r="V1360">
        <v>81.819999999999993</v>
      </c>
    </row>
    <row r="1361" spans="1:22" ht="12.75" customHeight="1" x14ac:dyDescent="0.2">
      <c r="A1361" s="2">
        <v>3283</v>
      </c>
      <c r="B1361" t="s">
        <v>284</v>
      </c>
      <c r="C1361" s="7" t="s">
        <v>182</v>
      </c>
      <c r="D1361">
        <v>755</v>
      </c>
      <c r="E1361" s="4">
        <v>0</v>
      </c>
      <c r="F1361" s="4">
        <v>46.09</v>
      </c>
      <c r="G1361" s="4">
        <v>0.13</v>
      </c>
      <c r="H1361" s="4">
        <v>2.52</v>
      </c>
      <c r="I1361" s="4">
        <v>5.43</v>
      </c>
      <c r="J1361" s="4">
        <v>37.479999999999997</v>
      </c>
      <c r="K1361" s="4">
        <v>8.34</v>
      </c>
      <c r="L1361" s="4">
        <v>51.13</v>
      </c>
      <c r="M1361" s="4">
        <v>48.87</v>
      </c>
      <c r="N1361" s="4">
        <v>0</v>
      </c>
      <c r="O1361" s="4">
        <v>3.93</v>
      </c>
      <c r="P1361" s="4">
        <v>8.77</v>
      </c>
      <c r="Q1361" s="4">
        <v>16.489999999999998</v>
      </c>
      <c r="R1361" s="4">
        <v>3.53</v>
      </c>
      <c r="S1361" s="4">
        <v>0</v>
      </c>
      <c r="T1361">
        <v>17</v>
      </c>
      <c r="U1361">
        <v>9.1999999999999993</v>
      </c>
      <c r="V1361">
        <v>84.44</v>
      </c>
    </row>
    <row r="1362" spans="1:22" ht="12.75" customHeight="1" x14ac:dyDescent="0.2">
      <c r="A1362" s="2">
        <v>3286</v>
      </c>
      <c r="B1362" t="s">
        <v>284</v>
      </c>
      <c r="C1362" s="7" t="s">
        <v>130</v>
      </c>
      <c r="D1362">
        <v>1127</v>
      </c>
      <c r="E1362" s="4">
        <v>0.44</v>
      </c>
      <c r="F1362" s="4">
        <v>4.97</v>
      </c>
      <c r="G1362" s="4">
        <v>1.1499999999999999</v>
      </c>
      <c r="H1362" s="4">
        <v>1.42</v>
      </c>
      <c r="I1362" s="4">
        <v>9.14</v>
      </c>
      <c r="J1362" s="4">
        <v>71.069999999999993</v>
      </c>
      <c r="K1362" s="4">
        <v>11.8</v>
      </c>
      <c r="L1362" s="4">
        <v>54.3</v>
      </c>
      <c r="M1362" s="4">
        <v>45.7</v>
      </c>
      <c r="N1362" s="4">
        <v>0</v>
      </c>
      <c r="O1362" s="4">
        <v>3.73</v>
      </c>
      <c r="P1362" s="4">
        <v>16.899999999999999</v>
      </c>
      <c r="Q1362" s="4">
        <v>19.32</v>
      </c>
      <c r="R1362" s="4">
        <v>2.4300000000000002</v>
      </c>
      <c r="S1362" s="4">
        <v>0</v>
      </c>
      <c r="T1362">
        <v>20</v>
      </c>
      <c r="U1362">
        <v>10.1</v>
      </c>
      <c r="V1362">
        <v>64.290000000000006</v>
      </c>
    </row>
    <row r="1363" spans="1:22" ht="12.75" customHeight="1" x14ac:dyDescent="0.2">
      <c r="A1363" s="2">
        <v>3287</v>
      </c>
      <c r="B1363" t="s">
        <v>284</v>
      </c>
      <c r="C1363" s="7" t="s">
        <v>620</v>
      </c>
      <c r="D1363">
        <v>454</v>
      </c>
      <c r="E1363" s="4">
        <v>0.22</v>
      </c>
      <c r="F1363" s="4">
        <v>9.0299999999999994</v>
      </c>
      <c r="G1363" s="4">
        <v>0.88</v>
      </c>
      <c r="H1363" s="4">
        <v>3.3</v>
      </c>
      <c r="I1363" s="4">
        <v>13.66</v>
      </c>
      <c r="J1363" s="4">
        <v>61.67</v>
      </c>
      <c r="K1363" s="4">
        <v>11.23</v>
      </c>
      <c r="L1363" s="4">
        <v>47.14</v>
      </c>
      <c r="M1363" s="4">
        <v>52.86</v>
      </c>
      <c r="N1363" s="4">
        <v>0</v>
      </c>
      <c r="O1363" s="4">
        <v>6.87</v>
      </c>
      <c r="P1363" s="4">
        <v>12.86</v>
      </c>
      <c r="Q1363" s="4">
        <v>18.63</v>
      </c>
      <c r="R1363" s="4">
        <v>2.88</v>
      </c>
      <c r="S1363" s="4">
        <v>0.22</v>
      </c>
      <c r="T1363">
        <v>17</v>
      </c>
      <c r="U1363">
        <v>13</v>
      </c>
      <c r="V1363">
        <v>61.54</v>
      </c>
    </row>
    <row r="1364" spans="1:22" ht="12.75" customHeight="1" x14ac:dyDescent="0.2">
      <c r="A1364" s="2">
        <v>3288</v>
      </c>
      <c r="B1364" t="s">
        <v>284</v>
      </c>
      <c r="C1364" s="7" t="s">
        <v>389</v>
      </c>
      <c r="D1364">
        <v>415</v>
      </c>
      <c r="E1364" s="4">
        <v>0.48</v>
      </c>
      <c r="F1364" s="4">
        <v>0.72</v>
      </c>
      <c r="G1364" s="4">
        <v>0</v>
      </c>
      <c r="H1364" s="4">
        <v>0.96</v>
      </c>
      <c r="I1364" s="4">
        <v>9.64</v>
      </c>
      <c r="J1364" s="4">
        <v>84.58</v>
      </c>
      <c r="K1364" s="4">
        <v>3.61</v>
      </c>
      <c r="L1364" s="4">
        <v>52.29</v>
      </c>
      <c r="M1364" s="4">
        <v>47.71</v>
      </c>
      <c r="N1364" s="4">
        <v>0</v>
      </c>
      <c r="O1364" s="4">
        <v>3.35</v>
      </c>
      <c r="P1364" s="4">
        <v>15.55</v>
      </c>
      <c r="Q1364" s="4">
        <v>54.55</v>
      </c>
      <c r="R1364" s="4">
        <v>0</v>
      </c>
      <c r="S1364" s="4">
        <v>0</v>
      </c>
      <c r="T1364">
        <v>17</v>
      </c>
      <c r="U1364">
        <v>13.1</v>
      </c>
      <c r="V1364">
        <v>62.5</v>
      </c>
    </row>
    <row r="1365" spans="1:22" ht="12.75" customHeight="1" x14ac:dyDescent="0.2">
      <c r="A1365" s="2">
        <v>3289</v>
      </c>
      <c r="B1365" t="s">
        <v>284</v>
      </c>
      <c r="C1365" s="7" t="s">
        <v>120</v>
      </c>
      <c r="D1365">
        <v>123</v>
      </c>
      <c r="E1365" s="4">
        <v>9.76</v>
      </c>
      <c r="F1365" s="4">
        <v>0</v>
      </c>
      <c r="G1365" s="4">
        <v>0.81</v>
      </c>
      <c r="H1365" s="4">
        <v>0</v>
      </c>
      <c r="I1365" s="4">
        <v>4.88</v>
      </c>
      <c r="J1365" s="4">
        <v>78.05</v>
      </c>
      <c r="K1365" s="4">
        <v>6.5</v>
      </c>
      <c r="L1365" s="4">
        <v>52.85</v>
      </c>
      <c r="M1365" s="4">
        <v>47.15</v>
      </c>
      <c r="N1365" s="4">
        <v>0</v>
      </c>
      <c r="O1365" s="4">
        <v>0</v>
      </c>
      <c r="P1365" s="4">
        <v>4.2</v>
      </c>
      <c r="Q1365" s="4">
        <v>37.82</v>
      </c>
      <c r="R1365" s="4">
        <v>1.68</v>
      </c>
      <c r="S1365" s="4">
        <v>0</v>
      </c>
      <c r="T1365">
        <v>6</v>
      </c>
      <c r="U1365">
        <v>15.7</v>
      </c>
      <c r="V1365">
        <v>61.9</v>
      </c>
    </row>
    <row r="1366" spans="1:22" ht="12.75" customHeight="1" x14ac:dyDescent="0.2">
      <c r="A1366" s="2">
        <v>3290</v>
      </c>
      <c r="B1366" t="s">
        <v>284</v>
      </c>
      <c r="C1366" s="7" t="s">
        <v>620</v>
      </c>
      <c r="D1366">
        <v>129</v>
      </c>
      <c r="E1366" s="4">
        <v>1.55</v>
      </c>
      <c r="F1366" s="4">
        <v>0</v>
      </c>
      <c r="G1366" s="4">
        <v>1.55</v>
      </c>
      <c r="H1366" s="4">
        <v>0</v>
      </c>
      <c r="I1366" s="4">
        <v>7.75</v>
      </c>
      <c r="J1366" s="4">
        <v>83.72</v>
      </c>
      <c r="K1366" s="4">
        <v>5.43</v>
      </c>
      <c r="L1366" s="4">
        <v>49.61</v>
      </c>
      <c r="M1366" s="4">
        <v>50.39</v>
      </c>
      <c r="N1366" s="4">
        <v>0</v>
      </c>
      <c r="O1366" s="4">
        <v>0</v>
      </c>
      <c r="P1366" s="4">
        <v>14.5</v>
      </c>
      <c r="Q1366" s="4">
        <v>48.85</v>
      </c>
      <c r="R1366" s="4">
        <v>0</v>
      </c>
      <c r="S1366" s="4">
        <v>0</v>
      </c>
      <c r="T1366">
        <v>11</v>
      </c>
      <c r="U1366">
        <v>12</v>
      </c>
      <c r="V1366">
        <v>66.67</v>
      </c>
    </row>
    <row r="1367" spans="1:22" ht="12.75" customHeight="1" x14ac:dyDescent="0.2">
      <c r="A1367" s="2">
        <v>3291</v>
      </c>
      <c r="B1367" t="s">
        <v>284</v>
      </c>
      <c r="C1367" s="7" t="s">
        <v>522</v>
      </c>
      <c r="D1367">
        <v>512</v>
      </c>
      <c r="E1367" s="4">
        <v>6.84</v>
      </c>
      <c r="F1367" s="4">
        <v>0.39</v>
      </c>
      <c r="G1367" s="4">
        <v>0.39</v>
      </c>
      <c r="H1367" s="4">
        <v>0.39</v>
      </c>
      <c r="I1367" s="4">
        <v>10.35</v>
      </c>
      <c r="J1367" s="4">
        <v>72.66</v>
      </c>
      <c r="K1367" s="4">
        <v>8.98</v>
      </c>
      <c r="L1367" s="4">
        <v>54.1</v>
      </c>
      <c r="M1367" s="4">
        <v>45.9</v>
      </c>
      <c r="N1367" s="4">
        <v>0</v>
      </c>
      <c r="O1367" s="4">
        <v>0.76</v>
      </c>
      <c r="P1367" s="4">
        <v>16.440000000000001</v>
      </c>
      <c r="Q1367" s="4">
        <v>69.790000000000006</v>
      </c>
      <c r="R1367" s="4">
        <v>0</v>
      </c>
      <c r="S1367" s="4">
        <v>0</v>
      </c>
      <c r="T1367">
        <v>17</v>
      </c>
      <c r="U1367">
        <v>11.9</v>
      </c>
      <c r="V1367">
        <v>64.52</v>
      </c>
    </row>
    <row r="1368" spans="1:22" ht="12.75" customHeight="1" x14ac:dyDescent="0.2">
      <c r="A1368" s="2">
        <v>3292</v>
      </c>
      <c r="B1368" t="s">
        <v>284</v>
      </c>
      <c r="C1368" s="7" t="s">
        <v>130</v>
      </c>
      <c r="D1368">
        <v>674</v>
      </c>
      <c r="E1368" s="4">
        <v>2.37</v>
      </c>
      <c r="F1368" s="4">
        <v>0.74</v>
      </c>
      <c r="G1368" s="4">
        <v>0.45</v>
      </c>
      <c r="H1368" s="4">
        <v>0.45</v>
      </c>
      <c r="I1368" s="4">
        <v>13.95</v>
      </c>
      <c r="J1368" s="4">
        <v>76.849999999999994</v>
      </c>
      <c r="K1368" s="4">
        <v>5.19</v>
      </c>
      <c r="L1368" s="4">
        <v>54.01</v>
      </c>
      <c r="M1368" s="4">
        <v>45.99</v>
      </c>
      <c r="N1368" s="4">
        <v>0</v>
      </c>
      <c r="O1368" s="4">
        <v>1.77</v>
      </c>
      <c r="P1368" s="4">
        <v>32.06</v>
      </c>
      <c r="Q1368" s="4">
        <v>67.39</v>
      </c>
      <c r="R1368" s="4">
        <v>0</v>
      </c>
      <c r="S1368" s="4">
        <v>0</v>
      </c>
      <c r="T1368">
        <v>17</v>
      </c>
      <c r="U1368">
        <v>14.4</v>
      </c>
      <c r="V1368">
        <v>62.5</v>
      </c>
    </row>
    <row r="1369" spans="1:22" ht="12.75" customHeight="1" x14ac:dyDescent="0.2">
      <c r="A1369" s="2">
        <v>3293</v>
      </c>
      <c r="B1369" t="s">
        <v>284</v>
      </c>
      <c r="C1369" s="7" t="s">
        <v>389</v>
      </c>
      <c r="D1369">
        <v>536</v>
      </c>
      <c r="E1369" s="4">
        <v>0.37</v>
      </c>
      <c r="F1369" s="4">
        <v>0</v>
      </c>
      <c r="G1369" s="4">
        <v>0</v>
      </c>
      <c r="H1369" s="4">
        <v>0</v>
      </c>
      <c r="I1369" s="4">
        <v>94.22</v>
      </c>
      <c r="J1369" s="4">
        <v>4.4800000000000004</v>
      </c>
      <c r="K1369" s="4">
        <v>0.93</v>
      </c>
      <c r="L1369" s="4">
        <v>53.92</v>
      </c>
      <c r="M1369" s="4">
        <v>46.08</v>
      </c>
      <c r="N1369" s="4">
        <v>12.01</v>
      </c>
      <c r="O1369" s="4">
        <v>64.510000000000005</v>
      </c>
      <c r="P1369" s="4">
        <v>15.16</v>
      </c>
      <c r="Q1369" s="4">
        <v>97.97</v>
      </c>
      <c r="R1369" s="4">
        <v>0.18</v>
      </c>
      <c r="S1369" s="4">
        <v>0</v>
      </c>
      <c r="T1369">
        <v>18</v>
      </c>
      <c r="U1369">
        <v>9.6999999999999993</v>
      </c>
      <c r="V1369">
        <v>66.67</v>
      </c>
    </row>
    <row r="1370" spans="1:22" ht="12.75" customHeight="1" x14ac:dyDescent="0.2">
      <c r="A1370" s="2">
        <v>3294</v>
      </c>
      <c r="B1370" t="s">
        <v>287</v>
      </c>
      <c r="C1370" s="7" t="s">
        <v>576</v>
      </c>
      <c r="D1370">
        <v>33</v>
      </c>
      <c r="E1370" s="4">
        <v>0</v>
      </c>
      <c r="F1370" s="4">
        <v>0</v>
      </c>
      <c r="G1370" s="4">
        <v>0</v>
      </c>
      <c r="H1370" s="4">
        <v>0</v>
      </c>
      <c r="I1370" s="4">
        <v>24.24</v>
      </c>
      <c r="J1370" s="4">
        <v>57.58</v>
      </c>
      <c r="K1370" s="4">
        <v>18.18</v>
      </c>
      <c r="L1370" s="4">
        <v>69.7</v>
      </c>
      <c r="M1370" s="4">
        <v>30.3</v>
      </c>
      <c r="N1370" s="4">
        <v>0</v>
      </c>
      <c r="O1370" s="4">
        <v>0</v>
      </c>
      <c r="P1370" s="4">
        <v>6.67</v>
      </c>
      <c r="Q1370" s="4">
        <v>75</v>
      </c>
      <c r="R1370" s="4">
        <v>1.67</v>
      </c>
      <c r="S1370" s="4">
        <v>0</v>
      </c>
      <c r="U1370">
        <v>0</v>
      </c>
    </row>
    <row r="1371" spans="1:22" ht="12.75" customHeight="1" x14ac:dyDescent="0.2">
      <c r="A1371" s="2">
        <v>3295</v>
      </c>
      <c r="B1371" t="s">
        <v>284</v>
      </c>
      <c r="C1371" s="7" t="s">
        <v>576</v>
      </c>
      <c r="D1371">
        <v>154</v>
      </c>
      <c r="E1371" s="4">
        <v>0</v>
      </c>
      <c r="F1371" s="4">
        <v>0.65</v>
      </c>
      <c r="G1371" s="4">
        <v>0</v>
      </c>
      <c r="H1371" s="4">
        <v>0</v>
      </c>
      <c r="I1371" s="4">
        <v>12.34</v>
      </c>
      <c r="J1371" s="4">
        <v>82.47</v>
      </c>
      <c r="K1371" s="4">
        <v>4.55</v>
      </c>
      <c r="L1371" s="4">
        <v>42.86</v>
      </c>
      <c r="M1371" s="4">
        <v>57.14</v>
      </c>
      <c r="N1371" s="4">
        <v>15.69</v>
      </c>
      <c r="O1371" s="4">
        <v>1.96</v>
      </c>
      <c r="P1371" s="4">
        <v>9.8000000000000007</v>
      </c>
      <c r="Q1371" s="4">
        <v>53.59</v>
      </c>
      <c r="R1371" s="4">
        <v>3.27</v>
      </c>
      <c r="S1371" s="4">
        <v>0</v>
      </c>
      <c r="T1371">
        <v>10</v>
      </c>
      <c r="U1371">
        <v>20</v>
      </c>
      <c r="V1371">
        <v>87.5</v>
      </c>
    </row>
    <row r="1372" spans="1:22" ht="12.75" customHeight="1" x14ac:dyDescent="0.2">
      <c r="A1372" s="2">
        <v>3296</v>
      </c>
      <c r="B1372" t="s">
        <v>284</v>
      </c>
      <c r="C1372" s="7" t="s">
        <v>124</v>
      </c>
      <c r="D1372">
        <v>713</v>
      </c>
      <c r="E1372" s="4">
        <v>0.98</v>
      </c>
      <c r="F1372" s="4">
        <v>11.36</v>
      </c>
      <c r="G1372" s="4">
        <v>0.84</v>
      </c>
      <c r="H1372" s="4">
        <v>9.4</v>
      </c>
      <c r="I1372" s="4">
        <v>11.78</v>
      </c>
      <c r="J1372" s="4">
        <v>50.07</v>
      </c>
      <c r="K1372" s="4">
        <v>15.57</v>
      </c>
      <c r="L1372" s="4">
        <v>52.03</v>
      </c>
      <c r="M1372" s="4">
        <v>47.97</v>
      </c>
      <c r="N1372" s="4">
        <v>0</v>
      </c>
      <c r="O1372" s="4">
        <v>2.66</v>
      </c>
      <c r="P1372" s="4">
        <v>12.89</v>
      </c>
      <c r="Q1372" s="4">
        <v>43.14</v>
      </c>
      <c r="R1372" s="4">
        <v>2.94</v>
      </c>
      <c r="S1372" s="4">
        <v>0</v>
      </c>
      <c r="T1372">
        <v>20</v>
      </c>
      <c r="U1372">
        <v>11.3</v>
      </c>
      <c r="V1372">
        <v>88.89</v>
      </c>
    </row>
    <row r="1373" spans="1:22" ht="12.75" customHeight="1" x14ac:dyDescent="0.2">
      <c r="A1373" s="2">
        <v>3297</v>
      </c>
      <c r="B1373" t="s">
        <v>284</v>
      </c>
      <c r="C1373" s="7" t="s">
        <v>182</v>
      </c>
      <c r="D1373">
        <v>417</v>
      </c>
      <c r="E1373" s="4">
        <v>0.96</v>
      </c>
      <c r="F1373" s="4">
        <v>2.64</v>
      </c>
      <c r="G1373" s="4">
        <v>3.6</v>
      </c>
      <c r="H1373" s="4">
        <v>15.11</v>
      </c>
      <c r="I1373" s="4">
        <v>23.26</v>
      </c>
      <c r="J1373" s="4">
        <v>41.97</v>
      </c>
      <c r="K1373" s="4">
        <v>12.47</v>
      </c>
      <c r="L1373" s="4">
        <v>54.68</v>
      </c>
      <c r="M1373" s="4">
        <v>45.32</v>
      </c>
      <c r="N1373" s="4">
        <v>0</v>
      </c>
      <c r="O1373" s="4">
        <v>3.67</v>
      </c>
      <c r="P1373" s="4">
        <v>15.4</v>
      </c>
      <c r="Q1373" s="4">
        <v>58.92</v>
      </c>
      <c r="R1373" s="4">
        <v>3.42</v>
      </c>
      <c r="S1373" s="4">
        <v>0.73</v>
      </c>
      <c r="T1373">
        <v>16</v>
      </c>
      <c r="U1373">
        <v>14.4</v>
      </c>
      <c r="V1373">
        <v>73.08</v>
      </c>
    </row>
    <row r="1374" spans="1:22" ht="12.75" customHeight="1" x14ac:dyDescent="0.2">
      <c r="A1374" s="2">
        <v>3298</v>
      </c>
      <c r="B1374" t="s">
        <v>284</v>
      </c>
      <c r="C1374" s="7" t="s">
        <v>130</v>
      </c>
      <c r="D1374">
        <v>443</v>
      </c>
      <c r="E1374" s="4">
        <v>0.68</v>
      </c>
      <c r="F1374" s="4">
        <v>2.93</v>
      </c>
      <c r="G1374" s="4">
        <v>3.61</v>
      </c>
      <c r="H1374" s="4">
        <v>13.32</v>
      </c>
      <c r="I1374" s="4">
        <v>21.67</v>
      </c>
      <c r="J1374" s="4">
        <v>53.05</v>
      </c>
      <c r="K1374" s="4">
        <v>4.74</v>
      </c>
      <c r="L1374" s="4">
        <v>46.5</v>
      </c>
      <c r="M1374" s="4">
        <v>53.5</v>
      </c>
      <c r="N1374" s="4">
        <v>0</v>
      </c>
      <c r="O1374" s="4">
        <v>4.2300000000000004</v>
      </c>
      <c r="P1374" s="4">
        <v>18.079999999999998</v>
      </c>
      <c r="Q1374" s="4">
        <v>73.239999999999995</v>
      </c>
      <c r="R1374" s="4">
        <v>1.41</v>
      </c>
      <c r="S1374" s="4">
        <v>0</v>
      </c>
      <c r="T1374">
        <v>20</v>
      </c>
      <c r="U1374">
        <v>9.5</v>
      </c>
      <c r="V1374">
        <v>63.64</v>
      </c>
    </row>
    <row r="1375" spans="1:22" ht="12.75" customHeight="1" x14ac:dyDescent="0.2">
      <c r="A1375" s="2">
        <v>3299</v>
      </c>
      <c r="B1375" t="s">
        <v>284</v>
      </c>
      <c r="C1375" s="7" t="s">
        <v>130</v>
      </c>
      <c r="D1375">
        <v>456</v>
      </c>
      <c r="E1375" s="4">
        <v>0.66</v>
      </c>
      <c r="F1375" s="4">
        <v>0.66</v>
      </c>
      <c r="G1375" s="4">
        <v>0</v>
      </c>
      <c r="H1375" s="4">
        <v>1.1000000000000001</v>
      </c>
      <c r="I1375" s="4">
        <v>8.5500000000000007</v>
      </c>
      <c r="J1375" s="4">
        <v>80.92</v>
      </c>
      <c r="K1375" s="4">
        <v>8.11</v>
      </c>
      <c r="L1375" s="4">
        <v>52.85</v>
      </c>
      <c r="M1375" s="4">
        <v>47.15</v>
      </c>
      <c r="N1375" s="4">
        <v>0</v>
      </c>
      <c r="O1375" s="4">
        <v>0.86</v>
      </c>
      <c r="P1375" s="4">
        <v>18.28</v>
      </c>
      <c r="Q1375" s="4">
        <v>21.08</v>
      </c>
      <c r="R1375" s="4">
        <v>1.29</v>
      </c>
      <c r="S1375" s="4">
        <v>0.43</v>
      </c>
      <c r="T1375">
        <v>16</v>
      </c>
      <c r="U1375">
        <v>16.600000000000001</v>
      </c>
      <c r="V1375">
        <v>65.52</v>
      </c>
    </row>
    <row r="1376" spans="1:22" ht="12.75" customHeight="1" x14ac:dyDescent="0.2">
      <c r="A1376" s="2">
        <v>3300</v>
      </c>
      <c r="B1376" t="s">
        <v>284</v>
      </c>
      <c r="C1376" s="7" t="s">
        <v>182</v>
      </c>
      <c r="D1376">
        <v>901</v>
      </c>
      <c r="E1376" s="4">
        <v>0.33</v>
      </c>
      <c r="F1376" s="4">
        <v>7.66</v>
      </c>
      <c r="G1376" s="4">
        <v>4.33</v>
      </c>
      <c r="H1376" s="4">
        <v>8.66</v>
      </c>
      <c r="I1376" s="4">
        <v>20.53</v>
      </c>
      <c r="J1376" s="4">
        <v>45.73</v>
      </c>
      <c r="K1376" s="4">
        <v>12.76</v>
      </c>
      <c r="L1376" s="4">
        <v>50.06</v>
      </c>
      <c r="M1376" s="4">
        <v>49.94</v>
      </c>
      <c r="N1376" s="4">
        <v>0</v>
      </c>
      <c r="O1376" s="4">
        <v>4.6399999999999997</v>
      </c>
      <c r="P1376" s="4">
        <v>11.92</v>
      </c>
      <c r="Q1376" s="4">
        <v>66.45</v>
      </c>
      <c r="R1376" s="4">
        <v>1.88</v>
      </c>
      <c r="S1376" s="4">
        <v>0.11</v>
      </c>
      <c r="T1376">
        <v>18</v>
      </c>
      <c r="U1376">
        <v>9.8000000000000007</v>
      </c>
      <c r="V1376">
        <v>62.75</v>
      </c>
    </row>
    <row r="1377" spans="1:22" ht="12.75" customHeight="1" x14ac:dyDescent="0.2">
      <c r="A1377" s="2">
        <v>3301</v>
      </c>
      <c r="B1377" t="s">
        <v>284</v>
      </c>
      <c r="C1377" s="7" t="s">
        <v>130</v>
      </c>
      <c r="D1377">
        <v>433</v>
      </c>
      <c r="E1377" s="4">
        <v>0.92</v>
      </c>
      <c r="F1377" s="4">
        <v>6.7</v>
      </c>
      <c r="G1377" s="4">
        <v>8.31</v>
      </c>
      <c r="H1377" s="4">
        <v>16.63</v>
      </c>
      <c r="I1377" s="4">
        <v>26.1</v>
      </c>
      <c r="J1377" s="4">
        <v>28.87</v>
      </c>
      <c r="K1377" s="4">
        <v>12.47</v>
      </c>
      <c r="L1377" s="4">
        <v>44.34</v>
      </c>
      <c r="M1377" s="4">
        <v>55.66</v>
      </c>
      <c r="N1377" s="4">
        <v>0</v>
      </c>
      <c r="O1377" s="4">
        <v>12.3</v>
      </c>
      <c r="P1377" s="4">
        <v>13.46</v>
      </c>
      <c r="Q1377" s="4">
        <v>82.6</v>
      </c>
      <c r="R1377" s="4">
        <v>0.93</v>
      </c>
      <c r="S1377" s="4">
        <v>0</v>
      </c>
      <c r="T1377">
        <v>18</v>
      </c>
      <c r="U1377">
        <v>10.1</v>
      </c>
      <c r="V1377">
        <v>50</v>
      </c>
    </row>
    <row r="1378" spans="1:22" ht="12.75" customHeight="1" x14ac:dyDescent="0.2">
      <c r="A1378" s="2">
        <v>3302</v>
      </c>
      <c r="B1378" t="s">
        <v>284</v>
      </c>
      <c r="C1378" s="7" t="s">
        <v>620</v>
      </c>
      <c r="D1378">
        <v>487</v>
      </c>
      <c r="E1378" s="4">
        <v>0.41</v>
      </c>
      <c r="F1378" s="4">
        <v>13.76</v>
      </c>
      <c r="G1378" s="4">
        <v>1.44</v>
      </c>
      <c r="H1378" s="4">
        <v>6.98</v>
      </c>
      <c r="I1378" s="4">
        <v>20.12</v>
      </c>
      <c r="J1378" s="4">
        <v>46.61</v>
      </c>
      <c r="K1378" s="4">
        <v>10.68</v>
      </c>
      <c r="L1378" s="4">
        <v>52.57</v>
      </c>
      <c r="M1378" s="4">
        <v>47.43</v>
      </c>
      <c r="N1378" s="4">
        <v>0</v>
      </c>
      <c r="O1378" s="4">
        <v>14.97</v>
      </c>
      <c r="P1378" s="4">
        <v>12.89</v>
      </c>
      <c r="Q1378" s="4">
        <v>45.53</v>
      </c>
      <c r="R1378" s="4">
        <v>3.12</v>
      </c>
      <c r="S1378" s="4">
        <v>0.21</v>
      </c>
      <c r="T1378">
        <v>14</v>
      </c>
      <c r="U1378">
        <v>11.7</v>
      </c>
      <c r="V1378">
        <v>61.76</v>
      </c>
    </row>
    <row r="1379" spans="1:22" ht="12.75" customHeight="1" x14ac:dyDescent="0.2">
      <c r="A1379" s="2">
        <v>3303</v>
      </c>
      <c r="B1379" t="s">
        <v>284</v>
      </c>
      <c r="C1379" s="7" t="s">
        <v>269</v>
      </c>
      <c r="D1379">
        <v>1225</v>
      </c>
      <c r="E1379" s="4">
        <v>1.1399999999999999</v>
      </c>
      <c r="F1379" s="4">
        <v>12.41</v>
      </c>
      <c r="G1379" s="4">
        <v>0.49</v>
      </c>
      <c r="H1379" s="4">
        <v>6.53</v>
      </c>
      <c r="I1379" s="4">
        <v>12.49</v>
      </c>
      <c r="J1379" s="4">
        <v>59.51</v>
      </c>
      <c r="K1379" s="4">
        <v>7.43</v>
      </c>
      <c r="L1379" s="4">
        <v>55.51</v>
      </c>
      <c r="M1379" s="4">
        <v>44.49</v>
      </c>
      <c r="N1379" s="4">
        <v>0</v>
      </c>
      <c r="O1379" s="4">
        <v>4.4000000000000004</v>
      </c>
      <c r="P1379" s="4">
        <v>12.12</v>
      </c>
      <c r="Q1379" s="4">
        <v>31.7</v>
      </c>
      <c r="R1379" s="4">
        <v>4.07</v>
      </c>
      <c r="S1379" s="4">
        <v>0.5</v>
      </c>
      <c r="T1379">
        <v>17</v>
      </c>
      <c r="U1379">
        <v>13.5</v>
      </c>
      <c r="V1379">
        <v>66.22</v>
      </c>
    </row>
    <row r="1380" spans="1:22" ht="12.75" customHeight="1" x14ac:dyDescent="0.2">
      <c r="A1380" s="2">
        <v>3304</v>
      </c>
      <c r="B1380" t="s">
        <v>284</v>
      </c>
      <c r="C1380" s="7" t="s">
        <v>620</v>
      </c>
      <c r="D1380">
        <v>386</v>
      </c>
      <c r="E1380" s="4">
        <v>0.26</v>
      </c>
      <c r="F1380" s="4">
        <v>14.25</v>
      </c>
      <c r="G1380" s="4">
        <v>1.3</v>
      </c>
      <c r="H1380" s="4">
        <v>4.4000000000000004</v>
      </c>
      <c r="I1380" s="4">
        <v>12.44</v>
      </c>
      <c r="J1380" s="4">
        <v>54.15</v>
      </c>
      <c r="K1380" s="4">
        <v>13.21</v>
      </c>
      <c r="L1380" s="4">
        <v>53.63</v>
      </c>
      <c r="M1380" s="4">
        <v>46.37</v>
      </c>
      <c r="N1380" s="4">
        <v>0</v>
      </c>
      <c r="O1380" s="4">
        <v>14.03</v>
      </c>
      <c r="P1380" s="4">
        <v>18.11</v>
      </c>
      <c r="Q1380" s="4">
        <v>36.22</v>
      </c>
      <c r="R1380" s="4">
        <v>3.06</v>
      </c>
      <c r="S1380" s="4">
        <v>0.77</v>
      </c>
      <c r="T1380">
        <v>16</v>
      </c>
      <c r="U1380">
        <v>12.3</v>
      </c>
      <c r="V1380">
        <v>62.5</v>
      </c>
    </row>
    <row r="1381" spans="1:22" ht="12.75" customHeight="1" x14ac:dyDescent="0.2">
      <c r="A1381" s="2">
        <v>3305</v>
      </c>
      <c r="B1381" t="s">
        <v>284</v>
      </c>
      <c r="C1381" s="7" t="s">
        <v>620</v>
      </c>
      <c r="D1381">
        <v>417</v>
      </c>
      <c r="E1381" s="4">
        <v>0.48</v>
      </c>
      <c r="F1381" s="4">
        <v>2.16</v>
      </c>
      <c r="G1381" s="4">
        <v>0</v>
      </c>
      <c r="H1381" s="4">
        <v>2.16</v>
      </c>
      <c r="I1381" s="4">
        <v>14.63</v>
      </c>
      <c r="J1381" s="4">
        <v>77.7</v>
      </c>
      <c r="K1381" s="4">
        <v>2.88</v>
      </c>
      <c r="L1381" s="4">
        <v>45.56</v>
      </c>
      <c r="M1381" s="4">
        <v>54.44</v>
      </c>
      <c r="N1381" s="4">
        <v>0</v>
      </c>
      <c r="O1381" s="4">
        <v>5.77</v>
      </c>
      <c r="P1381" s="4">
        <v>11.78</v>
      </c>
      <c r="Q1381" s="4">
        <v>23.8</v>
      </c>
      <c r="R1381" s="4">
        <v>0.48</v>
      </c>
      <c r="S1381" s="4">
        <v>0</v>
      </c>
      <c r="T1381">
        <v>18</v>
      </c>
      <c r="U1381">
        <v>12.5</v>
      </c>
      <c r="V1381">
        <v>69.569999999999993</v>
      </c>
    </row>
    <row r="1382" spans="1:22" ht="12.75" customHeight="1" x14ac:dyDescent="0.2">
      <c r="A1382" s="2">
        <v>3306</v>
      </c>
      <c r="B1382" t="s">
        <v>290</v>
      </c>
      <c r="C1382" s="7" t="s">
        <v>311</v>
      </c>
      <c r="D1382">
        <v>0</v>
      </c>
      <c r="E1382" s="4">
        <v>0</v>
      </c>
      <c r="F1382" s="4">
        <v>0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U1382">
        <v>0</v>
      </c>
    </row>
    <row r="1383" spans="1:22" ht="12.75" customHeight="1" x14ac:dyDescent="0.2">
      <c r="A1383" s="2">
        <v>3307</v>
      </c>
      <c r="B1383" t="s">
        <v>284</v>
      </c>
      <c r="C1383" s="7" t="s">
        <v>130</v>
      </c>
      <c r="D1383">
        <v>424</v>
      </c>
      <c r="E1383" s="4">
        <v>0.47</v>
      </c>
      <c r="F1383" s="4">
        <v>0.47</v>
      </c>
      <c r="G1383" s="4">
        <v>0.24</v>
      </c>
      <c r="H1383" s="4">
        <v>1.42</v>
      </c>
      <c r="I1383" s="4">
        <v>7.08</v>
      </c>
      <c r="J1383" s="4">
        <v>86.08</v>
      </c>
      <c r="K1383" s="4">
        <v>4.25</v>
      </c>
      <c r="L1383" s="4">
        <v>50.47</v>
      </c>
      <c r="M1383" s="4">
        <v>49.53</v>
      </c>
      <c r="N1383" s="4">
        <v>0</v>
      </c>
      <c r="O1383" s="4">
        <v>2.59</v>
      </c>
      <c r="P1383" s="4">
        <v>16.47</v>
      </c>
      <c r="Q1383" s="4">
        <v>50.12</v>
      </c>
      <c r="R1383" s="4">
        <v>5.18</v>
      </c>
      <c r="S1383" s="4">
        <v>0</v>
      </c>
      <c r="T1383">
        <v>19</v>
      </c>
      <c r="U1383">
        <v>10.8</v>
      </c>
      <c r="V1383">
        <v>77.27</v>
      </c>
    </row>
    <row r="1384" spans="1:22" ht="12.75" customHeight="1" x14ac:dyDescent="0.2">
      <c r="A1384" s="2">
        <v>3308</v>
      </c>
      <c r="B1384" t="s">
        <v>284</v>
      </c>
      <c r="C1384" s="7" t="s">
        <v>522</v>
      </c>
      <c r="D1384">
        <v>0</v>
      </c>
      <c r="E1384" s="4">
        <v>0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U1384">
        <v>0</v>
      </c>
    </row>
    <row r="1385" spans="1:22" ht="12.75" customHeight="1" x14ac:dyDescent="0.2">
      <c r="A1385" s="2">
        <v>3309</v>
      </c>
      <c r="B1385" t="s">
        <v>284</v>
      </c>
      <c r="C1385" s="7" t="s">
        <v>130</v>
      </c>
      <c r="D1385">
        <v>632</v>
      </c>
      <c r="E1385" s="4">
        <v>1.27</v>
      </c>
      <c r="F1385" s="4">
        <v>0.63</v>
      </c>
      <c r="G1385" s="4">
        <v>0</v>
      </c>
      <c r="H1385" s="4">
        <v>1.1100000000000001</v>
      </c>
      <c r="I1385" s="4">
        <v>8.07</v>
      </c>
      <c r="J1385" s="4">
        <v>79.430000000000007</v>
      </c>
      <c r="K1385" s="4">
        <v>9.49</v>
      </c>
      <c r="L1385" s="4">
        <v>54.11</v>
      </c>
      <c r="M1385" s="4">
        <v>45.89</v>
      </c>
      <c r="N1385" s="4">
        <v>0</v>
      </c>
      <c r="O1385" s="4">
        <v>3.64</v>
      </c>
      <c r="P1385" s="4">
        <v>18.18</v>
      </c>
      <c r="Q1385" s="4">
        <v>44.39</v>
      </c>
      <c r="R1385" s="4">
        <v>1.21</v>
      </c>
      <c r="S1385" s="4">
        <v>0</v>
      </c>
      <c r="T1385">
        <v>17</v>
      </c>
      <c r="U1385">
        <v>11.6</v>
      </c>
      <c r="V1385">
        <v>73.680000000000007</v>
      </c>
    </row>
    <row r="1386" spans="1:22" ht="12.75" customHeight="1" x14ac:dyDescent="0.2">
      <c r="A1386" s="2">
        <v>3310</v>
      </c>
      <c r="B1386" t="s">
        <v>284</v>
      </c>
      <c r="C1386" s="7" t="s">
        <v>269</v>
      </c>
      <c r="D1386">
        <v>579</v>
      </c>
      <c r="E1386" s="4">
        <v>1.04</v>
      </c>
      <c r="F1386" s="4">
        <v>0.52</v>
      </c>
      <c r="G1386" s="4">
        <v>0</v>
      </c>
      <c r="H1386" s="4">
        <v>0.35</v>
      </c>
      <c r="I1386" s="4">
        <v>5.7</v>
      </c>
      <c r="J1386" s="4">
        <v>85.15</v>
      </c>
      <c r="K1386" s="4">
        <v>7.25</v>
      </c>
      <c r="L1386" s="4">
        <v>49.22</v>
      </c>
      <c r="M1386" s="4">
        <v>50.78</v>
      </c>
      <c r="N1386" s="4">
        <v>0</v>
      </c>
      <c r="O1386" s="4">
        <v>1.62</v>
      </c>
      <c r="P1386" s="4">
        <v>11.89</v>
      </c>
      <c r="Q1386" s="4">
        <v>44.14</v>
      </c>
      <c r="R1386" s="4">
        <v>0.9</v>
      </c>
      <c r="S1386" s="4">
        <v>0.36</v>
      </c>
      <c r="T1386">
        <v>17</v>
      </c>
      <c r="U1386">
        <v>14.7</v>
      </c>
      <c r="V1386">
        <v>71.430000000000007</v>
      </c>
    </row>
    <row r="1387" spans="1:22" ht="12.75" customHeight="1" x14ac:dyDescent="0.2">
      <c r="A1387" s="2">
        <v>3311</v>
      </c>
      <c r="B1387" t="s">
        <v>284</v>
      </c>
      <c r="C1387" s="7" t="s">
        <v>269</v>
      </c>
      <c r="D1387">
        <v>173</v>
      </c>
      <c r="E1387" s="4">
        <v>8.09</v>
      </c>
      <c r="F1387" s="4">
        <v>0.57999999999999996</v>
      </c>
      <c r="G1387" s="4">
        <v>1.73</v>
      </c>
      <c r="H1387" s="4">
        <v>0.57999999999999996</v>
      </c>
      <c r="I1387" s="4">
        <v>1.73</v>
      </c>
      <c r="J1387" s="4">
        <v>84.39</v>
      </c>
      <c r="K1387" s="4">
        <v>2.89</v>
      </c>
      <c r="L1387" s="4">
        <v>51.45</v>
      </c>
      <c r="M1387" s="4">
        <v>48.55</v>
      </c>
      <c r="N1387" s="4">
        <v>0</v>
      </c>
      <c r="O1387" s="4">
        <v>0</v>
      </c>
      <c r="P1387" s="4">
        <v>14.62</v>
      </c>
      <c r="Q1387" s="4">
        <v>100</v>
      </c>
      <c r="R1387" s="4">
        <v>2.34</v>
      </c>
      <c r="S1387" s="4">
        <v>0</v>
      </c>
      <c r="T1387">
        <v>11</v>
      </c>
      <c r="U1387">
        <v>12.2</v>
      </c>
      <c r="V1387">
        <v>50</v>
      </c>
    </row>
    <row r="1388" spans="1:22" ht="12.75" customHeight="1" x14ac:dyDescent="0.2">
      <c r="A1388" s="2">
        <v>3312</v>
      </c>
      <c r="B1388" t="s">
        <v>284</v>
      </c>
      <c r="C1388" s="7" t="s">
        <v>522</v>
      </c>
      <c r="D1388">
        <v>474</v>
      </c>
      <c r="E1388" s="4">
        <v>0.42</v>
      </c>
      <c r="F1388" s="4">
        <v>1.27</v>
      </c>
      <c r="G1388" s="4">
        <v>0</v>
      </c>
      <c r="H1388" s="4">
        <v>1.69</v>
      </c>
      <c r="I1388" s="4">
        <v>63.08</v>
      </c>
      <c r="J1388" s="4">
        <v>29.75</v>
      </c>
      <c r="K1388" s="4">
        <v>3.8</v>
      </c>
      <c r="L1388" s="4">
        <v>52.95</v>
      </c>
      <c r="M1388" s="4">
        <v>47.05</v>
      </c>
      <c r="N1388" s="4">
        <v>8.39</v>
      </c>
      <c r="O1388" s="4">
        <v>18.059999999999999</v>
      </c>
      <c r="P1388" s="4">
        <v>18.71</v>
      </c>
      <c r="Q1388" s="4">
        <v>79.14</v>
      </c>
      <c r="R1388" s="4">
        <v>0.43</v>
      </c>
      <c r="S1388" s="4">
        <v>0.22</v>
      </c>
      <c r="T1388">
        <v>16</v>
      </c>
      <c r="U1388">
        <v>14.1</v>
      </c>
      <c r="V1388">
        <v>86.21</v>
      </c>
    </row>
    <row r="1389" spans="1:22" ht="12.75" customHeight="1" x14ac:dyDescent="0.2">
      <c r="A1389" s="2">
        <v>3313</v>
      </c>
      <c r="B1389" t="s">
        <v>284</v>
      </c>
      <c r="C1389" s="7" t="s">
        <v>182</v>
      </c>
      <c r="D1389">
        <v>753</v>
      </c>
      <c r="E1389" s="4">
        <v>0</v>
      </c>
      <c r="F1389" s="4">
        <v>0</v>
      </c>
      <c r="G1389" s="4">
        <v>0</v>
      </c>
      <c r="H1389" s="4">
        <v>0.13</v>
      </c>
      <c r="I1389" s="4">
        <v>93.49</v>
      </c>
      <c r="J1389" s="4">
        <v>5.84</v>
      </c>
      <c r="K1389" s="4">
        <v>0.53</v>
      </c>
      <c r="L1389" s="4">
        <v>51.66</v>
      </c>
      <c r="M1389" s="4">
        <v>48.34</v>
      </c>
      <c r="N1389" s="4">
        <v>22.04</v>
      </c>
      <c r="O1389" s="4">
        <v>22.58</v>
      </c>
      <c r="P1389" s="4">
        <v>12.77</v>
      </c>
      <c r="Q1389" s="4">
        <v>82.26</v>
      </c>
      <c r="R1389" s="4">
        <v>0.54</v>
      </c>
      <c r="S1389" s="4">
        <v>0.13</v>
      </c>
      <c r="T1389">
        <v>20</v>
      </c>
      <c r="U1389">
        <v>10.3</v>
      </c>
      <c r="V1389">
        <v>70.27</v>
      </c>
    </row>
    <row r="1390" spans="1:22" ht="12.75" customHeight="1" x14ac:dyDescent="0.2">
      <c r="A1390" s="2">
        <v>3314</v>
      </c>
      <c r="B1390" t="s">
        <v>284</v>
      </c>
      <c r="C1390" s="7" t="s">
        <v>269</v>
      </c>
      <c r="D1390">
        <v>429</v>
      </c>
      <c r="E1390" s="4">
        <v>3.26</v>
      </c>
      <c r="F1390" s="4">
        <v>0</v>
      </c>
      <c r="G1390" s="4">
        <v>0</v>
      </c>
      <c r="H1390" s="4">
        <v>0</v>
      </c>
      <c r="I1390" s="4">
        <v>89.74</v>
      </c>
      <c r="J1390" s="4">
        <v>5.59</v>
      </c>
      <c r="K1390" s="4">
        <v>1.4</v>
      </c>
      <c r="L1390" s="4">
        <v>53.15</v>
      </c>
      <c r="M1390" s="4">
        <v>46.85</v>
      </c>
      <c r="N1390" s="4">
        <v>17.8</v>
      </c>
      <c r="O1390" s="4">
        <v>19.760000000000002</v>
      </c>
      <c r="P1390" s="4">
        <v>9.51</v>
      </c>
      <c r="Q1390" s="4">
        <v>89.02</v>
      </c>
      <c r="R1390" s="4">
        <v>1.22</v>
      </c>
      <c r="S1390" s="4">
        <v>0.73</v>
      </c>
      <c r="T1390">
        <v>17</v>
      </c>
      <c r="U1390">
        <v>7.9</v>
      </c>
      <c r="V1390">
        <v>60</v>
      </c>
    </row>
    <row r="1391" spans="1:22" ht="12.75" customHeight="1" x14ac:dyDescent="0.2">
      <c r="A1391" s="2">
        <v>3315</v>
      </c>
      <c r="B1391" t="s">
        <v>284</v>
      </c>
      <c r="C1391" s="7" t="s">
        <v>130</v>
      </c>
      <c r="D1391">
        <v>527</v>
      </c>
      <c r="E1391" s="4">
        <v>0.56999999999999995</v>
      </c>
      <c r="F1391" s="4">
        <v>1.9</v>
      </c>
      <c r="G1391" s="4">
        <v>0</v>
      </c>
      <c r="H1391" s="4">
        <v>1.33</v>
      </c>
      <c r="I1391" s="4">
        <v>36.619999999999997</v>
      </c>
      <c r="J1391" s="4">
        <v>58.63</v>
      </c>
      <c r="K1391" s="4">
        <v>0.95</v>
      </c>
      <c r="L1391" s="4">
        <v>50.09</v>
      </c>
      <c r="M1391" s="4">
        <v>49.91</v>
      </c>
      <c r="N1391" s="4">
        <v>24.18</v>
      </c>
      <c r="O1391" s="4">
        <v>33.64</v>
      </c>
      <c r="P1391" s="4">
        <v>12</v>
      </c>
      <c r="Q1391" s="4">
        <v>74.91</v>
      </c>
      <c r="R1391" s="4">
        <v>0.18</v>
      </c>
      <c r="S1391" s="4">
        <v>0</v>
      </c>
      <c r="T1391">
        <v>16</v>
      </c>
      <c r="U1391">
        <v>8.5</v>
      </c>
      <c r="V1391">
        <v>44.12</v>
      </c>
    </row>
    <row r="1392" spans="1:22" ht="12.75" customHeight="1" x14ac:dyDescent="0.2">
      <c r="A1392" s="2">
        <v>3316</v>
      </c>
      <c r="B1392" t="s">
        <v>284</v>
      </c>
      <c r="C1392" s="7" t="s">
        <v>356</v>
      </c>
      <c r="D1392">
        <v>505</v>
      </c>
      <c r="E1392" s="4">
        <v>0.4</v>
      </c>
      <c r="F1392" s="4">
        <v>1.39</v>
      </c>
      <c r="G1392" s="4">
        <v>0.4</v>
      </c>
      <c r="H1392" s="4">
        <v>1.19</v>
      </c>
      <c r="I1392" s="4">
        <v>53.47</v>
      </c>
      <c r="J1392" s="4">
        <v>40.99</v>
      </c>
      <c r="K1392" s="4">
        <v>2.1800000000000002</v>
      </c>
      <c r="L1392" s="4">
        <v>54.26</v>
      </c>
      <c r="M1392" s="4">
        <v>45.74</v>
      </c>
      <c r="N1392" s="4">
        <v>19.489999999999998</v>
      </c>
      <c r="O1392" s="4">
        <v>28.07</v>
      </c>
      <c r="P1392" s="4">
        <v>17.149999999999999</v>
      </c>
      <c r="Q1392" s="4">
        <v>69.59</v>
      </c>
      <c r="R1392" s="4">
        <v>1.17</v>
      </c>
      <c r="S1392" s="4">
        <v>0</v>
      </c>
      <c r="T1392">
        <v>17</v>
      </c>
      <c r="U1392">
        <v>16.399999999999999</v>
      </c>
      <c r="V1392">
        <v>60</v>
      </c>
    </row>
    <row r="1393" spans="1:22" ht="12.75" customHeight="1" x14ac:dyDescent="0.2">
      <c r="A1393" s="2">
        <v>3317</v>
      </c>
      <c r="B1393" t="s">
        <v>284</v>
      </c>
      <c r="C1393" s="7" t="s">
        <v>576</v>
      </c>
      <c r="D1393">
        <v>191</v>
      </c>
      <c r="E1393" s="4">
        <v>0</v>
      </c>
      <c r="F1393" s="4">
        <v>0</v>
      </c>
      <c r="G1393" s="4">
        <v>0</v>
      </c>
      <c r="H1393" s="4">
        <v>0.52</v>
      </c>
      <c r="I1393" s="4">
        <v>31.41</v>
      </c>
      <c r="J1393" s="4">
        <v>60.73</v>
      </c>
      <c r="K1393" s="4">
        <v>7.33</v>
      </c>
      <c r="L1393" s="4">
        <v>50.26</v>
      </c>
      <c r="M1393" s="4">
        <v>49.74</v>
      </c>
      <c r="N1393" s="4">
        <v>0</v>
      </c>
      <c r="O1393" s="4">
        <v>5.05</v>
      </c>
      <c r="P1393" s="4">
        <v>9.09</v>
      </c>
      <c r="Q1393" s="4">
        <v>61.11</v>
      </c>
      <c r="R1393" s="4">
        <v>1.01</v>
      </c>
      <c r="S1393" s="4">
        <v>0</v>
      </c>
      <c r="T1393">
        <v>10</v>
      </c>
      <c r="U1393">
        <v>11.3</v>
      </c>
      <c r="V1393">
        <v>55</v>
      </c>
    </row>
    <row r="1394" spans="1:22" ht="12.75" customHeight="1" x14ac:dyDescent="0.2">
      <c r="A1394" s="2">
        <v>3318</v>
      </c>
      <c r="B1394" t="s">
        <v>284</v>
      </c>
      <c r="C1394" s="7" t="s">
        <v>570</v>
      </c>
      <c r="D1394">
        <v>565</v>
      </c>
      <c r="E1394" s="4">
        <v>5.13</v>
      </c>
      <c r="F1394" s="4">
        <v>0.71</v>
      </c>
      <c r="G1394" s="4">
        <v>0.18</v>
      </c>
      <c r="H1394" s="4">
        <v>0.88</v>
      </c>
      <c r="I1394" s="4">
        <v>9.1999999999999993</v>
      </c>
      <c r="J1394" s="4">
        <v>74.16</v>
      </c>
      <c r="K1394" s="4">
        <v>9.73</v>
      </c>
      <c r="L1394" s="4">
        <v>49.38</v>
      </c>
      <c r="M1394" s="4">
        <v>50.62</v>
      </c>
      <c r="N1394" s="4">
        <v>0</v>
      </c>
      <c r="O1394" s="4">
        <v>0.53</v>
      </c>
      <c r="P1394" s="4">
        <v>11.15</v>
      </c>
      <c r="Q1394" s="4">
        <v>50.97</v>
      </c>
      <c r="R1394" s="4">
        <v>3.19</v>
      </c>
      <c r="S1394" s="4">
        <v>0</v>
      </c>
      <c r="T1394">
        <v>14</v>
      </c>
      <c r="U1394">
        <v>14.3</v>
      </c>
      <c r="V1394">
        <v>66.67</v>
      </c>
    </row>
    <row r="1395" spans="1:22" ht="12.75" customHeight="1" x14ac:dyDescent="0.2">
      <c r="A1395" s="2">
        <v>3319</v>
      </c>
      <c r="B1395" t="s">
        <v>284</v>
      </c>
      <c r="C1395" s="7" t="s">
        <v>182</v>
      </c>
      <c r="D1395">
        <v>457</v>
      </c>
      <c r="E1395" s="4">
        <v>0.88</v>
      </c>
      <c r="F1395" s="4">
        <v>1.97</v>
      </c>
      <c r="G1395" s="4">
        <v>0.22</v>
      </c>
      <c r="H1395" s="4">
        <v>0.44</v>
      </c>
      <c r="I1395" s="4">
        <v>4.16</v>
      </c>
      <c r="J1395" s="4">
        <v>90.81</v>
      </c>
      <c r="K1395" s="4">
        <v>1.53</v>
      </c>
      <c r="L1395" s="4">
        <v>52.95</v>
      </c>
      <c r="M1395" s="4">
        <v>47.05</v>
      </c>
      <c r="N1395" s="4">
        <v>0</v>
      </c>
      <c r="O1395" s="4">
        <v>0.44</v>
      </c>
      <c r="P1395" s="4">
        <v>11.76</v>
      </c>
      <c r="Q1395" s="4">
        <v>23.97</v>
      </c>
      <c r="R1395" s="4">
        <v>2.61</v>
      </c>
      <c r="S1395" s="4">
        <v>0</v>
      </c>
      <c r="T1395">
        <v>16</v>
      </c>
      <c r="U1395">
        <v>15.4</v>
      </c>
      <c r="V1395">
        <v>60.71</v>
      </c>
    </row>
    <row r="1396" spans="1:22" ht="12.75" customHeight="1" x14ac:dyDescent="0.2">
      <c r="A1396" s="2">
        <v>3320</v>
      </c>
      <c r="B1396" t="s">
        <v>284</v>
      </c>
      <c r="C1396" s="7" t="s">
        <v>182</v>
      </c>
      <c r="D1396">
        <v>1044</v>
      </c>
      <c r="E1396" s="4">
        <v>1.05</v>
      </c>
      <c r="F1396" s="4">
        <v>5.17</v>
      </c>
      <c r="G1396" s="4">
        <v>2.59</v>
      </c>
      <c r="H1396" s="4">
        <v>3.54</v>
      </c>
      <c r="I1396" s="4">
        <v>16.48</v>
      </c>
      <c r="J1396" s="4">
        <v>65.13</v>
      </c>
      <c r="K1396" s="4">
        <v>6.03</v>
      </c>
      <c r="L1396" s="4">
        <v>51.25</v>
      </c>
      <c r="M1396" s="4">
        <v>48.75</v>
      </c>
      <c r="N1396" s="4">
        <v>0</v>
      </c>
      <c r="O1396" s="4">
        <v>8.33</v>
      </c>
      <c r="P1396" s="4">
        <v>15.91</v>
      </c>
      <c r="Q1396" s="4">
        <v>63.26</v>
      </c>
      <c r="R1396" s="4">
        <v>1.89</v>
      </c>
      <c r="S1396" s="4">
        <v>0.28000000000000003</v>
      </c>
      <c r="T1396">
        <v>17</v>
      </c>
      <c r="U1396">
        <v>8.1</v>
      </c>
      <c r="V1396">
        <v>73.02</v>
      </c>
    </row>
    <row r="1397" spans="1:22" ht="12.75" customHeight="1" x14ac:dyDescent="0.2">
      <c r="A1397" s="2">
        <v>3321</v>
      </c>
      <c r="B1397" t="s">
        <v>284</v>
      </c>
      <c r="C1397" s="7" t="s">
        <v>620</v>
      </c>
      <c r="D1397">
        <v>481</v>
      </c>
      <c r="E1397" s="4">
        <v>0.42</v>
      </c>
      <c r="F1397" s="4">
        <v>1.66</v>
      </c>
      <c r="G1397" s="4">
        <v>0.21</v>
      </c>
      <c r="H1397" s="4">
        <v>1.25</v>
      </c>
      <c r="I1397" s="4">
        <v>12.47</v>
      </c>
      <c r="J1397" s="4">
        <v>78.59</v>
      </c>
      <c r="K1397" s="4">
        <v>5.41</v>
      </c>
      <c r="L1397" s="4">
        <v>52.39</v>
      </c>
      <c r="M1397" s="4">
        <v>47.61</v>
      </c>
      <c r="N1397" s="4">
        <v>0</v>
      </c>
      <c r="O1397" s="4">
        <v>4.72</v>
      </c>
      <c r="P1397" s="4">
        <v>14.17</v>
      </c>
      <c r="Q1397" s="4">
        <v>29.36</v>
      </c>
      <c r="R1397" s="4">
        <v>0.41</v>
      </c>
      <c r="S1397" s="4">
        <v>0.21</v>
      </c>
      <c r="T1397">
        <v>18</v>
      </c>
      <c r="U1397">
        <v>12.4</v>
      </c>
      <c r="V1397">
        <v>74.069999999999993</v>
      </c>
    </row>
    <row r="1398" spans="1:22" ht="12.75" customHeight="1" x14ac:dyDescent="0.2">
      <c r="A1398" s="2">
        <v>3322</v>
      </c>
      <c r="B1398" t="s">
        <v>284</v>
      </c>
      <c r="C1398" s="7" t="s">
        <v>182</v>
      </c>
      <c r="D1398">
        <v>563</v>
      </c>
      <c r="E1398" s="4">
        <v>3.02</v>
      </c>
      <c r="F1398" s="4">
        <v>1.42</v>
      </c>
      <c r="G1398" s="4">
        <v>0.18</v>
      </c>
      <c r="H1398" s="4">
        <v>0.89</v>
      </c>
      <c r="I1398" s="4">
        <v>15.99</v>
      </c>
      <c r="J1398" s="4">
        <v>70.34</v>
      </c>
      <c r="K1398" s="4">
        <v>8.17</v>
      </c>
      <c r="L1398" s="4">
        <v>50.09</v>
      </c>
      <c r="M1398" s="4">
        <v>49.91</v>
      </c>
      <c r="N1398" s="4">
        <v>0</v>
      </c>
      <c r="O1398" s="4">
        <v>2.3199999999999998</v>
      </c>
      <c r="P1398" s="4">
        <v>13.01</v>
      </c>
      <c r="Q1398" s="4">
        <v>54.55</v>
      </c>
      <c r="R1398" s="4">
        <v>1.6</v>
      </c>
      <c r="S1398" s="4">
        <v>0</v>
      </c>
      <c r="T1398">
        <v>18</v>
      </c>
      <c r="U1398">
        <v>15.2</v>
      </c>
      <c r="V1398">
        <v>80.650000000000006</v>
      </c>
    </row>
    <row r="1399" spans="1:22" ht="12.75" customHeight="1" x14ac:dyDescent="0.2">
      <c r="A1399" s="2">
        <v>3323</v>
      </c>
      <c r="B1399" t="s">
        <v>284</v>
      </c>
      <c r="C1399" s="7" t="s">
        <v>522</v>
      </c>
      <c r="D1399">
        <v>374</v>
      </c>
      <c r="E1399" s="4">
        <v>1.34</v>
      </c>
      <c r="F1399" s="4">
        <v>0.53</v>
      </c>
      <c r="G1399" s="4">
        <v>1.34</v>
      </c>
      <c r="H1399" s="4">
        <v>0</v>
      </c>
      <c r="I1399" s="4">
        <v>18.98</v>
      </c>
      <c r="J1399" s="4">
        <v>72.19</v>
      </c>
      <c r="K1399" s="4">
        <v>5.61</v>
      </c>
      <c r="L1399" s="4">
        <v>47.59</v>
      </c>
      <c r="M1399" s="4">
        <v>52.41</v>
      </c>
      <c r="N1399" s="4">
        <v>0</v>
      </c>
      <c r="O1399" s="4">
        <v>8.73</v>
      </c>
      <c r="P1399" s="4">
        <v>16.34</v>
      </c>
      <c r="Q1399" s="4">
        <v>80</v>
      </c>
      <c r="R1399" s="4">
        <v>0.28000000000000003</v>
      </c>
      <c r="S1399" s="4">
        <v>0</v>
      </c>
      <c r="T1399">
        <v>16</v>
      </c>
      <c r="U1399">
        <v>12.9</v>
      </c>
      <c r="V1399">
        <v>65.22</v>
      </c>
    </row>
    <row r="1400" spans="1:22" ht="12.75" customHeight="1" x14ac:dyDescent="0.2">
      <c r="A1400" s="2">
        <v>3324</v>
      </c>
      <c r="B1400" t="s">
        <v>284</v>
      </c>
      <c r="C1400" s="7" t="s">
        <v>182</v>
      </c>
      <c r="D1400">
        <v>959</v>
      </c>
      <c r="E1400" s="4">
        <v>0</v>
      </c>
      <c r="F1400" s="4">
        <v>0.21</v>
      </c>
      <c r="G1400" s="4">
        <v>0.1</v>
      </c>
      <c r="H1400" s="4">
        <v>1.36</v>
      </c>
      <c r="I1400" s="4">
        <v>90.93</v>
      </c>
      <c r="J1400" s="4">
        <v>6.15</v>
      </c>
      <c r="K1400" s="4">
        <v>1.25</v>
      </c>
      <c r="L1400" s="4">
        <v>50.89</v>
      </c>
      <c r="M1400" s="4">
        <v>49.11</v>
      </c>
      <c r="N1400" s="4">
        <v>10.9</v>
      </c>
      <c r="O1400" s="4">
        <v>39.25</v>
      </c>
      <c r="P1400" s="4">
        <v>15.26</v>
      </c>
      <c r="Q1400" s="4">
        <v>92.63</v>
      </c>
      <c r="R1400" s="4">
        <v>0.83</v>
      </c>
      <c r="S1400" s="4">
        <v>0</v>
      </c>
      <c r="T1400">
        <v>16</v>
      </c>
      <c r="U1400">
        <v>10.199999999999999</v>
      </c>
      <c r="V1400">
        <v>70.489999999999995</v>
      </c>
    </row>
    <row r="1401" spans="1:22" ht="12.75" customHeight="1" x14ac:dyDescent="0.2">
      <c r="A1401" s="2">
        <v>3325</v>
      </c>
      <c r="B1401" t="s">
        <v>284</v>
      </c>
      <c r="C1401" s="7" t="s">
        <v>620</v>
      </c>
      <c r="D1401">
        <v>468</v>
      </c>
      <c r="E1401" s="4">
        <v>0</v>
      </c>
      <c r="F1401" s="4">
        <v>0.43</v>
      </c>
      <c r="G1401" s="4">
        <v>0</v>
      </c>
      <c r="H1401" s="4">
        <v>0.64</v>
      </c>
      <c r="I1401" s="4">
        <v>82.69</v>
      </c>
      <c r="J1401" s="4">
        <v>16.03</v>
      </c>
      <c r="K1401" s="4">
        <v>0.21</v>
      </c>
      <c r="L1401" s="4">
        <v>53.63</v>
      </c>
      <c r="M1401" s="4">
        <v>46.37</v>
      </c>
      <c r="N1401" s="4">
        <v>31.32</v>
      </c>
      <c r="O1401" s="4">
        <v>68.680000000000007</v>
      </c>
      <c r="P1401" s="4">
        <v>9.2899999999999991</v>
      </c>
      <c r="Q1401" s="4">
        <v>91.79</v>
      </c>
      <c r="R1401" s="4">
        <v>0.22</v>
      </c>
      <c r="S1401" s="4">
        <v>0</v>
      </c>
      <c r="T1401">
        <v>19</v>
      </c>
      <c r="U1401">
        <v>11.6</v>
      </c>
      <c r="V1401">
        <v>68</v>
      </c>
    </row>
    <row r="1402" spans="1:22" ht="12.75" customHeight="1" x14ac:dyDescent="0.2">
      <c r="A1402" s="2">
        <v>3326</v>
      </c>
      <c r="B1402" t="s">
        <v>284</v>
      </c>
      <c r="C1402" s="7" t="s">
        <v>620</v>
      </c>
      <c r="D1402">
        <v>131</v>
      </c>
      <c r="E1402" s="4">
        <v>0.76</v>
      </c>
      <c r="F1402" s="4">
        <v>0</v>
      </c>
      <c r="G1402" s="4">
        <v>0</v>
      </c>
      <c r="H1402" s="4">
        <v>0</v>
      </c>
      <c r="I1402" s="4">
        <v>14.5</v>
      </c>
      <c r="J1402" s="4">
        <v>76.34</v>
      </c>
      <c r="K1402" s="4">
        <v>8.4</v>
      </c>
      <c r="L1402" s="4">
        <v>53.44</v>
      </c>
      <c r="M1402" s="4">
        <v>46.56</v>
      </c>
      <c r="N1402" s="4">
        <v>0</v>
      </c>
      <c r="O1402" s="4">
        <v>1.47</v>
      </c>
      <c r="P1402" s="4">
        <v>13.97</v>
      </c>
      <c r="Q1402" s="4">
        <v>48.53</v>
      </c>
      <c r="R1402" s="4">
        <v>2.21</v>
      </c>
      <c r="S1402" s="4">
        <v>0.74</v>
      </c>
      <c r="T1402">
        <v>13</v>
      </c>
      <c r="U1402">
        <v>13.8</v>
      </c>
      <c r="V1402">
        <v>70</v>
      </c>
    </row>
    <row r="1403" spans="1:22" ht="12.75" customHeight="1" x14ac:dyDescent="0.2">
      <c r="A1403" s="2">
        <v>3327</v>
      </c>
      <c r="B1403" t="s">
        <v>284</v>
      </c>
      <c r="C1403" s="7" t="s">
        <v>269</v>
      </c>
      <c r="D1403">
        <v>404</v>
      </c>
      <c r="E1403" s="4">
        <v>0.99</v>
      </c>
      <c r="F1403" s="4">
        <v>19.8</v>
      </c>
      <c r="G1403" s="4">
        <v>4.46</v>
      </c>
      <c r="H1403" s="4">
        <v>51.98</v>
      </c>
      <c r="I1403" s="4">
        <v>14.11</v>
      </c>
      <c r="J1403" s="4">
        <v>4.7</v>
      </c>
      <c r="K1403" s="4">
        <v>3.96</v>
      </c>
      <c r="L1403" s="4">
        <v>50.99</v>
      </c>
      <c r="M1403" s="4">
        <v>49.01</v>
      </c>
      <c r="N1403" s="4">
        <v>1.37</v>
      </c>
      <c r="O1403" s="4">
        <v>22.8</v>
      </c>
      <c r="P1403" s="4">
        <v>15.66</v>
      </c>
      <c r="Q1403" s="4">
        <v>83.79</v>
      </c>
      <c r="R1403" s="4">
        <v>0</v>
      </c>
      <c r="S1403" s="4">
        <v>0.55000000000000004</v>
      </c>
      <c r="T1403">
        <v>13</v>
      </c>
      <c r="U1403">
        <v>10</v>
      </c>
      <c r="V1403">
        <v>56.67</v>
      </c>
    </row>
    <row r="1404" spans="1:22" ht="12.75" customHeight="1" x14ac:dyDescent="0.2">
      <c r="A1404" s="2">
        <v>3328</v>
      </c>
      <c r="B1404" t="s">
        <v>284</v>
      </c>
      <c r="C1404" s="7" t="s">
        <v>428</v>
      </c>
      <c r="D1404">
        <v>463</v>
      </c>
      <c r="E1404" s="4">
        <v>0.43</v>
      </c>
      <c r="F1404" s="4">
        <v>13.17</v>
      </c>
      <c r="G1404" s="4">
        <v>2.81</v>
      </c>
      <c r="H1404" s="4">
        <v>15.33</v>
      </c>
      <c r="I1404" s="4">
        <v>25.27</v>
      </c>
      <c r="J1404" s="4">
        <v>32.61</v>
      </c>
      <c r="K1404" s="4">
        <v>10.37</v>
      </c>
      <c r="L1404" s="4">
        <v>53.78</v>
      </c>
      <c r="M1404" s="4">
        <v>46.22</v>
      </c>
      <c r="N1404" s="4">
        <v>0</v>
      </c>
      <c r="O1404" s="4">
        <v>15.86</v>
      </c>
      <c r="P1404" s="4">
        <v>8.81</v>
      </c>
      <c r="Q1404" s="4">
        <v>50.88</v>
      </c>
      <c r="R1404" s="4">
        <v>0</v>
      </c>
      <c r="S1404" s="4">
        <v>0.22</v>
      </c>
      <c r="T1404">
        <v>18</v>
      </c>
      <c r="U1404">
        <v>13.7</v>
      </c>
      <c r="V1404">
        <v>53.85</v>
      </c>
    </row>
    <row r="1405" spans="1:22" ht="12.75" customHeight="1" x14ac:dyDescent="0.2">
      <c r="A1405" s="2">
        <v>3329</v>
      </c>
      <c r="B1405" t="s">
        <v>284</v>
      </c>
      <c r="C1405" s="7" t="s">
        <v>130</v>
      </c>
      <c r="D1405">
        <v>438</v>
      </c>
      <c r="E1405" s="4">
        <v>1.1399999999999999</v>
      </c>
      <c r="F1405" s="4">
        <v>13.7</v>
      </c>
      <c r="G1405" s="4">
        <v>5.48</v>
      </c>
      <c r="H1405" s="4">
        <v>12.79</v>
      </c>
      <c r="I1405" s="4">
        <v>26.26</v>
      </c>
      <c r="J1405" s="4">
        <v>26.26</v>
      </c>
      <c r="K1405" s="4">
        <v>14.38</v>
      </c>
      <c r="L1405" s="4">
        <v>51.83</v>
      </c>
      <c r="M1405" s="4">
        <v>48.17</v>
      </c>
      <c r="N1405" s="4">
        <v>0</v>
      </c>
      <c r="O1405" s="4">
        <v>20.59</v>
      </c>
      <c r="P1405" s="4">
        <v>10.76</v>
      </c>
      <c r="Q1405" s="4">
        <v>66.36</v>
      </c>
      <c r="R1405" s="4">
        <v>0</v>
      </c>
      <c r="S1405" s="4">
        <v>0</v>
      </c>
      <c r="T1405">
        <v>18</v>
      </c>
      <c r="U1405">
        <v>11.3</v>
      </c>
      <c r="V1405">
        <v>70.83</v>
      </c>
    </row>
    <row r="1406" spans="1:22" ht="12.75" customHeight="1" x14ac:dyDescent="0.2">
      <c r="A1406" s="2">
        <v>3330</v>
      </c>
      <c r="B1406" t="s">
        <v>284</v>
      </c>
      <c r="C1406" s="7" t="s">
        <v>269</v>
      </c>
      <c r="D1406">
        <v>1446</v>
      </c>
      <c r="E1406" s="4">
        <v>2.35</v>
      </c>
      <c r="F1406" s="4">
        <v>0.69</v>
      </c>
      <c r="G1406" s="4">
        <v>0.14000000000000001</v>
      </c>
      <c r="H1406" s="4">
        <v>0.48</v>
      </c>
      <c r="I1406" s="4">
        <v>10.17</v>
      </c>
      <c r="J1406" s="4">
        <v>82.5</v>
      </c>
      <c r="K1406" s="4">
        <v>3.67</v>
      </c>
      <c r="L1406" s="4">
        <v>53.25</v>
      </c>
      <c r="M1406" s="4">
        <v>46.75</v>
      </c>
      <c r="N1406" s="4">
        <v>0</v>
      </c>
      <c r="O1406" s="4">
        <v>1.28</v>
      </c>
      <c r="P1406" s="4">
        <v>10.16</v>
      </c>
      <c r="Q1406" s="4">
        <v>24.09</v>
      </c>
      <c r="R1406" s="4">
        <v>3.13</v>
      </c>
      <c r="S1406" s="4">
        <v>0</v>
      </c>
      <c r="T1406">
        <v>21</v>
      </c>
      <c r="U1406">
        <v>10.6</v>
      </c>
      <c r="V1406">
        <v>69.12</v>
      </c>
    </row>
    <row r="1407" spans="1:22" ht="12.75" customHeight="1" x14ac:dyDescent="0.2">
      <c r="A1407" s="2">
        <v>3333</v>
      </c>
      <c r="B1407" t="s">
        <v>284</v>
      </c>
      <c r="C1407" s="7" t="s">
        <v>570</v>
      </c>
      <c r="D1407">
        <v>711</v>
      </c>
      <c r="E1407" s="4">
        <v>1.27</v>
      </c>
      <c r="F1407" s="4">
        <v>11.39</v>
      </c>
      <c r="G1407" s="4">
        <v>3.66</v>
      </c>
      <c r="H1407" s="4">
        <v>10.55</v>
      </c>
      <c r="I1407" s="4">
        <v>27</v>
      </c>
      <c r="J1407" s="4">
        <v>37.97</v>
      </c>
      <c r="K1407" s="4">
        <v>8.16</v>
      </c>
      <c r="L1407" s="4">
        <v>53.16</v>
      </c>
      <c r="M1407" s="4">
        <v>46.84</v>
      </c>
      <c r="N1407" s="4">
        <v>0</v>
      </c>
      <c r="O1407" s="4">
        <v>8.49</v>
      </c>
      <c r="P1407" s="4">
        <v>9.7799999999999994</v>
      </c>
      <c r="Q1407" s="4">
        <v>59.28</v>
      </c>
      <c r="R1407" s="4">
        <v>4.8899999999999997</v>
      </c>
      <c r="S1407" s="4">
        <v>0</v>
      </c>
      <c r="T1407">
        <v>19</v>
      </c>
      <c r="U1407">
        <v>8.6999999999999993</v>
      </c>
      <c r="V1407">
        <v>67.569999999999993</v>
      </c>
    </row>
    <row r="1408" spans="1:22" ht="12.75" customHeight="1" x14ac:dyDescent="0.2">
      <c r="A1408" s="2">
        <v>3335</v>
      </c>
      <c r="B1408" t="s">
        <v>284</v>
      </c>
      <c r="C1408" s="7" t="s">
        <v>620</v>
      </c>
      <c r="D1408">
        <v>514</v>
      </c>
      <c r="E1408" s="4">
        <v>1.17</v>
      </c>
      <c r="F1408" s="4">
        <v>16.149999999999999</v>
      </c>
      <c r="G1408" s="4">
        <v>4.09</v>
      </c>
      <c r="H1408" s="4">
        <v>14.4</v>
      </c>
      <c r="I1408" s="4">
        <v>26.65</v>
      </c>
      <c r="J1408" s="4">
        <v>29.57</v>
      </c>
      <c r="K1408" s="4">
        <v>7.98</v>
      </c>
      <c r="L1408" s="4">
        <v>54.47</v>
      </c>
      <c r="M1408" s="4">
        <v>45.53</v>
      </c>
      <c r="N1408" s="4">
        <v>0</v>
      </c>
      <c r="O1408" s="4">
        <v>15.63</v>
      </c>
      <c r="P1408" s="4">
        <v>13.48</v>
      </c>
      <c r="Q1408" s="4">
        <v>64.260000000000005</v>
      </c>
      <c r="R1408" s="4">
        <v>6.05</v>
      </c>
      <c r="S1408" s="4">
        <v>0</v>
      </c>
      <c r="T1408">
        <v>20</v>
      </c>
      <c r="U1408">
        <v>9.6</v>
      </c>
      <c r="V1408">
        <v>53.85</v>
      </c>
    </row>
    <row r="1409" spans="1:22" ht="12.75" customHeight="1" x14ac:dyDescent="0.2">
      <c r="A1409" s="2">
        <v>3336</v>
      </c>
      <c r="B1409" t="s">
        <v>284</v>
      </c>
      <c r="D1409">
        <v>0</v>
      </c>
      <c r="E1409" s="4">
        <v>0</v>
      </c>
      <c r="F1409" s="4">
        <v>0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U1409">
        <v>20.8</v>
      </c>
      <c r="V1409">
        <v>100</v>
      </c>
    </row>
    <row r="1410" spans="1:22" ht="12.75" customHeight="1" x14ac:dyDescent="0.2">
      <c r="A1410" s="2">
        <v>3337</v>
      </c>
      <c r="B1410" t="s">
        <v>284</v>
      </c>
      <c r="C1410" s="7" t="s">
        <v>522</v>
      </c>
      <c r="D1410">
        <v>543</v>
      </c>
      <c r="E1410" s="4">
        <v>0.55000000000000004</v>
      </c>
      <c r="F1410" s="4">
        <v>20.260000000000002</v>
      </c>
      <c r="G1410" s="4">
        <v>1.47</v>
      </c>
      <c r="H1410" s="4">
        <v>16.02</v>
      </c>
      <c r="I1410" s="4">
        <v>26.34</v>
      </c>
      <c r="J1410" s="4">
        <v>26.34</v>
      </c>
      <c r="K1410" s="4">
        <v>9.02</v>
      </c>
      <c r="L1410" s="4">
        <v>52.49</v>
      </c>
      <c r="M1410" s="4">
        <v>47.51</v>
      </c>
      <c r="N1410" s="4">
        <v>0</v>
      </c>
      <c r="O1410" s="4">
        <v>22.66</v>
      </c>
      <c r="P1410" s="4">
        <v>14.39</v>
      </c>
      <c r="Q1410" s="4">
        <v>66.37</v>
      </c>
      <c r="R1410" s="4">
        <v>0.72</v>
      </c>
      <c r="S1410" s="4">
        <v>0</v>
      </c>
      <c r="T1410">
        <v>18</v>
      </c>
      <c r="U1410">
        <v>14.2</v>
      </c>
      <c r="V1410">
        <v>77.42</v>
      </c>
    </row>
    <row r="1411" spans="1:22" ht="12.75" customHeight="1" x14ac:dyDescent="0.2">
      <c r="A1411" s="2">
        <v>3338</v>
      </c>
      <c r="B1411" t="s">
        <v>284</v>
      </c>
      <c r="C1411" s="7" t="s">
        <v>182</v>
      </c>
      <c r="D1411">
        <v>968</v>
      </c>
      <c r="E1411" s="4">
        <v>0.1</v>
      </c>
      <c r="F1411" s="4">
        <v>24.69</v>
      </c>
      <c r="G1411" s="4">
        <v>0.1</v>
      </c>
      <c r="H1411" s="4">
        <v>1.24</v>
      </c>
      <c r="I1411" s="4">
        <v>6.1</v>
      </c>
      <c r="J1411" s="4">
        <v>56.4</v>
      </c>
      <c r="K1411" s="4">
        <v>11.36</v>
      </c>
      <c r="L1411" s="4">
        <v>52.17</v>
      </c>
      <c r="M1411" s="4">
        <v>47.83</v>
      </c>
      <c r="N1411" s="4">
        <v>0</v>
      </c>
      <c r="O1411" s="4">
        <v>5.49</v>
      </c>
      <c r="P1411" s="4">
        <v>6.94</v>
      </c>
      <c r="Q1411" s="4">
        <v>11.5</v>
      </c>
      <c r="R1411" s="4">
        <v>6.32</v>
      </c>
      <c r="S1411" s="4">
        <v>0</v>
      </c>
      <c r="T1411">
        <v>18</v>
      </c>
      <c r="U1411">
        <v>10.8</v>
      </c>
      <c r="V1411">
        <v>64.81</v>
      </c>
    </row>
    <row r="1412" spans="1:22" ht="12.75" customHeight="1" x14ac:dyDescent="0.2">
      <c r="A1412" s="2">
        <v>3339</v>
      </c>
      <c r="B1412" t="s">
        <v>284</v>
      </c>
      <c r="C1412" s="7" t="s">
        <v>522</v>
      </c>
      <c r="D1412">
        <v>411</v>
      </c>
      <c r="E1412" s="4">
        <v>0</v>
      </c>
      <c r="F1412" s="4">
        <v>25.3</v>
      </c>
      <c r="G1412" s="4">
        <v>0.24</v>
      </c>
      <c r="H1412" s="4">
        <v>7.06</v>
      </c>
      <c r="I1412" s="4">
        <v>27.25</v>
      </c>
      <c r="J1412" s="4">
        <v>33.33</v>
      </c>
      <c r="K1412" s="4">
        <v>6.81</v>
      </c>
      <c r="L1412" s="4">
        <v>54.5</v>
      </c>
      <c r="M1412" s="4">
        <v>45.5</v>
      </c>
      <c r="N1412" s="4">
        <v>0</v>
      </c>
      <c r="O1412" s="4">
        <v>32.51</v>
      </c>
      <c r="P1412" s="4">
        <v>17.239999999999998</v>
      </c>
      <c r="Q1412" s="4">
        <v>47.04</v>
      </c>
      <c r="R1412" s="4">
        <v>2.46</v>
      </c>
      <c r="S1412" s="4">
        <v>0</v>
      </c>
      <c r="T1412">
        <v>13</v>
      </c>
      <c r="U1412">
        <v>12.9</v>
      </c>
      <c r="V1412">
        <v>71.88</v>
      </c>
    </row>
    <row r="1413" spans="1:22" ht="12.75" customHeight="1" x14ac:dyDescent="0.2">
      <c r="A1413" s="2">
        <v>3340</v>
      </c>
      <c r="B1413" t="s">
        <v>287</v>
      </c>
      <c r="C1413" s="7" t="s">
        <v>520</v>
      </c>
      <c r="D1413">
        <v>16</v>
      </c>
      <c r="E1413" s="4">
        <v>0</v>
      </c>
      <c r="F1413" s="4">
        <v>0</v>
      </c>
      <c r="G1413" s="4">
        <v>0</v>
      </c>
      <c r="H1413" s="4">
        <v>6.25</v>
      </c>
      <c r="I1413" s="4">
        <v>56.25</v>
      </c>
      <c r="J1413" s="4">
        <v>37.5</v>
      </c>
      <c r="K1413" s="4">
        <v>0</v>
      </c>
      <c r="L1413" s="4">
        <v>100</v>
      </c>
      <c r="M1413" s="4">
        <v>0</v>
      </c>
      <c r="N1413" s="4">
        <v>0</v>
      </c>
      <c r="O1413" s="4">
        <v>0</v>
      </c>
      <c r="P1413" s="4">
        <v>0</v>
      </c>
      <c r="Q1413" s="4">
        <v>11.11</v>
      </c>
      <c r="R1413" s="4">
        <v>0</v>
      </c>
      <c r="S1413" s="4">
        <v>0</v>
      </c>
      <c r="T1413">
        <v>8</v>
      </c>
      <c r="U1413">
        <v>11.5</v>
      </c>
      <c r="V1413">
        <v>100</v>
      </c>
    </row>
    <row r="1414" spans="1:22" ht="12.75" customHeight="1" x14ac:dyDescent="0.2">
      <c r="A1414" s="2">
        <v>3341</v>
      </c>
      <c r="B1414" t="s">
        <v>284</v>
      </c>
      <c r="C1414" s="7" t="s">
        <v>172</v>
      </c>
      <c r="D1414">
        <v>617</v>
      </c>
      <c r="E1414" s="4">
        <v>0.49</v>
      </c>
      <c r="F1414" s="4">
        <v>3.89</v>
      </c>
      <c r="G1414" s="4">
        <v>0.32</v>
      </c>
      <c r="H1414" s="4">
        <v>1.62</v>
      </c>
      <c r="I1414" s="4">
        <v>8.43</v>
      </c>
      <c r="J1414" s="4">
        <v>78.44</v>
      </c>
      <c r="K1414" s="4">
        <v>6.81</v>
      </c>
      <c r="L1414" s="4">
        <v>48.95</v>
      </c>
      <c r="M1414" s="4">
        <v>51.05</v>
      </c>
      <c r="N1414" s="4">
        <v>0</v>
      </c>
      <c r="O1414" s="4">
        <v>0.82</v>
      </c>
      <c r="P1414" s="4">
        <v>11.95</v>
      </c>
      <c r="Q1414" s="4">
        <v>14.57</v>
      </c>
      <c r="R1414" s="4">
        <v>3.76</v>
      </c>
      <c r="S1414" s="4">
        <v>0</v>
      </c>
      <c r="T1414">
        <v>19</v>
      </c>
      <c r="U1414">
        <v>11.8</v>
      </c>
      <c r="V1414">
        <v>69.7</v>
      </c>
    </row>
    <row r="1415" spans="1:22" ht="12.75" customHeight="1" x14ac:dyDescent="0.2">
      <c r="A1415" s="2">
        <v>3343</v>
      </c>
      <c r="B1415" t="s">
        <v>284</v>
      </c>
      <c r="C1415" s="7" t="s">
        <v>269</v>
      </c>
      <c r="D1415">
        <v>1276</v>
      </c>
      <c r="E1415" s="4">
        <v>0.47</v>
      </c>
      <c r="F1415" s="4">
        <v>14.66</v>
      </c>
      <c r="G1415" s="4">
        <v>0.39</v>
      </c>
      <c r="H1415" s="4">
        <v>7.05</v>
      </c>
      <c r="I1415" s="4">
        <v>10.97</v>
      </c>
      <c r="J1415" s="4">
        <v>56.9</v>
      </c>
      <c r="K1415" s="4">
        <v>9.56</v>
      </c>
      <c r="L1415" s="4">
        <v>51.49</v>
      </c>
      <c r="M1415" s="4">
        <v>48.51</v>
      </c>
      <c r="N1415" s="4">
        <v>0</v>
      </c>
      <c r="O1415" s="4">
        <v>4.29</v>
      </c>
      <c r="P1415" s="4">
        <v>9.3699999999999992</v>
      </c>
      <c r="Q1415" s="4">
        <v>26.59</v>
      </c>
      <c r="R1415" s="4">
        <v>6.9</v>
      </c>
      <c r="S1415" s="4">
        <v>0.24</v>
      </c>
      <c r="T1415">
        <v>14</v>
      </c>
      <c r="U1415">
        <v>12.7</v>
      </c>
      <c r="V1415">
        <v>66.290000000000006</v>
      </c>
    </row>
    <row r="1416" spans="1:22" ht="12.75" customHeight="1" x14ac:dyDescent="0.2">
      <c r="A1416" s="2">
        <v>3344</v>
      </c>
      <c r="B1416" t="s">
        <v>284</v>
      </c>
      <c r="C1416" s="7" t="s">
        <v>620</v>
      </c>
      <c r="D1416">
        <v>564</v>
      </c>
      <c r="E1416" s="4">
        <v>0.18</v>
      </c>
      <c r="F1416" s="4">
        <v>5.32</v>
      </c>
      <c r="G1416" s="4">
        <v>0.18</v>
      </c>
      <c r="H1416" s="4">
        <v>1.6</v>
      </c>
      <c r="I1416" s="4">
        <v>17.55</v>
      </c>
      <c r="J1416" s="4">
        <v>65.069999999999993</v>
      </c>
      <c r="K1416" s="4">
        <v>10.11</v>
      </c>
      <c r="L1416" s="4">
        <v>49.82</v>
      </c>
      <c r="M1416" s="4">
        <v>50.18</v>
      </c>
      <c r="N1416" s="4">
        <v>0</v>
      </c>
      <c r="O1416" s="4">
        <v>8.8000000000000007</v>
      </c>
      <c r="P1416" s="4">
        <v>14.36</v>
      </c>
      <c r="Q1416" s="4">
        <v>24.24</v>
      </c>
      <c r="R1416" s="4">
        <v>1.62</v>
      </c>
      <c r="S1416" s="4">
        <v>0</v>
      </c>
      <c r="T1416">
        <v>18</v>
      </c>
      <c r="U1416">
        <v>14.4</v>
      </c>
      <c r="V1416">
        <v>78.13</v>
      </c>
    </row>
    <row r="1417" spans="1:22" ht="12.75" customHeight="1" x14ac:dyDescent="0.2">
      <c r="A1417" s="2">
        <v>3345</v>
      </c>
      <c r="B1417" t="s">
        <v>284</v>
      </c>
      <c r="C1417" s="7" t="s">
        <v>237</v>
      </c>
      <c r="D1417">
        <v>698</v>
      </c>
      <c r="E1417" s="4">
        <v>0.43</v>
      </c>
      <c r="F1417" s="4">
        <v>11.75</v>
      </c>
      <c r="G1417" s="4">
        <v>0.28999999999999998</v>
      </c>
      <c r="H1417" s="4">
        <v>2.15</v>
      </c>
      <c r="I1417" s="4">
        <v>11.75</v>
      </c>
      <c r="J1417" s="4">
        <v>65.760000000000005</v>
      </c>
      <c r="K1417" s="4">
        <v>7.88</v>
      </c>
      <c r="L1417" s="4">
        <v>47.13</v>
      </c>
      <c r="M1417" s="4">
        <v>52.87</v>
      </c>
      <c r="N1417" s="4">
        <v>0</v>
      </c>
      <c r="O1417" s="4">
        <v>4.18</v>
      </c>
      <c r="P1417" s="4">
        <v>14.43</v>
      </c>
      <c r="Q1417" s="4">
        <v>24.39</v>
      </c>
      <c r="R1417" s="4">
        <v>8.23</v>
      </c>
      <c r="S1417" s="4">
        <v>0.14000000000000001</v>
      </c>
      <c r="T1417">
        <v>17</v>
      </c>
      <c r="U1417">
        <v>15.1</v>
      </c>
      <c r="V1417">
        <v>90</v>
      </c>
    </row>
    <row r="1418" spans="1:22" ht="12.75" customHeight="1" x14ac:dyDescent="0.2">
      <c r="A1418" s="2">
        <v>3346</v>
      </c>
      <c r="B1418" t="s">
        <v>284</v>
      </c>
      <c r="C1418" s="7" t="s">
        <v>658</v>
      </c>
      <c r="D1418">
        <v>417</v>
      </c>
      <c r="E1418" s="4">
        <v>0.48</v>
      </c>
      <c r="F1418" s="4">
        <v>1.92</v>
      </c>
      <c r="G1418" s="4">
        <v>0</v>
      </c>
      <c r="H1418" s="4">
        <v>1.2</v>
      </c>
      <c r="I1418" s="4">
        <v>15.11</v>
      </c>
      <c r="J1418" s="4">
        <v>76.98</v>
      </c>
      <c r="K1418" s="4">
        <v>4.32</v>
      </c>
      <c r="L1418" s="4">
        <v>48.68</v>
      </c>
      <c r="M1418" s="4">
        <v>51.32</v>
      </c>
      <c r="N1418" s="4">
        <v>0</v>
      </c>
      <c r="O1418" s="4">
        <v>5.21</v>
      </c>
      <c r="P1418" s="4">
        <v>16.350000000000001</v>
      </c>
      <c r="Q1418" s="4">
        <v>52.13</v>
      </c>
      <c r="R1418" s="4">
        <v>0</v>
      </c>
      <c r="S1418" s="4">
        <v>0</v>
      </c>
      <c r="T1418">
        <v>15</v>
      </c>
      <c r="U1418">
        <v>14.9</v>
      </c>
      <c r="V1418">
        <v>81.48</v>
      </c>
    </row>
    <row r="1419" spans="1:22" ht="12.75" customHeight="1" x14ac:dyDescent="0.2">
      <c r="A1419" s="2">
        <v>3349</v>
      </c>
      <c r="B1419" t="s">
        <v>284</v>
      </c>
      <c r="C1419" s="7" t="s">
        <v>522</v>
      </c>
      <c r="D1419">
        <v>454</v>
      </c>
      <c r="E1419" s="4">
        <v>0.66</v>
      </c>
      <c r="F1419" s="4">
        <v>0.88</v>
      </c>
      <c r="G1419" s="4">
        <v>0</v>
      </c>
      <c r="H1419" s="4">
        <v>0.44</v>
      </c>
      <c r="I1419" s="4">
        <v>9.25</v>
      </c>
      <c r="J1419" s="4">
        <v>80.62</v>
      </c>
      <c r="K1419" s="4">
        <v>8.15</v>
      </c>
      <c r="L1419" s="4">
        <v>51.1</v>
      </c>
      <c r="M1419" s="4">
        <v>48.9</v>
      </c>
      <c r="N1419" s="4">
        <v>0</v>
      </c>
      <c r="O1419" s="4">
        <v>1.31</v>
      </c>
      <c r="P1419" s="4">
        <v>13.32</v>
      </c>
      <c r="Q1419" s="4">
        <v>40.61</v>
      </c>
      <c r="R1419" s="4">
        <v>1.31</v>
      </c>
      <c r="S1419" s="4">
        <v>0.22</v>
      </c>
      <c r="T1419">
        <v>21</v>
      </c>
      <c r="U1419">
        <v>10.7</v>
      </c>
      <c r="V1419">
        <v>77.27</v>
      </c>
    </row>
    <row r="1420" spans="1:22" ht="12.75" customHeight="1" x14ac:dyDescent="0.2">
      <c r="A1420" s="2">
        <v>3350</v>
      </c>
      <c r="B1420" t="s">
        <v>284</v>
      </c>
      <c r="C1420" s="7" t="s">
        <v>130</v>
      </c>
      <c r="D1420">
        <v>0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U1420">
        <v>0</v>
      </c>
    </row>
    <row r="1421" spans="1:22" ht="12.75" customHeight="1" x14ac:dyDescent="0.2">
      <c r="A1421" s="2">
        <v>3351</v>
      </c>
      <c r="B1421" t="s">
        <v>284</v>
      </c>
      <c r="C1421" s="7" t="s">
        <v>130</v>
      </c>
      <c r="D1421">
        <v>355</v>
      </c>
      <c r="E1421" s="4">
        <v>1.41</v>
      </c>
      <c r="F1421" s="4">
        <v>2.25</v>
      </c>
      <c r="G1421" s="4">
        <v>6.48</v>
      </c>
      <c r="H1421" s="4">
        <v>10.42</v>
      </c>
      <c r="I1421" s="4">
        <v>21.69</v>
      </c>
      <c r="J1421" s="4">
        <v>39.44</v>
      </c>
      <c r="K1421" s="4">
        <v>18.309999999999999</v>
      </c>
      <c r="L1421" s="4">
        <v>49.86</v>
      </c>
      <c r="M1421" s="4">
        <v>50.14</v>
      </c>
      <c r="N1421" s="4">
        <v>0</v>
      </c>
      <c r="O1421" s="4">
        <v>8.48</v>
      </c>
      <c r="P1421" s="4">
        <v>8.19</v>
      </c>
      <c r="Q1421" s="4">
        <v>70.47</v>
      </c>
      <c r="R1421" s="4">
        <v>0.88</v>
      </c>
      <c r="S1421" s="4">
        <v>0</v>
      </c>
      <c r="T1421">
        <v>22</v>
      </c>
      <c r="U1421">
        <v>11.4</v>
      </c>
      <c r="V1421">
        <v>81.25</v>
      </c>
    </row>
    <row r="1422" spans="1:22" ht="12.75" customHeight="1" x14ac:dyDescent="0.2">
      <c r="A1422" s="2">
        <v>3352</v>
      </c>
      <c r="B1422" t="s">
        <v>287</v>
      </c>
      <c r="C1422" s="7" t="s">
        <v>520</v>
      </c>
      <c r="D1422">
        <v>19</v>
      </c>
      <c r="E1422" s="4">
        <v>42.11</v>
      </c>
      <c r="F1422" s="4">
        <v>0</v>
      </c>
      <c r="G1422" s="4">
        <v>0</v>
      </c>
      <c r="H1422" s="4">
        <v>0</v>
      </c>
      <c r="I1422" s="4">
        <v>10.53</v>
      </c>
      <c r="J1422" s="4">
        <v>42.11</v>
      </c>
      <c r="K1422" s="4">
        <v>5.26</v>
      </c>
      <c r="L1422" s="4">
        <v>57.89</v>
      </c>
      <c r="M1422" s="4">
        <v>42.11</v>
      </c>
      <c r="N1422" s="4">
        <v>0</v>
      </c>
      <c r="O1422" s="4">
        <v>0</v>
      </c>
      <c r="P1422" s="4">
        <v>0</v>
      </c>
      <c r="Q1422" s="4">
        <v>78.790000000000006</v>
      </c>
      <c r="R1422" s="4">
        <v>0</v>
      </c>
      <c r="S1422" s="4">
        <v>0</v>
      </c>
      <c r="U1422">
        <v>0</v>
      </c>
    </row>
    <row r="1423" spans="1:22" ht="12.75" customHeight="1" x14ac:dyDescent="0.2">
      <c r="A1423" s="2">
        <v>3353</v>
      </c>
      <c r="B1423" t="s">
        <v>284</v>
      </c>
      <c r="C1423" s="7" t="s">
        <v>570</v>
      </c>
      <c r="D1423">
        <v>800</v>
      </c>
      <c r="E1423" s="4">
        <v>0.75</v>
      </c>
      <c r="F1423" s="4">
        <v>13.5</v>
      </c>
      <c r="G1423" s="4">
        <v>0.63</v>
      </c>
      <c r="H1423" s="4">
        <v>5.13</v>
      </c>
      <c r="I1423" s="4">
        <v>16.63</v>
      </c>
      <c r="J1423" s="4">
        <v>54.25</v>
      </c>
      <c r="K1423" s="4">
        <v>9.1300000000000008</v>
      </c>
      <c r="L1423" s="4">
        <v>52.5</v>
      </c>
      <c r="M1423" s="4">
        <v>47.5</v>
      </c>
      <c r="N1423" s="4">
        <v>0</v>
      </c>
      <c r="O1423" s="4">
        <v>7.92</v>
      </c>
      <c r="P1423" s="4">
        <v>11.19</v>
      </c>
      <c r="Q1423" s="4">
        <v>42.01</v>
      </c>
      <c r="R1423" s="4">
        <v>4.4000000000000004</v>
      </c>
      <c r="S1423" s="4">
        <v>0</v>
      </c>
      <c r="T1423">
        <v>22</v>
      </c>
      <c r="U1423">
        <v>12.6</v>
      </c>
      <c r="V1423">
        <v>88.89</v>
      </c>
    </row>
    <row r="1424" spans="1:22" ht="12.75" customHeight="1" x14ac:dyDescent="0.2">
      <c r="A1424" s="2">
        <v>3354</v>
      </c>
      <c r="B1424" t="s">
        <v>284</v>
      </c>
      <c r="C1424" s="7" t="s">
        <v>522</v>
      </c>
      <c r="D1424">
        <v>289</v>
      </c>
      <c r="E1424" s="4">
        <v>54.33</v>
      </c>
      <c r="F1424" s="4">
        <v>0</v>
      </c>
      <c r="G1424" s="4">
        <v>0</v>
      </c>
      <c r="H1424" s="4">
        <v>0.69</v>
      </c>
      <c r="I1424" s="4">
        <v>15.57</v>
      </c>
      <c r="J1424" s="4">
        <v>13.15</v>
      </c>
      <c r="K1424" s="4">
        <v>16.260000000000002</v>
      </c>
      <c r="L1424" s="4">
        <v>44.29</v>
      </c>
      <c r="M1424" s="4">
        <v>55.71</v>
      </c>
      <c r="N1424" s="4">
        <v>0</v>
      </c>
      <c r="O1424" s="4">
        <v>3.33</v>
      </c>
      <c r="P1424" s="4">
        <v>17.670000000000002</v>
      </c>
      <c r="Q1424" s="4">
        <v>76.67</v>
      </c>
      <c r="R1424" s="4">
        <v>1.67</v>
      </c>
      <c r="S1424" s="4">
        <v>0.33</v>
      </c>
      <c r="T1424">
        <v>7</v>
      </c>
      <c r="U1424">
        <v>4.9000000000000004</v>
      </c>
      <c r="V1424">
        <v>25</v>
      </c>
    </row>
    <row r="1425" spans="1:22" ht="12.75" customHeight="1" x14ac:dyDescent="0.2">
      <c r="A1425" s="2">
        <v>3355</v>
      </c>
      <c r="B1425" t="s">
        <v>284</v>
      </c>
      <c r="C1425" s="7" t="s">
        <v>182</v>
      </c>
      <c r="D1425">
        <v>866</v>
      </c>
      <c r="E1425" s="4">
        <v>2.42</v>
      </c>
      <c r="F1425" s="4">
        <v>5.66</v>
      </c>
      <c r="G1425" s="4">
        <v>0.35</v>
      </c>
      <c r="H1425" s="4">
        <v>3</v>
      </c>
      <c r="I1425" s="4">
        <v>23.09</v>
      </c>
      <c r="J1425" s="4">
        <v>56.47</v>
      </c>
      <c r="K1425" s="4">
        <v>9.01</v>
      </c>
      <c r="L1425" s="4">
        <v>50.92</v>
      </c>
      <c r="M1425" s="4">
        <v>49.08</v>
      </c>
      <c r="N1425" s="4">
        <v>0</v>
      </c>
      <c r="O1425" s="4">
        <v>6.74</v>
      </c>
      <c r="P1425" s="4">
        <v>11.15</v>
      </c>
      <c r="Q1425" s="4">
        <v>52.38</v>
      </c>
      <c r="R1425" s="4">
        <v>1.74</v>
      </c>
      <c r="S1425" s="4">
        <v>0.12</v>
      </c>
      <c r="T1425">
        <v>20</v>
      </c>
      <c r="U1425">
        <v>11.4</v>
      </c>
      <c r="V1425">
        <v>54.55</v>
      </c>
    </row>
    <row r="1426" spans="1:22" ht="12.75" customHeight="1" x14ac:dyDescent="0.2">
      <c r="A1426" s="2">
        <v>3356</v>
      </c>
      <c r="B1426" t="s">
        <v>284</v>
      </c>
      <c r="C1426" s="7" t="s">
        <v>570</v>
      </c>
      <c r="D1426">
        <v>817</v>
      </c>
      <c r="E1426" s="4">
        <v>1.22</v>
      </c>
      <c r="F1426" s="4">
        <v>2.82</v>
      </c>
      <c r="G1426" s="4">
        <v>0.73</v>
      </c>
      <c r="H1426" s="4">
        <v>3.18</v>
      </c>
      <c r="I1426" s="4">
        <v>6.24</v>
      </c>
      <c r="J1426" s="4">
        <v>76.38</v>
      </c>
      <c r="K1426" s="4">
        <v>9.42</v>
      </c>
      <c r="L1426" s="4">
        <v>47.98</v>
      </c>
      <c r="M1426" s="4">
        <v>52.02</v>
      </c>
      <c r="N1426" s="4">
        <v>0</v>
      </c>
      <c r="O1426" s="4">
        <v>3.21</v>
      </c>
      <c r="P1426" s="4">
        <v>0.86</v>
      </c>
      <c r="Q1426" s="4">
        <v>33.049999999999997</v>
      </c>
      <c r="R1426" s="4">
        <v>2.2200000000000002</v>
      </c>
      <c r="S1426" s="4">
        <v>0.25</v>
      </c>
      <c r="T1426">
        <v>19</v>
      </c>
      <c r="U1426">
        <v>14</v>
      </c>
      <c r="V1426">
        <v>70.45</v>
      </c>
    </row>
    <row r="1427" spans="1:22" ht="12.75" customHeight="1" x14ac:dyDescent="0.2">
      <c r="A1427" s="2">
        <v>3357</v>
      </c>
      <c r="B1427" t="s">
        <v>284</v>
      </c>
      <c r="C1427" s="7" t="s">
        <v>389</v>
      </c>
      <c r="D1427">
        <v>384</v>
      </c>
      <c r="E1427" s="4">
        <v>1.56</v>
      </c>
      <c r="F1427" s="4">
        <v>0.26</v>
      </c>
      <c r="G1427" s="4">
        <v>0.52</v>
      </c>
      <c r="H1427" s="4">
        <v>0.26</v>
      </c>
      <c r="I1427" s="4">
        <v>8.07</v>
      </c>
      <c r="J1427" s="4">
        <v>78.650000000000006</v>
      </c>
      <c r="K1427" s="4">
        <v>10.68</v>
      </c>
      <c r="L1427" s="4">
        <v>51.56</v>
      </c>
      <c r="M1427" s="4">
        <v>48.44</v>
      </c>
      <c r="N1427" s="4">
        <v>0</v>
      </c>
      <c r="O1427" s="4">
        <v>2.64</v>
      </c>
      <c r="P1427" s="4">
        <v>1.32</v>
      </c>
      <c r="Q1427" s="4">
        <v>45.65</v>
      </c>
      <c r="R1427" s="4">
        <v>0.79</v>
      </c>
      <c r="S1427" s="4">
        <v>0</v>
      </c>
      <c r="T1427">
        <v>17</v>
      </c>
      <c r="U1427">
        <v>13</v>
      </c>
      <c r="V1427">
        <v>81.819999999999993</v>
      </c>
    </row>
    <row r="1428" spans="1:22" ht="12.75" customHeight="1" x14ac:dyDescent="0.2">
      <c r="A1428" s="2">
        <v>3358</v>
      </c>
      <c r="B1428" t="s">
        <v>287</v>
      </c>
      <c r="C1428" s="7" t="s">
        <v>520</v>
      </c>
      <c r="D1428">
        <v>0</v>
      </c>
      <c r="E1428" s="4">
        <v>0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U1428">
        <v>0</v>
      </c>
    </row>
    <row r="1429" spans="1:22" ht="12.75" customHeight="1" x14ac:dyDescent="0.2">
      <c r="A1429" s="2">
        <v>3359</v>
      </c>
      <c r="B1429" t="s">
        <v>284</v>
      </c>
      <c r="C1429" s="7" t="s">
        <v>357</v>
      </c>
      <c r="D1429">
        <v>0</v>
      </c>
      <c r="E1429" s="4">
        <v>0</v>
      </c>
      <c r="F1429" s="4">
        <v>0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U1429">
        <v>0</v>
      </c>
    </row>
    <row r="1430" spans="1:22" ht="12.75" customHeight="1" x14ac:dyDescent="0.2">
      <c r="A1430" s="2">
        <v>3360</v>
      </c>
      <c r="B1430" t="s">
        <v>284</v>
      </c>
      <c r="C1430" s="7" t="s">
        <v>269</v>
      </c>
      <c r="D1430">
        <v>1128</v>
      </c>
      <c r="E1430" s="4">
        <v>0.71</v>
      </c>
      <c r="F1430" s="4">
        <v>2.2200000000000002</v>
      </c>
      <c r="G1430" s="4">
        <v>0.18</v>
      </c>
      <c r="H1430" s="4">
        <v>0.89</v>
      </c>
      <c r="I1430" s="4">
        <v>9.75</v>
      </c>
      <c r="J1430" s="4">
        <v>77.48</v>
      </c>
      <c r="K1430" s="4">
        <v>8.7799999999999994</v>
      </c>
      <c r="L1430" s="4">
        <v>51.77</v>
      </c>
      <c r="M1430" s="4">
        <v>48.23</v>
      </c>
      <c r="N1430" s="4">
        <v>0</v>
      </c>
      <c r="O1430" s="4">
        <v>1.28</v>
      </c>
      <c r="P1430" s="4">
        <v>13.53</v>
      </c>
      <c r="Q1430" s="4">
        <v>47.35</v>
      </c>
      <c r="R1430" s="4">
        <v>1.55</v>
      </c>
      <c r="S1430" s="4">
        <v>0</v>
      </c>
      <c r="T1430">
        <v>16</v>
      </c>
      <c r="U1430">
        <v>14.3</v>
      </c>
      <c r="V1430">
        <v>76.81</v>
      </c>
    </row>
    <row r="1431" spans="1:22" ht="12.75" customHeight="1" x14ac:dyDescent="0.2">
      <c r="A1431" s="2">
        <v>3361</v>
      </c>
      <c r="B1431" t="s">
        <v>284</v>
      </c>
      <c r="C1431" s="7" t="s">
        <v>182</v>
      </c>
      <c r="D1431">
        <v>626</v>
      </c>
      <c r="E1431" s="4">
        <v>0.8</v>
      </c>
      <c r="F1431" s="4">
        <v>7.99</v>
      </c>
      <c r="G1431" s="4">
        <v>1.92</v>
      </c>
      <c r="H1431" s="4">
        <v>4.3099999999999996</v>
      </c>
      <c r="I1431" s="4">
        <v>15.81</v>
      </c>
      <c r="J1431" s="4">
        <v>59.74</v>
      </c>
      <c r="K1431" s="4">
        <v>9.42</v>
      </c>
      <c r="L1431" s="4">
        <v>56.23</v>
      </c>
      <c r="M1431" s="4">
        <v>43.77</v>
      </c>
      <c r="N1431" s="4">
        <v>0</v>
      </c>
      <c r="O1431" s="4">
        <v>6.07</v>
      </c>
      <c r="P1431" s="4">
        <v>11.98</v>
      </c>
      <c r="Q1431" s="4">
        <v>43.86</v>
      </c>
      <c r="R1431" s="4">
        <v>4.2</v>
      </c>
      <c r="S1431" s="4">
        <v>0</v>
      </c>
      <c r="T1431">
        <v>16</v>
      </c>
      <c r="U1431">
        <v>10.7</v>
      </c>
      <c r="V1431">
        <v>71.790000000000006</v>
      </c>
    </row>
    <row r="1432" spans="1:22" ht="12.75" customHeight="1" x14ac:dyDescent="0.2">
      <c r="A1432" s="2">
        <v>3362</v>
      </c>
      <c r="B1432" t="s">
        <v>284</v>
      </c>
      <c r="C1432" s="7" t="s">
        <v>269</v>
      </c>
      <c r="D1432">
        <v>1135</v>
      </c>
      <c r="E1432" s="4">
        <v>0.79</v>
      </c>
      <c r="F1432" s="4">
        <v>1.23</v>
      </c>
      <c r="G1432" s="4">
        <v>0.44</v>
      </c>
      <c r="H1432" s="4">
        <v>1.41</v>
      </c>
      <c r="I1432" s="4">
        <v>7.93</v>
      </c>
      <c r="J1432" s="4">
        <v>82.64</v>
      </c>
      <c r="K1432" s="4">
        <v>5.55</v>
      </c>
      <c r="L1432" s="4">
        <v>50.84</v>
      </c>
      <c r="M1432" s="4">
        <v>49.16</v>
      </c>
      <c r="N1432" s="4">
        <v>0</v>
      </c>
      <c r="O1432" s="4">
        <v>0.44</v>
      </c>
      <c r="P1432" s="4">
        <v>12.27</v>
      </c>
      <c r="Q1432" s="4">
        <v>25.24</v>
      </c>
      <c r="R1432" s="4">
        <v>1.69</v>
      </c>
      <c r="S1432" s="4">
        <v>0</v>
      </c>
      <c r="T1432">
        <v>20</v>
      </c>
      <c r="U1432">
        <v>12.2</v>
      </c>
      <c r="V1432">
        <v>64.91</v>
      </c>
    </row>
    <row r="1433" spans="1:22" ht="12.75" customHeight="1" x14ac:dyDescent="0.2">
      <c r="A1433" s="2">
        <v>3363</v>
      </c>
      <c r="B1433" t="s">
        <v>287</v>
      </c>
      <c r="C1433" s="7" t="s">
        <v>520</v>
      </c>
      <c r="D1433">
        <v>8</v>
      </c>
      <c r="E1433" s="4">
        <v>0</v>
      </c>
      <c r="F1433" s="4">
        <v>0</v>
      </c>
      <c r="G1433" s="4">
        <v>0</v>
      </c>
      <c r="H1433" s="4">
        <v>0</v>
      </c>
      <c r="I1433" s="4">
        <v>25</v>
      </c>
      <c r="J1433" s="4">
        <v>75</v>
      </c>
      <c r="K1433" s="4">
        <v>0</v>
      </c>
      <c r="L1433" s="4">
        <v>87.5</v>
      </c>
      <c r="M1433" s="4">
        <v>12.5</v>
      </c>
      <c r="N1433" s="4">
        <v>0</v>
      </c>
      <c r="O1433" s="4">
        <v>0</v>
      </c>
      <c r="P1433" s="4">
        <v>9.09</v>
      </c>
      <c r="Q1433" s="4">
        <v>100</v>
      </c>
      <c r="R1433" s="4">
        <v>0</v>
      </c>
      <c r="S1433" s="4">
        <v>0</v>
      </c>
      <c r="U1433">
        <v>0</v>
      </c>
    </row>
    <row r="1434" spans="1:22" ht="12.75" customHeight="1" x14ac:dyDescent="0.2">
      <c r="A1434" s="2">
        <v>3364</v>
      </c>
      <c r="B1434" t="s">
        <v>284</v>
      </c>
      <c r="C1434" s="7" t="s">
        <v>389</v>
      </c>
      <c r="D1434">
        <v>394</v>
      </c>
      <c r="E1434" s="4">
        <v>4.57</v>
      </c>
      <c r="F1434" s="4">
        <v>2.79</v>
      </c>
      <c r="G1434" s="4">
        <v>0.25</v>
      </c>
      <c r="H1434" s="4">
        <v>1.02</v>
      </c>
      <c r="I1434" s="4">
        <v>19.54</v>
      </c>
      <c r="J1434" s="4">
        <v>62.44</v>
      </c>
      <c r="K1434" s="4">
        <v>9.39</v>
      </c>
      <c r="L1434" s="4">
        <v>47.72</v>
      </c>
      <c r="M1434" s="4">
        <v>52.28</v>
      </c>
      <c r="N1434" s="4">
        <v>0.97</v>
      </c>
      <c r="O1434" s="4">
        <v>5.1100000000000003</v>
      </c>
      <c r="P1434" s="4">
        <v>24.57</v>
      </c>
      <c r="Q1434" s="4">
        <v>61.07</v>
      </c>
      <c r="R1434" s="4">
        <v>3.41</v>
      </c>
      <c r="S1434" s="4">
        <v>0</v>
      </c>
      <c r="T1434">
        <v>14</v>
      </c>
      <c r="U1434">
        <v>14.4</v>
      </c>
      <c r="V1434">
        <v>64.290000000000006</v>
      </c>
    </row>
    <row r="1435" spans="1:22" ht="12.75" customHeight="1" x14ac:dyDescent="0.2">
      <c r="A1435" s="2">
        <v>3365</v>
      </c>
      <c r="B1435" t="s">
        <v>284</v>
      </c>
      <c r="C1435" s="7" t="s">
        <v>620</v>
      </c>
      <c r="D1435">
        <v>346</v>
      </c>
      <c r="E1435" s="4">
        <v>5.49</v>
      </c>
      <c r="F1435" s="4">
        <v>0.87</v>
      </c>
      <c r="G1435" s="4">
        <v>0</v>
      </c>
      <c r="H1435" s="4">
        <v>0.28999999999999998</v>
      </c>
      <c r="I1435" s="4">
        <v>10.119999999999999</v>
      </c>
      <c r="J1435" s="4">
        <v>75.72</v>
      </c>
      <c r="K1435" s="4">
        <v>7.51</v>
      </c>
      <c r="L1435" s="4">
        <v>52.89</v>
      </c>
      <c r="M1435" s="4">
        <v>47.11</v>
      </c>
      <c r="N1435" s="4">
        <v>0</v>
      </c>
      <c r="O1435" s="4">
        <v>2.83</v>
      </c>
      <c r="P1435" s="4">
        <v>18.13</v>
      </c>
      <c r="Q1435" s="4">
        <v>46.18</v>
      </c>
      <c r="R1435" s="4">
        <v>0</v>
      </c>
      <c r="S1435" s="4">
        <v>0</v>
      </c>
      <c r="T1435">
        <v>16</v>
      </c>
      <c r="U1435">
        <v>15.4</v>
      </c>
      <c r="V1435">
        <v>85.71</v>
      </c>
    </row>
    <row r="1436" spans="1:22" ht="12.75" customHeight="1" x14ac:dyDescent="0.2">
      <c r="A1436" s="2">
        <v>3366</v>
      </c>
      <c r="B1436" t="s">
        <v>284</v>
      </c>
      <c r="C1436" s="7" t="s">
        <v>120</v>
      </c>
      <c r="D1436">
        <v>330</v>
      </c>
      <c r="E1436" s="4">
        <v>0.3</v>
      </c>
      <c r="F1436" s="4">
        <v>0.61</v>
      </c>
      <c r="G1436" s="4">
        <v>0</v>
      </c>
      <c r="H1436" s="4">
        <v>0</v>
      </c>
      <c r="I1436" s="4">
        <v>2.12</v>
      </c>
      <c r="J1436" s="4">
        <v>90.91</v>
      </c>
      <c r="K1436" s="4">
        <v>6.06</v>
      </c>
      <c r="L1436" s="4">
        <v>53.03</v>
      </c>
      <c r="M1436" s="4">
        <v>46.97</v>
      </c>
      <c r="N1436" s="4">
        <v>0</v>
      </c>
      <c r="O1436" s="4">
        <v>0</v>
      </c>
      <c r="P1436" s="4">
        <v>10.8</v>
      </c>
      <c r="Q1436" s="4">
        <v>34.57</v>
      </c>
      <c r="R1436" s="4">
        <v>1.23</v>
      </c>
      <c r="S1436" s="4">
        <v>0</v>
      </c>
      <c r="T1436">
        <v>9</v>
      </c>
      <c r="U1436">
        <v>16.399999999999999</v>
      </c>
      <c r="V1436">
        <v>40.54</v>
      </c>
    </row>
    <row r="1437" spans="1:22" ht="12.75" customHeight="1" x14ac:dyDescent="0.2">
      <c r="A1437" s="2">
        <v>3368</v>
      </c>
      <c r="B1437" t="s">
        <v>284</v>
      </c>
      <c r="C1437" s="7" t="s">
        <v>182</v>
      </c>
      <c r="D1437">
        <v>821</v>
      </c>
      <c r="E1437" s="4">
        <v>0.85</v>
      </c>
      <c r="F1437" s="4">
        <v>1.22</v>
      </c>
      <c r="G1437" s="4">
        <v>0</v>
      </c>
      <c r="H1437" s="4">
        <v>1.1000000000000001</v>
      </c>
      <c r="I1437" s="4">
        <v>65.650000000000006</v>
      </c>
      <c r="J1437" s="4">
        <v>27.89</v>
      </c>
      <c r="K1437" s="4">
        <v>3.29</v>
      </c>
      <c r="L1437" s="4">
        <v>51.28</v>
      </c>
      <c r="M1437" s="4">
        <v>48.72</v>
      </c>
      <c r="N1437" s="4">
        <v>13.11</v>
      </c>
      <c r="O1437" s="4">
        <v>14.09</v>
      </c>
      <c r="P1437" s="4">
        <v>12.99</v>
      </c>
      <c r="Q1437" s="4">
        <v>74.39</v>
      </c>
      <c r="R1437" s="4">
        <v>1.72</v>
      </c>
      <c r="S1437" s="4">
        <v>0</v>
      </c>
      <c r="T1437">
        <v>19</v>
      </c>
      <c r="U1437">
        <v>11.4</v>
      </c>
      <c r="V1437">
        <v>61.36</v>
      </c>
    </row>
    <row r="1438" spans="1:22" ht="12.75" customHeight="1" x14ac:dyDescent="0.2">
      <c r="A1438" s="2">
        <v>3369</v>
      </c>
      <c r="B1438" t="s">
        <v>284</v>
      </c>
      <c r="C1438" s="7" t="s">
        <v>522</v>
      </c>
      <c r="D1438">
        <v>529</v>
      </c>
      <c r="E1438" s="4">
        <v>1.32</v>
      </c>
      <c r="F1438" s="4">
        <v>2.84</v>
      </c>
      <c r="G1438" s="4">
        <v>0</v>
      </c>
      <c r="H1438" s="4">
        <v>2.65</v>
      </c>
      <c r="I1438" s="4">
        <v>19.850000000000001</v>
      </c>
      <c r="J1438" s="4">
        <v>69.94</v>
      </c>
      <c r="K1438" s="4">
        <v>3.4</v>
      </c>
      <c r="L1438" s="4">
        <v>50.47</v>
      </c>
      <c r="M1438" s="4">
        <v>49.53</v>
      </c>
      <c r="N1438" s="4">
        <v>5.36</v>
      </c>
      <c r="O1438" s="4">
        <v>9.06</v>
      </c>
      <c r="P1438" s="4">
        <v>16.64</v>
      </c>
      <c r="Q1438" s="4">
        <v>69.87</v>
      </c>
      <c r="R1438" s="4">
        <v>0</v>
      </c>
      <c r="S1438" s="4">
        <v>0</v>
      </c>
      <c r="T1438">
        <v>22</v>
      </c>
      <c r="U1438">
        <v>10</v>
      </c>
      <c r="V1438">
        <v>54.17</v>
      </c>
    </row>
    <row r="1439" spans="1:22" ht="12.75" customHeight="1" x14ac:dyDescent="0.2">
      <c r="A1439" s="2">
        <v>3370</v>
      </c>
      <c r="B1439" t="s">
        <v>284</v>
      </c>
      <c r="C1439" s="7" t="s">
        <v>182</v>
      </c>
      <c r="D1439">
        <v>492</v>
      </c>
      <c r="E1439" s="4">
        <v>0.41</v>
      </c>
      <c r="F1439" s="4">
        <v>0</v>
      </c>
      <c r="G1439" s="4">
        <v>0</v>
      </c>
      <c r="H1439" s="4">
        <v>0</v>
      </c>
      <c r="I1439" s="4">
        <v>60.16</v>
      </c>
      <c r="J1439" s="4">
        <v>36.79</v>
      </c>
      <c r="K1439" s="4">
        <v>2.64</v>
      </c>
      <c r="L1439" s="4">
        <v>51.63</v>
      </c>
      <c r="M1439" s="4">
        <v>48.37</v>
      </c>
      <c r="N1439" s="4">
        <v>27.05</v>
      </c>
      <c r="O1439" s="4">
        <v>15.98</v>
      </c>
      <c r="P1439" s="4">
        <v>13.52</v>
      </c>
      <c r="Q1439" s="4">
        <v>74.39</v>
      </c>
      <c r="R1439" s="4">
        <v>1.64</v>
      </c>
      <c r="S1439" s="4">
        <v>0</v>
      </c>
      <c r="T1439">
        <v>16</v>
      </c>
      <c r="U1439">
        <v>12.6</v>
      </c>
      <c r="V1439">
        <v>60</v>
      </c>
    </row>
    <row r="1440" spans="1:22" ht="12.75" customHeight="1" x14ac:dyDescent="0.2">
      <c r="A1440" s="2">
        <v>3371</v>
      </c>
      <c r="B1440" t="s">
        <v>284</v>
      </c>
      <c r="C1440" s="7" t="s">
        <v>182</v>
      </c>
      <c r="D1440">
        <v>409</v>
      </c>
      <c r="E1440" s="4">
        <v>0.49</v>
      </c>
      <c r="F1440" s="4">
        <v>2.44</v>
      </c>
      <c r="G1440" s="4">
        <v>0</v>
      </c>
      <c r="H1440" s="4">
        <v>0.73</v>
      </c>
      <c r="I1440" s="4">
        <v>4.16</v>
      </c>
      <c r="J1440" s="4">
        <v>91.69</v>
      </c>
      <c r="K1440" s="4">
        <v>0.49</v>
      </c>
      <c r="L1440" s="4">
        <v>50.12</v>
      </c>
      <c r="M1440" s="4">
        <v>49.88</v>
      </c>
      <c r="N1440" s="4">
        <v>0</v>
      </c>
      <c r="O1440" s="4">
        <v>1.23</v>
      </c>
      <c r="P1440" s="4">
        <v>9.11</v>
      </c>
      <c r="Q1440" s="4">
        <v>26.85</v>
      </c>
      <c r="R1440" s="4">
        <v>4.43</v>
      </c>
      <c r="S1440" s="4">
        <v>0</v>
      </c>
      <c r="T1440">
        <v>22</v>
      </c>
      <c r="U1440">
        <v>14.3</v>
      </c>
      <c r="V1440">
        <v>63.16</v>
      </c>
    </row>
    <row r="1441" spans="1:22" ht="12.75" customHeight="1" x14ac:dyDescent="0.2">
      <c r="A1441" s="2">
        <v>3372</v>
      </c>
      <c r="B1441" t="s">
        <v>284</v>
      </c>
      <c r="C1441" s="7" t="s">
        <v>726</v>
      </c>
      <c r="D1441">
        <v>896</v>
      </c>
      <c r="E1441" s="4">
        <v>0.45</v>
      </c>
      <c r="F1441" s="4">
        <v>0.56000000000000005</v>
      </c>
      <c r="G1441" s="4">
        <v>0</v>
      </c>
      <c r="H1441" s="4">
        <v>0.67</v>
      </c>
      <c r="I1441" s="4">
        <v>40.85</v>
      </c>
      <c r="J1441" s="4">
        <v>54.35</v>
      </c>
      <c r="K1441" s="4">
        <v>3.13</v>
      </c>
      <c r="L1441" s="4">
        <v>53.24</v>
      </c>
      <c r="M1441" s="4">
        <v>46.76</v>
      </c>
      <c r="N1441" s="4">
        <v>12.05</v>
      </c>
      <c r="O1441" s="4">
        <v>7.37</v>
      </c>
      <c r="P1441" s="4">
        <v>9.49</v>
      </c>
      <c r="Q1441" s="4">
        <v>55.8</v>
      </c>
      <c r="R1441" s="4">
        <v>2.68</v>
      </c>
      <c r="S1441" s="4">
        <v>0.56000000000000005</v>
      </c>
      <c r="T1441">
        <v>18</v>
      </c>
      <c r="U1441">
        <v>14.1</v>
      </c>
      <c r="V1441">
        <v>70</v>
      </c>
    </row>
    <row r="1442" spans="1:22" ht="12.75" customHeight="1" x14ac:dyDescent="0.2">
      <c r="A1442" s="2">
        <v>3373</v>
      </c>
      <c r="B1442" t="s">
        <v>284</v>
      </c>
      <c r="C1442" s="7" t="s">
        <v>570</v>
      </c>
      <c r="D1442">
        <v>335</v>
      </c>
      <c r="E1442" s="4">
        <v>0.3</v>
      </c>
      <c r="F1442" s="4">
        <v>1.19</v>
      </c>
      <c r="G1442" s="4">
        <v>0</v>
      </c>
      <c r="H1442" s="4">
        <v>0.3</v>
      </c>
      <c r="I1442" s="4">
        <v>27.76</v>
      </c>
      <c r="J1442" s="4">
        <v>67.760000000000005</v>
      </c>
      <c r="K1442" s="4">
        <v>2.69</v>
      </c>
      <c r="L1442" s="4">
        <v>48.36</v>
      </c>
      <c r="M1442" s="4">
        <v>51.64</v>
      </c>
      <c r="N1442" s="4">
        <v>3.25</v>
      </c>
      <c r="O1442" s="4">
        <v>7.1</v>
      </c>
      <c r="P1442" s="4">
        <v>7.69</v>
      </c>
      <c r="Q1442" s="4">
        <v>50.59</v>
      </c>
      <c r="R1442" s="4">
        <v>2.37</v>
      </c>
      <c r="S1442" s="4">
        <v>0</v>
      </c>
      <c r="T1442">
        <v>18</v>
      </c>
      <c r="U1442">
        <v>13.2</v>
      </c>
      <c r="V1442">
        <v>84.21</v>
      </c>
    </row>
    <row r="1443" spans="1:22" ht="12.75" customHeight="1" x14ac:dyDescent="0.2">
      <c r="A1443" s="2">
        <v>3374</v>
      </c>
      <c r="B1443" t="s">
        <v>284</v>
      </c>
      <c r="C1443" s="7" t="s">
        <v>83</v>
      </c>
      <c r="D1443">
        <v>267</v>
      </c>
      <c r="E1443" s="4">
        <v>2.62</v>
      </c>
      <c r="F1443" s="4">
        <v>0</v>
      </c>
      <c r="G1443" s="4">
        <v>0</v>
      </c>
      <c r="H1443" s="4">
        <v>0</v>
      </c>
      <c r="I1443" s="4">
        <v>10.86</v>
      </c>
      <c r="J1443" s="4">
        <v>79.03</v>
      </c>
      <c r="K1443" s="4">
        <v>7.49</v>
      </c>
      <c r="L1443" s="4">
        <v>55.06</v>
      </c>
      <c r="M1443" s="4">
        <v>44.94</v>
      </c>
      <c r="N1443" s="4">
        <v>0</v>
      </c>
      <c r="O1443" s="4">
        <v>0.75</v>
      </c>
      <c r="P1443" s="4">
        <v>15.3</v>
      </c>
      <c r="Q1443" s="4">
        <v>41.79</v>
      </c>
      <c r="R1443" s="4">
        <v>3.73</v>
      </c>
      <c r="S1443" s="4">
        <v>1.49</v>
      </c>
      <c r="T1443">
        <v>16</v>
      </c>
      <c r="U1443">
        <v>12.6</v>
      </c>
      <c r="V1443">
        <v>82.35</v>
      </c>
    </row>
    <row r="1444" spans="1:22" ht="12.75" customHeight="1" x14ac:dyDescent="0.2">
      <c r="A1444" s="2">
        <v>3375</v>
      </c>
      <c r="B1444" t="s">
        <v>284</v>
      </c>
      <c r="C1444" s="7" t="s">
        <v>650</v>
      </c>
      <c r="D1444">
        <v>146</v>
      </c>
      <c r="E1444" s="4">
        <v>0</v>
      </c>
      <c r="F1444" s="4">
        <v>0</v>
      </c>
      <c r="G1444" s="4">
        <v>0</v>
      </c>
      <c r="H1444" s="4">
        <v>1.37</v>
      </c>
      <c r="I1444" s="4">
        <v>4.1100000000000003</v>
      </c>
      <c r="J1444" s="4">
        <v>93.84</v>
      </c>
      <c r="K1444" s="4">
        <v>0.68</v>
      </c>
      <c r="L1444" s="4">
        <v>52.05</v>
      </c>
      <c r="M1444" s="4">
        <v>47.95</v>
      </c>
      <c r="N1444" s="4">
        <v>0</v>
      </c>
      <c r="O1444" s="4">
        <v>0</v>
      </c>
      <c r="P1444" s="4">
        <v>10.199999999999999</v>
      </c>
      <c r="Q1444" s="4">
        <v>57.14</v>
      </c>
      <c r="R1444" s="4">
        <v>4.08</v>
      </c>
      <c r="S1444" s="4">
        <v>0</v>
      </c>
      <c r="T1444">
        <v>11</v>
      </c>
      <c r="U1444">
        <v>14.6</v>
      </c>
      <c r="V1444">
        <v>61.54</v>
      </c>
    </row>
    <row r="1445" spans="1:22" ht="12.75" customHeight="1" x14ac:dyDescent="0.2">
      <c r="A1445" s="2">
        <v>3376</v>
      </c>
      <c r="B1445" t="s">
        <v>284</v>
      </c>
      <c r="D1445">
        <v>0</v>
      </c>
      <c r="E1445" s="4">
        <v>0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U1445">
        <v>0</v>
      </c>
    </row>
    <row r="1446" spans="1:22" ht="12.75" customHeight="1" x14ac:dyDescent="0.2">
      <c r="A1446" s="2">
        <v>3377</v>
      </c>
      <c r="B1446" t="s">
        <v>284</v>
      </c>
      <c r="C1446" s="7" t="s">
        <v>522</v>
      </c>
      <c r="D1446">
        <v>470</v>
      </c>
      <c r="E1446" s="4">
        <v>1.91</v>
      </c>
      <c r="F1446" s="4">
        <v>3.83</v>
      </c>
      <c r="G1446" s="4">
        <v>0.85</v>
      </c>
      <c r="H1446" s="4">
        <v>2.34</v>
      </c>
      <c r="I1446" s="4">
        <v>18.09</v>
      </c>
      <c r="J1446" s="4">
        <v>65.11</v>
      </c>
      <c r="K1446" s="4">
        <v>7.87</v>
      </c>
      <c r="L1446" s="4">
        <v>49.79</v>
      </c>
      <c r="M1446" s="4">
        <v>50.21</v>
      </c>
      <c r="N1446" s="4">
        <v>0</v>
      </c>
      <c r="O1446" s="4">
        <v>4.3</v>
      </c>
      <c r="P1446" s="4">
        <v>18.71</v>
      </c>
      <c r="Q1446" s="4">
        <v>58.06</v>
      </c>
      <c r="R1446" s="4">
        <v>1.29</v>
      </c>
      <c r="S1446" s="4">
        <v>0</v>
      </c>
      <c r="T1446">
        <v>17</v>
      </c>
      <c r="U1446">
        <v>13.7</v>
      </c>
      <c r="V1446">
        <v>51.85</v>
      </c>
    </row>
    <row r="1447" spans="1:22" ht="12.75" customHeight="1" x14ac:dyDescent="0.2">
      <c r="A1447" s="2">
        <v>3378</v>
      </c>
      <c r="B1447" t="s">
        <v>284</v>
      </c>
      <c r="C1447" s="7" t="s">
        <v>130</v>
      </c>
      <c r="D1447">
        <v>401</v>
      </c>
      <c r="E1447" s="4">
        <v>0.25</v>
      </c>
      <c r="F1447" s="4">
        <v>21.45</v>
      </c>
      <c r="G1447" s="4">
        <v>0.75</v>
      </c>
      <c r="H1447" s="4">
        <v>37.909999999999997</v>
      </c>
      <c r="I1447" s="4">
        <v>12.72</v>
      </c>
      <c r="J1447" s="4">
        <v>17.71</v>
      </c>
      <c r="K1447" s="4">
        <v>9.23</v>
      </c>
      <c r="L1447" s="4">
        <v>47.38</v>
      </c>
      <c r="M1447" s="4">
        <v>52.62</v>
      </c>
      <c r="N1447" s="4">
        <v>0.51</v>
      </c>
      <c r="O1447" s="4">
        <v>19.34</v>
      </c>
      <c r="P1447" s="4">
        <v>11.7</v>
      </c>
      <c r="Q1447" s="4">
        <v>66.92</v>
      </c>
      <c r="R1447" s="4">
        <v>0.51</v>
      </c>
      <c r="S1447" s="4">
        <v>0</v>
      </c>
      <c r="T1447">
        <v>15</v>
      </c>
      <c r="U1447">
        <v>10.199999999999999</v>
      </c>
      <c r="V1447">
        <v>57.69</v>
      </c>
    </row>
    <row r="1448" spans="1:22" ht="12.75" customHeight="1" x14ac:dyDescent="0.2">
      <c r="A1448" s="2">
        <v>3380</v>
      </c>
      <c r="B1448" t="s">
        <v>284</v>
      </c>
      <c r="C1448" s="7" t="s">
        <v>130</v>
      </c>
      <c r="D1448">
        <v>181</v>
      </c>
      <c r="E1448" s="4">
        <v>0.55000000000000004</v>
      </c>
      <c r="F1448" s="4">
        <v>25.41</v>
      </c>
      <c r="G1448" s="4">
        <v>0.55000000000000004</v>
      </c>
      <c r="H1448" s="4">
        <v>40.33</v>
      </c>
      <c r="I1448" s="4">
        <v>14.36</v>
      </c>
      <c r="J1448" s="4">
        <v>6.63</v>
      </c>
      <c r="K1448" s="4">
        <v>12.15</v>
      </c>
      <c r="L1448" s="4">
        <v>44.75</v>
      </c>
      <c r="M1448" s="4">
        <v>55.25</v>
      </c>
      <c r="N1448" s="4">
        <v>0</v>
      </c>
      <c r="O1448" s="4">
        <v>14.75</v>
      </c>
      <c r="P1448" s="4">
        <v>15.3</v>
      </c>
      <c r="Q1448" s="4">
        <v>73.77</v>
      </c>
      <c r="R1448" s="4">
        <v>0</v>
      </c>
      <c r="S1448" s="4">
        <v>0</v>
      </c>
      <c r="T1448">
        <v>20</v>
      </c>
      <c r="U1448">
        <v>4.3</v>
      </c>
      <c r="V1448">
        <v>88.89</v>
      </c>
    </row>
    <row r="1449" spans="1:22" ht="12.75" customHeight="1" x14ac:dyDescent="0.2">
      <c r="A1449" s="2">
        <v>3381</v>
      </c>
      <c r="B1449" t="s">
        <v>284</v>
      </c>
      <c r="C1449" s="7" t="s">
        <v>182</v>
      </c>
      <c r="D1449">
        <v>769</v>
      </c>
      <c r="E1449" s="4">
        <v>1.43</v>
      </c>
      <c r="F1449" s="4">
        <v>9.36</v>
      </c>
      <c r="G1449" s="4">
        <v>6.11</v>
      </c>
      <c r="H1449" s="4">
        <v>11.57</v>
      </c>
      <c r="I1449" s="4">
        <v>18.34</v>
      </c>
      <c r="J1449" s="4">
        <v>38.880000000000003</v>
      </c>
      <c r="K1449" s="4">
        <v>14.3</v>
      </c>
      <c r="L1449" s="4">
        <v>54.88</v>
      </c>
      <c r="M1449" s="4">
        <v>45.12</v>
      </c>
      <c r="N1449" s="4">
        <v>0</v>
      </c>
      <c r="O1449" s="4">
        <v>6.46</v>
      </c>
      <c r="P1449" s="4">
        <v>11.35</v>
      </c>
      <c r="Q1449" s="4">
        <v>52.77</v>
      </c>
      <c r="R1449" s="4">
        <v>2.9</v>
      </c>
      <c r="S1449" s="4">
        <v>0</v>
      </c>
      <c r="T1449">
        <v>18</v>
      </c>
      <c r="U1449">
        <v>9.4</v>
      </c>
      <c r="V1449">
        <v>65.12</v>
      </c>
    </row>
    <row r="1450" spans="1:22" ht="12.75" customHeight="1" x14ac:dyDescent="0.2">
      <c r="A1450" s="2">
        <v>3382</v>
      </c>
      <c r="B1450" t="s">
        <v>284</v>
      </c>
      <c r="C1450" s="7" t="s">
        <v>620</v>
      </c>
      <c r="D1450">
        <v>555</v>
      </c>
      <c r="E1450" s="4">
        <v>1.08</v>
      </c>
      <c r="F1450" s="4">
        <v>8.83</v>
      </c>
      <c r="G1450" s="4">
        <v>1.26</v>
      </c>
      <c r="H1450" s="4">
        <v>6.13</v>
      </c>
      <c r="I1450" s="4">
        <v>56.58</v>
      </c>
      <c r="J1450" s="4">
        <v>18.559999999999999</v>
      </c>
      <c r="K1450" s="4">
        <v>7.57</v>
      </c>
      <c r="L1450" s="4">
        <v>52.25</v>
      </c>
      <c r="M1450" s="4">
        <v>47.75</v>
      </c>
      <c r="N1450" s="4">
        <v>0</v>
      </c>
      <c r="O1450" s="4">
        <v>41.91</v>
      </c>
      <c r="P1450" s="4">
        <v>11.87</v>
      </c>
      <c r="Q1450" s="4">
        <v>83.81</v>
      </c>
      <c r="R1450" s="4">
        <v>7.55</v>
      </c>
      <c r="S1450" s="4">
        <v>0.72</v>
      </c>
      <c r="T1450">
        <v>18</v>
      </c>
      <c r="U1450">
        <v>10.199999999999999</v>
      </c>
      <c r="V1450">
        <v>70.97</v>
      </c>
    </row>
    <row r="1451" spans="1:22" ht="12.75" customHeight="1" x14ac:dyDescent="0.2">
      <c r="A1451" s="2">
        <v>3385</v>
      </c>
      <c r="B1451" t="s">
        <v>284</v>
      </c>
      <c r="C1451" s="7" t="s">
        <v>269</v>
      </c>
      <c r="D1451">
        <v>2014</v>
      </c>
      <c r="E1451" s="4">
        <v>0.2</v>
      </c>
      <c r="F1451" s="4">
        <v>18.37</v>
      </c>
      <c r="G1451" s="4">
        <v>0.15</v>
      </c>
      <c r="H1451" s="4">
        <v>1.74</v>
      </c>
      <c r="I1451" s="4">
        <v>6.8</v>
      </c>
      <c r="J1451" s="4">
        <v>67.87</v>
      </c>
      <c r="K1451" s="4">
        <v>4.87</v>
      </c>
      <c r="L1451" s="4">
        <v>50.94</v>
      </c>
      <c r="M1451" s="4">
        <v>49.06</v>
      </c>
      <c r="N1451" s="4">
        <v>0</v>
      </c>
      <c r="O1451" s="4">
        <v>1.97</v>
      </c>
      <c r="P1451" s="4">
        <v>7.12</v>
      </c>
      <c r="Q1451" s="4">
        <v>9.1</v>
      </c>
      <c r="R1451" s="4">
        <v>6.57</v>
      </c>
      <c r="S1451" s="4">
        <v>0.1</v>
      </c>
      <c r="T1451">
        <v>17</v>
      </c>
      <c r="U1451">
        <v>11.9</v>
      </c>
      <c r="V1451">
        <v>53.45</v>
      </c>
    </row>
    <row r="1452" spans="1:22" ht="12.75" customHeight="1" x14ac:dyDescent="0.2">
      <c r="A1452" s="2">
        <v>3386</v>
      </c>
      <c r="B1452" t="s">
        <v>284</v>
      </c>
      <c r="C1452" s="7" t="s">
        <v>522</v>
      </c>
      <c r="D1452">
        <v>572</v>
      </c>
      <c r="E1452" s="4">
        <v>0</v>
      </c>
      <c r="F1452" s="4">
        <v>22.9</v>
      </c>
      <c r="G1452" s="4">
        <v>0.52</v>
      </c>
      <c r="H1452" s="4">
        <v>1.4</v>
      </c>
      <c r="I1452" s="4">
        <v>5.94</v>
      </c>
      <c r="J1452" s="4">
        <v>61.71</v>
      </c>
      <c r="K1452" s="4">
        <v>7.52</v>
      </c>
      <c r="L1452" s="4">
        <v>50.35</v>
      </c>
      <c r="M1452" s="4">
        <v>49.65</v>
      </c>
      <c r="N1452" s="4">
        <v>0</v>
      </c>
      <c r="O1452" s="4">
        <v>6.87</v>
      </c>
      <c r="P1452" s="4">
        <v>7.04</v>
      </c>
      <c r="Q1452" s="4">
        <v>5.67</v>
      </c>
      <c r="R1452" s="4">
        <v>1.2</v>
      </c>
      <c r="S1452" s="4">
        <v>0</v>
      </c>
      <c r="T1452">
        <v>16</v>
      </c>
      <c r="U1452">
        <v>11.1</v>
      </c>
      <c r="V1452">
        <v>60</v>
      </c>
    </row>
    <row r="1453" spans="1:22" ht="12.75" customHeight="1" x14ac:dyDescent="0.2">
      <c r="A1453" s="2">
        <v>3387</v>
      </c>
      <c r="B1453" t="s">
        <v>284</v>
      </c>
      <c r="C1453" s="7" t="s">
        <v>570</v>
      </c>
      <c r="D1453">
        <v>631</v>
      </c>
      <c r="E1453" s="4">
        <v>0.32</v>
      </c>
      <c r="F1453" s="4">
        <v>13</v>
      </c>
      <c r="G1453" s="4">
        <v>0</v>
      </c>
      <c r="H1453" s="4">
        <v>7.29</v>
      </c>
      <c r="I1453" s="4">
        <v>10.62</v>
      </c>
      <c r="J1453" s="4">
        <v>57.37</v>
      </c>
      <c r="K1453" s="4">
        <v>11.41</v>
      </c>
      <c r="L1453" s="4">
        <v>54.36</v>
      </c>
      <c r="M1453" s="4">
        <v>45.64</v>
      </c>
      <c r="N1453" s="4">
        <v>0</v>
      </c>
      <c r="O1453" s="4">
        <v>2.41</v>
      </c>
      <c r="P1453" s="4">
        <v>9.9700000000000006</v>
      </c>
      <c r="Q1453" s="4">
        <v>27.33</v>
      </c>
      <c r="R1453" s="4">
        <v>6.11</v>
      </c>
      <c r="S1453" s="4">
        <v>0.32</v>
      </c>
      <c r="T1453">
        <v>17</v>
      </c>
      <c r="U1453">
        <v>11</v>
      </c>
      <c r="V1453">
        <v>63.16</v>
      </c>
    </row>
    <row r="1454" spans="1:22" ht="12.75" customHeight="1" x14ac:dyDescent="0.2">
      <c r="A1454" s="2">
        <v>3388</v>
      </c>
      <c r="B1454" t="s">
        <v>284</v>
      </c>
      <c r="C1454" s="7" t="s">
        <v>620</v>
      </c>
      <c r="D1454">
        <v>483</v>
      </c>
      <c r="E1454" s="4">
        <v>1.86</v>
      </c>
      <c r="F1454" s="4">
        <v>12.63</v>
      </c>
      <c r="G1454" s="4">
        <v>0.83</v>
      </c>
      <c r="H1454" s="4">
        <v>7.04</v>
      </c>
      <c r="I1454" s="4">
        <v>21.12</v>
      </c>
      <c r="J1454" s="4">
        <v>49.69</v>
      </c>
      <c r="K1454" s="4">
        <v>6.83</v>
      </c>
      <c r="L1454" s="4">
        <v>52.59</v>
      </c>
      <c r="M1454" s="4">
        <v>47.41</v>
      </c>
      <c r="N1454" s="4">
        <v>0</v>
      </c>
      <c r="O1454" s="4">
        <v>21.53</v>
      </c>
      <c r="P1454" s="4">
        <v>20.16</v>
      </c>
      <c r="Q1454" s="4">
        <v>53.03</v>
      </c>
      <c r="R1454" s="4">
        <v>4.3099999999999996</v>
      </c>
      <c r="S1454" s="4">
        <v>0</v>
      </c>
      <c r="T1454">
        <v>15</v>
      </c>
      <c r="U1454">
        <v>10.5</v>
      </c>
      <c r="V1454">
        <v>60.61</v>
      </c>
    </row>
    <row r="1455" spans="1:22" ht="12.75" customHeight="1" x14ac:dyDescent="0.2">
      <c r="A1455" s="2">
        <v>3389</v>
      </c>
      <c r="B1455" t="s">
        <v>284</v>
      </c>
      <c r="C1455" s="7" t="s">
        <v>620</v>
      </c>
      <c r="D1455">
        <v>605</v>
      </c>
      <c r="E1455" s="4">
        <v>0</v>
      </c>
      <c r="F1455" s="4">
        <v>8.1</v>
      </c>
      <c r="G1455" s="4">
        <v>1.82</v>
      </c>
      <c r="H1455" s="4">
        <v>15.54</v>
      </c>
      <c r="I1455" s="4">
        <v>41.16</v>
      </c>
      <c r="J1455" s="4">
        <v>23.64</v>
      </c>
      <c r="K1455" s="4">
        <v>9.75</v>
      </c>
      <c r="L1455" s="4">
        <v>54.05</v>
      </c>
      <c r="M1455" s="4">
        <v>45.95</v>
      </c>
      <c r="N1455" s="4">
        <v>0</v>
      </c>
      <c r="O1455" s="4">
        <v>45.64</v>
      </c>
      <c r="P1455" s="4">
        <v>15.44</v>
      </c>
      <c r="Q1455" s="4">
        <v>82.21</v>
      </c>
      <c r="R1455" s="4">
        <v>2.0099999999999998</v>
      </c>
      <c r="S1455" s="4">
        <v>0</v>
      </c>
      <c r="T1455">
        <v>14</v>
      </c>
      <c r="U1455">
        <v>10.7</v>
      </c>
      <c r="V1455">
        <v>59.09</v>
      </c>
    </row>
    <row r="1456" spans="1:22" ht="12.75" customHeight="1" x14ac:dyDescent="0.2">
      <c r="A1456" s="2">
        <v>3390</v>
      </c>
      <c r="B1456" t="s">
        <v>284</v>
      </c>
      <c r="C1456" s="7" t="s">
        <v>620</v>
      </c>
      <c r="D1456">
        <v>539</v>
      </c>
      <c r="E1456" s="4">
        <v>0.74</v>
      </c>
      <c r="F1456" s="4">
        <v>14.84</v>
      </c>
      <c r="G1456" s="4">
        <v>0</v>
      </c>
      <c r="H1456" s="4">
        <v>2.41</v>
      </c>
      <c r="I1456" s="4">
        <v>8.91</v>
      </c>
      <c r="J1456" s="4">
        <v>64.56</v>
      </c>
      <c r="K1456" s="4">
        <v>8.5299999999999994</v>
      </c>
      <c r="L1456" s="4">
        <v>48.24</v>
      </c>
      <c r="M1456" s="4">
        <v>51.76</v>
      </c>
      <c r="N1456" s="4">
        <v>0</v>
      </c>
      <c r="O1456" s="4">
        <v>5.29</v>
      </c>
      <c r="P1456" s="4">
        <v>16.79</v>
      </c>
      <c r="Q1456" s="4">
        <v>12.77</v>
      </c>
      <c r="R1456" s="4">
        <v>4.01</v>
      </c>
      <c r="S1456" s="4">
        <v>0.18</v>
      </c>
      <c r="T1456">
        <v>20</v>
      </c>
      <c r="U1456">
        <v>14.9</v>
      </c>
      <c r="V1456">
        <v>74.069999999999993</v>
      </c>
    </row>
    <row r="1457" spans="1:22" ht="12.75" customHeight="1" x14ac:dyDescent="0.2">
      <c r="A1457" s="2">
        <v>3391</v>
      </c>
      <c r="B1457" t="s">
        <v>284</v>
      </c>
      <c r="C1457" s="7" t="s">
        <v>522</v>
      </c>
      <c r="D1457">
        <v>419</v>
      </c>
      <c r="E1457" s="4">
        <v>10.26</v>
      </c>
      <c r="F1457" s="4">
        <v>0.95</v>
      </c>
      <c r="G1457" s="4">
        <v>0</v>
      </c>
      <c r="H1457" s="4">
        <v>0.72</v>
      </c>
      <c r="I1457" s="4">
        <v>11.22</v>
      </c>
      <c r="J1457" s="4">
        <v>58.71</v>
      </c>
      <c r="K1457" s="4">
        <v>18.14</v>
      </c>
      <c r="L1457" s="4">
        <v>48.93</v>
      </c>
      <c r="M1457" s="4">
        <v>51.07</v>
      </c>
      <c r="N1457" s="4">
        <v>0</v>
      </c>
      <c r="O1457" s="4">
        <v>2.1800000000000002</v>
      </c>
      <c r="P1457" s="4">
        <v>14.81</v>
      </c>
      <c r="Q1457" s="4">
        <v>51.21</v>
      </c>
      <c r="R1457" s="4">
        <v>0.49</v>
      </c>
      <c r="S1457" s="4">
        <v>0</v>
      </c>
      <c r="T1457">
        <v>19</v>
      </c>
      <c r="U1457">
        <v>12.9</v>
      </c>
      <c r="V1457">
        <v>77.27</v>
      </c>
    </row>
    <row r="1458" spans="1:22" ht="12.75" customHeight="1" x14ac:dyDescent="0.2">
      <c r="A1458" s="2">
        <v>3392</v>
      </c>
      <c r="B1458" t="s">
        <v>284</v>
      </c>
      <c r="C1458" s="7" t="s">
        <v>650</v>
      </c>
      <c r="D1458">
        <v>101</v>
      </c>
      <c r="E1458" s="4">
        <v>0</v>
      </c>
      <c r="F1458" s="4">
        <v>0</v>
      </c>
      <c r="G1458" s="4">
        <v>0</v>
      </c>
      <c r="H1458" s="4">
        <v>0</v>
      </c>
      <c r="I1458" s="4">
        <v>27.72</v>
      </c>
      <c r="J1458" s="4">
        <v>69.31</v>
      </c>
      <c r="K1458" s="4">
        <v>2.97</v>
      </c>
      <c r="L1458" s="4">
        <v>53.47</v>
      </c>
      <c r="M1458" s="4">
        <v>46.53</v>
      </c>
      <c r="N1458" s="4">
        <v>0</v>
      </c>
      <c r="O1458" s="4">
        <v>0</v>
      </c>
      <c r="P1458" s="4">
        <v>12.15</v>
      </c>
      <c r="Q1458" s="4">
        <v>0</v>
      </c>
      <c r="R1458" s="4">
        <v>0</v>
      </c>
      <c r="S1458" s="4">
        <v>0</v>
      </c>
      <c r="T1458">
        <v>8</v>
      </c>
      <c r="U1458">
        <v>15.1</v>
      </c>
      <c r="V1458">
        <v>61.54</v>
      </c>
    </row>
    <row r="1459" spans="1:22" ht="12.75" customHeight="1" x14ac:dyDescent="0.2">
      <c r="A1459" s="2">
        <v>3393</v>
      </c>
      <c r="B1459" t="s">
        <v>284</v>
      </c>
      <c r="C1459" s="7" t="s">
        <v>402</v>
      </c>
      <c r="D1459">
        <v>296</v>
      </c>
      <c r="E1459" s="4">
        <v>6.08</v>
      </c>
      <c r="F1459" s="4">
        <v>0.68</v>
      </c>
      <c r="G1459" s="4">
        <v>0</v>
      </c>
      <c r="H1459" s="4">
        <v>0</v>
      </c>
      <c r="I1459" s="4">
        <v>13.18</v>
      </c>
      <c r="J1459" s="4">
        <v>76.010000000000005</v>
      </c>
      <c r="K1459" s="4">
        <v>4.05</v>
      </c>
      <c r="L1459" s="4">
        <v>57.43</v>
      </c>
      <c r="M1459" s="4">
        <v>42.57</v>
      </c>
      <c r="N1459" s="4">
        <v>0</v>
      </c>
      <c r="O1459" s="4">
        <v>4.08</v>
      </c>
      <c r="P1459" s="4">
        <v>12.59</v>
      </c>
      <c r="Q1459" s="4">
        <v>56.46</v>
      </c>
      <c r="R1459" s="4">
        <v>1.7</v>
      </c>
      <c r="S1459" s="4">
        <v>0</v>
      </c>
      <c r="T1459">
        <v>12</v>
      </c>
      <c r="U1459">
        <v>12</v>
      </c>
      <c r="V1459">
        <v>79.17</v>
      </c>
    </row>
    <row r="1460" spans="1:22" ht="12.75" customHeight="1" x14ac:dyDescent="0.2">
      <c r="A1460" s="2">
        <v>3394</v>
      </c>
      <c r="B1460" t="s">
        <v>284</v>
      </c>
      <c r="C1460" s="7" t="s">
        <v>402</v>
      </c>
      <c r="D1460">
        <v>400</v>
      </c>
      <c r="E1460" s="4">
        <v>1</v>
      </c>
      <c r="F1460" s="4">
        <v>1</v>
      </c>
      <c r="G1460" s="4">
        <v>0</v>
      </c>
      <c r="H1460" s="4">
        <v>0.5</v>
      </c>
      <c r="I1460" s="4">
        <v>35.5</v>
      </c>
      <c r="J1460" s="4">
        <v>60.25</v>
      </c>
      <c r="K1460" s="4">
        <v>1.75</v>
      </c>
      <c r="L1460" s="4">
        <v>48</v>
      </c>
      <c r="M1460" s="4">
        <v>52</v>
      </c>
      <c r="N1460" s="4">
        <v>3.47</v>
      </c>
      <c r="O1460" s="4">
        <v>14.11</v>
      </c>
      <c r="P1460" s="4">
        <v>18.559999999999999</v>
      </c>
      <c r="Q1460" s="4">
        <v>51.24</v>
      </c>
      <c r="R1460" s="4">
        <v>0.5</v>
      </c>
      <c r="S1460" s="4">
        <v>0</v>
      </c>
      <c r="T1460">
        <v>18</v>
      </c>
      <c r="U1460">
        <v>9.9</v>
      </c>
      <c r="V1460">
        <v>86.36</v>
      </c>
    </row>
    <row r="1461" spans="1:22" ht="12.75" customHeight="1" x14ac:dyDescent="0.2">
      <c r="A1461" s="2">
        <v>3396</v>
      </c>
      <c r="B1461" t="s">
        <v>288</v>
      </c>
      <c r="C1461" s="7" t="s">
        <v>19</v>
      </c>
      <c r="D1461">
        <v>6</v>
      </c>
      <c r="E1461" s="4">
        <v>0</v>
      </c>
      <c r="F1461" s="4">
        <v>16.670000000000002</v>
      </c>
      <c r="G1461" s="4">
        <v>0</v>
      </c>
      <c r="H1461" s="4">
        <v>50</v>
      </c>
      <c r="I1461" s="4">
        <v>33.33</v>
      </c>
      <c r="J1461" s="4">
        <v>0</v>
      </c>
      <c r="K1461" s="4">
        <v>0</v>
      </c>
      <c r="L1461" s="4">
        <v>100</v>
      </c>
      <c r="M1461" s="4">
        <v>0</v>
      </c>
      <c r="N1461" s="4">
        <v>0</v>
      </c>
      <c r="O1461" s="4">
        <v>0</v>
      </c>
      <c r="P1461" s="4">
        <v>50</v>
      </c>
      <c r="Q1461" s="4">
        <v>25</v>
      </c>
      <c r="R1461" s="4">
        <v>0</v>
      </c>
      <c r="S1461" s="4">
        <v>0</v>
      </c>
      <c r="U1461">
        <v>0</v>
      </c>
    </row>
    <row r="1462" spans="1:22" ht="12.75" customHeight="1" x14ac:dyDescent="0.2">
      <c r="A1462" s="2">
        <v>3397</v>
      </c>
      <c r="B1462" t="s">
        <v>284</v>
      </c>
      <c r="C1462" s="7" t="s">
        <v>173</v>
      </c>
      <c r="D1462">
        <v>437</v>
      </c>
      <c r="E1462" s="4">
        <v>1.6</v>
      </c>
      <c r="F1462" s="4">
        <v>5.49</v>
      </c>
      <c r="G1462" s="4">
        <v>1.37</v>
      </c>
      <c r="H1462" s="4">
        <v>21.28</v>
      </c>
      <c r="I1462" s="4">
        <v>9.3800000000000008</v>
      </c>
      <c r="J1462" s="4">
        <v>56.98</v>
      </c>
      <c r="K1462" s="4">
        <v>3.89</v>
      </c>
      <c r="L1462" s="4">
        <v>54</v>
      </c>
      <c r="M1462" s="4">
        <v>46</v>
      </c>
      <c r="N1462" s="4">
        <v>0</v>
      </c>
      <c r="O1462" s="4">
        <v>1.65</v>
      </c>
      <c r="P1462" s="4">
        <v>12.24</v>
      </c>
      <c r="Q1462" s="4">
        <v>53.18</v>
      </c>
      <c r="R1462" s="4">
        <v>0.71</v>
      </c>
      <c r="S1462" s="4">
        <v>0.24</v>
      </c>
      <c r="T1462">
        <v>17</v>
      </c>
      <c r="U1462">
        <v>8.1</v>
      </c>
      <c r="V1462">
        <v>64</v>
      </c>
    </row>
    <row r="1463" spans="1:22" ht="12.75" customHeight="1" x14ac:dyDescent="0.2">
      <c r="A1463" s="2">
        <v>3398</v>
      </c>
      <c r="B1463" t="s">
        <v>284</v>
      </c>
      <c r="C1463" s="7" t="s">
        <v>269</v>
      </c>
      <c r="D1463">
        <v>1494</v>
      </c>
      <c r="E1463" s="4">
        <v>2.54</v>
      </c>
      <c r="F1463" s="4">
        <v>15.66</v>
      </c>
      <c r="G1463" s="4">
        <v>2.41</v>
      </c>
      <c r="H1463" s="4">
        <v>22.62</v>
      </c>
      <c r="I1463" s="4">
        <v>19.48</v>
      </c>
      <c r="J1463" s="4">
        <v>35.81</v>
      </c>
      <c r="K1463" s="4">
        <v>1.47</v>
      </c>
      <c r="L1463" s="4">
        <v>51.34</v>
      </c>
      <c r="M1463" s="4">
        <v>48.66</v>
      </c>
      <c r="N1463" s="4">
        <v>0</v>
      </c>
      <c r="O1463" s="4">
        <v>6.98</v>
      </c>
      <c r="P1463" s="4">
        <v>10.08</v>
      </c>
      <c r="Q1463" s="4">
        <v>72</v>
      </c>
      <c r="R1463" s="4">
        <v>0.99</v>
      </c>
      <c r="S1463" s="4">
        <v>0.14000000000000001</v>
      </c>
      <c r="T1463">
        <v>19</v>
      </c>
      <c r="U1463">
        <v>12.6</v>
      </c>
      <c r="V1463">
        <v>54.43</v>
      </c>
    </row>
    <row r="1464" spans="1:22" ht="12.75" customHeight="1" x14ac:dyDescent="0.2">
      <c r="A1464" s="2">
        <v>3399</v>
      </c>
      <c r="B1464" t="s">
        <v>284</v>
      </c>
      <c r="C1464" s="7" t="s">
        <v>522</v>
      </c>
      <c r="D1464">
        <v>362</v>
      </c>
      <c r="E1464" s="4">
        <v>1.66</v>
      </c>
      <c r="F1464" s="4">
        <v>2.4900000000000002</v>
      </c>
      <c r="G1464" s="4">
        <v>0</v>
      </c>
      <c r="H1464" s="4">
        <v>1.1000000000000001</v>
      </c>
      <c r="I1464" s="4">
        <v>14.92</v>
      </c>
      <c r="J1464" s="4">
        <v>74.03</v>
      </c>
      <c r="K1464" s="4">
        <v>5.8</v>
      </c>
      <c r="L1464" s="4">
        <v>50.28</v>
      </c>
      <c r="M1464" s="4">
        <v>49.72</v>
      </c>
      <c r="N1464" s="4">
        <v>0</v>
      </c>
      <c r="O1464" s="4">
        <v>9.0399999999999991</v>
      </c>
      <c r="P1464" s="4">
        <v>15.34</v>
      </c>
      <c r="Q1464" s="4">
        <v>33.42</v>
      </c>
      <c r="R1464" s="4">
        <v>1.64</v>
      </c>
      <c r="S1464" s="4">
        <v>0.55000000000000004</v>
      </c>
      <c r="T1464">
        <v>17</v>
      </c>
      <c r="U1464">
        <v>18.5</v>
      </c>
      <c r="V1464">
        <v>47.62</v>
      </c>
    </row>
    <row r="1465" spans="1:22" ht="12.75" customHeight="1" x14ac:dyDescent="0.2">
      <c r="A1465" s="2">
        <v>3400</v>
      </c>
      <c r="B1465" t="s">
        <v>284</v>
      </c>
      <c r="C1465" s="7" t="s">
        <v>54</v>
      </c>
      <c r="D1465">
        <v>0</v>
      </c>
      <c r="E1465" s="4">
        <v>0</v>
      </c>
      <c r="F1465" s="4">
        <v>0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U1465">
        <v>0</v>
      </c>
    </row>
    <row r="1466" spans="1:22" ht="12.75" customHeight="1" x14ac:dyDescent="0.2">
      <c r="A1466" s="2">
        <v>3401</v>
      </c>
      <c r="B1466" t="s">
        <v>284</v>
      </c>
      <c r="C1466" s="7" t="s">
        <v>182</v>
      </c>
      <c r="D1466">
        <v>761</v>
      </c>
      <c r="E1466" s="4">
        <v>0.66</v>
      </c>
      <c r="F1466" s="4">
        <v>4.99</v>
      </c>
      <c r="G1466" s="4">
        <v>8.5399999999999991</v>
      </c>
      <c r="H1466" s="4">
        <v>15.77</v>
      </c>
      <c r="I1466" s="4">
        <v>19.84</v>
      </c>
      <c r="J1466" s="4">
        <v>37.32</v>
      </c>
      <c r="K1466" s="4">
        <v>12.88</v>
      </c>
      <c r="L1466" s="4">
        <v>49.67</v>
      </c>
      <c r="M1466" s="4">
        <v>50.33</v>
      </c>
      <c r="N1466" s="4">
        <v>0</v>
      </c>
      <c r="O1466" s="4">
        <v>4.79</v>
      </c>
      <c r="P1466" s="4">
        <v>13.03</v>
      </c>
      <c r="Q1466" s="4">
        <v>77.790000000000006</v>
      </c>
      <c r="R1466" s="4">
        <v>1.2</v>
      </c>
      <c r="S1466" s="4">
        <v>0</v>
      </c>
      <c r="T1466">
        <v>17</v>
      </c>
      <c r="U1466">
        <v>9.1</v>
      </c>
      <c r="V1466">
        <v>75.56</v>
      </c>
    </row>
    <row r="1467" spans="1:22" ht="12.75" customHeight="1" x14ac:dyDescent="0.2">
      <c r="A1467" s="2">
        <v>3402</v>
      </c>
      <c r="B1467" t="s">
        <v>284</v>
      </c>
      <c r="C1467" s="7" t="s">
        <v>620</v>
      </c>
      <c r="D1467">
        <v>189</v>
      </c>
      <c r="E1467" s="4">
        <v>1.06</v>
      </c>
      <c r="F1467" s="4">
        <v>0</v>
      </c>
      <c r="G1467" s="4">
        <v>0</v>
      </c>
      <c r="H1467" s="4">
        <v>0</v>
      </c>
      <c r="I1467" s="4">
        <v>14.81</v>
      </c>
      <c r="J1467" s="4">
        <v>81.48</v>
      </c>
      <c r="K1467" s="4">
        <v>2.65</v>
      </c>
      <c r="L1467" s="4">
        <v>46.56</v>
      </c>
      <c r="M1467" s="4">
        <v>53.44</v>
      </c>
      <c r="N1467" s="4">
        <v>0</v>
      </c>
      <c r="O1467" s="4">
        <v>4.3499999999999996</v>
      </c>
      <c r="P1467" s="4">
        <v>10.87</v>
      </c>
      <c r="Q1467" s="4">
        <v>44.02</v>
      </c>
      <c r="R1467" s="4">
        <v>0.54</v>
      </c>
      <c r="S1467" s="4">
        <v>0</v>
      </c>
      <c r="T1467">
        <v>19</v>
      </c>
      <c r="U1467">
        <v>15.2</v>
      </c>
      <c r="V1467">
        <v>80</v>
      </c>
    </row>
    <row r="1468" spans="1:22" ht="12.75" customHeight="1" x14ac:dyDescent="0.2">
      <c r="A1468" s="2">
        <v>3403</v>
      </c>
      <c r="B1468" t="s">
        <v>284</v>
      </c>
      <c r="C1468" s="7" t="s">
        <v>620</v>
      </c>
      <c r="D1468">
        <v>221</v>
      </c>
      <c r="E1468" s="4">
        <v>0.45</v>
      </c>
      <c r="F1468" s="4">
        <v>1.81</v>
      </c>
      <c r="G1468" s="4">
        <v>0</v>
      </c>
      <c r="H1468" s="4">
        <v>0.9</v>
      </c>
      <c r="I1468" s="4">
        <v>7.24</v>
      </c>
      <c r="J1468" s="4">
        <v>85.52</v>
      </c>
      <c r="K1468" s="4">
        <v>4.07</v>
      </c>
      <c r="L1468" s="4">
        <v>50.68</v>
      </c>
      <c r="M1468" s="4">
        <v>49.32</v>
      </c>
      <c r="N1468" s="4">
        <v>0.95</v>
      </c>
      <c r="O1468" s="4">
        <v>3.32</v>
      </c>
      <c r="P1468" s="4">
        <v>9</v>
      </c>
      <c r="Q1468" s="4">
        <v>47.87</v>
      </c>
      <c r="R1468" s="4">
        <v>0.95</v>
      </c>
      <c r="S1468" s="4">
        <v>0.95</v>
      </c>
      <c r="T1468">
        <v>14</v>
      </c>
      <c r="U1468">
        <v>11</v>
      </c>
      <c r="V1468">
        <v>75</v>
      </c>
    </row>
    <row r="1469" spans="1:22" ht="12.75" customHeight="1" x14ac:dyDescent="0.2">
      <c r="A1469" s="2">
        <v>3404</v>
      </c>
      <c r="B1469" t="s">
        <v>284</v>
      </c>
      <c r="C1469" s="7" t="s">
        <v>716</v>
      </c>
      <c r="D1469">
        <v>109</v>
      </c>
      <c r="E1469" s="4">
        <v>0</v>
      </c>
      <c r="F1469" s="4">
        <v>0</v>
      </c>
      <c r="G1469" s="4">
        <v>0</v>
      </c>
      <c r="H1469" s="4">
        <v>1.83</v>
      </c>
      <c r="I1469" s="4">
        <v>11.01</v>
      </c>
      <c r="J1469" s="4">
        <v>81.650000000000006</v>
      </c>
      <c r="K1469" s="4">
        <v>5.5</v>
      </c>
      <c r="L1469" s="4">
        <v>57.8</v>
      </c>
      <c r="M1469" s="4">
        <v>42.2</v>
      </c>
      <c r="N1469" s="4">
        <v>0</v>
      </c>
      <c r="O1469" s="4">
        <v>3.48</v>
      </c>
      <c r="P1469" s="4">
        <v>36.520000000000003</v>
      </c>
      <c r="Q1469" s="4">
        <v>35.65</v>
      </c>
      <c r="R1469" s="4">
        <v>0.87</v>
      </c>
      <c r="S1469" s="4">
        <v>0</v>
      </c>
      <c r="T1469">
        <v>14</v>
      </c>
      <c r="U1469">
        <v>13.8</v>
      </c>
      <c r="V1469">
        <v>62.5</v>
      </c>
    </row>
    <row r="1470" spans="1:22" ht="12.75" customHeight="1" x14ac:dyDescent="0.2">
      <c r="A1470" s="2">
        <v>3405</v>
      </c>
      <c r="B1470" t="s">
        <v>284</v>
      </c>
      <c r="C1470" s="7" t="s">
        <v>428</v>
      </c>
      <c r="D1470">
        <v>75</v>
      </c>
      <c r="E1470" s="4">
        <v>0</v>
      </c>
      <c r="F1470" s="4">
        <v>0</v>
      </c>
      <c r="G1470" s="4">
        <v>0</v>
      </c>
      <c r="H1470" s="4">
        <v>0</v>
      </c>
      <c r="I1470" s="4">
        <v>6.67</v>
      </c>
      <c r="J1470" s="4">
        <v>92</v>
      </c>
      <c r="K1470" s="4">
        <v>1.33</v>
      </c>
      <c r="L1470" s="4">
        <v>45.33</v>
      </c>
      <c r="M1470" s="4">
        <v>54.67</v>
      </c>
      <c r="N1470" s="4">
        <v>0</v>
      </c>
      <c r="O1470" s="4">
        <v>0</v>
      </c>
      <c r="P1470" s="4">
        <v>11.63</v>
      </c>
      <c r="Q1470" s="4">
        <v>58.14</v>
      </c>
      <c r="R1470" s="4">
        <v>0</v>
      </c>
      <c r="S1470" s="4">
        <v>2.33</v>
      </c>
      <c r="T1470">
        <v>15</v>
      </c>
      <c r="U1470">
        <v>14.1</v>
      </c>
      <c r="V1470">
        <v>60</v>
      </c>
    </row>
    <row r="1471" spans="1:22" ht="12.75" customHeight="1" x14ac:dyDescent="0.2">
      <c r="A1471" s="2">
        <v>3406</v>
      </c>
      <c r="B1471" t="s">
        <v>284</v>
      </c>
      <c r="C1471" s="7" t="s">
        <v>428</v>
      </c>
      <c r="D1471">
        <v>30</v>
      </c>
      <c r="E1471" s="4">
        <v>13.33</v>
      </c>
      <c r="F1471" s="4">
        <v>0</v>
      </c>
      <c r="G1471" s="4">
        <v>3.33</v>
      </c>
      <c r="H1471" s="4">
        <v>0</v>
      </c>
      <c r="I1471" s="4">
        <v>10</v>
      </c>
      <c r="J1471" s="4">
        <v>73.33</v>
      </c>
      <c r="K1471" s="4">
        <v>0</v>
      </c>
      <c r="L1471" s="4">
        <v>36.67</v>
      </c>
      <c r="M1471" s="4">
        <v>63.33</v>
      </c>
      <c r="N1471" s="4">
        <v>0</v>
      </c>
      <c r="O1471" s="4">
        <v>0</v>
      </c>
      <c r="P1471" s="4">
        <v>6.67</v>
      </c>
      <c r="Q1471" s="4">
        <v>50</v>
      </c>
      <c r="R1471" s="4">
        <v>0</v>
      </c>
      <c r="S1471" s="4">
        <v>0</v>
      </c>
      <c r="T1471">
        <v>10</v>
      </c>
      <c r="U1471">
        <v>7.5</v>
      </c>
      <c r="V1471">
        <v>66.67</v>
      </c>
    </row>
    <row r="1472" spans="1:22" ht="12.75" customHeight="1" x14ac:dyDescent="0.2">
      <c r="A1472" s="2">
        <v>3407</v>
      </c>
      <c r="B1472" t="s">
        <v>284</v>
      </c>
      <c r="C1472" s="7" t="s">
        <v>269</v>
      </c>
      <c r="D1472">
        <v>1862</v>
      </c>
      <c r="E1472" s="4">
        <v>0.38</v>
      </c>
      <c r="F1472" s="4">
        <v>13</v>
      </c>
      <c r="G1472" s="4">
        <v>0.81</v>
      </c>
      <c r="H1472" s="4">
        <v>4.24</v>
      </c>
      <c r="I1472" s="4">
        <v>14.66</v>
      </c>
      <c r="J1472" s="4">
        <v>62.89</v>
      </c>
      <c r="K1472" s="4">
        <v>4.03</v>
      </c>
      <c r="L1472" s="4">
        <v>52.04</v>
      </c>
      <c r="M1472" s="4">
        <v>47.96</v>
      </c>
      <c r="N1472" s="4">
        <v>0</v>
      </c>
      <c r="O1472" s="4">
        <v>3.96</v>
      </c>
      <c r="P1472" s="4">
        <v>9.31</v>
      </c>
      <c r="Q1472" s="4">
        <v>41.69</v>
      </c>
      <c r="R1472" s="4">
        <v>3.9</v>
      </c>
      <c r="S1472" s="4">
        <v>0.06</v>
      </c>
      <c r="T1472">
        <v>22</v>
      </c>
      <c r="U1472">
        <v>11.6</v>
      </c>
      <c r="V1472">
        <v>63.95</v>
      </c>
    </row>
    <row r="1473" spans="1:22" ht="12.75" customHeight="1" x14ac:dyDescent="0.2">
      <c r="A1473" s="2">
        <v>3408</v>
      </c>
      <c r="B1473" t="s">
        <v>284</v>
      </c>
      <c r="C1473" s="7" t="s">
        <v>172</v>
      </c>
      <c r="D1473">
        <v>616</v>
      </c>
      <c r="E1473" s="4">
        <v>0.65</v>
      </c>
      <c r="F1473" s="4">
        <v>2.92</v>
      </c>
      <c r="G1473" s="4">
        <v>0.81</v>
      </c>
      <c r="H1473" s="4">
        <v>1.79</v>
      </c>
      <c r="I1473" s="4">
        <v>13.31</v>
      </c>
      <c r="J1473" s="4">
        <v>74.03</v>
      </c>
      <c r="K1473" s="4">
        <v>6.49</v>
      </c>
      <c r="L1473" s="4">
        <v>53.57</v>
      </c>
      <c r="M1473" s="4">
        <v>46.43</v>
      </c>
      <c r="N1473" s="4">
        <v>0</v>
      </c>
      <c r="O1473" s="4">
        <v>2.36</v>
      </c>
      <c r="P1473" s="4">
        <v>20</v>
      </c>
      <c r="Q1473" s="4">
        <v>35.43</v>
      </c>
      <c r="R1473" s="4">
        <v>3.78</v>
      </c>
      <c r="S1473" s="4">
        <v>0.31</v>
      </c>
      <c r="T1473">
        <v>18</v>
      </c>
      <c r="U1473">
        <v>11.8</v>
      </c>
      <c r="V1473">
        <v>97.06</v>
      </c>
    </row>
    <row r="1474" spans="1:22" ht="12.75" customHeight="1" x14ac:dyDescent="0.2">
      <c r="A1474" s="2">
        <v>3409</v>
      </c>
      <c r="B1474" t="s">
        <v>284</v>
      </c>
      <c r="C1474" s="7" t="s">
        <v>620</v>
      </c>
      <c r="D1474">
        <v>467</v>
      </c>
      <c r="E1474" s="4">
        <v>0.21</v>
      </c>
      <c r="F1474" s="4">
        <v>14.78</v>
      </c>
      <c r="G1474" s="4">
        <v>0.43</v>
      </c>
      <c r="H1474" s="4">
        <v>6</v>
      </c>
      <c r="I1474" s="4">
        <v>51.82</v>
      </c>
      <c r="J1474" s="4">
        <v>23.13</v>
      </c>
      <c r="K1474" s="4">
        <v>3.64</v>
      </c>
      <c r="L1474" s="4">
        <v>48.39</v>
      </c>
      <c r="M1474" s="4">
        <v>51.61</v>
      </c>
      <c r="N1474" s="4">
        <v>0</v>
      </c>
      <c r="O1474" s="4">
        <v>39.83</v>
      </c>
      <c r="P1474" s="4">
        <v>10.61</v>
      </c>
      <c r="Q1474" s="4">
        <v>79.44</v>
      </c>
      <c r="R1474" s="4">
        <v>3.9</v>
      </c>
      <c r="S1474" s="4">
        <v>0</v>
      </c>
      <c r="T1474">
        <v>16</v>
      </c>
      <c r="U1474">
        <v>11.1</v>
      </c>
      <c r="V1474">
        <v>46.67</v>
      </c>
    </row>
    <row r="1475" spans="1:22" ht="12.75" customHeight="1" x14ac:dyDescent="0.2">
      <c r="A1475" s="2">
        <v>3410</v>
      </c>
      <c r="B1475" t="s">
        <v>284</v>
      </c>
      <c r="C1475" s="7" t="s">
        <v>620</v>
      </c>
      <c r="D1475">
        <v>486</v>
      </c>
      <c r="E1475" s="4">
        <v>0</v>
      </c>
      <c r="F1475" s="4">
        <v>17.079999999999998</v>
      </c>
      <c r="G1475" s="4">
        <v>1.85</v>
      </c>
      <c r="H1475" s="4">
        <v>10.7</v>
      </c>
      <c r="I1475" s="4">
        <v>22.84</v>
      </c>
      <c r="J1475" s="4">
        <v>39.92</v>
      </c>
      <c r="K1475" s="4">
        <v>7.61</v>
      </c>
      <c r="L1475" s="4">
        <v>51.03</v>
      </c>
      <c r="M1475" s="4">
        <v>48.97</v>
      </c>
      <c r="N1475" s="4">
        <v>0</v>
      </c>
      <c r="O1475" s="4">
        <v>26.02</v>
      </c>
      <c r="P1475" s="4">
        <v>9.2200000000000006</v>
      </c>
      <c r="Q1475" s="4">
        <v>55.12</v>
      </c>
      <c r="R1475" s="4">
        <v>3.89</v>
      </c>
      <c r="S1475" s="4">
        <v>0</v>
      </c>
      <c r="T1475">
        <v>15</v>
      </c>
      <c r="U1475">
        <v>10.5</v>
      </c>
      <c r="V1475">
        <v>57.58</v>
      </c>
    </row>
    <row r="1476" spans="1:22" ht="12.75" customHeight="1" x14ac:dyDescent="0.2">
      <c r="A1476" s="2">
        <v>3411</v>
      </c>
      <c r="B1476" t="s">
        <v>284</v>
      </c>
      <c r="C1476" s="7" t="s">
        <v>269</v>
      </c>
      <c r="D1476">
        <v>0</v>
      </c>
      <c r="E1476" s="4">
        <v>0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U1476">
        <v>0</v>
      </c>
    </row>
    <row r="1477" spans="1:22" ht="12.75" customHeight="1" x14ac:dyDescent="0.2">
      <c r="A1477" s="2">
        <v>3412</v>
      </c>
      <c r="B1477" t="s">
        <v>284</v>
      </c>
      <c r="C1477" s="7" t="s">
        <v>269</v>
      </c>
      <c r="D1477">
        <v>1649</v>
      </c>
      <c r="E1477" s="4">
        <v>0.79</v>
      </c>
      <c r="F1477" s="4">
        <v>4.12</v>
      </c>
      <c r="G1477" s="4">
        <v>0.36</v>
      </c>
      <c r="H1477" s="4">
        <v>3.34</v>
      </c>
      <c r="I1477" s="4">
        <v>7.94</v>
      </c>
      <c r="J1477" s="4">
        <v>75.92</v>
      </c>
      <c r="K1477" s="4">
        <v>7.52</v>
      </c>
      <c r="L1477" s="4">
        <v>52.58</v>
      </c>
      <c r="M1477" s="4">
        <v>47.42</v>
      </c>
      <c r="N1477" s="4">
        <v>0</v>
      </c>
      <c r="O1477" s="4">
        <v>5.01</v>
      </c>
      <c r="P1477" s="4">
        <v>0.7</v>
      </c>
      <c r="Q1477" s="4">
        <v>41.19</v>
      </c>
      <c r="R1477" s="4">
        <v>2.6</v>
      </c>
      <c r="S1477" s="4">
        <v>0.44</v>
      </c>
      <c r="T1477">
        <v>18</v>
      </c>
      <c r="U1477">
        <v>12.7</v>
      </c>
      <c r="V1477">
        <v>75.27</v>
      </c>
    </row>
    <row r="1478" spans="1:22" ht="12.75" customHeight="1" x14ac:dyDescent="0.2">
      <c r="A1478" s="2">
        <v>3413</v>
      </c>
      <c r="B1478" t="s">
        <v>284</v>
      </c>
      <c r="C1478" s="7" t="s">
        <v>570</v>
      </c>
      <c r="D1478">
        <v>711</v>
      </c>
      <c r="E1478" s="4">
        <v>1.69</v>
      </c>
      <c r="F1478" s="4">
        <v>0.98</v>
      </c>
      <c r="G1478" s="4">
        <v>0.7</v>
      </c>
      <c r="H1478" s="4">
        <v>0.84</v>
      </c>
      <c r="I1478" s="4">
        <v>7.74</v>
      </c>
      <c r="J1478" s="4">
        <v>76.650000000000006</v>
      </c>
      <c r="K1478" s="4">
        <v>11.39</v>
      </c>
      <c r="L1478" s="4">
        <v>49.51</v>
      </c>
      <c r="M1478" s="4">
        <v>50.49</v>
      </c>
      <c r="N1478" s="4">
        <v>0</v>
      </c>
      <c r="O1478" s="4">
        <v>1.1299999999999999</v>
      </c>
      <c r="P1478" s="4">
        <v>0.71</v>
      </c>
      <c r="Q1478" s="4">
        <v>51.77</v>
      </c>
      <c r="R1478" s="4">
        <v>3.12</v>
      </c>
      <c r="S1478" s="4">
        <v>0.56999999999999995</v>
      </c>
      <c r="T1478">
        <v>17</v>
      </c>
      <c r="U1478">
        <v>13.4</v>
      </c>
      <c r="V1478">
        <v>73.17</v>
      </c>
    </row>
    <row r="1479" spans="1:22" ht="12.75" customHeight="1" x14ac:dyDescent="0.2">
      <c r="A1479" s="2">
        <v>3414</v>
      </c>
      <c r="B1479" t="s">
        <v>284</v>
      </c>
      <c r="C1479" s="7" t="s">
        <v>620</v>
      </c>
      <c r="D1479">
        <v>547</v>
      </c>
      <c r="E1479" s="4">
        <v>1.46</v>
      </c>
      <c r="F1479" s="4">
        <v>2.19</v>
      </c>
      <c r="G1479" s="4">
        <v>0.73</v>
      </c>
      <c r="H1479" s="4">
        <v>1.46</v>
      </c>
      <c r="I1479" s="4">
        <v>6.58</v>
      </c>
      <c r="J1479" s="4">
        <v>78.239999999999995</v>
      </c>
      <c r="K1479" s="4">
        <v>9.32</v>
      </c>
      <c r="L1479" s="4">
        <v>53.93</v>
      </c>
      <c r="M1479" s="4">
        <v>46.07</v>
      </c>
      <c r="N1479" s="4">
        <v>0</v>
      </c>
      <c r="O1479" s="4">
        <v>2.17</v>
      </c>
      <c r="P1479" s="4">
        <v>14.86</v>
      </c>
      <c r="Q1479" s="4">
        <v>46.56</v>
      </c>
      <c r="R1479" s="4">
        <v>1.27</v>
      </c>
      <c r="S1479" s="4">
        <v>0.18</v>
      </c>
      <c r="T1479">
        <v>17</v>
      </c>
      <c r="U1479">
        <v>15</v>
      </c>
      <c r="V1479">
        <v>90.63</v>
      </c>
    </row>
    <row r="1480" spans="1:22" ht="12.75" customHeight="1" x14ac:dyDescent="0.2">
      <c r="A1480" s="2">
        <v>3415</v>
      </c>
      <c r="B1480" t="s">
        <v>284</v>
      </c>
      <c r="C1480" s="7" t="s">
        <v>269</v>
      </c>
      <c r="D1480">
        <v>1699</v>
      </c>
      <c r="E1480" s="4">
        <v>1.06</v>
      </c>
      <c r="F1480" s="4">
        <v>0.71</v>
      </c>
      <c r="G1480" s="4">
        <v>0.41</v>
      </c>
      <c r="H1480" s="4">
        <v>1.35</v>
      </c>
      <c r="I1480" s="4">
        <v>5.36</v>
      </c>
      <c r="J1480" s="4">
        <v>84.46</v>
      </c>
      <c r="K1480" s="4">
        <v>6.65</v>
      </c>
      <c r="L1480" s="4">
        <v>49.79</v>
      </c>
      <c r="M1480" s="4">
        <v>50.21</v>
      </c>
      <c r="N1480" s="4">
        <v>0</v>
      </c>
      <c r="O1480" s="4">
        <v>0.12</v>
      </c>
      <c r="P1480" s="4">
        <v>13.02</v>
      </c>
      <c r="Q1480" s="4">
        <v>38.08</v>
      </c>
      <c r="R1480" s="4">
        <v>3.79</v>
      </c>
      <c r="S1480" s="4">
        <v>0</v>
      </c>
      <c r="T1480">
        <v>20</v>
      </c>
      <c r="U1480">
        <v>10.8</v>
      </c>
      <c r="V1480">
        <v>86.05</v>
      </c>
    </row>
    <row r="1481" spans="1:22" ht="12.75" customHeight="1" x14ac:dyDescent="0.2">
      <c r="A1481" s="2">
        <v>3416</v>
      </c>
      <c r="B1481" t="s">
        <v>284</v>
      </c>
      <c r="C1481" s="7" t="s">
        <v>269</v>
      </c>
      <c r="D1481">
        <v>144</v>
      </c>
      <c r="E1481" s="4">
        <v>2.08</v>
      </c>
      <c r="F1481" s="4">
        <v>0</v>
      </c>
      <c r="G1481" s="4">
        <v>0.69</v>
      </c>
      <c r="H1481" s="4">
        <v>0</v>
      </c>
      <c r="I1481" s="4">
        <v>2.78</v>
      </c>
      <c r="J1481" s="4">
        <v>93.75</v>
      </c>
      <c r="K1481" s="4">
        <v>0.69</v>
      </c>
      <c r="L1481" s="4">
        <v>44.44</v>
      </c>
      <c r="M1481" s="4">
        <v>55.56</v>
      </c>
      <c r="N1481" s="4">
        <v>0</v>
      </c>
      <c r="O1481" s="4">
        <v>0</v>
      </c>
      <c r="P1481" s="4">
        <v>14.29</v>
      </c>
      <c r="Q1481" s="4">
        <v>43.57</v>
      </c>
      <c r="R1481" s="4">
        <v>22.86</v>
      </c>
      <c r="S1481" s="4">
        <v>0</v>
      </c>
      <c r="T1481">
        <v>6</v>
      </c>
      <c r="U1481">
        <v>13</v>
      </c>
      <c r="V1481">
        <v>50</v>
      </c>
    </row>
    <row r="1482" spans="1:22" ht="12.75" customHeight="1" x14ac:dyDescent="0.2">
      <c r="A1482" s="2">
        <v>3417</v>
      </c>
      <c r="B1482" t="s">
        <v>284</v>
      </c>
      <c r="C1482" s="7" t="s">
        <v>522</v>
      </c>
      <c r="D1482">
        <v>361</v>
      </c>
      <c r="E1482" s="4">
        <v>0</v>
      </c>
      <c r="F1482" s="4">
        <v>0.83</v>
      </c>
      <c r="G1482" s="4">
        <v>0</v>
      </c>
      <c r="H1482" s="4">
        <v>1.1100000000000001</v>
      </c>
      <c r="I1482" s="4">
        <v>35.46</v>
      </c>
      <c r="J1482" s="4">
        <v>59.83</v>
      </c>
      <c r="K1482" s="4">
        <v>2.77</v>
      </c>
      <c r="L1482" s="4">
        <v>52.63</v>
      </c>
      <c r="M1482" s="4">
        <v>47.37</v>
      </c>
      <c r="N1482" s="4">
        <v>7.04</v>
      </c>
      <c r="O1482" s="4">
        <v>21.97</v>
      </c>
      <c r="P1482" s="4">
        <v>8.4499999999999993</v>
      </c>
      <c r="Q1482" s="4">
        <v>52.11</v>
      </c>
      <c r="R1482" s="4">
        <v>0.56000000000000005</v>
      </c>
      <c r="S1482" s="4">
        <v>0.56000000000000005</v>
      </c>
      <c r="T1482">
        <v>14</v>
      </c>
      <c r="U1482">
        <v>11.3</v>
      </c>
      <c r="V1482">
        <v>42.31</v>
      </c>
    </row>
    <row r="1483" spans="1:22" ht="12.75" customHeight="1" x14ac:dyDescent="0.2">
      <c r="A1483" s="2">
        <v>3418</v>
      </c>
      <c r="B1483" t="s">
        <v>284</v>
      </c>
      <c r="C1483" s="7" t="s">
        <v>120</v>
      </c>
      <c r="D1483">
        <v>89</v>
      </c>
      <c r="E1483" s="4">
        <v>14.61</v>
      </c>
      <c r="F1483" s="4">
        <v>1.1200000000000001</v>
      </c>
      <c r="G1483" s="4">
        <v>0</v>
      </c>
      <c r="H1483" s="4">
        <v>0</v>
      </c>
      <c r="I1483" s="4">
        <v>5.62</v>
      </c>
      <c r="J1483" s="4">
        <v>78.650000000000006</v>
      </c>
      <c r="K1483" s="4">
        <v>0</v>
      </c>
      <c r="L1483" s="4">
        <v>42.7</v>
      </c>
      <c r="M1483" s="4">
        <v>57.3</v>
      </c>
      <c r="N1483" s="4">
        <v>0</v>
      </c>
      <c r="O1483" s="4">
        <v>0</v>
      </c>
      <c r="P1483" s="4">
        <v>11.36</v>
      </c>
      <c r="Q1483" s="4">
        <v>52.27</v>
      </c>
      <c r="R1483" s="4">
        <v>0</v>
      </c>
      <c r="S1483" s="4">
        <v>1.1399999999999999</v>
      </c>
      <c r="T1483">
        <v>6</v>
      </c>
      <c r="U1483">
        <v>13</v>
      </c>
      <c r="V1483">
        <v>28.57</v>
      </c>
    </row>
    <row r="1484" spans="1:22" ht="12.75" customHeight="1" x14ac:dyDescent="0.2">
      <c r="A1484" s="2">
        <v>3419</v>
      </c>
      <c r="B1484" t="s">
        <v>284</v>
      </c>
      <c r="C1484" s="7" t="s">
        <v>182</v>
      </c>
      <c r="D1484">
        <v>576</v>
      </c>
      <c r="E1484" s="4">
        <v>0.69</v>
      </c>
      <c r="F1484" s="4">
        <v>8.85</v>
      </c>
      <c r="G1484" s="4">
        <v>0</v>
      </c>
      <c r="H1484" s="4">
        <v>2.2599999999999998</v>
      </c>
      <c r="I1484" s="4">
        <v>10.94</v>
      </c>
      <c r="J1484" s="4">
        <v>70.83</v>
      </c>
      <c r="K1484" s="4">
        <v>6.42</v>
      </c>
      <c r="L1484" s="4">
        <v>53.99</v>
      </c>
      <c r="M1484" s="4">
        <v>46.01</v>
      </c>
      <c r="N1484" s="4">
        <v>0</v>
      </c>
      <c r="O1484" s="4">
        <v>2.12</v>
      </c>
      <c r="P1484" s="4">
        <v>8.2899999999999991</v>
      </c>
      <c r="Q1484" s="4">
        <v>28.22</v>
      </c>
      <c r="R1484" s="4">
        <v>4.0599999999999996</v>
      </c>
      <c r="S1484" s="4">
        <v>0.71</v>
      </c>
      <c r="T1484">
        <v>17</v>
      </c>
      <c r="U1484">
        <v>12.1</v>
      </c>
      <c r="V1484">
        <v>57.58</v>
      </c>
    </row>
    <row r="1485" spans="1:22" ht="12.75" customHeight="1" x14ac:dyDescent="0.2">
      <c r="A1485" s="2">
        <v>3420</v>
      </c>
      <c r="B1485" t="s">
        <v>287</v>
      </c>
      <c r="C1485" s="7" t="s">
        <v>520</v>
      </c>
      <c r="D1485">
        <v>18</v>
      </c>
      <c r="E1485" s="4">
        <v>0</v>
      </c>
      <c r="F1485" s="4">
        <v>0</v>
      </c>
      <c r="G1485" s="4">
        <v>0</v>
      </c>
      <c r="H1485" s="4">
        <v>0</v>
      </c>
      <c r="I1485" s="4">
        <v>0</v>
      </c>
      <c r="J1485" s="4">
        <v>88.89</v>
      </c>
      <c r="K1485" s="4">
        <v>11.11</v>
      </c>
      <c r="L1485" s="4">
        <v>88.89</v>
      </c>
      <c r="M1485" s="4">
        <v>11.11</v>
      </c>
      <c r="N1485" s="4">
        <v>0</v>
      </c>
      <c r="O1485" s="4">
        <v>0</v>
      </c>
      <c r="P1485" s="4">
        <v>18.75</v>
      </c>
      <c r="Q1485" s="4">
        <v>100</v>
      </c>
      <c r="R1485" s="4">
        <v>0</v>
      </c>
      <c r="S1485" s="4">
        <v>0</v>
      </c>
      <c r="U1485">
        <v>0</v>
      </c>
    </row>
    <row r="1486" spans="1:22" ht="12.75" customHeight="1" x14ac:dyDescent="0.2">
      <c r="A1486" s="2">
        <v>3421</v>
      </c>
      <c r="B1486" t="s">
        <v>284</v>
      </c>
      <c r="C1486" s="7" t="s">
        <v>130</v>
      </c>
      <c r="D1486">
        <v>88</v>
      </c>
      <c r="E1486" s="4">
        <v>0</v>
      </c>
      <c r="F1486" s="4">
        <v>2.27</v>
      </c>
      <c r="G1486" s="4">
        <v>0</v>
      </c>
      <c r="H1486" s="4">
        <v>0</v>
      </c>
      <c r="I1486" s="4">
        <v>22.73</v>
      </c>
      <c r="J1486" s="4">
        <v>73.86</v>
      </c>
      <c r="K1486" s="4">
        <v>1.1399999999999999</v>
      </c>
      <c r="L1486" s="4">
        <v>40.909999999999997</v>
      </c>
      <c r="M1486" s="4">
        <v>59.09</v>
      </c>
      <c r="N1486" s="4">
        <v>16.48</v>
      </c>
      <c r="O1486" s="4">
        <v>16.48</v>
      </c>
      <c r="P1486" s="4">
        <v>14.29</v>
      </c>
      <c r="Q1486" s="4">
        <v>64.84</v>
      </c>
      <c r="R1486" s="4">
        <v>0</v>
      </c>
      <c r="S1486" s="4">
        <v>1.1000000000000001</v>
      </c>
      <c r="T1486">
        <v>10</v>
      </c>
      <c r="U1486">
        <v>18</v>
      </c>
      <c r="V1486">
        <v>44.44</v>
      </c>
    </row>
    <row r="1487" spans="1:22" ht="12.75" customHeight="1" x14ac:dyDescent="0.2">
      <c r="A1487" s="2">
        <v>3422</v>
      </c>
      <c r="B1487" t="s">
        <v>284</v>
      </c>
      <c r="C1487" s="7" t="s">
        <v>650</v>
      </c>
      <c r="D1487">
        <v>136</v>
      </c>
      <c r="E1487" s="4">
        <v>9.56</v>
      </c>
      <c r="F1487" s="4">
        <v>0</v>
      </c>
      <c r="G1487" s="4">
        <v>0</v>
      </c>
      <c r="H1487" s="4">
        <v>0</v>
      </c>
      <c r="I1487" s="4">
        <v>14.71</v>
      </c>
      <c r="J1487" s="4">
        <v>61.03</v>
      </c>
      <c r="K1487" s="4">
        <v>14.71</v>
      </c>
      <c r="L1487" s="4">
        <v>50.74</v>
      </c>
      <c r="M1487" s="4">
        <v>49.26</v>
      </c>
      <c r="N1487" s="4">
        <v>0</v>
      </c>
      <c r="O1487" s="4">
        <v>0</v>
      </c>
      <c r="P1487" s="4">
        <v>16.260000000000002</v>
      </c>
      <c r="Q1487" s="4">
        <v>47.97</v>
      </c>
      <c r="R1487" s="4">
        <v>2.44</v>
      </c>
      <c r="S1487" s="4">
        <v>0</v>
      </c>
      <c r="T1487">
        <v>9</v>
      </c>
      <c r="U1487">
        <v>12.6</v>
      </c>
      <c r="V1487">
        <v>53.33</v>
      </c>
    </row>
    <row r="1488" spans="1:22" ht="12.75" customHeight="1" x14ac:dyDescent="0.2">
      <c r="A1488" s="2">
        <v>3423</v>
      </c>
      <c r="B1488" t="s">
        <v>284</v>
      </c>
      <c r="C1488" s="7" t="s">
        <v>269</v>
      </c>
      <c r="D1488">
        <v>1325</v>
      </c>
      <c r="E1488" s="4">
        <v>1.06</v>
      </c>
      <c r="F1488" s="4">
        <v>5.51</v>
      </c>
      <c r="G1488" s="4">
        <v>0.6</v>
      </c>
      <c r="H1488" s="4">
        <v>3.7</v>
      </c>
      <c r="I1488" s="4">
        <v>7.17</v>
      </c>
      <c r="J1488" s="4">
        <v>78.94</v>
      </c>
      <c r="K1488" s="4">
        <v>3.02</v>
      </c>
      <c r="L1488" s="4">
        <v>50.49</v>
      </c>
      <c r="M1488" s="4">
        <v>49.51</v>
      </c>
      <c r="N1488" s="4">
        <v>0</v>
      </c>
      <c r="O1488" s="4">
        <v>0.23</v>
      </c>
      <c r="P1488" s="4">
        <v>9.91</v>
      </c>
      <c r="Q1488" s="4">
        <v>23.97</v>
      </c>
      <c r="R1488" s="4">
        <v>2.42</v>
      </c>
      <c r="S1488" s="4">
        <v>0</v>
      </c>
      <c r="T1488">
        <v>19</v>
      </c>
      <c r="U1488">
        <v>13.6</v>
      </c>
      <c r="V1488">
        <v>71.010000000000005</v>
      </c>
    </row>
    <row r="1489" spans="1:22" ht="12.75" customHeight="1" x14ac:dyDescent="0.2">
      <c r="A1489" s="2">
        <v>3424</v>
      </c>
      <c r="B1489" t="s">
        <v>284</v>
      </c>
      <c r="C1489" s="7" t="s">
        <v>522</v>
      </c>
      <c r="D1489">
        <v>362</v>
      </c>
      <c r="E1489" s="4">
        <v>0.83</v>
      </c>
      <c r="F1489" s="4">
        <v>4.1399999999999997</v>
      </c>
      <c r="G1489" s="4">
        <v>6.08</v>
      </c>
      <c r="H1489" s="4">
        <v>1.66</v>
      </c>
      <c r="I1489" s="4">
        <v>22.1</v>
      </c>
      <c r="J1489" s="4">
        <v>57.73</v>
      </c>
      <c r="K1489" s="4">
        <v>7.46</v>
      </c>
      <c r="L1489" s="4">
        <v>52.49</v>
      </c>
      <c r="M1489" s="4">
        <v>47.51</v>
      </c>
      <c r="N1489" s="4">
        <v>0</v>
      </c>
      <c r="O1489" s="4">
        <v>18.63</v>
      </c>
      <c r="P1489" s="4">
        <v>9.59</v>
      </c>
      <c r="Q1489" s="4">
        <v>65.48</v>
      </c>
      <c r="R1489" s="4">
        <v>0.82</v>
      </c>
      <c r="S1489" s="4">
        <v>0</v>
      </c>
      <c r="T1489">
        <v>20</v>
      </c>
      <c r="U1489">
        <v>13.3</v>
      </c>
      <c r="V1489">
        <v>66.67</v>
      </c>
    </row>
    <row r="1490" spans="1:22" ht="12.75" customHeight="1" x14ac:dyDescent="0.2">
      <c r="A1490" s="2">
        <v>3425</v>
      </c>
      <c r="B1490" t="s">
        <v>284</v>
      </c>
      <c r="C1490" s="7" t="s">
        <v>522</v>
      </c>
      <c r="D1490">
        <v>345</v>
      </c>
      <c r="E1490" s="4">
        <v>0</v>
      </c>
      <c r="F1490" s="4">
        <v>0.57999999999999996</v>
      </c>
      <c r="G1490" s="4">
        <v>0</v>
      </c>
      <c r="H1490" s="4">
        <v>0.57999999999999996</v>
      </c>
      <c r="I1490" s="4">
        <v>42.9</v>
      </c>
      <c r="J1490" s="4">
        <v>52.17</v>
      </c>
      <c r="K1490" s="4">
        <v>3.77</v>
      </c>
      <c r="L1490" s="4">
        <v>49.28</v>
      </c>
      <c r="M1490" s="4">
        <v>50.72</v>
      </c>
      <c r="N1490" s="4">
        <v>8.99</v>
      </c>
      <c r="O1490" s="4">
        <v>29.28</v>
      </c>
      <c r="P1490" s="4">
        <v>9.86</v>
      </c>
      <c r="Q1490" s="4">
        <v>51.59</v>
      </c>
      <c r="R1490" s="4">
        <v>0.57999999999999996</v>
      </c>
      <c r="S1490" s="4">
        <v>0</v>
      </c>
      <c r="T1490">
        <v>16</v>
      </c>
      <c r="U1490">
        <v>10.9</v>
      </c>
      <c r="V1490">
        <v>85.71</v>
      </c>
    </row>
    <row r="1491" spans="1:22" ht="12.75" customHeight="1" x14ac:dyDescent="0.2">
      <c r="A1491" s="2">
        <v>3426</v>
      </c>
      <c r="B1491" t="s">
        <v>284</v>
      </c>
      <c r="C1491" s="7" t="s">
        <v>262</v>
      </c>
      <c r="D1491">
        <v>147</v>
      </c>
      <c r="E1491" s="4">
        <v>0</v>
      </c>
      <c r="F1491" s="4">
        <v>0</v>
      </c>
      <c r="G1491" s="4">
        <v>0</v>
      </c>
      <c r="H1491" s="4">
        <v>0</v>
      </c>
      <c r="I1491" s="4">
        <v>95.24</v>
      </c>
      <c r="J1491" s="4">
        <v>4.76</v>
      </c>
      <c r="K1491" s="4">
        <v>0</v>
      </c>
      <c r="L1491" s="4">
        <v>49.66</v>
      </c>
      <c r="M1491" s="4">
        <v>50.34</v>
      </c>
      <c r="N1491" s="4">
        <v>25.5</v>
      </c>
      <c r="O1491" s="4">
        <v>69.8</v>
      </c>
      <c r="P1491" s="4">
        <v>11.41</v>
      </c>
      <c r="Q1491" s="4">
        <v>93.96</v>
      </c>
      <c r="R1491" s="4">
        <v>2.0099999999999998</v>
      </c>
      <c r="S1491" s="4">
        <v>0</v>
      </c>
      <c r="T1491">
        <v>12</v>
      </c>
      <c r="U1491">
        <v>8.9</v>
      </c>
      <c r="V1491">
        <v>66.67</v>
      </c>
    </row>
    <row r="1492" spans="1:22" ht="12.75" customHeight="1" x14ac:dyDescent="0.2">
      <c r="A1492" s="2">
        <v>3427</v>
      </c>
      <c r="B1492" t="s">
        <v>284</v>
      </c>
      <c r="D1492">
        <v>0</v>
      </c>
      <c r="E1492" s="4">
        <v>0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U1492">
        <v>0</v>
      </c>
    </row>
    <row r="1493" spans="1:22" ht="12.75" customHeight="1" x14ac:dyDescent="0.2">
      <c r="A1493" s="2">
        <v>3428</v>
      </c>
      <c r="B1493" t="s">
        <v>284</v>
      </c>
      <c r="C1493" s="7" t="s">
        <v>356</v>
      </c>
      <c r="D1493">
        <v>0</v>
      </c>
      <c r="E1493" s="4">
        <v>0</v>
      </c>
      <c r="F1493" s="4">
        <v>0</v>
      </c>
      <c r="G1493" s="4">
        <v>0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U1493">
        <v>0</v>
      </c>
    </row>
    <row r="1494" spans="1:22" ht="12.75" customHeight="1" x14ac:dyDescent="0.2">
      <c r="A1494" s="2">
        <v>3429</v>
      </c>
      <c r="B1494" t="s">
        <v>284</v>
      </c>
      <c r="C1494" s="7" t="s">
        <v>522</v>
      </c>
      <c r="D1494">
        <v>536</v>
      </c>
      <c r="E1494" s="4">
        <v>0</v>
      </c>
      <c r="F1494" s="4">
        <v>5.78</v>
      </c>
      <c r="G1494" s="4">
        <v>0.37</v>
      </c>
      <c r="H1494" s="4">
        <v>2.0499999999999998</v>
      </c>
      <c r="I1494" s="4">
        <v>7.65</v>
      </c>
      <c r="J1494" s="4">
        <v>73.88</v>
      </c>
      <c r="K1494" s="4">
        <v>10.26</v>
      </c>
      <c r="L1494" s="4">
        <v>47.57</v>
      </c>
      <c r="M1494" s="4">
        <v>52.43</v>
      </c>
      <c r="N1494" s="4">
        <v>0</v>
      </c>
      <c r="O1494" s="4">
        <v>0</v>
      </c>
      <c r="P1494" s="4">
        <v>9.2100000000000009</v>
      </c>
      <c r="Q1494" s="4">
        <v>13.35</v>
      </c>
      <c r="R1494" s="4">
        <v>1.1299999999999999</v>
      </c>
      <c r="S1494" s="4">
        <v>0</v>
      </c>
      <c r="T1494">
        <v>23</v>
      </c>
      <c r="U1494">
        <v>10.6</v>
      </c>
      <c r="V1494">
        <v>73.91</v>
      </c>
    </row>
    <row r="1495" spans="1:22" ht="12.75" customHeight="1" x14ac:dyDescent="0.2">
      <c r="A1495" s="2">
        <v>3430</v>
      </c>
      <c r="B1495" t="s">
        <v>284</v>
      </c>
      <c r="C1495" s="7" t="s">
        <v>522</v>
      </c>
      <c r="D1495">
        <v>284</v>
      </c>
      <c r="E1495" s="4">
        <v>0.7</v>
      </c>
      <c r="F1495" s="4">
        <v>0</v>
      </c>
      <c r="G1495" s="4">
        <v>0.7</v>
      </c>
      <c r="H1495" s="4">
        <v>0.7</v>
      </c>
      <c r="I1495" s="4">
        <v>14.79</v>
      </c>
      <c r="J1495" s="4">
        <v>74.3</v>
      </c>
      <c r="K1495" s="4">
        <v>8.8000000000000007</v>
      </c>
      <c r="L1495" s="4">
        <v>51.41</v>
      </c>
      <c r="M1495" s="4">
        <v>48.59</v>
      </c>
      <c r="N1495" s="4">
        <v>0</v>
      </c>
      <c r="O1495" s="4">
        <v>6.97</v>
      </c>
      <c r="P1495" s="4">
        <v>17.07</v>
      </c>
      <c r="Q1495" s="4">
        <v>33.450000000000003</v>
      </c>
      <c r="R1495" s="4">
        <v>0</v>
      </c>
      <c r="S1495" s="4">
        <v>0</v>
      </c>
      <c r="T1495">
        <v>18</v>
      </c>
      <c r="U1495">
        <v>9.1</v>
      </c>
      <c r="V1495">
        <v>87.5</v>
      </c>
    </row>
    <row r="1496" spans="1:22" ht="12.75" customHeight="1" x14ac:dyDescent="0.2">
      <c r="A1496" s="2">
        <v>3431</v>
      </c>
      <c r="B1496" t="s">
        <v>284</v>
      </c>
      <c r="C1496" s="7" t="s">
        <v>182</v>
      </c>
      <c r="D1496">
        <v>545</v>
      </c>
      <c r="E1496" s="4">
        <v>0.37</v>
      </c>
      <c r="F1496" s="4">
        <v>10.46</v>
      </c>
      <c r="G1496" s="4">
        <v>4.4000000000000004</v>
      </c>
      <c r="H1496" s="4">
        <v>11.74</v>
      </c>
      <c r="I1496" s="4">
        <v>39.270000000000003</v>
      </c>
      <c r="J1496" s="4">
        <v>21.83</v>
      </c>
      <c r="K1496" s="4">
        <v>11.93</v>
      </c>
      <c r="L1496" s="4">
        <v>50.09</v>
      </c>
      <c r="M1496" s="4">
        <v>49.91</v>
      </c>
      <c r="N1496" s="4">
        <v>0</v>
      </c>
      <c r="O1496" s="4">
        <v>14.8</v>
      </c>
      <c r="P1496" s="4">
        <v>14.97</v>
      </c>
      <c r="Q1496" s="4">
        <v>73.260000000000005</v>
      </c>
      <c r="R1496" s="4">
        <v>1.43</v>
      </c>
      <c r="S1496" s="4">
        <v>0</v>
      </c>
      <c r="T1496">
        <v>14</v>
      </c>
      <c r="U1496">
        <v>10.6</v>
      </c>
      <c r="V1496">
        <v>53.85</v>
      </c>
    </row>
    <row r="1497" spans="1:22" ht="12.75" customHeight="1" x14ac:dyDescent="0.2">
      <c r="A1497" s="2">
        <v>3432</v>
      </c>
      <c r="B1497" t="s">
        <v>284</v>
      </c>
      <c r="C1497" s="7" t="s">
        <v>130</v>
      </c>
      <c r="D1497">
        <v>396</v>
      </c>
      <c r="E1497" s="4">
        <v>0</v>
      </c>
      <c r="F1497" s="4">
        <v>2.78</v>
      </c>
      <c r="G1497" s="4">
        <v>6.06</v>
      </c>
      <c r="H1497" s="4">
        <v>8.33</v>
      </c>
      <c r="I1497" s="4">
        <v>53.28</v>
      </c>
      <c r="J1497" s="4">
        <v>14.9</v>
      </c>
      <c r="K1497" s="4">
        <v>14.65</v>
      </c>
      <c r="L1497" s="4">
        <v>50.51</v>
      </c>
      <c r="M1497" s="4">
        <v>49.49</v>
      </c>
      <c r="N1497" s="4">
        <v>0</v>
      </c>
      <c r="O1497" s="4">
        <v>37.92</v>
      </c>
      <c r="P1497" s="4">
        <v>15.58</v>
      </c>
      <c r="Q1497" s="4">
        <v>88.31</v>
      </c>
      <c r="R1497" s="4">
        <v>0.78</v>
      </c>
      <c r="S1497" s="4">
        <v>0</v>
      </c>
      <c r="T1497">
        <v>17</v>
      </c>
      <c r="U1497">
        <v>9.5</v>
      </c>
      <c r="V1497">
        <v>66.67</v>
      </c>
    </row>
    <row r="1498" spans="1:22" ht="12.75" customHeight="1" x14ac:dyDescent="0.2">
      <c r="A1498" s="2">
        <v>3433</v>
      </c>
      <c r="B1498" t="s">
        <v>284</v>
      </c>
      <c r="C1498" s="7" t="s">
        <v>522</v>
      </c>
      <c r="D1498">
        <v>700</v>
      </c>
      <c r="E1498" s="4">
        <v>0</v>
      </c>
      <c r="F1498" s="4">
        <v>17.29</v>
      </c>
      <c r="G1498" s="4">
        <v>0.14000000000000001</v>
      </c>
      <c r="H1498" s="4">
        <v>0.56999999999999995</v>
      </c>
      <c r="I1498" s="4">
        <v>4.29</v>
      </c>
      <c r="J1498" s="4">
        <v>70.14</v>
      </c>
      <c r="K1498" s="4">
        <v>7.57</v>
      </c>
      <c r="L1498" s="4">
        <v>55</v>
      </c>
      <c r="M1498" s="4">
        <v>45</v>
      </c>
      <c r="N1498" s="4">
        <v>0</v>
      </c>
      <c r="O1498" s="4">
        <v>0.98</v>
      </c>
      <c r="P1498" s="4">
        <v>14.71</v>
      </c>
      <c r="Q1498" s="4">
        <v>3.5</v>
      </c>
      <c r="R1498" s="4">
        <v>7.42</v>
      </c>
      <c r="S1498" s="4">
        <v>0</v>
      </c>
      <c r="T1498">
        <v>18</v>
      </c>
      <c r="U1498">
        <v>11</v>
      </c>
      <c r="V1498">
        <v>75</v>
      </c>
    </row>
    <row r="1499" spans="1:22" ht="12.75" customHeight="1" x14ac:dyDescent="0.2">
      <c r="A1499" s="2">
        <v>3434</v>
      </c>
      <c r="B1499" t="s">
        <v>284</v>
      </c>
      <c r="C1499" s="7" t="s">
        <v>182</v>
      </c>
      <c r="D1499">
        <v>994</v>
      </c>
      <c r="E1499" s="4">
        <v>1.41</v>
      </c>
      <c r="F1499" s="4">
        <v>26.56</v>
      </c>
      <c r="G1499" s="4">
        <v>0.6</v>
      </c>
      <c r="H1499" s="4">
        <v>19.11</v>
      </c>
      <c r="I1499" s="4">
        <v>15.79</v>
      </c>
      <c r="J1499" s="4">
        <v>33.9</v>
      </c>
      <c r="K1499" s="4">
        <v>2.62</v>
      </c>
      <c r="L1499" s="4">
        <v>48.99</v>
      </c>
      <c r="M1499" s="4">
        <v>51.01</v>
      </c>
      <c r="N1499" s="4">
        <v>0</v>
      </c>
      <c r="O1499" s="4">
        <v>6.78</v>
      </c>
      <c r="P1499" s="4">
        <v>14.26</v>
      </c>
      <c r="Q1499" s="4">
        <v>57.13</v>
      </c>
      <c r="R1499" s="4">
        <v>2.99</v>
      </c>
      <c r="S1499" s="4">
        <v>0</v>
      </c>
      <c r="T1499">
        <v>17</v>
      </c>
      <c r="U1499">
        <v>10.6</v>
      </c>
      <c r="V1499">
        <v>65.52</v>
      </c>
    </row>
    <row r="1500" spans="1:22" ht="12.75" customHeight="1" x14ac:dyDescent="0.2">
      <c r="A1500" s="2">
        <v>3435</v>
      </c>
      <c r="B1500" t="s">
        <v>284</v>
      </c>
      <c r="C1500" s="7" t="s">
        <v>182</v>
      </c>
      <c r="D1500">
        <v>706</v>
      </c>
      <c r="E1500" s="4">
        <v>0.28000000000000003</v>
      </c>
      <c r="F1500" s="4">
        <v>14.59</v>
      </c>
      <c r="G1500" s="4">
        <v>0</v>
      </c>
      <c r="H1500" s="4">
        <v>2.69</v>
      </c>
      <c r="I1500" s="4">
        <v>10.62</v>
      </c>
      <c r="J1500" s="4">
        <v>62.04</v>
      </c>
      <c r="K1500" s="4">
        <v>9.77</v>
      </c>
      <c r="L1500" s="4">
        <v>51.27</v>
      </c>
      <c r="M1500" s="4">
        <v>48.73</v>
      </c>
      <c r="N1500" s="4">
        <v>0</v>
      </c>
      <c r="O1500" s="4">
        <v>3.97</v>
      </c>
      <c r="P1500" s="4">
        <v>12.34</v>
      </c>
      <c r="Q1500" s="4">
        <v>18.579999999999998</v>
      </c>
      <c r="R1500" s="4">
        <v>5.39</v>
      </c>
      <c r="S1500" s="4">
        <v>0</v>
      </c>
      <c r="T1500">
        <v>16</v>
      </c>
      <c r="U1500">
        <v>10.7</v>
      </c>
      <c r="V1500">
        <v>60</v>
      </c>
    </row>
    <row r="1501" spans="1:22" ht="12.75" customHeight="1" x14ac:dyDescent="0.2">
      <c r="A1501" s="2">
        <v>3436</v>
      </c>
      <c r="B1501" t="s">
        <v>284</v>
      </c>
      <c r="C1501" s="7" t="s">
        <v>522</v>
      </c>
      <c r="D1501">
        <v>520</v>
      </c>
      <c r="E1501" s="4">
        <v>0.19</v>
      </c>
      <c r="F1501" s="4">
        <v>31.35</v>
      </c>
      <c r="G1501" s="4">
        <v>0</v>
      </c>
      <c r="H1501" s="4">
        <v>0.57999999999999996</v>
      </c>
      <c r="I1501" s="4">
        <v>3.08</v>
      </c>
      <c r="J1501" s="4">
        <v>56.35</v>
      </c>
      <c r="K1501" s="4">
        <v>8.4600000000000009</v>
      </c>
      <c r="L1501" s="4">
        <v>49.81</v>
      </c>
      <c r="M1501" s="4">
        <v>50.19</v>
      </c>
      <c r="N1501" s="4">
        <v>0</v>
      </c>
      <c r="O1501" s="4">
        <v>6.2</v>
      </c>
      <c r="P1501" s="4">
        <v>5.43</v>
      </c>
      <c r="Q1501" s="4">
        <v>3.29</v>
      </c>
      <c r="R1501" s="4">
        <v>1.55</v>
      </c>
      <c r="S1501" s="4">
        <v>0</v>
      </c>
      <c r="T1501">
        <v>15</v>
      </c>
      <c r="U1501">
        <v>7.7</v>
      </c>
      <c r="V1501">
        <v>60</v>
      </c>
    </row>
    <row r="1502" spans="1:22" ht="12.75" customHeight="1" x14ac:dyDescent="0.2">
      <c r="A1502" s="2">
        <v>3437</v>
      </c>
      <c r="B1502" t="s">
        <v>284</v>
      </c>
      <c r="C1502" s="7" t="s">
        <v>522</v>
      </c>
      <c r="D1502">
        <v>614</v>
      </c>
      <c r="E1502" s="4">
        <v>0.33</v>
      </c>
      <c r="F1502" s="4">
        <v>28.18</v>
      </c>
      <c r="G1502" s="4">
        <v>0.33</v>
      </c>
      <c r="H1502" s="4">
        <v>1.95</v>
      </c>
      <c r="I1502" s="4">
        <v>7.33</v>
      </c>
      <c r="J1502" s="4">
        <v>50.16</v>
      </c>
      <c r="K1502" s="4">
        <v>11.73</v>
      </c>
      <c r="L1502" s="4">
        <v>54.89</v>
      </c>
      <c r="M1502" s="4">
        <v>45.11</v>
      </c>
      <c r="N1502" s="4">
        <v>0</v>
      </c>
      <c r="O1502" s="4">
        <v>8.81</v>
      </c>
      <c r="P1502" s="4">
        <v>10.58</v>
      </c>
      <c r="Q1502" s="4">
        <v>18.59</v>
      </c>
      <c r="R1502" s="4">
        <v>2.2400000000000002</v>
      </c>
      <c r="S1502" s="4">
        <v>0</v>
      </c>
      <c r="T1502">
        <v>17</v>
      </c>
      <c r="U1502">
        <v>9.4</v>
      </c>
      <c r="V1502">
        <v>86.49</v>
      </c>
    </row>
    <row r="1503" spans="1:22" ht="12.75" customHeight="1" x14ac:dyDescent="0.2">
      <c r="A1503" s="2">
        <v>3439</v>
      </c>
      <c r="B1503" t="s">
        <v>284</v>
      </c>
      <c r="C1503" s="7" t="s">
        <v>130</v>
      </c>
      <c r="D1503">
        <v>349</v>
      </c>
      <c r="E1503" s="4">
        <v>16.62</v>
      </c>
      <c r="F1503" s="4">
        <v>2.0099999999999998</v>
      </c>
      <c r="G1503" s="4">
        <v>2.29</v>
      </c>
      <c r="H1503" s="4">
        <v>4.87</v>
      </c>
      <c r="I1503" s="4">
        <v>37.25</v>
      </c>
      <c r="J1503" s="4">
        <v>24.64</v>
      </c>
      <c r="K1503" s="4">
        <v>12.32</v>
      </c>
      <c r="L1503" s="4">
        <v>51.29</v>
      </c>
      <c r="M1503" s="4">
        <v>48.71</v>
      </c>
      <c r="N1503" s="4">
        <v>0</v>
      </c>
      <c r="O1503" s="4">
        <v>20.71</v>
      </c>
      <c r="P1503" s="4">
        <v>19.89</v>
      </c>
      <c r="Q1503" s="4">
        <v>79.84</v>
      </c>
      <c r="R1503" s="4">
        <v>0.27</v>
      </c>
      <c r="S1503" s="4">
        <v>0</v>
      </c>
      <c r="T1503">
        <v>16</v>
      </c>
      <c r="U1503">
        <v>8.3000000000000007</v>
      </c>
      <c r="V1503">
        <v>77.27</v>
      </c>
    </row>
    <row r="1504" spans="1:22" ht="12.75" customHeight="1" x14ac:dyDescent="0.2">
      <c r="A1504" s="2">
        <v>3440</v>
      </c>
      <c r="B1504" t="s">
        <v>284</v>
      </c>
      <c r="C1504" s="7" t="s">
        <v>522</v>
      </c>
      <c r="D1504">
        <v>468</v>
      </c>
      <c r="E1504" s="4">
        <v>0.64</v>
      </c>
      <c r="F1504" s="4">
        <v>19.23</v>
      </c>
      <c r="G1504" s="4">
        <v>0.43</v>
      </c>
      <c r="H1504" s="4">
        <v>2.35</v>
      </c>
      <c r="I1504" s="4">
        <v>8.5500000000000007</v>
      </c>
      <c r="J1504" s="4">
        <v>62.18</v>
      </c>
      <c r="K1504" s="4">
        <v>6.62</v>
      </c>
      <c r="L1504" s="4">
        <v>48.29</v>
      </c>
      <c r="M1504" s="4">
        <v>51.71</v>
      </c>
      <c r="N1504" s="4">
        <v>0</v>
      </c>
      <c r="O1504" s="4">
        <v>8.14</v>
      </c>
      <c r="P1504" s="4">
        <v>9.85</v>
      </c>
      <c r="Q1504" s="4">
        <v>19.059999999999999</v>
      </c>
      <c r="R1504" s="4">
        <v>0.64</v>
      </c>
      <c r="S1504" s="4">
        <v>0</v>
      </c>
      <c r="T1504">
        <v>17</v>
      </c>
      <c r="U1504">
        <v>10.199999999999999</v>
      </c>
      <c r="V1504">
        <v>51.85</v>
      </c>
    </row>
    <row r="1505" spans="1:22" ht="12.75" customHeight="1" x14ac:dyDescent="0.2">
      <c r="A1505" s="2">
        <v>3441</v>
      </c>
      <c r="B1505" t="s">
        <v>284</v>
      </c>
      <c r="C1505" s="7" t="s">
        <v>522</v>
      </c>
      <c r="D1505">
        <v>572</v>
      </c>
      <c r="E1505" s="4">
        <v>0.52</v>
      </c>
      <c r="F1505" s="4">
        <v>17.829999999999998</v>
      </c>
      <c r="G1505" s="4">
        <v>0.35</v>
      </c>
      <c r="H1505" s="4">
        <v>1.57</v>
      </c>
      <c r="I1505" s="4">
        <v>10.14</v>
      </c>
      <c r="J1505" s="4">
        <v>59.97</v>
      </c>
      <c r="K1505" s="4">
        <v>9.6199999999999992</v>
      </c>
      <c r="L1505" s="4">
        <v>56.12</v>
      </c>
      <c r="M1505" s="4">
        <v>43.88</v>
      </c>
      <c r="N1505" s="4">
        <v>0</v>
      </c>
      <c r="O1505" s="4">
        <v>13.84</v>
      </c>
      <c r="P1505" s="4">
        <v>10.68</v>
      </c>
      <c r="Q1505" s="4">
        <v>19.61</v>
      </c>
      <c r="R1505" s="4">
        <v>2.8</v>
      </c>
      <c r="S1505" s="4">
        <v>0</v>
      </c>
      <c r="T1505">
        <v>14</v>
      </c>
      <c r="U1505">
        <v>14.9</v>
      </c>
      <c r="V1505">
        <v>50</v>
      </c>
    </row>
    <row r="1506" spans="1:22" ht="12.75" customHeight="1" x14ac:dyDescent="0.2">
      <c r="A1506" s="2">
        <v>3442</v>
      </c>
      <c r="B1506" t="s">
        <v>284</v>
      </c>
      <c r="C1506" s="7" t="s">
        <v>620</v>
      </c>
      <c r="D1506">
        <v>613</v>
      </c>
      <c r="E1506" s="4">
        <v>0.16</v>
      </c>
      <c r="F1506" s="4">
        <v>11.91</v>
      </c>
      <c r="G1506" s="4">
        <v>0.33</v>
      </c>
      <c r="H1506" s="4">
        <v>1.47</v>
      </c>
      <c r="I1506" s="4">
        <v>8.32</v>
      </c>
      <c r="J1506" s="4">
        <v>71.45</v>
      </c>
      <c r="K1506" s="4">
        <v>6.36</v>
      </c>
      <c r="L1506" s="4">
        <v>53.34</v>
      </c>
      <c r="M1506" s="4">
        <v>46.66</v>
      </c>
      <c r="N1506" s="4">
        <v>0</v>
      </c>
      <c r="O1506" s="4">
        <v>5.31</v>
      </c>
      <c r="P1506" s="4">
        <v>12.88</v>
      </c>
      <c r="Q1506" s="4">
        <v>13.69</v>
      </c>
      <c r="R1506" s="4">
        <v>6.92</v>
      </c>
      <c r="S1506" s="4">
        <v>0.16</v>
      </c>
      <c r="T1506">
        <v>18</v>
      </c>
      <c r="U1506">
        <v>12.7</v>
      </c>
      <c r="V1506">
        <v>71.430000000000007</v>
      </c>
    </row>
    <row r="1507" spans="1:22" ht="12.75" customHeight="1" x14ac:dyDescent="0.2">
      <c r="A1507" s="2">
        <v>3444</v>
      </c>
      <c r="B1507" t="s">
        <v>284</v>
      </c>
      <c r="C1507" s="7" t="s">
        <v>522</v>
      </c>
      <c r="D1507">
        <v>153</v>
      </c>
      <c r="E1507" s="4">
        <v>0</v>
      </c>
      <c r="F1507" s="4">
        <v>1.31</v>
      </c>
      <c r="G1507" s="4">
        <v>0</v>
      </c>
      <c r="H1507" s="4">
        <v>0</v>
      </c>
      <c r="I1507" s="4">
        <v>13.73</v>
      </c>
      <c r="J1507" s="4">
        <v>79.08</v>
      </c>
      <c r="K1507" s="4">
        <v>5.88</v>
      </c>
      <c r="L1507" s="4">
        <v>49.67</v>
      </c>
      <c r="M1507" s="4">
        <v>50.33</v>
      </c>
      <c r="N1507" s="4">
        <v>0</v>
      </c>
      <c r="O1507" s="4">
        <v>8.86</v>
      </c>
      <c r="P1507" s="4">
        <v>17.09</v>
      </c>
      <c r="Q1507" s="4">
        <v>57.59</v>
      </c>
      <c r="R1507" s="4">
        <v>0.63</v>
      </c>
      <c r="S1507" s="4">
        <v>0</v>
      </c>
      <c r="T1507">
        <v>14</v>
      </c>
      <c r="U1507">
        <v>16.899999999999999</v>
      </c>
      <c r="V1507">
        <v>63.64</v>
      </c>
    </row>
    <row r="1508" spans="1:22" ht="12.75" customHeight="1" x14ac:dyDescent="0.2">
      <c r="A1508" s="2">
        <v>3445</v>
      </c>
      <c r="B1508" t="s">
        <v>284</v>
      </c>
      <c r="C1508" s="7" t="s">
        <v>83</v>
      </c>
      <c r="D1508">
        <v>0</v>
      </c>
      <c r="E1508" s="4">
        <v>0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U1508">
        <v>0</v>
      </c>
    </row>
    <row r="1509" spans="1:22" ht="12.75" customHeight="1" x14ac:dyDescent="0.2">
      <c r="A1509" s="2">
        <v>3446</v>
      </c>
      <c r="B1509" t="s">
        <v>284</v>
      </c>
      <c r="C1509" s="7" t="s">
        <v>436</v>
      </c>
      <c r="D1509">
        <v>360</v>
      </c>
      <c r="E1509" s="4">
        <v>0.83</v>
      </c>
      <c r="F1509" s="4">
        <v>5.28</v>
      </c>
      <c r="G1509" s="4">
        <v>3.89</v>
      </c>
      <c r="H1509" s="4">
        <v>6.67</v>
      </c>
      <c r="I1509" s="4">
        <v>13.89</v>
      </c>
      <c r="J1509" s="4">
        <v>54.72</v>
      </c>
      <c r="K1509" s="4">
        <v>14.72</v>
      </c>
      <c r="L1509" s="4">
        <v>52.22</v>
      </c>
      <c r="M1509" s="4">
        <v>47.78</v>
      </c>
      <c r="N1509" s="4">
        <v>0</v>
      </c>
      <c r="O1509" s="4">
        <v>0.87</v>
      </c>
      <c r="P1509" s="4">
        <v>17.73</v>
      </c>
      <c r="Q1509" s="4">
        <v>36.049999999999997</v>
      </c>
      <c r="R1509" s="4">
        <v>0.57999999999999996</v>
      </c>
      <c r="S1509" s="4">
        <v>0</v>
      </c>
      <c r="T1509">
        <v>19</v>
      </c>
      <c r="U1509">
        <v>10.7</v>
      </c>
      <c r="V1509">
        <v>89.47</v>
      </c>
    </row>
    <row r="1510" spans="1:22" ht="12.75" customHeight="1" x14ac:dyDescent="0.2">
      <c r="A1510" s="2">
        <v>3447</v>
      </c>
      <c r="B1510" t="s">
        <v>284</v>
      </c>
      <c r="C1510" s="7" t="s">
        <v>237</v>
      </c>
      <c r="D1510">
        <v>709</v>
      </c>
      <c r="E1510" s="4">
        <v>1.97</v>
      </c>
      <c r="F1510" s="4">
        <v>2.96</v>
      </c>
      <c r="G1510" s="4">
        <v>0.85</v>
      </c>
      <c r="H1510" s="4">
        <v>1.83</v>
      </c>
      <c r="I1510" s="4">
        <v>13.96</v>
      </c>
      <c r="J1510" s="4">
        <v>70.38</v>
      </c>
      <c r="K1510" s="4">
        <v>8.0399999999999991</v>
      </c>
      <c r="L1510" s="4">
        <v>56.98</v>
      </c>
      <c r="M1510" s="4">
        <v>43.02</v>
      </c>
      <c r="N1510" s="4">
        <v>0</v>
      </c>
      <c r="O1510" s="4">
        <v>1.98</v>
      </c>
      <c r="P1510" s="4">
        <v>13.7</v>
      </c>
      <c r="Q1510" s="4">
        <v>39.270000000000003</v>
      </c>
      <c r="R1510" s="4">
        <v>6.21</v>
      </c>
      <c r="S1510" s="4">
        <v>0.56000000000000005</v>
      </c>
      <c r="T1510">
        <v>17</v>
      </c>
      <c r="U1510">
        <v>14.7</v>
      </c>
      <c r="V1510">
        <v>64.290000000000006</v>
      </c>
    </row>
    <row r="1511" spans="1:22" ht="12.75" customHeight="1" x14ac:dyDescent="0.2">
      <c r="A1511" s="2">
        <v>3448</v>
      </c>
      <c r="B1511" t="s">
        <v>284</v>
      </c>
      <c r="C1511" s="7" t="s">
        <v>182</v>
      </c>
      <c r="D1511">
        <v>763</v>
      </c>
      <c r="E1511" s="4">
        <v>0.79</v>
      </c>
      <c r="F1511" s="4">
        <v>8.26</v>
      </c>
      <c r="G1511" s="4">
        <v>0.92</v>
      </c>
      <c r="H1511" s="4">
        <v>22.15</v>
      </c>
      <c r="I1511" s="4">
        <v>10.62</v>
      </c>
      <c r="J1511" s="4">
        <v>56.88</v>
      </c>
      <c r="K1511" s="4">
        <v>0.39</v>
      </c>
      <c r="L1511" s="4">
        <v>51.38</v>
      </c>
      <c r="M1511" s="4">
        <v>48.62</v>
      </c>
      <c r="N1511" s="4">
        <v>0</v>
      </c>
      <c r="O1511" s="4">
        <v>6.23</v>
      </c>
      <c r="P1511" s="4">
        <v>11.17</v>
      </c>
      <c r="Q1511" s="4">
        <v>61.56</v>
      </c>
      <c r="R1511" s="4">
        <v>2.21</v>
      </c>
      <c r="S1511" s="4">
        <v>0.39</v>
      </c>
      <c r="T1511">
        <v>17</v>
      </c>
      <c r="U1511">
        <v>15.3</v>
      </c>
      <c r="V1511">
        <v>65.91</v>
      </c>
    </row>
    <row r="1512" spans="1:22" ht="12.75" customHeight="1" x14ac:dyDescent="0.2">
      <c r="A1512" s="2">
        <v>3449</v>
      </c>
      <c r="B1512" t="s">
        <v>284</v>
      </c>
      <c r="C1512" s="7" t="s">
        <v>130</v>
      </c>
      <c r="D1512">
        <v>369</v>
      </c>
      <c r="E1512" s="4">
        <v>1.36</v>
      </c>
      <c r="F1512" s="4">
        <v>7.86</v>
      </c>
      <c r="G1512" s="4">
        <v>4.34</v>
      </c>
      <c r="H1512" s="4">
        <v>26.02</v>
      </c>
      <c r="I1512" s="4">
        <v>24.39</v>
      </c>
      <c r="J1512" s="4">
        <v>34.15</v>
      </c>
      <c r="K1512" s="4">
        <v>1.9</v>
      </c>
      <c r="L1512" s="4">
        <v>54.2</v>
      </c>
      <c r="M1512" s="4">
        <v>45.8</v>
      </c>
      <c r="N1512" s="4">
        <v>0</v>
      </c>
      <c r="O1512" s="4">
        <v>18.87</v>
      </c>
      <c r="P1512" s="4">
        <v>15.9</v>
      </c>
      <c r="Q1512" s="4">
        <v>77.63</v>
      </c>
      <c r="R1512" s="4">
        <v>0.81</v>
      </c>
      <c r="S1512" s="4">
        <v>0.27</v>
      </c>
      <c r="T1512">
        <v>14</v>
      </c>
      <c r="U1512">
        <v>12.4</v>
      </c>
      <c r="V1512">
        <v>74.069999999999993</v>
      </c>
    </row>
    <row r="1513" spans="1:22" ht="12.75" customHeight="1" x14ac:dyDescent="0.2">
      <c r="A1513" s="2">
        <v>3450</v>
      </c>
      <c r="B1513" t="s">
        <v>284</v>
      </c>
      <c r="C1513" s="7" t="s">
        <v>182</v>
      </c>
      <c r="D1513">
        <v>0</v>
      </c>
      <c r="E1513" s="4">
        <v>0</v>
      </c>
      <c r="F1513" s="4">
        <v>0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U1513">
        <v>0</v>
      </c>
    </row>
    <row r="1514" spans="1:22" ht="12.75" customHeight="1" x14ac:dyDescent="0.2">
      <c r="A1514" s="2">
        <v>3451</v>
      </c>
      <c r="B1514" t="s">
        <v>284</v>
      </c>
      <c r="C1514" s="7" t="s">
        <v>130</v>
      </c>
      <c r="D1514">
        <v>0</v>
      </c>
      <c r="E1514" s="4">
        <v>0</v>
      </c>
      <c r="F1514" s="4">
        <v>0</v>
      </c>
      <c r="G1514" s="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U1514">
        <v>0</v>
      </c>
    </row>
    <row r="1515" spans="1:22" ht="12.75" customHeight="1" x14ac:dyDescent="0.2">
      <c r="A1515" s="2">
        <v>3452</v>
      </c>
      <c r="B1515" t="s">
        <v>284</v>
      </c>
      <c r="C1515" s="7" t="s">
        <v>130</v>
      </c>
      <c r="D1515">
        <v>485</v>
      </c>
      <c r="E1515" s="4">
        <v>0.21</v>
      </c>
      <c r="F1515" s="4">
        <v>5.15</v>
      </c>
      <c r="G1515" s="4">
        <v>1.03</v>
      </c>
      <c r="H1515" s="4">
        <v>19.38</v>
      </c>
      <c r="I1515" s="4">
        <v>13.61</v>
      </c>
      <c r="J1515" s="4">
        <v>58.97</v>
      </c>
      <c r="K1515" s="4">
        <v>1.65</v>
      </c>
      <c r="L1515" s="4">
        <v>47.01</v>
      </c>
      <c r="M1515" s="4">
        <v>52.99</v>
      </c>
      <c r="N1515" s="4">
        <v>0</v>
      </c>
      <c r="O1515" s="4">
        <v>0.82</v>
      </c>
      <c r="P1515" s="4">
        <v>13.35</v>
      </c>
      <c r="Q1515" s="4">
        <v>44.56</v>
      </c>
      <c r="R1515" s="4">
        <v>0.82</v>
      </c>
      <c r="S1515" s="4">
        <v>0</v>
      </c>
      <c r="T1515">
        <v>20</v>
      </c>
      <c r="U1515">
        <v>16.899999999999999</v>
      </c>
      <c r="V1515">
        <v>62.5</v>
      </c>
    </row>
    <row r="1516" spans="1:22" ht="12.75" customHeight="1" x14ac:dyDescent="0.2">
      <c r="A1516" s="2">
        <v>3453</v>
      </c>
      <c r="B1516" t="s">
        <v>284</v>
      </c>
      <c r="C1516" s="7" t="s">
        <v>130</v>
      </c>
      <c r="D1516">
        <v>457</v>
      </c>
      <c r="E1516" s="4">
        <v>1.75</v>
      </c>
      <c r="F1516" s="4">
        <v>7</v>
      </c>
      <c r="G1516" s="4">
        <v>1.75</v>
      </c>
      <c r="H1516" s="4">
        <v>45.08</v>
      </c>
      <c r="I1516" s="4">
        <v>14.66</v>
      </c>
      <c r="J1516" s="4">
        <v>24.29</v>
      </c>
      <c r="K1516" s="4">
        <v>5.47</v>
      </c>
      <c r="L1516" s="4">
        <v>50.77</v>
      </c>
      <c r="M1516" s="4">
        <v>49.23</v>
      </c>
      <c r="N1516" s="4">
        <v>0</v>
      </c>
      <c r="O1516" s="4">
        <v>9.0299999999999994</v>
      </c>
      <c r="P1516" s="4">
        <v>12.59</v>
      </c>
      <c r="Q1516" s="4">
        <v>96.2</v>
      </c>
      <c r="R1516" s="4">
        <v>0</v>
      </c>
      <c r="S1516" s="4">
        <v>0.95</v>
      </c>
      <c r="T1516">
        <v>20</v>
      </c>
      <c r="U1516">
        <v>11.1</v>
      </c>
      <c r="V1516">
        <v>60.87</v>
      </c>
    </row>
    <row r="1517" spans="1:22" ht="12.75" customHeight="1" x14ac:dyDescent="0.2">
      <c r="A1517" s="2">
        <v>3454</v>
      </c>
      <c r="B1517" t="s">
        <v>284</v>
      </c>
      <c r="C1517" s="7" t="s">
        <v>130</v>
      </c>
      <c r="D1517">
        <v>505</v>
      </c>
      <c r="E1517" s="4">
        <v>0.2</v>
      </c>
      <c r="F1517" s="4">
        <v>3.37</v>
      </c>
      <c r="G1517" s="4">
        <v>2.77</v>
      </c>
      <c r="H1517" s="4">
        <v>9.11</v>
      </c>
      <c r="I1517" s="4">
        <v>20.79</v>
      </c>
      <c r="J1517" s="4">
        <v>53.07</v>
      </c>
      <c r="K1517" s="4">
        <v>10.69</v>
      </c>
      <c r="L1517" s="4">
        <v>50.69</v>
      </c>
      <c r="M1517" s="4">
        <v>49.31</v>
      </c>
      <c r="N1517" s="4">
        <v>0</v>
      </c>
      <c r="O1517" s="4">
        <v>3.49</v>
      </c>
      <c r="P1517" s="4">
        <v>11.74</v>
      </c>
      <c r="Q1517" s="4">
        <v>35.409999999999997</v>
      </c>
      <c r="R1517" s="4">
        <v>1.47</v>
      </c>
      <c r="S1517" s="4">
        <v>0</v>
      </c>
      <c r="T1517">
        <v>24</v>
      </c>
      <c r="U1517">
        <v>10.1</v>
      </c>
      <c r="V1517">
        <v>66.67</v>
      </c>
    </row>
    <row r="1518" spans="1:22" ht="12.75" customHeight="1" x14ac:dyDescent="0.2">
      <c r="A1518" s="2">
        <v>3455</v>
      </c>
      <c r="B1518" t="s">
        <v>284</v>
      </c>
      <c r="C1518" s="7" t="s">
        <v>130</v>
      </c>
      <c r="D1518">
        <v>301</v>
      </c>
      <c r="E1518" s="4">
        <v>0.66</v>
      </c>
      <c r="F1518" s="4">
        <v>7.97</v>
      </c>
      <c r="G1518" s="4">
        <v>3.32</v>
      </c>
      <c r="H1518" s="4">
        <v>21.26</v>
      </c>
      <c r="I1518" s="4">
        <v>22.26</v>
      </c>
      <c r="J1518" s="4">
        <v>30.56</v>
      </c>
      <c r="K1518" s="4">
        <v>13.95</v>
      </c>
      <c r="L1518" s="4">
        <v>48.84</v>
      </c>
      <c r="M1518" s="4">
        <v>51.16</v>
      </c>
      <c r="N1518" s="4">
        <v>0</v>
      </c>
      <c r="O1518" s="4">
        <v>11.61</v>
      </c>
      <c r="P1518" s="4">
        <v>16.13</v>
      </c>
      <c r="Q1518" s="4">
        <v>82.26</v>
      </c>
      <c r="R1518" s="4">
        <v>0.65</v>
      </c>
      <c r="S1518" s="4">
        <v>0</v>
      </c>
      <c r="T1518">
        <v>17</v>
      </c>
      <c r="U1518">
        <v>12.8</v>
      </c>
      <c r="V1518">
        <v>50</v>
      </c>
    </row>
    <row r="1519" spans="1:22" ht="12.75" customHeight="1" x14ac:dyDescent="0.2">
      <c r="A1519" s="2">
        <v>3456</v>
      </c>
      <c r="B1519" t="s">
        <v>284</v>
      </c>
      <c r="C1519" s="7" t="s">
        <v>269</v>
      </c>
      <c r="D1519">
        <v>1402</v>
      </c>
      <c r="E1519" s="4">
        <v>0.86</v>
      </c>
      <c r="F1519" s="4">
        <v>5.92</v>
      </c>
      <c r="G1519" s="4">
        <v>2.78</v>
      </c>
      <c r="H1519" s="4">
        <v>16.190000000000001</v>
      </c>
      <c r="I1519" s="4">
        <v>16.05</v>
      </c>
      <c r="J1519" s="4">
        <v>46.65</v>
      </c>
      <c r="K1519" s="4">
        <v>11.55</v>
      </c>
      <c r="L1519" s="4">
        <v>52.14</v>
      </c>
      <c r="M1519" s="4">
        <v>47.86</v>
      </c>
      <c r="N1519" s="4">
        <v>0</v>
      </c>
      <c r="O1519" s="4">
        <v>0.45</v>
      </c>
      <c r="P1519" s="4">
        <v>9.7200000000000006</v>
      </c>
      <c r="Q1519" s="4">
        <v>50.26</v>
      </c>
      <c r="R1519" s="4">
        <v>2.09</v>
      </c>
      <c r="S1519" s="4">
        <v>7.0000000000000007E-2</v>
      </c>
      <c r="T1519">
        <v>20</v>
      </c>
      <c r="U1519">
        <v>11.1</v>
      </c>
      <c r="V1519">
        <v>58.57</v>
      </c>
    </row>
    <row r="1520" spans="1:22" ht="12.75" customHeight="1" x14ac:dyDescent="0.2">
      <c r="A1520" s="2">
        <v>3457</v>
      </c>
      <c r="B1520" t="s">
        <v>284</v>
      </c>
      <c r="C1520" s="7" t="s">
        <v>130</v>
      </c>
      <c r="D1520">
        <v>498</v>
      </c>
      <c r="E1520" s="4">
        <v>0</v>
      </c>
      <c r="F1520" s="4">
        <v>2.21</v>
      </c>
      <c r="G1520" s="4">
        <v>1.41</v>
      </c>
      <c r="H1520" s="4">
        <v>9.84</v>
      </c>
      <c r="I1520" s="4">
        <v>18.27</v>
      </c>
      <c r="J1520" s="4">
        <v>59.84</v>
      </c>
      <c r="K1520" s="4">
        <v>8.43</v>
      </c>
      <c r="L1520" s="4">
        <v>51.2</v>
      </c>
      <c r="M1520" s="4">
        <v>48.8</v>
      </c>
      <c r="N1520" s="4">
        <v>0</v>
      </c>
      <c r="O1520" s="4">
        <v>1.93</v>
      </c>
      <c r="P1520" s="4">
        <v>19.96</v>
      </c>
      <c r="Q1520" s="4">
        <v>48.07</v>
      </c>
      <c r="R1520" s="4">
        <v>1.07</v>
      </c>
      <c r="S1520" s="4">
        <v>0</v>
      </c>
      <c r="T1520">
        <v>22</v>
      </c>
      <c r="U1520">
        <v>8.6</v>
      </c>
      <c r="V1520">
        <v>69.569999999999993</v>
      </c>
    </row>
    <row r="1521" spans="1:22" ht="12.75" customHeight="1" x14ac:dyDescent="0.2">
      <c r="A1521" s="2">
        <v>3458</v>
      </c>
      <c r="B1521" t="s">
        <v>284</v>
      </c>
      <c r="C1521" s="7" t="s">
        <v>182</v>
      </c>
      <c r="D1521">
        <v>823</v>
      </c>
      <c r="E1521" s="4">
        <v>1.22</v>
      </c>
      <c r="F1521" s="4">
        <v>0.97</v>
      </c>
      <c r="G1521" s="4">
        <v>0.24</v>
      </c>
      <c r="H1521" s="4">
        <v>0.49</v>
      </c>
      <c r="I1521" s="4">
        <v>7.9</v>
      </c>
      <c r="J1521" s="4">
        <v>83.48</v>
      </c>
      <c r="K1521" s="4">
        <v>5.71</v>
      </c>
      <c r="L1521" s="4">
        <v>53.22</v>
      </c>
      <c r="M1521" s="4">
        <v>46.78</v>
      </c>
      <c r="N1521" s="4">
        <v>0</v>
      </c>
      <c r="O1521" s="4">
        <v>0.73</v>
      </c>
      <c r="P1521" s="4">
        <v>12.06</v>
      </c>
      <c r="Q1521" s="4">
        <v>33.5</v>
      </c>
      <c r="R1521" s="4">
        <v>2.0699999999999998</v>
      </c>
      <c r="S1521" s="4">
        <v>0.24</v>
      </c>
      <c r="T1521">
        <v>20</v>
      </c>
      <c r="U1521">
        <v>13.6</v>
      </c>
      <c r="V1521">
        <v>70.73</v>
      </c>
    </row>
    <row r="1522" spans="1:22" ht="12.75" customHeight="1" x14ac:dyDescent="0.2">
      <c r="A1522" s="2">
        <v>3459</v>
      </c>
      <c r="B1522" t="s">
        <v>284</v>
      </c>
      <c r="C1522" s="7" t="s">
        <v>620</v>
      </c>
      <c r="D1522">
        <v>49</v>
      </c>
      <c r="E1522" s="4">
        <v>0</v>
      </c>
      <c r="F1522" s="4">
        <v>2.04</v>
      </c>
      <c r="G1522" s="4">
        <v>0</v>
      </c>
      <c r="H1522" s="4">
        <v>0</v>
      </c>
      <c r="I1522" s="4">
        <v>2.04</v>
      </c>
      <c r="J1522" s="4">
        <v>95.92</v>
      </c>
      <c r="K1522" s="4">
        <v>0</v>
      </c>
      <c r="L1522" s="4">
        <v>48.98</v>
      </c>
      <c r="M1522" s="4">
        <v>51.02</v>
      </c>
      <c r="N1522" s="4">
        <v>0</v>
      </c>
      <c r="O1522" s="4">
        <v>0</v>
      </c>
      <c r="P1522" s="4">
        <v>4.26</v>
      </c>
      <c r="Q1522" s="4">
        <v>2.13</v>
      </c>
      <c r="R1522" s="4">
        <v>0</v>
      </c>
      <c r="S1522" s="4">
        <v>0</v>
      </c>
      <c r="T1522">
        <v>10</v>
      </c>
      <c r="U1522">
        <v>12.6</v>
      </c>
      <c r="V1522">
        <v>60</v>
      </c>
    </row>
    <row r="1523" spans="1:22" ht="12.75" customHeight="1" x14ac:dyDescent="0.2">
      <c r="A1523" s="2">
        <v>3461</v>
      </c>
      <c r="B1523" t="s">
        <v>284</v>
      </c>
      <c r="C1523" s="7" t="s">
        <v>620</v>
      </c>
      <c r="D1523">
        <v>384</v>
      </c>
      <c r="E1523" s="4">
        <v>0.26</v>
      </c>
      <c r="F1523" s="4">
        <v>5.73</v>
      </c>
      <c r="G1523" s="4">
        <v>0.52</v>
      </c>
      <c r="H1523" s="4">
        <v>3.13</v>
      </c>
      <c r="I1523" s="4">
        <v>12.24</v>
      </c>
      <c r="J1523" s="4">
        <v>65.89</v>
      </c>
      <c r="K1523" s="4">
        <v>12.24</v>
      </c>
      <c r="L1523" s="4">
        <v>53.39</v>
      </c>
      <c r="M1523" s="4">
        <v>46.61</v>
      </c>
      <c r="N1523" s="4">
        <v>0</v>
      </c>
      <c r="O1523" s="4">
        <v>6.95</v>
      </c>
      <c r="P1523" s="4">
        <v>16.309999999999999</v>
      </c>
      <c r="Q1523" s="4">
        <v>28.07</v>
      </c>
      <c r="R1523" s="4">
        <v>3.74</v>
      </c>
      <c r="S1523" s="4">
        <v>0</v>
      </c>
      <c r="T1523">
        <v>16</v>
      </c>
      <c r="U1523">
        <v>16.399999999999999</v>
      </c>
      <c r="V1523">
        <v>87.5</v>
      </c>
    </row>
    <row r="1524" spans="1:22" ht="12.75" customHeight="1" x14ac:dyDescent="0.2">
      <c r="A1524" s="2">
        <v>3462</v>
      </c>
      <c r="B1524" t="s">
        <v>284</v>
      </c>
      <c r="C1524" s="7" t="s">
        <v>620</v>
      </c>
      <c r="D1524">
        <v>0</v>
      </c>
      <c r="E1524" s="4">
        <v>0</v>
      </c>
      <c r="F1524" s="4">
        <v>0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U1524">
        <v>0</v>
      </c>
    </row>
    <row r="1525" spans="1:22" ht="12.75" customHeight="1" x14ac:dyDescent="0.2">
      <c r="A1525" s="2">
        <v>3463</v>
      </c>
      <c r="B1525" t="s">
        <v>290</v>
      </c>
      <c r="C1525" s="7" t="s">
        <v>173</v>
      </c>
      <c r="D1525">
        <v>645</v>
      </c>
      <c r="E1525" s="4">
        <v>0.16</v>
      </c>
      <c r="F1525" s="4">
        <v>10.7</v>
      </c>
      <c r="G1525" s="4">
        <v>0.16</v>
      </c>
      <c r="H1525" s="4">
        <v>2.33</v>
      </c>
      <c r="I1525" s="4">
        <v>9.61</v>
      </c>
      <c r="J1525" s="4">
        <v>65.739999999999995</v>
      </c>
      <c r="K1525" s="4">
        <v>11.32</v>
      </c>
      <c r="L1525" s="4">
        <v>47.44</v>
      </c>
      <c r="M1525" s="4">
        <v>52.56</v>
      </c>
      <c r="N1525" s="4">
        <v>0</v>
      </c>
      <c r="O1525" s="4">
        <v>3.26</v>
      </c>
      <c r="P1525" s="4">
        <v>13.02</v>
      </c>
      <c r="Q1525" s="4">
        <v>13.95</v>
      </c>
      <c r="R1525" s="4">
        <v>6.67</v>
      </c>
      <c r="S1525" s="4">
        <v>0.16</v>
      </c>
      <c r="T1525">
        <v>15</v>
      </c>
      <c r="U1525">
        <v>13</v>
      </c>
      <c r="V1525">
        <v>61.9</v>
      </c>
    </row>
    <row r="1526" spans="1:22" ht="12.75" customHeight="1" x14ac:dyDescent="0.2">
      <c r="A1526" s="2">
        <v>3464</v>
      </c>
      <c r="B1526" t="s">
        <v>284</v>
      </c>
      <c r="C1526" s="7" t="s">
        <v>269</v>
      </c>
      <c r="D1526">
        <v>1546</v>
      </c>
      <c r="E1526" s="4">
        <v>0.39</v>
      </c>
      <c r="F1526" s="4">
        <v>12.55</v>
      </c>
      <c r="G1526" s="4">
        <v>0.32</v>
      </c>
      <c r="H1526" s="4">
        <v>5.1100000000000003</v>
      </c>
      <c r="I1526" s="4">
        <v>10.220000000000001</v>
      </c>
      <c r="J1526" s="4">
        <v>63.91</v>
      </c>
      <c r="K1526" s="4">
        <v>7.5</v>
      </c>
      <c r="L1526" s="4">
        <v>52.2</v>
      </c>
      <c r="M1526" s="4">
        <v>47.8</v>
      </c>
      <c r="N1526" s="4">
        <v>0</v>
      </c>
      <c r="O1526" s="4">
        <v>3.09</v>
      </c>
      <c r="P1526" s="4">
        <v>6.78</v>
      </c>
      <c r="Q1526" s="4">
        <v>28.95</v>
      </c>
      <c r="R1526" s="4">
        <v>5.46</v>
      </c>
      <c r="S1526" s="4">
        <v>0</v>
      </c>
      <c r="T1526">
        <v>21</v>
      </c>
      <c r="U1526">
        <v>11.9</v>
      </c>
      <c r="V1526">
        <v>73.33</v>
      </c>
    </row>
    <row r="1527" spans="1:22" ht="12.75" customHeight="1" x14ac:dyDescent="0.2">
      <c r="A1527" s="2">
        <v>3465</v>
      </c>
      <c r="B1527" t="s">
        <v>284</v>
      </c>
      <c r="C1527" s="7" t="s">
        <v>428</v>
      </c>
      <c r="D1527">
        <v>337</v>
      </c>
      <c r="E1527" s="4">
        <v>0.3</v>
      </c>
      <c r="F1527" s="4">
        <v>0.89</v>
      </c>
      <c r="G1527" s="4">
        <v>0</v>
      </c>
      <c r="H1527" s="4">
        <v>0.3</v>
      </c>
      <c r="I1527" s="4">
        <v>2.67</v>
      </c>
      <c r="J1527" s="4">
        <v>89.91</v>
      </c>
      <c r="K1527" s="4">
        <v>5.93</v>
      </c>
      <c r="L1527" s="4">
        <v>48.96</v>
      </c>
      <c r="M1527" s="4">
        <v>51.04</v>
      </c>
      <c r="N1527" s="4">
        <v>0</v>
      </c>
      <c r="O1527" s="4">
        <v>1.21</v>
      </c>
      <c r="P1527" s="4">
        <v>10.57</v>
      </c>
      <c r="Q1527" s="4">
        <v>19.34</v>
      </c>
      <c r="R1527" s="4">
        <v>7.55</v>
      </c>
      <c r="S1527" s="4">
        <v>0</v>
      </c>
      <c r="T1527">
        <v>21</v>
      </c>
      <c r="U1527">
        <v>7.1</v>
      </c>
      <c r="V1527">
        <v>106.25</v>
      </c>
    </row>
    <row r="1528" spans="1:22" ht="12.75" customHeight="1" x14ac:dyDescent="0.2">
      <c r="A1528" s="2">
        <v>3466</v>
      </c>
      <c r="B1528" t="s">
        <v>284</v>
      </c>
      <c r="C1528" s="7" t="s">
        <v>182</v>
      </c>
      <c r="D1528">
        <v>352</v>
      </c>
      <c r="E1528" s="4">
        <v>3.98</v>
      </c>
      <c r="F1528" s="4">
        <v>0.28000000000000003</v>
      </c>
      <c r="G1528" s="4">
        <v>0.28000000000000003</v>
      </c>
      <c r="H1528" s="4">
        <v>1.1399999999999999</v>
      </c>
      <c r="I1528" s="4">
        <v>3.41</v>
      </c>
      <c r="J1528" s="4">
        <v>90.34</v>
      </c>
      <c r="K1528" s="4">
        <v>0.56999999999999995</v>
      </c>
      <c r="L1528" s="4">
        <v>51.42</v>
      </c>
      <c r="M1528" s="4">
        <v>48.58</v>
      </c>
      <c r="N1528" s="4">
        <v>0</v>
      </c>
      <c r="O1528" s="4">
        <v>1.45</v>
      </c>
      <c r="P1528" s="4">
        <v>15.03</v>
      </c>
      <c r="Q1528" s="4">
        <v>53.18</v>
      </c>
      <c r="R1528" s="4">
        <v>1.73</v>
      </c>
      <c r="S1528" s="4">
        <v>0</v>
      </c>
      <c r="T1528">
        <v>15</v>
      </c>
      <c r="U1528">
        <v>13.7</v>
      </c>
      <c r="V1528">
        <v>65.22</v>
      </c>
    </row>
    <row r="1529" spans="1:22" ht="12.75" customHeight="1" x14ac:dyDescent="0.2">
      <c r="A1529" s="2">
        <v>3467</v>
      </c>
      <c r="B1529" t="s">
        <v>284</v>
      </c>
      <c r="C1529" s="7" t="s">
        <v>269</v>
      </c>
      <c r="D1529">
        <v>160</v>
      </c>
      <c r="E1529" s="4">
        <v>0</v>
      </c>
      <c r="F1529" s="4">
        <v>0.63</v>
      </c>
      <c r="G1529" s="4">
        <v>0</v>
      </c>
      <c r="H1529" s="4">
        <v>1.88</v>
      </c>
      <c r="I1529" s="4">
        <v>9.3800000000000008</v>
      </c>
      <c r="J1529" s="4">
        <v>85</v>
      </c>
      <c r="K1529" s="4">
        <v>3.13</v>
      </c>
      <c r="L1529" s="4">
        <v>50</v>
      </c>
      <c r="M1529" s="4">
        <v>50</v>
      </c>
      <c r="N1529" s="4">
        <v>0</v>
      </c>
      <c r="O1529" s="4">
        <v>0</v>
      </c>
      <c r="P1529" s="4">
        <v>24.36</v>
      </c>
      <c r="Q1529" s="4">
        <v>46.15</v>
      </c>
      <c r="R1529" s="4">
        <v>8.9700000000000006</v>
      </c>
      <c r="S1529" s="4">
        <v>6.41</v>
      </c>
      <c r="T1529">
        <v>7</v>
      </c>
      <c r="U1529">
        <v>12.2</v>
      </c>
      <c r="V1529">
        <v>29.17</v>
      </c>
    </row>
    <row r="1530" spans="1:22" ht="12.75" customHeight="1" x14ac:dyDescent="0.2">
      <c r="A1530" s="2">
        <v>3468</v>
      </c>
      <c r="B1530" t="s">
        <v>284</v>
      </c>
      <c r="C1530" s="7" t="s">
        <v>269</v>
      </c>
      <c r="D1530">
        <v>1911</v>
      </c>
      <c r="E1530" s="4">
        <v>0.37</v>
      </c>
      <c r="F1530" s="4">
        <v>1.99</v>
      </c>
      <c r="G1530" s="4">
        <v>0.21</v>
      </c>
      <c r="H1530" s="4">
        <v>0.84</v>
      </c>
      <c r="I1530" s="4">
        <v>32.909999999999997</v>
      </c>
      <c r="J1530" s="4">
        <v>61.28</v>
      </c>
      <c r="K1530" s="4">
        <v>2.41</v>
      </c>
      <c r="L1530" s="4">
        <v>48.87</v>
      </c>
      <c r="M1530" s="4">
        <v>51.13</v>
      </c>
      <c r="N1530" s="4">
        <v>0</v>
      </c>
      <c r="O1530" s="4">
        <v>4.8899999999999997</v>
      </c>
      <c r="P1530" s="4">
        <v>9.52</v>
      </c>
      <c r="Q1530" s="4">
        <v>42.21</v>
      </c>
      <c r="R1530" s="4">
        <v>1.59</v>
      </c>
      <c r="S1530" s="4">
        <v>0.05</v>
      </c>
      <c r="T1530">
        <v>19</v>
      </c>
      <c r="U1530">
        <v>13.7</v>
      </c>
      <c r="V1530">
        <v>75</v>
      </c>
    </row>
    <row r="1531" spans="1:22" ht="12.75" customHeight="1" x14ac:dyDescent="0.2">
      <c r="A1531" s="2">
        <v>3469</v>
      </c>
      <c r="B1531" t="s">
        <v>288</v>
      </c>
      <c r="C1531" s="7" t="s">
        <v>269</v>
      </c>
      <c r="D1531">
        <v>0</v>
      </c>
      <c r="E1531" s="4">
        <v>0</v>
      </c>
      <c r="F1531" s="4">
        <v>0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U1531">
        <v>25.6</v>
      </c>
      <c r="V1531">
        <v>100</v>
      </c>
    </row>
    <row r="1532" spans="1:22" ht="12.75" customHeight="1" x14ac:dyDescent="0.2">
      <c r="A1532" s="2">
        <v>3470</v>
      </c>
      <c r="B1532" t="s">
        <v>287</v>
      </c>
      <c r="C1532" s="7" t="s">
        <v>493</v>
      </c>
      <c r="D1532">
        <v>0</v>
      </c>
      <c r="E1532" s="4">
        <v>0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U1532">
        <v>0</v>
      </c>
    </row>
    <row r="1533" spans="1:22" ht="12.75" customHeight="1" x14ac:dyDescent="0.2">
      <c r="A1533" s="2">
        <v>3471</v>
      </c>
      <c r="B1533" t="s">
        <v>284</v>
      </c>
      <c r="C1533" s="7" t="s">
        <v>182</v>
      </c>
      <c r="D1533">
        <v>835</v>
      </c>
      <c r="E1533" s="4">
        <v>0</v>
      </c>
      <c r="F1533" s="4">
        <v>0.36</v>
      </c>
      <c r="G1533" s="4">
        <v>0</v>
      </c>
      <c r="H1533" s="4">
        <v>0.12</v>
      </c>
      <c r="I1533" s="4">
        <v>87.31</v>
      </c>
      <c r="J1533" s="4">
        <v>11.86</v>
      </c>
      <c r="K1533" s="4">
        <v>0.36</v>
      </c>
      <c r="L1533" s="4">
        <v>50.42</v>
      </c>
      <c r="M1533" s="4">
        <v>49.58</v>
      </c>
      <c r="N1533" s="4">
        <v>10.23</v>
      </c>
      <c r="O1533" s="4">
        <v>27.71</v>
      </c>
      <c r="P1533" s="4">
        <v>11.3</v>
      </c>
      <c r="Q1533" s="4">
        <v>83.35</v>
      </c>
      <c r="R1533" s="4">
        <v>2.62</v>
      </c>
      <c r="S1533" s="4">
        <v>0</v>
      </c>
      <c r="T1533">
        <v>17</v>
      </c>
      <c r="U1533">
        <v>5.8</v>
      </c>
      <c r="V1533">
        <v>42.86</v>
      </c>
    </row>
    <row r="1534" spans="1:22" ht="12.75" customHeight="1" x14ac:dyDescent="0.2">
      <c r="A1534" s="2">
        <v>3472</v>
      </c>
      <c r="B1534" t="s">
        <v>284</v>
      </c>
      <c r="C1534" s="7" t="s">
        <v>182</v>
      </c>
      <c r="D1534">
        <v>871</v>
      </c>
      <c r="E1534" s="4">
        <v>0.69</v>
      </c>
      <c r="F1534" s="4">
        <v>3.33</v>
      </c>
      <c r="G1534" s="4">
        <v>0.11</v>
      </c>
      <c r="H1534" s="4">
        <v>2.99</v>
      </c>
      <c r="I1534" s="4">
        <v>52.7</v>
      </c>
      <c r="J1534" s="4">
        <v>38.81</v>
      </c>
      <c r="K1534" s="4">
        <v>1.38</v>
      </c>
      <c r="L1534" s="4">
        <v>53.27</v>
      </c>
      <c r="M1534" s="4">
        <v>46.73</v>
      </c>
      <c r="N1534" s="4">
        <v>24.83</v>
      </c>
      <c r="O1534" s="4">
        <v>20.3</v>
      </c>
      <c r="P1534" s="4">
        <v>11.48</v>
      </c>
      <c r="Q1534" s="4">
        <v>85.03</v>
      </c>
      <c r="R1534" s="4">
        <v>0.23</v>
      </c>
      <c r="S1534" s="4">
        <v>0</v>
      </c>
      <c r="T1534">
        <v>20</v>
      </c>
      <c r="U1534">
        <v>10.4</v>
      </c>
      <c r="V1534">
        <v>72.73</v>
      </c>
    </row>
    <row r="1535" spans="1:22" ht="12.75" customHeight="1" x14ac:dyDescent="0.2">
      <c r="A1535" s="2">
        <v>3473</v>
      </c>
      <c r="B1535" t="s">
        <v>284</v>
      </c>
      <c r="C1535" s="7" t="s">
        <v>650</v>
      </c>
      <c r="D1535">
        <v>238</v>
      </c>
      <c r="E1535" s="4">
        <v>2.94</v>
      </c>
      <c r="F1535" s="4">
        <v>0</v>
      </c>
      <c r="G1535" s="4">
        <v>0</v>
      </c>
      <c r="H1535" s="4">
        <v>0</v>
      </c>
      <c r="I1535" s="4">
        <v>2.94</v>
      </c>
      <c r="J1535" s="4">
        <v>84.03</v>
      </c>
      <c r="K1535" s="4">
        <v>10.08</v>
      </c>
      <c r="L1535" s="4">
        <v>52.1</v>
      </c>
      <c r="M1535" s="4">
        <v>47.9</v>
      </c>
      <c r="N1535" s="4">
        <v>0</v>
      </c>
      <c r="O1535" s="4">
        <v>0</v>
      </c>
      <c r="P1535" s="4">
        <v>13.42</v>
      </c>
      <c r="Q1535" s="4">
        <v>51.52</v>
      </c>
      <c r="R1535" s="4">
        <v>0.43</v>
      </c>
      <c r="S1535" s="4">
        <v>0</v>
      </c>
      <c r="T1535">
        <v>13</v>
      </c>
      <c r="U1535">
        <v>14.4</v>
      </c>
      <c r="V1535">
        <v>63.16</v>
      </c>
    </row>
    <row r="1536" spans="1:22" ht="12.75" customHeight="1" x14ac:dyDescent="0.2">
      <c r="A1536" s="2">
        <v>3474</v>
      </c>
      <c r="B1536" t="s">
        <v>284</v>
      </c>
      <c r="C1536" s="7" t="s">
        <v>522</v>
      </c>
      <c r="D1536">
        <v>412</v>
      </c>
      <c r="E1536" s="4">
        <v>0.24</v>
      </c>
      <c r="F1536" s="4">
        <v>0.73</v>
      </c>
      <c r="G1536" s="4">
        <v>0.24</v>
      </c>
      <c r="H1536" s="4">
        <v>0.24</v>
      </c>
      <c r="I1536" s="4">
        <v>6.31</v>
      </c>
      <c r="J1536" s="4">
        <v>83.5</v>
      </c>
      <c r="K1536" s="4">
        <v>8.74</v>
      </c>
      <c r="L1536" s="4">
        <v>56.07</v>
      </c>
      <c r="M1536" s="4">
        <v>43.93</v>
      </c>
      <c r="N1536" s="4">
        <v>0</v>
      </c>
      <c r="O1536" s="4">
        <v>1.47</v>
      </c>
      <c r="P1536" s="4">
        <v>11.52</v>
      </c>
      <c r="Q1536" s="4">
        <v>25.74</v>
      </c>
      <c r="R1536" s="4">
        <v>1.47</v>
      </c>
      <c r="S1536" s="4">
        <v>0.25</v>
      </c>
      <c r="T1536">
        <v>18</v>
      </c>
      <c r="U1536">
        <v>13</v>
      </c>
      <c r="V1536">
        <v>78.260000000000005</v>
      </c>
    </row>
    <row r="1537" spans="1:22" ht="12.75" customHeight="1" x14ac:dyDescent="0.2">
      <c r="A1537" s="2">
        <v>3475</v>
      </c>
      <c r="B1537" t="s">
        <v>284</v>
      </c>
      <c r="C1537" s="7" t="s">
        <v>182</v>
      </c>
      <c r="D1537">
        <v>494</v>
      </c>
      <c r="E1537" s="4">
        <v>1.42</v>
      </c>
      <c r="F1537" s="4">
        <v>2.02</v>
      </c>
      <c r="G1537" s="4">
        <v>1.01</v>
      </c>
      <c r="H1537" s="4">
        <v>0.2</v>
      </c>
      <c r="I1537" s="4">
        <v>21.66</v>
      </c>
      <c r="J1537" s="4">
        <v>66.599999999999994</v>
      </c>
      <c r="K1537" s="4">
        <v>7.09</v>
      </c>
      <c r="L1537" s="4">
        <v>50.61</v>
      </c>
      <c r="M1537" s="4">
        <v>49.39</v>
      </c>
      <c r="N1537" s="4">
        <v>0</v>
      </c>
      <c r="O1537" s="4">
        <v>6.06</v>
      </c>
      <c r="P1537" s="4">
        <v>14.95</v>
      </c>
      <c r="Q1537" s="4">
        <v>54.55</v>
      </c>
      <c r="R1537" s="4">
        <v>2.42</v>
      </c>
      <c r="S1537" s="4">
        <v>0</v>
      </c>
      <c r="T1537">
        <v>14</v>
      </c>
      <c r="U1537">
        <v>11.6</v>
      </c>
      <c r="V1537">
        <v>57.14</v>
      </c>
    </row>
    <row r="1538" spans="1:22" ht="12.75" customHeight="1" x14ac:dyDescent="0.2">
      <c r="A1538" s="2">
        <v>3476</v>
      </c>
      <c r="B1538" t="s">
        <v>284</v>
      </c>
      <c r="C1538" s="7" t="s">
        <v>269</v>
      </c>
      <c r="D1538">
        <v>926</v>
      </c>
      <c r="E1538" s="4">
        <v>3.78</v>
      </c>
      <c r="F1538" s="4">
        <v>4.43</v>
      </c>
      <c r="G1538" s="4">
        <v>0.86</v>
      </c>
      <c r="H1538" s="4">
        <v>0.76</v>
      </c>
      <c r="I1538" s="4">
        <v>22.57</v>
      </c>
      <c r="J1538" s="4">
        <v>65.23</v>
      </c>
      <c r="K1538" s="4">
        <v>2.38</v>
      </c>
      <c r="L1538" s="4">
        <v>52.27</v>
      </c>
      <c r="M1538" s="4">
        <v>47.73</v>
      </c>
      <c r="N1538" s="4">
        <v>2.88</v>
      </c>
      <c r="O1538" s="4">
        <v>3.57</v>
      </c>
      <c r="P1538" s="4">
        <v>11.29</v>
      </c>
      <c r="Q1538" s="4">
        <v>53.46</v>
      </c>
      <c r="R1538" s="4">
        <v>1.96</v>
      </c>
      <c r="S1538" s="4">
        <v>0</v>
      </c>
      <c r="T1538">
        <v>18</v>
      </c>
      <c r="U1538">
        <v>11.5</v>
      </c>
      <c r="V1538">
        <v>48.08</v>
      </c>
    </row>
    <row r="1539" spans="1:22" ht="12.75" customHeight="1" x14ac:dyDescent="0.2">
      <c r="A1539" s="2">
        <v>3477</v>
      </c>
      <c r="B1539" t="s">
        <v>284</v>
      </c>
      <c r="C1539" s="7" t="s">
        <v>522</v>
      </c>
      <c r="D1539">
        <v>481</v>
      </c>
      <c r="E1539" s="4">
        <v>0.42</v>
      </c>
      <c r="F1539" s="4">
        <v>6.86</v>
      </c>
      <c r="G1539" s="4">
        <v>1.46</v>
      </c>
      <c r="H1539" s="4">
        <v>4.16</v>
      </c>
      <c r="I1539" s="4">
        <v>12.68</v>
      </c>
      <c r="J1539" s="4">
        <v>63.2</v>
      </c>
      <c r="K1539" s="4">
        <v>11.23</v>
      </c>
      <c r="L1539" s="4">
        <v>53.22</v>
      </c>
      <c r="M1539" s="4">
        <v>46.78</v>
      </c>
      <c r="N1539" s="4">
        <v>0</v>
      </c>
      <c r="O1539" s="4">
        <v>3.16</v>
      </c>
      <c r="P1539" s="4">
        <v>12.03</v>
      </c>
      <c r="Q1539" s="4">
        <v>41.56</v>
      </c>
      <c r="R1539" s="4">
        <v>1.27</v>
      </c>
      <c r="S1539" s="4">
        <v>0</v>
      </c>
      <c r="T1539">
        <v>21</v>
      </c>
      <c r="U1539">
        <v>14.3</v>
      </c>
      <c r="V1539">
        <v>78.260000000000005</v>
      </c>
    </row>
    <row r="1540" spans="1:22" ht="12.75" customHeight="1" x14ac:dyDescent="0.2">
      <c r="A1540" s="2">
        <v>3478</v>
      </c>
      <c r="B1540" t="s">
        <v>284</v>
      </c>
      <c r="C1540" s="7" t="s">
        <v>522</v>
      </c>
      <c r="D1540">
        <v>474</v>
      </c>
      <c r="E1540" s="4">
        <v>0</v>
      </c>
      <c r="F1540" s="4">
        <v>40.93</v>
      </c>
      <c r="G1540" s="4">
        <v>0.21</v>
      </c>
      <c r="H1540" s="4">
        <v>22.78</v>
      </c>
      <c r="I1540" s="4">
        <v>10.130000000000001</v>
      </c>
      <c r="J1540" s="4">
        <v>20.04</v>
      </c>
      <c r="K1540" s="4">
        <v>5.91</v>
      </c>
      <c r="L1540" s="4">
        <v>47.89</v>
      </c>
      <c r="M1540" s="4">
        <v>52.11</v>
      </c>
      <c r="N1540" s="4">
        <v>0</v>
      </c>
      <c r="O1540" s="4">
        <v>20.73</v>
      </c>
      <c r="P1540" s="4">
        <v>9.7200000000000006</v>
      </c>
      <c r="Q1540" s="4">
        <v>60.48</v>
      </c>
      <c r="R1540" s="4">
        <v>0.43</v>
      </c>
      <c r="S1540" s="4">
        <v>0</v>
      </c>
      <c r="T1540">
        <v>17</v>
      </c>
      <c r="U1540">
        <v>15.6</v>
      </c>
      <c r="V1540">
        <v>67.86</v>
      </c>
    </row>
    <row r="1541" spans="1:22" ht="12.75" customHeight="1" x14ac:dyDescent="0.2">
      <c r="A1541" s="2">
        <v>3479</v>
      </c>
      <c r="B1541" t="s">
        <v>284</v>
      </c>
      <c r="C1541" s="7" t="s">
        <v>269</v>
      </c>
      <c r="D1541">
        <v>1172</v>
      </c>
      <c r="E1541" s="4">
        <v>1.28</v>
      </c>
      <c r="F1541" s="4">
        <v>13.99</v>
      </c>
      <c r="G1541" s="4">
        <v>0.43</v>
      </c>
      <c r="H1541" s="4">
        <v>14.16</v>
      </c>
      <c r="I1541" s="4">
        <v>8.9600000000000009</v>
      </c>
      <c r="J1541" s="4">
        <v>56.74</v>
      </c>
      <c r="K1541" s="4">
        <v>4.4400000000000004</v>
      </c>
      <c r="L1541" s="4">
        <v>52.13</v>
      </c>
      <c r="M1541" s="4">
        <v>47.87</v>
      </c>
      <c r="N1541" s="4">
        <v>0.36</v>
      </c>
      <c r="O1541" s="4">
        <v>4.8899999999999997</v>
      </c>
      <c r="P1541" s="4">
        <v>16.559999999999999</v>
      </c>
      <c r="Q1541" s="4">
        <v>29.23</v>
      </c>
      <c r="R1541" s="4">
        <v>5.61</v>
      </c>
      <c r="S1541" s="4">
        <v>0.36</v>
      </c>
      <c r="T1541">
        <v>20</v>
      </c>
      <c r="U1541">
        <v>10.6</v>
      </c>
      <c r="V1541">
        <v>76.67</v>
      </c>
    </row>
    <row r="1542" spans="1:22" ht="12.75" customHeight="1" x14ac:dyDescent="0.2">
      <c r="A1542" s="2">
        <v>3481</v>
      </c>
      <c r="B1542" t="s">
        <v>287</v>
      </c>
      <c r="C1542" s="7" t="s">
        <v>520</v>
      </c>
      <c r="D1542">
        <v>36</v>
      </c>
      <c r="E1542" s="4">
        <v>5.56</v>
      </c>
      <c r="F1542" s="4">
        <v>2.78</v>
      </c>
      <c r="G1542" s="4">
        <v>0</v>
      </c>
      <c r="H1542" s="4">
        <v>8.33</v>
      </c>
      <c r="I1542" s="4">
        <v>8.33</v>
      </c>
      <c r="J1542" s="4">
        <v>52.78</v>
      </c>
      <c r="K1542" s="4">
        <v>22.22</v>
      </c>
      <c r="L1542" s="4">
        <v>77.78</v>
      </c>
      <c r="M1542" s="4">
        <v>22.22</v>
      </c>
      <c r="N1542" s="4">
        <v>0</v>
      </c>
      <c r="O1542" s="4">
        <v>0</v>
      </c>
      <c r="P1542" s="4">
        <v>30.95</v>
      </c>
      <c r="Q1542" s="4">
        <v>97.62</v>
      </c>
      <c r="R1542" s="4">
        <v>0</v>
      </c>
      <c r="S1542" s="4">
        <v>0</v>
      </c>
      <c r="U1542">
        <v>0</v>
      </c>
    </row>
    <row r="1543" spans="1:22" ht="12.75" customHeight="1" x14ac:dyDescent="0.2">
      <c r="A1543" s="2">
        <v>3483</v>
      </c>
      <c r="B1543" t="s">
        <v>284</v>
      </c>
      <c r="C1543" s="7" t="s">
        <v>269</v>
      </c>
      <c r="D1543">
        <v>0</v>
      </c>
      <c r="E1543" s="4">
        <v>0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U1543">
        <v>0</v>
      </c>
    </row>
    <row r="1544" spans="1:22" ht="12.75" customHeight="1" x14ac:dyDescent="0.2">
      <c r="A1544" s="2">
        <v>3485</v>
      </c>
      <c r="B1544" t="s">
        <v>284</v>
      </c>
      <c r="C1544" s="7" t="s">
        <v>522</v>
      </c>
      <c r="D1544">
        <v>519</v>
      </c>
      <c r="E1544" s="4">
        <v>0.57999999999999996</v>
      </c>
      <c r="F1544" s="4">
        <v>23.89</v>
      </c>
      <c r="G1544" s="4">
        <v>0</v>
      </c>
      <c r="H1544" s="4">
        <v>5.2</v>
      </c>
      <c r="I1544" s="4">
        <v>10.210000000000001</v>
      </c>
      <c r="J1544" s="4">
        <v>53.37</v>
      </c>
      <c r="K1544" s="4">
        <v>6.74</v>
      </c>
      <c r="L1544" s="4">
        <v>44.32</v>
      </c>
      <c r="M1544" s="4">
        <v>55.68</v>
      </c>
      <c r="N1544" s="4">
        <v>0</v>
      </c>
      <c r="O1544" s="4">
        <v>8.85</v>
      </c>
      <c r="P1544" s="4">
        <v>10.96</v>
      </c>
      <c r="Q1544" s="4">
        <v>25.58</v>
      </c>
      <c r="R1544" s="4">
        <v>0.96</v>
      </c>
      <c r="S1544" s="4">
        <v>0</v>
      </c>
      <c r="T1544">
        <v>19</v>
      </c>
      <c r="U1544">
        <v>13.4</v>
      </c>
      <c r="V1544">
        <v>57.14</v>
      </c>
    </row>
    <row r="1545" spans="1:22" ht="12.75" customHeight="1" x14ac:dyDescent="0.2">
      <c r="A1545" s="2">
        <v>3486</v>
      </c>
      <c r="B1545" t="s">
        <v>284</v>
      </c>
      <c r="C1545" s="7" t="s">
        <v>269</v>
      </c>
      <c r="D1545">
        <v>1698</v>
      </c>
      <c r="E1545" s="4">
        <v>0.28999999999999998</v>
      </c>
      <c r="F1545" s="4">
        <v>40.64</v>
      </c>
      <c r="G1545" s="4">
        <v>0.18</v>
      </c>
      <c r="H1545" s="4">
        <v>2.2400000000000002</v>
      </c>
      <c r="I1545" s="4">
        <v>4.6500000000000004</v>
      </c>
      <c r="J1545" s="4">
        <v>44.58</v>
      </c>
      <c r="K1545" s="4">
        <v>7.42</v>
      </c>
      <c r="L1545" s="4">
        <v>52.71</v>
      </c>
      <c r="M1545" s="4">
        <v>47.29</v>
      </c>
      <c r="N1545" s="4">
        <v>0</v>
      </c>
      <c r="O1545" s="4">
        <v>0.78</v>
      </c>
      <c r="P1545" s="4">
        <v>6.15</v>
      </c>
      <c r="Q1545" s="4">
        <v>13.19</v>
      </c>
      <c r="R1545" s="4">
        <v>6.03</v>
      </c>
      <c r="S1545" s="4">
        <v>0</v>
      </c>
      <c r="T1545">
        <v>19</v>
      </c>
      <c r="U1545">
        <v>11.1</v>
      </c>
      <c r="V1545">
        <v>76.92</v>
      </c>
    </row>
    <row r="1546" spans="1:22" ht="12.75" customHeight="1" x14ac:dyDescent="0.2">
      <c r="A1546" s="2">
        <v>3488</v>
      </c>
      <c r="B1546" t="s">
        <v>284</v>
      </c>
      <c r="C1546" s="7" t="s">
        <v>130</v>
      </c>
      <c r="D1546">
        <v>512</v>
      </c>
      <c r="E1546" s="4">
        <v>0.39</v>
      </c>
      <c r="F1546" s="4">
        <v>24.22</v>
      </c>
      <c r="G1546" s="4">
        <v>2.73</v>
      </c>
      <c r="H1546" s="4">
        <v>18.75</v>
      </c>
      <c r="I1546" s="4">
        <v>26.56</v>
      </c>
      <c r="J1546" s="4">
        <v>16.989999999999998</v>
      </c>
      <c r="K1546" s="4">
        <v>10.35</v>
      </c>
      <c r="L1546" s="4">
        <v>49.22</v>
      </c>
      <c r="M1546" s="4">
        <v>50.78</v>
      </c>
      <c r="N1546" s="4">
        <v>0</v>
      </c>
      <c r="O1546" s="4">
        <v>38.57</v>
      </c>
      <c r="P1546" s="4">
        <v>8.33</v>
      </c>
      <c r="Q1546" s="4">
        <v>72.87</v>
      </c>
      <c r="R1546" s="4">
        <v>0</v>
      </c>
      <c r="S1546" s="4">
        <v>0</v>
      </c>
      <c r="T1546">
        <v>17</v>
      </c>
      <c r="U1546">
        <v>9.4</v>
      </c>
      <c r="V1546">
        <v>66.67</v>
      </c>
    </row>
    <row r="1547" spans="1:22" ht="12.75" customHeight="1" x14ac:dyDescent="0.2">
      <c r="A1547" s="2">
        <v>3489</v>
      </c>
      <c r="B1547" t="s">
        <v>284</v>
      </c>
      <c r="C1547" s="7" t="s">
        <v>620</v>
      </c>
      <c r="D1547">
        <v>444</v>
      </c>
      <c r="E1547" s="4">
        <v>0.9</v>
      </c>
      <c r="F1547" s="4">
        <v>17.79</v>
      </c>
      <c r="G1547" s="4">
        <v>2.25</v>
      </c>
      <c r="H1547" s="4">
        <v>8.7799999999999994</v>
      </c>
      <c r="I1547" s="4">
        <v>12.84</v>
      </c>
      <c r="J1547" s="4">
        <v>46.85</v>
      </c>
      <c r="K1547" s="4">
        <v>10.59</v>
      </c>
      <c r="L1547" s="4">
        <v>51.35</v>
      </c>
      <c r="M1547" s="4">
        <v>48.65</v>
      </c>
      <c r="N1547" s="4">
        <v>0</v>
      </c>
      <c r="O1547" s="4">
        <v>20.05</v>
      </c>
      <c r="P1547" s="4">
        <v>15.54</v>
      </c>
      <c r="Q1547" s="4">
        <v>38.74</v>
      </c>
      <c r="R1547" s="4">
        <v>4.7300000000000004</v>
      </c>
      <c r="S1547" s="4">
        <v>1.1299999999999999</v>
      </c>
      <c r="T1547">
        <v>16</v>
      </c>
      <c r="U1547">
        <v>12.8</v>
      </c>
      <c r="V1547">
        <v>75</v>
      </c>
    </row>
    <row r="1548" spans="1:22" ht="12.75" customHeight="1" x14ac:dyDescent="0.2">
      <c r="A1548" s="2">
        <v>3490</v>
      </c>
      <c r="B1548" t="s">
        <v>284</v>
      </c>
      <c r="C1548" s="7" t="s">
        <v>522</v>
      </c>
      <c r="D1548">
        <v>267</v>
      </c>
      <c r="E1548" s="4">
        <v>0.37</v>
      </c>
      <c r="F1548" s="4">
        <v>10.11</v>
      </c>
      <c r="G1548" s="4">
        <v>0</v>
      </c>
      <c r="H1548" s="4">
        <v>1.87</v>
      </c>
      <c r="I1548" s="4">
        <v>7.87</v>
      </c>
      <c r="J1548" s="4">
        <v>71.91</v>
      </c>
      <c r="K1548" s="4">
        <v>7.87</v>
      </c>
      <c r="L1548" s="4">
        <v>53.93</v>
      </c>
      <c r="M1548" s="4">
        <v>46.07</v>
      </c>
      <c r="N1548" s="4">
        <v>0</v>
      </c>
      <c r="O1548" s="4">
        <v>2.71</v>
      </c>
      <c r="P1548" s="4">
        <v>13.18</v>
      </c>
      <c r="Q1548" s="4">
        <v>17.440000000000001</v>
      </c>
      <c r="R1548" s="4">
        <v>1.55</v>
      </c>
      <c r="S1548" s="4">
        <v>0</v>
      </c>
      <c r="T1548">
        <v>10</v>
      </c>
      <c r="U1548">
        <v>12.9</v>
      </c>
      <c r="V1548">
        <v>42.31</v>
      </c>
    </row>
    <row r="1549" spans="1:22" ht="12.75" customHeight="1" x14ac:dyDescent="0.2">
      <c r="A1549" s="2">
        <v>3491</v>
      </c>
      <c r="B1549" t="s">
        <v>284</v>
      </c>
      <c r="C1549" s="7" t="s">
        <v>620</v>
      </c>
      <c r="D1549">
        <v>481</v>
      </c>
      <c r="E1549" s="4">
        <v>1.04</v>
      </c>
      <c r="F1549" s="4">
        <v>17.05</v>
      </c>
      <c r="G1549" s="4">
        <v>2.29</v>
      </c>
      <c r="H1549" s="4">
        <v>10.81</v>
      </c>
      <c r="I1549" s="4">
        <v>40.96</v>
      </c>
      <c r="J1549" s="4">
        <v>17.05</v>
      </c>
      <c r="K1549" s="4">
        <v>10.81</v>
      </c>
      <c r="L1549" s="4">
        <v>52.6</v>
      </c>
      <c r="M1549" s="4">
        <v>47.4</v>
      </c>
      <c r="N1549" s="4">
        <v>0</v>
      </c>
      <c r="O1549" s="4">
        <v>39.04</v>
      </c>
      <c r="P1549" s="4">
        <v>12.12</v>
      </c>
      <c r="Q1549" s="4">
        <v>75.959999999999994</v>
      </c>
      <c r="R1549" s="4">
        <v>2.5</v>
      </c>
      <c r="S1549" s="4">
        <v>0.38</v>
      </c>
      <c r="T1549">
        <v>15</v>
      </c>
      <c r="U1549">
        <v>11</v>
      </c>
      <c r="V1549">
        <v>56.25</v>
      </c>
    </row>
    <row r="1550" spans="1:22" ht="12.75" customHeight="1" x14ac:dyDescent="0.2">
      <c r="A1550" s="2">
        <v>3492</v>
      </c>
      <c r="B1550" t="s">
        <v>284</v>
      </c>
      <c r="C1550" s="7" t="s">
        <v>19</v>
      </c>
      <c r="D1550">
        <v>1633</v>
      </c>
      <c r="E1550" s="4">
        <v>0.55000000000000004</v>
      </c>
      <c r="F1550" s="4">
        <v>16.170000000000002</v>
      </c>
      <c r="G1550" s="4">
        <v>0.67</v>
      </c>
      <c r="H1550" s="4">
        <v>2.33</v>
      </c>
      <c r="I1550" s="4">
        <v>8.2100000000000009</v>
      </c>
      <c r="J1550" s="4">
        <v>67.73</v>
      </c>
      <c r="K1550" s="4">
        <v>4.3499999999999996</v>
      </c>
      <c r="L1550" s="4">
        <v>50.83</v>
      </c>
      <c r="M1550" s="4">
        <v>49.17</v>
      </c>
      <c r="N1550" s="4">
        <v>0</v>
      </c>
      <c r="O1550" s="4">
        <v>2.27</v>
      </c>
      <c r="P1550" s="4">
        <v>9.64</v>
      </c>
      <c r="Q1550" s="4">
        <v>14.62</v>
      </c>
      <c r="R1550" s="4">
        <v>5.67</v>
      </c>
      <c r="S1550" s="4">
        <v>0</v>
      </c>
      <c r="T1550">
        <v>19</v>
      </c>
      <c r="U1550">
        <v>15</v>
      </c>
      <c r="V1550">
        <v>74.12</v>
      </c>
    </row>
    <row r="1551" spans="1:22" ht="12.75" customHeight="1" x14ac:dyDescent="0.2">
      <c r="A1551" s="2">
        <v>3493</v>
      </c>
      <c r="B1551" t="s">
        <v>284</v>
      </c>
      <c r="C1551" s="7" t="s">
        <v>237</v>
      </c>
      <c r="D1551">
        <v>787</v>
      </c>
      <c r="E1551" s="4">
        <v>1.1399999999999999</v>
      </c>
      <c r="F1551" s="4">
        <v>10.29</v>
      </c>
      <c r="G1551" s="4">
        <v>0.38</v>
      </c>
      <c r="H1551" s="4">
        <v>3.56</v>
      </c>
      <c r="I1551" s="4">
        <v>11.94</v>
      </c>
      <c r="J1551" s="4">
        <v>66.33</v>
      </c>
      <c r="K1551" s="4">
        <v>6.35</v>
      </c>
      <c r="L1551" s="4">
        <v>52.48</v>
      </c>
      <c r="M1551" s="4">
        <v>47.52</v>
      </c>
      <c r="N1551" s="4">
        <v>0</v>
      </c>
      <c r="O1551" s="4">
        <v>2.52</v>
      </c>
      <c r="P1551" s="4">
        <v>12.33</v>
      </c>
      <c r="Q1551" s="4">
        <v>23.27</v>
      </c>
      <c r="R1551" s="4">
        <v>3.27</v>
      </c>
      <c r="S1551" s="4">
        <v>0</v>
      </c>
      <c r="T1551">
        <v>20</v>
      </c>
      <c r="U1551">
        <v>13</v>
      </c>
      <c r="V1551">
        <v>87.5</v>
      </c>
    </row>
    <row r="1552" spans="1:22" ht="12.75" customHeight="1" x14ac:dyDescent="0.2">
      <c r="A1552" s="2">
        <v>3494</v>
      </c>
      <c r="B1552" t="s">
        <v>284</v>
      </c>
      <c r="C1552" s="7" t="s">
        <v>650</v>
      </c>
      <c r="D1552">
        <v>102</v>
      </c>
      <c r="E1552" s="4">
        <v>2.94</v>
      </c>
      <c r="F1552" s="4">
        <v>0</v>
      </c>
      <c r="G1552" s="4">
        <v>0</v>
      </c>
      <c r="H1552" s="4">
        <v>0</v>
      </c>
      <c r="I1552" s="4">
        <v>0.98</v>
      </c>
      <c r="J1552" s="4">
        <v>89.22</v>
      </c>
      <c r="K1552" s="4">
        <v>6.86</v>
      </c>
      <c r="L1552" s="4">
        <v>49.02</v>
      </c>
      <c r="M1552" s="4">
        <v>50.98</v>
      </c>
      <c r="N1552" s="4">
        <v>0</v>
      </c>
      <c r="O1552" s="4">
        <v>0</v>
      </c>
      <c r="P1552" s="4">
        <v>22.45</v>
      </c>
      <c r="Q1552" s="4">
        <v>97.96</v>
      </c>
      <c r="R1552" s="4">
        <v>0</v>
      </c>
      <c r="S1552" s="4">
        <v>0</v>
      </c>
      <c r="T1552">
        <v>9</v>
      </c>
      <c r="U1552">
        <v>19.8</v>
      </c>
      <c r="V1552">
        <v>75</v>
      </c>
    </row>
    <row r="1553" spans="1:22" ht="12.75" customHeight="1" x14ac:dyDescent="0.2">
      <c r="A1553" s="2">
        <v>3495</v>
      </c>
      <c r="B1553" t="s">
        <v>284</v>
      </c>
      <c r="C1553" s="7" t="s">
        <v>576</v>
      </c>
      <c r="D1553">
        <v>96</v>
      </c>
      <c r="E1553" s="4">
        <v>1.04</v>
      </c>
      <c r="F1553" s="4">
        <v>0</v>
      </c>
      <c r="G1553" s="4">
        <v>0</v>
      </c>
      <c r="H1553" s="4">
        <v>0</v>
      </c>
      <c r="I1553" s="4">
        <v>6.25</v>
      </c>
      <c r="J1553" s="4">
        <v>91.67</v>
      </c>
      <c r="K1553" s="4">
        <v>1.04</v>
      </c>
      <c r="L1553" s="4">
        <v>55.21</v>
      </c>
      <c r="M1553" s="4">
        <v>44.79</v>
      </c>
      <c r="N1553" s="4">
        <v>0</v>
      </c>
      <c r="O1553" s="4">
        <v>0</v>
      </c>
      <c r="P1553" s="4">
        <v>9.2799999999999994</v>
      </c>
      <c r="Q1553" s="4">
        <v>46.39</v>
      </c>
      <c r="R1553" s="4">
        <v>0</v>
      </c>
      <c r="S1553" s="4">
        <v>4.12</v>
      </c>
      <c r="T1553">
        <v>5</v>
      </c>
      <c r="U1553">
        <v>15.5</v>
      </c>
      <c r="V1553">
        <v>36.840000000000003</v>
      </c>
    </row>
    <row r="1554" spans="1:22" ht="12.75" customHeight="1" x14ac:dyDescent="0.2">
      <c r="A1554" s="2">
        <v>3496</v>
      </c>
      <c r="B1554" t="s">
        <v>287</v>
      </c>
      <c r="C1554" s="7" t="s">
        <v>576</v>
      </c>
      <c r="D1554">
        <v>62</v>
      </c>
      <c r="E1554" s="4">
        <v>4.84</v>
      </c>
      <c r="F1554" s="4">
        <v>6.45</v>
      </c>
      <c r="G1554" s="4">
        <v>1.61</v>
      </c>
      <c r="H1554" s="4">
        <v>45.16</v>
      </c>
      <c r="I1554" s="4">
        <v>12.9</v>
      </c>
      <c r="J1554" s="4">
        <v>27.42</v>
      </c>
      <c r="K1554" s="4">
        <v>1.61</v>
      </c>
      <c r="L1554" s="4">
        <v>77.42</v>
      </c>
      <c r="M1554" s="4">
        <v>22.58</v>
      </c>
      <c r="N1554" s="4">
        <v>0</v>
      </c>
      <c r="O1554" s="4">
        <v>0</v>
      </c>
      <c r="P1554" s="4">
        <v>22.73</v>
      </c>
      <c r="Q1554" s="4">
        <v>34.090000000000003</v>
      </c>
      <c r="R1554" s="4">
        <v>0</v>
      </c>
      <c r="S1554" s="4">
        <v>0</v>
      </c>
      <c r="U1554">
        <v>0</v>
      </c>
    </row>
    <row r="1555" spans="1:22" ht="12.75" customHeight="1" x14ac:dyDescent="0.2">
      <c r="A1555" s="2">
        <v>3497</v>
      </c>
      <c r="B1555" t="s">
        <v>284</v>
      </c>
      <c r="C1555" s="7" t="s">
        <v>120</v>
      </c>
      <c r="D1555">
        <v>0</v>
      </c>
      <c r="E1555" s="4">
        <v>0</v>
      </c>
      <c r="F1555" s="4">
        <v>0</v>
      </c>
      <c r="G1555" s="4">
        <v>0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U1555">
        <v>0</v>
      </c>
    </row>
    <row r="1556" spans="1:22" ht="12.75" customHeight="1" x14ac:dyDescent="0.2">
      <c r="A1556" s="2">
        <v>3498</v>
      </c>
      <c r="B1556" t="s">
        <v>284</v>
      </c>
      <c r="C1556" s="7" t="s">
        <v>130</v>
      </c>
      <c r="D1556">
        <v>404</v>
      </c>
      <c r="E1556" s="4">
        <v>1.49</v>
      </c>
      <c r="F1556" s="4">
        <v>2.97</v>
      </c>
      <c r="G1556" s="4">
        <v>0.5</v>
      </c>
      <c r="H1556" s="4">
        <v>17.82</v>
      </c>
      <c r="I1556" s="4">
        <v>12.13</v>
      </c>
      <c r="J1556" s="4">
        <v>60.89</v>
      </c>
      <c r="K1556" s="4">
        <v>4.21</v>
      </c>
      <c r="L1556" s="4">
        <v>49.5</v>
      </c>
      <c r="M1556" s="4">
        <v>50.5</v>
      </c>
      <c r="N1556" s="4">
        <v>0</v>
      </c>
      <c r="O1556" s="4">
        <v>11.31</v>
      </c>
      <c r="P1556" s="4">
        <v>21.61</v>
      </c>
      <c r="Q1556" s="4">
        <v>60.3</v>
      </c>
      <c r="R1556" s="4">
        <v>1.51</v>
      </c>
      <c r="S1556" s="4">
        <v>0.25</v>
      </c>
      <c r="T1556">
        <v>14</v>
      </c>
      <c r="U1556">
        <v>13.7</v>
      </c>
      <c r="V1556">
        <v>60.71</v>
      </c>
    </row>
    <row r="1557" spans="1:22" ht="12.75" customHeight="1" x14ac:dyDescent="0.2">
      <c r="A1557" s="2">
        <v>3499</v>
      </c>
      <c r="B1557" t="s">
        <v>284</v>
      </c>
      <c r="C1557" s="7" t="s">
        <v>182</v>
      </c>
      <c r="D1557">
        <v>685</v>
      </c>
      <c r="E1557" s="4">
        <v>0.88</v>
      </c>
      <c r="F1557" s="4">
        <v>3.07</v>
      </c>
      <c r="G1557" s="4">
        <v>0.73</v>
      </c>
      <c r="H1557" s="4">
        <v>1.61</v>
      </c>
      <c r="I1557" s="4">
        <v>15.62</v>
      </c>
      <c r="J1557" s="4">
        <v>71.239999999999995</v>
      </c>
      <c r="K1557" s="4">
        <v>6.86</v>
      </c>
      <c r="L1557" s="4">
        <v>51.09</v>
      </c>
      <c r="M1557" s="4">
        <v>48.91</v>
      </c>
      <c r="N1557" s="4">
        <v>0</v>
      </c>
      <c r="O1557" s="4">
        <v>3.42</v>
      </c>
      <c r="P1557" s="4">
        <v>13.22</v>
      </c>
      <c r="Q1557" s="4">
        <v>43.39</v>
      </c>
      <c r="R1557" s="4">
        <v>4.6100000000000003</v>
      </c>
      <c r="S1557" s="4">
        <v>0.15</v>
      </c>
      <c r="T1557">
        <v>19</v>
      </c>
      <c r="U1557">
        <v>15.4</v>
      </c>
      <c r="V1557">
        <v>75</v>
      </c>
    </row>
    <row r="1558" spans="1:22" ht="12.75" customHeight="1" x14ac:dyDescent="0.2">
      <c r="A1558" s="2">
        <v>3500</v>
      </c>
      <c r="B1558" t="s">
        <v>284</v>
      </c>
      <c r="C1558" s="7" t="s">
        <v>182</v>
      </c>
      <c r="D1558">
        <v>492</v>
      </c>
      <c r="E1558" s="4">
        <v>1.02</v>
      </c>
      <c r="F1558" s="4">
        <v>4.67</v>
      </c>
      <c r="G1558" s="4">
        <v>4.2699999999999996</v>
      </c>
      <c r="H1558" s="4">
        <v>16.670000000000002</v>
      </c>
      <c r="I1558" s="4">
        <v>22.97</v>
      </c>
      <c r="J1558" s="4">
        <v>42.68</v>
      </c>
      <c r="K1558" s="4">
        <v>7.72</v>
      </c>
      <c r="L1558" s="4">
        <v>52.44</v>
      </c>
      <c r="M1558" s="4">
        <v>47.56</v>
      </c>
      <c r="N1558" s="4">
        <v>0</v>
      </c>
      <c r="O1558" s="4">
        <v>4.7300000000000004</v>
      </c>
      <c r="P1558" s="4">
        <v>21.3</v>
      </c>
      <c r="Q1558" s="4">
        <v>76.73</v>
      </c>
      <c r="R1558" s="4">
        <v>2.96</v>
      </c>
      <c r="S1558" s="4">
        <v>0.2</v>
      </c>
      <c r="T1558">
        <v>16</v>
      </c>
      <c r="U1558">
        <v>10.5</v>
      </c>
      <c r="V1558">
        <v>58.06</v>
      </c>
    </row>
    <row r="1559" spans="1:22" ht="12.75" customHeight="1" x14ac:dyDescent="0.2">
      <c r="A1559" s="2">
        <v>3501</v>
      </c>
      <c r="B1559" t="s">
        <v>284</v>
      </c>
      <c r="C1559" s="7" t="s">
        <v>130</v>
      </c>
      <c r="D1559">
        <v>329</v>
      </c>
      <c r="E1559" s="4">
        <v>0.3</v>
      </c>
      <c r="F1559" s="4">
        <v>6.38</v>
      </c>
      <c r="G1559" s="4">
        <v>9.73</v>
      </c>
      <c r="H1559" s="4">
        <v>10.029999999999999</v>
      </c>
      <c r="I1559" s="4">
        <v>46.5</v>
      </c>
      <c r="J1559" s="4">
        <v>16.72</v>
      </c>
      <c r="K1559" s="4">
        <v>10.33</v>
      </c>
      <c r="L1559" s="4">
        <v>51.98</v>
      </c>
      <c r="M1559" s="4">
        <v>48.02</v>
      </c>
      <c r="N1559" s="4">
        <v>0</v>
      </c>
      <c r="O1559" s="4">
        <v>29.74</v>
      </c>
      <c r="P1559" s="4">
        <v>8.82</v>
      </c>
      <c r="Q1559" s="4">
        <v>87.91</v>
      </c>
      <c r="R1559" s="4">
        <v>0.65</v>
      </c>
      <c r="S1559" s="4">
        <v>0.33</v>
      </c>
      <c r="T1559">
        <v>21</v>
      </c>
      <c r="U1559">
        <v>6.8</v>
      </c>
      <c r="V1559">
        <v>81.25</v>
      </c>
    </row>
    <row r="1560" spans="1:22" ht="12.75" customHeight="1" x14ac:dyDescent="0.2">
      <c r="A1560" s="2">
        <v>3502</v>
      </c>
      <c r="B1560" t="s">
        <v>284</v>
      </c>
      <c r="C1560" s="7" t="s">
        <v>522</v>
      </c>
      <c r="D1560">
        <v>0</v>
      </c>
      <c r="E1560" s="4">
        <v>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U1560">
        <v>0</v>
      </c>
    </row>
    <row r="1561" spans="1:22" ht="12.75" customHeight="1" x14ac:dyDescent="0.2">
      <c r="A1561" s="2">
        <v>3503</v>
      </c>
      <c r="B1561" t="s">
        <v>284</v>
      </c>
      <c r="C1561" s="7" t="s">
        <v>620</v>
      </c>
      <c r="D1561">
        <v>532</v>
      </c>
      <c r="E1561" s="4">
        <v>0.56000000000000005</v>
      </c>
      <c r="F1561" s="4">
        <v>20.3</v>
      </c>
      <c r="G1561" s="4">
        <v>1.5</v>
      </c>
      <c r="H1561" s="4">
        <v>8.08</v>
      </c>
      <c r="I1561" s="4">
        <v>17.86</v>
      </c>
      <c r="J1561" s="4">
        <v>40.98</v>
      </c>
      <c r="K1561" s="4">
        <v>10.71</v>
      </c>
      <c r="L1561" s="4">
        <v>54.32</v>
      </c>
      <c r="M1561" s="4">
        <v>45.68</v>
      </c>
      <c r="N1561" s="4">
        <v>0</v>
      </c>
      <c r="O1561" s="4">
        <v>24.44</v>
      </c>
      <c r="P1561" s="4">
        <v>12.5</v>
      </c>
      <c r="Q1561" s="4">
        <v>46.46</v>
      </c>
      <c r="R1561" s="4">
        <v>3.54</v>
      </c>
      <c r="S1561" s="4">
        <v>0</v>
      </c>
      <c r="T1561">
        <v>18</v>
      </c>
      <c r="U1561">
        <v>14.7</v>
      </c>
      <c r="V1561">
        <v>75.86</v>
      </c>
    </row>
    <row r="1562" spans="1:22" ht="12.75" customHeight="1" x14ac:dyDescent="0.2">
      <c r="A1562" s="2">
        <v>3504</v>
      </c>
      <c r="B1562" t="s">
        <v>284</v>
      </c>
      <c r="C1562" s="7" t="s">
        <v>620</v>
      </c>
      <c r="D1562">
        <v>509</v>
      </c>
      <c r="E1562" s="4">
        <v>0</v>
      </c>
      <c r="F1562" s="4">
        <v>14.73</v>
      </c>
      <c r="G1562" s="4">
        <v>0.2</v>
      </c>
      <c r="H1562" s="4">
        <v>5.5</v>
      </c>
      <c r="I1562" s="4">
        <v>24.56</v>
      </c>
      <c r="J1562" s="4">
        <v>41.45</v>
      </c>
      <c r="K1562" s="4">
        <v>13.56</v>
      </c>
      <c r="L1562" s="4">
        <v>50.88</v>
      </c>
      <c r="M1562" s="4">
        <v>49.12</v>
      </c>
      <c r="N1562" s="4">
        <v>0</v>
      </c>
      <c r="O1562" s="4">
        <v>18.16</v>
      </c>
      <c r="P1562" s="4">
        <v>14.45</v>
      </c>
      <c r="Q1562" s="4">
        <v>44.92</v>
      </c>
      <c r="R1562" s="4">
        <v>3.91</v>
      </c>
      <c r="S1562" s="4">
        <v>0</v>
      </c>
      <c r="T1562">
        <v>16</v>
      </c>
      <c r="U1562">
        <v>10</v>
      </c>
      <c r="V1562">
        <v>56.25</v>
      </c>
    </row>
    <row r="1563" spans="1:22" ht="12.75" customHeight="1" x14ac:dyDescent="0.2">
      <c r="A1563" s="2">
        <v>3506</v>
      </c>
      <c r="B1563" t="s">
        <v>284</v>
      </c>
      <c r="C1563" s="7" t="s">
        <v>389</v>
      </c>
      <c r="D1563">
        <v>365</v>
      </c>
      <c r="E1563" s="4">
        <v>1.1000000000000001</v>
      </c>
      <c r="F1563" s="4">
        <v>1.37</v>
      </c>
      <c r="G1563" s="4">
        <v>0</v>
      </c>
      <c r="H1563" s="4">
        <v>2.19</v>
      </c>
      <c r="I1563" s="4">
        <v>5.21</v>
      </c>
      <c r="J1563" s="4">
        <v>83.01</v>
      </c>
      <c r="K1563" s="4">
        <v>7.12</v>
      </c>
      <c r="L1563" s="4">
        <v>49.86</v>
      </c>
      <c r="M1563" s="4">
        <v>50.14</v>
      </c>
      <c r="N1563" s="4">
        <v>0</v>
      </c>
      <c r="O1563" s="4">
        <v>0.53</v>
      </c>
      <c r="P1563" s="4">
        <v>2.37</v>
      </c>
      <c r="Q1563" s="4">
        <v>44.06</v>
      </c>
      <c r="R1563" s="4">
        <v>3.17</v>
      </c>
      <c r="S1563" s="4">
        <v>0.53</v>
      </c>
      <c r="T1563">
        <v>19</v>
      </c>
      <c r="U1563">
        <v>12.5</v>
      </c>
      <c r="V1563">
        <v>89.47</v>
      </c>
    </row>
    <row r="1564" spans="1:22" ht="12.75" customHeight="1" x14ac:dyDescent="0.2">
      <c r="A1564" s="2">
        <v>3507</v>
      </c>
      <c r="B1564" t="s">
        <v>290</v>
      </c>
      <c r="C1564" s="7" t="s">
        <v>520</v>
      </c>
      <c r="D1564">
        <v>23</v>
      </c>
      <c r="E1564" s="4">
        <v>4.3499999999999996</v>
      </c>
      <c r="F1564" s="4">
        <v>0</v>
      </c>
      <c r="G1564" s="4">
        <v>0</v>
      </c>
      <c r="H1564" s="4">
        <v>4.3499999999999996</v>
      </c>
      <c r="I1564" s="4">
        <v>0</v>
      </c>
      <c r="J1564" s="4">
        <v>86.96</v>
      </c>
      <c r="K1564" s="4">
        <v>4.3499999999999996</v>
      </c>
      <c r="L1564" s="4">
        <v>52.17</v>
      </c>
      <c r="M1564" s="4">
        <v>47.83</v>
      </c>
      <c r="N1564" s="4">
        <v>0</v>
      </c>
      <c r="O1564" s="4">
        <v>0</v>
      </c>
      <c r="P1564" s="4">
        <v>2.86</v>
      </c>
      <c r="Q1564" s="4">
        <v>71.430000000000007</v>
      </c>
      <c r="R1564" s="4">
        <v>0</v>
      </c>
      <c r="S1564" s="4">
        <v>0</v>
      </c>
      <c r="U1564">
        <v>0</v>
      </c>
    </row>
    <row r="1565" spans="1:22" ht="12.75" customHeight="1" x14ac:dyDescent="0.2">
      <c r="A1565" s="2">
        <v>3508</v>
      </c>
      <c r="B1565" t="s">
        <v>284</v>
      </c>
      <c r="C1565" s="7" t="s">
        <v>181</v>
      </c>
      <c r="D1565">
        <v>168</v>
      </c>
      <c r="E1565" s="4">
        <v>29.17</v>
      </c>
      <c r="F1565" s="4">
        <v>0.6</v>
      </c>
      <c r="G1565" s="4">
        <v>0</v>
      </c>
      <c r="H1565" s="4">
        <v>0</v>
      </c>
      <c r="I1565" s="4">
        <v>7.74</v>
      </c>
      <c r="J1565" s="4">
        <v>44.64</v>
      </c>
      <c r="K1565" s="4">
        <v>17.86</v>
      </c>
      <c r="L1565" s="4">
        <v>53.57</v>
      </c>
      <c r="M1565" s="4">
        <v>46.43</v>
      </c>
      <c r="N1565" s="4">
        <v>0</v>
      </c>
      <c r="O1565" s="4">
        <v>0</v>
      </c>
      <c r="P1565" s="4">
        <v>14.88</v>
      </c>
      <c r="Q1565" s="4">
        <v>76.19</v>
      </c>
      <c r="R1565" s="4">
        <v>1.79</v>
      </c>
      <c r="S1565" s="4">
        <v>0</v>
      </c>
      <c r="T1565">
        <v>8</v>
      </c>
      <c r="U1565">
        <v>14.4</v>
      </c>
      <c r="V1565">
        <v>60</v>
      </c>
    </row>
    <row r="1566" spans="1:22" ht="12.75" customHeight="1" x14ac:dyDescent="0.2">
      <c r="A1566" s="2">
        <v>3509</v>
      </c>
      <c r="B1566" t="s">
        <v>284</v>
      </c>
      <c r="C1566" s="7" t="s">
        <v>269</v>
      </c>
      <c r="D1566">
        <v>373</v>
      </c>
      <c r="E1566" s="4">
        <v>1.07</v>
      </c>
      <c r="F1566" s="4">
        <v>0.54</v>
      </c>
      <c r="G1566" s="4">
        <v>0</v>
      </c>
      <c r="H1566" s="4">
        <v>2.41</v>
      </c>
      <c r="I1566" s="4">
        <v>6.97</v>
      </c>
      <c r="J1566" s="4">
        <v>87.67</v>
      </c>
      <c r="K1566" s="4">
        <v>1.34</v>
      </c>
      <c r="L1566" s="4">
        <v>52.01</v>
      </c>
      <c r="M1566" s="4">
        <v>47.99</v>
      </c>
      <c r="N1566" s="4">
        <v>0</v>
      </c>
      <c r="O1566" s="4">
        <v>1.1299999999999999</v>
      </c>
      <c r="P1566" s="4">
        <v>12.11</v>
      </c>
      <c r="Q1566" s="4">
        <v>46.76</v>
      </c>
      <c r="R1566" s="4">
        <v>3.38</v>
      </c>
      <c r="S1566" s="4">
        <v>0</v>
      </c>
      <c r="T1566">
        <v>17</v>
      </c>
      <c r="U1566">
        <v>12.5</v>
      </c>
      <c r="V1566">
        <v>72.73</v>
      </c>
    </row>
    <row r="1567" spans="1:22" ht="12.75" customHeight="1" x14ac:dyDescent="0.2">
      <c r="A1567" s="2">
        <v>3510</v>
      </c>
      <c r="B1567" t="s">
        <v>284</v>
      </c>
      <c r="C1567" s="7" t="s">
        <v>182</v>
      </c>
      <c r="D1567">
        <v>630</v>
      </c>
      <c r="E1567" s="4">
        <v>0</v>
      </c>
      <c r="F1567" s="4">
        <v>0.95</v>
      </c>
      <c r="G1567" s="4">
        <v>0.16</v>
      </c>
      <c r="H1567" s="4">
        <v>0.95</v>
      </c>
      <c r="I1567" s="4">
        <v>38.729999999999997</v>
      </c>
      <c r="J1567" s="4">
        <v>55.71</v>
      </c>
      <c r="K1567" s="4">
        <v>3.49</v>
      </c>
      <c r="L1567" s="4">
        <v>50.48</v>
      </c>
      <c r="M1567" s="4">
        <v>49.52</v>
      </c>
      <c r="N1567" s="4">
        <v>0</v>
      </c>
      <c r="O1567" s="4">
        <v>11.2</v>
      </c>
      <c r="P1567" s="4">
        <v>9.58</v>
      </c>
      <c r="Q1567" s="4">
        <v>52.44</v>
      </c>
      <c r="R1567" s="4">
        <v>2.92</v>
      </c>
      <c r="S1567" s="4">
        <v>0</v>
      </c>
      <c r="T1567">
        <v>17</v>
      </c>
      <c r="U1567">
        <v>14.4</v>
      </c>
      <c r="V1567">
        <v>81.08</v>
      </c>
    </row>
    <row r="1568" spans="1:22" ht="12.75" customHeight="1" x14ac:dyDescent="0.2">
      <c r="A1568" s="2">
        <v>3511</v>
      </c>
      <c r="B1568" t="s">
        <v>284</v>
      </c>
      <c r="C1568" s="7" t="s">
        <v>269</v>
      </c>
      <c r="D1568">
        <v>1888</v>
      </c>
      <c r="E1568" s="4">
        <v>0.95</v>
      </c>
      <c r="F1568" s="4">
        <v>3.6</v>
      </c>
      <c r="G1568" s="4">
        <v>0.26</v>
      </c>
      <c r="H1568" s="4">
        <v>2.81</v>
      </c>
      <c r="I1568" s="4">
        <v>9.85</v>
      </c>
      <c r="J1568" s="4">
        <v>81.83</v>
      </c>
      <c r="K1568" s="4">
        <v>0.69</v>
      </c>
      <c r="L1568" s="4">
        <v>51.54</v>
      </c>
      <c r="M1568" s="4">
        <v>48.46</v>
      </c>
      <c r="N1568" s="4">
        <v>0</v>
      </c>
      <c r="O1568" s="4">
        <v>1.19</v>
      </c>
      <c r="P1568" s="4">
        <v>7.84</v>
      </c>
      <c r="Q1568" s="4">
        <v>26.23</v>
      </c>
      <c r="R1568" s="4">
        <v>1.08</v>
      </c>
      <c r="S1568" s="4">
        <v>0.05</v>
      </c>
      <c r="T1568">
        <v>20</v>
      </c>
      <c r="U1568">
        <v>13.5</v>
      </c>
      <c r="V1568">
        <v>63.16</v>
      </c>
    </row>
    <row r="1569" spans="1:22" ht="12.75" customHeight="1" x14ac:dyDescent="0.2">
      <c r="A1569" s="2">
        <v>3513</v>
      </c>
      <c r="B1569" t="s">
        <v>284</v>
      </c>
      <c r="C1569" s="7" t="s">
        <v>522</v>
      </c>
      <c r="D1569">
        <v>43</v>
      </c>
      <c r="E1569" s="4">
        <v>0</v>
      </c>
      <c r="F1569" s="4">
        <v>0</v>
      </c>
      <c r="G1569" s="4">
        <v>0</v>
      </c>
      <c r="H1569" s="4">
        <v>0</v>
      </c>
      <c r="I1569" s="4">
        <v>0</v>
      </c>
      <c r="J1569" s="4">
        <v>97.67</v>
      </c>
      <c r="K1569" s="4">
        <v>2.33</v>
      </c>
      <c r="L1569" s="4">
        <v>55.81</v>
      </c>
      <c r="M1569" s="4">
        <v>44.19</v>
      </c>
      <c r="N1569" s="4">
        <v>0</v>
      </c>
      <c r="O1569" s="4">
        <v>0</v>
      </c>
      <c r="P1569" s="4">
        <v>14.29</v>
      </c>
      <c r="Q1569" s="4">
        <v>63.27</v>
      </c>
      <c r="R1569" s="4">
        <v>2.04</v>
      </c>
      <c r="S1569" s="4">
        <v>2.04</v>
      </c>
      <c r="T1569">
        <v>22</v>
      </c>
      <c r="U1569">
        <v>3.9</v>
      </c>
      <c r="V1569">
        <v>100</v>
      </c>
    </row>
    <row r="1570" spans="1:22" ht="12.75" customHeight="1" x14ac:dyDescent="0.2">
      <c r="A1570" s="2">
        <v>3514</v>
      </c>
      <c r="B1570" t="s">
        <v>284</v>
      </c>
      <c r="C1570" s="7" t="s">
        <v>357</v>
      </c>
      <c r="D1570">
        <v>632</v>
      </c>
      <c r="E1570" s="4">
        <v>0.16</v>
      </c>
      <c r="F1570" s="4">
        <v>0.79</v>
      </c>
      <c r="G1570" s="4">
        <v>0</v>
      </c>
      <c r="H1570" s="4">
        <v>0.95</v>
      </c>
      <c r="I1570" s="4">
        <v>22.78</v>
      </c>
      <c r="J1570" s="4">
        <v>73.58</v>
      </c>
      <c r="K1570" s="4">
        <v>1.74</v>
      </c>
      <c r="L1570" s="4">
        <v>53.8</v>
      </c>
      <c r="M1570" s="4">
        <v>46.2</v>
      </c>
      <c r="N1570" s="4">
        <v>0</v>
      </c>
      <c r="O1570" s="4">
        <v>16.03</v>
      </c>
      <c r="P1570" s="4">
        <v>12.34</v>
      </c>
      <c r="Q1570" s="4">
        <v>55.45</v>
      </c>
      <c r="R1570" s="4">
        <v>0.64</v>
      </c>
      <c r="S1570" s="4">
        <v>0.8</v>
      </c>
      <c r="T1570">
        <v>21</v>
      </c>
      <c r="U1570">
        <v>12.4</v>
      </c>
      <c r="V1570">
        <v>53.33</v>
      </c>
    </row>
    <row r="1571" spans="1:22" ht="12.75" customHeight="1" x14ac:dyDescent="0.2">
      <c r="A1571" s="2">
        <v>3515</v>
      </c>
      <c r="B1571" t="s">
        <v>284</v>
      </c>
      <c r="C1571" s="7" t="s">
        <v>155</v>
      </c>
      <c r="D1571">
        <v>554</v>
      </c>
      <c r="E1571" s="4">
        <v>0</v>
      </c>
      <c r="F1571" s="4">
        <v>0.36</v>
      </c>
      <c r="G1571" s="4">
        <v>0.18</v>
      </c>
      <c r="H1571" s="4">
        <v>0.72</v>
      </c>
      <c r="I1571" s="4">
        <v>80.14</v>
      </c>
      <c r="J1571" s="4">
        <v>18.23</v>
      </c>
      <c r="K1571" s="4">
        <v>0.36</v>
      </c>
      <c r="L1571" s="4">
        <v>48.38</v>
      </c>
      <c r="M1571" s="4">
        <v>51.62</v>
      </c>
      <c r="N1571" s="4">
        <v>8.58</v>
      </c>
      <c r="O1571" s="4">
        <v>70.75</v>
      </c>
      <c r="P1571" s="4">
        <v>13.49</v>
      </c>
      <c r="Q1571" s="4">
        <v>93.87</v>
      </c>
      <c r="R1571" s="4">
        <v>0.53</v>
      </c>
      <c r="S1571" s="4">
        <v>0.18</v>
      </c>
      <c r="T1571">
        <v>17</v>
      </c>
      <c r="U1571">
        <v>10.3</v>
      </c>
      <c r="V1571">
        <v>75</v>
      </c>
    </row>
    <row r="1572" spans="1:22" ht="12.75" customHeight="1" x14ac:dyDescent="0.2">
      <c r="A1572" s="2">
        <v>3516</v>
      </c>
      <c r="B1572" t="s">
        <v>284</v>
      </c>
      <c r="C1572" s="7" t="s">
        <v>269</v>
      </c>
      <c r="D1572">
        <v>431</v>
      </c>
      <c r="E1572" s="4">
        <v>0.23</v>
      </c>
      <c r="F1572" s="4">
        <v>0.46</v>
      </c>
      <c r="G1572" s="4">
        <v>0</v>
      </c>
      <c r="H1572" s="4">
        <v>0.46</v>
      </c>
      <c r="I1572" s="4">
        <v>78.650000000000006</v>
      </c>
      <c r="J1572" s="4">
        <v>19.95</v>
      </c>
      <c r="K1572" s="4">
        <v>0.23</v>
      </c>
      <c r="L1572" s="4">
        <v>52.44</v>
      </c>
      <c r="M1572" s="4">
        <v>47.56</v>
      </c>
      <c r="N1572" s="4">
        <v>5.47</v>
      </c>
      <c r="O1572" s="4">
        <v>14.18</v>
      </c>
      <c r="P1572" s="4">
        <v>9.1999999999999993</v>
      </c>
      <c r="Q1572" s="4">
        <v>100</v>
      </c>
      <c r="R1572" s="4">
        <v>5.97</v>
      </c>
      <c r="S1572" s="4">
        <v>0</v>
      </c>
      <c r="T1572">
        <v>19</v>
      </c>
      <c r="U1572">
        <v>13.6</v>
      </c>
      <c r="V1572">
        <v>39.130000000000003</v>
      </c>
    </row>
    <row r="1573" spans="1:22" ht="12.75" customHeight="1" x14ac:dyDescent="0.2">
      <c r="A1573" s="2">
        <v>3517</v>
      </c>
      <c r="B1573" t="s">
        <v>284</v>
      </c>
      <c r="C1573" s="7" t="s">
        <v>182</v>
      </c>
      <c r="D1573">
        <v>448</v>
      </c>
      <c r="E1573" s="4">
        <v>2.0099999999999998</v>
      </c>
      <c r="F1573" s="4">
        <v>8.93</v>
      </c>
      <c r="G1573" s="4">
        <v>0</v>
      </c>
      <c r="H1573" s="4">
        <v>7.81</v>
      </c>
      <c r="I1573" s="4">
        <v>10.71</v>
      </c>
      <c r="J1573" s="4">
        <v>63.84</v>
      </c>
      <c r="K1573" s="4">
        <v>6.7</v>
      </c>
      <c r="L1573" s="4">
        <v>51.56</v>
      </c>
      <c r="M1573" s="4">
        <v>48.44</v>
      </c>
      <c r="N1573" s="4">
        <v>0.44</v>
      </c>
      <c r="O1573" s="4">
        <v>1.77</v>
      </c>
      <c r="P1573" s="4">
        <v>15.04</v>
      </c>
      <c r="Q1573" s="4">
        <v>23.89</v>
      </c>
      <c r="R1573" s="4">
        <v>3.1</v>
      </c>
      <c r="S1573" s="4">
        <v>0</v>
      </c>
      <c r="T1573">
        <v>15</v>
      </c>
      <c r="U1573">
        <v>9.6</v>
      </c>
      <c r="V1573">
        <v>55.17</v>
      </c>
    </row>
    <row r="1574" spans="1:22" ht="12.75" customHeight="1" x14ac:dyDescent="0.2">
      <c r="A1574" s="2">
        <v>3518</v>
      </c>
      <c r="B1574" t="s">
        <v>284</v>
      </c>
      <c r="C1574" s="7" t="s">
        <v>130</v>
      </c>
      <c r="D1574">
        <v>0</v>
      </c>
      <c r="E1574" s="4">
        <v>0</v>
      </c>
      <c r="F1574" s="4">
        <v>0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U1574">
        <v>0</v>
      </c>
    </row>
    <row r="1575" spans="1:22" ht="12.75" customHeight="1" x14ac:dyDescent="0.2">
      <c r="A1575" s="2">
        <v>3519</v>
      </c>
      <c r="B1575" t="s">
        <v>284</v>
      </c>
      <c r="C1575" s="7" t="s">
        <v>130</v>
      </c>
      <c r="D1575">
        <v>410</v>
      </c>
      <c r="E1575" s="4">
        <v>1.71</v>
      </c>
      <c r="F1575" s="4">
        <v>10.24</v>
      </c>
      <c r="G1575" s="4">
        <v>7.07</v>
      </c>
      <c r="H1575" s="4">
        <v>5.85</v>
      </c>
      <c r="I1575" s="4">
        <v>28.78</v>
      </c>
      <c r="J1575" s="4">
        <v>30.24</v>
      </c>
      <c r="K1575" s="4">
        <v>16.100000000000001</v>
      </c>
      <c r="L1575" s="4">
        <v>55.12</v>
      </c>
      <c r="M1575" s="4">
        <v>44.88</v>
      </c>
      <c r="N1575" s="4">
        <v>0</v>
      </c>
      <c r="O1575" s="4">
        <v>24.82</v>
      </c>
      <c r="P1575" s="4">
        <v>10.36</v>
      </c>
      <c r="Q1575" s="4">
        <v>65.540000000000006</v>
      </c>
      <c r="R1575" s="4">
        <v>0.72</v>
      </c>
      <c r="S1575" s="4">
        <v>0</v>
      </c>
      <c r="T1575">
        <v>16</v>
      </c>
      <c r="U1575">
        <v>11.4</v>
      </c>
      <c r="V1575">
        <v>52</v>
      </c>
    </row>
    <row r="1576" spans="1:22" ht="12.75" customHeight="1" x14ac:dyDescent="0.2">
      <c r="A1576" s="2">
        <v>3521</v>
      </c>
      <c r="B1576" t="s">
        <v>284</v>
      </c>
      <c r="C1576" s="7" t="s">
        <v>522</v>
      </c>
      <c r="D1576">
        <v>459</v>
      </c>
      <c r="E1576" s="4">
        <v>0.44</v>
      </c>
      <c r="F1576" s="4">
        <v>18.079999999999998</v>
      </c>
      <c r="G1576" s="4">
        <v>2.4</v>
      </c>
      <c r="H1576" s="4">
        <v>20.92</v>
      </c>
      <c r="I1576" s="4">
        <v>20.48</v>
      </c>
      <c r="J1576" s="4">
        <v>29.19</v>
      </c>
      <c r="K1576" s="4">
        <v>8.5</v>
      </c>
      <c r="L1576" s="4">
        <v>51.42</v>
      </c>
      <c r="M1576" s="4">
        <v>48.58</v>
      </c>
      <c r="N1576" s="4">
        <v>0</v>
      </c>
      <c r="O1576" s="4">
        <v>19.12</v>
      </c>
      <c r="P1576" s="4">
        <v>15.76</v>
      </c>
      <c r="Q1576" s="4">
        <v>67.02</v>
      </c>
      <c r="R1576" s="4">
        <v>0.42</v>
      </c>
      <c r="S1576" s="4">
        <v>0</v>
      </c>
      <c r="T1576">
        <v>18</v>
      </c>
      <c r="U1576">
        <v>12.3</v>
      </c>
      <c r="V1576">
        <v>65.38</v>
      </c>
    </row>
    <row r="1577" spans="1:22" ht="12.75" customHeight="1" x14ac:dyDescent="0.2">
      <c r="A1577" s="2">
        <v>3522</v>
      </c>
      <c r="B1577" t="s">
        <v>290</v>
      </c>
      <c r="C1577" s="7" t="s">
        <v>576</v>
      </c>
      <c r="D1577">
        <v>551</v>
      </c>
      <c r="E1577" s="4">
        <v>0.18</v>
      </c>
      <c r="F1577" s="4">
        <v>32.67</v>
      </c>
      <c r="G1577" s="4">
        <v>0</v>
      </c>
      <c r="H1577" s="4">
        <v>0.73</v>
      </c>
      <c r="I1577" s="4">
        <v>2.54</v>
      </c>
      <c r="J1577" s="4">
        <v>54.26</v>
      </c>
      <c r="K1577" s="4">
        <v>9.6199999999999992</v>
      </c>
      <c r="L1577" s="4">
        <v>50.64</v>
      </c>
      <c r="M1577" s="4">
        <v>49.36</v>
      </c>
      <c r="N1577" s="4">
        <v>0</v>
      </c>
      <c r="O1577" s="4">
        <v>0</v>
      </c>
      <c r="P1577" s="4">
        <v>4.3600000000000003</v>
      </c>
      <c r="Q1577" s="4">
        <v>4.3600000000000003</v>
      </c>
      <c r="R1577" s="4">
        <v>4.91</v>
      </c>
      <c r="S1577" s="4">
        <v>0</v>
      </c>
      <c r="T1577">
        <v>17</v>
      </c>
      <c r="U1577">
        <v>10.7</v>
      </c>
      <c r="V1577">
        <v>84.38</v>
      </c>
    </row>
    <row r="1578" spans="1:22" ht="12.75" customHeight="1" x14ac:dyDescent="0.2">
      <c r="A1578" s="2">
        <v>3524</v>
      </c>
      <c r="B1578" t="s">
        <v>284</v>
      </c>
      <c r="C1578" s="7" t="s">
        <v>269</v>
      </c>
      <c r="D1578">
        <v>922</v>
      </c>
      <c r="E1578" s="4">
        <v>1.3</v>
      </c>
      <c r="F1578" s="4">
        <v>3.8</v>
      </c>
      <c r="G1578" s="4">
        <v>0</v>
      </c>
      <c r="H1578" s="4">
        <v>1.19</v>
      </c>
      <c r="I1578" s="4">
        <v>8.1300000000000008</v>
      </c>
      <c r="J1578" s="4">
        <v>82.86</v>
      </c>
      <c r="K1578" s="4">
        <v>2.71</v>
      </c>
      <c r="L1578" s="4">
        <v>50.76</v>
      </c>
      <c r="M1578" s="4">
        <v>49.24</v>
      </c>
      <c r="N1578" s="4">
        <v>0</v>
      </c>
      <c r="O1578" s="4">
        <v>0.44</v>
      </c>
      <c r="P1578" s="4">
        <v>9.2899999999999991</v>
      </c>
      <c r="Q1578" s="4">
        <v>16.170000000000002</v>
      </c>
      <c r="R1578" s="4">
        <v>3.28</v>
      </c>
      <c r="S1578" s="4">
        <v>0.55000000000000004</v>
      </c>
      <c r="T1578">
        <v>21</v>
      </c>
      <c r="U1578">
        <v>12.4</v>
      </c>
      <c r="V1578">
        <v>72.73</v>
      </c>
    </row>
    <row r="1579" spans="1:22" ht="12.75" customHeight="1" x14ac:dyDescent="0.2">
      <c r="A1579" s="2">
        <v>3525</v>
      </c>
      <c r="B1579" t="s">
        <v>284</v>
      </c>
      <c r="C1579" s="7" t="s">
        <v>130</v>
      </c>
      <c r="D1579">
        <v>399</v>
      </c>
      <c r="E1579" s="4">
        <v>0.25</v>
      </c>
      <c r="F1579" s="4">
        <v>5.01</v>
      </c>
      <c r="G1579" s="4">
        <v>0.75</v>
      </c>
      <c r="H1579" s="4">
        <v>13.78</v>
      </c>
      <c r="I1579" s="4">
        <v>15.29</v>
      </c>
      <c r="J1579" s="4">
        <v>51.63</v>
      </c>
      <c r="K1579" s="4">
        <v>13.28</v>
      </c>
      <c r="L1579" s="4">
        <v>54.14</v>
      </c>
      <c r="M1579" s="4">
        <v>45.86</v>
      </c>
      <c r="N1579" s="4">
        <v>0</v>
      </c>
      <c r="O1579" s="4">
        <v>12.97</v>
      </c>
      <c r="P1579" s="4">
        <v>18.95</v>
      </c>
      <c r="Q1579" s="4">
        <v>60.6</v>
      </c>
      <c r="R1579" s="4">
        <v>1.25</v>
      </c>
      <c r="S1579" s="4">
        <v>0</v>
      </c>
      <c r="T1579">
        <v>18</v>
      </c>
      <c r="U1579">
        <v>13.6</v>
      </c>
      <c r="V1579">
        <v>68.180000000000007</v>
      </c>
    </row>
    <row r="1580" spans="1:22" ht="12.75" customHeight="1" x14ac:dyDescent="0.2">
      <c r="A1580" s="2">
        <v>3526</v>
      </c>
      <c r="B1580" t="s">
        <v>287</v>
      </c>
      <c r="C1580" s="7" t="s">
        <v>576</v>
      </c>
      <c r="D1580">
        <v>41</v>
      </c>
      <c r="E1580" s="4">
        <v>2.44</v>
      </c>
      <c r="F1580" s="4">
        <v>0</v>
      </c>
      <c r="G1580" s="4">
        <v>0</v>
      </c>
      <c r="H1580" s="4">
        <v>17.07</v>
      </c>
      <c r="I1580" s="4">
        <v>4.88</v>
      </c>
      <c r="J1580" s="4">
        <v>73.17</v>
      </c>
      <c r="K1580" s="4">
        <v>2.44</v>
      </c>
      <c r="L1580" s="4">
        <v>85.37</v>
      </c>
      <c r="M1580" s="4">
        <v>14.63</v>
      </c>
      <c r="N1580" s="4">
        <v>0</v>
      </c>
      <c r="O1580" s="4">
        <v>0</v>
      </c>
      <c r="P1580" s="4">
        <v>9.3800000000000008</v>
      </c>
      <c r="Q1580" s="4">
        <v>81.25</v>
      </c>
      <c r="R1580" s="4">
        <v>0</v>
      </c>
      <c r="S1580" s="4">
        <v>3.13</v>
      </c>
      <c r="U1580">
        <v>0</v>
      </c>
    </row>
    <row r="1581" spans="1:22" ht="12.75" customHeight="1" x14ac:dyDescent="0.2">
      <c r="A1581" s="2">
        <v>3527</v>
      </c>
      <c r="B1581" t="s">
        <v>284</v>
      </c>
      <c r="C1581" s="7" t="s">
        <v>620</v>
      </c>
      <c r="D1581">
        <v>519</v>
      </c>
      <c r="E1581" s="4">
        <v>0.77</v>
      </c>
      <c r="F1581" s="4">
        <v>8.48</v>
      </c>
      <c r="G1581" s="4">
        <v>0</v>
      </c>
      <c r="H1581" s="4">
        <v>3.47</v>
      </c>
      <c r="I1581" s="4">
        <v>8.86</v>
      </c>
      <c r="J1581" s="4">
        <v>67.819999999999993</v>
      </c>
      <c r="K1581" s="4">
        <v>10.6</v>
      </c>
      <c r="L1581" s="4">
        <v>51.45</v>
      </c>
      <c r="M1581" s="4">
        <v>48.55</v>
      </c>
      <c r="N1581" s="4">
        <v>0</v>
      </c>
      <c r="O1581" s="4">
        <v>1.53</v>
      </c>
      <c r="P1581" s="4">
        <v>11.47</v>
      </c>
      <c r="Q1581" s="4">
        <v>15.49</v>
      </c>
      <c r="R1581" s="4">
        <v>5.74</v>
      </c>
      <c r="S1581" s="4">
        <v>0.19</v>
      </c>
      <c r="T1581">
        <v>15</v>
      </c>
      <c r="U1581">
        <v>16.2</v>
      </c>
      <c r="V1581">
        <v>50</v>
      </c>
    </row>
    <row r="1582" spans="1:22" ht="12.75" customHeight="1" x14ac:dyDescent="0.2">
      <c r="A1582" s="2">
        <v>3528</v>
      </c>
      <c r="B1582" t="s">
        <v>284</v>
      </c>
      <c r="C1582" s="7" t="s">
        <v>269</v>
      </c>
      <c r="D1582">
        <v>1864</v>
      </c>
      <c r="E1582" s="4">
        <v>0.11</v>
      </c>
      <c r="F1582" s="4">
        <v>14.54</v>
      </c>
      <c r="G1582" s="4">
        <v>0.05</v>
      </c>
      <c r="H1582" s="4">
        <v>1.45</v>
      </c>
      <c r="I1582" s="4">
        <v>9.82</v>
      </c>
      <c r="J1582" s="4">
        <v>68.989999999999995</v>
      </c>
      <c r="K1582" s="4">
        <v>5.04</v>
      </c>
      <c r="L1582" s="4">
        <v>51.88</v>
      </c>
      <c r="M1582" s="4">
        <v>48.12</v>
      </c>
      <c r="N1582" s="4">
        <v>0</v>
      </c>
      <c r="O1582" s="4">
        <v>3.12</v>
      </c>
      <c r="P1582" s="4">
        <v>12.8</v>
      </c>
      <c r="Q1582" s="4">
        <v>12.53</v>
      </c>
      <c r="R1582" s="4">
        <v>8.92</v>
      </c>
      <c r="S1582" s="4">
        <v>0</v>
      </c>
      <c r="T1582">
        <v>22</v>
      </c>
      <c r="U1582">
        <v>9.4</v>
      </c>
      <c r="V1582">
        <v>79.760000000000005</v>
      </c>
    </row>
    <row r="1583" spans="1:22" ht="12.75" customHeight="1" x14ac:dyDescent="0.2">
      <c r="A1583" s="2">
        <v>3529</v>
      </c>
      <c r="B1583" t="s">
        <v>284</v>
      </c>
      <c r="C1583" s="7" t="s">
        <v>522</v>
      </c>
      <c r="D1583">
        <v>411</v>
      </c>
      <c r="E1583" s="4">
        <v>0</v>
      </c>
      <c r="F1583" s="4">
        <v>20.68</v>
      </c>
      <c r="G1583" s="4">
        <v>0</v>
      </c>
      <c r="H1583" s="4">
        <v>2.19</v>
      </c>
      <c r="I1583" s="4">
        <v>4.38</v>
      </c>
      <c r="J1583" s="4">
        <v>66.180000000000007</v>
      </c>
      <c r="K1583" s="4">
        <v>6.57</v>
      </c>
      <c r="L1583" s="4">
        <v>48.91</v>
      </c>
      <c r="M1583" s="4">
        <v>51.09</v>
      </c>
      <c r="N1583" s="4">
        <v>0</v>
      </c>
      <c r="O1583" s="4">
        <v>3.4</v>
      </c>
      <c r="P1583" s="4">
        <v>11.41</v>
      </c>
      <c r="Q1583" s="4">
        <v>6.55</v>
      </c>
      <c r="R1583" s="4">
        <v>1.94</v>
      </c>
      <c r="S1583" s="4">
        <v>0</v>
      </c>
      <c r="T1583">
        <v>14</v>
      </c>
      <c r="U1583">
        <v>15.6</v>
      </c>
      <c r="V1583">
        <v>50</v>
      </c>
    </row>
    <row r="1584" spans="1:22" ht="12.75" customHeight="1" x14ac:dyDescent="0.2">
      <c r="A1584" s="2">
        <v>3530</v>
      </c>
      <c r="B1584" t="s">
        <v>284</v>
      </c>
      <c r="C1584" s="7" t="s">
        <v>433</v>
      </c>
      <c r="D1584">
        <v>31</v>
      </c>
      <c r="E1584" s="4">
        <v>0</v>
      </c>
      <c r="F1584" s="4">
        <v>0</v>
      </c>
      <c r="G1584" s="4">
        <v>0</v>
      </c>
      <c r="H1584" s="4">
        <v>0</v>
      </c>
      <c r="I1584" s="4">
        <v>93.55</v>
      </c>
      <c r="J1584" s="4">
        <v>6.45</v>
      </c>
      <c r="K1584" s="4">
        <v>0</v>
      </c>
      <c r="L1584" s="4">
        <v>45.16</v>
      </c>
      <c r="M1584" s="4">
        <v>54.84</v>
      </c>
      <c r="N1584" s="4">
        <v>37.93</v>
      </c>
      <c r="O1584" s="4">
        <v>24.14</v>
      </c>
      <c r="P1584" s="4">
        <v>3.45</v>
      </c>
      <c r="Q1584" s="4">
        <v>0</v>
      </c>
      <c r="R1584" s="4">
        <v>0</v>
      </c>
      <c r="S1584" s="4">
        <v>0</v>
      </c>
      <c r="T1584">
        <v>10</v>
      </c>
      <c r="U1584">
        <v>15.7</v>
      </c>
      <c r="V1584">
        <v>66.67</v>
      </c>
    </row>
    <row r="1585" spans="1:22" ht="12.75" customHeight="1" x14ac:dyDescent="0.2">
      <c r="A1585" s="2">
        <v>3531</v>
      </c>
      <c r="B1585" t="s">
        <v>284</v>
      </c>
      <c r="C1585" s="7" t="s">
        <v>620</v>
      </c>
      <c r="D1585">
        <v>290</v>
      </c>
      <c r="E1585" s="4">
        <v>1.72</v>
      </c>
      <c r="F1585" s="4">
        <v>0</v>
      </c>
      <c r="G1585" s="4">
        <v>0</v>
      </c>
      <c r="H1585" s="4">
        <v>0.34</v>
      </c>
      <c r="I1585" s="4">
        <v>14.48</v>
      </c>
      <c r="J1585" s="4">
        <v>75.52</v>
      </c>
      <c r="K1585" s="4">
        <v>7.93</v>
      </c>
      <c r="L1585" s="4">
        <v>55.17</v>
      </c>
      <c r="M1585" s="4">
        <v>44.83</v>
      </c>
      <c r="N1585" s="4">
        <v>5.32</v>
      </c>
      <c r="O1585" s="4">
        <v>7.45</v>
      </c>
      <c r="P1585" s="4">
        <v>18.79</v>
      </c>
      <c r="Q1585" s="4">
        <v>56.74</v>
      </c>
      <c r="R1585" s="4">
        <v>1.06</v>
      </c>
      <c r="S1585" s="4">
        <v>0</v>
      </c>
      <c r="T1585">
        <v>16</v>
      </c>
      <c r="U1585">
        <v>12.6</v>
      </c>
      <c r="V1585">
        <v>55.56</v>
      </c>
    </row>
    <row r="1586" spans="1:22" ht="12.75" customHeight="1" x14ac:dyDescent="0.2">
      <c r="A1586" s="2">
        <v>3532</v>
      </c>
      <c r="B1586" t="s">
        <v>284</v>
      </c>
      <c r="C1586" s="7" t="s">
        <v>522</v>
      </c>
      <c r="D1586">
        <v>447</v>
      </c>
      <c r="E1586" s="4">
        <v>0.67</v>
      </c>
      <c r="F1586" s="4">
        <v>4.03</v>
      </c>
      <c r="G1586" s="4">
        <v>6.26</v>
      </c>
      <c r="H1586" s="4">
        <v>11.86</v>
      </c>
      <c r="I1586" s="4">
        <v>14.99</v>
      </c>
      <c r="J1586" s="4">
        <v>41.83</v>
      </c>
      <c r="K1586" s="4">
        <v>20.36</v>
      </c>
      <c r="L1586" s="4">
        <v>54.59</v>
      </c>
      <c r="M1586" s="4">
        <v>45.41</v>
      </c>
      <c r="N1586" s="4">
        <v>0</v>
      </c>
      <c r="O1586" s="4">
        <v>6.57</v>
      </c>
      <c r="P1586" s="4">
        <v>19.7</v>
      </c>
      <c r="Q1586" s="4">
        <v>71.19</v>
      </c>
      <c r="R1586" s="4">
        <v>1.27</v>
      </c>
      <c r="S1586" s="4">
        <v>0</v>
      </c>
      <c r="T1586">
        <v>18</v>
      </c>
      <c r="U1586">
        <v>7.2</v>
      </c>
      <c r="V1586">
        <v>68</v>
      </c>
    </row>
    <row r="1587" spans="1:22" ht="12.75" customHeight="1" x14ac:dyDescent="0.2">
      <c r="A1587" s="2">
        <v>3533</v>
      </c>
      <c r="B1587" t="s">
        <v>284</v>
      </c>
      <c r="C1587" s="7" t="s">
        <v>522</v>
      </c>
      <c r="D1587">
        <v>528</v>
      </c>
      <c r="E1587" s="4">
        <v>0.56999999999999995</v>
      </c>
      <c r="F1587" s="4">
        <v>12.88</v>
      </c>
      <c r="G1587" s="4">
        <v>0.95</v>
      </c>
      <c r="H1587" s="4">
        <v>3.98</v>
      </c>
      <c r="I1587" s="4">
        <v>14.39</v>
      </c>
      <c r="J1587" s="4">
        <v>61.74</v>
      </c>
      <c r="K1587" s="4">
        <v>5.49</v>
      </c>
      <c r="L1587" s="4">
        <v>49.62</v>
      </c>
      <c r="M1587" s="4">
        <v>50.38</v>
      </c>
      <c r="N1587" s="4">
        <v>0</v>
      </c>
      <c r="O1587" s="4">
        <v>17.18</v>
      </c>
      <c r="P1587" s="4">
        <v>15.46</v>
      </c>
      <c r="Q1587" s="4">
        <v>41.98</v>
      </c>
      <c r="R1587" s="4">
        <v>1.72</v>
      </c>
      <c r="S1587" s="4">
        <v>0.19</v>
      </c>
      <c r="T1587">
        <v>19</v>
      </c>
      <c r="U1587">
        <v>15.3</v>
      </c>
      <c r="V1587">
        <v>60.71</v>
      </c>
    </row>
    <row r="1588" spans="1:22" ht="12.75" customHeight="1" x14ac:dyDescent="0.2">
      <c r="A1588" s="2">
        <v>3534</v>
      </c>
      <c r="B1588" t="s">
        <v>284</v>
      </c>
      <c r="C1588" s="7" t="s">
        <v>620</v>
      </c>
      <c r="D1588">
        <v>372</v>
      </c>
      <c r="E1588" s="4">
        <v>1.08</v>
      </c>
      <c r="F1588" s="4">
        <v>6.45</v>
      </c>
      <c r="G1588" s="4">
        <v>0.81</v>
      </c>
      <c r="H1588" s="4">
        <v>10.48</v>
      </c>
      <c r="I1588" s="4">
        <v>23.92</v>
      </c>
      <c r="J1588" s="4">
        <v>47.04</v>
      </c>
      <c r="K1588" s="4">
        <v>10.220000000000001</v>
      </c>
      <c r="L1588" s="4">
        <v>54.03</v>
      </c>
      <c r="M1588" s="4">
        <v>45.97</v>
      </c>
      <c r="N1588" s="4">
        <v>0</v>
      </c>
      <c r="O1588" s="4">
        <v>22.16</v>
      </c>
      <c r="P1588" s="4">
        <v>26.39</v>
      </c>
      <c r="Q1588" s="4">
        <v>54.88</v>
      </c>
      <c r="R1588" s="4">
        <v>6.86</v>
      </c>
      <c r="S1588" s="4">
        <v>0</v>
      </c>
      <c r="T1588">
        <v>15</v>
      </c>
      <c r="U1588">
        <v>13.1</v>
      </c>
      <c r="V1588">
        <v>64</v>
      </c>
    </row>
    <row r="1589" spans="1:22" ht="12.75" customHeight="1" x14ac:dyDescent="0.2">
      <c r="A1589" s="2">
        <v>3535</v>
      </c>
      <c r="B1589" t="s">
        <v>284</v>
      </c>
      <c r="C1589" s="7" t="s">
        <v>54</v>
      </c>
      <c r="D1589">
        <v>0</v>
      </c>
      <c r="E1589" s="4">
        <v>0</v>
      </c>
      <c r="F1589" s="4">
        <v>0</v>
      </c>
      <c r="G1589" s="4">
        <v>0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U1589">
        <v>0</v>
      </c>
    </row>
    <row r="1590" spans="1:22" ht="12.75" customHeight="1" x14ac:dyDescent="0.2">
      <c r="A1590" s="2">
        <v>3536</v>
      </c>
      <c r="B1590" t="s">
        <v>284</v>
      </c>
      <c r="C1590" s="7" t="s">
        <v>620</v>
      </c>
      <c r="D1590">
        <v>367</v>
      </c>
      <c r="E1590" s="4">
        <v>0.27</v>
      </c>
      <c r="F1590" s="4">
        <v>5.45</v>
      </c>
      <c r="G1590" s="4">
        <v>0.82</v>
      </c>
      <c r="H1590" s="4">
        <v>3.27</v>
      </c>
      <c r="I1590" s="4">
        <v>9.5399999999999991</v>
      </c>
      <c r="J1590" s="4">
        <v>66.489999999999995</v>
      </c>
      <c r="K1590" s="4">
        <v>14.17</v>
      </c>
      <c r="L1590" s="4">
        <v>54.5</v>
      </c>
      <c r="M1590" s="4">
        <v>45.5</v>
      </c>
      <c r="N1590" s="4">
        <v>0</v>
      </c>
      <c r="O1590" s="4">
        <v>5.21</v>
      </c>
      <c r="P1590" s="4">
        <v>11.23</v>
      </c>
      <c r="Q1590" s="4">
        <v>25.21</v>
      </c>
      <c r="R1590" s="4">
        <v>3.29</v>
      </c>
      <c r="S1590" s="4">
        <v>0</v>
      </c>
      <c r="T1590">
        <v>16</v>
      </c>
      <c r="U1590">
        <v>11</v>
      </c>
      <c r="V1590">
        <v>73.91</v>
      </c>
    </row>
    <row r="1591" spans="1:22" ht="12.75" customHeight="1" x14ac:dyDescent="0.2">
      <c r="A1591" s="2">
        <v>3537</v>
      </c>
      <c r="B1591" t="s">
        <v>284</v>
      </c>
      <c r="C1591" s="7" t="s">
        <v>522</v>
      </c>
      <c r="D1591">
        <v>527</v>
      </c>
      <c r="E1591" s="4">
        <v>2.2799999999999998</v>
      </c>
      <c r="F1591" s="4">
        <v>7.21</v>
      </c>
      <c r="G1591" s="4">
        <v>0.38</v>
      </c>
      <c r="H1591" s="4">
        <v>3.61</v>
      </c>
      <c r="I1591" s="4">
        <v>17.649999999999999</v>
      </c>
      <c r="J1591" s="4">
        <v>60.72</v>
      </c>
      <c r="K1591" s="4">
        <v>8.16</v>
      </c>
      <c r="L1591" s="4">
        <v>50.09</v>
      </c>
      <c r="M1591" s="4">
        <v>49.91</v>
      </c>
      <c r="N1591" s="4">
        <v>0</v>
      </c>
      <c r="O1591" s="4">
        <v>11.71</v>
      </c>
      <c r="P1591" s="4">
        <v>14.01</v>
      </c>
      <c r="Q1591" s="4">
        <v>41.07</v>
      </c>
      <c r="R1591" s="4">
        <v>1.34</v>
      </c>
      <c r="S1591" s="4">
        <v>0.38</v>
      </c>
      <c r="T1591">
        <v>16</v>
      </c>
      <c r="U1591">
        <v>12.5</v>
      </c>
      <c r="V1591">
        <v>46.88</v>
      </c>
    </row>
    <row r="1592" spans="1:22" ht="12.75" customHeight="1" x14ac:dyDescent="0.2">
      <c r="A1592" s="2">
        <v>3538</v>
      </c>
      <c r="B1592" t="s">
        <v>284</v>
      </c>
      <c r="C1592" s="7" t="s">
        <v>182</v>
      </c>
      <c r="D1592">
        <v>585</v>
      </c>
      <c r="E1592" s="4">
        <v>1.03</v>
      </c>
      <c r="F1592" s="4">
        <v>2.39</v>
      </c>
      <c r="G1592" s="4">
        <v>0.34</v>
      </c>
      <c r="H1592" s="4">
        <v>1.2</v>
      </c>
      <c r="I1592" s="4">
        <v>8.2100000000000009</v>
      </c>
      <c r="J1592" s="4">
        <v>79.83</v>
      </c>
      <c r="K1592" s="4">
        <v>7.01</v>
      </c>
      <c r="L1592" s="4">
        <v>51.11</v>
      </c>
      <c r="M1592" s="4">
        <v>48.89</v>
      </c>
      <c r="N1592" s="4">
        <v>0</v>
      </c>
      <c r="O1592" s="4">
        <v>1.83</v>
      </c>
      <c r="P1592" s="4">
        <v>16.329999999999998</v>
      </c>
      <c r="Q1592" s="4">
        <v>57.17</v>
      </c>
      <c r="R1592" s="4">
        <v>2.33</v>
      </c>
      <c r="S1592" s="4">
        <v>0</v>
      </c>
      <c r="T1592">
        <v>17</v>
      </c>
      <c r="U1592">
        <v>14.7</v>
      </c>
      <c r="V1592">
        <v>57.14</v>
      </c>
    </row>
    <row r="1593" spans="1:22" ht="12.75" customHeight="1" x14ac:dyDescent="0.2">
      <c r="A1593" s="2">
        <v>3539</v>
      </c>
      <c r="B1593" t="s">
        <v>284</v>
      </c>
      <c r="C1593" s="7" t="s">
        <v>389</v>
      </c>
      <c r="D1593">
        <v>685</v>
      </c>
      <c r="E1593" s="4">
        <v>1.02</v>
      </c>
      <c r="F1593" s="4">
        <v>5.55</v>
      </c>
      <c r="G1593" s="4">
        <v>1.31</v>
      </c>
      <c r="H1593" s="4">
        <v>4.96</v>
      </c>
      <c r="I1593" s="4">
        <v>14.6</v>
      </c>
      <c r="J1593" s="4">
        <v>57.66</v>
      </c>
      <c r="K1593" s="4">
        <v>14.89</v>
      </c>
      <c r="L1593" s="4">
        <v>52.85</v>
      </c>
      <c r="M1593" s="4">
        <v>47.15</v>
      </c>
      <c r="N1593" s="4">
        <v>0</v>
      </c>
      <c r="O1593" s="4">
        <v>2.2799999999999998</v>
      </c>
      <c r="P1593" s="4">
        <v>10.67</v>
      </c>
      <c r="Q1593" s="4">
        <v>40.68</v>
      </c>
      <c r="R1593" s="4">
        <v>2.84</v>
      </c>
      <c r="S1593" s="4">
        <v>0</v>
      </c>
      <c r="T1593">
        <v>19</v>
      </c>
      <c r="U1593">
        <v>11.2</v>
      </c>
      <c r="V1593">
        <v>75</v>
      </c>
    </row>
    <row r="1594" spans="1:22" ht="12.75" customHeight="1" x14ac:dyDescent="0.2">
      <c r="A1594" s="2">
        <v>3540</v>
      </c>
      <c r="B1594" t="s">
        <v>284</v>
      </c>
      <c r="C1594" s="7" t="s">
        <v>522</v>
      </c>
      <c r="D1594">
        <v>293</v>
      </c>
      <c r="E1594" s="4">
        <v>0</v>
      </c>
      <c r="F1594" s="4">
        <v>2.39</v>
      </c>
      <c r="G1594" s="4">
        <v>1.37</v>
      </c>
      <c r="H1594" s="4">
        <v>2.73</v>
      </c>
      <c r="I1594" s="4">
        <v>7.17</v>
      </c>
      <c r="J1594" s="4">
        <v>79.180000000000007</v>
      </c>
      <c r="K1594" s="4">
        <v>7.17</v>
      </c>
      <c r="L1594" s="4">
        <v>57.34</v>
      </c>
      <c r="M1594" s="4">
        <v>42.66</v>
      </c>
      <c r="N1594" s="4">
        <v>0</v>
      </c>
      <c r="O1594" s="4">
        <v>4.55</v>
      </c>
      <c r="P1594" s="4">
        <v>34.74</v>
      </c>
      <c r="Q1594" s="4">
        <v>44.48</v>
      </c>
      <c r="R1594" s="4">
        <v>0.32</v>
      </c>
      <c r="S1594" s="4">
        <v>0</v>
      </c>
      <c r="T1594">
        <v>12</v>
      </c>
      <c r="U1594">
        <v>10.3</v>
      </c>
      <c r="V1594">
        <v>68</v>
      </c>
    </row>
    <row r="1595" spans="1:22" ht="12.75" customHeight="1" x14ac:dyDescent="0.2">
      <c r="A1595" s="2">
        <v>3541</v>
      </c>
      <c r="B1595" t="s">
        <v>284</v>
      </c>
      <c r="C1595" s="7" t="s">
        <v>402</v>
      </c>
      <c r="D1595">
        <v>175</v>
      </c>
      <c r="E1595" s="4">
        <v>0.56999999999999995</v>
      </c>
      <c r="F1595" s="4">
        <v>0</v>
      </c>
      <c r="G1595" s="4">
        <v>0.56999999999999995</v>
      </c>
      <c r="H1595" s="4">
        <v>2.86</v>
      </c>
      <c r="I1595" s="4">
        <v>40.57</v>
      </c>
      <c r="J1595" s="4">
        <v>52.57</v>
      </c>
      <c r="K1595" s="4">
        <v>2.86</v>
      </c>
      <c r="L1595" s="4">
        <v>48.57</v>
      </c>
      <c r="M1595" s="4">
        <v>51.43</v>
      </c>
      <c r="N1595" s="4">
        <v>0</v>
      </c>
      <c r="O1595" s="4">
        <v>11.7</v>
      </c>
      <c r="P1595" s="4">
        <v>9.94</v>
      </c>
      <c r="Q1595" s="4">
        <v>61.4</v>
      </c>
      <c r="R1595" s="4">
        <v>1.75</v>
      </c>
      <c r="S1595" s="4">
        <v>0</v>
      </c>
      <c r="T1595">
        <v>13</v>
      </c>
      <c r="U1595">
        <v>14.8</v>
      </c>
      <c r="V1595">
        <v>64.290000000000006</v>
      </c>
    </row>
    <row r="1596" spans="1:22" ht="12.75" customHeight="1" x14ac:dyDescent="0.2">
      <c r="A1596" s="2">
        <v>3543</v>
      </c>
      <c r="B1596" t="s">
        <v>284</v>
      </c>
      <c r="C1596" s="7" t="s">
        <v>182</v>
      </c>
      <c r="D1596">
        <v>618</v>
      </c>
      <c r="E1596" s="4">
        <v>0.97</v>
      </c>
      <c r="F1596" s="4">
        <v>4.21</v>
      </c>
      <c r="G1596" s="4">
        <v>0.49</v>
      </c>
      <c r="H1596" s="4">
        <v>2.4300000000000002</v>
      </c>
      <c r="I1596" s="4">
        <v>18.28</v>
      </c>
      <c r="J1596" s="4">
        <v>66.02</v>
      </c>
      <c r="K1596" s="4">
        <v>7.61</v>
      </c>
      <c r="L1596" s="4">
        <v>52.59</v>
      </c>
      <c r="M1596" s="4">
        <v>47.41</v>
      </c>
      <c r="N1596" s="4">
        <v>0</v>
      </c>
      <c r="O1596" s="4">
        <v>6.56</v>
      </c>
      <c r="P1596" s="4">
        <v>15.9</v>
      </c>
      <c r="Q1596" s="4">
        <v>56.07</v>
      </c>
      <c r="R1596" s="4">
        <v>0.98</v>
      </c>
      <c r="S1596" s="4">
        <v>0</v>
      </c>
      <c r="T1596">
        <v>17</v>
      </c>
      <c r="U1596">
        <v>10.6</v>
      </c>
      <c r="V1596">
        <v>69.44</v>
      </c>
    </row>
    <row r="1597" spans="1:22" ht="12.75" customHeight="1" x14ac:dyDescent="0.2">
      <c r="A1597" s="2">
        <v>3544</v>
      </c>
      <c r="B1597" t="s">
        <v>284</v>
      </c>
      <c r="C1597" s="7" t="s">
        <v>402</v>
      </c>
      <c r="D1597">
        <v>0</v>
      </c>
      <c r="E1597" s="4">
        <v>0</v>
      </c>
      <c r="F1597" s="4">
        <v>0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U1597">
        <v>0</v>
      </c>
    </row>
    <row r="1598" spans="1:22" ht="12.75" customHeight="1" x14ac:dyDescent="0.2">
      <c r="A1598" s="2">
        <v>3545</v>
      </c>
      <c r="B1598" t="s">
        <v>284</v>
      </c>
      <c r="C1598" s="7" t="s">
        <v>402</v>
      </c>
      <c r="D1598">
        <v>575</v>
      </c>
      <c r="E1598" s="4">
        <v>0</v>
      </c>
      <c r="F1598" s="4">
        <v>4</v>
      </c>
      <c r="G1598" s="4">
        <v>0.17</v>
      </c>
      <c r="H1598" s="4">
        <v>0.87</v>
      </c>
      <c r="I1598" s="4">
        <v>10.26</v>
      </c>
      <c r="J1598" s="4">
        <v>78.260000000000005</v>
      </c>
      <c r="K1598" s="4">
        <v>6.43</v>
      </c>
      <c r="L1598" s="4">
        <v>50.26</v>
      </c>
      <c r="M1598" s="4">
        <v>49.74</v>
      </c>
      <c r="N1598" s="4">
        <v>0</v>
      </c>
      <c r="O1598" s="4">
        <v>5.1100000000000003</v>
      </c>
      <c r="P1598" s="4">
        <v>10.23</v>
      </c>
      <c r="Q1598" s="4">
        <v>39.33</v>
      </c>
      <c r="R1598" s="4">
        <v>0.53</v>
      </c>
      <c r="S1598" s="4">
        <v>0.18</v>
      </c>
      <c r="T1598">
        <v>15</v>
      </c>
      <c r="U1598">
        <v>10.9</v>
      </c>
      <c r="V1598">
        <v>81.58</v>
      </c>
    </row>
    <row r="1599" spans="1:22" ht="12.75" customHeight="1" x14ac:dyDescent="0.2">
      <c r="A1599" s="2">
        <v>3546</v>
      </c>
      <c r="B1599" t="s">
        <v>284</v>
      </c>
      <c r="C1599" s="7" t="s">
        <v>269</v>
      </c>
      <c r="D1599">
        <v>663</v>
      </c>
      <c r="E1599" s="4">
        <v>0.9</v>
      </c>
      <c r="F1599" s="4">
        <v>0.9</v>
      </c>
      <c r="G1599" s="4">
        <v>0.3</v>
      </c>
      <c r="H1599" s="4">
        <v>1.06</v>
      </c>
      <c r="I1599" s="4">
        <v>10.11</v>
      </c>
      <c r="J1599" s="4">
        <v>82.96</v>
      </c>
      <c r="K1599" s="4">
        <v>3.77</v>
      </c>
      <c r="L1599" s="4">
        <v>54.6</v>
      </c>
      <c r="M1599" s="4">
        <v>45.4</v>
      </c>
      <c r="N1599" s="4">
        <v>0</v>
      </c>
      <c r="O1599" s="4">
        <v>0.65</v>
      </c>
      <c r="P1599" s="4">
        <v>8.9</v>
      </c>
      <c r="Q1599" s="4">
        <v>38.83</v>
      </c>
      <c r="R1599" s="4">
        <v>1.29</v>
      </c>
      <c r="S1599" s="4">
        <v>1.62</v>
      </c>
      <c r="T1599">
        <v>18</v>
      </c>
      <c r="U1599">
        <v>11.2</v>
      </c>
      <c r="V1599">
        <v>78.38</v>
      </c>
    </row>
    <row r="1600" spans="1:22" ht="12.75" customHeight="1" x14ac:dyDescent="0.2">
      <c r="A1600" s="2">
        <v>3547</v>
      </c>
      <c r="B1600" t="s">
        <v>284</v>
      </c>
      <c r="C1600" s="7" t="s">
        <v>130</v>
      </c>
      <c r="D1600">
        <v>309</v>
      </c>
      <c r="E1600" s="4">
        <v>0.32</v>
      </c>
      <c r="F1600" s="4">
        <v>12.62</v>
      </c>
      <c r="G1600" s="4">
        <v>1.62</v>
      </c>
      <c r="H1600" s="4">
        <v>10.029999999999999</v>
      </c>
      <c r="I1600" s="4">
        <v>19.739999999999998</v>
      </c>
      <c r="J1600" s="4">
        <v>46.6</v>
      </c>
      <c r="K1600" s="4">
        <v>9.06</v>
      </c>
      <c r="L1600" s="4">
        <v>50.16</v>
      </c>
      <c r="M1600" s="4">
        <v>49.84</v>
      </c>
      <c r="N1600" s="4">
        <v>0</v>
      </c>
      <c r="O1600" s="4">
        <v>20.309999999999999</v>
      </c>
      <c r="P1600" s="4">
        <v>21.85</v>
      </c>
      <c r="Q1600" s="4">
        <v>62.77</v>
      </c>
      <c r="R1600" s="4">
        <v>0.92</v>
      </c>
      <c r="S1600" s="4">
        <v>0</v>
      </c>
      <c r="T1600">
        <v>15</v>
      </c>
      <c r="U1600">
        <v>12.6</v>
      </c>
      <c r="V1600">
        <v>65</v>
      </c>
    </row>
    <row r="1601" spans="1:22" ht="12.75" customHeight="1" x14ac:dyDescent="0.2">
      <c r="A1601" s="2">
        <v>3548</v>
      </c>
      <c r="B1601" t="s">
        <v>284</v>
      </c>
      <c r="C1601" s="7" t="s">
        <v>522</v>
      </c>
      <c r="D1601">
        <v>479</v>
      </c>
      <c r="E1601" s="4">
        <v>0</v>
      </c>
      <c r="F1601" s="4">
        <v>35.28</v>
      </c>
      <c r="G1601" s="4">
        <v>0.21</v>
      </c>
      <c r="H1601" s="4">
        <v>0</v>
      </c>
      <c r="I1601" s="4">
        <v>6.26</v>
      </c>
      <c r="J1601" s="4">
        <v>51.57</v>
      </c>
      <c r="K1601" s="4">
        <v>6.68</v>
      </c>
      <c r="L1601" s="4">
        <v>51.15</v>
      </c>
      <c r="M1601" s="4">
        <v>48.85</v>
      </c>
      <c r="N1601" s="4">
        <v>0</v>
      </c>
      <c r="O1601" s="4">
        <v>15.65</v>
      </c>
      <c r="P1601" s="4">
        <v>9.15</v>
      </c>
      <c r="Q1601" s="4">
        <v>6.5</v>
      </c>
      <c r="R1601" s="4">
        <v>2.44</v>
      </c>
      <c r="S1601" s="4">
        <v>0</v>
      </c>
      <c r="T1601">
        <v>13</v>
      </c>
      <c r="U1601">
        <v>12.1</v>
      </c>
      <c r="V1601">
        <v>37.840000000000003</v>
      </c>
    </row>
    <row r="1602" spans="1:22" ht="12.75" customHeight="1" x14ac:dyDescent="0.2">
      <c r="A1602" s="2">
        <v>3549</v>
      </c>
      <c r="B1602" t="s">
        <v>284</v>
      </c>
      <c r="C1602" s="7" t="s">
        <v>593</v>
      </c>
      <c r="D1602">
        <v>191</v>
      </c>
      <c r="E1602" s="4">
        <v>0</v>
      </c>
      <c r="F1602" s="4">
        <v>17.28</v>
      </c>
      <c r="G1602" s="4">
        <v>0.52</v>
      </c>
      <c r="H1602" s="4">
        <v>1.57</v>
      </c>
      <c r="I1602" s="4">
        <v>17.28</v>
      </c>
      <c r="J1602" s="4">
        <v>51.31</v>
      </c>
      <c r="K1602" s="4">
        <v>12.04</v>
      </c>
      <c r="L1602" s="4">
        <v>76.44</v>
      </c>
      <c r="M1602" s="4">
        <v>23.56</v>
      </c>
      <c r="N1602" s="4">
        <v>0</v>
      </c>
      <c r="O1602" s="4">
        <v>0</v>
      </c>
      <c r="P1602" s="4">
        <v>100</v>
      </c>
      <c r="Q1602" s="4">
        <v>0.38</v>
      </c>
      <c r="R1602" s="4">
        <v>0</v>
      </c>
      <c r="S1602" s="4">
        <v>0</v>
      </c>
      <c r="T1602">
        <v>32</v>
      </c>
      <c r="U1602">
        <v>7.8</v>
      </c>
      <c r="V1602">
        <v>33.33</v>
      </c>
    </row>
    <row r="1603" spans="1:22" ht="12.75" customHeight="1" x14ac:dyDescent="0.2">
      <c r="A1603" s="2">
        <v>3550</v>
      </c>
      <c r="B1603" t="s">
        <v>284</v>
      </c>
      <c r="C1603" s="7" t="s">
        <v>620</v>
      </c>
      <c r="D1603">
        <v>445</v>
      </c>
      <c r="E1603" s="4">
        <v>0.22</v>
      </c>
      <c r="F1603" s="4">
        <v>20.9</v>
      </c>
      <c r="G1603" s="4">
        <v>0.45</v>
      </c>
      <c r="H1603" s="4">
        <v>5.39</v>
      </c>
      <c r="I1603" s="4">
        <v>14.83</v>
      </c>
      <c r="J1603" s="4">
        <v>48.99</v>
      </c>
      <c r="K1603" s="4">
        <v>9.2100000000000009</v>
      </c>
      <c r="L1603" s="4">
        <v>48.09</v>
      </c>
      <c r="M1603" s="4">
        <v>51.91</v>
      </c>
      <c r="N1603" s="4">
        <v>0</v>
      </c>
      <c r="O1603" s="4">
        <v>9.23</v>
      </c>
      <c r="P1603" s="4">
        <v>14.59</v>
      </c>
      <c r="Q1603" s="4">
        <v>31.33</v>
      </c>
      <c r="R1603" s="4">
        <v>4.72</v>
      </c>
      <c r="S1603" s="4">
        <v>0</v>
      </c>
      <c r="T1603">
        <v>15</v>
      </c>
      <c r="U1603">
        <v>15</v>
      </c>
      <c r="V1603">
        <v>68.97</v>
      </c>
    </row>
    <row r="1604" spans="1:22" ht="12.75" customHeight="1" x14ac:dyDescent="0.2">
      <c r="A1604" s="2">
        <v>3552</v>
      </c>
      <c r="B1604" t="s">
        <v>284</v>
      </c>
      <c r="C1604" s="7" t="s">
        <v>262</v>
      </c>
      <c r="D1604">
        <v>385</v>
      </c>
      <c r="E1604" s="4">
        <v>1.3</v>
      </c>
      <c r="F1604" s="4">
        <v>2.08</v>
      </c>
      <c r="G1604" s="4">
        <v>0</v>
      </c>
      <c r="H1604" s="4">
        <v>0.52</v>
      </c>
      <c r="I1604" s="4">
        <v>6.49</v>
      </c>
      <c r="J1604" s="4">
        <v>84.42</v>
      </c>
      <c r="K1604" s="4">
        <v>5.19</v>
      </c>
      <c r="L1604" s="4">
        <v>51.43</v>
      </c>
      <c r="M1604" s="4">
        <v>48.57</v>
      </c>
      <c r="N1604" s="4">
        <v>0</v>
      </c>
      <c r="O1604" s="4">
        <v>0.76</v>
      </c>
      <c r="P1604" s="4">
        <v>11.39</v>
      </c>
      <c r="Q1604" s="4">
        <v>8.1</v>
      </c>
      <c r="R1604" s="4">
        <v>1.52</v>
      </c>
      <c r="S1604" s="4">
        <v>0</v>
      </c>
      <c r="T1604">
        <v>15</v>
      </c>
      <c r="U1604">
        <v>16.2</v>
      </c>
      <c r="V1604">
        <v>72</v>
      </c>
    </row>
    <row r="1605" spans="1:22" ht="12.75" customHeight="1" x14ac:dyDescent="0.2">
      <c r="A1605" s="2">
        <v>3553</v>
      </c>
      <c r="B1605" t="s">
        <v>284</v>
      </c>
      <c r="C1605" s="7" t="s">
        <v>269</v>
      </c>
      <c r="D1605">
        <v>426</v>
      </c>
      <c r="E1605" s="4">
        <v>0.7</v>
      </c>
      <c r="F1605" s="4">
        <v>18.079999999999998</v>
      </c>
      <c r="G1605" s="4">
        <v>0.23</v>
      </c>
      <c r="H1605" s="4">
        <v>4.46</v>
      </c>
      <c r="I1605" s="4">
        <v>10.09</v>
      </c>
      <c r="J1605" s="4">
        <v>58.45</v>
      </c>
      <c r="K1605" s="4">
        <v>7.98</v>
      </c>
      <c r="L1605" s="4">
        <v>65.02</v>
      </c>
      <c r="M1605" s="4">
        <v>34.979999999999997</v>
      </c>
      <c r="N1605" s="4">
        <v>0</v>
      </c>
      <c r="O1605" s="4">
        <v>0.71</v>
      </c>
      <c r="P1605" s="4">
        <v>1.43</v>
      </c>
      <c r="Q1605" s="4">
        <v>17.579999999999998</v>
      </c>
      <c r="R1605" s="4">
        <v>13.06</v>
      </c>
      <c r="S1605" s="4">
        <v>0</v>
      </c>
      <c r="T1605">
        <v>20</v>
      </c>
      <c r="U1605">
        <v>10.6</v>
      </c>
      <c r="V1605">
        <v>71.430000000000007</v>
      </c>
    </row>
    <row r="1606" spans="1:22" ht="12.75" customHeight="1" x14ac:dyDescent="0.2">
      <c r="A1606" s="2">
        <v>3554</v>
      </c>
      <c r="B1606" t="s">
        <v>284</v>
      </c>
      <c r="C1606" s="7" t="s">
        <v>650</v>
      </c>
      <c r="D1606">
        <v>94</v>
      </c>
      <c r="E1606" s="4">
        <v>3.19</v>
      </c>
      <c r="F1606" s="4">
        <v>1.06</v>
      </c>
      <c r="G1606" s="4">
        <v>0</v>
      </c>
      <c r="H1606" s="4">
        <v>1.06</v>
      </c>
      <c r="I1606" s="4">
        <v>21.28</v>
      </c>
      <c r="J1606" s="4">
        <v>72.34</v>
      </c>
      <c r="K1606" s="4">
        <v>1.06</v>
      </c>
      <c r="L1606" s="4">
        <v>51.06</v>
      </c>
      <c r="M1606" s="4">
        <v>48.94</v>
      </c>
      <c r="N1606" s="4">
        <v>0</v>
      </c>
      <c r="O1606" s="4">
        <v>13.48</v>
      </c>
      <c r="P1606" s="4">
        <v>11.24</v>
      </c>
      <c r="Q1606" s="4">
        <v>61.8</v>
      </c>
      <c r="R1606" s="4">
        <v>0</v>
      </c>
      <c r="S1606" s="4">
        <v>0</v>
      </c>
      <c r="T1606">
        <v>9</v>
      </c>
      <c r="U1606">
        <v>11.3</v>
      </c>
      <c r="V1606">
        <v>63.64</v>
      </c>
    </row>
    <row r="1607" spans="1:22" ht="12.75" customHeight="1" x14ac:dyDescent="0.2">
      <c r="A1607" s="2">
        <v>3555</v>
      </c>
      <c r="B1607" t="s">
        <v>284</v>
      </c>
      <c r="C1607" s="7" t="s">
        <v>620</v>
      </c>
      <c r="D1607">
        <v>216</v>
      </c>
      <c r="E1607" s="4">
        <v>1.85</v>
      </c>
      <c r="F1607" s="4">
        <v>0</v>
      </c>
      <c r="G1607" s="4">
        <v>0</v>
      </c>
      <c r="H1607" s="4">
        <v>0.93</v>
      </c>
      <c r="I1607" s="4">
        <v>5.09</v>
      </c>
      <c r="J1607" s="4">
        <v>90.74</v>
      </c>
      <c r="K1607" s="4">
        <v>1.39</v>
      </c>
      <c r="L1607" s="4">
        <v>56.02</v>
      </c>
      <c r="M1607" s="4">
        <v>43.98</v>
      </c>
      <c r="N1607" s="4">
        <v>0</v>
      </c>
      <c r="O1607" s="4">
        <v>0</v>
      </c>
      <c r="P1607" s="4">
        <v>15.35</v>
      </c>
      <c r="Q1607" s="4">
        <v>69.3</v>
      </c>
      <c r="R1607" s="4">
        <v>0</v>
      </c>
      <c r="S1607" s="4">
        <v>0</v>
      </c>
      <c r="T1607">
        <v>17</v>
      </c>
      <c r="U1607">
        <v>12.7</v>
      </c>
      <c r="V1607">
        <v>69.23</v>
      </c>
    </row>
    <row r="1608" spans="1:22" ht="12.75" customHeight="1" x14ac:dyDescent="0.2">
      <c r="A1608" s="2">
        <v>3556</v>
      </c>
      <c r="B1608" t="s">
        <v>290</v>
      </c>
      <c r="C1608" s="7" t="s">
        <v>650</v>
      </c>
      <c r="D1608">
        <v>274</v>
      </c>
      <c r="E1608" s="4">
        <v>1.0900000000000001</v>
      </c>
      <c r="F1608" s="4">
        <v>1.0900000000000001</v>
      </c>
      <c r="G1608" s="4">
        <v>0</v>
      </c>
      <c r="H1608" s="4">
        <v>1.46</v>
      </c>
      <c r="I1608" s="4">
        <v>8.39</v>
      </c>
      <c r="J1608" s="4">
        <v>85.04</v>
      </c>
      <c r="K1608" s="4">
        <v>2.92</v>
      </c>
      <c r="L1608" s="4">
        <v>49.64</v>
      </c>
      <c r="M1608" s="4">
        <v>50.36</v>
      </c>
      <c r="N1608" s="4">
        <v>0</v>
      </c>
      <c r="O1608" s="4">
        <v>7.48</v>
      </c>
      <c r="P1608" s="4">
        <v>1.57</v>
      </c>
      <c r="Q1608" s="4">
        <v>41.34</v>
      </c>
      <c r="R1608" s="4">
        <v>1.97</v>
      </c>
      <c r="S1608" s="4">
        <v>0</v>
      </c>
      <c r="T1608">
        <v>16</v>
      </c>
      <c r="U1608">
        <v>12.1</v>
      </c>
      <c r="V1608">
        <v>76.47</v>
      </c>
    </row>
    <row r="1609" spans="1:22" ht="12.75" customHeight="1" x14ac:dyDescent="0.2">
      <c r="A1609" s="2">
        <v>3557</v>
      </c>
      <c r="B1609" t="s">
        <v>284</v>
      </c>
      <c r="C1609" s="7" t="s">
        <v>620</v>
      </c>
      <c r="D1609">
        <v>522</v>
      </c>
      <c r="E1609" s="4">
        <v>0.38</v>
      </c>
      <c r="F1609" s="4">
        <v>4.21</v>
      </c>
      <c r="G1609" s="4">
        <v>1.34</v>
      </c>
      <c r="H1609" s="4">
        <v>3.07</v>
      </c>
      <c r="I1609" s="4">
        <v>7.66</v>
      </c>
      <c r="J1609" s="4">
        <v>73.95</v>
      </c>
      <c r="K1609" s="4">
        <v>9.39</v>
      </c>
      <c r="L1609" s="4">
        <v>56.7</v>
      </c>
      <c r="M1609" s="4">
        <v>43.3</v>
      </c>
      <c r="N1609" s="4">
        <v>0</v>
      </c>
      <c r="O1609" s="4">
        <v>2.33</v>
      </c>
      <c r="P1609" s="4">
        <v>9.11</v>
      </c>
      <c r="Q1609" s="4">
        <v>27.91</v>
      </c>
      <c r="R1609" s="4">
        <v>4.46</v>
      </c>
      <c r="S1609" s="4">
        <v>0.39</v>
      </c>
      <c r="T1609">
        <v>20</v>
      </c>
      <c r="U1609">
        <v>19.3</v>
      </c>
      <c r="V1609">
        <v>57.69</v>
      </c>
    </row>
    <row r="1610" spans="1:22" ht="12.75" customHeight="1" x14ac:dyDescent="0.2">
      <c r="A1610" s="2">
        <v>3558</v>
      </c>
      <c r="B1610" t="s">
        <v>284</v>
      </c>
      <c r="C1610" s="7" t="s">
        <v>389</v>
      </c>
      <c r="D1610">
        <v>495</v>
      </c>
      <c r="E1610" s="4">
        <v>0.61</v>
      </c>
      <c r="F1610" s="4">
        <v>3.03</v>
      </c>
      <c r="G1610" s="4">
        <v>0.81</v>
      </c>
      <c r="H1610" s="4">
        <v>2.83</v>
      </c>
      <c r="I1610" s="4">
        <v>18.989999999999998</v>
      </c>
      <c r="J1610" s="4">
        <v>62.63</v>
      </c>
      <c r="K1610" s="4">
        <v>11.11</v>
      </c>
      <c r="L1610" s="4">
        <v>55.15</v>
      </c>
      <c r="M1610" s="4">
        <v>44.85</v>
      </c>
      <c r="N1610" s="4">
        <v>0</v>
      </c>
      <c r="O1610" s="4">
        <v>6.55</v>
      </c>
      <c r="P1610" s="4">
        <v>23.81</v>
      </c>
      <c r="Q1610" s="4">
        <v>53.57</v>
      </c>
      <c r="R1610" s="4">
        <v>3.57</v>
      </c>
      <c r="S1610" s="4">
        <v>0.6</v>
      </c>
      <c r="T1610">
        <v>18</v>
      </c>
      <c r="U1610">
        <v>14.1</v>
      </c>
      <c r="V1610">
        <v>67.86</v>
      </c>
    </row>
    <row r="1611" spans="1:22" ht="12.75" customHeight="1" x14ac:dyDescent="0.2">
      <c r="A1611" s="2">
        <v>3559</v>
      </c>
      <c r="B1611" t="s">
        <v>284</v>
      </c>
      <c r="C1611" s="7" t="s">
        <v>570</v>
      </c>
      <c r="D1611">
        <v>68</v>
      </c>
      <c r="E1611" s="4">
        <v>2.94</v>
      </c>
      <c r="F1611" s="4">
        <v>0</v>
      </c>
      <c r="G1611" s="4">
        <v>0</v>
      </c>
      <c r="H1611" s="4">
        <v>0</v>
      </c>
      <c r="I1611" s="4">
        <v>1.47</v>
      </c>
      <c r="J1611" s="4">
        <v>94.12</v>
      </c>
      <c r="K1611" s="4">
        <v>1.47</v>
      </c>
      <c r="L1611" s="4">
        <v>44.12</v>
      </c>
      <c r="M1611" s="4">
        <v>55.88</v>
      </c>
      <c r="N1611" s="4">
        <v>0</v>
      </c>
      <c r="O1611" s="4">
        <v>0</v>
      </c>
      <c r="P1611" s="4">
        <v>8.33</v>
      </c>
      <c r="Q1611" s="4">
        <v>61.11</v>
      </c>
      <c r="R1611" s="4">
        <v>9.7200000000000006</v>
      </c>
      <c r="S1611" s="4">
        <v>0</v>
      </c>
      <c r="T1611">
        <v>5</v>
      </c>
      <c r="U1611">
        <v>11.8</v>
      </c>
      <c r="V1611">
        <v>14.29</v>
      </c>
    </row>
    <row r="1612" spans="1:22" ht="12.75" customHeight="1" x14ac:dyDescent="0.2">
      <c r="A1612" s="2">
        <v>3560</v>
      </c>
      <c r="B1612" t="s">
        <v>284</v>
      </c>
      <c r="C1612" s="7" t="s">
        <v>570</v>
      </c>
      <c r="D1612">
        <v>640</v>
      </c>
      <c r="E1612" s="4">
        <v>0.63</v>
      </c>
      <c r="F1612" s="4">
        <v>18.440000000000001</v>
      </c>
      <c r="G1612" s="4">
        <v>0.47</v>
      </c>
      <c r="H1612" s="4">
        <v>6.56</v>
      </c>
      <c r="I1612" s="4">
        <v>20.309999999999999</v>
      </c>
      <c r="J1612" s="4">
        <v>42.97</v>
      </c>
      <c r="K1612" s="4">
        <v>10.63</v>
      </c>
      <c r="L1612" s="4">
        <v>49.22</v>
      </c>
      <c r="M1612" s="4">
        <v>50.78</v>
      </c>
      <c r="N1612" s="4">
        <v>0</v>
      </c>
      <c r="O1612" s="4">
        <v>9.75</v>
      </c>
      <c r="P1612" s="4">
        <v>12.38</v>
      </c>
      <c r="Q1612" s="4">
        <v>49.38</v>
      </c>
      <c r="R1612" s="4">
        <v>6.19</v>
      </c>
      <c r="S1612" s="4">
        <v>0</v>
      </c>
      <c r="T1612">
        <v>16</v>
      </c>
      <c r="U1612">
        <v>13.2</v>
      </c>
      <c r="V1612">
        <v>75.61</v>
      </c>
    </row>
    <row r="1613" spans="1:22" ht="12.75" customHeight="1" x14ac:dyDescent="0.2">
      <c r="A1613" s="2">
        <v>3561</v>
      </c>
      <c r="B1613" t="s">
        <v>284</v>
      </c>
      <c r="C1613" s="7" t="s">
        <v>620</v>
      </c>
      <c r="D1613">
        <v>458</v>
      </c>
      <c r="E1613" s="4">
        <v>0.87</v>
      </c>
      <c r="F1613" s="4">
        <v>1.31</v>
      </c>
      <c r="G1613" s="4">
        <v>0.22</v>
      </c>
      <c r="H1613" s="4">
        <v>0.66</v>
      </c>
      <c r="I1613" s="4">
        <v>9.39</v>
      </c>
      <c r="J1613" s="4">
        <v>85.15</v>
      </c>
      <c r="K1613" s="4">
        <v>2.4</v>
      </c>
      <c r="L1613" s="4">
        <v>50.44</v>
      </c>
      <c r="M1613" s="4">
        <v>49.56</v>
      </c>
      <c r="N1613" s="4">
        <v>0</v>
      </c>
      <c r="O1613" s="4">
        <v>5.45</v>
      </c>
      <c r="P1613" s="4">
        <v>19.29</v>
      </c>
      <c r="Q1613" s="4">
        <v>33.75</v>
      </c>
      <c r="R1613" s="4">
        <v>0</v>
      </c>
      <c r="S1613" s="4">
        <v>0</v>
      </c>
      <c r="T1613">
        <v>18</v>
      </c>
      <c r="U1613">
        <v>13.3</v>
      </c>
      <c r="V1613">
        <v>80</v>
      </c>
    </row>
    <row r="1614" spans="1:22" ht="12.75" customHeight="1" x14ac:dyDescent="0.2">
      <c r="A1614" s="2">
        <v>3562</v>
      </c>
      <c r="B1614" t="s">
        <v>284</v>
      </c>
      <c r="C1614" s="7" t="s">
        <v>620</v>
      </c>
      <c r="D1614">
        <v>537</v>
      </c>
      <c r="E1614" s="4">
        <v>0.56000000000000005</v>
      </c>
      <c r="F1614" s="4">
        <v>1.86</v>
      </c>
      <c r="G1614" s="4">
        <v>0</v>
      </c>
      <c r="H1614" s="4">
        <v>0</v>
      </c>
      <c r="I1614" s="4">
        <v>2.61</v>
      </c>
      <c r="J1614" s="4">
        <v>91.25</v>
      </c>
      <c r="K1614" s="4">
        <v>3.72</v>
      </c>
      <c r="L1614" s="4">
        <v>50.09</v>
      </c>
      <c r="M1614" s="4">
        <v>49.91</v>
      </c>
      <c r="N1614" s="4">
        <v>0</v>
      </c>
      <c r="O1614" s="4">
        <v>1.47</v>
      </c>
      <c r="P1614" s="4">
        <v>15.6</v>
      </c>
      <c r="Q1614" s="4">
        <v>26.24</v>
      </c>
      <c r="R1614" s="4">
        <v>0</v>
      </c>
      <c r="S1614" s="4">
        <v>0.18</v>
      </c>
      <c r="T1614">
        <v>18</v>
      </c>
      <c r="U1614">
        <v>17.399999999999999</v>
      </c>
      <c r="V1614">
        <v>80</v>
      </c>
    </row>
    <row r="1615" spans="1:22" ht="12.75" customHeight="1" x14ac:dyDescent="0.2">
      <c r="A1615" s="2">
        <v>3563</v>
      </c>
      <c r="B1615" t="s">
        <v>284</v>
      </c>
      <c r="D1615">
        <v>0</v>
      </c>
      <c r="E1615" s="4">
        <v>0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U1615">
        <v>15.7</v>
      </c>
      <c r="V1615">
        <v>150</v>
      </c>
    </row>
    <row r="1616" spans="1:22" ht="12.75" customHeight="1" x14ac:dyDescent="0.2">
      <c r="A1616" s="2">
        <v>3564</v>
      </c>
      <c r="B1616" t="s">
        <v>284</v>
      </c>
      <c r="C1616" s="7" t="s">
        <v>269</v>
      </c>
      <c r="D1616">
        <v>422</v>
      </c>
      <c r="E1616" s="4">
        <v>0.95</v>
      </c>
      <c r="F1616" s="4">
        <v>0.71</v>
      </c>
      <c r="G1616" s="4">
        <v>0.24</v>
      </c>
      <c r="H1616" s="4">
        <v>1.18</v>
      </c>
      <c r="I1616" s="4">
        <v>28.91</v>
      </c>
      <c r="J1616" s="4">
        <v>67.3</v>
      </c>
      <c r="K1616" s="4">
        <v>0.71</v>
      </c>
      <c r="L1616" s="4">
        <v>51.9</v>
      </c>
      <c r="M1616" s="4">
        <v>48.1</v>
      </c>
      <c r="N1616" s="4">
        <v>4.91</v>
      </c>
      <c r="O1616" s="4">
        <v>4.91</v>
      </c>
      <c r="P1616" s="4">
        <v>9.34</v>
      </c>
      <c r="Q1616" s="4">
        <v>40.29</v>
      </c>
      <c r="R1616" s="4">
        <v>5.16</v>
      </c>
      <c r="S1616" s="4">
        <v>0</v>
      </c>
      <c r="T1616">
        <v>18</v>
      </c>
      <c r="U1616">
        <v>12.2</v>
      </c>
      <c r="V1616">
        <v>47.83</v>
      </c>
    </row>
    <row r="1617" spans="1:22" ht="12.75" customHeight="1" x14ac:dyDescent="0.2">
      <c r="A1617" s="2">
        <v>3565</v>
      </c>
      <c r="B1617" t="s">
        <v>284</v>
      </c>
      <c r="C1617" s="7" t="s">
        <v>522</v>
      </c>
      <c r="D1617">
        <v>372</v>
      </c>
      <c r="E1617" s="4">
        <v>0</v>
      </c>
      <c r="F1617" s="4">
        <v>1.34</v>
      </c>
      <c r="G1617" s="4">
        <v>3.49</v>
      </c>
      <c r="H1617" s="4">
        <v>4.57</v>
      </c>
      <c r="I1617" s="4">
        <v>39.78</v>
      </c>
      <c r="J1617" s="4">
        <v>40.590000000000003</v>
      </c>
      <c r="K1617" s="4">
        <v>10.220000000000001</v>
      </c>
      <c r="L1617" s="4">
        <v>53.76</v>
      </c>
      <c r="M1617" s="4">
        <v>46.24</v>
      </c>
      <c r="N1617" s="4">
        <v>0</v>
      </c>
      <c r="O1617" s="4">
        <v>26.52</v>
      </c>
      <c r="P1617" s="4">
        <v>11.6</v>
      </c>
      <c r="Q1617" s="4">
        <v>91.71</v>
      </c>
      <c r="R1617" s="4">
        <v>1.66</v>
      </c>
      <c r="S1617" s="4">
        <v>0</v>
      </c>
      <c r="T1617">
        <v>19</v>
      </c>
      <c r="U1617">
        <v>12.8</v>
      </c>
      <c r="V1617">
        <v>95</v>
      </c>
    </row>
    <row r="1618" spans="1:22" ht="12.75" customHeight="1" x14ac:dyDescent="0.2">
      <c r="A1618" s="2">
        <v>3566</v>
      </c>
      <c r="B1618" t="s">
        <v>284</v>
      </c>
      <c r="C1618" s="7" t="s">
        <v>522</v>
      </c>
      <c r="D1618">
        <v>409</v>
      </c>
      <c r="E1618" s="4">
        <v>0.98</v>
      </c>
      <c r="F1618" s="4">
        <v>10.27</v>
      </c>
      <c r="G1618" s="4">
        <v>0.98</v>
      </c>
      <c r="H1618" s="4">
        <v>5.38</v>
      </c>
      <c r="I1618" s="4">
        <v>16.38</v>
      </c>
      <c r="J1618" s="4">
        <v>52.32</v>
      </c>
      <c r="K1618" s="4">
        <v>13.69</v>
      </c>
      <c r="L1618" s="4">
        <v>53.55</v>
      </c>
      <c r="M1618" s="4">
        <v>46.45</v>
      </c>
      <c r="N1618" s="4">
        <v>0</v>
      </c>
      <c r="O1618" s="4">
        <v>4.49</v>
      </c>
      <c r="P1618" s="4">
        <v>17.96</v>
      </c>
      <c r="Q1618" s="4">
        <v>58.35</v>
      </c>
      <c r="R1618" s="4">
        <v>0.5</v>
      </c>
      <c r="S1618" s="4">
        <v>0</v>
      </c>
      <c r="T1618">
        <v>17</v>
      </c>
      <c r="U1618">
        <v>11.6</v>
      </c>
      <c r="V1618">
        <v>62.5</v>
      </c>
    </row>
    <row r="1619" spans="1:22" ht="12.75" customHeight="1" x14ac:dyDescent="0.2">
      <c r="A1619" s="2">
        <v>3567</v>
      </c>
      <c r="B1619" t="s">
        <v>284</v>
      </c>
      <c r="C1619" s="7" t="s">
        <v>130</v>
      </c>
      <c r="D1619">
        <v>533</v>
      </c>
      <c r="E1619" s="4">
        <v>0.75</v>
      </c>
      <c r="F1619" s="4">
        <v>5.44</v>
      </c>
      <c r="G1619" s="4">
        <v>6.19</v>
      </c>
      <c r="H1619" s="4">
        <v>11.26</v>
      </c>
      <c r="I1619" s="4">
        <v>42.4</v>
      </c>
      <c r="J1619" s="4">
        <v>14.07</v>
      </c>
      <c r="K1619" s="4">
        <v>19.89</v>
      </c>
      <c r="L1619" s="4">
        <v>51.59</v>
      </c>
      <c r="M1619" s="4">
        <v>48.41</v>
      </c>
      <c r="N1619" s="4">
        <v>0</v>
      </c>
      <c r="O1619" s="4">
        <v>41.45</v>
      </c>
      <c r="P1619" s="4">
        <v>12.08</v>
      </c>
      <c r="Q1619" s="4">
        <v>82.53</v>
      </c>
      <c r="R1619" s="4">
        <v>0</v>
      </c>
      <c r="S1619" s="4">
        <v>0</v>
      </c>
      <c r="T1619">
        <v>19</v>
      </c>
      <c r="U1619">
        <v>11.4</v>
      </c>
      <c r="V1619">
        <v>78.569999999999993</v>
      </c>
    </row>
    <row r="1620" spans="1:22" ht="12.75" customHeight="1" x14ac:dyDescent="0.2">
      <c r="A1620" s="2">
        <v>3568</v>
      </c>
      <c r="B1620" t="s">
        <v>284</v>
      </c>
      <c r="C1620" s="7" t="s">
        <v>130</v>
      </c>
      <c r="D1620">
        <v>415</v>
      </c>
      <c r="E1620" s="4">
        <v>0.24</v>
      </c>
      <c r="F1620" s="4">
        <v>5.78</v>
      </c>
      <c r="G1620" s="4">
        <v>7.47</v>
      </c>
      <c r="H1620" s="4">
        <v>13.73</v>
      </c>
      <c r="I1620" s="4">
        <v>32.29</v>
      </c>
      <c r="J1620" s="4">
        <v>24.58</v>
      </c>
      <c r="K1620" s="4">
        <v>15.9</v>
      </c>
      <c r="L1620" s="4">
        <v>47.71</v>
      </c>
      <c r="M1620" s="4">
        <v>52.29</v>
      </c>
      <c r="N1620" s="4">
        <v>0</v>
      </c>
      <c r="O1620" s="4">
        <v>32.549999999999997</v>
      </c>
      <c r="P1620" s="4">
        <v>13.82</v>
      </c>
      <c r="Q1620" s="4">
        <v>80.8</v>
      </c>
      <c r="R1620" s="4">
        <v>1.64</v>
      </c>
      <c r="S1620" s="4">
        <v>0</v>
      </c>
      <c r="T1620">
        <v>16</v>
      </c>
      <c r="U1620">
        <v>12.8</v>
      </c>
      <c r="V1620">
        <v>69.23</v>
      </c>
    </row>
    <row r="1621" spans="1:22" ht="12.75" customHeight="1" x14ac:dyDescent="0.2">
      <c r="A1621" s="2">
        <v>3569</v>
      </c>
      <c r="B1621" t="s">
        <v>288</v>
      </c>
      <c r="C1621" s="7" t="s">
        <v>697</v>
      </c>
      <c r="D1621">
        <v>165</v>
      </c>
      <c r="E1621" s="4">
        <v>4.24</v>
      </c>
      <c r="F1621" s="4">
        <v>0</v>
      </c>
      <c r="G1621" s="4">
        <v>0.61</v>
      </c>
      <c r="H1621" s="4">
        <v>15.15</v>
      </c>
      <c r="I1621" s="4">
        <v>23.64</v>
      </c>
      <c r="J1621" s="4">
        <v>53.33</v>
      </c>
      <c r="K1621" s="4">
        <v>3.03</v>
      </c>
      <c r="L1621" s="4">
        <v>75.760000000000005</v>
      </c>
      <c r="M1621" s="4">
        <v>24.24</v>
      </c>
      <c r="N1621" s="4">
        <v>0</v>
      </c>
      <c r="O1621" s="4">
        <v>0</v>
      </c>
      <c r="P1621" s="4">
        <v>46.67</v>
      </c>
      <c r="Q1621" s="4">
        <v>89.33</v>
      </c>
      <c r="R1621" s="4">
        <v>0</v>
      </c>
      <c r="S1621" s="4">
        <v>0</v>
      </c>
      <c r="T1621">
        <v>10</v>
      </c>
      <c r="U1621">
        <v>14.5</v>
      </c>
      <c r="V1621">
        <v>41.18</v>
      </c>
    </row>
    <row r="1622" spans="1:22" ht="12.75" customHeight="1" x14ac:dyDescent="0.2">
      <c r="A1622" s="2">
        <v>3570</v>
      </c>
      <c r="B1622" t="s">
        <v>284</v>
      </c>
      <c r="C1622" s="7" t="s">
        <v>570</v>
      </c>
      <c r="D1622">
        <v>0</v>
      </c>
      <c r="E1622" s="4">
        <v>0</v>
      </c>
      <c r="F1622" s="4">
        <v>0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U1622">
        <v>0</v>
      </c>
    </row>
    <row r="1623" spans="1:22" ht="12.75" customHeight="1" x14ac:dyDescent="0.2">
      <c r="A1623" s="2">
        <v>3572</v>
      </c>
      <c r="B1623" t="s">
        <v>284</v>
      </c>
      <c r="C1623" s="7" t="s">
        <v>620</v>
      </c>
      <c r="D1623">
        <v>298</v>
      </c>
      <c r="E1623" s="4">
        <v>0.67</v>
      </c>
      <c r="F1623" s="4">
        <v>2.68</v>
      </c>
      <c r="G1623" s="4">
        <v>1.01</v>
      </c>
      <c r="H1623" s="4">
        <v>1.34</v>
      </c>
      <c r="I1623" s="4">
        <v>7.72</v>
      </c>
      <c r="J1623" s="4">
        <v>77.849999999999994</v>
      </c>
      <c r="K1623" s="4">
        <v>8.7200000000000006</v>
      </c>
      <c r="L1623" s="4">
        <v>42.28</v>
      </c>
      <c r="M1623" s="4">
        <v>57.72</v>
      </c>
      <c r="N1623" s="4">
        <v>0</v>
      </c>
      <c r="O1623" s="4">
        <v>2.87</v>
      </c>
      <c r="P1623" s="4">
        <v>10.51</v>
      </c>
      <c r="Q1623" s="4">
        <v>44.27</v>
      </c>
      <c r="R1623" s="4">
        <v>3.5</v>
      </c>
      <c r="S1623" s="4">
        <v>0.64</v>
      </c>
      <c r="T1623">
        <v>17</v>
      </c>
      <c r="U1623">
        <v>16.8</v>
      </c>
      <c r="V1623">
        <v>55.56</v>
      </c>
    </row>
    <row r="1624" spans="1:22" ht="12.75" customHeight="1" x14ac:dyDescent="0.2">
      <c r="A1624" s="2">
        <v>3573</v>
      </c>
      <c r="B1624" t="s">
        <v>284</v>
      </c>
      <c r="C1624" s="7" t="s">
        <v>182</v>
      </c>
      <c r="D1624">
        <v>777</v>
      </c>
      <c r="E1624" s="4">
        <v>0.26</v>
      </c>
      <c r="F1624" s="4">
        <v>1.42</v>
      </c>
      <c r="G1624" s="4">
        <v>0.13</v>
      </c>
      <c r="H1624" s="4">
        <v>0.64</v>
      </c>
      <c r="I1624" s="4">
        <v>5.53</v>
      </c>
      <c r="J1624" s="4">
        <v>87.26</v>
      </c>
      <c r="K1624" s="4">
        <v>4.76</v>
      </c>
      <c r="L1624" s="4">
        <v>48.65</v>
      </c>
      <c r="M1624" s="4">
        <v>51.35</v>
      </c>
      <c r="N1624" s="4">
        <v>0</v>
      </c>
      <c r="O1624" s="4">
        <v>0.65</v>
      </c>
      <c r="P1624" s="4">
        <v>6.9</v>
      </c>
      <c r="Q1624" s="4">
        <v>31.38</v>
      </c>
      <c r="R1624" s="4">
        <v>6.64</v>
      </c>
      <c r="S1624" s="4">
        <v>0</v>
      </c>
      <c r="T1624">
        <v>20</v>
      </c>
      <c r="U1624">
        <v>10.7</v>
      </c>
      <c r="V1624">
        <v>79.489999999999995</v>
      </c>
    </row>
    <row r="1625" spans="1:22" ht="12.75" customHeight="1" x14ac:dyDescent="0.2">
      <c r="A1625" s="2">
        <v>3574</v>
      </c>
      <c r="B1625" t="s">
        <v>284</v>
      </c>
      <c r="C1625" s="7" t="s">
        <v>620</v>
      </c>
      <c r="D1625">
        <v>95</v>
      </c>
      <c r="E1625" s="4">
        <v>0</v>
      </c>
      <c r="F1625" s="4">
        <v>0</v>
      </c>
      <c r="G1625" s="4">
        <v>0</v>
      </c>
      <c r="H1625" s="4">
        <v>0</v>
      </c>
      <c r="I1625" s="4">
        <v>80</v>
      </c>
      <c r="J1625" s="4">
        <v>20</v>
      </c>
      <c r="K1625" s="4">
        <v>0</v>
      </c>
      <c r="L1625" s="4">
        <v>56.84</v>
      </c>
      <c r="M1625" s="4">
        <v>43.16</v>
      </c>
      <c r="N1625" s="4">
        <v>0</v>
      </c>
      <c r="O1625" s="4">
        <v>34.090000000000003</v>
      </c>
      <c r="P1625" s="4">
        <v>7.95</v>
      </c>
      <c r="Q1625" s="4">
        <v>90.91</v>
      </c>
      <c r="R1625" s="4">
        <v>0</v>
      </c>
      <c r="S1625" s="4">
        <v>0</v>
      </c>
      <c r="T1625">
        <v>9</v>
      </c>
      <c r="U1625">
        <v>11.4</v>
      </c>
      <c r="V1625">
        <v>63.64</v>
      </c>
    </row>
    <row r="1626" spans="1:22" ht="12.75" customHeight="1" x14ac:dyDescent="0.2">
      <c r="A1626" s="2">
        <v>3575</v>
      </c>
      <c r="B1626" t="s">
        <v>284</v>
      </c>
      <c r="C1626" s="7" t="s">
        <v>120</v>
      </c>
      <c r="D1626">
        <v>127</v>
      </c>
      <c r="E1626" s="4">
        <v>0</v>
      </c>
      <c r="F1626" s="4">
        <v>0</v>
      </c>
      <c r="G1626" s="4">
        <v>0</v>
      </c>
      <c r="H1626" s="4">
        <v>1.57</v>
      </c>
      <c r="I1626" s="4">
        <v>78.739999999999995</v>
      </c>
      <c r="J1626" s="4">
        <v>19.690000000000001</v>
      </c>
      <c r="K1626" s="4">
        <v>0</v>
      </c>
      <c r="L1626" s="4">
        <v>52.76</v>
      </c>
      <c r="M1626" s="4">
        <v>47.24</v>
      </c>
      <c r="N1626" s="4">
        <v>0</v>
      </c>
      <c r="O1626" s="4">
        <v>9.4499999999999993</v>
      </c>
      <c r="P1626" s="4">
        <v>7.87</v>
      </c>
      <c r="Q1626" s="4">
        <v>82.68</v>
      </c>
      <c r="R1626" s="4">
        <v>0</v>
      </c>
      <c r="S1626" s="4">
        <v>0</v>
      </c>
      <c r="T1626">
        <v>10</v>
      </c>
      <c r="U1626">
        <v>9.9</v>
      </c>
      <c r="V1626">
        <v>38.46</v>
      </c>
    </row>
    <row r="1627" spans="1:22" ht="12.75" customHeight="1" x14ac:dyDescent="0.2">
      <c r="A1627" s="2">
        <v>3576</v>
      </c>
      <c r="B1627" t="s">
        <v>284</v>
      </c>
      <c r="C1627" s="7" t="s">
        <v>269</v>
      </c>
      <c r="D1627">
        <v>1105</v>
      </c>
      <c r="E1627" s="4">
        <v>1</v>
      </c>
      <c r="F1627" s="4">
        <v>4.8</v>
      </c>
      <c r="G1627" s="4">
        <v>0.27</v>
      </c>
      <c r="H1627" s="4">
        <v>0.9</v>
      </c>
      <c r="I1627" s="4">
        <v>9.86</v>
      </c>
      <c r="J1627" s="4">
        <v>76.56</v>
      </c>
      <c r="K1627" s="4">
        <v>6.61</v>
      </c>
      <c r="L1627" s="4">
        <v>52.22</v>
      </c>
      <c r="M1627" s="4">
        <v>47.78</v>
      </c>
      <c r="N1627" s="4">
        <v>0.18</v>
      </c>
      <c r="O1627" s="4">
        <v>1.2</v>
      </c>
      <c r="P1627" s="4">
        <v>11.15</v>
      </c>
      <c r="Q1627" s="4">
        <v>23.78</v>
      </c>
      <c r="R1627" s="4">
        <v>7.1</v>
      </c>
      <c r="S1627" s="4">
        <v>0</v>
      </c>
      <c r="T1627">
        <v>15</v>
      </c>
      <c r="U1627">
        <v>12.2</v>
      </c>
      <c r="V1627">
        <v>53.33</v>
      </c>
    </row>
    <row r="1628" spans="1:22" ht="12.75" customHeight="1" x14ac:dyDescent="0.2">
      <c r="A1628" s="2">
        <v>3577</v>
      </c>
      <c r="B1628" t="s">
        <v>284</v>
      </c>
      <c r="C1628" s="7" t="s">
        <v>522</v>
      </c>
      <c r="D1628">
        <v>0</v>
      </c>
      <c r="E1628" s="4">
        <v>0</v>
      </c>
      <c r="F1628" s="4">
        <v>0</v>
      </c>
      <c r="G1628" s="4">
        <v>0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U1628">
        <v>0</v>
      </c>
    </row>
    <row r="1629" spans="1:22" ht="12.75" customHeight="1" x14ac:dyDescent="0.2">
      <c r="A1629" s="2">
        <v>3578</v>
      </c>
      <c r="B1629" t="s">
        <v>284</v>
      </c>
      <c r="C1629" s="7" t="s">
        <v>522</v>
      </c>
      <c r="D1629">
        <v>564</v>
      </c>
      <c r="E1629" s="4">
        <v>0.35</v>
      </c>
      <c r="F1629" s="4">
        <v>1.42</v>
      </c>
      <c r="G1629" s="4">
        <v>0.53</v>
      </c>
      <c r="H1629" s="4">
        <v>0.35</v>
      </c>
      <c r="I1629" s="4">
        <v>14.36</v>
      </c>
      <c r="J1629" s="4">
        <v>77.3</v>
      </c>
      <c r="K1629" s="4">
        <v>5.67</v>
      </c>
      <c r="L1629" s="4">
        <v>50.35</v>
      </c>
      <c r="M1629" s="4">
        <v>49.65</v>
      </c>
      <c r="N1629" s="4">
        <v>0</v>
      </c>
      <c r="O1629" s="4">
        <v>6.35</v>
      </c>
      <c r="P1629" s="4">
        <v>12.7</v>
      </c>
      <c r="Q1629" s="4">
        <v>53.79</v>
      </c>
      <c r="R1629" s="4">
        <v>2.82</v>
      </c>
      <c r="S1629" s="4">
        <v>0</v>
      </c>
      <c r="T1629">
        <v>19</v>
      </c>
      <c r="U1629">
        <v>7.3</v>
      </c>
      <c r="V1629">
        <v>82.76</v>
      </c>
    </row>
    <row r="1630" spans="1:22" ht="12.75" customHeight="1" x14ac:dyDescent="0.2">
      <c r="A1630" s="2">
        <v>3579</v>
      </c>
      <c r="B1630" t="s">
        <v>284</v>
      </c>
      <c r="C1630" s="7" t="s">
        <v>269</v>
      </c>
      <c r="D1630">
        <v>115</v>
      </c>
      <c r="E1630" s="4">
        <v>2.61</v>
      </c>
      <c r="F1630" s="4">
        <v>2.61</v>
      </c>
      <c r="G1630" s="4">
        <v>0</v>
      </c>
      <c r="H1630" s="4">
        <v>0</v>
      </c>
      <c r="I1630" s="4">
        <v>9.57</v>
      </c>
      <c r="J1630" s="4">
        <v>73.91</v>
      </c>
      <c r="K1630" s="4">
        <v>11.3</v>
      </c>
      <c r="L1630" s="4">
        <v>50.43</v>
      </c>
      <c r="M1630" s="4">
        <v>49.57</v>
      </c>
      <c r="N1630" s="4">
        <v>0</v>
      </c>
      <c r="O1630" s="4">
        <v>0</v>
      </c>
      <c r="P1630" s="4">
        <v>10.19</v>
      </c>
      <c r="Q1630" s="4">
        <v>46.3</v>
      </c>
      <c r="R1630" s="4">
        <v>7.41</v>
      </c>
      <c r="S1630" s="4">
        <v>0</v>
      </c>
      <c r="T1630">
        <v>8</v>
      </c>
      <c r="U1630">
        <v>9.6999999999999993</v>
      </c>
      <c r="V1630">
        <v>42.86</v>
      </c>
    </row>
    <row r="1631" spans="1:22" ht="12.75" customHeight="1" x14ac:dyDescent="0.2">
      <c r="A1631" s="2">
        <v>3580</v>
      </c>
      <c r="B1631" t="s">
        <v>284</v>
      </c>
      <c r="C1631" s="7" t="s">
        <v>269</v>
      </c>
      <c r="D1631">
        <v>71</v>
      </c>
      <c r="E1631" s="4">
        <v>59.15</v>
      </c>
      <c r="F1631" s="4">
        <v>0</v>
      </c>
      <c r="G1631" s="4">
        <v>0</v>
      </c>
      <c r="H1631" s="4">
        <v>0</v>
      </c>
      <c r="I1631" s="4">
        <v>8.4499999999999993</v>
      </c>
      <c r="J1631" s="4">
        <v>2.82</v>
      </c>
      <c r="K1631" s="4">
        <v>29.58</v>
      </c>
      <c r="L1631" s="4">
        <v>53.52</v>
      </c>
      <c r="M1631" s="4">
        <v>46.48</v>
      </c>
      <c r="N1631" s="4">
        <v>0</v>
      </c>
      <c r="O1631" s="4">
        <v>0</v>
      </c>
      <c r="P1631" s="4">
        <v>12.7</v>
      </c>
      <c r="Q1631" s="4">
        <v>73.02</v>
      </c>
      <c r="R1631" s="4">
        <v>1.59</v>
      </c>
      <c r="S1631" s="4">
        <v>0</v>
      </c>
      <c r="T1631">
        <v>4</v>
      </c>
      <c r="U1631">
        <v>12.2</v>
      </c>
      <c r="V1631">
        <v>41.18</v>
      </c>
    </row>
    <row r="1632" spans="1:22" ht="12.75" customHeight="1" x14ac:dyDescent="0.2">
      <c r="A1632" s="2">
        <v>3581</v>
      </c>
      <c r="B1632" t="s">
        <v>284</v>
      </c>
      <c r="C1632" s="7" t="s">
        <v>522</v>
      </c>
      <c r="D1632">
        <v>331</v>
      </c>
      <c r="E1632" s="4">
        <v>0.3</v>
      </c>
      <c r="F1632" s="4">
        <v>45.92</v>
      </c>
      <c r="G1632" s="4">
        <v>1.21</v>
      </c>
      <c r="H1632" s="4">
        <v>35.65</v>
      </c>
      <c r="I1632" s="4">
        <v>7.85</v>
      </c>
      <c r="J1632" s="4">
        <v>2.42</v>
      </c>
      <c r="K1632" s="4">
        <v>6.65</v>
      </c>
      <c r="L1632" s="4">
        <v>53.17</v>
      </c>
      <c r="M1632" s="4">
        <v>46.83</v>
      </c>
      <c r="N1632" s="4">
        <v>0.59</v>
      </c>
      <c r="O1632" s="4">
        <v>20.47</v>
      </c>
      <c r="P1632" s="4">
        <v>14.24</v>
      </c>
      <c r="Q1632" s="4">
        <v>85.46</v>
      </c>
      <c r="R1632" s="4">
        <v>0</v>
      </c>
      <c r="S1632" s="4">
        <v>0</v>
      </c>
      <c r="T1632">
        <v>15</v>
      </c>
      <c r="U1632">
        <v>9.3000000000000007</v>
      </c>
      <c r="V1632">
        <v>63.64</v>
      </c>
    </row>
    <row r="1633" spans="1:22" ht="12.75" customHeight="1" x14ac:dyDescent="0.2">
      <c r="A1633" s="2">
        <v>3582</v>
      </c>
      <c r="B1633" t="s">
        <v>284</v>
      </c>
      <c r="C1633" s="7" t="s">
        <v>130</v>
      </c>
      <c r="D1633">
        <v>565</v>
      </c>
      <c r="E1633" s="4">
        <v>0.53</v>
      </c>
      <c r="F1633" s="4">
        <v>13.81</v>
      </c>
      <c r="G1633" s="4">
        <v>1.77</v>
      </c>
      <c r="H1633" s="4">
        <v>9.91</v>
      </c>
      <c r="I1633" s="4">
        <v>34.869999999999997</v>
      </c>
      <c r="J1633" s="4">
        <v>23.19</v>
      </c>
      <c r="K1633" s="4">
        <v>15.93</v>
      </c>
      <c r="L1633" s="4">
        <v>49.03</v>
      </c>
      <c r="M1633" s="4">
        <v>50.97</v>
      </c>
      <c r="N1633" s="4">
        <v>0</v>
      </c>
      <c r="O1633" s="4">
        <v>32.869999999999997</v>
      </c>
      <c r="P1633" s="4">
        <v>10.5</v>
      </c>
      <c r="Q1633" s="4">
        <v>70.400000000000006</v>
      </c>
      <c r="R1633" s="4">
        <v>1.38</v>
      </c>
      <c r="S1633" s="4">
        <v>0</v>
      </c>
      <c r="T1633">
        <v>18</v>
      </c>
      <c r="U1633">
        <v>9.8000000000000007</v>
      </c>
      <c r="V1633">
        <v>62.5</v>
      </c>
    </row>
    <row r="1634" spans="1:22" ht="12.75" customHeight="1" x14ac:dyDescent="0.2">
      <c r="A1634" s="2">
        <v>3583</v>
      </c>
      <c r="B1634" t="s">
        <v>284</v>
      </c>
      <c r="C1634" s="7" t="s">
        <v>130</v>
      </c>
      <c r="D1634">
        <v>505</v>
      </c>
      <c r="E1634" s="4">
        <v>0.4</v>
      </c>
      <c r="F1634" s="4">
        <v>4.55</v>
      </c>
      <c r="G1634" s="4">
        <v>8.32</v>
      </c>
      <c r="H1634" s="4">
        <v>10.1</v>
      </c>
      <c r="I1634" s="4">
        <v>48.71</v>
      </c>
      <c r="J1634" s="4">
        <v>17.23</v>
      </c>
      <c r="K1634" s="4">
        <v>10.69</v>
      </c>
      <c r="L1634" s="4">
        <v>55.64</v>
      </c>
      <c r="M1634" s="4">
        <v>44.36</v>
      </c>
      <c r="N1634" s="4">
        <v>0</v>
      </c>
      <c r="O1634" s="4">
        <v>41.17</v>
      </c>
      <c r="P1634" s="4">
        <v>13.4</v>
      </c>
      <c r="Q1634" s="4">
        <v>84.47</v>
      </c>
      <c r="R1634" s="4">
        <v>0</v>
      </c>
      <c r="S1634" s="4">
        <v>0.57999999999999996</v>
      </c>
      <c r="T1634">
        <v>17</v>
      </c>
      <c r="U1634">
        <v>6.7</v>
      </c>
      <c r="V1634">
        <v>65.52</v>
      </c>
    </row>
    <row r="1635" spans="1:22" ht="12.75" customHeight="1" x14ac:dyDescent="0.2">
      <c r="A1635" s="2">
        <v>3584</v>
      </c>
      <c r="B1635" t="s">
        <v>284</v>
      </c>
      <c r="C1635" s="7" t="s">
        <v>269</v>
      </c>
      <c r="D1635">
        <v>1743</v>
      </c>
      <c r="E1635" s="4">
        <v>0.46</v>
      </c>
      <c r="F1635" s="4">
        <v>19.45</v>
      </c>
      <c r="G1635" s="4">
        <v>1.03</v>
      </c>
      <c r="H1635" s="4">
        <v>8.7799999999999994</v>
      </c>
      <c r="I1635" s="4">
        <v>19.91</v>
      </c>
      <c r="J1635" s="4">
        <v>43.66</v>
      </c>
      <c r="K1635" s="4">
        <v>6.71</v>
      </c>
      <c r="L1635" s="4">
        <v>51.86</v>
      </c>
      <c r="M1635" s="4">
        <v>48.14</v>
      </c>
      <c r="N1635" s="4">
        <v>0</v>
      </c>
      <c r="O1635" s="4">
        <v>3.35</v>
      </c>
      <c r="P1635" s="4">
        <v>8.18</v>
      </c>
      <c r="Q1635" s="4">
        <v>47.49</v>
      </c>
      <c r="R1635" s="4">
        <v>2.87</v>
      </c>
      <c r="S1635" s="4">
        <v>0.24</v>
      </c>
      <c r="T1635">
        <v>20</v>
      </c>
      <c r="U1635">
        <v>12.2</v>
      </c>
      <c r="V1635">
        <v>65.17</v>
      </c>
    </row>
    <row r="1636" spans="1:22" ht="12.75" customHeight="1" x14ac:dyDescent="0.2">
      <c r="A1636" s="2">
        <v>3585</v>
      </c>
      <c r="B1636" t="s">
        <v>284</v>
      </c>
      <c r="C1636" s="7" t="s">
        <v>130</v>
      </c>
      <c r="D1636">
        <v>317</v>
      </c>
      <c r="E1636" s="4">
        <v>2.84</v>
      </c>
      <c r="F1636" s="4">
        <v>1.26</v>
      </c>
      <c r="G1636" s="4">
        <v>0</v>
      </c>
      <c r="H1636" s="4">
        <v>0.95</v>
      </c>
      <c r="I1636" s="4">
        <v>14.51</v>
      </c>
      <c r="J1636" s="4">
        <v>77.92</v>
      </c>
      <c r="K1636" s="4">
        <v>2.52</v>
      </c>
      <c r="L1636" s="4">
        <v>53.63</v>
      </c>
      <c r="M1636" s="4">
        <v>46.37</v>
      </c>
      <c r="N1636" s="4">
        <v>0</v>
      </c>
      <c r="O1636" s="4">
        <v>10.119999999999999</v>
      </c>
      <c r="P1636" s="4">
        <v>17.18</v>
      </c>
      <c r="Q1636" s="4">
        <v>31.29</v>
      </c>
      <c r="R1636" s="4">
        <v>0.31</v>
      </c>
      <c r="S1636" s="4">
        <v>0</v>
      </c>
      <c r="T1636">
        <v>15</v>
      </c>
      <c r="U1636">
        <v>15.8</v>
      </c>
      <c r="V1636">
        <v>61.9</v>
      </c>
    </row>
    <row r="1637" spans="1:22" ht="12.75" customHeight="1" x14ac:dyDescent="0.2">
      <c r="A1637" s="2">
        <v>3586</v>
      </c>
      <c r="B1637" t="s">
        <v>284</v>
      </c>
      <c r="C1637" s="7" t="s">
        <v>522</v>
      </c>
      <c r="D1637">
        <v>553</v>
      </c>
      <c r="E1637" s="4">
        <v>0.18</v>
      </c>
      <c r="F1637" s="4">
        <v>31.1</v>
      </c>
      <c r="G1637" s="4">
        <v>0.18</v>
      </c>
      <c r="H1637" s="4">
        <v>3.25</v>
      </c>
      <c r="I1637" s="4">
        <v>21.16</v>
      </c>
      <c r="J1637" s="4">
        <v>38.159999999999997</v>
      </c>
      <c r="K1637" s="4">
        <v>5.97</v>
      </c>
      <c r="L1637" s="4">
        <v>50.45</v>
      </c>
      <c r="M1637" s="4">
        <v>49.55</v>
      </c>
      <c r="N1637" s="4">
        <v>0</v>
      </c>
      <c r="O1637" s="4">
        <v>17.79</v>
      </c>
      <c r="P1637" s="4">
        <v>5.69</v>
      </c>
      <c r="Q1637" s="4">
        <v>33.1</v>
      </c>
      <c r="R1637" s="4">
        <v>1.25</v>
      </c>
      <c r="S1637" s="4">
        <v>0</v>
      </c>
      <c r="T1637">
        <v>16</v>
      </c>
      <c r="U1637">
        <v>11.9</v>
      </c>
      <c r="V1637">
        <v>54.29</v>
      </c>
    </row>
    <row r="1638" spans="1:22" ht="12.75" customHeight="1" x14ac:dyDescent="0.2">
      <c r="A1638" s="2">
        <v>3587</v>
      </c>
      <c r="B1638" t="s">
        <v>284</v>
      </c>
      <c r="C1638" s="7" t="s">
        <v>522</v>
      </c>
      <c r="D1638">
        <v>527</v>
      </c>
      <c r="E1638" s="4">
        <v>0.95</v>
      </c>
      <c r="F1638" s="4">
        <v>28.27</v>
      </c>
      <c r="G1638" s="4">
        <v>0</v>
      </c>
      <c r="H1638" s="4">
        <v>18.03</v>
      </c>
      <c r="I1638" s="4">
        <v>12.14</v>
      </c>
      <c r="J1638" s="4">
        <v>33.97</v>
      </c>
      <c r="K1638" s="4">
        <v>6.64</v>
      </c>
      <c r="L1638" s="4">
        <v>53.13</v>
      </c>
      <c r="M1638" s="4">
        <v>46.87</v>
      </c>
      <c r="N1638" s="4">
        <v>0</v>
      </c>
      <c r="O1638" s="4">
        <v>21.23</v>
      </c>
      <c r="P1638" s="4">
        <v>15.28</v>
      </c>
      <c r="Q1638" s="4">
        <v>52.18</v>
      </c>
      <c r="R1638" s="4">
        <v>3.37</v>
      </c>
      <c r="S1638" s="4">
        <v>0</v>
      </c>
      <c r="T1638">
        <v>17</v>
      </c>
      <c r="U1638">
        <v>12.2</v>
      </c>
      <c r="V1638">
        <v>67.739999999999995</v>
      </c>
    </row>
    <row r="1639" spans="1:22" ht="12.75" customHeight="1" x14ac:dyDescent="0.2">
      <c r="A1639" s="2">
        <v>3588</v>
      </c>
      <c r="B1639" t="s">
        <v>284</v>
      </c>
      <c r="C1639" s="7" t="s">
        <v>269</v>
      </c>
      <c r="D1639">
        <v>1542</v>
      </c>
      <c r="E1639" s="4">
        <v>0</v>
      </c>
      <c r="F1639" s="4">
        <v>32.299999999999997</v>
      </c>
      <c r="G1639" s="4">
        <v>0.06</v>
      </c>
      <c r="H1639" s="4">
        <v>3.05</v>
      </c>
      <c r="I1639" s="4">
        <v>12.91</v>
      </c>
      <c r="J1639" s="4">
        <v>44.23</v>
      </c>
      <c r="K1639" s="4">
        <v>7.46</v>
      </c>
      <c r="L1639" s="4">
        <v>52.72</v>
      </c>
      <c r="M1639" s="4">
        <v>47.28</v>
      </c>
      <c r="N1639" s="4">
        <v>0</v>
      </c>
      <c r="O1639" s="4">
        <v>1.91</v>
      </c>
      <c r="P1639" s="4">
        <v>9.3699999999999992</v>
      </c>
      <c r="Q1639" s="4">
        <v>24.82</v>
      </c>
      <c r="R1639" s="4">
        <v>5.15</v>
      </c>
      <c r="S1639" s="4">
        <v>0</v>
      </c>
      <c r="T1639">
        <v>18</v>
      </c>
      <c r="U1639">
        <v>10.7</v>
      </c>
      <c r="V1639">
        <v>77.650000000000006</v>
      </c>
    </row>
    <row r="1640" spans="1:22" ht="12.75" customHeight="1" x14ac:dyDescent="0.2">
      <c r="A1640" s="2">
        <v>3589</v>
      </c>
      <c r="B1640" t="s">
        <v>284</v>
      </c>
      <c r="C1640" s="7" t="s">
        <v>130</v>
      </c>
      <c r="D1640">
        <v>530</v>
      </c>
      <c r="E1640" s="4">
        <v>1.1299999999999999</v>
      </c>
      <c r="F1640" s="4">
        <v>2.83</v>
      </c>
      <c r="G1640" s="4">
        <v>0.19</v>
      </c>
      <c r="H1640" s="4">
        <v>0.94</v>
      </c>
      <c r="I1640" s="4">
        <v>15.28</v>
      </c>
      <c r="J1640" s="4">
        <v>72.64</v>
      </c>
      <c r="K1640" s="4">
        <v>6.98</v>
      </c>
      <c r="L1640" s="4">
        <v>51.51</v>
      </c>
      <c r="M1640" s="4">
        <v>48.49</v>
      </c>
      <c r="N1640" s="4">
        <v>0</v>
      </c>
      <c r="O1640" s="4">
        <v>6.79</v>
      </c>
      <c r="P1640" s="4">
        <v>14.34</v>
      </c>
      <c r="Q1640" s="4">
        <v>24.53</v>
      </c>
      <c r="R1640" s="4">
        <v>2.64</v>
      </c>
      <c r="S1640" s="4">
        <v>0</v>
      </c>
      <c r="T1640">
        <v>16</v>
      </c>
      <c r="U1640">
        <v>14.4</v>
      </c>
      <c r="V1640">
        <v>79.41</v>
      </c>
    </row>
    <row r="1641" spans="1:22" ht="12.75" customHeight="1" x14ac:dyDescent="0.2">
      <c r="A1641" s="2">
        <v>3590</v>
      </c>
      <c r="B1641" t="s">
        <v>284</v>
      </c>
      <c r="C1641" s="7" t="s">
        <v>182</v>
      </c>
      <c r="D1641">
        <v>517</v>
      </c>
      <c r="E1641" s="4">
        <v>0.19</v>
      </c>
      <c r="F1641" s="4">
        <v>6.96</v>
      </c>
      <c r="G1641" s="4">
        <v>0.19</v>
      </c>
      <c r="H1641" s="4">
        <v>1.93</v>
      </c>
      <c r="I1641" s="4">
        <v>11.03</v>
      </c>
      <c r="J1641" s="4">
        <v>70.989999999999995</v>
      </c>
      <c r="K1641" s="4">
        <v>8.6999999999999993</v>
      </c>
      <c r="L1641" s="4">
        <v>49.71</v>
      </c>
      <c r="M1641" s="4">
        <v>50.29</v>
      </c>
      <c r="N1641" s="4">
        <v>0</v>
      </c>
      <c r="O1641" s="4">
        <v>0.76</v>
      </c>
      <c r="P1641" s="4">
        <v>15.68</v>
      </c>
      <c r="Q1641" s="4">
        <v>23.9</v>
      </c>
      <c r="R1641" s="4">
        <v>3.25</v>
      </c>
      <c r="S1641" s="4">
        <v>0</v>
      </c>
      <c r="T1641">
        <v>19</v>
      </c>
      <c r="U1641">
        <v>10.1</v>
      </c>
      <c r="V1641">
        <v>77.78</v>
      </c>
    </row>
    <row r="1642" spans="1:22" ht="12.75" customHeight="1" x14ac:dyDescent="0.2">
      <c r="A1642" s="2">
        <v>3591</v>
      </c>
      <c r="B1642" t="s">
        <v>284</v>
      </c>
      <c r="C1642" s="7" t="s">
        <v>522</v>
      </c>
      <c r="D1642">
        <v>383</v>
      </c>
      <c r="E1642" s="4">
        <v>0</v>
      </c>
      <c r="F1642" s="4">
        <v>25.07</v>
      </c>
      <c r="G1642" s="4">
        <v>0</v>
      </c>
      <c r="H1642" s="4">
        <v>1.04</v>
      </c>
      <c r="I1642" s="4">
        <v>8.36</v>
      </c>
      <c r="J1642" s="4">
        <v>56.4</v>
      </c>
      <c r="K1642" s="4">
        <v>9.14</v>
      </c>
      <c r="L1642" s="4">
        <v>50.13</v>
      </c>
      <c r="M1642" s="4">
        <v>49.87</v>
      </c>
      <c r="N1642" s="4">
        <v>0</v>
      </c>
      <c r="O1642" s="4">
        <v>4.3899999999999997</v>
      </c>
      <c r="P1642" s="4">
        <v>9.82</v>
      </c>
      <c r="Q1642" s="4">
        <v>8.7899999999999991</v>
      </c>
      <c r="R1642" s="4">
        <v>2.0699999999999998</v>
      </c>
      <c r="S1642" s="4">
        <v>0</v>
      </c>
      <c r="T1642">
        <v>12</v>
      </c>
      <c r="U1642">
        <v>7.6</v>
      </c>
      <c r="V1642">
        <v>25.81</v>
      </c>
    </row>
    <row r="1643" spans="1:22" ht="12.75" customHeight="1" x14ac:dyDescent="0.2">
      <c r="A1643" s="2">
        <v>3592</v>
      </c>
      <c r="B1643" t="s">
        <v>284</v>
      </c>
      <c r="C1643" s="7" t="s">
        <v>522</v>
      </c>
      <c r="D1643">
        <v>309</v>
      </c>
      <c r="E1643" s="4">
        <v>0.32</v>
      </c>
      <c r="F1643" s="4">
        <v>14.89</v>
      </c>
      <c r="G1643" s="4">
        <v>0.65</v>
      </c>
      <c r="H1643" s="4">
        <v>1.62</v>
      </c>
      <c r="I1643" s="4">
        <v>12.62</v>
      </c>
      <c r="J1643" s="4">
        <v>59.87</v>
      </c>
      <c r="K1643" s="4">
        <v>10.029999999999999</v>
      </c>
      <c r="L1643" s="4">
        <v>49.51</v>
      </c>
      <c r="M1643" s="4">
        <v>50.49</v>
      </c>
      <c r="N1643" s="4">
        <v>0</v>
      </c>
      <c r="O1643" s="4">
        <v>14.47</v>
      </c>
      <c r="P1643" s="4">
        <v>12.54</v>
      </c>
      <c r="Q1643" s="4">
        <v>29.9</v>
      </c>
      <c r="R1643" s="4">
        <v>1.61</v>
      </c>
      <c r="S1643" s="4">
        <v>0</v>
      </c>
      <c r="T1643">
        <v>9</v>
      </c>
      <c r="U1643">
        <v>9.4</v>
      </c>
      <c r="V1643">
        <v>36.36</v>
      </c>
    </row>
    <row r="1644" spans="1:22" ht="12.75" customHeight="1" x14ac:dyDescent="0.2">
      <c r="A1644" s="2">
        <v>3593</v>
      </c>
      <c r="B1644" t="s">
        <v>284</v>
      </c>
      <c r="C1644" s="7" t="s">
        <v>620</v>
      </c>
      <c r="D1644">
        <v>493</v>
      </c>
      <c r="E1644" s="4">
        <v>0.41</v>
      </c>
      <c r="F1644" s="4">
        <v>13.59</v>
      </c>
      <c r="G1644" s="4">
        <v>3.65</v>
      </c>
      <c r="H1644" s="4">
        <v>17.04</v>
      </c>
      <c r="I1644" s="4">
        <v>22.31</v>
      </c>
      <c r="J1644" s="4">
        <v>34.479999999999997</v>
      </c>
      <c r="K1644" s="4">
        <v>8.52</v>
      </c>
      <c r="L1644" s="4">
        <v>54.16</v>
      </c>
      <c r="M1644" s="4">
        <v>45.84</v>
      </c>
      <c r="N1644" s="4">
        <v>0</v>
      </c>
      <c r="O1644" s="4">
        <v>33.270000000000003</v>
      </c>
      <c r="P1644" s="4">
        <v>13.55</v>
      </c>
      <c r="Q1644" s="4">
        <v>70.92</v>
      </c>
      <c r="R1644" s="4">
        <v>1.99</v>
      </c>
      <c r="S1644" s="4">
        <v>0.2</v>
      </c>
      <c r="T1644">
        <v>15</v>
      </c>
      <c r="U1644">
        <v>12.9</v>
      </c>
      <c r="V1644">
        <v>64.709999999999994</v>
      </c>
    </row>
    <row r="1645" spans="1:22" ht="12.75" customHeight="1" x14ac:dyDescent="0.2">
      <c r="A1645" s="2">
        <v>3594</v>
      </c>
      <c r="B1645" t="s">
        <v>284</v>
      </c>
      <c r="C1645" s="7" t="s">
        <v>620</v>
      </c>
      <c r="D1645">
        <v>534</v>
      </c>
      <c r="E1645" s="4">
        <v>2.06</v>
      </c>
      <c r="F1645" s="4">
        <v>4.49</v>
      </c>
      <c r="G1645" s="4">
        <v>0.75</v>
      </c>
      <c r="H1645" s="4">
        <v>7.3</v>
      </c>
      <c r="I1645" s="4">
        <v>18.73</v>
      </c>
      <c r="J1645" s="4">
        <v>50.56</v>
      </c>
      <c r="K1645" s="4">
        <v>16.100000000000001</v>
      </c>
      <c r="L1645" s="4">
        <v>53.75</v>
      </c>
      <c r="M1645" s="4">
        <v>46.25</v>
      </c>
      <c r="N1645" s="4">
        <v>0</v>
      </c>
      <c r="O1645" s="4">
        <v>3.98</v>
      </c>
      <c r="P1645" s="4">
        <v>16.77</v>
      </c>
      <c r="Q1645" s="4">
        <v>50.52</v>
      </c>
      <c r="R1645" s="4">
        <v>1.26</v>
      </c>
      <c r="S1645" s="4">
        <v>0.21</v>
      </c>
      <c r="T1645">
        <v>17</v>
      </c>
      <c r="U1645">
        <v>13.4</v>
      </c>
      <c r="V1645">
        <v>68.75</v>
      </c>
    </row>
    <row r="1646" spans="1:22" ht="12.75" customHeight="1" x14ac:dyDescent="0.2">
      <c r="A1646" s="2">
        <v>3595</v>
      </c>
      <c r="B1646" t="s">
        <v>284</v>
      </c>
      <c r="C1646" s="7" t="s">
        <v>181</v>
      </c>
      <c r="D1646">
        <v>0</v>
      </c>
      <c r="E1646" s="4">
        <v>0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U1646">
        <v>0</v>
      </c>
    </row>
    <row r="1647" spans="1:22" ht="12.75" customHeight="1" x14ac:dyDescent="0.2">
      <c r="A1647" s="2">
        <v>3596</v>
      </c>
      <c r="B1647" t="s">
        <v>284</v>
      </c>
      <c r="C1647" s="7" t="s">
        <v>522</v>
      </c>
      <c r="D1647">
        <v>430</v>
      </c>
      <c r="E1647" s="4">
        <v>0.7</v>
      </c>
      <c r="F1647" s="4">
        <v>1.4</v>
      </c>
      <c r="G1647" s="4">
        <v>0</v>
      </c>
      <c r="H1647" s="4">
        <v>1.63</v>
      </c>
      <c r="I1647" s="4">
        <v>18.14</v>
      </c>
      <c r="J1647" s="4">
        <v>77.91</v>
      </c>
      <c r="K1647" s="4">
        <v>0.23</v>
      </c>
      <c r="L1647" s="4">
        <v>50.93</v>
      </c>
      <c r="M1647" s="4">
        <v>49.07</v>
      </c>
      <c r="N1647" s="4">
        <v>2.11</v>
      </c>
      <c r="O1647" s="4">
        <v>11.48</v>
      </c>
      <c r="P1647" s="4">
        <v>14.05</v>
      </c>
      <c r="Q1647" s="4">
        <v>53.4</v>
      </c>
      <c r="R1647" s="4">
        <v>0.47</v>
      </c>
      <c r="S1647" s="4">
        <v>0</v>
      </c>
      <c r="T1647">
        <v>17</v>
      </c>
      <c r="U1647">
        <v>11.7</v>
      </c>
      <c r="V1647">
        <v>61.54</v>
      </c>
    </row>
    <row r="1648" spans="1:22" ht="12.75" customHeight="1" x14ac:dyDescent="0.2">
      <c r="A1648" s="2">
        <v>3597</v>
      </c>
      <c r="B1648" t="s">
        <v>284</v>
      </c>
      <c r="C1648" s="7" t="s">
        <v>269</v>
      </c>
      <c r="D1648">
        <v>187</v>
      </c>
      <c r="E1648" s="4">
        <v>0.53</v>
      </c>
      <c r="F1648" s="4">
        <v>2.14</v>
      </c>
      <c r="G1648" s="4">
        <v>0.53</v>
      </c>
      <c r="H1648" s="4">
        <v>0.53</v>
      </c>
      <c r="I1648" s="4">
        <v>19.25</v>
      </c>
      <c r="J1648" s="4">
        <v>73.8</v>
      </c>
      <c r="K1648" s="4">
        <v>3.21</v>
      </c>
      <c r="L1648" s="4">
        <v>48.66</v>
      </c>
      <c r="M1648" s="4">
        <v>51.34</v>
      </c>
      <c r="N1648" s="4">
        <v>11.6</v>
      </c>
      <c r="O1648" s="4">
        <v>6.08</v>
      </c>
      <c r="P1648" s="4">
        <v>16.57</v>
      </c>
      <c r="Q1648" s="4">
        <v>54.14</v>
      </c>
      <c r="R1648" s="4">
        <v>3.87</v>
      </c>
      <c r="S1648" s="4">
        <v>2.21</v>
      </c>
      <c r="T1648">
        <v>8</v>
      </c>
      <c r="U1648">
        <v>15.8</v>
      </c>
      <c r="V1648">
        <v>62.5</v>
      </c>
    </row>
    <row r="1649" spans="1:22" ht="12.75" customHeight="1" x14ac:dyDescent="0.2">
      <c r="A1649" s="2">
        <v>3598</v>
      </c>
      <c r="B1649" t="s">
        <v>288</v>
      </c>
      <c r="C1649" s="7" t="s">
        <v>520</v>
      </c>
      <c r="D1649">
        <v>0</v>
      </c>
      <c r="E1649" s="4">
        <v>0</v>
      </c>
      <c r="F1649" s="4">
        <v>0</v>
      </c>
      <c r="G1649" s="4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U1649">
        <v>0</v>
      </c>
    </row>
    <row r="1650" spans="1:22" ht="12.75" customHeight="1" x14ac:dyDescent="0.2">
      <c r="A1650" s="2">
        <v>3599</v>
      </c>
      <c r="B1650" t="s">
        <v>288</v>
      </c>
      <c r="C1650" s="7" t="s">
        <v>120</v>
      </c>
      <c r="D1650">
        <v>90</v>
      </c>
      <c r="E1650" s="4">
        <v>4.4400000000000004</v>
      </c>
      <c r="F1650" s="4">
        <v>3.33</v>
      </c>
      <c r="G1650" s="4">
        <v>1.1100000000000001</v>
      </c>
      <c r="H1650" s="4">
        <v>21.11</v>
      </c>
      <c r="I1650" s="4">
        <v>21.11</v>
      </c>
      <c r="J1650" s="4">
        <v>43.33</v>
      </c>
      <c r="K1650" s="4">
        <v>5.56</v>
      </c>
      <c r="L1650" s="4">
        <v>100</v>
      </c>
      <c r="M1650" s="4">
        <v>0</v>
      </c>
      <c r="N1650" s="4">
        <v>1.1200000000000001</v>
      </c>
      <c r="O1650" s="4">
        <v>0</v>
      </c>
      <c r="P1650" s="4">
        <v>20.22</v>
      </c>
      <c r="Q1650" s="4">
        <v>1.1200000000000001</v>
      </c>
      <c r="R1650" s="4">
        <v>0</v>
      </c>
      <c r="S1650" s="4">
        <v>0</v>
      </c>
      <c r="T1650">
        <v>8</v>
      </c>
      <c r="U1650">
        <v>16.2</v>
      </c>
      <c r="V1650">
        <v>63.64</v>
      </c>
    </row>
    <row r="1651" spans="1:22" ht="12.75" customHeight="1" x14ac:dyDescent="0.2">
      <c r="A1651" s="2">
        <v>3600</v>
      </c>
      <c r="B1651" t="s">
        <v>284</v>
      </c>
      <c r="C1651" s="7" t="s">
        <v>19</v>
      </c>
      <c r="D1651">
        <v>1398</v>
      </c>
      <c r="E1651" s="4">
        <v>0.21</v>
      </c>
      <c r="F1651" s="4">
        <v>10.87</v>
      </c>
      <c r="G1651" s="4">
        <v>0.5</v>
      </c>
      <c r="H1651" s="4">
        <v>10.3</v>
      </c>
      <c r="I1651" s="4">
        <v>10.09</v>
      </c>
      <c r="J1651" s="4">
        <v>55.29</v>
      </c>
      <c r="K1651" s="4">
        <v>12.73</v>
      </c>
      <c r="L1651" s="4">
        <v>50.72</v>
      </c>
      <c r="M1651" s="4">
        <v>49.28</v>
      </c>
      <c r="N1651" s="4">
        <v>0</v>
      </c>
      <c r="O1651" s="4">
        <v>1.49</v>
      </c>
      <c r="P1651" s="4">
        <v>8.19</v>
      </c>
      <c r="Q1651" s="4">
        <v>29.93</v>
      </c>
      <c r="R1651" s="4">
        <v>4.54</v>
      </c>
      <c r="S1651" s="4">
        <v>7.0000000000000007E-2</v>
      </c>
      <c r="T1651">
        <v>20</v>
      </c>
      <c r="U1651">
        <v>13.8</v>
      </c>
      <c r="V1651">
        <v>66.2</v>
      </c>
    </row>
    <row r="1652" spans="1:22" ht="12.75" customHeight="1" x14ac:dyDescent="0.2">
      <c r="A1652" s="2">
        <v>3601</v>
      </c>
      <c r="B1652" t="s">
        <v>284</v>
      </c>
      <c r="C1652" s="7" t="s">
        <v>262</v>
      </c>
      <c r="D1652">
        <v>447</v>
      </c>
      <c r="E1652" s="4">
        <v>0.22</v>
      </c>
      <c r="F1652" s="4">
        <v>8.0500000000000007</v>
      </c>
      <c r="G1652" s="4">
        <v>1.57</v>
      </c>
      <c r="H1652" s="4">
        <v>8.2799999999999994</v>
      </c>
      <c r="I1652" s="4">
        <v>13.42</v>
      </c>
      <c r="J1652" s="4">
        <v>50.78</v>
      </c>
      <c r="K1652" s="4">
        <v>17.670000000000002</v>
      </c>
      <c r="L1652" s="4">
        <v>53.24</v>
      </c>
      <c r="M1652" s="4">
        <v>46.76</v>
      </c>
      <c r="N1652" s="4">
        <v>0</v>
      </c>
      <c r="O1652" s="4">
        <v>4.78</v>
      </c>
      <c r="P1652" s="4">
        <v>18.45</v>
      </c>
      <c r="Q1652" s="4">
        <v>38.5</v>
      </c>
      <c r="R1652" s="4">
        <v>0.46</v>
      </c>
      <c r="S1652" s="4">
        <v>0.23</v>
      </c>
      <c r="T1652">
        <v>16</v>
      </c>
      <c r="U1652">
        <v>13.8</v>
      </c>
      <c r="V1652">
        <v>60.71</v>
      </c>
    </row>
    <row r="1653" spans="1:22" ht="12.75" customHeight="1" x14ac:dyDescent="0.2">
      <c r="A1653" s="2">
        <v>3602</v>
      </c>
      <c r="B1653" t="s">
        <v>284</v>
      </c>
      <c r="C1653" s="7" t="s">
        <v>182</v>
      </c>
      <c r="D1653">
        <v>578</v>
      </c>
      <c r="E1653" s="4">
        <v>0.17</v>
      </c>
      <c r="F1653" s="4">
        <v>8.1300000000000008</v>
      </c>
      <c r="G1653" s="4">
        <v>6.23</v>
      </c>
      <c r="H1653" s="4">
        <v>17.3</v>
      </c>
      <c r="I1653" s="4">
        <v>39.270000000000003</v>
      </c>
      <c r="J1653" s="4">
        <v>17.47</v>
      </c>
      <c r="K1653" s="4">
        <v>11.42</v>
      </c>
      <c r="L1653" s="4">
        <v>46.37</v>
      </c>
      <c r="M1653" s="4">
        <v>53.63</v>
      </c>
      <c r="N1653" s="4">
        <v>0</v>
      </c>
      <c r="O1653" s="4">
        <v>15.1</v>
      </c>
      <c r="P1653" s="4">
        <v>11.97</v>
      </c>
      <c r="Q1653" s="4">
        <v>88.21</v>
      </c>
      <c r="R1653" s="4">
        <v>0.37</v>
      </c>
      <c r="S1653" s="4">
        <v>0</v>
      </c>
      <c r="T1653">
        <v>16</v>
      </c>
      <c r="U1653">
        <v>9.6</v>
      </c>
      <c r="V1653">
        <v>52.78</v>
      </c>
    </row>
    <row r="1654" spans="1:22" ht="12.75" customHeight="1" x14ac:dyDescent="0.2">
      <c r="A1654" s="2">
        <v>3603</v>
      </c>
      <c r="B1654" t="s">
        <v>284</v>
      </c>
      <c r="C1654" s="7" t="s">
        <v>428</v>
      </c>
      <c r="D1654">
        <v>444</v>
      </c>
      <c r="E1654" s="4">
        <v>0.45</v>
      </c>
      <c r="F1654" s="4">
        <v>0.9</v>
      </c>
      <c r="G1654" s="4">
        <v>0</v>
      </c>
      <c r="H1654" s="4">
        <v>0.23</v>
      </c>
      <c r="I1654" s="4">
        <v>62.61</v>
      </c>
      <c r="J1654" s="4">
        <v>31.98</v>
      </c>
      <c r="K1654" s="4">
        <v>3.83</v>
      </c>
      <c r="L1654" s="4">
        <v>48.65</v>
      </c>
      <c r="M1654" s="4">
        <v>51.35</v>
      </c>
      <c r="N1654" s="4">
        <v>17.73</v>
      </c>
      <c r="O1654" s="4">
        <v>39.72</v>
      </c>
      <c r="P1654" s="4">
        <v>13.95</v>
      </c>
      <c r="Q1654" s="4">
        <v>79.91</v>
      </c>
      <c r="R1654" s="4">
        <v>0.24</v>
      </c>
      <c r="S1654" s="4">
        <v>0</v>
      </c>
      <c r="T1654">
        <v>14</v>
      </c>
      <c r="U1654">
        <v>11.4</v>
      </c>
      <c r="V1654">
        <v>48.39</v>
      </c>
    </row>
    <row r="1655" spans="1:22" ht="12.75" customHeight="1" x14ac:dyDescent="0.2">
      <c r="A1655" s="2">
        <v>3605</v>
      </c>
      <c r="B1655" t="s">
        <v>284</v>
      </c>
      <c r="C1655" s="7" t="s">
        <v>620</v>
      </c>
      <c r="D1655">
        <v>416</v>
      </c>
      <c r="E1655" s="4">
        <v>0.24</v>
      </c>
      <c r="F1655" s="4">
        <v>8.89</v>
      </c>
      <c r="G1655" s="4">
        <v>0.24</v>
      </c>
      <c r="H1655" s="4">
        <v>6.25</v>
      </c>
      <c r="I1655" s="4">
        <v>11.3</v>
      </c>
      <c r="J1655" s="4">
        <v>61.54</v>
      </c>
      <c r="K1655" s="4">
        <v>11.54</v>
      </c>
      <c r="L1655" s="4">
        <v>51.92</v>
      </c>
      <c r="M1655" s="4">
        <v>48.08</v>
      </c>
      <c r="N1655" s="4">
        <v>0</v>
      </c>
      <c r="O1655" s="4">
        <v>11.43</v>
      </c>
      <c r="P1655" s="4">
        <v>18.57</v>
      </c>
      <c r="Q1655" s="4">
        <v>28.81</v>
      </c>
      <c r="R1655" s="4">
        <v>5.24</v>
      </c>
      <c r="S1655" s="4">
        <v>0</v>
      </c>
      <c r="T1655">
        <v>14</v>
      </c>
      <c r="U1655">
        <v>10</v>
      </c>
      <c r="V1655">
        <v>44.83</v>
      </c>
    </row>
    <row r="1656" spans="1:22" ht="12.75" customHeight="1" x14ac:dyDescent="0.2">
      <c r="A1656" s="2">
        <v>3606</v>
      </c>
      <c r="B1656" t="s">
        <v>284</v>
      </c>
      <c r="C1656" s="7" t="s">
        <v>620</v>
      </c>
      <c r="D1656">
        <v>348</v>
      </c>
      <c r="E1656" s="4">
        <v>0.86</v>
      </c>
      <c r="F1656" s="4">
        <v>6.32</v>
      </c>
      <c r="G1656" s="4">
        <v>0.28999999999999998</v>
      </c>
      <c r="H1656" s="4">
        <v>1.1499999999999999</v>
      </c>
      <c r="I1656" s="4">
        <v>10.34</v>
      </c>
      <c r="J1656" s="4">
        <v>69.540000000000006</v>
      </c>
      <c r="K1656" s="4">
        <v>11.49</v>
      </c>
      <c r="L1656" s="4">
        <v>50</v>
      </c>
      <c r="M1656" s="4">
        <v>50</v>
      </c>
      <c r="N1656" s="4">
        <v>0</v>
      </c>
      <c r="O1656" s="4">
        <v>5.13</v>
      </c>
      <c r="P1656" s="4">
        <v>13.96</v>
      </c>
      <c r="Q1656" s="4">
        <v>20.51</v>
      </c>
      <c r="R1656" s="4">
        <v>4.5599999999999996</v>
      </c>
      <c r="S1656" s="4">
        <v>0</v>
      </c>
      <c r="T1656">
        <v>15</v>
      </c>
      <c r="U1656">
        <v>9.1</v>
      </c>
      <c r="V1656">
        <v>73.91</v>
      </c>
    </row>
    <row r="1657" spans="1:22" ht="12.75" customHeight="1" x14ac:dyDescent="0.2">
      <c r="A1657" s="2">
        <v>3607</v>
      </c>
      <c r="B1657" t="s">
        <v>284</v>
      </c>
      <c r="C1657" s="7" t="s">
        <v>620</v>
      </c>
      <c r="D1657">
        <v>426</v>
      </c>
      <c r="E1657" s="4">
        <v>0.47</v>
      </c>
      <c r="F1657" s="4">
        <v>13.15</v>
      </c>
      <c r="G1657" s="4">
        <v>0.23</v>
      </c>
      <c r="H1657" s="4">
        <v>5.16</v>
      </c>
      <c r="I1657" s="4">
        <v>17.37</v>
      </c>
      <c r="J1657" s="4">
        <v>53.29</v>
      </c>
      <c r="K1657" s="4">
        <v>10.33</v>
      </c>
      <c r="L1657" s="4">
        <v>48.12</v>
      </c>
      <c r="M1657" s="4">
        <v>51.88</v>
      </c>
      <c r="N1657" s="4">
        <v>0</v>
      </c>
      <c r="O1657" s="4">
        <v>14.98</v>
      </c>
      <c r="P1657" s="4">
        <v>19.350000000000001</v>
      </c>
      <c r="Q1657" s="4">
        <v>36.64</v>
      </c>
      <c r="R1657" s="4">
        <v>3.23</v>
      </c>
      <c r="S1657" s="4">
        <v>0.23</v>
      </c>
      <c r="T1657">
        <v>15</v>
      </c>
      <c r="U1657">
        <v>15.6</v>
      </c>
      <c r="V1657">
        <v>62.07</v>
      </c>
    </row>
    <row r="1658" spans="1:22" ht="12.75" customHeight="1" x14ac:dyDescent="0.2">
      <c r="A1658" s="2">
        <v>3608</v>
      </c>
      <c r="B1658" t="s">
        <v>284</v>
      </c>
      <c r="C1658" s="7" t="s">
        <v>620</v>
      </c>
      <c r="D1658">
        <v>551</v>
      </c>
      <c r="E1658" s="4">
        <v>0.18</v>
      </c>
      <c r="F1658" s="4">
        <v>15.79</v>
      </c>
      <c r="G1658" s="4">
        <v>0.36</v>
      </c>
      <c r="H1658" s="4">
        <v>4.9000000000000004</v>
      </c>
      <c r="I1658" s="4">
        <v>19.059999999999999</v>
      </c>
      <c r="J1658" s="4">
        <v>51.91</v>
      </c>
      <c r="K1658" s="4">
        <v>7.8</v>
      </c>
      <c r="L1658" s="4">
        <v>48.64</v>
      </c>
      <c r="M1658" s="4">
        <v>51.36</v>
      </c>
      <c r="N1658" s="4">
        <v>0</v>
      </c>
      <c r="O1658" s="4">
        <v>17.100000000000001</v>
      </c>
      <c r="P1658" s="4">
        <v>8.82</v>
      </c>
      <c r="Q1658" s="4">
        <v>39.520000000000003</v>
      </c>
      <c r="R1658" s="4">
        <v>6.8</v>
      </c>
      <c r="S1658" s="4">
        <v>0</v>
      </c>
      <c r="T1658">
        <v>18</v>
      </c>
      <c r="U1658">
        <v>12.1</v>
      </c>
      <c r="V1658">
        <v>64.52</v>
      </c>
    </row>
    <row r="1659" spans="1:22" ht="12.75" customHeight="1" x14ac:dyDescent="0.2">
      <c r="A1659" s="2">
        <v>3609</v>
      </c>
      <c r="B1659" t="s">
        <v>284</v>
      </c>
      <c r="C1659" s="7" t="s">
        <v>173</v>
      </c>
      <c r="D1659">
        <v>225</v>
      </c>
      <c r="E1659" s="4">
        <v>3.56</v>
      </c>
      <c r="F1659" s="4">
        <v>0.89</v>
      </c>
      <c r="G1659" s="4">
        <v>0</v>
      </c>
      <c r="H1659" s="4">
        <v>0</v>
      </c>
      <c r="I1659" s="4">
        <v>4.8899999999999997</v>
      </c>
      <c r="J1659" s="4">
        <v>81.78</v>
      </c>
      <c r="K1659" s="4">
        <v>8.89</v>
      </c>
      <c r="L1659" s="4">
        <v>49.33</v>
      </c>
      <c r="M1659" s="4">
        <v>50.67</v>
      </c>
      <c r="N1659" s="4">
        <v>0</v>
      </c>
      <c r="O1659" s="4">
        <v>0</v>
      </c>
      <c r="P1659" s="4">
        <v>17.09</v>
      </c>
      <c r="Q1659" s="4">
        <v>71.37</v>
      </c>
      <c r="R1659" s="4">
        <v>0.85</v>
      </c>
      <c r="S1659" s="4">
        <v>0</v>
      </c>
      <c r="T1659">
        <v>16</v>
      </c>
      <c r="U1659">
        <v>14.6</v>
      </c>
      <c r="V1659">
        <v>42.86</v>
      </c>
    </row>
    <row r="1660" spans="1:22" ht="12.75" customHeight="1" x14ac:dyDescent="0.2">
      <c r="A1660" s="2">
        <v>3610</v>
      </c>
      <c r="B1660" t="s">
        <v>284</v>
      </c>
      <c r="C1660" s="7" t="s">
        <v>269</v>
      </c>
      <c r="D1660">
        <v>1175</v>
      </c>
      <c r="E1660" s="4">
        <v>1.45</v>
      </c>
      <c r="F1660" s="4">
        <v>2.81</v>
      </c>
      <c r="G1660" s="4">
        <v>0.43</v>
      </c>
      <c r="H1660" s="4">
        <v>1.36</v>
      </c>
      <c r="I1660" s="4">
        <v>8.68</v>
      </c>
      <c r="J1660" s="4">
        <v>76.260000000000005</v>
      </c>
      <c r="K1660" s="4">
        <v>9.02</v>
      </c>
      <c r="L1660" s="4">
        <v>51.57</v>
      </c>
      <c r="M1660" s="4">
        <v>48.43</v>
      </c>
      <c r="N1660" s="4">
        <v>0</v>
      </c>
      <c r="O1660" s="4">
        <v>0.18</v>
      </c>
      <c r="P1660" s="4">
        <v>11.98</v>
      </c>
      <c r="Q1660" s="4">
        <v>39.74</v>
      </c>
      <c r="R1660" s="4">
        <v>1.5</v>
      </c>
      <c r="S1660" s="4">
        <v>0</v>
      </c>
      <c r="T1660">
        <v>19</v>
      </c>
      <c r="U1660">
        <v>13.2</v>
      </c>
      <c r="V1660">
        <v>77.05</v>
      </c>
    </row>
    <row r="1661" spans="1:22" ht="12.75" customHeight="1" x14ac:dyDescent="0.2">
      <c r="A1661" s="2">
        <v>3611</v>
      </c>
      <c r="B1661" t="s">
        <v>284</v>
      </c>
      <c r="C1661" s="7" t="s">
        <v>570</v>
      </c>
      <c r="D1661">
        <v>549</v>
      </c>
      <c r="E1661" s="4">
        <v>1.64</v>
      </c>
      <c r="F1661" s="4">
        <v>6.92</v>
      </c>
      <c r="G1661" s="4">
        <v>1.64</v>
      </c>
      <c r="H1661" s="4">
        <v>6.01</v>
      </c>
      <c r="I1661" s="4">
        <v>22.95</v>
      </c>
      <c r="J1661" s="4">
        <v>45.36</v>
      </c>
      <c r="K1661" s="4">
        <v>15.48</v>
      </c>
      <c r="L1661" s="4">
        <v>53.55</v>
      </c>
      <c r="M1661" s="4">
        <v>46.45</v>
      </c>
      <c r="N1661" s="4">
        <v>0</v>
      </c>
      <c r="O1661" s="4">
        <v>3.8</v>
      </c>
      <c r="P1661" s="4">
        <v>12.48</v>
      </c>
      <c r="Q1661" s="4">
        <v>47.74</v>
      </c>
      <c r="R1661" s="4">
        <v>3.8</v>
      </c>
      <c r="S1661" s="4">
        <v>0</v>
      </c>
      <c r="T1661">
        <v>17</v>
      </c>
      <c r="U1661">
        <v>10.5</v>
      </c>
      <c r="V1661">
        <v>81.819999999999993</v>
      </c>
    </row>
    <row r="1662" spans="1:22" ht="12.75" customHeight="1" x14ac:dyDescent="0.2">
      <c r="A1662" s="2">
        <v>3612</v>
      </c>
      <c r="B1662" t="s">
        <v>284</v>
      </c>
      <c r="C1662" s="7" t="s">
        <v>570</v>
      </c>
      <c r="D1662">
        <v>459</v>
      </c>
      <c r="E1662" s="4">
        <v>0.65</v>
      </c>
      <c r="F1662" s="4">
        <v>3.7</v>
      </c>
      <c r="G1662" s="4">
        <v>1.0900000000000001</v>
      </c>
      <c r="H1662" s="4">
        <v>2.4</v>
      </c>
      <c r="I1662" s="4">
        <v>6.32</v>
      </c>
      <c r="J1662" s="4">
        <v>76.69</v>
      </c>
      <c r="K1662" s="4">
        <v>9.15</v>
      </c>
      <c r="L1662" s="4">
        <v>52.29</v>
      </c>
      <c r="M1662" s="4">
        <v>47.71</v>
      </c>
      <c r="N1662" s="4">
        <v>0</v>
      </c>
      <c r="O1662" s="4">
        <v>0.66</v>
      </c>
      <c r="P1662" s="4">
        <v>10.96</v>
      </c>
      <c r="Q1662" s="4">
        <v>29.17</v>
      </c>
      <c r="R1662" s="4">
        <v>2.41</v>
      </c>
      <c r="S1662" s="4">
        <v>0</v>
      </c>
      <c r="T1662">
        <v>15</v>
      </c>
      <c r="U1662">
        <v>9.4</v>
      </c>
      <c r="V1662">
        <v>66.67</v>
      </c>
    </row>
    <row r="1663" spans="1:22" ht="12.75" customHeight="1" x14ac:dyDescent="0.2">
      <c r="A1663" s="2">
        <v>3613</v>
      </c>
      <c r="B1663" t="s">
        <v>284</v>
      </c>
      <c r="C1663" s="7" t="s">
        <v>522</v>
      </c>
      <c r="D1663">
        <v>368</v>
      </c>
      <c r="E1663" s="4">
        <v>0</v>
      </c>
      <c r="F1663" s="4">
        <v>0</v>
      </c>
      <c r="G1663" s="4">
        <v>0</v>
      </c>
      <c r="H1663" s="4">
        <v>2.17</v>
      </c>
      <c r="I1663" s="4">
        <v>34.78</v>
      </c>
      <c r="J1663" s="4">
        <v>61.14</v>
      </c>
      <c r="K1663" s="4">
        <v>1.9</v>
      </c>
      <c r="L1663" s="4">
        <v>54.89</v>
      </c>
      <c r="M1663" s="4">
        <v>45.11</v>
      </c>
      <c r="N1663" s="4">
        <v>5.07</v>
      </c>
      <c r="O1663" s="4">
        <v>19.149999999999999</v>
      </c>
      <c r="P1663" s="4">
        <v>18.03</v>
      </c>
      <c r="Q1663" s="4">
        <v>58.87</v>
      </c>
      <c r="R1663" s="4">
        <v>0</v>
      </c>
      <c r="S1663" s="4">
        <v>0</v>
      </c>
      <c r="T1663">
        <v>16</v>
      </c>
      <c r="U1663">
        <v>15.3</v>
      </c>
      <c r="V1663">
        <v>39.130000000000003</v>
      </c>
    </row>
    <row r="1664" spans="1:22" ht="12.75" customHeight="1" x14ac:dyDescent="0.2">
      <c r="A1664" s="2">
        <v>3614</v>
      </c>
      <c r="B1664" t="s">
        <v>284</v>
      </c>
      <c r="C1664" s="7" t="s">
        <v>130</v>
      </c>
      <c r="D1664">
        <v>485</v>
      </c>
      <c r="E1664" s="4">
        <v>0.21</v>
      </c>
      <c r="F1664" s="4">
        <v>9.2799999999999994</v>
      </c>
      <c r="G1664" s="4">
        <v>0.82</v>
      </c>
      <c r="H1664" s="4">
        <v>2.06</v>
      </c>
      <c r="I1664" s="4">
        <v>9.2799999999999994</v>
      </c>
      <c r="J1664" s="4">
        <v>72.989999999999995</v>
      </c>
      <c r="K1664" s="4">
        <v>5.36</v>
      </c>
      <c r="L1664" s="4">
        <v>52.16</v>
      </c>
      <c r="M1664" s="4">
        <v>47.84</v>
      </c>
      <c r="N1664" s="4">
        <v>0</v>
      </c>
      <c r="O1664" s="4">
        <v>5.03</v>
      </c>
      <c r="P1664" s="4">
        <v>13.63</v>
      </c>
      <c r="Q1664" s="4">
        <v>29.35</v>
      </c>
      <c r="R1664" s="4">
        <v>2.52</v>
      </c>
      <c r="S1664" s="4">
        <v>0.21</v>
      </c>
      <c r="T1664">
        <v>17</v>
      </c>
      <c r="U1664">
        <v>8.1</v>
      </c>
      <c r="V1664">
        <v>57.14</v>
      </c>
    </row>
    <row r="1665" spans="1:22" ht="12.75" customHeight="1" x14ac:dyDescent="0.2">
      <c r="A1665" s="2">
        <v>3615</v>
      </c>
      <c r="B1665" t="s">
        <v>284</v>
      </c>
      <c r="C1665" s="7" t="s">
        <v>182</v>
      </c>
      <c r="D1665">
        <v>790</v>
      </c>
      <c r="E1665" s="4">
        <v>0.89</v>
      </c>
      <c r="F1665" s="4">
        <v>0.25</v>
      </c>
      <c r="G1665" s="4">
        <v>0.13</v>
      </c>
      <c r="H1665" s="4">
        <v>1.39</v>
      </c>
      <c r="I1665" s="4">
        <v>81.14</v>
      </c>
      <c r="J1665" s="4">
        <v>14.18</v>
      </c>
      <c r="K1665" s="4">
        <v>2.0299999999999998</v>
      </c>
      <c r="L1665" s="4">
        <v>53.16</v>
      </c>
      <c r="M1665" s="4">
        <v>46.84</v>
      </c>
      <c r="N1665" s="4">
        <v>21.94</v>
      </c>
      <c r="O1665" s="4">
        <v>25.89</v>
      </c>
      <c r="P1665" s="4">
        <v>14.54</v>
      </c>
      <c r="Q1665" s="4">
        <v>94.01</v>
      </c>
      <c r="R1665" s="4">
        <v>1.1499999999999999</v>
      </c>
      <c r="S1665" s="4">
        <v>0</v>
      </c>
      <c r="T1665">
        <v>21</v>
      </c>
      <c r="U1665">
        <v>11.1</v>
      </c>
      <c r="V1665">
        <v>73.680000000000007</v>
      </c>
    </row>
    <row r="1666" spans="1:22" ht="12.75" customHeight="1" x14ac:dyDescent="0.2">
      <c r="A1666" s="2">
        <v>3616</v>
      </c>
      <c r="B1666" t="s">
        <v>505</v>
      </c>
      <c r="C1666" s="7" t="s">
        <v>181</v>
      </c>
      <c r="D1666">
        <v>43</v>
      </c>
      <c r="E1666" s="4">
        <v>0</v>
      </c>
      <c r="F1666" s="4">
        <v>2.33</v>
      </c>
      <c r="G1666" s="4">
        <v>0</v>
      </c>
      <c r="H1666" s="4">
        <v>0</v>
      </c>
      <c r="I1666" s="4">
        <v>4.6500000000000004</v>
      </c>
      <c r="J1666" s="4">
        <v>86.05</v>
      </c>
      <c r="K1666" s="4">
        <v>6.98</v>
      </c>
      <c r="L1666" s="4">
        <v>58.14</v>
      </c>
      <c r="M1666" s="4">
        <v>41.86</v>
      </c>
      <c r="N1666" s="4">
        <v>0</v>
      </c>
      <c r="O1666" s="4">
        <v>0</v>
      </c>
      <c r="P1666" s="4">
        <v>100</v>
      </c>
      <c r="Q1666" s="4">
        <v>42.86</v>
      </c>
      <c r="R1666" s="4">
        <v>0</v>
      </c>
      <c r="S1666" s="4">
        <v>0</v>
      </c>
      <c r="U1666">
        <v>0</v>
      </c>
    </row>
    <row r="1667" spans="1:22" ht="12.75" customHeight="1" x14ac:dyDescent="0.2">
      <c r="A1667" s="2">
        <v>3617</v>
      </c>
      <c r="B1667" t="s">
        <v>284</v>
      </c>
      <c r="C1667" s="7" t="s">
        <v>356</v>
      </c>
      <c r="D1667">
        <v>402</v>
      </c>
      <c r="E1667" s="4">
        <v>0</v>
      </c>
      <c r="F1667" s="4">
        <v>2.2400000000000002</v>
      </c>
      <c r="G1667" s="4">
        <v>0</v>
      </c>
      <c r="H1667" s="4">
        <v>0.75</v>
      </c>
      <c r="I1667" s="4">
        <v>3.98</v>
      </c>
      <c r="J1667" s="4">
        <v>91.54</v>
      </c>
      <c r="K1667" s="4">
        <v>1.49</v>
      </c>
      <c r="L1667" s="4">
        <v>48.76</v>
      </c>
      <c r="M1667" s="4">
        <v>51.24</v>
      </c>
      <c r="N1667" s="4">
        <v>0</v>
      </c>
      <c r="O1667" s="4">
        <v>0.5</v>
      </c>
      <c r="P1667" s="4">
        <v>10.17</v>
      </c>
      <c r="Q1667" s="4">
        <v>24.07</v>
      </c>
      <c r="R1667" s="4">
        <v>3.72</v>
      </c>
      <c r="S1667" s="4">
        <v>0.5</v>
      </c>
      <c r="T1667">
        <v>20</v>
      </c>
      <c r="U1667">
        <v>11.9</v>
      </c>
      <c r="V1667">
        <v>85</v>
      </c>
    </row>
    <row r="1668" spans="1:22" ht="12.75" customHeight="1" x14ac:dyDescent="0.2">
      <c r="A1668" s="2">
        <v>3618</v>
      </c>
      <c r="B1668" t="s">
        <v>284</v>
      </c>
      <c r="C1668" s="7" t="s">
        <v>522</v>
      </c>
      <c r="D1668">
        <v>514</v>
      </c>
      <c r="E1668" s="4">
        <v>0.19</v>
      </c>
      <c r="F1668" s="4">
        <v>2.33</v>
      </c>
      <c r="G1668" s="4">
        <v>2.14</v>
      </c>
      <c r="H1668" s="4">
        <v>1.95</v>
      </c>
      <c r="I1668" s="4">
        <v>30.35</v>
      </c>
      <c r="J1668" s="4">
        <v>56.61</v>
      </c>
      <c r="K1668" s="4">
        <v>6.42</v>
      </c>
      <c r="L1668" s="4">
        <v>50.97</v>
      </c>
      <c r="M1668" s="4">
        <v>49.03</v>
      </c>
      <c r="N1668" s="4">
        <v>0</v>
      </c>
      <c r="O1668" s="4">
        <v>24.18</v>
      </c>
      <c r="P1668" s="4">
        <v>15.57</v>
      </c>
      <c r="Q1668" s="4">
        <v>68.319999999999993</v>
      </c>
      <c r="R1668" s="4">
        <v>0.55000000000000004</v>
      </c>
      <c r="S1668" s="4">
        <v>0.37</v>
      </c>
      <c r="T1668">
        <v>16</v>
      </c>
      <c r="U1668">
        <v>10.9</v>
      </c>
      <c r="V1668">
        <v>72.73</v>
      </c>
    </row>
    <row r="1669" spans="1:22" ht="12.75" customHeight="1" x14ac:dyDescent="0.2">
      <c r="A1669" s="2">
        <v>3620</v>
      </c>
      <c r="B1669" t="s">
        <v>284</v>
      </c>
      <c r="C1669" s="7" t="s">
        <v>182</v>
      </c>
      <c r="D1669">
        <v>376</v>
      </c>
      <c r="E1669" s="4">
        <v>0</v>
      </c>
      <c r="F1669" s="4">
        <v>0</v>
      </c>
      <c r="G1669" s="4">
        <v>0</v>
      </c>
      <c r="H1669" s="4">
        <v>0</v>
      </c>
      <c r="I1669" s="4">
        <v>83.51</v>
      </c>
      <c r="J1669" s="4">
        <v>16.489999999999998</v>
      </c>
      <c r="K1669" s="4">
        <v>0</v>
      </c>
      <c r="L1669" s="4">
        <v>50.27</v>
      </c>
      <c r="M1669" s="4">
        <v>49.73</v>
      </c>
      <c r="N1669" s="4">
        <v>8.5399999999999991</v>
      </c>
      <c r="O1669" s="4">
        <v>37.47</v>
      </c>
      <c r="P1669" s="4">
        <v>7.99</v>
      </c>
      <c r="Q1669" s="4">
        <v>100</v>
      </c>
      <c r="R1669" s="4">
        <v>8.26</v>
      </c>
      <c r="S1669" s="4">
        <v>0</v>
      </c>
      <c r="T1669">
        <v>16</v>
      </c>
      <c r="U1669">
        <v>8.6999999999999993</v>
      </c>
      <c r="V1669">
        <v>56.52</v>
      </c>
    </row>
    <row r="1670" spans="1:22" ht="12.75" customHeight="1" x14ac:dyDescent="0.2">
      <c r="A1670" s="2">
        <v>3621</v>
      </c>
      <c r="B1670" t="s">
        <v>284</v>
      </c>
      <c r="C1670" s="7" t="s">
        <v>357</v>
      </c>
      <c r="D1670">
        <v>232</v>
      </c>
      <c r="E1670" s="4">
        <v>6.9</v>
      </c>
      <c r="F1670" s="4">
        <v>0.43</v>
      </c>
      <c r="G1670" s="4">
        <v>0.43</v>
      </c>
      <c r="H1670" s="4">
        <v>0.86</v>
      </c>
      <c r="I1670" s="4">
        <v>9.91</v>
      </c>
      <c r="J1670" s="4">
        <v>79.739999999999995</v>
      </c>
      <c r="K1670" s="4">
        <v>1.72</v>
      </c>
      <c r="L1670" s="4">
        <v>49.57</v>
      </c>
      <c r="M1670" s="4">
        <v>50.43</v>
      </c>
      <c r="N1670" s="4">
        <v>0</v>
      </c>
      <c r="O1670" s="4">
        <v>3.29</v>
      </c>
      <c r="P1670" s="4">
        <v>18.93</v>
      </c>
      <c r="Q1670" s="4">
        <v>75.31</v>
      </c>
      <c r="R1670" s="4">
        <v>0</v>
      </c>
      <c r="S1670" s="4">
        <v>0</v>
      </c>
      <c r="T1670">
        <v>12</v>
      </c>
      <c r="U1670">
        <v>14.3</v>
      </c>
      <c r="V1670">
        <v>52.63</v>
      </c>
    </row>
    <row r="1671" spans="1:22" ht="12.75" customHeight="1" x14ac:dyDescent="0.2">
      <c r="A1671" s="2">
        <v>3622</v>
      </c>
      <c r="B1671" t="s">
        <v>284</v>
      </c>
      <c r="C1671" s="7" t="s">
        <v>269</v>
      </c>
      <c r="D1671">
        <v>506</v>
      </c>
      <c r="E1671" s="4">
        <v>4.74</v>
      </c>
      <c r="F1671" s="4">
        <v>1.78</v>
      </c>
      <c r="G1671" s="4">
        <v>0</v>
      </c>
      <c r="H1671" s="4">
        <v>2.77</v>
      </c>
      <c r="I1671" s="4">
        <v>17</v>
      </c>
      <c r="J1671" s="4">
        <v>69.569999999999993</v>
      </c>
      <c r="K1671" s="4">
        <v>4.1500000000000004</v>
      </c>
      <c r="L1671" s="4">
        <v>51.19</v>
      </c>
      <c r="M1671" s="4">
        <v>48.81</v>
      </c>
      <c r="N1671" s="4">
        <v>0</v>
      </c>
      <c r="O1671" s="4">
        <v>0.43</v>
      </c>
      <c r="P1671" s="4">
        <v>11.93</v>
      </c>
      <c r="Q1671" s="4">
        <v>53.8</v>
      </c>
      <c r="R1671" s="4">
        <v>0.43</v>
      </c>
      <c r="S1671" s="4">
        <v>0</v>
      </c>
      <c r="T1671">
        <v>15</v>
      </c>
      <c r="U1671">
        <v>12.4</v>
      </c>
      <c r="V1671">
        <v>69.7</v>
      </c>
    </row>
    <row r="1672" spans="1:22" ht="12.75" customHeight="1" x14ac:dyDescent="0.2">
      <c r="A1672" s="2">
        <v>3623</v>
      </c>
      <c r="B1672" t="s">
        <v>284</v>
      </c>
      <c r="D1672">
        <v>0</v>
      </c>
      <c r="E1672" s="4">
        <v>0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U1672">
        <v>0</v>
      </c>
    </row>
    <row r="1673" spans="1:22" ht="12.75" customHeight="1" x14ac:dyDescent="0.2">
      <c r="A1673" s="2">
        <v>3625</v>
      </c>
      <c r="B1673" t="s">
        <v>284</v>
      </c>
      <c r="C1673" s="7" t="s">
        <v>428</v>
      </c>
      <c r="D1673">
        <v>521</v>
      </c>
      <c r="E1673" s="4">
        <v>0.77</v>
      </c>
      <c r="F1673" s="4">
        <v>9.4</v>
      </c>
      <c r="G1673" s="4">
        <v>5.76</v>
      </c>
      <c r="H1673" s="4">
        <v>8.06</v>
      </c>
      <c r="I1673" s="4">
        <v>25.91</v>
      </c>
      <c r="J1673" s="4">
        <v>36.659999999999997</v>
      </c>
      <c r="K1673" s="4">
        <v>13.44</v>
      </c>
      <c r="L1673" s="4">
        <v>47.79</v>
      </c>
      <c r="M1673" s="4">
        <v>52.21</v>
      </c>
      <c r="N1673" s="4">
        <v>0</v>
      </c>
      <c r="O1673" s="4">
        <v>19.53</v>
      </c>
      <c r="P1673" s="4">
        <v>14.06</v>
      </c>
      <c r="Q1673" s="4">
        <v>56.45</v>
      </c>
      <c r="R1673" s="4">
        <v>1.17</v>
      </c>
      <c r="S1673" s="4">
        <v>0.39</v>
      </c>
      <c r="T1673">
        <v>22</v>
      </c>
      <c r="U1673">
        <v>14.4</v>
      </c>
      <c r="V1673">
        <v>62.5</v>
      </c>
    </row>
    <row r="1674" spans="1:22" ht="12.75" customHeight="1" x14ac:dyDescent="0.2">
      <c r="A1674" s="2">
        <v>3626</v>
      </c>
      <c r="B1674" t="s">
        <v>284</v>
      </c>
      <c r="C1674" s="7" t="s">
        <v>182</v>
      </c>
      <c r="D1674">
        <v>741</v>
      </c>
      <c r="E1674" s="4">
        <v>1.08</v>
      </c>
      <c r="F1674" s="4">
        <v>14.3</v>
      </c>
      <c r="G1674" s="4">
        <v>5.94</v>
      </c>
      <c r="H1674" s="4">
        <v>8.91</v>
      </c>
      <c r="I1674" s="4">
        <v>26.18</v>
      </c>
      <c r="J1674" s="4">
        <v>32.119999999999997</v>
      </c>
      <c r="K1674" s="4">
        <v>11.47</v>
      </c>
      <c r="L1674" s="4">
        <v>50.2</v>
      </c>
      <c r="M1674" s="4">
        <v>49.8</v>
      </c>
      <c r="N1674" s="4">
        <v>0</v>
      </c>
      <c r="O1674" s="4">
        <v>8.92</v>
      </c>
      <c r="P1674" s="4">
        <v>12.38</v>
      </c>
      <c r="Q1674" s="4">
        <v>61.78</v>
      </c>
      <c r="R1674" s="4">
        <v>0.53</v>
      </c>
      <c r="S1674" s="4">
        <v>0.27</v>
      </c>
      <c r="T1674">
        <v>18</v>
      </c>
      <c r="U1674">
        <v>10.9</v>
      </c>
      <c r="V1674">
        <v>71.430000000000007</v>
      </c>
    </row>
    <row r="1675" spans="1:22" ht="12.75" customHeight="1" x14ac:dyDescent="0.2">
      <c r="A1675" s="2">
        <v>3627</v>
      </c>
      <c r="B1675" t="s">
        <v>284</v>
      </c>
      <c r="C1675" s="7" t="s">
        <v>130</v>
      </c>
      <c r="D1675">
        <v>541</v>
      </c>
      <c r="E1675" s="4">
        <v>0.18</v>
      </c>
      <c r="F1675" s="4">
        <v>11.09</v>
      </c>
      <c r="G1675" s="4">
        <v>8.1300000000000008</v>
      </c>
      <c r="H1675" s="4">
        <v>18.3</v>
      </c>
      <c r="I1675" s="4">
        <v>41.59</v>
      </c>
      <c r="J1675" s="4">
        <v>10.91</v>
      </c>
      <c r="K1675" s="4">
        <v>9.8000000000000007</v>
      </c>
      <c r="L1675" s="4">
        <v>49.17</v>
      </c>
      <c r="M1675" s="4">
        <v>50.83</v>
      </c>
      <c r="N1675" s="4">
        <v>0</v>
      </c>
      <c r="O1675" s="4">
        <v>37.29</v>
      </c>
      <c r="P1675" s="4">
        <v>8.5299999999999994</v>
      </c>
      <c r="Q1675" s="4">
        <v>82.75</v>
      </c>
      <c r="R1675" s="4">
        <v>1.48</v>
      </c>
      <c r="S1675" s="4">
        <v>0</v>
      </c>
      <c r="T1675">
        <v>17</v>
      </c>
      <c r="U1675">
        <v>13.9</v>
      </c>
      <c r="V1675">
        <v>58.06</v>
      </c>
    </row>
    <row r="1676" spans="1:22" ht="12.75" customHeight="1" x14ac:dyDescent="0.2">
      <c r="A1676" s="2">
        <v>3628</v>
      </c>
      <c r="B1676" t="s">
        <v>284</v>
      </c>
      <c r="C1676" s="7" t="s">
        <v>130</v>
      </c>
      <c r="D1676">
        <v>399</v>
      </c>
      <c r="E1676" s="4">
        <v>0.25</v>
      </c>
      <c r="F1676" s="4">
        <v>9.27</v>
      </c>
      <c r="G1676" s="4">
        <v>4.01</v>
      </c>
      <c r="H1676" s="4">
        <v>15.29</v>
      </c>
      <c r="I1676" s="4">
        <v>13.53</v>
      </c>
      <c r="J1676" s="4">
        <v>39.1</v>
      </c>
      <c r="K1676" s="4">
        <v>18.55</v>
      </c>
      <c r="L1676" s="4">
        <v>54.39</v>
      </c>
      <c r="M1676" s="4">
        <v>45.61</v>
      </c>
      <c r="N1676" s="4">
        <v>0</v>
      </c>
      <c r="O1676" s="4">
        <v>9.4700000000000006</v>
      </c>
      <c r="P1676" s="4">
        <v>19.420000000000002</v>
      </c>
      <c r="Q1676" s="4">
        <v>53.88</v>
      </c>
      <c r="R1676" s="4">
        <v>0.97</v>
      </c>
      <c r="S1676" s="4">
        <v>0.24</v>
      </c>
      <c r="T1676">
        <v>18</v>
      </c>
      <c r="U1676">
        <v>9.6999999999999993</v>
      </c>
      <c r="V1676">
        <v>77.27</v>
      </c>
    </row>
    <row r="1677" spans="1:22" ht="12.75" customHeight="1" x14ac:dyDescent="0.2">
      <c r="A1677" s="2">
        <v>3630</v>
      </c>
      <c r="B1677" t="s">
        <v>284</v>
      </c>
      <c r="C1677" s="7" t="s">
        <v>269</v>
      </c>
      <c r="D1677">
        <v>1455</v>
      </c>
      <c r="E1677" s="4">
        <v>0.69</v>
      </c>
      <c r="F1677" s="4">
        <v>25.84</v>
      </c>
      <c r="G1677" s="4">
        <v>0.55000000000000004</v>
      </c>
      <c r="H1677" s="4">
        <v>7.63</v>
      </c>
      <c r="I1677" s="4">
        <v>19.45</v>
      </c>
      <c r="J1677" s="4">
        <v>44.47</v>
      </c>
      <c r="K1677" s="4">
        <v>1.37</v>
      </c>
      <c r="L1677" s="4">
        <v>54.43</v>
      </c>
      <c r="M1677" s="4">
        <v>45.57</v>
      </c>
      <c r="N1677" s="4">
        <v>0</v>
      </c>
      <c r="O1677" s="4">
        <v>6.3</v>
      </c>
      <c r="P1677" s="4">
        <v>10.29</v>
      </c>
      <c r="Q1677" s="4">
        <v>36.25</v>
      </c>
      <c r="R1677" s="4">
        <v>2.87</v>
      </c>
      <c r="S1677" s="4">
        <v>0</v>
      </c>
      <c r="T1677">
        <v>19</v>
      </c>
      <c r="U1677">
        <v>12.8</v>
      </c>
      <c r="V1677">
        <v>55.26</v>
      </c>
    </row>
    <row r="1678" spans="1:22" ht="12.75" customHeight="1" x14ac:dyDescent="0.2">
      <c r="A1678" s="2">
        <v>3631</v>
      </c>
      <c r="B1678" t="s">
        <v>284</v>
      </c>
      <c r="C1678" s="7" t="s">
        <v>182</v>
      </c>
      <c r="D1678">
        <v>771</v>
      </c>
      <c r="E1678" s="4">
        <v>0.39</v>
      </c>
      <c r="F1678" s="4">
        <v>43.32</v>
      </c>
      <c r="G1678" s="4">
        <v>0.13</v>
      </c>
      <c r="H1678" s="4">
        <v>4.0199999999999996</v>
      </c>
      <c r="I1678" s="4">
        <v>12.71</v>
      </c>
      <c r="J1678" s="4">
        <v>33.33</v>
      </c>
      <c r="K1678" s="4">
        <v>6.1</v>
      </c>
      <c r="L1678" s="4">
        <v>54.22</v>
      </c>
      <c r="M1678" s="4">
        <v>45.78</v>
      </c>
      <c r="N1678" s="4">
        <v>0</v>
      </c>
      <c r="O1678" s="4">
        <v>3.37</v>
      </c>
      <c r="P1678" s="4">
        <v>9.07</v>
      </c>
      <c r="Q1678" s="4">
        <v>30.57</v>
      </c>
      <c r="R1678" s="4">
        <v>3.24</v>
      </c>
      <c r="S1678" s="4">
        <v>0</v>
      </c>
      <c r="T1678">
        <v>15</v>
      </c>
      <c r="U1678">
        <v>9</v>
      </c>
      <c r="V1678">
        <v>71.150000000000006</v>
      </c>
    </row>
    <row r="1679" spans="1:22" ht="12.75" customHeight="1" x14ac:dyDescent="0.2">
      <c r="A1679" s="2">
        <v>3633</v>
      </c>
      <c r="B1679" t="s">
        <v>284</v>
      </c>
      <c r="C1679" s="7" t="s">
        <v>522</v>
      </c>
      <c r="D1679">
        <v>421</v>
      </c>
      <c r="E1679" s="4">
        <v>0</v>
      </c>
      <c r="F1679" s="4">
        <v>27.55</v>
      </c>
      <c r="G1679" s="4">
        <v>0.48</v>
      </c>
      <c r="H1679" s="4">
        <v>4.51</v>
      </c>
      <c r="I1679" s="4">
        <v>31.12</v>
      </c>
      <c r="J1679" s="4">
        <v>28.03</v>
      </c>
      <c r="K1679" s="4">
        <v>8.31</v>
      </c>
      <c r="L1679" s="4">
        <v>48.22</v>
      </c>
      <c r="M1679" s="4">
        <v>51.78</v>
      </c>
      <c r="N1679" s="4">
        <v>0</v>
      </c>
      <c r="O1679" s="4">
        <v>35.58</v>
      </c>
      <c r="P1679" s="4">
        <v>12.98</v>
      </c>
      <c r="Q1679" s="4">
        <v>42.55</v>
      </c>
      <c r="R1679" s="4">
        <v>0.96</v>
      </c>
      <c r="S1679" s="4">
        <v>0</v>
      </c>
      <c r="T1679">
        <v>13</v>
      </c>
      <c r="U1679">
        <v>8.1999999999999993</v>
      </c>
      <c r="V1679">
        <v>69.7</v>
      </c>
    </row>
    <row r="1680" spans="1:22" ht="12.75" customHeight="1" x14ac:dyDescent="0.2">
      <c r="A1680" s="2">
        <v>3634</v>
      </c>
      <c r="B1680" t="s">
        <v>284</v>
      </c>
      <c r="C1680" s="7" t="s">
        <v>522</v>
      </c>
      <c r="D1680">
        <v>586</v>
      </c>
      <c r="E1680" s="4">
        <v>0</v>
      </c>
      <c r="F1680" s="4">
        <v>44.88</v>
      </c>
      <c r="G1680" s="4">
        <v>0.34</v>
      </c>
      <c r="H1680" s="4">
        <v>1.54</v>
      </c>
      <c r="I1680" s="4">
        <v>2.2200000000000002</v>
      </c>
      <c r="J1680" s="4">
        <v>42.83</v>
      </c>
      <c r="K1680" s="4">
        <v>8.19</v>
      </c>
      <c r="L1680" s="4">
        <v>50.85</v>
      </c>
      <c r="M1680" s="4">
        <v>49.15</v>
      </c>
      <c r="N1680" s="4">
        <v>0</v>
      </c>
      <c r="O1680" s="4">
        <v>7.45</v>
      </c>
      <c r="P1680" s="4">
        <v>5.63</v>
      </c>
      <c r="Q1680" s="4">
        <v>9.44</v>
      </c>
      <c r="R1680" s="4">
        <v>1.1599999999999999</v>
      </c>
      <c r="S1680" s="4">
        <v>0</v>
      </c>
      <c r="T1680">
        <v>16</v>
      </c>
      <c r="U1680">
        <v>9.9</v>
      </c>
      <c r="V1680">
        <v>67.569999999999993</v>
      </c>
    </row>
    <row r="1681" spans="1:22" ht="12.75" customHeight="1" x14ac:dyDescent="0.2">
      <c r="A1681" s="2">
        <v>3635</v>
      </c>
      <c r="B1681" t="s">
        <v>284</v>
      </c>
      <c r="C1681" s="7" t="s">
        <v>130</v>
      </c>
      <c r="D1681">
        <v>398</v>
      </c>
      <c r="E1681" s="4">
        <v>0.5</v>
      </c>
      <c r="F1681" s="4">
        <v>17.59</v>
      </c>
      <c r="G1681" s="4">
        <v>5.28</v>
      </c>
      <c r="H1681" s="4">
        <v>25.13</v>
      </c>
      <c r="I1681" s="4">
        <v>29.4</v>
      </c>
      <c r="J1681" s="4">
        <v>13.57</v>
      </c>
      <c r="K1681" s="4">
        <v>8.5399999999999991</v>
      </c>
      <c r="L1681" s="4">
        <v>55.03</v>
      </c>
      <c r="M1681" s="4">
        <v>44.97</v>
      </c>
      <c r="N1681" s="4">
        <v>0</v>
      </c>
      <c r="O1681" s="4">
        <v>48.82</v>
      </c>
      <c r="P1681" s="4">
        <v>10.85</v>
      </c>
      <c r="Q1681" s="4">
        <v>83.73</v>
      </c>
      <c r="R1681" s="4">
        <v>0</v>
      </c>
      <c r="S1681" s="4">
        <v>0</v>
      </c>
      <c r="T1681">
        <v>16</v>
      </c>
      <c r="U1681">
        <v>9.6</v>
      </c>
      <c r="V1681">
        <v>80</v>
      </c>
    </row>
    <row r="1682" spans="1:22" ht="12.75" customHeight="1" x14ac:dyDescent="0.2">
      <c r="A1682" s="2">
        <v>3636</v>
      </c>
      <c r="B1682" t="s">
        <v>284</v>
      </c>
      <c r="C1682" s="7" t="s">
        <v>182</v>
      </c>
      <c r="D1682">
        <v>904</v>
      </c>
      <c r="E1682" s="4">
        <v>0.33</v>
      </c>
      <c r="F1682" s="4">
        <v>16.7</v>
      </c>
      <c r="G1682" s="4">
        <v>0.22</v>
      </c>
      <c r="H1682" s="4">
        <v>3.43</v>
      </c>
      <c r="I1682" s="4">
        <v>8.85</v>
      </c>
      <c r="J1682" s="4">
        <v>67.81</v>
      </c>
      <c r="K1682" s="4">
        <v>2.65</v>
      </c>
      <c r="L1682" s="4">
        <v>50.33</v>
      </c>
      <c r="M1682" s="4">
        <v>49.67</v>
      </c>
      <c r="N1682" s="4">
        <v>0</v>
      </c>
      <c r="O1682" s="4">
        <v>2.4700000000000002</v>
      </c>
      <c r="P1682" s="4">
        <v>9.4499999999999993</v>
      </c>
      <c r="Q1682" s="4">
        <v>14.85</v>
      </c>
      <c r="R1682" s="4">
        <v>3.37</v>
      </c>
      <c r="S1682" s="4">
        <v>0.34</v>
      </c>
      <c r="T1682">
        <v>18</v>
      </c>
      <c r="U1682">
        <v>10.3</v>
      </c>
      <c r="V1682">
        <v>69.39</v>
      </c>
    </row>
    <row r="1683" spans="1:22" ht="12.75" customHeight="1" x14ac:dyDescent="0.2">
      <c r="A1683" s="2">
        <v>3637</v>
      </c>
      <c r="B1683" t="s">
        <v>284</v>
      </c>
      <c r="C1683" s="7" t="s">
        <v>522</v>
      </c>
      <c r="D1683">
        <v>420</v>
      </c>
      <c r="E1683" s="4">
        <v>0.24</v>
      </c>
      <c r="F1683" s="4">
        <v>2.62</v>
      </c>
      <c r="G1683" s="4">
        <v>0.24</v>
      </c>
      <c r="H1683" s="4">
        <v>2.14</v>
      </c>
      <c r="I1683" s="4">
        <v>4.05</v>
      </c>
      <c r="J1683" s="4">
        <v>87.62</v>
      </c>
      <c r="K1683" s="4">
        <v>3.1</v>
      </c>
      <c r="L1683" s="4">
        <v>42.86</v>
      </c>
      <c r="M1683" s="4">
        <v>57.14</v>
      </c>
      <c r="N1683" s="4">
        <v>0</v>
      </c>
      <c r="O1683" s="4">
        <v>1.66</v>
      </c>
      <c r="P1683" s="4">
        <v>10.66</v>
      </c>
      <c r="Q1683" s="4">
        <v>10.9</v>
      </c>
      <c r="R1683" s="4">
        <v>1.18</v>
      </c>
      <c r="S1683" s="4">
        <v>0</v>
      </c>
      <c r="T1683">
        <v>19</v>
      </c>
      <c r="U1683">
        <v>12.3</v>
      </c>
      <c r="V1683">
        <v>81.819999999999993</v>
      </c>
    </row>
    <row r="1684" spans="1:22" ht="12.75" customHeight="1" x14ac:dyDescent="0.2">
      <c r="A1684" s="2">
        <v>3640</v>
      </c>
      <c r="B1684" t="s">
        <v>284</v>
      </c>
      <c r="C1684" s="7" t="s">
        <v>269</v>
      </c>
      <c r="D1684">
        <v>2185</v>
      </c>
      <c r="E1684" s="4">
        <v>0.59</v>
      </c>
      <c r="F1684" s="4">
        <v>23.89</v>
      </c>
      <c r="G1684" s="4">
        <v>1.42</v>
      </c>
      <c r="H1684" s="4">
        <v>9.15</v>
      </c>
      <c r="I1684" s="4">
        <v>9.61</v>
      </c>
      <c r="J1684" s="4">
        <v>47.09</v>
      </c>
      <c r="K1684" s="4">
        <v>8.24</v>
      </c>
      <c r="L1684" s="4">
        <v>50.25</v>
      </c>
      <c r="M1684" s="4">
        <v>49.75</v>
      </c>
      <c r="N1684" s="4">
        <v>0</v>
      </c>
      <c r="O1684" s="4">
        <v>3.08</v>
      </c>
      <c r="P1684" s="4">
        <v>7.98</v>
      </c>
      <c r="Q1684" s="4">
        <v>31.72</v>
      </c>
      <c r="R1684" s="4">
        <v>5.33</v>
      </c>
      <c r="S1684" s="4">
        <v>0.05</v>
      </c>
      <c r="T1684">
        <v>19</v>
      </c>
      <c r="U1684">
        <v>11.3</v>
      </c>
      <c r="V1684">
        <v>63.48</v>
      </c>
    </row>
    <row r="1685" spans="1:22" ht="12.75" customHeight="1" x14ac:dyDescent="0.2">
      <c r="A1685" s="2">
        <v>3641</v>
      </c>
      <c r="B1685" t="s">
        <v>284</v>
      </c>
      <c r="C1685" s="7" t="s">
        <v>522</v>
      </c>
      <c r="D1685">
        <v>391</v>
      </c>
      <c r="E1685" s="4">
        <v>2.2999999999999998</v>
      </c>
      <c r="F1685" s="4">
        <v>5.12</v>
      </c>
      <c r="G1685" s="4">
        <v>4.8600000000000003</v>
      </c>
      <c r="H1685" s="4">
        <v>6.14</v>
      </c>
      <c r="I1685" s="4">
        <v>17.14</v>
      </c>
      <c r="J1685" s="4">
        <v>47.06</v>
      </c>
      <c r="K1685" s="4">
        <v>17.39</v>
      </c>
      <c r="L1685" s="4">
        <v>47.57</v>
      </c>
      <c r="M1685" s="4">
        <v>52.43</v>
      </c>
      <c r="N1685" s="4">
        <v>0</v>
      </c>
      <c r="O1685" s="4">
        <v>10.97</v>
      </c>
      <c r="P1685" s="4">
        <v>15.56</v>
      </c>
      <c r="Q1685" s="4">
        <v>78.06</v>
      </c>
      <c r="R1685" s="4">
        <v>2.5499999999999998</v>
      </c>
      <c r="S1685" s="4">
        <v>0</v>
      </c>
      <c r="T1685">
        <v>14</v>
      </c>
      <c r="U1685">
        <v>13.4</v>
      </c>
      <c r="V1685">
        <v>60.71</v>
      </c>
    </row>
    <row r="1686" spans="1:22" ht="12.75" customHeight="1" x14ac:dyDescent="0.2">
      <c r="A1686" s="2">
        <v>3643</v>
      </c>
      <c r="B1686" t="s">
        <v>284</v>
      </c>
      <c r="C1686" s="7" t="s">
        <v>570</v>
      </c>
      <c r="D1686">
        <v>35</v>
      </c>
      <c r="E1686" s="4">
        <v>5.71</v>
      </c>
      <c r="F1686" s="4">
        <v>0</v>
      </c>
      <c r="G1686" s="4">
        <v>0</v>
      </c>
      <c r="H1686" s="4">
        <v>0</v>
      </c>
      <c r="I1686" s="4">
        <v>20</v>
      </c>
      <c r="J1686" s="4">
        <v>71.430000000000007</v>
      </c>
      <c r="K1686" s="4">
        <v>2.86</v>
      </c>
      <c r="L1686" s="4">
        <v>62.86</v>
      </c>
      <c r="M1686" s="4">
        <v>37.14</v>
      </c>
      <c r="N1686" s="4">
        <v>0</v>
      </c>
      <c r="O1686" s="4">
        <v>0</v>
      </c>
      <c r="P1686" s="4">
        <v>33.33</v>
      </c>
      <c r="Q1686" s="4">
        <v>87.18</v>
      </c>
      <c r="R1686" s="4">
        <v>2.56</v>
      </c>
      <c r="S1686" s="4">
        <v>0</v>
      </c>
      <c r="T1686">
        <v>4</v>
      </c>
      <c r="U1686">
        <v>31</v>
      </c>
      <c r="V1686">
        <v>11.11</v>
      </c>
    </row>
    <row r="1687" spans="1:22" ht="12.75" customHeight="1" x14ac:dyDescent="0.2">
      <c r="A1687" s="2">
        <v>3645</v>
      </c>
      <c r="B1687" t="s">
        <v>284</v>
      </c>
      <c r="C1687" s="7" t="s">
        <v>19</v>
      </c>
      <c r="D1687">
        <v>1699</v>
      </c>
      <c r="E1687" s="4">
        <v>0.77</v>
      </c>
      <c r="F1687" s="4">
        <v>5.71</v>
      </c>
      <c r="G1687" s="4">
        <v>1.41</v>
      </c>
      <c r="H1687" s="4">
        <v>6.18</v>
      </c>
      <c r="I1687" s="4">
        <v>12.18</v>
      </c>
      <c r="J1687" s="4">
        <v>62.74</v>
      </c>
      <c r="K1687" s="4">
        <v>11.01</v>
      </c>
      <c r="L1687" s="4">
        <v>49.91</v>
      </c>
      <c r="M1687" s="4">
        <v>50.09</v>
      </c>
      <c r="N1687" s="4">
        <v>0</v>
      </c>
      <c r="O1687" s="4">
        <v>1.25</v>
      </c>
      <c r="P1687" s="4">
        <v>11.4</v>
      </c>
      <c r="Q1687" s="4">
        <v>33.17</v>
      </c>
      <c r="R1687" s="4">
        <v>6.32</v>
      </c>
      <c r="S1687" s="4">
        <v>0.66</v>
      </c>
      <c r="T1687">
        <v>18</v>
      </c>
      <c r="U1687">
        <v>12.8</v>
      </c>
      <c r="V1687">
        <v>68.48</v>
      </c>
    </row>
    <row r="1688" spans="1:22" ht="12.75" customHeight="1" x14ac:dyDescent="0.2">
      <c r="A1688" s="2">
        <v>3646</v>
      </c>
      <c r="B1688" t="s">
        <v>284</v>
      </c>
      <c r="C1688" s="7" t="s">
        <v>130</v>
      </c>
      <c r="D1688">
        <v>348</v>
      </c>
      <c r="E1688" s="4">
        <v>1.44</v>
      </c>
      <c r="F1688" s="4">
        <v>15.23</v>
      </c>
      <c r="G1688" s="4">
        <v>5.75</v>
      </c>
      <c r="H1688" s="4">
        <v>23.56</v>
      </c>
      <c r="I1688" s="4">
        <v>33.619999999999997</v>
      </c>
      <c r="J1688" s="4">
        <v>20.399999999999999</v>
      </c>
      <c r="K1688" s="4">
        <v>0</v>
      </c>
      <c r="L1688" s="4">
        <v>49.71</v>
      </c>
      <c r="M1688" s="4">
        <v>50.29</v>
      </c>
      <c r="N1688" s="4">
        <v>0</v>
      </c>
      <c r="O1688" s="4">
        <v>25.69</v>
      </c>
      <c r="P1688" s="4">
        <v>10.220000000000001</v>
      </c>
      <c r="Q1688" s="4">
        <v>91.71</v>
      </c>
      <c r="R1688" s="4">
        <v>0.55000000000000004</v>
      </c>
      <c r="S1688" s="4">
        <v>0</v>
      </c>
      <c r="T1688">
        <v>17</v>
      </c>
      <c r="U1688">
        <v>8.8000000000000007</v>
      </c>
      <c r="V1688">
        <v>38.1</v>
      </c>
    </row>
    <row r="1689" spans="1:22" ht="12.75" customHeight="1" x14ac:dyDescent="0.2">
      <c r="A1689" s="2">
        <v>3648</v>
      </c>
      <c r="B1689" t="s">
        <v>284</v>
      </c>
      <c r="C1689" s="7" t="s">
        <v>269</v>
      </c>
      <c r="D1689">
        <v>1004</v>
      </c>
      <c r="E1689" s="4">
        <v>1.39</v>
      </c>
      <c r="F1689" s="4">
        <v>9.36</v>
      </c>
      <c r="G1689" s="4">
        <v>10.06</v>
      </c>
      <c r="H1689" s="4">
        <v>14.14</v>
      </c>
      <c r="I1689" s="4">
        <v>17.329999999999998</v>
      </c>
      <c r="J1689" s="4">
        <v>38.75</v>
      </c>
      <c r="K1689" s="4">
        <v>8.9600000000000009</v>
      </c>
      <c r="L1689" s="4">
        <v>52.19</v>
      </c>
      <c r="M1689" s="4">
        <v>47.81</v>
      </c>
      <c r="N1689" s="4">
        <v>0</v>
      </c>
      <c r="O1689" s="4">
        <v>3.18</v>
      </c>
      <c r="P1689" s="4">
        <v>12</v>
      </c>
      <c r="Q1689" s="4">
        <v>66.67</v>
      </c>
      <c r="R1689" s="4">
        <v>2.02</v>
      </c>
      <c r="S1689" s="4">
        <v>0</v>
      </c>
      <c r="T1689">
        <v>17</v>
      </c>
      <c r="U1689">
        <v>7.4</v>
      </c>
      <c r="V1689">
        <v>66.67</v>
      </c>
    </row>
    <row r="1690" spans="1:22" ht="12.75" customHeight="1" x14ac:dyDescent="0.2">
      <c r="A1690" s="2">
        <v>3649</v>
      </c>
      <c r="B1690" t="s">
        <v>284</v>
      </c>
      <c r="C1690" s="7" t="s">
        <v>130</v>
      </c>
      <c r="D1690">
        <v>632</v>
      </c>
      <c r="E1690" s="4">
        <v>1.27</v>
      </c>
      <c r="F1690" s="4">
        <v>4.91</v>
      </c>
      <c r="G1690" s="4">
        <v>7.91</v>
      </c>
      <c r="H1690" s="4">
        <v>10.76</v>
      </c>
      <c r="I1690" s="4">
        <v>23.58</v>
      </c>
      <c r="J1690" s="4">
        <v>41.14</v>
      </c>
      <c r="K1690" s="4">
        <v>10.44</v>
      </c>
      <c r="L1690" s="4">
        <v>50.95</v>
      </c>
      <c r="M1690" s="4">
        <v>49.05</v>
      </c>
      <c r="N1690" s="4">
        <v>0</v>
      </c>
      <c r="O1690" s="4">
        <v>0</v>
      </c>
      <c r="P1690" s="4">
        <v>14.98</v>
      </c>
      <c r="Q1690" s="4">
        <v>73.63</v>
      </c>
      <c r="R1690" s="4">
        <v>1.0900000000000001</v>
      </c>
      <c r="S1690" s="4">
        <v>0</v>
      </c>
      <c r="T1690">
        <v>16</v>
      </c>
      <c r="U1690">
        <v>13</v>
      </c>
      <c r="V1690">
        <v>82.05</v>
      </c>
    </row>
    <row r="1691" spans="1:22" ht="12.75" customHeight="1" x14ac:dyDescent="0.2">
      <c r="A1691" s="2">
        <v>3650</v>
      </c>
      <c r="B1691" t="s">
        <v>284</v>
      </c>
      <c r="C1691" s="7" t="s">
        <v>570</v>
      </c>
      <c r="D1691">
        <v>683</v>
      </c>
      <c r="E1691" s="4">
        <v>1.17</v>
      </c>
      <c r="F1691" s="4">
        <v>14.49</v>
      </c>
      <c r="G1691" s="4">
        <v>0.59</v>
      </c>
      <c r="H1691" s="4">
        <v>3.51</v>
      </c>
      <c r="I1691" s="4">
        <v>12.88</v>
      </c>
      <c r="J1691" s="4">
        <v>56.95</v>
      </c>
      <c r="K1691" s="4">
        <v>10.4</v>
      </c>
      <c r="L1691" s="4">
        <v>51.54</v>
      </c>
      <c r="M1691" s="4">
        <v>48.46</v>
      </c>
      <c r="N1691" s="4">
        <v>0</v>
      </c>
      <c r="O1691" s="4">
        <v>2.34</v>
      </c>
      <c r="P1691" s="4">
        <v>12.72</v>
      </c>
      <c r="Q1691" s="4">
        <v>33.770000000000003</v>
      </c>
      <c r="R1691" s="4">
        <v>5.41</v>
      </c>
      <c r="S1691" s="4">
        <v>0</v>
      </c>
      <c r="T1691">
        <v>18</v>
      </c>
      <c r="U1691">
        <v>10.3</v>
      </c>
      <c r="V1691">
        <v>55.26</v>
      </c>
    </row>
    <row r="1692" spans="1:22" ht="12.75" customHeight="1" x14ac:dyDescent="0.2">
      <c r="A1692" s="2">
        <v>3651</v>
      </c>
      <c r="B1692" t="s">
        <v>284</v>
      </c>
      <c r="C1692" s="7" t="s">
        <v>522</v>
      </c>
      <c r="D1692">
        <v>538</v>
      </c>
      <c r="E1692" s="4">
        <v>1.86</v>
      </c>
      <c r="F1692" s="4">
        <v>3.72</v>
      </c>
      <c r="G1692" s="4">
        <v>0.56000000000000005</v>
      </c>
      <c r="H1692" s="4">
        <v>0.74</v>
      </c>
      <c r="I1692" s="4">
        <v>19.14</v>
      </c>
      <c r="J1692" s="4">
        <v>66.540000000000006</v>
      </c>
      <c r="K1692" s="4">
        <v>7.43</v>
      </c>
      <c r="L1692" s="4">
        <v>49.26</v>
      </c>
      <c r="M1692" s="4">
        <v>50.74</v>
      </c>
      <c r="N1692" s="4">
        <v>0</v>
      </c>
      <c r="O1692" s="4">
        <v>7.59</v>
      </c>
      <c r="P1692" s="4">
        <v>9.44</v>
      </c>
      <c r="Q1692" s="4">
        <v>50.93</v>
      </c>
      <c r="R1692" s="4">
        <v>1.1100000000000001</v>
      </c>
      <c r="S1692" s="4">
        <v>0</v>
      </c>
      <c r="T1692">
        <v>23</v>
      </c>
      <c r="U1692">
        <v>15.7</v>
      </c>
      <c r="V1692">
        <v>60.87</v>
      </c>
    </row>
    <row r="1693" spans="1:22" ht="12.75" customHeight="1" x14ac:dyDescent="0.2">
      <c r="A1693" s="2">
        <v>3653</v>
      </c>
      <c r="B1693" t="s">
        <v>284</v>
      </c>
      <c r="C1693" s="7" t="s">
        <v>522</v>
      </c>
      <c r="D1693">
        <v>504</v>
      </c>
      <c r="E1693" s="4">
        <v>0.6</v>
      </c>
      <c r="F1693" s="4">
        <v>4.17</v>
      </c>
      <c r="G1693" s="4">
        <v>1.98</v>
      </c>
      <c r="H1693" s="4">
        <v>4.17</v>
      </c>
      <c r="I1693" s="4">
        <v>17.86</v>
      </c>
      <c r="J1693" s="4">
        <v>57.74</v>
      </c>
      <c r="K1693" s="4">
        <v>13.49</v>
      </c>
      <c r="L1693" s="4">
        <v>55.56</v>
      </c>
      <c r="M1693" s="4">
        <v>44.44</v>
      </c>
      <c r="N1693" s="4">
        <v>0</v>
      </c>
      <c r="O1693" s="4">
        <v>2.62</v>
      </c>
      <c r="P1693" s="4">
        <v>20.77</v>
      </c>
      <c r="Q1693" s="4">
        <v>57.46</v>
      </c>
      <c r="R1693" s="4">
        <v>1.41</v>
      </c>
      <c r="S1693" s="4">
        <v>0</v>
      </c>
      <c r="T1693">
        <v>14</v>
      </c>
      <c r="U1693">
        <v>12.8</v>
      </c>
      <c r="V1693">
        <v>69.44</v>
      </c>
    </row>
    <row r="1694" spans="1:22" ht="12.75" customHeight="1" x14ac:dyDescent="0.2">
      <c r="A1694" s="2">
        <v>3658</v>
      </c>
      <c r="B1694" t="s">
        <v>284</v>
      </c>
      <c r="C1694" s="7" t="s">
        <v>522</v>
      </c>
      <c r="D1694">
        <v>417</v>
      </c>
      <c r="E1694" s="4">
        <v>1.2</v>
      </c>
      <c r="F1694" s="4">
        <v>0.96</v>
      </c>
      <c r="G1694" s="4">
        <v>0.24</v>
      </c>
      <c r="H1694" s="4">
        <v>1.2</v>
      </c>
      <c r="I1694" s="4">
        <v>13.91</v>
      </c>
      <c r="J1694" s="4">
        <v>76.260000000000005</v>
      </c>
      <c r="K1694" s="4">
        <v>6.24</v>
      </c>
      <c r="L1694" s="4">
        <v>54.44</v>
      </c>
      <c r="M1694" s="4">
        <v>45.56</v>
      </c>
      <c r="N1694" s="4">
        <v>0</v>
      </c>
      <c r="O1694" s="4">
        <v>5.94</v>
      </c>
      <c r="P1694" s="4">
        <v>19.309999999999999</v>
      </c>
      <c r="Q1694" s="4">
        <v>69.31</v>
      </c>
      <c r="R1694" s="4">
        <v>0.5</v>
      </c>
      <c r="S1694" s="4">
        <v>0</v>
      </c>
      <c r="T1694">
        <v>17</v>
      </c>
      <c r="U1694">
        <v>15</v>
      </c>
      <c r="V1694">
        <v>70.83</v>
      </c>
    </row>
    <row r="1695" spans="1:22" ht="12.75" customHeight="1" x14ac:dyDescent="0.2">
      <c r="A1695" s="2">
        <v>3659</v>
      </c>
      <c r="B1695" t="s">
        <v>284</v>
      </c>
      <c r="C1695" s="7" t="s">
        <v>522</v>
      </c>
      <c r="D1695">
        <v>571</v>
      </c>
      <c r="E1695" s="4">
        <v>0.53</v>
      </c>
      <c r="F1695" s="4">
        <v>0.35</v>
      </c>
      <c r="G1695" s="4">
        <v>0</v>
      </c>
      <c r="H1695" s="4">
        <v>0.18</v>
      </c>
      <c r="I1695" s="4">
        <v>32.22</v>
      </c>
      <c r="J1695" s="4">
        <v>65.67</v>
      </c>
      <c r="K1695" s="4">
        <v>1.05</v>
      </c>
      <c r="L1695" s="4">
        <v>50.09</v>
      </c>
      <c r="M1695" s="4">
        <v>49.91</v>
      </c>
      <c r="N1695" s="4">
        <v>7.93</v>
      </c>
      <c r="O1695" s="4">
        <v>17.93</v>
      </c>
      <c r="P1695" s="4">
        <v>11.03</v>
      </c>
      <c r="Q1695" s="4">
        <v>42.59</v>
      </c>
      <c r="R1695" s="4">
        <v>1.38</v>
      </c>
      <c r="S1695" s="4">
        <v>1.38</v>
      </c>
      <c r="T1695">
        <v>24</v>
      </c>
      <c r="U1695">
        <v>9</v>
      </c>
      <c r="V1695">
        <v>95.83</v>
      </c>
    </row>
    <row r="1696" spans="1:22" ht="12.75" customHeight="1" x14ac:dyDescent="0.2">
      <c r="A1696" s="2">
        <v>3661</v>
      </c>
      <c r="B1696" t="s">
        <v>284</v>
      </c>
      <c r="C1696" s="7" t="s">
        <v>357</v>
      </c>
      <c r="D1696">
        <v>384</v>
      </c>
      <c r="E1696" s="4">
        <v>1.56</v>
      </c>
      <c r="F1696" s="4">
        <v>1.56</v>
      </c>
      <c r="G1696" s="4">
        <v>0</v>
      </c>
      <c r="H1696" s="4">
        <v>0.26</v>
      </c>
      <c r="I1696" s="4">
        <v>8.33</v>
      </c>
      <c r="J1696" s="4">
        <v>79.17</v>
      </c>
      <c r="K1696" s="4">
        <v>9.11</v>
      </c>
      <c r="L1696" s="4">
        <v>50</v>
      </c>
      <c r="M1696" s="4">
        <v>50</v>
      </c>
      <c r="N1696" s="4">
        <v>0</v>
      </c>
      <c r="O1696" s="4">
        <v>1.79</v>
      </c>
      <c r="P1696" s="4">
        <v>16.11</v>
      </c>
      <c r="Q1696" s="4">
        <v>43.22</v>
      </c>
      <c r="R1696" s="4">
        <v>0.51</v>
      </c>
      <c r="S1696" s="4">
        <v>3.32</v>
      </c>
      <c r="T1696">
        <v>18</v>
      </c>
      <c r="U1696">
        <v>11.1</v>
      </c>
      <c r="V1696">
        <v>66.67</v>
      </c>
    </row>
    <row r="1697" spans="1:22" ht="12.75" customHeight="1" x14ac:dyDescent="0.2">
      <c r="A1697" s="2">
        <v>3662</v>
      </c>
      <c r="B1697" t="s">
        <v>505</v>
      </c>
      <c r="C1697" s="7" t="s">
        <v>593</v>
      </c>
      <c r="D1697">
        <v>113</v>
      </c>
      <c r="E1697" s="4">
        <v>0</v>
      </c>
      <c r="F1697" s="4">
        <v>7.96</v>
      </c>
      <c r="G1697" s="4">
        <v>0</v>
      </c>
      <c r="H1697" s="4">
        <v>2.65</v>
      </c>
      <c r="I1697" s="4">
        <v>15.04</v>
      </c>
      <c r="J1697" s="4">
        <v>68.14</v>
      </c>
      <c r="K1697" s="4">
        <v>6.19</v>
      </c>
      <c r="L1697" s="4">
        <v>67.260000000000005</v>
      </c>
      <c r="M1697" s="4">
        <v>32.74</v>
      </c>
      <c r="N1697" s="4">
        <v>0</v>
      </c>
      <c r="O1697" s="4">
        <v>0</v>
      </c>
      <c r="P1697" s="4">
        <v>99.35</v>
      </c>
      <c r="Q1697" s="4">
        <v>27.92</v>
      </c>
      <c r="R1697" s="4">
        <v>0</v>
      </c>
      <c r="S1697" s="4">
        <v>0</v>
      </c>
      <c r="T1697">
        <v>28</v>
      </c>
      <c r="U1697">
        <v>13.1</v>
      </c>
      <c r="V1697">
        <v>25</v>
      </c>
    </row>
    <row r="1698" spans="1:22" ht="12.75" customHeight="1" x14ac:dyDescent="0.2">
      <c r="A1698" s="2">
        <v>3664</v>
      </c>
      <c r="B1698" t="s">
        <v>284</v>
      </c>
      <c r="C1698" s="7" t="s">
        <v>130</v>
      </c>
      <c r="D1698">
        <v>428</v>
      </c>
      <c r="E1698" s="4">
        <v>0.23</v>
      </c>
      <c r="F1698" s="4">
        <v>0.7</v>
      </c>
      <c r="G1698" s="4">
        <v>0</v>
      </c>
      <c r="H1698" s="4">
        <v>2.1</v>
      </c>
      <c r="I1698" s="4">
        <v>11.68</v>
      </c>
      <c r="J1698" s="4">
        <v>75</v>
      </c>
      <c r="K1698" s="4">
        <v>10.28</v>
      </c>
      <c r="L1698" s="4">
        <v>49.53</v>
      </c>
      <c r="M1698" s="4">
        <v>50.47</v>
      </c>
      <c r="N1698" s="4">
        <v>0</v>
      </c>
      <c r="O1698" s="4">
        <v>2.9</v>
      </c>
      <c r="P1698" s="4">
        <v>17.149999999999999</v>
      </c>
      <c r="Q1698" s="4">
        <v>38.08</v>
      </c>
      <c r="R1698" s="4">
        <v>0.45</v>
      </c>
      <c r="S1698" s="4">
        <v>0.22</v>
      </c>
      <c r="T1698">
        <v>17</v>
      </c>
      <c r="U1698">
        <v>12.4</v>
      </c>
      <c r="V1698">
        <v>68</v>
      </c>
    </row>
    <row r="1699" spans="1:22" ht="12.75" customHeight="1" x14ac:dyDescent="0.2">
      <c r="A1699" s="2">
        <v>3665</v>
      </c>
      <c r="B1699" t="s">
        <v>284</v>
      </c>
      <c r="C1699" s="7" t="s">
        <v>522</v>
      </c>
      <c r="D1699">
        <v>281</v>
      </c>
      <c r="E1699" s="4">
        <v>2.14</v>
      </c>
      <c r="F1699" s="4">
        <v>26.69</v>
      </c>
      <c r="G1699" s="4">
        <v>1.07</v>
      </c>
      <c r="H1699" s="4">
        <v>21.35</v>
      </c>
      <c r="I1699" s="4">
        <v>17.440000000000001</v>
      </c>
      <c r="J1699" s="4">
        <v>20.28</v>
      </c>
      <c r="K1699" s="4">
        <v>11.03</v>
      </c>
      <c r="L1699" s="4">
        <v>45.91</v>
      </c>
      <c r="M1699" s="4">
        <v>54.09</v>
      </c>
      <c r="N1699" s="4">
        <v>0</v>
      </c>
      <c r="O1699" s="4">
        <v>18.350000000000001</v>
      </c>
      <c r="P1699" s="4">
        <v>14.39</v>
      </c>
      <c r="Q1699" s="4">
        <v>68.709999999999994</v>
      </c>
      <c r="R1699" s="4">
        <v>0</v>
      </c>
      <c r="S1699" s="4">
        <v>0.72</v>
      </c>
      <c r="T1699">
        <v>17</v>
      </c>
      <c r="U1699">
        <v>15.3</v>
      </c>
      <c r="V1699">
        <v>64.709999999999994</v>
      </c>
    </row>
    <row r="1700" spans="1:22" ht="12.75" customHeight="1" x14ac:dyDescent="0.2">
      <c r="A1700" s="2">
        <v>3666</v>
      </c>
      <c r="B1700" t="s">
        <v>284</v>
      </c>
      <c r="C1700" s="7" t="s">
        <v>389</v>
      </c>
      <c r="D1700">
        <v>0</v>
      </c>
      <c r="E1700" s="4">
        <v>0</v>
      </c>
      <c r="F1700" s="4">
        <v>0</v>
      </c>
      <c r="G1700" s="4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U1700">
        <v>0</v>
      </c>
    </row>
    <row r="1701" spans="1:22" ht="12.75" customHeight="1" x14ac:dyDescent="0.2">
      <c r="A1701" s="2">
        <v>3667</v>
      </c>
      <c r="B1701" t="s">
        <v>284</v>
      </c>
      <c r="C1701" s="7" t="s">
        <v>182</v>
      </c>
      <c r="D1701">
        <v>391</v>
      </c>
      <c r="E1701" s="4">
        <v>1.28</v>
      </c>
      <c r="F1701" s="4">
        <v>3.84</v>
      </c>
      <c r="G1701" s="4">
        <v>0</v>
      </c>
      <c r="H1701" s="4">
        <v>1.53</v>
      </c>
      <c r="I1701" s="4">
        <v>8.6999999999999993</v>
      </c>
      <c r="J1701" s="4">
        <v>75.7</v>
      </c>
      <c r="K1701" s="4">
        <v>8.9499999999999993</v>
      </c>
      <c r="L1701" s="4">
        <v>50.9</v>
      </c>
      <c r="M1701" s="4">
        <v>49.1</v>
      </c>
      <c r="N1701" s="4">
        <v>0</v>
      </c>
      <c r="O1701" s="4">
        <v>1.26</v>
      </c>
      <c r="P1701" s="4">
        <v>12.09</v>
      </c>
      <c r="Q1701" s="4">
        <v>19.899999999999999</v>
      </c>
      <c r="R1701" s="4">
        <v>2.77</v>
      </c>
      <c r="S1701" s="4">
        <v>0</v>
      </c>
      <c r="T1701">
        <v>16</v>
      </c>
      <c r="U1701">
        <v>12.2</v>
      </c>
      <c r="V1701">
        <v>62.5</v>
      </c>
    </row>
    <row r="1702" spans="1:22" ht="12.75" customHeight="1" x14ac:dyDescent="0.2">
      <c r="A1702" s="2">
        <v>3668</v>
      </c>
      <c r="B1702" t="s">
        <v>284</v>
      </c>
      <c r="C1702" s="7" t="s">
        <v>522</v>
      </c>
      <c r="D1702">
        <v>572</v>
      </c>
      <c r="E1702" s="4">
        <v>0.17</v>
      </c>
      <c r="F1702" s="4">
        <v>26.22</v>
      </c>
      <c r="G1702" s="4">
        <v>1.05</v>
      </c>
      <c r="H1702" s="4">
        <v>6.64</v>
      </c>
      <c r="I1702" s="4">
        <v>25.52</v>
      </c>
      <c r="J1702" s="4">
        <v>32.69</v>
      </c>
      <c r="K1702" s="4">
        <v>7.69</v>
      </c>
      <c r="L1702" s="4">
        <v>52.27</v>
      </c>
      <c r="M1702" s="4">
        <v>47.73</v>
      </c>
      <c r="N1702" s="4">
        <v>0</v>
      </c>
      <c r="O1702" s="4">
        <v>25.8</v>
      </c>
      <c r="P1702" s="4">
        <v>6.89</v>
      </c>
      <c r="Q1702" s="4">
        <v>45.05</v>
      </c>
      <c r="R1702" s="4">
        <v>1.06</v>
      </c>
      <c r="S1702" s="4">
        <v>0</v>
      </c>
      <c r="T1702">
        <v>17</v>
      </c>
      <c r="U1702">
        <v>12.8</v>
      </c>
      <c r="V1702">
        <v>57.58</v>
      </c>
    </row>
    <row r="1703" spans="1:22" ht="12.75" customHeight="1" x14ac:dyDescent="0.2">
      <c r="A1703" s="2">
        <v>3669</v>
      </c>
      <c r="B1703" t="s">
        <v>284</v>
      </c>
      <c r="C1703" s="7" t="s">
        <v>130</v>
      </c>
      <c r="D1703">
        <v>516</v>
      </c>
      <c r="E1703" s="4">
        <v>1.36</v>
      </c>
      <c r="F1703" s="4">
        <v>3.88</v>
      </c>
      <c r="G1703" s="4">
        <v>7.36</v>
      </c>
      <c r="H1703" s="4">
        <v>5.04</v>
      </c>
      <c r="I1703" s="4">
        <v>50.78</v>
      </c>
      <c r="J1703" s="4">
        <v>25</v>
      </c>
      <c r="K1703" s="4">
        <v>6.59</v>
      </c>
      <c r="L1703" s="4">
        <v>55.81</v>
      </c>
      <c r="M1703" s="4">
        <v>44.19</v>
      </c>
      <c r="N1703" s="4">
        <v>0</v>
      </c>
      <c r="O1703" s="4">
        <v>38.61</v>
      </c>
      <c r="P1703" s="4">
        <v>10.36</v>
      </c>
      <c r="Q1703" s="4">
        <v>88.32</v>
      </c>
      <c r="R1703" s="4">
        <v>0.75</v>
      </c>
      <c r="S1703" s="4">
        <v>0</v>
      </c>
      <c r="T1703">
        <v>19</v>
      </c>
      <c r="U1703">
        <v>10.4</v>
      </c>
      <c r="V1703">
        <v>77.78</v>
      </c>
    </row>
    <row r="1704" spans="1:22" ht="12.75" customHeight="1" x14ac:dyDescent="0.2">
      <c r="A1704" s="2">
        <v>3673</v>
      </c>
      <c r="B1704" t="s">
        <v>284</v>
      </c>
      <c r="C1704" s="7" t="s">
        <v>522</v>
      </c>
      <c r="D1704">
        <v>581</v>
      </c>
      <c r="E1704" s="4">
        <v>0.69</v>
      </c>
      <c r="F1704" s="4">
        <v>8.09</v>
      </c>
      <c r="G1704" s="4">
        <v>0.34</v>
      </c>
      <c r="H1704" s="4">
        <v>2.41</v>
      </c>
      <c r="I1704" s="4">
        <v>17.559999999999999</v>
      </c>
      <c r="J1704" s="4">
        <v>63.68</v>
      </c>
      <c r="K1704" s="4">
        <v>7.23</v>
      </c>
      <c r="L1704" s="4">
        <v>47.5</v>
      </c>
      <c r="M1704" s="4">
        <v>52.5</v>
      </c>
      <c r="N1704" s="4">
        <v>0</v>
      </c>
      <c r="O1704" s="4">
        <v>11.9</v>
      </c>
      <c r="P1704" s="4">
        <v>6.57</v>
      </c>
      <c r="Q1704" s="4">
        <v>27.18</v>
      </c>
      <c r="R1704" s="4">
        <v>0.71</v>
      </c>
      <c r="S1704" s="4">
        <v>0.18</v>
      </c>
      <c r="T1704">
        <v>16</v>
      </c>
      <c r="U1704">
        <v>13.1</v>
      </c>
      <c r="V1704">
        <v>62.16</v>
      </c>
    </row>
    <row r="1705" spans="1:22" ht="12.75" customHeight="1" x14ac:dyDescent="0.2">
      <c r="A1705" s="2">
        <v>3674</v>
      </c>
      <c r="B1705" t="s">
        <v>284</v>
      </c>
      <c r="C1705" s="7" t="s">
        <v>570</v>
      </c>
      <c r="D1705">
        <v>719</v>
      </c>
      <c r="E1705" s="4">
        <v>0.56000000000000005</v>
      </c>
      <c r="F1705" s="4">
        <v>15.72</v>
      </c>
      <c r="G1705" s="4">
        <v>0.56000000000000005</v>
      </c>
      <c r="H1705" s="4">
        <v>5.7</v>
      </c>
      <c r="I1705" s="4">
        <v>10.71</v>
      </c>
      <c r="J1705" s="4">
        <v>57.44</v>
      </c>
      <c r="K1705" s="4">
        <v>9.32</v>
      </c>
      <c r="L1705" s="4">
        <v>52.71</v>
      </c>
      <c r="M1705" s="4">
        <v>47.29</v>
      </c>
      <c r="N1705" s="4">
        <v>0</v>
      </c>
      <c r="O1705" s="4">
        <v>4.34</v>
      </c>
      <c r="P1705" s="4">
        <v>11.75</v>
      </c>
      <c r="Q1705" s="4">
        <v>26.99</v>
      </c>
      <c r="R1705" s="4">
        <v>8.5299999999999994</v>
      </c>
      <c r="S1705" s="4">
        <v>0.56000000000000005</v>
      </c>
      <c r="T1705">
        <v>18</v>
      </c>
      <c r="U1705">
        <v>12.7</v>
      </c>
      <c r="V1705">
        <v>89.74</v>
      </c>
    </row>
    <row r="1706" spans="1:22" ht="12.75" customHeight="1" x14ac:dyDescent="0.2">
      <c r="A1706" s="2">
        <v>3675</v>
      </c>
      <c r="B1706" t="s">
        <v>284</v>
      </c>
      <c r="C1706" s="7" t="s">
        <v>522</v>
      </c>
      <c r="D1706">
        <v>394</v>
      </c>
      <c r="E1706" s="4">
        <v>0.25</v>
      </c>
      <c r="F1706" s="4">
        <v>12.44</v>
      </c>
      <c r="G1706" s="4">
        <v>0.51</v>
      </c>
      <c r="H1706" s="4">
        <v>1.78</v>
      </c>
      <c r="I1706" s="4">
        <v>25.38</v>
      </c>
      <c r="J1706" s="4">
        <v>52.03</v>
      </c>
      <c r="K1706" s="4">
        <v>7.61</v>
      </c>
      <c r="L1706" s="4">
        <v>52.54</v>
      </c>
      <c r="M1706" s="4">
        <v>47.46</v>
      </c>
      <c r="N1706" s="4">
        <v>0</v>
      </c>
      <c r="O1706" s="4">
        <v>15.24</v>
      </c>
      <c r="P1706" s="4">
        <v>12.3</v>
      </c>
      <c r="Q1706" s="4">
        <v>36.1</v>
      </c>
      <c r="R1706" s="4">
        <v>0.53</v>
      </c>
      <c r="S1706" s="4">
        <v>0</v>
      </c>
      <c r="T1706">
        <v>14</v>
      </c>
      <c r="U1706">
        <v>14.1</v>
      </c>
      <c r="V1706">
        <v>53.57</v>
      </c>
    </row>
    <row r="1707" spans="1:22" ht="12.75" customHeight="1" x14ac:dyDescent="0.2">
      <c r="A1707" s="2">
        <v>3676</v>
      </c>
      <c r="B1707" t="s">
        <v>284</v>
      </c>
      <c r="C1707" s="7" t="s">
        <v>620</v>
      </c>
      <c r="D1707">
        <v>311</v>
      </c>
      <c r="E1707" s="4">
        <v>2.25</v>
      </c>
      <c r="F1707" s="4">
        <v>1.61</v>
      </c>
      <c r="G1707" s="4">
        <v>0</v>
      </c>
      <c r="H1707" s="4">
        <v>9.65</v>
      </c>
      <c r="I1707" s="4">
        <v>31.51</v>
      </c>
      <c r="J1707" s="4">
        <v>48.87</v>
      </c>
      <c r="K1707" s="4">
        <v>6.11</v>
      </c>
      <c r="L1707" s="4">
        <v>61.74</v>
      </c>
      <c r="M1707" s="4">
        <v>38.26</v>
      </c>
      <c r="N1707" s="4">
        <v>0</v>
      </c>
      <c r="O1707" s="4">
        <v>15.46</v>
      </c>
      <c r="P1707" s="4">
        <v>24.01</v>
      </c>
      <c r="Q1707" s="4">
        <v>64.47</v>
      </c>
      <c r="R1707" s="4">
        <v>3.29</v>
      </c>
      <c r="S1707" s="4">
        <v>0</v>
      </c>
      <c r="T1707">
        <v>13</v>
      </c>
      <c r="U1707">
        <v>12.7</v>
      </c>
      <c r="V1707">
        <v>75</v>
      </c>
    </row>
    <row r="1708" spans="1:22" ht="12.75" customHeight="1" x14ac:dyDescent="0.2">
      <c r="A1708" s="2">
        <v>3677</v>
      </c>
      <c r="B1708" t="s">
        <v>284</v>
      </c>
      <c r="C1708" s="7" t="s">
        <v>620</v>
      </c>
      <c r="D1708">
        <v>537</v>
      </c>
      <c r="E1708" s="4">
        <v>0.93</v>
      </c>
      <c r="F1708" s="4">
        <v>20.67</v>
      </c>
      <c r="G1708" s="4">
        <v>4.0999999999999996</v>
      </c>
      <c r="H1708" s="4">
        <v>15.83</v>
      </c>
      <c r="I1708" s="4">
        <v>32.590000000000003</v>
      </c>
      <c r="J1708" s="4">
        <v>19.55</v>
      </c>
      <c r="K1708" s="4">
        <v>6.33</v>
      </c>
      <c r="L1708" s="4">
        <v>54.56</v>
      </c>
      <c r="M1708" s="4">
        <v>45.44</v>
      </c>
      <c r="N1708" s="4">
        <v>0</v>
      </c>
      <c r="O1708" s="4">
        <v>34.44</v>
      </c>
      <c r="P1708" s="4">
        <v>7.59</v>
      </c>
      <c r="Q1708" s="4">
        <v>73.739999999999995</v>
      </c>
      <c r="R1708" s="4">
        <v>2.14</v>
      </c>
      <c r="S1708" s="4">
        <v>0</v>
      </c>
      <c r="T1708">
        <v>13</v>
      </c>
      <c r="U1708">
        <v>7.4</v>
      </c>
      <c r="V1708">
        <v>47.62</v>
      </c>
    </row>
    <row r="1709" spans="1:22" ht="12.75" customHeight="1" x14ac:dyDescent="0.2">
      <c r="A1709" s="2">
        <v>3678</v>
      </c>
      <c r="B1709" t="s">
        <v>284</v>
      </c>
      <c r="C1709" s="7" t="s">
        <v>620</v>
      </c>
      <c r="D1709">
        <v>469</v>
      </c>
      <c r="E1709" s="4">
        <v>0.21</v>
      </c>
      <c r="F1709" s="4">
        <v>9.81</v>
      </c>
      <c r="G1709" s="4">
        <v>0.64</v>
      </c>
      <c r="H1709" s="4">
        <v>10.66</v>
      </c>
      <c r="I1709" s="4">
        <v>17.27</v>
      </c>
      <c r="J1709" s="4">
        <v>45.63</v>
      </c>
      <c r="K1709" s="4">
        <v>15.78</v>
      </c>
      <c r="L1709" s="4">
        <v>52.88</v>
      </c>
      <c r="M1709" s="4">
        <v>47.12</v>
      </c>
      <c r="N1709" s="4">
        <v>0</v>
      </c>
      <c r="O1709" s="4">
        <v>8.69</v>
      </c>
      <c r="P1709" s="4">
        <v>14.41</v>
      </c>
      <c r="Q1709" s="4">
        <v>43.01</v>
      </c>
      <c r="R1709" s="4">
        <v>4.24</v>
      </c>
      <c r="S1709" s="4">
        <v>0.42</v>
      </c>
      <c r="T1709">
        <v>17</v>
      </c>
      <c r="U1709">
        <v>13.7</v>
      </c>
      <c r="V1709">
        <v>60.71</v>
      </c>
    </row>
    <row r="1710" spans="1:22" ht="12.75" customHeight="1" x14ac:dyDescent="0.2">
      <c r="A1710" s="2">
        <v>3679</v>
      </c>
      <c r="B1710" t="s">
        <v>284</v>
      </c>
      <c r="C1710" s="7" t="s">
        <v>620</v>
      </c>
      <c r="D1710">
        <v>473</v>
      </c>
      <c r="E1710" s="4">
        <v>0.42</v>
      </c>
      <c r="F1710" s="4">
        <v>24.52</v>
      </c>
      <c r="G1710" s="4">
        <v>0</v>
      </c>
      <c r="H1710" s="4">
        <v>0.42</v>
      </c>
      <c r="I1710" s="4">
        <v>10.99</v>
      </c>
      <c r="J1710" s="4">
        <v>54.55</v>
      </c>
      <c r="K1710" s="4">
        <v>9.09</v>
      </c>
      <c r="L1710" s="4">
        <v>56.45</v>
      </c>
      <c r="M1710" s="4">
        <v>43.55</v>
      </c>
      <c r="N1710" s="4">
        <v>0</v>
      </c>
      <c r="O1710" s="4">
        <v>7.05</v>
      </c>
      <c r="P1710" s="4">
        <v>8.33</v>
      </c>
      <c r="Q1710" s="4">
        <v>12.82</v>
      </c>
      <c r="R1710" s="4">
        <v>5.98</v>
      </c>
      <c r="S1710" s="4">
        <v>0.21</v>
      </c>
      <c r="T1710">
        <v>21</v>
      </c>
      <c r="U1710">
        <v>15.1</v>
      </c>
      <c r="V1710">
        <v>82.61</v>
      </c>
    </row>
    <row r="1711" spans="1:22" ht="12.75" customHeight="1" x14ac:dyDescent="0.2">
      <c r="A1711" s="2">
        <v>3680</v>
      </c>
      <c r="B1711" t="s">
        <v>284</v>
      </c>
      <c r="C1711" s="7" t="s">
        <v>237</v>
      </c>
      <c r="D1711">
        <v>613</v>
      </c>
      <c r="E1711" s="4">
        <v>1.96</v>
      </c>
      <c r="F1711" s="4">
        <v>4.57</v>
      </c>
      <c r="G1711" s="4">
        <v>1.47</v>
      </c>
      <c r="H1711" s="4">
        <v>1.63</v>
      </c>
      <c r="I1711" s="4">
        <v>7.83</v>
      </c>
      <c r="J1711" s="4">
        <v>73.25</v>
      </c>
      <c r="K1711" s="4">
        <v>9.3000000000000007</v>
      </c>
      <c r="L1711" s="4">
        <v>52.37</v>
      </c>
      <c r="M1711" s="4">
        <v>47.63</v>
      </c>
      <c r="N1711" s="4">
        <v>0</v>
      </c>
      <c r="O1711" s="4">
        <v>0.82</v>
      </c>
      <c r="P1711" s="4">
        <v>12.56</v>
      </c>
      <c r="Q1711" s="4">
        <v>42.41</v>
      </c>
      <c r="R1711" s="4">
        <v>2.4500000000000002</v>
      </c>
      <c r="S1711" s="4">
        <v>0</v>
      </c>
      <c r="T1711">
        <v>17</v>
      </c>
      <c r="U1711">
        <v>11.6</v>
      </c>
      <c r="V1711">
        <v>67.569999999999993</v>
      </c>
    </row>
    <row r="1712" spans="1:22" ht="12.75" customHeight="1" x14ac:dyDescent="0.2">
      <c r="A1712" s="2">
        <v>3683</v>
      </c>
      <c r="B1712" t="s">
        <v>284</v>
      </c>
      <c r="C1712" s="7" t="s">
        <v>649</v>
      </c>
      <c r="D1712">
        <v>451</v>
      </c>
      <c r="E1712" s="4">
        <v>1.1100000000000001</v>
      </c>
      <c r="F1712" s="4">
        <v>4.88</v>
      </c>
      <c r="G1712" s="4">
        <v>0</v>
      </c>
      <c r="H1712" s="4">
        <v>0.67</v>
      </c>
      <c r="I1712" s="4">
        <v>4.43</v>
      </c>
      <c r="J1712" s="4">
        <v>82.04</v>
      </c>
      <c r="K1712" s="4">
        <v>6.87</v>
      </c>
      <c r="L1712" s="4">
        <v>48.12</v>
      </c>
      <c r="M1712" s="4">
        <v>51.88</v>
      </c>
      <c r="N1712" s="4">
        <v>0</v>
      </c>
      <c r="O1712" s="4">
        <v>1.52</v>
      </c>
      <c r="P1712" s="4">
        <v>9.5399999999999991</v>
      </c>
      <c r="Q1712" s="4">
        <v>13.88</v>
      </c>
      <c r="R1712" s="4">
        <v>3.25</v>
      </c>
      <c r="S1712" s="4">
        <v>0</v>
      </c>
      <c r="T1712">
        <v>17</v>
      </c>
      <c r="U1712">
        <v>11.8</v>
      </c>
      <c r="V1712">
        <v>76.92</v>
      </c>
    </row>
    <row r="1713" spans="1:22" ht="12.75" customHeight="1" x14ac:dyDescent="0.2">
      <c r="A1713" s="2">
        <v>3684</v>
      </c>
      <c r="B1713" t="s">
        <v>284</v>
      </c>
      <c r="D1713">
        <v>0</v>
      </c>
      <c r="E1713" s="4">
        <v>0</v>
      </c>
      <c r="F1713" s="4">
        <v>0</v>
      </c>
      <c r="G1713" s="4">
        <v>0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U1713">
        <v>0</v>
      </c>
    </row>
    <row r="1714" spans="1:22" ht="12.75" customHeight="1" x14ac:dyDescent="0.2">
      <c r="A1714" s="2">
        <v>3685</v>
      </c>
      <c r="B1714" t="s">
        <v>284</v>
      </c>
      <c r="C1714" s="7" t="s">
        <v>130</v>
      </c>
      <c r="D1714">
        <v>768</v>
      </c>
      <c r="E1714" s="4">
        <v>0.13</v>
      </c>
      <c r="F1714" s="4">
        <v>2.34</v>
      </c>
      <c r="G1714" s="4">
        <v>0.65</v>
      </c>
      <c r="H1714" s="4">
        <v>0.78</v>
      </c>
      <c r="I1714" s="4">
        <v>8.07</v>
      </c>
      <c r="J1714" s="4">
        <v>79.69</v>
      </c>
      <c r="K1714" s="4">
        <v>8.33</v>
      </c>
      <c r="L1714" s="4">
        <v>47.01</v>
      </c>
      <c r="M1714" s="4">
        <v>52.99</v>
      </c>
      <c r="N1714" s="4">
        <v>0</v>
      </c>
      <c r="O1714" s="4">
        <v>1.28</v>
      </c>
      <c r="P1714" s="4">
        <v>14.34</v>
      </c>
      <c r="Q1714" s="4">
        <v>18.82</v>
      </c>
      <c r="R1714" s="4">
        <v>1.92</v>
      </c>
      <c r="S1714" s="4">
        <v>0.38</v>
      </c>
      <c r="T1714">
        <v>20</v>
      </c>
      <c r="U1714">
        <v>10.8</v>
      </c>
      <c r="V1714">
        <v>73.680000000000007</v>
      </c>
    </row>
    <row r="1715" spans="1:22" ht="12.75" customHeight="1" x14ac:dyDescent="0.2">
      <c r="A1715" s="2">
        <v>3686</v>
      </c>
      <c r="B1715" t="s">
        <v>284</v>
      </c>
      <c r="C1715" s="7" t="s">
        <v>130</v>
      </c>
      <c r="D1715">
        <v>548</v>
      </c>
      <c r="E1715" s="4">
        <v>0.36</v>
      </c>
      <c r="F1715" s="4">
        <v>9.1199999999999992</v>
      </c>
      <c r="G1715" s="4">
        <v>0.55000000000000004</v>
      </c>
      <c r="H1715" s="4">
        <v>4.93</v>
      </c>
      <c r="I1715" s="4">
        <v>18.25</v>
      </c>
      <c r="J1715" s="4">
        <v>59.67</v>
      </c>
      <c r="K1715" s="4">
        <v>7.12</v>
      </c>
      <c r="L1715" s="4">
        <v>52.37</v>
      </c>
      <c r="M1715" s="4">
        <v>47.63</v>
      </c>
      <c r="N1715" s="4">
        <v>0</v>
      </c>
      <c r="O1715" s="4">
        <v>14.36</v>
      </c>
      <c r="P1715" s="4">
        <v>14.36</v>
      </c>
      <c r="Q1715" s="4">
        <v>44.17</v>
      </c>
      <c r="R1715" s="4">
        <v>1.26</v>
      </c>
      <c r="S1715" s="4">
        <v>0.18</v>
      </c>
      <c r="T1715">
        <v>24</v>
      </c>
      <c r="U1715">
        <v>13.7</v>
      </c>
      <c r="V1715">
        <v>60.87</v>
      </c>
    </row>
    <row r="1716" spans="1:22" ht="12.75" customHeight="1" x14ac:dyDescent="0.2">
      <c r="A1716" s="2">
        <v>3687</v>
      </c>
      <c r="B1716" t="s">
        <v>284</v>
      </c>
      <c r="C1716" s="7" t="s">
        <v>522</v>
      </c>
      <c r="D1716">
        <v>444</v>
      </c>
      <c r="E1716" s="4">
        <v>0.23</v>
      </c>
      <c r="F1716" s="4">
        <v>12.61</v>
      </c>
      <c r="G1716" s="4">
        <v>0.9</v>
      </c>
      <c r="H1716" s="4">
        <v>5.86</v>
      </c>
      <c r="I1716" s="4">
        <v>12.61</v>
      </c>
      <c r="J1716" s="4">
        <v>59.01</v>
      </c>
      <c r="K1716" s="4">
        <v>8.7799999999999994</v>
      </c>
      <c r="L1716" s="4">
        <v>56.31</v>
      </c>
      <c r="M1716" s="4">
        <v>43.69</v>
      </c>
      <c r="N1716" s="4">
        <v>0</v>
      </c>
      <c r="O1716" s="4">
        <v>18.78</v>
      </c>
      <c r="P1716" s="4">
        <v>19.23</v>
      </c>
      <c r="Q1716" s="4">
        <v>39.82</v>
      </c>
      <c r="R1716" s="4">
        <v>3.17</v>
      </c>
      <c r="S1716" s="4">
        <v>0</v>
      </c>
      <c r="T1716">
        <v>19</v>
      </c>
      <c r="U1716">
        <v>14.1</v>
      </c>
      <c r="V1716">
        <v>62.5</v>
      </c>
    </row>
    <row r="1717" spans="1:22" ht="12.75" customHeight="1" x14ac:dyDescent="0.2">
      <c r="A1717" s="2">
        <v>3688</v>
      </c>
      <c r="B1717" t="s">
        <v>284</v>
      </c>
      <c r="C1717" s="7" t="s">
        <v>269</v>
      </c>
      <c r="D1717">
        <v>2094</v>
      </c>
      <c r="E1717" s="4">
        <v>0.86</v>
      </c>
      <c r="F1717" s="4">
        <v>15.14</v>
      </c>
      <c r="G1717" s="4">
        <v>2.0099999999999998</v>
      </c>
      <c r="H1717" s="4">
        <v>8.02</v>
      </c>
      <c r="I1717" s="4">
        <v>30.8</v>
      </c>
      <c r="J1717" s="4">
        <v>37.729999999999997</v>
      </c>
      <c r="K1717" s="4">
        <v>5.44</v>
      </c>
      <c r="L1717" s="4">
        <v>51.1</v>
      </c>
      <c r="M1717" s="4">
        <v>48.9</v>
      </c>
      <c r="N1717" s="4">
        <v>0</v>
      </c>
      <c r="O1717" s="4">
        <v>10.08</v>
      </c>
      <c r="P1717" s="4">
        <v>13.49</v>
      </c>
      <c r="Q1717" s="4">
        <v>65.3</v>
      </c>
      <c r="R1717" s="4">
        <v>1.33</v>
      </c>
      <c r="S1717" s="4">
        <v>0</v>
      </c>
      <c r="T1717">
        <v>21</v>
      </c>
      <c r="U1717">
        <v>11.3</v>
      </c>
      <c r="V1717">
        <v>63.73</v>
      </c>
    </row>
    <row r="1718" spans="1:22" ht="12.75" customHeight="1" x14ac:dyDescent="0.2">
      <c r="A1718" s="2">
        <v>3689</v>
      </c>
      <c r="B1718" t="s">
        <v>284</v>
      </c>
      <c r="C1718" s="7" t="s">
        <v>620</v>
      </c>
      <c r="D1718">
        <v>597</v>
      </c>
      <c r="E1718" s="4">
        <v>0.5</v>
      </c>
      <c r="F1718" s="4">
        <v>18.59</v>
      </c>
      <c r="G1718" s="4">
        <v>0</v>
      </c>
      <c r="H1718" s="4">
        <v>3.52</v>
      </c>
      <c r="I1718" s="4">
        <v>10.050000000000001</v>
      </c>
      <c r="J1718" s="4">
        <v>57.79</v>
      </c>
      <c r="K1718" s="4">
        <v>9.5500000000000007</v>
      </c>
      <c r="L1718" s="4">
        <v>52.6</v>
      </c>
      <c r="M1718" s="4">
        <v>47.4</v>
      </c>
      <c r="N1718" s="4">
        <v>0</v>
      </c>
      <c r="O1718" s="4">
        <v>10.63</v>
      </c>
      <c r="P1718" s="4">
        <v>10.8</v>
      </c>
      <c r="Q1718" s="4">
        <v>18.77</v>
      </c>
      <c r="R1718" s="4">
        <v>4.9800000000000004</v>
      </c>
      <c r="S1718" s="4">
        <v>0.17</v>
      </c>
      <c r="T1718">
        <v>18</v>
      </c>
      <c r="U1718">
        <v>11.9</v>
      </c>
      <c r="V1718">
        <v>70.59</v>
      </c>
    </row>
    <row r="1719" spans="1:22" ht="12.75" customHeight="1" x14ac:dyDescent="0.2">
      <c r="A1719" s="2">
        <v>3690</v>
      </c>
      <c r="B1719" t="s">
        <v>284</v>
      </c>
      <c r="C1719" s="7" t="s">
        <v>620</v>
      </c>
      <c r="D1719">
        <v>0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U1719">
        <v>0</v>
      </c>
    </row>
    <row r="1720" spans="1:22" ht="12.75" customHeight="1" x14ac:dyDescent="0.2">
      <c r="A1720" s="2">
        <v>3691</v>
      </c>
      <c r="B1720" t="s">
        <v>284</v>
      </c>
      <c r="C1720" s="7" t="s">
        <v>620</v>
      </c>
      <c r="D1720">
        <v>457</v>
      </c>
      <c r="E1720" s="4">
        <v>0.88</v>
      </c>
      <c r="F1720" s="4">
        <v>8.5299999999999994</v>
      </c>
      <c r="G1720" s="4">
        <v>0</v>
      </c>
      <c r="H1720" s="4">
        <v>9.41</v>
      </c>
      <c r="I1720" s="4">
        <v>45.51</v>
      </c>
      <c r="J1720" s="4">
        <v>28.45</v>
      </c>
      <c r="K1720" s="4">
        <v>7.22</v>
      </c>
      <c r="L1720" s="4">
        <v>50.33</v>
      </c>
      <c r="M1720" s="4">
        <v>49.67</v>
      </c>
      <c r="N1720" s="4">
        <v>0</v>
      </c>
      <c r="O1720" s="4">
        <v>34.47</v>
      </c>
      <c r="P1720" s="4">
        <v>11.19</v>
      </c>
      <c r="Q1720" s="4">
        <v>74.66</v>
      </c>
      <c r="R1720" s="4">
        <v>5.25</v>
      </c>
      <c r="S1720" s="4">
        <v>0</v>
      </c>
      <c r="T1720">
        <v>15</v>
      </c>
      <c r="U1720">
        <v>14.7</v>
      </c>
      <c r="V1720">
        <v>64.52</v>
      </c>
    </row>
    <row r="1721" spans="1:22" ht="12.75" customHeight="1" x14ac:dyDescent="0.2">
      <c r="A1721" s="2">
        <v>3693</v>
      </c>
      <c r="B1721" t="s">
        <v>284</v>
      </c>
      <c r="C1721" s="7" t="s">
        <v>620</v>
      </c>
      <c r="D1721">
        <v>554</v>
      </c>
      <c r="E1721" s="4">
        <v>0.18</v>
      </c>
      <c r="F1721" s="4">
        <v>0.9</v>
      </c>
      <c r="G1721" s="4">
        <v>0.18</v>
      </c>
      <c r="H1721" s="4">
        <v>1.08</v>
      </c>
      <c r="I1721" s="4">
        <v>5.05</v>
      </c>
      <c r="J1721" s="4">
        <v>86.82</v>
      </c>
      <c r="K1721" s="4">
        <v>5.78</v>
      </c>
      <c r="L1721" s="4">
        <v>55.42</v>
      </c>
      <c r="M1721" s="4">
        <v>44.58</v>
      </c>
      <c r="N1721" s="4">
        <v>0</v>
      </c>
      <c r="O1721" s="4">
        <v>1.07</v>
      </c>
      <c r="P1721" s="4">
        <v>16.37</v>
      </c>
      <c r="Q1721" s="4">
        <v>36.65</v>
      </c>
      <c r="R1721" s="4">
        <v>0.53</v>
      </c>
      <c r="S1721" s="4">
        <v>0.71</v>
      </c>
      <c r="T1721">
        <v>18</v>
      </c>
      <c r="U1721">
        <v>14.5</v>
      </c>
      <c r="V1721">
        <v>80</v>
      </c>
    </row>
    <row r="1722" spans="1:22" ht="12.75" customHeight="1" x14ac:dyDescent="0.2">
      <c r="A1722" s="2">
        <v>3695</v>
      </c>
      <c r="B1722" t="s">
        <v>284</v>
      </c>
      <c r="C1722" s="7" t="s">
        <v>402</v>
      </c>
      <c r="D1722">
        <v>269</v>
      </c>
      <c r="E1722" s="4">
        <v>2.6</v>
      </c>
      <c r="F1722" s="4">
        <v>0.74</v>
      </c>
      <c r="G1722" s="4">
        <v>0.37</v>
      </c>
      <c r="H1722" s="4">
        <v>1.86</v>
      </c>
      <c r="I1722" s="4">
        <v>7.81</v>
      </c>
      <c r="J1722" s="4">
        <v>81.040000000000006</v>
      </c>
      <c r="K1722" s="4">
        <v>5.58</v>
      </c>
      <c r="L1722" s="4">
        <v>57.99</v>
      </c>
      <c r="M1722" s="4">
        <v>42.01</v>
      </c>
      <c r="N1722" s="4">
        <v>0</v>
      </c>
      <c r="O1722" s="4">
        <v>0.75</v>
      </c>
      <c r="P1722" s="4">
        <v>19.920000000000002</v>
      </c>
      <c r="Q1722" s="4">
        <v>56.02</v>
      </c>
      <c r="R1722" s="4">
        <v>2.2599999999999998</v>
      </c>
      <c r="S1722" s="4">
        <v>0</v>
      </c>
      <c r="T1722">
        <v>7</v>
      </c>
      <c r="U1722">
        <v>19.2</v>
      </c>
      <c r="V1722">
        <v>51.28</v>
      </c>
    </row>
    <row r="1723" spans="1:22" ht="12.75" customHeight="1" x14ac:dyDescent="0.2">
      <c r="A1723" s="2">
        <v>3696</v>
      </c>
      <c r="B1723" t="s">
        <v>284</v>
      </c>
      <c r="C1723" s="7" t="s">
        <v>182</v>
      </c>
      <c r="D1723">
        <v>417</v>
      </c>
      <c r="E1723" s="4">
        <v>0.48</v>
      </c>
      <c r="F1723" s="4">
        <v>3.84</v>
      </c>
      <c r="G1723" s="4">
        <v>0.72</v>
      </c>
      <c r="H1723" s="4">
        <v>0.96</v>
      </c>
      <c r="I1723" s="4">
        <v>11.51</v>
      </c>
      <c r="J1723" s="4">
        <v>74.58</v>
      </c>
      <c r="K1723" s="4">
        <v>7.91</v>
      </c>
      <c r="L1723" s="4">
        <v>50.6</v>
      </c>
      <c r="M1723" s="4">
        <v>49.4</v>
      </c>
      <c r="N1723" s="4">
        <v>0</v>
      </c>
      <c r="O1723" s="4">
        <v>0.24</v>
      </c>
      <c r="P1723" s="4">
        <v>12.62</v>
      </c>
      <c r="Q1723" s="4">
        <v>35.479999999999997</v>
      </c>
      <c r="R1723" s="4">
        <v>1.67</v>
      </c>
      <c r="S1723" s="4">
        <v>0</v>
      </c>
      <c r="T1723">
        <v>16</v>
      </c>
      <c r="U1723">
        <v>10</v>
      </c>
      <c r="V1723">
        <v>50</v>
      </c>
    </row>
    <row r="1724" spans="1:22" ht="12.75" customHeight="1" x14ac:dyDescent="0.2">
      <c r="A1724" s="2">
        <v>3697</v>
      </c>
      <c r="B1724" t="s">
        <v>284</v>
      </c>
      <c r="C1724" s="7" t="s">
        <v>522</v>
      </c>
      <c r="D1724">
        <v>422</v>
      </c>
      <c r="E1724" s="4">
        <v>0</v>
      </c>
      <c r="F1724" s="4">
        <v>3.55</v>
      </c>
      <c r="G1724" s="4">
        <v>0.24</v>
      </c>
      <c r="H1724" s="4">
        <v>0.95</v>
      </c>
      <c r="I1724" s="4">
        <v>7.35</v>
      </c>
      <c r="J1724" s="4">
        <v>82.46</v>
      </c>
      <c r="K1724" s="4">
        <v>5.45</v>
      </c>
      <c r="L1724" s="4">
        <v>52.84</v>
      </c>
      <c r="M1724" s="4">
        <v>47.16</v>
      </c>
      <c r="N1724" s="4">
        <v>0</v>
      </c>
      <c r="O1724" s="4">
        <v>1.1599999999999999</v>
      </c>
      <c r="P1724" s="4">
        <v>11.86</v>
      </c>
      <c r="Q1724" s="4">
        <v>14.42</v>
      </c>
      <c r="R1724" s="4">
        <v>0.47</v>
      </c>
      <c r="S1724" s="4">
        <v>0</v>
      </c>
      <c r="T1724">
        <v>16</v>
      </c>
      <c r="U1724">
        <v>14.2</v>
      </c>
      <c r="V1724">
        <v>81.48</v>
      </c>
    </row>
    <row r="1725" spans="1:22" ht="12.75" customHeight="1" x14ac:dyDescent="0.2">
      <c r="A1725" s="2">
        <v>3699</v>
      </c>
      <c r="B1725" t="s">
        <v>284</v>
      </c>
      <c r="C1725" s="7" t="s">
        <v>262</v>
      </c>
      <c r="D1725">
        <v>347</v>
      </c>
      <c r="E1725" s="4">
        <v>0.86</v>
      </c>
      <c r="F1725" s="4">
        <v>6.34</v>
      </c>
      <c r="G1725" s="4">
        <v>0</v>
      </c>
      <c r="H1725" s="4">
        <v>1.1499999999999999</v>
      </c>
      <c r="I1725" s="4">
        <v>21.9</v>
      </c>
      <c r="J1725" s="4">
        <v>68.3</v>
      </c>
      <c r="K1725" s="4">
        <v>1.44</v>
      </c>
      <c r="L1725" s="4">
        <v>51.59</v>
      </c>
      <c r="M1725" s="4">
        <v>48.41</v>
      </c>
      <c r="N1725" s="4">
        <v>1.1100000000000001</v>
      </c>
      <c r="O1725" s="4">
        <v>7.22</v>
      </c>
      <c r="P1725" s="4">
        <v>11.39</v>
      </c>
      <c r="Q1725" s="4">
        <v>34.72</v>
      </c>
      <c r="R1725" s="4">
        <v>1.67</v>
      </c>
      <c r="S1725" s="4">
        <v>0</v>
      </c>
      <c r="T1725">
        <v>22</v>
      </c>
      <c r="U1725">
        <v>12.7</v>
      </c>
      <c r="V1725">
        <v>68.75</v>
      </c>
    </row>
    <row r="1726" spans="1:22" ht="12.75" customHeight="1" x14ac:dyDescent="0.2">
      <c r="A1726" s="2">
        <v>3700</v>
      </c>
      <c r="B1726" t="s">
        <v>284</v>
      </c>
      <c r="C1726" s="7" t="s">
        <v>130</v>
      </c>
      <c r="D1726">
        <v>275</v>
      </c>
      <c r="E1726" s="4">
        <v>1.82</v>
      </c>
      <c r="F1726" s="4">
        <v>7.64</v>
      </c>
      <c r="G1726" s="4">
        <v>3.64</v>
      </c>
      <c r="H1726" s="4">
        <v>9.4499999999999993</v>
      </c>
      <c r="I1726" s="4">
        <v>24.36</v>
      </c>
      <c r="J1726" s="4">
        <v>39.64</v>
      </c>
      <c r="K1726" s="4">
        <v>13.45</v>
      </c>
      <c r="L1726" s="4">
        <v>49.45</v>
      </c>
      <c r="M1726" s="4">
        <v>50.55</v>
      </c>
      <c r="N1726" s="4">
        <v>0</v>
      </c>
      <c r="O1726" s="4">
        <v>8.75</v>
      </c>
      <c r="P1726" s="4">
        <v>21.89</v>
      </c>
      <c r="Q1726" s="4">
        <v>57.24</v>
      </c>
      <c r="R1726" s="4">
        <v>1.01</v>
      </c>
      <c r="S1726" s="4">
        <v>0</v>
      </c>
      <c r="T1726">
        <v>14</v>
      </c>
      <c r="U1726">
        <v>14.3</v>
      </c>
      <c r="V1726">
        <v>57.89</v>
      </c>
    </row>
    <row r="1727" spans="1:22" ht="12.75" customHeight="1" x14ac:dyDescent="0.2">
      <c r="A1727" s="2">
        <v>3701</v>
      </c>
      <c r="B1727" t="s">
        <v>284</v>
      </c>
      <c r="C1727" s="7" t="s">
        <v>182</v>
      </c>
      <c r="D1727">
        <v>592</v>
      </c>
      <c r="E1727" s="4">
        <v>0.68</v>
      </c>
      <c r="F1727" s="4">
        <v>10.3</v>
      </c>
      <c r="G1727" s="4">
        <v>1.69</v>
      </c>
      <c r="H1727" s="4">
        <v>8.2799999999999994</v>
      </c>
      <c r="I1727" s="4">
        <v>25.51</v>
      </c>
      <c r="J1727" s="4">
        <v>44.43</v>
      </c>
      <c r="K1727" s="4">
        <v>9.1199999999999992</v>
      </c>
      <c r="L1727" s="4">
        <v>52.03</v>
      </c>
      <c r="M1727" s="4">
        <v>47.97</v>
      </c>
      <c r="N1727" s="4">
        <v>0</v>
      </c>
      <c r="O1727" s="4">
        <v>7.28</v>
      </c>
      <c r="P1727" s="4">
        <v>14.4</v>
      </c>
      <c r="Q1727" s="4">
        <v>61.59</v>
      </c>
      <c r="R1727" s="4">
        <v>1.66</v>
      </c>
      <c r="S1727" s="4">
        <v>0</v>
      </c>
      <c r="T1727">
        <v>16</v>
      </c>
      <c r="U1727">
        <v>9.1999999999999993</v>
      </c>
      <c r="V1727">
        <v>77.78</v>
      </c>
    </row>
    <row r="1728" spans="1:22" ht="12.75" customHeight="1" x14ac:dyDescent="0.2">
      <c r="A1728" s="2">
        <v>3702</v>
      </c>
      <c r="B1728" t="s">
        <v>284</v>
      </c>
      <c r="C1728" s="7" t="s">
        <v>522</v>
      </c>
      <c r="D1728">
        <v>474</v>
      </c>
      <c r="E1728" s="4">
        <v>0.21</v>
      </c>
      <c r="F1728" s="4">
        <v>22.57</v>
      </c>
      <c r="G1728" s="4">
        <v>0.42</v>
      </c>
      <c r="H1728" s="4">
        <v>12.03</v>
      </c>
      <c r="I1728" s="4">
        <v>15.4</v>
      </c>
      <c r="J1728" s="4">
        <v>42.19</v>
      </c>
      <c r="K1728" s="4">
        <v>7.17</v>
      </c>
      <c r="L1728" s="4">
        <v>54.64</v>
      </c>
      <c r="M1728" s="4">
        <v>45.36</v>
      </c>
      <c r="N1728" s="4">
        <v>0</v>
      </c>
      <c r="O1728" s="4">
        <v>28.91</v>
      </c>
      <c r="P1728" s="4">
        <v>9.85</v>
      </c>
      <c r="Q1728" s="4">
        <v>60.39</v>
      </c>
      <c r="R1728" s="4">
        <v>0.86</v>
      </c>
      <c r="S1728" s="4">
        <v>0</v>
      </c>
      <c r="T1728">
        <v>18</v>
      </c>
      <c r="U1728">
        <v>9.8000000000000007</v>
      </c>
      <c r="V1728">
        <v>80.77</v>
      </c>
    </row>
    <row r="1729" spans="1:22" ht="12.75" customHeight="1" x14ac:dyDescent="0.2">
      <c r="A1729" s="2">
        <v>3703</v>
      </c>
      <c r="B1729" t="s">
        <v>284</v>
      </c>
      <c r="C1729" s="7" t="s">
        <v>522</v>
      </c>
      <c r="D1729">
        <v>440</v>
      </c>
      <c r="E1729" s="4">
        <v>0</v>
      </c>
      <c r="F1729" s="4">
        <v>26.36</v>
      </c>
      <c r="G1729" s="4">
        <v>0</v>
      </c>
      <c r="H1729" s="4">
        <v>1.82</v>
      </c>
      <c r="I1729" s="4">
        <v>9.32</v>
      </c>
      <c r="J1729" s="4">
        <v>56.36</v>
      </c>
      <c r="K1729" s="4">
        <v>6.14</v>
      </c>
      <c r="L1729" s="4">
        <v>50</v>
      </c>
      <c r="M1729" s="4">
        <v>50</v>
      </c>
      <c r="N1729" s="4">
        <v>0</v>
      </c>
      <c r="O1729" s="4">
        <v>16.739999999999998</v>
      </c>
      <c r="P1729" s="4">
        <v>10.039999999999999</v>
      </c>
      <c r="Q1729" s="4">
        <v>10.71</v>
      </c>
      <c r="R1729" s="4">
        <v>1.34</v>
      </c>
      <c r="S1729" s="4">
        <v>0</v>
      </c>
      <c r="T1729">
        <v>14</v>
      </c>
      <c r="U1729">
        <v>14.4</v>
      </c>
      <c r="V1729">
        <v>45.16</v>
      </c>
    </row>
    <row r="1730" spans="1:22" ht="12.75" customHeight="1" x14ac:dyDescent="0.2">
      <c r="A1730" s="2">
        <v>3704</v>
      </c>
      <c r="B1730" t="s">
        <v>284</v>
      </c>
      <c r="C1730" s="7" t="s">
        <v>522</v>
      </c>
      <c r="D1730">
        <v>304</v>
      </c>
      <c r="E1730" s="4">
        <v>0</v>
      </c>
      <c r="F1730" s="4">
        <v>10.86</v>
      </c>
      <c r="G1730" s="4">
        <v>0.33</v>
      </c>
      <c r="H1730" s="4">
        <v>5.59</v>
      </c>
      <c r="I1730" s="4">
        <v>12.5</v>
      </c>
      <c r="J1730" s="4">
        <v>58.88</v>
      </c>
      <c r="K1730" s="4">
        <v>11.84</v>
      </c>
      <c r="L1730" s="4">
        <v>49.67</v>
      </c>
      <c r="M1730" s="4">
        <v>50.33</v>
      </c>
      <c r="N1730" s="4">
        <v>0</v>
      </c>
      <c r="O1730" s="4">
        <v>11.33</v>
      </c>
      <c r="P1730" s="4">
        <v>18</v>
      </c>
      <c r="Q1730" s="4">
        <v>33.67</v>
      </c>
      <c r="R1730" s="4">
        <v>2.33</v>
      </c>
      <c r="S1730" s="4">
        <v>0</v>
      </c>
      <c r="T1730">
        <v>11</v>
      </c>
      <c r="U1730">
        <v>11.8</v>
      </c>
      <c r="V1730">
        <v>42.86</v>
      </c>
    </row>
    <row r="1731" spans="1:22" ht="12.75" customHeight="1" x14ac:dyDescent="0.2">
      <c r="A1731" s="2">
        <v>3705</v>
      </c>
      <c r="B1731" t="s">
        <v>284</v>
      </c>
      <c r="C1731" s="7" t="s">
        <v>522</v>
      </c>
      <c r="D1731">
        <v>426</v>
      </c>
      <c r="E1731" s="4">
        <v>0</v>
      </c>
      <c r="F1731" s="4">
        <v>28.17</v>
      </c>
      <c r="G1731" s="4">
        <v>0</v>
      </c>
      <c r="H1731" s="4">
        <v>1.17</v>
      </c>
      <c r="I1731" s="4">
        <v>7.28</v>
      </c>
      <c r="J1731" s="4">
        <v>54.93</v>
      </c>
      <c r="K1731" s="4">
        <v>8.4499999999999993</v>
      </c>
      <c r="L1731" s="4">
        <v>51.41</v>
      </c>
      <c r="M1731" s="4">
        <v>48.59</v>
      </c>
      <c r="N1731" s="4">
        <v>0</v>
      </c>
      <c r="O1731" s="4">
        <v>9.18</v>
      </c>
      <c r="P1731" s="4">
        <v>8.94</v>
      </c>
      <c r="Q1731" s="4">
        <v>4.9400000000000004</v>
      </c>
      <c r="R1731" s="4">
        <v>2.12</v>
      </c>
      <c r="S1731" s="4">
        <v>0</v>
      </c>
      <c r="T1731">
        <v>14</v>
      </c>
      <c r="U1731">
        <v>6.7</v>
      </c>
      <c r="V1731">
        <v>64.52</v>
      </c>
    </row>
    <row r="1732" spans="1:22" ht="12.75" customHeight="1" x14ac:dyDescent="0.2">
      <c r="A1732" s="2">
        <v>3706</v>
      </c>
      <c r="B1732" t="s">
        <v>284</v>
      </c>
      <c r="C1732" s="7" t="s">
        <v>182</v>
      </c>
      <c r="D1732">
        <v>642</v>
      </c>
      <c r="E1732" s="4">
        <v>0.16</v>
      </c>
      <c r="F1732" s="4">
        <v>14.95</v>
      </c>
      <c r="G1732" s="4">
        <v>0.47</v>
      </c>
      <c r="H1732" s="4">
        <v>1.56</v>
      </c>
      <c r="I1732" s="4">
        <v>13.71</v>
      </c>
      <c r="J1732" s="4">
        <v>63.71</v>
      </c>
      <c r="K1732" s="4">
        <v>5.45</v>
      </c>
      <c r="L1732" s="4">
        <v>55.45</v>
      </c>
      <c r="M1732" s="4">
        <v>44.55</v>
      </c>
      <c r="N1732" s="4">
        <v>0</v>
      </c>
      <c r="O1732" s="4">
        <v>6.38</v>
      </c>
      <c r="P1732" s="4">
        <v>14.93</v>
      </c>
      <c r="Q1732" s="4">
        <v>23.79</v>
      </c>
      <c r="R1732" s="4">
        <v>3.89</v>
      </c>
      <c r="S1732" s="4">
        <v>0</v>
      </c>
      <c r="T1732">
        <v>21</v>
      </c>
      <c r="U1732">
        <v>12.4</v>
      </c>
      <c r="V1732">
        <v>100</v>
      </c>
    </row>
    <row r="1733" spans="1:22" ht="12.75" customHeight="1" x14ac:dyDescent="0.2">
      <c r="A1733" s="2">
        <v>3707</v>
      </c>
      <c r="B1733" t="s">
        <v>284</v>
      </c>
      <c r="C1733" s="7" t="s">
        <v>620</v>
      </c>
      <c r="D1733">
        <v>365</v>
      </c>
      <c r="E1733" s="4">
        <v>0.27</v>
      </c>
      <c r="F1733" s="4">
        <v>21.92</v>
      </c>
      <c r="G1733" s="4">
        <v>5.48</v>
      </c>
      <c r="H1733" s="4">
        <v>14.25</v>
      </c>
      <c r="I1733" s="4">
        <v>12.6</v>
      </c>
      <c r="J1733" s="4">
        <v>34.25</v>
      </c>
      <c r="K1733" s="4">
        <v>11.23</v>
      </c>
      <c r="L1733" s="4">
        <v>49.86</v>
      </c>
      <c r="M1733" s="4">
        <v>50.14</v>
      </c>
      <c r="N1733" s="4">
        <v>0</v>
      </c>
      <c r="O1733" s="4">
        <v>22.11</v>
      </c>
      <c r="P1733" s="4">
        <v>22.89</v>
      </c>
      <c r="Q1733" s="4">
        <v>51.58</v>
      </c>
      <c r="R1733" s="4">
        <v>2.63</v>
      </c>
      <c r="S1733" s="4">
        <v>0</v>
      </c>
      <c r="T1733">
        <v>14</v>
      </c>
      <c r="U1733">
        <v>9.6</v>
      </c>
      <c r="V1733">
        <v>73.08</v>
      </c>
    </row>
    <row r="1734" spans="1:22" ht="12.75" customHeight="1" x14ac:dyDescent="0.2">
      <c r="A1734" s="2">
        <v>3708</v>
      </c>
      <c r="B1734" t="s">
        <v>284</v>
      </c>
      <c r="C1734" s="7" t="s">
        <v>620</v>
      </c>
      <c r="D1734">
        <v>424</v>
      </c>
      <c r="E1734" s="4">
        <v>1.18</v>
      </c>
      <c r="F1734" s="4">
        <v>5.19</v>
      </c>
      <c r="G1734" s="4">
        <v>0.47</v>
      </c>
      <c r="H1734" s="4">
        <v>3.07</v>
      </c>
      <c r="I1734" s="4">
        <v>13.68</v>
      </c>
      <c r="J1734" s="4">
        <v>70.75</v>
      </c>
      <c r="K1734" s="4">
        <v>5.66</v>
      </c>
      <c r="L1734" s="4">
        <v>55.9</v>
      </c>
      <c r="M1734" s="4">
        <v>44.1</v>
      </c>
      <c r="N1734" s="4">
        <v>0</v>
      </c>
      <c r="O1734" s="4">
        <v>9.3000000000000007</v>
      </c>
      <c r="P1734" s="4">
        <v>9.5299999999999994</v>
      </c>
      <c r="Q1734" s="4">
        <v>29.3</v>
      </c>
      <c r="R1734" s="4">
        <v>2.09</v>
      </c>
      <c r="S1734" s="4">
        <v>0</v>
      </c>
      <c r="T1734">
        <v>17</v>
      </c>
      <c r="U1734">
        <v>12.8</v>
      </c>
      <c r="V1734">
        <v>48</v>
      </c>
    </row>
    <row r="1735" spans="1:22" ht="12.75" customHeight="1" x14ac:dyDescent="0.2">
      <c r="A1735" s="2">
        <v>3709</v>
      </c>
      <c r="B1735" t="s">
        <v>284</v>
      </c>
      <c r="C1735" s="7" t="s">
        <v>620</v>
      </c>
      <c r="D1735">
        <v>686</v>
      </c>
      <c r="E1735" s="4">
        <v>1.17</v>
      </c>
      <c r="F1735" s="4">
        <v>7.43</v>
      </c>
      <c r="G1735" s="4">
        <v>2.19</v>
      </c>
      <c r="H1735" s="4">
        <v>5.0999999999999996</v>
      </c>
      <c r="I1735" s="4">
        <v>14.58</v>
      </c>
      <c r="J1735" s="4">
        <v>58.31</v>
      </c>
      <c r="K1735" s="4">
        <v>11.22</v>
      </c>
      <c r="L1735" s="4">
        <v>49.71</v>
      </c>
      <c r="M1735" s="4">
        <v>50.29</v>
      </c>
      <c r="N1735" s="4">
        <v>0</v>
      </c>
      <c r="O1735" s="4">
        <v>3.21</v>
      </c>
      <c r="P1735" s="4">
        <v>9.2200000000000006</v>
      </c>
      <c r="Q1735" s="4">
        <v>35.47</v>
      </c>
      <c r="R1735" s="4">
        <v>1.26</v>
      </c>
      <c r="S1735" s="4">
        <v>0</v>
      </c>
      <c r="T1735">
        <v>21</v>
      </c>
      <c r="U1735">
        <v>13.4</v>
      </c>
      <c r="V1735">
        <v>72.73</v>
      </c>
    </row>
    <row r="1736" spans="1:22" ht="12.75" customHeight="1" x14ac:dyDescent="0.2">
      <c r="A1736" s="2">
        <v>3710</v>
      </c>
      <c r="B1736" t="s">
        <v>284</v>
      </c>
      <c r="C1736" s="7" t="s">
        <v>269</v>
      </c>
      <c r="D1736">
        <v>1638</v>
      </c>
      <c r="E1736" s="4">
        <v>1.04</v>
      </c>
      <c r="F1736" s="4">
        <v>8.36</v>
      </c>
      <c r="G1736" s="4">
        <v>1.77</v>
      </c>
      <c r="H1736" s="4">
        <v>8.24</v>
      </c>
      <c r="I1736" s="4">
        <v>13.68</v>
      </c>
      <c r="J1736" s="4">
        <v>55.31</v>
      </c>
      <c r="K1736" s="4">
        <v>11.6</v>
      </c>
      <c r="L1736" s="4">
        <v>51.83</v>
      </c>
      <c r="M1736" s="4">
        <v>48.17</v>
      </c>
      <c r="N1736" s="4">
        <v>0</v>
      </c>
      <c r="O1736" s="4">
        <v>0.56000000000000005</v>
      </c>
      <c r="P1736" s="4">
        <v>9.27</v>
      </c>
      <c r="Q1736" s="4">
        <v>32.15</v>
      </c>
      <c r="R1736" s="4">
        <v>4.4800000000000004</v>
      </c>
      <c r="S1736" s="4">
        <v>0</v>
      </c>
      <c r="T1736">
        <v>20</v>
      </c>
      <c r="U1736">
        <v>12.5</v>
      </c>
      <c r="V1736">
        <v>74.7</v>
      </c>
    </row>
    <row r="1737" spans="1:22" ht="12.75" customHeight="1" x14ac:dyDescent="0.2">
      <c r="A1737" s="2">
        <v>3711</v>
      </c>
      <c r="B1737" t="s">
        <v>284</v>
      </c>
      <c r="C1737" s="7" t="s">
        <v>182</v>
      </c>
      <c r="D1737">
        <v>772</v>
      </c>
      <c r="E1737" s="4">
        <v>0.39</v>
      </c>
      <c r="F1737" s="4">
        <v>10.75</v>
      </c>
      <c r="G1737" s="4">
        <v>0.26</v>
      </c>
      <c r="H1737" s="4">
        <v>1.17</v>
      </c>
      <c r="I1737" s="4">
        <v>7.25</v>
      </c>
      <c r="J1737" s="4">
        <v>71.5</v>
      </c>
      <c r="K1737" s="4">
        <v>8.68</v>
      </c>
      <c r="L1737" s="4">
        <v>49.74</v>
      </c>
      <c r="M1737" s="4">
        <v>50.26</v>
      </c>
      <c r="N1737" s="4">
        <v>0</v>
      </c>
      <c r="O1737" s="4">
        <v>0.39</v>
      </c>
      <c r="P1737" s="4">
        <v>9.4600000000000009</v>
      </c>
      <c r="Q1737" s="4">
        <v>19.43</v>
      </c>
      <c r="R1737" s="4">
        <v>2.72</v>
      </c>
      <c r="S1737" s="4">
        <v>0</v>
      </c>
      <c r="T1737">
        <v>19</v>
      </c>
      <c r="U1737">
        <v>16.899999999999999</v>
      </c>
      <c r="V1737">
        <v>82.5</v>
      </c>
    </row>
    <row r="1738" spans="1:22" ht="12.75" customHeight="1" x14ac:dyDescent="0.2">
      <c r="A1738" s="2">
        <v>3714</v>
      </c>
      <c r="B1738" t="s">
        <v>284</v>
      </c>
      <c r="C1738" s="7" t="s">
        <v>130</v>
      </c>
      <c r="D1738">
        <v>203</v>
      </c>
      <c r="E1738" s="4">
        <v>0.49</v>
      </c>
      <c r="F1738" s="4">
        <v>13.3</v>
      </c>
      <c r="G1738" s="4">
        <v>0</v>
      </c>
      <c r="H1738" s="4">
        <v>31.53</v>
      </c>
      <c r="I1738" s="4">
        <v>11.33</v>
      </c>
      <c r="J1738" s="4">
        <v>33</v>
      </c>
      <c r="K1738" s="4">
        <v>10.34</v>
      </c>
      <c r="L1738" s="4">
        <v>52.71</v>
      </c>
      <c r="M1738" s="4">
        <v>47.29</v>
      </c>
      <c r="N1738" s="4">
        <v>0</v>
      </c>
      <c r="O1738" s="4">
        <v>0.93</v>
      </c>
      <c r="P1738" s="4">
        <v>41.2</v>
      </c>
      <c r="Q1738" s="4">
        <v>49.54</v>
      </c>
      <c r="R1738" s="4">
        <v>0.46</v>
      </c>
      <c r="S1738" s="4">
        <v>0</v>
      </c>
      <c r="T1738">
        <v>5</v>
      </c>
      <c r="U1738">
        <v>11.3</v>
      </c>
      <c r="V1738">
        <v>25</v>
      </c>
    </row>
    <row r="1739" spans="1:22" ht="12.75" customHeight="1" x14ac:dyDescent="0.2">
      <c r="A1739" s="2">
        <v>3717</v>
      </c>
      <c r="B1739" t="s">
        <v>284</v>
      </c>
      <c r="C1739" s="7" t="s">
        <v>522</v>
      </c>
      <c r="D1739">
        <v>335</v>
      </c>
      <c r="E1739" s="4">
        <v>1.19</v>
      </c>
      <c r="F1739" s="4">
        <v>11.64</v>
      </c>
      <c r="G1739" s="4">
        <v>0</v>
      </c>
      <c r="H1739" s="4">
        <v>13.73</v>
      </c>
      <c r="I1739" s="4">
        <v>13.13</v>
      </c>
      <c r="J1739" s="4">
        <v>51.34</v>
      </c>
      <c r="K1739" s="4">
        <v>8.9600000000000009</v>
      </c>
      <c r="L1739" s="4">
        <v>55.52</v>
      </c>
      <c r="M1739" s="4">
        <v>44.48</v>
      </c>
      <c r="N1739" s="4">
        <v>0.3</v>
      </c>
      <c r="O1739" s="4">
        <v>7.83</v>
      </c>
      <c r="P1739" s="4">
        <v>15.36</v>
      </c>
      <c r="Q1739" s="4">
        <v>41.57</v>
      </c>
      <c r="R1739" s="4">
        <v>0.3</v>
      </c>
      <c r="S1739" s="4">
        <v>0.3</v>
      </c>
      <c r="T1739">
        <v>16</v>
      </c>
      <c r="U1739">
        <v>13.6</v>
      </c>
      <c r="V1739">
        <v>42.86</v>
      </c>
    </row>
    <row r="1740" spans="1:22" ht="12.75" customHeight="1" x14ac:dyDescent="0.2">
      <c r="A1740" s="2">
        <v>3718</v>
      </c>
      <c r="B1740" t="s">
        <v>284</v>
      </c>
      <c r="C1740" s="7" t="s">
        <v>620</v>
      </c>
      <c r="D1740">
        <v>547</v>
      </c>
      <c r="E1740" s="4">
        <v>3.29</v>
      </c>
      <c r="F1740" s="4">
        <v>2.19</v>
      </c>
      <c r="G1740" s="4">
        <v>1.65</v>
      </c>
      <c r="H1740" s="4">
        <v>2.56</v>
      </c>
      <c r="I1740" s="4">
        <v>9.8699999999999992</v>
      </c>
      <c r="J1740" s="4">
        <v>67.09</v>
      </c>
      <c r="K1740" s="4">
        <v>13.35</v>
      </c>
      <c r="L1740" s="4">
        <v>51.19</v>
      </c>
      <c r="M1740" s="4">
        <v>48.81</v>
      </c>
      <c r="N1740" s="4">
        <v>0</v>
      </c>
      <c r="O1740" s="4">
        <v>5.44</v>
      </c>
      <c r="P1740" s="4">
        <v>2.44</v>
      </c>
      <c r="Q1740" s="4">
        <v>82.55</v>
      </c>
      <c r="R1740" s="4">
        <v>3.19</v>
      </c>
      <c r="S1740" s="4">
        <v>0.38</v>
      </c>
      <c r="T1740">
        <v>15</v>
      </c>
      <c r="U1740">
        <v>12.5</v>
      </c>
      <c r="V1740">
        <v>75</v>
      </c>
    </row>
    <row r="1741" spans="1:22" ht="12.75" customHeight="1" x14ac:dyDescent="0.2">
      <c r="A1741" s="2">
        <v>3719</v>
      </c>
      <c r="B1741" t="s">
        <v>284</v>
      </c>
      <c r="C1741" s="7" t="s">
        <v>389</v>
      </c>
      <c r="D1741">
        <v>473</v>
      </c>
      <c r="E1741" s="4">
        <v>2.96</v>
      </c>
      <c r="F1741" s="4">
        <v>2.11</v>
      </c>
      <c r="G1741" s="4">
        <v>2.11</v>
      </c>
      <c r="H1741" s="4">
        <v>3.38</v>
      </c>
      <c r="I1741" s="4">
        <v>12.05</v>
      </c>
      <c r="J1741" s="4">
        <v>52.22</v>
      </c>
      <c r="K1741" s="4">
        <v>25.16</v>
      </c>
      <c r="L1741" s="4">
        <v>50.74</v>
      </c>
      <c r="M1741" s="4">
        <v>49.26</v>
      </c>
      <c r="N1741" s="4">
        <v>0</v>
      </c>
      <c r="O1741" s="4">
        <v>6.65</v>
      </c>
      <c r="P1741" s="4">
        <v>2.58</v>
      </c>
      <c r="Q1741" s="4">
        <v>93.13</v>
      </c>
      <c r="R1741" s="4">
        <v>3.22</v>
      </c>
      <c r="S1741" s="4">
        <v>0.43</v>
      </c>
      <c r="T1741">
        <v>15</v>
      </c>
      <c r="U1741">
        <v>10.5</v>
      </c>
      <c r="V1741">
        <v>78.13</v>
      </c>
    </row>
    <row r="1742" spans="1:22" ht="12.75" customHeight="1" x14ac:dyDescent="0.2">
      <c r="A1742" s="2">
        <v>3723</v>
      </c>
      <c r="B1742" t="s">
        <v>284</v>
      </c>
      <c r="C1742" s="7" t="s">
        <v>600</v>
      </c>
      <c r="D1742">
        <v>84</v>
      </c>
      <c r="E1742" s="4">
        <v>0</v>
      </c>
      <c r="F1742" s="4">
        <v>0</v>
      </c>
      <c r="G1742" s="4">
        <v>0</v>
      </c>
      <c r="H1742" s="4">
        <v>1.19</v>
      </c>
      <c r="I1742" s="4">
        <v>4.76</v>
      </c>
      <c r="J1742" s="4">
        <v>94.05</v>
      </c>
      <c r="K1742" s="4">
        <v>0</v>
      </c>
      <c r="L1742" s="4">
        <v>50</v>
      </c>
      <c r="M1742" s="4">
        <v>50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1.22</v>
      </c>
      <c r="T1742">
        <v>14</v>
      </c>
      <c r="U1742">
        <v>13</v>
      </c>
      <c r="V1742">
        <v>66.67</v>
      </c>
    </row>
    <row r="1743" spans="1:22" ht="12.75" customHeight="1" x14ac:dyDescent="0.2">
      <c r="A1743" s="2">
        <v>3725</v>
      </c>
      <c r="B1743" t="s">
        <v>284</v>
      </c>
      <c r="C1743" s="7" t="s">
        <v>428</v>
      </c>
      <c r="D1743">
        <v>22</v>
      </c>
      <c r="E1743" s="4">
        <v>0</v>
      </c>
      <c r="F1743" s="4">
        <v>4.55</v>
      </c>
      <c r="G1743" s="4">
        <v>0</v>
      </c>
      <c r="H1743" s="4">
        <v>0</v>
      </c>
      <c r="I1743" s="4">
        <v>0</v>
      </c>
      <c r="J1743" s="4">
        <v>95.45</v>
      </c>
      <c r="K1743" s="4">
        <v>0</v>
      </c>
      <c r="L1743" s="4">
        <v>40.909999999999997</v>
      </c>
      <c r="M1743" s="4">
        <v>59.09</v>
      </c>
      <c r="N1743" s="4">
        <v>0</v>
      </c>
      <c r="O1743" s="4">
        <v>0</v>
      </c>
      <c r="P1743" s="4">
        <v>4.3499999999999996</v>
      </c>
      <c r="Q1743" s="4">
        <v>0</v>
      </c>
      <c r="R1743" s="4">
        <v>0</v>
      </c>
      <c r="S1743" s="4">
        <v>0</v>
      </c>
      <c r="T1743">
        <v>11</v>
      </c>
      <c r="U1743">
        <v>2</v>
      </c>
      <c r="V1743">
        <v>50</v>
      </c>
    </row>
    <row r="1744" spans="1:22" ht="12.75" customHeight="1" x14ac:dyDescent="0.2">
      <c r="A1744" s="2">
        <v>3727</v>
      </c>
      <c r="B1744" t="s">
        <v>284</v>
      </c>
      <c r="C1744" s="7" t="s">
        <v>389</v>
      </c>
      <c r="D1744">
        <v>508</v>
      </c>
      <c r="E1744" s="4">
        <v>3.35</v>
      </c>
      <c r="F1744" s="4">
        <v>2.36</v>
      </c>
      <c r="G1744" s="4">
        <v>2.36</v>
      </c>
      <c r="H1744" s="4">
        <v>4.33</v>
      </c>
      <c r="I1744" s="4">
        <v>10.039999999999999</v>
      </c>
      <c r="J1744" s="4">
        <v>62.99</v>
      </c>
      <c r="K1744" s="4">
        <v>14.57</v>
      </c>
      <c r="L1744" s="4">
        <v>53.94</v>
      </c>
      <c r="M1744" s="4">
        <v>46.06</v>
      </c>
      <c r="N1744" s="4">
        <v>0</v>
      </c>
      <c r="O1744" s="4">
        <v>7.95</v>
      </c>
      <c r="P1744" s="4">
        <v>3.98</v>
      </c>
      <c r="Q1744" s="4">
        <v>74.16</v>
      </c>
      <c r="R1744" s="4">
        <v>2.58</v>
      </c>
      <c r="S1744" s="4">
        <v>0.2</v>
      </c>
      <c r="T1744">
        <v>15</v>
      </c>
      <c r="U1744">
        <v>11</v>
      </c>
      <c r="V1744">
        <v>72.73</v>
      </c>
    </row>
    <row r="1745" spans="1:22" ht="12.75" customHeight="1" x14ac:dyDescent="0.2">
      <c r="A1745" s="2">
        <v>3728</v>
      </c>
      <c r="B1745" t="s">
        <v>284</v>
      </c>
      <c r="C1745" s="7" t="s">
        <v>522</v>
      </c>
      <c r="D1745">
        <v>448</v>
      </c>
      <c r="E1745" s="4">
        <v>0.22</v>
      </c>
      <c r="F1745" s="4">
        <v>0.45</v>
      </c>
      <c r="G1745" s="4">
        <v>0</v>
      </c>
      <c r="H1745" s="4">
        <v>0.67</v>
      </c>
      <c r="I1745" s="4">
        <v>47.32</v>
      </c>
      <c r="J1745" s="4">
        <v>50.22</v>
      </c>
      <c r="K1745" s="4">
        <v>1.1200000000000001</v>
      </c>
      <c r="L1745" s="4">
        <v>48.44</v>
      </c>
      <c r="M1745" s="4">
        <v>51.56</v>
      </c>
      <c r="N1745" s="4">
        <v>0</v>
      </c>
      <c r="O1745" s="4">
        <v>28.13</v>
      </c>
      <c r="P1745" s="4">
        <v>9.3800000000000008</v>
      </c>
      <c r="Q1745" s="4">
        <v>65.400000000000006</v>
      </c>
      <c r="R1745" s="4">
        <v>3.57</v>
      </c>
      <c r="S1745" s="4">
        <v>0</v>
      </c>
      <c r="T1745">
        <v>18</v>
      </c>
      <c r="U1745">
        <v>10.8</v>
      </c>
      <c r="V1745">
        <v>72</v>
      </c>
    </row>
    <row r="1746" spans="1:22" ht="12.75" customHeight="1" x14ac:dyDescent="0.2">
      <c r="A1746" s="2">
        <v>3729</v>
      </c>
      <c r="B1746" t="s">
        <v>284</v>
      </c>
      <c r="C1746" s="7" t="s">
        <v>620</v>
      </c>
      <c r="D1746">
        <v>356</v>
      </c>
      <c r="E1746" s="4">
        <v>4.49</v>
      </c>
      <c r="F1746" s="4">
        <v>6.46</v>
      </c>
      <c r="G1746" s="4">
        <v>2.25</v>
      </c>
      <c r="H1746" s="4">
        <v>11.8</v>
      </c>
      <c r="I1746" s="4">
        <v>10.11</v>
      </c>
      <c r="J1746" s="4">
        <v>43.26</v>
      </c>
      <c r="K1746" s="4">
        <v>21.63</v>
      </c>
      <c r="L1746" s="4">
        <v>53.37</v>
      </c>
      <c r="M1746" s="4">
        <v>46.63</v>
      </c>
      <c r="N1746" s="4">
        <v>0</v>
      </c>
      <c r="O1746" s="4">
        <v>13.15</v>
      </c>
      <c r="P1746" s="4">
        <v>2.74</v>
      </c>
      <c r="Q1746" s="4">
        <v>84.66</v>
      </c>
      <c r="R1746" s="4">
        <v>1.37</v>
      </c>
      <c r="S1746" s="4">
        <v>1.64</v>
      </c>
      <c r="T1746">
        <v>14</v>
      </c>
      <c r="U1746">
        <v>12.7</v>
      </c>
      <c r="V1746">
        <v>73.08</v>
      </c>
    </row>
    <row r="1747" spans="1:22" ht="12.75" customHeight="1" x14ac:dyDescent="0.2">
      <c r="A1747" s="2">
        <v>3730</v>
      </c>
      <c r="B1747" t="s">
        <v>284</v>
      </c>
      <c r="C1747" s="7" t="s">
        <v>522</v>
      </c>
      <c r="D1747">
        <v>520</v>
      </c>
      <c r="E1747" s="4">
        <v>0</v>
      </c>
      <c r="F1747" s="4">
        <v>0.38</v>
      </c>
      <c r="G1747" s="4">
        <v>0</v>
      </c>
      <c r="H1747" s="4">
        <v>0.38</v>
      </c>
      <c r="I1747" s="4">
        <v>84.62</v>
      </c>
      <c r="J1747" s="4">
        <v>14.23</v>
      </c>
      <c r="K1747" s="4">
        <v>0.38</v>
      </c>
      <c r="L1747" s="4">
        <v>54.04</v>
      </c>
      <c r="M1747" s="4">
        <v>45.96</v>
      </c>
      <c r="N1747" s="4">
        <v>12.95</v>
      </c>
      <c r="O1747" s="4">
        <v>46.86</v>
      </c>
      <c r="P1747" s="4">
        <v>13.14</v>
      </c>
      <c r="Q1747" s="4">
        <v>81.33</v>
      </c>
      <c r="R1747" s="4">
        <v>0.56999999999999995</v>
      </c>
      <c r="S1747" s="4">
        <v>0</v>
      </c>
      <c r="T1747">
        <v>15</v>
      </c>
      <c r="U1747">
        <v>8</v>
      </c>
      <c r="V1747">
        <v>52.94</v>
      </c>
    </row>
    <row r="1748" spans="1:22" ht="12.75" customHeight="1" x14ac:dyDescent="0.2">
      <c r="A1748" s="2">
        <v>3731</v>
      </c>
      <c r="B1748" t="s">
        <v>284</v>
      </c>
      <c r="C1748" s="7" t="s">
        <v>269</v>
      </c>
      <c r="D1748">
        <v>1654</v>
      </c>
      <c r="E1748" s="4">
        <v>0.6</v>
      </c>
      <c r="F1748" s="4">
        <v>2.36</v>
      </c>
      <c r="G1748" s="4">
        <v>0.42</v>
      </c>
      <c r="H1748" s="4">
        <v>3.39</v>
      </c>
      <c r="I1748" s="4">
        <v>14.09</v>
      </c>
      <c r="J1748" s="4">
        <v>77.81</v>
      </c>
      <c r="K1748" s="4">
        <v>1.33</v>
      </c>
      <c r="L1748" s="4">
        <v>49.03</v>
      </c>
      <c r="M1748" s="4">
        <v>50.97</v>
      </c>
      <c r="N1748" s="4">
        <v>4.5999999999999996</v>
      </c>
      <c r="O1748" s="4">
        <v>3.53</v>
      </c>
      <c r="P1748" s="4">
        <v>10.45</v>
      </c>
      <c r="Q1748" s="4">
        <v>29.91</v>
      </c>
      <c r="R1748" s="4">
        <v>1.51</v>
      </c>
      <c r="S1748" s="4">
        <v>0.06</v>
      </c>
      <c r="T1748">
        <v>21</v>
      </c>
      <c r="U1748">
        <v>14.2</v>
      </c>
      <c r="V1748">
        <v>79.22</v>
      </c>
    </row>
    <row r="1749" spans="1:22" ht="12.75" customHeight="1" x14ac:dyDescent="0.2">
      <c r="A1749" s="2">
        <v>3732</v>
      </c>
      <c r="B1749" t="s">
        <v>284</v>
      </c>
      <c r="C1749" s="7" t="s">
        <v>522</v>
      </c>
      <c r="D1749">
        <v>485</v>
      </c>
      <c r="E1749" s="4">
        <v>0.21</v>
      </c>
      <c r="F1749" s="4">
        <v>4.54</v>
      </c>
      <c r="G1749" s="4">
        <v>0.21</v>
      </c>
      <c r="H1749" s="4">
        <v>2.27</v>
      </c>
      <c r="I1749" s="4">
        <v>14.43</v>
      </c>
      <c r="J1749" s="4">
        <v>74.02</v>
      </c>
      <c r="K1749" s="4">
        <v>4.33</v>
      </c>
      <c r="L1749" s="4">
        <v>47.63</v>
      </c>
      <c r="M1749" s="4">
        <v>52.37</v>
      </c>
      <c r="N1749" s="4">
        <v>0</v>
      </c>
      <c r="O1749" s="4">
        <v>6.39</v>
      </c>
      <c r="P1749" s="4">
        <v>14.57</v>
      </c>
      <c r="Q1749" s="4">
        <v>45.51</v>
      </c>
      <c r="R1749" s="4">
        <v>0</v>
      </c>
      <c r="S1749" s="4">
        <v>0.4</v>
      </c>
      <c r="T1749">
        <v>19</v>
      </c>
      <c r="U1749">
        <v>10.7</v>
      </c>
      <c r="V1749">
        <v>68</v>
      </c>
    </row>
    <row r="1750" spans="1:22" ht="12.75" customHeight="1" x14ac:dyDescent="0.2">
      <c r="A1750" s="2">
        <v>3733</v>
      </c>
      <c r="B1750" t="s">
        <v>284</v>
      </c>
      <c r="C1750" s="7" t="s">
        <v>522</v>
      </c>
      <c r="D1750">
        <v>534</v>
      </c>
      <c r="E1750" s="4">
        <v>0.75</v>
      </c>
      <c r="F1750" s="4">
        <v>3.75</v>
      </c>
      <c r="G1750" s="4">
        <v>1.1200000000000001</v>
      </c>
      <c r="H1750" s="4">
        <v>2.81</v>
      </c>
      <c r="I1750" s="4">
        <v>12.92</v>
      </c>
      <c r="J1750" s="4">
        <v>70.97</v>
      </c>
      <c r="K1750" s="4">
        <v>7.68</v>
      </c>
      <c r="L1750" s="4">
        <v>53.18</v>
      </c>
      <c r="M1750" s="4">
        <v>46.82</v>
      </c>
      <c r="N1750" s="4">
        <v>0</v>
      </c>
      <c r="O1750" s="4">
        <v>6.99</v>
      </c>
      <c r="P1750" s="4">
        <v>11.95</v>
      </c>
      <c r="Q1750" s="4">
        <v>48.71</v>
      </c>
      <c r="R1750" s="4">
        <v>0.92</v>
      </c>
      <c r="S1750" s="4">
        <v>0</v>
      </c>
      <c r="T1750">
        <v>22</v>
      </c>
      <c r="U1750">
        <v>12.1</v>
      </c>
      <c r="V1750">
        <v>83.33</v>
      </c>
    </row>
    <row r="1751" spans="1:22" ht="12.75" customHeight="1" x14ac:dyDescent="0.2">
      <c r="A1751" s="2">
        <v>3734</v>
      </c>
      <c r="B1751" t="s">
        <v>284</v>
      </c>
      <c r="C1751" s="7" t="s">
        <v>522</v>
      </c>
      <c r="D1751">
        <v>494</v>
      </c>
      <c r="E1751" s="4">
        <v>0.2</v>
      </c>
      <c r="F1751" s="4">
        <v>0.81</v>
      </c>
      <c r="G1751" s="4">
        <v>2.23</v>
      </c>
      <c r="H1751" s="4">
        <v>3.24</v>
      </c>
      <c r="I1751" s="4">
        <v>51.21</v>
      </c>
      <c r="J1751" s="4">
        <v>31.38</v>
      </c>
      <c r="K1751" s="4">
        <v>10.93</v>
      </c>
      <c r="L1751" s="4">
        <v>50</v>
      </c>
      <c r="M1751" s="4">
        <v>50</v>
      </c>
      <c r="N1751" s="4">
        <v>0</v>
      </c>
      <c r="O1751" s="4">
        <v>33.33</v>
      </c>
      <c r="P1751" s="4">
        <v>10.24</v>
      </c>
      <c r="Q1751" s="4">
        <v>90.56</v>
      </c>
      <c r="R1751" s="4">
        <v>0</v>
      </c>
      <c r="S1751" s="4">
        <v>0</v>
      </c>
      <c r="T1751">
        <v>19</v>
      </c>
      <c r="U1751">
        <v>9.8000000000000007</v>
      </c>
      <c r="V1751">
        <v>96.15</v>
      </c>
    </row>
    <row r="1752" spans="1:22" ht="12.75" customHeight="1" x14ac:dyDescent="0.2">
      <c r="A1752" s="2">
        <v>3735</v>
      </c>
      <c r="B1752" t="s">
        <v>284</v>
      </c>
      <c r="C1752" s="7" t="s">
        <v>522</v>
      </c>
      <c r="D1752">
        <v>576</v>
      </c>
      <c r="E1752" s="4">
        <v>0.35</v>
      </c>
      <c r="F1752" s="4">
        <v>4.17</v>
      </c>
      <c r="G1752" s="4">
        <v>1.22</v>
      </c>
      <c r="H1752" s="4">
        <v>4.34</v>
      </c>
      <c r="I1752" s="4">
        <v>17.36</v>
      </c>
      <c r="J1752" s="4">
        <v>63.37</v>
      </c>
      <c r="K1752" s="4">
        <v>9.1999999999999993</v>
      </c>
      <c r="L1752" s="4">
        <v>50</v>
      </c>
      <c r="M1752" s="4">
        <v>50</v>
      </c>
      <c r="N1752" s="4">
        <v>0</v>
      </c>
      <c r="O1752" s="4">
        <v>14.34</v>
      </c>
      <c r="P1752" s="4">
        <v>7.35</v>
      </c>
      <c r="Q1752" s="4">
        <v>62.72</v>
      </c>
      <c r="R1752" s="4">
        <v>0.9</v>
      </c>
      <c r="S1752" s="4">
        <v>0</v>
      </c>
      <c r="T1752">
        <v>21</v>
      </c>
      <c r="U1752">
        <v>14.1</v>
      </c>
      <c r="V1752">
        <v>77.78</v>
      </c>
    </row>
    <row r="1753" spans="1:22" ht="12.75" customHeight="1" x14ac:dyDescent="0.2">
      <c r="A1753" s="2">
        <v>3736</v>
      </c>
      <c r="B1753" t="s">
        <v>284</v>
      </c>
      <c r="C1753" s="7" t="s">
        <v>522</v>
      </c>
      <c r="D1753">
        <v>458</v>
      </c>
      <c r="E1753" s="4">
        <v>0</v>
      </c>
      <c r="F1753" s="4">
        <v>3.93</v>
      </c>
      <c r="G1753" s="4">
        <v>3.28</v>
      </c>
      <c r="H1753" s="4">
        <v>2.1800000000000002</v>
      </c>
      <c r="I1753" s="4">
        <v>21.4</v>
      </c>
      <c r="J1753" s="4">
        <v>62.23</v>
      </c>
      <c r="K1753" s="4">
        <v>6.99</v>
      </c>
      <c r="L1753" s="4">
        <v>54.8</v>
      </c>
      <c r="M1753" s="4">
        <v>45.2</v>
      </c>
      <c r="N1753" s="4">
        <v>0</v>
      </c>
      <c r="O1753" s="4">
        <v>25.9</v>
      </c>
      <c r="P1753" s="4">
        <v>18.47</v>
      </c>
      <c r="Q1753" s="4">
        <v>66.89</v>
      </c>
      <c r="R1753" s="4">
        <v>1.58</v>
      </c>
      <c r="S1753" s="4">
        <v>0.23</v>
      </c>
      <c r="T1753">
        <v>11</v>
      </c>
      <c r="U1753">
        <v>13.1</v>
      </c>
      <c r="V1753">
        <v>65</v>
      </c>
    </row>
    <row r="1754" spans="1:22" ht="12.75" customHeight="1" x14ac:dyDescent="0.2">
      <c r="A1754" s="2">
        <v>3737</v>
      </c>
      <c r="B1754" t="s">
        <v>284</v>
      </c>
      <c r="C1754" s="7" t="s">
        <v>130</v>
      </c>
      <c r="D1754">
        <v>475</v>
      </c>
      <c r="E1754" s="4">
        <v>6.95</v>
      </c>
      <c r="F1754" s="4">
        <v>1.05</v>
      </c>
      <c r="G1754" s="4">
        <v>0.21</v>
      </c>
      <c r="H1754" s="4">
        <v>0.63</v>
      </c>
      <c r="I1754" s="4">
        <v>31.16</v>
      </c>
      <c r="J1754" s="4">
        <v>50.95</v>
      </c>
      <c r="K1754" s="4">
        <v>9.0500000000000007</v>
      </c>
      <c r="L1754" s="4">
        <v>51.79</v>
      </c>
      <c r="M1754" s="4">
        <v>48.21</v>
      </c>
      <c r="N1754" s="4">
        <v>6.39</v>
      </c>
      <c r="O1754" s="4">
        <v>12.57</v>
      </c>
      <c r="P1754" s="4">
        <v>21.76</v>
      </c>
      <c r="Q1754" s="4">
        <v>64.47</v>
      </c>
      <c r="R1754" s="4">
        <v>0.6</v>
      </c>
      <c r="S1754" s="4">
        <v>0</v>
      </c>
      <c r="T1754">
        <v>15</v>
      </c>
      <c r="U1754">
        <v>13.8</v>
      </c>
      <c r="V1754">
        <v>58.06</v>
      </c>
    </row>
    <row r="1755" spans="1:22" ht="12.75" customHeight="1" x14ac:dyDescent="0.2">
      <c r="A1755" s="2">
        <v>3738</v>
      </c>
      <c r="B1755" t="s">
        <v>284</v>
      </c>
      <c r="C1755" s="7" t="s">
        <v>130</v>
      </c>
      <c r="D1755">
        <v>390</v>
      </c>
      <c r="E1755" s="4">
        <v>0.51</v>
      </c>
      <c r="F1755" s="4">
        <v>17.690000000000001</v>
      </c>
      <c r="G1755" s="4">
        <v>2.0499999999999998</v>
      </c>
      <c r="H1755" s="4">
        <v>9.74</v>
      </c>
      <c r="I1755" s="4">
        <v>14.87</v>
      </c>
      <c r="J1755" s="4">
        <v>39.49</v>
      </c>
      <c r="K1755" s="4">
        <v>15.64</v>
      </c>
      <c r="L1755" s="4">
        <v>51.03</v>
      </c>
      <c r="M1755" s="4">
        <v>48.97</v>
      </c>
      <c r="N1755" s="4">
        <v>0</v>
      </c>
      <c r="O1755" s="4">
        <v>25.86</v>
      </c>
      <c r="P1755" s="4">
        <v>13.72</v>
      </c>
      <c r="Q1755" s="4">
        <v>63.06</v>
      </c>
      <c r="R1755" s="4">
        <v>1.85</v>
      </c>
      <c r="S1755" s="4">
        <v>0.53</v>
      </c>
      <c r="T1755">
        <v>17</v>
      </c>
      <c r="U1755">
        <v>11.9</v>
      </c>
      <c r="V1755">
        <v>47.83</v>
      </c>
    </row>
    <row r="1756" spans="1:22" ht="12.75" customHeight="1" x14ac:dyDescent="0.2">
      <c r="A1756" s="2">
        <v>3739</v>
      </c>
      <c r="B1756" t="s">
        <v>284</v>
      </c>
      <c r="C1756" s="7" t="s">
        <v>130</v>
      </c>
      <c r="D1756">
        <v>312</v>
      </c>
      <c r="E1756" s="4">
        <v>1.6</v>
      </c>
      <c r="F1756" s="4">
        <v>1.28</v>
      </c>
      <c r="G1756" s="4">
        <v>0</v>
      </c>
      <c r="H1756" s="4">
        <v>0.64</v>
      </c>
      <c r="I1756" s="4">
        <v>7.05</v>
      </c>
      <c r="J1756" s="4">
        <v>86.22</v>
      </c>
      <c r="K1756" s="4">
        <v>3.21</v>
      </c>
      <c r="L1756" s="4">
        <v>48.4</v>
      </c>
      <c r="M1756" s="4">
        <v>51.6</v>
      </c>
      <c r="N1756" s="4">
        <v>0</v>
      </c>
      <c r="O1756" s="4">
        <v>2.82</v>
      </c>
      <c r="P1756" s="4">
        <v>23.82</v>
      </c>
      <c r="Q1756" s="4">
        <v>30.72</v>
      </c>
      <c r="R1756" s="4">
        <v>0</v>
      </c>
      <c r="S1756" s="4">
        <v>0</v>
      </c>
      <c r="T1756">
        <v>15</v>
      </c>
      <c r="U1756">
        <v>11.6</v>
      </c>
      <c r="V1756">
        <v>66.67</v>
      </c>
    </row>
    <row r="1757" spans="1:22" ht="12.75" customHeight="1" x14ac:dyDescent="0.2">
      <c r="A1757" s="2">
        <v>3740</v>
      </c>
      <c r="B1757" t="s">
        <v>284</v>
      </c>
      <c r="C1757" s="7" t="s">
        <v>522</v>
      </c>
      <c r="D1757">
        <v>468</v>
      </c>
      <c r="E1757" s="4">
        <v>0</v>
      </c>
      <c r="F1757" s="4">
        <v>30.98</v>
      </c>
      <c r="G1757" s="4">
        <v>2.35</v>
      </c>
      <c r="H1757" s="4">
        <v>16.239999999999998</v>
      </c>
      <c r="I1757" s="4">
        <v>16.670000000000002</v>
      </c>
      <c r="J1757" s="4">
        <v>24.36</v>
      </c>
      <c r="K1757" s="4">
        <v>9.4</v>
      </c>
      <c r="L1757" s="4">
        <v>48.5</v>
      </c>
      <c r="M1757" s="4">
        <v>51.5</v>
      </c>
      <c r="N1757" s="4">
        <v>0</v>
      </c>
      <c r="O1757" s="4">
        <v>17.920000000000002</v>
      </c>
      <c r="P1757" s="4">
        <v>8.85</v>
      </c>
      <c r="Q1757" s="4">
        <v>48.45</v>
      </c>
      <c r="R1757" s="4">
        <v>0.66</v>
      </c>
      <c r="S1757" s="4">
        <v>0</v>
      </c>
      <c r="T1757">
        <v>20</v>
      </c>
      <c r="U1757">
        <v>12.5</v>
      </c>
      <c r="V1757">
        <v>73.91</v>
      </c>
    </row>
    <row r="1758" spans="1:22" ht="12.75" customHeight="1" x14ac:dyDescent="0.2">
      <c r="A1758" s="2">
        <v>3741</v>
      </c>
      <c r="B1758" t="s">
        <v>284</v>
      </c>
      <c r="C1758" s="7" t="s">
        <v>269</v>
      </c>
      <c r="D1758">
        <v>1255</v>
      </c>
      <c r="E1758" s="4">
        <v>1.43</v>
      </c>
      <c r="F1758" s="4">
        <v>25.66</v>
      </c>
      <c r="G1758" s="4">
        <v>0.8</v>
      </c>
      <c r="H1758" s="4">
        <v>18.57</v>
      </c>
      <c r="I1758" s="4">
        <v>15.14</v>
      </c>
      <c r="J1758" s="4">
        <v>34.9</v>
      </c>
      <c r="K1758" s="4">
        <v>3.51</v>
      </c>
      <c r="L1758" s="4">
        <v>51.16</v>
      </c>
      <c r="M1758" s="4">
        <v>48.84</v>
      </c>
      <c r="N1758" s="4">
        <v>0</v>
      </c>
      <c r="O1758" s="4">
        <v>4.46</v>
      </c>
      <c r="P1758" s="4">
        <v>11.56</v>
      </c>
      <c r="Q1758" s="4">
        <v>46.74</v>
      </c>
      <c r="R1758" s="4">
        <v>2.15</v>
      </c>
      <c r="S1758" s="4">
        <v>0</v>
      </c>
      <c r="T1758">
        <v>18</v>
      </c>
      <c r="U1758">
        <v>11.3</v>
      </c>
      <c r="V1758">
        <v>69.12</v>
      </c>
    </row>
    <row r="1759" spans="1:22" ht="12.75" customHeight="1" x14ac:dyDescent="0.2">
      <c r="A1759" s="2">
        <v>3742</v>
      </c>
      <c r="B1759" t="s">
        <v>284</v>
      </c>
      <c r="C1759" s="7" t="s">
        <v>522</v>
      </c>
      <c r="D1759">
        <v>623</v>
      </c>
      <c r="E1759" s="4">
        <v>0</v>
      </c>
      <c r="F1759" s="4">
        <v>47.35</v>
      </c>
      <c r="G1759" s="4">
        <v>0</v>
      </c>
      <c r="H1759" s="4">
        <v>0.16</v>
      </c>
      <c r="I1759" s="4">
        <v>1.93</v>
      </c>
      <c r="J1759" s="4">
        <v>42.22</v>
      </c>
      <c r="K1759" s="4">
        <v>8.35</v>
      </c>
      <c r="L1759" s="4">
        <v>50.24</v>
      </c>
      <c r="M1759" s="4">
        <v>49.76</v>
      </c>
      <c r="N1759" s="4">
        <v>0</v>
      </c>
      <c r="O1759" s="4">
        <v>6.66</v>
      </c>
      <c r="P1759" s="4">
        <v>4.0599999999999996</v>
      </c>
      <c r="Q1759" s="4">
        <v>4.0599999999999996</v>
      </c>
      <c r="R1759" s="4">
        <v>1.46</v>
      </c>
      <c r="S1759" s="4">
        <v>0</v>
      </c>
      <c r="T1759">
        <v>22</v>
      </c>
      <c r="U1759">
        <v>8.1</v>
      </c>
      <c r="V1759">
        <v>100</v>
      </c>
    </row>
    <row r="1760" spans="1:22" ht="12.75" customHeight="1" x14ac:dyDescent="0.2">
      <c r="A1760" s="2">
        <v>3744</v>
      </c>
      <c r="B1760" t="s">
        <v>290</v>
      </c>
      <c r="C1760" s="7" t="s">
        <v>576</v>
      </c>
      <c r="D1760">
        <v>0</v>
      </c>
      <c r="E1760" s="4">
        <v>0</v>
      </c>
      <c r="F1760" s="4">
        <v>0</v>
      </c>
      <c r="G1760" s="4">
        <v>0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U1760">
        <v>0</v>
      </c>
    </row>
    <row r="1761" spans="1:22" ht="12.75" customHeight="1" x14ac:dyDescent="0.2">
      <c r="A1761" s="2">
        <v>3745</v>
      </c>
      <c r="B1761" t="s">
        <v>284</v>
      </c>
      <c r="C1761" s="7" t="s">
        <v>522</v>
      </c>
      <c r="D1761">
        <v>439</v>
      </c>
      <c r="E1761" s="4">
        <v>0</v>
      </c>
      <c r="F1761" s="4">
        <v>14.12</v>
      </c>
      <c r="G1761" s="4">
        <v>2.96</v>
      </c>
      <c r="H1761" s="4">
        <v>8.66</v>
      </c>
      <c r="I1761" s="4">
        <v>24.15</v>
      </c>
      <c r="J1761" s="4">
        <v>42.82</v>
      </c>
      <c r="K1761" s="4">
        <v>7.29</v>
      </c>
      <c r="L1761" s="4">
        <v>48.06</v>
      </c>
      <c r="M1761" s="4">
        <v>51.94</v>
      </c>
      <c r="N1761" s="4">
        <v>0</v>
      </c>
      <c r="O1761" s="4">
        <v>22.76</v>
      </c>
      <c r="P1761" s="4">
        <v>9.6300000000000008</v>
      </c>
      <c r="Q1761" s="4">
        <v>59.08</v>
      </c>
      <c r="R1761" s="4">
        <v>0.22</v>
      </c>
      <c r="S1761" s="4">
        <v>0</v>
      </c>
      <c r="T1761">
        <v>17</v>
      </c>
      <c r="U1761">
        <v>14</v>
      </c>
      <c r="V1761">
        <v>61.54</v>
      </c>
    </row>
    <row r="1762" spans="1:22" ht="12.75" customHeight="1" x14ac:dyDescent="0.2">
      <c r="A1762" s="2">
        <v>3746</v>
      </c>
      <c r="B1762" t="s">
        <v>284</v>
      </c>
      <c r="C1762" s="7" t="s">
        <v>130</v>
      </c>
      <c r="D1762">
        <v>604</v>
      </c>
      <c r="E1762" s="4">
        <v>0.17</v>
      </c>
      <c r="F1762" s="4">
        <v>30.13</v>
      </c>
      <c r="G1762" s="4">
        <v>0.17</v>
      </c>
      <c r="H1762" s="4">
        <v>2.3199999999999998</v>
      </c>
      <c r="I1762" s="4">
        <v>12.75</v>
      </c>
      <c r="J1762" s="4">
        <v>47.19</v>
      </c>
      <c r="K1762" s="4">
        <v>7.28</v>
      </c>
      <c r="L1762" s="4">
        <v>52.48</v>
      </c>
      <c r="M1762" s="4">
        <v>47.52</v>
      </c>
      <c r="N1762" s="4">
        <v>0</v>
      </c>
      <c r="O1762" s="4">
        <v>11.29</v>
      </c>
      <c r="P1762" s="4">
        <v>15.65</v>
      </c>
      <c r="Q1762" s="4">
        <v>18.71</v>
      </c>
      <c r="R1762" s="4">
        <v>1.29</v>
      </c>
      <c r="S1762" s="4">
        <v>0.48</v>
      </c>
      <c r="T1762">
        <v>18</v>
      </c>
      <c r="U1762">
        <v>11.1</v>
      </c>
      <c r="V1762">
        <v>55.88</v>
      </c>
    </row>
    <row r="1763" spans="1:22" ht="12.75" customHeight="1" x14ac:dyDescent="0.2">
      <c r="A1763" s="2">
        <v>3747</v>
      </c>
      <c r="B1763" t="s">
        <v>284</v>
      </c>
      <c r="C1763" s="7" t="s">
        <v>522</v>
      </c>
      <c r="D1763">
        <v>439</v>
      </c>
      <c r="E1763" s="4">
        <v>0</v>
      </c>
      <c r="F1763" s="4">
        <v>8.8800000000000008</v>
      </c>
      <c r="G1763" s="4">
        <v>0</v>
      </c>
      <c r="H1763" s="4">
        <v>1.1399999999999999</v>
      </c>
      <c r="I1763" s="4">
        <v>5.92</v>
      </c>
      <c r="J1763" s="4">
        <v>79.95</v>
      </c>
      <c r="K1763" s="4">
        <v>4.0999999999999996</v>
      </c>
      <c r="L1763" s="4">
        <v>53.3</v>
      </c>
      <c r="M1763" s="4">
        <v>46.7</v>
      </c>
      <c r="N1763" s="4">
        <v>0</v>
      </c>
      <c r="O1763" s="4">
        <v>1.81</v>
      </c>
      <c r="P1763" s="4">
        <v>9.2799999999999994</v>
      </c>
      <c r="Q1763" s="4">
        <v>10.41</v>
      </c>
      <c r="R1763" s="4">
        <v>0.68</v>
      </c>
      <c r="S1763" s="4">
        <v>0</v>
      </c>
      <c r="T1763">
        <v>12</v>
      </c>
      <c r="U1763">
        <v>15.7</v>
      </c>
      <c r="V1763">
        <v>48.65</v>
      </c>
    </row>
    <row r="1764" spans="1:22" ht="12.75" customHeight="1" x14ac:dyDescent="0.2">
      <c r="A1764" s="2">
        <v>3748</v>
      </c>
      <c r="B1764" t="s">
        <v>284</v>
      </c>
      <c r="C1764" s="7" t="s">
        <v>522</v>
      </c>
      <c r="D1764">
        <v>357</v>
      </c>
      <c r="E1764" s="4">
        <v>0.28000000000000003</v>
      </c>
      <c r="F1764" s="4">
        <v>29.97</v>
      </c>
      <c r="G1764" s="4">
        <v>0</v>
      </c>
      <c r="H1764" s="4">
        <v>0.84</v>
      </c>
      <c r="I1764" s="4">
        <v>19.05</v>
      </c>
      <c r="J1764" s="4">
        <v>45.1</v>
      </c>
      <c r="K1764" s="4">
        <v>4.76</v>
      </c>
      <c r="L1764" s="4">
        <v>52.94</v>
      </c>
      <c r="M1764" s="4">
        <v>47.06</v>
      </c>
      <c r="N1764" s="4">
        <v>0</v>
      </c>
      <c r="O1764" s="4">
        <v>27.4</v>
      </c>
      <c r="P1764" s="4">
        <v>16.16</v>
      </c>
      <c r="Q1764" s="4">
        <v>47.4</v>
      </c>
      <c r="R1764" s="4">
        <v>2.19</v>
      </c>
      <c r="S1764" s="4">
        <v>0</v>
      </c>
      <c r="T1764">
        <v>11</v>
      </c>
      <c r="U1764">
        <v>15.7</v>
      </c>
      <c r="V1764">
        <v>50</v>
      </c>
    </row>
    <row r="1765" spans="1:22" ht="12.75" customHeight="1" x14ac:dyDescent="0.2">
      <c r="A1765" s="2">
        <v>3749</v>
      </c>
      <c r="B1765" t="s">
        <v>284</v>
      </c>
      <c r="C1765" s="7" t="s">
        <v>389</v>
      </c>
      <c r="D1765">
        <v>575</v>
      </c>
      <c r="E1765" s="4">
        <v>0.17</v>
      </c>
      <c r="F1765" s="4">
        <v>10.26</v>
      </c>
      <c r="G1765" s="4">
        <v>0.52</v>
      </c>
      <c r="H1765" s="4">
        <v>0.87</v>
      </c>
      <c r="I1765" s="4">
        <v>36.35</v>
      </c>
      <c r="J1765" s="4">
        <v>46.09</v>
      </c>
      <c r="K1765" s="4">
        <v>5.74</v>
      </c>
      <c r="L1765" s="4">
        <v>50.78</v>
      </c>
      <c r="M1765" s="4">
        <v>49.22</v>
      </c>
      <c r="N1765" s="4">
        <v>0</v>
      </c>
      <c r="O1765" s="4">
        <v>19.46</v>
      </c>
      <c r="P1765" s="4">
        <v>12.35</v>
      </c>
      <c r="Q1765" s="4">
        <v>34.35</v>
      </c>
      <c r="R1765" s="4">
        <v>2.0299999999999998</v>
      </c>
      <c r="S1765" s="4">
        <v>0.17</v>
      </c>
      <c r="T1765">
        <v>16</v>
      </c>
      <c r="U1765">
        <v>8.6999999999999993</v>
      </c>
      <c r="V1765">
        <v>85.71</v>
      </c>
    </row>
    <row r="1766" spans="1:22" ht="12.75" customHeight="1" x14ac:dyDescent="0.2">
      <c r="A1766" s="2">
        <v>3750</v>
      </c>
      <c r="B1766" t="s">
        <v>284</v>
      </c>
      <c r="C1766" s="7" t="s">
        <v>237</v>
      </c>
      <c r="D1766">
        <v>752</v>
      </c>
      <c r="E1766" s="4">
        <v>0.93</v>
      </c>
      <c r="F1766" s="4">
        <v>3.86</v>
      </c>
      <c r="G1766" s="4">
        <v>1.99</v>
      </c>
      <c r="H1766" s="4">
        <v>4.92</v>
      </c>
      <c r="I1766" s="4">
        <v>11.44</v>
      </c>
      <c r="J1766" s="4">
        <v>66.62</v>
      </c>
      <c r="K1766" s="4">
        <v>10.24</v>
      </c>
      <c r="L1766" s="4">
        <v>52.79</v>
      </c>
      <c r="M1766" s="4">
        <v>47.21</v>
      </c>
      <c r="N1766" s="4">
        <v>0</v>
      </c>
      <c r="O1766" s="4">
        <v>1.19</v>
      </c>
      <c r="P1766" s="4">
        <v>13.25</v>
      </c>
      <c r="Q1766" s="4">
        <v>43.18</v>
      </c>
      <c r="R1766" s="4">
        <v>5.03</v>
      </c>
      <c r="S1766" s="4">
        <v>0.53</v>
      </c>
      <c r="T1766">
        <v>17</v>
      </c>
      <c r="U1766">
        <v>12.8</v>
      </c>
      <c r="V1766">
        <v>77.27</v>
      </c>
    </row>
    <row r="1767" spans="1:22" ht="12.75" customHeight="1" x14ac:dyDescent="0.2">
      <c r="A1767" s="2">
        <v>3751</v>
      </c>
      <c r="B1767" t="s">
        <v>284</v>
      </c>
      <c r="C1767" s="7" t="s">
        <v>182</v>
      </c>
      <c r="D1767">
        <v>494</v>
      </c>
      <c r="E1767" s="4">
        <v>0.81</v>
      </c>
      <c r="F1767" s="4">
        <v>9.92</v>
      </c>
      <c r="G1767" s="4">
        <v>5.26</v>
      </c>
      <c r="H1767" s="4">
        <v>18.62</v>
      </c>
      <c r="I1767" s="4">
        <v>15.99</v>
      </c>
      <c r="J1767" s="4">
        <v>44.94</v>
      </c>
      <c r="K1767" s="4">
        <v>4.45</v>
      </c>
      <c r="L1767" s="4">
        <v>52.63</v>
      </c>
      <c r="M1767" s="4">
        <v>47.37</v>
      </c>
      <c r="N1767" s="4">
        <v>0</v>
      </c>
      <c r="O1767" s="4">
        <v>3.72</v>
      </c>
      <c r="P1767" s="4">
        <v>17.77</v>
      </c>
      <c r="Q1767" s="4">
        <v>60.95</v>
      </c>
      <c r="R1767" s="4">
        <v>1.03</v>
      </c>
      <c r="S1767" s="4">
        <v>0</v>
      </c>
      <c r="T1767">
        <v>11</v>
      </c>
      <c r="U1767">
        <v>9.1</v>
      </c>
      <c r="V1767">
        <v>69.77</v>
      </c>
    </row>
    <row r="1768" spans="1:22" ht="12.75" customHeight="1" x14ac:dyDescent="0.2">
      <c r="A1768" s="2">
        <v>3752</v>
      </c>
      <c r="B1768" t="s">
        <v>284</v>
      </c>
      <c r="C1768" s="7" t="s">
        <v>182</v>
      </c>
      <c r="D1768">
        <v>867</v>
      </c>
      <c r="E1768" s="4">
        <v>1.1499999999999999</v>
      </c>
      <c r="F1768" s="4">
        <v>12.46</v>
      </c>
      <c r="G1768" s="4">
        <v>0.92</v>
      </c>
      <c r="H1768" s="4">
        <v>4.5</v>
      </c>
      <c r="I1768" s="4">
        <v>14.53</v>
      </c>
      <c r="J1768" s="4">
        <v>61.48</v>
      </c>
      <c r="K1768" s="4">
        <v>4.96</v>
      </c>
      <c r="L1768" s="4">
        <v>54.9</v>
      </c>
      <c r="M1768" s="4">
        <v>45.1</v>
      </c>
      <c r="N1768" s="4">
        <v>0</v>
      </c>
      <c r="O1768" s="4">
        <v>6.22</v>
      </c>
      <c r="P1768" s="4">
        <v>11.75</v>
      </c>
      <c r="Q1768" s="4">
        <v>41.71</v>
      </c>
      <c r="R1768" s="4">
        <v>1.84</v>
      </c>
      <c r="S1768" s="4">
        <v>0.12</v>
      </c>
      <c r="T1768">
        <v>20</v>
      </c>
      <c r="U1768">
        <v>13</v>
      </c>
      <c r="V1768">
        <v>63.64</v>
      </c>
    </row>
    <row r="1769" spans="1:22" ht="12.75" customHeight="1" x14ac:dyDescent="0.2">
      <c r="A1769" s="2">
        <v>3753</v>
      </c>
      <c r="B1769" t="s">
        <v>284</v>
      </c>
      <c r="C1769" s="7" t="s">
        <v>130</v>
      </c>
      <c r="D1769">
        <v>672</v>
      </c>
      <c r="E1769" s="4">
        <v>0.3</v>
      </c>
      <c r="F1769" s="4">
        <v>6.55</v>
      </c>
      <c r="G1769" s="4">
        <v>0.3</v>
      </c>
      <c r="H1769" s="4">
        <v>2.68</v>
      </c>
      <c r="I1769" s="4">
        <v>11.46</v>
      </c>
      <c r="J1769" s="4">
        <v>70.680000000000007</v>
      </c>
      <c r="K1769" s="4">
        <v>8.0399999999999991</v>
      </c>
      <c r="L1769" s="4">
        <v>50.15</v>
      </c>
      <c r="M1769" s="4">
        <v>49.85</v>
      </c>
      <c r="N1769" s="4">
        <v>0</v>
      </c>
      <c r="O1769" s="4">
        <v>7.54</v>
      </c>
      <c r="P1769" s="4">
        <v>11.39</v>
      </c>
      <c r="Q1769" s="4">
        <v>26.48</v>
      </c>
      <c r="R1769" s="4">
        <v>2.0699999999999998</v>
      </c>
      <c r="S1769" s="4">
        <v>0</v>
      </c>
      <c r="T1769">
        <v>22</v>
      </c>
      <c r="U1769">
        <v>9.9</v>
      </c>
      <c r="V1769">
        <v>87.1</v>
      </c>
    </row>
    <row r="1770" spans="1:22" ht="12.75" customHeight="1" x14ac:dyDescent="0.2">
      <c r="A1770" s="2">
        <v>3754</v>
      </c>
      <c r="B1770" t="s">
        <v>284</v>
      </c>
      <c r="C1770" s="7" t="s">
        <v>570</v>
      </c>
      <c r="D1770">
        <v>563</v>
      </c>
      <c r="E1770" s="4">
        <v>0.71</v>
      </c>
      <c r="F1770" s="4">
        <v>9.24</v>
      </c>
      <c r="G1770" s="4">
        <v>0.36</v>
      </c>
      <c r="H1770" s="4">
        <v>7.28</v>
      </c>
      <c r="I1770" s="4">
        <v>20.78</v>
      </c>
      <c r="J1770" s="4">
        <v>51.69</v>
      </c>
      <c r="K1770" s="4">
        <v>9.9499999999999993</v>
      </c>
      <c r="L1770" s="4">
        <v>51.33</v>
      </c>
      <c r="M1770" s="4">
        <v>48.67</v>
      </c>
      <c r="N1770" s="4">
        <v>0</v>
      </c>
      <c r="O1770" s="4">
        <v>11.74</v>
      </c>
      <c r="P1770" s="4">
        <v>16.73</v>
      </c>
      <c r="Q1770" s="4">
        <v>45.91</v>
      </c>
      <c r="R1770" s="4">
        <v>3.38</v>
      </c>
      <c r="S1770" s="4">
        <v>0</v>
      </c>
      <c r="T1770">
        <v>15</v>
      </c>
      <c r="U1770">
        <v>12.2</v>
      </c>
      <c r="V1770">
        <v>64.86</v>
      </c>
    </row>
    <row r="1771" spans="1:22" ht="12.75" customHeight="1" x14ac:dyDescent="0.2">
      <c r="A1771" s="2">
        <v>3755</v>
      </c>
      <c r="B1771" t="s">
        <v>284</v>
      </c>
      <c r="C1771" s="7" t="s">
        <v>269</v>
      </c>
      <c r="D1771">
        <v>1588</v>
      </c>
      <c r="E1771" s="4">
        <v>0.56999999999999995</v>
      </c>
      <c r="F1771" s="4">
        <v>21.22</v>
      </c>
      <c r="G1771" s="4">
        <v>1.01</v>
      </c>
      <c r="H1771" s="4">
        <v>8.31</v>
      </c>
      <c r="I1771" s="4">
        <v>16.690000000000001</v>
      </c>
      <c r="J1771" s="4">
        <v>45.4</v>
      </c>
      <c r="K1771" s="4">
        <v>6.8</v>
      </c>
      <c r="L1771" s="4">
        <v>51.7</v>
      </c>
      <c r="M1771" s="4">
        <v>48.3</v>
      </c>
      <c r="N1771" s="4">
        <v>0</v>
      </c>
      <c r="O1771" s="4">
        <v>7.52</v>
      </c>
      <c r="P1771" s="4">
        <v>12.06</v>
      </c>
      <c r="Q1771" s="4">
        <v>45.07</v>
      </c>
      <c r="R1771" s="4">
        <v>6.03</v>
      </c>
      <c r="S1771" s="4">
        <v>0</v>
      </c>
      <c r="T1771">
        <v>18</v>
      </c>
      <c r="U1771">
        <v>9.6999999999999993</v>
      </c>
      <c r="V1771">
        <v>66.290000000000006</v>
      </c>
    </row>
    <row r="1772" spans="1:22" ht="12.75" customHeight="1" x14ac:dyDescent="0.2">
      <c r="A1772" s="2">
        <v>3756</v>
      </c>
      <c r="B1772" t="s">
        <v>284</v>
      </c>
      <c r="C1772" s="7" t="s">
        <v>269</v>
      </c>
      <c r="D1772">
        <v>0</v>
      </c>
      <c r="E1772" s="4">
        <v>0</v>
      </c>
      <c r="F1772" s="4">
        <v>0</v>
      </c>
      <c r="G1772" s="4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U1772">
        <v>0</v>
      </c>
    </row>
    <row r="1773" spans="1:22" ht="12.75" customHeight="1" x14ac:dyDescent="0.2">
      <c r="A1773" s="2">
        <v>3758</v>
      </c>
      <c r="B1773" t="s">
        <v>284</v>
      </c>
      <c r="C1773" s="7" t="s">
        <v>570</v>
      </c>
      <c r="D1773">
        <v>641</v>
      </c>
      <c r="E1773" s="4">
        <v>2.96</v>
      </c>
      <c r="F1773" s="4">
        <v>3.12</v>
      </c>
      <c r="G1773" s="4">
        <v>4.99</v>
      </c>
      <c r="H1773" s="4">
        <v>2.65</v>
      </c>
      <c r="I1773" s="4">
        <v>9.1999999999999993</v>
      </c>
      <c r="J1773" s="4">
        <v>64.430000000000007</v>
      </c>
      <c r="K1773" s="4">
        <v>12.64</v>
      </c>
      <c r="L1773" s="4">
        <v>52.73</v>
      </c>
      <c r="M1773" s="4">
        <v>47.27</v>
      </c>
      <c r="N1773" s="4">
        <v>0</v>
      </c>
      <c r="O1773" s="4">
        <v>5.91</v>
      </c>
      <c r="P1773" s="4">
        <v>2.2999999999999998</v>
      </c>
      <c r="Q1773" s="4">
        <v>82.1</v>
      </c>
      <c r="R1773" s="4">
        <v>3.28</v>
      </c>
      <c r="S1773" s="4">
        <v>0.49</v>
      </c>
      <c r="T1773">
        <v>15</v>
      </c>
      <c r="U1773">
        <v>11.5</v>
      </c>
      <c r="V1773">
        <v>76.19</v>
      </c>
    </row>
    <row r="1774" spans="1:22" ht="12.75" customHeight="1" x14ac:dyDescent="0.2">
      <c r="A1774" s="2">
        <v>3759</v>
      </c>
      <c r="B1774" t="s">
        <v>284</v>
      </c>
      <c r="C1774" s="7" t="s">
        <v>620</v>
      </c>
      <c r="D1774">
        <v>551</v>
      </c>
      <c r="E1774" s="4">
        <v>0.73</v>
      </c>
      <c r="F1774" s="4">
        <v>3.45</v>
      </c>
      <c r="G1774" s="4">
        <v>0.18</v>
      </c>
      <c r="H1774" s="4">
        <v>0.18</v>
      </c>
      <c r="I1774" s="4">
        <v>5.81</v>
      </c>
      <c r="J1774" s="4">
        <v>82.21</v>
      </c>
      <c r="K1774" s="4">
        <v>7.44</v>
      </c>
      <c r="L1774" s="4">
        <v>52.99</v>
      </c>
      <c r="M1774" s="4">
        <v>47.01</v>
      </c>
      <c r="N1774" s="4">
        <v>0</v>
      </c>
      <c r="O1774" s="4">
        <v>2.29</v>
      </c>
      <c r="P1774" s="4">
        <v>18.690000000000001</v>
      </c>
      <c r="Q1774" s="4">
        <v>33.86</v>
      </c>
      <c r="R1774" s="4">
        <v>1.41</v>
      </c>
      <c r="S1774" s="4">
        <v>1.06</v>
      </c>
      <c r="T1774">
        <v>17</v>
      </c>
      <c r="U1774">
        <v>11.8</v>
      </c>
      <c r="V1774">
        <v>69.7</v>
      </c>
    </row>
    <row r="1775" spans="1:22" ht="12.75" customHeight="1" x14ac:dyDescent="0.2">
      <c r="A1775" s="2">
        <v>3761</v>
      </c>
      <c r="B1775" t="s">
        <v>284</v>
      </c>
      <c r="C1775" s="7" t="s">
        <v>522</v>
      </c>
      <c r="D1775">
        <v>382</v>
      </c>
      <c r="E1775" s="4">
        <v>1.31</v>
      </c>
      <c r="F1775" s="4">
        <v>1.31</v>
      </c>
      <c r="G1775" s="4">
        <v>0</v>
      </c>
      <c r="H1775" s="4">
        <v>1.31</v>
      </c>
      <c r="I1775" s="4">
        <v>8.1199999999999992</v>
      </c>
      <c r="J1775" s="4">
        <v>80.63</v>
      </c>
      <c r="K1775" s="4">
        <v>7.33</v>
      </c>
      <c r="L1775" s="4">
        <v>56.02</v>
      </c>
      <c r="M1775" s="4">
        <v>43.98</v>
      </c>
      <c r="N1775" s="4">
        <v>0</v>
      </c>
      <c r="O1775" s="4">
        <v>3.7</v>
      </c>
      <c r="P1775" s="4">
        <v>26.98</v>
      </c>
      <c r="Q1775" s="4">
        <v>61.11</v>
      </c>
      <c r="R1775" s="4">
        <v>2.65</v>
      </c>
      <c r="S1775" s="4">
        <v>0</v>
      </c>
      <c r="T1775">
        <v>14</v>
      </c>
      <c r="U1775">
        <v>8.1999999999999993</v>
      </c>
      <c r="V1775">
        <v>71.430000000000007</v>
      </c>
    </row>
    <row r="1776" spans="1:22" ht="12.75" customHeight="1" x14ac:dyDescent="0.2">
      <c r="A1776" s="2">
        <v>3762</v>
      </c>
      <c r="B1776" t="s">
        <v>284</v>
      </c>
      <c r="C1776" s="7" t="s">
        <v>182</v>
      </c>
      <c r="D1776">
        <v>416</v>
      </c>
      <c r="E1776" s="4">
        <v>6.25</v>
      </c>
      <c r="F1776" s="4">
        <v>3.85</v>
      </c>
      <c r="G1776" s="4">
        <v>0</v>
      </c>
      <c r="H1776" s="4">
        <v>1.44</v>
      </c>
      <c r="I1776" s="4">
        <v>15.14</v>
      </c>
      <c r="J1776" s="4">
        <v>68.989999999999995</v>
      </c>
      <c r="K1776" s="4">
        <v>4.33</v>
      </c>
      <c r="L1776" s="4">
        <v>54.81</v>
      </c>
      <c r="M1776" s="4">
        <v>45.19</v>
      </c>
      <c r="N1776" s="4">
        <v>0.48</v>
      </c>
      <c r="O1776" s="4">
        <v>1.91</v>
      </c>
      <c r="P1776" s="4">
        <v>15.99</v>
      </c>
      <c r="Q1776" s="4">
        <v>48.69</v>
      </c>
      <c r="R1776" s="4">
        <v>2.86</v>
      </c>
      <c r="S1776" s="4">
        <v>0</v>
      </c>
      <c r="T1776">
        <v>14</v>
      </c>
      <c r="U1776">
        <v>14.4</v>
      </c>
      <c r="V1776">
        <v>51.72</v>
      </c>
    </row>
    <row r="1777" spans="1:22" ht="12.75" customHeight="1" x14ac:dyDescent="0.2">
      <c r="A1777" s="2">
        <v>3763</v>
      </c>
      <c r="B1777" t="s">
        <v>284</v>
      </c>
      <c r="C1777" s="7" t="s">
        <v>130</v>
      </c>
      <c r="D1777">
        <v>292</v>
      </c>
      <c r="E1777" s="4">
        <v>0.68</v>
      </c>
      <c r="F1777" s="4">
        <v>8.2200000000000006</v>
      </c>
      <c r="G1777" s="4">
        <v>2.0499999999999998</v>
      </c>
      <c r="H1777" s="4">
        <v>10.27</v>
      </c>
      <c r="I1777" s="4">
        <v>19.86</v>
      </c>
      <c r="J1777" s="4">
        <v>43.15</v>
      </c>
      <c r="K1777" s="4">
        <v>15.75</v>
      </c>
      <c r="L1777" s="4">
        <v>56.85</v>
      </c>
      <c r="M1777" s="4">
        <v>43.15</v>
      </c>
      <c r="N1777" s="4">
        <v>0</v>
      </c>
      <c r="O1777" s="4">
        <v>6.16</v>
      </c>
      <c r="P1777" s="4">
        <v>22.26</v>
      </c>
      <c r="Q1777" s="4">
        <v>57.53</v>
      </c>
      <c r="R1777" s="4">
        <v>0.68</v>
      </c>
      <c r="S1777" s="4">
        <v>0</v>
      </c>
      <c r="T1777">
        <v>16</v>
      </c>
      <c r="U1777">
        <v>11.4</v>
      </c>
      <c r="V1777">
        <v>50</v>
      </c>
    </row>
    <row r="1778" spans="1:22" ht="12.75" customHeight="1" x14ac:dyDescent="0.2">
      <c r="A1778" s="2">
        <v>3764</v>
      </c>
      <c r="B1778" t="s">
        <v>284</v>
      </c>
      <c r="C1778" s="7" t="s">
        <v>570</v>
      </c>
      <c r="D1778">
        <v>679</v>
      </c>
      <c r="E1778" s="4">
        <v>0.44</v>
      </c>
      <c r="F1778" s="4">
        <v>21.8</v>
      </c>
      <c r="G1778" s="4">
        <v>2.36</v>
      </c>
      <c r="H1778" s="4">
        <v>19.88</v>
      </c>
      <c r="I1778" s="4">
        <v>18.11</v>
      </c>
      <c r="J1778" s="4">
        <v>29.31</v>
      </c>
      <c r="K1778" s="4">
        <v>8.1</v>
      </c>
      <c r="L1778" s="4">
        <v>51.4</v>
      </c>
      <c r="M1778" s="4">
        <v>48.6</v>
      </c>
      <c r="N1778" s="4">
        <v>0</v>
      </c>
      <c r="O1778" s="4">
        <v>12.04</v>
      </c>
      <c r="P1778" s="4">
        <v>9.25</v>
      </c>
      <c r="Q1778" s="4">
        <v>64.17</v>
      </c>
      <c r="R1778" s="4">
        <v>3.96</v>
      </c>
      <c r="S1778" s="4">
        <v>0.28999999999999998</v>
      </c>
      <c r="T1778">
        <v>18</v>
      </c>
      <c r="U1778">
        <v>9</v>
      </c>
      <c r="V1778">
        <v>63.16</v>
      </c>
    </row>
    <row r="1779" spans="1:22" ht="12.75" customHeight="1" x14ac:dyDescent="0.2">
      <c r="A1779" s="2">
        <v>3766</v>
      </c>
      <c r="B1779" t="s">
        <v>284</v>
      </c>
      <c r="C1779" s="7" t="s">
        <v>269</v>
      </c>
      <c r="D1779">
        <v>1402</v>
      </c>
      <c r="E1779" s="4">
        <v>1</v>
      </c>
      <c r="F1779" s="4">
        <v>12.62</v>
      </c>
      <c r="G1779" s="4">
        <v>2.21</v>
      </c>
      <c r="H1779" s="4">
        <v>12.2</v>
      </c>
      <c r="I1779" s="4">
        <v>21.68</v>
      </c>
      <c r="J1779" s="4">
        <v>43.58</v>
      </c>
      <c r="K1779" s="4">
        <v>6.7</v>
      </c>
      <c r="L1779" s="4">
        <v>51.28</v>
      </c>
      <c r="M1779" s="4">
        <v>48.72</v>
      </c>
      <c r="N1779" s="4">
        <v>0</v>
      </c>
      <c r="O1779" s="4">
        <v>4.45</v>
      </c>
      <c r="P1779" s="4">
        <v>12.2</v>
      </c>
      <c r="Q1779" s="4">
        <v>44.97</v>
      </c>
      <c r="R1779" s="4">
        <v>3.76</v>
      </c>
      <c r="S1779" s="4">
        <v>0.08</v>
      </c>
      <c r="T1779">
        <v>21</v>
      </c>
      <c r="U1779">
        <v>11.5</v>
      </c>
      <c r="V1779">
        <v>66.67</v>
      </c>
    </row>
    <row r="1780" spans="1:22" ht="12.75" customHeight="1" x14ac:dyDescent="0.2">
      <c r="A1780" s="2">
        <v>3771</v>
      </c>
      <c r="B1780" t="s">
        <v>284</v>
      </c>
      <c r="C1780" s="7" t="s">
        <v>269</v>
      </c>
      <c r="D1780">
        <v>1303</v>
      </c>
      <c r="E1780" s="4">
        <v>0.38</v>
      </c>
      <c r="F1780" s="4">
        <v>12.13</v>
      </c>
      <c r="G1780" s="4">
        <v>0.54</v>
      </c>
      <c r="H1780" s="4">
        <v>3.22</v>
      </c>
      <c r="I1780" s="4">
        <v>12.28</v>
      </c>
      <c r="J1780" s="4">
        <v>66.77</v>
      </c>
      <c r="K1780" s="4">
        <v>4.68</v>
      </c>
      <c r="L1780" s="4">
        <v>53.34</v>
      </c>
      <c r="M1780" s="4">
        <v>46.66</v>
      </c>
      <c r="N1780" s="4">
        <v>0</v>
      </c>
      <c r="O1780" s="4">
        <v>3.24</v>
      </c>
      <c r="P1780" s="4">
        <v>17.28</v>
      </c>
      <c r="Q1780" s="4">
        <v>22.89</v>
      </c>
      <c r="R1780" s="4">
        <v>3.71</v>
      </c>
      <c r="S1780" s="4">
        <v>0</v>
      </c>
      <c r="T1780">
        <v>18</v>
      </c>
      <c r="U1780">
        <v>11.5</v>
      </c>
      <c r="V1780">
        <v>70.27</v>
      </c>
    </row>
    <row r="1781" spans="1:22" ht="12.75" customHeight="1" x14ac:dyDescent="0.2">
      <c r="A1781" s="2">
        <v>3774</v>
      </c>
      <c r="B1781" t="s">
        <v>284</v>
      </c>
      <c r="C1781" s="7" t="s">
        <v>182</v>
      </c>
      <c r="D1781">
        <v>742</v>
      </c>
      <c r="E1781" s="4">
        <v>1.62</v>
      </c>
      <c r="F1781" s="4">
        <v>40.840000000000003</v>
      </c>
      <c r="G1781" s="4">
        <v>1.35</v>
      </c>
      <c r="H1781" s="4">
        <v>38.14</v>
      </c>
      <c r="I1781" s="4">
        <v>12.26</v>
      </c>
      <c r="J1781" s="4">
        <v>3.1</v>
      </c>
      <c r="K1781" s="4">
        <v>2.7</v>
      </c>
      <c r="L1781" s="4">
        <v>50.13</v>
      </c>
      <c r="M1781" s="4">
        <v>49.87</v>
      </c>
      <c r="N1781" s="4">
        <v>0.54</v>
      </c>
      <c r="O1781" s="4">
        <v>17.8</v>
      </c>
      <c r="P1781" s="4">
        <v>16.850000000000001</v>
      </c>
      <c r="Q1781" s="4">
        <v>86.41</v>
      </c>
      <c r="R1781" s="4">
        <v>0.68</v>
      </c>
      <c r="S1781" s="4">
        <v>0.27</v>
      </c>
      <c r="T1781">
        <v>17</v>
      </c>
      <c r="U1781">
        <v>9.3000000000000007</v>
      </c>
      <c r="V1781">
        <v>55.81</v>
      </c>
    </row>
    <row r="1782" spans="1:22" ht="12.75" customHeight="1" x14ac:dyDescent="0.2">
      <c r="A1782" s="2">
        <v>3778</v>
      </c>
      <c r="B1782" t="s">
        <v>290</v>
      </c>
      <c r="C1782" s="7" t="s">
        <v>269</v>
      </c>
      <c r="D1782">
        <v>126</v>
      </c>
      <c r="E1782" s="4">
        <v>2.38</v>
      </c>
      <c r="F1782" s="4">
        <v>11.11</v>
      </c>
      <c r="G1782" s="4">
        <v>0.79</v>
      </c>
      <c r="H1782" s="4">
        <v>50.79</v>
      </c>
      <c r="I1782" s="4">
        <v>32.54</v>
      </c>
      <c r="J1782" s="4">
        <v>2.38</v>
      </c>
      <c r="K1782" s="4">
        <v>0</v>
      </c>
      <c r="L1782" s="4">
        <v>42.86</v>
      </c>
      <c r="M1782" s="4">
        <v>57.14</v>
      </c>
      <c r="N1782" s="4">
        <v>3.76</v>
      </c>
      <c r="O1782" s="4">
        <v>6.02</v>
      </c>
      <c r="P1782" s="4">
        <v>19.55</v>
      </c>
      <c r="Q1782" s="4">
        <v>78.2</v>
      </c>
      <c r="R1782" s="4">
        <v>0</v>
      </c>
      <c r="S1782" s="4">
        <v>0.75</v>
      </c>
      <c r="T1782">
        <v>11</v>
      </c>
      <c r="U1782">
        <v>11</v>
      </c>
      <c r="V1782">
        <v>58.33</v>
      </c>
    </row>
    <row r="1783" spans="1:22" ht="12.75" customHeight="1" x14ac:dyDescent="0.2">
      <c r="A1783" s="2">
        <v>3779</v>
      </c>
      <c r="B1783" t="s">
        <v>284</v>
      </c>
      <c r="C1783" s="7" t="s">
        <v>522</v>
      </c>
      <c r="D1783">
        <v>328</v>
      </c>
      <c r="E1783" s="4">
        <v>1.22</v>
      </c>
      <c r="F1783" s="4">
        <v>0</v>
      </c>
      <c r="G1783" s="4">
        <v>0</v>
      </c>
      <c r="H1783" s="4">
        <v>1.52</v>
      </c>
      <c r="I1783" s="4">
        <v>53.96</v>
      </c>
      <c r="J1783" s="4">
        <v>39.020000000000003</v>
      </c>
      <c r="K1783" s="4">
        <v>4.2699999999999996</v>
      </c>
      <c r="L1783" s="4">
        <v>53.96</v>
      </c>
      <c r="M1783" s="4">
        <v>46.04</v>
      </c>
      <c r="N1783" s="4">
        <v>7.43</v>
      </c>
      <c r="O1783" s="4">
        <v>21.67</v>
      </c>
      <c r="P1783" s="4">
        <v>17.34</v>
      </c>
      <c r="Q1783" s="4">
        <v>91.02</v>
      </c>
      <c r="R1783" s="4">
        <v>0.93</v>
      </c>
      <c r="S1783" s="4">
        <v>0</v>
      </c>
      <c r="T1783">
        <v>17</v>
      </c>
      <c r="U1783">
        <v>7.4</v>
      </c>
      <c r="V1783">
        <v>68.42</v>
      </c>
    </row>
    <row r="1784" spans="1:22" ht="12.75" customHeight="1" x14ac:dyDescent="0.2">
      <c r="A1784" s="2">
        <v>3785</v>
      </c>
      <c r="B1784" t="s">
        <v>284</v>
      </c>
      <c r="C1784" s="7" t="s">
        <v>182</v>
      </c>
      <c r="D1784">
        <v>956</v>
      </c>
      <c r="E1784" s="4">
        <v>0.1</v>
      </c>
      <c r="F1784" s="4">
        <v>3.14</v>
      </c>
      <c r="G1784" s="4">
        <v>2.93</v>
      </c>
      <c r="H1784" s="4">
        <v>4.29</v>
      </c>
      <c r="I1784" s="4">
        <v>19.46</v>
      </c>
      <c r="J1784" s="4">
        <v>62.87</v>
      </c>
      <c r="K1784" s="4">
        <v>7.22</v>
      </c>
      <c r="L1784" s="4">
        <v>52.3</v>
      </c>
      <c r="M1784" s="4">
        <v>47.7</v>
      </c>
      <c r="N1784" s="4">
        <v>0</v>
      </c>
      <c r="O1784" s="4">
        <v>5.87</v>
      </c>
      <c r="P1784" s="4">
        <v>16.010000000000002</v>
      </c>
      <c r="Q1784" s="4">
        <v>57.95</v>
      </c>
      <c r="R1784" s="4">
        <v>2.4500000000000002</v>
      </c>
      <c r="S1784" s="4">
        <v>0</v>
      </c>
      <c r="T1784">
        <v>16</v>
      </c>
      <c r="U1784">
        <v>11.5</v>
      </c>
      <c r="V1784">
        <v>78.33</v>
      </c>
    </row>
    <row r="1785" spans="1:22" ht="12.75" customHeight="1" x14ac:dyDescent="0.2">
      <c r="A1785" s="2">
        <v>3786</v>
      </c>
      <c r="B1785" t="s">
        <v>284</v>
      </c>
      <c r="C1785" s="7" t="s">
        <v>620</v>
      </c>
      <c r="D1785">
        <v>663</v>
      </c>
      <c r="E1785" s="4">
        <v>0.6</v>
      </c>
      <c r="F1785" s="4">
        <v>1.36</v>
      </c>
      <c r="G1785" s="4">
        <v>0.3</v>
      </c>
      <c r="H1785" s="4">
        <v>0.45</v>
      </c>
      <c r="I1785" s="4">
        <v>7.99</v>
      </c>
      <c r="J1785" s="4">
        <v>85.22</v>
      </c>
      <c r="K1785" s="4">
        <v>4.07</v>
      </c>
      <c r="L1785" s="4">
        <v>47.21</v>
      </c>
      <c r="M1785" s="4">
        <v>52.79</v>
      </c>
      <c r="N1785" s="4">
        <v>0</v>
      </c>
      <c r="O1785" s="4">
        <v>4.1100000000000003</v>
      </c>
      <c r="P1785" s="4">
        <v>12.04</v>
      </c>
      <c r="Q1785" s="4">
        <v>35.54</v>
      </c>
      <c r="R1785" s="4">
        <v>1.17</v>
      </c>
      <c r="S1785" s="4">
        <v>0.88</v>
      </c>
      <c r="T1785">
        <v>20</v>
      </c>
      <c r="U1785">
        <v>10.7</v>
      </c>
      <c r="V1785">
        <v>82.35</v>
      </c>
    </row>
    <row r="1786" spans="1:22" ht="12.75" customHeight="1" x14ac:dyDescent="0.2">
      <c r="A1786" s="2">
        <v>3787</v>
      </c>
      <c r="B1786" t="s">
        <v>284</v>
      </c>
      <c r="C1786" s="7" t="s">
        <v>620</v>
      </c>
      <c r="D1786">
        <v>248</v>
      </c>
      <c r="E1786" s="4">
        <v>5.65</v>
      </c>
      <c r="F1786" s="4">
        <v>2.42</v>
      </c>
      <c r="G1786" s="4">
        <v>0.81</v>
      </c>
      <c r="H1786" s="4">
        <v>4.4400000000000004</v>
      </c>
      <c r="I1786" s="4">
        <v>4.03</v>
      </c>
      <c r="J1786" s="4">
        <v>79.03</v>
      </c>
      <c r="K1786" s="4">
        <v>3.63</v>
      </c>
      <c r="L1786" s="4">
        <v>54.03</v>
      </c>
      <c r="M1786" s="4">
        <v>45.97</v>
      </c>
      <c r="N1786" s="4">
        <v>0</v>
      </c>
      <c r="O1786" s="4">
        <v>0</v>
      </c>
      <c r="P1786" s="4">
        <v>21.54</v>
      </c>
      <c r="Q1786" s="4">
        <v>77.239999999999995</v>
      </c>
      <c r="R1786" s="4">
        <v>4.07</v>
      </c>
      <c r="S1786" s="4">
        <v>3.66</v>
      </c>
      <c r="T1786">
        <v>16</v>
      </c>
      <c r="U1786">
        <v>10.7</v>
      </c>
      <c r="V1786">
        <v>31.25</v>
      </c>
    </row>
    <row r="1787" spans="1:22" ht="12.75" customHeight="1" x14ac:dyDescent="0.2">
      <c r="A1787" s="2">
        <v>3788</v>
      </c>
      <c r="B1787" t="s">
        <v>284</v>
      </c>
      <c r="C1787" s="7" t="s">
        <v>570</v>
      </c>
      <c r="D1787">
        <v>111</v>
      </c>
      <c r="E1787" s="4">
        <v>13.51</v>
      </c>
      <c r="F1787" s="4">
        <v>0</v>
      </c>
      <c r="G1787" s="4">
        <v>0</v>
      </c>
      <c r="H1787" s="4">
        <v>1.8</v>
      </c>
      <c r="I1787" s="4">
        <v>11.71</v>
      </c>
      <c r="J1787" s="4">
        <v>68.47</v>
      </c>
      <c r="K1787" s="4">
        <v>4.5</v>
      </c>
      <c r="L1787" s="4">
        <v>67.569999999999993</v>
      </c>
      <c r="M1787" s="4">
        <v>32.43</v>
      </c>
      <c r="N1787" s="4">
        <v>0</v>
      </c>
      <c r="O1787" s="4">
        <v>0</v>
      </c>
      <c r="P1787" s="4">
        <v>16.350000000000001</v>
      </c>
      <c r="Q1787" s="4">
        <v>69.23</v>
      </c>
      <c r="R1787" s="4">
        <v>6.73</v>
      </c>
      <c r="S1787" s="4">
        <v>0</v>
      </c>
      <c r="T1787">
        <v>8</v>
      </c>
      <c r="U1787">
        <v>13</v>
      </c>
      <c r="V1787">
        <v>35.71</v>
      </c>
    </row>
    <row r="1788" spans="1:22" ht="12.75" customHeight="1" x14ac:dyDescent="0.2">
      <c r="A1788" s="2">
        <v>3789</v>
      </c>
      <c r="B1788" t="s">
        <v>284</v>
      </c>
      <c r="C1788" s="7" t="s">
        <v>522</v>
      </c>
      <c r="D1788">
        <v>582</v>
      </c>
      <c r="E1788" s="4">
        <v>0</v>
      </c>
      <c r="F1788" s="4">
        <v>59.79</v>
      </c>
      <c r="G1788" s="4">
        <v>0.17</v>
      </c>
      <c r="H1788" s="4">
        <v>1.2</v>
      </c>
      <c r="I1788" s="4">
        <v>1.2</v>
      </c>
      <c r="J1788" s="4">
        <v>28.01</v>
      </c>
      <c r="K1788" s="4">
        <v>9.6199999999999992</v>
      </c>
      <c r="L1788" s="4">
        <v>55.15</v>
      </c>
      <c r="M1788" s="4">
        <v>44.85</v>
      </c>
      <c r="N1788" s="4">
        <v>0</v>
      </c>
      <c r="O1788" s="4">
        <v>12.92</v>
      </c>
      <c r="P1788" s="4">
        <v>5.2</v>
      </c>
      <c r="Q1788" s="4">
        <v>7.55</v>
      </c>
      <c r="R1788" s="4">
        <v>2.1800000000000002</v>
      </c>
      <c r="S1788" s="4">
        <v>0</v>
      </c>
      <c r="T1788">
        <v>14</v>
      </c>
      <c r="U1788">
        <v>12.1</v>
      </c>
      <c r="V1788">
        <v>73.17</v>
      </c>
    </row>
    <row r="1789" spans="1:22" ht="12.75" customHeight="1" x14ac:dyDescent="0.2">
      <c r="A1789" s="2">
        <v>3790</v>
      </c>
      <c r="B1789" t="s">
        <v>284</v>
      </c>
      <c r="C1789" s="7" t="s">
        <v>237</v>
      </c>
      <c r="D1789">
        <v>652</v>
      </c>
      <c r="E1789" s="4">
        <v>0.15</v>
      </c>
      <c r="F1789" s="4">
        <v>12.12</v>
      </c>
      <c r="G1789" s="4">
        <v>0.61</v>
      </c>
      <c r="H1789" s="4">
        <v>1.69</v>
      </c>
      <c r="I1789" s="4">
        <v>12.27</v>
      </c>
      <c r="J1789" s="4">
        <v>65.8</v>
      </c>
      <c r="K1789" s="4">
        <v>7.36</v>
      </c>
      <c r="L1789" s="4">
        <v>54.75</v>
      </c>
      <c r="M1789" s="4">
        <v>45.25</v>
      </c>
      <c r="N1789" s="4">
        <v>0</v>
      </c>
      <c r="O1789" s="4">
        <v>4.1500000000000004</v>
      </c>
      <c r="P1789" s="4">
        <v>11.37</v>
      </c>
      <c r="Q1789" s="4">
        <v>19.05</v>
      </c>
      <c r="R1789" s="4">
        <v>5.99</v>
      </c>
      <c r="S1789" s="4">
        <v>0</v>
      </c>
      <c r="T1789">
        <v>17</v>
      </c>
      <c r="U1789">
        <v>13.9</v>
      </c>
      <c r="V1789">
        <v>60.53</v>
      </c>
    </row>
    <row r="1790" spans="1:22" ht="12.75" customHeight="1" x14ac:dyDescent="0.2">
      <c r="A1790" s="2">
        <v>3791</v>
      </c>
      <c r="B1790" t="s">
        <v>284</v>
      </c>
      <c r="C1790" s="7" t="s">
        <v>237</v>
      </c>
      <c r="D1790">
        <v>663</v>
      </c>
      <c r="E1790" s="4">
        <v>0.6</v>
      </c>
      <c r="F1790" s="4">
        <v>7.54</v>
      </c>
      <c r="G1790" s="4">
        <v>3.02</v>
      </c>
      <c r="H1790" s="4">
        <v>3.92</v>
      </c>
      <c r="I1790" s="4">
        <v>12.82</v>
      </c>
      <c r="J1790" s="4">
        <v>50.68</v>
      </c>
      <c r="K1790" s="4">
        <v>21.42</v>
      </c>
      <c r="L1790" s="4">
        <v>54.9</v>
      </c>
      <c r="M1790" s="4">
        <v>45.1</v>
      </c>
      <c r="N1790" s="4">
        <v>0</v>
      </c>
      <c r="O1790" s="4">
        <v>1.99</v>
      </c>
      <c r="P1790" s="4">
        <v>14.83</v>
      </c>
      <c r="Q1790" s="4">
        <v>48.78</v>
      </c>
      <c r="R1790" s="4">
        <v>2.4500000000000002</v>
      </c>
      <c r="S1790" s="4">
        <v>0.61</v>
      </c>
      <c r="T1790">
        <v>17</v>
      </c>
      <c r="U1790">
        <v>12.8</v>
      </c>
      <c r="V1790">
        <v>57.89</v>
      </c>
    </row>
    <row r="1791" spans="1:22" ht="12.75" customHeight="1" x14ac:dyDescent="0.2">
      <c r="A1791" s="2">
        <v>3792</v>
      </c>
      <c r="B1791" t="s">
        <v>284</v>
      </c>
      <c r="C1791" s="7" t="s">
        <v>262</v>
      </c>
      <c r="D1791">
        <v>404</v>
      </c>
      <c r="E1791" s="4">
        <v>0</v>
      </c>
      <c r="F1791" s="4">
        <v>8.42</v>
      </c>
      <c r="G1791" s="4">
        <v>0.5</v>
      </c>
      <c r="H1791" s="4">
        <v>8.66</v>
      </c>
      <c r="I1791" s="4">
        <v>18.32</v>
      </c>
      <c r="J1791" s="4">
        <v>49.5</v>
      </c>
      <c r="K1791" s="4">
        <v>14.6</v>
      </c>
      <c r="L1791" s="4">
        <v>50.99</v>
      </c>
      <c r="M1791" s="4">
        <v>49.01</v>
      </c>
      <c r="N1791" s="4">
        <v>0</v>
      </c>
      <c r="O1791" s="4">
        <v>4.51</v>
      </c>
      <c r="P1791" s="4">
        <v>17.34</v>
      </c>
      <c r="Q1791" s="4">
        <v>40.86</v>
      </c>
      <c r="R1791" s="4">
        <v>1.43</v>
      </c>
      <c r="S1791" s="4">
        <v>0</v>
      </c>
      <c r="T1791">
        <v>16</v>
      </c>
      <c r="U1791">
        <v>12.7</v>
      </c>
      <c r="V1791">
        <v>56</v>
      </c>
    </row>
    <row r="1792" spans="1:22" ht="12.75" customHeight="1" x14ac:dyDescent="0.2">
      <c r="A1792" s="2">
        <v>3793</v>
      </c>
      <c r="B1792" t="s">
        <v>505</v>
      </c>
      <c r="C1792" s="7" t="s">
        <v>593</v>
      </c>
      <c r="D1792">
        <v>0</v>
      </c>
      <c r="E1792" s="4">
        <v>0</v>
      </c>
      <c r="F1792" s="4">
        <v>0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U1792">
        <v>0</v>
      </c>
    </row>
    <row r="1793" spans="1:22" ht="12.75" customHeight="1" x14ac:dyDescent="0.2">
      <c r="A1793" s="2">
        <v>3794</v>
      </c>
      <c r="B1793" t="s">
        <v>284</v>
      </c>
      <c r="C1793" s="7" t="s">
        <v>130</v>
      </c>
      <c r="D1793">
        <v>356</v>
      </c>
      <c r="E1793" s="4">
        <v>0.84</v>
      </c>
      <c r="F1793" s="4">
        <v>2.5299999999999998</v>
      </c>
      <c r="G1793" s="4">
        <v>0.28000000000000003</v>
      </c>
      <c r="H1793" s="4">
        <v>0.56000000000000005</v>
      </c>
      <c r="I1793" s="4">
        <v>3.37</v>
      </c>
      <c r="J1793" s="4">
        <v>91.01</v>
      </c>
      <c r="K1793" s="4">
        <v>1.4</v>
      </c>
      <c r="L1793" s="4">
        <v>49.44</v>
      </c>
      <c r="M1793" s="4">
        <v>50.56</v>
      </c>
      <c r="N1793" s="4">
        <v>0</v>
      </c>
      <c r="O1793" s="4">
        <v>0</v>
      </c>
      <c r="P1793" s="4">
        <v>18.77</v>
      </c>
      <c r="Q1793" s="4">
        <v>28.01</v>
      </c>
      <c r="R1793" s="4">
        <v>5.6</v>
      </c>
      <c r="S1793" s="4">
        <v>0.28000000000000003</v>
      </c>
      <c r="T1793">
        <v>16</v>
      </c>
      <c r="U1793">
        <v>13.1</v>
      </c>
      <c r="V1793">
        <v>68.180000000000007</v>
      </c>
    </row>
    <row r="1794" spans="1:22" ht="12.75" customHeight="1" x14ac:dyDescent="0.2">
      <c r="A1794" s="2">
        <v>3795</v>
      </c>
      <c r="B1794" t="s">
        <v>284</v>
      </c>
      <c r="C1794" s="7" t="s">
        <v>182</v>
      </c>
      <c r="D1794">
        <v>271</v>
      </c>
      <c r="E1794" s="4">
        <v>1.1100000000000001</v>
      </c>
      <c r="F1794" s="4">
        <v>0</v>
      </c>
      <c r="G1794" s="4">
        <v>0</v>
      </c>
      <c r="H1794" s="4">
        <v>0.74</v>
      </c>
      <c r="I1794" s="4">
        <v>4.43</v>
      </c>
      <c r="J1794" s="4">
        <v>93.73</v>
      </c>
      <c r="K1794" s="4">
        <v>0</v>
      </c>
      <c r="L1794" s="4">
        <v>53.14</v>
      </c>
      <c r="M1794" s="4">
        <v>46.86</v>
      </c>
      <c r="N1794" s="4">
        <v>0</v>
      </c>
      <c r="O1794" s="4">
        <v>0.37</v>
      </c>
      <c r="P1794" s="4">
        <v>11.61</v>
      </c>
      <c r="Q1794" s="4">
        <v>46.44</v>
      </c>
      <c r="R1794" s="4">
        <v>2.25</v>
      </c>
      <c r="S1794" s="4">
        <v>0</v>
      </c>
      <c r="T1794">
        <v>17</v>
      </c>
      <c r="U1794">
        <v>14.7</v>
      </c>
      <c r="V1794">
        <v>50</v>
      </c>
    </row>
    <row r="1795" spans="1:22" ht="12.75" customHeight="1" x14ac:dyDescent="0.2">
      <c r="A1795" s="2">
        <v>3796</v>
      </c>
      <c r="B1795" t="s">
        <v>284</v>
      </c>
      <c r="C1795" s="7" t="s">
        <v>182</v>
      </c>
      <c r="D1795">
        <v>507</v>
      </c>
      <c r="E1795" s="4">
        <v>1.18</v>
      </c>
      <c r="F1795" s="4">
        <v>1.97</v>
      </c>
      <c r="G1795" s="4">
        <v>1.58</v>
      </c>
      <c r="H1795" s="4">
        <v>0.99</v>
      </c>
      <c r="I1795" s="4">
        <v>14</v>
      </c>
      <c r="J1795" s="4">
        <v>73.77</v>
      </c>
      <c r="K1795" s="4">
        <v>6.51</v>
      </c>
      <c r="L1795" s="4">
        <v>51.08</v>
      </c>
      <c r="M1795" s="4">
        <v>48.92</v>
      </c>
      <c r="N1795" s="4">
        <v>0</v>
      </c>
      <c r="O1795" s="4">
        <v>2.2400000000000002</v>
      </c>
      <c r="P1795" s="4">
        <v>12.6</v>
      </c>
      <c r="Q1795" s="4">
        <v>48.58</v>
      </c>
      <c r="R1795" s="4">
        <v>3.66</v>
      </c>
      <c r="S1795" s="4">
        <v>0</v>
      </c>
      <c r="T1795">
        <v>10</v>
      </c>
      <c r="U1795">
        <v>12.1</v>
      </c>
      <c r="V1795">
        <v>62.75</v>
      </c>
    </row>
    <row r="1796" spans="1:22" ht="12.75" customHeight="1" x14ac:dyDescent="0.2">
      <c r="A1796" s="2">
        <v>3798</v>
      </c>
      <c r="B1796" t="s">
        <v>284</v>
      </c>
      <c r="C1796" s="7" t="s">
        <v>172</v>
      </c>
      <c r="D1796">
        <v>559</v>
      </c>
      <c r="E1796" s="4">
        <v>1.25</v>
      </c>
      <c r="F1796" s="4">
        <v>7.87</v>
      </c>
      <c r="G1796" s="4">
        <v>3.4</v>
      </c>
      <c r="H1796" s="4">
        <v>2.86</v>
      </c>
      <c r="I1796" s="4">
        <v>16.82</v>
      </c>
      <c r="J1796" s="4">
        <v>56.35</v>
      </c>
      <c r="K1796" s="4">
        <v>11.45</v>
      </c>
      <c r="L1796" s="4">
        <v>48.66</v>
      </c>
      <c r="M1796" s="4">
        <v>51.34</v>
      </c>
      <c r="N1796" s="4">
        <v>0</v>
      </c>
      <c r="O1796" s="4">
        <v>7.68</v>
      </c>
      <c r="P1796" s="4">
        <v>9.64</v>
      </c>
      <c r="Q1796" s="4">
        <v>44.46</v>
      </c>
      <c r="R1796" s="4">
        <v>3.04</v>
      </c>
      <c r="S1796" s="4">
        <v>0</v>
      </c>
      <c r="T1796">
        <v>22</v>
      </c>
      <c r="U1796">
        <v>12.6</v>
      </c>
      <c r="V1796">
        <v>57.69</v>
      </c>
    </row>
    <row r="1797" spans="1:22" ht="12.75" customHeight="1" x14ac:dyDescent="0.2">
      <c r="A1797" s="2">
        <v>3799</v>
      </c>
      <c r="B1797" t="s">
        <v>288</v>
      </c>
      <c r="C1797" s="7" t="s">
        <v>476</v>
      </c>
      <c r="D1797">
        <v>51</v>
      </c>
      <c r="E1797" s="4">
        <v>0</v>
      </c>
      <c r="F1797" s="4">
        <v>5.88</v>
      </c>
      <c r="G1797" s="4">
        <v>0</v>
      </c>
      <c r="H1797" s="4">
        <v>1.96</v>
      </c>
      <c r="I1797" s="4">
        <v>25.49</v>
      </c>
      <c r="J1797" s="4">
        <v>64.709999999999994</v>
      </c>
      <c r="K1797" s="4">
        <v>1.96</v>
      </c>
      <c r="L1797" s="4">
        <v>52.94</v>
      </c>
      <c r="M1797" s="4">
        <v>47.06</v>
      </c>
      <c r="N1797" s="4">
        <v>0</v>
      </c>
      <c r="O1797" s="4">
        <v>0</v>
      </c>
      <c r="P1797" s="4">
        <v>98.25</v>
      </c>
      <c r="Q1797" s="4">
        <v>54.39</v>
      </c>
      <c r="R1797" s="4">
        <v>1.75</v>
      </c>
      <c r="S1797" s="4">
        <v>0</v>
      </c>
      <c r="U1797">
        <v>0</v>
      </c>
    </row>
    <row r="1798" spans="1:22" ht="12.75" customHeight="1" x14ac:dyDescent="0.2">
      <c r="A1798" s="2">
        <v>3800</v>
      </c>
      <c r="B1798" t="s">
        <v>284</v>
      </c>
      <c r="C1798" s="7" t="s">
        <v>570</v>
      </c>
      <c r="D1798">
        <v>142</v>
      </c>
      <c r="E1798" s="4">
        <v>4.2300000000000004</v>
      </c>
      <c r="F1798" s="4">
        <v>0</v>
      </c>
      <c r="G1798" s="4">
        <v>0.7</v>
      </c>
      <c r="H1798" s="4">
        <v>2.11</v>
      </c>
      <c r="I1798" s="4">
        <v>15.49</v>
      </c>
      <c r="J1798" s="4">
        <v>73.94</v>
      </c>
      <c r="K1798" s="4">
        <v>3.52</v>
      </c>
      <c r="L1798" s="4">
        <v>51.41</v>
      </c>
      <c r="M1798" s="4">
        <v>48.59</v>
      </c>
      <c r="N1798" s="4">
        <v>0</v>
      </c>
      <c r="O1798" s="4">
        <v>2.13</v>
      </c>
      <c r="P1798" s="4">
        <v>11.35</v>
      </c>
      <c r="Q1798" s="4">
        <v>56.74</v>
      </c>
      <c r="R1798" s="4">
        <v>1.42</v>
      </c>
      <c r="S1798" s="4">
        <v>0</v>
      </c>
      <c r="T1798">
        <v>8</v>
      </c>
      <c r="U1798">
        <v>17.600000000000001</v>
      </c>
      <c r="V1798">
        <v>61.11</v>
      </c>
    </row>
    <row r="1799" spans="1:22" ht="12.75" customHeight="1" x14ac:dyDescent="0.2">
      <c r="A1799" s="2">
        <v>3801</v>
      </c>
      <c r="B1799" t="s">
        <v>284</v>
      </c>
      <c r="C1799" s="7" t="s">
        <v>356</v>
      </c>
      <c r="D1799">
        <v>511</v>
      </c>
      <c r="E1799" s="4">
        <v>2.35</v>
      </c>
      <c r="F1799" s="4">
        <v>0.59</v>
      </c>
      <c r="G1799" s="4">
        <v>0</v>
      </c>
      <c r="H1799" s="4">
        <v>0.39</v>
      </c>
      <c r="I1799" s="4">
        <v>20.94</v>
      </c>
      <c r="J1799" s="4">
        <v>70.25</v>
      </c>
      <c r="K1799" s="4">
        <v>5.48</v>
      </c>
      <c r="L1799" s="4">
        <v>50.29</v>
      </c>
      <c r="M1799" s="4">
        <v>49.71</v>
      </c>
      <c r="N1799" s="4">
        <v>0</v>
      </c>
      <c r="O1799" s="4">
        <v>6.48</v>
      </c>
      <c r="P1799" s="4">
        <v>13.56</v>
      </c>
      <c r="Q1799" s="4">
        <v>57.56</v>
      </c>
      <c r="R1799" s="4">
        <v>1.77</v>
      </c>
      <c r="S1799" s="4">
        <v>0.79</v>
      </c>
      <c r="T1799">
        <v>19</v>
      </c>
      <c r="U1799">
        <v>10.7</v>
      </c>
      <c r="V1799">
        <v>77.78</v>
      </c>
    </row>
    <row r="1800" spans="1:22" ht="12.75" customHeight="1" x14ac:dyDescent="0.2">
      <c r="A1800" s="2">
        <v>3803</v>
      </c>
      <c r="B1800" t="s">
        <v>284</v>
      </c>
      <c r="C1800" s="7" t="s">
        <v>522</v>
      </c>
      <c r="D1800">
        <v>337</v>
      </c>
      <c r="E1800" s="4">
        <v>1.19</v>
      </c>
      <c r="F1800" s="4">
        <v>43.32</v>
      </c>
      <c r="G1800" s="4">
        <v>1.19</v>
      </c>
      <c r="H1800" s="4">
        <v>32.94</v>
      </c>
      <c r="I1800" s="4">
        <v>11.87</v>
      </c>
      <c r="J1800" s="4">
        <v>3.86</v>
      </c>
      <c r="K1800" s="4">
        <v>5.64</v>
      </c>
      <c r="L1800" s="4">
        <v>54.01</v>
      </c>
      <c r="M1800" s="4">
        <v>45.99</v>
      </c>
      <c r="N1800" s="4">
        <v>0.28999999999999998</v>
      </c>
      <c r="O1800" s="4">
        <v>18</v>
      </c>
      <c r="P1800" s="4">
        <v>8.86</v>
      </c>
      <c r="Q1800" s="4">
        <v>88</v>
      </c>
      <c r="R1800" s="4">
        <v>0</v>
      </c>
      <c r="S1800" s="4">
        <v>0</v>
      </c>
      <c r="T1800">
        <v>15</v>
      </c>
      <c r="U1800">
        <v>10.199999999999999</v>
      </c>
      <c r="V1800">
        <v>43.48</v>
      </c>
    </row>
    <row r="1801" spans="1:22" ht="12.75" customHeight="1" x14ac:dyDescent="0.2">
      <c r="A1801" s="2">
        <v>3808</v>
      </c>
      <c r="B1801" t="s">
        <v>284</v>
      </c>
      <c r="C1801" s="7" t="s">
        <v>736</v>
      </c>
      <c r="D1801">
        <v>12</v>
      </c>
      <c r="E1801" s="4">
        <v>0</v>
      </c>
      <c r="F1801" s="4">
        <v>0</v>
      </c>
      <c r="G1801" s="4">
        <v>0</v>
      </c>
      <c r="H1801" s="4">
        <v>0</v>
      </c>
      <c r="I1801" s="4">
        <v>0</v>
      </c>
      <c r="J1801" s="4">
        <v>100</v>
      </c>
      <c r="K1801" s="4">
        <v>0</v>
      </c>
      <c r="L1801" s="4">
        <v>50</v>
      </c>
      <c r="M1801" s="4">
        <v>50</v>
      </c>
      <c r="N1801" s="4">
        <v>0</v>
      </c>
      <c r="O1801" s="4">
        <v>0</v>
      </c>
      <c r="P1801" s="4">
        <v>16.670000000000002</v>
      </c>
      <c r="Q1801" s="4">
        <v>8.33</v>
      </c>
      <c r="R1801" s="4">
        <v>8.33</v>
      </c>
      <c r="S1801" s="4">
        <v>0</v>
      </c>
      <c r="T1801">
        <v>2</v>
      </c>
      <c r="U1801">
        <v>4</v>
      </c>
      <c r="V1801">
        <v>50</v>
      </c>
    </row>
    <row r="1802" spans="1:22" ht="12.75" customHeight="1" x14ac:dyDescent="0.2">
      <c r="A1802" s="2">
        <v>3811</v>
      </c>
      <c r="B1802" t="s">
        <v>290</v>
      </c>
      <c r="C1802" s="7" t="s">
        <v>120</v>
      </c>
      <c r="D1802">
        <v>162</v>
      </c>
      <c r="E1802" s="4">
        <v>4.32</v>
      </c>
      <c r="F1802" s="4">
        <v>1.23</v>
      </c>
      <c r="G1802" s="4">
        <v>0</v>
      </c>
      <c r="H1802" s="4">
        <v>1.23</v>
      </c>
      <c r="I1802" s="4">
        <v>18.52</v>
      </c>
      <c r="J1802" s="4">
        <v>73.459999999999994</v>
      </c>
      <c r="K1802" s="4">
        <v>1.23</v>
      </c>
      <c r="L1802" s="4">
        <v>62.96</v>
      </c>
      <c r="M1802" s="4">
        <v>37.04</v>
      </c>
      <c r="N1802" s="4">
        <v>0</v>
      </c>
      <c r="O1802" s="4">
        <v>1.6</v>
      </c>
      <c r="P1802" s="4">
        <v>18.18</v>
      </c>
      <c r="Q1802" s="4">
        <v>36.36</v>
      </c>
      <c r="R1802" s="4">
        <v>5.35</v>
      </c>
      <c r="S1802" s="4">
        <v>0</v>
      </c>
      <c r="T1802">
        <v>9</v>
      </c>
      <c r="U1802">
        <v>18.8</v>
      </c>
      <c r="V1802">
        <v>50</v>
      </c>
    </row>
    <row r="1803" spans="1:22" ht="12.75" customHeight="1" x14ac:dyDescent="0.2">
      <c r="A1803" s="2">
        <v>3817</v>
      </c>
      <c r="B1803" t="s">
        <v>284</v>
      </c>
      <c r="C1803" s="7" t="s">
        <v>522</v>
      </c>
      <c r="D1803">
        <v>586</v>
      </c>
      <c r="E1803" s="4">
        <v>0</v>
      </c>
      <c r="F1803" s="4">
        <v>0.17</v>
      </c>
      <c r="G1803" s="4">
        <v>0</v>
      </c>
      <c r="H1803" s="4">
        <v>0.85</v>
      </c>
      <c r="I1803" s="4">
        <v>89.59</v>
      </c>
      <c r="J1803" s="4">
        <v>7.85</v>
      </c>
      <c r="K1803" s="4">
        <v>1.54</v>
      </c>
      <c r="L1803" s="4">
        <v>51.37</v>
      </c>
      <c r="M1803" s="4">
        <v>48.63</v>
      </c>
      <c r="N1803" s="4">
        <v>26.32</v>
      </c>
      <c r="O1803" s="4">
        <v>61.71</v>
      </c>
      <c r="P1803" s="4">
        <v>13.5</v>
      </c>
      <c r="Q1803" s="4">
        <v>97.95</v>
      </c>
      <c r="R1803" s="4">
        <v>0.34</v>
      </c>
      <c r="S1803" s="4">
        <v>0</v>
      </c>
      <c r="T1803">
        <v>15</v>
      </c>
      <c r="U1803">
        <v>16.2</v>
      </c>
      <c r="V1803">
        <v>47.37</v>
      </c>
    </row>
    <row r="1804" spans="1:22" ht="12.75" customHeight="1" x14ac:dyDescent="0.2">
      <c r="A1804" s="2">
        <v>3818</v>
      </c>
      <c r="B1804" t="s">
        <v>505</v>
      </c>
      <c r="C1804" s="7" t="s">
        <v>650</v>
      </c>
      <c r="D1804">
        <v>38</v>
      </c>
      <c r="E1804" s="4">
        <v>0</v>
      </c>
      <c r="F1804" s="4">
        <v>7.89</v>
      </c>
      <c r="G1804" s="4">
        <v>0</v>
      </c>
      <c r="H1804" s="4">
        <v>15.79</v>
      </c>
      <c r="I1804" s="4">
        <v>13.16</v>
      </c>
      <c r="J1804" s="4">
        <v>60.53</v>
      </c>
      <c r="K1804" s="4">
        <v>2.63</v>
      </c>
      <c r="L1804" s="4">
        <v>65.790000000000006</v>
      </c>
      <c r="M1804" s="4">
        <v>34.21</v>
      </c>
      <c r="N1804" s="4">
        <v>0</v>
      </c>
      <c r="O1804" s="4">
        <v>0</v>
      </c>
      <c r="P1804" s="4">
        <v>100</v>
      </c>
      <c r="Q1804" s="4">
        <v>58.54</v>
      </c>
      <c r="R1804" s="4">
        <v>0</v>
      </c>
      <c r="S1804" s="4">
        <v>0</v>
      </c>
      <c r="T1804">
        <v>10</v>
      </c>
      <c r="U1804">
        <v>14.9</v>
      </c>
      <c r="V1804">
        <v>25</v>
      </c>
    </row>
    <row r="1805" spans="1:22" ht="12.75" customHeight="1" x14ac:dyDescent="0.2">
      <c r="A1805" s="2">
        <v>3819</v>
      </c>
      <c r="B1805" t="s">
        <v>288</v>
      </c>
      <c r="C1805" s="7" t="s">
        <v>120</v>
      </c>
      <c r="D1805">
        <v>4</v>
      </c>
      <c r="E1805" s="4">
        <v>0</v>
      </c>
      <c r="F1805" s="4">
        <v>0</v>
      </c>
      <c r="G1805" s="4">
        <v>0</v>
      </c>
      <c r="H1805" s="4">
        <v>0</v>
      </c>
      <c r="I1805" s="4">
        <v>25</v>
      </c>
      <c r="J1805" s="4">
        <v>75</v>
      </c>
      <c r="K1805" s="4">
        <v>0</v>
      </c>
      <c r="L1805" s="4">
        <v>100</v>
      </c>
      <c r="M1805" s="4">
        <v>0</v>
      </c>
      <c r="N1805" s="4">
        <v>0</v>
      </c>
      <c r="O1805" s="4">
        <v>0</v>
      </c>
      <c r="P1805" s="4">
        <v>75</v>
      </c>
      <c r="Q1805" s="4">
        <v>87.5</v>
      </c>
      <c r="R1805" s="4">
        <v>0</v>
      </c>
      <c r="S1805" s="4">
        <v>0</v>
      </c>
      <c r="U1805">
        <v>0</v>
      </c>
    </row>
    <row r="1806" spans="1:22" ht="12.75" customHeight="1" x14ac:dyDescent="0.2">
      <c r="A1806" s="2">
        <v>3821</v>
      </c>
      <c r="B1806" t="s">
        <v>284</v>
      </c>
      <c r="C1806" s="7" t="s">
        <v>570</v>
      </c>
      <c r="D1806">
        <v>336</v>
      </c>
      <c r="E1806" s="4">
        <v>1.19</v>
      </c>
      <c r="F1806" s="4">
        <v>1.19</v>
      </c>
      <c r="G1806" s="4">
        <v>1.79</v>
      </c>
      <c r="H1806" s="4">
        <v>1.19</v>
      </c>
      <c r="I1806" s="4">
        <v>60.71</v>
      </c>
      <c r="J1806" s="4">
        <v>32.74</v>
      </c>
      <c r="K1806" s="4">
        <v>1.19</v>
      </c>
      <c r="L1806" s="4">
        <v>54.76</v>
      </c>
      <c r="M1806" s="4">
        <v>45.24</v>
      </c>
      <c r="N1806" s="4">
        <v>12.17</v>
      </c>
      <c r="O1806" s="4">
        <v>16.91</v>
      </c>
      <c r="P1806" s="4">
        <v>16.62</v>
      </c>
      <c r="Q1806" s="4">
        <v>76.849999999999994</v>
      </c>
      <c r="R1806" s="4">
        <v>2.37</v>
      </c>
      <c r="S1806" s="4">
        <v>0.3</v>
      </c>
      <c r="T1806">
        <v>10</v>
      </c>
      <c r="U1806">
        <v>12.5</v>
      </c>
      <c r="V1806">
        <v>63.64</v>
      </c>
    </row>
    <row r="1807" spans="1:22" ht="12.75" customHeight="1" x14ac:dyDescent="0.2">
      <c r="A1807" s="2">
        <v>3822</v>
      </c>
      <c r="B1807" t="s">
        <v>284</v>
      </c>
      <c r="C1807" s="7" t="s">
        <v>522</v>
      </c>
      <c r="D1807">
        <v>472</v>
      </c>
      <c r="E1807" s="4">
        <v>0.85</v>
      </c>
      <c r="F1807" s="4">
        <v>1.27</v>
      </c>
      <c r="G1807" s="4">
        <v>3.39</v>
      </c>
      <c r="H1807" s="4">
        <v>3.81</v>
      </c>
      <c r="I1807" s="4">
        <v>30.51</v>
      </c>
      <c r="J1807" s="4">
        <v>49.79</v>
      </c>
      <c r="K1807" s="4">
        <v>10.38</v>
      </c>
      <c r="L1807" s="4">
        <v>53.39</v>
      </c>
      <c r="M1807" s="4">
        <v>46.61</v>
      </c>
      <c r="N1807" s="4">
        <v>0</v>
      </c>
      <c r="O1807" s="4">
        <v>22.46</v>
      </c>
      <c r="P1807" s="4">
        <v>13.14</v>
      </c>
      <c r="Q1807" s="4">
        <v>72.459999999999994</v>
      </c>
      <c r="R1807" s="4">
        <v>0.21</v>
      </c>
      <c r="S1807" s="4">
        <v>0.85</v>
      </c>
      <c r="T1807">
        <v>14</v>
      </c>
      <c r="U1807">
        <v>11.2</v>
      </c>
      <c r="V1807">
        <v>76.47</v>
      </c>
    </row>
    <row r="1808" spans="1:22" ht="12.75" customHeight="1" x14ac:dyDescent="0.2">
      <c r="A1808" s="2">
        <v>3823</v>
      </c>
      <c r="B1808" t="s">
        <v>284</v>
      </c>
      <c r="C1808" s="7" t="s">
        <v>522</v>
      </c>
      <c r="D1808">
        <v>460</v>
      </c>
      <c r="E1808" s="4">
        <v>0.65</v>
      </c>
      <c r="F1808" s="4">
        <v>2.83</v>
      </c>
      <c r="G1808" s="4">
        <v>1.74</v>
      </c>
      <c r="H1808" s="4">
        <v>1.74</v>
      </c>
      <c r="I1808" s="4">
        <v>12.61</v>
      </c>
      <c r="J1808" s="4">
        <v>72.39</v>
      </c>
      <c r="K1808" s="4">
        <v>8.0399999999999991</v>
      </c>
      <c r="L1808" s="4">
        <v>51.3</v>
      </c>
      <c r="M1808" s="4">
        <v>48.7</v>
      </c>
      <c r="N1808" s="4">
        <v>0</v>
      </c>
      <c r="O1808" s="4">
        <v>13.97</v>
      </c>
      <c r="P1808" s="4">
        <v>15.94</v>
      </c>
      <c r="Q1808" s="4">
        <v>59.17</v>
      </c>
      <c r="R1808" s="4">
        <v>0.87</v>
      </c>
      <c r="S1808" s="4">
        <v>1.53</v>
      </c>
      <c r="T1808">
        <v>15</v>
      </c>
      <c r="U1808">
        <v>11.1</v>
      </c>
      <c r="V1808">
        <v>66.67</v>
      </c>
    </row>
    <row r="1809" spans="1:22" ht="12.75" customHeight="1" x14ac:dyDescent="0.2">
      <c r="A1809" s="2">
        <v>3824</v>
      </c>
      <c r="B1809" t="s">
        <v>284</v>
      </c>
      <c r="C1809" s="7" t="s">
        <v>570</v>
      </c>
      <c r="D1809">
        <v>324</v>
      </c>
      <c r="E1809" s="4">
        <v>1.85</v>
      </c>
      <c r="F1809" s="4">
        <v>0.62</v>
      </c>
      <c r="G1809" s="4">
        <v>0</v>
      </c>
      <c r="H1809" s="4">
        <v>1.23</v>
      </c>
      <c r="I1809" s="4">
        <v>15.43</v>
      </c>
      <c r="J1809" s="4">
        <v>76.849999999999994</v>
      </c>
      <c r="K1809" s="4">
        <v>4.01</v>
      </c>
      <c r="L1809" s="4">
        <v>53.09</v>
      </c>
      <c r="M1809" s="4">
        <v>46.91</v>
      </c>
      <c r="N1809" s="4">
        <v>0</v>
      </c>
      <c r="O1809" s="4">
        <v>2.2200000000000002</v>
      </c>
      <c r="P1809" s="4">
        <v>9.49</v>
      </c>
      <c r="Q1809" s="4">
        <v>50.63</v>
      </c>
      <c r="R1809" s="4">
        <v>5.38</v>
      </c>
      <c r="S1809" s="4">
        <v>0.32</v>
      </c>
      <c r="T1809">
        <v>11</v>
      </c>
      <c r="U1809">
        <v>16.600000000000001</v>
      </c>
      <c r="V1809">
        <v>63.33</v>
      </c>
    </row>
    <row r="1810" spans="1:22" ht="12.75" customHeight="1" x14ac:dyDescent="0.2">
      <c r="A1810" s="2">
        <v>3825</v>
      </c>
      <c r="B1810" t="s">
        <v>284</v>
      </c>
      <c r="C1810" s="7" t="s">
        <v>130</v>
      </c>
      <c r="D1810">
        <v>467</v>
      </c>
      <c r="E1810" s="4">
        <v>0.64</v>
      </c>
      <c r="F1810" s="4">
        <v>9.42</v>
      </c>
      <c r="G1810" s="4">
        <v>3.85</v>
      </c>
      <c r="H1810" s="4">
        <v>3.85</v>
      </c>
      <c r="I1810" s="4">
        <v>23.13</v>
      </c>
      <c r="J1810" s="4">
        <v>51.39</v>
      </c>
      <c r="K1810" s="4">
        <v>7.71</v>
      </c>
      <c r="L1810" s="4">
        <v>52.46</v>
      </c>
      <c r="M1810" s="4">
        <v>47.54</v>
      </c>
      <c r="N1810" s="4">
        <v>0</v>
      </c>
      <c r="O1810" s="4">
        <v>19.190000000000001</v>
      </c>
      <c r="P1810" s="4">
        <v>12.93</v>
      </c>
      <c r="Q1810" s="4">
        <v>68.69</v>
      </c>
      <c r="R1810" s="4">
        <v>1.21</v>
      </c>
      <c r="S1810" s="4">
        <v>0</v>
      </c>
      <c r="T1810">
        <v>17</v>
      </c>
      <c r="U1810">
        <v>11.4</v>
      </c>
      <c r="V1810">
        <v>57.14</v>
      </c>
    </row>
    <row r="1811" spans="1:22" ht="12.75" customHeight="1" x14ac:dyDescent="0.2">
      <c r="A1811" s="2">
        <v>3827</v>
      </c>
      <c r="B1811" t="s">
        <v>284</v>
      </c>
      <c r="C1811" s="7" t="s">
        <v>658</v>
      </c>
      <c r="D1811">
        <v>498</v>
      </c>
      <c r="E1811" s="4">
        <v>0.6</v>
      </c>
      <c r="F1811" s="4">
        <v>8.84</v>
      </c>
      <c r="G1811" s="4">
        <v>3.21</v>
      </c>
      <c r="H1811" s="4">
        <v>6.22</v>
      </c>
      <c r="I1811" s="4">
        <v>14.06</v>
      </c>
      <c r="J1811" s="4">
        <v>54.42</v>
      </c>
      <c r="K1811" s="4">
        <v>12.65</v>
      </c>
      <c r="L1811" s="4">
        <v>49.6</v>
      </c>
      <c r="M1811" s="4">
        <v>50.4</v>
      </c>
      <c r="N1811" s="4">
        <v>0</v>
      </c>
      <c r="O1811" s="4">
        <v>0.78</v>
      </c>
      <c r="P1811" s="4">
        <v>11.35</v>
      </c>
      <c r="Q1811" s="4">
        <v>22.9</v>
      </c>
      <c r="R1811" s="4">
        <v>1.76</v>
      </c>
      <c r="S1811" s="4">
        <v>0</v>
      </c>
      <c r="T1811">
        <v>21</v>
      </c>
      <c r="U1811">
        <v>12.5</v>
      </c>
      <c r="V1811">
        <v>66.67</v>
      </c>
    </row>
    <row r="1812" spans="1:22" ht="12.75" customHeight="1" x14ac:dyDescent="0.2">
      <c r="A1812" s="2">
        <v>3829</v>
      </c>
      <c r="B1812" t="s">
        <v>505</v>
      </c>
      <c r="C1812" s="7" t="s">
        <v>650</v>
      </c>
      <c r="D1812">
        <v>123</v>
      </c>
      <c r="E1812" s="4">
        <v>0.81</v>
      </c>
      <c r="F1812" s="4">
        <v>0.81</v>
      </c>
      <c r="G1812" s="4">
        <v>0</v>
      </c>
      <c r="H1812" s="4">
        <v>0.81</v>
      </c>
      <c r="I1812" s="4">
        <v>58.54</v>
      </c>
      <c r="J1812" s="4">
        <v>39.020000000000003</v>
      </c>
      <c r="K1812" s="4">
        <v>0</v>
      </c>
      <c r="L1812" s="4">
        <v>70.73</v>
      </c>
      <c r="M1812" s="4">
        <v>29.27</v>
      </c>
      <c r="N1812" s="4">
        <v>0</v>
      </c>
      <c r="O1812" s="4">
        <v>0</v>
      </c>
      <c r="P1812" s="4">
        <v>100</v>
      </c>
      <c r="Q1812" s="4">
        <v>33.11</v>
      </c>
      <c r="R1812" s="4">
        <v>0.68</v>
      </c>
      <c r="S1812" s="4">
        <v>0.68</v>
      </c>
      <c r="T1812">
        <v>41</v>
      </c>
      <c r="U1812">
        <v>1.9</v>
      </c>
      <c r="V1812">
        <v>133.33000000000001</v>
      </c>
    </row>
    <row r="1813" spans="1:22" ht="12.75" customHeight="1" x14ac:dyDescent="0.2">
      <c r="A1813" s="2">
        <v>3831</v>
      </c>
      <c r="B1813" t="s">
        <v>284</v>
      </c>
      <c r="C1813" s="7" t="s">
        <v>182</v>
      </c>
      <c r="D1813">
        <v>412</v>
      </c>
      <c r="E1813" s="4">
        <v>3.16</v>
      </c>
      <c r="F1813" s="4">
        <v>0.49</v>
      </c>
      <c r="G1813" s="4">
        <v>0.24</v>
      </c>
      <c r="H1813" s="4">
        <v>0.49</v>
      </c>
      <c r="I1813" s="4">
        <v>5.58</v>
      </c>
      <c r="J1813" s="4">
        <v>85.44</v>
      </c>
      <c r="K1813" s="4">
        <v>4.6100000000000003</v>
      </c>
      <c r="L1813" s="4">
        <v>50.97</v>
      </c>
      <c r="M1813" s="4">
        <v>49.03</v>
      </c>
      <c r="N1813" s="4">
        <v>0</v>
      </c>
      <c r="O1813" s="4">
        <v>2.16</v>
      </c>
      <c r="P1813" s="4">
        <v>10.1</v>
      </c>
      <c r="Q1813" s="4">
        <v>54.57</v>
      </c>
      <c r="R1813" s="4">
        <v>0.24</v>
      </c>
      <c r="S1813" s="4">
        <v>0</v>
      </c>
      <c r="T1813">
        <v>16</v>
      </c>
      <c r="U1813">
        <v>13.9</v>
      </c>
      <c r="V1813">
        <v>73.08</v>
      </c>
    </row>
    <row r="1814" spans="1:22" ht="12.75" customHeight="1" x14ac:dyDescent="0.2">
      <c r="A1814" s="2">
        <v>3833</v>
      </c>
      <c r="B1814" t="s">
        <v>284</v>
      </c>
      <c r="C1814" s="7" t="s">
        <v>269</v>
      </c>
      <c r="D1814">
        <v>1578</v>
      </c>
      <c r="E1814" s="4">
        <v>1.01</v>
      </c>
      <c r="F1814" s="4">
        <v>5.51</v>
      </c>
      <c r="G1814" s="4">
        <v>0.32</v>
      </c>
      <c r="H1814" s="4">
        <v>2.2200000000000002</v>
      </c>
      <c r="I1814" s="4">
        <v>9.76</v>
      </c>
      <c r="J1814" s="4">
        <v>79.150000000000006</v>
      </c>
      <c r="K1814" s="4">
        <v>2.0299999999999998</v>
      </c>
      <c r="L1814" s="4">
        <v>51.27</v>
      </c>
      <c r="M1814" s="4">
        <v>48.73</v>
      </c>
      <c r="N1814" s="4">
        <v>0</v>
      </c>
      <c r="O1814" s="4">
        <v>1.7</v>
      </c>
      <c r="P1814" s="4">
        <v>7.45</v>
      </c>
      <c r="Q1814" s="4">
        <v>21.1</v>
      </c>
      <c r="R1814" s="4">
        <v>0.98</v>
      </c>
      <c r="S1814" s="4">
        <v>0</v>
      </c>
      <c r="T1814">
        <v>22</v>
      </c>
      <c r="U1814">
        <v>14.5</v>
      </c>
      <c r="V1814">
        <v>64.38</v>
      </c>
    </row>
    <row r="1815" spans="1:22" ht="12.75" customHeight="1" x14ac:dyDescent="0.2">
      <c r="A1815" s="2">
        <v>3848</v>
      </c>
      <c r="B1815" t="s">
        <v>284</v>
      </c>
      <c r="C1815" s="7" t="s">
        <v>620</v>
      </c>
      <c r="D1815">
        <v>524</v>
      </c>
      <c r="E1815" s="4">
        <v>4.01</v>
      </c>
      <c r="F1815" s="4">
        <v>1.34</v>
      </c>
      <c r="G1815" s="4">
        <v>1.1499999999999999</v>
      </c>
      <c r="H1815" s="4">
        <v>1.53</v>
      </c>
      <c r="I1815" s="4">
        <v>15.27</v>
      </c>
      <c r="J1815" s="4">
        <v>63.93</v>
      </c>
      <c r="K1815" s="4">
        <v>12.79</v>
      </c>
      <c r="L1815" s="4">
        <v>52.67</v>
      </c>
      <c r="M1815" s="4">
        <v>47.33</v>
      </c>
      <c r="N1815" s="4">
        <v>0</v>
      </c>
      <c r="O1815" s="4">
        <v>3.23</v>
      </c>
      <c r="P1815" s="4">
        <v>12.74</v>
      </c>
      <c r="Q1815" s="4">
        <v>42.59</v>
      </c>
      <c r="R1815" s="4">
        <v>2.2799999999999998</v>
      </c>
      <c r="S1815" s="4">
        <v>0</v>
      </c>
      <c r="T1815">
        <v>21</v>
      </c>
      <c r="U1815">
        <v>10.1</v>
      </c>
      <c r="V1815">
        <v>80</v>
      </c>
    </row>
    <row r="1816" spans="1:22" ht="12.75" customHeight="1" x14ac:dyDescent="0.2">
      <c r="A1816" s="2">
        <v>3849</v>
      </c>
      <c r="B1816" t="s">
        <v>284</v>
      </c>
      <c r="D1816">
        <v>0</v>
      </c>
      <c r="E1816" s="4">
        <v>0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U1816">
        <v>0</v>
      </c>
    </row>
    <row r="1817" spans="1:22" ht="12.75" customHeight="1" x14ac:dyDescent="0.2">
      <c r="A1817" s="2">
        <v>3850</v>
      </c>
      <c r="B1817" t="s">
        <v>284</v>
      </c>
      <c r="C1817" s="7" t="s">
        <v>83</v>
      </c>
      <c r="D1817">
        <v>0</v>
      </c>
      <c r="E1817" s="4">
        <v>0</v>
      </c>
      <c r="F1817" s="4">
        <v>0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U1817">
        <v>0</v>
      </c>
    </row>
    <row r="1818" spans="1:22" ht="12.75" customHeight="1" x14ac:dyDescent="0.2">
      <c r="A1818" s="2">
        <v>3851</v>
      </c>
      <c r="B1818" t="s">
        <v>284</v>
      </c>
      <c r="C1818" s="7" t="s">
        <v>570</v>
      </c>
      <c r="D1818">
        <v>729</v>
      </c>
      <c r="E1818" s="4">
        <v>0.55000000000000004</v>
      </c>
      <c r="F1818" s="4">
        <v>1.1000000000000001</v>
      </c>
      <c r="G1818" s="4">
        <v>0</v>
      </c>
      <c r="H1818" s="4">
        <v>1.51</v>
      </c>
      <c r="I1818" s="4">
        <v>6.04</v>
      </c>
      <c r="J1818" s="4">
        <v>81.069999999999993</v>
      </c>
      <c r="K1818" s="4">
        <v>9.74</v>
      </c>
      <c r="L1818" s="4">
        <v>51.71</v>
      </c>
      <c r="M1818" s="4">
        <v>48.29</v>
      </c>
      <c r="N1818" s="4">
        <v>0</v>
      </c>
      <c r="O1818" s="4">
        <v>0.82</v>
      </c>
      <c r="P1818" s="4">
        <v>12.96</v>
      </c>
      <c r="Q1818" s="4">
        <v>28.38</v>
      </c>
      <c r="R1818" s="4">
        <v>1.77</v>
      </c>
      <c r="S1818" s="4">
        <v>0.14000000000000001</v>
      </c>
      <c r="T1818">
        <v>18</v>
      </c>
      <c r="U1818">
        <v>13.3</v>
      </c>
      <c r="V1818">
        <v>78.05</v>
      </c>
    </row>
    <row r="1819" spans="1:22" ht="12.75" customHeight="1" x14ac:dyDescent="0.2">
      <c r="A1819" s="2">
        <v>3854</v>
      </c>
      <c r="B1819" t="s">
        <v>290</v>
      </c>
      <c r="C1819" s="7" t="s">
        <v>269</v>
      </c>
      <c r="D1819">
        <v>255</v>
      </c>
      <c r="E1819" s="4">
        <v>3.14</v>
      </c>
      <c r="F1819" s="4">
        <v>1.96</v>
      </c>
      <c r="G1819" s="4">
        <v>0.39</v>
      </c>
      <c r="H1819" s="4">
        <v>6.27</v>
      </c>
      <c r="I1819" s="4">
        <v>20</v>
      </c>
      <c r="J1819" s="4">
        <v>61.57</v>
      </c>
      <c r="K1819" s="4">
        <v>6.67</v>
      </c>
      <c r="L1819" s="4">
        <v>54.51</v>
      </c>
      <c r="M1819" s="4">
        <v>45.49</v>
      </c>
      <c r="N1819" s="4">
        <v>0</v>
      </c>
      <c r="O1819" s="4">
        <v>1.85</v>
      </c>
      <c r="P1819" s="4">
        <v>32.31</v>
      </c>
      <c r="Q1819" s="4">
        <v>53.23</v>
      </c>
      <c r="R1819" s="4">
        <v>6.77</v>
      </c>
      <c r="S1819" s="4">
        <v>0</v>
      </c>
      <c r="T1819">
        <v>12</v>
      </c>
      <c r="U1819">
        <v>10.3</v>
      </c>
      <c r="V1819">
        <v>57.14</v>
      </c>
    </row>
    <row r="1820" spans="1:22" ht="12.75" customHeight="1" x14ac:dyDescent="0.2">
      <c r="A1820" s="2">
        <v>3855</v>
      </c>
      <c r="B1820" t="s">
        <v>290</v>
      </c>
      <c r="C1820" s="7" t="s">
        <v>269</v>
      </c>
      <c r="D1820">
        <v>70</v>
      </c>
      <c r="E1820" s="4">
        <v>1.43</v>
      </c>
      <c r="F1820" s="4">
        <v>0</v>
      </c>
      <c r="G1820" s="4">
        <v>0</v>
      </c>
      <c r="H1820" s="4">
        <v>1.43</v>
      </c>
      <c r="I1820" s="4">
        <v>24.29</v>
      </c>
      <c r="J1820" s="4">
        <v>65.709999999999994</v>
      </c>
      <c r="K1820" s="4">
        <v>7.14</v>
      </c>
      <c r="L1820" s="4">
        <v>37.14</v>
      </c>
      <c r="M1820" s="4">
        <v>62.86</v>
      </c>
      <c r="N1820" s="4">
        <v>0</v>
      </c>
      <c r="O1820" s="4">
        <v>0</v>
      </c>
      <c r="P1820" s="4">
        <v>27.06</v>
      </c>
      <c r="Q1820" s="4">
        <v>43.53</v>
      </c>
      <c r="R1820" s="4">
        <v>9.41</v>
      </c>
      <c r="S1820" s="4">
        <v>0</v>
      </c>
      <c r="T1820">
        <v>5</v>
      </c>
      <c r="U1820">
        <v>9.6</v>
      </c>
      <c r="V1820">
        <v>42.86</v>
      </c>
    </row>
    <row r="1821" spans="1:22" ht="12.75" customHeight="1" x14ac:dyDescent="0.2">
      <c r="A1821" s="2">
        <v>3856</v>
      </c>
      <c r="B1821" t="s">
        <v>290</v>
      </c>
      <c r="C1821" s="7" t="s">
        <v>155</v>
      </c>
      <c r="D1821">
        <v>73</v>
      </c>
      <c r="E1821" s="4">
        <v>0</v>
      </c>
      <c r="F1821" s="4">
        <v>6.85</v>
      </c>
      <c r="G1821" s="4">
        <v>0</v>
      </c>
      <c r="H1821" s="4">
        <v>1.37</v>
      </c>
      <c r="I1821" s="4">
        <v>4.1100000000000003</v>
      </c>
      <c r="J1821" s="4">
        <v>83.56</v>
      </c>
      <c r="K1821" s="4">
        <v>4.1100000000000003</v>
      </c>
      <c r="L1821" s="4">
        <v>47.95</v>
      </c>
      <c r="M1821" s="4">
        <v>52.05</v>
      </c>
      <c r="N1821" s="4">
        <v>0</v>
      </c>
      <c r="O1821" s="4">
        <v>0</v>
      </c>
      <c r="P1821" s="4">
        <v>6.85</v>
      </c>
      <c r="Q1821" s="4">
        <v>2.74</v>
      </c>
      <c r="R1821" s="4">
        <v>0</v>
      </c>
      <c r="S1821" s="4">
        <v>0</v>
      </c>
      <c r="T1821">
        <v>9</v>
      </c>
      <c r="U1821">
        <v>20.399999999999999</v>
      </c>
      <c r="V1821">
        <v>62.5</v>
      </c>
    </row>
    <row r="1822" spans="1:22" ht="12.75" customHeight="1" x14ac:dyDescent="0.2">
      <c r="A1822" s="2">
        <v>3857</v>
      </c>
      <c r="B1822" t="s">
        <v>284</v>
      </c>
      <c r="C1822" s="7" t="s">
        <v>269</v>
      </c>
      <c r="D1822">
        <v>124</v>
      </c>
      <c r="E1822" s="4">
        <v>6.45</v>
      </c>
      <c r="F1822" s="4">
        <v>0.81</v>
      </c>
      <c r="G1822" s="4">
        <v>0</v>
      </c>
      <c r="H1822" s="4">
        <v>0</v>
      </c>
      <c r="I1822" s="4">
        <v>23.39</v>
      </c>
      <c r="J1822" s="4">
        <v>64.52</v>
      </c>
      <c r="K1822" s="4">
        <v>4.84</v>
      </c>
      <c r="L1822" s="4">
        <v>50</v>
      </c>
      <c r="M1822" s="4">
        <v>50</v>
      </c>
      <c r="N1822" s="4">
        <v>1.64</v>
      </c>
      <c r="O1822" s="4">
        <v>0.82</v>
      </c>
      <c r="P1822" s="4">
        <v>11.48</v>
      </c>
      <c r="Q1822" s="4">
        <v>78.69</v>
      </c>
      <c r="R1822" s="4">
        <v>2.46</v>
      </c>
      <c r="S1822" s="4">
        <v>0</v>
      </c>
      <c r="T1822">
        <v>12</v>
      </c>
      <c r="U1822">
        <v>10.6</v>
      </c>
      <c r="V1822">
        <v>50</v>
      </c>
    </row>
    <row r="1823" spans="1:22" ht="12.75" customHeight="1" x14ac:dyDescent="0.2">
      <c r="A1823" s="2">
        <v>3861</v>
      </c>
      <c r="B1823" t="s">
        <v>284</v>
      </c>
      <c r="C1823" s="7" t="s">
        <v>650</v>
      </c>
      <c r="D1823">
        <v>11</v>
      </c>
      <c r="E1823" s="4">
        <v>0</v>
      </c>
      <c r="F1823" s="4">
        <v>0</v>
      </c>
      <c r="G1823" s="4">
        <v>0</v>
      </c>
      <c r="H1823" s="4">
        <v>0</v>
      </c>
      <c r="I1823" s="4">
        <v>0</v>
      </c>
      <c r="J1823" s="4">
        <v>100</v>
      </c>
      <c r="K1823" s="4">
        <v>0</v>
      </c>
      <c r="L1823" s="4">
        <v>72.73</v>
      </c>
      <c r="M1823" s="4">
        <v>27.27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>
        <v>6</v>
      </c>
      <c r="U1823">
        <v>6.2</v>
      </c>
      <c r="V1823">
        <v>100</v>
      </c>
    </row>
    <row r="1824" spans="1:22" ht="12.75" customHeight="1" x14ac:dyDescent="0.2">
      <c r="A1824" s="2">
        <v>3868</v>
      </c>
      <c r="B1824" t="s">
        <v>290</v>
      </c>
      <c r="C1824" s="7" t="s">
        <v>269</v>
      </c>
      <c r="D1824">
        <v>340</v>
      </c>
      <c r="E1824" s="4">
        <v>2.06</v>
      </c>
      <c r="F1824" s="4">
        <v>6.76</v>
      </c>
      <c r="G1824" s="4">
        <v>0.28999999999999998</v>
      </c>
      <c r="H1824" s="4">
        <v>7.94</v>
      </c>
      <c r="I1824" s="4">
        <v>10</v>
      </c>
      <c r="J1824" s="4">
        <v>67.94</v>
      </c>
      <c r="K1824" s="4">
        <v>5</v>
      </c>
      <c r="L1824" s="4">
        <v>49.12</v>
      </c>
      <c r="M1824" s="4">
        <v>50.88</v>
      </c>
      <c r="N1824" s="4">
        <v>0.31</v>
      </c>
      <c r="O1824" s="4">
        <v>0</v>
      </c>
      <c r="P1824" s="4">
        <v>20</v>
      </c>
      <c r="Q1824" s="4">
        <v>30.15</v>
      </c>
      <c r="R1824" s="4">
        <v>4.3099999999999996</v>
      </c>
      <c r="S1824" s="4">
        <v>0</v>
      </c>
      <c r="T1824">
        <v>17</v>
      </c>
      <c r="U1824">
        <v>7.8</v>
      </c>
      <c r="V1824">
        <v>65</v>
      </c>
    </row>
    <row r="1825" spans="1:22" ht="12.75" customHeight="1" x14ac:dyDescent="0.2">
      <c r="A1825" s="2">
        <v>3869</v>
      </c>
      <c r="B1825" t="s">
        <v>290</v>
      </c>
      <c r="C1825" s="7" t="s">
        <v>650</v>
      </c>
      <c r="D1825">
        <v>0</v>
      </c>
      <c r="E1825" s="4">
        <v>0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U1825">
        <v>0</v>
      </c>
    </row>
    <row r="1826" spans="1:22" ht="12.75" customHeight="1" x14ac:dyDescent="0.2">
      <c r="A1826" s="2">
        <v>3870</v>
      </c>
      <c r="B1826" t="s">
        <v>290</v>
      </c>
      <c r="C1826" s="7" t="s">
        <v>269</v>
      </c>
      <c r="D1826">
        <v>0</v>
      </c>
      <c r="E1826" s="4">
        <v>0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U1826">
        <v>0</v>
      </c>
    </row>
    <row r="1827" spans="1:22" ht="12.75" customHeight="1" x14ac:dyDescent="0.2">
      <c r="A1827" s="2">
        <v>3871</v>
      </c>
      <c r="B1827" t="s">
        <v>290</v>
      </c>
      <c r="C1827" s="7" t="s">
        <v>576</v>
      </c>
      <c r="D1827">
        <v>0</v>
      </c>
      <c r="E1827" s="4">
        <v>0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U1827">
        <v>0</v>
      </c>
    </row>
    <row r="1828" spans="1:22" ht="12.75" customHeight="1" x14ac:dyDescent="0.2">
      <c r="A1828" s="2">
        <v>3874</v>
      </c>
      <c r="B1828" t="s">
        <v>290</v>
      </c>
      <c r="C1828" s="7" t="s">
        <v>173</v>
      </c>
      <c r="D1828">
        <v>175</v>
      </c>
      <c r="E1828" s="4">
        <v>2.29</v>
      </c>
      <c r="F1828" s="4">
        <v>12</v>
      </c>
      <c r="G1828" s="4">
        <v>0.56999999999999995</v>
      </c>
      <c r="H1828" s="4">
        <v>12.57</v>
      </c>
      <c r="I1828" s="4">
        <v>14.29</v>
      </c>
      <c r="J1828" s="4">
        <v>50.29</v>
      </c>
      <c r="K1828" s="4">
        <v>8</v>
      </c>
      <c r="L1828" s="4">
        <v>54.86</v>
      </c>
      <c r="M1828" s="4">
        <v>45.14</v>
      </c>
      <c r="N1828" s="4">
        <v>0</v>
      </c>
      <c r="O1828" s="4">
        <v>0</v>
      </c>
      <c r="P1828" s="4">
        <v>30.32</v>
      </c>
      <c r="Q1828" s="4">
        <v>53.72</v>
      </c>
      <c r="R1828" s="4">
        <v>0.53</v>
      </c>
      <c r="S1828" s="4">
        <v>0.53</v>
      </c>
      <c r="T1828">
        <v>13</v>
      </c>
      <c r="U1828">
        <v>17.5</v>
      </c>
      <c r="V1828">
        <v>53.85</v>
      </c>
    </row>
    <row r="1829" spans="1:22" ht="12.75" customHeight="1" x14ac:dyDescent="0.2">
      <c r="A1829" s="2">
        <v>3879</v>
      </c>
      <c r="B1829" t="s">
        <v>284</v>
      </c>
      <c r="C1829" s="7" t="s">
        <v>182</v>
      </c>
      <c r="D1829">
        <v>837</v>
      </c>
      <c r="E1829" s="4">
        <v>0.36</v>
      </c>
      <c r="F1829" s="4">
        <v>28.67</v>
      </c>
      <c r="G1829" s="4">
        <v>0.24</v>
      </c>
      <c r="H1829" s="4">
        <v>1.91</v>
      </c>
      <c r="I1829" s="4">
        <v>5.62</v>
      </c>
      <c r="J1829" s="4">
        <v>59.86</v>
      </c>
      <c r="K1829" s="4">
        <v>3.35</v>
      </c>
      <c r="L1829" s="4">
        <v>52.33</v>
      </c>
      <c r="M1829" s="4">
        <v>47.67</v>
      </c>
      <c r="N1829" s="4">
        <v>0</v>
      </c>
      <c r="O1829" s="4">
        <v>2.02</v>
      </c>
      <c r="P1829" s="4">
        <v>7.24</v>
      </c>
      <c r="Q1829" s="4">
        <v>4.63</v>
      </c>
      <c r="R1829" s="4">
        <v>3.92</v>
      </c>
      <c r="S1829" s="4">
        <v>0.24</v>
      </c>
      <c r="T1829">
        <v>21</v>
      </c>
      <c r="U1829">
        <v>13.3</v>
      </c>
      <c r="V1829">
        <v>80</v>
      </c>
    </row>
    <row r="1830" spans="1:22" ht="12.75" customHeight="1" x14ac:dyDescent="0.2">
      <c r="A1830" s="2">
        <v>3880</v>
      </c>
      <c r="B1830" t="s">
        <v>284</v>
      </c>
      <c r="C1830" s="7" t="s">
        <v>269</v>
      </c>
      <c r="D1830">
        <v>1012</v>
      </c>
      <c r="E1830" s="4">
        <v>0.99</v>
      </c>
      <c r="F1830" s="4">
        <v>17</v>
      </c>
      <c r="G1830" s="4">
        <v>2.37</v>
      </c>
      <c r="H1830" s="4">
        <v>27.47</v>
      </c>
      <c r="I1830" s="4">
        <v>16.7</v>
      </c>
      <c r="J1830" s="4">
        <v>32.71</v>
      </c>
      <c r="K1830" s="4">
        <v>2.77</v>
      </c>
      <c r="L1830" s="4">
        <v>52.57</v>
      </c>
      <c r="M1830" s="4">
        <v>47.43</v>
      </c>
      <c r="N1830" s="4">
        <v>0</v>
      </c>
      <c r="O1830" s="4">
        <v>4.57</v>
      </c>
      <c r="P1830" s="4">
        <v>12.45</v>
      </c>
      <c r="Q1830" s="4">
        <v>69.790000000000006</v>
      </c>
      <c r="R1830" s="4">
        <v>1.06</v>
      </c>
      <c r="S1830" s="4">
        <v>0.43</v>
      </c>
      <c r="T1830">
        <v>16</v>
      </c>
      <c r="U1830">
        <v>14.5</v>
      </c>
      <c r="V1830">
        <v>41.54</v>
      </c>
    </row>
    <row r="1831" spans="1:22" ht="12.75" customHeight="1" x14ac:dyDescent="0.2">
      <c r="A1831" s="2">
        <v>3883</v>
      </c>
      <c r="B1831" t="s">
        <v>288</v>
      </c>
      <c r="C1831" s="7" t="s">
        <v>19</v>
      </c>
      <c r="D1831">
        <v>0</v>
      </c>
      <c r="E1831" s="4">
        <v>0</v>
      </c>
      <c r="F1831" s="4">
        <v>0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U1831">
        <v>0</v>
      </c>
    </row>
    <row r="1832" spans="1:22" ht="12.75" customHeight="1" x14ac:dyDescent="0.2">
      <c r="A1832" s="2">
        <v>3887</v>
      </c>
      <c r="B1832" t="s">
        <v>284</v>
      </c>
      <c r="C1832" s="7" t="s">
        <v>689</v>
      </c>
      <c r="D1832">
        <v>0</v>
      </c>
      <c r="E1832" s="4">
        <v>0</v>
      </c>
      <c r="F1832" s="4">
        <v>0</v>
      </c>
      <c r="G1832" s="4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U1832">
        <v>0</v>
      </c>
    </row>
    <row r="1833" spans="1:22" ht="12.75" customHeight="1" x14ac:dyDescent="0.2">
      <c r="A1833" s="2">
        <v>3890</v>
      </c>
      <c r="B1833" t="s">
        <v>284</v>
      </c>
      <c r="C1833" s="7" t="s">
        <v>182</v>
      </c>
      <c r="D1833">
        <v>653</v>
      </c>
      <c r="E1833" s="4">
        <v>0.92</v>
      </c>
      <c r="F1833" s="4">
        <v>2.6</v>
      </c>
      <c r="G1833" s="4">
        <v>0</v>
      </c>
      <c r="H1833" s="4">
        <v>0.61</v>
      </c>
      <c r="I1833" s="4">
        <v>6.58</v>
      </c>
      <c r="J1833" s="4">
        <v>83.15</v>
      </c>
      <c r="K1833" s="4">
        <v>6.13</v>
      </c>
      <c r="L1833" s="4">
        <v>51.45</v>
      </c>
      <c r="M1833" s="4">
        <v>48.55</v>
      </c>
      <c r="N1833" s="4">
        <v>0</v>
      </c>
      <c r="O1833" s="4">
        <v>2.2400000000000002</v>
      </c>
      <c r="P1833" s="4">
        <v>13.88</v>
      </c>
      <c r="Q1833" s="4">
        <v>37.61</v>
      </c>
      <c r="R1833" s="4">
        <v>4.93</v>
      </c>
      <c r="S1833" s="4">
        <v>0</v>
      </c>
      <c r="T1833">
        <v>19</v>
      </c>
      <c r="U1833">
        <v>11.9</v>
      </c>
      <c r="V1833">
        <v>76.47</v>
      </c>
    </row>
    <row r="1834" spans="1:22" ht="12.75" customHeight="1" x14ac:dyDescent="0.2">
      <c r="A1834" s="2">
        <v>3891</v>
      </c>
      <c r="B1834" t="s">
        <v>284</v>
      </c>
      <c r="C1834" s="7" t="s">
        <v>570</v>
      </c>
      <c r="D1834">
        <v>330</v>
      </c>
      <c r="E1834" s="4">
        <v>0</v>
      </c>
      <c r="F1834" s="4">
        <v>3.03</v>
      </c>
      <c r="G1834" s="4">
        <v>0</v>
      </c>
      <c r="H1834" s="4">
        <v>1.52</v>
      </c>
      <c r="I1834" s="4">
        <v>7.27</v>
      </c>
      <c r="J1834" s="4">
        <v>84.55</v>
      </c>
      <c r="K1834" s="4">
        <v>3.64</v>
      </c>
      <c r="L1834" s="4">
        <v>50</v>
      </c>
      <c r="M1834" s="4">
        <v>50</v>
      </c>
      <c r="N1834" s="4">
        <v>0</v>
      </c>
      <c r="O1834" s="4">
        <v>0.61</v>
      </c>
      <c r="P1834" s="4">
        <v>10.06</v>
      </c>
      <c r="Q1834" s="4">
        <v>33.54</v>
      </c>
      <c r="R1834" s="4">
        <v>3.96</v>
      </c>
      <c r="S1834" s="4">
        <v>0.61</v>
      </c>
      <c r="T1834">
        <v>17</v>
      </c>
      <c r="U1834">
        <v>9.6999999999999993</v>
      </c>
      <c r="V1834">
        <v>89.47</v>
      </c>
    </row>
    <row r="1835" spans="1:22" ht="12.75" customHeight="1" x14ac:dyDescent="0.2">
      <c r="A1835" s="2">
        <v>3893</v>
      </c>
      <c r="B1835" t="s">
        <v>284</v>
      </c>
      <c r="C1835" s="7" t="s">
        <v>182</v>
      </c>
      <c r="D1835">
        <v>565</v>
      </c>
      <c r="E1835" s="4">
        <v>1.06</v>
      </c>
      <c r="F1835" s="4">
        <v>1.77</v>
      </c>
      <c r="G1835" s="4">
        <v>0</v>
      </c>
      <c r="H1835" s="4">
        <v>3.54</v>
      </c>
      <c r="I1835" s="4">
        <v>10.09</v>
      </c>
      <c r="J1835" s="4">
        <v>77.88</v>
      </c>
      <c r="K1835" s="4">
        <v>5.66</v>
      </c>
      <c r="L1835" s="4">
        <v>51.86</v>
      </c>
      <c r="M1835" s="4">
        <v>48.14</v>
      </c>
      <c r="N1835" s="4">
        <v>0</v>
      </c>
      <c r="O1835" s="4">
        <v>1.8</v>
      </c>
      <c r="P1835" s="4">
        <v>12.95</v>
      </c>
      <c r="Q1835" s="4">
        <v>33.630000000000003</v>
      </c>
      <c r="R1835" s="4">
        <v>2.34</v>
      </c>
      <c r="S1835" s="4">
        <v>0.18</v>
      </c>
      <c r="T1835">
        <v>19</v>
      </c>
      <c r="U1835">
        <v>10.5</v>
      </c>
      <c r="V1835">
        <v>66.67</v>
      </c>
    </row>
    <row r="1836" spans="1:22" ht="12.75" customHeight="1" x14ac:dyDescent="0.2">
      <c r="A1836" s="2">
        <v>3894</v>
      </c>
      <c r="B1836" t="s">
        <v>284</v>
      </c>
      <c r="C1836" s="7" t="s">
        <v>570</v>
      </c>
      <c r="D1836">
        <v>105</v>
      </c>
      <c r="E1836" s="4">
        <v>9.52</v>
      </c>
      <c r="F1836" s="4">
        <v>0</v>
      </c>
      <c r="G1836" s="4">
        <v>0.95</v>
      </c>
      <c r="H1836" s="4">
        <v>0.95</v>
      </c>
      <c r="I1836" s="4">
        <v>1.9</v>
      </c>
      <c r="J1836" s="4">
        <v>72.38</v>
      </c>
      <c r="K1836" s="4">
        <v>14.29</v>
      </c>
      <c r="L1836" s="4">
        <v>49.52</v>
      </c>
      <c r="M1836" s="4">
        <v>50.48</v>
      </c>
      <c r="N1836" s="4">
        <v>0</v>
      </c>
      <c r="O1836" s="4">
        <v>0</v>
      </c>
      <c r="P1836" s="4">
        <v>18.37</v>
      </c>
      <c r="Q1836" s="4">
        <v>100</v>
      </c>
      <c r="R1836" s="4">
        <v>0</v>
      </c>
      <c r="S1836" s="4">
        <v>2.04</v>
      </c>
      <c r="T1836">
        <v>11</v>
      </c>
      <c r="U1836">
        <v>15</v>
      </c>
      <c r="V1836">
        <v>90</v>
      </c>
    </row>
    <row r="1837" spans="1:22" ht="12.75" customHeight="1" x14ac:dyDescent="0.2">
      <c r="A1837" s="2">
        <v>3896</v>
      </c>
      <c r="B1837" t="s">
        <v>284</v>
      </c>
      <c r="C1837" s="7" t="s">
        <v>389</v>
      </c>
      <c r="D1837">
        <v>533</v>
      </c>
      <c r="E1837" s="4">
        <v>1.5</v>
      </c>
      <c r="F1837" s="4">
        <v>3.19</v>
      </c>
      <c r="G1837" s="4">
        <v>0.94</v>
      </c>
      <c r="H1837" s="4">
        <v>3.75</v>
      </c>
      <c r="I1837" s="4">
        <v>13.51</v>
      </c>
      <c r="J1837" s="4">
        <v>62.66</v>
      </c>
      <c r="K1837" s="4">
        <v>14.45</v>
      </c>
      <c r="L1837" s="4">
        <v>53.28</v>
      </c>
      <c r="M1837" s="4">
        <v>46.72</v>
      </c>
      <c r="N1837" s="4">
        <v>0</v>
      </c>
      <c r="O1837" s="4">
        <v>5</v>
      </c>
      <c r="P1837" s="4">
        <v>19.29</v>
      </c>
      <c r="Q1837" s="4">
        <v>53.39</v>
      </c>
      <c r="R1837" s="4">
        <v>3.93</v>
      </c>
      <c r="S1837" s="4">
        <v>0.54</v>
      </c>
      <c r="T1837">
        <v>18</v>
      </c>
      <c r="U1837">
        <v>11.3</v>
      </c>
      <c r="V1837">
        <v>58.62</v>
      </c>
    </row>
    <row r="1838" spans="1:22" ht="12.75" customHeight="1" x14ac:dyDescent="0.2">
      <c r="A1838" s="2">
        <v>3898</v>
      </c>
      <c r="B1838" t="s">
        <v>284</v>
      </c>
      <c r="C1838" s="7" t="s">
        <v>402</v>
      </c>
      <c r="D1838">
        <v>782</v>
      </c>
      <c r="E1838" s="4">
        <v>0.38</v>
      </c>
      <c r="F1838" s="4">
        <v>15.86</v>
      </c>
      <c r="G1838" s="4">
        <v>4.09</v>
      </c>
      <c r="H1838" s="4">
        <v>12.53</v>
      </c>
      <c r="I1838" s="4">
        <v>16.88</v>
      </c>
      <c r="J1838" s="4">
        <v>39.39</v>
      </c>
      <c r="K1838" s="4">
        <v>10.87</v>
      </c>
      <c r="L1838" s="4">
        <v>52.69</v>
      </c>
      <c r="M1838" s="4">
        <v>47.31</v>
      </c>
      <c r="N1838" s="4">
        <v>0</v>
      </c>
      <c r="O1838" s="4">
        <v>4.45</v>
      </c>
      <c r="P1838" s="4">
        <v>11.07</v>
      </c>
      <c r="Q1838" s="4">
        <v>48.6</v>
      </c>
      <c r="R1838" s="4">
        <v>2.93</v>
      </c>
      <c r="S1838" s="4">
        <v>0</v>
      </c>
      <c r="T1838">
        <v>17</v>
      </c>
      <c r="U1838">
        <v>12.7</v>
      </c>
      <c r="V1838">
        <v>57.45</v>
      </c>
    </row>
    <row r="1839" spans="1:22" ht="12.75" customHeight="1" x14ac:dyDescent="0.2">
      <c r="A1839" s="2">
        <v>3899</v>
      </c>
      <c r="B1839" t="s">
        <v>290</v>
      </c>
      <c r="C1839" s="7" t="s">
        <v>143</v>
      </c>
      <c r="D1839">
        <v>189</v>
      </c>
      <c r="E1839" s="4">
        <v>1.59</v>
      </c>
      <c r="F1839" s="4">
        <v>2.12</v>
      </c>
      <c r="G1839" s="4">
        <v>1.06</v>
      </c>
      <c r="H1839" s="4">
        <v>3.7</v>
      </c>
      <c r="I1839" s="4">
        <v>6.88</v>
      </c>
      <c r="J1839" s="4">
        <v>76.19</v>
      </c>
      <c r="K1839" s="4">
        <v>8.4700000000000006</v>
      </c>
      <c r="L1839" s="4">
        <v>58.2</v>
      </c>
      <c r="M1839" s="4">
        <v>41.8</v>
      </c>
      <c r="N1839" s="4">
        <v>0</v>
      </c>
      <c r="O1839" s="4">
        <v>0</v>
      </c>
      <c r="P1839" s="4">
        <v>16.100000000000001</v>
      </c>
      <c r="Q1839" s="4">
        <v>60.98</v>
      </c>
      <c r="R1839" s="4">
        <v>1.95</v>
      </c>
      <c r="S1839" s="4">
        <v>0</v>
      </c>
      <c r="T1839">
        <v>16</v>
      </c>
      <c r="U1839">
        <v>14.5</v>
      </c>
      <c r="V1839">
        <v>66.67</v>
      </c>
    </row>
    <row r="1840" spans="1:22" ht="12.75" customHeight="1" x14ac:dyDescent="0.2">
      <c r="A1840" s="2">
        <v>3900</v>
      </c>
      <c r="B1840" t="s">
        <v>284</v>
      </c>
      <c r="C1840" s="7" t="s">
        <v>182</v>
      </c>
      <c r="D1840">
        <v>145</v>
      </c>
      <c r="E1840" s="4">
        <v>31.72</v>
      </c>
      <c r="F1840" s="4">
        <v>1.38</v>
      </c>
      <c r="G1840" s="4">
        <v>0</v>
      </c>
      <c r="H1840" s="4">
        <v>1.38</v>
      </c>
      <c r="I1840" s="4">
        <v>6.9</v>
      </c>
      <c r="J1840" s="4">
        <v>56.55</v>
      </c>
      <c r="K1840" s="4">
        <v>2.0699999999999998</v>
      </c>
      <c r="L1840" s="4">
        <v>51.03</v>
      </c>
      <c r="M1840" s="4">
        <v>48.97</v>
      </c>
      <c r="N1840" s="4">
        <v>0</v>
      </c>
      <c r="O1840" s="4">
        <v>0</v>
      </c>
      <c r="P1840" s="4">
        <v>11.43</v>
      </c>
      <c r="Q1840" s="4">
        <v>47.86</v>
      </c>
      <c r="R1840" s="4">
        <v>0.71</v>
      </c>
      <c r="S1840" s="4">
        <v>0</v>
      </c>
      <c r="T1840">
        <v>7</v>
      </c>
      <c r="U1840">
        <v>7.8</v>
      </c>
      <c r="V1840">
        <v>38.1</v>
      </c>
    </row>
    <row r="1841" spans="1:22" ht="12.75" customHeight="1" x14ac:dyDescent="0.2">
      <c r="A1841" s="2">
        <v>3902</v>
      </c>
      <c r="B1841" t="s">
        <v>284</v>
      </c>
      <c r="C1841" s="7" t="s">
        <v>182</v>
      </c>
      <c r="D1841">
        <v>928</v>
      </c>
      <c r="E1841" s="4">
        <v>0.54</v>
      </c>
      <c r="F1841" s="4">
        <v>4.42</v>
      </c>
      <c r="G1841" s="4">
        <v>1.29</v>
      </c>
      <c r="H1841" s="4">
        <v>5.39</v>
      </c>
      <c r="I1841" s="4">
        <v>22.52</v>
      </c>
      <c r="J1841" s="4">
        <v>59.91</v>
      </c>
      <c r="K1841" s="4">
        <v>5.93</v>
      </c>
      <c r="L1841" s="4">
        <v>50.75</v>
      </c>
      <c r="M1841" s="4">
        <v>49.25</v>
      </c>
      <c r="N1841" s="4">
        <v>0</v>
      </c>
      <c r="O1841" s="4">
        <v>9</v>
      </c>
      <c r="P1841" s="4">
        <v>10.57</v>
      </c>
      <c r="Q1841" s="4">
        <v>60.74</v>
      </c>
      <c r="R1841" s="4">
        <v>1.91</v>
      </c>
      <c r="S1841" s="4">
        <v>0</v>
      </c>
      <c r="T1841">
        <v>20</v>
      </c>
      <c r="U1841">
        <v>9.8000000000000007</v>
      </c>
      <c r="V1841">
        <v>80.849999999999994</v>
      </c>
    </row>
    <row r="1842" spans="1:22" ht="12.75" customHeight="1" x14ac:dyDescent="0.2">
      <c r="A1842" s="2">
        <v>3903</v>
      </c>
      <c r="B1842" t="s">
        <v>505</v>
      </c>
      <c r="C1842" s="7" t="s">
        <v>181</v>
      </c>
      <c r="D1842">
        <v>41</v>
      </c>
      <c r="E1842" s="4">
        <v>0</v>
      </c>
      <c r="F1842" s="4">
        <v>9.76</v>
      </c>
      <c r="G1842" s="4">
        <v>0</v>
      </c>
      <c r="H1842" s="4">
        <v>7.32</v>
      </c>
      <c r="I1842" s="4">
        <v>17.07</v>
      </c>
      <c r="J1842" s="4">
        <v>56.1</v>
      </c>
      <c r="K1842" s="4">
        <v>9.76</v>
      </c>
      <c r="L1842" s="4">
        <v>70.73</v>
      </c>
      <c r="M1842" s="4">
        <v>29.27</v>
      </c>
      <c r="N1842" s="4">
        <v>0</v>
      </c>
      <c r="O1842" s="4">
        <v>0</v>
      </c>
      <c r="P1842" s="4">
        <v>70.209999999999994</v>
      </c>
      <c r="Q1842" s="4">
        <v>51.06</v>
      </c>
      <c r="R1842" s="4">
        <v>10.64</v>
      </c>
      <c r="S1842" s="4">
        <v>0</v>
      </c>
      <c r="U1842">
        <v>0</v>
      </c>
    </row>
    <row r="1843" spans="1:22" ht="12.75" customHeight="1" x14ac:dyDescent="0.2">
      <c r="A1843" s="2">
        <v>3905</v>
      </c>
      <c r="B1843" t="s">
        <v>284</v>
      </c>
      <c r="C1843" s="7" t="s">
        <v>576</v>
      </c>
      <c r="D1843">
        <v>0</v>
      </c>
      <c r="E1843" s="4">
        <v>0</v>
      </c>
      <c r="F1843" s="4">
        <v>0</v>
      </c>
      <c r="G1843" s="4">
        <v>0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U1843">
        <v>0</v>
      </c>
    </row>
    <row r="1844" spans="1:22" ht="12.75" customHeight="1" x14ac:dyDescent="0.2">
      <c r="A1844" s="2">
        <v>3906</v>
      </c>
      <c r="B1844" t="s">
        <v>284</v>
      </c>
      <c r="C1844" s="7" t="s">
        <v>650</v>
      </c>
      <c r="D1844">
        <v>0</v>
      </c>
      <c r="E1844" s="4">
        <v>0</v>
      </c>
      <c r="F1844" s="4">
        <v>0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U1844">
        <v>0</v>
      </c>
    </row>
    <row r="1845" spans="1:22" ht="12.75" customHeight="1" x14ac:dyDescent="0.2">
      <c r="A1845" s="2">
        <v>3909</v>
      </c>
      <c r="B1845" t="s">
        <v>284</v>
      </c>
      <c r="C1845" s="7" t="s">
        <v>182</v>
      </c>
      <c r="D1845">
        <v>246</v>
      </c>
      <c r="E1845" s="4">
        <v>0</v>
      </c>
      <c r="F1845" s="4">
        <v>0.81</v>
      </c>
      <c r="G1845" s="4">
        <v>0</v>
      </c>
      <c r="H1845" s="4">
        <v>0</v>
      </c>
      <c r="I1845" s="4">
        <v>83.33</v>
      </c>
      <c r="J1845" s="4">
        <v>15.04</v>
      </c>
      <c r="K1845" s="4">
        <v>0.81</v>
      </c>
      <c r="L1845" s="4">
        <v>51.22</v>
      </c>
      <c r="M1845" s="4">
        <v>48.78</v>
      </c>
      <c r="N1845" s="4">
        <v>25.64</v>
      </c>
      <c r="O1845" s="4">
        <v>27.78</v>
      </c>
      <c r="P1845" s="4">
        <v>14.96</v>
      </c>
      <c r="Q1845" s="4">
        <v>82.91</v>
      </c>
      <c r="R1845" s="4">
        <v>1.28</v>
      </c>
      <c r="S1845" s="4">
        <v>0</v>
      </c>
      <c r="T1845">
        <v>12</v>
      </c>
      <c r="U1845">
        <v>9.6</v>
      </c>
      <c r="V1845">
        <v>45</v>
      </c>
    </row>
    <row r="1846" spans="1:22" ht="12.75" customHeight="1" x14ac:dyDescent="0.2">
      <c r="A1846" s="2">
        <v>3910</v>
      </c>
      <c r="B1846" t="s">
        <v>288</v>
      </c>
      <c r="C1846" s="7" t="s">
        <v>522</v>
      </c>
      <c r="D1846">
        <v>14</v>
      </c>
      <c r="E1846" s="4">
        <v>7.14</v>
      </c>
      <c r="F1846" s="4">
        <v>7.14</v>
      </c>
      <c r="G1846" s="4">
        <v>0</v>
      </c>
      <c r="H1846" s="4">
        <v>21.43</v>
      </c>
      <c r="I1846" s="4">
        <v>21.43</v>
      </c>
      <c r="J1846" s="4">
        <v>35.71</v>
      </c>
      <c r="K1846" s="4">
        <v>7.14</v>
      </c>
      <c r="L1846" s="4">
        <v>78.569999999999993</v>
      </c>
      <c r="M1846" s="4">
        <v>21.43</v>
      </c>
      <c r="N1846" s="4">
        <v>0</v>
      </c>
      <c r="O1846" s="4">
        <v>0</v>
      </c>
      <c r="P1846" s="4">
        <v>92.86</v>
      </c>
      <c r="Q1846" s="4">
        <v>0</v>
      </c>
      <c r="R1846" s="4">
        <v>0</v>
      </c>
      <c r="S1846" s="4">
        <v>0</v>
      </c>
      <c r="T1846">
        <v>4</v>
      </c>
      <c r="U1846">
        <v>5</v>
      </c>
      <c r="V1846">
        <v>25</v>
      </c>
    </row>
    <row r="1847" spans="1:22" ht="12.75" customHeight="1" x14ac:dyDescent="0.2">
      <c r="A1847" s="2">
        <v>3912</v>
      </c>
      <c r="B1847" t="s">
        <v>290</v>
      </c>
      <c r="C1847" s="7" t="s">
        <v>576</v>
      </c>
      <c r="D1847">
        <v>197</v>
      </c>
      <c r="E1847" s="4">
        <v>0.51</v>
      </c>
      <c r="F1847" s="4">
        <v>0.51</v>
      </c>
      <c r="G1847" s="4">
        <v>0</v>
      </c>
      <c r="H1847" s="4">
        <v>3.05</v>
      </c>
      <c r="I1847" s="4">
        <v>67.510000000000005</v>
      </c>
      <c r="J1847" s="4">
        <v>28.43</v>
      </c>
      <c r="K1847" s="4">
        <v>0</v>
      </c>
      <c r="L1847" s="4">
        <v>54.31</v>
      </c>
      <c r="M1847" s="4">
        <v>45.69</v>
      </c>
      <c r="N1847" s="4">
        <v>5.26</v>
      </c>
      <c r="O1847" s="4">
        <v>20.57</v>
      </c>
      <c r="P1847" s="4">
        <v>4.78</v>
      </c>
      <c r="Q1847" s="4">
        <v>76.08</v>
      </c>
      <c r="R1847" s="4">
        <v>2.39</v>
      </c>
      <c r="S1847" s="4">
        <v>0</v>
      </c>
      <c r="T1847">
        <v>11</v>
      </c>
      <c r="U1847">
        <v>8.8000000000000007</v>
      </c>
      <c r="V1847">
        <v>44.44</v>
      </c>
    </row>
    <row r="1848" spans="1:22" ht="12.75" customHeight="1" x14ac:dyDescent="0.2">
      <c r="A1848" s="2">
        <v>3913</v>
      </c>
      <c r="B1848" t="s">
        <v>505</v>
      </c>
      <c r="C1848" s="7" t="s">
        <v>593</v>
      </c>
      <c r="D1848">
        <v>51</v>
      </c>
      <c r="E1848" s="4">
        <v>0</v>
      </c>
      <c r="F1848" s="4">
        <v>3.92</v>
      </c>
      <c r="G1848" s="4">
        <v>1.96</v>
      </c>
      <c r="H1848" s="4">
        <v>0</v>
      </c>
      <c r="I1848" s="4">
        <v>17.649999999999999</v>
      </c>
      <c r="J1848" s="4">
        <v>64.709999999999994</v>
      </c>
      <c r="K1848" s="4">
        <v>11.76</v>
      </c>
      <c r="L1848" s="4">
        <v>68.63</v>
      </c>
      <c r="M1848" s="4">
        <v>31.37</v>
      </c>
      <c r="N1848" s="4">
        <v>0</v>
      </c>
      <c r="O1848" s="4">
        <v>0</v>
      </c>
      <c r="P1848" s="4">
        <v>100</v>
      </c>
      <c r="Q1848" s="4">
        <v>61.36</v>
      </c>
      <c r="R1848" s="4">
        <v>0</v>
      </c>
      <c r="S1848" s="4">
        <v>0</v>
      </c>
      <c r="U1848">
        <v>0</v>
      </c>
    </row>
    <row r="1849" spans="1:22" ht="12.75" customHeight="1" x14ac:dyDescent="0.2">
      <c r="A1849" s="2">
        <v>3918</v>
      </c>
      <c r="B1849" t="s">
        <v>290</v>
      </c>
      <c r="C1849" s="7" t="s">
        <v>269</v>
      </c>
      <c r="D1849">
        <v>114</v>
      </c>
      <c r="E1849" s="4">
        <v>0.88</v>
      </c>
      <c r="F1849" s="4">
        <v>0</v>
      </c>
      <c r="G1849" s="4">
        <v>0</v>
      </c>
      <c r="H1849" s="4">
        <v>0.88</v>
      </c>
      <c r="I1849" s="4">
        <v>5.26</v>
      </c>
      <c r="J1849" s="4">
        <v>89.47</v>
      </c>
      <c r="K1849" s="4">
        <v>3.51</v>
      </c>
      <c r="L1849" s="4">
        <v>49.12</v>
      </c>
      <c r="M1849" s="4">
        <v>50.88</v>
      </c>
      <c r="N1849" s="4">
        <v>0</v>
      </c>
      <c r="O1849" s="4">
        <v>0</v>
      </c>
      <c r="P1849" s="4">
        <v>9.01</v>
      </c>
      <c r="Q1849" s="4">
        <v>55.86</v>
      </c>
      <c r="R1849" s="4">
        <v>7.21</v>
      </c>
      <c r="S1849" s="4">
        <v>0</v>
      </c>
      <c r="T1849">
        <v>9</v>
      </c>
      <c r="U1849">
        <v>13.5</v>
      </c>
      <c r="V1849">
        <v>69.23</v>
      </c>
    </row>
    <row r="1850" spans="1:22" ht="12.75" customHeight="1" x14ac:dyDescent="0.2">
      <c r="A1850" s="2">
        <v>3921</v>
      </c>
      <c r="B1850" t="s">
        <v>284</v>
      </c>
      <c r="C1850" s="7" t="s">
        <v>269</v>
      </c>
      <c r="D1850">
        <v>1490</v>
      </c>
      <c r="E1850" s="4">
        <v>0.67</v>
      </c>
      <c r="F1850" s="4">
        <v>18.93</v>
      </c>
      <c r="G1850" s="4">
        <v>7.0000000000000007E-2</v>
      </c>
      <c r="H1850" s="4">
        <v>6.64</v>
      </c>
      <c r="I1850" s="4">
        <v>11.21</v>
      </c>
      <c r="J1850" s="4">
        <v>52.62</v>
      </c>
      <c r="K1850" s="4">
        <v>9.8699999999999992</v>
      </c>
      <c r="L1850" s="4">
        <v>50.67</v>
      </c>
      <c r="M1850" s="4">
        <v>49.33</v>
      </c>
      <c r="N1850" s="4">
        <v>0</v>
      </c>
      <c r="O1850" s="4">
        <v>6.74</v>
      </c>
      <c r="P1850" s="4">
        <v>10.35</v>
      </c>
      <c r="Q1850" s="4">
        <v>25.14</v>
      </c>
      <c r="R1850" s="4">
        <v>7.29</v>
      </c>
      <c r="S1850" s="4">
        <v>0.82</v>
      </c>
      <c r="T1850">
        <v>18</v>
      </c>
      <c r="U1850">
        <v>13.4</v>
      </c>
      <c r="V1850">
        <v>60</v>
      </c>
    </row>
    <row r="1851" spans="1:22" ht="12.75" customHeight="1" x14ac:dyDescent="0.2">
      <c r="A1851" s="2">
        <v>3922</v>
      </c>
      <c r="B1851" t="s">
        <v>284</v>
      </c>
      <c r="C1851" s="7" t="s">
        <v>182</v>
      </c>
      <c r="D1851">
        <v>543</v>
      </c>
      <c r="E1851" s="4">
        <v>0.37</v>
      </c>
      <c r="F1851" s="4">
        <v>20.63</v>
      </c>
      <c r="G1851" s="4">
        <v>1.47</v>
      </c>
      <c r="H1851" s="4">
        <v>3.13</v>
      </c>
      <c r="I1851" s="4">
        <v>13.81</v>
      </c>
      <c r="J1851" s="4">
        <v>53.41</v>
      </c>
      <c r="K1851" s="4">
        <v>7.18</v>
      </c>
      <c r="L1851" s="4">
        <v>50.28</v>
      </c>
      <c r="M1851" s="4">
        <v>49.72</v>
      </c>
      <c r="N1851" s="4">
        <v>0</v>
      </c>
      <c r="O1851" s="4">
        <v>8.64</v>
      </c>
      <c r="P1851" s="4">
        <v>13.97</v>
      </c>
      <c r="Q1851" s="4">
        <v>39.340000000000003</v>
      </c>
      <c r="R1851" s="4">
        <v>2.76</v>
      </c>
      <c r="S1851" s="4">
        <v>0</v>
      </c>
      <c r="T1851">
        <v>14</v>
      </c>
      <c r="U1851">
        <v>12.9</v>
      </c>
      <c r="V1851">
        <v>56.41</v>
      </c>
    </row>
    <row r="1852" spans="1:22" ht="12.75" customHeight="1" x14ac:dyDescent="0.2">
      <c r="A1852" s="2">
        <v>3923</v>
      </c>
      <c r="B1852" t="s">
        <v>505</v>
      </c>
      <c r="C1852" s="7" t="s">
        <v>576</v>
      </c>
      <c r="D1852">
        <v>0</v>
      </c>
      <c r="E1852" s="4">
        <v>0</v>
      </c>
      <c r="F1852" s="4">
        <v>0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U1852">
        <v>0</v>
      </c>
    </row>
    <row r="1853" spans="1:22" ht="12.75" customHeight="1" x14ac:dyDescent="0.2">
      <c r="A1853" s="2">
        <v>3925</v>
      </c>
      <c r="B1853" t="s">
        <v>287</v>
      </c>
      <c r="C1853" s="7" t="s">
        <v>576</v>
      </c>
      <c r="D1853">
        <v>25</v>
      </c>
      <c r="E1853" s="4">
        <v>8</v>
      </c>
      <c r="F1853" s="4">
        <v>4</v>
      </c>
      <c r="G1853" s="4">
        <v>0</v>
      </c>
      <c r="H1853" s="4">
        <v>16</v>
      </c>
      <c r="I1853" s="4">
        <v>8</v>
      </c>
      <c r="J1853" s="4">
        <v>64</v>
      </c>
      <c r="K1853" s="4">
        <v>0</v>
      </c>
      <c r="L1853" s="4">
        <v>76</v>
      </c>
      <c r="M1853" s="4">
        <v>24</v>
      </c>
      <c r="N1853" s="4">
        <v>0</v>
      </c>
      <c r="O1853" s="4">
        <v>0</v>
      </c>
      <c r="P1853" s="4">
        <v>32.65</v>
      </c>
      <c r="Q1853" s="4">
        <v>38.78</v>
      </c>
      <c r="R1853" s="4">
        <v>0</v>
      </c>
      <c r="S1853" s="4">
        <v>0</v>
      </c>
      <c r="T1853">
        <v>5</v>
      </c>
      <c r="U1853">
        <v>16</v>
      </c>
      <c r="V1853">
        <v>80</v>
      </c>
    </row>
    <row r="1854" spans="1:22" ht="12.75" customHeight="1" x14ac:dyDescent="0.2">
      <c r="A1854" s="2">
        <v>3926</v>
      </c>
      <c r="B1854" t="s">
        <v>284</v>
      </c>
      <c r="C1854" s="7" t="s">
        <v>182</v>
      </c>
      <c r="D1854">
        <v>974</v>
      </c>
      <c r="E1854" s="4">
        <v>1.03</v>
      </c>
      <c r="F1854" s="4">
        <v>5.13</v>
      </c>
      <c r="G1854" s="4">
        <v>0.1</v>
      </c>
      <c r="H1854" s="4">
        <v>1.95</v>
      </c>
      <c r="I1854" s="4">
        <v>9.14</v>
      </c>
      <c r="J1854" s="4">
        <v>81.31</v>
      </c>
      <c r="K1854" s="4">
        <v>1.33</v>
      </c>
      <c r="L1854" s="4">
        <v>53.29</v>
      </c>
      <c r="M1854" s="4">
        <v>46.71</v>
      </c>
      <c r="N1854" s="4">
        <v>0</v>
      </c>
      <c r="O1854" s="4">
        <v>0.82</v>
      </c>
      <c r="P1854" s="4">
        <v>7.36</v>
      </c>
      <c r="Q1854" s="4">
        <v>21.47</v>
      </c>
      <c r="R1854" s="4">
        <v>1.23</v>
      </c>
      <c r="S1854" s="4">
        <v>0.1</v>
      </c>
      <c r="T1854">
        <v>23</v>
      </c>
      <c r="U1854">
        <v>9.9</v>
      </c>
      <c r="V1854">
        <v>80.95</v>
      </c>
    </row>
    <row r="1855" spans="1:22" ht="12.75" customHeight="1" x14ac:dyDescent="0.2">
      <c r="A1855" s="2">
        <v>3927</v>
      </c>
      <c r="B1855" t="s">
        <v>284</v>
      </c>
      <c r="C1855" s="7" t="s">
        <v>620</v>
      </c>
      <c r="D1855">
        <v>359</v>
      </c>
      <c r="E1855" s="4">
        <v>0.28000000000000003</v>
      </c>
      <c r="F1855" s="4">
        <v>8.91</v>
      </c>
      <c r="G1855" s="4">
        <v>2.79</v>
      </c>
      <c r="H1855" s="4">
        <v>3.34</v>
      </c>
      <c r="I1855" s="4">
        <v>10.31</v>
      </c>
      <c r="J1855" s="4">
        <v>66.02</v>
      </c>
      <c r="K1855" s="4">
        <v>8.36</v>
      </c>
      <c r="L1855" s="4">
        <v>53.76</v>
      </c>
      <c r="M1855" s="4">
        <v>46.24</v>
      </c>
      <c r="N1855" s="4">
        <v>0</v>
      </c>
      <c r="O1855" s="4">
        <v>7.22</v>
      </c>
      <c r="P1855" s="4">
        <v>9.89</v>
      </c>
      <c r="Q1855" s="4">
        <v>39.299999999999997</v>
      </c>
      <c r="R1855" s="4">
        <v>4.8099999999999996</v>
      </c>
      <c r="S1855" s="4">
        <v>1.6</v>
      </c>
      <c r="T1855">
        <v>17</v>
      </c>
      <c r="U1855">
        <v>14.1</v>
      </c>
      <c r="V1855">
        <v>61.9</v>
      </c>
    </row>
    <row r="1856" spans="1:22" ht="12.75" customHeight="1" x14ac:dyDescent="0.2">
      <c r="A1856" s="2">
        <v>3928</v>
      </c>
      <c r="B1856" t="s">
        <v>290</v>
      </c>
      <c r="C1856" s="7" t="s">
        <v>428</v>
      </c>
      <c r="D1856">
        <v>0</v>
      </c>
      <c r="E1856" s="4">
        <v>0</v>
      </c>
      <c r="F1856" s="4">
        <v>0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U1856">
        <v>0</v>
      </c>
    </row>
    <row r="1857" spans="1:22" ht="12.75" customHeight="1" x14ac:dyDescent="0.2">
      <c r="A1857" s="2">
        <v>3929</v>
      </c>
      <c r="B1857" t="s">
        <v>284</v>
      </c>
      <c r="C1857" s="7" t="s">
        <v>130</v>
      </c>
      <c r="D1857">
        <v>354</v>
      </c>
      <c r="E1857" s="4">
        <v>0.56000000000000005</v>
      </c>
      <c r="F1857" s="4">
        <v>1.1299999999999999</v>
      </c>
      <c r="G1857" s="4">
        <v>0</v>
      </c>
      <c r="H1857" s="4">
        <v>0.56000000000000005</v>
      </c>
      <c r="I1857" s="4">
        <v>6.5</v>
      </c>
      <c r="J1857" s="4">
        <v>86.44</v>
      </c>
      <c r="K1857" s="4">
        <v>4.8</v>
      </c>
      <c r="L1857" s="4">
        <v>52.54</v>
      </c>
      <c r="M1857" s="4">
        <v>47.46</v>
      </c>
      <c r="N1857" s="4">
        <v>0</v>
      </c>
      <c r="O1857" s="4">
        <v>0.28000000000000003</v>
      </c>
      <c r="P1857" s="4">
        <v>16.059999999999999</v>
      </c>
      <c r="Q1857" s="4">
        <v>22.54</v>
      </c>
      <c r="R1857" s="4">
        <v>4.51</v>
      </c>
      <c r="S1857" s="4">
        <v>0.28000000000000003</v>
      </c>
      <c r="T1857">
        <v>17</v>
      </c>
      <c r="U1857">
        <v>11.3</v>
      </c>
      <c r="V1857">
        <v>85.71</v>
      </c>
    </row>
    <row r="1858" spans="1:22" ht="12.75" customHeight="1" x14ac:dyDescent="0.2">
      <c r="A1858" s="2">
        <v>3930</v>
      </c>
      <c r="B1858" t="s">
        <v>284</v>
      </c>
      <c r="C1858" s="7" t="s">
        <v>182</v>
      </c>
      <c r="D1858">
        <v>326</v>
      </c>
      <c r="E1858" s="4">
        <v>0.31</v>
      </c>
      <c r="F1858" s="4">
        <v>6.44</v>
      </c>
      <c r="G1858" s="4">
        <v>0</v>
      </c>
      <c r="H1858" s="4">
        <v>0.92</v>
      </c>
      <c r="I1858" s="4">
        <v>15.03</v>
      </c>
      <c r="J1858" s="4">
        <v>74.849999999999994</v>
      </c>
      <c r="K1858" s="4">
        <v>2.4500000000000002</v>
      </c>
      <c r="L1858" s="4">
        <v>47.85</v>
      </c>
      <c r="M1858" s="4">
        <v>52.15</v>
      </c>
      <c r="N1858" s="4">
        <v>2.44</v>
      </c>
      <c r="O1858" s="4">
        <v>5.49</v>
      </c>
      <c r="P1858" s="4">
        <v>15.55</v>
      </c>
      <c r="Q1858" s="4">
        <v>44.51</v>
      </c>
      <c r="R1858" s="4">
        <v>1.83</v>
      </c>
      <c r="S1858" s="4">
        <v>0</v>
      </c>
      <c r="T1858">
        <v>20</v>
      </c>
      <c r="U1858">
        <v>10.199999999999999</v>
      </c>
      <c r="V1858">
        <v>81.25</v>
      </c>
    </row>
    <row r="1859" spans="1:22" ht="12.75" customHeight="1" x14ac:dyDescent="0.2">
      <c r="A1859" s="2">
        <v>3932</v>
      </c>
      <c r="B1859" t="s">
        <v>290</v>
      </c>
      <c r="C1859" s="7" t="s">
        <v>269</v>
      </c>
      <c r="D1859">
        <v>205</v>
      </c>
      <c r="E1859" s="4">
        <v>0.49</v>
      </c>
      <c r="F1859" s="4">
        <v>0</v>
      </c>
      <c r="G1859" s="4">
        <v>0.49</v>
      </c>
      <c r="H1859" s="4">
        <v>1.46</v>
      </c>
      <c r="I1859" s="4">
        <v>26.34</v>
      </c>
      <c r="J1859" s="4">
        <v>60.49</v>
      </c>
      <c r="K1859" s="4">
        <v>10.73</v>
      </c>
      <c r="L1859" s="4">
        <v>43.41</v>
      </c>
      <c r="M1859" s="4">
        <v>56.59</v>
      </c>
      <c r="N1859" s="4">
        <v>0</v>
      </c>
      <c r="O1859" s="4">
        <v>3.83</v>
      </c>
      <c r="P1859" s="4">
        <v>12.57</v>
      </c>
      <c r="Q1859" s="4">
        <v>62.3</v>
      </c>
      <c r="R1859" s="4">
        <v>4.37</v>
      </c>
      <c r="S1859" s="4">
        <v>0</v>
      </c>
      <c r="T1859">
        <v>9</v>
      </c>
      <c r="U1859">
        <v>7.4</v>
      </c>
      <c r="V1859">
        <v>34.78</v>
      </c>
    </row>
    <row r="1860" spans="1:22" ht="12.75" customHeight="1" x14ac:dyDescent="0.2">
      <c r="A1860" s="2">
        <v>3933</v>
      </c>
      <c r="B1860" t="s">
        <v>284</v>
      </c>
      <c r="D1860">
        <v>0</v>
      </c>
      <c r="E1860" s="4">
        <v>0</v>
      </c>
      <c r="F1860" s="4">
        <v>0</v>
      </c>
      <c r="G1860" s="4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U1860">
        <v>0</v>
      </c>
    </row>
    <row r="1861" spans="1:22" ht="12.75" customHeight="1" x14ac:dyDescent="0.2">
      <c r="A1861" s="2">
        <v>3936</v>
      </c>
      <c r="B1861" t="s">
        <v>290</v>
      </c>
      <c r="C1861" s="7" t="s">
        <v>19</v>
      </c>
      <c r="D1861">
        <v>173</v>
      </c>
      <c r="E1861" s="4">
        <v>0.57999999999999996</v>
      </c>
      <c r="F1861" s="4">
        <v>0.57999999999999996</v>
      </c>
      <c r="G1861" s="4">
        <v>0.57999999999999996</v>
      </c>
      <c r="H1861" s="4">
        <v>1.1599999999999999</v>
      </c>
      <c r="I1861" s="4">
        <v>13.87</v>
      </c>
      <c r="J1861" s="4">
        <v>63.58</v>
      </c>
      <c r="K1861" s="4">
        <v>19.649999999999999</v>
      </c>
      <c r="L1861" s="4">
        <v>58.38</v>
      </c>
      <c r="M1861" s="4">
        <v>41.62</v>
      </c>
      <c r="N1861" s="4">
        <v>0</v>
      </c>
      <c r="O1861" s="4">
        <v>0</v>
      </c>
      <c r="P1861" s="4">
        <v>14.37</v>
      </c>
      <c r="Q1861" s="4">
        <v>53.29</v>
      </c>
      <c r="R1861" s="4">
        <v>3.59</v>
      </c>
      <c r="S1861" s="4">
        <v>0</v>
      </c>
      <c r="T1861">
        <v>17</v>
      </c>
      <c r="U1861">
        <v>11.3</v>
      </c>
      <c r="V1861">
        <v>40</v>
      </c>
    </row>
    <row r="1862" spans="1:22" ht="12.75" customHeight="1" x14ac:dyDescent="0.2">
      <c r="A1862" s="2">
        <v>3937</v>
      </c>
      <c r="B1862" t="s">
        <v>284</v>
      </c>
      <c r="C1862" s="7" t="s">
        <v>172</v>
      </c>
      <c r="D1862">
        <v>588</v>
      </c>
      <c r="E1862" s="4">
        <v>0.68</v>
      </c>
      <c r="F1862" s="4">
        <v>3.4</v>
      </c>
      <c r="G1862" s="4">
        <v>0.34</v>
      </c>
      <c r="H1862" s="4">
        <v>2.72</v>
      </c>
      <c r="I1862" s="4">
        <v>10.71</v>
      </c>
      <c r="J1862" s="4">
        <v>74.66</v>
      </c>
      <c r="K1862" s="4">
        <v>7.48</v>
      </c>
      <c r="L1862" s="4">
        <v>50.85</v>
      </c>
      <c r="M1862" s="4">
        <v>49.15</v>
      </c>
      <c r="N1862" s="4">
        <v>0</v>
      </c>
      <c r="O1862" s="4">
        <v>1.36</v>
      </c>
      <c r="P1862" s="4">
        <v>11.54</v>
      </c>
      <c r="Q1862" s="4">
        <v>21.22</v>
      </c>
      <c r="R1862" s="4">
        <v>4.24</v>
      </c>
      <c r="S1862" s="4">
        <v>0</v>
      </c>
      <c r="T1862">
        <v>18</v>
      </c>
      <c r="U1862">
        <v>12.8</v>
      </c>
      <c r="V1862">
        <v>54.55</v>
      </c>
    </row>
    <row r="1863" spans="1:22" ht="12.75" customHeight="1" x14ac:dyDescent="0.2">
      <c r="A1863" s="2">
        <v>3939</v>
      </c>
      <c r="B1863" t="s">
        <v>284</v>
      </c>
      <c r="C1863" s="7" t="s">
        <v>182</v>
      </c>
      <c r="D1863">
        <v>541</v>
      </c>
      <c r="E1863" s="4">
        <v>1.29</v>
      </c>
      <c r="F1863" s="4">
        <v>11.09</v>
      </c>
      <c r="G1863" s="4">
        <v>1.1100000000000001</v>
      </c>
      <c r="H1863" s="4">
        <v>7.76</v>
      </c>
      <c r="I1863" s="4">
        <v>14.05</v>
      </c>
      <c r="J1863" s="4">
        <v>59.89</v>
      </c>
      <c r="K1863" s="4">
        <v>4.8099999999999996</v>
      </c>
      <c r="L1863" s="4">
        <v>52.13</v>
      </c>
      <c r="M1863" s="4">
        <v>47.87</v>
      </c>
      <c r="N1863" s="4">
        <v>0</v>
      </c>
      <c r="O1863" s="4">
        <v>2.76</v>
      </c>
      <c r="P1863" s="4">
        <v>16.57</v>
      </c>
      <c r="Q1863" s="4">
        <v>49.91</v>
      </c>
      <c r="R1863" s="4">
        <v>2.95</v>
      </c>
      <c r="S1863" s="4">
        <v>0</v>
      </c>
      <c r="T1863">
        <v>20</v>
      </c>
      <c r="U1863">
        <v>9</v>
      </c>
      <c r="V1863">
        <v>51.85</v>
      </c>
    </row>
    <row r="1864" spans="1:22" ht="12.75" customHeight="1" x14ac:dyDescent="0.2">
      <c r="A1864" s="2">
        <v>3940</v>
      </c>
      <c r="B1864" t="s">
        <v>284</v>
      </c>
      <c r="D1864">
        <v>0</v>
      </c>
      <c r="E1864" s="4">
        <v>0</v>
      </c>
      <c r="F1864" s="4">
        <v>0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U1864">
        <v>0</v>
      </c>
    </row>
    <row r="1865" spans="1:22" ht="12.75" customHeight="1" x14ac:dyDescent="0.2">
      <c r="A1865" s="2">
        <v>3941</v>
      </c>
      <c r="B1865" t="s">
        <v>284</v>
      </c>
      <c r="C1865" s="7" t="s">
        <v>522</v>
      </c>
      <c r="D1865">
        <v>526</v>
      </c>
      <c r="E1865" s="4">
        <v>0.38</v>
      </c>
      <c r="F1865" s="4">
        <v>6.65</v>
      </c>
      <c r="G1865" s="4">
        <v>0</v>
      </c>
      <c r="H1865" s="4">
        <v>1.1399999999999999</v>
      </c>
      <c r="I1865" s="4">
        <v>3.61</v>
      </c>
      <c r="J1865" s="4">
        <v>84.98</v>
      </c>
      <c r="K1865" s="4">
        <v>3.23</v>
      </c>
      <c r="L1865" s="4">
        <v>50.57</v>
      </c>
      <c r="M1865" s="4">
        <v>49.43</v>
      </c>
      <c r="N1865" s="4">
        <v>0</v>
      </c>
      <c r="O1865" s="4">
        <v>2.9</v>
      </c>
      <c r="P1865" s="4">
        <v>8.8800000000000008</v>
      </c>
      <c r="Q1865" s="4">
        <v>8.11</v>
      </c>
      <c r="R1865" s="4">
        <v>1.54</v>
      </c>
      <c r="S1865" s="4">
        <v>0</v>
      </c>
      <c r="T1865">
        <v>14</v>
      </c>
      <c r="U1865">
        <v>12.6</v>
      </c>
      <c r="V1865">
        <v>59.46</v>
      </c>
    </row>
    <row r="1866" spans="1:22" ht="12.75" customHeight="1" x14ac:dyDescent="0.2">
      <c r="A1866" s="2">
        <v>3942</v>
      </c>
      <c r="B1866" t="s">
        <v>284</v>
      </c>
      <c r="C1866" s="7" t="s">
        <v>620</v>
      </c>
      <c r="D1866">
        <v>519</v>
      </c>
      <c r="E1866" s="4">
        <v>6.55</v>
      </c>
      <c r="F1866" s="4">
        <v>1.54</v>
      </c>
      <c r="G1866" s="4">
        <v>0</v>
      </c>
      <c r="H1866" s="4">
        <v>0.19</v>
      </c>
      <c r="I1866" s="4">
        <v>27.55</v>
      </c>
      <c r="J1866" s="4">
        <v>61.27</v>
      </c>
      <c r="K1866" s="4">
        <v>2.89</v>
      </c>
      <c r="L1866" s="4">
        <v>52.99</v>
      </c>
      <c r="M1866" s="4">
        <v>47.01</v>
      </c>
      <c r="N1866" s="4">
        <v>5.44</v>
      </c>
      <c r="O1866" s="4">
        <v>13.7</v>
      </c>
      <c r="P1866" s="4">
        <v>20.079999999999998</v>
      </c>
      <c r="Q1866" s="4">
        <v>67.540000000000006</v>
      </c>
      <c r="R1866" s="4">
        <v>0.94</v>
      </c>
      <c r="S1866" s="4">
        <v>1.5</v>
      </c>
      <c r="T1866">
        <v>17</v>
      </c>
      <c r="U1866">
        <v>12.1</v>
      </c>
      <c r="V1866">
        <v>70</v>
      </c>
    </row>
    <row r="1867" spans="1:22" ht="12.75" customHeight="1" x14ac:dyDescent="0.2">
      <c r="A1867" s="2">
        <v>3949</v>
      </c>
      <c r="B1867" t="s">
        <v>284</v>
      </c>
      <c r="C1867" s="7" t="s">
        <v>182</v>
      </c>
      <c r="D1867">
        <v>0</v>
      </c>
      <c r="E1867" s="4">
        <v>0</v>
      </c>
      <c r="F1867" s="4">
        <v>0</v>
      </c>
      <c r="G1867" s="4">
        <v>0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U1867">
        <v>0</v>
      </c>
    </row>
    <row r="1868" spans="1:22" ht="12.75" customHeight="1" x14ac:dyDescent="0.2">
      <c r="A1868" s="2">
        <v>3951</v>
      </c>
      <c r="B1868" t="s">
        <v>505</v>
      </c>
      <c r="C1868" s="7" t="s">
        <v>181</v>
      </c>
      <c r="D1868">
        <v>0</v>
      </c>
      <c r="E1868" s="4">
        <v>0</v>
      </c>
      <c r="F1868" s="4">
        <v>0</v>
      </c>
      <c r="G1868" s="4">
        <v>0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U1868">
        <v>11.4</v>
      </c>
      <c r="V1868">
        <v>86.67</v>
      </c>
    </row>
    <row r="1869" spans="1:22" ht="12.75" customHeight="1" x14ac:dyDescent="0.2">
      <c r="A1869" s="2">
        <v>3957</v>
      </c>
      <c r="B1869" t="s">
        <v>284</v>
      </c>
      <c r="C1869" s="7" t="s">
        <v>269</v>
      </c>
      <c r="D1869">
        <v>0</v>
      </c>
      <c r="E1869" s="4">
        <v>0</v>
      </c>
      <c r="F1869" s="4">
        <v>0</v>
      </c>
      <c r="G1869" s="4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U1869">
        <v>0</v>
      </c>
    </row>
    <row r="1870" spans="1:22" ht="12.75" customHeight="1" x14ac:dyDescent="0.2">
      <c r="A1870" s="2">
        <v>3958</v>
      </c>
      <c r="B1870" t="s">
        <v>284</v>
      </c>
      <c r="C1870" s="7" t="s">
        <v>620</v>
      </c>
      <c r="D1870">
        <v>488</v>
      </c>
      <c r="E1870" s="4">
        <v>0</v>
      </c>
      <c r="F1870" s="4">
        <v>21.93</v>
      </c>
      <c r="G1870" s="4">
        <v>0</v>
      </c>
      <c r="H1870" s="4">
        <v>10.66</v>
      </c>
      <c r="I1870" s="4">
        <v>13.11</v>
      </c>
      <c r="J1870" s="4">
        <v>44.06</v>
      </c>
      <c r="K1870" s="4">
        <v>10.25</v>
      </c>
      <c r="L1870" s="4">
        <v>51.02</v>
      </c>
      <c r="M1870" s="4">
        <v>48.98</v>
      </c>
      <c r="N1870" s="4">
        <v>0</v>
      </c>
      <c r="O1870" s="4">
        <v>13.35</v>
      </c>
      <c r="P1870" s="4">
        <v>6.57</v>
      </c>
      <c r="Q1870" s="4">
        <v>35.11</v>
      </c>
      <c r="R1870" s="4">
        <v>5.95</v>
      </c>
      <c r="S1870" s="4">
        <v>0</v>
      </c>
      <c r="T1870">
        <v>13</v>
      </c>
      <c r="U1870">
        <v>13.3</v>
      </c>
      <c r="V1870">
        <v>53.85</v>
      </c>
    </row>
    <row r="1871" spans="1:22" ht="12.75" customHeight="1" x14ac:dyDescent="0.2">
      <c r="A1871" s="2">
        <v>3960</v>
      </c>
      <c r="B1871" t="s">
        <v>284</v>
      </c>
      <c r="C1871" s="7" t="s">
        <v>269</v>
      </c>
      <c r="D1871">
        <v>1317</v>
      </c>
      <c r="E1871" s="4">
        <v>0.91</v>
      </c>
      <c r="F1871" s="4">
        <v>6.99</v>
      </c>
      <c r="G1871" s="4">
        <v>0.46</v>
      </c>
      <c r="H1871" s="4">
        <v>2.2799999999999998</v>
      </c>
      <c r="I1871" s="4">
        <v>8.43</v>
      </c>
      <c r="J1871" s="4">
        <v>73.42</v>
      </c>
      <c r="K1871" s="4">
        <v>7.52</v>
      </c>
      <c r="L1871" s="4">
        <v>51.86</v>
      </c>
      <c r="M1871" s="4">
        <v>48.14</v>
      </c>
      <c r="N1871" s="4">
        <v>0</v>
      </c>
      <c r="O1871" s="4">
        <v>1.01</v>
      </c>
      <c r="P1871" s="4">
        <v>10.44</v>
      </c>
      <c r="Q1871" s="4">
        <v>25.95</v>
      </c>
      <c r="R1871" s="4">
        <v>3.43</v>
      </c>
      <c r="S1871" s="4">
        <v>0.23</v>
      </c>
      <c r="T1871">
        <v>19</v>
      </c>
      <c r="U1871">
        <v>12.3</v>
      </c>
      <c r="V1871">
        <v>66.2</v>
      </c>
    </row>
    <row r="1872" spans="1:22" ht="12.75" customHeight="1" x14ac:dyDescent="0.2">
      <c r="A1872" s="2">
        <v>3961</v>
      </c>
      <c r="B1872" t="s">
        <v>284</v>
      </c>
      <c r="C1872" s="7" t="s">
        <v>182</v>
      </c>
      <c r="D1872">
        <v>361</v>
      </c>
      <c r="E1872" s="4">
        <v>0.55000000000000004</v>
      </c>
      <c r="F1872" s="4">
        <v>0.28000000000000003</v>
      </c>
      <c r="G1872" s="4">
        <v>0</v>
      </c>
      <c r="H1872" s="4">
        <v>0.83</v>
      </c>
      <c r="I1872" s="4">
        <v>37.4</v>
      </c>
      <c r="J1872" s="4">
        <v>57.89</v>
      </c>
      <c r="K1872" s="4">
        <v>3.05</v>
      </c>
      <c r="L1872" s="4">
        <v>52.63</v>
      </c>
      <c r="M1872" s="4">
        <v>47.37</v>
      </c>
      <c r="N1872" s="4">
        <v>17.75</v>
      </c>
      <c r="O1872" s="4">
        <v>0</v>
      </c>
      <c r="P1872" s="4">
        <v>13.24</v>
      </c>
      <c r="Q1872" s="4">
        <v>68.73</v>
      </c>
      <c r="R1872" s="4">
        <v>0</v>
      </c>
      <c r="S1872" s="4">
        <v>0</v>
      </c>
      <c r="T1872">
        <v>11</v>
      </c>
      <c r="U1872">
        <v>10.4</v>
      </c>
      <c r="V1872">
        <v>58.82</v>
      </c>
    </row>
    <row r="1873" spans="1:22" ht="12.75" customHeight="1" x14ac:dyDescent="0.2">
      <c r="A1873" s="2">
        <v>3962</v>
      </c>
      <c r="B1873" t="s">
        <v>284</v>
      </c>
      <c r="C1873" s="7" t="s">
        <v>269</v>
      </c>
      <c r="D1873">
        <v>1253</v>
      </c>
      <c r="E1873" s="4">
        <v>0.64</v>
      </c>
      <c r="F1873" s="4">
        <v>12.53</v>
      </c>
      <c r="G1873" s="4">
        <v>0.4</v>
      </c>
      <c r="H1873" s="4">
        <v>1.92</v>
      </c>
      <c r="I1873" s="4">
        <v>9.02</v>
      </c>
      <c r="J1873" s="4">
        <v>72.31</v>
      </c>
      <c r="K1873" s="4">
        <v>3.19</v>
      </c>
      <c r="L1873" s="4">
        <v>51.48</v>
      </c>
      <c r="M1873" s="4">
        <v>48.52</v>
      </c>
      <c r="N1873" s="4">
        <v>0</v>
      </c>
      <c r="O1873" s="4">
        <v>0.82</v>
      </c>
      <c r="P1873" s="4">
        <v>7.57</v>
      </c>
      <c r="Q1873" s="4">
        <v>12.92</v>
      </c>
      <c r="R1873" s="4">
        <v>4.2</v>
      </c>
      <c r="S1873" s="4">
        <v>0.16</v>
      </c>
      <c r="T1873">
        <v>15</v>
      </c>
      <c r="U1873">
        <v>9.6999999999999993</v>
      </c>
      <c r="V1873">
        <v>48.81</v>
      </c>
    </row>
    <row r="1874" spans="1:22" ht="12.75" customHeight="1" x14ac:dyDescent="0.2">
      <c r="A1874" s="2">
        <v>3963</v>
      </c>
      <c r="B1874" t="s">
        <v>284</v>
      </c>
      <c r="D1874">
        <v>0</v>
      </c>
      <c r="E1874" s="4">
        <v>0</v>
      </c>
      <c r="F1874" s="4">
        <v>0</v>
      </c>
      <c r="G1874" s="4">
        <v>0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U1874">
        <v>0</v>
      </c>
    </row>
    <row r="1875" spans="1:22" ht="12.75" customHeight="1" x14ac:dyDescent="0.2">
      <c r="A1875" s="2">
        <v>3964</v>
      </c>
      <c r="B1875" t="s">
        <v>284</v>
      </c>
      <c r="C1875" s="7" t="s">
        <v>130</v>
      </c>
      <c r="D1875">
        <v>455</v>
      </c>
      <c r="E1875" s="4">
        <v>6.81</v>
      </c>
      <c r="F1875" s="4">
        <v>2.64</v>
      </c>
      <c r="G1875" s="4">
        <v>0.88</v>
      </c>
      <c r="H1875" s="4">
        <v>0.66</v>
      </c>
      <c r="I1875" s="4">
        <v>39.340000000000003</v>
      </c>
      <c r="J1875" s="4">
        <v>39.78</v>
      </c>
      <c r="K1875" s="4">
        <v>9.89</v>
      </c>
      <c r="L1875" s="4">
        <v>51.43</v>
      </c>
      <c r="M1875" s="4">
        <v>48.57</v>
      </c>
      <c r="N1875" s="4">
        <v>0</v>
      </c>
      <c r="O1875" s="4">
        <v>20.6</v>
      </c>
      <c r="P1875" s="4">
        <v>17.600000000000001</v>
      </c>
      <c r="Q1875" s="4">
        <v>81.33</v>
      </c>
      <c r="R1875" s="4">
        <v>0</v>
      </c>
      <c r="S1875" s="4">
        <v>0.43</v>
      </c>
      <c r="T1875">
        <v>19</v>
      </c>
      <c r="U1875">
        <v>11.8</v>
      </c>
      <c r="V1875">
        <v>62.5</v>
      </c>
    </row>
    <row r="1876" spans="1:22" ht="12.75" customHeight="1" x14ac:dyDescent="0.2">
      <c r="A1876" s="2">
        <v>3965</v>
      </c>
      <c r="B1876" t="s">
        <v>284</v>
      </c>
      <c r="C1876" s="7" t="s">
        <v>182</v>
      </c>
      <c r="D1876">
        <v>392</v>
      </c>
      <c r="E1876" s="4">
        <v>0.26</v>
      </c>
      <c r="F1876" s="4">
        <v>1.02</v>
      </c>
      <c r="G1876" s="4">
        <v>0.51</v>
      </c>
      <c r="H1876" s="4">
        <v>2.81</v>
      </c>
      <c r="I1876" s="4">
        <v>11.48</v>
      </c>
      <c r="J1876" s="4">
        <v>74.23</v>
      </c>
      <c r="K1876" s="4">
        <v>9.69</v>
      </c>
      <c r="L1876" s="4">
        <v>56.12</v>
      </c>
      <c r="M1876" s="4">
        <v>43.88</v>
      </c>
      <c r="N1876" s="4">
        <v>0</v>
      </c>
      <c r="O1876" s="4">
        <v>0.78</v>
      </c>
      <c r="P1876" s="4">
        <v>14.77</v>
      </c>
      <c r="Q1876" s="4">
        <v>41.19</v>
      </c>
      <c r="R1876" s="4">
        <v>2.33</v>
      </c>
      <c r="S1876" s="4">
        <v>0</v>
      </c>
      <c r="T1876">
        <v>14</v>
      </c>
      <c r="U1876">
        <v>11.1</v>
      </c>
      <c r="V1876">
        <v>65.52</v>
      </c>
    </row>
    <row r="1877" spans="1:22" ht="12.75" customHeight="1" x14ac:dyDescent="0.2">
      <c r="A1877" s="2">
        <v>3967</v>
      </c>
      <c r="B1877" t="s">
        <v>290</v>
      </c>
      <c r="C1877" s="7" t="s">
        <v>520</v>
      </c>
      <c r="D1877">
        <v>0</v>
      </c>
      <c r="E1877" s="4">
        <v>0</v>
      </c>
      <c r="F1877" s="4">
        <v>0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U1877">
        <v>0</v>
      </c>
    </row>
    <row r="1878" spans="1:22" ht="12.75" customHeight="1" x14ac:dyDescent="0.2">
      <c r="A1878" s="2">
        <v>3968</v>
      </c>
      <c r="B1878" t="s">
        <v>284</v>
      </c>
      <c r="C1878" s="7" t="s">
        <v>402</v>
      </c>
      <c r="D1878">
        <v>301</v>
      </c>
      <c r="E1878" s="4">
        <v>0.33</v>
      </c>
      <c r="F1878" s="4">
        <v>0.66</v>
      </c>
      <c r="G1878" s="4">
        <v>0.33</v>
      </c>
      <c r="H1878" s="4">
        <v>0.33</v>
      </c>
      <c r="I1878" s="4">
        <v>3.32</v>
      </c>
      <c r="J1878" s="4">
        <v>91.03</v>
      </c>
      <c r="K1878" s="4">
        <v>3.99</v>
      </c>
      <c r="L1878" s="4">
        <v>56.15</v>
      </c>
      <c r="M1878" s="4">
        <v>43.85</v>
      </c>
      <c r="N1878" s="4">
        <v>0</v>
      </c>
      <c r="O1878" s="4">
        <v>0</v>
      </c>
      <c r="P1878" s="4">
        <v>16.03</v>
      </c>
      <c r="Q1878" s="4">
        <v>58.65</v>
      </c>
      <c r="R1878" s="4">
        <v>0.96</v>
      </c>
      <c r="S1878" s="4">
        <v>0</v>
      </c>
      <c r="T1878">
        <v>14</v>
      </c>
      <c r="U1878">
        <v>15.9</v>
      </c>
      <c r="V1878">
        <v>77.27</v>
      </c>
    </row>
    <row r="1879" spans="1:22" ht="12.75" customHeight="1" x14ac:dyDescent="0.2">
      <c r="A1879" s="2">
        <v>3969</v>
      </c>
      <c r="B1879" t="s">
        <v>284</v>
      </c>
      <c r="C1879" s="7" t="s">
        <v>182</v>
      </c>
      <c r="D1879">
        <v>196</v>
      </c>
      <c r="E1879" s="4">
        <v>2.04</v>
      </c>
      <c r="F1879" s="4">
        <v>0</v>
      </c>
      <c r="G1879" s="4">
        <v>1.02</v>
      </c>
      <c r="H1879" s="4">
        <v>0</v>
      </c>
      <c r="I1879" s="4">
        <v>10.71</v>
      </c>
      <c r="J1879" s="4">
        <v>79.08</v>
      </c>
      <c r="K1879" s="4">
        <v>7.14</v>
      </c>
      <c r="L1879" s="4">
        <v>50</v>
      </c>
      <c r="M1879" s="4">
        <v>50</v>
      </c>
      <c r="N1879" s="4">
        <v>0</v>
      </c>
      <c r="O1879" s="4">
        <v>1.49</v>
      </c>
      <c r="P1879" s="4">
        <v>20.3</v>
      </c>
      <c r="Q1879" s="4">
        <v>51.98</v>
      </c>
      <c r="R1879" s="4">
        <v>8.91</v>
      </c>
      <c r="S1879" s="4">
        <v>0</v>
      </c>
      <c r="T1879">
        <v>15</v>
      </c>
      <c r="U1879">
        <v>7.5</v>
      </c>
      <c r="V1879">
        <v>84.62</v>
      </c>
    </row>
    <row r="1880" spans="1:22" ht="12.75" customHeight="1" x14ac:dyDescent="0.2">
      <c r="A1880" s="2">
        <v>3970</v>
      </c>
      <c r="B1880" t="s">
        <v>284</v>
      </c>
      <c r="C1880" s="7" t="s">
        <v>522</v>
      </c>
      <c r="D1880">
        <v>572</v>
      </c>
      <c r="E1880" s="4">
        <v>1.05</v>
      </c>
      <c r="F1880" s="4">
        <v>4.2</v>
      </c>
      <c r="G1880" s="4">
        <v>1.22</v>
      </c>
      <c r="H1880" s="4">
        <v>2.27</v>
      </c>
      <c r="I1880" s="4">
        <v>15.21</v>
      </c>
      <c r="J1880" s="4">
        <v>68.53</v>
      </c>
      <c r="K1880" s="4">
        <v>7.52</v>
      </c>
      <c r="L1880" s="4">
        <v>55.24</v>
      </c>
      <c r="M1880" s="4">
        <v>44.76</v>
      </c>
      <c r="N1880" s="4">
        <v>0</v>
      </c>
      <c r="O1880" s="4">
        <v>24.91</v>
      </c>
      <c r="P1880" s="4">
        <v>6.83</v>
      </c>
      <c r="Q1880" s="4">
        <v>56.83</v>
      </c>
      <c r="R1880" s="4">
        <v>1.37</v>
      </c>
      <c r="S1880" s="4">
        <v>0</v>
      </c>
      <c r="T1880">
        <v>15</v>
      </c>
      <c r="U1880">
        <v>10.9</v>
      </c>
      <c r="V1880">
        <v>71.05</v>
      </c>
    </row>
    <row r="1881" spans="1:22" ht="12.75" customHeight="1" x14ac:dyDescent="0.2">
      <c r="A1881" s="2">
        <v>3971</v>
      </c>
      <c r="B1881" t="s">
        <v>284</v>
      </c>
      <c r="C1881" s="7" t="s">
        <v>522</v>
      </c>
      <c r="D1881">
        <v>431</v>
      </c>
      <c r="E1881" s="4">
        <v>0</v>
      </c>
      <c r="F1881" s="4">
        <v>3.94</v>
      </c>
      <c r="G1881" s="4">
        <v>3.48</v>
      </c>
      <c r="H1881" s="4">
        <v>2.09</v>
      </c>
      <c r="I1881" s="4">
        <v>16.010000000000002</v>
      </c>
      <c r="J1881" s="4">
        <v>65.2</v>
      </c>
      <c r="K1881" s="4">
        <v>9.2799999999999994</v>
      </c>
      <c r="L1881" s="4">
        <v>45.71</v>
      </c>
      <c r="M1881" s="4">
        <v>54.29</v>
      </c>
      <c r="N1881" s="4">
        <v>0</v>
      </c>
      <c r="O1881" s="4">
        <v>9.3000000000000007</v>
      </c>
      <c r="P1881" s="4">
        <v>16.55</v>
      </c>
      <c r="Q1881" s="4">
        <v>56.24</v>
      </c>
      <c r="R1881" s="4">
        <v>1.1299999999999999</v>
      </c>
      <c r="S1881" s="4">
        <v>0</v>
      </c>
      <c r="T1881">
        <v>13</v>
      </c>
      <c r="U1881">
        <v>13.9</v>
      </c>
      <c r="V1881">
        <v>64.709999999999994</v>
      </c>
    </row>
    <row r="1882" spans="1:22" ht="12.75" customHeight="1" x14ac:dyDescent="0.2">
      <c r="A1882" s="2">
        <v>3972</v>
      </c>
      <c r="B1882" t="s">
        <v>290</v>
      </c>
      <c r="C1882" s="7" t="s">
        <v>520</v>
      </c>
      <c r="D1882">
        <v>126</v>
      </c>
      <c r="E1882" s="4">
        <v>2.38</v>
      </c>
      <c r="F1882" s="4">
        <v>0</v>
      </c>
      <c r="G1882" s="4">
        <v>1.59</v>
      </c>
      <c r="H1882" s="4">
        <v>2.38</v>
      </c>
      <c r="I1882" s="4">
        <v>14.29</v>
      </c>
      <c r="J1882" s="4">
        <v>73.02</v>
      </c>
      <c r="K1882" s="4">
        <v>6.35</v>
      </c>
      <c r="L1882" s="4">
        <v>45.24</v>
      </c>
      <c r="M1882" s="4">
        <v>54.76</v>
      </c>
      <c r="N1882" s="4">
        <v>0</v>
      </c>
      <c r="O1882" s="4">
        <v>1.57</v>
      </c>
      <c r="P1882" s="4">
        <v>11.02</v>
      </c>
      <c r="Q1882" s="4">
        <v>58.27</v>
      </c>
      <c r="R1882" s="4">
        <v>6.3</v>
      </c>
      <c r="S1882" s="4">
        <v>0</v>
      </c>
      <c r="T1882">
        <v>11</v>
      </c>
      <c r="U1882">
        <v>13.4</v>
      </c>
      <c r="V1882">
        <v>58.33</v>
      </c>
    </row>
    <row r="1883" spans="1:22" ht="12.75" customHeight="1" x14ac:dyDescent="0.2">
      <c r="A1883" s="2">
        <v>3973</v>
      </c>
      <c r="B1883" t="s">
        <v>284</v>
      </c>
      <c r="C1883" s="7" t="s">
        <v>54</v>
      </c>
      <c r="D1883">
        <v>0</v>
      </c>
      <c r="E1883" s="4">
        <v>0</v>
      </c>
      <c r="F1883" s="4">
        <v>0</v>
      </c>
      <c r="G1883" s="4">
        <v>0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U1883">
        <v>0</v>
      </c>
    </row>
    <row r="1884" spans="1:22" ht="12.75" customHeight="1" x14ac:dyDescent="0.2">
      <c r="A1884" s="2">
        <v>3974</v>
      </c>
      <c r="B1884" t="s">
        <v>290</v>
      </c>
      <c r="C1884" s="7" t="s">
        <v>130</v>
      </c>
      <c r="D1884">
        <v>362</v>
      </c>
      <c r="E1884" s="4">
        <v>0.55000000000000004</v>
      </c>
      <c r="F1884" s="4">
        <v>4.42</v>
      </c>
      <c r="G1884" s="4">
        <v>0.28000000000000003</v>
      </c>
      <c r="H1884" s="4">
        <v>2.4900000000000002</v>
      </c>
      <c r="I1884" s="4">
        <v>6.63</v>
      </c>
      <c r="J1884" s="4">
        <v>73.2</v>
      </c>
      <c r="K1884" s="4">
        <v>12.43</v>
      </c>
      <c r="L1884" s="4">
        <v>51.38</v>
      </c>
      <c r="M1884" s="4">
        <v>48.62</v>
      </c>
      <c r="N1884" s="4">
        <v>0</v>
      </c>
      <c r="O1884" s="4">
        <v>0</v>
      </c>
      <c r="P1884" s="4">
        <v>18.78</v>
      </c>
      <c r="Q1884" s="4">
        <v>9.1199999999999992</v>
      </c>
      <c r="R1884" s="4">
        <v>3.04</v>
      </c>
      <c r="S1884" s="4">
        <v>0</v>
      </c>
      <c r="T1884">
        <v>16</v>
      </c>
      <c r="U1884">
        <v>11.1</v>
      </c>
      <c r="V1884">
        <v>82.61</v>
      </c>
    </row>
    <row r="1885" spans="1:22" ht="12.75" customHeight="1" x14ac:dyDescent="0.2">
      <c r="A1885" s="2">
        <v>3976</v>
      </c>
      <c r="B1885" t="s">
        <v>284</v>
      </c>
      <c r="C1885" s="7" t="s">
        <v>677</v>
      </c>
      <c r="D1885">
        <v>0</v>
      </c>
      <c r="E1885" s="4">
        <v>0</v>
      </c>
      <c r="F1885" s="4">
        <v>0</v>
      </c>
      <c r="G1885" s="4">
        <v>0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U1885">
        <v>0</v>
      </c>
    </row>
    <row r="1886" spans="1:22" ht="12.75" customHeight="1" x14ac:dyDescent="0.2">
      <c r="A1886" s="2">
        <v>3977</v>
      </c>
      <c r="B1886" t="s">
        <v>284</v>
      </c>
      <c r="C1886" s="7" t="s">
        <v>182</v>
      </c>
      <c r="D1886">
        <v>205</v>
      </c>
      <c r="E1886" s="4">
        <v>0.98</v>
      </c>
      <c r="F1886" s="4">
        <v>0.98</v>
      </c>
      <c r="G1886" s="4">
        <v>0</v>
      </c>
      <c r="H1886" s="4">
        <v>0.49</v>
      </c>
      <c r="I1886" s="4">
        <v>11.71</v>
      </c>
      <c r="J1886" s="4">
        <v>79.02</v>
      </c>
      <c r="K1886" s="4">
        <v>6.83</v>
      </c>
      <c r="L1886" s="4">
        <v>53.17</v>
      </c>
      <c r="M1886" s="4">
        <v>46.83</v>
      </c>
      <c r="N1886" s="4">
        <v>0</v>
      </c>
      <c r="O1886" s="4">
        <v>2.0499999999999998</v>
      </c>
      <c r="P1886" s="4">
        <v>16.41</v>
      </c>
      <c r="Q1886" s="4">
        <v>52.82</v>
      </c>
      <c r="R1886" s="4">
        <v>2.56</v>
      </c>
      <c r="S1886" s="4">
        <v>0</v>
      </c>
      <c r="T1886">
        <v>16</v>
      </c>
      <c r="U1886">
        <v>11.7</v>
      </c>
      <c r="V1886">
        <v>84.62</v>
      </c>
    </row>
    <row r="1887" spans="1:22" ht="12.75" customHeight="1" x14ac:dyDescent="0.2">
      <c r="A1887" s="2">
        <v>3981</v>
      </c>
      <c r="B1887" t="s">
        <v>290</v>
      </c>
      <c r="C1887" s="7" t="s">
        <v>269</v>
      </c>
      <c r="D1887">
        <v>12</v>
      </c>
      <c r="E1887" s="4">
        <v>0</v>
      </c>
      <c r="F1887" s="4">
        <v>8.33</v>
      </c>
      <c r="G1887" s="4">
        <v>0</v>
      </c>
      <c r="H1887" s="4">
        <v>0</v>
      </c>
      <c r="I1887" s="4">
        <v>0</v>
      </c>
      <c r="J1887" s="4">
        <v>75</v>
      </c>
      <c r="K1887" s="4">
        <v>16.670000000000002</v>
      </c>
      <c r="L1887" s="4">
        <v>83.33</v>
      </c>
      <c r="M1887" s="4">
        <v>16.670000000000002</v>
      </c>
      <c r="N1887" s="4">
        <v>0</v>
      </c>
      <c r="O1887" s="4">
        <v>0</v>
      </c>
      <c r="P1887" s="4">
        <v>2.86</v>
      </c>
      <c r="Q1887" s="4">
        <v>37.14</v>
      </c>
      <c r="R1887" s="4">
        <v>0</v>
      </c>
      <c r="S1887" s="4">
        <v>0</v>
      </c>
      <c r="T1887">
        <v>6</v>
      </c>
      <c r="U1887">
        <v>21.3</v>
      </c>
      <c r="V1887">
        <v>100</v>
      </c>
    </row>
    <row r="1888" spans="1:22" ht="12.75" customHeight="1" x14ac:dyDescent="0.2">
      <c r="A1888" s="2">
        <v>3991</v>
      </c>
      <c r="B1888" t="s">
        <v>505</v>
      </c>
      <c r="C1888" s="7" t="s">
        <v>181</v>
      </c>
      <c r="D1888">
        <v>0</v>
      </c>
      <c r="E1888" s="4">
        <v>0</v>
      </c>
      <c r="F1888" s="4">
        <v>0</v>
      </c>
      <c r="G1888" s="4">
        <v>0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U1888">
        <v>0</v>
      </c>
    </row>
    <row r="1889" spans="1:22" ht="12.75" customHeight="1" x14ac:dyDescent="0.2">
      <c r="A1889" s="2">
        <v>3994</v>
      </c>
      <c r="B1889" t="s">
        <v>284</v>
      </c>
      <c r="C1889" s="7" t="s">
        <v>522</v>
      </c>
      <c r="D1889">
        <v>614</v>
      </c>
      <c r="E1889" s="4">
        <v>0.65</v>
      </c>
      <c r="F1889" s="4">
        <v>6.03</v>
      </c>
      <c r="G1889" s="4">
        <v>2.12</v>
      </c>
      <c r="H1889" s="4">
        <v>3.26</v>
      </c>
      <c r="I1889" s="4">
        <v>18.89</v>
      </c>
      <c r="J1889" s="4">
        <v>59.93</v>
      </c>
      <c r="K1889" s="4">
        <v>9.1199999999999992</v>
      </c>
      <c r="L1889" s="4">
        <v>53.09</v>
      </c>
      <c r="M1889" s="4">
        <v>46.91</v>
      </c>
      <c r="N1889" s="4">
        <v>0</v>
      </c>
      <c r="O1889" s="4">
        <v>20.72</v>
      </c>
      <c r="P1889" s="4">
        <v>16.149999999999999</v>
      </c>
      <c r="Q1889" s="4">
        <v>61.5</v>
      </c>
      <c r="R1889" s="4">
        <v>0.65</v>
      </c>
      <c r="S1889" s="4">
        <v>0.16</v>
      </c>
      <c r="T1889">
        <v>16</v>
      </c>
      <c r="U1889">
        <v>9</v>
      </c>
      <c r="V1889">
        <v>92.31</v>
      </c>
    </row>
    <row r="1890" spans="1:22" ht="12.75" customHeight="1" x14ac:dyDescent="0.2">
      <c r="A1890" s="2">
        <v>3995</v>
      </c>
      <c r="B1890" t="s">
        <v>284</v>
      </c>
      <c r="C1890" s="7" t="s">
        <v>522</v>
      </c>
      <c r="D1890">
        <v>471</v>
      </c>
      <c r="E1890" s="4">
        <v>0</v>
      </c>
      <c r="F1890" s="4">
        <v>2.97</v>
      </c>
      <c r="G1890" s="4">
        <v>0.42</v>
      </c>
      <c r="H1890" s="4">
        <v>2.76</v>
      </c>
      <c r="I1890" s="4">
        <v>19.53</v>
      </c>
      <c r="J1890" s="4">
        <v>64.540000000000006</v>
      </c>
      <c r="K1890" s="4">
        <v>9.77</v>
      </c>
      <c r="L1890" s="4">
        <v>54.35</v>
      </c>
      <c r="M1890" s="4">
        <v>45.65</v>
      </c>
      <c r="N1890" s="4">
        <v>0</v>
      </c>
      <c r="O1890" s="4">
        <v>11.89</v>
      </c>
      <c r="P1890" s="4">
        <v>17.2</v>
      </c>
      <c r="Q1890" s="4">
        <v>43.74</v>
      </c>
      <c r="R1890" s="4">
        <v>1.49</v>
      </c>
      <c r="S1890" s="4">
        <v>0</v>
      </c>
      <c r="T1890">
        <v>17</v>
      </c>
      <c r="U1890">
        <v>10.3</v>
      </c>
      <c r="V1890">
        <v>67.86</v>
      </c>
    </row>
    <row r="1891" spans="1:22" ht="12.75" customHeight="1" x14ac:dyDescent="0.2">
      <c r="A1891" s="2">
        <v>3996</v>
      </c>
      <c r="B1891" t="s">
        <v>284</v>
      </c>
      <c r="C1891" s="7" t="s">
        <v>262</v>
      </c>
      <c r="D1891">
        <v>574</v>
      </c>
      <c r="E1891" s="4">
        <v>0.35</v>
      </c>
      <c r="F1891" s="4">
        <v>6.45</v>
      </c>
      <c r="G1891" s="4">
        <v>0.17</v>
      </c>
      <c r="H1891" s="4">
        <v>0.52</v>
      </c>
      <c r="I1891" s="4">
        <v>11.67</v>
      </c>
      <c r="J1891" s="4">
        <v>73.69</v>
      </c>
      <c r="K1891" s="4">
        <v>7.14</v>
      </c>
      <c r="L1891" s="4">
        <v>50.52</v>
      </c>
      <c r="M1891" s="4">
        <v>49.48</v>
      </c>
      <c r="N1891" s="4">
        <v>0</v>
      </c>
      <c r="O1891" s="4">
        <v>16.75</v>
      </c>
      <c r="P1891" s="4">
        <v>12.17</v>
      </c>
      <c r="Q1891" s="4">
        <v>38.1</v>
      </c>
      <c r="R1891" s="4">
        <v>0.88</v>
      </c>
      <c r="S1891" s="4">
        <v>0</v>
      </c>
      <c r="T1891">
        <v>23</v>
      </c>
      <c r="U1891">
        <v>13.2</v>
      </c>
      <c r="V1891">
        <v>96</v>
      </c>
    </row>
    <row r="1892" spans="1:22" ht="12.75" customHeight="1" x14ac:dyDescent="0.2">
      <c r="A1892" s="2">
        <v>3997</v>
      </c>
      <c r="B1892" t="s">
        <v>284</v>
      </c>
      <c r="C1892" s="7" t="s">
        <v>402</v>
      </c>
      <c r="D1892">
        <v>487</v>
      </c>
      <c r="E1892" s="4">
        <v>1.64</v>
      </c>
      <c r="F1892" s="4">
        <v>3.49</v>
      </c>
      <c r="G1892" s="4">
        <v>0</v>
      </c>
      <c r="H1892" s="4">
        <v>0</v>
      </c>
      <c r="I1892" s="4">
        <v>12.53</v>
      </c>
      <c r="J1892" s="4">
        <v>74.33</v>
      </c>
      <c r="K1892" s="4">
        <v>8.01</v>
      </c>
      <c r="L1892" s="4">
        <v>49.49</v>
      </c>
      <c r="M1892" s="4">
        <v>50.51</v>
      </c>
      <c r="N1892" s="4">
        <v>0</v>
      </c>
      <c r="O1892" s="4">
        <v>4.7</v>
      </c>
      <c r="P1892" s="4">
        <v>14.72</v>
      </c>
      <c r="Q1892" s="4">
        <v>41.72</v>
      </c>
      <c r="R1892" s="4">
        <v>3.07</v>
      </c>
      <c r="S1892" s="4">
        <v>0.2</v>
      </c>
      <c r="T1892">
        <v>17</v>
      </c>
      <c r="U1892">
        <v>15</v>
      </c>
      <c r="V1892">
        <v>67.86</v>
      </c>
    </row>
    <row r="1893" spans="1:22" ht="12.75" customHeight="1" x14ac:dyDescent="0.2">
      <c r="A1893" s="2">
        <v>4000</v>
      </c>
      <c r="B1893" t="s">
        <v>284</v>
      </c>
      <c r="C1893" s="7" t="s">
        <v>155</v>
      </c>
      <c r="D1893">
        <v>670</v>
      </c>
      <c r="E1893" s="4">
        <v>0</v>
      </c>
      <c r="F1893" s="4">
        <v>0</v>
      </c>
      <c r="G1893" s="4">
        <v>0</v>
      </c>
      <c r="H1893" s="4">
        <v>0</v>
      </c>
      <c r="I1893" s="4">
        <v>92.99</v>
      </c>
      <c r="J1893" s="4">
        <v>5.82</v>
      </c>
      <c r="K1893" s="4">
        <v>1.19</v>
      </c>
      <c r="L1893" s="4">
        <v>53.13</v>
      </c>
      <c r="M1893" s="4">
        <v>46.87</v>
      </c>
      <c r="N1893" s="4">
        <v>17.87</v>
      </c>
      <c r="O1893" s="4">
        <v>45.1</v>
      </c>
      <c r="P1893" s="4">
        <v>18.010000000000002</v>
      </c>
      <c r="Q1893" s="4">
        <v>86.6</v>
      </c>
      <c r="R1893" s="4">
        <v>0.86</v>
      </c>
      <c r="S1893" s="4">
        <v>0.43</v>
      </c>
      <c r="T1893">
        <v>17</v>
      </c>
      <c r="U1893">
        <v>9.8000000000000007</v>
      </c>
      <c r="V1893">
        <v>74.36</v>
      </c>
    </row>
    <row r="1894" spans="1:22" ht="12.75" customHeight="1" x14ac:dyDescent="0.2">
      <c r="A1894" s="2">
        <v>4002</v>
      </c>
      <c r="B1894" t="s">
        <v>284</v>
      </c>
      <c r="C1894" s="7" t="s">
        <v>130</v>
      </c>
      <c r="D1894">
        <v>97</v>
      </c>
      <c r="E1894" s="4">
        <v>1.03</v>
      </c>
      <c r="F1894" s="4">
        <v>0</v>
      </c>
      <c r="G1894" s="4">
        <v>0</v>
      </c>
      <c r="H1894" s="4">
        <v>1.03</v>
      </c>
      <c r="I1894" s="4">
        <v>2.06</v>
      </c>
      <c r="J1894" s="4">
        <v>93.81</v>
      </c>
      <c r="K1894" s="4">
        <v>2.06</v>
      </c>
      <c r="L1894" s="4">
        <v>60.82</v>
      </c>
      <c r="M1894" s="4">
        <v>39.18</v>
      </c>
      <c r="N1894" s="4">
        <v>0</v>
      </c>
      <c r="O1894" s="4">
        <v>0</v>
      </c>
      <c r="P1894" s="4">
        <v>18.27</v>
      </c>
      <c r="Q1894" s="4">
        <v>69.23</v>
      </c>
      <c r="R1894" s="4">
        <v>0</v>
      </c>
      <c r="S1894" s="4">
        <v>0</v>
      </c>
      <c r="T1894">
        <v>6</v>
      </c>
      <c r="U1894">
        <v>14</v>
      </c>
      <c r="V1894">
        <v>46.67</v>
      </c>
    </row>
    <row r="1895" spans="1:22" ht="12.75" customHeight="1" x14ac:dyDescent="0.2">
      <c r="A1895" s="2">
        <v>4003</v>
      </c>
      <c r="B1895" t="s">
        <v>290</v>
      </c>
      <c r="C1895" s="7" t="s">
        <v>269</v>
      </c>
      <c r="D1895">
        <v>86</v>
      </c>
      <c r="E1895" s="4">
        <v>8.14</v>
      </c>
      <c r="F1895" s="4">
        <v>1.1599999999999999</v>
      </c>
      <c r="G1895" s="4">
        <v>0</v>
      </c>
      <c r="H1895" s="4">
        <v>1.1599999999999999</v>
      </c>
      <c r="I1895" s="4">
        <v>9.3000000000000007</v>
      </c>
      <c r="J1895" s="4">
        <v>67.44</v>
      </c>
      <c r="K1895" s="4">
        <v>12.79</v>
      </c>
      <c r="L1895" s="4">
        <v>47.67</v>
      </c>
      <c r="M1895" s="4">
        <v>52.33</v>
      </c>
      <c r="N1895" s="4">
        <v>0</v>
      </c>
      <c r="O1895" s="4">
        <v>0</v>
      </c>
      <c r="P1895" s="4">
        <v>10.59</v>
      </c>
      <c r="Q1895" s="4">
        <v>64.709999999999994</v>
      </c>
      <c r="R1895" s="4">
        <v>4.71</v>
      </c>
      <c r="S1895" s="4">
        <v>0</v>
      </c>
      <c r="T1895">
        <v>14</v>
      </c>
      <c r="U1895">
        <v>7.9</v>
      </c>
      <c r="V1895">
        <v>83.33</v>
      </c>
    </row>
    <row r="1896" spans="1:22" ht="12.75" customHeight="1" x14ac:dyDescent="0.2">
      <c r="A1896" s="2">
        <v>4004</v>
      </c>
      <c r="B1896" t="s">
        <v>284</v>
      </c>
      <c r="C1896" s="7" t="s">
        <v>182</v>
      </c>
      <c r="D1896">
        <v>236</v>
      </c>
      <c r="E1896" s="4">
        <v>0</v>
      </c>
      <c r="F1896" s="4">
        <v>2.12</v>
      </c>
      <c r="G1896" s="4">
        <v>0</v>
      </c>
      <c r="H1896" s="4">
        <v>1.27</v>
      </c>
      <c r="I1896" s="4">
        <v>13.98</v>
      </c>
      <c r="J1896" s="4">
        <v>69.92</v>
      </c>
      <c r="K1896" s="4">
        <v>12.71</v>
      </c>
      <c r="L1896" s="4">
        <v>47.46</v>
      </c>
      <c r="M1896" s="4">
        <v>52.54</v>
      </c>
      <c r="N1896" s="4">
        <v>0</v>
      </c>
      <c r="O1896" s="4">
        <v>2.52</v>
      </c>
      <c r="P1896" s="4">
        <v>14.71</v>
      </c>
      <c r="Q1896" s="4">
        <v>34.450000000000003</v>
      </c>
      <c r="R1896" s="4">
        <v>0.42</v>
      </c>
      <c r="S1896" s="4">
        <v>0</v>
      </c>
      <c r="T1896">
        <v>12</v>
      </c>
      <c r="U1896">
        <v>13.3</v>
      </c>
      <c r="V1896">
        <v>55</v>
      </c>
    </row>
    <row r="1897" spans="1:22" ht="12.75" customHeight="1" x14ac:dyDescent="0.2">
      <c r="A1897" s="2">
        <v>4005</v>
      </c>
      <c r="B1897" t="s">
        <v>284</v>
      </c>
      <c r="C1897" s="7" t="s">
        <v>570</v>
      </c>
      <c r="D1897">
        <v>62</v>
      </c>
      <c r="E1897" s="4">
        <v>1.61</v>
      </c>
      <c r="F1897" s="4">
        <v>0</v>
      </c>
      <c r="G1897" s="4">
        <v>0</v>
      </c>
      <c r="H1897" s="4">
        <v>1.61</v>
      </c>
      <c r="I1897" s="4">
        <v>0</v>
      </c>
      <c r="J1897" s="4">
        <v>95.16</v>
      </c>
      <c r="K1897" s="4">
        <v>1.61</v>
      </c>
      <c r="L1897" s="4">
        <v>51.61</v>
      </c>
      <c r="M1897" s="4">
        <v>48.39</v>
      </c>
      <c r="N1897" s="4">
        <v>0</v>
      </c>
      <c r="O1897" s="4">
        <v>0</v>
      </c>
      <c r="P1897" s="4">
        <v>19.7</v>
      </c>
      <c r="Q1897" s="4">
        <v>54.55</v>
      </c>
      <c r="R1897" s="4">
        <v>1.52</v>
      </c>
      <c r="S1897" s="4">
        <v>0</v>
      </c>
      <c r="U1897">
        <v>0</v>
      </c>
    </row>
    <row r="1898" spans="1:22" ht="12.75" customHeight="1" x14ac:dyDescent="0.2">
      <c r="A1898" s="2">
        <v>4006</v>
      </c>
      <c r="B1898" t="s">
        <v>284</v>
      </c>
      <c r="C1898" s="7" t="s">
        <v>650</v>
      </c>
      <c r="D1898">
        <v>0</v>
      </c>
      <c r="E1898" s="4">
        <v>0</v>
      </c>
      <c r="F1898" s="4">
        <v>0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U1898">
        <v>0</v>
      </c>
    </row>
    <row r="1899" spans="1:22" ht="12.75" customHeight="1" x14ac:dyDescent="0.2">
      <c r="A1899" s="2">
        <v>4007</v>
      </c>
      <c r="B1899" t="s">
        <v>287</v>
      </c>
      <c r="C1899" s="7" t="s">
        <v>576</v>
      </c>
      <c r="D1899">
        <v>43</v>
      </c>
      <c r="E1899" s="4">
        <v>4.6500000000000004</v>
      </c>
      <c r="F1899" s="4">
        <v>2.33</v>
      </c>
      <c r="G1899" s="4">
        <v>0</v>
      </c>
      <c r="H1899" s="4">
        <v>11.63</v>
      </c>
      <c r="I1899" s="4">
        <v>13.95</v>
      </c>
      <c r="J1899" s="4">
        <v>67.44</v>
      </c>
      <c r="K1899" s="4">
        <v>0</v>
      </c>
      <c r="L1899" s="4">
        <v>88.37</v>
      </c>
      <c r="M1899" s="4">
        <v>11.63</v>
      </c>
      <c r="N1899" s="4">
        <v>12.82</v>
      </c>
      <c r="O1899" s="4">
        <v>2.56</v>
      </c>
      <c r="P1899" s="4">
        <v>23.08</v>
      </c>
      <c r="Q1899" s="4">
        <v>66.67</v>
      </c>
      <c r="R1899" s="4">
        <v>0</v>
      </c>
      <c r="S1899" s="4">
        <v>0</v>
      </c>
      <c r="T1899">
        <v>11</v>
      </c>
      <c r="U1899">
        <v>13.4</v>
      </c>
      <c r="V1899">
        <v>100</v>
      </c>
    </row>
    <row r="1900" spans="1:22" ht="12.75" customHeight="1" x14ac:dyDescent="0.2">
      <c r="A1900" s="2">
        <v>4011</v>
      </c>
      <c r="B1900" t="s">
        <v>284</v>
      </c>
      <c r="C1900" s="7" t="s">
        <v>182</v>
      </c>
      <c r="D1900">
        <v>0</v>
      </c>
      <c r="E1900" s="4">
        <v>0</v>
      </c>
      <c r="F1900" s="4">
        <v>0</v>
      </c>
      <c r="G1900" s="4">
        <v>0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U1900">
        <v>0</v>
      </c>
    </row>
    <row r="1901" spans="1:22" ht="12.75" customHeight="1" x14ac:dyDescent="0.2">
      <c r="A1901" s="2">
        <v>4013</v>
      </c>
      <c r="B1901" t="s">
        <v>284</v>
      </c>
      <c r="C1901" s="7" t="s">
        <v>620</v>
      </c>
      <c r="D1901">
        <v>630</v>
      </c>
      <c r="E1901" s="4">
        <v>0.48</v>
      </c>
      <c r="F1901" s="4">
        <v>2.54</v>
      </c>
      <c r="G1901" s="4">
        <v>0.16</v>
      </c>
      <c r="H1901" s="4">
        <v>0.95</v>
      </c>
      <c r="I1901" s="4">
        <v>56.03</v>
      </c>
      <c r="J1901" s="4">
        <v>36.67</v>
      </c>
      <c r="K1901" s="4">
        <v>3.17</v>
      </c>
      <c r="L1901" s="4">
        <v>49.52</v>
      </c>
      <c r="M1901" s="4">
        <v>50.48</v>
      </c>
      <c r="N1901" s="4">
        <v>6.4</v>
      </c>
      <c r="O1901" s="4">
        <v>39.78</v>
      </c>
      <c r="P1901" s="4">
        <v>11.54</v>
      </c>
      <c r="Q1901" s="4">
        <v>72.39</v>
      </c>
      <c r="R1901" s="4">
        <v>1.4</v>
      </c>
      <c r="S1901" s="4">
        <v>0.47</v>
      </c>
      <c r="T1901">
        <v>16</v>
      </c>
      <c r="U1901">
        <v>10.8</v>
      </c>
      <c r="V1901">
        <v>57.5</v>
      </c>
    </row>
    <row r="1902" spans="1:22" ht="12.75" customHeight="1" x14ac:dyDescent="0.2">
      <c r="A1902" s="2">
        <v>4014</v>
      </c>
      <c r="B1902" t="s">
        <v>284</v>
      </c>
      <c r="C1902" s="7" t="s">
        <v>389</v>
      </c>
      <c r="D1902">
        <v>342</v>
      </c>
      <c r="E1902" s="4">
        <v>1.17</v>
      </c>
      <c r="F1902" s="4">
        <v>7.02</v>
      </c>
      <c r="G1902" s="4">
        <v>2.63</v>
      </c>
      <c r="H1902" s="4">
        <v>2.34</v>
      </c>
      <c r="I1902" s="4">
        <v>11.11</v>
      </c>
      <c r="J1902" s="4">
        <v>53.8</v>
      </c>
      <c r="K1902" s="4">
        <v>21.93</v>
      </c>
      <c r="L1902" s="4">
        <v>53.22</v>
      </c>
      <c r="M1902" s="4">
        <v>46.78</v>
      </c>
      <c r="N1902" s="4">
        <v>0</v>
      </c>
      <c r="O1902" s="4">
        <v>6.36</v>
      </c>
      <c r="P1902" s="4">
        <v>20.91</v>
      </c>
      <c r="Q1902" s="4">
        <v>40.909999999999997</v>
      </c>
      <c r="R1902" s="4">
        <v>2.12</v>
      </c>
      <c r="S1902" s="4">
        <v>1.82</v>
      </c>
      <c r="T1902">
        <v>15</v>
      </c>
      <c r="U1902">
        <v>18.600000000000001</v>
      </c>
      <c r="V1902">
        <v>52.17</v>
      </c>
    </row>
    <row r="1903" spans="1:22" ht="12.75" customHeight="1" x14ac:dyDescent="0.2">
      <c r="A1903" s="2">
        <v>4015</v>
      </c>
      <c r="B1903" t="s">
        <v>284</v>
      </c>
      <c r="C1903" s="7" t="s">
        <v>389</v>
      </c>
      <c r="D1903">
        <v>423</v>
      </c>
      <c r="E1903" s="4">
        <v>0.24</v>
      </c>
      <c r="F1903" s="4">
        <v>6.86</v>
      </c>
      <c r="G1903" s="4">
        <v>4.7300000000000004</v>
      </c>
      <c r="H1903" s="4">
        <v>3.07</v>
      </c>
      <c r="I1903" s="4">
        <v>12.29</v>
      </c>
      <c r="J1903" s="4">
        <v>52.01</v>
      </c>
      <c r="K1903" s="4">
        <v>20.8</v>
      </c>
      <c r="L1903" s="4">
        <v>52.72</v>
      </c>
      <c r="M1903" s="4">
        <v>47.28</v>
      </c>
      <c r="N1903" s="4">
        <v>0</v>
      </c>
      <c r="O1903" s="4">
        <v>2.84</v>
      </c>
      <c r="P1903" s="4">
        <v>22.75</v>
      </c>
      <c r="Q1903" s="4">
        <v>50.24</v>
      </c>
      <c r="R1903" s="4">
        <v>1.66</v>
      </c>
      <c r="S1903" s="4">
        <v>0.24</v>
      </c>
      <c r="T1903">
        <v>16</v>
      </c>
      <c r="U1903">
        <v>15.6</v>
      </c>
      <c r="V1903">
        <v>88.89</v>
      </c>
    </row>
    <row r="1904" spans="1:22" ht="12.75" customHeight="1" x14ac:dyDescent="0.2">
      <c r="A1904" s="2">
        <v>4016</v>
      </c>
      <c r="B1904" t="s">
        <v>284</v>
      </c>
      <c r="C1904" s="7" t="s">
        <v>389</v>
      </c>
      <c r="D1904">
        <v>585</v>
      </c>
      <c r="E1904" s="4">
        <v>1.03</v>
      </c>
      <c r="F1904" s="4">
        <v>3.59</v>
      </c>
      <c r="G1904" s="4">
        <v>1.37</v>
      </c>
      <c r="H1904" s="4">
        <v>4.96</v>
      </c>
      <c r="I1904" s="4">
        <v>14.87</v>
      </c>
      <c r="J1904" s="4">
        <v>62.22</v>
      </c>
      <c r="K1904" s="4">
        <v>11.97</v>
      </c>
      <c r="L1904" s="4">
        <v>52.82</v>
      </c>
      <c r="M1904" s="4">
        <v>47.18</v>
      </c>
      <c r="N1904" s="4">
        <v>0</v>
      </c>
      <c r="O1904" s="4">
        <v>2.63</v>
      </c>
      <c r="P1904" s="4">
        <v>20.18</v>
      </c>
      <c r="Q1904" s="4">
        <v>51.58</v>
      </c>
      <c r="R1904" s="4">
        <v>1.58</v>
      </c>
      <c r="S1904" s="4">
        <v>0.35</v>
      </c>
      <c r="T1904">
        <v>15</v>
      </c>
      <c r="U1904">
        <v>11.4</v>
      </c>
      <c r="V1904">
        <v>60.53</v>
      </c>
    </row>
    <row r="1905" spans="1:22" ht="12.75" customHeight="1" x14ac:dyDescent="0.2">
      <c r="A1905" s="2">
        <v>4017</v>
      </c>
      <c r="B1905" t="s">
        <v>284</v>
      </c>
      <c r="C1905" s="7" t="s">
        <v>620</v>
      </c>
      <c r="D1905">
        <v>778</v>
      </c>
      <c r="E1905" s="4">
        <v>0.64</v>
      </c>
      <c r="F1905" s="4">
        <v>27.51</v>
      </c>
      <c r="G1905" s="4">
        <v>0.39</v>
      </c>
      <c r="H1905" s="4">
        <v>1.03</v>
      </c>
      <c r="I1905" s="4">
        <v>9.9</v>
      </c>
      <c r="J1905" s="4">
        <v>51.93</v>
      </c>
      <c r="K1905" s="4">
        <v>8.61</v>
      </c>
      <c r="L1905" s="4">
        <v>48.07</v>
      </c>
      <c r="M1905" s="4">
        <v>51.93</v>
      </c>
      <c r="N1905" s="4">
        <v>0</v>
      </c>
      <c r="O1905" s="4">
        <v>8.4600000000000009</v>
      </c>
      <c r="P1905" s="4">
        <v>9.36</v>
      </c>
      <c r="Q1905" s="4">
        <v>17.95</v>
      </c>
      <c r="R1905" s="4">
        <v>5.9</v>
      </c>
      <c r="S1905" s="4">
        <v>0</v>
      </c>
      <c r="T1905">
        <v>21</v>
      </c>
      <c r="U1905">
        <v>12.1</v>
      </c>
      <c r="V1905">
        <v>64.86</v>
      </c>
    </row>
    <row r="1906" spans="1:22" ht="12.75" customHeight="1" x14ac:dyDescent="0.2">
      <c r="A1906" s="2">
        <v>4018</v>
      </c>
      <c r="B1906" t="s">
        <v>284</v>
      </c>
      <c r="C1906" s="7" t="s">
        <v>522</v>
      </c>
      <c r="D1906">
        <v>453</v>
      </c>
      <c r="E1906" s="4">
        <v>0.22</v>
      </c>
      <c r="F1906" s="4">
        <v>19.649999999999999</v>
      </c>
      <c r="G1906" s="4">
        <v>0.44</v>
      </c>
      <c r="H1906" s="4">
        <v>0.66</v>
      </c>
      <c r="I1906" s="4">
        <v>9.27</v>
      </c>
      <c r="J1906" s="4">
        <v>63.8</v>
      </c>
      <c r="K1906" s="4">
        <v>5.96</v>
      </c>
      <c r="L1906" s="4">
        <v>55.85</v>
      </c>
      <c r="M1906" s="4">
        <v>44.15</v>
      </c>
      <c r="N1906" s="4">
        <v>0</v>
      </c>
      <c r="O1906" s="4">
        <v>7.47</v>
      </c>
      <c r="P1906" s="4">
        <v>19.34</v>
      </c>
      <c r="Q1906" s="4">
        <v>14.29</v>
      </c>
      <c r="R1906" s="4">
        <v>1.98</v>
      </c>
      <c r="S1906" s="4">
        <v>0</v>
      </c>
      <c r="T1906">
        <v>13</v>
      </c>
      <c r="U1906">
        <v>12</v>
      </c>
      <c r="V1906">
        <v>62.86</v>
      </c>
    </row>
    <row r="1907" spans="1:22" ht="12.75" customHeight="1" x14ac:dyDescent="0.2">
      <c r="A1907" s="2">
        <v>4019</v>
      </c>
      <c r="B1907" t="s">
        <v>285</v>
      </c>
      <c r="C1907" s="7" t="s">
        <v>164</v>
      </c>
      <c r="D1907">
        <v>0</v>
      </c>
      <c r="E1907" s="4">
        <v>0</v>
      </c>
      <c r="F1907" s="4">
        <v>0</v>
      </c>
      <c r="G1907" s="4">
        <v>0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U1907">
        <v>10.7</v>
      </c>
      <c r="V1907">
        <v>8.6999999999999993</v>
      </c>
    </row>
    <row r="1908" spans="1:22" ht="12.75" customHeight="1" x14ac:dyDescent="0.2">
      <c r="A1908" s="2">
        <v>4020</v>
      </c>
      <c r="B1908" t="s">
        <v>285</v>
      </c>
      <c r="C1908" s="7" t="s">
        <v>269</v>
      </c>
      <c r="D1908">
        <v>0</v>
      </c>
      <c r="E1908" s="4">
        <v>0</v>
      </c>
      <c r="F1908" s="4">
        <v>0</v>
      </c>
      <c r="G1908" s="4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U1908">
        <v>11.3</v>
      </c>
      <c r="V1908">
        <v>7.69</v>
      </c>
    </row>
    <row r="1909" spans="1:22" ht="12.75" customHeight="1" x14ac:dyDescent="0.2">
      <c r="A1909" s="2">
        <v>4021</v>
      </c>
      <c r="B1909" t="s">
        <v>284</v>
      </c>
      <c r="C1909" s="7" t="s">
        <v>237</v>
      </c>
      <c r="D1909">
        <v>679</v>
      </c>
      <c r="E1909" s="4">
        <v>0.59</v>
      </c>
      <c r="F1909" s="4">
        <v>14.87</v>
      </c>
      <c r="G1909" s="4">
        <v>0.44</v>
      </c>
      <c r="H1909" s="4">
        <v>2.21</v>
      </c>
      <c r="I1909" s="4">
        <v>13.25</v>
      </c>
      <c r="J1909" s="4">
        <v>62.74</v>
      </c>
      <c r="K1909" s="4">
        <v>5.89</v>
      </c>
      <c r="L1909" s="4">
        <v>48.31</v>
      </c>
      <c r="M1909" s="4">
        <v>51.69</v>
      </c>
      <c r="N1909" s="4">
        <v>0</v>
      </c>
      <c r="O1909" s="4">
        <v>2.92</v>
      </c>
      <c r="P1909" s="4">
        <v>13.85</v>
      </c>
      <c r="Q1909" s="4">
        <v>21.28</v>
      </c>
      <c r="R1909" s="4">
        <v>3.79</v>
      </c>
      <c r="S1909" s="4">
        <v>0</v>
      </c>
      <c r="T1909">
        <v>19</v>
      </c>
      <c r="U1909">
        <v>15.7</v>
      </c>
      <c r="V1909">
        <v>66.67</v>
      </c>
    </row>
    <row r="1910" spans="1:22" ht="12.75" customHeight="1" x14ac:dyDescent="0.2">
      <c r="A1910" s="2">
        <v>4022</v>
      </c>
      <c r="B1910" t="s">
        <v>290</v>
      </c>
      <c r="C1910" s="7" t="s">
        <v>576</v>
      </c>
      <c r="D1910">
        <v>81</v>
      </c>
      <c r="E1910" s="4">
        <v>38.270000000000003</v>
      </c>
      <c r="F1910" s="4">
        <v>0</v>
      </c>
      <c r="G1910" s="4">
        <v>0</v>
      </c>
      <c r="H1910" s="4">
        <v>0</v>
      </c>
      <c r="I1910" s="4">
        <v>51.85</v>
      </c>
      <c r="J1910" s="4">
        <v>6.17</v>
      </c>
      <c r="K1910" s="4">
        <v>3.7</v>
      </c>
      <c r="L1910" s="4">
        <v>64.2</v>
      </c>
      <c r="M1910" s="4">
        <v>35.799999999999997</v>
      </c>
      <c r="N1910" s="4">
        <v>35.869999999999997</v>
      </c>
      <c r="O1910" s="4">
        <v>9.7799999999999994</v>
      </c>
      <c r="P1910" s="4">
        <v>8.6999999999999993</v>
      </c>
      <c r="Q1910" s="4">
        <v>90.22</v>
      </c>
      <c r="R1910" s="4">
        <v>0</v>
      </c>
      <c r="S1910" s="4">
        <v>0</v>
      </c>
      <c r="T1910">
        <v>14</v>
      </c>
      <c r="U1910">
        <v>12.6</v>
      </c>
      <c r="V1910">
        <v>66.67</v>
      </c>
    </row>
    <row r="1911" spans="1:22" ht="12.75" customHeight="1" x14ac:dyDescent="0.2">
      <c r="A1911" s="2">
        <v>4028</v>
      </c>
      <c r="B1911" t="s">
        <v>284</v>
      </c>
      <c r="C1911" s="7" t="s">
        <v>182</v>
      </c>
      <c r="D1911">
        <v>963</v>
      </c>
      <c r="E1911" s="4">
        <v>0.73</v>
      </c>
      <c r="F1911" s="4">
        <v>2.4900000000000002</v>
      </c>
      <c r="G1911" s="4">
        <v>0.62</v>
      </c>
      <c r="H1911" s="4">
        <v>1.77</v>
      </c>
      <c r="I1911" s="4">
        <v>13.6</v>
      </c>
      <c r="J1911" s="4">
        <v>79.849999999999994</v>
      </c>
      <c r="K1911" s="4">
        <v>0.93</v>
      </c>
      <c r="L1911" s="4">
        <v>52.86</v>
      </c>
      <c r="M1911" s="4">
        <v>47.14</v>
      </c>
      <c r="N1911" s="4">
        <v>1.1299999999999999</v>
      </c>
      <c r="O1911" s="4">
        <v>1.44</v>
      </c>
      <c r="P1911" s="4">
        <v>10.62</v>
      </c>
      <c r="Q1911" s="4">
        <v>25.05</v>
      </c>
      <c r="R1911" s="4">
        <v>2.06</v>
      </c>
      <c r="S1911" s="4">
        <v>0</v>
      </c>
      <c r="T1911">
        <v>20</v>
      </c>
      <c r="U1911">
        <v>15.7</v>
      </c>
      <c r="V1911">
        <v>68.75</v>
      </c>
    </row>
    <row r="1912" spans="1:22" ht="12.75" customHeight="1" x14ac:dyDescent="0.2">
      <c r="A1912" s="2">
        <v>4029</v>
      </c>
      <c r="B1912" t="s">
        <v>284</v>
      </c>
      <c r="C1912" s="7" t="s">
        <v>620</v>
      </c>
      <c r="D1912">
        <v>442</v>
      </c>
      <c r="E1912" s="4">
        <v>1.36</v>
      </c>
      <c r="F1912" s="4">
        <v>1.1299999999999999</v>
      </c>
      <c r="G1912" s="4">
        <v>2.04</v>
      </c>
      <c r="H1912" s="4">
        <v>0.45</v>
      </c>
      <c r="I1912" s="4">
        <v>8.6</v>
      </c>
      <c r="J1912" s="4">
        <v>78.05</v>
      </c>
      <c r="K1912" s="4">
        <v>8.3699999999999992</v>
      </c>
      <c r="L1912" s="4">
        <v>54.3</v>
      </c>
      <c r="M1912" s="4">
        <v>45.7</v>
      </c>
      <c r="N1912" s="4">
        <v>0</v>
      </c>
      <c r="O1912" s="4">
        <v>0.91</v>
      </c>
      <c r="P1912" s="4">
        <v>14.51</v>
      </c>
      <c r="Q1912" s="4">
        <v>46.03</v>
      </c>
      <c r="R1912" s="4">
        <v>0.45</v>
      </c>
      <c r="S1912" s="4">
        <v>0</v>
      </c>
      <c r="T1912">
        <v>18</v>
      </c>
      <c r="U1912">
        <v>14.8</v>
      </c>
      <c r="V1912">
        <v>80</v>
      </c>
    </row>
    <row r="1913" spans="1:22" ht="12.75" customHeight="1" x14ac:dyDescent="0.2">
      <c r="A1913" s="2">
        <v>4031</v>
      </c>
      <c r="B1913" t="s">
        <v>284</v>
      </c>
      <c r="C1913" s="7" t="s">
        <v>182</v>
      </c>
      <c r="D1913">
        <v>230</v>
      </c>
      <c r="E1913" s="4">
        <v>0.43</v>
      </c>
      <c r="F1913" s="4">
        <v>0</v>
      </c>
      <c r="G1913" s="4">
        <v>0</v>
      </c>
      <c r="H1913" s="4">
        <v>0</v>
      </c>
      <c r="I1913" s="4">
        <v>40.869999999999997</v>
      </c>
      <c r="J1913" s="4">
        <v>53.04</v>
      </c>
      <c r="K1913" s="4">
        <v>5.65</v>
      </c>
      <c r="L1913" s="4">
        <v>49.57</v>
      </c>
      <c r="M1913" s="4">
        <v>50.43</v>
      </c>
      <c r="N1913" s="4">
        <v>0</v>
      </c>
      <c r="O1913" s="4">
        <v>13.27</v>
      </c>
      <c r="P1913" s="4">
        <v>13.27</v>
      </c>
      <c r="Q1913" s="4">
        <v>78.760000000000005</v>
      </c>
      <c r="R1913" s="4">
        <v>1.77</v>
      </c>
      <c r="S1913" s="4">
        <v>0</v>
      </c>
      <c r="T1913">
        <v>14</v>
      </c>
      <c r="U1913">
        <v>13.5</v>
      </c>
      <c r="V1913">
        <v>50</v>
      </c>
    </row>
    <row r="1914" spans="1:22" ht="12.75" customHeight="1" x14ac:dyDescent="0.2">
      <c r="A1914" s="2">
        <v>4033</v>
      </c>
      <c r="B1914" t="s">
        <v>284</v>
      </c>
      <c r="C1914" s="7" t="s">
        <v>130</v>
      </c>
      <c r="D1914">
        <v>374</v>
      </c>
      <c r="E1914" s="4">
        <v>3.21</v>
      </c>
      <c r="F1914" s="4">
        <v>0.8</v>
      </c>
      <c r="G1914" s="4">
        <v>0.27</v>
      </c>
      <c r="H1914" s="4">
        <v>0.53</v>
      </c>
      <c r="I1914" s="4">
        <v>1.07</v>
      </c>
      <c r="J1914" s="4">
        <v>93.32</v>
      </c>
      <c r="K1914" s="4">
        <v>0.8</v>
      </c>
      <c r="L1914" s="4">
        <v>54.55</v>
      </c>
      <c r="M1914" s="4">
        <v>45.45</v>
      </c>
      <c r="N1914" s="4">
        <v>0</v>
      </c>
      <c r="O1914" s="4">
        <v>1.06</v>
      </c>
      <c r="P1914" s="4">
        <v>20.74</v>
      </c>
      <c r="Q1914" s="4">
        <v>56.65</v>
      </c>
      <c r="R1914" s="4">
        <v>0</v>
      </c>
      <c r="S1914" s="4">
        <v>0</v>
      </c>
      <c r="T1914">
        <v>15</v>
      </c>
      <c r="U1914">
        <v>14.6</v>
      </c>
      <c r="V1914">
        <v>80</v>
      </c>
    </row>
    <row r="1915" spans="1:22" ht="12.75" customHeight="1" x14ac:dyDescent="0.2">
      <c r="A1915" s="2">
        <v>4034</v>
      </c>
      <c r="B1915" t="s">
        <v>284</v>
      </c>
      <c r="C1915" s="7" t="s">
        <v>522</v>
      </c>
      <c r="D1915">
        <v>396</v>
      </c>
      <c r="E1915" s="4">
        <v>0.76</v>
      </c>
      <c r="F1915" s="4">
        <v>1.52</v>
      </c>
      <c r="G1915" s="4">
        <v>0.51</v>
      </c>
      <c r="H1915" s="4">
        <v>1.52</v>
      </c>
      <c r="I1915" s="4">
        <v>18.690000000000001</v>
      </c>
      <c r="J1915" s="4">
        <v>66.92</v>
      </c>
      <c r="K1915" s="4">
        <v>10.1</v>
      </c>
      <c r="L1915" s="4">
        <v>50.76</v>
      </c>
      <c r="M1915" s="4">
        <v>49.24</v>
      </c>
      <c r="N1915" s="4">
        <v>0</v>
      </c>
      <c r="O1915" s="4">
        <v>5.54</v>
      </c>
      <c r="P1915" s="4">
        <v>18.73</v>
      </c>
      <c r="Q1915" s="4">
        <v>53.56</v>
      </c>
      <c r="R1915" s="4">
        <v>1.85</v>
      </c>
      <c r="S1915" s="4">
        <v>0</v>
      </c>
      <c r="T1915">
        <v>17</v>
      </c>
      <c r="U1915">
        <v>10.9</v>
      </c>
      <c r="V1915">
        <v>95.65</v>
      </c>
    </row>
    <row r="1916" spans="1:22" ht="12.75" customHeight="1" x14ac:dyDescent="0.2">
      <c r="A1916" s="2">
        <v>4035</v>
      </c>
      <c r="B1916" t="s">
        <v>284</v>
      </c>
      <c r="C1916" s="7" t="s">
        <v>389</v>
      </c>
      <c r="D1916">
        <v>516</v>
      </c>
      <c r="E1916" s="4">
        <v>0.39</v>
      </c>
      <c r="F1916" s="4">
        <v>1.94</v>
      </c>
      <c r="G1916" s="4">
        <v>0</v>
      </c>
      <c r="H1916" s="4">
        <v>1.55</v>
      </c>
      <c r="I1916" s="4">
        <v>7.56</v>
      </c>
      <c r="J1916" s="4">
        <v>84.5</v>
      </c>
      <c r="K1916" s="4">
        <v>4.07</v>
      </c>
      <c r="L1916" s="4">
        <v>54.65</v>
      </c>
      <c r="M1916" s="4">
        <v>45.35</v>
      </c>
      <c r="N1916" s="4">
        <v>0</v>
      </c>
      <c r="O1916" s="4">
        <v>2.0499999999999998</v>
      </c>
      <c r="P1916" s="4">
        <v>1.31</v>
      </c>
      <c r="Q1916" s="4">
        <v>21.64</v>
      </c>
      <c r="R1916" s="4">
        <v>0.93</v>
      </c>
      <c r="S1916" s="4">
        <v>0</v>
      </c>
      <c r="T1916">
        <v>18</v>
      </c>
      <c r="U1916">
        <v>12.7</v>
      </c>
      <c r="V1916">
        <v>72.41</v>
      </c>
    </row>
    <row r="1917" spans="1:22" ht="12.75" customHeight="1" x14ac:dyDescent="0.2">
      <c r="A1917" s="2">
        <v>4036</v>
      </c>
      <c r="B1917" t="s">
        <v>284</v>
      </c>
      <c r="C1917" s="7" t="s">
        <v>130</v>
      </c>
      <c r="D1917">
        <v>446</v>
      </c>
      <c r="E1917" s="4">
        <v>2.4700000000000002</v>
      </c>
      <c r="F1917" s="4">
        <v>0.22</v>
      </c>
      <c r="G1917" s="4">
        <v>0.45</v>
      </c>
      <c r="H1917" s="4">
        <v>0.67</v>
      </c>
      <c r="I1917" s="4">
        <v>4.93</v>
      </c>
      <c r="J1917" s="4">
        <v>84.3</v>
      </c>
      <c r="K1917" s="4">
        <v>6.95</v>
      </c>
      <c r="L1917" s="4">
        <v>56.05</v>
      </c>
      <c r="M1917" s="4">
        <v>43.95</v>
      </c>
      <c r="N1917" s="4">
        <v>0</v>
      </c>
      <c r="O1917" s="4">
        <v>0</v>
      </c>
      <c r="P1917" s="4">
        <v>20.52</v>
      </c>
      <c r="Q1917" s="4">
        <v>39.74</v>
      </c>
      <c r="R1917" s="4">
        <v>0.22</v>
      </c>
      <c r="S1917" s="4">
        <v>0.43</v>
      </c>
      <c r="T1917">
        <v>17</v>
      </c>
      <c r="U1917">
        <v>13.8</v>
      </c>
      <c r="V1917">
        <v>88.46</v>
      </c>
    </row>
    <row r="1918" spans="1:22" ht="12.75" customHeight="1" x14ac:dyDescent="0.2">
      <c r="A1918" s="2">
        <v>4037</v>
      </c>
      <c r="B1918" t="s">
        <v>284</v>
      </c>
      <c r="C1918" s="7" t="s">
        <v>428</v>
      </c>
      <c r="D1918">
        <v>2</v>
      </c>
      <c r="E1918" s="4">
        <v>0</v>
      </c>
      <c r="F1918" s="4">
        <v>0</v>
      </c>
      <c r="G1918" s="4">
        <v>0</v>
      </c>
      <c r="H1918" s="4">
        <v>0</v>
      </c>
      <c r="I1918" s="4">
        <v>0</v>
      </c>
      <c r="J1918" s="4">
        <v>100</v>
      </c>
      <c r="K1918" s="4">
        <v>0</v>
      </c>
      <c r="L1918" s="4">
        <v>50</v>
      </c>
      <c r="M1918" s="4">
        <v>50</v>
      </c>
      <c r="N1918" s="4">
        <v>0</v>
      </c>
      <c r="O1918" s="4">
        <v>0</v>
      </c>
      <c r="P1918" s="4">
        <v>0</v>
      </c>
      <c r="Q1918" s="4">
        <v>100</v>
      </c>
      <c r="R1918" s="4">
        <v>0</v>
      </c>
      <c r="S1918" s="4">
        <v>0</v>
      </c>
      <c r="T1918">
        <v>2</v>
      </c>
      <c r="U1918">
        <v>16</v>
      </c>
      <c r="V1918">
        <v>100</v>
      </c>
    </row>
    <row r="1919" spans="1:22" ht="12.75" customHeight="1" x14ac:dyDescent="0.2">
      <c r="A1919" s="2">
        <v>4038</v>
      </c>
      <c r="B1919" t="s">
        <v>285</v>
      </c>
      <c r="C1919" s="7" t="s">
        <v>164</v>
      </c>
      <c r="D1919">
        <v>0</v>
      </c>
      <c r="E1919" s="4">
        <v>0</v>
      </c>
      <c r="F1919" s="4">
        <v>0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U1919">
        <v>12.4</v>
      </c>
    </row>
    <row r="1920" spans="1:22" ht="12.75" customHeight="1" x14ac:dyDescent="0.2">
      <c r="A1920" s="2">
        <v>4039</v>
      </c>
      <c r="B1920" t="s">
        <v>284</v>
      </c>
      <c r="C1920" s="7" t="s">
        <v>620</v>
      </c>
      <c r="D1920">
        <v>225</v>
      </c>
      <c r="E1920" s="4">
        <v>0.44</v>
      </c>
      <c r="F1920" s="4">
        <v>1.33</v>
      </c>
      <c r="G1920" s="4">
        <v>0</v>
      </c>
      <c r="H1920" s="4">
        <v>0</v>
      </c>
      <c r="I1920" s="4">
        <v>16.89</v>
      </c>
      <c r="J1920" s="4">
        <v>76.44</v>
      </c>
      <c r="K1920" s="4">
        <v>4.8899999999999997</v>
      </c>
      <c r="L1920" s="4">
        <v>49.78</v>
      </c>
      <c r="M1920" s="4">
        <v>50.22</v>
      </c>
      <c r="N1920" s="4">
        <v>6.39</v>
      </c>
      <c r="O1920" s="4">
        <v>4.1100000000000003</v>
      </c>
      <c r="P1920" s="4">
        <v>19.63</v>
      </c>
      <c r="Q1920" s="4">
        <v>78.540000000000006</v>
      </c>
      <c r="R1920" s="4">
        <v>1.37</v>
      </c>
      <c r="S1920" s="4">
        <v>0</v>
      </c>
      <c r="T1920">
        <v>14</v>
      </c>
      <c r="U1920">
        <v>13.4</v>
      </c>
      <c r="V1920">
        <v>68.75</v>
      </c>
    </row>
    <row r="1921" spans="1:22" ht="12.75" customHeight="1" x14ac:dyDescent="0.2">
      <c r="A1921" s="2">
        <v>4040</v>
      </c>
      <c r="B1921" t="s">
        <v>284</v>
      </c>
      <c r="C1921" s="7" t="s">
        <v>570</v>
      </c>
      <c r="D1921">
        <v>848</v>
      </c>
      <c r="E1921" s="4">
        <v>0.94</v>
      </c>
      <c r="F1921" s="4">
        <v>2.83</v>
      </c>
      <c r="G1921" s="4">
        <v>0</v>
      </c>
      <c r="H1921" s="4">
        <v>0.83</v>
      </c>
      <c r="I1921" s="4">
        <v>22.76</v>
      </c>
      <c r="J1921" s="4">
        <v>70.400000000000006</v>
      </c>
      <c r="K1921" s="4">
        <v>2.2400000000000002</v>
      </c>
      <c r="L1921" s="4">
        <v>52.12</v>
      </c>
      <c r="M1921" s="4">
        <v>47.88</v>
      </c>
      <c r="N1921" s="4">
        <v>2.0099999999999998</v>
      </c>
      <c r="O1921" s="4">
        <v>4.49</v>
      </c>
      <c r="P1921" s="4">
        <v>10.76</v>
      </c>
      <c r="Q1921" s="4">
        <v>43.38</v>
      </c>
      <c r="R1921" s="4">
        <v>1.77</v>
      </c>
      <c r="S1921" s="4">
        <v>0</v>
      </c>
      <c r="T1921">
        <v>19</v>
      </c>
      <c r="U1921">
        <v>11.7</v>
      </c>
      <c r="V1921">
        <v>62.22</v>
      </c>
    </row>
    <row r="1922" spans="1:22" ht="12.75" customHeight="1" x14ac:dyDescent="0.2">
      <c r="A1922" s="2">
        <v>4041</v>
      </c>
      <c r="B1922" t="s">
        <v>284</v>
      </c>
      <c r="C1922" s="7" t="s">
        <v>522</v>
      </c>
      <c r="D1922">
        <v>882</v>
      </c>
      <c r="E1922" s="4">
        <v>0.11</v>
      </c>
      <c r="F1922" s="4">
        <v>2.04</v>
      </c>
      <c r="G1922" s="4">
        <v>0.23</v>
      </c>
      <c r="H1922" s="4">
        <v>4.88</v>
      </c>
      <c r="I1922" s="4">
        <v>32.99</v>
      </c>
      <c r="J1922" s="4">
        <v>52.95</v>
      </c>
      <c r="K1922" s="4">
        <v>6.8</v>
      </c>
      <c r="L1922" s="4">
        <v>53.51</v>
      </c>
      <c r="M1922" s="4">
        <v>46.49</v>
      </c>
      <c r="N1922" s="4">
        <v>1.1200000000000001</v>
      </c>
      <c r="O1922" s="4">
        <v>12.43</v>
      </c>
      <c r="P1922" s="4">
        <v>12.09</v>
      </c>
      <c r="Q1922" s="4">
        <v>44.23</v>
      </c>
      <c r="R1922" s="4">
        <v>0.22</v>
      </c>
      <c r="S1922" s="4">
        <v>0</v>
      </c>
      <c r="T1922">
        <v>21</v>
      </c>
      <c r="U1922">
        <v>11.8</v>
      </c>
      <c r="V1922">
        <v>66.67</v>
      </c>
    </row>
    <row r="1923" spans="1:22" ht="12.75" customHeight="1" x14ac:dyDescent="0.2">
      <c r="A1923" s="2">
        <v>4042</v>
      </c>
      <c r="B1923" t="s">
        <v>290</v>
      </c>
      <c r="C1923" s="7" t="s">
        <v>269</v>
      </c>
      <c r="D1923">
        <v>207</v>
      </c>
      <c r="E1923" s="4">
        <v>1.93</v>
      </c>
      <c r="F1923" s="4">
        <v>1.45</v>
      </c>
      <c r="G1923" s="4">
        <v>0.97</v>
      </c>
      <c r="H1923" s="4">
        <v>1.93</v>
      </c>
      <c r="I1923" s="4">
        <v>18.84</v>
      </c>
      <c r="J1923" s="4">
        <v>67.63</v>
      </c>
      <c r="K1923" s="4">
        <v>7.25</v>
      </c>
      <c r="L1923" s="4">
        <v>45.89</v>
      </c>
      <c r="M1923" s="4">
        <v>54.11</v>
      </c>
      <c r="N1923" s="4">
        <v>0</v>
      </c>
      <c r="O1923" s="4">
        <v>0.37</v>
      </c>
      <c r="P1923" s="4">
        <v>10.26</v>
      </c>
      <c r="Q1923" s="4">
        <v>56.04</v>
      </c>
      <c r="R1923" s="4">
        <v>5.49</v>
      </c>
      <c r="S1923" s="4">
        <v>0.73</v>
      </c>
      <c r="T1923">
        <v>17</v>
      </c>
      <c r="U1923">
        <v>17.399999999999999</v>
      </c>
      <c r="V1923">
        <v>58.33</v>
      </c>
    </row>
    <row r="1924" spans="1:22" ht="12.75" customHeight="1" x14ac:dyDescent="0.2">
      <c r="A1924" s="2">
        <v>4049</v>
      </c>
      <c r="B1924" t="s">
        <v>284</v>
      </c>
      <c r="C1924" s="7" t="s">
        <v>269</v>
      </c>
      <c r="D1924">
        <v>295</v>
      </c>
      <c r="E1924" s="4">
        <v>0.34</v>
      </c>
      <c r="F1924" s="4">
        <v>0.68</v>
      </c>
      <c r="G1924" s="4">
        <v>0</v>
      </c>
      <c r="H1924" s="4">
        <v>0.68</v>
      </c>
      <c r="I1924" s="4">
        <v>23.73</v>
      </c>
      <c r="J1924" s="4">
        <v>70.510000000000005</v>
      </c>
      <c r="K1924" s="4">
        <v>4.07</v>
      </c>
      <c r="L1924" s="4">
        <v>48.81</v>
      </c>
      <c r="M1924" s="4">
        <v>51.19</v>
      </c>
      <c r="N1924" s="4">
        <v>4.26</v>
      </c>
      <c r="O1924" s="4">
        <v>4.96</v>
      </c>
      <c r="P1924" s="4">
        <v>9.2200000000000006</v>
      </c>
      <c r="Q1924" s="4">
        <v>39.01</v>
      </c>
      <c r="R1924" s="4">
        <v>0</v>
      </c>
      <c r="S1924" s="4">
        <v>0.71</v>
      </c>
      <c r="T1924">
        <v>16</v>
      </c>
      <c r="U1924">
        <v>12.2</v>
      </c>
      <c r="V1924">
        <v>94.44</v>
      </c>
    </row>
    <row r="1925" spans="1:22" ht="12.75" customHeight="1" x14ac:dyDescent="0.2">
      <c r="A1925" s="2">
        <v>4051</v>
      </c>
      <c r="B1925" t="s">
        <v>284</v>
      </c>
      <c r="C1925" s="7" t="s">
        <v>182</v>
      </c>
      <c r="D1925">
        <v>893</v>
      </c>
      <c r="E1925" s="4">
        <v>1.01</v>
      </c>
      <c r="F1925" s="4">
        <v>4.26</v>
      </c>
      <c r="G1925" s="4">
        <v>2.35</v>
      </c>
      <c r="H1925" s="4">
        <v>3.58</v>
      </c>
      <c r="I1925" s="4">
        <v>23.29</v>
      </c>
      <c r="J1925" s="4">
        <v>58.9</v>
      </c>
      <c r="K1925" s="4">
        <v>6.61</v>
      </c>
      <c r="L1925" s="4">
        <v>52.18</v>
      </c>
      <c r="M1925" s="4">
        <v>47.82</v>
      </c>
      <c r="N1925" s="4">
        <v>0</v>
      </c>
      <c r="O1925" s="4">
        <v>7.34</v>
      </c>
      <c r="P1925" s="4">
        <v>15.91</v>
      </c>
      <c r="Q1925" s="4">
        <v>53.95</v>
      </c>
      <c r="R1925" s="4">
        <v>2.48</v>
      </c>
      <c r="S1925" s="4">
        <v>0.11</v>
      </c>
      <c r="T1925">
        <v>18</v>
      </c>
      <c r="U1925">
        <v>11.2</v>
      </c>
      <c r="V1925">
        <v>74.510000000000005</v>
      </c>
    </row>
    <row r="1926" spans="1:22" ht="12.75" customHeight="1" x14ac:dyDescent="0.2">
      <c r="A1926" s="2">
        <v>4055</v>
      </c>
      <c r="B1926" t="s">
        <v>284</v>
      </c>
      <c r="C1926" s="7" t="s">
        <v>182</v>
      </c>
      <c r="D1926">
        <v>730</v>
      </c>
      <c r="E1926" s="4">
        <v>0.82</v>
      </c>
      <c r="F1926" s="4">
        <v>0.82</v>
      </c>
      <c r="G1926" s="4">
        <v>0.14000000000000001</v>
      </c>
      <c r="H1926" s="4">
        <v>1.23</v>
      </c>
      <c r="I1926" s="4">
        <v>42.47</v>
      </c>
      <c r="J1926" s="4">
        <v>52.74</v>
      </c>
      <c r="K1926" s="4">
        <v>1.78</v>
      </c>
      <c r="L1926" s="4">
        <v>52.05</v>
      </c>
      <c r="M1926" s="4">
        <v>47.95</v>
      </c>
      <c r="N1926" s="4">
        <v>5.34</v>
      </c>
      <c r="O1926" s="4">
        <v>5.07</v>
      </c>
      <c r="P1926" s="4">
        <v>12.74</v>
      </c>
      <c r="Q1926" s="4">
        <v>56.85</v>
      </c>
      <c r="R1926" s="4">
        <v>0</v>
      </c>
      <c r="S1926" s="4">
        <v>0.14000000000000001</v>
      </c>
      <c r="T1926">
        <v>21</v>
      </c>
      <c r="U1926">
        <v>11.4</v>
      </c>
      <c r="V1926">
        <v>76.47</v>
      </c>
    </row>
    <row r="1927" spans="1:22" ht="12.75" customHeight="1" x14ac:dyDescent="0.2">
      <c r="A1927" s="2">
        <v>4058</v>
      </c>
      <c r="B1927" t="s">
        <v>284</v>
      </c>
      <c r="C1927" s="7" t="s">
        <v>389</v>
      </c>
      <c r="D1927">
        <v>548</v>
      </c>
      <c r="E1927" s="4">
        <v>4.2</v>
      </c>
      <c r="F1927" s="4">
        <v>4.5599999999999996</v>
      </c>
      <c r="G1927" s="4">
        <v>1.28</v>
      </c>
      <c r="H1927" s="4">
        <v>4.01</v>
      </c>
      <c r="I1927" s="4">
        <v>14.6</v>
      </c>
      <c r="J1927" s="4">
        <v>59.49</v>
      </c>
      <c r="K1927" s="4">
        <v>11.86</v>
      </c>
      <c r="L1927" s="4">
        <v>49.64</v>
      </c>
      <c r="M1927" s="4">
        <v>50.36</v>
      </c>
      <c r="N1927" s="4">
        <v>0</v>
      </c>
      <c r="O1927" s="4">
        <v>2.4700000000000002</v>
      </c>
      <c r="P1927" s="4">
        <v>10.42</v>
      </c>
      <c r="Q1927" s="4">
        <v>36.4</v>
      </c>
      <c r="R1927" s="4">
        <v>3</v>
      </c>
      <c r="S1927" s="4">
        <v>0</v>
      </c>
      <c r="T1927">
        <v>18</v>
      </c>
      <c r="U1927">
        <v>13.1</v>
      </c>
      <c r="V1927">
        <v>70</v>
      </c>
    </row>
    <row r="1928" spans="1:22" ht="12.75" customHeight="1" x14ac:dyDescent="0.2">
      <c r="A1928" s="2">
        <v>4059</v>
      </c>
      <c r="B1928" t="s">
        <v>284</v>
      </c>
      <c r="C1928" s="7" t="s">
        <v>130</v>
      </c>
      <c r="D1928">
        <v>593</v>
      </c>
      <c r="E1928" s="4">
        <v>1.01</v>
      </c>
      <c r="F1928" s="4">
        <v>1.69</v>
      </c>
      <c r="G1928" s="4">
        <v>0.17</v>
      </c>
      <c r="H1928" s="4">
        <v>0.84</v>
      </c>
      <c r="I1928" s="4">
        <v>16.53</v>
      </c>
      <c r="J1928" s="4">
        <v>74.7</v>
      </c>
      <c r="K1928" s="4">
        <v>5.0599999999999996</v>
      </c>
      <c r="L1928" s="4">
        <v>49.58</v>
      </c>
      <c r="M1928" s="4">
        <v>50.42</v>
      </c>
      <c r="N1928" s="4">
        <v>0</v>
      </c>
      <c r="O1928" s="4">
        <v>5.36</v>
      </c>
      <c r="P1928" s="4">
        <v>12.23</v>
      </c>
      <c r="Q1928" s="4">
        <v>40.200000000000003</v>
      </c>
      <c r="R1928" s="4">
        <v>0</v>
      </c>
      <c r="S1928" s="4">
        <v>0.34</v>
      </c>
      <c r="T1928">
        <v>24</v>
      </c>
      <c r="U1928">
        <v>7.8</v>
      </c>
      <c r="V1928">
        <v>52</v>
      </c>
    </row>
    <row r="1929" spans="1:22" ht="12.75" customHeight="1" x14ac:dyDescent="0.2">
      <c r="A1929" s="2">
        <v>4060</v>
      </c>
      <c r="B1929" t="s">
        <v>284</v>
      </c>
      <c r="C1929" s="7" t="s">
        <v>522</v>
      </c>
      <c r="D1929">
        <v>707</v>
      </c>
      <c r="E1929" s="4">
        <v>0.42</v>
      </c>
      <c r="F1929" s="4">
        <v>4.53</v>
      </c>
      <c r="G1929" s="4">
        <v>0</v>
      </c>
      <c r="H1929" s="4">
        <v>1.98</v>
      </c>
      <c r="I1929" s="4">
        <v>15.56</v>
      </c>
      <c r="J1929" s="4">
        <v>72.84</v>
      </c>
      <c r="K1929" s="4">
        <v>4.67</v>
      </c>
      <c r="L1929" s="4">
        <v>50.35</v>
      </c>
      <c r="M1929" s="4">
        <v>49.65</v>
      </c>
      <c r="N1929" s="4">
        <v>0</v>
      </c>
      <c r="O1929" s="4">
        <v>4.66</v>
      </c>
      <c r="P1929" s="4">
        <v>8.4700000000000006</v>
      </c>
      <c r="Q1929" s="4">
        <v>30.37</v>
      </c>
      <c r="R1929" s="4">
        <v>0.42</v>
      </c>
      <c r="S1929" s="4">
        <v>0.14000000000000001</v>
      </c>
      <c r="T1929">
        <v>22</v>
      </c>
      <c r="U1929">
        <v>10.1</v>
      </c>
      <c r="V1929">
        <v>62.5</v>
      </c>
    </row>
    <row r="1930" spans="1:22" ht="12.75" customHeight="1" x14ac:dyDescent="0.2">
      <c r="A1930" s="2">
        <v>4061</v>
      </c>
      <c r="B1930" t="s">
        <v>284</v>
      </c>
      <c r="C1930" s="7" t="s">
        <v>522</v>
      </c>
      <c r="D1930">
        <v>0</v>
      </c>
      <c r="E1930" s="4">
        <v>0</v>
      </c>
      <c r="F1930" s="4">
        <v>0</v>
      </c>
      <c r="G1930" s="4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U1930">
        <v>0</v>
      </c>
    </row>
    <row r="1931" spans="1:22" ht="12.75" customHeight="1" x14ac:dyDescent="0.2">
      <c r="A1931" s="2">
        <v>4062</v>
      </c>
      <c r="B1931" t="s">
        <v>284</v>
      </c>
      <c r="C1931" s="7" t="s">
        <v>578</v>
      </c>
      <c r="D1931">
        <v>403</v>
      </c>
      <c r="E1931" s="4">
        <v>0</v>
      </c>
      <c r="F1931" s="4">
        <v>3.97</v>
      </c>
      <c r="G1931" s="4">
        <v>0</v>
      </c>
      <c r="H1931" s="4">
        <v>0.99</v>
      </c>
      <c r="I1931" s="4">
        <v>8.93</v>
      </c>
      <c r="J1931" s="4">
        <v>74.44</v>
      </c>
      <c r="K1931" s="4">
        <v>11.66</v>
      </c>
      <c r="L1931" s="4">
        <v>50.12</v>
      </c>
      <c r="M1931" s="4">
        <v>49.88</v>
      </c>
      <c r="N1931" s="4">
        <v>0</v>
      </c>
      <c r="O1931" s="4">
        <v>1.45</v>
      </c>
      <c r="P1931" s="4">
        <v>20.239999999999998</v>
      </c>
      <c r="Q1931" s="4">
        <v>9.8800000000000008</v>
      </c>
      <c r="R1931" s="4">
        <v>1.93</v>
      </c>
      <c r="S1931" s="4">
        <v>0</v>
      </c>
      <c r="T1931">
        <v>14</v>
      </c>
      <c r="U1931">
        <v>12.9</v>
      </c>
      <c r="V1931">
        <v>64.290000000000006</v>
      </c>
    </row>
    <row r="1932" spans="1:22" ht="12.75" customHeight="1" x14ac:dyDescent="0.2">
      <c r="A1932" s="2">
        <v>4063</v>
      </c>
      <c r="B1932" t="s">
        <v>290</v>
      </c>
      <c r="C1932" s="7" t="s">
        <v>520</v>
      </c>
      <c r="D1932">
        <v>252</v>
      </c>
      <c r="E1932" s="4">
        <v>1.98</v>
      </c>
      <c r="F1932" s="4">
        <v>2.38</v>
      </c>
      <c r="G1932" s="4">
        <v>3.57</v>
      </c>
      <c r="H1932" s="4">
        <v>9.52</v>
      </c>
      <c r="I1932" s="4">
        <v>20.63</v>
      </c>
      <c r="J1932" s="4">
        <v>46.83</v>
      </c>
      <c r="K1932" s="4">
        <v>15.08</v>
      </c>
      <c r="L1932" s="4">
        <v>53.17</v>
      </c>
      <c r="M1932" s="4">
        <v>46.83</v>
      </c>
      <c r="N1932" s="4">
        <v>0</v>
      </c>
      <c r="O1932" s="4">
        <v>2.14</v>
      </c>
      <c r="P1932" s="4">
        <v>7.5</v>
      </c>
      <c r="Q1932" s="4">
        <v>61.79</v>
      </c>
      <c r="R1932" s="4">
        <v>1.43</v>
      </c>
      <c r="S1932" s="4">
        <v>0</v>
      </c>
      <c r="T1932">
        <v>8</v>
      </c>
      <c r="U1932">
        <v>10.4</v>
      </c>
      <c r="V1932">
        <v>41.94</v>
      </c>
    </row>
    <row r="1933" spans="1:22" ht="12.75" customHeight="1" x14ac:dyDescent="0.2">
      <c r="A1933" s="2">
        <v>4064</v>
      </c>
      <c r="B1933" t="s">
        <v>284</v>
      </c>
      <c r="C1933" s="7" t="s">
        <v>182</v>
      </c>
      <c r="D1933">
        <v>1159</v>
      </c>
      <c r="E1933" s="4">
        <v>0.95</v>
      </c>
      <c r="F1933" s="4">
        <v>21.14</v>
      </c>
      <c r="G1933" s="4">
        <v>0.26</v>
      </c>
      <c r="H1933" s="4">
        <v>30.54</v>
      </c>
      <c r="I1933" s="4">
        <v>9.58</v>
      </c>
      <c r="J1933" s="4">
        <v>31.58</v>
      </c>
      <c r="K1933" s="4">
        <v>5.95</v>
      </c>
      <c r="L1933" s="4">
        <v>50.99</v>
      </c>
      <c r="M1933" s="4">
        <v>49.01</v>
      </c>
      <c r="N1933" s="4">
        <v>0.09</v>
      </c>
      <c r="O1933" s="4">
        <v>8.65</v>
      </c>
      <c r="P1933" s="4">
        <v>12.31</v>
      </c>
      <c r="Q1933" s="4">
        <v>50.92</v>
      </c>
      <c r="R1933" s="4">
        <v>1.57</v>
      </c>
      <c r="S1933" s="4">
        <v>0.09</v>
      </c>
      <c r="T1933">
        <v>20</v>
      </c>
      <c r="U1933">
        <v>10.4</v>
      </c>
      <c r="V1933">
        <v>72.88</v>
      </c>
    </row>
    <row r="1934" spans="1:22" ht="12.75" customHeight="1" x14ac:dyDescent="0.2">
      <c r="A1934" s="2">
        <v>4065</v>
      </c>
      <c r="B1934" t="s">
        <v>290</v>
      </c>
      <c r="C1934" s="7" t="s">
        <v>428</v>
      </c>
      <c r="D1934">
        <v>492</v>
      </c>
      <c r="E1934" s="4">
        <v>0.81</v>
      </c>
      <c r="F1934" s="4">
        <v>8.33</v>
      </c>
      <c r="G1934" s="4">
        <v>0</v>
      </c>
      <c r="H1934" s="4">
        <v>22.36</v>
      </c>
      <c r="I1934" s="4">
        <v>6.3</v>
      </c>
      <c r="J1934" s="4">
        <v>50.81</v>
      </c>
      <c r="K1934" s="4">
        <v>11.38</v>
      </c>
      <c r="L1934" s="4">
        <v>50.2</v>
      </c>
      <c r="M1934" s="4">
        <v>49.8</v>
      </c>
      <c r="N1934" s="4">
        <v>0</v>
      </c>
      <c r="O1934" s="4">
        <v>0</v>
      </c>
      <c r="P1934" s="4">
        <v>13.01</v>
      </c>
      <c r="Q1934" s="4">
        <v>31.1</v>
      </c>
      <c r="R1934" s="4">
        <v>1.42</v>
      </c>
      <c r="S1934" s="4">
        <v>0.2</v>
      </c>
      <c r="T1934">
        <v>17</v>
      </c>
      <c r="U1934">
        <v>12.6</v>
      </c>
      <c r="V1934">
        <v>68.97</v>
      </c>
    </row>
    <row r="1935" spans="1:22" ht="12.75" customHeight="1" x14ac:dyDescent="0.2">
      <c r="A1935" s="2">
        <v>4068</v>
      </c>
      <c r="B1935" t="s">
        <v>505</v>
      </c>
      <c r="C1935" s="7" t="s">
        <v>593</v>
      </c>
      <c r="D1935">
        <v>0</v>
      </c>
      <c r="E1935" s="4">
        <v>0</v>
      </c>
      <c r="F1935" s="4">
        <v>0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U1935">
        <v>0</v>
      </c>
    </row>
    <row r="1936" spans="1:22" ht="12.75" customHeight="1" x14ac:dyDescent="0.2">
      <c r="A1936" s="2">
        <v>4068</v>
      </c>
      <c r="B1936" t="s">
        <v>505</v>
      </c>
      <c r="C1936" s="7" t="s">
        <v>593</v>
      </c>
      <c r="D1936">
        <v>0</v>
      </c>
      <c r="E1936" s="4">
        <v>0</v>
      </c>
      <c r="F1936" s="4">
        <v>0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U1936">
        <v>0</v>
      </c>
    </row>
    <row r="1937" spans="1:22" ht="12.75" customHeight="1" x14ac:dyDescent="0.2">
      <c r="A1937" s="2">
        <v>4069</v>
      </c>
      <c r="B1937" t="s">
        <v>284</v>
      </c>
      <c r="C1937" s="7" t="s">
        <v>620</v>
      </c>
      <c r="D1937">
        <v>576</v>
      </c>
      <c r="E1937" s="4">
        <v>0.17</v>
      </c>
      <c r="F1937" s="4">
        <v>11.63</v>
      </c>
      <c r="G1937" s="4">
        <v>0.52</v>
      </c>
      <c r="H1937" s="4">
        <v>1.39</v>
      </c>
      <c r="I1937" s="4">
        <v>6.08</v>
      </c>
      <c r="J1937" s="4">
        <v>71.53</v>
      </c>
      <c r="K1937" s="4">
        <v>8.68</v>
      </c>
      <c r="L1937" s="4">
        <v>50.87</v>
      </c>
      <c r="M1937" s="4">
        <v>49.13</v>
      </c>
      <c r="N1937" s="4">
        <v>0</v>
      </c>
      <c r="O1937" s="4">
        <v>3.16</v>
      </c>
      <c r="P1937" s="4">
        <v>6.49</v>
      </c>
      <c r="Q1937" s="4">
        <v>10.88</v>
      </c>
      <c r="R1937" s="4">
        <v>6.32</v>
      </c>
      <c r="S1937" s="4">
        <v>0.18</v>
      </c>
      <c r="T1937">
        <v>18</v>
      </c>
      <c r="U1937">
        <v>16.100000000000001</v>
      </c>
      <c r="V1937">
        <v>53.13</v>
      </c>
    </row>
    <row r="1938" spans="1:22" ht="12.75" customHeight="1" x14ac:dyDescent="0.2">
      <c r="A1938" s="2">
        <v>4071</v>
      </c>
      <c r="B1938" t="s">
        <v>290</v>
      </c>
      <c r="C1938" s="7" t="s">
        <v>269</v>
      </c>
      <c r="D1938">
        <v>173</v>
      </c>
      <c r="E1938" s="4">
        <v>0</v>
      </c>
      <c r="F1938" s="4">
        <v>0.57999999999999996</v>
      </c>
      <c r="G1938" s="4">
        <v>0</v>
      </c>
      <c r="H1938" s="4">
        <v>1.1599999999999999</v>
      </c>
      <c r="I1938" s="4">
        <v>32.369999999999997</v>
      </c>
      <c r="J1938" s="4">
        <v>62.43</v>
      </c>
      <c r="K1938" s="4">
        <v>3.47</v>
      </c>
      <c r="L1938" s="4">
        <v>52.02</v>
      </c>
      <c r="M1938" s="4">
        <v>47.98</v>
      </c>
      <c r="N1938" s="4">
        <v>0</v>
      </c>
      <c r="O1938" s="4">
        <v>3.53</v>
      </c>
      <c r="P1938" s="4">
        <v>30.59</v>
      </c>
      <c r="Q1938" s="4">
        <v>74.709999999999994</v>
      </c>
      <c r="R1938" s="4">
        <v>1.76</v>
      </c>
      <c r="S1938" s="4">
        <v>0</v>
      </c>
      <c r="T1938">
        <v>11</v>
      </c>
      <c r="U1938">
        <v>13.5</v>
      </c>
      <c r="V1938">
        <v>37.5</v>
      </c>
    </row>
    <row r="1939" spans="1:22" ht="12.75" customHeight="1" x14ac:dyDescent="0.2">
      <c r="A1939" s="2">
        <v>4072</v>
      </c>
      <c r="B1939" t="s">
        <v>284</v>
      </c>
      <c r="C1939" s="7" t="s">
        <v>522</v>
      </c>
      <c r="D1939">
        <v>528</v>
      </c>
      <c r="E1939" s="4">
        <v>0.19</v>
      </c>
      <c r="F1939" s="4">
        <v>0.38</v>
      </c>
      <c r="G1939" s="4">
        <v>0.38</v>
      </c>
      <c r="H1939" s="4">
        <v>1.1399999999999999</v>
      </c>
      <c r="I1939" s="4">
        <v>41.86</v>
      </c>
      <c r="J1939" s="4">
        <v>52.08</v>
      </c>
      <c r="K1939" s="4">
        <v>3.98</v>
      </c>
      <c r="L1939" s="4">
        <v>50.38</v>
      </c>
      <c r="M1939" s="4">
        <v>49.62</v>
      </c>
      <c r="N1939" s="4">
        <v>8.81</v>
      </c>
      <c r="O1939" s="4">
        <v>14.56</v>
      </c>
      <c r="P1939" s="4">
        <v>12.64</v>
      </c>
      <c r="Q1939" s="4">
        <v>68.010000000000005</v>
      </c>
      <c r="R1939" s="4">
        <v>0</v>
      </c>
      <c r="S1939" s="4">
        <v>0</v>
      </c>
      <c r="T1939">
        <v>19</v>
      </c>
      <c r="U1939">
        <v>12.7</v>
      </c>
      <c r="V1939">
        <v>53.57</v>
      </c>
    </row>
    <row r="1940" spans="1:22" ht="12.75" customHeight="1" x14ac:dyDescent="0.2">
      <c r="A1940" s="2">
        <v>4073</v>
      </c>
      <c r="B1940" t="s">
        <v>284</v>
      </c>
      <c r="C1940" s="7" t="s">
        <v>522</v>
      </c>
      <c r="D1940">
        <v>539</v>
      </c>
      <c r="E1940" s="4">
        <v>0.74</v>
      </c>
      <c r="F1940" s="4">
        <v>1.1100000000000001</v>
      </c>
      <c r="G1940" s="4">
        <v>0.37</v>
      </c>
      <c r="H1940" s="4">
        <v>2.04</v>
      </c>
      <c r="I1940" s="4">
        <v>16.14</v>
      </c>
      <c r="J1940" s="4">
        <v>76.44</v>
      </c>
      <c r="K1940" s="4">
        <v>3.15</v>
      </c>
      <c r="L1940" s="4">
        <v>53.06</v>
      </c>
      <c r="M1940" s="4">
        <v>46.94</v>
      </c>
      <c r="N1940" s="4">
        <v>2.04</v>
      </c>
      <c r="O1940" s="4">
        <v>5.57</v>
      </c>
      <c r="P1940" s="4">
        <v>12.43</v>
      </c>
      <c r="Q1940" s="4">
        <v>43.23</v>
      </c>
      <c r="R1940" s="4">
        <v>0.19</v>
      </c>
      <c r="S1940" s="4">
        <v>0</v>
      </c>
      <c r="T1940">
        <v>21</v>
      </c>
      <c r="U1940">
        <v>12.6</v>
      </c>
      <c r="V1940">
        <v>84.62</v>
      </c>
    </row>
    <row r="1941" spans="1:22" ht="12.75" customHeight="1" x14ac:dyDescent="0.2">
      <c r="A1941" s="2">
        <v>4075</v>
      </c>
      <c r="B1941" t="s">
        <v>284</v>
      </c>
      <c r="C1941" s="7" t="s">
        <v>522</v>
      </c>
      <c r="D1941">
        <v>630</v>
      </c>
      <c r="E1941" s="4">
        <v>0.32</v>
      </c>
      <c r="F1941" s="4">
        <v>3.65</v>
      </c>
      <c r="G1941" s="4">
        <v>0.32</v>
      </c>
      <c r="H1941" s="4">
        <v>1.1100000000000001</v>
      </c>
      <c r="I1941" s="4">
        <v>8.1</v>
      </c>
      <c r="J1941" s="4">
        <v>79.84</v>
      </c>
      <c r="K1941" s="4">
        <v>6.67</v>
      </c>
      <c r="L1941" s="4">
        <v>49.68</v>
      </c>
      <c r="M1941" s="4">
        <v>50.32</v>
      </c>
      <c r="N1941" s="4">
        <v>0</v>
      </c>
      <c r="O1941" s="4">
        <v>2.34</v>
      </c>
      <c r="P1941" s="4">
        <v>9.0500000000000007</v>
      </c>
      <c r="Q1941" s="4">
        <v>16.38</v>
      </c>
      <c r="R1941" s="4">
        <v>1.4</v>
      </c>
      <c r="S1941" s="4">
        <v>0</v>
      </c>
      <c r="T1941">
        <v>20</v>
      </c>
      <c r="U1941">
        <v>12.4</v>
      </c>
      <c r="V1941">
        <v>90.32</v>
      </c>
    </row>
    <row r="1942" spans="1:22" ht="12.75" customHeight="1" x14ac:dyDescent="0.2">
      <c r="A1942" s="2">
        <v>4079</v>
      </c>
      <c r="B1942" t="s">
        <v>284</v>
      </c>
      <c r="C1942" s="7" t="s">
        <v>620</v>
      </c>
      <c r="D1942">
        <v>406</v>
      </c>
      <c r="E1942" s="4">
        <v>1.23</v>
      </c>
      <c r="F1942" s="4">
        <v>1.97</v>
      </c>
      <c r="G1942" s="4">
        <v>0.74</v>
      </c>
      <c r="H1942" s="4">
        <v>1.48</v>
      </c>
      <c r="I1942" s="4">
        <v>11.08</v>
      </c>
      <c r="J1942" s="4">
        <v>71.180000000000007</v>
      </c>
      <c r="K1942" s="4">
        <v>12.32</v>
      </c>
      <c r="L1942" s="4">
        <v>53.45</v>
      </c>
      <c r="M1942" s="4">
        <v>46.55</v>
      </c>
      <c r="N1942" s="4">
        <v>0</v>
      </c>
      <c r="O1942" s="4">
        <v>0.48</v>
      </c>
      <c r="P1942" s="4">
        <v>20.14</v>
      </c>
      <c r="Q1942" s="4">
        <v>41.25</v>
      </c>
      <c r="R1942" s="4">
        <v>0.72</v>
      </c>
      <c r="S1942" s="4">
        <v>0</v>
      </c>
      <c r="T1942">
        <v>14</v>
      </c>
      <c r="U1942">
        <v>18.399999999999999</v>
      </c>
      <c r="V1942">
        <v>65.52</v>
      </c>
    </row>
    <row r="1943" spans="1:22" ht="12.75" customHeight="1" x14ac:dyDescent="0.2">
      <c r="A1943" s="2">
        <v>4080</v>
      </c>
      <c r="B1943" t="s">
        <v>284</v>
      </c>
      <c r="C1943" s="7" t="s">
        <v>522</v>
      </c>
      <c r="D1943">
        <v>437</v>
      </c>
      <c r="E1943" s="4">
        <v>0.69</v>
      </c>
      <c r="F1943" s="4">
        <v>2.29</v>
      </c>
      <c r="G1943" s="4">
        <v>0.23</v>
      </c>
      <c r="H1943" s="4">
        <v>1.1399999999999999</v>
      </c>
      <c r="I1943" s="4">
        <v>8.24</v>
      </c>
      <c r="J1943" s="4">
        <v>80.78</v>
      </c>
      <c r="K1943" s="4">
        <v>6.64</v>
      </c>
      <c r="L1943" s="4">
        <v>49.66</v>
      </c>
      <c r="M1943" s="4">
        <v>50.34</v>
      </c>
      <c r="N1943" s="4">
        <v>0</v>
      </c>
      <c r="O1943" s="4">
        <v>3</v>
      </c>
      <c r="P1943" s="4">
        <v>10.62</v>
      </c>
      <c r="Q1943" s="4">
        <v>23.56</v>
      </c>
      <c r="R1943" s="4">
        <v>0.46</v>
      </c>
      <c r="S1943" s="4">
        <v>0.92</v>
      </c>
      <c r="T1943">
        <v>17</v>
      </c>
      <c r="U1943">
        <v>12.8</v>
      </c>
      <c r="V1943">
        <v>96</v>
      </c>
    </row>
    <row r="1944" spans="1:22" ht="12.75" customHeight="1" x14ac:dyDescent="0.2">
      <c r="A1944" s="2">
        <v>4081</v>
      </c>
      <c r="B1944" t="s">
        <v>284</v>
      </c>
      <c r="C1944" s="7" t="s">
        <v>269</v>
      </c>
      <c r="D1944">
        <v>1690</v>
      </c>
      <c r="E1944" s="4">
        <v>0.36</v>
      </c>
      <c r="F1944" s="4">
        <v>1.78</v>
      </c>
      <c r="G1944" s="4">
        <v>0.36</v>
      </c>
      <c r="H1944" s="4">
        <v>1.01</v>
      </c>
      <c r="I1944" s="4">
        <v>4.5599999999999996</v>
      </c>
      <c r="J1944" s="4">
        <v>84.85</v>
      </c>
      <c r="K1944" s="4">
        <v>7.1</v>
      </c>
      <c r="L1944" s="4">
        <v>50.36</v>
      </c>
      <c r="M1944" s="4">
        <v>49.64</v>
      </c>
      <c r="N1944" s="4">
        <v>0</v>
      </c>
      <c r="O1944" s="4">
        <v>0</v>
      </c>
      <c r="P1944" s="4">
        <v>6.66</v>
      </c>
      <c r="Q1944" s="4">
        <v>12.42</v>
      </c>
      <c r="R1944" s="4">
        <v>1.0900000000000001</v>
      </c>
      <c r="S1944" s="4">
        <v>0.06</v>
      </c>
      <c r="T1944">
        <v>19</v>
      </c>
      <c r="U1944">
        <v>14.7</v>
      </c>
      <c r="V1944">
        <v>69.23</v>
      </c>
    </row>
    <row r="1945" spans="1:22" ht="12.75" customHeight="1" x14ac:dyDescent="0.2">
      <c r="A1945" s="2">
        <v>4087</v>
      </c>
      <c r="B1945" t="s">
        <v>284</v>
      </c>
      <c r="C1945" s="7" t="s">
        <v>182</v>
      </c>
      <c r="D1945">
        <v>0</v>
      </c>
      <c r="E1945" s="4">
        <v>0</v>
      </c>
      <c r="F1945" s="4">
        <v>0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U1945">
        <v>0</v>
      </c>
    </row>
    <row r="1946" spans="1:22" ht="12.75" customHeight="1" x14ac:dyDescent="0.2">
      <c r="A1946" s="2">
        <v>4092</v>
      </c>
      <c r="B1946" t="s">
        <v>287</v>
      </c>
      <c r="C1946" s="7" t="s">
        <v>697</v>
      </c>
      <c r="D1946">
        <v>2</v>
      </c>
      <c r="E1946" s="4">
        <v>0</v>
      </c>
      <c r="F1946" s="4">
        <v>0</v>
      </c>
      <c r="G1946" s="4">
        <v>0</v>
      </c>
      <c r="H1946" s="4">
        <v>0</v>
      </c>
      <c r="I1946" s="4">
        <v>100</v>
      </c>
      <c r="J1946" s="4">
        <v>0</v>
      </c>
      <c r="K1946" s="4">
        <v>0</v>
      </c>
      <c r="L1946" s="4">
        <v>100</v>
      </c>
      <c r="M1946" s="4">
        <v>0</v>
      </c>
      <c r="N1946" s="4">
        <v>6.25</v>
      </c>
      <c r="O1946" s="4">
        <v>0</v>
      </c>
      <c r="P1946" s="4">
        <v>0</v>
      </c>
      <c r="Q1946" s="4">
        <v>31.25</v>
      </c>
      <c r="R1946" s="4">
        <v>0</v>
      </c>
      <c r="S1946" s="4">
        <v>0</v>
      </c>
      <c r="U1946">
        <v>0</v>
      </c>
    </row>
    <row r="1947" spans="1:22" ht="12.75" customHeight="1" x14ac:dyDescent="0.2">
      <c r="A1947" s="2">
        <v>4093</v>
      </c>
      <c r="B1947" t="s">
        <v>290</v>
      </c>
      <c r="C1947" s="7" t="s">
        <v>269</v>
      </c>
      <c r="D1947">
        <v>352</v>
      </c>
      <c r="E1947" s="4">
        <v>3.69</v>
      </c>
      <c r="F1947" s="4">
        <v>0.28000000000000003</v>
      </c>
      <c r="G1947" s="4">
        <v>0</v>
      </c>
      <c r="H1947" s="4">
        <v>2.27</v>
      </c>
      <c r="I1947" s="4">
        <v>76.14</v>
      </c>
      <c r="J1947" s="4">
        <v>15.06</v>
      </c>
      <c r="K1947" s="4">
        <v>2.56</v>
      </c>
      <c r="L1947" s="4">
        <v>55.68</v>
      </c>
      <c r="M1947" s="4">
        <v>44.32</v>
      </c>
      <c r="N1947" s="4">
        <v>32.08</v>
      </c>
      <c r="O1947" s="4">
        <v>23.41</v>
      </c>
      <c r="P1947" s="4">
        <v>11.27</v>
      </c>
      <c r="Q1947" s="4">
        <v>92.2</v>
      </c>
      <c r="R1947" s="4">
        <v>2.89</v>
      </c>
      <c r="S1947" s="4">
        <v>0</v>
      </c>
      <c r="T1947">
        <v>10</v>
      </c>
      <c r="U1947">
        <v>17.100000000000001</v>
      </c>
      <c r="V1947">
        <v>24.32</v>
      </c>
    </row>
    <row r="1948" spans="1:22" ht="12.75" customHeight="1" x14ac:dyDescent="0.2">
      <c r="A1948" s="2">
        <v>4095</v>
      </c>
      <c r="B1948" t="s">
        <v>284</v>
      </c>
      <c r="C1948" s="7" t="s">
        <v>492</v>
      </c>
      <c r="D1948">
        <v>217</v>
      </c>
      <c r="E1948" s="4">
        <v>0</v>
      </c>
      <c r="F1948" s="4">
        <v>0.46</v>
      </c>
      <c r="G1948" s="4">
        <v>0</v>
      </c>
      <c r="H1948" s="4">
        <v>0</v>
      </c>
      <c r="I1948" s="4">
        <v>33.64</v>
      </c>
      <c r="J1948" s="4">
        <v>63.13</v>
      </c>
      <c r="K1948" s="4">
        <v>2.76</v>
      </c>
      <c r="L1948" s="4">
        <v>52.53</v>
      </c>
      <c r="M1948" s="4">
        <v>47.47</v>
      </c>
      <c r="N1948" s="4">
        <v>7.73</v>
      </c>
      <c r="O1948" s="4">
        <v>9.5500000000000007</v>
      </c>
      <c r="P1948" s="4">
        <v>9.09</v>
      </c>
      <c r="Q1948" s="4">
        <v>53.18</v>
      </c>
      <c r="R1948" s="4">
        <v>1.82</v>
      </c>
      <c r="S1948" s="4">
        <v>0.91</v>
      </c>
      <c r="T1948">
        <v>6</v>
      </c>
      <c r="U1948">
        <v>14</v>
      </c>
      <c r="V1948">
        <v>50</v>
      </c>
    </row>
    <row r="1949" spans="1:22" ht="12.75" customHeight="1" x14ac:dyDescent="0.2">
      <c r="A1949" s="2">
        <v>4096</v>
      </c>
      <c r="B1949" t="s">
        <v>284</v>
      </c>
      <c r="C1949" s="7" t="s">
        <v>522</v>
      </c>
      <c r="D1949">
        <v>600</v>
      </c>
      <c r="E1949" s="4">
        <v>0.67</v>
      </c>
      <c r="F1949" s="4">
        <v>16.329999999999998</v>
      </c>
      <c r="G1949" s="4">
        <v>0</v>
      </c>
      <c r="H1949" s="4">
        <v>0.33</v>
      </c>
      <c r="I1949" s="4">
        <v>7.5</v>
      </c>
      <c r="J1949" s="4">
        <v>68.17</v>
      </c>
      <c r="K1949" s="4">
        <v>7</v>
      </c>
      <c r="L1949" s="4">
        <v>51.33</v>
      </c>
      <c r="M1949" s="4">
        <v>48.67</v>
      </c>
      <c r="N1949" s="4">
        <v>0</v>
      </c>
      <c r="O1949" s="4">
        <v>4.46</v>
      </c>
      <c r="P1949" s="4">
        <v>11.55</v>
      </c>
      <c r="Q1949" s="4">
        <v>7.76</v>
      </c>
      <c r="R1949" s="4">
        <v>3.14</v>
      </c>
      <c r="S1949" s="4">
        <v>0</v>
      </c>
      <c r="T1949">
        <v>15</v>
      </c>
      <c r="U1949">
        <v>10.1</v>
      </c>
      <c r="V1949">
        <v>51.22</v>
      </c>
    </row>
    <row r="1950" spans="1:22" ht="12.75" customHeight="1" x14ac:dyDescent="0.2">
      <c r="A1950" s="2">
        <v>4097</v>
      </c>
      <c r="B1950" t="s">
        <v>284</v>
      </c>
      <c r="C1950" s="7" t="s">
        <v>428</v>
      </c>
      <c r="D1950">
        <v>482</v>
      </c>
      <c r="E1950" s="4">
        <v>1.04</v>
      </c>
      <c r="F1950" s="4">
        <v>0.41</v>
      </c>
      <c r="G1950" s="4">
        <v>1.04</v>
      </c>
      <c r="H1950" s="4">
        <v>0.21</v>
      </c>
      <c r="I1950" s="4">
        <v>11.62</v>
      </c>
      <c r="J1950" s="4">
        <v>76.14</v>
      </c>
      <c r="K1950" s="4">
        <v>9.5399999999999991</v>
      </c>
      <c r="L1950" s="4">
        <v>52.07</v>
      </c>
      <c r="M1950" s="4">
        <v>47.93</v>
      </c>
      <c r="N1950" s="4">
        <v>0</v>
      </c>
      <c r="O1950" s="4">
        <v>4.7699999999999996</v>
      </c>
      <c r="P1950" s="4">
        <v>14.94</v>
      </c>
      <c r="Q1950" s="4">
        <v>61.83</v>
      </c>
      <c r="R1950" s="4">
        <v>1.04</v>
      </c>
      <c r="S1950" s="4">
        <v>0</v>
      </c>
      <c r="T1950">
        <v>15</v>
      </c>
      <c r="U1950">
        <v>14.7</v>
      </c>
      <c r="V1950">
        <v>78.13</v>
      </c>
    </row>
    <row r="1951" spans="1:22" ht="12.75" customHeight="1" x14ac:dyDescent="0.2">
      <c r="A1951" s="2">
        <v>4098</v>
      </c>
      <c r="B1951" t="s">
        <v>284</v>
      </c>
      <c r="C1951" s="7" t="s">
        <v>130</v>
      </c>
      <c r="D1951">
        <v>336</v>
      </c>
      <c r="E1951" s="4">
        <v>0</v>
      </c>
      <c r="F1951" s="4">
        <v>0</v>
      </c>
      <c r="G1951" s="4">
        <v>0</v>
      </c>
      <c r="H1951" s="4">
        <v>0</v>
      </c>
      <c r="I1951" s="4">
        <v>5.65</v>
      </c>
      <c r="J1951" s="4">
        <v>92.56</v>
      </c>
      <c r="K1951" s="4">
        <v>1.79</v>
      </c>
      <c r="L1951" s="4">
        <v>50.6</v>
      </c>
      <c r="M1951" s="4">
        <v>49.4</v>
      </c>
      <c r="N1951" s="4">
        <v>0</v>
      </c>
      <c r="O1951" s="4">
        <v>0.88</v>
      </c>
      <c r="P1951" s="4">
        <v>18.579999999999998</v>
      </c>
      <c r="Q1951" s="4">
        <v>33.92</v>
      </c>
      <c r="R1951" s="4">
        <v>1.77</v>
      </c>
      <c r="S1951" s="4">
        <v>0</v>
      </c>
      <c r="T1951">
        <v>20</v>
      </c>
      <c r="U1951">
        <v>13.6</v>
      </c>
      <c r="V1951">
        <v>70.59</v>
      </c>
    </row>
    <row r="1952" spans="1:22" ht="12.75" customHeight="1" x14ac:dyDescent="0.2">
      <c r="A1952" s="2">
        <v>4099</v>
      </c>
      <c r="B1952" t="s">
        <v>284</v>
      </c>
      <c r="C1952" s="7" t="s">
        <v>130</v>
      </c>
      <c r="D1952">
        <v>584</v>
      </c>
      <c r="E1952" s="4">
        <v>1.54</v>
      </c>
      <c r="F1952" s="4">
        <v>7.88</v>
      </c>
      <c r="G1952" s="4">
        <v>4.62</v>
      </c>
      <c r="H1952" s="4">
        <v>9.93</v>
      </c>
      <c r="I1952" s="4">
        <v>24.83</v>
      </c>
      <c r="J1952" s="4">
        <v>42.29</v>
      </c>
      <c r="K1952" s="4">
        <v>8.9</v>
      </c>
      <c r="L1952" s="4">
        <v>53.77</v>
      </c>
      <c r="M1952" s="4">
        <v>46.23</v>
      </c>
      <c r="N1952" s="4">
        <v>0</v>
      </c>
      <c r="O1952" s="4">
        <v>12.41</v>
      </c>
      <c r="P1952" s="4">
        <v>11.38</v>
      </c>
      <c r="Q1952" s="4">
        <v>69.48</v>
      </c>
      <c r="R1952" s="4">
        <v>2.76</v>
      </c>
      <c r="S1952" s="4">
        <v>0.17</v>
      </c>
      <c r="T1952">
        <v>17</v>
      </c>
      <c r="U1952">
        <v>13.7</v>
      </c>
      <c r="V1952">
        <v>58.82</v>
      </c>
    </row>
    <row r="1953" spans="1:22" ht="12.75" customHeight="1" x14ac:dyDescent="0.2">
      <c r="A1953" s="2">
        <v>4100</v>
      </c>
      <c r="B1953" t="s">
        <v>284</v>
      </c>
      <c r="C1953" s="7" t="s">
        <v>19</v>
      </c>
      <c r="D1953">
        <v>920</v>
      </c>
      <c r="E1953" s="4">
        <v>0.33</v>
      </c>
      <c r="F1953" s="4">
        <v>9.7799999999999994</v>
      </c>
      <c r="G1953" s="4">
        <v>2.0699999999999998</v>
      </c>
      <c r="H1953" s="4">
        <v>3.15</v>
      </c>
      <c r="I1953" s="4">
        <v>9.02</v>
      </c>
      <c r="J1953" s="4">
        <v>53.59</v>
      </c>
      <c r="K1953" s="4">
        <v>22.07</v>
      </c>
      <c r="L1953" s="4">
        <v>52.72</v>
      </c>
      <c r="M1953" s="4">
        <v>47.28</v>
      </c>
      <c r="N1953" s="4">
        <v>0</v>
      </c>
      <c r="O1953" s="4">
        <v>0.9</v>
      </c>
      <c r="P1953" s="4">
        <v>14.48</v>
      </c>
      <c r="Q1953" s="4">
        <v>39.369999999999997</v>
      </c>
      <c r="R1953" s="4">
        <v>3.73</v>
      </c>
      <c r="S1953" s="4">
        <v>0.56999999999999995</v>
      </c>
      <c r="T1953">
        <v>19</v>
      </c>
      <c r="U1953">
        <v>13.9</v>
      </c>
      <c r="V1953">
        <v>59.18</v>
      </c>
    </row>
    <row r="1954" spans="1:22" ht="12.75" customHeight="1" x14ac:dyDescent="0.2">
      <c r="A1954" s="2">
        <v>4101</v>
      </c>
      <c r="B1954" t="s">
        <v>284</v>
      </c>
      <c r="C1954" s="7" t="s">
        <v>389</v>
      </c>
      <c r="D1954">
        <v>428</v>
      </c>
      <c r="E1954" s="4">
        <v>0.47</v>
      </c>
      <c r="F1954" s="4">
        <v>9.11</v>
      </c>
      <c r="G1954" s="4">
        <v>1.4</v>
      </c>
      <c r="H1954" s="4">
        <v>2.34</v>
      </c>
      <c r="I1954" s="4">
        <v>8.8800000000000008</v>
      </c>
      <c r="J1954" s="4">
        <v>64.72</v>
      </c>
      <c r="K1954" s="4">
        <v>13.08</v>
      </c>
      <c r="L1954" s="4">
        <v>50.23</v>
      </c>
      <c r="M1954" s="4">
        <v>49.77</v>
      </c>
      <c r="N1954" s="4">
        <v>0</v>
      </c>
      <c r="O1954" s="4">
        <v>6.03</v>
      </c>
      <c r="P1954" s="4">
        <v>19.03</v>
      </c>
      <c r="Q1954" s="4">
        <v>32.71</v>
      </c>
      <c r="R1954" s="4">
        <v>0.93</v>
      </c>
      <c r="S1954" s="4">
        <v>0.23</v>
      </c>
      <c r="T1954">
        <v>15</v>
      </c>
      <c r="U1954">
        <v>16.899999999999999</v>
      </c>
      <c r="V1954">
        <v>51.72</v>
      </c>
    </row>
    <row r="1955" spans="1:22" ht="12.75" customHeight="1" x14ac:dyDescent="0.2">
      <c r="A1955" s="2">
        <v>4102</v>
      </c>
      <c r="B1955" t="s">
        <v>284</v>
      </c>
      <c r="C1955" s="7" t="s">
        <v>389</v>
      </c>
      <c r="D1955">
        <v>592</v>
      </c>
      <c r="E1955" s="4">
        <v>1.18</v>
      </c>
      <c r="F1955" s="4">
        <v>5.57</v>
      </c>
      <c r="G1955" s="4">
        <v>2.87</v>
      </c>
      <c r="H1955" s="4">
        <v>9.6300000000000008</v>
      </c>
      <c r="I1955" s="4">
        <v>14.7</v>
      </c>
      <c r="J1955" s="4">
        <v>56.08</v>
      </c>
      <c r="K1955" s="4">
        <v>9.9700000000000006</v>
      </c>
      <c r="L1955" s="4">
        <v>54.22</v>
      </c>
      <c r="M1955" s="4">
        <v>45.78</v>
      </c>
      <c r="N1955" s="4">
        <v>0</v>
      </c>
      <c r="O1955" s="4">
        <v>0</v>
      </c>
      <c r="P1955" s="4">
        <v>10.07</v>
      </c>
      <c r="Q1955" s="4">
        <v>44.2</v>
      </c>
      <c r="R1955" s="4">
        <v>1.71</v>
      </c>
      <c r="S1955" s="4">
        <v>0.51</v>
      </c>
      <c r="T1955">
        <v>13</v>
      </c>
      <c r="U1955">
        <v>13.7</v>
      </c>
      <c r="V1955">
        <v>51.06</v>
      </c>
    </row>
    <row r="1956" spans="1:22" ht="12.75" customHeight="1" x14ac:dyDescent="0.2">
      <c r="A1956" s="2">
        <v>4103</v>
      </c>
      <c r="B1956" t="s">
        <v>284</v>
      </c>
      <c r="C1956" s="7" t="s">
        <v>130</v>
      </c>
      <c r="D1956">
        <v>534</v>
      </c>
      <c r="E1956" s="4">
        <v>0.94</v>
      </c>
      <c r="F1956" s="4">
        <v>3.75</v>
      </c>
      <c r="G1956" s="4">
        <v>4.68</v>
      </c>
      <c r="H1956" s="4">
        <v>8.61</v>
      </c>
      <c r="I1956" s="4">
        <v>15.92</v>
      </c>
      <c r="J1956" s="4">
        <v>55.24</v>
      </c>
      <c r="K1956" s="4">
        <v>10.86</v>
      </c>
      <c r="L1956" s="4">
        <v>54.12</v>
      </c>
      <c r="M1956" s="4">
        <v>45.88</v>
      </c>
      <c r="N1956" s="4">
        <v>0</v>
      </c>
      <c r="O1956" s="4">
        <v>0</v>
      </c>
      <c r="P1956" s="4">
        <v>14.04</v>
      </c>
      <c r="Q1956" s="4">
        <v>57.12</v>
      </c>
      <c r="R1956" s="4">
        <v>0.75</v>
      </c>
      <c r="S1956" s="4">
        <v>0</v>
      </c>
      <c r="T1956">
        <v>17</v>
      </c>
      <c r="U1956">
        <v>15.4</v>
      </c>
      <c r="V1956">
        <v>93.55</v>
      </c>
    </row>
    <row r="1957" spans="1:22" ht="12.75" customHeight="1" x14ac:dyDescent="0.2">
      <c r="A1957" s="2">
        <v>4104</v>
      </c>
      <c r="B1957" t="s">
        <v>284</v>
      </c>
      <c r="C1957" s="7" t="s">
        <v>269</v>
      </c>
      <c r="D1957">
        <v>1430</v>
      </c>
      <c r="E1957" s="4">
        <v>0.21</v>
      </c>
      <c r="F1957" s="4">
        <v>3.22</v>
      </c>
      <c r="G1957" s="4">
        <v>0.21</v>
      </c>
      <c r="H1957" s="4">
        <v>1.33</v>
      </c>
      <c r="I1957" s="4">
        <v>8.81</v>
      </c>
      <c r="J1957" s="4">
        <v>80.14</v>
      </c>
      <c r="K1957" s="4">
        <v>6.08</v>
      </c>
      <c r="L1957" s="4">
        <v>49.44</v>
      </c>
      <c r="M1957" s="4">
        <v>50.56</v>
      </c>
      <c r="N1957" s="4">
        <v>0</v>
      </c>
      <c r="O1957" s="4">
        <v>1.44</v>
      </c>
      <c r="P1957" s="4">
        <v>9.8800000000000008</v>
      </c>
      <c r="Q1957" s="4">
        <v>29.15</v>
      </c>
      <c r="R1957" s="4">
        <v>3.1</v>
      </c>
      <c r="S1957" s="4">
        <v>0.22</v>
      </c>
      <c r="T1957">
        <v>19</v>
      </c>
      <c r="U1957">
        <v>12.5</v>
      </c>
      <c r="V1957">
        <v>61.33</v>
      </c>
    </row>
    <row r="1958" spans="1:22" ht="12.75" customHeight="1" x14ac:dyDescent="0.2">
      <c r="A1958" s="2">
        <v>4105</v>
      </c>
      <c r="B1958" t="s">
        <v>285</v>
      </c>
      <c r="C1958" s="7" t="s">
        <v>269</v>
      </c>
      <c r="D1958">
        <v>4</v>
      </c>
      <c r="E1958" s="4">
        <v>0</v>
      </c>
      <c r="F1958" s="4">
        <v>0</v>
      </c>
      <c r="G1958" s="4">
        <v>0</v>
      </c>
      <c r="H1958" s="4">
        <v>0</v>
      </c>
      <c r="I1958" s="4">
        <v>50</v>
      </c>
      <c r="J1958" s="4">
        <v>50</v>
      </c>
      <c r="K1958" s="4">
        <v>0</v>
      </c>
      <c r="L1958" s="4">
        <v>100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>
        <v>0</v>
      </c>
      <c r="U1958">
        <v>7.4</v>
      </c>
    </row>
    <row r="1959" spans="1:22" ht="12.75" customHeight="1" x14ac:dyDescent="0.2">
      <c r="A1959" s="2">
        <v>4106</v>
      </c>
      <c r="B1959" t="s">
        <v>284</v>
      </c>
      <c r="C1959" s="7" t="s">
        <v>522</v>
      </c>
      <c r="D1959">
        <v>558</v>
      </c>
      <c r="E1959" s="4">
        <v>27.42</v>
      </c>
      <c r="F1959" s="4">
        <v>0</v>
      </c>
      <c r="G1959" s="4">
        <v>0</v>
      </c>
      <c r="H1959" s="4">
        <v>0</v>
      </c>
      <c r="I1959" s="4">
        <v>67.03</v>
      </c>
      <c r="J1959" s="4">
        <v>3.05</v>
      </c>
      <c r="K1959" s="4">
        <v>2.5099999999999998</v>
      </c>
      <c r="L1959" s="4">
        <v>51.43</v>
      </c>
      <c r="M1959" s="4">
        <v>48.57</v>
      </c>
      <c r="N1959" s="4">
        <v>13.53</v>
      </c>
      <c r="O1959" s="4">
        <v>28.15</v>
      </c>
      <c r="P1959" s="4">
        <v>20.48</v>
      </c>
      <c r="Q1959" s="4">
        <v>100</v>
      </c>
      <c r="R1959" s="4">
        <v>0.73</v>
      </c>
      <c r="S1959" s="4">
        <v>1.1000000000000001</v>
      </c>
      <c r="T1959">
        <v>19</v>
      </c>
      <c r="U1959">
        <v>10.9</v>
      </c>
      <c r="V1959">
        <v>41.38</v>
      </c>
    </row>
    <row r="1960" spans="1:22" ht="12.75" customHeight="1" x14ac:dyDescent="0.2">
      <c r="A1960" s="2">
        <v>4107</v>
      </c>
      <c r="B1960" t="s">
        <v>284</v>
      </c>
      <c r="C1960" s="7" t="s">
        <v>522</v>
      </c>
      <c r="D1960">
        <v>95</v>
      </c>
      <c r="E1960" s="4">
        <v>3.16</v>
      </c>
      <c r="F1960" s="4">
        <v>10.53</v>
      </c>
      <c r="G1960" s="4">
        <v>0</v>
      </c>
      <c r="H1960" s="4">
        <v>1.05</v>
      </c>
      <c r="I1960" s="4">
        <v>16.84</v>
      </c>
      <c r="J1960" s="4">
        <v>68.42</v>
      </c>
      <c r="K1960" s="4">
        <v>0</v>
      </c>
      <c r="L1960" s="4">
        <v>49.47</v>
      </c>
      <c r="M1960" s="4">
        <v>50.53</v>
      </c>
      <c r="N1960" s="4">
        <v>0</v>
      </c>
      <c r="O1960" s="4">
        <v>11.76</v>
      </c>
      <c r="P1960" s="4">
        <v>16.670000000000002</v>
      </c>
      <c r="Q1960" s="4">
        <v>56.86</v>
      </c>
      <c r="R1960" s="4">
        <v>12.75</v>
      </c>
      <c r="S1960" s="4">
        <v>0</v>
      </c>
      <c r="T1960">
        <v>11</v>
      </c>
      <c r="U1960">
        <v>9</v>
      </c>
      <c r="V1960">
        <v>66.67</v>
      </c>
    </row>
    <row r="1961" spans="1:22" ht="12.75" customHeight="1" x14ac:dyDescent="0.2">
      <c r="A1961" s="2">
        <v>4108</v>
      </c>
      <c r="B1961" t="s">
        <v>505</v>
      </c>
      <c r="C1961" s="7" t="s">
        <v>181</v>
      </c>
      <c r="D1961">
        <v>29</v>
      </c>
      <c r="E1961" s="4">
        <v>0</v>
      </c>
      <c r="F1961" s="4">
        <v>3.45</v>
      </c>
      <c r="G1961" s="4">
        <v>0</v>
      </c>
      <c r="H1961" s="4">
        <v>0</v>
      </c>
      <c r="I1961" s="4">
        <v>10.34</v>
      </c>
      <c r="J1961" s="4">
        <v>82.76</v>
      </c>
      <c r="K1961" s="4">
        <v>3.45</v>
      </c>
      <c r="L1961" s="4">
        <v>75.86</v>
      </c>
      <c r="M1961" s="4">
        <v>24.14</v>
      </c>
      <c r="N1961" s="4">
        <v>0</v>
      </c>
      <c r="O1961" s="4">
        <v>0</v>
      </c>
      <c r="P1961" s="4">
        <v>100</v>
      </c>
      <c r="Q1961" s="4">
        <v>19.440000000000001</v>
      </c>
      <c r="R1961" s="4">
        <v>0</v>
      </c>
      <c r="S1961" s="4">
        <v>0</v>
      </c>
      <c r="U1961">
        <v>0</v>
      </c>
    </row>
    <row r="1962" spans="1:22" ht="12.75" customHeight="1" x14ac:dyDescent="0.2">
      <c r="A1962" s="2">
        <v>4109</v>
      </c>
      <c r="B1962" t="s">
        <v>290</v>
      </c>
      <c r="C1962" s="7" t="s">
        <v>269</v>
      </c>
      <c r="D1962">
        <v>240</v>
      </c>
      <c r="E1962" s="4">
        <v>2.5</v>
      </c>
      <c r="F1962" s="4">
        <v>7.5</v>
      </c>
      <c r="G1962" s="4">
        <v>3.33</v>
      </c>
      <c r="H1962" s="4">
        <v>24.17</v>
      </c>
      <c r="I1962" s="4">
        <v>20</v>
      </c>
      <c r="J1962" s="4">
        <v>40.83</v>
      </c>
      <c r="K1962" s="4">
        <v>1.67</v>
      </c>
      <c r="L1962" s="4">
        <v>51.67</v>
      </c>
      <c r="M1962" s="4">
        <v>48.33</v>
      </c>
      <c r="N1962" s="4">
        <v>0</v>
      </c>
      <c r="O1962" s="4">
        <v>2.31</v>
      </c>
      <c r="P1962" s="4">
        <v>5.38</v>
      </c>
      <c r="Q1962" s="4">
        <v>81.92</v>
      </c>
      <c r="R1962" s="4">
        <v>1.54</v>
      </c>
      <c r="S1962" s="4">
        <v>0.77</v>
      </c>
      <c r="T1962">
        <v>13</v>
      </c>
      <c r="U1962">
        <v>11.4</v>
      </c>
      <c r="V1962">
        <v>61.11</v>
      </c>
    </row>
    <row r="1963" spans="1:22" ht="12.75" customHeight="1" x14ac:dyDescent="0.2">
      <c r="A1963" s="2">
        <v>4110</v>
      </c>
      <c r="B1963" t="s">
        <v>286</v>
      </c>
      <c r="C1963" s="7" t="s">
        <v>650</v>
      </c>
      <c r="D1963">
        <v>224</v>
      </c>
      <c r="E1963" s="4">
        <v>88.84</v>
      </c>
      <c r="F1963" s="4">
        <v>0.45</v>
      </c>
      <c r="G1963" s="4">
        <v>0</v>
      </c>
      <c r="H1963" s="4">
        <v>0.45</v>
      </c>
      <c r="I1963" s="4">
        <v>6.25</v>
      </c>
      <c r="J1963" s="4">
        <v>0.89</v>
      </c>
      <c r="K1963" s="4">
        <v>3.13</v>
      </c>
      <c r="L1963" s="4">
        <v>55.36</v>
      </c>
      <c r="M1963" s="4">
        <v>44.64</v>
      </c>
      <c r="N1963" s="4">
        <v>0</v>
      </c>
      <c r="O1963" s="4">
        <v>0</v>
      </c>
      <c r="P1963" s="4">
        <v>16.739999999999998</v>
      </c>
      <c r="Q1963" s="4">
        <v>53.95</v>
      </c>
      <c r="R1963" s="4">
        <v>0</v>
      </c>
      <c r="S1963" s="4">
        <v>1.86</v>
      </c>
      <c r="T1963">
        <v>4</v>
      </c>
      <c r="U1963">
        <v>0</v>
      </c>
    </row>
    <row r="1964" spans="1:22" ht="12.75" customHeight="1" x14ac:dyDescent="0.2">
      <c r="A1964" s="2">
        <v>4112</v>
      </c>
      <c r="B1964" t="s">
        <v>284</v>
      </c>
      <c r="C1964" s="7" t="s">
        <v>182</v>
      </c>
      <c r="D1964">
        <v>0</v>
      </c>
      <c r="E1964" s="4">
        <v>0</v>
      </c>
      <c r="F1964" s="4">
        <v>0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U1964">
        <v>0</v>
      </c>
    </row>
    <row r="1965" spans="1:22" ht="12.75" customHeight="1" x14ac:dyDescent="0.2">
      <c r="A1965" s="2">
        <v>4113</v>
      </c>
      <c r="B1965" t="s">
        <v>284</v>
      </c>
      <c r="C1965" s="7" t="s">
        <v>182</v>
      </c>
      <c r="D1965">
        <v>464</v>
      </c>
      <c r="E1965" s="4">
        <v>1.94</v>
      </c>
      <c r="F1965" s="4">
        <v>1.08</v>
      </c>
      <c r="G1965" s="4">
        <v>0.43</v>
      </c>
      <c r="H1965" s="4">
        <v>0.65</v>
      </c>
      <c r="I1965" s="4">
        <v>7.33</v>
      </c>
      <c r="J1965" s="4">
        <v>85.34</v>
      </c>
      <c r="K1965" s="4">
        <v>3.23</v>
      </c>
      <c r="L1965" s="4">
        <v>53.66</v>
      </c>
      <c r="M1965" s="4">
        <v>46.34</v>
      </c>
      <c r="N1965" s="4">
        <v>0</v>
      </c>
      <c r="O1965" s="4">
        <v>1.48</v>
      </c>
      <c r="P1965" s="4">
        <v>13.14</v>
      </c>
      <c r="Q1965" s="4">
        <v>45.97</v>
      </c>
      <c r="R1965" s="4">
        <v>2.33</v>
      </c>
      <c r="S1965" s="4">
        <v>0</v>
      </c>
      <c r="T1965">
        <v>15</v>
      </c>
      <c r="U1965">
        <v>9.5</v>
      </c>
      <c r="V1965">
        <v>70</v>
      </c>
    </row>
    <row r="1966" spans="1:22" ht="12.75" customHeight="1" x14ac:dyDescent="0.2">
      <c r="A1966" s="2">
        <v>4118</v>
      </c>
      <c r="B1966" t="s">
        <v>285</v>
      </c>
      <c r="C1966" s="7" t="s">
        <v>269</v>
      </c>
      <c r="D1966">
        <v>395</v>
      </c>
      <c r="E1966" s="4">
        <v>0</v>
      </c>
      <c r="F1966" s="4">
        <v>1.52</v>
      </c>
      <c r="G1966" s="4">
        <v>0</v>
      </c>
      <c r="H1966" s="4">
        <v>1.77</v>
      </c>
      <c r="I1966" s="4">
        <v>34.18</v>
      </c>
      <c r="J1966" s="4">
        <v>60.51</v>
      </c>
      <c r="K1966" s="4">
        <v>2.0299999999999998</v>
      </c>
      <c r="L1966" s="4">
        <v>45.82</v>
      </c>
      <c r="M1966" s="4">
        <v>54.18</v>
      </c>
      <c r="N1966" s="4">
        <v>0</v>
      </c>
      <c r="O1966" s="4">
        <v>0</v>
      </c>
      <c r="P1966" s="4">
        <v>0</v>
      </c>
      <c r="Q1966" s="4">
        <v>18.25</v>
      </c>
      <c r="R1966" s="4">
        <v>0</v>
      </c>
      <c r="S1966" s="4">
        <v>0</v>
      </c>
      <c r="T1966">
        <v>19</v>
      </c>
      <c r="U1966">
        <v>20</v>
      </c>
      <c r="V1966">
        <v>47.62</v>
      </c>
    </row>
    <row r="1967" spans="1:22" ht="12.75" customHeight="1" x14ac:dyDescent="0.2">
      <c r="A1967" s="2">
        <v>4120</v>
      </c>
      <c r="B1967" t="s">
        <v>284</v>
      </c>
      <c r="C1967" s="7" t="s">
        <v>130</v>
      </c>
      <c r="D1967">
        <v>340</v>
      </c>
      <c r="E1967" s="4">
        <v>0.28999999999999998</v>
      </c>
      <c r="F1967" s="4">
        <v>1.47</v>
      </c>
      <c r="G1967" s="4">
        <v>0.59</v>
      </c>
      <c r="H1967" s="4">
        <v>0.28999999999999998</v>
      </c>
      <c r="I1967" s="4">
        <v>14.12</v>
      </c>
      <c r="J1967" s="4">
        <v>79.12</v>
      </c>
      <c r="K1967" s="4">
        <v>4.12</v>
      </c>
      <c r="L1967" s="4">
        <v>53.82</v>
      </c>
      <c r="M1967" s="4">
        <v>46.18</v>
      </c>
      <c r="N1967" s="4">
        <v>0</v>
      </c>
      <c r="O1967" s="4">
        <v>9.6199999999999992</v>
      </c>
      <c r="P1967" s="4">
        <v>15.16</v>
      </c>
      <c r="Q1967" s="4">
        <v>39.36</v>
      </c>
      <c r="R1967" s="4">
        <v>1.46</v>
      </c>
      <c r="S1967" s="4">
        <v>0</v>
      </c>
      <c r="T1967">
        <v>17</v>
      </c>
      <c r="U1967">
        <v>14.3</v>
      </c>
      <c r="V1967">
        <v>65</v>
      </c>
    </row>
    <row r="1968" spans="1:22" ht="12.75" customHeight="1" x14ac:dyDescent="0.2">
      <c r="A1968" s="2">
        <v>4121</v>
      </c>
      <c r="B1968" t="s">
        <v>284</v>
      </c>
      <c r="C1968" s="7" t="s">
        <v>620</v>
      </c>
      <c r="D1968">
        <v>451</v>
      </c>
      <c r="E1968" s="4">
        <v>1.77</v>
      </c>
      <c r="F1968" s="4">
        <v>1.77</v>
      </c>
      <c r="G1968" s="4">
        <v>1.33</v>
      </c>
      <c r="H1968" s="4">
        <v>3.33</v>
      </c>
      <c r="I1968" s="4">
        <v>12.2</v>
      </c>
      <c r="J1968" s="4">
        <v>71.62</v>
      </c>
      <c r="K1968" s="4">
        <v>7.98</v>
      </c>
      <c r="L1968" s="4">
        <v>56.76</v>
      </c>
      <c r="M1968" s="4">
        <v>43.24</v>
      </c>
      <c r="N1968" s="4">
        <v>0</v>
      </c>
      <c r="O1968" s="4">
        <v>4.24</v>
      </c>
      <c r="P1968" s="4">
        <v>16.739999999999998</v>
      </c>
      <c r="Q1968" s="4">
        <v>39.06</v>
      </c>
      <c r="R1968" s="4">
        <v>5.13</v>
      </c>
      <c r="S1968" s="4">
        <v>0</v>
      </c>
      <c r="T1968">
        <v>17</v>
      </c>
      <c r="U1968">
        <v>11</v>
      </c>
      <c r="V1968">
        <v>51.85</v>
      </c>
    </row>
    <row r="1969" spans="1:22" ht="12.75" customHeight="1" x14ac:dyDescent="0.2">
      <c r="A1969" s="2">
        <v>4122</v>
      </c>
      <c r="B1969" t="s">
        <v>284</v>
      </c>
      <c r="C1969" s="7" t="s">
        <v>620</v>
      </c>
      <c r="D1969">
        <v>554</v>
      </c>
      <c r="E1969" s="4">
        <v>0.36</v>
      </c>
      <c r="F1969" s="4">
        <v>3.61</v>
      </c>
      <c r="G1969" s="4">
        <v>1.81</v>
      </c>
      <c r="H1969" s="4">
        <v>3.61</v>
      </c>
      <c r="I1969" s="4">
        <v>15.34</v>
      </c>
      <c r="J1969" s="4">
        <v>59.57</v>
      </c>
      <c r="K1969" s="4">
        <v>15.7</v>
      </c>
      <c r="L1969" s="4">
        <v>57.4</v>
      </c>
      <c r="M1969" s="4">
        <v>42.6</v>
      </c>
      <c r="N1969" s="4">
        <v>0</v>
      </c>
      <c r="O1969" s="4">
        <v>2.34</v>
      </c>
      <c r="P1969" s="4">
        <v>17.989999999999998</v>
      </c>
      <c r="Q1969" s="4">
        <v>37.590000000000003</v>
      </c>
      <c r="R1969" s="4">
        <v>1.98</v>
      </c>
      <c r="S1969" s="4">
        <v>0</v>
      </c>
      <c r="T1969">
        <v>16</v>
      </c>
      <c r="U1969">
        <v>15</v>
      </c>
      <c r="V1969">
        <v>44.12</v>
      </c>
    </row>
    <row r="1970" spans="1:22" ht="12.75" customHeight="1" x14ac:dyDescent="0.2">
      <c r="A1970" s="2">
        <v>4123</v>
      </c>
      <c r="B1970" t="s">
        <v>284</v>
      </c>
      <c r="C1970" s="7" t="s">
        <v>269</v>
      </c>
      <c r="D1970">
        <v>701</v>
      </c>
      <c r="E1970" s="4">
        <v>2.4300000000000002</v>
      </c>
      <c r="F1970" s="4">
        <v>0.14000000000000001</v>
      </c>
      <c r="G1970" s="4">
        <v>0.14000000000000001</v>
      </c>
      <c r="H1970" s="4">
        <v>0.86</v>
      </c>
      <c r="I1970" s="4">
        <v>2.57</v>
      </c>
      <c r="J1970" s="4">
        <v>93.15</v>
      </c>
      <c r="K1970" s="4">
        <v>0.71</v>
      </c>
      <c r="L1970" s="4">
        <v>52.07</v>
      </c>
      <c r="M1970" s="4">
        <v>47.93</v>
      </c>
      <c r="N1970" s="4">
        <v>0</v>
      </c>
      <c r="O1970" s="4">
        <v>0</v>
      </c>
      <c r="P1970" s="4">
        <v>13.9</v>
      </c>
      <c r="Q1970" s="4">
        <v>52.91</v>
      </c>
      <c r="R1970" s="4">
        <v>4.4800000000000004</v>
      </c>
      <c r="S1970" s="4">
        <v>0</v>
      </c>
      <c r="T1970">
        <v>19</v>
      </c>
      <c r="U1970">
        <v>13.1</v>
      </c>
      <c r="V1970">
        <v>69.44</v>
      </c>
    </row>
    <row r="1971" spans="1:22" ht="12.75" customHeight="1" x14ac:dyDescent="0.2">
      <c r="A1971" s="2">
        <v>4124</v>
      </c>
      <c r="B1971" t="s">
        <v>284</v>
      </c>
      <c r="C1971" s="7" t="s">
        <v>620</v>
      </c>
      <c r="D1971">
        <v>358</v>
      </c>
      <c r="E1971" s="4">
        <v>0.28000000000000003</v>
      </c>
      <c r="F1971" s="4">
        <v>3.91</v>
      </c>
      <c r="G1971" s="4">
        <v>0.28000000000000003</v>
      </c>
      <c r="H1971" s="4">
        <v>0.56000000000000005</v>
      </c>
      <c r="I1971" s="4">
        <v>8.94</v>
      </c>
      <c r="J1971" s="4">
        <v>78.77</v>
      </c>
      <c r="K1971" s="4">
        <v>7.26</v>
      </c>
      <c r="L1971" s="4">
        <v>53.35</v>
      </c>
      <c r="M1971" s="4">
        <v>46.65</v>
      </c>
      <c r="N1971" s="4">
        <v>0</v>
      </c>
      <c r="O1971" s="4">
        <v>4.63</v>
      </c>
      <c r="P1971" s="4">
        <v>16.350000000000001</v>
      </c>
      <c r="Q1971" s="4">
        <v>9.81</v>
      </c>
      <c r="R1971" s="4">
        <v>2.72</v>
      </c>
      <c r="S1971" s="4">
        <v>0</v>
      </c>
      <c r="T1971">
        <v>18</v>
      </c>
      <c r="U1971">
        <v>9.8000000000000007</v>
      </c>
      <c r="V1971">
        <v>70</v>
      </c>
    </row>
    <row r="1972" spans="1:22" ht="12.75" customHeight="1" x14ac:dyDescent="0.2">
      <c r="A1972" s="2">
        <v>4125</v>
      </c>
      <c r="B1972" t="s">
        <v>284</v>
      </c>
      <c r="C1972" s="7" t="s">
        <v>130</v>
      </c>
      <c r="D1972">
        <v>671</v>
      </c>
      <c r="E1972" s="4">
        <v>0.15</v>
      </c>
      <c r="F1972" s="4">
        <v>11.62</v>
      </c>
      <c r="G1972" s="4">
        <v>0.15</v>
      </c>
      <c r="H1972" s="4">
        <v>3.28</v>
      </c>
      <c r="I1972" s="4">
        <v>23.99</v>
      </c>
      <c r="J1972" s="4">
        <v>50.52</v>
      </c>
      <c r="K1972" s="4">
        <v>10.28</v>
      </c>
      <c r="L1972" s="4">
        <v>51.12</v>
      </c>
      <c r="M1972" s="4">
        <v>48.88</v>
      </c>
      <c r="N1972" s="4">
        <v>0</v>
      </c>
      <c r="O1972" s="4">
        <v>15.88</v>
      </c>
      <c r="P1972" s="4">
        <v>12.17</v>
      </c>
      <c r="Q1972" s="4">
        <v>41.99</v>
      </c>
      <c r="R1972" s="4">
        <v>0.59</v>
      </c>
      <c r="S1972" s="4">
        <v>0</v>
      </c>
      <c r="T1972">
        <v>22</v>
      </c>
      <c r="U1972">
        <v>10.8</v>
      </c>
      <c r="V1972">
        <v>58.06</v>
      </c>
    </row>
    <row r="1973" spans="1:22" ht="12.75" customHeight="1" x14ac:dyDescent="0.2">
      <c r="A1973" s="2">
        <v>4126</v>
      </c>
      <c r="B1973" t="s">
        <v>284</v>
      </c>
      <c r="C1973" s="7" t="s">
        <v>620</v>
      </c>
      <c r="D1973">
        <v>482</v>
      </c>
      <c r="E1973" s="4">
        <v>0.83</v>
      </c>
      <c r="F1973" s="4">
        <v>6.02</v>
      </c>
      <c r="G1973" s="4">
        <v>1.24</v>
      </c>
      <c r="H1973" s="4">
        <v>5.19</v>
      </c>
      <c r="I1973" s="4">
        <v>12.45</v>
      </c>
      <c r="J1973" s="4">
        <v>66.180000000000007</v>
      </c>
      <c r="K1973" s="4">
        <v>8.09</v>
      </c>
      <c r="L1973" s="4">
        <v>53.94</v>
      </c>
      <c r="M1973" s="4">
        <v>46.06</v>
      </c>
      <c r="N1973" s="4">
        <v>0</v>
      </c>
      <c r="O1973" s="4">
        <v>5.73</v>
      </c>
      <c r="P1973" s="4">
        <v>13.5</v>
      </c>
      <c r="Q1973" s="4">
        <v>29.45</v>
      </c>
      <c r="R1973" s="4">
        <v>3.68</v>
      </c>
      <c r="S1973" s="4">
        <v>0.2</v>
      </c>
      <c r="T1973">
        <v>16</v>
      </c>
      <c r="U1973">
        <v>14.3</v>
      </c>
      <c r="V1973">
        <v>70</v>
      </c>
    </row>
    <row r="1974" spans="1:22" ht="12.75" customHeight="1" x14ac:dyDescent="0.2">
      <c r="A1974" s="2">
        <v>4127</v>
      </c>
      <c r="B1974" t="s">
        <v>284</v>
      </c>
      <c r="C1974" s="7" t="s">
        <v>570</v>
      </c>
      <c r="D1974">
        <v>649</v>
      </c>
      <c r="E1974" s="4">
        <v>0.62</v>
      </c>
      <c r="F1974" s="4">
        <v>11.25</v>
      </c>
      <c r="G1974" s="4">
        <v>2.4700000000000002</v>
      </c>
      <c r="H1974" s="4">
        <v>6.93</v>
      </c>
      <c r="I1974" s="4">
        <v>14.02</v>
      </c>
      <c r="J1974" s="4">
        <v>56.24</v>
      </c>
      <c r="K1974" s="4">
        <v>8.4700000000000006</v>
      </c>
      <c r="L1974" s="4">
        <v>52.85</v>
      </c>
      <c r="M1974" s="4">
        <v>47.15</v>
      </c>
      <c r="N1974" s="4">
        <v>0</v>
      </c>
      <c r="O1974" s="4">
        <v>5.0199999999999996</v>
      </c>
      <c r="P1974" s="4">
        <v>13.39</v>
      </c>
      <c r="Q1974" s="4">
        <v>40.33</v>
      </c>
      <c r="R1974" s="4">
        <v>4.41</v>
      </c>
      <c r="S1974" s="4">
        <v>0</v>
      </c>
      <c r="T1974">
        <v>19</v>
      </c>
      <c r="U1974">
        <v>14.5</v>
      </c>
      <c r="V1974">
        <v>65.709999999999994</v>
      </c>
    </row>
    <row r="1975" spans="1:22" ht="12.75" customHeight="1" x14ac:dyDescent="0.2">
      <c r="A1975" s="2">
        <v>4128</v>
      </c>
      <c r="B1975" t="s">
        <v>284</v>
      </c>
      <c r="C1975" s="7" t="s">
        <v>269</v>
      </c>
      <c r="D1975">
        <v>2015</v>
      </c>
      <c r="E1975" s="4">
        <v>0.89</v>
      </c>
      <c r="F1975" s="4">
        <v>20.399999999999999</v>
      </c>
      <c r="G1975" s="4">
        <v>1.19</v>
      </c>
      <c r="H1975" s="4">
        <v>8.14</v>
      </c>
      <c r="I1975" s="4">
        <v>13.7</v>
      </c>
      <c r="J1975" s="4">
        <v>48.14</v>
      </c>
      <c r="K1975" s="4">
        <v>7.54</v>
      </c>
      <c r="L1975" s="4">
        <v>53.95</v>
      </c>
      <c r="M1975" s="4">
        <v>46.05</v>
      </c>
      <c r="N1975" s="4">
        <v>0</v>
      </c>
      <c r="O1975" s="4">
        <v>4.93</v>
      </c>
      <c r="P1975" s="4">
        <v>7.47</v>
      </c>
      <c r="Q1975" s="4">
        <v>35.130000000000003</v>
      </c>
      <c r="R1975" s="4">
        <v>4.3099999999999996</v>
      </c>
      <c r="S1975" s="4">
        <v>0.1</v>
      </c>
      <c r="T1975">
        <v>20</v>
      </c>
      <c r="U1975">
        <v>12.1</v>
      </c>
      <c r="V1975">
        <v>68.69</v>
      </c>
    </row>
    <row r="1976" spans="1:22" ht="12.75" customHeight="1" x14ac:dyDescent="0.2">
      <c r="A1976" s="2">
        <v>4130</v>
      </c>
      <c r="B1976" t="s">
        <v>284</v>
      </c>
      <c r="C1976" s="7" t="s">
        <v>130</v>
      </c>
      <c r="D1976">
        <v>420</v>
      </c>
      <c r="E1976" s="4">
        <v>14.05</v>
      </c>
      <c r="F1976" s="4">
        <v>1.19</v>
      </c>
      <c r="G1976" s="4">
        <v>0</v>
      </c>
      <c r="H1976" s="4">
        <v>2.14</v>
      </c>
      <c r="I1976" s="4">
        <v>13.1</v>
      </c>
      <c r="J1976" s="4">
        <v>63.81</v>
      </c>
      <c r="K1976" s="4">
        <v>5.71</v>
      </c>
      <c r="L1976" s="4">
        <v>52.38</v>
      </c>
      <c r="M1976" s="4">
        <v>47.62</v>
      </c>
      <c r="N1976" s="4">
        <v>0</v>
      </c>
      <c r="O1976" s="4">
        <v>1.97</v>
      </c>
      <c r="P1976" s="4">
        <v>19.899999999999999</v>
      </c>
      <c r="Q1976" s="4">
        <v>43.24</v>
      </c>
      <c r="R1976" s="4">
        <v>4.42</v>
      </c>
      <c r="S1976" s="4">
        <v>0</v>
      </c>
      <c r="T1976">
        <v>18</v>
      </c>
      <c r="U1976">
        <v>10.6</v>
      </c>
      <c r="V1976">
        <v>62.5</v>
      </c>
    </row>
    <row r="1977" spans="1:22" ht="12.75" customHeight="1" x14ac:dyDescent="0.2">
      <c r="A1977" s="2">
        <v>4131</v>
      </c>
      <c r="B1977" t="s">
        <v>284</v>
      </c>
      <c r="C1977" s="7" t="s">
        <v>269</v>
      </c>
      <c r="D1977">
        <v>856</v>
      </c>
      <c r="E1977" s="4">
        <v>0.7</v>
      </c>
      <c r="F1977" s="4">
        <v>9</v>
      </c>
      <c r="G1977" s="4">
        <v>2.1</v>
      </c>
      <c r="H1977" s="4">
        <v>8.2899999999999991</v>
      </c>
      <c r="I1977" s="4">
        <v>13.2</v>
      </c>
      <c r="J1977" s="4">
        <v>53.27</v>
      </c>
      <c r="K1977" s="4">
        <v>13.43</v>
      </c>
      <c r="L1977" s="4">
        <v>50.47</v>
      </c>
      <c r="M1977" s="4">
        <v>49.53</v>
      </c>
      <c r="N1977" s="4">
        <v>0</v>
      </c>
      <c r="O1977" s="4">
        <v>0.61</v>
      </c>
      <c r="P1977" s="4">
        <v>5.95</v>
      </c>
      <c r="Q1977" s="4">
        <v>18.690000000000001</v>
      </c>
      <c r="R1977" s="4">
        <v>1.82</v>
      </c>
      <c r="S1977" s="4">
        <v>0</v>
      </c>
      <c r="T1977">
        <v>21</v>
      </c>
      <c r="U1977">
        <v>12</v>
      </c>
      <c r="V1977">
        <v>75</v>
      </c>
    </row>
    <row r="1978" spans="1:22" ht="12.75" customHeight="1" x14ac:dyDescent="0.2">
      <c r="A1978" s="2">
        <v>4132</v>
      </c>
      <c r="B1978" t="s">
        <v>284</v>
      </c>
      <c r="C1978" s="7" t="s">
        <v>182</v>
      </c>
      <c r="D1978">
        <v>630</v>
      </c>
      <c r="E1978" s="4">
        <v>1.27</v>
      </c>
      <c r="F1978" s="4">
        <v>1.27</v>
      </c>
      <c r="G1978" s="4">
        <v>0.48</v>
      </c>
      <c r="H1978" s="4">
        <v>0.95</v>
      </c>
      <c r="I1978" s="4">
        <v>9.52</v>
      </c>
      <c r="J1978" s="4">
        <v>79.209999999999994</v>
      </c>
      <c r="K1978" s="4">
        <v>7.3</v>
      </c>
      <c r="L1978" s="4">
        <v>51.59</v>
      </c>
      <c r="M1978" s="4">
        <v>48.41</v>
      </c>
      <c r="N1978" s="4">
        <v>0</v>
      </c>
      <c r="O1978" s="4">
        <v>1.1200000000000001</v>
      </c>
      <c r="P1978" s="4">
        <v>12.48</v>
      </c>
      <c r="Q1978" s="4">
        <v>29.92</v>
      </c>
      <c r="R1978" s="4">
        <v>4.6399999999999997</v>
      </c>
      <c r="S1978" s="4">
        <v>0</v>
      </c>
      <c r="T1978">
        <v>18</v>
      </c>
      <c r="U1978">
        <v>13.3</v>
      </c>
      <c r="V1978">
        <v>62.86</v>
      </c>
    </row>
    <row r="1979" spans="1:22" ht="12.75" customHeight="1" x14ac:dyDescent="0.2">
      <c r="A1979" s="2">
        <v>4133</v>
      </c>
      <c r="B1979" t="s">
        <v>284</v>
      </c>
      <c r="C1979" s="7" t="s">
        <v>620</v>
      </c>
      <c r="D1979">
        <v>510</v>
      </c>
      <c r="E1979" s="4">
        <v>0.39</v>
      </c>
      <c r="F1979" s="4">
        <v>0.59</v>
      </c>
      <c r="G1979" s="4">
        <v>0</v>
      </c>
      <c r="H1979" s="4">
        <v>0.2</v>
      </c>
      <c r="I1979" s="4">
        <v>3.92</v>
      </c>
      <c r="J1979" s="4">
        <v>87.25</v>
      </c>
      <c r="K1979" s="4">
        <v>7.65</v>
      </c>
      <c r="L1979" s="4">
        <v>51.57</v>
      </c>
      <c r="M1979" s="4">
        <v>48.43</v>
      </c>
      <c r="N1979" s="4">
        <v>0</v>
      </c>
      <c r="O1979" s="4">
        <v>1.73</v>
      </c>
      <c r="P1979" s="4">
        <v>12.52</v>
      </c>
      <c r="Q1979" s="4">
        <v>19.649999999999999</v>
      </c>
      <c r="R1979" s="4">
        <v>0.96</v>
      </c>
      <c r="S1979" s="4">
        <v>0</v>
      </c>
      <c r="T1979">
        <v>18</v>
      </c>
      <c r="U1979">
        <v>14.2</v>
      </c>
      <c r="V1979">
        <v>64.290000000000006</v>
      </c>
    </row>
    <row r="1980" spans="1:22" ht="12.75" customHeight="1" x14ac:dyDescent="0.2">
      <c r="A1980" s="2">
        <v>4134</v>
      </c>
      <c r="B1980" t="s">
        <v>284</v>
      </c>
      <c r="C1980" s="7" t="s">
        <v>620</v>
      </c>
      <c r="D1980">
        <v>517</v>
      </c>
      <c r="E1980" s="4">
        <v>2.3199999999999998</v>
      </c>
      <c r="F1980" s="4">
        <v>3.48</v>
      </c>
      <c r="G1980" s="4">
        <v>4.26</v>
      </c>
      <c r="H1980" s="4">
        <v>1.55</v>
      </c>
      <c r="I1980" s="4">
        <v>8.32</v>
      </c>
      <c r="J1980" s="4">
        <v>70.02</v>
      </c>
      <c r="K1980" s="4">
        <v>10.06</v>
      </c>
      <c r="L1980" s="4">
        <v>52.42</v>
      </c>
      <c r="M1980" s="4">
        <v>47.58</v>
      </c>
      <c r="N1980" s="4">
        <v>0</v>
      </c>
      <c r="O1980" s="4">
        <v>9.7100000000000009</v>
      </c>
      <c r="P1980" s="4">
        <v>13.79</v>
      </c>
      <c r="Q1980" s="4">
        <v>71.84</v>
      </c>
      <c r="R1980" s="4">
        <v>0.39</v>
      </c>
      <c r="S1980" s="4">
        <v>0</v>
      </c>
      <c r="T1980">
        <v>17</v>
      </c>
      <c r="U1980">
        <v>11.8</v>
      </c>
      <c r="V1980">
        <v>87.1</v>
      </c>
    </row>
    <row r="1981" spans="1:22" ht="12.75" customHeight="1" x14ac:dyDescent="0.2">
      <c r="A1981" s="2">
        <v>4135</v>
      </c>
      <c r="B1981" t="s">
        <v>284</v>
      </c>
      <c r="C1981" s="7" t="s">
        <v>620</v>
      </c>
      <c r="D1981">
        <v>466</v>
      </c>
      <c r="E1981" s="4">
        <v>0.43</v>
      </c>
      <c r="F1981" s="4">
        <v>7.94</v>
      </c>
      <c r="G1981" s="4">
        <v>3</v>
      </c>
      <c r="H1981" s="4">
        <v>2.15</v>
      </c>
      <c r="I1981" s="4">
        <v>15.02</v>
      </c>
      <c r="J1981" s="4">
        <v>53.65</v>
      </c>
      <c r="K1981" s="4">
        <v>17.809999999999999</v>
      </c>
      <c r="L1981" s="4">
        <v>51.72</v>
      </c>
      <c r="M1981" s="4">
        <v>48.28</v>
      </c>
      <c r="N1981" s="4">
        <v>0</v>
      </c>
      <c r="O1981" s="4">
        <v>3.86</v>
      </c>
      <c r="P1981" s="4">
        <v>25.32</v>
      </c>
      <c r="Q1981" s="4">
        <v>60.52</v>
      </c>
      <c r="R1981" s="4">
        <v>1.29</v>
      </c>
      <c r="S1981" s="4">
        <v>0.64</v>
      </c>
      <c r="T1981">
        <v>15</v>
      </c>
      <c r="U1981">
        <v>13</v>
      </c>
      <c r="V1981">
        <v>38.71</v>
      </c>
    </row>
    <row r="1982" spans="1:22" ht="12.75" customHeight="1" x14ac:dyDescent="0.2">
      <c r="A1982" s="2">
        <v>4136</v>
      </c>
      <c r="B1982" t="s">
        <v>284</v>
      </c>
      <c r="C1982" s="7" t="s">
        <v>522</v>
      </c>
      <c r="D1982">
        <v>471</v>
      </c>
      <c r="E1982" s="4">
        <v>1.49</v>
      </c>
      <c r="F1982" s="4">
        <v>2.97</v>
      </c>
      <c r="G1982" s="4">
        <v>0</v>
      </c>
      <c r="H1982" s="4">
        <v>1.91</v>
      </c>
      <c r="I1982" s="4">
        <v>14.86</v>
      </c>
      <c r="J1982" s="4">
        <v>75.58</v>
      </c>
      <c r="K1982" s="4">
        <v>3.18</v>
      </c>
      <c r="L1982" s="4">
        <v>50.74</v>
      </c>
      <c r="M1982" s="4">
        <v>49.26</v>
      </c>
      <c r="N1982" s="4">
        <v>2.2000000000000002</v>
      </c>
      <c r="O1982" s="4">
        <v>4.99</v>
      </c>
      <c r="P1982" s="4">
        <v>15.17</v>
      </c>
      <c r="Q1982" s="4">
        <v>43.11</v>
      </c>
      <c r="R1982" s="4">
        <v>0.6</v>
      </c>
      <c r="S1982" s="4">
        <v>0</v>
      </c>
      <c r="T1982">
        <v>18</v>
      </c>
      <c r="U1982">
        <v>14.9</v>
      </c>
      <c r="V1982">
        <v>76.92</v>
      </c>
    </row>
    <row r="1983" spans="1:22" ht="12.75" customHeight="1" x14ac:dyDescent="0.2">
      <c r="A1983" s="2">
        <v>4137</v>
      </c>
      <c r="B1983" t="s">
        <v>290</v>
      </c>
      <c r="C1983" s="7" t="s">
        <v>269</v>
      </c>
      <c r="D1983">
        <v>271</v>
      </c>
      <c r="E1983" s="4">
        <v>1.48</v>
      </c>
      <c r="F1983" s="4">
        <v>5.17</v>
      </c>
      <c r="G1983" s="4">
        <v>1.48</v>
      </c>
      <c r="H1983" s="4">
        <v>5.9</v>
      </c>
      <c r="I1983" s="4">
        <v>16.61</v>
      </c>
      <c r="J1983" s="4">
        <v>63.47</v>
      </c>
      <c r="K1983" s="4">
        <v>5.9</v>
      </c>
      <c r="L1983" s="4">
        <v>49.08</v>
      </c>
      <c r="M1983" s="4">
        <v>50.92</v>
      </c>
      <c r="N1983" s="4">
        <v>0</v>
      </c>
      <c r="O1983" s="4">
        <v>6.32</v>
      </c>
      <c r="P1983" s="4">
        <v>7.43</v>
      </c>
      <c r="Q1983" s="4">
        <v>60.97</v>
      </c>
      <c r="R1983" s="4">
        <v>5.2</v>
      </c>
      <c r="S1983" s="4">
        <v>0.37</v>
      </c>
      <c r="T1983">
        <v>11</v>
      </c>
      <c r="U1983">
        <v>13.9</v>
      </c>
      <c r="V1983">
        <v>72</v>
      </c>
    </row>
    <row r="1984" spans="1:22" ht="12.75" customHeight="1" x14ac:dyDescent="0.2">
      <c r="A1984" s="2">
        <v>4139</v>
      </c>
      <c r="B1984" t="s">
        <v>284</v>
      </c>
      <c r="C1984" s="7" t="s">
        <v>172</v>
      </c>
      <c r="D1984">
        <v>674</v>
      </c>
      <c r="E1984" s="4">
        <v>0.89</v>
      </c>
      <c r="F1984" s="4">
        <v>3.26</v>
      </c>
      <c r="G1984" s="4">
        <v>0.45</v>
      </c>
      <c r="H1984" s="4">
        <v>2.37</v>
      </c>
      <c r="I1984" s="4">
        <v>10.09</v>
      </c>
      <c r="J1984" s="4">
        <v>76.41</v>
      </c>
      <c r="K1984" s="4">
        <v>6.53</v>
      </c>
      <c r="L1984" s="4">
        <v>52.52</v>
      </c>
      <c r="M1984" s="4">
        <v>47.48</v>
      </c>
      <c r="N1984" s="4">
        <v>0</v>
      </c>
      <c r="O1984" s="4">
        <v>1.93</v>
      </c>
      <c r="P1984" s="4">
        <v>11.16</v>
      </c>
      <c r="Q1984" s="4">
        <v>27.53</v>
      </c>
      <c r="R1984" s="4">
        <v>3.87</v>
      </c>
      <c r="S1984" s="4">
        <v>0</v>
      </c>
      <c r="T1984">
        <v>20</v>
      </c>
      <c r="U1984">
        <v>9.9</v>
      </c>
      <c r="V1984">
        <v>88.24</v>
      </c>
    </row>
    <row r="1985" spans="1:22" ht="12.75" customHeight="1" x14ac:dyDescent="0.2">
      <c r="A1985" s="2">
        <v>4140</v>
      </c>
      <c r="B1985" t="s">
        <v>290</v>
      </c>
      <c r="C1985" s="7" t="s">
        <v>269</v>
      </c>
      <c r="D1985">
        <v>0</v>
      </c>
      <c r="E1985" s="4">
        <v>0</v>
      </c>
      <c r="F1985" s="4">
        <v>0</v>
      </c>
      <c r="G1985" s="4">
        <v>0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U1985">
        <v>0</v>
      </c>
    </row>
    <row r="1986" spans="1:22" ht="12.75" customHeight="1" x14ac:dyDescent="0.2">
      <c r="A1986" s="2">
        <v>4141</v>
      </c>
      <c r="B1986" t="s">
        <v>284</v>
      </c>
      <c r="C1986" s="7" t="s">
        <v>620</v>
      </c>
      <c r="D1986">
        <v>549</v>
      </c>
      <c r="E1986" s="4">
        <v>1.0900000000000001</v>
      </c>
      <c r="F1986" s="4">
        <v>6.19</v>
      </c>
      <c r="G1986" s="4">
        <v>0.36</v>
      </c>
      <c r="H1986" s="4">
        <v>1.82</v>
      </c>
      <c r="I1986" s="4">
        <v>10.93</v>
      </c>
      <c r="J1986" s="4">
        <v>68.12</v>
      </c>
      <c r="K1986" s="4">
        <v>11.48</v>
      </c>
      <c r="L1986" s="4">
        <v>49.18</v>
      </c>
      <c r="M1986" s="4">
        <v>50.82</v>
      </c>
      <c r="N1986" s="4">
        <v>0</v>
      </c>
      <c r="O1986" s="4">
        <v>1.64</v>
      </c>
      <c r="P1986" s="4">
        <v>13.64</v>
      </c>
      <c r="Q1986" s="4">
        <v>38</v>
      </c>
      <c r="R1986" s="4">
        <v>0.91</v>
      </c>
      <c r="S1986" s="4">
        <v>0</v>
      </c>
      <c r="T1986">
        <v>20</v>
      </c>
      <c r="U1986">
        <v>13.8</v>
      </c>
      <c r="V1986">
        <v>57.14</v>
      </c>
    </row>
    <row r="1987" spans="1:22" ht="12.75" customHeight="1" x14ac:dyDescent="0.2">
      <c r="A1987" s="2">
        <v>4142</v>
      </c>
      <c r="B1987" t="s">
        <v>284</v>
      </c>
      <c r="C1987" s="7" t="s">
        <v>237</v>
      </c>
      <c r="D1987">
        <v>734</v>
      </c>
      <c r="E1987" s="4">
        <v>1.0900000000000001</v>
      </c>
      <c r="F1987" s="4">
        <v>2.59</v>
      </c>
      <c r="G1987" s="4">
        <v>1.5</v>
      </c>
      <c r="H1987" s="4">
        <v>1.0900000000000001</v>
      </c>
      <c r="I1987" s="4">
        <v>9.1300000000000008</v>
      </c>
      <c r="J1987" s="4">
        <v>75.48</v>
      </c>
      <c r="K1987" s="4">
        <v>9.1300000000000008</v>
      </c>
      <c r="L1987" s="4">
        <v>55.59</v>
      </c>
      <c r="M1987" s="4">
        <v>44.41</v>
      </c>
      <c r="N1987" s="4">
        <v>0</v>
      </c>
      <c r="O1987" s="4">
        <v>0.55000000000000004</v>
      </c>
      <c r="P1987" s="4">
        <v>11.88</v>
      </c>
      <c r="Q1987" s="4">
        <v>28.87</v>
      </c>
      <c r="R1987" s="4">
        <v>1.66</v>
      </c>
      <c r="S1987" s="4">
        <v>0</v>
      </c>
      <c r="T1987">
        <v>18</v>
      </c>
      <c r="U1987">
        <v>13.3</v>
      </c>
      <c r="V1987">
        <v>78.05</v>
      </c>
    </row>
    <row r="1988" spans="1:22" ht="12.75" customHeight="1" x14ac:dyDescent="0.2">
      <c r="A1988" s="2">
        <v>4144</v>
      </c>
      <c r="B1988" t="s">
        <v>284</v>
      </c>
      <c r="C1988" s="7" t="s">
        <v>262</v>
      </c>
      <c r="D1988">
        <v>0</v>
      </c>
      <c r="E1988" s="4">
        <v>0</v>
      </c>
      <c r="F1988" s="4">
        <v>0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U1988">
        <v>0</v>
      </c>
    </row>
    <row r="1989" spans="1:22" ht="12.75" customHeight="1" x14ac:dyDescent="0.2">
      <c r="A1989" s="2">
        <v>4145</v>
      </c>
      <c r="B1989" t="s">
        <v>284</v>
      </c>
      <c r="C1989" s="7" t="s">
        <v>570</v>
      </c>
      <c r="D1989">
        <v>777</v>
      </c>
      <c r="E1989" s="4">
        <v>1.03</v>
      </c>
      <c r="F1989" s="4">
        <v>6.95</v>
      </c>
      <c r="G1989" s="4">
        <v>0</v>
      </c>
      <c r="H1989" s="4">
        <v>2.3199999999999998</v>
      </c>
      <c r="I1989" s="4">
        <v>9.91</v>
      </c>
      <c r="J1989" s="4">
        <v>73.23</v>
      </c>
      <c r="K1989" s="4">
        <v>6.56</v>
      </c>
      <c r="L1989" s="4">
        <v>48.78</v>
      </c>
      <c r="M1989" s="4">
        <v>51.22</v>
      </c>
      <c r="N1989" s="4">
        <v>0</v>
      </c>
      <c r="O1989" s="4">
        <v>0.91</v>
      </c>
      <c r="P1989" s="4">
        <v>9.99</v>
      </c>
      <c r="Q1989" s="4">
        <v>14.53</v>
      </c>
      <c r="R1989" s="4">
        <v>2.85</v>
      </c>
      <c r="S1989" s="4">
        <v>0</v>
      </c>
      <c r="T1989">
        <v>24</v>
      </c>
      <c r="U1989">
        <v>13.6</v>
      </c>
      <c r="V1989">
        <v>68.75</v>
      </c>
    </row>
    <row r="1990" spans="1:22" ht="12.75" customHeight="1" x14ac:dyDescent="0.2">
      <c r="A1990" s="2">
        <v>4146</v>
      </c>
      <c r="B1990" t="s">
        <v>284</v>
      </c>
      <c r="C1990" s="7" t="s">
        <v>620</v>
      </c>
      <c r="D1990">
        <v>586</v>
      </c>
      <c r="E1990" s="4">
        <v>0.34</v>
      </c>
      <c r="F1990" s="4">
        <v>1.71</v>
      </c>
      <c r="G1990" s="4">
        <v>0</v>
      </c>
      <c r="H1990" s="4">
        <v>1.54</v>
      </c>
      <c r="I1990" s="4">
        <v>17.059999999999999</v>
      </c>
      <c r="J1990" s="4">
        <v>70.650000000000006</v>
      </c>
      <c r="K1990" s="4">
        <v>8.6999999999999993</v>
      </c>
      <c r="L1990" s="4">
        <v>50.51</v>
      </c>
      <c r="M1990" s="4">
        <v>49.49</v>
      </c>
      <c r="N1990" s="4">
        <v>0</v>
      </c>
      <c r="O1990" s="4">
        <v>5.18</v>
      </c>
      <c r="P1990" s="4">
        <v>9.36</v>
      </c>
      <c r="Q1990" s="4">
        <v>37.29</v>
      </c>
      <c r="R1990" s="4">
        <v>4.18</v>
      </c>
      <c r="S1990" s="4">
        <v>0.17</v>
      </c>
      <c r="T1990">
        <v>19</v>
      </c>
      <c r="U1990">
        <v>10.6</v>
      </c>
      <c r="V1990">
        <v>87.1</v>
      </c>
    </row>
    <row r="1991" spans="1:22" ht="12.75" customHeight="1" x14ac:dyDescent="0.2">
      <c r="A1991" s="2">
        <v>4147</v>
      </c>
      <c r="B1991" t="s">
        <v>284</v>
      </c>
      <c r="C1991" s="7" t="s">
        <v>522</v>
      </c>
      <c r="D1991">
        <v>597</v>
      </c>
      <c r="E1991" s="4">
        <v>0.34</v>
      </c>
      <c r="F1991" s="4">
        <v>28.81</v>
      </c>
      <c r="G1991" s="4">
        <v>0.34</v>
      </c>
      <c r="H1991" s="4">
        <v>1.17</v>
      </c>
      <c r="I1991" s="4">
        <v>6.53</v>
      </c>
      <c r="J1991" s="4">
        <v>53.6</v>
      </c>
      <c r="K1991" s="4">
        <v>9.2100000000000009</v>
      </c>
      <c r="L1991" s="4">
        <v>49.92</v>
      </c>
      <c r="M1991" s="4">
        <v>50.08</v>
      </c>
      <c r="N1991" s="4">
        <v>0</v>
      </c>
      <c r="O1991" s="4">
        <v>11.94</v>
      </c>
      <c r="P1991" s="4">
        <v>9.5500000000000007</v>
      </c>
      <c r="Q1991" s="4">
        <v>6.05</v>
      </c>
      <c r="R1991" s="4">
        <v>2.0699999999999998</v>
      </c>
      <c r="S1991" s="4">
        <v>0</v>
      </c>
      <c r="T1991">
        <v>15</v>
      </c>
      <c r="U1991">
        <v>10.4</v>
      </c>
      <c r="V1991">
        <v>60.98</v>
      </c>
    </row>
    <row r="1992" spans="1:22" ht="12.75" customHeight="1" x14ac:dyDescent="0.2">
      <c r="A1992" s="2">
        <v>4148</v>
      </c>
      <c r="B1992" t="s">
        <v>284</v>
      </c>
      <c r="C1992" s="7" t="s">
        <v>182</v>
      </c>
      <c r="D1992">
        <v>745</v>
      </c>
      <c r="E1992" s="4">
        <v>0.4</v>
      </c>
      <c r="F1992" s="4">
        <v>14.5</v>
      </c>
      <c r="G1992" s="4">
        <v>0.13</v>
      </c>
      <c r="H1992" s="4">
        <v>2.0099999999999998</v>
      </c>
      <c r="I1992" s="4">
        <v>8.99</v>
      </c>
      <c r="J1992" s="4">
        <v>67.38</v>
      </c>
      <c r="K1992" s="4">
        <v>6.58</v>
      </c>
      <c r="L1992" s="4">
        <v>48.99</v>
      </c>
      <c r="M1992" s="4">
        <v>51.01</v>
      </c>
      <c r="N1992" s="4">
        <v>0</v>
      </c>
      <c r="O1992" s="4">
        <v>1.32</v>
      </c>
      <c r="P1992" s="4">
        <v>14.36</v>
      </c>
      <c r="Q1992" s="4">
        <v>11.46</v>
      </c>
      <c r="R1992" s="4">
        <v>5.4</v>
      </c>
      <c r="S1992" s="4">
        <v>0</v>
      </c>
      <c r="T1992">
        <v>17</v>
      </c>
      <c r="U1992">
        <v>13</v>
      </c>
      <c r="V1992">
        <v>65.91</v>
      </c>
    </row>
    <row r="1993" spans="1:22" ht="12.75" customHeight="1" x14ac:dyDescent="0.2">
      <c r="A1993" s="2">
        <v>4149</v>
      </c>
      <c r="B1993" t="s">
        <v>284</v>
      </c>
      <c r="C1993" s="7" t="s">
        <v>269</v>
      </c>
      <c r="D1993">
        <v>531</v>
      </c>
      <c r="E1993" s="4">
        <v>0.56000000000000005</v>
      </c>
      <c r="F1993" s="4">
        <v>3.39</v>
      </c>
      <c r="G1993" s="4">
        <v>0.19</v>
      </c>
      <c r="H1993" s="4">
        <v>0.94</v>
      </c>
      <c r="I1993" s="4">
        <v>3.01</v>
      </c>
      <c r="J1993" s="4">
        <v>90.4</v>
      </c>
      <c r="K1993" s="4">
        <v>1.51</v>
      </c>
      <c r="L1993" s="4">
        <v>49.72</v>
      </c>
      <c r="M1993" s="4">
        <v>50.28</v>
      </c>
      <c r="N1993" s="4">
        <v>0</v>
      </c>
      <c r="O1993" s="4">
        <v>0</v>
      </c>
      <c r="P1993" s="4">
        <v>12.38</v>
      </c>
      <c r="Q1993" s="4">
        <v>22.67</v>
      </c>
      <c r="R1993" s="4">
        <v>3.81</v>
      </c>
      <c r="S1993" s="4">
        <v>0</v>
      </c>
      <c r="T1993">
        <v>18</v>
      </c>
      <c r="U1993">
        <v>15.6</v>
      </c>
      <c r="V1993">
        <v>62.07</v>
      </c>
    </row>
    <row r="1994" spans="1:22" ht="12.75" customHeight="1" x14ac:dyDescent="0.2">
      <c r="A1994" s="2">
        <v>4150</v>
      </c>
      <c r="B1994" t="s">
        <v>284</v>
      </c>
      <c r="C1994" s="7" t="s">
        <v>130</v>
      </c>
      <c r="D1994">
        <v>365</v>
      </c>
      <c r="E1994" s="4">
        <v>3.84</v>
      </c>
      <c r="F1994" s="4">
        <v>3.01</v>
      </c>
      <c r="G1994" s="4">
        <v>1.37</v>
      </c>
      <c r="H1994" s="4">
        <v>1.1000000000000001</v>
      </c>
      <c r="I1994" s="4">
        <v>14.25</v>
      </c>
      <c r="J1994" s="4">
        <v>64.38</v>
      </c>
      <c r="K1994" s="4">
        <v>12.05</v>
      </c>
      <c r="L1994" s="4">
        <v>54.52</v>
      </c>
      <c r="M1994" s="4">
        <v>45.48</v>
      </c>
      <c r="N1994" s="4">
        <v>0</v>
      </c>
      <c r="O1994" s="4">
        <v>4.5599999999999996</v>
      </c>
      <c r="P1994" s="4">
        <v>40.21</v>
      </c>
      <c r="Q1994" s="4">
        <v>54.42</v>
      </c>
      <c r="R1994" s="4">
        <v>2.14</v>
      </c>
      <c r="S1994" s="4">
        <v>0</v>
      </c>
      <c r="T1994">
        <v>15</v>
      </c>
      <c r="U1994">
        <v>11.2</v>
      </c>
      <c r="V1994">
        <v>64</v>
      </c>
    </row>
    <row r="1995" spans="1:22" ht="12.75" customHeight="1" x14ac:dyDescent="0.2">
      <c r="A1995" s="2">
        <v>4154</v>
      </c>
      <c r="B1995" t="s">
        <v>284</v>
      </c>
      <c r="C1995" s="7" t="s">
        <v>130</v>
      </c>
      <c r="D1995">
        <v>565</v>
      </c>
      <c r="E1995" s="4">
        <v>1.24</v>
      </c>
      <c r="F1995" s="4">
        <v>0.18</v>
      </c>
      <c r="G1995" s="4">
        <v>0.18</v>
      </c>
      <c r="H1995" s="4">
        <v>0.53</v>
      </c>
      <c r="I1995" s="4">
        <v>10.8</v>
      </c>
      <c r="J1995" s="4">
        <v>80.180000000000007</v>
      </c>
      <c r="K1995" s="4">
        <v>6.9</v>
      </c>
      <c r="L1995" s="4">
        <v>53.27</v>
      </c>
      <c r="M1995" s="4">
        <v>46.73</v>
      </c>
      <c r="N1995" s="4">
        <v>0</v>
      </c>
      <c r="O1995" s="4">
        <v>3.33</v>
      </c>
      <c r="P1995" s="4">
        <v>19.79</v>
      </c>
      <c r="Q1995" s="4">
        <v>38.53</v>
      </c>
      <c r="R1995" s="4">
        <v>0</v>
      </c>
      <c r="S1995" s="4">
        <v>0.7</v>
      </c>
      <c r="T1995">
        <v>19</v>
      </c>
      <c r="U1995">
        <v>12.3</v>
      </c>
      <c r="V1995">
        <v>65.52</v>
      </c>
    </row>
    <row r="1996" spans="1:22" ht="12.75" customHeight="1" x14ac:dyDescent="0.2">
      <c r="A1996" s="2">
        <v>4155</v>
      </c>
      <c r="B1996" t="s">
        <v>284</v>
      </c>
      <c r="C1996" s="7" t="s">
        <v>522</v>
      </c>
      <c r="D1996">
        <v>906</v>
      </c>
      <c r="E1996" s="4">
        <v>0.33</v>
      </c>
      <c r="F1996" s="4">
        <v>2.87</v>
      </c>
      <c r="G1996" s="4">
        <v>0.77</v>
      </c>
      <c r="H1996" s="4">
        <v>0.77</v>
      </c>
      <c r="I1996" s="4">
        <v>39.4</v>
      </c>
      <c r="J1996" s="4">
        <v>52.32</v>
      </c>
      <c r="K1996" s="4">
        <v>3.53</v>
      </c>
      <c r="L1996" s="4">
        <v>50.77</v>
      </c>
      <c r="M1996" s="4">
        <v>49.23</v>
      </c>
      <c r="N1996" s="4">
        <v>0.33</v>
      </c>
      <c r="O1996" s="4">
        <v>7.41</v>
      </c>
      <c r="P1996" s="4">
        <v>10.68</v>
      </c>
      <c r="Q1996" s="4">
        <v>44.12</v>
      </c>
      <c r="R1996" s="4">
        <v>0.33</v>
      </c>
      <c r="S1996" s="4">
        <v>0</v>
      </c>
      <c r="T1996">
        <v>22</v>
      </c>
      <c r="U1996">
        <v>10.1</v>
      </c>
      <c r="V1996">
        <v>75.61</v>
      </c>
    </row>
    <row r="1997" spans="1:22" ht="12.75" customHeight="1" x14ac:dyDescent="0.2">
      <c r="A1997" s="2">
        <v>4156</v>
      </c>
      <c r="B1997" t="s">
        <v>284</v>
      </c>
      <c r="C1997" s="7" t="s">
        <v>182</v>
      </c>
      <c r="D1997">
        <v>404</v>
      </c>
      <c r="E1997" s="4">
        <v>0.99</v>
      </c>
      <c r="F1997" s="4">
        <v>0.99</v>
      </c>
      <c r="G1997" s="4">
        <v>0.25</v>
      </c>
      <c r="H1997" s="4">
        <v>0.5</v>
      </c>
      <c r="I1997" s="4">
        <v>6.44</v>
      </c>
      <c r="J1997" s="4">
        <v>80.2</v>
      </c>
      <c r="K1997" s="4">
        <v>10.64</v>
      </c>
      <c r="L1997" s="4">
        <v>49.75</v>
      </c>
      <c r="M1997" s="4">
        <v>50.25</v>
      </c>
      <c r="N1997" s="4">
        <v>0</v>
      </c>
      <c r="O1997" s="4">
        <v>0.48</v>
      </c>
      <c r="P1997" s="4">
        <v>15.59</v>
      </c>
      <c r="Q1997" s="4">
        <v>52.76</v>
      </c>
      <c r="R1997" s="4">
        <v>0.48</v>
      </c>
      <c r="S1997" s="4">
        <v>0.96</v>
      </c>
      <c r="T1997">
        <v>16</v>
      </c>
      <c r="U1997">
        <v>14.7</v>
      </c>
      <c r="V1997">
        <v>52</v>
      </c>
    </row>
    <row r="1998" spans="1:22" ht="12.75" customHeight="1" x14ac:dyDescent="0.2">
      <c r="A1998" s="2">
        <v>4158</v>
      </c>
      <c r="B1998" t="s">
        <v>284</v>
      </c>
      <c r="C1998" s="7" t="s">
        <v>269</v>
      </c>
      <c r="D1998">
        <v>1652</v>
      </c>
      <c r="E1998" s="4">
        <v>1.76</v>
      </c>
      <c r="F1998" s="4">
        <v>11.56</v>
      </c>
      <c r="G1998" s="4">
        <v>4.5999999999999996</v>
      </c>
      <c r="H1998" s="4">
        <v>17.739999999999998</v>
      </c>
      <c r="I1998" s="4">
        <v>13.38</v>
      </c>
      <c r="J1998" s="4">
        <v>46.31</v>
      </c>
      <c r="K1998" s="4">
        <v>4.66</v>
      </c>
      <c r="L1998" s="4">
        <v>53.51</v>
      </c>
      <c r="M1998" s="4">
        <v>46.49</v>
      </c>
      <c r="N1998" s="4">
        <v>0</v>
      </c>
      <c r="O1998" s="4">
        <v>3.15</v>
      </c>
      <c r="P1998" s="4">
        <v>15.15</v>
      </c>
      <c r="Q1998" s="4">
        <v>51.48</v>
      </c>
      <c r="R1998" s="4">
        <v>2.82</v>
      </c>
      <c r="S1998" s="4">
        <v>0</v>
      </c>
      <c r="T1998">
        <v>27</v>
      </c>
      <c r="U1998">
        <v>12.2</v>
      </c>
      <c r="V1998">
        <v>91.94</v>
      </c>
    </row>
    <row r="1999" spans="1:22" ht="12.75" customHeight="1" x14ac:dyDescent="0.2">
      <c r="A1999" s="2">
        <v>4159</v>
      </c>
      <c r="B1999" t="s">
        <v>284</v>
      </c>
      <c r="C1999" s="7" t="s">
        <v>130</v>
      </c>
      <c r="D1999">
        <v>463</v>
      </c>
      <c r="E1999" s="4">
        <v>1.51</v>
      </c>
      <c r="F1999" s="4">
        <v>1.08</v>
      </c>
      <c r="G1999" s="4">
        <v>0.22</v>
      </c>
      <c r="H1999" s="4">
        <v>0.22</v>
      </c>
      <c r="I1999" s="4">
        <v>6.7</v>
      </c>
      <c r="J1999" s="4">
        <v>86.61</v>
      </c>
      <c r="K1999" s="4">
        <v>3.67</v>
      </c>
      <c r="L1999" s="4">
        <v>52.48</v>
      </c>
      <c r="M1999" s="4">
        <v>47.52</v>
      </c>
      <c r="N1999" s="4">
        <v>0</v>
      </c>
      <c r="O1999" s="4">
        <v>3.57</v>
      </c>
      <c r="P1999" s="4">
        <v>21.64</v>
      </c>
      <c r="Q1999" s="4">
        <v>29.41</v>
      </c>
      <c r="R1999" s="4">
        <v>2.1</v>
      </c>
      <c r="S1999" s="4">
        <v>0</v>
      </c>
      <c r="T1999">
        <v>21</v>
      </c>
      <c r="U1999">
        <v>18</v>
      </c>
      <c r="V1999">
        <v>72.73</v>
      </c>
    </row>
    <row r="2000" spans="1:22" ht="12.75" customHeight="1" x14ac:dyDescent="0.2">
      <c r="A2000" s="2">
        <v>4160</v>
      </c>
      <c r="B2000" t="s">
        <v>284</v>
      </c>
      <c r="C2000" s="7" t="s">
        <v>130</v>
      </c>
      <c r="D2000">
        <v>592</v>
      </c>
      <c r="E2000" s="4">
        <v>0.51</v>
      </c>
      <c r="F2000" s="4">
        <v>1.01</v>
      </c>
      <c r="G2000" s="4">
        <v>0</v>
      </c>
      <c r="H2000" s="4">
        <v>1.18</v>
      </c>
      <c r="I2000" s="4">
        <v>5.41</v>
      </c>
      <c r="J2000" s="4">
        <v>88.01</v>
      </c>
      <c r="K2000" s="4">
        <v>3.89</v>
      </c>
      <c r="L2000" s="4">
        <v>51.86</v>
      </c>
      <c r="M2000" s="4">
        <v>48.14</v>
      </c>
      <c r="N2000" s="4">
        <v>0</v>
      </c>
      <c r="O2000" s="4">
        <v>2.5299999999999998</v>
      </c>
      <c r="P2000" s="4">
        <v>10.62</v>
      </c>
      <c r="Q2000" s="4">
        <v>24.79</v>
      </c>
      <c r="R2000" s="4">
        <v>4.05</v>
      </c>
      <c r="S2000" s="4">
        <v>0</v>
      </c>
      <c r="T2000">
        <v>22</v>
      </c>
      <c r="U2000">
        <v>11.7</v>
      </c>
      <c r="V2000">
        <v>77.78</v>
      </c>
    </row>
    <row r="2001" spans="1:22" ht="12.75" customHeight="1" x14ac:dyDescent="0.2">
      <c r="A2001" s="2">
        <v>4161</v>
      </c>
      <c r="B2001" t="s">
        <v>284</v>
      </c>
      <c r="C2001" s="7" t="s">
        <v>726</v>
      </c>
      <c r="D2001">
        <v>544</v>
      </c>
      <c r="E2001" s="4">
        <v>0</v>
      </c>
      <c r="F2001" s="4">
        <v>0.55000000000000004</v>
      </c>
      <c r="G2001" s="4">
        <v>0</v>
      </c>
      <c r="H2001" s="4">
        <v>0.55000000000000004</v>
      </c>
      <c r="I2001" s="4">
        <v>18.75</v>
      </c>
      <c r="J2001" s="4">
        <v>78.86</v>
      </c>
      <c r="K2001" s="4">
        <v>1.29</v>
      </c>
      <c r="L2001" s="4">
        <v>53.31</v>
      </c>
      <c r="M2001" s="4">
        <v>46.69</v>
      </c>
      <c r="N2001" s="4">
        <v>0</v>
      </c>
      <c r="O2001" s="4">
        <v>3.28</v>
      </c>
      <c r="P2001" s="4">
        <v>14.09</v>
      </c>
      <c r="Q2001" s="4">
        <v>41.7</v>
      </c>
      <c r="R2001" s="4">
        <v>0.97</v>
      </c>
      <c r="S2001" s="4">
        <v>0</v>
      </c>
      <c r="T2001">
        <v>16</v>
      </c>
      <c r="U2001">
        <v>11.2</v>
      </c>
      <c r="V2001">
        <v>63.64</v>
      </c>
    </row>
    <row r="2002" spans="1:22" ht="12.75" customHeight="1" x14ac:dyDescent="0.2">
      <c r="A2002" s="2">
        <v>4162</v>
      </c>
      <c r="B2002" t="s">
        <v>284</v>
      </c>
      <c r="C2002" s="7" t="s">
        <v>269</v>
      </c>
      <c r="D2002">
        <v>1922</v>
      </c>
      <c r="E2002" s="4">
        <v>0.68</v>
      </c>
      <c r="F2002" s="4">
        <v>10.199999999999999</v>
      </c>
      <c r="G2002" s="4">
        <v>1.66</v>
      </c>
      <c r="H2002" s="4">
        <v>3.23</v>
      </c>
      <c r="I2002" s="4">
        <v>15.5</v>
      </c>
      <c r="J2002" s="4">
        <v>62.33</v>
      </c>
      <c r="K2002" s="4">
        <v>6.4</v>
      </c>
      <c r="L2002" s="4">
        <v>51.4</v>
      </c>
      <c r="M2002" s="4">
        <v>48.6</v>
      </c>
      <c r="N2002" s="4">
        <v>0</v>
      </c>
      <c r="O2002" s="4">
        <v>3.91</v>
      </c>
      <c r="P2002" s="4">
        <v>13.35</v>
      </c>
      <c r="Q2002" s="4">
        <v>35.32</v>
      </c>
      <c r="R2002" s="4">
        <v>2.77</v>
      </c>
      <c r="S2002" s="4">
        <v>0.16</v>
      </c>
      <c r="T2002">
        <v>19</v>
      </c>
      <c r="U2002">
        <v>11.7</v>
      </c>
      <c r="V2002">
        <v>68.63</v>
      </c>
    </row>
    <row r="2003" spans="1:22" ht="12.75" customHeight="1" x14ac:dyDescent="0.2">
      <c r="A2003" s="2">
        <v>4163</v>
      </c>
      <c r="B2003" t="s">
        <v>284</v>
      </c>
      <c r="C2003" s="7" t="s">
        <v>522</v>
      </c>
      <c r="D2003">
        <v>479</v>
      </c>
      <c r="E2003" s="4">
        <v>0.42</v>
      </c>
      <c r="F2003" s="4">
        <v>2.92</v>
      </c>
      <c r="G2003" s="4">
        <v>1.67</v>
      </c>
      <c r="H2003" s="4">
        <v>3.76</v>
      </c>
      <c r="I2003" s="4">
        <v>16.489999999999998</v>
      </c>
      <c r="J2003" s="4">
        <v>61.8</v>
      </c>
      <c r="K2003" s="4">
        <v>12.94</v>
      </c>
      <c r="L2003" s="4">
        <v>49.9</v>
      </c>
      <c r="M2003" s="4">
        <v>50.1</v>
      </c>
      <c r="N2003" s="4">
        <v>0</v>
      </c>
      <c r="O2003" s="4">
        <v>13.44</v>
      </c>
      <c r="P2003" s="4">
        <v>14.87</v>
      </c>
      <c r="Q2003" s="4">
        <v>57.84</v>
      </c>
      <c r="R2003" s="4">
        <v>1.02</v>
      </c>
      <c r="S2003" s="4">
        <v>0</v>
      </c>
      <c r="T2003">
        <v>13</v>
      </c>
      <c r="U2003">
        <v>12.5</v>
      </c>
      <c r="V2003">
        <v>70.27</v>
      </c>
    </row>
    <row r="2004" spans="1:22" ht="12.75" customHeight="1" x14ac:dyDescent="0.2">
      <c r="A2004" s="2">
        <v>4164</v>
      </c>
      <c r="B2004" t="s">
        <v>284</v>
      </c>
      <c r="C2004" s="7" t="s">
        <v>522</v>
      </c>
      <c r="D2004">
        <v>651</v>
      </c>
      <c r="E2004" s="4">
        <v>0.15</v>
      </c>
      <c r="F2004" s="4">
        <v>15.05</v>
      </c>
      <c r="G2004" s="4">
        <v>0.61</v>
      </c>
      <c r="H2004" s="4">
        <v>0.77</v>
      </c>
      <c r="I2004" s="4">
        <v>6.14</v>
      </c>
      <c r="J2004" s="4">
        <v>70.2</v>
      </c>
      <c r="K2004" s="4">
        <v>7.07</v>
      </c>
      <c r="L2004" s="4">
        <v>55.15</v>
      </c>
      <c r="M2004" s="4">
        <v>44.85</v>
      </c>
      <c r="N2004" s="4">
        <v>0</v>
      </c>
      <c r="O2004" s="4">
        <v>3.83</v>
      </c>
      <c r="P2004" s="4">
        <v>11.2</v>
      </c>
      <c r="Q2004" s="4">
        <v>17.79</v>
      </c>
      <c r="R2004" s="4">
        <v>1.53</v>
      </c>
      <c r="S2004" s="4">
        <v>0</v>
      </c>
      <c r="T2004">
        <v>19</v>
      </c>
      <c r="U2004">
        <v>11.1</v>
      </c>
      <c r="V2004">
        <v>67.650000000000006</v>
      </c>
    </row>
    <row r="2005" spans="1:22" ht="12.75" customHeight="1" x14ac:dyDescent="0.2">
      <c r="A2005" s="2">
        <v>4165</v>
      </c>
      <c r="B2005" t="s">
        <v>284</v>
      </c>
      <c r="C2005" s="7" t="s">
        <v>522</v>
      </c>
      <c r="D2005">
        <v>555</v>
      </c>
      <c r="E2005" s="4">
        <v>0.18</v>
      </c>
      <c r="F2005" s="4">
        <v>13.69</v>
      </c>
      <c r="G2005" s="4">
        <v>0.72</v>
      </c>
      <c r="H2005" s="4">
        <v>8.11</v>
      </c>
      <c r="I2005" s="4">
        <v>19.64</v>
      </c>
      <c r="J2005" s="4">
        <v>47.93</v>
      </c>
      <c r="K2005" s="4">
        <v>9.73</v>
      </c>
      <c r="L2005" s="4">
        <v>48.65</v>
      </c>
      <c r="M2005" s="4">
        <v>51.35</v>
      </c>
      <c r="N2005" s="4">
        <v>0</v>
      </c>
      <c r="O2005" s="4">
        <v>24.1</v>
      </c>
      <c r="P2005" s="4">
        <v>10.07</v>
      </c>
      <c r="Q2005" s="4">
        <v>50.72</v>
      </c>
      <c r="R2005" s="4">
        <v>0.72</v>
      </c>
      <c r="S2005" s="4">
        <v>0</v>
      </c>
      <c r="T2005">
        <v>19</v>
      </c>
      <c r="U2005">
        <v>14.7</v>
      </c>
      <c r="V2005">
        <v>60</v>
      </c>
    </row>
    <row r="2006" spans="1:22" ht="12.75" customHeight="1" x14ac:dyDescent="0.2">
      <c r="A2006" s="2">
        <v>4166</v>
      </c>
      <c r="B2006" t="s">
        <v>284</v>
      </c>
      <c r="C2006" s="7" t="s">
        <v>522</v>
      </c>
      <c r="D2006">
        <v>614</v>
      </c>
      <c r="E2006" s="4">
        <v>1.1399999999999999</v>
      </c>
      <c r="F2006" s="4">
        <v>0.81</v>
      </c>
      <c r="G2006" s="4">
        <v>0.33</v>
      </c>
      <c r="H2006" s="4">
        <v>0.98</v>
      </c>
      <c r="I2006" s="4">
        <v>8.7899999999999991</v>
      </c>
      <c r="J2006" s="4">
        <v>82.41</v>
      </c>
      <c r="K2006" s="4">
        <v>5.54</v>
      </c>
      <c r="L2006" s="4">
        <v>50.49</v>
      </c>
      <c r="M2006" s="4">
        <v>49.51</v>
      </c>
      <c r="N2006" s="4">
        <v>0</v>
      </c>
      <c r="O2006" s="4">
        <v>1.78</v>
      </c>
      <c r="P2006" s="4">
        <v>12.8</v>
      </c>
      <c r="Q2006" s="4">
        <v>24.47</v>
      </c>
      <c r="R2006" s="4">
        <v>0.97</v>
      </c>
      <c r="S2006" s="4">
        <v>0.81</v>
      </c>
      <c r="T2006">
        <v>22</v>
      </c>
      <c r="U2006">
        <v>10.7</v>
      </c>
      <c r="V2006">
        <v>57.14</v>
      </c>
    </row>
    <row r="2007" spans="1:22" ht="12.75" customHeight="1" x14ac:dyDescent="0.2">
      <c r="A2007" s="2">
        <v>4167</v>
      </c>
      <c r="B2007" t="s">
        <v>290</v>
      </c>
      <c r="C2007" s="7" t="s">
        <v>182</v>
      </c>
      <c r="D2007">
        <v>80</v>
      </c>
      <c r="E2007" s="4">
        <v>0</v>
      </c>
      <c r="F2007" s="4">
        <v>23.75</v>
      </c>
      <c r="G2007" s="4">
        <v>0</v>
      </c>
      <c r="H2007" s="4">
        <v>0</v>
      </c>
      <c r="I2007" s="4">
        <v>2.5</v>
      </c>
      <c r="J2007" s="4">
        <v>65</v>
      </c>
      <c r="K2007" s="4">
        <v>8.75</v>
      </c>
      <c r="L2007" s="4">
        <v>53.75</v>
      </c>
      <c r="M2007" s="4">
        <v>46.25</v>
      </c>
      <c r="N2007" s="4">
        <v>0</v>
      </c>
      <c r="O2007" s="4">
        <v>0</v>
      </c>
      <c r="P2007" s="4">
        <v>8.64</v>
      </c>
      <c r="Q2007" s="4">
        <v>0</v>
      </c>
      <c r="R2007" s="4">
        <v>4.9400000000000004</v>
      </c>
      <c r="S2007" s="4">
        <v>0</v>
      </c>
      <c r="T2007">
        <v>16</v>
      </c>
      <c r="U2007">
        <v>9.9</v>
      </c>
      <c r="V2007">
        <v>120</v>
      </c>
    </row>
    <row r="2008" spans="1:22" ht="12.75" customHeight="1" x14ac:dyDescent="0.2">
      <c r="A2008" s="2">
        <v>4170</v>
      </c>
      <c r="B2008" t="s">
        <v>284</v>
      </c>
      <c r="C2008" s="7" t="s">
        <v>522</v>
      </c>
      <c r="D2008">
        <v>260</v>
      </c>
      <c r="E2008" s="4">
        <v>0.38</v>
      </c>
      <c r="F2008" s="4">
        <v>0.38</v>
      </c>
      <c r="G2008" s="4">
        <v>0</v>
      </c>
      <c r="H2008" s="4">
        <v>0.77</v>
      </c>
      <c r="I2008" s="4">
        <v>6.92</v>
      </c>
      <c r="J2008" s="4">
        <v>86.54</v>
      </c>
      <c r="K2008" s="4">
        <v>5</v>
      </c>
      <c r="L2008" s="4">
        <v>54.23</v>
      </c>
      <c r="M2008" s="4">
        <v>45.77</v>
      </c>
      <c r="N2008" s="4">
        <v>0</v>
      </c>
      <c r="O2008" s="4">
        <v>1.9</v>
      </c>
      <c r="P2008" s="4">
        <v>14.83</v>
      </c>
      <c r="Q2008" s="4">
        <v>40.68</v>
      </c>
      <c r="R2008" s="4">
        <v>0</v>
      </c>
      <c r="S2008" s="4">
        <v>0.38</v>
      </c>
      <c r="T2008">
        <v>16</v>
      </c>
      <c r="U2008">
        <v>11.7</v>
      </c>
      <c r="V2008">
        <v>68.75</v>
      </c>
    </row>
    <row r="2009" spans="1:22" ht="12.75" customHeight="1" x14ac:dyDescent="0.2">
      <c r="A2009" s="2">
        <v>4171</v>
      </c>
      <c r="B2009" t="s">
        <v>284</v>
      </c>
      <c r="C2009" s="7" t="s">
        <v>262</v>
      </c>
      <c r="D2009">
        <v>0</v>
      </c>
      <c r="E2009" s="4">
        <v>0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U2009">
        <v>0</v>
      </c>
    </row>
    <row r="2010" spans="1:22" ht="12.75" customHeight="1" x14ac:dyDescent="0.2">
      <c r="A2010" s="2">
        <v>4174</v>
      </c>
      <c r="B2010" t="s">
        <v>286</v>
      </c>
      <c r="C2010" s="7" t="s">
        <v>650</v>
      </c>
      <c r="D2010">
        <v>49</v>
      </c>
      <c r="E2010" s="4">
        <v>65.31</v>
      </c>
      <c r="F2010" s="4">
        <v>0</v>
      </c>
      <c r="G2010" s="4">
        <v>0</v>
      </c>
      <c r="H2010" s="4">
        <v>0</v>
      </c>
      <c r="I2010" s="4">
        <v>16.329999999999998</v>
      </c>
      <c r="J2010" s="4">
        <v>2.04</v>
      </c>
      <c r="K2010" s="4">
        <v>16.329999999999998</v>
      </c>
      <c r="L2010" s="4">
        <v>63.27</v>
      </c>
      <c r="M2010" s="4">
        <v>36.729999999999997</v>
      </c>
      <c r="N2010" s="4">
        <v>0</v>
      </c>
      <c r="O2010" s="4">
        <v>0</v>
      </c>
      <c r="P2010" s="4">
        <v>3.23</v>
      </c>
      <c r="Q2010" s="4">
        <v>0</v>
      </c>
      <c r="R2010" s="4">
        <v>0</v>
      </c>
      <c r="S2010" s="4">
        <v>0</v>
      </c>
      <c r="T2010">
        <v>5</v>
      </c>
      <c r="U2010">
        <v>0</v>
      </c>
    </row>
    <row r="2011" spans="1:22" ht="12.75" customHeight="1" x14ac:dyDescent="0.2">
      <c r="A2011" s="2">
        <v>4175</v>
      </c>
      <c r="B2011" t="s">
        <v>285</v>
      </c>
      <c r="C2011" s="7" t="s">
        <v>269</v>
      </c>
      <c r="D2011">
        <v>0</v>
      </c>
      <c r="E2011" s="4">
        <v>0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U2011">
        <v>8.8000000000000007</v>
      </c>
      <c r="V2011">
        <v>18.75</v>
      </c>
    </row>
    <row r="2012" spans="1:22" ht="12.75" customHeight="1" x14ac:dyDescent="0.2">
      <c r="A2012" s="2">
        <v>4176</v>
      </c>
      <c r="B2012" t="s">
        <v>284</v>
      </c>
      <c r="C2012" s="7" t="s">
        <v>83</v>
      </c>
      <c r="D2012">
        <v>463</v>
      </c>
      <c r="E2012" s="4">
        <v>0.22</v>
      </c>
      <c r="F2012" s="4">
        <v>0.43</v>
      </c>
      <c r="G2012" s="4">
        <v>0</v>
      </c>
      <c r="H2012" s="4">
        <v>0.22</v>
      </c>
      <c r="I2012" s="4">
        <v>17.71</v>
      </c>
      <c r="J2012" s="4">
        <v>80.349999999999994</v>
      </c>
      <c r="K2012" s="4">
        <v>1.08</v>
      </c>
      <c r="L2012" s="4">
        <v>54.64</v>
      </c>
      <c r="M2012" s="4">
        <v>45.36</v>
      </c>
      <c r="N2012" s="4">
        <v>0</v>
      </c>
      <c r="O2012" s="4">
        <v>5.92</v>
      </c>
      <c r="P2012" s="4">
        <v>10.31</v>
      </c>
      <c r="Q2012" s="4">
        <v>53.29</v>
      </c>
      <c r="R2012" s="4">
        <v>0.88</v>
      </c>
      <c r="S2012" s="4">
        <v>1.1000000000000001</v>
      </c>
      <c r="T2012">
        <v>19</v>
      </c>
      <c r="U2012">
        <v>11.8</v>
      </c>
      <c r="V2012">
        <v>70.83</v>
      </c>
    </row>
    <row r="2013" spans="1:22" ht="12.75" customHeight="1" x14ac:dyDescent="0.2">
      <c r="A2013" s="2">
        <v>4178</v>
      </c>
      <c r="B2013" t="s">
        <v>284</v>
      </c>
      <c r="C2013" s="7" t="s">
        <v>428</v>
      </c>
      <c r="D2013">
        <v>1</v>
      </c>
      <c r="E2013" s="4">
        <v>0</v>
      </c>
      <c r="F2013" s="4">
        <v>0</v>
      </c>
      <c r="G2013" s="4">
        <v>0</v>
      </c>
      <c r="H2013" s="4">
        <v>0</v>
      </c>
      <c r="I2013" s="4">
        <v>0</v>
      </c>
      <c r="J2013" s="4">
        <v>100</v>
      </c>
      <c r="K2013" s="4">
        <v>0</v>
      </c>
      <c r="L2013" s="4">
        <v>100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>
        <v>1</v>
      </c>
      <c r="U2013">
        <v>3.2</v>
      </c>
      <c r="V2013">
        <v>100</v>
      </c>
    </row>
    <row r="2014" spans="1:22" ht="12.75" customHeight="1" x14ac:dyDescent="0.2">
      <c r="A2014" s="2">
        <v>4180</v>
      </c>
      <c r="B2014" t="s">
        <v>284</v>
      </c>
      <c r="C2014" s="7" t="s">
        <v>356</v>
      </c>
      <c r="D2014">
        <v>374</v>
      </c>
      <c r="E2014" s="4">
        <v>1.87</v>
      </c>
      <c r="F2014" s="4">
        <v>0.53</v>
      </c>
      <c r="G2014" s="4">
        <v>0.53</v>
      </c>
      <c r="H2014" s="4">
        <v>0.27</v>
      </c>
      <c r="I2014" s="4">
        <v>3.21</v>
      </c>
      <c r="J2014" s="4">
        <v>90.37</v>
      </c>
      <c r="K2014" s="4">
        <v>3.21</v>
      </c>
      <c r="L2014" s="4">
        <v>48.93</v>
      </c>
      <c r="M2014" s="4">
        <v>51.07</v>
      </c>
      <c r="N2014" s="4">
        <v>0</v>
      </c>
      <c r="O2014" s="4">
        <v>1.89</v>
      </c>
      <c r="P2014" s="4">
        <v>13.24</v>
      </c>
      <c r="Q2014" s="4">
        <v>59.19</v>
      </c>
      <c r="R2014" s="4">
        <v>0</v>
      </c>
      <c r="S2014" s="4">
        <v>0</v>
      </c>
      <c r="T2014">
        <v>15</v>
      </c>
      <c r="U2014">
        <v>15.2</v>
      </c>
      <c r="V2014">
        <v>68</v>
      </c>
    </row>
    <row r="2015" spans="1:22" ht="12.75" customHeight="1" x14ac:dyDescent="0.2">
      <c r="A2015" s="2">
        <v>4181</v>
      </c>
      <c r="B2015" t="s">
        <v>284</v>
      </c>
      <c r="C2015" s="7" t="s">
        <v>522</v>
      </c>
      <c r="D2015">
        <v>617</v>
      </c>
      <c r="E2015" s="4">
        <v>0.49</v>
      </c>
      <c r="F2015" s="4">
        <v>3.4</v>
      </c>
      <c r="G2015" s="4">
        <v>0.65</v>
      </c>
      <c r="H2015" s="4">
        <v>1.62</v>
      </c>
      <c r="I2015" s="4">
        <v>17.829999999999998</v>
      </c>
      <c r="J2015" s="4">
        <v>73.42</v>
      </c>
      <c r="K2015" s="4">
        <v>2.59</v>
      </c>
      <c r="L2015" s="4">
        <v>53</v>
      </c>
      <c r="M2015" s="4">
        <v>47</v>
      </c>
      <c r="N2015" s="4">
        <v>6.14</v>
      </c>
      <c r="O2015" s="4">
        <v>14.54</v>
      </c>
      <c r="P2015" s="4">
        <v>16.16</v>
      </c>
      <c r="Q2015" s="4">
        <v>55.09</v>
      </c>
      <c r="R2015" s="4">
        <v>0.32</v>
      </c>
      <c r="S2015" s="4">
        <v>0.16</v>
      </c>
      <c r="T2015">
        <v>22</v>
      </c>
      <c r="U2015">
        <v>12.6</v>
      </c>
      <c r="V2015">
        <v>75</v>
      </c>
    </row>
    <row r="2016" spans="1:22" ht="12.75" customHeight="1" x14ac:dyDescent="0.2">
      <c r="A2016" s="2">
        <v>4182</v>
      </c>
      <c r="B2016" t="s">
        <v>284</v>
      </c>
      <c r="C2016" s="7" t="s">
        <v>522</v>
      </c>
      <c r="D2016">
        <v>541</v>
      </c>
      <c r="E2016" s="4">
        <v>0.74</v>
      </c>
      <c r="F2016" s="4">
        <v>4.99</v>
      </c>
      <c r="G2016" s="4">
        <v>0.74</v>
      </c>
      <c r="H2016" s="4">
        <v>0.74</v>
      </c>
      <c r="I2016" s="4">
        <v>7.58</v>
      </c>
      <c r="J2016" s="4">
        <v>78</v>
      </c>
      <c r="K2016" s="4">
        <v>7.21</v>
      </c>
      <c r="L2016" s="4">
        <v>48.61</v>
      </c>
      <c r="M2016" s="4">
        <v>51.39</v>
      </c>
      <c r="N2016" s="4">
        <v>0</v>
      </c>
      <c r="O2016" s="4">
        <v>0.55000000000000004</v>
      </c>
      <c r="P2016" s="4">
        <v>12.11</v>
      </c>
      <c r="Q2016" s="4">
        <v>19.079999999999998</v>
      </c>
      <c r="R2016" s="4">
        <v>0.73</v>
      </c>
      <c r="S2016" s="4">
        <v>0</v>
      </c>
      <c r="T2016">
        <v>21</v>
      </c>
      <c r="U2016">
        <v>11.7</v>
      </c>
      <c r="V2016">
        <v>80.77</v>
      </c>
    </row>
    <row r="2017" spans="1:22" ht="12.75" customHeight="1" x14ac:dyDescent="0.2">
      <c r="A2017" s="2">
        <v>4183</v>
      </c>
      <c r="B2017" t="s">
        <v>284</v>
      </c>
      <c r="C2017" s="7" t="s">
        <v>237</v>
      </c>
      <c r="D2017">
        <v>736</v>
      </c>
      <c r="E2017" s="4">
        <v>0.82</v>
      </c>
      <c r="F2017" s="4">
        <v>4.3499999999999996</v>
      </c>
      <c r="G2017" s="4">
        <v>0.82</v>
      </c>
      <c r="H2017" s="4">
        <v>3.26</v>
      </c>
      <c r="I2017" s="4">
        <v>12.77</v>
      </c>
      <c r="J2017" s="4">
        <v>67.8</v>
      </c>
      <c r="K2017" s="4">
        <v>10.19</v>
      </c>
      <c r="L2017" s="4">
        <v>52.31</v>
      </c>
      <c r="M2017" s="4">
        <v>47.69</v>
      </c>
      <c r="N2017" s="4">
        <v>0</v>
      </c>
      <c r="O2017" s="4">
        <v>1.77</v>
      </c>
      <c r="P2017" s="4">
        <v>11.14</v>
      </c>
      <c r="Q2017" s="4">
        <v>42.66</v>
      </c>
      <c r="R2017" s="4">
        <v>4.4800000000000004</v>
      </c>
      <c r="S2017" s="4">
        <v>0.68</v>
      </c>
      <c r="T2017">
        <v>16</v>
      </c>
      <c r="U2017">
        <v>14</v>
      </c>
      <c r="V2017">
        <v>57.78</v>
      </c>
    </row>
    <row r="2018" spans="1:22" ht="12.75" customHeight="1" x14ac:dyDescent="0.2">
      <c r="A2018" s="2">
        <v>4184</v>
      </c>
      <c r="B2018" t="s">
        <v>284</v>
      </c>
      <c r="C2018" s="7" t="s">
        <v>620</v>
      </c>
      <c r="D2018">
        <v>580</v>
      </c>
      <c r="E2018" s="4">
        <v>0.69</v>
      </c>
      <c r="F2018" s="4">
        <v>9.14</v>
      </c>
      <c r="G2018" s="4">
        <v>0.17</v>
      </c>
      <c r="H2018" s="4">
        <v>2.93</v>
      </c>
      <c r="I2018" s="4">
        <v>11.38</v>
      </c>
      <c r="J2018" s="4">
        <v>68.45</v>
      </c>
      <c r="K2018" s="4">
        <v>7.24</v>
      </c>
      <c r="L2018" s="4">
        <v>48.45</v>
      </c>
      <c r="M2018" s="4">
        <v>51.55</v>
      </c>
      <c r="N2018" s="4">
        <v>0</v>
      </c>
      <c r="O2018" s="4">
        <v>12.4</v>
      </c>
      <c r="P2018" s="4">
        <v>10.08</v>
      </c>
      <c r="Q2018" s="4">
        <v>25.45</v>
      </c>
      <c r="R2018" s="4">
        <v>0.66</v>
      </c>
      <c r="S2018" s="4">
        <v>0</v>
      </c>
      <c r="T2018">
        <v>19</v>
      </c>
      <c r="U2018">
        <v>7.6</v>
      </c>
      <c r="V2018">
        <v>43.33</v>
      </c>
    </row>
    <row r="2019" spans="1:22" ht="12.75" customHeight="1" x14ac:dyDescent="0.2">
      <c r="A2019" s="2">
        <v>4185</v>
      </c>
      <c r="B2019" t="s">
        <v>284</v>
      </c>
      <c r="C2019" s="7" t="s">
        <v>182</v>
      </c>
      <c r="D2019">
        <v>450</v>
      </c>
      <c r="E2019" s="4">
        <v>1.78</v>
      </c>
      <c r="F2019" s="4">
        <v>0.44</v>
      </c>
      <c r="G2019" s="4">
        <v>0.22</v>
      </c>
      <c r="H2019" s="4">
        <v>0.22</v>
      </c>
      <c r="I2019" s="4">
        <v>5.56</v>
      </c>
      <c r="J2019" s="4">
        <v>85.11</v>
      </c>
      <c r="K2019" s="4">
        <v>6.67</v>
      </c>
      <c r="L2019" s="4">
        <v>54</v>
      </c>
      <c r="M2019" s="4">
        <v>46</v>
      </c>
      <c r="N2019" s="4">
        <v>0</v>
      </c>
      <c r="O2019" s="4">
        <v>0.22</v>
      </c>
      <c r="P2019" s="4">
        <v>14.1</v>
      </c>
      <c r="Q2019" s="4">
        <v>29.5</v>
      </c>
      <c r="R2019" s="4">
        <v>2.82</v>
      </c>
      <c r="S2019" s="4">
        <v>0</v>
      </c>
      <c r="T2019">
        <v>17</v>
      </c>
      <c r="U2019">
        <v>13.1</v>
      </c>
      <c r="V2019">
        <v>65.38</v>
      </c>
    </row>
    <row r="2020" spans="1:22" ht="12.75" customHeight="1" x14ac:dyDescent="0.2">
      <c r="A2020" s="2">
        <v>4186</v>
      </c>
      <c r="B2020" t="s">
        <v>284</v>
      </c>
      <c r="C2020" s="7" t="s">
        <v>576</v>
      </c>
      <c r="D2020">
        <v>436</v>
      </c>
      <c r="E2020" s="4">
        <v>2.29</v>
      </c>
      <c r="F2020" s="4">
        <v>7.11</v>
      </c>
      <c r="G2020" s="4">
        <v>4.13</v>
      </c>
      <c r="H2020" s="4">
        <v>20.41</v>
      </c>
      <c r="I2020" s="4">
        <v>15.37</v>
      </c>
      <c r="J2020" s="4">
        <v>45.41</v>
      </c>
      <c r="K2020" s="4">
        <v>5.28</v>
      </c>
      <c r="L2020" s="4">
        <v>54.36</v>
      </c>
      <c r="M2020" s="4">
        <v>45.64</v>
      </c>
      <c r="N2020" s="4">
        <v>0</v>
      </c>
      <c r="O2020" s="4">
        <v>0.46</v>
      </c>
      <c r="P2020" s="4">
        <v>12.81</v>
      </c>
      <c r="Q2020" s="4">
        <v>54</v>
      </c>
      <c r="R2020" s="4">
        <v>1.6</v>
      </c>
      <c r="S2020" s="4">
        <v>0.23</v>
      </c>
      <c r="T2020">
        <v>13</v>
      </c>
      <c r="U2020">
        <v>15.8</v>
      </c>
      <c r="V2020">
        <v>58.82</v>
      </c>
    </row>
    <row r="2021" spans="1:22" ht="12.75" customHeight="1" x14ac:dyDescent="0.2">
      <c r="A2021" s="2">
        <v>4187</v>
      </c>
      <c r="B2021" t="s">
        <v>284</v>
      </c>
      <c r="C2021" s="7" t="s">
        <v>620</v>
      </c>
      <c r="D2021">
        <v>304</v>
      </c>
      <c r="E2021" s="4">
        <v>0</v>
      </c>
      <c r="F2021" s="4">
        <v>12.17</v>
      </c>
      <c r="G2021" s="4">
        <v>0</v>
      </c>
      <c r="H2021" s="4">
        <v>1.32</v>
      </c>
      <c r="I2021" s="4">
        <v>6.25</v>
      </c>
      <c r="J2021" s="4">
        <v>72.37</v>
      </c>
      <c r="K2021" s="4">
        <v>7.89</v>
      </c>
      <c r="L2021" s="4">
        <v>50</v>
      </c>
      <c r="M2021" s="4">
        <v>50</v>
      </c>
      <c r="N2021" s="4">
        <v>0</v>
      </c>
      <c r="O2021" s="4">
        <v>5.54</v>
      </c>
      <c r="P2021" s="4">
        <v>17.59</v>
      </c>
      <c r="Q2021" s="4">
        <v>5.86</v>
      </c>
      <c r="R2021" s="4">
        <v>2.2799999999999998</v>
      </c>
      <c r="S2021" s="4">
        <v>0</v>
      </c>
      <c r="T2021">
        <v>16</v>
      </c>
      <c r="U2021">
        <v>12.5</v>
      </c>
      <c r="V2021">
        <v>73.680000000000007</v>
      </c>
    </row>
    <row r="2022" spans="1:22" ht="12.75" customHeight="1" x14ac:dyDescent="0.2">
      <c r="A2022" s="2">
        <v>4189</v>
      </c>
      <c r="B2022" t="s">
        <v>284</v>
      </c>
      <c r="C2022" s="7" t="s">
        <v>522</v>
      </c>
      <c r="D2022">
        <v>383</v>
      </c>
      <c r="E2022" s="4">
        <v>1.04</v>
      </c>
      <c r="F2022" s="4">
        <v>0.26</v>
      </c>
      <c r="G2022" s="4">
        <v>0</v>
      </c>
      <c r="H2022" s="4">
        <v>0.52</v>
      </c>
      <c r="I2022" s="4">
        <v>4.4400000000000004</v>
      </c>
      <c r="J2022" s="4">
        <v>83.29</v>
      </c>
      <c r="K2022" s="4">
        <v>10.44</v>
      </c>
      <c r="L2022" s="4">
        <v>48.56</v>
      </c>
      <c r="M2022" s="4">
        <v>51.44</v>
      </c>
      <c r="N2022" s="4">
        <v>0</v>
      </c>
      <c r="O2022" s="4">
        <v>0</v>
      </c>
      <c r="P2022" s="4">
        <v>13.66</v>
      </c>
      <c r="Q2022" s="4">
        <v>41.24</v>
      </c>
      <c r="R2022" s="4">
        <v>1.55</v>
      </c>
      <c r="S2022" s="4">
        <v>1.03</v>
      </c>
      <c r="T2022">
        <v>20</v>
      </c>
      <c r="U2022">
        <v>12.6</v>
      </c>
      <c r="V2022">
        <v>89.47</v>
      </c>
    </row>
    <row r="2023" spans="1:22" ht="12.75" customHeight="1" x14ac:dyDescent="0.2">
      <c r="A2023" s="2">
        <v>4191</v>
      </c>
      <c r="B2023" t="s">
        <v>285</v>
      </c>
      <c r="C2023" s="7" t="s">
        <v>269</v>
      </c>
      <c r="D2023">
        <v>0</v>
      </c>
      <c r="E2023" s="4">
        <v>0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U2023">
        <v>14.4</v>
      </c>
      <c r="V2023">
        <v>15.79</v>
      </c>
    </row>
    <row r="2024" spans="1:22" ht="12.75" customHeight="1" x14ac:dyDescent="0.2">
      <c r="A2024" s="2">
        <v>4192</v>
      </c>
      <c r="B2024" t="s">
        <v>284</v>
      </c>
      <c r="C2024" s="7" t="s">
        <v>389</v>
      </c>
      <c r="D2024">
        <v>414</v>
      </c>
      <c r="E2024" s="4">
        <v>1.21</v>
      </c>
      <c r="F2024" s="4">
        <v>2.66</v>
      </c>
      <c r="G2024" s="4">
        <v>1.69</v>
      </c>
      <c r="H2024" s="4">
        <v>0</v>
      </c>
      <c r="I2024" s="4">
        <v>9.42</v>
      </c>
      <c r="J2024" s="4">
        <v>77.290000000000006</v>
      </c>
      <c r="K2024" s="4">
        <v>7.73</v>
      </c>
      <c r="L2024" s="4">
        <v>52.9</v>
      </c>
      <c r="M2024" s="4">
        <v>47.1</v>
      </c>
      <c r="N2024" s="4">
        <v>0</v>
      </c>
      <c r="O2024" s="4">
        <v>2.15</v>
      </c>
      <c r="P2024" s="4">
        <v>0.48</v>
      </c>
      <c r="Q2024" s="4">
        <v>27.45</v>
      </c>
      <c r="R2024" s="4">
        <v>0.24</v>
      </c>
      <c r="S2024" s="4">
        <v>0</v>
      </c>
      <c r="T2024">
        <v>22</v>
      </c>
      <c r="U2024">
        <v>13.5</v>
      </c>
      <c r="V2024">
        <v>84.21</v>
      </c>
    </row>
    <row r="2025" spans="1:22" ht="12.75" customHeight="1" x14ac:dyDescent="0.2">
      <c r="A2025" s="2">
        <v>4193</v>
      </c>
      <c r="B2025" t="s">
        <v>284</v>
      </c>
      <c r="C2025" s="7" t="s">
        <v>130</v>
      </c>
      <c r="D2025">
        <v>358</v>
      </c>
      <c r="E2025" s="4">
        <v>0</v>
      </c>
      <c r="F2025" s="4">
        <v>0.56000000000000005</v>
      </c>
      <c r="G2025" s="4">
        <v>0.28000000000000003</v>
      </c>
      <c r="H2025" s="4">
        <v>0.84</v>
      </c>
      <c r="I2025" s="4">
        <v>74.86</v>
      </c>
      <c r="J2025" s="4">
        <v>21.79</v>
      </c>
      <c r="K2025" s="4">
        <v>1.68</v>
      </c>
      <c r="L2025" s="4">
        <v>57.26</v>
      </c>
      <c r="M2025" s="4">
        <v>42.74</v>
      </c>
      <c r="N2025" s="4">
        <v>0</v>
      </c>
      <c r="O2025" s="4">
        <v>41.27</v>
      </c>
      <c r="P2025" s="4">
        <v>27.78</v>
      </c>
      <c r="Q2025" s="4">
        <v>74.069999999999993</v>
      </c>
      <c r="R2025" s="4">
        <v>0.26</v>
      </c>
      <c r="S2025" s="4">
        <v>0</v>
      </c>
      <c r="T2025">
        <v>12</v>
      </c>
      <c r="U2025">
        <v>14.8</v>
      </c>
      <c r="V2025">
        <v>51.61</v>
      </c>
    </row>
    <row r="2026" spans="1:22" ht="12.75" customHeight="1" x14ac:dyDescent="0.2">
      <c r="A2026" s="2">
        <v>4196</v>
      </c>
      <c r="B2026" t="s">
        <v>284</v>
      </c>
      <c r="C2026" s="7" t="s">
        <v>182</v>
      </c>
      <c r="D2026">
        <v>244</v>
      </c>
      <c r="E2026" s="4">
        <v>1.23</v>
      </c>
      <c r="F2026" s="4">
        <v>0</v>
      </c>
      <c r="G2026" s="4">
        <v>0</v>
      </c>
      <c r="H2026" s="4">
        <v>0</v>
      </c>
      <c r="I2026" s="4">
        <v>31.56</v>
      </c>
      <c r="J2026" s="4">
        <v>62.3</v>
      </c>
      <c r="K2026" s="4">
        <v>4.92</v>
      </c>
      <c r="L2026" s="4">
        <v>52.46</v>
      </c>
      <c r="M2026" s="4">
        <v>47.54</v>
      </c>
      <c r="N2026" s="4">
        <v>6.84</v>
      </c>
      <c r="O2026" s="4">
        <v>8.9700000000000006</v>
      </c>
      <c r="P2026" s="4">
        <v>8.1199999999999992</v>
      </c>
      <c r="Q2026" s="4">
        <v>63.68</v>
      </c>
      <c r="R2026" s="4">
        <v>0.43</v>
      </c>
      <c r="S2026" s="4">
        <v>0</v>
      </c>
      <c r="T2026">
        <v>14</v>
      </c>
      <c r="U2026">
        <v>11.8</v>
      </c>
      <c r="V2026">
        <v>61.11</v>
      </c>
    </row>
    <row r="2027" spans="1:22" ht="12.75" customHeight="1" x14ac:dyDescent="0.2">
      <c r="A2027" s="2">
        <v>4201</v>
      </c>
      <c r="B2027" t="s">
        <v>284</v>
      </c>
      <c r="C2027" s="7" t="s">
        <v>269</v>
      </c>
      <c r="D2027">
        <v>851</v>
      </c>
      <c r="E2027" s="4">
        <v>0.47</v>
      </c>
      <c r="F2027" s="4">
        <v>3.76</v>
      </c>
      <c r="G2027" s="4">
        <v>0</v>
      </c>
      <c r="H2027" s="4">
        <v>1.06</v>
      </c>
      <c r="I2027" s="4">
        <v>22.91</v>
      </c>
      <c r="J2027" s="4">
        <v>70.150000000000006</v>
      </c>
      <c r="K2027" s="4">
        <v>1.65</v>
      </c>
      <c r="L2027" s="4">
        <v>51.59</v>
      </c>
      <c r="M2027" s="4">
        <v>48.41</v>
      </c>
      <c r="N2027" s="4">
        <v>3.24</v>
      </c>
      <c r="O2027" s="4">
        <v>3.48</v>
      </c>
      <c r="P2027" s="4">
        <v>12.59</v>
      </c>
      <c r="Q2027" s="4">
        <v>33.21</v>
      </c>
      <c r="R2027" s="4">
        <v>2.76</v>
      </c>
      <c r="S2027" s="4">
        <v>0.24</v>
      </c>
      <c r="T2027">
        <v>17</v>
      </c>
      <c r="U2027">
        <v>13.1</v>
      </c>
      <c r="V2027">
        <v>72</v>
      </c>
    </row>
    <row r="2028" spans="1:22" ht="12.75" customHeight="1" x14ac:dyDescent="0.2">
      <c r="A2028" s="2">
        <v>4202</v>
      </c>
      <c r="B2028" t="s">
        <v>284</v>
      </c>
      <c r="C2028" s="7" t="s">
        <v>522</v>
      </c>
      <c r="D2028">
        <v>559</v>
      </c>
      <c r="E2028" s="4">
        <v>0.72</v>
      </c>
      <c r="F2028" s="4">
        <v>1.07</v>
      </c>
      <c r="G2028" s="4">
        <v>0.36</v>
      </c>
      <c r="H2028" s="4">
        <v>1.25</v>
      </c>
      <c r="I2028" s="4">
        <v>16.989999999999998</v>
      </c>
      <c r="J2028" s="4">
        <v>76.92</v>
      </c>
      <c r="K2028" s="4">
        <v>2.68</v>
      </c>
      <c r="L2028" s="4">
        <v>56.35</v>
      </c>
      <c r="M2028" s="4">
        <v>43.65</v>
      </c>
      <c r="N2028" s="4">
        <v>3.65</v>
      </c>
      <c r="O2028" s="4">
        <v>5.57</v>
      </c>
      <c r="P2028" s="4">
        <v>14.78</v>
      </c>
      <c r="Q2028" s="4">
        <v>43.3</v>
      </c>
      <c r="R2028" s="4">
        <v>0.17</v>
      </c>
      <c r="S2028" s="4">
        <v>0</v>
      </c>
      <c r="T2028">
        <v>20</v>
      </c>
      <c r="U2028">
        <v>13.4</v>
      </c>
      <c r="V2028">
        <v>71.430000000000007</v>
      </c>
    </row>
    <row r="2029" spans="1:22" ht="12.75" customHeight="1" x14ac:dyDescent="0.2">
      <c r="A2029" s="2">
        <v>4203</v>
      </c>
      <c r="B2029" t="s">
        <v>285</v>
      </c>
      <c r="C2029" s="7" t="s">
        <v>269</v>
      </c>
      <c r="D2029">
        <v>0</v>
      </c>
      <c r="E2029" s="4">
        <v>0</v>
      </c>
      <c r="F2029" s="4">
        <v>0</v>
      </c>
      <c r="G2029" s="4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U2029">
        <v>11.4</v>
      </c>
      <c r="V2029">
        <v>12.9</v>
      </c>
    </row>
    <row r="2030" spans="1:22" ht="12.75" customHeight="1" x14ac:dyDescent="0.2">
      <c r="A2030" s="2">
        <v>4204</v>
      </c>
      <c r="B2030" t="s">
        <v>284</v>
      </c>
      <c r="C2030" s="7" t="s">
        <v>269</v>
      </c>
      <c r="D2030">
        <v>725</v>
      </c>
      <c r="E2030" s="4">
        <v>1.38</v>
      </c>
      <c r="F2030" s="4">
        <v>2.48</v>
      </c>
      <c r="G2030" s="4">
        <v>0.14000000000000001</v>
      </c>
      <c r="H2030" s="4">
        <v>3.03</v>
      </c>
      <c r="I2030" s="4">
        <v>9.66</v>
      </c>
      <c r="J2030" s="4">
        <v>81.099999999999994</v>
      </c>
      <c r="K2030" s="4">
        <v>2.21</v>
      </c>
      <c r="L2030" s="4">
        <v>53.24</v>
      </c>
      <c r="M2030" s="4">
        <v>46.76</v>
      </c>
      <c r="N2030" s="4">
        <v>0</v>
      </c>
      <c r="O2030" s="4">
        <v>0.42</v>
      </c>
      <c r="P2030" s="4">
        <v>8.33</v>
      </c>
      <c r="Q2030" s="4">
        <v>22.78</v>
      </c>
      <c r="R2030" s="4">
        <v>3.47</v>
      </c>
      <c r="S2030" s="4">
        <v>0</v>
      </c>
      <c r="T2030">
        <v>19</v>
      </c>
      <c r="U2030">
        <v>14.1</v>
      </c>
      <c r="V2030">
        <v>71.790000000000006</v>
      </c>
    </row>
    <row r="2031" spans="1:22" ht="12.75" customHeight="1" x14ac:dyDescent="0.2">
      <c r="A2031" s="2">
        <v>4205</v>
      </c>
      <c r="B2031" t="s">
        <v>284</v>
      </c>
      <c r="C2031" s="7" t="s">
        <v>620</v>
      </c>
      <c r="D2031">
        <v>434</v>
      </c>
      <c r="E2031" s="4">
        <v>0</v>
      </c>
      <c r="F2031" s="4">
        <v>2.0699999999999998</v>
      </c>
      <c r="G2031" s="4">
        <v>0.23</v>
      </c>
      <c r="H2031" s="4">
        <v>0.23</v>
      </c>
      <c r="I2031" s="4">
        <v>8.99</v>
      </c>
      <c r="J2031" s="4">
        <v>80.41</v>
      </c>
      <c r="K2031" s="4">
        <v>8.06</v>
      </c>
      <c r="L2031" s="4">
        <v>49.77</v>
      </c>
      <c r="M2031" s="4">
        <v>50.23</v>
      </c>
      <c r="N2031" s="4">
        <v>0</v>
      </c>
      <c r="O2031" s="4">
        <v>1.1599999999999999</v>
      </c>
      <c r="P2031" s="4">
        <v>13.26</v>
      </c>
      <c r="Q2031" s="4">
        <v>31.16</v>
      </c>
      <c r="R2031" s="4">
        <v>0.47</v>
      </c>
      <c r="S2031" s="4">
        <v>0</v>
      </c>
      <c r="T2031">
        <v>15</v>
      </c>
      <c r="U2031">
        <v>17.7</v>
      </c>
      <c r="V2031">
        <v>75.86</v>
      </c>
    </row>
    <row r="2032" spans="1:22" ht="12.75" customHeight="1" x14ac:dyDescent="0.2">
      <c r="A2032" s="2">
        <v>4206</v>
      </c>
      <c r="B2032" t="s">
        <v>284</v>
      </c>
      <c r="C2032" s="7" t="s">
        <v>269</v>
      </c>
      <c r="D2032">
        <v>243</v>
      </c>
      <c r="E2032" s="4">
        <v>1.23</v>
      </c>
      <c r="F2032" s="4">
        <v>1.23</v>
      </c>
      <c r="G2032" s="4">
        <v>0</v>
      </c>
      <c r="H2032" s="4">
        <v>0.82</v>
      </c>
      <c r="I2032" s="4">
        <v>4.12</v>
      </c>
      <c r="J2032" s="4">
        <v>88.89</v>
      </c>
      <c r="K2032" s="4">
        <v>3.7</v>
      </c>
      <c r="L2032" s="4">
        <v>49.79</v>
      </c>
      <c r="M2032" s="4">
        <v>50.21</v>
      </c>
      <c r="N2032" s="4">
        <v>0</v>
      </c>
      <c r="O2032" s="4">
        <v>0</v>
      </c>
      <c r="P2032" s="4">
        <v>14.11</v>
      </c>
      <c r="Q2032" s="4">
        <v>52.02</v>
      </c>
      <c r="R2032" s="4">
        <v>7.66</v>
      </c>
      <c r="S2032" s="4">
        <v>0</v>
      </c>
      <c r="T2032">
        <v>14</v>
      </c>
      <c r="U2032">
        <v>15.8</v>
      </c>
      <c r="V2032">
        <v>82.35</v>
      </c>
    </row>
    <row r="2033" spans="1:22" ht="12.75" customHeight="1" x14ac:dyDescent="0.2">
      <c r="A2033" s="2">
        <v>4207</v>
      </c>
      <c r="B2033" t="s">
        <v>284</v>
      </c>
      <c r="C2033" s="7" t="s">
        <v>182</v>
      </c>
      <c r="D2033">
        <v>439</v>
      </c>
      <c r="E2033" s="4">
        <v>1.1399999999999999</v>
      </c>
      <c r="F2033" s="4">
        <v>2.0499999999999998</v>
      </c>
      <c r="G2033" s="4">
        <v>0.23</v>
      </c>
      <c r="H2033" s="4">
        <v>1.82</v>
      </c>
      <c r="I2033" s="4">
        <v>9.57</v>
      </c>
      <c r="J2033" s="4">
        <v>80.41</v>
      </c>
      <c r="K2033" s="4">
        <v>4.78</v>
      </c>
      <c r="L2033" s="4">
        <v>53.08</v>
      </c>
      <c r="M2033" s="4">
        <v>46.92</v>
      </c>
      <c r="N2033" s="4">
        <v>0</v>
      </c>
      <c r="O2033" s="4">
        <v>1.36</v>
      </c>
      <c r="P2033" s="4">
        <v>16.100000000000001</v>
      </c>
      <c r="Q2033" s="4">
        <v>44.9</v>
      </c>
      <c r="R2033" s="4">
        <v>2.95</v>
      </c>
      <c r="S2033" s="4">
        <v>0.68</v>
      </c>
      <c r="T2033">
        <v>18</v>
      </c>
      <c r="U2033">
        <v>12</v>
      </c>
      <c r="V2033">
        <v>75</v>
      </c>
    </row>
    <row r="2034" spans="1:22" ht="12.75" customHeight="1" x14ac:dyDescent="0.2">
      <c r="A2034" s="2">
        <v>4208</v>
      </c>
      <c r="B2034" t="s">
        <v>284</v>
      </c>
      <c r="C2034" s="7" t="s">
        <v>19</v>
      </c>
      <c r="D2034">
        <v>1406</v>
      </c>
      <c r="E2034" s="4">
        <v>0.43</v>
      </c>
      <c r="F2034" s="4">
        <v>7.75</v>
      </c>
      <c r="G2034" s="4">
        <v>0.36</v>
      </c>
      <c r="H2034" s="4">
        <v>1.71</v>
      </c>
      <c r="I2034" s="4">
        <v>8.32</v>
      </c>
      <c r="J2034" s="4">
        <v>76.959999999999994</v>
      </c>
      <c r="K2034" s="4">
        <v>4.4800000000000004</v>
      </c>
      <c r="L2034" s="4">
        <v>51.35</v>
      </c>
      <c r="M2034" s="4">
        <v>48.65</v>
      </c>
      <c r="N2034" s="4">
        <v>0</v>
      </c>
      <c r="O2034" s="4">
        <v>1.59</v>
      </c>
      <c r="P2034" s="4">
        <v>7.93</v>
      </c>
      <c r="Q2034" s="4">
        <v>11.9</v>
      </c>
      <c r="R2034" s="4">
        <v>6.99</v>
      </c>
      <c r="S2034" s="4">
        <v>0.28999999999999998</v>
      </c>
      <c r="T2034">
        <v>20</v>
      </c>
      <c r="U2034">
        <v>12.3</v>
      </c>
      <c r="V2034">
        <v>70</v>
      </c>
    </row>
    <row r="2035" spans="1:22" ht="12.75" customHeight="1" x14ac:dyDescent="0.2">
      <c r="A2035" s="2">
        <v>4209</v>
      </c>
      <c r="B2035" t="s">
        <v>284</v>
      </c>
      <c r="C2035" s="7" t="s">
        <v>182</v>
      </c>
      <c r="D2035">
        <v>1044</v>
      </c>
      <c r="E2035" s="4">
        <v>0.96</v>
      </c>
      <c r="F2035" s="4">
        <v>6.32</v>
      </c>
      <c r="G2035" s="4">
        <v>1.25</v>
      </c>
      <c r="H2035" s="4">
        <v>2.59</v>
      </c>
      <c r="I2035" s="4">
        <v>10.63</v>
      </c>
      <c r="J2035" s="4">
        <v>71.17</v>
      </c>
      <c r="K2035" s="4">
        <v>7.09</v>
      </c>
      <c r="L2035" s="4">
        <v>52.78</v>
      </c>
      <c r="M2035" s="4">
        <v>47.22</v>
      </c>
      <c r="N2035" s="4">
        <v>0</v>
      </c>
      <c r="O2035" s="4">
        <v>5.21</v>
      </c>
      <c r="P2035" s="4">
        <v>11.24</v>
      </c>
      <c r="Q2035" s="4">
        <v>42.41</v>
      </c>
      <c r="R2035" s="4">
        <v>2.0099999999999998</v>
      </c>
      <c r="S2035" s="4">
        <v>0.18</v>
      </c>
      <c r="T2035">
        <v>16</v>
      </c>
      <c r="U2035">
        <v>12.8</v>
      </c>
      <c r="V2035">
        <v>73.849999999999994</v>
      </c>
    </row>
    <row r="2036" spans="1:22" ht="12.75" customHeight="1" x14ac:dyDescent="0.2">
      <c r="A2036" s="2">
        <v>4210</v>
      </c>
      <c r="B2036" t="s">
        <v>284</v>
      </c>
      <c r="C2036" s="7" t="s">
        <v>182</v>
      </c>
      <c r="D2036">
        <v>490</v>
      </c>
      <c r="E2036" s="4">
        <v>2.2400000000000002</v>
      </c>
      <c r="F2036" s="4">
        <v>0.2</v>
      </c>
      <c r="G2036" s="4">
        <v>0.2</v>
      </c>
      <c r="H2036" s="4">
        <v>0.41</v>
      </c>
      <c r="I2036" s="4">
        <v>12.04</v>
      </c>
      <c r="J2036" s="4">
        <v>82.04</v>
      </c>
      <c r="K2036" s="4">
        <v>2.86</v>
      </c>
      <c r="L2036" s="4">
        <v>49.59</v>
      </c>
      <c r="M2036" s="4">
        <v>50.41</v>
      </c>
      <c r="N2036" s="4">
        <v>0</v>
      </c>
      <c r="O2036" s="4">
        <v>2.29</v>
      </c>
      <c r="P2036" s="4">
        <v>12.47</v>
      </c>
      <c r="Q2036" s="4">
        <v>35.14</v>
      </c>
      <c r="R2036" s="4">
        <v>0.83</v>
      </c>
      <c r="S2036" s="4">
        <v>0</v>
      </c>
      <c r="T2036">
        <v>16</v>
      </c>
      <c r="U2036">
        <v>10.5</v>
      </c>
      <c r="V2036">
        <v>64.52</v>
      </c>
    </row>
    <row r="2037" spans="1:22" ht="12.75" customHeight="1" x14ac:dyDescent="0.2">
      <c r="A2037" s="2">
        <v>4211</v>
      </c>
      <c r="B2037" t="s">
        <v>284</v>
      </c>
      <c r="C2037" s="7" t="s">
        <v>130</v>
      </c>
      <c r="D2037">
        <v>0</v>
      </c>
      <c r="E2037" s="4">
        <v>0</v>
      </c>
      <c r="F2037" s="4">
        <v>0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U2037">
        <v>0</v>
      </c>
    </row>
    <row r="2038" spans="1:22" ht="12.75" customHeight="1" x14ac:dyDescent="0.2">
      <c r="A2038" s="2">
        <v>4213</v>
      </c>
      <c r="B2038" t="s">
        <v>284</v>
      </c>
      <c r="C2038" s="7" t="s">
        <v>182</v>
      </c>
      <c r="D2038">
        <v>188</v>
      </c>
      <c r="E2038" s="4">
        <v>0</v>
      </c>
      <c r="F2038" s="4">
        <v>0</v>
      </c>
      <c r="G2038" s="4">
        <v>0</v>
      </c>
      <c r="H2038" s="4">
        <v>0.53</v>
      </c>
      <c r="I2038" s="4">
        <v>84.57</v>
      </c>
      <c r="J2038" s="4">
        <v>14.36</v>
      </c>
      <c r="K2038" s="4">
        <v>0.53</v>
      </c>
      <c r="L2038" s="4">
        <v>60.11</v>
      </c>
      <c r="M2038" s="4">
        <v>39.89</v>
      </c>
      <c r="N2038" s="4">
        <v>15.73</v>
      </c>
      <c r="O2038" s="4">
        <v>29.78</v>
      </c>
      <c r="P2038" s="4">
        <v>11.24</v>
      </c>
      <c r="Q2038" s="4">
        <v>99.44</v>
      </c>
      <c r="R2038" s="4">
        <v>5.0599999999999996</v>
      </c>
      <c r="S2038" s="4">
        <v>0</v>
      </c>
      <c r="T2038">
        <v>10</v>
      </c>
      <c r="U2038">
        <v>8.8000000000000007</v>
      </c>
      <c r="V2038">
        <v>50</v>
      </c>
    </row>
    <row r="2039" spans="1:22" ht="12.75" customHeight="1" x14ac:dyDescent="0.2">
      <c r="A2039" s="2">
        <v>4214</v>
      </c>
      <c r="B2039" t="s">
        <v>284</v>
      </c>
      <c r="C2039" s="7" t="s">
        <v>182</v>
      </c>
      <c r="D2039">
        <v>49</v>
      </c>
      <c r="E2039" s="4">
        <v>87.76</v>
      </c>
      <c r="F2039" s="4">
        <v>2.04</v>
      </c>
      <c r="G2039" s="4">
        <v>0</v>
      </c>
      <c r="H2039" s="4">
        <v>0</v>
      </c>
      <c r="I2039" s="4">
        <v>0</v>
      </c>
      <c r="J2039" s="4">
        <v>0</v>
      </c>
      <c r="K2039" s="4">
        <v>10.199999999999999</v>
      </c>
      <c r="L2039" s="4">
        <v>63.27</v>
      </c>
      <c r="M2039" s="4">
        <v>36.729999999999997</v>
      </c>
      <c r="N2039" s="4">
        <v>0</v>
      </c>
      <c r="O2039" s="4">
        <v>0</v>
      </c>
      <c r="P2039" s="4">
        <v>18.37</v>
      </c>
      <c r="Q2039" s="4">
        <v>75.510000000000005</v>
      </c>
      <c r="R2039" s="4">
        <v>2.04</v>
      </c>
      <c r="S2039" s="4">
        <v>0</v>
      </c>
      <c r="T2039">
        <v>4</v>
      </c>
      <c r="U2039">
        <v>15.3</v>
      </c>
      <c r="V2039">
        <v>76.92</v>
      </c>
    </row>
    <row r="2040" spans="1:22" ht="12.75" customHeight="1" x14ac:dyDescent="0.2">
      <c r="A2040" s="2">
        <v>4215</v>
      </c>
      <c r="B2040" t="s">
        <v>284</v>
      </c>
      <c r="C2040" s="7" t="s">
        <v>522</v>
      </c>
      <c r="D2040">
        <v>119</v>
      </c>
      <c r="E2040" s="4">
        <v>80.67</v>
      </c>
      <c r="F2040" s="4">
        <v>0</v>
      </c>
      <c r="G2040" s="4">
        <v>0</v>
      </c>
      <c r="H2040" s="4">
        <v>0</v>
      </c>
      <c r="I2040" s="4">
        <v>1.68</v>
      </c>
      <c r="J2040" s="4">
        <v>1.68</v>
      </c>
      <c r="K2040" s="4">
        <v>15.97</v>
      </c>
      <c r="L2040" s="4">
        <v>50.42</v>
      </c>
      <c r="M2040" s="4">
        <v>49.58</v>
      </c>
      <c r="N2040" s="4">
        <v>0</v>
      </c>
      <c r="O2040" s="4">
        <v>0</v>
      </c>
      <c r="P2040" s="4">
        <v>13.82</v>
      </c>
      <c r="Q2040" s="4">
        <v>78.05</v>
      </c>
      <c r="R2040" s="4">
        <v>0</v>
      </c>
      <c r="S2040" s="4">
        <v>0</v>
      </c>
      <c r="T2040">
        <v>10</v>
      </c>
      <c r="U2040">
        <v>13.7</v>
      </c>
      <c r="V2040">
        <v>58.33</v>
      </c>
    </row>
    <row r="2041" spans="1:22" ht="12.75" customHeight="1" x14ac:dyDescent="0.2">
      <c r="A2041" s="2">
        <v>4217</v>
      </c>
      <c r="B2041" t="s">
        <v>284</v>
      </c>
      <c r="C2041" s="7" t="s">
        <v>658</v>
      </c>
      <c r="D2041">
        <v>224</v>
      </c>
      <c r="E2041" s="4">
        <v>0</v>
      </c>
      <c r="F2041" s="4">
        <v>0.45</v>
      </c>
      <c r="G2041" s="4">
        <v>0</v>
      </c>
      <c r="H2041" s="4">
        <v>0</v>
      </c>
      <c r="I2041" s="4">
        <v>38.840000000000003</v>
      </c>
      <c r="J2041" s="4">
        <v>58.04</v>
      </c>
      <c r="K2041" s="4">
        <v>2.68</v>
      </c>
      <c r="L2041" s="4">
        <v>49.55</v>
      </c>
      <c r="M2041" s="4">
        <v>50.45</v>
      </c>
      <c r="N2041" s="4">
        <v>19.91</v>
      </c>
      <c r="O2041" s="4">
        <v>0</v>
      </c>
      <c r="P2041" s="4">
        <v>14.16</v>
      </c>
      <c r="Q2041" s="4">
        <v>73.45</v>
      </c>
      <c r="R2041" s="4">
        <v>0</v>
      </c>
      <c r="S2041" s="4">
        <v>0</v>
      </c>
      <c r="T2041">
        <v>28</v>
      </c>
      <c r="U2041">
        <v>8.6</v>
      </c>
      <c r="V2041">
        <v>37.5</v>
      </c>
    </row>
    <row r="2042" spans="1:22" ht="12.75" customHeight="1" x14ac:dyDescent="0.2">
      <c r="A2042" s="2">
        <v>4218</v>
      </c>
      <c r="B2042" t="s">
        <v>284</v>
      </c>
      <c r="C2042" s="7" t="s">
        <v>173</v>
      </c>
      <c r="D2042">
        <v>621</v>
      </c>
      <c r="E2042" s="4">
        <v>1.61</v>
      </c>
      <c r="F2042" s="4">
        <v>28.99</v>
      </c>
      <c r="G2042" s="4">
        <v>0.48</v>
      </c>
      <c r="H2042" s="4">
        <v>40.26</v>
      </c>
      <c r="I2042" s="4">
        <v>9.02</v>
      </c>
      <c r="J2042" s="4">
        <v>11.27</v>
      </c>
      <c r="K2042" s="4">
        <v>8.3699999999999992</v>
      </c>
      <c r="L2042" s="4">
        <v>50.89</v>
      </c>
      <c r="M2042" s="4">
        <v>49.11</v>
      </c>
      <c r="N2042" s="4">
        <v>0</v>
      </c>
      <c r="O2042" s="4">
        <v>8.74</v>
      </c>
      <c r="P2042" s="4">
        <v>15.21</v>
      </c>
      <c r="Q2042" s="4">
        <v>63.43</v>
      </c>
      <c r="R2042" s="4">
        <v>0.32</v>
      </c>
      <c r="S2042" s="4">
        <v>0.81</v>
      </c>
      <c r="T2042">
        <v>13</v>
      </c>
      <c r="U2042">
        <v>7.8</v>
      </c>
      <c r="V2042">
        <v>72.34</v>
      </c>
    </row>
    <row r="2043" spans="1:22" ht="12.75" customHeight="1" x14ac:dyDescent="0.2">
      <c r="A2043" s="2">
        <v>4219</v>
      </c>
      <c r="B2043" t="s">
        <v>284</v>
      </c>
      <c r="C2043" s="7" t="s">
        <v>182</v>
      </c>
      <c r="D2043">
        <v>604</v>
      </c>
      <c r="E2043" s="4">
        <v>0.33</v>
      </c>
      <c r="F2043" s="4">
        <v>3.64</v>
      </c>
      <c r="G2043" s="4">
        <v>0</v>
      </c>
      <c r="H2043" s="4">
        <v>0.99</v>
      </c>
      <c r="I2043" s="4">
        <v>6.62</v>
      </c>
      <c r="J2043" s="4">
        <v>84.44</v>
      </c>
      <c r="K2043" s="4">
        <v>3.97</v>
      </c>
      <c r="L2043" s="4">
        <v>51.16</v>
      </c>
      <c r="M2043" s="4">
        <v>48.84</v>
      </c>
      <c r="N2043" s="4">
        <v>0</v>
      </c>
      <c r="O2043" s="4">
        <v>0</v>
      </c>
      <c r="P2043" s="4">
        <v>7.11</v>
      </c>
      <c r="Q2043" s="4">
        <v>15.21</v>
      </c>
      <c r="R2043" s="4">
        <v>2.98</v>
      </c>
      <c r="S2043" s="4">
        <v>0</v>
      </c>
      <c r="T2043">
        <v>19</v>
      </c>
      <c r="U2043">
        <v>13.1</v>
      </c>
      <c r="V2043">
        <v>70.97</v>
      </c>
    </row>
    <row r="2044" spans="1:22" ht="12.75" customHeight="1" x14ac:dyDescent="0.2">
      <c r="A2044" s="2">
        <v>4220</v>
      </c>
      <c r="B2044" t="s">
        <v>284</v>
      </c>
      <c r="C2044" s="7" t="s">
        <v>120</v>
      </c>
      <c r="D2044">
        <v>422</v>
      </c>
      <c r="E2044" s="4">
        <v>1.66</v>
      </c>
      <c r="F2044" s="4">
        <v>1.18</v>
      </c>
      <c r="G2044" s="4">
        <v>0</v>
      </c>
      <c r="H2044" s="4">
        <v>0</v>
      </c>
      <c r="I2044" s="4">
        <v>17.3</v>
      </c>
      <c r="J2044" s="4">
        <v>75.36</v>
      </c>
      <c r="K2044" s="4">
        <v>4.5</v>
      </c>
      <c r="L2044" s="4">
        <v>51.66</v>
      </c>
      <c r="M2044" s="4">
        <v>48.34</v>
      </c>
      <c r="N2044" s="4">
        <v>6.47</v>
      </c>
      <c r="O2044" s="4">
        <v>3.6</v>
      </c>
      <c r="P2044" s="4">
        <v>14.63</v>
      </c>
      <c r="Q2044" s="4">
        <v>60.67</v>
      </c>
      <c r="R2044" s="4">
        <v>3.6</v>
      </c>
      <c r="S2044" s="4">
        <v>0</v>
      </c>
      <c r="T2044">
        <v>18</v>
      </c>
      <c r="U2044">
        <v>13.4</v>
      </c>
      <c r="V2044">
        <v>47.83</v>
      </c>
    </row>
    <row r="2045" spans="1:22" ht="12.75" customHeight="1" x14ac:dyDescent="0.2">
      <c r="A2045" s="2">
        <v>4221</v>
      </c>
      <c r="B2045" t="s">
        <v>284</v>
      </c>
      <c r="C2045" s="7" t="s">
        <v>83</v>
      </c>
      <c r="D2045">
        <v>301</v>
      </c>
      <c r="E2045" s="4">
        <v>3.65</v>
      </c>
      <c r="F2045" s="4">
        <v>0.33</v>
      </c>
      <c r="G2045" s="4">
        <v>0</v>
      </c>
      <c r="H2045" s="4">
        <v>0.33</v>
      </c>
      <c r="I2045" s="4">
        <v>50.17</v>
      </c>
      <c r="J2045" s="4">
        <v>43.85</v>
      </c>
      <c r="K2045" s="4">
        <v>1.66</v>
      </c>
      <c r="L2045" s="4">
        <v>60.8</v>
      </c>
      <c r="M2045" s="4">
        <v>39.200000000000003</v>
      </c>
      <c r="N2045" s="4">
        <v>6.64</v>
      </c>
      <c r="O2045" s="4">
        <v>9.3000000000000007</v>
      </c>
      <c r="P2045" s="4">
        <v>10.63</v>
      </c>
      <c r="Q2045" s="4">
        <v>60.13</v>
      </c>
      <c r="R2045" s="4">
        <v>0</v>
      </c>
      <c r="S2045" s="4">
        <v>1.33</v>
      </c>
      <c r="T2045">
        <v>14</v>
      </c>
      <c r="U2045">
        <v>10.4</v>
      </c>
      <c r="V2045">
        <v>57.14</v>
      </c>
    </row>
    <row r="2046" spans="1:22" ht="12.75" customHeight="1" x14ac:dyDescent="0.2">
      <c r="A2046" s="2">
        <v>4222</v>
      </c>
      <c r="B2046" t="s">
        <v>284</v>
      </c>
      <c r="C2046" s="7" t="s">
        <v>522</v>
      </c>
      <c r="D2046">
        <v>282</v>
      </c>
      <c r="E2046" s="4">
        <v>0.35</v>
      </c>
      <c r="F2046" s="4">
        <v>0</v>
      </c>
      <c r="G2046" s="4">
        <v>0</v>
      </c>
      <c r="H2046" s="4">
        <v>0</v>
      </c>
      <c r="I2046" s="4">
        <v>96.1</v>
      </c>
      <c r="J2046" s="4">
        <v>2.48</v>
      </c>
      <c r="K2046" s="4">
        <v>1.06</v>
      </c>
      <c r="L2046" s="4">
        <v>49.29</v>
      </c>
      <c r="M2046" s="4">
        <v>50.71</v>
      </c>
      <c r="N2046" s="4">
        <v>20.9</v>
      </c>
      <c r="O2046" s="4">
        <v>78.36</v>
      </c>
      <c r="P2046" s="4">
        <v>11.57</v>
      </c>
      <c r="Q2046" s="4">
        <v>99.63</v>
      </c>
      <c r="R2046" s="4">
        <v>1.87</v>
      </c>
      <c r="S2046" s="4">
        <v>0</v>
      </c>
      <c r="T2046">
        <v>13</v>
      </c>
      <c r="U2046">
        <v>4.0999999999999996</v>
      </c>
      <c r="V2046">
        <v>52.38</v>
      </c>
    </row>
    <row r="2047" spans="1:22" ht="12.75" customHeight="1" x14ac:dyDescent="0.2">
      <c r="A2047" s="2">
        <v>4223</v>
      </c>
      <c r="B2047" t="s">
        <v>284</v>
      </c>
      <c r="C2047" s="7" t="s">
        <v>570</v>
      </c>
      <c r="D2047">
        <v>128</v>
      </c>
      <c r="E2047" s="4">
        <v>0.78</v>
      </c>
      <c r="F2047" s="4">
        <v>0</v>
      </c>
      <c r="G2047" s="4">
        <v>0</v>
      </c>
      <c r="H2047" s="4">
        <v>0</v>
      </c>
      <c r="I2047" s="4">
        <v>92.97</v>
      </c>
      <c r="J2047" s="4">
        <v>6.25</v>
      </c>
      <c r="K2047" s="4">
        <v>0</v>
      </c>
      <c r="L2047" s="4">
        <v>58.59</v>
      </c>
      <c r="M2047" s="4">
        <v>41.41</v>
      </c>
      <c r="N2047" s="4">
        <v>14.17</v>
      </c>
      <c r="O2047" s="4">
        <v>31.5</v>
      </c>
      <c r="P2047" s="4">
        <v>13.39</v>
      </c>
      <c r="Q2047" s="4">
        <v>96.85</v>
      </c>
      <c r="R2047" s="4">
        <v>1.57</v>
      </c>
      <c r="S2047" s="4">
        <v>0</v>
      </c>
      <c r="T2047">
        <v>8</v>
      </c>
      <c r="U2047">
        <v>13.1</v>
      </c>
      <c r="V2047">
        <v>41.18</v>
      </c>
    </row>
    <row r="2048" spans="1:22" ht="12.75" customHeight="1" x14ac:dyDescent="0.2">
      <c r="A2048" s="2">
        <v>4224</v>
      </c>
      <c r="B2048" t="s">
        <v>284</v>
      </c>
      <c r="C2048" s="7" t="s">
        <v>389</v>
      </c>
      <c r="D2048">
        <v>536</v>
      </c>
      <c r="E2048" s="4">
        <v>2.2400000000000002</v>
      </c>
      <c r="F2048" s="4">
        <v>1.31</v>
      </c>
      <c r="G2048" s="4">
        <v>0</v>
      </c>
      <c r="H2048" s="4">
        <v>0.56000000000000005</v>
      </c>
      <c r="I2048" s="4">
        <v>11.38</v>
      </c>
      <c r="J2048" s="4">
        <v>75.930000000000007</v>
      </c>
      <c r="K2048" s="4">
        <v>8.58</v>
      </c>
      <c r="L2048" s="4">
        <v>49.44</v>
      </c>
      <c r="M2048" s="4">
        <v>50.56</v>
      </c>
      <c r="N2048" s="4">
        <v>0</v>
      </c>
      <c r="O2048" s="4">
        <v>3.42</v>
      </c>
      <c r="P2048" s="4">
        <v>17.079999999999998</v>
      </c>
      <c r="Q2048" s="4">
        <v>44.4</v>
      </c>
      <c r="R2048" s="4">
        <v>1.33</v>
      </c>
      <c r="S2048" s="4">
        <v>0</v>
      </c>
      <c r="T2048">
        <v>17</v>
      </c>
      <c r="U2048">
        <v>13.8</v>
      </c>
      <c r="V2048">
        <v>70.97</v>
      </c>
    </row>
    <row r="2049" spans="1:22" ht="12.75" customHeight="1" x14ac:dyDescent="0.2">
      <c r="A2049" s="2">
        <v>4225</v>
      </c>
      <c r="B2049" t="s">
        <v>285</v>
      </c>
      <c r="C2049" s="7" t="s">
        <v>164</v>
      </c>
      <c r="D2049">
        <v>1</v>
      </c>
      <c r="E2049" s="4">
        <v>0</v>
      </c>
      <c r="F2049" s="4">
        <v>0</v>
      </c>
      <c r="G2049" s="4">
        <v>0</v>
      </c>
      <c r="H2049" s="4">
        <v>0</v>
      </c>
      <c r="I2049" s="4">
        <v>0</v>
      </c>
      <c r="J2049" s="4">
        <v>0</v>
      </c>
      <c r="K2049" s="4">
        <v>100</v>
      </c>
      <c r="L2049" s="4">
        <v>0</v>
      </c>
      <c r="M2049" s="4">
        <v>100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>
        <v>0</v>
      </c>
      <c r="U2049">
        <v>12.7</v>
      </c>
      <c r="V2049">
        <v>27.27</v>
      </c>
    </row>
    <row r="2050" spans="1:22" ht="12.75" customHeight="1" x14ac:dyDescent="0.2">
      <c r="A2050" s="2">
        <v>4226</v>
      </c>
      <c r="B2050" t="s">
        <v>284</v>
      </c>
      <c r="C2050" s="7" t="s">
        <v>173</v>
      </c>
      <c r="D2050">
        <v>271</v>
      </c>
      <c r="E2050" s="4">
        <v>1.1100000000000001</v>
      </c>
      <c r="F2050" s="4">
        <v>0</v>
      </c>
      <c r="G2050" s="4">
        <v>0</v>
      </c>
      <c r="H2050" s="4">
        <v>0.37</v>
      </c>
      <c r="I2050" s="4">
        <v>5.9</v>
      </c>
      <c r="J2050" s="4">
        <v>91.51</v>
      </c>
      <c r="K2050" s="4">
        <v>1.1100000000000001</v>
      </c>
      <c r="L2050" s="4">
        <v>56.83</v>
      </c>
      <c r="M2050" s="4">
        <v>43.17</v>
      </c>
      <c r="N2050" s="4">
        <v>0</v>
      </c>
      <c r="O2050" s="4">
        <v>0</v>
      </c>
      <c r="P2050" s="4">
        <v>13.68</v>
      </c>
      <c r="Q2050" s="4">
        <v>43.51</v>
      </c>
      <c r="R2050" s="4">
        <v>6.67</v>
      </c>
      <c r="S2050" s="4">
        <v>0</v>
      </c>
      <c r="T2050">
        <v>13</v>
      </c>
      <c r="U2050">
        <v>16.399999999999999</v>
      </c>
      <c r="V2050">
        <v>85.71</v>
      </c>
    </row>
    <row r="2051" spans="1:22" ht="12.75" customHeight="1" x14ac:dyDescent="0.2">
      <c r="A2051" s="2">
        <v>4227</v>
      </c>
      <c r="B2051" t="s">
        <v>284</v>
      </c>
      <c r="C2051" s="7" t="s">
        <v>130</v>
      </c>
      <c r="D2051">
        <v>502</v>
      </c>
      <c r="E2051" s="4">
        <v>3.19</v>
      </c>
      <c r="F2051" s="4">
        <v>2.59</v>
      </c>
      <c r="G2051" s="4">
        <v>2.19</v>
      </c>
      <c r="H2051" s="4">
        <v>3.39</v>
      </c>
      <c r="I2051" s="4">
        <v>16.14</v>
      </c>
      <c r="J2051" s="4">
        <v>67.13</v>
      </c>
      <c r="K2051" s="4">
        <v>5.38</v>
      </c>
      <c r="L2051" s="4">
        <v>54.38</v>
      </c>
      <c r="M2051" s="4">
        <v>45.62</v>
      </c>
      <c r="N2051" s="4">
        <v>0</v>
      </c>
      <c r="O2051" s="4">
        <v>11.22</v>
      </c>
      <c r="P2051" s="4">
        <v>13.06</v>
      </c>
      <c r="Q2051" s="4">
        <v>60.2</v>
      </c>
      <c r="R2051" s="4">
        <v>0</v>
      </c>
      <c r="S2051" s="4">
        <v>0</v>
      </c>
      <c r="T2051">
        <v>16</v>
      </c>
      <c r="U2051">
        <v>11.9</v>
      </c>
      <c r="V2051">
        <v>48.39</v>
      </c>
    </row>
    <row r="2052" spans="1:22" ht="12.75" customHeight="1" x14ac:dyDescent="0.2">
      <c r="A2052" s="2">
        <v>4228</v>
      </c>
      <c r="B2052" t="s">
        <v>284</v>
      </c>
      <c r="C2052" s="7" t="s">
        <v>269</v>
      </c>
      <c r="D2052">
        <v>482</v>
      </c>
      <c r="E2052" s="4">
        <v>1.87</v>
      </c>
      <c r="F2052" s="4">
        <v>0.21</v>
      </c>
      <c r="G2052" s="4">
        <v>0</v>
      </c>
      <c r="H2052" s="4">
        <v>0.41</v>
      </c>
      <c r="I2052" s="4">
        <v>2.2799999999999998</v>
      </c>
      <c r="J2052" s="4">
        <v>94.61</v>
      </c>
      <c r="K2052" s="4">
        <v>0.62</v>
      </c>
      <c r="L2052" s="4">
        <v>52.49</v>
      </c>
      <c r="M2052" s="4">
        <v>47.51</v>
      </c>
      <c r="N2052" s="4">
        <v>0</v>
      </c>
      <c r="O2052" s="4">
        <v>0.86</v>
      </c>
      <c r="P2052" s="4">
        <v>17.13</v>
      </c>
      <c r="Q2052" s="4">
        <v>47.32</v>
      </c>
      <c r="R2052" s="4">
        <v>2.14</v>
      </c>
      <c r="S2052" s="4">
        <v>0</v>
      </c>
      <c r="T2052">
        <v>15</v>
      </c>
      <c r="U2052">
        <v>14.9</v>
      </c>
      <c r="V2052">
        <v>65.63</v>
      </c>
    </row>
    <row r="2053" spans="1:22" ht="12.75" customHeight="1" x14ac:dyDescent="0.2">
      <c r="A2053" s="2">
        <v>4229</v>
      </c>
      <c r="B2053" t="s">
        <v>505</v>
      </c>
      <c r="C2053" s="7" t="s">
        <v>548</v>
      </c>
      <c r="D2053">
        <v>12</v>
      </c>
      <c r="E2053" s="4">
        <v>0</v>
      </c>
      <c r="F2053" s="4">
        <v>0</v>
      </c>
      <c r="G2053" s="4">
        <v>0</v>
      </c>
      <c r="H2053" s="4">
        <v>0</v>
      </c>
      <c r="I2053" s="4">
        <v>8.33</v>
      </c>
      <c r="J2053" s="4">
        <v>83.33</v>
      </c>
      <c r="K2053" s="4">
        <v>8.33</v>
      </c>
      <c r="L2053" s="4">
        <v>91.67</v>
      </c>
      <c r="M2053" s="4">
        <v>8.33</v>
      </c>
      <c r="N2053" s="4">
        <v>0</v>
      </c>
      <c r="O2053" s="4">
        <v>0</v>
      </c>
      <c r="P2053" s="4">
        <v>100</v>
      </c>
      <c r="Q2053" s="4">
        <v>17.649999999999999</v>
      </c>
      <c r="R2053" s="4">
        <v>0</v>
      </c>
      <c r="S2053" s="4">
        <v>0</v>
      </c>
      <c r="U2053">
        <v>0</v>
      </c>
    </row>
    <row r="2054" spans="1:22" ht="12.75" customHeight="1" x14ac:dyDescent="0.2">
      <c r="A2054" s="2">
        <v>4230</v>
      </c>
      <c r="B2054" t="s">
        <v>284</v>
      </c>
      <c r="C2054" s="7" t="s">
        <v>182</v>
      </c>
      <c r="D2054">
        <v>441</v>
      </c>
      <c r="E2054" s="4">
        <v>0.91</v>
      </c>
      <c r="F2054" s="4">
        <v>0.68</v>
      </c>
      <c r="G2054" s="4">
        <v>0.45</v>
      </c>
      <c r="H2054" s="4">
        <v>0.45</v>
      </c>
      <c r="I2054" s="4">
        <v>5.22</v>
      </c>
      <c r="J2054" s="4">
        <v>86.17</v>
      </c>
      <c r="K2054" s="4">
        <v>4.08</v>
      </c>
      <c r="L2054" s="4">
        <v>48.75</v>
      </c>
      <c r="M2054" s="4">
        <v>51.25</v>
      </c>
      <c r="N2054" s="4">
        <v>0</v>
      </c>
      <c r="O2054" s="4">
        <v>0</v>
      </c>
      <c r="P2054" s="4">
        <v>9.69</v>
      </c>
      <c r="Q2054" s="4">
        <v>9.69</v>
      </c>
      <c r="R2054" s="4">
        <v>0.22</v>
      </c>
      <c r="S2054" s="4">
        <v>0</v>
      </c>
      <c r="T2054">
        <v>15</v>
      </c>
      <c r="U2054">
        <v>11.1</v>
      </c>
      <c r="V2054">
        <v>75.86</v>
      </c>
    </row>
    <row r="2055" spans="1:22" ht="12.75" customHeight="1" x14ac:dyDescent="0.2">
      <c r="A2055" s="2">
        <v>4231</v>
      </c>
      <c r="B2055" t="s">
        <v>284</v>
      </c>
      <c r="C2055" s="7" t="s">
        <v>182</v>
      </c>
      <c r="D2055">
        <v>910</v>
      </c>
      <c r="E2055" s="4">
        <v>0.66</v>
      </c>
      <c r="F2055" s="4">
        <v>13.41</v>
      </c>
      <c r="G2055" s="4">
        <v>0.99</v>
      </c>
      <c r="H2055" s="4">
        <v>5.05</v>
      </c>
      <c r="I2055" s="4">
        <v>35.49</v>
      </c>
      <c r="J2055" s="4">
        <v>36.479999999999997</v>
      </c>
      <c r="K2055" s="4">
        <v>7.91</v>
      </c>
      <c r="L2055" s="4">
        <v>54.18</v>
      </c>
      <c r="M2055" s="4">
        <v>45.82</v>
      </c>
      <c r="N2055" s="4">
        <v>0</v>
      </c>
      <c r="O2055" s="4">
        <v>14.02</v>
      </c>
      <c r="P2055" s="4">
        <v>12.8</v>
      </c>
      <c r="Q2055" s="4">
        <v>67.77</v>
      </c>
      <c r="R2055" s="4">
        <v>1.55</v>
      </c>
      <c r="S2055" s="4">
        <v>0</v>
      </c>
      <c r="T2055">
        <v>19</v>
      </c>
      <c r="U2055">
        <v>10</v>
      </c>
      <c r="V2055">
        <v>79.17</v>
      </c>
    </row>
    <row r="2056" spans="1:22" ht="12.75" customHeight="1" x14ac:dyDescent="0.2">
      <c r="A2056" s="2">
        <v>4232</v>
      </c>
      <c r="B2056" t="s">
        <v>284</v>
      </c>
      <c r="C2056" s="7" t="s">
        <v>182</v>
      </c>
      <c r="D2056">
        <v>59</v>
      </c>
      <c r="E2056" s="4">
        <v>84.75</v>
      </c>
      <c r="F2056" s="4">
        <v>0</v>
      </c>
      <c r="G2056" s="4">
        <v>0</v>
      </c>
      <c r="H2056" s="4">
        <v>0</v>
      </c>
      <c r="I2056" s="4">
        <v>11.86</v>
      </c>
      <c r="J2056" s="4">
        <v>0</v>
      </c>
      <c r="K2056" s="4">
        <v>3.39</v>
      </c>
      <c r="L2056" s="4">
        <v>55.93</v>
      </c>
      <c r="M2056" s="4">
        <v>44.07</v>
      </c>
      <c r="N2056" s="4">
        <v>0</v>
      </c>
      <c r="O2056" s="4">
        <v>0</v>
      </c>
      <c r="P2056" s="4">
        <v>17.239999999999998</v>
      </c>
      <c r="Q2056" s="4">
        <v>89.66</v>
      </c>
      <c r="R2056" s="4">
        <v>1.72</v>
      </c>
      <c r="S2056" s="4">
        <v>0</v>
      </c>
      <c r="T2056">
        <v>4</v>
      </c>
      <c r="U2056">
        <v>9.4</v>
      </c>
      <c r="V2056">
        <v>31.25</v>
      </c>
    </row>
    <row r="2057" spans="1:22" ht="12.75" customHeight="1" x14ac:dyDescent="0.2">
      <c r="A2057" s="2">
        <v>4233</v>
      </c>
      <c r="B2057" t="s">
        <v>290</v>
      </c>
      <c r="C2057" s="7" t="s">
        <v>269</v>
      </c>
      <c r="D2057">
        <v>256</v>
      </c>
      <c r="E2057" s="4">
        <v>7.03</v>
      </c>
      <c r="F2057" s="4">
        <v>1.17</v>
      </c>
      <c r="G2057" s="4">
        <v>0</v>
      </c>
      <c r="H2057" s="4">
        <v>0.39</v>
      </c>
      <c r="I2057" s="4">
        <v>12.89</v>
      </c>
      <c r="J2057" s="4">
        <v>67.58</v>
      </c>
      <c r="K2057" s="4">
        <v>10.94</v>
      </c>
      <c r="L2057" s="4">
        <v>55.08</v>
      </c>
      <c r="M2057" s="4">
        <v>44.92</v>
      </c>
      <c r="N2057" s="4">
        <v>0</v>
      </c>
      <c r="O2057" s="4">
        <v>1.83</v>
      </c>
      <c r="P2057" s="4">
        <v>15.14</v>
      </c>
      <c r="Q2057" s="4">
        <v>51.83</v>
      </c>
      <c r="R2057" s="4">
        <v>1.83</v>
      </c>
      <c r="S2057" s="4">
        <v>0</v>
      </c>
      <c r="T2057">
        <v>20</v>
      </c>
      <c r="U2057">
        <v>19.100000000000001</v>
      </c>
      <c r="V2057">
        <v>61.54</v>
      </c>
    </row>
    <row r="2058" spans="1:22" ht="12.75" customHeight="1" x14ac:dyDescent="0.2">
      <c r="A2058" s="2">
        <v>4236</v>
      </c>
      <c r="B2058" t="s">
        <v>284</v>
      </c>
      <c r="C2058" s="7" t="s">
        <v>522</v>
      </c>
      <c r="D2058">
        <v>0</v>
      </c>
      <c r="E2058" s="4">
        <v>0</v>
      </c>
      <c r="F2058" s="4">
        <v>0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U2058">
        <v>0</v>
      </c>
    </row>
    <row r="2059" spans="1:22" ht="12.75" customHeight="1" x14ac:dyDescent="0.2">
      <c r="A2059" s="2">
        <v>4237</v>
      </c>
      <c r="B2059" t="s">
        <v>284</v>
      </c>
      <c r="C2059" s="7" t="s">
        <v>182</v>
      </c>
      <c r="D2059">
        <v>337</v>
      </c>
      <c r="E2059" s="4">
        <v>26.71</v>
      </c>
      <c r="F2059" s="4">
        <v>0.3</v>
      </c>
      <c r="G2059" s="4">
        <v>0.59</v>
      </c>
      <c r="H2059" s="4">
        <v>0.59</v>
      </c>
      <c r="I2059" s="4">
        <v>21.66</v>
      </c>
      <c r="J2059" s="4">
        <v>46.88</v>
      </c>
      <c r="K2059" s="4">
        <v>3.26</v>
      </c>
      <c r="L2059" s="4">
        <v>49.85</v>
      </c>
      <c r="M2059" s="4">
        <v>50.15</v>
      </c>
      <c r="N2059" s="4">
        <v>0.31</v>
      </c>
      <c r="O2059" s="4">
        <v>5.83</v>
      </c>
      <c r="P2059" s="4">
        <v>16.87</v>
      </c>
      <c r="Q2059" s="4">
        <v>66.87</v>
      </c>
      <c r="R2059" s="4">
        <v>2.4500000000000002</v>
      </c>
      <c r="S2059" s="4">
        <v>0</v>
      </c>
      <c r="T2059">
        <v>12</v>
      </c>
      <c r="U2059">
        <v>10.7</v>
      </c>
      <c r="V2059">
        <v>44.44</v>
      </c>
    </row>
    <row r="2060" spans="1:22" ht="12.75" customHeight="1" x14ac:dyDescent="0.2">
      <c r="A2060" s="2">
        <v>4238</v>
      </c>
      <c r="B2060" t="s">
        <v>284</v>
      </c>
      <c r="C2060" s="7" t="s">
        <v>356</v>
      </c>
      <c r="D2060">
        <v>267</v>
      </c>
      <c r="E2060" s="4">
        <v>1.87</v>
      </c>
      <c r="F2060" s="4">
        <v>0</v>
      </c>
      <c r="G2060" s="4">
        <v>0.75</v>
      </c>
      <c r="H2060" s="4">
        <v>1.1200000000000001</v>
      </c>
      <c r="I2060" s="4">
        <v>5.24</v>
      </c>
      <c r="J2060" s="4">
        <v>89.14</v>
      </c>
      <c r="K2060" s="4">
        <v>1.87</v>
      </c>
      <c r="L2060" s="4">
        <v>53.93</v>
      </c>
      <c r="M2060" s="4">
        <v>46.07</v>
      </c>
      <c r="N2060" s="4">
        <v>0</v>
      </c>
      <c r="O2060" s="4">
        <v>1.81</v>
      </c>
      <c r="P2060" s="4">
        <v>14.44</v>
      </c>
      <c r="Q2060" s="4">
        <v>50.18</v>
      </c>
      <c r="R2060" s="4">
        <v>1.08</v>
      </c>
      <c r="S2060" s="4">
        <v>0</v>
      </c>
      <c r="T2060">
        <v>18</v>
      </c>
      <c r="U2060">
        <v>15.1</v>
      </c>
      <c r="V2060">
        <v>73.33</v>
      </c>
    </row>
    <row r="2061" spans="1:22" ht="12.75" customHeight="1" x14ac:dyDescent="0.2">
      <c r="A2061" s="2">
        <v>4241</v>
      </c>
      <c r="B2061" t="s">
        <v>284</v>
      </c>
      <c r="C2061" s="7" t="s">
        <v>620</v>
      </c>
      <c r="D2061">
        <v>501</v>
      </c>
      <c r="E2061" s="4">
        <v>0.6</v>
      </c>
      <c r="F2061" s="4">
        <v>1</v>
      </c>
      <c r="G2061" s="4">
        <v>0</v>
      </c>
      <c r="H2061" s="4">
        <v>0.2</v>
      </c>
      <c r="I2061" s="4">
        <v>7.78</v>
      </c>
      <c r="J2061" s="4">
        <v>84.63</v>
      </c>
      <c r="K2061" s="4">
        <v>5.79</v>
      </c>
      <c r="L2061" s="4">
        <v>55.49</v>
      </c>
      <c r="M2061" s="4">
        <v>44.51</v>
      </c>
      <c r="N2061" s="4">
        <v>0</v>
      </c>
      <c r="O2061" s="4">
        <v>0.6</v>
      </c>
      <c r="P2061" s="4">
        <v>14.57</v>
      </c>
      <c r="Q2061" s="4">
        <v>19.16</v>
      </c>
      <c r="R2061" s="4">
        <v>0.2</v>
      </c>
      <c r="S2061" s="4">
        <v>0</v>
      </c>
      <c r="T2061">
        <v>21</v>
      </c>
      <c r="U2061">
        <v>14.7</v>
      </c>
      <c r="V2061">
        <v>75</v>
      </c>
    </row>
    <row r="2062" spans="1:22" ht="12.75" customHeight="1" x14ac:dyDescent="0.2">
      <c r="A2062" s="2">
        <v>4245</v>
      </c>
      <c r="B2062" t="s">
        <v>284</v>
      </c>
      <c r="C2062" s="7" t="s">
        <v>182</v>
      </c>
      <c r="D2062">
        <v>313</v>
      </c>
      <c r="E2062" s="4">
        <v>1.28</v>
      </c>
      <c r="F2062" s="4">
        <v>0.96</v>
      </c>
      <c r="G2062" s="4">
        <v>0</v>
      </c>
      <c r="H2062" s="4">
        <v>0.64</v>
      </c>
      <c r="I2062" s="4">
        <v>14.7</v>
      </c>
      <c r="J2062" s="4">
        <v>74.44</v>
      </c>
      <c r="K2062" s="4">
        <v>7.99</v>
      </c>
      <c r="L2062" s="4">
        <v>49.2</v>
      </c>
      <c r="M2062" s="4">
        <v>50.8</v>
      </c>
      <c r="N2062" s="4">
        <v>0</v>
      </c>
      <c r="O2062" s="4">
        <v>2.84</v>
      </c>
      <c r="P2062" s="4">
        <v>17.670000000000002</v>
      </c>
      <c r="Q2062" s="4">
        <v>61.51</v>
      </c>
      <c r="R2062" s="4">
        <v>6.62</v>
      </c>
      <c r="S2062" s="4">
        <v>0</v>
      </c>
      <c r="T2062">
        <v>16</v>
      </c>
      <c r="U2062">
        <v>15</v>
      </c>
      <c r="V2062">
        <v>100</v>
      </c>
    </row>
    <row r="2063" spans="1:22" ht="12.75" customHeight="1" x14ac:dyDescent="0.2">
      <c r="A2063" s="2">
        <v>4246</v>
      </c>
      <c r="B2063" t="s">
        <v>288</v>
      </c>
      <c r="C2063" s="7" t="s">
        <v>181</v>
      </c>
      <c r="D2063">
        <v>101</v>
      </c>
      <c r="E2063" s="4">
        <v>6.93</v>
      </c>
      <c r="F2063" s="4">
        <v>6.93</v>
      </c>
      <c r="G2063" s="4">
        <v>1.98</v>
      </c>
      <c r="H2063" s="4">
        <v>5.94</v>
      </c>
      <c r="I2063" s="4">
        <v>27.72</v>
      </c>
      <c r="J2063" s="4">
        <v>50.5</v>
      </c>
      <c r="K2063" s="4">
        <v>0</v>
      </c>
      <c r="L2063" s="4">
        <v>44.55</v>
      </c>
      <c r="M2063" s="4">
        <v>55.45</v>
      </c>
      <c r="N2063" s="4">
        <v>0</v>
      </c>
      <c r="O2063" s="4">
        <v>0</v>
      </c>
      <c r="P2063" s="4">
        <v>97.98</v>
      </c>
      <c r="Q2063" s="4">
        <v>71.72</v>
      </c>
      <c r="R2063" s="4">
        <v>1.01</v>
      </c>
      <c r="S2063" s="4">
        <v>0</v>
      </c>
      <c r="U2063">
        <v>0</v>
      </c>
    </row>
    <row r="2064" spans="1:22" ht="12.75" customHeight="1" x14ac:dyDescent="0.2">
      <c r="A2064" s="2">
        <v>4247</v>
      </c>
      <c r="B2064" t="s">
        <v>290</v>
      </c>
      <c r="C2064" s="7" t="s">
        <v>269</v>
      </c>
      <c r="D2064">
        <v>198</v>
      </c>
      <c r="E2064" s="4">
        <v>1.01</v>
      </c>
      <c r="F2064" s="4">
        <v>5.05</v>
      </c>
      <c r="G2064" s="4">
        <v>0</v>
      </c>
      <c r="H2064" s="4">
        <v>4.55</v>
      </c>
      <c r="I2064" s="4">
        <v>45.96</v>
      </c>
      <c r="J2064" s="4">
        <v>37.880000000000003</v>
      </c>
      <c r="K2064" s="4">
        <v>5.56</v>
      </c>
      <c r="L2064" s="4">
        <v>58.08</v>
      </c>
      <c r="M2064" s="4">
        <v>41.92</v>
      </c>
      <c r="N2064" s="4">
        <v>0</v>
      </c>
      <c r="O2064" s="4">
        <v>9.68</v>
      </c>
      <c r="P2064" s="4">
        <v>0</v>
      </c>
      <c r="Q2064" s="4">
        <v>70.97</v>
      </c>
      <c r="R2064" s="4">
        <v>3.76</v>
      </c>
      <c r="S2064" s="4">
        <v>0</v>
      </c>
      <c r="T2064">
        <v>15</v>
      </c>
      <c r="U2064">
        <v>12.7</v>
      </c>
      <c r="V2064">
        <v>53.85</v>
      </c>
    </row>
    <row r="2065" spans="1:22" ht="12.75" customHeight="1" x14ac:dyDescent="0.2">
      <c r="A2065" s="2">
        <v>4248</v>
      </c>
      <c r="B2065" t="s">
        <v>284</v>
      </c>
      <c r="C2065" s="7" t="s">
        <v>130</v>
      </c>
      <c r="D2065">
        <v>321</v>
      </c>
      <c r="E2065" s="4">
        <v>0.31</v>
      </c>
      <c r="F2065" s="4">
        <v>18.07</v>
      </c>
      <c r="G2065" s="4">
        <v>0.62</v>
      </c>
      <c r="H2065" s="4">
        <v>41.74</v>
      </c>
      <c r="I2065" s="4">
        <v>20.25</v>
      </c>
      <c r="J2065" s="4">
        <v>11.21</v>
      </c>
      <c r="K2065" s="4">
        <v>7.79</v>
      </c>
      <c r="L2065" s="4">
        <v>56.07</v>
      </c>
      <c r="M2065" s="4">
        <v>43.93</v>
      </c>
      <c r="N2065" s="4">
        <v>0.3</v>
      </c>
      <c r="O2065" s="4">
        <v>17.37</v>
      </c>
      <c r="P2065" s="4">
        <v>12.28</v>
      </c>
      <c r="Q2065" s="4">
        <v>80.239999999999995</v>
      </c>
      <c r="R2065" s="4">
        <v>0</v>
      </c>
      <c r="S2065" s="4">
        <v>1.2</v>
      </c>
      <c r="T2065">
        <v>15</v>
      </c>
      <c r="U2065">
        <v>12</v>
      </c>
      <c r="V2065">
        <v>77.27</v>
      </c>
    </row>
    <row r="2066" spans="1:22" ht="12.75" customHeight="1" x14ac:dyDescent="0.2">
      <c r="A2066" s="2">
        <v>4249</v>
      </c>
      <c r="B2066" t="s">
        <v>284</v>
      </c>
      <c r="C2066" s="7" t="s">
        <v>237</v>
      </c>
      <c r="D2066">
        <v>656</v>
      </c>
      <c r="E2066" s="4">
        <v>0.61</v>
      </c>
      <c r="F2066" s="4">
        <v>7.62</v>
      </c>
      <c r="G2066" s="4">
        <v>1.37</v>
      </c>
      <c r="H2066" s="4">
        <v>4.2699999999999996</v>
      </c>
      <c r="I2066" s="4">
        <v>13.87</v>
      </c>
      <c r="J2066" s="4">
        <v>53.05</v>
      </c>
      <c r="K2066" s="4">
        <v>19.21</v>
      </c>
      <c r="L2066" s="4">
        <v>53.35</v>
      </c>
      <c r="M2066" s="4">
        <v>46.65</v>
      </c>
      <c r="N2066" s="4">
        <v>0</v>
      </c>
      <c r="O2066" s="4">
        <v>2.16</v>
      </c>
      <c r="P2066" s="4">
        <v>15.92</v>
      </c>
      <c r="Q2066" s="4">
        <v>38.18</v>
      </c>
      <c r="R2066" s="4">
        <v>2.4700000000000002</v>
      </c>
      <c r="S2066" s="4">
        <v>0.31</v>
      </c>
      <c r="T2066">
        <v>17</v>
      </c>
      <c r="U2066">
        <v>9.8000000000000007</v>
      </c>
      <c r="V2066">
        <v>48.72</v>
      </c>
    </row>
    <row r="2067" spans="1:22" ht="12.75" customHeight="1" x14ac:dyDescent="0.2">
      <c r="A2067" s="2">
        <v>4250</v>
      </c>
      <c r="B2067" t="s">
        <v>284</v>
      </c>
      <c r="C2067" s="7" t="s">
        <v>522</v>
      </c>
      <c r="D2067">
        <v>368</v>
      </c>
      <c r="E2067" s="4">
        <v>1.63</v>
      </c>
      <c r="F2067" s="4">
        <v>0.82</v>
      </c>
      <c r="G2067" s="4">
        <v>0.54</v>
      </c>
      <c r="H2067" s="4">
        <v>0.54</v>
      </c>
      <c r="I2067" s="4">
        <v>8.9700000000000006</v>
      </c>
      <c r="J2067" s="4">
        <v>76.09</v>
      </c>
      <c r="K2067" s="4">
        <v>11.41</v>
      </c>
      <c r="L2067" s="4">
        <v>53.26</v>
      </c>
      <c r="M2067" s="4">
        <v>46.74</v>
      </c>
      <c r="N2067" s="4">
        <v>0</v>
      </c>
      <c r="O2067" s="4">
        <v>2.67</v>
      </c>
      <c r="P2067" s="4">
        <v>24</v>
      </c>
      <c r="Q2067" s="4">
        <v>38.67</v>
      </c>
      <c r="R2067" s="4">
        <v>0.53</v>
      </c>
      <c r="S2067" s="4">
        <v>0.8</v>
      </c>
      <c r="T2067">
        <v>15</v>
      </c>
      <c r="U2067">
        <v>10.6</v>
      </c>
      <c r="V2067">
        <v>56</v>
      </c>
    </row>
    <row r="2068" spans="1:22" ht="12.75" customHeight="1" x14ac:dyDescent="0.2">
      <c r="A2068" s="2">
        <v>4254</v>
      </c>
      <c r="B2068" t="s">
        <v>284</v>
      </c>
      <c r="C2068" s="7" t="s">
        <v>269</v>
      </c>
      <c r="D2068">
        <v>515</v>
      </c>
      <c r="E2068" s="4">
        <v>0.97</v>
      </c>
      <c r="F2068" s="4">
        <v>0</v>
      </c>
      <c r="G2068" s="4">
        <v>0</v>
      </c>
      <c r="H2068" s="4">
        <v>0</v>
      </c>
      <c r="I2068" s="4">
        <v>95.53</v>
      </c>
      <c r="J2068" s="4">
        <v>3.5</v>
      </c>
      <c r="K2068" s="4">
        <v>0</v>
      </c>
      <c r="L2068" s="4">
        <v>45.44</v>
      </c>
      <c r="M2068" s="4">
        <v>54.56</v>
      </c>
      <c r="N2068" s="4">
        <v>19.350000000000001</v>
      </c>
      <c r="O2068" s="4">
        <v>25.4</v>
      </c>
      <c r="P2068" s="4">
        <v>12.7</v>
      </c>
      <c r="Q2068" s="4">
        <v>98.19</v>
      </c>
      <c r="R2068" s="4">
        <v>1.01</v>
      </c>
      <c r="S2068" s="4">
        <v>0</v>
      </c>
      <c r="T2068">
        <v>16</v>
      </c>
      <c r="U2068">
        <v>10.3</v>
      </c>
      <c r="V2068">
        <v>65.63</v>
      </c>
    </row>
    <row r="2069" spans="1:22" ht="12.75" customHeight="1" x14ac:dyDescent="0.2">
      <c r="A2069" s="2">
        <v>4255</v>
      </c>
      <c r="B2069" t="s">
        <v>284</v>
      </c>
      <c r="C2069" s="7" t="s">
        <v>620</v>
      </c>
      <c r="D2069">
        <v>336</v>
      </c>
      <c r="E2069" s="4">
        <v>2.68</v>
      </c>
      <c r="F2069" s="4">
        <v>6.55</v>
      </c>
      <c r="G2069" s="4">
        <v>1.19</v>
      </c>
      <c r="H2069" s="4">
        <v>4.17</v>
      </c>
      <c r="I2069" s="4">
        <v>24.11</v>
      </c>
      <c r="J2069" s="4">
        <v>41.96</v>
      </c>
      <c r="K2069" s="4">
        <v>19.350000000000001</v>
      </c>
      <c r="L2069" s="4">
        <v>54.76</v>
      </c>
      <c r="M2069" s="4">
        <v>45.24</v>
      </c>
      <c r="N2069" s="4">
        <v>0</v>
      </c>
      <c r="O2069" s="4">
        <v>4.4400000000000004</v>
      </c>
      <c r="P2069" s="4">
        <v>13.61</v>
      </c>
      <c r="Q2069" s="4">
        <v>57.78</v>
      </c>
      <c r="R2069" s="4">
        <v>2.2200000000000002</v>
      </c>
      <c r="S2069" s="4">
        <v>0</v>
      </c>
      <c r="T2069">
        <v>11</v>
      </c>
      <c r="U2069">
        <v>12.5</v>
      </c>
      <c r="V2069">
        <v>60</v>
      </c>
    </row>
    <row r="2070" spans="1:22" ht="12.75" customHeight="1" x14ac:dyDescent="0.2">
      <c r="A2070" s="2">
        <v>4256</v>
      </c>
      <c r="B2070" t="s">
        <v>284</v>
      </c>
      <c r="C2070" s="7" t="s">
        <v>522</v>
      </c>
      <c r="D2070">
        <v>598</v>
      </c>
      <c r="E2070" s="4">
        <v>0</v>
      </c>
      <c r="F2070" s="4">
        <v>43.31</v>
      </c>
      <c r="G2070" s="4">
        <v>0</v>
      </c>
      <c r="H2070" s="4">
        <v>0.33</v>
      </c>
      <c r="I2070" s="4">
        <v>4.8499999999999996</v>
      </c>
      <c r="J2070" s="4">
        <v>48.83</v>
      </c>
      <c r="K2070" s="4">
        <v>2.68</v>
      </c>
      <c r="L2070" s="4">
        <v>50.67</v>
      </c>
      <c r="M2070" s="4">
        <v>49.33</v>
      </c>
      <c r="N2070" s="4">
        <v>0</v>
      </c>
      <c r="O2070" s="4">
        <v>11.84</v>
      </c>
      <c r="P2070" s="4">
        <v>7.07</v>
      </c>
      <c r="Q2070" s="4">
        <v>4.4400000000000004</v>
      </c>
      <c r="R2070" s="4">
        <v>0.82</v>
      </c>
      <c r="S2070" s="4">
        <v>0</v>
      </c>
      <c r="T2070">
        <v>15</v>
      </c>
      <c r="U2070">
        <v>16.2</v>
      </c>
      <c r="V2070">
        <v>48.72</v>
      </c>
    </row>
    <row r="2071" spans="1:22" ht="12.75" customHeight="1" x14ac:dyDescent="0.2">
      <c r="A2071" s="2">
        <v>4260</v>
      </c>
      <c r="B2071" t="s">
        <v>284</v>
      </c>
      <c r="C2071" s="7" t="s">
        <v>269</v>
      </c>
      <c r="D2071">
        <v>416</v>
      </c>
      <c r="E2071" s="4">
        <v>0</v>
      </c>
      <c r="F2071" s="4">
        <v>0.72</v>
      </c>
      <c r="G2071" s="4">
        <v>0</v>
      </c>
      <c r="H2071" s="4">
        <v>0</v>
      </c>
      <c r="I2071" s="4">
        <v>44.71</v>
      </c>
      <c r="J2071" s="4">
        <v>52.88</v>
      </c>
      <c r="K2071" s="4">
        <v>1.68</v>
      </c>
      <c r="L2071" s="4">
        <v>55.05</v>
      </c>
      <c r="M2071" s="4">
        <v>44.95</v>
      </c>
      <c r="N2071" s="4">
        <v>3.65</v>
      </c>
      <c r="O2071" s="4">
        <v>8.52</v>
      </c>
      <c r="P2071" s="4">
        <v>5.35</v>
      </c>
      <c r="Q2071" s="4">
        <v>55.72</v>
      </c>
      <c r="R2071" s="4">
        <v>1.95</v>
      </c>
      <c r="S2071" s="4">
        <v>0</v>
      </c>
      <c r="T2071">
        <v>14</v>
      </c>
      <c r="U2071">
        <v>14.7</v>
      </c>
      <c r="V2071">
        <v>72.41</v>
      </c>
    </row>
    <row r="2072" spans="1:22" ht="12.75" customHeight="1" x14ac:dyDescent="0.2">
      <c r="A2072" s="2">
        <v>4261</v>
      </c>
      <c r="B2072" t="s">
        <v>284</v>
      </c>
      <c r="C2072" s="7" t="s">
        <v>182</v>
      </c>
      <c r="D2072">
        <v>239</v>
      </c>
      <c r="E2072" s="4">
        <v>1.67</v>
      </c>
      <c r="F2072" s="4">
        <v>2.5099999999999998</v>
      </c>
      <c r="G2072" s="4">
        <v>0</v>
      </c>
      <c r="H2072" s="4">
        <v>0.84</v>
      </c>
      <c r="I2072" s="4">
        <v>5.86</v>
      </c>
      <c r="J2072" s="4">
        <v>84.52</v>
      </c>
      <c r="K2072" s="4">
        <v>4.5999999999999996</v>
      </c>
      <c r="L2072" s="4">
        <v>49.79</v>
      </c>
      <c r="M2072" s="4">
        <v>50.21</v>
      </c>
      <c r="N2072" s="4">
        <v>0</v>
      </c>
      <c r="O2072" s="4">
        <v>0.42</v>
      </c>
      <c r="P2072" s="4">
        <v>13.33</v>
      </c>
      <c r="Q2072" s="4">
        <v>46.67</v>
      </c>
      <c r="R2072" s="4">
        <v>5.83</v>
      </c>
      <c r="S2072" s="4">
        <v>0</v>
      </c>
      <c r="T2072">
        <v>11</v>
      </c>
      <c r="U2072">
        <v>8.9</v>
      </c>
      <c r="V2072">
        <v>61.9</v>
      </c>
    </row>
    <row r="2073" spans="1:22" ht="12.75" customHeight="1" x14ac:dyDescent="0.2">
      <c r="A2073" s="2">
        <v>4262</v>
      </c>
      <c r="B2073" t="s">
        <v>284</v>
      </c>
      <c r="C2073" s="7" t="s">
        <v>182</v>
      </c>
      <c r="D2073">
        <v>557</v>
      </c>
      <c r="E2073" s="4">
        <v>0.18</v>
      </c>
      <c r="F2073" s="4">
        <v>1.44</v>
      </c>
      <c r="G2073" s="4">
        <v>0.36</v>
      </c>
      <c r="H2073" s="4">
        <v>0.72</v>
      </c>
      <c r="I2073" s="4">
        <v>11.49</v>
      </c>
      <c r="J2073" s="4">
        <v>78.099999999999994</v>
      </c>
      <c r="K2073" s="4">
        <v>7.72</v>
      </c>
      <c r="L2073" s="4">
        <v>50.27</v>
      </c>
      <c r="M2073" s="4">
        <v>49.73</v>
      </c>
      <c r="N2073" s="4">
        <v>0</v>
      </c>
      <c r="O2073" s="4">
        <v>0.18</v>
      </c>
      <c r="P2073" s="4">
        <v>13.67</v>
      </c>
      <c r="Q2073" s="4">
        <v>38.31</v>
      </c>
      <c r="R2073" s="4">
        <v>4.32</v>
      </c>
      <c r="S2073" s="4">
        <v>0</v>
      </c>
      <c r="T2073">
        <v>21</v>
      </c>
      <c r="U2073">
        <v>11</v>
      </c>
      <c r="V2073">
        <v>66.67</v>
      </c>
    </row>
    <row r="2074" spans="1:22" ht="12.75" customHeight="1" x14ac:dyDescent="0.2">
      <c r="A2074" s="2">
        <v>4263</v>
      </c>
      <c r="B2074" t="s">
        <v>505</v>
      </c>
      <c r="C2074" s="7" t="s">
        <v>181</v>
      </c>
      <c r="D2074">
        <v>35</v>
      </c>
      <c r="E2074" s="4">
        <v>5.71</v>
      </c>
      <c r="F2074" s="4">
        <v>0</v>
      </c>
      <c r="G2074" s="4">
        <v>0</v>
      </c>
      <c r="H2074" s="4">
        <v>14.29</v>
      </c>
      <c r="I2074" s="4">
        <v>11.43</v>
      </c>
      <c r="J2074" s="4">
        <v>51.43</v>
      </c>
      <c r="K2074" s="4">
        <v>17.14</v>
      </c>
      <c r="L2074" s="4">
        <v>60</v>
      </c>
      <c r="M2074" s="4">
        <v>40</v>
      </c>
      <c r="N2074" s="4">
        <v>0</v>
      </c>
      <c r="O2074" s="4">
        <v>2.38</v>
      </c>
      <c r="P2074" s="4">
        <v>64.290000000000006</v>
      </c>
      <c r="Q2074" s="4">
        <v>2.38</v>
      </c>
      <c r="R2074" s="4">
        <v>0</v>
      </c>
      <c r="S2074" s="4">
        <v>4.76</v>
      </c>
      <c r="U2074">
        <v>0</v>
      </c>
    </row>
    <row r="2075" spans="1:22" ht="12.75" customHeight="1" x14ac:dyDescent="0.2">
      <c r="A2075" s="2">
        <v>4264</v>
      </c>
      <c r="B2075" t="s">
        <v>284</v>
      </c>
      <c r="C2075" s="7" t="s">
        <v>620</v>
      </c>
      <c r="D2075">
        <v>291</v>
      </c>
      <c r="E2075" s="4">
        <v>1.03</v>
      </c>
      <c r="F2075" s="4">
        <v>1.37</v>
      </c>
      <c r="G2075" s="4">
        <v>0</v>
      </c>
      <c r="H2075" s="4">
        <v>1.72</v>
      </c>
      <c r="I2075" s="4">
        <v>6.19</v>
      </c>
      <c r="J2075" s="4">
        <v>87.29</v>
      </c>
      <c r="K2075" s="4">
        <v>2.41</v>
      </c>
      <c r="L2075" s="4">
        <v>51.55</v>
      </c>
      <c r="M2075" s="4">
        <v>48.45</v>
      </c>
      <c r="N2075" s="4">
        <v>0</v>
      </c>
      <c r="O2075" s="4">
        <v>0</v>
      </c>
      <c r="P2075" s="4">
        <v>17.23</v>
      </c>
      <c r="Q2075" s="4">
        <v>40.54</v>
      </c>
      <c r="R2075" s="4">
        <v>1.01</v>
      </c>
      <c r="S2075" s="4">
        <v>0.34</v>
      </c>
      <c r="T2075">
        <v>15</v>
      </c>
      <c r="U2075">
        <v>17.399999999999999</v>
      </c>
      <c r="V2075">
        <v>47.37</v>
      </c>
    </row>
    <row r="2076" spans="1:22" ht="12.75" customHeight="1" x14ac:dyDescent="0.2">
      <c r="A2076" s="2">
        <v>4265</v>
      </c>
      <c r="B2076" t="s">
        <v>290</v>
      </c>
      <c r="C2076" s="7" t="s">
        <v>269</v>
      </c>
      <c r="D2076">
        <v>127</v>
      </c>
      <c r="E2076" s="4">
        <v>0.79</v>
      </c>
      <c r="F2076" s="4">
        <v>0</v>
      </c>
      <c r="G2076" s="4">
        <v>0.79</v>
      </c>
      <c r="H2076" s="4">
        <v>0.79</v>
      </c>
      <c r="I2076" s="4">
        <v>8.66</v>
      </c>
      <c r="J2076" s="4">
        <v>84.25</v>
      </c>
      <c r="K2076" s="4">
        <v>4.72</v>
      </c>
      <c r="L2076" s="4">
        <v>48.82</v>
      </c>
      <c r="M2076" s="4">
        <v>51.18</v>
      </c>
      <c r="N2076" s="4">
        <v>0</v>
      </c>
      <c r="O2076" s="4">
        <v>2.82</v>
      </c>
      <c r="P2076" s="4">
        <v>15.49</v>
      </c>
      <c r="Q2076" s="4">
        <v>45.07</v>
      </c>
      <c r="R2076" s="4">
        <v>4.93</v>
      </c>
      <c r="S2076" s="4">
        <v>0</v>
      </c>
      <c r="T2076">
        <v>13</v>
      </c>
      <c r="U2076">
        <v>15.2</v>
      </c>
      <c r="V2076">
        <v>30</v>
      </c>
    </row>
    <row r="2077" spans="1:22" ht="12.75" customHeight="1" x14ac:dyDescent="0.2">
      <c r="A2077" s="2">
        <v>4267</v>
      </c>
      <c r="B2077" t="s">
        <v>287</v>
      </c>
      <c r="C2077" s="7" t="s">
        <v>576</v>
      </c>
      <c r="D2077">
        <v>24</v>
      </c>
      <c r="E2077" s="4">
        <v>8.33</v>
      </c>
      <c r="F2077" s="4">
        <v>0</v>
      </c>
      <c r="G2077" s="4">
        <v>4.17</v>
      </c>
      <c r="H2077" s="4">
        <v>4.17</v>
      </c>
      <c r="I2077" s="4">
        <v>20.83</v>
      </c>
      <c r="J2077" s="4">
        <v>62.5</v>
      </c>
      <c r="K2077" s="4">
        <v>0</v>
      </c>
      <c r="L2077" s="4">
        <v>87.5</v>
      </c>
      <c r="M2077" s="4">
        <v>12.5</v>
      </c>
      <c r="N2077" s="4">
        <v>0</v>
      </c>
      <c r="O2077" s="4">
        <v>3.33</v>
      </c>
      <c r="P2077" s="4">
        <v>13.33</v>
      </c>
      <c r="Q2077" s="4">
        <v>43.33</v>
      </c>
      <c r="R2077" s="4">
        <v>0</v>
      </c>
      <c r="S2077" s="4">
        <v>0</v>
      </c>
      <c r="T2077">
        <v>12</v>
      </c>
      <c r="U2077">
        <v>16.2</v>
      </c>
      <c r="V2077">
        <v>100</v>
      </c>
    </row>
    <row r="2078" spans="1:22" ht="12.75" customHeight="1" x14ac:dyDescent="0.2">
      <c r="A2078" s="2">
        <v>4271</v>
      </c>
      <c r="B2078" t="s">
        <v>284</v>
      </c>
      <c r="C2078" s="7" t="s">
        <v>130</v>
      </c>
      <c r="D2078">
        <v>588</v>
      </c>
      <c r="E2078" s="4">
        <v>1.02</v>
      </c>
      <c r="F2078" s="4">
        <v>15.82</v>
      </c>
      <c r="G2078" s="4">
        <v>0.68</v>
      </c>
      <c r="H2078" s="4">
        <v>2.5499999999999998</v>
      </c>
      <c r="I2078" s="4">
        <v>23.3</v>
      </c>
      <c r="J2078" s="4">
        <v>43.71</v>
      </c>
      <c r="K2078" s="4">
        <v>12.93</v>
      </c>
      <c r="L2078" s="4">
        <v>49.83</v>
      </c>
      <c r="M2078" s="4">
        <v>50.17</v>
      </c>
      <c r="N2078" s="4">
        <v>0</v>
      </c>
      <c r="O2078" s="4">
        <v>10.39</v>
      </c>
      <c r="P2078" s="4">
        <v>11.24</v>
      </c>
      <c r="Q2078" s="4">
        <v>64.739999999999995</v>
      </c>
      <c r="R2078" s="4">
        <v>3.07</v>
      </c>
      <c r="S2078" s="4">
        <v>0</v>
      </c>
      <c r="T2078">
        <v>14</v>
      </c>
      <c r="U2078">
        <v>11.6</v>
      </c>
      <c r="V2078">
        <v>68.290000000000006</v>
      </c>
    </row>
    <row r="2079" spans="1:22" ht="12.75" customHeight="1" x14ac:dyDescent="0.2">
      <c r="A2079" s="2">
        <v>4272</v>
      </c>
      <c r="B2079" t="s">
        <v>290</v>
      </c>
      <c r="C2079" s="7" t="s">
        <v>520</v>
      </c>
      <c r="D2079">
        <v>96</v>
      </c>
      <c r="E2079" s="4">
        <v>3.13</v>
      </c>
      <c r="F2079" s="4">
        <v>0</v>
      </c>
      <c r="G2079" s="4">
        <v>0</v>
      </c>
      <c r="H2079" s="4">
        <v>0</v>
      </c>
      <c r="I2079" s="4">
        <v>21.88</v>
      </c>
      <c r="J2079" s="4">
        <v>73.959999999999994</v>
      </c>
      <c r="K2079" s="4">
        <v>1.04</v>
      </c>
      <c r="L2079" s="4">
        <v>37.5</v>
      </c>
      <c r="M2079" s="4">
        <v>62.5</v>
      </c>
      <c r="N2079" s="4">
        <v>0</v>
      </c>
      <c r="O2079" s="4">
        <v>3.08</v>
      </c>
      <c r="P2079" s="4">
        <v>6.15</v>
      </c>
      <c r="Q2079" s="4">
        <v>46.92</v>
      </c>
      <c r="R2079" s="4">
        <v>0.77</v>
      </c>
      <c r="S2079" s="4">
        <v>0</v>
      </c>
      <c r="T2079">
        <v>3</v>
      </c>
      <c r="U2079">
        <v>14.8</v>
      </c>
      <c r="V2079">
        <v>12.12</v>
      </c>
    </row>
    <row r="2080" spans="1:22" ht="12.75" customHeight="1" x14ac:dyDescent="0.2">
      <c r="A2080" s="2">
        <v>4274</v>
      </c>
      <c r="B2080" t="s">
        <v>284</v>
      </c>
      <c r="C2080" s="7" t="s">
        <v>269</v>
      </c>
      <c r="D2080">
        <v>563</v>
      </c>
      <c r="E2080" s="4">
        <v>1.6</v>
      </c>
      <c r="F2080" s="4">
        <v>1.24</v>
      </c>
      <c r="G2080" s="4">
        <v>0.18</v>
      </c>
      <c r="H2080" s="4">
        <v>1.24</v>
      </c>
      <c r="I2080" s="4">
        <v>13.32</v>
      </c>
      <c r="J2080" s="4">
        <v>81.349999999999994</v>
      </c>
      <c r="K2080" s="4">
        <v>1.07</v>
      </c>
      <c r="L2080" s="4">
        <v>50.8</v>
      </c>
      <c r="M2080" s="4">
        <v>49.2</v>
      </c>
      <c r="N2080" s="4">
        <v>0</v>
      </c>
      <c r="O2080" s="4">
        <v>1.48</v>
      </c>
      <c r="P2080" s="4">
        <v>15.71</v>
      </c>
      <c r="Q2080" s="4">
        <v>42.7</v>
      </c>
      <c r="R2080" s="4">
        <v>1.85</v>
      </c>
      <c r="S2080" s="4">
        <v>0.74</v>
      </c>
      <c r="T2080">
        <v>19</v>
      </c>
      <c r="U2080">
        <v>9.3000000000000007</v>
      </c>
      <c r="V2080">
        <v>63.33</v>
      </c>
    </row>
    <row r="2081" spans="1:22" ht="12.75" customHeight="1" x14ac:dyDescent="0.2">
      <c r="A2081" s="2">
        <v>4277</v>
      </c>
      <c r="B2081" t="s">
        <v>290</v>
      </c>
      <c r="C2081" s="7" t="s">
        <v>181</v>
      </c>
      <c r="D2081">
        <v>32</v>
      </c>
      <c r="E2081" s="4">
        <v>0</v>
      </c>
      <c r="F2081" s="4">
        <v>0</v>
      </c>
      <c r="G2081" s="4">
        <v>3.13</v>
      </c>
      <c r="H2081" s="4">
        <v>0</v>
      </c>
      <c r="I2081" s="4">
        <v>25</v>
      </c>
      <c r="J2081" s="4">
        <v>65.63</v>
      </c>
      <c r="K2081" s="4">
        <v>6.25</v>
      </c>
      <c r="L2081" s="4">
        <v>37.5</v>
      </c>
      <c r="M2081" s="4">
        <v>62.5</v>
      </c>
      <c r="N2081" s="4">
        <v>0</v>
      </c>
      <c r="O2081" s="4">
        <v>0</v>
      </c>
      <c r="P2081" s="4">
        <v>5.26</v>
      </c>
      <c r="Q2081" s="4">
        <v>0</v>
      </c>
      <c r="R2081" s="4">
        <v>0</v>
      </c>
      <c r="S2081" s="4">
        <v>0</v>
      </c>
      <c r="U2081">
        <v>0</v>
      </c>
    </row>
    <row r="2082" spans="1:22" ht="12.75" customHeight="1" x14ac:dyDescent="0.2">
      <c r="A2082" s="2">
        <v>4278</v>
      </c>
      <c r="B2082" t="s">
        <v>286</v>
      </c>
      <c r="C2082" s="7" t="s">
        <v>500</v>
      </c>
      <c r="D2082">
        <v>186</v>
      </c>
      <c r="E2082" s="4">
        <v>86.02</v>
      </c>
      <c r="F2082" s="4">
        <v>0</v>
      </c>
      <c r="G2082" s="4">
        <v>0</v>
      </c>
      <c r="H2082" s="4">
        <v>0</v>
      </c>
      <c r="I2082" s="4">
        <v>2.69</v>
      </c>
      <c r="J2082" s="4">
        <v>8.06</v>
      </c>
      <c r="K2082" s="4">
        <v>3.23</v>
      </c>
      <c r="L2082" s="4">
        <v>48.92</v>
      </c>
      <c r="M2082" s="4">
        <v>51.08</v>
      </c>
      <c r="N2082" s="4">
        <v>0</v>
      </c>
      <c r="O2082" s="4">
        <v>0</v>
      </c>
      <c r="P2082" s="4">
        <v>2.31</v>
      </c>
      <c r="Q2082" s="4">
        <v>55.49</v>
      </c>
      <c r="R2082" s="4">
        <v>0</v>
      </c>
      <c r="S2082" s="4">
        <v>0</v>
      </c>
      <c r="T2082">
        <v>16</v>
      </c>
      <c r="U2082">
        <v>0</v>
      </c>
    </row>
    <row r="2083" spans="1:22" ht="12.75" customHeight="1" x14ac:dyDescent="0.2">
      <c r="A2083" s="2">
        <v>4279</v>
      </c>
      <c r="B2083" t="s">
        <v>290</v>
      </c>
      <c r="C2083" s="7" t="s">
        <v>269</v>
      </c>
      <c r="D2083">
        <v>19</v>
      </c>
      <c r="E2083" s="4">
        <v>15.79</v>
      </c>
      <c r="F2083" s="4">
        <v>0</v>
      </c>
      <c r="G2083" s="4">
        <v>0</v>
      </c>
      <c r="H2083" s="4">
        <v>0</v>
      </c>
      <c r="I2083" s="4">
        <v>10.53</v>
      </c>
      <c r="J2083" s="4">
        <v>57.89</v>
      </c>
      <c r="K2083" s="4">
        <v>15.79</v>
      </c>
      <c r="L2083" s="4">
        <v>15.79</v>
      </c>
      <c r="M2083" s="4">
        <v>84.21</v>
      </c>
      <c r="N2083" s="4">
        <v>3.7</v>
      </c>
      <c r="O2083" s="4">
        <v>0</v>
      </c>
      <c r="P2083" s="4">
        <v>0</v>
      </c>
      <c r="Q2083" s="4">
        <v>62.96</v>
      </c>
      <c r="R2083" s="4">
        <v>3.7</v>
      </c>
      <c r="S2083" s="4">
        <v>0</v>
      </c>
      <c r="U2083">
        <v>0</v>
      </c>
    </row>
    <row r="2084" spans="1:22" ht="12.75" customHeight="1" x14ac:dyDescent="0.2">
      <c r="A2084" s="2">
        <v>4281</v>
      </c>
      <c r="B2084" t="s">
        <v>505</v>
      </c>
      <c r="C2084" s="7" t="s">
        <v>650</v>
      </c>
      <c r="D2084">
        <v>32</v>
      </c>
      <c r="E2084" s="4">
        <v>0</v>
      </c>
      <c r="F2084" s="4">
        <v>0</v>
      </c>
      <c r="G2084" s="4">
        <v>3.13</v>
      </c>
      <c r="H2084" s="4">
        <v>40.630000000000003</v>
      </c>
      <c r="I2084" s="4">
        <v>6.25</v>
      </c>
      <c r="J2084" s="4">
        <v>50</v>
      </c>
      <c r="K2084" s="4">
        <v>0</v>
      </c>
      <c r="L2084" s="4">
        <v>93.75</v>
      </c>
      <c r="M2084" s="4">
        <v>6.25</v>
      </c>
      <c r="N2084" s="4">
        <v>0</v>
      </c>
      <c r="O2084" s="4">
        <v>0</v>
      </c>
      <c r="P2084" s="4">
        <v>50</v>
      </c>
      <c r="Q2084" s="4">
        <v>88.24</v>
      </c>
      <c r="R2084" s="4">
        <v>0</v>
      </c>
      <c r="S2084" s="4">
        <v>5.88</v>
      </c>
      <c r="T2084">
        <v>4</v>
      </c>
      <c r="U2084">
        <v>20.8</v>
      </c>
      <c r="V2084">
        <v>55.56</v>
      </c>
    </row>
    <row r="2085" spans="1:22" ht="12.75" customHeight="1" x14ac:dyDescent="0.2">
      <c r="A2085" s="2">
        <v>4282</v>
      </c>
      <c r="B2085" t="s">
        <v>284</v>
      </c>
      <c r="C2085" s="7" t="s">
        <v>269</v>
      </c>
      <c r="D2085">
        <v>0</v>
      </c>
      <c r="E2085" s="4">
        <v>0</v>
      </c>
      <c r="F2085" s="4">
        <v>0</v>
      </c>
      <c r="G2085" s="4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U2085">
        <v>0</v>
      </c>
    </row>
    <row r="2086" spans="1:22" ht="12.75" customHeight="1" x14ac:dyDescent="0.2">
      <c r="A2086" s="2">
        <v>4283</v>
      </c>
      <c r="B2086" t="s">
        <v>505</v>
      </c>
      <c r="C2086" s="7" t="s">
        <v>576</v>
      </c>
      <c r="D2086">
        <v>10</v>
      </c>
      <c r="E2086" s="4">
        <v>10</v>
      </c>
      <c r="F2086" s="4">
        <v>0</v>
      </c>
      <c r="G2086" s="4">
        <v>0</v>
      </c>
      <c r="H2086" s="4">
        <v>10</v>
      </c>
      <c r="I2086" s="4">
        <v>20</v>
      </c>
      <c r="J2086" s="4">
        <v>60</v>
      </c>
      <c r="K2086" s="4">
        <v>0</v>
      </c>
      <c r="L2086" s="4">
        <v>30</v>
      </c>
      <c r="M2086" s="4">
        <v>70</v>
      </c>
      <c r="N2086" s="4">
        <v>0</v>
      </c>
      <c r="O2086" s="4">
        <v>0</v>
      </c>
      <c r="P2086" s="4">
        <v>15.38</v>
      </c>
      <c r="Q2086" s="4">
        <v>30.77</v>
      </c>
      <c r="R2086" s="4">
        <v>0</v>
      </c>
      <c r="S2086" s="4">
        <v>0</v>
      </c>
      <c r="T2086">
        <v>10</v>
      </c>
      <c r="U2086">
        <v>18.3</v>
      </c>
      <c r="V2086">
        <v>100</v>
      </c>
    </row>
    <row r="2087" spans="1:22" ht="12.75" customHeight="1" x14ac:dyDescent="0.2">
      <c r="A2087" s="2">
        <v>4285</v>
      </c>
      <c r="B2087" t="s">
        <v>284</v>
      </c>
      <c r="C2087" s="7" t="s">
        <v>689</v>
      </c>
      <c r="D2087">
        <v>0</v>
      </c>
      <c r="E2087" s="4">
        <v>0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U2087">
        <v>0</v>
      </c>
    </row>
    <row r="2088" spans="1:22" ht="12.75" customHeight="1" x14ac:dyDescent="0.2">
      <c r="A2088" s="2">
        <v>4286</v>
      </c>
      <c r="B2088" t="s">
        <v>505</v>
      </c>
      <c r="C2088" s="7" t="s">
        <v>493</v>
      </c>
      <c r="D2088">
        <v>0</v>
      </c>
      <c r="E2088" s="4">
        <v>0</v>
      </c>
      <c r="F2088" s="4">
        <v>0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50</v>
      </c>
      <c r="S2088" s="4">
        <v>0</v>
      </c>
      <c r="U2088">
        <v>22</v>
      </c>
      <c r="V2088">
        <v>100</v>
      </c>
    </row>
    <row r="2089" spans="1:22" ht="12.75" customHeight="1" x14ac:dyDescent="0.2">
      <c r="A2089" s="2">
        <v>4287</v>
      </c>
      <c r="B2089" t="s">
        <v>290</v>
      </c>
      <c r="C2089" s="7" t="s">
        <v>269</v>
      </c>
      <c r="D2089">
        <v>138</v>
      </c>
      <c r="E2089" s="4">
        <v>1.45</v>
      </c>
      <c r="F2089" s="4">
        <v>0</v>
      </c>
      <c r="G2089" s="4">
        <v>0</v>
      </c>
      <c r="H2089" s="4">
        <v>0.72</v>
      </c>
      <c r="I2089" s="4">
        <v>10.87</v>
      </c>
      <c r="J2089" s="4">
        <v>78.260000000000005</v>
      </c>
      <c r="K2089" s="4">
        <v>8.6999999999999993</v>
      </c>
      <c r="L2089" s="4">
        <v>54.35</v>
      </c>
      <c r="M2089" s="4">
        <v>45.65</v>
      </c>
      <c r="N2089" s="4">
        <v>0</v>
      </c>
      <c r="O2089" s="4">
        <v>1.61</v>
      </c>
      <c r="P2089" s="4">
        <v>20.16</v>
      </c>
      <c r="Q2089" s="4">
        <v>52.42</v>
      </c>
      <c r="R2089" s="4">
        <v>0.81</v>
      </c>
      <c r="S2089" s="4">
        <v>0</v>
      </c>
      <c r="T2089">
        <v>9</v>
      </c>
      <c r="U2089">
        <v>10</v>
      </c>
      <c r="V2089">
        <v>66.67</v>
      </c>
    </row>
    <row r="2090" spans="1:22" ht="12.75" customHeight="1" x14ac:dyDescent="0.2">
      <c r="A2090" s="2">
        <v>4288</v>
      </c>
      <c r="B2090" t="s">
        <v>290</v>
      </c>
      <c r="C2090" s="7" t="s">
        <v>650</v>
      </c>
      <c r="D2090">
        <v>243</v>
      </c>
      <c r="E2090" s="4">
        <v>5.35</v>
      </c>
      <c r="F2090" s="4">
        <v>0.41</v>
      </c>
      <c r="G2090" s="4">
        <v>0.41</v>
      </c>
      <c r="H2090" s="4">
        <v>0.41</v>
      </c>
      <c r="I2090" s="4">
        <v>12.35</v>
      </c>
      <c r="J2090" s="4">
        <v>73.66</v>
      </c>
      <c r="K2090" s="4">
        <v>7.41</v>
      </c>
      <c r="L2090" s="4">
        <v>46.5</v>
      </c>
      <c r="M2090" s="4">
        <v>53.5</v>
      </c>
      <c r="N2090" s="4">
        <v>0</v>
      </c>
      <c r="O2090" s="4">
        <v>0</v>
      </c>
      <c r="P2090" s="4">
        <v>16.739999999999998</v>
      </c>
      <c r="Q2090" s="4">
        <v>73.760000000000005</v>
      </c>
      <c r="R2090" s="4">
        <v>3.17</v>
      </c>
      <c r="S2090" s="4">
        <v>0</v>
      </c>
      <c r="T2090">
        <v>8</v>
      </c>
      <c r="U2090">
        <v>12.7</v>
      </c>
      <c r="V2090">
        <v>28.13</v>
      </c>
    </row>
    <row r="2091" spans="1:22" ht="12.75" customHeight="1" x14ac:dyDescent="0.2">
      <c r="A2091" s="2">
        <v>4289</v>
      </c>
      <c r="B2091" t="s">
        <v>284</v>
      </c>
      <c r="C2091" s="7" t="s">
        <v>522</v>
      </c>
      <c r="D2091">
        <v>389</v>
      </c>
      <c r="E2091" s="4">
        <v>0.26</v>
      </c>
      <c r="F2091" s="4">
        <v>0.77</v>
      </c>
      <c r="G2091" s="4">
        <v>0</v>
      </c>
      <c r="H2091" s="4">
        <v>1.03</v>
      </c>
      <c r="I2091" s="4">
        <v>12.34</v>
      </c>
      <c r="J2091" s="4">
        <v>83.55</v>
      </c>
      <c r="K2091" s="4">
        <v>2.06</v>
      </c>
      <c r="L2091" s="4">
        <v>57.58</v>
      </c>
      <c r="M2091" s="4">
        <v>42.42</v>
      </c>
      <c r="N2091" s="4">
        <v>0</v>
      </c>
      <c r="O2091" s="4">
        <v>6.74</v>
      </c>
      <c r="P2091" s="4">
        <v>13.99</v>
      </c>
      <c r="Q2091" s="4">
        <v>36.270000000000003</v>
      </c>
      <c r="R2091" s="4">
        <v>0</v>
      </c>
      <c r="S2091" s="4">
        <v>0</v>
      </c>
      <c r="T2091">
        <v>18</v>
      </c>
      <c r="U2091">
        <v>15.1</v>
      </c>
      <c r="V2091">
        <v>77.27</v>
      </c>
    </row>
    <row r="2092" spans="1:22" ht="12.75" customHeight="1" x14ac:dyDescent="0.2">
      <c r="A2092" s="2">
        <v>4293</v>
      </c>
      <c r="B2092" t="s">
        <v>284</v>
      </c>
      <c r="C2092" s="7" t="s">
        <v>620</v>
      </c>
      <c r="D2092">
        <v>561</v>
      </c>
      <c r="E2092" s="4">
        <v>0.36</v>
      </c>
      <c r="F2092" s="4">
        <v>21.39</v>
      </c>
      <c r="G2092" s="4">
        <v>1.07</v>
      </c>
      <c r="H2092" s="4">
        <v>7.13</v>
      </c>
      <c r="I2092" s="4">
        <v>7.84</v>
      </c>
      <c r="J2092" s="4">
        <v>44.39</v>
      </c>
      <c r="K2092" s="4">
        <v>17.829999999999998</v>
      </c>
      <c r="L2092" s="4">
        <v>52.05</v>
      </c>
      <c r="M2092" s="4">
        <v>47.95</v>
      </c>
      <c r="N2092" s="4">
        <v>0</v>
      </c>
      <c r="O2092" s="4">
        <v>6.75</v>
      </c>
      <c r="P2092" s="4">
        <v>7.46</v>
      </c>
      <c r="Q2092" s="4">
        <v>21.85</v>
      </c>
      <c r="R2092" s="4">
        <v>3.73</v>
      </c>
      <c r="S2092" s="4">
        <v>0</v>
      </c>
      <c r="T2092">
        <v>17</v>
      </c>
      <c r="U2092">
        <v>15.8</v>
      </c>
      <c r="V2092">
        <v>44.12</v>
      </c>
    </row>
    <row r="2093" spans="1:22" ht="12.75" customHeight="1" x14ac:dyDescent="0.2">
      <c r="A2093" s="2">
        <v>4294</v>
      </c>
      <c r="B2093" t="s">
        <v>284</v>
      </c>
      <c r="C2093" s="7" t="s">
        <v>620</v>
      </c>
      <c r="D2093">
        <v>610</v>
      </c>
      <c r="E2093" s="4">
        <v>0.49</v>
      </c>
      <c r="F2093" s="4">
        <v>31.48</v>
      </c>
      <c r="G2093" s="4">
        <v>1.97</v>
      </c>
      <c r="H2093" s="4">
        <v>12.3</v>
      </c>
      <c r="I2093" s="4">
        <v>15.9</v>
      </c>
      <c r="J2093" s="4">
        <v>27.05</v>
      </c>
      <c r="K2093" s="4">
        <v>10.82</v>
      </c>
      <c r="L2093" s="4">
        <v>48.85</v>
      </c>
      <c r="M2093" s="4">
        <v>51.15</v>
      </c>
      <c r="N2093" s="4">
        <v>0</v>
      </c>
      <c r="O2093" s="4">
        <v>29.85</v>
      </c>
      <c r="P2093" s="4">
        <v>6.2</v>
      </c>
      <c r="Q2093" s="4">
        <v>55.3</v>
      </c>
      <c r="R2093" s="4">
        <v>3.1</v>
      </c>
      <c r="S2093" s="4">
        <v>0.33</v>
      </c>
      <c r="T2093">
        <v>16</v>
      </c>
      <c r="U2093">
        <v>9.9</v>
      </c>
      <c r="V2093">
        <v>63.16</v>
      </c>
    </row>
    <row r="2094" spans="1:22" ht="12.75" customHeight="1" x14ac:dyDescent="0.2">
      <c r="A2094" s="2">
        <v>4295</v>
      </c>
      <c r="B2094" t="s">
        <v>290</v>
      </c>
      <c r="C2094" s="7" t="s">
        <v>576</v>
      </c>
      <c r="D2094">
        <v>250</v>
      </c>
      <c r="E2094" s="4">
        <v>1.2</v>
      </c>
      <c r="F2094" s="4">
        <v>1.2</v>
      </c>
      <c r="G2094" s="4">
        <v>0.8</v>
      </c>
      <c r="H2094" s="4">
        <v>3.6</v>
      </c>
      <c r="I2094" s="4">
        <v>16.399999999999999</v>
      </c>
      <c r="J2094" s="4">
        <v>74.8</v>
      </c>
      <c r="K2094" s="4">
        <v>2</v>
      </c>
      <c r="L2094" s="4">
        <v>59.2</v>
      </c>
      <c r="M2094" s="4">
        <v>40.799999999999997</v>
      </c>
      <c r="N2094" s="4">
        <v>0</v>
      </c>
      <c r="O2094" s="4">
        <v>0.79</v>
      </c>
      <c r="P2094" s="4">
        <v>15.02</v>
      </c>
      <c r="Q2094" s="4">
        <v>52.17</v>
      </c>
      <c r="R2094" s="4">
        <v>0.79</v>
      </c>
      <c r="S2094" s="4">
        <v>1.19</v>
      </c>
      <c r="T2094">
        <v>16</v>
      </c>
      <c r="U2094">
        <v>10.6</v>
      </c>
      <c r="V2094">
        <v>68.75</v>
      </c>
    </row>
    <row r="2095" spans="1:22" ht="12.75" customHeight="1" x14ac:dyDescent="0.2">
      <c r="A2095" s="2">
        <v>4296</v>
      </c>
      <c r="B2095" t="s">
        <v>284</v>
      </c>
      <c r="C2095" s="7" t="s">
        <v>130</v>
      </c>
      <c r="D2095">
        <v>586</v>
      </c>
      <c r="E2095" s="4">
        <v>0.68</v>
      </c>
      <c r="F2095" s="4">
        <v>6.66</v>
      </c>
      <c r="G2095" s="4">
        <v>3.58</v>
      </c>
      <c r="H2095" s="4">
        <v>15.53</v>
      </c>
      <c r="I2095" s="4">
        <v>18.09</v>
      </c>
      <c r="J2095" s="4">
        <v>47.61</v>
      </c>
      <c r="K2095" s="4">
        <v>7.85</v>
      </c>
      <c r="L2095" s="4">
        <v>52.39</v>
      </c>
      <c r="M2095" s="4">
        <v>47.61</v>
      </c>
      <c r="N2095" s="4">
        <v>0</v>
      </c>
      <c r="O2095" s="4">
        <v>0.34</v>
      </c>
      <c r="P2095" s="4">
        <v>14.85</v>
      </c>
      <c r="Q2095" s="4">
        <v>60.24</v>
      </c>
      <c r="R2095" s="4">
        <v>0.68</v>
      </c>
      <c r="S2095" s="4">
        <v>0.34</v>
      </c>
      <c r="T2095">
        <v>16</v>
      </c>
      <c r="U2095">
        <v>11.5</v>
      </c>
      <c r="V2095">
        <v>64.86</v>
      </c>
    </row>
    <row r="2096" spans="1:22" ht="12.75" customHeight="1" x14ac:dyDescent="0.2">
      <c r="A2096" s="2">
        <v>4297</v>
      </c>
      <c r="B2096" t="s">
        <v>284</v>
      </c>
      <c r="C2096" s="7" t="s">
        <v>389</v>
      </c>
      <c r="D2096">
        <v>694</v>
      </c>
      <c r="E2096" s="4">
        <v>1.01</v>
      </c>
      <c r="F2096" s="4">
        <v>2.88</v>
      </c>
      <c r="G2096" s="4">
        <v>0.43</v>
      </c>
      <c r="H2096" s="4">
        <v>5.33</v>
      </c>
      <c r="I2096" s="4">
        <v>12.68</v>
      </c>
      <c r="J2096" s="4">
        <v>71.760000000000005</v>
      </c>
      <c r="K2096" s="4">
        <v>5.91</v>
      </c>
      <c r="L2096" s="4">
        <v>53.17</v>
      </c>
      <c r="M2096" s="4">
        <v>46.83</v>
      </c>
      <c r="N2096" s="4">
        <v>0</v>
      </c>
      <c r="O2096" s="4">
        <v>0</v>
      </c>
      <c r="P2096" s="4">
        <v>8.74</v>
      </c>
      <c r="Q2096" s="4">
        <v>35.97</v>
      </c>
      <c r="R2096" s="4">
        <v>1.41</v>
      </c>
      <c r="S2096" s="4">
        <v>0</v>
      </c>
      <c r="T2096">
        <v>18</v>
      </c>
      <c r="U2096">
        <v>10.7</v>
      </c>
      <c r="V2096">
        <v>71.05</v>
      </c>
    </row>
    <row r="2097" spans="1:22" ht="12.75" customHeight="1" x14ac:dyDescent="0.2">
      <c r="A2097" s="2">
        <v>4298</v>
      </c>
      <c r="B2097" t="s">
        <v>284</v>
      </c>
      <c r="C2097" s="7" t="s">
        <v>130</v>
      </c>
      <c r="D2097">
        <v>544</v>
      </c>
      <c r="E2097" s="4">
        <v>0.18</v>
      </c>
      <c r="F2097" s="4">
        <v>13.05</v>
      </c>
      <c r="G2097" s="4">
        <v>0.37</v>
      </c>
      <c r="H2097" s="4">
        <v>2.57</v>
      </c>
      <c r="I2097" s="4">
        <v>13.6</v>
      </c>
      <c r="J2097" s="4">
        <v>59.38</v>
      </c>
      <c r="K2097" s="4">
        <v>10.85</v>
      </c>
      <c r="L2097" s="4">
        <v>53.86</v>
      </c>
      <c r="M2097" s="4">
        <v>46.14</v>
      </c>
      <c r="N2097" s="4">
        <v>0</v>
      </c>
      <c r="O2097" s="4">
        <v>8.2899999999999991</v>
      </c>
      <c r="P2097" s="4">
        <v>17.989999999999998</v>
      </c>
      <c r="Q2097" s="4">
        <v>18.690000000000001</v>
      </c>
      <c r="R2097" s="4">
        <v>1.76</v>
      </c>
      <c r="S2097" s="4">
        <v>0</v>
      </c>
      <c r="T2097">
        <v>19</v>
      </c>
      <c r="U2097">
        <v>11.4</v>
      </c>
      <c r="V2097">
        <v>53.57</v>
      </c>
    </row>
    <row r="2098" spans="1:22" ht="12.75" customHeight="1" x14ac:dyDescent="0.2">
      <c r="A2098" s="2">
        <v>4299</v>
      </c>
      <c r="B2098" t="s">
        <v>284</v>
      </c>
      <c r="C2098" s="7" t="s">
        <v>522</v>
      </c>
      <c r="D2098">
        <v>513</v>
      </c>
      <c r="E2098" s="4">
        <v>0.39</v>
      </c>
      <c r="F2098" s="4">
        <v>3.31</v>
      </c>
      <c r="G2098" s="4">
        <v>1.75</v>
      </c>
      <c r="H2098" s="4">
        <v>1.95</v>
      </c>
      <c r="I2098" s="4">
        <v>14.62</v>
      </c>
      <c r="J2098" s="4">
        <v>69.59</v>
      </c>
      <c r="K2098" s="4">
        <v>8.3800000000000008</v>
      </c>
      <c r="L2098" s="4">
        <v>52.44</v>
      </c>
      <c r="M2098" s="4">
        <v>47.56</v>
      </c>
      <c r="N2098" s="4">
        <v>0</v>
      </c>
      <c r="O2098" s="4">
        <v>18.75</v>
      </c>
      <c r="P2098" s="4">
        <v>13.97</v>
      </c>
      <c r="Q2098" s="4">
        <v>49.08</v>
      </c>
      <c r="R2098" s="4">
        <v>1.1000000000000001</v>
      </c>
      <c r="S2098" s="4">
        <v>0</v>
      </c>
      <c r="T2098">
        <v>15</v>
      </c>
      <c r="U2098">
        <v>10</v>
      </c>
      <c r="V2098">
        <v>77.14</v>
      </c>
    </row>
    <row r="2099" spans="1:22" ht="12.75" customHeight="1" x14ac:dyDescent="0.2">
      <c r="A2099" s="2">
        <v>4300</v>
      </c>
      <c r="B2099" t="s">
        <v>284</v>
      </c>
      <c r="C2099" s="7" t="s">
        <v>522</v>
      </c>
      <c r="D2099">
        <v>506</v>
      </c>
      <c r="E2099" s="4">
        <v>0.4</v>
      </c>
      <c r="F2099" s="4">
        <v>31.03</v>
      </c>
      <c r="G2099" s="4">
        <v>0.79</v>
      </c>
      <c r="H2099" s="4">
        <v>0.99</v>
      </c>
      <c r="I2099" s="4">
        <v>8.5</v>
      </c>
      <c r="J2099" s="4">
        <v>52.77</v>
      </c>
      <c r="K2099" s="4">
        <v>5.53</v>
      </c>
      <c r="L2099" s="4">
        <v>55.34</v>
      </c>
      <c r="M2099" s="4">
        <v>44.66</v>
      </c>
      <c r="N2099" s="4">
        <v>0</v>
      </c>
      <c r="O2099" s="4">
        <v>9.15</v>
      </c>
      <c r="P2099" s="4">
        <v>7.95</v>
      </c>
      <c r="Q2099" s="4">
        <v>4.97</v>
      </c>
      <c r="R2099" s="4">
        <v>0.6</v>
      </c>
      <c r="S2099" s="4">
        <v>0</v>
      </c>
      <c r="T2099">
        <v>16</v>
      </c>
      <c r="U2099">
        <v>13.8</v>
      </c>
      <c r="V2099">
        <v>70.97</v>
      </c>
    </row>
    <row r="2100" spans="1:22" ht="12.75" customHeight="1" x14ac:dyDescent="0.2">
      <c r="A2100" s="2">
        <v>4301</v>
      </c>
      <c r="B2100" t="s">
        <v>284</v>
      </c>
      <c r="C2100" s="7" t="s">
        <v>620</v>
      </c>
      <c r="D2100">
        <v>312</v>
      </c>
      <c r="E2100" s="4">
        <v>1.28</v>
      </c>
      <c r="F2100" s="4">
        <v>2.88</v>
      </c>
      <c r="G2100" s="4">
        <v>1.92</v>
      </c>
      <c r="H2100" s="4">
        <v>4.17</v>
      </c>
      <c r="I2100" s="4">
        <v>15.71</v>
      </c>
      <c r="J2100" s="4">
        <v>62.5</v>
      </c>
      <c r="K2100" s="4">
        <v>11.54</v>
      </c>
      <c r="L2100" s="4">
        <v>48.08</v>
      </c>
      <c r="M2100" s="4">
        <v>51.92</v>
      </c>
      <c r="N2100" s="4">
        <v>0</v>
      </c>
      <c r="O2100" s="4">
        <v>6.19</v>
      </c>
      <c r="P2100" s="4">
        <v>17.03</v>
      </c>
      <c r="Q2100" s="4">
        <v>43.34</v>
      </c>
      <c r="R2100" s="4">
        <v>3.1</v>
      </c>
      <c r="S2100" s="4">
        <v>0</v>
      </c>
      <c r="T2100">
        <v>11</v>
      </c>
      <c r="U2100">
        <v>12.2</v>
      </c>
      <c r="V2100">
        <v>64.290000000000006</v>
      </c>
    </row>
    <row r="2101" spans="1:22" ht="12.75" customHeight="1" x14ac:dyDescent="0.2">
      <c r="A2101" s="2">
        <v>4302</v>
      </c>
      <c r="B2101" t="s">
        <v>284</v>
      </c>
      <c r="C2101" s="7" t="s">
        <v>522</v>
      </c>
      <c r="D2101">
        <v>572</v>
      </c>
      <c r="E2101" s="4">
        <v>0.17</v>
      </c>
      <c r="F2101" s="4">
        <v>35.659999999999997</v>
      </c>
      <c r="G2101" s="4">
        <v>0</v>
      </c>
      <c r="H2101" s="4">
        <v>0.7</v>
      </c>
      <c r="I2101" s="4">
        <v>4.2</v>
      </c>
      <c r="J2101" s="4">
        <v>52.97</v>
      </c>
      <c r="K2101" s="4">
        <v>6.29</v>
      </c>
      <c r="L2101" s="4">
        <v>53.67</v>
      </c>
      <c r="M2101" s="4">
        <v>46.33</v>
      </c>
      <c r="N2101" s="4">
        <v>0</v>
      </c>
      <c r="O2101" s="4">
        <v>3.03</v>
      </c>
      <c r="P2101" s="4">
        <v>5.04</v>
      </c>
      <c r="Q2101" s="4">
        <v>2.86</v>
      </c>
      <c r="R2101" s="4">
        <v>2.86</v>
      </c>
      <c r="S2101" s="4">
        <v>0</v>
      </c>
      <c r="T2101">
        <v>17</v>
      </c>
      <c r="U2101">
        <v>12.6</v>
      </c>
      <c r="V2101">
        <v>32.35</v>
      </c>
    </row>
    <row r="2102" spans="1:22" ht="12.75" customHeight="1" x14ac:dyDescent="0.2">
      <c r="A2102" s="2">
        <v>4303</v>
      </c>
      <c r="B2102" t="s">
        <v>284</v>
      </c>
      <c r="C2102" s="7" t="s">
        <v>130</v>
      </c>
      <c r="D2102">
        <v>649</v>
      </c>
      <c r="E2102" s="4">
        <v>0.15</v>
      </c>
      <c r="F2102" s="4">
        <v>12.02</v>
      </c>
      <c r="G2102" s="4">
        <v>1.23</v>
      </c>
      <c r="H2102" s="4">
        <v>5.86</v>
      </c>
      <c r="I2102" s="4">
        <v>38.67</v>
      </c>
      <c r="J2102" s="4">
        <v>32.36</v>
      </c>
      <c r="K2102" s="4">
        <v>9.7100000000000009</v>
      </c>
      <c r="L2102" s="4">
        <v>51.62</v>
      </c>
      <c r="M2102" s="4">
        <v>48.38</v>
      </c>
      <c r="N2102" s="4">
        <v>0</v>
      </c>
      <c r="O2102" s="4">
        <v>33.78</v>
      </c>
      <c r="P2102" s="4">
        <v>26.19</v>
      </c>
      <c r="Q2102" s="4">
        <v>74.260000000000005</v>
      </c>
      <c r="R2102" s="4">
        <v>2.08</v>
      </c>
      <c r="S2102" s="4">
        <v>0</v>
      </c>
      <c r="T2102">
        <v>17</v>
      </c>
      <c r="U2102">
        <v>8.6</v>
      </c>
      <c r="V2102">
        <v>81.58</v>
      </c>
    </row>
    <row r="2103" spans="1:22" ht="12.75" customHeight="1" x14ac:dyDescent="0.2">
      <c r="A2103" s="2">
        <v>4304</v>
      </c>
      <c r="B2103" t="s">
        <v>284</v>
      </c>
      <c r="C2103" s="7" t="s">
        <v>522</v>
      </c>
      <c r="D2103">
        <v>771</v>
      </c>
      <c r="E2103" s="4">
        <v>0.65</v>
      </c>
      <c r="F2103" s="4">
        <v>10.119999999999999</v>
      </c>
      <c r="G2103" s="4">
        <v>1.43</v>
      </c>
      <c r="H2103" s="4">
        <v>4.1500000000000004</v>
      </c>
      <c r="I2103" s="4">
        <v>43.32</v>
      </c>
      <c r="J2103" s="4">
        <v>31.52</v>
      </c>
      <c r="K2103" s="4">
        <v>8.82</v>
      </c>
      <c r="L2103" s="4">
        <v>51.49</v>
      </c>
      <c r="M2103" s="4">
        <v>48.51</v>
      </c>
      <c r="N2103" s="4">
        <v>0</v>
      </c>
      <c r="O2103" s="4">
        <v>35.880000000000003</v>
      </c>
      <c r="P2103" s="4">
        <v>12.82</v>
      </c>
      <c r="Q2103" s="4">
        <v>76.81</v>
      </c>
      <c r="R2103" s="4">
        <v>1.17</v>
      </c>
      <c r="S2103" s="4">
        <v>0</v>
      </c>
      <c r="T2103">
        <v>20</v>
      </c>
      <c r="U2103">
        <v>9.8000000000000007</v>
      </c>
      <c r="V2103">
        <v>60.53</v>
      </c>
    </row>
    <row r="2104" spans="1:22" ht="12.75" customHeight="1" x14ac:dyDescent="0.2">
      <c r="A2104" s="2">
        <v>4305</v>
      </c>
      <c r="B2104" t="s">
        <v>284</v>
      </c>
      <c r="C2104" s="7" t="s">
        <v>620</v>
      </c>
      <c r="D2104">
        <v>491</v>
      </c>
      <c r="E2104" s="4">
        <v>0.2</v>
      </c>
      <c r="F2104" s="4">
        <v>17.52</v>
      </c>
      <c r="G2104" s="4">
        <v>0</v>
      </c>
      <c r="H2104" s="4">
        <v>1.02</v>
      </c>
      <c r="I2104" s="4">
        <v>8.5500000000000007</v>
      </c>
      <c r="J2104" s="4">
        <v>65.38</v>
      </c>
      <c r="K2104" s="4">
        <v>7.33</v>
      </c>
      <c r="L2104" s="4">
        <v>50.31</v>
      </c>
      <c r="M2104" s="4">
        <v>49.69</v>
      </c>
      <c r="N2104" s="4">
        <v>0</v>
      </c>
      <c r="O2104" s="4">
        <v>1.01</v>
      </c>
      <c r="P2104" s="4">
        <v>9.6999999999999993</v>
      </c>
      <c r="Q2104" s="4">
        <v>4.6500000000000004</v>
      </c>
      <c r="R2104" s="4">
        <v>5.25</v>
      </c>
      <c r="S2104" s="4">
        <v>0</v>
      </c>
      <c r="T2104">
        <v>18</v>
      </c>
      <c r="U2104">
        <v>11.9</v>
      </c>
      <c r="V2104">
        <v>89.29</v>
      </c>
    </row>
    <row r="2105" spans="1:22" ht="12.75" customHeight="1" x14ac:dyDescent="0.2">
      <c r="A2105" s="2">
        <v>4306</v>
      </c>
      <c r="B2105" t="s">
        <v>284</v>
      </c>
      <c r="C2105" s="7" t="s">
        <v>620</v>
      </c>
      <c r="D2105">
        <v>671</v>
      </c>
      <c r="E2105" s="4">
        <v>0.75</v>
      </c>
      <c r="F2105" s="4">
        <v>26.23</v>
      </c>
      <c r="G2105" s="4">
        <v>0.15</v>
      </c>
      <c r="H2105" s="4">
        <v>1.04</v>
      </c>
      <c r="I2105" s="4">
        <v>9.69</v>
      </c>
      <c r="J2105" s="4">
        <v>55.59</v>
      </c>
      <c r="K2105" s="4">
        <v>6.56</v>
      </c>
      <c r="L2105" s="4">
        <v>53.5</v>
      </c>
      <c r="M2105" s="4">
        <v>46.5</v>
      </c>
      <c r="N2105" s="4">
        <v>0</v>
      </c>
      <c r="O2105" s="4">
        <v>8.9600000000000009</v>
      </c>
      <c r="P2105" s="4">
        <v>12.78</v>
      </c>
      <c r="Q2105" s="4">
        <v>13.36</v>
      </c>
      <c r="R2105" s="4">
        <v>3.96</v>
      </c>
      <c r="S2105" s="4">
        <v>0</v>
      </c>
      <c r="T2105">
        <v>20</v>
      </c>
      <c r="U2105">
        <v>12.1</v>
      </c>
      <c r="V2105">
        <v>87.88</v>
      </c>
    </row>
    <row r="2106" spans="1:22" ht="12.75" customHeight="1" x14ac:dyDescent="0.2">
      <c r="A2106" s="2">
        <v>4307</v>
      </c>
      <c r="B2106" t="s">
        <v>284</v>
      </c>
      <c r="C2106" s="7" t="s">
        <v>522</v>
      </c>
      <c r="D2106">
        <v>474</v>
      </c>
      <c r="E2106" s="4">
        <v>0.42</v>
      </c>
      <c r="F2106" s="4">
        <v>2.11</v>
      </c>
      <c r="G2106" s="4">
        <v>0</v>
      </c>
      <c r="H2106" s="4">
        <v>0.42</v>
      </c>
      <c r="I2106" s="4">
        <v>6.75</v>
      </c>
      <c r="J2106" s="4">
        <v>84.81</v>
      </c>
      <c r="K2106" s="4">
        <v>5.49</v>
      </c>
      <c r="L2106" s="4">
        <v>49.16</v>
      </c>
      <c r="M2106" s="4">
        <v>50.84</v>
      </c>
      <c r="N2106" s="4">
        <v>0</v>
      </c>
      <c r="O2106" s="4">
        <v>2.11</v>
      </c>
      <c r="P2106" s="4">
        <v>10.36</v>
      </c>
      <c r="Q2106" s="4">
        <v>19.03</v>
      </c>
      <c r="R2106" s="4">
        <v>1.48</v>
      </c>
      <c r="S2106" s="4">
        <v>0</v>
      </c>
      <c r="T2106">
        <v>18</v>
      </c>
      <c r="U2106">
        <v>14.4</v>
      </c>
      <c r="V2106">
        <v>62.96</v>
      </c>
    </row>
    <row r="2107" spans="1:22" ht="12.75" customHeight="1" x14ac:dyDescent="0.2">
      <c r="A2107" s="2">
        <v>4308</v>
      </c>
      <c r="B2107" t="s">
        <v>284</v>
      </c>
      <c r="C2107" s="7" t="s">
        <v>130</v>
      </c>
      <c r="D2107">
        <v>573</v>
      </c>
      <c r="E2107" s="4">
        <v>0.35</v>
      </c>
      <c r="F2107" s="4">
        <v>0.52</v>
      </c>
      <c r="G2107" s="4">
        <v>0</v>
      </c>
      <c r="H2107" s="4">
        <v>0.87</v>
      </c>
      <c r="I2107" s="4">
        <v>5.58</v>
      </c>
      <c r="J2107" s="4">
        <v>86.91</v>
      </c>
      <c r="K2107" s="4">
        <v>5.76</v>
      </c>
      <c r="L2107" s="4">
        <v>54.45</v>
      </c>
      <c r="M2107" s="4">
        <v>45.55</v>
      </c>
      <c r="N2107" s="4">
        <v>0</v>
      </c>
      <c r="O2107" s="4">
        <v>2.37</v>
      </c>
      <c r="P2107" s="4">
        <v>14.92</v>
      </c>
      <c r="Q2107" s="4">
        <v>20.68</v>
      </c>
      <c r="R2107" s="4">
        <v>0.51</v>
      </c>
      <c r="S2107" s="4">
        <v>0</v>
      </c>
      <c r="T2107">
        <v>20</v>
      </c>
      <c r="U2107">
        <v>15.4</v>
      </c>
      <c r="V2107">
        <v>60.71</v>
      </c>
    </row>
    <row r="2108" spans="1:22" ht="12.75" customHeight="1" x14ac:dyDescent="0.2">
      <c r="A2108" s="2">
        <v>4309</v>
      </c>
      <c r="B2108" t="s">
        <v>284</v>
      </c>
      <c r="C2108" s="7" t="s">
        <v>522</v>
      </c>
      <c r="D2108">
        <v>470</v>
      </c>
      <c r="E2108" s="4">
        <v>0.85</v>
      </c>
      <c r="F2108" s="4">
        <v>0.64</v>
      </c>
      <c r="G2108" s="4">
        <v>0</v>
      </c>
      <c r="H2108" s="4">
        <v>2.34</v>
      </c>
      <c r="I2108" s="4">
        <v>10.210000000000001</v>
      </c>
      <c r="J2108" s="4">
        <v>82.34</v>
      </c>
      <c r="K2108" s="4">
        <v>3.62</v>
      </c>
      <c r="L2108" s="4">
        <v>52.98</v>
      </c>
      <c r="M2108" s="4">
        <v>47.02</v>
      </c>
      <c r="N2108" s="4">
        <v>0</v>
      </c>
      <c r="O2108" s="4">
        <v>3.88</v>
      </c>
      <c r="P2108" s="4">
        <v>14.01</v>
      </c>
      <c r="Q2108" s="4">
        <v>37.28</v>
      </c>
      <c r="R2108" s="4">
        <v>0.86</v>
      </c>
      <c r="S2108" s="4">
        <v>0.22</v>
      </c>
      <c r="T2108">
        <v>20</v>
      </c>
      <c r="U2108">
        <v>11.9</v>
      </c>
      <c r="V2108">
        <v>56.52</v>
      </c>
    </row>
    <row r="2109" spans="1:22" ht="12.75" customHeight="1" x14ac:dyDescent="0.2">
      <c r="A2109" s="2">
        <v>4310</v>
      </c>
      <c r="B2109" t="s">
        <v>284</v>
      </c>
      <c r="C2109" s="7" t="s">
        <v>159</v>
      </c>
      <c r="D2109">
        <v>327</v>
      </c>
      <c r="E2109" s="4">
        <v>0.61</v>
      </c>
      <c r="F2109" s="4">
        <v>2.4500000000000002</v>
      </c>
      <c r="G2109" s="4">
        <v>0.31</v>
      </c>
      <c r="H2109" s="4">
        <v>0.92</v>
      </c>
      <c r="I2109" s="4">
        <v>4.59</v>
      </c>
      <c r="J2109" s="4">
        <v>88.07</v>
      </c>
      <c r="K2109" s="4">
        <v>3.06</v>
      </c>
      <c r="L2109" s="4">
        <v>52.6</v>
      </c>
      <c r="M2109" s="4">
        <v>47.4</v>
      </c>
      <c r="N2109" s="4">
        <v>0</v>
      </c>
      <c r="O2109" s="4">
        <v>2.08</v>
      </c>
      <c r="P2109" s="4">
        <v>18.45</v>
      </c>
      <c r="Q2109" s="4">
        <v>29.17</v>
      </c>
      <c r="R2109" s="4">
        <v>0</v>
      </c>
      <c r="S2109" s="4">
        <v>0</v>
      </c>
      <c r="T2109">
        <v>18</v>
      </c>
      <c r="U2109">
        <v>12.8</v>
      </c>
      <c r="V2109">
        <v>77.78</v>
      </c>
    </row>
    <row r="2110" spans="1:22" ht="12.75" customHeight="1" x14ac:dyDescent="0.2">
      <c r="A2110" s="2">
        <v>4311</v>
      </c>
      <c r="B2110" t="s">
        <v>284</v>
      </c>
      <c r="C2110" s="7" t="s">
        <v>182</v>
      </c>
      <c r="D2110">
        <v>606</v>
      </c>
      <c r="E2110" s="4">
        <v>0.5</v>
      </c>
      <c r="F2110" s="4">
        <v>1.1599999999999999</v>
      </c>
      <c r="G2110" s="4">
        <v>0</v>
      </c>
      <c r="H2110" s="4">
        <v>0.17</v>
      </c>
      <c r="I2110" s="4">
        <v>13.86</v>
      </c>
      <c r="J2110" s="4">
        <v>78.709999999999994</v>
      </c>
      <c r="K2110" s="4">
        <v>5.61</v>
      </c>
      <c r="L2110" s="4">
        <v>47.36</v>
      </c>
      <c r="M2110" s="4">
        <v>52.64</v>
      </c>
      <c r="N2110" s="4">
        <v>0</v>
      </c>
      <c r="O2110" s="4">
        <v>1.68</v>
      </c>
      <c r="P2110" s="4">
        <v>12.92</v>
      </c>
      <c r="Q2110" s="4">
        <v>47.15</v>
      </c>
      <c r="R2110" s="4">
        <v>0.67</v>
      </c>
      <c r="S2110" s="4">
        <v>0</v>
      </c>
      <c r="T2110">
        <v>14</v>
      </c>
      <c r="U2110">
        <v>12.2</v>
      </c>
      <c r="V2110">
        <v>55.81</v>
      </c>
    </row>
    <row r="2111" spans="1:22" ht="12.75" customHeight="1" x14ac:dyDescent="0.2">
      <c r="A2111" s="2">
        <v>4314</v>
      </c>
      <c r="B2111" t="s">
        <v>290</v>
      </c>
      <c r="C2111" s="7" t="s">
        <v>269</v>
      </c>
      <c r="D2111">
        <v>177</v>
      </c>
      <c r="E2111" s="4">
        <v>1.69</v>
      </c>
      <c r="F2111" s="4">
        <v>4.5199999999999996</v>
      </c>
      <c r="G2111" s="4">
        <v>1.1299999999999999</v>
      </c>
      <c r="H2111" s="4">
        <v>6.21</v>
      </c>
      <c r="I2111" s="4">
        <v>16.95</v>
      </c>
      <c r="J2111" s="4">
        <v>57.06</v>
      </c>
      <c r="K2111" s="4">
        <v>12.43</v>
      </c>
      <c r="L2111" s="4">
        <v>47.46</v>
      </c>
      <c r="M2111" s="4">
        <v>52.54</v>
      </c>
      <c r="N2111" s="4">
        <v>0</v>
      </c>
      <c r="O2111" s="4">
        <v>1.1000000000000001</v>
      </c>
      <c r="P2111" s="4">
        <v>20.88</v>
      </c>
      <c r="Q2111" s="4">
        <v>63.19</v>
      </c>
      <c r="R2111" s="4">
        <v>4.95</v>
      </c>
      <c r="S2111" s="4">
        <v>0</v>
      </c>
      <c r="T2111">
        <v>16</v>
      </c>
      <c r="U2111">
        <v>11.8</v>
      </c>
      <c r="V2111">
        <v>63.64</v>
      </c>
    </row>
    <row r="2112" spans="1:22" ht="12.75" customHeight="1" x14ac:dyDescent="0.2">
      <c r="A2112" s="2">
        <v>4316</v>
      </c>
      <c r="B2112" t="s">
        <v>284</v>
      </c>
      <c r="C2112" s="7" t="s">
        <v>130</v>
      </c>
      <c r="D2112">
        <v>665</v>
      </c>
      <c r="E2112" s="4">
        <v>0.6</v>
      </c>
      <c r="F2112" s="4">
        <v>20.6</v>
      </c>
      <c r="G2112" s="4">
        <v>0.3</v>
      </c>
      <c r="H2112" s="4">
        <v>2.11</v>
      </c>
      <c r="I2112" s="4">
        <v>7.37</v>
      </c>
      <c r="J2112" s="4">
        <v>59.1</v>
      </c>
      <c r="K2112" s="4">
        <v>9.92</v>
      </c>
      <c r="L2112" s="4">
        <v>55.34</v>
      </c>
      <c r="M2112" s="4">
        <v>44.66</v>
      </c>
      <c r="N2112" s="4">
        <v>0</v>
      </c>
      <c r="O2112" s="4">
        <v>7.72</v>
      </c>
      <c r="P2112" s="4">
        <v>12.31</v>
      </c>
      <c r="Q2112" s="4">
        <v>15.73</v>
      </c>
      <c r="R2112" s="4">
        <v>0.3</v>
      </c>
      <c r="S2112" s="4">
        <v>0</v>
      </c>
      <c r="T2112">
        <v>21</v>
      </c>
      <c r="U2112">
        <v>12.7</v>
      </c>
      <c r="V2112">
        <v>59.38</v>
      </c>
    </row>
    <row r="2113" spans="1:22" ht="12.75" customHeight="1" x14ac:dyDescent="0.2">
      <c r="A2113" s="2">
        <v>4317</v>
      </c>
      <c r="B2113" t="s">
        <v>290</v>
      </c>
      <c r="C2113" s="7" t="s">
        <v>269</v>
      </c>
      <c r="D2113">
        <v>0</v>
      </c>
      <c r="E2113" s="4">
        <v>0</v>
      </c>
      <c r="F2113" s="4">
        <v>0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U2113">
        <v>2.6</v>
      </c>
      <c r="V2113">
        <v>100</v>
      </c>
    </row>
    <row r="2114" spans="1:22" ht="12.75" customHeight="1" x14ac:dyDescent="0.2">
      <c r="A2114" s="2">
        <v>4318</v>
      </c>
      <c r="B2114" t="s">
        <v>284</v>
      </c>
      <c r="C2114" s="7" t="s">
        <v>182</v>
      </c>
      <c r="D2114">
        <v>733</v>
      </c>
      <c r="E2114" s="4">
        <v>1.23</v>
      </c>
      <c r="F2114" s="4">
        <v>2.46</v>
      </c>
      <c r="G2114" s="4">
        <v>0.14000000000000001</v>
      </c>
      <c r="H2114" s="4">
        <v>0.41</v>
      </c>
      <c r="I2114" s="4">
        <v>12.01</v>
      </c>
      <c r="J2114" s="4">
        <v>81.31</v>
      </c>
      <c r="K2114" s="4">
        <v>2.46</v>
      </c>
      <c r="L2114" s="4">
        <v>46.66</v>
      </c>
      <c r="M2114" s="4">
        <v>53.34</v>
      </c>
      <c r="N2114" s="4">
        <v>0</v>
      </c>
      <c r="O2114" s="4">
        <v>0.55000000000000004</v>
      </c>
      <c r="P2114" s="4">
        <v>9.59</v>
      </c>
      <c r="Q2114" s="4">
        <v>20.14</v>
      </c>
      <c r="R2114" s="4">
        <v>2.74</v>
      </c>
      <c r="S2114" s="4">
        <v>0.41</v>
      </c>
      <c r="T2114">
        <v>19</v>
      </c>
      <c r="U2114">
        <v>10.8</v>
      </c>
      <c r="V2114">
        <v>71.05</v>
      </c>
    </row>
    <row r="2115" spans="1:22" ht="12.75" customHeight="1" x14ac:dyDescent="0.2">
      <c r="A2115" s="2">
        <v>4320</v>
      </c>
      <c r="B2115" t="s">
        <v>284</v>
      </c>
      <c r="C2115" s="7" t="s">
        <v>522</v>
      </c>
      <c r="D2115">
        <v>400</v>
      </c>
      <c r="E2115" s="4">
        <v>1</v>
      </c>
      <c r="F2115" s="4">
        <v>0</v>
      </c>
      <c r="G2115" s="4">
        <v>0.75</v>
      </c>
      <c r="H2115" s="4">
        <v>0.75</v>
      </c>
      <c r="I2115" s="4">
        <v>20.25</v>
      </c>
      <c r="J2115" s="4">
        <v>71</v>
      </c>
      <c r="K2115" s="4">
        <v>6.25</v>
      </c>
      <c r="L2115" s="4">
        <v>50</v>
      </c>
      <c r="M2115" s="4">
        <v>50</v>
      </c>
      <c r="N2115" s="4">
        <v>0</v>
      </c>
      <c r="O2115" s="4">
        <v>11.87</v>
      </c>
      <c r="P2115" s="4">
        <v>14.39</v>
      </c>
      <c r="Q2115" s="4">
        <v>61.87</v>
      </c>
      <c r="R2115" s="4">
        <v>2.02</v>
      </c>
      <c r="S2115" s="4">
        <v>0</v>
      </c>
      <c r="T2115">
        <v>14</v>
      </c>
      <c r="U2115">
        <v>12</v>
      </c>
      <c r="V2115">
        <v>53.57</v>
      </c>
    </row>
    <row r="2116" spans="1:22" ht="12.75" customHeight="1" x14ac:dyDescent="0.2">
      <c r="A2116" s="2">
        <v>4321</v>
      </c>
      <c r="B2116" t="s">
        <v>284</v>
      </c>
      <c r="C2116" s="7" t="s">
        <v>130</v>
      </c>
      <c r="D2116">
        <v>560</v>
      </c>
      <c r="E2116" s="4">
        <v>0.71</v>
      </c>
      <c r="F2116" s="4">
        <v>2.68</v>
      </c>
      <c r="G2116" s="4">
        <v>0.36</v>
      </c>
      <c r="H2116" s="4">
        <v>1.25</v>
      </c>
      <c r="I2116" s="4">
        <v>6.96</v>
      </c>
      <c r="J2116" s="4">
        <v>83.39</v>
      </c>
      <c r="K2116" s="4">
        <v>4.6399999999999997</v>
      </c>
      <c r="L2116" s="4">
        <v>50.36</v>
      </c>
      <c r="M2116" s="4">
        <v>49.64</v>
      </c>
      <c r="N2116" s="4">
        <v>0</v>
      </c>
      <c r="O2116" s="4">
        <v>1.79</v>
      </c>
      <c r="P2116" s="4">
        <v>16.25</v>
      </c>
      <c r="Q2116" s="4">
        <v>32.32</v>
      </c>
      <c r="R2116" s="4">
        <v>0</v>
      </c>
      <c r="S2116" s="4">
        <v>0</v>
      </c>
      <c r="T2116">
        <v>16</v>
      </c>
      <c r="U2116">
        <v>13.9</v>
      </c>
      <c r="V2116">
        <v>70.59</v>
      </c>
    </row>
    <row r="2117" spans="1:22" ht="12.75" customHeight="1" x14ac:dyDescent="0.2">
      <c r="A2117" s="2">
        <v>4323</v>
      </c>
      <c r="B2117" t="s">
        <v>284</v>
      </c>
      <c r="C2117" s="7" t="s">
        <v>130</v>
      </c>
      <c r="D2117">
        <v>603</v>
      </c>
      <c r="E2117" s="4">
        <v>1.66</v>
      </c>
      <c r="F2117" s="4">
        <v>3.32</v>
      </c>
      <c r="G2117" s="4">
        <v>1</v>
      </c>
      <c r="H2117" s="4">
        <v>1.66</v>
      </c>
      <c r="I2117" s="4">
        <v>18.079999999999998</v>
      </c>
      <c r="J2117" s="4">
        <v>66.17</v>
      </c>
      <c r="K2117" s="4">
        <v>8.1300000000000008</v>
      </c>
      <c r="L2117" s="4">
        <v>53.73</v>
      </c>
      <c r="M2117" s="4">
        <v>46.27</v>
      </c>
      <c r="N2117" s="4">
        <v>0</v>
      </c>
      <c r="O2117" s="4">
        <v>8.6199999999999992</v>
      </c>
      <c r="P2117" s="4">
        <v>24.39</v>
      </c>
      <c r="Q2117" s="4">
        <v>50.89</v>
      </c>
      <c r="R2117" s="4">
        <v>0.49</v>
      </c>
      <c r="S2117" s="4">
        <v>0.16</v>
      </c>
      <c r="T2117">
        <v>19</v>
      </c>
      <c r="U2117">
        <v>11.2</v>
      </c>
      <c r="V2117">
        <v>64.52</v>
      </c>
    </row>
    <row r="2118" spans="1:22" ht="12.75" customHeight="1" x14ac:dyDescent="0.2">
      <c r="A2118" s="2">
        <v>4324</v>
      </c>
      <c r="B2118" t="s">
        <v>284</v>
      </c>
      <c r="C2118" s="7" t="s">
        <v>522</v>
      </c>
      <c r="D2118">
        <v>406</v>
      </c>
      <c r="E2118" s="4">
        <v>0</v>
      </c>
      <c r="F2118" s="4">
        <v>1.48</v>
      </c>
      <c r="G2118" s="4">
        <v>0</v>
      </c>
      <c r="H2118" s="4">
        <v>1.72</v>
      </c>
      <c r="I2118" s="4">
        <v>15.52</v>
      </c>
      <c r="J2118" s="4">
        <v>76.849999999999994</v>
      </c>
      <c r="K2118" s="4">
        <v>4.43</v>
      </c>
      <c r="L2118" s="4">
        <v>50</v>
      </c>
      <c r="M2118" s="4">
        <v>50</v>
      </c>
      <c r="N2118" s="4">
        <v>3.95</v>
      </c>
      <c r="O2118" s="4">
        <v>8.64</v>
      </c>
      <c r="P2118" s="4">
        <v>12.84</v>
      </c>
      <c r="Q2118" s="4">
        <v>29.14</v>
      </c>
      <c r="R2118" s="4">
        <v>2.2200000000000002</v>
      </c>
      <c r="S2118" s="4">
        <v>0</v>
      </c>
      <c r="T2118">
        <v>18</v>
      </c>
      <c r="U2118">
        <v>13.2</v>
      </c>
      <c r="V2118">
        <v>50</v>
      </c>
    </row>
    <row r="2119" spans="1:22" ht="12.75" customHeight="1" x14ac:dyDescent="0.2">
      <c r="A2119" s="2">
        <v>4325</v>
      </c>
      <c r="B2119" t="s">
        <v>284</v>
      </c>
      <c r="C2119" s="7" t="s">
        <v>124</v>
      </c>
      <c r="D2119">
        <v>672</v>
      </c>
      <c r="E2119" s="4">
        <v>0.15</v>
      </c>
      <c r="F2119" s="4">
        <v>6.99</v>
      </c>
      <c r="G2119" s="4">
        <v>1.34</v>
      </c>
      <c r="H2119" s="4">
        <v>8.48</v>
      </c>
      <c r="I2119" s="4">
        <v>11.46</v>
      </c>
      <c r="J2119" s="4">
        <v>54.46</v>
      </c>
      <c r="K2119" s="4">
        <v>17.11</v>
      </c>
      <c r="L2119" s="4">
        <v>51.34</v>
      </c>
      <c r="M2119" s="4">
        <v>48.66</v>
      </c>
      <c r="N2119" s="4">
        <v>0</v>
      </c>
      <c r="O2119" s="4">
        <v>1.97</v>
      </c>
      <c r="P2119" s="4">
        <v>11.84</v>
      </c>
      <c r="Q2119" s="4">
        <v>37.630000000000003</v>
      </c>
      <c r="R2119" s="4">
        <v>3.19</v>
      </c>
      <c r="S2119" s="4">
        <v>0.3</v>
      </c>
      <c r="T2119">
        <v>19</v>
      </c>
      <c r="U2119">
        <v>12.3</v>
      </c>
      <c r="V2119">
        <v>82.86</v>
      </c>
    </row>
    <row r="2120" spans="1:22" ht="12.75" customHeight="1" x14ac:dyDescent="0.2">
      <c r="A2120" s="2">
        <v>4326</v>
      </c>
      <c r="B2120" t="s">
        <v>284</v>
      </c>
      <c r="C2120" s="7" t="s">
        <v>269</v>
      </c>
      <c r="D2120">
        <v>596</v>
      </c>
      <c r="E2120" s="4">
        <v>2.1800000000000002</v>
      </c>
      <c r="F2120" s="4">
        <v>0.67</v>
      </c>
      <c r="G2120" s="4">
        <v>0.17</v>
      </c>
      <c r="H2120" s="4">
        <v>0.84</v>
      </c>
      <c r="I2120" s="4">
        <v>16.61</v>
      </c>
      <c r="J2120" s="4">
        <v>73.83</v>
      </c>
      <c r="K2120" s="4">
        <v>5.7</v>
      </c>
      <c r="L2120" s="4">
        <v>53.02</v>
      </c>
      <c r="M2120" s="4">
        <v>46.98</v>
      </c>
      <c r="N2120" s="4">
        <v>0</v>
      </c>
      <c r="O2120" s="4">
        <v>1.39</v>
      </c>
      <c r="P2120" s="4">
        <v>13.57</v>
      </c>
      <c r="Q2120" s="4">
        <v>44.87</v>
      </c>
      <c r="R2120" s="4">
        <v>2.96</v>
      </c>
      <c r="S2120" s="4">
        <v>0.87</v>
      </c>
      <c r="T2120">
        <v>19</v>
      </c>
      <c r="U2120">
        <v>14.1</v>
      </c>
      <c r="V2120">
        <v>59.38</v>
      </c>
    </row>
    <row r="2121" spans="1:22" ht="12.75" customHeight="1" x14ac:dyDescent="0.2">
      <c r="A2121" s="2">
        <v>4327</v>
      </c>
      <c r="B2121" t="s">
        <v>284</v>
      </c>
      <c r="C2121" s="7" t="s">
        <v>522</v>
      </c>
      <c r="D2121">
        <v>542</v>
      </c>
      <c r="E2121" s="4">
        <v>0.55000000000000004</v>
      </c>
      <c r="F2121" s="4">
        <v>0</v>
      </c>
      <c r="G2121" s="4">
        <v>0</v>
      </c>
      <c r="H2121" s="4">
        <v>0.55000000000000004</v>
      </c>
      <c r="I2121" s="4">
        <v>17.71</v>
      </c>
      <c r="J2121" s="4">
        <v>77.31</v>
      </c>
      <c r="K2121" s="4">
        <v>3.87</v>
      </c>
      <c r="L2121" s="4">
        <v>54.24</v>
      </c>
      <c r="M2121" s="4">
        <v>45.76</v>
      </c>
      <c r="N2121" s="4">
        <v>0</v>
      </c>
      <c r="O2121" s="4">
        <v>13.92</v>
      </c>
      <c r="P2121" s="4">
        <v>8.86</v>
      </c>
      <c r="Q2121" s="4">
        <v>47.38</v>
      </c>
      <c r="R2121" s="4">
        <v>0</v>
      </c>
      <c r="S2121" s="4">
        <v>0.18</v>
      </c>
      <c r="T2121">
        <v>18</v>
      </c>
      <c r="U2121">
        <v>7.4</v>
      </c>
      <c r="V2121">
        <v>70</v>
      </c>
    </row>
    <row r="2122" spans="1:22" ht="12.75" customHeight="1" x14ac:dyDescent="0.2">
      <c r="A2122" s="2">
        <v>4328</v>
      </c>
      <c r="B2122" t="s">
        <v>284</v>
      </c>
      <c r="C2122" s="7" t="s">
        <v>522</v>
      </c>
      <c r="D2122">
        <v>606</v>
      </c>
      <c r="E2122" s="4">
        <v>0.33</v>
      </c>
      <c r="F2122" s="4">
        <v>9.24</v>
      </c>
      <c r="G2122" s="4">
        <v>1.1599999999999999</v>
      </c>
      <c r="H2122" s="4">
        <v>6.44</v>
      </c>
      <c r="I2122" s="4">
        <v>7.59</v>
      </c>
      <c r="J2122" s="4">
        <v>64.849999999999994</v>
      </c>
      <c r="K2122" s="4">
        <v>10.4</v>
      </c>
      <c r="L2122" s="4">
        <v>54.13</v>
      </c>
      <c r="M2122" s="4">
        <v>45.87</v>
      </c>
      <c r="N2122" s="4">
        <v>0</v>
      </c>
      <c r="O2122" s="4">
        <v>2.62</v>
      </c>
      <c r="P2122" s="4">
        <v>8.18</v>
      </c>
      <c r="Q2122" s="4">
        <v>37.64</v>
      </c>
      <c r="R2122" s="4">
        <v>2.13</v>
      </c>
      <c r="S2122" s="4">
        <v>0</v>
      </c>
      <c r="T2122">
        <v>20</v>
      </c>
      <c r="U2122">
        <v>14.7</v>
      </c>
      <c r="V2122">
        <v>74.19</v>
      </c>
    </row>
    <row r="2123" spans="1:22" ht="12.75" customHeight="1" x14ac:dyDescent="0.2">
      <c r="A2123" s="2">
        <v>4329</v>
      </c>
      <c r="B2123" t="s">
        <v>284</v>
      </c>
      <c r="C2123" s="7" t="s">
        <v>620</v>
      </c>
      <c r="D2123">
        <v>630</v>
      </c>
      <c r="E2123" s="4">
        <v>0.48</v>
      </c>
      <c r="F2123" s="4">
        <v>0.63</v>
      </c>
      <c r="G2123" s="4">
        <v>0</v>
      </c>
      <c r="H2123" s="4">
        <v>0.48</v>
      </c>
      <c r="I2123" s="4">
        <v>73.97</v>
      </c>
      <c r="J2123" s="4">
        <v>22.86</v>
      </c>
      <c r="K2123" s="4">
        <v>1.59</v>
      </c>
      <c r="L2123" s="4">
        <v>50.95</v>
      </c>
      <c r="M2123" s="4">
        <v>49.05</v>
      </c>
      <c r="N2123" s="4">
        <v>14.33</v>
      </c>
      <c r="O2123" s="4">
        <v>47.61</v>
      </c>
      <c r="P2123" s="4">
        <v>14.16</v>
      </c>
      <c r="Q2123" s="4">
        <v>85.49</v>
      </c>
      <c r="R2123" s="4">
        <v>1.37</v>
      </c>
      <c r="S2123" s="4">
        <v>0</v>
      </c>
      <c r="T2123">
        <v>18</v>
      </c>
      <c r="U2123">
        <v>13.5</v>
      </c>
      <c r="V2123">
        <v>74.290000000000006</v>
      </c>
    </row>
    <row r="2124" spans="1:22" ht="12.75" customHeight="1" x14ac:dyDescent="0.2">
      <c r="A2124" s="2">
        <v>4330</v>
      </c>
      <c r="B2124" t="s">
        <v>284</v>
      </c>
      <c r="C2124" s="7" t="s">
        <v>522</v>
      </c>
      <c r="D2124">
        <v>516</v>
      </c>
      <c r="E2124" s="4">
        <v>1.74</v>
      </c>
      <c r="F2124" s="4">
        <v>1.1599999999999999</v>
      </c>
      <c r="G2124" s="4">
        <v>0.39</v>
      </c>
      <c r="H2124" s="4">
        <v>0.97</v>
      </c>
      <c r="I2124" s="4">
        <v>7.56</v>
      </c>
      <c r="J2124" s="4">
        <v>84.5</v>
      </c>
      <c r="K2124" s="4">
        <v>3.68</v>
      </c>
      <c r="L2124" s="4">
        <v>51.55</v>
      </c>
      <c r="M2124" s="4">
        <v>48.45</v>
      </c>
      <c r="N2124" s="4">
        <v>0</v>
      </c>
      <c r="O2124" s="4">
        <v>2.65</v>
      </c>
      <c r="P2124" s="4">
        <v>20.27</v>
      </c>
      <c r="Q2124" s="4">
        <v>44.7</v>
      </c>
      <c r="R2124" s="4">
        <v>0.76</v>
      </c>
      <c r="S2124" s="4">
        <v>0</v>
      </c>
      <c r="T2124">
        <v>17</v>
      </c>
      <c r="U2124">
        <v>10.9</v>
      </c>
      <c r="V2124">
        <v>73.33</v>
      </c>
    </row>
    <row r="2125" spans="1:22" ht="12.75" customHeight="1" x14ac:dyDescent="0.2">
      <c r="A2125" s="2">
        <v>4331</v>
      </c>
      <c r="B2125" t="s">
        <v>284</v>
      </c>
      <c r="C2125" s="7" t="s">
        <v>130</v>
      </c>
      <c r="D2125">
        <v>517</v>
      </c>
      <c r="E2125" s="4">
        <v>2.5099999999999998</v>
      </c>
      <c r="F2125" s="4">
        <v>4.0599999999999996</v>
      </c>
      <c r="G2125" s="4">
        <v>2.3199999999999998</v>
      </c>
      <c r="H2125" s="4">
        <v>5.8</v>
      </c>
      <c r="I2125" s="4">
        <v>11.8</v>
      </c>
      <c r="J2125" s="4">
        <v>66.73</v>
      </c>
      <c r="K2125" s="4">
        <v>6.77</v>
      </c>
      <c r="L2125" s="4">
        <v>52.8</v>
      </c>
      <c r="M2125" s="4">
        <v>47.2</v>
      </c>
      <c r="N2125" s="4">
        <v>0</v>
      </c>
      <c r="O2125" s="4">
        <v>0</v>
      </c>
      <c r="P2125" s="4">
        <v>17.04</v>
      </c>
      <c r="Q2125" s="4">
        <v>59.81</v>
      </c>
      <c r="R2125" s="4">
        <v>1.1100000000000001</v>
      </c>
      <c r="S2125" s="4">
        <v>0</v>
      </c>
      <c r="T2125">
        <v>16</v>
      </c>
      <c r="U2125">
        <v>9.4</v>
      </c>
      <c r="V2125">
        <v>56.25</v>
      </c>
    </row>
    <row r="2126" spans="1:22" ht="12.75" customHeight="1" x14ac:dyDescent="0.2">
      <c r="A2126" s="2">
        <v>4332</v>
      </c>
      <c r="B2126" t="s">
        <v>284</v>
      </c>
      <c r="C2126" s="7" t="s">
        <v>522</v>
      </c>
      <c r="D2126">
        <v>466</v>
      </c>
      <c r="E2126" s="4">
        <v>0.64</v>
      </c>
      <c r="F2126" s="4">
        <v>1.07</v>
      </c>
      <c r="G2126" s="4">
        <v>0.21</v>
      </c>
      <c r="H2126" s="4">
        <v>0.86</v>
      </c>
      <c r="I2126" s="4">
        <v>9.01</v>
      </c>
      <c r="J2126" s="4">
        <v>83.69</v>
      </c>
      <c r="K2126" s="4">
        <v>4.51</v>
      </c>
      <c r="L2126" s="4">
        <v>50</v>
      </c>
      <c r="M2126" s="4">
        <v>50</v>
      </c>
      <c r="N2126" s="4">
        <v>0</v>
      </c>
      <c r="O2126" s="4">
        <v>4.3099999999999996</v>
      </c>
      <c r="P2126" s="4">
        <v>5.6</v>
      </c>
      <c r="Q2126" s="4">
        <v>15.73</v>
      </c>
      <c r="R2126" s="4">
        <v>1.29</v>
      </c>
      <c r="S2126" s="4">
        <v>0</v>
      </c>
      <c r="T2126">
        <v>22</v>
      </c>
      <c r="U2126">
        <v>10.7</v>
      </c>
      <c r="V2126">
        <v>52.38</v>
      </c>
    </row>
    <row r="2127" spans="1:22" ht="12.75" customHeight="1" x14ac:dyDescent="0.2">
      <c r="A2127" s="2">
        <v>4333</v>
      </c>
      <c r="B2127" t="s">
        <v>284</v>
      </c>
      <c r="C2127" s="7" t="s">
        <v>269</v>
      </c>
      <c r="D2127">
        <v>544</v>
      </c>
      <c r="E2127" s="4">
        <v>2.02</v>
      </c>
      <c r="F2127" s="4">
        <v>0.37</v>
      </c>
      <c r="G2127" s="4">
        <v>0</v>
      </c>
      <c r="H2127" s="4">
        <v>0</v>
      </c>
      <c r="I2127" s="4">
        <v>2.57</v>
      </c>
      <c r="J2127" s="4">
        <v>92.46</v>
      </c>
      <c r="K2127" s="4">
        <v>2.57</v>
      </c>
      <c r="L2127" s="4">
        <v>51.65</v>
      </c>
      <c r="M2127" s="4">
        <v>48.35</v>
      </c>
      <c r="N2127" s="4">
        <v>0</v>
      </c>
      <c r="O2127" s="4">
        <v>0</v>
      </c>
      <c r="P2127" s="4">
        <v>7.72</v>
      </c>
      <c r="Q2127" s="4">
        <v>24.29</v>
      </c>
      <c r="R2127" s="4">
        <v>1.69</v>
      </c>
      <c r="S2127" s="4">
        <v>0</v>
      </c>
      <c r="T2127">
        <v>18</v>
      </c>
      <c r="U2127">
        <v>11.6</v>
      </c>
      <c r="V2127">
        <v>63.33</v>
      </c>
    </row>
    <row r="2128" spans="1:22" ht="12.75" customHeight="1" x14ac:dyDescent="0.2">
      <c r="A2128" s="2">
        <v>4334</v>
      </c>
      <c r="B2128" t="s">
        <v>284</v>
      </c>
      <c r="C2128" s="7" t="s">
        <v>182</v>
      </c>
      <c r="D2128">
        <v>901</v>
      </c>
      <c r="E2128" s="4">
        <v>0.33</v>
      </c>
      <c r="F2128" s="4">
        <v>14.43</v>
      </c>
      <c r="G2128" s="4">
        <v>0.44</v>
      </c>
      <c r="H2128" s="4">
        <v>2</v>
      </c>
      <c r="I2128" s="4">
        <v>11.88</v>
      </c>
      <c r="J2128" s="4">
        <v>64.040000000000006</v>
      </c>
      <c r="K2128" s="4">
        <v>6.88</v>
      </c>
      <c r="L2128" s="4">
        <v>49.94</v>
      </c>
      <c r="M2128" s="4">
        <v>50.06</v>
      </c>
      <c r="N2128" s="4">
        <v>0</v>
      </c>
      <c r="O2128" s="4">
        <v>2.91</v>
      </c>
      <c r="P2128" s="4">
        <v>7.49</v>
      </c>
      <c r="Q2128" s="4">
        <v>25.95</v>
      </c>
      <c r="R2128" s="4">
        <v>4.1399999999999997</v>
      </c>
      <c r="S2128" s="4">
        <v>0.11</v>
      </c>
      <c r="T2128">
        <v>21</v>
      </c>
      <c r="U2128">
        <v>13</v>
      </c>
      <c r="V2128">
        <v>72.09</v>
      </c>
    </row>
    <row r="2129" spans="1:22" ht="12.75" customHeight="1" x14ac:dyDescent="0.2">
      <c r="A2129" s="2">
        <v>4335</v>
      </c>
      <c r="B2129" t="s">
        <v>284</v>
      </c>
      <c r="C2129" s="7" t="s">
        <v>182</v>
      </c>
      <c r="D2129">
        <v>168</v>
      </c>
      <c r="E2129" s="4">
        <v>0.6</v>
      </c>
      <c r="F2129" s="4">
        <v>0</v>
      </c>
      <c r="G2129" s="4">
        <v>0</v>
      </c>
      <c r="H2129" s="4">
        <v>0</v>
      </c>
      <c r="I2129" s="4">
        <v>8.33</v>
      </c>
      <c r="J2129" s="4">
        <v>90.48</v>
      </c>
      <c r="K2129" s="4">
        <v>0.6</v>
      </c>
      <c r="L2129" s="4">
        <v>48.81</v>
      </c>
      <c r="M2129" s="4">
        <v>51.19</v>
      </c>
      <c r="N2129" s="4">
        <v>0</v>
      </c>
      <c r="O2129" s="4">
        <v>2.4700000000000002</v>
      </c>
      <c r="P2129" s="4">
        <v>11.73</v>
      </c>
      <c r="Q2129" s="4">
        <v>59.26</v>
      </c>
      <c r="R2129" s="4">
        <v>0</v>
      </c>
      <c r="S2129" s="4">
        <v>0</v>
      </c>
      <c r="T2129">
        <v>10</v>
      </c>
      <c r="U2129">
        <v>9.9</v>
      </c>
      <c r="V2129">
        <v>47.06</v>
      </c>
    </row>
    <row r="2130" spans="1:22" ht="12.75" customHeight="1" x14ac:dyDescent="0.2">
      <c r="A2130" s="2">
        <v>4336</v>
      </c>
      <c r="B2130" t="s">
        <v>284</v>
      </c>
      <c r="C2130" s="7" t="s">
        <v>522</v>
      </c>
      <c r="D2130">
        <v>341</v>
      </c>
      <c r="E2130" s="4">
        <v>0.59</v>
      </c>
      <c r="F2130" s="4">
        <v>12.61</v>
      </c>
      <c r="G2130" s="4">
        <v>0</v>
      </c>
      <c r="H2130" s="4">
        <v>0.88</v>
      </c>
      <c r="I2130" s="4">
        <v>5.28</v>
      </c>
      <c r="J2130" s="4">
        <v>74.78</v>
      </c>
      <c r="K2130" s="4">
        <v>5.87</v>
      </c>
      <c r="L2130" s="4">
        <v>49.27</v>
      </c>
      <c r="M2130" s="4">
        <v>50.73</v>
      </c>
      <c r="N2130" s="4">
        <v>0</v>
      </c>
      <c r="O2130" s="4">
        <v>5.4</v>
      </c>
      <c r="P2130" s="4">
        <v>13.64</v>
      </c>
      <c r="Q2130" s="4">
        <v>5.68</v>
      </c>
      <c r="R2130" s="4">
        <v>2.27</v>
      </c>
      <c r="S2130" s="4">
        <v>0</v>
      </c>
      <c r="T2130">
        <v>13</v>
      </c>
      <c r="U2130">
        <v>20</v>
      </c>
      <c r="V2130">
        <v>38.46</v>
      </c>
    </row>
    <row r="2131" spans="1:22" ht="12.75" customHeight="1" x14ac:dyDescent="0.2">
      <c r="A2131" s="2">
        <v>4340</v>
      </c>
      <c r="B2131" t="s">
        <v>505</v>
      </c>
      <c r="C2131" s="7" t="s">
        <v>576</v>
      </c>
      <c r="D2131">
        <v>13</v>
      </c>
      <c r="E2131" s="4">
        <v>0</v>
      </c>
      <c r="F2131" s="4">
        <v>0</v>
      </c>
      <c r="G2131" s="4">
        <v>0</v>
      </c>
      <c r="H2131" s="4">
        <v>7.69</v>
      </c>
      <c r="I2131" s="4">
        <v>7.69</v>
      </c>
      <c r="J2131" s="4">
        <v>69.23</v>
      </c>
      <c r="K2131" s="4">
        <v>15.38</v>
      </c>
      <c r="L2131" s="4">
        <v>30.77</v>
      </c>
      <c r="M2131" s="4">
        <v>69.23</v>
      </c>
      <c r="N2131" s="4">
        <v>0</v>
      </c>
      <c r="O2131" s="4">
        <v>0</v>
      </c>
      <c r="P2131" s="4">
        <v>92.86</v>
      </c>
      <c r="Q2131" s="4">
        <v>85.71</v>
      </c>
      <c r="R2131" s="4">
        <v>0</v>
      </c>
      <c r="S2131" s="4">
        <v>0</v>
      </c>
      <c r="T2131">
        <v>7</v>
      </c>
      <c r="U2131">
        <v>0.7</v>
      </c>
      <c r="V2131">
        <v>50</v>
      </c>
    </row>
    <row r="2132" spans="1:22" ht="12.75" customHeight="1" x14ac:dyDescent="0.2">
      <c r="A2132" s="2">
        <v>4341</v>
      </c>
      <c r="B2132" t="s">
        <v>284</v>
      </c>
      <c r="C2132" s="7" t="s">
        <v>389</v>
      </c>
      <c r="D2132">
        <v>548</v>
      </c>
      <c r="E2132" s="4">
        <v>0.55000000000000004</v>
      </c>
      <c r="F2132" s="4">
        <v>1.64</v>
      </c>
      <c r="G2132" s="4">
        <v>0</v>
      </c>
      <c r="H2132" s="4">
        <v>4.01</v>
      </c>
      <c r="I2132" s="4">
        <v>11.31</v>
      </c>
      <c r="J2132" s="4">
        <v>72.45</v>
      </c>
      <c r="K2132" s="4">
        <v>10.039999999999999</v>
      </c>
      <c r="L2132" s="4">
        <v>47.81</v>
      </c>
      <c r="M2132" s="4">
        <v>52.19</v>
      </c>
      <c r="N2132" s="4">
        <v>0</v>
      </c>
      <c r="O2132" s="4">
        <v>0.96</v>
      </c>
      <c r="P2132" s="4">
        <v>15.19</v>
      </c>
      <c r="Q2132" s="4">
        <v>35.96</v>
      </c>
      <c r="R2132" s="4">
        <v>1.1499999999999999</v>
      </c>
      <c r="S2132" s="4">
        <v>0.57999999999999996</v>
      </c>
      <c r="T2132">
        <v>17</v>
      </c>
      <c r="U2132">
        <v>14.7</v>
      </c>
      <c r="V2132">
        <v>56.25</v>
      </c>
    </row>
    <row r="2133" spans="1:22" ht="12.75" customHeight="1" x14ac:dyDescent="0.2">
      <c r="A2133" s="2">
        <v>4342</v>
      </c>
      <c r="B2133" t="s">
        <v>284</v>
      </c>
      <c r="C2133" s="7" t="s">
        <v>130</v>
      </c>
      <c r="D2133">
        <v>637</v>
      </c>
      <c r="E2133" s="4">
        <v>1.1000000000000001</v>
      </c>
      <c r="F2133" s="4">
        <v>16.329999999999998</v>
      </c>
      <c r="G2133" s="4">
        <v>0.63</v>
      </c>
      <c r="H2133" s="4">
        <v>3.45</v>
      </c>
      <c r="I2133" s="4">
        <v>13.03</v>
      </c>
      <c r="J2133" s="4">
        <v>55.42</v>
      </c>
      <c r="K2133" s="4">
        <v>10.050000000000001</v>
      </c>
      <c r="L2133" s="4">
        <v>49.61</v>
      </c>
      <c r="M2133" s="4">
        <v>50.39</v>
      </c>
      <c r="N2133" s="4">
        <v>0</v>
      </c>
      <c r="O2133" s="4">
        <v>8</v>
      </c>
      <c r="P2133" s="4">
        <v>15.85</v>
      </c>
      <c r="Q2133" s="4">
        <v>28.62</v>
      </c>
      <c r="R2133" s="4">
        <v>0.46</v>
      </c>
      <c r="S2133" s="4">
        <v>0</v>
      </c>
      <c r="T2133">
        <v>17</v>
      </c>
      <c r="U2133">
        <v>12.1</v>
      </c>
      <c r="V2133">
        <v>56.76</v>
      </c>
    </row>
    <row r="2134" spans="1:22" ht="12.75" customHeight="1" x14ac:dyDescent="0.2">
      <c r="A2134" s="2">
        <v>4343</v>
      </c>
      <c r="B2134" t="s">
        <v>284</v>
      </c>
      <c r="C2134" s="7" t="s">
        <v>130</v>
      </c>
      <c r="D2134">
        <v>385</v>
      </c>
      <c r="E2134" s="4">
        <v>0.52</v>
      </c>
      <c r="F2134" s="4">
        <v>9.8699999999999992</v>
      </c>
      <c r="G2134" s="4">
        <v>8.0500000000000007</v>
      </c>
      <c r="H2134" s="4">
        <v>11.95</v>
      </c>
      <c r="I2134" s="4">
        <v>27.01</v>
      </c>
      <c r="J2134" s="4">
        <v>29.09</v>
      </c>
      <c r="K2134" s="4">
        <v>13.51</v>
      </c>
      <c r="L2134" s="4">
        <v>57.66</v>
      </c>
      <c r="M2134" s="4">
        <v>42.34</v>
      </c>
      <c r="N2134" s="4">
        <v>0</v>
      </c>
      <c r="O2134" s="4">
        <v>26.32</v>
      </c>
      <c r="P2134" s="4">
        <v>12.63</v>
      </c>
      <c r="Q2134" s="4">
        <v>66.05</v>
      </c>
      <c r="R2134" s="4">
        <v>0.79</v>
      </c>
      <c r="S2134" s="4">
        <v>0.53</v>
      </c>
      <c r="T2134">
        <v>16</v>
      </c>
      <c r="U2134">
        <v>9.1</v>
      </c>
      <c r="V2134">
        <v>62.5</v>
      </c>
    </row>
    <row r="2135" spans="1:22" ht="12.75" customHeight="1" x14ac:dyDescent="0.2">
      <c r="A2135" s="2">
        <v>4344</v>
      </c>
      <c r="B2135" t="s">
        <v>284</v>
      </c>
      <c r="C2135" s="7" t="s">
        <v>522</v>
      </c>
      <c r="D2135">
        <v>780</v>
      </c>
      <c r="E2135" s="4">
        <v>0.64</v>
      </c>
      <c r="F2135" s="4">
        <v>4.0999999999999996</v>
      </c>
      <c r="G2135" s="4">
        <v>0.51</v>
      </c>
      <c r="H2135" s="4">
        <v>3.59</v>
      </c>
      <c r="I2135" s="4">
        <v>65</v>
      </c>
      <c r="J2135" s="4">
        <v>20.77</v>
      </c>
      <c r="K2135" s="4">
        <v>5.38</v>
      </c>
      <c r="L2135" s="4">
        <v>54.23</v>
      </c>
      <c r="M2135" s="4">
        <v>45.77</v>
      </c>
      <c r="N2135" s="4">
        <v>0</v>
      </c>
      <c r="O2135" s="4">
        <v>48.51</v>
      </c>
      <c r="P2135" s="4">
        <v>12.62</v>
      </c>
      <c r="Q2135" s="4">
        <v>85.89</v>
      </c>
      <c r="R2135" s="4">
        <v>1.36</v>
      </c>
      <c r="S2135" s="4">
        <v>0</v>
      </c>
      <c r="T2135">
        <v>18</v>
      </c>
      <c r="U2135">
        <v>9.9</v>
      </c>
      <c r="V2135">
        <v>55.81</v>
      </c>
    </row>
    <row r="2136" spans="1:22" ht="12.75" customHeight="1" x14ac:dyDescent="0.2">
      <c r="A2136" s="2">
        <v>4345</v>
      </c>
      <c r="B2136" t="s">
        <v>284</v>
      </c>
      <c r="C2136" s="7" t="s">
        <v>620</v>
      </c>
      <c r="D2136">
        <v>503</v>
      </c>
      <c r="E2136" s="4">
        <v>0.4</v>
      </c>
      <c r="F2136" s="4">
        <v>13.92</v>
      </c>
      <c r="G2136" s="4">
        <v>1.39</v>
      </c>
      <c r="H2136" s="4">
        <v>9.94</v>
      </c>
      <c r="I2136" s="4">
        <v>16.899999999999999</v>
      </c>
      <c r="J2136" s="4">
        <v>46.92</v>
      </c>
      <c r="K2136" s="4">
        <v>10.54</v>
      </c>
      <c r="L2136" s="4">
        <v>50.1</v>
      </c>
      <c r="M2136" s="4">
        <v>49.9</v>
      </c>
      <c r="N2136" s="4">
        <v>0</v>
      </c>
      <c r="O2136" s="4">
        <v>19.41</v>
      </c>
      <c r="P2136" s="4">
        <v>11.29</v>
      </c>
      <c r="Q2136" s="4">
        <v>46.14</v>
      </c>
      <c r="R2136" s="4">
        <v>4.75</v>
      </c>
      <c r="S2136" s="4">
        <v>0.79</v>
      </c>
      <c r="T2136">
        <v>15</v>
      </c>
      <c r="U2136">
        <v>10.6</v>
      </c>
      <c r="V2136">
        <v>44.12</v>
      </c>
    </row>
    <row r="2137" spans="1:22" ht="12.75" customHeight="1" x14ac:dyDescent="0.2">
      <c r="A2137" s="2">
        <v>4346</v>
      </c>
      <c r="B2137" t="s">
        <v>284</v>
      </c>
      <c r="C2137" s="7" t="s">
        <v>389</v>
      </c>
      <c r="D2137">
        <v>533</v>
      </c>
      <c r="E2137" s="4">
        <v>0.38</v>
      </c>
      <c r="F2137" s="4">
        <v>1.1299999999999999</v>
      </c>
      <c r="G2137" s="4">
        <v>0</v>
      </c>
      <c r="H2137" s="4">
        <v>0.38</v>
      </c>
      <c r="I2137" s="4">
        <v>11.44</v>
      </c>
      <c r="J2137" s="4">
        <v>76.55</v>
      </c>
      <c r="K2137" s="4">
        <v>10.130000000000001</v>
      </c>
      <c r="L2137" s="4">
        <v>55.16</v>
      </c>
      <c r="M2137" s="4">
        <v>44.84</v>
      </c>
      <c r="N2137" s="4">
        <v>0</v>
      </c>
      <c r="O2137" s="4">
        <v>2.67</v>
      </c>
      <c r="P2137" s="4">
        <v>18.89</v>
      </c>
      <c r="Q2137" s="4">
        <v>57.75</v>
      </c>
      <c r="R2137" s="4">
        <v>2.5</v>
      </c>
      <c r="S2137" s="4">
        <v>0</v>
      </c>
      <c r="T2137">
        <v>16</v>
      </c>
      <c r="U2137">
        <v>9.5</v>
      </c>
      <c r="V2137">
        <v>78.790000000000006</v>
      </c>
    </row>
    <row r="2138" spans="1:22" ht="12.75" customHeight="1" x14ac:dyDescent="0.2">
      <c r="A2138" s="2">
        <v>4347</v>
      </c>
      <c r="B2138" t="s">
        <v>284</v>
      </c>
      <c r="C2138" s="7" t="s">
        <v>522</v>
      </c>
      <c r="D2138">
        <v>614</v>
      </c>
      <c r="E2138" s="4">
        <v>0.49</v>
      </c>
      <c r="F2138" s="4">
        <v>6.51</v>
      </c>
      <c r="G2138" s="4">
        <v>1.95</v>
      </c>
      <c r="H2138" s="4">
        <v>6.03</v>
      </c>
      <c r="I2138" s="4">
        <v>21.01</v>
      </c>
      <c r="J2138" s="4">
        <v>57.17</v>
      </c>
      <c r="K2138" s="4">
        <v>6.84</v>
      </c>
      <c r="L2138" s="4">
        <v>51.3</v>
      </c>
      <c r="M2138" s="4">
        <v>48.7</v>
      </c>
      <c r="N2138" s="4">
        <v>0</v>
      </c>
      <c r="O2138" s="4">
        <v>18.649999999999999</v>
      </c>
      <c r="P2138" s="4">
        <v>11.74</v>
      </c>
      <c r="Q2138" s="4">
        <v>47.43</v>
      </c>
      <c r="R2138" s="4">
        <v>0.64</v>
      </c>
      <c r="S2138" s="4">
        <v>0</v>
      </c>
      <c r="T2138">
        <v>19</v>
      </c>
      <c r="U2138">
        <v>13.5</v>
      </c>
      <c r="V2138">
        <v>71.88</v>
      </c>
    </row>
    <row r="2139" spans="1:22" ht="12.75" customHeight="1" x14ac:dyDescent="0.2">
      <c r="A2139" s="2">
        <v>4348</v>
      </c>
      <c r="B2139" t="s">
        <v>284</v>
      </c>
      <c r="C2139" s="7" t="s">
        <v>620</v>
      </c>
      <c r="D2139">
        <v>556</v>
      </c>
      <c r="E2139" s="4">
        <v>1.08</v>
      </c>
      <c r="F2139" s="4">
        <v>3.6</v>
      </c>
      <c r="G2139" s="4">
        <v>0.72</v>
      </c>
      <c r="H2139" s="4">
        <v>0.72</v>
      </c>
      <c r="I2139" s="4">
        <v>15.11</v>
      </c>
      <c r="J2139" s="4">
        <v>68.17</v>
      </c>
      <c r="K2139" s="4">
        <v>10.61</v>
      </c>
      <c r="L2139" s="4">
        <v>51.8</v>
      </c>
      <c r="M2139" s="4">
        <v>48.2</v>
      </c>
      <c r="N2139" s="4">
        <v>0</v>
      </c>
      <c r="O2139" s="4">
        <v>1.06</v>
      </c>
      <c r="P2139" s="4">
        <v>14.54</v>
      </c>
      <c r="Q2139" s="4">
        <v>40.07</v>
      </c>
      <c r="R2139" s="4">
        <v>2.2999999999999998</v>
      </c>
      <c r="S2139" s="4">
        <v>0</v>
      </c>
      <c r="T2139">
        <v>19</v>
      </c>
      <c r="U2139">
        <v>11.3</v>
      </c>
      <c r="V2139">
        <v>86.67</v>
      </c>
    </row>
    <row r="2140" spans="1:22" ht="12.75" customHeight="1" x14ac:dyDescent="0.2">
      <c r="A2140" s="2">
        <v>4349</v>
      </c>
      <c r="B2140" t="s">
        <v>284</v>
      </c>
      <c r="C2140" s="7" t="s">
        <v>620</v>
      </c>
      <c r="D2140">
        <v>646</v>
      </c>
      <c r="E2140" s="4">
        <v>0.93</v>
      </c>
      <c r="F2140" s="4">
        <v>2.79</v>
      </c>
      <c r="G2140" s="4">
        <v>2.63</v>
      </c>
      <c r="H2140" s="4">
        <v>1.24</v>
      </c>
      <c r="I2140" s="4">
        <v>11.76</v>
      </c>
      <c r="J2140" s="4">
        <v>68.42</v>
      </c>
      <c r="K2140" s="4">
        <v>12.23</v>
      </c>
      <c r="L2140" s="4">
        <v>50.15</v>
      </c>
      <c r="M2140" s="4">
        <v>49.85</v>
      </c>
      <c r="N2140" s="4">
        <v>0</v>
      </c>
      <c r="O2140" s="4">
        <v>1.55</v>
      </c>
      <c r="P2140" s="4">
        <v>12.07</v>
      </c>
      <c r="Q2140" s="4">
        <v>48.92</v>
      </c>
      <c r="R2140" s="4">
        <v>1.24</v>
      </c>
      <c r="S2140" s="4">
        <v>0</v>
      </c>
      <c r="T2140">
        <v>16</v>
      </c>
      <c r="U2140">
        <v>13</v>
      </c>
      <c r="V2140">
        <v>82.5</v>
      </c>
    </row>
    <row r="2141" spans="1:22" ht="12.75" customHeight="1" x14ac:dyDescent="0.2">
      <c r="A2141" s="2">
        <v>4350</v>
      </c>
      <c r="B2141" t="s">
        <v>284</v>
      </c>
      <c r="C2141" s="7" t="s">
        <v>389</v>
      </c>
      <c r="D2141">
        <v>545</v>
      </c>
      <c r="E2141" s="4">
        <v>0.37</v>
      </c>
      <c r="F2141" s="4">
        <v>2.75</v>
      </c>
      <c r="G2141" s="4">
        <v>1.1000000000000001</v>
      </c>
      <c r="H2141" s="4">
        <v>0.73</v>
      </c>
      <c r="I2141" s="4">
        <v>6.79</v>
      </c>
      <c r="J2141" s="4">
        <v>77.25</v>
      </c>
      <c r="K2141" s="4">
        <v>11.01</v>
      </c>
      <c r="L2141" s="4">
        <v>49.54</v>
      </c>
      <c r="M2141" s="4">
        <v>50.46</v>
      </c>
      <c r="N2141" s="4">
        <v>0</v>
      </c>
      <c r="O2141" s="4">
        <v>0</v>
      </c>
      <c r="P2141" s="4">
        <v>11.43</v>
      </c>
      <c r="Q2141" s="4">
        <v>28.49</v>
      </c>
      <c r="R2141" s="4">
        <v>0.18</v>
      </c>
      <c r="S2141" s="4">
        <v>0</v>
      </c>
      <c r="T2141">
        <v>16</v>
      </c>
      <c r="U2141">
        <v>9.9</v>
      </c>
      <c r="V2141">
        <v>68.569999999999993</v>
      </c>
    </row>
    <row r="2142" spans="1:22" ht="12.75" customHeight="1" x14ac:dyDescent="0.2">
      <c r="A2142" s="2">
        <v>4351</v>
      </c>
      <c r="B2142" t="s">
        <v>284</v>
      </c>
      <c r="C2142" s="7" t="s">
        <v>402</v>
      </c>
      <c r="D2142">
        <v>0</v>
      </c>
      <c r="E2142" s="4">
        <v>0</v>
      </c>
      <c r="F2142" s="4">
        <v>0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U2142">
        <v>0</v>
      </c>
    </row>
    <row r="2143" spans="1:22" ht="12.75" customHeight="1" x14ac:dyDescent="0.2">
      <c r="A2143" s="2">
        <v>4352</v>
      </c>
      <c r="B2143" t="s">
        <v>284</v>
      </c>
      <c r="C2143" s="7" t="s">
        <v>262</v>
      </c>
      <c r="D2143">
        <v>645</v>
      </c>
      <c r="E2143" s="4">
        <v>0.62</v>
      </c>
      <c r="F2143" s="4">
        <v>0.78</v>
      </c>
      <c r="G2143" s="4">
        <v>0.31</v>
      </c>
      <c r="H2143" s="4">
        <v>0.62</v>
      </c>
      <c r="I2143" s="4">
        <v>9.92</v>
      </c>
      <c r="J2143" s="4">
        <v>83.57</v>
      </c>
      <c r="K2143" s="4">
        <v>4.1900000000000004</v>
      </c>
      <c r="L2143" s="4">
        <v>53.64</v>
      </c>
      <c r="M2143" s="4">
        <v>46.36</v>
      </c>
      <c r="N2143" s="4">
        <v>0</v>
      </c>
      <c r="O2143" s="4">
        <v>8.91</v>
      </c>
      <c r="P2143" s="4">
        <v>19.2</v>
      </c>
      <c r="Q2143" s="4">
        <v>49.16</v>
      </c>
      <c r="R2143" s="4">
        <v>0</v>
      </c>
      <c r="S2143" s="4">
        <v>0</v>
      </c>
      <c r="T2143">
        <v>20</v>
      </c>
      <c r="U2143">
        <v>11.6</v>
      </c>
      <c r="V2143">
        <v>81.25</v>
      </c>
    </row>
    <row r="2144" spans="1:22" ht="12.75" customHeight="1" x14ac:dyDescent="0.2">
      <c r="A2144" s="2">
        <v>4353</v>
      </c>
      <c r="B2144" t="s">
        <v>284</v>
      </c>
      <c r="C2144" s="7" t="s">
        <v>620</v>
      </c>
      <c r="D2144">
        <v>424</v>
      </c>
      <c r="E2144" s="4">
        <v>0.24</v>
      </c>
      <c r="F2144" s="4">
        <v>22.17</v>
      </c>
      <c r="G2144" s="4">
        <v>0.71</v>
      </c>
      <c r="H2144" s="4">
        <v>9.67</v>
      </c>
      <c r="I2144" s="4">
        <v>9.1999999999999993</v>
      </c>
      <c r="J2144" s="4">
        <v>47.64</v>
      </c>
      <c r="K2144" s="4">
        <v>10.38</v>
      </c>
      <c r="L2144" s="4">
        <v>50</v>
      </c>
      <c r="M2144" s="4">
        <v>50</v>
      </c>
      <c r="N2144" s="4">
        <v>0</v>
      </c>
      <c r="O2144" s="4">
        <v>8.99</v>
      </c>
      <c r="P2144" s="4">
        <v>13.59</v>
      </c>
      <c r="Q2144" s="4">
        <v>29.26</v>
      </c>
      <c r="R2144" s="4">
        <v>4.6100000000000003</v>
      </c>
      <c r="S2144" s="4">
        <v>0</v>
      </c>
      <c r="T2144">
        <v>15</v>
      </c>
      <c r="U2144">
        <v>14.5</v>
      </c>
      <c r="V2144">
        <v>62.07</v>
      </c>
    </row>
    <row r="2145" spans="1:22" ht="12.75" customHeight="1" x14ac:dyDescent="0.2">
      <c r="A2145" s="2">
        <v>4354</v>
      </c>
      <c r="B2145" t="s">
        <v>284</v>
      </c>
      <c r="C2145" s="7" t="s">
        <v>522</v>
      </c>
      <c r="D2145">
        <v>479</v>
      </c>
      <c r="E2145" s="4">
        <v>0.21</v>
      </c>
      <c r="F2145" s="4">
        <v>26.93</v>
      </c>
      <c r="G2145" s="4">
        <v>0</v>
      </c>
      <c r="H2145" s="4">
        <v>0.84</v>
      </c>
      <c r="I2145" s="4">
        <v>5.85</v>
      </c>
      <c r="J2145" s="4">
        <v>63.05</v>
      </c>
      <c r="K2145" s="4">
        <v>3.13</v>
      </c>
      <c r="L2145" s="4">
        <v>51.36</v>
      </c>
      <c r="M2145" s="4">
        <v>48.64</v>
      </c>
      <c r="N2145" s="4">
        <v>0</v>
      </c>
      <c r="O2145" s="4">
        <v>3.35</v>
      </c>
      <c r="P2145" s="4">
        <v>10.06</v>
      </c>
      <c r="Q2145" s="4">
        <v>4.4000000000000004</v>
      </c>
      <c r="R2145" s="4">
        <v>2.1</v>
      </c>
      <c r="S2145" s="4">
        <v>0</v>
      </c>
      <c r="T2145">
        <v>15</v>
      </c>
      <c r="U2145">
        <v>10.4</v>
      </c>
      <c r="V2145">
        <v>43.75</v>
      </c>
    </row>
    <row r="2146" spans="1:22" ht="12.75" customHeight="1" x14ac:dyDescent="0.2">
      <c r="A2146" s="2">
        <v>4355</v>
      </c>
      <c r="B2146" t="s">
        <v>284</v>
      </c>
      <c r="C2146" s="7" t="s">
        <v>389</v>
      </c>
      <c r="D2146">
        <v>525</v>
      </c>
      <c r="E2146" s="4">
        <v>0.19</v>
      </c>
      <c r="F2146" s="4">
        <v>8</v>
      </c>
      <c r="G2146" s="4">
        <v>0.56999999999999995</v>
      </c>
      <c r="H2146" s="4">
        <v>1.33</v>
      </c>
      <c r="I2146" s="4">
        <v>14.48</v>
      </c>
      <c r="J2146" s="4">
        <v>69.52</v>
      </c>
      <c r="K2146" s="4">
        <v>5.9</v>
      </c>
      <c r="L2146" s="4">
        <v>46.86</v>
      </c>
      <c r="M2146" s="4">
        <v>53.14</v>
      </c>
      <c r="N2146" s="4">
        <v>0</v>
      </c>
      <c r="O2146" s="4">
        <v>6.24</v>
      </c>
      <c r="P2146" s="4">
        <v>14.18</v>
      </c>
      <c r="Q2146" s="4">
        <v>26.65</v>
      </c>
      <c r="R2146" s="4">
        <v>0.38</v>
      </c>
      <c r="S2146" s="4">
        <v>0</v>
      </c>
      <c r="T2146">
        <v>17</v>
      </c>
      <c r="U2146">
        <v>14.5</v>
      </c>
      <c r="V2146">
        <v>58.06</v>
      </c>
    </row>
    <row r="2147" spans="1:22" ht="12.75" customHeight="1" x14ac:dyDescent="0.2">
      <c r="A2147" s="2">
        <v>4356</v>
      </c>
      <c r="B2147" t="s">
        <v>284</v>
      </c>
      <c r="C2147" s="7" t="s">
        <v>620</v>
      </c>
      <c r="D2147">
        <v>738</v>
      </c>
      <c r="E2147" s="4">
        <v>0.68</v>
      </c>
      <c r="F2147" s="4">
        <v>18.829999999999998</v>
      </c>
      <c r="G2147" s="4">
        <v>4.6100000000000003</v>
      </c>
      <c r="H2147" s="4">
        <v>15.04</v>
      </c>
      <c r="I2147" s="4">
        <v>33.47</v>
      </c>
      <c r="J2147" s="4">
        <v>17.34</v>
      </c>
      <c r="K2147" s="4">
        <v>10.029999999999999</v>
      </c>
      <c r="L2147" s="4">
        <v>52.44</v>
      </c>
      <c r="M2147" s="4">
        <v>47.56</v>
      </c>
      <c r="N2147" s="4">
        <v>0</v>
      </c>
      <c r="O2147" s="4">
        <v>35.08</v>
      </c>
      <c r="P2147" s="4">
        <v>10.59</v>
      </c>
      <c r="Q2147" s="4">
        <v>66.709999999999994</v>
      </c>
      <c r="R2147" s="4">
        <v>2.34</v>
      </c>
      <c r="S2147" s="4">
        <v>0.14000000000000001</v>
      </c>
      <c r="T2147">
        <v>15</v>
      </c>
      <c r="U2147">
        <v>12.5</v>
      </c>
      <c r="V2147">
        <v>67.349999999999994</v>
      </c>
    </row>
    <row r="2148" spans="1:22" ht="12.75" customHeight="1" x14ac:dyDescent="0.2">
      <c r="A2148" s="2">
        <v>4357</v>
      </c>
      <c r="B2148" t="s">
        <v>284</v>
      </c>
      <c r="C2148" s="7" t="s">
        <v>182</v>
      </c>
      <c r="D2148">
        <v>878</v>
      </c>
      <c r="E2148" s="4">
        <v>2.5099999999999998</v>
      </c>
      <c r="F2148" s="4">
        <v>5.58</v>
      </c>
      <c r="G2148" s="4">
        <v>0.56999999999999995</v>
      </c>
      <c r="H2148" s="4">
        <v>1.94</v>
      </c>
      <c r="I2148" s="4">
        <v>22.1</v>
      </c>
      <c r="J2148" s="4">
        <v>57.86</v>
      </c>
      <c r="K2148" s="4">
        <v>9.4499999999999993</v>
      </c>
      <c r="L2148" s="4">
        <v>49.66</v>
      </c>
      <c r="M2148" s="4">
        <v>50.34</v>
      </c>
      <c r="N2148" s="4">
        <v>0</v>
      </c>
      <c r="O2148" s="4">
        <v>5.47</v>
      </c>
      <c r="P2148" s="4">
        <v>16.309999999999999</v>
      </c>
      <c r="Q2148" s="4">
        <v>50.29</v>
      </c>
      <c r="R2148" s="4">
        <v>2.85</v>
      </c>
      <c r="S2148" s="4">
        <v>0.11</v>
      </c>
      <c r="T2148">
        <v>23</v>
      </c>
      <c r="U2148">
        <v>10.9</v>
      </c>
      <c r="V2148">
        <v>61.54</v>
      </c>
    </row>
    <row r="2149" spans="1:22" ht="12.75" customHeight="1" x14ac:dyDescent="0.2">
      <c r="A2149" s="2">
        <v>4358</v>
      </c>
      <c r="B2149" t="s">
        <v>284</v>
      </c>
      <c r="C2149" s="7" t="s">
        <v>130</v>
      </c>
      <c r="D2149">
        <v>316</v>
      </c>
      <c r="E2149" s="4">
        <v>1.27</v>
      </c>
      <c r="F2149" s="4">
        <v>2.2200000000000002</v>
      </c>
      <c r="G2149" s="4">
        <v>0</v>
      </c>
      <c r="H2149" s="4">
        <v>0.63</v>
      </c>
      <c r="I2149" s="4">
        <v>8.5399999999999991</v>
      </c>
      <c r="J2149" s="4">
        <v>77.22</v>
      </c>
      <c r="K2149" s="4">
        <v>10.130000000000001</v>
      </c>
      <c r="L2149" s="4">
        <v>46.2</v>
      </c>
      <c r="M2149" s="4">
        <v>53.8</v>
      </c>
      <c r="N2149" s="4">
        <v>0</v>
      </c>
      <c r="O2149" s="4">
        <v>1.9</v>
      </c>
      <c r="P2149" s="4">
        <v>21.27</v>
      </c>
      <c r="Q2149" s="4">
        <v>28.89</v>
      </c>
      <c r="R2149" s="4">
        <v>1.27</v>
      </c>
      <c r="S2149" s="4">
        <v>0</v>
      </c>
      <c r="T2149">
        <v>19</v>
      </c>
      <c r="U2149">
        <v>15</v>
      </c>
      <c r="V2149">
        <v>64.709999999999994</v>
      </c>
    </row>
    <row r="2150" spans="1:22" ht="12.75" customHeight="1" x14ac:dyDescent="0.2">
      <c r="A2150" s="2">
        <v>4359</v>
      </c>
      <c r="B2150" t="s">
        <v>284</v>
      </c>
      <c r="C2150" s="7" t="s">
        <v>182</v>
      </c>
      <c r="D2150">
        <v>662</v>
      </c>
      <c r="E2150" s="4">
        <v>6.8</v>
      </c>
      <c r="F2150" s="4">
        <v>2.42</v>
      </c>
      <c r="G2150" s="4">
        <v>0.45</v>
      </c>
      <c r="H2150" s="4">
        <v>0.6</v>
      </c>
      <c r="I2150" s="4">
        <v>8.01</v>
      </c>
      <c r="J2150" s="4">
        <v>69.489999999999995</v>
      </c>
      <c r="K2150" s="4">
        <v>12.24</v>
      </c>
      <c r="L2150" s="4">
        <v>50.91</v>
      </c>
      <c r="M2150" s="4">
        <v>49.09</v>
      </c>
      <c r="N2150" s="4">
        <v>0</v>
      </c>
      <c r="O2150" s="4">
        <v>1.38</v>
      </c>
      <c r="P2150" s="4">
        <v>13.5</v>
      </c>
      <c r="Q2150" s="4">
        <v>44.79</v>
      </c>
      <c r="R2150" s="4">
        <v>2.2999999999999998</v>
      </c>
      <c r="S2150" s="4">
        <v>0</v>
      </c>
      <c r="T2150">
        <v>19</v>
      </c>
      <c r="U2150">
        <v>12.1</v>
      </c>
      <c r="V2150">
        <v>67.650000000000006</v>
      </c>
    </row>
    <row r="2151" spans="1:22" ht="12.75" customHeight="1" x14ac:dyDescent="0.2">
      <c r="A2151" s="2">
        <v>4360</v>
      </c>
      <c r="B2151" t="s">
        <v>284</v>
      </c>
      <c r="C2151" s="7" t="s">
        <v>620</v>
      </c>
      <c r="D2151">
        <v>615</v>
      </c>
      <c r="E2151" s="4">
        <v>1.1399999999999999</v>
      </c>
      <c r="F2151" s="4">
        <v>4.07</v>
      </c>
      <c r="G2151" s="4">
        <v>1.46</v>
      </c>
      <c r="H2151" s="4">
        <v>3.9</v>
      </c>
      <c r="I2151" s="4">
        <v>14.96</v>
      </c>
      <c r="J2151" s="4">
        <v>62.76</v>
      </c>
      <c r="K2151" s="4">
        <v>11.71</v>
      </c>
      <c r="L2151" s="4">
        <v>52.68</v>
      </c>
      <c r="M2151" s="4">
        <v>47.32</v>
      </c>
      <c r="N2151" s="4">
        <v>0</v>
      </c>
      <c r="O2151" s="4">
        <v>5.15</v>
      </c>
      <c r="P2151" s="4">
        <v>11.27</v>
      </c>
      <c r="Q2151" s="4">
        <v>47.02</v>
      </c>
      <c r="R2151" s="4">
        <v>4.1900000000000004</v>
      </c>
      <c r="S2151" s="4">
        <v>0.97</v>
      </c>
      <c r="T2151">
        <v>19</v>
      </c>
      <c r="U2151">
        <v>13.1</v>
      </c>
      <c r="V2151">
        <v>62.5</v>
      </c>
    </row>
    <row r="2152" spans="1:22" ht="12.75" customHeight="1" x14ac:dyDescent="0.2">
      <c r="A2152" s="2">
        <v>4361</v>
      </c>
      <c r="B2152" t="s">
        <v>284</v>
      </c>
      <c r="C2152" s="7" t="s">
        <v>620</v>
      </c>
      <c r="D2152">
        <v>630</v>
      </c>
      <c r="E2152" s="4">
        <v>0.79</v>
      </c>
      <c r="F2152" s="4">
        <v>3.17</v>
      </c>
      <c r="G2152" s="4">
        <v>2.2200000000000002</v>
      </c>
      <c r="H2152" s="4">
        <v>5.4</v>
      </c>
      <c r="I2152" s="4">
        <v>11.43</v>
      </c>
      <c r="J2152" s="4">
        <v>59.05</v>
      </c>
      <c r="K2152" s="4">
        <v>17.940000000000001</v>
      </c>
      <c r="L2152" s="4">
        <v>52.06</v>
      </c>
      <c r="M2152" s="4">
        <v>47.94</v>
      </c>
      <c r="N2152" s="4">
        <v>0</v>
      </c>
      <c r="O2152" s="4">
        <v>2.8</v>
      </c>
      <c r="P2152" s="4">
        <v>11.68</v>
      </c>
      <c r="Q2152" s="4">
        <v>35.83</v>
      </c>
      <c r="R2152" s="4">
        <v>5.92</v>
      </c>
      <c r="S2152" s="4">
        <v>0.47</v>
      </c>
      <c r="T2152">
        <v>18</v>
      </c>
      <c r="U2152">
        <v>10.1</v>
      </c>
      <c r="V2152">
        <v>61.11</v>
      </c>
    </row>
    <row r="2153" spans="1:22" ht="12.75" customHeight="1" x14ac:dyDescent="0.2">
      <c r="A2153" s="2">
        <v>4362</v>
      </c>
      <c r="B2153" t="s">
        <v>284</v>
      </c>
      <c r="C2153" s="7" t="s">
        <v>130</v>
      </c>
      <c r="D2153">
        <v>535</v>
      </c>
      <c r="E2153" s="4">
        <v>0.75</v>
      </c>
      <c r="F2153" s="4">
        <v>2.4300000000000002</v>
      </c>
      <c r="G2153" s="4">
        <v>0.37</v>
      </c>
      <c r="H2153" s="4">
        <v>0.19</v>
      </c>
      <c r="I2153" s="4">
        <v>8.7899999999999991</v>
      </c>
      <c r="J2153" s="4">
        <v>82.99</v>
      </c>
      <c r="K2153" s="4">
        <v>4.49</v>
      </c>
      <c r="L2153" s="4">
        <v>49.91</v>
      </c>
      <c r="M2153" s="4">
        <v>50.09</v>
      </c>
      <c r="N2153" s="4">
        <v>0</v>
      </c>
      <c r="O2153" s="4">
        <v>2.6</v>
      </c>
      <c r="P2153" s="4">
        <v>10.220000000000001</v>
      </c>
      <c r="Q2153" s="4">
        <v>23.05</v>
      </c>
      <c r="R2153" s="4">
        <v>2.79</v>
      </c>
      <c r="S2153" s="4">
        <v>0</v>
      </c>
      <c r="T2153">
        <v>20</v>
      </c>
      <c r="U2153">
        <v>12</v>
      </c>
      <c r="V2153">
        <v>51.85</v>
      </c>
    </row>
    <row r="2154" spans="1:22" ht="12.75" customHeight="1" x14ac:dyDescent="0.2">
      <c r="A2154" s="2">
        <v>4363</v>
      </c>
      <c r="B2154" t="s">
        <v>284</v>
      </c>
      <c r="C2154" s="7" t="s">
        <v>726</v>
      </c>
      <c r="D2154">
        <v>690</v>
      </c>
      <c r="E2154" s="4">
        <v>4.3499999999999996</v>
      </c>
      <c r="F2154" s="4">
        <v>1.01</v>
      </c>
      <c r="G2154" s="4">
        <v>0.57999999999999996</v>
      </c>
      <c r="H2154" s="4">
        <v>1.1599999999999999</v>
      </c>
      <c r="I2154" s="4">
        <v>19.28</v>
      </c>
      <c r="J2154" s="4">
        <v>64.349999999999994</v>
      </c>
      <c r="K2154" s="4">
        <v>9.2799999999999994</v>
      </c>
      <c r="L2154" s="4">
        <v>47.83</v>
      </c>
      <c r="M2154" s="4">
        <v>52.17</v>
      </c>
      <c r="N2154" s="4">
        <v>0</v>
      </c>
      <c r="O2154" s="4">
        <v>2.23</v>
      </c>
      <c r="P2154" s="4">
        <v>12.8</v>
      </c>
      <c r="Q2154" s="4">
        <v>62.05</v>
      </c>
      <c r="R2154" s="4">
        <v>2.83</v>
      </c>
      <c r="S2154" s="4">
        <v>0</v>
      </c>
      <c r="T2154">
        <v>14</v>
      </c>
      <c r="U2154">
        <v>11.2</v>
      </c>
      <c r="V2154">
        <v>59.18</v>
      </c>
    </row>
    <row r="2155" spans="1:22" ht="12.75" customHeight="1" x14ac:dyDescent="0.2">
      <c r="A2155" s="2">
        <v>4364</v>
      </c>
      <c r="B2155" t="s">
        <v>284</v>
      </c>
      <c r="C2155" s="7" t="s">
        <v>522</v>
      </c>
      <c r="D2155">
        <v>333</v>
      </c>
      <c r="E2155" s="4">
        <v>0.3</v>
      </c>
      <c r="F2155" s="4">
        <v>2.7</v>
      </c>
      <c r="G2155" s="4">
        <v>0.6</v>
      </c>
      <c r="H2155" s="4">
        <v>1.2</v>
      </c>
      <c r="I2155" s="4">
        <v>15.92</v>
      </c>
      <c r="J2155" s="4">
        <v>75.98</v>
      </c>
      <c r="K2155" s="4">
        <v>3.3</v>
      </c>
      <c r="L2155" s="4">
        <v>51.05</v>
      </c>
      <c r="M2155" s="4">
        <v>48.95</v>
      </c>
      <c r="N2155" s="4">
        <v>0</v>
      </c>
      <c r="O2155" s="4">
        <v>12.73</v>
      </c>
      <c r="P2155" s="4">
        <v>15.45</v>
      </c>
      <c r="Q2155" s="4">
        <v>43.64</v>
      </c>
      <c r="R2155" s="4">
        <v>0.61</v>
      </c>
      <c r="S2155" s="4">
        <v>0.3</v>
      </c>
      <c r="T2155">
        <v>16</v>
      </c>
      <c r="U2155">
        <v>13.4</v>
      </c>
      <c r="V2155">
        <v>76.19</v>
      </c>
    </row>
    <row r="2156" spans="1:22" ht="12.75" customHeight="1" x14ac:dyDescent="0.2">
      <c r="A2156" s="2">
        <v>4365</v>
      </c>
      <c r="B2156" t="s">
        <v>284</v>
      </c>
      <c r="C2156" s="7" t="s">
        <v>620</v>
      </c>
      <c r="D2156">
        <v>508</v>
      </c>
      <c r="E2156" s="4">
        <v>0.2</v>
      </c>
      <c r="F2156" s="4">
        <v>1.97</v>
      </c>
      <c r="G2156" s="4">
        <v>0</v>
      </c>
      <c r="H2156" s="4">
        <v>0.39</v>
      </c>
      <c r="I2156" s="4">
        <v>12.8</v>
      </c>
      <c r="J2156" s="4">
        <v>79.53</v>
      </c>
      <c r="K2156" s="4">
        <v>5.12</v>
      </c>
      <c r="L2156" s="4">
        <v>52.36</v>
      </c>
      <c r="M2156" s="4">
        <v>47.64</v>
      </c>
      <c r="N2156" s="4">
        <v>0</v>
      </c>
      <c r="O2156" s="4">
        <v>3.17</v>
      </c>
      <c r="P2156" s="4">
        <v>12.08</v>
      </c>
      <c r="Q2156" s="4">
        <v>31.88</v>
      </c>
      <c r="R2156" s="4">
        <v>0.59</v>
      </c>
      <c r="S2156" s="4">
        <v>0</v>
      </c>
      <c r="T2156">
        <v>17</v>
      </c>
      <c r="U2156">
        <v>12.5</v>
      </c>
      <c r="V2156">
        <v>73.33</v>
      </c>
    </row>
    <row r="2157" spans="1:22" ht="12.75" customHeight="1" x14ac:dyDescent="0.2">
      <c r="A2157" s="2">
        <v>4366</v>
      </c>
      <c r="B2157" t="s">
        <v>284</v>
      </c>
      <c r="C2157" s="7" t="s">
        <v>620</v>
      </c>
      <c r="D2157">
        <v>461</v>
      </c>
      <c r="E2157" s="4">
        <v>0</v>
      </c>
      <c r="F2157" s="4">
        <v>2.17</v>
      </c>
      <c r="G2157" s="4">
        <v>0.22</v>
      </c>
      <c r="H2157" s="4">
        <v>0.87</v>
      </c>
      <c r="I2157" s="4">
        <v>6.29</v>
      </c>
      <c r="J2157" s="4">
        <v>85.03</v>
      </c>
      <c r="K2157" s="4">
        <v>5.42</v>
      </c>
      <c r="L2157" s="4">
        <v>52.06</v>
      </c>
      <c r="M2157" s="4">
        <v>47.94</v>
      </c>
      <c r="N2157" s="4">
        <v>0</v>
      </c>
      <c r="O2157" s="4">
        <v>2.13</v>
      </c>
      <c r="P2157" s="4">
        <v>18.940000000000001</v>
      </c>
      <c r="Q2157" s="4">
        <v>28.72</v>
      </c>
      <c r="R2157" s="4">
        <v>0</v>
      </c>
      <c r="S2157" s="4">
        <v>0</v>
      </c>
      <c r="T2157">
        <v>18</v>
      </c>
      <c r="U2157">
        <v>10</v>
      </c>
      <c r="V2157">
        <v>56</v>
      </c>
    </row>
    <row r="2158" spans="1:22" ht="12.75" customHeight="1" x14ac:dyDescent="0.2">
      <c r="A2158" s="2">
        <v>4367</v>
      </c>
      <c r="B2158" t="s">
        <v>284</v>
      </c>
      <c r="C2158" s="7" t="s">
        <v>522</v>
      </c>
      <c r="D2158">
        <v>489</v>
      </c>
      <c r="E2158" s="4">
        <v>0.41</v>
      </c>
      <c r="F2158" s="4">
        <v>13.7</v>
      </c>
      <c r="G2158" s="4">
        <v>0.61</v>
      </c>
      <c r="H2158" s="4">
        <v>1.84</v>
      </c>
      <c r="I2158" s="4">
        <v>10.63</v>
      </c>
      <c r="J2158" s="4">
        <v>64.42</v>
      </c>
      <c r="K2158" s="4">
        <v>8.3800000000000008</v>
      </c>
      <c r="L2158" s="4">
        <v>47.03</v>
      </c>
      <c r="M2158" s="4">
        <v>52.97</v>
      </c>
      <c r="N2158" s="4">
        <v>0.2</v>
      </c>
      <c r="O2158" s="4">
        <v>3.46</v>
      </c>
      <c r="P2158" s="4">
        <v>11.79</v>
      </c>
      <c r="Q2158" s="4">
        <v>16.46</v>
      </c>
      <c r="R2158" s="4">
        <v>0.81</v>
      </c>
      <c r="S2158" s="4">
        <v>0</v>
      </c>
      <c r="T2158">
        <v>20</v>
      </c>
      <c r="U2158">
        <v>12.8</v>
      </c>
      <c r="V2158">
        <v>80</v>
      </c>
    </row>
    <row r="2159" spans="1:22" ht="12.75" customHeight="1" x14ac:dyDescent="0.2">
      <c r="A2159" s="2">
        <v>4368</v>
      </c>
      <c r="B2159" t="s">
        <v>284</v>
      </c>
      <c r="C2159" s="7" t="s">
        <v>389</v>
      </c>
      <c r="D2159">
        <v>689</v>
      </c>
      <c r="E2159" s="4">
        <v>0.73</v>
      </c>
      <c r="F2159" s="4">
        <v>4.3499999999999996</v>
      </c>
      <c r="G2159" s="4">
        <v>1.89</v>
      </c>
      <c r="H2159" s="4">
        <v>5.22</v>
      </c>
      <c r="I2159" s="4">
        <v>20.03</v>
      </c>
      <c r="J2159" s="4">
        <v>54.72</v>
      </c>
      <c r="K2159" s="4">
        <v>13.06</v>
      </c>
      <c r="L2159" s="4">
        <v>48.19</v>
      </c>
      <c r="M2159" s="4">
        <v>51.81</v>
      </c>
      <c r="N2159" s="4">
        <v>0</v>
      </c>
      <c r="O2159" s="4">
        <v>4.3499999999999996</v>
      </c>
      <c r="P2159" s="4">
        <v>10.87</v>
      </c>
      <c r="Q2159" s="4">
        <v>46.52</v>
      </c>
      <c r="R2159" s="4">
        <v>2.46</v>
      </c>
      <c r="S2159" s="4">
        <v>0</v>
      </c>
      <c r="T2159">
        <v>18</v>
      </c>
      <c r="U2159">
        <v>11.2</v>
      </c>
      <c r="V2159">
        <v>74.36</v>
      </c>
    </row>
    <row r="2160" spans="1:22" ht="12.75" customHeight="1" x14ac:dyDescent="0.2">
      <c r="A2160" s="2">
        <v>4369</v>
      </c>
      <c r="B2160" t="s">
        <v>284</v>
      </c>
      <c r="C2160" s="7" t="s">
        <v>182</v>
      </c>
      <c r="D2160">
        <v>174</v>
      </c>
      <c r="E2160" s="4">
        <v>1.1499999999999999</v>
      </c>
      <c r="F2160" s="4">
        <v>0</v>
      </c>
      <c r="G2160" s="4">
        <v>0</v>
      </c>
      <c r="H2160" s="4">
        <v>0</v>
      </c>
      <c r="I2160" s="4">
        <v>16.09</v>
      </c>
      <c r="J2160" s="4">
        <v>79.31</v>
      </c>
      <c r="K2160" s="4">
        <v>3.45</v>
      </c>
      <c r="L2160" s="4">
        <v>50.57</v>
      </c>
      <c r="M2160" s="4">
        <v>49.43</v>
      </c>
      <c r="N2160" s="4">
        <v>12.73</v>
      </c>
      <c r="O2160" s="4">
        <v>4.8499999999999996</v>
      </c>
      <c r="P2160" s="4">
        <v>17.579999999999998</v>
      </c>
      <c r="Q2160" s="4">
        <v>67.27</v>
      </c>
      <c r="R2160" s="4">
        <v>6.06</v>
      </c>
      <c r="S2160" s="4">
        <v>0</v>
      </c>
      <c r="T2160">
        <v>11</v>
      </c>
      <c r="U2160">
        <v>12.5</v>
      </c>
      <c r="V2160">
        <v>75</v>
      </c>
    </row>
    <row r="2161" spans="1:22" ht="12.75" customHeight="1" x14ac:dyDescent="0.2">
      <c r="A2161" s="2">
        <v>4371</v>
      </c>
      <c r="B2161" t="s">
        <v>284</v>
      </c>
      <c r="C2161" s="7" t="s">
        <v>237</v>
      </c>
      <c r="D2161">
        <v>898</v>
      </c>
      <c r="E2161" s="4">
        <v>0.78</v>
      </c>
      <c r="F2161" s="4">
        <v>19.27</v>
      </c>
      <c r="G2161" s="4">
        <v>0.45</v>
      </c>
      <c r="H2161" s="4">
        <v>2</v>
      </c>
      <c r="I2161" s="4">
        <v>10.8</v>
      </c>
      <c r="J2161" s="4">
        <v>58.57</v>
      </c>
      <c r="K2161" s="4">
        <v>8.1300000000000008</v>
      </c>
      <c r="L2161" s="4">
        <v>53.01</v>
      </c>
      <c r="M2161" s="4">
        <v>46.99</v>
      </c>
      <c r="N2161" s="4">
        <v>0</v>
      </c>
      <c r="O2161" s="4">
        <v>2.6</v>
      </c>
      <c r="P2161" s="4">
        <v>12.54</v>
      </c>
      <c r="Q2161" s="4">
        <v>21.13</v>
      </c>
      <c r="R2161" s="4">
        <v>4.07</v>
      </c>
      <c r="S2161" s="4">
        <v>0.11</v>
      </c>
      <c r="T2161">
        <v>18</v>
      </c>
      <c r="U2161">
        <v>11.7</v>
      </c>
      <c r="V2161">
        <v>78.430000000000007</v>
      </c>
    </row>
    <row r="2162" spans="1:22" ht="12.75" customHeight="1" x14ac:dyDescent="0.2">
      <c r="A2162" s="2">
        <v>4372</v>
      </c>
      <c r="B2162" t="s">
        <v>284</v>
      </c>
      <c r="C2162" s="7" t="s">
        <v>389</v>
      </c>
      <c r="D2162">
        <v>470</v>
      </c>
      <c r="E2162" s="4">
        <v>0.85</v>
      </c>
      <c r="F2162" s="4">
        <v>6.6</v>
      </c>
      <c r="G2162" s="4">
        <v>0.43</v>
      </c>
      <c r="H2162" s="4">
        <v>1.7</v>
      </c>
      <c r="I2162" s="4">
        <v>12.13</v>
      </c>
      <c r="J2162" s="4">
        <v>59.36</v>
      </c>
      <c r="K2162" s="4">
        <v>18.940000000000001</v>
      </c>
      <c r="L2162" s="4">
        <v>48.72</v>
      </c>
      <c r="M2162" s="4">
        <v>51.28</v>
      </c>
      <c r="N2162" s="4">
        <v>0</v>
      </c>
      <c r="O2162" s="4">
        <v>2.5499999999999998</v>
      </c>
      <c r="P2162" s="4">
        <v>17.2</v>
      </c>
      <c r="Q2162" s="4">
        <v>31.85</v>
      </c>
      <c r="R2162" s="4">
        <v>0.85</v>
      </c>
      <c r="S2162" s="4">
        <v>0.42</v>
      </c>
      <c r="T2162">
        <v>17</v>
      </c>
      <c r="U2162">
        <v>18.600000000000001</v>
      </c>
      <c r="V2162">
        <v>37.04</v>
      </c>
    </row>
    <row r="2163" spans="1:22" ht="12.75" customHeight="1" x14ac:dyDescent="0.2">
      <c r="A2163" s="2">
        <v>4373</v>
      </c>
      <c r="B2163" t="s">
        <v>284</v>
      </c>
      <c r="C2163" s="7" t="s">
        <v>620</v>
      </c>
      <c r="D2163">
        <v>407</v>
      </c>
      <c r="E2163" s="4">
        <v>0.74</v>
      </c>
      <c r="F2163" s="4">
        <v>5.65</v>
      </c>
      <c r="G2163" s="4">
        <v>1.23</v>
      </c>
      <c r="H2163" s="4">
        <v>1.72</v>
      </c>
      <c r="I2163" s="4">
        <v>13.02</v>
      </c>
      <c r="J2163" s="4">
        <v>63.39</v>
      </c>
      <c r="K2163" s="4">
        <v>14.25</v>
      </c>
      <c r="L2163" s="4">
        <v>53.81</v>
      </c>
      <c r="M2163" s="4">
        <v>46.19</v>
      </c>
      <c r="N2163" s="4">
        <v>0</v>
      </c>
      <c r="O2163" s="4">
        <v>3.33</v>
      </c>
      <c r="P2163" s="4">
        <v>12.59</v>
      </c>
      <c r="Q2163" s="4">
        <v>37.53</v>
      </c>
      <c r="R2163" s="4">
        <v>1.9</v>
      </c>
      <c r="S2163" s="4">
        <v>0</v>
      </c>
      <c r="T2163">
        <v>14</v>
      </c>
      <c r="U2163">
        <v>14.8</v>
      </c>
      <c r="V2163">
        <v>31.03</v>
      </c>
    </row>
    <row r="2164" spans="1:22" ht="12.75" customHeight="1" x14ac:dyDescent="0.2">
      <c r="A2164" s="2">
        <v>4374</v>
      </c>
      <c r="B2164" t="s">
        <v>284</v>
      </c>
      <c r="C2164" s="7" t="s">
        <v>130</v>
      </c>
      <c r="D2164">
        <v>487</v>
      </c>
      <c r="E2164" s="4">
        <v>0.21</v>
      </c>
      <c r="F2164" s="4">
        <v>16.63</v>
      </c>
      <c r="G2164" s="4">
        <v>2.46</v>
      </c>
      <c r="H2164" s="4">
        <v>6.37</v>
      </c>
      <c r="I2164" s="4">
        <v>19.510000000000002</v>
      </c>
      <c r="J2164" s="4">
        <v>41.48</v>
      </c>
      <c r="K2164" s="4">
        <v>13.35</v>
      </c>
      <c r="L2164" s="4">
        <v>52.98</v>
      </c>
      <c r="M2164" s="4">
        <v>47.02</v>
      </c>
      <c r="N2164" s="4">
        <v>0</v>
      </c>
      <c r="O2164" s="4">
        <v>20.61</v>
      </c>
      <c r="P2164" s="4">
        <v>8.2799999999999994</v>
      </c>
      <c r="Q2164" s="4">
        <v>47.68</v>
      </c>
      <c r="R2164" s="4">
        <v>0.4</v>
      </c>
      <c r="S2164" s="4">
        <v>0.4</v>
      </c>
      <c r="T2164">
        <v>18</v>
      </c>
      <c r="U2164">
        <v>15.1</v>
      </c>
      <c r="V2164">
        <v>62.96</v>
      </c>
    </row>
    <row r="2165" spans="1:22" ht="12.75" customHeight="1" x14ac:dyDescent="0.2">
      <c r="A2165" s="2">
        <v>4375</v>
      </c>
      <c r="B2165" t="s">
        <v>284</v>
      </c>
      <c r="C2165" s="7" t="s">
        <v>522</v>
      </c>
      <c r="D2165">
        <v>599</v>
      </c>
      <c r="E2165" s="4">
        <v>0.17</v>
      </c>
      <c r="F2165" s="4">
        <v>30.88</v>
      </c>
      <c r="G2165" s="4">
        <v>0.33</v>
      </c>
      <c r="H2165" s="4">
        <v>2</v>
      </c>
      <c r="I2165" s="4">
        <v>3.17</v>
      </c>
      <c r="J2165" s="4">
        <v>56.76</v>
      </c>
      <c r="K2165" s="4">
        <v>6.68</v>
      </c>
      <c r="L2165" s="4">
        <v>51.59</v>
      </c>
      <c r="M2165" s="4">
        <v>48.41</v>
      </c>
      <c r="N2165" s="4">
        <v>0</v>
      </c>
      <c r="O2165" s="4">
        <v>6.99</v>
      </c>
      <c r="P2165" s="4">
        <v>8.4600000000000009</v>
      </c>
      <c r="Q2165" s="4">
        <v>3.09</v>
      </c>
      <c r="R2165" s="4">
        <v>1.1399999999999999</v>
      </c>
      <c r="S2165" s="4">
        <v>0.16</v>
      </c>
      <c r="T2165">
        <v>17</v>
      </c>
      <c r="U2165">
        <v>10.3</v>
      </c>
      <c r="V2165">
        <v>58.33</v>
      </c>
    </row>
    <row r="2166" spans="1:22" ht="12.75" customHeight="1" x14ac:dyDescent="0.2">
      <c r="A2166" s="2">
        <v>4376</v>
      </c>
      <c r="B2166" t="s">
        <v>284</v>
      </c>
      <c r="C2166" s="7" t="s">
        <v>130</v>
      </c>
      <c r="D2166">
        <v>607</v>
      </c>
      <c r="E2166" s="4">
        <v>0</v>
      </c>
      <c r="F2166" s="4">
        <v>42.5</v>
      </c>
      <c r="G2166" s="4">
        <v>0.49</v>
      </c>
      <c r="H2166" s="4">
        <v>1.32</v>
      </c>
      <c r="I2166" s="4">
        <v>5.27</v>
      </c>
      <c r="J2166" s="4">
        <v>46.62</v>
      </c>
      <c r="K2166" s="4">
        <v>3.79</v>
      </c>
      <c r="L2166" s="4">
        <v>52.55</v>
      </c>
      <c r="M2166" s="4">
        <v>47.45</v>
      </c>
      <c r="N2166" s="4">
        <v>0</v>
      </c>
      <c r="O2166" s="4">
        <v>6.98</v>
      </c>
      <c r="P2166" s="4">
        <v>14.13</v>
      </c>
      <c r="Q2166" s="4">
        <v>1.59</v>
      </c>
      <c r="R2166" s="4">
        <v>1.43</v>
      </c>
      <c r="S2166" s="4">
        <v>0</v>
      </c>
      <c r="T2166">
        <v>17</v>
      </c>
      <c r="U2166">
        <v>11</v>
      </c>
      <c r="V2166">
        <v>69.44</v>
      </c>
    </row>
    <row r="2167" spans="1:22" ht="12.75" customHeight="1" x14ac:dyDescent="0.2">
      <c r="A2167" s="2">
        <v>4377</v>
      </c>
      <c r="B2167" t="s">
        <v>284</v>
      </c>
      <c r="C2167" s="7" t="s">
        <v>620</v>
      </c>
      <c r="D2167">
        <v>832</v>
      </c>
      <c r="E2167" s="4">
        <v>0.24</v>
      </c>
      <c r="F2167" s="4">
        <v>11.54</v>
      </c>
      <c r="G2167" s="4">
        <v>0.24</v>
      </c>
      <c r="H2167" s="4">
        <v>0.72</v>
      </c>
      <c r="I2167" s="4">
        <v>23.2</v>
      </c>
      <c r="J2167" s="4">
        <v>54.57</v>
      </c>
      <c r="K2167" s="4">
        <v>9.5</v>
      </c>
      <c r="L2167" s="4">
        <v>51.56</v>
      </c>
      <c r="M2167" s="4">
        <v>48.44</v>
      </c>
      <c r="N2167" s="4">
        <v>0</v>
      </c>
      <c r="O2167" s="4">
        <v>11.85</v>
      </c>
      <c r="P2167" s="4">
        <v>22.01</v>
      </c>
      <c r="Q2167" s="4">
        <v>27.09</v>
      </c>
      <c r="R2167" s="4">
        <v>1.93</v>
      </c>
      <c r="S2167" s="4">
        <v>0</v>
      </c>
      <c r="T2167">
        <v>16</v>
      </c>
      <c r="U2167">
        <v>13.2</v>
      </c>
      <c r="V2167">
        <v>66.040000000000006</v>
      </c>
    </row>
    <row r="2168" spans="1:22" ht="12.75" customHeight="1" x14ac:dyDescent="0.2">
      <c r="A2168" s="2">
        <v>4378</v>
      </c>
      <c r="B2168" t="s">
        <v>284</v>
      </c>
      <c r="C2168" s="7" t="s">
        <v>522</v>
      </c>
      <c r="D2168">
        <v>489</v>
      </c>
      <c r="E2168" s="4">
        <v>2.66</v>
      </c>
      <c r="F2168" s="4">
        <v>2.4500000000000002</v>
      </c>
      <c r="G2168" s="4">
        <v>0</v>
      </c>
      <c r="H2168" s="4">
        <v>0.61</v>
      </c>
      <c r="I2168" s="4">
        <v>6.75</v>
      </c>
      <c r="J2168" s="4">
        <v>82.62</v>
      </c>
      <c r="K2168" s="4">
        <v>4.91</v>
      </c>
      <c r="L2168" s="4">
        <v>48.67</v>
      </c>
      <c r="M2168" s="4">
        <v>51.33</v>
      </c>
      <c r="N2168" s="4">
        <v>0</v>
      </c>
      <c r="O2168" s="4">
        <v>1.23</v>
      </c>
      <c r="P2168" s="4">
        <v>15.34</v>
      </c>
      <c r="Q2168" s="4">
        <v>50.31</v>
      </c>
      <c r="R2168" s="4">
        <v>0</v>
      </c>
      <c r="S2168" s="4">
        <v>0</v>
      </c>
      <c r="T2168">
        <v>17</v>
      </c>
      <c r="U2168">
        <v>10</v>
      </c>
      <c r="V2168">
        <v>89.66</v>
      </c>
    </row>
    <row r="2169" spans="1:22" ht="12.75" customHeight="1" x14ac:dyDescent="0.2">
      <c r="A2169" s="2">
        <v>4379</v>
      </c>
      <c r="B2169" t="s">
        <v>284</v>
      </c>
      <c r="C2169" s="7" t="s">
        <v>620</v>
      </c>
      <c r="D2169">
        <v>369</v>
      </c>
      <c r="E2169" s="4">
        <v>0</v>
      </c>
      <c r="F2169" s="4">
        <v>4.88</v>
      </c>
      <c r="G2169" s="4">
        <v>0</v>
      </c>
      <c r="H2169" s="4">
        <v>1.36</v>
      </c>
      <c r="I2169" s="4">
        <v>4.6100000000000003</v>
      </c>
      <c r="J2169" s="4">
        <v>82.66</v>
      </c>
      <c r="K2169" s="4">
        <v>6.5</v>
      </c>
      <c r="L2169" s="4">
        <v>51.49</v>
      </c>
      <c r="M2169" s="4">
        <v>48.51</v>
      </c>
      <c r="N2169" s="4">
        <v>0</v>
      </c>
      <c r="O2169" s="4">
        <v>1.07</v>
      </c>
      <c r="P2169" s="4">
        <v>12.3</v>
      </c>
      <c r="Q2169" s="4">
        <v>4.01</v>
      </c>
      <c r="R2169" s="4">
        <v>1.87</v>
      </c>
      <c r="S2169" s="4">
        <v>0</v>
      </c>
      <c r="T2169">
        <v>19</v>
      </c>
      <c r="U2169">
        <v>16</v>
      </c>
      <c r="V2169">
        <v>84.21</v>
      </c>
    </row>
    <row r="2170" spans="1:22" ht="12.75" customHeight="1" x14ac:dyDescent="0.2">
      <c r="A2170" s="2">
        <v>4380</v>
      </c>
      <c r="B2170" t="s">
        <v>284</v>
      </c>
      <c r="C2170" s="7" t="s">
        <v>522</v>
      </c>
      <c r="D2170">
        <v>718</v>
      </c>
      <c r="E2170" s="4">
        <v>0.42</v>
      </c>
      <c r="F2170" s="4">
        <v>8.5</v>
      </c>
      <c r="G2170" s="4">
        <v>0.14000000000000001</v>
      </c>
      <c r="H2170" s="4">
        <v>2.65</v>
      </c>
      <c r="I2170" s="4">
        <v>9.89</v>
      </c>
      <c r="J2170" s="4">
        <v>70.61</v>
      </c>
      <c r="K2170" s="4">
        <v>7.8</v>
      </c>
      <c r="L2170" s="4">
        <v>51.95</v>
      </c>
      <c r="M2170" s="4">
        <v>48.05</v>
      </c>
      <c r="N2170" s="4">
        <v>0</v>
      </c>
      <c r="O2170" s="4">
        <v>13.55</v>
      </c>
      <c r="P2170" s="4">
        <v>10.16</v>
      </c>
      <c r="Q2170" s="4">
        <v>30.35</v>
      </c>
      <c r="R2170" s="4">
        <v>1.9</v>
      </c>
      <c r="S2170" s="4">
        <v>0.27</v>
      </c>
      <c r="T2170">
        <v>15</v>
      </c>
      <c r="U2170">
        <v>11.2</v>
      </c>
      <c r="V2170">
        <v>76.599999999999994</v>
      </c>
    </row>
    <row r="2171" spans="1:22" ht="12.75" customHeight="1" x14ac:dyDescent="0.2">
      <c r="A2171" s="2">
        <v>4381</v>
      </c>
      <c r="B2171" t="s">
        <v>284</v>
      </c>
      <c r="C2171" s="7" t="s">
        <v>389</v>
      </c>
      <c r="D2171">
        <v>607</v>
      </c>
      <c r="E2171" s="4">
        <v>1.98</v>
      </c>
      <c r="F2171" s="4">
        <v>4.45</v>
      </c>
      <c r="G2171" s="4">
        <v>2.4700000000000002</v>
      </c>
      <c r="H2171" s="4">
        <v>9.23</v>
      </c>
      <c r="I2171" s="4">
        <v>12.85</v>
      </c>
      <c r="J2171" s="4">
        <v>60.79</v>
      </c>
      <c r="K2171" s="4">
        <v>8.24</v>
      </c>
      <c r="L2171" s="4">
        <v>52.55</v>
      </c>
      <c r="M2171" s="4">
        <v>47.45</v>
      </c>
      <c r="N2171" s="4">
        <v>0</v>
      </c>
      <c r="O2171" s="4">
        <v>0.16</v>
      </c>
      <c r="P2171" s="4">
        <v>8.74</v>
      </c>
      <c r="Q2171" s="4">
        <v>44.66</v>
      </c>
      <c r="R2171" s="4">
        <v>1.29</v>
      </c>
      <c r="S2171" s="4">
        <v>0</v>
      </c>
      <c r="T2171">
        <v>17</v>
      </c>
      <c r="U2171">
        <v>15.8</v>
      </c>
      <c r="V2171">
        <v>62.86</v>
      </c>
    </row>
    <row r="2172" spans="1:22" ht="12.75" customHeight="1" x14ac:dyDescent="0.2">
      <c r="A2172" s="2">
        <v>4382</v>
      </c>
      <c r="B2172" t="s">
        <v>284</v>
      </c>
      <c r="C2172" s="7" t="s">
        <v>130</v>
      </c>
      <c r="D2172">
        <v>580</v>
      </c>
      <c r="E2172" s="4">
        <v>0.17</v>
      </c>
      <c r="F2172" s="4">
        <v>21.21</v>
      </c>
      <c r="G2172" s="4">
        <v>0.69</v>
      </c>
      <c r="H2172" s="4">
        <v>1.72</v>
      </c>
      <c r="I2172" s="4">
        <v>6.21</v>
      </c>
      <c r="J2172" s="4">
        <v>63.1</v>
      </c>
      <c r="K2172" s="4">
        <v>6.9</v>
      </c>
      <c r="L2172" s="4">
        <v>48.28</v>
      </c>
      <c r="M2172" s="4">
        <v>51.72</v>
      </c>
      <c r="N2172" s="4">
        <v>0</v>
      </c>
      <c r="O2172" s="4">
        <v>3.04</v>
      </c>
      <c r="P2172" s="4">
        <v>7.76</v>
      </c>
      <c r="Q2172" s="4">
        <v>10.46</v>
      </c>
      <c r="R2172" s="4">
        <v>1.69</v>
      </c>
      <c r="S2172" s="4">
        <v>0</v>
      </c>
      <c r="T2172">
        <v>20</v>
      </c>
      <c r="U2172">
        <v>15.2</v>
      </c>
      <c r="V2172">
        <v>62.07</v>
      </c>
    </row>
    <row r="2173" spans="1:22" ht="12.75" customHeight="1" x14ac:dyDescent="0.2">
      <c r="A2173" s="2">
        <v>4383</v>
      </c>
      <c r="B2173" t="s">
        <v>284</v>
      </c>
      <c r="C2173" s="7" t="s">
        <v>620</v>
      </c>
      <c r="D2173">
        <v>505</v>
      </c>
      <c r="E2173" s="4">
        <v>0.59</v>
      </c>
      <c r="F2173" s="4">
        <v>4.95</v>
      </c>
      <c r="G2173" s="4">
        <v>0</v>
      </c>
      <c r="H2173" s="4">
        <v>1.19</v>
      </c>
      <c r="I2173" s="4">
        <v>6.14</v>
      </c>
      <c r="J2173" s="4">
        <v>83.56</v>
      </c>
      <c r="K2173" s="4">
        <v>3.56</v>
      </c>
      <c r="L2173" s="4">
        <v>50.1</v>
      </c>
      <c r="M2173" s="4">
        <v>49.9</v>
      </c>
      <c r="N2173" s="4">
        <v>0</v>
      </c>
      <c r="O2173" s="4">
        <v>0.98</v>
      </c>
      <c r="P2173" s="4">
        <v>20.239999999999998</v>
      </c>
      <c r="Q2173" s="4">
        <v>6.68</v>
      </c>
      <c r="R2173" s="4">
        <v>1.18</v>
      </c>
      <c r="S2173" s="4">
        <v>0</v>
      </c>
      <c r="T2173">
        <v>19</v>
      </c>
      <c r="U2173">
        <v>9.3000000000000007</v>
      </c>
      <c r="V2173">
        <v>65.38</v>
      </c>
    </row>
    <row r="2174" spans="1:22" ht="12.75" customHeight="1" x14ac:dyDescent="0.2">
      <c r="A2174" s="2">
        <v>4384</v>
      </c>
      <c r="B2174" t="s">
        <v>284</v>
      </c>
      <c r="C2174" s="7" t="s">
        <v>620</v>
      </c>
      <c r="D2174">
        <v>396</v>
      </c>
      <c r="E2174" s="4">
        <v>1.01</v>
      </c>
      <c r="F2174" s="4">
        <v>0.51</v>
      </c>
      <c r="G2174" s="4">
        <v>0</v>
      </c>
      <c r="H2174" s="4">
        <v>0.76</v>
      </c>
      <c r="I2174" s="4">
        <v>5.3</v>
      </c>
      <c r="J2174" s="4">
        <v>90.66</v>
      </c>
      <c r="K2174" s="4">
        <v>1.77</v>
      </c>
      <c r="L2174" s="4">
        <v>50</v>
      </c>
      <c r="M2174" s="4">
        <v>50</v>
      </c>
      <c r="N2174" s="4">
        <v>0</v>
      </c>
      <c r="O2174" s="4">
        <v>0.26</v>
      </c>
      <c r="P2174" s="4">
        <v>11.05</v>
      </c>
      <c r="Q2174" s="4">
        <v>31.88</v>
      </c>
      <c r="R2174" s="4">
        <v>1.54</v>
      </c>
      <c r="S2174" s="4">
        <v>0</v>
      </c>
      <c r="T2174">
        <v>19</v>
      </c>
      <c r="U2174">
        <v>11.9</v>
      </c>
      <c r="V2174">
        <v>71.430000000000007</v>
      </c>
    </row>
    <row r="2175" spans="1:22" ht="12.75" customHeight="1" x14ac:dyDescent="0.2">
      <c r="A2175" s="2">
        <v>4385</v>
      </c>
      <c r="B2175" t="s">
        <v>284</v>
      </c>
      <c r="C2175" s="7" t="s">
        <v>182</v>
      </c>
      <c r="D2175">
        <v>871</v>
      </c>
      <c r="E2175" s="4">
        <v>0.8</v>
      </c>
      <c r="F2175" s="4">
        <v>10.91</v>
      </c>
      <c r="G2175" s="4">
        <v>0.11</v>
      </c>
      <c r="H2175" s="4">
        <v>8.15</v>
      </c>
      <c r="I2175" s="4">
        <v>15.27</v>
      </c>
      <c r="J2175" s="4">
        <v>56.72</v>
      </c>
      <c r="K2175" s="4">
        <v>8.0399999999999991</v>
      </c>
      <c r="L2175" s="4">
        <v>46.5</v>
      </c>
      <c r="M2175" s="4">
        <v>53.5</v>
      </c>
      <c r="N2175" s="4">
        <v>0</v>
      </c>
      <c r="O2175" s="4">
        <v>6.31</v>
      </c>
      <c r="P2175" s="4">
        <v>9.17</v>
      </c>
      <c r="Q2175" s="4">
        <v>46.9</v>
      </c>
      <c r="R2175" s="4">
        <v>4.47</v>
      </c>
      <c r="S2175" s="4">
        <v>0</v>
      </c>
      <c r="T2175">
        <v>22</v>
      </c>
      <c r="U2175">
        <v>14.9</v>
      </c>
      <c r="V2175">
        <v>70</v>
      </c>
    </row>
    <row r="2176" spans="1:22" ht="12.75" customHeight="1" x14ac:dyDescent="0.2">
      <c r="A2176" s="2">
        <v>4386</v>
      </c>
      <c r="B2176" t="s">
        <v>284</v>
      </c>
      <c r="C2176" s="7" t="s">
        <v>182</v>
      </c>
      <c r="D2176">
        <v>1117</v>
      </c>
      <c r="E2176" s="4">
        <v>0.18</v>
      </c>
      <c r="F2176" s="4">
        <v>14.5</v>
      </c>
      <c r="G2176" s="4">
        <v>0.09</v>
      </c>
      <c r="H2176" s="4">
        <v>0.9</v>
      </c>
      <c r="I2176" s="4">
        <v>5.19</v>
      </c>
      <c r="J2176" s="4">
        <v>74.13</v>
      </c>
      <c r="K2176" s="4">
        <v>5.01</v>
      </c>
      <c r="L2176" s="4">
        <v>52.55</v>
      </c>
      <c r="M2176" s="4">
        <v>47.45</v>
      </c>
      <c r="N2176" s="4">
        <v>0</v>
      </c>
      <c r="O2176" s="4">
        <v>0.36</v>
      </c>
      <c r="P2176" s="4">
        <v>9.8800000000000008</v>
      </c>
      <c r="Q2176" s="4">
        <v>5.61</v>
      </c>
      <c r="R2176" s="4">
        <v>5.34</v>
      </c>
      <c r="S2176" s="4">
        <v>0</v>
      </c>
      <c r="T2176">
        <v>20</v>
      </c>
      <c r="U2176">
        <v>11</v>
      </c>
      <c r="V2176">
        <v>69.64</v>
      </c>
    </row>
    <row r="2177" spans="1:22" ht="12.75" customHeight="1" x14ac:dyDescent="0.2">
      <c r="A2177" s="2">
        <v>4387</v>
      </c>
      <c r="B2177" t="s">
        <v>284</v>
      </c>
      <c r="C2177" s="7" t="s">
        <v>182</v>
      </c>
      <c r="D2177">
        <v>574</v>
      </c>
      <c r="E2177" s="4">
        <v>0</v>
      </c>
      <c r="F2177" s="4">
        <v>2.79</v>
      </c>
      <c r="G2177" s="4">
        <v>1.05</v>
      </c>
      <c r="H2177" s="4">
        <v>0.35</v>
      </c>
      <c r="I2177" s="4">
        <v>5.23</v>
      </c>
      <c r="J2177" s="4">
        <v>82.4</v>
      </c>
      <c r="K2177" s="4">
        <v>8.19</v>
      </c>
      <c r="L2177" s="4">
        <v>50</v>
      </c>
      <c r="M2177" s="4">
        <v>50</v>
      </c>
      <c r="N2177" s="4">
        <v>0</v>
      </c>
      <c r="O2177" s="4">
        <v>0.68</v>
      </c>
      <c r="P2177" s="4">
        <v>8.15</v>
      </c>
      <c r="Q2177" s="4">
        <v>22.24</v>
      </c>
      <c r="R2177" s="4">
        <v>2.38</v>
      </c>
      <c r="S2177" s="4">
        <v>0.34</v>
      </c>
      <c r="T2177">
        <v>21</v>
      </c>
      <c r="U2177">
        <v>15</v>
      </c>
      <c r="V2177">
        <v>78.569999999999993</v>
      </c>
    </row>
    <row r="2178" spans="1:22" ht="12.75" customHeight="1" x14ac:dyDescent="0.2">
      <c r="A2178" s="2">
        <v>4388</v>
      </c>
      <c r="B2178" t="s">
        <v>284</v>
      </c>
      <c r="C2178" s="7" t="s">
        <v>658</v>
      </c>
      <c r="D2178">
        <v>181</v>
      </c>
      <c r="E2178" s="4">
        <v>0</v>
      </c>
      <c r="F2178" s="4">
        <v>4.97</v>
      </c>
      <c r="G2178" s="4">
        <v>0</v>
      </c>
      <c r="H2178" s="4">
        <v>1.66</v>
      </c>
      <c r="I2178" s="4">
        <v>16.57</v>
      </c>
      <c r="J2178" s="4">
        <v>72.930000000000007</v>
      </c>
      <c r="K2178" s="4">
        <v>3.87</v>
      </c>
      <c r="L2178" s="4">
        <v>48.07</v>
      </c>
      <c r="M2178" s="4">
        <v>51.93</v>
      </c>
      <c r="N2178" s="4">
        <v>1.67</v>
      </c>
      <c r="O2178" s="4">
        <v>8.89</v>
      </c>
      <c r="P2178" s="4">
        <v>12.78</v>
      </c>
      <c r="Q2178" s="4">
        <v>47.22</v>
      </c>
      <c r="R2178" s="4">
        <v>2.2200000000000002</v>
      </c>
      <c r="S2178" s="4">
        <v>0</v>
      </c>
      <c r="T2178">
        <v>12</v>
      </c>
      <c r="U2178">
        <v>16.899999999999999</v>
      </c>
      <c r="V2178">
        <v>53.33</v>
      </c>
    </row>
    <row r="2179" spans="1:22" ht="12.75" customHeight="1" x14ac:dyDescent="0.2">
      <c r="A2179" s="2">
        <v>4389</v>
      </c>
      <c r="B2179" t="s">
        <v>284</v>
      </c>
      <c r="C2179" s="7" t="s">
        <v>389</v>
      </c>
      <c r="D2179">
        <v>485</v>
      </c>
      <c r="E2179" s="4">
        <v>0.21</v>
      </c>
      <c r="F2179" s="4">
        <v>3.92</v>
      </c>
      <c r="G2179" s="4">
        <v>0</v>
      </c>
      <c r="H2179" s="4">
        <v>0.62</v>
      </c>
      <c r="I2179" s="4">
        <v>3.51</v>
      </c>
      <c r="J2179" s="4">
        <v>86.39</v>
      </c>
      <c r="K2179" s="4">
        <v>5.36</v>
      </c>
      <c r="L2179" s="4">
        <v>58.14</v>
      </c>
      <c r="M2179" s="4">
        <v>41.86</v>
      </c>
      <c r="N2179" s="4">
        <v>0</v>
      </c>
      <c r="O2179" s="4">
        <v>1.22</v>
      </c>
      <c r="P2179" s="4">
        <v>0.41</v>
      </c>
      <c r="Q2179" s="4">
        <v>18.37</v>
      </c>
      <c r="R2179" s="4">
        <v>0.2</v>
      </c>
      <c r="S2179" s="4">
        <v>0.61</v>
      </c>
      <c r="T2179">
        <v>19</v>
      </c>
      <c r="U2179">
        <v>15.6</v>
      </c>
      <c r="V2179">
        <v>76</v>
      </c>
    </row>
    <row r="2180" spans="1:22" ht="12.75" customHeight="1" x14ac:dyDescent="0.2">
      <c r="A2180" s="2">
        <v>4390</v>
      </c>
      <c r="B2180" t="s">
        <v>284</v>
      </c>
      <c r="C2180" s="7" t="s">
        <v>269</v>
      </c>
      <c r="D2180">
        <v>0</v>
      </c>
      <c r="E2180" s="4">
        <v>0</v>
      </c>
      <c r="F2180" s="4">
        <v>0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U2180">
        <v>0</v>
      </c>
    </row>
    <row r="2181" spans="1:22" ht="12.75" customHeight="1" x14ac:dyDescent="0.2">
      <c r="A2181" s="2">
        <v>4391</v>
      </c>
      <c r="B2181" t="s">
        <v>284</v>
      </c>
      <c r="C2181" s="7" t="s">
        <v>522</v>
      </c>
      <c r="D2181">
        <v>611</v>
      </c>
      <c r="E2181" s="4">
        <v>0.16</v>
      </c>
      <c r="F2181" s="4">
        <v>1.8</v>
      </c>
      <c r="G2181" s="4">
        <v>0.65</v>
      </c>
      <c r="H2181" s="4">
        <v>1.64</v>
      </c>
      <c r="I2181" s="4">
        <v>7.86</v>
      </c>
      <c r="J2181" s="4">
        <v>77.58</v>
      </c>
      <c r="K2181" s="4">
        <v>10.31</v>
      </c>
      <c r="L2181" s="4">
        <v>51.72</v>
      </c>
      <c r="M2181" s="4">
        <v>48.28</v>
      </c>
      <c r="N2181" s="4">
        <v>0</v>
      </c>
      <c r="O2181" s="4">
        <v>2.2599999999999998</v>
      </c>
      <c r="P2181" s="4">
        <v>13.06</v>
      </c>
      <c r="Q2181" s="4">
        <v>26.29</v>
      </c>
      <c r="R2181" s="4">
        <v>2.2599999999999998</v>
      </c>
      <c r="S2181" s="4">
        <v>0.65</v>
      </c>
      <c r="T2181">
        <v>20</v>
      </c>
      <c r="U2181">
        <v>9.5</v>
      </c>
      <c r="V2181">
        <v>58.06</v>
      </c>
    </row>
    <row r="2182" spans="1:22" ht="12.75" customHeight="1" x14ac:dyDescent="0.2">
      <c r="A2182" s="2">
        <v>4392</v>
      </c>
      <c r="B2182" t="s">
        <v>284</v>
      </c>
      <c r="C2182" s="7" t="s">
        <v>130</v>
      </c>
      <c r="D2182">
        <v>494</v>
      </c>
      <c r="E2182" s="4">
        <v>0.2</v>
      </c>
      <c r="F2182" s="4">
        <v>3.64</v>
      </c>
      <c r="G2182" s="4">
        <v>0.2</v>
      </c>
      <c r="H2182" s="4">
        <v>0.61</v>
      </c>
      <c r="I2182" s="4">
        <v>17.809999999999999</v>
      </c>
      <c r="J2182" s="4">
        <v>68.83</v>
      </c>
      <c r="K2182" s="4">
        <v>8.6999999999999993</v>
      </c>
      <c r="L2182" s="4">
        <v>51.62</v>
      </c>
      <c r="M2182" s="4">
        <v>48.38</v>
      </c>
      <c r="N2182" s="4">
        <v>0</v>
      </c>
      <c r="O2182" s="4">
        <v>6.92</v>
      </c>
      <c r="P2182" s="4">
        <v>20.55</v>
      </c>
      <c r="Q2182" s="4">
        <v>42.69</v>
      </c>
      <c r="R2182" s="4">
        <v>0.2</v>
      </c>
      <c r="S2182" s="4">
        <v>0.2</v>
      </c>
      <c r="T2182">
        <v>18</v>
      </c>
      <c r="U2182">
        <v>11.2</v>
      </c>
      <c r="V2182">
        <v>81.48</v>
      </c>
    </row>
    <row r="2183" spans="1:22" ht="12.75" customHeight="1" x14ac:dyDescent="0.2">
      <c r="A2183" s="2">
        <v>4393</v>
      </c>
      <c r="B2183" t="s">
        <v>284</v>
      </c>
      <c r="C2183" s="7" t="s">
        <v>389</v>
      </c>
      <c r="D2183">
        <v>434</v>
      </c>
      <c r="E2183" s="4">
        <v>0.23</v>
      </c>
      <c r="F2183" s="4">
        <v>0.23</v>
      </c>
      <c r="G2183" s="4">
        <v>1.38</v>
      </c>
      <c r="H2183" s="4">
        <v>0.69</v>
      </c>
      <c r="I2183" s="4">
        <v>8.2899999999999991</v>
      </c>
      <c r="J2183" s="4">
        <v>79.72</v>
      </c>
      <c r="K2183" s="4">
        <v>9.4499999999999993</v>
      </c>
      <c r="L2183" s="4">
        <v>50.23</v>
      </c>
      <c r="M2183" s="4">
        <v>49.77</v>
      </c>
      <c r="N2183" s="4">
        <v>0</v>
      </c>
      <c r="O2183" s="4">
        <v>0.69</v>
      </c>
      <c r="P2183" s="4">
        <v>19.68</v>
      </c>
      <c r="Q2183" s="4">
        <v>34.1</v>
      </c>
      <c r="R2183" s="4">
        <v>2.52</v>
      </c>
      <c r="S2183" s="4">
        <v>1.37</v>
      </c>
      <c r="T2183">
        <v>17</v>
      </c>
      <c r="U2183">
        <v>13.6</v>
      </c>
      <c r="V2183">
        <v>52</v>
      </c>
    </row>
    <row r="2184" spans="1:22" ht="12.75" customHeight="1" x14ac:dyDescent="0.2">
      <c r="A2184" s="2">
        <v>4394</v>
      </c>
      <c r="B2184" t="s">
        <v>284</v>
      </c>
      <c r="C2184" s="7" t="s">
        <v>173</v>
      </c>
      <c r="D2184">
        <v>77</v>
      </c>
      <c r="E2184" s="4">
        <v>0</v>
      </c>
      <c r="F2184" s="4">
        <v>1.3</v>
      </c>
      <c r="G2184" s="4">
        <v>0</v>
      </c>
      <c r="H2184" s="4">
        <v>0</v>
      </c>
      <c r="I2184" s="4">
        <v>0</v>
      </c>
      <c r="J2184" s="4">
        <v>96.1</v>
      </c>
      <c r="K2184" s="4">
        <v>2.6</v>
      </c>
      <c r="L2184" s="4">
        <v>59.74</v>
      </c>
      <c r="M2184" s="4">
        <v>40.26</v>
      </c>
      <c r="N2184" s="4">
        <v>0</v>
      </c>
      <c r="O2184" s="4">
        <v>0</v>
      </c>
      <c r="P2184" s="4">
        <v>14.29</v>
      </c>
      <c r="Q2184" s="4">
        <v>76.62</v>
      </c>
      <c r="R2184" s="4">
        <v>0</v>
      </c>
      <c r="S2184" s="4">
        <v>0</v>
      </c>
      <c r="T2184">
        <v>8</v>
      </c>
      <c r="U2184">
        <v>9.3000000000000007</v>
      </c>
      <c r="V2184">
        <v>20</v>
      </c>
    </row>
    <row r="2185" spans="1:22" ht="12.75" customHeight="1" x14ac:dyDescent="0.2">
      <c r="A2185" s="2">
        <v>4395</v>
      </c>
      <c r="B2185" t="s">
        <v>284</v>
      </c>
      <c r="C2185" s="7" t="s">
        <v>570</v>
      </c>
      <c r="D2185">
        <v>814</v>
      </c>
      <c r="E2185" s="4">
        <v>0.98</v>
      </c>
      <c r="F2185" s="4">
        <v>0.74</v>
      </c>
      <c r="G2185" s="4">
        <v>0</v>
      </c>
      <c r="H2185" s="4">
        <v>0.49</v>
      </c>
      <c r="I2185" s="4">
        <v>9.09</v>
      </c>
      <c r="J2185" s="4">
        <v>83.29</v>
      </c>
      <c r="K2185" s="4">
        <v>5.41</v>
      </c>
      <c r="L2185" s="4">
        <v>52.21</v>
      </c>
      <c r="M2185" s="4">
        <v>47.79</v>
      </c>
      <c r="N2185" s="4">
        <v>0</v>
      </c>
      <c r="O2185" s="4">
        <v>1.59</v>
      </c>
      <c r="P2185" s="4">
        <v>14.3</v>
      </c>
      <c r="Q2185" s="4">
        <v>27.63</v>
      </c>
      <c r="R2185" s="4">
        <v>1.83</v>
      </c>
      <c r="S2185" s="4">
        <v>0</v>
      </c>
      <c r="T2185">
        <v>21</v>
      </c>
      <c r="U2185">
        <v>14</v>
      </c>
      <c r="V2185">
        <v>71.05</v>
      </c>
    </row>
    <row r="2186" spans="1:22" ht="12.75" customHeight="1" x14ac:dyDescent="0.2">
      <c r="A2186" s="2">
        <v>4396</v>
      </c>
      <c r="B2186" t="s">
        <v>284</v>
      </c>
      <c r="C2186" s="7" t="s">
        <v>130</v>
      </c>
      <c r="D2186">
        <v>700</v>
      </c>
      <c r="E2186" s="4">
        <v>0.43</v>
      </c>
      <c r="F2186" s="4">
        <v>1.57</v>
      </c>
      <c r="G2186" s="4">
        <v>2</v>
      </c>
      <c r="H2186" s="4">
        <v>10.29</v>
      </c>
      <c r="I2186" s="4">
        <v>21.14</v>
      </c>
      <c r="J2186" s="4">
        <v>54.71</v>
      </c>
      <c r="K2186" s="4">
        <v>9.86</v>
      </c>
      <c r="L2186" s="4">
        <v>57.43</v>
      </c>
      <c r="M2186" s="4">
        <v>42.57</v>
      </c>
      <c r="N2186" s="4">
        <v>0</v>
      </c>
      <c r="O2186" s="4">
        <v>2.99</v>
      </c>
      <c r="P2186" s="4">
        <v>37.61</v>
      </c>
      <c r="Q2186" s="4">
        <v>58.66</v>
      </c>
      <c r="R2186" s="4">
        <v>0.3</v>
      </c>
      <c r="S2186" s="4">
        <v>0</v>
      </c>
      <c r="T2186">
        <v>17</v>
      </c>
      <c r="U2186">
        <v>12.5</v>
      </c>
      <c r="V2186">
        <v>70.73</v>
      </c>
    </row>
    <row r="2187" spans="1:22" ht="12.75" customHeight="1" x14ac:dyDescent="0.2">
      <c r="A2187" s="2">
        <v>4397</v>
      </c>
      <c r="B2187" t="s">
        <v>284</v>
      </c>
      <c r="C2187" s="7" t="s">
        <v>182</v>
      </c>
      <c r="D2187">
        <v>443</v>
      </c>
      <c r="E2187" s="4">
        <v>0</v>
      </c>
      <c r="F2187" s="4">
        <v>6.09</v>
      </c>
      <c r="G2187" s="4">
        <v>0.45</v>
      </c>
      <c r="H2187" s="4">
        <v>1.1299999999999999</v>
      </c>
      <c r="I2187" s="4">
        <v>4.29</v>
      </c>
      <c r="J2187" s="4">
        <v>84.88</v>
      </c>
      <c r="K2187" s="4">
        <v>3.16</v>
      </c>
      <c r="L2187" s="4">
        <v>51.69</v>
      </c>
      <c r="M2187" s="4">
        <v>48.31</v>
      </c>
      <c r="N2187" s="4">
        <v>0</v>
      </c>
      <c r="O2187" s="4">
        <v>0.67</v>
      </c>
      <c r="P2187" s="4">
        <v>9.6199999999999992</v>
      </c>
      <c r="Q2187" s="4">
        <v>10.51</v>
      </c>
      <c r="R2187" s="4">
        <v>4.92</v>
      </c>
      <c r="S2187" s="4">
        <v>0</v>
      </c>
      <c r="T2187">
        <v>21</v>
      </c>
      <c r="U2187">
        <v>12.7</v>
      </c>
      <c r="V2187">
        <v>57.14</v>
      </c>
    </row>
    <row r="2188" spans="1:22" ht="12.75" customHeight="1" x14ac:dyDescent="0.2">
      <c r="A2188" s="2">
        <v>4399</v>
      </c>
      <c r="B2188" t="s">
        <v>284</v>
      </c>
      <c r="C2188" s="7" t="s">
        <v>522</v>
      </c>
      <c r="D2188">
        <v>345</v>
      </c>
      <c r="E2188" s="4">
        <v>2.0299999999999998</v>
      </c>
      <c r="F2188" s="4">
        <v>0.28999999999999998</v>
      </c>
      <c r="G2188" s="4">
        <v>0</v>
      </c>
      <c r="H2188" s="4">
        <v>0</v>
      </c>
      <c r="I2188" s="4">
        <v>16.23</v>
      </c>
      <c r="J2188" s="4">
        <v>80</v>
      </c>
      <c r="K2188" s="4">
        <v>1.45</v>
      </c>
      <c r="L2188" s="4">
        <v>53.91</v>
      </c>
      <c r="M2188" s="4">
        <v>46.09</v>
      </c>
      <c r="N2188" s="4">
        <v>0</v>
      </c>
      <c r="O2188" s="4">
        <v>10.37</v>
      </c>
      <c r="P2188" s="4">
        <v>16.71</v>
      </c>
      <c r="Q2188" s="4">
        <v>62.54</v>
      </c>
      <c r="R2188" s="4">
        <v>0</v>
      </c>
      <c r="S2188" s="4">
        <v>1.1499999999999999</v>
      </c>
      <c r="T2188">
        <v>17</v>
      </c>
      <c r="U2188">
        <v>14.3</v>
      </c>
      <c r="V2188">
        <v>70</v>
      </c>
    </row>
    <row r="2189" spans="1:22" ht="12.75" customHeight="1" x14ac:dyDescent="0.2">
      <c r="A2189" s="2">
        <v>4400</v>
      </c>
      <c r="B2189" t="s">
        <v>284</v>
      </c>
      <c r="C2189" s="7" t="s">
        <v>620</v>
      </c>
      <c r="D2189">
        <v>574</v>
      </c>
      <c r="E2189" s="4">
        <v>0.35</v>
      </c>
      <c r="F2189" s="4">
        <v>0.7</v>
      </c>
      <c r="G2189" s="4">
        <v>0</v>
      </c>
      <c r="H2189" s="4">
        <v>0</v>
      </c>
      <c r="I2189" s="4">
        <v>6.27</v>
      </c>
      <c r="J2189" s="4">
        <v>89.72</v>
      </c>
      <c r="K2189" s="4">
        <v>2.96</v>
      </c>
      <c r="L2189" s="4">
        <v>51.39</v>
      </c>
      <c r="M2189" s="4">
        <v>48.61</v>
      </c>
      <c r="N2189" s="4">
        <v>0</v>
      </c>
      <c r="O2189" s="4">
        <v>0.84</v>
      </c>
      <c r="P2189" s="4">
        <v>16.079999999999998</v>
      </c>
      <c r="Q2189" s="4">
        <v>32.5</v>
      </c>
      <c r="R2189" s="4">
        <v>0.67</v>
      </c>
      <c r="S2189" s="4">
        <v>1.01</v>
      </c>
      <c r="T2189">
        <v>21</v>
      </c>
      <c r="U2189">
        <v>13.3</v>
      </c>
      <c r="V2189">
        <v>85.71</v>
      </c>
    </row>
    <row r="2190" spans="1:22" ht="12.75" customHeight="1" x14ac:dyDescent="0.2">
      <c r="A2190" s="2">
        <v>4402</v>
      </c>
      <c r="B2190" t="s">
        <v>284</v>
      </c>
      <c r="C2190" s="7" t="s">
        <v>522</v>
      </c>
      <c r="D2190">
        <v>427</v>
      </c>
      <c r="E2190" s="4">
        <v>0.47</v>
      </c>
      <c r="F2190" s="4">
        <v>0.47</v>
      </c>
      <c r="G2190" s="4">
        <v>0.94</v>
      </c>
      <c r="H2190" s="4">
        <v>0.7</v>
      </c>
      <c r="I2190" s="4">
        <v>14.05</v>
      </c>
      <c r="J2190" s="4">
        <v>74</v>
      </c>
      <c r="K2190" s="4">
        <v>9.3699999999999992</v>
      </c>
      <c r="L2190" s="4">
        <v>50.82</v>
      </c>
      <c r="M2190" s="4">
        <v>49.18</v>
      </c>
      <c r="N2190" s="4">
        <v>0</v>
      </c>
      <c r="O2190" s="4">
        <v>4.87</v>
      </c>
      <c r="P2190" s="4">
        <v>16.71</v>
      </c>
      <c r="Q2190" s="4">
        <v>58</v>
      </c>
      <c r="R2190" s="4">
        <v>1.86</v>
      </c>
      <c r="S2190" s="4">
        <v>1.39</v>
      </c>
      <c r="T2190">
        <v>19</v>
      </c>
      <c r="U2190">
        <v>11.2</v>
      </c>
      <c r="V2190">
        <v>54.55</v>
      </c>
    </row>
    <row r="2191" spans="1:22" ht="12.75" customHeight="1" x14ac:dyDescent="0.2">
      <c r="A2191" s="2">
        <v>4403</v>
      </c>
      <c r="B2191" t="s">
        <v>284</v>
      </c>
      <c r="C2191" s="7" t="s">
        <v>182</v>
      </c>
      <c r="D2191">
        <v>279</v>
      </c>
      <c r="E2191" s="4">
        <v>1.08</v>
      </c>
      <c r="F2191" s="4">
        <v>1.08</v>
      </c>
      <c r="G2191" s="4">
        <v>0.36</v>
      </c>
      <c r="H2191" s="4">
        <v>0.72</v>
      </c>
      <c r="I2191" s="4">
        <v>30.47</v>
      </c>
      <c r="J2191" s="4">
        <v>65.95</v>
      </c>
      <c r="K2191" s="4">
        <v>0.36</v>
      </c>
      <c r="L2191" s="4">
        <v>46.95</v>
      </c>
      <c r="M2191" s="4">
        <v>53.05</v>
      </c>
      <c r="N2191" s="4">
        <v>3.86</v>
      </c>
      <c r="O2191" s="4">
        <v>5.61</v>
      </c>
      <c r="P2191" s="4">
        <v>10.18</v>
      </c>
      <c r="Q2191" s="4">
        <v>48.77</v>
      </c>
      <c r="R2191" s="4">
        <v>4.21</v>
      </c>
      <c r="S2191" s="4">
        <v>0</v>
      </c>
      <c r="T2191">
        <v>13</v>
      </c>
      <c r="U2191">
        <v>8.5</v>
      </c>
      <c r="V2191">
        <v>71.430000000000007</v>
      </c>
    </row>
    <row r="2192" spans="1:22" ht="12.75" customHeight="1" x14ac:dyDescent="0.2">
      <c r="A2192" s="2">
        <v>4404</v>
      </c>
      <c r="B2192" t="s">
        <v>284</v>
      </c>
      <c r="C2192" s="7" t="s">
        <v>570</v>
      </c>
      <c r="D2192">
        <v>0</v>
      </c>
      <c r="E2192" s="4">
        <v>0</v>
      </c>
      <c r="F2192" s="4">
        <v>0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U2192">
        <v>0</v>
      </c>
    </row>
    <row r="2193" spans="1:22" ht="12.75" customHeight="1" x14ac:dyDescent="0.2">
      <c r="A2193" s="2">
        <v>4405</v>
      </c>
      <c r="B2193" t="s">
        <v>284</v>
      </c>
      <c r="C2193" s="7" t="s">
        <v>522</v>
      </c>
      <c r="D2193">
        <v>710</v>
      </c>
      <c r="E2193" s="4">
        <v>0.28000000000000003</v>
      </c>
      <c r="F2193" s="4">
        <v>3.8</v>
      </c>
      <c r="G2193" s="4">
        <v>0.7</v>
      </c>
      <c r="H2193" s="4">
        <v>0.99</v>
      </c>
      <c r="I2193" s="4">
        <v>8.17</v>
      </c>
      <c r="J2193" s="4">
        <v>79.44</v>
      </c>
      <c r="K2193" s="4">
        <v>6.62</v>
      </c>
      <c r="L2193" s="4">
        <v>51.13</v>
      </c>
      <c r="M2193" s="4">
        <v>48.87</v>
      </c>
      <c r="N2193" s="4">
        <v>0</v>
      </c>
      <c r="O2193" s="4">
        <v>3.63</v>
      </c>
      <c r="P2193" s="4">
        <v>10.06</v>
      </c>
      <c r="Q2193" s="4">
        <v>20.95</v>
      </c>
      <c r="R2193" s="4">
        <v>0.56000000000000005</v>
      </c>
      <c r="S2193" s="4">
        <v>0</v>
      </c>
      <c r="T2193">
        <v>21</v>
      </c>
      <c r="U2193">
        <v>9.9</v>
      </c>
      <c r="V2193">
        <v>85.29</v>
      </c>
    </row>
    <row r="2194" spans="1:22" ht="12.75" customHeight="1" x14ac:dyDescent="0.2">
      <c r="A2194" s="2">
        <v>4406</v>
      </c>
      <c r="B2194" t="s">
        <v>284</v>
      </c>
      <c r="C2194" s="7" t="s">
        <v>182</v>
      </c>
      <c r="D2194">
        <v>747</v>
      </c>
      <c r="E2194" s="4">
        <v>0.54</v>
      </c>
      <c r="F2194" s="4">
        <v>4.28</v>
      </c>
      <c r="G2194" s="4">
        <v>0.27</v>
      </c>
      <c r="H2194" s="4">
        <v>2.14</v>
      </c>
      <c r="I2194" s="4">
        <v>7.1</v>
      </c>
      <c r="J2194" s="4">
        <v>78.98</v>
      </c>
      <c r="K2194" s="4">
        <v>6.69</v>
      </c>
      <c r="L2194" s="4">
        <v>55.15</v>
      </c>
      <c r="M2194" s="4">
        <v>44.85</v>
      </c>
      <c r="N2194" s="4">
        <v>0</v>
      </c>
      <c r="O2194" s="4">
        <v>1.34</v>
      </c>
      <c r="P2194" s="4">
        <v>15.22</v>
      </c>
      <c r="Q2194" s="4">
        <v>26.3</v>
      </c>
      <c r="R2194" s="4">
        <v>1.74</v>
      </c>
      <c r="S2194" s="4">
        <v>0</v>
      </c>
      <c r="T2194">
        <v>20</v>
      </c>
      <c r="U2194">
        <v>12.3</v>
      </c>
      <c r="V2194">
        <v>78.95</v>
      </c>
    </row>
    <row r="2195" spans="1:22" ht="12.75" customHeight="1" x14ac:dyDescent="0.2">
      <c r="A2195" s="2">
        <v>4407</v>
      </c>
      <c r="B2195" t="s">
        <v>284</v>
      </c>
      <c r="C2195" s="7" t="s">
        <v>182</v>
      </c>
      <c r="D2195">
        <v>514</v>
      </c>
      <c r="E2195" s="4">
        <v>2.33</v>
      </c>
      <c r="F2195" s="4">
        <v>3.31</v>
      </c>
      <c r="G2195" s="4">
        <v>0.39</v>
      </c>
      <c r="H2195" s="4">
        <v>4.09</v>
      </c>
      <c r="I2195" s="4">
        <v>10.31</v>
      </c>
      <c r="J2195" s="4">
        <v>77.819999999999993</v>
      </c>
      <c r="K2195" s="4">
        <v>1.75</v>
      </c>
      <c r="L2195" s="4">
        <v>52.72</v>
      </c>
      <c r="M2195" s="4">
        <v>47.28</v>
      </c>
      <c r="N2195" s="4">
        <v>0</v>
      </c>
      <c r="O2195" s="4">
        <v>0</v>
      </c>
      <c r="P2195" s="4">
        <v>9.81</v>
      </c>
      <c r="Q2195" s="4">
        <v>36.92</v>
      </c>
      <c r="R2195" s="4">
        <v>1.35</v>
      </c>
      <c r="S2195" s="4">
        <v>0.38</v>
      </c>
      <c r="T2195">
        <v>11</v>
      </c>
      <c r="U2195">
        <v>8.3000000000000007</v>
      </c>
      <c r="V2195">
        <v>62.22</v>
      </c>
    </row>
    <row r="2196" spans="1:22" ht="12.75" customHeight="1" x14ac:dyDescent="0.2">
      <c r="A2196" s="2">
        <v>4408</v>
      </c>
      <c r="B2196" t="s">
        <v>284</v>
      </c>
      <c r="C2196" s="7" t="s">
        <v>620</v>
      </c>
      <c r="D2196">
        <v>711</v>
      </c>
      <c r="E2196" s="4">
        <v>1.27</v>
      </c>
      <c r="F2196" s="4">
        <v>7.31</v>
      </c>
      <c r="G2196" s="4">
        <v>1.97</v>
      </c>
      <c r="H2196" s="4">
        <v>6.75</v>
      </c>
      <c r="I2196" s="4">
        <v>13.64</v>
      </c>
      <c r="J2196" s="4">
        <v>57.81</v>
      </c>
      <c r="K2196" s="4">
        <v>11.25</v>
      </c>
      <c r="L2196" s="4">
        <v>53.16</v>
      </c>
      <c r="M2196" s="4">
        <v>46.84</v>
      </c>
      <c r="N2196" s="4">
        <v>0</v>
      </c>
      <c r="O2196" s="4">
        <v>2.89</v>
      </c>
      <c r="P2196" s="4">
        <v>14.03</v>
      </c>
      <c r="Q2196" s="4">
        <v>32.869999999999997</v>
      </c>
      <c r="R2196" s="4">
        <v>0.69</v>
      </c>
      <c r="S2196" s="4">
        <v>0</v>
      </c>
      <c r="T2196">
        <v>20</v>
      </c>
      <c r="U2196">
        <v>14.5</v>
      </c>
      <c r="V2196">
        <v>62.86</v>
      </c>
    </row>
    <row r="2197" spans="1:22" ht="12.75" customHeight="1" x14ac:dyDescent="0.2">
      <c r="A2197" s="2">
        <v>4409</v>
      </c>
      <c r="B2197" t="s">
        <v>284</v>
      </c>
      <c r="C2197" s="7" t="s">
        <v>570</v>
      </c>
      <c r="D2197">
        <v>791</v>
      </c>
      <c r="E2197" s="4">
        <v>0.63</v>
      </c>
      <c r="F2197" s="4">
        <v>6.57</v>
      </c>
      <c r="G2197" s="4">
        <v>3.67</v>
      </c>
      <c r="H2197" s="4">
        <v>7.71</v>
      </c>
      <c r="I2197" s="4">
        <v>17.57</v>
      </c>
      <c r="J2197" s="4">
        <v>48.8</v>
      </c>
      <c r="K2197" s="4">
        <v>15.04</v>
      </c>
      <c r="L2197" s="4">
        <v>55.75</v>
      </c>
      <c r="M2197" s="4">
        <v>44.25</v>
      </c>
      <c r="N2197" s="4">
        <v>0</v>
      </c>
      <c r="O2197" s="4">
        <v>1.1299999999999999</v>
      </c>
      <c r="P2197" s="4">
        <v>11.96</v>
      </c>
      <c r="Q2197" s="4">
        <v>43.83</v>
      </c>
      <c r="R2197" s="4">
        <v>4.03</v>
      </c>
      <c r="S2197" s="4">
        <v>0</v>
      </c>
      <c r="T2197">
        <v>17</v>
      </c>
      <c r="U2197">
        <v>14.7</v>
      </c>
      <c r="V2197">
        <v>76.09</v>
      </c>
    </row>
    <row r="2198" spans="1:22" ht="12.75" customHeight="1" x14ac:dyDescent="0.2">
      <c r="A2198" s="2">
        <v>4410</v>
      </c>
      <c r="B2198" t="s">
        <v>284</v>
      </c>
      <c r="C2198" s="7" t="s">
        <v>522</v>
      </c>
      <c r="D2198">
        <v>679</v>
      </c>
      <c r="E2198" s="4">
        <v>0.59</v>
      </c>
      <c r="F2198" s="4">
        <v>4.12</v>
      </c>
      <c r="G2198" s="4">
        <v>5.15</v>
      </c>
      <c r="H2198" s="4">
        <v>2.8</v>
      </c>
      <c r="I2198" s="4">
        <v>40.5</v>
      </c>
      <c r="J2198" s="4">
        <v>41.83</v>
      </c>
      <c r="K2198" s="4">
        <v>5.01</v>
      </c>
      <c r="L2198" s="4">
        <v>49.63</v>
      </c>
      <c r="M2198" s="4">
        <v>50.37</v>
      </c>
      <c r="N2198" s="4">
        <v>0</v>
      </c>
      <c r="O2198" s="4">
        <v>37.44</v>
      </c>
      <c r="P2198" s="4">
        <v>10.85</v>
      </c>
      <c r="Q2198" s="4">
        <v>83.51</v>
      </c>
      <c r="R2198" s="4">
        <v>0.15</v>
      </c>
      <c r="S2198" s="4">
        <v>0</v>
      </c>
      <c r="T2198">
        <v>21</v>
      </c>
      <c r="U2198">
        <v>9.1999999999999993</v>
      </c>
      <c r="V2198">
        <v>75.760000000000005</v>
      </c>
    </row>
    <row r="2199" spans="1:22" ht="12.75" customHeight="1" x14ac:dyDescent="0.2">
      <c r="A2199" s="2">
        <v>4411</v>
      </c>
      <c r="B2199" t="s">
        <v>284</v>
      </c>
      <c r="C2199" s="7" t="s">
        <v>522</v>
      </c>
      <c r="D2199">
        <v>437</v>
      </c>
      <c r="E2199" s="4">
        <v>0.46</v>
      </c>
      <c r="F2199" s="4">
        <v>1.6</v>
      </c>
      <c r="G2199" s="4">
        <v>0</v>
      </c>
      <c r="H2199" s="4">
        <v>0.69</v>
      </c>
      <c r="I2199" s="4">
        <v>20.37</v>
      </c>
      <c r="J2199" s="4">
        <v>76.2</v>
      </c>
      <c r="K2199" s="4">
        <v>0.69</v>
      </c>
      <c r="L2199" s="4">
        <v>52.4</v>
      </c>
      <c r="M2199" s="4">
        <v>47.6</v>
      </c>
      <c r="N2199" s="4">
        <v>0.23</v>
      </c>
      <c r="O2199" s="4">
        <v>12.36</v>
      </c>
      <c r="P2199" s="4">
        <v>10.76</v>
      </c>
      <c r="Q2199" s="4">
        <v>41.65</v>
      </c>
      <c r="R2199" s="4">
        <v>0.46</v>
      </c>
      <c r="S2199" s="4">
        <v>0</v>
      </c>
      <c r="T2199">
        <v>17</v>
      </c>
      <c r="U2199">
        <v>13</v>
      </c>
      <c r="V2199">
        <v>73.08</v>
      </c>
    </row>
    <row r="2200" spans="1:22" ht="12.75" customHeight="1" x14ac:dyDescent="0.2">
      <c r="A2200" s="2">
        <v>4412</v>
      </c>
      <c r="B2200" t="s">
        <v>284</v>
      </c>
      <c r="C2200" s="7" t="s">
        <v>428</v>
      </c>
      <c r="D2200">
        <v>561</v>
      </c>
      <c r="E2200" s="4">
        <v>0.36</v>
      </c>
      <c r="F2200" s="4">
        <v>2.14</v>
      </c>
      <c r="G2200" s="4">
        <v>0.18</v>
      </c>
      <c r="H2200" s="4">
        <v>0.36</v>
      </c>
      <c r="I2200" s="4">
        <v>20.5</v>
      </c>
      <c r="J2200" s="4">
        <v>73.08</v>
      </c>
      <c r="K2200" s="4">
        <v>3.39</v>
      </c>
      <c r="L2200" s="4">
        <v>53.3</v>
      </c>
      <c r="M2200" s="4">
        <v>46.7</v>
      </c>
      <c r="N2200" s="4">
        <v>1.78</v>
      </c>
      <c r="O2200" s="4">
        <v>9.9499999999999993</v>
      </c>
      <c r="P2200" s="4">
        <v>13.5</v>
      </c>
      <c r="Q2200" s="4">
        <v>32.68</v>
      </c>
      <c r="R2200" s="4">
        <v>0.71</v>
      </c>
      <c r="S2200" s="4">
        <v>0</v>
      </c>
      <c r="T2200">
        <v>18</v>
      </c>
      <c r="U2200">
        <v>11.1</v>
      </c>
      <c r="V2200">
        <v>53.13</v>
      </c>
    </row>
    <row r="2201" spans="1:22" ht="12.75" customHeight="1" x14ac:dyDescent="0.2">
      <c r="A2201" s="2">
        <v>4413</v>
      </c>
      <c r="B2201" t="s">
        <v>284</v>
      </c>
      <c r="C2201" s="7" t="s">
        <v>620</v>
      </c>
      <c r="D2201">
        <v>514</v>
      </c>
      <c r="E2201" s="4">
        <v>0.97</v>
      </c>
      <c r="F2201" s="4">
        <v>9.34</v>
      </c>
      <c r="G2201" s="4">
        <v>3.11</v>
      </c>
      <c r="H2201" s="4">
        <v>25.88</v>
      </c>
      <c r="I2201" s="4">
        <v>31.52</v>
      </c>
      <c r="J2201" s="4">
        <v>20.82</v>
      </c>
      <c r="K2201" s="4">
        <v>8.3699999999999992</v>
      </c>
      <c r="L2201" s="4">
        <v>51.36</v>
      </c>
      <c r="M2201" s="4">
        <v>48.64</v>
      </c>
      <c r="N2201" s="4">
        <v>0</v>
      </c>
      <c r="O2201" s="4">
        <v>34.24</v>
      </c>
      <c r="P2201" s="4">
        <v>12.68</v>
      </c>
      <c r="Q2201" s="4">
        <v>86.96</v>
      </c>
      <c r="R2201" s="4">
        <v>1.99</v>
      </c>
      <c r="S2201" s="4">
        <v>0</v>
      </c>
      <c r="T2201">
        <v>17</v>
      </c>
      <c r="U2201">
        <v>8.1</v>
      </c>
      <c r="V2201">
        <v>70</v>
      </c>
    </row>
    <row r="2202" spans="1:22" ht="12.75" customHeight="1" x14ac:dyDescent="0.2">
      <c r="A2202" s="2">
        <v>4414</v>
      </c>
      <c r="B2202" t="s">
        <v>284</v>
      </c>
      <c r="C2202" s="7" t="s">
        <v>620</v>
      </c>
      <c r="D2202">
        <v>499</v>
      </c>
      <c r="E2202" s="4">
        <v>1.2</v>
      </c>
      <c r="F2202" s="4">
        <v>5.81</v>
      </c>
      <c r="G2202" s="4">
        <v>0.2</v>
      </c>
      <c r="H2202" s="4">
        <v>0.8</v>
      </c>
      <c r="I2202" s="4">
        <v>10.42</v>
      </c>
      <c r="J2202" s="4">
        <v>70.94</v>
      </c>
      <c r="K2202" s="4">
        <v>10.62</v>
      </c>
      <c r="L2202" s="4">
        <v>51.1</v>
      </c>
      <c r="M2202" s="4">
        <v>48.9</v>
      </c>
      <c r="N2202" s="4">
        <v>0</v>
      </c>
      <c r="O2202" s="4">
        <v>2</v>
      </c>
      <c r="P2202" s="4">
        <v>14.37</v>
      </c>
      <c r="Q2202" s="4">
        <v>26.95</v>
      </c>
      <c r="R2202" s="4">
        <v>3.79</v>
      </c>
      <c r="S2202" s="4">
        <v>1</v>
      </c>
      <c r="T2202">
        <v>18</v>
      </c>
      <c r="U2202">
        <v>12.5</v>
      </c>
      <c r="V2202">
        <v>77.78</v>
      </c>
    </row>
    <row r="2203" spans="1:22" ht="12.75" customHeight="1" x14ac:dyDescent="0.2">
      <c r="A2203" s="2">
        <v>4415</v>
      </c>
      <c r="B2203" t="s">
        <v>284</v>
      </c>
      <c r="C2203" s="7" t="s">
        <v>130</v>
      </c>
      <c r="D2203">
        <v>931</v>
      </c>
      <c r="E2203" s="4">
        <v>0.11</v>
      </c>
      <c r="F2203" s="4">
        <v>4.08</v>
      </c>
      <c r="G2203" s="4">
        <v>0.43</v>
      </c>
      <c r="H2203" s="4">
        <v>1.29</v>
      </c>
      <c r="I2203" s="4">
        <v>7.63</v>
      </c>
      <c r="J2203" s="4">
        <v>78.52</v>
      </c>
      <c r="K2203" s="4">
        <v>7.95</v>
      </c>
      <c r="L2203" s="4">
        <v>51.56</v>
      </c>
      <c r="M2203" s="4">
        <v>48.44</v>
      </c>
      <c r="N2203" s="4">
        <v>0</v>
      </c>
      <c r="O2203" s="4">
        <v>2.25</v>
      </c>
      <c r="P2203" s="4">
        <v>10.48</v>
      </c>
      <c r="Q2203" s="4">
        <v>17.43</v>
      </c>
      <c r="R2203" s="4">
        <v>0.96</v>
      </c>
      <c r="S2203" s="4">
        <v>0</v>
      </c>
      <c r="T2203">
        <v>18</v>
      </c>
      <c r="U2203">
        <v>11.5</v>
      </c>
      <c r="V2203">
        <v>70.59</v>
      </c>
    </row>
    <row r="2204" spans="1:22" ht="12.75" customHeight="1" x14ac:dyDescent="0.2">
      <c r="A2204" s="2">
        <v>4416</v>
      </c>
      <c r="B2204" t="s">
        <v>284</v>
      </c>
      <c r="C2204" s="7" t="s">
        <v>182</v>
      </c>
      <c r="D2204">
        <v>510</v>
      </c>
      <c r="E2204" s="4">
        <v>0.98</v>
      </c>
      <c r="F2204" s="4">
        <v>4.12</v>
      </c>
      <c r="G2204" s="4">
        <v>0.39</v>
      </c>
      <c r="H2204" s="4">
        <v>1.18</v>
      </c>
      <c r="I2204" s="4">
        <v>5.49</v>
      </c>
      <c r="J2204" s="4">
        <v>81.760000000000005</v>
      </c>
      <c r="K2204" s="4">
        <v>6.08</v>
      </c>
      <c r="L2204" s="4">
        <v>46.27</v>
      </c>
      <c r="M2204" s="4">
        <v>53.73</v>
      </c>
      <c r="N2204" s="4">
        <v>0</v>
      </c>
      <c r="O2204" s="4">
        <v>1.59</v>
      </c>
      <c r="P2204" s="4">
        <v>4.96</v>
      </c>
      <c r="Q2204" s="4">
        <v>10.52</v>
      </c>
      <c r="R2204" s="4">
        <v>6.55</v>
      </c>
      <c r="S2204" s="4">
        <v>0</v>
      </c>
      <c r="T2204">
        <v>21</v>
      </c>
      <c r="U2204">
        <v>16.7</v>
      </c>
      <c r="V2204">
        <v>79.17</v>
      </c>
    </row>
    <row r="2205" spans="1:22" ht="12.75" customHeight="1" x14ac:dyDescent="0.2">
      <c r="A2205" s="2">
        <v>4417</v>
      </c>
      <c r="B2205" t="s">
        <v>284</v>
      </c>
      <c r="C2205" s="7" t="s">
        <v>522</v>
      </c>
      <c r="D2205">
        <v>573</v>
      </c>
      <c r="E2205" s="4">
        <v>0.52</v>
      </c>
      <c r="F2205" s="4">
        <v>6.11</v>
      </c>
      <c r="G2205" s="4">
        <v>2.44</v>
      </c>
      <c r="H2205" s="4">
        <v>4.3600000000000003</v>
      </c>
      <c r="I2205" s="4">
        <v>28.45</v>
      </c>
      <c r="J2205" s="4">
        <v>47.29</v>
      </c>
      <c r="K2205" s="4">
        <v>10.82</v>
      </c>
      <c r="L2205" s="4">
        <v>49.56</v>
      </c>
      <c r="M2205" s="4">
        <v>50.44</v>
      </c>
      <c r="N2205" s="4">
        <v>0</v>
      </c>
      <c r="O2205" s="4">
        <v>18.38</v>
      </c>
      <c r="P2205" s="4">
        <v>10.82</v>
      </c>
      <c r="Q2205" s="4">
        <v>55.15</v>
      </c>
      <c r="R2205" s="4">
        <v>0.34</v>
      </c>
      <c r="S2205" s="4">
        <v>0</v>
      </c>
      <c r="T2205">
        <v>20</v>
      </c>
      <c r="U2205">
        <v>12.4</v>
      </c>
      <c r="V2205">
        <v>65.52</v>
      </c>
    </row>
    <row r="2206" spans="1:22" ht="12.75" customHeight="1" x14ac:dyDescent="0.2">
      <c r="A2206" s="2">
        <v>4418</v>
      </c>
      <c r="B2206" t="s">
        <v>284</v>
      </c>
      <c r="C2206" s="7" t="s">
        <v>130</v>
      </c>
      <c r="D2206">
        <v>585</v>
      </c>
      <c r="E2206" s="4">
        <v>0</v>
      </c>
      <c r="F2206" s="4">
        <v>0.51</v>
      </c>
      <c r="G2206" s="4">
        <v>0.51</v>
      </c>
      <c r="H2206" s="4">
        <v>3.76</v>
      </c>
      <c r="I2206" s="4">
        <v>54.36</v>
      </c>
      <c r="J2206" s="4">
        <v>40</v>
      </c>
      <c r="K2206" s="4">
        <v>0.85</v>
      </c>
      <c r="L2206" s="4">
        <v>54.19</v>
      </c>
      <c r="M2206" s="4">
        <v>45.81</v>
      </c>
      <c r="N2206" s="4">
        <v>41.61</v>
      </c>
      <c r="O2206" s="4">
        <v>57.36</v>
      </c>
      <c r="P2206" s="4">
        <v>10.45</v>
      </c>
      <c r="Q2206" s="4">
        <v>95.03</v>
      </c>
      <c r="R2206" s="4">
        <v>0</v>
      </c>
      <c r="S2206" s="4">
        <v>0</v>
      </c>
      <c r="T2206">
        <v>18</v>
      </c>
      <c r="U2206">
        <v>13.2</v>
      </c>
      <c r="V2206">
        <v>50</v>
      </c>
    </row>
    <row r="2207" spans="1:22" ht="12.75" customHeight="1" x14ac:dyDescent="0.2">
      <c r="A2207" s="2">
        <v>4420</v>
      </c>
      <c r="B2207" t="s">
        <v>284</v>
      </c>
      <c r="C2207" s="7" t="s">
        <v>620</v>
      </c>
      <c r="D2207">
        <v>551</v>
      </c>
      <c r="E2207" s="4">
        <v>0</v>
      </c>
      <c r="F2207" s="4">
        <v>30.85</v>
      </c>
      <c r="G2207" s="4">
        <v>2.72</v>
      </c>
      <c r="H2207" s="4">
        <v>8.89</v>
      </c>
      <c r="I2207" s="4">
        <v>11.43</v>
      </c>
      <c r="J2207" s="4">
        <v>37.21</v>
      </c>
      <c r="K2207" s="4">
        <v>8.89</v>
      </c>
      <c r="L2207" s="4">
        <v>52.45</v>
      </c>
      <c r="M2207" s="4">
        <v>47.55</v>
      </c>
      <c r="N2207" s="4">
        <v>0</v>
      </c>
      <c r="O2207" s="4">
        <v>20.79</v>
      </c>
      <c r="P2207" s="4">
        <v>7.71</v>
      </c>
      <c r="Q2207" s="4">
        <v>38.71</v>
      </c>
      <c r="R2207" s="4">
        <v>4.84</v>
      </c>
      <c r="S2207" s="4">
        <v>0</v>
      </c>
      <c r="T2207">
        <v>16</v>
      </c>
      <c r="U2207">
        <v>11.7</v>
      </c>
      <c r="V2207">
        <v>55.88</v>
      </c>
    </row>
    <row r="2208" spans="1:22" ht="12.75" customHeight="1" x14ac:dyDescent="0.2">
      <c r="A2208" s="2">
        <v>4421</v>
      </c>
      <c r="B2208" t="s">
        <v>284</v>
      </c>
      <c r="C2208" s="7" t="s">
        <v>522</v>
      </c>
      <c r="D2208">
        <v>422</v>
      </c>
      <c r="E2208" s="4">
        <v>0.71</v>
      </c>
      <c r="F2208" s="4">
        <v>2.84</v>
      </c>
      <c r="G2208" s="4">
        <v>1.42</v>
      </c>
      <c r="H2208" s="4">
        <v>5.69</v>
      </c>
      <c r="I2208" s="4">
        <v>12.32</v>
      </c>
      <c r="J2208" s="4">
        <v>63.98</v>
      </c>
      <c r="K2208" s="4">
        <v>13.03</v>
      </c>
      <c r="L2208" s="4">
        <v>51.66</v>
      </c>
      <c r="M2208" s="4">
        <v>48.34</v>
      </c>
      <c r="N2208" s="4">
        <v>0</v>
      </c>
      <c r="O2208" s="4">
        <v>2.0299999999999998</v>
      </c>
      <c r="P2208" s="4">
        <v>14.94</v>
      </c>
      <c r="Q2208" s="4">
        <v>51.65</v>
      </c>
      <c r="R2208" s="4">
        <v>5.0599999999999996</v>
      </c>
      <c r="S2208" s="4">
        <v>0</v>
      </c>
      <c r="T2208">
        <v>18</v>
      </c>
      <c r="U2208">
        <v>15.9</v>
      </c>
      <c r="V2208">
        <v>52.17</v>
      </c>
    </row>
    <row r="2209" spans="1:22" ht="12.75" customHeight="1" x14ac:dyDescent="0.2">
      <c r="A2209" s="2">
        <v>4422</v>
      </c>
      <c r="B2209" t="s">
        <v>284</v>
      </c>
      <c r="C2209" s="7" t="s">
        <v>130</v>
      </c>
      <c r="D2209">
        <v>363</v>
      </c>
      <c r="E2209" s="4">
        <v>0.83</v>
      </c>
      <c r="F2209" s="4">
        <v>8.82</v>
      </c>
      <c r="G2209" s="4">
        <v>3.31</v>
      </c>
      <c r="H2209" s="4">
        <v>8.5399999999999991</v>
      </c>
      <c r="I2209" s="4">
        <v>21.21</v>
      </c>
      <c r="J2209" s="4">
        <v>41.87</v>
      </c>
      <c r="K2209" s="4">
        <v>15.43</v>
      </c>
      <c r="L2209" s="4">
        <v>49.04</v>
      </c>
      <c r="M2209" s="4">
        <v>50.96</v>
      </c>
      <c r="N2209" s="4">
        <v>0</v>
      </c>
      <c r="O2209" s="4">
        <v>26.02</v>
      </c>
      <c r="P2209" s="4">
        <v>16.53</v>
      </c>
      <c r="Q2209" s="4">
        <v>62.06</v>
      </c>
      <c r="R2209" s="4">
        <v>1.08</v>
      </c>
      <c r="S2209" s="4">
        <v>1.08</v>
      </c>
      <c r="T2209">
        <v>18</v>
      </c>
      <c r="U2209">
        <v>10.8</v>
      </c>
      <c r="V2209">
        <v>80</v>
      </c>
    </row>
    <row r="2210" spans="1:22" ht="12.75" customHeight="1" x14ac:dyDescent="0.2">
      <c r="A2210" s="2">
        <v>4423</v>
      </c>
      <c r="B2210" t="s">
        <v>284</v>
      </c>
      <c r="C2210" s="7" t="s">
        <v>522</v>
      </c>
      <c r="D2210">
        <v>507</v>
      </c>
      <c r="E2210" s="4">
        <v>0.79</v>
      </c>
      <c r="F2210" s="4">
        <v>0.99</v>
      </c>
      <c r="G2210" s="4">
        <v>0</v>
      </c>
      <c r="H2210" s="4">
        <v>0.39</v>
      </c>
      <c r="I2210" s="4">
        <v>39.64</v>
      </c>
      <c r="J2210" s="4">
        <v>54.44</v>
      </c>
      <c r="K2210" s="4">
        <v>3.75</v>
      </c>
      <c r="L2210" s="4">
        <v>50.49</v>
      </c>
      <c r="M2210" s="4">
        <v>49.51</v>
      </c>
      <c r="N2210" s="4">
        <v>17.100000000000001</v>
      </c>
      <c r="O2210" s="4">
        <v>28.23</v>
      </c>
      <c r="P2210" s="4">
        <v>10.74</v>
      </c>
      <c r="Q2210" s="4">
        <v>57.46</v>
      </c>
      <c r="R2210" s="4">
        <v>0</v>
      </c>
      <c r="S2210" s="4">
        <v>0.2</v>
      </c>
      <c r="T2210">
        <v>15</v>
      </c>
      <c r="U2210">
        <v>11.7</v>
      </c>
      <c r="V2210">
        <v>79.41</v>
      </c>
    </row>
    <row r="2211" spans="1:22" ht="12.75" customHeight="1" x14ac:dyDescent="0.2">
      <c r="A2211" s="2">
        <v>4424</v>
      </c>
      <c r="B2211" t="s">
        <v>284</v>
      </c>
      <c r="C2211" s="7" t="s">
        <v>522</v>
      </c>
      <c r="D2211">
        <v>453</v>
      </c>
      <c r="E2211" s="4">
        <v>0.22</v>
      </c>
      <c r="F2211" s="4">
        <v>15.89</v>
      </c>
      <c r="G2211" s="4">
        <v>0.22</v>
      </c>
      <c r="H2211" s="4">
        <v>4.42</v>
      </c>
      <c r="I2211" s="4">
        <v>35.54</v>
      </c>
      <c r="J2211" s="4">
        <v>39.51</v>
      </c>
      <c r="K2211" s="4">
        <v>4.1900000000000004</v>
      </c>
      <c r="L2211" s="4">
        <v>52.1</v>
      </c>
      <c r="M2211" s="4">
        <v>47.9</v>
      </c>
      <c r="N2211" s="4">
        <v>0</v>
      </c>
      <c r="O2211" s="4">
        <v>30.22</v>
      </c>
      <c r="P2211" s="4">
        <v>15</v>
      </c>
      <c r="Q2211" s="4">
        <v>47.17</v>
      </c>
      <c r="R2211" s="4">
        <v>1.0900000000000001</v>
      </c>
      <c r="S2211" s="4">
        <v>0</v>
      </c>
      <c r="T2211">
        <v>11</v>
      </c>
      <c r="U2211">
        <v>9.4</v>
      </c>
      <c r="V2211">
        <v>68.290000000000006</v>
      </c>
    </row>
    <row r="2212" spans="1:22" ht="12.75" customHeight="1" x14ac:dyDescent="0.2">
      <c r="A2212" s="2">
        <v>4425</v>
      </c>
      <c r="B2212" t="s">
        <v>284</v>
      </c>
      <c r="C2212" s="7" t="s">
        <v>182</v>
      </c>
      <c r="D2212">
        <v>812</v>
      </c>
      <c r="E2212" s="4">
        <v>0.99</v>
      </c>
      <c r="F2212" s="4">
        <v>13.18</v>
      </c>
      <c r="G2212" s="4">
        <v>1.1100000000000001</v>
      </c>
      <c r="H2212" s="4">
        <v>9.36</v>
      </c>
      <c r="I2212" s="4">
        <v>30.3</v>
      </c>
      <c r="J2212" s="4">
        <v>36.33</v>
      </c>
      <c r="K2212" s="4">
        <v>8.74</v>
      </c>
      <c r="L2212" s="4">
        <v>50.74</v>
      </c>
      <c r="M2212" s="4">
        <v>49.26</v>
      </c>
      <c r="N2212" s="4">
        <v>0</v>
      </c>
      <c r="O2212" s="4">
        <v>10.63</v>
      </c>
      <c r="P2212" s="4">
        <v>12.5</v>
      </c>
      <c r="Q2212" s="4">
        <v>70</v>
      </c>
      <c r="R2212" s="4">
        <v>2.25</v>
      </c>
      <c r="S2212" s="4">
        <v>0</v>
      </c>
      <c r="T2212">
        <v>19</v>
      </c>
      <c r="U2212">
        <v>12.9</v>
      </c>
      <c r="V2212">
        <v>76.739999999999995</v>
      </c>
    </row>
    <row r="2213" spans="1:22" ht="12.75" customHeight="1" x14ac:dyDescent="0.2">
      <c r="A2213" s="2">
        <v>4426</v>
      </c>
      <c r="B2213" t="s">
        <v>284</v>
      </c>
      <c r="C2213" s="7" t="s">
        <v>130</v>
      </c>
      <c r="D2213">
        <v>413</v>
      </c>
      <c r="E2213" s="4">
        <v>0.73</v>
      </c>
      <c r="F2213" s="4">
        <v>7.75</v>
      </c>
      <c r="G2213" s="4">
        <v>3.39</v>
      </c>
      <c r="H2213" s="4">
        <v>9.69</v>
      </c>
      <c r="I2213" s="4">
        <v>12.35</v>
      </c>
      <c r="J2213" s="4">
        <v>47.7</v>
      </c>
      <c r="K2213" s="4">
        <v>18.399999999999999</v>
      </c>
      <c r="L2213" s="4">
        <v>51.57</v>
      </c>
      <c r="M2213" s="4">
        <v>48.43</v>
      </c>
      <c r="N2213" s="4">
        <v>0</v>
      </c>
      <c r="O2213" s="4">
        <v>12.59</v>
      </c>
      <c r="P2213" s="4">
        <v>11.59</v>
      </c>
      <c r="Q2213" s="4">
        <v>32.24</v>
      </c>
      <c r="R2213" s="4">
        <v>3.78</v>
      </c>
      <c r="S2213" s="4">
        <v>0.76</v>
      </c>
      <c r="T2213">
        <v>19</v>
      </c>
      <c r="U2213">
        <v>15.5</v>
      </c>
      <c r="V2213">
        <v>59.09</v>
      </c>
    </row>
    <row r="2214" spans="1:22" ht="12.75" customHeight="1" x14ac:dyDescent="0.2">
      <c r="A2214" s="2">
        <v>4427</v>
      </c>
      <c r="B2214" t="s">
        <v>284</v>
      </c>
      <c r="C2214" s="7" t="s">
        <v>269</v>
      </c>
      <c r="D2214">
        <v>1120</v>
      </c>
      <c r="E2214" s="4">
        <v>2.86</v>
      </c>
      <c r="F2214" s="4">
        <v>10.09</v>
      </c>
      <c r="G2214" s="4">
        <v>1.96</v>
      </c>
      <c r="H2214" s="4">
        <v>9.3800000000000008</v>
      </c>
      <c r="I2214" s="4">
        <v>15.36</v>
      </c>
      <c r="J2214" s="4">
        <v>50.09</v>
      </c>
      <c r="K2214" s="4">
        <v>10.27</v>
      </c>
      <c r="L2214" s="4">
        <v>51.7</v>
      </c>
      <c r="M2214" s="4">
        <v>48.3</v>
      </c>
      <c r="N2214" s="4">
        <v>0</v>
      </c>
      <c r="O2214" s="4">
        <v>2</v>
      </c>
      <c r="P2214" s="4">
        <v>12.88</v>
      </c>
      <c r="Q2214" s="4">
        <v>40.65</v>
      </c>
      <c r="R2214" s="4">
        <v>3.44</v>
      </c>
      <c r="S2214" s="4">
        <v>0</v>
      </c>
      <c r="T2214">
        <v>18</v>
      </c>
      <c r="U2214">
        <v>11.9</v>
      </c>
      <c r="V2214">
        <v>67.209999999999994</v>
      </c>
    </row>
    <row r="2215" spans="1:22" ht="12.75" customHeight="1" x14ac:dyDescent="0.2">
      <c r="A2215" s="2">
        <v>4428</v>
      </c>
      <c r="B2215" t="s">
        <v>284</v>
      </c>
      <c r="C2215" s="7" t="s">
        <v>130</v>
      </c>
      <c r="D2215">
        <v>214</v>
      </c>
      <c r="E2215" s="4">
        <v>10.75</v>
      </c>
      <c r="F2215" s="4">
        <v>0.93</v>
      </c>
      <c r="G2215" s="4">
        <v>0</v>
      </c>
      <c r="H2215" s="4">
        <v>0</v>
      </c>
      <c r="I2215" s="4">
        <v>42.52</v>
      </c>
      <c r="J2215" s="4">
        <v>42.99</v>
      </c>
      <c r="K2215" s="4">
        <v>2.8</v>
      </c>
      <c r="L2215" s="4">
        <v>53.27</v>
      </c>
      <c r="M2215" s="4">
        <v>46.73</v>
      </c>
      <c r="N2215" s="4">
        <v>9.48</v>
      </c>
      <c r="O2215" s="4">
        <v>29.86</v>
      </c>
      <c r="P2215" s="4">
        <v>19.91</v>
      </c>
      <c r="Q2215" s="4">
        <v>65.400000000000006</v>
      </c>
      <c r="R2215" s="4">
        <v>1.9</v>
      </c>
      <c r="S2215" s="4">
        <v>0.47</v>
      </c>
      <c r="T2215">
        <v>15</v>
      </c>
      <c r="U2215">
        <v>12.2</v>
      </c>
      <c r="V2215">
        <v>71.430000000000007</v>
      </c>
    </row>
    <row r="2216" spans="1:22" ht="12.75" customHeight="1" x14ac:dyDescent="0.2">
      <c r="A2216" s="2">
        <v>4429</v>
      </c>
      <c r="B2216" t="s">
        <v>284</v>
      </c>
      <c r="C2216" s="7" t="s">
        <v>182</v>
      </c>
      <c r="D2216">
        <v>944</v>
      </c>
      <c r="E2216" s="4">
        <v>0.95</v>
      </c>
      <c r="F2216" s="4">
        <v>1.48</v>
      </c>
      <c r="G2216" s="4">
        <v>0</v>
      </c>
      <c r="H2216" s="4">
        <v>1.27</v>
      </c>
      <c r="I2216" s="4">
        <v>23.83</v>
      </c>
      <c r="J2216" s="4">
        <v>70.97</v>
      </c>
      <c r="K2216" s="4">
        <v>1.48</v>
      </c>
      <c r="L2216" s="4">
        <v>52.86</v>
      </c>
      <c r="M2216" s="4">
        <v>47.14</v>
      </c>
      <c r="N2216" s="4">
        <v>5.81</v>
      </c>
      <c r="O2216" s="4">
        <v>4.22</v>
      </c>
      <c r="P2216" s="4">
        <v>10.029999999999999</v>
      </c>
      <c r="Q2216" s="4">
        <v>44.14</v>
      </c>
      <c r="R2216" s="4">
        <v>1.69</v>
      </c>
      <c r="S2216" s="4">
        <v>0</v>
      </c>
      <c r="T2216">
        <v>21</v>
      </c>
      <c r="U2216">
        <v>12.4</v>
      </c>
      <c r="V2216">
        <v>73.91</v>
      </c>
    </row>
    <row r="2217" spans="1:22" ht="12.75" customHeight="1" x14ac:dyDescent="0.2">
      <c r="A2217" s="2">
        <v>4430</v>
      </c>
      <c r="B2217" t="s">
        <v>284</v>
      </c>
      <c r="C2217" s="7" t="s">
        <v>182</v>
      </c>
      <c r="D2217">
        <v>820</v>
      </c>
      <c r="E2217" s="4">
        <v>0.37</v>
      </c>
      <c r="F2217" s="4">
        <v>24.88</v>
      </c>
      <c r="G2217" s="4">
        <v>0.61</v>
      </c>
      <c r="H2217" s="4">
        <v>2.8</v>
      </c>
      <c r="I2217" s="4">
        <v>8.7799999999999994</v>
      </c>
      <c r="J2217" s="4">
        <v>55.85</v>
      </c>
      <c r="K2217" s="4">
        <v>6.71</v>
      </c>
      <c r="L2217" s="4">
        <v>51.46</v>
      </c>
      <c r="M2217" s="4">
        <v>48.54</v>
      </c>
      <c r="N2217" s="4">
        <v>0</v>
      </c>
      <c r="O2217" s="4">
        <v>3.96</v>
      </c>
      <c r="P2217" s="4">
        <v>7.79</v>
      </c>
      <c r="Q2217" s="4">
        <v>22.66</v>
      </c>
      <c r="R2217" s="4">
        <v>2.88</v>
      </c>
      <c r="S2217" s="4">
        <v>0</v>
      </c>
      <c r="T2217">
        <v>18</v>
      </c>
      <c r="U2217">
        <v>12.8</v>
      </c>
      <c r="V2217">
        <v>51.11</v>
      </c>
    </row>
    <row r="2218" spans="1:22" ht="12.75" customHeight="1" x14ac:dyDescent="0.2">
      <c r="A2218" s="2">
        <v>4431</v>
      </c>
      <c r="B2218" t="s">
        <v>284</v>
      </c>
      <c r="C2218" s="7" t="s">
        <v>269</v>
      </c>
      <c r="D2218">
        <v>520</v>
      </c>
      <c r="E2218" s="4">
        <v>0.96</v>
      </c>
      <c r="F2218" s="4">
        <v>0.57999999999999996</v>
      </c>
      <c r="G2218" s="4">
        <v>0.19</v>
      </c>
      <c r="H2218" s="4">
        <v>0.38</v>
      </c>
      <c r="I2218" s="4">
        <v>5.38</v>
      </c>
      <c r="J2218" s="4">
        <v>90.96</v>
      </c>
      <c r="K2218" s="4">
        <v>1.54</v>
      </c>
      <c r="L2218" s="4">
        <v>51.92</v>
      </c>
      <c r="M2218" s="4">
        <v>48.08</v>
      </c>
      <c r="N2218" s="4">
        <v>0</v>
      </c>
      <c r="O2218" s="4">
        <v>0.6</v>
      </c>
      <c r="P2218" s="4">
        <v>9.64</v>
      </c>
      <c r="Q2218" s="4">
        <v>25.1</v>
      </c>
      <c r="R2218" s="4">
        <v>4.62</v>
      </c>
      <c r="S2218" s="4">
        <v>0</v>
      </c>
      <c r="T2218">
        <v>21</v>
      </c>
      <c r="U2218">
        <v>14.1</v>
      </c>
      <c r="V2218">
        <v>84</v>
      </c>
    </row>
    <row r="2219" spans="1:22" ht="12.75" customHeight="1" x14ac:dyDescent="0.2">
      <c r="A2219" s="2">
        <v>4432</v>
      </c>
      <c r="B2219" t="s">
        <v>284</v>
      </c>
      <c r="C2219" s="7" t="s">
        <v>182</v>
      </c>
      <c r="D2219">
        <v>618</v>
      </c>
      <c r="E2219" s="4">
        <v>0.16</v>
      </c>
      <c r="F2219" s="4">
        <v>1.62</v>
      </c>
      <c r="G2219" s="4">
        <v>0.32</v>
      </c>
      <c r="H2219" s="4">
        <v>1.1299999999999999</v>
      </c>
      <c r="I2219" s="4">
        <v>36.08</v>
      </c>
      <c r="J2219" s="4">
        <v>58.09</v>
      </c>
      <c r="K2219" s="4">
        <v>2.59</v>
      </c>
      <c r="L2219" s="4">
        <v>50.65</v>
      </c>
      <c r="M2219" s="4">
        <v>49.35</v>
      </c>
      <c r="N2219" s="4">
        <v>16.690000000000001</v>
      </c>
      <c r="O2219" s="4">
        <v>7.46</v>
      </c>
      <c r="P2219" s="4">
        <v>7.46</v>
      </c>
      <c r="Q2219" s="4">
        <v>49.92</v>
      </c>
      <c r="R2219" s="4">
        <v>1.46</v>
      </c>
      <c r="S2219" s="4">
        <v>0.16</v>
      </c>
      <c r="T2219">
        <v>19</v>
      </c>
      <c r="U2219">
        <v>13.1</v>
      </c>
      <c r="V2219">
        <v>72.73</v>
      </c>
    </row>
    <row r="2220" spans="1:22" ht="12.75" customHeight="1" x14ac:dyDescent="0.2">
      <c r="A2220" s="2">
        <v>4433</v>
      </c>
      <c r="B2220" t="s">
        <v>284</v>
      </c>
      <c r="C2220" s="7" t="s">
        <v>269</v>
      </c>
      <c r="D2220">
        <v>2118</v>
      </c>
      <c r="E2220" s="4">
        <v>0.8</v>
      </c>
      <c r="F2220" s="4">
        <v>20.21</v>
      </c>
      <c r="G2220" s="4">
        <v>0.33</v>
      </c>
      <c r="H2220" s="4">
        <v>2.64</v>
      </c>
      <c r="I2220" s="4">
        <v>7.84</v>
      </c>
      <c r="J2220" s="4">
        <v>62.32</v>
      </c>
      <c r="K2220" s="4">
        <v>5.85</v>
      </c>
      <c r="L2220" s="4">
        <v>52.5</v>
      </c>
      <c r="M2220" s="4">
        <v>47.5</v>
      </c>
      <c r="N2220" s="4">
        <v>0</v>
      </c>
      <c r="O2220" s="4">
        <v>2.72</v>
      </c>
      <c r="P2220" s="4">
        <v>5.34</v>
      </c>
      <c r="Q2220" s="4">
        <v>18.12</v>
      </c>
      <c r="R2220" s="4">
        <v>4.24</v>
      </c>
      <c r="S2220" s="4">
        <v>0</v>
      </c>
      <c r="T2220">
        <v>22</v>
      </c>
      <c r="U2220">
        <v>14.8</v>
      </c>
      <c r="V2220">
        <v>65.98</v>
      </c>
    </row>
    <row r="2221" spans="1:22" ht="12.75" customHeight="1" x14ac:dyDescent="0.2">
      <c r="A2221" s="2">
        <v>4434</v>
      </c>
      <c r="B2221" t="s">
        <v>284</v>
      </c>
      <c r="D2221">
        <v>0</v>
      </c>
      <c r="E2221" s="4">
        <v>0</v>
      </c>
      <c r="F2221" s="4">
        <v>0</v>
      </c>
      <c r="G2221" s="4">
        <v>0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U2221">
        <v>13.9</v>
      </c>
      <c r="V2221">
        <v>68.75</v>
      </c>
    </row>
    <row r="2222" spans="1:22" ht="12.75" customHeight="1" x14ac:dyDescent="0.2">
      <c r="A2222" s="2">
        <v>4435</v>
      </c>
      <c r="B2222" t="s">
        <v>284</v>
      </c>
      <c r="C2222" s="7" t="s">
        <v>522</v>
      </c>
      <c r="D2222">
        <v>420</v>
      </c>
      <c r="E2222" s="4">
        <v>0.71</v>
      </c>
      <c r="F2222" s="4">
        <v>1.19</v>
      </c>
      <c r="G2222" s="4">
        <v>0</v>
      </c>
      <c r="H2222" s="4">
        <v>0.48</v>
      </c>
      <c r="I2222" s="4">
        <v>9.76</v>
      </c>
      <c r="J2222" s="4">
        <v>81.430000000000007</v>
      </c>
      <c r="K2222" s="4">
        <v>6.43</v>
      </c>
      <c r="L2222" s="4">
        <v>52.62</v>
      </c>
      <c r="M2222" s="4">
        <v>47.38</v>
      </c>
      <c r="N2222" s="4">
        <v>0</v>
      </c>
      <c r="O2222" s="4">
        <v>1.41</v>
      </c>
      <c r="P2222" s="4">
        <v>21.65</v>
      </c>
      <c r="Q2222" s="4">
        <v>27.29</v>
      </c>
      <c r="R2222" s="4">
        <v>0</v>
      </c>
      <c r="S2222" s="4">
        <v>0.71</v>
      </c>
      <c r="T2222">
        <v>18</v>
      </c>
      <c r="U2222">
        <v>12.2</v>
      </c>
      <c r="V2222">
        <v>69.569999999999993</v>
      </c>
    </row>
    <row r="2223" spans="1:22" ht="12.75" customHeight="1" x14ac:dyDescent="0.2">
      <c r="A2223" s="2">
        <v>4436</v>
      </c>
      <c r="B2223" t="s">
        <v>284</v>
      </c>
      <c r="C2223" s="7" t="s">
        <v>522</v>
      </c>
      <c r="D2223">
        <v>572</v>
      </c>
      <c r="E2223" s="4">
        <v>0.7</v>
      </c>
      <c r="F2223" s="4">
        <v>3.5</v>
      </c>
      <c r="G2223" s="4">
        <v>0.35</v>
      </c>
      <c r="H2223" s="4">
        <v>1.57</v>
      </c>
      <c r="I2223" s="4">
        <v>8.92</v>
      </c>
      <c r="J2223" s="4">
        <v>80.069999999999993</v>
      </c>
      <c r="K2223" s="4">
        <v>4.9000000000000004</v>
      </c>
      <c r="L2223" s="4">
        <v>52.27</v>
      </c>
      <c r="M2223" s="4">
        <v>47.73</v>
      </c>
      <c r="N2223" s="4">
        <v>0</v>
      </c>
      <c r="O2223" s="4">
        <v>2.78</v>
      </c>
      <c r="P2223" s="4">
        <v>8.51</v>
      </c>
      <c r="Q2223" s="4">
        <v>41.84</v>
      </c>
      <c r="R2223" s="4">
        <v>0.69</v>
      </c>
      <c r="S2223" s="4">
        <v>0</v>
      </c>
      <c r="T2223">
        <v>21</v>
      </c>
      <c r="U2223">
        <v>10.5</v>
      </c>
      <c r="V2223">
        <v>62.96</v>
      </c>
    </row>
    <row r="2224" spans="1:22" ht="12.75" customHeight="1" x14ac:dyDescent="0.2">
      <c r="A2224" s="2">
        <v>4437</v>
      </c>
      <c r="B2224" t="s">
        <v>284</v>
      </c>
      <c r="C2224" s="7" t="s">
        <v>182</v>
      </c>
      <c r="D2224">
        <v>780</v>
      </c>
      <c r="E2224" s="4">
        <v>0.51</v>
      </c>
      <c r="F2224" s="4">
        <v>19.36</v>
      </c>
      <c r="G2224" s="4">
        <v>0.51</v>
      </c>
      <c r="H2224" s="4">
        <v>2.1800000000000002</v>
      </c>
      <c r="I2224" s="4">
        <v>8.9700000000000006</v>
      </c>
      <c r="J2224" s="4">
        <v>60.51</v>
      </c>
      <c r="K2224" s="4">
        <v>7.95</v>
      </c>
      <c r="L2224" s="4">
        <v>49.62</v>
      </c>
      <c r="M2224" s="4">
        <v>50.38</v>
      </c>
      <c r="N2224" s="4">
        <v>0</v>
      </c>
      <c r="O2224" s="4">
        <v>0.9</v>
      </c>
      <c r="P2224" s="4">
        <v>9.73</v>
      </c>
      <c r="Q2224" s="4">
        <v>18.309999999999999</v>
      </c>
      <c r="R2224" s="4">
        <v>6.66</v>
      </c>
      <c r="S2224" s="4">
        <v>0</v>
      </c>
      <c r="T2224">
        <v>21</v>
      </c>
      <c r="U2224">
        <v>10.7</v>
      </c>
      <c r="V2224">
        <v>72.97</v>
      </c>
    </row>
    <row r="2225" spans="1:22" ht="12.75" customHeight="1" x14ac:dyDescent="0.2">
      <c r="A2225" s="2">
        <v>4438</v>
      </c>
      <c r="B2225" t="s">
        <v>284</v>
      </c>
      <c r="C2225" s="7" t="s">
        <v>269</v>
      </c>
      <c r="D2225">
        <v>1951</v>
      </c>
      <c r="E2225" s="4">
        <v>0.72</v>
      </c>
      <c r="F2225" s="4">
        <v>20.04</v>
      </c>
      <c r="G2225" s="4">
        <v>0.51</v>
      </c>
      <c r="H2225" s="4">
        <v>3.18</v>
      </c>
      <c r="I2225" s="4">
        <v>9.69</v>
      </c>
      <c r="J2225" s="4">
        <v>61.92</v>
      </c>
      <c r="K2225" s="4">
        <v>3.95</v>
      </c>
      <c r="L2225" s="4">
        <v>52.02</v>
      </c>
      <c r="M2225" s="4">
        <v>47.98</v>
      </c>
      <c r="N2225" s="4">
        <v>0</v>
      </c>
      <c r="O2225" s="4">
        <v>1.74</v>
      </c>
      <c r="P2225" s="4">
        <v>6.32</v>
      </c>
      <c r="Q2225" s="4">
        <v>19.96</v>
      </c>
      <c r="R2225" s="4">
        <v>4.4800000000000004</v>
      </c>
      <c r="S2225" s="4">
        <v>0.05</v>
      </c>
      <c r="T2225">
        <v>21</v>
      </c>
      <c r="U2225">
        <v>12.4</v>
      </c>
      <c r="V2225">
        <v>67.39</v>
      </c>
    </row>
    <row r="2226" spans="1:22" ht="12.75" customHeight="1" x14ac:dyDescent="0.2">
      <c r="A2226" s="2">
        <v>4439</v>
      </c>
      <c r="B2226" t="s">
        <v>284</v>
      </c>
      <c r="C2226" s="7" t="s">
        <v>269</v>
      </c>
      <c r="D2226">
        <v>1618</v>
      </c>
      <c r="E2226" s="4">
        <v>0.62</v>
      </c>
      <c r="F2226" s="4">
        <v>11.31</v>
      </c>
      <c r="G2226" s="4">
        <v>0</v>
      </c>
      <c r="H2226" s="4">
        <v>1.17</v>
      </c>
      <c r="I2226" s="4">
        <v>6.86</v>
      </c>
      <c r="J2226" s="4">
        <v>77.260000000000005</v>
      </c>
      <c r="K2226" s="4">
        <v>2.78</v>
      </c>
      <c r="L2226" s="4">
        <v>52.84</v>
      </c>
      <c r="M2226" s="4">
        <v>47.16</v>
      </c>
      <c r="N2226" s="4">
        <v>0</v>
      </c>
      <c r="O2226" s="4">
        <v>0.13</v>
      </c>
      <c r="P2226" s="4">
        <v>10.33</v>
      </c>
      <c r="Q2226" s="4">
        <v>6.11</v>
      </c>
      <c r="R2226" s="4">
        <v>6.17</v>
      </c>
      <c r="S2226" s="4">
        <v>0</v>
      </c>
      <c r="T2226">
        <v>21</v>
      </c>
      <c r="U2226">
        <v>9.8000000000000007</v>
      </c>
      <c r="V2226">
        <v>84.21</v>
      </c>
    </row>
    <row r="2227" spans="1:22" ht="12.75" customHeight="1" x14ac:dyDescent="0.2">
      <c r="A2227" s="2">
        <v>4440</v>
      </c>
      <c r="B2227" t="s">
        <v>284</v>
      </c>
      <c r="C2227" s="7" t="s">
        <v>570</v>
      </c>
      <c r="D2227">
        <v>673</v>
      </c>
      <c r="E2227" s="4">
        <v>0.3</v>
      </c>
      <c r="F2227" s="4">
        <v>4.9000000000000004</v>
      </c>
      <c r="G2227" s="4">
        <v>1.63</v>
      </c>
      <c r="H2227" s="4">
        <v>9.66</v>
      </c>
      <c r="I2227" s="4">
        <v>16.79</v>
      </c>
      <c r="J2227" s="4">
        <v>60.33</v>
      </c>
      <c r="K2227" s="4">
        <v>6.39</v>
      </c>
      <c r="L2227" s="4">
        <v>48.29</v>
      </c>
      <c r="M2227" s="4">
        <v>51.71</v>
      </c>
      <c r="N2227" s="4">
        <v>0</v>
      </c>
      <c r="O2227" s="4">
        <v>7.34</v>
      </c>
      <c r="P2227" s="4">
        <v>13.32</v>
      </c>
      <c r="Q2227" s="4">
        <v>46.41</v>
      </c>
      <c r="R2227" s="4">
        <v>3.29</v>
      </c>
      <c r="S2227" s="4">
        <v>0.45</v>
      </c>
      <c r="T2227">
        <v>16</v>
      </c>
      <c r="U2227">
        <v>12.5</v>
      </c>
      <c r="V2227">
        <v>64.290000000000006</v>
      </c>
    </row>
    <row r="2228" spans="1:22" ht="12.75" customHeight="1" x14ac:dyDescent="0.2">
      <c r="A2228" s="2">
        <v>4441</v>
      </c>
      <c r="B2228" t="s">
        <v>284</v>
      </c>
      <c r="C2228" s="7" t="s">
        <v>182</v>
      </c>
      <c r="D2228">
        <v>864</v>
      </c>
      <c r="E2228" s="4">
        <v>1.5</v>
      </c>
      <c r="F2228" s="4">
        <v>4.05</v>
      </c>
      <c r="G2228" s="4">
        <v>2.31</v>
      </c>
      <c r="H2228" s="4">
        <v>5.21</v>
      </c>
      <c r="I2228" s="4">
        <v>15.97</v>
      </c>
      <c r="J2228" s="4">
        <v>54.4</v>
      </c>
      <c r="K2228" s="4">
        <v>16.55</v>
      </c>
      <c r="L2228" s="4">
        <v>55.21</v>
      </c>
      <c r="M2228" s="4">
        <v>44.79</v>
      </c>
      <c r="N2228" s="4">
        <v>0</v>
      </c>
      <c r="O2228" s="4">
        <v>2.52</v>
      </c>
      <c r="P2228" s="4">
        <v>13.58</v>
      </c>
      <c r="Q2228" s="4">
        <v>66.11</v>
      </c>
      <c r="R2228" s="4">
        <v>2.64</v>
      </c>
      <c r="S2228" s="4">
        <v>0</v>
      </c>
      <c r="T2228">
        <v>16</v>
      </c>
      <c r="U2228">
        <v>16.7</v>
      </c>
      <c r="V2228">
        <v>60</v>
      </c>
    </row>
    <row r="2229" spans="1:22" ht="12.75" customHeight="1" x14ac:dyDescent="0.2">
      <c r="A2229" s="2">
        <v>4442</v>
      </c>
      <c r="B2229" t="s">
        <v>284</v>
      </c>
      <c r="C2229" s="7" t="s">
        <v>182</v>
      </c>
      <c r="D2229">
        <v>649</v>
      </c>
      <c r="E2229" s="4">
        <v>0.92</v>
      </c>
      <c r="F2229" s="4">
        <v>3.85</v>
      </c>
      <c r="G2229" s="4">
        <v>0.15</v>
      </c>
      <c r="H2229" s="4">
        <v>2.31</v>
      </c>
      <c r="I2229" s="4">
        <v>17.57</v>
      </c>
      <c r="J2229" s="4">
        <v>65.95</v>
      </c>
      <c r="K2229" s="4">
        <v>9.24</v>
      </c>
      <c r="L2229" s="4">
        <v>53.93</v>
      </c>
      <c r="M2229" s="4">
        <v>46.07</v>
      </c>
      <c r="N2229" s="4">
        <v>0.15</v>
      </c>
      <c r="O2229" s="4">
        <v>3.21</v>
      </c>
      <c r="P2229" s="4">
        <v>14.68</v>
      </c>
      <c r="Q2229" s="4">
        <v>37.159999999999997</v>
      </c>
      <c r="R2229" s="4">
        <v>5.2</v>
      </c>
      <c r="S2229" s="4">
        <v>0.31</v>
      </c>
      <c r="T2229">
        <v>17</v>
      </c>
      <c r="U2229">
        <v>11.9</v>
      </c>
      <c r="V2229">
        <v>51.28</v>
      </c>
    </row>
    <row r="2230" spans="1:22" ht="12.75" customHeight="1" x14ac:dyDescent="0.2">
      <c r="A2230" s="2">
        <v>4443</v>
      </c>
      <c r="B2230" t="s">
        <v>284</v>
      </c>
      <c r="C2230" s="7" t="s">
        <v>237</v>
      </c>
      <c r="D2230">
        <v>816</v>
      </c>
      <c r="E2230" s="4">
        <v>1.1000000000000001</v>
      </c>
      <c r="F2230" s="4">
        <v>6.86</v>
      </c>
      <c r="G2230" s="4">
        <v>1.84</v>
      </c>
      <c r="H2230" s="4">
        <v>8.2100000000000009</v>
      </c>
      <c r="I2230" s="4">
        <v>18.87</v>
      </c>
      <c r="J2230" s="4">
        <v>50.49</v>
      </c>
      <c r="K2230" s="4">
        <v>12.62</v>
      </c>
      <c r="L2230" s="4">
        <v>48.41</v>
      </c>
      <c r="M2230" s="4">
        <v>51.59</v>
      </c>
      <c r="N2230" s="4">
        <v>0</v>
      </c>
      <c r="O2230" s="4">
        <v>3.81</v>
      </c>
      <c r="P2230" s="4">
        <v>10.07</v>
      </c>
      <c r="Q2230" s="4">
        <v>39.799999999999997</v>
      </c>
      <c r="R2230" s="4">
        <v>5.65</v>
      </c>
      <c r="S2230" s="4">
        <v>0.37</v>
      </c>
      <c r="T2230">
        <v>19</v>
      </c>
      <c r="U2230">
        <v>14</v>
      </c>
      <c r="V2230">
        <v>68.180000000000007</v>
      </c>
    </row>
    <row r="2231" spans="1:22" ht="12.75" customHeight="1" x14ac:dyDescent="0.2">
      <c r="A2231" s="2">
        <v>4444</v>
      </c>
      <c r="B2231" t="s">
        <v>284</v>
      </c>
      <c r="C2231" s="7" t="s">
        <v>389</v>
      </c>
      <c r="D2231">
        <v>563</v>
      </c>
      <c r="E2231" s="4">
        <v>0.53</v>
      </c>
      <c r="F2231" s="4">
        <v>5.68</v>
      </c>
      <c r="G2231" s="4">
        <v>0.53</v>
      </c>
      <c r="H2231" s="4">
        <v>4.09</v>
      </c>
      <c r="I2231" s="4">
        <v>14.74</v>
      </c>
      <c r="J2231" s="4">
        <v>59.68</v>
      </c>
      <c r="K2231" s="4">
        <v>14.74</v>
      </c>
      <c r="L2231" s="4">
        <v>53.64</v>
      </c>
      <c r="M2231" s="4">
        <v>46.36</v>
      </c>
      <c r="N2231" s="4">
        <v>0</v>
      </c>
      <c r="O2231" s="4">
        <v>3.38</v>
      </c>
      <c r="P2231" s="4">
        <v>19.93</v>
      </c>
      <c r="Q2231" s="4">
        <v>24.91</v>
      </c>
      <c r="R2231" s="4">
        <v>2.4900000000000002</v>
      </c>
      <c r="S2231" s="4">
        <v>0.18</v>
      </c>
      <c r="T2231">
        <v>18</v>
      </c>
      <c r="U2231">
        <v>15.6</v>
      </c>
      <c r="V2231">
        <v>58.06</v>
      </c>
    </row>
    <row r="2232" spans="1:22" ht="12.75" customHeight="1" x14ac:dyDescent="0.2">
      <c r="A2232" s="2">
        <v>4445</v>
      </c>
      <c r="B2232" t="s">
        <v>284</v>
      </c>
      <c r="C2232" s="7" t="s">
        <v>522</v>
      </c>
      <c r="D2232">
        <v>607</v>
      </c>
      <c r="E2232" s="4">
        <v>0.66</v>
      </c>
      <c r="F2232" s="4">
        <v>6.92</v>
      </c>
      <c r="G2232" s="4">
        <v>2.14</v>
      </c>
      <c r="H2232" s="4">
        <v>2.97</v>
      </c>
      <c r="I2232" s="4">
        <v>15.98</v>
      </c>
      <c r="J2232" s="4">
        <v>65.569999999999993</v>
      </c>
      <c r="K2232" s="4">
        <v>5.77</v>
      </c>
      <c r="L2232" s="4">
        <v>53.38</v>
      </c>
      <c r="M2232" s="4">
        <v>46.62</v>
      </c>
      <c r="N2232" s="4">
        <v>0</v>
      </c>
      <c r="O2232" s="4">
        <v>23.96</v>
      </c>
      <c r="P2232" s="4">
        <v>12.31</v>
      </c>
      <c r="Q2232" s="4">
        <v>53.91</v>
      </c>
      <c r="R2232" s="4">
        <v>0.5</v>
      </c>
      <c r="S2232" s="4">
        <v>0.33</v>
      </c>
      <c r="T2232">
        <v>16</v>
      </c>
      <c r="U2232">
        <v>9.9</v>
      </c>
      <c r="V2232">
        <v>82.05</v>
      </c>
    </row>
    <row r="2233" spans="1:22" ht="12.75" customHeight="1" x14ac:dyDescent="0.2">
      <c r="A2233" s="2">
        <v>4446</v>
      </c>
      <c r="B2233" t="s">
        <v>284</v>
      </c>
      <c r="C2233" s="7" t="s">
        <v>522</v>
      </c>
      <c r="D2233">
        <v>496</v>
      </c>
      <c r="E2233" s="4">
        <v>0.6</v>
      </c>
      <c r="F2233" s="4">
        <v>4.03</v>
      </c>
      <c r="G2233" s="4">
        <v>0.4</v>
      </c>
      <c r="H2233" s="4">
        <v>0</v>
      </c>
      <c r="I2233" s="4">
        <v>10.89</v>
      </c>
      <c r="J2233" s="4">
        <v>83.27</v>
      </c>
      <c r="K2233" s="4">
        <v>0.81</v>
      </c>
      <c r="L2233" s="4">
        <v>52.82</v>
      </c>
      <c r="M2233" s="4">
        <v>47.18</v>
      </c>
      <c r="N2233" s="4">
        <v>0.39</v>
      </c>
      <c r="O2233" s="4">
        <v>3.33</v>
      </c>
      <c r="P2233" s="4">
        <v>10.96</v>
      </c>
      <c r="Q2233" s="4">
        <v>19.37</v>
      </c>
      <c r="R2233" s="4">
        <v>0.2</v>
      </c>
      <c r="S2233" s="4">
        <v>0</v>
      </c>
      <c r="T2233">
        <v>17</v>
      </c>
      <c r="U2233">
        <v>16.5</v>
      </c>
      <c r="V2233">
        <v>65.52</v>
      </c>
    </row>
    <row r="2234" spans="1:22" ht="12.75" customHeight="1" x14ac:dyDescent="0.2">
      <c r="A2234" s="2">
        <v>4447</v>
      </c>
      <c r="B2234" t="s">
        <v>284</v>
      </c>
      <c r="C2234" s="7" t="s">
        <v>578</v>
      </c>
      <c r="D2234">
        <v>487</v>
      </c>
      <c r="E2234" s="4">
        <v>0</v>
      </c>
      <c r="F2234" s="4">
        <v>6.57</v>
      </c>
      <c r="G2234" s="4">
        <v>0</v>
      </c>
      <c r="H2234" s="4">
        <v>9.4499999999999993</v>
      </c>
      <c r="I2234" s="4">
        <v>14.37</v>
      </c>
      <c r="J2234" s="4">
        <v>52.16</v>
      </c>
      <c r="K2234" s="4">
        <v>17.45</v>
      </c>
      <c r="L2234" s="4">
        <v>51.54</v>
      </c>
      <c r="M2234" s="4">
        <v>48.46</v>
      </c>
      <c r="N2234" s="4">
        <v>0</v>
      </c>
      <c r="O2234" s="4">
        <v>6.28</v>
      </c>
      <c r="P2234" s="4">
        <v>16.600000000000001</v>
      </c>
      <c r="Q2234" s="4">
        <v>40.28</v>
      </c>
      <c r="R2234" s="4">
        <v>0</v>
      </c>
      <c r="S2234" s="4">
        <v>0.2</v>
      </c>
      <c r="T2234">
        <v>16</v>
      </c>
      <c r="U2234">
        <v>14.3</v>
      </c>
      <c r="V2234">
        <v>66.67</v>
      </c>
    </row>
    <row r="2235" spans="1:22" ht="12.75" customHeight="1" x14ac:dyDescent="0.2">
      <c r="A2235" s="2">
        <v>4448</v>
      </c>
      <c r="B2235" t="s">
        <v>284</v>
      </c>
      <c r="C2235" s="7" t="s">
        <v>262</v>
      </c>
      <c r="D2235">
        <v>422</v>
      </c>
      <c r="E2235" s="4">
        <v>1.42</v>
      </c>
      <c r="F2235" s="4">
        <v>4.5</v>
      </c>
      <c r="G2235" s="4">
        <v>0</v>
      </c>
      <c r="H2235" s="4">
        <v>0.95</v>
      </c>
      <c r="I2235" s="4">
        <v>20.62</v>
      </c>
      <c r="J2235" s="4">
        <v>71.8</v>
      </c>
      <c r="K2235" s="4">
        <v>0.71</v>
      </c>
      <c r="L2235" s="4">
        <v>55.92</v>
      </c>
      <c r="M2235" s="4">
        <v>44.08</v>
      </c>
      <c r="N2235" s="4">
        <v>1.18</v>
      </c>
      <c r="O2235" s="4">
        <v>13.51</v>
      </c>
      <c r="P2235" s="4">
        <v>20.85</v>
      </c>
      <c r="Q2235" s="4">
        <v>36.97</v>
      </c>
      <c r="R2235" s="4">
        <v>0</v>
      </c>
      <c r="S2235" s="4">
        <v>0</v>
      </c>
      <c r="T2235">
        <v>18</v>
      </c>
      <c r="U2235">
        <v>16.2</v>
      </c>
      <c r="V2235">
        <v>69.569999999999993</v>
      </c>
    </row>
    <row r="2236" spans="1:22" ht="12.75" customHeight="1" x14ac:dyDescent="0.2">
      <c r="A2236" s="2">
        <v>4450</v>
      </c>
      <c r="B2236" t="s">
        <v>290</v>
      </c>
      <c r="C2236" s="7" t="s">
        <v>269</v>
      </c>
      <c r="D2236">
        <v>384</v>
      </c>
      <c r="E2236" s="4">
        <v>0.26</v>
      </c>
      <c r="F2236" s="4">
        <v>0</v>
      </c>
      <c r="G2236" s="4">
        <v>0.78</v>
      </c>
      <c r="H2236" s="4">
        <v>0.26</v>
      </c>
      <c r="I2236" s="4">
        <v>4.43</v>
      </c>
      <c r="J2236" s="4">
        <v>90.89</v>
      </c>
      <c r="K2236" s="4">
        <v>3.39</v>
      </c>
      <c r="L2236" s="4">
        <v>54.95</v>
      </c>
      <c r="M2236" s="4">
        <v>45.05</v>
      </c>
      <c r="N2236" s="4">
        <v>0</v>
      </c>
      <c r="O2236" s="4">
        <v>3.52</v>
      </c>
      <c r="P2236" s="4">
        <v>5.87</v>
      </c>
      <c r="Q2236" s="4">
        <v>46.95</v>
      </c>
      <c r="R2236" s="4">
        <v>3.05</v>
      </c>
      <c r="S2236" s="4">
        <v>0.23</v>
      </c>
      <c r="T2236">
        <v>24</v>
      </c>
      <c r="U2236">
        <v>19.399999999999999</v>
      </c>
      <c r="V2236">
        <v>68.75</v>
      </c>
    </row>
    <row r="2237" spans="1:22" ht="12.75" customHeight="1" x14ac:dyDescent="0.2">
      <c r="A2237" s="2">
        <v>4451</v>
      </c>
      <c r="B2237" t="s">
        <v>284</v>
      </c>
      <c r="C2237" s="7" t="s">
        <v>389</v>
      </c>
      <c r="D2237">
        <v>475</v>
      </c>
      <c r="E2237" s="4">
        <v>1.47</v>
      </c>
      <c r="F2237" s="4">
        <v>1.26</v>
      </c>
      <c r="G2237" s="4">
        <v>1.26</v>
      </c>
      <c r="H2237" s="4">
        <v>1.26</v>
      </c>
      <c r="I2237" s="4">
        <v>10.11</v>
      </c>
      <c r="J2237" s="4">
        <v>73.260000000000005</v>
      </c>
      <c r="K2237" s="4">
        <v>11.37</v>
      </c>
      <c r="L2237" s="4">
        <v>53.89</v>
      </c>
      <c r="M2237" s="4">
        <v>46.11</v>
      </c>
      <c r="N2237" s="4">
        <v>0</v>
      </c>
      <c r="O2237" s="4">
        <v>1.63</v>
      </c>
      <c r="P2237" s="4">
        <v>19.510000000000002</v>
      </c>
      <c r="Q2237" s="4">
        <v>50.2</v>
      </c>
      <c r="R2237" s="4">
        <v>3.25</v>
      </c>
      <c r="S2237" s="4">
        <v>0</v>
      </c>
      <c r="T2237">
        <v>16</v>
      </c>
      <c r="U2237">
        <v>12</v>
      </c>
      <c r="V2237">
        <v>80</v>
      </c>
    </row>
    <row r="2238" spans="1:22" ht="12.75" customHeight="1" x14ac:dyDescent="0.2">
      <c r="A2238" s="2">
        <v>4452</v>
      </c>
      <c r="B2238" t="s">
        <v>284</v>
      </c>
      <c r="C2238" s="7" t="s">
        <v>570</v>
      </c>
      <c r="D2238">
        <v>498</v>
      </c>
      <c r="E2238" s="4">
        <v>1.41</v>
      </c>
      <c r="F2238" s="4">
        <v>1</v>
      </c>
      <c r="G2238" s="4">
        <v>0.4</v>
      </c>
      <c r="H2238" s="4">
        <v>1</v>
      </c>
      <c r="I2238" s="4">
        <v>11.24</v>
      </c>
      <c r="J2238" s="4">
        <v>75.3</v>
      </c>
      <c r="K2238" s="4">
        <v>9.64</v>
      </c>
      <c r="L2238" s="4">
        <v>49.6</v>
      </c>
      <c r="M2238" s="4">
        <v>50.4</v>
      </c>
      <c r="N2238" s="4">
        <v>0</v>
      </c>
      <c r="O2238" s="4">
        <v>0.4</v>
      </c>
      <c r="P2238" s="4">
        <v>13.33</v>
      </c>
      <c r="Q2238" s="4">
        <v>31.11</v>
      </c>
      <c r="R2238" s="4">
        <v>1.21</v>
      </c>
      <c r="S2238" s="4">
        <v>0</v>
      </c>
      <c r="T2238">
        <v>18</v>
      </c>
      <c r="U2238">
        <v>12.8</v>
      </c>
      <c r="V2238">
        <v>64.290000000000006</v>
      </c>
    </row>
    <row r="2239" spans="1:22" ht="12.75" customHeight="1" x14ac:dyDescent="0.2">
      <c r="A2239" s="2">
        <v>4453</v>
      </c>
      <c r="B2239" t="s">
        <v>284</v>
      </c>
      <c r="C2239" s="7" t="s">
        <v>130</v>
      </c>
      <c r="D2239">
        <v>877</v>
      </c>
      <c r="E2239" s="4">
        <v>0</v>
      </c>
      <c r="F2239" s="4">
        <v>3.08</v>
      </c>
      <c r="G2239" s="4">
        <v>0.68</v>
      </c>
      <c r="H2239" s="4">
        <v>1.25</v>
      </c>
      <c r="I2239" s="4">
        <v>5.59</v>
      </c>
      <c r="J2239" s="4">
        <v>81.64</v>
      </c>
      <c r="K2239" s="4">
        <v>7.75</v>
      </c>
      <c r="L2239" s="4">
        <v>49.03</v>
      </c>
      <c r="M2239" s="4">
        <v>50.97</v>
      </c>
      <c r="N2239" s="4">
        <v>0</v>
      </c>
      <c r="O2239" s="4">
        <v>1.96</v>
      </c>
      <c r="P2239" s="4">
        <v>9.4700000000000006</v>
      </c>
      <c r="Q2239" s="4">
        <v>9.24</v>
      </c>
      <c r="R2239" s="4">
        <v>2.08</v>
      </c>
      <c r="S2239" s="4">
        <v>0</v>
      </c>
      <c r="T2239">
        <v>19</v>
      </c>
      <c r="U2239">
        <v>10.5</v>
      </c>
      <c r="V2239">
        <v>69.569999999999993</v>
      </c>
    </row>
    <row r="2240" spans="1:22" ht="12.75" customHeight="1" x14ac:dyDescent="0.2">
      <c r="A2240" s="2">
        <v>4454</v>
      </c>
      <c r="B2240" t="s">
        <v>284</v>
      </c>
      <c r="C2240" s="7" t="s">
        <v>130</v>
      </c>
      <c r="D2240">
        <v>525</v>
      </c>
      <c r="E2240" s="4">
        <v>1.71</v>
      </c>
      <c r="F2240" s="4">
        <v>8</v>
      </c>
      <c r="G2240" s="4">
        <v>0.38</v>
      </c>
      <c r="H2240" s="4">
        <v>1.9</v>
      </c>
      <c r="I2240" s="4">
        <v>13.9</v>
      </c>
      <c r="J2240" s="4">
        <v>65.900000000000006</v>
      </c>
      <c r="K2240" s="4">
        <v>8.19</v>
      </c>
      <c r="L2240" s="4">
        <v>52.57</v>
      </c>
      <c r="M2240" s="4">
        <v>47.43</v>
      </c>
      <c r="N2240" s="4">
        <v>0</v>
      </c>
      <c r="O2240" s="4">
        <v>6.31</v>
      </c>
      <c r="P2240" s="4">
        <v>20.78</v>
      </c>
      <c r="Q2240" s="4">
        <v>37.29</v>
      </c>
      <c r="R2240" s="4">
        <v>0.56000000000000005</v>
      </c>
      <c r="S2240" s="4">
        <v>0.56000000000000005</v>
      </c>
      <c r="T2240">
        <v>19</v>
      </c>
      <c r="U2240">
        <v>18.399999999999999</v>
      </c>
      <c r="V2240">
        <v>59.26</v>
      </c>
    </row>
    <row r="2241" spans="1:22" ht="12.75" customHeight="1" x14ac:dyDescent="0.2">
      <c r="A2241" s="2">
        <v>4455</v>
      </c>
      <c r="B2241" t="s">
        <v>284</v>
      </c>
      <c r="C2241" s="7" t="s">
        <v>620</v>
      </c>
      <c r="D2241">
        <v>651</v>
      </c>
      <c r="E2241" s="4">
        <v>0.77</v>
      </c>
      <c r="F2241" s="4">
        <v>29.49</v>
      </c>
      <c r="G2241" s="4">
        <v>0.61</v>
      </c>
      <c r="H2241" s="4">
        <v>2.15</v>
      </c>
      <c r="I2241" s="4">
        <v>6.14</v>
      </c>
      <c r="J2241" s="4">
        <v>56.07</v>
      </c>
      <c r="K2241" s="4">
        <v>4.76</v>
      </c>
      <c r="L2241" s="4">
        <v>55.15</v>
      </c>
      <c r="M2241" s="4">
        <v>44.85</v>
      </c>
      <c r="N2241" s="4">
        <v>0</v>
      </c>
      <c r="O2241" s="4">
        <v>8.0399999999999991</v>
      </c>
      <c r="P2241" s="4">
        <v>12.9</v>
      </c>
      <c r="Q2241" s="4">
        <v>13.35</v>
      </c>
      <c r="R2241" s="4">
        <v>1.52</v>
      </c>
      <c r="S2241" s="4">
        <v>0</v>
      </c>
      <c r="T2241">
        <v>22</v>
      </c>
      <c r="U2241">
        <v>11.5</v>
      </c>
      <c r="V2241">
        <v>80</v>
      </c>
    </row>
    <row r="2242" spans="1:22" ht="12.75" customHeight="1" x14ac:dyDescent="0.2">
      <c r="A2242" s="2">
        <v>4456</v>
      </c>
      <c r="B2242" t="s">
        <v>284</v>
      </c>
      <c r="C2242" s="7" t="s">
        <v>182</v>
      </c>
      <c r="D2242">
        <v>518</v>
      </c>
      <c r="E2242" s="4">
        <v>1.1599999999999999</v>
      </c>
      <c r="F2242" s="4">
        <v>10.81</v>
      </c>
      <c r="G2242" s="4">
        <v>4.83</v>
      </c>
      <c r="H2242" s="4">
        <v>17.18</v>
      </c>
      <c r="I2242" s="4">
        <v>29.54</v>
      </c>
      <c r="J2242" s="4">
        <v>28.38</v>
      </c>
      <c r="K2242" s="4">
        <v>8.11</v>
      </c>
      <c r="L2242" s="4">
        <v>57.72</v>
      </c>
      <c r="M2242" s="4">
        <v>42.28</v>
      </c>
      <c r="N2242" s="4">
        <v>0</v>
      </c>
      <c r="O2242" s="4">
        <v>9.0399999999999991</v>
      </c>
      <c r="P2242" s="4">
        <v>16.47</v>
      </c>
      <c r="Q2242" s="4">
        <v>67.87</v>
      </c>
      <c r="R2242" s="4">
        <v>1.2</v>
      </c>
      <c r="S2242" s="4">
        <v>0</v>
      </c>
      <c r="T2242">
        <v>16</v>
      </c>
      <c r="U2242">
        <v>8.1</v>
      </c>
      <c r="V2242">
        <v>72.73</v>
      </c>
    </row>
    <row r="2243" spans="1:22" ht="12.75" customHeight="1" x14ac:dyDescent="0.2">
      <c r="A2243" s="2">
        <v>4457</v>
      </c>
      <c r="B2243" t="s">
        <v>284</v>
      </c>
      <c r="C2243" s="7" t="s">
        <v>570</v>
      </c>
      <c r="D2243">
        <v>787</v>
      </c>
      <c r="E2243" s="4">
        <v>1.02</v>
      </c>
      <c r="F2243" s="4">
        <v>3.94</v>
      </c>
      <c r="G2243" s="4">
        <v>0.51</v>
      </c>
      <c r="H2243" s="4">
        <v>2.92</v>
      </c>
      <c r="I2243" s="4">
        <v>9.7799999999999994</v>
      </c>
      <c r="J2243" s="4">
        <v>72.430000000000007</v>
      </c>
      <c r="K2243" s="4">
        <v>9.4</v>
      </c>
      <c r="L2243" s="4">
        <v>51.97</v>
      </c>
      <c r="M2243" s="4">
        <v>48.03</v>
      </c>
      <c r="N2243" s="4">
        <v>0</v>
      </c>
      <c r="O2243" s="4">
        <v>3.67</v>
      </c>
      <c r="P2243" s="4">
        <v>0.38</v>
      </c>
      <c r="Q2243" s="4">
        <v>50.63</v>
      </c>
      <c r="R2243" s="4">
        <v>3.04</v>
      </c>
      <c r="S2243" s="4">
        <v>0.25</v>
      </c>
      <c r="T2243">
        <v>17</v>
      </c>
      <c r="U2243">
        <v>13.6</v>
      </c>
      <c r="V2243">
        <v>78.260000000000005</v>
      </c>
    </row>
    <row r="2244" spans="1:22" ht="12.75" customHeight="1" x14ac:dyDescent="0.2">
      <c r="A2244" s="2">
        <v>4458</v>
      </c>
      <c r="B2244" t="s">
        <v>284</v>
      </c>
      <c r="C2244" s="7" t="s">
        <v>522</v>
      </c>
      <c r="D2244">
        <v>374</v>
      </c>
      <c r="E2244" s="4">
        <v>0.27</v>
      </c>
      <c r="F2244" s="4">
        <v>8.2899999999999991</v>
      </c>
      <c r="G2244" s="4">
        <v>0</v>
      </c>
      <c r="H2244" s="4">
        <v>1.6</v>
      </c>
      <c r="I2244" s="4">
        <v>13.37</v>
      </c>
      <c r="J2244" s="4">
        <v>62.57</v>
      </c>
      <c r="K2244" s="4">
        <v>13.9</v>
      </c>
      <c r="L2244" s="4">
        <v>55.88</v>
      </c>
      <c r="M2244" s="4">
        <v>44.12</v>
      </c>
      <c r="N2244" s="4">
        <v>0.26</v>
      </c>
      <c r="O2244" s="4">
        <v>4.72</v>
      </c>
      <c r="P2244" s="4">
        <v>23.62</v>
      </c>
      <c r="Q2244" s="4">
        <v>29.4</v>
      </c>
      <c r="R2244" s="4">
        <v>0.52</v>
      </c>
      <c r="S2244" s="4">
        <v>0.79</v>
      </c>
      <c r="T2244">
        <v>14</v>
      </c>
      <c r="U2244">
        <v>13.1</v>
      </c>
      <c r="V2244">
        <v>76.92</v>
      </c>
    </row>
    <row r="2245" spans="1:22" ht="12.75" customHeight="1" x14ac:dyDescent="0.2">
      <c r="A2245" s="2">
        <v>4459</v>
      </c>
      <c r="B2245" t="s">
        <v>284</v>
      </c>
      <c r="C2245" s="7" t="s">
        <v>159</v>
      </c>
      <c r="D2245">
        <v>14</v>
      </c>
      <c r="E2245" s="4">
        <v>0</v>
      </c>
      <c r="F2245" s="4">
        <v>0</v>
      </c>
      <c r="G2245" s="4">
        <v>0</v>
      </c>
      <c r="H2245" s="4">
        <v>0</v>
      </c>
      <c r="I2245" s="4">
        <v>0</v>
      </c>
      <c r="J2245" s="4">
        <v>92.86</v>
      </c>
      <c r="K2245" s="4">
        <v>7.14</v>
      </c>
      <c r="L2245" s="4">
        <v>21.43</v>
      </c>
      <c r="M2245" s="4">
        <v>78.569999999999993</v>
      </c>
      <c r="N2245" s="4">
        <v>0</v>
      </c>
      <c r="O2245" s="4">
        <v>0</v>
      </c>
      <c r="P2245" s="4">
        <v>22.22</v>
      </c>
      <c r="Q2245" s="4">
        <v>0</v>
      </c>
      <c r="R2245" s="4">
        <v>0</v>
      </c>
      <c r="S2245" s="4">
        <v>0</v>
      </c>
      <c r="T2245">
        <v>14</v>
      </c>
      <c r="U2245">
        <v>10.8</v>
      </c>
      <c r="V2245">
        <v>100</v>
      </c>
    </row>
    <row r="2246" spans="1:22" ht="12.75" customHeight="1" x14ac:dyDescent="0.2">
      <c r="A2246" s="2">
        <v>4460</v>
      </c>
      <c r="B2246" t="s">
        <v>284</v>
      </c>
      <c r="C2246" s="7" t="s">
        <v>182</v>
      </c>
      <c r="D2246">
        <v>858</v>
      </c>
      <c r="E2246" s="4">
        <v>0.12</v>
      </c>
      <c r="F2246" s="4">
        <v>24.83</v>
      </c>
      <c r="G2246" s="4">
        <v>0.23</v>
      </c>
      <c r="H2246" s="4">
        <v>1.4</v>
      </c>
      <c r="I2246" s="4">
        <v>6.18</v>
      </c>
      <c r="J2246" s="4">
        <v>62.35</v>
      </c>
      <c r="K2246" s="4">
        <v>4.9000000000000004</v>
      </c>
      <c r="L2246" s="4">
        <v>51.75</v>
      </c>
      <c r="M2246" s="4">
        <v>48.25</v>
      </c>
      <c r="N2246" s="4">
        <v>0</v>
      </c>
      <c r="O2246" s="4">
        <v>1.06</v>
      </c>
      <c r="P2246" s="4">
        <v>7.97</v>
      </c>
      <c r="Q2246" s="4">
        <v>7.03</v>
      </c>
      <c r="R2246" s="4">
        <v>3.99</v>
      </c>
      <c r="S2246" s="4">
        <v>0</v>
      </c>
      <c r="T2246">
        <v>18</v>
      </c>
      <c r="U2246">
        <v>13.5</v>
      </c>
      <c r="V2246">
        <v>65.959999999999994</v>
      </c>
    </row>
    <row r="2247" spans="1:22" ht="12.75" customHeight="1" x14ac:dyDescent="0.2">
      <c r="A2247" s="2">
        <v>4461</v>
      </c>
      <c r="B2247" t="s">
        <v>284</v>
      </c>
      <c r="C2247" s="7" t="s">
        <v>522</v>
      </c>
      <c r="D2247">
        <v>456</v>
      </c>
      <c r="E2247" s="4">
        <v>0.44</v>
      </c>
      <c r="F2247" s="4">
        <v>3.07</v>
      </c>
      <c r="G2247" s="4">
        <v>0.44</v>
      </c>
      <c r="H2247" s="4">
        <v>0.44</v>
      </c>
      <c r="I2247" s="4">
        <v>16.89</v>
      </c>
      <c r="J2247" s="4">
        <v>67.760000000000005</v>
      </c>
      <c r="K2247" s="4">
        <v>10.96</v>
      </c>
      <c r="L2247" s="4">
        <v>47.15</v>
      </c>
      <c r="M2247" s="4">
        <v>52.85</v>
      </c>
      <c r="N2247" s="4">
        <v>0</v>
      </c>
      <c r="O2247" s="4">
        <v>7.78</v>
      </c>
      <c r="P2247" s="4">
        <v>14.22</v>
      </c>
      <c r="Q2247" s="4">
        <v>31.11</v>
      </c>
      <c r="R2247" s="4">
        <v>1.78</v>
      </c>
      <c r="S2247" s="4">
        <v>0</v>
      </c>
      <c r="T2247">
        <v>18</v>
      </c>
      <c r="U2247">
        <v>15.6</v>
      </c>
      <c r="V2247">
        <v>52</v>
      </c>
    </row>
    <row r="2248" spans="1:22" ht="12.75" customHeight="1" x14ac:dyDescent="0.2">
      <c r="A2248" s="2">
        <v>4462</v>
      </c>
      <c r="B2248" t="s">
        <v>284</v>
      </c>
      <c r="C2248" s="7" t="s">
        <v>182</v>
      </c>
      <c r="D2248">
        <v>919</v>
      </c>
      <c r="E2248" s="4">
        <v>0.54</v>
      </c>
      <c r="F2248" s="4">
        <v>9.36</v>
      </c>
      <c r="G2248" s="4">
        <v>2.5</v>
      </c>
      <c r="H2248" s="4">
        <v>6.42</v>
      </c>
      <c r="I2248" s="4">
        <v>26.01</v>
      </c>
      <c r="J2248" s="4">
        <v>47.88</v>
      </c>
      <c r="K2248" s="4">
        <v>7.29</v>
      </c>
      <c r="L2248" s="4">
        <v>48.86</v>
      </c>
      <c r="M2248" s="4">
        <v>51.14</v>
      </c>
      <c r="N2248" s="4">
        <v>0</v>
      </c>
      <c r="O2248" s="4">
        <v>7.71</v>
      </c>
      <c r="P2248" s="4">
        <v>8.36</v>
      </c>
      <c r="Q2248" s="4">
        <v>49.73</v>
      </c>
      <c r="R2248" s="4">
        <v>1.63</v>
      </c>
      <c r="S2248" s="4">
        <v>0</v>
      </c>
      <c r="T2248">
        <v>20</v>
      </c>
      <c r="U2248">
        <v>13.5</v>
      </c>
      <c r="V2248">
        <v>77.78</v>
      </c>
    </row>
    <row r="2249" spans="1:22" ht="12.75" customHeight="1" x14ac:dyDescent="0.2">
      <c r="A2249" s="2">
        <v>4463</v>
      </c>
      <c r="B2249" t="s">
        <v>284</v>
      </c>
      <c r="C2249" s="7" t="s">
        <v>357</v>
      </c>
      <c r="D2249">
        <v>340</v>
      </c>
      <c r="E2249" s="4">
        <v>2.94</v>
      </c>
      <c r="F2249" s="4">
        <v>0</v>
      </c>
      <c r="G2249" s="4">
        <v>0</v>
      </c>
      <c r="H2249" s="4">
        <v>1.18</v>
      </c>
      <c r="I2249" s="4">
        <v>10.59</v>
      </c>
      <c r="J2249" s="4">
        <v>79.12</v>
      </c>
      <c r="K2249" s="4">
        <v>6.18</v>
      </c>
      <c r="L2249" s="4">
        <v>55</v>
      </c>
      <c r="M2249" s="4">
        <v>45</v>
      </c>
      <c r="N2249" s="4">
        <v>0</v>
      </c>
      <c r="O2249" s="4">
        <v>0</v>
      </c>
      <c r="P2249" s="4">
        <v>35.57</v>
      </c>
      <c r="Q2249" s="4">
        <v>66.95</v>
      </c>
      <c r="R2249" s="4">
        <v>0.56000000000000005</v>
      </c>
      <c r="S2249" s="4">
        <v>0.56000000000000005</v>
      </c>
      <c r="T2249">
        <v>15</v>
      </c>
      <c r="U2249">
        <v>13.2</v>
      </c>
      <c r="V2249">
        <v>47.83</v>
      </c>
    </row>
    <row r="2250" spans="1:22" ht="12.75" customHeight="1" x14ac:dyDescent="0.2">
      <c r="A2250" s="2">
        <v>4465</v>
      </c>
      <c r="B2250" t="s">
        <v>284</v>
      </c>
      <c r="C2250" s="7" t="s">
        <v>620</v>
      </c>
      <c r="D2250">
        <v>563</v>
      </c>
      <c r="E2250" s="4">
        <v>0.18</v>
      </c>
      <c r="F2250" s="4">
        <v>21.67</v>
      </c>
      <c r="G2250" s="4">
        <v>3.02</v>
      </c>
      <c r="H2250" s="4">
        <v>19.010000000000002</v>
      </c>
      <c r="I2250" s="4">
        <v>20.43</v>
      </c>
      <c r="J2250" s="4">
        <v>29.31</v>
      </c>
      <c r="K2250" s="4">
        <v>6.39</v>
      </c>
      <c r="L2250" s="4">
        <v>56.84</v>
      </c>
      <c r="M2250" s="4">
        <v>43.16</v>
      </c>
      <c r="N2250" s="4">
        <v>0</v>
      </c>
      <c r="O2250" s="4">
        <v>39.53</v>
      </c>
      <c r="P2250" s="4">
        <v>15.37</v>
      </c>
      <c r="Q2250" s="4">
        <v>78.040000000000006</v>
      </c>
      <c r="R2250" s="4">
        <v>1.52</v>
      </c>
      <c r="S2250" s="4">
        <v>0</v>
      </c>
      <c r="T2250">
        <v>13</v>
      </c>
      <c r="U2250">
        <v>9.6999999999999993</v>
      </c>
      <c r="V2250">
        <v>64.290000000000006</v>
      </c>
    </row>
    <row r="2251" spans="1:22" ht="12.75" customHeight="1" x14ac:dyDescent="0.2">
      <c r="A2251" s="2">
        <v>4466</v>
      </c>
      <c r="B2251" t="s">
        <v>284</v>
      </c>
      <c r="C2251" s="7" t="s">
        <v>620</v>
      </c>
      <c r="D2251">
        <v>459</v>
      </c>
      <c r="E2251" s="4">
        <v>0.65</v>
      </c>
      <c r="F2251" s="4">
        <v>4.1399999999999997</v>
      </c>
      <c r="G2251" s="4">
        <v>1.0900000000000001</v>
      </c>
      <c r="H2251" s="4">
        <v>3.49</v>
      </c>
      <c r="I2251" s="4">
        <v>9.59</v>
      </c>
      <c r="J2251" s="4">
        <v>71.239999999999995</v>
      </c>
      <c r="K2251" s="4">
        <v>9.8000000000000007</v>
      </c>
      <c r="L2251" s="4">
        <v>48.58</v>
      </c>
      <c r="M2251" s="4">
        <v>51.42</v>
      </c>
      <c r="N2251" s="4">
        <v>0</v>
      </c>
      <c r="O2251" s="4">
        <v>3.08</v>
      </c>
      <c r="P2251" s="4">
        <v>7.71</v>
      </c>
      <c r="Q2251" s="4">
        <v>28.63</v>
      </c>
      <c r="R2251" s="4">
        <v>3.74</v>
      </c>
      <c r="S2251" s="4">
        <v>0</v>
      </c>
      <c r="T2251">
        <v>16</v>
      </c>
      <c r="U2251">
        <v>13.2</v>
      </c>
      <c r="V2251">
        <v>57.14</v>
      </c>
    </row>
    <row r="2252" spans="1:22" ht="12.75" customHeight="1" x14ac:dyDescent="0.2">
      <c r="A2252" s="2">
        <v>4467</v>
      </c>
      <c r="B2252" t="s">
        <v>284</v>
      </c>
      <c r="C2252" s="7" t="s">
        <v>522</v>
      </c>
      <c r="D2252">
        <v>427</v>
      </c>
      <c r="E2252" s="4">
        <v>2.58</v>
      </c>
      <c r="F2252" s="4">
        <v>2.11</v>
      </c>
      <c r="G2252" s="4">
        <v>0.23</v>
      </c>
      <c r="H2252" s="4">
        <v>1.17</v>
      </c>
      <c r="I2252" s="4">
        <v>6.56</v>
      </c>
      <c r="J2252" s="4">
        <v>78.22</v>
      </c>
      <c r="K2252" s="4">
        <v>9.1300000000000008</v>
      </c>
      <c r="L2252" s="4">
        <v>52.22</v>
      </c>
      <c r="M2252" s="4">
        <v>47.78</v>
      </c>
      <c r="N2252" s="4">
        <v>0</v>
      </c>
      <c r="O2252" s="4">
        <v>1.88</v>
      </c>
      <c r="P2252" s="4">
        <v>15.49</v>
      </c>
      <c r="Q2252" s="4">
        <v>33.1</v>
      </c>
      <c r="R2252" s="4">
        <v>0</v>
      </c>
      <c r="S2252" s="4">
        <v>0</v>
      </c>
      <c r="T2252">
        <v>18</v>
      </c>
      <c r="U2252">
        <v>15.7</v>
      </c>
      <c r="V2252">
        <v>87.5</v>
      </c>
    </row>
    <row r="2253" spans="1:22" ht="12.75" customHeight="1" x14ac:dyDescent="0.2">
      <c r="A2253" s="2">
        <v>4468</v>
      </c>
      <c r="B2253" t="s">
        <v>284</v>
      </c>
      <c r="C2253" s="7" t="s">
        <v>130</v>
      </c>
      <c r="D2253">
        <v>537</v>
      </c>
      <c r="E2253" s="4">
        <v>0.37</v>
      </c>
      <c r="F2253" s="4">
        <v>1.3</v>
      </c>
      <c r="G2253" s="4">
        <v>0</v>
      </c>
      <c r="H2253" s="4">
        <v>1.68</v>
      </c>
      <c r="I2253" s="4">
        <v>11.73</v>
      </c>
      <c r="J2253" s="4">
        <v>77.84</v>
      </c>
      <c r="K2253" s="4">
        <v>7.08</v>
      </c>
      <c r="L2253" s="4">
        <v>57.73</v>
      </c>
      <c r="M2253" s="4">
        <v>42.27</v>
      </c>
      <c r="N2253" s="4">
        <v>0</v>
      </c>
      <c r="O2253" s="4">
        <v>4.79</v>
      </c>
      <c r="P2253" s="4">
        <v>19.149999999999999</v>
      </c>
      <c r="Q2253" s="4">
        <v>27.44</v>
      </c>
      <c r="R2253" s="4">
        <v>1.66</v>
      </c>
      <c r="S2253" s="4">
        <v>0</v>
      </c>
      <c r="T2253">
        <v>17</v>
      </c>
      <c r="U2253">
        <v>15.1</v>
      </c>
      <c r="V2253">
        <v>65.63</v>
      </c>
    </row>
    <row r="2254" spans="1:22" ht="12.75" customHeight="1" x14ac:dyDescent="0.2">
      <c r="A2254" s="2">
        <v>4469</v>
      </c>
      <c r="B2254" t="s">
        <v>284</v>
      </c>
      <c r="C2254" s="7" t="s">
        <v>522</v>
      </c>
      <c r="D2254">
        <v>548</v>
      </c>
      <c r="E2254" s="4">
        <v>0.36</v>
      </c>
      <c r="F2254" s="4">
        <v>35.770000000000003</v>
      </c>
      <c r="G2254" s="4">
        <v>0.55000000000000004</v>
      </c>
      <c r="H2254" s="4">
        <v>3.83</v>
      </c>
      <c r="I2254" s="4">
        <v>11.31</v>
      </c>
      <c r="J2254" s="4">
        <v>37.96</v>
      </c>
      <c r="K2254" s="4">
        <v>10.220000000000001</v>
      </c>
      <c r="L2254" s="4">
        <v>54.2</v>
      </c>
      <c r="M2254" s="4">
        <v>45.8</v>
      </c>
      <c r="N2254" s="4">
        <v>0</v>
      </c>
      <c r="O2254" s="4">
        <v>16.61</v>
      </c>
      <c r="P2254" s="4">
        <v>12.54</v>
      </c>
      <c r="Q2254" s="4">
        <v>21.55</v>
      </c>
      <c r="R2254" s="4">
        <v>4.24</v>
      </c>
      <c r="S2254" s="4">
        <v>0</v>
      </c>
      <c r="T2254">
        <v>20</v>
      </c>
      <c r="U2254">
        <v>14</v>
      </c>
      <c r="V2254">
        <v>64.290000000000006</v>
      </c>
    </row>
    <row r="2255" spans="1:22" ht="12.75" customHeight="1" x14ac:dyDescent="0.2">
      <c r="A2255" s="2">
        <v>4470</v>
      </c>
      <c r="B2255" t="s">
        <v>284</v>
      </c>
      <c r="C2255" s="7" t="s">
        <v>130</v>
      </c>
      <c r="D2255">
        <v>465</v>
      </c>
      <c r="E2255" s="4">
        <v>0.86</v>
      </c>
      <c r="F2255" s="4">
        <v>20.43</v>
      </c>
      <c r="G2255" s="4">
        <v>3.66</v>
      </c>
      <c r="H2255" s="4">
        <v>8.82</v>
      </c>
      <c r="I2255" s="4">
        <v>16.34</v>
      </c>
      <c r="J2255" s="4">
        <v>36.770000000000003</v>
      </c>
      <c r="K2255" s="4">
        <v>13.12</v>
      </c>
      <c r="L2255" s="4">
        <v>52.04</v>
      </c>
      <c r="M2255" s="4">
        <v>47.96</v>
      </c>
      <c r="N2255" s="4">
        <v>0</v>
      </c>
      <c r="O2255" s="4">
        <v>16.63</v>
      </c>
      <c r="P2255" s="4">
        <v>14.14</v>
      </c>
      <c r="Q2255" s="4">
        <v>46.36</v>
      </c>
      <c r="R2255" s="4">
        <v>2.29</v>
      </c>
      <c r="S2255" s="4">
        <v>0.62</v>
      </c>
      <c r="T2255">
        <v>17</v>
      </c>
      <c r="U2255">
        <v>12.6</v>
      </c>
      <c r="V2255">
        <v>62.96</v>
      </c>
    </row>
    <row r="2256" spans="1:22" ht="12.75" customHeight="1" x14ac:dyDescent="0.2">
      <c r="A2256" s="2">
        <v>4471</v>
      </c>
      <c r="B2256" t="s">
        <v>284</v>
      </c>
      <c r="C2256" s="7" t="s">
        <v>130</v>
      </c>
      <c r="D2256">
        <v>496</v>
      </c>
      <c r="E2256" s="4">
        <v>1.61</v>
      </c>
      <c r="F2256" s="4">
        <v>1.81</v>
      </c>
      <c r="G2256" s="4">
        <v>0</v>
      </c>
      <c r="H2256" s="4">
        <v>0.4</v>
      </c>
      <c r="I2256" s="4">
        <v>7.06</v>
      </c>
      <c r="J2256" s="4">
        <v>84.88</v>
      </c>
      <c r="K2256" s="4">
        <v>4.2300000000000004</v>
      </c>
      <c r="L2256" s="4">
        <v>51.21</v>
      </c>
      <c r="M2256" s="4">
        <v>48.79</v>
      </c>
      <c r="N2256" s="4">
        <v>0</v>
      </c>
      <c r="O2256" s="4">
        <v>2.16</v>
      </c>
      <c r="P2256" s="4">
        <v>16.27</v>
      </c>
      <c r="Q2256" s="4">
        <v>27.84</v>
      </c>
      <c r="R2256" s="4">
        <v>1.37</v>
      </c>
      <c r="S2256" s="4">
        <v>0.78</v>
      </c>
      <c r="T2256">
        <v>20</v>
      </c>
      <c r="U2256">
        <v>12.9</v>
      </c>
      <c r="V2256">
        <v>72</v>
      </c>
    </row>
    <row r="2257" spans="1:22" ht="12.75" customHeight="1" x14ac:dyDescent="0.2">
      <c r="A2257" s="2">
        <v>4472</v>
      </c>
      <c r="B2257" t="s">
        <v>284</v>
      </c>
      <c r="C2257" s="7" t="s">
        <v>522</v>
      </c>
      <c r="D2257">
        <v>506</v>
      </c>
      <c r="E2257" s="4">
        <v>0.59</v>
      </c>
      <c r="F2257" s="4">
        <v>11.26</v>
      </c>
      <c r="G2257" s="4">
        <v>0.59</v>
      </c>
      <c r="H2257" s="4">
        <v>3.56</v>
      </c>
      <c r="I2257" s="4">
        <v>11.46</v>
      </c>
      <c r="J2257" s="4">
        <v>59.29</v>
      </c>
      <c r="K2257" s="4">
        <v>13.24</v>
      </c>
      <c r="L2257" s="4">
        <v>53.95</v>
      </c>
      <c r="M2257" s="4">
        <v>46.05</v>
      </c>
      <c r="N2257" s="4">
        <v>0</v>
      </c>
      <c r="O2257" s="4">
        <v>5.84</v>
      </c>
      <c r="P2257" s="4">
        <v>18.87</v>
      </c>
      <c r="Q2257" s="4">
        <v>41.44</v>
      </c>
      <c r="R2257" s="4">
        <v>0.39</v>
      </c>
      <c r="S2257" s="4">
        <v>0.57999999999999996</v>
      </c>
      <c r="T2257">
        <v>19</v>
      </c>
      <c r="U2257">
        <v>16.600000000000001</v>
      </c>
      <c r="V2257">
        <v>81.48</v>
      </c>
    </row>
    <row r="2258" spans="1:22" ht="12.75" customHeight="1" x14ac:dyDescent="0.2">
      <c r="A2258" s="2">
        <v>4473</v>
      </c>
      <c r="B2258" t="s">
        <v>284</v>
      </c>
      <c r="C2258" s="7" t="s">
        <v>182</v>
      </c>
      <c r="D2258">
        <v>392</v>
      </c>
      <c r="E2258" s="4">
        <v>0.77</v>
      </c>
      <c r="F2258" s="4">
        <v>7.91</v>
      </c>
      <c r="G2258" s="4">
        <v>1.28</v>
      </c>
      <c r="H2258" s="4">
        <v>3.83</v>
      </c>
      <c r="I2258" s="4">
        <v>11.73</v>
      </c>
      <c r="J2258" s="4">
        <v>65.05</v>
      </c>
      <c r="K2258" s="4">
        <v>9.44</v>
      </c>
      <c r="L2258" s="4">
        <v>55.1</v>
      </c>
      <c r="M2258" s="4">
        <v>44.9</v>
      </c>
      <c r="N2258" s="4">
        <v>0</v>
      </c>
      <c r="O2258" s="4">
        <v>2.34</v>
      </c>
      <c r="P2258" s="4">
        <v>14.32</v>
      </c>
      <c r="Q2258" s="4">
        <v>38.799999999999997</v>
      </c>
      <c r="R2258" s="4">
        <v>2.34</v>
      </c>
      <c r="S2258" s="4">
        <v>0</v>
      </c>
      <c r="T2258">
        <v>15</v>
      </c>
      <c r="U2258">
        <v>13.7</v>
      </c>
      <c r="V2258">
        <v>69.23</v>
      </c>
    </row>
    <row r="2259" spans="1:22" ht="12.75" customHeight="1" x14ac:dyDescent="0.2">
      <c r="A2259" s="2">
        <v>4474</v>
      </c>
      <c r="B2259" t="s">
        <v>284</v>
      </c>
      <c r="C2259" s="7" t="s">
        <v>269</v>
      </c>
      <c r="D2259">
        <v>1618</v>
      </c>
      <c r="E2259" s="4">
        <v>0.68</v>
      </c>
      <c r="F2259" s="4">
        <v>9.9499999999999993</v>
      </c>
      <c r="G2259" s="4">
        <v>1.05</v>
      </c>
      <c r="H2259" s="4">
        <v>4.6399999999999997</v>
      </c>
      <c r="I2259" s="4">
        <v>19.28</v>
      </c>
      <c r="J2259" s="4">
        <v>58.34</v>
      </c>
      <c r="K2259" s="4">
        <v>6.06</v>
      </c>
      <c r="L2259" s="4">
        <v>50</v>
      </c>
      <c r="M2259" s="4">
        <v>50</v>
      </c>
      <c r="N2259" s="4">
        <v>0</v>
      </c>
      <c r="O2259" s="4">
        <v>3.49</v>
      </c>
      <c r="P2259" s="4">
        <v>6.03</v>
      </c>
      <c r="Q2259" s="4">
        <v>35.81</v>
      </c>
      <c r="R2259" s="4">
        <v>3.3</v>
      </c>
      <c r="S2259" s="4">
        <v>0</v>
      </c>
      <c r="T2259">
        <v>21</v>
      </c>
      <c r="U2259">
        <v>14.6</v>
      </c>
      <c r="V2259">
        <v>67.53</v>
      </c>
    </row>
    <row r="2260" spans="1:22" ht="12.75" customHeight="1" x14ac:dyDescent="0.2">
      <c r="A2260" s="2">
        <v>4475</v>
      </c>
      <c r="B2260" t="s">
        <v>284</v>
      </c>
      <c r="C2260" s="7" t="s">
        <v>744</v>
      </c>
      <c r="D2260">
        <v>413</v>
      </c>
      <c r="E2260" s="4">
        <v>0.24</v>
      </c>
      <c r="F2260" s="4">
        <v>2.42</v>
      </c>
      <c r="G2260" s="4">
        <v>0.73</v>
      </c>
      <c r="H2260" s="4">
        <v>1.21</v>
      </c>
      <c r="I2260" s="4">
        <v>7.75</v>
      </c>
      <c r="J2260" s="4">
        <v>82.32</v>
      </c>
      <c r="K2260" s="4">
        <v>5.33</v>
      </c>
      <c r="L2260" s="4">
        <v>48.91</v>
      </c>
      <c r="M2260" s="4">
        <v>51.09</v>
      </c>
      <c r="N2260" s="4">
        <v>0</v>
      </c>
      <c r="O2260" s="4">
        <v>0.99</v>
      </c>
      <c r="P2260" s="4">
        <v>16.54</v>
      </c>
      <c r="Q2260" s="4">
        <v>51.11</v>
      </c>
      <c r="R2260" s="4">
        <v>0.99</v>
      </c>
      <c r="S2260" s="4">
        <v>0</v>
      </c>
      <c r="T2260">
        <v>17</v>
      </c>
      <c r="U2260">
        <v>14.5</v>
      </c>
      <c r="V2260">
        <v>79.17</v>
      </c>
    </row>
    <row r="2261" spans="1:22" ht="12.75" customHeight="1" x14ac:dyDescent="0.2">
      <c r="A2261" s="2">
        <v>4476</v>
      </c>
      <c r="B2261" t="s">
        <v>284</v>
      </c>
      <c r="C2261" s="7" t="s">
        <v>159</v>
      </c>
      <c r="D2261">
        <v>494</v>
      </c>
      <c r="E2261" s="4">
        <v>0.81</v>
      </c>
      <c r="F2261" s="4">
        <v>2.02</v>
      </c>
      <c r="G2261" s="4">
        <v>0.61</v>
      </c>
      <c r="H2261" s="4">
        <v>1.42</v>
      </c>
      <c r="I2261" s="4">
        <v>11.74</v>
      </c>
      <c r="J2261" s="4">
        <v>76.92</v>
      </c>
      <c r="K2261" s="4">
        <v>6.48</v>
      </c>
      <c r="L2261" s="4">
        <v>52.83</v>
      </c>
      <c r="M2261" s="4">
        <v>47.17</v>
      </c>
      <c r="N2261" s="4">
        <v>0</v>
      </c>
      <c r="O2261" s="4">
        <v>7.87</v>
      </c>
      <c r="P2261" s="4">
        <v>22.83</v>
      </c>
      <c r="Q2261" s="4">
        <v>44.09</v>
      </c>
      <c r="R2261" s="4">
        <v>0.39</v>
      </c>
      <c r="S2261" s="4">
        <v>0</v>
      </c>
      <c r="T2261">
        <v>21</v>
      </c>
      <c r="U2261">
        <v>10.3</v>
      </c>
      <c r="V2261">
        <v>33.33</v>
      </c>
    </row>
    <row r="2262" spans="1:22" ht="12.75" customHeight="1" x14ac:dyDescent="0.2">
      <c r="A2262" s="2">
        <v>4477</v>
      </c>
      <c r="B2262" t="s">
        <v>284</v>
      </c>
      <c r="C2262" s="7" t="s">
        <v>522</v>
      </c>
      <c r="D2262">
        <v>329</v>
      </c>
      <c r="E2262" s="4">
        <v>0.91</v>
      </c>
      <c r="F2262" s="4">
        <v>1.22</v>
      </c>
      <c r="G2262" s="4">
        <v>0.91</v>
      </c>
      <c r="H2262" s="4">
        <v>1.82</v>
      </c>
      <c r="I2262" s="4">
        <v>15.81</v>
      </c>
      <c r="J2262" s="4">
        <v>73.25</v>
      </c>
      <c r="K2262" s="4">
        <v>6.08</v>
      </c>
      <c r="L2262" s="4">
        <v>51.98</v>
      </c>
      <c r="M2262" s="4">
        <v>48.02</v>
      </c>
      <c r="N2262" s="4">
        <v>0</v>
      </c>
      <c r="O2262" s="4">
        <v>9.5500000000000007</v>
      </c>
      <c r="P2262" s="4">
        <v>11.46</v>
      </c>
      <c r="Q2262" s="4">
        <v>51.27</v>
      </c>
      <c r="R2262" s="4">
        <v>0.96</v>
      </c>
      <c r="S2262" s="4">
        <v>0.32</v>
      </c>
      <c r="T2262">
        <v>17</v>
      </c>
      <c r="U2262">
        <v>10.3</v>
      </c>
      <c r="V2262">
        <v>73.680000000000007</v>
      </c>
    </row>
    <row r="2263" spans="1:22" ht="12.75" customHeight="1" x14ac:dyDescent="0.2">
      <c r="A2263" s="2">
        <v>4478</v>
      </c>
      <c r="B2263" t="s">
        <v>284</v>
      </c>
      <c r="C2263" s="7" t="s">
        <v>578</v>
      </c>
      <c r="D2263">
        <v>382</v>
      </c>
      <c r="E2263" s="4">
        <v>0.26</v>
      </c>
      <c r="F2263" s="4">
        <v>0.52</v>
      </c>
      <c r="G2263" s="4">
        <v>0</v>
      </c>
      <c r="H2263" s="4">
        <v>0</v>
      </c>
      <c r="I2263" s="4">
        <v>5.24</v>
      </c>
      <c r="J2263" s="4">
        <v>87.43</v>
      </c>
      <c r="K2263" s="4">
        <v>6.54</v>
      </c>
      <c r="L2263" s="4">
        <v>51.57</v>
      </c>
      <c r="M2263" s="4">
        <v>48.43</v>
      </c>
      <c r="N2263" s="4">
        <v>0</v>
      </c>
      <c r="O2263" s="4">
        <v>0</v>
      </c>
      <c r="P2263" s="4">
        <v>19.43</v>
      </c>
      <c r="Q2263" s="4">
        <v>69.430000000000007</v>
      </c>
      <c r="R2263" s="4">
        <v>0.52</v>
      </c>
      <c r="S2263" s="4">
        <v>0.26</v>
      </c>
      <c r="T2263">
        <v>15</v>
      </c>
      <c r="U2263">
        <v>16.5</v>
      </c>
      <c r="V2263">
        <v>60</v>
      </c>
    </row>
    <row r="2264" spans="1:22" ht="12.75" customHeight="1" x14ac:dyDescent="0.2">
      <c r="A2264" s="2">
        <v>4479</v>
      </c>
      <c r="B2264" t="s">
        <v>284</v>
      </c>
      <c r="C2264" s="7" t="s">
        <v>620</v>
      </c>
      <c r="D2264">
        <v>326</v>
      </c>
      <c r="E2264" s="4">
        <v>1.84</v>
      </c>
      <c r="F2264" s="4">
        <v>0.31</v>
      </c>
      <c r="G2264" s="4">
        <v>0.31</v>
      </c>
      <c r="H2264" s="4">
        <v>1.53</v>
      </c>
      <c r="I2264" s="4">
        <v>8.2799999999999994</v>
      </c>
      <c r="J2264" s="4">
        <v>83.44</v>
      </c>
      <c r="K2264" s="4">
        <v>4.29</v>
      </c>
      <c r="L2264" s="4">
        <v>55.21</v>
      </c>
      <c r="M2264" s="4">
        <v>44.79</v>
      </c>
      <c r="N2264" s="4">
        <v>0</v>
      </c>
      <c r="O2264" s="4">
        <v>3.67</v>
      </c>
      <c r="P2264" s="4">
        <v>23.24</v>
      </c>
      <c r="Q2264" s="4">
        <v>46.79</v>
      </c>
      <c r="R2264" s="4">
        <v>1.22</v>
      </c>
      <c r="S2264" s="4">
        <v>0.31</v>
      </c>
      <c r="T2264">
        <v>13</v>
      </c>
      <c r="U2264">
        <v>10.8</v>
      </c>
      <c r="V2264">
        <v>64</v>
      </c>
    </row>
    <row r="2265" spans="1:22" ht="12.75" customHeight="1" x14ac:dyDescent="0.2">
      <c r="A2265" s="2">
        <v>4480</v>
      </c>
      <c r="B2265" t="s">
        <v>284</v>
      </c>
      <c r="C2265" s="7" t="s">
        <v>130</v>
      </c>
      <c r="D2265">
        <v>356</v>
      </c>
      <c r="E2265" s="4">
        <v>0.56000000000000005</v>
      </c>
      <c r="F2265" s="4">
        <v>13.2</v>
      </c>
      <c r="G2265" s="4">
        <v>3.93</v>
      </c>
      <c r="H2265" s="4">
        <v>6.46</v>
      </c>
      <c r="I2265" s="4">
        <v>17.98</v>
      </c>
      <c r="J2265" s="4">
        <v>47.19</v>
      </c>
      <c r="K2265" s="4">
        <v>10.67</v>
      </c>
      <c r="L2265" s="4">
        <v>52.81</v>
      </c>
      <c r="M2265" s="4">
        <v>47.19</v>
      </c>
      <c r="N2265" s="4">
        <v>0</v>
      </c>
      <c r="O2265" s="4">
        <v>12.5</v>
      </c>
      <c r="P2265" s="4">
        <v>16.850000000000001</v>
      </c>
      <c r="Q2265" s="4">
        <v>38.86</v>
      </c>
      <c r="R2265" s="4">
        <v>0</v>
      </c>
      <c r="S2265" s="4">
        <v>0</v>
      </c>
      <c r="T2265">
        <v>15</v>
      </c>
      <c r="U2265">
        <v>14.1</v>
      </c>
      <c r="V2265">
        <v>52.17</v>
      </c>
    </row>
    <row r="2266" spans="1:22" ht="12.75" customHeight="1" x14ac:dyDescent="0.2">
      <c r="A2266" s="2">
        <v>4481</v>
      </c>
      <c r="B2266" t="s">
        <v>284</v>
      </c>
      <c r="C2266" s="7" t="s">
        <v>570</v>
      </c>
      <c r="D2266">
        <v>225</v>
      </c>
      <c r="E2266" s="4">
        <v>4.4400000000000004</v>
      </c>
      <c r="F2266" s="4">
        <v>0</v>
      </c>
      <c r="G2266" s="4">
        <v>0.44</v>
      </c>
      <c r="H2266" s="4">
        <v>0.44</v>
      </c>
      <c r="I2266" s="4">
        <v>44.44</v>
      </c>
      <c r="J2266" s="4">
        <v>49.33</v>
      </c>
      <c r="K2266" s="4">
        <v>0.89</v>
      </c>
      <c r="L2266" s="4">
        <v>52.44</v>
      </c>
      <c r="M2266" s="4">
        <v>47.56</v>
      </c>
      <c r="N2266" s="4">
        <v>5.73</v>
      </c>
      <c r="O2266" s="4">
        <v>2.64</v>
      </c>
      <c r="P2266" s="4">
        <v>11.89</v>
      </c>
      <c r="Q2266" s="4">
        <v>54.63</v>
      </c>
      <c r="R2266" s="4">
        <v>1.32</v>
      </c>
      <c r="S2266" s="4">
        <v>2.2000000000000002</v>
      </c>
      <c r="T2266">
        <v>14</v>
      </c>
      <c r="U2266">
        <v>11.9</v>
      </c>
      <c r="V2266">
        <v>75</v>
      </c>
    </row>
    <row r="2267" spans="1:22" ht="12.75" customHeight="1" x14ac:dyDescent="0.2">
      <c r="A2267" s="2">
        <v>4482</v>
      </c>
      <c r="B2267" t="s">
        <v>284</v>
      </c>
      <c r="C2267" s="7" t="s">
        <v>522</v>
      </c>
      <c r="D2267">
        <v>480</v>
      </c>
      <c r="E2267" s="4">
        <v>28.33</v>
      </c>
      <c r="F2267" s="4">
        <v>3.13</v>
      </c>
      <c r="G2267" s="4">
        <v>0</v>
      </c>
      <c r="H2267" s="4">
        <v>0.42</v>
      </c>
      <c r="I2267" s="4">
        <v>12.5</v>
      </c>
      <c r="J2267" s="4">
        <v>46.46</v>
      </c>
      <c r="K2267" s="4">
        <v>9.17</v>
      </c>
      <c r="L2267" s="4">
        <v>54.38</v>
      </c>
      <c r="M2267" s="4">
        <v>45.63</v>
      </c>
      <c r="N2267" s="4">
        <v>0</v>
      </c>
      <c r="O2267" s="4">
        <v>4.17</v>
      </c>
      <c r="P2267" s="4">
        <v>18.13</v>
      </c>
      <c r="Q2267" s="4">
        <v>56.46</v>
      </c>
      <c r="R2267" s="4">
        <v>2.5</v>
      </c>
      <c r="S2267" s="4">
        <v>0</v>
      </c>
      <c r="T2267">
        <v>15</v>
      </c>
      <c r="U2267">
        <v>12.3</v>
      </c>
      <c r="V2267">
        <v>59.38</v>
      </c>
    </row>
    <row r="2268" spans="1:22" ht="12.75" customHeight="1" x14ac:dyDescent="0.2">
      <c r="A2268" s="2">
        <v>4483</v>
      </c>
      <c r="B2268" t="s">
        <v>284</v>
      </c>
      <c r="C2268" s="7" t="s">
        <v>130</v>
      </c>
      <c r="D2268">
        <v>475</v>
      </c>
      <c r="E2268" s="4">
        <v>0.63</v>
      </c>
      <c r="F2268" s="4">
        <v>0.42</v>
      </c>
      <c r="G2268" s="4">
        <v>1.05</v>
      </c>
      <c r="H2268" s="4">
        <v>0.63</v>
      </c>
      <c r="I2268" s="4">
        <v>6.11</v>
      </c>
      <c r="J2268" s="4">
        <v>81.260000000000005</v>
      </c>
      <c r="K2268" s="4">
        <v>9.89</v>
      </c>
      <c r="L2268" s="4">
        <v>49.47</v>
      </c>
      <c r="M2268" s="4">
        <v>50.53</v>
      </c>
      <c r="N2268" s="4">
        <v>0</v>
      </c>
      <c r="O2268" s="4">
        <v>0.21</v>
      </c>
      <c r="P2268" s="4">
        <v>16.7</v>
      </c>
      <c r="Q2268" s="4">
        <v>47.78</v>
      </c>
      <c r="R2268" s="4">
        <v>0.21</v>
      </c>
      <c r="S2268" s="4">
        <v>0</v>
      </c>
      <c r="T2268">
        <v>18</v>
      </c>
      <c r="U2268">
        <v>13.6</v>
      </c>
      <c r="V2268">
        <v>66.67</v>
      </c>
    </row>
    <row r="2269" spans="1:22" ht="12.75" customHeight="1" x14ac:dyDescent="0.2">
      <c r="A2269" s="2">
        <v>4484</v>
      </c>
      <c r="B2269" t="s">
        <v>284</v>
      </c>
      <c r="C2269" s="7" t="s">
        <v>269</v>
      </c>
      <c r="D2269">
        <v>1534</v>
      </c>
      <c r="E2269" s="4">
        <v>0.78</v>
      </c>
      <c r="F2269" s="4">
        <v>2.67</v>
      </c>
      <c r="G2269" s="4">
        <v>0.52</v>
      </c>
      <c r="H2269" s="4">
        <v>1.69</v>
      </c>
      <c r="I2269" s="4">
        <v>23.79</v>
      </c>
      <c r="J2269" s="4">
        <v>69.17</v>
      </c>
      <c r="K2269" s="4">
        <v>1.37</v>
      </c>
      <c r="L2269" s="4">
        <v>50.07</v>
      </c>
      <c r="M2269" s="4">
        <v>49.93</v>
      </c>
      <c r="N2269" s="4">
        <v>8.09</v>
      </c>
      <c r="O2269" s="4">
        <v>3.95</v>
      </c>
      <c r="P2269" s="4">
        <v>8.43</v>
      </c>
      <c r="Q2269" s="4">
        <v>42.54</v>
      </c>
      <c r="R2269" s="4">
        <v>1.27</v>
      </c>
      <c r="S2269" s="4">
        <v>0</v>
      </c>
      <c r="T2269">
        <v>22</v>
      </c>
      <c r="U2269">
        <v>12.3</v>
      </c>
      <c r="V2269">
        <v>81.69</v>
      </c>
    </row>
    <row r="2270" spans="1:22" ht="12.75" customHeight="1" x14ac:dyDescent="0.2">
      <c r="A2270" s="2">
        <v>4485</v>
      </c>
      <c r="B2270" t="s">
        <v>284</v>
      </c>
      <c r="C2270" s="7" t="s">
        <v>570</v>
      </c>
      <c r="D2270">
        <v>672</v>
      </c>
      <c r="E2270" s="4">
        <v>0.6</v>
      </c>
      <c r="F2270" s="4">
        <v>16.07</v>
      </c>
      <c r="G2270" s="4">
        <v>1.34</v>
      </c>
      <c r="H2270" s="4">
        <v>7.59</v>
      </c>
      <c r="I2270" s="4">
        <v>9.82</v>
      </c>
      <c r="J2270" s="4">
        <v>51.93</v>
      </c>
      <c r="K2270" s="4">
        <v>12.65</v>
      </c>
      <c r="L2270" s="4">
        <v>49.11</v>
      </c>
      <c r="M2270" s="4">
        <v>50.89</v>
      </c>
      <c r="N2270" s="4">
        <v>0</v>
      </c>
      <c r="O2270" s="4">
        <v>1.66</v>
      </c>
      <c r="P2270" s="4">
        <v>12.5</v>
      </c>
      <c r="Q2270" s="4">
        <v>26.36</v>
      </c>
      <c r="R2270" s="4">
        <v>6.48</v>
      </c>
      <c r="S2270" s="4">
        <v>0.15</v>
      </c>
      <c r="T2270">
        <v>20</v>
      </c>
      <c r="U2270">
        <v>9.1</v>
      </c>
      <c r="V2270">
        <v>52.94</v>
      </c>
    </row>
    <row r="2271" spans="1:22" ht="12.75" customHeight="1" x14ac:dyDescent="0.2">
      <c r="A2271" s="2">
        <v>4486</v>
      </c>
      <c r="B2271" t="s">
        <v>284</v>
      </c>
      <c r="C2271" s="7" t="s">
        <v>522</v>
      </c>
      <c r="D2271">
        <v>332</v>
      </c>
      <c r="E2271" s="4">
        <v>0.9</v>
      </c>
      <c r="F2271" s="4">
        <v>1.51</v>
      </c>
      <c r="G2271" s="4">
        <v>0</v>
      </c>
      <c r="H2271" s="4">
        <v>0.6</v>
      </c>
      <c r="I2271" s="4">
        <v>10.84</v>
      </c>
      <c r="J2271" s="4">
        <v>75</v>
      </c>
      <c r="K2271" s="4">
        <v>11.14</v>
      </c>
      <c r="L2271" s="4">
        <v>48.49</v>
      </c>
      <c r="M2271" s="4">
        <v>51.51</v>
      </c>
      <c r="N2271" s="4">
        <v>0</v>
      </c>
      <c r="O2271" s="4">
        <v>0.86</v>
      </c>
      <c r="P2271" s="4">
        <v>16.29</v>
      </c>
      <c r="Q2271" s="4">
        <v>58.57</v>
      </c>
      <c r="R2271" s="4">
        <v>0.56999999999999995</v>
      </c>
      <c r="S2271" s="4">
        <v>0</v>
      </c>
      <c r="T2271">
        <v>18</v>
      </c>
      <c r="U2271">
        <v>14.1</v>
      </c>
      <c r="V2271">
        <v>77.78</v>
      </c>
    </row>
    <row r="2272" spans="1:22" ht="12.75" customHeight="1" x14ac:dyDescent="0.2">
      <c r="A2272" s="2">
        <v>4487</v>
      </c>
      <c r="B2272" t="s">
        <v>284</v>
      </c>
      <c r="C2272" s="7" t="s">
        <v>522</v>
      </c>
      <c r="D2272">
        <v>490</v>
      </c>
      <c r="E2272" s="4">
        <v>0.61</v>
      </c>
      <c r="F2272" s="4">
        <v>0.2</v>
      </c>
      <c r="G2272" s="4">
        <v>0</v>
      </c>
      <c r="H2272" s="4">
        <v>0.61</v>
      </c>
      <c r="I2272" s="4">
        <v>40.409999999999997</v>
      </c>
      <c r="J2272" s="4">
        <v>55.92</v>
      </c>
      <c r="K2272" s="4">
        <v>2.2400000000000002</v>
      </c>
      <c r="L2272" s="4">
        <v>56.33</v>
      </c>
      <c r="M2272" s="4">
        <v>43.67</v>
      </c>
      <c r="N2272" s="4">
        <v>5.34</v>
      </c>
      <c r="O2272" s="4">
        <v>12.39</v>
      </c>
      <c r="P2272" s="4">
        <v>23.08</v>
      </c>
      <c r="Q2272" s="4">
        <v>56.84</v>
      </c>
      <c r="R2272" s="4">
        <v>0</v>
      </c>
      <c r="S2272" s="4">
        <v>0</v>
      </c>
      <c r="T2272">
        <v>16</v>
      </c>
      <c r="U2272">
        <v>10.9</v>
      </c>
      <c r="V2272">
        <v>66.67</v>
      </c>
    </row>
    <row r="2273" spans="1:22" ht="12.75" customHeight="1" x14ac:dyDescent="0.2">
      <c r="A2273" s="2">
        <v>4488</v>
      </c>
      <c r="B2273" t="s">
        <v>284</v>
      </c>
      <c r="C2273" s="7" t="s">
        <v>83</v>
      </c>
      <c r="D2273">
        <v>235</v>
      </c>
      <c r="E2273" s="4">
        <v>0.43</v>
      </c>
      <c r="F2273" s="4">
        <v>0</v>
      </c>
      <c r="G2273" s="4">
        <v>0.43</v>
      </c>
      <c r="H2273" s="4">
        <v>0.43</v>
      </c>
      <c r="I2273" s="4">
        <v>46.38</v>
      </c>
      <c r="J2273" s="4">
        <v>50.64</v>
      </c>
      <c r="K2273" s="4">
        <v>1.7</v>
      </c>
      <c r="L2273" s="4">
        <v>51.49</v>
      </c>
      <c r="M2273" s="4">
        <v>48.51</v>
      </c>
      <c r="N2273" s="4">
        <v>0</v>
      </c>
      <c r="O2273" s="4">
        <v>18.22</v>
      </c>
      <c r="P2273" s="4">
        <v>12.29</v>
      </c>
      <c r="Q2273" s="4">
        <v>61.02</v>
      </c>
      <c r="R2273" s="4">
        <v>0.42</v>
      </c>
      <c r="S2273" s="4">
        <v>0</v>
      </c>
      <c r="T2273">
        <v>14</v>
      </c>
      <c r="U2273">
        <v>9.6</v>
      </c>
      <c r="V2273">
        <v>64.709999999999994</v>
      </c>
    </row>
    <row r="2274" spans="1:22" ht="12.75" customHeight="1" x14ac:dyDescent="0.2">
      <c r="A2274" s="2">
        <v>4489</v>
      </c>
      <c r="B2274" t="s">
        <v>284</v>
      </c>
      <c r="C2274" s="7" t="s">
        <v>620</v>
      </c>
      <c r="D2274">
        <v>479</v>
      </c>
      <c r="E2274" s="4">
        <v>0.84</v>
      </c>
      <c r="F2274" s="4">
        <v>31.32</v>
      </c>
      <c r="G2274" s="4">
        <v>0.84</v>
      </c>
      <c r="H2274" s="4">
        <v>14.61</v>
      </c>
      <c r="I2274" s="4">
        <v>8.98</v>
      </c>
      <c r="J2274" s="4">
        <v>32.78</v>
      </c>
      <c r="K2274" s="4">
        <v>10.65</v>
      </c>
      <c r="L2274" s="4">
        <v>48.64</v>
      </c>
      <c r="M2274" s="4">
        <v>51.36</v>
      </c>
      <c r="N2274" s="4">
        <v>0</v>
      </c>
      <c r="O2274" s="4">
        <v>30.31</v>
      </c>
      <c r="P2274" s="4">
        <v>8.8699999999999992</v>
      </c>
      <c r="Q2274" s="4">
        <v>57.53</v>
      </c>
      <c r="R2274" s="4">
        <v>2.27</v>
      </c>
      <c r="S2274" s="4">
        <v>0</v>
      </c>
      <c r="T2274">
        <v>16</v>
      </c>
      <c r="U2274">
        <v>8.1</v>
      </c>
      <c r="V2274">
        <v>60</v>
      </c>
    </row>
    <row r="2275" spans="1:22" ht="12.75" customHeight="1" x14ac:dyDescent="0.2">
      <c r="A2275" s="2">
        <v>4490</v>
      </c>
      <c r="B2275" t="s">
        <v>284</v>
      </c>
      <c r="C2275" s="7" t="s">
        <v>522</v>
      </c>
      <c r="D2275">
        <v>451</v>
      </c>
      <c r="E2275" s="4">
        <v>0.67</v>
      </c>
      <c r="F2275" s="4">
        <v>0</v>
      </c>
      <c r="G2275" s="4">
        <v>0</v>
      </c>
      <c r="H2275" s="4">
        <v>0</v>
      </c>
      <c r="I2275" s="4">
        <v>93.57</v>
      </c>
      <c r="J2275" s="4">
        <v>5.76</v>
      </c>
      <c r="K2275" s="4">
        <v>0</v>
      </c>
      <c r="L2275" s="4">
        <v>52.11</v>
      </c>
      <c r="M2275" s="4">
        <v>47.89</v>
      </c>
      <c r="N2275" s="4">
        <v>18.489999999999998</v>
      </c>
      <c r="O2275" s="4">
        <v>78.08</v>
      </c>
      <c r="P2275" s="4">
        <v>9.59</v>
      </c>
      <c r="Q2275" s="4">
        <v>99.77</v>
      </c>
      <c r="R2275" s="4">
        <v>0.68</v>
      </c>
      <c r="S2275" s="4">
        <v>0</v>
      </c>
      <c r="T2275">
        <v>16</v>
      </c>
      <c r="U2275">
        <v>10</v>
      </c>
      <c r="V2275">
        <v>41.38</v>
      </c>
    </row>
    <row r="2276" spans="1:22" ht="12.75" customHeight="1" x14ac:dyDescent="0.2">
      <c r="A2276" s="2">
        <v>4491</v>
      </c>
      <c r="B2276" t="s">
        <v>284</v>
      </c>
      <c r="C2276" s="7" t="s">
        <v>269</v>
      </c>
      <c r="D2276">
        <v>1486</v>
      </c>
      <c r="E2276" s="4">
        <v>0.4</v>
      </c>
      <c r="F2276" s="4">
        <v>0.2</v>
      </c>
      <c r="G2276" s="4">
        <v>0.27</v>
      </c>
      <c r="H2276" s="4">
        <v>0.87</v>
      </c>
      <c r="I2276" s="4">
        <v>4.8499999999999996</v>
      </c>
      <c r="J2276" s="4">
        <v>87.21</v>
      </c>
      <c r="K2276" s="4">
        <v>6.19</v>
      </c>
      <c r="L2276" s="4">
        <v>50.94</v>
      </c>
      <c r="M2276" s="4">
        <v>49.06</v>
      </c>
      <c r="N2276" s="4">
        <v>0</v>
      </c>
      <c r="O2276" s="4">
        <v>1.77</v>
      </c>
      <c r="P2276" s="4">
        <v>11.38</v>
      </c>
      <c r="Q2276" s="4">
        <v>25.89</v>
      </c>
      <c r="R2276" s="4">
        <v>2.11</v>
      </c>
      <c r="S2276" s="4">
        <v>0.2</v>
      </c>
      <c r="T2276">
        <v>19</v>
      </c>
      <c r="U2276">
        <v>15</v>
      </c>
      <c r="V2276">
        <v>85</v>
      </c>
    </row>
    <row r="2277" spans="1:22" ht="12.75" customHeight="1" x14ac:dyDescent="0.2">
      <c r="A2277" s="2">
        <v>4492</v>
      </c>
      <c r="B2277" t="s">
        <v>284</v>
      </c>
      <c r="C2277" s="7" t="s">
        <v>269</v>
      </c>
      <c r="D2277">
        <v>1652</v>
      </c>
      <c r="E2277" s="4">
        <v>0.73</v>
      </c>
      <c r="F2277" s="4">
        <v>7.81</v>
      </c>
      <c r="G2277" s="4">
        <v>1.21</v>
      </c>
      <c r="H2277" s="4">
        <v>7.08</v>
      </c>
      <c r="I2277" s="4">
        <v>13.08</v>
      </c>
      <c r="J2277" s="4">
        <v>62.89</v>
      </c>
      <c r="K2277" s="4">
        <v>7.2</v>
      </c>
      <c r="L2277" s="4">
        <v>52.12</v>
      </c>
      <c r="M2277" s="4">
        <v>47.88</v>
      </c>
      <c r="N2277" s="4">
        <v>0</v>
      </c>
      <c r="O2277" s="4">
        <v>4.93</v>
      </c>
      <c r="P2277" s="4">
        <v>10.95</v>
      </c>
      <c r="Q2277" s="4">
        <v>34.72</v>
      </c>
      <c r="R2277" s="4">
        <v>3.72</v>
      </c>
      <c r="S2277" s="4">
        <v>0.06</v>
      </c>
      <c r="T2277">
        <v>19</v>
      </c>
      <c r="U2277">
        <v>10.7</v>
      </c>
      <c r="V2277">
        <v>55.81</v>
      </c>
    </row>
    <row r="2278" spans="1:22" ht="12.75" customHeight="1" x14ac:dyDescent="0.2">
      <c r="A2278" s="2">
        <v>4493</v>
      </c>
      <c r="B2278" t="s">
        <v>284</v>
      </c>
      <c r="C2278" s="7" t="s">
        <v>522</v>
      </c>
      <c r="D2278">
        <v>607</v>
      </c>
      <c r="E2278" s="4">
        <v>0.16</v>
      </c>
      <c r="F2278" s="4">
        <v>34.43</v>
      </c>
      <c r="G2278" s="4">
        <v>0</v>
      </c>
      <c r="H2278" s="4">
        <v>0.49</v>
      </c>
      <c r="I2278" s="4">
        <v>6.26</v>
      </c>
      <c r="J2278" s="4">
        <v>54.04</v>
      </c>
      <c r="K2278" s="4">
        <v>4.6100000000000003</v>
      </c>
      <c r="L2278" s="4">
        <v>50.74</v>
      </c>
      <c r="M2278" s="4">
        <v>49.26</v>
      </c>
      <c r="N2278" s="4">
        <v>0</v>
      </c>
      <c r="O2278" s="4">
        <v>5.79</v>
      </c>
      <c r="P2278" s="4">
        <v>6.46</v>
      </c>
      <c r="Q2278" s="4">
        <v>7.78</v>
      </c>
      <c r="R2278" s="4">
        <v>0.17</v>
      </c>
      <c r="S2278" s="4">
        <v>0</v>
      </c>
      <c r="T2278">
        <v>17</v>
      </c>
      <c r="U2278">
        <v>13</v>
      </c>
      <c r="V2278">
        <v>74.290000000000006</v>
      </c>
    </row>
    <row r="2279" spans="1:22" ht="12.75" customHeight="1" x14ac:dyDescent="0.2">
      <c r="A2279" s="2">
        <v>4494</v>
      </c>
      <c r="B2279" t="s">
        <v>284</v>
      </c>
      <c r="C2279" s="7" t="s">
        <v>620</v>
      </c>
      <c r="D2279">
        <v>395</v>
      </c>
      <c r="E2279" s="4">
        <v>13.92</v>
      </c>
      <c r="F2279" s="4">
        <v>0</v>
      </c>
      <c r="G2279" s="4">
        <v>0</v>
      </c>
      <c r="H2279" s="4">
        <v>0.76</v>
      </c>
      <c r="I2279" s="4">
        <v>5.57</v>
      </c>
      <c r="J2279" s="4">
        <v>63.54</v>
      </c>
      <c r="K2279" s="4">
        <v>16.2</v>
      </c>
      <c r="L2279" s="4">
        <v>50.13</v>
      </c>
      <c r="M2279" s="4">
        <v>49.87</v>
      </c>
      <c r="N2279" s="4">
        <v>0</v>
      </c>
      <c r="O2279" s="4">
        <v>0.25</v>
      </c>
      <c r="P2279" s="4">
        <v>9.67</v>
      </c>
      <c r="Q2279" s="4">
        <v>67.430000000000007</v>
      </c>
      <c r="R2279" s="4">
        <v>2.29</v>
      </c>
      <c r="S2279" s="4">
        <v>1.27</v>
      </c>
      <c r="T2279">
        <v>16</v>
      </c>
      <c r="U2279">
        <v>14.1</v>
      </c>
      <c r="V2279">
        <v>70.83</v>
      </c>
    </row>
    <row r="2280" spans="1:22" ht="12.75" customHeight="1" x14ac:dyDescent="0.2">
      <c r="A2280" s="2">
        <v>4495</v>
      </c>
      <c r="B2280" t="s">
        <v>284</v>
      </c>
      <c r="C2280" s="7" t="s">
        <v>269</v>
      </c>
      <c r="D2280">
        <v>2015</v>
      </c>
      <c r="E2280" s="4">
        <v>0.35</v>
      </c>
      <c r="F2280" s="4">
        <v>22.93</v>
      </c>
      <c r="G2280" s="4">
        <v>0.1</v>
      </c>
      <c r="H2280" s="4">
        <v>2.4300000000000002</v>
      </c>
      <c r="I2280" s="4">
        <v>5.31</v>
      </c>
      <c r="J2280" s="4">
        <v>65.61</v>
      </c>
      <c r="K2280" s="4">
        <v>3.28</v>
      </c>
      <c r="L2280" s="4">
        <v>50.47</v>
      </c>
      <c r="M2280" s="4">
        <v>49.53</v>
      </c>
      <c r="N2280" s="4">
        <v>0</v>
      </c>
      <c r="O2280" s="4">
        <v>0.65</v>
      </c>
      <c r="P2280" s="4">
        <v>5</v>
      </c>
      <c r="Q2280" s="4">
        <v>4.2</v>
      </c>
      <c r="R2280" s="4">
        <v>4.45</v>
      </c>
      <c r="S2280" s="4">
        <v>0</v>
      </c>
      <c r="T2280">
        <v>16</v>
      </c>
      <c r="U2280">
        <v>9.1</v>
      </c>
      <c r="V2280">
        <v>56.25</v>
      </c>
    </row>
    <row r="2281" spans="1:22" ht="12.75" customHeight="1" x14ac:dyDescent="0.2">
      <c r="A2281" s="2">
        <v>4496</v>
      </c>
      <c r="B2281" t="s">
        <v>284</v>
      </c>
      <c r="C2281" s="7" t="s">
        <v>389</v>
      </c>
      <c r="D2281">
        <v>717</v>
      </c>
      <c r="E2281" s="4">
        <v>1.1200000000000001</v>
      </c>
      <c r="F2281" s="4">
        <v>9.34</v>
      </c>
      <c r="G2281" s="4">
        <v>0.42</v>
      </c>
      <c r="H2281" s="4">
        <v>3.21</v>
      </c>
      <c r="I2281" s="4">
        <v>11.85</v>
      </c>
      <c r="J2281" s="4">
        <v>61.37</v>
      </c>
      <c r="K2281" s="4">
        <v>12.69</v>
      </c>
      <c r="L2281" s="4">
        <v>52.3</v>
      </c>
      <c r="M2281" s="4">
        <v>47.7</v>
      </c>
      <c r="N2281" s="4">
        <v>0</v>
      </c>
      <c r="O2281" s="4">
        <v>4.91</v>
      </c>
      <c r="P2281" s="4">
        <v>12.55</v>
      </c>
      <c r="Q2281" s="4">
        <v>34.520000000000003</v>
      </c>
      <c r="R2281" s="4">
        <v>4.37</v>
      </c>
      <c r="S2281" s="4">
        <v>0.41</v>
      </c>
      <c r="T2281">
        <v>20</v>
      </c>
      <c r="U2281">
        <v>9.5</v>
      </c>
      <c r="V2281">
        <v>85.71</v>
      </c>
    </row>
    <row r="2282" spans="1:22" ht="12.75" customHeight="1" x14ac:dyDescent="0.2">
      <c r="A2282" s="2">
        <v>4497</v>
      </c>
      <c r="B2282" t="s">
        <v>284</v>
      </c>
      <c r="C2282" s="7" t="s">
        <v>155</v>
      </c>
      <c r="D2282">
        <v>772</v>
      </c>
      <c r="E2282" s="4">
        <v>0</v>
      </c>
      <c r="F2282" s="4">
        <v>0</v>
      </c>
      <c r="G2282" s="4">
        <v>0</v>
      </c>
      <c r="H2282" s="4">
        <v>0</v>
      </c>
      <c r="I2282" s="4">
        <v>90.93</v>
      </c>
      <c r="J2282" s="4">
        <v>7.9</v>
      </c>
      <c r="K2282" s="4">
        <v>1.17</v>
      </c>
      <c r="L2282" s="4">
        <v>52.07</v>
      </c>
      <c r="M2282" s="4">
        <v>47.93</v>
      </c>
      <c r="N2282" s="4">
        <v>13.85</v>
      </c>
      <c r="O2282" s="4">
        <v>43.46</v>
      </c>
      <c r="P2282" s="4">
        <v>15.77</v>
      </c>
      <c r="Q2282" s="4">
        <v>83.08</v>
      </c>
      <c r="R2282" s="4">
        <v>0.13</v>
      </c>
      <c r="S2282" s="4">
        <v>0</v>
      </c>
      <c r="T2282">
        <v>18</v>
      </c>
      <c r="U2282">
        <v>12.8</v>
      </c>
      <c r="V2282">
        <v>68.180000000000007</v>
      </c>
    </row>
    <row r="2283" spans="1:22" ht="12.75" customHeight="1" x14ac:dyDescent="0.2">
      <c r="A2283" s="2">
        <v>4498</v>
      </c>
      <c r="B2283" t="s">
        <v>284</v>
      </c>
      <c r="C2283" s="7" t="s">
        <v>182</v>
      </c>
      <c r="D2283">
        <v>921</v>
      </c>
      <c r="E2283" s="4">
        <v>0.65</v>
      </c>
      <c r="F2283" s="4">
        <v>5.32</v>
      </c>
      <c r="G2283" s="4">
        <v>0.76</v>
      </c>
      <c r="H2283" s="4">
        <v>2.82</v>
      </c>
      <c r="I2283" s="4">
        <v>13.36</v>
      </c>
      <c r="J2283" s="4">
        <v>70.25</v>
      </c>
      <c r="K2283" s="4">
        <v>6.84</v>
      </c>
      <c r="L2283" s="4">
        <v>54.61</v>
      </c>
      <c r="M2283" s="4">
        <v>45.39</v>
      </c>
      <c r="N2283" s="4">
        <v>0</v>
      </c>
      <c r="O2283" s="4">
        <v>5.24</v>
      </c>
      <c r="P2283" s="4">
        <v>12.23</v>
      </c>
      <c r="Q2283" s="4">
        <v>45.52</v>
      </c>
      <c r="R2283" s="4">
        <v>2.29</v>
      </c>
      <c r="S2283" s="4">
        <v>0.33</v>
      </c>
      <c r="T2283">
        <v>14</v>
      </c>
      <c r="U2283">
        <v>10.1</v>
      </c>
      <c r="V2283">
        <v>65.150000000000006</v>
      </c>
    </row>
    <row r="2284" spans="1:22" ht="12.75" customHeight="1" x14ac:dyDescent="0.2">
      <c r="A2284" s="2">
        <v>4499</v>
      </c>
      <c r="B2284" t="s">
        <v>284</v>
      </c>
      <c r="C2284" s="7" t="s">
        <v>522</v>
      </c>
      <c r="D2284">
        <v>679</v>
      </c>
      <c r="E2284" s="4">
        <v>0.15</v>
      </c>
      <c r="F2284" s="4">
        <v>21.5</v>
      </c>
      <c r="G2284" s="4">
        <v>0.28999999999999998</v>
      </c>
      <c r="H2284" s="4">
        <v>2.8</v>
      </c>
      <c r="I2284" s="4">
        <v>7.66</v>
      </c>
      <c r="J2284" s="4">
        <v>58.32</v>
      </c>
      <c r="K2284" s="4">
        <v>9.2799999999999994</v>
      </c>
      <c r="L2284" s="4">
        <v>49.04</v>
      </c>
      <c r="M2284" s="4">
        <v>50.96</v>
      </c>
      <c r="N2284" s="4">
        <v>0</v>
      </c>
      <c r="O2284" s="4">
        <v>8.8699999999999992</v>
      </c>
      <c r="P2284" s="4">
        <v>10.76</v>
      </c>
      <c r="Q2284" s="4">
        <v>18.02</v>
      </c>
      <c r="R2284" s="4">
        <v>2.4700000000000002</v>
      </c>
      <c r="S2284" s="4">
        <v>0</v>
      </c>
      <c r="T2284">
        <v>15</v>
      </c>
      <c r="U2284">
        <v>11.5</v>
      </c>
      <c r="V2284">
        <v>63.64</v>
      </c>
    </row>
    <row r="2285" spans="1:22" ht="12.75" customHeight="1" x14ac:dyDescent="0.2">
      <c r="A2285" s="2">
        <v>4500</v>
      </c>
      <c r="B2285" t="s">
        <v>284</v>
      </c>
      <c r="C2285" s="7" t="s">
        <v>269</v>
      </c>
      <c r="D2285">
        <v>858</v>
      </c>
      <c r="E2285" s="4">
        <v>0.93</v>
      </c>
      <c r="F2285" s="4">
        <v>4.55</v>
      </c>
      <c r="G2285" s="4">
        <v>0.35</v>
      </c>
      <c r="H2285" s="4">
        <v>2.21</v>
      </c>
      <c r="I2285" s="4">
        <v>8.6199999999999992</v>
      </c>
      <c r="J2285" s="4">
        <v>76.22</v>
      </c>
      <c r="K2285" s="4">
        <v>7.11</v>
      </c>
      <c r="L2285" s="4">
        <v>50.23</v>
      </c>
      <c r="M2285" s="4">
        <v>49.77</v>
      </c>
      <c r="N2285" s="4">
        <v>0</v>
      </c>
      <c r="O2285" s="4">
        <v>0.83</v>
      </c>
      <c r="P2285" s="4">
        <v>8.7799999999999994</v>
      </c>
      <c r="Q2285" s="4">
        <v>25.5</v>
      </c>
      <c r="R2285" s="4">
        <v>1.19</v>
      </c>
      <c r="S2285" s="4">
        <v>0.12</v>
      </c>
      <c r="T2285">
        <v>18</v>
      </c>
      <c r="U2285">
        <v>11.9</v>
      </c>
      <c r="V2285">
        <v>67.349999999999994</v>
      </c>
    </row>
    <row r="2286" spans="1:22" ht="12.75" customHeight="1" x14ac:dyDescent="0.2">
      <c r="A2286" s="2">
        <v>4501</v>
      </c>
      <c r="B2286" t="s">
        <v>284</v>
      </c>
      <c r="C2286" s="7" t="s">
        <v>389</v>
      </c>
      <c r="D2286">
        <v>294</v>
      </c>
      <c r="E2286" s="4">
        <v>0.34</v>
      </c>
      <c r="F2286" s="4">
        <v>0.34</v>
      </c>
      <c r="G2286" s="4">
        <v>0</v>
      </c>
      <c r="H2286" s="4">
        <v>0</v>
      </c>
      <c r="I2286" s="4">
        <v>6.12</v>
      </c>
      <c r="J2286" s="4">
        <v>88.78</v>
      </c>
      <c r="K2286" s="4">
        <v>4.42</v>
      </c>
      <c r="L2286" s="4">
        <v>55.1</v>
      </c>
      <c r="M2286" s="4">
        <v>44.9</v>
      </c>
      <c r="N2286" s="4">
        <v>0</v>
      </c>
      <c r="O2286" s="4">
        <v>1.04</v>
      </c>
      <c r="P2286" s="4">
        <v>12.11</v>
      </c>
      <c r="Q2286" s="4">
        <v>54.67</v>
      </c>
      <c r="R2286" s="4">
        <v>0</v>
      </c>
      <c r="S2286" s="4">
        <v>0</v>
      </c>
      <c r="T2286">
        <v>15</v>
      </c>
      <c r="U2286">
        <v>12.2</v>
      </c>
      <c r="V2286">
        <v>89.47</v>
      </c>
    </row>
    <row r="2287" spans="1:22" ht="12.75" customHeight="1" x14ac:dyDescent="0.2">
      <c r="A2287" s="2">
        <v>4502</v>
      </c>
      <c r="B2287" t="s">
        <v>284</v>
      </c>
      <c r="C2287" s="7" t="s">
        <v>182</v>
      </c>
      <c r="D2287">
        <v>623</v>
      </c>
      <c r="E2287" s="4">
        <v>1.61</v>
      </c>
      <c r="F2287" s="4">
        <v>1.28</v>
      </c>
      <c r="G2287" s="4">
        <v>0.32</v>
      </c>
      <c r="H2287" s="4">
        <v>0.8</v>
      </c>
      <c r="I2287" s="4">
        <v>11.24</v>
      </c>
      <c r="J2287" s="4">
        <v>76.400000000000006</v>
      </c>
      <c r="K2287" s="4">
        <v>8.35</v>
      </c>
      <c r="L2287" s="4">
        <v>51.69</v>
      </c>
      <c r="M2287" s="4">
        <v>48.31</v>
      </c>
      <c r="N2287" s="4">
        <v>0</v>
      </c>
      <c r="O2287" s="4">
        <v>0.96</v>
      </c>
      <c r="P2287" s="4">
        <v>14.01</v>
      </c>
      <c r="Q2287" s="4">
        <v>33.44</v>
      </c>
      <c r="R2287" s="4">
        <v>4.3</v>
      </c>
      <c r="S2287" s="4">
        <v>0.48</v>
      </c>
      <c r="T2287">
        <v>19</v>
      </c>
      <c r="U2287">
        <v>10.8</v>
      </c>
      <c r="V2287">
        <v>78.790000000000006</v>
      </c>
    </row>
    <row r="2288" spans="1:22" ht="12.75" customHeight="1" x14ac:dyDescent="0.2">
      <c r="A2288" s="2">
        <v>4503</v>
      </c>
      <c r="B2288" t="s">
        <v>284</v>
      </c>
      <c r="C2288" s="7" t="s">
        <v>182</v>
      </c>
      <c r="D2288">
        <v>759</v>
      </c>
      <c r="E2288" s="4">
        <v>1.05</v>
      </c>
      <c r="F2288" s="4">
        <v>1.58</v>
      </c>
      <c r="G2288" s="4">
        <v>2.5</v>
      </c>
      <c r="H2288" s="4">
        <v>3.82</v>
      </c>
      <c r="I2288" s="4">
        <v>29.38</v>
      </c>
      <c r="J2288" s="4">
        <v>55.34</v>
      </c>
      <c r="K2288" s="4">
        <v>6.32</v>
      </c>
      <c r="L2288" s="4">
        <v>54.02</v>
      </c>
      <c r="M2288" s="4">
        <v>45.98</v>
      </c>
      <c r="N2288" s="4">
        <v>0</v>
      </c>
      <c r="O2288" s="4">
        <v>10.07</v>
      </c>
      <c r="P2288" s="4">
        <v>15.65</v>
      </c>
      <c r="Q2288" s="4">
        <v>71.84</v>
      </c>
      <c r="R2288" s="4">
        <v>2.31</v>
      </c>
      <c r="S2288" s="4">
        <v>0</v>
      </c>
      <c r="T2288">
        <v>18</v>
      </c>
      <c r="U2288">
        <v>8.5</v>
      </c>
      <c r="V2288">
        <v>81.400000000000006</v>
      </c>
    </row>
    <row r="2289" spans="1:22" ht="12.75" customHeight="1" x14ac:dyDescent="0.2">
      <c r="A2289" s="2">
        <v>4504</v>
      </c>
      <c r="B2289" t="s">
        <v>284</v>
      </c>
      <c r="C2289" s="7" t="s">
        <v>269</v>
      </c>
      <c r="D2289">
        <v>1960</v>
      </c>
      <c r="E2289" s="4">
        <v>0.87</v>
      </c>
      <c r="F2289" s="4">
        <v>4.59</v>
      </c>
      <c r="G2289" s="4">
        <v>1.07</v>
      </c>
      <c r="H2289" s="4">
        <v>3.06</v>
      </c>
      <c r="I2289" s="4">
        <v>9.69</v>
      </c>
      <c r="J2289" s="4">
        <v>77.040000000000006</v>
      </c>
      <c r="K2289" s="4">
        <v>3.67</v>
      </c>
      <c r="L2289" s="4">
        <v>53.01</v>
      </c>
      <c r="M2289" s="4">
        <v>46.99</v>
      </c>
      <c r="N2289" s="4">
        <v>0</v>
      </c>
      <c r="O2289" s="4">
        <v>1.71</v>
      </c>
      <c r="P2289" s="4">
        <v>9.31</v>
      </c>
      <c r="Q2289" s="4">
        <v>27.68</v>
      </c>
      <c r="R2289" s="4">
        <v>2.2999999999999998</v>
      </c>
      <c r="S2289" s="4">
        <v>0</v>
      </c>
      <c r="T2289">
        <v>20</v>
      </c>
      <c r="U2289">
        <v>13.3</v>
      </c>
      <c r="V2289">
        <v>61.46</v>
      </c>
    </row>
    <row r="2290" spans="1:22" ht="12.75" customHeight="1" x14ac:dyDescent="0.2">
      <c r="A2290" s="2">
        <v>4505</v>
      </c>
      <c r="B2290" t="s">
        <v>284</v>
      </c>
      <c r="C2290" s="7" t="s">
        <v>570</v>
      </c>
      <c r="D2290">
        <v>543</v>
      </c>
      <c r="E2290" s="4">
        <v>0.55000000000000004</v>
      </c>
      <c r="F2290" s="4">
        <v>4.42</v>
      </c>
      <c r="G2290" s="4">
        <v>0</v>
      </c>
      <c r="H2290" s="4">
        <v>0.37</v>
      </c>
      <c r="I2290" s="4">
        <v>5.89</v>
      </c>
      <c r="J2290" s="4">
        <v>79.37</v>
      </c>
      <c r="K2290" s="4">
        <v>9.39</v>
      </c>
      <c r="L2290" s="4">
        <v>51.2</v>
      </c>
      <c r="M2290" s="4">
        <v>48.8</v>
      </c>
      <c r="N2290" s="4">
        <v>0</v>
      </c>
      <c r="O2290" s="4">
        <v>0.19</v>
      </c>
      <c r="P2290" s="4">
        <v>7.82</v>
      </c>
      <c r="Q2290" s="4">
        <v>6.89</v>
      </c>
      <c r="R2290" s="4">
        <v>3.54</v>
      </c>
      <c r="S2290" s="4">
        <v>0</v>
      </c>
      <c r="T2290">
        <v>15</v>
      </c>
      <c r="U2290">
        <v>13.1</v>
      </c>
      <c r="V2290">
        <v>75</v>
      </c>
    </row>
    <row r="2291" spans="1:22" ht="12.75" customHeight="1" x14ac:dyDescent="0.2">
      <c r="A2291" s="2">
        <v>4506</v>
      </c>
      <c r="B2291" t="s">
        <v>284</v>
      </c>
      <c r="C2291" s="7" t="s">
        <v>491</v>
      </c>
      <c r="D2291">
        <v>827</v>
      </c>
      <c r="E2291" s="4">
        <v>0.6</v>
      </c>
      <c r="F2291" s="4">
        <v>1.81</v>
      </c>
      <c r="G2291" s="4">
        <v>0</v>
      </c>
      <c r="H2291" s="4">
        <v>1.57</v>
      </c>
      <c r="I2291" s="4">
        <v>27.93</v>
      </c>
      <c r="J2291" s="4">
        <v>65.180000000000007</v>
      </c>
      <c r="K2291" s="4">
        <v>2.9</v>
      </c>
      <c r="L2291" s="4">
        <v>53.33</v>
      </c>
      <c r="M2291" s="4">
        <v>46.67</v>
      </c>
      <c r="N2291" s="4">
        <v>2.16</v>
      </c>
      <c r="O2291" s="4">
        <v>5.76</v>
      </c>
      <c r="P2291" s="4">
        <v>11.16</v>
      </c>
      <c r="Q2291" s="4">
        <v>46.1</v>
      </c>
      <c r="R2291" s="4">
        <v>1.32</v>
      </c>
      <c r="S2291" s="4">
        <v>0.12</v>
      </c>
      <c r="T2291">
        <v>21</v>
      </c>
      <c r="U2291">
        <v>12.4</v>
      </c>
      <c r="V2291">
        <v>85</v>
      </c>
    </row>
    <row r="2292" spans="1:22" ht="12.75" customHeight="1" x14ac:dyDescent="0.2">
      <c r="A2292" s="2">
        <v>4508</v>
      </c>
      <c r="B2292" t="s">
        <v>284</v>
      </c>
      <c r="C2292" s="7" t="s">
        <v>182</v>
      </c>
      <c r="D2292">
        <v>826</v>
      </c>
      <c r="E2292" s="4">
        <v>0.12</v>
      </c>
      <c r="F2292" s="4">
        <v>8.11</v>
      </c>
      <c r="G2292" s="4">
        <v>0.24</v>
      </c>
      <c r="H2292" s="4">
        <v>0.73</v>
      </c>
      <c r="I2292" s="4">
        <v>6.54</v>
      </c>
      <c r="J2292" s="4">
        <v>76.63</v>
      </c>
      <c r="K2292" s="4">
        <v>7.63</v>
      </c>
      <c r="L2292" s="4">
        <v>50.97</v>
      </c>
      <c r="M2292" s="4">
        <v>49.03</v>
      </c>
      <c r="N2292" s="4">
        <v>0</v>
      </c>
      <c r="O2292" s="4">
        <v>0.12</v>
      </c>
      <c r="P2292" s="4">
        <v>9.8699999999999992</v>
      </c>
      <c r="Q2292" s="4">
        <v>15.52</v>
      </c>
      <c r="R2292" s="4">
        <v>2.29</v>
      </c>
      <c r="S2292" s="4">
        <v>0</v>
      </c>
      <c r="T2292">
        <v>19</v>
      </c>
      <c r="U2292">
        <v>9.1999999999999993</v>
      </c>
      <c r="V2292">
        <v>100</v>
      </c>
    </row>
    <row r="2293" spans="1:22" ht="12.75" customHeight="1" x14ac:dyDescent="0.2">
      <c r="A2293" s="2">
        <v>4509</v>
      </c>
      <c r="B2293" t="s">
        <v>284</v>
      </c>
      <c r="C2293" s="7" t="s">
        <v>120</v>
      </c>
      <c r="D2293">
        <v>944</v>
      </c>
      <c r="E2293" s="4">
        <v>0.64</v>
      </c>
      <c r="F2293" s="4">
        <v>1.59</v>
      </c>
      <c r="G2293" s="4">
        <v>0.42</v>
      </c>
      <c r="H2293" s="4">
        <v>1.17</v>
      </c>
      <c r="I2293" s="4">
        <v>6.89</v>
      </c>
      <c r="J2293" s="4">
        <v>79.13</v>
      </c>
      <c r="K2293" s="4">
        <v>10.17</v>
      </c>
      <c r="L2293" s="4">
        <v>52.54</v>
      </c>
      <c r="M2293" s="4">
        <v>47.46</v>
      </c>
      <c r="N2293" s="4">
        <v>0</v>
      </c>
      <c r="O2293" s="4">
        <v>0.11</v>
      </c>
      <c r="P2293" s="4">
        <v>14.27</v>
      </c>
      <c r="Q2293" s="4">
        <v>28.98</v>
      </c>
      <c r="R2293" s="4">
        <v>1.88</v>
      </c>
      <c r="S2293" s="4">
        <v>0.55000000000000004</v>
      </c>
      <c r="T2293">
        <v>20</v>
      </c>
      <c r="U2293">
        <v>12.1</v>
      </c>
      <c r="V2293">
        <v>83.33</v>
      </c>
    </row>
    <row r="2294" spans="1:22" ht="12.75" customHeight="1" x14ac:dyDescent="0.2">
      <c r="A2294" s="2">
        <v>4510</v>
      </c>
      <c r="B2294" t="s">
        <v>284</v>
      </c>
      <c r="C2294" s="7" t="s">
        <v>130</v>
      </c>
      <c r="D2294">
        <v>248</v>
      </c>
      <c r="E2294" s="4">
        <v>24.6</v>
      </c>
      <c r="F2294" s="4">
        <v>1.61</v>
      </c>
      <c r="G2294" s="4">
        <v>0</v>
      </c>
      <c r="H2294" s="4">
        <v>0.4</v>
      </c>
      <c r="I2294" s="4">
        <v>26.21</v>
      </c>
      <c r="J2294" s="4">
        <v>31.85</v>
      </c>
      <c r="K2294" s="4">
        <v>15.32</v>
      </c>
      <c r="L2294" s="4">
        <v>50.81</v>
      </c>
      <c r="M2294" s="4">
        <v>49.19</v>
      </c>
      <c r="N2294" s="4">
        <v>0</v>
      </c>
      <c r="O2294" s="4">
        <v>16.940000000000001</v>
      </c>
      <c r="P2294" s="4">
        <v>14.05</v>
      </c>
      <c r="Q2294" s="4">
        <v>76.45</v>
      </c>
      <c r="R2294" s="4">
        <v>2.48</v>
      </c>
      <c r="S2294" s="4">
        <v>0</v>
      </c>
      <c r="T2294">
        <v>7</v>
      </c>
      <c r="U2294">
        <v>9.3000000000000007</v>
      </c>
      <c r="V2294">
        <v>40.54</v>
      </c>
    </row>
    <row r="2295" spans="1:22" ht="12.75" customHeight="1" x14ac:dyDescent="0.2">
      <c r="A2295" s="2">
        <v>4511</v>
      </c>
      <c r="B2295" t="s">
        <v>284</v>
      </c>
      <c r="C2295" s="7" t="s">
        <v>570</v>
      </c>
      <c r="D2295">
        <v>473</v>
      </c>
      <c r="E2295" s="4">
        <v>0.85</v>
      </c>
      <c r="F2295" s="4">
        <v>2.11</v>
      </c>
      <c r="G2295" s="4">
        <v>0.63</v>
      </c>
      <c r="H2295" s="4">
        <v>0.42</v>
      </c>
      <c r="I2295" s="4">
        <v>58.14</v>
      </c>
      <c r="J2295" s="4">
        <v>35.94</v>
      </c>
      <c r="K2295" s="4">
        <v>1.9</v>
      </c>
      <c r="L2295" s="4">
        <v>53.91</v>
      </c>
      <c r="M2295" s="4">
        <v>46.09</v>
      </c>
      <c r="N2295" s="4">
        <v>7.64</v>
      </c>
      <c r="O2295" s="4">
        <v>17.62</v>
      </c>
      <c r="P2295" s="4">
        <v>10.4</v>
      </c>
      <c r="Q2295" s="4">
        <v>72.819999999999993</v>
      </c>
      <c r="R2295" s="4">
        <v>2.34</v>
      </c>
      <c r="S2295" s="4">
        <v>0.64</v>
      </c>
      <c r="T2295">
        <v>16</v>
      </c>
      <c r="U2295">
        <v>11.9</v>
      </c>
      <c r="V2295">
        <v>46.67</v>
      </c>
    </row>
    <row r="2296" spans="1:22" ht="12.75" customHeight="1" x14ac:dyDescent="0.2">
      <c r="A2296" s="2">
        <v>4512</v>
      </c>
      <c r="B2296" t="s">
        <v>284</v>
      </c>
      <c r="C2296" s="7" t="s">
        <v>182</v>
      </c>
      <c r="D2296">
        <v>520</v>
      </c>
      <c r="E2296" s="4">
        <v>0.77</v>
      </c>
      <c r="F2296" s="4">
        <v>0.57999999999999996</v>
      </c>
      <c r="G2296" s="4">
        <v>0.57999999999999996</v>
      </c>
      <c r="H2296" s="4">
        <v>2.12</v>
      </c>
      <c r="I2296" s="4">
        <v>5.77</v>
      </c>
      <c r="J2296" s="4">
        <v>86.92</v>
      </c>
      <c r="K2296" s="4">
        <v>3.27</v>
      </c>
      <c r="L2296" s="4">
        <v>51.35</v>
      </c>
      <c r="M2296" s="4">
        <v>48.65</v>
      </c>
      <c r="N2296" s="4">
        <v>0</v>
      </c>
      <c r="O2296" s="4">
        <v>2.1</v>
      </c>
      <c r="P2296" s="4">
        <v>14.67</v>
      </c>
      <c r="Q2296" s="4">
        <v>28.38</v>
      </c>
      <c r="R2296" s="4">
        <v>4.76</v>
      </c>
      <c r="S2296" s="4">
        <v>0</v>
      </c>
      <c r="T2296">
        <v>17</v>
      </c>
      <c r="U2296">
        <v>10.7</v>
      </c>
      <c r="V2296">
        <v>76.67</v>
      </c>
    </row>
    <row r="2297" spans="1:22" ht="12.75" customHeight="1" x14ac:dyDescent="0.2">
      <c r="A2297" s="2">
        <v>4513</v>
      </c>
      <c r="B2297" t="s">
        <v>284</v>
      </c>
      <c r="C2297" s="7" t="s">
        <v>522</v>
      </c>
      <c r="D2297">
        <v>565</v>
      </c>
      <c r="E2297" s="4">
        <v>0.71</v>
      </c>
      <c r="F2297" s="4">
        <v>0.88</v>
      </c>
      <c r="G2297" s="4">
        <v>0</v>
      </c>
      <c r="H2297" s="4">
        <v>0.53</v>
      </c>
      <c r="I2297" s="4">
        <v>6.9</v>
      </c>
      <c r="J2297" s="4">
        <v>83.72</v>
      </c>
      <c r="K2297" s="4">
        <v>7.26</v>
      </c>
      <c r="L2297" s="4">
        <v>50.09</v>
      </c>
      <c r="M2297" s="4">
        <v>49.91</v>
      </c>
      <c r="N2297" s="4">
        <v>0</v>
      </c>
      <c r="O2297" s="4">
        <v>0</v>
      </c>
      <c r="P2297" s="4">
        <v>11.33</v>
      </c>
      <c r="Q2297" s="4">
        <v>22.83</v>
      </c>
      <c r="R2297" s="4">
        <v>1.42</v>
      </c>
      <c r="S2297" s="4">
        <v>0</v>
      </c>
      <c r="T2297">
        <v>19</v>
      </c>
      <c r="U2297">
        <v>11.8</v>
      </c>
      <c r="V2297">
        <v>82.76</v>
      </c>
    </row>
    <row r="2298" spans="1:22" ht="12.75" customHeight="1" x14ac:dyDescent="0.2">
      <c r="A2298" s="2">
        <v>4515</v>
      </c>
      <c r="B2298" t="s">
        <v>284</v>
      </c>
      <c r="C2298" s="7" t="s">
        <v>269</v>
      </c>
      <c r="D2298">
        <v>1350</v>
      </c>
      <c r="E2298" s="4">
        <v>1.41</v>
      </c>
      <c r="F2298" s="4">
        <v>9.6999999999999993</v>
      </c>
      <c r="G2298" s="4">
        <v>0.3</v>
      </c>
      <c r="H2298" s="4">
        <v>0.74</v>
      </c>
      <c r="I2298" s="4">
        <v>16.809999999999999</v>
      </c>
      <c r="J2298" s="4">
        <v>65.78</v>
      </c>
      <c r="K2298" s="4">
        <v>5.26</v>
      </c>
      <c r="L2298" s="4">
        <v>50.52</v>
      </c>
      <c r="M2298" s="4">
        <v>49.48</v>
      </c>
      <c r="N2298" s="4">
        <v>1.0900000000000001</v>
      </c>
      <c r="O2298" s="4">
        <v>4.51</v>
      </c>
      <c r="P2298" s="4">
        <v>12.82</v>
      </c>
      <c r="Q2298" s="4">
        <v>37.840000000000003</v>
      </c>
      <c r="R2298" s="4">
        <v>7.23</v>
      </c>
      <c r="S2298" s="4">
        <v>0.23</v>
      </c>
      <c r="T2298">
        <v>16</v>
      </c>
      <c r="U2298">
        <v>12.6</v>
      </c>
      <c r="V2298">
        <v>63.86</v>
      </c>
    </row>
    <row r="2299" spans="1:22" ht="12.75" customHeight="1" x14ac:dyDescent="0.2">
      <c r="A2299" s="2">
        <v>4516</v>
      </c>
      <c r="B2299" t="s">
        <v>284</v>
      </c>
      <c r="C2299" s="7" t="s">
        <v>237</v>
      </c>
      <c r="D2299">
        <v>819</v>
      </c>
      <c r="E2299" s="4">
        <v>0.12</v>
      </c>
      <c r="F2299" s="4">
        <v>3.79</v>
      </c>
      <c r="G2299" s="4">
        <v>0.12</v>
      </c>
      <c r="H2299" s="4">
        <v>0.73</v>
      </c>
      <c r="I2299" s="4">
        <v>5.25</v>
      </c>
      <c r="J2299" s="4">
        <v>83.52</v>
      </c>
      <c r="K2299" s="4">
        <v>6.47</v>
      </c>
      <c r="L2299" s="4">
        <v>53.24</v>
      </c>
      <c r="M2299" s="4">
        <v>46.76</v>
      </c>
      <c r="N2299" s="4">
        <v>0</v>
      </c>
      <c r="O2299" s="4">
        <v>0.49</v>
      </c>
      <c r="P2299" s="4">
        <v>8.6300000000000008</v>
      </c>
      <c r="Q2299" s="4">
        <v>5.67</v>
      </c>
      <c r="R2299" s="4">
        <v>5.92</v>
      </c>
      <c r="S2299" s="4">
        <v>0.12</v>
      </c>
      <c r="T2299">
        <v>20</v>
      </c>
      <c r="U2299">
        <v>11.9</v>
      </c>
      <c r="V2299">
        <v>57.14</v>
      </c>
    </row>
    <row r="2300" spans="1:22" ht="12.75" customHeight="1" x14ac:dyDescent="0.2">
      <c r="A2300" s="2">
        <v>4517</v>
      </c>
      <c r="B2300" t="s">
        <v>284</v>
      </c>
      <c r="C2300" s="7" t="s">
        <v>522</v>
      </c>
      <c r="D2300">
        <v>443</v>
      </c>
      <c r="E2300" s="4">
        <v>0.68</v>
      </c>
      <c r="F2300" s="4">
        <v>3.16</v>
      </c>
      <c r="G2300" s="4">
        <v>0.23</v>
      </c>
      <c r="H2300" s="4">
        <v>1.58</v>
      </c>
      <c r="I2300" s="4">
        <v>18.96</v>
      </c>
      <c r="J2300" s="4">
        <v>70.88</v>
      </c>
      <c r="K2300" s="4">
        <v>4.51</v>
      </c>
      <c r="L2300" s="4">
        <v>52.6</v>
      </c>
      <c r="M2300" s="4">
        <v>47.4</v>
      </c>
      <c r="N2300" s="4">
        <v>1.77</v>
      </c>
      <c r="O2300" s="4">
        <v>10.86</v>
      </c>
      <c r="P2300" s="4">
        <v>16.41</v>
      </c>
      <c r="Q2300" s="4">
        <v>41.69</v>
      </c>
      <c r="R2300" s="4">
        <v>3.77</v>
      </c>
      <c r="S2300" s="4">
        <v>0</v>
      </c>
      <c r="T2300">
        <v>19</v>
      </c>
      <c r="U2300">
        <v>12.5</v>
      </c>
      <c r="V2300">
        <v>60.87</v>
      </c>
    </row>
    <row r="2301" spans="1:22" ht="12.75" customHeight="1" x14ac:dyDescent="0.2">
      <c r="A2301" s="2">
        <v>4518</v>
      </c>
      <c r="B2301" t="s">
        <v>284</v>
      </c>
      <c r="C2301" s="7" t="s">
        <v>522</v>
      </c>
      <c r="D2301">
        <v>376</v>
      </c>
      <c r="E2301" s="4">
        <v>23.4</v>
      </c>
      <c r="F2301" s="4">
        <v>1.6</v>
      </c>
      <c r="G2301" s="4">
        <v>0</v>
      </c>
      <c r="H2301" s="4">
        <v>0</v>
      </c>
      <c r="I2301" s="4">
        <v>70.209999999999994</v>
      </c>
      <c r="J2301" s="4">
        <v>2.93</v>
      </c>
      <c r="K2301" s="4">
        <v>1.86</v>
      </c>
      <c r="L2301" s="4">
        <v>57.45</v>
      </c>
      <c r="M2301" s="4">
        <v>42.55</v>
      </c>
      <c r="N2301" s="4">
        <v>23.6</v>
      </c>
      <c r="O2301" s="4">
        <v>29.44</v>
      </c>
      <c r="P2301" s="4">
        <v>32.49</v>
      </c>
      <c r="Q2301" s="4">
        <v>91.37</v>
      </c>
      <c r="R2301" s="4">
        <v>0</v>
      </c>
      <c r="S2301" s="4">
        <v>0</v>
      </c>
      <c r="T2301">
        <v>16</v>
      </c>
      <c r="U2301">
        <v>12.2</v>
      </c>
      <c r="V2301">
        <v>70.83</v>
      </c>
    </row>
    <row r="2302" spans="1:22" ht="12.75" customHeight="1" x14ac:dyDescent="0.2">
      <c r="A2302" s="2">
        <v>4519</v>
      </c>
      <c r="B2302" t="s">
        <v>284</v>
      </c>
      <c r="C2302" s="7" t="s">
        <v>182</v>
      </c>
      <c r="D2302">
        <v>656</v>
      </c>
      <c r="E2302" s="4">
        <v>2.74</v>
      </c>
      <c r="F2302" s="4">
        <v>2.13</v>
      </c>
      <c r="G2302" s="4">
        <v>0.15</v>
      </c>
      <c r="H2302" s="4">
        <v>0.15</v>
      </c>
      <c r="I2302" s="4">
        <v>7.93</v>
      </c>
      <c r="J2302" s="4">
        <v>79.88</v>
      </c>
      <c r="K2302" s="4">
        <v>7.01</v>
      </c>
      <c r="L2302" s="4">
        <v>49.24</v>
      </c>
      <c r="M2302" s="4">
        <v>50.76</v>
      </c>
      <c r="N2302" s="4">
        <v>0</v>
      </c>
      <c r="O2302" s="4">
        <v>0.31</v>
      </c>
      <c r="P2302" s="4">
        <v>9.83</v>
      </c>
      <c r="Q2302" s="4">
        <v>47.27</v>
      </c>
      <c r="R2302" s="4">
        <v>2.1800000000000002</v>
      </c>
      <c r="S2302" s="4">
        <v>0</v>
      </c>
      <c r="T2302">
        <v>16</v>
      </c>
      <c r="U2302">
        <v>12.9</v>
      </c>
      <c r="V2302">
        <v>50</v>
      </c>
    </row>
    <row r="2303" spans="1:22" ht="12.75" customHeight="1" x14ac:dyDescent="0.2">
      <c r="A2303" s="2">
        <v>4520</v>
      </c>
      <c r="B2303" t="s">
        <v>284</v>
      </c>
      <c r="C2303" s="7" t="s">
        <v>620</v>
      </c>
      <c r="D2303">
        <v>659</v>
      </c>
      <c r="E2303" s="4">
        <v>0.76</v>
      </c>
      <c r="F2303" s="4">
        <v>7.44</v>
      </c>
      <c r="G2303" s="4">
        <v>6.98</v>
      </c>
      <c r="H2303" s="4">
        <v>9.56</v>
      </c>
      <c r="I2303" s="4">
        <v>51.59</v>
      </c>
      <c r="J2303" s="4">
        <v>15.02</v>
      </c>
      <c r="K2303" s="4">
        <v>8.65</v>
      </c>
      <c r="L2303" s="4">
        <v>52.96</v>
      </c>
      <c r="M2303" s="4">
        <v>47.04</v>
      </c>
      <c r="N2303" s="4">
        <v>0</v>
      </c>
      <c r="O2303" s="4">
        <v>31.35</v>
      </c>
      <c r="P2303" s="4">
        <v>16.64</v>
      </c>
      <c r="Q2303" s="4">
        <v>82.17</v>
      </c>
      <c r="R2303" s="4">
        <v>2.38</v>
      </c>
      <c r="S2303" s="4">
        <v>0</v>
      </c>
      <c r="T2303">
        <v>15</v>
      </c>
      <c r="U2303">
        <v>10.8</v>
      </c>
      <c r="V2303">
        <v>68.180000000000007</v>
      </c>
    </row>
    <row r="2304" spans="1:22" ht="12.75" customHeight="1" x14ac:dyDescent="0.2">
      <c r="A2304" s="2">
        <v>4521</v>
      </c>
      <c r="B2304" t="s">
        <v>284</v>
      </c>
      <c r="C2304" s="7" t="s">
        <v>182</v>
      </c>
      <c r="D2304">
        <v>383</v>
      </c>
      <c r="E2304" s="4">
        <v>1.57</v>
      </c>
      <c r="F2304" s="4">
        <v>0.52</v>
      </c>
      <c r="G2304" s="4">
        <v>0.26</v>
      </c>
      <c r="H2304" s="4">
        <v>0.78</v>
      </c>
      <c r="I2304" s="4">
        <v>2.35</v>
      </c>
      <c r="J2304" s="4">
        <v>89.03</v>
      </c>
      <c r="K2304" s="4">
        <v>5.48</v>
      </c>
      <c r="L2304" s="4">
        <v>48.3</v>
      </c>
      <c r="M2304" s="4">
        <v>51.7</v>
      </c>
      <c r="N2304" s="4">
        <v>0</v>
      </c>
      <c r="O2304" s="4">
        <v>0</v>
      </c>
      <c r="P2304" s="4">
        <v>16.23</v>
      </c>
      <c r="Q2304" s="4">
        <v>32.200000000000003</v>
      </c>
      <c r="R2304" s="4">
        <v>2.36</v>
      </c>
      <c r="S2304" s="4">
        <v>0</v>
      </c>
      <c r="T2304">
        <v>16</v>
      </c>
      <c r="U2304">
        <v>14.7</v>
      </c>
      <c r="V2304">
        <v>66.67</v>
      </c>
    </row>
    <row r="2305" spans="1:22" ht="12.75" customHeight="1" x14ac:dyDescent="0.2">
      <c r="A2305" s="2">
        <v>4523</v>
      </c>
      <c r="B2305" t="s">
        <v>284</v>
      </c>
      <c r="C2305" s="7" t="s">
        <v>269</v>
      </c>
      <c r="D2305">
        <v>2145</v>
      </c>
      <c r="E2305" s="4">
        <v>1.07</v>
      </c>
      <c r="F2305" s="4">
        <v>5.03</v>
      </c>
      <c r="G2305" s="4">
        <v>1.4</v>
      </c>
      <c r="H2305" s="4">
        <v>2.66</v>
      </c>
      <c r="I2305" s="4">
        <v>16.32</v>
      </c>
      <c r="J2305" s="4">
        <v>69</v>
      </c>
      <c r="K2305" s="4">
        <v>4.5199999999999996</v>
      </c>
      <c r="L2305" s="4">
        <v>49.79</v>
      </c>
      <c r="M2305" s="4">
        <v>50.21</v>
      </c>
      <c r="N2305" s="4">
        <v>0</v>
      </c>
      <c r="O2305" s="4">
        <v>3.06</v>
      </c>
      <c r="P2305" s="4">
        <v>13.32</v>
      </c>
      <c r="Q2305" s="4">
        <v>50.75</v>
      </c>
      <c r="R2305" s="4">
        <v>2.82</v>
      </c>
      <c r="S2305" s="4">
        <v>0.19</v>
      </c>
      <c r="T2305">
        <v>20</v>
      </c>
      <c r="U2305">
        <v>10.3</v>
      </c>
      <c r="V2305">
        <v>72.48</v>
      </c>
    </row>
    <row r="2306" spans="1:22" ht="12.75" customHeight="1" x14ac:dyDescent="0.2">
      <c r="A2306" s="2">
        <v>4524</v>
      </c>
      <c r="B2306" t="s">
        <v>290</v>
      </c>
      <c r="C2306" s="7" t="s">
        <v>576</v>
      </c>
      <c r="D2306">
        <v>27</v>
      </c>
      <c r="E2306" s="4">
        <v>0</v>
      </c>
      <c r="F2306" s="4">
        <v>0</v>
      </c>
      <c r="G2306" s="4">
        <v>3.7</v>
      </c>
      <c r="H2306" s="4">
        <v>7.41</v>
      </c>
      <c r="I2306" s="4">
        <v>22.22</v>
      </c>
      <c r="J2306" s="4">
        <v>55.56</v>
      </c>
      <c r="K2306" s="4">
        <v>11.11</v>
      </c>
      <c r="L2306" s="4">
        <v>92.59</v>
      </c>
      <c r="M2306" s="4">
        <v>7.41</v>
      </c>
      <c r="N2306" s="4">
        <v>0</v>
      </c>
      <c r="O2306" s="4">
        <v>6.45</v>
      </c>
      <c r="P2306" s="4">
        <v>9.68</v>
      </c>
      <c r="Q2306" s="4">
        <v>58.06</v>
      </c>
      <c r="R2306" s="4">
        <v>0</v>
      </c>
      <c r="S2306" s="4">
        <v>0</v>
      </c>
      <c r="T2306">
        <v>9</v>
      </c>
      <c r="U2306">
        <v>1.7</v>
      </c>
      <c r="V2306">
        <v>33.33</v>
      </c>
    </row>
    <row r="2307" spans="1:22" ht="12.75" customHeight="1" x14ac:dyDescent="0.2">
      <c r="A2307" s="2">
        <v>4525</v>
      </c>
      <c r="B2307" t="s">
        <v>284</v>
      </c>
      <c r="C2307" s="7" t="s">
        <v>130</v>
      </c>
      <c r="D2307">
        <v>298</v>
      </c>
      <c r="E2307" s="4">
        <v>1.01</v>
      </c>
      <c r="F2307" s="4">
        <v>0.67</v>
      </c>
      <c r="G2307" s="4">
        <v>0.34</v>
      </c>
      <c r="H2307" s="4">
        <v>0</v>
      </c>
      <c r="I2307" s="4">
        <v>30.2</v>
      </c>
      <c r="J2307" s="4">
        <v>63.76</v>
      </c>
      <c r="K2307" s="4">
        <v>4.03</v>
      </c>
      <c r="L2307" s="4">
        <v>51.01</v>
      </c>
      <c r="M2307" s="4">
        <v>48.99</v>
      </c>
      <c r="N2307" s="4">
        <v>4.92</v>
      </c>
      <c r="O2307" s="4">
        <v>16.72</v>
      </c>
      <c r="P2307" s="4">
        <v>18.690000000000001</v>
      </c>
      <c r="Q2307" s="4">
        <v>55.08</v>
      </c>
      <c r="R2307" s="4">
        <v>4.92</v>
      </c>
      <c r="S2307" s="4">
        <v>2.62</v>
      </c>
      <c r="T2307">
        <v>15</v>
      </c>
      <c r="U2307">
        <v>14.6</v>
      </c>
      <c r="V2307">
        <v>40</v>
      </c>
    </row>
    <row r="2308" spans="1:22" ht="12.75" customHeight="1" x14ac:dyDescent="0.2">
      <c r="A2308" s="2">
        <v>4526</v>
      </c>
      <c r="B2308" t="s">
        <v>284</v>
      </c>
      <c r="C2308" s="7" t="s">
        <v>522</v>
      </c>
      <c r="D2308">
        <v>696</v>
      </c>
      <c r="E2308" s="4">
        <v>0</v>
      </c>
      <c r="F2308" s="4">
        <v>0.14000000000000001</v>
      </c>
      <c r="G2308" s="4">
        <v>0</v>
      </c>
      <c r="H2308" s="4">
        <v>0.56999999999999995</v>
      </c>
      <c r="I2308" s="4">
        <v>94.97</v>
      </c>
      <c r="J2308" s="4">
        <v>3.16</v>
      </c>
      <c r="K2308" s="4">
        <v>1.1499999999999999</v>
      </c>
      <c r="L2308" s="4">
        <v>49.14</v>
      </c>
      <c r="M2308" s="4">
        <v>50.86</v>
      </c>
      <c r="N2308" s="4">
        <v>15.99</v>
      </c>
      <c r="O2308" s="4">
        <v>70.38</v>
      </c>
      <c r="P2308" s="4">
        <v>12.52</v>
      </c>
      <c r="Q2308" s="4">
        <v>96.52</v>
      </c>
      <c r="R2308" s="4">
        <v>0</v>
      </c>
      <c r="S2308" s="4">
        <v>0</v>
      </c>
      <c r="T2308">
        <v>18</v>
      </c>
      <c r="U2308">
        <v>10.5</v>
      </c>
      <c r="V2308">
        <v>74.36</v>
      </c>
    </row>
    <row r="2309" spans="1:22" ht="12.75" customHeight="1" x14ac:dyDescent="0.2">
      <c r="A2309" s="2">
        <v>4527</v>
      </c>
      <c r="B2309" t="s">
        <v>284</v>
      </c>
      <c r="C2309" s="7" t="s">
        <v>389</v>
      </c>
      <c r="D2309">
        <v>490</v>
      </c>
      <c r="E2309" s="4">
        <v>1.02</v>
      </c>
      <c r="F2309" s="4">
        <v>9.59</v>
      </c>
      <c r="G2309" s="4">
        <v>0.82</v>
      </c>
      <c r="H2309" s="4">
        <v>3.88</v>
      </c>
      <c r="I2309" s="4">
        <v>16.940000000000001</v>
      </c>
      <c r="J2309" s="4">
        <v>51.02</v>
      </c>
      <c r="K2309" s="4">
        <v>16.73</v>
      </c>
      <c r="L2309" s="4">
        <v>52.65</v>
      </c>
      <c r="M2309" s="4">
        <v>47.35</v>
      </c>
      <c r="N2309" s="4">
        <v>0</v>
      </c>
      <c r="O2309" s="4">
        <v>5.45</v>
      </c>
      <c r="P2309" s="4">
        <v>20.61</v>
      </c>
      <c r="Q2309" s="4">
        <v>49.9</v>
      </c>
      <c r="R2309" s="4">
        <v>0.61</v>
      </c>
      <c r="S2309" s="4">
        <v>0.81</v>
      </c>
      <c r="T2309">
        <v>17</v>
      </c>
      <c r="U2309">
        <v>12.2</v>
      </c>
      <c r="V2309">
        <v>62.07</v>
      </c>
    </row>
    <row r="2310" spans="1:22" ht="12.75" customHeight="1" x14ac:dyDescent="0.2">
      <c r="A2310" s="2">
        <v>4528</v>
      </c>
      <c r="B2310" t="s">
        <v>284</v>
      </c>
      <c r="C2310" s="7" t="s">
        <v>269</v>
      </c>
      <c r="D2310">
        <v>1614</v>
      </c>
      <c r="E2310" s="4">
        <v>0.81</v>
      </c>
      <c r="F2310" s="4">
        <v>3.22</v>
      </c>
      <c r="G2310" s="4">
        <v>0.25</v>
      </c>
      <c r="H2310" s="4">
        <v>0.62</v>
      </c>
      <c r="I2310" s="4">
        <v>14.87</v>
      </c>
      <c r="J2310" s="4">
        <v>75.28</v>
      </c>
      <c r="K2310" s="4">
        <v>4.96</v>
      </c>
      <c r="L2310" s="4">
        <v>48.2</v>
      </c>
      <c r="M2310" s="4">
        <v>51.8</v>
      </c>
      <c r="N2310" s="4">
        <v>0</v>
      </c>
      <c r="O2310" s="4">
        <v>2.2999999999999998</v>
      </c>
      <c r="P2310" s="4">
        <v>14.8</v>
      </c>
      <c r="Q2310" s="4">
        <v>25.64</v>
      </c>
      <c r="R2310" s="4">
        <v>3.83</v>
      </c>
      <c r="S2310" s="4">
        <v>0.13</v>
      </c>
      <c r="T2310">
        <v>20</v>
      </c>
      <c r="U2310">
        <v>11.7</v>
      </c>
      <c r="V2310">
        <v>80</v>
      </c>
    </row>
    <row r="2311" spans="1:22" ht="12.75" customHeight="1" x14ac:dyDescent="0.2">
      <c r="A2311" s="2">
        <v>4529</v>
      </c>
      <c r="B2311" t="s">
        <v>284</v>
      </c>
      <c r="C2311" s="7" t="s">
        <v>155</v>
      </c>
      <c r="D2311">
        <v>678</v>
      </c>
      <c r="E2311" s="4">
        <v>0.28999999999999998</v>
      </c>
      <c r="F2311" s="4">
        <v>2.21</v>
      </c>
      <c r="G2311" s="4">
        <v>0</v>
      </c>
      <c r="H2311" s="4">
        <v>0.44</v>
      </c>
      <c r="I2311" s="4">
        <v>3.54</v>
      </c>
      <c r="J2311" s="4">
        <v>88.05</v>
      </c>
      <c r="K2311" s="4">
        <v>5.46</v>
      </c>
      <c r="L2311" s="4">
        <v>51.18</v>
      </c>
      <c r="M2311" s="4">
        <v>48.82</v>
      </c>
      <c r="N2311" s="4">
        <v>0</v>
      </c>
      <c r="O2311" s="4">
        <v>1.89</v>
      </c>
      <c r="P2311" s="4">
        <v>10.77</v>
      </c>
      <c r="Q2311" s="4">
        <v>16.45</v>
      </c>
      <c r="R2311" s="4">
        <v>6.4</v>
      </c>
      <c r="S2311" s="4">
        <v>0</v>
      </c>
      <c r="T2311">
        <v>22</v>
      </c>
      <c r="U2311">
        <v>15.3</v>
      </c>
      <c r="V2311">
        <v>77.42</v>
      </c>
    </row>
    <row r="2312" spans="1:22" ht="12.75" customHeight="1" x14ac:dyDescent="0.2">
      <c r="A2312" s="2">
        <v>4530</v>
      </c>
      <c r="B2312" t="s">
        <v>284</v>
      </c>
      <c r="C2312" s="7" t="s">
        <v>130</v>
      </c>
      <c r="D2312">
        <v>733</v>
      </c>
      <c r="E2312" s="4">
        <v>0</v>
      </c>
      <c r="F2312" s="4">
        <v>16.23</v>
      </c>
      <c r="G2312" s="4">
        <v>0.82</v>
      </c>
      <c r="H2312" s="4">
        <v>2.1800000000000002</v>
      </c>
      <c r="I2312" s="4">
        <v>10.5</v>
      </c>
      <c r="J2312" s="4">
        <v>60.98</v>
      </c>
      <c r="K2312" s="4">
        <v>9.2799999999999994</v>
      </c>
      <c r="L2312" s="4">
        <v>50.2</v>
      </c>
      <c r="M2312" s="4">
        <v>49.8</v>
      </c>
      <c r="N2312" s="4">
        <v>0</v>
      </c>
      <c r="O2312" s="4">
        <v>7.1</v>
      </c>
      <c r="P2312" s="4">
        <v>12.26</v>
      </c>
      <c r="Q2312" s="4">
        <v>22.28</v>
      </c>
      <c r="R2312" s="4">
        <v>1.95</v>
      </c>
      <c r="S2312" s="4">
        <v>0</v>
      </c>
      <c r="T2312">
        <v>20</v>
      </c>
      <c r="U2312">
        <v>15.9</v>
      </c>
      <c r="V2312">
        <v>59.46</v>
      </c>
    </row>
    <row r="2313" spans="1:22" ht="12.75" customHeight="1" x14ac:dyDescent="0.2">
      <c r="A2313" s="2">
        <v>4532</v>
      </c>
      <c r="B2313" t="s">
        <v>284</v>
      </c>
      <c r="C2313" s="7" t="s">
        <v>522</v>
      </c>
      <c r="D2313">
        <v>368</v>
      </c>
      <c r="E2313" s="4">
        <v>0</v>
      </c>
      <c r="F2313" s="4">
        <v>16.850000000000001</v>
      </c>
      <c r="G2313" s="4">
        <v>0</v>
      </c>
      <c r="H2313" s="4">
        <v>0.54</v>
      </c>
      <c r="I2313" s="4">
        <v>6.79</v>
      </c>
      <c r="J2313" s="4">
        <v>68.75</v>
      </c>
      <c r="K2313" s="4">
        <v>7.07</v>
      </c>
      <c r="L2313" s="4">
        <v>51.63</v>
      </c>
      <c r="M2313" s="4">
        <v>48.37</v>
      </c>
      <c r="N2313" s="4">
        <v>0</v>
      </c>
      <c r="O2313" s="4">
        <v>1.92</v>
      </c>
      <c r="P2313" s="4">
        <v>9.6199999999999992</v>
      </c>
      <c r="Q2313" s="4">
        <v>0.82</v>
      </c>
      <c r="R2313" s="4">
        <v>2.75</v>
      </c>
      <c r="S2313" s="4">
        <v>0</v>
      </c>
      <c r="T2313">
        <v>12</v>
      </c>
      <c r="U2313">
        <v>14.1</v>
      </c>
      <c r="V2313">
        <v>70</v>
      </c>
    </row>
    <row r="2314" spans="1:22" ht="12.75" customHeight="1" x14ac:dyDescent="0.2">
      <c r="A2314" s="2">
        <v>4533</v>
      </c>
      <c r="B2314" t="s">
        <v>284</v>
      </c>
      <c r="C2314" s="7" t="s">
        <v>620</v>
      </c>
      <c r="D2314">
        <v>376</v>
      </c>
      <c r="E2314" s="4">
        <v>1.86</v>
      </c>
      <c r="F2314" s="4">
        <v>1.06</v>
      </c>
      <c r="G2314" s="4">
        <v>0.27</v>
      </c>
      <c r="H2314" s="4">
        <v>1.33</v>
      </c>
      <c r="I2314" s="4">
        <v>13.03</v>
      </c>
      <c r="J2314" s="4">
        <v>78.459999999999994</v>
      </c>
      <c r="K2314" s="4">
        <v>3.99</v>
      </c>
      <c r="L2314" s="4">
        <v>52.13</v>
      </c>
      <c r="M2314" s="4">
        <v>47.87</v>
      </c>
      <c r="N2314" s="4">
        <v>0</v>
      </c>
      <c r="O2314" s="4">
        <v>16.760000000000002</v>
      </c>
      <c r="P2314" s="4">
        <v>23.51</v>
      </c>
      <c r="Q2314" s="4">
        <v>98.92</v>
      </c>
      <c r="R2314" s="4">
        <v>0</v>
      </c>
      <c r="S2314" s="4">
        <v>0</v>
      </c>
      <c r="T2314">
        <v>13</v>
      </c>
      <c r="U2314">
        <v>14.2</v>
      </c>
      <c r="V2314">
        <v>62.07</v>
      </c>
    </row>
    <row r="2315" spans="1:22" ht="12.75" customHeight="1" x14ac:dyDescent="0.2">
      <c r="A2315" s="2">
        <v>4534</v>
      </c>
      <c r="B2315" t="s">
        <v>284</v>
      </c>
      <c r="C2315" s="7" t="s">
        <v>130</v>
      </c>
      <c r="D2315">
        <v>610</v>
      </c>
      <c r="E2315" s="4">
        <v>0.49</v>
      </c>
      <c r="F2315" s="4">
        <v>2.2999999999999998</v>
      </c>
      <c r="G2315" s="4">
        <v>0.16</v>
      </c>
      <c r="H2315" s="4">
        <v>0.98</v>
      </c>
      <c r="I2315" s="4">
        <v>7.38</v>
      </c>
      <c r="J2315" s="4">
        <v>80.489999999999995</v>
      </c>
      <c r="K2315" s="4">
        <v>8.1999999999999993</v>
      </c>
      <c r="L2315" s="4">
        <v>50.49</v>
      </c>
      <c r="M2315" s="4">
        <v>49.51</v>
      </c>
      <c r="N2315" s="4">
        <v>0</v>
      </c>
      <c r="O2315" s="4">
        <v>2.6</v>
      </c>
      <c r="P2315" s="4">
        <v>12.99</v>
      </c>
      <c r="Q2315" s="4">
        <v>22.56</v>
      </c>
      <c r="R2315" s="4">
        <v>0.81</v>
      </c>
      <c r="S2315" s="4">
        <v>0</v>
      </c>
      <c r="T2315">
        <v>23</v>
      </c>
      <c r="U2315">
        <v>11</v>
      </c>
      <c r="V2315">
        <v>92.59</v>
      </c>
    </row>
    <row r="2316" spans="1:22" ht="12.75" customHeight="1" x14ac:dyDescent="0.2">
      <c r="A2316" s="2">
        <v>4535</v>
      </c>
      <c r="B2316" t="s">
        <v>284</v>
      </c>
      <c r="C2316" s="7" t="s">
        <v>262</v>
      </c>
      <c r="D2316">
        <v>639</v>
      </c>
      <c r="E2316" s="4">
        <v>3.44</v>
      </c>
      <c r="F2316" s="4">
        <v>0</v>
      </c>
      <c r="G2316" s="4">
        <v>0</v>
      </c>
      <c r="H2316" s="4">
        <v>0</v>
      </c>
      <c r="I2316" s="4">
        <v>92.18</v>
      </c>
      <c r="J2316" s="4">
        <v>3.29</v>
      </c>
      <c r="K2316" s="4">
        <v>1.1000000000000001</v>
      </c>
      <c r="L2316" s="4">
        <v>52.74</v>
      </c>
      <c r="M2316" s="4">
        <v>47.26</v>
      </c>
      <c r="N2316" s="4">
        <v>15.52</v>
      </c>
      <c r="O2316" s="4">
        <v>48</v>
      </c>
      <c r="P2316" s="4">
        <v>13.28</v>
      </c>
      <c r="Q2316" s="4">
        <v>92.8</v>
      </c>
      <c r="R2316" s="4">
        <v>0.32</v>
      </c>
      <c r="S2316" s="4">
        <v>1.76</v>
      </c>
      <c r="T2316">
        <v>19</v>
      </c>
      <c r="U2316">
        <v>13.2</v>
      </c>
      <c r="V2316">
        <v>42.42</v>
      </c>
    </row>
    <row r="2317" spans="1:22" ht="12.75" customHeight="1" x14ac:dyDescent="0.2">
      <c r="A2317" s="2">
        <v>4536</v>
      </c>
      <c r="B2317" t="s">
        <v>284</v>
      </c>
      <c r="C2317" s="7" t="s">
        <v>83</v>
      </c>
      <c r="D2317">
        <v>573</v>
      </c>
      <c r="E2317" s="4">
        <v>0.17</v>
      </c>
      <c r="F2317" s="4">
        <v>0.35</v>
      </c>
      <c r="G2317" s="4">
        <v>0</v>
      </c>
      <c r="H2317" s="4">
        <v>0.52</v>
      </c>
      <c r="I2317" s="4">
        <v>85.34</v>
      </c>
      <c r="J2317" s="4">
        <v>13.44</v>
      </c>
      <c r="K2317" s="4">
        <v>0.17</v>
      </c>
      <c r="L2317" s="4">
        <v>49.56</v>
      </c>
      <c r="M2317" s="4">
        <v>50.44</v>
      </c>
      <c r="N2317" s="4">
        <v>17.5</v>
      </c>
      <c r="O2317" s="4">
        <v>28.99</v>
      </c>
      <c r="P2317" s="4">
        <v>7.2</v>
      </c>
      <c r="Q2317" s="4">
        <v>84.05</v>
      </c>
      <c r="R2317" s="4">
        <v>3.43</v>
      </c>
      <c r="S2317" s="4">
        <v>0</v>
      </c>
      <c r="T2317">
        <v>15</v>
      </c>
      <c r="U2317">
        <v>9.3000000000000007</v>
      </c>
      <c r="V2317">
        <v>72.97</v>
      </c>
    </row>
    <row r="2318" spans="1:22" ht="12.75" customHeight="1" x14ac:dyDescent="0.2">
      <c r="A2318" s="2">
        <v>4537</v>
      </c>
      <c r="B2318" t="s">
        <v>284</v>
      </c>
      <c r="C2318" s="7" t="s">
        <v>522</v>
      </c>
      <c r="D2318">
        <v>472</v>
      </c>
      <c r="E2318" s="4">
        <v>0.42</v>
      </c>
      <c r="F2318" s="4">
        <v>12.71</v>
      </c>
      <c r="G2318" s="4">
        <v>2.33</v>
      </c>
      <c r="H2318" s="4">
        <v>10.59</v>
      </c>
      <c r="I2318" s="4">
        <v>8.9</v>
      </c>
      <c r="J2318" s="4">
        <v>61.02</v>
      </c>
      <c r="K2318" s="4">
        <v>4.03</v>
      </c>
      <c r="L2318" s="4">
        <v>52.54</v>
      </c>
      <c r="M2318" s="4">
        <v>47.46</v>
      </c>
      <c r="N2318" s="4">
        <v>0</v>
      </c>
      <c r="O2318" s="4">
        <v>2.12</v>
      </c>
      <c r="P2318" s="4">
        <v>5.52</v>
      </c>
      <c r="Q2318" s="4">
        <v>34.18</v>
      </c>
      <c r="R2318" s="4">
        <v>0.21</v>
      </c>
      <c r="S2318" s="4">
        <v>0</v>
      </c>
      <c r="T2318">
        <v>21</v>
      </c>
      <c r="U2318">
        <v>12.2</v>
      </c>
      <c r="V2318">
        <v>69.569999999999993</v>
      </c>
    </row>
    <row r="2319" spans="1:22" ht="12.75" customHeight="1" x14ac:dyDescent="0.2">
      <c r="A2319" s="2">
        <v>4538</v>
      </c>
      <c r="B2319" t="s">
        <v>284</v>
      </c>
      <c r="C2319" s="7" t="s">
        <v>389</v>
      </c>
      <c r="D2319">
        <v>575</v>
      </c>
      <c r="E2319" s="4">
        <v>1.22</v>
      </c>
      <c r="F2319" s="4">
        <v>5.04</v>
      </c>
      <c r="G2319" s="4">
        <v>2.2599999999999998</v>
      </c>
      <c r="H2319" s="4">
        <v>7.48</v>
      </c>
      <c r="I2319" s="4">
        <v>13.22</v>
      </c>
      <c r="J2319" s="4">
        <v>62.43</v>
      </c>
      <c r="K2319" s="4">
        <v>8.35</v>
      </c>
      <c r="L2319" s="4">
        <v>50.61</v>
      </c>
      <c r="M2319" s="4">
        <v>49.39</v>
      </c>
      <c r="N2319" s="4">
        <v>0</v>
      </c>
      <c r="O2319" s="4">
        <v>0.35</v>
      </c>
      <c r="P2319" s="4">
        <v>10.74</v>
      </c>
      <c r="Q2319" s="4">
        <v>45.77</v>
      </c>
      <c r="R2319" s="4">
        <v>1.58</v>
      </c>
      <c r="S2319" s="4">
        <v>0.18</v>
      </c>
      <c r="T2319">
        <v>16</v>
      </c>
      <c r="U2319">
        <v>12</v>
      </c>
      <c r="V2319">
        <v>48.65</v>
      </c>
    </row>
    <row r="2320" spans="1:22" ht="12.75" customHeight="1" x14ac:dyDescent="0.2">
      <c r="A2320" s="2">
        <v>4540</v>
      </c>
      <c r="B2320" t="s">
        <v>284</v>
      </c>
      <c r="C2320" s="7" t="s">
        <v>19</v>
      </c>
      <c r="D2320">
        <v>1615</v>
      </c>
      <c r="E2320" s="4">
        <v>0.87</v>
      </c>
      <c r="F2320" s="4">
        <v>4.95</v>
      </c>
      <c r="G2320" s="4">
        <v>1.49</v>
      </c>
      <c r="H2320" s="4">
        <v>3.96</v>
      </c>
      <c r="I2320" s="4">
        <v>11.02</v>
      </c>
      <c r="J2320" s="4">
        <v>68.11</v>
      </c>
      <c r="K2320" s="4">
        <v>9.6</v>
      </c>
      <c r="L2320" s="4">
        <v>50.46</v>
      </c>
      <c r="M2320" s="4">
        <v>49.54</v>
      </c>
      <c r="N2320" s="4">
        <v>0</v>
      </c>
      <c r="O2320" s="4">
        <v>0.45</v>
      </c>
      <c r="P2320" s="4">
        <v>9.6300000000000008</v>
      </c>
      <c r="Q2320" s="4">
        <v>27.71</v>
      </c>
      <c r="R2320" s="4">
        <v>4.78</v>
      </c>
      <c r="S2320" s="4">
        <v>0.32</v>
      </c>
      <c r="T2320">
        <v>20</v>
      </c>
      <c r="U2320">
        <v>10.9</v>
      </c>
      <c r="V2320">
        <v>71.599999999999994</v>
      </c>
    </row>
    <row r="2321" spans="1:22" ht="12.75" customHeight="1" x14ac:dyDescent="0.2">
      <c r="A2321" s="2">
        <v>4541</v>
      </c>
      <c r="B2321" t="s">
        <v>284</v>
      </c>
      <c r="C2321" s="7" t="s">
        <v>522</v>
      </c>
      <c r="D2321">
        <v>502</v>
      </c>
      <c r="E2321" s="4">
        <v>0</v>
      </c>
      <c r="F2321" s="4">
        <v>2.79</v>
      </c>
      <c r="G2321" s="4">
        <v>0.6</v>
      </c>
      <c r="H2321" s="4">
        <v>0.6</v>
      </c>
      <c r="I2321" s="4">
        <v>26.1</v>
      </c>
      <c r="J2321" s="4">
        <v>60.96</v>
      </c>
      <c r="K2321" s="4">
        <v>8.9600000000000009</v>
      </c>
      <c r="L2321" s="4">
        <v>52.19</v>
      </c>
      <c r="M2321" s="4">
        <v>47.81</v>
      </c>
      <c r="N2321" s="4">
        <v>0</v>
      </c>
      <c r="O2321" s="4">
        <v>17.489999999999998</v>
      </c>
      <c r="P2321" s="4">
        <v>11.39</v>
      </c>
      <c r="Q2321" s="4">
        <v>59.14</v>
      </c>
      <c r="R2321" s="4">
        <v>1.57</v>
      </c>
      <c r="S2321" s="4">
        <v>0</v>
      </c>
      <c r="T2321">
        <v>21</v>
      </c>
      <c r="U2321">
        <v>10.1</v>
      </c>
      <c r="V2321">
        <v>66.67</v>
      </c>
    </row>
    <row r="2322" spans="1:22" ht="12.75" customHeight="1" x14ac:dyDescent="0.2">
      <c r="A2322" s="2">
        <v>4542</v>
      </c>
      <c r="B2322" t="s">
        <v>284</v>
      </c>
      <c r="C2322" s="7" t="s">
        <v>491</v>
      </c>
      <c r="D2322">
        <v>513</v>
      </c>
      <c r="E2322" s="4">
        <v>1.17</v>
      </c>
      <c r="F2322" s="4">
        <v>4.09</v>
      </c>
      <c r="G2322" s="4">
        <v>0.19</v>
      </c>
      <c r="H2322" s="4">
        <v>0.39</v>
      </c>
      <c r="I2322" s="4">
        <v>6.82</v>
      </c>
      <c r="J2322" s="4">
        <v>77.39</v>
      </c>
      <c r="K2322" s="4">
        <v>9.94</v>
      </c>
      <c r="L2322" s="4">
        <v>49.9</v>
      </c>
      <c r="M2322" s="4">
        <v>50.1</v>
      </c>
      <c r="N2322" s="4">
        <v>0</v>
      </c>
      <c r="O2322" s="4">
        <v>0.59</v>
      </c>
      <c r="P2322" s="4">
        <v>10.3</v>
      </c>
      <c r="Q2322" s="4">
        <v>5.94</v>
      </c>
      <c r="R2322" s="4">
        <v>2.1800000000000002</v>
      </c>
      <c r="S2322" s="4">
        <v>0</v>
      </c>
      <c r="T2322">
        <v>17</v>
      </c>
      <c r="U2322">
        <v>15.5</v>
      </c>
      <c r="V2322">
        <v>80.650000000000006</v>
      </c>
    </row>
    <row r="2323" spans="1:22" ht="12.75" customHeight="1" x14ac:dyDescent="0.2">
      <c r="A2323" s="2">
        <v>4543</v>
      </c>
      <c r="B2323" t="s">
        <v>284</v>
      </c>
      <c r="C2323" s="7" t="s">
        <v>522</v>
      </c>
      <c r="D2323">
        <v>566</v>
      </c>
      <c r="E2323" s="4">
        <v>0.53</v>
      </c>
      <c r="F2323" s="4">
        <v>1.41</v>
      </c>
      <c r="G2323" s="4">
        <v>0</v>
      </c>
      <c r="H2323" s="4">
        <v>1.06</v>
      </c>
      <c r="I2323" s="4">
        <v>9.5399999999999991</v>
      </c>
      <c r="J2323" s="4">
        <v>85.51</v>
      </c>
      <c r="K2323" s="4">
        <v>1.94</v>
      </c>
      <c r="L2323" s="4">
        <v>49.47</v>
      </c>
      <c r="M2323" s="4">
        <v>50.53</v>
      </c>
      <c r="N2323" s="4">
        <v>0</v>
      </c>
      <c r="O2323" s="4">
        <v>1.05</v>
      </c>
      <c r="P2323" s="4">
        <v>6.62</v>
      </c>
      <c r="Q2323" s="4">
        <v>18.989999999999998</v>
      </c>
      <c r="R2323" s="4">
        <v>0.17</v>
      </c>
      <c r="S2323" s="4">
        <v>0</v>
      </c>
      <c r="T2323">
        <v>22</v>
      </c>
      <c r="U2323">
        <v>14.2</v>
      </c>
      <c r="V2323">
        <v>76.92</v>
      </c>
    </row>
    <row r="2324" spans="1:22" ht="12.75" customHeight="1" x14ac:dyDescent="0.2">
      <c r="A2324" s="2">
        <v>4544</v>
      </c>
      <c r="B2324" t="s">
        <v>284</v>
      </c>
      <c r="C2324" s="7" t="s">
        <v>182</v>
      </c>
      <c r="D2324">
        <v>422</v>
      </c>
      <c r="E2324" s="4">
        <v>0.71</v>
      </c>
      <c r="F2324" s="4">
        <v>3.32</v>
      </c>
      <c r="G2324" s="4">
        <v>0</v>
      </c>
      <c r="H2324" s="4">
        <v>0.47</v>
      </c>
      <c r="I2324" s="4">
        <v>13.74</v>
      </c>
      <c r="J2324" s="4">
        <v>77.73</v>
      </c>
      <c r="K2324" s="4">
        <v>4.03</v>
      </c>
      <c r="L2324" s="4">
        <v>45.97</v>
      </c>
      <c r="M2324" s="4">
        <v>54.03</v>
      </c>
      <c r="N2324" s="4">
        <v>0</v>
      </c>
      <c r="O2324" s="4">
        <v>2.61</v>
      </c>
      <c r="P2324" s="4">
        <v>13.27</v>
      </c>
      <c r="Q2324" s="4">
        <v>23.93</v>
      </c>
      <c r="R2324" s="4">
        <v>4.74</v>
      </c>
      <c r="S2324" s="4">
        <v>0</v>
      </c>
      <c r="T2324">
        <v>16</v>
      </c>
      <c r="U2324">
        <v>9.1999999999999993</v>
      </c>
      <c r="V2324">
        <v>57.69</v>
      </c>
    </row>
    <row r="2325" spans="1:22" ht="12.75" customHeight="1" x14ac:dyDescent="0.2">
      <c r="A2325" s="2">
        <v>4545</v>
      </c>
      <c r="B2325" t="s">
        <v>284</v>
      </c>
      <c r="C2325" s="7" t="s">
        <v>620</v>
      </c>
      <c r="D2325">
        <v>486</v>
      </c>
      <c r="E2325" s="4">
        <v>0.21</v>
      </c>
      <c r="F2325" s="4">
        <v>27.78</v>
      </c>
      <c r="G2325" s="4">
        <v>3.09</v>
      </c>
      <c r="H2325" s="4">
        <v>17.489999999999998</v>
      </c>
      <c r="I2325" s="4">
        <v>16.87</v>
      </c>
      <c r="J2325" s="4">
        <v>26.13</v>
      </c>
      <c r="K2325" s="4">
        <v>8.44</v>
      </c>
      <c r="L2325" s="4">
        <v>47.12</v>
      </c>
      <c r="M2325" s="4">
        <v>52.88</v>
      </c>
      <c r="N2325" s="4">
        <v>0</v>
      </c>
      <c r="O2325" s="4">
        <v>24.08</v>
      </c>
      <c r="P2325" s="4">
        <v>8.98</v>
      </c>
      <c r="Q2325" s="4">
        <v>56.73</v>
      </c>
      <c r="R2325" s="4">
        <v>3.88</v>
      </c>
      <c r="S2325" s="4">
        <v>0.2</v>
      </c>
      <c r="T2325">
        <v>12</v>
      </c>
      <c r="U2325">
        <v>13.3</v>
      </c>
      <c r="V2325">
        <v>58.97</v>
      </c>
    </row>
    <row r="2326" spans="1:22" ht="12.75" customHeight="1" x14ac:dyDescent="0.2">
      <c r="A2326" s="2">
        <v>4546</v>
      </c>
      <c r="B2326" t="s">
        <v>284</v>
      </c>
      <c r="C2326" s="7" t="s">
        <v>124</v>
      </c>
      <c r="D2326">
        <v>863</v>
      </c>
      <c r="E2326" s="4">
        <v>0.93</v>
      </c>
      <c r="F2326" s="4">
        <v>0.46</v>
      </c>
      <c r="G2326" s="4">
        <v>0.12</v>
      </c>
      <c r="H2326" s="4">
        <v>0.23</v>
      </c>
      <c r="I2326" s="4">
        <v>26.65</v>
      </c>
      <c r="J2326" s="4">
        <v>68.48</v>
      </c>
      <c r="K2326" s="4">
        <v>3.13</v>
      </c>
      <c r="L2326" s="4">
        <v>52.26</v>
      </c>
      <c r="M2326" s="4">
        <v>47.74</v>
      </c>
      <c r="N2326" s="4">
        <v>0</v>
      </c>
      <c r="O2326" s="4">
        <v>6.63</v>
      </c>
      <c r="P2326" s="4">
        <v>16.510000000000002</v>
      </c>
      <c r="Q2326" s="4">
        <v>50.47</v>
      </c>
      <c r="R2326" s="4">
        <v>1.05</v>
      </c>
      <c r="S2326" s="4">
        <v>0</v>
      </c>
      <c r="T2326">
        <v>19</v>
      </c>
      <c r="U2326">
        <v>13.3</v>
      </c>
      <c r="V2326">
        <v>73.33</v>
      </c>
    </row>
    <row r="2327" spans="1:22" ht="12.75" customHeight="1" x14ac:dyDescent="0.2">
      <c r="A2327" s="2">
        <v>4547</v>
      </c>
      <c r="B2327" t="s">
        <v>284</v>
      </c>
      <c r="C2327" s="7" t="s">
        <v>356</v>
      </c>
      <c r="D2327">
        <v>538</v>
      </c>
      <c r="E2327" s="4">
        <v>0.56000000000000005</v>
      </c>
      <c r="F2327" s="4">
        <v>0.74</v>
      </c>
      <c r="G2327" s="4">
        <v>0.56000000000000005</v>
      </c>
      <c r="H2327" s="4">
        <v>0.19</v>
      </c>
      <c r="I2327" s="4">
        <v>14.31</v>
      </c>
      <c r="J2327" s="4">
        <v>75.650000000000006</v>
      </c>
      <c r="K2327" s="4">
        <v>7.99</v>
      </c>
      <c r="L2327" s="4">
        <v>49.07</v>
      </c>
      <c r="M2327" s="4">
        <v>50.93</v>
      </c>
      <c r="N2327" s="4">
        <v>0</v>
      </c>
      <c r="O2327" s="4">
        <v>1.43</v>
      </c>
      <c r="P2327" s="4">
        <v>14.11</v>
      </c>
      <c r="Q2327" s="4">
        <v>40.18</v>
      </c>
      <c r="R2327" s="4">
        <v>1.61</v>
      </c>
      <c r="S2327" s="4">
        <v>0.18</v>
      </c>
      <c r="T2327">
        <v>19</v>
      </c>
      <c r="U2327">
        <v>10.9</v>
      </c>
      <c r="V2327">
        <v>64.290000000000006</v>
      </c>
    </row>
    <row r="2328" spans="1:22" ht="12.75" customHeight="1" x14ac:dyDescent="0.2">
      <c r="A2328" s="2">
        <v>4548</v>
      </c>
      <c r="B2328" t="s">
        <v>284</v>
      </c>
      <c r="C2328" s="7" t="s">
        <v>658</v>
      </c>
      <c r="D2328">
        <v>474</v>
      </c>
      <c r="E2328" s="4">
        <v>0.63</v>
      </c>
      <c r="F2328" s="4">
        <v>3.16</v>
      </c>
      <c r="G2328" s="4">
        <v>1.05</v>
      </c>
      <c r="H2328" s="4">
        <v>0.84</v>
      </c>
      <c r="I2328" s="4">
        <v>6.75</v>
      </c>
      <c r="J2328" s="4">
        <v>77.64</v>
      </c>
      <c r="K2328" s="4">
        <v>9.92</v>
      </c>
      <c r="L2328" s="4">
        <v>54.64</v>
      </c>
      <c r="M2328" s="4">
        <v>45.36</v>
      </c>
      <c r="N2328" s="4">
        <v>0</v>
      </c>
      <c r="O2328" s="4">
        <v>0.85</v>
      </c>
      <c r="P2328" s="4">
        <v>16.7</v>
      </c>
      <c r="Q2328" s="4">
        <v>12.9</v>
      </c>
      <c r="R2328" s="4">
        <v>1.9</v>
      </c>
      <c r="S2328" s="4">
        <v>0</v>
      </c>
      <c r="T2328">
        <v>17</v>
      </c>
      <c r="U2328">
        <v>14.6</v>
      </c>
      <c r="V2328">
        <v>67.86</v>
      </c>
    </row>
    <row r="2329" spans="1:22" ht="12.75" customHeight="1" x14ac:dyDescent="0.2">
      <c r="A2329" s="2">
        <v>4549</v>
      </c>
      <c r="B2329" t="s">
        <v>284</v>
      </c>
      <c r="C2329" s="7" t="s">
        <v>182</v>
      </c>
      <c r="D2329">
        <v>288</v>
      </c>
      <c r="E2329" s="4">
        <v>1.39</v>
      </c>
      <c r="F2329" s="4">
        <v>1.39</v>
      </c>
      <c r="G2329" s="4">
        <v>0</v>
      </c>
      <c r="H2329" s="4">
        <v>0.35</v>
      </c>
      <c r="I2329" s="4">
        <v>3.82</v>
      </c>
      <c r="J2329" s="4">
        <v>87.85</v>
      </c>
      <c r="K2329" s="4">
        <v>5.21</v>
      </c>
      <c r="L2329" s="4">
        <v>47.22</v>
      </c>
      <c r="M2329" s="4">
        <v>52.78</v>
      </c>
      <c r="N2329" s="4">
        <v>0</v>
      </c>
      <c r="O2329" s="4">
        <v>1.01</v>
      </c>
      <c r="P2329" s="4">
        <v>13.42</v>
      </c>
      <c r="Q2329" s="4">
        <v>34.56</v>
      </c>
      <c r="R2329" s="4">
        <v>2.35</v>
      </c>
      <c r="S2329" s="4">
        <v>1.01</v>
      </c>
      <c r="T2329">
        <v>18</v>
      </c>
      <c r="U2329">
        <v>14.4</v>
      </c>
      <c r="V2329">
        <v>43.75</v>
      </c>
    </row>
    <row r="2330" spans="1:22" ht="12.75" customHeight="1" x14ac:dyDescent="0.2">
      <c r="A2330" s="2">
        <v>4550</v>
      </c>
      <c r="B2330" t="s">
        <v>284</v>
      </c>
      <c r="C2330" s="7" t="s">
        <v>182</v>
      </c>
      <c r="D2330">
        <v>475</v>
      </c>
      <c r="E2330" s="4">
        <v>2.3199999999999998</v>
      </c>
      <c r="F2330" s="4">
        <v>0.84</v>
      </c>
      <c r="G2330" s="4">
        <v>0.21</v>
      </c>
      <c r="H2330" s="4">
        <v>0.21</v>
      </c>
      <c r="I2330" s="4">
        <v>11.58</v>
      </c>
      <c r="J2330" s="4">
        <v>82.32</v>
      </c>
      <c r="K2330" s="4">
        <v>2.5299999999999998</v>
      </c>
      <c r="L2330" s="4">
        <v>53.68</v>
      </c>
      <c r="M2330" s="4">
        <v>46.32</v>
      </c>
      <c r="N2330" s="4">
        <v>0</v>
      </c>
      <c r="O2330" s="4">
        <v>3.38</v>
      </c>
      <c r="P2330" s="4">
        <v>14.77</v>
      </c>
      <c r="Q2330" s="4">
        <v>24.26</v>
      </c>
      <c r="R2330" s="4">
        <v>1.9</v>
      </c>
      <c r="S2330" s="4">
        <v>0</v>
      </c>
      <c r="T2330">
        <v>18</v>
      </c>
      <c r="U2330">
        <v>12.1</v>
      </c>
      <c r="V2330">
        <v>73.08</v>
      </c>
    </row>
    <row r="2331" spans="1:22" ht="12.75" customHeight="1" x14ac:dyDescent="0.2">
      <c r="A2331" s="2">
        <v>4551</v>
      </c>
      <c r="B2331" t="s">
        <v>284</v>
      </c>
      <c r="C2331" s="7" t="s">
        <v>522</v>
      </c>
      <c r="D2331">
        <v>339</v>
      </c>
      <c r="E2331" s="4">
        <v>0.59</v>
      </c>
      <c r="F2331" s="4">
        <v>1.47</v>
      </c>
      <c r="G2331" s="4">
        <v>0</v>
      </c>
      <c r="H2331" s="4">
        <v>1.77</v>
      </c>
      <c r="I2331" s="4">
        <v>5.01</v>
      </c>
      <c r="J2331" s="4">
        <v>88.79</v>
      </c>
      <c r="K2331" s="4">
        <v>2.36</v>
      </c>
      <c r="L2331" s="4">
        <v>49.85</v>
      </c>
      <c r="M2331" s="4">
        <v>50.15</v>
      </c>
      <c r="N2331" s="4">
        <v>0</v>
      </c>
      <c r="O2331" s="4">
        <v>0.3</v>
      </c>
      <c r="P2331" s="4">
        <v>19.16</v>
      </c>
      <c r="Q2331" s="4">
        <v>28.74</v>
      </c>
      <c r="R2331" s="4">
        <v>1.2</v>
      </c>
      <c r="S2331" s="4">
        <v>0</v>
      </c>
      <c r="T2331">
        <v>15</v>
      </c>
      <c r="U2331">
        <v>12.5</v>
      </c>
      <c r="V2331">
        <v>86.96</v>
      </c>
    </row>
    <row r="2332" spans="1:22" ht="12.75" customHeight="1" x14ac:dyDescent="0.2">
      <c r="A2332" s="2">
        <v>4552</v>
      </c>
      <c r="B2332" t="s">
        <v>284</v>
      </c>
      <c r="C2332" s="7" t="s">
        <v>159</v>
      </c>
      <c r="D2332">
        <v>233</v>
      </c>
      <c r="E2332" s="4">
        <v>1.72</v>
      </c>
      <c r="F2332" s="4">
        <v>2.15</v>
      </c>
      <c r="G2332" s="4">
        <v>0</v>
      </c>
      <c r="H2332" s="4">
        <v>0.86</v>
      </c>
      <c r="I2332" s="4">
        <v>7.73</v>
      </c>
      <c r="J2332" s="4">
        <v>80.260000000000005</v>
      </c>
      <c r="K2332" s="4">
        <v>7.3</v>
      </c>
      <c r="L2332" s="4">
        <v>60.09</v>
      </c>
      <c r="M2332" s="4">
        <v>39.909999999999997</v>
      </c>
      <c r="N2332" s="4">
        <v>0</v>
      </c>
      <c r="O2332" s="4">
        <v>0</v>
      </c>
      <c r="P2332" s="4">
        <v>21.95</v>
      </c>
      <c r="Q2332" s="4">
        <v>61.38</v>
      </c>
      <c r="R2332" s="4">
        <v>0</v>
      </c>
      <c r="S2332" s="4">
        <v>0</v>
      </c>
      <c r="T2332">
        <v>17</v>
      </c>
      <c r="U2332">
        <v>14.9</v>
      </c>
      <c r="V2332">
        <v>50</v>
      </c>
    </row>
    <row r="2333" spans="1:22" ht="12.75" customHeight="1" x14ac:dyDescent="0.2">
      <c r="A2333" s="2">
        <v>4553</v>
      </c>
      <c r="B2333" t="s">
        <v>284</v>
      </c>
      <c r="C2333" s="7" t="s">
        <v>522</v>
      </c>
      <c r="D2333">
        <v>315</v>
      </c>
      <c r="E2333" s="4">
        <v>0</v>
      </c>
      <c r="F2333" s="4">
        <v>0.63</v>
      </c>
      <c r="G2333" s="4">
        <v>0</v>
      </c>
      <c r="H2333" s="4">
        <v>0.95</v>
      </c>
      <c r="I2333" s="4">
        <v>9.2100000000000009</v>
      </c>
      <c r="J2333" s="4">
        <v>84.76</v>
      </c>
      <c r="K2333" s="4">
        <v>4.4400000000000004</v>
      </c>
      <c r="L2333" s="4">
        <v>53.33</v>
      </c>
      <c r="M2333" s="4">
        <v>46.67</v>
      </c>
      <c r="N2333" s="4">
        <v>0</v>
      </c>
      <c r="O2333" s="4">
        <v>0.31</v>
      </c>
      <c r="P2333" s="4">
        <v>14.77</v>
      </c>
      <c r="Q2333" s="4">
        <v>43.69</v>
      </c>
      <c r="R2333" s="4">
        <v>1.85</v>
      </c>
      <c r="S2333" s="4">
        <v>0.31</v>
      </c>
      <c r="T2333">
        <v>18</v>
      </c>
      <c r="U2333">
        <v>10.9</v>
      </c>
      <c r="V2333">
        <v>61.11</v>
      </c>
    </row>
    <row r="2334" spans="1:22" ht="12.75" customHeight="1" x14ac:dyDescent="0.2">
      <c r="A2334" s="2">
        <v>4554</v>
      </c>
      <c r="B2334" t="s">
        <v>284</v>
      </c>
      <c r="C2334" s="7" t="s">
        <v>182</v>
      </c>
      <c r="D2334">
        <v>387</v>
      </c>
      <c r="E2334" s="4">
        <v>8.7899999999999991</v>
      </c>
      <c r="F2334" s="4">
        <v>1.29</v>
      </c>
      <c r="G2334" s="4">
        <v>0</v>
      </c>
      <c r="H2334" s="4">
        <v>1.29</v>
      </c>
      <c r="I2334" s="4">
        <v>16.54</v>
      </c>
      <c r="J2334" s="4">
        <v>65.89</v>
      </c>
      <c r="K2334" s="4">
        <v>6.2</v>
      </c>
      <c r="L2334" s="4">
        <v>47.03</v>
      </c>
      <c r="M2334" s="4">
        <v>52.97</v>
      </c>
      <c r="N2334" s="4">
        <v>1.6</v>
      </c>
      <c r="O2334" s="4">
        <v>2.93</v>
      </c>
      <c r="P2334" s="4">
        <v>14.1</v>
      </c>
      <c r="Q2334" s="4">
        <v>50</v>
      </c>
      <c r="R2334" s="4">
        <v>4.79</v>
      </c>
      <c r="S2334" s="4">
        <v>0</v>
      </c>
      <c r="T2334">
        <v>14</v>
      </c>
      <c r="U2334">
        <v>12.2</v>
      </c>
      <c r="V2334">
        <v>81.48</v>
      </c>
    </row>
    <row r="2335" spans="1:22" ht="12.75" customHeight="1" x14ac:dyDescent="0.2">
      <c r="A2335" s="2">
        <v>4555</v>
      </c>
      <c r="B2335" t="s">
        <v>284</v>
      </c>
      <c r="C2335" s="7" t="s">
        <v>155</v>
      </c>
      <c r="D2335">
        <v>587</v>
      </c>
      <c r="E2335" s="4">
        <v>0</v>
      </c>
      <c r="F2335" s="4">
        <v>0</v>
      </c>
      <c r="G2335" s="4">
        <v>0</v>
      </c>
      <c r="H2335" s="4">
        <v>0.68</v>
      </c>
      <c r="I2335" s="4">
        <v>95.74</v>
      </c>
      <c r="J2335" s="4">
        <v>3.41</v>
      </c>
      <c r="K2335" s="4">
        <v>0.17</v>
      </c>
      <c r="L2335" s="4">
        <v>47.87</v>
      </c>
      <c r="M2335" s="4">
        <v>52.13</v>
      </c>
      <c r="N2335" s="4">
        <v>12.18</v>
      </c>
      <c r="O2335" s="4">
        <v>71.430000000000007</v>
      </c>
      <c r="P2335" s="4">
        <v>13.31</v>
      </c>
      <c r="Q2335" s="4">
        <v>98.05</v>
      </c>
      <c r="R2335" s="4">
        <v>0</v>
      </c>
      <c r="S2335" s="4">
        <v>0</v>
      </c>
      <c r="T2335">
        <v>17</v>
      </c>
      <c r="U2335">
        <v>9.9</v>
      </c>
      <c r="V2335">
        <v>76.47</v>
      </c>
    </row>
    <row r="2336" spans="1:22" ht="12.75" customHeight="1" x14ac:dyDescent="0.2">
      <c r="A2336" s="2">
        <v>4556</v>
      </c>
      <c r="B2336" t="s">
        <v>284</v>
      </c>
      <c r="C2336" s="7" t="s">
        <v>726</v>
      </c>
      <c r="D2336">
        <v>1171</v>
      </c>
      <c r="E2336" s="4">
        <v>0.6</v>
      </c>
      <c r="F2336" s="4">
        <v>4.01</v>
      </c>
      <c r="G2336" s="4">
        <v>0.6</v>
      </c>
      <c r="H2336" s="4">
        <v>2.13</v>
      </c>
      <c r="I2336" s="4">
        <v>8.2799999999999994</v>
      </c>
      <c r="J2336" s="4">
        <v>77.97</v>
      </c>
      <c r="K2336" s="4">
        <v>6.4</v>
      </c>
      <c r="L2336" s="4">
        <v>52.09</v>
      </c>
      <c r="M2336" s="4">
        <v>47.91</v>
      </c>
      <c r="N2336" s="4">
        <v>0</v>
      </c>
      <c r="O2336" s="4">
        <v>0.43</v>
      </c>
      <c r="P2336" s="4">
        <v>11.44</v>
      </c>
      <c r="Q2336" s="4">
        <v>15.6</v>
      </c>
      <c r="R2336" s="4">
        <v>6.24</v>
      </c>
      <c r="S2336" s="4">
        <v>0</v>
      </c>
      <c r="T2336">
        <v>17</v>
      </c>
      <c r="U2336">
        <v>11.9</v>
      </c>
      <c r="V2336">
        <v>58.21</v>
      </c>
    </row>
    <row r="2337" spans="1:22" ht="12.75" customHeight="1" x14ac:dyDescent="0.2">
      <c r="A2337" s="2">
        <v>4557</v>
      </c>
      <c r="B2337" t="s">
        <v>284</v>
      </c>
      <c r="C2337" s="7" t="s">
        <v>22</v>
      </c>
      <c r="D2337">
        <v>516</v>
      </c>
      <c r="E2337" s="4">
        <v>1.1599999999999999</v>
      </c>
      <c r="F2337" s="4">
        <v>6.01</v>
      </c>
      <c r="G2337" s="4">
        <v>2.33</v>
      </c>
      <c r="H2337" s="4">
        <v>3.68</v>
      </c>
      <c r="I2337" s="4">
        <v>15.5</v>
      </c>
      <c r="J2337" s="4">
        <v>61.24</v>
      </c>
      <c r="K2337" s="4">
        <v>10.08</v>
      </c>
      <c r="L2337" s="4">
        <v>52.13</v>
      </c>
      <c r="M2337" s="4">
        <v>47.87</v>
      </c>
      <c r="N2337" s="4">
        <v>0</v>
      </c>
      <c r="O2337" s="4">
        <v>11.98</v>
      </c>
      <c r="P2337" s="4">
        <v>9.6300000000000008</v>
      </c>
      <c r="Q2337" s="4">
        <v>46.37</v>
      </c>
      <c r="R2337" s="4">
        <v>1.18</v>
      </c>
      <c r="S2337" s="4">
        <v>0</v>
      </c>
      <c r="T2337">
        <v>19</v>
      </c>
      <c r="U2337">
        <v>14.2</v>
      </c>
      <c r="V2337">
        <v>70.37</v>
      </c>
    </row>
    <row r="2338" spans="1:22" ht="12.75" customHeight="1" x14ac:dyDescent="0.2">
      <c r="A2338" s="2">
        <v>4558</v>
      </c>
      <c r="B2338" t="s">
        <v>284</v>
      </c>
      <c r="C2338" s="7" t="s">
        <v>570</v>
      </c>
      <c r="D2338">
        <v>66</v>
      </c>
      <c r="E2338" s="4">
        <v>0</v>
      </c>
      <c r="F2338" s="4">
        <v>4.55</v>
      </c>
      <c r="G2338" s="4">
        <v>0</v>
      </c>
      <c r="H2338" s="4">
        <v>4.55</v>
      </c>
      <c r="I2338" s="4">
        <v>9.09</v>
      </c>
      <c r="J2338" s="4">
        <v>80.3</v>
      </c>
      <c r="K2338" s="4">
        <v>1.52</v>
      </c>
      <c r="L2338" s="4">
        <v>56.06</v>
      </c>
      <c r="M2338" s="4">
        <v>43.94</v>
      </c>
      <c r="N2338" s="4">
        <v>0</v>
      </c>
      <c r="O2338" s="4">
        <v>6.78</v>
      </c>
      <c r="P2338" s="4">
        <v>16.95</v>
      </c>
      <c r="Q2338" s="4">
        <v>52.54</v>
      </c>
      <c r="R2338" s="4">
        <v>0</v>
      </c>
      <c r="S2338" s="4">
        <v>0</v>
      </c>
      <c r="T2338">
        <v>6</v>
      </c>
      <c r="U2338">
        <v>15.2</v>
      </c>
      <c r="V2338">
        <v>25</v>
      </c>
    </row>
    <row r="2339" spans="1:22" ht="12.75" customHeight="1" x14ac:dyDescent="0.2">
      <c r="A2339" s="2">
        <v>4559</v>
      </c>
      <c r="B2339" t="s">
        <v>284</v>
      </c>
      <c r="C2339" s="7" t="s">
        <v>19</v>
      </c>
      <c r="D2339">
        <v>398</v>
      </c>
      <c r="E2339" s="4">
        <v>0.25</v>
      </c>
      <c r="F2339" s="4">
        <v>0.25</v>
      </c>
      <c r="G2339" s="4">
        <v>0</v>
      </c>
      <c r="H2339" s="4">
        <v>0.25</v>
      </c>
      <c r="I2339" s="4">
        <v>61.81</v>
      </c>
      <c r="J2339" s="4">
        <v>35.43</v>
      </c>
      <c r="K2339" s="4">
        <v>2.0099999999999998</v>
      </c>
      <c r="L2339" s="4">
        <v>58.79</v>
      </c>
      <c r="M2339" s="4">
        <v>41.21</v>
      </c>
      <c r="N2339" s="4">
        <v>20.87</v>
      </c>
      <c r="O2339" s="4">
        <v>8.65</v>
      </c>
      <c r="P2339" s="4">
        <v>10.43</v>
      </c>
      <c r="Q2339" s="4">
        <v>68.45</v>
      </c>
      <c r="R2339" s="4">
        <v>1.02</v>
      </c>
      <c r="S2339" s="4">
        <v>0.51</v>
      </c>
      <c r="T2339">
        <v>11</v>
      </c>
      <c r="U2339">
        <v>9.9</v>
      </c>
      <c r="V2339">
        <v>51.35</v>
      </c>
    </row>
    <row r="2340" spans="1:22" ht="12.75" customHeight="1" x14ac:dyDescent="0.2">
      <c r="A2340" s="2">
        <v>4560</v>
      </c>
      <c r="B2340" t="s">
        <v>284</v>
      </c>
      <c r="C2340" s="7" t="s">
        <v>522</v>
      </c>
      <c r="D2340">
        <v>729</v>
      </c>
      <c r="E2340" s="4">
        <v>0</v>
      </c>
      <c r="F2340" s="4">
        <v>17.7</v>
      </c>
      <c r="G2340" s="4">
        <v>0.55000000000000004</v>
      </c>
      <c r="H2340" s="4">
        <v>1.37</v>
      </c>
      <c r="I2340" s="4">
        <v>11.52</v>
      </c>
      <c r="J2340" s="4">
        <v>60.91</v>
      </c>
      <c r="K2340" s="4">
        <v>7.96</v>
      </c>
      <c r="L2340" s="4">
        <v>49.79</v>
      </c>
      <c r="M2340" s="4">
        <v>50.21</v>
      </c>
      <c r="N2340" s="4">
        <v>0</v>
      </c>
      <c r="O2340" s="4">
        <v>9.1300000000000008</v>
      </c>
      <c r="P2340" s="4">
        <v>9.26</v>
      </c>
      <c r="Q2340" s="4">
        <v>25.34</v>
      </c>
      <c r="R2340" s="4">
        <v>0.95</v>
      </c>
      <c r="S2340" s="4">
        <v>0.41</v>
      </c>
      <c r="T2340">
        <v>15</v>
      </c>
      <c r="U2340">
        <v>11.9</v>
      </c>
      <c r="V2340">
        <v>62</v>
      </c>
    </row>
    <row r="2341" spans="1:22" ht="12.75" customHeight="1" x14ac:dyDescent="0.2">
      <c r="A2341" s="2">
        <v>4561</v>
      </c>
      <c r="B2341" t="s">
        <v>284</v>
      </c>
      <c r="C2341" s="7" t="s">
        <v>182</v>
      </c>
      <c r="D2341">
        <v>1130</v>
      </c>
      <c r="E2341" s="4">
        <v>0.44</v>
      </c>
      <c r="F2341" s="4">
        <v>16.46</v>
      </c>
      <c r="G2341" s="4">
        <v>0.97</v>
      </c>
      <c r="H2341" s="4">
        <v>2.74</v>
      </c>
      <c r="I2341" s="4">
        <v>10.53</v>
      </c>
      <c r="J2341" s="4">
        <v>61.42</v>
      </c>
      <c r="K2341" s="4">
        <v>7.43</v>
      </c>
      <c r="L2341" s="4">
        <v>51.06</v>
      </c>
      <c r="M2341" s="4">
        <v>48.94</v>
      </c>
      <c r="N2341" s="4">
        <v>0</v>
      </c>
      <c r="O2341" s="4">
        <v>4.04</v>
      </c>
      <c r="P2341" s="4">
        <v>9.7200000000000006</v>
      </c>
      <c r="Q2341" s="4">
        <v>26.61</v>
      </c>
      <c r="R2341" s="4">
        <v>1.74</v>
      </c>
      <c r="S2341" s="4">
        <v>0</v>
      </c>
      <c r="T2341">
        <v>18</v>
      </c>
      <c r="U2341">
        <v>9.1</v>
      </c>
      <c r="V2341">
        <v>76.56</v>
      </c>
    </row>
    <row r="2342" spans="1:22" ht="12.75" customHeight="1" x14ac:dyDescent="0.2">
      <c r="A2342" s="2">
        <v>4562</v>
      </c>
      <c r="B2342" t="s">
        <v>284</v>
      </c>
      <c r="C2342" s="7" t="s">
        <v>436</v>
      </c>
      <c r="D2342">
        <v>582</v>
      </c>
      <c r="E2342" s="4">
        <v>0.17</v>
      </c>
      <c r="F2342" s="4">
        <v>7.9</v>
      </c>
      <c r="G2342" s="4">
        <v>0.86</v>
      </c>
      <c r="H2342" s="4">
        <v>5.84</v>
      </c>
      <c r="I2342" s="4">
        <v>13.4</v>
      </c>
      <c r="J2342" s="4">
        <v>61</v>
      </c>
      <c r="K2342" s="4">
        <v>10.82</v>
      </c>
      <c r="L2342" s="4">
        <v>50.69</v>
      </c>
      <c r="M2342" s="4">
        <v>49.31</v>
      </c>
      <c r="N2342" s="4">
        <v>0</v>
      </c>
      <c r="O2342" s="4">
        <v>1.01</v>
      </c>
      <c r="P2342" s="4">
        <v>7.56</v>
      </c>
      <c r="Q2342" s="4">
        <v>13.61</v>
      </c>
      <c r="R2342" s="4">
        <v>1.01</v>
      </c>
      <c r="S2342" s="4">
        <v>0</v>
      </c>
      <c r="T2342">
        <v>19</v>
      </c>
      <c r="U2342">
        <v>9.9</v>
      </c>
      <c r="V2342">
        <v>83.33</v>
      </c>
    </row>
    <row r="2343" spans="1:22" ht="12.75" customHeight="1" x14ac:dyDescent="0.2">
      <c r="A2343" s="2">
        <v>4563</v>
      </c>
      <c r="B2343" t="s">
        <v>284</v>
      </c>
      <c r="C2343" s="7" t="s">
        <v>522</v>
      </c>
      <c r="D2343">
        <v>572</v>
      </c>
      <c r="E2343" s="4">
        <v>0.17</v>
      </c>
      <c r="F2343" s="4">
        <v>10.31</v>
      </c>
      <c r="G2343" s="4">
        <v>0</v>
      </c>
      <c r="H2343" s="4">
        <v>0.17</v>
      </c>
      <c r="I2343" s="4">
        <v>4.2</v>
      </c>
      <c r="J2343" s="4">
        <v>76.22</v>
      </c>
      <c r="K2343" s="4">
        <v>8.92</v>
      </c>
      <c r="L2343" s="4">
        <v>49.65</v>
      </c>
      <c r="M2343" s="4">
        <v>50.35</v>
      </c>
      <c r="N2343" s="4">
        <v>0</v>
      </c>
      <c r="O2343" s="4">
        <v>1.38</v>
      </c>
      <c r="P2343" s="4">
        <v>10.19</v>
      </c>
      <c r="Q2343" s="4">
        <v>12.26</v>
      </c>
      <c r="R2343" s="4">
        <v>0.86</v>
      </c>
      <c r="S2343" s="4">
        <v>0</v>
      </c>
      <c r="T2343">
        <v>19</v>
      </c>
      <c r="U2343">
        <v>11.6</v>
      </c>
      <c r="V2343">
        <v>96.67</v>
      </c>
    </row>
    <row r="2344" spans="1:22" ht="12.75" customHeight="1" x14ac:dyDescent="0.2">
      <c r="A2344" s="2">
        <v>4564</v>
      </c>
      <c r="B2344" t="s">
        <v>284</v>
      </c>
      <c r="C2344" s="7" t="s">
        <v>182</v>
      </c>
      <c r="D2344">
        <v>971</v>
      </c>
      <c r="E2344" s="4">
        <v>0.1</v>
      </c>
      <c r="F2344" s="4">
        <v>0.1</v>
      </c>
      <c r="G2344" s="4">
        <v>0</v>
      </c>
      <c r="H2344" s="4">
        <v>1.65</v>
      </c>
      <c r="I2344" s="4">
        <v>89.91</v>
      </c>
      <c r="J2344" s="4">
        <v>7.72</v>
      </c>
      <c r="K2344" s="4">
        <v>0.51</v>
      </c>
      <c r="L2344" s="4">
        <v>53.86</v>
      </c>
      <c r="M2344" s="4">
        <v>46.14</v>
      </c>
      <c r="N2344" s="4">
        <v>16.13</v>
      </c>
      <c r="O2344" s="4">
        <v>47.57</v>
      </c>
      <c r="P2344" s="4">
        <v>15.82</v>
      </c>
      <c r="Q2344" s="4">
        <v>95.94</v>
      </c>
      <c r="R2344" s="4">
        <v>0.81</v>
      </c>
      <c r="S2344" s="4">
        <v>0</v>
      </c>
      <c r="T2344">
        <v>16</v>
      </c>
      <c r="U2344">
        <v>7.9</v>
      </c>
      <c r="V2344">
        <v>66.13</v>
      </c>
    </row>
    <row r="2345" spans="1:22" ht="12.75" customHeight="1" x14ac:dyDescent="0.2">
      <c r="A2345" s="2">
        <v>4565</v>
      </c>
      <c r="B2345" t="s">
        <v>284</v>
      </c>
      <c r="C2345" s="7" t="s">
        <v>522</v>
      </c>
      <c r="D2345">
        <v>574</v>
      </c>
      <c r="E2345" s="4">
        <v>0</v>
      </c>
      <c r="F2345" s="4">
        <v>27.7</v>
      </c>
      <c r="G2345" s="4">
        <v>0.17</v>
      </c>
      <c r="H2345" s="4">
        <v>0</v>
      </c>
      <c r="I2345" s="4">
        <v>3.14</v>
      </c>
      <c r="J2345" s="4">
        <v>63.41</v>
      </c>
      <c r="K2345" s="4">
        <v>5.57</v>
      </c>
      <c r="L2345" s="4">
        <v>49.83</v>
      </c>
      <c r="M2345" s="4">
        <v>50.17</v>
      </c>
      <c r="N2345" s="4">
        <v>0</v>
      </c>
      <c r="O2345" s="4">
        <v>4.29</v>
      </c>
      <c r="P2345" s="4">
        <v>8.4</v>
      </c>
      <c r="Q2345" s="4">
        <v>1.03</v>
      </c>
      <c r="R2345" s="4">
        <v>1.37</v>
      </c>
      <c r="S2345" s="4">
        <v>0</v>
      </c>
      <c r="T2345">
        <v>16</v>
      </c>
      <c r="U2345">
        <v>10</v>
      </c>
      <c r="V2345">
        <v>50</v>
      </c>
    </row>
    <row r="2346" spans="1:22" ht="12.75" customHeight="1" x14ac:dyDescent="0.2">
      <c r="A2346" s="2">
        <v>4566</v>
      </c>
      <c r="B2346" t="s">
        <v>284</v>
      </c>
      <c r="C2346" s="7" t="s">
        <v>262</v>
      </c>
      <c r="D2346">
        <v>24</v>
      </c>
      <c r="E2346" s="4">
        <v>0</v>
      </c>
      <c r="F2346" s="4">
        <v>0</v>
      </c>
      <c r="G2346" s="4">
        <v>4.17</v>
      </c>
      <c r="H2346" s="4">
        <v>0</v>
      </c>
      <c r="I2346" s="4">
        <v>8.33</v>
      </c>
      <c r="J2346" s="4">
        <v>87.5</v>
      </c>
      <c r="K2346" s="4">
        <v>0</v>
      </c>
      <c r="L2346" s="4">
        <v>62.5</v>
      </c>
      <c r="M2346" s="4">
        <v>37.5</v>
      </c>
      <c r="N2346" s="4">
        <v>0</v>
      </c>
      <c r="O2346" s="4">
        <v>0</v>
      </c>
      <c r="P2346" s="4">
        <v>0</v>
      </c>
      <c r="Q2346" s="4">
        <v>40</v>
      </c>
      <c r="R2346" s="4">
        <v>0</v>
      </c>
      <c r="S2346" s="4">
        <v>0</v>
      </c>
      <c r="T2346">
        <v>12</v>
      </c>
      <c r="U2346">
        <v>2.5</v>
      </c>
    </row>
    <row r="2347" spans="1:22" ht="12.75" customHeight="1" x14ac:dyDescent="0.2">
      <c r="A2347" s="2">
        <v>4567</v>
      </c>
      <c r="B2347" t="s">
        <v>284</v>
      </c>
      <c r="C2347" s="7" t="s">
        <v>269</v>
      </c>
      <c r="D2347">
        <v>1893</v>
      </c>
      <c r="E2347" s="4">
        <v>0.42</v>
      </c>
      <c r="F2347" s="4">
        <v>6.44</v>
      </c>
      <c r="G2347" s="4">
        <v>0.57999999999999996</v>
      </c>
      <c r="H2347" s="4">
        <v>1.1599999999999999</v>
      </c>
      <c r="I2347" s="4">
        <v>5.92</v>
      </c>
      <c r="J2347" s="4">
        <v>80.14</v>
      </c>
      <c r="K2347" s="4">
        <v>5.34</v>
      </c>
      <c r="L2347" s="4">
        <v>50.77</v>
      </c>
      <c r="M2347" s="4">
        <v>49.23</v>
      </c>
      <c r="N2347" s="4">
        <v>0</v>
      </c>
      <c r="O2347" s="4">
        <v>0.11</v>
      </c>
      <c r="P2347" s="4">
        <v>9.43</v>
      </c>
      <c r="Q2347" s="4">
        <v>19.18</v>
      </c>
      <c r="R2347" s="4">
        <v>3.34</v>
      </c>
      <c r="S2347" s="4">
        <v>0.22</v>
      </c>
      <c r="T2347">
        <v>20</v>
      </c>
      <c r="U2347">
        <v>11.5</v>
      </c>
      <c r="V2347">
        <v>89.47</v>
      </c>
    </row>
    <row r="2348" spans="1:22" ht="12.75" customHeight="1" x14ac:dyDescent="0.2">
      <c r="A2348" s="2">
        <v>4568</v>
      </c>
      <c r="B2348" t="s">
        <v>284</v>
      </c>
      <c r="C2348" s="7" t="s">
        <v>269</v>
      </c>
      <c r="D2348">
        <v>692</v>
      </c>
      <c r="E2348" s="4">
        <v>0.14000000000000001</v>
      </c>
      <c r="F2348" s="4">
        <v>3.32</v>
      </c>
      <c r="G2348" s="4">
        <v>0</v>
      </c>
      <c r="H2348" s="4">
        <v>1.1599999999999999</v>
      </c>
      <c r="I2348" s="4">
        <v>3.03</v>
      </c>
      <c r="J2348" s="4">
        <v>91.47</v>
      </c>
      <c r="K2348" s="4">
        <v>0.87</v>
      </c>
      <c r="L2348" s="4">
        <v>51.59</v>
      </c>
      <c r="M2348" s="4">
        <v>48.41</v>
      </c>
      <c r="N2348" s="4">
        <v>0</v>
      </c>
      <c r="O2348" s="4">
        <v>0.28999999999999998</v>
      </c>
      <c r="P2348" s="4">
        <v>7.07</v>
      </c>
      <c r="Q2348" s="4">
        <v>21.5</v>
      </c>
      <c r="R2348" s="4">
        <v>2.5</v>
      </c>
      <c r="S2348" s="4">
        <v>0.28999999999999998</v>
      </c>
      <c r="T2348">
        <v>20</v>
      </c>
      <c r="U2348">
        <v>8.8000000000000007</v>
      </c>
      <c r="V2348">
        <v>71.430000000000007</v>
      </c>
    </row>
    <row r="2349" spans="1:22" ht="12.75" customHeight="1" x14ac:dyDescent="0.2">
      <c r="A2349" s="2">
        <v>4569</v>
      </c>
      <c r="B2349" t="s">
        <v>284</v>
      </c>
      <c r="C2349" s="7" t="s">
        <v>269</v>
      </c>
      <c r="D2349">
        <v>1177</v>
      </c>
      <c r="E2349" s="4">
        <v>1.36</v>
      </c>
      <c r="F2349" s="4">
        <v>0.68</v>
      </c>
      <c r="G2349" s="4">
        <v>0.17</v>
      </c>
      <c r="H2349" s="4">
        <v>0.42</v>
      </c>
      <c r="I2349" s="4">
        <v>6.03</v>
      </c>
      <c r="J2349" s="4">
        <v>84.54</v>
      </c>
      <c r="K2349" s="4">
        <v>6.8</v>
      </c>
      <c r="L2349" s="4">
        <v>50.98</v>
      </c>
      <c r="M2349" s="4">
        <v>49.02</v>
      </c>
      <c r="N2349" s="4">
        <v>0</v>
      </c>
      <c r="O2349" s="4">
        <v>0.43</v>
      </c>
      <c r="P2349" s="4">
        <v>13.61</v>
      </c>
      <c r="Q2349" s="4">
        <v>28.08</v>
      </c>
      <c r="R2349" s="4">
        <v>2.5</v>
      </c>
      <c r="S2349" s="4">
        <v>0.09</v>
      </c>
      <c r="T2349">
        <v>20</v>
      </c>
      <c r="U2349">
        <v>10.5</v>
      </c>
      <c r="V2349">
        <v>73.33</v>
      </c>
    </row>
    <row r="2350" spans="1:22" ht="12.75" customHeight="1" x14ac:dyDescent="0.2">
      <c r="A2350" s="2">
        <v>4570</v>
      </c>
      <c r="B2350" t="s">
        <v>284</v>
      </c>
      <c r="C2350" s="7" t="s">
        <v>269</v>
      </c>
      <c r="D2350">
        <v>1870</v>
      </c>
      <c r="E2350" s="4">
        <v>1.02</v>
      </c>
      <c r="F2350" s="4">
        <v>17.43</v>
      </c>
      <c r="G2350" s="4">
        <v>3.05</v>
      </c>
      <c r="H2350" s="4">
        <v>13.16</v>
      </c>
      <c r="I2350" s="4">
        <v>14.33</v>
      </c>
      <c r="J2350" s="4">
        <v>42.41</v>
      </c>
      <c r="K2350" s="4">
        <v>8.61</v>
      </c>
      <c r="L2350" s="4">
        <v>49.04</v>
      </c>
      <c r="M2350" s="4">
        <v>50.96</v>
      </c>
      <c r="N2350" s="4">
        <v>0</v>
      </c>
      <c r="O2350" s="4">
        <v>3.16</v>
      </c>
      <c r="P2350" s="4">
        <v>12.21</v>
      </c>
      <c r="Q2350" s="4">
        <v>44.67</v>
      </c>
      <c r="R2350" s="4">
        <v>2.16</v>
      </c>
      <c r="S2350" s="4">
        <v>0.22</v>
      </c>
      <c r="T2350">
        <v>22</v>
      </c>
      <c r="U2350">
        <v>8.3000000000000007</v>
      </c>
      <c r="V2350">
        <v>70.930000000000007</v>
      </c>
    </row>
    <row r="2351" spans="1:22" ht="12.75" customHeight="1" x14ac:dyDescent="0.2">
      <c r="A2351" s="2">
        <v>4571</v>
      </c>
      <c r="B2351" t="s">
        <v>284</v>
      </c>
      <c r="C2351" s="7" t="s">
        <v>130</v>
      </c>
      <c r="D2351">
        <v>445</v>
      </c>
      <c r="E2351" s="4">
        <v>0.9</v>
      </c>
      <c r="F2351" s="4">
        <v>8.09</v>
      </c>
      <c r="G2351" s="4">
        <v>0</v>
      </c>
      <c r="H2351" s="4">
        <v>1.8</v>
      </c>
      <c r="I2351" s="4">
        <v>16.850000000000001</v>
      </c>
      <c r="J2351" s="4">
        <v>63.37</v>
      </c>
      <c r="K2351" s="4">
        <v>8.99</v>
      </c>
      <c r="L2351" s="4">
        <v>52.13</v>
      </c>
      <c r="M2351" s="4">
        <v>47.87</v>
      </c>
      <c r="N2351" s="4">
        <v>0.44</v>
      </c>
      <c r="O2351" s="4">
        <v>10.4</v>
      </c>
      <c r="P2351" s="4">
        <v>15.71</v>
      </c>
      <c r="Q2351" s="4">
        <v>37.39</v>
      </c>
      <c r="R2351" s="4">
        <v>3.32</v>
      </c>
      <c r="S2351" s="4">
        <v>0</v>
      </c>
      <c r="T2351">
        <v>19</v>
      </c>
      <c r="U2351">
        <v>14.1</v>
      </c>
      <c r="V2351">
        <v>75</v>
      </c>
    </row>
    <row r="2352" spans="1:22" ht="12.75" customHeight="1" x14ac:dyDescent="0.2">
      <c r="A2352" s="2">
        <v>4573</v>
      </c>
      <c r="B2352" t="s">
        <v>284</v>
      </c>
      <c r="C2352" s="7" t="s">
        <v>522</v>
      </c>
      <c r="D2352">
        <v>583</v>
      </c>
      <c r="E2352" s="4">
        <v>0.34</v>
      </c>
      <c r="F2352" s="4">
        <v>3.6</v>
      </c>
      <c r="G2352" s="4">
        <v>0.51</v>
      </c>
      <c r="H2352" s="4">
        <v>2.57</v>
      </c>
      <c r="I2352" s="4">
        <v>9.61</v>
      </c>
      <c r="J2352" s="4">
        <v>79.59</v>
      </c>
      <c r="K2352" s="4">
        <v>3.77</v>
      </c>
      <c r="L2352" s="4">
        <v>49.57</v>
      </c>
      <c r="M2352" s="4">
        <v>50.43</v>
      </c>
      <c r="N2352" s="4">
        <v>0</v>
      </c>
      <c r="O2352" s="4">
        <v>4.17</v>
      </c>
      <c r="P2352" s="4">
        <v>11.83</v>
      </c>
      <c r="Q2352" s="4">
        <v>28.33</v>
      </c>
      <c r="R2352" s="4">
        <v>1</v>
      </c>
      <c r="S2352" s="4">
        <v>0</v>
      </c>
      <c r="T2352">
        <v>20</v>
      </c>
      <c r="U2352">
        <v>12.7</v>
      </c>
      <c r="V2352">
        <v>79.31</v>
      </c>
    </row>
    <row r="2353" spans="1:22" ht="12.75" customHeight="1" x14ac:dyDescent="0.2">
      <c r="A2353" s="2">
        <v>4574</v>
      </c>
      <c r="B2353" t="s">
        <v>284</v>
      </c>
      <c r="C2353" s="7" t="s">
        <v>182</v>
      </c>
      <c r="D2353">
        <v>500</v>
      </c>
      <c r="E2353" s="4">
        <v>1</v>
      </c>
      <c r="F2353" s="4">
        <v>1.6</v>
      </c>
      <c r="G2353" s="4">
        <v>0.2</v>
      </c>
      <c r="H2353" s="4">
        <v>0.8</v>
      </c>
      <c r="I2353" s="4">
        <v>10.8</v>
      </c>
      <c r="J2353" s="4">
        <v>78.2</v>
      </c>
      <c r="K2353" s="4">
        <v>7.4</v>
      </c>
      <c r="L2353" s="4">
        <v>54.8</v>
      </c>
      <c r="M2353" s="4">
        <v>45.2</v>
      </c>
      <c r="N2353" s="4">
        <v>0</v>
      </c>
      <c r="O2353" s="4">
        <v>1.79</v>
      </c>
      <c r="P2353" s="4">
        <v>12.55</v>
      </c>
      <c r="Q2353" s="4">
        <v>45.22</v>
      </c>
      <c r="R2353" s="4">
        <v>1.39</v>
      </c>
      <c r="S2353" s="4">
        <v>0</v>
      </c>
      <c r="T2353">
        <v>17</v>
      </c>
      <c r="U2353">
        <v>13.1</v>
      </c>
      <c r="V2353">
        <v>53.33</v>
      </c>
    </row>
    <row r="2354" spans="1:22" ht="12.75" customHeight="1" x14ac:dyDescent="0.2">
      <c r="A2354" s="2">
        <v>4575</v>
      </c>
      <c r="B2354" t="s">
        <v>284</v>
      </c>
      <c r="C2354" s="7" t="s">
        <v>182</v>
      </c>
      <c r="D2354">
        <v>635</v>
      </c>
      <c r="E2354" s="4">
        <v>1.73</v>
      </c>
      <c r="F2354" s="4">
        <v>10.08</v>
      </c>
      <c r="G2354" s="4">
        <v>2.36</v>
      </c>
      <c r="H2354" s="4">
        <v>31.18</v>
      </c>
      <c r="I2354" s="4">
        <v>15.91</v>
      </c>
      <c r="J2354" s="4">
        <v>38.11</v>
      </c>
      <c r="K2354" s="4">
        <v>0.63</v>
      </c>
      <c r="L2354" s="4">
        <v>48.03</v>
      </c>
      <c r="M2354" s="4">
        <v>51.97</v>
      </c>
      <c r="N2354" s="4">
        <v>0</v>
      </c>
      <c r="O2354" s="4">
        <v>4.9000000000000004</v>
      </c>
      <c r="P2354" s="4">
        <v>12.01</v>
      </c>
      <c r="Q2354" s="4">
        <v>76.3</v>
      </c>
      <c r="R2354" s="4">
        <v>1.58</v>
      </c>
      <c r="S2354" s="4">
        <v>0.16</v>
      </c>
      <c r="T2354">
        <v>15</v>
      </c>
      <c r="U2354">
        <v>9.8000000000000007</v>
      </c>
      <c r="V2354">
        <v>57.14</v>
      </c>
    </row>
    <row r="2355" spans="1:22" ht="12.75" customHeight="1" x14ac:dyDescent="0.2">
      <c r="A2355" s="2">
        <v>4576</v>
      </c>
      <c r="B2355" t="s">
        <v>284</v>
      </c>
      <c r="C2355" s="7" t="s">
        <v>522</v>
      </c>
      <c r="D2355">
        <v>379</v>
      </c>
      <c r="E2355" s="4">
        <v>2.11</v>
      </c>
      <c r="F2355" s="4">
        <v>1.06</v>
      </c>
      <c r="G2355" s="4">
        <v>0.53</v>
      </c>
      <c r="H2355" s="4">
        <v>1.58</v>
      </c>
      <c r="I2355" s="4">
        <v>15.57</v>
      </c>
      <c r="J2355" s="4">
        <v>68.599999999999994</v>
      </c>
      <c r="K2355" s="4">
        <v>10.55</v>
      </c>
      <c r="L2355" s="4">
        <v>53.56</v>
      </c>
      <c r="M2355" s="4">
        <v>46.44</v>
      </c>
      <c r="N2355" s="4">
        <v>0</v>
      </c>
      <c r="O2355" s="4">
        <v>5.31</v>
      </c>
      <c r="P2355" s="4">
        <v>16.98</v>
      </c>
      <c r="Q2355" s="4">
        <v>33.69</v>
      </c>
      <c r="R2355" s="4">
        <v>0.8</v>
      </c>
      <c r="S2355" s="4">
        <v>1.33</v>
      </c>
      <c r="T2355">
        <v>14</v>
      </c>
      <c r="U2355">
        <v>10.199999999999999</v>
      </c>
      <c r="V2355">
        <v>59.26</v>
      </c>
    </row>
    <row r="2356" spans="1:22" ht="12.75" customHeight="1" x14ac:dyDescent="0.2">
      <c r="A2356" s="2">
        <v>4577</v>
      </c>
      <c r="B2356" t="s">
        <v>284</v>
      </c>
      <c r="C2356" s="7" t="s">
        <v>130</v>
      </c>
      <c r="D2356">
        <v>449</v>
      </c>
      <c r="E2356" s="4">
        <v>0.45</v>
      </c>
      <c r="F2356" s="4">
        <v>0.89</v>
      </c>
      <c r="G2356" s="4">
        <v>0.89</v>
      </c>
      <c r="H2356" s="4">
        <v>3.79</v>
      </c>
      <c r="I2356" s="4">
        <v>13.36</v>
      </c>
      <c r="J2356" s="4">
        <v>66.59</v>
      </c>
      <c r="K2356" s="4">
        <v>14.03</v>
      </c>
      <c r="L2356" s="4">
        <v>55.9</v>
      </c>
      <c r="M2356" s="4">
        <v>44.1</v>
      </c>
      <c r="N2356" s="4">
        <v>0</v>
      </c>
      <c r="O2356" s="4">
        <v>0.22</v>
      </c>
      <c r="P2356" s="4">
        <v>15.6</v>
      </c>
      <c r="Q2356" s="4">
        <v>26.59</v>
      </c>
      <c r="R2356" s="4">
        <v>0.66</v>
      </c>
      <c r="S2356" s="4">
        <v>0</v>
      </c>
      <c r="T2356">
        <v>16</v>
      </c>
      <c r="U2356">
        <v>10.3</v>
      </c>
      <c r="V2356">
        <v>67.86</v>
      </c>
    </row>
    <row r="2357" spans="1:22" ht="12.75" customHeight="1" x14ac:dyDescent="0.2">
      <c r="A2357" s="2">
        <v>4578</v>
      </c>
      <c r="B2357" t="s">
        <v>284</v>
      </c>
      <c r="C2357" s="7" t="s">
        <v>182</v>
      </c>
      <c r="D2357">
        <v>416</v>
      </c>
      <c r="E2357" s="4">
        <v>2.64</v>
      </c>
      <c r="F2357" s="4">
        <v>2.88</v>
      </c>
      <c r="G2357" s="4">
        <v>1.2</v>
      </c>
      <c r="H2357" s="4">
        <v>2.64</v>
      </c>
      <c r="I2357" s="4">
        <v>12.5</v>
      </c>
      <c r="J2357" s="4">
        <v>74.52</v>
      </c>
      <c r="K2357" s="4">
        <v>3.61</v>
      </c>
      <c r="L2357" s="4">
        <v>50.24</v>
      </c>
      <c r="M2357" s="4">
        <v>49.76</v>
      </c>
      <c r="N2357" s="4">
        <v>0</v>
      </c>
      <c r="O2357" s="4">
        <v>0.24</v>
      </c>
      <c r="P2357" s="4">
        <v>12.71</v>
      </c>
      <c r="Q2357" s="4">
        <v>47.92</v>
      </c>
      <c r="R2357" s="4">
        <v>1.96</v>
      </c>
      <c r="S2357" s="4">
        <v>0</v>
      </c>
      <c r="T2357">
        <v>12</v>
      </c>
      <c r="U2357">
        <v>10</v>
      </c>
      <c r="V2357">
        <v>58.33</v>
      </c>
    </row>
    <row r="2358" spans="1:22" ht="12.75" customHeight="1" x14ac:dyDescent="0.2">
      <c r="A2358" s="2">
        <v>4579</v>
      </c>
      <c r="B2358" t="s">
        <v>284</v>
      </c>
      <c r="C2358" s="7" t="s">
        <v>522</v>
      </c>
      <c r="D2358">
        <v>517</v>
      </c>
      <c r="E2358" s="4">
        <v>1.1599999999999999</v>
      </c>
      <c r="F2358" s="4">
        <v>5.22</v>
      </c>
      <c r="G2358" s="4">
        <v>1.1599999999999999</v>
      </c>
      <c r="H2358" s="4">
        <v>1.35</v>
      </c>
      <c r="I2358" s="4">
        <v>14.31</v>
      </c>
      <c r="J2358" s="4">
        <v>68.86</v>
      </c>
      <c r="K2358" s="4">
        <v>7.93</v>
      </c>
      <c r="L2358" s="4">
        <v>56.09</v>
      </c>
      <c r="M2358" s="4">
        <v>43.91</v>
      </c>
      <c r="N2358" s="4">
        <v>0</v>
      </c>
      <c r="O2358" s="4">
        <v>14.26</v>
      </c>
      <c r="P2358" s="4">
        <v>12.14</v>
      </c>
      <c r="Q2358" s="4">
        <v>42.2</v>
      </c>
      <c r="R2358" s="4">
        <v>0.39</v>
      </c>
      <c r="S2358" s="4">
        <v>0.57999999999999996</v>
      </c>
      <c r="T2358">
        <v>14</v>
      </c>
      <c r="U2358">
        <v>8.4</v>
      </c>
      <c r="V2358">
        <v>83.78</v>
      </c>
    </row>
    <row r="2359" spans="1:22" ht="12.75" customHeight="1" x14ac:dyDescent="0.2">
      <c r="A2359" s="2">
        <v>4580</v>
      </c>
      <c r="B2359" t="s">
        <v>290</v>
      </c>
      <c r="C2359" s="7" t="s">
        <v>576</v>
      </c>
      <c r="D2359">
        <v>211</v>
      </c>
      <c r="E2359" s="4">
        <v>0.47</v>
      </c>
      <c r="F2359" s="4">
        <v>1.42</v>
      </c>
      <c r="G2359" s="4">
        <v>0</v>
      </c>
      <c r="H2359" s="4">
        <v>2.37</v>
      </c>
      <c r="I2359" s="4">
        <v>30.33</v>
      </c>
      <c r="J2359" s="4">
        <v>63.03</v>
      </c>
      <c r="K2359" s="4">
        <v>2.37</v>
      </c>
      <c r="L2359" s="4">
        <v>58.29</v>
      </c>
      <c r="M2359" s="4">
        <v>41.71</v>
      </c>
      <c r="N2359" s="4">
        <v>0.91</v>
      </c>
      <c r="O2359" s="4">
        <v>1.37</v>
      </c>
      <c r="P2359" s="4">
        <v>16.440000000000001</v>
      </c>
      <c r="Q2359" s="4">
        <v>67.12</v>
      </c>
      <c r="R2359" s="4">
        <v>1.37</v>
      </c>
      <c r="S2359" s="4">
        <v>0</v>
      </c>
      <c r="T2359">
        <v>15</v>
      </c>
      <c r="U2359">
        <v>12.8</v>
      </c>
      <c r="V2359">
        <v>57.14</v>
      </c>
    </row>
    <row r="2360" spans="1:22" ht="12.75" customHeight="1" x14ac:dyDescent="0.2">
      <c r="A2360" s="2">
        <v>4581</v>
      </c>
      <c r="B2360" t="s">
        <v>284</v>
      </c>
      <c r="C2360" s="7" t="s">
        <v>620</v>
      </c>
      <c r="D2360">
        <v>584</v>
      </c>
      <c r="E2360" s="4">
        <v>0.51</v>
      </c>
      <c r="F2360" s="4">
        <v>17.98</v>
      </c>
      <c r="G2360" s="4">
        <v>3.42</v>
      </c>
      <c r="H2360" s="4">
        <v>15.07</v>
      </c>
      <c r="I2360" s="4">
        <v>29.45</v>
      </c>
      <c r="J2360" s="4">
        <v>27.91</v>
      </c>
      <c r="K2360" s="4">
        <v>5.65</v>
      </c>
      <c r="L2360" s="4">
        <v>51.71</v>
      </c>
      <c r="M2360" s="4">
        <v>48.29</v>
      </c>
      <c r="N2360" s="4">
        <v>0</v>
      </c>
      <c r="O2360" s="4">
        <v>41.07</v>
      </c>
      <c r="P2360" s="4">
        <v>7.97</v>
      </c>
      <c r="Q2360" s="4">
        <v>74.7</v>
      </c>
      <c r="R2360" s="4">
        <v>4.51</v>
      </c>
      <c r="S2360" s="4">
        <v>0.35</v>
      </c>
      <c r="T2360">
        <v>17</v>
      </c>
      <c r="U2360">
        <v>10</v>
      </c>
      <c r="V2360">
        <v>54.29</v>
      </c>
    </row>
    <row r="2361" spans="1:22" ht="12.75" customHeight="1" x14ac:dyDescent="0.2">
      <c r="A2361" s="2">
        <v>4582</v>
      </c>
      <c r="B2361" t="s">
        <v>284</v>
      </c>
      <c r="C2361" s="7" t="s">
        <v>726</v>
      </c>
      <c r="D2361">
        <v>525</v>
      </c>
      <c r="E2361" s="4">
        <v>1.52</v>
      </c>
      <c r="F2361" s="4">
        <v>7.81</v>
      </c>
      <c r="G2361" s="4">
        <v>2.67</v>
      </c>
      <c r="H2361" s="4">
        <v>2.86</v>
      </c>
      <c r="I2361" s="4">
        <v>17.329999999999998</v>
      </c>
      <c r="J2361" s="4">
        <v>54.86</v>
      </c>
      <c r="K2361" s="4">
        <v>12.95</v>
      </c>
      <c r="L2361" s="4">
        <v>51.62</v>
      </c>
      <c r="M2361" s="4">
        <v>48.38</v>
      </c>
      <c r="N2361" s="4">
        <v>0</v>
      </c>
      <c r="O2361" s="4">
        <v>4.79</v>
      </c>
      <c r="P2361" s="4">
        <v>9.77</v>
      </c>
      <c r="Q2361" s="4">
        <v>44.44</v>
      </c>
      <c r="R2361" s="4">
        <v>2.11</v>
      </c>
      <c r="S2361" s="4">
        <v>0</v>
      </c>
      <c r="T2361">
        <v>16</v>
      </c>
      <c r="U2361">
        <v>14.3</v>
      </c>
      <c r="V2361">
        <v>75</v>
      </c>
    </row>
    <row r="2362" spans="1:22" ht="12.75" customHeight="1" x14ac:dyDescent="0.2">
      <c r="A2362" s="2">
        <v>4583</v>
      </c>
      <c r="B2362" t="s">
        <v>284</v>
      </c>
      <c r="C2362" s="7" t="s">
        <v>522</v>
      </c>
      <c r="D2362">
        <v>641</v>
      </c>
      <c r="E2362" s="4">
        <v>0.47</v>
      </c>
      <c r="F2362" s="4">
        <v>18.25</v>
      </c>
      <c r="G2362" s="4">
        <v>1.72</v>
      </c>
      <c r="H2362" s="4">
        <v>8.27</v>
      </c>
      <c r="I2362" s="4">
        <v>30.89</v>
      </c>
      <c r="J2362" s="4">
        <v>34.32</v>
      </c>
      <c r="K2362" s="4">
        <v>6.08</v>
      </c>
      <c r="L2362" s="4">
        <v>52.11</v>
      </c>
      <c r="M2362" s="4">
        <v>47.89</v>
      </c>
      <c r="N2362" s="4">
        <v>0</v>
      </c>
      <c r="O2362" s="4">
        <v>26.1</v>
      </c>
      <c r="P2362" s="4">
        <v>7.86</v>
      </c>
      <c r="Q2362" s="4">
        <v>57.08</v>
      </c>
      <c r="R2362" s="4">
        <v>3.14</v>
      </c>
      <c r="S2362" s="4">
        <v>0</v>
      </c>
      <c r="T2362">
        <v>18</v>
      </c>
      <c r="U2362">
        <v>10.5</v>
      </c>
      <c r="V2362">
        <v>65.709999999999994</v>
      </c>
    </row>
    <row r="2363" spans="1:22" ht="12.75" customHeight="1" x14ac:dyDescent="0.2">
      <c r="A2363" s="2">
        <v>4585</v>
      </c>
      <c r="B2363" t="s">
        <v>284</v>
      </c>
      <c r="C2363" s="7" t="s">
        <v>269</v>
      </c>
      <c r="D2363">
        <v>1347</v>
      </c>
      <c r="E2363" s="4">
        <v>1.41</v>
      </c>
      <c r="F2363" s="4">
        <v>2.4500000000000002</v>
      </c>
      <c r="G2363" s="4">
        <v>0.37</v>
      </c>
      <c r="H2363" s="4">
        <v>1.41</v>
      </c>
      <c r="I2363" s="4">
        <v>7.94</v>
      </c>
      <c r="J2363" s="4">
        <v>79.58</v>
      </c>
      <c r="K2363" s="4">
        <v>6.83</v>
      </c>
      <c r="L2363" s="4">
        <v>48.92</v>
      </c>
      <c r="M2363" s="4">
        <v>51.08</v>
      </c>
      <c r="N2363" s="4">
        <v>0</v>
      </c>
      <c r="O2363" s="4">
        <v>0.38</v>
      </c>
      <c r="P2363" s="4">
        <v>12.49</v>
      </c>
      <c r="Q2363" s="4">
        <v>29.17</v>
      </c>
      <c r="R2363" s="4">
        <v>5.41</v>
      </c>
      <c r="S2363" s="4">
        <v>0.08</v>
      </c>
      <c r="T2363">
        <v>19</v>
      </c>
      <c r="U2363">
        <v>10</v>
      </c>
      <c r="V2363">
        <v>65.28</v>
      </c>
    </row>
    <row r="2364" spans="1:22" ht="12.75" customHeight="1" x14ac:dyDescent="0.2">
      <c r="A2364" s="2">
        <v>4586</v>
      </c>
      <c r="B2364" t="s">
        <v>284</v>
      </c>
      <c r="C2364" s="7" t="s">
        <v>172</v>
      </c>
      <c r="D2364">
        <v>530</v>
      </c>
      <c r="E2364" s="4">
        <v>3.4</v>
      </c>
      <c r="F2364" s="4">
        <v>0.94</v>
      </c>
      <c r="G2364" s="4">
        <v>0.38</v>
      </c>
      <c r="H2364" s="4">
        <v>0.38</v>
      </c>
      <c r="I2364" s="4">
        <v>23.96</v>
      </c>
      <c r="J2364" s="4">
        <v>66.040000000000006</v>
      </c>
      <c r="K2364" s="4">
        <v>4.91</v>
      </c>
      <c r="L2364" s="4">
        <v>54.34</v>
      </c>
      <c r="M2364" s="4">
        <v>45.66</v>
      </c>
      <c r="N2364" s="4">
        <v>0</v>
      </c>
      <c r="O2364" s="4">
        <v>5.89</v>
      </c>
      <c r="P2364" s="4">
        <v>11.41</v>
      </c>
      <c r="Q2364" s="4">
        <v>69.010000000000005</v>
      </c>
      <c r="R2364" s="4">
        <v>0</v>
      </c>
      <c r="S2364" s="4">
        <v>0</v>
      </c>
      <c r="T2364">
        <v>16</v>
      </c>
      <c r="U2364">
        <v>14.2</v>
      </c>
      <c r="V2364">
        <v>55.88</v>
      </c>
    </row>
    <row r="2365" spans="1:22" ht="12.75" customHeight="1" x14ac:dyDescent="0.2">
      <c r="A2365" s="2">
        <v>4587</v>
      </c>
      <c r="B2365" t="s">
        <v>284</v>
      </c>
      <c r="C2365" s="7" t="s">
        <v>522</v>
      </c>
      <c r="D2365">
        <v>507</v>
      </c>
      <c r="E2365" s="4">
        <v>0</v>
      </c>
      <c r="F2365" s="4">
        <v>10.26</v>
      </c>
      <c r="G2365" s="4">
        <v>1.18</v>
      </c>
      <c r="H2365" s="4">
        <v>4.34</v>
      </c>
      <c r="I2365" s="4">
        <v>15.19</v>
      </c>
      <c r="J2365" s="4">
        <v>63.12</v>
      </c>
      <c r="K2365" s="4">
        <v>5.92</v>
      </c>
      <c r="L2365" s="4">
        <v>52.86</v>
      </c>
      <c r="M2365" s="4">
        <v>47.14</v>
      </c>
      <c r="N2365" s="4">
        <v>0</v>
      </c>
      <c r="O2365" s="4">
        <v>16.86</v>
      </c>
      <c r="P2365" s="4">
        <v>18.77</v>
      </c>
      <c r="Q2365" s="4">
        <v>41</v>
      </c>
      <c r="R2365" s="4">
        <v>1.53</v>
      </c>
      <c r="S2365" s="4">
        <v>0.56999999999999995</v>
      </c>
      <c r="T2365">
        <v>14</v>
      </c>
      <c r="U2365">
        <v>8.1</v>
      </c>
      <c r="V2365">
        <v>65.709999999999994</v>
      </c>
    </row>
    <row r="2366" spans="1:22" ht="12.75" customHeight="1" x14ac:dyDescent="0.2">
      <c r="A2366" s="2">
        <v>4588</v>
      </c>
      <c r="B2366" t="s">
        <v>284</v>
      </c>
      <c r="C2366" s="7" t="s">
        <v>522</v>
      </c>
      <c r="D2366">
        <v>387</v>
      </c>
      <c r="E2366" s="4">
        <v>3.1</v>
      </c>
      <c r="F2366" s="4">
        <v>0</v>
      </c>
      <c r="G2366" s="4">
        <v>0</v>
      </c>
      <c r="H2366" s="4">
        <v>0</v>
      </c>
      <c r="I2366" s="4">
        <v>95.35</v>
      </c>
      <c r="J2366" s="4">
        <v>1.03</v>
      </c>
      <c r="K2366" s="4">
        <v>0.52</v>
      </c>
      <c r="L2366" s="4">
        <v>52.2</v>
      </c>
      <c r="M2366" s="4">
        <v>47.8</v>
      </c>
      <c r="N2366" s="4">
        <v>29.01</v>
      </c>
      <c r="O2366" s="4">
        <v>61.07</v>
      </c>
      <c r="P2366" s="4">
        <v>11.45</v>
      </c>
      <c r="Q2366" s="4">
        <v>100</v>
      </c>
      <c r="R2366" s="4">
        <v>0.51</v>
      </c>
      <c r="S2366" s="4">
        <v>0.51</v>
      </c>
      <c r="T2366">
        <v>18</v>
      </c>
      <c r="U2366">
        <v>10.1</v>
      </c>
      <c r="V2366">
        <v>50</v>
      </c>
    </row>
    <row r="2367" spans="1:22" ht="12.75" customHeight="1" x14ac:dyDescent="0.2">
      <c r="A2367" s="2">
        <v>4590</v>
      </c>
      <c r="B2367" t="s">
        <v>284</v>
      </c>
      <c r="C2367" s="7" t="s">
        <v>172</v>
      </c>
      <c r="D2367">
        <v>636</v>
      </c>
      <c r="E2367" s="4">
        <v>0.79</v>
      </c>
      <c r="F2367" s="4">
        <v>1.73</v>
      </c>
      <c r="G2367" s="4">
        <v>0.16</v>
      </c>
      <c r="H2367" s="4">
        <v>0.94</v>
      </c>
      <c r="I2367" s="4">
        <v>44.18</v>
      </c>
      <c r="J2367" s="4">
        <v>49.21</v>
      </c>
      <c r="K2367" s="4">
        <v>2.99</v>
      </c>
      <c r="L2367" s="4">
        <v>52.04</v>
      </c>
      <c r="M2367" s="4">
        <v>47.96</v>
      </c>
      <c r="N2367" s="4">
        <v>12.03</v>
      </c>
      <c r="O2367" s="4">
        <v>13.75</v>
      </c>
      <c r="P2367" s="4">
        <v>14.06</v>
      </c>
      <c r="Q2367" s="4">
        <v>60.16</v>
      </c>
      <c r="R2367" s="4">
        <v>2.19</v>
      </c>
      <c r="S2367" s="4">
        <v>0.31</v>
      </c>
      <c r="T2367">
        <v>19</v>
      </c>
      <c r="U2367">
        <v>9.3000000000000007</v>
      </c>
      <c r="V2367">
        <v>84.85</v>
      </c>
    </row>
    <row r="2368" spans="1:22" ht="12.75" customHeight="1" x14ac:dyDescent="0.2">
      <c r="A2368" s="2">
        <v>4591</v>
      </c>
      <c r="B2368" t="s">
        <v>284</v>
      </c>
      <c r="C2368" s="7" t="s">
        <v>182</v>
      </c>
      <c r="D2368">
        <v>782</v>
      </c>
      <c r="E2368" s="4">
        <v>1.41</v>
      </c>
      <c r="F2368" s="4">
        <v>2.2999999999999998</v>
      </c>
      <c r="G2368" s="4">
        <v>0.77</v>
      </c>
      <c r="H2368" s="4">
        <v>1.41</v>
      </c>
      <c r="I2368" s="4">
        <v>12.02</v>
      </c>
      <c r="J2368" s="4">
        <v>75.06</v>
      </c>
      <c r="K2368" s="4">
        <v>7.03</v>
      </c>
      <c r="L2368" s="4">
        <v>51.41</v>
      </c>
      <c r="M2368" s="4">
        <v>48.59</v>
      </c>
      <c r="N2368" s="4">
        <v>0</v>
      </c>
      <c r="O2368" s="4">
        <v>1.53</v>
      </c>
      <c r="P2368" s="4">
        <v>14.78</v>
      </c>
      <c r="Q2368" s="4">
        <v>32.1</v>
      </c>
      <c r="R2368" s="4">
        <v>3.06</v>
      </c>
      <c r="S2368" s="4">
        <v>0</v>
      </c>
      <c r="T2368">
        <v>19</v>
      </c>
      <c r="U2368">
        <v>10.199999999999999</v>
      </c>
      <c r="V2368">
        <v>69.05</v>
      </c>
    </row>
    <row r="2369" spans="1:22" ht="12.75" customHeight="1" x14ac:dyDescent="0.2">
      <c r="A2369" s="2">
        <v>4592</v>
      </c>
      <c r="B2369" t="s">
        <v>284</v>
      </c>
      <c r="C2369" s="7" t="s">
        <v>522</v>
      </c>
      <c r="D2369">
        <v>543</v>
      </c>
      <c r="E2369" s="4">
        <v>0.18</v>
      </c>
      <c r="F2369" s="4">
        <v>27.81</v>
      </c>
      <c r="G2369" s="4">
        <v>0.92</v>
      </c>
      <c r="H2369" s="4">
        <v>1.66</v>
      </c>
      <c r="I2369" s="4">
        <v>7.37</v>
      </c>
      <c r="J2369" s="4">
        <v>56.35</v>
      </c>
      <c r="K2369" s="4">
        <v>5.71</v>
      </c>
      <c r="L2369" s="4">
        <v>47.15</v>
      </c>
      <c r="M2369" s="4">
        <v>52.85</v>
      </c>
      <c r="N2369" s="4">
        <v>0</v>
      </c>
      <c r="O2369" s="4">
        <v>4.88</v>
      </c>
      <c r="P2369" s="4">
        <v>5.97</v>
      </c>
      <c r="Q2369" s="4">
        <v>7.96</v>
      </c>
      <c r="R2369" s="4">
        <v>0.72</v>
      </c>
      <c r="S2369" s="4">
        <v>0</v>
      </c>
      <c r="T2369">
        <v>19</v>
      </c>
      <c r="U2369">
        <v>9.3000000000000007</v>
      </c>
      <c r="V2369">
        <v>82.76</v>
      </c>
    </row>
    <row r="2370" spans="1:22" ht="12.75" customHeight="1" x14ac:dyDescent="0.2">
      <c r="A2370" s="2">
        <v>4593</v>
      </c>
      <c r="B2370" t="s">
        <v>284</v>
      </c>
      <c r="C2370" s="7" t="s">
        <v>182</v>
      </c>
      <c r="D2370">
        <v>234</v>
      </c>
      <c r="E2370" s="4">
        <v>3.42</v>
      </c>
      <c r="F2370" s="4">
        <v>2.14</v>
      </c>
      <c r="G2370" s="4">
        <v>0</v>
      </c>
      <c r="H2370" s="4">
        <v>1.28</v>
      </c>
      <c r="I2370" s="4">
        <v>5.98</v>
      </c>
      <c r="J2370" s="4">
        <v>85.04</v>
      </c>
      <c r="K2370" s="4">
        <v>2.14</v>
      </c>
      <c r="L2370" s="4">
        <v>55.56</v>
      </c>
      <c r="M2370" s="4">
        <v>44.44</v>
      </c>
      <c r="N2370" s="4">
        <v>0</v>
      </c>
      <c r="O2370" s="4">
        <v>0</v>
      </c>
      <c r="P2370" s="4">
        <v>11.76</v>
      </c>
      <c r="Q2370" s="4">
        <v>24.79</v>
      </c>
      <c r="R2370" s="4">
        <v>12.18</v>
      </c>
      <c r="S2370" s="4">
        <v>0.42</v>
      </c>
      <c r="T2370">
        <v>12</v>
      </c>
      <c r="U2370">
        <v>13.8</v>
      </c>
      <c r="V2370">
        <v>85</v>
      </c>
    </row>
    <row r="2371" spans="1:22" ht="12.75" customHeight="1" x14ac:dyDescent="0.2">
      <c r="A2371" s="2">
        <v>4594</v>
      </c>
      <c r="B2371" t="s">
        <v>284</v>
      </c>
      <c r="C2371" s="7" t="s">
        <v>130</v>
      </c>
      <c r="D2371">
        <v>553</v>
      </c>
      <c r="E2371" s="4">
        <v>0.54</v>
      </c>
      <c r="F2371" s="4">
        <v>2.35</v>
      </c>
      <c r="G2371" s="4">
        <v>0</v>
      </c>
      <c r="H2371" s="4">
        <v>0.9</v>
      </c>
      <c r="I2371" s="4">
        <v>23.87</v>
      </c>
      <c r="J2371" s="4">
        <v>67.09</v>
      </c>
      <c r="K2371" s="4">
        <v>5.24</v>
      </c>
      <c r="L2371" s="4">
        <v>49.19</v>
      </c>
      <c r="M2371" s="4">
        <v>50.81</v>
      </c>
      <c r="N2371" s="4">
        <v>0</v>
      </c>
      <c r="O2371" s="4">
        <v>12.19</v>
      </c>
      <c r="P2371" s="4">
        <v>10.039999999999999</v>
      </c>
      <c r="Q2371" s="4">
        <v>35.659999999999997</v>
      </c>
      <c r="R2371" s="4">
        <v>1.43</v>
      </c>
      <c r="S2371" s="4">
        <v>0</v>
      </c>
      <c r="T2371">
        <v>18</v>
      </c>
      <c r="U2371">
        <v>13.1</v>
      </c>
      <c r="V2371">
        <v>80</v>
      </c>
    </row>
    <row r="2372" spans="1:22" ht="12.75" customHeight="1" x14ac:dyDescent="0.2">
      <c r="A2372" s="2">
        <v>4595</v>
      </c>
      <c r="B2372" t="s">
        <v>284</v>
      </c>
      <c r="C2372" s="7" t="s">
        <v>522</v>
      </c>
      <c r="D2372">
        <v>899</v>
      </c>
      <c r="E2372" s="4">
        <v>0.22</v>
      </c>
      <c r="F2372" s="4">
        <v>2.2200000000000002</v>
      </c>
      <c r="G2372" s="4">
        <v>0.22</v>
      </c>
      <c r="H2372" s="4">
        <v>1.67</v>
      </c>
      <c r="I2372" s="4">
        <v>44.27</v>
      </c>
      <c r="J2372" s="4">
        <v>48.16</v>
      </c>
      <c r="K2372" s="4">
        <v>3.23</v>
      </c>
      <c r="L2372" s="4">
        <v>51.84</v>
      </c>
      <c r="M2372" s="4">
        <v>48.16</v>
      </c>
      <c r="N2372" s="4">
        <v>1.89</v>
      </c>
      <c r="O2372" s="4">
        <v>19.8</v>
      </c>
      <c r="P2372" s="4">
        <v>13.9</v>
      </c>
      <c r="Q2372" s="4">
        <v>49.61</v>
      </c>
      <c r="R2372" s="4">
        <v>0.67</v>
      </c>
      <c r="S2372" s="4">
        <v>0</v>
      </c>
      <c r="T2372">
        <v>21</v>
      </c>
      <c r="U2372">
        <v>6.4</v>
      </c>
      <c r="V2372">
        <v>62.79</v>
      </c>
    </row>
    <row r="2373" spans="1:22" ht="12.75" customHeight="1" x14ac:dyDescent="0.2">
      <c r="A2373" s="2">
        <v>4862</v>
      </c>
      <c r="B2373" t="s">
        <v>290</v>
      </c>
      <c r="C2373" s="7" t="s">
        <v>19</v>
      </c>
      <c r="D2373">
        <v>78</v>
      </c>
      <c r="E2373" s="4">
        <v>1.28</v>
      </c>
      <c r="F2373" s="4">
        <v>1.28</v>
      </c>
      <c r="G2373" s="4">
        <v>1.28</v>
      </c>
      <c r="H2373" s="4">
        <v>19.23</v>
      </c>
      <c r="I2373" s="4">
        <v>30.77</v>
      </c>
      <c r="J2373" s="4">
        <v>33.33</v>
      </c>
      <c r="K2373" s="4">
        <v>12.82</v>
      </c>
      <c r="L2373" s="4">
        <v>57.69</v>
      </c>
      <c r="M2373" s="4">
        <v>42.31</v>
      </c>
      <c r="N2373" s="4">
        <v>0</v>
      </c>
      <c r="O2373" s="4">
        <v>11.94</v>
      </c>
      <c r="P2373" s="4">
        <v>10.45</v>
      </c>
      <c r="Q2373" s="4">
        <v>71.64</v>
      </c>
      <c r="R2373" s="4">
        <v>4.4800000000000004</v>
      </c>
      <c r="S2373" s="4">
        <v>0</v>
      </c>
      <c r="T2373">
        <v>16</v>
      </c>
      <c r="U2373">
        <v>13.1</v>
      </c>
      <c r="V2373">
        <v>100</v>
      </c>
    </row>
    <row r="2374" spans="1:22" ht="12.75" customHeight="1" x14ac:dyDescent="0.2">
      <c r="A2374" s="2">
        <v>5003</v>
      </c>
      <c r="B2374" t="s">
        <v>505</v>
      </c>
      <c r="C2374" s="7" t="s">
        <v>265</v>
      </c>
      <c r="D2374">
        <v>22</v>
      </c>
      <c r="E2374" s="4">
        <v>0</v>
      </c>
      <c r="F2374" s="4">
        <v>0</v>
      </c>
      <c r="G2374" s="4">
        <v>0</v>
      </c>
      <c r="H2374" s="4">
        <v>0</v>
      </c>
      <c r="I2374" s="4">
        <v>0</v>
      </c>
      <c r="J2374" s="4">
        <v>100</v>
      </c>
      <c r="K2374" s="4">
        <v>0</v>
      </c>
      <c r="L2374" s="4">
        <v>68.180000000000007</v>
      </c>
      <c r="M2374" s="4">
        <v>31.82</v>
      </c>
      <c r="N2374" s="4">
        <v>0</v>
      </c>
      <c r="O2374" s="4">
        <v>0</v>
      </c>
      <c r="P2374" s="4">
        <v>100</v>
      </c>
      <c r="Q2374" s="4">
        <v>80</v>
      </c>
      <c r="R2374" s="4">
        <v>5</v>
      </c>
      <c r="S2374" s="4">
        <v>0</v>
      </c>
      <c r="U2374">
        <v>0</v>
      </c>
    </row>
    <row r="2375" spans="1:22" ht="12.75" customHeight="1" x14ac:dyDescent="0.2">
      <c r="A2375" s="2">
        <v>5004</v>
      </c>
      <c r="B2375" t="s">
        <v>290</v>
      </c>
      <c r="C2375" s="7" t="s">
        <v>650</v>
      </c>
      <c r="D2375">
        <v>74</v>
      </c>
      <c r="E2375" s="4">
        <v>0</v>
      </c>
      <c r="F2375" s="4">
        <v>5.41</v>
      </c>
      <c r="G2375" s="4">
        <v>0</v>
      </c>
      <c r="H2375" s="4">
        <v>1.35</v>
      </c>
      <c r="I2375" s="4">
        <v>5.41</v>
      </c>
      <c r="J2375" s="4">
        <v>83.78</v>
      </c>
      <c r="K2375" s="4">
        <v>4.05</v>
      </c>
      <c r="L2375" s="4">
        <v>50</v>
      </c>
      <c r="M2375" s="4">
        <v>50</v>
      </c>
      <c r="N2375" s="4">
        <v>0</v>
      </c>
      <c r="O2375" s="4">
        <v>0</v>
      </c>
      <c r="P2375" s="4">
        <v>1.41</v>
      </c>
      <c r="Q2375" s="4">
        <v>7.04</v>
      </c>
      <c r="R2375" s="4">
        <v>1.41</v>
      </c>
      <c r="S2375" s="4">
        <v>0</v>
      </c>
      <c r="T2375">
        <v>19</v>
      </c>
      <c r="U2375">
        <v>15</v>
      </c>
      <c r="V2375">
        <v>100</v>
      </c>
    </row>
    <row r="2376" spans="1:22" ht="12.75" customHeight="1" x14ac:dyDescent="0.2">
      <c r="A2376" s="2">
        <v>5005</v>
      </c>
      <c r="B2376" t="s">
        <v>290</v>
      </c>
      <c r="C2376" s="7" t="s">
        <v>269</v>
      </c>
      <c r="D2376">
        <v>0</v>
      </c>
      <c r="E2376" s="4">
        <v>0</v>
      </c>
      <c r="F2376" s="4">
        <v>0</v>
      </c>
      <c r="G2376" s="4">
        <v>0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U2376">
        <v>0</v>
      </c>
    </row>
    <row r="2377" spans="1:22" ht="12.75" customHeight="1" x14ac:dyDescent="0.2">
      <c r="A2377" s="2">
        <v>5007</v>
      </c>
      <c r="B2377" t="s">
        <v>290</v>
      </c>
      <c r="C2377" s="7" t="s">
        <v>269</v>
      </c>
      <c r="D2377">
        <v>0</v>
      </c>
      <c r="E2377" s="4">
        <v>0</v>
      </c>
      <c r="F2377" s="4">
        <v>0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U2377">
        <v>0</v>
      </c>
    </row>
    <row r="2378" spans="1:22" ht="12.75" customHeight="1" x14ac:dyDescent="0.2">
      <c r="A2378" s="2">
        <v>5008</v>
      </c>
      <c r="B2378" t="s">
        <v>505</v>
      </c>
      <c r="C2378" s="7" t="s">
        <v>593</v>
      </c>
      <c r="D2378">
        <v>37</v>
      </c>
      <c r="E2378" s="4">
        <v>0</v>
      </c>
      <c r="F2378" s="4">
        <v>5.41</v>
      </c>
      <c r="G2378" s="4">
        <v>0</v>
      </c>
      <c r="H2378" s="4">
        <v>2.7</v>
      </c>
      <c r="I2378" s="4">
        <v>21.62</v>
      </c>
      <c r="J2378" s="4">
        <v>70.27</v>
      </c>
      <c r="K2378" s="4">
        <v>0</v>
      </c>
      <c r="L2378" s="4">
        <v>64.86</v>
      </c>
      <c r="M2378" s="4">
        <v>35.14</v>
      </c>
      <c r="N2378" s="4">
        <v>0</v>
      </c>
      <c r="O2378" s="4">
        <v>0</v>
      </c>
      <c r="P2378" s="4">
        <v>100</v>
      </c>
      <c r="Q2378" s="4">
        <v>47.17</v>
      </c>
      <c r="R2378" s="4">
        <v>0</v>
      </c>
      <c r="S2378" s="4">
        <v>1.89</v>
      </c>
      <c r="U2378">
        <v>0</v>
      </c>
    </row>
    <row r="2379" spans="1:22" ht="12.75" customHeight="1" x14ac:dyDescent="0.2">
      <c r="A2379" s="2">
        <v>5010</v>
      </c>
      <c r="B2379" t="s">
        <v>284</v>
      </c>
      <c r="C2379" s="7" t="s">
        <v>182</v>
      </c>
      <c r="D2379">
        <v>667</v>
      </c>
      <c r="E2379" s="4">
        <v>1.95</v>
      </c>
      <c r="F2379" s="4">
        <v>2.1</v>
      </c>
      <c r="G2379" s="4">
        <v>1.65</v>
      </c>
      <c r="H2379" s="4">
        <v>1.35</v>
      </c>
      <c r="I2379" s="4">
        <v>11.84</v>
      </c>
      <c r="J2379" s="4">
        <v>78.56</v>
      </c>
      <c r="K2379" s="4">
        <v>2.5499999999999998</v>
      </c>
      <c r="L2379" s="4">
        <v>48.43</v>
      </c>
      <c r="M2379" s="4">
        <v>51.57</v>
      </c>
      <c r="N2379" s="4">
        <v>0</v>
      </c>
      <c r="O2379" s="4">
        <v>3.02</v>
      </c>
      <c r="P2379" s="4">
        <v>7.84</v>
      </c>
      <c r="Q2379" s="4">
        <v>28.36</v>
      </c>
      <c r="R2379" s="4">
        <v>0.15</v>
      </c>
      <c r="S2379" s="4">
        <v>0</v>
      </c>
      <c r="T2379">
        <v>20</v>
      </c>
      <c r="U2379">
        <v>12.6</v>
      </c>
      <c r="V2379">
        <v>67.650000000000006</v>
      </c>
    </row>
    <row r="2380" spans="1:22" ht="12.75" customHeight="1" x14ac:dyDescent="0.2">
      <c r="A2380" s="2">
        <v>5011</v>
      </c>
      <c r="B2380" t="s">
        <v>505</v>
      </c>
      <c r="C2380" s="7" t="s">
        <v>593</v>
      </c>
      <c r="D2380">
        <v>22</v>
      </c>
      <c r="E2380" s="4">
        <v>4.55</v>
      </c>
      <c r="F2380" s="4">
        <v>0</v>
      </c>
      <c r="G2380" s="4">
        <v>0</v>
      </c>
      <c r="H2380" s="4">
        <v>4.55</v>
      </c>
      <c r="I2380" s="4">
        <v>18.18</v>
      </c>
      <c r="J2380" s="4">
        <v>63.64</v>
      </c>
      <c r="K2380" s="4">
        <v>9.09</v>
      </c>
      <c r="L2380" s="4">
        <v>54.55</v>
      </c>
      <c r="M2380" s="4">
        <v>45.45</v>
      </c>
      <c r="N2380" s="4">
        <v>0</v>
      </c>
      <c r="O2380" s="4">
        <v>0</v>
      </c>
      <c r="P2380" s="4">
        <v>100</v>
      </c>
      <c r="Q2380" s="4">
        <v>17.239999999999998</v>
      </c>
      <c r="R2380" s="4">
        <v>0</v>
      </c>
      <c r="S2380" s="4">
        <v>0</v>
      </c>
      <c r="U2380">
        <v>0</v>
      </c>
    </row>
    <row r="2381" spans="1:22" ht="12.75" customHeight="1" x14ac:dyDescent="0.2">
      <c r="A2381" s="2">
        <v>5012</v>
      </c>
      <c r="B2381" t="s">
        <v>505</v>
      </c>
      <c r="C2381" s="7" t="s">
        <v>593</v>
      </c>
      <c r="D2381">
        <v>7</v>
      </c>
      <c r="E2381" s="4">
        <v>0</v>
      </c>
      <c r="F2381" s="4">
        <v>0</v>
      </c>
      <c r="G2381" s="4">
        <v>0</v>
      </c>
      <c r="H2381" s="4">
        <v>0</v>
      </c>
      <c r="I2381" s="4">
        <v>14.29</v>
      </c>
      <c r="J2381" s="4">
        <v>71.430000000000007</v>
      </c>
      <c r="K2381" s="4">
        <v>14.29</v>
      </c>
      <c r="L2381" s="4">
        <v>100</v>
      </c>
      <c r="M2381" s="4">
        <v>0</v>
      </c>
      <c r="N2381" s="4">
        <v>0</v>
      </c>
      <c r="O2381" s="4">
        <v>0</v>
      </c>
      <c r="P2381" s="4">
        <v>100</v>
      </c>
      <c r="Q2381" s="4">
        <v>0</v>
      </c>
      <c r="R2381" s="4">
        <v>0</v>
      </c>
      <c r="S2381" s="4">
        <v>0</v>
      </c>
      <c r="U2381">
        <v>0</v>
      </c>
    </row>
    <row r="2382" spans="1:22" ht="12.75" customHeight="1" x14ac:dyDescent="0.2">
      <c r="A2382" s="2">
        <v>5013</v>
      </c>
      <c r="B2382" t="s">
        <v>284</v>
      </c>
      <c r="C2382" s="7" t="s">
        <v>593</v>
      </c>
      <c r="D2382">
        <v>63</v>
      </c>
      <c r="E2382" s="4">
        <v>3.17</v>
      </c>
      <c r="F2382" s="4">
        <v>6.35</v>
      </c>
      <c r="G2382" s="4">
        <v>1.59</v>
      </c>
      <c r="H2382" s="4">
        <v>3.17</v>
      </c>
      <c r="I2382" s="4">
        <v>12.7</v>
      </c>
      <c r="J2382" s="4">
        <v>58.73</v>
      </c>
      <c r="K2382" s="4">
        <v>14.29</v>
      </c>
      <c r="L2382" s="4">
        <v>68.25</v>
      </c>
      <c r="M2382" s="4">
        <v>31.75</v>
      </c>
      <c r="N2382" s="4">
        <v>0</v>
      </c>
      <c r="O2382" s="4">
        <v>0</v>
      </c>
      <c r="P2382" s="4">
        <v>98.63</v>
      </c>
      <c r="Q2382" s="4">
        <v>17.809999999999999</v>
      </c>
      <c r="R2382" s="4">
        <v>0</v>
      </c>
      <c r="S2382" s="4">
        <v>0</v>
      </c>
      <c r="U2382">
        <v>0</v>
      </c>
    </row>
    <row r="2383" spans="1:22" ht="12.75" customHeight="1" x14ac:dyDescent="0.2">
      <c r="A2383" s="2">
        <v>5014</v>
      </c>
      <c r="B2383" t="s">
        <v>301</v>
      </c>
      <c r="C2383" s="7" t="s">
        <v>19</v>
      </c>
      <c r="D2383">
        <v>198</v>
      </c>
      <c r="E2383" s="4">
        <v>0.51</v>
      </c>
      <c r="F2383" s="4">
        <v>0.51</v>
      </c>
      <c r="G2383" s="4">
        <v>0</v>
      </c>
      <c r="H2383" s="4">
        <v>5.56</v>
      </c>
      <c r="I2383" s="4">
        <v>13.64</v>
      </c>
      <c r="J2383" s="4">
        <v>75.760000000000005</v>
      </c>
      <c r="K2383" s="4">
        <v>4.04</v>
      </c>
      <c r="L2383" s="4">
        <v>57.07</v>
      </c>
      <c r="M2383" s="4">
        <v>42.93</v>
      </c>
      <c r="N2383" s="4">
        <v>0</v>
      </c>
      <c r="O2383" s="4">
        <v>0</v>
      </c>
      <c r="P2383" s="4">
        <v>3.55</v>
      </c>
      <c r="Q2383" s="4">
        <v>24.26</v>
      </c>
      <c r="R2383" s="4">
        <v>0.59</v>
      </c>
      <c r="S2383" s="4">
        <v>0</v>
      </c>
      <c r="T2383">
        <v>40</v>
      </c>
      <c r="U2383">
        <v>13.7</v>
      </c>
      <c r="V2383">
        <v>40</v>
      </c>
    </row>
    <row r="2384" spans="1:22" ht="12.75" customHeight="1" x14ac:dyDescent="0.2">
      <c r="A2384" s="2">
        <v>5015</v>
      </c>
      <c r="B2384" t="s">
        <v>284</v>
      </c>
      <c r="C2384" s="7" t="s">
        <v>522</v>
      </c>
      <c r="D2384">
        <v>710</v>
      </c>
      <c r="E2384" s="4">
        <v>0.28000000000000003</v>
      </c>
      <c r="F2384" s="4">
        <v>6.9</v>
      </c>
      <c r="G2384" s="4">
        <v>0.28000000000000003</v>
      </c>
      <c r="H2384" s="4">
        <v>0.56000000000000005</v>
      </c>
      <c r="I2384" s="4">
        <v>4.51</v>
      </c>
      <c r="J2384" s="4">
        <v>82.39</v>
      </c>
      <c r="K2384" s="4">
        <v>5.07</v>
      </c>
      <c r="L2384" s="4">
        <v>52.54</v>
      </c>
      <c r="M2384" s="4">
        <v>47.46</v>
      </c>
      <c r="N2384" s="4">
        <v>0</v>
      </c>
      <c r="O2384" s="4">
        <v>3.48</v>
      </c>
      <c r="P2384" s="4">
        <v>5.84</v>
      </c>
      <c r="Q2384" s="4">
        <v>4.03</v>
      </c>
      <c r="R2384" s="4">
        <v>2.5</v>
      </c>
      <c r="S2384" s="4">
        <v>0</v>
      </c>
      <c r="T2384">
        <v>22</v>
      </c>
      <c r="U2384">
        <v>12.5</v>
      </c>
      <c r="V2384">
        <v>63.64</v>
      </c>
    </row>
    <row r="2385" spans="1:22" ht="12.75" customHeight="1" x14ac:dyDescent="0.2">
      <c r="A2385" s="2">
        <v>5016</v>
      </c>
      <c r="B2385" t="s">
        <v>284</v>
      </c>
      <c r="C2385" s="7" t="s">
        <v>570</v>
      </c>
      <c r="D2385">
        <v>869</v>
      </c>
      <c r="E2385" s="4">
        <v>0.69</v>
      </c>
      <c r="F2385" s="4">
        <v>18.760000000000002</v>
      </c>
      <c r="G2385" s="4">
        <v>4.26</v>
      </c>
      <c r="H2385" s="4">
        <v>15.42</v>
      </c>
      <c r="I2385" s="4">
        <v>31.76</v>
      </c>
      <c r="J2385" s="4">
        <v>21.63</v>
      </c>
      <c r="K2385" s="4">
        <v>7.48</v>
      </c>
      <c r="L2385" s="4">
        <v>54.78</v>
      </c>
      <c r="M2385" s="4">
        <v>45.22</v>
      </c>
      <c r="N2385" s="4">
        <v>0</v>
      </c>
      <c r="O2385" s="4">
        <v>15.3</v>
      </c>
      <c r="P2385" s="4">
        <v>11.16</v>
      </c>
      <c r="Q2385" s="4">
        <v>75.37</v>
      </c>
      <c r="R2385" s="4">
        <v>3.68</v>
      </c>
      <c r="S2385" s="4">
        <v>0</v>
      </c>
      <c r="T2385">
        <v>16</v>
      </c>
      <c r="U2385">
        <v>7.4</v>
      </c>
      <c r="V2385">
        <v>55.56</v>
      </c>
    </row>
    <row r="2386" spans="1:22" ht="12.75" customHeight="1" x14ac:dyDescent="0.2">
      <c r="A2386" s="2">
        <v>5018</v>
      </c>
      <c r="B2386" t="s">
        <v>284</v>
      </c>
      <c r="C2386" s="7" t="s">
        <v>620</v>
      </c>
      <c r="D2386">
        <v>326</v>
      </c>
      <c r="E2386" s="4">
        <v>0</v>
      </c>
      <c r="F2386" s="4">
        <v>0.61</v>
      </c>
      <c r="G2386" s="4">
        <v>0.31</v>
      </c>
      <c r="H2386" s="4">
        <v>0.31</v>
      </c>
      <c r="I2386" s="4">
        <v>11.96</v>
      </c>
      <c r="J2386" s="4">
        <v>75.150000000000006</v>
      </c>
      <c r="K2386" s="4">
        <v>11.66</v>
      </c>
      <c r="L2386" s="4">
        <v>50.61</v>
      </c>
      <c r="M2386" s="4">
        <v>49.39</v>
      </c>
      <c r="N2386" s="4">
        <v>0</v>
      </c>
      <c r="O2386" s="4">
        <v>0</v>
      </c>
      <c r="P2386" s="4">
        <v>15.95</v>
      </c>
      <c r="Q2386" s="4">
        <v>45.71</v>
      </c>
      <c r="R2386" s="4">
        <v>1.84</v>
      </c>
      <c r="S2386" s="4">
        <v>0</v>
      </c>
      <c r="T2386">
        <v>16</v>
      </c>
      <c r="U2386">
        <v>8.1</v>
      </c>
      <c r="V2386">
        <v>76.19</v>
      </c>
    </row>
    <row r="2387" spans="1:22" ht="12.75" customHeight="1" x14ac:dyDescent="0.2">
      <c r="A2387" s="2">
        <v>5019</v>
      </c>
      <c r="B2387" t="s">
        <v>505</v>
      </c>
      <c r="C2387" s="7" t="s">
        <v>593</v>
      </c>
      <c r="D2387">
        <v>101</v>
      </c>
      <c r="E2387" s="4">
        <v>0.99</v>
      </c>
      <c r="F2387" s="4">
        <v>0</v>
      </c>
      <c r="G2387" s="4">
        <v>0</v>
      </c>
      <c r="H2387" s="4">
        <v>1.98</v>
      </c>
      <c r="I2387" s="4">
        <v>74.260000000000005</v>
      </c>
      <c r="J2387" s="4">
        <v>22.77</v>
      </c>
      <c r="K2387" s="4">
        <v>0</v>
      </c>
      <c r="L2387" s="4">
        <v>60.4</v>
      </c>
      <c r="M2387" s="4">
        <v>39.6</v>
      </c>
      <c r="N2387" s="4">
        <v>0</v>
      </c>
      <c r="O2387" s="4">
        <v>0</v>
      </c>
      <c r="P2387" s="4">
        <v>100</v>
      </c>
      <c r="Q2387" s="4">
        <v>17.16</v>
      </c>
      <c r="R2387" s="4">
        <v>0</v>
      </c>
      <c r="S2387" s="4">
        <v>0</v>
      </c>
      <c r="T2387">
        <v>20</v>
      </c>
      <c r="U2387">
        <v>10.9</v>
      </c>
      <c r="V2387">
        <v>40</v>
      </c>
    </row>
    <row r="2388" spans="1:22" ht="12.75" customHeight="1" x14ac:dyDescent="0.2">
      <c r="A2388" s="2">
        <v>5020</v>
      </c>
      <c r="B2388" t="s">
        <v>284</v>
      </c>
      <c r="C2388" s="7" t="s">
        <v>522</v>
      </c>
      <c r="D2388">
        <v>844</v>
      </c>
      <c r="E2388" s="4">
        <v>0</v>
      </c>
      <c r="F2388" s="4">
        <v>0</v>
      </c>
      <c r="G2388" s="4">
        <v>0</v>
      </c>
      <c r="H2388" s="4">
        <v>0.59</v>
      </c>
      <c r="I2388" s="4">
        <v>91.59</v>
      </c>
      <c r="J2388" s="4">
        <v>7.46</v>
      </c>
      <c r="K2388" s="4">
        <v>0.36</v>
      </c>
      <c r="L2388" s="4">
        <v>51.3</v>
      </c>
      <c r="M2388" s="4">
        <v>48.7</v>
      </c>
      <c r="N2388" s="4">
        <v>14.14</v>
      </c>
      <c r="O2388" s="4">
        <v>73.42</v>
      </c>
      <c r="P2388" s="4">
        <v>15.27</v>
      </c>
      <c r="Q2388" s="4">
        <v>94.91</v>
      </c>
      <c r="R2388" s="4">
        <v>1.7</v>
      </c>
      <c r="S2388" s="4">
        <v>0.23</v>
      </c>
      <c r="T2388">
        <v>19</v>
      </c>
      <c r="U2388">
        <v>11.6</v>
      </c>
      <c r="V2388">
        <v>51.11</v>
      </c>
    </row>
    <row r="2389" spans="1:22" ht="12.75" customHeight="1" x14ac:dyDescent="0.2">
      <c r="A2389" s="2">
        <v>5021</v>
      </c>
      <c r="B2389" t="s">
        <v>290</v>
      </c>
      <c r="C2389" s="7" t="s">
        <v>361</v>
      </c>
      <c r="D2389">
        <v>80</v>
      </c>
      <c r="E2389" s="4">
        <v>1.25</v>
      </c>
      <c r="F2389" s="4">
        <v>0</v>
      </c>
      <c r="G2389" s="4">
        <v>2.5</v>
      </c>
      <c r="H2389" s="4">
        <v>3.75</v>
      </c>
      <c r="I2389" s="4">
        <v>5</v>
      </c>
      <c r="J2389" s="4">
        <v>87.5</v>
      </c>
      <c r="K2389" s="4">
        <v>0</v>
      </c>
      <c r="L2389" s="4">
        <v>52.5</v>
      </c>
      <c r="M2389" s="4">
        <v>47.5</v>
      </c>
      <c r="N2389" s="4">
        <v>0</v>
      </c>
      <c r="O2389" s="4">
        <v>0</v>
      </c>
      <c r="P2389" s="4">
        <v>1.23</v>
      </c>
      <c r="Q2389" s="4">
        <v>9.8800000000000008</v>
      </c>
      <c r="R2389" s="4">
        <v>0</v>
      </c>
      <c r="S2389" s="4">
        <v>0</v>
      </c>
      <c r="T2389">
        <v>40</v>
      </c>
      <c r="U2389">
        <v>5.2</v>
      </c>
      <c r="V2389">
        <v>50</v>
      </c>
    </row>
    <row r="2390" spans="1:22" ht="12.75" customHeight="1" x14ac:dyDescent="0.2">
      <c r="A2390" s="2">
        <v>5023</v>
      </c>
      <c r="B2390" t="s">
        <v>290</v>
      </c>
      <c r="C2390" s="7" t="s">
        <v>143</v>
      </c>
      <c r="D2390">
        <v>0</v>
      </c>
      <c r="E2390" s="4">
        <v>0</v>
      </c>
      <c r="F2390" s="4">
        <v>0</v>
      </c>
      <c r="G2390" s="4">
        <v>0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U2390">
        <v>0</v>
      </c>
    </row>
    <row r="2391" spans="1:22" ht="12.75" customHeight="1" x14ac:dyDescent="0.2">
      <c r="A2391" s="2">
        <v>5024</v>
      </c>
      <c r="B2391" t="s">
        <v>284</v>
      </c>
      <c r="C2391" s="7" t="s">
        <v>112</v>
      </c>
      <c r="D2391">
        <v>0</v>
      </c>
      <c r="E2391" s="4">
        <v>0</v>
      </c>
      <c r="F2391" s="4">
        <v>0</v>
      </c>
      <c r="G2391" s="4">
        <v>0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U2391">
        <v>0</v>
      </c>
    </row>
    <row r="2392" spans="1:22" ht="12.75" customHeight="1" x14ac:dyDescent="0.2">
      <c r="A2392" s="2">
        <v>5025</v>
      </c>
      <c r="B2392" t="s">
        <v>505</v>
      </c>
      <c r="C2392" s="7" t="s">
        <v>593</v>
      </c>
      <c r="D2392">
        <v>0</v>
      </c>
      <c r="E2392" s="4">
        <v>0</v>
      </c>
      <c r="F2392" s="4">
        <v>0</v>
      </c>
      <c r="G2392" s="4">
        <v>0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U2392">
        <v>0</v>
      </c>
    </row>
    <row r="2393" spans="1:22" ht="12.75" customHeight="1" x14ac:dyDescent="0.2">
      <c r="A2393" s="2">
        <v>5026</v>
      </c>
      <c r="B2393" t="s">
        <v>284</v>
      </c>
      <c r="C2393" s="7" t="s">
        <v>311</v>
      </c>
      <c r="D2393">
        <v>0</v>
      </c>
      <c r="E2393" s="4">
        <v>0</v>
      </c>
      <c r="F2393" s="4">
        <v>0</v>
      </c>
      <c r="G2393" s="4">
        <v>0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U2393">
        <v>0</v>
      </c>
    </row>
    <row r="2394" spans="1:22" ht="12.75" customHeight="1" x14ac:dyDescent="0.2">
      <c r="A2394" s="2">
        <v>5027</v>
      </c>
      <c r="B2394" t="s">
        <v>284</v>
      </c>
      <c r="C2394" s="7" t="s">
        <v>576</v>
      </c>
      <c r="D2394">
        <v>530</v>
      </c>
      <c r="E2394" s="4">
        <v>0.56999999999999995</v>
      </c>
      <c r="F2394" s="4">
        <v>5.28</v>
      </c>
      <c r="G2394" s="4">
        <v>0.56999999999999995</v>
      </c>
      <c r="H2394" s="4">
        <v>8.49</v>
      </c>
      <c r="I2394" s="4">
        <v>19.059999999999999</v>
      </c>
      <c r="J2394" s="4">
        <v>50.19</v>
      </c>
      <c r="K2394" s="4">
        <v>15.85</v>
      </c>
      <c r="L2394" s="4">
        <v>45.85</v>
      </c>
      <c r="M2394" s="4">
        <v>54.15</v>
      </c>
      <c r="N2394" s="4">
        <v>0</v>
      </c>
      <c r="O2394" s="4">
        <v>0.86</v>
      </c>
      <c r="P2394" s="4">
        <v>1.07</v>
      </c>
      <c r="Q2394" s="4">
        <v>47.42</v>
      </c>
      <c r="R2394" s="4">
        <v>3.22</v>
      </c>
      <c r="S2394" s="4">
        <v>0</v>
      </c>
      <c r="T2394">
        <v>20</v>
      </c>
      <c r="U2394">
        <v>8.3000000000000007</v>
      </c>
      <c r="V2394">
        <v>85.19</v>
      </c>
    </row>
    <row r="2395" spans="1:22" ht="12.75" customHeight="1" x14ac:dyDescent="0.2">
      <c r="A2395" s="2">
        <v>5028</v>
      </c>
      <c r="B2395" t="s">
        <v>290</v>
      </c>
      <c r="C2395" s="7" t="s">
        <v>120</v>
      </c>
      <c r="D2395">
        <v>188</v>
      </c>
      <c r="E2395" s="4">
        <v>1.6</v>
      </c>
      <c r="F2395" s="4">
        <v>2.66</v>
      </c>
      <c r="G2395" s="4">
        <v>2.66</v>
      </c>
      <c r="H2395" s="4">
        <v>11.17</v>
      </c>
      <c r="I2395" s="4">
        <v>26.06</v>
      </c>
      <c r="J2395" s="4">
        <v>45.74</v>
      </c>
      <c r="K2395" s="4">
        <v>10.11</v>
      </c>
      <c r="L2395" s="4">
        <v>52.66</v>
      </c>
      <c r="M2395" s="4">
        <v>47.34</v>
      </c>
      <c r="N2395" s="4">
        <v>0</v>
      </c>
      <c r="O2395" s="4">
        <v>3.43</v>
      </c>
      <c r="P2395" s="4">
        <v>25.14</v>
      </c>
      <c r="Q2395" s="4">
        <v>64</v>
      </c>
      <c r="R2395" s="4">
        <v>8.57</v>
      </c>
      <c r="S2395" s="4">
        <v>0</v>
      </c>
      <c r="T2395">
        <v>13</v>
      </c>
      <c r="U2395">
        <v>4.5999999999999996</v>
      </c>
      <c r="V2395">
        <v>93.33</v>
      </c>
    </row>
    <row r="2396" spans="1:22" ht="12.75" customHeight="1" x14ac:dyDescent="0.2">
      <c r="A2396" s="2">
        <v>5029</v>
      </c>
      <c r="B2396" t="s">
        <v>284</v>
      </c>
      <c r="C2396" s="7" t="s">
        <v>182</v>
      </c>
      <c r="D2396">
        <v>554</v>
      </c>
      <c r="E2396" s="4">
        <v>1.44</v>
      </c>
      <c r="F2396" s="4">
        <v>13.36</v>
      </c>
      <c r="G2396" s="4">
        <v>1.44</v>
      </c>
      <c r="H2396" s="4">
        <v>10.83</v>
      </c>
      <c r="I2396" s="4">
        <v>17.510000000000002</v>
      </c>
      <c r="J2396" s="4">
        <v>44.4</v>
      </c>
      <c r="K2396" s="4">
        <v>11.01</v>
      </c>
      <c r="L2396" s="4">
        <v>53.25</v>
      </c>
      <c r="M2396" s="4">
        <v>46.75</v>
      </c>
      <c r="N2396" s="4">
        <v>0</v>
      </c>
      <c r="O2396" s="4">
        <v>6.49</v>
      </c>
      <c r="P2396" s="4">
        <v>17.84</v>
      </c>
      <c r="Q2396" s="4">
        <v>63.6</v>
      </c>
      <c r="R2396" s="4">
        <v>0.72</v>
      </c>
      <c r="S2396" s="4">
        <v>0.18</v>
      </c>
      <c r="T2396">
        <v>17</v>
      </c>
      <c r="U2396">
        <v>9.1</v>
      </c>
      <c r="V2396">
        <v>75.760000000000005</v>
      </c>
    </row>
    <row r="2397" spans="1:22" ht="12.75" customHeight="1" x14ac:dyDescent="0.2">
      <c r="A2397" s="2">
        <v>5030</v>
      </c>
      <c r="B2397" t="s">
        <v>290</v>
      </c>
      <c r="C2397" s="7" t="s">
        <v>650</v>
      </c>
      <c r="D2397">
        <v>75</v>
      </c>
      <c r="E2397" s="4">
        <v>0</v>
      </c>
      <c r="F2397" s="4">
        <v>0</v>
      </c>
      <c r="G2397" s="4">
        <v>0</v>
      </c>
      <c r="H2397" s="4">
        <v>0</v>
      </c>
      <c r="I2397" s="4">
        <v>2.67</v>
      </c>
      <c r="J2397" s="4">
        <v>93.33</v>
      </c>
      <c r="K2397" s="4">
        <v>4</v>
      </c>
      <c r="L2397" s="4">
        <v>49.33</v>
      </c>
      <c r="M2397" s="4">
        <v>50.67</v>
      </c>
      <c r="N2397" s="4">
        <v>0</v>
      </c>
      <c r="O2397" s="4">
        <v>0</v>
      </c>
      <c r="P2397" s="4">
        <v>1.28</v>
      </c>
      <c r="Q2397" s="4">
        <v>7.69</v>
      </c>
      <c r="R2397" s="4">
        <v>0</v>
      </c>
      <c r="S2397" s="4">
        <v>0</v>
      </c>
      <c r="U2397">
        <v>9.4</v>
      </c>
    </row>
    <row r="2398" spans="1:22" ht="12.75" customHeight="1" x14ac:dyDescent="0.2">
      <c r="A2398" s="2">
        <v>5031</v>
      </c>
      <c r="B2398" t="s">
        <v>290</v>
      </c>
      <c r="C2398" s="7" t="s">
        <v>269</v>
      </c>
      <c r="D2398">
        <v>0</v>
      </c>
      <c r="E2398" s="4">
        <v>0</v>
      </c>
      <c r="F2398" s="4">
        <v>0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U2398">
        <v>0</v>
      </c>
    </row>
    <row r="2399" spans="1:22" ht="12.75" customHeight="1" x14ac:dyDescent="0.2">
      <c r="A2399" s="2">
        <v>5032</v>
      </c>
      <c r="B2399" t="s">
        <v>284</v>
      </c>
      <c r="C2399" s="7" t="s">
        <v>428</v>
      </c>
      <c r="D2399">
        <v>141</v>
      </c>
      <c r="E2399" s="4">
        <v>69.5</v>
      </c>
      <c r="F2399" s="4">
        <v>0</v>
      </c>
      <c r="G2399" s="4">
        <v>0</v>
      </c>
      <c r="H2399" s="4">
        <v>0</v>
      </c>
      <c r="I2399" s="4">
        <v>16.309999999999999</v>
      </c>
      <c r="J2399" s="4">
        <v>0</v>
      </c>
      <c r="K2399" s="4">
        <v>14.18</v>
      </c>
      <c r="L2399" s="4">
        <v>53.19</v>
      </c>
      <c r="M2399" s="4">
        <v>46.81</v>
      </c>
      <c r="N2399" s="4">
        <v>0</v>
      </c>
      <c r="O2399" s="4">
        <v>0</v>
      </c>
      <c r="P2399" s="4">
        <v>25</v>
      </c>
      <c r="Q2399" s="4">
        <v>79.86</v>
      </c>
      <c r="R2399" s="4">
        <v>0</v>
      </c>
      <c r="S2399" s="4">
        <v>0</v>
      </c>
      <c r="T2399">
        <v>6</v>
      </c>
      <c r="U2399">
        <v>8</v>
      </c>
      <c r="V2399">
        <v>40.909999999999997</v>
      </c>
    </row>
    <row r="2400" spans="1:22" ht="12.75" customHeight="1" x14ac:dyDescent="0.2">
      <c r="A2400" s="2">
        <v>5033</v>
      </c>
      <c r="B2400" t="s">
        <v>284</v>
      </c>
      <c r="C2400" s="7" t="s">
        <v>269</v>
      </c>
      <c r="D2400">
        <v>1866</v>
      </c>
      <c r="E2400" s="4">
        <v>1.71</v>
      </c>
      <c r="F2400" s="4">
        <v>6.65</v>
      </c>
      <c r="G2400" s="4">
        <v>0.96</v>
      </c>
      <c r="H2400" s="4">
        <v>7.4</v>
      </c>
      <c r="I2400" s="4">
        <v>10.34</v>
      </c>
      <c r="J2400" s="4">
        <v>69.56</v>
      </c>
      <c r="K2400" s="4">
        <v>3.38</v>
      </c>
      <c r="L2400" s="4">
        <v>53.54</v>
      </c>
      <c r="M2400" s="4">
        <v>46.46</v>
      </c>
      <c r="N2400" s="4">
        <v>0</v>
      </c>
      <c r="O2400" s="4">
        <v>0.11</v>
      </c>
      <c r="P2400" s="4">
        <v>14.26</v>
      </c>
      <c r="Q2400" s="4">
        <v>33.58</v>
      </c>
      <c r="R2400" s="4">
        <v>2.0499999999999998</v>
      </c>
      <c r="S2400" s="4">
        <v>0.17</v>
      </c>
      <c r="T2400">
        <v>26</v>
      </c>
      <c r="U2400">
        <v>10.3</v>
      </c>
      <c r="V2400">
        <v>95.83</v>
      </c>
    </row>
    <row r="2401" spans="1:22" ht="12.75" customHeight="1" x14ac:dyDescent="0.2">
      <c r="A2401" s="2">
        <v>5034</v>
      </c>
      <c r="B2401" t="s">
        <v>505</v>
      </c>
      <c r="C2401" s="7" t="s">
        <v>593</v>
      </c>
      <c r="D2401">
        <v>0</v>
      </c>
      <c r="E2401" s="4">
        <v>0</v>
      </c>
      <c r="F2401" s="4">
        <v>0</v>
      </c>
      <c r="G2401" s="4">
        <v>0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U2401">
        <v>0</v>
      </c>
    </row>
    <row r="2402" spans="1:22" ht="12.75" customHeight="1" x14ac:dyDescent="0.2">
      <c r="A2402" s="2">
        <v>5035</v>
      </c>
      <c r="B2402" t="s">
        <v>290</v>
      </c>
      <c r="C2402" s="7" t="s">
        <v>650</v>
      </c>
      <c r="D2402">
        <v>63</v>
      </c>
      <c r="E2402" s="4">
        <v>0</v>
      </c>
      <c r="F2402" s="4">
        <v>0</v>
      </c>
      <c r="G2402" s="4">
        <v>0</v>
      </c>
      <c r="H2402" s="4">
        <v>0</v>
      </c>
      <c r="I2402" s="4">
        <v>4.76</v>
      </c>
      <c r="J2402" s="4">
        <v>95.24</v>
      </c>
      <c r="K2402" s="4">
        <v>0</v>
      </c>
      <c r="L2402" s="4">
        <v>46.03</v>
      </c>
      <c r="M2402" s="4">
        <v>53.97</v>
      </c>
      <c r="N2402" s="4">
        <v>0</v>
      </c>
      <c r="O2402" s="4">
        <v>0</v>
      </c>
      <c r="P2402" s="4">
        <v>6.25</v>
      </c>
      <c r="Q2402" s="4">
        <v>26.56</v>
      </c>
      <c r="R2402" s="4">
        <v>0</v>
      </c>
      <c r="S2402" s="4">
        <v>0</v>
      </c>
      <c r="T2402">
        <v>32</v>
      </c>
      <c r="U2402">
        <v>5.7</v>
      </c>
      <c r="V2402">
        <v>100</v>
      </c>
    </row>
    <row r="2403" spans="1:22" ht="12.75" customHeight="1" x14ac:dyDescent="0.2">
      <c r="A2403" s="2">
        <v>5036</v>
      </c>
      <c r="B2403" t="s">
        <v>505</v>
      </c>
      <c r="C2403" s="7" t="s">
        <v>593</v>
      </c>
      <c r="D2403">
        <v>0</v>
      </c>
      <c r="E2403" s="4">
        <v>0</v>
      </c>
      <c r="F2403" s="4">
        <v>0</v>
      </c>
      <c r="G2403" s="4">
        <v>0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U2403">
        <v>0</v>
      </c>
    </row>
    <row r="2404" spans="1:22" ht="12.75" customHeight="1" x14ac:dyDescent="0.2">
      <c r="A2404" s="2">
        <v>5037</v>
      </c>
      <c r="B2404" t="s">
        <v>284</v>
      </c>
      <c r="C2404" s="7" t="s">
        <v>269</v>
      </c>
      <c r="D2404">
        <v>1490</v>
      </c>
      <c r="E2404" s="4">
        <v>0.74</v>
      </c>
      <c r="F2404" s="4">
        <v>7.99</v>
      </c>
      <c r="G2404" s="4">
        <v>1.54</v>
      </c>
      <c r="H2404" s="4">
        <v>8.99</v>
      </c>
      <c r="I2404" s="4">
        <v>13.09</v>
      </c>
      <c r="J2404" s="4">
        <v>61.88</v>
      </c>
      <c r="K2404" s="4">
        <v>5.77</v>
      </c>
      <c r="L2404" s="4">
        <v>50.34</v>
      </c>
      <c r="M2404" s="4">
        <v>49.66</v>
      </c>
      <c r="N2404" s="4">
        <v>0</v>
      </c>
      <c r="O2404" s="4">
        <v>5.46</v>
      </c>
      <c r="P2404" s="4">
        <v>6.62</v>
      </c>
      <c r="Q2404" s="4">
        <v>40.18</v>
      </c>
      <c r="R2404" s="4">
        <v>2.86</v>
      </c>
      <c r="S2404" s="4">
        <v>0</v>
      </c>
      <c r="T2404">
        <v>22</v>
      </c>
      <c r="U2404">
        <v>14.3</v>
      </c>
      <c r="V2404">
        <v>66.67</v>
      </c>
    </row>
    <row r="2405" spans="1:22" ht="12.75" customHeight="1" x14ac:dyDescent="0.2">
      <c r="A2405" s="2">
        <v>5038</v>
      </c>
      <c r="B2405" t="s">
        <v>290</v>
      </c>
      <c r="C2405" s="7" t="s">
        <v>269</v>
      </c>
      <c r="D2405">
        <v>0</v>
      </c>
      <c r="E2405" s="4">
        <v>0</v>
      </c>
      <c r="F2405" s="4">
        <v>0</v>
      </c>
      <c r="G2405" s="4">
        <v>0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U2405">
        <v>0</v>
      </c>
    </row>
    <row r="2406" spans="1:22" ht="12.75" customHeight="1" x14ac:dyDescent="0.2">
      <c r="A2406" s="2">
        <v>5039</v>
      </c>
      <c r="B2406" t="s">
        <v>284</v>
      </c>
      <c r="C2406" s="7" t="s">
        <v>130</v>
      </c>
      <c r="D2406">
        <v>0</v>
      </c>
      <c r="E2406" s="4">
        <v>0</v>
      </c>
      <c r="F2406" s="4">
        <v>0</v>
      </c>
      <c r="G2406" s="4">
        <v>0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U2406">
        <v>0</v>
      </c>
    </row>
    <row r="2407" spans="1:22" ht="12.75" customHeight="1" x14ac:dyDescent="0.2">
      <c r="A2407" s="2">
        <v>5040</v>
      </c>
      <c r="B2407" t="s">
        <v>284</v>
      </c>
      <c r="C2407" s="7" t="s">
        <v>182</v>
      </c>
      <c r="D2407">
        <v>863</v>
      </c>
      <c r="E2407" s="4">
        <v>0.93</v>
      </c>
      <c r="F2407" s="4">
        <v>1.74</v>
      </c>
      <c r="G2407" s="4">
        <v>0.23</v>
      </c>
      <c r="H2407" s="4">
        <v>0.93</v>
      </c>
      <c r="I2407" s="4">
        <v>22.71</v>
      </c>
      <c r="J2407" s="4">
        <v>68.02</v>
      </c>
      <c r="K2407" s="4">
        <v>5.45</v>
      </c>
      <c r="L2407" s="4">
        <v>52.38</v>
      </c>
      <c r="M2407" s="4">
        <v>47.62</v>
      </c>
      <c r="N2407" s="4">
        <v>0</v>
      </c>
      <c r="O2407" s="4">
        <v>6.24</v>
      </c>
      <c r="P2407" s="4">
        <v>16.420000000000002</v>
      </c>
      <c r="Q2407" s="4">
        <v>38.5</v>
      </c>
      <c r="R2407" s="4">
        <v>4.05</v>
      </c>
      <c r="S2407" s="4">
        <v>0</v>
      </c>
      <c r="T2407">
        <v>19</v>
      </c>
      <c r="U2407">
        <v>12.1</v>
      </c>
      <c r="V2407">
        <v>91.3</v>
      </c>
    </row>
    <row r="2408" spans="1:22" ht="12.75" customHeight="1" x14ac:dyDescent="0.2">
      <c r="A2408" s="2">
        <v>5042</v>
      </c>
      <c r="B2408" t="s">
        <v>290</v>
      </c>
      <c r="C2408" s="7" t="s">
        <v>269</v>
      </c>
      <c r="D2408">
        <v>36</v>
      </c>
      <c r="E2408" s="4">
        <v>2.78</v>
      </c>
      <c r="F2408" s="4">
        <v>0</v>
      </c>
      <c r="G2408" s="4">
        <v>0</v>
      </c>
      <c r="H2408" s="4">
        <v>0</v>
      </c>
      <c r="I2408" s="4">
        <v>5.56</v>
      </c>
      <c r="J2408" s="4">
        <v>86.11</v>
      </c>
      <c r="K2408" s="4">
        <v>5.56</v>
      </c>
      <c r="L2408" s="4">
        <v>50</v>
      </c>
      <c r="M2408" s="4">
        <v>50</v>
      </c>
      <c r="N2408" s="4">
        <v>0</v>
      </c>
      <c r="O2408" s="4">
        <v>0</v>
      </c>
      <c r="P2408" s="4">
        <v>19.440000000000001</v>
      </c>
      <c r="Q2408" s="4">
        <v>61.11</v>
      </c>
      <c r="R2408" s="4">
        <v>0</v>
      </c>
      <c r="S2408" s="4">
        <v>2.78</v>
      </c>
      <c r="T2408">
        <v>12</v>
      </c>
      <c r="U2408">
        <v>13.4</v>
      </c>
      <c r="V2408">
        <v>66.67</v>
      </c>
    </row>
    <row r="2409" spans="1:22" ht="12.75" customHeight="1" x14ac:dyDescent="0.2">
      <c r="A2409" s="2">
        <v>5043</v>
      </c>
      <c r="B2409" t="s">
        <v>505</v>
      </c>
      <c r="C2409" s="7" t="s">
        <v>593</v>
      </c>
      <c r="D2409">
        <v>91</v>
      </c>
      <c r="E2409" s="4">
        <v>1.1000000000000001</v>
      </c>
      <c r="F2409" s="4">
        <v>0</v>
      </c>
      <c r="G2409" s="4">
        <v>0</v>
      </c>
      <c r="H2409" s="4">
        <v>0</v>
      </c>
      <c r="I2409" s="4">
        <v>9.89</v>
      </c>
      <c r="J2409" s="4">
        <v>84.62</v>
      </c>
      <c r="K2409" s="4">
        <v>4.4000000000000004</v>
      </c>
      <c r="L2409" s="4">
        <v>74.73</v>
      </c>
      <c r="M2409" s="4">
        <v>25.27</v>
      </c>
      <c r="N2409" s="4">
        <v>0</v>
      </c>
      <c r="O2409" s="4">
        <v>0</v>
      </c>
      <c r="P2409" s="4">
        <v>100</v>
      </c>
      <c r="Q2409" s="4">
        <v>0.7</v>
      </c>
      <c r="R2409" s="4">
        <v>0</v>
      </c>
      <c r="S2409" s="4">
        <v>0</v>
      </c>
      <c r="T2409">
        <v>10</v>
      </c>
      <c r="U2409">
        <v>8.1</v>
      </c>
      <c r="V2409">
        <v>77.78</v>
      </c>
    </row>
    <row r="2410" spans="1:22" ht="12.75" customHeight="1" x14ac:dyDescent="0.2">
      <c r="A2410" s="2">
        <v>5044</v>
      </c>
      <c r="B2410" t="s">
        <v>290</v>
      </c>
      <c r="C2410" s="7" t="s">
        <v>269</v>
      </c>
      <c r="D2410">
        <v>0</v>
      </c>
      <c r="E2410" s="4">
        <v>0</v>
      </c>
      <c r="F2410" s="4">
        <v>0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U2410">
        <v>0</v>
      </c>
    </row>
    <row r="2411" spans="1:22" ht="12.75" customHeight="1" x14ac:dyDescent="0.2">
      <c r="A2411" s="2">
        <v>5045</v>
      </c>
      <c r="B2411" t="s">
        <v>505</v>
      </c>
      <c r="C2411" s="7" t="s">
        <v>716</v>
      </c>
      <c r="D2411">
        <v>6</v>
      </c>
      <c r="E2411" s="4">
        <v>0</v>
      </c>
      <c r="F2411" s="4">
        <v>0</v>
      </c>
      <c r="G2411" s="4">
        <v>0</v>
      </c>
      <c r="H2411" s="4">
        <v>0</v>
      </c>
      <c r="I2411" s="4">
        <v>16.670000000000002</v>
      </c>
      <c r="J2411" s="4">
        <v>83.33</v>
      </c>
      <c r="K2411" s="4">
        <v>0</v>
      </c>
      <c r="L2411" s="4">
        <v>33.33</v>
      </c>
      <c r="M2411" s="4">
        <v>66.67</v>
      </c>
      <c r="N2411" s="4">
        <v>0</v>
      </c>
      <c r="O2411" s="4">
        <v>0</v>
      </c>
      <c r="P2411" s="4">
        <v>100</v>
      </c>
      <c r="Q2411" s="4">
        <v>35.29</v>
      </c>
      <c r="R2411" s="4">
        <v>0</v>
      </c>
      <c r="S2411" s="4">
        <v>0</v>
      </c>
      <c r="U2411">
        <v>0</v>
      </c>
    </row>
    <row r="2412" spans="1:22" ht="12.75" customHeight="1" x14ac:dyDescent="0.2">
      <c r="A2412" s="2">
        <v>5046</v>
      </c>
      <c r="B2412" t="s">
        <v>505</v>
      </c>
      <c r="C2412" s="7" t="s">
        <v>181</v>
      </c>
      <c r="D2412">
        <v>194</v>
      </c>
      <c r="E2412" s="4">
        <v>1.55</v>
      </c>
      <c r="F2412" s="4">
        <v>8.25</v>
      </c>
      <c r="G2412" s="4">
        <v>0.52</v>
      </c>
      <c r="H2412" s="4">
        <v>12.37</v>
      </c>
      <c r="I2412" s="4">
        <v>13.92</v>
      </c>
      <c r="J2412" s="4">
        <v>61.34</v>
      </c>
      <c r="K2412" s="4">
        <v>2.06</v>
      </c>
      <c r="L2412" s="4">
        <v>63.4</v>
      </c>
      <c r="M2412" s="4">
        <v>36.6</v>
      </c>
      <c r="N2412" s="4">
        <v>0</v>
      </c>
      <c r="O2412" s="4">
        <v>0.33</v>
      </c>
      <c r="P2412" s="4">
        <v>99.01</v>
      </c>
      <c r="Q2412" s="4">
        <v>0</v>
      </c>
      <c r="R2412" s="4">
        <v>0</v>
      </c>
      <c r="S2412" s="4">
        <v>0.66</v>
      </c>
      <c r="U2412">
        <v>0</v>
      </c>
    </row>
    <row r="2413" spans="1:22" ht="12.75" customHeight="1" x14ac:dyDescent="0.2">
      <c r="A2413" s="2">
        <v>5047</v>
      </c>
      <c r="B2413" t="s">
        <v>301</v>
      </c>
      <c r="C2413" s="7" t="s">
        <v>650</v>
      </c>
      <c r="D2413">
        <v>1037</v>
      </c>
      <c r="E2413" s="4">
        <v>0.28999999999999998</v>
      </c>
      <c r="F2413" s="4">
        <v>1.35</v>
      </c>
      <c r="G2413" s="4">
        <v>0.1</v>
      </c>
      <c r="H2413" s="4">
        <v>1.25</v>
      </c>
      <c r="I2413" s="4">
        <v>5.5</v>
      </c>
      <c r="J2413" s="4">
        <v>88.91</v>
      </c>
      <c r="K2413" s="4">
        <v>2.6</v>
      </c>
      <c r="L2413" s="4">
        <v>49.95</v>
      </c>
      <c r="M2413" s="4">
        <v>50.05</v>
      </c>
      <c r="N2413" s="4">
        <v>0</v>
      </c>
      <c r="O2413" s="4">
        <v>0</v>
      </c>
      <c r="P2413" s="4">
        <v>0.2</v>
      </c>
      <c r="Q2413" s="4">
        <v>2.14</v>
      </c>
      <c r="R2413" s="4">
        <v>0.61</v>
      </c>
      <c r="S2413" s="4">
        <v>0</v>
      </c>
      <c r="T2413">
        <v>61</v>
      </c>
      <c r="U2413">
        <v>9</v>
      </c>
      <c r="V2413">
        <v>58.82</v>
      </c>
    </row>
    <row r="2414" spans="1:22" ht="12.75" customHeight="1" x14ac:dyDescent="0.2">
      <c r="A2414" s="2">
        <v>5048</v>
      </c>
      <c r="B2414" t="s">
        <v>505</v>
      </c>
      <c r="C2414" s="7" t="s">
        <v>593</v>
      </c>
      <c r="D2414">
        <v>300</v>
      </c>
      <c r="E2414" s="4">
        <v>1.67</v>
      </c>
      <c r="F2414" s="4">
        <v>11.33</v>
      </c>
      <c r="G2414" s="4">
        <v>2.67</v>
      </c>
      <c r="H2414" s="4">
        <v>15</v>
      </c>
      <c r="I2414" s="4">
        <v>12.67</v>
      </c>
      <c r="J2414" s="4">
        <v>53</v>
      </c>
      <c r="K2414" s="4">
        <v>3.67</v>
      </c>
      <c r="L2414" s="4">
        <v>61</v>
      </c>
      <c r="M2414" s="4">
        <v>39</v>
      </c>
      <c r="N2414" s="4">
        <v>0</v>
      </c>
      <c r="O2414" s="4">
        <v>0</v>
      </c>
      <c r="P2414" s="4">
        <v>100</v>
      </c>
      <c r="Q2414" s="4">
        <v>0</v>
      </c>
      <c r="R2414" s="4">
        <v>0</v>
      </c>
      <c r="S2414" s="4">
        <v>2.82</v>
      </c>
      <c r="U2414">
        <v>0</v>
      </c>
    </row>
    <row r="2415" spans="1:22" ht="12.75" customHeight="1" x14ac:dyDescent="0.2">
      <c r="A2415" s="2">
        <v>5049</v>
      </c>
      <c r="B2415" t="s">
        <v>284</v>
      </c>
      <c r="C2415" s="7" t="s">
        <v>182</v>
      </c>
      <c r="D2415">
        <v>690</v>
      </c>
      <c r="E2415" s="4">
        <v>0</v>
      </c>
      <c r="F2415" s="4">
        <v>0</v>
      </c>
      <c r="G2415" s="4">
        <v>0</v>
      </c>
      <c r="H2415" s="4">
        <v>0.14000000000000001</v>
      </c>
      <c r="I2415" s="4">
        <v>91.16</v>
      </c>
      <c r="J2415" s="4">
        <v>7.68</v>
      </c>
      <c r="K2415" s="4">
        <v>1.01</v>
      </c>
      <c r="L2415" s="4">
        <v>50.87</v>
      </c>
      <c r="M2415" s="4">
        <v>49.13</v>
      </c>
      <c r="N2415" s="4">
        <v>15.09</v>
      </c>
      <c r="O2415" s="4">
        <v>27.87</v>
      </c>
      <c r="P2415" s="4">
        <v>11.9</v>
      </c>
      <c r="Q2415" s="4">
        <v>79.680000000000007</v>
      </c>
      <c r="R2415" s="4">
        <v>0.73</v>
      </c>
      <c r="S2415" s="4">
        <v>0</v>
      </c>
      <c r="T2415">
        <v>18</v>
      </c>
      <c r="U2415">
        <v>10.4</v>
      </c>
      <c r="V2415">
        <v>65.790000000000006</v>
      </c>
    </row>
    <row r="2416" spans="1:22" ht="12.75" customHeight="1" x14ac:dyDescent="0.2">
      <c r="A2416" s="2">
        <v>5050</v>
      </c>
      <c r="B2416" t="s">
        <v>290</v>
      </c>
      <c r="C2416" s="7" t="s">
        <v>402</v>
      </c>
      <c r="D2416">
        <v>0</v>
      </c>
      <c r="E2416" s="4">
        <v>0</v>
      </c>
      <c r="F2416" s="4">
        <v>0</v>
      </c>
      <c r="G2416" s="4">
        <v>0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U2416">
        <v>0</v>
      </c>
    </row>
    <row r="2417" spans="1:22" ht="12.75" customHeight="1" x14ac:dyDescent="0.2">
      <c r="A2417" s="2">
        <v>5051</v>
      </c>
      <c r="B2417" t="s">
        <v>284</v>
      </c>
      <c r="C2417" s="7" t="s">
        <v>522</v>
      </c>
      <c r="D2417">
        <v>671</v>
      </c>
      <c r="E2417" s="4">
        <v>0.3</v>
      </c>
      <c r="F2417" s="4">
        <v>14.01</v>
      </c>
      <c r="G2417" s="4">
        <v>0.3</v>
      </c>
      <c r="H2417" s="4">
        <v>5.66</v>
      </c>
      <c r="I2417" s="4">
        <v>15.95</v>
      </c>
      <c r="J2417" s="4">
        <v>55.59</v>
      </c>
      <c r="K2417" s="4">
        <v>8.1999999999999993</v>
      </c>
      <c r="L2417" s="4">
        <v>46.5</v>
      </c>
      <c r="M2417" s="4">
        <v>53.5</v>
      </c>
      <c r="N2417" s="4">
        <v>0</v>
      </c>
      <c r="O2417" s="4">
        <v>13.14</v>
      </c>
      <c r="P2417" s="4">
        <v>7.3</v>
      </c>
      <c r="Q2417" s="4">
        <v>26.86</v>
      </c>
      <c r="R2417" s="4">
        <v>0.44</v>
      </c>
      <c r="S2417" s="4">
        <v>0</v>
      </c>
      <c r="T2417">
        <v>19</v>
      </c>
      <c r="U2417">
        <v>10.3</v>
      </c>
      <c r="V2417">
        <v>91.43</v>
      </c>
    </row>
    <row r="2418" spans="1:22" ht="12.75" customHeight="1" x14ac:dyDescent="0.2">
      <c r="A2418" s="2">
        <v>5052</v>
      </c>
      <c r="B2418" t="s">
        <v>284</v>
      </c>
      <c r="C2418" s="7" t="s">
        <v>237</v>
      </c>
      <c r="D2418">
        <v>675</v>
      </c>
      <c r="E2418" s="4">
        <v>0.59</v>
      </c>
      <c r="F2418" s="4">
        <v>0.74</v>
      </c>
      <c r="G2418" s="4">
        <v>0.59</v>
      </c>
      <c r="H2418" s="4">
        <v>1.19</v>
      </c>
      <c r="I2418" s="4">
        <v>10.81</v>
      </c>
      <c r="J2418" s="4">
        <v>78.67</v>
      </c>
      <c r="K2418" s="4">
        <v>7.41</v>
      </c>
      <c r="L2418" s="4">
        <v>48.3</v>
      </c>
      <c r="M2418" s="4">
        <v>51.7</v>
      </c>
      <c r="N2418" s="4">
        <v>0</v>
      </c>
      <c r="O2418" s="4">
        <v>0.9</v>
      </c>
      <c r="P2418" s="4">
        <v>12.71</v>
      </c>
      <c r="Q2418" s="4">
        <v>42</v>
      </c>
      <c r="R2418" s="4">
        <v>3.44</v>
      </c>
      <c r="S2418" s="4">
        <v>0</v>
      </c>
      <c r="T2418">
        <v>19</v>
      </c>
      <c r="U2418">
        <v>8.6</v>
      </c>
      <c r="V2418">
        <v>57.14</v>
      </c>
    </row>
    <row r="2419" spans="1:22" ht="12.75" customHeight="1" x14ac:dyDescent="0.2">
      <c r="A2419" s="2">
        <v>5053</v>
      </c>
      <c r="B2419" t="s">
        <v>284</v>
      </c>
      <c r="C2419" s="7" t="s">
        <v>522</v>
      </c>
      <c r="D2419">
        <v>638</v>
      </c>
      <c r="E2419" s="4">
        <v>0.47</v>
      </c>
      <c r="F2419" s="4">
        <v>41.85</v>
      </c>
      <c r="G2419" s="4">
        <v>0.31</v>
      </c>
      <c r="H2419" s="4">
        <v>1.41</v>
      </c>
      <c r="I2419" s="4">
        <v>6.9</v>
      </c>
      <c r="J2419" s="4">
        <v>44.36</v>
      </c>
      <c r="K2419" s="4">
        <v>4.7</v>
      </c>
      <c r="L2419" s="4">
        <v>47.65</v>
      </c>
      <c r="M2419" s="4">
        <v>52.35</v>
      </c>
      <c r="N2419" s="4">
        <v>0</v>
      </c>
      <c r="O2419" s="4">
        <v>9.32</v>
      </c>
      <c r="P2419" s="4">
        <v>7.27</v>
      </c>
      <c r="Q2419" s="4">
        <v>3.63</v>
      </c>
      <c r="R2419" s="4">
        <v>1.58</v>
      </c>
      <c r="S2419" s="4">
        <v>0</v>
      </c>
      <c r="T2419">
        <v>14</v>
      </c>
      <c r="U2419">
        <v>11.2</v>
      </c>
      <c r="V2419">
        <v>61.7</v>
      </c>
    </row>
    <row r="2420" spans="1:22" ht="12.75" customHeight="1" x14ac:dyDescent="0.2">
      <c r="A2420" s="2">
        <v>5054</v>
      </c>
      <c r="B2420" t="s">
        <v>284</v>
      </c>
      <c r="C2420" s="7" t="s">
        <v>182</v>
      </c>
      <c r="D2420">
        <v>732</v>
      </c>
      <c r="E2420" s="4">
        <v>0.27</v>
      </c>
      <c r="F2420" s="4">
        <v>1.78</v>
      </c>
      <c r="G2420" s="4">
        <v>0.55000000000000004</v>
      </c>
      <c r="H2420" s="4">
        <v>1.0900000000000001</v>
      </c>
      <c r="I2420" s="4">
        <v>8.8800000000000008</v>
      </c>
      <c r="J2420" s="4">
        <v>80.87</v>
      </c>
      <c r="K2420" s="4">
        <v>6.56</v>
      </c>
      <c r="L2420" s="4">
        <v>49.32</v>
      </c>
      <c r="M2420" s="4">
        <v>50.68</v>
      </c>
      <c r="N2420" s="4">
        <v>0</v>
      </c>
      <c r="O2420" s="4">
        <v>0.14000000000000001</v>
      </c>
      <c r="P2420" s="4">
        <v>16.09</v>
      </c>
      <c r="Q2420" s="4">
        <v>27.24</v>
      </c>
      <c r="R2420" s="4">
        <v>1.93</v>
      </c>
      <c r="S2420" s="4">
        <v>0.14000000000000001</v>
      </c>
      <c r="T2420">
        <v>20</v>
      </c>
      <c r="U2420">
        <v>10.199999999999999</v>
      </c>
      <c r="V2420">
        <v>100</v>
      </c>
    </row>
    <row r="2421" spans="1:22" ht="12.75" customHeight="1" x14ac:dyDescent="0.2">
      <c r="A2421" s="2">
        <v>5055</v>
      </c>
      <c r="B2421" t="s">
        <v>284</v>
      </c>
      <c r="C2421" s="7" t="s">
        <v>593</v>
      </c>
      <c r="D2421">
        <v>46</v>
      </c>
      <c r="E2421" s="4">
        <v>0</v>
      </c>
      <c r="F2421" s="4">
        <v>10.87</v>
      </c>
      <c r="G2421" s="4">
        <v>0</v>
      </c>
      <c r="H2421" s="4">
        <v>2.17</v>
      </c>
      <c r="I2421" s="4">
        <v>8.6999999999999993</v>
      </c>
      <c r="J2421" s="4">
        <v>78.260000000000005</v>
      </c>
      <c r="K2421" s="4">
        <v>0</v>
      </c>
      <c r="L2421" s="4">
        <v>82.61</v>
      </c>
      <c r="M2421" s="4">
        <v>17.39</v>
      </c>
      <c r="N2421" s="4">
        <v>0</v>
      </c>
      <c r="O2421" s="4">
        <v>0</v>
      </c>
      <c r="P2421" s="4">
        <v>100</v>
      </c>
      <c r="Q2421" s="4">
        <v>0</v>
      </c>
      <c r="R2421" s="4">
        <v>0</v>
      </c>
      <c r="S2421" s="4">
        <v>0</v>
      </c>
      <c r="U2421">
        <v>0</v>
      </c>
    </row>
    <row r="2422" spans="1:22" ht="12.75" customHeight="1" x14ac:dyDescent="0.2">
      <c r="A2422" s="2">
        <v>5056</v>
      </c>
      <c r="B2422" t="s">
        <v>284</v>
      </c>
      <c r="C2422" s="7" t="s">
        <v>522</v>
      </c>
      <c r="D2422">
        <v>896</v>
      </c>
      <c r="E2422" s="4">
        <v>0</v>
      </c>
      <c r="F2422" s="4">
        <v>31.92</v>
      </c>
      <c r="G2422" s="4">
        <v>0.22</v>
      </c>
      <c r="H2422" s="4">
        <v>2.9</v>
      </c>
      <c r="I2422" s="4">
        <v>7.25</v>
      </c>
      <c r="J2422" s="4">
        <v>51.45</v>
      </c>
      <c r="K2422" s="4">
        <v>6.25</v>
      </c>
      <c r="L2422" s="4">
        <v>51.56</v>
      </c>
      <c r="M2422" s="4">
        <v>48.44</v>
      </c>
      <c r="N2422" s="4">
        <v>0</v>
      </c>
      <c r="O2422" s="4">
        <v>6.56</v>
      </c>
      <c r="P2422" s="4">
        <v>5.78</v>
      </c>
      <c r="Q2422" s="4">
        <v>11.33</v>
      </c>
      <c r="R2422" s="4">
        <v>0.89</v>
      </c>
      <c r="S2422" s="4">
        <v>0</v>
      </c>
      <c r="T2422">
        <v>20</v>
      </c>
      <c r="U2422">
        <v>9.6</v>
      </c>
      <c r="V2422">
        <v>61.36</v>
      </c>
    </row>
    <row r="2423" spans="1:22" ht="12.75" customHeight="1" x14ac:dyDescent="0.2">
      <c r="A2423" s="2">
        <v>5057</v>
      </c>
      <c r="B2423" t="s">
        <v>290</v>
      </c>
      <c r="C2423" s="7" t="s">
        <v>182</v>
      </c>
      <c r="D2423">
        <v>93</v>
      </c>
      <c r="E2423" s="4">
        <v>0</v>
      </c>
      <c r="F2423" s="4">
        <v>13.98</v>
      </c>
      <c r="G2423" s="4">
        <v>0</v>
      </c>
      <c r="H2423" s="4">
        <v>0</v>
      </c>
      <c r="I2423" s="4">
        <v>6.45</v>
      </c>
      <c r="J2423" s="4">
        <v>68.819999999999993</v>
      </c>
      <c r="K2423" s="4">
        <v>10.75</v>
      </c>
      <c r="L2423" s="4">
        <v>29.03</v>
      </c>
      <c r="M2423" s="4">
        <v>70.97</v>
      </c>
      <c r="N2423" s="4">
        <v>0</v>
      </c>
      <c r="O2423" s="4">
        <v>0</v>
      </c>
      <c r="P2423" s="4">
        <v>14.44</v>
      </c>
      <c r="Q2423" s="4">
        <v>5.56</v>
      </c>
      <c r="R2423" s="4">
        <v>8.89</v>
      </c>
      <c r="S2423" s="4">
        <v>0</v>
      </c>
      <c r="T2423">
        <v>16</v>
      </c>
      <c r="U2423">
        <v>11.2</v>
      </c>
      <c r="V2423">
        <v>50</v>
      </c>
    </row>
    <row r="2424" spans="1:22" ht="12.75" customHeight="1" x14ac:dyDescent="0.2">
      <c r="A2424" s="2">
        <v>5058</v>
      </c>
      <c r="B2424" t="s">
        <v>505</v>
      </c>
      <c r="C2424" s="7" t="s">
        <v>593</v>
      </c>
      <c r="D2424">
        <v>48</v>
      </c>
      <c r="E2424" s="4">
        <v>4.17</v>
      </c>
      <c r="F2424" s="4">
        <v>0</v>
      </c>
      <c r="G2424" s="4">
        <v>0</v>
      </c>
      <c r="H2424" s="4">
        <v>0</v>
      </c>
      <c r="I2424" s="4">
        <v>8.33</v>
      </c>
      <c r="J2424" s="4">
        <v>81.25</v>
      </c>
      <c r="K2424" s="4">
        <v>6.25</v>
      </c>
      <c r="L2424" s="4">
        <v>68.75</v>
      </c>
      <c r="M2424" s="4">
        <v>31.25</v>
      </c>
      <c r="N2424" s="4">
        <v>0</v>
      </c>
      <c r="O2424" s="4">
        <v>0</v>
      </c>
      <c r="P2424" s="4">
        <v>100</v>
      </c>
      <c r="Q2424" s="4">
        <v>68.180000000000007</v>
      </c>
      <c r="R2424" s="4">
        <v>0</v>
      </c>
      <c r="S2424" s="4">
        <v>12.12</v>
      </c>
      <c r="U2424">
        <v>0</v>
      </c>
    </row>
    <row r="2425" spans="1:22" ht="12.75" customHeight="1" x14ac:dyDescent="0.2">
      <c r="A2425" s="2">
        <v>5059</v>
      </c>
      <c r="B2425" t="s">
        <v>287</v>
      </c>
      <c r="C2425" s="7" t="s">
        <v>120</v>
      </c>
      <c r="D2425">
        <v>4</v>
      </c>
      <c r="E2425" s="4">
        <v>0</v>
      </c>
      <c r="F2425" s="4">
        <v>0</v>
      </c>
      <c r="G2425" s="4">
        <v>0</v>
      </c>
      <c r="H2425" s="4">
        <v>25</v>
      </c>
      <c r="I2425" s="4">
        <v>25</v>
      </c>
      <c r="J2425" s="4">
        <v>50</v>
      </c>
      <c r="K2425" s="4">
        <v>0</v>
      </c>
      <c r="L2425" s="4">
        <v>100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>
        <v>4</v>
      </c>
      <c r="U2425">
        <v>15.4</v>
      </c>
      <c r="V2425">
        <v>100</v>
      </c>
    </row>
    <row r="2426" spans="1:22" ht="12.75" customHeight="1" x14ac:dyDescent="0.2">
      <c r="A2426" s="2">
        <v>5060</v>
      </c>
      <c r="B2426" t="s">
        <v>290</v>
      </c>
      <c r="C2426" s="7" t="s">
        <v>164</v>
      </c>
      <c r="D2426">
        <v>135</v>
      </c>
      <c r="E2426" s="4">
        <v>0</v>
      </c>
      <c r="F2426" s="4">
        <v>11.11</v>
      </c>
      <c r="G2426" s="4">
        <v>0</v>
      </c>
      <c r="H2426" s="4">
        <v>0.74</v>
      </c>
      <c r="I2426" s="4">
        <v>15.56</v>
      </c>
      <c r="J2426" s="4">
        <v>65.19</v>
      </c>
      <c r="K2426" s="4">
        <v>7.41</v>
      </c>
      <c r="L2426" s="4">
        <v>53.33</v>
      </c>
      <c r="M2426" s="4">
        <v>46.67</v>
      </c>
      <c r="N2426" s="4">
        <v>0</v>
      </c>
      <c r="O2426" s="4">
        <v>0</v>
      </c>
      <c r="P2426" s="4">
        <v>0</v>
      </c>
      <c r="Q2426" s="4">
        <v>13.89</v>
      </c>
      <c r="R2426" s="4">
        <v>0</v>
      </c>
      <c r="S2426" s="4">
        <v>0</v>
      </c>
      <c r="U2426">
        <v>0</v>
      </c>
    </row>
    <row r="2427" spans="1:22" ht="12.75" customHeight="1" x14ac:dyDescent="0.2">
      <c r="A2427" s="2">
        <v>5062</v>
      </c>
      <c r="B2427" t="s">
        <v>284</v>
      </c>
      <c r="C2427" s="7" t="s">
        <v>593</v>
      </c>
      <c r="D2427">
        <v>1</v>
      </c>
      <c r="E2427" s="4">
        <v>0</v>
      </c>
      <c r="F2427" s="4">
        <v>0</v>
      </c>
      <c r="G2427" s="4">
        <v>0</v>
      </c>
      <c r="H2427" s="4">
        <v>0</v>
      </c>
      <c r="I2427" s="4">
        <v>100</v>
      </c>
      <c r="J2427" s="4">
        <v>0</v>
      </c>
      <c r="K2427" s="4">
        <v>0</v>
      </c>
      <c r="L2427" s="4">
        <v>0</v>
      </c>
      <c r="M2427" s="4">
        <v>100</v>
      </c>
      <c r="N2427" s="4">
        <v>0</v>
      </c>
      <c r="O2427" s="4">
        <v>0</v>
      </c>
      <c r="P2427" s="4">
        <v>100</v>
      </c>
      <c r="Q2427" s="4">
        <v>100</v>
      </c>
      <c r="R2427" s="4">
        <v>0</v>
      </c>
      <c r="S2427" s="4">
        <v>0</v>
      </c>
      <c r="U2427">
        <v>0</v>
      </c>
    </row>
    <row r="2428" spans="1:22" ht="12.75" customHeight="1" x14ac:dyDescent="0.2">
      <c r="A2428" s="2">
        <v>5063</v>
      </c>
      <c r="B2428" t="s">
        <v>284</v>
      </c>
      <c r="C2428" s="7" t="s">
        <v>269</v>
      </c>
      <c r="D2428">
        <v>373</v>
      </c>
      <c r="E2428" s="4">
        <v>0.8</v>
      </c>
      <c r="F2428" s="4">
        <v>15.55</v>
      </c>
      <c r="G2428" s="4">
        <v>5.36</v>
      </c>
      <c r="H2428" s="4">
        <v>17.96</v>
      </c>
      <c r="I2428" s="4">
        <v>38.340000000000003</v>
      </c>
      <c r="J2428" s="4">
        <v>11.53</v>
      </c>
      <c r="K2428" s="4">
        <v>10.46</v>
      </c>
      <c r="L2428" s="4">
        <v>56.57</v>
      </c>
      <c r="M2428" s="4">
        <v>43.43</v>
      </c>
      <c r="N2428" s="4">
        <v>0</v>
      </c>
      <c r="O2428" s="4">
        <v>28.35</v>
      </c>
      <c r="P2428" s="4">
        <v>15.75</v>
      </c>
      <c r="Q2428" s="4">
        <v>81.89</v>
      </c>
      <c r="R2428" s="4">
        <v>6.3</v>
      </c>
      <c r="S2428" s="4">
        <v>0</v>
      </c>
      <c r="T2428">
        <v>15</v>
      </c>
      <c r="U2428">
        <v>8.1</v>
      </c>
      <c r="V2428">
        <v>64</v>
      </c>
    </row>
    <row r="2429" spans="1:22" ht="12.75" customHeight="1" x14ac:dyDescent="0.2">
      <c r="A2429" s="2">
        <v>5064</v>
      </c>
      <c r="B2429" t="s">
        <v>284</v>
      </c>
      <c r="C2429" s="7" t="s">
        <v>269</v>
      </c>
      <c r="D2429">
        <v>435</v>
      </c>
      <c r="E2429" s="4">
        <v>0.46</v>
      </c>
      <c r="F2429" s="4">
        <v>21.61</v>
      </c>
      <c r="G2429" s="4">
        <v>4.37</v>
      </c>
      <c r="H2429" s="4">
        <v>12.87</v>
      </c>
      <c r="I2429" s="4">
        <v>38.619999999999997</v>
      </c>
      <c r="J2429" s="4">
        <v>11.95</v>
      </c>
      <c r="K2429" s="4">
        <v>10.11</v>
      </c>
      <c r="L2429" s="4">
        <v>51.95</v>
      </c>
      <c r="M2429" s="4">
        <v>48.05</v>
      </c>
      <c r="N2429" s="4">
        <v>0</v>
      </c>
      <c r="O2429" s="4">
        <v>23.99</v>
      </c>
      <c r="P2429" s="4">
        <v>21.85</v>
      </c>
      <c r="Q2429" s="4">
        <v>82.42</v>
      </c>
      <c r="R2429" s="4">
        <v>6.18</v>
      </c>
      <c r="S2429" s="4">
        <v>0.24</v>
      </c>
      <c r="T2429">
        <v>17</v>
      </c>
      <c r="U2429">
        <v>9.1999999999999993</v>
      </c>
      <c r="V2429">
        <v>84.62</v>
      </c>
    </row>
    <row r="2430" spans="1:22" ht="12.75" customHeight="1" x14ac:dyDescent="0.2">
      <c r="A2430" s="2">
        <v>5065</v>
      </c>
      <c r="B2430" t="s">
        <v>284</v>
      </c>
      <c r="C2430" s="7" t="s">
        <v>269</v>
      </c>
      <c r="D2430">
        <v>90</v>
      </c>
      <c r="E2430" s="4">
        <v>0</v>
      </c>
      <c r="F2430" s="4">
        <v>15.56</v>
      </c>
      <c r="G2430" s="4">
        <v>3.33</v>
      </c>
      <c r="H2430" s="4">
        <v>13.33</v>
      </c>
      <c r="I2430" s="4">
        <v>43.33</v>
      </c>
      <c r="J2430" s="4">
        <v>17.78</v>
      </c>
      <c r="K2430" s="4">
        <v>6.67</v>
      </c>
      <c r="L2430" s="4">
        <v>51.11</v>
      </c>
      <c r="M2430" s="4">
        <v>48.89</v>
      </c>
      <c r="N2430" s="4">
        <v>0</v>
      </c>
      <c r="O2430" s="4">
        <v>20.51</v>
      </c>
      <c r="P2430" s="4">
        <v>12.82</v>
      </c>
      <c r="Q2430" s="4">
        <v>80.77</v>
      </c>
      <c r="R2430" s="4">
        <v>6.41</v>
      </c>
      <c r="S2430" s="4">
        <v>0</v>
      </c>
      <c r="T2430">
        <v>10</v>
      </c>
      <c r="U2430">
        <v>3.8</v>
      </c>
      <c r="V2430">
        <v>88.89</v>
      </c>
    </row>
    <row r="2431" spans="1:22" ht="12.75" customHeight="1" x14ac:dyDescent="0.2">
      <c r="A2431" s="2">
        <v>5066</v>
      </c>
      <c r="B2431" t="s">
        <v>284</v>
      </c>
      <c r="C2431" s="7" t="s">
        <v>130</v>
      </c>
      <c r="D2431">
        <v>456</v>
      </c>
      <c r="E2431" s="4">
        <v>0.88</v>
      </c>
      <c r="F2431" s="4">
        <v>29.17</v>
      </c>
      <c r="G2431" s="4">
        <v>2.19</v>
      </c>
      <c r="H2431" s="4">
        <v>12.94</v>
      </c>
      <c r="I2431" s="4">
        <v>27.41</v>
      </c>
      <c r="J2431" s="4">
        <v>16.23</v>
      </c>
      <c r="K2431" s="4">
        <v>11.18</v>
      </c>
      <c r="L2431" s="4">
        <v>51.54</v>
      </c>
      <c r="M2431" s="4">
        <v>48.46</v>
      </c>
      <c r="N2431" s="4">
        <v>0</v>
      </c>
      <c r="O2431" s="4">
        <v>26.36</v>
      </c>
      <c r="P2431" s="4">
        <v>11.09</v>
      </c>
      <c r="Q2431" s="4">
        <v>77.41</v>
      </c>
      <c r="R2431" s="4">
        <v>1.05</v>
      </c>
      <c r="S2431" s="4">
        <v>0</v>
      </c>
      <c r="T2431">
        <v>18</v>
      </c>
      <c r="U2431">
        <v>9.8000000000000007</v>
      </c>
      <c r="V2431">
        <v>53.85</v>
      </c>
    </row>
    <row r="2432" spans="1:22" ht="12.75" customHeight="1" x14ac:dyDescent="0.2">
      <c r="A2432" s="2">
        <v>5068</v>
      </c>
      <c r="B2432" t="s">
        <v>284</v>
      </c>
      <c r="C2432" s="7" t="s">
        <v>112</v>
      </c>
      <c r="D2432">
        <v>232</v>
      </c>
      <c r="E2432" s="4">
        <v>1.29</v>
      </c>
      <c r="F2432" s="4">
        <v>1.29</v>
      </c>
      <c r="G2432" s="4">
        <v>0</v>
      </c>
      <c r="H2432" s="4">
        <v>0.43</v>
      </c>
      <c r="I2432" s="4">
        <v>4.74</v>
      </c>
      <c r="J2432" s="4">
        <v>90.52</v>
      </c>
      <c r="K2432" s="4">
        <v>1.72</v>
      </c>
      <c r="L2432" s="4">
        <v>52.16</v>
      </c>
      <c r="M2432" s="4">
        <v>47.84</v>
      </c>
      <c r="N2432" s="4">
        <v>0</v>
      </c>
      <c r="O2432" s="4">
        <v>6.36</v>
      </c>
      <c r="P2432" s="4">
        <v>18.64</v>
      </c>
      <c r="Q2432" s="4">
        <v>26.69</v>
      </c>
      <c r="R2432" s="4">
        <v>0</v>
      </c>
      <c r="S2432" s="4">
        <v>0</v>
      </c>
      <c r="T2432">
        <v>26</v>
      </c>
      <c r="U2432">
        <v>7.4</v>
      </c>
      <c r="V2432">
        <v>100</v>
      </c>
    </row>
    <row r="2433" spans="1:22" ht="12.75" customHeight="1" x14ac:dyDescent="0.2">
      <c r="A2433" s="2">
        <v>5069</v>
      </c>
      <c r="B2433" t="s">
        <v>290</v>
      </c>
      <c r="C2433" s="7" t="s">
        <v>650</v>
      </c>
      <c r="D2433">
        <v>0</v>
      </c>
      <c r="E2433" s="4">
        <v>0</v>
      </c>
      <c r="F2433" s="4">
        <v>0</v>
      </c>
      <c r="G2433" s="4">
        <v>0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U2433">
        <v>0</v>
      </c>
    </row>
    <row r="2434" spans="1:22" ht="12.75" customHeight="1" x14ac:dyDescent="0.2">
      <c r="A2434" s="2">
        <v>5070</v>
      </c>
      <c r="B2434" t="s">
        <v>290</v>
      </c>
      <c r="C2434" s="7" t="s">
        <v>650</v>
      </c>
      <c r="D2434">
        <v>32</v>
      </c>
      <c r="E2434" s="4">
        <v>6.25</v>
      </c>
      <c r="F2434" s="4">
        <v>0</v>
      </c>
      <c r="G2434" s="4">
        <v>0</v>
      </c>
      <c r="H2434" s="4">
        <v>37.5</v>
      </c>
      <c r="I2434" s="4">
        <v>15.63</v>
      </c>
      <c r="J2434" s="4">
        <v>40.630000000000003</v>
      </c>
      <c r="K2434" s="4">
        <v>0</v>
      </c>
      <c r="L2434" s="4">
        <v>81.25</v>
      </c>
      <c r="M2434" s="4">
        <v>18.75</v>
      </c>
      <c r="N2434" s="4">
        <v>0</v>
      </c>
      <c r="O2434" s="4">
        <v>0</v>
      </c>
      <c r="P2434" s="4">
        <v>100</v>
      </c>
      <c r="Q2434" s="4">
        <v>68.290000000000006</v>
      </c>
      <c r="R2434" s="4">
        <v>0</v>
      </c>
      <c r="S2434" s="4">
        <v>0</v>
      </c>
      <c r="T2434">
        <v>4</v>
      </c>
      <c r="U2434">
        <v>6.4</v>
      </c>
      <c r="V2434">
        <v>77.78</v>
      </c>
    </row>
    <row r="2435" spans="1:22" ht="12.75" customHeight="1" x14ac:dyDescent="0.2">
      <c r="A2435" s="2">
        <v>5071</v>
      </c>
      <c r="B2435" t="s">
        <v>301</v>
      </c>
      <c r="C2435" s="7" t="s">
        <v>269</v>
      </c>
      <c r="D2435">
        <v>2029</v>
      </c>
      <c r="E2435" s="4">
        <v>2.37</v>
      </c>
      <c r="F2435" s="4">
        <v>2.96</v>
      </c>
      <c r="G2435" s="4">
        <v>1.23</v>
      </c>
      <c r="H2435" s="4">
        <v>4.93</v>
      </c>
      <c r="I2435" s="4">
        <v>10.84</v>
      </c>
      <c r="J2435" s="4">
        <v>72.989999999999995</v>
      </c>
      <c r="K2435" s="4">
        <v>4.68</v>
      </c>
      <c r="L2435" s="4">
        <v>40.56</v>
      </c>
      <c r="M2435" s="4">
        <v>59.44</v>
      </c>
      <c r="N2435" s="4">
        <v>0</v>
      </c>
      <c r="O2435" s="4">
        <v>0</v>
      </c>
      <c r="P2435" s="4">
        <v>0</v>
      </c>
      <c r="Q2435" s="4">
        <v>0.24</v>
      </c>
      <c r="R2435" s="4">
        <v>0.19</v>
      </c>
      <c r="S2435" s="4">
        <v>0.43</v>
      </c>
      <c r="T2435">
        <v>26</v>
      </c>
      <c r="U2435">
        <v>0</v>
      </c>
    </row>
    <row r="2436" spans="1:22" ht="12.75" customHeight="1" x14ac:dyDescent="0.2">
      <c r="A2436" s="2">
        <v>5072</v>
      </c>
      <c r="B2436" t="s">
        <v>284</v>
      </c>
      <c r="C2436" s="7" t="s">
        <v>593</v>
      </c>
      <c r="D2436">
        <v>42</v>
      </c>
      <c r="E2436" s="4">
        <v>0</v>
      </c>
      <c r="F2436" s="4">
        <v>0</v>
      </c>
      <c r="G2436" s="4">
        <v>0</v>
      </c>
      <c r="H2436" s="4">
        <v>2.38</v>
      </c>
      <c r="I2436" s="4">
        <v>16.670000000000002</v>
      </c>
      <c r="J2436" s="4">
        <v>69.05</v>
      </c>
      <c r="K2436" s="4">
        <v>11.9</v>
      </c>
      <c r="L2436" s="4">
        <v>71.430000000000007</v>
      </c>
      <c r="M2436" s="4">
        <v>28.57</v>
      </c>
      <c r="N2436" s="4">
        <v>0</v>
      </c>
      <c r="O2436" s="4">
        <v>0</v>
      </c>
      <c r="P2436" s="4">
        <v>100</v>
      </c>
      <c r="Q2436" s="4">
        <v>50</v>
      </c>
      <c r="R2436" s="4">
        <v>0</v>
      </c>
      <c r="S2436" s="4">
        <v>0</v>
      </c>
      <c r="T2436">
        <v>14</v>
      </c>
      <c r="U2436">
        <v>16.3</v>
      </c>
      <c r="V2436">
        <v>66.67</v>
      </c>
    </row>
    <row r="2437" spans="1:22" ht="12.75" customHeight="1" x14ac:dyDescent="0.2">
      <c r="A2437" s="2">
        <v>5073</v>
      </c>
      <c r="B2437" t="s">
        <v>290</v>
      </c>
      <c r="C2437" s="7" t="s">
        <v>620</v>
      </c>
      <c r="D2437">
        <v>0</v>
      </c>
      <c r="E2437" s="4">
        <v>0</v>
      </c>
      <c r="F2437" s="4">
        <v>0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U2437">
        <v>0</v>
      </c>
    </row>
    <row r="2438" spans="1:22" ht="12.75" customHeight="1" x14ac:dyDescent="0.2">
      <c r="A2438" s="2">
        <v>5074</v>
      </c>
      <c r="B2438" t="s">
        <v>290</v>
      </c>
      <c r="C2438" s="7" t="s">
        <v>182</v>
      </c>
      <c r="D2438">
        <v>0</v>
      </c>
      <c r="E2438" s="4">
        <v>0</v>
      </c>
      <c r="F2438" s="4">
        <v>0</v>
      </c>
      <c r="G2438" s="4">
        <v>0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U2438">
        <v>0</v>
      </c>
    </row>
    <row r="2439" spans="1:22" ht="12.75" customHeight="1" x14ac:dyDescent="0.2">
      <c r="A2439" s="2">
        <v>5075</v>
      </c>
      <c r="B2439" t="s">
        <v>284</v>
      </c>
      <c r="C2439" s="7" t="s">
        <v>130</v>
      </c>
      <c r="D2439">
        <v>92</v>
      </c>
      <c r="E2439" s="4">
        <v>0</v>
      </c>
      <c r="F2439" s="4">
        <v>1.0900000000000001</v>
      </c>
      <c r="G2439" s="4">
        <v>0</v>
      </c>
      <c r="H2439" s="4">
        <v>0</v>
      </c>
      <c r="I2439" s="4">
        <v>15.22</v>
      </c>
      <c r="J2439" s="4">
        <v>80.430000000000007</v>
      </c>
      <c r="K2439" s="4">
        <v>3.26</v>
      </c>
      <c r="L2439" s="4">
        <v>52.17</v>
      </c>
      <c r="M2439" s="4">
        <v>47.83</v>
      </c>
      <c r="N2439" s="4">
        <v>0</v>
      </c>
      <c r="O2439" s="4">
        <v>0</v>
      </c>
      <c r="P2439" s="4">
        <v>19.100000000000001</v>
      </c>
      <c r="Q2439" s="4">
        <v>57.3</v>
      </c>
      <c r="R2439" s="4">
        <v>0</v>
      </c>
      <c r="S2439" s="4">
        <v>0</v>
      </c>
      <c r="T2439">
        <v>9</v>
      </c>
      <c r="U2439">
        <v>17.100000000000001</v>
      </c>
      <c r="V2439">
        <v>90</v>
      </c>
    </row>
    <row r="2440" spans="1:22" ht="12.75" customHeight="1" x14ac:dyDescent="0.2">
      <c r="A2440" s="2">
        <v>5076</v>
      </c>
      <c r="B2440" t="s">
        <v>505</v>
      </c>
      <c r="C2440" s="7" t="s">
        <v>181</v>
      </c>
      <c r="D2440">
        <v>48</v>
      </c>
      <c r="E2440" s="4">
        <v>0</v>
      </c>
      <c r="F2440" s="4">
        <v>0</v>
      </c>
      <c r="G2440" s="4">
        <v>0</v>
      </c>
      <c r="H2440" s="4">
        <v>0</v>
      </c>
      <c r="I2440" s="4">
        <v>10.42</v>
      </c>
      <c r="J2440" s="4">
        <v>83.33</v>
      </c>
      <c r="K2440" s="4">
        <v>6.25</v>
      </c>
      <c r="L2440" s="4">
        <v>60.42</v>
      </c>
      <c r="M2440" s="4">
        <v>39.58</v>
      </c>
      <c r="N2440" s="4">
        <v>0</v>
      </c>
      <c r="O2440" s="4">
        <v>0</v>
      </c>
      <c r="P2440" s="4">
        <v>91.49</v>
      </c>
      <c r="Q2440" s="4">
        <v>48.94</v>
      </c>
      <c r="R2440" s="4">
        <v>0</v>
      </c>
      <c r="S2440" s="4">
        <v>0</v>
      </c>
      <c r="U2440">
        <v>0</v>
      </c>
    </row>
    <row r="2441" spans="1:22" ht="12.75" customHeight="1" x14ac:dyDescent="0.2">
      <c r="A2441" s="2">
        <v>5077</v>
      </c>
      <c r="B2441" t="s">
        <v>290</v>
      </c>
      <c r="C2441" s="7" t="s">
        <v>269</v>
      </c>
      <c r="D2441">
        <v>16</v>
      </c>
      <c r="E2441" s="4">
        <v>0</v>
      </c>
      <c r="F2441" s="4">
        <v>0</v>
      </c>
      <c r="G2441" s="4">
        <v>0</v>
      </c>
      <c r="H2441" s="4">
        <v>0</v>
      </c>
      <c r="I2441" s="4">
        <v>31.25</v>
      </c>
      <c r="J2441" s="4">
        <v>68.75</v>
      </c>
      <c r="K2441" s="4">
        <v>0</v>
      </c>
      <c r="L2441" s="4">
        <v>50</v>
      </c>
      <c r="M2441" s="4">
        <v>50</v>
      </c>
      <c r="N2441" s="4">
        <v>0</v>
      </c>
      <c r="O2441" s="4">
        <v>18.18</v>
      </c>
      <c r="P2441" s="4">
        <v>31.82</v>
      </c>
      <c r="Q2441" s="4">
        <v>68.180000000000007</v>
      </c>
      <c r="R2441" s="4">
        <v>4.55</v>
      </c>
      <c r="S2441" s="4">
        <v>0</v>
      </c>
      <c r="U2441">
        <v>0</v>
      </c>
    </row>
    <row r="2442" spans="1:22" ht="12.75" customHeight="1" x14ac:dyDescent="0.2">
      <c r="A2442" s="2">
        <v>5078</v>
      </c>
      <c r="B2442" t="s">
        <v>290</v>
      </c>
      <c r="C2442" s="7" t="s">
        <v>650</v>
      </c>
      <c r="D2442">
        <v>324</v>
      </c>
      <c r="E2442" s="4">
        <v>0.31</v>
      </c>
      <c r="F2442" s="4">
        <v>1.23</v>
      </c>
      <c r="G2442" s="4">
        <v>0</v>
      </c>
      <c r="H2442" s="4">
        <v>0.93</v>
      </c>
      <c r="I2442" s="4">
        <v>4.63</v>
      </c>
      <c r="J2442" s="4">
        <v>88.58</v>
      </c>
      <c r="K2442" s="4">
        <v>4.32</v>
      </c>
      <c r="L2442" s="4">
        <v>45.06</v>
      </c>
      <c r="M2442" s="4">
        <v>54.94</v>
      </c>
      <c r="N2442" s="4">
        <v>0</v>
      </c>
      <c r="O2442" s="4">
        <v>0</v>
      </c>
      <c r="P2442" s="4">
        <v>2.09</v>
      </c>
      <c r="Q2442" s="4">
        <v>21.19</v>
      </c>
      <c r="R2442" s="4">
        <v>1.19</v>
      </c>
      <c r="S2442" s="4">
        <v>0</v>
      </c>
      <c r="T2442">
        <v>29</v>
      </c>
      <c r="U2442">
        <v>7.6</v>
      </c>
      <c r="V2442">
        <v>63.64</v>
      </c>
    </row>
    <row r="2443" spans="1:22" ht="12.75" customHeight="1" x14ac:dyDescent="0.2">
      <c r="A2443" s="2">
        <v>5079</v>
      </c>
      <c r="B2443" t="s">
        <v>505</v>
      </c>
      <c r="C2443" s="7" t="s">
        <v>593</v>
      </c>
      <c r="D2443">
        <v>11</v>
      </c>
      <c r="E2443" s="4">
        <v>0</v>
      </c>
      <c r="F2443" s="4">
        <v>0</v>
      </c>
      <c r="G2443" s="4">
        <v>0</v>
      </c>
      <c r="H2443" s="4">
        <v>0</v>
      </c>
      <c r="I2443" s="4">
        <v>0</v>
      </c>
      <c r="J2443" s="4">
        <v>100</v>
      </c>
      <c r="K2443" s="4">
        <v>0</v>
      </c>
      <c r="L2443" s="4">
        <v>72.73</v>
      </c>
      <c r="M2443" s="4">
        <v>27.27</v>
      </c>
      <c r="N2443" s="4">
        <v>0</v>
      </c>
      <c r="O2443" s="4">
        <v>0</v>
      </c>
      <c r="P2443" s="4">
        <v>90.63</v>
      </c>
      <c r="Q2443" s="4">
        <v>3.13</v>
      </c>
      <c r="R2443" s="4">
        <v>0</v>
      </c>
      <c r="S2443" s="4">
        <v>0</v>
      </c>
      <c r="U2443">
        <v>0</v>
      </c>
    </row>
    <row r="2444" spans="1:22" ht="12.75" customHeight="1" x14ac:dyDescent="0.2">
      <c r="A2444" s="2">
        <v>5080</v>
      </c>
      <c r="B2444" t="s">
        <v>290</v>
      </c>
      <c r="C2444" s="7" t="s">
        <v>387</v>
      </c>
      <c r="D2444">
        <v>0</v>
      </c>
      <c r="E2444" s="4">
        <v>0</v>
      </c>
      <c r="F2444" s="4">
        <v>0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U2444">
        <v>0</v>
      </c>
    </row>
    <row r="2445" spans="1:22" ht="12.75" customHeight="1" x14ac:dyDescent="0.2">
      <c r="A2445" s="2">
        <v>5081</v>
      </c>
      <c r="B2445" t="s">
        <v>290</v>
      </c>
      <c r="C2445" s="7" t="s">
        <v>19</v>
      </c>
      <c r="D2445">
        <v>7</v>
      </c>
      <c r="E2445" s="4">
        <v>0</v>
      </c>
      <c r="F2445" s="4">
        <v>0</v>
      </c>
      <c r="G2445" s="4">
        <v>0</v>
      </c>
      <c r="H2445" s="4">
        <v>0</v>
      </c>
      <c r="I2445" s="4">
        <v>0</v>
      </c>
      <c r="J2445" s="4">
        <v>100</v>
      </c>
      <c r="K2445" s="4">
        <v>0</v>
      </c>
      <c r="L2445" s="4">
        <v>28.57</v>
      </c>
      <c r="M2445" s="4">
        <v>71.430000000000007</v>
      </c>
      <c r="N2445" s="4">
        <v>0</v>
      </c>
      <c r="O2445" s="4">
        <v>0</v>
      </c>
      <c r="P2445" s="4">
        <v>0</v>
      </c>
      <c r="Q2445" s="4">
        <v>57.14</v>
      </c>
      <c r="R2445" s="4">
        <v>0</v>
      </c>
      <c r="S2445" s="4">
        <v>0</v>
      </c>
      <c r="T2445">
        <v>7</v>
      </c>
      <c r="U2445">
        <v>27.6</v>
      </c>
      <c r="V2445">
        <v>100</v>
      </c>
    </row>
    <row r="2446" spans="1:22" ht="12.75" customHeight="1" x14ac:dyDescent="0.2">
      <c r="A2446" s="2">
        <v>5082</v>
      </c>
      <c r="B2446" t="s">
        <v>284</v>
      </c>
      <c r="C2446" s="7" t="s">
        <v>522</v>
      </c>
      <c r="D2446">
        <v>445</v>
      </c>
      <c r="E2446" s="4">
        <v>0</v>
      </c>
      <c r="F2446" s="4">
        <v>13.71</v>
      </c>
      <c r="G2446" s="4">
        <v>0.9</v>
      </c>
      <c r="H2446" s="4">
        <v>7.19</v>
      </c>
      <c r="I2446" s="4">
        <v>20.45</v>
      </c>
      <c r="J2446" s="4">
        <v>48.31</v>
      </c>
      <c r="K2446" s="4">
        <v>9.44</v>
      </c>
      <c r="L2446" s="4">
        <v>50.11</v>
      </c>
      <c r="M2446" s="4">
        <v>49.89</v>
      </c>
      <c r="N2446" s="4">
        <v>0</v>
      </c>
      <c r="O2446" s="4">
        <v>21.41</v>
      </c>
      <c r="P2446" s="4">
        <v>9.93</v>
      </c>
      <c r="Q2446" s="4">
        <v>52.54</v>
      </c>
      <c r="R2446" s="4">
        <v>0.66</v>
      </c>
      <c r="S2446" s="4">
        <v>0</v>
      </c>
      <c r="T2446">
        <v>18</v>
      </c>
      <c r="U2446">
        <v>12</v>
      </c>
      <c r="V2446">
        <v>80</v>
      </c>
    </row>
    <row r="2447" spans="1:22" ht="12.75" customHeight="1" x14ac:dyDescent="0.2">
      <c r="A2447" s="2">
        <v>5083</v>
      </c>
      <c r="B2447" t="s">
        <v>505</v>
      </c>
      <c r="C2447" s="7" t="s">
        <v>593</v>
      </c>
      <c r="D2447">
        <v>0</v>
      </c>
      <c r="E2447" s="4">
        <v>0</v>
      </c>
      <c r="F2447" s="4">
        <v>0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U2447">
        <v>0</v>
      </c>
    </row>
    <row r="2448" spans="1:22" ht="12.75" customHeight="1" x14ac:dyDescent="0.2">
      <c r="A2448" s="2">
        <v>5084</v>
      </c>
      <c r="B2448" t="s">
        <v>505</v>
      </c>
      <c r="C2448" s="7" t="s">
        <v>593</v>
      </c>
      <c r="D2448">
        <v>37</v>
      </c>
      <c r="E2448" s="4">
        <v>21.62</v>
      </c>
      <c r="F2448" s="4">
        <v>2.7</v>
      </c>
      <c r="G2448" s="4">
        <v>0</v>
      </c>
      <c r="H2448" s="4">
        <v>0</v>
      </c>
      <c r="I2448" s="4">
        <v>8.11</v>
      </c>
      <c r="J2448" s="4">
        <v>59.46</v>
      </c>
      <c r="K2448" s="4">
        <v>8.11</v>
      </c>
      <c r="L2448" s="4">
        <v>48.65</v>
      </c>
      <c r="M2448" s="4">
        <v>51.35</v>
      </c>
      <c r="N2448" s="4">
        <v>0</v>
      </c>
      <c r="O2448" s="4">
        <v>0</v>
      </c>
      <c r="P2448" s="4">
        <v>100</v>
      </c>
      <c r="Q2448" s="4">
        <v>0</v>
      </c>
      <c r="R2448" s="4">
        <v>0</v>
      </c>
      <c r="S2448" s="4">
        <v>0</v>
      </c>
      <c r="U2448">
        <v>0</v>
      </c>
    </row>
    <row r="2449" spans="1:22" ht="12.75" customHeight="1" x14ac:dyDescent="0.2">
      <c r="A2449" s="2">
        <v>5085</v>
      </c>
      <c r="B2449" t="s">
        <v>284</v>
      </c>
      <c r="C2449" s="7" t="s">
        <v>269</v>
      </c>
      <c r="D2449">
        <v>893</v>
      </c>
      <c r="E2449" s="4">
        <v>6.38</v>
      </c>
      <c r="F2449" s="4">
        <v>1.68</v>
      </c>
      <c r="G2449" s="4">
        <v>0.22</v>
      </c>
      <c r="H2449" s="4">
        <v>0.67</v>
      </c>
      <c r="I2449" s="4">
        <v>6.49</v>
      </c>
      <c r="J2449" s="4">
        <v>74.13</v>
      </c>
      <c r="K2449" s="4">
        <v>10.41</v>
      </c>
      <c r="L2449" s="4">
        <v>52.18</v>
      </c>
      <c r="M2449" s="4">
        <v>47.82</v>
      </c>
      <c r="N2449" s="4">
        <v>0</v>
      </c>
      <c r="O2449" s="4">
        <v>0.69</v>
      </c>
      <c r="P2449" s="4">
        <v>9.6</v>
      </c>
      <c r="Q2449" s="4">
        <v>31.77</v>
      </c>
      <c r="R2449" s="4">
        <v>2.17</v>
      </c>
      <c r="S2449" s="4">
        <v>0</v>
      </c>
      <c r="T2449">
        <v>15</v>
      </c>
      <c r="U2449">
        <v>11.7</v>
      </c>
      <c r="V2449">
        <v>51.67</v>
      </c>
    </row>
    <row r="2450" spans="1:22" ht="12.75" customHeight="1" x14ac:dyDescent="0.2">
      <c r="A2450" s="2">
        <v>5086</v>
      </c>
      <c r="B2450" t="s">
        <v>505</v>
      </c>
      <c r="C2450" s="7" t="s">
        <v>593</v>
      </c>
      <c r="D2450">
        <v>6</v>
      </c>
      <c r="E2450" s="4">
        <v>0</v>
      </c>
      <c r="F2450" s="4">
        <v>0</v>
      </c>
      <c r="G2450" s="4">
        <v>0</v>
      </c>
      <c r="H2450" s="4">
        <v>0</v>
      </c>
      <c r="I2450" s="4">
        <v>16.670000000000002</v>
      </c>
      <c r="J2450" s="4">
        <v>83.33</v>
      </c>
      <c r="K2450" s="4">
        <v>0</v>
      </c>
      <c r="L2450" s="4">
        <v>100</v>
      </c>
      <c r="M2450" s="4">
        <v>0</v>
      </c>
      <c r="N2450" s="4">
        <v>0</v>
      </c>
      <c r="O2450" s="4">
        <v>0</v>
      </c>
      <c r="P2450" s="4">
        <v>100</v>
      </c>
      <c r="Q2450" s="4">
        <v>0</v>
      </c>
      <c r="R2450" s="4">
        <v>0</v>
      </c>
      <c r="S2450" s="4">
        <v>0</v>
      </c>
      <c r="U2450">
        <v>0</v>
      </c>
    </row>
    <row r="2451" spans="1:22" ht="12.75" customHeight="1" x14ac:dyDescent="0.2">
      <c r="A2451" s="2">
        <v>5087</v>
      </c>
      <c r="B2451" t="s">
        <v>505</v>
      </c>
      <c r="C2451" s="7" t="s">
        <v>593</v>
      </c>
      <c r="D2451">
        <v>3</v>
      </c>
      <c r="E2451" s="4">
        <v>0</v>
      </c>
      <c r="F2451" s="4">
        <v>0</v>
      </c>
      <c r="G2451" s="4">
        <v>0</v>
      </c>
      <c r="H2451" s="4">
        <v>0</v>
      </c>
      <c r="I2451" s="4">
        <v>0</v>
      </c>
      <c r="J2451" s="4">
        <v>100</v>
      </c>
      <c r="K2451" s="4">
        <v>0</v>
      </c>
      <c r="L2451" s="4">
        <v>33.33</v>
      </c>
      <c r="M2451" s="4">
        <v>66.67</v>
      </c>
      <c r="N2451" s="4">
        <v>0</v>
      </c>
      <c r="O2451" s="4">
        <v>0</v>
      </c>
      <c r="P2451" s="4">
        <v>100</v>
      </c>
      <c r="Q2451" s="4">
        <v>83.33</v>
      </c>
      <c r="R2451" s="4">
        <v>0</v>
      </c>
      <c r="S2451" s="4">
        <v>0</v>
      </c>
      <c r="U2451">
        <v>0</v>
      </c>
    </row>
    <row r="2452" spans="1:22" ht="12.75" customHeight="1" x14ac:dyDescent="0.2">
      <c r="A2452" s="2">
        <v>5088</v>
      </c>
      <c r="B2452" t="s">
        <v>284</v>
      </c>
      <c r="C2452" s="7" t="s">
        <v>389</v>
      </c>
      <c r="D2452">
        <v>916</v>
      </c>
      <c r="E2452" s="4">
        <v>0.76</v>
      </c>
      <c r="F2452" s="4">
        <v>8.08</v>
      </c>
      <c r="G2452" s="4">
        <v>2.29</v>
      </c>
      <c r="H2452" s="4">
        <v>9.06</v>
      </c>
      <c r="I2452" s="4">
        <v>15.5</v>
      </c>
      <c r="J2452" s="4">
        <v>51.42</v>
      </c>
      <c r="K2452" s="4">
        <v>12.88</v>
      </c>
      <c r="L2452" s="4">
        <v>48.25</v>
      </c>
      <c r="M2452" s="4">
        <v>51.75</v>
      </c>
      <c r="N2452" s="4">
        <v>0</v>
      </c>
      <c r="O2452" s="4">
        <v>4.7699999999999996</v>
      </c>
      <c r="P2452" s="4">
        <v>10.18</v>
      </c>
      <c r="Q2452" s="4">
        <v>36.19</v>
      </c>
      <c r="R2452" s="4">
        <v>4.55</v>
      </c>
      <c r="S2452" s="4">
        <v>0.33</v>
      </c>
      <c r="T2452">
        <v>21</v>
      </c>
      <c r="U2452">
        <v>9.9</v>
      </c>
      <c r="V2452">
        <v>74.42</v>
      </c>
    </row>
    <row r="2453" spans="1:22" ht="12.75" customHeight="1" x14ac:dyDescent="0.2">
      <c r="A2453" s="2">
        <v>5089</v>
      </c>
      <c r="B2453" t="s">
        <v>284</v>
      </c>
      <c r="C2453" s="7" t="s">
        <v>402</v>
      </c>
      <c r="D2453">
        <v>505</v>
      </c>
      <c r="E2453" s="4">
        <v>0</v>
      </c>
      <c r="F2453" s="4">
        <v>1.58</v>
      </c>
      <c r="G2453" s="4">
        <v>0.59</v>
      </c>
      <c r="H2453" s="4">
        <v>0.4</v>
      </c>
      <c r="I2453" s="4">
        <v>7.72</v>
      </c>
      <c r="J2453" s="4">
        <v>83.76</v>
      </c>
      <c r="K2453" s="4">
        <v>5.94</v>
      </c>
      <c r="L2453" s="4">
        <v>55.25</v>
      </c>
      <c r="M2453" s="4">
        <v>44.75</v>
      </c>
      <c r="N2453" s="4">
        <v>0</v>
      </c>
      <c r="O2453" s="4">
        <v>5.09</v>
      </c>
      <c r="P2453" s="4">
        <v>17.920000000000002</v>
      </c>
      <c r="Q2453" s="4">
        <v>41.55</v>
      </c>
      <c r="R2453" s="4">
        <v>2.44</v>
      </c>
      <c r="S2453" s="4">
        <v>0.81</v>
      </c>
      <c r="T2453">
        <v>15</v>
      </c>
      <c r="U2453">
        <v>9.5</v>
      </c>
      <c r="V2453">
        <v>79.41</v>
      </c>
    </row>
    <row r="2454" spans="1:22" ht="12.75" customHeight="1" x14ac:dyDescent="0.2">
      <c r="A2454" s="2">
        <v>5090</v>
      </c>
      <c r="B2454" t="s">
        <v>284</v>
      </c>
      <c r="C2454" s="7" t="s">
        <v>578</v>
      </c>
      <c r="D2454">
        <v>652</v>
      </c>
      <c r="E2454" s="4">
        <v>0</v>
      </c>
      <c r="F2454" s="4">
        <v>0.77</v>
      </c>
      <c r="G2454" s="4">
        <v>0.31</v>
      </c>
      <c r="H2454" s="4">
        <v>0.31</v>
      </c>
      <c r="I2454" s="4">
        <v>7.98</v>
      </c>
      <c r="J2454" s="4">
        <v>87.42</v>
      </c>
      <c r="K2454" s="4">
        <v>3.22</v>
      </c>
      <c r="L2454" s="4">
        <v>51.07</v>
      </c>
      <c r="M2454" s="4">
        <v>48.93</v>
      </c>
      <c r="N2454" s="4">
        <v>0</v>
      </c>
      <c r="O2454" s="4">
        <v>11.4</v>
      </c>
      <c r="P2454" s="4">
        <v>17.57</v>
      </c>
      <c r="Q2454" s="4">
        <v>46.84</v>
      </c>
      <c r="R2454" s="4">
        <v>0.62</v>
      </c>
      <c r="S2454" s="4">
        <v>0</v>
      </c>
      <c r="T2454">
        <v>18</v>
      </c>
      <c r="U2454">
        <v>12.4</v>
      </c>
      <c r="V2454">
        <v>91.89</v>
      </c>
    </row>
    <row r="2455" spans="1:22" ht="12.75" customHeight="1" x14ac:dyDescent="0.2">
      <c r="A2455" s="2">
        <v>5091</v>
      </c>
      <c r="B2455" t="s">
        <v>284</v>
      </c>
      <c r="C2455" s="7" t="s">
        <v>522</v>
      </c>
      <c r="D2455">
        <v>537</v>
      </c>
      <c r="E2455" s="4">
        <v>0.37</v>
      </c>
      <c r="F2455" s="4">
        <v>16.39</v>
      </c>
      <c r="G2455" s="4">
        <v>0.19</v>
      </c>
      <c r="H2455" s="4">
        <v>1.68</v>
      </c>
      <c r="I2455" s="4">
        <v>8.57</v>
      </c>
      <c r="J2455" s="4">
        <v>65.180000000000007</v>
      </c>
      <c r="K2455" s="4">
        <v>7.64</v>
      </c>
      <c r="L2455" s="4">
        <v>53.07</v>
      </c>
      <c r="M2455" s="4">
        <v>46.93</v>
      </c>
      <c r="N2455" s="4">
        <v>0</v>
      </c>
      <c r="O2455" s="4">
        <v>7.43</v>
      </c>
      <c r="P2455" s="4">
        <v>11.96</v>
      </c>
      <c r="Q2455" s="4">
        <v>10.14</v>
      </c>
      <c r="R2455" s="4">
        <v>4.3499999999999996</v>
      </c>
      <c r="S2455" s="4">
        <v>0</v>
      </c>
      <c r="T2455">
        <v>21</v>
      </c>
      <c r="U2455">
        <v>10.6</v>
      </c>
      <c r="V2455">
        <v>69.23</v>
      </c>
    </row>
    <row r="2456" spans="1:22" ht="12.75" customHeight="1" x14ac:dyDescent="0.2">
      <c r="A2456" s="2">
        <v>5092</v>
      </c>
      <c r="B2456" t="s">
        <v>284</v>
      </c>
      <c r="C2456" s="7" t="s">
        <v>130</v>
      </c>
      <c r="D2456">
        <v>814</v>
      </c>
      <c r="E2456" s="4">
        <v>0.98</v>
      </c>
      <c r="F2456" s="4">
        <v>5.16</v>
      </c>
      <c r="G2456" s="4">
        <v>0.12</v>
      </c>
      <c r="H2456" s="4">
        <v>0.25</v>
      </c>
      <c r="I2456" s="4">
        <v>5.28</v>
      </c>
      <c r="J2456" s="4">
        <v>84.64</v>
      </c>
      <c r="K2456" s="4">
        <v>3.56</v>
      </c>
      <c r="L2456" s="4">
        <v>49.88</v>
      </c>
      <c r="M2456" s="4">
        <v>50.12</v>
      </c>
      <c r="N2456" s="4">
        <v>0</v>
      </c>
      <c r="O2456" s="4">
        <v>4.8099999999999996</v>
      </c>
      <c r="P2456" s="4">
        <v>7.77</v>
      </c>
      <c r="Q2456" s="4">
        <v>14.67</v>
      </c>
      <c r="R2456" s="4">
        <v>0</v>
      </c>
      <c r="S2456" s="4">
        <v>0</v>
      </c>
      <c r="T2456">
        <v>21</v>
      </c>
      <c r="U2456">
        <v>11.2</v>
      </c>
      <c r="V2456">
        <v>68.42</v>
      </c>
    </row>
    <row r="2457" spans="1:22" ht="12.75" customHeight="1" x14ac:dyDescent="0.2">
      <c r="A2457" s="2">
        <v>5093</v>
      </c>
      <c r="B2457" t="s">
        <v>284</v>
      </c>
      <c r="C2457" s="7" t="s">
        <v>389</v>
      </c>
      <c r="D2457">
        <v>702</v>
      </c>
      <c r="E2457" s="4">
        <v>0.28000000000000003</v>
      </c>
      <c r="F2457" s="4">
        <v>4.99</v>
      </c>
      <c r="G2457" s="4">
        <v>1</v>
      </c>
      <c r="H2457" s="4">
        <v>3.99</v>
      </c>
      <c r="I2457" s="4">
        <v>9.83</v>
      </c>
      <c r="J2457" s="4">
        <v>66.67</v>
      </c>
      <c r="K2457" s="4">
        <v>13.25</v>
      </c>
      <c r="L2457" s="4">
        <v>51.14</v>
      </c>
      <c r="M2457" s="4">
        <v>48.86</v>
      </c>
      <c r="N2457" s="4">
        <v>0</v>
      </c>
      <c r="O2457" s="4">
        <v>1.78</v>
      </c>
      <c r="P2457" s="4">
        <v>16.3</v>
      </c>
      <c r="Q2457" s="4">
        <v>24.93</v>
      </c>
      <c r="R2457" s="4">
        <v>5.75</v>
      </c>
      <c r="S2457" s="4">
        <v>0.27</v>
      </c>
      <c r="T2457">
        <v>21</v>
      </c>
      <c r="U2457">
        <v>10.6</v>
      </c>
      <c r="V2457">
        <v>90.91</v>
      </c>
    </row>
    <row r="2458" spans="1:22" ht="12.75" customHeight="1" x14ac:dyDescent="0.2">
      <c r="A2458" s="2">
        <v>5094</v>
      </c>
      <c r="B2458" t="s">
        <v>284</v>
      </c>
      <c r="C2458" s="7" t="s">
        <v>620</v>
      </c>
      <c r="D2458">
        <v>671</v>
      </c>
      <c r="E2458" s="4">
        <v>0.15</v>
      </c>
      <c r="F2458" s="4">
        <v>0</v>
      </c>
      <c r="G2458" s="4">
        <v>0</v>
      </c>
      <c r="H2458" s="4">
        <v>1.94</v>
      </c>
      <c r="I2458" s="4">
        <v>4.17</v>
      </c>
      <c r="J2458" s="4">
        <v>84.65</v>
      </c>
      <c r="K2458" s="4">
        <v>9.09</v>
      </c>
      <c r="L2458" s="4">
        <v>54.69</v>
      </c>
      <c r="M2458" s="4">
        <v>45.31</v>
      </c>
      <c r="N2458" s="4">
        <v>0</v>
      </c>
      <c r="O2458" s="4">
        <v>2.11</v>
      </c>
      <c r="P2458" s="4">
        <v>10.56</v>
      </c>
      <c r="Q2458" s="4">
        <v>16.89</v>
      </c>
      <c r="R2458" s="4">
        <v>0.45</v>
      </c>
      <c r="S2458" s="4">
        <v>0.45</v>
      </c>
      <c r="T2458">
        <v>18</v>
      </c>
      <c r="U2458">
        <v>10.7</v>
      </c>
      <c r="V2458">
        <v>70.27</v>
      </c>
    </row>
    <row r="2459" spans="1:22" ht="12.75" customHeight="1" x14ac:dyDescent="0.2">
      <c r="A2459" s="2">
        <v>5095</v>
      </c>
      <c r="B2459" t="s">
        <v>290</v>
      </c>
      <c r="C2459" s="7" t="s">
        <v>650</v>
      </c>
      <c r="D2459">
        <v>0</v>
      </c>
      <c r="E2459" s="4">
        <v>0</v>
      </c>
      <c r="F2459" s="4">
        <v>0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U2459">
        <v>0</v>
      </c>
    </row>
    <row r="2460" spans="1:22" ht="12.75" customHeight="1" x14ac:dyDescent="0.2">
      <c r="A2460" s="2">
        <v>5096</v>
      </c>
      <c r="B2460" t="s">
        <v>505</v>
      </c>
      <c r="C2460" s="7" t="s">
        <v>593</v>
      </c>
      <c r="D2460">
        <v>11</v>
      </c>
      <c r="E2460" s="4">
        <v>9.09</v>
      </c>
      <c r="F2460" s="4">
        <v>0</v>
      </c>
      <c r="G2460" s="4">
        <v>0</v>
      </c>
      <c r="H2460" s="4">
        <v>9.09</v>
      </c>
      <c r="I2460" s="4">
        <v>27.27</v>
      </c>
      <c r="J2460" s="4">
        <v>54.55</v>
      </c>
      <c r="K2460" s="4">
        <v>0</v>
      </c>
      <c r="L2460" s="4">
        <v>36.36</v>
      </c>
      <c r="M2460" s="4">
        <v>63.64</v>
      </c>
      <c r="N2460" s="4">
        <v>0</v>
      </c>
      <c r="O2460" s="4">
        <v>0</v>
      </c>
      <c r="P2460" s="4">
        <v>100</v>
      </c>
      <c r="Q2460" s="4">
        <v>11.76</v>
      </c>
      <c r="R2460" s="4">
        <v>0</v>
      </c>
      <c r="S2460" s="4">
        <v>5.88</v>
      </c>
      <c r="U2460">
        <v>0</v>
      </c>
    </row>
    <row r="2461" spans="1:22" ht="12.75" customHeight="1" x14ac:dyDescent="0.2">
      <c r="A2461" s="2">
        <v>5097</v>
      </c>
      <c r="B2461" t="s">
        <v>290</v>
      </c>
      <c r="C2461" s="7" t="s">
        <v>181</v>
      </c>
      <c r="D2461">
        <v>10</v>
      </c>
      <c r="E2461" s="4">
        <v>10</v>
      </c>
      <c r="F2461" s="4">
        <v>10</v>
      </c>
      <c r="G2461" s="4">
        <v>0</v>
      </c>
      <c r="H2461" s="4">
        <v>0</v>
      </c>
      <c r="I2461" s="4">
        <v>0</v>
      </c>
      <c r="J2461" s="4">
        <v>70</v>
      </c>
      <c r="K2461" s="4">
        <v>10</v>
      </c>
      <c r="L2461" s="4">
        <v>40</v>
      </c>
      <c r="M2461" s="4">
        <v>60</v>
      </c>
      <c r="N2461" s="4">
        <v>0</v>
      </c>
      <c r="O2461" s="4">
        <v>0</v>
      </c>
      <c r="P2461" s="4">
        <v>25</v>
      </c>
      <c r="Q2461" s="4">
        <v>37.5</v>
      </c>
      <c r="R2461" s="4">
        <v>6.25</v>
      </c>
      <c r="S2461" s="4">
        <v>0</v>
      </c>
      <c r="T2461">
        <v>10</v>
      </c>
      <c r="U2461">
        <v>8.6</v>
      </c>
      <c r="V2461">
        <v>100</v>
      </c>
    </row>
    <row r="2462" spans="1:22" ht="12.75" customHeight="1" x14ac:dyDescent="0.2">
      <c r="A2462" s="2">
        <v>5098</v>
      </c>
      <c r="B2462" t="s">
        <v>290</v>
      </c>
      <c r="C2462" s="7" t="s">
        <v>269</v>
      </c>
      <c r="D2462">
        <v>338</v>
      </c>
      <c r="E2462" s="4">
        <v>0.3</v>
      </c>
      <c r="F2462" s="4">
        <v>7.1</v>
      </c>
      <c r="G2462" s="4">
        <v>1.78</v>
      </c>
      <c r="H2462" s="4">
        <v>16.27</v>
      </c>
      <c r="I2462" s="4">
        <v>21.01</v>
      </c>
      <c r="J2462" s="4">
        <v>47.04</v>
      </c>
      <c r="K2462" s="4">
        <v>6.51</v>
      </c>
      <c r="L2462" s="4">
        <v>51.78</v>
      </c>
      <c r="M2462" s="4">
        <v>48.22</v>
      </c>
      <c r="N2462" s="4">
        <v>0</v>
      </c>
      <c r="O2462" s="4">
        <v>3.77</v>
      </c>
      <c r="P2462" s="4">
        <v>9.86</v>
      </c>
      <c r="Q2462" s="4">
        <v>55.36</v>
      </c>
      <c r="R2462" s="4">
        <v>6.96</v>
      </c>
      <c r="S2462" s="4">
        <v>0</v>
      </c>
      <c r="T2462">
        <v>8</v>
      </c>
      <c r="U2462">
        <v>13.6</v>
      </c>
      <c r="V2462">
        <v>29.27</v>
      </c>
    </row>
    <row r="2463" spans="1:22" ht="12.75" customHeight="1" x14ac:dyDescent="0.2">
      <c r="A2463" s="2">
        <v>5099</v>
      </c>
      <c r="B2463" t="s">
        <v>284</v>
      </c>
      <c r="C2463" s="7" t="s">
        <v>726</v>
      </c>
      <c r="D2463">
        <v>1279</v>
      </c>
      <c r="E2463" s="4">
        <v>1.02</v>
      </c>
      <c r="F2463" s="4">
        <v>3.99</v>
      </c>
      <c r="G2463" s="4">
        <v>0.39</v>
      </c>
      <c r="H2463" s="4">
        <v>2.81</v>
      </c>
      <c r="I2463" s="4">
        <v>10.87</v>
      </c>
      <c r="J2463" s="4">
        <v>75.14</v>
      </c>
      <c r="K2463" s="4">
        <v>5.79</v>
      </c>
      <c r="L2463" s="4">
        <v>51.29</v>
      </c>
      <c r="M2463" s="4">
        <v>48.71</v>
      </c>
      <c r="N2463" s="4">
        <v>0</v>
      </c>
      <c r="O2463" s="4">
        <v>1.65</v>
      </c>
      <c r="P2463" s="4">
        <v>10.47</v>
      </c>
      <c r="Q2463" s="4">
        <v>30.39</v>
      </c>
      <c r="R2463" s="4">
        <v>5.35</v>
      </c>
      <c r="S2463" s="4">
        <v>0.31</v>
      </c>
      <c r="T2463">
        <v>20</v>
      </c>
      <c r="U2463">
        <v>11.4</v>
      </c>
      <c r="V2463">
        <v>71.88</v>
      </c>
    </row>
    <row r="2464" spans="1:22" ht="12.75" customHeight="1" x14ac:dyDescent="0.2">
      <c r="A2464" s="2">
        <v>5100</v>
      </c>
      <c r="B2464" t="s">
        <v>284</v>
      </c>
      <c r="C2464" s="7" t="s">
        <v>620</v>
      </c>
      <c r="D2464">
        <v>745</v>
      </c>
      <c r="E2464" s="4">
        <v>0.27</v>
      </c>
      <c r="F2464" s="4">
        <v>9.1300000000000008</v>
      </c>
      <c r="G2464" s="4">
        <v>0.13</v>
      </c>
      <c r="H2464" s="4">
        <v>1.48</v>
      </c>
      <c r="I2464" s="4">
        <v>7.92</v>
      </c>
      <c r="J2464" s="4">
        <v>73.69</v>
      </c>
      <c r="K2464" s="4">
        <v>7.38</v>
      </c>
      <c r="L2464" s="4">
        <v>55.97</v>
      </c>
      <c r="M2464" s="4">
        <v>44.03</v>
      </c>
      <c r="N2464" s="4">
        <v>0</v>
      </c>
      <c r="O2464" s="4">
        <v>2.14</v>
      </c>
      <c r="P2464" s="4">
        <v>8.69</v>
      </c>
      <c r="Q2464" s="4">
        <v>10.29</v>
      </c>
      <c r="R2464" s="4">
        <v>0.67</v>
      </c>
      <c r="S2464" s="4">
        <v>0</v>
      </c>
      <c r="T2464">
        <v>18</v>
      </c>
      <c r="U2464">
        <v>13.1</v>
      </c>
      <c r="V2464">
        <v>53.66</v>
      </c>
    </row>
    <row r="2465" spans="1:22" ht="12.75" customHeight="1" x14ac:dyDescent="0.2">
      <c r="A2465" s="2">
        <v>5101</v>
      </c>
      <c r="B2465" t="s">
        <v>284</v>
      </c>
      <c r="C2465" s="7" t="s">
        <v>269</v>
      </c>
      <c r="D2465">
        <v>373</v>
      </c>
      <c r="E2465" s="4">
        <v>0.27</v>
      </c>
      <c r="F2465" s="4">
        <v>31.1</v>
      </c>
      <c r="G2465" s="4">
        <v>4.0199999999999996</v>
      </c>
      <c r="H2465" s="4">
        <v>11.26</v>
      </c>
      <c r="I2465" s="4">
        <v>35.39</v>
      </c>
      <c r="J2465" s="4">
        <v>10.72</v>
      </c>
      <c r="K2465" s="4">
        <v>7.24</v>
      </c>
      <c r="L2465" s="4">
        <v>45.84</v>
      </c>
      <c r="M2465" s="4">
        <v>54.16</v>
      </c>
      <c r="N2465" s="4">
        <v>0</v>
      </c>
      <c r="O2465" s="4">
        <v>12.84</v>
      </c>
      <c r="P2465" s="4">
        <v>19.399999999999999</v>
      </c>
      <c r="Q2465" s="4">
        <v>83.06</v>
      </c>
      <c r="R2465" s="4">
        <v>6.83</v>
      </c>
      <c r="S2465" s="4">
        <v>0.27</v>
      </c>
      <c r="T2465">
        <v>16</v>
      </c>
      <c r="U2465">
        <v>7.8</v>
      </c>
      <c r="V2465">
        <v>79.17</v>
      </c>
    </row>
    <row r="2466" spans="1:22" ht="12.75" customHeight="1" x14ac:dyDescent="0.2">
      <c r="A2466" s="2">
        <v>5102</v>
      </c>
      <c r="B2466" t="s">
        <v>284</v>
      </c>
      <c r="C2466" s="7" t="s">
        <v>269</v>
      </c>
      <c r="D2466">
        <v>274</v>
      </c>
      <c r="E2466" s="4">
        <v>1.82</v>
      </c>
      <c r="F2466" s="4">
        <v>15.33</v>
      </c>
      <c r="G2466" s="4">
        <v>3.28</v>
      </c>
      <c r="H2466" s="4">
        <v>12.04</v>
      </c>
      <c r="I2466" s="4">
        <v>47.45</v>
      </c>
      <c r="J2466" s="4">
        <v>12.41</v>
      </c>
      <c r="K2466" s="4">
        <v>7.66</v>
      </c>
      <c r="L2466" s="4">
        <v>47.08</v>
      </c>
      <c r="M2466" s="4">
        <v>52.92</v>
      </c>
      <c r="N2466" s="4">
        <v>0</v>
      </c>
      <c r="O2466" s="4">
        <v>23.46</v>
      </c>
      <c r="P2466" s="4">
        <v>20</v>
      </c>
      <c r="Q2466" s="4">
        <v>81.92</v>
      </c>
      <c r="R2466" s="4">
        <v>6.15</v>
      </c>
      <c r="S2466" s="4">
        <v>0</v>
      </c>
      <c r="T2466">
        <v>13</v>
      </c>
      <c r="U2466">
        <v>8.4</v>
      </c>
      <c r="V2466">
        <v>66.67</v>
      </c>
    </row>
    <row r="2467" spans="1:22" ht="12.75" customHeight="1" x14ac:dyDescent="0.2">
      <c r="A2467" s="2">
        <v>5103</v>
      </c>
      <c r="B2467" t="s">
        <v>284</v>
      </c>
      <c r="C2467" s="7" t="s">
        <v>269</v>
      </c>
      <c r="D2467">
        <v>305</v>
      </c>
      <c r="E2467" s="4">
        <v>1.64</v>
      </c>
      <c r="F2467" s="4">
        <v>26.56</v>
      </c>
      <c r="G2467" s="4">
        <v>4.92</v>
      </c>
      <c r="H2467" s="4">
        <v>7.87</v>
      </c>
      <c r="I2467" s="4">
        <v>36.72</v>
      </c>
      <c r="J2467" s="4">
        <v>14.43</v>
      </c>
      <c r="K2467" s="4">
        <v>7.87</v>
      </c>
      <c r="L2467" s="4">
        <v>65.569999999999993</v>
      </c>
      <c r="M2467" s="4">
        <v>34.43</v>
      </c>
      <c r="N2467" s="4">
        <v>0</v>
      </c>
      <c r="O2467" s="4">
        <v>12.72</v>
      </c>
      <c r="P2467" s="4">
        <v>13.43</v>
      </c>
      <c r="Q2467" s="4">
        <v>72.790000000000006</v>
      </c>
      <c r="R2467" s="4">
        <v>6.36</v>
      </c>
      <c r="S2467" s="4">
        <v>0</v>
      </c>
      <c r="T2467">
        <v>15</v>
      </c>
      <c r="U2467">
        <v>6.5</v>
      </c>
      <c r="V2467">
        <v>75</v>
      </c>
    </row>
    <row r="2468" spans="1:22" ht="12.75" customHeight="1" x14ac:dyDescent="0.2">
      <c r="A2468" s="2">
        <v>5104</v>
      </c>
      <c r="B2468" t="s">
        <v>290</v>
      </c>
      <c r="C2468" s="7" t="s">
        <v>269</v>
      </c>
      <c r="D2468">
        <v>153</v>
      </c>
      <c r="E2468" s="4">
        <v>1.31</v>
      </c>
      <c r="F2468" s="4">
        <v>1.96</v>
      </c>
      <c r="G2468" s="4">
        <v>1.96</v>
      </c>
      <c r="H2468" s="4">
        <v>3.27</v>
      </c>
      <c r="I2468" s="4">
        <v>7.19</v>
      </c>
      <c r="J2468" s="4">
        <v>79.739999999999995</v>
      </c>
      <c r="K2468" s="4">
        <v>4.58</v>
      </c>
      <c r="L2468" s="4">
        <v>56.21</v>
      </c>
      <c r="M2468" s="4">
        <v>43.79</v>
      </c>
      <c r="N2468" s="4">
        <v>0</v>
      </c>
      <c r="O2468" s="4">
        <v>0.63</v>
      </c>
      <c r="P2468" s="4">
        <v>17.09</v>
      </c>
      <c r="Q2468" s="4">
        <v>42.41</v>
      </c>
      <c r="R2468" s="4">
        <v>6.33</v>
      </c>
      <c r="S2468" s="4">
        <v>0</v>
      </c>
      <c r="T2468">
        <v>17</v>
      </c>
      <c r="U2468">
        <v>12.7</v>
      </c>
      <c r="V2468">
        <v>133.33000000000001</v>
      </c>
    </row>
    <row r="2469" spans="1:22" ht="12.75" customHeight="1" x14ac:dyDescent="0.2">
      <c r="A2469" s="2">
        <v>5105</v>
      </c>
      <c r="B2469" t="s">
        <v>290</v>
      </c>
      <c r="C2469" s="7" t="s">
        <v>650</v>
      </c>
      <c r="D2469">
        <v>0</v>
      </c>
      <c r="E2469" s="4">
        <v>0</v>
      </c>
      <c r="F2469" s="4">
        <v>0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U2469">
        <v>0</v>
      </c>
    </row>
    <row r="2470" spans="1:22" ht="12.75" customHeight="1" x14ac:dyDescent="0.2">
      <c r="A2470" s="2">
        <v>5106</v>
      </c>
      <c r="B2470" t="s">
        <v>290</v>
      </c>
      <c r="C2470" s="7" t="s">
        <v>269</v>
      </c>
      <c r="D2470">
        <v>47</v>
      </c>
      <c r="E2470" s="4">
        <v>0</v>
      </c>
      <c r="F2470" s="4">
        <v>4.26</v>
      </c>
      <c r="G2470" s="4">
        <v>0</v>
      </c>
      <c r="H2470" s="4">
        <v>0</v>
      </c>
      <c r="I2470" s="4">
        <v>8.51</v>
      </c>
      <c r="J2470" s="4">
        <v>87.23</v>
      </c>
      <c r="K2470" s="4">
        <v>0</v>
      </c>
      <c r="L2470" s="4">
        <v>65.959999999999994</v>
      </c>
      <c r="M2470" s="4">
        <v>34.04</v>
      </c>
      <c r="N2470" s="4">
        <v>3.51</v>
      </c>
      <c r="O2470" s="4">
        <v>3.51</v>
      </c>
      <c r="P2470" s="4">
        <v>21.05</v>
      </c>
      <c r="Q2470" s="4">
        <v>57.89</v>
      </c>
      <c r="R2470" s="4">
        <v>5.26</v>
      </c>
      <c r="S2470" s="4">
        <v>0</v>
      </c>
      <c r="T2470">
        <v>16</v>
      </c>
      <c r="U2470">
        <v>8.3000000000000007</v>
      </c>
      <c r="V2470">
        <v>66.67</v>
      </c>
    </row>
    <row r="2471" spans="1:22" ht="12.75" customHeight="1" x14ac:dyDescent="0.2">
      <c r="A2471" s="2">
        <v>5107</v>
      </c>
      <c r="B2471" t="s">
        <v>284</v>
      </c>
      <c r="C2471" s="7" t="s">
        <v>164</v>
      </c>
      <c r="D2471">
        <v>0</v>
      </c>
      <c r="E2471" s="4">
        <v>0</v>
      </c>
      <c r="F2471" s="4">
        <v>0</v>
      </c>
      <c r="G2471" s="4">
        <v>0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U2471">
        <v>0</v>
      </c>
    </row>
    <row r="2472" spans="1:22" ht="12.75" customHeight="1" x14ac:dyDescent="0.2">
      <c r="A2472" s="2">
        <v>5108</v>
      </c>
      <c r="B2472" t="s">
        <v>290</v>
      </c>
      <c r="C2472" s="7" t="s">
        <v>182</v>
      </c>
      <c r="D2472">
        <v>13</v>
      </c>
      <c r="E2472" s="4">
        <v>0</v>
      </c>
      <c r="F2472" s="4">
        <v>0</v>
      </c>
      <c r="G2472" s="4">
        <v>0</v>
      </c>
      <c r="H2472" s="4">
        <v>7.69</v>
      </c>
      <c r="I2472" s="4">
        <v>7.69</v>
      </c>
      <c r="J2472" s="4">
        <v>76.92</v>
      </c>
      <c r="K2472" s="4">
        <v>7.69</v>
      </c>
      <c r="L2472" s="4">
        <v>84.62</v>
      </c>
      <c r="M2472" s="4">
        <v>15.38</v>
      </c>
      <c r="N2472" s="4">
        <v>0</v>
      </c>
      <c r="O2472" s="4">
        <v>0</v>
      </c>
      <c r="P2472" s="4">
        <v>6.25</v>
      </c>
      <c r="Q2472" s="4">
        <v>31.25</v>
      </c>
      <c r="R2472" s="4">
        <v>6.25</v>
      </c>
      <c r="S2472" s="4">
        <v>0</v>
      </c>
      <c r="T2472">
        <v>7</v>
      </c>
      <c r="U2472">
        <v>6</v>
      </c>
      <c r="V2472">
        <v>50</v>
      </c>
    </row>
    <row r="2473" spans="1:22" ht="12.75" customHeight="1" x14ac:dyDescent="0.2">
      <c r="A2473" s="2">
        <v>5109</v>
      </c>
      <c r="B2473" t="s">
        <v>301</v>
      </c>
      <c r="C2473" s="7" t="s">
        <v>269</v>
      </c>
      <c r="D2473">
        <v>591</v>
      </c>
      <c r="E2473" s="4">
        <v>1.02</v>
      </c>
      <c r="F2473" s="4">
        <v>3.89</v>
      </c>
      <c r="G2473" s="4">
        <v>0.34</v>
      </c>
      <c r="H2473" s="4">
        <v>4.57</v>
      </c>
      <c r="I2473" s="4">
        <v>8.9700000000000006</v>
      </c>
      <c r="J2473" s="4">
        <v>76.650000000000006</v>
      </c>
      <c r="K2473" s="4">
        <v>4.57</v>
      </c>
      <c r="L2473" s="4">
        <v>45.35</v>
      </c>
      <c r="M2473" s="4">
        <v>54.65</v>
      </c>
      <c r="N2473" s="4">
        <v>0</v>
      </c>
      <c r="O2473" s="4">
        <v>0</v>
      </c>
      <c r="P2473" s="4">
        <v>10.68</v>
      </c>
      <c r="Q2473" s="4">
        <v>20</v>
      </c>
      <c r="R2473" s="4">
        <v>3.11</v>
      </c>
      <c r="S2473" s="4">
        <v>0</v>
      </c>
      <c r="T2473">
        <v>15</v>
      </c>
      <c r="U2473">
        <v>14.2</v>
      </c>
      <c r="V2473">
        <v>53.85</v>
      </c>
    </row>
    <row r="2474" spans="1:22" ht="12.75" customHeight="1" x14ac:dyDescent="0.2">
      <c r="A2474" s="2">
        <v>5110</v>
      </c>
      <c r="B2474" t="s">
        <v>290</v>
      </c>
      <c r="C2474" s="7" t="s">
        <v>650</v>
      </c>
      <c r="D2474">
        <v>10</v>
      </c>
      <c r="E2474" s="4">
        <v>0</v>
      </c>
      <c r="F2474" s="4">
        <v>0</v>
      </c>
      <c r="G2474" s="4">
        <v>0</v>
      </c>
      <c r="H2474" s="4">
        <v>0</v>
      </c>
      <c r="I2474" s="4">
        <v>0</v>
      </c>
      <c r="J2474" s="4">
        <v>100</v>
      </c>
      <c r="K2474" s="4">
        <v>0</v>
      </c>
      <c r="L2474" s="4">
        <v>30</v>
      </c>
      <c r="M2474" s="4">
        <v>70</v>
      </c>
      <c r="N2474" s="4">
        <v>0</v>
      </c>
      <c r="O2474" s="4">
        <v>0</v>
      </c>
      <c r="P2474" s="4">
        <v>0</v>
      </c>
      <c r="Q2474" s="4">
        <v>50</v>
      </c>
      <c r="R2474" s="4">
        <v>10</v>
      </c>
      <c r="S2474" s="4">
        <v>0</v>
      </c>
      <c r="U2474">
        <v>0</v>
      </c>
    </row>
    <row r="2475" spans="1:22" ht="12.75" customHeight="1" x14ac:dyDescent="0.2">
      <c r="A2475" s="2">
        <v>5111</v>
      </c>
      <c r="B2475" t="s">
        <v>284</v>
      </c>
      <c r="C2475" s="7" t="s">
        <v>269</v>
      </c>
      <c r="D2475">
        <v>2176</v>
      </c>
      <c r="E2475" s="4">
        <v>0.55000000000000004</v>
      </c>
      <c r="F2475" s="4">
        <v>9.3800000000000008</v>
      </c>
      <c r="G2475" s="4">
        <v>1.1000000000000001</v>
      </c>
      <c r="H2475" s="4">
        <v>2.9</v>
      </c>
      <c r="I2475" s="4">
        <v>9.2799999999999994</v>
      </c>
      <c r="J2475" s="4">
        <v>70.91</v>
      </c>
      <c r="K2475" s="4">
        <v>5.88</v>
      </c>
      <c r="L2475" s="4">
        <v>51.47</v>
      </c>
      <c r="M2475" s="4">
        <v>48.53</v>
      </c>
      <c r="N2475" s="4">
        <v>0</v>
      </c>
      <c r="O2475" s="4">
        <v>2.12</v>
      </c>
      <c r="P2475" s="4">
        <v>8.48</v>
      </c>
      <c r="Q2475" s="4">
        <v>26.9</v>
      </c>
      <c r="R2475" s="4">
        <v>2.31</v>
      </c>
      <c r="S2475" s="4">
        <v>0.14000000000000001</v>
      </c>
      <c r="T2475">
        <v>21</v>
      </c>
      <c r="U2475">
        <v>11.1</v>
      </c>
      <c r="V2475">
        <v>81.55</v>
      </c>
    </row>
    <row r="2476" spans="1:22" ht="12.75" customHeight="1" x14ac:dyDescent="0.2">
      <c r="A2476" s="2">
        <v>5112</v>
      </c>
      <c r="B2476" t="s">
        <v>290</v>
      </c>
      <c r="C2476" s="7" t="s">
        <v>650</v>
      </c>
      <c r="D2476">
        <v>89</v>
      </c>
      <c r="E2476" s="4">
        <v>0</v>
      </c>
      <c r="F2476" s="4">
        <v>0</v>
      </c>
      <c r="G2476" s="4">
        <v>0</v>
      </c>
      <c r="H2476" s="4">
        <v>1.1200000000000001</v>
      </c>
      <c r="I2476" s="4">
        <v>4.49</v>
      </c>
      <c r="J2476" s="4">
        <v>87.64</v>
      </c>
      <c r="K2476" s="4">
        <v>6.74</v>
      </c>
      <c r="L2476" s="4">
        <v>49.44</v>
      </c>
      <c r="M2476" s="4">
        <v>50.56</v>
      </c>
      <c r="N2476" s="4">
        <v>0</v>
      </c>
      <c r="O2476" s="4">
        <v>1.25</v>
      </c>
      <c r="P2476" s="4">
        <v>2.5</v>
      </c>
      <c r="Q2476" s="4">
        <v>0</v>
      </c>
      <c r="R2476" s="4">
        <v>0</v>
      </c>
      <c r="S2476" s="4">
        <v>0</v>
      </c>
      <c r="T2476">
        <v>45</v>
      </c>
      <c r="U2476">
        <v>9.6999999999999993</v>
      </c>
      <c r="V2476">
        <v>100</v>
      </c>
    </row>
    <row r="2477" spans="1:22" ht="12.75" customHeight="1" x14ac:dyDescent="0.2">
      <c r="A2477" s="2">
        <v>5113</v>
      </c>
      <c r="B2477" t="s">
        <v>284</v>
      </c>
      <c r="C2477" s="7" t="s">
        <v>593</v>
      </c>
      <c r="D2477">
        <v>1</v>
      </c>
      <c r="E2477" s="4">
        <v>0</v>
      </c>
      <c r="F2477" s="4">
        <v>0</v>
      </c>
      <c r="G2477" s="4">
        <v>0</v>
      </c>
      <c r="H2477" s="4">
        <v>0</v>
      </c>
      <c r="I2477" s="4">
        <v>0</v>
      </c>
      <c r="J2477" s="4">
        <v>100</v>
      </c>
      <c r="K2477" s="4">
        <v>0</v>
      </c>
      <c r="L2477" s="4">
        <v>0</v>
      </c>
      <c r="M2477" s="4">
        <v>100</v>
      </c>
      <c r="N2477" s="4">
        <v>0</v>
      </c>
      <c r="O2477" s="4">
        <v>0</v>
      </c>
      <c r="P2477" s="4">
        <v>100</v>
      </c>
      <c r="Q2477" s="4">
        <v>0</v>
      </c>
      <c r="R2477" s="4">
        <v>0</v>
      </c>
      <c r="S2477" s="4">
        <v>0</v>
      </c>
      <c r="U2477">
        <v>0</v>
      </c>
    </row>
    <row r="2478" spans="1:22" ht="12.75" customHeight="1" x14ac:dyDescent="0.2">
      <c r="A2478" s="2">
        <v>5114</v>
      </c>
      <c r="B2478" t="s">
        <v>290</v>
      </c>
      <c r="C2478" s="7" t="s">
        <v>269</v>
      </c>
      <c r="D2478">
        <v>45</v>
      </c>
      <c r="E2478" s="4">
        <v>0</v>
      </c>
      <c r="F2478" s="4">
        <v>0</v>
      </c>
      <c r="G2478" s="4">
        <v>0</v>
      </c>
      <c r="H2478" s="4">
        <v>0</v>
      </c>
      <c r="I2478" s="4">
        <v>17.78</v>
      </c>
      <c r="J2478" s="4">
        <v>80</v>
      </c>
      <c r="K2478" s="4">
        <v>2.2200000000000002</v>
      </c>
      <c r="L2478" s="4">
        <v>37.78</v>
      </c>
      <c r="M2478" s="4">
        <v>62.22</v>
      </c>
      <c r="N2478" s="4">
        <v>0</v>
      </c>
      <c r="O2478" s="4">
        <v>2.27</v>
      </c>
      <c r="P2478" s="4">
        <v>13.64</v>
      </c>
      <c r="Q2478" s="4">
        <v>61.36</v>
      </c>
      <c r="R2478" s="4">
        <v>9.09</v>
      </c>
      <c r="S2478" s="4">
        <v>0</v>
      </c>
      <c r="T2478">
        <v>11</v>
      </c>
      <c r="U2478">
        <v>14.8</v>
      </c>
      <c r="V2478">
        <v>75</v>
      </c>
    </row>
    <row r="2479" spans="1:22" ht="12.75" customHeight="1" x14ac:dyDescent="0.2">
      <c r="A2479" s="2">
        <v>5115</v>
      </c>
      <c r="B2479" t="s">
        <v>284</v>
      </c>
      <c r="C2479" s="7" t="s">
        <v>620</v>
      </c>
      <c r="D2479">
        <v>428</v>
      </c>
      <c r="E2479" s="4">
        <v>0.93</v>
      </c>
      <c r="F2479" s="4">
        <v>0.93</v>
      </c>
      <c r="G2479" s="4">
        <v>0</v>
      </c>
      <c r="H2479" s="4">
        <v>0.47</v>
      </c>
      <c r="I2479" s="4">
        <v>4.67</v>
      </c>
      <c r="J2479" s="4">
        <v>80.37</v>
      </c>
      <c r="K2479" s="4">
        <v>12.62</v>
      </c>
      <c r="L2479" s="4">
        <v>55.84</v>
      </c>
      <c r="M2479" s="4">
        <v>44.16</v>
      </c>
      <c r="N2479" s="4">
        <v>0</v>
      </c>
      <c r="O2479" s="4">
        <v>0.92</v>
      </c>
      <c r="P2479" s="4">
        <v>16.399999999999999</v>
      </c>
      <c r="Q2479" s="4">
        <v>56.81</v>
      </c>
      <c r="R2479" s="4">
        <v>1.85</v>
      </c>
      <c r="S2479" s="4">
        <v>0.46</v>
      </c>
      <c r="T2479">
        <v>16</v>
      </c>
      <c r="U2479">
        <v>15.7</v>
      </c>
      <c r="V2479">
        <v>66.67</v>
      </c>
    </row>
    <row r="2480" spans="1:22" ht="12.75" customHeight="1" x14ac:dyDescent="0.2">
      <c r="A2480" s="2">
        <v>5116</v>
      </c>
      <c r="B2480" t="s">
        <v>290</v>
      </c>
      <c r="C2480" s="7" t="s">
        <v>269</v>
      </c>
      <c r="D2480">
        <v>144</v>
      </c>
      <c r="E2480" s="4">
        <v>0.69</v>
      </c>
      <c r="F2480" s="4">
        <v>14.58</v>
      </c>
      <c r="G2480" s="4">
        <v>4.8600000000000003</v>
      </c>
      <c r="H2480" s="4">
        <v>12.5</v>
      </c>
      <c r="I2480" s="4">
        <v>29.86</v>
      </c>
      <c r="J2480" s="4">
        <v>33.33</v>
      </c>
      <c r="K2480" s="4">
        <v>4.17</v>
      </c>
      <c r="L2480" s="4">
        <v>59.72</v>
      </c>
      <c r="M2480" s="4">
        <v>40.28</v>
      </c>
      <c r="N2480" s="4">
        <v>0</v>
      </c>
      <c r="O2480" s="4">
        <v>5.88</v>
      </c>
      <c r="P2480" s="4">
        <v>0.65</v>
      </c>
      <c r="Q2480" s="4">
        <v>24.18</v>
      </c>
      <c r="R2480" s="4">
        <v>1.31</v>
      </c>
      <c r="S2480" s="4">
        <v>0</v>
      </c>
      <c r="U2480">
        <v>0</v>
      </c>
    </row>
    <row r="2481" spans="1:22" ht="12.75" customHeight="1" x14ac:dyDescent="0.2">
      <c r="A2481" s="2">
        <v>5117</v>
      </c>
      <c r="B2481" t="s">
        <v>290</v>
      </c>
      <c r="C2481" s="7" t="s">
        <v>269</v>
      </c>
      <c r="D2481">
        <v>0</v>
      </c>
      <c r="E2481" s="4">
        <v>0</v>
      </c>
      <c r="F2481" s="4">
        <v>0</v>
      </c>
      <c r="G2481" s="4">
        <v>0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U2481">
        <v>0</v>
      </c>
    </row>
    <row r="2482" spans="1:22" ht="12.75" customHeight="1" x14ac:dyDescent="0.2">
      <c r="A2482" s="2">
        <v>5118</v>
      </c>
      <c r="B2482" t="s">
        <v>290</v>
      </c>
      <c r="C2482" s="7" t="s">
        <v>650</v>
      </c>
      <c r="D2482">
        <v>58</v>
      </c>
      <c r="E2482" s="4">
        <v>0</v>
      </c>
      <c r="F2482" s="4">
        <v>0</v>
      </c>
      <c r="G2482" s="4">
        <v>0</v>
      </c>
      <c r="H2482" s="4">
        <v>0</v>
      </c>
      <c r="I2482" s="4">
        <v>10.34</v>
      </c>
      <c r="J2482" s="4">
        <v>81.03</v>
      </c>
      <c r="K2482" s="4">
        <v>8.6199999999999992</v>
      </c>
      <c r="L2482" s="4">
        <v>44.83</v>
      </c>
      <c r="M2482" s="4">
        <v>55.17</v>
      </c>
      <c r="N2482" s="4">
        <v>0</v>
      </c>
      <c r="O2482" s="4">
        <v>0</v>
      </c>
      <c r="P2482" s="4">
        <v>5.88</v>
      </c>
      <c r="Q2482" s="4">
        <v>54.9</v>
      </c>
      <c r="R2482" s="4">
        <v>3.92</v>
      </c>
      <c r="S2482" s="4">
        <v>0</v>
      </c>
      <c r="T2482">
        <v>10</v>
      </c>
      <c r="U2482">
        <v>15.2</v>
      </c>
      <c r="V2482">
        <v>16.670000000000002</v>
      </c>
    </row>
    <row r="2483" spans="1:22" ht="12.75" customHeight="1" x14ac:dyDescent="0.2">
      <c r="A2483" s="2">
        <v>5119</v>
      </c>
      <c r="B2483" t="s">
        <v>284</v>
      </c>
      <c r="C2483" s="7" t="s">
        <v>593</v>
      </c>
      <c r="D2483">
        <v>175</v>
      </c>
      <c r="E2483" s="4">
        <v>1.71</v>
      </c>
      <c r="F2483" s="4">
        <v>8.57</v>
      </c>
      <c r="G2483" s="4">
        <v>1.1399999999999999</v>
      </c>
      <c r="H2483" s="4">
        <v>11.43</v>
      </c>
      <c r="I2483" s="4">
        <v>37.71</v>
      </c>
      <c r="J2483" s="4">
        <v>34.86</v>
      </c>
      <c r="K2483" s="4">
        <v>4.57</v>
      </c>
      <c r="L2483" s="4">
        <v>67.430000000000007</v>
      </c>
      <c r="M2483" s="4">
        <v>32.57</v>
      </c>
      <c r="N2483" s="4">
        <v>0</v>
      </c>
      <c r="O2483" s="4">
        <v>0</v>
      </c>
      <c r="P2483" s="4">
        <v>100</v>
      </c>
      <c r="Q2483" s="4">
        <v>33.21</v>
      </c>
      <c r="R2483" s="4">
        <v>0</v>
      </c>
      <c r="S2483" s="4">
        <v>0.76</v>
      </c>
      <c r="T2483">
        <v>35</v>
      </c>
      <c r="U2483">
        <v>10.3</v>
      </c>
      <c r="V2483">
        <v>80</v>
      </c>
    </row>
    <row r="2484" spans="1:22" ht="12.75" customHeight="1" x14ac:dyDescent="0.2">
      <c r="A2484" s="2">
        <v>5120</v>
      </c>
      <c r="B2484" t="s">
        <v>284</v>
      </c>
      <c r="C2484" s="7" t="s">
        <v>593</v>
      </c>
      <c r="D2484">
        <v>0</v>
      </c>
      <c r="E2484" s="4">
        <v>0</v>
      </c>
      <c r="F2484" s="4">
        <v>0</v>
      </c>
      <c r="G2484" s="4">
        <v>0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100</v>
      </c>
      <c r="Q2484" s="4">
        <v>100</v>
      </c>
      <c r="R2484" s="4">
        <v>0</v>
      </c>
      <c r="S2484" s="4">
        <v>0</v>
      </c>
      <c r="U2484">
        <v>0</v>
      </c>
    </row>
    <row r="2485" spans="1:22" ht="12.75" customHeight="1" x14ac:dyDescent="0.2">
      <c r="A2485" s="2">
        <v>5121</v>
      </c>
      <c r="B2485" t="s">
        <v>282</v>
      </c>
      <c r="C2485" s="7" t="s">
        <v>269</v>
      </c>
      <c r="D2485">
        <v>0</v>
      </c>
      <c r="E2485" s="4">
        <v>0</v>
      </c>
      <c r="F2485" s="4">
        <v>0</v>
      </c>
      <c r="G2485" s="4">
        <v>0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U2485">
        <v>0</v>
      </c>
    </row>
    <row r="2486" spans="1:22" ht="12.75" customHeight="1" x14ac:dyDescent="0.2">
      <c r="A2486" s="2">
        <v>5122</v>
      </c>
      <c r="B2486" t="s">
        <v>284</v>
      </c>
      <c r="C2486" s="7" t="s">
        <v>593</v>
      </c>
      <c r="D2486">
        <v>25</v>
      </c>
      <c r="E2486" s="4">
        <v>0</v>
      </c>
      <c r="F2486" s="4">
        <v>0</v>
      </c>
      <c r="G2486" s="4">
        <v>4</v>
      </c>
      <c r="H2486" s="4">
        <v>0</v>
      </c>
      <c r="I2486" s="4">
        <v>0</v>
      </c>
      <c r="J2486" s="4">
        <v>96</v>
      </c>
      <c r="K2486" s="4">
        <v>0</v>
      </c>
      <c r="L2486" s="4">
        <v>72</v>
      </c>
      <c r="M2486" s="4">
        <v>28</v>
      </c>
      <c r="N2486" s="4">
        <v>0</v>
      </c>
      <c r="O2486" s="4">
        <v>0</v>
      </c>
      <c r="P2486" s="4">
        <v>100</v>
      </c>
      <c r="Q2486" s="4">
        <v>30.23</v>
      </c>
      <c r="R2486" s="4">
        <v>0</v>
      </c>
      <c r="S2486" s="4">
        <v>0</v>
      </c>
      <c r="U2486">
        <v>0</v>
      </c>
    </row>
    <row r="2487" spans="1:22" ht="12.75" customHeight="1" x14ac:dyDescent="0.2">
      <c r="A2487" s="2">
        <v>5123</v>
      </c>
      <c r="B2487" t="s">
        <v>284</v>
      </c>
      <c r="C2487" s="7" t="s">
        <v>522</v>
      </c>
      <c r="D2487">
        <v>515</v>
      </c>
      <c r="E2487" s="4">
        <v>1.75</v>
      </c>
      <c r="F2487" s="4">
        <v>5.63</v>
      </c>
      <c r="G2487" s="4">
        <v>0.97</v>
      </c>
      <c r="H2487" s="4">
        <v>1.17</v>
      </c>
      <c r="I2487" s="4">
        <v>15.34</v>
      </c>
      <c r="J2487" s="4">
        <v>62.72</v>
      </c>
      <c r="K2487" s="4">
        <v>12.43</v>
      </c>
      <c r="L2487" s="4">
        <v>53.01</v>
      </c>
      <c r="M2487" s="4">
        <v>46.99</v>
      </c>
      <c r="N2487" s="4">
        <v>0</v>
      </c>
      <c r="O2487" s="4">
        <v>7.74</v>
      </c>
      <c r="P2487" s="4">
        <v>11.71</v>
      </c>
      <c r="Q2487" s="4">
        <v>36.9</v>
      </c>
      <c r="R2487" s="4">
        <v>0.2</v>
      </c>
      <c r="S2487" s="4">
        <v>0.4</v>
      </c>
      <c r="T2487">
        <v>18</v>
      </c>
      <c r="U2487">
        <v>9.8000000000000007</v>
      </c>
      <c r="V2487">
        <v>78.569999999999993</v>
      </c>
    </row>
    <row r="2488" spans="1:22" ht="12.75" customHeight="1" x14ac:dyDescent="0.2">
      <c r="A2488" s="2">
        <v>5124</v>
      </c>
      <c r="B2488" t="s">
        <v>505</v>
      </c>
      <c r="C2488" s="7" t="s">
        <v>593</v>
      </c>
      <c r="D2488">
        <v>0</v>
      </c>
      <c r="E2488" s="4">
        <v>0</v>
      </c>
      <c r="F2488" s="4">
        <v>0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U2488">
        <v>0</v>
      </c>
    </row>
    <row r="2489" spans="1:22" ht="12.75" customHeight="1" x14ac:dyDescent="0.2">
      <c r="A2489" s="2">
        <v>5125</v>
      </c>
      <c r="B2489" t="s">
        <v>284</v>
      </c>
      <c r="C2489" s="7" t="s">
        <v>130</v>
      </c>
      <c r="D2489">
        <v>466</v>
      </c>
      <c r="E2489" s="4">
        <v>1.07</v>
      </c>
      <c r="F2489" s="4">
        <v>5.58</v>
      </c>
      <c r="G2489" s="4">
        <v>0</v>
      </c>
      <c r="H2489" s="4">
        <v>1.07</v>
      </c>
      <c r="I2489" s="4">
        <v>8.58</v>
      </c>
      <c r="J2489" s="4">
        <v>76.180000000000007</v>
      </c>
      <c r="K2489" s="4">
        <v>7.51</v>
      </c>
      <c r="L2489" s="4">
        <v>53.22</v>
      </c>
      <c r="M2489" s="4">
        <v>46.78</v>
      </c>
      <c r="N2489" s="4">
        <v>0</v>
      </c>
      <c r="O2489" s="4">
        <v>2.41</v>
      </c>
      <c r="P2489" s="4">
        <v>15.32</v>
      </c>
      <c r="Q2489" s="4">
        <v>18.82</v>
      </c>
      <c r="R2489" s="4">
        <v>4.5999999999999996</v>
      </c>
      <c r="S2489" s="4">
        <v>0</v>
      </c>
      <c r="T2489">
        <v>19</v>
      </c>
      <c r="U2489">
        <v>13.2</v>
      </c>
      <c r="V2489">
        <v>68</v>
      </c>
    </row>
    <row r="2490" spans="1:22" ht="12.75" customHeight="1" x14ac:dyDescent="0.2">
      <c r="A2490" s="2">
        <v>5126</v>
      </c>
      <c r="B2490" t="s">
        <v>505</v>
      </c>
      <c r="C2490" s="7" t="s">
        <v>593</v>
      </c>
      <c r="D2490">
        <v>14</v>
      </c>
      <c r="E2490" s="4">
        <v>7.14</v>
      </c>
      <c r="F2490" s="4">
        <v>0</v>
      </c>
      <c r="G2490" s="4">
        <v>0</v>
      </c>
      <c r="H2490" s="4">
        <v>0</v>
      </c>
      <c r="I2490" s="4">
        <v>14.29</v>
      </c>
      <c r="J2490" s="4">
        <v>78.569999999999993</v>
      </c>
      <c r="K2490" s="4">
        <v>0</v>
      </c>
      <c r="L2490" s="4">
        <v>85.71</v>
      </c>
      <c r="M2490" s="4">
        <v>14.29</v>
      </c>
      <c r="N2490" s="4">
        <v>0</v>
      </c>
      <c r="O2490" s="4">
        <v>0</v>
      </c>
      <c r="P2490" s="4">
        <v>100</v>
      </c>
      <c r="Q2490" s="4">
        <v>26.67</v>
      </c>
      <c r="R2490" s="4">
        <v>0</v>
      </c>
      <c r="S2490" s="4">
        <v>0</v>
      </c>
      <c r="U2490">
        <v>0</v>
      </c>
    </row>
    <row r="2491" spans="1:22" ht="12.75" customHeight="1" x14ac:dyDescent="0.2">
      <c r="A2491" s="2">
        <v>5127</v>
      </c>
      <c r="B2491" t="s">
        <v>284</v>
      </c>
      <c r="C2491" s="7" t="s">
        <v>593</v>
      </c>
      <c r="D2491">
        <v>0</v>
      </c>
      <c r="E2491" s="4">
        <v>0</v>
      </c>
      <c r="F2491" s="4">
        <v>0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U2491">
        <v>0</v>
      </c>
    </row>
    <row r="2492" spans="1:22" ht="12.75" customHeight="1" x14ac:dyDescent="0.2">
      <c r="A2492" s="2">
        <v>5128</v>
      </c>
      <c r="B2492" t="s">
        <v>284</v>
      </c>
      <c r="C2492" s="7" t="s">
        <v>269</v>
      </c>
      <c r="D2492">
        <v>1640</v>
      </c>
      <c r="E2492" s="4">
        <v>0.3</v>
      </c>
      <c r="F2492" s="4">
        <v>7.68</v>
      </c>
      <c r="G2492" s="4">
        <v>0.24</v>
      </c>
      <c r="H2492" s="4">
        <v>1.65</v>
      </c>
      <c r="I2492" s="4">
        <v>6.34</v>
      </c>
      <c r="J2492" s="4">
        <v>78.290000000000006</v>
      </c>
      <c r="K2492" s="4">
        <v>5.49</v>
      </c>
      <c r="L2492" s="4">
        <v>50.12</v>
      </c>
      <c r="M2492" s="4">
        <v>49.88</v>
      </c>
      <c r="N2492" s="4">
        <v>0</v>
      </c>
      <c r="O2492" s="4">
        <v>0.5</v>
      </c>
      <c r="P2492" s="4">
        <v>9.33</v>
      </c>
      <c r="Q2492" s="4">
        <v>10.96</v>
      </c>
      <c r="R2492" s="4">
        <v>3.88</v>
      </c>
      <c r="S2492" s="4">
        <v>0</v>
      </c>
      <c r="T2492">
        <v>22</v>
      </c>
      <c r="U2492">
        <v>9.8000000000000007</v>
      </c>
      <c r="V2492">
        <v>70.27</v>
      </c>
    </row>
    <row r="2493" spans="1:22" ht="12.75" customHeight="1" x14ac:dyDescent="0.2">
      <c r="A2493" s="2">
        <v>5129</v>
      </c>
      <c r="B2493" t="s">
        <v>284</v>
      </c>
      <c r="C2493" s="7" t="s">
        <v>593</v>
      </c>
      <c r="D2493">
        <v>25</v>
      </c>
      <c r="E2493" s="4">
        <v>0</v>
      </c>
      <c r="F2493" s="4">
        <v>4</v>
      </c>
      <c r="G2493" s="4">
        <v>0</v>
      </c>
      <c r="H2493" s="4">
        <v>8</v>
      </c>
      <c r="I2493" s="4">
        <v>40</v>
      </c>
      <c r="J2493" s="4">
        <v>48</v>
      </c>
      <c r="K2493" s="4">
        <v>0</v>
      </c>
      <c r="L2493" s="4">
        <v>68</v>
      </c>
      <c r="M2493" s="4">
        <v>32</v>
      </c>
      <c r="N2493" s="4">
        <v>0</v>
      </c>
      <c r="O2493" s="4">
        <v>0</v>
      </c>
      <c r="P2493" s="4">
        <v>100</v>
      </c>
      <c r="Q2493" s="4">
        <v>67.650000000000006</v>
      </c>
      <c r="R2493" s="4">
        <v>0</v>
      </c>
      <c r="S2493" s="4">
        <v>0</v>
      </c>
      <c r="U2493">
        <v>0</v>
      </c>
    </row>
    <row r="2494" spans="1:22" ht="12.75" customHeight="1" x14ac:dyDescent="0.2">
      <c r="A2494" s="2">
        <v>5130</v>
      </c>
      <c r="B2494" t="s">
        <v>505</v>
      </c>
      <c r="C2494" s="7" t="s">
        <v>593</v>
      </c>
      <c r="D2494">
        <v>32</v>
      </c>
      <c r="E2494" s="4">
        <v>0</v>
      </c>
      <c r="F2494" s="4">
        <v>0</v>
      </c>
      <c r="G2494" s="4">
        <v>0</v>
      </c>
      <c r="H2494" s="4">
        <v>0</v>
      </c>
      <c r="I2494" s="4">
        <v>43.75</v>
      </c>
      <c r="J2494" s="4">
        <v>56.25</v>
      </c>
      <c r="K2494" s="4">
        <v>0</v>
      </c>
      <c r="L2494" s="4">
        <v>71.88</v>
      </c>
      <c r="M2494" s="4">
        <v>28.13</v>
      </c>
      <c r="N2494" s="4">
        <v>0</v>
      </c>
      <c r="O2494" s="4">
        <v>0</v>
      </c>
      <c r="P2494" s="4">
        <v>100</v>
      </c>
      <c r="Q2494" s="4">
        <v>11.11</v>
      </c>
      <c r="R2494" s="4">
        <v>0</v>
      </c>
      <c r="S2494" s="4">
        <v>0</v>
      </c>
      <c r="U2494">
        <v>0</v>
      </c>
    </row>
    <row r="2495" spans="1:22" ht="12.75" customHeight="1" x14ac:dyDescent="0.2">
      <c r="A2495" s="2">
        <v>5131</v>
      </c>
      <c r="B2495" t="s">
        <v>284</v>
      </c>
      <c r="C2495" s="7" t="s">
        <v>402</v>
      </c>
      <c r="D2495">
        <v>476</v>
      </c>
      <c r="E2495" s="4">
        <v>0.63</v>
      </c>
      <c r="F2495" s="4">
        <v>0.21</v>
      </c>
      <c r="G2495" s="4">
        <v>0.21</v>
      </c>
      <c r="H2495" s="4">
        <v>1.26</v>
      </c>
      <c r="I2495" s="4">
        <v>8.61</v>
      </c>
      <c r="J2495" s="4">
        <v>85.08</v>
      </c>
      <c r="K2495" s="4">
        <v>3.99</v>
      </c>
      <c r="L2495" s="4">
        <v>51.26</v>
      </c>
      <c r="M2495" s="4">
        <v>48.74</v>
      </c>
      <c r="N2495" s="4">
        <v>0</v>
      </c>
      <c r="O2495" s="4">
        <v>3.67</v>
      </c>
      <c r="P2495" s="4">
        <v>14.08</v>
      </c>
      <c r="Q2495" s="4">
        <v>35.71</v>
      </c>
      <c r="R2495" s="4">
        <v>1.22</v>
      </c>
      <c r="S2495" s="4">
        <v>0.41</v>
      </c>
      <c r="T2495">
        <v>18</v>
      </c>
      <c r="U2495">
        <v>11.4</v>
      </c>
      <c r="V2495">
        <v>88.46</v>
      </c>
    </row>
    <row r="2496" spans="1:22" ht="12.75" customHeight="1" x14ac:dyDescent="0.2">
      <c r="A2496" s="2">
        <v>5132</v>
      </c>
      <c r="B2496" t="s">
        <v>284</v>
      </c>
      <c r="C2496" s="7" t="s">
        <v>578</v>
      </c>
      <c r="D2496">
        <v>620</v>
      </c>
      <c r="E2496" s="4">
        <v>0</v>
      </c>
      <c r="F2496" s="4">
        <v>0.16</v>
      </c>
      <c r="G2496" s="4">
        <v>0</v>
      </c>
      <c r="H2496" s="4">
        <v>0</v>
      </c>
      <c r="I2496" s="4">
        <v>7.58</v>
      </c>
      <c r="J2496" s="4">
        <v>86.77</v>
      </c>
      <c r="K2496" s="4">
        <v>5.48</v>
      </c>
      <c r="L2496" s="4">
        <v>50.65</v>
      </c>
      <c r="M2496" s="4">
        <v>49.35</v>
      </c>
      <c r="N2496" s="4">
        <v>0</v>
      </c>
      <c r="O2496" s="4">
        <v>7.85</v>
      </c>
      <c r="P2496" s="4">
        <v>19</v>
      </c>
      <c r="Q2496" s="4">
        <v>38.15</v>
      </c>
      <c r="R2496" s="4">
        <v>0.31</v>
      </c>
      <c r="S2496" s="4">
        <v>0.16</v>
      </c>
      <c r="T2496">
        <v>20</v>
      </c>
      <c r="U2496">
        <v>12.2</v>
      </c>
      <c r="V2496">
        <v>80.650000000000006</v>
      </c>
    </row>
    <row r="2497" spans="1:22" ht="12.75" customHeight="1" x14ac:dyDescent="0.2">
      <c r="A2497" s="2">
        <v>5133</v>
      </c>
      <c r="B2497" t="s">
        <v>284</v>
      </c>
      <c r="C2497" s="7" t="s">
        <v>402</v>
      </c>
      <c r="D2497">
        <v>621</v>
      </c>
      <c r="E2497" s="4">
        <v>0.64</v>
      </c>
      <c r="F2497" s="4">
        <v>1.29</v>
      </c>
      <c r="G2497" s="4">
        <v>0.81</v>
      </c>
      <c r="H2497" s="4">
        <v>0.32</v>
      </c>
      <c r="I2497" s="4">
        <v>7.09</v>
      </c>
      <c r="J2497" s="4">
        <v>85.19</v>
      </c>
      <c r="K2497" s="4">
        <v>4.67</v>
      </c>
      <c r="L2497" s="4">
        <v>56.68</v>
      </c>
      <c r="M2497" s="4">
        <v>43.32</v>
      </c>
      <c r="N2497" s="4">
        <v>0</v>
      </c>
      <c r="O2497" s="4">
        <v>4.1900000000000004</v>
      </c>
      <c r="P2497" s="4">
        <v>14.68</v>
      </c>
      <c r="Q2497" s="4">
        <v>43.55</v>
      </c>
      <c r="R2497" s="4">
        <v>1.94</v>
      </c>
      <c r="S2497" s="4">
        <v>0</v>
      </c>
      <c r="T2497">
        <v>16</v>
      </c>
      <c r="U2497">
        <v>12.6</v>
      </c>
      <c r="V2497">
        <v>76.319999999999993</v>
      </c>
    </row>
    <row r="2498" spans="1:22" ht="12.75" customHeight="1" x14ac:dyDescent="0.2">
      <c r="A2498" s="2">
        <v>5134</v>
      </c>
      <c r="B2498" t="s">
        <v>288</v>
      </c>
      <c r="C2498" s="7" t="s">
        <v>269</v>
      </c>
      <c r="D2498">
        <v>0</v>
      </c>
      <c r="E2498" s="4">
        <v>0</v>
      </c>
      <c r="F2498" s="4">
        <v>0</v>
      </c>
      <c r="G2498" s="4">
        <v>0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U2498">
        <v>13.5</v>
      </c>
      <c r="V2498">
        <v>100</v>
      </c>
    </row>
    <row r="2499" spans="1:22" ht="12.75" customHeight="1" x14ac:dyDescent="0.2">
      <c r="A2499" s="2">
        <v>5135</v>
      </c>
      <c r="B2499" t="s">
        <v>284</v>
      </c>
      <c r="C2499" s="7" t="s">
        <v>182</v>
      </c>
      <c r="D2499">
        <v>562</v>
      </c>
      <c r="E2499" s="4">
        <v>0.89</v>
      </c>
      <c r="F2499" s="4">
        <v>1.42</v>
      </c>
      <c r="G2499" s="4">
        <v>0.36</v>
      </c>
      <c r="H2499" s="4">
        <v>0.71</v>
      </c>
      <c r="I2499" s="4">
        <v>5.87</v>
      </c>
      <c r="J2499" s="4">
        <v>88.97</v>
      </c>
      <c r="K2499" s="4">
        <v>1.78</v>
      </c>
      <c r="L2499" s="4">
        <v>50.89</v>
      </c>
      <c r="M2499" s="4">
        <v>49.11</v>
      </c>
      <c r="N2499" s="4">
        <v>0</v>
      </c>
      <c r="O2499" s="4">
        <v>0.71</v>
      </c>
      <c r="P2499" s="4">
        <v>14.21</v>
      </c>
      <c r="Q2499" s="4">
        <v>18.47</v>
      </c>
      <c r="R2499" s="4">
        <v>4.26</v>
      </c>
      <c r="S2499" s="4">
        <v>0</v>
      </c>
      <c r="T2499">
        <v>18</v>
      </c>
      <c r="U2499">
        <v>10.6</v>
      </c>
      <c r="V2499">
        <v>50</v>
      </c>
    </row>
    <row r="2500" spans="1:22" ht="12.75" customHeight="1" x14ac:dyDescent="0.2">
      <c r="A2500" s="2">
        <v>5136</v>
      </c>
      <c r="B2500" t="s">
        <v>284</v>
      </c>
      <c r="C2500" s="7" t="s">
        <v>522</v>
      </c>
      <c r="D2500">
        <v>593</v>
      </c>
      <c r="E2500" s="4">
        <v>0.67</v>
      </c>
      <c r="F2500" s="4">
        <v>5.23</v>
      </c>
      <c r="G2500" s="4">
        <v>1.85</v>
      </c>
      <c r="H2500" s="4">
        <v>2.7</v>
      </c>
      <c r="I2500" s="4">
        <v>23.78</v>
      </c>
      <c r="J2500" s="4">
        <v>55.99</v>
      </c>
      <c r="K2500" s="4">
        <v>9.7799999999999994</v>
      </c>
      <c r="L2500" s="4">
        <v>51.94</v>
      </c>
      <c r="M2500" s="4">
        <v>48.06</v>
      </c>
      <c r="N2500" s="4">
        <v>0</v>
      </c>
      <c r="O2500" s="4">
        <v>20.79</v>
      </c>
      <c r="P2500" s="4">
        <v>15.06</v>
      </c>
      <c r="Q2500" s="4">
        <v>59.41</v>
      </c>
      <c r="R2500" s="4">
        <v>0.49</v>
      </c>
      <c r="S2500" s="4">
        <v>0.16</v>
      </c>
      <c r="T2500">
        <v>16</v>
      </c>
      <c r="U2500">
        <v>8.6</v>
      </c>
      <c r="V2500">
        <v>60.53</v>
      </c>
    </row>
    <row r="2501" spans="1:22" ht="12.75" customHeight="1" x14ac:dyDescent="0.2">
      <c r="A2501" s="2">
        <v>5137</v>
      </c>
      <c r="B2501" t="s">
        <v>284</v>
      </c>
      <c r="C2501" s="7" t="s">
        <v>112</v>
      </c>
      <c r="D2501">
        <v>610</v>
      </c>
      <c r="E2501" s="4">
        <v>0</v>
      </c>
      <c r="F2501" s="4">
        <v>0</v>
      </c>
      <c r="G2501" s="4">
        <v>0</v>
      </c>
      <c r="H2501" s="4">
        <v>0.16</v>
      </c>
      <c r="I2501" s="4">
        <v>92.62</v>
      </c>
      <c r="J2501" s="4">
        <v>6.39</v>
      </c>
      <c r="K2501" s="4">
        <v>0.82</v>
      </c>
      <c r="L2501" s="4">
        <v>49.51</v>
      </c>
      <c r="M2501" s="4">
        <v>50.49</v>
      </c>
      <c r="N2501" s="4">
        <v>16.32</v>
      </c>
      <c r="O2501" s="4">
        <v>50.56</v>
      </c>
      <c r="P2501" s="4">
        <v>11.2</v>
      </c>
      <c r="Q2501" s="4">
        <v>84</v>
      </c>
      <c r="R2501" s="4">
        <v>0.32</v>
      </c>
      <c r="S2501" s="4">
        <v>0.16</v>
      </c>
      <c r="T2501">
        <v>19</v>
      </c>
      <c r="U2501">
        <v>8.6</v>
      </c>
      <c r="V2501">
        <v>62.5</v>
      </c>
    </row>
    <row r="2502" spans="1:22" ht="12.75" customHeight="1" x14ac:dyDescent="0.2">
      <c r="A2502" s="2">
        <v>5138</v>
      </c>
      <c r="B2502" t="s">
        <v>284</v>
      </c>
      <c r="C2502" s="7" t="s">
        <v>576</v>
      </c>
      <c r="D2502">
        <v>244</v>
      </c>
      <c r="E2502" s="4">
        <v>1.64</v>
      </c>
      <c r="F2502" s="4">
        <v>12.7</v>
      </c>
      <c r="G2502" s="4">
        <v>0.82</v>
      </c>
      <c r="H2502" s="4">
        <v>15.16</v>
      </c>
      <c r="I2502" s="4">
        <v>23.77</v>
      </c>
      <c r="J2502" s="4">
        <v>32.79</v>
      </c>
      <c r="K2502" s="4">
        <v>13.11</v>
      </c>
      <c r="L2502" s="4">
        <v>56.15</v>
      </c>
      <c r="M2502" s="4">
        <v>43.85</v>
      </c>
      <c r="N2502" s="4">
        <v>0</v>
      </c>
      <c r="O2502" s="4">
        <v>2.94</v>
      </c>
      <c r="P2502" s="4">
        <v>7.56</v>
      </c>
      <c r="Q2502" s="4">
        <v>56.3</v>
      </c>
      <c r="R2502" s="4">
        <v>3.36</v>
      </c>
      <c r="S2502" s="4">
        <v>0</v>
      </c>
      <c r="T2502">
        <v>14</v>
      </c>
      <c r="U2502">
        <v>5.8</v>
      </c>
      <c r="V2502">
        <v>64.709999999999994</v>
      </c>
    </row>
    <row r="2503" spans="1:22" ht="12.75" customHeight="1" x14ac:dyDescent="0.2">
      <c r="A2503" s="2">
        <v>5139</v>
      </c>
      <c r="B2503" t="s">
        <v>284</v>
      </c>
      <c r="C2503" s="7" t="s">
        <v>522</v>
      </c>
      <c r="D2503">
        <v>435</v>
      </c>
      <c r="E2503" s="4">
        <v>0</v>
      </c>
      <c r="F2503" s="4">
        <v>19.77</v>
      </c>
      <c r="G2503" s="4">
        <v>0</v>
      </c>
      <c r="H2503" s="4">
        <v>1.61</v>
      </c>
      <c r="I2503" s="4">
        <v>3.68</v>
      </c>
      <c r="J2503" s="4">
        <v>71.95</v>
      </c>
      <c r="K2503" s="4">
        <v>2.99</v>
      </c>
      <c r="L2503" s="4">
        <v>49.2</v>
      </c>
      <c r="M2503" s="4">
        <v>50.8</v>
      </c>
      <c r="N2503" s="4">
        <v>0</v>
      </c>
      <c r="O2503" s="4">
        <v>2</v>
      </c>
      <c r="P2503" s="4">
        <v>7.78</v>
      </c>
      <c r="Q2503" s="4">
        <v>2.67</v>
      </c>
      <c r="R2503" s="4">
        <v>2.89</v>
      </c>
      <c r="S2503" s="4">
        <v>0</v>
      </c>
      <c r="T2503">
        <v>14</v>
      </c>
      <c r="U2503">
        <v>6.7</v>
      </c>
      <c r="V2503">
        <v>54.84</v>
      </c>
    </row>
    <row r="2504" spans="1:22" ht="12.75" customHeight="1" x14ac:dyDescent="0.2">
      <c r="A2504" s="2">
        <v>5140</v>
      </c>
      <c r="B2504" t="s">
        <v>505</v>
      </c>
      <c r="C2504" s="7" t="s">
        <v>593</v>
      </c>
      <c r="D2504">
        <v>2</v>
      </c>
      <c r="E2504" s="4">
        <v>0</v>
      </c>
      <c r="F2504" s="4">
        <v>0</v>
      </c>
      <c r="G2504" s="4">
        <v>0</v>
      </c>
      <c r="H2504" s="4">
        <v>100</v>
      </c>
      <c r="I2504" s="4">
        <v>0</v>
      </c>
      <c r="J2504" s="4">
        <v>0</v>
      </c>
      <c r="K2504" s="4">
        <v>0</v>
      </c>
      <c r="L2504" s="4">
        <v>50</v>
      </c>
      <c r="M2504" s="4">
        <v>50</v>
      </c>
      <c r="N2504" s="4">
        <v>0</v>
      </c>
      <c r="O2504" s="4">
        <v>0</v>
      </c>
      <c r="P2504" s="4">
        <v>100</v>
      </c>
      <c r="Q2504" s="4">
        <v>100</v>
      </c>
      <c r="R2504" s="4">
        <v>0</v>
      </c>
      <c r="S2504" s="4">
        <v>0</v>
      </c>
      <c r="U2504">
        <v>0</v>
      </c>
    </row>
    <row r="2505" spans="1:22" ht="12.75" customHeight="1" x14ac:dyDescent="0.2">
      <c r="A2505" s="2">
        <v>5141</v>
      </c>
      <c r="B2505" t="s">
        <v>505</v>
      </c>
      <c r="C2505" s="7" t="s">
        <v>593</v>
      </c>
      <c r="D2505">
        <v>17</v>
      </c>
      <c r="E2505" s="4">
        <v>0</v>
      </c>
      <c r="F2505" s="4">
        <v>0</v>
      </c>
      <c r="G2505" s="4">
        <v>0</v>
      </c>
      <c r="H2505" s="4">
        <v>11.76</v>
      </c>
      <c r="I2505" s="4">
        <v>23.53</v>
      </c>
      <c r="J2505" s="4">
        <v>52.94</v>
      </c>
      <c r="K2505" s="4">
        <v>11.76</v>
      </c>
      <c r="L2505" s="4">
        <v>64.709999999999994</v>
      </c>
      <c r="M2505" s="4">
        <v>35.29</v>
      </c>
      <c r="N2505" s="4">
        <v>0</v>
      </c>
      <c r="O2505" s="4">
        <v>0</v>
      </c>
      <c r="P2505" s="4">
        <v>100</v>
      </c>
      <c r="Q2505" s="4">
        <v>12.5</v>
      </c>
      <c r="R2505" s="4">
        <v>0</v>
      </c>
      <c r="S2505" s="4">
        <v>0</v>
      </c>
      <c r="U2505">
        <v>0</v>
      </c>
    </row>
    <row r="2506" spans="1:22" ht="12.75" customHeight="1" x14ac:dyDescent="0.2">
      <c r="A2506" s="2">
        <v>5142</v>
      </c>
      <c r="B2506" t="s">
        <v>284</v>
      </c>
      <c r="C2506" s="7" t="s">
        <v>237</v>
      </c>
      <c r="D2506">
        <v>856</v>
      </c>
      <c r="E2506" s="4">
        <v>1.05</v>
      </c>
      <c r="F2506" s="4">
        <v>4.4400000000000004</v>
      </c>
      <c r="G2506" s="4">
        <v>1.17</v>
      </c>
      <c r="H2506" s="4">
        <v>3.27</v>
      </c>
      <c r="I2506" s="4">
        <v>12.03</v>
      </c>
      <c r="J2506" s="4">
        <v>65.19</v>
      </c>
      <c r="K2506" s="4">
        <v>12.85</v>
      </c>
      <c r="L2506" s="4">
        <v>49.65</v>
      </c>
      <c r="M2506" s="4">
        <v>50.35</v>
      </c>
      <c r="N2506" s="4">
        <v>0</v>
      </c>
      <c r="O2506" s="4">
        <v>2.46</v>
      </c>
      <c r="P2506" s="4">
        <v>7.63</v>
      </c>
      <c r="Q2506" s="4">
        <v>29.93</v>
      </c>
      <c r="R2506" s="4">
        <v>5.16</v>
      </c>
      <c r="S2506" s="4">
        <v>0.23</v>
      </c>
      <c r="T2506">
        <v>19</v>
      </c>
      <c r="U2506">
        <v>9.9</v>
      </c>
      <c r="V2506">
        <v>63.64</v>
      </c>
    </row>
    <row r="2507" spans="1:22" ht="12.75" customHeight="1" x14ac:dyDescent="0.2">
      <c r="A2507" s="2">
        <v>5143</v>
      </c>
      <c r="B2507" t="s">
        <v>284</v>
      </c>
      <c r="C2507" s="7" t="s">
        <v>570</v>
      </c>
      <c r="D2507">
        <v>0</v>
      </c>
      <c r="E2507" s="4">
        <v>0</v>
      </c>
      <c r="F2507" s="4">
        <v>0</v>
      </c>
      <c r="G2507" s="4">
        <v>0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U2507">
        <v>0</v>
      </c>
    </row>
    <row r="2508" spans="1:22" ht="12.75" customHeight="1" x14ac:dyDescent="0.2">
      <c r="A2508" s="2">
        <v>5144</v>
      </c>
      <c r="B2508" t="s">
        <v>284</v>
      </c>
      <c r="C2508" s="7" t="s">
        <v>182</v>
      </c>
      <c r="D2508">
        <v>457</v>
      </c>
      <c r="E2508" s="4">
        <v>0.66</v>
      </c>
      <c r="F2508" s="4">
        <v>0</v>
      </c>
      <c r="G2508" s="4">
        <v>0</v>
      </c>
      <c r="H2508" s="4">
        <v>0</v>
      </c>
      <c r="I2508" s="4">
        <v>93.87</v>
      </c>
      <c r="J2508" s="4">
        <v>5.03</v>
      </c>
      <c r="K2508" s="4">
        <v>0.44</v>
      </c>
      <c r="L2508" s="4">
        <v>50.55</v>
      </c>
      <c r="M2508" s="4">
        <v>49.45</v>
      </c>
      <c r="N2508" s="4">
        <v>22.92</v>
      </c>
      <c r="O2508" s="4">
        <v>49.77</v>
      </c>
      <c r="P2508" s="4">
        <v>12.96</v>
      </c>
      <c r="Q2508" s="4">
        <v>99.07</v>
      </c>
      <c r="R2508" s="4">
        <v>1.62</v>
      </c>
      <c r="S2508" s="4">
        <v>0</v>
      </c>
      <c r="T2508">
        <v>15</v>
      </c>
      <c r="U2508">
        <v>6.4</v>
      </c>
      <c r="V2508">
        <v>56.67</v>
      </c>
    </row>
    <row r="2509" spans="1:22" ht="12.75" customHeight="1" x14ac:dyDescent="0.2">
      <c r="A2509" s="2">
        <v>5145</v>
      </c>
      <c r="B2509" t="s">
        <v>283</v>
      </c>
      <c r="C2509" s="7" t="s">
        <v>269</v>
      </c>
      <c r="D2509">
        <v>0</v>
      </c>
      <c r="E2509" s="4">
        <v>0</v>
      </c>
      <c r="F2509" s="4">
        <v>0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U2509">
        <v>0</v>
      </c>
    </row>
    <row r="2510" spans="1:22" ht="12.75" customHeight="1" x14ac:dyDescent="0.2">
      <c r="A2510" s="2">
        <v>5146</v>
      </c>
      <c r="B2510" t="s">
        <v>290</v>
      </c>
      <c r="C2510" s="7" t="s">
        <v>650</v>
      </c>
      <c r="D2510">
        <v>70</v>
      </c>
      <c r="E2510" s="4">
        <v>2.86</v>
      </c>
      <c r="F2510" s="4">
        <v>5.71</v>
      </c>
      <c r="G2510" s="4">
        <v>4.29</v>
      </c>
      <c r="H2510" s="4">
        <v>0</v>
      </c>
      <c r="I2510" s="4">
        <v>7.14</v>
      </c>
      <c r="J2510" s="4">
        <v>78.569999999999993</v>
      </c>
      <c r="K2510" s="4">
        <v>1.43</v>
      </c>
      <c r="L2510" s="4">
        <v>40</v>
      </c>
      <c r="M2510" s="4">
        <v>60</v>
      </c>
      <c r="N2510" s="4">
        <v>0</v>
      </c>
      <c r="O2510" s="4">
        <v>0</v>
      </c>
      <c r="P2510" s="4">
        <v>0</v>
      </c>
      <c r="Q2510" s="4">
        <v>19.05</v>
      </c>
      <c r="R2510" s="4">
        <v>0</v>
      </c>
      <c r="S2510" s="4">
        <v>0</v>
      </c>
      <c r="T2510">
        <v>35</v>
      </c>
      <c r="U2510">
        <v>20.6</v>
      </c>
      <c r="V2510">
        <v>50</v>
      </c>
    </row>
    <row r="2511" spans="1:22" ht="12.75" customHeight="1" x14ac:dyDescent="0.2">
      <c r="A2511" s="2">
        <v>5147</v>
      </c>
      <c r="B2511" t="s">
        <v>290</v>
      </c>
      <c r="C2511" s="7" t="s">
        <v>120</v>
      </c>
      <c r="D2511">
        <v>0</v>
      </c>
      <c r="E2511" s="4">
        <v>0</v>
      </c>
      <c r="F2511" s="4">
        <v>0</v>
      </c>
      <c r="G2511" s="4">
        <v>0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U2511">
        <v>0</v>
      </c>
    </row>
    <row r="2512" spans="1:22" ht="12.75" customHeight="1" x14ac:dyDescent="0.2">
      <c r="A2512" s="2">
        <v>5148</v>
      </c>
      <c r="B2512" t="s">
        <v>284</v>
      </c>
      <c r="C2512" s="7" t="s">
        <v>679</v>
      </c>
      <c r="D2512">
        <v>184</v>
      </c>
      <c r="E2512" s="4">
        <v>0.54</v>
      </c>
      <c r="F2512" s="4">
        <v>0.54</v>
      </c>
      <c r="G2512" s="4">
        <v>0</v>
      </c>
      <c r="H2512" s="4">
        <v>0.54</v>
      </c>
      <c r="I2512" s="4">
        <v>20.11</v>
      </c>
      <c r="J2512" s="4">
        <v>77.17</v>
      </c>
      <c r="K2512" s="4">
        <v>1.0900000000000001</v>
      </c>
      <c r="L2512" s="4">
        <v>48.91</v>
      </c>
      <c r="M2512" s="4">
        <v>51.09</v>
      </c>
      <c r="N2512" s="4">
        <v>0</v>
      </c>
      <c r="O2512" s="4">
        <v>7.73</v>
      </c>
      <c r="P2512" s="4">
        <v>7.73</v>
      </c>
      <c r="Q2512" s="4">
        <v>48.62</v>
      </c>
      <c r="R2512" s="4">
        <v>0</v>
      </c>
      <c r="S2512" s="4">
        <v>0</v>
      </c>
      <c r="T2512">
        <v>15</v>
      </c>
      <c r="U2512">
        <v>12.1</v>
      </c>
      <c r="V2512">
        <v>66.67</v>
      </c>
    </row>
    <row r="2513" spans="1:22" ht="12.75" customHeight="1" x14ac:dyDescent="0.2">
      <c r="A2513" s="2">
        <v>5149</v>
      </c>
      <c r="B2513" t="s">
        <v>290</v>
      </c>
      <c r="C2513" s="7" t="s">
        <v>576</v>
      </c>
      <c r="D2513">
        <v>89</v>
      </c>
      <c r="E2513" s="4">
        <v>2.25</v>
      </c>
      <c r="F2513" s="4">
        <v>0</v>
      </c>
      <c r="G2513" s="4">
        <v>1.1200000000000001</v>
      </c>
      <c r="H2513" s="4">
        <v>2.25</v>
      </c>
      <c r="I2513" s="4">
        <v>15.73</v>
      </c>
      <c r="J2513" s="4">
        <v>74.16</v>
      </c>
      <c r="K2513" s="4">
        <v>4.49</v>
      </c>
      <c r="L2513" s="4">
        <v>49.44</v>
      </c>
      <c r="M2513" s="4">
        <v>50.56</v>
      </c>
      <c r="N2513" s="4">
        <v>0</v>
      </c>
      <c r="O2513" s="4">
        <v>1.1200000000000001</v>
      </c>
      <c r="P2513" s="4">
        <v>2.79</v>
      </c>
      <c r="Q2513" s="4">
        <v>45.81</v>
      </c>
      <c r="R2513" s="4">
        <v>5.03</v>
      </c>
      <c r="S2513" s="4">
        <v>0</v>
      </c>
      <c r="T2513">
        <v>3</v>
      </c>
      <c r="U2513">
        <v>19</v>
      </c>
      <c r="V2513">
        <v>6.06</v>
      </c>
    </row>
    <row r="2514" spans="1:22" ht="12.75" customHeight="1" x14ac:dyDescent="0.2">
      <c r="A2514" s="2">
        <v>5150</v>
      </c>
      <c r="B2514" t="s">
        <v>505</v>
      </c>
      <c r="C2514" s="7" t="s">
        <v>593</v>
      </c>
      <c r="D2514">
        <v>111</v>
      </c>
      <c r="E2514" s="4">
        <v>0</v>
      </c>
      <c r="F2514" s="4">
        <v>11.71</v>
      </c>
      <c r="G2514" s="4">
        <v>2.7</v>
      </c>
      <c r="H2514" s="4">
        <v>11.71</v>
      </c>
      <c r="I2514" s="4">
        <v>31.53</v>
      </c>
      <c r="J2514" s="4">
        <v>31.53</v>
      </c>
      <c r="K2514" s="4">
        <v>10.81</v>
      </c>
      <c r="L2514" s="4">
        <v>53.15</v>
      </c>
      <c r="M2514" s="4">
        <v>46.85</v>
      </c>
      <c r="N2514" s="4">
        <v>0</v>
      </c>
      <c r="O2514" s="4">
        <v>0</v>
      </c>
      <c r="P2514" s="4">
        <v>100</v>
      </c>
      <c r="Q2514" s="4">
        <v>1.9</v>
      </c>
      <c r="R2514" s="4">
        <v>0</v>
      </c>
      <c r="S2514" s="4">
        <v>0</v>
      </c>
      <c r="U2514">
        <v>0</v>
      </c>
    </row>
    <row r="2515" spans="1:22" ht="12.75" customHeight="1" x14ac:dyDescent="0.2">
      <c r="A2515" s="2">
        <v>5151</v>
      </c>
      <c r="B2515" t="s">
        <v>290</v>
      </c>
      <c r="C2515" s="7" t="s">
        <v>576</v>
      </c>
      <c r="D2515">
        <v>57</v>
      </c>
      <c r="E2515" s="4">
        <v>22.81</v>
      </c>
      <c r="F2515" s="4">
        <v>0</v>
      </c>
      <c r="G2515" s="4">
        <v>0</v>
      </c>
      <c r="H2515" s="4">
        <v>0</v>
      </c>
      <c r="I2515" s="4">
        <v>17.54</v>
      </c>
      <c r="J2515" s="4">
        <v>56.14</v>
      </c>
      <c r="K2515" s="4">
        <v>3.51</v>
      </c>
      <c r="L2515" s="4">
        <v>57.89</v>
      </c>
      <c r="M2515" s="4">
        <v>42.11</v>
      </c>
      <c r="N2515" s="4">
        <v>1.47</v>
      </c>
      <c r="O2515" s="4">
        <v>0</v>
      </c>
      <c r="P2515" s="4">
        <v>0</v>
      </c>
      <c r="Q2515" s="4">
        <v>64.709999999999994</v>
      </c>
      <c r="R2515" s="4">
        <v>0</v>
      </c>
      <c r="S2515" s="4">
        <v>0</v>
      </c>
      <c r="T2515">
        <v>29</v>
      </c>
      <c r="U2515">
        <v>0</v>
      </c>
    </row>
    <row r="2516" spans="1:22" ht="12.75" customHeight="1" x14ac:dyDescent="0.2">
      <c r="A2516" s="2">
        <v>5152</v>
      </c>
      <c r="B2516" t="s">
        <v>290</v>
      </c>
      <c r="C2516" s="7" t="s">
        <v>650</v>
      </c>
      <c r="D2516">
        <v>168</v>
      </c>
      <c r="E2516" s="4">
        <v>0</v>
      </c>
      <c r="F2516" s="4">
        <v>0.6</v>
      </c>
      <c r="G2516" s="4">
        <v>0</v>
      </c>
      <c r="H2516" s="4">
        <v>0.6</v>
      </c>
      <c r="I2516" s="4">
        <v>1.79</v>
      </c>
      <c r="J2516" s="4">
        <v>95.83</v>
      </c>
      <c r="K2516" s="4">
        <v>1.19</v>
      </c>
      <c r="L2516" s="4">
        <v>45.83</v>
      </c>
      <c r="M2516" s="4">
        <v>54.17</v>
      </c>
      <c r="N2516" s="4">
        <v>0</v>
      </c>
      <c r="O2516" s="4">
        <v>0</v>
      </c>
      <c r="P2516" s="4">
        <v>7.93</v>
      </c>
      <c r="Q2516" s="4">
        <v>10.37</v>
      </c>
      <c r="R2516" s="4">
        <v>0.61</v>
      </c>
      <c r="S2516" s="4">
        <v>0</v>
      </c>
      <c r="U2516">
        <v>0</v>
      </c>
    </row>
    <row r="2517" spans="1:22" ht="12.75" customHeight="1" x14ac:dyDescent="0.2">
      <c r="A2517" s="2">
        <v>5153</v>
      </c>
      <c r="B2517" t="s">
        <v>290</v>
      </c>
      <c r="C2517" s="7" t="s">
        <v>576</v>
      </c>
      <c r="D2517">
        <v>109</v>
      </c>
      <c r="E2517" s="4">
        <v>0</v>
      </c>
      <c r="F2517" s="4">
        <v>0</v>
      </c>
      <c r="G2517" s="4">
        <v>0</v>
      </c>
      <c r="H2517" s="4">
        <v>0</v>
      </c>
      <c r="I2517" s="4">
        <v>51.38</v>
      </c>
      <c r="J2517" s="4">
        <v>42.2</v>
      </c>
      <c r="K2517" s="4">
        <v>6.42</v>
      </c>
      <c r="L2517" s="4">
        <v>44.95</v>
      </c>
      <c r="M2517" s="4">
        <v>55.05</v>
      </c>
      <c r="N2517" s="4">
        <v>8.33</v>
      </c>
      <c r="O2517" s="4">
        <v>2.27</v>
      </c>
      <c r="P2517" s="4">
        <v>2.27</v>
      </c>
      <c r="Q2517" s="4">
        <v>58.33</v>
      </c>
      <c r="R2517" s="4">
        <v>3.79</v>
      </c>
      <c r="S2517" s="4">
        <v>0</v>
      </c>
      <c r="T2517">
        <v>4</v>
      </c>
      <c r="U2517">
        <v>19.399999999999999</v>
      </c>
      <c r="V2517">
        <v>3.23</v>
      </c>
    </row>
    <row r="2518" spans="1:22" ht="12.75" customHeight="1" x14ac:dyDescent="0.2">
      <c r="A2518" s="2">
        <v>5154</v>
      </c>
      <c r="B2518" t="s">
        <v>290</v>
      </c>
      <c r="C2518" s="7" t="s">
        <v>269</v>
      </c>
      <c r="D2518">
        <v>0</v>
      </c>
      <c r="E2518" s="4">
        <v>0</v>
      </c>
      <c r="F2518" s="4">
        <v>0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U2518">
        <v>0</v>
      </c>
    </row>
    <row r="2519" spans="1:22" ht="12.75" customHeight="1" x14ac:dyDescent="0.2">
      <c r="A2519" s="2">
        <v>5155</v>
      </c>
      <c r="B2519" t="s">
        <v>301</v>
      </c>
      <c r="C2519" s="7" t="s">
        <v>428</v>
      </c>
      <c r="D2519">
        <v>166</v>
      </c>
      <c r="E2519" s="4">
        <v>3.01</v>
      </c>
      <c r="F2519" s="4">
        <v>1.2</v>
      </c>
      <c r="G2519" s="4">
        <v>0.6</v>
      </c>
      <c r="H2519" s="4">
        <v>6.02</v>
      </c>
      <c r="I2519" s="4">
        <v>7.83</v>
      </c>
      <c r="J2519" s="4">
        <v>78.92</v>
      </c>
      <c r="K2519" s="4">
        <v>2.41</v>
      </c>
      <c r="L2519" s="4">
        <v>42.77</v>
      </c>
      <c r="M2519" s="4">
        <v>57.23</v>
      </c>
      <c r="N2519" s="4">
        <v>0</v>
      </c>
      <c r="O2519" s="4">
        <v>0</v>
      </c>
      <c r="P2519" s="4">
        <v>3.38</v>
      </c>
      <c r="Q2519" s="4">
        <v>0.68</v>
      </c>
      <c r="R2519" s="4">
        <v>0</v>
      </c>
      <c r="S2519" s="4">
        <v>0</v>
      </c>
      <c r="T2519">
        <v>33</v>
      </c>
      <c r="U2519">
        <v>9.6</v>
      </c>
      <c r="V2519">
        <v>40</v>
      </c>
    </row>
    <row r="2520" spans="1:22" ht="12.75" customHeight="1" x14ac:dyDescent="0.2">
      <c r="A2520" s="2">
        <v>5156</v>
      </c>
      <c r="B2520" t="s">
        <v>301</v>
      </c>
      <c r="C2520" s="7" t="s">
        <v>650</v>
      </c>
      <c r="D2520">
        <v>548</v>
      </c>
      <c r="E2520" s="4">
        <v>2.19</v>
      </c>
      <c r="F2520" s="4">
        <v>2.5499999999999998</v>
      </c>
      <c r="G2520" s="4">
        <v>0.18</v>
      </c>
      <c r="H2520" s="4">
        <v>1.46</v>
      </c>
      <c r="I2520" s="4">
        <v>6.57</v>
      </c>
      <c r="J2520" s="4">
        <v>82.48</v>
      </c>
      <c r="K2520" s="4">
        <v>4.5599999999999996</v>
      </c>
      <c r="L2520" s="4">
        <v>48.91</v>
      </c>
      <c r="M2520" s="4">
        <v>51.09</v>
      </c>
      <c r="N2520" s="4">
        <v>0</v>
      </c>
      <c r="O2520" s="4">
        <v>1.99</v>
      </c>
      <c r="P2520" s="4">
        <v>6.13</v>
      </c>
      <c r="Q2520" s="4">
        <v>20.21</v>
      </c>
      <c r="R2520" s="4">
        <v>0.15</v>
      </c>
      <c r="S2520" s="4">
        <v>0</v>
      </c>
      <c r="T2520">
        <v>30</v>
      </c>
      <c r="U2520">
        <v>10.7</v>
      </c>
      <c r="V2520">
        <v>33.33</v>
      </c>
    </row>
    <row r="2521" spans="1:22" ht="12.75" customHeight="1" x14ac:dyDescent="0.2">
      <c r="A2521" s="2">
        <v>5157</v>
      </c>
      <c r="B2521" t="s">
        <v>505</v>
      </c>
      <c r="C2521" s="7" t="s">
        <v>593</v>
      </c>
      <c r="D2521">
        <v>4</v>
      </c>
      <c r="E2521" s="4">
        <v>0</v>
      </c>
      <c r="F2521" s="4">
        <v>0</v>
      </c>
      <c r="G2521" s="4">
        <v>0</v>
      </c>
      <c r="H2521" s="4">
        <v>0</v>
      </c>
      <c r="I2521" s="4">
        <v>75</v>
      </c>
      <c r="J2521" s="4">
        <v>25</v>
      </c>
      <c r="K2521" s="4">
        <v>0</v>
      </c>
      <c r="L2521" s="4">
        <v>50</v>
      </c>
      <c r="M2521" s="4">
        <v>50</v>
      </c>
      <c r="N2521" s="4">
        <v>0</v>
      </c>
      <c r="O2521" s="4">
        <v>0</v>
      </c>
      <c r="P2521" s="4">
        <v>100</v>
      </c>
      <c r="Q2521" s="4">
        <v>75</v>
      </c>
      <c r="R2521" s="4">
        <v>0</v>
      </c>
      <c r="S2521" s="4">
        <v>0</v>
      </c>
      <c r="U2521">
        <v>0</v>
      </c>
    </row>
    <row r="2522" spans="1:22" ht="12.75" customHeight="1" x14ac:dyDescent="0.2">
      <c r="A2522" s="2">
        <v>5158</v>
      </c>
      <c r="B2522" t="s">
        <v>284</v>
      </c>
      <c r="C2522" s="7" t="s">
        <v>522</v>
      </c>
      <c r="D2522">
        <v>588</v>
      </c>
      <c r="E2522" s="4">
        <v>0.85</v>
      </c>
      <c r="F2522" s="4">
        <v>5.27</v>
      </c>
      <c r="G2522" s="4">
        <v>0.51</v>
      </c>
      <c r="H2522" s="4">
        <v>1.53</v>
      </c>
      <c r="I2522" s="4">
        <v>10.71</v>
      </c>
      <c r="J2522" s="4">
        <v>71.430000000000007</v>
      </c>
      <c r="K2522" s="4">
        <v>9.69</v>
      </c>
      <c r="L2522" s="4">
        <v>52.38</v>
      </c>
      <c r="M2522" s="4">
        <v>47.62</v>
      </c>
      <c r="N2522" s="4">
        <v>0</v>
      </c>
      <c r="O2522" s="4">
        <v>1.22</v>
      </c>
      <c r="P2522" s="4">
        <v>14.81</v>
      </c>
      <c r="Q2522" s="4">
        <v>24.39</v>
      </c>
      <c r="R2522" s="4">
        <v>0.7</v>
      </c>
      <c r="S2522" s="4">
        <v>0.35</v>
      </c>
      <c r="T2522">
        <v>18</v>
      </c>
      <c r="U2522">
        <v>12.5</v>
      </c>
      <c r="V2522">
        <v>81.819999999999993</v>
      </c>
    </row>
    <row r="2523" spans="1:22" ht="12.75" customHeight="1" x14ac:dyDescent="0.2">
      <c r="A2523" s="2">
        <v>5159</v>
      </c>
      <c r="B2523" t="s">
        <v>284</v>
      </c>
      <c r="C2523" s="7" t="s">
        <v>389</v>
      </c>
      <c r="D2523">
        <v>660</v>
      </c>
      <c r="E2523" s="4">
        <v>1.36</v>
      </c>
      <c r="F2523" s="4">
        <v>5</v>
      </c>
      <c r="G2523" s="4">
        <v>1.67</v>
      </c>
      <c r="H2523" s="4">
        <v>5.45</v>
      </c>
      <c r="I2523" s="4">
        <v>20</v>
      </c>
      <c r="J2523" s="4">
        <v>58.33</v>
      </c>
      <c r="K2523" s="4">
        <v>8.18</v>
      </c>
      <c r="L2523" s="4">
        <v>53.48</v>
      </c>
      <c r="M2523" s="4">
        <v>46.52</v>
      </c>
      <c r="N2523" s="4">
        <v>0</v>
      </c>
      <c r="O2523" s="4">
        <v>12.16</v>
      </c>
      <c r="P2523" s="4">
        <v>13.02</v>
      </c>
      <c r="Q2523" s="4">
        <v>50.65</v>
      </c>
      <c r="R2523" s="4">
        <v>1.01</v>
      </c>
      <c r="S2523" s="4">
        <v>1.1599999999999999</v>
      </c>
      <c r="T2523">
        <v>19</v>
      </c>
      <c r="U2523">
        <v>9.1999999999999993</v>
      </c>
      <c r="V2523">
        <v>74.290000000000006</v>
      </c>
    </row>
    <row r="2524" spans="1:22" ht="12.75" customHeight="1" x14ac:dyDescent="0.2">
      <c r="A2524" s="2">
        <v>5160</v>
      </c>
      <c r="B2524" t="s">
        <v>284</v>
      </c>
      <c r="C2524" s="7" t="s">
        <v>389</v>
      </c>
      <c r="D2524">
        <v>654</v>
      </c>
      <c r="E2524" s="4">
        <v>1.83</v>
      </c>
      <c r="F2524" s="4">
        <v>2.91</v>
      </c>
      <c r="G2524" s="4">
        <v>1.53</v>
      </c>
      <c r="H2524" s="4">
        <v>3.98</v>
      </c>
      <c r="I2524" s="4">
        <v>9.94</v>
      </c>
      <c r="J2524" s="4">
        <v>75.84</v>
      </c>
      <c r="K2524" s="4">
        <v>3.98</v>
      </c>
      <c r="L2524" s="4">
        <v>50.61</v>
      </c>
      <c r="M2524" s="4">
        <v>49.39</v>
      </c>
      <c r="N2524" s="4">
        <v>0</v>
      </c>
      <c r="O2524" s="4">
        <v>0</v>
      </c>
      <c r="P2524" s="4">
        <v>7.82</v>
      </c>
      <c r="Q2524" s="4">
        <v>38.5</v>
      </c>
      <c r="R2524" s="4">
        <v>0.74</v>
      </c>
      <c r="S2524" s="4">
        <v>0</v>
      </c>
      <c r="T2524">
        <v>18</v>
      </c>
      <c r="U2524">
        <v>7.8</v>
      </c>
      <c r="V2524">
        <v>69.44</v>
      </c>
    </row>
    <row r="2525" spans="1:22" ht="12.75" customHeight="1" x14ac:dyDescent="0.2">
      <c r="A2525" s="2">
        <v>5161</v>
      </c>
      <c r="B2525" t="s">
        <v>505</v>
      </c>
      <c r="C2525" s="7" t="s">
        <v>593</v>
      </c>
      <c r="D2525">
        <v>62</v>
      </c>
      <c r="E2525" s="4">
        <v>0</v>
      </c>
      <c r="F2525" s="4">
        <v>0</v>
      </c>
      <c r="G2525" s="4">
        <v>1.61</v>
      </c>
      <c r="H2525" s="4">
        <v>6.45</v>
      </c>
      <c r="I2525" s="4">
        <v>38.71</v>
      </c>
      <c r="J2525" s="4">
        <v>48.39</v>
      </c>
      <c r="K2525" s="4">
        <v>4.84</v>
      </c>
      <c r="L2525" s="4">
        <v>54.84</v>
      </c>
      <c r="M2525" s="4">
        <v>45.16</v>
      </c>
      <c r="N2525" s="4">
        <v>0</v>
      </c>
      <c r="O2525" s="4">
        <v>0</v>
      </c>
      <c r="P2525" s="4">
        <v>97.44</v>
      </c>
      <c r="Q2525" s="4">
        <v>37.18</v>
      </c>
      <c r="R2525" s="4">
        <v>0</v>
      </c>
      <c r="S2525" s="4">
        <v>0</v>
      </c>
      <c r="U2525">
        <v>0</v>
      </c>
    </row>
    <row r="2526" spans="1:22" ht="12.75" customHeight="1" x14ac:dyDescent="0.2">
      <c r="A2526" s="2">
        <v>5162</v>
      </c>
      <c r="B2526" t="s">
        <v>290</v>
      </c>
      <c r="C2526" s="7" t="s">
        <v>650</v>
      </c>
      <c r="D2526">
        <v>0</v>
      </c>
      <c r="E2526" s="4">
        <v>0</v>
      </c>
      <c r="F2526" s="4">
        <v>0</v>
      </c>
      <c r="G2526" s="4">
        <v>0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U2526">
        <v>0</v>
      </c>
    </row>
    <row r="2527" spans="1:22" ht="12.75" customHeight="1" x14ac:dyDescent="0.2">
      <c r="A2527" s="2">
        <v>5163</v>
      </c>
      <c r="B2527" t="s">
        <v>290</v>
      </c>
      <c r="C2527" s="7" t="s">
        <v>269</v>
      </c>
      <c r="D2527">
        <v>154</v>
      </c>
      <c r="E2527" s="4">
        <v>1.95</v>
      </c>
      <c r="F2527" s="4">
        <v>6.49</v>
      </c>
      <c r="G2527" s="4">
        <v>3.9</v>
      </c>
      <c r="H2527" s="4">
        <v>11.69</v>
      </c>
      <c r="I2527" s="4">
        <v>33.119999999999997</v>
      </c>
      <c r="J2527" s="4">
        <v>33.119999999999997</v>
      </c>
      <c r="K2527" s="4">
        <v>9.74</v>
      </c>
      <c r="L2527" s="4">
        <v>50</v>
      </c>
      <c r="M2527" s="4">
        <v>50</v>
      </c>
      <c r="N2527" s="4">
        <v>0</v>
      </c>
      <c r="O2527" s="4">
        <v>6.12</v>
      </c>
      <c r="P2527" s="4">
        <v>7.48</v>
      </c>
      <c r="Q2527" s="4">
        <v>68.709999999999994</v>
      </c>
      <c r="R2527" s="4">
        <v>6.12</v>
      </c>
      <c r="S2527" s="4">
        <v>0.68</v>
      </c>
      <c r="T2527">
        <v>13</v>
      </c>
      <c r="U2527">
        <v>7.9</v>
      </c>
      <c r="V2527">
        <v>50</v>
      </c>
    </row>
    <row r="2528" spans="1:22" ht="12.75" customHeight="1" x14ac:dyDescent="0.2">
      <c r="A2528" s="2">
        <v>5164</v>
      </c>
      <c r="B2528" t="s">
        <v>284</v>
      </c>
      <c r="C2528" s="7" t="s">
        <v>269</v>
      </c>
      <c r="D2528">
        <v>2240</v>
      </c>
      <c r="E2528" s="4">
        <v>0.31</v>
      </c>
      <c r="F2528" s="4">
        <v>1.65</v>
      </c>
      <c r="G2528" s="4">
        <v>0.27</v>
      </c>
      <c r="H2528" s="4">
        <v>3.3</v>
      </c>
      <c r="I2528" s="4">
        <v>63.35</v>
      </c>
      <c r="J2528" s="4">
        <v>30.04</v>
      </c>
      <c r="K2528" s="4">
        <v>1.07</v>
      </c>
      <c r="L2528" s="4">
        <v>49.33</v>
      </c>
      <c r="M2528" s="4">
        <v>50.67</v>
      </c>
      <c r="N2528" s="4">
        <v>8</v>
      </c>
      <c r="O2528" s="4">
        <v>13.15</v>
      </c>
      <c r="P2528" s="4">
        <v>12.09</v>
      </c>
      <c r="Q2528" s="4">
        <v>67.31</v>
      </c>
      <c r="R2528" s="4">
        <v>1.84</v>
      </c>
      <c r="S2528" s="4">
        <v>0</v>
      </c>
      <c r="T2528">
        <v>20</v>
      </c>
      <c r="U2528">
        <v>10.5</v>
      </c>
      <c r="V2528">
        <v>91.89</v>
      </c>
    </row>
    <row r="2529" spans="1:22" ht="12.75" customHeight="1" x14ac:dyDescent="0.2">
      <c r="A2529" s="2">
        <v>5165</v>
      </c>
      <c r="B2529" t="s">
        <v>290</v>
      </c>
      <c r="C2529" s="7" t="s">
        <v>650</v>
      </c>
      <c r="D2529">
        <v>395</v>
      </c>
      <c r="E2529" s="4">
        <v>1.01</v>
      </c>
      <c r="F2529" s="4">
        <v>1.77</v>
      </c>
      <c r="G2529" s="4">
        <v>0</v>
      </c>
      <c r="H2529" s="4">
        <v>1.52</v>
      </c>
      <c r="I2529" s="4">
        <v>6.33</v>
      </c>
      <c r="J2529" s="4">
        <v>88.1</v>
      </c>
      <c r="K2529" s="4">
        <v>1.27</v>
      </c>
      <c r="L2529" s="4">
        <v>50.38</v>
      </c>
      <c r="M2529" s="4">
        <v>49.62</v>
      </c>
      <c r="N2529" s="4">
        <v>0</v>
      </c>
      <c r="O2529" s="4">
        <v>0</v>
      </c>
      <c r="P2529" s="4">
        <v>2.37</v>
      </c>
      <c r="Q2529" s="4">
        <v>17.63</v>
      </c>
      <c r="R2529" s="4">
        <v>0</v>
      </c>
      <c r="S2529" s="4">
        <v>0</v>
      </c>
      <c r="T2529">
        <v>40</v>
      </c>
      <c r="U2529">
        <v>13.2</v>
      </c>
      <c r="V2529">
        <v>90</v>
      </c>
    </row>
    <row r="2530" spans="1:22" ht="12.75" customHeight="1" x14ac:dyDescent="0.2">
      <c r="A2530" s="2">
        <v>5166</v>
      </c>
      <c r="B2530" t="s">
        <v>290</v>
      </c>
      <c r="C2530" s="7" t="s">
        <v>269</v>
      </c>
      <c r="D2530">
        <v>100</v>
      </c>
      <c r="E2530" s="4">
        <v>0</v>
      </c>
      <c r="F2530" s="4">
        <v>0</v>
      </c>
      <c r="G2530" s="4">
        <v>0</v>
      </c>
      <c r="H2530" s="4">
        <v>0</v>
      </c>
      <c r="I2530" s="4">
        <v>3</v>
      </c>
      <c r="J2530" s="4">
        <v>95</v>
      </c>
      <c r="K2530" s="4">
        <v>2</v>
      </c>
      <c r="L2530" s="4">
        <v>55</v>
      </c>
      <c r="M2530" s="4">
        <v>45</v>
      </c>
      <c r="N2530" s="4">
        <v>0</v>
      </c>
      <c r="O2530" s="4">
        <v>0</v>
      </c>
      <c r="P2530" s="4">
        <v>1.89</v>
      </c>
      <c r="Q2530" s="4">
        <v>57.55</v>
      </c>
      <c r="R2530" s="4">
        <v>4.72</v>
      </c>
      <c r="S2530" s="4">
        <v>0</v>
      </c>
      <c r="U2530">
        <v>0</v>
      </c>
    </row>
    <row r="2531" spans="1:22" ht="12.75" customHeight="1" x14ac:dyDescent="0.2">
      <c r="A2531" s="2">
        <v>5167</v>
      </c>
      <c r="B2531" t="s">
        <v>284</v>
      </c>
      <c r="C2531" s="7" t="s">
        <v>620</v>
      </c>
      <c r="D2531">
        <v>548</v>
      </c>
      <c r="E2531" s="4">
        <v>0.18</v>
      </c>
      <c r="F2531" s="4">
        <v>4.74</v>
      </c>
      <c r="G2531" s="4">
        <v>4.5599999999999996</v>
      </c>
      <c r="H2531" s="4">
        <v>6.93</v>
      </c>
      <c r="I2531" s="4">
        <v>18.98</v>
      </c>
      <c r="J2531" s="4">
        <v>50.55</v>
      </c>
      <c r="K2531" s="4">
        <v>14.05</v>
      </c>
      <c r="L2531" s="4">
        <v>51.09</v>
      </c>
      <c r="M2531" s="4">
        <v>48.91</v>
      </c>
      <c r="N2531" s="4">
        <v>0</v>
      </c>
      <c r="O2531" s="4">
        <v>5.9</v>
      </c>
      <c r="P2531" s="4">
        <v>13.42</v>
      </c>
      <c r="Q2531" s="4">
        <v>51.88</v>
      </c>
      <c r="R2531" s="4">
        <v>2.15</v>
      </c>
      <c r="S2531" s="4">
        <v>0</v>
      </c>
      <c r="T2531">
        <v>16</v>
      </c>
      <c r="U2531">
        <v>11.2</v>
      </c>
      <c r="V2531">
        <v>61.76</v>
      </c>
    </row>
    <row r="2532" spans="1:22" ht="12.75" customHeight="1" x14ac:dyDescent="0.2">
      <c r="A2532" s="2">
        <v>5168</v>
      </c>
      <c r="B2532" t="s">
        <v>284</v>
      </c>
      <c r="C2532" s="7" t="s">
        <v>182</v>
      </c>
      <c r="D2532">
        <v>278</v>
      </c>
      <c r="E2532" s="4">
        <v>0.72</v>
      </c>
      <c r="F2532" s="4">
        <v>10.07</v>
      </c>
      <c r="G2532" s="4">
        <v>0</v>
      </c>
      <c r="H2532" s="4">
        <v>2.16</v>
      </c>
      <c r="I2532" s="4">
        <v>12.23</v>
      </c>
      <c r="J2532" s="4">
        <v>65.11</v>
      </c>
      <c r="K2532" s="4">
        <v>9.7100000000000009</v>
      </c>
      <c r="L2532" s="4">
        <v>36.33</v>
      </c>
      <c r="M2532" s="4">
        <v>63.67</v>
      </c>
      <c r="N2532" s="4">
        <v>0</v>
      </c>
      <c r="O2532" s="4">
        <v>0</v>
      </c>
      <c r="P2532" s="4">
        <v>2.52</v>
      </c>
      <c r="Q2532" s="4">
        <v>32.01</v>
      </c>
      <c r="R2532" s="4">
        <v>5.04</v>
      </c>
      <c r="S2532" s="4">
        <v>0</v>
      </c>
      <c r="T2532">
        <v>15</v>
      </c>
      <c r="U2532">
        <v>10.3</v>
      </c>
      <c r="V2532">
        <v>78.95</v>
      </c>
    </row>
    <row r="2533" spans="1:22" ht="12.75" customHeight="1" x14ac:dyDescent="0.2">
      <c r="A2533" s="2">
        <v>5169</v>
      </c>
      <c r="B2533" t="s">
        <v>284</v>
      </c>
      <c r="C2533" s="7" t="s">
        <v>269</v>
      </c>
      <c r="D2533">
        <v>404</v>
      </c>
      <c r="E2533" s="4">
        <v>1.49</v>
      </c>
      <c r="F2533" s="4">
        <v>9.41</v>
      </c>
      <c r="G2533" s="4">
        <v>1.49</v>
      </c>
      <c r="H2533" s="4">
        <v>15.84</v>
      </c>
      <c r="I2533" s="4">
        <v>8.17</v>
      </c>
      <c r="J2533" s="4">
        <v>63.12</v>
      </c>
      <c r="K2533" s="4">
        <v>0.5</v>
      </c>
      <c r="L2533" s="4">
        <v>54.95</v>
      </c>
      <c r="M2533" s="4">
        <v>45.05</v>
      </c>
      <c r="N2533" s="4">
        <v>0</v>
      </c>
      <c r="O2533" s="4">
        <v>1.01</v>
      </c>
      <c r="P2533" s="4">
        <v>7.79</v>
      </c>
      <c r="Q2533" s="4">
        <v>42.21</v>
      </c>
      <c r="R2533" s="4">
        <v>2.0099999999999998</v>
      </c>
      <c r="S2533" s="4">
        <v>0.25</v>
      </c>
      <c r="T2533">
        <v>25</v>
      </c>
      <c r="U2533">
        <v>7.6</v>
      </c>
      <c r="V2533">
        <v>118.75</v>
      </c>
    </row>
    <row r="2534" spans="1:22" ht="12.75" customHeight="1" x14ac:dyDescent="0.2">
      <c r="A2534" s="2">
        <v>5170</v>
      </c>
      <c r="B2534" t="s">
        <v>284</v>
      </c>
      <c r="C2534" s="7" t="s">
        <v>182</v>
      </c>
      <c r="D2534">
        <v>732</v>
      </c>
      <c r="E2534" s="4">
        <v>2.0499999999999998</v>
      </c>
      <c r="F2534" s="4">
        <v>15.98</v>
      </c>
      <c r="G2534" s="4">
        <v>4.2300000000000004</v>
      </c>
      <c r="H2534" s="4">
        <v>23.22</v>
      </c>
      <c r="I2534" s="4">
        <v>31.69</v>
      </c>
      <c r="J2534" s="4">
        <v>21.86</v>
      </c>
      <c r="K2534" s="4">
        <v>0.96</v>
      </c>
      <c r="L2534" s="4">
        <v>53.69</v>
      </c>
      <c r="M2534" s="4">
        <v>46.31</v>
      </c>
      <c r="N2534" s="4">
        <v>0</v>
      </c>
      <c r="O2534" s="4">
        <v>17.88</v>
      </c>
      <c r="P2534" s="4">
        <v>12.24</v>
      </c>
      <c r="Q2534" s="4">
        <v>89.68</v>
      </c>
      <c r="R2534" s="4">
        <v>0.55000000000000004</v>
      </c>
      <c r="S2534" s="4">
        <v>0</v>
      </c>
      <c r="T2534">
        <v>15</v>
      </c>
      <c r="U2534">
        <v>11</v>
      </c>
      <c r="V2534">
        <v>64.58</v>
      </c>
    </row>
    <row r="2535" spans="1:22" ht="12.75" customHeight="1" x14ac:dyDescent="0.2">
      <c r="A2535" s="2">
        <v>5171</v>
      </c>
      <c r="B2535" t="s">
        <v>290</v>
      </c>
      <c r="C2535" s="7" t="s">
        <v>269</v>
      </c>
      <c r="D2535">
        <v>140</v>
      </c>
      <c r="E2535" s="4">
        <v>2.86</v>
      </c>
      <c r="F2535" s="4">
        <v>0</v>
      </c>
      <c r="G2535" s="4">
        <v>2.14</v>
      </c>
      <c r="H2535" s="4">
        <v>0.71</v>
      </c>
      <c r="I2535" s="4">
        <v>10</v>
      </c>
      <c r="J2535" s="4">
        <v>81.430000000000007</v>
      </c>
      <c r="K2535" s="4">
        <v>2.86</v>
      </c>
      <c r="L2535" s="4">
        <v>60.71</v>
      </c>
      <c r="M2535" s="4">
        <v>39.29</v>
      </c>
      <c r="N2535" s="4">
        <v>0</v>
      </c>
      <c r="O2535" s="4">
        <v>0</v>
      </c>
      <c r="P2535" s="4">
        <v>15.56</v>
      </c>
      <c r="Q2535" s="4">
        <v>59.44</v>
      </c>
      <c r="R2535" s="4">
        <v>3.33</v>
      </c>
      <c r="S2535" s="4">
        <v>0</v>
      </c>
      <c r="T2535">
        <v>13</v>
      </c>
      <c r="U2535">
        <v>13.7</v>
      </c>
      <c r="V2535">
        <v>63.64</v>
      </c>
    </row>
    <row r="2536" spans="1:22" ht="12.75" customHeight="1" x14ac:dyDescent="0.2">
      <c r="A2536" s="2">
        <v>5172</v>
      </c>
      <c r="B2536" t="s">
        <v>290</v>
      </c>
      <c r="C2536" s="7" t="s">
        <v>164</v>
      </c>
      <c r="D2536">
        <v>3</v>
      </c>
      <c r="E2536" s="4">
        <v>0</v>
      </c>
      <c r="F2536" s="4">
        <v>0</v>
      </c>
      <c r="G2536" s="4">
        <v>0</v>
      </c>
      <c r="H2536" s="4">
        <v>33.33</v>
      </c>
      <c r="I2536" s="4">
        <v>0</v>
      </c>
      <c r="J2536" s="4">
        <v>66.67</v>
      </c>
      <c r="K2536" s="4">
        <v>0</v>
      </c>
      <c r="L2536" s="4">
        <v>33.33</v>
      </c>
      <c r="M2536" s="4">
        <v>66.67</v>
      </c>
      <c r="N2536" s="4">
        <v>0</v>
      </c>
      <c r="O2536" s="4">
        <v>0</v>
      </c>
      <c r="P2536" s="4">
        <v>0</v>
      </c>
      <c r="Q2536" s="4">
        <v>53.57</v>
      </c>
      <c r="R2536" s="4">
        <v>10.71</v>
      </c>
      <c r="S2536" s="4">
        <v>0</v>
      </c>
      <c r="U2536">
        <v>0</v>
      </c>
    </row>
    <row r="2537" spans="1:22" ht="12.75" customHeight="1" x14ac:dyDescent="0.2">
      <c r="A2537" s="2">
        <v>5173</v>
      </c>
      <c r="B2537" t="s">
        <v>284</v>
      </c>
      <c r="C2537" s="7" t="s">
        <v>522</v>
      </c>
      <c r="D2537">
        <v>451</v>
      </c>
      <c r="E2537" s="4">
        <v>0</v>
      </c>
      <c r="F2537" s="4">
        <v>0.89</v>
      </c>
      <c r="G2537" s="4">
        <v>0</v>
      </c>
      <c r="H2537" s="4">
        <v>1.1100000000000001</v>
      </c>
      <c r="I2537" s="4">
        <v>34.81</v>
      </c>
      <c r="J2537" s="4">
        <v>60.53</v>
      </c>
      <c r="K2537" s="4">
        <v>2.66</v>
      </c>
      <c r="L2537" s="4">
        <v>51.22</v>
      </c>
      <c r="M2537" s="4">
        <v>48.78</v>
      </c>
      <c r="N2537" s="4">
        <v>4.74</v>
      </c>
      <c r="O2537" s="4">
        <v>12.19</v>
      </c>
      <c r="P2537" s="4">
        <v>13.09</v>
      </c>
      <c r="Q2537" s="4">
        <v>40.630000000000003</v>
      </c>
      <c r="R2537" s="4">
        <v>0.23</v>
      </c>
      <c r="S2537" s="4">
        <v>0</v>
      </c>
      <c r="T2537">
        <v>21</v>
      </c>
      <c r="U2537">
        <v>8.6</v>
      </c>
      <c r="V2537">
        <v>77.27</v>
      </c>
    </row>
    <row r="2538" spans="1:22" ht="12.75" customHeight="1" x14ac:dyDescent="0.2">
      <c r="A2538" s="2">
        <v>5174</v>
      </c>
      <c r="B2538" t="s">
        <v>284</v>
      </c>
      <c r="C2538" s="7" t="s">
        <v>120</v>
      </c>
      <c r="D2538">
        <v>0</v>
      </c>
      <c r="E2538" s="4">
        <v>0</v>
      </c>
      <c r="F2538" s="4">
        <v>0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U2538">
        <v>12.1</v>
      </c>
      <c r="V2538">
        <v>21.43</v>
      </c>
    </row>
    <row r="2539" spans="1:22" ht="12.75" customHeight="1" x14ac:dyDescent="0.2">
      <c r="A2539" s="2">
        <v>5175</v>
      </c>
      <c r="B2539" t="s">
        <v>284</v>
      </c>
      <c r="C2539" s="7" t="s">
        <v>428</v>
      </c>
      <c r="D2539">
        <v>594</v>
      </c>
      <c r="E2539" s="4">
        <v>2.02</v>
      </c>
      <c r="F2539" s="4">
        <v>9.76</v>
      </c>
      <c r="G2539" s="4">
        <v>1.18</v>
      </c>
      <c r="H2539" s="4">
        <v>14.14</v>
      </c>
      <c r="I2539" s="4">
        <v>12.29</v>
      </c>
      <c r="J2539" s="4">
        <v>55.22</v>
      </c>
      <c r="K2539" s="4">
        <v>5.39</v>
      </c>
      <c r="L2539" s="4">
        <v>53.87</v>
      </c>
      <c r="M2539" s="4">
        <v>46.13</v>
      </c>
      <c r="N2539" s="4">
        <v>0.65</v>
      </c>
      <c r="O2539" s="4">
        <v>9.19</v>
      </c>
      <c r="P2539" s="4">
        <v>16.940000000000001</v>
      </c>
      <c r="Q2539" s="4">
        <v>39.19</v>
      </c>
      <c r="R2539" s="4">
        <v>1.29</v>
      </c>
      <c r="S2539" s="4">
        <v>0</v>
      </c>
      <c r="T2539">
        <v>16</v>
      </c>
      <c r="U2539">
        <v>7.8</v>
      </c>
      <c r="V2539">
        <v>75.680000000000007</v>
      </c>
    </row>
    <row r="2540" spans="1:22" ht="12.75" customHeight="1" x14ac:dyDescent="0.2">
      <c r="A2540" s="2">
        <v>5176</v>
      </c>
      <c r="B2540" t="s">
        <v>290</v>
      </c>
      <c r="C2540" s="7" t="s">
        <v>269</v>
      </c>
      <c r="D2540">
        <v>40</v>
      </c>
      <c r="E2540" s="4">
        <v>2.5</v>
      </c>
      <c r="F2540" s="4">
        <v>0</v>
      </c>
      <c r="G2540" s="4">
        <v>0</v>
      </c>
      <c r="H2540" s="4">
        <v>0</v>
      </c>
      <c r="I2540" s="4">
        <v>15</v>
      </c>
      <c r="J2540" s="4">
        <v>80</v>
      </c>
      <c r="K2540" s="4">
        <v>2.5</v>
      </c>
      <c r="L2540" s="4">
        <v>42.5</v>
      </c>
      <c r="M2540" s="4">
        <v>57.5</v>
      </c>
      <c r="N2540" s="4">
        <v>0</v>
      </c>
      <c r="O2540" s="4">
        <v>0</v>
      </c>
      <c r="P2540" s="4">
        <v>0</v>
      </c>
      <c r="Q2540" s="4">
        <v>75</v>
      </c>
      <c r="R2540" s="4">
        <v>6.25</v>
      </c>
      <c r="S2540" s="4">
        <v>0</v>
      </c>
      <c r="T2540">
        <v>20</v>
      </c>
      <c r="U2540">
        <v>13.9</v>
      </c>
    </row>
    <row r="2541" spans="1:22" ht="12.75" customHeight="1" x14ac:dyDescent="0.2">
      <c r="A2541" s="2">
        <v>5177</v>
      </c>
      <c r="B2541" t="s">
        <v>284</v>
      </c>
      <c r="C2541" s="7" t="s">
        <v>112</v>
      </c>
      <c r="D2541">
        <v>556</v>
      </c>
      <c r="E2541" s="4">
        <v>0</v>
      </c>
      <c r="F2541" s="4">
        <v>0.54</v>
      </c>
      <c r="G2541" s="4">
        <v>0</v>
      </c>
      <c r="H2541" s="4">
        <v>0.9</v>
      </c>
      <c r="I2541" s="4">
        <v>88.31</v>
      </c>
      <c r="J2541" s="4">
        <v>9.35</v>
      </c>
      <c r="K2541" s="4">
        <v>0.9</v>
      </c>
      <c r="L2541" s="4">
        <v>50.9</v>
      </c>
      <c r="M2541" s="4">
        <v>49.1</v>
      </c>
      <c r="N2541" s="4">
        <v>7.16</v>
      </c>
      <c r="O2541" s="4">
        <v>68.69</v>
      </c>
      <c r="P2541" s="4">
        <v>11.63</v>
      </c>
      <c r="Q2541" s="4">
        <v>90.16</v>
      </c>
      <c r="R2541" s="4">
        <v>0</v>
      </c>
      <c r="S2541" s="4">
        <v>0</v>
      </c>
      <c r="T2541">
        <v>25</v>
      </c>
      <c r="U2541">
        <v>8.1</v>
      </c>
      <c r="V2541">
        <v>81.819999999999993</v>
      </c>
    </row>
    <row r="2542" spans="1:22" ht="12.75" customHeight="1" x14ac:dyDescent="0.2">
      <c r="A2542" s="2">
        <v>5178</v>
      </c>
      <c r="B2542" t="s">
        <v>284</v>
      </c>
      <c r="C2542" s="7" t="s">
        <v>620</v>
      </c>
      <c r="D2542">
        <v>607</v>
      </c>
      <c r="E2542" s="4">
        <v>0.49</v>
      </c>
      <c r="F2542" s="4">
        <v>18.95</v>
      </c>
      <c r="G2542" s="4">
        <v>2.4700000000000002</v>
      </c>
      <c r="H2542" s="4">
        <v>15.98</v>
      </c>
      <c r="I2542" s="4">
        <v>27.02</v>
      </c>
      <c r="J2542" s="4">
        <v>23.89</v>
      </c>
      <c r="K2542" s="4">
        <v>11.2</v>
      </c>
      <c r="L2542" s="4">
        <v>55.68</v>
      </c>
      <c r="M2542" s="4">
        <v>44.32</v>
      </c>
      <c r="N2542" s="4">
        <v>0</v>
      </c>
      <c r="O2542" s="4">
        <v>29.78</v>
      </c>
      <c r="P2542" s="4">
        <v>12.1</v>
      </c>
      <c r="Q2542" s="4">
        <v>71.180000000000007</v>
      </c>
      <c r="R2542" s="4">
        <v>2.23</v>
      </c>
      <c r="S2542" s="4">
        <v>0</v>
      </c>
      <c r="T2542">
        <v>18</v>
      </c>
      <c r="U2542">
        <v>7.6</v>
      </c>
      <c r="V2542">
        <v>91.18</v>
      </c>
    </row>
    <row r="2543" spans="1:22" ht="12.75" customHeight="1" x14ac:dyDescent="0.2">
      <c r="A2543" s="2">
        <v>5179</v>
      </c>
      <c r="B2543" t="s">
        <v>284</v>
      </c>
      <c r="C2543" s="7" t="s">
        <v>593</v>
      </c>
      <c r="D2543">
        <v>24</v>
      </c>
      <c r="E2543" s="4">
        <v>4.17</v>
      </c>
      <c r="F2543" s="4">
        <v>0</v>
      </c>
      <c r="G2543" s="4">
        <v>0</v>
      </c>
      <c r="H2543" s="4">
        <v>0</v>
      </c>
      <c r="I2543" s="4">
        <v>16.670000000000002</v>
      </c>
      <c r="J2543" s="4">
        <v>75</v>
      </c>
      <c r="K2543" s="4">
        <v>4.17</v>
      </c>
      <c r="L2543" s="4">
        <v>62.5</v>
      </c>
      <c r="M2543" s="4">
        <v>37.5</v>
      </c>
      <c r="N2543" s="4">
        <v>0</v>
      </c>
      <c r="O2543" s="4">
        <v>0</v>
      </c>
      <c r="P2543" s="4">
        <v>100</v>
      </c>
      <c r="Q2543" s="4">
        <v>75.86</v>
      </c>
      <c r="R2543" s="4">
        <v>0</v>
      </c>
      <c r="S2543" s="4">
        <v>0</v>
      </c>
      <c r="U2543">
        <v>0</v>
      </c>
    </row>
    <row r="2544" spans="1:22" ht="12.75" customHeight="1" x14ac:dyDescent="0.2">
      <c r="A2544" s="2">
        <v>5180</v>
      </c>
      <c r="B2544" t="s">
        <v>290</v>
      </c>
      <c r="C2544" s="7" t="s">
        <v>650</v>
      </c>
      <c r="D2544">
        <v>178</v>
      </c>
      <c r="E2544" s="4">
        <v>2.81</v>
      </c>
      <c r="F2544" s="4">
        <v>0.56000000000000005</v>
      </c>
      <c r="G2544" s="4">
        <v>0</v>
      </c>
      <c r="H2544" s="4">
        <v>0.56000000000000005</v>
      </c>
      <c r="I2544" s="4">
        <v>2.81</v>
      </c>
      <c r="J2544" s="4">
        <v>93.26</v>
      </c>
      <c r="K2544" s="4">
        <v>0</v>
      </c>
      <c r="L2544" s="4">
        <v>48.31</v>
      </c>
      <c r="M2544" s="4">
        <v>51.69</v>
      </c>
      <c r="N2544" s="4">
        <v>0</v>
      </c>
      <c r="O2544" s="4">
        <v>0</v>
      </c>
      <c r="P2544" s="4">
        <v>0.87</v>
      </c>
      <c r="Q2544" s="4">
        <v>37.39</v>
      </c>
      <c r="R2544" s="4">
        <v>0</v>
      </c>
      <c r="S2544" s="4">
        <v>0</v>
      </c>
      <c r="T2544">
        <v>45</v>
      </c>
      <c r="U2544">
        <v>19</v>
      </c>
      <c r="V2544">
        <v>175</v>
      </c>
    </row>
    <row r="2545" spans="1:22" ht="12.75" customHeight="1" x14ac:dyDescent="0.2">
      <c r="A2545" s="2">
        <v>5181</v>
      </c>
      <c r="B2545" t="s">
        <v>505</v>
      </c>
      <c r="C2545" s="7" t="s">
        <v>181</v>
      </c>
      <c r="D2545">
        <v>59</v>
      </c>
      <c r="E2545" s="4">
        <v>0</v>
      </c>
      <c r="F2545" s="4">
        <v>8.4700000000000006</v>
      </c>
      <c r="G2545" s="4">
        <v>0</v>
      </c>
      <c r="H2545" s="4">
        <v>0</v>
      </c>
      <c r="I2545" s="4">
        <v>5.08</v>
      </c>
      <c r="J2545" s="4">
        <v>79.66</v>
      </c>
      <c r="K2545" s="4">
        <v>6.78</v>
      </c>
      <c r="L2545" s="4">
        <v>67.8</v>
      </c>
      <c r="M2545" s="4">
        <v>32.200000000000003</v>
      </c>
      <c r="N2545" s="4">
        <v>0</v>
      </c>
      <c r="O2545" s="4">
        <v>0</v>
      </c>
      <c r="P2545" s="4">
        <v>100</v>
      </c>
      <c r="Q2545" s="4">
        <v>9.09</v>
      </c>
      <c r="R2545" s="4">
        <v>0</v>
      </c>
      <c r="S2545" s="4">
        <v>0</v>
      </c>
      <c r="U2545">
        <v>0</v>
      </c>
    </row>
    <row r="2546" spans="1:22" ht="12.75" customHeight="1" x14ac:dyDescent="0.2">
      <c r="A2546" s="2">
        <v>5183</v>
      </c>
      <c r="B2546" t="s">
        <v>290</v>
      </c>
      <c r="C2546" s="7" t="s">
        <v>269</v>
      </c>
      <c r="D2546">
        <v>0</v>
      </c>
      <c r="E2546" s="4">
        <v>0</v>
      </c>
      <c r="F2546" s="4">
        <v>0</v>
      </c>
      <c r="G2546" s="4">
        <v>0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U2546">
        <v>0</v>
      </c>
    </row>
    <row r="2547" spans="1:22" ht="12.75" customHeight="1" x14ac:dyDescent="0.2">
      <c r="A2547" s="2">
        <v>5184</v>
      </c>
      <c r="B2547" t="s">
        <v>290</v>
      </c>
      <c r="C2547" s="7" t="s">
        <v>269</v>
      </c>
      <c r="D2547">
        <v>4</v>
      </c>
      <c r="E2547" s="4">
        <v>0</v>
      </c>
      <c r="F2547" s="4">
        <v>0</v>
      </c>
      <c r="G2547" s="4">
        <v>0</v>
      </c>
      <c r="H2547" s="4">
        <v>50</v>
      </c>
      <c r="I2547" s="4">
        <v>25</v>
      </c>
      <c r="J2547" s="4">
        <v>25</v>
      </c>
      <c r="K2547" s="4">
        <v>0</v>
      </c>
      <c r="L2547" s="4">
        <v>100</v>
      </c>
      <c r="M2547" s="4">
        <v>0</v>
      </c>
      <c r="N2547" s="4">
        <v>0</v>
      </c>
      <c r="O2547" s="4">
        <v>0</v>
      </c>
      <c r="P2547" s="4">
        <v>30</v>
      </c>
      <c r="Q2547" s="4">
        <v>50</v>
      </c>
      <c r="R2547" s="4">
        <v>0</v>
      </c>
      <c r="S2547" s="4">
        <v>0</v>
      </c>
      <c r="U2547">
        <v>0</v>
      </c>
    </row>
    <row r="2548" spans="1:22" ht="12.75" customHeight="1" x14ac:dyDescent="0.2">
      <c r="A2548" s="2">
        <v>5185</v>
      </c>
      <c r="B2548" t="s">
        <v>290</v>
      </c>
      <c r="C2548" s="7" t="s">
        <v>650</v>
      </c>
      <c r="D2548">
        <v>0</v>
      </c>
      <c r="E2548" s="4">
        <v>0</v>
      </c>
      <c r="F2548" s="4">
        <v>0</v>
      </c>
      <c r="G2548" s="4">
        <v>0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U2548">
        <v>0</v>
      </c>
    </row>
    <row r="2549" spans="1:22" ht="12.75" customHeight="1" x14ac:dyDescent="0.2">
      <c r="A2549" s="2">
        <v>5186</v>
      </c>
      <c r="B2549" t="s">
        <v>284</v>
      </c>
      <c r="C2549" s="7" t="s">
        <v>269</v>
      </c>
      <c r="D2549">
        <v>0</v>
      </c>
      <c r="E2549" s="4">
        <v>0</v>
      </c>
      <c r="F2549" s="4">
        <v>0</v>
      </c>
      <c r="G2549" s="4">
        <v>0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U2549">
        <v>0</v>
      </c>
    </row>
    <row r="2550" spans="1:22" ht="12.75" customHeight="1" x14ac:dyDescent="0.2">
      <c r="A2550" s="2">
        <v>5187</v>
      </c>
      <c r="B2550" t="s">
        <v>284</v>
      </c>
      <c r="C2550" s="7" t="s">
        <v>593</v>
      </c>
      <c r="D2550">
        <v>8</v>
      </c>
      <c r="E2550" s="4">
        <v>0</v>
      </c>
      <c r="F2550" s="4">
        <v>0</v>
      </c>
      <c r="G2550" s="4">
        <v>0</v>
      </c>
      <c r="H2550" s="4">
        <v>0</v>
      </c>
      <c r="I2550" s="4">
        <v>75</v>
      </c>
      <c r="J2550" s="4">
        <v>25</v>
      </c>
      <c r="K2550" s="4">
        <v>0</v>
      </c>
      <c r="L2550" s="4">
        <v>62.5</v>
      </c>
      <c r="M2550" s="4">
        <v>37.5</v>
      </c>
      <c r="N2550" s="4">
        <v>0</v>
      </c>
      <c r="O2550" s="4">
        <v>0</v>
      </c>
      <c r="P2550" s="4">
        <v>100</v>
      </c>
      <c r="Q2550" s="4">
        <v>72.22</v>
      </c>
      <c r="R2550" s="4">
        <v>0</v>
      </c>
      <c r="S2550" s="4">
        <v>0</v>
      </c>
      <c r="U2550">
        <v>0</v>
      </c>
    </row>
    <row r="2551" spans="1:22" ht="12.75" customHeight="1" x14ac:dyDescent="0.2">
      <c r="A2551" s="2">
        <v>5188</v>
      </c>
      <c r="B2551" t="s">
        <v>290</v>
      </c>
      <c r="C2551" s="7" t="s">
        <v>120</v>
      </c>
      <c r="D2551">
        <v>0</v>
      </c>
      <c r="E2551" s="4">
        <v>0</v>
      </c>
      <c r="F2551" s="4">
        <v>0</v>
      </c>
      <c r="G2551" s="4">
        <v>0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U2551">
        <v>0</v>
      </c>
    </row>
    <row r="2552" spans="1:22" ht="12.75" customHeight="1" x14ac:dyDescent="0.2">
      <c r="A2552" s="2">
        <v>5189</v>
      </c>
      <c r="B2552" t="s">
        <v>284</v>
      </c>
      <c r="C2552" s="7" t="s">
        <v>650</v>
      </c>
      <c r="D2552">
        <v>5</v>
      </c>
      <c r="E2552" s="4">
        <v>0</v>
      </c>
      <c r="F2552" s="4">
        <v>0</v>
      </c>
      <c r="G2552" s="4">
        <v>0</v>
      </c>
      <c r="H2552" s="4">
        <v>0</v>
      </c>
      <c r="I2552" s="4">
        <v>0</v>
      </c>
      <c r="J2552" s="4">
        <v>100</v>
      </c>
      <c r="K2552" s="4">
        <v>0</v>
      </c>
      <c r="L2552" s="4">
        <v>60</v>
      </c>
      <c r="M2552" s="4">
        <v>40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U2552">
        <v>0</v>
      </c>
    </row>
    <row r="2553" spans="1:22" ht="12.75" customHeight="1" x14ac:dyDescent="0.2">
      <c r="A2553" s="2">
        <v>5190</v>
      </c>
      <c r="B2553" t="s">
        <v>284</v>
      </c>
      <c r="C2553" s="7" t="s">
        <v>120</v>
      </c>
      <c r="D2553">
        <v>34</v>
      </c>
      <c r="E2553" s="4">
        <v>0</v>
      </c>
      <c r="F2553" s="4">
        <v>5.88</v>
      </c>
      <c r="G2553" s="4">
        <v>0</v>
      </c>
      <c r="H2553" s="4">
        <v>0</v>
      </c>
      <c r="I2553" s="4">
        <v>8.82</v>
      </c>
      <c r="J2553" s="4">
        <v>82.35</v>
      </c>
      <c r="K2553" s="4">
        <v>2.94</v>
      </c>
      <c r="L2553" s="4">
        <v>47.06</v>
      </c>
      <c r="M2553" s="4">
        <v>52.94</v>
      </c>
      <c r="N2553" s="4">
        <v>0</v>
      </c>
      <c r="O2553" s="4">
        <v>0</v>
      </c>
      <c r="P2553" s="4">
        <v>0</v>
      </c>
      <c r="Q2553" s="4">
        <v>54.17</v>
      </c>
      <c r="R2553" s="4">
        <v>2.08</v>
      </c>
      <c r="S2553" s="4">
        <v>0</v>
      </c>
      <c r="T2553">
        <v>6</v>
      </c>
      <c r="U2553">
        <v>0</v>
      </c>
    </row>
    <row r="2554" spans="1:22" ht="12.75" customHeight="1" x14ac:dyDescent="0.2">
      <c r="A2554" s="2">
        <v>5191</v>
      </c>
      <c r="B2554" t="s">
        <v>284</v>
      </c>
      <c r="C2554" s="7" t="s">
        <v>650</v>
      </c>
      <c r="D2554">
        <v>80</v>
      </c>
      <c r="E2554" s="4">
        <v>2.5</v>
      </c>
      <c r="F2554" s="4">
        <v>0</v>
      </c>
      <c r="G2554" s="4">
        <v>0</v>
      </c>
      <c r="H2554" s="4">
        <v>0</v>
      </c>
      <c r="I2554" s="4">
        <v>8.75</v>
      </c>
      <c r="J2554" s="4">
        <v>87.5</v>
      </c>
      <c r="K2554" s="4">
        <v>1.25</v>
      </c>
      <c r="L2554" s="4">
        <v>51.25</v>
      </c>
      <c r="M2554" s="4">
        <v>48.75</v>
      </c>
      <c r="N2554" s="4">
        <v>0</v>
      </c>
      <c r="O2554" s="4">
        <v>0</v>
      </c>
      <c r="P2554" s="4">
        <v>14.29</v>
      </c>
      <c r="Q2554" s="4">
        <v>61.54</v>
      </c>
      <c r="R2554" s="4">
        <v>0</v>
      </c>
      <c r="S2554" s="4">
        <v>0</v>
      </c>
      <c r="T2554">
        <v>40</v>
      </c>
      <c r="U2554">
        <v>16.3</v>
      </c>
      <c r="V2554">
        <v>100</v>
      </c>
    </row>
    <row r="2555" spans="1:22" ht="12.75" customHeight="1" x14ac:dyDescent="0.2">
      <c r="A2555" s="2">
        <v>5192</v>
      </c>
      <c r="B2555" t="s">
        <v>290</v>
      </c>
      <c r="C2555" s="7" t="s">
        <v>181</v>
      </c>
      <c r="D2555">
        <v>39</v>
      </c>
      <c r="E2555" s="4">
        <v>0</v>
      </c>
      <c r="F2555" s="4">
        <v>2.56</v>
      </c>
      <c r="G2555" s="4">
        <v>0</v>
      </c>
      <c r="H2555" s="4">
        <v>15.38</v>
      </c>
      <c r="I2555" s="4">
        <v>5.13</v>
      </c>
      <c r="J2555" s="4">
        <v>76.92</v>
      </c>
      <c r="K2555" s="4">
        <v>0</v>
      </c>
      <c r="L2555" s="4">
        <v>58.97</v>
      </c>
      <c r="M2555" s="4">
        <v>41.03</v>
      </c>
      <c r="N2555" s="4">
        <v>0</v>
      </c>
      <c r="O2555" s="4">
        <v>0</v>
      </c>
      <c r="P2555" s="4">
        <v>61.29</v>
      </c>
      <c r="Q2555" s="4">
        <v>20.97</v>
      </c>
      <c r="R2555" s="4">
        <v>0</v>
      </c>
      <c r="S2555" s="4">
        <v>1.61</v>
      </c>
      <c r="U2555">
        <v>0</v>
      </c>
    </row>
    <row r="2556" spans="1:22" ht="12.75" customHeight="1" x14ac:dyDescent="0.2">
      <c r="A2556" s="2">
        <v>5193</v>
      </c>
      <c r="B2556" t="s">
        <v>290</v>
      </c>
      <c r="C2556" s="7" t="s">
        <v>2</v>
      </c>
      <c r="D2556">
        <v>5</v>
      </c>
      <c r="E2556" s="4">
        <v>0</v>
      </c>
      <c r="F2556" s="4">
        <v>0</v>
      </c>
      <c r="G2556" s="4">
        <v>0</v>
      </c>
      <c r="H2556" s="4">
        <v>0</v>
      </c>
      <c r="I2556" s="4">
        <v>20</v>
      </c>
      <c r="J2556" s="4">
        <v>80</v>
      </c>
      <c r="K2556" s="4">
        <v>0</v>
      </c>
      <c r="L2556" s="4">
        <v>60</v>
      </c>
      <c r="M2556" s="4">
        <v>40</v>
      </c>
      <c r="N2556" s="4">
        <v>0</v>
      </c>
      <c r="O2556" s="4">
        <v>0</v>
      </c>
      <c r="P2556" s="4">
        <v>25</v>
      </c>
      <c r="Q2556" s="4">
        <v>62.5</v>
      </c>
      <c r="R2556" s="4">
        <v>37.5</v>
      </c>
      <c r="S2556" s="4">
        <v>0</v>
      </c>
      <c r="T2556">
        <v>5</v>
      </c>
      <c r="U2556">
        <v>20</v>
      </c>
      <c r="V2556">
        <v>100</v>
      </c>
    </row>
    <row r="2557" spans="1:22" ht="12.75" customHeight="1" x14ac:dyDescent="0.2">
      <c r="A2557" s="2">
        <v>5194</v>
      </c>
      <c r="B2557" t="s">
        <v>284</v>
      </c>
      <c r="C2557" s="7" t="s">
        <v>520</v>
      </c>
      <c r="D2557">
        <v>14</v>
      </c>
      <c r="E2557" s="4">
        <v>0</v>
      </c>
      <c r="F2557" s="4">
        <v>7.14</v>
      </c>
      <c r="G2557" s="4">
        <v>0</v>
      </c>
      <c r="H2557" s="4">
        <v>0</v>
      </c>
      <c r="I2557" s="4">
        <v>14.29</v>
      </c>
      <c r="J2557" s="4">
        <v>71.430000000000007</v>
      </c>
      <c r="K2557" s="4">
        <v>7.14</v>
      </c>
      <c r="L2557" s="4">
        <v>35.71</v>
      </c>
      <c r="M2557" s="4">
        <v>64.290000000000006</v>
      </c>
      <c r="N2557" s="4">
        <v>0</v>
      </c>
      <c r="O2557" s="4">
        <v>0</v>
      </c>
      <c r="P2557" s="4">
        <v>0</v>
      </c>
      <c r="Q2557" s="4">
        <v>50</v>
      </c>
      <c r="R2557" s="4">
        <v>0</v>
      </c>
      <c r="S2557" s="4">
        <v>0</v>
      </c>
      <c r="U2557">
        <v>0</v>
      </c>
    </row>
    <row r="2558" spans="1:22" ht="12.75" customHeight="1" x14ac:dyDescent="0.2">
      <c r="A2558" s="2">
        <v>5195</v>
      </c>
      <c r="B2558" t="s">
        <v>301</v>
      </c>
      <c r="C2558" s="7" t="s">
        <v>522</v>
      </c>
      <c r="D2558">
        <v>1348</v>
      </c>
      <c r="E2558" s="4">
        <v>0.89</v>
      </c>
      <c r="F2558" s="4">
        <v>5.27</v>
      </c>
      <c r="G2558" s="4">
        <v>0.3</v>
      </c>
      <c r="H2558" s="4">
        <v>4.53</v>
      </c>
      <c r="I2558" s="4">
        <v>10.83</v>
      </c>
      <c r="J2558" s="4">
        <v>70.92</v>
      </c>
      <c r="K2558" s="4">
        <v>7.27</v>
      </c>
      <c r="L2558" s="4">
        <v>52.15</v>
      </c>
      <c r="M2558" s="4">
        <v>47.85</v>
      </c>
      <c r="N2558" s="4">
        <v>0</v>
      </c>
      <c r="O2558" s="4">
        <v>0</v>
      </c>
      <c r="P2558" s="4">
        <v>8.58</v>
      </c>
      <c r="Q2558" s="4">
        <v>27.95</v>
      </c>
      <c r="R2558" s="4">
        <v>7.0000000000000007E-2</v>
      </c>
      <c r="S2558" s="4">
        <v>0</v>
      </c>
      <c r="T2558">
        <v>64</v>
      </c>
      <c r="U2558">
        <v>9.1999999999999993</v>
      </c>
      <c r="V2558">
        <v>228.57</v>
      </c>
    </row>
    <row r="2559" spans="1:22" ht="12.75" customHeight="1" x14ac:dyDescent="0.2">
      <c r="A2559" s="2">
        <v>5196</v>
      </c>
      <c r="B2559" t="s">
        <v>301</v>
      </c>
      <c r="C2559" s="7" t="s">
        <v>182</v>
      </c>
      <c r="D2559">
        <v>1155</v>
      </c>
      <c r="E2559" s="4">
        <v>1.82</v>
      </c>
      <c r="F2559" s="4">
        <v>3.29</v>
      </c>
      <c r="G2559" s="4">
        <v>0.43</v>
      </c>
      <c r="H2559" s="4">
        <v>4.07</v>
      </c>
      <c r="I2559" s="4">
        <v>9.52</v>
      </c>
      <c r="J2559" s="4">
        <v>75.930000000000007</v>
      </c>
      <c r="K2559" s="4">
        <v>4.9400000000000004</v>
      </c>
      <c r="L2559" s="4">
        <v>51.77</v>
      </c>
      <c r="M2559" s="4">
        <v>48.23</v>
      </c>
      <c r="N2559" s="4">
        <v>0</v>
      </c>
      <c r="O2559" s="4">
        <v>0</v>
      </c>
      <c r="P2559" s="4">
        <v>11.39</v>
      </c>
      <c r="Q2559" s="4">
        <v>27.6</v>
      </c>
      <c r="R2559" s="4">
        <v>0</v>
      </c>
      <c r="S2559" s="4">
        <v>0</v>
      </c>
      <c r="T2559">
        <v>68</v>
      </c>
      <c r="U2559">
        <v>10.3</v>
      </c>
      <c r="V2559">
        <v>152.94</v>
      </c>
    </row>
    <row r="2560" spans="1:22" ht="12.75" customHeight="1" x14ac:dyDescent="0.2">
      <c r="A2560" s="2">
        <v>5197</v>
      </c>
      <c r="B2560" t="s">
        <v>301</v>
      </c>
      <c r="C2560" s="7" t="s">
        <v>269</v>
      </c>
      <c r="D2560">
        <v>485</v>
      </c>
      <c r="E2560" s="4">
        <v>0.62</v>
      </c>
      <c r="F2560" s="4">
        <v>2.68</v>
      </c>
      <c r="G2560" s="4">
        <v>0.41</v>
      </c>
      <c r="H2560" s="4">
        <v>3.92</v>
      </c>
      <c r="I2560" s="4">
        <v>8.8699999999999992</v>
      </c>
      <c r="J2560" s="4">
        <v>78.97</v>
      </c>
      <c r="K2560" s="4">
        <v>4.54</v>
      </c>
      <c r="L2560" s="4">
        <v>43.71</v>
      </c>
      <c r="M2560" s="4">
        <v>56.29</v>
      </c>
      <c r="N2560" s="4">
        <v>0</v>
      </c>
      <c r="O2560" s="4">
        <v>0</v>
      </c>
      <c r="P2560" s="4">
        <v>12.19</v>
      </c>
      <c r="Q2560" s="4">
        <v>24.15</v>
      </c>
      <c r="R2560" s="4">
        <v>0</v>
      </c>
      <c r="S2560" s="4">
        <v>0</v>
      </c>
      <c r="T2560">
        <v>44</v>
      </c>
      <c r="U2560">
        <v>10.9</v>
      </c>
      <c r="V2560">
        <v>172.73</v>
      </c>
    </row>
    <row r="2561" spans="1:22" ht="12.75" customHeight="1" x14ac:dyDescent="0.2">
      <c r="A2561" s="2">
        <v>5198</v>
      </c>
      <c r="B2561" t="s">
        <v>284</v>
      </c>
      <c r="C2561" s="7" t="s">
        <v>269</v>
      </c>
      <c r="D2561">
        <v>0</v>
      </c>
      <c r="E2561" s="4">
        <v>0</v>
      </c>
      <c r="F2561" s="4">
        <v>0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U2561">
        <v>0</v>
      </c>
    </row>
    <row r="2562" spans="1:22" ht="12.75" customHeight="1" x14ac:dyDescent="0.2">
      <c r="A2562" s="2">
        <v>5199</v>
      </c>
      <c r="B2562" t="s">
        <v>284</v>
      </c>
      <c r="C2562" s="7" t="s">
        <v>269</v>
      </c>
      <c r="D2562">
        <v>19</v>
      </c>
      <c r="E2562" s="4">
        <v>0</v>
      </c>
      <c r="F2562" s="4">
        <v>10.53</v>
      </c>
      <c r="G2562" s="4">
        <v>0</v>
      </c>
      <c r="H2562" s="4">
        <v>0</v>
      </c>
      <c r="I2562" s="4">
        <v>5.26</v>
      </c>
      <c r="J2562" s="4">
        <v>57.89</v>
      </c>
      <c r="K2562" s="4">
        <v>26.32</v>
      </c>
      <c r="L2562" s="4">
        <v>42.11</v>
      </c>
      <c r="M2562" s="4">
        <v>57.89</v>
      </c>
      <c r="N2562" s="4">
        <v>0</v>
      </c>
      <c r="O2562" s="4">
        <v>0</v>
      </c>
      <c r="P2562" s="4">
        <v>3.23</v>
      </c>
      <c r="Q2562" s="4">
        <v>22.58</v>
      </c>
      <c r="R2562" s="4">
        <v>0</v>
      </c>
      <c r="S2562" s="4">
        <v>0</v>
      </c>
      <c r="U2562">
        <v>0</v>
      </c>
    </row>
    <row r="2563" spans="1:22" ht="12.75" customHeight="1" x14ac:dyDescent="0.2">
      <c r="A2563" s="2">
        <v>5200</v>
      </c>
      <c r="B2563" t="s">
        <v>284</v>
      </c>
      <c r="C2563" s="7" t="s">
        <v>182</v>
      </c>
      <c r="D2563">
        <v>791</v>
      </c>
      <c r="E2563" s="4">
        <v>0.63</v>
      </c>
      <c r="F2563" s="4">
        <v>22.5</v>
      </c>
      <c r="G2563" s="4">
        <v>0.63</v>
      </c>
      <c r="H2563" s="4">
        <v>2.02</v>
      </c>
      <c r="I2563" s="4">
        <v>5.56</v>
      </c>
      <c r="J2563" s="4">
        <v>64.48</v>
      </c>
      <c r="K2563" s="4">
        <v>4.17</v>
      </c>
      <c r="L2563" s="4">
        <v>53.6</v>
      </c>
      <c r="M2563" s="4">
        <v>46.4</v>
      </c>
      <c r="N2563" s="4">
        <v>0</v>
      </c>
      <c r="O2563" s="4">
        <v>2.12</v>
      </c>
      <c r="P2563" s="4">
        <v>9.11</v>
      </c>
      <c r="Q2563" s="4">
        <v>8.86</v>
      </c>
      <c r="R2563" s="4">
        <v>3.25</v>
      </c>
      <c r="S2563" s="4">
        <v>0</v>
      </c>
      <c r="T2563">
        <v>19</v>
      </c>
      <c r="U2563">
        <v>9.8000000000000007</v>
      </c>
      <c r="V2563">
        <v>73.17</v>
      </c>
    </row>
    <row r="2564" spans="1:22" ht="12.75" customHeight="1" x14ac:dyDescent="0.2">
      <c r="A2564" s="2">
        <v>5201</v>
      </c>
      <c r="B2564" t="s">
        <v>284</v>
      </c>
      <c r="C2564" s="7" t="s">
        <v>522</v>
      </c>
      <c r="D2564">
        <v>664</v>
      </c>
      <c r="E2564" s="4">
        <v>0.15</v>
      </c>
      <c r="F2564" s="4">
        <v>22.44</v>
      </c>
      <c r="G2564" s="4">
        <v>0</v>
      </c>
      <c r="H2564" s="4">
        <v>0.6</v>
      </c>
      <c r="I2564" s="4">
        <v>6.02</v>
      </c>
      <c r="J2564" s="4">
        <v>66.27</v>
      </c>
      <c r="K2564" s="4">
        <v>4.5199999999999996</v>
      </c>
      <c r="L2564" s="4">
        <v>46.08</v>
      </c>
      <c r="M2564" s="4">
        <v>53.92</v>
      </c>
      <c r="N2564" s="4">
        <v>0</v>
      </c>
      <c r="O2564" s="4">
        <v>5.41</v>
      </c>
      <c r="P2564" s="4">
        <v>8.41</v>
      </c>
      <c r="Q2564" s="4">
        <v>3.75</v>
      </c>
      <c r="R2564" s="4">
        <v>1.65</v>
      </c>
      <c r="S2564" s="4">
        <v>0.3</v>
      </c>
      <c r="T2564">
        <v>17</v>
      </c>
      <c r="U2564">
        <v>6.9</v>
      </c>
      <c r="V2564">
        <v>71.790000000000006</v>
      </c>
    </row>
    <row r="2565" spans="1:22" ht="12.75" customHeight="1" x14ac:dyDescent="0.2">
      <c r="A2565" s="2">
        <v>5203</v>
      </c>
      <c r="B2565" t="s">
        <v>284</v>
      </c>
      <c r="C2565" s="7" t="s">
        <v>522</v>
      </c>
      <c r="D2565">
        <v>276</v>
      </c>
      <c r="E2565" s="4">
        <v>0</v>
      </c>
      <c r="F2565" s="4">
        <v>6.88</v>
      </c>
      <c r="G2565" s="4">
        <v>0</v>
      </c>
      <c r="H2565" s="4">
        <v>1.81</v>
      </c>
      <c r="I2565" s="4">
        <v>12.32</v>
      </c>
      <c r="J2565" s="4">
        <v>68.48</v>
      </c>
      <c r="K2565" s="4">
        <v>10.51</v>
      </c>
      <c r="L2565" s="4">
        <v>53.26</v>
      </c>
      <c r="M2565" s="4">
        <v>46.74</v>
      </c>
      <c r="N2565" s="4">
        <v>0</v>
      </c>
      <c r="O2565" s="4">
        <v>0</v>
      </c>
      <c r="P2565" s="4">
        <v>6.29</v>
      </c>
      <c r="Q2565" s="4">
        <v>14.69</v>
      </c>
      <c r="R2565" s="4">
        <v>1.05</v>
      </c>
      <c r="S2565" s="4">
        <v>0</v>
      </c>
      <c r="T2565">
        <v>23</v>
      </c>
      <c r="U2565">
        <v>10.6</v>
      </c>
      <c r="V2565">
        <v>100</v>
      </c>
    </row>
    <row r="2566" spans="1:22" ht="12.75" customHeight="1" x14ac:dyDescent="0.2">
      <c r="A2566" s="2">
        <v>5204</v>
      </c>
      <c r="B2566" t="s">
        <v>284</v>
      </c>
      <c r="C2566" s="7" t="s">
        <v>522</v>
      </c>
      <c r="D2566">
        <v>278</v>
      </c>
      <c r="E2566" s="4">
        <v>0</v>
      </c>
      <c r="F2566" s="4">
        <v>6.83</v>
      </c>
      <c r="G2566" s="4">
        <v>0</v>
      </c>
      <c r="H2566" s="4">
        <v>3.24</v>
      </c>
      <c r="I2566" s="4">
        <v>8.99</v>
      </c>
      <c r="J2566" s="4">
        <v>71.58</v>
      </c>
      <c r="K2566" s="4">
        <v>9.35</v>
      </c>
      <c r="L2566" s="4">
        <v>55.4</v>
      </c>
      <c r="M2566" s="4">
        <v>44.6</v>
      </c>
      <c r="N2566" s="4">
        <v>0</v>
      </c>
      <c r="O2566" s="4">
        <v>0</v>
      </c>
      <c r="P2566" s="4">
        <v>9.7100000000000009</v>
      </c>
      <c r="Q2566" s="4">
        <v>9.35</v>
      </c>
      <c r="R2566" s="4">
        <v>0.72</v>
      </c>
      <c r="S2566" s="4">
        <v>0.36</v>
      </c>
      <c r="T2566">
        <v>21</v>
      </c>
      <c r="U2566">
        <v>5.8</v>
      </c>
      <c r="V2566">
        <v>100</v>
      </c>
    </row>
    <row r="2567" spans="1:22" ht="12.75" customHeight="1" x14ac:dyDescent="0.2">
      <c r="A2567" s="2">
        <v>5205</v>
      </c>
      <c r="B2567" t="s">
        <v>284</v>
      </c>
      <c r="C2567" s="7" t="s">
        <v>522</v>
      </c>
      <c r="D2567">
        <v>231</v>
      </c>
      <c r="E2567" s="4">
        <v>0</v>
      </c>
      <c r="F2567" s="4">
        <v>19.48</v>
      </c>
      <c r="G2567" s="4">
        <v>0</v>
      </c>
      <c r="H2567" s="4">
        <v>20.78</v>
      </c>
      <c r="I2567" s="4">
        <v>13.85</v>
      </c>
      <c r="J2567" s="4">
        <v>32.47</v>
      </c>
      <c r="K2567" s="4">
        <v>13.42</v>
      </c>
      <c r="L2567" s="4">
        <v>48.05</v>
      </c>
      <c r="M2567" s="4">
        <v>51.95</v>
      </c>
      <c r="N2567" s="4">
        <v>0.41</v>
      </c>
      <c r="O2567" s="4">
        <v>13.58</v>
      </c>
      <c r="P2567" s="4">
        <v>14.81</v>
      </c>
      <c r="Q2567" s="4">
        <v>52.26</v>
      </c>
      <c r="R2567" s="4">
        <v>0.41</v>
      </c>
      <c r="S2567" s="4">
        <v>0</v>
      </c>
      <c r="T2567">
        <v>17</v>
      </c>
      <c r="U2567">
        <v>6.2</v>
      </c>
      <c r="V2567">
        <v>92.86</v>
      </c>
    </row>
    <row r="2568" spans="1:22" ht="12.75" customHeight="1" x14ac:dyDescent="0.2">
      <c r="A2568" s="2">
        <v>5206</v>
      </c>
      <c r="B2568" t="s">
        <v>284</v>
      </c>
      <c r="C2568" s="7" t="s">
        <v>182</v>
      </c>
      <c r="D2568">
        <v>509</v>
      </c>
      <c r="E2568" s="4">
        <v>1.18</v>
      </c>
      <c r="F2568" s="4">
        <v>7.27</v>
      </c>
      <c r="G2568" s="4">
        <v>0.39</v>
      </c>
      <c r="H2568" s="4">
        <v>8.64</v>
      </c>
      <c r="I2568" s="4">
        <v>13.56</v>
      </c>
      <c r="J2568" s="4">
        <v>64.239999999999995</v>
      </c>
      <c r="K2568" s="4">
        <v>4.72</v>
      </c>
      <c r="L2568" s="4">
        <v>50.88</v>
      </c>
      <c r="M2568" s="4">
        <v>49.12</v>
      </c>
      <c r="N2568" s="4">
        <v>0</v>
      </c>
      <c r="O2568" s="4">
        <v>0</v>
      </c>
      <c r="P2568" s="4">
        <v>10.39</v>
      </c>
      <c r="Q2568" s="4">
        <v>42.35</v>
      </c>
      <c r="R2568" s="4">
        <v>1.76</v>
      </c>
      <c r="S2568" s="4">
        <v>0</v>
      </c>
      <c r="T2568">
        <v>13</v>
      </c>
      <c r="U2568">
        <v>9.1999999999999993</v>
      </c>
      <c r="V2568">
        <v>58.97</v>
      </c>
    </row>
    <row r="2569" spans="1:22" ht="12.75" customHeight="1" x14ac:dyDescent="0.2">
      <c r="A2569" s="2">
        <v>5207</v>
      </c>
      <c r="B2569" t="s">
        <v>284</v>
      </c>
      <c r="C2569" s="7" t="s">
        <v>130</v>
      </c>
      <c r="D2569">
        <v>534</v>
      </c>
      <c r="E2569" s="4">
        <v>2.06</v>
      </c>
      <c r="F2569" s="4">
        <v>6.55</v>
      </c>
      <c r="G2569" s="4">
        <v>0.56000000000000005</v>
      </c>
      <c r="H2569" s="4">
        <v>1.5</v>
      </c>
      <c r="I2569" s="4">
        <v>16.850000000000001</v>
      </c>
      <c r="J2569" s="4">
        <v>65.92</v>
      </c>
      <c r="K2569" s="4">
        <v>6.55</v>
      </c>
      <c r="L2569" s="4">
        <v>50</v>
      </c>
      <c r="M2569" s="4">
        <v>50</v>
      </c>
      <c r="N2569" s="4">
        <v>0.56000000000000005</v>
      </c>
      <c r="O2569" s="4">
        <v>9.6999999999999993</v>
      </c>
      <c r="P2569" s="4">
        <v>12.87</v>
      </c>
      <c r="Q2569" s="4">
        <v>38.43</v>
      </c>
      <c r="R2569" s="4">
        <v>5.97</v>
      </c>
      <c r="S2569" s="4">
        <v>0</v>
      </c>
      <c r="T2569">
        <v>18</v>
      </c>
      <c r="U2569">
        <v>12.9</v>
      </c>
      <c r="V2569">
        <v>72.41</v>
      </c>
    </row>
    <row r="2570" spans="1:22" ht="12.75" customHeight="1" x14ac:dyDescent="0.2">
      <c r="A2570" s="2">
        <v>5208</v>
      </c>
      <c r="B2570" t="s">
        <v>285</v>
      </c>
      <c r="C2570" s="7" t="s">
        <v>269</v>
      </c>
      <c r="D2570">
        <v>0</v>
      </c>
      <c r="E2570" s="4">
        <v>0</v>
      </c>
      <c r="F2570" s="4">
        <v>0</v>
      </c>
      <c r="G2570" s="4">
        <v>0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U2570">
        <v>0</v>
      </c>
    </row>
    <row r="2571" spans="1:22" ht="12.75" customHeight="1" x14ac:dyDescent="0.2">
      <c r="A2571" s="2">
        <v>5209</v>
      </c>
      <c r="B2571" t="s">
        <v>284</v>
      </c>
      <c r="C2571" s="7" t="s">
        <v>269</v>
      </c>
      <c r="D2571">
        <v>348</v>
      </c>
      <c r="E2571" s="4">
        <v>2.0099999999999998</v>
      </c>
      <c r="F2571" s="4">
        <v>8.0500000000000007</v>
      </c>
      <c r="G2571" s="4">
        <v>1.1499999999999999</v>
      </c>
      <c r="H2571" s="4">
        <v>2.0099999999999998</v>
      </c>
      <c r="I2571" s="4">
        <v>20.69</v>
      </c>
      <c r="J2571" s="4">
        <v>56.32</v>
      </c>
      <c r="K2571" s="4">
        <v>9.77</v>
      </c>
      <c r="L2571" s="4">
        <v>78.45</v>
      </c>
      <c r="M2571" s="4">
        <v>21.55</v>
      </c>
      <c r="N2571" s="4">
        <v>0</v>
      </c>
      <c r="O2571" s="4">
        <v>5.99</v>
      </c>
      <c r="P2571" s="4">
        <v>9.4600000000000009</v>
      </c>
      <c r="Q2571" s="4">
        <v>49.84</v>
      </c>
      <c r="R2571" s="4">
        <v>1.89</v>
      </c>
      <c r="S2571" s="4">
        <v>0</v>
      </c>
      <c r="T2571">
        <v>11</v>
      </c>
      <c r="U2571">
        <v>7.4</v>
      </c>
      <c r="V2571">
        <v>42.42</v>
      </c>
    </row>
    <row r="2572" spans="1:22" ht="12.75" customHeight="1" x14ac:dyDescent="0.2">
      <c r="A2572" s="2">
        <v>5210</v>
      </c>
      <c r="B2572" t="s">
        <v>284</v>
      </c>
      <c r="C2572" s="7" t="s">
        <v>269</v>
      </c>
      <c r="D2572">
        <v>401</v>
      </c>
      <c r="E2572" s="4">
        <v>1.25</v>
      </c>
      <c r="F2572" s="4">
        <v>13.22</v>
      </c>
      <c r="G2572" s="4">
        <v>2.4900000000000002</v>
      </c>
      <c r="H2572" s="4">
        <v>0.75</v>
      </c>
      <c r="I2572" s="4">
        <v>19.95</v>
      </c>
      <c r="J2572" s="4">
        <v>52.37</v>
      </c>
      <c r="K2572" s="4">
        <v>9.98</v>
      </c>
      <c r="L2572" s="4">
        <v>40.4</v>
      </c>
      <c r="M2572" s="4">
        <v>59.6</v>
      </c>
      <c r="N2572" s="4">
        <v>0</v>
      </c>
      <c r="O2572" s="4">
        <v>2.93</v>
      </c>
      <c r="P2572" s="4">
        <v>4.79</v>
      </c>
      <c r="Q2572" s="4">
        <v>36.44</v>
      </c>
      <c r="R2572" s="4">
        <v>0.8</v>
      </c>
      <c r="S2572" s="4">
        <v>0</v>
      </c>
      <c r="T2572">
        <v>11</v>
      </c>
      <c r="U2572">
        <v>13.3</v>
      </c>
      <c r="V2572">
        <v>30.56</v>
      </c>
    </row>
    <row r="2573" spans="1:22" ht="12.75" customHeight="1" x14ac:dyDescent="0.2">
      <c r="A2573" s="2">
        <v>5211</v>
      </c>
      <c r="B2573" t="s">
        <v>284</v>
      </c>
      <c r="C2573" s="7" t="s">
        <v>269</v>
      </c>
      <c r="D2573">
        <v>390</v>
      </c>
      <c r="E2573" s="4">
        <v>2.56</v>
      </c>
      <c r="F2573" s="4">
        <v>6.41</v>
      </c>
      <c r="G2573" s="4">
        <v>0.77</v>
      </c>
      <c r="H2573" s="4">
        <v>2.31</v>
      </c>
      <c r="I2573" s="4">
        <v>12.56</v>
      </c>
      <c r="J2573" s="4">
        <v>65.13</v>
      </c>
      <c r="K2573" s="4">
        <v>10.26</v>
      </c>
      <c r="L2573" s="4">
        <v>40</v>
      </c>
      <c r="M2573" s="4">
        <v>60</v>
      </c>
      <c r="N2573" s="4">
        <v>0</v>
      </c>
      <c r="O2573" s="4">
        <v>1.34</v>
      </c>
      <c r="P2573" s="4">
        <v>6.99</v>
      </c>
      <c r="Q2573" s="4">
        <v>31.45</v>
      </c>
      <c r="R2573" s="4">
        <v>3.23</v>
      </c>
      <c r="S2573" s="4">
        <v>0</v>
      </c>
      <c r="T2573">
        <v>9</v>
      </c>
      <c r="U2573">
        <v>11.2</v>
      </c>
      <c r="V2573">
        <v>26.19</v>
      </c>
    </row>
    <row r="2574" spans="1:22" ht="12.75" customHeight="1" x14ac:dyDescent="0.2">
      <c r="A2574" s="2">
        <v>5212</v>
      </c>
      <c r="B2574" t="s">
        <v>290</v>
      </c>
      <c r="C2574" s="7" t="s">
        <v>269</v>
      </c>
      <c r="D2574">
        <v>90</v>
      </c>
      <c r="E2574" s="4">
        <v>2.2200000000000002</v>
      </c>
      <c r="F2574" s="4">
        <v>1.1100000000000001</v>
      </c>
      <c r="G2574" s="4">
        <v>0</v>
      </c>
      <c r="H2574" s="4">
        <v>1.1100000000000001</v>
      </c>
      <c r="I2574" s="4">
        <v>13.33</v>
      </c>
      <c r="J2574" s="4">
        <v>74.44</v>
      </c>
      <c r="K2574" s="4">
        <v>7.78</v>
      </c>
      <c r="L2574" s="4">
        <v>38.89</v>
      </c>
      <c r="M2574" s="4">
        <v>61.11</v>
      </c>
      <c r="N2574" s="4">
        <v>0</v>
      </c>
      <c r="O2574" s="4">
        <v>0</v>
      </c>
      <c r="P2574" s="4">
        <v>0</v>
      </c>
      <c r="Q2574" s="4">
        <v>20.59</v>
      </c>
      <c r="R2574" s="4">
        <v>1.47</v>
      </c>
      <c r="S2574" s="4">
        <v>0</v>
      </c>
      <c r="U2574">
        <v>0</v>
      </c>
    </row>
    <row r="2575" spans="1:22" ht="12.75" customHeight="1" x14ac:dyDescent="0.2">
      <c r="A2575" s="2">
        <v>5213</v>
      </c>
      <c r="B2575" t="s">
        <v>284</v>
      </c>
      <c r="C2575" s="7" t="s">
        <v>269</v>
      </c>
      <c r="D2575">
        <v>1219</v>
      </c>
      <c r="E2575" s="4">
        <v>3.77</v>
      </c>
      <c r="F2575" s="4">
        <v>3.04</v>
      </c>
      <c r="G2575" s="4">
        <v>0.16</v>
      </c>
      <c r="H2575" s="4">
        <v>0.74</v>
      </c>
      <c r="I2575" s="4">
        <v>17.559999999999999</v>
      </c>
      <c r="J2575" s="4">
        <v>63.74</v>
      </c>
      <c r="K2575" s="4">
        <v>10.99</v>
      </c>
      <c r="L2575" s="4">
        <v>51.93</v>
      </c>
      <c r="M2575" s="4">
        <v>48.07</v>
      </c>
      <c r="N2575" s="4">
        <v>0</v>
      </c>
      <c r="O2575" s="4">
        <v>2.69</v>
      </c>
      <c r="P2575" s="4">
        <v>13.45</v>
      </c>
      <c r="Q2575" s="4">
        <v>35.76</v>
      </c>
      <c r="R2575" s="4">
        <v>1.48</v>
      </c>
      <c r="S2575" s="4">
        <v>0.17</v>
      </c>
      <c r="T2575">
        <v>20</v>
      </c>
      <c r="U2575">
        <v>13.9</v>
      </c>
      <c r="V2575">
        <v>65.569999999999993</v>
      </c>
    </row>
    <row r="2576" spans="1:22" ht="12.75" customHeight="1" x14ac:dyDescent="0.2">
      <c r="A2576" s="2">
        <v>5214</v>
      </c>
      <c r="B2576" t="s">
        <v>284</v>
      </c>
      <c r="C2576" s="7" t="s">
        <v>269</v>
      </c>
      <c r="D2576">
        <v>378</v>
      </c>
      <c r="E2576" s="4">
        <v>3.44</v>
      </c>
      <c r="F2576" s="4">
        <v>3.7</v>
      </c>
      <c r="G2576" s="4">
        <v>0.79</v>
      </c>
      <c r="H2576" s="4">
        <v>2.38</v>
      </c>
      <c r="I2576" s="4">
        <v>23.28</v>
      </c>
      <c r="J2576" s="4">
        <v>53.97</v>
      </c>
      <c r="K2576" s="4">
        <v>12.43</v>
      </c>
      <c r="L2576" s="4">
        <v>49.47</v>
      </c>
      <c r="M2576" s="4">
        <v>50.53</v>
      </c>
      <c r="N2576" s="4">
        <v>0</v>
      </c>
      <c r="O2576" s="4">
        <v>3.31</v>
      </c>
      <c r="P2576" s="4">
        <v>7.46</v>
      </c>
      <c r="Q2576" s="4">
        <v>42.82</v>
      </c>
      <c r="R2576" s="4">
        <v>0.55000000000000004</v>
      </c>
      <c r="S2576" s="4">
        <v>0.28000000000000003</v>
      </c>
      <c r="T2576">
        <v>11</v>
      </c>
      <c r="U2576">
        <v>9.6</v>
      </c>
      <c r="V2576">
        <v>35.29</v>
      </c>
    </row>
    <row r="2577" spans="1:22" ht="12.75" customHeight="1" x14ac:dyDescent="0.2">
      <c r="A2577" s="2">
        <v>5216</v>
      </c>
      <c r="B2577" t="s">
        <v>284</v>
      </c>
      <c r="C2577" s="7" t="s">
        <v>620</v>
      </c>
      <c r="D2577">
        <v>44</v>
      </c>
      <c r="E2577" s="4">
        <v>2.27</v>
      </c>
      <c r="F2577" s="4">
        <v>6.82</v>
      </c>
      <c r="G2577" s="4">
        <v>0</v>
      </c>
      <c r="H2577" s="4">
        <v>4.55</v>
      </c>
      <c r="I2577" s="4">
        <v>13.64</v>
      </c>
      <c r="J2577" s="4">
        <v>68.180000000000007</v>
      </c>
      <c r="K2577" s="4">
        <v>4.55</v>
      </c>
      <c r="L2577" s="4">
        <v>40.909999999999997</v>
      </c>
      <c r="M2577" s="4">
        <v>59.09</v>
      </c>
      <c r="N2577" s="4">
        <v>0</v>
      </c>
      <c r="O2577" s="4">
        <v>0</v>
      </c>
      <c r="P2577" s="4">
        <v>6.67</v>
      </c>
      <c r="Q2577" s="4">
        <v>28.89</v>
      </c>
      <c r="R2577" s="4">
        <v>2.2200000000000002</v>
      </c>
      <c r="S2577" s="4">
        <v>0</v>
      </c>
      <c r="T2577">
        <v>11</v>
      </c>
      <c r="U2577">
        <v>5.0999999999999996</v>
      </c>
      <c r="V2577">
        <v>25</v>
      </c>
    </row>
    <row r="2578" spans="1:22" ht="12.75" customHeight="1" x14ac:dyDescent="0.2">
      <c r="A2578" s="2">
        <v>5217</v>
      </c>
      <c r="B2578" t="s">
        <v>288</v>
      </c>
      <c r="C2578" s="7" t="s">
        <v>164</v>
      </c>
      <c r="D2578">
        <v>73</v>
      </c>
      <c r="E2578" s="4">
        <v>0</v>
      </c>
      <c r="F2578" s="4">
        <v>1.37</v>
      </c>
      <c r="G2578" s="4">
        <v>0</v>
      </c>
      <c r="H2578" s="4">
        <v>16.440000000000001</v>
      </c>
      <c r="I2578" s="4">
        <v>23.29</v>
      </c>
      <c r="J2578" s="4">
        <v>54.79</v>
      </c>
      <c r="K2578" s="4">
        <v>4.1100000000000003</v>
      </c>
      <c r="L2578" s="4">
        <v>63.01</v>
      </c>
      <c r="M2578" s="4">
        <v>36.99</v>
      </c>
      <c r="N2578" s="4">
        <v>0</v>
      </c>
      <c r="O2578" s="4">
        <v>0</v>
      </c>
      <c r="P2578" s="4">
        <v>0</v>
      </c>
      <c r="Q2578" s="4">
        <v>37.14</v>
      </c>
      <c r="R2578" s="4">
        <v>0</v>
      </c>
      <c r="S2578" s="4">
        <v>0</v>
      </c>
      <c r="T2578">
        <v>37</v>
      </c>
      <c r="U2578">
        <v>10.5</v>
      </c>
      <c r="V2578">
        <v>100</v>
      </c>
    </row>
    <row r="2579" spans="1:22" ht="12.75" customHeight="1" x14ac:dyDescent="0.2">
      <c r="A2579" s="2">
        <v>5218</v>
      </c>
      <c r="B2579" t="s">
        <v>284</v>
      </c>
      <c r="C2579" s="7" t="s">
        <v>593</v>
      </c>
      <c r="D2579">
        <v>4</v>
      </c>
      <c r="E2579" s="4">
        <v>0</v>
      </c>
      <c r="F2579" s="4">
        <v>0</v>
      </c>
      <c r="G2579" s="4">
        <v>0</v>
      </c>
      <c r="H2579" s="4">
        <v>0</v>
      </c>
      <c r="I2579" s="4">
        <v>50</v>
      </c>
      <c r="J2579" s="4">
        <v>25</v>
      </c>
      <c r="K2579" s="4">
        <v>25</v>
      </c>
      <c r="L2579" s="4">
        <v>50</v>
      </c>
      <c r="M2579" s="4">
        <v>50</v>
      </c>
      <c r="N2579" s="4">
        <v>0</v>
      </c>
      <c r="O2579" s="4">
        <v>0</v>
      </c>
      <c r="P2579" s="4">
        <v>100</v>
      </c>
      <c r="Q2579" s="4">
        <v>40</v>
      </c>
      <c r="R2579" s="4">
        <v>0</v>
      </c>
      <c r="S2579" s="4">
        <v>0</v>
      </c>
      <c r="U2579">
        <v>0</v>
      </c>
    </row>
    <row r="2580" spans="1:22" ht="12.75" customHeight="1" x14ac:dyDescent="0.2">
      <c r="A2580" s="2">
        <v>5219</v>
      </c>
      <c r="B2580" t="s">
        <v>284</v>
      </c>
      <c r="C2580" s="7" t="s">
        <v>593</v>
      </c>
      <c r="D2580">
        <v>22</v>
      </c>
      <c r="E2580" s="4">
        <v>0</v>
      </c>
      <c r="F2580" s="4">
        <v>0</v>
      </c>
      <c r="G2580" s="4">
        <v>0</v>
      </c>
      <c r="H2580" s="4">
        <v>4.55</v>
      </c>
      <c r="I2580" s="4">
        <v>40.909999999999997</v>
      </c>
      <c r="J2580" s="4">
        <v>36.36</v>
      </c>
      <c r="K2580" s="4">
        <v>18.18</v>
      </c>
      <c r="L2580" s="4">
        <v>59.09</v>
      </c>
      <c r="M2580" s="4">
        <v>40.909999999999997</v>
      </c>
      <c r="N2580" s="4">
        <v>0</v>
      </c>
      <c r="O2580" s="4">
        <v>0</v>
      </c>
      <c r="P2580" s="4">
        <v>100</v>
      </c>
      <c r="Q2580" s="4">
        <v>46.43</v>
      </c>
      <c r="R2580" s="4">
        <v>0</v>
      </c>
      <c r="S2580" s="4">
        <v>0</v>
      </c>
      <c r="U2580">
        <v>0</v>
      </c>
    </row>
    <row r="2581" spans="1:22" ht="12.75" customHeight="1" x14ac:dyDescent="0.2">
      <c r="A2581" s="2">
        <v>5220</v>
      </c>
      <c r="B2581" t="s">
        <v>284</v>
      </c>
      <c r="C2581" s="7" t="s">
        <v>522</v>
      </c>
      <c r="D2581">
        <v>580</v>
      </c>
      <c r="E2581" s="4">
        <v>1.03</v>
      </c>
      <c r="F2581" s="4">
        <v>1.21</v>
      </c>
      <c r="G2581" s="4">
        <v>0</v>
      </c>
      <c r="H2581" s="4">
        <v>2.76</v>
      </c>
      <c r="I2581" s="4">
        <v>6.21</v>
      </c>
      <c r="J2581" s="4">
        <v>87.24</v>
      </c>
      <c r="K2581" s="4">
        <v>1.55</v>
      </c>
      <c r="L2581" s="4">
        <v>52.41</v>
      </c>
      <c r="M2581" s="4">
        <v>47.59</v>
      </c>
      <c r="N2581" s="4">
        <v>0.51</v>
      </c>
      <c r="O2581" s="4">
        <v>3.05</v>
      </c>
      <c r="P2581" s="4">
        <v>9.81</v>
      </c>
      <c r="Q2581" s="4">
        <v>13.54</v>
      </c>
      <c r="R2581" s="4">
        <v>0.34</v>
      </c>
      <c r="S2581" s="4">
        <v>0</v>
      </c>
      <c r="T2581">
        <v>23</v>
      </c>
      <c r="U2581">
        <v>17.399999999999999</v>
      </c>
      <c r="V2581">
        <v>88</v>
      </c>
    </row>
    <row r="2582" spans="1:22" ht="12.75" customHeight="1" x14ac:dyDescent="0.2">
      <c r="A2582" s="2">
        <v>5221</v>
      </c>
      <c r="B2582" t="s">
        <v>284</v>
      </c>
      <c r="C2582" s="7" t="s">
        <v>311</v>
      </c>
      <c r="D2582">
        <v>353</v>
      </c>
      <c r="E2582" s="4">
        <v>1.7</v>
      </c>
      <c r="F2582" s="4">
        <v>2.27</v>
      </c>
      <c r="G2582" s="4">
        <v>0</v>
      </c>
      <c r="H2582" s="4">
        <v>1.7</v>
      </c>
      <c r="I2582" s="4">
        <v>20.68</v>
      </c>
      <c r="J2582" s="4">
        <v>69.69</v>
      </c>
      <c r="K2582" s="4">
        <v>3.97</v>
      </c>
      <c r="L2582" s="4">
        <v>54.11</v>
      </c>
      <c r="M2582" s="4">
        <v>45.89</v>
      </c>
      <c r="N2582" s="4">
        <v>1.49</v>
      </c>
      <c r="O2582" s="4">
        <v>3.57</v>
      </c>
      <c r="P2582" s="4">
        <v>7.44</v>
      </c>
      <c r="Q2582" s="4">
        <v>36.01</v>
      </c>
      <c r="R2582" s="4">
        <v>2.08</v>
      </c>
      <c r="S2582" s="4">
        <v>0</v>
      </c>
      <c r="T2582">
        <v>13</v>
      </c>
      <c r="U2582">
        <v>14.2</v>
      </c>
      <c r="V2582">
        <v>46.43</v>
      </c>
    </row>
    <row r="2583" spans="1:22" ht="12.75" customHeight="1" x14ac:dyDescent="0.2">
      <c r="A2583" s="2">
        <v>5222</v>
      </c>
      <c r="B2583" t="s">
        <v>290</v>
      </c>
      <c r="C2583" s="7" t="s">
        <v>269</v>
      </c>
      <c r="D2583">
        <v>0</v>
      </c>
      <c r="E2583" s="4">
        <v>0</v>
      </c>
      <c r="F2583" s="4">
        <v>0</v>
      </c>
      <c r="G2583" s="4">
        <v>0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U2583">
        <v>0</v>
      </c>
    </row>
    <row r="2584" spans="1:22" ht="12.75" customHeight="1" x14ac:dyDescent="0.2">
      <c r="A2584" s="2">
        <v>5223</v>
      </c>
      <c r="B2584" t="s">
        <v>284</v>
      </c>
      <c r="C2584" s="7" t="s">
        <v>269</v>
      </c>
      <c r="D2584">
        <v>21</v>
      </c>
      <c r="E2584" s="4">
        <v>0</v>
      </c>
      <c r="F2584" s="4">
        <v>0</v>
      </c>
      <c r="G2584" s="4">
        <v>0</v>
      </c>
      <c r="H2584" s="4">
        <v>0</v>
      </c>
      <c r="I2584" s="4">
        <v>0</v>
      </c>
      <c r="J2584" s="4">
        <v>95.24</v>
      </c>
      <c r="K2584" s="4">
        <v>4.76</v>
      </c>
      <c r="L2584" s="4">
        <v>42.86</v>
      </c>
      <c r="M2584" s="4">
        <v>57.14</v>
      </c>
      <c r="N2584" s="4">
        <v>0</v>
      </c>
      <c r="O2584" s="4">
        <v>0</v>
      </c>
      <c r="P2584" s="4">
        <v>13.64</v>
      </c>
      <c r="Q2584" s="4">
        <v>63.64</v>
      </c>
      <c r="R2584" s="4">
        <v>0</v>
      </c>
      <c r="S2584" s="4">
        <v>0</v>
      </c>
      <c r="T2584">
        <v>3</v>
      </c>
      <c r="U2584">
        <v>11</v>
      </c>
      <c r="V2584">
        <v>71.430000000000007</v>
      </c>
    </row>
    <row r="2585" spans="1:22" ht="12.75" customHeight="1" x14ac:dyDescent="0.2">
      <c r="A2585" s="2">
        <v>5224</v>
      </c>
      <c r="B2585" t="s">
        <v>290</v>
      </c>
      <c r="C2585" s="7" t="s">
        <v>520</v>
      </c>
      <c r="D2585">
        <v>127</v>
      </c>
      <c r="E2585" s="4">
        <v>0.79</v>
      </c>
      <c r="F2585" s="4">
        <v>0</v>
      </c>
      <c r="G2585" s="4">
        <v>0</v>
      </c>
      <c r="H2585" s="4">
        <v>3.94</v>
      </c>
      <c r="I2585" s="4">
        <v>59.06</v>
      </c>
      <c r="J2585" s="4">
        <v>33.07</v>
      </c>
      <c r="K2585" s="4">
        <v>3.15</v>
      </c>
      <c r="L2585" s="4">
        <v>33.86</v>
      </c>
      <c r="M2585" s="4">
        <v>66.14</v>
      </c>
      <c r="N2585" s="4">
        <v>7.77</v>
      </c>
      <c r="O2585" s="4">
        <v>3.88</v>
      </c>
      <c r="P2585" s="4">
        <v>6.8</v>
      </c>
      <c r="Q2585" s="4">
        <v>50.49</v>
      </c>
      <c r="R2585" s="4">
        <v>3.88</v>
      </c>
      <c r="S2585" s="4">
        <v>0</v>
      </c>
      <c r="T2585">
        <v>21</v>
      </c>
      <c r="U2585">
        <v>20.8</v>
      </c>
      <c r="V2585">
        <v>100</v>
      </c>
    </row>
    <row r="2586" spans="1:22" ht="12.75" customHeight="1" x14ac:dyDescent="0.2">
      <c r="A2586" s="2">
        <v>5225</v>
      </c>
      <c r="B2586" t="s">
        <v>284</v>
      </c>
      <c r="C2586" s="7" t="s">
        <v>182</v>
      </c>
      <c r="D2586">
        <v>65</v>
      </c>
      <c r="E2586" s="4">
        <v>1.54</v>
      </c>
      <c r="F2586" s="4">
        <v>1.54</v>
      </c>
      <c r="G2586" s="4">
        <v>0</v>
      </c>
      <c r="H2586" s="4">
        <v>0</v>
      </c>
      <c r="I2586" s="4">
        <v>6.15</v>
      </c>
      <c r="J2586" s="4">
        <v>84.62</v>
      </c>
      <c r="K2586" s="4">
        <v>6.15</v>
      </c>
      <c r="L2586" s="4">
        <v>49.23</v>
      </c>
      <c r="M2586" s="4">
        <v>50.77</v>
      </c>
      <c r="N2586" s="4">
        <v>0</v>
      </c>
      <c r="O2586" s="4">
        <v>0</v>
      </c>
      <c r="P2586" s="4">
        <v>15.63</v>
      </c>
      <c r="Q2586" s="4">
        <v>53.13</v>
      </c>
      <c r="R2586" s="4">
        <v>0</v>
      </c>
      <c r="S2586" s="4">
        <v>0</v>
      </c>
      <c r="T2586">
        <v>7</v>
      </c>
      <c r="U2586">
        <v>13.9</v>
      </c>
      <c r="V2586">
        <v>40</v>
      </c>
    </row>
    <row r="2587" spans="1:22" ht="12.75" customHeight="1" x14ac:dyDescent="0.2">
      <c r="A2587" s="2">
        <v>5226</v>
      </c>
      <c r="B2587" t="s">
        <v>284</v>
      </c>
      <c r="C2587" s="7" t="s">
        <v>269</v>
      </c>
      <c r="D2587">
        <v>85</v>
      </c>
      <c r="E2587" s="4">
        <v>0</v>
      </c>
      <c r="F2587" s="4">
        <v>1.18</v>
      </c>
      <c r="G2587" s="4">
        <v>0</v>
      </c>
      <c r="H2587" s="4">
        <v>2.35</v>
      </c>
      <c r="I2587" s="4">
        <v>5.88</v>
      </c>
      <c r="J2587" s="4">
        <v>88.24</v>
      </c>
      <c r="K2587" s="4">
        <v>2.35</v>
      </c>
      <c r="L2587" s="4">
        <v>52.94</v>
      </c>
      <c r="M2587" s="4">
        <v>47.06</v>
      </c>
      <c r="N2587" s="4">
        <v>0</v>
      </c>
      <c r="O2587" s="4">
        <v>0</v>
      </c>
      <c r="P2587" s="4">
        <v>8.75</v>
      </c>
      <c r="Q2587" s="4">
        <v>46.25</v>
      </c>
      <c r="R2587" s="4">
        <v>0</v>
      </c>
      <c r="S2587" s="4">
        <v>0</v>
      </c>
      <c r="T2587">
        <v>7</v>
      </c>
      <c r="U2587">
        <v>14.4</v>
      </c>
      <c r="V2587">
        <v>75</v>
      </c>
    </row>
    <row r="2588" spans="1:22" ht="12.75" customHeight="1" x14ac:dyDescent="0.2">
      <c r="A2588" s="2">
        <v>5227</v>
      </c>
      <c r="B2588" t="s">
        <v>290</v>
      </c>
      <c r="C2588" s="7" t="s">
        <v>650</v>
      </c>
      <c r="D2588">
        <v>14</v>
      </c>
      <c r="E2588" s="4">
        <v>7.14</v>
      </c>
      <c r="F2588" s="4">
        <v>0</v>
      </c>
      <c r="G2588" s="4">
        <v>0</v>
      </c>
      <c r="H2588" s="4">
        <v>0</v>
      </c>
      <c r="I2588" s="4">
        <v>0</v>
      </c>
      <c r="J2588" s="4">
        <v>92.86</v>
      </c>
      <c r="K2588" s="4">
        <v>0</v>
      </c>
      <c r="L2588" s="4">
        <v>71.430000000000007</v>
      </c>
      <c r="M2588" s="4">
        <v>28.57</v>
      </c>
      <c r="N2588" s="4">
        <v>0</v>
      </c>
      <c r="O2588" s="4">
        <v>0</v>
      </c>
      <c r="P2588" s="4">
        <v>30.77</v>
      </c>
      <c r="Q2588" s="4">
        <v>69.23</v>
      </c>
      <c r="R2588" s="4">
        <v>0</v>
      </c>
      <c r="S2588" s="4">
        <v>0</v>
      </c>
      <c r="U2588">
        <v>0</v>
      </c>
    </row>
    <row r="2589" spans="1:22" ht="12.75" customHeight="1" x14ac:dyDescent="0.2">
      <c r="A2589" s="2">
        <v>5228</v>
      </c>
      <c r="B2589" t="s">
        <v>290</v>
      </c>
      <c r="C2589" s="7" t="s">
        <v>650</v>
      </c>
      <c r="D2589">
        <v>35</v>
      </c>
      <c r="E2589" s="4">
        <v>0</v>
      </c>
      <c r="F2589" s="4">
        <v>0</v>
      </c>
      <c r="G2589" s="4">
        <v>0</v>
      </c>
      <c r="H2589" s="4">
        <v>0</v>
      </c>
      <c r="I2589" s="4">
        <v>5.71</v>
      </c>
      <c r="J2589" s="4">
        <v>94.29</v>
      </c>
      <c r="K2589" s="4">
        <v>0</v>
      </c>
      <c r="L2589" s="4">
        <v>40</v>
      </c>
      <c r="M2589" s="4">
        <v>60</v>
      </c>
      <c r="N2589" s="4">
        <v>0</v>
      </c>
      <c r="O2589" s="4">
        <v>0</v>
      </c>
      <c r="P2589" s="4">
        <v>9.09</v>
      </c>
      <c r="Q2589" s="4">
        <v>27.27</v>
      </c>
      <c r="R2589" s="4">
        <v>2.27</v>
      </c>
      <c r="S2589" s="4">
        <v>0</v>
      </c>
      <c r="T2589">
        <v>35</v>
      </c>
      <c r="U2589">
        <v>0.6</v>
      </c>
    </row>
    <row r="2590" spans="1:22" ht="12.75" customHeight="1" x14ac:dyDescent="0.2">
      <c r="A2590" s="2">
        <v>5229</v>
      </c>
      <c r="B2590" t="s">
        <v>284</v>
      </c>
      <c r="C2590" s="7" t="s">
        <v>522</v>
      </c>
      <c r="D2590">
        <v>525</v>
      </c>
      <c r="E2590" s="4">
        <v>0.95</v>
      </c>
      <c r="F2590" s="4">
        <v>16.38</v>
      </c>
      <c r="G2590" s="4">
        <v>0.19</v>
      </c>
      <c r="H2590" s="4">
        <v>8</v>
      </c>
      <c r="I2590" s="4">
        <v>49.9</v>
      </c>
      <c r="J2590" s="4">
        <v>19.43</v>
      </c>
      <c r="K2590" s="4">
        <v>5.14</v>
      </c>
      <c r="L2590" s="4">
        <v>52</v>
      </c>
      <c r="M2590" s="4">
        <v>48</v>
      </c>
      <c r="N2590" s="4">
        <v>0</v>
      </c>
      <c r="O2590" s="4">
        <v>44.66</v>
      </c>
      <c r="P2590" s="4">
        <v>13.04</v>
      </c>
      <c r="Q2590" s="4">
        <v>71.739999999999995</v>
      </c>
      <c r="R2590" s="4">
        <v>3.56</v>
      </c>
      <c r="S2590" s="4">
        <v>0</v>
      </c>
      <c r="T2590">
        <v>66</v>
      </c>
      <c r="U2590">
        <v>8.1</v>
      </c>
      <c r="V2590">
        <v>225</v>
      </c>
    </row>
    <row r="2591" spans="1:22" ht="12.75" customHeight="1" x14ac:dyDescent="0.2">
      <c r="A2591" s="2">
        <v>5230</v>
      </c>
      <c r="B2591" t="s">
        <v>290</v>
      </c>
      <c r="C2591" s="7" t="s">
        <v>650</v>
      </c>
      <c r="D2591">
        <v>0</v>
      </c>
      <c r="E2591" s="4">
        <v>0</v>
      </c>
      <c r="F2591" s="4">
        <v>0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U2591">
        <v>0</v>
      </c>
    </row>
    <row r="2592" spans="1:22" ht="12.75" customHeight="1" x14ac:dyDescent="0.2">
      <c r="A2592" s="2">
        <v>5231</v>
      </c>
      <c r="B2592" t="s">
        <v>284</v>
      </c>
      <c r="C2592" s="7" t="s">
        <v>428</v>
      </c>
      <c r="D2592">
        <v>15</v>
      </c>
      <c r="E2592" s="4">
        <v>0</v>
      </c>
      <c r="F2592" s="4">
        <v>0</v>
      </c>
      <c r="G2592" s="4">
        <v>0</v>
      </c>
      <c r="H2592" s="4">
        <v>0</v>
      </c>
      <c r="I2592" s="4">
        <v>13.33</v>
      </c>
      <c r="J2592" s="4">
        <v>86.67</v>
      </c>
      <c r="K2592" s="4">
        <v>0</v>
      </c>
      <c r="L2592" s="4">
        <v>66.67</v>
      </c>
      <c r="M2592" s="4">
        <v>33.33</v>
      </c>
      <c r="N2592" s="4">
        <v>0</v>
      </c>
      <c r="O2592" s="4">
        <v>0</v>
      </c>
      <c r="P2592" s="4">
        <v>0</v>
      </c>
      <c r="Q2592" s="4">
        <v>58.82</v>
      </c>
      <c r="R2592" s="4">
        <v>0</v>
      </c>
      <c r="S2592" s="4">
        <v>0</v>
      </c>
      <c r="U2592">
        <v>0</v>
      </c>
    </row>
    <row r="2593" spans="1:22" ht="12.75" customHeight="1" x14ac:dyDescent="0.2">
      <c r="A2593" s="2">
        <v>5232</v>
      </c>
      <c r="B2593" t="s">
        <v>284</v>
      </c>
      <c r="C2593" s="7" t="s">
        <v>593</v>
      </c>
      <c r="D2593">
        <v>31</v>
      </c>
      <c r="E2593" s="4">
        <v>0</v>
      </c>
      <c r="F2593" s="4">
        <v>0</v>
      </c>
      <c r="G2593" s="4">
        <v>0</v>
      </c>
      <c r="H2593" s="4">
        <v>0</v>
      </c>
      <c r="I2593" s="4">
        <v>45.16</v>
      </c>
      <c r="J2593" s="4">
        <v>51.61</v>
      </c>
      <c r="K2593" s="4">
        <v>3.23</v>
      </c>
      <c r="L2593" s="4">
        <v>67.739999999999995</v>
      </c>
      <c r="M2593" s="4">
        <v>32.26</v>
      </c>
      <c r="N2593" s="4">
        <v>0</v>
      </c>
      <c r="O2593" s="4">
        <v>0</v>
      </c>
      <c r="P2593" s="4">
        <v>100</v>
      </c>
      <c r="Q2593" s="4">
        <v>56.52</v>
      </c>
      <c r="R2593" s="4">
        <v>0</v>
      </c>
      <c r="S2593" s="4">
        <v>0</v>
      </c>
      <c r="U2593">
        <v>0</v>
      </c>
    </row>
    <row r="2594" spans="1:22" ht="12.75" customHeight="1" x14ac:dyDescent="0.2">
      <c r="A2594" s="2">
        <v>5233</v>
      </c>
      <c r="B2594" t="s">
        <v>282</v>
      </c>
      <c r="C2594" s="7" t="s">
        <v>269</v>
      </c>
      <c r="D2594">
        <v>0</v>
      </c>
      <c r="E2594" s="4">
        <v>0</v>
      </c>
      <c r="F2594" s="4">
        <v>0</v>
      </c>
      <c r="G2594" s="4">
        <v>0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U2594">
        <v>0</v>
      </c>
    </row>
    <row r="2595" spans="1:22" ht="12.75" customHeight="1" x14ac:dyDescent="0.2">
      <c r="A2595" s="2">
        <v>5234</v>
      </c>
      <c r="B2595" t="s">
        <v>288</v>
      </c>
      <c r="C2595" s="7" t="s">
        <v>269</v>
      </c>
      <c r="D2595">
        <v>0</v>
      </c>
      <c r="E2595" s="4">
        <v>0</v>
      </c>
      <c r="F2595" s="4">
        <v>0</v>
      </c>
      <c r="G2595" s="4">
        <v>0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U2595">
        <v>0</v>
      </c>
    </row>
    <row r="2596" spans="1:22" ht="12.75" customHeight="1" x14ac:dyDescent="0.2">
      <c r="A2596" s="2">
        <v>5235</v>
      </c>
      <c r="B2596" t="s">
        <v>288</v>
      </c>
      <c r="C2596" s="7" t="s">
        <v>269</v>
      </c>
      <c r="D2596">
        <v>2</v>
      </c>
      <c r="E2596" s="4">
        <v>0</v>
      </c>
      <c r="F2596" s="4">
        <v>0</v>
      </c>
      <c r="G2596" s="4">
        <v>0</v>
      </c>
      <c r="H2596" s="4">
        <v>0</v>
      </c>
      <c r="I2596" s="4">
        <v>0</v>
      </c>
      <c r="J2596" s="4">
        <v>100</v>
      </c>
      <c r="K2596" s="4">
        <v>0</v>
      </c>
      <c r="L2596" s="4">
        <v>100</v>
      </c>
      <c r="M2596" s="4">
        <v>0</v>
      </c>
      <c r="N2596" s="4">
        <v>16.670000000000002</v>
      </c>
      <c r="O2596" s="4">
        <v>0</v>
      </c>
      <c r="P2596" s="4">
        <v>0</v>
      </c>
      <c r="Q2596" s="4">
        <v>83.33</v>
      </c>
      <c r="R2596" s="4">
        <v>0</v>
      </c>
      <c r="S2596" s="4">
        <v>0</v>
      </c>
      <c r="U2596">
        <v>0</v>
      </c>
    </row>
    <row r="2597" spans="1:22" ht="12.75" customHeight="1" x14ac:dyDescent="0.2">
      <c r="A2597" s="2">
        <v>5236</v>
      </c>
      <c r="B2597" t="s">
        <v>290</v>
      </c>
      <c r="C2597" s="7" t="s">
        <v>428</v>
      </c>
      <c r="D2597">
        <v>246</v>
      </c>
      <c r="E2597" s="4">
        <v>0</v>
      </c>
      <c r="F2597" s="4">
        <v>3.25</v>
      </c>
      <c r="G2597" s="4">
        <v>0</v>
      </c>
      <c r="H2597" s="4">
        <v>0</v>
      </c>
      <c r="I2597" s="4">
        <v>4.88</v>
      </c>
      <c r="J2597" s="4">
        <v>85.77</v>
      </c>
      <c r="K2597" s="4">
        <v>6.1</v>
      </c>
      <c r="L2597" s="4">
        <v>53.66</v>
      </c>
      <c r="M2597" s="4">
        <v>46.34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>
        <v>22</v>
      </c>
      <c r="U2597">
        <v>9.1</v>
      </c>
      <c r="V2597">
        <v>72.73</v>
      </c>
    </row>
    <row r="2598" spans="1:22" ht="12.75" customHeight="1" x14ac:dyDescent="0.2">
      <c r="A2598" s="2">
        <v>5237</v>
      </c>
      <c r="B2598" t="s">
        <v>290</v>
      </c>
      <c r="C2598" s="7" t="s">
        <v>493</v>
      </c>
      <c r="D2598">
        <v>4</v>
      </c>
      <c r="E2598" s="4">
        <v>0</v>
      </c>
      <c r="F2598" s="4">
        <v>0</v>
      </c>
      <c r="G2598" s="4">
        <v>0</v>
      </c>
      <c r="H2598" s="4">
        <v>25</v>
      </c>
      <c r="I2598" s="4">
        <v>0</v>
      </c>
      <c r="J2598" s="4">
        <v>50</v>
      </c>
      <c r="K2598" s="4">
        <v>25</v>
      </c>
      <c r="L2598" s="4">
        <v>50</v>
      </c>
      <c r="M2598" s="4">
        <v>50</v>
      </c>
      <c r="N2598" s="4">
        <v>0</v>
      </c>
      <c r="O2598" s="4">
        <v>0</v>
      </c>
      <c r="P2598" s="4">
        <v>0</v>
      </c>
      <c r="Q2598" s="4">
        <v>100</v>
      </c>
      <c r="R2598" s="4">
        <v>0</v>
      </c>
      <c r="S2598" s="4">
        <v>0</v>
      </c>
      <c r="U2598">
        <v>0</v>
      </c>
    </row>
    <row r="2599" spans="1:22" ht="12.75" customHeight="1" x14ac:dyDescent="0.2">
      <c r="A2599" s="2">
        <v>5238</v>
      </c>
      <c r="B2599" t="s">
        <v>301</v>
      </c>
      <c r="C2599" s="7" t="s">
        <v>650</v>
      </c>
      <c r="D2599">
        <v>293</v>
      </c>
      <c r="E2599" s="4">
        <v>1.37</v>
      </c>
      <c r="F2599" s="4">
        <v>1.37</v>
      </c>
      <c r="G2599" s="4">
        <v>0</v>
      </c>
      <c r="H2599" s="4">
        <v>1.37</v>
      </c>
      <c r="I2599" s="4">
        <v>14.33</v>
      </c>
      <c r="J2599" s="4">
        <v>77.819999999999993</v>
      </c>
      <c r="K2599" s="4">
        <v>3.75</v>
      </c>
      <c r="L2599" s="4">
        <v>48.46</v>
      </c>
      <c r="M2599" s="4">
        <v>51.54</v>
      </c>
      <c r="N2599" s="4">
        <v>2.2999999999999998</v>
      </c>
      <c r="O2599" s="4">
        <v>0</v>
      </c>
      <c r="P2599" s="4">
        <v>0</v>
      </c>
      <c r="Q2599" s="4">
        <v>1.64</v>
      </c>
      <c r="R2599" s="4">
        <v>0</v>
      </c>
      <c r="S2599" s="4">
        <v>0</v>
      </c>
      <c r="T2599">
        <v>73</v>
      </c>
      <c r="U2599">
        <v>7</v>
      </c>
      <c r="V2599">
        <v>100</v>
      </c>
    </row>
    <row r="2600" spans="1:22" ht="12.75" customHeight="1" x14ac:dyDescent="0.2">
      <c r="A2600" s="2">
        <v>5239</v>
      </c>
      <c r="B2600" t="s">
        <v>284</v>
      </c>
      <c r="C2600" s="7" t="s">
        <v>130</v>
      </c>
      <c r="D2600">
        <v>469</v>
      </c>
      <c r="E2600" s="4">
        <v>1.07</v>
      </c>
      <c r="F2600" s="4">
        <v>10.02</v>
      </c>
      <c r="G2600" s="4">
        <v>0.85</v>
      </c>
      <c r="H2600" s="4">
        <v>1.28</v>
      </c>
      <c r="I2600" s="4">
        <v>21.54</v>
      </c>
      <c r="J2600" s="4">
        <v>55.44</v>
      </c>
      <c r="K2600" s="4">
        <v>9.81</v>
      </c>
      <c r="L2600" s="4">
        <v>54.37</v>
      </c>
      <c r="M2600" s="4">
        <v>45.63</v>
      </c>
      <c r="N2600" s="4">
        <v>0.66</v>
      </c>
      <c r="O2600" s="4">
        <v>19.34</v>
      </c>
      <c r="P2600" s="4">
        <v>16.260000000000002</v>
      </c>
      <c r="Q2600" s="4">
        <v>69.45</v>
      </c>
      <c r="R2600" s="4">
        <v>3.96</v>
      </c>
      <c r="S2600" s="4">
        <v>0.22</v>
      </c>
      <c r="T2600">
        <v>14</v>
      </c>
      <c r="U2600">
        <v>8.6</v>
      </c>
      <c r="V2600">
        <v>55.88</v>
      </c>
    </row>
    <row r="2601" spans="1:22" ht="12.75" customHeight="1" x14ac:dyDescent="0.2">
      <c r="A2601" s="2">
        <v>5240</v>
      </c>
      <c r="B2601" t="s">
        <v>290</v>
      </c>
      <c r="C2601" s="7" t="s">
        <v>576</v>
      </c>
      <c r="D2601">
        <v>222</v>
      </c>
      <c r="E2601" s="4">
        <v>0.45</v>
      </c>
      <c r="F2601" s="4">
        <v>18.47</v>
      </c>
      <c r="G2601" s="4">
        <v>0</v>
      </c>
      <c r="H2601" s="4">
        <v>4.05</v>
      </c>
      <c r="I2601" s="4">
        <v>7.66</v>
      </c>
      <c r="J2601" s="4">
        <v>59.91</v>
      </c>
      <c r="K2601" s="4">
        <v>9.4600000000000009</v>
      </c>
      <c r="L2601" s="4">
        <v>60.81</v>
      </c>
      <c r="M2601" s="4">
        <v>39.19</v>
      </c>
      <c r="N2601" s="4">
        <v>0</v>
      </c>
      <c r="O2601" s="4">
        <v>1.44</v>
      </c>
      <c r="P2601" s="4">
        <v>17.22</v>
      </c>
      <c r="Q2601" s="4">
        <v>12.92</v>
      </c>
      <c r="R2601" s="4">
        <v>13.88</v>
      </c>
      <c r="S2601" s="4">
        <v>0</v>
      </c>
      <c r="T2601">
        <v>17</v>
      </c>
      <c r="U2601">
        <v>9</v>
      </c>
      <c r="V2601">
        <v>146.15</v>
      </c>
    </row>
    <row r="2602" spans="1:22" ht="12.75" customHeight="1" x14ac:dyDescent="0.2">
      <c r="A2602" s="2">
        <v>5241</v>
      </c>
      <c r="B2602" t="s">
        <v>301</v>
      </c>
      <c r="C2602" s="7" t="s">
        <v>650</v>
      </c>
      <c r="D2602">
        <v>110</v>
      </c>
      <c r="E2602" s="4">
        <v>0</v>
      </c>
      <c r="F2602" s="4">
        <v>1.82</v>
      </c>
      <c r="G2602" s="4">
        <v>0</v>
      </c>
      <c r="H2602" s="4">
        <v>0</v>
      </c>
      <c r="I2602" s="4">
        <v>5.45</v>
      </c>
      <c r="J2602" s="4">
        <v>75.45</v>
      </c>
      <c r="K2602" s="4">
        <v>17.27</v>
      </c>
      <c r="L2602" s="4">
        <v>50</v>
      </c>
      <c r="M2602" s="4">
        <v>50</v>
      </c>
      <c r="N2602" s="4">
        <v>0</v>
      </c>
      <c r="O2602" s="4">
        <v>0</v>
      </c>
      <c r="P2602" s="4">
        <v>0.94</v>
      </c>
      <c r="Q2602" s="4">
        <v>24.53</v>
      </c>
      <c r="R2602" s="4">
        <v>0.94</v>
      </c>
      <c r="S2602" s="4">
        <v>0</v>
      </c>
      <c r="T2602">
        <v>22</v>
      </c>
      <c r="U2602">
        <v>14.7</v>
      </c>
      <c r="V2602">
        <v>40</v>
      </c>
    </row>
    <row r="2603" spans="1:22" ht="12.75" customHeight="1" x14ac:dyDescent="0.2">
      <c r="A2603" s="2">
        <v>5242</v>
      </c>
      <c r="B2603" t="s">
        <v>284</v>
      </c>
      <c r="C2603" s="7" t="s">
        <v>120</v>
      </c>
      <c r="D2603">
        <v>0</v>
      </c>
      <c r="E2603" s="4">
        <v>0</v>
      </c>
      <c r="F2603" s="4">
        <v>0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U2603">
        <v>0</v>
      </c>
    </row>
    <row r="2604" spans="1:22" ht="12.75" customHeight="1" x14ac:dyDescent="0.2">
      <c r="A2604" s="2">
        <v>5243</v>
      </c>
      <c r="B2604" t="s">
        <v>290</v>
      </c>
      <c r="C2604" s="7" t="s">
        <v>650</v>
      </c>
      <c r="D2604">
        <v>2</v>
      </c>
      <c r="E2604" s="4">
        <v>50</v>
      </c>
      <c r="F2604" s="4">
        <v>0</v>
      </c>
      <c r="G2604" s="4">
        <v>0</v>
      </c>
      <c r="H2604" s="4">
        <v>0</v>
      </c>
      <c r="I2604" s="4">
        <v>0</v>
      </c>
      <c r="J2604" s="4">
        <v>50</v>
      </c>
      <c r="K2604" s="4">
        <v>0</v>
      </c>
      <c r="L2604" s="4">
        <v>100</v>
      </c>
      <c r="M2604" s="4">
        <v>0</v>
      </c>
      <c r="N2604" s="4">
        <v>0</v>
      </c>
      <c r="O2604" s="4">
        <v>0</v>
      </c>
      <c r="P2604" s="4">
        <v>0</v>
      </c>
      <c r="Q2604" s="4">
        <v>50</v>
      </c>
      <c r="R2604" s="4">
        <v>0</v>
      </c>
      <c r="S2604" s="4">
        <v>0</v>
      </c>
      <c r="U2604">
        <v>0</v>
      </c>
    </row>
    <row r="2605" spans="1:22" ht="12.75" customHeight="1" x14ac:dyDescent="0.2">
      <c r="A2605" s="2">
        <v>5244</v>
      </c>
      <c r="B2605" t="s">
        <v>284</v>
      </c>
      <c r="C2605" s="7" t="s">
        <v>677</v>
      </c>
      <c r="D2605">
        <v>8</v>
      </c>
      <c r="E2605" s="4">
        <v>0</v>
      </c>
      <c r="F2605" s="4">
        <v>12.5</v>
      </c>
      <c r="G2605" s="4">
        <v>0</v>
      </c>
      <c r="H2605" s="4">
        <v>0</v>
      </c>
      <c r="I2605" s="4">
        <v>0</v>
      </c>
      <c r="J2605" s="4">
        <v>87.5</v>
      </c>
      <c r="K2605" s="4">
        <v>0</v>
      </c>
      <c r="L2605" s="4">
        <v>75</v>
      </c>
      <c r="M2605" s="4">
        <v>25</v>
      </c>
      <c r="N2605" s="4">
        <v>0</v>
      </c>
      <c r="O2605" s="4">
        <v>8.33</v>
      </c>
      <c r="P2605" s="4">
        <v>16.670000000000002</v>
      </c>
      <c r="Q2605" s="4">
        <v>75</v>
      </c>
      <c r="R2605" s="4">
        <v>16.670000000000002</v>
      </c>
      <c r="S2605" s="4">
        <v>0</v>
      </c>
      <c r="T2605">
        <v>4</v>
      </c>
      <c r="U2605">
        <v>11.3</v>
      </c>
      <c r="V2605">
        <v>100</v>
      </c>
    </row>
    <row r="2606" spans="1:22" ht="12.75" customHeight="1" x14ac:dyDescent="0.2">
      <c r="A2606" s="2">
        <v>5245</v>
      </c>
      <c r="B2606" t="s">
        <v>284</v>
      </c>
      <c r="C2606" s="7" t="s">
        <v>269</v>
      </c>
      <c r="D2606">
        <v>168</v>
      </c>
      <c r="E2606" s="4">
        <v>4.76</v>
      </c>
      <c r="F2606" s="4">
        <v>0.6</v>
      </c>
      <c r="G2606" s="4">
        <v>0</v>
      </c>
      <c r="H2606" s="4">
        <v>1.19</v>
      </c>
      <c r="I2606" s="4">
        <v>10.119999999999999</v>
      </c>
      <c r="J2606" s="4">
        <v>79.17</v>
      </c>
      <c r="K2606" s="4">
        <v>4.17</v>
      </c>
      <c r="L2606" s="4">
        <v>54.76</v>
      </c>
      <c r="M2606" s="4">
        <v>45.24</v>
      </c>
      <c r="N2606" s="4">
        <v>0</v>
      </c>
      <c r="O2606" s="4">
        <v>1.29</v>
      </c>
      <c r="P2606" s="4">
        <v>1.94</v>
      </c>
      <c r="Q2606" s="4">
        <v>45.16</v>
      </c>
      <c r="R2606" s="4">
        <v>7.1</v>
      </c>
      <c r="S2606" s="4">
        <v>0</v>
      </c>
      <c r="T2606">
        <v>17</v>
      </c>
      <c r="U2606">
        <v>5.5</v>
      </c>
      <c r="V2606">
        <v>70</v>
      </c>
    </row>
    <row r="2607" spans="1:22" ht="12.75" customHeight="1" x14ac:dyDescent="0.2">
      <c r="A2607" s="2">
        <v>5246</v>
      </c>
      <c r="B2607" t="s">
        <v>290</v>
      </c>
      <c r="C2607" s="7" t="s">
        <v>650</v>
      </c>
      <c r="D2607">
        <v>63</v>
      </c>
      <c r="E2607" s="4">
        <v>0</v>
      </c>
      <c r="F2607" s="4">
        <v>0</v>
      </c>
      <c r="G2607" s="4">
        <v>0</v>
      </c>
      <c r="H2607" s="4">
        <v>0</v>
      </c>
      <c r="I2607" s="4">
        <v>17.46</v>
      </c>
      <c r="J2607" s="4">
        <v>77.78</v>
      </c>
      <c r="K2607" s="4">
        <v>4.76</v>
      </c>
      <c r="L2607" s="4">
        <v>44.44</v>
      </c>
      <c r="M2607" s="4">
        <v>55.56</v>
      </c>
      <c r="N2607" s="4">
        <v>0</v>
      </c>
      <c r="O2607" s="4">
        <v>0</v>
      </c>
      <c r="P2607" s="4">
        <v>3.45</v>
      </c>
      <c r="Q2607" s="4">
        <v>36.21</v>
      </c>
      <c r="R2607" s="4">
        <v>0</v>
      </c>
      <c r="S2607" s="4">
        <v>0</v>
      </c>
      <c r="T2607">
        <v>63</v>
      </c>
      <c r="U2607">
        <v>6.9</v>
      </c>
      <c r="V2607">
        <v>200</v>
      </c>
    </row>
    <row r="2608" spans="1:22" ht="12.75" customHeight="1" x14ac:dyDescent="0.2">
      <c r="A2608" s="2">
        <v>5247</v>
      </c>
      <c r="B2608" t="s">
        <v>290</v>
      </c>
      <c r="C2608" s="7" t="s">
        <v>269</v>
      </c>
      <c r="D2608">
        <v>0</v>
      </c>
      <c r="E2608" s="4">
        <v>0</v>
      </c>
      <c r="F2608" s="4">
        <v>0</v>
      </c>
      <c r="G2608" s="4">
        <v>0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U2608">
        <v>0</v>
      </c>
    </row>
    <row r="2609" spans="1:22" ht="12.75" customHeight="1" x14ac:dyDescent="0.2">
      <c r="A2609" s="2">
        <v>5248</v>
      </c>
      <c r="B2609" t="s">
        <v>284</v>
      </c>
      <c r="C2609" s="7" t="s">
        <v>522</v>
      </c>
      <c r="D2609">
        <v>99</v>
      </c>
      <c r="E2609" s="4">
        <v>0</v>
      </c>
      <c r="F2609" s="4">
        <v>1.01</v>
      </c>
      <c r="G2609" s="4">
        <v>0</v>
      </c>
      <c r="H2609" s="4">
        <v>1.01</v>
      </c>
      <c r="I2609" s="4">
        <v>4.04</v>
      </c>
      <c r="J2609" s="4">
        <v>82.83</v>
      </c>
      <c r="K2609" s="4">
        <v>11.11</v>
      </c>
      <c r="L2609" s="4">
        <v>45.45</v>
      </c>
      <c r="M2609" s="4">
        <v>54.55</v>
      </c>
      <c r="N2609" s="4">
        <v>0</v>
      </c>
      <c r="O2609" s="4">
        <v>0</v>
      </c>
      <c r="P2609" s="4">
        <v>7.22</v>
      </c>
      <c r="Q2609" s="4">
        <v>21.65</v>
      </c>
      <c r="R2609" s="4">
        <v>0</v>
      </c>
      <c r="S2609" s="4">
        <v>0</v>
      </c>
      <c r="T2609">
        <v>25</v>
      </c>
      <c r="U2609">
        <v>13.1</v>
      </c>
      <c r="V2609">
        <v>100</v>
      </c>
    </row>
    <row r="2610" spans="1:22" ht="12.75" customHeight="1" x14ac:dyDescent="0.2">
      <c r="A2610" s="2">
        <v>5249</v>
      </c>
      <c r="B2610" t="s">
        <v>288</v>
      </c>
      <c r="C2610" s="7" t="s">
        <v>269</v>
      </c>
      <c r="D2610">
        <v>0</v>
      </c>
      <c r="E2610" s="4">
        <v>0</v>
      </c>
      <c r="F2610" s="4">
        <v>0</v>
      </c>
      <c r="G2610" s="4">
        <v>0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U2610">
        <v>0</v>
      </c>
    </row>
    <row r="2611" spans="1:22" ht="12.75" customHeight="1" x14ac:dyDescent="0.2">
      <c r="A2611" s="2">
        <v>5250</v>
      </c>
      <c r="B2611" t="s">
        <v>284</v>
      </c>
      <c r="C2611" s="7" t="s">
        <v>269</v>
      </c>
      <c r="D2611">
        <v>205</v>
      </c>
      <c r="E2611" s="4">
        <v>5.37</v>
      </c>
      <c r="F2611" s="4">
        <v>0.98</v>
      </c>
      <c r="G2611" s="4">
        <v>0.49</v>
      </c>
      <c r="H2611" s="4">
        <v>2.93</v>
      </c>
      <c r="I2611" s="4">
        <v>9.76</v>
      </c>
      <c r="J2611" s="4">
        <v>69.27</v>
      </c>
      <c r="K2611" s="4">
        <v>11.22</v>
      </c>
      <c r="L2611" s="4">
        <v>48.78</v>
      </c>
      <c r="M2611" s="4">
        <v>51.22</v>
      </c>
      <c r="N2611" s="4">
        <v>0</v>
      </c>
      <c r="O2611" s="4">
        <v>0</v>
      </c>
      <c r="P2611" s="4">
        <v>4.4800000000000004</v>
      </c>
      <c r="Q2611" s="4">
        <v>65.52</v>
      </c>
      <c r="R2611" s="4">
        <v>3.1</v>
      </c>
      <c r="S2611" s="4">
        <v>0</v>
      </c>
      <c r="T2611">
        <v>11</v>
      </c>
      <c r="U2611">
        <v>10.5</v>
      </c>
      <c r="V2611">
        <v>83.33</v>
      </c>
    </row>
    <row r="2612" spans="1:22" ht="12.75" customHeight="1" x14ac:dyDescent="0.2">
      <c r="A2612" s="2">
        <v>5251</v>
      </c>
      <c r="B2612" t="s">
        <v>284</v>
      </c>
      <c r="C2612" s="7" t="s">
        <v>522</v>
      </c>
      <c r="D2612">
        <v>419</v>
      </c>
      <c r="E2612" s="4">
        <v>1.43</v>
      </c>
      <c r="F2612" s="4">
        <v>0.48</v>
      </c>
      <c r="G2612" s="4">
        <v>0</v>
      </c>
      <c r="H2612" s="4">
        <v>1.43</v>
      </c>
      <c r="I2612" s="4">
        <v>48.69</v>
      </c>
      <c r="J2612" s="4">
        <v>46.3</v>
      </c>
      <c r="K2612" s="4">
        <v>1.67</v>
      </c>
      <c r="L2612" s="4">
        <v>52.27</v>
      </c>
      <c r="M2612" s="4">
        <v>47.73</v>
      </c>
      <c r="N2612" s="4">
        <v>3.57</v>
      </c>
      <c r="O2612" s="4">
        <v>21.43</v>
      </c>
      <c r="P2612" s="4">
        <v>10.71</v>
      </c>
      <c r="Q2612" s="4">
        <v>67.14</v>
      </c>
      <c r="R2612" s="4">
        <v>0.24</v>
      </c>
      <c r="S2612" s="4">
        <v>0</v>
      </c>
      <c r="T2612">
        <v>21</v>
      </c>
      <c r="U2612">
        <v>15.8</v>
      </c>
      <c r="V2612">
        <v>75</v>
      </c>
    </row>
    <row r="2613" spans="1:22" ht="12.75" customHeight="1" x14ac:dyDescent="0.2">
      <c r="A2613" s="2">
        <v>5252</v>
      </c>
      <c r="B2613" t="s">
        <v>290</v>
      </c>
      <c r="C2613" s="7" t="s">
        <v>650</v>
      </c>
      <c r="D2613">
        <v>125</v>
      </c>
      <c r="E2613" s="4">
        <v>0</v>
      </c>
      <c r="F2613" s="4">
        <v>3.2</v>
      </c>
      <c r="G2613" s="4">
        <v>0</v>
      </c>
      <c r="H2613" s="4">
        <v>0.8</v>
      </c>
      <c r="I2613" s="4">
        <v>10.4</v>
      </c>
      <c r="J2613" s="4">
        <v>84</v>
      </c>
      <c r="K2613" s="4">
        <v>1.6</v>
      </c>
      <c r="L2613" s="4">
        <v>52</v>
      </c>
      <c r="M2613" s="4">
        <v>48</v>
      </c>
      <c r="N2613" s="4">
        <v>0</v>
      </c>
      <c r="O2613" s="4">
        <v>0</v>
      </c>
      <c r="P2613" s="4">
        <v>0</v>
      </c>
      <c r="Q2613" s="4">
        <v>17.07</v>
      </c>
      <c r="R2613" s="4">
        <v>0</v>
      </c>
      <c r="S2613" s="4">
        <v>0</v>
      </c>
      <c r="U2613">
        <v>0</v>
      </c>
    </row>
    <row r="2614" spans="1:22" ht="12.75" customHeight="1" x14ac:dyDescent="0.2">
      <c r="A2614" s="2">
        <v>5253</v>
      </c>
      <c r="B2614" t="s">
        <v>290</v>
      </c>
      <c r="C2614" s="7" t="s">
        <v>269</v>
      </c>
      <c r="D2614">
        <v>0</v>
      </c>
      <c r="E2614" s="4">
        <v>0</v>
      </c>
      <c r="F2614" s="4">
        <v>0</v>
      </c>
      <c r="G2614" s="4">
        <v>0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U2614">
        <v>0</v>
      </c>
    </row>
    <row r="2615" spans="1:22" ht="12.75" customHeight="1" x14ac:dyDescent="0.2">
      <c r="A2615" s="2">
        <v>5254</v>
      </c>
      <c r="B2615" t="s">
        <v>290</v>
      </c>
      <c r="C2615" s="7" t="s">
        <v>584</v>
      </c>
      <c r="D2615">
        <v>48</v>
      </c>
      <c r="E2615" s="4">
        <v>0</v>
      </c>
      <c r="F2615" s="4">
        <v>12.5</v>
      </c>
      <c r="G2615" s="4">
        <v>2.08</v>
      </c>
      <c r="H2615" s="4">
        <v>16.670000000000002</v>
      </c>
      <c r="I2615" s="4">
        <v>22.92</v>
      </c>
      <c r="J2615" s="4">
        <v>31.25</v>
      </c>
      <c r="K2615" s="4">
        <v>14.58</v>
      </c>
      <c r="L2615" s="4">
        <v>47.92</v>
      </c>
      <c r="M2615" s="4">
        <v>52.08</v>
      </c>
      <c r="N2615" s="4">
        <v>0</v>
      </c>
      <c r="O2615" s="4">
        <v>4</v>
      </c>
      <c r="P2615" s="4">
        <v>0</v>
      </c>
      <c r="Q2615" s="4">
        <v>34</v>
      </c>
      <c r="R2615" s="4">
        <v>6</v>
      </c>
      <c r="S2615" s="4">
        <v>0</v>
      </c>
      <c r="U2615">
        <v>0</v>
      </c>
    </row>
    <row r="2616" spans="1:22" ht="12.75" customHeight="1" x14ac:dyDescent="0.2">
      <c r="A2616" s="2">
        <v>5255</v>
      </c>
      <c r="B2616" t="s">
        <v>282</v>
      </c>
      <c r="C2616" s="7" t="s">
        <v>269</v>
      </c>
      <c r="D2616">
        <v>28</v>
      </c>
      <c r="E2616" s="4">
        <v>0</v>
      </c>
      <c r="F2616" s="4">
        <v>3.57</v>
      </c>
      <c r="G2616" s="4">
        <v>3.57</v>
      </c>
      <c r="H2616" s="4">
        <v>21.43</v>
      </c>
      <c r="I2616" s="4">
        <v>39.29</v>
      </c>
      <c r="J2616" s="4">
        <v>25</v>
      </c>
      <c r="K2616" s="4">
        <v>7.14</v>
      </c>
      <c r="L2616" s="4">
        <v>64.290000000000006</v>
      </c>
      <c r="M2616" s="4">
        <v>35.71</v>
      </c>
      <c r="N2616" s="4">
        <v>0</v>
      </c>
      <c r="O2616" s="4">
        <v>0</v>
      </c>
      <c r="P2616" s="4">
        <v>3.45</v>
      </c>
      <c r="Q2616" s="4">
        <v>41.38</v>
      </c>
      <c r="R2616" s="4">
        <v>0</v>
      </c>
      <c r="S2616" s="4">
        <v>0</v>
      </c>
      <c r="U2616">
        <v>0</v>
      </c>
    </row>
    <row r="2617" spans="1:22" ht="12.75" customHeight="1" x14ac:dyDescent="0.2">
      <c r="A2617" s="2">
        <v>5256</v>
      </c>
      <c r="B2617" t="s">
        <v>284</v>
      </c>
      <c r="C2617" s="7" t="s">
        <v>520</v>
      </c>
      <c r="D2617">
        <v>57</v>
      </c>
      <c r="E2617" s="4">
        <v>3.51</v>
      </c>
      <c r="F2617" s="4">
        <v>0</v>
      </c>
      <c r="G2617" s="4">
        <v>0</v>
      </c>
      <c r="H2617" s="4">
        <v>17.54</v>
      </c>
      <c r="I2617" s="4">
        <v>22.81</v>
      </c>
      <c r="J2617" s="4">
        <v>56.14</v>
      </c>
      <c r="K2617" s="4">
        <v>0</v>
      </c>
      <c r="L2617" s="4">
        <v>100</v>
      </c>
      <c r="M2617" s="4">
        <v>0</v>
      </c>
      <c r="N2617" s="4">
        <v>0</v>
      </c>
      <c r="O2617" s="4">
        <v>0</v>
      </c>
      <c r="P2617" s="4">
        <v>6</v>
      </c>
      <c r="Q2617" s="4">
        <v>8</v>
      </c>
      <c r="R2617" s="4">
        <v>0</v>
      </c>
      <c r="S2617" s="4">
        <v>0</v>
      </c>
      <c r="U2617">
        <v>0</v>
      </c>
    </row>
    <row r="2618" spans="1:22" ht="12.75" customHeight="1" x14ac:dyDescent="0.2">
      <c r="A2618" s="2">
        <v>5257</v>
      </c>
      <c r="B2618" t="s">
        <v>284</v>
      </c>
      <c r="C2618" s="7" t="s">
        <v>620</v>
      </c>
      <c r="D2618">
        <v>84</v>
      </c>
      <c r="E2618" s="4">
        <v>0</v>
      </c>
      <c r="F2618" s="4">
        <v>0</v>
      </c>
      <c r="G2618" s="4">
        <v>0</v>
      </c>
      <c r="H2618" s="4">
        <v>0</v>
      </c>
      <c r="I2618" s="4">
        <v>94.05</v>
      </c>
      <c r="J2618" s="4">
        <v>5.95</v>
      </c>
      <c r="K2618" s="4">
        <v>0</v>
      </c>
      <c r="L2618" s="4">
        <v>45.24</v>
      </c>
      <c r="M2618" s="4">
        <v>54.76</v>
      </c>
      <c r="N2618" s="4">
        <v>0</v>
      </c>
      <c r="O2618" s="4">
        <v>77.33</v>
      </c>
      <c r="P2618" s="4">
        <v>5.33</v>
      </c>
      <c r="Q2618" s="4">
        <v>77.33</v>
      </c>
      <c r="R2618" s="4">
        <v>0</v>
      </c>
      <c r="S2618" s="4">
        <v>0</v>
      </c>
      <c r="U2618">
        <v>0</v>
      </c>
    </row>
    <row r="2619" spans="1:22" ht="12.75" customHeight="1" x14ac:dyDescent="0.2">
      <c r="A2619" s="2">
        <v>5258</v>
      </c>
      <c r="B2619" t="s">
        <v>284</v>
      </c>
      <c r="C2619" s="7" t="s">
        <v>269</v>
      </c>
      <c r="D2619">
        <v>79</v>
      </c>
      <c r="E2619" s="4">
        <v>0</v>
      </c>
      <c r="F2619" s="4">
        <v>0</v>
      </c>
      <c r="G2619" s="4">
        <v>3.8</v>
      </c>
      <c r="H2619" s="4">
        <v>5.0599999999999996</v>
      </c>
      <c r="I2619" s="4">
        <v>21.52</v>
      </c>
      <c r="J2619" s="4">
        <v>62.03</v>
      </c>
      <c r="K2619" s="4">
        <v>7.59</v>
      </c>
      <c r="L2619" s="4">
        <v>50.63</v>
      </c>
      <c r="M2619" s="4">
        <v>49.37</v>
      </c>
      <c r="N2619" s="4">
        <v>0</v>
      </c>
      <c r="O2619" s="4">
        <v>0</v>
      </c>
      <c r="P2619" s="4">
        <v>7.89</v>
      </c>
      <c r="Q2619" s="4">
        <v>50</v>
      </c>
      <c r="R2619" s="4">
        <v>1.32</v>
      </c>
      <c r="S2619" s="4">
        <v>0</v>
      </c>
      <c r="U2619">
        <v>0</v>
      </c>
    </row>
    <row r="2620" spans="1:22" ht="12.75" customHeight="1" x14ac:dyDescent="0.2">
      <c r="A2620" s="2">
        <v>5259</v>
      </c>
      <c r="B2620" t="s">
        <v>288</v>
      </c>
      <c r="C2620" s="7" t="s">
        <v>576</v>
      </c>
      <c r="D2620">
        <v>4</v>
      </c>
      <c r="E2620" s="4">
        <v>0</v>
      </c>
      <c r="F2620" s="4">
        <v>0</v>
      </c>
      <c r="G2620" s="4">
        <v>0</v>
      </c>
      <c r="H2620" s="4">
        <v>0</v>
      </c>
      <c r="I2620" s="4">
        <v>0</v>
      </c>
      <c r="J2620" s="4">
        <v>100</v>
      </c>
      <c r="K2620" s="4">
        <v>0</v>
      </c>
      <c r="L2620" s="4">
        <v>100</v>
      </c>
      <c r="M2620" s="4">
        <v>0</v>
      </c>
      <c r="N2620" s="4">
        <v>0</v>
      </c>
      <c r="O2620" s="4">
        <v>0</v>
      </c>
      <c r="P2620" s="4">
        <v>22.22</v>
      </c>
      <c r="Q2620" s="4">
        <v>33.33</v>
      </c>
      <c r="R2620" s="4">
        <v>0</v>
      </c>
      <c r="S2620" s="4">
        <v>0</v>
      </c>
      <c r="U2620">
        <v>21.6</v>
      </c>
    </row>
    <row r="2621" spans="1:22" ht="12.75" customHeight="1" x14ac:dyDescent="0.2">
      <c r="A2621" s="2">
        <v>5260</v>
      </c>
      <c r="B2621" t="s">
        <v>285</v>
      </c>
      <c r="C2621" s="7" t="s">
        <v>269</v>
      </c>
      <c r="D2621">
        <v>0</v>
      </c>
      <c r="E2621" s="4">
        <v>0</v>
      </c>
      <c r="F2621" s="4">
        <v>0</v>
      </c>
      <c r="G2621" s="4">
        <v>0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U2621">
        <v>0</v>
      </c>
    </row>
    <row r="2622" spans="1:22" ht="12.75" customHeight="1" x14ac:dyDescent="0.2">
      <c r="A2622" s="2">
        <v>5261</v>
      </c>
      <c r="B2622" t="s">
        <v>290</v>
      </c>
      <c r="C2622" s="7" t="s">
        <v>650</v>
      </c>
      <c r="D2622">
        <v>10</v>
      </c>
      <c r="E2622" s="4">
        <v>0</v>
      </c>
      <c r="F2622" s="4">
        <v>0</v>
      </c>
      <c r="G2622" s="4">
        <v>0</v>
      </c>
      <c r="H2622" s="4">
        <v>0</v>
      </c>
      <c r="I2622" s="4">
        <v>20</v>
      </c>
      <c r="J2622" s="4">
        <v>80</v>
      </c>
      <c r="K2622" s="4">
        <v>0</v>
      </c>
      <c r="L2622" s="4">
        <v>70</v>
      </c>
      <c r="M2622" s="4">
        <v>30</v>
      </c>
      <c r="N2622" s="4">
        <v>0</v>
      </c>
      <c r="O2622" s="4">
        <v>0</v>
      </c>
      <c r="P2622" s="4">
        <v>0</v>
      </c>
      <c r="Q2622" s="4">
        <v>20</v>
      </c>
      <c r="R2622" s="4">
        <v>0</v>
      </c>
      <c r="S2622" s="4">
        <v>0</v>
      </c>
      <c r="T2622">
        <v>10</v>
      </c>
      <c r="U2622">
        <v>3.2</v>
      </c>
    </row>
    <row r="2623" spans="1:22" ht="12.75" customHeight="1" x14ac:dyDescent="0.2">
      <c r="A2623" s="2">
        <v>5262</v>
      </c>
      <c r="B2623" t="s">
        <v>282</v>
      </c>
      <c r="C2623" s="7" t="s">
        <v>650</v>
      </c>
      <c r="D2623">
        <v>174</v>
      </c>
      <c r="E2623" s="4">
        <v>2.87</v>
      </c>
      <c r="F2623" s="4">
        <v>0</v>
      </c>
      <c r="G2623" s="4">
        <v>0</v>
      </c>
      <c r="H2623" s="4">
        <v>1.1499999999999999</v>
      </c>
      <c r="I2623" s="4">
        <v>2.2999999999999998</v>
      </c>
      <c r="J2623" s="4">
        <v>93.1</v>
      </c>
      <c r="K2623" s="4">
        <v>0.56999999999999995</v>
      </c>
      <c r="L2623" s="4">
        <v>51.72</v>
      </c>
      <c r="M2623" s="4">
        <v>48.28</v>
      </c>
      <c r="N2623" s="4">
        <v>0.44</v>
      </c>
      <c r="O2623" s="4">
        <v>0</v>
      </c>
      <c r="P2623" s="4">
        <v>0</v>
      </c>
      <c r="Q2623" s="4">
        <v>30.84</v>
      </c>
      <c r="R2623" s="4">
        <v>0</v>
      </c>
      <c r="S2623" s="4">
        <v>0</v>
      </c>
      <c r="U2623">
        <v>0</v>
      </c>
    </row>
    <row r="2624" spans="1:22" ht="12.75" customHeight="1" x14ac:dyDescent="0.2">
      <c r="A2624" s="2">
        <v>5263</v>
      </c>
      <c r="B2624" t="s">
        <v>287</v>
      </c>
      <c r="C2624" s="7" t="s">
        <v>120</v>
      </c>
      <c r="D2624">
        <v>3</v>
      </c>
      <c r="E2624" s="4">
        <v>0</v>
      </c>
      <c r="F2624" s="4">
        <v>0</v>
      </c>
      <c r="G2624" s="4">
        <v>0</v>
      </c>
      <c r="H2624" s="4">
        <v>0</v>
      </c>
      <c r="I2624" s="4">
        <v>100</v>
      </c>
      <c r="J2624" s="4">
        <v>0</v>
      </c>
      <c r="K2624" s="4">
        <v>0</v>
      </c>
      <c r="L2624" s="4">
        <v>100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U2624">
        <v>0</v>
      </c>
    </row>
    <row r="2625" spans="1:22" ht="12.75" customHeight="1" x14ac:dyDescent="0.2">
      <c r="A2625" s="2">
        <v>5264</v>
      </c>
      <c r="B2625" t="s">
        <v>288</v>
      </c>
      <c r="C2625" s="7" t="s">
        <v>120</v>
      </c>
      <c r="D2625">
        <v>0</v>
      </c>
      <c r="E2625" s="4">
        <v>0</v>
      </c>
      <c r="F2625" s="4">
        <v>0</v>
      </c>
      <c r="G2625" s="4">
        <v>0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28.57</v>
      </c>
      <c r="Q2625" s="4">
        <v>0</v>
      </c>
      <c r="R2625" s="4">
        <v>0</v>
      </c>
      <c r="S2625" s="4">
        <v>0</v>
      </c>
      <c r="U2625">
        <v>0</v>
      </c>
    </row>
    <row r="2626" spans="1:22" ht="12.75" customHeight="1" x14ac:dyDescent="0.2">
      <c r="A2626" s="2">
        <v>5265</v>
      </c>
      <c r="B2626" t="s">
        <v>290</v>
      </c>
      <c r="C2626" s="7" t="s">
        <v>269</v>
      </c>
      <c r="D2626">
        <v>294</v>
      </c>
      <c r="E2626" s="4">
        <v>0</v>
      </c>
      <c r="F2626" s="4">
        <v>36.729999999999997</v>
      </c>
      <c r="G2626" s="4">
        <v>0</v>
      </c>
      <c r="H2626" s="4">
        <v>0.34</v>
      </c>
      <c r="I2626" s="4">
        <v>4.42</v>
      </c>
      <c r="J2626" s="4">
        <v>55.78</v>
      </c>
      <c r="K2626" s="4">
        <v>2.72</v>
      </c>
      <c r="L2626" s="4">
        <v>58.84</v>
      </c>
      <c r="M2626" s="4">
        <v>41.16</v>
      </c>
      <c r="N2626" s="4">
        <v>0</v>
      </c>
      <c r="O2626" s="4">
        <v>0.35</v>
      </c>
      <c r="P2626" s="4">
        <v>4.2</v>
      </c>
      <c r="Q2626" s="4">
        <v>3.85</v>
      </c>
      <c r="R2626" s="4">
        <v>6.29</v>
      </c>
      <c r="S2626" s="4">
        <v>0</v>
      </c>
      <c r="U2626">
        <v>11.2</v>
      </c>
    </row>
    <row r="2627" spans="1:22" ht="12.75" customHeight="1" x14ac:dyDescent="0.2">
      <c r="A2627" s="2">
        <v>5266</v>
      </c>
      <c r="B2627" t="s">
        <v>284</v>
      </c>
      <c r="C2627" s="7" t="s">
        <v>269</v>
      </c>
      <c r="D2627">
        <v>0</v>
      </c>
      <c r="E2627" s="4">
        <v>0</v>
      </c>
      <c r="F2627" s="4">
        <v>0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U2627">
        <v>0</v>
      </c>
    </row>
    <row r="2628" spans="1:22" ht="12.75" customHeight="1" x14ac:dyDescent="0.2">
      <c r="A2628" s="2">
        <v>5267</v>
      </c>
      <c r="B2628" t="s">
        <v>290</v>
      </c>
      <c r="C2628" s="7" t="s">
        <v>650</v>
      </c>
      <c r="D2628">
        <v>26</v>
      </c>
      <c r="E2628" s="4">
        <v>0</v>
      </c>
      <c r="F2628" s="4">
        <v>0</v>
      </c>
      <c r="G2628" s="4">
        <v>0</v>
      </c>
      <c r="H2628" s="4">
        <v>0</v>
      </c>
      <c r="I2628" s="4">
        <v>3.85</v>
      </c>
      <c r="J2628" s="4">
        <v>92.31</v>
      </c>
      <c r="K2628" s="4">
        <v>3.85</v>
      </c>
      <c r="L2628" s="4">
        <v>57.69</v>
      </c>
      <c r="M2628" s="4">
        <v>42.31</v>
      </c>
      <c r="N2628" s="4">
        <v>0</v>
      </c>
      <c r="O2628" s="4">
        <v>0</v>
      </c>
      <c r="P2628" s="4">
        <v>3.23</v>
      </c>
      <c r="Q2628" s="4">
        <v>100</v>
      </c>
      <c r="R2628" s="4">
        <v>0</v>
      </c>
      <c r="S2628" s="4">
        <v>0</v>
      </c>
      <c r="U2628">
        <v>0</v>
      </c>
    </row>
    <row r="2629" spans="1:22" ht="12.75" customHeight="1" x14ac:dyDescent="0.2">
      <c r="A2629" s="2">
        <v>5268</v>
      </c>
      <c r="B2629" t="s">
        <v>284</v>
      </c>
      <c r="C2629" s="7" t="s">
        <v>164</v>
      </c>
      <c r="D2629">
        <v>66</v>
      </c>
      <c r="E2629" s="4">
        <v>0</v>
      </c>
      <c r="F2629" s="4">
        <v>0</v>
      </c>
      <c r="G2629" s="4">
        <v>0</v>
      </c>
      <c r="H2629" s="4">
        <v>0</v>
      </c>
      <c r="I2629" s="4">
        <v>3.03</v>
      </c>
      <c r="J2629" s="4">
        <v>86.36</v>
      </c>
      <c r="K2629" s="4">
        <v>10.61</v>
      </c>
      <c r="L2629" s="4">
        <v>53.03</v>
      </c>
      <c r="M2629" s="4">
        <v>46.97</v>
      </c>
      <c r="N2629" s="4">
        <v>0</v>
      </c>
      <c r="O2629" s="4">
        <v>0</v>
      </c>
      <c r="P2629" s="4">
        <v>1.59</v>
      </c>
      <c r="Q2629" s="4">
        <v>31.75</v>
      </c>
      <c r="R2629" s="4">
        <v>3.17</v>
      </c>
      <c r="S2629" s="4">
        <v>0</v>
      </c>
      <c r="U2629">
        <v>11.9</v>
      </c>
    </row>
    <row r="2630" spans="1:22" ht="12.75" customHeight="1" x14ac:dyDescent="0.2">
      <c r="A2630" s="2">
        <v>5269</v>
      </c>
      <c r="B2630" t="s">
        <v>284</v>
      </c>
      <c r="C2630" s="7" t="s">
        <v>182</v>
      </c>
      <c r="D2630">
        <v>468</v>
      </c>
      <c r="E2630" s="4">
        <v>1.07</v>
      </c>
      <c r="F2630" s="4">
        <v>3.42</v>
      </c>
      <c r="G2630" s="4">
        <v>0.21</v>
      </c>
      <c r="H2630" s="4">
        <v>1.92</v>
      </c>
      <c r="I2630" s="4">
        <v>8.9700000000000006</v>
      </c>
      <c r="J2630" s="4">
        <v>75.849999999999994</v>
      </c>
      <c r="K2630" s="4">
        <v>8.5500000000000007</v>
      </c>
      <c r="L2630" s="4">
        <v>53.42</v>
      </c>
      <c r="M2630" s="4">
        <v>46.58</v>
      </c>
      <c r="N2630" s="4">
        <v>0</v>
      </c>
      <c r="O2630" s="4">
        <v>1.31</v>
      </c>
      <c r="P2630" s="4">
        <v>11.98</v>
      </c>
      <c r="Q2630" s="4">
        <v>53.81</v>
      </c>
      <c r="R2630" s="4">
        <v>2.4</v>
      </c>
      <c r="S2630" s="4">
        <v>0</v>
      </c>
      <c r="U2630">
        <v>12</v>
      </c>
    </row>
    <row r="2631" spans="1:22" ht="12.75" customHeight="1" x14ac:dyDescent="0.2">
      <c r="A2631" s="2">
        <v>5270</v>
      </c>
      <c r="B2631" t="s">
        <v>284</v>
      </c>
      <c r="C2631" s="7" t="s">
        <v>593</v>
      </c>
      <c r="D2631">
        <v>24</v>
      </c>
      <c r="E2631" s="4">
        <v>8.33</v>
      </c>
      <c r="F2631" s="4">
        <v>0</v>
      </c>
      <c r="G2631" s="4">
        <v>0</v>
      </c>
      <c r="H2631" s="4">
        <v>0</v>
      </c>
      <c r="I2631" s="4">
        <v>12.5</v>
      </c>
      <c r="J2631" s="4">
        <v>79.17</v>
      </c>
      <c r="K2631" s="4">
        <v>0</v>
      </c>
      <c r="L2631" s="4">
        <v>66.67</v>
      </c>
      <c r="M2631" s="4">
        <v>33.33</v>
      </c>
      <c r="N2631" s="4">
        <v>0</v>
      </c>
      <c r="O2631" s="4">
        <v>0</v>
      </c>
      <c r="P2631" s="4">
        <v>100</v>
      </c>
      <c r="Q2631" s="4">
        <v>73.17</v>
      </c>
      <c r="R2631" s="4">
        <v>0</v>
      </c>
      <c r="S2631" s="4">
        <v>0</v>
      </c>
      <c r="U2631">
        <v>0</v>
      </c>
    </row>
    <row r="2632" spans="1:22" ht="12.75" customHeight="1" x14ac:dyDescent="0.2">
      <c r="A2632" s="2">
        <v>5271</v>
      </c>
      <c r="B2632" t="s">
        <v>284</v>
      </c>
      <c r="C2632" s="7" t="s">
        <v>576</v>
      </c>
      <c r="D2632">
        <v>208</v>
      </c>
      <c r="E2632" s="4">
        <v>0.48</v>
      </c>
      <c r="F2632" s="4">
        <v>3.85</v>
      </c>
      <c r="G2632" s="4">
        <v>0.96</v>
      </c>
      <c r="H2632" s="4">
        <v>2.88</v>
      </c>
      <c r="I2632" s="4">
        <v>12.98</v>
      </c>
      <c r="J2632" s="4">
        <v>74.040000000000006</v>
      </c>
      <c r="K2632" s="4">
        <v>4.8099999999999996</v>
      </c>
      <c r="L2632" s="4">
        <v>75</v>
      </c>
      <c r="M2632" s="4">
        <v>25</v>
      </c>
      <c r="N2632" s="4">
        <v>0</v>
      </c>
      <c r="O2632" s="4">
        <v>0.52</v>
      </c>
      <c r="P2632" s="4">
        <v>5.7</v>
      </c>
      <c r="Q2632" s="4">
        <v>37.31</v>
      </c>
      <c r="R2632" s="4">
        <v>4.66</v>
      </c>
      <c r="S2632" s="4">
        <v>0</v>
      </c>
      <c r="U2632">
        <v>8.8000000000000007</v>
      </c>
    </row>
    <row r="2633" spans="1:22" ht="12.75" customHeight="1" x14ac:dyDescent="0.2">
      <c r="A2633" s="2">
        <v>5272</v>
      </c>
      <c r="B2633" t="s">
        <v>290</v>
      </c>
      <c r="C2633" s="7" t="s">
        <v>269</v>
      </c>
      <c r="D2633">
        <v>28</v>
      </c>
      <c r="E2633" s="4">
        <v>0</v>
      </c>
      <c r="F2633" s="4">
        <v>0</v>
      </c>
      <c r="G2633" s="4">
        <v>0</v>
      </c>
      <c r="H2633" s="4">
        <v>0</v>
      </c>
      <c r="I2633" s="4">
        <v>89.29</v>
      </c>
      <c r="J2633" s="4">
        <v>10.71</v>
      </c>
      <c r="K2633" s="4">
        <v>0</v>
      </c>
      <c r="L2633" s="4">
        <v>75</v>
      </c>
      <c r="M2633" s="4">
        <v>25</v>
      </c>
      <c r="N2633" s="4">
        <v>18.18</v>
      </c>
      <c r="O2633" s="4">
        <v>9.09</v>
      </c>
      <c r="P2633" s="4">
        <v>4.55</v>
      </c>
      <c r="Q2633" s="4">
        <v>81.819999999999993</v>
      </c>
      <c r="R2633" s="4">
        <v>9.09</v>
      </c>
      <c r="S2633" s="4">
        <v>0</v>
      </c>
      <c r="T2633">
        <v>28</v>
      </c>
      <c r="U2633">
        <v>27.4</v>
      </c>
      <c r="V2633">
        <v>100</v>
      </c>
    </row>
    <row r="2634" spans="1:22" ht="12.75" customHeight="1" x14ac:dyDescent="0.2">
      <c r="A2634" s="2">
        <v>5273</v>
      </c>
      <c r="B2634" t="s">
        <v>285</v>
      </c>
      <c r="C2634" s="7" t="s">
        <v>19</v>
      </c>
      <c r="D2634">
        <v>7</v>
      </c>
      <c r="E2634" s="4">
        <v>0</v>
      </c>
      <c r="F2634" s="4">
        <v>0</v>
      </c>
      <c r="G2634" s="4">
        <v>0</v>
      </c>
      <c r="H2634" s="4">
        <v>0</v>
      </c>
      <c r="I2634" s="4">
        <v>42.86</v>
      </c>
      <c r="J2634" s="4">
        <v>57.14</v>
      </c>
      <c r="K2634" s="4">
        <v>0</v>
      </c>
      <c r="L2634" s="4">
        <v>0</v>
      </c>
      <c r="M2634" s="4">
        <v>100</v>
      </c>
      <c r="N2634" s="4">
        <v>0</v>
      </c>
      <c r="O2634" s="4">
        <v>0</v>
      </c>
      <c r="P2634" s="4">
        <v>0</v>
      </c>
      <c r="Q2634" s="4">
        <v>25</v>
      </c>
      <c r="R2634" s="4">
        <v>0</v>
      </c>
      <c r="S2634" s="4">
        <v>0</v>
      </c>
      <c r="U2634">
        <v>0</v>
      </c>
    </row>
    <row r="2635" spans="1:22" ht="12.75" customHeight="1" x14ac:dyDescent="0.2">
      <c r="A2635" s="2">
        <v>5274</v>
      </c>
      <c r="B2635" t="s">
        <v>290</v>
      </c>
      <c r="C2635" s="7" t="s">
        <v>269</v>
      </c>
      <c r="D2635">
        <v>0</v>
      </c>
      <c r="E2635" s="4">
        <v>0</v>
      </c>
      <c r="F2635" s="4">
        <v>0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U2635">
        <v>0</v>
      </c>
    </row>
    <row r="2636" spans="1:22" ht="12.75" customHeight="1" x14ac:dyDescent="0.2">
      <c r="A2636" s="2">
        <v>5275</v>
      </c>
      <c r="B2636" t="s">
        <v>284</v>
      </c>
      <c r="C2636" s="7" t="s">
        <v>269</v>
      </c>
      <c r="D2636">
        <v>310</v>
      </c>
      <c r="E2636" s="4">
        <v>0.65</v>
      </c>
      <c r="F2636" s="4">
        <v>7.1</v>
      </c>
      <c r="G2636" s="4">
        <v>2.2599999999999998</v>
      </c>
      <c r="H2636" s="4">
        <v>18.059999999999999</v>
      </c>
      <c r="I2636" s="4">
        <v>25.16</v>
      </c>
      <c r="J2636" s="4">
        <v>37.74</v>
      </c>
      <c r="K2636" s="4">
        <v>9.0299999999999994</v>
      </c>
      <c r="L2636" s="4">
        <v>61.61</v>
      </c>
      <c r="M2636" s="4">
        <v>38.39</v>
      </c>
      <c r="N2636" s="4">
        <v>0</v>
      </c>
      <c r="O2636" s="4">
        <v>9.15</v>
      </c>
      <c r="P2636" s="4">
        <v>8.73</v>
      </c>
      <c r="Q2636" s="4">
        <v>56.55</v>
      </c>
      <c r="R2636" s="4">
        <v>2.4900000000000002</v>
      </c>
      <c r="S2636" s="4">
        <v>0</v>
      </c>
      <c r="U2636">
        <v>5.5</v>
      </c>
    </row>
    <row r="2637" spans="1:22" ht="12.75" customHeight="1" x14ac:dyDescent="0.2">
      <c r="A2637" s="2">
        <v>5276</v>
      </c>
      <c r="B2637" t="s">
        <v>284</v>
      </c>
      <c r="C2637" s="7" t="s">
        <v>522</v>
      </c>
      <c r="D2637">
        <v>269</v>
      </c>
      <c r="E2637" s="4">
        <v>3.72</v>
      </c>
      <c r="F2637" s="4">
        <v>11.15</v>
      </c>
      <c r="G2637" s="4">
        <v>0.37</v>
      </c>
      <c r="H2637" s="4">
        <v>14.5</v>
      </c>
      <c r="I2637" s="4">
        <v>12.64</v>
      </c>
      <c r="J2637" s="4">
        <v>50.19</v>
      </c>
      <c r="K2637" s="4">
        <v>7.43</v>
      </c>
      <c r="L2637" s="4">
        <v>59.11</v>
      </c>
      <c r="M2637" s="4">
        <v>40.89</v>
      </c>
      <c r="N2637" s="4">
        <v>0</v>
      </c>
      <c r="O2637" s="4">
        <v>1.1200000000000001</v>
      </c>
      <c r="P2637" s="4">
        <v>17.600000000000001</v>
      </c>
      <c r="Q2637" s="4">
        <v>33.71</v>
      </c>
      <c r="R2637" s="4">
        <v>0</v>
      </c>
      <c r="S2637" s="4">
        <v>0.37</v>
      </c>
      <c r="U2637">
        <v>9.6999999999999993</v>
      </c>
    </row>
    <row r="2638" spans="1:22" ht="12.75" customHeight="1" x14ac:dyDescent="0.2">
      <c r="A2638" s="2">
        <v>5277</v>
      </c>
      <c r="B2638" t="s">
        <v>282</v>
      </c>
      <c r="C2638" s="7" t="s">
        <v>269</v>
      </c>
      <c r="D2638">
        <v>0</v>
      </c>
      <c r="E2638" s="4">
        <v>0</v>
      </c>
      <c r="F2638" s="4">
        <v>0</v>
      </c>
      <c r="G2638" s="4">
        <v>0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28.57</v>
      </c>
      <c r="P2638" s="4">
        <v>0</v>
      </c>
      <c r="Q2638" s="4">
        <v>14.29</v>
      </c>
      <c r="R2638" s="4">
        <v>0</v>
      </c>
      <c r="S2638" s="4">
        <v>0</v>
      </c>
      <c r="U2638">
        <v>0</v>
      </c>
    </row>
    <row r="2639" spans="1:22" ht="12.75" customHeight="1" x14ac:dyDescent="0.2">
      <c r="A2639" s="2">
        <v>5278</v>
      </c>
      <c r="B2639" t="s">
        <v>285</v>
      </c>
      <c r="C2639" s="7" t="s">
        <v>269</v>
      </c>
      <c r="D2639">
        <v>0</v>
      </c>
      <c r="E2639" s="4">
        <v>0</v>
      </c>
      <c r="F2639" s="4">
        <v>0</v>
      </c>
      <c r="G2639" s="4">
        <v>0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U2639">
        <v>0</v>
      </c>
    </row>
    <row r="2640" spans="1:22" ht="12.75" customHeight="1" x14ac:dyDescent="0.2">
      <c r="A2640" s="2">
        <v>5279</v>
      </c>
      <c r="B2640" t="s">
        <v>505</v>
      </c>
      <c r="C2640" s="7" t="s">
        <v>593</v>
      </c>
      <c r="D2640">
        <v>115</v>
      </c>
      <c r="E2640" s="4">
        <v>0</v>
      </c>
      <c r="F2640" s="4">
        <v>7.83</v>
      </c>
      <c r="G2640" s="4">
        <v>4.3499999999999996</v>
      </c>
      <c r="H2640" s="4">
        <v>6.96</v>
      </c>
      <c r="I2640" s="4">
        <v>34.78</v>
      </c>
      <c r="J2640" s="4">
        <v>35.65</v>
      </c>
      <c r="K2640" s="4">
        <v>10.43</v>
      </c>
      <c r="L2640" s="4">
        <v>61.74</v>
      </c>
      <c r="M2640" s="4">
        <v>38.26</v>
      </c>
      <c r="N2640" s="4">
        <v>0</v>
      </c>
      <c r="O2640" s="4">
        <v>0</v>
      </c>
      <c r="P2640" s="4">
        <v>100</v>
      </c>
      <c r="Q2640" s="4">
        <v>32.43</v>
      </c>
      <c r="R2640" s="4">
        <v>0</v>
      </c>
      <c r="S2640" s="4">
        <v>0</v>
      </c>
      <c r="U2640">
        <v>0</v>
      </c>
    </row>
    <row r="2641" spans="1:21" ht="12.75" customHeight="1" x14ac:dyDescent="0.2">
      <c r="A2641" s="2">
        <v>5280</v>
      </c>
      <c r="B2641" t="s">
        <v>505</v>
      </c>
      <c r="C2641" s="7" t="s">
        <v>181</v>
      </c>
      <c r="D2641">
        <v>1</v>
      </c>
      <c r="E2641" s="4">
        <v>0</v>
      </c>
      <c r="F2641" s="4">
        <v>0</v>
      </c>
      <c r="G2641" s="4">
        <v>0</v>
      </c>
      <c r="H2641" s="4">
        <v>0</v>
      </c>
      <c r="I2641" s="4">
        <v>100</v>
      </c>
      <c r="J2641" s="4">
        <v>0</v>
      </c>
      <c r="K2641" s="4">
        <v>0</v>
      </c>
      <c r="L2641" s="4">
        <v>0</v>
      </c>
      <c r="M2641" s="4">
        <v>100</v>
      </c>
      <c r="N2641" s="4">
        <v>0</v>
      </c>
      <c r="O2641" s="4">
        <v>0</v>
      </c>
      <c r="P2641" s="4">
        <v>100</v>
      </c>
      <c r="Q2641" s="4">
        <v>0</v>
      </c>
      <c r="R2641" s="4">
        <v>0</v>
      </c>
      <c r="S2641" s="4">
        <v>0</v>
      </c>
      <c r="U2641">
        <v>0</v>
      </c>
    </row>
    <row r="2642" spans="1:21" ht="12.75" customHeight="1" x14ac:dyDescent="0.2">
      <c r="A2642" s="2">
        <v>5281</v>
      </c>
      <c r="B2642" t="s">
        <v>284</v>
      </c>
      <c r="C2642" s="7" t="s">
        <v>265</v>
      </c>
      <c r="D2642">
        <v>230</v>
      </c>
      <c r="E2642" s="4">
        <v>0.43</v>
      </c>
      <c r="F2642" s="4">
        <v>20.87</v>
      </c>
      <c r="G2642" s="4">
        <v>1.3</v>
      </c>
      <c r="H2642" s="4">
        <v>3.91</v>
      </c>
      <c r="I2642" s="4">
        <v>23.91</v>
      </c>
      <c r="J2642" s="4">
        <v>40.43</v>
      </c>
      <c r="K2642" s="4">
        <v>9.1300000000000008</v>
      </c>
      <c r="L2642" s="4">
        <v>62.17</v>
      </c>
      <c r="M2642" s="4">
        <v>37.83</v>
      </c>
      <c r="N2642" s="4">
        <v>0</v>
      </c>
      <c r="O2642" s="4">
        <v>0</v>
      </c>
      <c r="P2642" s="4">
        <v>100</v>
      </c>
      <c r="Q2642" s="4">
        <v>6.23</v>
      </c>
      <c r="R2642" s="4">
        <v>0</v>
      </c>
      <c r="S2642" s="4">
        <v>0</v>
      </c>
      <c r="U2642">
        <v>0</v>
      </c>
    </row>
    <row r="2643" spans="1:21" ht="12.75" customHeight="1" x14ac:dyDescent="0.2">
      <c r="A2643" s="2">
        <v>5282</v>
      </c>
      <c r="B2643" t="s">
        <v>290</v>
      </c>
      <c r="C2643" s="7" t="s">
        <v>576</v>
      </c>
      <c r="D2643">
        <v>299</v>
      </c>
      <c r="E2643" s="4">
        <v>1.34</v>
      </c>
      <c r="F2643" s="4">
        <v>6.69</v>
      </c>
      <c r="G2643" s="4">
        <v>1</v>
      </c>
      <c r="H2643" s="4">
        <v>23.08</v>
      </c>
      <c r="I2643" s="4">
        <v>35.450000000000003</v>
      </c>
      <c r="J2643" s="4">
        <v>26.42</v>
      </c>
      <c r="K2643" s="4">
        <v>6.02</v>
      </c>
      <c r="L2643" s="4">
        <v>62.88</v>
      </c>
      <c r="M2643" s="4">
        <v>37.119999999999997</v>
      </c>
      <c r="N2643" s="4">
        <v>0</v>
      </c>
      <c r="O2643" s="4">
        <v>3.58</v>
      </c>
      <c r="P2643" s="4">
        <v>10.1</v>
      </c>
      <c r="Q2643" s="4">
        <v>65.8</v>
      </c>
      <c r="R2643" s="4">
        <v>5.54</v>
      </c>
      <c r="S2643" s="4">
        <v>0</v>
      </c>
      <c r="U2643">
        <v>13.9</v>
      </c>
    </row>
    <row r="2644" spans="1:21" ht="12.75" customHeight="1" x14ac:dyDescent="0.2">
      <c r="A2644" s="2">
        <v>5283</v>
      </c>
      <c r="B2644" t="s">
        <v>290</v>
      </c>
      <c r="C2644" s="7" t="s">
        <v>269</v>
      </c>
      <c r="D2644">
        <v>1</v>
      </c>
      <c r="E2644" s="4">
        <v>0</v>
      </c>
      <c r="F2644" s="4">
        <v>0</v>
      </c>
      <c r="G2644" s="4">
        <v>0</v>
      </c>
      <c r="H2644" s="4">
        <v>0</v>
      </c>
      <c r="I2644" s="4">
        <v>0</v>
      </c>
      <c r="J2644" s="4">
        <v>100</v>
      </c>
      <c r="K2644" s="4">
        <v>0</v>
      </c>
      <c r="L2644" s="4">
        <v>100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U2644">
        <v>0</v>
      </c>
    </row>
    <row r="2645" spans="1:21" ht="12.75" customHeight="1" x14ac:dyDescent="0.2">
      <c r="A2645" s="2">
        <v>5284</v>
      </c>
      <c r="B2645" t="s">
        <v>290</v>
      </c>
      <c r="C2645" s="7" t="s">
        <v>269</v>
      </c>
      <c r="D2645">
        <v>0</v>
      </c>
      <c r="E2645" s="4">
        <v>0</v>
      </c>
      <c r="F2645" s="4">
        <v>0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U2645">
        <v>0</v>
      </c>
    </row>
    <row r="2646" spans="1:21" ht="12.75" customHeight="1" x14ac:dyDescent="0.2">
      <c r="A2646" s="2">
        <v>5285</v>
      </c>
      <c r="B2646" t="s">
        <v>284</v>
      </c>
      <c r="C2646" s="7" t="s">
        <v>522</v>
      </c>
      <c r="D2646">
        <v>452</v>
      </c>
      <c r="E2646" s="4">
        <v>0</v>
      </c>
      <c r="F2646" s="4">
        <v>0.22</v>
      </c>
      <c r="G2646" s="4">
        <v>0</v>
      </c>
      <c r="H2646" s="4">
        <v>0</v>
      </c>
      <c r="I2646" s="4">
        <v>90.49</v>
      </c>
      <c r="J2646" s="4">
        <v>9.2899999999999991</v>
      </c>
      <c r="K2646" s="4">
        <v>0</v>
      </c>
      <c r="L2646" s="4">
        <v>53.1</v>
      </c>
      <c r="M2646" s="4">
        <v>46.9</v>
      </c>
      <c r="N2646" s="4">
        <v>9.98</v>
      </c>
      <c r="O2646" s="4">
        <v>46.56</v>
      </c>
      <c r="P2646" s="4">
        <v>11.09</v>
      </c>
      <c r="Q2646" s="4">
        <v>82.71</v>
      </c>
      <c r="R2646" s="4">
        <v>0.44</v>
      </c>
      <c r="S2646" s="4">
        <v>0</v>
      </c>
      <c r="U2646">
        <v>11.6</v>
      </c>
    </row>
    <row r="2647" spans="1:21" ht="12.75" customHeight="1" x14ac:dyDescent="0.2">
      <c r="A2647" s="2">
        <v>5286</v>
      </c>
      <c r="B2647" t="s">
        <v>284</v>
      </c>
      <c r="C2647" s="7" t="s">
        <v>182</v>
      </c>
      <c r="D2647">
        <v>142</v>
      </c>
      <c r="E2647" s="4">
        <v>1.41</v>
      </c>
      <c r="F2647" s="4">
        <v>0</v>
      </c>
      <c r="G2647" s="4">
        <v>0</v>
      </c>
      <c r="H2647" s="4">
        <v>0</v>
      </c>
      <c r="I2647" s="4">
        <v>69.72</v>
      </c>
      <c r="J2647" s="4">
        <v>28.87</v>
      </c>
      <c r="K2647" s="4">
        <v>0</v>
      </c>
      <c r="L2647" s="4">
        <v>57.75</v>
      </c>
      <c r="M2647" s="4">
        <v>42.25</v>
      </c>
      <c r="N2647" s="4">
        <v>8.4499999999999993</v>
      </c>
      <c r="O2647" s="4">
        <v>25.35</v>
      </c>
      <c r="P2647" s="4">
        <v>14.79</v>
      </c>
      <c r="Q2647" s="4">
        <v>83.8</v>
      </c>
      <c r="R2647" s="4">
        <v>2.11</v>
      </c>
      <c r="S2647" s="4">
        <v>0</v>
      </c>
      <c r="U2647">
        <v>14.1</v>
      </c>
    </row>
    <row r="2648" spans="1:21" ht="12.75" customHeight="1" x14ac:dyDescent="0.2">
      <c r="A2648" s="2">
        <v>5287</v>
      </c>
      <c r="B2648" t="s">
        <v>284</v>
      </c>
      <c r="C2648" s="7" t="s">
        <v>593</v>
      </c>
      <c r="D2648">
        <v>40</v>
      </c>
      <c r="E2648" s="4">
        <v>0</v>
      </c>
      <c r="F2648" s="4">
        <v>10</v>
      </c>
      <c r="G2648" s="4">
        <v>0</v>
      </c>
      <c r="H2648" s="4">
        <v>12.5</v>
      </c>
      <c r="I2648" s="4">
        <v>20</v>
      </c>
      <c r="J2648" s="4">
        <v>40</v>
      </c>
      <c r="K2648" s="4">
        <v>17.5</v>
      </c>
      <c r="L2648" s="4">
        <v>65</v>
      </c>
      <c r="M2648" s="4">
        <v>35</v>
      </c>
      <c r="N2648" s="4">
        <v>0</v>
      </c>
      <c r="O2648" s="4">
        <v>0</v>
      </c>
      <c r="P2648" s="4">
        <v>100</v>
      </c>
      <c r="Q2648" s="4">
        <v>25.93</v>
      </c>
      <c r="R2648" s="4">
        <v>9.26</v>
      </c>
      <c r="S2648" s="4">
        <v>0</v>
      </c>
      <c r="U2648">
        <v>6.5</v>
      </c>
    </row>
    <row r="2649" spans="1:21" ht="12.75" customHeight="1" x14ac:dyDescent="0.2">
      <c r="A2649" s="2">
        <v>5288</v>
      </c>
      <c r="B2649" t="s">
        <v>284</v>
      </c>
      <c r="C2649" s="7" t="s">
        <v>593</v>
      </c>
      <c r="D2649">
        <v>72</v>
      </c>
      <c r="E2649" s="4">
        <v>4.17</v>
      </c>
      <c r="F2649" s="4">
        <v>4.17</v>
      </c>
      <c r="G2649" s="4">
        <v>0</v>
      </c>
      <c r="H2649" s="4">
        <v>4.17</v>
      </c>
      <c r="I2649" s="4">
        <v>15.28</v>
      </c>
      <c r="J2649" s="4">
        <v>56.94</v>
      </c>
      <c r="K2649" s="4">
        <v>15.28</v>
      </c>
      <c r="L2649" s="4">
        <v>65.28</v>
      </c>
      <c r="M2649" s="4">
        <v>34.72</v>
      </c>
      <c r="N2649" s="4">
        <v>0</v>
      </c>
      <c r="O2649" s="4">
        <v>0</v>
      </c>
      <c r="P2649" s="4">
        <v>100</v>
      </c>
      <c r="Q2649" s="4">
        <v>0</v>
      </c>
      <c r="R2649" s="4">
        <v>0</v>
      </c>
      <c r="S2649" s="4">
        <v>0</v>
      </c>
      <c r="U2649">
        <v>0</v>
      </c>
    </row>
    <row r="2650" spans="1:21" ht="12.75" customHeight="1" x14ac:dyDescent="0.2">
      <c r="A2650" s="2">
        <v>5289</v>
      </c>
      <c r="B2650" t="s">
        <v>284</v>
      </c>
      <c r="C2650" s="7" t="s">
        <v>120</v>
      </c>
      <c r="D2650">
        <v>386</v>
      </c>
      <c r="E2650" s="4">
        <v>0.26</v>
      </c>
      <c r="F2650" s="4">
        <v>0</v>
      </c>
      <c r="G2650" s="4">
        <v>0</v>
      </c>
      <c r="H2650" s="4">
        <v>0</v>
      </c>
      <c r="I2650" s="4">
        <v>97.15</v>
      </c>
      <c r="J2650" s="4">
        <v>2.0699999999999998</v>
      </c>
      <c r="K2650" s="4">
        <v>0.52</v>
      </c>
      <c r="L2650" s="4">
        <v>53.63</v>
      </c>
      <c r="M2650" s="4">
        <v>46.37</v>
      </c>
      <c r="N2650" s="4">
        <v>17.89</v>
      </c>
      <c r="O2650" s="4">
        <v>27.37</v>
      </c>
      <c r="P2650" s="4">
        <v>8.42</v>
      </c>
      <c r="Q2650" s="4">
        <v>100</v>
      </c>
      <c r="R2650" s="4">
        <v>0.26</v>
      </c>
      <c r="S2650" s="4">
        <v>0</v>
      </c>
      <c r="U2650">
        <v>9.5</v>
      </c>
    </row>
    <row r="2651" spans="1:21" ht="12.75" customHeight="1" x14ac:dyDescent="0.2">
      <c r="A2651" s="2">
        <v>5290</v>
      </c>
      <c r="B2651" t="s">
        <v>287</v>
      </c>
      <c r="C2651" s="7" t="s">
        <v>493</v>
      </c>
      <c r="D2651">
        <v>39</v>
      </c>
      <c r="E2651" s="4">
        <v>2.56</v>
      </c>
      <c r="F2651" s="4">
        <v>0</v>
      </c>
      <c r="G2651" s="4">
        <v>0</v>
      </c>
      <c r="H2651" s="4">
        <v>15.38</v>
      </c>
      <c r="I2651" s="4">
        <v>10.26</v>
      </c>
      <c r="J2651" s="4">
        <v>71.790000000000006</v>
      </c>
      <c r="K2651" s="4">
        <v>0</v>
      </c>
      <c r="L2651" s="4">
        <v>82.05</v>
      </c>
      <c r="M2651" s="4">
        <v>17.95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U2651">
        <v>0</v>
      </c>
    </row>
    <row r="2652" spans="1:21" ht="12.75" customHeight="1" x14ac:dyDescent="0.2">
      <c r="A2652" s="2">
        <v>5291</v>
      </c>
      <c r="B2652" t="s">
        <v>284</v>
      </c>
      <c r="C2652" s="7" t="s">
        <v>428</v>
      </c>
      <c r="D2652">
        <v>652</v>
      </c>
      <c r="E2652" s="4">
        <v>0.77</v>
      </c>
      <c r="F2652" s="4">
        <v>3.53</v>
      </c>
      <c r="G2652" s="4">
        <v>0</v>
      </c>
      <c r="H2652" s="4">
        <v>0.92</v>
      </c>
      <c r="I2652" s="4">
        <v>11.81</v>
      </c>
      <c r="J2652" s="4">
        <v>76.989999999999995</v>
      </c>
      <c r="K2652" s="4">
        <v>5.98</v>
      </c>
      <c r="L2652" s="4">
        <v>50</v>
      </c>
      <c r="M2652" s="4">
        <v>50</v>
      </c>
      <c r="N2652" s="4">
        <v>0</v>
      </c>
      <c r="O2652" s="4">
        <v>10.32</v>
      </c>
      <c r="P2652" s="4">
        <v>17.600000000000001</v>
      </c>
      <c r="Q2652" s="4">
        <v>49.77</v>
      </c>
      <c r="R2652" s="4">
        <v>2.2799999999999998</v>
      </c>
      <c r="S2652" s="4">
        <v>0.61</v>
      </c>
      <c r="U2652">
        <v>10.199999999999999</v>
      </c>
    </row>
    <row r="2653" spans="1:21" ht="12.75" customHeight="1" x14ac:dyDescent="0.2">
      <c r="A2653" s="2">
        <v>5292</v>
      </c>
      <c r="B2653" t="s">
        <v>284</v>
      </c>
      <c r="C2653" s="7" t="s">
        <v>522</v>
      </c>
      <c r="D2653">
        <v>524</v>
      </c>
      <c r="E2653" s="4">
        <v>0</v>
      </c>
      <c r="F2653" s="4">
        <v>13.74</v>
      </c>
      <c r="G2653" s="4">
        <v>0</v>
      </c>
      <c r="H2653" s="4">
        <v>0.19</v>
      </c>
      <c r="I2653" s="4">
        <v>3.05</v>
      </c>
      <c r="J2653" s="4">
        <v>73.66</v>
      </c>
      <c r="K2653" s="4">
        <v>9.35</v>
      </c>
      <c r="L2653" s="4">
        <v>56.49</v>
      </c>
      <c r="M2653" s="4">
        <v>43.51</v>
      </c>
      <c r="N2653" s="4">
        <v>0</v>
      </c>
      <c r="O2653" s="4">
        <v>0</v>
      </c>
      <c r="P2653" s="4">
        <v>3.85</v>
      </c>
      <c r="Q2653" s="4">
        <v>0.77</v>
      </c>
      <c r="R2653" s="4">
        <v>2.5</v>
      </c>
      <c r="S2653" s="4">
        <v>0</v>
      </c>
      <c r="U2653">
        <v>6.6</v>
      </c>
    </row>
    <row r="2654" spans="1:21" ht="12.75" customHeight="1" x14ac:dyDescent="0.2">
      <c r="A2654" s="2">
        <v>5293</v>
      </c>
      <c r="B2654" t="s">
        <v>284</v>
      </c>
      <c r="C2654" s="7" t="s">
        <v>182</v>
      </c>
      <c r="D2654">
        <v>49</v>
      </c>
      <c r="E2654" s="4">
        <v>0</v>
      </c>
      <c r="F2654" s="4">
        <v>2.04</v>
      </c>
      <c r="G2654" s="4">
        <v>0</v>
      </c>
      <c r="H2654" s="4">
        <v>0</v>
      </c>
      <c r="I2654" s="4">
        <v>32.65</v>
      </c>
      <c r="J2654" s="4">
        <v>57.14</v>
      </c>
      <c r="K2654" s="4">
        <v>8.16</v>
      </c>
      <c r="L2654" s="4">
        <v>42.86</v>
      </c>
      <c r="M2654" s="4">
        <v>57.14</v>
      </c>
      <c r="N2654" s="4">
        <v>20</v>
      </c>
      <c r="O2654" s="4">
        <v>8</v>
      </c>
      <c r="P2654" s="4">
        <v>6</v>
      </c>
      <c r="Q2654" s="4">
        <v>64</v>
      </c>
      <c r="R2654" s="4">
        <v>0</v>
      </c>
      <c r="S2654" s="4">
        <v>0</v>
      </c>
      <c r="U2654">
        <v>22.2</v>
      </c>
    </row>
    <row r="2655" spans="1:21" ht="12.75" customHeight="1" x14ac:dyDescent="0.2">
      <c r="A2655" s="2">
        <v>5294</v>
      </c>
      <c r="B2655" t="s">
        <v>284</v>
      </c>
      <c r="C2655" s="7" t="s">
        <v>130</v>
      </c>
      <c r="D2655">
        <v>0</v>
      </c>
      <c r="E2655" s="4">
        <v>0</v>
      </c>
      <c r="F2655" s="4">
        <v>0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U2655">
        <v>0</v>
      </c>
    </row>
    <row r="2656" spans="1:21" ht="12.75" customHeight="1" x14ac:dyDescent="0.2">
      <c r="A2656" s="2">
        <v>5295</v>
      </c>
      <c r="B2656" t="s">
        <v>290</v>
      </c>
      <c r="C2656" s="7" t="s">
        <v>650</v>
      </c>
      <c r="D2656">
        <v>63</v>
      </c>
      <c r="E2656" s="4">
        <v>0</v>
      </c>
      <c r="F2656" s="4">
        <v>0</v>
      </c>
      <c r="G2656" s="4">
        <v>0</v>
      </c>
      <c r="H2656" s="4">
        <v>1.59</v>
      </c>
      <c r="I2656" s="4">
        <v>9.52</v>
      </c>
      <c r="J2656" s="4">
        <v>88.89</v>
      </c>
      <c r="K2656" s="4">
        <v>0</v>
      </c>
      <c r="L2656" s="4">
        <v>46.03</v>
      </c>
      <c r="M2656" s="4">
        <v>53.97</v>
      </c>
      <c r="N2656" s="4">
        <v>0</v>
      </c>
      <c r="O2656" s="4">
        <v>0</v>
      </c>
      <c r="P2656" s="4">
        <v>10.53</v>
      </c>
      <c r="Q2656" s="4">
        <v>0</v>
      </c>
      <c r="R2656" s="4">
        <v>0</v>
      </c>
      <c r="S2656" s="4">
        <v>0</v>
      </c>
      <c r="U2656">
        <v>0</v>
      </c>
    </row>
    <row r="2657" spans="1:21" ht="12.75" customHeight="1" x14ac:dyDescent="0.2">
      <c r="A2657" s="2">
        <v>5296</v>
      </c>
      <c r="B2657" t="s">
        <v>290</v>
      </c>
      <c r="C2657" s="7" t="s">
        <v>522</v>
      </c>
      <c r="D2657">
        <v>7</v>
      </c>
      <c r="E2657" s="4">
        <v>0</v>
      </c>
      <c r="F2657" s="4">
        <v>28.57</v>
      </c>
      <c r="G2657" s="4">
        <v>0</v>
      </c>
      <c r="H2657" s="4">
        <v>0</v>
      </c>
      <c r="I2657" s="4">
        <v>0</v>
      </c>
      <c r="J2657" s="4">
        <v>71.430000000000007</v>
      </c>
      <c r="K2657" s="4">
        <v>0</v>
      </c>
      <c r="L2657" s="4">
        <v>42.86</v>
      </c>
      <c r="M2657" s="4">
        <v>57.14</v>
      </c>
      <c r="N2657" s="4">
        <v>0</v>
      </c>
      <c r="O2657" s="4">
        <v>0</v>
      </c>
      <c r="P2657" s="4">
        <v>4.76</v>
      </c>
      <c r="Q2657" s="4">
        <v>0</v>
      </c>
      <c r="R2657" s="4">
        <v>4.76</v>
      </c>
      <c r="S2657" s="4">
        <v>0</v>
      </c>
      <c r="U2657">
        <v>0</v>
      </c>
    </row>
    <row r="2658" spans="1:21" ht="12.75" customHeight="1" x14ac:dyDescent="0.2">
      <c r="A2658" s="2">
        <v>5297</v>
      </c>
      <c r="B2658" t="s">
        <v>284</v>
      </c>
      <c r="C2658" s="7" t="s">
        <v>697</v>
      </c>
      <c r="D2658">
        <v>22</v>
      </c>
      <c r="E2658" s="4">
        <v>0</v>
      </c>
      <c r="F2658" s="4">
        <v>0</v>
      </c>
      <c r="G2658" s="4">
        <v>0</v>
      </c>
      <c r="H2658" s="4">
        <v>13.64</v>
      </c>
      <c r="I2658" s="4">
        <v>22.73</v>
      </c>
      <c r="J2658" s="4">
        <v>54.55</v>
      </c>
      <c r="K2658" s="4">
        <v>9.09</v>
      </c>
      <c r="L2658" s="4">
        <v>77.27</v>
      </c>
      <c r="M2658" s="4">
        <v>22.73</v>
      </c>
      <c r="N2658" s="4">
        <v>0</v>
      </c>
      <c r="O2658" s="4">
        <v>0</v>
      </c>
      <c r="P2658" s="4">
        <v>100</v>
      </c>
      <c r="Q2658" s="4">
        <v>33.33</v>
      </c>
      <c r="R2658" s="4">
        <v>0</v>
      </c>
      <c r="S2658" s="4">
        <v>0</v>
      </c>
      <c r="U2658">
        <v>0</v>
      </c>
    </row>
    <row r="2659" spans="1:21" ht="12.75" customHeight="1" x14ac:dyDescent="0.2">
      <c r="A2659" s="2">
        <v>5298</v>
      </c>
      <c r="B2659" t="s">
        <v>288</v>
      </c>
      <c r="C2659" s="7" t="s">
        <v>269</v>
      </c>
      <c r="D2659">
        <v>8</v>
      </c>
      <c r="E2659" s="4">
        <v>0</v>
      </c>
      <c r="F2659" s="4">
        <v>25</v>
      </c>
      <c r="G2659" s="4">
        <v>0</v>
      </c>
      <c r="H2659" s="4">
        <v>12.5</v>
      </c>
      <c r="I2659" s="4">
        <v>25</v>
      </c>
      <c r="J2659" s="4">
        <v>37.5</v>
      </c>
      <c r="K2659" s="4">
        <v>0</v>
      </c>
      <c r="L2659" s="4">
        <v>100</v>
      </c>
      <c r="M2659" s="4">
        <v>0</v>
      </c>
      <c r="N2659" s="4">
        <v>0</v>
      </c>
      <c r="O2659" s="4">
        <v>0</v>
      </c>
      <c r="P2659" s="4">
        <v>18.18</v>
      </c>
      <c r="Q2659" s="4">
        <v>0</v>
      </c>
      <c r="R2659" s="4">
        <v>0</v>
      </c>
      <c r="S2659" s="4">
        <v>0</v>
      </c>
      <c r="U2659">
        <v>0</v>
      </c>
    </row>
    <row r="2660" spans="1:21" ht="12.75" customHeight="1" x14ac:dyDescent="0.2">
      <c r="A2660" s="2">
        <v>5299</v>
      </c>
      <c r="B2660" t="s">
        <v>290</v>
      </c>
      <c r="C2660" s="7" t="s">
        <v>650</v>
      </c>
      <c r="D2660">
        <v>10</v>
      </c>
      <c r="E2660" s="4">
        <v>0</v>
      </c>
      <c r="F2660" s="4">
        <v>0</v>
      </c>
      <c r="G2660" s="4">
        <v>0</v>
      </c>
      <c r="H2660" s="4">
        <v>0</v>
      </c>
      <c r="I2660" s="4">
        <v>20</v>
      </c>
      <c r="J2660" s="4">
        <v>70</v>
      </c>
      <c r="K2660" s="4">
        <v>10</v>
      </c>
      <c r="L2660" s="4">
        <v>60</v>
      </c>
      <c r="M2660" s="4">
        <v>40</v>
      </c>
      <c r="N2660" s="4">
        <v>0</v>
      </c>
      <c r="O2660" s="4">
        <v>0</v>
      </c>
      <c r="P2660" s="4">
        <v>0</v>
      </c>
      <c r="Q2660" s="4">
        <v>50</v>
      </c>
      <c r="R2660" s="4">
        <v>0</v>
      </c>
      <c r="S2660" s="4">
        <v>0</v>
      </c>
      <c r="U2660">
        <v>0</v>
      </c>
    </row>
    <row r="2661" spans="1:21" ht="12.75" customHeight="1" x14ac:dyDescent="0.2">
      <c r="A2661" s="2">
        <v>5300</v>
      </c>
      <c r="B2661" t="s">
        <v>290</v>
      </c>
      <c r="C2661" s="7" t="s">
        <v>428</v>
      </c>
      <c r="D2661">
        <v>2</v>
      </c>
      <c r="E2661" s="4">
        <v>0</v>
      </c>
      <c r="F2661" s="4">
        <v>0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  <c r="L2661" s="4">
        <v>50</v>
      </c>
      <c r="M2661" s="4">
        <v>50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U2661">
        <v>0</v>
      </c>
    </row>
    <row r="2662" spans="1:21" ht="12.75" customHeight="1" x14ac:dyDescent="0.2">
      <c r="A2662" s="2">
        <v>5301</v>
      </c>
      <c r="B2662" t="s">
        <v>284</v>
      </c>
      <c r="C2662" s="7" t="s">
        <v>269</v>
      </c>
      <c r="D2662">
        <v>258</v>
      </c>
      <c r="E2662" s="4">
        <v>6.98</v>
      </c>
      <c r="F2662" s="4">
        <v>0.39</v>
      </c>
      <c r="G2662" s="4">
        <v>0.78</v>
      </c>
      <c r="H2662" s="4">
        <v>1.94</v>
      </c>
      <c r="I2662" s="4">
        <v>10.08</v>
      </c>
      <c r="J2662" s="4">
        <v>65.5</v>
      </c>
      <c r="K2662" s="4">
        <v>14.34</v>
      </c>
      <c r="L2662" s="4">
        <v>41.47</v>
      </c>
      <c r="M2662" s="4">
        <v>58.53</v>
      </c>
      <c r="N2662" s="4">
        <v>0</v>
      </c>
      <c r="O2662" s="4">
        <v>0.36</v>
      </c>
      <c r="P2662" s="4">
        <v>12.81</v>
      </c>
      <c r="Q2662" s="4">
        <v>72.599999999999994</v>
      </c>
      <c r="R2662" s="4">
        <v>4.2699999999999996</v>
      </c>
      <c r="S2662" s="4">
        <v>0</v>
      </c>
      <c r="U2662">
        <v>14.5</v>
      </c>
    </row>
    <row r="2663" spans="1:21" ht="12.75" customHeight="1" x14ac:dyDescent="0.2">
      <c r="A2663" s="2">
        <v>5302</v>
      </c>
      <c r="B2663" t="s">
        <v>288</v>
      </c>
      <c r="C2663" s="7" t="s">
        <v>269</v>
      </c>
      <c r="D2663">
        <v>132</v>
      </c>
      <c r="E2663" s="4">
        <v>1.52</v>
      </c>
      <c r="F2663" s="4">
        <v>0.76</v>
      </c>
      <c r="G2663" s="4">
        <v>6.06</v>
      </c>
      <c r="H2663" s="4">
        <v>10.61</v>
      </c>
      <c r="I2663" s="4">
        <v>31.06</v>
      </c>
      <c r="J2663" s="4">
        <v>41.67</v>
      </c>
      <c r="K2663" s="4">
        <v>8.33</v>
      </c>
      <c r="L2663" s="4">
        <v>62.88</v>
      </c>
      <c r="M2663" s="4">
        <v>37.119999999999997</v>
      </c>
      <c r="N2663" s="4">
        <v>0</v>
      </c>
      <c r="O2663" s="4">
        <v>0</v>
      </c>
      <c r="P2663" s="4">
        <v>10.87</v>
      </c>
      <c r="Q2663" s="4">
        <v>100</v>
      </c>
      <c r="R2663" s="4">
        <v>7.25</v>
      </c>
      <c r="S2663" s="4">
        <v>0</v>
      </c>
      <c r="U2663">
        <v>0</v>
      </c>
    </row>
    <row r="2664" spans="1:21" ht="12.75" customHeight="1" x14ac:dyDescent="0.2">
      <c r="A2664" s="2">
        <v>5303</v>
      </c>
      <c r="B2664" t="s">
        <v>284</v>
      </c>
      <c r="C2664" s="7" t="s">
        <v>182</v>
      </c>
      <c r="D2664">
        <v>0</v>
      </c>
      <c r="E2664" s="4">
        <v>0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U2664">
        <v>0</v>
      </c>
    </row>
    <row r="2665" spans="1:21" ht="12.75" customHeight="1" x14ac:dyDescent="0.2">
      <c r="A2665" s="2">
        <v>5305</v>
      </c>
      <c r="B2665" t="s">
        <v>282</v>
      </c>
      <c r="C2665" s="7" t="s">
        <v>98</v>
      </c>
      <c r="D2665">
        <v>0</v>
      </c>
      <c r="E2665" s="4">
        <v>0</v>
      </c>
      <c r="F2665" s="4">
        <v>0</v>
      </c>
      <c r="G2665" s="4">
        <v>0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U2665">
        <v>0</v>
      </c>
    </row>
    <row r="2666" spans="1:21" ht="12.75" customHeight="1" x14ac:dyDescent="0.2">
      <c r="A2666" s="2">
        <v>5307</v>
      </c>
      <c r="B2666" t="s">
        <v>282</v>
      </c>
      <c r="C2666" s="7" t="s">
        <v>269</v>
      </c>
      <c r="D2666">
        <v>203</v>
      </c>
      <c r="E2666" s="4">
        <v>0.99</v>
      </c>
      <c r="F2666" s="4">
        <v>4.43</v>
      </c>
      <c r="G2666" s="4">
        <v>0</v>
      </c>
      <c r="H2666" s="4">
        <v>15.27</v>
      </c>
      <c r="I2666" s="4">
        <v>12.32</v>
      </c>
      <c r="J2666" s="4">
        <v>65.02</v>
      </c>
      <c r="K2666" s="4">
        <v>1.97</v>
      </c>
      <c r="L2666" s="4">
        <v>46.31</v>
      </c>
      <c r="M2666" s="4">
        <v>53.69</v>
      </c>
      <c r="N2666" s="4">
        <v>0</v>
      </c>
      <c r="O2666" s="4">
        <v>0</v>
      </c>
      <c r="P2666" s="4">
        <v>1.01</v>
      </c>
      <c r="Q2666" s="4">
        <v>27.78</v>
      </c>
      <c r="R2666" s="4">
        <v>1.52</v>
      </c>
      <c r="S2666" s="4">
        <v>0.51</v>
      </c>
      <c r="U2666">
        <v>0</v>
      </c>
    </row>
    <row r="2667" spans="1:21" ht="12.75" customHeight="1" x14ac:dyDescent="0.2">
      <c r="A2667" s="2">
        <v>5311</v>
      </c>
      <c r="B2667" t="s">
        <v>284</v>
      </c>
      <c r="C2667" s="7" t="s">
        <v>522</v>
      </c>
      <c r="D2667">
        <v>0</v>
      </c>
      <c r="E2667" s="4">
        <v>0</v>
      </c>
      <c r="F2667" s="4">
        <v>0</v>
      </c>
      <c r="G2667" s="4">
        <v>0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U2667">
        <v>0</v>
      </c>
    </row>
    <row r="2668" spans="1:21" ht="12.75" customHeight="1" x14ac:dyDescent="0.2">
      <c r="A2668" s="2">
        <v>5315</v>
      </c>
      <c r="B2668" t="s">
        <v>282</v>
      </c>
      <c r="C2668" s="7" t="s">
        <v>269</v>
      </c>
      <c r="D2668">
        <v>0</v>
      </c>
      <c r="E2668" s="4">
        <v>0</v>
      </c>
      <c r="F2668" s="4">
        <v>0</v>
      </c>
      <c r="G2668" s="4">
        <v>0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U2668">
        <v>0</v>
      </c>
    </row>
    <row r="2669" spans="1:21" ht="12.75" customHeight="1" x14ac:dyDescent="0.2">
      <c r="A2669" s="2">
        <v>5950</v>
      </c>
      <c r="B2669" t="s">
        <v>283</v>
      </c>
      <c r="C2669" s="7" t="s">
        <v>269</v>
      </c>
      <c r="D2669">
        <v>267</v>
      </c>
      <c r="E2669" s="4">
        <v>1.5</v>
      </c>
      <c r="F2669" s="4">
        <v>3.37</v>
      </c>
      <c r="G2669" s="4">
        <v>2.62</v>
      </c>
      <c r="H2669" s="4">
        <v>11.99</v>
      </c>
      <c r="I2669" s="4">
        <v>13.11</v>
      </c>
      <c r="J2669" s="4">
        <v>61.05</v>
      </c>
      <c r="K2669" s="4">
        <v>6.37</v>
      </c>
      <c r="L2669" s="4">
        <v>76.78</v>
      </c>
      <c r="M2669" s="4">
        <v>23.22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U2669">
        <v>0</v>
      </c>
    </row>
    <row r="2670" spans="1:21" ht="12.75" customHeight="1" x14ac:dyDescent="0.2">
      <c r="A2670" s="2">
        <v>5951</v>
      </c>
      <c r="B2670" t="s">
        <v>283</v>
      </c>
      <c r="C2670" s="7" t="s">
        <v>269</v>
      </c>
      <c r="D2670">
        <v>0</v>
      </c>
      <c r="E2670" s="4">
        <v>0</v>
      </c>
      <c r="F2670" s="4">
        <v>0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U2670">
        <v>0</v>
      </c>
    </row>
    <row r="2671" spans="1:21" ht="12.75" customHeight="1" x14ac:dyDescent="0.2">
      <c r="A2671" s="2">
        <v>5952</v>
      </c>
      <c r="B2671" t="s">
        <v>283</v>
      </c>
      <c r="C2671" s="7" t="s">
        <v>143</v>
      </c>
      <c r="D2671">
        <v>0</v>
      </c>
      <c r="E2671" s="4">
        <v>0</v>
      </c>
      <c r="F2671" s="4">
        <v>0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U2671">
        <v>0</v>
      </c>
    </row>
    <row r="2672" spans="1:21" ht="12.75" customHeight="1" x14ac:dyDescent="0.2">
      <c r="A2672" s="2">
        <v>5954</v>
      </c>
      <c r="B2672" t="s">
        <v>283</v>
      </c>
      <c r="C2672" s="7" t="s">
        <v>164</v>
      </c>
      <c r="D2672">
        <v>0</v>
      </c>
      <c r="E2672" s="4">
        <v>0</v>
      </c>
      <c r="F2672" s="4">
        <v>0</v>
      </c>
      <c r="G2672" s="4">
        <v>0</v>
      </c>
      <c r="H2672" s="4">
        <v>0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U2672">
        <v>0</v>
      </c>
    </row>
    <row r="2673" spans="1:22" ht="12.75" customHeight="1" x14ac:dyDescent="0.2">
      <c r="A2673" s="2">
        <v>5955</v>
      </c>
      <c r="B2673" t="s">
        <v>283</v>
      </c>
      <c r="C2673" s="7" t="s">
        <v>98</v>
      </c>
      <c r="D2673">
        <v>0</v>
      </c>
      <c r="E2673" s="4">
        <v>0</v>
      </c>
      <c r="F2673" s="4">
        <v>0</v>
      </c>
      <c r="G2673" s="4">
        <v>0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U2673">
        <v>0</v>
      </c>
    </row>
    <row r="2674" spans="1:22" ht="12.75" customHeight="1" x14ac:dyDescent="0.2">
      <c r="A2674" s="2">
        <v>5956</v>
      </c>
      <c r="B2674" t="s">
        <v>283</v>
      </c>
      <c r="C2674" s="7" t="s">
        <v>143</v>
      </c>
      <c r="D2674">
        <v>0</v>
      </c>
      <c r="E2674" s="4">
        <v>0</v>
      </c>
      <c r="F2674" s="4">
        <v>0</v>
      </c>
      <c r="G2674" s="4">
        <v>0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U2674">
        <v>0</v>
      </c>
    </row>
    <row r="2675" spans="1:22" ht="12.75" customHeight="1" x14ac:dyDescent="0.2">
      <c r="A2675" s="2">
        <v>5957</v>
      </c>
      <c r="B2675" t="s">
        <v>286</v>
      </c>
      <c r="C2675" s="7" t="s">
        <v>650</v>
      </c>
      <c r="D2675">
        <v>91</v>
      </c>
      <c r="E2675" s="4">
        <v>98.9</v>
      </c>
      <c r="F2675" s="4">
        <v>0</v>
      </c>
      <c r="G2675" s="4">
        <v>0</v>
      </c>
      <c r="H2675" s="4">
        <v>0</v>
      </c>
      <c r="I2675" s="4">
        <v>1.1000000000000001</v>
      </c>
      <c r="J2675" s="4">
        <v>0</v>
      </c>
      <c r="K2675" s="4">
        <v>0</v>
      </c>
      <c r="L2675" s="4">
        <v>48.35</v>
      </c>
      <c r="M2675" s="4">
        <v>51.65</v>
      </c>
      <c r="N2675" s="4">
        <v>0</v>
      </c>
      <c r="O2675" s="4">
        <v>0</v>
      </c>
      <c r="P2675" s="4">
        <v>0</v>
      </c>
      <c r="Q2675" s="4">
        <v>44.68</v>
      </c>
      <c r="R2675" s="4">
        <v>0</v>
      </c>
      <c r="S2675" s="4">
        <v>0</v>
      </c>
      <c r="T2675">
        <v>9</v>
      </c>
      <c r="U2675">
        <v>14.6</v>
      </c>
      <c r="V2675">
        <v>20</v>
      </c>
    </row>
    <row r="2676" spans="1:22" ht="12.75" customHeight="1" x14ac:dyDescent="0.2">
      <c r="A2676" s="2">
        <v>5958</v>
      </c>
      <c r="B2676" t="s">
        <v>285</v>
      </c>
      <c r="C2676" s="7" t="s">
        <v>269</v>
      </c>
      <c r="D2676">
        <v>43</v>
      </c>
      <c r="E2676" s="4">
        <v>0</v>
      </c>
      <c r="F2676" s="4">
        <v>4.6500000000000004</v>
      </c>
      <c r="G2676" s="4">
        <v>0</v>
      </c>
      <c r="H2676" s="4">
        <v>2.33</v>
      </c>
      <c r="I2676" s="4">
        <v>6.98</v>
      </c>
      <c r="J2676" s="4">
        <v>86.05</v>
      </c>
      <c r="K2676" s="4">
        <v>0</v>
      </c>
      <c r="L2676" s="4">
        <v>58.14</v>
      </c>
      <c r="M2676" s="4">
        <v>41.86</v>
      </c>
      <c r="N2676" s="4">
        <v>0</v>
      </c>
      <c r="O2676" s="4">
        <v>0</v>
      </c>
      <c r="P2676" s="4">
        <v>0</v>
      </c>
      <c r="Q2676" s="4">
        <v>0</v>
      </c>
      <c r="R2676" s="4">
        <v>2.86</v>
      </c>
      <c r="S2676" s="4">
        <v>0</v>
      </c>
      <c r="U2676">
        <v>0</v>
      </c>
    </row>
    <row r="2677" spans="1:22" ht="12.75" customHeight="1" x14ac:dyDescent="0.2">
      <c r="A2677" s="2">
        <v>5960</v>
      </c>
      <c r="B2677" t="s">
        <v>285</v>
      </c>
      <c r="C2677" s="7" t="s">
        <v>269</v>
      </c>
      <c r="D2677">
        <v>0</v>
      </c>
      <c r="E2677" s="4">
        <v>0</v>
      </c>
      <c r="F2677" s="4">
        <v>0</v>
      </c>
      <c r="G2677" s="4">
        <v>0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U2677">
        <v>5.0999999999999996</v>
      </c>
      <c r="V2677">
        <v>25</v>
      </c>
    </row>
    <row r="2678" spans="1:22" ht="12.75" customHeight="1" x14ac:dyDescent="0.2">
      <c r="A2678" s="2">
        <v>5961</v>
      </c>
      <c r="B2678" t="s">
        <v>285</v>
      </c>
      <c r="C2678" s="7" t="s">
        <v>120</v>
      </c>
      <c r="D2678">
        <v>1</v>
      </c>
      <c r="E2678" s="4">
        <v>0</v>
      </c>
      <c r="F2678" s="4">
        <v>0</v>
      </c>
      <c r="G2678" s="4">
        <v>0</v>
      </c>
      <c r="H2678" s="4">
        <v>0</v>
      </c>
      <c r="I2678" s="4">
        <v>0</v>
      </c>
      <c r="J2678" s="4">
        <v>0</v>
      </c>
      <c r="K2678" s="4">
        <v>100</v>
      </c>
      <c r="L2678" s="4">
        <v>100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>
        <v>0</v>
      </c>
      <c r="U2678">
        <v>11</v>
      </c>
      <c r="V2678">
        <v>57.14</v>
      </c>
    </row>
    <row r="2679" spans="1:22" ht="12.75" customHeight="1" x14ac:dyDescent="0.2">
      <c r="A2679" s="2">
        <v>8407</v>
      </c>
      <c r="B2679" t="s">
        <v>286</v>
      </c>
      <c r="C2679" s="7" t="s">
        <v>428</v>
      </c>
      <c r="D2679">
        <v>129</v>
      </c>
      <c r="E2679" s="4">
        <v>96.12</v>
      </c>
      <c r="F2679" s="4">
        <v>0.78</v>
      </c>
      <c r="G2679" s="4">
        <v>0</v>
      </c>
      <c r="H2679" s="4">
        <v>0</v>
      </c>
      <c r="I2679" s="4">
        <v>2.33</v>
      </c>
      <c r="J2679" s="4">
        <v>0</v>
      </c>
      <c r="K2679" s="4">
        <v>0.78</v>
      </c>
      <c r="L2679" s="4">
        <v>48.84</v>
      </c>
      <c r="M2679" s="4">
        <v>51.16</v>
      </c>
      <c r="N2679" s="4">
        <v>0</v>
      </c>
      <c r="O2679" s="4">
        <v>0</v>
      </c>
      <c r="P2679" s="4">
        <v>0</v>
      </c>
      <c r="Q2679" s="4">
        <v>7.27</v>
      </c>
      <c r="R2679" s="4">
        <v>0</v>
      </c>
      <c r="S2679" s="4">
        <v>0</v>
      </c>
      <c r="T2679">
        <v>12</v>
      </c>
      <c r="U2679">
        <v>0</v>
      </c>
    </row>
    <row r="2680" spans="1:22" ht="12.75" customHeight="1" x14ac:dyDescent="0.2">
      <c r="A2680" s="2">
        <v>8555</v>
      </c>
      <c r="B2680" t="s">
        <v>286</v>
      </c>
      <c r="C2680" s="7" t="s">
        <v>181</v>
      </c>
      <c r="D2680">
        <v>0</v>
      </c>
      <c r="E2680" s="4">
        <v>0</v>
      </c>
      <c r="F2680" s="4">
        <v>0</v>
      </c>
      <c r="G2680" s="4">
        <v>0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U2680">
        <v>0</v>
      </c>
    </row>
  </sheetData>
  <sortState ref="A2:X2680">
    <sortCondition ref="A2:A2680"/>
  </sortState>
  <pageMargins left="0.75" right="0.75" top="1" bottom="1" header="0.5" footer="0.5"/>
  <pageSetup paperSize="9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756"/>
  <sheetViews>
    <sheetView workbookViewId="0">
      <pane ySplit="1" topLeftCell="A2" activePane="bottomLeft" state="frozen"/>
      <selection pane="bottomLeft" activeCell="D646" sqref="D646"/>
    </sheetView>
  </sheetViews>
  <sheetFormatPr defaultRowHeight="12.75" customHeight="1" x14ac:dyDescent="0.2"/>
  <cols>
    <col min="3" max="3" width="9.140625" style="18"/>
    <col min="5" max="6" width="9.140625" style="15"/>
    <col min="7" max="7" width="9.140625" style="18" customWidth="1"/>
    <col min="8" max="102" width="9.140625" customWidth="1"/>
    <col min="259" max="354" width="0" hidden="1" customWidth="1"/>
    <col min="515" max="610" width="0" hidden="1" customWidth="1"/>
    <col min="771" max="866" width="0" hidden="1" customWidth="1"/>
    <col min="1027" max="1122" width="0" hidden="1" customWidth="1"/>
    <col min="1283" max="1378" width="0" hidden="1" customWidth="1"/>
    <col min="1539" max="1634" width="0" hidden="1" customWidth="1"/>
    <col min="1795" max="1890" width="0" hidden="1" customWidth="1"/>
    <col min="2051" max="2146" width="0" hidden="1" customWidth="1"/>
    <col min="2307" max="2402" width="0" hidden="1" customWidth="1"/>
    <col min="2563" max="2658" width="0" hidden="1" customWidth="1"/>
    <col min="2819" max="2914" width="0" hidden="1" customWidth="1"/>
    <col min="3075" max="3170" width="0" hidden="1" customWidth="1"/>
    <col min="3331" max="3426" width="0" hidden="1" customWidth="1"/>
    <col min="3587" max="3682" width="0" hidden="1" customWidth="1"/>
    <col min="3843" max="3938" width="0" hidden="1" customWidth="1"/>
    <col min="4099" max="4194" width="0" hidden="1" customWidth="1"/>
    <col min="4355" max="4450" width="0" hidden="1" customWidth="1"/>
    <col min="4611" max="4706" width="0" hidden="1" customWidth="1"/>
    <col min="4867" max="4962" width="0" hidden="1" customWidth="1"/>
    <col min="5123" max="5218" width="0" hidden="1" customWidth="1"/>
    <col min="5379" max="5474" width="0" hidden="1" customWidth="1"/>
    <col min="5635" max="5730" width="0" hidden="1" customWidth="1"/>
    <col min="5891" max="5986" width="0" hidden="1" customWidth="1"/>
    <col min="6147" max="6242" width="0" hidden="1" customWidth="1"/>
    <col min="6403" max="6498" width="0" hidden="1" customWidth="1"/>
    <col min="6659" max="6754" width="0" hidden="1" customWidth="1"/>
    <col min="6915" max="7010" width="0" hidden="1" customWidth="1"/>
    <col min="7171" max="7266" width="0" hidden="1" customWidth="1"/>
    <col min="7427" max="7522" width="0" hidden="1" customWidth="1"/>
    <col min="7683" max="7778" width="0" hidden="1" customWidth="1"/>
    <col min="7939" max="8034" width="0" hidden="1" customWidth="1"/>
    <col min="8195" max="8290" width="0" hidden="1" customWidth="1"/>
    <col min="8451" max="8546" width="0" hidden="1" customWidth="1"/>
    <col min="8707" max="8802" width="0" hidden="1" customWidth="1"/>
    <col min="8963" max="9058" width="0" hidden="1" customWidth="1"/>
    <col min="9219" max="9314" width="0" hidden="1" customWidth="1"/>
    <col min="9475" max="9570" width="0" hidden="1" customWidth="1"/>
    <col min="9731" max="9826" width="0" hidden="1" customWidth="1"/>
    <col min="9987" max="10082" width="0" hidden="1" customWidth="1"/>
    <col min="10243" max="10338" width="0" hidden="1" customWidth="1"/>
    <col min="10499" max="10594" width="0" hidden="1" customWidth="1"/>
    <col min="10755" max="10850" width="0" hidden="1" customWidth="1"/>
    <col min="11011" max="11106" width="0" hidden="1" customWidth="1"/>
    <col min="11267" max="11362" width="0" hidden="1" customWidth="1"/>
    <col min="11523" max="11618" width="0" hidden="1" customWidth="1"/>
    <col min="11779" max="11874" width="0" hidden="1" customWidth="1"/>
    <col min="12035" max="12130" width="0" hidden="1" customWidth="1"/>
    <col min="12291" max="12386" width="0" hidden="1" customWidth="1"/>
    <col min="12547" max="12642" width="0" hidden="1" customWidth="1"/>
    <col min="12803" max="12898" width="0" hidden="1" customWidth="1"/>
    <col min="13059" max="13154" width="0" hidden="1" customWidth="1"/>
    <col min="13315" max="13410" width="0" hidden="1" customWidth="1"/>
    <col min="13571" max="13666" width="0" hidden="1" customWidth="1"/>
    <col min="13827" max="13922" width="0" hidden="1" customWidth="1"/>
    <col min="14083" max="14178" width="0" hidden="1" customWidth="1"/>
    <col min="14339" max="14434" width="0" hidden="1" customWidth="1"/>
    <col min="14595" max="14690" width="0" hidden="1" customWidth="1"/>
    <col min="14851" max="14946" width="0" hidden="1" customWidth="1"/>
    <col min="15107" max="15202" width="0" hidden="1" customWidth="1"/>
    <col min="15363" max="15458" width="0" hidden="1" customWidth="1"/>
    <col min="15619" max="15714" width="0" hidden="1" customWidth="1"/>
    <col min="15875" max="15970" width="0" hidden="1" customWidth="1"/>
    <col min="16131" max="16226" width="0" hidden="1" customWidth="1"/>
  </cols>
  <sheetData>
    <row r="1" spans="1:102" s="1" customFormat="1" ht="12.75" customHeight="1" x14ac:dyDescent="0.2">
      <c r="A1" s="1" t="s">
        <v>784</v>
      </c>
      <c r="B1" s="1" t="s">
        <v>668</v>
      </c>
      <c r="C1" s="16" t="s">
        <v>881</v>
      </c>
      <c r="D1" s="1" t="s">
        <v>882</v>
      </c>
      <c r="E1" s="14" t="s">
        <v>883</v>
      </c>
      <c r="F1" s="14" t="s">
        <v>884</v>
      </c>
      <c r="G1" s="16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W1" s="1" t="s">
        <v>801</v>
      </c>
      <c r="X1" s="1" t="s">
        <v>802</v>
      </c>
      <c r="Y1" s="1" t="s">
        <v>803</v>
      </c>
      <c r="Z1" s="1" t="s">
        <v>804</v>
      </c>
      <c r="AA1" s="1" t="s">
        <v>805</v>
      </c>
      <c r="AB1" s="1" t="s">
        <v>806</v>
      </c>
      <c r="AC1" s="1" t="s">
        <v>807</v>
      </c>
      <c r="AD1" s="1" t="s">
        <v>808</v>
      </c>
      <c r="AE1" s="1" t="s">
        <v>809</v>
      </c>
      <c r="AF1" s="1" t="s">
        <v>810</v>
      </c>
      <c r="AG1" s="1" t="s">
        <v>811</v>
      </c>
      <c r="AH1" s="1" t="s">
        <v>812</v>
      </c>
      <c r="AI1" s="1" t="s">
        <v>813</v>
      </c>
      <c r="AJ1" s="1" t="s">
        <v>814</v>
      </c>
      <c r="AK1" s="1" t="s">
        <v>815</v>
      </c>
      <c r="AL1" s="1" t="s">
        <v>816</v>
      </c>
      <c r="AM1" s="1" t="s">
        <v>817</v>
      </c>
      <c r="AN1" s="1" t="s">
        <v>818</v>
      </c>
      <c r="AO1" s="1" t="s">
        <v>819</v>
      </c>
      <c r="AP1" s="1" t="s">
        <v>820</v>
      </c>
      <c r="AQ1" s="1" t="s">
        <v>821</v>
      </c>
      <c r="AR1" s="1" t="s">
        <v>822</v>
      </c>
      <c r="AS1" s="1" t="s">
        <v>823</v>
      </c>
      <c r="AT1" s="1" t="s">
        <v>824</v>
      </c>
      <c r="AU1" s="1" t="s">
        <v>825</v>
      </c>
      <c r="AV1" s="1" t="s">
        <v>826</v>
      </c>
      <c r="AW1" s="1" t="s">
        <v>827</v>
      </c>
      <c r="AX1" s="1" t="s">
        <v>828</v>
      </c>
      <c r="AY1" s="1" t="s">
        <v>829</v>
      </c>
      <c r="AZ1" s="1" t="s">
        <v>830</v>
      </c>
      <c r="BA1" s="1" t="s">
        <v>831</v>
      </c>
      <c r="BB1" s="1" t="s">
        <v>832</v>
      </c>
      <c r="BC1" s="1" t="s">
        <v>833</v>
      </c>
      <c r="BD1" s="1" t="s">
        <v>834</v>
      </c>
      <c r="BE1" s="1" t="s">
        <v>835</v>
      </c>
      <c r="BF1" s="1" t="s">
        <v>836</v>
      </c>
      <c r="BG1" s="1" t="s">
        <v>837</v>
      </c>
      <c r="BH1" s="1" t="s">
        <v>838</v>
      </c>
      <c r="BI1" s="1" t="s">
        <v>839</v>
      </c>
      <c r="BJ1" s="1" t="s">
        <v>840</v>
      </c>
      <c r="BK1" s="1" t="s">
        <v>841</v>
      </c>
      <c r="BL1" s="1" t="s">
        <v>842</v>
      </c>
      <c r="BM1" s="1" t="s">
        <v>843</v>
      </c>
      <c r="BN1" s="1" t="s">
        <v>844</v>
      </c>
      <c r="BO1" s="1" t="s">
        <v>845</v>
      </c>
      <c r="BP1" s="1" t="s">
        <v>846</v>
      </c>
      <c r="BQ1" s="1" t="s">
        <v>847</v>
      </c>
      <c r="BR1" s="1" t="s">
        <v>848</v>
      </c>
      <c r="BS1" s="1" t="s">
        <v>849</v>
      </c>
      <c r="BT1" s="1" t="s">
        <v>850</v>
      </c>
      <c r="BU1" s="1" t="s">
        <v>851</v>
      </c>
      <c r="BV1" s="1" t="s">
        <v>852</v>
      </c>
      <c r="BW1" s="1" t="s">
        <v>853</v>
      </c>
      <c r="BX1" s="1" t="s">
        <v>854</v>
      </c>
      <c r="BY1" s="1" t="s">
        <v>855</v>
      </c>
      <c r="BZ1" s="1" t="s">
        <v>856</v>
      </c>
      <c r="CA1" s="1" t="s">
        <v>857</v>
      </c>
      <c r="CB1" s="1" t="s">
        <v>858</v>
      </c>
      <c r="CC1" s="1" t="s">
        <v>859</v>
      </c>
      <c r="CD1" s="1" t="s">
        <v>860</v>
      </c>
      <c r="CE1" s="1" t="s">
        <v>861</v>
      </c>
      <c r="CF1" s="1" t="s">
        <v>862</v>
      </c>
      <c r="CG1" s="1" t="s">
        <v>863</v>
      </c>
      <c r="CH1" s="1" t="s">
        <v>864</v>
      </c>
      <c r="CI1" s="1" t="s">
        <v>865</v>
      </c>
      <c r="CJ1" s="1" t="s">
        <v>866</v>
      </c>
      <c r="CK1" s="1" t="s">
        <v>867</v>
      </c>
      <c r="CL1" s="1" t="s">
        <v>868</v>
      </c>
      <c r="CM1" s="1" t="s">
        <v>869</v>
      </c>
      <c r="CN1" s="1" t="s">
        <v>870</v>
      </c>
      <c r="CO1" s="1" t="s">
        <v>871</v>
      </c>
      <c r="CP1" s="1" t="s">
        <v>872</v>
      </c>
      <c r="CQ1" s="1" t="s">
        <v>873</v>
      </c>
      <c r="CR1" s="1" t="s">
        <v>874</v>
      </c>
      <c r="CS1" s="1" t="s">
        <v>875</v>
      </c>
      <c r="CT1" s="1" t="s">
        <v>876</v>
      </c>
      <c r="CU1" s="1" t="s">
        <v>877</v>
      </c>
      <c r="CV1" s="1" t="s">
        <v>878</v>
      </c>
      <c r="CW1" s="1" t="s">
        <v>879</v>
      </c>
      <c r="CX1" s="1" t="s">
        <v>880</v>
      </c>
    </row>
    <row r="2" spans="1:102" ht="12.75" customHeight="1" x14ac:dyDescent="0.2">
      <c r="A2">
        <v>10</v>
      </c>
      <c r="B2" s="2">
        <v>1502</v>
      </c>
      <c r="C2" s="17">
        <v>3.45</v>
      </c>
      <c r="E2" s="15">
        <v>3</v>
      </c>
      <c r="G2" s="17">
        <v>11</v>
      </c>
      <c r="H2" s="2">
        <v>9</v>
      </c>
      <c r="I2" s="2">
        <v>81.8</v>
      </c>
      <c r="J2" s="2">
        <v>9</v>
      </c>
      <c r="K2" s="2">
        <v>81.8</v>
      </c>
      <c r="L2" s="2">
        <v>81.8</v>
      </c>
      <c r="O2" s="2">
        <v>2</v>
      </c>
      <c r="P2" s="2">
        <v>18.2</v>
      </c>
      <c r="S2" s="2">
        <v>2</v>
      </c>
      <c r="T2" s="2">
        <v>18.2</v>
      </c>
      <c r="U2" s="2">
        <v>7</v>
      </c>
      <c r="V2" s="2">
        <v>63.6</v>
      </c>
      <c r="Y2" s="2">
        <v>2</v>
      </c>
      <c r="Z2" s="2">
        <v>18.2</v>
      </c>
      <c r="AA2" s="2">
        <v>1</v>
      </c>
      <c r="AB2" s="2">
        <v>3</v>
      </c>
      <c r="BC2" s="2">
        <v>10</v>
      </c>
      <c r="BD2" s="2">
        <v>8</v>
      </c>
      <c r="BE2" s="2">
        <v>80</v>
      </c>
      <c r="BF2" s="2">
        <v>8</v>
      </c>
      <c r="BG2" s="2">
        <v>80</v>
      </c>
      <c r="BH2" s="2">
        <v>80</v>
      </c>
      <c r="BK2" s="2">
        <v>2</v>
      </c>
      <c r="BL2" s="2">
        <v>20</v>
      </c>
      <c r="BO2" s="2">
        <v>6</v>
      </c>
      <c r="BP2" s="2">
        <v>60</v>
      </c>
      <c r="BQ2" s="2">
        <v>2</v>
      </c>
      <c r="BR2" s="2">
        <v>20</v>
      </c>
      <c r="BU2" s="2">
        <v>2</v>
      </c>
      <c r="BV2" s="2">
        <v>20</v>
      </c>
      <c r="BW2" s="2">
        <v>1</v>
      </c>
      <c r="BX2" s="2">
        <v>4</v>
      </c>
    </row>
    <row r="3" spans="1:102" ht="12.75" customHeight="1" x14ac:dyDescent="0.2">
      <c r="A3">
        <v>10</v>
      </c>
      <c r="B3" s="2">
        <v>1506</v>
      </c>
      <c r="C3" s="17">
        <v>1.87</v>
      </c>
      <c r="E3" s="15">
        <v>2.0859999999999999</v>
      </c>
      <c r="G3" s="17">
        <v>21</v>
      </c>
      <c r="H3" s="2">
        <v>6</v>
      </c>
      <c r="I3" s="2">
        <v>26.1</v>
      </c>
      <c r="J3" s="2">
        <v>6</v>
      </c>
      <c r="K3" s="2">
        <v>26.1</v>
      </c>
      <c r="L3" s="2">
        <v>28.6</v>
      </c>
      <c r="M3" s="2">
        <v>8</v>
      </c>
      <c r="N3" s="2">
        <v>34.799999999999997</v>
      </c>
      <c r="O3" s="2">
        <v>7</v>
      </c>
      <c r="P3" s="2">
        <v>30.4</v>
      </c>
      <c r="S3" s="2">
        <v>3</v>
      </c>
      <c r="T3" s="2">
        <v>13</v>
      </c>
      <c r="U3" s="2">
        <v>3</v>
      </c>
      <c r="V3" s="2">
        <v>13</v>
      </c>
      <c r="W3" s="2">
        <v>2</v>
      </c>
      <c r="X3" s="2">
        <v>8.6999999999999993</v>
      </c>
      <c r="Y3" s="2">
        <v>17</v>
      </c>
      <c r="Z3" s="2">
        <v>73.900000000000006</v>
      </c>
      <c r="AB3" s="2">
        <v>1</v>
      </c>
      <c r="BC3" s="2">
        <v>21</v>
      </c>
      <c r="BD3" s="2">
        <v>9</v>
      </c>
      <c r="BE3" s="2">
        <v>39.1</v>
      </c>
      <c r="BF3" s="2">
        <v>9</v>
      </c>
      <c r="BG3" s="2">
        <v>39.1</v>
      </c>
      <c r="BH3" s="2">
        <v>42.9</v>
      </c>
      <c r="BI3" s="2">
        <v>4</v>
      </c>
      <c r="BJ3" s="2">
        <v>17.399999999999999</v>
      </c>
      <c r="BK3" s="2">
        <v>8</v>
      </c>
      <c r="BL3" s="2">
        <v>34.799999999999997</v>
      </c>
      <c r="BO3" s="2">
        <v>8</v>
      </c>
      <c r="BP3" s="2">
        <v>34.799999999999997</v>
      </c>
      <c r="BQ3" s="2">
        <v>1</v>
      </c>
      <c r="BR3" s="2">
        <v>4.3</v>
      </c>
      <c r="BS3" s="2">
        <v>2</v>
      </c>
      <c r="BT3" s="2">
        <v>8.6999999999999993</v>
      </c>
      <c r="BU3" s="2">
        <v>14</v>
      </c>
      <c r="BV3" s="2">
        <v>60.9</v>
      </c>
      <c r="BX3" s="2">
        <v>1</v>
      </c>
    </row>
    <row r="4" spans="1:102" ht="12.75" customHeight="1" x14ac:dyDescent="0.2">
      <c r="A4">
        <v>10</v>
      </c>
      <c r="B4" s="2">
        <v>1508</v>
      </c>
      <c r="C4" s="17">
        <v>1.85</v>
      </c>
      <c r="E4" s="15">
        <v>2.133</v>
      </c>
      <c r="G4" s="17">
        <v>43</v>
      </c>
      <c r="H4" s="2">
        <v>14</v>
      </c>
      <c r="I4" s="2">
        <v>30.4</v>
      </c>
      <c r="J4" s="2">
        <v>14</v>
      </c>
      <c r="K4" s="2">
        <v>30.4</v>
      </c>
      <c r="L4" s="2">
        <v>32.6</v>
      </c>
      <c r="M4" s="2">
        <v>18</v>
      </c>
      <c r="N4" s="2">
        <v>39.1</v>
      </c>
      <c r="O4" s="2">
        <v>11</v>
      </c>
      <c r="P4" s="2">
        <v>23.9</v>
      </c>
      <c r="S4" s="2">
        <v>11</v>
      </c>
      <c r="T4" s="2">
        <v>23.9</v>
      </c>
      <c r="U4" s="2">
        <v>3</v>
      </c>
      <c r="V4" s="2">
        <v>6.5</v>
      </c>
      <c r="W4" s="2">
        <v>3</v>
      </c>
      <c r="X4" s="2">
        <v>6.5</v>
      </c>
      <c r="Y4" s="2">
        <v>32</v>
      </c>
      <c r="Z4" s="2">
        <v>69.599999999999994</v>
      </c>
      <c r="AA4" s="2">
        <v>4</v>
      </c>
      <c r="AB4" s="2">
        <v>10</v>
      </c>
      <c r="BC4" s="2">
        <v>41</v>
      </c>
      <c r="BD4" s="2">
        <v>19</v>
      </c>
      <c r="BE4" s="2">
        <v>41.3</v>
      </c>
      <c r="BF4" s="2">
        <v>18</v>
      </c>
      <c r="BG4" s="2">
        <v>40</v>
      </c>
      <c r="BH4" s="2">
        <v>43.9</v>
      </c>
      <c r="BI4" s="2">
        <v>5</v>
      </c>
      <c r="BJ4" s="2">
        <v>11.1</v>
      </c>
      <c r="BK4" s="2">
        <v>18</v>
      </c>
      <c r="BL4" s="2">
        <v>40</v>
      </c>
      <c r="BO4" s="2">
        <v>17</v>
      </c>
      <c r="BP4" s="2">
        <v>37.799999999999997</v>
      </c>
      <c r="BQ4" s="2">
        <v>1</v>
      </c>
      <c r="BR4" s="2">
        <v>2.2000000000000002</v>
      </c>
      <c r="BS4" s="2">
        <v>4</v>
      </c>
      <c r="BT4" s="2">
        <v>8.9</v>
      </c>
      <c r="BU4" s="2">
        <v>27</v>
      </c>
      <c r="BV4" s="2">
        <v>60</v>
      </c>
      <c r="BW4" s="2">
        <v>4</v>
      </c>
      <c r="BX4" s="2">
        <v>11</v>
      </c>
    </row>
    <row r="5" spans="1:102" ht="12.75" customHeight="1" x14ac:dyDescent="0.2">
      <c r="A5">
        <v>10</v>
      </c>
      <c r="B5" s="2">
        <v>1510</v>
      </c>
      <c r="C5" s="17">
        <v>3.08</v>
      </c>
      <c r="E5" s="15">
        <v>2.8460000000000001</v>
      </c>
      <c r="G5" s="17">
        <v>12</v>
      </c>
      <c r="H5" s="2">
        <v>11</v>
      </c>
      <c r="I5" s="2">
        <v>84.6</v>
      </c>
      <c r="J5" s="2">
        <v>11</v>
      </c>
      <c r="K5" s="2">
        <v>84.6</v>
      </c>
      <c r="L5" s="2">
        <v>91.7</v>
      </c>
      <c r="O5" s="2">
        <v>1</v>
      </c>
      <c r="P5" s="2">
        <v>7.7</v>
      </c>
      <c r="S5" s="2">
        <v>6</v>
      </c>
      <c r="T5" s="2">
        <v>46.2</v>
      </c>
      <c r="U5" s="2">
        <v>5</v>
      </c>
      <c r="V5" s="2">
        <v>38.5</v>
      </c>
      <c r="W5" s="2">
        <v>1</v>
      </c>
      <c r="X5" s="2">
        <v>7.7</v>
      </c>
      <c r="Y5" s="2">
        <v>2</v>
      </c>
      <c r="Z5" s="2">
        <v>15.4</v>
      </c>
      <c r="AB5" s="2">
        <v>4</v>
      </c>
      <c r="BC5" s="2">
        <v>12</v>
      </c>
      <c r="BD5" s="2">
        <v>11</v>
      </c>
      <c r="BE5" s="2">
        <v>84.6</v>
      </c>
      <c r="BF5" s="2">
        <v>11</v>
      </c>
      <c r="BG5" s="2">
        <v>84.6</v>
      </c>
      <c r="BH5" s="2">
        <v>91.7</v>
      </c>
      <c r="BK5" s="2">
        <v>1</v>
      </c>
      <c r="BL5" s="2">
        <v>7.7</v>
      </c>
      <c r="BO5" s="2">
        <v>9</v>
      </c>
      <c r="BP5" s="2">
        <v>69.2</v>
      </c>
      <c r="BQ5" s="2">
        <v>2</v>
      </c>
      <c r="BR5" s="2">
        <v>15.4</v>
      </c>
      <c r="BS5" s="2">
        <v>1</v>
      </c>
      <c r="BT5" s="2">
        <v>7.7</v>
      </c>
      <c r="BU5" s="2">
        <v>2</v>
      </c>
      <c r="BV5" s="2">
        <v>15.4</v>
      </c>
      <c r="BX5" s="2">
        <v>4</v>
      </c>
    </row>
    <row r="6" spans="1:102" ht="12.75" customHeight="1" x14ac:dyDescent="0.2">
      <c r="A6">
        <v>10</v>
      </c>
      <c r="B6" s="2">
        <v>1516</v>
      </c>
      <c r="C6" s="17">
        <v>2.93</v>
      </c>
      <c r="E6" s="15">
        <v>2.778</v>
      </c>
      <c r="G6" s="17">
        <v>26</v>
      </c>
      <c r="H6" s="2">
        <v>21</v>
      </c>
      <c r="I6" s="2">
        <v>75</v>
      </c>
      <c r="J6" s="2">
        <v>21</v>
      </c>
      <c r="K6" s="2">
        <v>75</v>
      </c>
      <c r="L6" s="2">
        <v>80.8</v>
      </c>
      <c r="M6" s="2">
        <v>2</v>
      </c>
      <c r="N6" s="2">
        <v>7.1</v>
      </c>
      <c r="O6" s="2">
        <v>3</v>
      </c>
      <c r="P6" s="2">
        <v>10.7</v>
      </c>
      <c r="S6" s="2">
        <v>10</v>
      </c>
      <c r="T6" s="2">
        <v>35.700000000000003</v>
      </c>
      <c r="U6" s="2">
        <v>11</v>
      </c>
      <c r="V6" s="2">
        <v>39.299999999999997</v>
      </c>
      <c r="W6" s="2">
        <v>2</v>
      </c>
      <c r="X6" s="2">
        <v>7.1</v>
      </c>
      <c r="Y6" s="2">
        <v>7</v>
      </c>
      <c r="Z6" s="2">
        <v>25</v>
      </c>
      <c r="AA6" s="2">
        <v>1</v>
      </c>
      <c r="AB6" s="2">
        <v>4</v>
      </c>
      <c r="BC6" s="2">
        <v>26</v>
      </c>
      <c r="BD6" s="2">
        <v>25</v>
      </c>
      <c r="BE6" s="2">
        <v>92.6</v>
      </c>
      <c r="BF6" s="2">
        <v>25</v>
      </c>
      <c r="BG6" s="2">
        <v>92.6</v>
      </c>
      <c r="BH6" s="2">
        <v>96.2</v>
      </c>
      <c r="BI6" s="2">
        <v>1</v>
      </c>
      <c r="BJ6" s="2">
        <v>3.7</v>
      </c>
      <c r="BM6" s="2">
        <v>2</v>
      </c>
      <c r="BN6" s="2">
        <v>7.4</v>
      </c>
      <c r="BO6" s="2">
        <v>18</v>
      </c>
      <c r="BP6" s="2">
        <v>66.7</v>
      </c>
      <c r="BQ6" s="2">
        <v>5</v>
      </c>
      <c r="BR6" s="2">
        <v>18.5</v>
      </c>
      <c r="BS6" s="2">
        <v>1</v>
      </c>
      <c r="BT6" s="2">
        <v>3.7</v>
      </c>
      <c r="BU6" s="2">
        <v>2</v>
      </c>
      <c r="BV6" s="2">
        <v>7.4</v>
      </c>
      <c r="BW6" s="2">
        <v>2</v>
      </c>
      <c r="BX6" s="2">
        <v>4</v>
      </c>
    </row>
    <row r="7" spans="1:102" ht="12.75" customHeight="1" x14ac:dyDescent="0.2">
      <c r="A7">
        <v>10</v>
      </c>
      <c r="B7" s="2">
        <v>1518</v>
      </c>
      <c r="G7" s="17">
        <v>8</v>
      </c>
      <c r="BC7" s="2">
        <v>8</v>
      </c>
    </row>
    <row r="8" spans="1:102" ht="12.75" customHeight="1" x14ac:dyDescent="0.2">
      <c r="A8">
        <v>10</v>
      </c>
      <c r="B8" s="2">
        <v>1519</v>
      </c>
      <c r="C8" s="17">
        <v>2.38</v>
      </c>
      <c r="G8" s="17">
        <v>11</v>
      </c>
      <c r="H8" s="2">
        <v>10</v>
      </c>
      <c r="I8" s="2">
        <v>62.5</v>
      </c>
      <c r="J8" s="2">
        <v>10</v>
      </c>
      <c r="K8" s="2">
        <v>62.5</v>
      </c>
      <c r="L8" s="2">
        <v>90.9</v>
      </c>
      <c r="O8" s="2">
        <v>1</v>
      </c>
      <c r="P8" s="2">
        <v>6.3</v>
      </c>
      <c r="S8" s="2">
        <v>4</v>
      </c>
      <c r="T8" s="2">
        <v>25</v>
      </c>
      <c r="U8" s="2">
        <v>6</v>
      </c>
      <c r="V8" s="2">
        <v>37.5</v>
      </c>
      <c r="W8" s="2">
        <v>5</v>
      </c>
      <c r="X8" s="2">
        <v>31.3</v>
      </c>
      <c r="Y8" s="2">
        <v>6</v>
      </c>
      <c r="Z8" s="2">
        <v>37.5</v>
      </c>
      <c r="AB8" s="2">
        <v>6</v>
      </c>
      <c r="BC8" s="2">
        <v>7</v>
      </c>
    </row>
    <row r="9" spans="1:102" ht="12.75" customHeight="1" x14ac:dyDescent="0.2">
      <c r="A9">
        <v>10</v>
      </c>
      <c r="B9" s="2">
        <v>1523</v>
      </c>
      <c r="G9" s="17">
        <v>2</v>
      </c>
      <c r="BC9" s="2">
        <v>1</v>
      </c>
    </row>
    <row r="10" spans="1:102" ht="12.75" customHeight="1" x14ac:dyDescent="0.2">
      <c r="A10">
        <v>10</v>
      </c>
      <c r="B10" s="2">
        <v>1527</v>
      </c>
      <c r="BC10" s="2">
        <v>1</v>
      </c>
    </row>
    <row r="11" spans="1:102" ht="12.75" customHeight="1" x14ac:dyDescent="0.2">
      <c r="A11">
        <v>10</v>
      </c>
      <c r="B11" s="2">
        <v>1528</v>
      </c>
      <c r="E11" s="15">
        <v>2.6360000000000001</v>
      </c>
      <c r="G11" s="17">
        <v>9</v>
      </c>
      <c r="BC11" s="2">
        <v>10</v>
      </c>
      <c r="BD11" s="2">
        <v>8</v>
      </c>
      <c r="BE11" s="2">
        <v>72.7</v>
      </c>
      <c r="BF11" s="2">
        <v>8</v>
      </c>
      <c r="BG11" s="2">
        <v>72.7</v>
      </c>
      <c r="BH11" s="2">
        <v>80</v>
      </c>
      <c r="BK11" s="2">
        <v>2</v>
      </c>
      <c r="BL11" s="2">
        <v>18.2</v>
      </c>
      <c r="BO11" s="2">
        <v>7</v>
      </c>
      <c r="BP11" s="2">
        <v>63.6</v>
      </c>
      <c r="BQ11" s="2">
        <v>1</v>
      </c>
      <c r="BR11" s="2">
        <v>9.1</v>
      </c>
      <c r="BS11" s="2">
        <v>1</v>
      </c>
      <c r="BT11" s="2">
        <v>9.1</v>
      </c>
      <c r="BU11" s="2">
        <v>3</v>
      </c>
      <c r="BV11" s="2">
        <v>27.3</v>
      </c>
    </row>
    <row r="12" spans="1:102" ht="12.75" customHeight="1" x14ac:dyDescent="0.2">
      <c r="A12">
        <v>10</v>
      </c>
      <c r="B12" s="2">
        <v>1533</v>
      </c>
      <c r="G12" s="17">
        <v>5</v>
      </c>
      <c r="BC12" s="2">
        <v>4</v>
      </c>
    </row>
    <row r="13" spans="1:102" ht="12.75" customHeight="1" x14ac:dyDescent="0.2">
      <c r="A13">
        <v>10</v>
      </c>
      <c r="B13" s="2">
        <v>1534</v>
      </c>
      <c r="G13" s="17">
        <v>1</v>
      </c>
      <c r="BC13" s="2">
        <v>1</v>
      </c>
    </row>
    <row r="14" spans="1:102" ht="12.75" customHeight="1" x14ac:dyDescent="0.2">
      <c r="A14">
        <v>10</v>
      </c>
      <c r="B14" s="2">
        <v>1537</v>
      </c>
      <c r="C14" s="17">
        <v>2</v>
      </c>
      <c r="E14" s="15">
        <v>2.0909999999999997</v>
      </c>
      <c r="G14" s="17">
        <v>19</v>
      </c>
      <c r="H14" s="2">
        <v>10</v>
      </c>
      <c r="I14" s="2">
        <v>41.7</v>
      </c>
      <c r="J14" s="2">
        <v>10</v>
      </c>
      <c r="K14" s="2">
        <v>41.7</v>
      </c>
      <c r="L14" s="2">
        <v>52.6</v>
      </c>
      <c r="M14" s="2">
        <v>5</v>
      </c>
      <c r="N14" s="2">
        <v>20.8</v>
      </c>
      <c r="O14" s="2">
        <v>4</v>
      </c>
      <c r="P14" s="2">
        <v>16.7</v>
      </c>
      <c r="S14" s="2">
        <v>5</v>
      </c>
      <c r="T14" s="2">
        <v>20.8</v>
      </c>
      <c r="U14" s="2">
        <v>5</v>
      </c>
      <c r="V14" s="2">
        <v>20.8</v>
      </c>
      <c r="W14" s="2">
        <v>5</v>
      </c>
      <c r="X14" s="2">
        <v>20.8</v>
      </c>
      <c r="Y14" s="2">
        <v>14</v>
      </c>
      <c r="Z14" s="2">
        <v>58.3</v>
      </c>
      <c r="AA14" s="2">
        <v>2</v>
      </c>
      <c r="AB14" s="2">
        <v>5</v>
      </c>
      <c r="BC14" s="2">
        <v>18</v>
      </c>
      <c r="BD14" s="2">
        <v>9</v>
      </c>
      <c r="BE14" s="2">
        <v>40.9</v>
      </c>
      <c r="BF14" s="2">
        <v>9</v>
      </c>
      <c r="BG14" s="2">
        <v>40.9</v>
      </c>
      <c r="BH14" s="2">
        <v>50</v>
      </c>
      <c r="BI14" s="2">
        <v>1</v>
      </c>
      <c r="BJ14" s="2">
        <v>4.5</v>
      </c>
      <c r="BK14" s="2">
        <v>8</v>
      </c>
      <c r="BL14" s="2">
        <v>36.4</v>
      </c>
      <c r="BO14" s="2">
        <v>7</v>
      </c>
      <c r="BP14" s="2">
        <v>31.8</v>
      </c>
      <c r="BQ14" s="2">
        <v>2</v>
      </c>
      <c r="BR14" s="2">
        <v>9.1</v>
      </c>
      <c r="BS14" s="2">
        <v>4</v>
      </c>
      <c r="BT14" s="2">
        <v>18.2</v>
      </c>
      <c r="BU14" s="2">
        <v>13</v>
      </c>
      <c r="BV14" s="2">
        <v>59.1</v>
      </c>
      <c r="BW14" s="2">
        <v>4</v>
      </c>
      <c r="BX14" s="2">
        <v>5</v>
      </c>
    </row>
    <row r="15" spans="1:102" ht="12.75" customHeight="1" x14ac:dyDescent="0.2">
      <c r="A15">
        <v>10</v>
      </c>
      <c r="B15" s="2">
        <v>1539</v>
      </c>
      <c r="C15" s="17">
        <v>3.35</v>
      </c>
      <c r="E15" s="15">
        <v>3.4119999999999999</v>
      </c>
      <c r="G15" s="17">
        <v>17</v>
      </c>
      <c r="H15" s="2">
        <v>16</v>
      </c>
      <c r="I15" s="2">
        <v>94.1</v>
      </c>
      <c r="J15" s="2">
        <v>16</v>
      </c>
      <c r="K15" s="2">
        <v>94.1</v>
      </c>
      <c r="L15" s="2">
        <v>94.1</v>
      </c>
      <c r="O15" s="2">
        <v>1</v>
      </c>
      <c r="P15" s="2">
        <v>5.9</v>
      </c>
      <c r="S15" s="2">
        <v>9</v>
      </c>
      <c r="T15" s="2">
        <v>52.9</v>
      </c>
      <c r="U15" s="2">
        <v>7</v>
      </c>
      <c r="V15" s="2">
        <v>41.2</v>
      </c>
      <c r="Y15" s="2">
        <v>1</v>
      </c>
      <c r="Z15" s="2">
        <v>5.9</v>
      </c>
      <c r="BC15" s="2">
        <v>17</v>
      </c>
      <c r="BD15" s="2">
        <v>17</v>
      </c>
      <c r="BE15" s="2">
        <v>100</v>
      </c>
      <c r="BF15" s="2">
        <v>17</v>
      </c>
      <c r="BG15" s="2">
        <v>100</v>
      </c>
      <c r="BH15" s="2">
        <v>100</v>
      </c>
      <c r="BO15" s="2">
        <v>10</v>
      </c>
      <c r="BP15" s="2">
        <v>58.8</v>
      </c>
      <c r="BQ15" s="2">
        <v>7</v>
      </c>
      <c r="BR15" s="2">
        <v>41.2</v>
      </c>
    </row>
    <row r="16" spans="1:102" ht="12.75" customHeight="1" x14ac:dyDescent="0.2">
      <c r="A16">
        <v>10</v>
      </c>
      <c r="B16" s="2">
        <v>1540</v>
      </c>
      <c r="C16" s="17">
        <v>1.82</v>
      </c>
      <c r="G16" s="17">
        <v>12</v>
      </c>
      <c r="H16" s="2">
        <v>9</v>
      </c>
      <c r="I16" s="2">
        <v>45</v>
      </c>
      <c r="J16" s="2">
        <v>6</v>
      </c>
      <c r="K16" s="2">
        <v>35.299999999999997</v>
      </c>
      <c r="L16" s="2">
        <v>50</v>
      </c>
      <c r="M16" s="2">
        <v>2</v>
      </c>
      <c r="N16" s="2">
        <v>11.8</v>
      </c>
      <c r="O16" s="2">
        <v>4</v>
      </c>
      <c r="P16" s="2">
        <v>23.5</v>
      </c>
      <c r="S16" s="2">
        <v>3</v>
      </c>
      <c r="T16" s="2">
        <v>17.600000000000001</v>
      </c>
      <c r="U16" s="2">
        <v>3</v>
      </c>
      <c r="V16" s="2">
        <v>17.600000000000001</v>
      </c>
      <c r="W16" s="2">
        <v>5</v>
      </c>
      <c r="X16" s="2">
        <v>29.4</v>
      </c>
      <c r="Y16" s="2">
        <v>11</v>
      </c>
      <c r="Z16" s="2">
        <v>64.7</v>
      </c>
      <c r="AA16" s="2">
        <v>2</v>
      </c>
      <c r="AB16" s="2">
        <v>5</v>
      </c>
      <c r="BC16" s="2">
        <v>8</v>
      </c>
    </row>
    <row r="17" spans="1:76" ht="12.75" customHeight="1" x14ac:dyDescent="0.2">
      <c r="A17">
        <v>10</v>
      </c>
      <c r="B17" s="2">
        <v>1544</v>
      </c>
      <c r="C17" s="17">
        <v>3.27</v>
      </c>
      <c r="E17" s="15">
        <v>3.1850000000000001</v>
      </c>
      <c r="G17" s="17">
        <v>10</v>
      </c>
      <c r="H17" s="2">
        <v>10</v>
      </c>
      <c r="I17" s="2">
        <v>90.9</v>
      </c>
      <c r="J17" s="2">
        <v>10</v>
      </c>
      <c r="K17" s="2">
        <v>90.9</v>
      </c>
      <c r="L17" s="2">
        <v>100</v>
      </c>
      <c r="S17" s="2">
        <v>4</v>
      </c>
      <c r="T17" s="2">
        <v>36.4</v>
      </c>
      <c r="U17" s="2">
        <v>6</v>
      </c>
      <c r="V17" s="2">
        <v>54.5</v>
      </c>
      <c r="W17" s="2">
        <v>1</v>
      </c>
      <c r="X17" s="2">
        <v>9.1</v>
      </c>
      <c r="Y17" s="2">
        <v>1</v>
      </c>
      <c r="Z17" s="2">
        <v>9.1</v>
      </c>
      <c r="AB17" s="2">
        <v>1</v>
      </c>
      <c r="BC17" s="2">
        <v>10</v>
      </c>
      <c r="BD17" s="2">
        <v>10</v>
      </c>
      <c r="BE17" s="2">
        <v>90.9</v>
      </c>
      <c r="BF17" s="2">
        <v>10</v>
      </c>
      <c r="BG17" s="2">
        <v>90.9</v>
      </c>
      <c r="BH17" s="2">
        <v>100</v>
      </c>
      <c r="BO17" s="2">
        <v>5</v>
      </c>
      <c r="BP17" s="2">
        <v>45.5</v>
      </c>
      <c r="BQ17" s="2">
        <v>5</v>
      </c>
      <c r="BR17" s="2">
        <v>45.5</v>
      </c>
      <c r="BS17" s="2">
        <v>1</v>
      </c>
      <c r="BT17" s="2">
        <v>9.1</v>
      </c>
      <c r="BU17" s="2">
        <v>1</v>
      </c>
      <c r="BV17" s="2">
        <v>9.1</v>
      </c>
      <c r="BX17" s="2">
        <v>1</v>
      </c>
    </row>
    <row r="18" spans="1:76" ht="12.75" customHeight="1" x14ac:dyDescent="0.2">
      <c r="A18">
        <v>10</v>
      </c>
      <c r="B18" s="2">
        <v>1547</v>
      </c>
      <c r="C18" s="17">
        <v>1.96</v>
      </c>
      <c r="E18" s="15">
        <v>2</v>
      </c>
      <c r="G18" s="17">
        <v>20</v>
      </c>
      <c r="H18" s="2">
        <v>20</v>
      </c>
      <c r="I18" s="2">
        <v>57.1</v>
      </c>
      <c r="J18" s="2">
        <v>13</v>
      </c>
      <c r="K18" s="2">
        <v>46.4</v>
      </c>
      <c r="L18" s="2">
        <v>65</v>
      </c>
      <c r="M18" s="2">
        <v>1</v>
      </c>
      <c r="N18" s="2">
        <v>3.6</v>
      </c>
      <c r="O18" s="2">
        <v>6</v>
      </c>
      <c r="P18" s="2">
        <v>21.4</v>
      </c>
      <c r="Q18" s="2">
        <v>1</v>
      </c>
      <c r="R18" s="2">
        <v>3.6</v>
      </c>
      <c r="S18" s="2">
        <v>6</v>
      </c>
      <c r="T18" s="2">
        <v>21.4</v>
      </c>
      <c r="U18" s="2">
        <v>6</v>
      </c>
      <c r="V18" s="2">
        <v>21.4</v>
      </c>
      <c r="W18" s="2">
        <v>8</v>
      </c>
      <c r="X18" s="2">
        <v>28.6</v>
      </c>
      <c r="Y18" s="2">
        <v>15</v>
      </c>
      <c r="Z18" s="2">
        <v>53.6</v>
      </c>
      <c r="AA18" s="2">
        <v>1</v>
      </c>
      <c r="AB18" s="2">
        <v>10</v>
      </c>
      <c r="BC18" s="2">
        <v>20</v>
      </c>
      <c r="BD18" s="2">
        <v>24</v>
      </c>
      <c r="BE18" s="2">
        <v>66.7</v>
      </c>
      <c r="BF18" s="2">
        <v>13</v>
      </c>
      <c r="BG18" s="2">
        <v>52</v>
      </c>
      <c r="BH18" s="2">
        <v>65</v>
      </c>
      <c r="BI18" s="2">
        <v>3</v>
      </c>
      <c r="BJ18" s="2">
        <v>12</v>
      </c>
      <c r="BK18" s="2">
        <v>4</v>
      </c>
      <c r="BL18" s="2">
        <v>16</v>
      </c>
      <c r="BM18" s="2">
        <v>1</v>
      </c>
      <c r="BN18" s="2">
        <v>4</v>
      </c>
      <c r="BO18" s="2">
        <v>9</v>
      </c>
      <c r="BP18" s="2">
        <v>36</v>
      </c>
      <c r="BQ18" s="2">
        <v>3</v>
      </c>
      <c r="BR18" s="2">
        <v>12</v>
      </c>
      <c r="BS18" s="2">
        <v>5</v>
      </c>
      <c r="BT18" s="2">
        <v>20</v>
      </c>
      <c r="BU18" s="2">
        <v>12</v>
      </c>
      <c r="BV18" s="2">
        <v>48</v>
      </c>
      <c r="BX18" s="2">
        <v>14</v>
      </c>
    </row>
    <row r="19" spans="1:76" ht="12.75" customHeight="1" x14ac:dyDescent="0.2">
      <c r="A19">
        <v>10</v>
      </c>
      <c r="B19" s="2">
        <v>1559</v>
      </c>
    </row>
    <row r="20" spans="1:76" ht="12.75" customHeight="1" x14ac:dyDescent="0.2">
      <c r="A20">
        <v>10</v>
      </c>
      <c r="B20" s="2">
        <v>1567</v>
      </c>
      <c r="G20" s="17">
        <v>9</v>
      </c>
      <c r="BC20" s="2">
        <v>9</v>
      </c>
    </row>
    <row r="21" spans="1:76" ht="12.75" customHeight="1" x14ac:dyDescent="0.2">
      <c r="A21">
        <v>10</v>
      </c>
      <c r="B21" s="2">
        <v>1574</v>
      </c>
      <c r="G21" s="17">
        <v>1</v>
      </c>
      <c r="BC21" s="2">
        <v>1</v>
      </c>
    </row>
    <row r="22" spans="1:76" ht="12.75" customHeight="1" x14ac:dyDescent="0.2">
      <c r="A22">
        <v>10</v>
      </c>
      <c r="B22" s="2">
        <v>1594</v>
      </c>
      <c r="C22" s="17">
        <v>2.86</v>
      </c>
      <c r="E22" s="15">
        <v>2.4980000000000002</v>
      </c>
      <c r="G22" s="17">
        <v>20</v>
      </c>
      <c r="H22" s="2">
        <v>16</v>
      </c>
      <c r="I22" s="2">
        <v>72.7</v>
      </c>
      <c r="J22" s="2">
        <v>16</v>
      </c>
      <c r="K22" s="2">
        <v>72.7</v>
      </c>
      <c r="L22" s="2">
        <v>80</v>
      </c>
      <c r="M22" s="2">
        <v>3</v>
      </c>
      <c r="N22" s="2">
        <v>13.6</v>
      </c>
      <c r="O22" s="2">
        <v>1</v>
      </c>
      <c r="P22" s="2">
        <v>4.5</v>
      </c>
      <c r="S22" s="2">
        <v>6</v>
      </c>
      <c r="T22" s="2">
        <v>27.3</v>
      </c>
      <c r="U22" s="2">
        <v>10</v>
      </c>
      <c r="V22" s="2">
        <v>45.5</v>
      </c>
      <c r="W22" s="2">
        <v>2</v>
      </c>
      <c r="X22" s="2">
        <v>9.1</v>
      </c>
      <c r="Y22" s="2">
        <v>6</v>
      </c>
      <c r="Z22" s="2">
        <v>27.3</v>
      </c>
      <c r="AB22" s="2">
        <v>3</v>
      </c>
      <c r="BC22" s="2">
        <v>19</v>
      </c>
      <c r="BD22" s="2">
        <v>14</v>
      </c>
      <c r="BE22" s="2">
        <v>63.6</v>
      </c>
      <c r="BF22" s="2">
        <v>14</v>
      </c>
      <c r="BG22" s="2">
        <v>63.6</v>
      </c>
      <c r="BH22" s="2">
        <v>73.7</v>
      </c>
      <c r="BK22" s="2">
        <v>5</v>
      </c>
      <c r="BL22" s="2">
        <v>22.7</v>
      </c>
      <c r="BO22" s="2">
        <v>11</v>
      </c>
      <c r="BP22" s="2">
        <v>50</v>
      </c>
      <c r="BQ22" s="2">
        <v>3</v>
      </c>
      <c r="BR22" s="2">
        <v>13.6</v>
      </c>
      <c r="BS22" s="2">
        <v>3</v>
      </c>
      <c r="BT22" s="2">
        <v>13.6</v>
      </c>
      <c r="BU22" s="2">
        <v>8</v>
      </c>
      <c r="BV22" s="2">
        <v>36.4</v>
      </c>
      <c r="BX22" s="2">
        <v>3</v>
      </c>
    </row>
    <row r="23" spans="1:76" ht="12.75" customHeight="1" x14ac:dyDescent="0.2">
      <c r="A23">
        <v>10</v>
      </c>
      <c r="B23" s="2">
        <v>1596</v>
      </c>
      <c r="C23" s="17">
        <v>1</v>
      </c>
      <c r="E23" s="15">
        <v>1.381</v>
      </c>
      <c r="G23" s="17">
        <v>17</v>
      </c>
      <c r="H23" s="2">
        <v>1</v>
      </c>
      <c r="I23" s="2">
        <v>4.8</v>
      </c>
      <c r="J23" s="2">
        <v>1</v>
      </c>
      <c r="K23" s="2">
        <v>4.8</v>
      </c>
      <c r="L23" s="2">
        <v>5.9</v>
      </c>
      <c r="M23" s="2">
        <v>14</v>
      </c>
      <c r="N23" s="2">
        <v>66.7</v>
      </c>
      <c r="O23" s="2">
        <v>2</v>
      </c>
      <c r="P23" s="2">
        <v>9.5</v>
      </c>
      <c r="S23" s="2">
        <v>1</v>
      </c>
      <c r="T23" s="2">
        <v>4.8</v>
      </c>
      <c r="W23" s="2">
        <v>4</v>
      </c>
      <c r="X23" s="2">
        <v>19</v>
      </c>
      <c r="Y23" s="2">
        <v>20</v>
      </c>
      <c r="Z23" s="2">
        <v>95.2</v>
      </c>
      <c r="AB23" s="2">
        <v>9</v>
      </c>
      <c r="BC23" s="2">
        <v>16</v>
      </c>
      <c r="BD23" s="2">
        <v>2</v>
      </c>
      <c r="BE23" s="2">
        <v>9.5</v>
      </c>
      <c r="BF23" s="2">
        <v>2</v>
      </c>
      <c r="BG23" s="2">
        <v>9.5</v>
      </c>
      <c r="BH23" s="2">
        <v>12.5</v>
      </c>
      <c r="BI23" s="2">
        <v>5</v>
      </c>
      <c r="BJ23" s="2">
        <v>23.8</v>
      </c>
      <c r="BK23" s="2">
        <v>9</v>
      </c>
      <c r="BL23" s="2">
        <v>42.9</v>
      </c>
      <c r="BO23" s="2">
        <v>2</v>
      </c>
      <c r="BP23" s="2">
        <v>9.5</v>
      </c>
      <c r="BS23" s="2">
        <v>5</v>
      </c>
      <c r="BT23" s="2">
        <v>23.8</v>
      </c>
      <c r="BU23" s="2">
        <v>19</v>
      </c>
      <c r="BV23" s="2">
        <v>90.5</v>
      </c>
      <c r="BX23" s="2">
        <v>9</v>
      </c>
    </row>
    <row r="24" spans="1:76" ht="12.75" customHeight="1" x14ac:dyDescent="0.2">
      <c r="A24">
        <v>10</v>
      </c>
      <c r="B24" s="2">
        <v>1603</v>
      </c>
      <c r="G24" s="17">
        <v>4</v>
      </c>
      <c r="BC24" s="2">
        <v>4</v>
      </c>
    </row>
    <row r="25" spans="1:76" ht="12.75" customHeight="1" x14ac:dyDescent="0.2">
      <c r="A25">
        <v>10</v>
      </c>
      <c r="B25" s="2">
        <v>1604</v>
      </c>
      <c r="G25" s="17">
        <v>5</v>
      </c>
      <c r="BC25" s="2">
        <v>5</v>
      </c>
    </row>
    <row r="26" spans="1:76" ht="12.75" customHeight="1" x14ac:dyDescent="0.2">
      <c r="A26">
        <v>10</v>
      </c>
      <c r="B26" s="2">
        <v>1605</v>
      </c>
      <c r="G26" s="17">
        <v>1</v>
      </c>
      <c r="BC26" s="2">
        <v>1</v>
      </c>
    </row>
    <row r="27" spans="1:76" ht="12.75" customHeight="1" x14ac:dyDescent="0.2">
      <c r="A27">
        <v>10</v>
      </c>
      <c r="B27" s="2">
        <v>1613</v>
      </c>
      <c r="C27" s="17">
        <v>2.77</v>
      </c>
      <c r="E27" s="15">
        <v>2.2200000000000002</v>
      </c>
      <c r="G27" s="17">
        <v>35</v>
      </c>
      <c r="H27" s="2">
        <v>21</v>
      </c>
      <c r="I27" s="2">
        <v>60</v>
      </c>
      <c r="J27" s="2">
        <v>21</v>
      </c>
      <c r="K27" s="2">
        <v>60</v>
      </c>
      <c r="L27" s="2">
        <v>60</v>
      </c>
      <c r="M27" s="2">
        <v>3</v>
      </c>
      <c r="N27" s="2">
        <v>8.6</v>
      </c>
      <c r="O27" s="2">
        <v>11</v>
      </c>
      <c r="P27" s="2">
        <v>31.4</v>
      </c>
      <c r="S27" s="2">
        <v>12</v>
      </c>
      <c r="T27" s="2">
        <v>34.299999999999997</v>
      </c>
      <c r="U27" s="2">
        <v>9</v>
      </c>
      <c r="V27" s="2">
        <v>25.7</v>
      </c>
      <c r="Y27" s="2">
        <v>14</v>
      </c>
      <c r="Z27" s="2">
        <v>40</v>
      </c>
      <c r="AA27" s="2">
        <v>4</v>
      </c>
      <c r="AB27" s="2">
        <v>2</v>
      </c>
      <c r="BC27" s="2">
        <v>25</v>
      </c>
      <c r="BD27" s="2">
        <v>13</v>
      </c>
      <c r="BE27" s="2">
        <v>48.1</v>
      </c>
      <c r="BF27" s="2">
        <v>13</v>
      </c>
      <c r="BG27" s="2">
        <v>48.1</v>
      </c>
      <c r="BH27" s="2">
        <v>52</v>
      </c>
      <c r="BI27" s="2">
        <v>3</v>
      </c>
      <c r="BJ27" s="2">
        <v>11.1</v>
      </c>
      <c r="BK27" s="2">
        <v>9</v>
      </c>
      <c r="BL27" s="2">
        <v>33.299999999999997</v>
      </c>
      <c r="BO27" s="2">
        <v>13</v>
      </c>
      <c r="BP27" s="2">
        <v>48.1</v>
      </c>
      <c r="BS27" s="2">
        <v>2</v>
      </c>
      <c r="BT27" s="2">
        <v>7.4</v>
      </c>
      <c r="BU27" s="2">
        <v>14</v>
      </c>
      <c r="BV27" s="2">
        <v>51.9</v>
      </c>
      <c r="BW27" s="2">
        <v>12</v>
      </c>
      <c r="BX27" s="2">
        <v>2</v>
      </c>
    </row>
    <row r="28" spans="1:76" ht="12.75" customHeight="1" x14ac:dyDescent="0.2">
      <c r="A28">
        <v>10</v>
      </c>
      <c r="B28" s="2">
        <v>1617</v>
      </c>
      <c r="C28" s="17">
        <v>1.81</v>
      </c>
      <c r="E28" s="15">
        <v>2.2400000000000002</v>
      </c>
      <c r="G28" s="17">
        <v>19</v>
      </c>
      <c r="H28" s="2">
        <v>12</v>
      </c>
      <c r="I28" s="2">
        <v>46.2</v>
      </c>
      <c r="J28" s="2">
        <v>12</v>
      </c>
      <c r="K28" s="2">
        <v>46.2</v>
      </c>
      <c r="L28" s="2">
        <v>63.2</v>
      </c>
      <c r="M28" s="2">
        <v>4</v>
      </c>
      <c r="N28" s="2">
        <v>15.4</v>
      </c>
      <c r="O28" s="2">
        <v>3</v>
      </c>
      <c r="P28" s="2">
        <v>11.5</v>
      </c>
      <c r="Q28" s="2">
        <v>1</v>
      </c>
      <c r="R28" s="2">
        <v>3.8</v>
      </c>
      <c r="S28" s="2">
        <v>7</v>
      </c>
      <c r="T28" s="2">
        <v>26.9</v>
      </c>
      <c r="U28" s="2">
        <v>4</v>
      </c>
      <c r="V28" s="2">
        <v>15.4</v>
      </c>
      <c r="W28" s="2">
        <v>7</v>
      </c>
      <c r="X28" s="2">
        <v>26.9</v>
      </c>
      <c r="Y28" s="2">
        <v>14</v>
      </c>
      <c r="Z28" s="2">
        <v>53.8</v>
      </c>
      <c r="AB28" s="2">
        <v>12</v>
      </c>
      <c r="BC28" s="2">
        <v>21</v>
      </c>
      <c r="BD28" s="2">
        <v>16</v>
      </c>
      <c r="BE28" s="2">
        <v>64</v>
      </c>
      <c r="BF28" s="2">
        <v>16</v>
      </c>
      <c r="BG28" s="2">
        <v>64</v>
      </c>
      <c r="BH28" s="2">
        <v>76.2</v>
      </c>
      <c r="BK28" s="2">
        <v>5</v>
      </c>
      <c r="BL28" s="2">
        <v>20</v>
      </c>
      <c r="BM28" s="2">
        <v>1</v>
      </c>
      <c r="BN28" s="2">
        <v>4</v>
      </c>
      <c r="BO28" s="2">
        <v>14</v>
      </c>
      <c r="BP28" s="2">
        <v>56</v>
      </c>
      <c r="BQ28" s="2">
        <v>1</v>
      </c>
      <c r="BR28" s="2">
        <v>4</v>
      </c>
      <c r="BS28" s="2">
        <v>4</v>
      </c>
      <c r="BT28" s="2">
        <v>16</v>
      </c>
      <c r="BU28" s="2">
        <v>9</v>
      </c>
      <c r="BV28" s="2">
        <v>36</v>
      </c>
      <c r="BW28" s="2">
        <v>1</v>
      </c>
      <c r="BX28" s="2">
        <v>12</v>
      </c>
    </row>
    <row r="29" spans="1:76" ht="12.75" customHeight="1" x14ac:dyDescent="0.2">
      <c r="A29">
        <v>10</v>
      </c>
      <c r="B29" s="2">
        <v>1621</v>
      </c>
      <c r="G29" s="17">
        <v>4</v>
      </c>
      <c r="BC29" s="2">
        <v>3</v>
      </c>
    </row>
    <row r="30" spans="1:76" ht="12.75" customHeight="1" x14ac:dyDescent="0.2">
      <c r="A30">
        <v>10</v>
      </c>
      <c r="B30" s="2">
        <v>1624</v>
      </c>
      <c r="G30" s="17">
        <v>1</v>
      </c>
    </row>
    <row r="31" spans="1:76" ht="12.75" customHeight="1" x14ac:dyDescent="0.2">
      <c r="A31">
        <v>10</v>
      </c>
      <c r="B31" s="2">
        <v>1627</v>
      </c>
      <c r="C31" s="17">
        <v>2.58</v>
      </c>
      <c r="E31" s="15">
        <v>2</v>
      </c>
      <c r="G31" s="17">
        <v>19</v>
      </c>
      <c r="H31" s="2">
        <v>16</v>
      </c>
      <c r="I31" s="2">
        <v>66.7</v>
      </c>
      <c r="J31" s="2">
        <v>16</v>
      </c>
      <c r="K31" s="2">
        <v>66.7</v>
      </c>
      <c r="L31" s="2">
        <v>84.2</v>
      </c>
      <c r="O31" s="2">
        <v>3</v>
      </c>
      <c r="P31" s="2">
        <v>12.5</v>
      </c>
      <c r="S31" s="2">
        <v>8</v>
      </c>
      <c r="T31" s="2">
        <v>33.299999999999997</v>
      </c>
      <c r="U31" s="2">
        <v>8</v>
      </c>
      <c r="V31" s="2">
        <v>33.299999999999997</v>
      </c>
      <c r="W31" s="2">
        <v>5</v>
      </c>
      <c r="X31" s="2">
        <v>20.8</v>
      </c>
      <c r="Y31" s="2">
        <v>8</v>
      </c>
      <c r="Z31" s="2">
        <v>33.299999999999997</v>
      </c>
      <c r="AA31" s="2">
        <v>1</v>
      </c>
      <c r="AB31" s="2">
        <v>1</v>
      </c>
      <c r="BC31" s="2">
        <v>15</v>
      </c>
      <c r="BD31" s="2">
        <v>14</v>
      </c>
      <c r="BE31" s="2">
        <v>60.9</v>
      </c>
      <c r="BF31" s="2">
        <v>14</v>
      </c>
      <c r="BG31" s="2">
        <v>60.9</v>
      </c>
      <c r="BH31" s="2">
        <v>93.3</v>
      </c>
      <c r="BK31" s="2">
        <v>1</v>
      </c>
      <c r="BL31" s="2">
        <v>4.3</v>
      </c>
      <c r="BO31" s="2">
        <v>12</v>
      </c>
      <c r="BP31" s="2">
        <v>52.2</v>
      </c>
      <c r="BQ31" s="2">
        <v>2</v>
      </c>
      <c r="BR31" s="2">
        <v>8.6999999999999993</v>
      </c>
      <c r="BS31" s="2">
        <v>8</v>
      </c>
      <c r="BT31" s="2">
        <v>34.799999999999997</v>
      </c>
      <c r="BU31" s="2">
        <v>9</v>
      </c>
      <c r="BV31" s="2">
        <v>39.1</v>
      </c>
      <c r="BW31" s="2">
        <v>2</v>
      </c>
      <c r="BX31" s="2">
        <v>1</v>
      </c>
    </row>
    <row r="32" spans="1:76" ht="12.75" customHeight="1" x14ac:dyDescent="0.2">
      <c r="A32">
        <v>10</v>
      </c>
      <c r="B32" s="2">
        <v>1628</v>
      </c>
      <c r="C32" s="17">
        <v>0.72</v>
      </c>
      <c r="E32" s="15">
        <v>0.65799999999999992</v>
      </c>
      <c r="G32" s="17">
        <v>18</v>
      </c>
      <c r="H32" s="2">
        <v>29</v>
      </c>
      <c r="I32" s="2">
        <v>33</v>
      </c>
      <c r="J32" s="2">
        <v>12</v>
      </c>
      <c r="K32" s="2">
        <v>16.899999999999999</v>
      </c>
      <c r="L32" s="2">
        <v>66.7</v>
      </c>
      <c r="M32" s="2">
        <v>1</v>
      </c>
      <c r="N32" s="2">
        <v>1.4</v>
      </c>
      <c r="O32" s="2">
        <v>5</v>
      </c>
      <c r="P32" s="2">
        <v>7</v>
      </c>
      <c r="S32" s="2">
        <v>8</v>
      </c>
      <c r="T32" s="2">
        <v>11.3</v>
      </c>
      <c r="U32" s="2">
        <v>4</v>
      </c>
      <c r="V32" s="2">
        <v>5.6</v>
      </c>
      <c r="W32" s="2">
        <v>53</v>
      </c>
      <c r="X32" s="2">
        <v>74.599999999999994</v>
      </c>
      <c r="Y32" s="2">
        <v>59</v>
      </c>
      <c r="Z32" s="2">
        <v>83.1</v>
      </c>
      <c r="AB32" s="2">
        <v>27</v>
      </c>
      <c r="BC32" s="2">
        <v>16</v>
      </c>
      <c r="BD32" s="2">
        <v>29</v>
      </c>
      <c r="BE32" s="2">
        <v>33.299999999999997</v>
      </c>
      <c r="BF32" s="2">
        <v>9</v>
      </c>
      <c r="BG32" s="2">
        <v>13.4</v>
      </c>
      <c r="BH32" s="2">
        <v>56.3</v>
      </c>
      <c r="BK32" s="2">
        <v>7</v>
      </c>
      <c r="BL32" s="2">
        <v>10.4</v>
      </c>
      <c r="BO32" s="2">
        <v>6</v>
      </c>
      <c r="BP32" s="2">
        <v>9</v>
      </c>
      <c r="BQ32" s="2">
        <v>3</v>
      </c>
      <c r="BR32" s="2">
        <v>4.5</v>
      </c>
      <c r="BS32" s="2">
        <v>51</v>
      </c>
      <c r="BT32" s="2">
        <v>76.099999999999994</v>
      </c>
      <c r="BU32" s="2">
        <v>58</v>
      </c>
      <c r="BV32" s="2">
        <v>86.6</v>
      </c>
      <c r="BX32" s="2">
        <v>31</v>
      </c>
    </row>
    <row r="33" spans="1:76" ht="12.75" customHeight="1" x14ac:dyDescent="0.2">
      <c r="A33">
        <v>10</v>
      </c>
      <c r="B33" s="2">
        <v>1629</v>
      </c>
      <c r="G33" s="17">
        <v>4</v>
      </c>
      <c r="BC33" s="2">
        <v>3</v>
      </c>
    </row>
    <row r="34" spans="1:76" ht="12.75" customHeight="1" x14ac:dyDescent="0.2">
      <c r="A34">
        <v>10</v>
      </c>
      <c r="B34" s="2">
        <v>1635</v>
      </c>
      <c r="C34" s="17">
        <v>1.45</v>
      </c>
      <c r="E34" s="15">
        <v>1.3410000000000002</v>
      </c>
      <c r="G34" s="17">
        <v>70</v>
      </c>
      <c r="H34" s="2">
        <v>54</v>
      </c>
      <c r="I34" s="2">
        <v>38.799999999999997</v>
      </c>
      <c r="J34" s="2">
        <v>36</v>
      </c>
      <c r="K34" s="2">
        <v>29.8</v>
      </c>
      <c r="L34" s="2">
        <v>51.4</v>
      </c>
      <c r="M34" s="2">
        <v>12</v>
      </c>
      <c r="N34" s="2">
        <v>9.9</v>
      </c>
      <c r="O34" s="2">
        <v>22</v>
      </c>
      <c r="P34" s="2">
        <v>18.2</v>
      </c>
      <c r="Q34" s="2">
        <v>1</v>
      </c>
      <c r="R34" s="2">
        <v>0.8</v>
      </c>
      <c r="S34" s="2">
        <v>20</v>
      </c>
      <c r="T34" s="2">
        <v>16.5</v>
      </c>
      <c r="U34" s="2">
        <v>15</v>
      </c>
      <c r="V34" s="2">
        <v>12.4</v>
      </c>
      <c r="W34" s="2">
        <v>51</v>
      </c>
      <c r="X34" s="2">
        <v>42.1</v>
      </c>
      <c r="Y34" s="2">
        <v>85</v>
      </c>
      <c r="Z34" s="2">
        <v>70.2</v>
      </c>
      <c r="AA34" s="2">
        <v>1</v>
      </c>
      <c r="AB34" s="2">
        <v>50</v>
      </c>
      <c r="BC34" s="2">
        <v>61</v>
      </c>
      <c r="BD34" s="2">
        <v>60</v>
      </c>
      <c r="BE34" s="2">
        <v>42.9</v>
      </c>
      <c r="BF34" s="2">
        <v>40</v>
      </c>
      <c r="BG34" s="2">
        <v>33.299999999999997</v>
      </c>
      <c r="BH34" s="2">
        <v>65.599999999999994</v>
      </c>
      <c r="BI34" s="2">
        <v>4</v>
      </c>
      <c r="BJ34" s="2">
        <v>3.3</v>
      </c>
      <c r="BK34" s="2">
        <v>17</v>
      </c>
      <c r="BL34" s="2">
        <v>14.2</v>
      </c>
      <c r="BO34" s="2">
        <v>37</v>
      </c>
      <c r="BP34" s="2">
        <v>30.8</v>
      </c>
      <c r="BQ34" s="2">
        <v>3</v>
      </c>
      <c r="BR34" s="2">
        <v>2.5</v>
      </c>
      <c r="BS34" s="2">
        <v>59</v>
      </c>
      <c r="BT34" s="2">
        <v>49.2</v>
      </c>
      <c r="BU34" s="2">
        <v>80</v>
      </c>
      <c r="BV34" s="2">
        <v>66.7</v>
      </c>
      <c r="BX34" s="2">
        <v>52</v>
      </c>
    </row>
    <row r="35" spans="1:76" ht="12.75" customHeight="1" x14ac:dyDescent="0.2">
      <c r="A35">
        <v>10</v>
      </c>
      <c r="B35" s="2">
        <v>1640</v>
      </c>
      <c r="C35" s="17">
        <v>2.39</v>
      </c>
      <c r="E35" s="15">
        <v>2.3480000000000003</v>
      </c>
      <c r="G35" s="17">
        <v>16</v>
      </c>
      <c r="H35" s="2">
        <v>14</v>
      </c>
      <c r="I35" s="2">
        <v>60.9</v>
      </c>
      <c r="J35" s="2">
        <v>14</v>
      </c>
      <c r="K35" s="2">
        <v>60.9</v>
      </c>
      <c r="L35" s="2">
        <v>87.5</v>
      </c>
      <c r="O35" s="2">
        <v>2</v>
      </c>
      <c r="P35" s="2">
        <v>8.6999999999999993</v>
      </c>
      <c r="S35" s="2">
        <v>5</v>
      </c>
      <c r="T35" s="2">
        <v>21.7</v>
      </c>
      <c r="U35" s="2">
        <v>9</v>
      </c>
      <c r="V35" s="2">
        <v>39.1</v>
      </c>
      <c r="W35" s="2">
        <v>7</v>
      </c>
      <c r="X35" s="2">
        <v>30.4</v>
      </c>
      <c r="Y35" s="2">
        <v>9</v>
      </c>
      <c r="Z35" s="2">
        <v>39.1</v>
      </c>
      <c r="AB35" s="2">
        <v>9</v>
      </c>
      <c r="BC35" s="2">
        <v>15</v>
      </c>
      <c r="BD35" s="2">
        <v>14</v>
      </c>
      <c r="BE35" s="2">
        <v>60.9</v>
      </c>
      <c r="BF35" s="2">
        <v>14</v>
      </c>
      <c r="BG35" s="2">
        <v>60.9</v>
      </c>
      <c r="BH35" s="2">
        <v>93.3</v>
      </c>
      <c r="BK35" s="2">
        <v>1</v>
      </c>
      <c r="BL35" s="2">
        <v>4.3</v>
      </c>
      <c r="BO35" s="2">
        <v>4</v>
      </c>
      <c r="BP35" s="2">
        <v>17.399999999999999</v>
      </c>
      <c r="BQ35" s="2">
        <v>10</v>
      </c>
      <c r="BR35" s="2">
        <v>43.5</v>
      </c>
      <c r="BS35" s="2">
        <v>8</v>
      </c>
      <c r="BT35" s="2">
        <v>34.799999999999997</v>
      </c>
      <c r="BU35" s="2">
        <v>9</v>
      </c>
      <c r="BV35" s="2">
        <v>39.1</v>
      </c>
      <c r="BX35" s="2">
        <v>9</v>
      </c>
    </row>
    <row r="36" spans="1:76" ht="12.75" customHeight="1" x14ac:dyDescent="0.2">
      <c r="A36">
        <v>10</v>
      </c>
      <c r="B36" s="2">
        <v>1643</v>
      </c>
      <c r="G36" s="17">
        <v>2</v>
      </c>
      <c r="BC36" s="2">
        <v>1</v>
      </c>
    </row>
    <row r="37" spans="1:76" ht="12.75" customHeight="1" x14ac:dyDescent="0.2">
      <c r="A37">
        <v>10</v>
      </c>
      <c r="B37" s="2">
        <v>1645</v>
      </c>
      <c r="C37" s="17">
        <v>1.65</v>
      </c>
      <c r="E37" s="15">
        <v>0.82400000000000007</v>
      </c>
      <c r="G37" s="17">
        <v>19</v>
      </c>
      <c r="H37" s="2">
        <v>4</v>
      </c>
      <c r="I37" s="2">
        <v>17.399999999999999</v>
      </c>
      <c r="J37" s="2">
        <v>4</v>
      </c>
      <c r="K37" s="2">
        <v>17.399999999999999</v>
      </c>
      <c r="L37" s="2">
        <v>21.1</v>
      </c>
      <c r="M37" s="2">
        <v>6</v>
      </c>
      <c r="N37" s="2">
        <v>26.1</v>
      </c>
      <c r="O37" s="2">
        <v>9</v>
      </c>
      <c r="P37" s="2">
        <v>39.1</v>
      </c>
      <c r="S37" s="2">
        <v>2</v>
      </c>
      <c r="T37" s="2">
        <v>8.6999999999999993</v>
      </c>
      <c r="U37" s="2">
        <v>2</v>
      </c>
      <c r="V37" s="2">
        <v>8.6999999999999993</v>
      </c>
      <c r="W37" s="2">
        <v>4</v>
      </c>
      <c r="X37" s="2">
        <v>17.399999999999999</v>
      </c>
      <c r="Y37" s="2">
        <v>19</v>
      </c>
      <c r="Z37" s="2">
        <v>82.6</v>
      </c>
      <c r="AB37" s="2">
        <v>5</v>
      </c>
      <c r="BC37" s="2">
        <v>10</v>
      </c>
      <c r="BD37" s="2">
        <v>3</v>
      </c>
      <c r="BE37" s="2">
        <v>13</v>
      </c>
      <c r="BF37" s="2">
        <v>3</v>
      </c>
      <c r="BG37" s="2">
        <v>13</v>
      </c>
      <c r="BH37" s="2">
        <v>30</v>
      </c>
      <c r="BI37" s="2">
        <v>4</v>
      </c>
      <c r="BJ37" s="2">
        <v>17.399999999999999</v>
      </c>
      <c r="BK37" s="2">
        <v>3</v>
      </c>
      <c r="BL37" s="2">
        <v>13</v>
      </c>
      <c r="BO37" s="2">
        <v>3</v>
      </c>
      <c r="BP37" s="2">
        <v>13</v>
      </c>
      <c r="BS37" s="2">
        <v>13</v>
      </c>
      <c r="BT37" s="2">
        <v>56.5</v>
      </c>
      <c r="BU37" s="2">
        <v>20</v>
      </c>
      <c r="BV37" s="2">
        <v>87</v>
      </c>
      <c r="BX37" s="2">
        <v>5</v>
      </c>
    </row>
    <row r="38" spans="1:76" ht="12.75" customHeight="1" x14ac:dyDescent="0.2">
      <c r="A38">
        <v>10</v>
      </c>
      <c r="B38" s="2">
        <v>1646</v>
      </c>
      <c r="G38" s="17">
        <v>2</v>
      </c>
      <c r="BC38" s="2">
        <v>2</v>
      </c>
    </row>
    <row r="39" spans="1:76" ht="12.75" customHeight="1" x14ac:dyDescent="0.2">
      <c r="A39">
        <v>10</v>
      </c>
      <c r="B39" s="2">
        <v>1647</v>
      </c>
      <c r="C39" s="17">
        <v>2.4300000000000002</v>
      </c>
      <c r="E39" s="15">
        <v>2.214</v>
      </c>
      <c r="G39" s="17">
        <v>19</v>
      </c>
      <c r="H39" s="2">
        <v>15</v>
      </c>
      <c r="I39" s="2">
        <v>62.5</v>
      </c>
      <c r="J39" s="2">
        <v>14</v>
      </c>
      <c r="K39" s="2">
        <v>60.9</v>
      </c>
      <c r="L39" s="2">
        <v>73.7</v>
      </c>
      <c r="M39" s="2">
        <v>2</v>
      </c>
      <c r="N39" s="2">
        <v>8.6999999999999993</v>
      </c>
      <c r="O39" s="2">
        <v>3</v>
      </c>
      <c r="P39" s="2">
        <v>13</v>
      </c>
      <c r="S39" s="2">
        <v>8</v>
      </c>
      <c r="T39" s="2">
        <v>34.799999999999997</v>
      </c>
      <c r="U39" s="2">
        <v>6</v>
      </c>
      <c r="V39" s="2">
        <v>26.1</v>
      </c>
      <c r="W39" s="2">
        <v>4</v>
      </c>
      <c r="X39" s="2">
        <v>17.399999999999999</v>
      </c>
      <c r="Y39" s="2">
        <v>9</v>
      </c>
      <c r="Z39" s="2">
        <v>39.1</v>
      </c>
      <c r="AA39" s="2">
        <v>5</v>
      </c>
      <c r="AB39" s="2">
        <v>2</v>
      </c>
      <c r="BC39" s="2">
        <v>19</v>
      </c>
      <c r="BD39" s="2">
        <v>15</v>
      </c>
      <c r="BE39" s="2">
        <v>62.5</v>
      </c>
      <c r="BF39" s="2">
        <v>14</v>
      </c>
      <c r="BG39" s="2">
        <v>60.9</v>
      </c>
      <c r="BH39" s="2">
        <v>73.7</v>
      </c>
      <c r="BI39" s="2">
        <v>4</v>
      </c>
      <c r="BJ39" s="2">
        <v>17.399999999999999</v>
      </c>
      <c r="BK39" s="2">
        <v>1</v>
      </c>
      <c r="BL39" s="2">
        <v>4.3</v>
      </c>
      <c r="BO39" s="2">
        <v>11</v>
      </c>
      <c r="BP39" s="2">
        <v>47.8</v>
      </c>
      <c r="BQ39" s="2">
        <v>3</v>
      </c>
      <c r="BR39" s="2">
        <v>13</v>
      </c>
      <c r="BS39" s="2">
        <v>4</v>
      </c>
      <c r="BT39" s="2">
        <v>17.399999999999999</v>
      </c>
      <c r="BU39" s="2">
        <v>9</v>
      </c>
      <c r="BV39" s="2">
        <v>39.1</v>
      </c>
      <c r="BW39" s="2">
        <v>5</v>
      </c>
      <c r="BX39" s="2">
        <v>2</v>
      </c>
    </row>
    <row r="40" spans="1:76" ht="12.75" customHeight="1" x14ac:dyDescent="0.2">
      <c r="A40">
        <v>10</v>
      </c>
      <c r="B40" s="2">
        <v>1648</v>
      </c>
      <c r="G40" s="17">
        <v>1</v>
      </c>
    </row>
    <row r="41" spans="1:76" ht="12.75" customHeight="1" x14ac:dyDescent="0.2">
      <c r="A41">
        <v>10</v>
      </c>
      <c r="B41" s="2">
        <v>1655</v>
      </c>
    </row>
    <row r="42" spans="1:76" ht="12.75" customHeight="1" x14ac:dyDescent="0.2">
      <c r="A42">
        <v>10</v>
      </c>
      <c r="B42" s="2">
        <v>1657</v>
      </c>
      <c r="C42" s="17">
        <v>2.23</v>
      </c>
      <c r="E42" s="15">
        <v>1.9979999999999996</v>
      </c>
      <c r="G42" s="17">
        <v>24</v>
      </c>
      <c r="H42" s="2">
        <v>11</v>
      </c>
      <c r="I42" s="2">
        <v>42.3</v>
      </c>
      <c r="J42" s="2">
        <v>11</v>
      </c>
      <c r="K42" s="2">
        <v>42.3</v>
      </c>
      <c r="L42" s="2">
        <v>45.8</v>
      </c>
      <c r="M42" s="2">
        <v>6</v>
      </c>
      <c r="N42" s="2">
        <v>23.1</v>
      </c>
      <c r="O42" s="2">
        <v>7</v>
      </c>
      <c r="P42" s="2">
        <v>26.9</v>
      </c>
      <c r="S42" s="2">
        <v>6</v>
      </c>
      <c r="T42" s="2">
        <v>23.1</v>
      </c>
      <c r="U42" s="2">
        <v>5</v>
      </c>
      <c r="V42" s="2">
        <v>19.2</v>
      </c>
      <c r="W42" s="2">
        <v>2</v>
      </c>
      <c r="X42" s="2">
        <v>7.7</v>
      </c>
      <c r="Y42" s="2">
        <v>15</v>
      </c>
      <c r="Z42" s="2">
        <v>57.7</v>
      </c>
      <c r="AA42" s="2">
        <v>2</v>
      </c>
      <c r="BC42" s="2">
        <v>20</v>
      </c>
      <c r="BD42" s="2">
        <v>9</v>
      </c>
      <c r="BE42" s="2">
        <v>39.1</v>
      </c>
      <c r="BF42" s="2">
        <v>9</v>
      </c>
      <c r="BG42" s="2">
        <v>39.1</v>
      </c>
      <c r="BH42" s="2">
        <v>45</v>
      </c>
      <c r="BI42" s="2">
        <v>4</v>
      </c>
      <c r="BJ42" s="2">
        <v>17.399999999999999</v>
      </c>
      <c r="BK42" s="2">
        <v>7</v>
      </c>
      <c r="BL42" s="2">
        <v>30.4</v>
      </c>
      <c r="BO42" s="2">
        <v>8</v>
      </c>
      <c r="BP42" s="2">
        <v>34.799999999999997</v>
      </c>
      <c r="BQ42" s="2">
        <v>1</v>
      </c>
      <c r="BR42" s="2">
        <v>4.3</v>
      </c>
      <c r="BS42" s="2">
        <v>3</v>
      </c>
      <c r="BT42" s="2">
        <v>13</v>
      </c>
      <c r="BU42" s="2">
        <v>14</v>
      </c>
      <c r="BV42" s="2">
        <v>60.9</v>
      </c>
      <c r="BW42" s="2">
        <v>5</v>
      </c>
    </row>
    <row r="43" spans="1:76" ht="12.75" customHeight="1" x14ac:dyDescent="0.2">
      <c r="A43">
        <v>10</v>
      </c>
      <c r="B43" s="2">
        <v>1663</v>
      </c>
      <c r="G43" s="17">
        <v>1</v>
      </c>
      <c r="BC43" s="2">
        <v>1</v>
      </c>
    </row>
    <row r="44" spans="1:76" ht="12.75" customHeight="1" x14ac:dyDescent="0.2">
      <c r="A44">
        <v>10</v>
      </c>
      <c r="B44" s="2">
        <v>1671</v>
      </c>
      <c r="G44" s="17">
        <v>2</v>
      </c>
      <c r="BC44" s="2">
        <v>2</v>
      </c>
    </row>
    <row r="45" spans="1:76" ht="12.75" customHeight="1" x14ac:dyDescent="0.2">
      <c r="A45">
        <v>10</v>
      </c>
      <c r="B45" s="2">
        <v>1680</v>
      </c>
      <c r="G45" s="17">
        <v>6</v>
      </c>
      <c r="BC45" s="2">
        <v>5</v>
      </c>
    </row>
    <row r="46" spans="1:76" ht="12.75" customHeight="1" x14ac:dyDescent="0.2">
      <c r="A46">
        <v>10</v>
      </c>
      <c r="B46" s="2">
        <v>1682</v>
      </c>
      <c r="G46" s="17">
        <v>3</v>
      </c>
      <c r="BC46" s="2">
        <v>3</v>
      </c>
    </row>
    <row r="47" spans="1:76" ht="12.75" customHeight="1" x14ac:dyDescent="0.2">
      <c r="A47">
        <v>10</v>
      </c>
      <c r="B47" s="2">
        <v>1688</v>
      </c>
      <c r="G47" s="17">
        <v>7</v>
      </c>
      <c r="BC47" s="2">
        <v>7</v>
      </c>
    </row>
    <row r="48" spans="1:76" ht="12.75" customHeight="1" x14ac:dyDescent="0.2">
      <c r="A48">
        <v>10</v>
      </c>
      <c r="B48" s="2">
        <v>1689</v>
      </c>
      <c r="C48" s="17">
        <v>3.85</v>
      </c>
      <c r="E48" s="15">
        <v>3.8</v>
      </c>
      <c r="G48" s="17">
        <v>74</v>
      </c>
      <c r="H48" s="2">
        <v>73</v>
      </c>
      <c r="I48" s="2">
        <v>98.6</v>
      </c>
      <c r="J48" s="2">
        <v>73</v>
      </c>
      <c r="K48" s="2">
        <v>98.6</v>
      </c>
      <c r="L48" s="2">
        <v>98.6</v>
      </c>
      <c r="O48" s="2">
        <v>1</v>
      </c>
      <c r="P48" s="2">
        <v>1.4</v>
      </c>
      <c r="S48" s="2">
        <v>9</v>
      </c>
      <c r="T48" s="2">
        <v>12.2</v>
      </c>
      <c r="U48" s="2">
        <v>64</v>
      </c>
      <c r="V48" s="2">
        <v>86.5</v>
      </c>
      <c r="Y48" s="2">
        <v>1</v>
      </c>
      <c r="Z48" s="2">
        <v>1.4</v>
      </c>
      <c r="AA48" s="2">
        <v>4</v>
      </c>
      <c r="BC48" s="2">
        <v>75</v>
      </c>
      <c r="BD48" s="2">
        <v>75</v>
      </c>
      <c r="BE48" s="2">
        <v>100</v>
      </c>
      <c r="BF48" s="2">
        <v>75</v>
      </c>
      <c r="BG48" s="2">
        <v>100</v>
      </c>
      <c r="BH48" s="2">
        <v>100</v>
      </c>
      <c r="BO48" s="2">
        <v>15</v>
      </c>
      <c r="BP48" s="2">
        <v>20</v>
      </c>
      <c r="BQ48" s="2">
        <v>60</v>
      </c>
      <c r="BR48" s="2">
        <v>80</v>
      </c>
      <c r="BW48" s="2">
        <v>3</v>
      </c>
    </row>
    <row r="49" spans="1:76" ht="12.75" customHeight="1" x14ac:dyDescent="0.2">
      <c r="A49">
        <v>10</v>
      </c>
      <c r="B49" s="2">
        <v>1694</v>
      </c>
      <c r="G49" s="17">
        <v>3</v>
      </c>
      <c r="BC49" s="2">
        <v>1</v>
      </c>
    </row>
    <row r="50" spans="1:76" ht="12.75" customHeight="1" x14ac:dyDescent="0.2">
      <c r="A50">
        <v>10</v>
      </c>
      <c r="B50" s="2">
        <v>1706</v>
      </c>
      <c r="C50" s="17">
        <v>3.85</v>
      </c>
      <c r="E50" s="15">
        <v>3.8819999999999997</v>
      </c>
      <c r="G50" s="17">
        <v>51</v>
      </c>
      <c r="H50" s="2">
        <v>51</v>
      </c>
      <c r="I50" s="2">
        <v>98.1</v>
      </c>
      <c r="J50" s="2">
        <v>51</v>
      </c>
      <c r="K50" s="2">
        <v>98.1</v>
      </c>
      <c r="L50" s="2">
        <v>100</v>
      </c>
      <c r="S50" s="2">
        <v>4</v>
      </c>
      <c r="T50" s="2">
        <v>7.7</v>
      </c>
      <c r="U50" s="2">
        <v>47</v>
      </c>
      <c r="V50" s="2">
        <v>90.4</v>
      </c>
      <c r="W50" s="2">
        <v>1</v>
      </c>
      <c r="X50" s="2">
        <v>1.9</v>
      </c>
      <c r="Y50" s="2">
        <v>1</v>
      </c>
      <c r="Z50" s="2">
        <v>1.9</v>
      </c>
      <c r="BC50" s="2">
        <v>51</v>
      </c>
      <c r="BD50" s="2">
        <v>51</v>
      </c>
      <c r="BE50" s="2">
        <v>98.1</v>
      </c>
      <c r="BF50" s="2">
        <v>51</v>
      </c>
      <c r="BG50" s="2">
        <v>98.1</v>
      </c>
      <c r="BH50" s="2">
        <v>100</v>
      </c>
      <c r="BO50" s="2">
        <v>2</v>
      </c>
      <c r="BP50" s="2">
        <v>3.8</v>
      </c>
      <c r="BQ50" s="2">
        <v>49</v>
      </c>
      <c r="BR50" s="2">
        <v>94.2</v>
      </c>
      <c r="BS50" s="2">
        <v>1</v>
      </c>
      <c r="BT50" s="2">
        <v>1.9</v>
      </c>
      <c r="BU50" s="2">
        <v>1</v>
      </c>
      <c r="BV50" s="2">
        <v>1.9</v>
      </c>
    </row>
    <row r="51" spans="1:76" ht="12.75" customHeight="1" x14ac:dyDescent="0.2">
      <c r="A51">
        <v>10</v>
      </c>
      <c r="B51" s="2">
        <v>1707</v>
      </c>
      <c r="C51" s="17">
        <v>2.56</v>
      </c>
      <c r="E51" s="15">
        <v>2.2149999999999999</v>
      </c>
      <c r="G51" s="17">
        <v>22</v>
      </c>
      <c r="H51" s="2">
        <v>16</v>
      </c>
      <c r="I51" s="2">
        <v>59.3</v>
      </c>
      <c r="J51" s="2">
        <v>16</v>
      </c>
      <c r="K51" s="2">
        <v>59.3</v>
      </c>
      <c r="L51" s="2">
        <v>72.7</v>
      </c>
      <c r="M51" s="2">
        <v>2</v>
      </c>
      <c r="N51" s="2">
        <v>7.4</v>
      </c>
      <c r="O51" s="2">
        <v>4</v>
      </c>
      <c r="P51" s="2">
        <v>14.8</v>
      </c>
      <c r="S51" s="2">
        <v>5</v>
      </c>
      <c r="T51" s="2">
        <v>18.5</v>
      </c>
      <c r="U51" s="2">
        <v>11</v>
      </c>
      <c r="V51" s="2">
        <v>40.700000000000003</v>
      </c>
      <c r="W51" s="2">
        <v>5</v>
      </c>
      <c r="X51" s="2">
        <v>18.5</v>
      </c>
      <c r="Y51" s="2">
        <v>11</v>
      </c>
      <c r="Z51" s="2">
        <v>40.700000000000003</v>
      </c>
      <c r="AA51" s="2">
        <v>2</v>
      </c>
      <c r="AB51" s="2">
        <v>2</v>
      </c>
      <c r="BC51" s="2">
        <v>18</v>
      </c>
      <c r="BD51" s="2">
        <v>14</v>
      </c>
      <c r="BE51" s="2">
        <v>60.9</v>
      </c>
      <c r="BF51" s="2">
        <v>14</v>
      </c>
      <c r="BG51" s="2">
        <v>60.9</v>
      </c>
      <c r="BH51" s="2">
        <v>77.8</v>
      </c>
      <c r="BI51" s="2">
        <v>2</v>
      </c>
      <c r="BJ51" s="2">
        <v>8.6999999999999993</v>
      </c>
      <c r="BK51" s="2">
        <v>2</v>
      </c>
      <c r="BL51" s="2">
        <v>8.6999999999999993</v>
      </c>
      <c r="BO51" s="2">
        <v>11</v>
      </c>
      <c r="BP51" s="2">
        <v>47.8</v>
      </c>
      <c r="BQ51" s="2">
        <v>3</v>
      </c>
      <c r="BR51" s="2">
        <v>13</v>
      </c>
      <c r="BS51" s="2">
        <v>5</v>
      </c>
      <c r="BT51" s="2">
        <v>21.7</v>
      </c>
      <c r="BU51" s="2">
        <v>9</v>
      </c>
      <c r="BV51" s="2">
        <v>39.1</v>
      </c>
      <c r="BW51" s="2">
        <v>6</v>
      </c>
      <c r="BX51" s="2">
        <v>2</v>
      </c>
    </row>
    <row r="52" spans="1:76" ht="12.75" customHeight="1" x14ac:dyDescent="0.2">
      <c r="A52">
        <v>10</v>
      </c>
      <c r="B52" s="2">
        <v>1708</v>
      </c>
      <c r="G52" s="17">
        <v>4</v>
      </c>
      <c r="BC52" s="2">
        <v>4</v>
      </c>
    </row>
    <row r="53" spans="1:76" ht="12.75" customHeight="1" x14ac:dyDescent="0.2">
      <c r="A53">
        <v>10</v>
      </c>
      <c r="B53" s="2">
        <v>1709</v>
      </c>
    </row>
    <row r="54" spans="1:76" ht="12.75" customHeight="1" x14ac:dyDescent="0.2">
      <c r="A54">
        <v>10</v>
      </c>
      <c r="B54" s="2">
        <v>1711</v>
      </c>
    </row>
    <row r="55" spans="1:76" ht="12.75" customHeight="1" x14ac:dyDescent="0.2">
      <c r="A55">
        <v>10</v>
      </c>
      <c r="B55" s="2">
        <v>1713</v>
      </c>
      <c r="G55" s="17">
        <v>7</v>
      </c>
      <c r="BC55" s="2">
        <v>7</v>
      </c>
    </row>
    <row r="56" spans="1:76" ht="12.75" customHeight="1" x14ac:dyDescent="0.2">
      <c r="A56">
        <v>10</v>
      </c>
      <c r="B56" s="2">
        <v>1714</v>
      </c>
      <c r="G56" s="17">
        <v>6</v>
      </c>
      <c r="BC56" s="2">
        <v>7</v>
      </c>
    </row>
    <row r="57" spans="1:76" ht="12.75" customHeight="1" x14ac:dyDescent="0.2">
      <c r="A57">
        <v>10</v>
      </c>
      <c r="B57" s="2">
        <v>1718</v>
      </c>
      <c r="C57" s="17">
        <v>2.56</v>
      </c>
      <c r="E57" s="15">
        <v>2.4050000000000002</v>
      </c>
      <c r="G57" s="17">
        <v>22</v>
      </c>
      <c r="H57" s="2">
        <v>18</v>
      </c>
      <c r="I57" s="2">
        <v>66.7</v>
      </c>
      <c r="J57" s="2">
        <v>18</v>
      </c>
      <c r="K57" s="2">
        <v>66.7</v>
      </c>
      <c r="L57" s="2">
        <v>81.8</v>
      </c>
      <c r="M57" s="2">
        <v>1</v>
      </c>
      <c r="N57" s="2">
        <v>3.7</v>
      </c>
      <c r="O57" s="2">
        <v>3</v>
      </c>
      <c r="P57" s="2">
        <v>11.1</v>
      </c>
      <c r="S57" s="2">
        <v>10</v>
      </c>
      <c r="T57" s="2">
        <v>37</v>
      </c>
      <c r="U57" s="2">
        <v>8</v>
      </c>
      <c r="V57" s="2">
        <v>29.6</v>
      </c>
      <c r="W57" s="2">
        <v>5</v>
      </c>
      <c r="X57" s="2">
        <v>18.5</v>
      </c>
      <c r="Y57" s="2">
        <v>9</v>
      </c>
      <c r="Z57" s="2">
        <v>33.299999999999997</v>
      </c>
      <c r="AA57" s="2">
        <v>5</v>
      </c>
      <c r="AB57" s="2">
        <v>4</v>
      </c>
      <c r="BC57" s="2">
        <v>22</v>
      </c>
      <c r="BD57" s="2">
        <v>17</v>
      </c>
      <c r="BE57" s="2">
        <v>63</v>
      </c>
      <c r="BF57" s="2">
        <v>17</v>
      </c>
      <c r="BG57" s="2">
        <v>63</v>
      </c>
      <c r="BH57" s="2">
        <v>77.3</v>
      </c>
      <c r="BI57" s="2">
        <v>1</v>
      </c>
      <c r="BJ57" s="2">
        <v>3.7</v>
      </c>
      <c r="BK57" s="2">
        <v>4</v>
      </c>
      <c r="BL57" s="2">
        <v>14.8</v>
      </c>
      <c r="BM57" s="2">
        <v>1</v>
      </c>
      <c r="BN57" s="2">
        <v>3.7</v>
      </c>
      <c r="BO57" s="2">
        <v>8</v>
      </c>
      <c r="BP57" s="2">
        <v>29.6</v>
      </c>
      <c r="BQ57" s="2">
        <v>8</v>
      </c>
      <c r="BR57" s="2">
        <v>29.6</v>
      </c>
      <c r="BS57" s="2">
        <v>5</v>
      </c>
      <c r="BT57" s="2">
        <v>18.5</v>
      </c>
      <c r="BU57" s="2">
        <v>10</v>
      </c>
      <c r="BV57" s="2">
        <v>37</v>
      </c>
      <c r="BW57" s="2">
        <v>5</v>
      </c>
      <c r="BX57" s="2">
        <v>4</v>
      </c>
    </row>
    <row r="58" spans="1:76" ht="12.75" customHeight="1" x14ac:dyDescent="0.2">
      <c r="A58">
        <v>10</v>
      </c>
      <c r="B58" s="2">
        <v>1724</v>
      </c>
      <c r="G58" s="17">
        <v>6</v>
      </c>
      <c r="BC58" s="2">
        <v>4</v>
      </c>
    </row>
    <row r="59" spans="1:76" ht="12.75" customHeight="1" x14ac:dyDescent="0.2">
      <c r="A59">
        <v>10</v>
      </c>
      <c r="B59" s="2">
        <v>1728</v>
      </c>
      <c r="G59" s="17">
        <v>7</v>
      </c>
      <c r="BC59" s="2">
        <v>6</v>
      </c>
    </row>
    <row r="60" spans="1:76" ht="12.75" customHeight="1" x14ac:dyDescent="0.2">
      <c r="A60">
        <v>10</v>
      </c>
      <c r="B60" s="2">
        <v>1730</v>
      </c>
      <c r="G60" s="17">
        <v>2</v>
      </c>
      <c r="BC60" s="2">
        <v>1</v>
      </c>
    </row>
    <row r="61" spans="1:76" ht="12.75" customHeight="1" x14ac:dyDescent="0.2">
      <c r="A61">
        <v>10</v>
      </c>
      <c r="B61" s="2">
        <v>1735</v>
      </c>
      <c r="G61" s="17">
        <v>3</v>
      </c>
      <c r="BC61" s="2">
        <v>2</v>
      </c>
    </row>
    <row r="62" spans="1:76" ht="12.75" customHeight="1" x14ac:dyDescent="0.2">
      <c r="A62">
        <v>10</v>
      </c>
      <c r="B62" s="2">
        <v>1737</v>
      </c>
      <c r="C62" s="17">
        <v>1.83</v>
      </c>
      <c r="E62" s="15">
        <v>1.9180000000000001</v>
      </c>
      <c r="G62" s="17">
        <v>32</v>
      </c>
      <c r="H62" s="2">
        <v>14</v>
      </c>
      <c r="I62" s="2">
        <v>34.1</v>
      </c>
      <c r="J62" s="2">
        <v>14</v>
      </c>
      <c r="K62" s="2">
        <v>34.1</v>
      </c>
      <c r="L62" s="2">
        <v>43.8</v>
      </c>
      <c r="M62" s="2">
        <v>9</v>
      </c>
      <c r="N62" s="2">
        <v>22</v>
      </c>
      <c r="O62" s="2">
        <v>9</v>
      </c>
      <c r="P62" s="2">
        <v>22</v>
      </c>
      <c r="S62" s="2">
        <v>8</v>
      </c>
      <c r="T62" s="2">
        <v>19.5</v>
      </c>
      <c r="U62" s="2">
        <v>6</v>
      </c>
      <c r="V62" s="2">
        <v>14.6</v>
      </c>
      <c r="W62" s="2">
        <v>9</v>
      </c>
      <c r="X62" s="2">
        <v>22</v>
      </c>
      <c r="Y62" s="2">
        <v>27</v>
      </c>
      <c r="Z62" s="2">
        <v>65.900000000000006</v>
      </c>
      <c r="AA62" s="2">
        <v>1</v>
      </c>
      <c r="AB62" s="2">
        <v>6</v>
      </c>
      <c r="BC62" s="2">
        <v>28</v>
      </c>
      <c r="BD62" s="2">
        <v>16</v>
      </c>
      <c r="BE62" s="2">
        <v>44.4</v>
      </c>
      <c r="BF62" s="2">
        <v>16</v>
      </c>
      <c r="BG62" s="2">
        <v>44.4</v>
      </c>
      <c r="BH62" s="2">
        <v>57.1</v>
      </c>
      <c r="BI62" s="2">
        <v>4</v>
      </c>
      <c r="BJ62" s="2">
        <v>11.1</v>
      </c>
      <c r="BK62" s="2">
        <v>8</v>
      </c>
      <c r="BL62" s="2">
        <v>22.2</v>
      </c>
      <c r="BO62" s="2">
        <v>15</v>
      </c>
      <c r="BP62" s="2">
        <v>41.7</v>
      </c>
      <c r="BQ62" s="2">
        <v>1</v>
      </c>
      <c r="BR62" s="2">
        <v>2.8</v>
      </c>
      <c r="BS62" s="2">
        <v>8</v>
      </c>
      <c r="BT62" s="2">
        <v>22.2</v>
      </c>
      <c r="BU62" s="2">
        <v>20</v>
      </c>
      <c r="BV62" s="2">
        <v>55.6</v>
      </c>
      <c r="BW62" s="2">
        <v>6</v>
      </c>
      <c r="BX62" s="2">
        <v>6</v>
      </c>
    </row>
    <row r="63" spans="1:76" ht="12.75" customHeight="1" x14ac:dyDescent="0.2">
      <c r="A63">
        <v>10</v>
      </c>
      <c r="B63" s="2">
        <v>1740</v>
      </c>
      <c r="C63" s="17">
        <v>2.58</v>
      </c>
      <c r="E63" s="15">
        <v>2.7479999999999993</v>
      </c>
      <c r="G63" s="17">
        <v>10</v>
      </c>
      <c r="H63" s="2">
        <v>8</v>
      </c>
      <c r="I63" s="2">
        <v>61.5</v>
      </c>
      <c r="J63" s="2">
        <v>7</v>
      </c>
      <c r="K63" s="2">
        <v>58.3</v>
      </c>
      <c r="L63" s="2">
        <v>70</v>
      </c>
      <c r="M63" s="2">
        <v>1</v>
      </c>
      <c r="N63" s="2">
        <v>8.3000000000000007</v>
      </c>
      <c r="O63" s="2">
        <v>2</v>
      </c>
      <c r="P63" s="2">
        <v>16.7</v>
      </c>
      <c r="S63" s="2">
        <v>2</v>
      </c>
      <c r="T63" s="2">
        <v>16.7</v>
      </c>
      <c r="U63" s="2">
        <v>5</v>
      </c>
      <c r="V63" s="2">
        <v>41.7</v>
      </c>
      <c r="W63" s="2">
        <v>2</v>
      </c>
      <c r="X63" s="2">
        <v>16.7</v>
      </c>
      <c r="Y63" s="2">
        <v>5</v>
      </c>
      <c r="Z63" s="2">
        <v>41.7</v>
      </c>
      <c r="AA63" s="2">
        <v>1</v>
      </c>
      <c r="AB63" s="2">
        <v>2</v>
      </c>
      <c r="BC63" s="2">
        <v>11</v>
      </c>
      <c r="BD63" s="2">
        <v>9</v>
      </c>
      <c r="BE63" s="2">
        <v>69.2</v>
      </c>
      <c r="BF63" s="2">
        <v>8</v>
      </c>
      <c r="BG63" s="2">
        <v>66.7</v>
      </c>
      <c r="BH63" s="2">
        <v>72.7</v>
      </c>
      <c r="BI63" s="2">
        <v>1</v>
      </c>
      <c r="BJ63" s="2">
        <v>8.3000000000000007</v>
      </c>
      <c r="BK63" s="2">
        <v>2</v>
      </c>
      <c r="BL63" s="2">
        <v>16.7</v>
      </c>
      <c r="BO63" s="2">
        <v>4</v>
      </c>
      <c r="BP63" s="2">
        <v>33.299999999999997</v>
      </c>
      <c r="BQ63" s="2">
        <v>4</v>
      </c>
      <c r="BR63" s="2">
        <v>33.299999999999997</v>
      </c>
      <c r="BS63" s="2">
        <v>1</v>
      </c>
      <c r="BT63" s="2">
        <v>8.3000000000000007</v>
      </c>
      <c r="BU63" s="2">
        <v>4</v>
      </c>
      <c r="BV63" s="2">
        <v>33.299999999999997</v>
      </c>
      <c r="BW63" s="2">
        <v>2</v>
      </c>
      <c r="BX63" s="2">
        <v>1</v>
      </c>
    </row>
    <row r="64" spans="1:76" ht="12.75" customHeight="1" x14ac:dyDescent="0.2">
      <c r="A64">
        <v>10</v>
      </c>
      <c r="B64" s="2">
        <v>1742</v>
      </c>
      <c r="G64" s="17">
        <v>5</v>
      </c>
      <c r="BC64" s="2">
        <v>5</v>
      </c>
    </row>
    <row r="65" spans="1:76" ht="12.75" customHeight="1" x14ac:dyDescent="0.2">
      <c r="A65">
        <v>10</v>
      </c>
      <c r="B65" s="2">
        <v>1744</v>
      </c>
      <c r="C65" s="17">
        <v>2.71</v>
      </c>
      <c r="E65" s="15">
        <v>2.4109999999999996</v>
      </c>
      <c r="G65" s="17">
        <v>16</v>
      </c>
      <c r="H65" s="2">
        <v>10</v>
      </c>
      <c r="I65" s="2">
        <v>58.8</v>
      </c>
      <c r="J65" s="2">
        <v>10</v>
      </c>
      <c r="K65" s="2">
        <v>58.8</v>
      </c>
      <c r="L65" s="2">
        <v>62.5</v>
      </c>
      <c r="M65" s="2">
        <v>3</v>
      </c>
      <c r="N65" s="2">
        <v>17.600000000000001</v>
      </c>
      <c r="O65" s="2">
        <v>3</v>
      </c>
      <c r="P65" s="2">
        <v>17.600000000000001</v>
      </c>
      <c r="S65" s="2">
        <v>3</v>
      </c>
      <c r="T65" s="2">
        <v>17.600000000000001</v>
      </c>
      <c r="U65" s="2">
        <v>7</v>
      </c>
      <c r="V65" s="2">
        <v>41.2</v>
      </c>
      <c r="W65" s="2">
        <v>1</v>
      </c>
      <c r="X65" s="2">
        <v>5.9</v>
      </c>
      <c r="Y65" s="2">
        <v>7</v>
      </c>
      <c r="Z65" s="2">
        <v>41.2</v>
      </c>
      <c r="AA65" s="2">
        <v>2</v>
      </c>
      <c r="BC65" s="2">
        <v>15</v>
      </c>
      <c r="BD65" s="2">
        <v>11</v>
      </c>
      <c r="BE65" s="2">
        <v>64.7</v>
      </c>
      <c r="BF65" s="2">
        <v>11</v>
      </c>
      <c r="BG65" s="2">
        <v>64.7</v>
      </c>
      <c r="BH65" s="2">
        <v>73.3</v>
      </c>
      <c r="BI65" s="2">
        <v>1</v>
      </c>
      <c r="BJ65" s="2">
        <v>5.9</v>
      </c>
      <c r="BK65" s="2">
        <v>3</v>
      </c>
      <c r="BL65" s="2">
        <v>17.600000000000001</v>
      </c>
      <c r="BO65" s="2">
        <v>10</v>
      </c>
      <c r="BP65" s="2">
        <v>58.8</v>
      </c>
      <c r="BQ65" s="2">
        <v>1</v>
      </c>
      <c r="BR65" s="2">
        <v>5.9</v>
      </c>
      <c r="BS65" s="2">
        <v>2</v>
      </c>
      <c r="BT65" s="2">
        <v>11.8</v>
      </c>
      <c r="BU65" s="2">
        <v>6</v>
      </c>
      <c r="BV65" s="2">
        <v>35.299999999999997</v>
      </c>
      <c r="BW65" s="2">
        <v>2</v>
      </c>
    </row>
    <row r="66" spans="1:76" ht="12.75" customHeight="1" x14ac:dyDescent="0.2">
      <c r="A66">
        <v>10</v>
      </c>
      <c r="B66" s="2">
        <v>1750</v>
      </c>
      <c r="G66" s="17">
        <v>5</v>
      </c>
      <c r="BC66" s="2">
        <v>4</v>
      </c>
    </row>
    <row r="67" spans="1:76" ht="12.75" customHeight="1" x14ac:dyDescent="0.2">
      <c r="A67">
        <v>10</v>
      </c>
      <c r="B67" s="2">
        <v>1751</v>
      </c>
      <c r="C67" s="17">
        <v>3.15</v>
      </c>
      <c r="E67" s="15">
        <v>2.4640000000000004</v>
      </c>
      <c r="G67" s="17">
        <v>11</v>
      </c>
      <c r="H67" s="2">
        <v>11</v>
      </c>
      <c r="I67" s="2">
        <v>84.6</v>
      </c>
      <c r="J67" s="2">
        <v>11</v>
      </c>
      <c r="K67" s="2">
        <v>84.6</v>
      </c>
      <c r="L67" s="2">
        <v>100</v>
      </c>
      <c r="S67" s="2">
        <v>3</v>
      </c>
      <c r="T67" s="2">
        <v>23.1</v>
      </c>
      <c r="U67" s="2">
        <v>8</v>
      </c>
      <c r="V67" s="2">
        <v>61.5</v>
      </c>
      <c r="W67" s="2">
        <v>2</v>
      </c>
      <c r="X67" s="2">
        <v>15.4</v>
      </c>
      <c r="Y67" s="2">
        <v>2</v>
      </c>
      <c r="Z67" s="2">
        <v>15.4</v>
      </c>
      <c r="AA67" s="2">
        <v>1</v>
      </c>
      <c r="BC67" s="2">
        <v>11</v>
      </c>
      <c r="BD67" s="2">
        <v>10</v>
      </c>
      <c r="BE67" s="2">
        <v>76.900000000000006</v>
      </c>
      <c r="BF67" s="2">
        <v>10</v>
      </c>
      <c r="BG67" s="2">
        <v>76.900000000000006</v>
      </c>
      <c r="BH67" s="2">
        <v>90.9</v>
      </c>
      <c r="BK67" s="2">
        <v>1</v>
      </c>
      <c r="BL67" s="2">
        <v>7.7</v>
      </c>
      <c r="BM67" s="2">
        <v>1</v>
      </c>
      <c r="BN67" s="2">
        <v>7.7</v>
      </c>
      <c r="BO67" s="2">
        <v>6</v>
      </c>
      <c r="BP67" s="2">
        <v>46.2</v>
      </c>
      <c r="BQ67" s="2">
        <v>3</v>
      </c>
      <c r="BR67" s="2">
        <v>23.1</v>
      </c>
      <c r="BS67" s="2">
        <v>2</v>
      </c>
      <c r="BT67" s="2">
        <v>15.4</v>
      </c>
      <c r="BU67" s="2">
        <v>3</v>
      </c>
      <c r="BV67" s="2">
        <v>23.1</v>
      </c>
      <c r="BW67" s="2">
        <v>1</v>
      </c>
    </row>
    <row r="68" spans="1:76" ht="12.75" customHeight="1" x14ac:dyDescent="0.2">
      <c r="A68">
        <v>10</v>
      </c>
      <c r="B68" s="2">
        <v>1753</v>
      </c>
      <c r="C68" s="17">
        <v>3.38</v>
      </c>
      <c r="E68" s="15">
        <v>3.3149999999999999</v>
      </c>
      <c r="G68" s="17">
        <v>16</v>
      </c>
      <c r="H68" s="2">
        <v>13</v>
      </c>
      <c r="I68" s="2">
        <v>81.3</v>
      </c>
      <c r="J68" s="2">
        <v>13</v>
      </c>
      <c r="K68" s="2">
        <v>81.3</v>
      </c>
      <c r="L68" s="2">
        <v>81.3</v>
      </c>
      <c r="O68" s="2">
        <v>3</v>
      </c>
      <c r="P68" s="2">
        <v>18.8</v>
      </c>
      <c r="S68" s="2">
        <v>4</v>
      </c>
      <c r="T68" s="2">
        <v>25</v>
      </c>
      <c r="U68" s="2">
        <v>9</v>
      </c>
      <c r="V68" s="2">
        <v>56.3</v>
      </c>
      <c r="Y68" s="2">
        <v>3</v>
      </c>
      <c r="Z68" s="2">
        <v>18.8</v>
      </c>
      <c r="AB68" s="2">
        <v>1</v>
      </c>
      <c r="BC68" s="2">
        <v>16</v>
      </c>
      <c r="BD68" s="2">
        <v>15</v>
      </c>
      <c r="BE68" s="2">
        <v>93.8</v>
      </c>
      <c r="BF68" s="2">
        <v>15</v>
      </c>
      <c r="BG68" s="2">
        <v>93.8</v>
      </c>
      <c r="BH68" s="2">
        <v>93.8</v>
      </c>
      <c r="BK68" s="2">
        <v>1</v>
      </c>
      <c r="BL68" s="2">
        <v>6.3</v>
      </c>
      <c r="BO68" s="2">
        <v>9</v>
      </c>
      <c r="BP68" s="2">
        <v>56.3</v>
      </c>
      <c r="BQ68" s="2">
        <v>6</v>
      </c>
      <c r="BR68" s="2">
        <v>37.5</v>
      </c>
      <c r="BU68" s="2">
        <v>1</v>
      </c>
      <c r="BV68" s="2">
        <v>6.3</v>
      </c>
      <c r="BX68" s="2">
        <v>1</v>
      </c>
    </row>
    <row r="69" spans="1:76" ht="12.75" customHeight="1" x14ac:dyDescent="0.2">
      <c r="A69">
        <v>10</v>
      </c>
      <c r="B69" s="2">
        <v>1754</v>
      </c>
      <c r="G69" s="17">
        <v>6</v>
      </c>
      <c r="BC69" s="2">
        <v>2</v>
      </c>
    </row>
    <row r="70" spans="1:76" ht="12.75" customHeight="1" x14ac:dyDescent="0.2">
      <c r="A70">
        <v>10</v>
      </c>
      <c r="B70" s="2">
        <v>1756</v>
      </c>
      <c r="G70" s="17">
        <v>1</v>
      </c>
      <c r="BC70" s="2">
        <v>1</v>
      </c>
    </row>
    <row r="71" spans="1:76" ht="12.75" customHeight="1" x14ac:dyDescent="0.2">
      <c r="A71">
        <v>10</v>
      </c>
      <c r="B71" s="2">
        <v>1757</v>
      </c>
    </row>
    <row r="72" spans="1:76" ht="12.75" customHeight="1" x14ac:dyDescent="0.2">
      <c r="A72">
        <v>10</v>
      </c>
      <c r="B72" s="2">
        <v>1758</v>
      </c>
      <c r="G72" s="17">
        <v>3</v>
      </c>
      <c r="BC72" s="2">
        <v>3</v>
      </c>
    </row>
    <row r="73" spans="1:76" ht="12.75" customHeight="1" x14ac:dyDescent="0.2">
      <c r="A73">
        <v>10</v>
      </c>
      <c r="B73" s="2">
        <v>1759</v>
      </c>
      <c r="C73" s="17">
        <v>2.64</v>
      </c>
      <c r="E73" s="15">
        <v>2.4910000000000001</v>
      </c>
      <c r="G73" s="17">
        <v>42</v>
      </c>
      <c r="H73" s="2">
        <v>39</v>
      </c>
      <c r="I73" s="2">
        <v>69.599999999999994</v>
      </c>
      <c r="J73" s="2">
        <v>39</v>
      </c>
      <c r="K73" s="2">
        <v>69.599999999999994</v>
      </c>
      <c r="L73" s="2">
        <v>92.9</v>
      </c>
      <c r="M73" s="2">
        <v>2</v>
      </c>
      <c r="N73" s="2">
        <v>3.6</v>
      </c>
      <c r="O73" s="2">
        <v>1</v>
      </c>
      <c r="P73" s="2">
        <v>1.8</v>
      </c>
      <c r="S73" s="2">
        <v>12</v>
      </c>
      <c r="T73" s="2">
        <v>21.4</v>
      </c>
      <c r="U73" s="2">
        <v>27</v>
      </c>
      <c r="V73" s="2">
        <v>48.2</v>
      </c>
      <c r="W73" s="2">
        <v>14</v>
      </c>
      <c r="X73" s="2">
        <v>25</v>
      </c>
      <c r="Y73" s="2">
        <v>17</v>
      </c>
      <c r="Z73" s="2">
        <v>30.4</v>
      </c>
      <c r="AA73" s="2">
        <v>6</v>
      </c>
      <c r="AB73" s="2">
        <v>8</v>
      </c>
      <c r="BC73" s="2">
        <v>40</v>
      </c>
      <c r="BD73" s="2">
        <v>39</v>
      </c>
      <c r="BE73" s="2">
        <v>73.599999999999994</v>
      </c>
      <c r="BF73" s="2">
        <v>39</v>
      </c>
      <c r="BG73" s="2">
        <v>73.599999999999994</v>
      </c>
      <c r="BH73" s="2">
        <v>97.5</v>
      </c>
      <c r="BK73" s="2">
        <v>1</v>
      </c>
      <c r="BL73" s="2">
        <v>1.9</v>
      </c>
      <c r="BO73" s="2">
        <v>26</v>
      </c>
      <c r="BP73" s="2">
        <v>49.1</v>
      </c>
      <c r="BQ73" s="2">
        <v>13</v>
      </c>
      <c r="BR73" s="2">
        <v>24.5</v>
      </c>
      <c r="BS73" s="2">
        <v>13</v>
      </c>
      <c r="BT73" s="2">
        <v>24.5</v>
      </c>
      <c r="BU73" s="2">
        <v>14</v>
      </c>
      <c r="BV73" s="2">
        <v>26.4</v>
      </c>
      <c r="BW73" s="2">
        <v>9</v>
      </c>
      <c r="BX73" s="2">
        <v>8</v>
      </c>
    </row>
    <row r="74" spans="1:76" ht="12.75" customHeight="1" x14ac:dyDescent="0.2">
      <c r="A74">
        <v>10</v>
      </c>
      <c r="B74" s="2">
        <v>1762</v>
      </c>
    </row>
    <row r="75" spans="1:76" ht="12.75" customHeight="1" x14ac:dyDescent="0.2">
      <c r="A75">
        <v>10</v>
      </c>
      <c r="B75" s="2">
        <v>1763</v>
      </c>
      <c r="G75" s="17">
        <v>4</v>
      </c>
      <c r="BC75" s="2">
        <v>4</v>
      </c>
    </row>
    <row r="76" spans="1:76" ht="12.75" customHeight="1" x14ac:dyDescent="0.2">
      <c r="A76">
        <v>10</v>
      </c>
      <c r="B76" s="2">
        <v>1767</v>
      </c>
      <c r="G76" s="17">
        <v>6</v>
      </c>
      <c r="BC76" s="2">
        <v>5</v>
      </c>
    </row>
    <row r="77" spans="1:76" ht="12.75" customHeight="1" x14ac:dyDescent="0.2">
      <c r="A77">
        <v>10</v>
      </c>
      <c r="B77" s="2">
        <v>1768</v>
      </c>
      <c r="C77" s="17">
        <v>3.44</v>
      </c>
      <c r="E77" s="15">
        <v>3.5010000000000003</v>
      </c>
      <c r="G77" s="17">
        <v>32</v>
      </c>
      <c r="H77" s="2">
        <v>29</v>
      </c>
      <c r="I77" s="2">
        <v>90.6</v>
      </c>
      <c r="J77" s="2">
        <v>29</v>
      </c>
      <c r="K77" s="2">
        <v>90.6</v>
      </c>
      <c r="L77" s="2">
        <v>90.6</v>
      </c>
      <c r="O77" s="2">
        <v>3</v>
      </c>
      <c r="P77" s="2">
        <v>9.4</v>
      </c>
      <c r="Q77" s="2">
        <v>1</v>
      </c>
      <c r="R77" s="2">
        <v>3.1</v>
      </c>
      <c r="S77" s="2">
        <v>8</v>
      </c>
      <c r="T77" s="2">
        <v>25</v>
      </c>
      <c r="U77" s="2">
        <v>20</v>
      </c>
      <c r="V77" s="2">
        <v>62.5</v>
      </c>
      <c r="Y77" s="2">
        <v>3</v>
      </c>
      <c r="Z77" s="2">
        <v>9.4</v>
      </c>
      <c r="AB77" s="2">
        <v>3</v>
      </c>
      <c r="BC77" s="2">
        <v>31</v>
      </c>
      <c r="BD77" s="2">
        <v>31</v>
      </c>
      <c r="BE77" s="2">
        <v>96.9</v>
      </c>
      <c r="BF77" s="2">
        <v>31</v>
      </c>
      <c r="BG77" s="2">
        <v>96.9</v>
      </c>
      <c r="BH77" s="2">
        <v>100</v>
      </c>
      <c r="BO77" s="2">
        <v>12</v>
      </c>
      <c r="BP77" s="2">
        <v>37.5</v>
      </c>
      <c r="BQ77" s="2">
        <v>19</v>
      </c>
      <c r="BR77" s="2">
        <v>59.4</v>
      </c>
      <c r="BS77" s="2">
        <v>1</v>
      </c>
      <c r="BT77" s="2">
        <v>3.1</v>
      </c>
      <c r="BU77" s="2">
        <v>1</v>
      </c>
      <c r="BV77" s="2">
        <v>3.1</v>
      </c>
      <c r="BX77" s="2">
        <v>3</v>
      </c>
    </row>
    <row r="78" spans="1:76" ht="12.75" customHeight="1" x14ac:dyDescent="0.2">
      <c r="A78">
        <v>10</v>
      </c>
      <c r="B78" s="2">
        <v>1769</v>
      </c>
      <c r="C78" s="17">
        <v>2.25</v>
      </c>
      <c r="E78" s="15">
        <v>2.056</v>
      </c>
      <c r="G78" s="17">
        <v>16</v>
      </c>
      <c r="H78" s="2">
        <v>11</v>
      </c>
      <c r="I78" s="2">
        <v>55</v>
      </c>
      <c r="J78" s="2">
        <v>11</v>
      </c>
      <c r="K78" s="2">
        <v>55</v>
      </c>
      <c r="L78" s="2">
        <v>68.8</v>
      </c>
      <c r="M78" s="2">
        <v>1</v>
      </c>
      <c r="N78" s="2">
        <v>5</v>
      </c>
      <c r="O78" s="2">
        <v>4</v>
      </c>
      <c r="P78" s="2">
        <v>20</v>
      </c>
      <c r="S78" s="2">
        <v>8</v>
      </c>
      <c r="T78" s="2">
        <v>40</v>
      </c>
      <c r="U78" s="2">
        <v>3</v>
      </c>
      <c r="V78" s="2">
        <v>15</v>
      </c>
      <c r="W78" s="2">
        <v>4</v>
      </c>
      <c r="X78" s="2">
        <v>20</v>
      </c>
      <c r="Y78" s="2">
        <v>9</v>
      </c>
      <c r="Z78" s="2">
        <v>45</v>
      </c>
      <c r="AA78" s="2">
        <v>1</v>
      </c>
      <c r="BC78" s="2">
        <v>14</v>
      </c>
      <c r="BD78" s="2">
        <v>9</v>
      </c>
      <c r="BE78" s="2">
        <v>50</v>
      </c>
      <c r="BF78" s="2">
        <v>9</v>
      </c>
      <c r="BG78" s="2">
        <v>50</v>
      </c>
      <c r="BH78" s="2">
        <v>64.3</v>
      </c>
      <c r="BI78" s="2">
        <v>2</v>
      </c>
      <c r="BJ78" s="2">
        <v>11.1</v>
      </c>
      <c r="BK78" s="2">
        <v>3</v>
      </c>
      <c r="BL78" s="2">
        <v>16.7</v>
      </c>
      <c r="BO78" s="2">
        <v>7</v>
      </c>
      <c r="BP78" s="2">
        <v>38.9</v>
      </c>
      <c r="BQ78" s="2">
        <v>2</v>
      </c>
      <c r="BR78" s="2">
        <v>11.1</v>
      </c>
      <c r="BS78" s="2">
        <v>4</v>
      </c>
      <c r="BT78" s="2">
        <v>22.2</v>
      </c>
      <c r="BU78" s="2">
        <v>9</v>
      </c>
      <c r="BV78" s="2">
        <v>50</v>
      </c>
      <c r="BW78" s="2">
        <v>3</v>
      </c>
    </row>
    <row r="79" spans="1:76" ht="12.75" customHeight="1" x14ac:dyDescent="0.2">
      <c r="A79">
        <v>10</v>
      </c>
      <c r="B79" s="2">
        <v>1776</v>
      </c>
      <c r="G79" s="17">
        <v>3</v>
      </c>
      <c r="BC79" s="2">
        <v>3</v>
      </c>
    </row>
    <row r="80" spans="1:76" ht="12.75" customHeight="1" x14ac:dyDescent="0.2">
      <c r="A80">
        <v>10</v>
      </c>
      <c r="B80" s="2">
        <v>1777</v>
      </c>
      <c r="C80" s="17">
        <v>2.88</v>
      </c>
      <c r="E80" s="15">
        <v>2.7050000000000001</v>
      </c>
      <c r="G80" s="17">
        <v>34</v>
      </c>
      <c r="H80" s="2">
        <v>30</v>
      </c>
      <c r="I80" s="2">
        <v>73.2</v>
      </c>
      <c r="J80" s="2">
        <v>30</v>
      </c>
      <c r="K80" s="2">
        <v>73.2</v>
      </c>
      <c r="L80" s="2">
        <v>88.2</v>
      </c>
      <c r="O80" s="2">
        <v>4</v>
      </c>
      <c r="P80" s="2">
        <v>9.8000000000000007</v>
      </c>
      <c r="S80" s="2">
        <v>10</v>
      </c>
      <c r="T80" s="2">
        <v>24.4</v>
      </c>
      <c r="U80" s="2">
        <v>20</v>
      </c>
      <c r="V80" s="2">
        <v>48.8</v>
      </c>
      <c r="W80" s="2">
        <v>7</v>
      </c>
      <c r="X80" s="2">
        <v>17.100000000000001</v>
      </c>
      <c r="Y80" s="2">
        <v>11</v>
      </c>
      <c r="Z80" s="2">
        <v>26.8</v>
      </c>
      <c r="AA80" s="2">
        <v>7</v>
      </c>
      <c r="BC80" s="2">
        <v>33</v>
      </c>
      <c r="BD80" s="2">
        <v>32</v>
      </c>
      <c r="BE80" s="2">
        <v>78</v>
      </c>
      <c r="BF80" s="2">
        <v>32</v>
      </c>
      <c r="BG80" s="2">
        <v>78</v>
      </c>
      <c r="BH80" s="2">
        <v>97</v>
      </c>
      <c r="BK80" s="2">
        <v>1</v>
      </c>
      <c r="BL80" s="2">
        <v>2.4</v>
      </c>
      <c r="BO80" s="2">
        <v>19</v>
      </c>
      <c r="BP80" s="2">
        <v>46.3</v>
      </c>
      <c r="BQ80" s="2">
        <v>13</v>
      </c>
      <c r="BR80" s="2">
        <v>31.7</v>
      </c>
      <c r="BS80" s="2">
        <v>8</v>
      </c>
      <c r="BT80" s="2">
        <v>19.5</v>
      </c>
      <c r="BU80" s="2">
        <v>9</v>
      </c>
      <c r="BV80" s="2">
        <v>22</v>
      </c>
      <c r="BW80" s="2">
        <v>7</v>
      </c>
    </row>
    <row r="81" spans="1:76" ht="12.75" customHeight="1" x14ac:dyDescent="0.2">
      <c r="A81">
        <v>10</v>
      </c>
      <c r="B81" s="2">
        <v>1784</v>
      </c>
      <c r="C81" s="17">
        <v>3.46</v>
      </c>
      <c r="E81" s="15">
        <v>3.2340000000000004</v>
      </c>
      <c r="G81" s="17">
        <v>12</v>
      </c>
      <c r="H81" s="2">
        <v>12</v>
      </c>
      <c r="I81" s="2">
        <v>92.3</v>
      </c>
      <c r="J81" s="2">
        <v>12</v>
      </c>
      <c r="K81" s="2">
        <v>92.3</v>
      </c>
      <c r="L81" s="2">
        <v>100</v>
      </c>
      <c r="S81" s="2">
        <v>3</v>
      </c>
      <c r="T81" s="2">
        <v>23.1</v>
      </c>
      <c r="U81" s="2">
        <v>9</v>
      </c>
      <c r="V81" s="2">
        <v>69.2</v>
      </c>
      <c r="W81" s="2">
        <v>1</v>
      </c>
      <c r="X81" s="2">
        <v>7.7</v>
      </c>
      <c r="Y81" s="2">
        <v>1</v>
      </c>
      <c r="Z81" s="2">
        <v>7.7</v>
      </c>
      <c r="BC81" s="2">
        <v>12</v>
      </c>
      <c r="BD81" s="2">
        <v>12</v>
      </c>
      <c r="BE81" s="2">
        <v>92.3</v>
      </c>
      <c r="BF81" s="2">
        <v>12</v>
      </c>
      <c r="BG81" s="2">
        <v>92.3</v>
      </c>
      <c r="BH81" s="2">
        <v>100</v>
      </c>
      <c r="BO81" s="2">
        <v>6</v>
      </c>
      <c r="BP81" s="2">
        <v>46.2</v>
      </c>
      <c r="BQ81" s="2">
        <v>6</v>
      </c>
      <c r="BR81" s="2">
        <v>46.2</v>
      </c>
      <c r="BS81" s="2">
        <v>1</v>
      </c>
      <c r="BT81" s="2">
        <v>7.7</v>
      </c>
      <c r="BU81" s="2">
        <v>1</v>
      </c>
      <c r="BV81" s="2">
        <v>7.7</v>
      </c>
    </row>
    <row r="82" spans="1:76" ht="12.75" customHeight="1" x14ac:dyDescent="0.2">
      <c r="A82">
        <v>10</v>
      </c>
      <c r="B82" s="2">
        <v>1789</v>
      </c>
      <c r="C82" s="17">
        <v>3.8</v>
      </c>
      <c r="E82" s="15">
        <v>3.8</v>
      </c>
      <c r="G82" s="17">
        <v>50</v>
      </c>
      <c r="H82" s="2">
        <v>50</v>
      </c>
      <c r="I82" s="2">
        <v>100</v>
      </c>
      <c r="J82" s="2">
        <v>50</v>
      </c>
      <c r="K82" s="2">
        <v>100</v>
      </c>
      <c r="L82" s="2">
        <v>100</v>
      </c>
      <c r="S82" s="2">
        <v>10</v>
      </c>
      <c r="T82" s="2">
        <v>20</v>
      </c>
      <c r="U82" s="2">
        <v>40</v>
      </c>
      <c r="V82" s="2">
        <v>80</v>
      </c>
      <c r="BC82" s="2">
        <v>50</v>
      </c>
      <c r="BD82" s="2">
        <v>50</v>
      </c>
      <c r="BE82" s="2">
        <v>100</v>
      </c>
      <c r="BF82" s="2">
        <v>50</v>
      </c>
      <c r="BG82" s="2">
        <v>100</v>
      </c>
      <c r="BH82" s="2">
        <v>100</v>
      </c>
      <c r="BO82" s="2">
        <v>10</v>
      </c>
      <c r="BP82" s="2">
        <v>20</v>
      </c>
      <c r="BQ82" s="2">
        <v>40</v>
      </c>
      <c r="BR82" s="2">
        <v>80</v>
      </c>
    </row>
    <row r="83" spans="1:76" ht="12.75" customHeight="1" x14ac:dyDescent="0.2">
      <c r="A83">
        <v>10</v>
      </c>
      <c r="B83" s="2">
        <v>1790</v>
      </c>
      <c r="G83" s="17">
        <v>1</v>
      </c>
    </row>
    <row r="84" spans="1:76" ht="12.75" customHeight="1" x14ac:dyDescent="0.2">
      <c r="A84">
        <v>10</v>
      </c>
      <c r="B84" s="2">
        <v>1793</v>
      </c>
      <c r="G84" s="17">
        <v>1</v>
      </c>
      <c r="BC84" s="2">
        <v>2</v>
      </c>
    </row>
    <row r="85" spans="1:76" ht="12.75" customHeight="1" x14ac:dyDescent="0.2">
      <c r="A85">
        <v>10</v>
      </c>
      <c r="B85" s="2">
        <v>1795</v>
      </c>
      <c r="C85" s="17">
        <v>2.4</v>
      </c>
      <c r="E85" s="15">
        <v>2.3710000000000004</v>
      </c>
      <c r="G85" s="17">
        <v>18</v>
      </c>
      <c r="H85" s="2">
        <v>16</v>
      </c>
      <c r="I85" s="2">
        <v>64</v>
      </c>
      <c r="J85" s="2">
        <v>11</v>
      </c>
      <c r="K85" s="2">
        <v>55</v>
      </c>
      <c r="L85" s="2">
        <v>61.1</v>
      </c>
      <c r="M85" s="2">
        <v>2</v>
      </c>
      <c r="N85" s="2">
        <v>10</v>
      </c>
      <c r="O85" s="2">
        <v>5</v>
      </c>
      <c r="P85" s="2">
        <v>25</v>
      </c>
      <c r="S85" s="2">
        <v>8</v>
      </c>
      <c r="T85" s="2">
        <v>40</v>
      </c>
      <c r="U85" s="2">
        <v>3</v>
      </c>
      <c r="V85" s="2">
        <v>15</v>
      </c>
      <c r="W85" s="2">
        <v>2</v>
      </c>
      <c r="X85" s="2">
        <v>10</v>
      </c>
      <c r="Y85" s="2">
        <v>9</v>
      </c>
      <c r="Z85" s="2">
        <v>45</v>
      </c>
      <c r="AB85" s="2">
        <v>5</v>
      </c>
      <c r="BC85" s="2">
        <v>16</v>
      </c>
      <c r="BD85" s="2">
        <v>19</v>
      </c>
      <c r="BE85" s="2">
        <v>76</v>
      </c>
      <c r="BF85" s="2">
        <v>13</v>
      </c>
      <c r="BG85" s="2">
        <v>68.400000000000006</v>
      </c>
      <c r="BH85" s="2">
        <v>81.3</v>
      </c>
      <c r="BI85" s="2">
        <v>1</v>
      </c>
      <c r="BJ85" s="2">
        <v>5.3</v>
      </c>
      <c r="BK85" s="2">
        <v>2</v>
      </c>
      <c r="BL85" s="2">
        <v>10.5</v>
      </c>
      <c r="BO85" s="2">
        <v>12</v>
      </c>
      <c r="BP85" s="2">
        <v>63.2</v>
      </c>
      <c r="BQ85" s="2">
        <v>1</v>
      </c>
      <c r="BR85" s="2">
        <v>5.3</v>
      </c>
      <c r="BS85" s="2">
        <v>3</v>
      </c>
      <c r="BT85" s="2">
        <v>15.8</v>
      </c>
      <c r="BU85" s="2">
        <v>6</v>
      </c>
      <c r="BV85" s="2">
        <v>31.6</v>
      </c>
      <c r="BX85" s="2">
        <v>6</v>
      </c>
    </row>
    <row r="86" spans="1:76" ht="12.75" customHeight="1" x14ac:dyDescent="0.2">
      <c r="A86">
        <v>10</v>
      </c>
      <c r="B86" s="2">
        <v>1797</v>
      </c>
    </row>
    <row r="87" spans="1:76" ht="12.75" customHeight="1" x14ac:dyDescent="0.2">
      <c r="A87">
        <v>10</v>
      </c>
      <c r="B87" s="2">
        <v>1799</v>
      </c>
      <c r="G87" s="17">
        <v>6</v>
      </c>
      <c r="BC87" s="2">
        <v>6</v>
      </c>
    </row>
    <row r="88" spans="1:76" ht="12.75" customHeight="1" x14ac:dyDescent="0.2">
      <c r="A88">
        <v>10</v>
      </c>
      <c r="B88" s="2">
        <v>1801</v>
      </c>
      <c r="C88" s="17">
        <v>2.31</v>
      </c>
      <c r="E88" s="15">
        <v>2.1760000000000002</v>
      </c>
      <c r="G88" s="17">
        <v>42</v>
      </c>
      <c r="H88" s="2">
        <v>37</v>
      </c>
      <c r="I88" s="2">
        <v>60.7</v>
      </c>
      <c r="J88" s="2">
        <v>37</v>
      </c>
      <c r="K88" s="2">
        <v>60.7</v>
      </c>
      <c r="L88" s="2">
        <v>88.1</v>
      </c>
      <c r="M88" s="2">
        <v>1</v>
      </c>
      <c r="N88" s="2">
        <v>1.6</v>
      </c>
      <c r="O88" s="2">
        <v>4</v>
      </c>
      <c r="P88" s="2">
        <v>6.6</v>
      </c>
      <c r="Q88" s="2">
        <v>1</v>
      </c>
      <c r="R88" s="2">
        <v>1.6</v>
      </c>
      <c r="S88" s="2">
        <v>12</v>
      </c>
      <c r="T88" s="2">
        <v>19.7</v>
      </c>
      <c r="U88" s="2">
        <v>24</v>
      </c>
      <c r="V88" s="2">
        <v>39.299999999999997</v>
      </c>
      <c r="W88" s="2">
        <v>19</v>
      </c>
      <c r="X88" s="2">
        <v>31.1</v>
      </c>
      <c r="Y88" s="2">
        <v>24</v>
      </c>
      <c r="Z88" s="2">
        <v>39.299999999999997</v>
      </c>
      <c r="AA88" s="2">
        <v>1</v>
      </c>
      <c r="AB88" s="2">
        <v>1</v>
      </c>
      <c r="BC88" s="2">
        <v>44</v>
      </c>
      <c r="BD88" s="2">
        <v>37</v>
      </c>
      <c r="BE88" s="2">
        <v>58.7</v>
      </c>
      <c r="BF88" s="2">
        <v>37</v>
      </c>
      <c r="BG88" s="2">
        <v>58.7</v>
      </c>
      <c r="BH88" s="2">
        <v>84.1</v>
      </c>
      <c r="BI88" s="2">
        <v>2</v>
      </c>
      <c r="BJ88" s="2">
        <v>3.2</v>
      </c>
      <c r="BK88" s="2">
        <v>5</v>
      </c>
      <c r="BL88" s="2">
        <v>7.9</v>
      </c>
      <c r="BM88" s="2">
        <v>1</v>
      </c>
      <c r="BN88" s="2">
        <v>1.6</v>
      </c>
      <c r="BO88" s="2">
        <v>19</v>
      </c>
      <c r="BP88" s="2">
        <v>30.2</v>
      </c>
      <c r="BQ88" s="2">
        <v>17</v>
      </c>
      <c r="BR88" s="2">
        <v>27</v>
      </c>
      <c r="BS88" s="2">
        <v>19</v>
      </c>
      <c r="BT88" s="2">
        <v>30.2</v>
      </c>
      <c r="BU88" s="2">
        <v>26</v>
      </c>
      <c r="BV88" s="2">
        <v>41.3</v>
      </c>
    </row>
    <row r="89" spans="1:76" ht="12.75" customHeight="1" x14ac:dyDescent="0.2">
      <c r="A89">
        <v>10</v>
      </c>
      <c r="B89" s="2">
        <v>1802</v>
      </c>
      <c r="G89" s="17">
        <v>1</v>
      </c>
      <c r="BC89" s="2">
        <v>1</v>
      </c>
    </row>
    <row r="90" spans="1:76" ht="12.75" customHeight="1" x14ac:dyDescent="0.2">
      <c r="A90">
        <v>10</v>
      </c>
      <c r="B90" s="2">
        <v>1803</v>
      </c>
      <c r="C90" s="17">
        <v>3</v>
      </c>
      <c r="E90" s="15">
        <v>2.5710000000000002</v>
      </c>
      <c r="G90" s="17">
        <v>19</v>
      </c>
      <c r="H90" s="2">
        <v>14</v>
      </c>
      <c r="I90" s="2">
        <v>73.7</v>
      </c>
      <c r="J90" s="2">
        <v>14</v>
      </c>
      <c r="K90" s="2">
        <v>73.7</v>
      </c>
      <c r="L90" s="2">
        <v>73.7</v>
      </c>
      <c r="M90" s="2">
        <v>1</v>
      </c>
      <c r="N90" s="2">
        <v>5.3</v>
      </c>
      <c r="O90" s="2">
        <v>4</v>
      </c>
      <c r="P90" s="2">
        <v>21.1</v>
      </c>
      <c r="S90" s="2">
        <v>8</v>
      </c>
      <c r="T90" s="2">
        <v>42.1</v>
      </c>
      <c r="U90" s="2">
        <v>6</v>
      </c>
      <c r="V90" s="2">
        <v>31.6</v>
      </c>
      <c r="Y90" s="2">
        <v>5</v>
      </c>
      <c r="Z90" s="2">
        <v>26.3</v>
      </c>
      <c r="AA90" s="2">
        <v>3</v>
      </c>
      <c r="AB90" s="2">
        <v>4</v>
      </c>
      <c r="BC90" s="2">
        <v>12</v>
      </c>
      <c r="BD90" s="2">
        <v>11</v>
      </c>
      <c r="BE90" s="2">
        <v>73.3</v>
      </c>
      <c r="BF90" s="2">
        <v>10</v>
      </c>
      <c r="BG90" s="2">
        <v>71.400000000000006</v>
      </c>
      <c r="BH90" s="2">
        <v>83.3</v>
      </c>
      <c r="BK90" s="2">
        <v>2</v>
      </c>
      <c r="BL90" s="2">
        <v>14.3</v>
      </c>
      <c r="BO90" s="2">
        <v>8</v>
      </c>
      <c r="BP90" s="2">
        <v>57.1</v>
      </c>
      <c r="BQ90" s="2">
        <v>2</v>
      </c>
      <c r="BR90" s="2">
        <v>14.3</v>
      </c>
      <c r="BS90" s="2">
        <v>2</v>
      </c>
      <c r="BT90" s="2">
        <v>14.3</v>
      </c>
      <c r="BU90" s="2">
        <v>4</v>
      </c>
      <c r="BV90" s="2">
        <v>28.6</v>
      </c>
      <c r="BW90" s="2">
        <v>6</v>
      </c>
      <c r="BX90" s="2">
        <v>6</v>
      </c>
    </row>
    <row r="91" spans="1:76" ht="12.75" customHeight="1" x14ac:dyDescent="0.2">
      <c r="A91">
        <v>10</v>
      </c>
      <c r="B91" s="2">
        <v>1804</v>
      </c>
      <c r="G91" s="17">
        <v>3</v>
      </c>
      <c r="BC91" s="2">
        <v>3</v>
      </c>
    </row>
    <row r="92" spans="1:76" ht="12.75" customHeight="1" x14ac:dyDescent="0.2">
      <c r="A92">
        <v>10</v>
      </c>
      <c r="B92" s="2">
        <v>1806</v>
      </c>
      <c r="C92" s="17">
        <v>2.88</v>
      </c>
      <c r="E92" s="15">
        <v>2.6920000000000006</v>
      </c>
      <c r="G92" s="17">
        <v>23</v>
      </c>
      <c r="H92" s="2">
        <v>20</v>
      </c>
      <c r="I92" s="2">
        <v>76.900000000000006</v>
      </c>
      <c r="J92" s="2">
        <v>20</v>
      </c>
      <c r="K92" s="2">
        <v>76.900000000000006</v>
      </c>
      <c r="L92" s="2">
        <v>87</v>
      </c>
      <c r="O92" s="2">
        <v>3</v>
      </c>
      <c r="P92" s="2">
        <v>11.5</v>
      </c>
      <c r="S92" s="2">
        <v>11</v>
      </c>
      <c r="T92" s="2">
        <v>42.3</v>
      </c>
      <c r="U92" s="2">
        <v>9</v>
      </c>
      <c r="V92" s="2">
        <v>34.6</v>
      </c>
      <c r="W92" s="2">
        <v>3</v>
      </c>
      <c r="X92" s="2">
        <v>11.5</v>
      </c>
      <c r="Y92" s="2">
        <v>6</v>
      </c>
      <c r="Z92" s="2">
        <v>23.1</v>
      </c>
      <c r="AA92" s="2">
        <v>1</v>
      </c>
      <c r="AB92" s="2">
        <v>2</v>
      </c>
      <c r="BC92" s="2">
        <v>24</v>
      </c>
      <c r="BD92" s="2">
        <v>22</v>
      </c>
      <c r="BE92" s="2">
        <v>84.6</v>
      </c>
      <c r="BF92" s="2">
        <v>22</v>
      </c>
      <c r="BG92" s="2">
        <v>84.6</v>
      </c>
      <c r="BH92" s="2">
        <v>91.7</v>
      </c>
      <c r="BI92" s="2">
        <v>1</v>
      </c>
      <c r="BJ92" s="2">
        <v>3.8</v>
      </c>
      <c r="BK92" s="2">
        <v>1</v>
      </c>
      <c r="BL92" s="2">
        <v>3.8</v>
      </c>
      <c r="BM92" s="2">
        <v>1</v>
      </c>
      <c r="BN92" s="2">
        <v>3.8</v>
      </c>
      <c r="BO92" s="2">
        <v>17</v>
      </c>
      <c r="BP92" s="2">
        <v>65.400000000000006</v>
      </c>
      <c r="BQ92" s="2">
        <v>4</v>
      </c>
      <c r="BR92" s="2">
        <v>15.4</v>
      </c>
      <c r="BS92" s="2">
        <v>2</v>
      </c>
      <c r="BT92" s="2">
        <v>7.7</v>
      </c>
      <c r="BU92" s="2">
        <v>4</v>
      </c>
      <c r="BV92" s="2">
        <v>15.4</v>
      </c>
      <c r="BW92" s="2">
        <v>2</v>
      </c>
      <c r="BX92" s="2">
        <v>1</v>
      </c>
    </row>
    <row r="93" spans="1:76" ht="12.75" customHeight="1" x14ac:dyDescent="0.2">
      <c r="A93">
        <v>10</v>
      </c>
      <c r="B93" s="2">
        <v>1807</v>
      </c>
    </row>
    <row r="94" spans="1:76" ht="12.75" customHeight="1" x14ac:dyDescent="0.2">
      <c r="A94">
        <v>10</v>
      </c>
      <c r="B94" s="2">
        <v>1811</v>
      </c>
      <c r="G94" s="17">
        <v>4</v>
      </c>
      <c r="BC94" s="2">
        <v>3</v>
      </c>
    </row>
    <row r="95" spans="1:76" ht="12.75" customHeight="1" x14ac:dyDescent="0.2">
      <c r="A95">
        <v>10</v>
      </c>
      <c r="B95" s="2">
        <v>1814</v>
      </c>
      <c r="C95" s="17">
        <v>3</v>
      </c>
      <c r="E95" s="15">
        <v>3.15</v>
      </c>
      <c r="G95" s="17">
        <v>19</v>
      </c>
      <c r="H95" s="2">
        <v>17</v>
      </c>
      <c r="I95" s="2">
        <v>77.3</v>
      </c>
      <c r="J95" s="2">
        <v>17</v>
      </c>
      <c r="K95" s="2">
        <v>77.3</v>
      </c>
      <c r="L95" s="2">
        <v>89.5</v>
      </c>
      <c r="O95" s="2">
        <v>2</v>
      </c>
      <c r="P95" s="2">
        <v>9.1</v>
      </c>
      <c r="S95" s="2">
        <v>6</v>
      </c>
      <c r="T95" s="2">
        <v>27.3</v>
      </c>
      <c r="U95" s="2">
        <v>11</v>
      </c>
      <c r="V95" s="2">
        <v>50</v>
      </c>
      <c r="W95" s="2">
        <v>3</v>
      </c>
      <c r="X95" s="2">
        <v>13.6</v>
      </c>
      <c r="Y95" s="2">
        <v>5</v>
      </c>
      <c r="Z95" s="2">
        <v>22.7</v>
      </c>
      <c r="AB95" s="2">
        <v>4</v>
      </c>
      <c r="BC95" s="2">
        <v>19</v>
      </c>
      <c r="BD95" s="2">
        <v>18</v>
      </c>
      <c r="BE95" s="2">
        <v>90</v>
      </c>
      <c r="BF95" s="2">
        <v>18</v>
      </c>
      <c r="BG95" s="2">
        <v>90</v>
      </c>
      <c r="BH95" s="2">
        <v>94.7</v>
      </c>
      <c r="BK95" s="2">
        <v>1</v>
      </c>
      <c r="BL95" s="2">
        <v>5</v>
      </c>
      <c r="BO95" s="2">
        <v>11</v>
      </c>
      <c r="BP95" s="2">
        <v>55</v>
      </c>
      <c r="BQ95" s="2">
        <v>7</v>
      </c>
      <c r="BR95" s="2">
        <v>35</v>
      </c>
      <c r="BS95" s="2">
        <v>1</v>
      </c>
      <c r="BT95" s="2">
        <v>5</v>
      </c>
      <c r="BU95" s="2">
        <v>2</v>
      </c>
      <c r="BV95" s="2">
        <v>10</v>
      </c>
      <c r="BW95" s="2">
        <v>2</v>
      </c>
      <c r="BX95" s="2">
        <v>4</v>
      </c>
    </row>
    <row r="96" spans="1:76" ht="12.75" customHeight="1" x14ac:dyDescent="0.2">
      <c r="A96">
        <v>10</v>
      </c>
      <c r="B96" s="2">
        <v>1815</v>
      </c>
    </row>
    <row r="97" spans="1:76" ht="12.75" customHeight="1" x14ac:dyDescent="0.2">
      <c r="A97">
        <v>10</v>
      </c>
      <c r="B97" s="2">
        <v>1816</v>
      </c>
      <c r="C97" s="17">
        <v>2.13</v>
      </c>
      <c r="E97" s="15">
        <v>2.2759999999999998</v>
      </c>
      <c r="G97" s="17">
        <v>25</v>
      </c>
      <c r="H97" s="2">
        <v>49</v>
      </c>
      <c r="I97" s="2">
        <v>72.099999999999994</v>
      </c>
      <c r="J97" s="2">
        <v>21</v>
      </c>
      <c r="K97" s="2">
        <v>52.5</v>
      </c>
      <c r="L97" s="2">
        <v>84</v>
      </c>
      <c r="O97" s="2">
        <v>4</v>
      </c>
      <c r="P97" s="2">
        <v>10</v>
      </c>
      <c r="S97" s="2">
        <v>7</v>
      </c>
      <c r="T97" s="2">
        <v>17.5</v>
      </c>
      <c r="U97" s="2">
        <v>14</v>
      </c>
      <c r="V97" s="2">
        <v>35</v>
      </c>
      <c r="W97" s="2">
        <v>15</v>
      </c>
      <c r="X97" s="2">
        <v>37.5</v>
      </c>
      <c r="Y97" s="2">
        <v>19</v>
      </c>
      <c r="Z97" s="2">
        <v>47.5</v>
      </c>
      <c r="AB97" s="2">
        <v>31</v>
      </c>
      <c r="BC97" s="2">
        <v>25</v>
      </c>
      <c r="BD97" s="2">
        <v>54</v>
      </c>
      <c r="BE97" s="2">
        <v>81.8</v>
      </c>
      <c r="BF97" s="2">
        <v>24</v>
      </c>
      <c r="BG97" s="2">
        <v>66.7</v>
      </c>
      <c r="BH97" s="2">
        <v>96</v>
      </c>
      <c r="BK97" s="2">
        <v>1</v>
      </c>
      <c r="BL97" s="2">
        <v>2.8</v>
      </c>
      <c r="BO97" s="2">
        <v>16</v>
      </c>
      <c r="BP97" s="2">
        <v>44.4</v>
      </c>
      <c r="BQ97" s="2">
        <v>8</v>
      </c>
      <c r="BR97" s="2">
        <v>22.2</v>
      </c>
      <c r="BS97" s="2">
        <v>11</v>
      </c>
      <c r="BT97" s="2">
        <v>30.6</v>
      </c>
      <c r="BU97" s="2">
        <v>12</v>
      </c>
      <c r="BV97" s="2">
        <v>33.299999999999997</v>
      </c>
      <c r="BX97" s="2">
        <v>35</v>
      </c>
    </row>
    <row r="98" spans="1:76" ht="12.75" customHeight="1" x14ac:dyDescent="0.2">
      <c r="A98">
        <v>10</v>
      </c>
      <c r="B98" s="2">
        <v>1817</v>
      </c>
    </row>
    <row r="99" spans="1:76" ht="12.75" customHeight="1" x14ac:dyDescent="0.2">
      <c r="A99">
        <v>10</v>
      </c>
      <c r="B99" s="2">
        <v>1819</v>
      </c>
      <c r="G99" s="17">
        <v>1</v>
      </c>
      <c r="BC99" s="2">
        <v>1</v>
      </c>
    </row>
    <row r="100" spans="1:76" ht="12.75" customHeight="1" x14ac:dyDescent="0.2">
      <c r="A100">
        <v>10</v>
      </c>
      <c r="B100" s="2">
        <v>1820</v>
      </c>
      <c r="G100" s="17">
        <v>2</v>
      </c>
    </row>
    <row r="101" spans="1:76" ht="12.75" customHeight="1" x14ac:dyDescent="0.2">
      <c r="A101">
        <v>10</v>
      </c>
      <c r="B101" s="2">
        <v>1822</v>
      </c>
      <c r="G101" s="17">
        <v>1</v>
      </c>
      <c r="BC101" s="2">
        <v>1</v>
      </c>
    </row>
    <row r="102" spans="1:76" ht="12.75" customHeight="1" x14ac:dyDescent="0.2">
      <c r="A102">
        <v>10</v>
      </c>
      <c r="B102" s="2">
        <v>1829</v>
      </c>
      <c r="G102" s="17">
        <v>4</v>
      </c>
      <c r="BC102" s="2">
        <v>4</v>
      </c>
    </row>
    <row r="103" spans="1:76" ht="12.75" customHeight="1" x14ac:dyDescent="0.2">
      <c r="A103">
        <v>10</v>
      </c>
      <c r="B103" s="2">
        <v>1830</v>
      </c>
      <c r="G103" s="17">
        <v>2</v>
      </c>
      <c r="BC103" s="2">
        <v>2</v>
      </c>
    </row>
    <row r="104" spans="1:76" ht="12.75" customHeight="1" x14ac:dyDescent="0.2">
      <c r="A104">
        <v>10</v>
      </c>
      <c r="B104" s="2">
        <v>1832</v>
      </c>
    </row>
    <row r="105" spans="1:76" ht="12.75" customHeight="1" x14ac:dyDescent="0.2">
      <c r="A105">
        <v>10</v>
      </c>
      <c r="B105" s="2">
        <v>1835</v>
      </c>
      <c r="G105" s="17">
        <v>3</v>
      </c>
      <c r="BC105" s="2">
        <v>3</v>
      </c>
    </row>
    <row r="106" spans="1:76" ht="12.75" customHeight="1" x14ac:dyDescent="0.2">
      <c r="A106">
        <v>10</v>
      </c>
      <c r="B106" s="2">
        <v>1836</v>
      </c>
      <c r="C106" s="17">
        <v>3.89</v>
      </c>
      <c r="E106" s="15">
        <v>3.7720000000000002</v>
      </c>
      <c r="G106" s="17">
        <v>57</v>
      </c>
      <c r="H106" s="2">
        <v>57</v>
      </c>
      <c r="I106" s="2">
        <v>100</v>
      </c>
      <c r="J106" s="2">
        <v>57</v>
      </c>
      <c r="K106" s="2">
        <v>100</v>
      </c>
      <c r="L106" s="2">
        <v>100</v>
      </c>
      <c r="S106" s="2">
        <v>6</v>
      </c>
      <c r="T106" s="2">
        <v>10.5</v>
      </c>
      <c r="U106" s="2">
        <v>51</v>
      </c>
      <c r="V106" s="2">
        <v>89.5</v>
      </c>
      <c r="BC106" s="2">
        <v>57</v>
      </c>
      <c r="BD106" s="2">
        <v>57</v>
      </c>
      <c r="BE106" s="2">
        <v>100</v>
      </c>
      <c r="BF106" s="2">
        <v>57</v>
      </c>
      <c r="BG106" s="2">
        <v>100</v>
      </c>
      <c r="BH106" s="2">
        <v>100</v>
      </c>
      <c r="BO106" s="2">
        <v>13</v>
      </c>
      <c r="BP106" s="2">
        <v>22.8</v>
      </c>
      <c r="BQ106" s="2">
        <v>44</v>
      </c>
      <c r="BR106" s="2">
        <v>77.2</v>
      </c>
    </row>
    <row r="107" spans="1:76" ht="12.75" customHeight="1" x14ac:dyDescent="0.2">
      <c r="A107">
        <v>10</v>
      </c>
      <c r="B107" s="2">
        <v>1838</v>
      </c>
      <c r="C107" s="17">
        <v>3.04</v>
      </c>
      <c r="E107" s="15">
        <v>3.24</v>
      </c>
      <c r="G107" s="17">
        <v>25</v>
      </c>
      <c r="H107" s="2">
        <v>22</v>
      </c>
      <c r="I107" s="2">
        <v>88</v>
      </c>
      <c r="J107" s="2">
        <v>22</v>
      </c>
      <c r="K107" s="2">
        <v>88</v>
      </c>
      <c r="L107" s="2">
        <v>88</v>
      </c>
      <c r="O107" s="2">
        <v>3</v>
      </c>
      <c r="P107" s="2">
        <v>12</v>
      </c>
      <c r="Q107" s="2">
        <v>3</v>
      </c>
      <c r="R107" s="2">
        <v>12</v>
      </c>
      <c r="S107" s="2">
        <v>6</v>
      </c>
      <c r="T107" s="2">
        <v>24</v>
      </c>
      <c r="U107" s="2">
        <v>13</v>
      </c>
      <c r="V107" s="2">
        <v>52</v>
      </c>
      <c r="Y107" s="2">
        <v>3</v>
      </c>
      <c r="Z107" s="2">
        <v>12</v>
      </c>
      <c r="AA107" s="2">
        <v>1</v>
      </c>
      <c r="BC107" s="2">
        <v>25</v>
      </c>
      <c r="BD107" s="2">
        <v>25</v>
      </c>
      <c r="BE107" s="2">
        <v>100</v>
      </c>
      <c r="BF107" s="2">
        <v>25</v>
      </c>
      <c r="BG107" s="2">
        <v>100</v>
      </c>
      <c r="BH107" s="2">
        <v>100</v>
      </c>
      <c r="BM107" s="2">
        <v>2</v>
      </c>
      <c r="BN107" s="2">
        <v>8</v>
      </c>
      <c r="BO107" s="2">
        <v>11</v>
      </c>
      <c r="BP107" s="2">
        <v>44</v>
      </c>
      <c r="BQ107" s="2">
        <v>12</v>
      </c>
      <c r="BR107" s="2">
        <v>48</v>
      </c>
      <c r="BW107" s="2">
        <v>1</v>
      </c>
    </row>
    <row r="108" spans="1:76" ht="12.75" customHeight="1" x14ac:dyDescent="0.2">
      <c r="A108">
        <v>10</v>
      </c>
      <c r="B108" s="2">
        <v>1842</v>
      </c>
      <c r="C108" s="17">
        <v>1.51</v>
      </c>
      <c r="E108" s="15">
        <v>1.6719999999999999</v>
      </c>
      <c r="G108" s="17">
        <v>32</v>
      </c>
      <c r="H108" s="2">
        <v>28</v>
      </c>
      <c r="I108" s="2">
        <v>43.8</v>
      </c>
      <c r="J108" s="2">
        <v>19</v>
      </c>
      <c r="K108" s="2">
        <v>34.5</v>
      </c>
      <c r="L108" s="2">
        <v>59.4</v>
      </c>
      <c r="M108" s="2">
        <v>4</v>
      </c>
      <c r="N108" s="2">
        <v>7.3</v>
      </c>
      <c r="O108" s="2">
        <v>9</v>
      </c>
      <c r="P108" s="2">
        <v>16.399999999999999</v>
      </c>
      <c r="Q108" s="2">
        <v>2</v>
      </c>
      <c r="R108" s="2">
        <v>3.6</v>
      </c>
      <c r="S108" s="2">
        <v>7</v>
      </c>
      <c r="T108" s="2">
        <v>12.7</v>
      </c>
      <c r="U108" s="2">
        <v>10</v>
      </c>
      <c r="V108" s="2">
        <v>18.2</v>
      </c>
      <c r="W108" s="2">
        <v>23</v>
      </c>
      <c r="X108" s="2">
        <v>41.8</v>
      </c>
      <c r="Y108" s="2">
        <v>36</v>
      </c>
      <c r="Z108" s="2">
        <v>65.5</v>
      </c>
      <c r="AB108" s="2">
        <v>13</v>
      </c>
      <c r="BC108" s="2">
        <v>35</v>
      </c>
      <c r="BD108" s="2">
        <v>33</v>
      </c>
      <c r="BE108" s="2">
        <v>53.2</v>
      </c>
      <c r="BF108" s="2">
        <v>23</v>
      </c>
      <c r="BG108" s="2">
        <v>44.2</v>
      </c>
      <c r="BH108" s="2">
        <v>65.7</v>
      </c>
      <c r="BI108" s="2">
        <v>6</v>
      </c>
      <c r="BJ108" s="2">
        <v>11.5</v>
      </c>
      <c r="BK108" s="2">
        <v>6</v>
      </c>
      <c r="BL108" s="2">
        <v>11.5</v>
      </c>
      <c r="BM108" s="2">
        <v>1</v>
      </c>
      <c r="BN108" s="2">
        <v>1.9</v>
      </c>
      <c r="BO108" s="2">
        <v>19</v>
      </c>
      <c r="BP108" s="2">
        <v>36.5</v>
      </c>
      <c r="BQ108" s="2">
        <v>3</v>
      </c>
      <c r="BR108" s="2">
        <v>5.8</v>
      </c>
      <c r="BS108" s="2">
        <v>17</v>
      </c>
      <c r="BT108" s="2">
        <v>32.700000000000003</v>
      </c>
      <c r="BU108" s="2">
        <v>29</v>
      </c>
      <c r="BV108" s="2">
        <v>55.8</v>
      </c>
      <c r="BX108" s="2">
        <v>16</v>
      </c>
    </row>
    <row r="109" spans="1:76" ht="12.75" customHeight="1" x14ac:dyDescent="0.2">
      <c r="A109">
        <v>10</v>
      </c>
      <c r="B109" s="2">
        <v>1845</v>
      </c>
    </row>
    <row r="110" spans="1:76" ht="12.75" customHeight="1" x14ac:dyDescent="0.2">
      <c r="A110">
        <v>10</v>
      </c>
      <c r="B110" s="2">
        <v>1848</v>
      </c>
      <c r="G110" s="17">
        <v>2</v>
      </c>
      <c r="BC110" s="2">
        <v>1</v>
      </c>
    </row>
    <row r="111" spans="1:76" ht="12.75" customHeight="1" x14ac:dyDescent="0.2">
      <c r="A111">
        <v>10</v>
      </c>
      <c r="B111" s="2">
        <v>1851</v>
      </c>
      <c r="G111" s="17">
        <v>3</v>
      </c>
      <c r="BC111" s="2">
        <v>3</v>
      </c>
    </row>
    <row r="112" spans="1:76" ht="12.75" customHeight="1" x14ac:dyDescent="0.2">
      <c r="A112">
        <v>10</v>
      </c>
      <c r="B112" s="2">
        <v>1852</v>
      </c>
      <c r="C112" s="17">
        <v>3.17</v>
      </c>
      <c r="E112" s="15">
        <v>2.806</v>
      </c>
      <c r="G112" s="17">
        <v>36</v>
      </c>
      <c r="H112" s="2">
        <v>33</v>
      </c>
      <c r="I112" s="2">
        <v>80.5</v>
      </c>
      <c r="J112" s="2">
        <v>33</v>
      </c>
      <c r="K112" s="2">
        <v>80.5</v>
      </c>
      <c r="L112" s="2">
        <v>91.7</v>
      </c>
      <c r="M112" s="2">
        <v>1</v>
      </c>
      <c r="N112" s="2">
        <v>2.4</v>
      </c>
      <c r="O112" s="2">
        <v>2</v>
      </c>
      <c r="P112" s="2">
        <v>4.9000000000000004</v>
      </c>
      <c r="S112" s="2">
        <v>7</v>
      </c>
      <c r="T112" s="2">
        <v>17.100000000000001</v>
      </c>
      <c r="U112" s="2">
        <v>26</v>
      </c>
      <c r="V112" s="2">
        <v>63.4</v>
      </c>
      <c r="W112" s="2">
        <v>5</v>
      </c>
      <c r="X112" s="2">
        <v>12.2</v>
      </c>
      <c r="Y112" s="2">
        <v>8</v>
      </c>
      <c r="Z112" s="2">
        <v>19.5</v>
      </c>
      <c r="BC112" s="2">
        <v>35</v>
      </c>
      <c r="BD112" s="2">
        <v>30</v>
      </c>
      <c r="BE112" s="2">
        <v>73.2</v>
      </c>
      <c r="BF112" s="2">
        <v>30</v>
      </c>
      <c r="BG112" s="2">
        <v>73.2</v>
      </c>
      <c r="BH112" s="2">
        <v>85.7</v>
      </c>
      <c r="BK112" s="2">
        <v>5</v>
      </c>
      <c r="BL112" s="2">
        <v>12.2</v>
      </c>
      <c r="BO112" s="2">
        <v>15</v>
      </c>
      <c r="BP112" s="2">
        <v>36.6</v>
      </c>
      <c r="BQ112" s="2">
        <v>15</v>
      </c>
      <c r="BR112" s="2">
        <v>36.6</v>
      </c>
      <c r="BS112" s="2">
        <v>6</v>
      </c>
      <c r="BT112" s="2">
        <v>14.6</v>
      </c>
      <c r="BU112" s="2">
        <v>11</v>
      </c>
      <c r="BV112" s="2">
        <v>26.8</v>
      </c>
    </row>
    <row r="113" spans="1:76" ht="12.75" customHeight="1" x14ac:dyDescent="0.2">
      <c r="A113">
        <v>10</v>
      </c>
      <c r="B113" s="2">
        <v>1854</v>
      </c>
      <c r="G113" s="17">
        <v>8</v>
      </c>
      <c r="BC113" s="2">
        <v>7</v>
      </c>
    </row>
    <row r="114" spans="1:76" ht="12.75" customHeight="1" x14ac:dyDescent="0.2">
      <c r="A114">
        <v>10</v>
      </c>
      <c r="B114" s="2">
        <v>1856</v>
      </c>
      <c r="C114" s="17">
        <v>3.65</v>
      </c>
      <c r="E114" s="15">
        <v>3.4089999999999998</v>
      </c>
      <c r="G114" s="17">
        <v>79</v>
      </c>
      <c r="H114" s="2">
        <v>77</v>
      </c>
      <c r="I114" s="2">
        <v>95.1</v>
      </c>
      <c r="J114" s="2">
        <v>77</v>
      </c>
      <c r="K114" s="2">
        <v>95.1</v>
      </c>
      <c r="L114" s="2">
        <v>97.5</v>
      </c>
      <c r="O114" s="2">
        <v>2</v>
      </c>
      <c r="P114" s="2">
        <v>2.5</v>
      </c>
      <c r="S114" s="2">
        <v>16</v>
      </c>
      <c r="T114" s="2">
        <v>19.8</v>
      </c>
      <c r="U114" s="2">
        <v>61</v>
      </c>
      <c r="V114" s="2">
        <v>75.3</v>
      </c>
      <c r="W114" s="2">
        <v>2</v>
      </c>
      <c r="X114" s="2">
        <v>2.5</v>
      </c>
      <c r="Y114" s="2">
        <v>4</v>
      </c>
      <c r="Z114" s="2">
        <v>4.9000000000000004</v>
      </c>
      <c r="AB114" s="2">
        <v>1</v>
      </c>
      <c r="BC114" s="2">
        <v>78</v>
      </c>
      <c r="BD114" s="2">
        <v>75</v>
      </c>
      <c r="BE114" s="2">
        <v>92.6</v>
      </c>
      <c r="BF114" s="2">
        <v>75</v>
      </c>
      <c r="BG114" s="2">
        <v>92.6</v>
      </c>
      <c r="BH114" s="2">
        <v>96.2</v>
      </c>
      <c r="BK114" s="2">
        <v>3</v>
      </c>
      <c r="BL114" s="2">
        <v>3.7</v>
      </c>
      <c r="BM114" s="2">
        <v>1</v>
      </c>
      <c r="BN114" s="2">
        <v>1.2</v>
      </c>
      <c r="BO114" s="2">
        <v>26</v>
      </c>
      <c r="BP114" s="2">
        <v>32.1</v>
      </c>
      <c r="BQ114" s="2">
        <v>48</v>
      </c>
      <c r="BR114" s="2">
        <v>59.3</v>
      </c>
      <c r="BS114" s="2">
        <v>3</v>
      </c>
      <c r="BT114" s="2">
        <v>3.7</v>
      </c>
      <c r="BU114" s="2">
        <v>6</v>
      </c>
      <c r="BV114" s="2">
        <v>7.4</v>
      </c>
      <c r="BX114" s="2">
        <v>1</v>
      </c>
    </row>
    <row r="115" spans="1:76" ht="12.75" customHeight="1" x14ac:dyDescent="0.2">
      <c r="A115">
        <v>10</v>
      </c>
      <c r="B115" s="2">
        <v>1858</v>
      </c>
      <c r="C115" s="17">
        <v>3.61</v>
      </c>
      <c r="E115" s="15">
        <v>3.4089999999999998</v>
      </c>
      <c r="G115" s="17">
        <v>36</v>
      </c>
      <c r="H115" s="2">
        <v>32</v>
      </c>
      <c r="I115" s="2">
        <v>88.9</v>
      </c>
      <c r="J115" s="2">
        <v>32</v>
      </c>
      <c r="K115" s="2">
        <v>88.9</v>
      </c>
      <c r="L115" s="2">
        <v>88.9</v>
      </c>
      <c r="O115" s="2">
        <v>4</v>
      </c>
      <c r="P115" s="2">
        <v>11.1</v>
      </c>
      <c r="S115" s="2">
        <v>6</v>
      </c>
      <c r="T115" s="2">
        <v>16.7</v>
      </c>
      <c r="U115" s="2">
        <v>26</v>
      </c>
      <c r="V115" s="2">
        <v>72.2</v>
      </c>
      <c r="Y115" s="2">
        <v>4</v>
      </c>
      <c r="Z115" s="2">
        <v>11.1</v>
      </c>
      <c r="AA115" s="2">
        <v>1</v>
      </c>
      <c r="AB115" s="2">
        <v>1</v>
      </c>
      <c r="BC115" s="2">
        <v>34</v>
      </c>
      <c r="BD115" s="2">
        <v>33</v>
      </c>
      <c r="BE115" s="2">
        <v>97.1</v>
      </c>
      <c r="BF115" s="2">
        <v>33</v>
      </c>
      <c r="BG115" s="2">
        <v>97.1</v>
      </c>
      <c r="BH115" s="2">
        <v>97.1</v>
      </c>
      <c r="BK115" s="2">
        <v>1</v>
      </c>
      <c r="BL115" s="2">
        <v>2.9</v>
      </c>
      <c r="BO115" s="2">
        <v>18</v>
      </c>
      <c r="BP115" s="2">
        <v>52.9</v>
      </c>
      <c r="BQ115" s="2">
        <v>15</v>
      </c>
      <c r="BR115" s="2">
        <v>44.1</v>
      </c>
      <c r="BU115" s="2">
        <v>1</v>
      </c>
      <c r="BV115" s="2">
        <v>2.9</v>
      </c>
      <c r="BW115" s="2">
        <v>3</v>
      </c>
      <c r="BX115" s="2">
        <v>1</v>
      </c>
    </row>
    <row r="116" spans="1:76" ht="12.75" customHeight="1" x14ac:dyDescent="0.2">
      <c r="A116">
        <v>10</v>
      </c>
      <c r="B116" s="2">
        <v>1860</v>
      </c>
      <c r="C116" s="17">
        <v>3.47</v>
      </c>
      <c r="E116" s="15">
        <v>3.3939999999999997</v>
      </c>
      <c r="G116" s="17">
        <v>78</v>
      </c>
      <c r="H116" s="2">
        <v>79</v>
      </c>
      <c r="I116" s="2">
        <v>90.8</v>
      </c>
      <c r="J116" s="2">
        <v>77</v>
      </c>
      <c r="K116" s="2">
        <v>90.6</v>
      </c>
      <c r="L116" s="2">
        <v>98.7</v>
      </c>
      <c r="O116" s="2">
        <v>1</v>
      </c>
      <c r="P116" s="2">
        <v>1.2</v>
      </c>
      <c r="S116" s="2">
        <v>15</v>
      </c>
      <c r="T116" s="2">
        <v>17.600000000000001</v>
      </c>
      <c r="U116" s="2">
        <v>62</v>
      </c>
      <c r="V116" s="2">
        <v>72.900000000000006</v>
      </c>
      <c r="W116" s="2">
        <v>7</v>
      </c>
      <c r="X116" s="2">
        <v>8.1999999999999993</v>
      </c>
      <c r="Y116" s="2">
        <v>8</v>
      </c>
      <c r="Z116" s="2">
        <v>9.4</v>
      </c>
      <c r="AB116" s="2">
        <v>2</v>
      </c>
      <c r="BC116" s="2">
        <v>78</v>
      </c>
      <c r="BD116" s="2">
        <v>79</v>
      </c>
      <c r="BE116" s="2">
        <v>91.9</v>
      </c>
      <c r="BF116" s="2">
        <v>77</v>
      </c>
      <c r="BG116" s="2">
        <v>91.7</v>
      </c>
      <c r="BH116" s="2">
        <v>98.7</v>
      </c>
      <c r="BK116" s="2">
        <v>1</v>
      </c>
      <c r="BL116" s="2">
        <v>1.2</v>
      </c>
      <c r="BO116" s="2">
        <v>25</v>
      </c>
      <c r="BP116" s="2">
        <v>29.8</v>
      </c>
      <c r="BQ116" s="2">
        <v>52</v>
      </c>
      <c r="BR116" s="2">
        <v>61.9</v>
      </c>
      <c r="BS116" s="2">
        <v>6</v>
      </c>
      <c r="BT116" s="2">
        <v>7.1</v>
      </c>
      <c r="BU116" s="2">
        <v>7</v>
      </c>
      <c r="BV116" s="2">
        <v>8.3000000000000007</v>
      </c>
      <c r="BW116" s="2">
        <v>1</v>
      </c>
      <c r="BX116" s="2">
        <v>2</v>
      </c>
    </row>
    <row r="117" spans="1:76" ht="12.75" customHeight="1" x14ac:dyDescent="0.2">
      <c r="A117">
        <v>10</v>
      </c>
      <c r="B117" s="2">
        <v>1861</v>
      </c>
      <c r="G117" s="17">
        <v>4</v>
      </c>
      <c r="BC117" s="2">
        <v>5</v>
      </c>
    </row>
    <row r="118" spans="1:76" ht="12.75" customHeight="1" x14ac:dyDescent="0.2">
      <c r="A118">
        <v>10</v>
      </c>
      <c r="B118" s="2">
        <v>1875</v>
      </c>
      <c r="C118" s="17">
        <v>3.6</v>
      </c>
      <c r="E118" s="15">
        <v>3.5310000000000001</v>
      </c>
      <c r="G118" s="17">
        <v>48</v>
      </c>
      <c r="H118" s="2">
        <v>48</v>
      </c>
      <c r="I118" s="2">
        <v>96</v>
      </c>
      <c r="J118" s="2">
        <v>46</v>
      </c>
      <c r="K118" s="2">
        <v>95.8</v>
      </c>
      <c r="L118" s="2">
        <v>95.8</v>
      </c>
      <c r="O118" s="2">
        <v>2</v>
      </c>
      <c r="P118" s="2">
        <v>4.2</v>
      </c>
      <c r="S118" s="2">
        <v>15</v>
      </c>
      <c r="T118" s="2">
        <v>31.3</v>
      </c>
      <c r="U118" s="2">
        <v>31</v>
      </c>
      <c r="V118" s="2">
        <v>64.599999999999994</v>
      </c>
      <c r="Y118" s="2">
        <v>2</v>
      </c>
      <c r="Z118" s="2">
        <v>4.2</v>
      </c>
      <c r="AA118" s="2">
        <v>5</v>
      </c>
      <c r="AB118" s="2">
        <v>4</v>
      </c>
      <c r="BC118" s="2">
        <v>49</v>
      </c>
      <c r="BD118" s="2">
        <v>48</v>
      </c>
      <c r="BE118" s="2">
        <v>94.1</v>
      </c>
      <c r="BF118" s="2">
        <v>46</v>
      </c>
      <c r="BG118" s="2">
        <v>93.9</v>
      </c>
      <c r="BH118" s="2">
        <v>93.9</v>
      </c>
      <c r="BI118" s="2">
        <v>1</v>
      </c>
      <c r="BJ118" s="2">
        <v>2</v>
      </c>
      <c r="BK118" s="2">
        <v>2</v>
      </c>
      <c r="BL118" s="2">
        <v>4.0999999999999996</v>
      </c>
      <c r="BO118" s="2">
        <v>16</v>
      </c>
      <c r="BP118" s="2">
        <v>32.700000000000003</v>
      </c>
      <c r="BQ118" s="2">
        <v>30</v>
      </c>
      <c r="BR118" s="2">
        <v>61.2</v>
      </c>
      <c r="BU118" s="2">
        <v>3</v>
      </c>
      <c r="BV118" s="2">
        <v>6.1</v>
      </c>
      <c r="BW118" s="2">
        <v>4</v>
      </c>
      <c r="BX118" s="2">
        <v>4</v>
      </c>
    </row>
    <row r="119" spans="1:76" ht="12.75" customHeight="1" x14ac:dyDescent="0.2">
      <c r="A119">
        <v>10</v>
      </c>
      <c r="B119" s="2">
        <v>1880</v>
      </c>
      <c r="G119" s="17">
        <v>3</v>
      </c>
      <c r="BC119" s="2">
        <v>2</v>
      </c>
    </row>
    <row r="120" spans="1:76" ht="12.75" customHeight="1" x14ac:dyDescent="0.2">
      <c r="A120">
        <v>10</v>
      </c>
      <c r="B120" s="2">
        <v>1882</v>
      </c>
    </row>
    <row r="121" spans="1:76" ht="12.75" customHeight="1" x14ac:dyDescent="0.2">
      <c r="A121">
        <v>10</v>
      </c>
      <c r="B121" s="2">
        <v>1884</v>
      </c>
      <c r="C121" s="17">
        <v>2.44</v>
      </c>
      <c r="E121" s="15">
        <v>2.1</v>
      </c>
      <c r="G121" s="17">
        <v>30</v>
      </c>
      <c r="H121" s="2">
        <v>19</v>
      </c>
      <c r="I121" s="2">
        <v>55.9</v>
      </c>
      <c r="J121" s="2">
        <v>19</v>
      </c>
      <c r="K121" s="2">
        <v>55.9</v>
      </c>
      <c r="L121" s="2">
        <v>63.3</v>
      </c>
      <c r="M121" s="2">
        <v>4</v>
      </c>
      <c r="N121" s="2">
        <v>11.8</v>
      </c>
      <c r="O121" s="2">
        <v>7</v>
      </c>
      <c r="P121" s="2">
        <v>20.6</v>
      </c>
      <c r="S121" s="2">
        <v>11</v>
      </c>
      <c r="T121" s="2">
        <v>32.4</v>
      </c>
      <c r="U121" s="2">
        <v>8</v>
      </c>
      <c r="V121" s="2">
        <v>23.5</v>
      </c>
      <c r="W121" s="2">
        <v>4</v>
      </c>
      <c r="X121" s="2">
        <v>11.8</v>
      </c>
      <c r="Y121" s="2">
        <v>15</v>
      </c>
      <c r="Z121" s="2">
        <v>44.1</v>
      </c>
      <c r="AA121" s="2">
        <v>13</v>
      </c>
      <c r="AB121" s="2">
        <v>3</v>
      </c>
      <c r="BC121" s="2">
        <v>23</v>
      </c>
      <c r="BD121" s="2">
        <v>16</v>
      </c>
      <c r="BE121" s="2">
        <v>55.2</v>
      </c>
      <c r="BF121" s="2">
        <v>16</v>
      </c>
      <c r="BG121" s="2">
        <v>55.2</v>
      </c>
      <c r="BH121" s="2">
        <v>69.599999999999994</v>
      </c>
      <c r="BI121" s="2">
        <v>4</v>
      </c>
      <c r="BJ121" s="2">
        <v>13.8</v>
      </c>
      <c r="BK121" s="2">
        <v>3</v>
      </c>
      <c r="BL121" s="2">
        <v>10.3</v>
      </c>
      <c r="BO121" s="2">
        <v>13</v>
      </c>
      <c r="BP121" s="2">
        <v>44.8</v>
      </c>
      <c r="BQ121" s="2">
        <v>3</v>
      </c>
      <c r="BR121" s="2">
        <v>10.3</v>
      </c>
      <c r="BS121" s="2">
        <v>6</v>
      </c>
      <c r="BT121" s="2">
        <v>20.7</v>
      </c>
      <c r="BU121" s="2">
        <v>13</v>
      </c>
      <c r="BV121" s="2">
        <v>44.8</v>
      </c>
      <c r="BW121" s="2">
        <v>18</v>
      </c>
      <c r="BX121" s="2">
        <v>3</v>
      </c>
    </row>
    <row r="122" spans="1:76" ht="12.75" customHeight="1" x14ac:dyDescent="0.2">
      <c r="A122">
        <v>10</v>
      </c>
      <c r="B122" s="2">
        <v>1888</v>
      </c>
      <c r="G122" s="17">
        <v>3</v>
      </c>
      <c r="BC122" s="2">
        <v>2</v>
      </c>
    </row>
    <row r="123" spans="1:76" ht="12.75" customHeight="1" x14ac:dyDescent="0.2">
      <c r="A123">
        <v>10</v>
      </c>
      <c r="B123" s="2">
        <v>1892</v>
      </c>
      <c r="G123" s="17">
        <v>1</v>
      </c>
      <c r="BC123" s="2">
        <v>1</v>
      </c>
    </row>
    <row r="124" spans="1:76" ht="12.75" customHeight="1" x14ac:dyDescent="0.2">
      <c r="A124">
        <v>10</v>
      </c>
      <c r="B124" s="2">
        <v>1898</v>
      </c>
      <c r="G124" s="17">
        <v>1</v>
      </c>
      <c r="BC124" s="2">
        <v>1</v>
      </c>
    </row>
    <row r="125" spans="1:76" ht="12.75" customHeight="1" x14ac:dyDescent="0.2">
      <c r="A125">
        <v>10</v>
      </c>
      <c r="B125" s="2">
        <v>1900</v>
      </c>
      <c r="G125" s="17">
        <v>7</v>
      </c>
      <c r="BC125" s="2">
        <v>6</v>
      </c>
    </row>
    <row r="126" spans="1:76" ht="12.75" customHeight="1" x14ac:dyDescent="0.2">
      <c r="A126">
        <v>10</v>
      </c>
      <c r="B126" s="2">
        <v>1902</v>
      </c>
      <c r="G126" s="17">
        <v>4</v>
      </c>
      <c r="BC126" s="2">
        <v>3</v>
      </c>
    </row>
    <row r="127" spans="1:76" ht="12.75" customHeight="1" x14ac:dyDescent="0.2">
      <c r="A127">
        <v>10</v>
      </c>
      <c r="B127" s="2">
        <v>1903</v>
      </c>
      <c r="G127" s="17">
        <v>2</v>
      </c>
      <c r="BC127" s="2">
        <v>2</v>
      </c>
    </row>
    <row r="128" spans="1:76" ht="12.75" customHeight="1" x14ac:dyDescent="0.2">
      <c r="A128">
        <v>10</v>
      </c>
      <c r="B128" s="2">
        <v>1904</v>
      </c>
      <c r="G128" s="17">
        <v>2</v>
      </c>
      <c r="BC128" s="2">
        <v>2</v>
      </c>
    </row>
    <row r="129" spans="1:76" ht="12.75" customHeight="1" x14ac:dyDescent="0.2">
      <c r="A129">
        <v>10</v>
      </c>
      <c r="B129" s="2">
        <v>1907</v>
      </c>
      <c r="G129" s="17">
        <v>5</v>
      </c>
      <c r="BC129" s="2">
        <v>5</v>
      </c>
    </row>
    <row r="130" spans="1:76" ht="12.75" customHeight="1" x14ac:dyDescent="0.2">
      <c r="A130">
        <v>10</v>
      </c>
      <c r="B130" s="2">
        <v>1910</v>
      </c>
      <c r="G130" s="17">
        <v>3</v>
      </c>
      <c r="BC130" s="2">
        <v>3</v>
      </c>
    </row>
    <row r="131" spans="1:76" ht="12.75" customHeight="1" x14ac:dyDescent="0.2">
      <c r="A131">
        <v>10</v>
      </c>
      <c r="B131" s="2">
        <v>1911</v>
      </c>
      <c r="G131" s="17">
        <v>1</v>
      </c>
      <c r="BC131" s="2">
        <v>1</v>
      </c>
    </row>
    <row r="132" spans="1:76" ht="12.75" customHeight="1" x14ac:dyDescent="0.2">
      <c r="A132">
        <v>10</v>
      </c>
      <c r="B132" s="2">
        <v>1919</v>
      </c>
      <c r="G132" s="17">
        <v>7</v>
      </c>
      <c r="BC132" s="2">
        <v>7</v>
      </c>
    </row>
    <row r="133" spans="1:76" ht="12.75" customHeight="1" x14ac:dyDescent="0.2">
      <c r="A133">
        <v>10</v>
      </c>
      <c r="B133" s="2">
        <v>1927</v>
      </c>
      <c r="C133" s="17">
        <v>3.03</v>
      </c>
      <c r="E133" s="15">
        <v>2.7259999999999995</v>
      </c>
      <c r="G133" s="17">
        <v>67</v>
      </c>
      <c r="H133" s="2">
        <v>51</v>
      </c>
      <c r="I133" s="2">
        <v>75</v>
      </c>
      <c r="J133" s="2">
        <v>51</v>
      </c>
      <c r="K133" s="2">
        <v>75</v>
      </c>
      <c r="L133" s="2">
        <v>76.099999999999994</v>
      </c>
      <c r="M133" s="2">
        <v>4</v>
      </c>
      <c r="N133" s="2">
        <v>5.9</v>
      </c>
      <c r="O133" s="2">
        <v>12</v>
      </c>
      <c r="P133" s="2">
        <v>17.600000000000001</v>
      </c>
      <c r="S133" s="2">
        <v>26</v>
      </c>
      <c r="T133" s="2">
        <v>38.200000000000003</v>
      </c>
      <c r="U133" s="2">
        <v>25</v>
      </c>
      <c r="V133" s="2">
        <v>36.799999999999997</v>
      </c>
      <c r="W133" s="2">
        <v>1</v>
      </c>
      <c r="X133" s="2">
        <v>1.5</v>
      </c>
      <c r="Y133" s="2">
        <v>17</v>
      </c>
      <c r="Z133" s="2">
        <v>25</v>
      </c>
      <c r="AA133" s="2">
        <v>2</v>
      </c>
      <c r="AB133" s="2">
        <v>1</v>
      </c>
      <c r="BC133" s="2">
        <v>63</v>
      </c>
      <c r="BD133" s="2">
        <v>45</v>
      </c>
      <c r="BE133" s="2">
        <v>69.2</v>
      </c>
      <c r="BF133" s="2">
        <v>45</v>
      </c>
      <c r="BG133" s="2">
        <v>69.2</v>
      </c>
      <c r="BH133" s="2">
        <v>71.400000000000006</v>
      </c>
      <c r="BI133" s="2">
        <v>6</v>
      </c>
      <c r="BJ133" s="2">
        <v>9.1999999999999993</v>
      </c>
      <c r="BK133" s="2">
        <v>12</v>
      </c>
      <c r="BL133" s="2">
        <v>18.5</v>
      </c>
      <c r="BO133" s="2">
        <v>33</v>
      </c>
      <c r="BP133" s="2">
        <v>50.8</v>
      </c>
      <c r="BQ133" s="2">
        <v>12</v>
      </c>
      <c r="BR133" s="2">
        <v>18.5</v>
      </c>
      <c r="BS133" s="2">
        <v>2</v>
      </c>
      <c r="BT133" s="2">
        <v>3.1</v>
      </c>
      <c r="BU133" s="2">
        <v>20</v>
      </c>
      <c r="BV133" s="2">
        <v>30.8</v>
      </c>
      <c r="BW133" s="2">
        <v>5</v>
      </c>
      <c r="BX133" s="2">
        <v>1</v>
      </c>
    </row>
    <row r="134" spans="1:76" ht="12.75" customHeight="1" x14ac:dyDescent="0.2">
      <c r="A134">
        <v>10</v>
      </c>
      <c r="B134" s="2">
        <v>1928</v>
      </c>
      <c r="G134" s="17">
        <v>7</v>
      </c>
      <c r="BC134" s="2">
        <v>4</v>
      </c>
    </row>
    <row r="135" spans="1:76" ht="12.75" customHeight="1" x14ac:dyDescent="0.2">
      <c r="A135">
        <v>10</v>
      </c>
      <c r="B135" s="2">
        <v>1932</v>
      </c>
      <c r="BC135" s="2">
        <v>1</v>
      </c>
    </row>
    <row r="136" spans="1:76" ht="12.75" customHeight="1" x14ac:dyDescent="0.2">
      <c r="A136">
        <v>10</v>
      </c>
      <c r="B136" s="2">
        <v>1934</v>
      </c>
      <c r="C136" s="17">
        <v>2.83</v>
      </c>
      <c r="G136" s="17">
        <v>12</v>
      </c>
      <c r="H136" s="2">
        <v>9</v>
      </c>
      <c r="I136" s="2">
        <v>75</v>
      </c>
      <c r="J136" s="2">
        <v>9</v>
      </c>
      <c r="K136" s="2">
        <v>75</v>
      </c>
      <c r="L136" s="2">
        <v>75</v>
      </c>
      <c r="M136" s="2">
        <v>1</v>
      </c>
      <c r="N136" s="2">
        <v>8.3000000000000007</v>
      </c>
      <c r="O136" s="2">
        <v>2</v>
      </c>
      <c r="P136" s="2">
        <v>16.7</v>
      </c>
      <c r="S136" s="2">
        <v>7</v>
      </c>
      <c r="T136" s="2">
        <v>58.3</v>
      </c>
      <c r="U136" s="2">
        <v>2</v>
      </c>
      <c r="V136" s="2">
        <v>16.7</v>
      </c>
      <c r="Y136" s="2">
        <v>3</v>
      </c>
      <c r="Z136" s="2">
        <v>25</v>
      </c>
      <c r="AA136" s="2">
        <v>1</v>
      </c>
      <c r="AB136" s="2">
        <v>1</v>
      </c>
      <c r="BC136" s="2">
        <v>7</v>
      </c>
    </row>
    <row r="137" spans="1:76" ht="12.75" customHeight="1" x14ac:dyDescent="0.2">
      <c r="A137">
        <v>10</v>
      </c>
      <c r="B137" s="2">
        <v>1935</v>
      </c>
      <c r="C137" s="17">
        <v>3.65</v>
      </c>
      <c r="E137" s="15">
        <v>3.3959999999999995</v>
      </c>
      <c r="G137" s="17">
        <v>48</v>
      </c>
      <c r="H137" s="2">
        <v>46</v>
      </c>
      <c r="I137" s="2">
        <v>95.8</v>
      </c>
      <c r="J137" s="2">
        <v>46</v>
      </c>
      <c r="K137" s="2">
        <v>95.8</v>
      </c>
      <c r="L137" s="2">
        <v>95.8</v>
      </c>
      <c r="O137" s="2">
        <v>2</v>
      </c>
      <c r="P137" s="2">
        <v>4.2</v>
      </c>
      <c r="S137" s="2">
        <v>13</v>
      </c>
      <c r="T137" s="2">
        <v>27.1</v>
      </c>
      <c r="U137" s="2">
        <v>33</v>
      </c>
      <c r="V137" s="2">
        <v>68.8</v>
      </c>
      <c r="Y137" s="2">
        <v>2</v>
      </c>
      <c r="Z137" s="2">
        <v>4.2</v>
      </c>
      <c r="AA137" s="2">
        <v>2</v>
      </c>
      <c r="BC137" s="2">
        <v>48</v>
      </c>
      <c r="BD137" s="2">
        <v>44</v>
      </c>
      <c r="BE137" s="2">
        <v>91.7</v>
      </c>
      <c r="BF137" s="2">
        <v>44</v>
      </c>
      <c r="BG137" s="2">
        <v>91.7</v>
      </c>
      <c r="BH137" s="2">
        <v>91.7</v>
      </c>
      <c r="BK137" s="2">
        <v>4</v>
      </c>
      <c r="BL137" s="2">
        <v>8.3000000000000007</v>
      </c>
      <c r="BO137" s="2">
        <v>21</v>
      </c>
      <c r="BP137" s="2">
        <v>43.8</v>
      </c>
      <c r="BQ137" s="2">
        <v>23</v>
      </c>
      <c r="BR137" s="2">
        <v>47.9</v>
      </c>
      <c r="BU137" s="2">
        <v>4</v>
      </c>
      <c r="BV137" s="2">
        <v>8.3000000000000007</v>
      </c>
      <c r="BW137" s="2">
        <v>2</v>
      </c>
    </row>
    <row r="138" spans="1:76" ht="12.75" customHeight="1" x14ac:dyDescent="0.2">
      <c r="A138">
        <v>10</v>
      </c>
      <c r="B138" s="2">
        <v>1938</v>
      </c>
      <c r="G138" s="17">
        <v>1</v>
      </c>
      <c r="BC138" s="2">
        <v>1</v>
      </c>
    </row>
    <row r="139" spans="1:76" ht="12.75" customHeight="1" x14ac:dyDescent="0.2">
      <c r="A139">
        <v>10</v>
      </c>
      <c r="B139" s="2">
        <v>1940</v>
      </c>
      <c r="G139" s="17">
        <v>8</v>
      </c>
      <c r="BC139" s="2">
        <v>7</v>
      </c>
    </row>
    <row r="140" spans="1:76" ht="12.75" customHeight="1" x14ac:dyDescent="0.2">
      <c r="A140">
        <v>10</v>
      </c>
      <c r="B140" s="2">
        <v>1941</v>
      </c>
      <c r="G140" s="17">
        <v>7</v>
      </c>
      <c r="BC140" s="2">
        <v>7</v>
      </c>
    </row>
    <row r="141" spans="1:76" ht="12.75" customHeight="1" x14ac:dyDescent="0.2">
      <c r="A141">
        <v>10</v>
      </c>
      <c r="B141" s="2">
        <v>1951</v>
      </c>
    </row>
    <row r="142" spans="1:76" ht="12.75" customHeight="1" x14ac:dyDescent="0.2">
      <c r="A142">
        <v>10</v>
      </c>
      <c r="B142" s="2">
        <v>1962</v>
      </c>
      <c r="G142" s="17">
        <v>6</v>
      </c>
      <c r="BC142" s="2">
        <v>7</v>
      </c>
    </row>
    <row r="143" spans="1:76" ht="12.75" customHeight="1" x14ac:dyDescent="0.2">
      <c r="A143">
        <v>10</v>
      </c>
      <c r="B143" s="2">
        <v>1963</v>
      </c>
      <c r="G143" s="17">
        <v>2</v>
      </c>
      <c r="BC143" s="2">
        <v>1</v>
      </c>
    </row>
    <row r="144" spans="1:76" ht="12.75" customHeight="1" x14ac:dyDescent="0.2">
      <c r="A144">
        <v>10</v>
      </c>
      <c r="B144" s="2">
        <v>1964</v>
      </c>
      <c r="G144" s="17">
        <v>5</v>
      </c>
      <c r="BC144" s="2">
        <v>4</v>
      </c>
    </row>
    <row r="145" spans="1:78" ht="12.75" customHeight="1" x14ac:dyDescent="0.2">
      <c r="A145">
        <v>10</v>
      </c>
      <c r="B145" s="2">
        <v>1966</v>
      </c>
      <c r="C145" s="17">
        <v>3.17</v>
      </c>
      <c r="E145" s="15">
        <v>2.7239999999999998</v>
      </c>
      <c r="G145" s="17">
        <v>42</v>
      </c>
      <c r="H145" s="2">
        <v>38</v>
      </c>
      <c r="I145" s="2">
        <v>80.900000000000006</v>
      </c>
      <c r="J145" s="2">
        <v>38</v>
      </c>
      <c r="K145" s="2">
        <v>80.900000000000006</v>
      </c>
      <c r="L145" s="2">
        <v>90.5</v>
      </c>
      <c r="O145" s="2">
        <v>4</v>
      </c>
      <c r="P145" s="2">
        <v>8.5</v>
      </c>
      <c r="S145" s="2">
        <v>11</v>
      </c>
      <c r="T145" s="2">
        <v>23.4</v>
      </c>
      <c r="U145" s="2">
        <v>27</v>
      </c>
      <c r="V145" s="2">
        <v>57.4</v>
      </c>
      <c r="W145" s="2">
        <v>5</v>
      </c>
      <c r="X145" s="2">
        <v>10.6</v>
      </c>
      <c r="Y145" s="2">
        <v>9</v>
      </c>
      <c r="Z145" s="2">
        <v>19.100000000000001</v>
      </c>
      <c r="BC145" s="2">
        <v>39</v>
      </c>
      <c r="BD145" s="2">
        <v>33</v>
      </c>
      <c r="BE145" s="2">
        <v>70.2</v>
      </c>
      <c r="BF145" s="2">
        <v>33</v>
      </c>
      <c r="BG145" s="2">
        <v>70.2</v>
      </c>
      <c r="BH145" s="2">
        <v>84.6</v>
      </c>
      <c r="BK145" s="2">
        <v>6</v>
      </c>
      <c r="BL145" s="2">
        <v>12.8</v>
      </c>
      <c r="BO145" s="2">
        <v>16</v>
      </c>
      <c r="BP145" s="2">
        <v>34</v>
      </c>
      <c r="BQ145" s="2">
        <v>17</v>
      </c>
      <c r="BR145" s="2">
        <v>36.200000000000003</v>
      </c>
      <c r="BS145" s="2">
        <v>8</v>
      </c>
      <c r="BT145" s="2">
        <v>17</v>
      </c>
      <c r="BU145" s="2">
        <v>14</v>
      </c>
      <c r="BV145" s="2">
        <v>29.8</v>
      </c>
    </row>
    <row r="146" spans="1:78" ht="12.75" customHeight="1" x14ac:dyDescent="0.2">
      <c r="A146">
        <v>10</v>
      </c>
      <c r="B146" s="2">
        <v>1968</v>
      </c>
      <c r="G146" s="17">
        <v>1</v>
      </c>
      <c r="BC146" s="2">
        <v>1</v>
      </c>
    </row>
    <row r="147" spans="1:78" ht="12.75" customHeight="1" x14ac:dyDescent="0.2">
      <c r="A147">
        <v>10</v>
      </c>
      <c r="B147" s="2">
        <v>1971</v>
      </c>
      <c r="C147" s="17">
        <v>2.29</v>
      </c>
      <c r="E147" s="15">
        <v>2.0019999999999998</v>
      </c>
      <c r="G147" s="17">
        <v>15</v>
      </c>
      <c r="H147" s="2">
        <v>10</v>
      </c>
      <c r="I147" s="2">
        <v>58.8</v>
      </c>
      <c r="J147" s="2">
        <v>10</v>
      </c>
      <c r="K147" s="2">
        <v>58.8</v>
      </c>
      <c r="L147" s="2">
        <v>66.7</v>
      </c>
      <c r="M147" s="2">
        <v>3</v>
      </c>
      <c r="N147" s="2">
        <v>17.600000000000001</v>
      </c>
      <c r="O147" s="2">
        <v>2</v>
      </c>
      <c r="P147" s="2">
        <v>11.8</v>
      </c>
      <c r="S147" s="2">
        <v>8</v>
      </c>
      <c r="T147" s="2">
        <v>47.1</v>
      </c>
      <c r="U147" s="2">
        <v>2</v>
      </c>
      <c r="V147" s="2">
        <v>11.8</v>
      </c>
      <c r="W147" s="2">
        <v>2</v>
      </c>
      <c r="X147" s="2">
        <v>11.8</v>
      </c>
      <c r="Y147" s="2">
        <v>7</v>
      </c>
      <c r="Z147" s="2">
        <v>41.2</v>
      </c>
      <c r="AB147" s="2">
        <v>2</v>
      </c>
      <c r="BC147" s="2">
        <v>14</v>
      </c>
      <c r="BD147" s="2">
        <v>8</v>
      </c>
      <c r="BE147" s="2">
        <v>50</v>
      </c>
      <c r="BF147" s="2">
        <v>8</v>
      </c>
      <c r="BG147" s="2">
        <v>50</v>
      </c>
      <c r="BH147" s="2">
        <v>57.1</v>
      </c>
      <c r="BI147" s="2">
        <v>2</v>
      </c>
      <c r="BJ147" s="2">
        <v>12.5</v>
      </c>
      <c r="BK147" s="2">
        <v>4</v>
      </c>
      <c r="BL147" s="2">
        <v>25</v>
      </c>
      <c r="BM147" s="2">
        <v>1</v>
      </c>
      <c r="BN147" s="2">
        <v>6.3</v>
      </c>
      <c r="BO147" s="2">
        <v>6</v>
      </c>
      <c r="BP147" s="2">
        <v>37.5</v>
      </c>
      <c r="BQ147" s="2">
        <v>1</v>
      </c>
      <c r="BR147" s="2">
        <v>6.3</v>
      </c>
      <c r="BS147" s="2">
        <v>2</v>
      </c>
      <c r="BT147" s="2">
        <v>12.5</v>
      </c>
      <c r="BU147" s="2">
        <v>8</v>
      </c>
      <c r="BV147" s="2">
        <v>50</v>
      </c>
      <c r="BW147" s="2">
        <v>1</v>
      </c>
      <c r="BX147" s="2">
        <v>2</v>
      </c>
    </row>
    <row r="148" spans="1:78" ht="12.75" customHeight="1" x14ac:dyDescent="0.2">
      <c r="A148">
        <v>10</v>
      </c>
      <c r="B148" s="2">
        <v>1972</v>
      </c>
      <c r="C148" s="17">
        <v>1.54</v>
      </c>
      <c r="E148" s="15">
        <v>1.7570000000000001</v>
      </c>
      <c r="G148" s="17">
        <v>19</v>
      </c>
      <c r="H148" s="2">
        <v>10</v>
      </c>
      <c r="I148" s="2">
        <v>33.299999999999997</v>
      </c>
      <c r="J148" s="2">
        <v>8</v>
      </c>
      <c r="K148" s="2">
        <v>28.6</v>
      </c>
      <c r="L148" s="2">
        <v>42.1</v>
      </c>
      <c r="M148" s="2">
        <v>6</v>
      </c>
      <c r="N148" s="2">
        <v>21.4</v>
      </c>
      <c r="O148" s="2">
        <v>5</v>
      </c>
      <c r="P148" s="2">
        <v>17.899999999999999</v>
      </c>
      <c r="S148" s="2">
        <v>5</v>
      </c>
      <c r="T148" s="2">
        <v>17.899999999999999</v>
      </c>
      <c r="U148" s="2">
        <v>3</v>
      </c>
      <c r="V148" s="2">
        <v>10.7</v>
      </c>
      <c r="W148" s="2">
        <v>9</v>
      </c>
      <c r="X148" s="2">
        <v>32.1</v>
      </c>
      <c r="Y148" s="2">
        <v>20</v>
      </c>
      <c r="Z148" s="2">
        <v>71.400000000000006</v>
      </c>
      <c r="AA148" s="2">
        <v>1</v>
      </c>
      <c r="AB148" s="2">
        <v>7</v>
      </c>
      <c r="BC148" s="2">
        <v>22</v>
      </c>
      <c r="BD148" s="2">
        <v>10</v>
      </c>
      <c r="BE148" s="2">
        <v>33.299999999999997</v>
      </c>
      <c r="BF148" s="2">
        <v>9</v>
      </c>
      <c r="BG148" s="2">
        <v>31</v>
      </c>
      <c r="BH148" s="2">
        <v>40.9</v>
      </c>
      <c r="BI148" s="2">
        <v>3</v>
      </c>
      <c r="BJ148" s="2">
        <v>10.3</v>
      </c>
      <c r="BK148" s="2">
        <v>10</v>
      </c>
      <c r="BL148" s="2">
        <v>34.5</v>
      </c>
      <c r="BO148" s="2">
        <v>8</v>
      </c>
      <c r="BP148" s="2">
        <v>27.6</v>
      </c>
      <c r="BQ148" s="2">
        <v>1</v>
      </c>
      <c r="BR148" s="2">
        <v>3.4</v>
      </c>
      <c r="BS148" s="2">
        <v>7</v>
      </c>
      <c r="BT148" s="2">
        <v>24.1</v>
      </c>
      <c r="BU148" s="2">
        <v>20</v>
      </c>
      <c r="BV148" s="2">
        <v>69</v>
      </c>
      <c r="BW148" s="2">
        <v>1</v>
      </c>
      <c r="BX148" s="2">
        <v>6</v>
      </c>
    </row>
    <row r="149" spans="1:78" ht="12.75" customHeight="1" x14ac:dyDescent="0.2">
      <c r="A149">
        <v>10</v>
      </c>
      <c r="B149" s="2">
        <v>1980</v>
      </c>
    </row>
    <row r="150" spans="1:78" ht="12.75" customHeight="1" x14ac:dyDescent="0.2">
      <c r="A150">
        <v>10</v>
      </c>
      <c r="B150" s="2">
        <v>1983</v>
      </c>
      <c r="C150" s="17">
        <v>3.46</v>
      </c>
      <c r="E150" s="15">
        <v>3.6920000000000006</v>
      </c>
      <c r="G150" s="17">
        <v>13</v>
      </c>
      <c r="H150" s="2">
        <v>11</v>
      </c>
      <c r="I150" s="2">
        <v>84.6</v>
      </c>
      <c r="J150" s="2">
        <v>11</v>
      </c>
      <c r="K150" s="2">
        <v>84.6</v>
      </c>
      <c r="L150" s="2">
        <v>84.6</v>
      </c>
      <c r="O150" s="2">
        <v>2</v>
      </c>
      <c r="P150" s="2">
        <v>15.4</v>
      </c>
      <c r="S150" s="2">
        <v>3</v>
      </c>
      <c r="T150" s="2">
        <v>23.1</v>
      </c>
      <c r="U150" s="2">
        <v>8</v>
      </c>
      <c r="V150" s="2">
        <v>61.5</v>
      </c>
      <c r="Y150" s="2">
        <v>2</v>
      </c>
      <c r="Z150" s="2">
        <v>15.4</v>
      </c>
      <c r="AA150" s="2">
        <v>1</v>
      </c>
      <c r="AB150" s="2">
        <v>1</v>
      </c>
      <c r="BC150" s="2">
        <v>13</v>
      </c>
      <c r="BD150" s="2">
        <v>13</v>
      </c>
      <c r="BE150" s="2">
        <v>100</v>
      </c>
      <c r="BF150" s="2">
        <v>13</v>
      </c>
      <c r="BG150" s="2">
        <v>100</v>
      </c>
      <c r="BH150" s="2">
        <v>100</v>
      </c>
      <c r="BO150" s="2">
        <v>4</v>
      </c>
      <c r="BP150" s="2">
        <v>30.8</v>
      </c>
      <c r="BQ150" s="2">
        <v>9</v>
      </c>
      <c r="BR150" s="2">
        <v>69.2</v>
      </c>
      <c r="BW150" s="2">
        <v>1</v>
      </c>
      <c r="BX150" s="2">
        <v>1</v>
      </c>
    </row>
    <row r="151" spans="1:78" ht="12.75" customHeight="1" x14ac:dyDescent="0.2">
      <c r="A151">
        <v>10</v>
      </c>
      <c r="B151" s="2">
        <v>1986</v>
      </c>
      <c r="C151" s="17">
        <v>1.65</v>
      </c>
      <c r="E151" s="15">
        <v>1.7669999999999999</v>
      </c>
      <c r="G151" s="17">
        <v>24</v>
      </c>
      <c r="H151" s="2">
        <v>7</v>
      </c>
      <c r="I151" s="2">
        <v>22.6</v>
      </c>
      <c r="J151" s="2">
        <v>7</v>
      </c>
      <c r="K151" s="2">
        <v>22.6</v>
      </c>
      <c r="L151" s="2">
        <v>29.2</v>
      </c>
      <c r="M151" s="2">
        <v>6</v>
      </c>
      <c r="N151" s="2">
        <v>19.399999999999999</v>
      </c>
      <c r="O151" s="2">
        <v>11</v>
      </c>
      <c r="P151" s="2">
        <v>35.5</v>
      </c>
      <c r="S151" s="2">
        <v>5</v>
      </c>
      <c r="T151" s="2">
        <v>16.100000000000001</v>
      </c>
      <c r="U151" s="2">
        <v>2</v>
      </c>
      <c r="V151" s="2">
        <v>6.5</v>
      </c>
      <c r="W151" s="2">
        <v>7</v>
      </c>
      <c r="X151" s="2">
        <v>22.6</v>
      </c>
      <c r="Y151" s="2">
        <v>24</v>
      </c>
      <c r="Z151" s="2">
        <v>77.400000000000006</v>
      </c>
      <c r="AB151" s="2">
        <v>1</v>
      </c>
      <c r="AC151" s="2">
        <v>1</v>
      </c>
      <c r="BC151" s="2">
        <v>23</v>
      </c>
      <c r="BD151" s="2">
        <v>12</v>
      </c>
      <c r="BE151" s="2">
        <v>40</v>
      </c>
      <c r="BF151" s="2">
        <v>12</v>
      </c>
      <c r="BG151" s="2">
        <v>40</v>
      </c>
      <c r="BH151" s="2">
        <v>52.2</v>
      </c>
      <c r="BI151" s="2">
        <v>6</v>
      </c>
      <c r="BJ151" s="2">
        <v>20</v>
      </c>
      <c r="BK151" s="2">
        <v>5</v>
      </c>
      <c r="BL151" s="2">
        <v>16.7</v>
      </c>
      <c r="BO151" s="2">
        <v>11</v>
      </c>
      <c r="BP151" s="2">
        <v>36.700000000000003</v>
      </c>
      <c r="BQ151" s="2">
        <v>1</v>
      </c>
      <c r="BR151" s="2">
        <v>3.3</v>
      </c>
      <c r="BS151" s="2">
        <v>7</v>
      </c>
      <c r="BT151" s="2">
        <v>23.3</v>
      </c>
      <c r="BU151" s="2">
        <v>18</v>
      </c>
      <c r="BV151" s="2">
        <v>60</v>
      </c>
      <c r="BW151" s="2">
        <v>1</v>
      </c>
      <c r="BX151" s="2">
        <v>1</v>
      </c>
      <c r="BY151" s="2">
        <v>1</v>
      </c>
    </row>
    <row r="152" spans="1:78" ht="12.75" customHeight="1" x14ac:dyDescent="0.2">
      <c r="A152">
        <v>10</v>
      </c>
      <c r="B152" s="2">
        <v>1987</v>
      </c>
      <c r="G152" s="17">
        <v>4</v>
      </c>
      <c r="BC152" s="2">
        <v>3</v>
      </c>
    </row>
    <row r="153" spans="1:78" ht="12.75" customHeight="1" x14ac:dyDescent="0.2">
      <c r="A153">
        <v>10</v>
      </c>
      <c r="B153" s="2">
        <v>1992</v>
      </c>
      <c r="C153" s="17">
        <v>3.72</v>
      </c>
      <c r="E153" s="15">
        <v>3.7779999999999996</v>
      </c>
      <c r="G153" s="17">
        <v>18</v>
      </c>
      <c r="H153" s="2">
        <v>17</v>
      </c>
      <c r="I153" s="2">
        <v>94.4</v>
      </c>
      <c r="J153" s="2">
        <v>17</v>
      </c>
      <c r="K153" s="2">
        <v>94.4</v>
      </c>
      <c r="L153" s="2">
        <v>94.4</v>
      </c>
      <c r="O153" s="2">
        <v>1</v>
      </c>
      <c r="P153" s="2">
        <v>5.6</v>
      </c>
      <c r="S153" s="2">
        <v>3</v>
      </c>
      <c r="T153" s="2">
        <v>16.7</v>
      </c>
      <c r="U153" s="2">
        <v>14</v>
      </c>
      <c r="V153" s="2">
        <v>77.8</v>
      </c>
      <c r="Y153" s="2">
        <v>1</v>
      </c>
      <c r="Z153" s="2">
        <v>5.6</v>
      </c>
      <c r="BC153" s="2">
        <v>18</v>
      </c>
      <c r="BD153" s="2">
        <v>18</v>
      </c>
      <c r="BE153" s="2">
        <v>100</v>
      </c>
      <c r="BF153" s="2">
        <v>18</v>
      </c>
      <c r="BG153" s="2">
        <v>100</v>
      </c>
      <c r="BH153" s="2">
        <v>100</v>
      </c>
      <c r="BO153" s="2">
        <v>4</v>
      </c>
      <c r="BP153" s="2">
        <v>22.2</v>
      </c>
      <c r="BQ153" s="2">
        <v>14</v>
      </c>
      <c r="BR153" s="2">
        <v>77.8</v>
      </c>
    </row>
    <row r="154" spans="1:78" ht="12.75" customHeight="1" x14ac:dyDescent="0.2">
      <c r="A154">
        <v>10</v>
      </c>
      <c r="B154" s="2">
        <v>2001</v>
      </c>
    </row>
    <row r="155" spans="1:78" ht="12.75" customHeight="1" x14ac:dyDescent="0.2">
      <c r="A155">
        <v>10</v>
      </c>
      <c r="B155" s="2">
        <v>2006</v>
      </c>
      <c r="C155" s="17">
        <v>2.74</v>
      </c>
      <c r="E155" s="15">
        <v>2.4550000000000001</v>
      </c>
      <c r="G155" s="17">
        <v>20</v>
      </c>
      <c r="H155" s="2">
        <v>19</v>
      </c>
      <c r="I155" s="2">
        <v>82.6</v>
      </c>
      <c r="J155" s="2">
        <v>19</v>
      </c>
      <c r="K155" s="2">
        <v>82.6</v>
      </c>
      <c r="L155" s="2">
        <v>95</v>
      </c>
      <c r="M155" s="2">
        <v>1</v>
      </c>
      <c r="N155" s="2">
        <v>4.3</v>
      </c>
      <c r="Q155" s="2">
        <v>3</v>
      </c>
      <c r="R155" s="2">
        <v>13</v>
      </c>
      <c r="S155" s="2">
        <v>2</v>
      </c>
      <c r="T155" s="2">
        <v>8.6999999999999993</v>
      </c>
      <c r="U155" s="2">
        <v>14</v>
      </c>
      <c r="V155" s="2">
        <v>60.9</v>
      </c>
      <c r="W155" s="2">
        <v>3</v>
      </c>
      <c r="X155" s="2">
        <v>13</v>
      </c>
      <c r="Y155" s="2">
        <v>4</v>
      </c>
      <c r="Z155" s="2">
        <v>17.399999999999999</v>
      </c>
      <c r="AA155" s="2">
        <v>1</v>
      </c>
      <c r="BC155" s="2">
        <v>19</v>
      </c>
      <c r="BD155" s="2">
        <v>17</v>
      </c>
      <c r="BE155" s="2">
        <v>77.3</v>
      </c>
      <c r="BF155" s="2">
        <v>17</v>
      </c>
      <c r="BG155" s="2">
        <v>77.3</v>
      </c>
      <c r="BH155" s="2">
        <v>89.5</v>
      </c>
      <c r="BK155" s="2">
        <v>2</v>
      </c>
      <c r="BL155" s="2">
        <v>9.1</v>
      </c>
      <c r="BM155" s="2">
        <v>2</v>
      </c>
      <c r="BN155" s="2">
        <v>9.1</v>
      </c>
      <c r="BO155" s="2">
        <v>10</v>
      </c>
      <c r="BP155" s="2">
        <v>45.5</v>
      </c>
      <c r="BQ155" s="2">
        <v>5</v>
      </c>
      <c r="BR155" s="2">
        <v>22.7</v>
      </c>
      <c r="BS155" s="2">
        <v>3</v>
      </c>
      <c r="BT155" s="2">
        <v>13.6</v>
      </c>
      <c r="BU155" s="2">
        <v>5</v>
      </c>
      <c r="BV155" s="2">
        <v>22.7</v>
      </c>
      <c r="BW155" s="2">
        <v>2</v>
      </c>
    </row>
    <row r="156" spans="1:78" ht="12.75" customHeight="1" x14ac:dyDescent="0.2">
      <c r="A156">
        <v>10</v>
      </c>
      <c r="B156" s="2">
        <v>2027</v>
      </c>
      <c r="C156" s="17">
        <v>2</v>
      </c>
      <c r="E156" s="15">
        <v>1.7360000000000002</v>
      </c>
      <c r="G156" s="17">
        <v>16</v>
      </c>
      <c r="H156" s="2">
        <v>8</v>
      </c>
      <c r="I156" s="2">
        <v>47.1</v>
      </c>
      <c r="J156" s="2">
        <v>8</v>
      </c>
      <c r="K156" s="2">
        <v>47.1</v>
      </c>
      <c r="L156" s="2">
        <v>50</v>
      </c>
      <c r="M156" s="2">
        <v>6</v>
      </c>
      <c r="N156" s="2">
        <v>35.299999999999997</v>
      </c>
      <c r="O156" s="2">
        <v>2</v>
      </c>
      <c r="P156" s="2">
        <v>11.8</v>
      </c>
      <c r="S156" s="2">
        <v>8</v>
      </c>
      <c r="T156" s="2">
        <v>47.1</v>
      </c>
      <c r="W156" s="2">
        <v>1</v>
      </c>
      <c r="X156" s="2">
        <v>5.9</v>
      </c>
      <c r="Y156" s="2">
        <v>9</v>
      </c>
      <c r="Z156" s="2">
        <v>52.9</v>
      </c>
      <c r="AB156" s="2">
        <v>15</v>
      </c>
      <c r="AD156" s="2">
        <v>1</v>
      </c>
      <c r="BC156" s="2">
        <v>12</v>
      </c>
      <c r="BD156" s="2">
        <v>5</v>
      </c>
      <c r="BE156" s="2">
        <v>33.299999999999997</v>
      </c>
      <c r="BF156" s="2">
        <v>5</v>
      </c>
      <c r="BG156" s="2">
        <v>33.299999999999997</v>
      </c>
      <c r="BH156" s="2">
        <v>41.7</v>
      </c>
      <c r="BI156" s="2">
        <v>4</v>
      </c>
      <c r="BJ156" s="2">
        <v>26.7</v>
      </c>
      <c r="BK156" s="2">
        <v>3</v>
      </c>
      <c r="BL156" s="2">
        <v>20</v>
      </c>
      <c r="BO156" s="2">
        <v>4</v>
      </c>
      <c r="BP156" s="2">
        <v>26.7</v>
      </c>
      <c r="BQ156" s="2">
        <v>1</v>
      </c>
      <c r="BR156" s="2">
        <v>6.7</v>
      </c>
      <c r="BS156" s="2">
        <v>3</v>
      </c>
      <c r="BT156" s="2">
        <v>20</v>
      </c>
      <c r="BU156" s="2">
        <v>10</v>
      </c>
      <c r="BV156" s="2">
        <v>66.7</v>
      </c>
      <c r="BX156" s="2">
        <v>17</v>
      </c>
      <c r="BZ156" s="2">
        <v>1</v>
      </c>
    </row>
    <row r="157" spans="1:78" ht="12.75" customHeight="1" x14ac:dyDescent="0.2">
      <c r="A157">
        <v>10</v>
      </c>
      <c r="B157" s="2">
        <v>2031</v>
      </c>
      <c r="C157" s="17">
        <v>3.08</v>
      </c>
      <c r="E157" s="15">
        <v>2.7560000000000002</v>
      </c>
      <c r="G157" s="17">
        <v>89</v>
      </c>
      <c r="H157" s="2">
        <v>72</v>
      </c>
      <c r="I157" s="2">
        <v>80</v>
      </c>
      <c r="J157" s="2">
        <v>72</v>
      </c>
      <c r="K157" s="2">
        <v>80</v>
      </c>
      <c r="L157" s="2">
        <v>80.900000000000006</v>
      </c>
      <c r="M157" s="2">
        <v>10</v>
      </c>
      <c r="N157" s="2">
        <v>11.1</v>
      </c>
      <c r="O157" s="2">
        <v>7</v>
      </c>
      <c r="P157" s="2">
        <v>7.8</v>
      </c>
      <c r="Q157" s="2">
        <v>3</v>
      </c>
      <c r="R157" s="2">
        <v>3.3</v>
      </c>
      <c r="S157" s="2">
        <v>23</v>
      </c>
      <c r="T157" s="2">
        <v>25.6</v>
      </c>
      <c r="U157" s="2">
        <v>46</v>
      </c>
      <c r="V157" s="2">
        <v>51.1</v>
      </c>
      <c r="W157" s="2">
        <v>1</v>
      </c>
      <c r="X157" s="2">
        <v>1.1000000000000001</v>
      </c>
      <c r="Y157" s="2">
        <v>18</v>
      </c>
      <c r="Z157" s="2">
        <v>20</v>
      </c>
      <c r="AA157" s="2">
        <v>1</v>
      </c>
      <c r="AB157" s="2">
        <v>7</v>
      </c>
      <c r="AC157" s="2">
        <v>1</v>
      </c>
      <c r="BC157" s="2">
        <v>82</v>
      </c>
      <c r="BD157" s="2">
        <v>76</v>
      </c>
      <c r="BE157" s="2">
        <v>84.4</v>
      </c>
      <c r="BF157" s="2">
        <v>76</v>
      </c>
      <c r="BG157" s="2">
        <v>84.4</v>
      </c>
      <c r="BH157" s="2">
        <v>92.7</v>
      </c>
      <c r="BI157" s="2">
        <v>3</v>
      </c>
      <c r="BJ157" s="2">
        <v>3.3</v>
      </c>
      <c r="BK157" s="2">
        <v>3</v>
      </c>
      <c r="BL157" s="2">
        <v>3.3</v>
      </c>
      <c r="BM157" s="2">
        <v>7</v>
      </c>
      <c r="BN157" s="2">
        <v>7.8</v>
      </c>
      <c r="BO157" s="2">
        <v>37</v>
      </c>
      <c r="BP157" s="2">
        <v>41.1</v>
      </c>
      <c r="BQ157" s="2">
        <v>32</v>
      </c>
      <c r="BR157" s="2">
        <v>35.6</v>
      </c>
      <c r="BS157" s="2">
        <v>8</v>
      </c>
      <c r="BT157" s="2">
        <v>8.9</v>
      </c>
      <c r="BU157" s="2">
        <v>14</v>
      </c>
      <c r="BV157" s="2">
        <v>15.6</v>
      </c>
      <c r="BW157" s="2">
        <v>1</v>
      </c>
      <c r="BX157" s="2">
        <v>7</v>
      </c>
      <c r="BY157" s="2">
        <v>1</v>
      </c>
    </row>
    <row r="158" spans="1:78" ht="12.75" customHeight="1" x14ac:dyDescent="0.2">
      <c r="A158">
        <v>10</v>
      </c>
      <c r="B158" s="2">
        <v>2039</v>
      </c>
    </row>
    <row r="159" spans="1:78" ht="12.75" customHeight="1" x14ac:dyDescent="0.2">
      <c r="A159">
        <v>10</v>
      </c>
      <c r="B159" s="2">
        <v>2041</v>
      </c>
      <c r="G159" s="17">
        <v>4</v>
      </c>
      <c r="BC159" s="2">
        <v>4</v>
      </c>
    </row>
    <row r="160" spans="1:78" ht="12.75" customHeight="1" x14ac:dyDescent="0.2">
      <c r="A160">
        <v>10</v>
      </c>
      <c r="B160" s="2">
        <v>2084</v>
      </c>
      <c r="C160" s="17">
        <v>3.44</v>
      </c>
      <c r="E160" s="15">
        <v>3.2080000000000002</v>
      </c>
      <c r="G160" s="17">
        <v>370</v>
      </c>
      <c r="H160" s="2">
        <v>364</v>
      </c>
      <c r="I160" s="2">
        <v>89.4</v>
      </c>
      <c r="J160" s="2">
        <v>332</v>
      </c>
      <c r="K160" s="2">
        <v>88.5</v>
      </c>
      <c r="L160" s="2">
        <v>89.7</v>
      </c>
      <c r="M160" s="2">
        <v>16</v>
      </c>
      <c r="N160" s="2">
        <v>4.3</v>
      </c>
      <c r="O160" s="2">
        <v>22</v>
      </c>
      <c r="P160" s="2">
        <v>5.9</v>
      </c>
      <c r="S160" s="2">
        <v>98</v>
      </c>
      <c r="T160" s="2">
        <v>26.1</v>
      </c>
      <c r="U160" s="2">
        <v>234</v>
      </c>
      <c r="V160" s="2">
        <v>62.4</v>
      </c>
      <c r="W160" s="2">
        <v>5</v>
      </c>
      <c r="X160" s="2">
        <v>1.3</v>
      </c>
      <c r="Y160" s="2">
        <v>43</v>
      </c>
      <c r="Z160" s="2">
        <v>11.5</v>
      </c>
      <c r="AA160" s="2">
        <v>10</v>
      </c>
      <c r="AB160" s="2">
        <v>38</v>
      </c>
      <c r="AC160" s="2">
        <v>2</v>
      </c>
      <c r="BC160" s="2">
        <v>363</v>
      </c>
      <c r="BD160" s="2">
        <v>358</v>
      </c>
      <c r="BE160" s="2">
        <v>88.6</v>
      </c>
      <c r="BF160" s="2">
        <v>328</v>
      </c>
      <c r="BG160" s="2">
        <v>87.7</v>
      </c>
      <c r="BH160" s="2">
        <v>90.4</v>
      </c>
      <c r="BI160" s="2">
        <v>8</v>
      </c>
      <c r="BJ160" s="2">
        <v>2.1</v>
      </c>
      <c r="BK160" s="2">
        <v>27</v>
      </c>
      <c r="BL160" s="2">
        <v>7.2</v>
      </c>
      <c r="BO160" s="2">
        <v>174</v>
      </c>
      <c r="BP160" s="2">
        <v>46.5</v>
      </c>
      <c r="BQ160" s="2">
        <v>154</v>
      </c>
      <c r="BR160" s="2">
        <v>41.2</v>
      </c>
      <c r="BS160" s="2">
        <v>11</v>
      </c>
      <c r="BT160" s="2">
        <v>2.9</v>
      </c>
      <c r="BU160" s="2">
        <v>46</v>
      </c>
      <c r="BV160" s="2">
        <v>12.3</v>
      </c>
      <c r="BW160" s="2">
        <v>12</v>
      </c>
      <c r="BX160" s="2">
        <v>37</v>
      </c>
      <c r="BY160" s="2">
        <v>2</v>
      </c>
    </row>
    <row r="161" spans="1:78" ht="12.75" customHeight="1" x14ac:dyDescent="0.2">
      <c r="A161">
        <v>10</v>
      </c>
      <c r="B161" s="2">
        <v>2088</v>
      </c>
      <c r="G161" s="17">
        <v>6</v>
      </c>
      <c r="BC161" s="2">
        <v>6</v>
      </c>
    </row>
    <row r="162" spans="1:78" ht="12.75" customHeight="1" x14ac:dyDescent="0.2">
      <c r="A162">
        <v>10</v>
      </c>
      <c r="B162" s="2">
        <v>2106</v>
      </c>
      <c r="C162" s="17">
        <v>2.98</v>
      </c>
      <c r="E162" s="15">
        <v>2.7610000000000001</v>
      </c>
      <c r="G162" s="17">
        <v>280</v>
      </c>
      <c r="H162" s="2">
        <v>229</v>
      </c>
      <c r="I162" s="2">
        <v>77.599999999999994</v>
      </c>
      <c r="J162" s="2">
        <v>229</v>
      </c>
      <c r="K162" s="2">
        <v>77.599999999999994</v>
      </c>
      <c r="L162" s="2">
        <v>81.8</v>
      </c>
      <c r="M162" s="2">
        <v>22</v>
      </c>
      <c r="N162" s="2">
        <v>7.5</v>
      </c>
      <c r="O162" s="2">
        <v>29</v>
      </c>
      <c r="P162" s="2">
        <v>9.8000000000000007</v>
      </c>
      <c r="Q162" s="2">
        <v>8</v>
      </c>
      <c r="R162" s="2">
        <v>2.7</v>
      </c>
      <c r="S162" s="2">
        <v>86</v>
      </c>
      <c r="T162" s="2">
        <v>29.2</v>
      </c>
      <c r="U162" s="2">
        <v>135</v>
      </c>
      <c r="V162" s="2">
        <v>45.8</v>
      </c>
      <c r="W162" s="2">
        <v>15</v>
      </c>
      <c r="X162" s="2">
        <v>5.0999999999999996</v>
      </c>
      <c r="Y162" s="2">
        <v>66</v>
      </c>
      <c r="Z162" s="2">
        <v>22.4</v>
      </c>
      <c r="AA162" s="2">
        <v>5</v>
      </c>
      <c r="AB162" s="2">
        <v>10</v>
      </c>
      <c r="AC162" s="2">
        <v>8</v>
      </c>
      <c r="BC162" s="2">
        <v>266</v>
      </c>
      <c r="BD162" s="2">
        <v>213</v>
      </c>
      <c r="BE162" s="2">
        <v>74.7</v>
      </c>
      <c r="BF162" s="2">
        <v>213</v>
      </c>
      <c r="BG162" s="2">
        <v>74.7</v>
      </c>
      <c r="BH162" s="2">
        <v>80.099999999999994</v>
      </c>
      <c r="BI162" s="2">
        <v>26</v>
      </c>
      <c r="BJ162" s="2">
        <v>9.1</v>
      </c>
      <c r="BK162" s="2">
        <v>27</v>
      </c>
      <c r="BL162" s="2">
        <v>9.5</v>
      </c>
      <c r="BM162" s="2">
        <v>8</v>
      </c>
      <c r="BN162" s="2">
        <v>2.8</v>
      </c>
      <c r="BO162" s="2">
        <v>113</v>
      </c>
      <c r="BP162" s="2">
        <v>39.6</v>
      </c>
      <c r="BQ162" s="2">
        <v>92</v>
      </c>
      <c r="BR162" s="2">
        <v>32.299999999999997</v>
      </c>
      <c r="BS162" s="2">
        <v>19</v>
      </c>
      <c r="BT162" s="2">
        <v>6.7</v>
      </c>
      <c r="BU162" s="2">
        <v>72</v>
      </c>
      <c r="BV162" s="2">
        <v>25.3</v>
      </c>
      <c r="BW162" s="2">
        <v>14</v>
      </c>
      <c r="BX162" s="2">
        <v>11</v>
      </c>
      <c r="BY162" s="2">
        <v>8</v>
      </c>
    </row>
    <row r="163" spans="1:78" ht="12.75" customHeight="1" x14ac:dyDescent="0.2">
      <c r="A163">
        <v>10</v>
      </c>
      <c r="B163" s="2">
        <v>2116</v>
      </c>
      <c r="C163" s="17">
        <v>2.94</v>
      </c>
      <c r="E163" s="15">
        <v>2.8160000000000003</v>
      </c>
      <c r="G163" s="17">
        <v>519</v>
      </c>
      <c r="H163" s="2">
        <v>390</v>
      </c>
      <c r="I163" s="2">
        <v>74.3</v>
      </c>
      <c r="J163" s="2">
        <v>390</v>
      </c>
      <c r="K163" s="2">
        <v>74.3</v>
      </c>
      <c r="L163" s="2">
        <v>75.099999999999994</v>
      </c>
      <c r="M163" s="2">
        <v>49</v>
      </c>
      <c r="N163" s="2">
        <v>9.3000000000000007</v>
      </c>
      <c r="O163" s="2">
        <v>80</v>
      </c>
      <c r="P163" s="2">
        <v>15.2</v>
      </c>
      <c r="Q163" s="2">
        <v>6</v>
      </c>
      <c r="R163" s="2">
        <v>1.1000000000000001</v>
      </c>
      <c r="S163" s="2">
        <v>199</v>
      </c>
      <c r="T163" s="2">
        <v>37.9</v>
      </c>
      <c r="U163" s="2">
        <v>185</v>
      </c>
      <c r="V163" s="2">
        <v>35.200000000000003</v>
      </c>
      <c r="W163" s="2">
        <v>6</v>
      </c>
      <c r="X163" s="2">
        <v>1.1000000000000001</v>
      </c>
      <c r="Y163" s="2">
        <v>135</v>
      </c>
      <c r="Z163" s="2">
        <v>25.7</v>
      </c>
      <c r="AA163" s="2">
        <v>21</v>
      </c>
      <c r="AB163" s="2">
        <v>6</v>
      </c>
      <c r="AC163" s="2">
        <v>1</v>
      </c>
      <c r="BC163" s="2">
        <v>502</v>
      </c>
      <c r="BD163" s="2">
        <v>411</v>
      </c>
      <c r="BE163" s="2">
        <v>78.599999999999994</v>
      </c>
      <c r="BF163" s="2">
        <v>411</v>
      </c>
      <c r="BG163" s="2">
        <v>78.599999999999994</v>
      </c>
      <c r="BH163" s="2">
        <v>81.900000000000006</v>
      </c>
      <c r="BI163" s="2">
        <v>28</v>
      </c>
      <c r="BJ163" s="2">
        <v>5.4</v>
      </c>
      <c r="BK163" s="2">
        <v>63</v>
      </c>
      <c r="BL163" s="2">
        <v>12</v>
      </c>
      <c r="BM163" s="2">
        <v>14</v>
      </c>
      <c r="BN163" s="2">
        <v>2.7</v>
      </c>
      <c r="BO163" s="2">
        <v>269</v>
      </c>
      <c r="BP163" s="2">
        <v>51.4</v>
      </c>
      <c r="BQ163" s="2">
        <v>128</v>
      </c>
      <c r="BR163" s="2">
        <v>24.5</v>
      </c>
      <c r="BS163" s="2">
        <v>21</v>
      </c>
      <c r="BT163" s="2">
        <v>4</v>
      </c>
      <c r="BU163" s="2">
        <v>112</v>
      </c>
      <c r="BV163" s="2">
        <v>21.4</v>
      </c>
      <c r="BW163" s="2">
        <v>22</v>
      </c>
      <c r="BX163" s="2">
        <v>7</v>
      </c>
      <c r="BY163" s="2">
        <v>1</v>
      </c>
    </row>
    <row r="164" spans="1:78" ht="12.75" customHeight="1" x14ac:dyDescent="0.2">
      <c r="A164">
        <v>10</v>
      </c>
      <c r="B164" s="2">
        <v>2125</v>
      </c>
      <c r="C164" s="17">
        <v>3.38</v>
      </c>
      <c r="E164" s="15">
        <v>3.3120000000000003</v>
      </c>
      <c r="G164" s="17">
        <v>480</v>
      </c>
      <c r="H164" s="2">
        <v>427</v>
      </c>
      <c r="I164" s="2">
        <v>89</v>
      </c>
      <c r="J164" s="2">
        <v>427</v>
      </c>
      <c r="K164" s="2">
        <v>89</v>
      </c>
      <c r="L164" s="2">
        <v>89</v>
      </c>
      <c r="M164" s="2">
        <v>14</v>
      </c>
      <c r="N164" s="2">
        <v>2.9</v>
      </c>
      <c r="O164" s="2">
        <v>39</v>
      </c>
      <c r="P164" s="2">
        <v>8.1</v>
      </c>
      <c r="Q164" s="2">
        <v>13</v>
      </c>
      <c r="R164" s="2">
        <v>2.7</v>
      </c>
      <c r="S164" s="2">
        <v>126</v>
      </c>
      <c r="T164" s="2">
        <v>26.3</v>
      </c>
      <c r="U164" s="2">
        <v>288</v>
      </c>
      <c r="V164" s="2">
        <v>60</v>
      </c>
      <c r="Y164" s="2">
        <v>53</v>
      </c>
      <c r="Z164" s="2">
        <v>11</v>
      </c>
      <c r="AA164" s="2">
        <v>13</v>
      </c>
      <c r="AB164" s="2">
        <v>9</v>
      </c>
      <c r="AC164" s="2">
        <v>9</v>
      </c>
      <c r="BC164" s="2">
        <v>464</v>
      </c>
      <c r="BD164" s="2">
        <v>429</v>
      </c>
      <c r="BE164" s="2">
        <v>91.7</v>
      </c>
      <c r="BF164" s="2">
        <v>429</v>
      </c>
      <c r="BG164" s="2">
        <v>91.7</v>
      </c>
      <c r="BH164" s="2">
        <v>92.5</v>
      </c>
      <c r="BI164" s="2">
        <v>10</v>
      </c>
      <c r="BJ164" s="2">
        <v>2.1</v>
      </c>
      <c r="BK164" s="2">
        <v>25</v>
      </c>
      <c r="BL164" s="2">
        <v>5.3</v>
      </c>
      <c r="BM164" s="2">
        <v>11</v>
      </c>
      <c r="BN164" s="2">
        <v>2.4</v>
      </c>
      <c r="BO164" s="2">
        <v>181</v>
      </c>
      <c r="BP164" s="2">
        <v>38.700000000000003</v>
      </c>
      <c r="BQ164" s="2">
        <v>237</v>
      </c>
      <c r="BR164" s="2">
        <v>50.6</v>
      </c>
      <c r="BS164" s="2">
        <v>4</v>
      </c>
      <c r="BT164" s="2">
        <v>0.9</v>
      </c>
      <c r="BU164" s="2">
        <v>39</v>
      </c>
      <c r="BV164" s="2">
        <v>8.3000000000000007</v>
      </c>
      <c r="BW164" s="2">
        <v>24</v>
      </c>
      <c r="BX164" s="2">
        <v>10</v>
      </c>
      <c r="BY164" s="2">
        <v>9</v>
      </c>
    </row>
    <row r="165" spans="1:78" ht="12.75" customHeight="1" x14ac:dyDescent="0.2">
      <c r="A165">
        <v>10</v>
      </c>
      <c r="B165" s="2">
        <v>2126</v>
      </c>
      <c r="C165" s="17">
        <v>3.25</v>
      </c>
      <c r="E165" s="15">
        <v>3.1120000000000001</v>
      </c>
      <c r="G165" s="17">
        <v>321</v>
      </c>
      <c r="H165" s="2">
        <v>264</v>
      </c>
      <c r="I165" s="2">
        <v>80.2</v>
      </c>
      <c r="J165" s="2">
        <v>264</v>
      </c>
      <c r="K165" s="2">
        <v>80.2</v>
      </c>
      <c r="L165" s="2">
        <v>82.2</v>
      </c>
      <c r="M165" s="2">
        <v>20</v>
      </c>
      <c r="N165" s="2">
        <v>6.1</v>
      </c>
      <c r="O165" s="2">
        <v>37</v>
      </c>
      <c r="P165" s="2">
        <v>11.2</v>
      </c>
      <c r="Q165" s="2">
        <v>3</v>
      </c>
      <c r="R165" s="2">
        <v>0.9</v>
      </c>
      <c r="S165" s="2">
        <v>70</v>
      </c>
      <c r="T165" s="2">
        <v>21.3</v>
      </c>
      <c r="U165" s="2">
        <v>191</v>
      </c>
      <c r="V165" s="2">
        <v>58.1</v>
      </c>
      <c r="W165" s="2">
        <v>8</v>
      </c>
      <c r="X165" s="2">
        <v>2.4</v>
      </c>
      <c r="Y165" s="2">
        <v>65</v>
      </c>
      <c r="Z165" s="2">
        <v>19.8</v>
      </c>
      <c r="AA165" s="2">
        <v>2</v>
      </c>
      <c r="AB165" s="2">
        <v>5</v>
      </c>
      <c r="AC165" s="2">
        <v>8</v>
      </c>
      <c r="BC165" s="2">
        <v>309</v>
      </c>
      <c r="BD165" s="2">
        <v>270</v>
      </c>
      <c r="BE165" s="2">
        <v>82.3</v>
      </c>
      <c r="BF165" s="2">
        <v>270</v>
      </c>
      <c r="BG165" s="2">
        <v>82.3</v>
      </c>
      <c r="BH165" s="2">
        <v>87.4</v>
      </c>
      <c r="BI165" s="2">
        <v>14</v>
      </c>
      <c r="BJ165" s="2">
        <v>4.3</v>
      </c>
      <c r="BK165" s="2">
        <v>25</v>
      </c>
      <c r="BL165" s="2">
        <v>7.6</v>
      </c>
      <c r="BM165" s="2">
        <v>1</v>
      </c>
      <c r="BN165" s="2">
        <v>0.3</v>
      </c>
      <c r="BO165" s="2">
        <v>119</v>
      </c>
      <c r="BP165" s="2">
        <v>36.299999999999997</v>
      </c>
      <c r="BQ165" s="2">
        <v>150</v>
      </c>
      <c r="BR165" s="2">
        <v>45.7</v>
      </c>
      <c r="BS165" s="2">
        <v>19</v>
      </c>
      <c r="BT165" s="2">
        <v>5.8</v>
      </c>
      <c r="BU165" s="2">
        <v>58</v>
      </c>
      <c r="BV165" s="2">
        <v>17.7</v>
      </c>
      <c r="BW165" s="2">
        <v>2</v>
      </c>
      <c r="BX165" s="2">
        <v>6</v>
      </c>
      <c r="BY165" s="2">
        <v>8</v>
      </c>
    </row>
    <row r="166" spans="1:78" ht="12.75" customHeight="1" x14ac:dyDescent="0.2">
      <c r="A166">
        <v>10</v>
      </c>
      <c r="B166" s="2">
        <v>2132</v>
      </c>
      <c r="C166" s="17">
        <v>3.46</v>
      </c>
      <c r="E166" s="15">
        <v>2.6540000000000004</v>
      </c>
      <c r="G166" s="17">
        <v>27</v>
      </c>
      <c r="H166" s="2">
        <v>25</v>
      </c>
      <c r="I166" s="2">
        <v>89.3</v>
      </c>
      <c r="J166" s="2">
        <v>25</v>
      </c>
      <c r="K166" s="2">
        <v>89.3</v>
      </c>
      <c r="L166" s="2">
        <v>92.6</v>
      </c>
      <c r="O166" s="2">
        <v>2</v>
      </c>
      <c r="P166" s="2">
        <v>7.1</v>
      </c>
      <c r="S166" s="2">
        <v>7</v>
      </c>
      <c r="T166" s="2">
        <v>25</v>
      </c>
      <c r="U166" s="2">
        <v>18</v>
      </c>
      <c r="V166" s="2">
        <v>64.3</v>
      </c>
      <c r="W166" s="2">
        <v>1</v>
      </c>
      <c r="X166" s="2">
        <v>3.6</v>
      </c>
      <c r="Y166" s="2">
        <v>3</v>
      </c>
      <c r="Z166" s="2">
        <v>10.7</v>
      </c>
      <c r="AA166" s="2">
        <v>2</v>
      </c>
      <c r="BC166" s="2">
        <v>27</v>
      </c>
      <c r="BD166" s="2">
        <v>22</v>
      </c>
      <c r="BE166" s="2">
        <v>75.900000000000006</v>
      </c>
      <c r="BF166" s="2">
        <v>22</v>
      </c>
      <c r="BG166" s="2">
        <v>75.900000000000006</v>
      </c>
      <c r="BH166" s="2">
        <v>81.5</v>
      </c>
      <c r="BI166" s="2">
        <v>1</v>
      </c>
      <c r="BJ166" s="2">
        <v>3.4</v>
      </c>
      <c r="BK166" s="2">
        <v>4</v>
      </c>
      <c r="BL166" s="2">
        <v>13.8</v>
      </c>
      <c r="BM166" s="2">
        <v>1</v>
      </c>
      <c r="BN166" s="2">
        <v>3.4</v>
      </c>
      <c r="BO166" s="2">
        <v>16</v>
      </c>
      <c r="BP166" s="2">
        <v>55.2</v>
      </c>
      <c r="BQ166" s="2">
        <v>5</v>
      </c>
      <c r="BR166" s="2">
        <v>17.2</v>
      </c>
      <c r="BS166" s="2">
        <v>2</v>
      </c>
      <c r="BT166" s="2">
        <v>6.9</v>
      </c>
      <c r="BU166" s="2">
        <v>7</v>
      </c>
      <c r="BV166" s="2">
        <v>24.1</v>
      </c>
      <c r="BW166" s="2">
        <v>1</v>
      </c>
    </row>
    <row r="167" spans="1:78" ht="12.75" customHeight="1" x14ac:dyDescent="0.2">
      <c r="A167">
        <v>10</v>
      </c>
      <c r="B167" s="2">
        <v>2134</v>
      </c>
      <c r="C167" s="17">
        <v>3.12</v>
      </c>
      <c r="E167" s="15">
        <v>2.9229999999999996</v>
      </c>
      <c r="G167" s="17">
        <v>496</v>
      </c>
      <c r="H167" s="2">
        <v>420</v>
      </c>
      <c r="I167" s="2">
        <v>81.099999999999994</v>
      </c>
      <c r="J167" s="2">
        <v>420</v>
      </c>
      <c r="K167" s="2">
        <v>81.099999999999994</v>
      </c>
      <c r="L167" s="2">
        <v>84.7</v>
      </c>
      <c r="M167" s="2">
        <v>23</v>
      </c>
      <c r="N167" s="2">
        <v>4.4000000000000004</v>
      </c>
      <c r="O167" s="2">
        <v>53</v>
      </c>
      <c r="P167" s="2">
        <v>10.199999999999999</v>
      </c>
      <c r="Q167" s="2">
        <v>7</v>
      </c>
      <c r="R167" s="2">
        <v>1.4</v>
      </c>
      <c r="S167" s="2">
        <v>166</v>
      </c>
      <c r="T167" s="2">
        <v>32</v>
      </c>
      <c r="U167" s="2">
        <v>247</v>
      </c>
      <c r="V167" s="2">
        <v>47.7</v>
      </c>
      <c r="W167" s="2">
        <v>22</v>
      </c>
      <c r="X167" s="2">
        <v>4.2</v>
      </c>
      <c r="Y167" s="2">
        <v>98</v>
      </c>
      <c r="Z167" s="2">
        <v>18.899999999999999</v>
      </c>
      <c r="AB167" s="2">
        <v>5</v>
      </c>
      <c r="AC167" s="2">
        <v>3</v>
      </c>
      <c r="BC167" s="2">
        <v>495</v>
      </c>
      <c r="BD167" s="2">
        <v>410</v>
      </c>
      <c r="BE167" s="2">
        <v>79.3</v>
      </c>
      <c r="BF167" s="2">
        <v>410</v>
      </c>
      <c r="BG167" s="2">
        <v>79.3</v>
      </c>
      <c r="BH167" s="2">
        <v>82.8</v>
      </c>
      <c r="BI167" s="2">
        <v>30</v>
      </c>
      <c r="BJ167" s="2">
        <v>5.8</v>
      </c>
      <c r="BK167" s="2">
        <v>55</v>
      </c>
      <c r="BL167" s="2">
        <v>10.6</v>
      </c>
      <c r="BM167" s="2">
        <v>10</v>
      </c>
      <c r="BN167" s="2">
        <v>1.9</v>
      </c>
      <c r="BO167" s="2">
        <v>229</v>
      </c>
      <c r="BP167" s="2">
        <v>44.3</v>
      </c>
      <c r="BQ167" s="2">
        <v>171</v>
      </c>
      <c r="BR167" s="2">
        <v>33.1</v>
      </c>
      <c r="BS167" s="2">
        <v>22</v>
      </c>
      <c r="BT167" s="2">
        <v>4.3</v>
      </c>
      <c r="BU167" s="2">
        <v>107</v>
      </c>
      <c r="BV167" s="2">
        <v>20.7</v>
      </c>
      <c r="BX167" s="2">
        <v>5</v>
      </c>
      <c r="BY167" s="2">
        <v>3</v>
      </c>
      <c r="BZ167" s="2">
        <v>1</v>
      </c>
    </row>
    <row r="168" spans="1:78" ht="12.75" customHeight="1" x14ac:dyDescent="0.2">
      <c r="A168">
        <v>10</v>
      </c>
      <c r="B168" s="2">
        <v>2137</v>
      </c>
      <c r="C168" s="17">
        <v>2.93</v>
      </c>
      <c r="E168" s="15">
        <v>2.6889999999999996</v>
      </c>
      <c r="G168" s="17">
        <v>163</v>
      </c>
      <c r="H168" s="2">
        <v>122</v>
      </c>
      <c r="I168" s="2">
        <v>72.599999999999994</v>
      </c>
      <c r="J168" s="2">
        <v>122</v>
      </c>
      <c r="K168" s="2">
        <v>72.599999999999994</v>
      </c>
      <c r="L168" s="2">
        <v>74.8</v>
      </c>
      <c r="M168" s="2">
        <v>22</v>
      </c>
      <c r="N168" s="2">
        <v>13.1</v>
      </c>
      <c r="O168" s="2">
        <v>19</v>
      </c>
      <c r="P168" s="2">
        <v>11.3</v>
      </c>
      <c r="S168" s="2">
        <v>56</v>
      </c>
      <c r="T168" s="2">
        <v>33.299999999999997</v>
      </c>
      <c r="U168" s="2">
        <v>66</v>
      </c>
      <c r="V168" s="2">
        <v>39.299999999999997</v>
      </c>
      <c r="W168" s="2">
        <v>5</v>
      </c>
      <c r="X168" s="2">
        <v>3</v>
      </c>
      <c r="Y168" s="2">
        <v>46</v>
      </c>
      <c r="Z168" s="2">
        <v>27.4</v>
      </c>
      <c r="AB168" s="2">
        <v>1</v>
      </c>
      <c r="BC168" s="2">
        <v>154</v>
      </c>
      <c r="BD168" s="2">
        <v>122</v>
      </c>
      <c r="BE168" s="2">
        <v>72.599999999999994</v>
      </c>
      <c r="BF168" s="2">
        <v>122</v>
      </c>
      <c r="BG168" s="2">
        <v>72.599999999999994</v>
      </c>
      <c r="BH168" s="2">
        <v>79.2</v>
      </c>
      <c r="BI168" s="2">
        <v>11</v>
      </c>
      <c r="BJ168" s="2">
        <v>6.5</v>
      </c>
      <c r="BK168" s="2">
        <v>21</v>
      </c>
      <c r="BL168" s="2">
        <v>12.5</v>
      </c>
      <c r="BO168" s="2">
        <v>89</v>
      </c>
      <c r="BP168" s="2">
        <v>53</v>
      </c>
      <c r="BQ168" s="2">
        <v>33</v>
      </c>
      <c r="BR168" s="2">
        <v>19.600000000000001</v>
      </c>
      <c r="BS168" s="2">
        <v>14</v>
      </c>
      <c r="BT168" s="2">
        <v>8.3000000000000007</v>
      </c>
      <c r="BU168" s="2">
        <v>46</v>
      </c>
      <c r="BV168" s="2">
        <v>27.4</v>
      </c>
      <c r="BX168" s="2">
        <v>1</v>
      </c>
    </row>
    <row r="169" spans="1:78" ht="12.75" customHeight="1" x14ac:dyDescent="0.2">
      <c r="A169">
        <v>10</v>
      </c>
      <c r="B169" s="2">
        <v>2146</v>
      </c>
      <c r="C169" s="17">
        <v>3.38</v>
      </c>
      <c r="E169" s="15">
        <v>3.262</v>
      </c>
      <c r="G169" s="17">
        <v>45</v>
      </c>
      <c r="H169" s="2">
        <v>42</v>
      </c>
      <c r="I169" s="2">
        <v>89.4</v>
      </c>
      <c r="J169" s="2">
        <v>42</v>
      </c>
      <c r="K169" s="2">
        <v>89.4</v>
      </c>
      <c r="L169" s="2">
        <v>93.3</v>
      </c>
      <c r="M169" s="2">
        <v>2</v>
      </c>
      <c r="N169" s="2">
        <v>4.3</v>
      </c>
      <c r="O169" s="2">
        <v>1</v>
      </c>
      <c r="P169" s="2">
        <v>2.1</v>
      </c>
      <c r="S169" s="2">
        <v>13</v>
      </c>
      <c r="T169" s="2">
        <v>27.7</v>
      </c>
      <c r="U169" s="2">
        <v>29</v>
      </c>
      <c r="V169" s="2">
        <v>61.7</v>
      </c>
      <c r="W169" s="2">
        <v>2</v>
      </c>
      <c r="X169" s="2">
        <v>4.3</v>
      </c>
      <c r="Y169" s="2">
        <v>5</v>
      </c>
      <c r="Z169" s="2">
        <v>10.6</v>
      </c>
      <c r="AA169" s="2">
        <v>2</v>
      </c>
      <c r="BC169" s="2">
        <v>44</v>
      </c>
      <c r="BD169" s="2">
        <v>41</v>
      </c>
      <c r="BE169" s="2">
        <v>89.1</v>
      </c>
      <c r="BF169" s="2">
        <v>41</v>
      </c>
      <c r="BG169" s="2">
        <v>89.1</v>
      </c>
      <c r="BH169" s="2">
        <v>93.2</v>
      </c>
      <c r="BK169" s="2">
        <v>3</v>
      </c>
      <c r="BL169" s="2">
        <v>6.5</v>
      </c>
      <c r="BM169" s="2">
        <v>1</v>
      </c>
      <c r="BN169" s="2">
        <v>2.2000000000000002</v>
      </c>
      <c r="BO169" s="2">
        <v>16</v>
      </c>
      <c r="BP169" s="2">
        <v>34.799999999999997</v>
      </c>
      <c r="BQ169" s="2">
        <v>24</v>
      </c>
      <c r="BR169" s="2">
        <v>52.2</v>
      </c>
      <c r="BS169" s="2">
        <v>2</v>
      </c>
      <c r="BT169" s="2">
        <v>4.3</v>
      </c>
      <c r="BU169" s="2">
        <v>5</v>
      </c>
      <c r="BV169" s="2">
        <v>10.9</v>
      </c>
      <c r="BW169" s="2">
        <v>3</v>
      </c>
    </row>
    <row r="170" spans="1:78" ht="12.75" customHeight="1" x14ac:dyDescent="0.2">
      <c r="A170">
        <v>10</v>
      </c>
      <c r="B170" s="2">
        <v>2150</v>
      </c>
      <c r="C170" s="17">
        <v>3.22</v>
      </c>
      <c r="E170" s="15">
        <v>3.1639999999999997</v>
      </c>
      <c r="G170" s="17">
        <v>279</v>
      </c>
      <c r="H170" s="2">
        <v>230</v>
      </c>
      <c r="I170" s="2">
        <v>81.599999999999994</v>
      </c>
      <c r="J170" s="2">
        <v>230</v>
      </c>
      <c r="K170" s="2">
        <v>81.599999999999994</v>
      </c>
      <c r="L170" s="2">
        <v>82.4</v>
      </c>
      <c r="M170" s="2">
        <v>20</v>
      </c>
      <c r="N170" s="2">
        <v>7.1</v>
      </c>
      <c r="O170" s="2">
        <v>29</v>
      </c>
      <c r="P170" s="2">
        <v>10.3</v>
      </c>
      <c r="Q170" s="2">
        <v>3</v>
      </c>
      <c r="R170" s="2">
        <v>1.1000000000000001</v>
      </c>
      <c r="S170" s="2">
        <v>79</v>
      </c>
      <c r="T170" s="2">
        <v>28</v>
      </c>
      <c r="U170" s="2">
        <v>148</v>
      </c>
      <c r="V170" s="2">
        <v>52.5</v>
      </c>
      <c r="W170" s="2">
        <v>3</v>
      </c>
      <c r="X170" s="2">
        <v>1.1000000000000001</v>
      </c>
      <c r="Y170" s="2">
        <v>52</v>
      </c>
      <c r="Z170" s="2">
        <v>18.399999999999999</v>
      </c>
      <c r="AA170" s="2">
        <v>3</v>
      </c>
      <c r="AB170" s="2">
        <v>3</v>
      </c>
      <c r="BC170" s="2">
        <v>272</v>
      </c>
      <c r="BD170" s="2">
        <v>253</v>
      </c>
      <c r="BE170" s="2">
        <v>92</v>
      </c>
      <c r="BF170" s="2">
        <v>253</v>
      </c>
      <c r="BG170" s="2">
        <v>92</v>
      </c>
      <c r="BH170" s="2">
        <v>93</v>
      </c>
      <c r="BI170" s="2">
        <v>5</v>
      </c>
      <c r="BJ170" s="2">
        <v>1.8</v>
      </c>
      <c r="BK170" s="2">
        <v>14</v>
      </c>
      <c r="BL170" s="2">
        <v>5.0999999999999996</v>
      </c>
      <c r="BM170" s="2">
        <v>5</v>
      </c>
      <c r="BN170" s="2">
        <v>1.8</v>
      </c>
      <c r="BO170" s="2">
        <v>155</v>
      </c>
      <c r="BP170" s="2">
        <v>56.4</v>
      </c>
      <c r="BQ170" s="2">
        <v>93</v>
      </c>
      <c r="BR170" s="2">
        <v>33.799999999999997</v>
      </c>
      <c r="BS170" s="2">
        <v>3</v>
      </c>
      <c r="BT170" s="2">
        <v>1.1000000000000001</v>
      </c>
      <c r="BU170" s="2">
        <v>22</v>
      </c>
      <c r="BV170" s="2">
        <v>8</v>
      </c>
      <c r="BW170" s="2">
        <v>10</v>
      </c>
      <c r="BX170" s="2">
        <v>3</v>
      </c>
    </row>
    <row r="171" spans="1:78" ht="12.75" customHeight="1" x14ac:dyDescent="0.2">
      <c r="A171">
        <v>10</v>
      </c>
      <c r="B171" s="2">
        <v>2160</v>
      </c>
      <c r="C171" s="17">
        <v>2.13</v>
      </c>
      <c r="E171" s="15">
        <v>2.1889999999999996</v>
      </c>
      <c r="G171" s="17">
        <v>12</v>
      </c>
      <c r="H171" s="2">
        <v>7</v>
      </c>
      <c r="I171" s="2">
        <v>43.8</v>
      </c>
      <c r="J171" s="2">
        <v>7</v>
      </c>
      <c r="K171" s="2">
        <v>43.8</v>
      </c>
      <c r="L171" s="2">
        <v>58.3</v>
      </c>
      <c r="O171" s="2">
        <v>5</v>
      </c>
      <c r="P171" s="2">
        <v>31.3</v>
      </c>
      <c r="S171" s="2">
        <v>4</v>
      </c>
      <c r="T171" s="2">
        <v>25</v>
      </c>
      <c r="U171" s="2">
        <v>3</v>
      </c>
      <c r="V171" s="2">
        <v>18.8</v>
      </c>
      <c r="W171" s="2">
        <v>4</v>
      </c>
      <c r="X171" s="2">
        <v>25</v>
      </c>
      <c r="Y171" s="2">
        <v>9</v>
      </c>
      <c r="Z171" s="2">
        <v>56.3</v>
      </c>
      <c r="BC171" s="2">
        <v>13</v>
      </c>
      <c r="BD171" s="2">
        <v>9</v>
      </c>
      <c r="BE171" s="2">
        <v>56.3</v>
      </c>
      <c r="BF171" s="2">
        <v>9</v>
      </c>
      <c r="BG171" s="2">
        <v>56.3</v>
      </c>
      <c r="BH171" s="2">
        <v>69.2</v>
      </c>
      <c r="BI171" s="2">
        <v>2</v>
      </c>
      <c r="BJ171" s="2">
        <v>12.5</v>
      </c>
      <c r="BK171" s="2">
        <v>2</v>
      </c>
      <c r="BL171" s="2">
        <v>12.5</v>
      </c>
      <c r="BO171" s="2">
        <v>7</v>
      </c>
      <c r="BP171" s="2">
        <v>43.8</v>
      </c>
      <c r="BQ171" s="2">
        <v>2</v>
      </c>
      <c r="BR171" s="2">
        <v>12.5</v>
      </c>
      <c r="BS171" s="2">
        <v>3</v>
      </c>
      <c r="BT171" s="2">
        <v>18.8</v>
      </c>
      <c r="BU171" s="2">
        <v>7</v>
      </c>
      <c r="BV171" s="2">
        <v>43.8</v>
      </c>
    </row>
    <row r="172" spans="1:78" ht="12.75" customHeight="1" x14ac:dyDescent="0.2">
      <c r="A172">
        <v>10</v>
      </c>
      <c r="B172" s="2">
        <v>2162</v>
      </c>
      <c r="C172" s="17">
        <v>2.79</v>
      </c>
      <c r="E172" s="15">
        <v>2.5150000000000001</v>
      </c>
      <c r="G172" s="17">
        <v>25</v>
      </c>
      <c r="H172" s="2">
        <v>22</v>
      </c>
      <c r="I172" s="2">
        <v>73.3</v>
      </c>
      <c r="J172" s="2">
        <v>21</v>
      </c>
      <c r="K172" s="2">
        <v>72.400000000000006</v>
      </c>
      <c r="L172" s="2">
        <v>84</v>
      </c>
      <c r="O172" s="2">
        <v>4</v>
      </c>
      <c r="P172" s="2">
        <v>13.8</v>
      </c>
      <c r="S172" s="2">
        <v>11</v>
      </c>
      <c r="T172" s="2">
        <v>37.9</v>
      </c>
      <c r="U172" s="2">
        <v>10</v>
      </c>
      <c r="V172" s="2">
        <v>34.5</v>
      </c>
      <c r="W172" s="2">
        <v>4</v>
      </c>
      <c r="X172" s="2">
        <v>13.8</v>
      </c>
      <c r="Y172" s="2">
        <v>8</v>
      </c>
      <c r="Z172" s="2">
        <v>27.6</v>
      </c>
      <c r="AB172" s="2">
        <v>2</v>
      </c>
      <c r="BC172" s="2">
        <v>25</v>
      </c>
      <c r="BD172" s="2">
        <v>22</v>
      </c>
      <c r="BE172" s="2">
        <v>73.3</v>
      </c>
      <c r="BF172" s="2">
        <v>21</v>
      </c>
      <c r="BG172" s="2">
        <v>72.400000000000006</v>
      </c>
      <c r="BH172" s="2">
        <v>84</v>
      </c>
      <c r="BI172" s="2">
        <v>1</v>
      </c>
      <c r="BJ172" s="2">
        <v>3.4</v>
      </c>
      <c r="BK172" s="2">
        <v>3</v>
      </c>
      <c r="BL172" s="2">
        <v>10.3</v>
      </c>
      <c r="BO172" s="2">
        <v>18</v>
      </c>
      <c r="BP172" s="2">
        <v>62.1</v>
      </c>
      <c r="BQ172" s="2">
        <v>3</v>
      </c>
      <c r="BR172" s="2">
        <v>10.3</v>
      </c>
      <c r="BS172" s="2">
        <v>4</v>
      </c>
      <c r="BT172" s="2">
        <v>13.8</v>
      </c>
      <c r="BU172" s="2">
        <v>8</v>
      </c>
      <c r="BV172" s="2">
        <v>27.6</v>
      </c>
      <c r="BX172" s="2">
        <v>2</v>
      </c>
    </row>
    <row r="173" spans="1:78" ht="12.75" customHeight="1" x14ac:dyDescent="0.2">
      <c r="A173">
        <v>10</v>
      </c>
      <c r="B173" s="2">
        <v>2166</v>
      </c>
      <c r="C173" s="17">
        <v>2.89</v>
      </c>
      <c r="E173" s="15">
        <v>3.0210000000000004</v>
      </c>
      <c r="G173" s="17">
        <v>257</v>
      </c>
      <c r="H173" s="2">
        <v>186</v>
      </c>
      <c r="I173" s="2">
        <v>71.3</v>
      </c>
      <c r="J173" s="2">
        <v>186</v>
      </c>
      <c r="K173" s="2">
        <v>71.3</v>
      </c>
      <c r="L173" s="2">
        <v>72.400000000000006</v>
      </c>
      <c r="M173" s="2">
        <v>29</v>
      </c>
      <c r="N173" s="2">
        <v>11.1</v>
      </c>
      <c r="O173" s="2">
        <v>42</v>
      </c>
      <c r="P173" s="2">
        <v>16.100000000000001</v>
      </c>
      <c r="Q173" s="2">
        <v>5</v>
      </c>
      <c r="R173" s="2">
        <v>1.9</v>
      </c>
      <c r="S173" s="2">
        <v>82</v>
      </c>
      <c r="T173" s="2">
        <v>31.4</v>
      </c>
      <c r="U173" s="2">
        <v>99</v>
      </c>
      <c r="V173" s="2">
        <v>37.9</v>
      </c>
      <c r="W173" s="2">
        <v>4</v>
      </c>
      <c r="X173" s="2">
        <v>1.5</v>
      </c>
      <c r="Y173" s="2">
        <v>75</v>
      </c>
      <c r="Z173" s="2">
        <v>28.7</v>
      </c>
      <c r="AA173" s="2">
        <v>10</v>
      </c>
      <c r="AB173" s="2">
        <v>6</v>
      </c>
      <c r="AC173" s="2">
        <v>2</v>
      </c>
      <c r="BC173" s="2">
        <v>245</v>
      </c>
      <c r="BD173" s="2">
        <v>211</v>
      </c>
      <c r="BE173" s="2">
        <v>83.1</v>
      </c>
      <c r="BF173" s="2">
        <v>211</v>
      </c>
      <c r="BG173" s="2">
        <v>83.1</v>
      </c>
      <c r="BH173" s="2">
        <v>86.1</v>
      </c>
      <c r="BI173" s="2">
        <v>10</v>
      </c>
      <c r="BJ173" s="2">
        <v>3.9</v>
      </c>
      <c r="BK173" s="2">
        <v>24</v>
      </c>
      <c r="BL173" s="2">
        <v>9.4</v>
      </c>
      <c r="BM173" s="2">
        <v>9</v>
      </c>
      <c r="BN173" s="2">
        <v>3.5</v>
      </c>
      <c r="BO173" s="2">
        <v>98</v>
      </c>
      <c r="BP173" s="2">
        <v>38.6</v>
      </c>
      <c r="BQ173" s="2">
        <v>104</v>
      </c>
      <c r="BR173" s="2">
        <v>40.9</v>
      </c>
      <c r="BS173" s="2">
        <v>9</v>
      </c>
      <c r="BT173" s="2">
        <v>3.5</v>
      </c>
      <c r="BU173" s="2">
        <v>43</v>
      </c>
      <c r="BV173" s="2">
        <v>16.899999999999999</v>
      </c>
      <c r="BW173" s="2">
        <v>17</v>
      </c>
      <c r="BX173" s="2">
        <v>6</v>
      </c>
      <c r="BY173" s="2">
        <v>2</v>
      </c>
    </row>
    <row r="174" spans="1:78" ht="12.75" customHeight="1" x14ac:dyDescent="0.2">
      <c r="A174">
        <v>10</v>
      </c>
      <c r="B174" s="2">
        <v>2172</v>
      </c>
      <c r="C174" s="17">
        <v>3.43</v>
      </c>
      <c r="E174" s="15">
        <v>3.4140000000000001</v>
      </c>
      <c r="G174" s="17">
        <v>429</v>
      </c>
      <c r="H174" s="2">
        <v>376</v>
      </c>
      <c r="I174" s="2">
        <v>87.4</v>
      </c>
      <c r="J174" s="2">
        <v>376</v>
      </c>
      <c r="K174" s="2">
        <v>87.4</v>
      </c>
      <c r="L174" s="2">
        <v>87.6</v>
      </c>
      <c r="M174" s="2">
        <v>21</v>
      </c>
      <c r="N174" s="2">
        <v>4.9000000000000004</v>
      </c>
      <c r="O174" s="2">
        <v>32</v>
      </c>
      <c r="P174" s="2">
        <v>7.4</v>
      </c>
      <c r="Q174" s="2">
        <v>1</v>
      </c>
      <c r="R174" s="2">
        <v>0.2</v>
      </c>
      <c r="S174" s="2">
        <v>108</v>
      </c>
      <c r="T174" s="2">
        <v>25.1</v>
      </c>
      <c r="U174" s="2">
        <v>267</v>
      </c>
      <c r="V174" s="2">
        <v>62.1</v>
      </c>
      <c r="W174" s="2">
        <v>1</v>
      </c>
      <c r="X174" s="2">
        <v>0.2</v>
      </c>
      <c r="Y174" s="2">
        <v>54</v>
      </c>
      <c r="Z174" s="2">
        <v>12.6</v>
      </c>
      <c r="AA174" s="2">
        <v>19</v>
      </c>
      <c r="AB174" s="2">
        <v>8</v>
      </c>
      <c r="AC174" s="2">
        <v>8</v>
      </c>
      <c r="BC174" s="2">
        <v>434</v>
      </c>
      <c r="BD174" s="2">
        <v>388</v>
      </c>
      <c r="BE174" s="2">
        <v>88.8</v>
      </c>
      <c r="BF174" s="2">
        <v>388</v>
      </c>
      <c r="BG174" s="2">
        <v>88.8</v>
      </c>
      <c r="BH174" s="2">
        <v>89.4</v>
      </c>
      <c r="BI174" s="2">
        <v>14</v>
      </c>
      <c r="BJ174" s="2">
        <v>3.2</v>
      </c>
      <c r="BK174" s="2">
        <v>32</v>
      </c>
      <c r="BL174" s="2">
        <v>7.3</v>
      </c>
      <c r="BO174" s="2">
        <v>138</v>
      </c>
      <c r="BP174" s="2">
        <v>31.6</v>
      </c>
      <c r="BQ174" s="2">
        <v>250</v>
      </c>
      <c r="BR174" s="2">
        <v>57.2</v>
      </c>
      <c r="BS174" s="2">
        <v>3</v>
      </c>
      <c r="BT174" s="2">
        <v>0.7</v>
      </c>
      <c r="BU174" s="2">
        <v>49</v>
      </c>
      <c r="BV174" s="2">
        <v>11.2</v>
      </c>
      <c r="BW174" s="2">
        <v>12</v>
      </c>
      <c r="BX174" s="2">
        <v>8</v>
      </c>
      <c r="BY174" s="2">
        <v>8</v>
      </c>
    </row>
    <row r="175" spans="1:78" ht="12.75" customHeight="1" x14ac:dyDescent="0.2">
      <c r="A175">
        <v>10</v>
      </c>
      <c r="B175" s="2">
        <v>2179</v>
      </c>
      <c r="C175" s="17">
        <v>2.81</v>
      </c>
      <c r="E175" s="15">
        <v>2.71</v>
      </c>
      <c r="G175" s="17">
        <v>331</v>
      </c>
      <c r="H175" s="2">
        <v>249</v>
      </c>
      <c r="I175" s="2">
        <v>71.599999999999994</v>
      </c>
      <c r="J175" s="2">
        <v>249</v>
      </c>
      <c r="K175" s="2">
        <v>71.599999999999994</v>
      </c>
      <c r="L175" s="2">
        <v>75.2</v>
      </c>
      <c r="M175" s="2">
        <v>36</v>
      </c>
      <c r="N175" s="2">
        <v>10.3</v>
      </c>
      <c r="O175" s="2">
        <v>46</v>
      </c>
      <c r="P175" s="2">
        <v>13.2</v>
      </c>
      <c r="Q175" s="2">
        <v>9</v>
      </c>
      <c r="R175" s="2">
        <v>2.6</v>
      </c>
      <c r="S175" s="2">
        <v>109</v>
      </c>
      <c r="T175" s="2">
        <v>31.3</v>
      </c>
      <c r="U175" s="2">
        <v>131</v>
      </c>
      <c r="V175" s="2">
        <v>37.6</v>
      </c>
      <c r="W175" s="2">
        <v>17</v>
      </c>
      <c r="X175" s="2">
        <v>4.9000000000000004</v>
      </c>
      <c r="Y175" s="2">
        <v>99</v>
      </c>
      <c r="Z175" s="2">
        <v>28.4</v>
      </c>
      <c r="AA175" s="2">
        <v>10</v>
      </c>
      <c r="AB175" s="2">
        <v>14</v>
      </c>
      <c r="AC175" s="2">
        <v>5</v>
      </c>
      <c r="BC175" s="2">
        <v>324</v>
      </c>
      <c r="BD175" s="2">
        <v>261</v>
      </c>
      <c r="BE175" s="2">
        <v>74.599999999999994</v>
      </c>
      <c r="BF175" s="2">
        <v>261</v>
      </c>
      <c r="BG175" s="2">
        <v>74.599999999999994</v>
      </c>
      <c r="BH175" s="2">
        <v>80.599999999999994</v>
      </c>
      <c r="BI175" s="2">
        <v>21</v>
      </c>
      <c r="BJ175" s="2">
        <v>6</v>
      </c>
      <c r="BK175" s="2">
        <v>42</v>
      </c>
      <c r="BL175" s="2">
        <v>12</v>
      </c>
      <c r="BM175" s="2">
        <v>12</v>
      </c>
      <c r="BN175" s="2">
        <v>3.4</v>
      </c>
      <c r="BO175" s="2">
        <v>152</v>
      </c>
      <c r="BP175" s="2">
        <v>43.4</v>
      </c>
      <c r="BQ175" s="2">
        <v>97</v>
      </c>
      <c r="BR175" s="2">
        <v>27.7</v>
      </c>
      <c r="BS175" s="2">
        <v>26</v>
      </c>
      <c r="BT175" s="2">
        <v>7.4</v>
      </c>
      <c r="BU175" s="2">
        <v>89</v>
      </c>
      <c r="BV175" s="2">
        <v>25.4</v>
      </c>
      <c r="BW175" s="2">
        <v>8</v>
      </c>
      <c r="BX175" s="2">
        <v>14</v>
      </c>
      <c r="BY175" s="2">
        <v>5</v>
      </c>
    </row>
    <row r="176" spans="1:78" ht="12.75" customHeight="1" x14ac:dyDescent="0.2">
      <c r="A176">
        <v>10</v>
      </c>
      <c r="B176" s="2">
        <v>2180</v>
      </c>
      <c r="C176" s="17">
        <v>3.16</v>
      </c>
      <c r="E176" s="15">
        <v>3.177</v>
      </c>
      <c r="G176" s="17">
        <v>94</v>
      </c>
      <c r="H176" s="2">
        <v>77</v>
      </c>
      <c r="I176" s="2">
        <v>80.2</v>
      </c>
      <c r="J176" s="2">
        <v>77</v>
      </c>
      <c r="K176" s="2">
        <v>80.2</v>
      </c>
      <c r="L176" s="2">
        <v>81.900000000000006</v>
      </c>
      <c r="M176" s="2">
        <v>6</v>
      </c>
      <c r="N176" s="2">
        <v>6.3</v>
      </c>
      <c r="O176" s="2">
        <v>11</v>
      </c>
      <c r="P176" s="2">
        <v>11.5</v>
      </c>
      <c r="Q176" s="2">
        <v>2</v>
      </c>
      <c r="R176" s="2">
        <v>2.1</v>
      </c>
      <c r="S176" s="2">
        <v>25</v>
      </c>
      <c r="T176" s="2">
        <v>26</v>
      </c>
      <c r="U176" s="2">
        <v>50</v>
      </c>
      <c r="V176" s="2">
        <v>52.1</v>
      </c>
      <c r="W176" s="2">
        <v>2</v>
      </c>
      <c r="X176" s="2">
        <v>2.1</v>
      </c>
      <c r="Y176" s="2">
        <v>19</v>
      </c>
      <c r="Z176" s="2">
        <v>19.8</v>
      </c>
      <c r="AB176" s="2">
        <v>1</v>
      </c>
      <c r="AC176" s="2">
        <v>1</v>
      </c>
      <c r="BC176" s="2">
        <v>91</v>
      </c>
      <c r="BD176" s="2">
        <v>86</v>
      </c>
      <c r="BE176" s="2">
        <v>89.6</v>
      </c>
      <c r="BF176" s="2">
        <v>86</v>
      </c>
      <c r="BG176" s="2">
        <v>89.6</v>
      </c>
      <c r="BH176" s="2">
        <v>94.5</v>
      </c>
      <c r="BI176" s="2">
        <v>3</v>
      </c>
      <c r="BJ176" s="2">
        <v>3.1</v>
      </c>
      <c r="BK176" s="2">
        <v>2</v>
      </c>
      <c r="BL176" s="2">
        <v>2.1</v>
      </c>
      <c r="BM176" s="2">
        <v>2</v>
      </c>
      <c r="BN176" s="2">
        <v>2.1</v>
      </c>
      <c r="BO176" s="2">
        <v>38</v>
      </c>
      <c r="BP176" s="2">
        <v>39.6</v>
      </c>
      <c r="BQ176" s="2">
        <v>46</v>
      </c>
      <c r="BR176" s="2">
        <v>47.9</v>
      </c>
      <c r="BS176" s="2">
        <v>5</v>
      </c>
      <c r="BT176" s="2">
        <v>5.2</v>
      </c>
      <c r="BU176" s="2">
        <v>10</v>
      </c>
      <c r="BV176" s="2">
        <v>10.4</v>
      </c>
      <c r="BX176" s="2">
        <v>1</v>
      </c>
      <c r="BY176" s="2">
        <v>1</v>
      </c>
    </row>
    <row r="177" spans="1:78" ht="12.75" customHeight="1" x14ac:dyDescent="0.2">
      <c r="A177">
        <v>10</v>
      </c>
      <c r="B177" s="2">
        <v>2182</v>
      </c>
      <c r="C177" s="17">
        <v>3.04</v>
      </c>
      <c r="E177" s="15">
        <v>3.11</v>
      </c>
      <c r="G177" s="17">
        <v>326</v>
      </c>
      <c r="H177" s="2">
        <v>265</v>
      </c>
      <c r="I177" s="2">
        <v>77.5</v>
      </c>
      <c r="J177" s="2">
        <v>256</v>
      </c>
      <c r="K177" s="2">
        <v>76.900000000000006</v>
      </c>
      <c r="L177" s="2">
        <v>78.5</v>
      </c>
      <c r="M177" s="2">
        <v>35</v>
      </c>
      <c r="N177" s="2">
        <v>10.5</v>
      </c>
      <c r="O177" s="2">
        <v>35</v>
      </c>
      <c r="P177" s="2">
        <v>10.5</v>
      </c>
      <c r="Q177" s="2">
        <v>9</v>
      </c>
      <c r="R177" s="2">
        <v>2.7</v>
      </c>
      <c r="S177" s="2">
        <v>81</v>
      </c>
      <c r="T177" s="2">
        <v>24.3</v>
      </c>
      <c r="U177" s="2">
        <v>166</v>
      </c>
      <c r="V177" s="2">
        <v>49.8</v>
      </c>
      <c r="W177" s="2">
        <v>7</v>
      </c>
      <c r="X177" s="2">
        <v>2.1</v>
      </c>
      <c r="Y177" s="2">
        <v>77</v>
      </c>
      <c r="Z177" s="2">
        <v>23.1</v>
      </c>
      <c r="AA177" s="2">
        <v>5</v>
      </c>
      <c r="AB177" s="2">
        <v>16</v>
      </c>
      <c r="BC177" s="2">
        <v>323</v>
      </c>
      <c r="BD177" s="2">
        <v>288</v>
      </c>
      <c r="BE177" s="2">
        <v>83.7</v>
      </c>
      <c r="BF177" s="2">
        <v>278</v>
      </c>
      <c r="BG177" s="2">
        <v>83.2</v>
      </c>
      <c r="BH177" s="2">
        <v>86.1</v>
      </c>
      <c r="BI177" s="2">
        <v>10</v>
      </c>
      <c r="BJ177" s="2">
        <v>3</v>
      </c>
      <c r="BK177" s="2">
        <v>35</v>
      </c>
      <c r="BL177" s="2">
        <v>10.5</v>
      </c>
      <c r="BM177" s="2">
        <v>8</v>
      </c>
      <c r="BN177" s="2">
        <v>2.4</v>
      </c>
      <c r="BO177" s="2">
        <v>121</v>
      </c>
      <c r="BP177" s="2">
        <v>36.200000000000003</v>
      </c>
      <c r="BQ177" s="2">
        <v>149</v>
      </c>
      <c r="BR177" s="2">
        <v>44.6</v>
      </c>
      <c r="BS177" s="2">
        <v>11</v>
      </c>
      <c r="BT177" s="2">
        <v>3.3</v>
      </c>
      <c r="BU177" s="2">
        <v>56</v>
      </c>
      <c r="BV177" s="2">
        <v>16.8</v>
      </c>
      <c r="BW177" s="2">
        <v>3</v>
      </c>
      <c r="BX177" s="2">
        <v>16</v>
      </c>
      <c r="BZ177" s="2">
        <v>1</v>
      </c>
    </row>
    <row r="178" spans="1:78" ht="12.75" customHeight="1" x14ac:dyDescent="0.2">
      <c r="A178">
        <v>10</v>
      </c>
      <c r="B178" s="2">
        <v>2186</v>
      </c>
      <c r="G178" s="17">
        <v>9</v>
      </c>
      <c r="BC178" s="2">
        <v>9</v>
      </c>
    </row>
    <row r="179" spans="1:78" ht="12.75" customHeight="1" x14ac:dyDescent="0.2">
      <c r="A179">
        <v>10</v>
      </c>
      <c r="B179" s="2">
        <v>2206</v>
      </c>
      <c r="C179" s="17">
        <v>3.27</v>
      </c>
      <c r="E179" s="15">
        <v>3.1469999999999998</v>
      </c>
      <c r="G179" s="17">
        <v>141</v>
      </c>
      <c r="H179" s="2">
        <v>126</v>
      </c>
      <c r="I179" s="2">
        <v>84</v>
      </c>
      <c r="J179" s="2">
        <v>126</v>
      </c>
      <c r="K179" s="2">
        <v>84</v>
      </c>
      <c r="L179" s="2">
        <v>89.4</v>
      </c>
      <c r="M179" s="2">
        <v>3</v>
      </c>
      <c r="N179" s="2">
        <v>2</v>
      </c>
      <c r="O179" s="2">
        <v>12</v>
      </c>
      <c r="P179" s="2">
        <v>8</v>
      </c>
      <c r="S179" s="2">
        <v>40</v>
      </c>
      <c r="T179" s="2">
        <v>26.7</v>
      </c>
      <c r="U179" s="2">
        <v>86</v>
      </c>
      <c r="V179" s="2">
        <v>57.3</v>
      </c>
      <c r="W179" s="2">
        <v>9</v>
      </c>
      <c r="X179" s="2">
        <v>6</v>
      </c>
      <c r="Y179" s="2">
        <v>24</v>
      </c>
      <c r="Z179" s="2">
        <v>16</v>
      </c>
      <c r="AB179" s="2">
        <v>2</v>
      </c>
      <c r="BC179" s="2">
        <v>138</v>
      </c>
      <c r="BD179" s="2">
        <v>126</v>
      </c>
      <c r="BE179" s="2">
        <v>84</v>
      </c>
      <c r="BF179" s="2">
        <v>126</v>
      </c>
      <c r="BG179" s="2">
        <v>84</v>
      </c>
      <c r="BH179" s="2">
        <v>91.3</v>
      </c>
      <c r="BI179" s="2">
        <v>2</v>
      </c>
      <c r="BJ179" s="2">
        <v>1.3</v>
      </c>
      <c r="BK179" s="2">
        <v>10</v>
      </c>
      <c r="BL179" s="2">
        <v>6.7</v>
      </c>
      <c r="BO179" s="2">
        <v>54</v>
      </c>
      <c r="BP179" s="2">
        <v>36</v>
      </c>
      <c r="BQ179" s="2">
        <v>72</v>
      </c>
      <c r="BR179" s="2">
        <v>48</v>
      </c>
      <c r="BS179" s="2">
        <v>12</v>
      </c>
      <c r="BT179" s="2">
        <v>8</v>
      </c>
      <c r="BU179" s="2">
        <v>24</v>
      </c>
      <c r="BV179" s="2">
        <v>16</v>
      </c>
      <c r="BX179" s="2">
        <v>2</v>
      </c>
    </row>
    <row r="180" spans="1:78" ht="12.75" customHeight="1" x14ac:dyDescent="0.2">
      <c r="A180">
        <v>10</v>
      </c>
      <c r="B180" s="2">
        <v>2214</v>
      </c>
      <c r="C180" s="17">
        <v>2.88</v>
      </c>
      <c r="E180" s="15">
        <v>2.6790000000000003</v>
      </c>
      <c r="G180" s="17">
        <v>32</v>
      </c>
      <c r="H180" s="2">
        <v>24</v>
      </c>
      <c r="I180" s="2">
        <v>75</v>
      </c>
      <c r="J180" s="2">
        <v>24</v>
      </c>
      <c r="K180" s="2">
        <v>75</v>
      </c>
      <c r="L180" s="2">
        <v>75</v>
      </c>
      <c r="M180" s="2">
        <v>4</v>
      </c>
      <c r="N180" s="2">
        <v>12.5</v>
      </c>
      <c r="O180" s="2">
        <v>4</v>
      </c>
      <c r="P180" s="2">
        <v>12.5</v>
      </c>
      <c r="Q180" s="2">
        <v>2</v>
      </c>
      <c r="R180" s="2">
        <v>6.3</v>
      </c>
      <c r="S180" s="2">
        <v>8</v>
      </c>
      <c r="T180" s="2">
        <v>25</v>
      </c>
      <c r="U180" s="2">
        <v>14</v>
      </c>
      <c r="V180" s="2">
        <v>43.8</v>
      </c>
      <c r="Y180" s="2">
        <v>8</v>
      </c>
      <c r="Z180" s="2">
        <v>25</v>
      </c>
      <c r="AB180" s="2">
        <v>1</v>
      </c>
      <c r="BC180" s="2">
        <v>31</v>
      </c>
      <c r="BD180" s="2">
        <v>22</v>
      </c>
      <c r="BE180" s="2">
        <v>71</v>
      </c>
      <c r="BF180" s="2">
        <v>22</v>
      </c>
      <c r="BG180" s="2">
        <v>71</v>
      </c>
      <c r="BH180" s="2">
        <v>71</v>
      </c>
      <c r="BI180" s="2">
        <v>5</v>
      </c>
      <c r="BJ180" s="2">
        <v>16.100000000000001</v>
      </c>
      <c r="BK180" s="2">
        <v>4</v>
      </c>
      <c r="BL180" s="2">
        <v>12.9</v>
      </c>
      <c r="BM180" s="2">
        <v>1</v>
      </c>
      <c r="BN180" s="2">
        <v>3.2</v>
      </c>
      <c r="BO180" s="2">
        <v>14</v>
      </c>
      <c r="BP180" s="2">
        <v>45.2</v>
      </c>
      <c r="BQ180" s="2">
        <v>7</v>
      </c>
      <c r="BR180" s="2">
        <v>22.6</v>
      </c>
      <c r="BU180" s="2">
        <v>9</v>
      </c>
      <c r="BV180" s="2">
        <v>29</v>
      </c>
      <c r="BX180" s="2">
        <v>2</v>
      </c>
    </row>
    <row r="181" spans="1:78" ht="12.75" customHeight="1" x14ac:dyDescent="0.2">
      <c r="A181">
        <v>10</v>
      </c>
      <c r="B181" s="2">
        <v>2215</v>
      </c>
      <c r="C181" s="17">
        <v>2.64</v>
      </c>
      <c r="E181" s="15">
        <v>2.4140000000000001</v>
      </c>
      <c r="G181" s="17">
        <v>324</v>
      </c>
      <c r="H181" s="2">
        <v>249</v>
      </c>
      <c r="I181" s="2">
        <v>67.7</v>
      </c>
      <c r="J181" s="2">
        <v>225</v>
      </c>
      <c r="K181" s="2">
        <v>65.400000000000006</v>
      </c>
      <c r="L181" s="2">
        <v>69.400000000000006</v>
      </c>
      <c r="M181" s="2">
        <v>45</v>
      </c>
      <c r="N181" s="2">
        <v>13.1</v>
      </c>
      <c r="O181" s="2">
        <v>54</v>
      </c>
      <c r="P181" s="2">
        <v>15.7</v>
      </c>
      <c r="Q181" s="2">
        <v>3</v>
      </c>
      <c r="R181" s="2">
        <v>0.9</v>
      </c>
      <c r="S181" s="2">
        <v>133</v>
      </c>
      <c r="T181" s="2">
        <v>38.700000000000003</v>
      </c>
      <c r="U181" s="2">
        <v>89</v>
      </c>
      <c r="V181" s="2">
        <v>25.9</v>
      </c>
      <c r="W181" s="2">
        <v>20</v>
      </c>
      <c r="X181" s="2">
        <v>5.8</v>
      </c>
      <c r="Y181" s="2">
        <v>119</v>
      </c>
      <c r="Z181" s="2">
        <v>34.6</v>
      </c>
      <c r="AA181" s="2">
        <v>5</v>
      </c>
      <c r="AB181" s="2">
        <v>41</v>
      </c>
      <c r="AC181" s="2">
        <v>5</v>
      </c>
      <c r="BC181" s="2">
        <v>309</v>
      </c>
      <c r="BD181" s="2">
        <v>222</v>
      </c>
      <c r="BE181" s="2">
        <v>61.3</v>
      </c>
      <c r="BF181" s="2">
        <v>195</v>
      </c>
      <c r="BG181" s="2">
        <v>58.2</v>
      </c>
      <c r="BH181" s="2">
        <v>63.1</v>
      </c>
      <c r="BI181" s="2">
        <v>36</v>
      </c>
      <c r="BJ181" s="2">
        <v>10.7</v>
      </c>
      <c r="BK181" s="2">
        <v>78</v>
      </c>
      <c r="BL181" s="2">
        <v>23.3</v>
      </c>
      <c r="BM181" s="2">
        <v>4</v>
      </c>
      <c r="BN181" s="2">
        <v>1.2</v>
      </c>
      <c r="BO181" s="2">
        <v>147</v>
      </c>
      <c r="BP181" s="2">
        <v>43.9</v>
      </c>
      <c r="BQ181" s="2">
        <v>44</v>
      </c>
      <c r="BR181" s="2">
        <v>13.1</v>
      </c>
      <c r="BS181" s="2">
        <v>26</v>
      </c>
      <c r="BT181" s="2">
        <v>7.8</v>
      </c>
      <c r="BU181" s="2">
        <v>140</v>
      </c>
      <c r="BV181" s="2">
        <v>41.8</v>
      </c>
      <c r="BW181" s="2">
        <v>11</v>
      </c>
      <c r="BX181" s="2">
        <v>44</v>
      </c>
      <c r="BY181" s="2">
        <v>5</v>
      </c>
    </row>
    <row r="182" spans="1:78" ht="12.75" customHeight="1" x14ac:dyDescent="0.2">
      <c r="A182">
        <v>10</v>
      </c>
      <c r="B182" s="2">
        <v>2220</v>
      </c>
      <c r="C182" s="17">
        <v>3.63</v>
      </c>
      <c r="E182" s="15">
        <v>3.1290000000000004</v>
      </c>
      <c r="G182" s="17">
        <v>371</v>
      </c>
      <c r="H182" s="2">
        <v>359</v>
      </c>
      <c r="I182" s="2">
        <v>94.2</v>
      </c>
      <c r="J182" s="2">
        <v>356</v>
      </c>
      <c r="K182" s="2">
        <v>94.2</v>
      </c>
      <c r="L182" s="2">
        <v>96</v>
      </c>
      <c r="M182" s="2">
        <v>10</v>
      </c>
      <c r="N182" s="2">
        <v>2.6</v>
      </c>
      <c r="O182" s="2">
        <v>5</v>
      </c>
      <c r="P182" s="2">
        <v>1.3</v>
      </c>
      <c r="Q182" s="2">
        <v>1</v>
      </c>
      <c r="R182" s="2">
        <v>0.3</v>
      </c>
      <c r="S182" s="2">
        <v>67</v>
      </c>
      <c r="T182" s="2">
        <v>17.7</v>
      </c>
      <c r="U182" s="2">
        <v>288</v>
      </c>
      <c r="V182" s="2">
        <v>76.2</v>
      </c>
      <c r="W182" s="2">
        <v>7</v>
      </c>
      <c r="X182" s="2">
        <v>1.9</v>
      </c>
      <c r="Y182" s="2">
        <v>22</v>
      </c>
      <c r="Z182" s="2">
        <v>5.8</v>
      </c>
      <c r="AA182" s="2">
        <v>10</v>
      </c>
      <c r="AB182" s="2">
        <v>6</v>
      </c>
      <c r="BC182" s="2">
        <v>364</v>
      </c>
      <c r="BD182" s="2">
        <v>332</v>
      </c>
      <c r="BE182" s="2">
        <v>88.1</v>
      </c>
      <c r="BF182" s="2">
        <v>329</v>
      </c>
      <c r="BG182" s="2">
        <v>88</v>
      </c>
      <c r="BH182" s="2">
        <v>90.4</v>
      </c>
      <c r="BI182" s="2">
        <v>9</v>
      </c>
      <c r="BJ182" s="2">
        <v>2.4</v>
      </c>
      <c r="BK182" s="2">
        <v>26</v>
      </c>
      <c r="BL182" s="2">
        <v>7</v>
      </c>
      <c r="BM182" s="2">
        <v>10</v>
      </c>
      <c r="BN182" s="2">
        <v>2.7</v>
      </c>
      <c r="BO182" s="2">
        <v>167</v>
      </c>
      <c r="BP182" s="2">
        <v>44.7</v>
      </c>
      <c r="BQ182" s="2">
        <v>152</v>
      </c>
      <c r="BR182" s="2">
        <v>40.6</v>
      </c>
      <c r="BS182" s="2">
        <v>10</v>
      </c>
      <c r="BT182" s="2">
        <v>2.7</v>
      </c>
      <c r="BU182" s="2">
        <v>45</v>
      </c>
      <c r="BV182" s="2">
        <v>12</v>
      </c>
      <c r="BW182" s="2">
        <v>13</v>
      </c>
      <c r="BX182" s="2">
        <v>7</v>
      </c>
    </row>
    <row r="183" spans="1:78" ht="12.75" customHeight="1" x14ac:dyDescent="0.2">
      <c r="A183">
        <v>10</v>
      </c>
      <c r="B183" s="2">
        <v>2233</v>
      </c>
      <c r="G183" s="17">
        <v>7</v>
      </c>
      <c r="BC183" s="2">
        <v>7</v>
      </c>
    </row>
    <row r="184" spans="1:78" ht="12.75" customHeight="1" x14ac:dyDescent="0.2">
      <c r="A184">
        <v>10</v>
      </c>
      <c r="B184" s="2">
        <v>2234</v>
      </c>
      <c r="C184" s="17">
        <v>3.23</v>
      </c>
      <c r="E184" s="15">
        <v>3.1150000000000002</v>
      </c>
      <c r="G184" s="17">
        <v>222</v>
      </c>
      <c r="H184" s="2">
        <v>196</v>
      </c>
      <c r="I184" s="2">
        <v>85.6</v>
      </c>
      <c r="J184" s="2">
        <v>196</v>
      </c>
      <c r="K184" s="2">
        <v>85.6</v>
      </c>
      <c r="L184" s="2">
        <v>88.3</v>
      </c>
      <c r="M184" s="2">
        <v>8</v>
      </c>
      <c r="N184" s="2">
        <v>3.5</v>
      </c>
      <c r="O184" s="2">
        <v>18</v>
      </c>
      <c r="P184" s="2">
        <v>7.9</v>
      </c>
      <c r="Q184" s="2">
        <v>9</v>
      </c>
      <c r="R184" s="2">
        <v>3.9</v>
      </c>
      <c r="S184" s="2">
        <v>52</v>
      </c>
      <c r="T184" s="2">
        <v>22.7</v>
      </c>
      <c r="U184" s="2">
        <v>135</v>
      </c>
      <c r="V184" s="2">
        <v>59</v>
      </c>
      <c r="W184" s="2">
        <v>7</v>
      </c>
      <c r="X184" s="2">
        <v>3.1</v>
      </c>
      <c r="Y184" s="2">
        <v>33</v>
      </c>
      <c r="Z184" s="2">
        <v>14.4</v>
      </c>
      <c r="AA184" s="2">
        <v>3</v>
      </c>
      <c r="AB184" s="2">
        <v>5</v>
      </c>
      <c r="AC184" s="2">
        <v>2</v>
      </c>
      <c r="BC184" s="2">
        <v>213</v>
      </c>
      <c r="BD184" s="2">
        <v>194</v>
      </c>
      <c r="BE184" s="2">
        <v>86.2</v>
      </c>
      <c r="BF184" s="2">
        <v>194</v>
      </c>
      <c r="BG184" s="2">
        <v>86.2</v>
      </c>
      <c r="BH184" s="2">
        <v>91.1</v>
      </c>
      <c r="BI184" s="2">
        <v>5</v>
      </c>
      <c r="BJ184" s="2">
        <v>2.2000000000000002</v>
      </c>
      <c r="BK184" s="2">
        <v>14</v>
      </c>
      <c r="BL184" s="2">
        <v>6.2</v>
      </c>
      <c r="BM184" s="2">
        <v>5</v>
      </c>
      <c r="BN184" s="2">
        <v>2.2000000000000002</v>
      </c>
      <c r="BO184" s="2">
        <v>88</v>
      </c>
      <c r="BP184" s="2">
        <v>39.1</v>
      </c>
      <c r="BQ184" s="2">
        <v>101</v>
      </c>
      <c r="BR184" s="2">
        <v>44.9</v>
      </c>
      <c r="BS184" s="2">
        <v>12</v>
      </c>
      <c r="BT184" s="2">
        <v>5.3</v>
      </c>
      <c r="BU184" s="2">
        <v>31</v>
      </c>
      <c r="BV184" s="2">
        <v>13.8</v>
      </c>
      <c r="BW184" s="2">
        <v>7</v>
      </c>
      <c r="BX184" s="2">
        <v>5</v>
      </c>
      <c r="BY184" s="2">
        <v>2</v>
      </c>
    </row>
    <row r="185" spans="1:78" ht="12.75" customHeight="1" x14ac:dyDescent="0.2">
      <c r="A185">
        <v>10</v>
      </c>
      <c r="B185" s="2">
        <v>2240</v>
      </c>
      <c r="C185" s="17">
        <v>2.95</v>
      </c>
      <c r="E185" s="15">
        <v>3.0179999999999993</v>
      </c>
      <c r="G185" s="17">
        <v>107</v>
      </c>
      <c r="H185" s="2">
        <v>78</v>
      </c>
      <c r="I185" s="2">
        <v>72.900000000000006</v>
      </c>
      <c r="J185" s="2">
        <v>78</v>
      </c>
      <c r="K185" s="2">
        <v>72.900000000000006</v>
      </c>
      <c r="L185" s="2">
        <v>72.900000000000006</v>
      </c>
      <c r="M185" s="2">
        <v>8</v>
      </c>
      <c r="N185" s="2">
        <v>7.5</v>
      </c>
      <c r="O185" s="2">
        <v>21</v>
      </c>
      <c r="P185" s="2">
        <v>19.600000000000001</v>
      </c>
      <c r="Q185" s="2">
        <v>3</v>
      </c>
      <c r="R185" s="2">
        <v>2.8</v>
      </c>
      <c r="S185" s="2">
        <v>34</v>
      </c>
      <c r="T185" s="2">
        <v>31.8</v>
      </c>
      <c r="U185" s="2">
        <v>41</v>
      </c>
      <c r="V185" s="2">
        <v>38.299999999999997</v>
      </c>
      <c r="Y185" s="2">
        <v>29</v>
      </c>
      <c r="Z185" s="2">
        <v>27.1</v>
      </c>
      <c r="AA185" s="2">
        <v>3</v>
      </c>
      <c r="AB185" s="2">
        <v>1</v>
      </c>
      <c r="BC185" s="2">
        <v>101</v>
      </c>
      <c r="BD185" s="2">
        <v>83</v>
      </c>
      <c r="BE185" s="2">
        <v>80.599999999999994</v>
      </c>
      <c r="BF185" s="2">
        <v>83</v>
      </c>
      <c r="BG185" s="2">
        <v>80.599999999999994</v>
      </c>
      <c r="BH185" s="2">
        <v>82.2</v>
      </c>
      <c r="BI185" s="2">
        <v>8</v>
      </c>
      <c r="BJ185" s="2">
        <v>7.8</v>
      </c>
      <c r="BK185" s="2">
        <v>10</v>
      </c>
      <c r="BL185" s="2">
        <v>9.6999999999999993</v>
      </c>
      <c r="BM185" s="2">
        <v>2</v>
      </c>
      <c r="BN185" s="2">
        <v>1.9</v>
      </c>
      <c r="BO185" s="2">
        <v>41</v>
      </c>
      <c r="BP185" s="2">
        <v>39.799999999999997</v>
      </c>
      <c r="BQ185" s="2">
        <v>40</v>
      </c>
      <c r="BR185" s="2">
        <v>38.799999999999997</v>
      </c>
      <c r="BS185" s="2">
        <v>2</v>
      </c>
      <c r="BT185" s="2">
        <v>1.9</v>
      </c>
      <c r="BU185" s="2">
        <v>20</v>
      </c>
      <c r="BV185" s="2">
        <v>19.399999999999999</v>
      </c>
      <c r="BW185" s="2">
        <v>7</v>
      </c>
      <c r="BX185" s="2">
        <v>1</v>
      </c>
    </row>
    <row r="186" spans="1:78" ht="12.75" customHeight="1" x14ac:dyDescent="0.2">
      <c r="A186">
        <v>10</v>
      </c>
      <c r="B186" s="2">
        <v>2241</v>
      </c>
      <c r="C186" s="17">
        <v>3.07</v>
      </c>
      <c r="E186" s="15">
        <v>2.8520000000000003</v>
      </c>
      <c r="G186" s="17">
        <v>27</v>
      </c>
      <c r="H186" s="2">
        <v>24</v>
      </c>
      <c r="I186" s="2">
        <v>88.9</v>
      </c>
      <c r="J186" s="2">
        <v>24</v>
      </c>
      <c r="K186" s="2">
        <v>88.9</v>
      </c>
      <c r="L186" s="2">
        <v>88.9</v>
      </c>
      <c r="M186" s="2">
        <v>2</v>
      </c>
      <c r="N186" s="2">
        <v>7.4</v>
      </c>
      <c r="O186" s="2">
        <v>1</v>
      </c>
      <c r="P186" s="2">
        <v>3.7</v>
      </c>
      <c r="Q186" s="2">
        <v>2</v>
      </c>
      <c r="R186" s="2">
        <v>7.4</v>
      </c>
      <c r="S186" s="2">
        <v>9</v>
      </c>
      <c r="T186" s="2">
        <v>33.299999999999997</v>
      </c>
      <c r="U186" s="2">
        <v>13</v>
      </c>
      <c r="V186" s="2">
        <v>48.1</v>
      </c>
      <c r="Y186" s="2">
        <v>3</v>
      </c>
      <c r="Z186" s="2">
        <v>11.1</v>
      </c>
      <c r="AB186" s="2">
        <v>2</v>
      </c>
      <c r="BC186" s="2">
        <v>27</v>
      </c>
      <c r="BD186" s="2">
        <v>22</v>
      </c>
      <c r="BE186" s="2">
        <v>81.5</v>
      </c>
      <c r="BF186" s="2">
        <v>22</v>
      </c>
      <c r="BG186" s="2">
        <v>81.5</v>
      </c>
      <c r="BH186" s="2">
        <v>81.5</v>
      </c>
      <c r="BI186" s="2">
        <v>3</v>
      </c>
      <c r="BJ186" s="2">
        <v>11.1</v>
      </c>
      <c r="BK186" s="2">
        <v>2</v>
      </c>
      <c r="BL186" s="2">
        <v>7.4</v>
      </c>
      <c r="BO186" s="2">
        <v>18</v>
      </c>
      <c r="BP186" s="2">
        <v>66.7</v>
      </c>
      <c r="BQ186" s="2">
        <v>4</v>
      </c>
      <c r="BR186" s="2">
        <v>14.8</v>
      </c>
      <c r="BU186" s="2">
        <v>5</v>
      </c>
      <c r="BV186" s="2">
        <v>18.5</v>
      </c>
      <c r="BX186" s="2">
        <v>2</v>
      </c>
    </row>
    <row r="187" spans="1:78" ht="12.75" customHeight="1" x14ac:dyDescent="0.2">
      <c r="A187">
        <v>10</v>
      </c>
      <c r="B187" s="2">
        <v>2246</v>
      </c>
      <c r="C187" s="17">
        <v>3.31</v>
      </c>
      <c r="E187" s="15">
        <v>3.2530000000000001</v>
      </c>
      <c r="G187" s="17">
        <v>58</v>
      </c>
      <c r="H187" s="2">
        <v>54</v>
      </c>
      <c r="I187" s="2">
        <v>93.1</v>
      </c>
      <c r="J187" s="2">
        <v>54</v>
      </c>
      <c r="K187" s="2">
        <v>93.1</v>
      </c>
      <c r="L187" s="2">
        <v>93.1</v>
      </c>
      <c r="M187" s="2">
        <v>2</v>
      </c>
      <c r="N187" s="2">
        <v>3.4</v>
      </c>
      <c r="O187" s="2">
        <v>2</v>
      </c>
      <c r="P187" s="2">
        <v>3.4</v>
      </c>
      <c r="Q187" s="2">
        <v>2</v>
      </c>
      <c r="R187" s="2">
        <v>3.4</v>
      </c>
      <c r="S187" s="2">
        <v>22</v>
      </c>
      <c r="T187" s="2">
        <v>37.9</v>
      </c>
      <c r="U187" s="2">
        <v>30</v>
      </c>
      <c r="V187" s="2">
        <v>51.7</v>
      </c>
      <c r="Y187" s="2">
        <v>4</v>
      </c>
      <c r="Z187" s="2">
        <v>6.9</v>
      </c>
      <c r="AB187" s="2">
        <v>2</v>
      </c>
      <c r="BC187" s="2">
        <v>55</v>
      </c>
      <c r="BD187" s="2">
        <v>49</v>
      </c>
      <c r="BE187" s="2">
        <v>87.5</v>
      </c>
      <c r="BF187" s="2">
        <v>48</v>
      </c>
      <c r="BG187" s="2">
        <v>87.3</v>
      </c>
      <c r="BH187" s="2">
        <v>87.3</v>
      </c>
      <c r="BK187" s="2">
        <v>7</v>
      </c>
      <c r="BL187" s="2">
        <v>12.7</v>
      </c>
      <c r="BM187" s="2">
        <v>2</v>
      </c>
      <c r="BN187" s="2">
        <v>3.6</v>
      </c>
      <c r="BO187" s="2">
        <v>19</v>
      </c>
      <c r="BP187" s="2">
        <v>34.5</v>
      </c>
      <c r="BQ187" s="2">
        <v>27</v>
      </c>
      <c r="BR187" s="2">
        <v>49.1</v>
      </c>
      <c r="BU187" s="2">
        <v>7</v>
      </c>
      <c r="BV187" s="2">
        <v>12.7</v>
      </c>
      <c r="BW187" s="2">
        <v>2</v>
      </c>
      <c r="BX187" s="2">
        <v>3</v>
      </c>
    </row>
    <row r="188" spans="1:78" ht="12.75" customHeight="1" x14ac:dyDescent="0.2">
      <c r="A188">
        <v>10</v>
      </c>
      <c r="B188" s="2">
        <v>2266</v>
      </c>
      <c r="C188" s="17">
        <v>3.17</v>
      </c>
      <c r="E188" s="15">
        <v>2.9060000000000001</v>
      </c>
      <c r="G188" s="17">
        <v>340</v>
      </c>
      <c r="H188" s="2">
        <v>298</v>
      </c>
      <c r="I188" s="2">
        <v>85.6</v>
      </c>
      <c r="J188" s="2">
        <v>298</v>
      </c>
      <c r="K188" s="2">
        <v>85.6</v>
      </c>
      <c r="L188" s="2">
        <v>87.6</v>
      </c>
      <c r="M188" s="2">
        <v>22</v>
      </c>
      <c r="N188" s="2">
        <v>6.3</v>
      </c>
      <c r="O188" s="2">
        <v>20</v>
      </c>
      <c r="P188" s="2">
        <v>5.7</v>
      </c>
      <c r="Q188" s="2">
        <v>14</v>
      </c>
      <c r="R188" s="2">
        <v>4</v>
      </c>
      <c r="S188" s="2">
        <v>95</v>
      </c>
      <c r="T188" s="2">
        <v>27.3</v>
      </c>
      <c r="U188" s="2">
        <v>189</v>
      </c>
      <c r="V188" s="2">
        <v>54.3</v>
      </c>
      <c r="W188" s="2">
        <v>8</v>
      </c>
      <c r="X188" s="2">
        <v>2.2999999999999998</v>
      </c>
      <c r="Y188" s="2">
        <v>50</v>
      </c>
      <c r="Z188" s="2">
        <v>14.4</v>
      </c>
      <c r="AA188" s="2">
        <v>3</v>
      </c>
      <c r="AB188" s="2">
        <v>5</v>
      </c>
      <c r="AC188" s="2">
        <v>1</v>
      </c>
      <c r="BC188" s="2">
        <v>339</v>
      </c>
      <c r="BD188" s="2">
        <v>295</v>
      </c>
      <c r="BE188" s="2">
        <v>84.5</v>
      </c>
      <c r="BF188" s="2">
        <v>295</v>
      </c>
      <c r="BG188" s="2">
        <v>84.5</v>
      </c>
      <c r="BH188" s="2">
        <v>87</v>
      </c>
      <c r="BI188" s="2">
        <v>15</v>
      </c>
      <c r="BJ188" s="2">
        <v>4.3</v>
      </c>
      <c r="BK188" s="2">
        <v>29</v>
      </c>
      <c r="BL188" s="2">
        <v>8.3000000000000007</v>
      </c>
      <c r="BM188" s="2">
        <v>19</v>
      </c>
      <c r="BN188" s="2">
        <v>5.4</v>
      </c>
      <c r="BO188" s="2">
        <v>163</v>
      </c>
      <c r="BP188" s="2">
        <v>46.7</v>
      </c>
      <c r="BQ188" s="2">
        <v>113</v>
      </c>
      <c r="BR188" s="2">
        <v>32.4</v>
      </c>
      <c r="BS188" s="2">
        <v>10</v>
      </c>
      <c r="BT188" s="2">
        <v>2.9</v>
      </c>
      <c r="BU188" s="2">
        <v>54</v>
      </c>
      <c r="BV188" s="2">
        <v>15.5</v>
      </c>
      <c r="BW188" s="2">
        <v>2</v>
      </c>
      <c r="BX188" s="2">
        <v>5</v>
      </c>
      <c r="BY188" s="2">
        <v>1</v>
      </c>
    </row>
    <row r="189" spans="1:78" ht="12.75" customHeight="1" x14ac:dyDescent="0.2">
      <c r="A189">
        <v>10</v>
      </c>
      <c r="B189" s="2">
        <v>2272</v>
      </c>
      <c r="C189" s="17">
        <v>3.3</v>
      </c>
      <c r="E189" s="15">
        <v>3.1620000000000004</v>
      </c>
      <c r="G189" s="17">
        <v>657</v>
      </c>
      <c r="H189" s="2">
        <v>574</v>
      </c>
      <c r="I189" s="2">
        <v>86.6</v>
      </c>
      <c r="J189" s="2">
        <v>574</v>
      </c>
      <c r="K189" s="2">
        <v>86.6</v>
      </c>
      <c r="L189" s="2">
        <v>87.4</v>
      </c>
      <c r="M189" s="2">
        <v>38</v>
      </c>
      <c r="N189" s="2">
        <v>5.7</v>
      </c>
      <c r="O189" s="2">
        <v>45</v>
      </c>
      <c r="P189" s="2">
        <v>6.8</v>
      </c>
      <c r="Q189" s="2">
        <v>12</v>
      </c>
      <c r="R189" s="2">
        <v>1.8</v>
      </c>
      <c r="S189" s="2">
        <v>190</v>
      </c>
      <c r="T189" s="2">
        <v>28.7</v>
      </c>
      <c r="U189" s="2">
        <v>372</v>
      </c>
      <c r="V189" s="2">
        <v>56.1</v>
      </c>
      <c r="W189" s="2">
        <v>6</v>
      </c>
      <c r="X189" s="2">
        <v>0.9</v>
      </c>
      <c r="Y189" s="2">
        <v>89</v>
      </c>
      <c r="Z189" s="2">
        <v>13.4</v>
      </c>
      <c r="AA189" s="2">
        <v>30</v>
      </c>
      <c r="AB189" s="2">
        <v>11</v>
      </c>
      <c r="AC189" s="2">
        <v>5</v>
      </c>
      <c r="BC189" s="2">
        <v>647</v>
      </c>
      <c r="BD189" s="2">
        <v>566</v>
      </c>
      <c r="BE189" s="2">
        <v>86.1</v>
      </c>
      <c r="BF189" s="2">
        <v>566</v>
      </c>
      <c r="BG189" s="2">
        <v>86.1</v>
      </c>
      <c r="BH189" s="2">
        <v>87.5</v>
      </c>
      <c r="BI189" s="2">
        <v>25</v>
      </c>
      <c r="BJ189" s="2">
        <v>3.8</v>
      </c>
      <c r="BK189" s="2">
        <v>56</v>
      </c>
      <c r="BL189" s="2">
        <v>8.5</v>
      </c>
      <c r="BM189" s="2">
        <v>17</v>
      </c>
      <c r="BN189" s="2">
        <v>2.6</v>
      </c>
      <c r="BO189" s="2">
        <v>256</v>
      </c>
      <c r="BP189" s="2">
        <v>39</v>
      </c>
      <c r="BQ189" s="2">
        <v>293</v>
      </c>
      <c r="BR189" s="2">
        <v>44.6</v>
      </c>
      <c r="BS189" s="2">
        <v>10</v>
      </c>
      <c r="BT189" s="2">
        <v>1.5</v>
      </c>
      <c r="BU189" s="2">
        <v>91</v>
      </c>
      <c r="BV189" s="2">
        <v>13.9</v>
      </c>
      <c r="BW189" s="2">
        <v>36</v>
      </c>
      <c r="BX189" s="2">
        <v>11</v>
      </c>
      <c r="BY189" s="2">
        <v>5</v>
      </c>
    </row>
    <row r="190" spans="1:78" ht="12.75" customHeight="1" x14ac:dyDescent="0.2">
      <c r="A190">
        <v>10</v>
      </c>
      <c r="B190" s="2">
        <v>2273</v>
      </c>
      <c r="C190" s="17">
        <v>3.44</v>
      </c>
      <c r="E190" s="15">
        <v>3.3670000000000004</v>
      </c>
      <c r="G190" s="17">
        <v>75</v>
      </c>
      <c r="H190" s="2">
        <v>71</v>
      </c>
      <c r="I190" s="2">
        <v>93.4</v>
      </c>
      <c r="J190" s="2">
        <v>70</v>
      </c>
      <c r="K190" s="2">
        <v>93.3</v>
      </c>
      <c r="L190" s="2">
        <v>93.3</v>
      </c>
      <c r="O190" s="2">
        <v>5</v>
      </c>
      <c r="P190" s="2">
        <v>6.7</v>
      </c>
      <c r="Q190" s="2">
        <v>2</v>
      </c>
      <c r="R190" s="2">
        <v>2.7</v>
      </c>
      <c r="S190" s="2">
        <v>24</v>
      </c>
      <c r="T190" s="2">
        <v>32</v>
      </c>
      <c r="U190" s="2">
        <v>44</v>
      </c>
      <c r="V190" s="2">
        <v>58.7</v>
      </c>
      <c r="Y190" s="2">
        <v>5</v>
      </c>
      <c r="Z190" s="2">
        <v>6.7</v>
      </c>
      <c r="AB190" s="2">
        <v>3</v>
      </c>
      <c r="BC190" s="2">
        <v>74</v>
      </c>
      <c r="BD190" s="2">
        <v>69</v>
      </c>
      <c r="BE190" s="2">
        <v>92</v>
      </c>
      <c r="BF190" s="2">
        <v>68</v>
      </c>
      <c r="BG190" s="2">
        <v>91.9</v>
      </c>
      <c r="BH190" s="2">
        <v>91.9</v>
      </c>
      <c r="BI190" s="2">
        <v>2</v>
      </c>
      <c r="BJ190" s="2">
        <v>2.7</v>
      </c>
      <c r="BK190" s="2">
        <v>4</v>
      </c>
      <c r="BL190" s="2">
        <v>5.4</v>
      </c>
      <c r="BM190" s="2">
        <v>1</v>
      </c>
      <c r="BN190" s="2">
        <v>1.4</v>
      </c>
      <c r="BO190" s="2">
        <v>29</v>
      </c>
      <c r="BP190" s="2">
        <v>39.200000000000003</v>
      </c>
      <c r="BQ190" s="2">
        <v>38</v>
      </c>
      <c r="BR190" s="2">
        <v>51.4</v>
      </c>
      <c r="BU190" s="2">
        <v>6</v>
      </c>
      <c r="BV190" s="2">
        <v>8.1</v>
      </c>
      <c r="BW190" s="2">
        <v>1</v>
      </c>
      <c r="BX190" s="2">
        <v>3</v>
      </c>
    </row>
    <row r="191" spans="1:78" ht="12.75" customHeight="1" x14ac:dyDescent="0.2">
      <c r="A191">
        <v>10</v>
      </c>
      <c r="B191" s="2">
        <v>2276</v>
      </c>
      <c r="C191" s="17">
        <v>2.91</v>
      </c>
      <c r="E191" s="15">
        <v>2.714</v>
      </c>
      <c r="G191" s="17">
        <v>42</v>
      </c>
      <c r="H191" s="2">
        <v>34</v>
      </c>
      <c r="I191" s="2">
        <v>72.3</v>
      </c>
      <c r="J191" s="2">
        <v>32</v>
      </c>
      <c r="K191" s="2">
        <v>71.099999999999994</v>
      </c>
      <c r="L191" s="2">
        <v>76.2</v>
      </c>
      <c r="M191" s="2">
        <v>6</v>
      </c>
      <c r="N191" s="2">
        <v>13.3</v>
      </c>
      <c r="O191" s="2">
        <v>4</v>
      </c>
      <c r="P191" s="2">
        <v>8.9</v>
      </c>
      <c r="S191" s="2">
        <v>11</v>
      </c>
      <c r="T191" s="2">
        <v>24.4</v>
      </c>
      <c r="U191" s="2">
        <v>21</v>
      </c>
      <c r="V191" s="2">
        <v>46.7</v>
      </c>
      <c r="W191" s="2">
        <v>3</v>
      </c>
      <c r="X191" s="2">
        <v>6.7</v>
      </c>
      <c r="Y191" s="2">
        <v>13</v>
      </c>
      <c r="Z191" s="2">
        <v>28.9</v>
      </c>
      <c r="AA191" s="2">
        <v>1</v>
      </c>
      <c r="AB191" s="2">
        <v>2</v>
      </c>
      <c r="BC191" s="2">
        <v>32</v>
      </c>
      <c r="BD191" s="2">
        <v>32</v>
      </c>
      <c r="BE191" s="2">
        <v>72.7</v>
      </c>
      <c r="BF191" s="2">
        <v>30</v>
      </c>
      <c r="BG191" s="2">
        <v>71.400000000000006</v>
      </c>
      <c r="BH191" s="2">
        <v>93.8</v>
      </c>
      <c r="BK191" s="2">
        <v>2</v>
      </c>
      <c r="BL191" s="2">
        <v>4.8</v>
      </c>
      <c r="BO191" s="2">
        <v>10</v>
      </c>
      <c r="BP191" s="2">
        <v>23.8</v>
      </c>
      <c r="BQ191" s="2">
        <v>20</v>
      </c>
      <c r="BR191" s="2">
        <v>47.6</v>
      </c>
      <c r="BS191" s="2">
        <v>10</v>
      </c>
      <c r="BT191" s="2">
        <v>23.8</v>
      </c>
      <c r="BU191" s="2">
        <v>12</v>
      </c>
      <c r="BV191" s="2">
        <v>28.6</v>
      </c>
      <c r="BW191" s="2">
        <v>4</v>
      </c>
      <c r="BX191" s="2">
        <v>2</v>
      </c>
    </row>
    <row r="192" spans="1:78" ht="12.75" customHeight="1" x14ac:dyDescent="0.2">
      <c r="A192">
        <v>10</v>
      </c>
      <c r="B192" s="2">
        <v>2281</v>
      </c>
      <c r="C192" s="17">
        <v>3.04</v>
      </c>
      <c r="E192" s="15">
        <v>2.8889999999999998</v>
      </c>
      <c r="G192" s="17">
        <v>103</v>
      </c>
      <c r="H192" s="2">
        <v>91</v>
      </c>
      <c r="I192" s="2">
        <v>82.7</v>
      </c>
      <c r="J192" s="2">
        <v>91</v>
      </c>
      <c r="K192" s="2">
        <v>82.7</v>
      </c>
      <c r="L192" s="2">
        <v>88.3</v>
      </c>
      <c r="M192" s="2">
        <v>4</v>
      </c>
      <c r="N192" s="2">
        <v>3.6</v>
      </c>
      <c r="O192" s="2">
        <v>8</v>
      </c>
      <c r="P192" s="2">
        <v>7.3</v>
      </c>
      <c r="Q192" s="2">
        <v>5</v>
      </c>
      <c r="R192" s="2">
        <v>4.5</v>
      </c>
      <c r="S192" s="2">
        <v>30</v>
      </c>
      <c r="T192" s="2">
        <v>27.3</v>
      </c>
      <c r="U192" s="2">
        <v>56</v>
      </c>
      <c r="V192" s="2">
        <v>50.9</v>
      </c>
      <c r="W192" s="2">
        <v>7</v>
      </c>
      <c r="X192" s="2">
        <v>6.4</v>
      </c>
      <c r="Y192" s="2">
        <v>19</v>
      </c>
      <c r="Z192" s="2">
        <v>17.3</v>
      </c>
      <c r="AA192" s="2">
        <v>1</v>
      </c>
      <c r="AB192" s="2">
        <v>1</v>
      </c>
      <c r="AC192" s="2">
        <v>2</v>
      </c>
      <c r="BC192" s="2">
        <v>102</v>
      </c>
      <c r="BD192" s="2">
        <v>88</v>
      </c>
      <c r="BE192" s="2">
        <v>80</v>
      </c>
      <c r="BF192" s="2">
        <v>88</v>
      </c>
      <c r="BG192" s="2">
        <v>80</v>
      </c>
      <c r="BH192" s="2">
        <v>86.3</v>
      </c>
      <c r="BI192" s="2">
        <v>6</v>
      </c>
      <c r="BJ192" s="2">
        <v>5.5</v>
      </c>
      <c r="BK192" s="2">
        <v>8</v>
      </c>
      <c r="BL192" s="2">
        <v>7.3</v>
      </c>
      <c r="BM192" s="2">
        <v>2</v>
      </c>
      <c r="BN192" s="2">
        <v>1.8</v>
      </c>
      <c r="BO192" s="2">
        <v>48</v>
      </c>
      <c r="BP192" s="2">
        <v>43.6</v>
      </c>
      <c r="BQ192" s="2">
        <v>38</v>
      </c>
      <c r="BR192" s="2">
        <v>34.5</v>
      </c>
      <c r="BS192" s="2">
        <v>8</v>
      </c>
      <c r="BT192" s="2">
        <v>7.3</v>
      </c>
      <c r="BU192" s="2">
        <v>22</v>
      </c>
      <c r="BV192" s="2">
        <v>20</v>
      </c>
      <c r="BW192" s="2">
        <v>1</v>
      </c>
      <c r="BX192" s="2">
        <v>1</v>
      </c>
      <c r="BY192" s="2">
        <v>2</v>
      </c>
    </row>
    <row r="193" spans="1:78" ht="12.75" customHeight="1" x14ac:dyDescent="0.2">
      <c r="A193">
        <v>10</v>
      </c>
      <c r="B193" s="2">
        <v>2283</v>
      </c>
      <c r="C193" s="17">
        <v>2.75</v>
      </c>
      <c r="E193" s="15">
        <v>3.1</v>
      </c>
      <c r="G193" s="17">
        <v>20</v>
      </c>
      <c r="H193" s="2">
        <v>14</v>
      </c>
      <c r="I193" s="2">
        <v>70</v>
      </c>
      <c r="J193" s="2">
        <v>14</v>
      </c>
      <c r="K193" s="2">
        <v>70</v>
      </c>
      <c r="L193" s="2">
        <v>70</v>
      </c>
      <c r="M193" s="2">
        <v>1</v>
      </c>
      <c r="N193" s="2">
        <v>5</v>
      </c>
      <c r="O193" s="2">
        <v>5</v>
      </c>
      <c r="P193" s="2">
        <v>25</v>
      </c>
      <c r="Q193" s="2">
        <v>1</v>
      </c>
      <c r="R193" s="2">
        <v>5</v>
      </c>
      <c r="S193" s="2">
        <v>8</v>
      </c>
      <c r="T193" s="2">
        <v>40</v>
      </c>
      <c r="U193" s="2">
        <v>5</v>
      </c>
      <c r="V193" s="2">
        <v>25</v>
      </c>
      <c r="Y193" s="2">
        <v>6</v>
      </c>
      <c r="Z193" s="2">
        <v>30</v>
      </c>
      <c r="AB193" s="2">
        <v>3</v>
      </c>
      <c r="BC193" s="2">
        <v>19</v>
      </c>
      <c r="BD193" s="2">
        <v>17</v>
      </c>
      <c r="BE193" s="2">
        <v>85</v>
      </c>
      <c r="BF193" s="2">
        <v>17</v>
      </c>
      <c r="BG193" s="2">
        <v>85</v>
      </c>
      <c r="BH193" s="2">
        <v>89.5</v>
      </c>
      <c r="BK193" s="2">
        <v>2</v>
      </c>
      <c r="BL193" s="2">
        <v>10</v>
      </c>
      <c r="BO193" s="2">
        <v>10</v>
      </c>
      <c r="BP193" s="2">
        <v>50</v>
      </c>
      <c r="BQ193" s="2">
        <v>7</v>
      </c>
      <c r="BR193" s="2">
        <v>35</v>
      </c>
      <c r="BS193" s="2">
        <v>1</v>
      </c>
      <c r="BT193" s="2">
        <v>5</v>
      </c>
      <c r="BU193" s="2">
        <v>3</v>
      </c>
      <c r="BV193" s="2">
        <v>15</v>
      </c>
      <c r="BX193" s="2">
        <v>3</v>
      </c>
    </row>
    <row r="194" spans="1:78" ht="12.75" customHeight="1" x14ac:dyDescent="0.2">
      <c r="A194">
        <v>10</v>
      </c>
      <c r="B194" s="2">
        <v>2285</v>
      </c>
      <c r="C194" s="17">
        <v>3.57</v>
      </c>
      <c r="E194" s="15">
        <v>3.4849999999999999</v>
      </c>
      <c r="G194" s="17">
        <v>373</v>
      </c>
      <c r="H194" s="2">
        <v>364</v>
      </c>
      <c r="I194" s="2">
        <v>94.5</v>
      </c>
      <c r="J194" s="2">
        <v>360</v>
      </c>
      <c r="K194" s="2">
        <v>94.5</v>
      </c>
      <c r="L194" s="2">
        <v>96.5</v>
      </c>
      <c r="M194" s="2">
        <v>8</v>
      </c>
      <c r="N194" s="2">
        <v>2.1</v>
      </c>
      <c r="O194" s="2">
        <v>5</v>
      </c>
      <c r="P194" s="2">
        <v>1.3</v>
      </c>
      <c r="Q194" s="2">
        <v>7</v>
      </c>
      <c r="R194" s="2">
        <v>1.8</v>
      </c>
      <c r="S194" s="2">
        <v>71</v>
      </c>
      <c r="T194" s="2">
        <v>18.600000000000001</v>
      </c>
      <c r="U194" s="2">
        <v>282</v>
      </c>
      <c r="V194" s="2">
        <v>74</v>
      </c>
      <c r="W194" s="2">
        <v>8</v>
      </c>
      <c r="X194" s="2">
        <v>2.1</v>
      </c>
      <c r="Y194" s="2">
        <v>21</v>
      </c>
      <c r="Z194" s="2">
        <v>5.5</v>
      </c>
      <c r="AA194" s="2">
        <v>15</v>
      </c>
      <c r="AB194" s="2">
        <v>6</v>
      </c>
      <c r="BC194" s="2">
        <v>378</v>
      </c>
      <c r="BD194" s="2">
        <v>369</v>
      </c>
      <c r="BE194" s="2">
        <v>94.6</v>
      </c>
      <c r="BF194" s="2">
        <v>366</v>
      </c>
      <c r="BG194" s="2">
        <v>94.6</v>
      </c>
      <c r="BH194" s="2">
        <v>96.8</v>
      </c>
      <c r="BI194" s="2">
        <v>7</v>
      </c>
      <c r="BJ194" s="2">
        <v>1.8</v>
      </c>
      <c r="BK194" s="2">
        <v>5</v>
      </c>
      <c r="BL194" s="2">
        <v>1.3</v>
      </c>
      <c r="BM194" s="2">
        <v>11</v>
      </c>
      <c r="BN194" s="2">
        <v>2.8</v>
      </c>
      <c r="BO194" s="2">
        <v>88</v>
      </c>
      <c r="BP194" s="2">
        <v>22.7</v>
      </c>
      <c r="BQ194" s="2">
        <v>267</v>
      </c>
      <c r="BR194" s="2">
        <v>69</v>
      </c>
      <c r="BS194" s="2">
        <v>9</v>
      </c>
      <c r="BT194" s="2">
        <v>2.2999999999999998</v>
      </c>
      <c r="BU194" s="2">
        <v>21</v>
      </c>
      <c r="BV194" s="2">
        <v>5.4</v>
      </c>
      <c r="BW194" s="2">
        <v>9</v>
      </c>
      <c r="BX194" s="2">
        <v>6</v>
      </c>
    </row>
    <row r="195" spans="1:78" ht="12.75" customHeight="1" x14ac:dyDescent="0.2">
      <c r="A195">
        <v>10</v>
      </c>
      <c r="B195" s="2">
        <v>2292</v>
      </c>
      <c r="G195" s="17">
        <v>5</v>
      </c>
      <c r="BC195" s="2">
        <v>5</v>
      </c>
    </row>
    <row r="196" spans="1:78" ht="12.75" customHeight="1" x14ac:dyDescent="0.2">
      <c r="A196">
        <v>10</v>
      </c>
      <c r="B196" s="2">
        <v>2295</v>
      </c>
      <c r="C196" s="17">
        <v>2.9</v>
      </c>
      <c r="E196" s="15">
        <v>2.8270000000000004</v>
      </c>
      <c r="G196" s="17">
        <v>441</v>
      </c>
      <c r="H196" s="2">
        <v>371</v>
      </c>
      <c r="I196" s="2">
        <v>75.599999999999994</v>
      </c>
      <c r="J196" s="2">
        <v>371</v>
      </c>
      <c r="K196" s="2">
        <v>75.599999999999994</v>
      </c>
      <c r="L196" s="2">
        <v>84.1</v>
      </c>
      <c r="M196" s="2">
        <v>28</v>
      </c>
      <c r="N196" s="2">
        <v>5.7</v>
      </c>
      <c r="O196" s="2">
        <v>42</v>
      </c>
      <c r="P196" s="2">
        <v>8.6</v>
      </c>
      <c r="Q196" s="2">
        <v>9</v>
      </c>
      <c r="R196" s="2">
        <v>1.8</v>
      </c>
      <c r="S196" s="2">
        <v>136</v>
      </c>
      <c r="T196" s="2">
        <v>27.7</v>
      </c>
      <c r="U196" s="2">
        <v>226</v>
      </c>
      <c r="V196" s="2">
        <v>46</v>
      </c>
      <c r="W196" s="2">
        <v>50</v>
      </c>
      <c r="X196" s="2">
        <v>10.199999999999999</v>
      </c>
      <c r="Y196" s="2">
        <v>120</v>
      </c>
      <c r="Z196" s="2">
        <v>24.4</v>
      </c>
      <c r="AB196" s="2">
        <v>35</v>
      </c>
      <c r="AC196" s="2">
        <v>1</v>
      </c>
      <c r="BC196" s="2">
        <v>422</v>
      </c>
      <c r="BD196" s="2">
        <v>374</v>
      </c>
      <c r="BE196" s="2">
        <v>76.8</v>
      </c>
      <c r="BF196" s="2">
        <v>374</v>
      </c>
      <c r="BG196" s="2">
        <v>76.8</v>
      </c>
      <c r="BH196" s="2">
        <v>88.6</v>
      </c>
      <c r="BI196" s="2">
        <v>9</v>
      </c>
      <c r="BJ196" s="2">
        <v>1.8</v>
      </c>
      <c r="BK196" s="2">
        <v>39</v>
      </c>
      <c r="BL196" s="2">
        <v>8</v>
      </c>
      <c r="BM196" s="2">
        <v>9</v>
      </c>
      <c r="BN196" s="2">
        <v>1.8</v>
      </c>
      <c r="BO196" s="2">
        <v>169</v>
      </c>
      <c r="BP196" s="2">
        <v>34.700000000000003</v>
      </c>
      <c r="BQ196" s="2">
        <v>196</v>
      </c>
      <c r="BR196" s="2">
        <v>40.200000000000003</v>
      </c>
      <c r="BS196" s="2">
        <v>65</v>
      </c>
      <c r="BT196" s="2">
        <v>13.3</v>
      </c>
      <c r="BU196" s="2">
        <v>113</v>
      </c>
      <c r="BV196" s="2">
        <v>23.2</v>
      </c>
      <c r="BW196" s="2">
        <v>1</v>
      </c>
      <c r="BX196" s="2">
        <v>38</v>
      </c>
      <c r="BY196" s="2">
        <v>1</v>
      </c>
    </row>
    <row r="197" spans="1:78" ht="12.75" customHeight="1" x14ac:dyDescent="0.2">
      <c r="A197">
        <v>10</v>
      </c>
      <c r="B197" s="2">
        <v>2299</v>
      </c>
      <c r="C197" s="17">
        <v>3.35</v>
      </c>
      <c r="E197" s="15">
        <v>3.327</v>
      </c>
      <c r="G197" s="17">
        <v>162</v>
      </c>
      <c r="H197" s="2">
        <v>146</v>
      </c>
      <c r="I197" s="2">
        <v>89</v>
      </c>
      <c r="J197" s="2">
        <v>146</v>
      </c>
      <c r="K197" s="2">
        <v>89</v>
      </c>
      <c r="L197" s="2">
        <v>90.1</v>
      </c>
      <c r="M197" s="2">
        <v>7</v>
      </c>
      <c r="N197" s="2">
        <v>4.3</v>
      </c>
      <c r="O197" s="2">
        <v>9</v>
      </c>
      <c r="P197" s="2">
        <v>5.5</v>
      </c>
      <c r="Q197" s="2">
        <v>5</v>
      </c>
      <c r="R197" s="2">
        <v>3</v>
      </c>
      <c r="S197" s="2">
        <v>39</v>
      </c>
      <c r="T197" s="2">
        <v>23.8</v>
      </c>
      <c r="U197" s="2">
        <v>102</v>
      </c>
      <c r="V197" s="2">
        <v>62.2</v>
      </c>
      <c r="W197" s="2">
        <v>2</v>
      </c>
      <c r="X197" s="2">
        <v>1.2</v>
      </c>
      <c r="Y197" s="2">
        <v>18</v>
      </c>
      <c r="Z197" s="2">
        <v>11</v>
      </c>
      <c r="AA197" s="2">
        <v>2</v>
      </c>
      <c r="AC197" s="2">
        <v>1</v>
      </c>
      <c r="BC197" s="2">
        <v>160</v>
      </c>
      <c r="BD197" s="2">
        <v>151</v>
      </c>
      <c r="BE197" s="2">
        <v>93.2</v>
      </c>
      <c r="BF197" s="2">
        <v>151</v>
      </c>
      <c r="BG197" s="2">
        <v>93.2</v>
      </c>
      <c r="BH197" s="2">
        <v>94.4</v>
      </c>
      <c r="BI197" s="2">
        <v>5</v>
      </c>
      <c r="BJ197" s="2">
        <v>3.1</v>
      </c>
      <c r="BK197" s="2">
        <v>4</v>
      </c>
      <c r="BL197" s="2">
        <v>2.5</v>
      </c>
      <c r="BM197" s="2">
        <v>5</v>
      </c>
      <c r="BN197" s="2">
        <v>3.1</v>
      </c>
      <c r="BO197" s="2">
        <v>58</v>
      </c>
      <c r="BP197" s="2">
        <v>35.799999999999997</v>
      </c>
      <c r="BQ197" s="2">
        <v>88</v>
      </c>
      <c r="BR197" s="2">
        <v>54.3</v>
      </c>
      <c r="BS197" s="2">
        <v>2</v>
      </c>
      <c r="BT197" s="2">
        <v>1.2</v>
      </c>
      <c r="BU197" s="2">
        <v>11</v>
      </c>
      <c r="BV197" s="2">
        <v>6.8</v>
      </c>
      <c r="BW197" s="2">
        <v>4</v>
      </c>
      <c r="BY197" s="2">
        <v>1</v>
      </c>
    </row>
    <row r="198" spans="1:78" ht="12.75" customHeight="1" x14ac:dyDescent="0.2">
      <c r="A198">
        <v>10</v>
      </c>
      <c r="B198" s="2">
        <v>2302</v>
      </c>
      <c r="C198" s="17">
        <v>3.3</v>
      </c>
      <c r="E198" s="15">
        <v>2.8470000000000004</v>
      </c>
      <c r="G198" s="17">
        <v>44</v>
      </c>
      <c r="H198" s="2">
        <v>42</v>
      </c>
      <c r="I198" s="2">
        <v>91.3</v>
      </c>
      <c r="J198" s="2">
        <v>42</v>
      </c>
      <c r="K198" s="2">
        <v>91.3</v>
      </c>
      <c r="L198" s="2">
        <v>95.5</v>
      </c>
      <c r="M198" s="2">
        <v>2</v>
      </c>
      <c r="N198" s="2">
        <v>4.3</v>
      </c>
      <c r="Q198" s="2">
        <v>2</v>
      </c>
      <c r="R198" s="2">
        <v>4.3</v>
      </c>
      <c r="S198" s="2">
        <v>10</v>
      </c>
      <c r="T198" s="2">
        <v>21.7</v>
      </c>
      <c r="U198" s="2">
        <v>30</v>
      </c>
      <c r="V198" s="2">
        <v>65.2</v>
      </c>
      <c r="W198" s="2">
        <v>2</v>
      </c>
      <c r="X198" s="2">
        <v>4.3</v>
      </c>
      <c r="Y198" s="2">
        <v>4</v>
      </c>
      <c r="Z198" s="2">
        <v>8.6999999999999993</v>
      </c>
      <c r="AB198" s="2">
        <v>4</v>
      </c>
      <c r="AC198" s="2">
        <v>1</v>
      </c>
      <c r="BC198" s="2">
        <v>44</v>
      </c>
      <c r="BD198" s="2">
        <v>39</v>
      </c>
      <c r="BE198" s="2">
        <v>84.8</v>
      </c>
      <c r="BF198" s="2">
        <v>39</v>
      </c>
      <c r="BG198" s="2">
        <v>84.8</v>
      </c>
      <c r="BH198" s="2">
        <v>88.6</v>
      </c>
      <c r="BI198" s="2">
        <v>2</v>
      </c>
      <c r="BJ198" s="2">
        <v>4.3</v>
      </c>
      <c r="BK198" s="2">
        <v>3</v>
      </c>
      <c r="BL198" s="2">
        <v>6.5</v>
      </c>
      <c r="BM198" s="2">
        <v>1</v>
      </c>
      <c r="BN198" s="2">
        <v>2.2000000000000002</v>
      </c>
      <c r="BO198" s="2">
        <v>29</v>
      </c>
      <c r="BP198" s="2">
        <v>63</v>
      </c>
      <c r="BQ198" s="2">
        <v>9</v>
      </c>
      <c r="BR198" s="2">
        <v>19.600000000000001</v>
      </c>
      <c r="BS198" s="2">
        <v>2</v>
      </c>
      <c r="BT198" s="2">
        <v>4.3</v>
      </c>
      <c r="BU198" s="2">
        <v>7</v>
      </c>
      <c r="BV198" s="2">
        <v>15.2</v>
      </c>
      <c r="BX198" s="2">
        <v>4</v>
      </c>
      <c r="BY198" s="2">
        <v>1</v>
      </c>
    </row>
    <row r="199" spans="1:78" ht="12.75" customHeight="1" x14ac:dyDescent="0.2">
      <c r="A199">
        <v>10</v>
      </c>
      <c r="B199" s="2">
        <v>2306</v>
      </c>
      <c r="C199" s="17">
        <v>3.47</v>
      </c>
      <c r="E199" s="15">
        <v>3.39</v>
      </c>
      <c r="G199" s="17">
        <v>345</v>
      </c>
      <c r="H199" s="2">
        <v>308</v>
      </c>
      <c r="I199" s="2">
        <v>86.5</v>
      </c>
      <c r="J199" s="2">
        <v>305</v>
      </c>
      <c r="K199" s="2">
        <v>86.4</v>
      </c>
      <c r="L199" s="2">
        <v>88.4</v>
      </c>
      <c r="M199" s="2">
        <v>13</v>
      </c>
      <c r="N199" s="2">
        <v>3.7</v>
      </c>
      <c r="O199" s="2">
        <v>27</v>
      </c>
      <c r="P199" s="2">
        <v>7.6</v>
      </c>
      <c r="Q199" s="2">
        <v>1</v>
      </c>
      <c r="R199" s="2">
        <v>0.3</v>
      </c>
      <c r="S199" s="2">
        <v>59</v>
      </c>
      <c r="T199" s="2">
        <v>16.7</v>
      </c>
      <c r="U199" s="2">
        <v>245</v>
      </c>
      <c r="V199" s="2">
        <v>69.400000000000006</v>
      </c>
      <c r="W199" s="2">
        <v>8</v>
      </c>
      <c r="X199" s="2">
        <v>2.2999999999999998</v>
      </c>
      <c r="Y199" s="2">
        <v>48</v>
      </c>
      <c r="Z199" s="2">
        <v>13.6</v>
      </c>
      <c r="AA199" s="2">
        <v>11</v>
      </c>
      <c r="AB199" s="2">
        <v>7</v>
      </c>
      <c r="BC199" s="2">
        <v>342</v>
      </c>
      <c r="BD199" s="2">
        <v>318</v>
      </c>
      <c r="BE199" s="2">
        <v>89.6</v>
      </c>
      <c r="BF199" s="2">
        <v>316</v>
      </c>
      <c r="BG199" s="2">
        <v>89.5</v>
      </c>
      <c r="BH199" s="2">
        <v>92.4</v>
      </c>
      <c r="BI199" s="2">
        <v>2</v>
      </c>
      <c r="BJ199" s="2">
        <v>0.6</v>
      </c>
      <c r="BK199" s="2">
        <v>24</v>
      </c>
      <c r="BL199" s="2">
        <v>6.8</v>
      </c>
      <c r="BM199" s="2">
        <v>2</v>
      </c>
      <c r="BN199" s="2">
        <v>0.6</v>
      </c>
      <c r="BO199" s="2">
        <v>110</v>
      </c>
      <c r="BP199" s="2">
        <v>31.2</v>
      </c>
      <c r="BQ199" s="2">
        <v>204</v>
      </c>
      <c r="BR199" s="2">
        <v>57.8</v>
      </c>
      <c r="BS199" s="2">
        <v>11</v>
      </c>
      <c r="BT199" s="2">
        <v>3.1</v>
      </c>
      <c r="BU199" s="2">
        <v>37</v>
      </c>
      <c r="BV199" s="2">
        <v>10.5</v>
      </c>
      <c r="BW199" s="2">
        <v>12</v>
      </c>
      <c r="BX199" s="2">
        <v>6</v>
      </c>
    </row>
    <row r="200" spans="1:78" ht="12.75" customHeight="1" x14ac:dyDescent="0.2">
      <c r="A200">
        <v>10</v>
      </c>
      <c r="B200" s="2">
        <v>2317</v>
      </c>
    </row>
    <row r="201" spans="1:78" ht="12.75" customHeight="1" x14ac:dyDescent="0.2">
      <c r="A201">
        <v>10</v>
      </c>
      <c r="B201" s="2">
        <v>2325</v>
      </c>
      <c r="C201" s="17">
        <v>3.02</v>
      </c>
      <c r="E201" s="15">
        <v>2.5210000000000004</v>
      </c>
      <c r="G201" s="17">
        <v>298</v>
      </c>
      <c r="H201" s="2">
        <v>244</v>
      </c>
      <c r="I201" s="2">
        <v>74.8</v>
      </c>
      <c r="J201" s="2">
        <v>231</v>
      </c>
      <c r="K201" s="2">
        <v>73.8</v>
      </c>
      <c r="L201" s="2">
        <v>77.5</v>
      </c>
      <c r="M201" s="2">
        <v>20</v>
      </c>
      <c r="N201" s="2">
        <v>6.4</v>
      </c>
      <c r="O201" s="2">
        <v>47</v>
      </c>
      <c r="P201" s="2">
        <v>15</v>
      </c>
      <c r="S201" s="2">
        <v>93</v>
      </c>
      <c r="T201" s="2">
        <v>29.7</v>
      </c>
      <c r="U201" s="2">
        <v>138</v>
      </c>
      <c r="V201" s="2">
        <v>44.1</v>
      </c>
      <c r="W201" s="2">
        <v>15</v>
      </c>
      <c r="X201" s="2">
        <v>4.8</v>
      </c>
      <c r="Y201" s="2">
        <v>82</v>
      </c>
      <c r="Z201" s="2">
        <v>26.2</v>
      </c>
      <c r="AA201" s="2">
        <v>4</v>
      </c>
      <c r="AB201" s="2">
        <v>22</v>
      </c>
      <c r="AC201" s="2">
        <v>6</v>
      </c>
      <c r="BC201" s="2">
        <v>272</v>
      </c>
      <c r="BD201" s="2">
        <v>195</v>
      </c>
      <c r="BE201" s="2">
        <v>62.3</v>
      </c>
      <c r="BF201" s="2">
        <v>175</v>
      </c>
      <c r="BG201" s="2">
        <v>59.7</v>
      </c>
      <c r="BH201" s="2">
        <v>64.3</v>
      </c>
      <c r="BI201" s="2">
        <v>36</v>
      </c>
      <c r="BJ201" s="2">
        <v>12.3</v>
      </c>
      <c r="BK201" s="2">
        <v>61</v>
      </c>
      <c r="BL201" s="2">
        <v>20.8</v>
      </c>
      <c r="BO201" s="2">
        <v>120</v>
      </c>
      <c r="BP201" s="2">
        <v>41</v>
      </c>
      <c r="BQ201" s="2">
        <v>55</v>
      </c>
      <c r="BR201" s="2">
        <v>18.8</v>
      </c>
      <c r="BS201" s="2">
        <v>21</v>
      </c>
      <c r="BT201" s="2">
        <v>7.2</v>
      </c>
      <c r="BU201" s="2">
        <v>118</v>
      </c>
      <c r="BV201" s="2">
        <v>40.299999999999997</v>
      </c>
      <c r="BW201" s="2">
        <v>17</v>
      </c>
      <c r="BX201" s="2">
        <v>29</v>
      </c>
      <c r="BY201" s="2">
        <v>6</v>
      </c>
    </row>
    <row r="202" spans="1:78" ht="12.75" customHeight="1" x14ac:dyDescent="0.2">
      <c r="A202">
        <v>10</v>
      </c>
      <c r="B202" s="2">
        <v>2329</v>
      </c>
      <c r="C202" s="17">
        <v>3.38</v>
      </c>
      <c r="E202" s="15">
        <v>3.2530000000000001</v>
      </c>
      <c r="G202" s="17">
        <v>71</v>
      </c>
      <c r="H202" s="2">
        <v>65</v>
      </c>
      <c r="I202" s="2">
        <v>90.3</v>
      </c>
      <c r="J202" s="2">
        <v>64</v>
      </c>
      <c r="K202" s="2">
        <v>90.1</v>
      </c>
      <c r="L202" s="2">
        <v>90.1</v>
      </c>
      <c r="M202" s="2">
        <v>1</v>
      </c>
      <c r="N202" s="2">
        <v>1.4</v>
      </c>
      <c r="O202" s="2">
        <v>6</v>
      </c>
      <c r="P202" s="2">
        <v>8.5</v>
      </c>
      <c r="S202" s="2">
        <v>29</v>
      </c>
      <c r="T202" s="2">
        <v>40.799999999999997</v>
      </c>
      <c r="U202" s="2">
        <v>35</v>
      </c>
      <c r="V202" s="2">
        <v>49.3</v>
      </c>
      <c r="Y202" s="2">
        <v>7</v>
      </c>
      <c r="Z202" s="2">
        <v>9.9</v>
      </c>
      <c r="AB202" s="2">
        <v>2</v>
      </c>
      <c r="AC202" s="2">
        <v>1</v>
      </c>
      <c r="BC202" s="2">
        <v>71</v>
      </c>
      <c r="BD202" s="2">
        <v>64</v>
      </c>
      <c r="BE202" s="2">
        <v>90.1</v>
      </c>
      <c r="BF202" s="2">
        <v>64</v>
      </c>
      <c r="BG202" s="2">
        <v>90.1</v>
      </c>
      <c r="BH202" s="2">
        <v>90.1</v>
      </c>
      <c r="BI202" s="2">
        <v>1</v>
      </c>
      <c r="BJ202" s="2">
        <v>1.4</v>
      </c>
      <c r="BK202" s="2">
        <v>6</v>
      </c>
      <c r="BL202" s="2">
        <v>8.5</v>
      </c>
      <c r="BO202" s="2">
        <v>38</v>
      </c>
      <c r="BP202" s="2">
        <v>53.5</v>
      </c>
      <c r="BQ202" s="2">
        <v>26</v>
      </c>
      <c r="BR202" s="2">
        <v>36.6</v>
      </c>
      <c r="BU202" s="2">
        <v>7</v>
      </c>
      <c r="BV202" s="2">
        <v>9.9</v>
      </c>
      <c r="BW202" s="2">
        <v>1</v>
      </c>
      <c r="BX202" s="2">
        <v>1</v>
      </c>
      <c r="BY202" s="2">
        <v>1</v>
      </c>
    </row>
    <row r="203" spans="1:78" ht="12.75" customHeight="1" x14ac:dyDescent="0.2">
      <c r="A203">
        <v>10</v>
      </c>
      <c r="B203" s="2">
        <v>2330</v>
      </c>
      <c r="C203" s="17">
        <v>3.15</v>
      </c>
      <c r="E203" s="15">
        <v>2.9249999999999998</v>
      </c>
      <c r="G203" s="17">
        <v>94</v>
      </c>
      <c r="H203" s="2">
        <v>73</v>
      </c>
      <c r="I203" s="2">
        <v>76.8</v>
      </c>
      <c r="J203" s="2">
        <v>73</v>
      </c>
      <c r="K203" s="2">
        <v>76.8</v>
      </c>
      <c r="L203" s="2">
        <v>77.7</v>
      </c>
      <c r="M203" s="2">
        <v>9</v>
      </c>
      <c r="N203" s="2">
        <v>9.5</v>
      </c>
      <c r="O203" s="2">
        <v>12</v>
      </c>
      <c r="P203" s="2">
        <v>12.6</v>
      </c>
      <c r="Q203" s="2">
        <v>1</v>
      </c>
      <c r="R203" s="2">
        <v>1.1000000000000001</v>
      </c>
      <c r="S203" s="2">
        <v>22</v>
      </c>
      <c r="T203" s="2">
        <v>23.2</v>
      </c>
      <c r="U203" s="2">
        <v>50</v>
      </c>
      <c r="V203" s="2">
        <v>52.6</v>
      </c>
      <c r="W203" s="2">
        <v>1</v>
      </c>
      <c r="X203" s="2">
        <v>1.1000000000000001</v>
      </c>
      <c r="Y203" s="2">
        <v>22</v>
      </c>
      <c r="Z203" s="2">
        <v>23.2</v>
      </c>
      <c r="BC203" s="2">
        <v>88</v>
      </c>
      <c r="BD203" s="2">
        <v>75</v>
      </c>
      <c r="BE203" s="2">
        <v>81.5</v>
      </c>
      <c r="BF203" s="2">
        <v>75</v>
      </c>
      <c r="BG203" s="2">
        <v>81.5</v>
      </c>
      <c r="BH203" s="2">
        <v>85.2</v>
      </c>
      <c r="BI203" s="2">
        <v>4</v>
      </c>
      <c r="BJ203" s="2">
        <v>4.3</v>
      </c>
      <c r="BK203" s="2">
        <v>9</v>
      </c>
      <c r="BL203" s="2">
        <v>9.8000000000000007</v>
      </c>
      <c r="BM203" s="2">
        <v>4</v>
      </c>
      <c r="BN203" s="2">
        <v>4.3</v>
      </c>
      <c r="BO203" s="2">
        <v>37</v>
      </c>
      <c r="BP203" s="2">
        <v>40.200000000000003</v>
      </c>
      <c r="BQ203" s="2">
        <v>34</v>
      </c>
      <c r="BR203" s="2">
        <v>37</v>
      </c>
      <c r="BS203" s="2">
        <v>4</v>
      </c>
      <c r="BT203" s="2">
        <v>4.3</v>
      </c>
      <c r="BU203" s="2">
        <v>17</v>
      </c>
      <c r="BV203" s="2">
        <v>18.5</v>
      </c>
      <c r="BW203" s="2">
        <v>3</v>
      </c>
    </row>
    <row r="204" spans="1:78" ht="12.75" customHeight="1" x14ac:dyDescent="0.2">
      <c r="A204">
        <v>10</v>
      </c>
      <c r="B204" s="2">
        <v>2331</v>
      </c>
      <c r="C204" s="17">
        <v>3.27</v>
      </c>
      <c r="E204" s="15">
        <v>3.0960000000000001</v>
      </c>
      <c r="G204" s="17">
        <v>51</v>
      </c>
      <c r="H204" s="2">
        <v>46</v>
      </c>
      <c r="I204" s="2">
        <v>85.2</v>
      </c>
      <c r="J204" s="2">
        <v>44</v>
      </c>
      <c r="K204" s="2">
        <v>84.6</v>
      </c>
      <c r="L204" s="2">
        <v>86.3</v>
      </c>
      <c r="M204" s="2">
        <v>1</v>
      </c>
      <c r="N204" s="2">
        <v>1.9</v>
      </c>
      <c r="O204" s="2">
        <v>6</v>
      </c>
      <c r="P204" s="2">
        <v>11.5</v>
      </c>
      <c r="S204" s="2">
        <v>19</v>
      </c>
      <c r="T204" s="2">
        <v>36.5</v>
      </c>
      <c r="U204" s="2">
        <v>25</v>
      </c>
      <c r="V204" s="2">
        <v>48.1</v>
      </c>
      <c r="W204" s="2">
        <v>1</v>
      </c>
      <c r="X204" s="2">
        <v>1.9</v>
      </c>
      <c r="Y204" s="2">
        <v>8</v>
      </c>
      <c r="Z204" s="2">
        <v>15.4</v>
      </c>
      <c r="AA204" s="2">
        <v>2</v>
      </c>
      <c r="AB204" s="2">
        <v>3</v>
      </c>
      <c r="AC204" s="2">
        <v>1</v>
      </c>
      <c r="BC204" s="2">
        <v>52</v>
      </c>
      <c r="BD204" s="2">
        <v>41</v>
      </c>
      <c r="BE204" s="2">
        <v>74.5</v>
      </c>
      <c r="BF204" s="2">
        <v>39</v>
      </c>
      <c r="BG204" s="2">
        <v>73.599999999999994</v>
      </c>
      <c r="BH204" s="2">
        <v>75</v>
      </c>
      <c r="BI204" s="2">
        <v>2</v>
      </c>
      <c r="BJ204" s="2">
        <v>3.8</v>
      </c>
      <c r="BK204" s="2">
        <v>11</v>
      </c>
      <c r="BL204" s="2">
        <v>20.8</v>
      </c>
      <c r="BO204" s="2">
        <v>16</v>
      </c>
      <c r="BP204" s="2">
        <v>30.2</v>
      </c>
      <c r="BQ204" s="2">
        <v>23</v>
      </c>
      <c r="BR204" s="2">
        <v>43.4</v>
      </c>
      <c r="BS204" s="2">
        <v>1</v>
      </c>
      <c r="BT204" s="2">
        <v>1.9</v>
      </c>
      <c r="BU204" s="2">
        <v>14</v>
      </c>
      <c r="BV204" s="2">
        <v>26.4</v>
      </c>
      <c r="BW204" s="2">
        <v>1</v>
      </c>
      <c r="BX204" s="2">
        <v>3</v>
      </c>
      <c r="BY204" s="2">
        <v>1</v>
      </c>
    </row>
    <row r="205" spans="1:78" ht="12.75" customHeight="1" x14ac:dyDescent="0.2">
      <c r="A205">
        <v>10</v>
      </c>
      <c r="B205" s="2">
        <v>2343</v>
      </c>
      <c r="C205" s="17">
        <v>3.45</v>
      </c>
      <c r="E205" s="15">
        <v>3.2749999999999999</v>
      </c>
      <c r="G205" s="17">
        <v>123</v>
      </c>
      <c r="H205" s="2">
        <v>113</v>
      </c>
      <c r="I205" s="2">
        <v>91.1</v>
      </c>
      <c r="J205" s="2">
        <v>113</v>
      </c>
      <c r="K205" s="2">
        <v>91.1</v>
      </c>
      <c r="L205" s="2">
        <v>91.9</v>
      </c>
      <c r="M205" s="2">
        <v>6</v>
      </c>
      <c r="N205" s="2">
        <v>4.8</v>
      </c>
      <c r="O205" s="2">
        <v>4</v>
      </c>
      <c r="P205" s="2">
        <v>3.2</v>
      </c>
      <c r="Q205" s="2">
        <v>1</v>
      </c>
      <c r="R205" s="2">
        <v>0.8</v>
      </c>
      <c r="S205" s="2">
        <v>34</v>
      </c>
      <c r="T205" s="2">
        <v>27.4</v>
      </c>
      <c r="U205" s="2">
        <v>78</v>
      </c>
      <c r="V205" s="2">
        <v>62.9</v>
      </c>
      <c r="W205" s="2">
        <v>1</v>
      </c>
      <c r="X205" s="2">
        <v>0.8</v>
      </c>
      <c r="Y205" s="2">
        <v>11</v>
      </c>
      <c r="Z205" s="2">
        <v>8.9</v>
      </c>
      <c r="AA205" s="2">
        <v>4</v>
      </c>
      <c r="AC205" s="2">
        <v>2</v>
      </c>
      <c r="BC205" s="2">
        <v>123</v>
      </c>
      <c r="BD205" s="2">
        <v>110</v>
      </c>
      <c r="BE205" s="2">
        <v>89.4</v>
      </c>
      <c r="BF205" s="2">
        <v>110</v>
      </c>
      <c r="BG205" s="2">
        <v>89.4</v>
      </c>
      <c r="BH205" s="2">
        <v>89.4</v>
      </c>
      <c r="BI205" s="2">
        <v>5</v>
      </c>
      <c r="BJ205" s="2">
        <v>4.0999999999999996</v>
      </c>
      <c r="BK205" s="2">
        <v>8</v>
      </c>
      <c r="BL205" s="2">
        <v>6.5</v>
      </c>
      <c r="BM205" s="2">
        <v>7</v>
      </c>
      <c r="BN205" s="2">
        <v>5.7</v>
      </c>
      <c r="BO205" s="2">
        <v>30</v>
      </c>
      <c r="BP205" s="2">
        <v>24.4</v>
      </c>
      <c r="BQ205" s="2">
        <v>73</v>
      </c>
      <c r="BR205" s="2">
        <v>59.3</v>
      </c>
      <c r="BU205" s="2">
        <v>13</v>
      </c>
      <c r="BV205" s="2">
        <v>10.6</v>
      </c>
      <c r="BW205" s="2">
        <v>5</v>
      </c>
      <c r="BY205" s="2">
        <v>2</v>
      </c>
    </row>
    <row r="206" spans="1:78" ht="12.75" customHeight="1" x14ac:dyDescent="0.2">
      <c r="A206">
        <v>10</v>
      </c>
      <c r="B206" s="2">
        <v>2344</v>
      </c>
      <c r="C206" s="17">
        <v>3.13</v>
      </c>
      <c r="E206" s="15">
        <v>3.0770000000000004</v>
      </c>
      <c r="G206" s="17">
        <v>184</v>
      </c>
      <c r="H206" s="2">
        <v>158</v>
      </c>
      <c r="I206" s="2">
        <v>84</v>
      </c>
      <c r="J206" s="2">
        <v>155</v>
      </c>
      <c r="K206" s="2">
        <v>83.8</v>
      </c>
      <c r="L206" s="2">
        <v>84.2</v>
      </c>
      <c r="M206" s="2">
        <v>5</v>
      </c>
      <c r="N206" s="2">
        <v>2.7</v>
      </c>
      <c r="O206" s="2">
        <v>24</v>
      </c>
      <c r="P206" s="2">
        <v>13</v>
      </c>
      <c r="Q206" s="2">
        <v>7</v>
      </c>
      <c r="R206" s="2">
        <v>3.8</v>
      </c>
      <c r="S206" s="2">
        <v>66</v>
      </c>
      <c r="T206" s="2">
        <v>35.700000000000003</v>
      </c>
      <c r="U206" s="2">
        <v>82</v>
      </c>
      <c r="V206" s="2">
        <v>44.3</v>
      </c>
      <c r="W206" s="2">
        <v>1</v>
      </c>
      <c r="X206" s="2">
        <v>0.5</v>
      </c>
      <c r="Y206" s="2">
        <v>30</v>
      </c>
      <c r="Z206" s="2">
        <v>16.2</v>
      </c>
      <c r="AA206" s="2">
        <v>9</v>
      </c>
      <c r="AB206" s="2">
        <v>5</v>
      </c>
      <c r="AD206" s="2">
        <v>1</v>
      </c>
      <c r="BC206" s="2">
        <v>178</v>
      </c>
      <c r="BD206" s="2">
        <v>153</v>
      </c>
      <c r="BE206" s="2">
        <v>82.3</v>
      </c>
      <c r="BF206" s="2">
        <v>148</v>
      </c>
      <c r="BG206" s="2">
        <v>81.8</v>
      </c>
      <c r="BH206" s="2">
        <v>83.1</v>
      </c>
      <c r="BI206" s="2">
        <v>7</v>
      </c>
      <c r="BJ206" s="2">
        <v>3.9</v>
      </c>
      <c r="BK206" s="2">
        <v>23</v>
      </c>
      <c r="BL206" s="2">
        <v>12.7</v>
      </c>
      <c r="BM206" s="2">
        <v>3</v>
      </c>
      <c r="BN206" s="2">
        <v>1.7</v>
      </c>
      <c r="BO206" s="2">
        <v>76</v>
      </c>
      <c r="BP206" s="2">
        <v>42</v>
      </c>
      <c r="BQ206" s="2">
        <v>69</v>
      </c>
      <c r="BR206" s="2">
        <v>38.1</v>
      </c>
      <c r="BS206" s="2">
        <v>3</v>
      </c>
      <c r="BT206" s="2">
        <v>1.7</v>
      </c>
      <c r="BU206" s="2">
        <v>33</v>
      </c>
      <c r="BV206" s="2">
        <v>18.2</v>
      </c>
      <c r="BW206" s="2">
        <v>11</v>
      </c>
      <c r="BX206" s="2">
        <v>7</v>
      </c>
      <c r="BZ206" s="2">
        <v>1</v>
      </c>
    </row>
    <row r="207" spans="1:78" ht="12.75" customHeight="1" x14ac:dyDescent="0.2">
      <c r="A207">
        <v>10</v>
      </c>
      <c r="B207" s="2">
        <v>2345</v>
      </c>
      <c r="G207" s="17">
        <v>2</v>
      </c>
    </row>
    <row r="208" spans="1:78" ht="12.75" customHeight="1" x14ac:dyDescent="0.2">
      <c r="A208">
        <v>10</v>
      </c>
      <c r="B208" s="2">
        <v>2349</v>
      </c>
      <c r="C208" s="17">
        <v>2.97</v>
      </c>
      <c r="E208" s="15">
        <v>2.7960000000000003</v>
      </c>
      <c r="G208" s="17">
        <v>84</v>
      </c>
      <c r="H208" s="2">
        <v>63</v>
      </c>
      <c r="I208" s="2">
        <v>73.3</v>
      </c>
      <c r="J208" s="2">
        <v>63</v>
      </c>
      <c r="K208" s="2">
        <v>73.3</v>
      </c>
      <c r="L208" s="2">
        <v>75</v>
      </c>
      <c r="M208" s="2">
        <v>7</v>
      </c>
      <c r="N208" s="2">
        <v>8.1</v>
      </c>
      <c r="O208" s="2">
        <v>14</v>
      </c>
      <c r="P208" s="2">
        <v>16.3</v>
      </c>
      <c r="S208" s="2">
        <v>32</v>
      </c>
      <c r="T208" s="2">
        <v>37.200000000000003</v>
      </c>
      <c r="U208" s="2">
        <v>31</v>
      </c>
      <c r="V208" s="2">
        <v>36</v>
      </c>
      <c r="W208" s="2">
        <v>2</v>
      </c>
      <c r="X208" s="2">
        <v>2.2999999999999998</v>
      </c>
      <c r="Y208" s="2">
        <v>23</v>
      </c>
      <c r="Z208" s="2">
        <v>26.7</v>
      </c>
      <c r="AA208" s="2">
        <v>2</v>
      </c>
      <c r="AB208" s="2">
        <v>3</v>
      </c>
      <c r="AC208" s="2">
        <v>1</v>
      </c>
      <c r="BC208" s="2">
        <v>79</v>
      </c>
      <c r="BD208" s="2">
        <v>59</v>
      </c>
      <c r="BE208" s="2">
        <v>71.099999999999994</v>
      </c>
      <c r="BF208" s="2">
        <v>59</v>
      </c>
      <c r="BG208" s="2">
        <v>71.099999999999994</v>
      </c>
      <c r="BH208" s="2">
        <v>74.7</v>
      </c>
      <c r="BI208" s="2">
        <v>9</v>
      </c>
      <c r="BJ208" s="2">
        <v>10.8</v>
      </c>
      <c r="BK208" s="2">
        <v>11</v>
      </c>
      <c r="BL208" s="2">
        <v>13.3</v>
      </c>
      <c r="BO208" s="2">
        <v>35</v>
      </c>
      <c r="BP208" s="2">
        <v>42.2</v>
      </c>
      <c r="BQ208" s="2">
        <v>24</v>
      </c>
      <c r="BR208" s="2">
        <v>28.9</v>
      </c>
      <c r="BS208" s="2">
        <v>4</v>
      </c>
      <c r="BT208" s="2">
        <v>4.8</v>
      </c>
      <c r="BU208" s="2">
        <v>24</v>
      </c>
      <c r="BV208" s="2">
        <v>28.9</v>
      </c>
      <c r="BW208" s="2">
        <v>4</v>
      </c>
      <c r="BX208" s="2">
        <v>4</v>
      </c>
      <c r="BY208" s="2">
        <v>1</v>
      </c>
    </row>
    <row r="209" spans="1:77" ht="12.75" customHeight="1" x14ac:dyDescent="0.2">
      <c r="A209">
        <v>10</v>
      </c>
      <c r="B209" s="2">
        <v>2357</v>
      </c>
      <c r="C209" s="17">
        <v>3.12</v>
      </c>
      <c r="E209" s="15">
        <v>2.9750000000000001</v>
      </c>
      <c r="G209" s="17">
        <v>41</v>
      </c>
      <c r="H209" s="2">
        <v>37</v>
      </c>
      <c r="I209" s="2">
        <v>86</v>
      </c>
      <c r="J209" s="2">
        <v>37</v>
      </c>
      <c r="K209" s="2">
        <v>86</v>
      </c>
      <c r="L209" s="2">
        <v>90.2</v>
      </c>
      <c r="M209" s="2">
        <v>3</v>
      </c>
      <c r="N209" s="2">
        <v>7</v>
      </c>
      <c r="O209" s="2">
        <v>1</v>
      </c>
      <c r="P209" s="2">
        <v>2.2999999999999998</v>
      </c>
      <c r="S209" s="2">
        <v>19</v>
      </c>
      <c r="T209" s="2">
        <v>44.2</v>
      </c>
      <c r="U209" s="2">
        <v>18</v>
      </c>
      <c r="V209" s="2">
        <v>41.9</v>
      </c>
      <c r="W209" s="2">
        <v>2</v>
      </c>
      <c r="X209" s="2">
        <v>4.7</v>
      </c>
      <c r="Y209" s="2">
        <v>6</v>
      </c>
      <c r="Z209" s="2">
        <v>14</v>
      </c>
      <c r="AB209" s="2">
        <v>2</v>
      </c>
      <c r="BC209" s="2">
        <v>40</v>
      </c>
      <c r="BD209" s="2">
        <v>36</v>
      </c>
      <c r="BE209" s="2">
        <v>81.8</v>
      </c>
      <c r="BF209" s="2">
        <v>36</v>
      </c>
      <c r="BG209" s="2">
        <v>81.8</v>
      </c>
      <c r="BH209" s="2">
        <v>90</v>
      </c>
      <c r="BI209" s="2">
        <v>2</v>
      </c>
      <c r="BJ209" s="2">
        <v>4.5</v>
      </c>
      <c r="BK209" s="2">
        <v>2</v>
      </c>
      <c r="BL209" s="2">
        <v>4.5</v>
      </c>
      <c r="BO209" s="2">
        <v>19</v>
      </c>
      <c r="BP209" s="2">
        <v>43.2</v>
      </c>
      <c r="BQ209" s="2">
        <v>17</v>
      </c>
      <c r="BR209" s="2">
        <v>38.6</v>
      </c>
      <c r="BS209" s="2">
        <v>4</v>
      </c>
      <c r="BT209" s="2">
        <v>9.1</v>
      </c>
      <c r="BU209" s="2">
        <v>8</v>
      </c>
      <c r="BV209" s="2">
        <v>18.2</v>
      </c>
      <c r="BX209" s="2">
        <v>1</v>
      </c>
    </row>
    <row r="210" spans="1:77" ht="12.75" customHeight="1" x14ac:dyDescent="0.2">
      <c r="A210">
        <v>10</v>
      </c>
      <c r="B210" s="2">
        <v>2362</v>
      </c>
      <c r="C210" s="17">
        <v>3.15</v>
      </c>
      <c r="E210" s="15">
        <v>3.0469999999999997</v>
      </c>
      <c r="G210" s="17">
        <v>267</v>
      </c>
      <c r="H210" s="2">
        <v>228</v>
      </c>
      <c r="I210" s="2">
        <v>80.900000000000006</v>
      </c>
      <c r="J210" s="2">
        <v>228</v>
      </c>
      <c r="K210" s="2">
        <v>80.900000000000006</v>
      </c>
      <c r="L210" s="2">
        <v>85.4</v>
      </c>
      <c r="M210" s="2">
        <v>17</v>
      </c>
      <c r="N210" s="2">
        <v>6</v>
      </c>
      <c r="O210" s="2">
        <v>22</v>
      </c>
      <c r="P210" s="2">
        <v>7.8</v>
      </c>
      <c r="Q210" s="2">
        <v>3</v>
      </c>
      <c r="R210" s="2">
        <v>1.1000000000000001</v>
      </c>
      <c r="S210" s="2">
        <v>73</v>
      </c>
      <c r="T210" s="2">
        <v>25.9</v>
      </c>
      <c r="U210" s="2">
        <v>152</v>
      </c>
      <c r="V210" s="2">
        <v>53.9</v>
      </c>
      <c r="W210" s="2">
        <v>15</v>
      </c>
      <c r="X210" s="2">
        <v>5.3</v>
      </c>
      <c r="Y210" s="2">
        <v>54</v>
      </c>
      <c r="Z210" s="2">
        <v>19.100000000000001</v>
      </c>
      <c r="AB210" s="2">
        <v>2</v>
      </c>
      <c r="AC210" s="2">
        <v>3</v>
      </c>
      <c r="BC210" s="2">
        <v>264</v>
      </c>
      <c r="BD210" s="2">
        <v>226</v>
      </c>
      <c r="BE210" s="2">
        <v>81.599999999999994</v>
      </c>
      <c r="BF210" s="2">
        <v>226</v>
      </c>
      <c r="BG210" s="2">
        <v>81.599999999999994</v>
      </c>
      <c r="BH210" s="2">
        <v>85.6</v>
      </c>
      <c r="BI210" s="2">
        <v>8</v>
      </c>
      <c r="BJ210" s="2">
        <v>2.9</v>
      </c>
      <c r="BK210" s="2">
        <v>30</v>
      </c>
      <c r="BL210" s="2">
        <v>10.8</v>
      </c>
      <c r="BO210" s="2">
        <v>127</v>
      </c>
      <c r="BP210" s="2">
        <v>45.8</v>
      </c>
      <c r="BQ210" s="2">
        <v>99</v>
      </c>
      <c r="BR210" s="2">
        <v>35.700000000000003</v>
      </c>
      <c r="BS210" s="2">
        <v>13</v>
      </c>
      <c r="BT210" s="2">
        <v>4.7</v>
      </c>
      <c r="BU210" s="2">
        <v>51</v>
      </c>
      <c r="BV210" s="2">
        <v>18.399999999999999</v>
      </c>
      <c r="BW210" s="2">
        <v>4</v>
      </c>
      <c r="BX210" s="2">
        <v>3</v>
      </c>
      <c r="BY210" s="2">
        <v>3</v>
      </c>
    </row>
    <row r="211" spans="1:77" ht="12.75" customHeight="1" x14ac:dyDescent="0.2">
      <c r="A211">
        <v>10</v>
      </c>
      <c r="B211" s="2">
        <v>2367</v>
      </c>
      <c r="C211" s="17">
        <v>2.71</v>
      </c>
      <c r="E211" s="15">
        <v>2.9980000000000002</v>
      </c>
      <c r="G211" s="17">
        <v>65</v>
      </c>
      <c r="H211" s="2">
        <v>43</v>
      </c>
      <c r="I211" s="2">
        <v>65.2</v>
      </c>
      <c r="J211" s="2">
        <v>43</v>
      </c>
      <c r="K211" s="2">
        <v>65.2</v>
      </c>
      <c r="L211" s="2">
        <v>66.2</v>
      </c>
      <c r="M211" s="2">
        <v>12</v>
      </c>
      <c r="N211" s="2">
        <v>18.2</v>
      </c>
      <c r="O211" s="2">
        <v>10</v>
      </c>
      <c r="P211" s="2">
        <v>15.2</v>
      </c>
      <c r="S211" s="2">
        <v>25</v>
      </c>
      <c r="T211" s="2">
        <v>37.9</v>
      </c>
      <c r="U211" s="2">
        <v>18</v>
      </c>
      <c r="V211" s="2">
        <v>27.3</v>
      </c>
      <c r="W211" s="2">
        <v>1</v>
      </c>
      <c r="X211" s="2">
        <v>1.5</v>
      </c>
      <c r="Y211" s="2">
        <v>23</v>
      </c>
      <c r="Z211" s="2">
        <v>34.799999999999997</v>
      </c>
      <c r="AA211" s="2">
        <v>2</v>
      </c>
      <c r="AB211" s="2">
        <v>3</v>
      </c>
      <c r="BC211" s="2">
        <v>63</v>
      </c>
      <c r="BD211" s="2">
        <v>52</v>
      </c>
      <c r="BE211" s="2">
        <v>81.3</v>
      </c>
      <c r="BF211" s="2">
        <v>52</v>
      </c>
      <c r="BG211" s="2">
        <v>81.3</v>
      </c>
      <c r="BH211" s="2">
        <v>82.5</v>
      </c>
      <c r="BI211" s="2">
        <v>4</v>
      </c>
      <c r="BJ211" s="2">
        <v>6.3</v>
      </c>
      <c r="BK211" s="2">
        <v>7</v>
      </c>
      <c r="BL211" s="2">
        <v>10.9</v>
      </c>
      <c r="BO211" s="2">
        <v>34</v>
      </c>
      <c r="BP211" s="2">
        <v>53.1</v>
      </c>
      <c r="BQ211" s="2">
        <v>18</v>
      </c>
      <c r="BR211" s="2">
        <v>28.1</v>
      </c>
      <c r="BS211" s="2">
        <v>1</v>
      </c>
      <c r="BT211" s="2">
        <v>1.6</v>
      </c>
      <c r="BU211" s="2">
        <v>12</v>
      </c>
      <c r="BV211" s="2">
        <v>18.8</v>
      </c>
      <c r="BW211" s="2">
        <v>4</v>
      </c>
      <c r="BX211" s="2">
        <v>3</v>
      </c>
    </row>
    <row r="212" spans="1:77" ht="12.75" customHeight="1" x14ac:dyDescent="0.2">
      <c r="A212">
        <v>10</v>
      </c>
      <c r="B212" s="2">
        <v>2386</v>
      </c>
      <c r="C212" s="17">
        <v>3.72</v>
      </c>
      <c r="E212" s="15">
        <v>3.76</v>
      </c>
      <c r="G212" s="17">
        <v>25</v>
      </c>
      <c r="H212" s="2">
        <v>23</v>
      </c>
      <c r="I212" s="2">
        <v>92</v>
      </c>
      <c r="J212" s="2">
        <v>23</v>
      </c>
      <c r="K212" s="2">
        <v>92</v>
      </c>
      <c r="L212" s="2">
        <v>92</v>
      </c>
      <c r="O212" s="2">
        <v>2</v>
      </c>
      <c r="P212" s="2">
        <v>8</v>
      </c>
      <c r="S212" s="2">
        <v>3</v>
      </c>
      <c r="T212" s="2">
        <v>12</v>
      </c>
      <c r="U212" s="2">
        <v>20</v>
      </c>
      <c r="V212" s="2">
        <v>80</v>
      </c>
      <c r="Y212" s="2">
        <v>2</v>
      </c>
      <c r="Z212" s="2">
        <v>8</v>
      </c>
      <c r="BC212" s="2">
        <v>25</v>
      </c>
      <c r="BD212" s="2">
        <v>25</v>
      </c>
      <c r="BE212" s="2">
        <v>100</v>
      </c>
      <c r="BF212" s="2">
        <v>25</v>
      </c>
      <c r="BG212" s="2">
        <v>100</v>
      </c>
      <c r="BH212" s="2">
        <v>100</v>
      </c>
      <c r="BO212" s="2">
        <v>6</v>
      </c>
      <c r="BP212" s="2">
        <v>24</v>
      </c>
      <c r="BQ212" s="2">
        <v>19</v>
      </c>
      <c r="BR212" s="2">
        <v>76</v>
      </c>
    </row>
    <row r="213" spans="1:77" ht="12.75" customHeight="1" x14ac:dyDescent="0.2">
      <c r="A213">
        <v>10</v>
      </c>
      <c r="B213" s="2">
        <v>2388</v>
      </c>
      <c r="C213" s="17">
        <v>3.27</v>
      </c>
      <c r="E213" s="15">
        <v>3.1110000000000002</v>
      </c>
      <c r="G213" s="17">
        <v>214</v>
      </c>
      <c r="H213" s="2">
        <v>188</v>
      </c>
      <c r="I213" s="2">
        <v>85.5</v>
      </c>
      <c r="J213" s="2">
        <v>188</v>
      </c>
      <c r="K213" s="2">
        <v>85.5</v>
      </c>
      <c r="L213" s="2">
        <v>87.9</v>
      </c>
      <c r="M213" s="2">
        <v>9</v>
      </c>
      <c r="N213" s="2">
        <v>4.0999999999999996</v>
      </c>
      <c r="O213" s="2">
        <v>17</v>
      </c>
      <c r="P213" s="2">
        <v>7.7</v>
      </c>
      <c r="Q213" s="2">
        <v>5</v>
      </c>
      <c r="R213" s="2">
        <v>2.2999999999999998</v>
      </c>
      <c r="S213" s="2">
        <v>55</v>
      </c>
      <c r="T213" s="2">
        <v>25</v>
      </c>
      <c r="U213" s="2">
        <v>128</v>
      </c>
      <c r="V213" s="2">
        <v>58.2</v>
      </c>
      <c r="W213" s="2">
        <v>6</v>
      </c>
      <c r="X213" s="2">
        <v>2.7</v>
      </c>
      <c r="Y213" s="2">
        <v>32</v>
      </c>
      <c r="Z213" s="2">
        <v>14.5</v>
      </c>
      <c r="AA213" s="2">
        <v>1</v>
      </c>
      <c r="AB213" s="2">
        <v>1</v>
      </c>
      <c r="AC213" s="2">
        <v>2</v>
      </c>
      <c r="BC213" s="2">
        <v>211</v>
      </c>
      <c r="BD213" s="2">
        <v>188</v>
      </c>
      <c r="BE213" s="2">
        <v>85.8</v>
      </c>
      <c r="BF213" s="2">
        <v>188</v>
      </c>
      <c r="BG213" s="2">
        <v>85.8</v>
      </c>
      <c r="BH213" s="2">
        <v>89.1</v>
      </c>
      <c r="BI213" s="2">
        <v>4</v>
      </c>
      <c r="BJ213" s="2">
        <v>1.8</v>
      </c>
      <c r="BK213" s="2">
        <v>19</v>
      </c>
      <c r="BL213" s="2">
        <v>8.6999999999999993</v>
      </c>
      <c r="BM213" s="2">
        <v>5</v>
      </c>
      <c r="BN213" s="2">
        <v>2.2999999999999998</v>
      </c>
      <c r="BO213" s="2">
        <v>93</v>
      </c>
      <c r="BP213" s="2">
        <v>42.5</v>
      </c>
      <c r="BQ213" s="2">
        <v>90</v>
      </c>
      <c r="BR213" s="2">
        <v>41.1</v>
      </c>
      <c r="BS213" s="2">
        <v>8</v>
      </c>
      <c r="BT213" s="2">
        <v>3.7</v>
      </c>
      <c r="BU213" s="2">
        <v>31</v>
      </c>
      <c r="BV213" s="2">
        <v>14.2</v>
      </c>
      <c r="BW213" s="2">
        <v>1</v>
      </c>
      <c r="BX213" s="2">
        <v>2</v>
      </c>
      <c r="BY213" s="2">
        <v>2</v>
      </c>
    </row>
    <row r="214" spans="1:77" ht="12.75" customHeight="1" x14ac:dyDescent="0.2">
      <c r="A214">
        <v>10</v>
      </c>
      <c r="B214" s="2">
        <v>2390</v>
      </c>
      <c r="C214" s="17">
        <v>3.51</v>
      </c>
      <c r="E214" s="15">
        <v>3.4189999999999996</v>
      </c>
      <c r="G214" s="17">
        <v>160</v>
      </c>
      <c r="H214" s="2">
        <v>152</v>
      </c>
      <c r="I214" s="2">
        <v>95</v>
      </c>
      <c r="J214" s="2">
        <v>152</v>
      </c>
      <c r="K214" s="2">
        <v>95</v>
      </c>
      <c r="L214" s="2">
        <v>95</v>
      </c>
      <c r="M214" s="2">
        <v>6</v>
      </c>
      <c r="N214" s="2">
        <v>3.8</v>
      </c>
      <c r="O214" s="2">
        <v>2</v>
      </c>
      <c r="P214" s="2">
        <v>1.3</v>
      </c>
      <c r="Q214" s="2">
        <v>5</v>
      </c>
      <c r="R214" s="2">
        <v>3.1</v>
      </c>
      <c r="S214" s="2">
        <v>36</v>
      </c>
      <c r="T214" s="2">
        <v>22.5</v>
      </c>
      <c r="U214" s="2">
        <v>111</v>
      </c>
      <c r="V214" s="2">
        <v>69.400000000000006</v>
      </c>
      <c r="Y214" s="2">
        <v>8</v>
      </c>
      <c r="Z214" s="2">
        <v>5</v>
      </c>
      <c r="AA214" s="2">
        <v>3</v>
      </c>
      <c r="AB214" s="2">
        <v>1</v>
      </c>
      <c r="AC214" s="2">
        <v>4</v>
      </c>
      <c r="BC214" s="2">
        <v>159</v>
      </c>
      <c r="BD214" s="2">
        <v>154</v>
      </c>
      <c r="BE214" s="2">
        <v>96.3</v>
      </c>
      <c r="BF214" s="2">
        <v>154</v>
      </c>
      <c r="BG214" s="2">
        <v>96.3</v>
      </c>
      <c r="BH214" s="2">
        <v>96.9</v>
      </c>
      <c r="BK214" s="2">
        <v>5</v>
      </c>
      <c r="BL214" s="2">
        <v>3.1</v>
      </c>
      <c r="BM214" s="2">
        <v>7</v>
      </c>
      <c r="BN214" s="2">
        <v>4.4000000000000004</v>
      </c>
      <c r="BO214" s="2">
        <v>51</v>
      </c>
      <c r="BP214" s="2">
        <v>31.9</v>
      </c>
      <c r="BQ214" s="2">
        <v>96</v>
      </c>
      <c r="BR214" s="2">
        <v>60</v>
      </c>
      <c r="BS214" s="2">
        <v>1</v>
      </c>
      <c r="BT214" s="2">
        <v>0.6</v>
      </c>
      <c r="BU214" s="2">
        <v>6</v>
      </c>
      <c r="BV214" s="2">
        <v>3.8</v>
      </c>
      <c r="BW214" s="2">
        <v>3</v>
      </c>
      <c r="BX214" s="2">
        <v>1</v>
      </c>
      <c r="BY214" s="2">
        <v>4</v>
      </c>
    </row>
    <row r="215" spans="1:77" ht="12.75" customHeight="1" x14ac:dyDescent="0.2">
      <c r="A215">
        <v>10</v>
      </c>
      <c r="B215" s="2">
        <v>2392</v>
      </c>
      <c r="C215" s="17">
        <v>3.24</v>
      </c>
      <c r="E215" s="15">
        <v>3.2569999999999997</v>
      </c>
      <c r="G215" s="17">
        <v>213</v>
      </c>
      <c r="H215" s="2">
        <v>190</v>
      </c>
      <c r="I215" s="2">
        <v>84.1</v>
      </c>
      <c r="J215" s="2">
        <v>184</v>
      </c>
      <c r="K215" s="2">
        <v>83.6</v>
      </c>
      <c r="L215" s="2">
        <v>86.4</v>
      </c>
      <c r="M215" s="2">
        <v>13</v>
      </c>
      <c r="N215" s="2">
        <v>5.9</v>
      </c>
      <c r="O215" s="2">
        <v>16</v>
      </c>
      <c r="P215" s="2">
        <v>7.3</v>
      </c>
      <c r="S215" s="2">
        <v>68</v>
      </c>
      <c r="T215" s="2">
        <v>30.9</v>
      </c>
      <c r="U215" s="2">
        <v>116</v>
      </c>
      <c r="V215" s="2">
        <v>52.7</v>
      </c>
      <c r="W215" s="2">
        <v>7</v>
      </c>
      <c r="X215" s="2">
        <v>3.2</v>
      </c>
      <c r="Y215" s="2">
        <v>36</v>
      </c>
      <c r="Z215" s="2">
        <v>16.399999999999999</v>
      </c>
      <c r="AB215" s="2">
        <v>11</v>
      </c>
      <c r="AC215" s="2">
        <v>1</v>
      </c>
      <c r="BC215" s="2">
        <v>209</v>
      </c>
      <c r="BD215" s="2">
        <v>191</v>
      </c>
      <c r="BE215" s="2">
        <v>84.9</v>
      </c>
      <c r="BF215" s="2">
        <v>184</v>
      </c>
      <c r="BG215" s="2">
        <v>84.4</v>
      </c>
      <c r="BH215" s="2">
        <v>88</v>
      </c>
      <c r="BI215" s="2">
        <v>6</v>
      </c>
      <c r="BJ215" s="2">
        <v>2.8</v>
      </c>
      <c r="BK215" s="2">
        <v>19</v>
      </c>
      <c r="BL215" s="2">
        <v>8.6999999999999993</v>
      </c>
      <c r="BO215" s="2">
        <v>70</v>
      </c>
      <c r="BP215" s="2">
        <v>32.1</v>
      </c>
      <c r="BQ215" s="2">
        <v>114</v>
      </c>
      <c r="BR215" s="2">
        <v>52.3</v>
      </c>
      <c r="BS215" s="2">
        <v>9</v>
      </c>
      <c r="BT215" s="2">
        <v>4.0999999999999996</v>
      </c>
      <c r="BU215" s="2">
        <v>34</v>
      </c>
      <c r="BV215" s="2">
        <v>15.6</v>
      </c>
      <c r="BW215" s="2">
        <v>1</v>
      </c>
      <c r="BX215" s="2">
        <v>12</v>
      </c>
      <c r="BY215" s="2">
        <v>1</v>
      </c>
    </row>
    <row r="216" spans="1:77" ht="12.75" customHeight="1" x14ac:dyDescent="0.2">
      <c r="A216">
        <v>10</v>
      </c>
      <c r="B216" s="2">
        <v>2395</v>
      </c>
      <c r="C216" s="17">
        <v>3.79</v>
      </c>
      <c r="E216" s="15">
        <v>3.5150000000000001</v>
      </c>
      <c r="G216" s="17">
        <v>271</v>
      </c>
      <c r="H216" s="2">
        <v>263</v>
      </c>
      <c r="I216" s="2">
        <v>96</v>
      </c>
      <c r="J216" s="2">
        <v>262</v>
      </c>
      <c r="K216" s="2">
        <v>96</v>
      </c>
      <c r="L216" s="2">
        <v>96.7</v>
      </c>
      <c r="M216" s="2">
        <v>1</v>
      </c>
      <c r="N216" s="2">
        <v>0.4</v>
      </c>
      <c r="O216" s="2">
        <v>8</v>
      </c>
      <c r="P216" s="2">
        <v>2.9</v>
      </c>
      <c r="S216" s="2">
        <v>30</v>
      </c>
      <c r="T216" s="2">
        <v>11</v>
      </c>
      <c r="U216" s="2">
        <v>232</v>
      </c>
      <c r="V216" s="2">
        <v>85</v>
      </c>
      <c r="W216" s="2">
        <v>2</v>
      </c>
      <c r="X216" s="2">
        <v>0.7</v>
      </c>
      <c r="Y216" s="2">
        <v>11</v>
      </c>
      <c r="Z216" s="2">
        <v>4</v>
      </c>
      <c r="AA216" s="2">
        <v>7</v>
      </c>
      <c r="AB216" s="2">
        <v>7</v>
      </c>
      <c r="AC216" s="2">
        <v>1</v>
      </c>
      <c r="BC216" s="2">
        <v>269</v>
      </c>
      <c r="BD216" s="2">
        <v>267</v>
      </c>
      <c r="BE216" s="2">
        <v>97.4</v>
      </c>
      <c r="BF216" s="2">
        <v>266</v>
      </c>
      <c r="BG216" s="2">
        <v>97.4</v>
      </c>
      <c r="BH216" s="2">
        <v>98.9</v>
      </c>
      <c r="BK216" s="2">
        <v>3</v>
      </c>
      <c r="BL216" s="2">
        <v>1.1000000000000001</v>
      </c>
      <c r="BO216" s="2">
        <v>111</v>
      </c>
      <c r="BP216" s="2">
        <v>40.700000000000003</v>
      </c>
      <c r="BQ216" s="2">
        <v>155</v>
      </c>
      <c r="BR216" s="2">
        <v>56.8</v>
      </c>
      <c r="BS216" s="2">
        <v>4</v>
      </c>
      <c r="BT216" s="2">
        <v>1.5</v>
      </c>
      <c r="BU216" s="2">
        <v>7</v>
      </c>
      <c r="BV216" s="2">
        <v>2.6</v>
      </c>
      <c r="BW216" s="2">
        <v>8</v>
      </c>
      <c r="BX216" s="2">
        <v>6</v>
      </c>
      <c r="BY216" s="2">
        <v>1</v>
      </c>
    </row>
    <row r="217" spans="1:77" ht="12.75" customHeight="1" x14ac:dyDescent="0.2">
      <c r="A217">
        <v>10</v>
      </c>
      <c r="B217" s="2">
        <v>2397</v>
      </c>
      <c r="C217" s="17">
        <v>3.2</v>
      </c>
      <c r="E217" s="15">
        <v>2.8979999999999997</v>
      </c>
      <c r="G217" s="17">
        <v>29</v>
      </c>
      <c r="H217" s="2">
        <v>25</v>
      </c>
      <c r="I217" s="2">
        <v>83.3</v>
      </c>
      <c r="J217" s="2">
        <v>25</v>
      </c>
      <c r="K217" s="2">
        <v>83.3</v>
      </c>
      <c r="L217" s="2">
        <v>86.2</v>
      </c>
      <c r="M217" s="2">
        <v>2</v>
      </c>
      <c r="N217" s="2">
        <v>6.7</v>
      </c>
      <c r="O217" s="2">
        <v>2</v>
      </c>
      <c r="P217" s="2">
        <v>6.7</v>
      </c>
      <c r="S217" s="2">
        <v>10</v>
      </c>
      <c r="T217" s="2">
        <v>33.299999999999997</v>
      </c>
      <c r="U217" s="2">
        <v>15</v>
      </c>
      <c r="V217" s="2">
        <v>50</v>
      </c>
      <c r="W217" s="2">
        <v>1</v>
      </c>
      <c r="X217" s="2">
        <v>3.3</v>
      </c>
      <c r="Y217" s="2">
        <v>5</v>
      </c>
      <c r="Z217" s="2">
        <v>16.7</v>
      </c>
      <c r="AB217" s="2">
        <v>1</v>
      </c>
      <c r="BC217" s="2">
        <v>29</v>
      </c>
      <c r="BD217" s="2">
        <v>26</v>
      </c>
      <c r="BE217" s="2">
        <v>86.7</v>
      </c>
      <c r="BF217" s="2">
        <v>26</v>
      </c>
      <c r="BG217" s="2">
        <v>86.7</v>
      </c>
      <c r="BH217" s="2">
        <v>89.7</v>
      </c>
      <c r="BI217" s="2">
        <v>1</v>
      </c>
      <c r="BJ217" s="2">
        <v>3.3</v>
      </c>
      <c r="BK217" s="2">
        <v>2</v>
      </c>
      <c r="BL217" s="2">
        <v>6.7</v>
      </c>
      <c r="BO217" s="2">
        <v>22</v>
      </c>
      <c r="BP217" s="2">
        <v>73.3</v>
      </c>
      <c r="BQ217" s="2">
        <v>4</v>
      </c>
      <c r="BR217" s="2">
        <v>13.3</v>
      </c>
      <c r="BS217" s="2">
        <v>1</v>
      </c>
      <c r="BT217" s="2">
        <v>3.3</v>
      </c>
      <c r="BU217" s="2">
        <v>4</v>
      </c>
      <c r="BV217" s="2">
        <v>13.3</v>
      </c>
      <c r="BX217" s="2">
        <v>1</v>
      </c>
    </row>
    <row r="218" spans="1:77" ht="12.75" customHeight="1" x14ac:dyDescent="0.2">
      <c r="A218">
        <v>10</v>
      </c>
      <c r="B218" s="2">
        <v>2402</v>
      </c>
      <c r="C218" s="17">
        <v>3.39</v>
      </c>
      <c r="E218" s="15">
        <v>3.3569999999999998</v>
      </c>
      <c r="G218" s="17">
        <v>392</v>
      </c>
      <c r="H218" s="2">
        <v>352</v>
      </c>
      <c r="I218" s="2">
        <v>89.3</v>
      </c>
      <c r="J218" s="2">
        <v>352</v>
      </c>
      <c r="K218" s="2">
        <v>89.3</v>
      </c>
      <c r="L218" s="2">
        <v>89.8</v>
      </c>
      <c r="M218" s="2">
        <v>22</v>
      </c>
      <c r="N218" s="2">
        <v>5.6</v>
      </c>
      <c r="O218" s="2">
        <v>18</v>
      </c>
      <c r="P218" s="2">
        <v>4.5999999999999996</v>
      </c>
      <c r="Q218" s="2">
        <v>6</v>
      </c>
      <c r="R218" s="2">
        <v>1.5</v>
      </c>
      <c r="S218" s="2">
        <v>106</v>
      </c>
      <c r="T218" s="2">
        <v>26.9</v>
      </c>
      <c r="U218" s="2">
        <v>240</v>
      </c>
      <c r="V218" s="2">
        <v>60.9</v>
      </c>
      <c r="W218" s="2">
        <v>2</v>
      </c>
      <c r="X218" s="2">
        <v>0.5</v>
      </c>
      <c r="Y218" s="2">
        <v>42</v>
      </c>
      <c r="Z218" s="2">
        <v>10.7</v>
      </c>
      <c r="AA218" s="2">
        <v>8</v>
      </c>
      <c r="AB218" s="2">
        <v>9</v>
      </c>
      <c r="AC218" s="2">
        <v>5</v>
      </c>
      <c r="BC218" s="2">
        <v>383</v>
      </c>
      <c r="BD218" s="2">
        <v>365</v>
      </c>
      <c r="BE218" s="2">
        <v>94.6</v>
      </c>
      <c r="BF218" s="2">
        <v>364</v>
      </c>
      <c r="BG218" s="2">
        <v>94.5</v>
      </c>
      <c r="BH218" s="2">
        <v>95</v>
      </c>
      <c r="BI218" s="2">
        <v>10</v>
      </c>
      <c r="BJ218" s="2">
        <v>2.6</v>
      </c>
      <c r="BK218" s="2">
        <v>9</v>
      </c>
      <c r="BL218" s="2">
        <v>2.2999999999999998</v>
      </c>
      <c r="BM218" s="2">
        <v>9</v>
      </c>
      <c r="BN218" s="2">
        <v>2.2999999999999998</v>
      </c>
      <c r="BO218" s="2">
        <v>155</v>
      </c>
      <c r="BP218" s="2">
        <v>40.299999999999997</v>
      </c>
      <c r="BQ218" s="2">
        <v>200</v>
      </c>
      <c r="BR218" s="2">
        <v>51.9</v>
      </c>
      <c r="BS218" s="2">
        <v>2</v>
      </c>
      <c r="BT218" s="2">
        <v>0.5</v>
      </c>
      <c r="BU218" s="2">
        <v>21</v>
      </c>
      <c r="BV218" s="2">
        <v>5.5</v>
      </c>
      <c r="BW218" s="2">
        <v>16</v>
      </c>
      <c r="BX218" s="2">
        <v>10</v>
      </c>
      <c r="BY218" s="2">
        <v>5</v>
      </c>
    </row>
    <row r="219" spans="1:77" ht="12.75" customHeight="1" x14ac:dyDescent="0.2">
      <c r="A219">
        <v>10</v>
      </c>
      <c r="B219" s="2">
        <v>2404</v>
      </c>
      <c r="C219" s="17">
        <v>3.21</v>
      </c>
      <c r="E219" s="15">
        <v>2.8919999999999999</v>
      </c>
      <c r="G219" s="17">
        <v>96</v>
      </c>
      <c r="H219" s="2">
        <v>76</v>
      </c>
      <c r="I219" s="2">
        <v>76.8</v>
      </c>
      <c r="J219" s="2">
        <v>76</v>
      </c>
      <c r="K219" s="2">
        <v>76.8</v>
      </c>
      <c r="L219" s="2">
        <v>79.2</v>
      </c>
      <c r="M219" s="2">
        <v>5</v>
      </c>
      <c r="N219" s="2">
        <v>5.0999999999999996</v>
      </c>
      <c r="O219" s="2">
        <v>15</v>
      </c>
      <c r="P219" s="2">
        <v>15.2</v>
      </c>
      <c r="S219" s="2">
        <v>21</v>
      </c>
      <c r="T219" s="2">
        <v>21.2</v>
      </c>
      <c r="U219" s="2">
        <v>55</v>
      </c>
      <c r="V219" s="2">
        <v>55.6</v>
      </c>
      <c r="W219" s="2">
        <v>3</v>
      </c>
      <c r="X219" s="2">
        <v>3</v>
      </c>
      <c r="Y219" s="2">
        <v>23</v>
      </c>
      <c r="Z219" s="2">
        <v>23.2</v>
      </c>
      <c r="AA219" s="2">
        <v>4</v>
      </c>
      <c r="AB219" s="2">
        <v>1</v>
      </c>
      <c r="BC219" s="2">
        <v>97</v>
      </c>
      <c r="BD219" s="2">
        <v>80</v>
      </c>
      <c r="BE219" s="2">
        <v>79.2</v>
      </c>
      <c r="BF219" s="2">
        <v>80</v>
      </c>
      <c r="BG219" s="2">
        <v>79.2</v>
      </c>
      <c r="BH219" s="2">
        <v>82.5</v>
      </c>
      <c r="BI219" s="2">
        <v>5</v>
      </c>
      <c r="BJ219" s="2">
        <v>5</v>
      </c>
      <c r="BK219" s="2">
        <v>12</v>
      </c>
      <c r="BL219" s="2">
        <v>11.9</v>
      </c>
      <c r="BO219" s="2">
        <v>57</v>
      </c>
      <c r="BP219" s="2">
        <v>56.4</v>
      </c>
      <c r="BQ219" s="2">
        <v>23</v>
      </c>
      <c r="BR219" s="2">
        <v>22.8</v>
      </c>
      <c r="BS219" s="2">
        <v>4</v>
      </c>
      <c r="BT219" s="2">
        <v>4</v>
      </c>
      <c r="BU219" s="2">
        <v>21</v>
      </c>
      <c r="BV219" s="2">
        <v>20.8</v>
      </c>
      <c r="BW219" s="2">
        <v>3</v>
      </c>
    </row>
    <row r="220" spans="1:77" ht="12.75" customHeight="1" x14ac:dyDescent="0.2">
      <c r="A220">
        <v>10</v>
      </c>
      <c r="B220" s="2">
        <v>2407</v>
      </c>
      <c r="G220" s="17">
        <v>8</v>
      </c>
      <c r="BC220" s="2">
        <v>6</v>
      </c>
    </row>
    <row r="221" spans="1:77" ht="12.75" customHeight="1" x14ac:dyDescent="0.2">
      <c r="A221">
        <v>10</v>
      </c>
      <c r="B221" s="2">
        <v>2415</v>
      </c>
      <c r="C221" s="17">
        <v>3.34</v>
      </c>
      <c r="E221" s="15">
        <v>2.9759999999999995</v>
      </c>
      <c r="G221" s="17">
        <v>523</v>
      </c>
      <c r="H221" s="2">
        <v>478</v>
      </c>
      <c r="I221" s="2">
        <v>89.7</v>
      </c>
      <c r="J221" s="2">
        <v>471</v>
      </c>
      <c r="K221" s="2">
        <v>89.5</v>
      </c>
      <c r="L221" s="2">
        <v>90.1</v>
      </c>
      <c r="M221" s="2">
        <v>18</v>
      </c>
      <c r="N221" s="2">
        <v>3.4</v>
      </c>
      <c r="O221" s="2">
        <v>34</v>
      </c>
      <c r="P221" s="2">
        <v>6.5</v>
      </c>
      <c r="Q221" s="2">
        <v>12</v>
      </c>
      <c r="R221" s="2">
        <v>2.2999999999999998</v>
      </c>
      <c r="S221" s="2">
        <v>164</v>
      </c>
      <c r="T221" s="2">
        <v>31.2</v>
      </c>
      <c r="U221" s="2">
        <v>295</v>
      </c>
      <c r="V221" s="2">
        <v>56.1</v>
      </c>
      <c r="W221" s="2">
        <v>3</v>
      </c>
      <c r="X221" s="2">
        <v>0.6</v>
      </c>
      <c r="Y221" s="2">
        <v>55</v>
      </c>
      <c r="Z221" s="2">
        <v>10.5</v>
      </c>
      <c r="AA221" s="2">
        <v>26</v>
      </c>
      <c r="AB221" s="2">
        <v>13</v>
      </c>
      <c r="AC221" s="2">
        <v>5</v>
      </c>
      <c r="BC221" s="2">
        <v>516</v>
      </c>
      <c r="BD221" s="2">
        <v>488</v>
      </c>
      <c r="BE221" s="2">
        <v>89.7</v>
      </c>
      <c r="BF221" s="2">
        <v>479</v>
      </c>
      <c r="BG221" s="2">
        <v>89.5</v>
      </c>
      <c r="BH221" s="2">
        <v>92.8</v>
      </c>
      <c r="BI221" s="2">
        <v>9</v>
      </c>
      <c r="BJ221" s="2">
        <v>1.7</v>
      </c>
      <c r="BK221" s="2">
        <v>28</v>
      </c>
      <c r="BL221" s="2">
        <v>5.2</v>
      </c>
      <c r="BM221" s="2">
        <v>18</v>
      </c>
      <c r="BN221" s="2">
        <v>3.4</v>
      </c>
      <c r="BO221" s="2">
        <v>317</v>
      </c>
      <c r="BP221" s="2">
        <v>59.3</v>
      </c>
      <c r="BQ221" s="2">
        <v>144</v>
      </c>
      <c r="BR221" s="2">
        <v>26.9</v>
      </c>
      <c r="BS221" s="2">
        <v>19</v>
      </c>
      <c r="BT221" s="2">
        <v>3.6</v>
      </c>
      <c r="BU221" s="2">
        <v>56</v>
      </c>
      <c r="BV221" s="2">
        <v>10.5</v>
      </c>
      <c r="BW221" s="2">
        <v>15</v>
      </c>
      <c r="BX221" s="2">
        <v>15</v>
      </c>
      <c r="BY221" s="2">
        <v>5</v>
      </c>
    </row>
    <row r="222" spans="1:77" ht="12.75" customHeight="1" x14ac:dyDescent="0.2">
      <c r="A222">
        <v>10</v>
      </c>
      <c r="B222" s="2">
        <v>2416</v>
      </c>
      <c r="C222" s="17">
        <v>2.84</v>
      </c>
      <c r="E222" s="15">
        <v>2.73</v>
      </c>
      <c r="G222" s="17">
        <v>230</v>
      </c>
      <c r="H222" s="2">
        <v>185</v>
      </c>
      <c r="I222" s="2">
        <v>75.2</v>
      </c>
      <c r="J222" s="2">
        <v>185</v>
      </c>
      <c r="K222" s="2">
        <v>75.2</v>
      </c>
      <c r="L222" s="2">
        <v>80.400000000000006</v>
      </c>
      <c r="M222" s="2">
        <v>21</v>
      </c>
      <c r="N222" s="2">
        <v>8.5</v>
      </c>
      <c r="O222" s="2">
        <v>24</v>
      </c>
      <c r="P222" s="2">
        <v>9.8000000000000007</v>
      </c>
      <c r="Q222" s="2">
        <v>9</v>
      </c>
      <c r="R222" s="2">
        <v>3.7</v>
      </c>
      <c r="S222" s="2">
        <v>74</v>
      </c>
      <c r="T222" s="2">
        <v>30.1</v>
      </c>
      <c r="U222" s="2">
        <v>102</v>
      </c>
      <c r="V222" s="2">
        <v>41.5</v>
      </c>
      <c r="W222" s="2">
        <v>16</v>
      </c>
      <c r="X222" s="2">
        <v>6.5</v>
      </c>
      <c r="Y222" s="2">
        <v>61</v>
      </c>
      <c r="Z222" s="2">
        <v>24.8</v>
      </c>
      <c r="AA222" s="2">
        <v>2</v>
      </c>
      <c r="AB222" s="2">
        <v>2</v>
      </c>
      <c r="AC222" s="2">
        <v>1</v>
      </c>
      <c r="BC222" s="2">
        <v>220</v>
      </c>
      <c r="BD222" s="2">
        <v>181</v>
      </c>
      <c r="BE222" s="2">
        <v>75.099999999999994</v>
      </c>
      <c r="BF222" s="2">
        <v>180</v>
      </c>
      <c r="BG222" s="2">
        <v>75</v>
      </c>
      <c r="BH222" s="2">
        <v>81.8</v>
      </c>
      <c r="BI222" s="2">
        <v>10</v>
      </c>
      <c r="BJ222" s="2">
        <v>4.2</v>
      </c>
      <c r="BK222" s="2">
        <v>30</v>
      </c>
      <c r="BL222" s="2">
        <v>12.5</v>
      </c>
      <c r="BM222" s="2">
        <v>7</v>
      </c>
      <c r="BN222" s="2">
        <v>2.9</v>
      </c>
      <c r="BO222" s="2">
        <v>107</v>
      </c>
      <c r="BP222" s="2">
        <v>44.6</v>
      </c>
      <c r="BQ222" s="2">
        <v>66</v>
      </c>
      <c r="BR222" s="2">
        <v>27.5</v>
      </c>
      <c r="BS222" s="2">
        <v>20</v>
      </c>
      <c r="BT222" s="2">
        <v>8.3000000000000007</v>
      </c>
      <c r="BU222" s="2">
        <v>60</v>
      </c>
      <c r="BV222" s="2">
        <v>25</v>
      </c>
      <c r="BW222" s="2">
        <v>7</v>
      </c>
      <c r="BX222" s="2">
        <v>3</v>
      </c>
      <c r="BY222" s="2">
        <v>1</v>
      </c>
    </row>
    <row r="223" spans="1:77" ht="12.75" customHeight="1" x14ac:dyDescent="0.2">
      <c r="A223">
        <v>10</v>
      </c>
      <c r="B223" s="2">
        <v>2417</v>
      </c>
      <c r="C223" s="17">
        <v>3.22</v>
      </c>
      <c r="E223" s="15">
        <v>3.1470000000000002</v>
      </c>
      <c r="G223" s="17">
        <v>323</v>
      </c>
      <c r="H223" s="2">
        <v>255</v>
      </c>
      <c r="I223" s="2">
        <v>78.900000000000006</v>
      </c>
      <c r="J223" s="2">
        <v>255</v>
      </c>
      <c r="K223" s="2">
        <v>78.900000000000006</v>
      </c>
      <c r="L223" s="2">
        <v>78.900000000000006</v>
      </c>
      <c r="M223" s="2">
        <v>26</v>
      </c>
      <c r="N223" s="2">
        <v>8</v>
      </c>
      <c r="O223" s="2">
        <v>42</v>
      </c>
      <c r="P223" s="2">
        <v>13</v>
      </c>
      <c r="S223" s="2">
        <v>91</v>
      </c>
      <c r="T223" s="2">
        <v>28.2</v>
      </c>
      <c r="U223" s="2">
        <v>164</v>
      </c>
      <c r="V223" s="2">
        <v>50.8</v>
      </c>
      <c r="Y223" s="2">
        <v>68</v>
      </c>
      <c r="Z223" s="2">
        <v>21.1</v>
      </c>
      <c r="AA223" s="2">
        <v>13</v>
      </c>
      <c r="AB223" s="2">
        <v>22</v>
      </c>
      <c r="AC223" s="2">
        <v>5</v>
      </c>
      <c r="BC223" s="2">
        <v>323</v>
      </c>
      <c r="BD223" s="2">
        <v>274</v>
      </c>
      <c r="BE223" s="2">
        <v>83.8</v>
      </c>
      <c r="BF223" s="2">
        <v>274</v>
      </c>
      <c r="BG223" s="2">
        <v>83.8</v>
      </c>
      <c r="BH223" s="2">
        <v>84.8</v>
      </c>
      <c r="BI223" s="2">
        <v>11</v>
      </c>
      <c r="BJ223" s="2">
        <v>3.4</v>
      </c>
      <c r="BK223" s="2">
        <v>38</v>
      </c>
      <c r="BL223" s="2">
        <v>11.6</v>
      </c>
      <c r="BO223" s="2">
        <v>154</v>
      </c>
      <c r="BP223" s="2">
        <v>47.1</v>
      </c>
      <c r="BQ223" s="2">
        <v>120</v>
      </c>
      <c r="BR223" s="2">
        <v>36.700000000000003</v>
      </c>
      <c r="BS223" s="2">
        <v>4</v>
      </c>
      <c r="BT223" s="2">
        <v>1.2</v>
      </c>
      <c r="BU223" s="2">
        <v>53</v>
      </c>
      <c r="BV223" s="2">
        <v>16.2</v>
      </c>
      <c r="BW223" s="2">
        <v>10</v>
      </c>
      <c r="BX223" s="2">
        <v>21</v>
      </c>
      <c r="BY223" s="2">
        <v>5</v>
      </c>
    </row>
    <row r="224" spans="1:77" ht="12.75" customHeight="1" x14ac:dyDescent="0.2">
      <c r="A224">
        <v>10</v>
      </c>
      <c r="B224" s="2">
        <v>2419</v>
      </c>
      <c r="C224" s="17">
        <v>3.78</v>
      </c>
      <c r="E224" s="15">
        <v>3.7549999999999999</v>
      </c>
      <c r="G224" s="17">
        <v>130</v>
      </c>
      <c r="H224" s="2">
        <v>130</v>
      </c>
      <c r="I224" s="2">
        <v>100</v>
      </c>
      <c r="J224" s="2">
        <v>130</v>
      </c>
      <c r="K224" s="2">
        <v>100</v>
      </c>
      <c r="L224" s="2">
        <v>100</v>
      </c>
      <c r="Q224" s="2">
        <v>1</v>
      </c>
      <c r="R224" s="2">
        <v>0.8</v>
      </c>
      <c r="S224" s="2">
        <v>25</v>
      </c>
      <c r="T224" s="2">
        <v>19.2</v>
      </c>
      <c r="U224" s="2">
        <v>104</v>
      </c>
      <c r="V224" s="2">
        <v>80</v>
      </c>
      <c r="AA224" s="2">
        <v>4</v>
      </c>
      <c r="AB224" s="2">
        <v>1</v>
      </c>
      <c r="BC224" s="2">
        <v>130</v>
      </c>
      <c r="BD224" s="2">
        <v>129</v>
      </c>
      <c r="BE224" s="2">
        <v>99.2</v>
      </c>
      <c r="BF224" s="2">
        <v>129</v>
      </c>
      <c r="BG224" s="2">
        <v>99.2</v>
      </c>
      <c r="BH224" s="2">
        <v>99.2</v>
      </c>
      <c r="BK224" s="2">
        <v>1</v>
      </c>
      <c r="BL224" s="2">
        <v>0.8</v>
      </c>
      <c r="BM224" s="2">
        <v>2</v>
      </c>
      <c r="BN224" s="2">
        <v>1.5</v>
      </c>
      <c r="BO224" s="2">
        <v>22</v>
      </c>
      <c r="BP224" s="2">
        <v>16.899999999999999</v>
      </c>
      <c r="BQ224" s="2">
        <v>105</v>
      </c>
      <c r="BR224" s="2">
        <v>80.8</v>
      </c>
      <c r="BU224" s="2">
        <v>1</v>
      </c>
      <c r="BV224" s="2">
        <v>0.8</v>
      </c>
      <c r="BW224" s="2">
        <v>4</v>
      </c>
      <c r="BX224" s="2">
        <v>1</v>
      </c>
    </row>
    <row r="225" spans="1:77" ht="12.75" customHeight="1" x14ac:dyDescent="0.2">
      <c r="A225">
        <v>10</v>
      </c>
      <c r="B225" s="2">
        <v>2423</v>
      </c>
      <c r="C225" s="17">
        <v>3.19</v>
      </c>
      <c r="E225" s="15">
        <v>2.9539999999999997</v>
      </c>
      <c r="G225" s="17">
        <v>26</v>
      </c>
      <c r="H225" s="2">
        <v>23</v>
      </c>
      <c r="I225" s="2">
        <v>85.2</v>
      </c>
      <c r="J225" s="2">
        <v>22</v>
      </c>
      <c r="K225" s="2">
        <v>84.6</v>
      </c>
      <c r="L225" s="2">
        <v>84.6</v>
      </c>
      <c r="M225" s="2">
        <v>1</v>
      </c>
      <c r="N225" s="2">
        <v>3.8</v>
      </c>
      <c r="O225" s="2">
        <v>3</v>
      </c>
      <c r="P225" s="2">
        <v>11.5</v>
      </c>
      <c r="Q225" s="2">
        <v>1</v>
      </c>
      <c r="R225" s="2">
        <v>3.8</v>
      </c>
      <c r="S225" s="2">
        <v>8</v>
      </c>
      <c r="T225" s="2">
        <v>30.8</v>
      </c>
      <c r="U225" s="2">
        <v>13</v>
      </c>
      <c r="V225" s="2">
        <v>50</v>
      </c>
      <c r="Y225" s="2">
        <v>4</v>
      </c>
      <c r="Z225" s="2">
        <v>15.4</v>
      </c>
      <c r="AA225" s="2">
        <v>1</v>
      </c>
      <c r="AB225" s="2">
        <v>1</v>
      </c>
      <c r="AC225" s="2">
        <v>1</v>
      </c>
      <c r="BC225" s="2">
        <v>22</v>
      </c>
      <c r="BD225" s="2">
        <v>19</v>
      </c>
      <c r="BE225" s="2">
        <v>86.4</v>
      </c>
      <c r="BF225" s="2">
        <v>19</v>
      </c>
      <c r="BG225" s="2">
        <v>86.4</v>
      </c>
      <c r="BH225" s="2">
        <v>86.4</v>
      </c>
      <c r="BI225" s="2">
        <v>1</v>
      </c>
      <c r="BJ225" s="2">
        <v>4.5</v>
      </c>
      <c r="BK225" s="2">
        <v>2</v>
      </c>
      <c r="BL225" s="2">
        <v>9.1</v>
      </c>
      <c r="BM225" s="2">
        <v>1</v>
      </c>
      <c r="BN225" s="2">
        <v>4.5</v>
      </c>
      <c r="BO225" s="2">
        <v>12</v>
      </c>
      <c r="BP225" s="2">
        <v>54.5</v>
      </c>
      <c r="BQ225" s="2">
        <v>6</v>
      </c>
      <c r="BR225" s="2">
        <v>27.3</v>
      </c>
      <c r="BU225" s="2">
        <v>3</v>
      </c>
      <c r="BV225" s="2">
        <v>13.6</v>
      </c>
      <c r="BW225" s="2">
        <v>6</v>
      </c>
      <c r="BY225" s="2">
        <v>1</v>
      </c>
    </row>
    <row r="226" spans="1:77" ht="12.75" customHeight="1" x14ac:dyDescent="0.2">
      <c r="A226">
        <v>10</v>
      </c>
      <c r="B226" s="2">
        <v>2425</v>
      </c>
      <c r="C226" s="17">
        <v>2.74</v>
      </c>
      <c r="E226" s="15">
        <v>2.8360000000000003</v>
      </c>
      <c r="G226" s="17">
        <v>252</v>
      </c>
      <c r="H226" s="2">
        <v>169</v>
      </c>
      <c r="I226" s="2">
        <v>65.5</v>
      </c>
      <c r="J226" s="2">
        <v>169</v>
      </c>
      <c r="K226" s="2">
        <v>65.5</v>
      </c>
      <c r="L226" s="2">
        <v>67.099999999999994</v>
      </c>
      <c r="M226" s="2">
        <v>39</v>
      </c>
      <c r="N226" s="2">
        <v>15.1</v>
      </c>
      <c r="O226" s="2">
        <v>44</v>
      </c>
      <c r="P226" s="2">
        <v>17.100000000000001</v>
      </c>
      <c r="Q226" s="2">
        <v>5</v>
      </c>
      <c r="R226" s="2">
        <v>1.9</v>
      </c>
      <c r="S226" s="2">
        <v>75</v>
      </c>
      <c r="T226" s="2">
        <v>29.1</v>
      </c>
      <c r="U226" s="2">
        <v>89</v>
      </c>
      <c r="V226" s="2">
        <v>34.5</v>
      </c>
      <c r="W226" s="2">
        <v>6</v>
      </c>
      <c r="X226" s="2">
        <v>2.2999999999999998</v>
      </c>
      <c r="Y226" s="2">
        <v>89</v>
      </c>
      <c r="Z226" s="2">
        <v>34.5</v>
      </c>
      <c r="AA226" s="2">
        <v>18</v>
      </c>
      <c r="AB226" s="2">
        <v>14</v>
      </c>
      <c r="AC226" s="2">
        <v>1</v>
      </c>
      <c r="BC226" s="2">
        <v>242</v>
      </c>
      <c r="BD226" s="2">
        <v>184</v>
      </c>
      <c r="BE226" s="2">
        <v>74.5</v>
      </c>
      <c r="BF226" s="2">
        <v>184</v>
      </c>
      <c r="BG226" s="2">
        <v>74.5</v>
      </c>
      <c r="BH226" s="2">
        <v>76</v>
      </c>
      <c r="BI226" s="2">
        <v>23</v>
      </c>
      <c r="BJ226" s="2">
        <v>9.3000000000000007</v>
      </c>
      <c r="BK226" s="2">
        <v>35</v>
      </c>
      <c r="BL226" s="2">
        <v>14.2</v>
      </c>
      <c r="BM226" s="2">
        <v>6</v>
      </c>
      <c r="BN226" s="2">
        <v>2.4</v>
      </c>
      <c r="BO226" s="2">
        <v>105</v>
      </c>
      <c r="BP226" s="2">
        <v>42.5</v>
      </c>
      <c r="BQ226" s="2">
        <v>73</v>
      </c>
      <c r="BR226" s="2">
        <v>29.6</v>
      </c>
      <c r="BS226" s="2">
        <v>5</v>
      </c>
      <c r="BT226" s="2">
        <v>2</v>
      </c>
      <c r="BU226" s="2">
        <v>63</v>
      </c>
      <c r="BV226" s="2">
        <v>25.5</v>
      </c>
      <c r="BW226" s="2">
        <v>30</v>
      </c>
      <c r="BX226" s="2">
        <v>13</v>
      </c>
      <c r="BY226" s="2">
        <v>1</v>
      </c>
    </row>
    <row r="227" spans="1:77" ht="12.75" customHeight="1" x14ac:dyDescent="0.2">
      <c r="A227">
        <v>10</v>
      </c>
      <c r="B227" s="2">
        <v>2426</v>
      </c>
      <c r="C227" s="17">
        <v>3.46</v>
      </c>
      <c r="E227" s="15">
        <v>3.2129999999999996</v>
      </c>
      <c r="G227" s="17">
        <v>582</v>
      </c>
      <c r="H227" s="2">
        <v>540</v>
      </c>
      <c r="I227" s="2">
        <v>92.3</v>
      </c>
      <c r="J227" s="2">
        <v>540</v>
      </c>
      <c r="K227" s="2">
        <v>92.3</v>
      </c>
      <c r="L227" s="2">
        <v>92.8</v>
      </c>
      <c r="M227" s="2">
        <v>18</v>
      </c>
      <c r="N227" s="2">
        <v>3.1</v>
      </c>
      <c r="O227" s="2">
        <v>24</v>
      </c>
      <c r="P227" s="2">
        <v>4.0999999999999996</v>
      </c>
      <c r="Q227" s="2">
        <v>11</v>
      </c>
      <c r="R227" s="2">
        <v>1.9</v>
      </c>
      <c r="S227" s="2">
        <v>160</v>
      </c>
      <c r="T227" s="2">
        <v>27.4</v>
      </c>
      <c r="U227" s="2">
        <v>369</v>
      </c>
      <c r="V227" s="2">
        <v>63.1</v>
      </c>
      <c r="W227" s="2">
        <v>3</v>
      </c>
      <c r="X227" s="2">
        <v>0.5</v>
      </c>
      <c r="Y227" s="2">
        <v>45</v>
      </c>
      <c r="Z227" s="2">
        <v>7.7</v>
      </c>
      <c r="AA227" s="2">
        <v>10</v>
      </c>
      <c r="AB227" s="2">
        <v>6</v>
      </c>
      <c r="AC227" s="2">
        <v>3</v>
      </c>
      <c r="BC227" s="2">
        <v>574</v>
      </c>
      <c r="BD227" s="2">
        <v>536</v>
      </c>
      <c r="BE227" s="2">
        <v>92.6</v>
      </c>
      <c r="BF227" s="2">
        <v>535</v>
      </c>
      <c r="BG227" s="2">
        <v>92.6</v>
      </c>
      <c r="BH227" s="2">
        <v>93.2</v>
      </c>
      <c r="BI227" s="2">
        <v>12</v>
      </c>
      <c r="BJ227" s="2">
        <v>2.1</v>
      </c>
      <c r="BK227" s="2">
        <v>27</v>
      </c>
      <c r="BL227" s="2">
        <v>4.7</v>
      </c>
      <c r="BM227" s="2">
        <v>15</v>
      </c>
      <c r="BN227" s="2">
        <v>2.6</v>
      </c>
      <c r="BO227" s="2">
        <v>288</v>
      </c>
      <c r="BP227" s="2">
        <v>49.8</v>
      </c>
      <c r="BQ227" s="2">
        <v>232</v>
      </c>
      <c r="BR227" s="2">
        <v>40.1</v>
      </c>
      <c r="BS227" s="2">
        <v>4</v>
      </c>
      <c r="BT227" s="2">
        <v>0.7</v>
      </c>
      <c r="BU227" s="2">
        <v>43</v>
      </c>
      <c r="BV227" s="2">
        <v>7.4</v>
      </c>
      <c r="BW227" s="2">
        <v>16</v>
      </c>
      <c r="BX227" s="2">
        <v>7</v>
      </c>
      <c r="BY227" s="2">
        <v>3</v>
      </c>
    </row>
    <row r="228" spans="1:77" ht="12.75" customHeight="1" x14ac:dyDescent="0.2">
      <c r="A228">
        <v>10</v>
      </c>
      <c r="B228" s="2">
        <v>2428</v>
      </c>
      <c r="C228" s="17">
        <v>3.21</v>
      </c>
      <c r="E228" s="15">
        <v>3.161</v>
      </c>
      <c r="G228" s="17">
        <v>446</v>
      </c>
      <c r="H228" s="2">
        <v>397</v>
      </c>
      <c r="I228" s="2">
        <v>85.2</v>
      </c>
      <c r="J228" s="2">
        <v>397</v>
      </c>
      <c r="K228" s="2">
        <v>85.2</v>
      </c>
      <c r="L228" s="2">
        <v>89</v>
      </c>
      <c r="M228" s="2">
        <v>13</v>
      </c>
      <c r="N228" s="2">
        <v>2.8</v>
      </c>
      <c r="O228" s="2">
        <v>36</v>
      </c>
      <c r="P228" s="2">
        <v>7.7</v>
      </c>
      <c r="Q228" s="2">
        <v>13</v>
      </c>
      <c r="R228" s="2">
        <v>2.8</v>
      </c>
      <c r="S228" s="2">
        <v>123</v>
      </c>
      <c r="T228" s="2">
        <v>26.4</v>
      </c>
      <c r="U228" s="2">
        <v>261</v>
      </c>
      <c r="V228" s="2">
        <v>56</v>
      </c>
      <c r="W228" s="2">
        <v>20</v>
      </c>
      <c r="X228" s="2">
        <v>4.3</v>
      </c>
      <c r="Y228" s="2">
        <v>69</v>
      </c>
      <c r="Z228" s="2">
        <v>14.8</v>
      </c>
      <c r="AA228" s="2">
        <v>2</v>
      </c>
      <c r="AB228" s="2">
        <v>4</v>
      </c>
      <c r="AC228" s="2">
        <v>4</v>
      </c>
      <c r="BC228" s="2">
        <v>438</v>
      </c>
      <c r="BD228" s="2">
        <v>412</v>
      </c>
      <c r="BE228" s="2">
        <v>88.4</v>
      </c>
      <c r="BF228" s="2">
        <v>412</v>
      </c>
      <c r="BG228" s="2">
        <v>88.4</v>
      </c>
      <c r="BH228" s="2">
        <v>94.1</v>
      </c>
      <c r="BI228" s="2">
        <v>10</v>
      </c>
      <c r="BJ228" s="2">
        <v>2.1</v>
      </c>
      <c r="BK228" s="2">
        <v>16</v>
      </c>
      <c r="BL228" s="2">
        <v>3.4</v>
      </c>
      <c r="BM228" s="2">
        <v>10</v>
      </c>
      <c r="BN228" s="2">
        <v>2.1</v>
      </c>
      <c r="BO228" s="2">
        <v>177</v>
      </c>
      <c r="BP228" s="2">
        <v>38</v>
      </c>
      <c r="BQ228" s="2">
        <v>225</v>
      </c>
      <c r="BR228" s="2">
        <v>48.3</v>
      </c>
      <c r="BS228" s="2">
        <v>28</v>
      </c>
      <c r="BT228" s="2">
        <v>6</v>
      </c>
      <c r="BU228" s="2">
        <v>54</v>
      </c>
      <c r="BV228" s="2">
        <v>11.6</v>
      </c>
      <c r="BW228" s="2">
        <v>2</v>
      </c>
      <c r="BX228" s="2">
        <v>4</v>
      </c>
      <c r="BY228" s="2">
        <v>4</v>
      </c>
    </row>
    <row r="229" spans="1:77" ht="12.75" customHeight="1" x14ac:dyDescent="0.2">
      <c r="A229">
        <v>10</v>
      </c>
      <c r="B229" s="2">
        <v>2432</v>
      </c>
      <c r="G229" s="17">
        <v>4</v>
      </c>
      <c r="BC229" s="2">
        <v>4</v>
      </c>
    </row>
    <row r="230" spans="1:77" ht="12.75" customHeight="1" x14ac:dyDescent="0.2">
      <c r="A230">
        <v>10</v>
      </c>
      <c r="B230" s="2">
        <v>2434</v>
      </c>
      <c r="C230" s="17">
        <v>3.38</v>
      </c>
      <c r="E230" s="15">
        <v>3.5390000000000001</v>
      </c>
      <c r="G230" s="17">
        <v>39</v>
      </c>
      <c r="H230" s="2">
        <v>36</v>
      </c>
      <c r="I230" s="2">
        <v>90</v>
      </c>
      <c r="J230" s="2">
        <v>36</v>
      </c>
      <c r="K230" s="2">
        <v>90</v>
      </c>
      <c r="L230" s="2">
        <v>92.3</v>
      </c>
      <c r="M230" s="2">
        <v>2</v>
      </c>
      <c r="N230" s="2">
        <v>5</v>
      </c>
      <c r="O230" s="2">
        <v>1</v>
      </c>
      <c r="P230" s="2">
        <v>2.5</v>
      </c>
      <c r="Q230" s="2">
        <v>2</v>
      </c>
      <c r="R230" s="2">
        <v>5</v>
      </c>
      <c r="S230" s="2">
        <v>5</v>
      </c>
      <c r="T230" s="2">
        <v>12.5</v>
      </c>
      <c r="U230" s="2">
        <v>29</v>
      </c>
      <c r="V230" s="2">
        <v>72.5</v>
      </c>
      <c r="W230" s="2">
        <v>1</v>
      </c>
      <c r="X230" s="2">
        <v>2.5</v>
      </c>
      <c r="Y230" s="2">
        <v>4</v>
      </c>
      <c r="Z230" s="2">
        <v>10</v>
      </c>
      <c r="AB230" s="2">
        <v>1</v>
      </c>
      <c r="BC230" s="2">
        <v>38</v>
      </c>
      <c r="BD230" s="2">
        <v>37</v>
      </c>
      <c r="BE230" s="2">
        <v>94.9</v>
      </c>
      <c r="BF230" s="2">
        <v>37</v>
      </c>
      <c r="BG230" s="2">
        <v>94.9</v>
      </c>
      <c r="BH230" s="2">
        <v>97.4</v>
      </c>
      <c r="BI230" s="2">
        <v>1</v>
      </c>
      <c r="BJ230" s="2">
        <v>2.6</v>
      </c>
      <c r="BM230" s="2">
        <v>1</v>
      </c>
      <c r="BN230" s="2">
        <v>2.6</v>
      </c>
      <c r="BO230" s="2">
        <v>7</v>
      </c>
      <c r="BP230" s="2">
        <v>17.899999999999999</v>
      </c>
      <c r="BQ230" s="2">
        <v>29</v>
      </c>
      <c r="BR230" s="2">
        <v>74.400000000000006</v>
      </c>
      <c r="BS230" s="2">
        <v>1</v>
      </c>
      <c r="BT230" s="2">
        <v>2.6</v>
      </c>
      <c r="BU230" s="2">
        <v>2</v>
      </c>
      <c r="BV230" s="2">
        <v>5.0999999999999996</v>
      </c>
      <c r="BW230" s="2">
        <v>1</v>
      </c>
      <c r="BX230" s="2">
        <v>1</v>
      </c>
    </row>
    <row r="231" spans="1:77" ht="12.75" customHeight="1" x14ac:dyDescent="0.2">
      <c r="A231">
        <v>10</v>
      </c>
      <c r="B231" s="2">
        <v>2441</v>
      </c>
      <c r="C231" s="17">
        <v>3.22</v>
      </c>
      <c r="E231" s="15">
        <v>3.2250000000000001</v>
      </c>
      <c r="G231" s="17">
        <v>41</v>
      </c>
      <c r="H231" s="2">
        <v>36</v>
      </c>
      <c r="I231" s="2">
        <v>87.8</v>
      </c>
      <c r="J231" s="2">
        <v>36</v>
      </c>
      <c r="K231" s="2">
        <v>87.8</v>
      </c>
      <c r="L231" s="2">
        <v>87.8</v>
      </c>
      <c r="M231" s="2">
        <v>1</v>
      </c>
      <c r="N231" s="2">
        <v>2.4</v>
      </c>
      <c r="O231" s="2">
        <v>4</v>
      </c>
      <c r="P231" s="2">
        <v>9.8000000000000007</v>
      </c>
      <c r="S231" s="2">
        <v>21</v>
      </c>
      <c r="T231" s="2">
        <v>51.2</v>
      </c>
      <c r="U231" s="2">
        <v>15</v>
      </c>
      <c r="V231" s="2">
        <v>36.6</v>
      </c>
      <c r="Y231" s="2">
        <v>5</v>
      </c>
      <c r="Z231" s="2">
        <v>12.2</v>
      </c>
      <c r="AB231" s="2">
        <v>2</v>
      </c>
      <c r="BC231" s="2">
        <v>40</v>
      </c>
      <c r="BD231" s="2">
        <v>38</v>
      </c>
      <c r="BE231" s="2">
        <v>95</v>
      </c>
      <c r="BF231" s="2">
        <v>38</v>
      </c>
      <c r="BG231" s="2">
        <v>95</v>
      </c>
      <c r="BH231" s="2">
        <v>95</v>
      </c>
      <c r="BK231" s="2">
        <v>2</v>
      </c>
      <c r="BL231" s="2">
        <v>5</v>
      </c>
      <c r="BO231" s="2">
        <v>27</v>
      </c>
      <c r="BP231" s="2">
        <v>67.5</v>
      </c>
      <c r="BQ231" s="2">
        <v>11</v>
      </c>
      <c r="BR231" s="2">
        <v>27.5</v>
      </c>
      <c r="BU231" s="2">
        <v>2</v>
      </c>
      <c r="BV231" s="2">
        <v>5</v>
      </c>
      <c r="BW231" s="2">
        <v>1</v>
      </c>
      <c r="BX231" s="2">
        <v>2</v>
      </c>
    </row>
    <row r="232" spans="1:77" ht="12.75" customHeight="1" x14ac:dyDescent="0.2">
      <c r="A232">
        <v>10</v>
      </c>
      <c r="B232" s="2">
        <v>2443</v>
      </c>
      <c r="C232" s="17">
        <v>3.15</v>
      </c>
      <c r="E232" s="15">
        <v>3.077</v>
      </c>
      <c r="G232" s="17">
        <v>13</v>
      </c>
      <c r="H232" s="2">
        <v>12</v>
      </c>
      <c r="I232" s="2">
        <v>92.3</v>
      </c>
      <c r="J232" s="2">
        <v>12</v>
      </c>
      <c r="K232" s="2">
        <v>92.3</v>
      </c>
      <c r="L232" s="2">
        <v>92.3</v>
      </c>
      <c r="M232" s="2">
        <v>1</v>
      </c>
      <c r="N232" s="2">
        <v>7.7</v>
      </c>
      <c r="S232" s="2">
        <v>8</v>
      </c>
      <c r="T232" s="2">
        <v>61.5</v>
      </c>
      <c r="U232" s="2">
        <v>4</v>
      </c>
      <c r="V232" s="2">
        <v>30.8</v>
      </c>
      <c r="Y232" s="2">
        <v>1</v>
      </c>
      <c r="Z232" s="2">
        <v>7.7</v>
      </c>
      <c r="AC232" s="2">
        <v>1</v>
      </c>
      <c r="BC232" s="2">
        <v>13</v>
      </c>
      <c r="BD232" s="2">
        <v>11</v>
      </c>
      <c r="BE232" s="2">
        <v>84.6</v>
      </c>
      <c r="BF232" s="2">
        <v>11</v>
      </c>
      <c r="BG232" s="2">
        <v>84.6</v>
      </c>
      <c r="BH232" s="2">
        <v>84.6</v>
      </c>
      <c r="BI232" s="2">
        <v>1</v>
      </c>
      <c r="BJ232" s="2">
        <v>7.7</v>
      </c>
      <c r="BK232" s="2">
        <v>1</v>
      </c>
      <c r="BL232" s="2">
        <v>7.7</v>
      </c>
      <c r="BO232" s="2">
        <v>7</v>
      </c>
      <c r="BP232" s="2">
        <v>53.8</v>
      </c>
      <c r="BQ232" s="2">
        <v>4</v>
      </c>
      <c r="BR232" s="2">
        <v>30.8</v>
      </c>
      <c r="BU232" s="2">
        <v>2</v>
      </c>
      <c r="BV232" s="2">
        <v>15.4</v>
      </c>
      <c r="BY232" s="2">
        <v>1</v>
      </c>
    </row>
    <row r="233" spans="1:77" ht="12.75" customHeight="1" x14ac:dyDescent="0.2">
      <c r="A233">
        <v>10</v>
      </c>
      <c r="B233" s="2">
        <v>2459</v>
      </c>
      <c r="C233" s="17">
        <v>3.28</v>
      </c>
      <c r="E233" s="15">
        <v>3.258</v>
      </c>
      <c r="G233" s="17">
        <v>111</v>
      </c>
      <c r="H233" s="2">
        <v>94</v>
      </c>
      <c r="I233" s="2">
        <v>83.9</v>
      </c>
      <c r="J233" s="2">
        <v>93</v>
      </c>
      <c r="K233" s="2">
        <v>83.8</v>
      </c>
      <c r="L233" s="2">
        <v>83.8</v>
      </c>
      <c r="M233" s="2">
        <v>5</v>
      </c>
      <c r="N233" s="2">
        <v>4.5</v>
      </c>
      <c r="O233" s="2">
        <v>13</v>
      </c>
      <c r="P233" s="2">
        <v>11.7</v>
      </c>
      <c r="Q233" s="2">
        <v>3</v>
      </c>
      <c r="R233" s="2">
        <v>2.7</v>
      </c>
      <c r="S233" s="2">
        <v>27</v>
      </c>
      <c r="T233" s="2">
        <v>24.3</v>
      </c>
      <c r="U233" s="2">
        <v>63</v>
      </c>
      <c r="V233" s="2">
        <v>56.8</v>
      </c>
      <c r="Y233" s="2">
        <v>18</v>
      </c>
      <c r="Z233" s="2">
        <v>16.2</v>
      </c>
      <c r="AA233" s="2">
        <v>4</v>
      </c>
      <c r="AB233" s="2">
        <v>3</v>
      </c>
      <c r="AC233" s="2">
        <v>1</v>
      </c>
      <c r="BC233" s="2">
        <v>106</v>
      </c>
      <c r="BD233" s="2">
        <v>97</v>
      </c>
      <c r="BE233" s="2">
        <v>89</v>
      </c>
      <c r="BF233" s="2">
        <v>96</v>
      </c>
      <c r="BG233" s="2">
        <v>88.9</v>
      </c>
      <c r="BH233" s="2">
        <v>90.6</v>
      </c>
      <c r="BI233" s="2">
        <v>1</v>
      </c>
      <c r="BJ233" s="2">
        <v>0.9</v>
      </c>
      <c r="BK233" s="2">
        <v>9</v>
      </c>
      <c r="BL233" s="2">
        <v>8.3000000000000007</v>
      </c>
      <c r="BM233" s="2">
        <v>3</v>
      </c>
      <c r="BN233" s="2">
        <v>2.8</v>
      </c>
      <c r="BO233" s="2">
        <v>39</v>
      </c>
      <c r="BP233" s="2">
        <v>36.1</v>
      </c>
      <c r="BQ233" s="2">
        <v>54</v>
      </c>
      <c r="BR233" s="2">
        <v>50</v>
      </c>
      <c r="BS233" s="2">
        <v>2</v>
      </c>
      <c r="BT233" s="2">
        <v>1.9</v>
      </c>
      <c r="BU233" s="2">
        <v>12</v>
      </c>
      <c r="BV233" s="2">
        <v>11.1</v>
      </c>
      <c r="BW233" s="2">
        <v>7</v>
      </c>
      <c r="BX233" s="2">
        <v>3</v>
      </c>
      <c r="BY233" s="2">
        <v>1</v>
      </c>
    </row>
    <row r="234" spans="1:77" ht="12.75" customHeight="1" x14ac:dyDescent="0.2">
      <c r="A234">
        <v>10</v>
      </c>
      <c r="B234" s="2">
        <v>2467</v>
      </c>
      <c r="C234" s="17">
        <v>3.58</v>
      </c>
      <c r="E234" s="15">
        <v>3.4079999999999995</v>
      </c>
      <c r="G234" s="17">
        <v>208</v>
      </c>
      <c r="H234" s="2">
        <v>194</v>
      </c>
      <c r="I234" s="2">
        <v>91.5</v>
      </c>
      <c r="J234" s="2">
        <v>194</v>
      </c>
      <c r="K234" s="2">
        <v>91.5</v>
      </c>
      <c r="L234" s="2">
        <v>93.3</v>
      </c>
      <c r="M234" s="2">
        <v>6</v>
      </c>
      <c r="N234" s="2">
        <v>2.8</v>
      </c>
      <c r="O234" s="2">
        <v>8</v>
      </c>
      <c r="P234" s="2">
        <v>3.8</v>
      </c>
      <c r="S234" s="2">
        <v>40</v>
      </c>
      <c r="T234" s="2">
        <v>18.899999999999999</v>
      </c>
      <c r="U234" s="2">
        <v>154</v>
      </c>
      <c r="V234" s="2">
        <v>72.599999999999994</v>
      </c>
      <c r="W234" s="2">
        <v>4</v>
      </c>
      <c r="X234" s="2">
        <v>1.9</v>
      </c>
      <c r="Y234" s="2">
        <v>18</v>
      </c>
      <c r="Z234" s="2">
        <v>8.5</v>
      </c>
      <c r="BC234" s="2">
        <v>205</v>
      </c>
      <c r="BD234" s="2">
        <v>195</v>
      </c>
      <c r="BE234" s="2">
        <v>92</v>
      </c>
      <c r="BF234" s="2">
        <v>195</v>
      </c>
      <c r="BG234" s="2">
        <v>92</v>
      </c>
      <c r="BH234" s="2">
        <v>95.1</v>
      </c>
      <c r="BI234" s="2">
        <v>2</v>
      </c>
      <c r="BJ234" s="2">
        <v>0.9</v>
      </c>
      <c r="BK234" s="2">
        <v>8</v>
      </c>
      <c r="BL234" s="2">
        <v>3.8</v>
      </c>
      <c r="BM234" s="2">
        <v>3</v>
      </c>
      <c r="BN234" s="2">
        <v>1.4</v>
      </c>
      <c r="BO234" s="2">
        <v>63</v>
      </c>
      <c r="BP234" s="2">
        <v>29.7</v>
      </c>
      <c r="BQ234" s="2">
        <v>129</v>
      </c>
      <c r="BR234" s="2">
        <v>60.8</v>
      </c>
      <c r="BS234" s="2">
        <v>7</v>
      </c>
      <c r="BT234" s="2">
        <v>3.3</v>
      </c>
      <c r="BU234" s="2">
        <v>17</v>
      </c>
      <c r="BV234" s="2">
        <v>8</v>
      </c>
    </row>
    <row r="235" spans="1:77" ht="12.75" customHeight="1" x14ac:dyDescent="0.2">
      <c r="A235">
        <v>10</v>
      </c>
      <c r="B235" s="2">
        <v>2468</v>
      </c>
      <c r="C235" s="17">
        <v>3.28</v>
      </c>
      <c r="E235" s="15">
        <v>3.2539999999999996</v>
      </c>
      <c r="G235" s="17">
        <v>53</v>
      </c>
      <c r="H235" s="2">
        <v>47</v>
      </c>
      <c r="I235" s="2">
        <v>87</v>
      </c>
      <c r="J235" s="2">
        <v>47</v>
      </c>
      <c r="K235" s="2">
        <v>87</v>
      </c>
      <c r="L235" s="2">
        <v>88.7</v>
      </c>
      <c r="M235" s="2">
        <v>2</v>
      </c>
      <c r="N235" s="2">
        <v>3.7</v>
      </c>
      <c r="O235" s="2">
        <v>4</v>
      </c>
      <c r="P235" s="2">
        <v>7.4</v>
      </c>
      <c r="S235" s="2">
        <v>21</v>
      </c>
      <c r="T235" s="2">
        <v>38.9</v>
      </c>
      <c r="U235" s="2">
        <v>26</v>
      </c>
      <c r="V235" s="2">
        <v>48.1</v>
      </c>
      <c r="W235" s="2">
        <v>1</v>
      </c>
      <c r="X235" s="2">
        <v>1.9</v>
      </c>
      <c r="Y235" s="2">
        <v>7</v>
      </c>
      <c r="Z235" s="2">
        <v>13</v>
      </c>
      <c r="AB235" s="2">
        <v>3</v>
      </c>
      <c r="BC235" s="2">
        <v>50</v>
      </c>
      <c r="BD235" s="2">
        <v>43</v>
      </c>
      <c r="BE235" s="2">
        <v>84.3</v>
      </c>
      <c r="BF235" s="2">
        <v>43</v>
      </c>
      <c r="BG235" s="2">
        <v>84.3</v>
      </c>
      <c r="BH235" s="2">
        <v>86</v>
      </c>
      <c r="BI235" s="2">
        <v>3</v>
      </c>
      <c r="BJ235" s="2">
        <v>5.9</v>
      </c>
      <c r="BK235" s="2">
        <v>4</v>
      </c>
      <c r="BL235" s="2">
        <v>7.8</v>
      </c>
      <c r="BO235" s="2">
        <v>17</v>
      </c>
      <c r="BP235" s="2">
        <v>33.299999999999997</v>
      </c>
      <c r="BQ235" s="2">
        <v>26</v>
      </c>
      <c r="BR235" s="2">
        <v>51</v>
      </c>
      <c r="BS235" s="2">
        <v>1</v>
      </c>
      <c r="BT235" s="2">
        <v>2</v>
      </c>
      <c r="BU235" s="2">
        <v>8</v>
      </c>
      <c r="BV235" s="2">
        <v>15.7</v>
      </c>
      <c r="BW235" s="2">
        <v>3</v>
      </c>
      <c r="BX235" s="2">
        <v>3</v>
      </c>
    </row>
    <row r="236" spans="1:77" ht="12.75" customHeight="1" x14ac:dyDescent="0.2">
      <c r="A236">
        <v>10</v>
      </c>
      <c r="B236" s="2">
        <v>2471</v>
      </c>
      <c r="C236" s="17">
        <v>3.31</v>
      </c>
      <c r="E236" s="15">
        <v>3.202</v>
      </c>
      <c r="G236" s="17">
        <v>244</v>
      </c>
      <c r="H236" s="2">
        <v>217</v>
      </c>
      <c r="I236" s="2">
        <v>86.8</v>
      </c>
      <c r="J236" s="2">
        <v>216</v>
      </c>
      <c r="K236" s="2">
        <v>86.7</v>
      </c>
      <c r="L236" s="2">
        <v>88.5</v>
      </c>
      <c r="M236" s="2">
        <v>16</v>
      </c>
      <c r="N236" s="2">
        <v>6.4</v>
      </c>
      <c r="O236" s="2">
        <v>12</v>
      </c>
      <c r="P236" s="2">
        <v>4.8</v>
      </c>
      <c r="Q236" s="2">
        <v>6</v>
      </c>
      <c r="R236" s="2">
        <v>2.4</v>
      </c>
      <c r="S236" s="2">
        <v>56</v>
      </c>
      <c r="T236" s="2">
        <v>22.5</v>
      </c>
      <c r="U236" s="2">
        <v>154</v>
      </c>
      <c r="V236" s="2">
        <v>61.8</v>
      </c>
      <c r="W236" s="2">
        <v>5</v>
      </c>
      <c r="X236" s="2">
        <v>2</v>
      </c>
      <c r="Y236" s="2">
        <v>33</v>
      </c>
      <c r="Z236" s="2">
        <v>13.3</v>
      </c>
      <c r="AA236" s="2">
        <v>5</v>
      </c>
      <c r="AB236" s="2">
        <v>5</v>
      </c>
      <c r="AC236" s="2">
        <v>2</v>
      </c>
      <c r="BC236" s="2">
        <v>244</v>
      </c>
      <c r="BD236" s="2">
        <v>218</v>
      </c>
      <c r="BE236" s="2">
        <v>87.2</v>
      </c>
      <c r="BF236" s="2">
        <v>217</v>
      </c>
      <c r="BG236" s="2">
        <v>87.1</v>
      </c>
      <c r="BH236" s="2">
        <v>88.9</v>
      </c>
      <c r="BI236" s="2">
        <v>9</v>
      </c>
      <c r="BJ236" s="2">
        <v>3.6</v>
      </c>
      <c r="BK236" s="2">
        <v>18</v>
      </c>
      <c r="BL236" s="2">
        <v>7.2</v>
      </c>
      <c r="BM236" s="2">
        <v>3</v>
      </c>
      <c r="BN236" s="2">
        <v>1.2</v>
      </c>
      <c r="BO236" s="2">
        <v>104</v>
      </c>
      <c r="BP236" s="2">
        <v>41.8</v>
      </c>
      <c r="BQ236" s="2">
        <v>110</v>
      </c>
      <c r="BR236" s="2">
        <v>44.2</v>
      </c>
      <c r="BS236" s="2">
        <v>5</v>
      </c>
      <c r="BT236" s="2">
        <v>2</v>
      </c>
      <c r="BU236" s="2">
        <v>32</v>
      </c>
      <c r="BV236" s="2">
        <v>12.9</v>
      </c>
      <c r="BW236" s="2">
        <v>4</v>
      </c>
      <c r="BX236" s="2">
        <v>6</v>
      </c>
      <c r="BY236" s="2">
        <v>2</v>
      </c>
    </row>
    <row r="237" spans="1:77" ht="12.75" customHeight="1" x14ac:dyDescent="0.2">
      <c r="A237">
        <v>10</v>
      </c>
      <c r="B237" s="2">
        <v>2473</v>
      </c>
      <c r="C237" s="17">
        <v>3.5</v>
      </c>
      <c r="E237" s="15">
        <v>3.4</v>
      </c>
      <c r="G237" s="17">
        <v>10</v>
      </c>
      <c r="H237" s="2">
        <v>9</v>
      </c>
      <c r="I237" s="2">
        <v>90</v>
      </c>
      <c r="J237" s="2">
        <v>9</v>
      </c>
      <c r="K237" s="2">
        <v>90</v>
      </c>
      <c r="L237" s="2">
        <v>90</v>
      </c>
      <c r="O237" s="2">
        <v>1</v>
      </c>
      <c r="P237" s="2">
        <v>10</v>
      </c>
      <c r="S237" s="2">
        <v>3</v>
      </c>
      <c r="T237" s="2">
        <v>30</v>
      </c>
      <c r="U237" s="2">
        <v>6</v>
      </c>
      <c r="V237" s="2">
        <v>60</v>
      </c>
      <c r="Y237" s="2">
        <v>1</v>
      </c>
      <c r="Z237" s="2">
        <v>10</v>
      </c>
      <c r="BC237" s="2">
        <v>10</v>
      </c>
      <c r="BD237" s="2">
        <v>9</v>
      </c>
      <c r="BE237" s="2">
        <v>90</v>
      </c>
      <c r="BF237" s="2">
        <v>9</v>
      </c>
      <c r="BG237" s="2">
        <v>90</v>
      </c>
      <c r="BH237" s="2">
        <v>90</v>
      </c>
      <c r="BK237" s="2">
        <v>1</v>
      </c>
      <c r="BL237" s="2">
        <v>10</v>
      </c>
      <c r="BO237" s="2">
        <v>4</v>
      </c>
      <c r="BP237" s="2">
        <v>40</v>
      </c>
      <c r="BQ237" s="2">
        <v>5</v>
      </c>
      <c r="BR237" s="2">
        <v>50</v>
      </c>
      <c r="BU237" s="2">
        <v>1</v>
      </c>
      <c r="BV237" s="2">
        <v>10</v>
      </c>
    </row>
    <row r="238" spans="1:77" ht="12.75" customHeight="1" x14ac:dyDescent="0.2">
      <c r="A238">
        <v>10</v>
      </c>
      <c r="B238" s="2">
        <v>2474</v>
      </c>
      <c r="C238" s="17">
        <v>3.07</v>
      </c>
      <c r="E238" s="15">
        <v>2.9319999999999999</v>
      </c>
      <c r="G238" s="17">
        <v>15</v>
      </c>
      <c r="H238" s="2">
        <v>12</v>
      </c>
      <c r="I238" s="2">
        <v>80</v>
      </c>
      <c r="J238" s="2">
        <v>12</v>
      </c>
      <c r="K238" s="2">
        <v>80</v>
      </c>
      <c r="L238" s="2">
        <v>80</v>
      </c>
      <c r="O238" s="2">
        <v>3</v>
      </c>
      <c r="P238" s="2">
        <v>20</v>
      </c>
      <c r="S238" s="2">
        <v>8</v>
      </c>
      <c r="T238" s="2">
        <v>53.3</v>
      </c>
      <c r="U238" s="2">
        <v>4</v>
      </c>
      <c r="V238" s="2">
        <v>26.7</v>
      </c>
      <c r="Y238" s="2">
        <v>3</v>
      </c>
      <c r="Z238" s="2">
        <v>20</v>
      </c>
      <c r="AB238" s="2">
        <v>1</v>
      </c>
      <c r="BC238" s="2">
        <v>15</v>
      </c>
      <c r="BD238" s="2">
        <v>13</v>
      </c>
      <c r="BE238" s="2">
        <v>86.7</v>
      </c>
      <c r="BF238" s="2">
        <v>13</v>
      </c>
      <c r="BG238" s="2">
        <v>86.7</v>
      </c>
      <c r="BH238" s="2">
        <v>86.7</v>
      </c>
      <c r="BI238" s="2">
        <v>1</v>
      </c>
      <c r="BJ238" s="2">
        <v>6.7</v>
      </c>
      <c r="BK238" s="2">
        <v>1</v>
      </c>
      <c r="BL238" s="2">
        <v>6.7</v>
      </c>
      <c r="BO238" s="2">
        <v>11</v>
      </c>
      <c r="BP238" s="2">
        <v>73.3</v>
      </c>
      <c r="BQ238" s="2">
        <v>2</v>
      </c>
      <c r="BR238" s="2">
        <v>13.3</v>
      </c>
      <c r="BU238" s="2">
        <v>2</v>
      </c>
      <c r="BV238" s="2">
        <v>13.3</v>
      </c>
      <c r="BX238" s="2">
        <v>1</v>
      </c>
    </row>
    <row r="239" spans="1:77" ht="12.75" customHeight="1" x14ac:dyDescent="0.2">
      <c r="A239">
        <v>10</v>
      </c>
      <c r="B239" s="2">
        <v>2475</v>
      </c>
      <c r="C239" s="17">
        <v>3.06</v>
      </c>
      <c r="E239" s="15">
        <v>2.8050000000000002</v>
      </c>
      <c r="G239" s="17">
        <v>310</v>
      </c>
      <c r="H239" s="2">
        <v>241</v>
      </c>
      <c r="I239" s="2">
        <v>77.7</v>
      </c>
      <c r="J239" s="2">
        <v>241</v>
      </c>
      <c r="K239" s="2">
        <v>77.7</v>
      </c>
      <c r="L239" s="2">
        <v>77.7</v>
      </c>
      <c r="M239" s="2">
        <v>30</v>
      </c>
      <c r="N239" s="2">
        <v>9.6999999999999993</v>
      </c>
      <c r="O239" s="2">
        <v>39</v>
      </c>
      <c r="P239" s="2">
        <v>12.6</v>
      </c>
      <c r="Q239" s="2">
        <v>5</v>
      </c>
      <c r="R239" s="2">
        <v>1.6</v>
      </c>
      <c r="S239" s="2">
        <v>102</v>
      </c>
      <c r="T239" s="2">
        <v>32.9</v>
      </c>
      <c r="U239" s="2">
        <v>134</v>
      </c>
      <c r="V239" s="2">
        <v>43.2</v>
      </c>
      <c r="Y239" s="2">
        <v>69</v>
      </c>
      <c r="Z239" s="2">
        <v>22.3</v>
      </c>
      <c r="AA239" s="2">
        <v>18</v>
      </c>
      <c r="AB239" s="2">
        <v>16</v>
      </c>
      <c r="BC239" s="2">
        <v>305</v>
      </c>
      <c r="BD239" s="2">
        <v>226</v>
      </c>
      <c r="BE239" s="2">
        <v>72</v>
      </c>
      <c r="BF239" s="2">
        <v>226</v>
      </c>
      <c r="BG239" s="2">
        <v>72</v>
      </c>
      <c r="BH239" s="2">
        <v>74.099999999999994</v>
      </c>
      <c r="BI239" s="2">
        <v>25</v>
      </c>
      <c r="BJ239" s="2">
        <v>8</v>
      </c>
      <c r="BK239" s="2">
        <v>54</v>
      </c>
      <c r="BL239" s="2">
        <v>17.2</v>
      </c>
      <c r="BM239" s="2">
        <v>7</v>
      </c>
      <c r="BN239" s="2">
        <v>2.2000000000000002</v>
      </c>
      <c r="BO239" s="2">
        <v>129</v>
      </c>
      <c r="BP239" s="2">
        <v>41.1</v>
      </c>
      <c r="BQ239" s="2">
        <v>90</v>
      </c>
      <c r="BR239" s="2">
        <v>28.7</v>
      </c>
      <c r="BS239" s="2">
        <v>9</v>
      </c>
      <c r="BT239" s="2">
        <v>2.9</v>
      </c>
      <c r="BU239" s="2">
        <v>88</v>
      </c>
      <c r="BV239" s="2">
        <v>28</v>
      </c>
      <c r="BW239" s="2">
        <v>11</v>
      </c>
      <c r="BX239" s="2">
        <v>19</v>
      </c>
    </row>
    <row r="240" spans="1:77" ht="12.75" customHeight="1" x14ac:dyDescent="0.2">
      <c r="A240">
        <v>10</v>
      </c>
      <c r="B240" s="2">
        <v>2478</v>
      </c>
      <c r="C240" s="17">
        <v>3.45</v>
      </c>
      <c r="E240" s="15">
        <v>3.4089999999999998</v>
      </c>
      <c r="G240" s="17">
        <v>64</v>
      </c>
      <c r="H240" s="2">
        <v>60</v>
      </c>
      <c r="I240" s="2">
        <v>93.8</v>
      </c>
      <c r="J240" s="2">
        <v>60</v>
      </c>
      <c r="K240" s="2">
        <v>93.8</v>
      </c>
      <c r="L240" s="2">
        <v>93.8</v>
      </c>
      <c r="O240" s="2">
        <v>4</v>
      </c>
      <c r="P240" s="2">
        <v>6.3</v>
      </c>
      <c r="Q240" s="2">
        <v>2</v>
      </c>
      <c r="R240" s="2">
        <v>3.1</v>
      </c>
      <c r="S240" s="2">
        <v>19</v>
      </c>
      <c r="T240" s="2">
        <v>29.7</v>
      </c>
      <c r="U240" s="2">
        <v>39</v>
      </c>
      <c r="V240" s="2">
        <v>60.9</v>
      </c>
      <c r="Y240" s="2">
        <v>4</v>
      </c>
      <c r="Z240" s="2">
        <v>6.3</v>
      </c>
      <c r="BC240" s="2">
        <v>64</v>
      </c>
      <c r="BD240" s="2">
        <v>63</v>
      </c>
      <c r="BE240" s="2">
        <v>98.4</v>
      </c>
      <c r="BF240" s="2">
        <v>63</v>
      </c>
      <c r="BG240" s="2">
        <v>98.4</v>
      </c>
      <c r="BH240" s="2">
        <v>98.4</v>
      </c>
      <c r="BK240" s="2">
        <v>1</v>
      </c>
      <c r="BL240" s="2">
        <v>1.6</v>
      </c>
      <c r="BO240" s="2">
        <v>36</v>
      </c>
      <c r="BP240" s="2">
        <v>56.3</v>
      </c>
      <c r="BQ240" s="2">
        <v>27</v>
      </c>
      <c r="BR240" s="2">
        <v>42.2</v>
      </c>
      <c r="BU240" s="2">
        <v>1</v>
      </c>
      <c r="BV240" s="2">
        <v>1.6</v>
      </c>
    </row>
    <row r="241" spans="1:77" ht="12.75" customHeight="1" x14ac:dyDescent="0.2">
      <c r="A241">
        <v>10</v>
      </c>
      <c r="B241" s="2">
        <v>2479</v>
      </c>
      <c r="C241" s="17">
        <v>2.77</v>
      </c>
      <c r="E241" s="15">
        <v>2.7110000000000003</v>
      </c>
      <c r="G241" s="17">
        <v>360</v>
      </c>
      <c r="H241" s="2">
        <v>264</v>
      </c>
      <c r="I241" s="2">
        <v>70.400000000000006</v>
      </c>
      <c r="J241" s="2">
        <v>264</v>
      </c>
      <c r="K241" s="2">
        <v>70.400000000000006</v>
      </c>
      <c r="L241" s="2">
        <v>73.3</v>
      </c>
      <c r="M241" s="2">
        <v>45</v>
      </c>
      <c r="N241" s="2">
        <v>12</v>
      </c>
      <c r="O241" s="2">
        <v>51</v>
      </c>
      <c r="P241" s="2">
        <v>13.6</v>
      </c>
      <c r="Q241" s="2">
        <v>15</v>
      </c>
      <c r="R241" s="2">
        <v>4</v>
      </c>
      <c r="S241" s="2">
        <v>106</v>
      </c>
      <c r="T241" s="2">
        <v>28.3</v>
      </c>
      <c r="U241" s="2">
        <v>143</v>
      </c>
      <c r="V241" s="2">
        <v>38.1</v>
      </c>
      <c r="W241" s="2">
        <v>15</v>
      </c>
      <c r="X241" s="2">
        <v>4</v>
      </c>
      <c r="Y241" s="2">
        <v>111</v>
      </c>
      <c r="Z241" s="2">
        <v>29.6</v>
      </c>
      <c r="AA241" s="2">
        <v>13</v>
      </c>
      <c r="AB241" s="2">
        <v>7</v>
      </c>
      <c r="AC241" s="2">
        <v>9</v>
      </c>
      <c r="BC241" s="2">
        <v>349</v>
      </c>
      <c r="BD241" s="2">
        <v>273</v>
      </c>
      <c r="BE241" s="2">
        <v>74</v>
      </c>
      <c r="BF241" s="2">
        <v>273</v>
      </c>
      <c r="BG241" s="2">
        <v>74</v>
      </c>
      <c r="BH241" s="2">
        <v>78.2</v>
      </c>
      <c r="BI241" s="2">
        <v>27</v>
      </c>
      <c r="BJ241" s="2">
        <v>7.3</v>
      </c>
      <c r="BK241" s="2">
        <v>49</v>
      </c>
      <c r="BL241" s="2">
        <v>13.3</v>
      </c>
      <c r="BM241" s="2">
        <v>17</v>
      </c>
      <c r="BN241" s="2">
        <v>4.5999999999999996</v>
      </c>
      <c r="BO241" s="2">
        <v>149</v>
      </c>
      <c r="BP241" s="2">
        <v>40.4</v>
      </c>
      <c r="BQ241" s="2">
        <v>107</v>
      </c>
      <c r="BR241" s="2">
        <v>29</v>
      </c>
      <c r="BS241" s="2">
        <v>20</v>
      </c>
      <c r="BT241" s="2">
        <v>5.4</v>
      </c>
      <c r="BU241" s="2">
        <v>96</v>
      </c>
      <c r="BV241" s="2">
        <v>26</v>
      </c>
      <c r="BW241" s="2">
        <v>19</v>
      </c>
      <c r="BX241" s="2">
        <v>7</v>
      </c>
      <c r="BY241" s="2">
        <v>9</v>
      </c>
    </row>
    <row r="242" spans="1:77" ht="12.75" customHeight="1" x14ac:dyDescent="0.2">
      <c r="A242">
        <v>10</v>
      </c>
      <c r="B242" s="2">
        <v>2488</v>
      </c>
      <c r="C242" s="17">
        <v>3.38</v>
      </c>
      <c r="E242" s="15">
        <v>3.105</v>
      </c>
      <c r="G242" s="17">
        <v>321</v>
      </c>
      <c r="H242" s="2">
        <v>295</v>
      </c>
      <c r="I242" s="2">
        <v>90.5</v>
      </c>
      <c r="J242" s="2">
        <v>290</v>
      </c>
      <c r="K242" s="2">
        <v>90.3</v>
      </c>
      <c r="L242" s="2">
        <v>90.3</v>
      </c>
      <c r="M242" s="2">
        <v>10</v>
      </c>
      <c r="N242" s="2">
        <v>3.1</v>
      </c>
      <c r="O242" s="2">
        <v>21</v>
      </c>
      <c r="P242" s="2">
        <v>6.5</v>
      </c>
      <c r="Q242" s="2">
        <v>10</v>
      </c>
      <c r="R242" s="2">
        <v>3.1</v>
      </c>
      <c r="S242" s="2">
        <v>88</v>
      </c>
      <c r="T242" s="2">
        <v>27.4</v>
      </c>
      <c r="U242" s="2">
        <v>192</v>
      </c>
      <c r="V242" s="2">
        <v>59.8</v>
      </c>
      <c r="Y242" s="2">
        <v>31</v>
      </c>
      <c r="Z242" s="2">
        <v>9.6999999999999993</v>
      </c>
      <c r="AA242" s="2">
        <v>26</v>
      </c>
      <c r="AB242" s="2">
        <v>7</v>
      </c>
      <c r="AC242" s="2">
        <v>2</v>
      </c>
      <c r="BC242" s="2">
        <v>315</v>
      </c>
      <c r="BD242" s="2">
        <v>287</v>
      </c>
      <c r="BE242" s="2">
        <v>88.6</v>
      </c>
      <c r="BF242" s="2">
        <v>284</v>
      </c>
      <c r="BG242" s="2">
        <v>88.5</v>
      </c>
      <c r="BH242" s="2">
        <v>90.2</v>
      </c>
      <c r="BI242" s="2">
        <v>10</v>
      </c>
      <c r="BJ242" s="2">
        <v>3.1</v>
      </c>
      <c r="BK242" s="2">
        <v>21</v>
      </c>
      <c r="BL242" s="2">
        <v>6.5</v>
      </c>
      <c r="BM242" s="2">
        <v>7</v>
      </c>
      <c r="BN242" s="2">
        <v>2.2000000000000002</v>
      </c>
      <c r="BO242" s="2">
        <v>163</v>
      </c>
      <c r="BP242" s="2">
        <v>50.8</v>
      </c>
      <c r="BQ242" s="2">
        <v>114</v>
      </c>
      <c r="BR242" s="2">
        <v>35.5</v>
      </c>
      <c r="BS242" s="2">
        <v>6</v>
      </c>
      <c r="BT242" s="2">
        <v>1.9</v>
      </c>
      <c r="BU242" s="2">
        <v>37</v>
      </c>
      <c r="BV242" s="2">
        <v>11.5</v>
      </c>
      <c r="BW242" s="2">
        <v>28</v>
      </c>
      <c r="BX242" s="2">
        <v>5</v>
      </c>
      <c r="BY242" s="2">
        <v>2</v>
      </c>
    </row>
    <row r="243" spans="1:77" ht="12.75" customHeight="1" x14ac:dyDescent="0.2">
      <c r="A243">
        <v>10</v>
      </c>
      <c r="B243" s="2">
        <v>2499</v>
      </c>
      <c r="C243" s="17">
        <v>3.54</v>
      </c>
      <c r="E243" s="15">
        <v>3.5010000000000003</v>
      </c>
      <c r="G243" s="17">
        <v>168</v>
      </c>
      <c r="H243" s="2">
        <v>156</v>
      </c>
      <c r="I243" s="2">
        <v>91.2</v>
      </c>
      <c r="J243" s="2">
        <v>156</v>
      </c>
      <c r="K243" s="2">
        <v>91.2</v>
      </c>
      <c r="L243" s="2">
        <v>92.9</v>
      </c>
      <c r="M243" s="2">
        <v>6</v>
      </c>
      <c r="N243" s="2">
        <v>3.5</v>
      </c>
      <c r="O243" s="2">
        <v>6</v>
      </c>
      <c r="P243" s="2">
        <v>3.5</v>
      </c>
      <c r="Q243" s="2">
        <v>3</v>
      </c>
      <c r="R243" s="2">
        <v>1.8</v>
      </c>
      <c r="S243" s="2">
        <v>24</v>
      </c>
      <c r="T243" s="2">
        <v>14</v>
      </c>
      <c r="U243" s="2">
        <v>129</v>
      </c>
      <c r="V243" s="2">
        <v>75.400000000000006</v>
      </c>
      <c r="W243" s="2">
        <v>3</v>
      </c>
      <c r="X243" s="2">
        <v>1.8</v>
      </c>
      <c r="Y243" s="2">
        <v>15</v>
      </c>
      <c r="Z243" s="2">
        <v>8.8000000000000007</v>
      </c>
      <c r="AA243" s="2">
        <v>4</v>
      </c>
      <c r="AB243" s="2">
        <v>3</v>
      </c>
      <c r="BC243" s="2">
        <v>169</v>
      </c>
      <c r="BD243" s="2">
        <v>161</v>
      </c>
      <c r="BE243" s="2">
        <v>94.2</v>
      </c>
      <c r="BF243" s="2">
        <v>161</v>
      </c>
      <c r="BG243" s="2">
        <v>94.2</v>
      </c>
      <c r="BH243" s="2">
        <v>95.3</v>
      </c>
      <c r="BI243" s="2">
        <v>3</v>
      </c>
      <c r="BJ243" s="2">
        <v>1.8</v>
      </c>
      <c r="BK243" s="2">
        <v>5</v>
      </c>
      <c r="BL243" s="2">
        <v>2.9</v>
      </c>
      <c r="BM243" s="2">
        <v>7</v>
      </c>
      <c r="BN243" s="2">
        <v>4.0999999999999996</v>
      </c>
      <c r="BO243" s="2">
        <v>30</v>
      </c>
      <c r="BP243" s="2">
        <v>17.5</v>
      </c>
      <c r="BQ243" s="2">
        <v>124</v>
      </c>
      <c r="BR243" s="2">
        <v>72.5</v>
      </c>
      <c r="BS243" s="2">
        <v>2</v>
      </c>
      <c r="BT243" s="2">
        <v>1.2</v>
      </c>
      <c r="BU243" s="2">
        <v>10</v>
      </c>
      <c r="BV243" s="2">
        <v>5.8</v>
      </c>
      <c r="BW243" s="2">
        <v>4</v>
      </c>
      <c r="BX243" s="2">
        <v>3</v>
      </c>
    </row>
    <row r="244" spans="1:77" ht="12.75" customHeight="1" x14ac:dyDescent="0.2">
      <c r="A244">
        <v>10</v>
      </c>
      <c r="B244" s="2">
        <v>2503</v>
      </c>
      <c r="C244" s="17">
        <v>3.47</v>
      </c>
      <c r="E244" s="15">
        <v>3.4129999999999994</v>
      </c>
      <c r="G244" s="17">
        <v>104</v>
      </c>
      <c r="H244" s="2">
        <v>99</v>
      </c>
      <c r="I244" s="2">
        <v>90.8</v>
      </c>
      <c r="J244" s="2">
        <v>99</v>
      </c>
      <c r="K244" s="2">
        <v>90.8</v>
      </c>
      <c r="L244" s="2">
        <v>95.2</v>
      </c>
      <c r="M244" s="2">
        <v>1</v>
      </c>
      <c r="N244" s="2">
        <v>0.9</v>
      </c>
      <c r="O244" s="2">
        <v>4</v>
      </c>
      <c r="P244" s="2">
        <v>3.7</v>
      </c>
      <c r="S244" s="2">
        <v>27</v>
      </c>
      <c r="T244" s="2">
        <v>24.8</v>
      </c>
      <c r="U244" s="2">
        <v>72</v>
      </c>
      <c r="V244" s="2">
        <v>66.099999999999994</v>
      </c>
      <c r="W244" s="2">
        <v>5</v>
      </c>
      <c r="X244" s="2">
        <v>4.5999999999999996</v>
      </c>
      <c r="Y244" s="2">
        <v>10</v>
      </c>
      <c r="Z244" s="2">
        <v>9.1999999999999993</v>
      </c>
      <c r="AA244" s="2">
        <v>3</v>
      </c>
      <c r="AB244" s="2">
        <v>2</v>
      </c>
      <c r="BC244" s="2">
        <v>106</v>
      </c>
      <c r="BD244" s="2">
        <v>99</v>
      </c>
      <c r="BE244" s="2">
        <v>90.8</v>
      </c>
      <c r="BF244" s="2">
        <v>99</v>
      </c>
      <c r="BG244" s="2">
        <v>90.8</v>
      </c>
      <c r="BH244" s="2">
        <v>93.4</v>
      </c>
      <c r="BI244" s="2">
        <v>5</v>
      </c>
      <c r="BJ244" s="2">
        <v>4.5999999999999996</v>
      </c>
      <c r="BK244" s="2">
        <v>2</v>
      </c>
      <c r="BL244" s="2">
        <v>1.8</v>
      </c>
      <c r="BM244" s="2">
        <v>2</v>
      </c>
      <c r="BN244" s="2">
        <v>1.8</v>
      </c>
      <c r="BO244" s="2">
        <v>25</v>
      </c>
      <c r="BP244" s="2">
        <v>22.9</v>
      </c>
      <c r="BQ244" s="2">
        <v>72</v>
      </c>
      <c r="BR244" s="2">
        <v>66.099999999999994</v>
      </c>
      <c r="BS244" s="2">
        <v>3</v>
      </c>
      <c r="BT244" s="2">
        <v>2.8</v>
      </c>
      <c r="BU244" s="2">
        <v>10</v>
      </c>
      <c r="BV244" s="2">
        <v>9.1999999999999993</v>
      </c>
      <c r="BW244" s="2">
        <v>3</v>
      </c>
      <c r="BX244" s="2">
        <v>2</v>
      </c>
    </row>
    <row r="245" spans="1:77" ht="12.75" customHeight="1" x14ac:dyDescent="0.2">
      <c r="A245">
        <v>10</v>
      </c>
      <c r="B245" s="2">
        <v>2508</v>
      </c>
      <c r="C245" s="17">
        <v>3.14</v>
      </c>
      <c r="E245" s="15">
        <v>3.153</v>
      </c>
      <c r="G245" s="17">
        <v>203</v>
      </c>
      <c r="H245" s="2">
        <v>174</v>
      </c>
      <c r="I245" s="2">
        <v>82.5</v>
      </c>
      <c r="J245" s="2">
        <v>174</v>
      </c>
      <c r="K245" s="2">
        <v>82.5</v>
      </c>
      <c r="L245" s="2">
        <v>85.7</v>
      </c>
      <c r="M245" s="2">
        <v>14</v>
      </c>
      <c r="N245" s="2">
        <v>6.6</v>
      </c>
      <c r="O245" s="2">
        <v>15</v>
      </c>
      <c r="P245" s="2">
        <v>7.1</v>
      </c>
      <c r="Q245" s="2">
        <v>3</v>
      </c>
      <c r="R245" s="2">
        <v>1.4</v>
      </c>
      <c r="S245" s="2">
        <v>66</v>
      </c>
      <c r="T245" s="2">
        <v>31.3</v>
      </c>
      <c r="U245" s="2">
        <v>105</v>
      </c>
      <c r="V245" s="2">
        <v>49.8</v>
      </c>
      <c r="W245" s="2">
        <v>8</v>
      </c>
      <c r="X245" s="2">
        <v>3.8</v>
      </c>
      <c r="Y245" s="2">
        <v>37</v>
      </c>
      <c r="Z245" s="2">
        <v>17.5</v>
      </c>
      <c r="AB245" s="2">
        <v>3</v>
      </c>
      <c r="AC245" s="2">
        <v>1</v>
      </c>
      <c r="BC245" s="2">
        <v>200</v>
      </c>
      <c r="BD245" s="2">
        <v>181</v>
      </c>
      <c r="BE245" s="2">
        <v>85.8</v>
      </c>
      <c r="BF245" s="2">
        <v>181</v>
      </c>
      <c r="BG245" s="2">
        <v>85.8</v>
      </c>
      <c r="BH245" s="2">
        <v>90.5</v>
      </c>
      <c r="BI245" s="2">
        <v>6</v>
      </c>
      <c r="BJ245" s="2">
        <v>2.8</v>
      </c>
      <c r="BK245" s="2">
        <v>13</v>
      </c>
      <c r="BL245" s="2">
        <v>6.2</v>
      </c>
      <c r="BM245" s="2">
        <v>7</v>
      </c>
      <c r="BN245" s="2">
        <v>3.3</v>
      </c>
      <c r="BO245" s="2">
        <v>63</v>
      </c>
      <c r="BP245" s="2">
        <v>29.9</v>
      </c>
      <c r="BQ245" s="2">
        <v>111</v>
      </c>
      <c r="BR245" s="2">
        <v>52.6</v>
      </c>
      <c r="BS245" s="2">
        <v>11</v>
      </c>
      <c r="BT245" s="2">
        <v>5.2</v>
      </c>
      <c r="BU245" s="2">
        <v>30</v>
      </c>
      <c r="BV245" s="2">
        <v>14.2</v>
      </c>
      <c r="BX245" s="2">
        <v>3</v>
      </c>
      <c r="BY245" s="2">
        <v>1</v>
      </c>
    </row>
    <row r="246" spans="1:77" ht="12.75" customHeight="1" x14ac:dyDescent="0.2">
      <c r="A246">
        <v>10</v>
      </c>
      <c r="B246" s="2">
        <v>2513</v>
      </c>
      <c r="G246" s="17">
        <v>3</v>
      </c>
      <c r="BC246" s="2">
        <v>3</v>
      </c>
    </row>
    <row r="247" spans="1:77" ht="12.75" customHeight="1" x14ac:dyDescent="0.2">
      <c r="A247">
        <v>10</v>
      </c>
      <c r="B247" s="2">
        <v>2514</v>
      </c>
      <c r="G247" s="17">
        <v>9</v>
      </c>
      <c r="BC247" s="2">
        <v>9</v>
      </c>
    </row>
    <row r="248" spans="1:77" ht="12.75" customHeight="1" x14ac:dyDescent="0.2">
      <c r="A248">
        <v>10</v>
      </c>
      <c r="B248" s="2">
        <v>2518</v>
      </c>
      <c r="C248" s="17">
        <v>3.2</v>
      </c>
      <c r="E248" s="15">
        <v>3.1940000000000004</v>
      </c>
      <c r="G248" s="17">
        <v>84</v>
      </c>
      <c r="H248" s="2">
        <v>77</v>
      </c>
      <c r="I248" s="2">
        <v>91.7</v>
      </c>
      <c r="J248" s="2">
        <v>77</v>
      </c>
      <c r="K248" s="2">
        <v>91.7</v>
      </c>
      <c r="L248" s="2">
        <v>91.7</v>
      </c>
      <c r="M248" s="2">
        <v>2</v>
      </c>
      <c r="N248" s="2">
        <v>2.4</v>
      </c>
      <c r="O248" s="2">
        <v>5</v>
      </c>
      <c r="P248" s="2">
        <v>6</v>
      </c>
      <c r="Q248" s="2">
        <v>5</v>
      </c>
      <c r="R248" s="2">
        <v>6</v>
      </c>
      <c r="S248" s="2">
        <v>31</v>
      </c>
      <c r="T248" s="2">
        <v>36.9</v>
      </c>
      <c r="U248" s="2">
        <v>41</v>
      </c>
      <c r="V248" s="2">
        <v>48.8</v>
      </c>
      <c r="Y248" s="2">
        <v>7</v>
      </c>
      <c r="Z248" s="2">
        <v>8.3000000000000007</v>
      </c>
      <c r="AA248" s="2">
        <v>4</v>
      </c>
      <c r="AB248" s="2">
        <v>2</v>
      </c>
      <c r="BC248" s="2">
        <v>82</v>
      </c>
      <c r="BD248" s="2">
        <v>77</v>
      </c>
      <c r="BE248" s="2">
        <v>93.9</v>
      </c>
      <c r="BF248" s="2">
        <v>77</v>
      </c>
      <c r="BG248" s="2">
        <v>93.9</v>
      </c>
      <c r="BH248" s="2">
        <v>93.9</v>
      </c>
      <c r="BI248" s="2">
        <v>2</v>
      </c>
      <c r="BJ248" s="2">
        <v>2.4</v>
      </c>
      <c r="BK248" s="2">
        <v>3</v>
      </c>
      <c r="BL248" s="2">
        <v>3.7</v>
      </c>
      <c r="BM248" s="2">
        <v>3</v>
      </c>
      <c r="BN248" s="2">
        <v>3.7</v>
      </c>
      <c r="BO248" s="2">
        <v>42</v>
      </c>
      <c r="BP248" s="2">
        <v>51.2</v>
      </c>
      <c r="BQ248" s="2">
        <v>32</v>
      </c>
      <c r="BR248" s="2">
        <v>39</v>
      </c>
      <c r="BU248" s="2">
        <v>5</v>
      </c>
      <c r="BV248" s="2">
        <v>6.1</v>
      </c>
      <c r="BW248" s="2">
        <v>5</v>
      </c>
      <c r="BX248" s="2">
        <v>3</v>
      </c>
    </row>
    <row r="249" spans="1:77" ht="12.75" customHeight="1" x14ac:dyDescent="0.2">
      <c r="A249">
        <v>10</v>
      </c>
      <c r="B249" s="2">
        <v>2523</v>
      </c>
      <c r="C249" s="17">
        <v>3.39</v>
      </c>
      <c r="E249" s="15">
        <v>3.1020000000000003</v>
      </c>
      <c r="G249" s="17">
        <v>373</v>
      </c>
      <c r="H249" s="2">
        <v>344</v>
      </c>
      <c r="I249" s="2">
        <v>90.5</v>
      </c>
      <c r="J249" s="2">
        <v>344</v>
      </c>
      <c r="K249" s="2">
        <v>90.5</v>
      </c>
      <c r="L249" s="2">
        <v>92.2</v>
      </c>
      <c r="M249" s="2">
        <v>8</v>
      </c>
      <c r="N249" s="2">
        <v>2.1</v>
      </c>
      <c r="O249" s="2">
        <v>21</v>
      </c>
      <c r="P249" s="2">
        <v>5.5</v>
      </c>
      <c r="Q249" s="2">
        <v>7</v>
      </c>
      <c r="R249" s="2">
        <v>1.8</v>
      </c>
      <c r="S249" s="2">
        <v>109</v>
      </c>
      <c r="T249" s="2">
        <v>28.7</v>
      </c>
      <c r="U249" s="2">
        <v>228</v>
      </c>
      <c r="V249" s="2">
        <v>60</v>
      </c>
      <c r="W249" s="2">
        <v>7</v>
      </c>
      <c r="X249" s="2">
        <v>1.8</v>
      </c>
      <c r="Y249" s="2">
        <v>36</v>
      </c>
      <c r="Z249" s="2">
        <v>9.5</v>
      </c>
      <c r="AA249" s="2">
        <v>9</v>
      </c>
      <c r="AB249" s="2">
        <v>6</v>
      </c>
      <c r="AC249" s="2">
        <v>4</v>
      </c>
      <c r="BC249" s="2">
        <v>369</v>
      </c>
      <c r="BD249" s="2">
        <v>324</v>
      </c>
      <c r="BE249" s="2">
        <v>84.4</v>
      </c>
      <c r="BF249" s="2">
        <v>324</v>
      </c>
      <c r="BG249" s="2">
        <v>84.4</v>
      </c>
      <c r="BH249" s="2">
        <v>87.8</v>
      </c>
      <c r="BI249" s="2">
        <v>9</v>
      </c>
      <c r="BJ249" s="2">
        <v>2.2999999999999998</v>
      </c>
      <c r="BK249" s="2">
        <v>36</v>
      </c>
      <c r="BL249" s="2">
        <v>9.4</v>
      </c>
      <c r="BM249" s="2">
        <v>8</v>
      </c>
      <c r="BN249" s="2">
        <v>2.1</v>
      </c>
      <c r="BO249" s="2">
        <v>154</v>
      </c>
      <c r="BP249" s="2">
        <v>40.1</v>
      </c>
      <c r="BQ249" s="2">
        <v>162</v>
      </c>
      <c r="BR249" s="2">
        <v>42.2</v>
      </c>
      <c r="BS249" s="2">
        <v>15</v>
      </c>
      <c r="BT249" s="2">
        <v>3.9</v>
      </c>
      <c r="BU249" s="2">
        <v>60</v>
      </c>
      <c r="BV249" s="2">
        <v>15.6</v>
      </c>
      <c r="BW249" s="2">
        <v>5</v>
      </c>
      <c r="BX249" s="2">
        <v>6</v>
      </c>
      <c r="BY249" s="2">
        <v>4</v>
      </c>
    </row>
    <row r="250" spans="1:77" ht="12.75" customHeight="1" x14ac:dyDescent="0.2">
      <c r="A250">
        <v>10</v>
      </c>
      <c r="B250" s="2">
        <v>2532</v>
      </c>
      <c r="C250" s="17">
        <v>2.0699999999999998</v>
      </c>
      <c r="E250" s="15">
        <v>2.097</v>
      </c>
      <c r="G250" s="17">
        <v>63</v>
      </c>
      <c r="H250" s="2">
        <v>37</v>
      </c>
      <c r="I250" s="2">
        <v>50.7</v>
      </c>
      <c r="J250" s="2">
        <v>37</v>
      </c>
      <c r="K250" s="2">
        <v>50.7</v>
      </c>
      <c r="L250" s="2">
        <v>58.7</v>
      </c>
      <c r="M250" s="2">
        <v>13</v>
      </c>
      <c r="N250" s="2">
        <v>17.8</v>
      </c>
      <c r="O250" s="2">
        <v>13</v>
      </c>
      <c r="P250" s="2">
        <v>17.8</v>
      </c>
      <c r="Q250" s="2">
        <v>4</v>
      </c>
      <c r="R250" s="2">
        <v>5.5</v>
      </c>
      <c r="S250" s="2">
        <v>20</v>
      </c>
      <c r="T250" s="2">
        <v>27.4</v>
      </c>
      <c r="U250" s="2">
        <v>13</v>
      </c>
      <c r="V250" s="2">
        <v>17.8</v>
      </c>
      <c r="W250" s="2">
        <v>10</v>
      </c>
      <c r="X250" s="2">
        <v>13.7</v>
      </c>
      <c r="Y250" s="2">
        <v>36</v>
      </c>
      <c r="Z250" s="2">
        <v>49.3</v>
      </c>
      <c r="AB250" s="2">
        <v>2</v>
      </c>
      <c r="AC250" s="2">
        <v>1</v>
      </c>
      <c r="BC250" s="2">
        <v>56</v>
      </c>
      <c r="BD250" s="2">
        <v>39</v>
      </c>
      <c r="BE250" s="2">
        <v>53.4</v>
      </c>
      <c r="BF250" s="2">
        <v>39</v>
      </c>
      <c r="BG250" s="2">
        <v>53.4</v>
      </c>
      <c r="BH250" s="2">
        <v>69.599999999999994</v>
      </c>
      <c r="BI250" s="2">
        <v>9</v>
      </c>
      <c r="BJ250" s="2">
        <v>12.3</v>
      </c>
      <c r="BK250" s="2">
        <v>8</v>
      </c>
      <c r="BL250" s="2">
        <v>11</v>
      </c>
      <c r="BM250" s="2">
        <v>2</v>
      </c>
      <c r="BN250" s="2">
        <v>2.7</v>
      </c>
      <c r="BO250" s="2">
        <v>20</v>
      </c>
      <c r="BP250" s="2">
        <v>27.4</v>
      </c>
      <c r="BQ250" s="2">
        <v>17</v>
      </c>
      <c r="BR250" s="2">
        <v>23.3</v>
      </c>
      <c r="BS250" s="2">
        <v>17</v>
      </c>
      <c r="BT250" s="2">
        <v>23.3</v>
      </c>
      <c r="BU250" s="2">
        <v>34</v>
      </c>
      <c r="BV250" s="2">
        <v>46.6</v>
      </c>
      <c r="BX250" s="2">
        <v>2</v>
      </c>
      <c r="BY250" s="2">
        <v>1</v>
      </c>
    </row>
    <row r="251" spans="1:77" ht="12.75" customHeight="1" x14ac:dyDescent="0.2">
      <c r="A251">
        <v>10</v>
      </c>
      <c r="B251" s="2">
        <v>2542</v>
      </c>
      <c r="C251" s="17">
        <v>3.26</v>
      </c>
      <c r="E251" s="15">
        <v>3.4330000000000003</v>
      </c>
      <c r="G251" s="17">
        <v>23</v>
      </c>
      <c r="H251" s="2">
        <v>20</v>
      </c>
      <c r="I251" s="2">
        <v>87</v>
      </c>
      <c r="J251" s="2">
        <v>20</v>
      </c>
      <c r="K251" s="2">
        <v>87</v>
      </c>
      <c r="L251" s="2">
        <v>87</v>
      </c>
      <c r="M251" s="2">
        <v>1</v>
      </c>
      <c r="N251" s="2">
        <v>4.3</v>
      </c>
      <c r="O251" s="2">
        <v>2</v>
      </c>
      <c r="P251" s="2">
        <v>8.6999999999999993</v>
      </c>
      <c r="Q251" s="2">
        <v>1</v>
      </c>
      <c r="R251" s="2">
        <v>4.3</v>
      </c>
      <c r="S251" s="2">
        <v>6</v>
      </c>
      <c r="T251" s="2">
        <v>26.1</v>
      </c>
      <c r="U251" s="2">
        <v>13</v>
      </c>
      <c r="V251" s="2">
        <v>56.5</v>
      </c>
      <c r="Y251" s="2">
        <v>3</v>
      </c>
      <c r="Z251" s="2">
        <v>13</v>
      </c>
      <c r="BC251" s="2">
        <v>22</v>
      </c>
      <c r="BD251" s="2">
        <v>20</v>
      </c>
      <c r="BE251" s="2">
        <v>87</v>
      </c>
      <c r="BF251" s="2">
        <v>20</v>
      </c>
      <c r="BG251" s="2">
        <v>87</v>
      </c>
      <c r="BH251" s="2">
        <v>90.9</v>
      </c>
      <c r="BK251" s="2">
        <v>2</v>
      </c>
      <c r="BL251" s="2">
        <v>8.6999999999999993</v>
      </c>
      <c r="BO251" s="2">
        <v>5</v>
      </c>
      <c r="BP251" s="2">
        <v>21.7</v>
      </c>
      <c r="BQ251" s="2">
        <v>15</v>
      </c>
      <c r="BR251" s="2">
        <v>65.2</v>
      </c>
      <c r="BS251" s="2">
        <v>1</v>
      </c>
      <c r="BT251" s="2">
        <v>4.3</v>
      </c>
      <c r="BU251" s="2">
        <v>3</v>
      </c>
      <c r="BV251" s="2">
        <v>13</v>
      </c>
    </row>
    <row r="252" spans="1:77" ht="12.75" customHeight="1" x14ac:dyDescent="0.2">
      <c r="A252">
        <v>10</v>
      </c>
      <c r="B252" s="2">
        <v>2550</v>
      </c>
      <c r="C252" s="17">
        <v>3.08</v>
      </c>
      <c r="E252" s="15">
        <v>2.9139999999999997</v>
      </c>
      <c r="G252" s="17">
        <v>12</v>
      </c>
      <c r="H252" s="2">
        <v>7</v>
      </c>
      <c r="I252" s="2">
        <v>58.3</v>
      </c>
      <c r="J252" s="2">
        <v>7</v>
      </c>
      <c r="K252" s="2">
        <v>58.3</v>
      </c>
      <c r="L252" s="2">
        <v>58.3</v>
      </c>
      <c r="O252" s="2">
        <v>5</v>
      </c>
      <c r="P252" s="2">
        <v>41.7</v>
      </c>
      <c r="S252" s="2">
        <v>1</v>
      </c>
      <c r="T252" s="2">
        <v>8.3000000000000007</v>
      </c>
      <c r="U252" s="2">
        <v>6</v>
      </c>
      <c r="V252" s="2">
        <v>50</v>
      </c>
      <c r="Y252" s="2">
        <v>5</v>
      </c>
      <c r="Z252" s="2">
        <v>41.7</v>
      </c>
      <c r="AB252" s="2">
        <v>1</v>
      </c>
      <c r="AC252" s="2">
        <v>1</v>
      </c>
      <c r="BC252" s="2">
        <v>12</v>
      </c>
      <c r="BD252" s="2">
        <v>8</v>
      </c>
      <c r="BE252" s="2">
        <v>66.7</v>
      </c>
      <c r="BF252" s="2">
        <v>8</v>
      </c>
      <c r="BG252" s="2">
        <v>66.7</v>
      </c>
      <c r="BH252" s="2">
        <v>66.7</v>
      </c>
      <c r="BI252" s="2">
        <v>1</v>
      </c>
      <c r="BJ252" s="2">
        <v>8.3000000000000007</v>
      </c>
      <c r="BK252" s="2">
        <v>3</v>
      </c>
      <c r="BL252" s="2">
        <v>25</v>
      </c>
      <c r="BO252" s="2">
        <v>4</v>
      </c>
      <c r="BP252" s="2">
        <v>33.299999999999997</v>
      </c>
      <c r="BQ252" s="2">
        <v>4</v>
      </c>
      <c r="BR252" s="2">
        <v>33.299999999999997</v>
      </c>
      <c r="BU252" s="2">
        <v>4</v>
      </c>
      <c r="BV252" s="2">
        <v>33.299999999999997</v>
      </c>
      <c r="BX252" s="2">
        <v>1</v>
      </c>
      <c r="BY252" s="2">
        <v>1</v>
      </c>
    </row>
    <row r="253" spans="1:77" ht="12.75" customHeight="1" x14ac:dyDescent="0.2">
      <c r="A253">
        <v>10</v>
      </c>
      <c r="B253" s="2">
        <v>2553</v>
      </c>
      <c r="C253" s="17">
        <v>3.6</v>
      </c>
      <c r="E253" s="15">
        <v>3.3560000000000003</v>
      </c>
      <c r="G253" s="17">
        <v>259</v>
      </c>
      <c r="H253" s="2">
        <v>240</v>
      </c>
      <c r="I253" s="2">
        <v>92.7</v>
      </c>
      <c r="J253" s="2">
        <v>240</v>
      </c>
      <c r="K253" s="2">
        <v>92.7</v>
      </c>
      <c r="L253" s="2">
        <v>92.7</v>
      </c>
      <c r="M253" s="2">
        <v>5</v>
      </c>
      <c r="N253" s="2">
        <v>1.9</v>
      </c>
      <c r="O253" s="2">
        <v>14</v>
      </c>
      <c r="P253" s="2">
        <v>5.4</v>
      </c>
      <c r="Q253" s="2">
        <v>1</v>
      </c>
      <c r="R253" s="2">
        <v>0.4</v>
      </c>
      <c r="S253" s="2">
        <v>57</v>
      </c>
      <c r="T253" s="2">
        <v>22</v>
      </c>
      <c r="U253" s="2">
        <v>182</v>
      </c>
      <c r="V253" s="2">
        <v>70.3</v>
      </c>
      <c r="Y253" s="2">
        <v>19</v>
      </c>
      <c r="Z253" s="2">
        <v>7.3</v>
      </c>
      <c r="AA253" s="2">
        <v>9</v>
      </c>
      <c r="BC253" s="2">
        <v>258</v>
      </c>
      <c r="BD253" s="2">
        <v>237</v>
      </c>
      <c r="BE253" s="2">
        <v>91.2</v>
      </c>
      <c r="BF253" s="2">
        <v>237</v>
      </c>
      <c r="BG253" s="2">
        <v>91.2</v>
      </c>
      <c r="BH253" s="2">
        <v>91.9</v>
      </c>
      <c r="BI253" s="2">
        <v>1</v>
      </c>
      <c r="BJ253" s="2">
        <v>0.4</v>
      </c>
      <c r="BK253" s="2">
        <v>20</v>
      </c>
      <c r="BL253" s="2">
        <v>7.7</v>
      </c>
      <c r="BO253" s="2">
        <v>116</v>
      </c>
      <c r="BP253" s="2">
        <v>44.6</v>
      </c>
      <c r="BQ253" s="2">
        <v>121</v>
      </c>
      <c r="BR253" s="2">
        <v>46.5</v>
      </c>
      <c r="BS253" s="2">
        <v>2</v>
      </c>
      <c r="BT253" s="2">
        <v>0.8</v>
      </c>
      <c r="BU253" s="2">
        <v>23</v>
      </c>
      <c r="BV253" s="2">
        <v>8.8000000000000007</v>
      </c>
      <c r="BW253" s="2">
        <v>8</v>
      </c>
    </row>
    <row r="254" spans="1:77" ht="12.75" customHeight="1" x14ac:dyDescent="0.2">
      <c r="A254">
        <v>10</v>
      </c>
      <c r="B254" s="2">
        <v>2554</v>
      </c>
      <c r="C254" s="17">
        <v>3.29</v>
      </c>
      <c r="E254" s="15">
        <v>2.9649999999999999</v>
      </c>
      <c r="G254" s="17">
        <v>106</v>
      </c>
      <c r="H254" s="2">
        <v>97</v>
      </c>
      <c r="I254" s="2">
        <v>89.8</v>
      </c>
      <c r="J254" s="2">
        <v>97</v>
      </c>
      <c r="K254" s="2">
        <v>89.8</v>
      </c>
      <c r="L254" s="2">
        <v>91.5</v>
      </c>
      <c r="M254" s="2">
        <v>6</v>
      </c>
      <c r="N254" s="2">
        <v>5.6</v>
      </c>
      <c r="O254" s="2">
        <v>3</v>
      </c>
      <c r="P254" s="2">
        <v>2.8</v>
      </c>
      <c r="Q254" s="2">
        <v>3</v>
      </c>
      <c r="R254" s="2">
        <v>2.8</v>
      </c>
      <c r="S254" s="2">
        <v>33</v>
      </c>
      <c r="T254" s="2">
        <v>30.6</v>
      </c>
      <c r="U254" s="2">
        <v>61</v>
      </c>
      <c r="V254" s="2">
        <v>56.5</v>
      </c>
      <c r="W254" s="2">
        <v>2</v>
      </c>
      <c r="X254" s="2">
        <v>1.9</v>
      </c>
      <c r="Y254" s="2">
        <v>11</v>
      </c>
      <c r="Z254" s="2">
        <v>10.199999999999999</v>
      </c>
      <c r="AA254" s="2">
        <v>7</v>
      </c>
      <c r="AB254" s="2">
        <v>1</v>
      </c>
      <c r="BC254" s="2">
        <v>104</v>
      </c>
      <c r="BD254" s="2">
        <v>94</v>
      </c>
      <c r="BE254" s="2">
        <v>88.7</v>
      </c>
      <c r="BF254" s="2">
        <v>94</v>
      </c>
      <c r="BG254" s="2">
        <v>88.7</v>
      </c>
      <c r="BH254" s="2">
        <v>90.4</v>
      </c>
      <c r="BI254" s="2">
        <v>6</v>
      </c>
      <c r="BJ254" s="2">
        <v>5.7</v>
      </c>
      <c r="BK254" s="2">
        <v>4</v>
      </c>
      <c r="BL254" s="2">
        <v>3.8</v>
      </c>
      <c r="BM254" s="2">
        <v>3</v>
      </c>
      <c r="BN254" s="2">
        <v>2.8</v>
      </c>
      <c r="BO254" s="2">
        <v>64</v>
      </c>
      <c r="BP254" s="2">
        <v>60.4</v>
      </c>
      <c r="BQ254" s="2">
        <v>27</v>
      </c>
      <c r="BR254" s="2">
        <v>25.5</v>
      </c>
      <c r="BS254" s="2">
        <v>2</v>
      </c>
      <c r="BT254" s="2">
        <v>1.9</v>
      </c>
      <c r="BU254" s="2">
        <v>12</v>
      </c>
      <c r="BV254" s="2">
        <v>11.3</v>
      </c>
      <c r="BW254" s="2">
        <v>9</v>
      </c>
      <c r="BX254" s="2">
        <v>1</v>
      </c>
    </row>
    <row r="255" spans="1:77" ht="12.75" customHeight="1" x14ac:dyDescent="0.2">
      <c r="A255">
        <v>10</v>
      </c>
      <c r="B255" s="2">
        <v>2555</v>
      </c>
      <c r="C255" s="17">
        <v>3.06</v>
      </c>
      <c r="E255" s="15">
        <v>3.1630000000000003</v>
      </c>
      <c r="G255" s="17">
        <v>215</v>
      </c>
      <c r="H255" s="2">
        <v>170</v>
      </c>
      <c r="I255" s="2">
        <v>78.7</v>
      </c>
      <c r="J255" s="2">
        <v>170</v>
      </c>
      <c r="K255" s="2">
        <v>78.7</v>
      </c>
      <c r="L255" s="2">
        <v>79.099999999999994</v>
      </c>
      <c r="M255" s="2">
        <v>15</v>
      </c>
      <c r="N255" s="2">
        <v>6.9</v>
      </c>
      <c r="O255" s="2">
        <v>30</v>
      </c>
      <c r="P255" s="2">
        <v>13.9</v>
      </c>
      <c r="Q255" s="2">
        <v>2</v>
      </c>
      <c r="R255" s="2">
        <v>0.9</v>
      </c>
      <c r="S255" s="2">
        <v>85</v>
      </c>
      <c r="T255" s="2">
        <v>39.4</v>
      </c>
      <c r="U255" s="2">
        <v>83</v>
      </c>
      <c r="V255" s="2">
        <v>38.4</v>
      </c>
      <c r="W255" s="2">
        <v>1</v>
      </c>
      <c r="X255" s="2">
        <v>0.5</v>
      </c>
      <c r="Y255" s="2">
        <v>46</v>
      </c>
      <c r="Z255" s="2">
        <v>21.3</v>
      </c>
      <c r="AA255" s="2">
        <v>2</v>
      </c>
      <c r="BC255" s="2">
        <v>211</v>
      </c>
      <c r="BD255" s="2">
        <v>181</v>
      </c>
      <c r="BE255" s="2">
        <v>83.8</v>
      </c>
      <c r="BF255" s="2">
        <v>181</v>
      </c>
      <c r="BG255" s="2">
        <v>83.8</v>
      </c>
      <c r="BH255" s="2">
        <v>85.8</v>
      </c>
      <c r="BI255" s="2">
        <v>6</v>
      </c>
      <c r="BJ255" s="2">
        <v>2.8</v>
      </c>
      <c r="BK255" s="2">
        <v>24</v>
      </c>
      <c r="BL255" s="2">
        <v>11.1</v>
      </c>
      <c r="BM255" s="2">
        <v>5</v>
      </c>
      <c r="BN255" s="2">
        <v>2.2999999999999998</v>
      </c>
      <c r="BO255" s="2">
        <v>75</v>
      </c>
      <c r="BP255" s="2">
        <v>34.700000000000003</v>
      </c>
      <c r="BQ255" s="2">
        <v>101</v>
      </c>
      <c r="BR255" s="2">
        <v>46.8</v>
      </c>
      <c r="BS255" s="2">
        <v>5</v>
      </c>
      <c r="BT255" s="2">
        <v>2.2999999999999998</v>
      </c>
      <c r="BU255" s="2">
        <v>35</v>
      </c>
      <c r="BV255" s="2">
        <v>16.2</v>
      </c>
      <c r="BW255" s="2">
        <v>1</v>
      </c>
      <c r="BX255" s="2">
        <v>1</v>
      </c>
    </row>
    <row r="256" spans="1:77" ht="12.75" customHeight="1" x14ac:dyDescent="0.2">
      <c r="A256">
        <v>10</v>
      </c>
      <c r="B256" s="2">
        <v>2560</v>
      </c>
      <c r="C256" s="17">
        <v>3.44</v>
      </c>
      <c r="E256" s="15">
        <v>3.3160000000000003</v>
      </c>
      <c r="G256" s="17">
        <v>52</v>
      </c>
      <c r="H256" s="2">
        <v>52</v>
      </c>
      <c r="I256" s="2">
        <v>96.3</v>
      </c>
      <c r="J256" s="2">
        <v>50</v>
      </c>
      <c r="K256" s="2">
        <v>96.2</v>
      </c>
      <c r="L256" s="2">
        <v>96.2</v>
      </c>
      <c r="O256" s="2">
        <v>2</v>
      </c>
      <c r="P256" s="2">
        <v>3.8</v>
      </c>
      <c r="Q256" s="2">
        <v>3</v>
      </c>
      <c r="R256" s="2">
        <v>5.8</v>
      </c>
      <c r="S256" s="2">
        <v>13</v>
      </c>
      <c r="T256" s="2">
        <v>25</v>
      </c>
      <c r="U256" s="2">
        <v>34</v>
      </c>
      <c r="V256" s="2">
        <v>65.400000000000006</v>
      </c>
      <c r="Y256" s="2">
        <v>2</v>
      </c>
      <c r="Z256" s="2">
        <v>3.8</v>
      </c>
      <c r="AA256" s="2">
        <v>3</v>
      </c>
      <c r="AB256" s="2">
        <v>4</v>
      </c>
      <c r="BC256" s="2">
        <v>51</v>
      </c>
      <c r="BD256" s="2">
        <v>52</v>
      </c>
      <c r="BE256" s="2">
        <v>98.1</v>
      </c>
      <c r="BF256" s="2">
        <v>50</v>
      </c>
      <c r="BG256" s="2">
        <v>98</v>
      </c>
      <c r="BH256" s="2">
        <v>98</v>
      </c>
      <c r="BK256" s="2">
        <v>1</v>
      </c>
      <c r="BL256" s="2">
        <v>2</v>
      </c>
      <c r="BM256" s="2">
        <v>3</v>
      </c>
      <c r="BN256" s="2">
        <v>5.9</v>
      </c>
      <c r="BO256" s="2">
        <v>21</v>
      </c>
      <c r="BP256" s="2">
        <v>41.2</v>
      </c>
      <c r="BQ256" s="2">
        <v>26</v>
      </c>
      <c r="BR256" s="2">
        <v>51</v>
      </c>
      <c r="BU256" s="2">
        <v>1</v>
      </c>
      <c r="BV256" s="2">
        <v>2</v>
      </c>
      <c r="BW256" s="2">
        <v>4</v>
      </c>
      <c r="BX256" s="2">
        <v>4</v>
      </c>
    </row>
    <row r="257" spans="1:77" ht="12.75" customHeight="1" x14ac:dyDescent="0.2">
      <c r="A257">
        <v>10</v>
      </c>
      <c r="B257" s="2">
        <v>2561</v>
      </c>
      <c r="C257" s="17">
        <v>3.4</v>
      </c>
      <c r="E257" s="15">
        <v>3.165</v>
      </c>
      <c r="G257" s="17">
        <v>71</v>
      </c>
      <c r="H257" s="2">
        <v>62</v>
      </c>
      <c r="I257" s="2">
        <v>86.1</v>
      </c>
      <c r="J257" s="2">
        <v>62</v>
      </c>
      <c r="K257" s="2">
        <v>86.1</v>
      </c>
      <c r="L257" s="2">
        <v>87.3</v>
      </c>
      <c r="M257" s="2">
        <v>3</v>
      </c>
      <c r="N257" s="2">
        <v>4.2</v>
      </c>
      <c r="O257" s="2">
        <v>6</v>
      </c>
      <c r="P257" s="2">
        <v>8.3000000000000007</v>
      </c>
      <c r="S257" s="2">
        <v>18</v>
      </c>
      <c r="T257" s="2">
        <v>25</v>
      </c>
      <c r="U257" s="2">
        <v>44</v>
      </c>
      <c r="V257" s="2">
        <v>61.1</v>
      </c>
      <c r="W257" s="2">
        <v>1</v>
      </c>
      <c r="X257" s="2">
        <v>1.4</v>
      </c>
      <c r="Y257" s="2">
        <v>10</v>
      </c>
      <c r="Z257" s="2">
        <v>13.9</v>
      </c>
      <c r="AB257" s="2">
        <v>1</v>
      </c>
      <c r="AC257" s="2">
        <v>1</v>
      </c>
      <c r="BC257" s="2">
        <v>68</v>
      </c>
      <c r="BD257" s="2">
        <v>63</v>
      </c>
      <c r="BE257" s="2">
        <v>87.5</v>
      </c>
      <c r="BF257" s="2">
        <v>63</v>
      </c>
      <c r="BG257" s="2">
        <v>87.5</v>
      </c>
      <c r="BH257" s="2">
        <v>92.6</v>
      </c>
      <c r="BK257" s="2">
        <v>5</v>
      </c>
      <c r="BL257" s="2">
        <v>6.9</v>
      </c>
      <c r="BM257" s="2">
        <v>1</v>
      </c>
      <c r="BN257" s="2">
        <v>1.4</v>
      </c>
      <c r="BO257" s="2">
        <v>30</v>
      </c>
      <c r="BP257" s="2">
        <v>41.7</v>
      </c>
      <c r="BQ257" s="2">
        <v>32</v>
      </c>
      <c r="BR257" s="2">
        <v>44.4</v>
      </c>
      <c r="BS257" s="2">
        <v>4</v>
      </c>
      <c r="BT257" s="2">
        <v>5.6</v>
      </c>
      <c r="BU257" s="2">
        <v>9</v>
      </c>
      <c r="BV257" s="2">
        <v>12.5</v>
      </c>
      <c r="BX257" s="2">
        <v>1</v>
      </c>
      <c r="BY257" s="2">
        <v>1</v>
      </c>
    </row>
    <row r="258" spans="1:77" ht="12.75" customHeight="1" x14ac:dyDescent="0.2">
      <c r="A258">
        <v>10</v>
      </c>
      <c r="B258" s="2">
        <v>2580</v>
      </c>
      <c r="C258" s="17">
        <v>3.33</v>
      </c>
      <c r="E258" s="15">
        <v>3.109</v>
      </c>
      <c r="G258" s="17">
        <v>161</v>
      </c>
      <c r="H258" s="2">
        <v>140</v>
      </c>
      <c r="I258" s="2">
        <v>87</v>
      </c>
      <c r="J258" s="2">
        <v>140</v>
      </c>
      <c r="K258" s="2">
        <v>87</v>
      </c>
      <c r="L258" s="2">
        <v>87</v>
      </c>
      <c r="M258" s="2">
        <v>9</v>
      </c>
      <c r="N258" s="2">
        <v>5.6</v>
      </c>
      <c r="O258" s="2">
        <v>12</v>
      </c>
      <c r="P258" s="2">
        <v>7.5</v>
      </c>
      <c r="Q258" s="2">
        <v>5</v>
      </c>
      <c r="R258" s="2">
        <v>3.1</v>
      </c>
      <c r="S258" s="2">
        <v>37</v>
      </c>
      <c r="T258" s="2">
        <v>23</v>
      </c>
      <c r="U258" s="2">
        <v>98</v>
      </c>
      <c r="V258" s="2">
        <v>60.9</v>
      </c>
      <c r="Y258" s="2">
        <v>21</v>
      </c>
      <c r="Z258" s="2">
        <v>13</v>
      </c>
      <c r="AA258" s="2">
        <v>4</v>
      </c>
      <c r="AB258" s="2">
        <v>1</v>
      </c>
      <c r="BC258" s="2">
        <v>157</v>
      </c>
      <c r="BD258" s="2">
        <v>142</v>
      </c>
      <c r="BE258" s="2">
        <v>89.3</v>
      </c>
      <c r="BF258" s="2">
        <v>142</v>
      </c>
      <c r="BG258" s="2">
        <v>89.3</v>
      </c>
      <c r="BH258" s="2">
        <v>90.4</v>
      </c>
      <c r="BI258" s="2">
        <v>5</v>
      </c>
      <c r="BJ258" s="2">
        <v>3.1</v>
      </c>
      <c r="BK258" s="2">
        <v>10</v>
      </c>
      <c r="BL258" s="2">
        <v>6.3</v>
      </c>
      <c r="BM258" s="2">
        <v>6</v>
      </c>
      <c r="BN258" s="2">
        <v>3.8</v>
      </c>
      <c r="BO258" s="2">
        <v>75</v>
      </c>
      <c r="BP258" s="2">
        <v>47.2</v>
      </c>
      <c r="BQ258" s="2">
        <v>61</v>
      </c>
      <c r="BR258" s="2">
        <v>38.4</v>
      </c>
      <c r="BS258" s="2">
        <v>2</v>
      </c>
      <c r="BT258" s="2">
        <v>1.3</v>
      </c>
      <c r="BU258" s="2">
        <v>17</v>
      </c>
      <c r="BV258" s="2">
        <v>10.7</v>
      </c>
      <c r="BW258" s="2">
        <v>6</v>
      </c>
      <c r="BX258" s="2">
        <v>1</v>
      </c>
    </row>
    <row r="259" spans="1:77" ht="12.75" customHeight="1" x14ac:dyDescent="0.2">
      <c r="A259">
        <v>10</v>
      </c>
      <c r="B259" s="2">
        <v>2581</v>
      </c>
      <c r="C259" s="17">
        <v>3.4</v>
      </c>
      <c r="E259" s="15">
        <v>3.26</v>
      </c>
      <c r="G259" s="17">
        <v>334</v>
      </c>
      <c r="H259" s="2">
        <v>313</v>
      </c>
      <c r="I259" s="2">
        <v>92.6</v>
      </c>
      <c r="J259" s="2">
        <v>313</v>
      </c>
      <c r="K259" s="2">
        <v>92.6</v>
      </c>
      <c r="L259" s="2">
        <v>93.7</v>
      </c>
      <c r="M259" s="2">
        <v>4</v>
      </c>
      <c r="N259" s="2">
        <v>1.2</v>
      </c>
      <c r="O259" s="2">
        <v>17</v>
      </c>
      <c r="P259" s="2">
        <v>5</v>
      </c>
      <c r="Q259" s="2">
        <v>15</v>
      </c>
      <c r="R259" s="2">
        <v>4.4000000000000004</v>
      </c>
      <c r="S259" s="2">
        <v>80</v>
      </c>
      <c r="T259" s="2">
        <v>23.7</v>
      </c>
      <c r="U259" s="2">
        <v>218</v>
      </c>
      <c r="V259" s="2">
        <v>64.5</v>
      </c>
      <c r="W259" s="2">
        <v>4</v>
      </c>
      <c r="X259" s="2">
        <v>1.2</v>
      </c>
      <c r="Y259" s="2">
        <v>25</v>
      </c>
      <c r="Z259" s="2">
        <v>7.4</v>
      </c>
      <c r="AA259" s="2">
        <v>10</v>
      </c>
      <c r="AB259" s="2">
        <v>4</v>
      </c>
      <c r="AC259" s="2">
        <v>4</v>
      </c>
      <c r="BC259" s="2">
        <v>326</v>
      </c>
      <c r="BD259" s="2">
        <v>307</v>
      </c>
      <c r="BE259" s="2">
        <v>91.4</v>
      </c>
      <c r="BF259" s="2">
        <v>307</v>
      </c>
      <c r="BG259" s="2">
        <v>91.4</v>
      </c>
      <c r="BH259" s="2">
        <v>94.2</v>
      </c>
      <c r="BI259" s="2">
        <v>3</v>
      </c>
      <c r="BJ259" s="2">
        <v>0.9</v>
      </c>
      <c r="BK259" s="2">
        <v>16</v>
      </c>
      <c r="BL259" s="2">
        <v>4.8</v>
      </c>
      <c r="BM259" s="2">
        <v>8</v>
      </c>
      <c r="BN259" s="2">
        <v>2.4</v>
      </c>
      <c r="BO259" s="2">
        <v>136</v>
      </c>
      <c r="BP259" s="2">
        <v>40.5</v>
      </c>
      <c r="BQ259" s="2">
        <v>163</v>
      </c>
      <c r="BR259" s="2">
        <v>48.5</v>
      </c>
      <c r="BS259" s="2">
        <v>10</v>
      </c>
      <c r="BT259" s="2">
        <v>3</v>
      </c>
      <c r="BU259" s="2">
        <v>29</v>
      </c>
      <c r="BV259" s="2">
        <v>8.6</v>
      </c>
      <c r="BW259" s="2">
        <v>11</v>
      </c>
      <c r="BX259" s="2">
        <v>5</v>
      </c>
      <c r="BY259" s="2">
        <v>4</v>
      </c>
    </row>
    <row r="260" spans="1:77" ht="12.75" customHeight="1" x14ac:dyDescent="0.2">
      <c r="A260">
        <v>10</v>
      </c>
      <c r="B260" s="2">
        <v>2588</v>
      </c>
      <c r="C260" s="17">
        <v>3.6</v>
      </c>
      <c r="E260" s="15">
        <v>3.4660000000000002</v>
      </c>
      <c r="G260" s="17">
        <v>15</v>
      </c>
      <c r="H260" s="2">
        <v>13</v>
      </c>
      <c r="I260" s="2">
        <v>86.7</v>
      </c>
      <c r="J260" s="2">
        <v>13</v>
      </c>
      <c r="K260" s="2">
        <v>86.7</v>
      </c>
      <c r="L260" s="2">
        <v>86.7</v>
      </c>
      <c r="O260" s="2">
        <v>2</v>
      </c>
      <c r="P260" s="2">
        <v>13.3</v>
      </c>
      <c r="S260" s="2">
        <v>2</v>
      </c>
      <c r="T260" s="2">
        <v>13.3</v>
      </c>
      <c r="U260" s="2">
        <v>11</v>
      </c>
      <c r="V260" s="2">
        <v>73.3</v>
      </c>
      <c r="Y260" s="2">
        <v>2</v>
      </c>
      <c r="Z260" s="2">
        <v>13.3</v>
      </c>
      <c r="BC260" s="2">
        <v>15</v>
      </c>
      <c r="BD260" s="2">
        <v>14</v>
      </c>
      <c r="BE260" s="2">
        <v>93.3</v>
      </c>
      <c r="BF260" s="2">
        <v>14</v>
      </c>
      <c r="BG260" s="2">
        <v>93.3</v>
      </c>
      <c r="BH260" s="2">
        <v>93.3</v>
      </c>
      <c r="BI260" s="2">
        <v>1</v>
      </c>
      <c r="BJ260" s="2">
        <v>6.7</v>
      </c>
      <c r="BO260" s="2">
        <v>5</v>
      </c>
      <c r="BP260" s="2">
        <v>33.299999999999997</v>
      </c>
      <c r="BQ260" s="2">
        <v>9</v>
      </c>
      <c r="BR260" s="2">
        <v>60</v>
      </c>
      <c r="BU260" s="2">
        <v>1</v>
      </c>
      <c r="BV260" s="2">
        <v>6.7</v>
      </c>
    </row>
    <row r="261" spans="1:77" ht="12.75" customHeight="1" x14ac:dyDescent="0.2">
      <c r="A261">
        <v>10</v>
      </c>
      <c r="B261" s="2">
        <v>2591</v>
      </c>
      <c r="C261" s="17">
        <v>3.19</v>
      </c>
      <c r="E261" s="15">
        <v>3.3210000000000002</v>
      </c>
      <c r="G261" s="17">
        <v>109</v>
      </c>
      <c r="H261" s="2">
        <v>92</v>
      </c>
      <c r="I261" s="2">
        <v>82.9</v>
      </c>
      <c r="J261" s="2">
        <v>92</v>
      </c>
      <c r="K261" s="2">
        <v>82.9</v>
      </c>
      <c r="L261" s="2">
        <v>84.4</v>
      </c>
      <c r="M261" s="2">
        <v>8</v>
      </c>
      <c r="N261" s="2">
        <v>7.2</v>
      </c>
      <c r="O261" s="2">
        <v>9</v>
      </c>
      <c r="P261" s="2">
        <v>8.1</v>
      </c>
      <c r="Q261" s="2">
        <v>3</v>
      </c>
      <c r="R261" s="2">
        <v>2.7</v>
      </c>
      <c r="S261" s="2">
        <v>28</v>
      </c>
      <c r="T261" s="2">
        <v>25.2</v>
      </c>
      <c r="U261" s="2">
        <v>61</v>
      </c>
      <c r="V261" s="2">
        <v>55</v>
      </c>
      <c r="W261" s="2">
        <v>2</v>
      </c>
      <c r="X261" s="2">
        <v>1.8</v>
      </c>
      <c r="Y261" s="2">
        <v>19</v>
      </c>
      <c r="Z261" s="2">
        <v>17.100000000000001</v>
      </c>
      <c r="AA261" s="2">
        <v>1</v>
      </c>
      <c r="BC261" s="2">
        <v>105</v>
      </c>
      <c r="BD261" s="2">
        <v>100</v>
      </c>
      <c r="BE261" s="2">
        <v>91.7</v>
      </c>
      <c r="BF261" s="2">
        <v>100</v>
      </c>
      <c r="BG261" s="2">
        <v>91.7</v>
      </c>
      <c r="BH261" s="2">
        <v>95.2</v>
      </c>
      <c r="BI261" s="2">
        <v>3</v>
      </c>
      <c r="BJ261" s="2">
        <v>2.8</v>
      </c>
      <c r="BK261" s="2">
        <v>2</v>
      </c>
      <c r="BL261" s="2">
        <v>1.8</v>
      </c>
      <c r="BM261" s="2">
        <v>2</v>
      </c>
      <c r="BN261" s="2">
        <v>1.8</v>
      </c>
      <c r="BO261" s="2">
        <v>37</v>
      </c>
      <c r="BP261" s="2">
        <v>33.9</v>
      </c>
      <c r="BQ261" s="2">
        <v>61</v>
      </c>
      <c r="BR261" s="2">
        <v>56</v>
      </c>
      <c r="BS261" s="2">
        <v>4</v>
      </c>
      <c r="BT261" s="2">
        <v>3.7</v>
      </c>
      <c r="BU261" s="2">
        <v>9</v>
      </c>
      <c r="BV261" s="2">
        <v>8.3000000000000007</v>
      </c>
      <c r="BW261" s="2">
        <v>3</v>
      </c>
    </row>
    <row r="262" spans="1:77" ht="12.75" customHeight="1" x14ac:dyDescent="0.2">
      <c r="A262">
        <v>10</v>
      </c>
      <c r="B262" s="2">
        <v>2601</v>
      </c>
      <c r="G262" s="17">
        <v>8</v>
      </c>
      <c r="BC262" s="2">
        <v>6</v>
      </c>
    </row>
    <row r="263" spans="1:77" ht="12.75" customHeight="1" x14ac:dyDescent="0.2">
      <c r="A263">
        <v>10</v>
      </c>
      <c r="B263" s="2">
        <v>2603</v>
      </c>
      <c r="G263" s="17">
        <v>9</v>
      </c>
      <c r="BC263" s="2">
        <v>9</v>
      </c>
    </row>
    <row r="264" spans="1:77" ht="12.75" customHeight="1" x14ac:dyDescent="0.2">
      <c r="A264">
        <v>10</v>
      </c>
      <c r="B264" s="2">
        <v>2605</v>
      </c>
      <c r="G264" s="17">
        <v>6</v>
      </c>
      <c r="BC264" s="2">
        <v>6</v>
      </c>
    </row>
    <row r="265" spans="1:77" ht="12.75" customHeight="1" x14ac:dyDescent="0.2">
      <c r="A265">
        <v>10</v>
      </c>
      <c r="B265" s="2">
        <v>2612</v>
      </c>
      <c r="G265" s="17">
        <v>1</v>
      </c>
      <c r="BC265" s="2">
        <v>1</v>
      </c>
    </row>
    <row r="266" spans="1:77" ht="12.75" customHeight="1" x14ac:dyDescent="0.2">
      <c r="A266">
        <v>10</v>
      </c>
      <c r="B266" s="2">
        <v>2615</v>
      </c>
      <c r="C266" s="17">
        <v>3.54</v>
      </c>
      <c r="E266" s="15">
        <v>3.48</v>
      </c>
      <c r="G266" s="17">
        <v>395</v>
      </c>
      <c r="H266" s="2">
        <v>366</v>
      </c>
      <c r="I266" s="2">
        <v>90.4</v>
      </c>
      <c r="J266" s="2">
        <v>360</v>
      </c>
      <c r="K266" s="2">
        <v>90.2</v>
      </c>
      <c r="L266" s="2">
        <v>91.1</v>
      </c>
      <c r="M266" s="2">
        <v>14</v>
      </c>
      <c r="N266" s="2">
        <v>3.5</v>
      </c>
      <c r="O266" s="2">
        <v>21</v>
      </c>
      <c r="P266" s="2">
        <v>5.3</v>
      </c>
      <c r="S266" s="2">
        <v>82</v>
      </c>
      <c r="T266" s="2">
        <v>20.6</v>
      </c>
      <c r="U266" s="2">
        <v>278</v>
      </c>
      <c r="V266" s="2">
        <v>69.7</v>
      </c>
      <c r="W266" s="2">
        <v>4</v>
      </c>
      <c r="X266" s="2">
        <v>1</v>
      </c>
      <c r="Y266" s="2">
        <v>39</v>
      </c>
      <c r="Z266" s="2">
        <v>9.8000000000000007</v>
      </c>
      <c r="AA266" s="2">
        <v>6</v>
      </c>
      <c r="AB266" s="2">
        <v>11</v>
      </c>
      <c r="AC266" s="2">
        <v>3</v>
      </c>
      <c r="BC266" s="2">
        <v>396</v>
      </c>
      <c r="BD266" s="2">
        <v>374</v>
      </c>
      <c r="BE266" s="2">
        <v>92.6</v>
      </c>
      <c r="BF266" s="2">
        <v>369</v>
      </c>
      <c r="BG266" s="2">
        <v>92.5</v>
      </c>
      <c r="BH266" s="2">
        <v>93.2</v>
      </c>
      <c r="BI266" s="2">
        <v>10</v>
      </c>
      <c r="BJ266" s="2">
        <v>2.5</v>
      </c>
      <c r="BK266" s="2">
        <v>17</v>
      </c>
      <c r="BL266" s="2">
        <v>4.3</v>
      </c>
      <c r="BO266" s="2">
        <v>132</v>
      </c>
      <c r="BP266" s="2">
        <v>33.1</v>
      </c>
      <c r="BQ266" s="2">
        <v>237</v>
      </c>
      <c r="BR266" s="2">
        <v>59.4</v>
      </c>
      <c r="BS266" s="2">
        <v>3</v>
      </c>
      <c r="BT266" s="2">
        <v>0.8</v>
      </c>
      <c r="BU266" s="2">
        <v>30</v>
      </c>
      <c r="BV266" s="2">
        <v>7.5</v>
      </c>
      <c r="BW266" s="2">
        <v>7</v>
      </c>
      <c r="BX266" s="2">
        <v>10</v>
      </c>
      <c r="BY266" s="2">
        <v>3</v>
      </c>
    </row>
    <row r="267" spans="1:77" ht="12.75" customHeight="1" x14ac:dyDescent="0.2">
      <c r="A267">
        <v>10</v>
      </c>
      <c r="B267" s="2">
        <v>2616</v>
      </c>
      <c r="C267" s="17">
        <v>3.04</v>
      </c>
      <c r="E267" s="15">
        <v>2.7289999999999996</v>
      </c>
      <c r="G267" s="17">
        <v>67</v>
      </c>
      <c r="H267" s="2">
        <v>54</v>
      </c>
      <c r="I267" s="2">
        <v>80.599999999999994</v>
      </c>
      <c r="J267" s="2">
        <v>54</v>
      </c>
      <c r="K267" s="2">
        <v>80.599999999999994</v>
      </c>
      <c r="L267" s="2">
        <v>80.599999999999994</v>
      </c>
      <c r="M267" s="2">
        <v>10</v>
      </c>
      <c r="N267" s="2">
        <v>14.9</v>
      </c>
      <c r="O267" s="2">
        <v>3</v>
      </c>
      <c r="P267" s="2">
        <v>4.5</v>
      </c>
      <c r="Q267" s="2">
        <v>3</v>
      </c>
      <c r="R267" s="2">
        <v>4.5</v>
      </c>
      <c r="S267" s="2">
        <v>16</v>
      </c>
      <c r="T267" s="2">
        <v>23.9</v>
      </c>
      <c r="U267" s="2">
        <v>35</v>
      </c>
      <c r="V267" s="2">
        <v>52.2</v>
      </c>
      <c r="Y267" s="2">
        <v>13</v>
      </c>
      <c r="Z267" s="2">
        <v>19.399999999999999</v>
      </c>
      <c r="AA267" s="2">
        <v>3</v>
      </c>
      <c r="AB267" s="2">
        <v>2</v>
      </c>
      <c r="AC267" s="2">
        <v>1</v>
      </c>
      <c r="BC267" s="2">
        <v>62</v>
      </c>
      <c r="BD267" s="2">
        <v>51</v>
      </c>
      <c r="BE267" s="2">
        <v>81</v>
      </c>
      <c r="BF267" s="2">
        <v>51</v>
      </c>
      <c r="BG267" s="2">
        <v>81</v>
      </c>
      <c r="BH267" s="2">
        <v>82.3</v>
      </c>
      <c r="BI267" s="2">
        <v>5</v>
      </c>
      <c r="BJ267" s="2">
        <v>7.9</v>
      </c>
      <c r="BK267" s="2">
        <v>6</v>
      </c>
      <c r="BL267" s="2">
        <v>9.5</v>
      </c>
      <c r="BM267" s="2">
        <v>5</v>
      </c>
      <c r="BN267" s="2">
        <v>7.9</v>
      </c>
      <c r="BO267" s="2">
        <v>29</v>
      </c>
      <c r="BP267" s="2">
        <v>46</v>
      </c>
      <c r="BQ267" s="2">
        <v>17</v>
      </c>
      <c r="BR267" s="2">
        <v>27</v>
      </c>
      <c r="BS267" s="2">
        <v>1</v>
      </c>
      <c r="BT267" s="2">
        <v>1.6</v>
      </c>
      <c r="BU267" s="2">
        <v>12</v>
      </c>
      <c r="BV267" s="2">
        <v>19</v>
      </c>
      <c r="BW267" s="2">
        <v>7</v>
      </c>
      <c r="BX267" s="2">
        <v>2</v>
      </c>
      <c r="BY267" s="2">
        <v>1</v>
      </c>
    </row>
    <row r="268" spans="1:77" ht="12.75" customHeight="1" x14ac:dyDescent="0.2">
      <c r="A268">
        <v>10</v>
      </c>
      <c r="B268" s="2">
        <v>2623</v>
      </c>
      <c r="C268" s="17">
        <v>2.96</v>
      </c>
      <c r="E268" s="15">
        <v>2.6230000000000002</v>
      </c>
      <c r="G268" s="17">
        <v>49</v>
      </c>
      <c r="H268" s="2">
        <v>38</v>
      </c>
      <c r="I268" s="2">
        <v>76</v>
      </c>
      <c r="J268" s="2">
        <v>38</v>
      </c>
      <c r="K268" s="2">
        <v>76</v>
      </c>
      <c r="L268" s="2">
        <v>77.599999999999994</v>
      </c>
      <c r="M268" s="2">
        <v>6</v>
      </c>
      <c r="N268" s="2">
        <v>12</v>
      </c>
      <c r="O268" s="2">
        <v>5</v>
      </c>
      <c r="P268" s="2">
        <v>10</v>
      </c>
      <c r="Q268" s="2">
        <v>1</v>
      </c>
      <c r="R268" s="2">
        <v>2</v>
      </c>
      <c r="S268" s="2">
        <v>16</v>
      </c>
      <c r="T268" s="2">
        <v>32</v>
      </c>
      <c r="U268" s="2">
        <v>21</v>
      </c>
      <c r="V268" s="2">
        <v>42</v>
      </c>
      <c r="W268" s="2">
        <v>1</v>
      </c>
      <c r="X268" s="2">
        <v>2</v>
      </c>
      <c r="Y268" s="2">
        <v>12</v>
      </c>
      <c r="Z268" s="2">
        <v>24</v>
      </c>
      <c r="BC268" s="2">
        <v>45</v>
      </c>
      <c r="BD268" s="2">
        <v>37</v>
      </c>
      <c r="BE268" s="2">
        <v>75.5</v>
      </c>
      <c r="BF268" s="2">
        <v>36</v>
      </c>
      <c r="BG268" s="2">
        <v>75</v>
      </c>
      <c r="BH268" s="2">
        <v>80</v>
      </c>
      <c r="BI268" s="2">
        <v>4</v>
      </c>
      <c r="BJ268" s="2">
        <v>8.3000000000000007</v>
      </c>
      <c r="BK268" s="2">
        <v>5</v>
      </c>
      <c r="BL268" s="2">
        <v>10.4</v>
      </c>
      <c r="BM268" s="2">
        <v>2</v>
      </c>
      <c r="BN268" s="2">
        <v>4.2</v>
      </c>
      <c r="BO268" s="2">
        <v>24</v>
      </c>
      <c r="BP268" s="2">
        <v>50</v>
      </c>
      <c r="BQ268" s="2">
        <v>10</v>
      </c>
      <c r="BR268" s="2">
        <v>20.8</v>
      </c>
      <c r="BS268" s="2">
        <v>3</v>
      </c>
      <c r="BT268" s="2">
        <v>6.3</v>
      </c>
      <c r="BU268" s="2">
        <v>12</v>
      </c>
      <c r="BV268" s="2">
        <v>25</v>
      </c>
      <c r="BW268" s="2">
        <v>1</v>
      </c>
      <c r="BX268" s="2">
        <v>1</v>
      </c>
    </row>
    <row r="269" spans="1:77" ht="12.75" customHeight="1" x14ac:dyDescent="0.2">
      <c r="A269">
        <v>10</v>
      </c>
      <c r="B269" s="2">
        <v>2625</v>
      </c>
      <c r="C269" s="17">
        <v>3.23</v>
      </c>
      <c r="E269" s="15">
        <v>3.1960000000000002</v>
      </c>
      <c r="G269" s="17">
        <v>70</v>
      </c>
      <c r="H269" s="2">
        <v>62</v>
      </c>
      <c r="I269" s="2">
        <v>87.3</v>
      </c>
      <c r="J269" s="2">
        <v>62</v>
      </c>
      <c r="K269" s="2">
        <v>87.3</v>
      </c>
      <c r="L269" s="2">
        <v>88.6</v>
      </c>
      <c r="M269" s="2">
        <v>5</v>
      </c>
      <c r="N269" s="2">
        <v>7</v>
      </c>
      <c r="O269" s="2">
        <v>3</v>
      </c>
      <c r="P269" s="2">
        <v>4.2</v>
      </c>
      <c r="Q269" s="2">
        <v>4</v>
      </c>
      <c r="R269" s="2">
        <v>5.6</v>
      </c>
      <c r="S269" s="2">
        <v>14</v>
      </c>
      <c r="T269" s="2">
        <v>19.7</v>
      </c>
      <c r="U269" s="2">
        <v>44</v>
      </c>
      <c r="V269" s="2">
        <v>62</v>
      </c>
      <c r="W269" s="2">
        <v>1</v>
      </c>
      <c r="X269" s="2">
        <v>1.4</v>
      </c>
      <c r="Y269" s="2">
        <v>9</v>
      </c>
      <c r="Z269" s="2">
        <v>12.7</v>
      </c>
      <c r="AA269" s="2">
        <v>2</v>
      </c>
      <c r="AB269" s="2">
        <v>5</v>
      </c>
      <c r="AC269" s="2">
        <v>2</v>
      </c>
      <c r="BC269" s="2">
        <v>66</v>
      </c>
      <c r="BD269" s="2">
        <v>64</v>
      </c>
      <c r="BE269" s="2">
        <v>90.1</v>
      </c>
      <c r="BF269" s="2">
        <v>64</v>
      </c>
      <c r="BG269" s="2">
        <v>90.1</v>
      </c>
      <c r="BH269" s="2">
        <v>97</v>
      </c>
      <c r="BI269" s="2">
        <v>1</v>
      </c>
      <c r="BJ269" s="2">
        <v>1.4</v>
      </c>
      <c r="BK269" s="2">
        <v>1</v>
      </c>
      <c r="BL269" s="2">
        <v>1.4</v>
      </c>
      <c r="BM269" s="2">
        <v>3</v>
      </c>
      <c r="BN269" s="2">
        <v>4.2</v>
      </c>
      <c r="BO269" s="2">
        <v>20</v>
      </c>
      <c r="BP269" s="2">
        <v>28.2</v>
      </c>
      <c r="BQ269" s="2">
        <v>41</v>
      </c>
      <c r="BR269" s="2">
        <v>57.7</v>
      </c>
      <c r="BS269" s="2">
        <v>5</v>
      </c>
      <c r="BT269" s="2">
        <v>7</v>
      </c>
      <c r="BU269" s="2">
        <v>7</v>
      </c>
      <c r="BV269" s="2">
        <v>9.9</v>
      </c>
      <c r="BW269" s="2">
        <v>2</v>
      </c>
      <c r="BX269" s="2">
        <v>5</v>
      </c>
      <c r="BY269" s="2">
        <v>2</v>
      </c>
    </row>
    <row r="270" spans="1:77" ht="12.75" customHeight="1" x14ac:dyDescent="0.2">
      <c r="A270">
        <v>10</v>
      </c>
      <c r="B270" s="2">
        <v>2632</v>
      </c>
      <c r="C270" s="17">
        <v>3.41</v>
      </c>
      <c r="E270" s="15">
        <v>3.47</v>
      </c>
      <c r="G270" s="17">
        <v>17</v>
      </c>
      <c r="H270" s="2">
        <v>14</v>
      </c>
      <c r="I270" s="2">
        <v>82.4</v>
      </c>
      <c r="J270" s="2">
        <v>14</v>
      </c>
      <c r="K270" s="2">
        <v>82.4</v>
      </c>
      <c r="L270" s="2">
        <v>82.4</v>
      </c>
      <c r="O270" s="2">
        <v>3</v>
      </c>
      <c r="P270" s="2">
        <v>17.600000000000001</v>
      </c>
      <c r="S270" s="2">
        <v>4</v>
      </c>
      <c r="T270" s="2">
        <v>23.5</v>
      </c>
      <c r="U270" s="2">
        <v>10</v>
      </c>
      <c r="V270" s="2">
        <v>58.8</v>
      </c>
      <c r="Y270" s="2">
        <v>3</v>
      </c>
      <c r="Z270" s="2">
        <v>17.600000000000001</v>
      </c>
      <c r="AA270" s="2">
        <v>1</v>
      </c>
      <c r="BC270" s="2">
        <v>17</v>
      </c>
      <c r="BD270" s="2">
        <v>16</v>
      </c>
      <c r="BE270" s="2">
        <v>94.1</v>
      </c>
      <c r="BF270" s="2">
        <v>16</v>
      </c>
      <c r="BG270" s="2">
        <v>94.1</v>
      </c>
      <c r="BH270" s="2">
        <v>94.1</v>
      </c>
      <c r="BK270" s="2">
        <v>1</v>
      </c>
      <c r="BL270" s="2">
        <v>5.9</v>
      </c>
      <c r="BO270" s="2">
        <v>7</v>
      </c>
      <c r="BP270" s="2">
        <v>41.2</v>
      </c>
      <c r="BQ270" s="2">
        <v>9</v>
      </c>
      <c r="BR270" s="2">
        <v>52.9</v>
      </c>
      <c r="BU270" s="2">
        <v>1</v>
      </c>
      <c r="BV270" s="2">
        <v>5.9</v>
      </c>
      <c r="BW270" s="2">
        <v>1</v>
      </c>
    </row>
    <row r="271" spans="1:77" ht="12.75" customHeight="1" x14ac:dyDescent="0.2">
      <c r="A271">
        <v>10</v>
      </c>
      <c r="B271" s="2">
        <v>2633</v>
      </c>
      <c r="C271" s="17">
        <v>3.33</v>
      </c>
      <c r="E271" s="15">
        <v>3.117</v>
      </c>
      <c r="G271" s="17">
        <v>391</v>
      </c>
      <c r="H271" s="2">
        <v>346</v>
      </c>
      <c r="I271" s="2">
        <v>87.8</v>
      </c>
      <c r="J271" s="2">
        <v>346</v>
      </c>
      <c r="K271" s="2">
        <v>87.8</v>
      </c>
      <c r="L271" s="2">
        <v>88.5</v>
      </c>
      <c r="M271" s="2">
        <v>21</v>
      </c>
      <c r="N271" s="2">
        <v>5.3</v>
      </c>
      <c r="O271" s="2">
        <v>24</v>
      </c>
      <c r="P271" s="2">
        <v>6.1</v>
      </c>
      <c r="Q271" s="2">
        <v>8</v>
      </c>
      <c r="R271" s="2">
        <v>2</v>
      </c>
      <c r="S271" s="2">
        <v>108</v>
      </c>
      <c r="T271" s="2">
        <v>27.4</v>
      </c>
      <c r="U271" s="2">
        <v>230</v>
      </c>
      <c r="V271" s="2">
        <v>58.4</v>
      </c>
      <c r="W271" s="2">
        <v>3</v>
      </c>
      <c r="X271" s="2">
        <v>0.8</v>
      </c>
      <c r="Y271" s="2">
        <v>48</v>
      </c>
      <c r="Z271" s="2">
        <v>12.2</v>
      </c>
      <c r="AA271" s="2">
        <v>10</v>
      </c>
      <c r="AB271" s="2">
        <v>14</v>
      </c>
      <c r="AC271" s="2">
        <v>1</v>
      </c>
      <c r="BC271" s="2">
        <v>384</v>
      </c>
      <c r="BD271" s="2">
        <v>342</v>
      </c>
      <c r="BE271" s="2">
        <v>86.1</v>
      </c>
      <c r="BF271" s="2">
        <v>342</v>
      </c>
      <c r="BG271" s="2">
        <v>86.1</v>
      </c>
      <c r="BH271" s="2">
        <v>89.1</v>
      </c>
      <c r="BI271" s="2">
        <v>17</v>
      </c>
      <c r="BJ271" s="2">
        <v>4.3</v>
      </c>
      <c r="BK271" s="2">
        <v>25</v>
      </c>
      <c r="BL271" s="2">
        <v>6.3</v>
      </c>
      <c r="BM271" s="2">
        <v>7</v>
      </c>
      <c r="BN271" s="2">
        <v>1.8</v>
      </c>
      <c r="BO271" s="2">
        <v>170</v>
      </c>
      <c r="BP271" s="2">
        <v>42.8</v>
      </c>
      <c r="BQ271" s="2">
        <v>165</v>
      </c>
      <c r="BR271" s="2">
        <v>41.6</v>
      </c>
      <c r="BS271" s="2">
        <v>13</v>
      </c>
      <c r="BT271" s="2">
        <v>3.3</v>
      </c>
      <c r="BU271" s="2">
        <v>55</v>
      </c>
      <c r="BV271" s="2">
        <v>13.9</v>
      </c>
      <c r="BW271" s="2">
        <v>7</v>
      </c>
      <c r="BX271" s="2">
        <v>14</v>
      </c>
      <c r="BY271" s="2">
        <v>1</v>
      </c>
    </row>
    <row r="272" spans="1:77" ht="12.75" customHeight="1" x14ac:dyDescent="0.2">
      <c r="A272">
        <v>10</v>
      </c>
      <c r="B272" s="2">
        <v>2634</v>
      </c>
      <c r="C272" s="17">
        <v>3.32</v>
      </c>
      <c r="E272" s="15">
        <v>3.1420000000000003</v>
      </c>
      <c r="G272" s="17">
        <v>22</v>
      </c>
      <c r="H272" s="2">
        <v>20</v>
      </c>
      <c r="I272" s="2">
        <v>90.9</v>
      </c>
      <c r="J272" s="2">
        <v>20</v>
      </c>
      <c r="K272" s="2">
        <v>90.9</v>
      </c>
      <c r="L272" s="2">
        <v>90.9</v>
      </c>
      <c r="M272" s="2">
        <v>1</v>
      </c>
      <c r="N272" s="2">
        <v>4.5</v>
      </c>
      <c r="O272" s="2">
        <v>1</v>
      </c>
      <c r="P272" s="2">
        <v>4.5</v>
      </c>
      <c r="Q272" s="2">
        <v>1</v>
      </c>
      <c r="R272" s="2">
        <v>4.5</v>
      </c>
      <c r="S272" s="2">
        <v>6</v>
      </c>
      <c r="T272" s="2">
        <v>27.3</v>
      </c>
      <c r="U272" s="2">
        <v>13</v>
      </c>
      <c r="V272" s="2">
        <v>59.1</v>
      </c>
      <c r="Y272" s="2">
        <v>2</v>
      </c>
      <c r="Z272" s="2">
        <v>9.1</v>
      </c>
      <c r="AB272" s="2">
        <v>1</v>
      </c>
      <c r="BC272" s="2">
        <v>20</v>
      </c>
      <c r="BD272" s="2">
        <v>20</v>
      </c>
      <c r="BE272" s="2">
        <v>95.2</v>
      </c>
      <c r="BF272" s="2">
        <v>20</v>
      </c>
      <c r="BG272" s="2">
        <v>95.2</v>
      </c>
      <c r="BH272" s="2">
        <v>100</v>
      </c>
      <c r="BM272" s="2">
        <v>2</v>
      </c>
      <c r="BN272" s="2">
        <v>9.5</v>
      </c>
      <c r="BO272" s="2">
        <v>6</v>
      </c>
      <c r="BP272" s="2">
        <v>28.6</v>
      </c>
      <c r="BQ272" s="2">
        <v>12</v>
      </c>
      <c r="BR272" s="2">
        <v>57.1</v>
      </c>
      <c r="BS272" s="2">
        <v>1</v>
      </c>
      <c r="BT272" s="2">
        <v>4.8</v>
      </c>
      <c r="BU272" s="2">
        <v>1</v>
      </c>
      <c r="BV272" s="2">
        <v>4.8</v>
      </c>
      <c r="BW272" s="2">
        <v>2</v>
      </c>
    </row>
    <row r="273" spans="1:77" ht="12.75" customHeight="1" x14ac:dyDescent="0.2">
      <c r="A273">
        <v>10</v>
      </c>
      <c r="B273" s="2">
        <v>2676</v>
      </c>
      <c r="C273" s="17">
        <v>2.82</v>
      </c>
      <c r="E273" s="15">
        <v>2.8820000000000006</v>
      </c>
      <c r="G273" s="17">
        <v>17</v>
      </c>
      <c r="H273" s="2">
        <v>12</v>
      </c>
      <c r="I273" s="2">
        <v>70.599999999999994</v>
      </c>
      <c r="J273" s="2">
        <v>12</v>
      </c>
      <c r="K273" s="2">
        <v>70.599999999999994</v>
      </c>
      <c r="L273" s="2">
        <v>70.599999999999994</v>
      </c>
      <c r="M273" s="2">
        <v>2</v>
      </c>
      <c r="N273" s="2">
        <v>11.8</v>
      </c>
      <c r="O273" s="2">
        <v>3</v>
      </c>
      <c r="P273" s="2">
        <v>17.600000000000001</v>
      </c>
      <c r="S273" s="2">
        <v>8</v>
      </c>
      <c r="T273" s="2">
        <v>47.1</v>
      </c>
      <c r="U273" s="2">
        <v>4</v>
      </c>
      <c r="V273" s="2">
        <v>23.5</v>
      </c>
      <c r="Y273" s="2">
        <v>5</v>
      </c>
      <c r="Z273" s="2">
        <v>29.4</v>
      </c>
      <c r="AA273" s="2">
        <v>2</v>
      </c>
      <c r="BC273" s="2">
        <v>17</v>
      </c>
      <c r="BD273" s="2">
        <v>12</v>
      </c>
      <c r="BE273" s="2">
        <v>70.599999999999994</v>
      </c>
      <c r="BF273" s="2">
        <v>12</v>
      </c>
      <c r="BG273" s="2">
        <v>70.599999999999994</v>
      </c>
      <c r="BH273" s="2">
        <v>70.599999999999994</v>
      </c>
      <c r="BI273" s="2">
        <v>2</v>
      </c>
      <c r="BJ273" s="2">
        <v>11.8</v>
      </c>
      <c r="BK273" s="2">
        <v>3</v>
      </c>
      <c r="BL273" s="2">
        <v>17.600000000000001</v>
      </c>
      <c r="BO273" s="2">
        <v>7</v>
      </c>
      <c r="BP273" s="2">
        <v>41.2</v>
      </c>
      <c r="BQ273" s="2">
        <v>5</v>
      </c>
      <c r="BR273" s="2">
        <v>29.4</v>
      </c>
      <c r="BU273" s="2">
        <v>5</v>
      </c>
      <c r="BV273" s="2">
        <v>29.4</v>
      </c>
      <c r="BW273" s="2">
        <v>2</v>
      </c>
    </row>
    <row r="274" spans="1:77" ht="12.75" customHeight="1" x14ac:dyDescent="0.2">
      <c r="A274">
        <v>10</v>
      </c>
      <c r="B274" s="2">
        <v>2679</v>
      </c>
      <c r="C274" s="17">
        <v>3.27</v>
      </c>
      <c r="E274" s="15">
        <v>3.1679999999999997</v>
      </c>
      <c r="G274" s="17">
        <v>91</v>
      </c>
      <c r="H274" s="2">
        <v>81</v>
      </c>
      <c r="I274" s="2">
        <v>87.1</v>
      </c>
      <c r="J274" s="2">
        <v>81</v>
      </c>
      <c r="K274" s="2">
        <v>87.1</v>
      </c>
      <c r="L274" s="2">
        <v>89</v>
      </c>
      <c r="M274" s="2">
        <v>4</v>
      </c>
      <c r="N274" s="2">
        <v>4.3</v>
      </c>
      <c r="O274" s="2">
        <v>6</v>
      </c>
      <c r="P274" s="2">
        <v>6.5</v>
      </c>
      <c r="Q274" s="2">
        <v>3</v>
      </c>
      <c r="R274" s="2">
        <v>3.2</v>
      </c>
      <c r="S274" s="2">
        <v>24</v>
      </c>
      <c r="T274" s="2">
        <v>25.8</v>
      </c>
      <c r="U274" s="2">
        <v>54</v>
      </c>
      <c r="V274" s="2">
        <v>58.1</v>
      </c>
      <c r="W274" s="2">
        <v>2</v>
      </c>
      <c r="X274" s="2">
        <v>2.2000000000000002</v>
      </c>
      <c r="Y274" s="2">
        <v>12</v>
      </c>
      <c r="Z274" s="2">
        <v>12.9</v>
      </c>
      <c r="AA274" s="2">
        <v>2</v>
      </c>
      <c r="AC274" s="2">
        <v>1</v>
      </c>
      <c r="BC274" s="2">
        <v>90</v>
      </c>
      <c r="BD274" s="2">
        <v>84</v>
      </c>
      <c r="BE274" s="2">
        <v>92.3</v>
      </c>
      <c r="BF274" s="2">
        <v>84</v>
      </c>
      <c r="BG274" s="2">
        <v>92.3</v>
      </c>
      <c r="BH274" s="2">
        <v>93.3</v>
      </c>
      <c r="BI274" s="2">
        <v>1</v>
      </c>
      <c r="BJ274" s="2">
        <v>1.1000000000000001</v>
      </c>
      <c r="BK274" s="2">
        <v>5</v>
      </c>
      <c r="BL274" s="2">
        <v>5.5</v>
      </c>
      <c r="BM274" s="2">
        <v>5</v>
      </c>
      <c r="BN274" s="2">
        <v>5.5</v>
      </c>
      <c r="BO274" s="2">
        <v>39</v>
      </c>
      <c r="BP274" s="2">
        <v>42.9</v>
      </c>
      <c r="BQ274" s="2">
        <v>40</v>
      </c>
      <c r="BR274" s="2">
        <v>44</v>
      </c>
      <c r="BS274" s="2">
        <v>1</v>
      </c>
      <c r="BT274" s="2">
        <v>1.1000000000000001</v>
      </c>
      <c r="BU274" s="2">
        <v>7</v>
      </c>
      <c r="BV274" s="2">
        <v>7.7</v>
      </c>
      <c r="BW274" s="2">
        <v>4</v>
      </c>
      <c r="BY274" s="2">
        <v>1</v>
      </c>
    </row>
    <row r="275" spans="1:77" ht="12.75" customHeight="1" x14ac:dyDescent="0.2">
      <c r="A275">
        <v>10</v>
      </c>
      <c r="B275" s="2">
        <v>2681</v>
      </c>
      <c r="C275" s="17">
        <v>3.29</v>
      </c>
      <c r="E275" s="15">
        <v>2.9769999999999999</v>
      </c>
      <c r="G275" s="17">
        <v>352</v>
      </c>
      <c r="H275" s="2">
        <v>320</v>
      </c>
      <c r="I275" s="2">
        <v>88.6</v>
      </c>
      <c r="J275" s="2">
        <v>320</v>
      </c>
      <c r="K275" s="2">
        <v>88.6</v>
      </c>
      <c r="L275" s="2">
        <v>90.9</v>
      </c>
      <c r="M275" s="2">
        <v>14</v>
      </c>
      <c r="N275" s="2">
        <v>3.9</v>
      </c>
      <c r="O275" s="2">
        <v>18</v>
      </c>
      <c r="P275" s="2">
        <v>5</v>
      </c>
      <c r="Q275" s="2">
        <v>9</v>
      </c>
      <c r="R275" s="2">
        <v>2.5</v>
      </c>
      <c r="S275" s="2">
        <v>105</v>
      </c>
      <c r="T275" s="2">
        <v>29.1</v>
      </c>
      <c r="U275" s="2">
        <v>206</v>
      </c>
      <c r="V275" s="2">
        <v>57.1</v>
      </c>
      <c r="W275" s="2">
        <v>9</v>
      </c>
      <c r="X275" s="2">
        <v>2.5</v>
      </c>
      <c r="Y275" s="2">
        <v>41</v>
      </c>
      <c r="Z275" s="2">
        <v>11.4</v>
      </c>
      <c r="AA275" s="2">
        <v>9</v>
      </c>
      <c r="AB275" s="2">
        <v>7</v>
      </c>
      <c r="AC275" s="2">
        <v>3</v>
      </c>
      <c r="BC275" s="2">
        <v>343</v>
      </c>
      <c r="BD275" s="2">
        <v>276</v>
      </c>
      <c r="BE275" s="2">
        <v>78.400000000000006</v>
      </c>
      <c r="BF275" s="2">
        <v>276</v>
      </c>
      <c r="BG275" s="2">
        <v>78.400000000000006</v>
      </c>
      <c r="BH275" s="2">
        <v>80.5</v>
      </c>
      <c r="BI275" s="2">
        <v>19</v>
      </c>
      <c r="BJ275" s="2">
        <v>5.4</v>
      </c>
      <c r="BK275" s="2">
        <v>48</v>
      </c>
      <c r="BL275" s="2">
        <v>13.6</v>
      </c>
      <c r="BM275" s="2">
        <v>5</v>
      </c>
      <c r="BN275" s="2">
        <v>1.4</v>
      </c>
      <c r="BO275" s="2">
        <v>151</v>
      </c>
      <c r="BP275" s="2">
        <v>42.9</v>
      </c>
      <c r="BQ275" s="2">
        <v>120</v>
      </c>
      <c r="BR275" s="2">
        <v>34.1</v>
      </c>
      <c r="BS275" s="2">
        <v>9</v>
      </c>
      <c r="BT275" s="2">
        <v>2.6</v>
      </c>
      <c r="BU275" s="2">
        <v>76</v>
      </c>
      <c r="BV275" s="2">
        <v>21.6</v>
      </c>
      <c r="BW275" s="2">
        <v>18</v>
      </c>
      <c r="BX275" s="2">
        <v>7</v>
      </c>
      <c r="BY275" s="2">
        <v>3</v>
      </c>
    </row>
    <row r="276" spans="1:77" ht="12.75" customHeight="1" x14ac:dyDescent="0.2">
      <c r="A276">
        <v>10</v>
      </c>
      <c r="B276" s="2">
        <v>2701</v>
      </c>
      <c r="C276" s="17">
        <v>3.56</v>
      </c>
      <c r="E276" s="15">
        <v>3.5810000000000004</v>
      </c>
      <c r="G276" s="17">
        <v>327</v>
      </c>
      <c r="H276" s="2">
        <v>305</v>
      </c>
      <c r="I276" s="2">
        <v>92.4</v>
      </c>
      <c r="J276" s="2">
        <v>305</v>
      </c>
      <c r="K276" s="2">
        <v>92.4</v>
      </c>
      <c r="L276" s="2">
        <v>93.3</v>
      </c>
      <c r="M276" s="2">
        <v>7</v>
      </c>
      <c r="N276" s="2">
        <v>2.1</v>
      </c>
      <c r="O276" s="2">
        <v>15</v>
      </c>
      <c r="P276" s="2">
        <v>4.5</v>
      </c>
      <c r="Q276" s="2">
        <v>1</v>
      </c>
      <c r="R276" s="2">
        <v>0.3</v>
      </c>
      <c r="S276" s="2">
        <v>79</v>
      </c>
      <c r="T276" s="2">
        <v>23.9</v>
      </c>
      <c r="U276" s="2">
        <v>225</v>
      </c>
      <c r="V276" s="2">
        <v>68.2</v>
      </c>
      <c r="W276" s="2">
        <v>3</v>
      </c>
      <c r="X276" s="2">
        <v>0.9</v>
      </c>
      <c r="Y276" s="2">
        <v>25</v>
      </c>
      <c r="Z276" s="2">
        <v>7.6</v>
      </c>
      <c r="AA276" s="2">
        <v>4</v>
      </c>
      <c r="AB276" s="2">
        <v>8</v>
      </c>
      <c r="AC276" s="2">
        <v>1</v>
      </c>
      <c r="BC276" s="2">
        <v>325</v>
      </c>
      <c r="BD276" s="2">
        <v>309</v>
      </c>
      <c r="BE276" s="2">
        <v>93.9</v>
      </c>
      <c r="BF276" s="2">
        <v>309</v>
      </c>
      <c r="BG276" s="2">
        <v>93.9</v>
      </c>
      <c r="BH276" s="2">
        <v>95.1</v>
      </c>
      <c r="BI276" s="2">
        <v>2</v>
      </c>
      <c r="BJ276" s="2">
        <v>0.6</v>
      </c>
      <c r="BK276" s="2">
        <v>14</v>
      </c>
      <c r="BL276" s="2">
        <v>4.3</v>
      </c>
      <c r="BM276" s="2">
        <v>2</v>
      </c>
      <c r="BN276" s="2">
        <v>0.6</v>
      </c>
      <c r="BO276" s="2">
        <v>80</v>
      </c>
      <c r="BP276" s="2">
        <v>24.3</v>
      </c>
      <c r="BQ276" s="2">
        <v>227</v>
      </c>
      <c r="BR276" s="2">
        <v>69</v>
      </c>
      <c r="BS276" s="2">
        <v>4</v>
      </c>
      <c r="BT276" s="2">
        <v>1.2</v>
      </c>
      <c r="BU276" s="2">
        <v>20</v>
      </c>
      <c r="BV276" s="2">
        <v>6.1</v>
      </c>
      <c r="BW276" s="2">
        <v>6</v>
      </c>
      <c r="BX276" s="2">
        <v>7</v>
      </c>
      <c r="BY276" s="2">
        <v>1</v>
      </c>
    </row>
    <row r="277" spans="1:77" ht="12.75" customHeight="1" x14ac:dyDescent="0.2">
      <c r="A277">
        <v>10</v>
      </c>
      <c r="B277" s="2">
        <v>2702</v>
      </c>
      <c r="C277" s="17">
        <v>1.83</v>
      </c>
      <c r="E277" s="15">
        <v>1.5120000000000002</v>
      </c>
      <c r="G277" s="17">
        <v>32</v>
      </c>
      <c r="H277" s="2">
        <v>22</v>
      </c>
      <c r="I277" s="2">
        <v>44.9</v>
      </c>
      <c r="J277" s="2">
        <v>20</v>
      </c>
      <c r="K277" s="2">
        <v>42.6</v>
      </c>
      <c r="L277" s="2">
        <v>62.5</v>
      </c>
      <c r="M277" s="2">
        <v>4</v>
      </c>
      <c r="N277" s="2">
        <v>8.5</v>
      </c>
      <c r="O277" s="2">
        <v>8</v>
      </c>
      <c r="P277" s="2">
        <v>17</v>
      </c>
      <c r="S277" s="2">
        <v>14</v>
      </c>
      <c r="T277" s="2">
        <v>29.8</v>
      </c>
      <c r="U277" s="2">
        <v>6</v>
      </c>
      <c r="V277" s="2">
        <v>12.8</v>
      </c>
      <c r="W277" s="2">
        <v>15</v>
      </c>
      <c r="X277" s="2">
        <v>31.9</v>
      </c>
      <c r="Y277" s="2">
        <v>27</v>
      </c>
      <c r="Z277" s="2">
        <v>57.4</v>
      </c>
      <c r="AA277" s="2">
        <v>4</v>
      </c>
      <c r="AB277" s="2">
        <v>26</v>
      </c>
      <c r="BC277" s="2">
        <v>26</v>
      </c>
      <c r="BD277" s="2">
        <v>15</v>
      </c>
      <c r="BE277" s="2">
        <v>34.9</v>
      </c>
      <c r="BF277" s="2">
        <v>13</v>
      </c>
      <c r="BG277" s="2">
        <v>31.7</v>
      </c>
      <c r="BH277" s="2">
        <v>50</v>
      </c>
      <c r="BI277" s="2">
        <v>5</v>
      </c>
      <c r="BJ277" s="2">
        <v>12.2</v>
      </c>
      <c r="BK277" s="2">
        <v>8</v>
      </c>
      <c r="BL277" s="2">
        <v>19.5</v>
      </c>
      <c r="BO277" s="2">
        <v>11</v>
      </c>
      <c r="BP277" s="2">
        <v>26.8</v>
      </c>
      <c r="BQ277" s="2">
        <v>2</v>
      </c>
      <c r="BR277" s="2">
        <v>4.9000000000000004</v>
      </c>
      <c r="BS277" s="2">
        <v>15</v>
      </c>
      <c r="BT277" s="2">
        <v>36.6</v>
      </c>
      <c r="BU277" s="2">
        <v>28</v>
      </c>
      <c r="BV277" s="2">
        <v>68.3</v>
      </c>
      <c r="BW277" s="2">
        <v>11</v>
      </c>
      <c r="BX277" s="2">
        <v>25</v>
      </c>
    </row>
    <row r="278" spans="1:77" ht="12.75" customHeight="1" x14ac:dyDescent="0.2">
      <c r="A278">
        <v>10</v>
      </c>
      <c r="B278" s="2">
        <v>2706</v>
      </c>
      <c r="C278" s="17">
        <v>3.32</v>
      </c>
      <c r="E278" s="15">
        <v>3.3839999999999999</v>
      </c>
      <c r="G278" s="17">
        <v>43</v>
      </c>
      <c r="H278" s="2">
        <v>36</v>
      </c>
      <c r="I278" s="2">
        <v>81.8</v>
      </c>
      <c r="J278" s="2">
        <v>36</v>
      </c>
      <c r="K278" s="2">
        <v>81.8</v>
      </c>
      <c r="L278" s="2">
        <v>83.7</v>
      </c>
      <c r="O278" s="2">
        <v>7</v>
      </c>
      <c r="P278" s="2">
        <v>15.9</v>
      </c>
      <c r="S278" s="2">
        <v>12</v>
      </c>
      <c r="T278" s="2">
        <v>27.3</v>
      </c>
      <c r="U278" s="2">
        <v>24</v>
      </c>
      <c r="V278" s="2">
        <v>54.5</v>
      </c>
      <c r="W278" s="2">
        <v>1</v>
      </c>
      <c r="X278" s="2">
        <v>2.2999999999999998</v>
      </c>
      <c r="Y278" s="2">
        <v>8</v>
      </c>
      <c r="Z278" s="2">
        <v>18.2</v>
      </c>
      <c r="BC278" s="2">
        <v>42</v>
      </c>
      <c r="BD278" s="2">
        <v>41</v>
      </c>
      <c r="BE278" s="2">
        <v>93.2</v>
      </c>
      <c r="BF278" s="2">
        <v>41</v>
      </c>
      <c r="BG278" s="2">
        <v>93.2</v>
      </c>
      <c r="BH278" s="2">
        <v>97.6</v>
      </c>
      <c r="BK278" s="2">
        <v>1</v>
      </c>
      <c r="BL278" s="2">
        <v>2.2999999999999998</v>
      </c>
      <c r="BO278" s="2">
        <v>17</v>
      </c>
      <c r="BP278" s="2">
        <v>38.6</v>
      </c>
      <c r="BQ278" s="2">
        <v>24</v>
      </c>
      <c r="BR278" s="2">
        <v>54.5</v>
      </c>
      <c r="BS278" s="2">
        <v>2</v>
      </c>
      <c r="BT278" s="2">
        <v>4.5</v>
      </c>
      <c r="BU278" s="2">
        <v>3</v>
      </c>
      <c r="BV278" s="2">
        <v>6.8</v>
      </c>
    </row>
    <row r="279" spans="1:77" ht="12.75" customHeight="1" x14ac:dyDescent="0.2">
      <c r="A279">
        <v>10</v>
      </c>
      <c r="B279" s="2">
        <v>2724</v>
      </c>
      <c r="C279" s="17">
        <v>3.03</v>
      </c>
      <c r="E279" s="15">
        <v>2.9380000000000002</v>
      </c>
      <c r="G279" s="17">
        <v>431</v>
      </c>
      <c r="H279" s="2">
        <v>346</v>
      </c>
      <c r="I279" s="2">
        <v>79</v>
      </c>
      <c r="J279" s="2">
        <v>346</v>
      </c>
      <c r="K279" s="2">
        <v>79</v>
      </c>
      <c r="L279" s="2">
        <v>80.3</v>
      </c>
      <c r="M279" s="2">
        <v>35</v>
      </c>
      <c r="N279" s="2">
        <v>8</v>
      </c>
      <c r="O279" s="2">
        <v>50</v>
      </c>
      <c r="P279" s="2">
        <v>11.4</v>
      </c>
      <c r="Q279" s="2">
        <v>10</v>
      </c>
      <c r="R279" s="2">
        <v>2.2999999999999998</v>
      </c>
      <c r="S279" s="2">
        <v>151</v>
      </c>
      <c r="T279" s="2">
        <v>34.5</v>
      </c>
      <c r="U279" s="2">
        <v>185</v>
      </c>
      <c r="V279" s="2">
        <v>42.2</v>
      </c>
      <c r="W279" s="2">
        <v>7</v>
      </c>
      <c r="X279" s="2">
        <v>1.6</v>
      </c>
      <c r="Y279" s="2">
        <v>92</v>
      </c>
      <c r="Z279" s="2">
        <v>21</v>
      </c>
      <c r="AA279" s="2">
        <v>12</v>
      </c>
      <c r="AB279" s="2">
        <v>9</v>
      </c>
      <c r="AC279" s="2">
        <v>1</v>
      </c>
      <c r="BC279" s="2">
        <v>422</v>
      </c>
      <c r="BD279" s="2">
        <v>370</v>
      </c>
      <c r="BE279" s="2">
        <v>85.3</v>
      </c>
      <c r="BF279" s="2">
        <v>370</v>
      </c>
      <c r="BG279" s="2">
        <v>85.3</v>
      </c>
      <c r="BH279" s="2">
        <v>87.7</v>
      </c>
      <c r="BI279" s="2">
        <v>22</v>
      </c>
      <c r="BJ279" s="2">
        <v>5.0999999999999996</v>
      </c>
      <c r="BK279" s="2">
        <v>30</v>
      </c>
      <c r="BL279" s="2">
        <v>6.9</v>
      </c>
      <c r="BM279" s="2">
        <v>14</v>
      </c>
      <c r="BN279" s="2">
        <v>3.2</v>
      </c>
      <c r="BO279" s="2">
        <v>232</v>
      </c>
      <c r="BP279" s="2">
        <v>53.5</v>
      </c>
      <c r="BQ279" s="2">
        <v>124</v>
      </c>
      <c r="BR279" s="2">
        <v>28.6</v>
      </c>
      <c r="BS279" s="2">
        <v>12</v>
      </c>
      <c r="BT279" s="2">
        <v>2.8</v>
      </c>
      <c r="BU279" s="2">
        <v>64</v>
      </c>
      <c r="BV279" s="2">
        <v>14.7</v>
      </c>
      <c r="BW279" s="2">
        <v>17</v>
      </c>
      <c r="BX279" s="2">
        <v>8</v>
      </c>
      <c r="BY279" s="2">
        <v>1</v>
      </c>
    </row>
    <row r="280" spans="1:77" ht="12.75" customHeight="1" x14ac:dyDescent="0.2">
      <c r="A280">
        <v>10</v>
      </c>
      <c r="B280" s="2">
        <v>2727</v>
      </c>
      <c r="C280" s="17">
        <v>3.16</v>
      </c>
      <c r="E280" s="15">
        <v>3.0929999999999995</v>
      </c>
      <c r="G280" s="17">
        <v>397</v>
      </c>
      <c r="H280" s="2">
        <v>332</v>
      </c>
      <c r="I280" s="2">
        <v>82.4</v>
      </c>
      <c r="J280" s="2">
        <v>332</v>
      </c>
      <c r="K280" s="2">
        <v>82.4</v>
      </c>
      <c r="L280" s="2">
        <v>83.6</v>
      </c>
      <c r="M280" s="2">
        <v>22</v>
      </c>
      <c r="N280" s="2">
        <v>5.5</v>
      </c>
      <c r="O280" s="2">
        <v>43</v>
      </c>
      <c r="P280" s="2">
        <v>10.7</v>
      </c>
      <c r="Q280" s="2">
        <v>10</v>
      </c>
      <c r="R280" s="2">
        <v>2.5</v>
      </c>
      <c r="S280" s="2">
        <v>121</v>
      </c>
      <c r="T280" s="2">
        <v>30</v>
      </c>
      <c r="U280" s="2">
        <v>201</v>
      </c>
      <c r="V280" s="2">
        <v>49.9</v>
      </c>
      <c r="W280" s="2">
        <v>6</v>
      </c>
      <c r="X280" s="2">
        <v>1.5</v>
      </c>
      <c r="Y280" s="2">
        <v>71</v>
      </c>
      <c r="Z280" s="2">
        <v>17.600000000000001</v>
      </c>
      <c r="AA280" s="2">
        <v>3</v>
      </c>
      <c r="AB280" s="2">
        <v>8</v>
      </c>
      <c r="BC280" s="2">
        <v>384</v>
      </c>
      <c r="BD280" s="2">
        <v>342</v>
      </c>
      <c r="BE280" s="2">
        <v>86.1</v>
      </c>
      <c r="BF280" s="2">
        <v>342</v>
      </c>
      <c r="BG280" s="2">
        <v>86.1</v>
      </c>
      <c r="BH280" s="2">
        <v>89.1</v>
      </c>
      <c r="BI280" s="2">
        <v>8</v>
      </c>
      <c r="BJ280" s="2">
        <v>2</v>
      </c>
      <c r="BK280" s="2">
        <v>34</v>
      </c>
      <c r="BL280" s="2">
        <v>8.6</v>
      </c>
      <c r="BM280" s="2">
        <v>12</v>
      </c>
      <c r="BN280" s="2">
        <v>3</v>
      </c>
      <c r="BO280" s="2">
        <v>168</v>
      </c>
      <c r="BP280" s="2">
        <v>42.3</v>
      </c>
      <c r="BQ280" s="2">
        <v>162</v>
      </c>
      <c r="BR280" s="2">
        <v>40.799999999999997</v>
      </c>
      <c r="BS280" s="2">
        <v>13</v>
      </c>
      <c r="BT280" s="2">
        <v>3.3</v>
      </c>
      <c r="BU280" s="2">
        <v>55</v>
      </c>
      <c r="BV280" s="2">
        <v>13.9</v>
      </c>
      <c r="BW280" s="2">
        <v>9</v>
      </c>
      <c r="BX280" s="2">
        <v>8</v>
      </c>
    </row>
    <row r="281" spans="1:77" ht="12.75" customHeight="1" x14ac:dyDescent="0.2">
      <c r="A281">
        <v>10</v>
      </c>
      <c r="B281" s="2">
        <v>2728</v>
      </c>
      <c r="C281" s="17">
        <v>3.02</v>
      </c>
      <c r="E281" s="15">
        <v>2.6960000000000002</v>
      </c>
      <c r="G281" s="17">
        <v>58</v>
      </c>
      <c r="H281" s="2">
        <v>44</v>
      </c>
      <c r="I281" s="2">
        <v>73.3</v>
      </c>
      <c r="J281" s="2">
        <v>44</v>
      </c>
      <c r="K281" s="2">
        <v>73.3</v>
      </c>
      <c r="L281" s="2">
        <v>75.900000000000006</v>
      </c>
      <c r="M281" s="2">
        <v>3</v>
      </c>
      <c r="N281" s="2">
        <v>5</v>
      </c>
      <c r="O281" s="2">
        <v>11</v>
      </c>
      <c r="P281" s="2">
        <v>18.3</v>
      </c>
      <c r="Q281" s="2">
        <v>1</v>
      </c>
      <c r="R281" s="2">
        <v>1.7</v>
      </c>
      <c r="S281" s="2">
        <v>16</v>
      </c>
      <c r="T281" s="2">
        <v>26.7</v>
      </c>
      <c r="U281" s="2">
        <v>27</v>
      </c>
      <c r="V281" s="2">
        <v>45</v>
      </c>
      <c r="W281" s="2">
        <v>2</v>
      </c>
      <c r="X281" s="2">
        <v>3.3</v>
      </c>
      <c r="Y281" s="2">
        <v>16</v>
      </c>
      <c r="Z281" s="2">
        <v>26.7</v>
      </c>
      <c r="AA281" s="2">
        <v>3</v>
      </c>
      <c r="AB281" s="2">
        <v>3</v>
      </c>
      <c r="AC281" s="2">
        <v>1</v>
      </c>
      <c r="BC281" s="2">
        <v>53</v>
      </c>
      <c r="BD281" s="2">
        <v>46</v>
      </c>
      <c r="BE281" s="2">
        <v>78</v>
      </c>
      <c r="BF281" s="2">
        <v>46</v>
      </c>
      <c r="BG281" s="2">
        <v>78</v>
      </c>
      <c r="BH281" s="2">
        <v>86.8</v>
      </c>
      <c r="BI281" s="2">
        <v>3</v>
      </c>
      <c r="BJ281" s="2">
        <v>5.0999999999999996</v>
      </c>
      <c r="BK281" s="2">
        <v>4</v>
      </c>
      <c r="BL281" s="2">
        <v>6.8</v>
      </c>
      <c r="BM281" s="2">
        <v>2</v>
      </c>
      <c r="BN281" s="2">
        <v>3.4</v>
      </c>
      <c r="BO281" s="2">
        <v>28</v>
      </c>
      <c r="BP281" s="2">
        <v>47.5</v>
      </c>
      <c r="BQ281" s="2">
        <v>16</v>
      </c>
      <c r="BR281" s="2">
        <v>27.1</v>
      </c>
      <c r="BS281" s="2">
        <v>6</v>
      </c>
      <c r="BT281" s="2">
        <v>10.199999999999999</v>
      </c>
      <c r="BU281" s="2">
        <v>13</v>
      </c>
      <c r="BV281" s="2">
        <v>22</v>
      </c>
      <c r="BW281" s="2">
        <v>4</v>
      </c>
      <c r="BX281" s="2">
        <v>3</v>
      </c>
      <c r="BY281" s="2">
        <v>1</v>
      </c>
    </row>
    <row r="282" spans="1:77" ht="12.75" customHeight="1" x14ac:dyDescent="0.2">
      <c r="A282">
        <v>10</v>
      </c>
      <c r="B282" s="2">
        <v>2739</v>
      </c>
      <c r="C282" s="17">
        <v>3.7</v>
      </c>
      <c r="E282" s="15">
        <v>3.6639999999999997</v>
      </c>
      <c r="G282" s="17">
        <v>318</v>
      </c>
      <c r="H282" s="2">
        <v>303</v>
      </c>
      <c r="I282" s="2">
        <v>95</v>
      </c>
      <c r="J282" s="2">
        <v>303</v>
      </c>
      <c r="K282" s="2">
        <v>95</v>
      </c>
      <c r="L282" s="2">
        <v>95.3</v>
      </c>
      <c r="M282" s="2">
        <v>6</v>
      </c>
      <c r="N282" s="2">
        <v>1.9</v>
      </c>
      <c r="O282" s="2">
        <v>9</v>
      </c>
      <c r="P282" s="2">
        <v>2.8</v>
      </c>
      <c r="S282" s="2">
        <v>55</v>
      </c>
      <c r="T282" s="2">
        <v>17.2</v>
      </c>
      <c r="U282" s="2">
        <v>248</v>
      </c>
      <c r="V282" s="2">
        <v>77.7</v>
      </c>
      <c r="W282" s="2">
        <v>1</v>
      </c>
      <c r="X282" s="2">
        <v>0.3</v>
      </c>
      <c r="Y282" s="2">
        <v>16</v>
      </c>
      <c r="Z282" s="2">
        <v>5</v>
      </c>
      <c r="AA282" s="2">
        <v>11</v>
      </c>
      <c r="AB282" s="2">
        <v>10</v>
      </c>
      <c r="AC282" s="2">
        <v>5</v>
      </c>
      <c r="BC282" s="2">
        <v>318</v>
      </c>
      <c r="BD282" s="2">
        <v>305</v>
      </c>
      <c r="BE282" s="2">
        <v>95.6</v>
      </c>
      <c r="BF282" s="2">
        <v>305</v>
      </c>
      <c r="BG282" s="2">
        <v>95.6</v>
      </c>
      <c r="BH282" s="2">
        <v>95.9</v>
      </c>
      <c r="BI282" s="2">
        <v>3</v>
      </c>
      <c r="BJ282" s="2">
        <v>0.9</v>
      </c>
      <c r="BK282" s="2">
        <v>10</v>
      </c>
      <c r="BL282" s="2">
        <v>3.1</v>
      </c>
      <c r="BM282" s="2">
        <v>1</v>
      </c>
      <c r="BN282" s="2">
        <v>0.3</v>
      </c>
      <c r="BO282" s="2">
        <v>70</v>
      </c>
      <c r="BP282" s="2">
        <v>21.9</v>
      </c>
      <c r="BQ282" s="2">
        <v>234</v>
      </c>
      <c r="BR282" s="2">
        <v>73.400000000000006</v>
      </c>
      <c r="BS282" s="2">
        <v>1</v>
      </c>
      <c r="BT282" s="2">
        <v>0.3</v>
      </c>
      <c r="BU282" s="2">
        <v>14</v>
      </c>
      <c r="BV282" s="2">
        <v>4.4000000000000004</v>
      </c>
      <c r="BW282" s="2">
        <v>10</v>
      </c>
      <c r="BX282" s="2">
        <v>11</v>
      </c>
      <c r="BY282" s="2">
        <v>5</v>
      </c>
    </row>
    <row r="283" spans="1:77" ht="12.75" customHeight="1" x14ac:dyDescent="0.2">
      <c r="A283">
        <v>10</v>
      </c>
      <c r="B283" s="2">
        <v>2750</v>
      </c>
      <c r="C283" s="17">
        <v>3.89</v>
      </c>
      <c r="E283" s="15">
        <v>3.593</v>
      </c>
      <c r="G283" s="17">
        <v>27</v>
      </c>
      <c r="H283" s="2">
        <v>27</v>
      </c>
      <c r="I283" s="2">
        <v>100</v>
      </c>
      <c r="J283" s="2">
        <v>27</v>
      </c>
      <c r="K283" s="2">
        <v>100</v>
      </c>
      <c r="L283" s="2">
        <v>100</v>
      </c>
      <c r="S283" s="2">
        <v>3</v>
      </c>
      <c r="T283" s="2">
        <v>11.1</v>
      </c>
      <c r="U283" s="2">
        <v>24</v>
      </c>
      <c r="V283" s="2">
        <v>88.9</v>
      </c>
      <c r="AA283" s="2">
        <v>1</v>
      </c>
      <c r="AB283" s="2">
        <v>1</v>
      </c>
      <c r="BC283" s="2">
        <v>27</v>
      </c>
      <c r="BD283" s="2">
        <v>26</v>
      </c>
      <c r="BE283" s="2">
        <v>96.3</v>
      </c>
      <c r="BF283" s="2">
        <v>26</v>
      </c>
      <c r="BG283" s="2">
        <v>96.3</v>
      </c>
      <c r="BH283" s="2">
        <v>96.3</v>
      </c>
      <c r="BK283" s="2">
        <v>1</v>
      </c>
      <c r="BL283" s="2">
        <v>3.7</v>
      </c>
      <c r="BO283" s="2">
        <v>9</v>
      </c>
      <c r="BP283" s="2">
        <v>33.299999999999997</v>
      </c>
      <c r="BQ283" s="2">
        <v>17</v>
      </c>
      <c r="BR283" s="2">
        <v>63</v>
      </c>
      <c r="BU283" s="2">
        <v>1</v>
      </c>
      <c r="BV283" s="2">
        <v>3.7</v>
      </c>
      <c r="BW283" s="2">
        <v>1</v>
      </c>
      <c r="BX283" s="2">
        <v>1</v>
      </c>
    </row>
    <row r="284" spans="1:77" ht="12.75" customHeight="1" x14ac:dyDescent="0.2">
      <c r="A284">
        <v>10</v>
      </c>
      <c r="B284" s="2">
        <v>2766</v>
      </c>
      <c r="C284" s="17">
        <v>3.47</v>
      </c>
      <c r="E284" s="15">
        <v>3.42</v>
      </c>
      <c r="G284" s="17">
        <v>38</v>
      </c>
      <c r="H284" s="2">
        <v>35</v>
      </c>
      <c r="I284" s="2">
        <v>92.1</v>
      </c>
      <c r="J284" s="2">
        <v>35</v>
      </c>
      <c r="K284" s="2">
        <v>92.1</v>
      </c>
      <c r="L284" s="2">
        <v>92.1</v>
      </c>
      <c r="M284" s="2">
        <v>2</v>
      </c>
      <c r="N284" s="2">
        <v>5.3</v>
      </c>
      <c r="O284" s="2">
        <v>1</v>
      </c>
      <c r="P284" s="2">
        <v>2.6</v>
      </c>
      <c r="S284" s="2">
        <v>12</v>
      </c>
      <c r="T284" s="2">
        <v>31.6</v>
      </c>
      <c r="U284" s="2">
        <v>23</v>
      </c>
      <c r="V284" s="2">
        <v>60.5</v>
      </c>
      <c r="Y284" s="2">
        <v>3</v>
      </c>
      <c r="Z284" s="2">
        <v>7.9</v>
      </c>
      <c r="AA284" s="2">
        <v>4</v>
      </c>
      <c r="AB284" s="2">
        <v>3</v>
      </c>
      <c r="BC284" s="2">
        <v>38</v>
      </c>
      <c r="BD284" s="2">
        <v>36</v>
      </c>
      <c r="BE284" s="2">
        <v>94.7</v>
      </c>
      <c r="BF284" s="2">
        <v>36</v>
      </c>
      <c r="BG284" s="2">
        <v>94.7</v>
      </c>
      <c r="BH284" s="2">
        <v>94.7</v>
      </c>
      <c r="BI284" s="2">
        <v>2</v>
      </c>
      <c r="BJ284" s="2">
        <v>5.3</v>
      </c>
      <c r="BO284" s="2">
        <v>16</v>
      </c>
      <c r="BP284" s="2">
        <v>42.1</v>
      </c>
      <c r="BQ284" s="2">
        <v>20</v>
      </c>
      <c r="BR284" s="2">
        <v>52.6</v>
      </c>
      <c r="BU284" s="2">
        <v>2</v>
      </c>
      <c r="BV284" s="2">
        <v>5.3</v>
      </c>
      <c r="BW284" s="2">
        <v>4</v>
      </c>
      <c r="BX284" s="2">
        <v>3</v>
      </c>
    </row>
    <row r="285" spans="1:77" ht="12.75" customHeight="1" x14ac:dyDescent="0.2">
      <c r="A285">
        <v>10</v>
      </c>
      <c r="B285" s="2">
        <v>2773</v>
      </c>
      <c r="C285" s="17">
        <v>3.28</v>
      </c>
      <c r="E285" s="15">
        <v>3.4279999999999999</v>
      </c>
      <c r="G285" s="17">
        <v>234</v>
      </c>
      <c r="H285" s="2">
        <v>195</v>
      </c>
      <c r="I285" s="2">
        <v>82.3</v>
      </c>
      <c r="J285" s="2">
        <v>195</v>
      </c>
      <c r="K285" s="2">
        <v>82.3</v>
      </c>
      <c r="L285" s="2">
        <v>83.3</v>
      </c>
      <c r="M285" s="2">
        <v>14</v>
      </c>
      <c r="N285" s="2">
        <v>5.9</v>
      </c>
      <c r="O285" s="2">
        <v>25</v>
      </c>
      <c r="P285" s="2">
        <v>10.5</v>
      </c>
      <c r="S285" s="2">
        <v>66</v>
      </c>
      <c r="T285" s="2">
        <v>27.8</v>
      </c>
      <c r="U285" s="2">
        <v>129</v>
      </c>
      <c r="V285" s="2">
        <v>54.4</v>
      </c>
      <c r="W285" s="2">
        <v>3</v>
      </c>
      <c r="X285" s="2">
        <v>1.3</v>
      </c>
      <c r="Y285" s="2">
        <v>42</v>
      </c>
      <c r="Z285" s="2">
        <v>17.7</v>
      </c>
      <c r="AA285" s="2">
        <v>6</v>
      </c>
      <c r="AB285" s="2">
        <v>3</v>
      </c>
      <c r="AC285" s="2">
        <v>1</v>
      </c>
      <c r="BC285" s="2">
        <v>235</v>
      </c>
      <c r="BD285" s="2">
        <v>207</v>
      </c>
      <c r="BE285" s="2">
        <v>87.3</v>
      </c>
      <c r="BF285" s="2">
        <v>207</v>
      </c>
      <c r="BG285" s="2">
        <v>87.3</v>
      </c>
      <c r="BH285" s="2">
        <v>88.1</v>
      </c>
      <c r="BI285" s="2">
        <v>5</v>
      </c>
      <c r="BJ285" s="2">
        <v>2.1</v>
      </c>
      <c r="BK285" s="2">
        <v>23</v>
      </c>
      <c r="BL285" s="2">
        <v>9.6999999999999993</v>
      </c>
      <c r="BO285" s="2">
        <v>67</v>
      </c>
      <c r="BP285" s="2">
        <v>28.3</v>
      </c>
      <c r="BQ285" s="2">
        <v>140</v>
      </c>
      <c r="BR285" s="2">
        <v>59.1</v>
      </c>
      <c r="BS285" s="2">
        <v>2</v>
      </c>
      <c r="BT285" s="2">
        <v>0.8</v>
      </c>
      <c r="BU285" s="2">
        <v>30</v>
      </c>
      <c r="BV285" s="2">
        <v>12.7</v>
      </c>
      <c r="BW285" s="2">
        <v>6</v>
      </c>
      <c r="BX285" s="2">
        <v>3</v>
      </c>
      <c r="BY285" s="2">
        <v>1</v>
      </c>
    </row>
    <row r="286" spans="1:77" ht="12.75" customHeight="1" x14ac:dyDescent="0.2">
      <c r="A286">
        <v>10</v>
      </c>
      <c r="B286" s="2">
        <v>2788</v>
      </c>
      <c r="C286" s="17">
        <v>3.25</v>
      </c>
      <c r="E286" s="15">
        <v>3.0819999999999999</v>
      </c>
      <c r="G286" s="17">
        <v>51</v>
      </c>
      <c r="H286" s="2">
        <v>44</v>
      </c>
      <c r="I286" s="2">
        <v>86.3</v>
      </c>
      <c r="J286" s="2">
        <v>44</v>
      </c>
      <c r="K286" s="2">
        <v>86.3</v>
      </c>
      <c r="L286" s="2">
        <v>86.3</v>
      </c>
      <c r="M286" s="2">
        <v>5</v>
      </c>
      <c r="N286" s="2">
        <v>9.8000000000000007</v>
      </c>
      <c r="O286" s="2">
        <v>2</v>
      </c>
      <c r="P286" s="2">
        <v>3.9</v>
      </c>
      <c r="S286" s="2">
        <v>19</v>
      </c>
      <c r="T286" s="2">
        <v>37.299999999999997</v>
      </c>
      <c r="U286" s="2">
        <v>25</v>
      </c>
      <c r="V286" s="2">
        <v>49</v>
      </c>
      <c r="Y286" s="2">
        <v>7</v>
      </c>
      <c r="Z286" s="2">
        <v>13.7</v>
      </c>
      <c r="BC286" s="2">
        <v>49</v>
      </c>
      <c r="BD286" s="2">
        <v>40</v>
      </c>
      <c r="BE286" s="2">
        <v>81.599999999999994</v>
      </c>
      <c r="BF286" s="2">
        <v>40</v>
      </c>
      <c r="BG286" s="2">
        <v>81.599999999999994</v>
      </c>
      <c r="BH286" s="2">
        <v>81.599999999999994</v>
      </c>
      <c r="BI286" s="2">
        <v>4</v>
      </c>
      <c r="BJ286" s="2">
        <v>8.1999999999999993</v>
      </c>
      <c r="BK286" s="2">
        <v>5</v>
      </c>
      <c r="BL286" s="2">
        <v>10.199999999999999</v>
      </c>
      <c r="BM286" s="2">
        <v>1</v>
      </c>
      <c r="BN286" s="2">
        <v>2</v>
      </c>
      <c r="BO286" s="2">
        <v>19</v>
      </c>
      <c r="BP286" s="2">
        <v>38.799999999999997</v>
      </c>
      <c r="BQ286" s="2">
        <v>20</v>
      </c>
      <c r="BR286" s="2">
        <v>40.799999999999997</v>
      </c>
      <c r="BU286" s="2">
        <v>9</v>
      </c>
      <c r="BV286" s="2">
        <v>18.399999999999999</v>
      </c>
      <c r="BW286" s="2">
        <v>2</v>
      </c>
    </row>
    <row r="287" spans="1:77" ht="12.75" customHeight="1" x14ac:dyDescent="0.2">
      <c r="A287">
        <v>10</v>
      </c>
      <c r="B287" s="2">
        <v>2795</v>
      </c>
      <c r="C287" s="17">
        <v>3.06</v>
      </c>
      <c r="E287" s="15">
        <v>2.9670000000000005</v>
      </c>
      <c r="G287" s="17">
        <v>319</v>
      </c>
      <c r="H287" s="2">
        <v>252</v>
      </c>
      <c r="I287" s="2">
        <v>79</v>
      </c>
      <c r="J287" s="2">
        <v>252</v>
      </c>
      <c r="K287" s="2">
        <v>79</v>
      </c>
      <c r="L287" s="2">
        <v>79</v>
      </c>
      <c r="M287" s="2">
        <v>33</v>
      </c>
      <c r="N287" s="2">
        <v>10.3</v>
      </c>
      <c r="O287" s="2">
        <v>34</v>
      </c>
      <c r="P287" s="2">
        <v>10.7</v>
      </c>
      <c r="Q287" s="2">
        <v>8</v>
      </c>
      <c r="R287" s="2">
        <v>2.5</v>
      </c>
      <c r="S287" s="2">
        <v>102</v>
      </c>
      <c r="T287" s="2">
        <v>32</v>
      </c>
      <c r="U287" s="2">
        <v>142</v>
      </c>
      <c r="V287" s="2">
        <v>44.5</v>
      </c>
      <c r="Y287" s="2">
        <v>67</v>
      </c>
      <c r="Z287" s="2">
        <v>21</v>
      </c>
      <c r="AA287" s="2">
        <v>30</v>
      </c>
      <c r="AB287" s="2">
        <v>2</v>
      </c>
      <c r="AC287" s="2">
        <v>8</v>
      </c>
      <c r="BC287" s="2">
        <v>310</v>
      </c>
      <c r="BD287" s="2">
        <v>259</v>
      </c>
      <c r="BE287" s="2">
        <v>83.3</v>
      </c>
      <c r="BF287" s="2">
        <v>259</v>
      </c>
      <c r="BG287" s="2">
        <v>83.3</v>
      </c>
      <c r="BH287" s="2">
        <v>83.5</v>
      </c>
      <c r="BI287" s="2">
        <v>21</v>
      </c>
      <c r="BJ287" s="2">
        <v>6.8</v>
      </c>
      <c r="BK287" s="2">
        <v>30</v>
      </c>
      <c r="BL287" s="2">
        <v>9.6</v>
      </c>
      <c r="BM287" s="2">
        <v>13</v>
      </c>
      <c r="BN287" s="2">
        <v>4.2</v>
      </c>
      <c r="BO287" s="2">
        <v>142</v>
      </c>
      <c r="BP287" s="2">
        <v>45.7</v>
      </c>
      <c r="BQ287" s="2">
        <v>104</v>
      </c>
      <c r="BR287" s="2">
        <v>33.4</v>
      </c>
      <c r="BS287" s="2">
        <v>1</v>
      </c>
      <c r="BT287" s="2">
        <v>0.3</v>
      </c>
      <c r="BU287" s="2">
        <v>52</v>
      </c>
      <c r="BV287" s="2">
        <v>16.7</v>
      </c>
      <c r="BW287" s="2">
        <v>38</v>
      </c>
      <c r="BX287" s="2">
        <v>2</v>
      </c>
      <c r="BY287" s="2">
        <v>8</v>
      </c>
    </row>
    <row r="288" spans="1:77" ht="12.75" customHeight="1" x14ac:dyDescent="0.2">
      <c r="A288">
        <v>10</v>
      </c>
      <c r="B288" s="2">
        <v>2797</v>
      </c>
      <c r="C288" s="17">
        <v>3</v>
      </c>
      <c r="E288" s="15">
        <v>3.0630000000000002</v>
      </c>
      <c r="G288" s="17">
        <v>422</v>
      </c>
      <c r="H288" s="2">
        <v>350</v>
      </c>
      <c r="I288" s="2">
        <v>74</v>
      </c>
      <c r="J288" s="2">
        <v>320</v>
      </c>
      <c r="K288" s="2">
        <v>72.2</v>
      </c>
      <c r="L288" s="2">
        <v>75.8</v>
      </c>
      <c r="M288" s="2">
        <v>40</v>
      </c>
      <c r="N288" s="2">
        <v>9</v>
      </c>
      <c r="O288" s="2">
        <v>62</v>
      </c>
      <c r="P288" s="2">
        <v>14</v>
      </c>
      <c r="S288" s="2">
        <v>115</v>
      </c>
      <c r="T288" s="2">
        <v>26</v>
      </c>
      <c r="U288" s="2">
        <v>205</v>
      </c>
      <c r="V288" s="2">
        <v>46.3</v>
      </c>
      <c r="W288" s="2">
        <v>21</v>
      </c>
      <c r="X288" s="2">
        <v>4.7</v>
      </c>
      <c r="Y288" s="2">
        <v>123</v>
      </c>
      <c r="Z288" s="2">
        <v>27.8</v>
      </c>
      <c r="AA288" s="2">
        <v>10</v>
      </c>
      <c r="AB288" s="2">
        <v>49</v>
      </c>
      <c r="BC288" s="2">
        <v>406</v>
      </c>
      <c r="BD288" s="2">
        <v>375</v>
      </c>
      <c r="BE288" s="2">
        <v>81.5</v>
      </c>
      <c r="BF288" s="2">
        <v>335</v>
      </c>
      <c r="BG288" s="2">
        <v>79.8</v>
      </c>
      <c r="BH288" s="2">
        <v>82.5</v>
      </c>
      <c r="BI288" s="2">
        <v>23</v>
      </c>
      <c r="BJ288" s="2">
        <v>5.5</v>
      </c>
      <c r="BK288" s="2">
        <v>48</v>
      </c>
      <c r="BL288" s="2">
        <v>11.4</v>
      </c>
      <c r="BO288" s="2">
        <v>173</v>
      </c>
      <c r="BP288" s="2">
        <v>41.2</v>
      </c>
      <c r="BQ288" s="2">
        <v>162</v>
      </c>
      <c r="BR288" s="2">
        <v>38.6</v>
      </c>
      <c r="BS288" s="2">
        <v>14</v>
      </c>
      <c r="BT288" s="2">
        <v>3.3</v>
      </c>
      <c r="BU288" s="2">
        <v>85</v>
      </c>
      <c r="BV288" s="2">
        <v>20.2</v>
      </c>
      <c r="BW288" s="2">
        <v>24</v>
      </c>
      <c r="BX288" s="2">
        <v>58</v>
      </c>
    </row>
    <row r="289" spans="1:77" ht="12.75" customHeight="1" x14ac:dyDescent="0.2">
      <c r="A289">
        <v>10</v>
      </c>
      <c r="B289" s="2">
        <v>2799</v>
      </c>
      <c r="C289" s="17">
        <v>2.96</v>
      </c>
      <c r="E289" s="15">
        <v>2.6319999999999992</v>
      </c>
      <c r="G289" s="17">
        <v>205</v>
      </c>
      <c r="H289" s="2">
        <v>170</v>
      </c>
      <c r="I289" s="2">
        <v>77.599999999999994</v>
      </c>
      <c r="J289" s="2">
        <v>169</v>
      </c>
      <c r="K289" s="2">
        <v>77.5</v>
      </c>
      <c r="L289" s="2">
        <v>82.4</v>
      </c>
      <c r="M289" s="2">
        <v>12</v>
      </c>
      <c r="N289" s="2">
        <v>5.5</v>
      </c>
      <c r="O289" s="2">
        <v>24</v>
      </c>
      <c r="P289" s="2">
        <v>11</v>
      </c>
      <c r="Q289" s="2">
        <v>7</v>
      </c>
      <c r="R289" s="2">
        <v>3.2</v>
      </c>
      <c r="S289" s="2">
        <v>62</v>
      </c>
      <c r="T289" s="2">
        <v>28.4</v>
      </c>
      <c r="U289" s="2">
        <v>100</v>
      </c>
      <c r="V289" s="2">
        <v>45.9</v>
      </c>
      <c r="W289" s="2">
        <v>13</v>
      </c>
      <c r="X289" s="2">
        <v>6</v>
      </c>
      <c r="Y289" s="2">
        <v>49</v>
      </c>
      <c r="Z289" s="2">
        <v>22.5</v>
      </c>
      <c r="AB289" s="2">
        <v>2</v>
      </c>
      <c r="AC289" s="2">
        <v>5</v>
      </c>
      <c r="BC289" s="2">
        <v>195</v>
      </c>
      <c r="BD289" s="2">
        <v>169</v>
      </c>
      <c r="BE289" s="2">
        <v>77.5</v>
      </c>
      <c r="BF289" s="2">
        <v>168</v>
      </c>
      <c r="BG289" s="2">
        <v>77.400000000000006</v>
      </c>
      <c r="BH289" s="2">
        <v>86.2</v>
      </c>
      <c r="BI289" s="2">
        <v>6</v>
      </c>
      <c r="BJ289" s="2">
        <v>2.8</v>
      </c>
      <c r="BK289" s="2">
        <v>21</v>
      </c>
      <c r="BL289" s="2">
        <v>9.6999999999999993</v>
      </c>
      <c r="BM289" s="2">
        <v>7</v>
      </c>
      <c r="BN289" s="2">
        <v>3.2</v>
      </c>
      <c r="BO289" s="2">
        <v>121</v>
      </c>
      <c r="BP289" s="2">
        <v>55.8</v>
      </c>
      <c r="BQ289" s="2">
        <v>40</v>
      </c>
      <c r="BR289" s="2">
        <v>18.399999999999999</v>
      </c>
      <c r="BS289" s="2">
        <v>22</v>
      </c>
      <c r="BT289" s="2">
        <v>10.1</v>
      </c>
      <c r="BU289" s="2">
        <v>49</v>
      </c>
      <c r="BV289" s="2">
        <v>22.6</v>
      </c>
      <c r="BX289" s="2">
        <v>3</v>
      </c>
      <c r="BY289" s="2">
        <v>5</v>
      </c>
    </row>
    <row r="290" spans="1:77" ht="12.75" customHeight="1" x14ac:dyDescent="0.2">
      <c r="A290">
        <v>10</v>
      </c>
      <c r="B290" s="2">
        <v>2800</v>
      </c>
      <c r="C290" s="17">
        <v>2.95</v>
      </c>
      <c r="E290" s="15">
        <v>2.8</v>
      </c>
      <c r="G290" s="17">
        <v>65</v>
      </c>
      <c r="H290" s="2">
        <v>49</v>
      </c>
      <c r="I290" s="2">
        <v>75.400000000000006</v>
      </c>
      <c r="J290" s="2">
        <v>49</v>
      </c>
      <c r="K290" s="2">
        <v>75.400000000000006</v>
      </c>
      <c r="L290" s="2">
        <v>75.400000000000006</v>
      </c>
      <c r="M290" s="2">
        <v>8</v>
      </c>
      <c r="N290" s="2">
        <v>12.3</v>
      </c>
      <c r="O290" s="2">
        <v>8</v>
      </c>
      <c r="P290" s="2">
        <v>12.3</v>
      </c>
      <c r="S290" s="2">
        <v>28</v>
      </c>
      <c r="T290" s="2">
        <v>43.1</v>
      </c>
      <c r="U290" s="2">
        <v>21</v>
      </c>
      <c r="V290" s="2">
        <v>32.299999999999997</v>
      </c>
      <c r="Y290" s="2">
        <v>16</v>
      </c>
      <c r="Z290" s="2">
        <v>24.6</v>
      </c>
      <c r="AB290" s="2">
        <v>1</v>
      </c>
      <c r="BC290" s="2">
        <v>62</v>
      </c>
      <c r="BD290" s="2">
        <v>47</v>
      </c>
      <c r="BE290" s="2">
        <v>72.3</v>
      </c>
      <c r="BF290" s="2">
        <v>47</v>
      </c>
      <c r="BG290" s="2">
        <v>72.3</v>
      </c>
      <c r="BH290" s="2">
        <v>75.8</v>
      </c>
      <c r="BI290" s="2">
        <v>3</v>
      </c>
      <c r="BJ290" s="2">
        <v>4.5999999999999996</v>
      </c>
      <c r="BK290" s="2">
        <v>12</v>
      </c>
      <c r="BL290" s="2">
        <v>18.5</v>
      </c>
      <c r="BO290" s="2">
        <v>33</v>
      </c>
      <c r="BP290" s="2">
        <v>50.8</v>
      </c>
      <c r="BQ290" s="2">
        <v>14</v>
      </c>
      <c r="BR290" s="2">
        <v>21.5</v>
      </c>
      <c r="BS290" s="2">
        <v>3</v>
      </c>
      <c r="BT290" s="2">
        <v>4.5999999999999996</v>
      </c>
      <c r="BU290" s="2">
        <v>18</v>
      </c>
      <c r="BV290" s="2">
        <v>27.7</v>
      </c>
      <c r="BX290" s="2">
        <v>1</v>
      </c>
    </row>
    <row r="291" spans="1:77" ht="12.75" customHeight="1" x14ac:dyDescent="0.2">
      <c r="A291">
        <v>10</v>
      </c>
      <c r="B291" s="2">
        <v>2801</v>
      </c>
      <c r="C291" s="17">
        <v>2.58</v>
      </c>
      <c r="E291" s="15">
        <v>2.407</v>
      </c>
      <c r="G291" s="17">
        <v>62</v>
      </c>
      <c r="H291" s="2">
        <v>40</v>
      </c>
      <c r="I291" s="2">
        <v>64.5</v>
      </c>
      <c r="J291" s="2">
        <v>40</v>
      </c>
      <c r="K291" s="2">
        <v>64.5</v>
      </c>
      <c r="L291" s="2">
        <v>64.5</v>
      </c>
      <c r="M291" s="2">
        <v>17</v>
      </c>
      <c r="N291" s="2">
        <v>27.4</v>
      </c>
      <c r="O291" s="2">
        <v>5</v>
      </c>
      <c r="P291" s="2">
        <v>8.1</v>
      </c>
      <c r="Q291" s="2">
        <v>2</v>
      </c>
      <c r="R291" s="2">
        <v>3.2</v>
      </c>
      <c r="S291" s="2">
        <v>19</v>
      </c>
      <c r="T291" s="2">
        <v>30.6</v>
      </c>
      <c r="U291" s="2">
        <v>19</v>
      </c>
      <c r="V291" s="2">
        <v>30.6</v>
      </c>
      <c r="Y291" s="2">
        <v>22</v>
      </c>
      <c r="Z291" s="2">
        <v>35.5</v>
      </c>
      <c r="AA291" s="2">
        <v>3</v>
      </c>
      <c r="AB291" s="2">
        <v>2</v>
      </c>
      <c r="AC291" s="2">
        <v>2</v>
      </c>
      <c r="BC291" s="2">
        <v>57</v>
      </c>
      <c r="BD291" s="2">
        <v>41</v>
      </c>
      <c r="BE291" s="2">
        <v>69.5</v>
      </c>
      <c r="BF291" s="2">
        <v>41</v>
      </c>
      <c r="BG291" s="2">
        <v>69.5</v>
      </c>
      <c r="BH291" s="2">
        <v>71.900000000000006</v>
      </c>
      <c r="BI291" s="2">
        <v>14</v>
      </c>
      <c r="BJ291" s="2">
        <v>23.7</v>
      </c>
      <c r="BK291" s="2">
        <v>2</v>
      </c>
      <c r="BL291" s="2">
        <v>3.4</v>
      </c>
      <c r="BM291" s="2">
        <v>2</v>
      </c>
      <c r="BN291" s="2">
        <v>3.4</v>
      </c>
      <c r="BO291" s="2">
        <v>32</v>
      </c>
      <c r="BP291" s="2">
        <v>54.2</v>
      </c>
      <c r="BQ291" s="2">
        <v>7</v>
      </c>
      <c r="BR291" s="2">
        <v>11.9</v>
      </c>
      <c r="BS291" s="2">
        <v>2</v>
      </c>
      <c r="BT291" s="2">
        <v>3.4</v>
      </c>
      <c r="BU291" s="2">
        <v>18</v>
      </c>
      <c r="BV291" s="2">
        <v>30.5</v>
      </c>
      <c r="BW291" s="2">
        <v>6</v>
      </c>
      <c r="BX291" s="2">
        <v>2</v>
      </c>
      <c r="BY291" s="2">
        <v>2</v>
      </c>
    </row>
    <row r="292" spans="1:77" ht="12.75" customHeight="1" x14ac:dyDescent="0.2">
      <c r="A292">
        <v>10</v>
      </c>
      <c r="B292" s="2">
        <v>2807</v>
      </c>
      <c r="C292" s="17">
        <v>3.08</v>
      </c>
      <c r="E292" s="15">
        <v>2.8319999999999999</v>
      </c>
      <c r="G292" s="17">
        <v>354</v>
      </c>
      <c r="H292" s="2">
        <v>292</v>
      </c>
      <c r="I292" s="2">
        <v>79.3</v>
      </c>
      <c r="J292" s="2">
        <v>292</v>
      </c>
      <c r="K292" s="2">
        <v>79.3</v>
      </c>
      <c r="L292" s="2">
        <v>82.5</v>
      </c>
      <c r="M292" s="2">
        <v>22</v>
      </c>
      <c r="N292" s="2">
        <v>6</v>
      </c>
      <c r="O292" s="2">
        <v>40</v>
      </c>
      <c r="P292" s="2">
        <v>10.9</v>
      </c>
      <c r="Q292" s="2">
        <v>8</v>
      </c>
      <c r="R292" s="2">
        <v>2.2000000000000002</v>
      </c>
      <c r="S292" s="2">
        <v>104</v>
      </c>
      <c r="T292" s="2">
        <v>28.3</v>
      </c>
      <c r="U292" s="2">
        <v>180</v>
      </c>
      <c r="V292" s="2">
        <v>48.9</v>
      </c>
      <c r="W292" s="2">
        <v>14</v>
      </c>
      <c r="X292" s="2">
        <v>3.8</v>
      </c>
      <c r="Y292" s="2">
        <v>76</v>
      </c>
      <c r="Z292" s="2">
        <v>20.7</v>
      </c>
      <c r="AA292" s="2">
        <v>13</v>
      </c>
      <c r="AB292" s="2">
        <v>6</v>
      </c>
      <c r="AC292" s="2">
        <v>5</v>
      </c>
      <c r="BC292" s="2">
        <v>353</v>
      </c>
      <c r="BD292" s="2">
        <v>278</v>
      </c>
      <c r="BE292" s="2">
        <v>74.5</v>
      </c>
      <c r="BF292" s="2">
        <v>278</v>
      </c>
      <c r="BG292" s="2">
        <v>74.5</v>
      </c>
      <c r="BH292" s="2">
        <v>78.8</v>
      </c>
      <c r="BI292" s="2">
        <v>18</v>
      </c>
      <c r="BJ292" s="2">
        <v>4.8</v>
      </c>
      <c r="BK292" s="2">
        <v>57</v>
      </c>
      <c r="BL292" s="2">
        <v>15.3</v>
      </c>
      <c r="BM292" s="2">
        <v>8</v>
      </c>
      <c r="BN292" s="2">
        <v>2.1</v>
      </c>
      <c r="BO292" s="2">
        <v>156</v>
      </c>
      <c r="BP292" s="2">
        <v>41.8</v>
      </c>
      <c r="BQ292" s="2">
        <v>114</v>
      </c>
      <c r="BR292" s="2">
        <v>30.6</v>
      </c>
      <c r="BS292" s="2">
        <v>20</v>
      </c>
      <c r="BT292" s="2">
        <v>5.4</v>
      </c>
      <c r="BU292" s="2">
        <v>95</v>
      </c>
      <c r="BV292" s="2">
        <v>25.5</v>
      </c>
      <c r="BW292" s="2">
        <v>8</v>
      </c>
      <c r="BX292" s="2">
        <v>6</v>
      </c>
      <c r="BY292" s="2">
        <v>5</v>
      </c>
    </row>
    <row r="293" spans="1:77" ht="12.75" customHeight="1" x14ac:dyDescent="0.2">
      <c r="A293">
        <v>10</v>
      </c>
      <c r="B293" s="2">
        <v>2810</v>
      </c>
      <c r="C293" s="17">
        <v>2.92</v>
      </c>
      <c r="E293" s="15">
        <v>2.6689999999999996</v>
      </c>
      <c r="G293" s="17">
        <v>34</v>
      </c>
      <c r="H293" s="2">
        <v>30</v>
      </c>
      <c r="I293" s="2">
        <v>83.3</v>
      </c>
      <c r="J293" s="2">
        <v>30</v>
      </c>
      <c r="K293" s="2">
        <v>83.3</v>
      </c>
      <c r="L293" s="2">
        <v>88.2</v>
      </c>
      <c r="M293" s="2">
        <v>3</v>
      </c>
      <c r="N293" s="2">
        <v>8.3000000000000007</v>
      </c>
      <c r="O293" s="2">
        <v>1</v>
      </c>
      <c r="P293" s="2">
        <v>2.8</v>
      </c>
      <c r="Q293" s="2">
        <v>2</v>
      </c>
      <c r="R293" s="2">
        <v>5.6</v>
      </c>
      <c r="S293" s="2">
        <v>12</v>
      </c>
      <c r="T293" s="2">
        <v>33.299999999999997</v>
      </c>
      <c r="U293" s="2">
        <v>16</v>
      </c>
      <c r="V293" s="2">
        <v>44.4</v>
      </c>
      <c r="W293" s="2">
        <v>2</v>
      </c>
      <c r="X293" s="2">
        <v>5.6</v>
      </c>
      <c r="Y293" s="2">
        <v>6</v>
      </c>
      <c r="Z293" s="2">
        <v>16.7</v>
      </c>
      <c r="BC293" s="2">
        <v>35</v>
      </c>
      <c r="BD293" s="2">
        <v>27</v>
      </c>
      <c r="BE293" s="2">
        <v>75</v>
      </c>
      <c r="BF293" s="2">
        <v>27</v>
      </c>
      <c r="BG293" s="2">
        <v>75</v>
      </c>
      <c r="BH293" s="2">
        <v>77.099999999999994</v>
      </c>
      <c r="BI293" s="2">
        <v>2</v>
      </c>
      <c r="BJ293" s="2">
        <v>5.6</v>
      </c>
      <c r="BK293" s="2">
        <v>6</v>
      </c>
      <c r="BL293" s="2">
        <v>16.7</v>
      </c>
      <c r="BM293" s="2">
        <v>3</v>
      </c>
      <c r="BN293" s="2">
        <v>8.3000000000000007</v>
      </c>
      <c r="BO293" s="2">
        <v>14</v>
      </c>
      <c r="BP293" s="2">
        <v>38.9</v>
      </c>
      <c r="BQ293" s="2">
        <v>10</v>
      </c>
      <c r="BR293" s="2">
        <v>27.8</v>
      </c>
      <c r="BS293" s="2">
        <v>1</v>
      </c>
      <c r="BT293" s="2">
        <v>2.8</v>
      </c>
      <c r="BU293" s="2">
        <v>9</v>
      </c>
      <c r="BV293" s="2">
        <v>25</v>
      </c>
    </row>
    <row r="294" spans="1:77" ht="12.75" customHeight="1" x14ac:dyDescent="0.2">
      <c r="A294">
        <v>10</v>
      </c>
      <c r="B294" s="2">
        <v>2826</v>
      </c>
      <c r="C294" s="17">
        <v>3.03</v>
      </c>
      <c r="E294" s="15">
        <v>2.8849999999999998</v>
      </c>
      <c r="G294" s="17">
        <v>341</v>
      </c>
      <c r="H294" s="2">
        <v>283</v>
      </c>
      <c r="I294" s="2">
        <v>81.099999999999994</v>
      </c>
      <c r="J294" s="2">
        <v>283</v>
      </c>
      <c r="K294" s="2">
        <v>81.099999999999994</v>
      </c>
      <c r="L294" s="2">
        <v>83</v>
      </c>
      <c r="M294" s="2">
        <v>20</v>
      </c>
      <c r="N294" s="2">
        <v>5.7</v>
      </c>
      <c r="O294" s="2">
        <v>38</v>
      </c>
      <c r="P294" s="2">
        <v>10.9</v>
      </c>
      <c r="Q294" s="2">
        <v>11</v>
      </c>
      <c r="R294" s="2">
        <v>3.2</v>
      </c>
      <c r="S294" s="2">
        <v>128</v>
      </c>
      <c r="T294" s="2">
        <v>36.700000000000003</v>
      </c>
      <c r="U294" s="2">
        <v>144</v>
      </c>
      <c r="V294" s="2">
        <v>41.3</v>
      </c>
      <c r="W294" s="2">
        <v>8</v>
      </c>
      <c r="X294" s="2">
        <v>2.2999999999999998</v>
      </c>
      <c r="Y294" s="2">
        <v>66</v>
      </c>
      <c r="Z294" s="2">
        <v>18.899999999999999</v>
      </c>
      <c r="AA294" s="2">
        <v>8</v>
      </c>
      <c r="AB294" s="2">
        <v>9</v>
      </c>
      <c r="AC294" s="2">
        <v>5</v>
      </c>
      <c r="BC294" s="2">
        <v>337</v>
      </c>
      <c r="BD294" s="2">
        <v>284</v>
      </c>
      <c r="BE294" s="2">
        <v>81.099999999999994</v>
      </c>
      <c r="BF294" s="2">
        <v>284</v>
      </c>
      <c r="BG294" s="2">
        <v>81.099999999999994</v>
      </c>
      <c r="BH294" s="2">
        <v>84.3</v>
      </c>
      <c r="BI294" s="2">
        <v>12</v>
      </c>
      <c r="BJ294" s="2">
        <v>3.4</v>
      </c>
      <c r="BK294" s="2">
        <v>41</v>
      </c>
      <c r="BL294" s="2">
        <v>11.7</v>
      </c>
      <c r="BM294" s="2">
        <v>5</v>
      </c>
      <c r="BN294" s="2">
        <v>1.4</v>
      </c>
      <c r="BO294" s="2">
        <v>200</v>
      </c>
      <c r="BP294" s="2">
        <v>57.1</v>
      </c>
      <c r="BQ294" s="2">
        <v>79</v>
      </c>
      <c r="BR294" s="2">
        <v>22.6</v>
      </c>
      <c r="BS294" s="2">
        <v>13</v>
      </c>
      <c r="BT294" s="2">
        <v>3.7</v>
      </c>
      <c r="BU294" s="2">
        <v>66</v>
      </c>
      <c r="BV294" s="2">
        <v>18.899999999999999</v>
      </c>
      <c r="BW294" s="2">
        <v>7</v>
      </c>
      <c r="BX294" s="2">
        <v>9</v>
      </c>
      <c r="BY294" s="2">
        <v>5</v>
      </c>
    </row>
    <row r="295" spans="1:77" ht="12.75" customHeight="1" x14ac:dyDescent="0.2">
      <c r="A295">
        <v>10</v>
      </c>
      <c r="B295" s="2">
        <v>2848</v>
      </c>
      <c r="C295" s="17">
        <v>2.86</v>
      </c>
      <c r="E295" s="15">
        <v>2.7640000000000002</v>
      </c>
      <c r="G295" s="17">
        <v>232</v>
      </c>
      <c r="H295" s="2">
        <v>155</v>
      </c>
      <c r="I295" s="2">
        <v>66</v>
      </c>
      <c r="J295" s="2">
        <v>155</v>
      </c>
      <c r="K295" s="2">
        <v>66</v>
      </c>
      <c r="L295" s="2">
        <v>66.8</v>
      </c>
      <c r="M295" s="2">
        <v>38</v>
      </c>
      <c r="N295" s="2">
        <v>16.2</v>
      </c>
      <c r="O295" s="2">
        <v>39</v>
      </c>
      <c r="P295" s="2">
        <v>16.600000000000001</v>
      </c>
      <c r="Q295" s="2">
        <v>2</v>
      </c>
      <c r="R295" s="2">
        <v>0.9</v>
      </c>
      <c r="S295" s="2">
        <v>56</v>
      </c>
      <c r="T295" s="2">
        <v>23.8</v>
      </c>
      <c r="U295" s="2">
        <v>97</v>
      </c>
      <c r="V295" s="2">
        <v>41.3</v>
      </c>
      <c r="W295" s="2">
        <v>3</v>
      </c>
      <c r="X295" s="2">
        <v>1.3</v>
      </c>
      <c r="Y295" s="2">
        <v>80</v>
      </c>
      <c r="Z295" s="2">
        <v>34</v>
      </c>
      <c r="AA295" s="2">
        <v>1</v>
      </c>
      <c r="AB295" s="2">
        <v>6</v>
      </c>
      <c r="BC295" s="2">
        <v>218</v>
      </c>
      <c r="BD295" s="2">
        <v>152</v>
      </c>
      <c r="BE295" s="2">
        <v>65.8</v>
      </c>
      <c r="BF295" s="2">
        <v>152</v>
      </c>
      <c r="BG295" s="2">
        <v>65.8</v>
      </c>
      <c r="BH295" s="2">
        <v>69.7</v>
      </c>
      <c r="BI295" s="2">
        <v>17</v>
      </c>
      <c r="BJ295" s="2">
        <v>7.4</v>
      </c>
      <c r="BK295" s="2">
        <v>49</v>
      </c>
      <c r="BL295" s="2">
        <v>21.2</v>
      </c>
      <c r="BM295" s="2">
        <v>1</v>
      </c>
      <c r="BN295" s="2">
        <v>0.4</v>
      </c>
      <c r="BO295" s="2">
        <v>80</v>
      </c>
      <c r="BP295" s="2">
        <v>34.6</v>
      </c>
      <c r="BQ295" s="2">
        <v>71</v>
      </c>
      <c r="BR295" s="2">
        <v>30.7</v>
      </c>
      <c r="BS295" s="2">
        <v>13</v>
      </c>
      <c r="BT295" s="2">
        <v>5.6</v>
      </c>
      <c r="BU295" s="2">
        <v>79</v>
      </c>
      <c r="BV295" s="2">
        <v>34.200000000000003</v>
      </c>
      <c r="BW295" s="2">
        <v>5</v>
      </c>
      <c r="BX295" s="2">
        <v>6</v>
      </c>
    </row>
    <row r="296" spans="1:77" ht="12.75" customHeight="1" x14ac:dyDescent="0.2">
      <c r="A296">
        <v>10</v>
      </c>
      <c r="B296" s="2">
        <v>2849</v>
      </c>
      <c r="C296" s="17">
        <v>3.7</v>
      </c>
      <c r="E296" s="15">
        <v>3.5219999999999998</v>
      </c>
      <c r="G296" s="17">
        <v>596</v>
      </c>
      <c r="H296" s="2">
        <v>578</v>
      </c>
      <c r="I296" s="2">
        <v>96</v>
      </c>
      <c r="J296" s="2">
        <v>576</v>
      </c>
      <c r="K296" s="2">
        <v>96</v>
      </c>
      <c r="L296" s="2">
        <v>96.6</v>
      </c>
      <c r="M296" s="2">
        <v>7</v>
      </c>
      <c r="N296" s="2">
        <v>1.2</v>
      </c>
      <c r="O296" s="2">
        <v>13</v>
      </c>
      <c r="P296" s="2">
        <v>2.2000000000000002</v>
      </c>
      <c r="Q296" s="2">
        <v>5</v>
      </c>
      <c r="R296" s="2">
        <v>0.8</v>
      </c>
      <c r="S296" s="2">
        <v>97</v>
      </c>
      <c r="T296" s="2">
        <v>16.2</v>
      </c>
      <c r="U296" s="2">
        <v>474</v>
      </c>
      <c r="V296" s="2">
        <v>79</v>
      </c>
      <c r="W296" s="2">
        <v>4</v>
      </c>
      <c r="X296" s="2">
        <v>0.7</v>
      </c>
      <c r="Y296" s="2">
        <v>24</v>
      </c>
      <c r="Z296" s="2">
        <v>4</v>
      </c>
      <c r="AA296" s="2">
        <v>13</v>
      </c>
      <c r="AB296" s="2">
        <v>5</v>
      </c>
      <c r="AC296" s="2">
        <v>7</v>
      </c>
      <c r="BC296" s="2">
        <v>602</v>
      </c>
      <c r="BD296" s="2">
        <v>578</v>
      </c>
      <c r="BE296" s="2">
        <v>94.9</v>
      </c>
      <c r="BF296" s="2">
        <v>576</v>
      </c>
      <c r="BG296" s="2">
        <v>94.9</v>
      </c>
      <c r="BH296" s="2">
        <v>95.7</v>
      </c>
      <c r="BI296" s="2">
        <v>3</v>
      </c>
      <c r="BJ296" s="2">
        <v>0.5</v>
      </c>
      <c r="BK296" s="2">
        <v>23</v>
      </c>
      <c r="BL296" s="2">
        <v>3.8</v>
      </c>
      <c r="BM296" s="2">
        <v>8</v>
      </c>
      <c r="BN296" s="2">
        <v>1.3</v>
      </c>
      <c r="BO296" s="2">
        <v>184</v>
      </c>
      <c r="BP296" s="2">
        <v>30.3</v>
      </c>
      <c r="BQ296" s="2">
        <v>384</v>
      </c>
      <c r="BR296" s="2">
        <v>63.3</v>
      </c>
      <c r="BS296" s="2">
        <v>5</v>
      </c>
      <c r="BT296" s="2">
        <v>0.8</v>
      </c>
      <c r="BU296" s="2">
        <v>31</v>
      </c>
      <c r="BV296" s="2">
        <v>5.0999999999999996</v>
      </c>
      <c r="BW296" s="2">
        <v>7</v>
      </c>
      <c r="BX296" s="2">
        <v>4</v>
      </c>
      <c r="BY296" s="2">
        <v>7</v>
      </c>
    </row>
    <row r="297" spans="1:77" ht="12.75" customHeight="1" x14ac:dyDescent="0.2">
      <c r="A297">
        <v>10</v>
      </c>
      <c r="B297" s="2">
        <v>2850</v>
      </c>
      <c r="C297" s="17">
        <v>3.7</v>
      </c>
      <c r="E297" s="15">
        <v>3.5980000000000003</v>
      </c>
      <c r="G297" s="17">
        <v>381</v>
      </c>
      <c r="H297" s="2">
        <v>373</v>
      </c>
      <c r="I297" s="2">
        <v>96.9</v>
      </c>
      <c r="J297" s="2">
        <v>371</v>
      </c>
      <c r="K297" s="2">
        <v>96.9</v>
      </c>
      <c r="L297" s="2">
        <v>97.4</v>
      </c>
      <c r="M297" s="2">
        <v>8</v>
      </c>
      <c r="N297" s="2">
        <v>2.1</v>
      </c>
      <c r="O297" s="2">
        <v>2</v>
      </c>
      <c r="P297" s="2">
        <v>0.5</v>
      </c>
      <c r="Q297" s="2">
        <v>7</v>
      </c>
      <c r="R297" s="2">
        <v>1.8</v>
      </c>
      <c r="S297" s="2">
        <v>52</v>
      </c>
      <c r="T297" s="2">
        <v>13.6</v>
      </c>
      <c r="U297" s="2">
        <v>312</v>
      </c>
      <c r="V297" s="2">
        <v>81.5</v>
      </c>
      <c r="W297" s="2">
        <v>2</v>
      </c>
      <c r="X297" s="2">
        <v>0.5</v>
      </c>
      <c r="Y297" s="2">
        <v>12</v>
      </c>
      <c r="Z297" s="2">
        <v>3.1</v>
      </c>
      <c r="AA297" s="2">
        <v>10</v>
      </c>
      <c r="AB297" s="2">
        <v>5</v>
      </c>
      <c r="AC297" s="2">
        <v>3</v>
      </c>
      <c r="BC297" s="2">
        <v>381</v>
      </c>
      <c r="BD297" s="2">
        <v>377</v>
      </c>
      <c r="BE297" s="2">
        <v>97.4</v>
      </c>
      <c r="BF297" s="2">
        <v>375</v>
      </c>
      <c r="BG297" s="2">
        <v>97.4</v>
      </c>
      <c r="BH297" s="2">
        <v>98.4</v>
      </c>
      <c r="BI297" s="2">
        <v>2</v>
      </c>
      <c r="BJ297" s="2">
        <v>0.5</v>
      </c>
      <c r="BK297" s="2">
        <v>4</v>
      </c>
      <c r="BL297" s="2">
        <v>1</v>
      </c>
      <c r="BM297" s="2">
        <v>8</v>
      </c>
      <c r="BN297" s="2">
        <v>2.1</v>
      </c>
      <c r="BO297" s="2">
        <v>92</v>
      </c>
      <c r="BP297" s="2">
        <v>23.9</v>
      </c>
      <c r="BQ297" s="2">
        <v>275</v>
      </c>
      <c r="BR297" s="2">
        <v>71.400000000000006</v>
      </c>
      <c r="BS297" s="2">
        <v>4</v>
      </c>
      <c r="BT297" s="2">
        <v>1</v>
      </c>
      <c r="BU297" s="2">
        <v>10</v>
      </c>
      <c r="BV297" s="2">
        <v>2.6</v>
      </c>
      <c r="BW297" s="2">
        <v>8</v>
      </c>
      <c r="BX297" s="2">
        <v>5</v>
      </c>
      <c r="BY297" s="2">
        <v>3</v>
      </c>
    </row>
    <row r="298" spans="1:77" ht="12.75" customHeight="1" x14ac:dyDescent="0.2">
      <c r="A298">
        <v>10</v>
      </c>
      <c r="B298" s="2">
        <v>2856</v>
      </c>
      <c r="C298" s="17">
        <v>3.13</v>
      </c>
      <c r="E298" s="15">
        <v>2.9010000000000002</v>
      </c>
      <c r="G298" s="17">
        <v>81</v>
      </c>
      <c r="H298" s="2">
        <v>64</v>
      </c>
      <c r="I298" s="2">
        <v>78</v>
      </c>
      <c r="J298" s="2">
        <v>64</v>
      </c>
      <c r="K298" s="2">
        <v>78</v>
      </c>
      <c r="L298" s="2">
        <v>79</v>
      </c>
      <c r="M298" s="2">
        <v>7</v>
      </c>
      <c r="N298" s="2">
        <v>8.5</v>
      </c>
      <c r="O298" s="2">
        <v>10</v>
      </c>
      <c r="P298" s="2">
        <v>12.2</v>
      </c>
      <c r="Q298" s="2">
        <v>1</v>
      </c>
      <c r="R298" s="2">
        <v>1.2</v>
      </c>
      <c r="S298" s="2">
        <v>22</v>
      </c>
      <c r="T298" s="2">
        <v>26.8</v>
      </c>
      <c r="U298" s="2">
        <v>41</v>
      </c>
      <c r="V298" s="2">
        <v>50</v>
      </c>
      <c r="W298" s="2">
        <v>1</v>
      </c>
      <c r="X298" s="2">
        <v>1.2</v>
      </c>
      <c r="Y298" s="2">
        <v>18</v>
      </c>
      <c r="Z298" s="2">
        <v>22</v>
      </c>
      <c r="AA298" s="2">
        <v>2</v>
      </c>
      <c r="AB298" s="2">
        <v>2</v>
      </c>
      <c r="BC298" s="2">
        <v>77</v>
      </c>
      <c r="BD298" s="2">
        <v>66</v>
      </c>
      <c r="BE298" s="2">
        <v>81.5</v>
      </c>
      <c r="BF298" s="2">
        <v>66</v>
      </c>
      <c r="BG298" s="2">
        <v>81.5</v>
      </c>
      <c r="BH298" s="2">
        <v>85.7</v>
      </c>
      <c r="BI298" s="2">
        <v>2</v>
      </c>
      <c r="BJ298" s="2">
        <v>2.5</v>
      </c>
      <c r="BK298" s="2">
        <v>9</v>
      </c>
      <c r="BL298" s="2">
        <v>11.1</v>
      </c>
      <c r="BM298" s="2">
        <v>2</v>
      </c>
      <c r="BN298" s="2">
        <v>2.5</v>
      </c>
      <c r="BO298" s="2">
        <v>41</v>
      </c>
      <c r="BP298" s="2">
        <v>50.6</v>
      </c>
      <c r="BQ298" s="2">
        <v>23</v>
      </c>
      <c r="BR298" s="2">
        <v>28.4</v>
      </c>
      <c r="BS298" s="2">
        <v>4</v>
      </c>
      <c r="BT298" s="2">
        <v>4.9000000000000004</v>
      </c>
      <c r="BU298" s="2">
        <v>15</v>
      </c>
      <c r="BV298" s="2">
        <v>18.5</v>
      </c>
      <c r="BW298" s="2">
        <v>2</v>
      </c>
      <c r="BX298" s="2">
        <v>3</v>
      </c>
    </row>
    <row r="299" spans="1:77" ht="12.75" customHeight="1" x14ac:dyDescent="0.2">
      <c r="A299">
        <v>10</v>
      </c>
      <c r="B299" s="2">
        <v>2858</v>
      </c>
      <c r="C299" s="17">
        <v>3.16</v>
      </c>
      <c r="E299" s="15">
        <v>3.0510000000000002</v>
      </c>
      <c r="G299" s="17">
        <v>18</v>
      </c>
      <c r="H299" s="2">
        <v>14</v>
      </c>
      <c r="I299" s="2">
        <v>73.7</v>
      </c>
      <c r="J299" s="2">
        <v>14</v>
      </c>
      <c r="K299" s="2">
        <v>73.7</v>
      </c>
      <c r="L299" s="2">
        <v>77.8</v>
      </c>
      <c r="M299" s="2">
        <v>1</v>
      </c>
      <c r="N299" s="2">
        <v>5.3</v>
      </c>
      <c r="O299" s="2">
        <v>3</v>
      </c>
      <c r="P299" s="2">
        <v>15.8</v>
      </c>
      <c r="S299" s="2">
        <v>3</v>
      </c>
      <c r="T299" s="2">
        <v>15.8</v>
      </c>
      <c r="U299" s="2">
        <v>11</v>
      </c>
      <c r="V299" s="2">
        <v>57.9</v>
      </c>
      <c r="W299" s="2">
        <v>1</v>
      </c>
      <c r="X299" s="2">
        <v>5.3</v>
      </c>
      <c r="Y299" s="2">
        <v>5</v>
      </c>
      <c r="Z299" s="2">
        <v>26.3</v>
      </c>
      <c r="AB299" s="2">
        <v>1</v>
      </c>
      <c r="BC299" s="2">
        <v>18</v>
      </c>
      <c r="BD299" s="2">
        <v>15</v>
      </c>
      <c r="BE299" s="2">
        <v>78.900000000000006</v>
      </c>
      <c r="BF299" s="2">
        <v>15</v>
      </c>
      <c r="BG299" s="2">
        <v>78.900000000000006</v>
      </c>
      <c r="BH299" s="2">
        <v>83.3</v>
      </c>
      <c r="BK299" s="2">
        <v>3</v>
      </c>
      <c r="BL299" s="2">
        <v>15.8</v>
      </c>
      <c r="BO299" s="2">
        <v>8</v>
      </c>
      <c r="BP299" s="2">
        <v>42.1</v>
      </c>
      <c r="BQ299" s="2">
        <v>7</v>
      </c>
      <c r="BR299" s="2">
        <v>36.799999999999997</v>
      </c>
      <c r="BS299" s="2">
        <v>1</v>
      </c>
      <c r="BT299" s="2">
        <v>5.3</v>
      </c>
      <c r="BU299" s="2">
        <v>4</v>
      </c>
      <c r="BV299" s="2">
        <v>21.1</v>
      </c>
      <c r="BX299" s="2">
        <v>1</v>
      </c>
    </row>
    <row r="300" spans="1:77" ht="12.75" customHeight="1" x14ac:dyDescent="0.2">
      <c r="A300">
        <v>10</v>
      </c>
      <c r="B300" s="2">
        <v>2859</v>
      </c>
      <c r="C300" s="17">
        <v>3</v>
      </c>
      <c r="E300" s="15">
        <v>2.5</v>
      </c>
      <c r="G300" s="17">
        <v>22</v>
      </c>
      <c r="H300" s="2">
        <v>18</v>
      </c>
      <c r="I300" s="2">
        <v>75</v>
      </c>
      <c r="J300" s="2">
        <v>17</v>
      </c>
      <c r="K300" s="2">
        <v>73.900000000000006</v>
      </c>
      <c r="L300" s="2">
        <v>77.3</v>
      </c>
      <c r="M300" s="2">
        <v>2</v>
      </c>
      <c r="N300" s="2">
        <v>8.6999999999999993</v>
      </c>
      <c r="O300" s="2">
        <v>3</v>
      </c>
      <c r="P300" s="2">
        <v>13</v>
      </c>
      <c r="S300" s="2">
        <v>7</v>
      </c>
      <c r="T300" s="2">
        <v>30.4</v>
      </c>
      <c r="U300" s="2">
        <v>10</v>
      </c>
      <c r="V300" s="2">
        <v>43.5</v>
      </c>
      <c r="W300" s="2">
        <v>1</v>
      </c>
      <c r="X300" s="2">
        <v>4.3</v>
      </c>
      <c r="Y300" s="2">
        <v>6</v>
      </c>
      <c r="Z300" s="2">
        <v>26.1</v>
      </c>
      <c r="AA300" s="2">
        <v>1</v>
      </c>
      <c r="AB300" s="2">
        <v>1</v>
      </c>
      <c r="BC300" s="2">
        <v>18</v>
      </c>
      <c r="BD300" s="2">
        <v>16</v>
      </c>
      <c r="BE300" s="2">
        <v>69.599999999999994</v>
      </c>
      <c r="BF300" s="2">
        <v>15</v>
      </c>
      <c r="BG300" s="2">
        <v>68.2</v>
      </c>
      <c r="BH300" s="2">
        <v>83.3</v>
      </c>
      <c r="BI300" s="2">
        <v>1</v>
      </c>
      <c r="BJ300" s="2">
        <v>4.5</v>
      </c>
      <c r="BK300" s="2">
        <v>2</v>
      </c>
      <c r="BL300" s="2">
        <v>9.1</v>
      </c>
      <c r="BO300" s="2">
        <v>10</v>
      </c>
      <c r="BP300" s="2">
        <v>45.5</v>
      </c>
      <c r="BQ300" s="2">
        <v>5</v>
      </c>
      <c r="BR300" s="2">
        <v>22.7</v>
      </c>
      <c r="BS300" s="2">
        <v>4</v>
      </c>
      <c r="BT300" s="2">
        <v>18.2</v>
      </c>
      <c r="BU300" s="2">
        <v>7</v>
      </c>
      <c r="BV300" s="2">
        <v>31.8</v>
      </c>
      <c r="BW300" s="2">
        <v>2</v>
      </c>
      <c r="BX300" s="2">
        <v>1</v>
      </c>
    </row>
    <row r="301" spans="1:77" ht="12.75" customHeight="1" x14ac:dyDescent="0.2">
      <c r="A301">
        <v>10</v>
      </c>
      <c r="B301" s="2">
        <v>2863</v>
      </c>
      <c r="G301" s="17">
        <v>7</v>
      </c>
      <c r="BC301" s="2">
        <v>7</v>
      </c>
    </row>
    <row r="302" spans="1:77" ht="12.75" customHeight="1" x14ac:dyDescent="0.2">
      <c r="A302">
        <v>10</v>
      </c>
      <c r="B302" s="2">
        <v>2876</v>
      </c>
      <c r="C302" s="17">
        <v>3.45</v>
      </c>
      <c r="E302" s="15">
        <v>3.5750000000000002</v>
      </c>
      <c r="G302" s="17">
        <v>264</v>
      </c>
      <c r="H302" s="2">
        <v>244</v>
      </c>
      <c r="I302" s="2">
        <v>91.7</v>
      </c>
      <c r="J302" s="2">
        <v>242</v>
      </c>
      <c r="K302" s="2">
        <v>91.7</v>
      </c>
      <c r="L302" s="2">
        <v>91.7</v>
      </c>
      <c r="M302" s="2">
        <v>8</v>
      </c>
      <c r="N302" s="2">
        <v>3</v>
      </c>
      <c r="O302" s="2">
        <v>14</v>
      </c>
      <c r="P302" s="2">
        <v>5.3</v>
      </c>
      <c r="Q302" s="2">
        <v>2</v>
      </c>
      <c r="R302" s="2">
        <v>0.8</v>
      </c>
      <c r="S302" s="2">
        <v>86</v>
      </c>
      <c r="T302" s="2">
        <v>32.6</v>
      </c>
      <c r="U302" s="2">
        <v>154</v>
      </c>
      <c r="V302" s="2">
        <v>58.3</v>
      </c>
      <c r="Y302" s="2">
        <v>22</v>
      </c>
      <c r="Z302" s="2">
        <v>8.3000000000000007</v>
      </c>
      <c r="AA302" s="2">
        <v>4</v>
      </c>
      <c r="AB302" s="2">
        <v>17</v>
      </c>
      <c r="AC302" s="2">
        <v>1</v>
      </c>
      <c r="BC302" s="2">
        <v>262</v>
      </c>
      <c r="BD302" s="2">
        <v>248</v>
      </c>
      <c r="BE302" s="2">
        <v>94.3</v>
      </c>
      <c r="BF302" s="2">
        <v>247</v>
      </c>
      <c r="BG302" s="2">
        <v>94.3</v>
      </c>
      <c r="BH302" s="2">
        <v>94.3</v>
      </c>
      <c r="BI302" s="2">
        <v>6</v>
      </c>
      <c r="BJ302" s="2">
        <v>2.2999999999999998</v>
      </c>
      <c r="BK302" s="2">
        <v>9</v>
      </c>
      <c r="BL302" s="2">
        <v>3.4</v>
      </c>
      <c r="BM302" s="2">
        <v>2</v>
      </c>
      <c r="BN302" s="2">
        <v>0.8</v>
      </c>
      <c r="BO302" s="2">
        <v>67</v>
      </c>
      <c r="BP302" s="2">
        <v>25.6</v>
      </c>
      <c r="BQ302" s="2">
        <v>178</v>
      </c>
      <c r="BR302" s="2">
        <v>67.900000000000006</v>
      </c>
      <c r="BU302" s="2">
        <v>15</v>
      </c>
      <c r="BV302" s="2">
        <v>5.7</v>
      </c>
      <c r="BW302" s="2">
        <v>6</v>
      </c>
      <c r="BX302" s="2">
        <v>17</v>
      </c>
      <c r="BY302" s="2">
        <v>1</v>
      </c>
    </row>
    <row r="303" spans="1:77" ht="12.75" customHeight="1" x14ac:dyDescent="0.2">
      <c r="A303">
        <v>10</v>
      </c>
      <c r="B303" s="2">
        <v>2879</v>
      </c>
      <c r="C303" s="17">
        <v>3.42</v>
      </c>
      <c r="E303" s="15">
        <v>3.2969999999999997</v>
      </c>
      <c r="G303" s="17">
        <v>71</v>
      </c>
      <c r="H303" s="2">
        <v>63</v>
      </c>
      <c r="I303" s="2">
        <v>88.7</v>
      </c>
      <c r="J303" s="2">
        <v>63</v>
      </c>
      <c r="K303" s="2">
        <v>88.7</v>
      </c>
      <c r="L303" s="2">
        <v>88.7</v>
      </c>
      <c r="M303" s="2">
        <v>2</v>
      </c>
      <c r="N303" s="2">
        <v>2.8</v>
      </c>
      <c r="O303" s="2">
        <v>6</v>
      </c>
      <c r="P303" s="2">
        <v>8.5</v>
      </c>
      <c r="S303" s="2">
        <v>23</v>
      </c>
      <c r="T303" s="2">
        <v>32.4</v>
      </c>
      <c r="U303" s="2">
        <v>40</v>
      </c>
      <c r="V303" s="2">
        <v>56.3</v>
      </c>
      <c r="Y303" s="2">
        <v>8</v>
      </c>
      <c r="Z303" s="2">
        <v>11.3</v>
      </c>
      <c r="AA303" s="2">
        <v>2</v>
      </c>
      <c r="AB303" s="2">
        <v>1</v>
      </c>
      <c r="AC303" s="2">
        <v>1</v>
      </c>
      <c r="BC303" s="2">
        <v>69</v>
      </c>
      <c r="BD303" s="2">
        <v>67</v>
      </c>
      <c r="BE303" s="2">
        <v>94.4</v>
      </c>
      <c r="BF303" s="2">
        <v>67</v>
      </c>
      <c r="BG303" s="2">
        <v>94.4</v>
      </c>
      <c r="BH303" s="2">
        <v>97.1</v>
      </c>
      <c r="BI303" s="2">
        <v>1</v>
      </c>
      <c r="BJ303" s="2">
        <v>1.4</v>
      </c>
      <c r="BK303" s="2">
        <v>1</v>
      </c>
      <c r="BL303" s="2">
        <v>1.4</v>
      </c>
      <c r="BO303" s="2">
        <v>37</v>
      </c>
      <c r="BP303" s="2">
        <v>52.1</v>
      </c>
      <c r="BQ303" s="2">
        <v>30</v>
      </c>
      <c r="BR303" s="2">
        <v>42.3</v>
      </c>
      <c r="BS303" s="2">
        <v>2</v>
      </c>
      <c r="BT303" s="2">
        <v>2.8</v>
      </c>
      <c r="BU303" s="2">
        <v>4</v>
      </c>
      <c r="BV303" s="2">
        <v>5.6</v>
      </c>
      <c r="BW303" s="2">
        <v>2</v>
      </c>
      <c r="BX303" s="2">
        <v>1</v>
      </c>
      <c r="BY303" s="2">
        <v>1</v>
      </c>
    </row>
    <row r="304" spans="1:77" ht="12.75" customHeight="1" x14ac:dyDescent="0.2">
      <c r="A304">
        <v>10</v>
      </c>
      <c r="B304" s="2">
        <v>2890</v>
      </c>
      <c r="C304" s="17">
        <v>3.36</v>
      </c>
      <c r="E304" s="15">
        <v>3.2679999999999993</v>
      </c>
      <c r="G304" s="17">
        <v>131</v>
      </c>
      <c r="H304" s="2">
        <v>111</v>
      </c>
      <c r="I304" s="2">
        <v>84.7</v>
      </c>
      <c r="J304" s="2">
        <v>111</v>
      </c>
      <c r="K304" s="2">
        <v>84.7</v>
      </c>
      <c r="L304" s="2">
        <v>84.7</v>
      </c>
      <c r="M304" s="2">
        <v>4</v>
      </c>
      <c r="N304" s="2">
        <v>3.1</v>
      </c>
      <c r="O304" s="2">
        <v>16</v>
      </c>
      <c r="P304" s="2">
        <v>12.2</v>
      </c>
      <c r="S304" s="2">
        <v>40</v>
      </c>
      <c r="T304" s="2">
        <v>30.5</v>
      </c>
      <c r="U304" s="2">
        <v>71</v>
      </c>
      <c r="V304" s="2">
        <v>54.2</v>
      </c>
      <c r="Y304" s="2">
        <v>20</v>
      </c>
      <c r="Z304" s="2">
        <v>15.3</v>
      </c>
      <c r="AA304" s="2">
        <v>3</v>
      </c>
      <c r="AC304" s="2">
        <v>2</v>
      </c>
      <c r="BC304" s="2">
        <v>127</v>
      </c>
      <c r="BD304" s="2">
        <v>114</v>
      </c>
      <c r="BE304" s="2">
        <v>89.8</v>
      </c>
      <c r="BF304" s="2">
        <v>114</v>
      </c>
      <c r="BG304" s="2">
        <v>89.8</v>
      </c>
      <c r="BH304" s="2">
        <v>89.8</v>
      </c>
      <c r="BI304" s="2">
        <v>1</v>
      </c>
      <c r="BJ304" s="2">
        <v>0.8</v>
      </c>
      <c r="BK304" s="2">
        <v>12</v>
      </c>
      <c r="BL304" s="2">
        <v>9.4</v>
      </c>
      <c r="BO304" s="2">
        <v>66</v>
      </c>
      <c r="BP304" s="2">
        <v>52</v>
      </c>
      <c r="BQ304" s="2">
        <v>48</v>
      </c>
      <c r="BR304" s="2">
        <v>37.799999999999997</v>
      </c>
      <c r="BU304" s="2">
        <v>13</v>
      </c>
      <c r="BV304" s="2">
        <v>10.199999999999999</v>
      </c>
      <c r="BW304" s="2">
        <v>6</v>
      </c>
      <c r="BX304" s="2">
        <v>1</v>
      </c>
      <c r="BY304" s="2">
        <v>2</v>
      </c>
    </row>
    <row r="305" spans="1:77" ht="12.75" customHeight="1" x14ac:dyDescent="0.2">
      <c r="A305">
        <v>10</v>
      </c>
      <c r="B305" s="2">
        <v>2900</v>
      </c>
      <c r="C305" s="17">
        <v>3.11</v>
      </c>
      <c r="E305" s="15">
        <v>3.1619999999999999</v>
      </c>
      <c r="G305" s="17">
        <v>208</v>
      </c>
      <c r="H305" s="2">
        <v>174</v>
      </c>
      <c r="I305" s="2">
        <v>81.7</v>
      </c>
      <c r="J305" s="2">
        <v>170</v>
      </c>
      <c r="K305" s="2">
        <v>81.3</v>
      </c>
      <c r="L305" s="2">
        <v>81.7</v>
      </c>
      <c r="M305" s="2">
        <v>16</v>
      </c>
      <c r="N305" s="2">
        <v>7.7</v>
      </c>
      <c r="O305" s="2">
        <v>22</v>
      </c>
      <c r="P305" s="2">
        <v>10.5</v>
      </c>
      <c r="Q305" s="2">
        <v>5</v>
      </c>
      <c r="R305" s="2">
        <v>2.4</v>
      </c>
      <c r="S305" s="2">
        <v>69</v>
      </c>
      <c r="T305" s="2">
        <v>33</v>
      </c>
      <c r="U305" s="2">
        <v>96</v>
      </c>
      <c r="V305" s="2">
        <v>45.9</v>
      </c>
      <c r="W305" s="2">
        <v>1</v>
      </c>
      <c r="X305" s="2">
        <v>0.5</v>
      </c>
      <c r="Y305" s="2">
        <v>39</v>
      </c>
      <c r="Z305" s="2">
        <v>18.7</v>
      </c>
      <c r="AA305" s="2">
        <v>2</v>
      </c>
      <c r="AB305" s="2">
        <v>5</v>
      </c>
      <c r="AC305" s="2">
        <v>2</v>
      </c>
      <c r="BC305" s="2">
        <v>200</v>
      </c>
      <c r="BD305" s="2">
        <v>187</v>
      </c>
      <c r="BE305" s="2">
        <v>87.8</v>
      </c>
      <c r="BF305" s="2">
        <v>177</v>
      </c>
      <c r="BG305" s="2">
        <v>87.2</v>
      </c>
      <c r="BH305" s="2">
        <v>88.5</v>
      </c>
      <c r="BI305" s="2">
        <v>5</v>
      </c>
      <c r="BJ305" s="2">
        <v>2.5</v>
      </c>
      <c r="BK305" s="2">
        <v>18</v>
      </c>
      <c r="BL305" s="2">
        <v>8.9</v>
      </c>
      <c r="BM305" s="2">
        <v>7</v>
      </c>
      <c r="BN305" s="2">
        <v>3.4</v>
      </c>
      <c r="BO305" s="2">
        <v>79</v>
      </c>
      <c r="BP305" s="2">
        <v>38.9</v>
      </c>
      <c r="BQ305" s="2">
        <v>91</v>
      </c>
      <c r="BR305" s="2">
        <v>44.8</v>
      </c>
      <c r="BS305" s="2">
        <v>3</v>
      </c>
      <c r="BT305" s="2">
        <v>1.5</v>
      </c>
      <c r="BU305" s="2">
        <v>26</v>
      </c>
      <c r="BV305" s="2">
        <v>12.8</v>
      </c>
      <c r="BW305" s="2">
        <v>2</v>
      </c>
      <c r="BX305" s="2">
        <v>11</v>
      </c>
      <c r="BY305" s="2">
        <v>2</v>
      </c>
    </row>
    <row r="306" spans="1:77" ht="12.75" customHeight="1" x14ac:dyDescent="0.2">
      <c r="A306">
        <v>10</v>
      </c>
      <c r="B306" s="2">
        <v>2903</v>
      </c>
      <c r="G306" s="17">
        <v>9</v>
      </c>
      <c r="BC306" s="2">
        <v>9</v>
      </c>
    </row>
    <row r="307" spans="1:77" ht="12.75" customHeight="1" x14ac:dyDescent="0.2">
      <c r="A307">
        <v>10</v>
      </c>
      <c r="B307" s="2">
        <v>2904</v>
      </c>
      <c r="C307" s="17">
        <v>2.89</v>
      </c>
      <c r="E307" s="15">
        <v>2.8650000000000002</v>
      </c>
      <c r="G307" s="17">
        <v>105</v>
      </c>
      <c r="H307" s="2">
        <v>79</v>
      </c>
      <c r="I307" s="2">
        <v>73.8</v>
      </c>
      <c r="J307" s="2">
        <v>79</v>
      </c>
      <c r="K307" s="2">
        <v>73.8</v>
      </c>
      <c r="L307" s="2">
        <v>75.2</v>
      </c>
      <c r="M307" s="2">
        <v>10</v>
      </c>
      <c r="N307" s="2">
        <v>9.3000000000000007</v>
      </c>
      <c r="O307" s="2">
        <v>16</v>
      </c>
      <c r="P307" s="2">
        <v>15</v>
      </c>
      <c r="Q307" s="2">
        <v>4</v>
      </c>
      <c r="R307" s="2">
        <v>3.7</v>
      </c>
      <c r="S307" s="2">
        <v>33</v>
      </c>
      <c r="T307" s="2">
        <v>30.8</v>
      </c>
      <c r="U307" s="2">
        <v>42</v>
      </c>
      <c r="V307" s="2">
        <v>39.299999999999997</v>
      </c>
      <c r="W307" s="2">
        <v>2</v>
      </c>
      <c r="X307" s="2">
        <v>1.9</v>
      </c>
      <c r="Y307" s="2">
        <v>28</v>
      </c>
      <c r="Z307" s="2">
        <v>26.2</v>
      </c>
      <c r="AA307" s="2">
        <v>1</v>
      </c>
      <c r="AB307" s="2">
        <v>2</v>
      </c>
      <c r="AC307" s="2">
        <v>1</v>
      </c>
      <c r="BC307" s="2">
        <v>99</v>
      </c>
      <c r="BD307" s="2">
        <v>84</v>
      </c>
      <c r="BE307" s="2">
        <v>80</v>
      </c>
      <c r="BF307" s="2">
        <v>84</v>
      </c>
      <c r="BG307" s="2">
        <v>80</v>
      </c>
      <c r="BH307" s="2">
        <v>84.8</v>
      </c>
      <c r="BI307" s="2">
        <v>1</v>
      </c>
      <c r="BJ307" s="2">
        <v>1</v>
      </c>
      <c r="BK307" s="2">
        <v>14</v>
      </c>
      <c r="BL307" s="2">
        <v>13.3</v>
      </c>
      <c r="BM307" s="2">
        <v>3</v>
      </c>
      <c r="BN307" s="2">
        <v>2.9</v>
      </c>
      <c r="BO307" s="2">
        <v>52</v>
      </c>
      <c r="BP307" s="2">
        <v>49.5</v>
      </c>
      <c r="BQ307" s="2">
        <v>29</v>
      </c>
      <c r="BR307" s="2">
        <v>27.6</v>
      </c>
      <c r="BS307" s="2">
        <v>6</v>
      </c>
      <c r="BT307" s="2">
        <v>5.7</v>
      </c>
      <c r="BU307" s="2">
        <v>21</v>
      </c>
      <c r="BV307" s="2">
        <v>20</v>
      </c>
      <c r="BW307" s="2">
        <v>1</v>
      </c>
      <c r="BX307" s="2">
        <v>4</v>
      </c>
      <c r="BY307" s="2">
        <v>1</v>
      </c>
    </row>
    <row r="308" spans="1:77" ht="12.75" customHeight="1" x14ac:dyDescent="0.2">
      <c r="A308">
        <v>10</v>
      </c>
      <c r="B308" s="2">
        <v>2908</v>
      </c>
      <c r="C308" s="17">
        <v>3.27</v>
      </c>
      <c r="E308" s="15">
        <v>3.2270000000000003</v>
      </c>
      <c r="G308" s="17">
        <v>261</v>
      </c>
      <c r="H308" s="2">
        <v>225</v>
      </c>
      <c r="I308" s="2">
        <v>85.2</v>
      </c>
      <c r="J308" s="2">
        <v>225</v>
      </c>
      <c r="K308" s="2">
        <v>85.2</v>
      </c>
      <c r="L308" s="2">
        <v>86.2</v>
      </c>
      <c r="M308" s="2">
        <v>13</v>
      </c>
      <c r="N308" s="2">
        <v>4.9000000000000004</v>
      </c>
      <c r="O308" s="2">
        <v>23</v>
      </c>
      <c r="P308" s="2">
        <v>8.6999999999999993</v>
      </c>
      <c r="Q308" s="2">
        <v>5</v>
      </c>
      <c r="R308" s="2">
        <v>1.9</v>
      </c>
      <c r="S308" s="2">
        <v>77</v>
      </c>
      <c r="T308" s="2">
        <v>29.2</v>
      </c>
      <c r="U308" s="2">
        <v>143</v>
      </c>
      <c r="V308" s="2">
        <v>54.2</v>
      </c>
      <c r="W308" s="2">
        <v>3</v>
      </c>
      <c r="X308" s="2">
        <v>1.1000000000000001</v>
      </c>
      <c r="Y308" s="2">
        <v>39</v>
      </c>
      <c r="Z308" s="2">
        <v>14.8</v>
      </c>
      <c r="AA308" s="2">
        <v>7</v>
      </c>
      <c r="AB308" s="2">
        <v>8</v>
      </c>
      <c r="AC308" s="2">
        <v>5</v>
      </c>
      <c r="BC308" s="2">
        <v>263</v>
      </c>
      <c r="BD308" s="2">
        <v>244</v>
      </c>
      <c r="BE308" s="2">
        <v>91</v>
      </c>
      <c r="BF308" s="2">
        <v>244</v>
      </c>
      <c r="BG308" s="2">
        <v>91</v>
      </c>
      <c r="BH308" s="2">
        <v>92.8</v>
      </c>
      <c r="BI308" s="2">
        <v>8</v>
      </c>
      <c r="BJ308" s="2">
        <v>3</v>
      </c>
      <c r="BK308" s="2">
        <v>11</v>
      </c>
      <c r="BL308" s="2">
        <v>4.0999999999999996</v>
      </c>
      <c r="BM308" s="2">
        <v>6</v>
      </c>
      <c r="BN308" s="2">
        <v>2.2000000000000002</v>
      </c>
      <c r="BO308" s="2">
        <v>117</v>
      </c>
      <c r="BP308" s="2">
        <v>43.7</v>
      </c>
      <c r="BQ308" s="2">
        <v>121</v>
      </c>
      <c r="BR308" s="2">
        <v>45.1</v>
      </c>
      <c r="BS308" s="2">
        <v>5</v>
      </c>
      <c r="BT308" s="2">
        <v>1.9</v>
      </c>
      <c r="BU308" s="2">
        <v>24</v>
      </c>
      <c r="BV308" s="2">
        <v>9</v>
      </c>
      <c r="BW308" s="2">
        <v>5</v>
      </c>
      <c r="BX308" s="2">
        <v>6</v>
      </c>
      <c r="BY308" s="2">
        <v>5</v>
      </c>
    </row>
    <row r="309" spans="1:77" ht="12.75" customHeight="1" x14ac:dyDescent="0.2">
      <c r="A309">
        <v>10</v>
      </c>
      <c r="B309" s="2">
        <v>2917</v>
      </c>
      <c r="C309" s="17">
        <v>2.81</v>
      </c>
      <c r="E309" s="15">
        <v>2.6519999999999997</v>
      </c>
      <c r="G309" s="17">
        <v>459</v>
      </c>
      <c r="H309" s="2">
        <v>332</v>
      </c>
      <c r="I309" s="2">
        <v>69.3</v>
      </c>
      <c r="J309" s="2">
        <v>332</v>
      </c>
      <c r="K309" s="2">
        <v>69.3</v>
      </c>
      <c r="L309" s="2">
        <v>72.3</v>
      </c>
      <c r="M309" s="2">
        <v>50</v>
      </c>
      <c r="N309" s="2">
        <v>10.4</v>
      </c>
      <c r="O309" s="2">
        <v>77</v>
      </c>
      <c r="P309" s="2">
        <v>16.100000000000001</v>
      </c>
      <c r="Q309" s="2">
        <v>10</v>
      </c>
      <c r="R309" s="2">
        <v>2.1</v>
      </c>
      <c r="S309" s="2">
        <v>148</v>
      </c>
      <c r="T309" s="2">
        <v>30.9</v>
      </c>
      <c r="U309" s="2">
        <v>174</v>
      </c>
      <c r="V309" s="2">
        <v>36.299999999999997</v>
      </c>
      <c r="W309" s="2">
        <v>20</v>
      </c>
      <c r="X309" s="2">
        <v>4.2</v>
      </c>
      <c r="Y309" s="2">
        <v>147</v>
      </c>
      <c r="Z309" s="2">
        <v>30.7</v>
      </c>
      <c r="AA309" s="2">
        <v>1</v>
      </c>
      <c r="AB309" s="2">
        <v>14</v>
      </c>
      <c r="AC309" s="2">
        <v>4</v>
      </c>
      <c r="BC309" s="2">
        <v>448</v>
      </c>
      <c r="BD309" s="2">
        <v>346</v>
      </c>
      <c r="BE309" s="2">
        <v>72.5</v>
      </c>
      <c r="BF309" s="2">
        <v>345</v>
      </c>
      <c r="BG309" s="2">
        <v>72.5</v>
      </c>
      <c r="BH309" s="2">
        <v>77</v>
      </c>
      <c r="BI309" s="2">
        <v>37</v>
      </c>
      <c r="BJ309" s="2">
        <v>7.8</v>
      </c>
      <c r="BK309" s="2">
        <v>66</v>
      </c>
      <c r="BL309" s="2">
        <v>13.9</v>
      </c>
      <c r="BM309" s="2">
        <v>17</v>
      </c>
      <c r="BN309" s="2">
        <v>3.6</v>
      </c>
      <c r="BO309" s="2">
        <v>219</v>
      </c>
      <c r="BP309" s="2">
        <v>46</v>
      </c>
      <c r="BQ309" s="2">
        <v>109</v>
      </c>
      <c r="BR309" s="2">
        <v>22.9</v>
      </c>
      <c r="BS309" s="2">
        <v>28</v>
      </c>
      <c r="BT309" s="2">
        <v>5.9</v>
      </c>
      <c r="BU309" s="2">
        <v>131</v>
      </c>
      <c r="BV309" s="2">
        <v>27.5</v>
      </c>
      <c r="BW309" s="2">
        <v>2</v>
      </c>
      <c r="BX309" s="2">
        <v>16</v>
      </c>
      <c r="BY309" s="2">
        <v>4</v>
      </c>
    </row>
    <row r="310" spans="1:77" ht="12.75" customHeight="1" x14ac:dyDescent="0.2">
      <c r="A310">
        <v>10</v>
      </c>
      <c r="B310" s="2">
        <v>2920</v>
      </c>
      <c r="C310" s="17">
        <v>3.41</v>
      </c>
      <c r="E310" s="15">
        <v>3.3890000000000002</v>
      </c>
      <c r="G310" s="17">
        <v>176</v>
      </c>
      <c r="H310" s="2">
        <v>163</v>
      </c>
      <c r="I310" s="2">
        <v>92.1</v>
      </c>
      <c r="J310" s="2">
        <v>163</v>
      </c>
      <c r="K310" s="2">
        <v>92.1</v>
      </c>
      <c r="L310" s="2">
        <v>92.6</v>
      </c>
      <c r="M310" s="2">
        <v>5</v>
      </c>
      <c r="N310" s="2">
        <v>2.8</v>
      </c>
      <c r="O310" s="2">
        <v>8</v>
      </c>
      <c r="P310" s="2">
        <v>4.5</v>
      </c>
      <c r="Q310" s="2">
        <v>6</v>
      </c>
      <c r="R310" s="2">
        <v>3.4</v>
      </c>
      <c r="S310" s="2">
        <v>45</v>
      </c>
      <c r="T310" s="2">
        <v>25.4</v>
      </c>
      <c r="U310" s="2">
        <v>112</v>
      </c>
      <c r="V310" s="2">
        <v>63.3</v>
      </c>
      <c r="W310" s="2">
        <v>1</v>
      </c>
      <c r="X310" s="2">
        <v>0.6</v>
      </c>
      <c r="Y310" s="2">
        <v>14</v>
      </c>
      <c r="Z310" s="2">
        <v>7.9</v>
      </c>
      <c r="AA310" s="2">
        <v>4</v>
      </c>
      <c r="AB310" s="2">
        <v>1</v>
      </c>
      <c r="BC310" s="2">
        <v>177</v>
      </c>
      <c r="BD310" s="2">
        <v>168</v>
      </c>
      <c r="BE310" s="2">
        <v>94.4</v>
      </c>
      <c r="BF310" s="2">
        <v>168</v>
      </c>
      <c r="BG310" s="2">
        <v>94.4</v>
      </c>
      <c r="BH310" s="2">
        <v>94.9</v>
      </c>
      <c r="BI310" s="2">
        <v>5</v>
      </c>
      <c r="BJ310" s="2">
        <v>2.8</v>
      </c>
      <c r="BK310" s="2">
        <v>4</v>
      </c>
      <c r="BL310" s="2">
        <v>2.2000000000000002</v>
      </c>
      <c r="BM310" s="2">
        <v>4</v>
      </c>
      <c r="BN310" s="2">
        <v>2.2000000000000002</v>
      </c>
      <c r="BO310" s="2">
        <v>66</v>
      </c>
      <c r="BP310" s="2">
        <v>37.1</v>
      </c>
      <c r="BQ310" s="2">
        <v>98</v>
      </c>
      <c r="BR310" s="2">
        <v>55.1</v>
      </c>
      <c r="BS310" s="2">
        <v>1</v>
      </c>
      <c r="BT310" s="2">
        <v>0.6</v>
      </c>
      <c r="BU310" s="2">
        <v>10</v>
      </c>
      <c r="BV310" s="2">
        <v>5.6</v>
      </c>
      <c r="BW310" s="2">
        <v>3</v>
      </c>
      <c r="BX310" s="2">
        <v>1</v>
      </c>
    </row>
    <row r="311" spans="1:77" ht="12.75" customHeight="1" x14ac:dyDescent="0.2">
      <c r="A311">
        <v>10</v>
      </c>
      <c r="B311" s="2">
        <v>2942</v>
      </c>
      <c r="C311" s="17">
        <v>3.38</v>
      </c>
      <c r="E311" s="15">
        <v>3.2210000000000001</v>
      </c>
      <c r="G311" s="17">
        <v>173</v>
      </c>
      <c r="H311" s="2">
        <v>156</v>
      </c>
      <c r="I311" s="2">
        <v>89.1</v>
      </c>
      <c r="J311" s="2">
        <v>156</v>
      </c>
      <c r="K311" s="2">
        <v>89.1</v>
      </c>
      <c r="L311" s="2">
        <v>90.2</v>
      </c>
      <c r="M311" s="2">
        <v>8</v>
      </c>
      <c r="N311" s="2">
        <v>4.5999999999999996</v>
      </c>
      <c r="O311" s="2">
        <v>9</v>
      </c>
      <c r="P311" s="2">
        <v>5.0999999999999996</v>
      </c>
      <c r="Q311" s="2">
        <v>3</v>
      </c>
      <c r="R311" s="2">
        <v>1.7</v>
      </c>
      <c r="S311" s="2">
        <v>47</v>
      </c>
      <c r="T311" s="2">
        <v>26.9</v>
      </c>
      <c r="U311" s="2">
        <v>106</v>
      </c>
      <c r="V311" s="2">
        <v>60.6</v>
      </c>
      <c r="W311" s="2">
        <v>2</v>
      </c>
      <c r="X311" s="2">
        <v>1.1000000000000001</v>
      </c>
      <c r="Y311" s="2">
        <v>19</v>
      </c>
      <c r="Z311" s="2">
        <v>10.9</v>
      </c>
      <c r="AA311" s="2">
        <v>1</v>
      </c>
      <c r="AB311" s="2">
        <v>3</v>
      </c>
      <c r="AC311" s="2">
        <v>1</v>
      </c>
      <c r="BC311" s="2">
        <v>167</v>
      </c>
      <c r="BD311" s="2">
        <v>150</v>
      </c>
      <c r="BE311" s="2">
        <v>89.3</v>
      </c>
      <c r="BF311" s="2">
        <v>150</v>
      </c>
      <c r="BG311" s="2">
        <v>89.3</v>
      </c>
      <c r="BH311" s="2">
        <v>89.8</v>
      </c>
      <c r="BI311" s="2">
        <v>8</v>
      </c>
      <c r="BJ311" s="2">
        <v>4.8</v>
      </c>
      <c r="BK311" s="2">
        <v>9</v>
      </c>
      <c r="BL311" s="2">
        <v>5.4</v>
      </c>
      <c r="BM311" s="2">
        <v>6</v>
      </c>
      <c r="BN311" s="2">
        <v>3.6</v>
      </c>
      <c r="BO311" s="2">
        <v>61</v>
      </c>
      <c r="BP311" s="2">
        <v>36.299999999999997</v>
      </c>
      <c r="BQ311" s="2">
        <v>83</v>
      </c>
      <c r="BR311" s="2">
        <v>49.4</v>
      </c>
      <c r="BS311" s="2">
        <v>1</v>
      </c>
      <c r="BT311" s="2">
        <v>0.6</v>
      </c>
      <c r="BU311" s="2">
        <v>18</v>
      </c>
      <c r="BV311" s="2">
        <v>10.7</v>
      </c>
      <c r="BW311" s="2">
        <v>6</v>
      </c>
      <c r="BX311" s="2">
        <v>5</v>
      </c>
      <c r="BY311" s="2">
        <v>1</v>
      </c>
    </row>
    <row r="312" spans="1:77" ht="12.75" customHeight="1" x14ac:dyDescent="0.2">
      <c r="A312">
        <v>10</v>
      </c>
      <c r="B312" s="2">
        <v>2958</v>
      </c>
      <c r="C312" s="17">
        <v>3.56</v>
      </c>
      <c r="E312" s="15">
        <v>3.5019999999999998</v>
      </c>
      <c r="G312" s="17">
        <v>15</v>
      </c>
      <c r="H312" s="2">
        <v>14</v>
      </c>
      <c r="I312" s="2">
        <v>87.5</v>
      </c>
      <c r="J312" s="2">
        <v>14</v>
      </c>
      <c r="K312" s="2">
        <v>87.5</v>
      </c>
      <c r="L312" s="2">
        <v>93.3</v>
      </c>
      <c r="O312" s="2">
        <v>1</v>
      </c>
      <c r="P312" s="2">
        <v>6.3</v>
      </c>
      <c r="S312" s="2">
        <v>1</v>
      </c>
      <c r="T312" s="2">
        <v>6.3</v>
      </c>
      <c r="U312" s="2">
        <v>13</v>
      </c>
      <c r="V312" s="2">
        <v>81.3</v>
      </c>
      <c r="W312" s="2">
        <v>1</v>
      </c>
      <c r="X312" s="2">
        <v>6.3</v>
      </c>
      <c r="Y312" s="2">
        <v>2</v>
      </c>
      <c r="Z312" s="2">
        <v>12.5</v>
      </c>
      <c r="BC312" s="2">
        <v>15</v>
      </c>
      <c r="BD312" s="2">
        <v>15</v>
      </c>
      <c r="BE312" s="2">
        <v>93.8</v>
      </c>
      <c r="BF312" s="2">
        <v>15</v>
      </c>
      <c r="BG312" s="2">
        <v>93.8</v>
      </c>
      <c r="BH312" s="2">
        <v>100</v>
      </c>
      <c r="BO312" s="2">
        <v>4</v>
      </c>
      <c r="BP312" s="2">
        <v>25</v>
      </c>
      <c r="BQ312" s="2">
        <v>11</v>
      </c>
      <c r="BR312" s="2">
        <v>68.8</v>
      </c>
      <c r="BS312" s="2">
        <v>1</v>
      </c>
      <c r="BT312" s="2">
        <v>6.3</v>
      </c>
      <c r="BU312" s="2">
        <v>1</v>
      </c>
      <c r="BV312" s="2">
        <v>6.3</v>
      </c>
    </row>
    <row r="313" spans="1:77" ht="12.75" customHeight="1" x14ac:dyDescent="0.2">
      <c r="A313">
        <v>10</v>
      </c>
      <c r="B313" s="2">
        <v>2959</v>
      </c>
      <c r="C313" s="17">
        <v>2.82</v>
      </c>
      <c r="E313" s="15">
        <v>2.9219999999999997</v>
      </c>
      <c r="G313" s="17">
        <v>444</v>
      </c>
      <c r="H313" s="2">
        <v>319</v>
      </c>
      <c r="I313" s="2">
        <v>70.7</v>
      </c>
      <c r="J313" s="2">
        <v>319</v>
      </c>
      <c r="K313" s="2">
        <v>70.7</v>
      </c>
      <c r="L313" s="2">
        <v>71.8</v>
      </c>
      <c r="M313" s="2">
        <v>44</v>
      </c>
      <c r="N313" s="2">
        <v>9.8000000000000007</v>
      </c>
      <c r="O313" s="2">
        <v>81</v>
      </c>
      <c r="P313" s="2">
        <v>18</v>
      </c>
      <c r="Q313" s="2">
        <v>13</v>
      </c>
      <c r="R313" s="2">
        <v>2.9</v>
      </c>
      <c r="S313" s="2">
        <v>156</v>
      </c>
      <c r="T313" s="2">
        <v>34.6</v>
      </c>
      <c r="U313" s="2">
        <v>150</v>
      </c>
      <c r="V313" s="2">
        <v>33.299999999999997</v>
      </c>
      <c r="W313" s="2">
        <v>7</v>
      </c>
      <c r="X313" s="2">
        <v>1.6</v>
      </c>
      <c r="Y313" s="2">
        <v>132</v>
      </c>
      <c r="Z313" s="2">
        <v>29.3</v>
      </c>
      <c r="AA313" s="2">
        <v>21</v>
      </c>
      <c r="AB313" s="2">
        <v>11</v>
      </c>
      <c r="AC313" s="2">
        <v>4</v>
      </c>
      <c r="BC313" s="2">
        <v>439</v>
      </c>
      <c r="BD313" s="2">
        <v>346</v>
      </c>
      <c r="BE313" s="2">
        <v>77.599999999999994</v>
      </c>
      <c r="BF313" s="2">
        <v>346</v>
      </c>
      <c r="BG313" s="2">
        <v>77.599999999999994</v>
      </c>
      <c r="BH313" s="2">
        <v>78.8</v>
      </c>
      <c r="BI313" s="2">
        <v>27</v>
      </c>
      <c r="BJ313" s="2">
        <v>6.1</v>
      </c>
      <c r="BK313" s="2">
        <v>66</v>
      </c>
      <c r="BL313" s="2">
        <v>14.8</v>
      </c>
      <c r="BM313" s="2">
        <v>11</v>
      </c>
      <c r="BN313" s="2">
        <v>2.5</v>
      </c>
      <c r="BO313" s="2">
        <v>196</v>
      </c>
      <c r="BP313" s="2">
        <v>43.9</v>
      </c>
      <c r="BQ313" s="2">
        <v>139</v>
      </c>
      <c r="BR313" s="2">
        <v>31.2</v>
      </c>
      <c r="BS313" s="2">
        <v>7</v>
      </c>
      <c r="BT313" s="2">
        <v>1.6</v>
      </c>
      <c r="BU313" s="2">
        <v>100</v>
      </c>
      <c r="BV313" s="2">
        <v>22.4</v>
      </c>
      <c r="BW313" s="2">
        <v>26</v>
      </c>
      <c r="BX313" s="2">
        <v>11</v>
      </c>
      <c r="BY313" s="2">
        <v>4</v>
      </c>
    </row>
    <row r="314" spans="1:77" ht="12.75" customHeight="1" x14ac:dyDescent="0.2">
      <c r="A314">
        <v>10</v>
      </c>
      <c r="B314" s="2">
        <v>2968</v>
      </c>
      <c r="C314" s="17">
        <v>3.74</v>
      </c>
      <c r="E314" s="15">
        <v>3.0529999999999995</v>
      </c>
      <c r="G314" s="17">
        <v>19</v>
      </c>
      <c r="H314" s="2">
        <v>20</v>
      </c>
      <c r="I314" s="2">
        <v>100</v>
      </c>
      <c r="J314" s="2">
        <v>19</v>
      </c>
      <c r="K314" s="2">
        <v>100</v>
      </c>
      <c r="L314" s="2">
        <v>100</v>
      </c>
      <c r="S314" s="2">
        <v>5</v>
      </c>
      <c r="T314" s="2">
        <v>26.3</v>
      </c>
      <c r="U314" s="2">
        <v>14</v>
      </c>
      <c r="V314" s="2">
        <v>73.7</v>
      </c>
      <c r="AB314" s="2">
        <v>1</v>
      </c>
      <c r="BC314" s="2">
        <v>18</v>
      </c>
      <c r="BD314" s="2">
        <v>16</v>
      </c>
      <c r="BE314" s="2">
        <v>84.2</v>
      </c>
      <c r="BF314" s="2">
        <v>15</v>
      </c>
      <c r="BG314" s="2">
        <v>83.3</v>
      </c>
      <c r="BH314" s="2">
        <v>83.3</v>
      </c>
      <c r="BI314" s="2">
        <v>1</v>
      </c>
      <c r="BJ314" s="2">
        <v>5.6</v>
      </c>
      <c r="BK314" s="2">
        <v>2</v>
      </c>
      <c r="BL314" s="2">
        <v>11.1</v>
      </c>
      <c r="BM314" s="2">
        <v>1</v>
      </c>
      <c r="BN314" s="2">
        <v>5.6</v>
      </c>
      <c r="BO314" s="2">
        <v>6</v>
      </c>
      <c r="BP314" s="2">
        <v>33.299999999999997</v>
      </c>
      <c r="BQ314" s="2">
        <v>8</v>
      </c>
      <c r="BR314" s="2">
        <v>44.4</v>
      </c>
      <c r="BU314" s="2">
        <v>3</v>
      </c>
      <c r="BV314" s="2">
        <v>16.7</v>
      </c>
      <c r="BW314" s="2">
        <v>1</v>
      </c>
      <c r="BX314" s="2">
        <v>1</v>
      </c>
    </row>
    <row r="315" spans="1:77" ht="12.75" customHeight="1" x14ac:dyDescent="0.2">
      <c r="A315">
        <v>10</v>
      </c>
      <c r="B315" s="2">
        <v>2973</v>
      </c>
      <c r="C315" s="17">
        <v>2.21</v>
      </c>
      <c r="E315" s="15">
        <v>2.367</v>
      </c>
      <c r="G315" s="17">
        <v>17</v>
      </c>
      <c r="H315" s="2">
        <v>9</v>
      </c>
      <c r="I315" s="2">
        <v>47.4</v>
      </c>
      <c r="J315" s="2">
        <v>9</v>
      </c>
      <c r="K315" s="2">
        <v>47.4</v>
      </c>
      <c r="L315" s="2">
        <v>52.9</v>
      </c>
      <c r="M315" s="2">
        <v>4</v>
      </c>
      <c r="N315" s="2">
        <v>21.1</v>
      </c>
      <c r="O315" s="2">
        <v>4</v>
      </c>
      <c r="P315" s="2">
        <v>21.1</v>
      </c>
      <c r="S315" s="2">
        <v>6</v>
      </c>
      <c r="T315" s="2">
        <v>31.6</v>
      </c>
      <c r="U315" s="2">
        <v>3</v>
      </c>
      <c r="V315" s="2">
        <v>15.8</v>
      </c>
      <c r="W315" s="2">
        <v>2</v>
      </c>
      <c r="X315" s="2">
        <v>10.5</v>
      </c>
      <c r="Y315" s="2">
        <v>10</v>
      </c>
      <c r="Z315" s="2">
        <v>52.6</v>
      </c>
      <c r="BC315" s="2">
        <v>16</v>
      </c>
      <c r="BD315" s="2">
        <v>12</v>
      </c>
      <c r="BE315" s="2">
        <v>63.2</v>
      </c>
      <c r="BF315" s="2">
        <v>12</v>
      </c>
      <c r="BG315" s="2">
        <v>63.2</v>
      </c>
      <c r="BH315" s="2">
        <v>75</v>
      </c>
      <c r="BI315" s="2">
        <v>1</v>
      </c>
      <c r="BJ315" s="2">
        <v>5.3</v>
      </c>
      <c r="BK315" s="2">
        <v>3</v>
      </c>
      <c r="BL315" s="2">
        <v>15.8</v>
      </c>
      <c r="BO315" s="2">
        <v>10</v>
      </c>
      <c r="BP315" s="2">
        <v>52.6</v>
      </c>
      <c r="BQ315" s="2">
        <v>2</v>
      </c>
      <c r="BR315" s="2">
        <v>10.5</v>
      </c>
      <c r="BS315" s="2">
        <v>3</v>
      </c>
      <c r="BT315" s="2">
        <v>15.8</v>
      </c>
      <c r="BU315" s="2">
        <v>7</v>
      </c>
      <c r="BV315" s="2">
        <v>36.799999999999997</v>
      </c>
    </row>
    <row r="316" spans="1:77" ht="12.75" customHeight="1" x14ac:dyDescent="0.2">
      <c r="A316">
        <v>10</v>
      </c>
      <c r="B316" s="2">
        <v>2974</v>
      </c>
      <c r="C316" s="17">
        <v>3.22</v>
      </c>
      <c r="E316" s="15">
        <v>3.0619999999999998</v>
      </c>
      <c r="G316" s="17">
        <v>353</v>
      </c>
      <c r="H316" s="2">
        <v>302</v>
      </c>
      <c r="I316" s="2">
        <v>81</v>
      </c>
      <c r="J316" s="2">
        <v>302</v>
      </c>
      <c r="K316" s="2">
        <v>81</v>
      </c>
      <c r="L316" s="2">
        <v>85.6</v>
      </c>
      <c r="M316" s="2">
        <v>13</v>
      </c>
      <c r="N316" s="2">
        <v>3.5</v>
      </c>
      <c r="O316" s="2">
        <v>38</v>
      </c>
      <c r="P316" s="2">
        <v>10.199999999999999</v>
      </c>
      <c r="S316" s="2">
        <v>97</v>
      </c>
      <c r="T316" s="2">
        <v>26</v>
      </c>
      <c r="U316" s="2">
        <v>205</v>
      </c>
      <c r="V316" s="2">
        <v>55</v>
      </c>
      <c r="W316" s="2">
        <v>20</v>
      </c>
      <c r="X316" s="2">
        <v>5.4</v>
      </c>
      <c r="Y316" s="2">
        <v>71</v>
      </c>
      <c r="Z316" s="2">
        <v>19</v>
      </c>
      <c r="AA316" s="2">
        <v>6</v>
      </c>
      <c r="AB316" s="2">
        <v>8</v>
      </c>
      <c r="BC316" s="2">
        <v>349</v>
      </c>
      <c r="BD316" s="2">
        <v>300</v>
      </c>
      <c r="BE316" s="2">
        <v>82</v>
      </c>
      <c r="BF316" s="2">
        <v>300</v>
      </c>
      <c r="BG316" s="2">
        <v>82</v>
      </c>
      <c r="BH316" s="2">
        <v>86</v>
      </c>
      <c r="BI316" s="2">
        <v>14</v>
      </c>
      <c r="BJ316" s="2">
        <v>3.8</v>
      </c>
      <c r="BK316" s="2">
        <v>35</v>
      </c>
      <c r="BL316" s="2">
        <v>9.6</v>
      </c>
      <c r="BO316" s="2">
        <v>164</v>
      </c>
      <c r="BP316" s="2">
        <v>44.8</v>
      </c>
      <c r="BQ316" s="2">
        <v>136</v>
      </c>
      <c r="BR316" s="2">
        <v>37.200000000000003</v>
      </c>
      <c r="BS316" s="2">
        <v>17</v>
      </c>
      <c r="BT316" s="2">
        <v>4.5999999999999996</v>
      </c>
      <c r="BU316" s="2">
        <v>66</v>
      </c>
      <c r="BV316" s="2">
        <v>18</v>
      </c>
      <c r="BW316" s="2">
        <v>13</v>
      </c>
      <c r="BX316" s="2">
        <v>8</v>
      </c>
    </row>
    <row r="317" spans="1:77" ht="12.75" customHeight="1" x14ac:dyDescent="0.2">
      <c r="A317">
        <v>10</v>
      </c>
      <c r="B317" s="2">
        <v>2986</v>
      </c>
      <c r="G317" s="17">
        <v>2</v>
      </c>
      <c r="BC317" s="2">
        <v>2</v>
      </c>
    </row>
    <row r="318" spans="1:77" ht="12.75" customHeight="1" x14ac:dyDescent="0.2">
      <c r="A318">
        <v>10</v>
      </c>
      <c r="B318" s="2">
        <v>2996</v>
      </c>
      <c r="C318" s="17">
        <v>3.21</v>
      </c>
      <c r="E318" s="15">
        <v>3.0729999999999995</v>
      </c>
      <c r="G318" s="17">
        <v>224</v>
      </c>
      <c r="H318" s="2">
        <v>200</v>
      </c>
      <c r="I318" s="2">
        <v>84.7</v>
      </c>
      <c r="J318" s="2">
        <v>200</v>
      </c>
      <c r="K318" s="2">
        <v>84.7</v>
      </c>
      <c r="L318" s="2">
        <v>89.3</v>
      </c>
      <c r="M318" s="2">
        <v>10</v>
      </c>
      <c r="N318" s="2">
        <v>4.2</v>
      </c>
      <c r="O318" s="2">
        <v>14</v>
      </c>
      <c r="P318" s="2">
        <v>5.9</v>
      </c>
      <c r="Q318" s="2">
        <v>5</v>
      </c>
      <c r="R318" s="2">
        <v>2.1</v>
      </c>
      <c r="S318" s="2">
        <v>60</v>
      </c>
      <c r="T318" s="2">
        <v>25.4</v>
      </c>
      <c r="U318" s="2">
        <v>135</v>
      </c>
      <c r="V318" s="2">
        <v>57.2</v>
      </c>
      <c r="W318" s="2">
        <v>12</v>
      </c>
      <c r="X318" s="2">
        <v>5.0999999999999996</v>
      </c>
      <c r="Y318" s="2">
        <v>36</v>
      </c>
      <c r="Z318" s="2">
        <v>15.3</v>
      </c>
      <c r="AA318" s="2">
        <v>9</v>
      </c>
      <c r="AB318" s="2">
        <v>2</v>
      </c>
      <c r="BC318" s="2">
        <v>222</v>
      </c>
      <c r="BD318" s="2">
        <v>204</v>
      </c>
      <c r="BE318" s="2">
        <v>86.1</v>
      </c>
      <c r="BF318" s="2">
        <v>204</v>
      </c>
      <c r="BG318" s="2">
        <v>86.1</v>
      </c>
      <c r="BH318" s="2">
        <v>91.9</v>
      </c>
      <c r="BI318" s="2">
        <v>6</v>
      </c>
      <c r="BJ318" s="2">
        <v>2.5</v>
      </c>
      <c r="BK318" s="2">
        <v>12</v>
      </c>
      <c r="BL318" s="2">
        <v>5.0999999999999996</v>
      </c>
      <c r="BM318" s="2">
        <v>5</v>
      </c>
      <c r="BN318" s="2">
        <v>2.1</v>
      </c>
      <c r="BO318" s="2">
        <v>98</v>
      </c>
      <c r="BP318" s="2">
        <v>41.4</v>
      </c>
      <c r="BQ318" s="2">
        <v>101</v>
      </c>
      <c r="BR318" s="2">
        <v>42.6</v>
      </c>
      <c r="BS318" s="2">
        <v>15</v>
      </c>
      <c r="BT318" s="2">
        <v>6.3</v>
      </c>
      <c r="BU318" s="2">
        <v>33</v>
      </c>
      <c r="BV318" s="2">
        <v>13.9</v>
      </c>
      <c r="BW318" s="2">
        <v>8</v>
      </c>
      <c r="BX318" s="2">
        <v>2</v>
      </c>
    </row>
    <row r="319" spans="1:77" ht="12.75" customHeight="1" x14ac:dyDescent="0.2">
      <c r="A319">
        <v>10</v>
      </c>
      <c r="B319" s="2">
        <v>3008</v>
      </c>
      <c r="C319" s="17">
        <v>3.63</v>
      </c>
      <c r="E319" s="15">
        <v>3.3149999999999999</v>
      </c>
      <c r="G319" s="17">
        <v>16</v>
      </c>
      <c r="H319" s="2">
        <v>16</v>
      </c>
      <c r="I319" s="2">
        <v>100</v>
      </c>
      <c r="J319" s="2">
        <v>16</v>
      </c>
      <c r="K319" s="2">
        <v>100</v>
      </c>
      <c r="L319" s="2">
        <v>100</v>
      </c>
      <c r="S319" s="2">
        <v>6</v>
      </c>
      <c r="T319" s="2">
        <v>37.5</v>
      </c>
      <c r="U319" s="2">
        <v>10</v>
      </c>
      <c r="V319" s="2">
        <v>62.5</v>
      </c>
      <c r="AB319" s="2">
        <v>1</v>
      </c>
      <c r="BC319" s="2">
        <v>16</v>
      </c>
      <c r="BD319" s="2">
        <v>13</v>
      </c>
      <c r="BE319" s="2">
        <v>81.3</v>
      </c>
      <c r="BF319" s="2">
        <v>13</v>
      </c>
      <c r="BG319" s="2">
        <v>81.3</v>
      </c>
      <c r="BH319" s="2">
        <v>81.3</v>
      </c>
      <c r="BK319" s="2">
        <v>3</v>
      </c>
      <c r="BL319" s="2">
        <v>18.8</v>
      </c>
      <c r="BO319" s="2">
        <v>5</v>
      </c>
      <c r="BP319" s="2">
        <v>31.3</v>
      </c>
      <c r="BQ319" s="2">
        <v>8</v>
      </c>
      <c r="BR319" s="2">
        <v>50</v>
      </c>
      <c r="BU319" s="2">
        <v>3</v>
      </c>
      <c r="BV319" s="2">
        <v>18.8</v>
      </c>
      <c r="BX319" s="2">
        <v>1</v>
      </c>
    </row>
    <row r="320" spans="1:77" ht="12.75" customHeight="1" x14ac:dyDescent="0.2">
      <c r="A320">
        <v>10</v>
      </c>
      <c r="B320" s="2">
        <v>3010</v>
      </c>
      <c r="C320" s="17">
        <v>3.38</v>
      </c>
      <c r="E320" s="15">
        <v>3.3770000000000007</v>
      </c>
      <c r="G320" s="17">
        <v>365</v>
      </c>
      <c r="H320" s="2">
        <v>320</v>
      </c>
      <c r="I320" s="2">
        <v>87.4</v>
      </c>
      <c r="J320" s="2">
        <v>320</v>
      </c>
      <c r="K320" s="2">
        <v>87.4</v>
      </c>
      <c r="L320" s="2">
        <v>87.7</v>
      </c>
      <c r="M320" s="2">
        <v>26</v>
      </c>
      <c r="N320" s="2">
        <v>7.1</v>
      </c>
      <c r="O320" s="2">
        <v>19</v>
      </c>
      <c r="P320" s="2">
        <v>5.2</v>
      </c>
      <c r="Q320" s="2">
        <v>8</v>
      </c>
      <c r="R320" s="2">
        <v>2.2000000000000002</v>
      </c>
      <c r="S320" s="2">
        <v>75</v>
      </c>
      <c r="T320" s="2">
        <v>20.5</v>
      </c>
      <c r="U320" s="2">
        <v>237</v>
      </c>
      <c r="V320" s="2">
        <v>64.8</v>
      </c>
      <c r="W320" s="2">
        <v>1</v>
      </c>
      <c r="X320" s="2">
        <v>0.3</v>
      </c>
      <c r="Y320" s="2">
        <v>46</v>
      </c>
      <c r="Z320" s="2">
        <v>12.6</v>
      </c>
      <c r="AA320" s="2">
        <v>6</v>
      </c>
      <c r="AB320" s="2">
        <v>7</v>
      </c>
      <c r="AC320" s="2">
        <v>4</v>
      </c>
      <c r="BC320" s="2">
        <v>356</v>
      </c>
      <c r="BD320" s="2">
        <v>319</v>
      </c>
      <c r="BE320" s="2">
        <v>88.6</v>
      </c>
      <c r="BF320" s="2">
        <v>319</v>
      </c>
      <c r="BG320" s="2">
        <v>88.6</v>
      </c>
      <c r="BH320" s="2">
        <v>89.6</v>
      </c>
      <c r="BI320" s="2">
        <v>11</v>
      </c>
      <c r="BJ320" s="2">
        <v>3.1</v>
      </c>
      <c r="BK320" s="2">
        <v>26</v>
      </c>
      <c r="BL320" s="2">
        <v>7.2</v>
      </c>
      <c r="BM320" s="2">
        <v>5</v>
      </c>
      <c r="BN320" s="2">
        <v>1.4</v>
      </c>
      <c r="BO320" s="2">
        <v>103</v>
      </c>
      <c r="BP320" s="2">
        <v>28.6</v>
      </c>
      <c r="BQ320" s="2">
        <v>211</v>
      </c>
      <c r="BR320" s="2">
        <v>58.6</v>
      </c>
      <c r="BS320" s="2">
        <v>4</v>
      </c>
      <c r="BT320" s="2">
        <v>1.1000000000000001</v>
      </c>
      <c r="BU320" s="2">
        <v>41</v>
      </c>
      <c r="BV320" s="2">
        <v>11.4</v>
      </c>
      <c r="BW320" s="2">
        <v>11</v>
      </c>
      <c r="BX320" s="2">
        <v>8</v>
      </c>
      <c r="BY320" s="2">
        <v>4</v>
      </c>
    </row>
    <row r="321" spans="1:77" ht="12.75" customHeight="1" x14ac:dyDescent="0.2">
      <c r="A321">
        <v>10</v>
      </c>
      <c r="B321" s="2">
        <v>3014</v>
      </c>
      <c r="C321" s="17">
        <v>3.11</v>
      </c>
      <c r="E321" s="15">
        <v>2.4139999999999997</v>
      </c>
      <c r="G321" s="17">
        <v>35</v>
      </c>
      <c r="H321" s="2">
        <v>31</v>
      </c>
      <c r="I321" s="2">
        <v>81.599999999999994</v>
      </c>
      <c r="J321" s="2">
        <v>28</v>
      </c>
      <c r="K321" s="2">
        <v>80</v>
      </c>
      <c r="L321" s="2">
        <v>80</v>
      </c>
      <c r="M321" s="2">
        <v>4</v>
      </c>
      <c r="N321" s="2">
        <v>11.4</v>
      </c>
      <c r="O321" s="2">
        <v>3</v>
      </c>
      <c r="P321" s="2">
        <v>8.6</v>
      </c>
      <c r="Q321" s="2">
        <v>1</v>
      </c>
      <c r="R321" s="2">
        <v>2.9</v>
      </c>
      <c r="S321" s="2">
        <v>9</v>
      </c>
      <c r="T321" s="2">
        <v>25.7</v>
      </c>
      <c r="U321" s="2">
        <v>18</v>
      </c>
      <c r="V321" s="2">
        <v>51.4</v>
      </c>
      <c r="Y321" s="2">
        <v>7</v>
      </c>
      <c r="Z321" s="2">
        <v>20</v>
      </c>
      <c r="AA321" s="2">
        <v>1</v>
      </c>
      <c r="AB321" s="2">
        <v>5</v>
      </c>
      <c r="BC321" s="2">
        <v>31</v>
      </c>
      <c r="BD321" s="2">
        <v>29</v>
      </c>
      <c r="BE321" s="2">
        <v>72.5</v>
      </c>
      <c r="BF321" s="2">
        <v>25</v>
      </c>
      <c r="BG321" s="2">
        <v>69.400000000000006</v>
      </c>
      <c r="BH321" s="2">
        <v>80.599999999999994</v>
      </c>
      <c r="BI321" s="2">
        <v>1</v>
      </c>
      <c r="BJ321" s="2">
        <v>2.8</v>
      </c>
      <c r="BK321" s="2">
        <v>5</v>
      </c>
      <c r="BL321" s="2">
        <v>13.9</v>
      </c>
      <c r="BM321" s="2">
        <v>2</v>
      </c>
      <c r="BN321" s="2">
        <v>5.6</v>
      </c>
      <c r="BO321" s="2">
        <v>16</v>
      </c>
      <c r="BP321" s="2">
        <v>44.4</v>
      </c>
      <c r="BQ321" s="2">
        <v>7</v>
      </c>
      <c r="BR321" s="2">
        <v>19.399999999999999</v>
      </c>
      <c r="BS321" s="2">
        <v>5</v>
      </c>
      <c r="BT321" s="2">
        <v>13.9</v>
      </c>
      <c r="BU321" s="2">
        <v>11</v>
      </c>
      <c r="BV321" s="2">
        <v>30.6</v>
      </c>
      <c r="BW321" s="2">
        <v>1</v>
      </c>
      <c r="BX321" s="2">
        <v>4</v>
      </c>
    </row>
    <row r="322" spans="1:77" ht="12.75" customHeight="1" x14ac:dyDescent="0.2">
      <c r="A322">
        <v>10</v>
      </c>
      <c r="B322" s="2">
        <v>3015</v>
      </c>
      <c r="C322" s="17">
        <v>2.93</v>
      </c>
      <c r="E322" s="15">
        <v>3.0380000000000003</v>
      </c>
      <c r="G322" s="17">
        <v>252</v>
      </c>
      <c r="H322" s="2">
        <v>193</v>
      </c>
      <c r="I322" s="2">
        <v>75.099999999999994</v>
      </c>
      <c r="J322" s="2">
        <v>193</v>
      </c>
      <c r="K322" s="2">
        <v>75.099999999999994</v>
      </c>
      <c r="L322" s="2">
        <v>76.599999999999994</v>
      </c>
      <c r="M322" s="2">
        <v>23</v>
      </c>
      <c r="N322" s="2">
        <v>8.9</v>
      </c>
      <c r="O322" s="2">
        <v>36</v>
      </c>
      <c r="P322" s="2">
        <v>14</v>
      </c>
      <c r="Q322" s="2">
        <v>6</v>
      </c>
      <c r="R322" s="2">
        <v>2.2999999999999998</v>
      </c>
      <c r="S322" s="2">
        <v>90</v>
      </c>
      <c r="T322" s="2">
        <v>35</v>
      </c>
      <c r="U322" s="2">
        <v>97</v>
      </c>
      <c r="V322" s="2">
        <v>37.700000000000003</v>
      </c>
      <c r="W322" s="2">
        <v>5</v>
      </c>
      <c r="X322" s="2">
        <v>1.9</v>
      </c>
      <c r="Y322" s="2">
        <v>64</v>
      </c>
      <c r="Z322" s="2">
        <v>24.9</v>
      </c>
      <c r="AA322" s="2">
        <v>12</v>
      </c>
      <c r="AB322" s="2">
        <v>6</v>
      </c>
      <c r="AC322" s="2">
        <v>4</v>
      </c>
      <c r="BC322" s="2">
        <v>243</v>
      </c>
      <c r="BD322" s="2">
        <v>213</v>
      </c>
      <c r="BE322" s="2">
        <v>84.9</v>
      </c>
      <c r="BF322" s="2">
        <v>213</v>
      </c>
      <c r="BG322" s="2">
        <v>84.9</v>
      </c>
      <c r="BH322" s="2">
        <v>87.7</v>
      </c>
      <c r="BI322" s="2">
        <v>7</v>
      </c>
      <c r="BJ322" s="2">
        <v>2.8</v>
      </c>
      <c r="BK322" s="2">
        <v>23</v>
      </c>
      <c r="BL322" s="2">
        <v>9.1999999999999993</v>
      </c>
      <c r="BM322" s="2">
        <v>10</v>
      </c>
      <c r="BN322" s="2">
        <v>4</v>
      </c>
      <c r="BO322" s="2">
        <v>102</v>
      </c>
      <c r="BP322" s="2">
        <v>40.6</v>
      </c>
      <c r="BQ322" s="2">
        <v>101</v>
      </c>
      <c r="BR322" s="2">
        <v>40.200000000000003</v>
      </c>
      <c r="BS322" s="2">
        <v>8</v>
      </c>
      <c r="BT322" s="2">
        <v>3.2</v>
      </c>
      <c r="BU322" s="2">
        <v>38</v>
      </c>
      <c r="BV322" s="2">
        <v>15.1</v>
      </c>
      <c r="BW322" s="2">
        <v>18</v>
      </c>
      <c r="BX322" s="2">
        <v>6</v>
      </c>
      <c r="BY322" s="2">
        <v>4</v>
      </c>
    </row>
    <row r="323" spans="1:77" ht="12.75" customHeight="1" x14ac:dyDescent="0.2">
      <c r="A323">
        <v>10</v>
      </c>
      <c r="B323" s="2">
        <v>3024</v>
      </c>
      <c r="C323" s="17">
        <v>2.6</v>
      </c>
      <c r="E323" s="15">
        <v>2.9020000000000006</v>
      </c>
      <c r="G323" s="17">
        <v>51</v>
      </c>
      <c r="H323" s="2">
        <v>29</v>
      </c>
      <c r="I323" s="2">
        <v>55.8</v>
      </c>
      <c r="J323" s="2">
        <v>29</v>
      </c>
      <c r="K323" s="2">
        <v>55.8</v>
      </c>
      <c r="L323" s="2">
        <v>56.9</v>
      </c>
      <c r="M323" s="2">
        <v>12</v>
      </c>
      <c r="N323" s="2">
        <v>23.1</v>
      </c>
      <c r="O323" s="2">
        <v>10</v>
      </c>
      <c r="P323" s="2">
        <v>19.2</v>
      </c>
      <c r="S323" s="2">
        <v>13</v>
      </c>
      <c r="T323" s="2">
        <v>25</v>
      </c>
      <c r="U323" s="2">
        <v>16</v>
      </c>
      <c r="V323" s="2">
        <v>30.8</v>
      </c>
      <c r="W323" s="2">
        <v>1</v>
      </c>
      <c r="X323" s="2">
        <v>1.9</v>
      </c>
      <c r="Y323" s="2">
        <v>23</v>
      </c>
      <c r="Z323" s="2">
        <v>44.2</v>
      </c>
      <c r="AB323" s="2">
        <v>1</v>
      </c>
      <c r="BC323" s="2">
        <v>51</v>
      </c>
      <c r="BD323" s="2">
        <v>33</v>
      </c>
      <c r="BE323" s="2">
        <v>63.5</v>
      </c>
      <c r="BF323" s="2">
        <v>33</v>
      </c>
      <c r="BG323" s="2">
        <v>63.5</v>
      </c>
      <c r="BH323" s="2">
        <v>64.7</v>
      </c>
      <c r="BI323" s="2">
        <v>2</v>
      </c>
      <c r="BJ323" s="2">
        <v>3.8</v>
      </c>
      <c r="BK323" s="2">
        <v>16</v>
      </c>
      <c r="BL323" s="2">
        <v>30.8</v>
      </c>
      <c r="BO323" s="2">
        <v>15</v>
      </c>
      <c r="BP323" s="2">
        <v>28.8</v>
      </c>
      <c r="BQ323" s="2">
        <v>18</v>
      </c>
      <c r="BR323" s="2">
        <v>34.6</v>
      </c>
      <c r="BS323" s="2">
        <v>1</v>
      </c>
      <c r="BT323" s="2">
        <v>1.9</v>
      </c>
      <c r="BU323" s="2">
        <v>19</v>
      </c>
      <c r="BV323" s="2">
        <v>36.5</v>
      </c>
      <c r="BX323" s="2">
        <v>1</v>
      </c>
    </row>
    <row r="324" spans="1:77" ht="12.75" customHeight="1" x14ac:dyDescent="0.2">
      <c r="A324">
        <v>10</v>
      </c>
      <c r="B324" s="2">
        <v>3029</v>
      </c>
      <c r="C324" s="17">
        <v>3.51</v>
      </c>
      <c r="E324" s="15">
        <v>3.4119999999999999</v>
      </c>
      <c r="G324" s="17">
        <v>319</v>
      </c>
      <c r="H324" s="2">
        <v>311</v>
      </c>
      <c r="I324" s="2">
        <v>90.4</v>
      </c>
      <c r="J324" s="2">
        <v>311</v>
      </c>
      <c r="K324" s="2">
        <v>90.4</v>
      </c>
      <c r="L324" s="2">
        <v>97.5</v>
      </c>
      <c r="O324" s="2">
        <v>8</v>
      </c>
      <c r="P324" s="2">
        <v>2.2999999999999998</v>
      </c>
      <c r="S324" s="2">
        <v>53</v>
      </c>
      <c r="T324" s="2">
        <v>15.4</v>
      </c>
      <c r="U324" s="2">
        <v>258</v>
      </c>
      <c r="V324" s="2">
        <v>75</v>
      </c>
      <c r="W324" s="2">
        <v>25</v>
      </c>
      <c r="X324" s="2">
        <v>7.3</v>
      </c>
      <c r="Y324" s="2">
        <v>33</v>
      </c>
      <c r="Z324" s="2">
        <v>9.6</v>
      </c>
      <c r="AB324" s="2">
        <v>2</v>
      </c>
      <c r="AC324" s="2">
        <v>2</v>
      </c>
      <c r="BC324" s="2">
        <v>322</v>
      </c>
      <c r="BD324" s="2">
        <v>317</v>
      </c>
      <c r="BE324" s="2">
        <v>92.2</v>
      </c>
      <c r="BF324" s="2">
        <v>317</v>
      </c>
      <c r="BG324" s="2">
        <v>92.2</v>
      </c>
      <c r="BH324" s="2">
        <v>98.4</v>
      </c>
      <c r="BK324" s="2">
        <v>5</v>
      </c>
      <c r="BL324" s="2">
        <v>1.5</v>
      </c>
      <c r="BO324" s="2">
        <v>104</v>
      </c>
      <c r="BP324" s="2">
        <v>30.2</v>
      </c>
      <c r="BQ324" s="2">
        <v>213</v>
      </c>
      <c r="BR324" s="2">
        <v>61.9</v>
      </c>
      <c r="BS324" s="2">
        <v>22</v>
      </c>
      <c r="BT324" s="2">
        <v>6.4</v>
      </c>
      <c r="BU324" s="2">
        <v>27</v>
      </c>
      <c r="BV324" s="2">
        <v>7.8</v>
      </c>
      <c r="BX324" s="2">
        <v>2</v>
      </c>
      <c r="BY324" s="2">
        <v>2</v>
      </c>
    </row>
    <row r="325" spans="1:77" ht="12.75" customHeight="1" x14ac:dyDescent="0.2">
      <c r="A325">
        <v>10</v>
      </c>
      <c r="B325" s="2">
        <v>3048</v>
      </c>
      <c r="G325" s="17">
        <v>2</v>
      </c>
      <c r="BC325" s="2">
        <v>2</v>
      </c>
    </row>
    <row r="326" spans="1:77" ht="12.75" customHeight="1" x14ac:dyDescent="0.2">
      <c r="A326">
        <v>10</v>
      </c>
      <c r="B326" s="2">
        <v>3065</v>
      </c>
      <c r="C326" s="17">
        <v>3.43</v>
      </c>
      <c r="E326" s="15">
        <v>3.2559999999999998</v>
      </c>
      <c r="G326" s="17">
        <v>473</v>
      </c>
      <c r="H326" s="2">
        <v>432</v>
      </c>
      <c r="I326" s="2">
        <v>89.6</v>
      </c>
      <c r="J326" s="2">
        <v>432</v>
      </c>
      <c r="K326" s="2">
        <v>89.6</v>
      </c>
      <c r="L326" s="2">
        <v>91.3</v>
      </c>
      <c r="M326" s="2">
        <v>21</v>
      </c>
      <c r="N326" s="2">
        <v>4.4000000000000004</v>
      </c>
      <c r="O326" s="2">
        <v>20</v>
      </c>
      <c r="P326" s="2">
        <v>4.0999999999999996</v>
      </c>
      <c r="Q326" s="2">
        <v>8</v>
      </c>
      <c r="R326" s="2">
        <v>1.7</v>
      </c>
      <c r="S326" s="2">
        <v>105</v>
      </c>
      <c r="T326" s="2">
        <v>21.8</v>
      </c>
      <c r="U326" s="2">
        <v>319</v>
      </c>
      <c r="V326" s="2">
        <v>66.2</v>
      </c>
      <c r="W326" s="2">
        <v>9</v>
      </c>
      <c r="X326" s="2">
        <v>1.9</v>
      </c>
      <c r="Y326" s="2">
        <v>50</v>
      </c>
      <c r="Z326" s="2">
        <v>10.4</v>
      </c>
      <c r="AA326" s="2">
        <v>8</v>
      </c>
      <c r="AB326" s="2">
        <v>6</v>
      </c>
      <c r="AC326" s="2">
        <v>7</v>
      </c>
      <c r="BC326" s="2">
        <v>472</v>
      </c>
      <c r="BD326" s="2">
        <v>434</v>
      </c>
      <c r="BE326" s="2">
        <v>90</v>
      </c>
      <c r="BF326" s="2">
        <v>434</v>
      </c>
      <c r="BG326" s="2">
        <v>90</v>
      </c>
      <c r="BH326" s="2">
        <v>91.9</v>
      </c>
      <c r="BI326" s="2">
        <v>19</v>
      </c>
      <c r="BJ326" s="2">
        <v>3.9</v>
      </c>
      <c r="BK326" s="2">
        <v>19</v>
      </c>
      <c r="BL326" s="2">
        <v>3.9</v>
      </c>
      <c r="BM326" s="2">
        <v>11</v>
      </c>
      <c r="BN326" s="2">
        <v>2.2999999999999998</v>
      </c>
      <c r="BO326" s="2">
        <v>178</v>
      </c>
      <c r="BP326" s="2">
        <v>36.9</v>
      </c>
      <c r="BQ326" s="2">
        <v>245</v>
      </c>
      <c r="BR326" s="2">
        <v>50.8</v>
      </c>
      <c r="BS326" s="2">
        <v>10</v>
      </c>
      <c r="BT326" s="2">
        <v>2.1</v>
      </c>
      <c r="BU326" s="2">
        <v>48</v>
      </c>
      <c r="BV326" s="2">
        <v>10</v>
      </c>
      <c r="BW326" s="2">
        <v>8</v>
      </c>
      <c r="BX326" s="2">
        <v>6</v>
      </c>
      <c r="BY326" s="2">
        <v>7</v>
      </c>
    </row>
    <row r="327" spans="1:77" ht="12.75" customHeight="1" x14ac:dyDescent="0.2">
      <c r="A327">
        <v>10</v>
      </c>
      <c r="B327" s="2">
        <v>3068</v>
      </c>
      <c r="C327" s="17">
        <v>3.24</v>
      </c>
      <c r="E327" s="15">
        <v>3.35</v>
      </c>
      <c r="G327" s="17">
        <v>21</v>
      </c>
      <c r="H327" s="2">
        <v>17</v>
      </c>
      <c r="I327" s="2">
        <v>81</v>
      </c>
      <c r="J327" s="2">
        <v>17</v>
      </c>
      <c r="K327" s="2">
        <v>81</v>
      </c>
      <c r="L327" s="2">
        <v>81</v>
      </c>
      <c r="O327" s="2">
        <v>4</v>
      </c>
      <c r="P327" s="2">
        <v>19</v>
      </c>
      <c r="S327" s="2">
        <v>8</v>
      </c>
      <c r="T327" s="2">
        <v>38.1</v>
      </c>
      <c r="U327" s="2">
        <v>9</v>
      </c>
      <c r="V327" s="2">
        <v>42.9</v>
      </c>
      <c r="Y327" s="2">
        <v>4</v>
      </c>
      <c r="Z327" s="2">
        <v>19</v>
      </c>
      <c r="AA327" s="2">
        <v>1</v>
      </c>
      <c r="BC327" s="2">
        <v>20</v>
      </c>
      <c r="BD327" s="2">
        <v>19</v>
      </c>
      <c r="BE327" s="2">
        <v>95</v>
      </c>
      <c r="BF327" s="2">
        <v>19</v>
      </c>
      <c r="BG327" s="2">
        <v>95</v>
      </c>
      <c r="BH327" s="2">
        <v>95</v>
      </c>
      <c r="BK327" s="2">
        <v>1</v>
      </c>
      <c r="BL327" s="2">
        <v>5</v>
      </c>
      <c r="BO327" s="2">
        <v>11</v>
      </c>
      <c r="BP327" s="2">
        <v>55</v>
      </c>
      <c r="BQ327" s="2">
        <v>8</v>
      </c>
      <c r="BR327" s="2">
        <v>40</v>
      </c>
      <c r="BU327" s="2">
        <v>1</v>
      </c>
      <c r="BV327" s="2">
        <v>5</v>
      </c>
      <c r="BW327" s="2">
        <v>2</v>
      </c>
    </row>
    <row r="328" spans="1:77" ht="12.75" customHeight="1" x14ac:dyDescent="0.2">
      <c r="A328">
        <v>10</v>
      </c>
      <c r="B328" s="2">
        <v>3070</v>
      </c>
    </row>
    <row r="329" spans="1:77" ht="12.75" customHeight="1" x14ac:dyDescent="0.2">
      <c r="A329">
        <v>10</v>
      </c>
      <c r="B329" s="2">
        <v>3074</v>
      </c>
      <c r="C329" s="17">
        <v>3.43</v>
      </c>
      <c r="E329" s="15">
        <v>3.4089999999999998</v>
      </c>
      <c r="G329" s="17">
        <v>319</v>
      </c>
      <c r="H329" s="2">
        <v>288</v>
      </c>
      <c r="I329" s="2">
        <v>89.4</v>
      </c>
      <c r="J329" s="2">
        <v>288</v>
      </c>
      <c r="K329" s="2">
        <v>89.4</v>
      </c>
      <c r="L329" s="2">
        <v>90.3</v>
      </c>
      <c r="M329" s="2">
        <v>13</v>
      </c>
      <c r="N329" s="2">
        <v>4</v>
      </c>
      <c r="O329" s="2">
        <v>18</v>
      </c>
      <c r="P329" s="2">
        <v>5.6</v>
      </c>
      <c r="S329" s="2">
        <v>95</v>
      </c>
      <c r="T329" s="2">
        <v>29.5</v>
      </c>
      <c r="U329" s="2">
        <v>193</v>
      </c>
      <c r="V329" s="2">
        <v>59.9</v>
      </c>
      <c r="W329" s="2">
        <v>3</v>
      </c>
      <c r="X329" s="2">
        <v>0.9</v>
      </c>
      <c r="Y329" s="2">
        <v>34</v>
      </c>
      <c r="Z329" s="2">
        <v>10.6</v>
      </c>
      <c r="AA329" s="2">
        <v>2</v>
      </c>
      <c r="AB329" s="2">
        <v>8</v>
      </c>
      <c r="AC329" s="2">
        <v>2</v>
      </c>
      <c r="BC329" s="2">
        <v>312</v>
      </c>
      <c r="BD329" s="2">
        <v>297</v>
      </c>
      <c r="BE329" s="2">
        <v>92.2</v>
      </c>
      <c r="BF329" s="2">
        <v>297</v>
      </c>
      <c r="BG329" s="2">
        <v>92.2</v>
      </c>
      <c r="BH329" s="2">
        <v>95.2</v>
      </c>
      <c r="BI329" s="2">
        <v>5</v>
      </c>
      <c r="BJ329" s="2">
        <v>1.6</v>
      </c>
      <c r="BK329" s="2">
        <v>10</v>
      </c>
      <c r="BL329" s="2">
        <v>3.1</v>
      </c>
      <c r="BO329" s="2">
        <v>115</v>
      </c>
      <c r="BP329" s="2">
        <v>35.700000000000003</v>
      </c>
      <c r="BQ329" s="2">
        <v>182</v>
      </c>
      <c r="BR329" s="2">
        <v>56.5</v>
      </c>
      <c r="BS329" s="2">
        <v>10</v>
      </c>
      <c r="BT329" s="2">
        <v>3.1</v>
      </c>
      <c r="BU329" s="2">
        <v>25</v>
      </c>
      <c r="BV329" s="2">
        <v>7.8</v>
      </c>
      <c r="BW329" s="2">
        <v>2</v>
      </c>
      <c r="BX329" s="2">
        <v>8</v>
      </c>
      <c r="BY329" s="2">
        <v>2</v>
      </c>
    </row>
    <row r="330" spans="1:77" ht="12.75" customHeight="1" x14ac:dyDescent="0.2">
      <c r="A330">
        <v>10</v>
      </c>
      <c r="B330" s="2">
        <v>3075</v>
      </c>
      <c r="G330" s="17">
        <v>5</v>
      </c>
      <c r="BC330" s="2">
        <v>5</v>
      </c>
    </row>
    <row r="331" spans="1:77" ht="12.75" customHeight="1" x14ac:dyDescent="0.2">
      <c r="A331">
        <v>10</v>
      </c>
      <c r="B331" s="2">
        <v>3081</v>
      </c>
      <c r="C331" s="17">
        <v>2.78</v>
      </c>
      <c r="E331" s="15">
        <v>2.427</v>
      </c>
      <c r="G331" s="17">
        <v>284</v>
      </c>
      <c r="H331" s="2">
        <v>220</v>
      </c>
      <c r="I331" s="2">
        <v>71.400000000000006</v>
      </c>
      <c r="J331" s="2">
        <v>220</v>
      </c>
      <c r="K331" s="2">
        <v>71.400000000000006</v>
      </c>
      <c r="L331" s="2">
        <v>77.5</v>
      </c>
      <c r="M331" s="2">
        <v>30</v>
      </c>
      <c r="N331" s="2">
        <v>9.6999999999999993</v>
      </c>
      <c r="O331" s="2">
        <v>34</v>
      </c>
      <c r="P331" s="2">
        <v>11</v>
      </c>
      <c r="Q331" s="2">
        <v>4</v>
      </c>
      <c r="R331" s="2">
        <v>1.3</v>
      </c>
      <c r="S331" s="2">
        <v>107</v>
      </c>
      <c r="T331" s="2">
        <v>34.700000000000003</v>
      </c>
      <c r="U331" s="2">
        <v>109</v>
      </c>
      <c r="V331" s="2">
        <v>35.4</v>
      </c>
      <c r="W331" s="2">
        <v>24</v>
      </c>
      <c r="X331" s="2">
        <v>7.8</v>
      </c>
      <c r="Y331" s="2">
        <v>88</v>
      </c>
      <c r="Z331" s="2">
        <v>28.6</v>
      </c>
      <c r="AA331" s="2">
        <v>8</v>
      </c>
      <c r="AB331" s="2">
        <v>17</v>
      </c>
      <c r="AC331" s="2">
        <v>2</v>
      </c>
      <c r="BC331" s="2">
        <v>271</v>
      </c>
      <c r="BD331" s="2">
        <v>200</v>
      </c>
      <c r="BE331" s="2">
        <v>65.599999999999994</v>
      </c>
      <c r="BF331" s="2">
        <v>200</v>
      </c>
      <c r="BG331" s="2">
        <v>65.599999999999994</v>
      </c>
      <c r="BH331" s="2">
        <v>73.8</v>
      </c>
      <c r="BI331" s="2">
        <v>25</v>
      </c>
      <c r="BJ331" s="2">
        <v>8.1999999999999993</v>
      </c>
      <c r="BK331" s="2">
        <v>46</v>
      </c>
      <c r="BL331" s="2">
        <v>15.1</v>
      </c>
      <c r="BM331" s="2">
        <v>14</v>
      </c>
      <c r="BN331" s="2">
        <v>4.5999999999999996</v>
      </c>
      <c r="BO331" s="2">
        <v>121</v>
      </c>
      <c r="BP331" s="2">
        <v>39.700000000000003</v>
      </c>
      <c r="BQ331" s="2">
        <v>65</v>
      </c>
      <c r="BR331" s="2">
        <v>21.3</v>
      </c>
      <c r="BS331" s="2">
        <v>34</v>
      </c>
      <c r="BT331" s="2">
        <v>11.1</v>
      </c>
      <c r="BU331" s="2">
        <v>105</v>
      </c>
      <c r="BV331" s="2">
        <v>34.4</v>
      </c>
      <c r="BW331" s="2">
        <v>13</v>
      </c>
      <c r="BX331" s="2">
        <v>15</v>
      </c>
      <c r="BY331" s="2">
        <v>2</v>
      </c>
    </row>
    <row r="332" spans="1:77" ht="12.75" customHeight="1" x14ac:dyDescent="0.2">
      <c r="A332">
        <v>10</v>
      </c>
      <c r="B332" s="2">
        <v>3088</v>
      </c>
      <c r="C332" s="17">
        <v>2.85</v>
      </c>
      <c r="E332" s="15">
        <v>2.7989999999999999</v>
      </c>
      <c r="G332" s="17">
        <v>213</v>
      </c>
      <c r="H332" s="2">
        <v>149</v>
      </c>
      <c r="I332" s="2">
        <v>69.599999999999994</v>
      </c>
      <c r="J332" s="2">
        <v>148</v>
      </c>
      <c r="K332" s="2">
        <v>69.5</v>
      </c>
      <c r="L332" s="2">
        <v>69.5</v>
      </c>
      <c r="M332" s="2">
        <v>25</v>
      </c>
      <c r="N332" s="2">
        <v>11.7</v>
      </c>
      <c r="O332" s="2">
        <v>40</v>
      </c>
      <c r="P332" s="2">
        <v>18.8</v>
      </c>
      <c r="Q332" s="2">
        <v>4</v>
      </c>
      <c r="R332" s="2">
        <v>1.9</v>
      </c>
      <c r="S332" s="2">
        <v>73</v>
      </c>
      <c r="T332" s="2">
        <v>34.299999999999997</v>
      </c>
      <c r="U332" s="2">
        <v>71</v>
      </c>
      <c r="V332" s="2">
        <v>33.299999999999997</v>
      </c>
      <c r="Y332" s="2">
        <v>65</v>
      </c>
      <c r="Z332" s="2">
        <v>30.5</v>
      </c>
      <c r="AA332" s="2">
        <v>5</v>
      </c>
      <c r="AB332" s="2">
        <v>3</v>
      </c>
      <c r="AC332" s="2">
        <v>10</v>
      </c>
      <c r="BC332" s="2">
        <v>206</v>
      </c>
      <c r="BD332" s="2">
        <v>159</v>
      </c>
      <c r="BE332" s="2">
        <v>75.7</v>
      </c>
      <c r="BF332" s="2">
        <v>159</v>
      </c>
      <c r="BG332" s="2">
        <v>75.7</v>
      </c>
      <c r="BH332" s="2">
        <v>77.2</v>
      </c>
      <c r="BI332" s="2">
        <v>10</v>
      </c>
      <c r="BJ332" s="2">
        <v>4.8</v>
      </c>
      <c r="BK332" s="2">
        <v>37</v>
      </c>
      <c r="BL332" s="2">
        <v>17.600000000000001</v>
      </c>
      <c r="BM332" s="2">
        <v>5</v>
      </c>
      <c r="BN332" s="2">
        <v>2.4</v>
      </c>
      <c r="BO332" s="2">
        <v>112</v>
      </c>
      <c r="BP332" s="2">
        <v>53.3</v>
      </c>
      <c r="BQ332" s="2">
        <v>42</v>
      </c>
      <c r="BR332" s="2">
        <v>20</v>
      </c>
      <c r="BS332" s="2">
        <v>4</v>
      </c>
      <c r="BT332" s="2">
        <v>1.9</v>
      </c>
      <c r="BU332" s="2">
        <v>51</v>
      </c>
      <c r="BV332" s="2">
        <v>24.3</v>
      </c>
      <c r="BW332" s="2">
        <v>9</v>
      </c>
      <c r="BX332" s="2">
        <v>2</v>
      </c>
      <c r="BY332" s="2">
        <v>10</v>
      </c>
    </row>
    <row r="333" spans="1:77" ht="12.75" customHeight="1" x14ac:dyDescent="0.2">
      <c r="A333">
        <v>10</v>
      </c>
      <c r="B333" s="2">
        <v>3089</v>
      </c>
      <c r="C333" s="17">
        <v>3.23</v>
      </c>
      <c r="E333" s="15">
        <v>3.1669999999999998</v>
      </c>
      <c r="G333" s="17">
        <v>30</v>
      </c>
      <c r="H333" s="2">
        <v>25</v>
      </c>
      <c r="I333" s="2">
        <v>83.3</v>
      </c>
      <c r="J333" s="2">
        <v>25</v>
      </c>
      <c r="K333" s="2">
        <v>83.3</v>
      </c>
      <c r="L333" s="2">
        <v>83.3</v>
      </c>
      <c r="O333" s="2">
        <v>5</v>
      </c>
      <c r="P333" s="2">
        <v>16.7</v>
      </c>
      <c r="S333" s="2">
        <v>13</v>
      </c>
      <c r="T333" s="2">
        <v>43.3</v>
      </c>
      <c r="U333" s="2">
        <v>12</v>
      </c>
      <c r="V333" s="2">
        <v>40</v>
      </c>
      <c r="Y333" s="2">
        <v>5</v>
      </c>
      <c r="Z333" s="2">
        <v>16.7</v>
      </c>
      <c r="BC333" s="2">
        <v>30</v>
      </c>
      <c r="BD333" s="2">
        <v>27</v>
      </c>
      <c r="BE333" s="2">
        <v>90</v>
      </c>
      <c r="BF333" s="2">
        <v>27</v>
      </c>
      <c r="BG333" s="2">
        <v>90</v>
      </c>
      <c r="BH333" s="2">
        <v>90</v>
      </c>
      <c r="BK333" s="2">
        <v>3</v>
      </c>
      <c r="BL333" s="2">
        <v>10</v>
      </c>
      <c r="BO333" s="2">
        <v>19</v>
      </c>
      <c r="BP333" s="2">
        <v>63.3</v>
      </c>
      <c r="BQ333" s="2">
        <v>8</v>
      </c>
      <c r="BR333" s="2">
        <v>26.7</v>
      </c>
      <c r="BU333" s="2">
        <v>3</v>
      </c>
      <c r="BV333" s="2">
        <v>10</v>
      </c>
    </row>
    <row r="334" spans="1:77" ht="12.75" customHeight="1" x14ac:dyDescent="0.2">
      <c r="A334">
        <v>10</v>
      </c>
      <c r="B334" s="2">
        <v>3096</v>
      </c>
      <c r="C334" s="17">
        <v>3.14</v>
      </c>
      <c r="E334" s="15">
        <v>2.7349999999999999</v>
      </c>
      <c r="G334" s="17">
        <v>283</v>
      </c>
      <c r="H334" s="2">
        <v>243</v>
      </c>
      <c r="I334" s="2">
        <v>81.3</v>
      </c>
      <c r="J334" s="2">
        <v>237</v>
      </c>
      <c r="K334" s="2">
        <v>80.900000000000006</v>
      </c>
      <c r="L334" s="2">
        <v>83.7</v>
      </c>
      <c r="M334" s="2">
        <v>27</v>
      </c>
      <c r="N334" s="2">
        <v>9.1999999999999993</v>
      </c>
      <c r="O334" s="2">
        <v>19</v>
      </c>
      <c r="P334" s="2">
        <v>6.5</v>
      </c>
      <c r="Q334" s="2">
        <v>6</v>
      </c>
      <c r="R334" s="2">
        <v>2</v>
      </c>
      <c r="S334" s="2">
        <v>68</v>
      </c>
      <c r="T334" s="2">
        <v>23.2</v>
      </c>
      <c r="U334" s="2">
        <v>163</v>
      </c>
      <c r="V334" s="2">
        <v>55.6</v>
      </c>
      <c r="W334" s="2">
        <v>10</v>
      </c>
      <c r="X334" s="2">
        <v>3.4</v>
      </c>
      <c r="Y334" s="2">
        <v>56</v>
      </c>
      <c r="Z334" s="2">
        <v>19.100000000000001</v>
      </c>
      <c r="AA334" s="2">
        <v>7</v>
      </c>
      <c r="AB334" s="2">
        <v>10</v>
      </c>
      <c r="BC334" s="2">
        <v>276</v>
      </c>
      <c r="BD334" s="2">
        <v>224</v>
      </c>
      <c r="BE334" s="2">
        <v>74.7</v>
      </c>
      <c r="BF334" s="2">
        <v>211</v>
      </c>
      <c r="BG334" s="2">
        <v>73.5</v>
      </c>
      <c r="BH334" s="2">
        <v>76.400000000000006</v>
      </c>
      <c r="BI334" s="2">
        <v>21</v>
      </c>
      <c r="BJ334" s="2">
        <v>7.3</v>
      </c>
      <c r="BK334" s="2">
        <v>44</v>
      </c>
      <c r="BL334" s="2">
        <v>15.3</v>
      </c>
      <c r="BM334" s="2">
        <v>9</v>
      </c>
      <c r="BN334" s="2">
        <v>3.1</v>
      </c>
      <c r="BO334" s="2">
        <v>131</v>
      </c>
      <c r="BP334" s="2">
        <v>45.6</v>
      </c>
      <c r="BQ334" s="2">
        <v>71</v>
      </c>
      <c r="BR334" s="2">
        <v>24.7</v>
      </c>
      <c r="BS334" s="2">
        <v>11</v>
      </c>
      <c r="BT334" s="2">
        <v>3.8</v>
      </c>
      <c r="BU334" s="2">
        <v>76</v>
      </c>
      <c r="BV334" s="2">
        <v>26.5</v>
      </c>
      <c r="BW334" s="2">
        <v>6</v>
      </c>
      <c r="BX334" s="2">
        <v>17</v>
      </c>
    </row>
    <row r="335" spans="1:77" ht="12.75" customHeight="1" x14ac:dyDescent="0.2">
      <c r="A335">
        <v>10</v>
      </c>
      <c r="B335" s="2">
        <v>3106</v>
      </c>
      <c r="C335" s="17">
        <v>3.56</v>
      </c>
      <c r="E335" s="15">
        <v>3.423</v>
      </c>
      <c r="G335" s="17">
        <v>495</v>
      </c>
      <c r="H335" s="2">
        <v>463</v>
      </c>
      <c r="I335" s="2">
        <v>93.2</v>
      </c>
      <c r="J335" s="2">
        <v>463</v>
      </c>
      <c r="K335" s="2">
        <v>93.2</v>
      </c>
      <c r="L335" s="2">
        <v>93.5</v>
      </c>
      <c r="M335" s="2">
        <v>11</v>
      </c>
      <c r="N335" s="2">
        <v>2.2000000000000002</v>
      </c>
      <c r="O335" s="2">
        <v>21</v>
      </c>
      <c r="P335" s="2">
        <v>4.2</v>
      </c>
      <c r="Q335" s="2">
        <v>7</v>
      </c>
      <c r="R335" s="2">
        <v>1.4</v>
      </c>
      <c r="S335" s="2">
        <v>110</v>
      </c>
      <c r="T335" s="2">
        <v>22.1</v>
      </c>
      <c r="U335" s="2">
        <v>346</v>
      </c>
      <c r="V335" s="2">
        <v>69.599999999999994</v>
      </c>
      <c r="W335" s="2">
        <v>2</v>
      </c>
      <c r="X335" s="2">
        <v>0.4</v>
      </c>
      <c r="Y335" s="2">
        <v>34</v>
      </c>
      <c r="Z335" s="2">
        <v>6.8</v>
      </c>
      <c r="AA335" s="2">
        <v>11</v>
      </c>
      <c r="AB335" s="2">
        <v>5</v>
      </c>
      <c r="AC335" s="2">
        <v>3</v>
      </c>
      <c r="BC335" s="2">
        <v>490</v>
      </c>
      <c r="BD335" s="2">
        <v>475</v>
      </c>
      <c r="BE335" s="2">
        <v>95.2</v>
      </c>
      <c r="BF335" s="2">
        <v>475</v>
      </c>
      <c r="BG335" s="2">
        <v>95.2</v>
      </c>
      <c r="BH335" s="2">
        <v>96.9</v>
      </c>
      <c r="BI335" s="2">
        <v>5</v>
      </c>
      <c r="BJ335" s="2">
        <v>1</v>
      </c>
      <c r="BK335" s="2">
        <v>10</v>
      </c>
      <c r="BL335" s="2">
        <v>2</v>
      </c>
      <c r="BM335" s="2">
        <v>9</v>
      </c>
      <c r="BN335" s="2">
        <v>1.8</v>
      </c>
      <c r="BO335" s="2">
        <v>181</v>
      </c>
      <c r="BP335" s="2">
        <v>36.299999999999997</v>
      </c>
      <c r="BQ335" s="2">
        <v>285</v>
      </c>
      <c r="BR335" s="2">
        <v>57.1</v>
      </c>
      <c r="BS335" s="2">
        <v>9</v>
      </c>
      <c r="BT335" s="2">
        <v>1.8</v>
      </c>
      <c r="BU335" s="2">
        <v>24</v>
      </c>
      <c r="BV335" s="2">
        <v>4.8</v>
      </c>
      <c r="BW335" s="2">
        <v>9</v>
      </c>
      <c r="BX335" s="2">
        <v>5</v>
      </c>
      <c r="BY335" s="2">
        <v>3</v>
      </c>
    </row>
    <row r="336" spans="1:77" ht="12.75" customHeight="1" x14ac:dyDescent="0.2">
      <c r="A336">
        <v>10</v>
      </c>
      <c r="B336" s="2">
        <v>3109</v>
      </c>
      <c r="C336" s="17">
        <v>3.2</v>
      </c>
      <c r="E336" s="15">
        <v>2.9369999999999998</v>
      </c>
      <c r="G336" s="17">
        <v>291</v>
      </c>
      <c r="H336" s="2">
        <v>240</v>
      </c>
      <c r="I336" s="2">
        <v>80.8</v>
      </c>
      <c r="J336" s="2">
        <v>240</v>
      </c>
      <c r="K336" s="2">
        <v>80.8</v>
      </c>
      <c r="L336" s="2">
        <v>82.5</v>
      </c>
      <c r="M336" s="2">
        <v>23</v>
      </c>
      <c r="N336" s="2">
        <v>7.7</v>
      </c>
      <c r="O336" s="2">
        <v>28</v>
      </c>
      <c r="P336" s="2">
        <v>9.4</v>
      </c>
      <c r="Q336" s="2">
        <v>2</v>
      </c>
      <c r="R336" s="2">
        <v>0.7</v>
      </c>
      <c r="S336" s="2">
        <v>80</v>
      </c>
      <c r="T336" s="2">
        <v>26.9</v>
      </c>
      <c r="U336" s="2">
        <v>158</v>
      </c>
      <c r="V336" s="2">
        <v>53.2</v>
      </c>
      <c r="W336" s="2">
        <v>6</v>
      </c>
      <c r="X336" s="2">
        <v>2</v>
      </c>
      <c r="Y336" s="2">
        <v>57</v>
      </c>
      <c r="Z336" s="2">
        <v>19.2</v>
      </c>
      <c r="AB336" s="2">
        <v>6</v>
      </c>
      <c r="AC336" s="2">
        <v>2</v>
      </c>
      <c r="BC336" s="2">
        <v>282</v>
      </c>
      <c r="BD336" s="2">
        <v>235</v>
      </c>
      <c r="BE336" s="2">
        <v>79.099999999999994</v>
      </c>
      <c r="BF336" s="2">
        <v>235</v>
      </c>
      <c r="BG336" s="2">
        <v>79.099999999999994</v>
      </c>
      <c r="BH336" s="2">
        <v>83.3</v>
      </c>
      <c r="BI336" s="2">
        <v>13</v>
      </c>
      <c r="BJ336" s="2">
        <v>4.4000000000000004</v>
      </c>
      <c r="BK336" s="2">
        <v>34</v>
      </c>
      <c r="BL336" s="2">
        <v>11.4</v>
      </c>
      <c r="BM336" s="2">
        <v>2</v>
      </c>
      <c r="BN336" s="2">
        <v>0.7</v>
      </c>
      <c r="BO336" s="2">
        <v>140</v>
      </c>
      <c r="BP336" s="2">
        <v>47.1</v>
      </c>
      <c r="BQ336" s="2">
        <v>93</v>
      </c>
      <c r="BR336" s="2">
        <v>31.3</v>
      </c>
      <c r="BS336" s="2">
        <v>15</v>
      </c>
      <c r="BT336" s="2">
        <v>5.0999999999999996</v>
      </c>
      <c r="BU336" s="2">
        <v>62</v>
      </c>
      <c r="BV336" s="2">
        <v>20.9</v>
      </c>
      <c r="BX336" s="2">
        <v>6</v>
      </c>
      <c r="BY336" s="2">
        <v>2</v>
      </c>
    </row>
    <row r="337" spans="1:77" ht="12.75" customHeight="1" x14ac:dyDescent="0.2">
      <c r="A337">
        <v>10</v>
      </c>
      <c r="B337" s="2">
        <v>3111</v>
      </c>
      <c r="C337" s="17">
        <v>2.69</v>
      </c>
      <c r="E337" s="15">
        <v>2.867</v>
      </c>
      <c r="G337" s="17">
        <v>16</v>
      </c>
      <c r="H337" s="2">
        <v>15</v>
      </c>
      <c r="I337" s="2">
        <v>83.3</v>
      </c>
      <c r="J337" s="2">
        <v>13</v>
      </c>
      <c r="K337" s="2">
        <v>81.3</v>
      </c>
      <c r="L337" s="2">
        <v>81.3</v>
      </c>
      <c r="M337" s="2">
        <v>1</v>
      </c>
      <c r="N337" s="2">
        <v>6.3</v>
      </c>
      <c r="O337" s="2">
        <v>2</v>
      </c>
      <c r="P337" s="2">
        <v>12.5</v>
      </c>
      <c r="Q337" s="2">
        <v>2</v>
      </c>
      <c r="R337" s="2">
        <v>12.5</v>
      </c>
      <c r="S337" s="2">
        <v>6</v>
      </c>
      <c r="T337" s="2">
        <v>37.5</v>
      </c>
      <c r="U337" s="2">
        <v>5</v>
      </c>
      <c r="V337" s="2">
        <v>31.3</v>
      </c>
      <c r="Y337" s="2">
        <v>3</v>
      </c>
      <c r="Z337" s="2">
        <v>18.8</v>
      </c>
      <c r="AB337" s="2">
        <v>2</v>
      </c>
      <c r="BC337" s="2">
        <v>15</v>
      </c>
      <c r="BD337" s="2">
        <v>14</v>
      </c>
      <c r="BE337" s="2">
        <v>82.4</v>
      </c>
      <c r="BF337" s="2">
        <v>12</v>
      </c>
      <c r="BG337" s="2">
        <v>80</v>
      </c>
      <c r="BH337" s="2">
        <v>80</v>
      </c>
      <c r="BK337" s="2">
        <v>3</v>
      </c>
      <c r="BL337" s="2">
        <v>20</v>
      </c>
      <c r="BO337" s="2">
        <v>11</v>
      </c>
      <c r="BP337" s="2">
        <v>73.3</v>
      </c>
      <c r="BQ337" s="2">
        <v>1</v>
      </c>
      <c r="BR337" s="2">
        <v>6.7</v>
      </c>
      <c r="BU337" s="2">
        <v>3</v>
      </c>
      <c r="BV337" s="2">
        <v>20</v>
      </c>
      <c r="BW337" s="2">
        <v>1</v>
      </c>
      <c r="BX337" s="2">
        <v>2</v>
      </c>
    </row>
    <row r="338" spans="1:77" ht="12.75" customHeight="1" x14ac:dyDescent="0.2">
      <c r="A338">
        <v>10</v>
      </c>
      <c r="B338" s="2">
        <v>3112</v>
      </c>
      <c r="C338" s="17">
        <v>2.95</v>
      </c>
      <c r="E338" s="15">
        <v>2.9119999999999999</v>
      </c>
      <c r="G338" s="17">
        <v>21</v>
      </c>
      <c r="H338" s="2">
        <v>16</v>
      </c>
      <c r="I338" s="2">
        <v>72.7</v>
      </c>
      <c r="J338" s="2">
        <v>16</v>
      </c>
      <c r="K338" s="2">
        <v>72.7</v>
      </c>
      <c r="L338" s="2">
        <v>76.2</v>
      </c>
      <c r="M338" s="2">
        <v>1</v>
      </c>
      <c r="N338" s="2">
        <v>4.5</v>
      </c>
      <c r="O338" s="2">
        <v>4</v>
      </c>
      <c r="P338" s="2">
        <v>18.2</v>
      </c>
      <c r="S338" s="2">
        <v>8</v>
      </c>
      <c r="T338" s="2">
        <v>36.4</v>
      </c>
      <c r="U338" s="2">
        <v>8</v>
      </c>
      <c r="V338" s="2">
        <v>36.4</v>
      </c>
      <c r="W338" s="2">
        <v>1</v>
      </c>
      <c r="X338" s="2">
        <v>4.5</v>
      </c>
      <c r="Y338" s="2">
        <v>6</v>
      </c>
      <c r="Z338" s="2">
        <v>27.3</v>
      </c>
      <c r="BC338" s="2">
        <v>20</v>
      </c>
      <c r="BD338" s="2">
        <v>16</v>
      </c>
      <c r="BE338" s="2">
        <v>72.7</v>
      </c>
      <c r="BF338" s="2">
        <v>16</v>
      </c>
      <c r="BG338" s="2">
        <v>72.7</v>
      </c>
      <c r="BH338" s="2">
        <v>80</v>
      </c>
      <c r="BK338" s="2">
        <v>4</v>
      </c>
      <c r="BL338" s="2">
        <v>18.2</v>
      </c>
      <c r="BO338" s="2">
        <v>8</v>
      </c>
      <c r="BP338" s="2">
        <v>36.4</v>
      </c>
      <c r="BQ338" s="2">
        <v>8</v>
      </c>
      <c r="BR338" s="2">
        <v>36.4</v>
      </c>
      <c r="BS338" s="2">
        <v>2</v>
      </c>
      <c r="BT338" s="2">
        <v>9.1</v>
      </c>
      <c r="BU338" s="2">
        <v>6</v>
      </c>
      <c r="BV338" s="2">
        <v>27.3</v>
      </c>
    </row>
    <row r="339" spans="1:77" ht="12.75" customHeight="1" x14ac:dyDescent="0.2">
      <c r="A339">
        <v>10</v>
      </c>
      <c r="B339" s="2">
        <v>3113</v>
      </c>
      <c r="G339" s="17">
        <v>4</v>
      </c>
      <c r="BC339" s="2">
        <v>3</v>
      </c>
    </row>
    <row r="340" spans="1:77" ht="12.75" customHeight="1" x14ac:dyDescent="0.2">
      <c r="A340">
        <v>10</v>
      </c>
      <c r="B340" s="2">
        <v>3119</v>
      </c>
      <c r="C340" s="17">
        <v>2.97</v>
      </c>
      <c r="E340" s="15">
        <v>2.6589999999999998</v>
      </c>
      <c r="G340" s="17">
        <v>68</v>
      </c>
      <c r="H340" s="2">
        <v>54</v>
      </c>
      <c r="I340" s="2">
        <v>76.099999999999994</v>
      </c>
      <c r="J340" s="2">
        <v>54</v>
      </c>
      <c r="K340" s="2">
        <v>76.099999999999994</v>
      </c>
      <c r="L340" s="2">
        <v>79.400000000000006</v>
      </c>
      <c r="M340" s="2">
        <v>4</v>
      </c>
      <c r="N340" s="2">
        <v>5.6</v>
      </c>
      <c r="O340" s="2">
        <v>10</v>
      </c>
      <c r="P340" s="2">
        <v>14.1</v>
      </c>
      <c r="Q340" s="2">
        <v>2</v>
      </c>
      <c r="R340" s="2">
        <v>2.8</v>
      </c>
      <c r="S340" s="2">
        <v>21</v>
      </c>
      <c r="T340" s="2">
        <v>29.6</v>
      </c>
      <c r="U340" s="2">
        <v>31</v>
      </c>
      <c r="V340" s="2">
        <v>43.7</v>
      </c>
      <c r="W340" s="2">
        <v>3</v>
      </c>
      <c r="X340" s="2">
        <v>4.2</v>
      </c>
      <c r="Y340" s="2">
        <v>17</v>
      </c>
      <c r="Z340" s="2">
        <v>23.9</v>
      </c>
      <c r="AB340" s="2">
        <v>3</v>
      </c>
      <c r="BC340" s="2">
        <v>64</v>
      </c>
      <c r="BD340" s="2">
        <v>55</v>
      </c>
      <c r="BE340" s="2">
        <v>77.5</v>
      </c>
      <c r="BF340" s="2">
        <v>55</v>
      </c>
      <c r="BG340" s="2">
        <v>77.5</v>
      </c>
      <c r="BH340" s="2">
        <v>85.9</v>
      </c>
      <c r="BI340" s="2">
        <v>4</v>
      </c>
      <c r="BJ340" s="2">
        <v>5.6</v>
      </c>
      <c r="BK340" s="2">
        <v>5</v>
      </c>
      <c r="BL340" s="2">
        <v>7</v>
      </c>
      <c r="BM340" s="2">
        <v>2</v>
      </c>
      <c r="BN340" s="2">
        <v>2.8</v>
      </c>
      <c r="BO340" s="2">
        <v>37</v>
      </c>
      <c r="BP340" s="2">
        <v>52.1</v>
      </c>
      <c r="BQ340" s="2">
        <v>16</v>
      </c>
      <c r="BR340" s="2">
        <v>22.5</v>
      </c>
      <c r="BS340" s="2">
        <v>7</v>
      </c>
      <c r="BT340" s="2">
        <v>9.9</v>
      </c>
      <c r="BU340" s="2">
        <v>16</v>
      </c>
      <c r="BV340" s="2">
        <v>22.5</v>
      </c>
      <c r="BX340" s="2">
        <v>3</v>
      </c>
    </row>
    <row r="341" spans="1:77" ht="12.75" customHeight="1" x14ac:dyDescent="0.2">
      <c r="A341">
        <v>10</v>
      </c>
      <c r="B341" s="2">
        <v>3123</v>
      </c>
      <c r="C341" s="17">
        <v>3.47</v>
      </c>
      <c r="E341" s="15">
        <v>3.395</v>
      </c>
      <c r="G341" s="17">
        <v>395</v>
      </c>
      <c r="H341" s="2">
        <v>364</v>
      </c>
      <c r="I341" s="2">
        <v>90.5</v>
      </c>
      <c r="J341" s="2">
        <v>364</v>
      </c>
      <c r="K341" s="2">
        <v>90.5</v>
      </c>
      <c r="L341" s="2">
        <v>92.2</v>
      </c>
      <c r="M341" s="2">
        <v>13</v>
      </c>
      <c r="N341" s="2">
        <v>3.2</v>
      </c>
      <c r="O341" s="2">
        <v>18</v>
      </c>
      <c r="P341" s="2">
        <v>4.5</v>
      </c>
      <c r="Q341" s="2">
        <v>6</v>
      </c>
      <c r="R341" s="2">
        <v>1.5</v>
      </c>
      <c r="S341" s="2">
        <v>86</v>
      </c>
      <c r="T341" s="2">
        <v>21.4</v>
      </c>
      <c r="U341" s="2">
        <v>272</v>
      </c>
      <c r="V341" s="2">
        <v>67.7</v>
      </c>
      <c r="W341" s="2">
        <v>7</v>
      </c>
      <c r="X341" s="2">
        <v>1.7</v>
      </c>
      <c r="Y341" s="2">
        <v>38</v>
      </c>
      <c r="Z341" s="2">
        <v>9.5</v>
      </c>
      <c r="AA341" s="2">
        <v>15</v>
      </c>
      <c r="AB341" s="2">
        <v>10</v>
      </c>
      <c r="AC341" s="2">
        <v>8</v>
      </c>
      <c r="BC341" s="2">
        <v>398</v>
      </c>
      <c r="BD341" s="2">
        <v>380</v>
      </c>
      <c r="BE341" s="2">
        <v>92.5</v>
      </c>
      <c r="BF341" s="2">
        <v>380</v>
      </c>
      <c r="BG341" s="2">
        <v>92.5</v>
      </c>
      <c r="BH341" s="2">
        <v>95.5</v>
      </c>
      <c r="BI341" s="2">
        <v>6</v>
      </c>
      <c r="BJ341" s="2">
        <v>1.5</v>
      </c>
      <c r="BK341" s="2">
        <v>12</v>
      </c>
      <c r="BL341" s="2">
        <v>2.9</v>
      </c>
      <c r="BM341" s="2">
        <v>12</v>
      </c>
      <c r="BN341" s="2">
        <v>2.9</v>
      </c>
      <c r="BO341" s="2">
        <v>106</v>
      </c>
      <c r="BP341" s="2">
        <v>25.8</v>
      </c>
      <c r="BQ341" s="2">
        <v>262</v>
      </c>
      <c r="BR341" s="2">
        <v>63.7</v>
      </c>
      <c r="BS341" s="2">
        <v>13</v>
      </c>
      <c r="BT341" s="2">
        <v>3.2</v>
      </c>
      <c r="BU341" s="2">
        <v>31</v>
      </c>
      <c r="BV341" s="2">
        <v>7.5</v>
      </c>
      <c r="BW341" s="2">
        <v>7</v>
      </c>
      <c r="BX341" s="2">
        <v>9</v>
      </c>
      <c r="BY341" s="2">
        <v>8</v>
      </c>
    </row>
    <row r="342" spans="1:77" ht="12.75" customHeight="1" x14ac:dyDescent="0.2">
      <c r="A342">
        <v>10</v>
      </c>
      <c r="B342" s="2">
        <v>3132</v>
      </c>
      <c r="C342" s="17">
        <v>3.66</v>
      </c>
      <c r="E342" s="15">
        <v>3.54</v>
      </c>
      <c r="G342" s="17">
        <v>402</v>
      </c>
      <c r="H342" s="2">
        <v>386</v>
      </c>
      <c r="I342" s="2">
        <v>95.3</v>
      </c>
      <c r="J342" s="2">
        <v>386</v>
      </c>
      <c r="K342" s="2">
        <v>95.3</v>
      </c>
      <c r="L342" s="2">
        <v>96</v>
      </c>
      <c r="M342" s="2">
        <v>8</v>
      </c>
      <c r="N342" s="2">
        <v>2</v>
      </c>
      <c r="O342" s="2">
        <v>8</v>
      </c>
      <c r="P342" s="2">
        <v>2</v>
      </c>
      <c r="Q342" s="2">
        <v>4</v>
      </c>
      <c r="R342" s="2">
        <v>1</v>
      </c>
      <c r="S342" s="2">
        <v>71</v>
      </c>
      <c r="T342" s="2">
        <v>17.5</v>
      </c>
      <c r="U342" s="2">
        <v>311</v>
      </c>
      <c r="V342" s="2">
        <v>76.8</v>
      </c>
      <c r="W342" s="2">
        <v>3</v>
      </c>
      <c r="X342" s="2">
        <v>0.7</v>
      </c>
      <c r="Y342" s="2">
        <v>19</v>
      </c>
      <c r="Z342" s="2">
        <v>4.7</v>
      </c>
      <c r="AA342" s="2">
        <v>7</v>
      </c>
      <c r="AB342" s="2">
        <v>8</v>
      </c>
      <c r="AC342" s="2">
        <v>3</v>
      </c>
      <c r="BC342" s="2">
        <v>398</v>
      </c>
      <c r="BD342" s="2">
        <v>386</v>
      </c>
      <c r="BE342" s="2">
        <v>95.5</v>
      </c>
      <c r="BF342" s="2">
        <v>386</v>
      </c>
      <c r="BG342" s="2">
        <v>95.5</v>
      </c>
      <c r="BH342" s="2">
        <v>97</v>
      </c>
      <c r="BI342" s="2">
        <v>4</v>
      </c>
      <c r="BJ342" s="2">
        <v>1</v>
      </c>
      <c r="BK342" s="2">
        <v>8</v>
      </c>
      <c r="BL342" s="2">
        <v>2</v>
      </c>
      <c r="BM342" s="2">
        <v>3</v>
      </c>
      <c r="BN342" s="2">
        <v>0.7</v>
      </c>
      <c r="BO342" s="2">
        <v>122</v>
      </c>
      <c r="BP342" s="2">
        <v>30.2</v>
      </c>
      <c r="BQ342" s="2">
        <v>261</v>
      </c>
      <c r="BR342" s="2">
        <v>64.599999999999994</v>
      </c>
      <c r="BS342" s="2">
        <v>6</v>
      </c>
      <c r="BT342" s="2">
        <v>1.5</v>
      </c>
      <c r="BU342" s="2">
        <v>18</v>
      </c>
      <c r="BV342" s="2">
        <v>4.5</v>
      </c>
      <c r="BW342" s="2">
        <v>8</v>
      </c>
      <c r="BX342" s="2">
        <v>8</v>
      </c>
      <c r="BY342" s="2">
        <v>3</v>
      </c>
    </row>
    <row r="343" spans="1:77" ht="12.75" customHeight="1" x14ac:dyDescent="0.2">
      <c r="A343">
        <v>10</v>
      </c>
      <c r="B343" s="2">
        <v>3135</v>
      </c>
      <c r="C343" s="17">
        <v>2.25</v>
      </c>
      <c r="E343" s="15">
        <v>2.5039999999999996</v>
      </c>
      <c r="G343" s="17">
        <v>32</v>
      </c>
      <c r="H343" s="2">
        <v>16</v>
      </c>
      <c r="I343" s="2">
        <v>50</v>
      </c>
      <c r="J343" s="2">
        <v>16</v>
      </c>
      <c r="K343" s="2">
        <v>50</v>
      </c>
      <c r="L343" s="2">
        <v>50</v>
      </c>
      <c r="M343" s="2">
        <v>7</v>
      </c>
      <c r="N343" s="2">
        <v>21.9</v>
      </c>
      <c r="O343" s="2">
        <v>9</v>
      </c>
      <c r="P343" s="2">
        <v>28.1</v>
      </c>
      <c r="Q343" s="2">
        <v>2</v>
      </c>
      <c r="R343" s="2">
        <v>6.3</v>
      </c>
      <c r="S343" s="2">
        <v>9</v>
      </c>
      <c r="T343" s="2">
        <v>28.1</v>
      </c>
      <c r="U343" s="2">
        <v>5</v>
      </c>
      <c r="V343" s="2">
        <v>15.6</v>
      </c>
      <c r="Y343" s="2">
        <v>16</v>
      </c>
      <c r="Z343" s="2">
        <v>50</v>
      </c>
      <c r="AA343" s="2">
        <v>2</v>
      </c>
      <c r="AB343" s="2">
        <v>2</v>
      </c>
      <c r="BC343" s="2">
        <v>32</v>
      </c>
      <c r="BD343" s="2">
        <v>24</v>
      </c>
      <c r="BE343" s="2">
        <v>75</v>
      </c>
      <c r="BF343" s="2">
        <v>24</v>
      </c>
      <c r="BG343" s="2">
        <v>75</v>
      </c>
      <c r="BH343" s="2">
        <v>75</v>
      </c>
      <c r="BI343" s="2">
        <v>2</v>
      </c>
      <c r="BJ343" s="2">
        <v>6.3</v>
      </c>
      <c r="BK343" s="2">
        <v>6</v>
      </c>
      <c r="BL343" s="2">
        <v>18.8</v>
      </c>
      <c r="BM343" s="2">
        <v>3</v>
      </c>
      <c r="BN343" s="2">
        <v>9.4</v>
      </c>
      <c r="BO343" s="2">
        <v>18</v>
      </c>
      <c r="BP343" s="2">
        <v>56.3</v>
      </c>
      <c r="BQ343" s="2">
        <v>3</v>
      </c>
      <c r="BR343" s="2">
        <v>9.4</v>
      </c>
      <c r="BU343" s="2">
        <v>8</v>
      </c>
      <c r="BV343" s="2">
        <v>25</v>
      </c>
      <c r="BW343" s="2">
        <v>2</v>
      </c>
      <c r="BX343" s="2">
        <v>2</v>
      </c>
    </row>
    <row r="344" spans="1:77" ht="12.75" customHeight="1" x14ac:dyDescent="0.2">
      <c r="A344">
        <v>10</v>
      </c>
      <c r="B344" s="2">
        <v>3136</v>
      </c>
      <c r="C344" s="17">
        <v>3.42</v>
      </c>
      <c r="E344" s="15">
        <v>3.36</v>
      </c>
      <c r="G344" s="17">
        <v>153</v>
      </c>
      <c r="H344" s="2">
        <v>140</v>
      </c>
      <c r="I344" s="2">
        <v>91.5</v>
      </c>
      <c r="J344" s="2">
        <v>140</v>
      </c>
      <c r="K344" s="2">
        <v>91.5</v>
      </c>
      <c r="L344" s="2">
        <v>91.5</v>
      </c>
      <c r="M344" s="2">
        <v>7</v>
      </c>
      <c r="N344" s="2">
        <v>4.5999999999999996</v>
      </c>
      <c r="O344" s="2">
        <v>6</v>
      </c>
      <c r="P344" s="2">
        <v>3.9</v>
      </c>
      <c r="Q344" s="2">
        <v>5</v>
      </c>
      <c r="R344" s="2">
        <v>3.3</v>
      </c>
      <c r="S344" s="2">
        <v>35</v>
      </c>
      <c r="T344" s="2">
        <v>22.9</v>
      </c>
      <c r="U344" s="2">
        <v>100</v>
      </c>
      <c r="V344" s="2">
        <v>65.400000000000006</v>
      </c>
      <c r="Y344" s="2">
        <v>13</v>
      </c>
      <c r="Z344" s="2">
        <v>8.5</v>
      </c>
      <c r="AA344" s="2">
        <v>4</v>
      </c>
      <c r="AB344" s="2">
        <v>5</v>
      </c>
      <c r="BC344" s="2">
        <v>149</v>
      </c>
      <c r="BD344" s="2">
        <v>138</v>
      </c>
      <c r="BE344" s="2">
        <v>92.6</v>
      </c>
      <c r="BF344" s="2">
        <v>138</v>
      </c>
      <c r="BG344" s="2">
        <v>92.6</v>
      </c>
      <c r="BH344" s="2">
        <v>92.6</v>
      </c>
      <c r="BI344" s="2">
        <v>4</v>
      </c>
      <c r="BJ344" s="2">
        <v>2.7</v>
      </c>
      <c r="BK344" s="2">
        <v>7</v>
      </c>
      <c r="BL344" s="2">
        <v>4.7</v>
      </c>
      <c r="BM344" s="2">
        <v>2</v>
      </c>
      <c r="BN344" s="2">
        <v>1.3</v>
      </c>
      <c r="BO344" s="2">
        <v>61</v>
      </c>
      <c r="BP344" s="2">
        <v>40.9</v>
      </c>
      <c r="BQ344" s="2">
        <v>75</v>
      </c>
      <c r="BR344" s="2">
        <v>50.3</v>
      </c>
      <c r="BU344" s="2">
        <v>11</v>
      </c>
      <c r="BV344" s="2">
        <v>7.4</v>
      </c>
      <c r="BW344" s="2">
        <v>8</v>
      </c>
      <c r="BX344" s="2">
        <v>5</v>
      </c>
    </row>
    <row r="345" spans="1:77" ht="12.75" customHeight="1" x14ac:dyDescent="0.2">
      <c r="A345">
        <v>10</v>
      </c>
      <c r="B345" s="2">
        <v>3141</v>
      </c>
      <c r="C345" s="17">
        <v>3.01</v>
      </c>
      <c r="E345" s="15">
        <v>2.98</v>
      </c>
      <c r="G345" s="17">
        <v>226</v>
      </c>
      <c r="H345" s="2">
        <v>171</v>
      </c>
      <c r="I345" s="2">
        <v>75</v>
      </c>
      <c r="J345" s="2">
        <v>171</v>
      </c>
      <c r="K345" s="2">
        <v>75</v>
      </c>
      <c r="L345" s="2">
        <v>75.7</v>
      </c>
      <c r="M345" s="2">
        <v>18</v>
      </c>
      <c r="N345" s="2">
        <v>7.9</v>
      </c>
      <c r="O345" s="2">
        <v>37</v>
      </c>
      <c r="P345" s="2">
        <v>16.2</v>
      </c>
      <c r="S345" s="2">
        <v>89</v>
      </c>
      <c r="T345" s="2">
        <v>39</v>
      </c>
      <c r="U345" s="2">
        <v>82</v>
      </c>
      <c r="V345" s="2">
        <v>36</v>
      </c>
      <c r="W345" s="2">
        <v>2</v>
      </c>
      <c r="X345" s="2">
        <v>0.9</v>
      </c>
      <c r="Y345" s="2">
        <v>57</v>
      </c>
      <c r="Z345" s="2">
        <v>25</v>
      </c>
      <c r="AB345" s="2">
        <v>5</v>
      </c>
      <c r="AC345" s="2">
        <v>2</v>
      </c>
      <c r="BC345" s="2">
        <v>217</v>
      </c>
      <c r="BD345" s="2">
        <v>177</v>
      </c>
      <c r="BE345" s="2">
        <v>78</v>
      </c>
      <c r="BF345" s="2">
        <v>177</v>
      </c>
      <c r="BG345" s="2">
        <v>78</v>
      </c>
      <c r="BH345" s="2">
        <v>81.599999999999994</v>
      </c>
      <c r="BI345" s="2">
        <v>9</v>
      </c>
      <c r="BJ345" s="2">
        <v>4</v>
      </c>
      <c r="BK345" s="2">
        <v>31</v>
      </c>
      <c r="BL345" s="2">
        <v>13.7</v>
      </c>
      <c r="BO345" s="2">
        <v>103</v>
      </c>
      <c r="BP345" s="2">
        <v>45.4</v>
      </c>
      <c r="BQ345" s="2">
        <v>74</v>
      </c>
      <c r="BR345" s="2">
        <v>32.6</v>
      </c>
      <c r="BS345" s="2">
        <v>10</v>
      </c>
      <c r="BT345" s="2">
        <v>4.4000000000000004</v>
      </c>
      <c r="BU345" s="2">
        <v>50</v>
      </c>
      <c r="BV345" s="2">
        <v>22</v>
      </c>
      <c r="BW345" s="2">
        <v>1</v>
      </c>
      <c r="BX345" s="2">
        <v>5</v>
      </c>
      <c r="BY345" s="2">
        <v>2</v>
      </c>
    </row>
    <row r="346" spans="1:77" ht="12.75" customHeight="1" x14ac:dyDescent="0.2">
      <c r="A346">
        <v>10</v>
      </c>
      <c r="B346" s="2">
        <v>3143</v>
      </c>
    </row>
    <row r="347" spans="1:77" ht="12.75" customHeight="1" x14ac:dyDescent="0.2">
      <c r="A347">
        <v>10</v>
      </c>
      <c r="B347" s="2">
        <v>3145</v>
      </c>
      <c r="C347" s="17">
        <v>3.14</v>
      </c>
      <c r="E347" s="15">
        <v>3</v>
      </c>
      <c r="G347" s="17">
        <v>29</v>
      </c>
      <c r="H347" s="2">
        <v>23</v>
      </c>
      <c r="I347" s="2">
        <v>79.3</v>
      </c>
      <c r="J347" s="2">
        <v>23</v>
      </c>
      <c r="K347" s="2">
        <v>79.3</v>
      </c>
      <c r="L347" s="2">
        <v>79.3</v>
      </c>
      <c r="M347" s="2">
        <v>1</v>
      </c>
      <c r="N347" s="2">
        <v>3.4</v>
      </c>
      <c r="O347" s="2">
        <v>5</v>
      </c>
      <c r="P347" s="2">
        <v>17.2</v>
      </c>
      <c r="Q347" s="2">
        <v>1</v>
      </c>
      <c r="R347" s="2">
        <v>3.4</v>
      </c>
      <c r="S347" s="2">
        <v>8</v>
      </c>
      <c r="T347" s="2">
        <v>27.6</v>
      </c>
      <c r="U347" s="2">
        <v>14</v>
      </c>
      <c r="V347" s="2">
        <v>48.3</v>
      </c>
      <c r="Y347" s="2">
        <v>6</v>
      </c>
      <c r="Z347" s="2">
        <v>20.7</v>
      </c>
      <c r="AB347" s="2">
        <v>2</v>
      </c>
      <c r="BC347" s="2">
        <v>28</v>
      </c>
      <c r="BD347" s="2">
        <v>26</v>
      </c>
      <c r="BE347" s="2">
        <v>92.9</v>
      </c>
      <c r="BF347" s="2">
        <v>26</v>
      </c>
      <c r="BG347" s="2">
        <v>92.9</v>
      </c>
      <c r="BH347" s="2">
        <v>92.9</v>
      </c>
      <c r="BK347" s="2">
        <v>2</v>
      </c>
      <c r="BL347" s="2">
        <v>7.1</v>
      </c>
      <c r="BM347" s="2">
        <v>1</v>
      </c>
      <c r="BN347" s="2">
        <v>3.6</v>
      </c>
      <c r="BO347" s="2">
        <v>20</v>
      </c>
      <c r="BP347" s="2">
        <v>71.400000000000006</v>
      </c>
      <c r="BQ347" s="2">
        <v>5</v>
      </c>
      <c r="BR347" s="2">
        <v>17.899999999999999</v>
      </c>
      <c r="BU347" s="2">
        <v>2</v>
      </c>
      <c r="BV347" s="2">
        <v>7.1</v>
      </c>
      <c r="BW347" s="2">
        <v>1</v>
      </c>
      <c r="BX347" s="2">
        <v>2</v>
      </c>
    </row>
    <row r="348" spans="1:77" ht="12.75" customHeight="1" x14ac:dyDescent="0.2">
      <c r="A348">
        <v>10</v>
      </c>
      <c r="B348" s="2">
        <v>3147</v>
      </c>
      <c r="C348" s="17">
        <v>3.35</v>
      </c>
      <c r="E348" s="15">
        <v>2.9509999999999996</v>
      </c>
      <c r="G348" s="17">
        <v>213</v>
      </c>
      <c r="H348" s="2">
        <v>181</v>
      </c>
      <c r="I348" s="2">
        <v>84.6</v>
      </c>
      <c r="J348" s="2">
        <v>181</v>
      </c>
      <c r="K348" s="2">
        <v>84.6</v>
      </c>
      <c r="L348" s="2">
        <v>85</v>
      </c>
      <c r="M348" s="2">
        <v>14</v>
      </c>
      <c r="N348" s="2">
        <v>6.5</v>
      </c>
      <c r="O348" s="2">
        <v>18</v>
      </c>
      <c r="P348" s="2">
        <v>8.4</v>
      </c>
      <c r="S348" s="2">
        <v>57</v>
      </c>
      <c r="T348" s="2">
        <v>26.6</v>
      </c>
      <c r="U348" s="2">
        <v>124</v>
      </c>
      <c r="V348" s="2">
        <v>57.9</v>
      </c>
      <c r="W348" s="2">
        <v>1</v>
      </c>
      <c r="X348" s="2">
        <v>0.5</v>
      </c>
      <c r="Y348" s="2">
        <v>33</v>
      </c>
      <c r="Z348" s="2">
        <v>15.4</v>
      </c>
      <c r="AA348" s="2">
        <v>7</v>
      </c>
      <c r="AB348" s="2">
        <v>4</v>
      </c>
      <c r="BC348" s="2">
        <v>211</v>
      </c>
      <c r="BD348" s="2">
        <v>172</v>
      </c>
      <c r="BE348" s="2">
        <v>80.8</v>
      </c>
      <c r="BF348" s="2">
        <v>172</v>
      </c>
      <c r="BG348" s="2">
        <v>80.8</v>
      </c>
      <c r="BH348" s="2">
        <v>81.5</v>
      </c>
      <c r="BI348" s="2">
        <v>16</v>
      </c>
      <c r="BJ348" s="2">
        <v>7.5</v>
      </c>
      <c r="BK348" s="2">
        <v>23</v>
      </c>
      <c r="BL348" s="2">
        <v>10.8</v>
      </c>
      <c r="BO348" s="2">
        <v>121</v>
      </c>
      <c r="BP348" s="2">
        <v>56.8</v>
      </c>
      <c r="BQ348" s="2">
        <v>51</v>
      </c>
      <c r="BR348" s="2">
        <v>23.9</v>
      </c>
      <c r="BS348" s="2">
        <v>2</v>
      </c>
      <c r="BT348" s="2">
        <v>0.9</v>
      </c>
      <c r="BU348" s="2">
        <v>41</v>
      </c>
      <c r="BV348" s="2">
        <v>19.2</v>
      </c>
      <c r="BW348" s="2">
        <v>8</v>
      </c>
      <c r="BX348" s="2">
        <v>4</v>
      </c>
    </row>
    <row r="349" spans="1:77" ht="12.75" customHeight="1" x14ac:dyDescent="0.2">
      <c r="A349">
        <v>10</v>
      </c>
      <c r="B349" s="2">
        <v>3151</v>
      </c>
      <c r="C349" s="17">
        <v>3.12</v>
      </c>
      <c r="E349" s="15">
        <v>3.1840000000000002</v>
      </c>
      <c r="G349" s="17">
        <v>221</v>
      </c>
      <c r="H349" s="2">
        <v>188</v>
      </c>
      <c r="I349" s="2">
        <v>79.3</v>
      </c>
      <c r="J349" s="2">
        <v>188</v>
      </c>
      <c r="K349" s="2">
        <v>79.3</v>
      </c>
      <c r="L349" s="2">
        <v>85.1</v>
      </c>
      <c r="M349" s="2">
        <v>10</v>
      </c>
      <c r="N349" s="2">
        <v>4.2</v>
      </c>
      <c r="O349" s="2">
        <v>23</v>
      </c>
      <c r="P349" s="2">
        <v>9.6999999999999993</v>
      </c>
      <c r="Q349" s="2">
        <v>1</v>
      </c>
      <c r="R349" s="2">
        <v>0.4</v>
      </c>
      <c r="S349" s="2">
        <v>64</v>
      </c>
      <c r="T349" s="2">
        <v>27</v>
      </c>
      <c r="U349" s="2">
        <v>123</v>
      </c>
      <c r="V349" s="2">
        <v>51.9</v>
      </c>
      <c r="W349" s="2">
        <v>16</v>
      </c>
      <c r="X349" s="2">
        <v>6.8</v>
      </c>
      <c r="Y349" s="2">
        <v>49</v>
      </c>
      <c r="Z349" s="2">
        <v>20.7</v>
      </c>
      <c r="AA349" s="2">
        <v>3</v>
      </c>
      <c r="AB349" s="2">
        <v>10</v>
      </c>
      <c r="AC349" s="2">
        <v>4</v>
      </c>
      <c r="BC349" s="2">
        <v>219</v>
      </c>
      <c r="BD349" s="2">
        <v>205</v>
      </c>
      <c r="BE349" s="2">
        <v>87.2</v>
      </c>
      <c r="BF349" s="2">
        <v>205</v>
      </c>
      <c r="BG349" s="2">
        <v>87.2</v>
      </c>
      <c r="BH349" s="2">
        <v>93.6</v>
      </c>
      <c r="BI349" s="2">
        <v>3</v>
      </c>
      <c r="BJ349" s="2">
        <v>1.3</v>
      </c>
      <c r="BK349" s="2">
        <v>11</v>
      </c>
      <c r="BL349" s="2">
        <v>4.7</v>
      </c>
      <c r="BM349" s="2">
        <v>6</v>
      </c>
      <c r="BN349" s="2">
        <v>2.6</v>
      </c>
      <c r="BO349" s="2">
        <v>73</v>
      </c>
      <c r="BP349" s="2">
        <v>31.1</v>
      </c>
      <c r="BQ349" s="2">
        <v>126</v>
      </c>
      <c r="BR349" s="2">
        <v>53.6</v>
      </c>
      <c r="BS349" s="2">
        <v>16</v>
      </c>
      <c r="BT349" s="2">
        <v>6.8</v>
      </c>
      <c r="BU349" s="2">
        <v>30</v>
      </c>
      <c r="BV349" s="2">
        <v>12.8</v>
      </c>
      <c r="BW349" s="2">
        <v>4</v>
      </c>
      <c r="BX349" s="2">
        <v>11</v>
      </c>
      <c r="BY349" s="2">
        <v>4</v>
      </c>
    </row>
    <row r="350" spans="1:77" ht="12.75" customHeight="1" x14ac:dyDescent="0.2">
      <c r="A350">
        <v>10</v>
      </c>
      <c r="B350" s="2">
        <v>3173</v>
      </c>
      <c r="C350" s="17">
        <v>3.23</v>
      </c>
      <c r="E350" s="15">
        <v>3.0239999999999996</v>
      </c>
      <c r="G350" s="17">
        <v>44</v>
      </c>
      <c r="H350" s="2">
        <v>37</v>
      </c>
      <c r="I350" s="2">
        <v>84.1</v>
      </c>
      <c r="J350" s="2">
        <v>37</v>
      </c>
      <c r="K350" s="2">
        <v>84.1</v>
      </c>
      <c r="L350" s="2">
        <v>84.1</v>
      </c>
      <c r="M350" s="2">
        <v>3</v>
      </c>
      <c r="N350" s="2">
        <v>6.8</v>
      </c>
      <c r="O350" s="2">
        <v>4</v>
      </c>
      <c r="P350" s="2">
        <v>9.1</v>
      </c>
      <c r="S350" s="2">
        <v>17</v>
      </c>
      <c r="T350" s="2">
        <v>38.6</v>
      </c>
      <c r="U350" s="2">
        <v>20</v>
      </c>
      <c r="V350" s="2">
        <v>45.5</v>
      </c>
      <c r="Y350" s="2">
        <v>7</v>
      </c>
      <c r="Z350" s="2">
        <v>15.9</v>
      </c>
      <c r="AA350" s="2">
        <v>1</v>
      </c>
      <c r="AB350" s="2">
        <v>2</v>
      </c>
      <c r="BC350" s="2">
        <v>42</v>
      </c>
      <c r="BD350" s="2">
        <v>35</v>
      </c>
      <c r="BE350" s="2">
        <v>81.400000000000006</v>
      </c>
      <c r="BF350" s="2">
        <v>35</v>
      </c>
      <c r="BG350" s="2">
        <v>81.400000000000006</v>
      </c>
      <c r="BH350" s="2">
        <v>83.3</v>
      </c>
      <c r="BI350" s="2">
        <v>1</v>
      </c>
      <c r="BJ350" s="2">
        <v>2.2999999999999998</v>
      </c>
      <c r="BK350" s="2">
        <v>6</v>
      </c>
      <c r="BL350" s="2">
        <v>14</v>
      </c>
      <c r="BO350" s="2">
        <v>23</v>
      </c>
      <c r="BP350" s="2">
        <v>53.5</v>
      </c>
      <c r="BQ350" s="2">
        <v>12</v>
      </c>
      <c r="BR350" s="2">
        <v>27.9</v>
      </c>
      <c r="BS350" s="2">
        <v>1</v>
      </c>
      <c r="BT350" s="2">
        <v>2.2999999999999998</v>
      </c>
      <c r="BU350" s="2">
        <v>8</v>
      </c>
      <c r="BV350" s="2">
        <v>18.600000000000001</v>
      </c>
      <c r="BW350" s="2">
        <v>2</v>
      </c>
      <c r="BX350" s="2">
        <v>2</v>
      </c>
    </row>
    <row r="351" spans="1:77" ht="12.75" customHeight="1" x14ac:dyDescent="0.2">
      <c r="A351">
        <v>10</v>
      </c>
      <c r="B351" s="2">
        <v>3175</v>
      </c>
      <c r="C351" s="17">
        <v>3.16</v>
      </c>
      <c r="E351" s="15">
        <v>2.9860000000000002</v>
      </c>
      <c r="G351" s="17">
        <v>176</v>
      </c>
      <c r="H351" s="2">
        <v>148</v>
      </c>
      <c r="I351" s="2">
        <v>83.6</v>
      </c>
      <c r="J351" s="2">
        <v>147</v>
      </c>
      <c r="K351" s="2">
        <v>83.5</v>
      </c>
      <c r="L351" s="2">
        <v>83.5</v>
      </c>
      <c r="M351" s="2">
        <v>14</v>
      </c>
      <c r="N351" s="2">
        <v>8</v>
      </c>
      <c r="O351" s="2">
        <v>15</v>
      </c>
      <c r="P351" s="2">
        <v>8.5</v>
      </c>
      <c r="Q351" s="2">
        <v>4</v>
      </c>
      <c r="R351" s="2">
        <v>2.2999999999999998</v>
      </c>
      <c r="S351" s="2">
        <v>59</v>
      </c>
      <c r="T351" s="2">
        <v>33.5</v>
      </c>
      <c r="U351" s="2">
        <v>84</v>
      </c>
      <c r="V351" s="2">
        <v>47.7</v>
      </c>
      <c r="Y351" s="2">
        <v>29</v>
      </c>
      <c r="Z351" s="2">
        <v>16.5</v>
      </c>
      <c r="AA351" s="2">
        <v>13</v>
      </c>
      <c r="AB351" s="2">
        <v>11</v>
      </c>
      <c r="BC351" s="2">
        <v>165</v>
      </c>
      <c r="BD351" s="2">
        <v>143</v>
      </c>
      <c r="BE351" s="2">
        <v>84.1</v>
      </c>
      <c r="BF351" s="2">
        <v>142</v>
      </c>
      <c r="BG351" s="2">
        <v>84</v>
      </c>
      <c r="BH351" s="2">
        <v>86.1</v>
      </c>
      <c r="BI351" s="2">
        <v>10</v>
      </c>
      <c r="BJ351" s="2">
        <v>5.9</v>
      </c>
      <c r="BK351" s="2">
        <v>13</v>
      </c>
      <c r="BL351" s="2">
        <v>7.7</v>
      </c>
      <c r="BM351" s="2">
        <v>4</v>
      </c>
      <c r="BN351" s="2">
        <v>2.4</v>
      </c>
      <c r="BO351" s="2">
        <v>83</v>
      </c>
      <c r="BP351" s="2">
        <v>49.1</v>
      </c>
      <c r="BQ351" s="2">
        <v>55</v>
      </c>
      <c r="BR351" s="2">
        <v>32.5</v>
      </c>
      <c r="BS351" s="2">
        <v>4</v>
      </c>
      <c r="BT351" s="2">
        <v>2.4</v>
      </c>
      <c r="BU351" s="2">
        <v>27</v>
      </c>
      <c r="BV351" s="2">
        <v>16</v>
      </c>
      <c r="BW351" s="2">
        <v>20</v>
      </c>
      <c r="BX351" s="2">
        <v>11</v>
      </c>
    </row>
    <row r="352" spans="1:77" ht="12.75" customHeight="1" x14ac:dyDescent="0.2">
      <c r="A352">
        <v>10</v>
      </c>
      <c r="B352" s="2">
        <v>3188</v>
      </c>
      <c r="C352" s="17">
        <v>3.16</v>
      </c>
      <c r="E352" s="15">
        <v>2.7719999999999998</v>
      </c>
      <c r="G352" s="17">
        <v>42</v>
      </c>
      <c r="H352" s="2">
        <v>37</v>
      </c>
      <c r="I352" s="2">
        <v>84.1</v>
      </c>
      <c r="J352" s="2">
        <v>37</v>
      </c>
      <c r="K352" s="2">
        <v>84.1</v>
      </c>
      <c r="L352" s="2">
        <v>88.1</v>
      </c>
      <c r="M352" s="2">
        <v>4</v>
      </c>
      <c r="N352" s="2">
        <v>9.1</v>
      </c>
      <c r="O352" s="2">
        <v>1</v>
      </c>
      <c r="P352" s="2">
        <v>2.2999999999999998</v>
      </c>
      <c r="Q352" s="2">
        <v>1</v>
      </c>
      <c r="R352" s="2">
        <v>2.2999999999999998</v>
      </c>
      <c r="S352" s="2">
        <v>11</v>
      </c>
      <c r="T352" s="2">
        <v>25</v>
      </c>
      <c r="U352" s="2">
        <v>25</v>
      </c>
      <c r="V352" s="2">
        <v>56.8</v>
      </c>
      <c r="W352" s="2">
        <v>2</v>
      </c>
      <c r="X352" s="2">
        <v>4.5</v>
      </c>
      <c r="Y352" s="2">
        <v>7</v>
      </c>
      <c r="Z352" s="2">
        <v>15.9</v>
      </c>
      <c r="BC352" s="2">
        <v>43</v>
      </c>
      <c r="BD352" s="2">
        <v>36</v>
      </c>
      <c r="BE352" s="2">
        <v>81.8</v>
      </c>
      <c r="BF352" s="2">
        <v>36</v>
      </c>
      <c r="BG352" s="2">
        <v>81.8</v>
      </c>
      <c r="BH352" s="2">
        <v>83.7</v>
      </c>
      <c r="BI352" s="2">
        <v>4</v>
      </c>
      <c r="BJ352" s="2">
        <v>9.1</v>
      </c>
      <c r="BK352" s="2">
        <v>3</v>
      </c>
      <c r="BL352" s="2">
        <v>6.8</v>
      </c>
      <c r="BM352" s="2">
        <v>3</v>
      </c>
      <c r="BN352" s="2">
        <v>6.8</v>
      </c>
      <c r="BO352" s="2">
        <v>20</v>
      </c>
      <c r="BP352" s="2">
        <v>45.5</v>
      </c>
      <c r="BQ352" s="2">
        <v>13</v>
      </c>
      <c r="BR352" s="2">
        <v>29.5</v>
      </c>
      <c r="BS352" s="2">
        <v>1</v>
      </c>
      <c r="BT352" s="2">
        <v>2.2999999999999998</v>
      </c>
      <c r="BU352" s="2">
        <v>8</v>
      </c>
      <c r="BV352" s="2">
        <v>18.2</v>
      </c>
    </row>
    <row r="353" spans="1:77" ht="12.75" customHeight="1" x14ac:dyDescent="0.2">
      <c r="A353">
        <v>10</v>
      </c>
      <c r="B353" s="2">
        <v>3189</v>
      </c>
      <c r="C353" s="17">
        <v>3.21</v>
      </c>
      <c r="E353" s="15">
        <v>3.0190000000000001</v>
      </c>
      <c r="G353" s="17">
        <v>341</v>
      </c>
      <c r="H353" s="2">
        <v>292</v>
      </c>
      <c r="I353" s="2">
        <v>82.5</v>
      </c>
      <c r="J353" s="2">
        <v>292</v>
      </c>
      <c r="K353" s="2">
        <v>82.5</v>
      </c>
      <c r="L353" s="2">
        <v>85.6</v>
      </c>
      <c r="M353" s="2">
        <v>18</v>
      </c>
      <c r="N353" s="2">
        <v>5.0999999999999996</v>
      </c>
      <c r="O353" s="2">
        <v>31</v>
      </c>
      <c r="P353" s="2">
        <v>8.8000000000000007</v>
      </c>
      <c r="Q353" s="2">
        <v>4</v>
      </c>
      <c r="R353" s="2">
        <v>1.1000000000000001</v>
      </c>
      <c r="S353" s="2">
        <v>96</v>
      </c>
      <c r="T353" s="2">
        <v>27.1</v>
      </c>
      <c r="U353" s="2">
        <v>192</v>
      </c>
      <c r="V353" s="2">
        <v>54.2</v>
      </c>
      <c r="W353" s="2">
        <v>13</v>
      </c>
      <c r="X353" s="2">
        <v>3.7</v>
      </c>
      <c r="Y353" s="2">
        <v>62</v>
      </c>
      <c r="Z353" s="2">
        <v>17.5</v>
      </c>
      <c r="AA353" s="2">
        <v>6</v>
      </c>
      <c r="AB353" s="2">
        <v>5</v>
      </c>
      <c r="AC353" s="2">
        <v>7</v>
      </c>
      <c r="BC353" s="2">
        <v>337</v>
      </c>
      <c r="BD353" s="2">
        <v>288</v>
      </c>
      <c r="BE353" s="2">
        <v>81.8</v>
      </c>
      <c r="BF353" s="2">
        <v>288</v>
      </c>
      <c r="BG353" s="2">
        <v>81.8</v>
      </c>
      <c r="BH353" s="2">
        <v>85.5</v>
      </c>
      <c r="BI353" s="2">
        <v>8</v>
      </c>
      <c r="BJ353" s="2">
        <v>2.2999999999999998</v>
      </c>
      <c r="BK353" s="2">
        <v>41</v>
      </c>
      <c r="BL353" s="2">
        <v>11.6</v>
      </c>
      <c r="BM353" s="2">
        <v>5</v>
      </c>
      <c r="BN353" s="2">
        <v>1.4</v>
      </c>
      <c r="BO353" s="2">
        <v>159</v>
      </c>
      <c r="BP353" s="2">
        <v>45.2</v>
      </c>
      <c r="BQ353" s="2">
        <v>124</v>
      </c>
      <c r="BR353" s="2">
        <v>35.200000000000003</v>
      </c>
      <c r="BS353" s="2">
        <v>15</v>
      </c>
      <c r="BT353" s="2">
        <v>4.3</v>
      </c>
      <c r="BU353" s="2">
        <v>64</v>
      </c>
      <c r="BV353" s="2">
        <v>18.2</v>
      </c>
      <c r="BW353" s="2">
        <v>8</v>
      </c>
      <c r="BX353" s="2">
        <v>5</v>
      </c>
      <c r="BY353" s="2">
        <v>7</v>
      </c>
    </row>
    <row r="354" spans="1:77" ht="12.75" customHeight="1" x14ac:dyDescent="0.2">
      <c r="A354">
        <v>10</v>
      </c>
      <c r="B354" s="2">
        <v>3192</v>
      </c>
      <c r="C354" s="17">
        <v>3.67</v>
      </c>
      <c r="E354" s="15">
        <v>3.43</v>
      </c>
      <c r="G354" s="17">
        <v>79</v>
      </c>
      <c r="H354" s="2">
        <v>76</v>
      </c>
      <c r="I354" s="2">
        <v>96.2</v>
      </c>
      <c r="J354" s="2">
        <v>76</v>
      </c>
      <c r="K354" s="2">
        <v>96.2</v>
      </c>
      <c r="L354" s="2">
        <v>96.2</v>
      </c>
      <c r="O354" s="2">
        <v>3</v>
      </c>
      <c r="P354" s="2">
        <v>3.8</v>
      </c>
      <c r="Q354" s="2">
        <v>1</v>
      </c>
      <c r="R354" s="2">
        <v>1.3</v>
      </c>
      <c r="S354" s="2">
        <v>16</v>
      </c>
      <c r="T354" s="2">
        <v>20.3</v>
      </c>
      <c r="U354" s="2">
        <v>59</v>
      </c>
      <c r="V354" s="2">
        <v>74.7</v>
      </c>
      <c r="Y354" s="2">
        <v>3</v>
      </c>
      <c r="Z354" s="2">
        <v>3.8</v>
      </c>
      <c r="AB354" s="2">
        <v>1</v>
      </c>
      <c r="BC354" s="2">
        <v>79</v>
      </c>
      <c r="BD354" s="2">
        <v>77</v>
      </c>
      <c r="BE354" s="2">
        <v>97.5</v>
      </c>
      <c r="BF354" s="2">
        <v>77</v>
      </c>
      <c r="BG354" s="2">
        <v>97.5</v>
      </c>
      <c r="BH354" s="2">
        <v>97.5</v>
      </c>
      <c r="BI354" s="2">
        <v>2</v>
      </c>
      <c r="BJ354" s="2">
        <v>2.5</v>
      </c>
      <c r="BM354" s="2">
        <v>1</v>
      </c>
      <c r="BN354" s="2">
        <v>1.3</v>
      </c>
      <c r="BO354" s="2">
        <v>35</v>
      </c>
      <c r="BP354" s="2">
        <v>44.3</v>
      </c>
      <c r="BQ354" s="2">
        <v>41</v>
      </c>
      <c r="BR354" s="2">
        <v>51.9</v>
      </c>
      <c r="BU354" s="2">
        <v>2</v>
      </c>
      <c r="BV354" s="2">
        <v>2.5</v>
      </c>
      <c r="BX354" s="2">
        <v>1</v>
      </c>
    </row>
    <row r="355" spans="1:77" ht="12.75" customHeight="1" x14ac:dyDescent="0.2">
      <c r="A355">
        <v>10</v>
      </c>
      <c r="B355" s="2">
        <v>3193</v>
      </c>
    </row>
    <row r="356" spans="1:77" ht="12.75" customHeight="1" x14ac:dyDescent="0.2">
      <c r="A356">
        <v>10</v>
      </c>
      <c r="B356" s="2">
        <v>3195</v>
      </c>
      <c r="C356" s="17">
        <v>3.34</v>
      </c>
      <c r="E356" s="15">
        <v>3.0660000000000003</v>
      </c>
      <c r="G356" s="17">
        <v>231</v>
      </c>
      <c r="H356" s="2">
        <v>212</v>
      </c>
      <c r="I356" s="2">
        <v>91</v>
      </c>
      <c r="J356" s="2">
        <v>212</v>
      </c>
      <c r="K356" s="2">
        <v>91</v>
      </c>
      <c r="L356" s="2">
        <v>91.8</v>
      </c>
      <c r="M356" s="2">
        <v>9</v>
      </c>
      <c r="N356" s="2">
        <v>3.9</v>
      </c>
      <c r="O356" s="2">
        <v>10</v>
      </c>
      <c r="P356" s="2">
        <v>4.3</v>
      </c>
      <c r="Q356" s="2">
        <v>5</v>
      </c>
      <c r="R356" s="2">
        <v>2.1</v>
      </c>
      <c r="S356" s="2">
        <v>78</v>
      </c>
      <c r="T356" s="2">
        <v>33.5</v>
      </c>
      <c r="U356" s="2">
        <v>129</v>
      </c>
      <c r="V356" s="2">
        <v>55.4</v>
      </c>
      <c r="W356" s="2">
        <v>2</v>
      </c>
      <c r="X356" s="2">
        <v>0.9</v>
      </c>
      <c r="Y356" s="2">
        <v>21</v>
      </c>
      <c r="Z356" s="2">
        <v>9</v>
      </c>
      <c r="AA356" s="2">
        <v>5</v>
      </c>
      <c r="AB356" s="2">
        <v>1</v>
      </c>
      <c r="AC356" s="2">
        <v>2</v>
      </c>
      <c r="BC356" s="2">
        <v>232</v>
      </c>
      <c r="BD356" s="2">
        <v>208</v>
      </c>
      <c r="BE356" s="2">
        <v>88.9</v>
      </c>
      <c r="BF356" s="2">
        <v>208</v>
      </c>
      <c r="BG356" s="2">
        <v>88.9</v>
      </c>
      <c r="BH356" s="2">
        <v>89.7</v>
      </c>
      <c r="BI356" s="2">
        <v>4</v>
      </c>
      <c r="BJ356" s="2">
        <v>1.7</v>
      </c>
      <c r="BK356" s="2">
        <v>20</v>
      </c>
      <c r="BL356" s="2">
        <v>8.5</v>
      </c>
      <c r="BM356" s="2">
        <v>9</v>
      </c>
      <c r="BN356" s="2">
        <v>3.8</v>
      </c>
      <c r="BO356" s="2">
        <v>122</v>
      </c>
      <c r="BP356" s="2">
        <v>52.1</v>
      </c>
      <c r="BQ356" s="2">
        <v>77</v>
      </c>
      <c r="BR356" s="2">
        <v>32.9</v>
      </c>
      <c r="BS356" s="2">
        <v>2</v>
      </c>
      <c r="BT356" s="2">
        <v>0.9</v>
      </c>
      <c r="BU356" s="2">
        <v>26</v>
      </c>
      <c r="BV356" s="2">
        <v>11.1</v>
      </c>
      <c r="BW356" s="2">
        <v>4</v>
      </c>
      <c r="BX356" s="2">
        <v>1</v>
      </c>
      <c r="BY356" s="2">
        <v>2</v>
      </c>
    </row>
    <row r="357" spans="1:77" ht="12.75" customHeight="1" x14ac:dyDescent="0.2">
      <c r="A357">
        <v>10</v>
      </c>
      <c r="B357" s="2">
        <v>3204</v>
      </c>
      <c r="C357" s="17">
        <v>3.06</v>
      </c>
      <c r="E357" s="15">
        <v>3.2210000000000001</v>
      </c>
      <c r="G357" s="17">
        <v>17</v>
      </c>
      <c r="H357" s="2">
        <v>14</v>
      </c>
      <c r="I357" s="2">
        <v>77.8</v>
      </c>
      <c r="J357" s="2">
        <v>14</v>
      </c>
      <c r="K357" s="2">
        <v>77.8</v>
      </c>
      <c r="L357" s="2">
        <v>82.4</v>
      </c>
      <c r="O357" s="2">
        <v>3</v>
      </c>
      <c r="P357" s="2">
        <v>16.7</v>
      </c>
      <c r="S357" s="2">
        <v>7</v>
      </c>
      <c r="T357" s="2">
        <v>38.9</v>
      </c>
      <c r="U357" s="2">
        <v>7</v>
      </c>
      <c r="V357" s="2">
        <v>38.9</v>
      </c>
      <c r="W357" s="2">
        <v>1</v>
      </c>
      <c r="X357" s="2">
        <v>5.6</v>
      </c>
      <c r="Y357" s="2">
        <v>4</v>
      </c>
      <c r="Z357" s="2">
        <v>22.2</v>
      </c>
      <c r="BC357" s="2">
        <v>17</v>
      </c>
      <c r="BD357" s="2">
        <v>15</v>
      </c>
      <c r="BE357" s="2">
        <v>83.3</v>
      </c>
      <c r="BF357" s="2">
        <v>15</v>
      </c>
      <c r="BG357" s="2">
        <v>83.3</v>
      </c>
      <c r="BH357" s="2">
        <v>88.2</v>
      </c>
      <c r="BK357" s="2">
        <v>2</v>
      </c>
      <c r="BL357" s="2">
        <v>11.1</v>
      </c>
      <c r="BO357" s="2">
        <v>6</v>
      </c>
      <c r="BP357" s="2">
        <v>33.299999999999997</v>
      </c>
      <c r="BQ357" s="2">
        <v>9</v>
      </c>
      <c r="BR357" s="2">
        <v>50</v>
      </c>
      <c r="BS357" s="2">
        <v>1</v>
      </c>
      <c r="BT357" s="2">
        <v>5.6</v>
      </c>
      <c r="BU357" s="2">
        <v>3</v>
      </c>
      <c r="BV357" s="2">
        <v>16.7</v>
      </c>
    </row>
    <row r="358" spans="1:77" ht="12.75" customHeight="1" x14ac:dyDescent="0.2">
      <c r="A358">
        <v>10</v>
      </c>
      <c r="B358" s="2">
        <v>3206</v>
      </c>
      <c r="C358" s="17">
        <v>3</v>
      </c>
      <c r="E358" s="15">
        <v>2.89</v>
      </c>
      <c r="G358" s="17">
        <v>424</v>
      </c>
      <c r="H358" s="2">
        <v>348</v>
      </c>
      <c r="I358" s="2">
        <v>79.099999999999994</v>
      </c>
      <c r="J358" s="2">
        <v>348</v>
      </c>
      <c r="K358" s="2">
        <v>79.099999999999994</v>
      </c>
      <c r="L358" s="2">
        <v>82.1</v>
      </c>
      <c r="M358" s="2">
        <v>22</v>
      </c>
      <c r="N358" s="2">
        <v>5</v>
      </c>
      <c r="O358" s="2">
        <v>54</v>
      </c>
      <c r="P358" s="2">
        <v>12.3</v>
      </c>
      <c r="Q358" s="2">
        <v>14</v>
      </c>
      <c r="R358" s="2">
        <v>3.2</v>
      </c>
      <c r="S358" s="2">
        <v>146</v>
      </c>
      <c r="T358" s="2">
        <v>33.200000000000003</v>
      </c>
      <c r="U358" s="2">
        <v>188</v>
      </c>
      <c r="V358" s="2">
        <v>42.7</v>
      </c>
      <c r="W358" s="2">
        <v>16</v>
      </c>
      <c r="X358" s="2">
        <v>3.6</v>
      </c>
      <c r="Y358" s="2">
        <v>92</v>
      </c>
      <c r="Z358" s="2">
        <v>20.9</v>
      </c>
      <c r="AA358" s="2">
        <v>6</v>
      </c>
      <c r="AB358" s="2">
        <v>7</v>
      </c>
      <c r="AC358" s="2">
        <v>7</v>
      </c>
      <c r="BC358" s="2">
        <v>420</v>
      </c>
      <c r="BD358" s="2">
        <v>352</v>
      </c>
      <c r="BE358" s="2">
        <v>80.900000000000006</v>
      </c>
      <c r="BF358" s="2">
        <v>352</v>
      </c>
      <c r="BG358" s="2">
        <v>80.900000000000006</v>
      </c>
      <c r="BH358" s="2">
        <v>83.8</v>
      </c>
      <c r="BI358" s="2">
        <v>19</v>
      </c>
      <c r="BJ358" s="2">
        <v>4.4000000000000004</v>
      </c>
      <c r="BK358" s="2">
        <v>49</v>
      </c>
      <c r="BL358" s="2">
        <v>11.3</v>
      </c>
      <c r="BM358" s="2">
        <v>10</v>
      </c>
      <c r="BN358" s="2">
        <v>2.2999999999999998</v>
      </c>
      <c r="BO358" s="2">
        <v>228</v>
      </c>
      <c r="BP358" s="2">
        <v>52.4</v>
      </c>
      <c r="BQ358" s="2">
        <v>114</v>
      </c>
      <c r="BR358" s="2">
        <v>26.2</v>
      </c>
      <c r="BS358" s="2">
        <v>15</v>
      </c>
      <c r="BT358" s="2">
        <v>3.4</v>
      </c>
      <c r="BU358" s="2">
        <v>83</v>
      </c>
      <c r="BV358" s="2">
        <v>19.100000000000001</v>
      </c>
      <c r="BW358" s="2">
        <v>12</v>
      </c>
      <c r="BX358" s="2">
        <v>6</v>
      </c>
      <c r="BY358" s="2">
        <v>7</v>
      </c>
    </row>
    <row r="359" spans="1:77" ht="12.75" customHeight="1" x14ac:dyDescent="0.2">
      <c r="A359">
        <v>10</v>
      </c>
      <c r="B359" s="2">
        <v>3213</v>
      </c>
    </row>
    <row r="360" spans="1:77" ht="12.75" customHeight="1" x14ac:dyDescent="0.2">
      <c r="A360">
        <v>10</v>
      </c>
      <c r="B360" s="2">
        <v>3214</v>
      </c>
      <c r="G360" s="17">
        <v>5</v>
      </c>
      <c r="BC360" s="2">
        <v>5</v>
      </c>
    </row>
    <row r="361" spans="1:77" ht="12.75" customHeight="1" x14ac:dyDescent="0.2">
      <c r="A361">
        <v>10</v>
      </c>
      <c r="B361" s="2">
        <v>3215</v>
      </c>
      <c r="C361" s="17">
        <v>2.85</v>
      </c>
      <c r="E361" s="15">
        <v>2.9709999999999996</v>
      </c>
      <c r="G361" s="17">
        <v>490</v>
      </c>
      <c r="H361" s="2">
        <v>433</v>
      </c>
      <c r="I361" s="2">
        <v>75.8</v>
      </c>
      <c r="J361" s="2">
        <v>409</v>
      </c>
      <c r="K361" s="2">
        <v>74.8</v>
      </c>
      <c r="L361" s="2">
        <v>83.5</v>
      </c>
      <c r="M361" s="2">
        <v>32</v>
      </c>
      <c r="N361" s="2">
        <v>5.9</v>
      </c>
      <c r="O361" s="2">
        <v>49</v>
      </c>
      <c r="P361" s="2">
        <v>9</v>
      </c>
      <c r="Q361" s="2">
        <v>10</v>
      </c>
      <c r="R361" s="2">
        <v>1.8</v>
      </c>
      <c r="S361" s="2">
        <v>165</v>
      </c>
      <c r="T361" s="2">
        <v>30.2</v>
      </c>
      <c r="U361" s="2">
        <v>234</v>
      </c>
      <c r="V361" s="2">
        <v>42.8</v>
      </c>
      <c r="W361" s="2">
        <v>57</v>
      </c>
      <c r="X361" s="2">
        <v>10.4</v>
      </c>
      <c r="Y361" s="2">
        <v>138</v>
      </c>
      <c r="Z361" s="2">
        <v>25.2</v>
      </c>
      <c r="AA361" s="2">
        <v>6</v>
      </c>
      <c r="AB361" s="2">
        <v>46</v>
      </c>
      <c r="AC361" s="2">
        <v>13</v>
      </c>
      <c r="BC361" s="2">
        <v>479</v>
      </c>
      <c r="BD361" s="2">
        <v>474</v>
      </c>
      <c r="BE361" s="2">
        <v>83.6</v>
      </c>
      <c r="BF361" s="2">
        <v>445</v>
      </c>
      <c r="BG361" s="2">
        <v>82.7</v>
      </c>
      <c r="BH361" s="2">
        <v>92.9</v>
      </c>
      <c r="BI361" s="2">
        <v>11</v>
      </c>
      <c r="BJ361" s="2">
        <v>2</v>
      </c>
      <c r="BK361" s="2">
        <v>23</v>
      </c>
      <c r="BL361" s="2">
        <v>4.3</v>
      </c>
      <c r="BM361" s="2">
        <v>8</v>
      </c>
      <c r="BN361" s="2">
        <v>1.5</v>
      </c>
      <c r="BO361" s="2">
        <v>206</v>
      </c>
      <c r="BP361" s="2">
        <v>38.299999999999997</v>
      </c>
      <c r="BQ361" s="2">
        <v>231</v>
      </c>
      <c r="BR361" s="2">
        <v>42.9</v>
      </c>
      <c r="BS361" s="2">
        <v>59</v>
      </c>
      <c r="BT361" s="2">
        <v>11</v>
      </c>
      <c r="BU361" s="2">
        <v>93</v>
      </c>
      <c r="BV361" s="2">
        <v>17.3</v>
      </c>
      <c r="BW361" s="2">
        <v>9</v>
      </c>
      <c r="BX361" s="2">
        <v>52</v>
      </c>
      <c r="BY361" s="2">
        <v>13</v>
      </c>
    </row>
    <row r="362" spans="1:77" ht="12.75" customHeight="1" x14ac:dyDescent="0.2">
      <c r="A362">
        <v>10</v>
      </c>
      <c r="B362" s="2">
        <v>3236</v>
      </c>
      <c r="C362" s="17">
        <v>3.53</v>
      </c>
      <c r="E362" s="15">
        <v>3.3489999999999998</v>
      </c>
      <c r="G362" s="17">
        <v>286</v>
      </c>
      <c r="H362" s="2">
        <v>271</v>
      </c>
      <c r="I362" s="2">
        <v>93.1</v>
      </c>
      <c r="J362" s="2">
        <v>271</v>
      </c>
      <c r="K362" s="2">
        <v>93.1</v>
      </c>
      <c r="L362" s="2">
        <v>94.8</v>
      </c>
      <c r="M362" s="2">
        <v>10</v>
      </c>
      <c r="N362" s="2">
        <v>3.4</v>
      </c>
      <c r="O362" s="2">
        <v>5</v>
      </c>
      <c r="P362" s="2">
        <v>1.7</v>
      </c>
      <c r="Q362" s="2">
        <v>4</v>
      </c>
      <c r="R362" s="2">
        <v>1.4</v>
      </c>
      <c r="S362" s="2">
        <v>60</v>
      </c>
      <c r="T362" s="2">
        <v>20.6</v>
      </c>
      <c r="U362" s="2">
        <v>207</v>
      </c>
      <c r="V362" s="2">
        <v>71.099999999999994</v>
      </c>
      <c r="W362" s="2">
        <v>5</v>
      </c>
      <c r="X362" s="2">
        <v>1.7</v>
      </c>
      <c r="Y362" s="2">
        <v>20</v>
      </c>
      <c r="Z362" s="2">
        <v>6.9</v>
      </c>
      <c r="AA362" s="2">
        <v>7</v>
      </c>
      <c r="AB362" s="2">
        <v>6</v>
      </c>
      <c r="BC362" s="2">
        <v>285</v>
      </c>
      <c r="BD362" s="2">
        <v>269</v>
      </c>
      <c r="BE362" s="2">
        <v>92.1</v>
      </c>
      <c r="BF362" s="2">
        <v>269</v>
      </c>
      <c r="BG362" s="2">
        <v>92.1</v>
      </c>
      <c r="BH362" s="2">
        <v>94.4</v>
      </c>
      <c r="BI362" s="2">
        <v>8</v>
      </c>
      <c r="BJ362" s="2">
        <v>2.7</v>
      </c>
      <c r="BK362" s="2">
        <v>8</v>
      </c>
      <c r="BL362" s="2">
        <v>2.7</v>
      </c>
      <c r="BM362" s="2">
        <v>6</v>
      </c>
      <c r="BN362" s="2">
        <v>2.1</v>
      </c>
      <c r="BO362" s="2">
        <v>98</v>
      </c>
      <c r="BP362" s="2">
        <v>33.6</v>
      </c>
      <c r="BQ362" s="2">
        <v>165</v>
      </c>
      <c r="BR362" s="2">
        <v>56.5</v>
      </c>
      <c r="BS362" s="2">
        <v>7</v>
      </c>
      <c r="BT362" s="2">
        <v>2.4</v>
      </c>
      <c r="BU362" s="2">
        <v>23</v>
      </c>
      <c r="BV362" s="2">
        <v>7.9</v>
      </c>
      <c r="BW362" s="2">
        <v>6</v>
      </c>
      <c r="BX362" s="2">
        <v>6</v>
      </c>
    </row>
    <row r="363" spans="1:77" ht="12.75" customHeight="1" x14ac:dyDescent="0.2">
      <c r="A363">
        <v>10</v>
      </c>
      <c r="B363" s="2">
        <v>3238</v>
      </c>
      <c r="C363" s="17">
        <v>3.04</v>
      </c>
      <c r="E363" s="15">
        <v>2.8570000000000007</v>
      </c>
      <c r="G363" s="17">
        <v>49</v>
      </c>
      <c r="H363" s="2">
        <v>36</v>
      </c>
      <c r="I363" s="2">
        <v>73.5</v>
      </c>
      <c r="J363" s="2">
        <v>36</v>
      </c>
      <c r="K363" s="2">
        <v>73.5</v>
      </c>
      <c r="L363" s="2">
        <v>73.5</v>
      </c>
      <c r="M363" s="2">
        <v>5</v>
      </c>
      <c r="N363" s="2">
        <v>10.199999999999999</v>
      </c>
      <c r="O363" s="2">
        <v>8</v>
      </c>
      <c r="P363" s="2">
        <v>16.3</v>
      </c>
      <c r="Q363" s="2">
        <v>1</v>
      </c>
      <c r="R363" s="2">
        <v>2</v>
      </c>
      <c r="S363" s="2">
        <v>12</v>
      </c>
      <c r="T363" s="2">
        <v>24.5</v>
      </c>
      <c r="U363" s="2">
        <v>23</v>
      </c>
      <c r="V363" s="2">
        <v>46.9</v>
      </c>
      <c r="Y363" s="2">
        <v>13</v>
      </c>
      <c r="Z363" s="2">
        <v>26.5</v>
      </c>
      <c r="AA363" s="2">
        <v>4</v>
      </c>
      <c r="AB363" s="2">
        <v>1</v>
      </c>
      <c r="BC363" s="2">
        <v>48</v>
      </c>
      <c r="BD363" s="2">
        <v>40</v>
      </c>
      <c r="BE363" s="2">
        <v>81.599999999999994</v>
      </c>
      <c r="BF363" s="2">
        <v>40</v>
      </c>
      <c r="BG363" s="2">
        <v>81.599999999999994</v>
      </c>
      <c r="BH363" s="2">
        <v>83.3</v>
      </c>
      <c r="BI363" s="2">
        <v>5</v>
      </c>
      <c r="BJ363" s="2">
        <v>10.199999999999999</v>
      </c>
      <c r="BK363" s="2">
        <v>3</v>
      </c>
      <c r="BL363" s="2">
        <v>6.1</v>
      </c>
      <c r="BM363" s="2">
        <v>1</v>
      </c>
      <c r="BN363" s="2">
        <v>2</v>
      </c>
      <c r="BO363" s="2">
        <v>27</v>
      </c>
      <c r="BP363" s="2">
        <v>55.1</v>
      </c>
      <c r="BQ363" s="2">
        <v>12</v>
      </c>
      <c r="BR363" s="2">
        <v>24.5</v>
      </c>
      <c r="BS363" s="2">
        <v>1</v>
      </c>
      <c r="BT363" s="2">
        <v>2</v>
      </c>
      <c r="BU363" s="2">
        <v>9</v>
      </c>
      <c r="BV363" s="2">
        <v>18.399999999999999</v>
      </c>
      <c r="BW363" s="2">
        <v>4</v>
      </c>
      <c r="BX363" s="2">
        <v>1</v>
      </c>
    </row>
    <row r="364" spans="1:77" ht="12.75" customHeight="1" x14ac:dyDescent="0.2">
      <c r="A364">
        <v>10</v>
      </c>
      <c r="B364" s="2">
        <v>3241</v>
      </c>
      <c r="C364" s="17">
        <v>3.14</v>
      </c>
      <c r="E364" s="15">
        <v>3.0550000000000002</v>
      </c>
      <c r="G364" s="17">
        <v>334</v>
      </c>
      <c r="H364" s="2">
        <v>285</v>
      </c>
      <c r="I364" s="2">
        <v>83.6</v>
      </c>
      <c r="J364" s="2">
        <v>283</v>
      </c>
      <c r="K364" s="2">
        <v>83.5</v>
      </c>
      <c r="L364" s="2">
        <v>84.7</v>
      </c>
      <c r="M364" s="2">
        <v>21</v>
      </c>
      <c r="N364" s="2">
        <v>6.2</v>
      </c>
      <c r="O364" s="2">
        <v>30</v>
      </c>
      <c r="P364" s="2">
        <v>8.8000000000000007</v>
      </c>
      <c r="Q364" s="2">
        <v>12</v>
      </c>
      <c r="R364" s="2">
        <v>3.5</v>
      </c>
      <c r="S364" s="2">
        <v>101</v>
      </c>
      <c r="T364" s="2">
        <v>29.8</v>
      </c>
      <c r="U364" s="2">
        <v>170</v>
      </c>
      <c r="V364" s="2">
        <v>50.1</v>
      </c>
      <c r="W364" s="2">
        <v>5</v>
      </c>
      <c r="X364" s="2">
        <v>1.5</v>
      </c>
      <c r="Y364" s="2">
        <v>56</v>
      </c>
      <c r="Z364" s="2">
        <v>16.5</v>
      </c>
      <c r="AA364" s="2">
        <v>2</v>
      </c>
      <c r="AB364" s="2">
        <v>10</v>
      </c>
      <c r="AC364" s="2">
        <v>3</v>
      </c>
      <c r="AD364" s="2">
        <v>1</v>
      </c>
      <c r="BC364" s="2">
        <v>332</v>
      </c>
      <c r="BD364" s="2">
        <v>291</v>
      </c>
      <c r="BE364" s="2">
        <v>85.8</v>
      </c>
      <c r="BF364" s="2">
        <v>290</v>
      </c>
      <c r="BG364" s="2">
        <v>85.8</v>
      </c>
      <c r="BH364" s="2">
        <v>87.3</v>
      </c>
      <c r="BI364" s="2">
        <v>15</v>
      </c>
      <c r="BJ364" s="2">
        <v>4.4000000000000004</v>
      </c>
      <c r="BK364" s="2">
        <v>27</v>
      </c>
      <c r="BL364" s="2">
        <v>8</v>
      </c>
      <c r="BM364" s="2">
        <v>12</v>
      </c>
      <c r="BN364" s="2">
        <v>3.6</v>
      </c>
      <c r="BO364" s="2">
        <v>149</v>
      </c>
      <c r="BP364" s="2">
        <v>44.1</v>
      </c>
      <c r="BQ364" s="2">
        <v>129</v>
      </c>
      <c r="BR364" s="2">
        <v>38.200000000000003</v>
      </c>
      <c r="BS364" s="2">
        <v>6</v>
      </c>
      <c r="BT364" s="2">
        <v>1.8</v>
      </c>
      <c r="BU364" s="2">
        <v>48</v>
      </c>
      <c r="BV364" s="2">
        <v>14.2</v>
      </c>
      <c r="BW364" s="2">
        <v>5</v>
      </c>
      <c r="BX364" s="2">
        <v>9</v>
      </c>
      <c r="BY364" s="2">
        <v>3</v>
      </c>
    </row>
    <row r="365" spans="1:77" ht="12.75" customHeight="1" x14ac:dyDescent="0.2">
      <c r="A365">
        <v>10</v>
      </c>
      <c r="B365" s="2">
        <v>3246</v>
      </c>
      <c r="C365" s="17">
        <v>3.33</v>
      </c>
      <c r="E365" s="15">
        <v>3.2269999999999999</v>
      </c>
      <c r="G365" s="17">
        <v>330</v>
      </c>
      <c r="H365" s="2">
        <v>305</v>
      </c>
      <c r="I365" s="2">
        <v>89.4</v>
      </c>
      <c r="J365" s="2">
        <v>294</v>
      </c>
      <c r="K365" s="2">
        <v>89.1</v>
      </c>
      <c r="L365" s="2">
        <v>89.1</v>
      </c>
      <c r="M365" s="2">
        <v>12</v>
      </c>
      <c r="N365" s="2">
        <v>3.6</v>
      </c>
      <c r="O365" s="2">
        <v>24</v>
      </c>
      <c r="P365" s="2">
        <v>7.3</v>
      </c>
      <c r="Q365" s="2">
        <v>2</v>
      </c>
      <c r="R365" s="2">
        <v>0.6</v>
      </c>
      <c r="S365" s="2">
        <v>129</v>
      </c>
      <c r="T365" s="2">
        <v>39.1</v>
      </c>
      <c r="U365" s="2">
        <v>163</v>
      </c>
      <c r="V365" s="2">
        <v>49.4</v>
      </c>
      <c r="Y365" s="2">
        <v>36</v>
      </c>
      <c r="Z365" s="2">
        <v>10.9</v>
      </c>
      <c r="AA365" s="2">
        <v>12</v>
      </c>
      <c r="AB365" s="2">
        <v>15</v>
      </c>
      <c r="AC365" s="2">
        <v>5</v>
      </c>
      <c r="BC365" s="2">
        <v>327</v>
      </c>
      <c r="BD365" s="2">
        <v>315</v>
      </c>
      <c r="BE365" s="2">
        <v>92.1</v>
      </c>
      <c r="BF365" s="2">
        <v>301</v>
      </c>
      <c r="BG365" s="2">
        <v>91.8</v>
      </c>
      <c r="BH365" s="2">
        <v>92</v>
      </c>
      <c r="BI365" s="2">
        <v>7</v>
      </c>
      <c r="BJ365" s="2">
        <v>2.1</v>
      </c>
      <c r="BK365" s="2">
        <v>19</v>
      </c>
      <c r="BL365" s="2">
        <v>5.8</v>
      </c>
      <c r="BM365" s="2">
        <v>4</v>
      </c>
      <c r="BN365" s="2">
        <v>1.2</v>
      </c>
      <c r="BO365" s="2">
        <v>174</v>
      </c>
      <c r="BP365" s="2">
        <v>53</v>
      </c>
      <c r="BQ365" s="2">
        <v>123</v>
      </c>
      <c r="BR365" s="2">
        <v>37.5</v>
      </c>
      <c r="BS365" s="2">
        <v>1</v>
      </c>
      <c r="BT365" s="2">
        <v>0.3</v>
      </c>
      <c r="BU365" s="2">
        <v>27</v>
      </c>
      <c r="BV365" s="2">
        <v>8.1999999999999993</v>
      </c>
      <c r="BW365" s="2">
        <v>11</v>
      </c>
      <c r="BX365" s="2">
        <v>18</v>
      </c>
      <c r="BY365" s="2">
        <v>5</v>
      </c>
    </row>
    <row r="366" spans="1:77" ht="12.75" customHeight="1" x14ac:dyDescent="0.2">
      <c r="A366">
        <v>10</v>
      </c>
      <c r="B366" s="2">
        <v>3247</v>
      </c>
      <c r="C366" s="17">
        <v>3.4</v>
      </c>
      <c r="E366" s="15">
        <v>3.2669999999999999</v>
      </c>
      <c r="G366" s="17">
        <v>386</v>
      </c>
      <c r="H366" s="2">
        <v>366</v>
      </c>
      <c r="I366" s="2">
        <v>89.9</v>
      </c>
      <c r="J366" s="2">
        <v>357</v>
      </c>
      <c r="K366" s="2">
        <v>89.7</v>
      </c>
      <c r="L366" s="2">
        <v>92.5</v>
      </c>
      <c r="M366" s="2">
        <v>11</v>
      </c>
      <c r="N366" s="2">
        <v>2.8</v>
      </c>
      <c r="O366" s="2">
        <v>18</v>
      </c>
      <c r="P366" s="2">
        <v>4.5</v>
      </c>
      <c r="Q366" s="2">
        <v>10</v>
      </c>
      <c r="R366" s="2">
        <v>2.5</v>
      </c>
      <c r="S366" s="2">
        <v>82</v>
      </c>
      <c r="T366" s="2">
        <v>20.6</v>
      </c>
      <c r="U366" s="2">
        <v>265</v>
      </c>
      <c r="V366" s="2">
        <v>66.599999999999994</v>
      </c>
      <c r="W366" s="2">
        <v>12</v>
      </c>
      <c r="X366" s="2">
        <v>3</v>
      </c>
      <c r="Y366" s="2">
        <v>41</v>
      </c>
      <c r="Z366" s="2">
        <v>10.3</v>
      </c>
      <c r="AA366" s="2">
        <v>2</v>
      </c>
      <c r="AB366" s="2">
        <v>13</v>
      </c>
      <c r="AC366" s="2">
        <v>3</v>
      </c>
      <c r="BC366" s="2">
        <v>378</v>
      </c>
      <c r="BD366" s="2">
        <v>367</v>
      </c>
      <c r="BE366" s="2">
        <v>91.1</v>
      </c>
      <c r="BF366" s="2">
        <v>357</v>
      </c>
      <c r="BG366" s="2">
        <v>90.8</v>
      </c>
      <c r="BH366" s="2">
        <v>94.4</v>
      </c>
      <c r="BI366" s="2">
        <v>8</v>
      </c>
      <c r="BJ366" s="2">
        <v>2</v>
      </c>
      <c r="BK366" s="2">
        <v>13</v>
      </c>
      <c r="BL366" s="2">
        <v>3.3</v>
      </c>
      <c r="BM366" s="2">
        <v>7</v>
      </c>
      <c r="BN366" s="2">
        <v>1.8</v>
      </c>
      <c r="BO366" s="2">
        <v>149</v>
      </c>
      <c r="BP366" s="2">
        <v>37.9</v>
      </c>
      <c r="BQ366" s="2">
        <v>201</v>
      </c>
      <c r="BR366" s="2">
        <v>51.1</v>
      </c>
      <c r="BS366" s="2">
        <v>15</v>
      </c>
      <c r="BT366" s="2">
        <v>3.8</v>
      </c>
      <c r="BU366" s="2">
        <v>36</v>
      </c>
      <c r="BV366" s="2">
        <v>9.1999999999999993</v>
      </c>
      <c r="BW366" s="2">
        <v>6</v>
      </c>
      <c r="BX366" s="2">
        <v>14</v>
      </c>
      <c r="BY366" s="2">
        <v>3</v>
      </c>
    </row>
    <row r="367" spans="1:77" ht="12.75" customHeight="1" x14ac:dyDescent="0.2">
      <c r="A367">
        <v>10</v>
      </c>
      <c r="B367" s="2">
        <v>3268</v>
      </c>
      <c r="C367" s="17">
        <v>3.18</v>
      </c>
      <c r="E367" s="15">
        <v>3.0550000000000002</v>
      </c>
      <c r="G367" s="17">
        <v>134</v>
      </c>
      <c r="H367" s="2">
        <v>114</v>
      </c>
      <c r="I367" s="2">
        <v>84.4</v>
      </c>
      <c r="J367" s="2">
        <v>114</v>
      </c>
      <c r="K367" s="2">
        <v>84.4</v>
      </c>
      <c r="L367" s="2">
        <v>85.1</v>
      </c>
      <c r="M367" s="2">
        <v>5</v>
      </c>
      <c r="N367" s="2">
        <v>3.7</v>
      </c>
      <c r="O367" s="2">
        <v>15</v>
      </c>
      <c r="P367" s="2">
        <v>11.1</v>
      </c>
      <c r="Q367" s="2">
        <v>1</v>
      </c>
      <c r="R367" s="2">
        <v>0.7</v>
      </c>
      <c r="S367" s="2">
        <v>58</v>
      </c>
      <c r="T367" s="2">
        <v>43</v>
      </c>
      <c r="U367" s="2">
        <v>55</v>
      </c>
      <c r="V367" s="2">
        <v>40.700000000000003</v>
      </c>
      <c r="W367" s="2">
        <v>1</v>
      </c>
      <c r="X367" s="2">
        <v>0.7</v>
      </c>
      <c r="Y367" s="2">
        <v>21</v>
      </c>
      <c r="Z367" s="2">
        <v>15.6</v>
      </c>
      <c r="AB367" s="2">
        <v>1</v>
      </c>
      <c r="BC367" s="2">
        <v>133</v>
      </c>
      <c r="BD367" s="2">
        <v>119</v>
      </c>
      <c r="BE367" s="2">
        <v>88.1</v>
      </c>
      <c r="BF367" s="2">
        <v>119</v>
      </c>
      <c r="BG367" s="2">
        <v>88.1</v>
      </c>
      <c r="BH367" s="2">
        <v>89.5</v>
      </c>
      <c r="BI367" s="2">
        <v>5</v>
      </c>
      <c r="BJ367" s="2">
        <v>3.7</v>
      </c>
      <c r="BK367" s="2">
        <v>9</v>
      </c>
      <c r="BL367" s="2">
        <v>6.7</v>
      </c>
      <c r="BM367" s="2">
        <v>3</v>
      </c>
      <c r="BN367" s="2">
        <v>2.2000000000000002</v>
      </c>
      <c r="BO367" s="2">
        <v>75</v>
      </c>
      <c r="BP367" s="2">
        <v>55.6</v>
      </c>
      <c r="BQ367" s="2">
        <v>41</v>
      </c>
      <c r="BR367" s="2">
        <v>30.4</v>
      </c>
      <c r="BS367" s="2">
        <v>2</v>
      </c>
      <c r="BT367" s="2">
        <v>1.5</v>
      </c>
      <c r="BU367" s="2">
        <v>16</v>
      </c>
      <c r="BV367" s="2">
        <v>11.9</v>
      </c>
      <c r="BX367" s="2">
        <v>1</v>
      </c>
    </row>
    <row r="368" spans="1:77" ht="12.75" customHeight="1" x14ac:dyDescent="0.2">
      <c r="A368">
        <v>10</v>
      </c>
      <c r="B368" s="2">
        <v>3269</v>
      </c>
    </row>
    <row r="369" spans="1:77" ht="12.75" customHeight="1" x14ac:dyDescent="0.2">
      <c r="A369">
        <v>10</v>
      </c>
      <c r="B369" s="2">
        <v>3272</v>
      </c>
      <c r="C369" s="17">
        <v>3.24</v>
      </c>
      <c r="E369" s="15">
        <v>3.2250000000000001</v>
      </c>
      <c r="G369" s="17">
        <v>139</v>
      </c>
      <c r="H369" s="2">
        <v>131</v>
      </c>
      <c r="I369" s="2">
        <v>93.6</v>
      </c>
      <c r="J369" s="2">
        <v>130</v>
      </c>
      <c r="K369" s="2">
        <v>93.5</v>
      </c>
      <c r="L369" s="2">
        <v>93.5</v>
      </c>
      <c r="M369" s="2">
        <v>3</v>
      </c>
      <c r="N369" s="2">
        <v>2.2000000000000002</v>
      </c>
      <c r="O369" s="2">
        <v>6</v>
      </c>
      <c r="P369" s="2">
        <v>4.3</v>
      </c>
      <c r="Q369" s="2">
        <v>9</v>
      </c>
      <c r="R369" s="2">
        <v>6.5</v>
      </c>
      <c r="S369" s="2">
        <v>48</v>
      </c>
      <c r="T369" s="2">
        <v>34.5</v>
      </c>
      <c r="U369" s="2">
        <v>73</v>
      </c>
      <c r="V369" s="2">
        <v>52.5</v>
      </c>
      <c r="Y369" s="2">
        <v>9</v>
      </c>
      <c r="Z369" s="2">
        <v>6.5</v>
      </c>
      <c r="AA369" s="2">
        <v>4</v>
      </c>
      <c r="AB369" s="2">
        <v>2</v>
      </c>
      <c r="AC369" s="2">
        <v>4</v>
      </c>
      <c r="BC369" s="2">
        <v>135</v>
      </c>
      <c r="BD369" s="2">
        <v>120</v>
      </c>
      <c r="BE369" s="2">
        <v>88.2</v>
      </c>
      <c r="BF369" s="2">
        <v>119</v>
      </c>
      <c r="BG369" s="2">
        <v>88.1</v>
      </c>
      <c r="BH369" s="2">
        <v>88.1</v>
      </c>
      <c r="BI369" s="2">
        <v>2</v>
      </c>
      <c r="BJ369" s="2">
        <v>1.5</v>
      </c>
      <c r="BK369" s="2">
        <v>14</v>
      </c>
      <c r="BL369" s="2">
        <v>10.4</v>
      </c>
      <c r="BM369" s="2">
        <v>5</v>
      </c>
      <c r="BN369" s="2">
        <v>3.7</v>
      </c>
      <c r="BO369" s="2">
        <v>51</v>
      </c>
      <c r="BP369" s="2">
        <v>37.799999999999997</v>
      </c>
      <c r="BQ369" s="2">
        <v>63</v>
      </c>
      <c r="BR369" s="2">
        <v>46.7</v>
      </c>
      <c r="BU369" s="2">
        <v>16</v>
      </c>
      <c r="BV369" s="2">
        <v>11.9</v>
      </c>
      <c r="BW369" s="2">
        <v>8</v>
      </c>
      <c r="BX369" s="2">
        <v>2</v>
      </c>
      <c r="BY369" s="2">
        <v>4</v>
      </c>
    </row>
    <row r="370" spans="1:77" ht="12.75" customHeight="1" x14ac:dyDescent="0.2">
      <c r="A370">
        <v>10</v>
      </c>
      <c r="B370" s="2">
        <v>3273</v>
      </c>
      <c r="C370" s="17">
        <v>2.88</v>
      </c>
      <c r="E370" s="15">
        <v>3.0960000000000001</v>
      </c>
      <c r="G370" s="17">
        <v>62</v>
      </c>
      <c r="H370" s="2">
        <v>50</v>
      </c>
      <c r="I370" s="2">
        <v>78.099999999999994</v>
      </c>
      <c r="J370" s="2">
        <v>50</v>
      </c>
      <c r="K370" s="2">
        <v>78.099999999999994</v>
      </c>
      <c r="L370" s="2">
        <v>80.599999999999994</v>
      </c>
      <c r="M370" s="2">
        <v>3</v>
      </c>
      <c r="N370" s="2">
        <v>4.7</v>
      </c>
      <c r="O370" s="2">
        <v>9</v>
      </c>
      <c r="P370" s="2">
        <v>14.1</v>
      </c>
      <c r="Q370" s="2">
        <v>4</v>
      </c>
      <c r="R370" s="2">
        <v>6.3</v>
      </c>
      <c r="S370" s="2">
        <v>21</v>
      </c>
      <c r="T370" s="2">
        <v>32.799999999999997</v>
      </c>
      <c r="U370" s="2">
        <v>25</v>
      </c>
      <c r="V370" s="2">
        <v>39.1</v>
      </c>
      <c r="W370" s="2">
        <v>2</v>
      </c>
      <c r="X370" s="2">
        <v>3.1</v>
      </c>
      <c r="Y370" s="2">
        <v>14</v>
      </c>
      <c r="Z370" s="2">
        <v>21.9</v>
      </c>
      <c r="AA370" s="2">
        <v>1</v>
      </c>
      <c r="BC370" s="2">
        <v>61</v>
      </c>
      <c r="BD370" s="2">
        <v>56</v>
      </c>
      <c r="BE370" s="2">
        <v>88.9</v>
      </c>
      <c r="BF370" s="2">
        <v>56</v>
      </c>
      <c r="BG370" s="2">
        <v>88.9</v>
      </c>
      <c r="BH370" s="2">
        <v>91.8</v>
      </c>
      <c r="BI370" s="2">
        <v>2</v>
      </c>
      <c r="BJ370" s="2">
        <v>3.2</v>
      </c>
      <c r="BK370" s="2">
        <v>3</v>
      </c>
      <c r="BL370" s="2">
        <v>4.8</v>
      </c>
      <c r="BM370" s="2">
        <v>2</v>
      </c>
      <c r="BN370" s="2">
        <v>3.2</v>
      </c>
      <c r="BO370" s="2">
        <v>29</v>
      </c>
      <c r="BP370" s="2">
        <v>46</v>
      </c>
      <c r="BQ370" s="2">
        <v>25</v>
      </c>
      <c r="BR370" s="2">
        <v>39.700000000000003</v>
      </c>
      <c r="BS370" s="2">
        <v>2</v>
      </c>
      <c r="BT370" s="2">
        <v>3.2</v>
      </c>
      <c r="BU370" s="2">
        <v>7</v>
      </c>
      <c r="BV370" s="2">
        <v>11.1</v>
      </c>
      <c r="BW370" s="2">
        <v>2</v>
      </c>
    </row>
    <row r="371" spans="1:77" ht="12.75" customHeight="1" x14ac:dyDescent="0.2">
      <c r="A371">
        <v>10</v>
      </c>
      <c r="B371" s="2">
        <v>3275</v>
      </c>
      <c r="C371" s="17">
        <v>3.16</v>
      </c>
      <c r="E371" s="15">
        <v>2.8639999999999999</v>
      </c>
      <c r="G371" s="17">
        <v>69</v>
      </c>
      <c r="H371" s="2">
        <v>56</v>
      </c>
      <c r="I371" s="2">
        <v>75.7</v>
      </c>
      <c r="J371" s="2">
        <v>56</v>
      </c>
      <c r="K371" s="2">
        <v>75.7</v>
      </c>
      <c r="L371" s="2">
        <v>81.2</v>
      </c>
      <c r="M371" s="2">
        <v>4</v>
      </c>
      <c r="N371" s="2">
        <v>5.4</v>
      </c>
      <c r="O371" s="2">
        <v>9</v>
      </c>
      <c r="P371" s="2">
        <v>12.2</v>
      </c>
      <c r="S371" s="2">
        <v>12</v>
      </c>
      <c r="T371" s="2">
        <v>16.2</v>
      </c>
      <c r="U371" s="2">
        <v>44</v>
      </c>
      <c r="V371" s="2">
        <v>59.5</v>
      </c>
      <c r="W371" s="2">
        <v>5</v>
      </c>
      <c r="X371" s="2">
        <v>6.8</v>
      </c>
      <c r="Y371" s="2">
        <v>18</v>
      </c>
      <c r="Z371" s="2">
        <v>24.3</v>
      </c>
      <c r="AB371" s="2">
        <v>1</v>
      </c>
      <c r="BC371" s="2">
        <v>68</v>
      </c>
      <c r="BD371" s="2">
        <v>53</v>
      </c>
      <c r="BE371" s="2">
        <v>72.599999999999994</v>
      </c>
      <c r="BF371" s="2">
        <v>53</v>
      </c>
      <c r="BG371" s="2">
        <v>72.599999999999994</v>
      </c>
      <c r="BH371" s="2">
        <v>77.900000000000006</v>
      </c>
      <c r="BI371" s="2">
        <v>4</v>
      </c>
      <c r="BJ371" s="2">
        <v>5.5</v>
      </c>
      <c r="BK371" s="2">
        <v>11</v>
      </c>
      <c r="BL371" s="2">
        <v>15.1</v>
      </c>
      <c r="BO371" s="2">
        <v>29</v>
      </c>
      <c r="BP371" s="2">
        <v>39.700000000000003</v>
      </c>
      <c r="BQ371" s="2">
        <v>24</v>
      </c>
      <c r="BR371" s="2">
        <v>32.9</v>
      </c>
      <c r="BS371" s="2">
        <v>5</v>
      </c>
      <c r="BT371" s="2">
        <v>6.8</v>
      </c>
      <c r="BU371" s="2">
        <v>20</v>
      </c>
      <c r="BV371" s="2">
        <v>27.4</v>
      </c>
      <c r="BW371" s="2">
        <v>1</v>
      </c>
      <c r="BX371" s="2">
        <v>1</v>
      </c>
    </row>
    <row r="372" spans="1:77" ht="12.75" customHeight="1" x14ac:dyDescent="0.2">
      <c r="A372">
        <v>10</v>
      </c>
      <c r="B372" s="2">
        <v>3276</v>
      </c>
      <c r="C372" s="17">
        <v>3.47</v>
      </c>
      <c r="E372" s="15">
        <v>3.3160000000000003</v>
      </c>
      <c r="G372" s="17">
        <v>222</v>
      </c>
      <c r="H372" s="2">
        <v>204</v>
      </c>
      <c r="I372" s="2">
        <v>88.3</v>
      </c>
      <c r="J372" s="2">
        <v>202</v>
      </c>
      <c r="K372" s="2">
        <v>88.2</v>
      </c>
      <c r="L372" s="2">
        <v>91</v>
      </c>
      <c r="M372" s="2">
        <v>10</v>
      </c>
      <c r="N372" s="2">
        <v>4.4000000000000004</v>
      </c>
      <c r="O372" s="2">
        <v>10</v>
      </c>
      <c r="P372" s="2">
        <v>4.4000000000000004</v>
      </c>
      <c r="Q372" s="2">
        <v>1</v>
      </c>
      <c r="R372" s="2">
        <v>0.4</v>
      </c>
      <c r="S372" s="2">
        <v>39</v>
      </c>
      <c r="T372" s="2">
        <v>17</v>
      </c>
      <c r="U372" s="2">
        <v>162</v>
      </c>
      <c r="V372" s="2">
        <v>70.7</v>
      </c>
      <c r="W372" s="2">
        <v>7</v>
      </c>
      <c r="X372" s="2">
        <v>3.1</v>
      </c>
      <c r="Y372" s="2">
        <v>27</v>
      </c>
      <c r="Z372" s="2">
        <v>11.8</v>
      </c>
      <c r="AA372" s="2">
        <v>24</v>
      </c>
      <c r="AB372" s="2">
        <v>11</v>
      </c>
      <c r="BC372" s="2">
        <v>215</v>
      </c>
      <c r="BD372" s="2">
        <v>199</v>
      </c>
      <c r="BE372" s="2">
        <v>86.5</v>
      </c>
      <c r="BF372" s="2">
        <v>196</v>
      </c>
      <c r="BG372" s="2">
        <v>86.3</v>
      </c>
      <c r="BH372" s="2">
        <v>91.2</v>
      </c>
      <c r="BI372" s="2">
        <v>7</v>
      </c>
      <c r="BJ372" s="2">
        <v>3.1</v>
      </c>
      <c r="BK372" s="2">
        <v>12</v>
      </c>
      <c r="BL372" s="2">
        <v>5.3</v>
      </c>
      <c r="BO372" s="2">
        <v>62</v>
      </c>
      <c r="BP372" s="2">
        <v>27.3</v>
      </c>
      <c r="BQ372" s="2">
        <v>134</v>
      </c>
      <c r="BR372" s="2">
        <v>59</v>
      </c>
      <c r="BS372" s="2">
        <v>12</v>
      </c>
      <c r="BT372" s="2">
        <v>5.3</v>
      </c>
      <c r="BU372" s="2">
        <v>31</v>
      </c>
      <c r="BV372" s="2">
        <v>13.7</v>
      </c>
      <c r="BW372" s="2">
        <v>25</v>
      </c>
      <c r="BX372" s="2">
        <v>12</v>
      </c>
    </row>
    <row r="373" spans="1:77" ht="12.75" customHeight="1" x14ac:dyDescent="0.2">
      <c r="A373">
        <v>10</v>
      </c>
      <c r="B373" s="2">
        <v>3279</v>
      </c>
      <c r="C373" s="17">
        <v>3.18</v>
      </c>
      <c r="E373" s="15">
        <v>3.1179999999999994</v>
      </c>
      <c r="G373" s="17">
        <v>342</v>
      </c>
      <c r="H373" s="2">
        <v>302</v>
      </c>
      <c r="I373" s="2">
        <v>79.5</v>
      </c>
      <c r="J373" s="2">
        <v>287</v>
      </c>
      <c r="K373" s="2">
        <v>78.599999999999994</v>
      </c>
      <c r="L373" s="2">
        <v>83.9</v>
      </c>
      <c r="M373" s="2">
        <v>24</v>
      </c>
      <c r="N373" s="2">
        <v>6.6</v>
      </c>
      <c r="O373" s="2">
        <v>31</v>
      </c>
      <c r="P373" s="2">
        <v>8.5</v>
      </c>
      <c r="S373" s="2">
        <v>75</v>
      </c>
      <c r="T373" s="2">
        <v>20.5</v>
      </c>
      <c r="U373" s="2">
        <v>212</v>
      </c>
      <c r="V373" s="2">
        <v>58.1</v>
      </c>
      <c r="W373" s="2">
        <v>23</v>
      </c>
      <c r="X373" s="2">
        <v>6.3</v>
      </c>
      <c r="Y373" s="2">
        <v>78</v>
      </c>
      <c r="Z373" s="2">
        <v>21.4</v>
      </c>
      <c r="AA373" s="2">
        <v>6</v>
      </c>
      <c r="AB373" s="2">
        <v>25</v>
      </c>
      <c r="BC373" s="2">
        <v>335</v>
      </c>
      <c r="BD373" s="2">
        <v>301</v>
      </c>
      <c r="BE373" s="2">
        <v>79.400000000000006</v>
      </c>
      <c r="BF373" s="2">
        <v>284</v>
      </c>
      <c r="BG373" s="2">
        <v>78.5</v>
      </c>
      <c r="BH373" s="2">
        <v>84.8</v>
      </c>
      <c r="BI373" s="2">
        <v>8</v>
      </c>
      <c r="BJ373" s="2">
        <v>2.2000000000000002</v>
      </c>
      <c r="BK373" s="2">
        <v>43</v>
      </c>
      <c r="BL373" s="2">
        <v>11.9</v>
      </c>
      <c r="BO373" s="2">
        <v>102</v>
      </c>
      <c r="BP373" s="2">
        <v>28.2</v>
      </c>
      <c r="BQ373" s="2">
        <v>182</v>
      </c>
      <c r="BR373" s="2">
        <v>50.3</v>
      </c>
      <c r="BS373" s="2">
        <v>27</v>
      </c>
      <c r="BT373" s="2">
        <v>7.5</v>
      </c>
      <c r="BU373" s="2">
        <v>78</v>
      </c>
      <c r="BV373" s="2">
        <v>21.5</v>
      </c>
      <c r="BW373" s="2">
        <v>7</v>
      </c>
      <c r="BX373" s="2">
        <v>27</v>
      </c>
    </row>
    <row r="374" spans="1:77" ht="12.75" customHeight="1" x14ac:dyDescent="0.2">
      <c r="A374">
        <v>10</v>
      </c>
      <c r="B374" s="2">
        <v>3282</v>
      </c>
      <c r="C374" s="17">
        <v>3.41</v>
      </c>
      <c r="E374" s="15">
        <v>3.2620000000000005</v>
      </c>
      <c r="G374" s="17">
        <v>234</v>
      </c>
      <c r="H374" s="2">
        <v>209</v>
      </c>
      <c r="I374" s="2">
        <v>88.2</v>
      </c>
      <c r="J374" s="2">
        <v>208</v>
      </c>
      <c r="K374" s="2">
        <v>88.1</v>
      </c>
      <c r="L374" s="2">
        <v>88.9</v>
      </c>
      <c r="M374" s="2">
        <v>7</v>
      </c>
      <c r="N374" s="2">
        <v>3</v>
      </c>
      <c r="O374" s="2">
        <v>19</v>
      </c>
      <c r="P374" s="2">
        <v>8.1</v>
      </c>
      <c r="Q374" s="2">
        <v>3</v>
      </c>
      <c r="R374" s="2">
        <v>1.3</v>
      </c>
      <c r="S374" s="2">
        <v>61</v>
      </c>
      <c r="T374" s="2">
        <v>25.8</v>
      </c>
      <c r="U374" s="2">
        <v>144</v>
      </c>
      <c r="V374" s="2">
        <v>61</v>
      </c>
      <c r="W374" s="2">
        <v>2</v>
      </c>
      <c r="X374" s="2">
        <v>0.8</v>
      </c>
      <c r="Y374" s="2">
        <v>28</v>
      </c>
      <c r="Z374" s="2">
        <v>11.9</v>
      </c>
      <c r="AA374" s="2">
        <v>10</v>
      </c>
      <c r="AB374" s="2">
        <v>9</v>
      </c>
      <c r="BC374" s="2">
        <v>232</v>
      </c>
      <c r="BD374" s="2">
        <v>208</v>
      </c>
      <c r="BE374" s="2">
        <v>88.9</v>
      </c>
      <c r="BF374" s="2">
        <v>208</v>
      </c>
      <c r="BG374" s="2">
        <v>88.9</v>
      </c>
      <c r="BH374" s="2">
        <v>89.7</v>
      </c>
      <c r="BI374" s="2">
        <v>8</v>
      </c>
      <c r="BJ374" s="2">
        <v>3.4</v>
      </c>
      <c r="BK374" s="2">
        <v>16</v>
      </c>
      <c r="BL374" s="2">
        <v>6.8</v>
      </c>
      <c r="BM374" s="2">
        <v>5</v>
      </c>
      <c r="BN374" s="2">
        <v>2.1</v>
      </c>
      <c r="BO374" s="2">
        <v>88</v>
      </c>
      <c r="BP374" s="2">
        <v>37.6</v>
      </c>
      <c r="BQ374" s="2">
        <v>115</v>
      </c>
      <c r="BR374" s="2">
        <v>49.1</v>
      </c>
      <c r="BS374" s="2">
        <v>2</v>
      </c>
      <c r="BT374" s="2">
        <v>0.9</v>
      </c>
      <c r="BU374" s="2">
        <v>26</v>
      </c>
      <c r="BV374" s="2">
        <v>11.1</v>
      </c>
      <c r="BW374" s="2">
        <v>14</v>
      </c>
      <c r="BX374" s="2">
        <v>7</v>
      </c>
    </row>
    <row r="375" spans="1:77" ht="12.75" customHeight="1" x14ac:dyDescent="0.2">
      <c r="A375">
        <v>10</v>
      </c>
      <c r="B375" s="2">
        <v>3289</v>
      </c>
      <c r="C375" s="17">
        <v>3.48</v>
      </c>
      <c r="E375" s="15">
        <v>3.3340000000000005</v>
      </c>
      <c r="G375" s="17">
        <v>26</v>
      </c>
      <c r="H375" s="2">
        <v>24</v>
      </c>
      <c r="I375" s="2">
        <v>88.9</v>
      </c>
      <c r="J375" s="2">
        <v>24</v>
      </c>
      <c r="K375" s="2">
        <v>88.9</v>
      </c>
      <c r="L375" s="2">
        <v>92.3</v>
      </c>
      <c r="M375" s="2">
        <v>1</v>
      </c>
      <c r="N375" s="2">
        <v>3.7</v>
      </c>
      <c r="O375" s="2">
        <v>1</v>
      </c>
      <c r="P375" s="2">
        <v>3.7</v>
      </c>
      <c r="S375" s="2">
        <v>5</v>
      </c>
      <c r="T375" s="2">
        <v>18.5</v>
      </c>
      <c r="U375" s="2">
        <v>19</v>
      </c>
      <c r="V375" s="2">
        <v>70.400000000000006</v>
      </c>
      <c r="W375" s="2">
        <v>1</v>
      </c>
      <c r="X375" s="2">
        <v>3.7</v>
      </c>
      <c r="Y375" s="2">
        <v>3</v>
      </c>
      <c r="Z375" s="2">
        <v>11.1</v>
      </c>
      <c r="BC375" s="2">
        <v>26</v>
      </c>
      <c r="BD375" s="2">
        <v>23</v>
      </c>
      <c r="BE375" s="2">
        <v>85.2</v>
      </c>
      <c r="BF375" s="2">
        <v>23</v>
      </c>
      <c r="BG375" s="2">
        <v>85.2</v>
      </c>
      <c r="BH375" s="2">
        <v>88.5</v>
      </c>
      <c r="BK375" s="2">
        <v>3</v>
      </c>
      <c r="BL375" s="2">
        <v>11.1</v>
      </c>
      <c r="BO375" s="2">
        <v>8</v>
      </c>
      <c r="BP375" s="2">
        <v>29.6</v>
      </c>
      <c r="BQ375" s="2">
        <v>15</v>
      </c>
      <c r="BR375" s="2">
        <v>55.6</v>
      </c>
      <c r="BS375" s="2">
        <v>1</v>
      </c>
      <c r="BT375" s="2">
        <v>3.7</v>
      </c>
      <c r="BU375" s="2">
        <v>4</v>
      </c>
      <c r="BV375" s="2">
        <v>14.8</v>
      </c>
    </row>
    <row r="376" spans="1:77" ht="12.75" customHeight="1" x14ac:dyDescent="0.2">
      <c r="A376">
        <v>10</v>
      </c>
      <c r="B376" s="2">
        <v>3294</v>
      </c>
    </row>
    <row r="377" spans="1:77" ht="12.75" customHeight="1" x14ac:dyDescent="0.2">
      <c r="A377">
        <v>10</v>
      </c>
      <c r="B377" s="2">
        <v>3295</v>
      </c>
      <c r="C377" s="17">
        <v>3.48</v>
      </c>
      <c r="E377" s="15">
        <v>3.1</v>
      </c>
      <c r="G377" s="17">
        <v>21</v>
      </c>
      <c r="H377" s="2">
        <v>19</v>
      </c>
      <c r="I377" s="2">
        <v>90.5</v>
      </c>
      <c r="J377" s="2">
        <v>19</v>
      </c>
      <c r="K377" s="2">
        <v>90.5</v>
      </c>
      <c r="L377" s="2">
        <v>90.5</v>
      </c>
      <c r="O377" s="2">
        <v>2</v>
      </c>
      <c r="P377" s="2">
        <v>9.5</v>
      </c>
      <c r="S377" s="2">
        <v>7</v>
      </c>
      <c r="T377" s="2">
        <v>33.299999999999997</v>
      </c>
      <c r="U377" s="2">
        <v>12</v>
      </c>
      <c r="V377" s="2">
        <v>57.1</v>
      </c>
      <c r="Y377" s="2">
        <v>2</v>
      </c>
      <c r="Z377" s="2">
        <v>9.5</v>
      </c>
      <c r="AB377" s="2">
        <v>1</v>
      </c>
      <c r="BC377" s="2">
        <v>20</v>
      </c>
      <c r="BD377" s="2">
        <v>19</v>
      </c>
      <c r="BE377" s="2">
        <v>95</v>
      </c>
      <c r="BF377" s="2">
        <v>19</v>
      </c>
      <c r="BG377" s="2">
        <v>95</v>
      </c>
      <c r="BH377" s="2">
        <v>95</v>
      </c>
      <c r="BK377" s="2">
        <v>1</v>
      </c>
      <c r="BL377" s="2">
        <v>5</v>
      </c>
      <c r="BO377" s="2">
        <v>16</v>
      </c>
      <c r="BP377" s="2">
        <v>80</v>
      </c>
      <c r="BQ377" s="2">
        <v>3</v>
      </c>
      <c r="BR377" s="2">
        <v>15</v>
      </c>
      <c r="BU377" s="2">
        <v>1</v>
      </c>
      <c r="BV377" s="2">
        <v>5</v>
      </c>
      <c r="BW377" s="2">
        <v>1</v>
      </c>
      <c r="BX377" s="2">
        <v>1</v>
      </c>
    </row>
    <row r="378" spans="1:77" ht="12.75" customHeight="1" x14ac:dyDescent="0.2">
      <c r="A378">
        <v>10</v>
      </c>
      <c r="B378" s="2">
        <v>3303</v>
      </c>
      <c r="C378" s="17">
        <v>3.42</v>
      </c>
      <c r="E378" s="15">
        <v>3.15</v>
      </c>
      <c r="G378" s="17">
        <v>287</v>
      </c>
      <c r="H378" s="2">
        <v>258</v>
      </c>
      <c r="I378" s="2">
        <v>88.7</v>
      </c>
      <c r="J378" s="2">
        <v>258</v>
      </c>
      <c r="K378" s="2">
        <v>88.7</v>
      </c>
      <c r="L378" s="2">
        <v>89.9</v>
      </c>
      <c r="M378" s="2">
        <v>11</v>
      </c>
      <c r="N378" s="2">
        <v>3.8</v>
      </c>
      <c r="O378" s="2">
        <v>18</v>
      </c>
      <c r="P378" s="2">
        <v>6.2</v>
      </c>
      <c r="Q378" s="2">
        <v>2</v>
      </c>
      <c r="R378" s="2">
        <v>0.7</v>
      </c>
      <c r="S378" s="2">
        <v>77</v>
      </c>
      <c r="T378" s="2">
        <v>26.5</v>
      </c>
      <c r="U378" s="2">
        <v>179</v>
      </c>
      <c r="V378" s="2">
        <v>61.5</v>
      </c>
      <c r="W378" s="2">
        <v>4</v>
      </c>
      <c r="X378" s="2">
        <v>1.4</v>
      </c>
      <c r="Y378" s="2">
        <v>33</v>
      </c>
      <c r="Z378" s="2">
        <v>11.3</v>
      </c>
      <c r="AA378" s="2">
        <v>13</v>
      </c>
      <c r="AB378" s="2">
        <v>8</v>
      </c>
      <c r="BC378" s="2">
        <v>280</v>
      </c>
      <c r="BD378" s="2">
        <v>263</v>
      </c>
      <c r="BE378" s="2">
        <v>88.9</v>
      </c>
      <c r="BF378" s="2">
        <v>263</v>
      </c>
      <c r="BG378" s="2">
        <v>88.9</v>
      </c>
      <c r="BH378" s="2">
        <v>93.9</v>
      </c>
      <c r="BI378" s="2">
        <v>1</v>
      </c>
      <c r="BJ378" s="2">
        <v>0.3</v>
      </c>
      <c r="BK378" s="2">
        <v>16</v>
      </c>
      <c r="BL378" s="2">
        <v>5.4</v>
      </c>
      <c r="BM378" s="2">
        <v>8</v>
      </c>
      <c r="BN378" s="2">
        <v>2.7</v>
      </c>
      <c r="BO378" s="2">
        <v>120</v>
      </c>
      <c r="BP378" s="2">
        <v>40.5</v>
      </c>
      <c r="BQ378" s="2">
        <v>135</v>
      </c>
      <c r="BR378" s="2">
        <v>45.6</v>
      </c>
      <c r="BS378" s="2">
        <v>16</v>
      </c>
      <c r="BT378" s="2">
        <v>5.4</v>
      </c>
      <c r="BU378" s="2">
        <v>33</v>
      </c>
      <c r="BV378" s="2">
        <v>11.1</v>
      </c>
      <c r="BW378" s="2">
        <v>8</v>
      </c>
      <c r="BX378" s="2">
        <v>8</v>
      </c>
    </row>
    <row r="379" spans="1:77" ht="12.75" customHeight="1" x14ac:dyDescent="0.2">
      <c r="A379">
        <v>10</v>
      </c>
      <c r="B379" s="2">
        <v>3310</v>
      </c>
      <c r="C379" s="17">
        <v>3.35</v>
      </c>
      <c r="E379" s="15">
        <v>3.0460000000000003</v>
      </c>
      <c r="G379" s="17">
        <v>156</v>
      </c>
      <c r="H379" s="2">
        <v>142</v>
      </c>
      <c r="I379" s="2">
        <v>91</v>
      </c>
      <c r="J379" s="2">
        <v>142</v>
      </c>
      <c r="K379" s="2">
        <v>91</v>
      </c>
      <c r="L379" s="2">
        <v>91</v>
      </c>
      <c r="M379" s="2">
        <v>4</v>
      </c>
      <c r="N379" s="2">
        <v>2.6</v>
      </c>
      <c r="O379" s="2">
        <v>10</v>
      </c>
      <c r="P379" s="2">
        <v>6.4</v>
      </c>
      <c r="Q379" s="2">
        <v>7</v>
      </c>
      <c r="R379" s="2">
        <v>4.5</v>
      </c>
      <c r="S379" s="2">
        <v>41</v>
      </c>
      <c r="T379" s="2">
        <v>26.3</v>
      </c>
      <c r="U379" s="2">
        <v>94</v>
      </c>
      <c r="V379" s="2">
        <v>60.3</v>
      </c>
      <c r="Y379" s="2">
        <v>14</v>
      </c>
      <c r="Z379" s="2">
        <v>9</v>
      </c>
      <c r="AA379" s="2">
        <v>4</v>
      </c>
      <c r="AB379" s="2">
        <v>1</v>
      </c>
      <c r="AC379" s="2">
        <v>2</v>
      </c>
      <c r="BC379" s="2">
        <v>156</v>
      </c>
      <c r="BD379" s="2">
        <v>136</v>
      </c>
      <c r="BE379" s="2">
        <v>87.2</v>
      </c>
      <c r="BF379" s="2">
        <v>136</v>
      </c>
      <c r="BG379" s="2">
        <v>87.2</v>
      </c>
      <c r="BH379" s="2">
        <v>87.2</v>
      </c>
      <c r="BI379" s="2">
        <v>6</v>
      </c>
      <c r="BJ379" s="2">
        <v>3.8</v>
      </c>
      <c r="BK379" s="2">
        <v>14</v>
      </c>
      <c r="BL379" s="2">
        <v>9</v>
      </c>
      <c r="BM379" s="2">
        <v>10</v>
      </c>
      <c r="BN379" s="2">
        <v>6.4</v>
      </c>
      <c r="BO379" s="2">
        <v>63</v>
      </c>
      <c r="BP379" s="2">
        <v>40.4</v>
      </c>
      <c r="BQ379" s="2">
        <v>63</v>
      </c>
      <c r="BR379" s="2">
        <v>40.4</v>
      </c>
      <c r="BU379" s="2">
        <v>20</v>
      </c>
      <c r="BV379" s="2">
        <v>12.8</v>
      </c>
      <c r="BW379" s="2">
        <v>4</v>
      </c>
      <c r="BX379" s="2">
        <v>1</v>
      </c>
      <c r="BY379" s="2">
        <v>2</v>
      </c>
    </row>
    <row r="380" spans="1:77" ht="12.75" customHeight="1" x14ac:dyDescent="0.2">
      <c r="A380">
        <v>10</v>
      </c>
      <c r="B380" s="2">
        <v>3311</v>
      </c>
      <c r="C380" s="17">
        <v>3.05</v>
      </c>
      <c r="E380" s="15">
        <v>2.9689999999999999</v>
      </c>
      <c r="G380" s="17">
        <v>36</v>
      </c>
      <c r="H380" s="2">
        <v>28</v>
      </c>
      <c r="I380" s="2">
        <v>75.7</v>
      </c>
      <c r="J380" s="2">
        <v>28</v>
      </c>
      <c r="K380" s="2">
        <v>75.7</v>
      </c>
      <c r="L380" s="2">
        <v>77.8</v>
      </c>
      <c r="M380" s="2">
        <v>2</v>
      </c>
      <c r="N380" s="2">
        <v>5.4</v>
      </c>
      <c r="O380" s="2">
        <v>6</v>
      </c>
      <c r="P380" s="2">
        <v>16.2</v>
      </c>
      <c r="S380" s="2">
        <v>13</v>
      </c>
      <c r="T380" s="2">
        <v>35.1</v>
      </c>
      <c r="U380" s="2">
        <v>15</v>
      </c>
      <c r="V380" s="2">
        <v>40.5</v>
      </c>
      <c r="W380" s="2">
        <v>1</v>
      </c>
      <c r="X380" s="2">
        <v>2.7</v>
      </c>
      <c r="Y380" s="2">
        <v>9</v>
      </c>
      <c r="Z380" s="2">
        <v>24.3</v>
      </c>
      <c r="BC380" s="2">
        <v>36</v>
      </c>
      <c r="BD380" s="2">
        <v>28</v>
      </c>
      <c r="BE380" s="2">
        <v>77.8</v>
      </c>
      <c r="BF380" s="2">
        <v>28</v>
      </c>
      <c r="BG380" s="2">
        <v>77.8</v>
      </c>
      <c r="BH380" s="2">
        <v>77.8</v>
      </c>
      <c r="BK380" s="2">
        <v>8</v>
      </c>
      <c r="BL380" s="2">
        <v>22.2</v>
      </c>
      <c r="BO380" s="2">
        <v>21</v>
      </c>
      <c r="BP380" s="2">
        <v>58.3</v>
      </c>
      <c r="BQ380" s="2">
        <v>7</v>
      </c>
      <c r="BR380" s="2">
        <v>19.399999999999999</v>
      </c>
      <c r="BU380" s="2">
        <v>8</v>
      </c>
      <c r="BV380" s="2">
        <v>22.2</v>
      </c>
      <c r="BX380" s="2">
        <v>1</v>
      </c>
    </row>
    <row r="381" spans="1:77" ht="12.75" customHeight="1" x14ac:dyDescent="0.2">
      <c r="A381">
        <v>10</v>
      </c>
      <c r="B381" s="2">
        <v>3314</v>
      </c>
      <c r="C381" s="17">
        <v>2.78</v>
      </c>
      <c r="E381" s="15">
        <v>2.8719999999999999</v>
      </c>
      <c r="G381" s="17">
        <v>113</v>
      </c>
      <c r="H381" s="2">
        <v>77</v>
      </c>
      <c r="I381" s="2">
        <v>65.8</v>
      </c>
      <c r="J381" s="2">
        <v>75</v>
      </c>
      <c r="K381" s="2">
        <v>65.2</v>
      </c>
      <c r="L381" s="2">
        <v>66.400000000000006</v>
      </c>
      <c r="M381" s="2">
        <v>15</v>
      </c>
      <c r="N381" s="2">
        <v>13</v>
      </c>
      <c r="O381" s="2">
        <v>23</v>
      </c>
      <c r="P381" s="2">
        <v>20</v>
      </c>
      <c r="Q381" s="2">
        <v>2</v>
      </c>
      <c r="R381" s="2">
        <v>1.7</v>
      </c>
      <c r="S381" s="2">
        <v>33</v>
      </c>
      <c r="T381" s="2">
        <v>28.7</v>
      </c>
      <c r="U381" s="2">
        <v>40</v>
      </c>
      <c r="V381" s="2">
        <v>34.799999999999997</v>
      </c>
      <c r="W381" s="2">
        <v>2</v>
      </c>
      <c r="X381" s="2">
        <v>1.7</v>
      </c>
      <c r="Y381" s="2">
        <v>40</v>
      </c>
      <c r="Z381" s="2">
        <v>34.799999999999997</v>
      </c>
      <c r="AA381" s="2">
        <v>1</v>
      </c>
      <c r="AB381" s="2">
        <v>5</v>
      </c>
      <c r="BC381" s="2">
        <v>107</v>
      </c>
      <c r="BD381" s="2">
        <v>94</v>
      </c>
      <c r="BE381" s="2">
        <v>80.3</v>
      </c>
      <c r="BF381" s="2">
        <v>92</v>
      </c>
      <c r="BG381" s="2">
        <v>80</v>
      </c>
      <c r="BH381" s="2">
        <v>86</v>
      </c>
      <c r="BI381" s="2">
        <v>4</v>
      </c>
      <c r="BJ381" s="2">
        <v>3.5</v>
      </c>
      <c r="BK381" s="2">
        <v>11</v>
      </c>
      <c r="BL381" s="2">
        <v>9.6</v>
      </c>
      <c r="BM381" s="2">
        <v>5</v>
      </c>
      <c r="BN381" s="2">
        <v>4.3</v>
      </c>
      <c r="BO381" s="2">
        <v>44</v>
      </c>
      <c r="BP381" s="2">
        <v>38.299999999999997</v>
      </c>
      <c r="BQ381" s="2">
        <v>43</v>
      </c>
      <c r="BR381" s="2">
        <v>37.4</v>
      </c>
      <c r="BS381" s="2">
        <v>8</v>
      </c>
      <c r="BT381" s="2">
        <v>7</v>
      </c>
      <c r="BU381" s="2">
        <v>23</v>
      </c>
      <c r="BV381" s="2">
        <v>20</v>
      </c>
      <c r="BW381" s="2">
        <v>1</v>
      </c>
      <c r="BX381" s="2">
        <v>5</v>
      </c>
    </row>
    <row r="382" spans="1:77" ht="12.75" customHeight="1" x14ac:dyDescent="0.2">
      <c r="A382">
        <v>10</v>
      </c>
      <c r="B382" s="2">
        <v>3317</v>
      </c>
      <c r="C382" s="17">
        <v>3</v>
      </c>
      <c r="E382" s="15">
        <v>2.6869999999999998</v>
      </c>
      <c r="G382" s="17">
        <v>34</v>
      </c>
      <c r="H382" s="2">
        <v>29</v>
      </c>
      <c r="I382" s="2">
        <v>82.9</v>
      </c>
      <c r="J382" s="2">
        <v>29</v>
      </c>
      <c r="K382" s="2">
        <v>82.9</v>
      </c>
      <c r="L382" s="2">
        <v>85.3</v>
      </c>
      <c r="M382" s="2">
        <v>1</v>
      </c>
      <c r="N382" s="2">
        <v>2.9</v>
      </c>
      <c r="O382" s="2">
        <v>4</v>
      </c>
      <c r="P382" s="2">
        <v>11.4</v>
      </c>
      <c r="S382" s="2">
        <v>20</v>
      </c>
      <c r="T382" s="2">
        <v>57.1</v>
      </c>
      <c r="U382" s="2">
        <v>9</v>
      </c>
      <c r="V382" s="2">
        <v>25.7</v>
      </c>
      <c r="W382" s="2">
        <v>1</v>
      </c>
      <c r="X382" s="2">
        <v>2.9</v>
      </c>
      <c r="Y382" s="2">
        <v>6</v>
      </c>
      <c r="Z382" s="2">
        <v>17.100000000000001</v>
      </c>
      <c r="BC382" s="2">
        <v>31</v>
      </c>
      <c r="BD382" s="2">
        <v>27</v>
      </c>
      <c r="BE382" s="2">
        <v>77.099999999999994</v>
      </c>
      <c r="BF382" s="2">
        <v>27</v>
      </c>
      <c r="BG382" s="2">
        <v>77.099999999999994</v>
      </c>
      <c r="BH382" s="2">
        <v>87.1</v>
      </c>
      <c r="BK382" s="2">
        <v>4</v>
      </c>
      <c r="BL382" s="2">
        <v>11.4</v>
      </c>
      <c r="BO382" s="2">
        <v>22</v>
      </c>
      <c r="BP382" s="2">
        <v>62.9</v>
      </c>
      <c r="BQ382" s="2">
        <v>5</v>
      </c>
      <c r="BR382" s="2">
        <v>14.3</v>
      </c>
      <c r="BS382" s="2">
        <v>4</v>
      </c>
      <c r="BT382" s="2">
        <v>11.4</v>
      </c>
      <c r="BU382" s="2">
        <v>8</v>
      </c>
      <c r="BV382" s="2">
        <v>22.9</v>
      </c>
    </row>
    <row r="383" spans="1:77" ht="12.75" customHeight="1" x14ac:dyDescent="0.2">
      <c r="A383">
        <v>10</v>
      </c>
      <c r="B383" s="2">
        <v>3327</v>
      </c>
      <c r="C383" s="17">
        <v>2.85</v>
      </c>
      <c r="E383" s="15">
        <v>2.907</v>
      </c>
      <c r="G383" s="17">
        <v>52</v>
      </c>
      <c r="H383" s="2">
        <v>40</v>
      </c>
      <c r="I383" s="2">
        <v>70.2</v>
      </c>
      <c r="J383" s="2">
        <v>36</v>
      </c>
      <c r="K383" s="2">
        <v>67.900000000000006</v>
      </c>
      <c r="L383" s="2">
        <v>69.2</v>
      </c>
      <c r="M383" s="2">
        <v>7</v>
      </c>
      <c r="N383" s="2">
        <v>13.2</v>
      </c>
      <c r="O383" s="2">
        <v>9</v>
      </c>
      <c r="P383" s="2">
        <v>17</v>
      </c>
      <c r="S383" s="2">
        <v>18</v>
      </c>
      <c r="T383" s="2">
        <v>34</v>
      </c>
      <c r="U383" s="2">
        <v>18</v>
      </c>
      <c r="V383" s="2">
        <v>34</v>
      </c>
      <c r="W383" s="2">
        <v>1</v>
      </c>
      <c r="X383" s="2">
        <v>1.9</v>
      </c>
      <c r="Y383" s="2">
        <v>17</v>
      </c>
      <c r="Z383" s="2">
        <v>32.1</v>
      </c>
      <c r="AA383" s="2">
        <v>1</v>
      </c>
      <c r="AB383" s="2">
        <v>6</v>
      </c>
      <c r="AC383" s="2">
        <v>1</v>
      </c>
      <c r="BC383" s="2">
        <v>53</v>
      </c>
      <c r="BD383" s="2">
        <v>43</v>
      </c>
      <c r="BE383" s="2">
        <v>75.400000000000006</v>
      </c>
      <c r="BF383" s="2">
        <v>40</v>
      </c>
      <c r="BG383" s="2">
        <v>74.099999999999994</v>
      </c>
      <c r="BH383" s="2">
        <v>75.5</v>
      </c>
      <c r="BI383" s="2">
        <v>4</v>
      </c>
      <c r="BJ383" s="2">
        <v>7.4</v>
      </c>
      <c r="BK383" s="2">
        <v>9</v>
      </c>
      <c r="BL383" s="2">
        <v>16.7</v>
      </c>
      <c r="BM383" s="2">
        <v>1</v>
      </c>
      <c r="BN383" s="2">
        <v>1.9</v>
      </c>
      <c r="BO383" s="2">
        <v>21</v>
      </c>
      <c r="BP383" s="2">
        <v>38.9</v>
      </c>
      <c r="BQ383" s="2">
        <v>18</v>
      </c>
      <c r="BR383" s="2">
        <v>33.299999999999997</v>
      </c>
      <c r="BS383" s="2">
        <v>1</v>
      </c>
      <c r="BT383" s="2">
        <v>1.9</v>
      </c>
      <c r="BU383" s="2">
        <v>14</v>
      </c>
      <c r="BV383" s="2">
        <v>25.9</v>
      </c>
      <c r="BW383" s="2">
        <v>1</v>
      </c>
      <c r="BX383" s="2">
        <v>5</v>
      </c>
      <c r="BY383" s="2">
        <v>1</v>
      </c>
    </row>
    <row r="384" spans="1:77" ht="12.75" customHeight="1" x14ac:dyDescent="0.2">
      <c r="A384">
        <v>10</v>
      </c>
      <c r="B384" s="2">
        <v>3330</v>
      </c>
      <c r="C384" s="17">
        <v>3.39</v>
      </c>
      <c r="E384" s="15">
        <v>3.2679999999999993</v>
      </c>
      <c r="G384" s="17">
        <v>318</v>
      </c>
      <c r="H384" s="2">
        <v>273</v>
      </c>
      <c r="I384" s="2">
        <v>85.8</v>
      </c>
      <c r="J384" s="2">
        <v>273</v>
      </c>
      <c r="K384" s="2">
        <v>85.8</v>
      </c>
      <c r="L384" s="2">
        <v>85.8</v>
      </c>
      <c r="M384" s="2">
        <v>20</v>
      </c>
      <c r="N384" s="2">
        <v>6.3</v>
      </c>
      <c r="O384" s="2">
        <v>25</v>
      </c>
      <c r="P384" s="2">
        <v>7.9</v>
      </c>
      <c r="S384" s="2">
        <v>84</v>
      </c>
      <c r="T384" s="2">
        <v>26.4</v>
      </c>
      <c r="U384" s="2">
        <v>189</v>
      </c>
      <c r="V384" s="2">
        <v>59.4</v>
      </c>
      <c r="Y384" s="2">
        <v>45</v>
      </c>
      <c r="Z384" s="2">
        <v>14.2</v>
      </c>
      <c r="AA384" s="2">
        <v>13</v>
      </c>
      <c r="AB384" s="2">
        <v>2</v>
      </c>
      <c r="AC384" s="2">
        <v>2</v>
      </c>
      <c r="BC384" s="2">
        <v>311</v>
      </c>
      <c r="BD384" s="2">
        <v>279</v>
      </c>
      <c r="BE384" s="2">
        <v>88.9</v>
      </c>
      <c r="BF384" s="2">
        <v>279</v>
      </c>
      <c r="BG384" s="2">
        <v>88.9</v>
      </c>
      <c r="BH384" s="2">
        <v>89.7</v>
      </c>
      <c r="BI384" s="2">
        <v>8</v>
      </c>
      <c r="BJ384" s="2">
        <v>2.5</v>
      </c>
      <c r="BK384" s="2">
        <v>24</v>
      </c>
      <c r="BL384" s="2">
        <v>7.6</v>
      </c>
      <c r="BO384" s="2">
        <v>146</v>
      </c>
      <c r="BP384" s="2">
        <v>46.5</v>
      </c>
      <c r="BQ384" s="2">
        <v>133</v>
      </c>
      <c r="BR384" s="2">
        <v>42.4</v>
      </c>
      <c r="BS384" s="2">
        <v>3</v>
      </c>
      <c r="BT384" s="2">
        <v>1</v>
      </c>
      <c r="BU384" s="2">
        <v>35</v>
      </c>
      <c r="BV384" s="2">
        <v>11.1</v>
      </c>
      <c r="BW384" s="2">
        <v>17</v>
      </c>
      <c r="BX384" s="2">
        <v>2</v>
      </c>
      <c r="BY384" s="2">
        <v>2</v>
      </c>
    </row>
    <row r="385" spans="1:77" ht="12.75" customHeight="1" x14ac:dyDescent="0.2">
      <c r="A385">
        <v>10</v>
      </c>
      <c r="B385" s="2">
        <v>3340</v>
      </c>
    </row>
    <row r="386" spans="1:77" ht="12.75" customHeight="1" x14ac:dyDescent="0.2">
      <c r="A386">
        <v>10</v>
      </c>
      <c r="B386" s="2">
        <v>3343</v>
      </c>
      <c r="C386" s="17">
        <v>3.4</v>
      </c>
      <c r="E386" s="15">
        <v>3.2560000000000002</v>
      </c>
      <c r="G386" s="17">
        <v>276</v>
      </c>
      <c r="H386" s="2">
        <v>253</v>
      </c>
      <c r="I386" s="2">
        <v>86.3</v>
      </c>
      <c r="J386" s="2">
        <v>251</v>
      </c>
      <c r="K386" s="2">
        <v>86.3</v>
      </c>
      <c r="L386" s="2">
        <v>90.9</v>
      </c>
      <c r="M386" s="2">
        <v>11</v>
      </c>
      <c r="N386" s="2">
        <v>3.8</v>
      </c>
      <c r="O386" s="2">
        <v>14</v>
      </c>
      <c r="P386" s="2">
        <v>4.8</v>
      </c>
      <c r="S386" s="2">
        <v>54</v>
      </c>
      <c r="T386" s="2">
        <v>18.600000000000001</v>
      </c>
      <c r="U386" s="2">
        <v>197</v>
      </c>
      <c r="V386" s="2">
        <v>67.7</v>
      </c>
      <c r="W386" s="2">
        <v>15</v>
      </c>
      <c r="X386" s="2">
        <v>5.2</v>
      </c>
      <c r="Y386" s="2">
        <v>40</v>
      </c>
      <c r="Z386" s="2">
        <v>13.7</v>
      </c>
      <c r="AA386" s="2">
        <v>6</v>
      </c>
      <c r="AB386" s="2">
        <v>9</v>
      </c>
      <c r="AC386" s="2">
        <v>2</v>
      </c>
      <c r="BC386" s="2">
        <v>285</v>
      </c>
      <c r="BD386" s="2">
        <v>262</v>
      </c>
      <c r="BE386" s="2">
        <v>88.2</v>
      </c>
      <c r="BF386" s="2">
        <v>257</v>
      </c>
      <c r="BG386" s="2">
        <v>88</v>
      </c>
      <c r="BH386" s="2">
        <v>90.2</v>
      </c>
      <c r="BI386" s="2">
        <v>6</v>
      </c>
      <c r="BJ386" s="2">
        <v>2.1</v>
      </c>
      <c r="BK386" s="2">
        <v>22</v>
      </c>
      <c r="BL386" s="2">
        <v>7.5</v>
      </c>
      <c r="BO386" s="2">
        <v>127</v>
      </c>
      <c r="BP386" s="2">
        <v>43.5</v>
      </c>
      <c r="BQ386" s="2">
        <v>130</v>
      </c>
      <c r="BR386" s="2">
        <v>44.5</v>
      </c>
      <c r="BS386" s="2">
        <v>7</v>
      </c>
      <c r="BT386" s="2">
        <v>2.4</v>
      </c>
      <c r="BU386" s="2">
        <v>35</v>
      </c>
      <c r="BV386" s="2">
        <v>12</v>
      </c>
      <c r="BW386" s="2">
        <v>2</v>
      </c>
      <c r="BX386" s="2">
        <v>12</v>
      </c>
      <c r="BY386" s="2">
        <v>2</v>
      </c>
    </row>
    <row r="387" spans="1:77" ht="12.75" customHeight="1" x14ac:dyDescent="0.2">
      <c r="A387">
        <v>10</v>
      </c>
      <c r="B387" s="2">
        <v>3352</v>
      </c>
    </row>
    <row r="388" spans="1:77" ht="12.75" customHeight="1" x14ac:dyDescent="0.2">
      <c r="A388">
        <v>10</v>
      </c>
      <c r="B388" s="2">
        <v>3360</v>
      </c>
      <c r="C388" s="17">
        <v>3.13</v>
      </c>
      <c r="E388" s="15">
        <v>2.8090000000000002</v>
      </c>
      <c r="G388" s="17">
        <v>272</v>
      </c>
      <c r="H388" s="2">
        <v>220</v>
      </c>
      <c r="I388" s="2">
        <v>80.900000000000006</v>
      </c>
      <c r="J388" s="2">
        <v>220</v>
      </c>
      <c r="K388" s="2">
        <v>80.900000000000006</v>
      </c>
      <c r="L388" s="2">
        <v>80.900000000000006</v>
      </c>
      <c r="M388" s="2">
        <v>14</v>
      </c>
      <c r="N388" s="2">
        <v>5.0999999999999996</v>
      </c>
      <c r="O388" s="2">
        <v>38</v>
      </c>
      <c r="P388" s="2">
        <v>14</v>
      </c>
      <c r="Q388" s="2">
        <v>9</v>
      </c>
      <c r="R388" s="2">
        <v>3.3</v>
      </c>
      <c r="S388" s="2">
        <v>82</v>
      </c>
      <c r="T388" s="2">
        <v>30.1</v>
      </c>
      <c r="U388" s="2">
        <v>129</v>
      </c>
      <c r="V388" s="2">
        <v>47.4</v>
      </c>
      <c r="Y388" s="2">
        <v>52</v>
      </c>
      <c r="Z388" s="2">
        <v>19.100000000000001</v>
      </c>
      <c r="AA388" s="2">
        <v>9</v>
      </c>
      <c r="AB388" s="2">
        <v>5</v>
      </c>
      <c r="AC388" s="2">
        <v>2</v>
      </c>
      <c r="BC388" s="2">
        <v>256</v>
      </c>
      <c r="BD388" s="2">
        <v>210</v>
      </c>
      <c r="BE388" s="2">
        <v>80.5</v>
      </c>
      <c r="BF388" s="2">
        <v>210</v>
      </c>
      <c r="BG388" s="2">
        <v>80.5</v>
      </c>
      <c r="BH388" s="2">
        <v>82</v>
      </c>
      <c r="BI388" s="2">
        <v>22</v>
      </c>
      <c r="BJ388" s="2">
        <v>8.4</v>
      </c>
      <c r="BK388" s="2">
        <v>24</v>
      </c>
      <c r="BL388" s="2">
        <v>9.1999999999999993</v>
      </c>
      <c r="BM388" s="2">
        <v>7</v>
      </c>
      <c r="BN388" s="2">
        <v>2.7</v>
      </c>
      <c r="BO388" s="2">
        <v>149</v>
      </c>
      <c r="BP388" s="2">
        <v>57.1</v>
      </c>
      <c r="BQ388" s="2">
        <v>54</v>
      </c>
      <c r="BR388" s="2">
        <v>20.7</v>
      </c>
      <c r="BS388" s="2">
        <v>5</v>
      </c>
      <c r="BT388" s="2">
        <v>1.9</v>
      </c>
      <c r="BU388" s="2">
        <v>51</v>
      </c>
      <c r="BV388" s="2">
        <v>19.5</v>
      </c>
      <c r="BW388" s="2">
        <v>20</v>
      </c>
      <c r="BX388" s="2">
        <v>5</v>
      </c>
      <c r="BY388" s="2">
        <v>2</v>
      </c>
    </row>
    <row r="389" spans="1:77" ht="12.75" customHeight="1" x14ac:dyDescent="0.2">
      <c r="A389">
        <v>10</v>
      </c>
      <c r="B389" s="2">
        <v>3362</v>
      </c>
      <c r="C389" s="17">
        <v>3.45</v>
      </c>
      <c r="E389" s="15">
        <v>3.28</v>
      </c>
      <c r="G389" s="17">
        <v>262</v>
      </c>
      <c r="H389" s="2">
        <v>239</v>
      </c>
      <c r="I389" s="2">
        <v>89.8</v>
      </c>
      <c r="J389" s="2">
        <v>239</v>
      </c>
      <c r="K389" s="2">
        <v>89.8</v>
      </c>
      <c r="L389" s="2">
        <v>91.2</v>
      </c>
      <c r="M389" s="2">
        <v>11</v>
      </c>
      <c r="N389" s="2">
        <v>4.0999999999999996</v>
      </c>
      <c r="O389" s="2">
        <v>12</v>
      </c>
      <c r="P389" s="2">
        <v>4.5</v>
      </c>
      <c r="Q389" s="2">
        <v>5</v>
      </c>
      <c r="R389" s="2">
        <v>1.9</v>
      </c>
      <c r="S389" s="2">
        <v>52</v>
      </c>
      <c r="T389" s="2">
        <v>19.5</v>
      </c>
      <c r="U389" s="2">
        <v>182</v>
      </c>
      <c r="V389" s="2">
        <v>68.400000000000006</v>
      </c>
      <c r="W389" s="2">
        <v>4</v>
      </c>
      <c r="X389" s="2">
        <v>1.5</v>
      </c>
      <c r="Y389" s="2">
        <v>27</v>
      </c>
      <c r="Z389" s="2">
        <v>10.199999999999999</v>
      </c>
      <c r="AA389" s="2">
        <v>13</v>
      </c>
      <c r="AB389" s="2">
        <v>2</v>
      </c>
      <c r="AC389" s="2">
        <v>3</v>
      </c>
      <c r="BC389" s="2">
        <v>258</v>
      </c>
      <c r="BD389" s="2">
        <v>241</v>
      </c>
      <c r="BE389" s="2">
        <v>90.6</v>
      </c>
      <c r="BF389" s="2">
        <v>241</v>
      </c>
      <c r="BG389" s="2">
        <v>90.6</v>
      </c>
      <c r="BH389" s="2">
        <v>93.4</v>
      </c>
      <c r="BI389" s="2">
        <v>6</v>
      </c>
      <c r="BJ389" s="2">
        <v>2.2999999999999998</v>
      </c>
      <c r="BK389" s="2">
        <v>11</v>
      </c>
      <c r="BL389" s="2">
        <v>4.0999999999999996</v>
      </c>
      <c r="BM389" s="2">
        <v>6</v>
      </c>
      <c r="BN389" s="2">
        <v>2.2999999999999998</v>
      </c>
      <c r="BO389" s="2">
        <v>95</v>
      </c>
      <c r="BP389" s="2">
        <v>35.700000000000003</v>
      </c>
      <c r="BQ389" s="2">
        <v>140</v>
      </c>
      <c r="BR389" s="2">
        <v>52.6</v>
      </c>
      <c r="BS389" s="2">
        <v>8</v>
      </c>
      <c r="BT389" s="2">
        <v>3</v>
      </c>
      <c r="BU389" s="2">
        <v>25</v>
      </c>
      <c r="BV389" s="2">
        <v>9.4</v>
      </c>
      <c r="BW389" s="2">
        <v>13</v>
      </c>
      <c r="BX389" s="2">
        <v>2</v>
      </c>
      <c r="BY389" s="2">
        <v>3</v>
      </c>
    </row>
    <row r="390" spans="1:77" ht="12.75" customHeight="1" x14ac:dyDescent="0.2">
      <c r="A390">
        <v>10</v>
      </c>
      <c r="B390" s="2">
        <v>3363</v>
      </c>
    </row>
    <row r="391" spans="1:77" ht="12.75" customHeight="1" x14ac:dyDescent="0.2">
      <c r="A391">
        <v>10</v>
      </c>
      <c r="B391" s="2">
        <v>3366</v>
      </c>
      <c r="C391" s="17">
        <v>3.65</v>
      </c>
      <c r="E391" s="15">
        <v>3.6689999999999996</v>
      </c>
      <c r="G391" s="17">
        <v>52</v>
      </c>
      <c r="H391" s="2">
        <v>53</v>
      </c>
      <c r="I391" s="2">
        <v>100</v>
      </c>
      <c r="J391" s="2">
        <v>52</v>
      </c>
      <c r="K391" s="2">
        <v>100</v>
      </c>
      <c r="L391" s="2">
        <v>100</v>
      </c>
      <c r="Q391" s="2">
        <v>2</v>
      </c>
      <c r="R391" s="2">
        <v>3.8</v>
      </c>
      <c r="S391" s="2">
        <v>10</v>
      </c>
      <c r="T391" s="2">
        <v>19.2</v>
      </c>
      <c r="U391" s="2">
        <v>40</v>
      </c>
      <c r="V391" s="2">
        <v>76.900000000000006</v>
      </c>
      <c r="AA391" s="2">
        <v>1</v>
      </c>
      <c r="AB391" s="2">
        <v>1</v>
      </c>
      <c r="BC391" s="2">
        <v>51</v>
      </c>
      <c r="BD391" s="2">
        <v>51</v>
      </c>
      <c r="BE391" s="2">
        <v>98.1</v>
      </c>
      <c r="BF391" s="2">
        <v>50</v>
      </c>
      <c r="BG391" s="2">
        <v>98</v>
      </c>
      <c r="BH391" s="2">
        <v>98</v>
      </c>
      <c r="BI391" s="2">
        <v>1</v>
      </c>
      <c r="BJ391" s="2">
        <v>2</v>
      </c>
      <c r="BO391" s="2">
        <v>14</v>
      </c>
      <c r="BP391" s="2">
        <v>27.5</v>
      </c>
      <c r="BQ391" s="2">
        <v>36</v>
      </c>
      <c r="BR391" s="2">
        <v>70.599999999999994</v>
      </c>
      <c r="BU391" s="2">
        <v>1</v>
      </c>
      <c r="BV391" s="2">
        <v>2</v>
      </c>
      <c r="BW391" s="2">
        <v>2</v>
      </c>
      <c r="BX391" s="2">
        <v>1</v>
      </c>
    </row>
    <row r="392" spans="1:77" ht="12.75" customHeight="1" x14ac:dyDescent="0.2">
      <c r="A392">
        <v>10</v>
      </c>
      <c r="B392" s="2">
        <v>3372</v>
      </c>
    </row>
    <row r="393" spans="1:77" ht="12.75" customHeight="1" x14ac:dyDescent="0.2">
      <c r="A393">
        <v>10</v>
      </c>
      <c r="B393" s="2">
        <v>3375</v>
      </c>
      <c r="C393" s="17">
        <v>3.09</v>
      </c>
      <c r="E393" s="15">
        <v>3.0910000000000002</v>
      </c>
      <c r="G393" s="17">
        <v>10</v>
      </c>
      <c r="H393" s="2">
        <v>9</v>
      </c>
      <c r="I393" s="2">
        <v>81.8</v>
      </c>
      <c r="J393" s="2">
        <v>9</v>
      </c>
      <c r="K393" s="2">
        <v>81.8</v>
      </c>
      <c r="L393" s="2">
        <v>90</v>
      </c>
      <c r="M393" s="2">
        <v>1</v>
      </c>
      <c r="N393" s="2">
        <v>9.1</v>
      </c>
      <c r="S393" s="2">
        <v>3</v>
      </c>
      <c r="T393" s="2">
        <v>27.3</v>
      </c>
      <c r="U393" s="2">
        <v>6</v>
      </c>
      <c r="V393" s="2">
        <v>54.5</v>
      </c>
      <c r="W393" s="2">
        <v>1</v>
      </c>
      <c r="X393" s="2">
        <v>9.1</v>
      </c>
      <c r="Y393" s="2">
        <v>2</v>
      </c>
      <c r="Z393" s="2">
        <v>18.2</v>
      </c>
      <c r="BC393" s="2">
        <v>11</v>
      </c>
      <c r="BD393" s="2">
        <v>10</v>
      </c>
      <c r="BE393" s="2">
        <v>90.9</v>
      </c>
      <c r="BF393" s="2">
        <v>10</v>
      </c>
      <c r="BG393" s="2">
        <v>90.9</v>
      </c>
      <c r="BH393" s="2">
        <v>90.9</v>
      </c>
      <c r="BK393" s="2">
        <v>1</v>
      </c>
      <c r="BL393" s="2">
        <v>9.1</v>
      </c>
      <c r="BO393" s="2">
        <v>8</v>
      </c>
      <c r="BP393" s="2">
        <v>72.7</v>
      </c>
      <c r="BQ393" s="2">
        <v>2</v>
      </c>
      <c r="BR393" s="2">
        <v>18.2</v>
      </c>
      <c r="BU393" s="2">
        <v>1</v>
      </c>
      <c r="BV393" s="2">
        <v>9.1</v>
      </c>
    </row>
    <row r="394" spans="1:77" ht="12.75" customHeight="1" x14ac:dyDescent="0.2">
      <c r="A394">
        <v>10</v>
      </c>
      <c r="B394" s="2">
        <v>3385</v>
      </c>
      <c r="C394" s="17">
        <v>3.62</v>
      </c>
      <c r="E394" s="15">
        <v>3.5950000000000002</v>
      </c>
      <c r="G394" s="17">
        <v>470</v>
      </c>
      <c r="H394" s="2">
        <v>450</v>
      </c>
      <c r="I394" s="2">
        <v>93.9</v>
      </c>
      <c r="J394" s="2">
        <v>450</v>
      </c>
      <c r="K394" s="2">
        <v>93.9</v>
      </c>
      <c r="L394" s="2">
        <v>95.7</v>
      </c>
      <c r="M394" s="2">
        <v>6</v>
      </c>
      <c r="N394" s="2">
        <v>1.3</v>
      </c>
      <c r="O394" s="2">
        <v>14</v>
      </c>
      <c r="P394" s="2">
        <v>2.9</v>
      </c>
      <c r="Q394" s="2">
        <v>5</v>
      </c>
      <c r="R394" s="2">
        <v>1</v>
      </c>
      <c r="S394" s="2">
        <v>79</v>
      </c>
      <c r="T394" s="2">
        <v>16.5</v>
      </c>
      <c r="U394" s="2">
        <v>366</v>
      </c>
      <c r="V394" s="2">
        <v>76.400000000000006</v>
      </c>
      <c r="W394" s="2">
        <v>9</v>
      </c>
      <c r="X394" s="2">
        <v>1.9</v>
      </c>
      <c r="Y394" s="2">
        <v>29</v>
      </c>
      <c r="Z394" s="2">
        <v>6.1</v>
      </c>
      <c r="AA394" s="2">
        <v>3</v>
      </c>
      <c r="AB394" s="2">
        <v>1</v>
      </c>
      <c r="AC394" s="2">
        <v>1</v>
      </c>
      <c r="BC394" s="2">
        <v>469</v>
      </c>
      <c r="BD394" s="2">
        <v>463</v>
      </c>
      <c r="BE394" s="2">
        <v>97.3</v>
      </c>
      <c r="BF394" s="2">
        <v>463</v>
      </c>
      <c r="BG394" s="2">
        <v>97.3</v>
      </c>
      <c r="BH394" s="2">
        <v>98.7</v>
      </c>
      <c r="BK394" s="2">
        <v>6</v>
      </c>
      <c r="BL394" s="2">
        <v>1.3</v>
      </c>
      <c r="BM394" s="2">
        <v>6</v>
      </c>
      <c r="BN394" s="2">
        <v>1.3</v>
      </c>
      <c r="BO394" s="2">
        <v>129</v>
      </c>
      <c r="BP394" s="2">
        <v>27.1</v>
      </c>
      <c r="BQ394" s="2">
        <v>328</v>
      </c>
      <c r="BR394" s="2">
        <v>68.900000000000006</v>
      </c>
      <c r="BS394" s="2">
        <v>7</v>
      </c>
      <c r="BT394" s="2">
        <v>1.5</v>
      </c>
      <c r="BU394" s="2">
        <v>13</v>
      </c>
      <c r="BV394" s="2">
        <v>2.7</v>
      </c>
      <c r="BW394" s="2">
        <v>6</v>
      </c>
      <c r="BX394" s="2">
        <v>1</v>
      </c>
      <c r="BY394" s="2">
        <v>1</v>
      </c>
    </row>
    <row r="395" spans="1:77" ht="12.75" customHeight="1" x14ac:dyDescent="0.2">
      <c r="A395">
        <v>10</v>
      </c>
      <c r="B395" s="2">
        <v>3392</v>
      </c>
      <c r="C395" s="17">
        <v>2.83</v>
      </c>
      <c r="E395" s="15">
        <v>3.165</v>
      </c>
      <c r="G395" s="17">
        <v>11</v>
      </c>
      <c r="H395" s="2">
        <v>8</v>
      </c>
      <c r="I395" s="2">
        <v>66.7</v>
      </c>
      <c r="J395" s="2">
        <v>8</v>
      </c>
      <c r="K395" s="2">
        <v>66.7</v>
      </c>
      <c r="L395" s="2">
        <v>72.7</v>
      </c>
      <c r="O395" s="2">
        <v>3</v>
      </c>
      <c r="P395" s="2">
        <v>25</v>
      </c>
      <c r="S395" s="2">
        <v>4</v>
      </c>
      <c r="T395" s="2">
        <v>33.299999999999997</v>
      </c>
      <c r="U395" s="2">
        <v>4</v>
      </c>
      <c r="V395" s="2">
        <v>33.299999999999997</v>
      </c>
      <c r="W395" s="2">
        <v>1</v>
      </c>
      <c r="X395" s="2">
        <v>8.3000000000000007</v>
      </c>
      <c r="Y395" s="2">
        <v>4</v>
      </c>
      <c r="Z395" s="2">
        <v>33.299999999999997</v>
      </c>
      <c r="BC395" s="2">
        <v>11</v>
      </c>
      <c r="BD395" s="2">
        <v>10</v>
      </c>
      <c r="BE395" s="2">
        <v>83.3</v>
      </c>
      <c r="BF395" s="2">
        <v>10</v>
      </c>
      <c r="BG395" s="2">
        <v>83.3</v>
      </c>
      <c r="BH395" s="2">
        <v>90.9</v>
      </c>
      <c r="BK395" s="2">
        <v>1</v>
      </c>
      <c r="BL395" s="2">
        <v>8.3000000000000007</v>
      </c>
      <c r="BO395" s="2">
        <v>4</v>
      </c>
      <c r="BP395" s="2">
        <v>33.299999999999997</v>
      </c>
      <c r="BQ395" s="2">
        <v>6</v>
      </c>
      <c r="BR395" s="2">
        <v>50</v>
      </c>
      <c r="BS395" s="2">
        <v>1</v>
      </c>
      <c r="BT395" s="2">
        <v>8.3000000000000007</v>
      </c>
      <c r="BU395" s="2">
        <v>2</v>
      </c>
      <c r="BV395" s="2">
        <v>16.7</v>
      </c>
    </row>
    <row r="396" spans="1:77" ht="12.75" customHeight="1" x14ac:dyDescent="0.2">
      <c r="A396">
        <v>10</v>
      </c>
      <c r="B396" s="2">
        <v>3396</v>
      </c>
      <c r="G396" s="17">
        <v>1</v>
      </c>
    </row>
    <row r="397" spans="1:77" ht="12.75" customHeight="1" x14ac:dyDescent="0.2">
      <c r="A397">
        <v>10</v>
      </c>
      <c r="B397" s="2">
        <v>3398</v>
      </c>
      <c r="C397" s="17">
        <v>2.89</v>
      </c>
      <c r="E397" s="15">
        <v>2.8960000000000004</v>
      </c>
      <c r="G397" s="17">
        <v>285</v>
      </c>
      <c r="H397" s="2">
        <v>222</v>
      </c>
      <c r="I397" s="2">
        <v>73.8</v>
      </c>
      <c r="J397" s="2">
        <v>215</v>
      </c>
      <c r="K397" s="2">
        <v>73.099999999999994</v>
      </c>
      <c r="L397" s="2">
        <v>75.400000000000006</v>
      </c>
      <c r="M397" s="2">
        <v>26</v>
      </c>
      <c r="N397" s="2">
        <v>8.8000000000000007</v>
      </c>
      <c r="O397" s="2">
        <v>44</v>
      </c>
      <c r="P397" s="2">
        <v>15</v>
      </c>
      <c r="Q397" s="2">
        <v>7</v>
      </c>
      <c r="R397" s="2">
        <v>2.4</v>
      </c>
      <c r="S397" s="2">
        <v>97</v>
      </c>
      <c r="T397" s="2">
        <v>33</v>
      </c>
      <c r="U397" s="2">
        <v>111</v>
      </c>
      <c r="V397" s="2">
        <v>37.799999999999997</v>
      </c>
      <c r="W397" s="2">
        <v>9</v>
      </c>
      <c r="X397" s="2">
        <v>3.1</v>
      </c>
      <c r="Y397" s="2">
        <v>79</v>
      </c>
      <c r="Z397" s="2">
        <v>26.9</v>
      </c>
      <c r="AA397" s="2">
        <v>25</v>
      </c>
      <c r="AB397" s="2">
        <v>24</v>
      </c>
      <c r="AC397" s="2">
        <v>11</v>
      </c>
      <c r="BC397" s="2">
        <v>278</v>
      </c>
      <c r="BD397" s="2">
        <v>244</v>
      </c>
      <c r="BE397" s="2">
        <v>81.900000000000006</v>
      </c>
      <c r="BF397" s="2">
        <v>233</v>
      </c>
      <c r="BG397" s="2">
        <v>81.2</v>
      </c>
      <c r="BH397" s="2">
        <v>83.8</v>
      </c>
      <c r="BI397" s="2">
        <v>12</v>
      </c>
      <c r="BJ397" s="2">
        <v>4.2</v>
      </c>
      <c r="BK397" s="2">
        <v>33</v>
      </c>
      <c r="BL397" s="2">
        <v>11.5</v>
      </c>
      <c r="BM397" s="2">
        <v>6</v>
      </c>
      <c r="BN397" s="2">
        <v>2.1</v>
      </c>
      <c r="BO397" s="2">
        <v>155</v>
      </c>
      <c r="BP397" s="2">
        <v>54</v>
      </c>
      <c r="BQ397" s="2">
        <v>72</v>
      </c>
      <c r="BR397" s="2">
        <v>25.1</v>
      </c>
      <c r="BS397" s="2">
        <v>9</v>
      </c>
      <c r="BT397" s="2">
        <v>3.1</v>
      </c>
      <c r="BU397" s="2">
        <v>54</v>
      </c>
      <c r="BV397" s="2">
        <v>18.8</v>
      </c>
      <c r="BW397" s="2">
        <v>26</v>
      </c>
      <c r="BX397" s="2">
        <v>30</v>
      </c>
      <c r="BY397" s="2">
        <v>11</v>
      </c>
    </row>
    <row r="398" spans="1:77" ht="12.75" customHeight="1" x14ac:dyDescent="0.2">
      <c r="A398">
        <v>10</v>
      </c>
      <c r="B398" s="2">
        <v>3407</v>
      </c>
      <c r="C398" s="17">
        <v>3.35</v>
      </c>
      <c r="E398" s="15">
        <v>3.1869999999999998</v>
      </c>
      <c r="G398" s="17">
        <v>415</v>
      </c>
      <c r="H398" s="2">
        <v>368</v>
      </c>
      <c r="I398" s="2">
        <v>88.2</v>
      </c>
      <c r="J398" s="2">
        <v>368</v>
      </c>
      <c r="K398" s="2">
        <v>88.2</v>
      </c>
      <c r="L398" s="2">
        <v>88.7</v>
      </c>
      <c r="M398" s="2">
        <v>23</v>
      </c>
      <c r="N398" s="2">
        <v>5.5</v>
      </c>
      <c r="O398" s="2">
        <v>24</v>
      </c>
      <c r="P398" s="2">
        <v>5.8</v>
      </c>
      <c r="Q398" s="2">
        <v>11</v>
      </c>
      <c r="R398" s="2">
        <v>2.6</v>
      </c>
      <c r="S398" s="2">
        <v>102</v>
      </c>
      <c r="T398" s="2">
        <v>24.5</v>
      </c>
      <c r="U398" s="2">
        <v>255</v>
      </c>
      <c r="V398" s="2">
        <v>61.2</v>
      </c>
      <c r="W398" s="2">
        <v>2</v>
      </c>
      <c r="X398" s="2">
        <v>0.5</v>
      </c>
      <c r="Y398" s="2">
        <v>49</v>
      </c>
      <c r="Z398" s="2">
        <v>11.8</v>
      </c>
      <c r="AA398" s="2">
        <v>12</v>
      </c>
      <c r="AB398" s="2">
        <v>10</v>
      </c>
      <c r="AC398" s="2">
        <v>2</v>
      </c>
      <c r="BC398" s="2">
        <v>403</v>
      </c>
      <c r="BD398" s="2">
        <v>351</v>
      </c>
      <c r="BE398" s="2">
        <v>83.6</v>
      </c>
      <c r="BF398" s="2">
        <v>351</v>
      </c>
      <c r="BG398" s="2">
        <v>83.6</v>
      </c>
      <c r="BH398" s="2">
        <v>87.1</v>
      </c>
      <c r="BI398" s="2">
        <v>14</v>
      </c>
      <c r="BJ398" s="2">
        <v>3.3</v>
      </c>
      <c r="BK398" s="2">
        <v>38</v>
      </c>
      <c r="BL398" s="2">
        <v>9</v>
      </c>
      <c r="BM398" s="2">
        <v>2</v>
      </c>
      <c r="BN398" s="2">
        <v>0.5</v>
      </c>
      <c r="BO398" s="2">
        <v>147</v>
      </c>
      <c r="BP398" s="2">
        <v>35</v>
      </c>
      <c r="BQ398" s="2">
        <v>202</v>
      </c>
      <c r="BR398" s="2">
        <v>48.1</v>
      </c>
      <c r="BS398" s="2">
        <v>17</v>
      </c>
      <c r="BT398" s="2">
        <v>4</v>
      </c>
      <c r="BU398" s="2">
        <v>69</v>
      </c>
      <c r="BV398" s="2">
        <v>16.399999999999999</v>
      </c>
      <c r="BW398" s="2">
        <v>8</v>
      </c>
      <c r="BX398" s="2">
        <v>11</v>
      </c>
      <c r="BY398" s="2">
        <v>2</v>
      </c>
    </row>
    <row r="399" spans="1:77" ht="12.75" customHeight="1" x14ac:dyDescent="0.2">
      <c r="A399">
        <v>10</v>
      </c>
      <c r="B399" s="2">
        <v>3412</v>
      </c>
      <c r="C399" s="17">
        <v>3.43</v>
      </c>
      <c r="E399" s="15">
        <v>3.2450000000000001</v>
      </c>
      <c r="G399" s="17">
        <v>400</v>
      </c>
      <c r="H399" s="2">
        <v>360</v>
      </c>
      <c r="I399" s="2">
        <v>89.1</v>
      </c>
      <c r="J399" s="2">
        <v>360</v>
      </c>
      <c r="K399" s="2">
        <v>89.1</v>
      </c>
      <c r="L399" s="2">
        <v>90</v>
      </c>
      <c r="M399" s="2">
        <v>16</v>
      </c>
      <c r="N399" s="2">
        <v>4</v>
      </c>
      <c r="O399" s="2">
        <v>24</v>
      </c>
      <c r="P399" s="2">
        <v>5.9</v>
      </c>
      <c r="Q399" s="2">
        <v>5</v>
      </c>
      <c r="R399" s="2">
        <v>1.2</v>
      </c>
      <c r="S399" s="2">
        <v>99</v>
      </c>
      <c r="T399" s="2">
        <v>24.5</v>
      </c>
      <c r="U399" s="2">
        <v>256</v>
      </c>
      <c r="V399" s="2">
        <v>63.4</v>
      </c>
      <c r="W399" s="2">
        <v>4</v>
      </c>
      <c r="X399" s="2">
        <v>1</v>
      </c>
      <c r="Y399" s="2">
        <v>44</v>
      </c>
      <c r="Z399" s="2">
        <v>10.9</v>
      </c>
      <c r="AA399" s="2">
        <v>12</v>
      </c>
      <c r="AB399" s="2">
        <v>7</v>
      </c>
      <c r="AC399" s="2">
        <v>4</v>
      </c>
      <c r="BC399" s="2">
        <v>392</v>
      </c>
      <c r="BD399" s="2">
        <v>358</v>
      </c>
      <c r="BE399" s="2">
        <v>89.3</v>
      </c>
      <c r="BF399" s="2">
        <v>358</v>
      </c>
      <c r="BG399" s="2">
        <v>89.3</v>
      </c>
      <c r="BH399" s="2">
        <v>91.3</v>
      </c>
      <c r="BI399" s="2">
        <v>15</v>
      </c>
      <c r="BJ399" s="2">
        <v>3.7</v>
      </c>
      <c r="BK399" s="2">
        <v>19</v>
      </c>
      <c r="BL399" s="2">
        <v>4.7</v>
      </c>
      <c r="BM399" s="2">
        <v>5</v>
      </c>
      <c r="BN399" s="2">
        <v>1.2</v>
      </c>
      <c r="BO399" s="2">
        <v>163</v>
      </c>
      <c r="BP399" s="2">
        <v>40.6</v>
      </c>
      <c r="BQ399" s="2">
        <v>190</v>
      </c>
      <c r="BR399" s="2">
        <v>47.4</v>
      </c>
      <c r="BS399" s="2">
        <v>9</v>
      </c>
      <c r="BT399" s="2">
        <v>2.2000000000000002</v>
      </c>
      <c r="BU399" s="2">
        <v>43</v>
      </c>
      <c r="BV399" s="2">
        <v>10.7</v>
      </c>
      <c r="BW399" s="2">
        <v>14</v>
      </c>
      <c r="BX399" s="2">
        <v>8</v>
      </c>
      <c r="BY399" s="2">
        <v>4</v>
      </c>
    </row>
    <row r="400" spans="1:77" ht="12.75" customHeight="1" x14ac:dyDescent="0.2">
      <c r="A400">
        <v>10</v>
      </c>
      <c r="B400" s="2">
        <v>3415</v>
      </c>
      <c r="C400" s="17">
        <v>3.33</v>
      </c>
      <c r="E400" s="15">
        <v>3.3479999999999994</v>
      </c>
      <c r="G400" s="17">
        <v>396</v>
      </c>
      <c r="H400" s="2">
        <v>346</v>
      </c>
      <c r="I400" s="2">
        <v>85.6</v>
      </c>
      <c r="J400" s="2">
        <v>346</v>
      </c>
      <c r="K400" s="2">
        <v>85.6</v>
      </c>
      <c r="L400" s="2">
        <v>87.4</v>
      </c>
      <c r="M400" s="2">
        <v>13</v>
      </c>
      <c r="N400" s="2">
        <v>3.2</v>
      </c>
      <c r="O400" s="2">
        <v>37</v>
      </c>
      <c r="P400" s="2">
        <v>9.1999999999999993</v>
      </c>
      <c r="Q400" s="2">
        <v>2</v>
      </c>
      <c r="R400" s="2">
        <v>0.5</v>
      </c>
      <c r="S400" s="2">
        <v>118</v>
      </c>
      <c r="T400" s="2">
        <v>29.2</v>
      </c>
      <c r="U400" s="2">
        <v>226</v>
      </c>
      <c r="V400" s="2">
        <v>55.9</v>
      </c>
      <c r="W400" s="2">
        <v>8</v>
      </c>
      <c r="X400" s="2">
        <v>2</v>
      </c>
      <c r="Y400" s="2">
        <v>58</v>
      </c>
      <c r="Z400" s="2">
        <v>14.4</v>
      </c>
      <c r="AA400" s="2">
        <v>8</v>
      </c>
      <c r="AB400" s="2">
        <v>2</v>
      </c>
      <c r="AC400" s="2">
        <v>10</v>
      </c>
      <c r="BC400" s="2">
        <v>392</v>
      </c>
      <c r="BD400" s="2">
        <v>359</v>
      </c>
      <c r="BE400" s="2">
        <v>89.8</v>
      </c>
      <c r="BF400" s="2">
        <v>359</v>
      </c>
      <c r="BG400" s="2">
        <v>89.8</v>
      </c>
      <c r="BH400" s="2">
        <v>91.6</v>
      </c>
      <c r="BI400" s="2">
        <v>6</v>
      </c>
      <c r="BJ400" s="2">
        <v>1.5</v>
      </c>
      <c r="BK400" s="2">
        <v>27</v>
      </c>
      <c r="BL400" s="2">
        <v>6.8</v>
      </c>
      <c r="BM400" s="2">
        <v>2</v>
      </c>
      <c r="BN400" s="2">
        <v>0.5</v>
      </c>
      <c r="BO400" s="2">
        <v>150</v>
      </c>
      <c r="BP400" s="2">
        <v>37.5</v>
      </c>
      <c r="BQ400" s="2">
        <v>207</v>
      </c>
      <c r="BR400" s="2">
        <v>51.8</v>
      </c>
      <c r="BS400" s="2">
        <v>8</v>
      </c>
      <c r="BT400" s="2">
        <v>2</v>
      </c>
      <c r="BU400" s="2">
        <v>41</v>
      </c>
      <c r="BV400" s="2">
        <v>10.3</v>
      </c>
      <c r="BW400" s="2">
        <v>12</v>
      </c>
      <c r="BX400" s="2">
        <v>2</v>
      </c>
      <c r="BY400" s="2">
        <v>10</v>
      </c>
    </row>
    <row r="401" spans="1:77" ht="12.75" customHeight="1" x14ac:dyDescent="0.2">
      <c r="A401">
        <v>10</v>
      </c>
      <c r="B401" s="2">
        <v>3416</v>
      </c>
      <c r="C401" s="17">
        <v>2.96</v>
      </c>
      <c r="E401" s="15">
        <v>3.2589999999999999</v>
      </c>
      <c r="G401" s="17">
        <v>26</v>
      </c>
      <c r="H401" s="2">
        <v>22</v>
      </c>
      <c r="I401" s="2">
        <v>78.599999999999994</v>
      </c>
      <c r="J401" s="2">
        <v>22</v>
      </c>
      <c r="K401" s="2">
        <v>78.599999999999994</v>
      </c>
      <c r="L401" s="2">
        <v>84.6</v>
      </c>
      <c r="O401" s="2">
        <v>4</v>
      </c>
      <c r="P401" s="2">
        <v>14.3</v>
      </c>
      <c r="Q401" s="2">
        <v>1</v>
      </c>
      <c r="R401" s="2">
        <v>3.6</v>
      </c>
      <c r="S401" s="2">
        <v>9</v>
      </c>
      <c r="T401" s="2">
        <v>32.1</v>
      </c>
      <c r="U401" s="2">
        <v>12</v>
      </c>
      <c r="V401" s="2">
        <v>42.9</v>
      </c>
      <c r="W401" s="2">
        <v>2</v>
      </c>
      <c r="X401" s="2">
        <v>7.1</v>
      </c>
      <c r="Y401" s="2">
        <v>6</v>
      </c>
      <c r="Z401" s="2">
        <v>21.4</v>
      </c>
      <c r="BC401" s="2">
        <v>27</v>
      </c>
      <c r="BD401" s="2">
        <v>26</v>
      </c>
      <c r="BE401" s="2">
        <v>96.3</v>
      </c>
      <c r="BF401" s="2">
        <v>26</v>
      </c>
      <c r="BG401" s="2">
        <v>96.3</v>
      </c>
      <c r="BH401" s="2">
        <v>96.3</v>
      </c>
      <c r="BK401" s="2">
        <v>1</v>
      </c>
      <c r="BL401" s="2">
        <v>3.7</v>
      </c>
      <c r="BM401" s="2">
        <v>1</v>
      </c>
      <c r="BN401" s="2">
        <v>3.7</v>
      </c>
      <c r="BO401" s="2">
        <v>14</v>
      </c>
      <c r="BP401" s="2">
        <v>51.9</v>
      </c>
      <c r="BQ401" s="2">
        <v>11</v>
      </c>
      <c r="BR401" s="2">
        <v>40.700000000000003</v>
      </c>
      <c r="BU401" s="2">
        <v>1</v>
      </c>
      <c r="BV401" s="2">
        <v>3.7</v>
      </c>
      <c r="BW401" s="2">
        <v>1</v>
      </c>
    </row>
    <row r="402" spans="1:77" ht="12.75" customHeight="1" x14ac:dyDescent="0.2">
      <c r="A402">
        <v>10</v>
      </c>
      <c r="B402" s="2">
        <v>3418</v>
      </c>
      <c r="C402" s="17">
        <v>2.95</v>
      </c>
      <c r="E402" s="15">
        <v>3</v>
      </c>
      <c r="G402" s="17">
        <v>21</v>
      </c>
      <c r="H402" s="2">
        <v>16</v>
      </c>
      <c r="I402" s="2">
        <v>76.2</v>
      </c>
      <c r="J402" s="2">
        <v>16</v>
      </c>
      <c r="K402" s="2">
        <v>76.2</v>
      </c>
      <c r="L402" s="2">
        <v>76.2</v>
      </c>
      <c r="M402" s="2">
        <v>4</v>
      </c>
      <c r="N402" s="2">
        <v>19</v>
      </c>
      <c r="O402" s="2">
        <v>1</v>
      </c>
      <c r="P402" s="2">
        <v>4.8</v>
      </c>
      <c r="S402" s="2">
        <v>8</v>
      </c>
      <c r="T402" s="2">
        <v>38.1</v>
      </c>
      <c r="U402" s="2">
        <v>8</v>
      </c>
      <c r="V402" s="2">
        <v>38.1</v>
      </c>
      <c r="Y402" s="2">
        <v>5</v>
      </c>
      <c r="Z402" s="2">
        <v>23.8</v>
      </c>
      <c r="BC402" s="2">
        <v>20</v>
      </c>
      <c r="BD402" s="2">
        <v>16</v>
      </c>
      <c r="BE402" s="2">
        <v>80</v>
      </c>
      <c r="BF402" s="2">
        <v>16</v>
      </c>
      <c r="BG402" s="2">
        <v>80</v>
      </c>
      <c r="BH402" s="2">
        <v>80</v>
      </c>
      <c r="BI402" s="2">
        <v>1</v>
      </c>
      <c r="BJ402" s="2">
        <v>5</v>
      </c>
      <c r="BK402" s="2">
        <v>3</v>
      </c>
      <c r="BL402" s="2">
        <v>15</v>
      </c>
      <c r="BM402" s="2">
        <v>2</v>
      </c>
      <c r="BN402" s="2">
        <v>10</v>
      </c>
      <c r="BO402" s="2">
        <v>3</v>
      </c>
      <c r="BP402" s="2">
        <v>15</v>
      </c>
      <c r="BQ402" s="2">
        <v>11</v>
      </c>
      <c r="BR402" s="2">
        <v>55</v>
      </c>
      <c r="BU402" s="2">
        <v>4</v>
      </c>
      <c r="BV402" s="2">
        <v>20</v>
      </c>
      <c r="BW402" s="2">
        <v>1</v>
      </c>
    </row>
    <row r="403" spans="1:77" ht="12.75" customHeight="1" x14ac:dyDescent="0.2">
      <c r="A403">
        <v>10</v>
      </c>
      <c r="B403" s="2">
        <v>3420</v>
      </c>
    </row>
    <row r="404" spans="1:77" ht="12.75" customHeight="1" x14ac:dyDescent="0.2">
      <c r="A404">
        <v>10</v>
      </c>
      <c r="B404" s="2">
        <v>3422</v>
      </c>
      <c r="C404" s="17">
        <v>3.29</v>
      </c>
      <c r="E404" s="15">
        <v>3.3069999999999999</v>
      </c>
      <c r="G404" s="17">
        <v>14</v>
      </c>
      <c r="H404" s="2">
        <v>16</v>
      </c>
      <c r="I404" s="2">
        <v>100</v>
      </c>
      <c r="J404" s="2">
        <v>14</v>
      </c>
      <c r="K404" s="2">
        <v>100</v>
      </c>
      <c r="L404" s="2">
        <v>100</v>
      </c>
      <c r="Q404" s="2">
        <v>2</v>
      </c>
      <c r="R404" s="2">
        <v>14.3</v>
      </c>
      <c r="S404" s="2">
        <v>2</v>
      </c>
      <c r="T404" s="2">
        <v>14.3</v>
      </c>
      <c r="U404" s="2">
        <v>10</v>
      </c>
      <c r="V404" s="2">
        <v>71.400000000000006</v>
      </c>
      <c r="AB404" s="2">
        <v>2</v>
      </c>
      <c r="BC404" s="2">
        <v>13</v>
      </c>
      <c r="BD404" s="2">
        <v>16</v>
      </c>
      <c r="BE404" s="2">
        <v>100</v>
      </c>
      <c r="BF404" s="2">
        <v>13</v>
      </c>
      <c r="BG404" s="2">
        <v>100</v>
      </c>
      <c r="BH404" s="2">
        <v>100</v>
      </c>
      <c r="BM404" s="2">
        <v>1</v>
      </c>
      <c r="BN404" s="2">
        <v>7.7</v>
      </c>
      <c r="BO404" s="2">
        <v>5</v>
      </c>
      <c r="BP404" s="2">
        <v>38.5</v>
      </c>
      <c r="BQ404" s="2">
        <v>7</v>
      </c>
      <c r="BR404" s="2">
        <v>53.8</v>
      </c>
      <c r="BX404" s="2">
        <v>3</v>
      </c>
    </row>
    <row r="405" spans="1:77" ht="12.75" customHeight="1" x14ac:dyDescent="0.2">
      <c r="A405">
        <v>10</v>
      </c>
      <c r="B405" s="2">
        <v>3423</v>
      </c>
      <c r="C405" s="17">
        <v>3.43</v>
      </c>
      <c r="E405" s="15">
        <v>3.34</v>
      </c>
      <c r="G405" s="17">
        <v>326</v>
      </c>
      <c r="H405" s="2">
        <v>302</v>
      </c>
      <c r="I405" s="2">
        <v>91</v>
      </c>
      <c r="J405" s="2">
        <v>302</v>
      </c>
      <c r="K405" s="2">
        <v>91</v>
      </c>
      <c r="L405" s="2">
        <v>92.6</v>
      </c>
      <c r="M405" s="2">
        <v>12</v>
      </c>
      <c r="N405" s="2">
        <v>3.6</v>
      </c>
      <c r="O405" s="2">
        <v>12</v>
      </c>
      <c r="P405" s="2">
        <v>3.6</v>
      </c>
      <c r="Q405" s="2">
        <v>8</v>
      </c>
      <c r="R405" s="2">
        <v>2.4</v>
      </c>
      <c r="S405" s="2">
        <v>74</v>
      </c>
      <c r="T405" s="2">
        <v>22.3</v>
      </c>
      <c r="U405" s="2">
        <v>220</v>
      </c>
      <c r="V405" s="2">
        <v>66.3</v>
      </c>
      <c r="W405" s="2">
        <v>6</v>
      </c>
      <c r="X405" s="2">
        <v>1.8</v>
      </c>
      <c r="Y405" s="2">
        <v>30</v>
      </c>
      <c r="Z405" s="2">
        <v>9</v>
      </c>
      <c r="AA405" s="2">
        <v>7</v>
      </c>
      <c r="AC405" s="2">
        <v>2</v>
      </c>
      <c r="BC405" s="2">
        <v>327</v>
      </c>
      <c r="BD405" s="2">
        <v>309</v>
      </c>
      <c r="BE405" s="2">
        <v>92.8</v>
      </c>
      <c r="BF405" s="2">
        <v>309</v>
      </c>
      <c r="BG405" s="2">
        <v>92.8</v>
      </c>
      <c r="BH405" s="2">
        <v>94.5</v>
      </c>
      <c r="BI405" s="2">
        <v>6</v>
      </c>
      <c r="BJ405" s="2">
        <v>1.8</v>
      </c>
      <c r="BK405" s="2">
        <v>12</v>
      </c>
      <c r="BL405" s="2">
        <v>3.6</v>
      </c>
      <c r="BM405" s="2">
        <v>12</v>
      </c>
      <c r="BN405" s="2">
        <v>3.6</v>
      </c>
      <c r="BO405" s="2">
        <v>106</v>
      </c>
      <c r="BP405" s="2">
        <v>31.8</v>
      </c>
      <c r="BQ405" s="2">
        <v>191</v>
      </c>
      <c r="BR405" s="2">
        <v>57.4</v>
      </c>
      <c r="BS405" s="2">
        <v>6</v>
      </c>
      <c r="BT405" s="2">
        <v>1.8</v>
      </c>
      <c r="BU405" s="2">
        <v>24</v>
      </c>
      <c r="BV405" s="2">
        <v>7.2</v>
      </c>
      <c r="BW405" s="2">
        <v>6</v>
      </c>
      <c r="BY405" s="2">
        <v>2</v>
      </c>
    </row>
    <row r="406" spans="1:77" ht="12.75" customHeight="1" x14ac:dyDescent="0.2">
      <c r="A406">
        <v>10</v>
      </c>
      <c r="B406" s="2">
        <v>3446</v>
      </c>
    </row>
    <row r="407" spans="1:77" ht="12.75" customHeight="1" x14ac:dyDescent="0.2">
      <c r="A407">
        <v>10</v>
      </c>
      <c r="B407" s="2">
        <v>3456</v>
      </c>
      <c r="C407" s="17">
        <v>3.2</v>
      </c>
      <c r="E407" s="15">
        <v>3.2060000000000004</v>
      </c>
      <c r="G407" s="17">
        <v>313</v>
      </c>
      <c r="H407" s="2">
        <v>258</v>
      </c>
      <c r="I407" s="2">
        <v>82.4</v>
      </c>
      <c r="J407" s="2">
        <v>258</v>
      </c>
      <c r="K407" s="2">
        <v>82.4</v>
      </c>
      <c r="L407" s="2">
        <v>82.4</v>
      </c>
      <c r="M407" s="2">
        <v>29</v>
      </c>
      <c r="N407" s="2">
        <v>9.3000000000000007</v>
      </c>
      <c r="O407" s="2">
        <v>26</v>
      </c>
      <c r="P407" s="2">
        <v>8.3000000000000007</v>
      </c>
      <c r="Q407" s="2">
        <v>7</v>
      </c>
      <c r="R407" s="2">
        <v>2.2000000000000002</v>
      </c>
      <c r="S407" s="2">
        <v>82</v>
      </c>
      <c r="T407" s="2">
        <v>26.2</v>
      </c>
      <c r="U407" s="2">
        <v>169</v>
      </c>
      <c r="V407" s="2">
        <v>54</v>
      </c>
      <c r="Y407" s="2">
        <v>55</v>
      </c>
      <c r="Z407" s="2">
        <v>17.600000000000001</v>
      </c>
      <c r="AA407" s="2">
        <v>18</v>
      </c>
      <c r="AB407" s="2">
        <v>12</v>
      </c>
      <c r="AC407" s="2">
        <v>3</v>
      </c>
      <c r="BC407" s="2">
        <v>310</v>
      </c>
      <c r="BD407" s="2">
        <v>278</v>
      </c>
      <c r="BE407" s="2">
        <v>89.7</v>
      </c>
      <c r="BF407" s="2">
        <v>278</v>
      </c>
      <c r="BG407" s="2">
        <v>89.7</v>
      </c>
      <c r="BH407" s="2">
        <v>89.7</v>
      </c>
      <c r="BI407" s="2">
        <v>13</v>
      </c>
      <c r="BJ407" s="2">
        <v>4.2</v>
      </c>
      <c r="BK407" s="2">
        <v>19</v>
      </c>
      <c r="BL407" s="2">
        <v>6.1</v>
      </c>
      <c r="BM407" s="2">
        <v>8</v>
      </c>
      <c r="BN407" s="2">
        <v>2.6</v>
      </c>
      <c r="BO407" s="2">
        <v>137</v>
      </c>
      <c r="BP407" s="2">
        <v>44.2</v>
      </c>
      <c r="BQ407" s="2">
        <v>133</v>
      </c>
      <c r="BR407" s="2">
        <v>42.9</v>
      </c>
      <c r="BU407" s="2">
        <v>32</v>
      </c>
      <c r="BV407" s="2">
        <v>10.3</v>
      </c>
      <c r="BW407" s="2">
        <v>22</v>
      </c>
      <c r="BX407" s="2">
        <v>11</v>
      </c>
      <c r="BY407" s="2">
        <v>3</v>
      </c>
    </row>
    <row r="408" spans="1:77" ht="12.75" customHeight="1" x14ac:dyDescent="0.2">
      <c r="A408">
        <v>10</v>
      </c>
      <c r="B408" s="2">
        <v>3464</v>
      </c>
      <c r="C408" s="17">
        <v>3.48</v>
      </c>
      <c r="E408" s="15">
        <v>3.2330000000000001</v>
      </c>
      <c r="G408" s="17">
        <v>341</v>
      </c>
      <c r="H408" s="2">
        <v>311</v>
      </c>
      <c r="I408" s="2">
        <v>89.4</v>
      </c>
      <c r="J408" s="2">
        <v>310</v>
      </c>
      <c r="K408" s="2">
        <v>89.3</v>
      </c>
      <c r="L408" s="2">
        <v>90.9</v>
      </c>
      <c r="M408" s="2">
        <v>8</v>
      </c>
      <c r="N408" s="2">
        <v>2.2999999999999998</v>
      </c>
      <c r="O408" s="2">
        <v>23</v>
      </c>
      <c r="P408" s="2">
        <v>6.6</v>
      </c>
      <c r="Q408" s="2">
        <v>5</v>
      </c>
      <c r="R408" s="2">
        <v>1.4</v>
      </c>
      <c r="S408" s="2">
        <v>68</v>
      </c>
      <c r="T408" s="2">
        <v>19.600000000000001</v>
      </c>
      <c r="U408" s="2">
        <v>237</v>
      </c>
      <c r="V408" s="2">
        <v>68.3</v>
      </c>
      <c r="W408" s="2">
        <v>6</v>
      </c>
      <c r="X408" s="2">
        <v>1.7</v>
      </c>
      <c r="Y408" s="2">
        <v>37</v>
      </c>
      <c r="Z408" s="2">
        <v>10.7</v>
      </c>
      <c r="AA408" s="2">
        <v>9</v>
      </c>
      <c r="AB408" s="2">
        <v>6</v>
      </c>
      <c r="BC408" s="2">
        <v>332</v>
      </c>
      <c r="BD408" s="2">
        <v>308</v>
      </c>
      <c r="BE408" s="2">
        <v>88.5</v>
      </c>
      <c r="BF408" s="2">
        <v>307</v>
      </c>
      <c r="BG408" s="2">
        <v>88.5</v>
      </c>
      <c r="BH408" s="2">
        <v>92.5</v>
      </c>
      <c r="BI408" s="2">
        <v>9</v>
      </c>
      <c r="BJ408" s="2">
        <v>2.6</v>
      </c>
      <c r="BK408" s="2">
        <v>16</v>
      </c>
      <c r="BL408" s="2">
        <v>4.5999999999999996</v>
      </c>
      <c r="BM408" s="2">
        <v>3</v>
      </c>
      <c r="BN408" s="2">
        <v>0.9</v>
      </c>
      <c r="BO408" s="2">
        <v>135</v>
      </c>
      <c r="BP408" s="2">
        <v>38.9</v>
      </c>
      <c r="BQ408" s="2">
        <v>169</v>
      </c>
      <c r="BR408" s="2">
        <v>48.7</v>
      </c>
      <c r="BS408" s="2">
        <v>15</v>
      </c>
      <c r="BT408" s="2">
        <v>4.3</v>
      </c>
      <c r="BU408" s="2">
        <v>40</v>
      </c>
      <c r="BV408" s="2">
        <v>11.5</v>
      </c>
      <c r="BW408" s="2">
        <v>7</v>
      </c>
      <c r="BX408" s="2">
        <v>8</v>
      </c>
    </row>
    <row r="409" spans="1:77" ht="12.75" customHeight="1" x14ac:dyDescent="0.2">
      <c r="A409">
        <v>10</v>
      </c>
      <c r="B409" s="2">
        <v>3467</v>
      </c>
      <c r="C409" s="17">
        <v>2.95</v>
      </c>
      <c r="E409" s="15">
        <v>2.2250000000000001</v>
      </c>
      <c r="G409" s="17">
        <v>35</v>
      </c>
      <c r="H409" s="2">
        <v>34</v>
      </c>
      <c r="I409" s="2">
        <v>85</v>
      </c>
      <c r="J409" s="2">
        <v>33</v>
      </c>
      <c r="K409" s="2">
        <v>84.6</v>
      </c>
      <c r="L409" s="2">
        <v>94.3</v>
      </c>
      <c r="M409" s="2">
        <v>2</v>
      </c>
      <c r="N409" s="2">
        <v>5.0999999999999996</v>
      </c>
      <c r="Q409" s="2">
        <v>2</v>
      </c>
      <c r="R409" s="2">
        <v>5.0999999999999996</v>
      </c>
      <c r="S409" s="2">
        <v>11</v>
      </c>
      <c r="T409" s="2">
        <v>28.2</v>
      </c>
      <c r="U409" s="2">
        <v>20</v>
      </c>
      <c r="V409" s="2">
        <v>51.3</v>
      </c>
      <c r="W409" s="2">
        <v>4</v>
      </c>
      <c r="X409" s="2">
        <v>10.3</v>
      </c>
      <c r="Y409" s="2">
        <v>6</v>
      </c>
      <c r="Z409" s="2">
        <v>15.4</v>
      </c>
      <c r="AB409" s="2">
        <v>1</v>
      </c>
      <c r="BC409" s="2">
        <v>33</v>
      </c>
      <c r="BD409" s="2">
        <v>31</v>
      </c>
      <c r="BE409" s="2">
        <v>77.5</v>
      </c>
      <c r="BF409" s="2">
        <v>31</v>
      </c>
      <c r="BG409" s="2">
        <v>77.5</v>
      </c>
      <c r="BH409" s="2">
        <v>93.9</v>
      </c>
      <c r="BI409" s="2">
        <v>1</v>
      </c>
      <c r="BJ409" s="2">
        <v>2.5</v>
      </c>
      <c r="BK409" s="2">
        <v>1</v>
      </c>
      <c r="BL409" s="2">
        <v>2.5</v>
      </c>
      <c r="BM409" s="2">
        <v>5</v>
      </c>
      <c r="BN409" s="2">
        <v>12.5</v>
      </c>
      <c r="BO409" s="2">
        <v>18</v>
      </c>
      <c r="BP409" s="2">
        <v>45</v>
      </c>
      <c r="BQ409" s="2">
        <v>8</v>
      </c>
      <c r="BR409" s="2">
        <v>20</v>
      </c>
      <c r="BS409" s="2">
        <v>7</v>
      </c>
      <c r="BT409" s="2">
        <v>17.5</v>
      </c>
      <c r="BU409" s="2">
        <v>9</v>
      </c>
      <c r="BV409" s="2">
        <v>22.5</v>
      </c>
    </row>
    <row r="410" spans="1:77" ht="12.75" customHeight="1" x14ac:dyDescent="0.2">
      <c r="A410">
        <v>10</v>
      </c>
      <c r="B410" s="2">
        <v>3468</v>
      </c>
      <c r="C410" s="17">
        <v>3.45</v>
      </c>
      <c r="E410" s="15">
        <v>3.375</v>
      </c>
      <c r="G410" s="17">
        <v>416</v>
      </c>
      <c r="H410" s="2">
        <v>370</v>
      </c>
      <c r="I410" s="2">
        <v>88.7</v>
      </c>
      <c r="J410" s="2">
        <v>370</v>
      </c>
      <c r="K410" s="2">
        <v>88.7</v>
      </c>
      <c r="L410" s="2">
        <v>88.9</v>
      </c>
      <c r="M410" s="2">
        <v>19</v>
      </c>
      <c r="N410" s="2">
        <v>4.5999999999999996</v>
      </c>
      <c r="O410" s="2">
        <v>27</v>
      </c>
      <c r="P410" s="2">
        <v>6.5</v>
      </c>
      <c r="Q410" s="2">
        <v>2</v>
      </c>
      <c r="R410" s="2">
        <v>0.5</v>
      </c>
      <c r="S410" s="2">
        <v>105</v>
      </c>
      <c r="T410" s="2">
        <v>25.2</v>
      </c>
      <c r="U410" s="2">
        <v>263</v>
      </c>
      <c r="V410" s="2">
        <v>63.1</v>
      </c>
      <c r="W410" s="2">
        <v>1</v>
      </c>
      <c r="X410" s="2">
        <v>0.2</v>
      </c>
      <c r="Y410" s="2">
        <v>47</v>
      </c>
      <c r="Z410" s="2">
        <v>11.3</v>
      </c>
      <c r="AA410" s="2">
        <v>8</v>
      </c>
      <c r="AB410" s="2">
        <v>5</v>
      </c>
      <c r="AC410" s="2">
        <v>5</v>
      </c>
      <c r="BC410" s="2">
        <v>416</v>
      </c>
      <c r="BD410" s="2">
        <v>388</v>
      </c>
      <c r="BE410" s="2">
        <v>93</v>
      </c>
      <c r="BF410" s="2">
        <v>388</v>
      </c>
      <c r="BG410" s="2">
        <v>93</v>
      </c>
      <c r="BH410" s="2">
        <v>93.3</v>
      </c>
      <c r="BI410" s="2">
        <v>9</v>
      </c>
      <c r="BJ410" s="2">
        <v>2.2000000000000002</v>
      </c>
      <c r="BK410" s="2">
        <v>19</v>
      </c>
      <c r="BL410" s="2">
        <v>4.5999999999999996</v>
      </c>
      <c r="BM410" s="2">
        <v>10</v>
      </c>
      <c r="BN410" s="2">
        <v>2.4</v>
      </c>
      <c r="BO410" s="2">
        <v>153</v>
      </c>
      <c r="BP410" s="2">
        <v>36.700000000000003</v>
      </c>
      <c r="BQ410" s="2">
        <v>225</v>
      </c>
      <c r="BR410" s="2">
        <v>54</v>
      </c>
      <c r="BS410" s="2">
        <v>1</v>
      </c>
      <c r="BT410" s="2">
        <v>0.2</v>
      </c>
      <c r="BU410" s="2">
        <v>29</v>
      </c>
      <c r="BV410" s="2">
        <v>7</v>
      </c>
      <c r="BW410" s="2">
        <v>8</v>
      </c>
      <c r="BX410" s="2">
        <v>5</v>
      </c>
      <c r="BY410" s="2">
        <v>5</v>
      </c>
    </row>
    <row r="411" spans="1:77" ht="12.75" customHeight="1" x14ac:dyDescent="0.2">
      <c r="A411">
        <v>10</v>
      </c>
      <c r="B411" s="2">
        <v>3473</v>
      </c>
      <c r="C411" s="17">
        <v>3.28</v>
      </c>
      <c r="E411" s="15">
        <v>3.2</v>
      </c>
      <c r="G411" s="17">
        <v>18</v>
      </c>
      <c r="H411" s="2">
        <v>15</v>
      </c>
      <c r="I411" s="2">
        <v>83.3</v>
      </c>
      <c r="J411" s="2">
        <v>15</v>
      </c>
      <c r="K411" s="2">
        <v>83.3</v>
      </c>
      <c r="L411" s="2">
        <v>83.3</v>
      </c>
      <c r="M411" s="2">
        <v>1</v>
      </c>
      <c r="N411" s="2">
        <v>5.6</v>
      </c>
      <c r="O411" s="2">
        <v>2</v>
      </c>
      <c r="P411" s="2">
        <v>11.1</v>
      </c>
      <c r="Q411" s="2">
        <v>1</v>
      </c>
      <c r="R411" s="2">
        <v>5.6</v>
      </c>
      <c r="S411" s="2">
        <v>2</v>
      </c>
      <c r="T411" s="2">
        <v>11.1</v>
      </c>
      <c r="U411" s="2">
        <v>12</v>
      </c>
      <c r="V411" s="2">
        <v>66.7</v>
      </c>
      <c r="Y411" s="2">
        <v>3</v>
      </c>
      <c r="Z411" s="2">
        <v>16.7</v>
      </c>
      <c r="AA411" s="2">
        <v>2</v>
      </c>
      <c r="AB411" s="2">
        <v>2</v>
      </c>
      <c r="BC411" s="2">
        <v>20</v>
      </c>
      <c r="BD411" s="2">
        <v>18</v>
      </c>
      <c r="BE411" s="2">
        <v>90</v>
      </c>
      <c r="BF411" s="2">
        <v>18</v>
      </c>
      <c r="BG411" s="2">
        <v>90</v>
      </c>
      <c r="BH411" s="2">
        <v>90</v>
      </c>
      <c r="BI411" s="2">
        <v>2</v>
      </c>
      <c r="BJ411" s="2">
        <v>10</v>
      </c>
      <c r="BM411" s="2">
        <v>2</v>
      </c>
      <c r="BN411" s="2">
        <v>10</v>
      </c>
      <c r="BO411" s="2">
        <v>2</v>
      </c>
      <c r="BP411" s="2">
        <v>10</v>
      </c>
      <c r="BQ411" s="2">
        <v>14</v>
      </c>
      <c r="BR411" s="2">
        <v>70</v>
      </c>
      <c r="BU411" s="2">
        <v>2</v>
      </c>
      <c r="BV411" s="2">
        <v>10</v>
      </c>
      <c r="BX411" s="2">
        <v>2</v>
      </c>
    </row>
    <row r="412" spans="1:77" ht="12.75" customHeight="1" x14ac:dyDescent="0.2">
      <c r="A412">
        <v>10</v>
      </c>
      <c r="B412" s="2">
        <v>3476</v>
      </c>
      <c r="C412" s="17">
        <v>2.94</v>
      </c>
      <c r="E412" s="15">
        <v>2.7769999999999997</v>
      </c>
      <c r="G412" s="17">
        <v>230</v>
      </c>
      <c r="H412" s="2">
        <v>168</v>
      </c>
      <c r="I412" s="2">
        <v>73</v>
      </c>
      <c r="J412" s="2">
        <v>168</v>
      </c>
      <c r="K412" s="2">
        <v>73</v>
      </c>
      <c r="L412" s="2">
        <v>73</v>
      </c>
      <c r="M412" s="2">
        <v>30</v>
      </c>
      <c r="N412" s="2">
        <v>13</v>
      </c>
      <c r="O412" s="2">
        <v>32</v>
      </c>
      <c r="P412" s="2">
        <v>13.9</v>
      </c>
      <c r="Q412" s="2">
        <v>5</v>
      </c>
      <c r="R412" s="2">
        <v>2.2000000000000002</v>
      </c>
      <c r="S412" s="2">
        <v>70</v>
      </c>
      <c r="T412" s="2">
        <v>30.4</v>
      </c>
      <c r="U412" s="2">
        <v>93</v>
      </c>
      <c r="V412" s="2">
        <v>40.4</v>
      </c>
      <c r="Y412" s="2">
        <v>62</v>
      </c>
      <c r="Z412" s="2">
        <v>27</v>
      </c>
      <c r="AA412" s="2">
        <v>3</v>
      </c>
      <c r="AB412" s="2">
        <v>7</v>
      </c>
      <c r="AC412" s="2">
        <v>1</v>
      </c>
      <c r="AD412" s="2">
        <v>1</v>
      </c>
      <c r="BC412" s="2">
        <v>221</v>
      </c>
      <c r="BD412" s="2">
        <v>175</v>
      </c>
      <c r="BE412" s="2">
        <v>77.099999999999994</v>
      </c>
      <c r="BF412" s="2">
        <v>175</v>
      </c>
      <c r="BG412" s="2">
        <v>77.099999999999994</v>
      </c>
      <c r="BH412" s="2">
        <v>79.2</v>
      </c>
      <c r="BI412" s="2">
        <v>13</v>
      </c>
      <c r="BJ412" s="2">
        <v>5.7</v>
      </c>
      <c r="BK412" s="2">
        <v>33</v>
      </c>
      <c r="BL412" s="2">
        <v>14.5</v>
      </c>
      <c r="BM412" s="2">
        <v>6</v>
      </c>
      <c r="BN412" s="2">
        <v>2.6</v>
      </c>
      <c r="BO412" s="2">
        <v>124</v>
      </c>
      <c r="BP412" s="2">
        <v>54.6</v>
      </c>
      <c r="BQ412" s="2">
        <v>45</v>
      </c>
      <c r="BR412" s="2">
        <v>19.8</v>
      </c>
      <c r="BS412" s="2">
        <v>6</v>
      </c>
      <c r="BT412" s="2">
        <v>2.6</v>
      </c>
      <c r="BU412" s="2">
        <v>52</v>
      </c>
      <c r="BV412" s="2">
        <v>22.9</v>
      </c>
      <c r="BW412" s="2">
        <v>7</v>
      </c>
      <c r="BX412" s="2">
        <v>7</v>
      </c>
      <c r="BY412" s="2">
        <v>1</v>
      </c>
    </row>
    <row r="413" spans="1:77" ht="12.75" customHeight="1" x14ac:dyDescent="0.2">
      <c r="A413">
        <v>10</v>
      </c>
      <c r="B413" s="2">
        <v>3479</v>
      </c>
      <c r="C413" s="17">
        <v>3.29</v>
      </c>
      <c r="E413" s="15">
        <v>3.1850000000000001</v>
      </c>
      <c r="G413" s="17">
        <v>250</v>
      </c>
      <c r="H413" s="2">
        <v>223</v>
      </c>
      <c r="I413" s="2">
        <v>86.8</v>
      </c>
      <c r="J413" s="2">
        <v>222</v>
      </c>
      <c r="K413" s="2">
        <v>86.7</v>
      </c>
      <c r="L413" s="2">
        <v>88.8</v>
      </c>
      <c r="M413" s="2">
        <v>15</v>
      </c>
      <c r="N413" s="2">
        <v>5.9</v>
      </c>
      <c r="O413" s="2">
        <v>13</v>
      </c>
      <c r="P413" s="2">
        <v>5.0999999999999996</v>
      </c>
      <c r="Q413" s="2">
        <v>7</v>
      </c>
      <c r="R413" s="2">
        <v>2.7</v>
      </c>
      <c r="S413" s="2">
        <v>58</v>
      </c>
      <c r="T413" s="2">
        <v>22.7</v>
      </c>
      <c r="U413" s="2">
        <v>157</v>
      </c>
      <c r="V413" s="2">
        <v>61.3</v>
      </c>
      <c r="W413" s="2">
        <v>6</v>
      </c>
      <c r="X413" s="2">
        <v>2.2999999999999998</v>
      </c>
      <c r="Y413" s="2">
        <v>34</v>
      </c>
      <c r="Z413" s="2">
        <v>13.3</v>
      </c>
      <c r="AA413" s="2">
        <v>4</v>
      </c>
      <c r="AB413" s="2">
        <v>3</v>
      </c>
      <c r="AC413" s="2">
        <v>1</v>
      </c>
      <c r="BC413" s="2">
        <v>237</v>
      </c>
      <c r="BD413" s="2">
        <v>220</v>
      </c>
      <c r="BE413" s="2">
        <v>89.1</v>
      </c>
      <c r="BF413" s="2">
        <v>219</v>
      </c>
      <c r="BG413" s="2">
        <v>89</v>
      </c>
      <c r="BH413" s="2">
        <v>92.4</v>
      </c>
      <c r="BI413" s="2">
        <v>9</v>
      </c>
      <c r="BJ413" s="2">
        <v>3.7</v>
      </c>
      <c r="BK413" s="2">
        <v>9</v>
      </c>
      <c r="BL413" s="2">
        <v>3.7</v>
      </c>
      <c r="BM413" s="2">
        <v>8</v>
      </c>
      <c r="BN413" s="2">
        <v>3.3</v>
      </c>
      <c r="BO413" s="2">
        <v>88</v>
      </c>
      <c r="BP413" s="2">
        <v>35.799999999999997</v>
      </c>
      <c r="BQ413" s="2">
        <v>123</v>
      </c>
      <c r="BR413" s="2">
        <v>50</v>
      </c>
      <c r="BS413" s="2">
        <v>9</v>
      </c>
      <c r="BT413" s="2">
        <v>3.7</v>
      </c>
      <c r="BU413" s="2">
        <v>27</v>
      </c>
      <c r="BV413" s="2">
        <v>11</v>
      </c>
      <c r="BW413" s="2">
        <v>13</v>
      </c>
      <c r="BX413" s="2">
        <v>4</v>
      </c>
      <c r="BY413" s="2">
        <v>1</v>
      </c>
    </row>
    <row r="414" spans="1:77" ht="12.75" customHeight="1" x14ac:dyDescent="0.2">
      <c r="A414">
        <v>10</v>
      </c>
      <c r="B414" s="2">
        <v>3481</v>
      </c>
    </row>
    <row r="415" spans="1:77" ht="12.75" customHeight="1" x14ac:dyDescent="0.2">
      <c r="A415">
        <v>10</v>
      </c>
      <c r="B415" s="2">
        <v>3486</v>
      </c>
      <c r="C415" s="17">
        <v>3.74</v>
      </c>
      <c r="E415" s="15">
        <v>3.5580000000000003</v>
      </c>
      <c r="G415" s="17">
        <v>360</v>
      </c>
      <c r="H415" s="2">
        <v>355</v>
      </c>
      <c r="I415" s="2">
        <v>98.6</v>
      </c>
      <c r="J415" s="2">
        <v>355</v>
      </c>
      <c r="K415" s="2">
        <v>98.6</v>
      </c>
      <c r="L415" s="2">
        <v>98.6</v>
      </c>
      <c r="M415" s="2">
        <v>2</v>
      </c>
      <c r="N415" s="2">
        <v>0.6</v>
      </c>
      <c r="O415" s="2">
        <v>3</v>
      </c>
      <c r="P415" s="2">
        <v>0.8</v>
      </c>
      <c r="Q415" s="2">
        <v>3</v>
      </c>
      <c r="R415" s="2">
        <v>0.8</v>
      </c>
      <c r="S415" s="2">
        <v>69</v>
      </c>
      <c r="T415" s="2">
        <v>19.2</v>
      </c>
      <c r="U415" s="2">
        <v>283</v>
      </c>
      <c r="V415" s="2">
        <v>78.599999999999994</v>
      </c>
      <c r="Y415" s="2">
        <v>5</v>
      </c>
      <c r="Z415" s="2">
        <v>1.4</v>
      </c>
      <c r="AA415" s="2">
        <v>3</v>
      </c>
      <c r="AB415" s="2">
        <v>3</v>
      </c>
      <c r="BC415" s="2">
        <v>359</v>
      </c>
      <c r="BD415" s="2">
        <v>353</v>
      </c>
      <c r="BE415" s="2">
        <v>98.3</v>
      </c>
      <c r="BF415" s="2">
        <v>353</v>
      </c>
      <c r="BG415" s="2">
        <v>98.3</v>
      </c>
      <c r="BH415" s="2">
        <v>98.3</v>
      </c>
      <c r="BI415" s="2">
        <v>4</v>
      </c>
      <c r="BJ415" s="2">
        <v>1.1000000000000001</v>
      </c>
      <c r="BK415" s="2">
        <v>2</v>
      </c>
      <c r="BL415" s="2">
        <v>0.6</v>
      </c>
      <c r="BM415" s="2">
        <v>3</v>
      </c>
      <c r="BN415" s="2">
        <v>0.8</v>
      </c>
      <c r="BO415" s="2">
        <v>131</v>
      </c>
      <c r="BP415" s="2">
        <v>36.5</v>
      </c>
      <c r="BQ415" s="2">
        <v>219</v>
      </c>
      <c r="BR415" s="2">
        <v>61</v>
      </c>
      <c r="BU415" s="2">
        <v>6</v>
      </c>
      <c r="BV415" s="2">
        <v>1.7</v>
      </c>
      <c r="BW415" s="2">
        <v>4</v>
      </c>
      <c r="BX415" s="2">
        <v>3</v>
      </c>
    </row>
    <row r="416" spans="1:77" ht="12.75" customHeight="1" x14ac:dyDescent="0.2">
      <c r="A416">
        <v>10</v>
      </c>
      <c r="B416" s="2">
        <v>3492</v>
      </c>
      <c r="C416" s="17">
        <v>3.63</v>
      </c>
      <c r="E416" s="15">
        <v>3.55</v>
      </c>
      <c r="G416" s="17">
        <v>520</v>
      </c>
      <c r="H416" s="2">
        <v>493</v>
      </c>
      <c r="I416" s="2">
        <v>94.4</v>
      </c>
      <c r="J416" s="2">
        <v>493</v>
      </c>
      <c r="K416" s="2">
        <v>94.4</v>
      </c>
      <c r="L416" s="2">
        <v>94.8</v>
      </c>
      <c r="M416" s="2">
        <v>14</v>
      </c>
      <c r="N416" s="2">
        <v>2.7</v>
      </c>
      <c r="O416" s="2">
        <v>13</v>
      </c>
      <c r="P416" s="2">
        <v>2.5</v>
      </c>
      <c r="Q416" s="2">
        <v>8</v>
      </c>
      <c r="R416" s="2">
        <v>1.5</v>
      </c>
      <c r="S416" s="2">
        <v>83</v>
      </c>
      <c r="T416" s="2">
        <v>15.9</v>
      </c>
      <c r="U416" s="2">
        <v>402</v>
      </c>
      <c r="V416" s="2">
        <v>77</v>
      </c>
      <c r="W416" s="2">
        <v>2</v>
      </c>
      <c r="X416" s="2">
        <v>0.4</v>
      </c>
      <c r="Y416" s="2">
        <v>29</v>
      </c>
      <c r="Z416" s="2">
        <v>5.6</v>
      </c>
      <c r="AA416" s="2">
        <v>16</v>
      </c>
      <c r="AB416" s="2">
        <v>9</v>
      </c>
      <c r="AC416" s="2">
        <v>4</v>
      </c>
      <c r="BC416" s="2">
        <v>510</v>
      </c>
      <c r="BD416" s="2">
        <v>490</v>
      </c>
      <c r="BE416" s="2">
        <v>95.3</v>
      </c>
      <c r="BF416" s="2">
        <v>490</v>
      </c>
      <c r="BG416" s="2">
        <v>95.3</v>
      </c>
      <c r="BH416" s="2">
        <v>96.1</v>
      </c>
      <c r="BI416" s="2">
        <v>6</v>
      </c>
      <c r="BJ416" s="2">
        <v>1.2</v>
      </c>
      <c r="BK416" s="2">
        <v>14</v>
      </c>
      <c r="BL416" s="2">
        <v>2.7</v>
      </c>
      <c r="BM416" s="2">
        <v>5</v>
      </c>
      <c r="BN416" s="2">
        <v>1</v>
      </c>
      <c r="BO416" s="2">
        <v>150</v>
      </c>
      <c r="BP416" s="2">
        <v>29.2</v>
      </c>
      <c r="BQ416" s="2">
        <v>335</v>
      </c>
      <c r="BR416" s="2">
        <v>65.2</v>
      </c>
      <c r="BS416" s="2">
        <v>4</v>
      </c>
      <c r="BT416" s="2">
        <v>0.8</v>
      </c>
      <c r="BU416" s="2">
        <v>24</v>
      </c>
      <c r="BV416" s="2">
        <v>4.7</v>
      </c>
      <c r="BW416" s="2">
        <v>23</v>
      </c>
      <c r="BX416" s="2">
        <v>10</v>
      </c>
      <c r="BY416" s="2">
        <v>4</v>
      </c>
    </row>
    <row r="417" spans="1:77" ht="12.75" customHeight="1" x14ac:dyDescent="0.2">
      <c r="A417">
        <v>10</v>
      </c>
      <c r="B417" s="2">
        <v>3494</v>
      </c>
      <c r="C417" s="17">
        <v>2.15</v>
      </c>
      <c r="E417" s="15">
        <v>2.0020000000000002</v>
      </c>
      <c r="G417" s="17">
        <v>10</v>
      </c>
      <c r="H417" s="2">
        <v>6</v>
      </c>
      <c r="I417" s="2">
        <v>46.2</v>
      </c>
      <c r="J417" s="2">
        <v>6</v>
      </c>
      <c r="K417" s="2">
        <v>46.2</v>
      </c>
      <c r="L417" s="2">
        <v>60</v>
      </c>
      <c r="O417" s="2">
        <v>4</v>
      </c>
      <c r="P417" s="2">
        <v>30.8</v>
      </c>
      <c r="S417" s="2">
        <v>4</v>
      </c>
      <c r="T417" s="2">
        <v>30.8</v>
      </c>
      <c r="U417" s="2">
        <v>2</v>
      </c>
      <c r="V417" s="2">
        <v>15.4</v>
      </c>
      <c r="W417" s="2">
        <v>3</v>
      </c>
      <c r="X417" s="2">
        <v>23.1</v>
      </c>
      <c r="Y417" s="2">
        <v>7</v>
      </c>
      <c r="Z417" s="2">
        <v>53.8</v>
      </c>
      <c r="BC417" s="2">
        <v>10</v>
      </c>
      <c r="BD417" s="2">
        <v>5</v>
      </c>
      <c r="BE417" s="2">
        <v>38.5</v>
      </c>
      <c r="BF417" s="2">
        <v>5</v>
      </c>
      <c r="BG417" s="2">
        <v>38.5</v>
      </c>
      <c r="BH417" s="2">
        <v>50</v>
      </c>
      <c r="BI417" s="2">
        <v>1</v>
      </c>
      <c r="BJ417" s="2">
        <v>7.7</v>
      </c>
      <c r="BK417" s="2">
        <v>4</v>
      </c>
      <c r="BL417" s="2">
        <v>30.8</v>
      </c>
      <c r="BO417" s="2">
        <v>3</v>
      </c>
      <c r="BP417" s="2">
        <v>23.1</v>
      </c>
      <c r="BQ417" s="2">
        <v>2</v>
      </c>
      <c r="BR417" s="2">
        <v>15.4</v>
      </c>
      <c r="BS417" s="2">
        <v>3</v>
      </c>
      <c r="BT417" s="2">
        <v>23.1</v>
      </c>
      <c r="BU417" s="2">
        <v>8</v>
      </c>
      <c r="BV417" s="2">
        <v>61.5</v>
      </c>
    </row>
    <row r="418" spans="1:77" ht="12.75" customHeight="1" x14ac:dyDescent="0.2">
      <c r="A418">
        <v>10</v>
      </c>
      <c r="B418" s="2">
        <v>3495</v>
      </c>
      <c r="C418" s="17">
        <v>3.29</v>
      </c>
      <c r="E418" s="15">
        <v>3.14</v>
      </c>
      <c r="G418" s="17">
        <v>14</v>
      </c>
      <c r="H418" s="2">
        <v>11</v>
      </c>
      <c r="I418" s="2">
        <v>78.599999999999994</v>
      </c>
      <c r="J418" s="2">
        <v>11</v>
      </c>
      <c r="K418" s="2">
        <v>78.599999999999994</v>
      </c>
      <c r="L418" s="2">
        <v>78.599999999999994</v>
      </c>
      <c r="M418" s="2">
        <v>1</v>
      </c>
      <c r="N418" s="2">
        <v>7.1</v>
      </c>
      <c r="O418" s="2">
        <v>2</v>
      </c>
      <c r="P418" s="2">
        <v>14.3</v>
      </c>
      <c r="S418" s="2">
        <v>3</v>
      </c>
      <c r="T418" s="2">
        <v>21.4</v>
      </c>
      <c r="U418" s="2">
        <v>8</v>
      </c>
      <c r="V418" s="2">
        <v>57.1</v>
      </c>
      <c r="Y418" s="2">
        <v>3</v>
      </c>
      <c r="Z418" s="2">
        <v>21.4</v>
      </c>
      <c r="AA418" s="2">
        <v>1</v>
      </c>
      <c r="BC418" s="2">
        <v>14</v>
      </c>
      <c r="BD418" s="2">
        <v>13</v>
      </c>
      <c r="BE418" s="2">
        <v>92.9</v>
      </c>
      <c r="BF418" s="2">
        <v>13</v>
      </c>
      <c r="BG418" s="2">
        <v>92.9</v>
      </c>
      <c r="BH418" s="2">
        <v>92.9</v>
      </c>
      <c r="BK418" s="2">
        <v>1</v>
      </c>
      <c r="BL418" s="2">
        <v>7.1</v>
      </c>
      <c r="BO418" s="2">
        <v>10</v>
      </c>
      <c r="BP418" s="2">
        <v>71.400000000000006</v>
      </c>
      <c r="BQ418" s="2">
        <v>3</v>
      </c>
      <c r="BR418" s="2">
        <v>21.4</v>
      </c>
      <c r="BU418" s="2">
        <v>1</v>
      </c>
      <c r="BV418" s="2">
        <v>7.1</v>
      </c>
      <c r="BW418" s="2">
        <v>1</v>
      </c>
    </row>
    <row r="419" spans="1:77" ht="12.75" customHeight="1" x14ac:dyDescent="0.2">
      <c r="A419">
        <v>10</v>
      </c>
      <c r="B419" s="2">
        <v>3496</v>
      </c>
      <c r="G419" s="17">
        <v>5</v>
      </c>
      <c r="BC419" s="2">
        <v>5</v>
      </c>
    </row>
    <row r="420" spans="1:77" ht="12.75" customHeight="1" x14ac:dyDescent="0.2">
      <c r="A420">
        <v>10</v>
      </c>
      <c r="B420" s="2">
        <v>3507</v>
      </c>
    </row>
    <row r="421" spans="1:77" ht="12.75" customHeight="1" x14ac:dyDescent="0.2">
      <c r="A421">
        <v>10</v>
      </c>
      <c r="B421" s="2">
        <v>3508</v>
      </c>
      <c r="C421" s="17">
        <v>3.11</v>
      </c>
      <c r="E421" s="15">
        <v>3.1039999999999996</v>
      </c>
      <c r="G421" s="17">
        <v>19</v>
      </c>
      <c r="H421" s="2">
        <v>15</v>
      </c>
      <c r="I421" s="2">
        <v>78.900000000000006</v>
      </c>
      <c r="J421" s="2">
        <v>15</v>
      </c>
      <c r="K421" s="2">
        <v>78.900000000000006</v>
      </c>
      <c r="L421" s="2">
        <v>78.900000000000006</v>
      </c>
      <c r="M421" s="2">
        <v>2</v>
      </c>
      <c r="N421" s="2">
        <v>10.5</v>
      </c>
      <c r="O421" s="2">
        <v>2</v>
      </c>
      <c r="P421" s="2">
        <v>10.5</v>
      </c>
      <c r="S421" s="2">
        <v>7</v>
      </c>
      <c r="T421" s="2">
        <v>36.799999999999997</v>
      </c>
      <c r="U421" s="2">
        <v>8</v>
      </c>
      <c r="V421" s="2">
        <v>42.1</v>
      </c>
      <c r="Y421" s="2">
        <v>4</v>
      </c>
      <c r="Z421" s="2">
        <v>21.1</v>
      </c>
      <c r="BC421" s="2">
        <v>19</v>
      </c>
      <c r="BD421" s="2">
        <v>17</v>
      </c>
      <c r="BE421" s="2">
        <v>89.5</v>
      </c>
      <c r="BF421" s="2">
        <v>17</v>
      </c>
      <c r="BG421" s="2">
        <v>89.5</v>
      </c>
      <c r="BH421" s="2">
        <v>89.5</v>
      </c>
      <c r="BK421" s="2">
        <v>2</v>
      </c>
      <c r="BL421" s="2">
        <v>10.5</v>
      </c>
      <c r="BM421" s="2">
        <v>1</v>
      </c>
      <c r="BN421" s="2">
        <v>5.3</v>
      </c>
      <c r="BO421" s="2">
        <v>9</v>
      </c>
      <c r="BP421" s="2">
        <v>47.4</v>
      </c>
      <c r="BQ421" s="2">
        <v>7</v>
      </c>
      <c r="BR421" s="2">
        <v>36.799999999999997</v>
      </c>
      <c r="BU421" s="2">
        <v>2</v>
      </c>
      <c r="BV421" s="2">
        <v>10.5</v>
      </c>
    </row>
    <row r="422" spans="1:77" ht="12.75" customHeight="1" x14ac:dyDescent="0.2">
      <c r="A422">
        <v>10</v>
      </c>
      <c r="B422" s="2">
        <v>3509</v>
      </c>
      <c r="C422" s="17">
        <v>3.07</v>
      </c>
      <c r="E422" s="15">
        <v>2.9729999999999994</v>
      </c>
      <c r="G422" s="17">
        <v>75</v>
      </c>
      <c r="H422" s="2">
        <v>57</v>
      </c>
      <c r="I422" s="2">
        <v>76</v>
      </c>
      <c r="J422" s="2">
        <v>57</v>
      </c>
      <c r="K422" s="2">
        <v>76</v>
      </c>
      <c r="L422" s="2">
        <v>76</v>
      </c>
      <c r="M422" s="2">
        <v>9</v>
      </c>
      <c r="N422" s="2">
        <v>12</v>
      </c>
      <c r="O422" s="2">
        <v>9</v>
      </c>
      <c r="P422" s="2">
        <v>12</v>
      </c>
      <c r="S422" s="2">
        <v>25</v>
      </c>
      <c r="T422" s="2">
        <v>33.299999999999997</v>
      </c>
      <c r="U422" s="2">
        <v>32</v>
      </c>
      <c r="V422" s="2">
        <v>42.7</v>
      </c>
      <c r="Y422" s="2">
        <v>18</v>
      </c>
      <c r="Z422" s="2">
        <v>24</v>
      </c>
      <c r="AA422" s="2">
        <v>3</v>
      </c>
      <c r="AB422" s="2">
        <v>2</v>
      </c>
      <c r="AC422" s="2">
        <v>1</v>
      </c>
      <c r="BC422" s="2">
        <v>75</v>
      </c>
      <c r="BD422" s="2">
        <v>58</v>
      </c>
      <c r="BE422" s="2">
        <v>77.3</v>
      </c>
      <c r="BF422" s="2">
        <v>58</v>
      </c>
      <c r="BG422" s="2">
        <v>77.3</v>
      </c>
      <c r="BH422" s="2">
        <v>77.3</v>
      </c>
      <c r="BI422" s="2">
        <v>9</v>
      </c>
      <c r="BJ422" s="2">
        <v>12</v>
      </c>
      <c r="BK422" s="2">
        <v>8</v>
      </c>
      <c r="BL422" s="2">
        <v>10.7</v>
      </c>
      <c r="BO422" s="2">
        <v>34</v>
      </c>
      <c r="BP422" s="2">
        <v>45.3</v>
      </c>
      <c r="BQ422" s="2">
        <v>24</v>
      </c>
      <c r="BR422" s="2">
        <v>32</v>
      </c>
      <c r="BU422" s="2">
        <v>17</v>
      </c>
      <c r="BV422" s="2">
        <v>22.7</v>
      </c>
      <c r="BW422" s="2">
        <v>3</v>
      </c>
      <c r="BX422" s="2">
        <v>2</v>
      </c>
      <c r="BY422" s="2">
        <v>1</v>
      </c>
    </row>
    <row r="423" spans="1:77" ht="12.75" customHeight="1" x14ac:dyDescent="0.2">
      <c r="A423">
        <v>10</v>
      </c>
      <c r="B423" s="2">
        <v>3511</v>
      </c>
      <c r="C423" s="17">
        <v>3.4</v>
      </c>
      <c r="E423" s="15">
        <v>3.27</v>
      </c>
      <c r="G423" s="17">
        <v>463</v>
      </c>
      <c r="H423" s="2">
        <v>405</v>
      </c>
      <c r="I423" s="2">
        <v>87.1</v>
      </c>
      <c r="J423" s="2">
        <v>403</v>
      </c>
      <c r="K423" s="2">
        <v>87</v>
      </c>
      <c r="L423" s="2">
        <v>87</v>
      </c>
      <c r="M423" s="2">
        <v>25</v>
      </c>
      <c r="N423" s="2">
        <v>5.4</v>
      </c>
      <c r="O423" s="2">
        <v>35</v>
      </c>
      <c r="P423" s="2">
        <v>7.6</v>
      </c>
      <c r="S423" s="2">
        <v>135</v>
      </c>
      <c r="T423" s="2">
        <v>29.2</v>
      </c>
      <c r="U423" s="2">
        <v>268</v>
      </c>
      <c r="V423" s="2">
        <v>57.9</v>
      </c>
      <c r="Y423" s="2">
        <v>60</v>
      </c>
      <c r="Z423" s="2">
        <v>13</v>
      </c>
      <c r="AA423" s="2">
        <v>8</v>
      </c>
      <c r="AB423" s="2">
        <v>7</v>
      </c>
      <c r="AC423" s="2">
        <v>2</v>
      </c>
      <c r="BC423" s="2">
        <v>453</v>
      </c>
      <c r="BD423" s="2">
        <v>404</v>
      </c>
      <c r="BE423" s="2">
        <v>88.2</v>
      </c>
      <c r="BF423" s="2">
        <v>402</v>
      </c>
      <c r="BG423" s="2">
        <v>88.2</v>
      </c>
      <c r="BH423" s="2">
        <v>88.7</v>
      </c>
      <c r="BI423" s="2">
        <v>9</v>
      </c>
      <c r="BJ423" s="2">
        <v>2</v>
      </c>
      <c r="BK423" s="2">
        <v>42</v>
      </c>
      <c r="BL423" s="2">
        <v>9.1999999999999993</v>
      </c>
      <c r="BO423" s="2">
        <v>209</v>
      </c>
      <c r="BP423" s="2">
        <v>45.8</v>
      </c>
      <c r="BQ423" s="2">
        <v>193</v>
      </c>
      <c r="BR423" s="2">
        <v>42.3</v>
      </c>
      <c r="BS423" s="2">
        <v>3</v>
      </c>
      <c r="BT423" s="2">
        <v>0.7</v>
      </c>
      <c r="BU423" s="2">
        <v>54</v>
      </c>
      <c r="BV423" s="2">
        <v>11.8</v>
      </c>
      <c r="BW423" s="2">
        <v>15</v>
      </c>
      <c r="BX423" s="2">
        <v>7</v>
      </c>
      <c r="BY423" s="2">
        <v>2</v>
      </c>
    </row>
    <row r="424" spans="1:77" ht="12.75" customHeight="1" x14ac:dyDescent="0.2">
      <c r="A424">
        <v>10</v>
      </c>
      <c r="B424" s="2">
        <v>3516</v>
      </c>
      <c r="C424" s="17">
        <v>3.27</v>
      </c>
      <c r="E424" s="15">
        <v>3.45</v>
      </c>
      <c r="G424" s="17">
        <v>91</v>
      </c>
      <c r="H424" s="2">
        <v>77</v>
      </c>
      <c r="I424" s="2">
        <v>84.6</v>
      </c>
      <c r="J424" s="2">
        <v>77</v>
      </c>
      <c r="K424" s="2">
        <v>84.6</v>
      </c>
      <c r="L424" s="2">
        <v>84.6</v>
      </c>
      <c r="M424" s="2">
        <v>4</v>
      </c>
      <c r="N424" s="2">
        <v>4.4000000000000004</v>
      </c>
      <c r="O424" s="2">
        <v>10</v>
      </c>
      <c r="P424" s="2">
        <v>11</v>
      </c>
      <c r="S424" s="2">
        <v>34</v>
      </c>
      <c r="T424" s="2">
        <v>37.4</v>
      </c>
      <c r="U424" s="2">
        <v>43</v>
      </c>
      <c r="V424" s="2">
        <v>47.3</v>
      </c>
      <c r="Y424" s="2">
        <v>14</v>
      </c>
      <c r="Z424" s="2">
        <v>15.4</v>
      </c>
      <c r="AA424" s="2">
        <v>1</v>
      </c>
      <c r="AB424" s="2">
        <v>3</v>
      </c>
      <c r="BC424" s="2">
        <v>90</v>
      </c>
      <c r="BD424" s="2">
        <v>81</v>
      </c>
      <c r="BE424" s="2">
        <v>89</v>
      </c>
      <c r="BF424" s="2">
        <v>81</v>
      </c>
      <c r="BG424" s="2">
        <v>89</v>
      </c>
      <c r="BH424" s="2">
        <v>90</v>
      </c>
      <c r="BI424" s="2">
        <v>1</v>
      </c>
      <c r="BJ424" s="2">
        <v>1.1000000000000001</v>
      </c>
      <c r="BK424" s="2">
        <v>8</v>
      </c>
      <c r="BL424" s="2">
        <v>8.8000000000000007</v>
      </c>
      <c r="BO424" s="2">
        <v>27</v>
      </c>
      <c r="BP424" s="2">
        <v>29.7</v>
      </c>
      <c r="BQ424" s="2">
        <v>54</v>
      </c>
      <c r="BR424" s="2">
        <v>59.3</v>
      </c>
      <c r="BS424" s="2">
        <v>1</v>
      </c>
      <c r="BT424" s="2">
        <v>1.1000000000000001</v>
      </c>
      <c r="BU424" s="2">
        <v>10</v>
      </c>
      <c r="BV424" s="2">
        <v>11</v>
      </c>
      <c r="BW424" s="2">
        <v>1</v>
      </c>
      <c r="BX424" s="2">
        <v>3</v>
      </c>
    </row>
    <row r="425" spans="1:77" ht="12.75" customHeight="1" x14ac:dyDescent="0.2">
      <c r="A425">
        <v>10</v>
      </c>
      <c r="B425" s="2">
        <v>3522</v>
      </c>
      <c r="C425" s="17">
        <v>3.91</v>
      </c>
      <c r="E425" s="15">
        <v>3.78</v>
      </c>
      <c r="G425" s="17">
        <v>74</v>
      </c>
      <c r="H425" s="2">
        <v>74</v>
      </c>
      <c r="I425" s="2">
        <v>100</v>
      </c>
      <c r="J425" s="2">
        <v>74</v>
      </c>
      <c r="K425" s="2">
        <v>100</v>
      </c>
      <c r="L425" s="2">
        <v>100</v>
      </c>
      <c r="S425" s="2">
        <v>7</v>
      </c>
      <c r="T425" s="2">
        <v>9.5</v>
      </c>
      <c r="U425" s="2">
        <v>67</v>
      </c>
      <c r="V425" s="2">
        <v>90.5</v>
      </c>
      <c r="BC425" s="2">
        <v>72</v>
      </c>
      <c r="BD425" s="2">
        <v>72</v>
      </c>
      <c r="BE425" s="2">
        <v>98.6</v>
      </c>
      <c r="BF425" s="2">
        <v>72</v>
      </c>
      <c r="BG425" s="2">
        <v>98.6</v>
      </c>
      <c r="BH425" s="2">
        <v>100</v>
      </c>
      <c r="BO425" s="2">
        <v>12</v>
      </c>
      <c r="BP425" s="2">
        <v>16.399999999999999</v>
      </c>
      <c r="BQ425" s="2">
        <v>60</v>
      </c>
      <c r="BR425" s="2">
        <v>82.2</v>
      </c>
      <c r="BS425" s="2">
        <v>1</v>
      </c>
      <c r="BT425" s="2">
        <v>1.4</v>
      </c>
      <c r="BU425" s="2">
        <v>1</v>
      </c>
      <c r="BV425" s="2">
        <v>1.4</v>
      </c>
      <c r="BW425" s="2">
        <v>1</v>
      </c>
    </row>
    <row r="426" spans="1:77" ht="12.75" customHeight="1" x14ac:dyDescent="0.2">
      <c r="A426">
        <v>10</v>
      </c>
      <c r="B426" s="2">
        <v>3524</v>
      </c>
      <c r="C426" s="17">
        <v>3.48</v>
      </c>
      <c r="E426" s="15">
        <v>3.4169999999999998</v>
      </c>
      <c r="G426" s="17">
        <v>234</v>
      </c>
      <c r="H426" s="2">
        <v>223</v>
      </c>
      <c r="I426" s="2">
        <v>92.1</v>
      </c>
      <c r="J426" s="2">
        <v>223</v>
      </c>
      <c r="K426" s="2">
        <v>92.1</v>
      </c>
      <c r="L426" s="2">
        <v>95.3</v>
      </c>
      <c r="M426" s="2">
        <v>5</v>
      </c>
      <c r="N426" s="2">
        <v>2.1</v>
      </c>
      <c r="O426" s="2">
        <v>6</v>
      </c>
      <c r="P426" s="2">
        <v>2.5</v>
      </c>
      <c r="Q426" s="2">
        <v>3</v>
      </c>
      <c r="R426" s="2">
        <v>1.2</v>
      </c>
      <c r="S426" s="2">
        <v>56</v>
      </c>
      <c r="T426" s="2">
        <v>23.1</v>
      </c>
      <c r="U426" s="2">
        <v>164</v>
      </c>
      <c r="V426" s="2">
        <v>67.8</v>
      </c>
      <c r="W426" s="2">
        <v>8</v>
      </c>
      <c r="X426" s="2">
        <v>3.3</v>
      </c>
      <c r="Y426" s="2">
        <v>19</v>
      </c>
      <c r="Z426" s="2">
        <v>7.9</v>
      </c>
      <c r="AA426" s="2">
        <v>7</v>
      </c>
      <c r="AB426" s="2">
        <v>2</v>
      </c>
      <c r="BC426" s="2">
        <v>233</v>
      </c>
      <c r="BD426" s="2">
        <v>226</v>
      </c>
      <c r="BE426" s="2">
        <v>94.2</v>
      </c>
      <c r="BF426" s="2">
        <v>226</v>
      </c>
      <c r="BG426" s="2">
        <v>94.2</v>
      </c>
      <c r="BH426" s="2">
        <v>97</v>
      </c>
      <c r="BI426" s="2">
        <v>4</v>
      </c>
      <c r="BJ426" s="2">
        <v>1.7</v>
      </c>
      <c r="BK426" s="2">
        <v>3</v>
      </c>
      <c r="BL426" s="2">
        <v>1.3</v>
      </c>
      <c r="BM426" s="2">
        <v>8</v>
      </c>
      <c r="BN426" s="2">
        <v>3.3</v>
      </c>
      <c r="BO426" s="2">
        <v>62</v>
      </c>
      <c r="BP426" s="2">
        <v>25.8</v>
      </c>
      <c r="BQ426" s="2">
        <v>156</v>
      </c>
      <c r="BR426" s="2">
        <v>65</v>
      </c>
      <c r="BS426" s="2">
        <v>7</v>
      </c>
      <c r="BT426" s="2">
        <v>2.9</v>
      </c>
      <c r="BU426" s="2">
        <v>14</v>
      </c>
      <c r="BV426" s="2">
        <v>5.8</v>
      </c>
      <c r="BW426" s="2">
        <v>9</v>
      </c>
      <c r="BX426" s="2">
        <v>2</v>
      </c>
    </row>
    <row r="427" spans="1:77" ht="12.75" customHeight="1" x14ac:dyDescent="0.2">
      <c r="A427">
        <v>10</v>
      </c>
      <c r="B427" s="2">
        <v>3526</v>
      </c>
    </row>
    <row r="428" spans="1:77" ht="12.75" customHeight="1" x14ac:dyDescent="0.2">
      <c r="A428">
        <v>10</v>
      </c>
      <c r="B428" s="2">
        <v>3528</v>
      </c>
      <c r="C428" s="17">
        <v>3.61</v>
      </c>
      <c r="E428" s="15">
        <v>3.5219999999999998</v>
      </c>
      <c r="G428" s="17">
        <v>428</v>
      </c>
      <c r="H428" s="2">
        <v>402</v>
      </c>
      <c r="I428" s="2">
        <v>91.4</v>
      </c>
      <c r="J428" s="2">
        <v>402</v>
      </c>
      <c r="K428" s="2">
        <v>91.4</v>
      </c>
      <c r="L428" s="2">
        <v>93.9</v>
      </c>
      <c r="M428" s="2">
        <v>14</v>
      </c>
      <c r="N428" s="2">
        <v>3.2</v>
      </c>
      <c r="O428" s="2">
        <v>12</v>
      </c>
      <c r="P428" s="2">
        <v>2.7</v>
      </c>
      <c r="S428" s="2">
        <v>56</v>
      </c>
      <c r="T428" s="2">
        <v>12.7</v>
      </c>
      <c r="U428" s="2">
        <v>346</v>
      </c>
      <c r="V428" s="2">
        <v>78.599999999999994</v>
      </c>
      <c r="W428" s="2">
        <v>12</v>
      </c>
      <c r="X428" s="2">
        <v>2.7</v>
      </c>
      <c r="Y428" s="2">
        <v>38</v>
      </c>
      <c r="Z428" s="2">
        <v>8.6</v>
      </c>
      <c r="AA428" s="2">
        <v>6</v>
      </c>
      <c r="AB428" s="2">
        <v>6</v>
      </c>
      <c r="AC428" s="2">
        <v>2</v>
      </c>
      <c r="BC428" s="2">
        <v>425</v>
      </c>
      <c r="BD428" s="2">
        <v>399</v>
      </c>
      <c r="BE428" s="2">
        <v>92.4</v>
      </c>
      <c r="BF428" s="2">
        <v>399</v>
      </c>
      <c r="BG428" s="2">
        <v>92.4</v>
      </c>
      <c r="BH428" s="2">
        <v>93.9</v>
      </c>
      <c r="BI428" s="2">
        <v>8</v>
      </c>
      <c r="BJ428" s="2">
        <v>1.9</v>
      </c>
      <c r="BK428" s="2">
        <v>18</v>
      </c>
      <c r="BL428" s="2">
        <v>4.2</v>
      </c>
      <c r="BM428" s="2">
        <v>1</v>
      </c>
      <c r="BN428" s="2">
        <v>0.2</v>
      </c>
      <c r="BO428" s="2">
        <v>116</v>
      </c>
      <c r="BP428" s="2">
        <v>26.9</v>
      </c>
      <c r="BQ428" s="2">
        <v>282</v>
      </c>
      <c r="BR428" s="2">
        <v>65.3</v>
      </c>
      <c r="BS428" s="2">
        <v>7</v>
      </c>
      <c r="BT428" s="2">
        <v>1.6</v>
      </c>
      <c r="BU428" s="2">
        <v>33</v>
      </c>
      <c r="BV428" s="2">
        <v>7.6</v>
      </c>
      <c r="BW428" s="2">
        <v>14</v>
      </c>
      <c r="BX428" s="2">
        <v>6</v>
      </c>
      <c r="BY428" s="2">
        <v>2</v>
      </c>
    </row>
    <row r="429" spans="1:77" ht="12.75" customHeight="1" x14ac:dyDescent="0.2">
      <c r="A429">
        <v>10</v>
      </c>
      <c r="B429" s="2">
        <v>3546</v>
      </c>
      <c r="C429" s="17">
        <v>3.2</v>
      </c>
      <c r="E429" s="15">
        <v>3.1579999999999995</v>
      </c>
      <c r="G429" s="17">
        <v>154</v>
      </c>
      <c r="H429" s="2">
        <v>143</v>
      </c>
      <c r="I429" s="2">
        <v>86.1</v>
      </c>
      <c r="J429" s="2">
        <v>139</v>
      </c>
      <c r="K429" s="2">
        <v>85.8</v>
      </c>
      <c r="L429" s="2">
        <v>90.3</v>
      </c>
      <c r="M429" s="2">
        <v>6</v>
      </c>
      <c r="N429" s="2">
        <v>3.7</v>
      </c>
      <c r="O429" s="2">
        <v>9</v>
      </c>
      <c r="P429" s="2">
        <v>5.6</v>
      </c>
      <c r="Q429" s="2">
        <v>4</v>
      </c>
      <c r="R429" s="2">
        <v>2.5</v>
      </c>
      <c r="S429" s="2">
        <v>46</v>
      </c>
      <c r="T429" s="2">
        <v>28.4</v>
      </c>
      <c r="U429" s="2">
        <v>89</v>
      </c>
      <c r="V429" s="2">
        <v>54.9</v>
      </c>
      <c r="W429" s="2">
        <v>8</v>
      </c>
      <c r="X429" s="2">
        <v>4.9000000000000004</v>
      </c>
      <c r="Y429" s="2">
        <v>23</v>
      </c>
      <c r="Z429" s="2">
        <v>14.2</v>
      </c>
      <c r="AA429" s="2">
        <v>2</v>
      </c>
      <c r="AB429" s="2">
        <v>5</v>
      </c>
      <c r="BC429" s="2">
        <v>155</v>
      </c>
      <c r="BD429" s="2">
        <v>149</v>
      </c>
      <c r="BE429" s="2">
        <v>90.3</v>
      </c>
      <c r="BF429" s="2">
        <v>148</v>
      </c>
      <c r="BG429" s="2">
        <v>90.2</v>
      </c>
      <c r="BH429" s="2">
        <v>95.5</v>
      </c>
      <c r="BI429" s="2">
        <v>5</v>
      </c>
      <c r="BJ429" s="2">
        <v>3</v>
      </c>
      <c r="BK429" s="2">
        <v>2</v>
      </c>
      <c r="BL429" s="2">
        <v>1.2</v>
      </c>
      <c r="BM429" s="2">
        <v>5</v>
      </c>
      <c r="BN429" s="2">
        <v>3</v>
      </c>
      <c r="BO429" s="2">
        <v>63</v>
      </c>
      <c r="BP429" s="2">
        <v>38.4</v>
      </c>
      <c r="BQ429" s="2">
        <v>80</v>
      </c>
      <c r="BR429" s="2">
        <v>48.8</v>
      </c>
      <c r="BS429" s="2">
        <v>9</v>
      </c>
      <c r="BT429" s="2">
        <v>5.5</v>
      </c>
      <c r="BU429" s="2">
        <v>16</v>
      </c>
      <c r="BV429" s="2">
        <v>9.8000000000000007</v>
      </c>
      <c r="BW429" s="2">
        <v>2</v>
      </c>
      <c r="BX429" s="2">
        <v>3</v>
      </c>
    </row>
    <row r="430" spans="1:77" ht="12.75" customHeight="1" x14ac:dyDescent="0.2">
      <c r="A430">
        <v>10</v>
      </c>
      <c r="B430" s="2">
        <v>3553</v>
      </c>
      <c r="C430" s="17">
        <v>3.83</v>
      </c>
      <c r="E430" s="15">
        <v>3.847</v>
      </c>
      <c r="G430" s="17">
        <v>109</v>
      </c>
      <c r="H430" s="2">
        <v>109</v>
      </c>
      <c r="I430" s="2">
        <v>97.3</v>
      </c>
      <c r="J430" s="2">
        <v>109</v>
      </c>
      <c r="K430" s="2">
        <v>97.3</v>
      </c>
      <c r="L430" s="2">
        <v>100</v>
      </c>
      <c r="S430" s="2">
        <v>7</v>
      </c>
      <c r="T430" s="2">
        <v>6.3</v>
      </c>
      <c r="U430" s="2">
        <v>102</v>
      </c>
      <c r="V430" s="2">
        <v>91.1</v>
      </c>
      <c r="W430" s="2">
        <v>3</v>
      </c>
      <c r="X430" s="2">
        <v>2.7</v>
      </c>
      <c r="Y430" s="2">
        <v>3</v>
      </c>
      <c r="Z430" s="2">
        <v>2.7</v>
      </c>
      <c r="AA430" s="2">
        <v>1</v>
      </c>
      <c r="AB430" s="2">
        <v>1</v>
      </c>
      <c r="BC430" s="2">
        <v>110</v>
      </c>
      <c r="BD430" s="2">
        <v>109</v>
      </c>
      <c r="BE430" s="2">
        <v>98.2</v>
      </c>
      <c r="BF430" s="2">
        <v>109</v>
      </c>
      <c r="BG430" s="2">
        <v>98.2</v>
      </c>
      <c r="BH430" s="2">
        <v>99.1</v>
      </c>
      <c r="BK430" s="2">
        <v>1</v>
      </c>
      <c r="BL430" s="2">
        <v>0.9</v>
      </c>
      <c r="BO430" s="2">
        <v>11</v>
      </c>
      <c r="BP430" s="2">
        <v>9.9</v>
      </c>
      <c r="BQ430" s="2">
        <v>98</v>
      </c>
      <c r="BR430" s="2">
        <v>88.3</v>
      </c>
      <c r="BS430" s="2">
        <v>1</v>
      </c>
      <c r="BT430" s="2">
        <v>0.9</v>
      </c>
      <c r="BU430" s="2">
        <v>2</v>
      </c>
      <c r="BV430" s="2">
        <v>1.8</v>
      </c>
      <c r="BW430" s="2">
        <v>2</v>
      </c>
      <c r="BX430" s="2">
        <v>1</v>
      </c>
    </row>
    <row r="431" spans="1:77" ht="12.75" customHeight="1" x14ac:dyDescent="0.2">
      <c r="A431">
        <v>10</v>
      </c>
      <c r="B431" s="2">
        <v>3554</v>
      </c>
      <c r="G431" s="17">
        <v>4</v>
      </c>
      <c r="BC431" s="2">
        <v>4</v>
      </c>
    </row>
    <row r="432" spans="1:77" ht="12.75" customHeight="1" x14ac:dyDescent="0.2">
      <c r="A432">
        <v>10</v>
      </c>
      <c r="B432" s="2">
        <v>3556</v>
      </c>
      <c r="C432" s="17">
        <v>3.15</v>
      </c>
      <c r="E432" s="15">
        <v>3.1110000000000002</v>
      </c>
      <c r="G432" s="17">
        <v>26</v>
      </c>
      <c r="H432" s="2">
        <v>21</v>
      </c>
      <c r="I432" s="2">
        <v>77.8</v>
      </c>
      <c r="J432" s="2">
        <v>21</v>
      </c>
      <c r="K432" s="2">
        <v>77.8</v>
      </c>
      <c r="L432" s="2">
        <v>80.8</v>
      </c>
      <c r="M432" s="2">
        <v>1</v>
      </c>
      <c r="N432" s="2">
        <v>3.7</v>
      </c>
      <c r="O432" s="2">
        <v>4</v>
      </c>
      <c r="P432" s="2">
        <v>14.8</v>
      </c>
      <c r="S432" s="2">
        <v>8</v>
      </c>
      <c r="T432" s="2">
        <v>29.6</v>
      </c>
      <c r="U432" s="2">
        <v>13</v>
      </c>
      <c r="V432" s="2">
        <v>48.1</v>
      </c>
      <c r="W432" s="2">
        <v>1</v>
      </c>
      <c r="X432" s="2">
        <v>3.7</v>
      </c>
      <c r="Y432" s="2">
        <v>6</v>
      </c>
      <c r="Z432" s="2">
        <v>22.2</v>
      </c>
      <c r="BC432" s="2">
        <v>26</v>
      </c>
      <c r="BD432" s="2">
        <v>24</v>
      </c>
      <c r="BE432" s="2">
        <v>88.9</v>
      </c>
      <c r="BF432" s="2">
        <v>24</v>
      </c>
      <c r="BG432" s="2">
        <v>88.9</v>
      </c>
      <c r="BH432" s="2">
        <v>92.3</v>
      </c>
      <c r="BI432" s="2">
        <v>1</v>
      </c>
      <c r="BJ432" s="2">
        <v>3.7</v>
      </c>
      <c r="BK432" s="2">
        <v>1</v>
      </c>
      <c r="BL432" s="2">
        <v>3.7</v>
      </c>
      <c r="BO432" s="2">
        <v>15</v>
      </c>
      <c r="BP432" s="2">
        <v>55.6</v>
      </c>
      <c r="BQ432" s="2">
        <v>9</v>
      </c>
      <c r="BR432" s="2">
        <v>33.299999999999997</v>
      </c>
      <c r="BS432" s="2">
        <v>1</v>
      </c>
      <c r="BT432" s="2">
        <v>3.7</v>
      </c>
      <c r="BU432" s="2">
        <v>3</v>
      </c>
      <c r="BV432" s="2">
        <v>11.1</v>
      </c>
    </row>
    <row r="433" spans="1:77" ht="12.75" customHeight="1" x14ac:dyDescent="0.2">
      <c r="A433">
        <v>10</v>
      </c>
      <c r="B433" s="2">
        <v>3564</v>
      </c>
      <c r="C433" s="17">
        <v>3.33</v>
      </c>
      <c r="E433" s="15">
        <v>2.9560000000000004</v>
      </c>
      <c r="G433" s="17">
        <v>96</v>
      </c>
      <c r="H433" s="2">
        <v>85</v>
      </c>
      <c r="I433" s="2">
        <v>86.7</v>
      </c>
      <c r="J433" s="2">
        <v>84</v>
      </c>
      <c r="K433" s="2">
        <v>86.6</v>
      </c>
      <c r="L433" s="2">
        <v>87.5</v>
      </c>
      <c r="M433" s="2">
        <v>4</v>
      </c>
      <c r="N433" s="2">
        <v>4.0999999999999996</v>
      </c>
      <c r="O433" s="2">
        <v>8</v>
      </c>
      <c r="P433" s="2">
        <v>8.1999999999999993</v>
      </c>
      <c r="Q433" s="2">
        <v>1</v>
      </c>
      <c r="R433" s="2">
        <v>1</v>
      </c>
      <c r="S433" s="2">
        <v>29</v>
      </c>
      <c r="T433" s="2">
        <v>29.9</v>
      </c>
      <c r="U433" s="2">
        <v>54</v>
      </c>
      <c r="V433" s="2">
        <v>55.7</v>
      </c>
      <c r="W433" s="2">
        <v>1</v>
      </c>
      <c r="X433" s="2">
        <v>1</v>
      </c>
      <c r="Y433" s="2">
        <v>13</v>
      </c>
      <c r="Z433" s="2">
        <v>13.4</v>
      </c>
      <c r="AA433" s="2">
        <v>4</v>
      </c>
      <c r="AB433" s="2">
        <v>2</v>
      </c>
      <c r="AC433" s="2">
        <v>1</v>
      </c>
      <c r="BC433" s="2">
        <v>94</v>
      </c>
      <c r="BD433" s="2">
        <v>69</v>
      </c>
      <c r="BE433" s="2">
        <v>70.400000000000006</v>
      </c>
      <c r="BF433" s="2">
        <v>68</v>
      </c>
      <c r="BG433" s="2">
        <v>70.099999999999994</v>
      </c>
      <c r="BH433" s="2">
        <v>72.3</v>
      </c>
      <c r="BI433" s="2">
        <v>6</v>
      </c>
      <c r="BJ433" s="2">
        <v>6.2</v>
      </c>
      <c r="BK433" s="2">
        <v>20</v>
      </c>
      <c r="BL433" s="2">
        <v>20.6</v>
      </c>
      <c r="BM433" s="2">
        <v>1</v>
      </c>
      <c r="BN433" s="2">
        <v>1</v>
      </c>
      <c r="BO433" s="2">
        <v>27</v>
      </c>
      <c r="BP433" s="2">
        <v>27.8</v>
      </c>
      <c r="BQ433" s="2">
        <v>40</v>
      </c>
      <c r="BR433" s="2">
        <v>41.2</v>
      </c>
      <c r="BS433" s="2">
        <v>3</v>
      </c>
      <c r="BT433" s="2">
        <v>3.1</v>
      </c>
      <c r="BU433" s="2">
        <v>29</v>
      </c>
      <c r="BV433" s="2">
        <v>29.9</v>
      </c>
      <c r="BW433" s="2">
        <v>4</v>
      </c>
      <c r="BX433" s="2">
        <v>2</v>
      </c>
      <c r="BY433" s="2">
        <v>1</v>
      </c>
    </row>
    <row r="434" spans="1:77" ht="12.75" customHeight="1" x14ac:dyDescent="0.2">
      <c r="A434">
        <v>10</v>
      </c>
      <c r="B434" s="2">
        <v>3569</v>
      </c>
      <c r="C434" s="17">
        <v>2.0499999999999998</v>
      </c>
      <c r="E434" s="15">
        <v>2.1319999999999997</v>
      </c>
      <c r="G434" s="17">
        <v>39</v>
      </c>
      <c r="H434" s="2">
        <v>17</v>
      </c>
      <c r="I434" s="2">
        <v>39.5</v>
      </c>
      <c r="J434" s="2">
        <v>17</v>
      </c>
      <c r="K434" s="2">
        <v>39.5</v>
      </c>
      <c r="L434" s="2">
        <v>43.6</v>
      </c>
      <c r="M434" s="2">
        <v>10</v>
      </c>
      <c r="N434" s="2">
        <v>23.3</v>
      </c>
      <c r="O434" s="2">
        <v>12</v>
      </c>
      <c r="P434" s="2">
        <v>27.9</v>
      </c>
      <c r="S434" s="2">
        <v>14</v>
      </c>
      <c r="T434" s="2">
        <v>32.6</v>
      </c>
      <c r="U434" s="2">
        <v>3</v>
      </c>
      <c r="V434" s="2">
        <v>7</v>
      </c>
      <c r="W434" s="2">
        <v>4</v>
      </c>
      <c r="X434" s="2">
        <v>9.3000000000000007</v>
      </c>
      <c r="Y434" s="2">
        <v>26</v>
      </c>
      <c r="Z434" s="2">
        <v>60.5</v>
      </c>
      <c r="AB434" s="2">
        <v>19</v>
      </c>
      <c r="BC434" s="2">
        <v>35</v>
      </c>
      <c r="BD434" s="2">
        <v>15</v>
      </c>
      <c r="BE434" s="2">
        <v>39.5</v>
      </c>
      <c r="BF434" s="2">
        <v>15</v>
      </c>
      <c r="BG434" s="2">
        <v>39.5</v>
      </c>
      <c r="BH434" s="2">
        <v>42.9</v>
      </c>
      <c r="BI434" s="2">
        <v>6</v>
      </c>
      <c r="BJ434" s="2">
        <v>15.8</v>
      </c>
      <c r="BK434" s="2">
        <v>14</v>
      </c>
      <c r="BL434" s="2">
        <v>36.799999999999997</v>
      </c>
      <c r="BO434" s="2">
        <v>13</v>
      </c>
      <c r="BP434" s="2">
        <v>34.200000000000003</v>
      </c>
      <c r="BQ434" s="2">
        <v>2</v>
      </c>
      <c r="BR434" s="2">
        <v>5.3</v>
      </c>
      <c r="BS434" s="2">
        <v>3</v>
      </c>
      <c r="BT434" s="2">
        <v>7.9</v>
      </c>
      <c r="BU434" s="2">
        <v>23</v>
      </c>
      <c r="BV434" s="2">
        <v>60.5</v>
      </c>
      <c r="BW434" s="2">
        <v>5</v>
      </c>
      <c r="BX434" s="2">
        <v>19</v>
      </c>
    </row>
    <row r="435" spans="1:77" ht="12.75" customHeight="1" x14ac:dyDescent="0.2">
      <c r="A435">
        <v>10</v>
      </c>
      <c r="B435" s="2">
        <v>3575</v>
      </c>
      <c r="C435" s="17">
        <v>2.84</v>
      </c>
      <c r="E435" s="15">
        <v>2.68</v>
      </c>
      <c r="G435" s="17">
        <v>24</v>
      </c>
      <c r="H435" s="2">
        <v>18</v>
      </c>
      <c r="I435" s="2">
        <v>72</v>
      </c>
      <c r="J435" s="2">
        <v>18</v>
      </c>
      <c r="K435" s="2">
        <v>72</v>
      </c>
      <c r="L435" s="2">
        <v>75</v>
      </c>
      <c r="M435" s="2">
        <v>2</v>
      </c>
      <c r="N435" s="2">
        <v>8</v>
      </c>
      <c r="O435" s="2">
        <v>4</v>
      </c>
      <c r="P435" s="2">
        <v>16</v>
      </c>
      <c r="S435" s="2">
        <v>11</v>
      </c>
      <c r="T435" s="2">
        <v>44</v>
      </c>
      <c r="U435" s="2">
        <v>7</v>
      </c>
      <c r="V435" s="2">
        <v>28</v>
      </c>
      <c r="W435" s="2">
        <v>1</v>
      </c>
      <c r="X435" s="2">
        <v>4</v>
      </c>
      <c r="Y435" s="2">
        <v>7</v>
      </c>
      <c r="Z435" s="2">
        <v>28</v>
      </c>
      <c r="AB435" s="2">
        <v>1</v>
      </c>
      <c r="AC435" s="2">
        <v>1</v>
      </c>
      <c r="BC435" s="2">
        <v>23</v>
      </c>
      <c r="BD435" s="2">
        <v>19</v>
      </c>
      <c r="BE435" s="2">
        <v>76</v>
      </c>
      <c r="BF435" s="2">
        <v>19</v>
      </c>
      <c r="BG435" s="2">
        <v>76</v>
      </c>
      <c r="BH435" s="2">
        <v>82.6</v>
      </c>
      <c r="BI435" s="2">
        <v>1</v>
      </c>
      <c r="BJ435" s="2">
        <v>4</v>
      </c>
      <c r="BK435" s="2">
        <v>3</v>
      </c>
      <c r="BL435" s="2">
        <v>12</v>
      </c>
      <c r="BO435" s="2">
        <v>16</v>
      </c>
      <c r="BP435" s="2">
        <v>64</v>
      </c>
      <c r="BQ435" s="2">
        <v>3</v>
      </c>
      <c r="BR435" s="2">
        <v>12</v>
      </c>
      <c r="BS435" s="2">
        <v>2</v>
      </c>
      <c r="BT435" s="2">
        <v>8</v>
      </c>
      <c r="BU435" s="2">
        <v>6</v>
      </c>
      <c r="BV435" s="2">
        <v>24</v>
      </c>
      <c r="BX435" s="2">
        <v>1</v>
      </c>
      <c r="BY435" s="2">
        <v>1</v>
      </c>
    </row>
    <row r="436" spans="1:77" ht="12.75" customHeight="1" x14ac:dyDescent="0.2">
      <c r="A436">
        <v>10</v>
      </c>
      <c r="B436" s="2">
        <v>3576</v>
      </c>
      <c r="C436" s="17">
        <v>3.49</v>
      </c>
      <c r="E436" s="15">
        <v>3.29</v>
      </c>
      <c r="G436" s="17">
        <v>235</v>
      </c>
      <c r="H436" s="2">
        <v>224</v>
      </c>
      <c r="I436" s="2">
        <v>93.7</v>
      </c>
      <c r="J436" s="2">
        <v>224</v>
      </c>
      <c r="K436" s="2">
        <v>93.7</v>
      </c>
      <c r="L436" s="2">
        <v>95.3</v>
      </c>
      <c r="M436" s="2">
        <v>7</v>
      </c>
      <c r="N436" s="2">
        <v>2.9</v>
      </c>
      <c r="O436" s="2">
        <v>4</v>
      </c>
      <c r="P436" s="2">
        <v>1.7</v>
      </c>
      <c r="Q436" s="2">
        <v>6</v>
      </c>
      <c r="R436" s="2">
        <v>2.5</v>
      </c>
      <c r="S436" s="2">
        <v>52</v>
      </c>
      <c r="T436" s="2">
        <v>21.8</v>
      </c>
      <c r="U436" s="2">
        <v>166</v>
      </c>
      <c r="V436" s="2">
        <v>69.5</v>
      </c>
      <c r="W436" s="2">
        <v>4</v>
      </c>
      <c r="X436" s="2">
        <v>1.7</v>
      </c>
      <c r="Y436" s="2">
        <v>15</v>
      </c>
      <c r="Z436" s="2">
        <v>6.3</v>
      </c>
      <c r="AA436" s="2">
        <v>8</v>
      </c>
      <c r="AB436" s="2">
        <v>4</v>
      </c>
      <c r="AC436" s="2">
        <v>9</v>
      </c>
      <c r="BC436" s="2">
        <v>231</v>
      </c>
      <c r="BD436" s="2">
        <v>219</v>
      </c>
      <c r="BE436" s="2">
        <v>91.6</v>
      </c>
      <c r="BF436" s="2">
        <v>219</v>
      </c>
      <c r="BG436" s="2">
        <v>91.6</v>
      </c>
      <c r="BH436" s="2">
        <v>94.8</v>
      </c>
      <c r="BI436" s="2">
        <v>4</v>
      </c>
      <c r="BJ436" s="2">
        <v>1.7</v>
      </c>
      <c r="BK436" s="2">
        <v>8</v>
      </c>
      <c r="BL436" s="2">
        <v>3.3</v>
      </c>
      <c r="BM436" s="2">
        <v>4</v>
      </c>
      <c r="BN436" s="2">
        <v>1.7</v>
      </c>
      <c r="BO436" s="2">
        <v>93</v>
      </c>
      <c r="BP436" s="2">
        <v>38.9</v>
      </c>
      <c r="BQ436" s="2">
        <v>122</v>
      </c>
      <c r="BR436" s="2">
        <v>51</v>
      </c>
      <c r="BS436" s="2">
        <v>8</v>
      </c>
      <c r="BT436" s="2">
        <v>3.3</v>
      </c>
      <c r="BU436" s="2">
        <v>20</v>
      </c>
      <c r="BV436" s="2">
        <v>8.4</v>
      </c>
      <c r="BW436" s="2">
        <v>8</v>
      </c>
      <c r="BX436" s="2">
        <v>4</v>
      </c>
      <c r="BY436" s="2">
        <v>9</v>
      </c>
    </row>
    <row r="437" spans="1:77" ht="12.75" customHeight="1" x14ac:dyDescent="0.2">
      <c r="A437">
        <v>10</v>
      </c>
      <c r="B437" s="2">
        <v>3579</v>
      </c>
      <c r="C437" s="17">
        <v>3.27</v>
      </c>
      <c r="E437" s="15">
        <v>3.5439999999999996</v>
      </c>
      <c r="G437" s="17">
        <v>26</v>
      </c>
      <c r="H437" s="2">
        <v>22</v>
      </c>
      <c r="I437" s="2">
        <v>84.6</v>
      </c>
      <c r="J437" s="2">
        <v>22</v>
      </c>
      <c r="K437" s="2">
        <v>84.6</v>
      </c>
      <c r="L437" s="2">
        <v>84.6</v>
      </c>
      <c r="M437" s="2">
        <v>3</v>
      </c>
      <c r="N437" s="2">
        <v>11.5</v>
      </c>
      <c r="O437" s="2">
        <v>1</v>
      </c>
      <c r="P437" s="2">
        <v>3.8</v>
      </c>
      <c r="S437" s="2">
        <v>8</v>
      </c>
      <c r="T437" s="2">
        <v>30.8</v>
      </c>
      <c r="U437" s="2">
        <v>14</v>
      </c>
      <c r="V437" s="2">
        <v>53.8</v>
      </c>
      <c r="Y437" s="2">
        <v>4</v>
      </c>
      <c r="Z437" s="2">
        <v>15.4</v>
      </c>
      <c r="AB437" s="2">
        <v>1</v>
      </c>
      <c r="BC437" s="2">
        <v>24</v>
      </c>
      <c r="BD437" s="2">
        <v>24</v>
      </c>
      <c r="BE437" s="2">
        <v>100</v>
      </c>
      <c r="BF437" s="2">
        <v>24</v>
      </c>
      <c r="BG437" s="2">
        <v>100</v>
      </c>
      <c r="BH437" s="2">
        <v>100</v>
      </c>
      <c r="BM437" s="2">
        <v>1</v>
      </c>
      <c r="BN437" s="2">
        <v>4.2</v>
      </c>
      <c r="BO437" s="2">
        <v>7</v>
      </c>
      <c r="BP437" s="2">
        <v>29.2</v>
      </c>
      <c r="BQ437" s="2">
        <v>16</v>
      </c>
      <c r="BR437" s="2">
        <v>66.7</v>
      </c>
      <c r="BW437" s="2">
        <v>2</v>
      </c>
      <c r="BX437" s="2">
        <v>1</v>
      </c>
    </row>
    <row r="438" spans="1:77" ht="12.75" customHeight="1" x14ac:dyDescent="0.2">
      <c r="A438">
        <v>10</v>
      </c>
      <c r="B438" s="2">
        <v>3580</v>
      </c>
      <c r="C438" s="17">
        <v>1.85</v>
      </c>
      <c r="E438" s="15">
        <v>2.1560000000000001</v>
      </c>
      <c r="G438" s="17">
        <v>10</v>
      </c>
      <c r="H438" s="2">
        <v>4</v>
      </c>
      <c r="I438" s="2">
        <v>30.8</v>
      </c>
      <c r="J438" s="2">
        <v>4</v>
      </c>
      <c r="K438" s="2">
        <v>30.8</v>
      </c>
      <c r="L438" s="2">
        <v>40</v>
      </c>
      <c r="M438" s="2">
        <v>2</v>
      </c>
      <c r="N438" s="2">
        <v>15.4</v>
      </c>
      <c r="O438" s="2">
        <v>4</v>
      </c>
      <c r="P438" s="2">
        <v>30.8</v>
      </c>
      <c r="S438" s="2">
        <v>2</v>
      </c>
      <c r="T438" s="2">
        <v>15.4</v>
      </c>
      <c r="U438" s="2">
        <v>2</v>
      </c>
      <c r="V438" s="2">
        <v>15.4</v>
      </c>
      <c r="W438" s="2">
        <v>3</v>
      </c>
      <c r="X438" s="2">
        <v>23.1</v>
      </c>
      <c r="Y438" s="2">
        <v>9</v>
      </c>
      <c r="Z438" s="2">
        <v>69.2</v>
      </c>
      <c r="BC438" s="2">
        <v>11</v>
      </c>
      <c r="BD438" s="2">
        <v>6</v>
      </c>
      <c r="BE438" s="2">
        <v>46.2</v>
      </c>
      <c r="BF438" s="2">
        <v>6</v>
      </c>
      <c r="BG438" s="2">
        <v>46.2</v>
      </c>
      <c r="BH438" s="2">
        <v>54.5</v>
      </c>
      <c r="BK438" s="2">
        <v>5</v>
      </c>
      <c r="BL438" s="2">
        <v>38.5</v>
      </c>
      <c r="BO438" s="2">
        <v>6</v>
      </c>
      <c r="BP438" s="2">
        <v>46.2</v>
      </c>
      <c r="BS438" s="2">
        <v>2</v>
      </c>
      <c r="BT438" s="2">
        <v>15.4</v>
      </c>
      <c r="BU438" s="2">
        <v>7</v>
      </c>
      <c r="BV438" s="2">
        <v>53.8</v>
      </c>
    </row>
    <row r="439" spans="1:77" ht="12.75" customHeight="1" x14ac:dyDescent="0.2">
      <c r="A439">
        <v>10</v>
      </c>
      <c r="B439" s="2">
        <v>3584</v>
      </c>
      <c r="C439" s="17">
        <v>3.26</v>
      </c>
      <c r="E439" s="15">
        <v>3.1349999999999998</v>
      </c>
      <c r="G439" s="17">
        <v>381</v>
      </c>
      <c r="H439" s="2">
        <v>319</v>
      </c>
      <c r="I439" s="2">
        <v>83.7</v>
      </c>
      <c r="J439" s="2">
        <v>319</v>
      </c>
      <c r="K439" s="2">
        <v>83.7</v>
      </c>
      <c r="L439" s="2">
        <v>83.7</v>
      </c>
      <c r="M439" s="2">
        <v>29</v>
      </c>
      <c r="N439" s="2">
        <v>7.6</v>
      </c>
      <c r="O439" s="2">
        <v>33</v>
      </c>
      <c r="P439" s="2">
        <v>8.6999999999999993</v>
      </c>
      <c r="Q439" s="2">
        <v>5</v>
      </c>
      <c r="R439" s="2">
        <v>1.3</v>
      </c>
      <c r="S439" s="2">
        <v>109</v>
      </c>
      <c r="T439" s="2">
        <v>28.6</v>
      </c>
      <c r="U439" s="2">
        <v>205</v>
      </c>
      <c r="V439" s="2">
        <v>53.8</v>
      </c>
      <c r="Y439" s="2">
        <v>62</v>
      </c>
      <c r="Z439" s="2">
        <v>16.3</v>
      </c>
      <c r="AA439" s="2">
        <v>12</v>
      </c>
      <c r="AB439" s="2">
        <v>12</v>
      </c>
      <c r="AC439" s="2">
        <v>4</v>
      </c>
      <c r="BC439" s="2">
        <v>379</v>
      </c>
      <c r="BD439" s="2">
        <v>331</v>
      </c>
      <c r="BE439" s="2">
        <v>85.3</v>
      </c>
      <c r="BF439" s="2">
        <v>330</v>
      </c>
      <c r="BG439" s="2">
        <v>85.3</v>
      </c>
      <c r="BH439" s="2">
        <v>87.1</v>
      </c>
      <c r="BI439" s="2">
        <v>18</v>
      </c>
      <c r="BJ439" s="2">
        <v>4.7</v>
      </c>
      <c r="BK439" s="2">
        <v>31</v>
      </c>
      <c r="BL439" s="2">
        <v>8</v>
      </c>
      <c r="BM439" s="2">
        <v>5</v>
      </c>
      <c r="BN439" s="2">
        <v>1.3</v>
      </c>
      <c r="BO439" s="2">
        <v>167</v>
      </c>
      <c r="BP439" s="2">
        <v>43.2</v>
      </c>
      <c r="BQ439" s="2">
        <v>158</v>
      </c>
      <c r="BR439" s="2">
        <v>40.799999999999997</v>
      </c>
      <c r="BS439" s="2">
        <v>8</v>
      </c>
      <c r="BT439" s="2">
        <v>2.1</v>
      </c>
      <c r="BU439" s="2">
        <v>57</v>
      </c>
      <c r="BV439" s="2">
        <v>14.7</v>
      </c>
      <c r="BW439" s="2">
        <v>6</v>
      </c>
      <c r="BX439" s="2">
        <v>12</v>
      </c>
      <c r="BY439" s="2">
        <v>4</v>
      </c>
    </row>
    <row r="440" spans="1:77" ht="12.75" customHeight="1" x14ac:dyDescent="0.2">
      <c r="A440">
        <v>10</v>
      </c>
      <c r="B440" s="2">
        <v>3588</v>
      </c>
      <c r="C440" s="17">
        <v>3.64</v>
      </c>
      <c r="E440" s="15">
        <v>3.5069999999999997</v>
      </c>
      <c r="G440" s="17">
        <v>368</v>
      </c>
      <c r="H440" s="2">
        <v>354</v>
      </c>
      <c r="I440" s="2">
        <v>95.7</v>
      </c>
      <c r="J440" s="2">
        <v>354</v>
      </c>
      <c r="K440" s="2">
        <v>95.7</v>
      </c>
      <c r="L440" s="2">
        <v>96.2</v>
      </c>
      <c r="M440" s="2">
        <v>4</v>
      </c>
      <c r="N440" s="2">
        <v>1.1000000000000001</v>
      </c>
      <c r="O440" s="2">
        <v>10</v>
      </c>
      <c r="P440" s="2">
        <v>2.7</v>
      </c>
      <c r="Q440" s="2">
        <v>5</v>
      </c>
      <c r="R440" s="2">
        <v>1.4</v>
      </c>
      <c r="S440" s="2">
        <v>73</v>
      </c>
      <c r="T440" s="2">
        <v>19.7</v>
      </c>
      <c r="U440" s="2">
        <v>276</v>
      </c>
      <c r="V440" s="2">
        <v>74.599999999999994</v>
      </c>
      <c r="W440" s="2">
        <v>2</v>
      </c>
      <c r="X440" s="2">
        <v>0.5</v>
      </c>
      <c r="Y440" s="2">
        <v>16</v>
      </c>
      <c r="Z440" s="2">
        <v>4.3</v>
      </c>
      <c r="AA440" s="2">
        <v>5</v>
      </c>
      <c r="AB440" s="2">
        <v>2</v>
      </c>
      <c r="AC440" s="2">
        <v>8</v>
      </c>
      <c r="BC440" s="2">
        <v>361</v>
      </c>
      <c r="BD440" s="2">
        <v>344</v>
      </c>
      <c r="BE440" s="2">
        <v>94.2</v>
      </c>
      <c r="BF440" s="2">
        <v>344</v>
      </c>
      <c r="BG440" s="2">
        <v>94.2</v>
      </c>
      <c r="BH440" s="2">
        <v>95.3</v>
      </c>
      <c r="BI440" s="2">
        <v>4</v>
      </c>
      <c r="BJ440" s="2">
        <v>1.1000000000000001</v>
      </c>
      <c r="BK440" s="2">
        <v>13</v>
      </c>
      <c r="BL440" s="2">
        <v>3.6</v>
      </c>
      <c r="BM440" s="2">
        <v>7</v>
      </c>
      <c r="BN440" s="2">
        <v>1.9</v>
      </c>
      <c r="BO440" s="2">
        <v>98</v>
      </c>
      <c r="BP440" s="2">
        <v>26.8</v>
      </c>
      <c r="BQ440" s="2">
        <v>239</v>
      </c>
      <c r="BR440" s="2">
        <v>65.5</v>
      </c>
      <c r="BS440" s="2">
        <v>4</v>
      </c>
      <c r="BT440" s="2">
        <v>1.1000000000000001</v>
      </c>
      <c r="BU440" s="2">
        <v>21</v>
      </c>
      <c r="BV440" s="2">
        <v>5.8</v>
      </c>
      <c r="BW440" s="2">
        <v>9</v>
      </c>
      <c r="BX440" s="2">
        <v>3</v>
      </c>
      <c r="BY440" s="2">
        <v>8</v>
      </c>
    </row>
    <row r="441" spans="1:77" ht="12.75" customHeight="1" x14ac:dyDescent="0.2">
      <c r="A441">
        <v>10</v>
      </c>
      <c r="B441" s="2">
        <v>3597</v>
      </c>
      <c r="C441" s="17">
        <v>2.85</v>
      </c>
      <c r="E441" s="15">
        <v>2.8710000000000004</v>
      </c>
      <c r="G441" s="17">
        <v>38</v>
      </c>
      <c r="H441" s="2">
        <v>31</v>
      </c>
      <c r="I441" s="2">
        <v>79.5</v>
      </c>
      <c r="J441" s="2">
        <v>31</v>
      </c>
      <c r="K441" s="2">
        <v>79.5</v>
      </c>
      <c r="L441" s="2">
        <v>81.599999999999994</v>
      </c>
      <c r="M441" s="2">
        <v>6</v>
      </c>
      <c r="N441" s="2">
        <v>15.4</v>
      </c>
      <c r="O441" s="2">
        <v>1</v>
      </c>
      <c r="P441" s="2">
        <v>2.6</v>
      </c>
      <c r="Q441" s="2">
        <v>2</v>
      </c>
      <c r="R441" s="2">
        <v>5.0999999999999996</v>
      </c>
      <c r="S441" s="2">
        <v>13</v>
      </c>
      <c r="T441" s="2">
        <v>33.299999999999997</v>
      </c>
      <c r="U441" s="2">
        <v>16</v>
      </c>
      <c r="V441" s="2">
        <v>41</v>
      </c>
      <c r="W441" s="2">
        <v>1</v>
      </c>
      <c r="X441" s="2">
        <v>2.6</v>
      </c>
      <c r="Y441" s="2">
        <v>8</v>
      </c>
      <c r="Z441" s="2">
        <v>20.5</v>
      </c>
      <c r="BC441" s="2">
        <v>38</v>
      </c>
      <c r="BD441" s="2">
        <v>34</v>
      </c>
      <c r="BE441" s="2">
        <v>87.2</v>
      </c>
      <c r="BF441" s="2">
        <v>34</v>
      </c>
      <c r="BG441" s="2">
        <v>87.2</v>
      </c>
      <c r="BH441" s="2">
        <v>89.5</v>
      </c>
      <c r="BI441" s="2">
        <v>2</v>
      </c>
      <c r="BJ441" s="2">
        <v>5.0999999999999996</v>
      </c>
      <c r="BK441" s="2">
        <v>2</v>
      </c>
      <c r="BL441" s="2">
        <v>5.0999999999999996</v>
      </c>
      <c r="BM441" s="2">
        <v>3</v>
      </c>
      <c r="BN441" s="2">
        <v>7.7</v>
      </c>
      <c r="BO441" s="2">
        <v>18</v>
      </c>
      <c r="BP441" s="2">
        <v>46.2</v>
      </c>
      <c r="BQ441" s="2">
        <v>13</v>
      </c>
      <c r="BR441" s="2">
        <v>33.299999999999997</v>
      </c>
      <c r="BS441" s="2">
        <v>1</v>
      </c>
      <c r="BT441" s="2">
        <v>2.6</v>
      </c>
      <c r="BU441" s="2">
        <v>5</v>
      </c>
      <c r="BV441" s="2">
        <v>12.8</v>
      </c>
    </row>
    <row r="442" spans="1:77" ht="12.75" customHeight="1" x14ac:dyDescent="0.2">
      <c r="A442">
        <v>10</v>
      </c>
      <c r="B442" s="2">
        <v>3599</v>
      </c>
      <c r="G442" s="17">
        <v>7</v>
      </c>
      <c r="BC442" s="2">
        <v>7</v>
      </c>
    </row>
    <row r="443" spans="1:77" ht="12.75" customHeight="1" x14ac:dyDescent="0.2">
      <c r="A443">
        <v>10</v>
      </c>
      <c r="B443" s="2">
        <v>3600</v>
      </c>
      <c r="C443" s="17">
        <v>3.45</v>
      </c>
      <c r="E443" s="15">
        <v>3.3979999999999997</v>
      </c>
      <c r="G443" s="17">
        <v>447</v>
      </c>
      <c r="H443" s="2">
        <v>407</v>
      </c>
      <c r="I443" s="2">
        <v>90.4</v>
      </c>
      <c r="J443" s="2">
        <v>407</v>
      </c>
      <c r="K443" s="2">
        <v>90.4</v>
      </c>
      <c r="L443" s="2">
        <v>91.1</v>
      </c>
      <c r="M443" s="2">
        <v>15</v>
      </c>
      <c r="N443" s="2">
        <v>3.3</v>
      </c>
      <c r="O443" s="2">
        <v>25</v>
      </c>
      <c r="P443" s="2">
        <v>5.6</v>
      </c>
      <c r="Q443" s="2">
        <v>9</v>
      </c>
      <c r="R443" s="2">
        <v>2</v>
      </c>
      <c r="S443" s="2">
        <v>104</v>
      </c>
      <c r="T443" s="2">
        <v>23.1</v>
      </c>
      <c r="U443" s="2">
        <v>294</v>
      </c>
      <c r="V443" s="2">
        <v>65.3</v>
      </c>
      <c r="W443" s="2">
        <v>3</v>
      </c>
      <c r="X443" s="2">
        <v>0.7</v>
      </c>
      <c r="Y443" s="2">
        <v>43</v>
      </c>
      <c r="Z443" s="2">
        <v>9.6</v>
      </c>
      <c r="AA443" s="2">
        <v>20</v>
      </c>
      <c r="AB443" s="2">
        <v>7</v>
      </c>
      <c r="AC443" s="2">
        <v>2</v>
      </c>
      <c r="BC443" s="2">
        <v>438</v>
      </c>
      <c r="BD443" s="2">
        <v>421</v>
      </c>
      <c r="BE443" s="2">
        <v>94.8</v>
      </c>
      <c r="BF443" s="2">
        <v>421</v>
      </c>
      <c r="BG443" s="2">
        <v>94.8</v>
      </c>
      <c r="BH443" s="2">
        <v>96.1</v>
      </c>
      <c r="BI443" s="2">
        <v>4</v>
      </c>
      <c r="BJ443" s="2">
        <v>0.9</v>
      </c>
      <c r="BK443" s="2">
        <v>13</v>
      </c>
      <c r="BL443" s="2">
        <v>2.9</v>
      </c>
      <c r="BM443" s="2">
        <v>14</v>
      </c>
      <c r="BN443" s="2">
        <v>3.2</v>
      </c>
      <c r="BO443" s="2">
        <v>148</v>
      </c>
      <c r="BP443" s="2">
        <v>33.299999999999997</v>
      </c>
      <c r="BQ443" s="2">
        <v>259</v>
      </c>
      <c r="BR443" s="2">
        <v>58.3</v>
      </c>
      <c r="BS443" s="2">
        <v>6</v>
      </c>
      <c r="BT443" s="2">
        <v>1.4</v>
      </c>
      <c r="BU443" s="2">
        <v>23</v>
      </c>
      <c r="BV443" s="2">
        <v>5.2</v>
      </c>
      <c r="BW443" s="2">
        <v>24</v>
      </c>
      <c r="BX443" s="2">
        <v>9</v>
      </c>
      <c r="BY443" s="2">
        <v>2</v>
      </c>
    </row>
    <row r="444" spans="1:77" ht="12.75" customHeight="1" x14ac:dyDescent="0.2">
      <c r="A444">
        <v>10</v>
      </c>
      <c r="B444" s="2">
        <v>3610</v>
      </c>
      <c r="C444" s="17">
        <v>3.41</v>
      </c>
      <c r="E444" s="15">
        <v>3.1560000000000001</v>
      </c>
      <c r="G444" s="17">
        <v>302</v>
      </c>
      <c r="H444" s="2">
        <v>278</v>
      </c>
      <c r="I444" s="2">
        <v>91.1</v>
      </c>
      <c r="J444" s="2">
        <v>278</v>
      </c>
      <c r="K444" s="2">
        <v>91.1</v>
      </c>
      <c r="L444" s="2">
        <v>92.1</v>
      </c>
      <c r="M444" s="2">
        <v>8</v>
      </c>
      <c r="N444" s="2">
        <v>2.6</v>
      </c>
      <c r="O444" s="2">
        <v>16</v>
      </c>
      <c r="P444" s="2">
        <v>5.2</v>
      </c>
      <c r="Q444" s="2">
        <v>9</v>
      </c>
      <c r="R444" s="2">
        <v>3</v>
      </c>
      <c r="S444" s="2">
        <v>76</v>
      </c>
      <c r="T444" s="2">
        <v>24.9</v>
      </c>
      <c r="U444" s="2">
        <v>193</v>
      </c>
      <c r="V444" s="2">
        <v>63.3</v>
      </c>
      <c r="W444" s="2">
        <v>3</v>
      </c>
      <c r="X444" s="2">
        <v>1</v>
      </c>
      <c r="Y444" s="2">
        <v>27</v>
      </c>
      <c r="Z444" s="2">
        <v>8.9</v>
      </c>
      <c r="AA444" s="2">
        <v>9</v>
      </c>
      <c r="AB444" s="2">
        <v>5</v>
      </c>
      <c r="AC444" s="2">
        <v>1</v>
      </c>
      <c r="BC444" s="2">
        <v>298</v>
      </c>
      <c r="BD444" s="2">
        <v>275</v>
      </c>
      <c r="BE444" s="2">
        <v>90.5</v>
      </c>
      <c r="BF444" s="2">
        <v>275</v>
      </c>
      <c r="BG444" s="2">
        <v>90.5</v>
      </c>
      <c r="BH444" s="2">
        <v>92.3</v>
      </c>
      <c r="BI444" s="2">
        <v>7</v>
      </c>
      <c r="BJ444" s="2">
        <v>2.2999999999999998</v>
      </c>
      <c r="BK444" s="2">
        <v>16</v>
      </c>
      <c r="BL444" s="2">
        <v>5.3</v>
      </c>
      <c r="BM444" s="2">
        <v>6</v>
      </c>
      <c r="BN444" s="2">
        <v>2</v>
      </c>
      <c r="BO444" s="2">
        <v>156</v>
      </c>
      <c r="BP444" s="2">
        <v>51.3</v>
      </c>
      <c r="BQ444" s="2">
        <v>113</v>
      </c>
      <c r="BR444" s="2">
        <v>37.200000000000003</v>
      </c>
      <c r="BS444" s="2">
        <v>6</v>
      </c>
      <c r="BT444" s="2">
        <v>2</v>
      </c>
      <c r="BU444" s="2">
        <v>29</v>
      </c>
      <c r="BV444" s="2">
        <v>9.5</v>
      </c>
      <c r="BW444" s="2">
        <v>9</v>
      </c>
      <c r="BX444" s="2">
        <v>6</v>
      </c>
      <c r="BY444" s="2">
        <v>1</v>
      </c>
    </row>
    <row r="445" spans="1:77" ht="12.75" customHeight="1" x14ac:dyDescent="0.2">
      <c r="A445">
        <v>10</v>
      </c>
      <c r="B445" s="2">
        <v>3622</v>
      </c>
      <c r="C445" s="17">
        <v>3.26</v>
      </c>
      <c r="E445" s="15">
        <v>3.0790000000000002</v>
      </c>
      <c r="G445" s="17">
        <v>99</v>
      </c>
      <c r="H445" s="2">
        <v>93</v>
      </c>
      <c r="I445" s="2">
        <v>86.1</v>
      </c>
      <c r="J445" s="2">
        <v>85</v>
      </c>
      <c r="K445" s="2">
        <v>85</v>
      </c>
      <c r="L445" s="2">
        <v>85.9</v>
      </c>
      <c r="M445" s="2">
        <v>6</v>
      </c>
      <c r="N445" s="2">
        <v>6</v>
      </c>
      <c r="O445" s="2">
        <v>8</v>
      </c>
      <c r="P445" s="2">
        <v>8</v>
      </c>
      <c r="Q445" s="2">
        <v>1</v>
      </c>
      <c r="R445" s="2">
        <v>1</v>
      </c>
      <c r="S445" s="2">
        <v>32</v>
      </c>
      <c r="T445" s="2">
        <v>32</v>
      </c>
      <c r="U445" s="2">
        <v>52</v>
      </c>
      <c r="V445" s="2">
        <v>52</v>
      </c>
      <c r="W445" s="2">
        <v>1</v>
      </c>
      <c r="X445" s="2">
        <v>1</v>
      </c>
      <c r="Y445" s="2">
        <v>15</v>
      </c>
      <c r="Z445" s="2">
        <v>15</v>
      </c>
      <c r="AA445" s="2">
        <v>7</v>
      </c>
      <c r="AB445" s="2">
        <v>10</v>
      </c>
      <c r="BC445" s="2">
        <v>100</v>
      </c>
      <c r="BD445" s="2">
        <v>91</v>
      </c>
      <c r="BE445" s="2">
        <v>85.8</v>
      </c>
      <c r="BF445" s="2">
        <v>87</v>
      </c>
      <c r="BG445" s="2">
        <v>85.3</v>
      </c>
      <c r="BH445" s="2">
        <v>87</v>
      </c>
      <c r="BI445" s="2">
        <v>5</v>
      </c>
      <c r="BJ445" s="2">
        <v>4.9000000000000004</v>
      </c>
      <c r="BK445" s="2">
        <v>8</v>
      </c>
      <c r="BL445" s="2">
        <v>7.8</v>
      </c>
      <c r="BM445" s="2">
        <v>3</v>
      </c>
      <c r="BN445" s="2">
        <v>2.9</v>
      </c>
      <c r="BO445" s="2">
        <v>43</v>
      </c>
      <c r="BP445" s="2">
        <v>42.2</v>
      </c>
      <c r="BQ445" s="2">
        <v>41</v>
      </c>
      <c r="BR445" s="2">
        <v>40.200000000000003</v>
      </c>
      <c r="BS445" s="2">
        <v>2</v>
      </c>
      <c r="BT445" s="2">
        <v>2</v>
      </c>
      <c r="BU445" s="2">
        <v>15</v>
      </c>
      <c r="BV445" s="2">
        <v>14.7</v>
      </c>
      <c r="BW445" s="2">
        <v>9</v>
      </c>
      <c r="BX445" s="2">
        <v>6</v>
      </c>
    </row>
    <row r="446" spans="1:77" ht="12.75" customHeight="1" x14ac:dyDescent="0.2">
      <c r="A446">
        <v>10</v>
      </c>
      <c r="B446" s="2">
        <v>3630</v>
      </c>
      <c r="C446" s="17">
        <v>3.4</v>
      </c>
      <c r="E446" s="15">
        <v>3.1270000000000007</v>
      </c>
      <c r="G446" s="17">
        <v>354</v>
      </c>
      <c r="H446" s="2">
        <v>305</v>
      </c>
      <c r="I446" s="2">
        <v>86.2</v>
      </c>
      <c r="J446" s="2">
        <v>305</v>
      </c>
      <c r="K446" s="2">
        <v>86.2</v>
      </c>
      <c r="L446" s="2">
        <v>86.2</v>
      </c>
      <c r="M446" s="2">
        <v>21</v>
      </c>
      <c r="N446" s="2">
        <v>5.9</v>
      </c>
      <c r="O446" s="2">
        <v>28</v>
      </c>
      <c r="P446" s="2">
        <v>7.9</v>
      </c>
      <c r="Q446" s="2">
        <v>1</v>
      </c>
      <c r="R446" s="2">
        <v>0.3</v>
      </c>
      <c r="S446" s="2">
        <v>91</v>
      </c>
      <c r="T446" s="2">
        <v>25.7</v>
      </c>
      <c r="U446" s="2">
        <v>213</v>
      </c>
      <c r="V446" s="2">
        <v>60.2</v>
      </c>
      <c r="Y446" s="2">
        <v>49</v>
      </c>
      <c r="Z446" s="2">
        <v>13.8</v>
      </c>
      <c r="AA446" s="2">
        <v>14</v>
      </c>
      <c r="AB446" s="2">
        <v>12</v>
      </c>
      <c r="AC446" s="2">
        <v>6</v>
      </c>
      <c r="BC446" s="2">
        <v>349</v>
      </c>
      <c r="BD446" s="2">
        <v>301</v>
      </c>
      <c r="BE446" s="2">
        <v>85.3</v>
      </c>
      <c r="BF446" s="2">
        <v>301</v>
      </c>
      <c r="BG446" s="2">
        <v>85.3</v>
      </c>
      <c r="BH446" s="2">
        <v>86.2</v>
      </c>
      <c r="BI446" s="2">
        <v>13</v>
      </c>
      <c r="BJ446" s="2">
        <v>3.7</v>
      </c>
      <c r="BK446" s="2">
        <v>35</v>
      </c>
      <c r="BL446" s="2">
        <v>9.9</v>
      </c>
      <c r="BM446" s="2">
        <v>9</v>
      </c>
      <c r="BN446" s="2">
        <v>2.5</v>
      </c>
      <c r="BO446" s="2">
        <v>147</v>
      </c>
      <c r="BP446" s="2">
        <v>41.6</v>
      </c>
      <c r="BQ446" s="2">
        <v>145</v>
      </c>
      <c r="BR446" s="2">
        <v>41.1</v>
      </c>
      <c r="BS446" s="2">
        <v>4</v>
      </c>
      <c r="BT446" s="2">
        <v>1.1000000000000001</v>
      </c>
      <c r="BU446" s="2">
        <v>52</v>
      </c>
      <c r="BV446" s="2">
        <v>14.7</v>
      </c>
      <c r="BW446" s="2">
        <v>16</v>
      </c>
      <c r="BX446" s="2">
        <v>11</v>
      </c>
      <c r="BY446" s="2">
        <v>6</v>
      </c>
    </row>
    <row r="447" spans="1:77" ht="12.75" customHeight="1" x14ac:dyDescent="0.2">
      <c r="A447">
        <v>10</v>
      </c>
      <c r="B447" s="2">
        <v>3640</v>
      </c>
      <c r="C447" s="17">
        <v>3.5</v>
      </c>
      <c r="E447" s="15">
        <v>3.3450000000000002</v>
      </c>
      <c r="G447" s="17">
        <v>522</v>
      </c>
      <c r="H447" s="2">
        <v>477</v>
      </c>
      <c r="I447" s="2">
        <v>90.5</v>
      </c>
      <c r="J447" s="2">
        <v>476</v>
      </c>
      <c r="K447" s="2">
        <v>90.5</v>
      </c>
      <c r="L447" s="2">
        <v>91.2</v>
      </c>
      <c r="M447" s="2">
        <v>18</v>
      </c>
      <c r="N447" s="2">
        <v>3.4</v>
      </c>
      <c r="O447" s="2">
        <v>28</v>
      </c>
      <c r="P447" s="2">
        <v>5.3</v>
      </c>
      <c r="Q447" s="2">
        <v>8</v>
      </c>
      <c r="R447" s="2">
        <v>1.5</v>
      </c>
      <c r="S447" s="2">
        <v>103</v>
      </c>
      <c r="T447" s="2">
        <v>19.600000000000001</v>
      </c>
      <c r="U447" s="2">
        <v>365</v>
      </c>
      <c r="V447" s="2">
        <v>69.400000000000006</v>
      </c>
      <c r="W447" s="2">
        <v>4</v>
      </c>
      <c r="X447" s="2">
        <v>0.8</v>
      </c>
      <c r="Y447" s="2">
        <v>50</v>
      </c>
      <c r="Z447" s="2">
        <v>9.5</v>
      </c>
      <c r="AA447" s="2">
        <v>6</v>
      </c>
      <c r="AB447" s="2">
        <v>2</v>
      </c>
      <c r="AC447" s="2">
        <v>9</v>
      </c>
      <c r="BC447" s="2">
        <v>509</v>
      </c>
      <c r="BD447" s="2">
        <v>456</v>
      </c>
      <c r="BE447" s="2">
        <v>87.5</v>
      </c>
      <c r="BF447" s="2">
        <v>451</v>
      </c>
      <c r="BG447" s="2">
        <v>87.4</v>
      </c>
      <c r="BH447" s="2">
        <v>88.6</v>
      </c>
      <c r="BI447" s="2">
        <v>17</v>
      </c>
      <c r="BJ447" s="2">
        <v>3.3</v>
      </c>
      <c r="BK447" s="2">
        <v>41</v>
      </c>
      <c r="BL447" s="2">
        <v>7.9</v>
      </c>
      <c r="BM447" s="2">
        <v>4</v>
      </c>
      <c r="BN447" s="2">
        <v>0.8</v>
      </c>
      <c r="BO447" s="2">
        <v>160</v>
      </c>
      <c r="BP447" s="2">
        <v>31</v>
      </c>
      <c r="BQ447" s="2">
        <v>287</v>
      </c>
      <c r="BR447" s="2">
        <v>55.6</v>
      </c>
      <c r="BS447" s="2">
        <v>7</v>
      </c>
      <c r="BT447" s="2">
        <v>1.4</v>
      </c>
      <c r="BU447" s="2">
        <v>65</v>
      </c>
      <c r="BV447" s="2">
        <v>12.6</v>
      </c>
      <c r="BW447" s="2">
        <v>12</v>
      </c>
      <c r="BX447" s="2">
        <v>6</v>
      </c>
      <c r="BY447" s="2">
        <v>9</v>
      </c>
    </row>
    <row r="448" spans="1:77" ht="12.75" customHeight="1" x14ac:dyDescent="0.2">
      <c r="A448">
        <v>10</v>
      </c>
      <c r="B448" s="2">
        <v>3645</v>
      </c>
      <c r="C448" s="17">
        <v>3.37</v>
      </c>
      <c r="E448" s="15">
        <v>3.33</v>
      </c>
      <c r="G448" s="17">
        <v>555</v>
      </c>
      <c r="H448" s="2">
        <v>504</v>
      </c>
      <c r="I448" s="2">
        <v>90.6</v>
      </c>
      <c r="J448" s="2">
        <v>504</v>
      </c>
      <c r="K448" s="2">
        <v>90.6</v>
      </c>
      <c r="L448" s="2">
        <v>90.8</v>
      </c>
      <c r="M448" s="2">
        <v>19</v>
      </c>
      <c r="N448" s="2">
        <v>3.4</v>
      </c>
      <c r="O448" s="2">
        <v>32</v>
      </c>
      <c r="P448" s="2">
        <v>5.8</v>
      </c>
      <c r="Q448" s="2">
        <v>17</v>
      </c>
      <c r="R448" s="2">
        <v>3.1</v>
      </c>
      <c r="S448" s="2">
        <v>156</v>
      </c>
      <c r="T448" s="2">
        <v>28.1</v>
      </c>
      <c r="U448" s="2">
        <v>331</v>
      </c>
      <c r="V448" s="2">
        <v>59.5</v>
      </c>
      <c r="W448" s="2">
        <v>1</v>
      </c>
      <c r="X448" s="2">
        <v>0.2</v>
      </c>
      <c r="Y448" s="2">
        <v>52</v>
      </c>
      <c r="Z448" s="2">
        <v>9.4</v>
      </c>
      <c r="AA448" s="2">
        <v>13</v>
      </c>
      <c r="AB448" s="2">
        <v>14</v>
      </c>
      <c r="AC448" s="2">
        <v>4</v>
      </c>
      <c r="BC448" s="2">
        <v>547</v>
      </c>
      <c r="BD448" s="2">
        <v>508</v>
      </c>
      <c r="BE448" s="2">
        <v>92</v>
      </c>
      <c r="BF448" s="2">
        <v>508</v>
      </c>
      <c r="BG448" s="2">
        <v>92</v>
      </c>
      <c r="BH448" s="2">
        <v>92.9</v>
      </c>
      <c r="BI448" s="2">
        <v>18</v>
      </c>
      <c r="BJ448" s="2">
        <v>3.3</v>
      </c>
      <c r="BK448" s="2">
        <v>21</v>
      </c>
      <c r="BL448" s="2">
        <v>3.8</v>
      </c>
      <c r="BM448" s="2">
        <v>12</v>
      </c>
      <c r="BN448" s="2">
        <v>2.2000000000000002</v>
      </c>
      <c r="BO448" s="2">
        <v>207</v>
      </c>
      <c r="BP448" s="2">
        <v>37.5</v>
      </c>
      <c r="BQ448" s="2">
        <v>289</v>
      </c>
      <c r="BR448" s="2">
        <v>52.4</v>
      </c>
      <c r="BS448" s="2">
        <v>5</v>
      </c>
      <c r="BT448" s="2">
        <v>0.9</v>
      </c>
      <c r="BU448" s="2">
        <v>44</v>
      </c>
      <c r="BV448" s="2">
        <v>8</v>
      </c>
      <c r="BW448" s="2">
        <v>17</v>
      </c>
      <c r="BX448" s="2">
        <v>14</v>
      </c>
      <c r="BY448" s="2">
        <v>4</v>
      </c>
    </row>
    <row r="449" spans="1:77" ht="12.75" customHeight="1" x14ac:dyDescent="0.2">
      <c r="A449">
        <v>10</v>
      </c>
      <c r="B449" s="2">
        <v>3648</v>
      </c>
      <c r="C449" s="17">
        <v>3.15</v>
      </c>
      <c r="E449" s="15">
        <v>3.03</v>
      </c>
      <c r="G449" s="17">
        <v>240</v>
      </c>
      <c r="H449" s="2">
        <v>208</v>
      </c>
      <c r="I449" s="2">
        <v>86</v>
      </c>
      <c r="J449" s="2">
        <v>208</v>
      </c>
      <c r="K449" s="2">
        <v>86</v>
      </c>
      <c r="L449" s="2">
        <v>86.7</v>
      </c>
      <c r="M449" s="2">
        <v>12</v>
      </c>
      <c r="N449" s="2">
        <v>5</v>
      </c>
      <c r="O449" s="2">
        <v>20</v>
      </c>
      <c r="P449" s="2">
        <v>8.3000000000000007</v>
      </c>
      <c r="Q449" s="2">
        <v>3</v>
      </c>
      <c r="R449" s="2">
        <v>1.2</v>
      </c>
      <c r="S449" s="2">
        <v>109</v>
      </c>
      <c r="T449" s="2">
        <v>45</v>
      </c>
      <c r="U449" s="2">
        <v>96</v>
      </c>
      <c r="V449" s="2">
        <v>39.700000000000003</v>
      </c>
      <c r="W449" s="2">
        <v>2</v>
      </c>
      <c r="X449" s="2">
        <v>0.8</v>
      </c>
      <c r="Y449" s="2">
        <v>34</v>
      </c>
      <c r="Z449" s="2">
        <v>14</v>
      </c>
      <c r="AA449" s="2">
        <v>6</v>
      </c>
      <c r="AB449" s="2">
        <v>9</v>
      </c>
      <c r="AC449" s="2">
        <v>4</v>
      </c>
      <c r="BC449" s="2">
        <v>238</v>
      </c>
      <c r="BD449" s="2">
        <v>203</v>
      </c>
      <c r="BE449" s="2">
        <v>82.9</v>
      </c>
      <c r="BF449" s="2">
        <v>203</v>
      </c>
      <c r="BG449" s="2">
        <v>82.9</v>
      </c>
      <c r="BH449" s="2">
        <v>85.3</v>
      </c>
      <c r="BI449" s="2">
        <v>5</v>
      </c>
      <c r="BJ449" s="2">
        <v>2</v>
      </c>
      <c r="BK449" s="2">
        <v>30</v>
      </c>
      <c r="BL449" s="2">
        <v>12.2</v>
      </c>
      <c r="BM449" s="2">
        <v>3</v>
      </c>
      <c r="BN449" s="2">
        <v>1.2</v>
      </c>
      <c r="BO449" s="2">
        <v>122</v>
      </c>
      <c r="BP449" s="2">
        <v>49.8</v>
      </c>
      <c r="BQ449" s="2">
        <v>78</v>
      </c>
      <c r="BR449" s="2">
        <v>31.8</v>
      </c>
      <c r="BS449" s="2">
        <v>7</v>
      </c>
      <c r="BT449" s="2">
        <v>2.9</v>
      </c>
      <c r="BU449" s="2">
        <v>42</v>
      </c>
      <c r="BV449" s="2">
        <v>17.100000000000001</v>
      </c>
      <c r="BW449" s="2">
        <v>3</v>
      </c>
      <c r="BX449" s="2">
        <v>9</v>
      </c>
      <c r="BY449" s="2">
        <v>4</v>
      </c>
    </row>
    <row r="450" spans="1:77" ht="12.75" customHeight="1" x14ac:dyDescent="0.2">
      <c r="A450">
        <v>10</v>
      </c>
      <c r="B450" s="2">
        <v>3688</v>
      </c>
      <c r="C450" s="17">
        <v>3.11</v>
      </c>
      <c r="E450" s="15">
        <v>3.1839999999999997</v>
      </c>
      <c r="G450" s="17">
        <v>496</v>
      </c>
      <c r="H450" s="2">
        <v>396</v>
      </c>
      <c r="I450" s="2">
        <v>79.400000000000006</v>
      </c>
      <c r="J450" s="2">
        <v>396</v>
      </c>
      <c r="K450" s="2">
        <v>79.400000000000006</v>
      </c>
      <c r="L450" s="2">
        <v>79.8</v>
      </c>
      <c r="M450" s="2">
        <v>33</v>
      </c>
      <c r="N450" s="2">
        <v>6.6</v>
      </c>
      <c r="O450" s="2">
        <v>67</v>
      </c>
      <c r="P450" s="2">
        <v>13.4</v>
      </c>
      <c r="Q450" s="2">
        <v>8</v>
      </c>
      <c r="R450" s="2">
        <v>1.6</v>
      </c>
      <c r="S450" s="2">
        <v>166</v>
      </c>
      <c r="T450" s="2">
        <v>33.299999999999997</v>
      </c>
      <c r="U450" s="2">
        <v>222</v>
      </c>
      <c r="V450" s="2">
        <v>44.5</v>
      </c>
      <c r="W450" s="2">
        <v>3</v>
      </c>
      <c r="X450" s="2">
        <v>0.6</v>
      </c>
      <c r="Y450" s="2">
        <v>103</v>
      </c>
      <c r="Z450" s="2">
        <v>20.6</v>
      </c>
      <c r="AA450" s="2">
        <v>13</v>
      </c>
      <c r="AB450" s="2">
        <v>13</v>
      </c>
      <c r="AC450" s="2">
        <v>7</v>
      </c>
      <c r="BC450" s="2">
        <v>484</v>
      </c>
      <c r="BD450" s="2">
        <v>429</v>
      </c>
      <c r="BE450" s="2">
        <v>87.6</v>
      </c>
      <c r="BF450" s="2">
        <v>429</v>
      </c>
      <c r="BG450" s="2">
        <v>87.6</v>
      </c>
      <c r="BH450" s="2">
        <v>88.6</v>
      </c>
      <c r="BI450" s="2">
        <v>22</v>
      </c>
      <c r="BJ450" s="2">
        <v>4.5</v>
      </c>
      <c r="BK450" s="2">
        <v>33</v>
      </c>
      <c r="BL450" s="2">
        <v>6.7</v>
      </c>
      <c r="BM450" s="2">
        <v>16</v>
      </c>
      <c r="BN450" s="2">
        <v>3.3</v>
      </c>
      <c r="BO450" s="2">
        <v>180</v>
      </c>
      <c r="BP450" s="2">
        <v>36.700000000000003</v>
      </c>
      <c r="BQ450" s="2">
        <v>233</v>
      </c>
      <c r="BR450" s="2">
        <v>47.6</v>
      </c>
      <c r="BS450" s="2">
        <v>6</v>
      </c>
      <c r="BT450" s="2">
        <v>1.2</v>
      </c>
      <c r="BU450" s="2">
        <v>61</v>
      </c>
      <c r="BV450" s="2">
        <v>12.4</v>
      </c>
      <c r="BW450" s="2">
        <v>22</v>
      </c>
      <c r="BX450" s="2">
        <v>13</v>
      </c>
      <c r="BY450" s="2">
        <v>7</v>
      </c>
    </row>
    <row r="451" spans="1:77" ht="12.75" customHeight="1" x14ac:dyDescent="0.2">
      <c r="A451">
        <v>10</v>
      </c>
      <c r="B451" s="2">
        <v>3710</v>
      </c>
      <c r="C451" s="17">
        <v>3.49</v>
      </c>
      <c r="E451" s="15">
        <v>3.4039999999999999</v>
      </c>
      <c r="G451" s="17">
        <v>372</v>
      </c>
      <c r="H451" s="2">
        <v>349</v>
      </c>
      <c r="I451" s="2">
        <v>93.1</v>
      </c>
      <c r="J451" s="2">
        <v>349</v>
      </c>
      <c r="K451" s="2">
        <v>93.1</v>
      </c>
      <c r="L451" s="2">
        <v>93.8</v>
      </c>
      <c r="M451" s="2">
        <v>6</v>
      </c>
      <c r="N451" s="2">
        <v>1.6</v>
      </c>
      <c r="O451" s="2">
        <v>17</v>
      </c>
      <c r="P451" s="2">
        <v>4.5</v>
      </c>
      <c r="Q451" s="2">
        <v>7</v>
      </c>
      <c r="R451" s="2">
        <v>1.9</v>
      </c>
      <c r="S451" s="2">
        <v>99</v>
      </c>
      <c r="T451" s="2">
        <v>26.4</v>
      </c>
      <c r="U451" s="2">
        <v>243</v>
      </c>
      <c r="V451" s="2">
        <v>64.8</v>
      </c>
      <c r="W451" s="2">
        <v>3</v>
      </c>
      <c r="X451" s="2">
        <v>0.8</v>
      </c>
      <c r="Y451" s="2">
        <v>26</v>
      </c>
      <c r="Z451" s="2">
        <v>6.9</v>
      </c>
      <c r="AA451" s="2">
        <v>15</v>
      </c>
      <c r="AB451" s="2">
        <v>10</v>
      </c>
      <c r="AC451" s="2">
        <v>3</v>
      </c>
      <c r="BC451" s="2">
        <v>368</v>
      </c>
      <c r="BD451" s="2">
        <v>353</v>
      </c>
      <c r="BE451" s="2">
        <v>94.9</v>
      </c>
      <c r="BF451" s="2">
        <v>353</v>
      </c>
      <c r="BG451" s="2">
        <v>94.9</v>
      </c>
      <c r="BH451" s="2">
        <v>95.9</v>
      </c>
      <c r="BI451" s="2">
        <v>4</v>
      </c>
      <c r="BJ451" s="2">
        <v>1.1000000000000001</v>
      </c>
      <c r="BK451" s="2">
        <v>11</v>
      </c>
      <c r="BL451" s="2">
        <v>3</v>
      </c>
      <c r="BM451" s="2">
        <v>10</v>
      </c>
      <c r="BN451" s="2">
        <v>2.7</v>
      </c>
      <c r="BO451" s="2">
        <v>132</v>
      </c>
      <c r="BP451" s="2">
        <v>35.5</v>
      </c>
      <c r="BQ451" s="2">
        <v>211</v>
      </c>
      <c r="BR451" s="2">
        <v>56.7</v>
      </c>
      <c r="BS451" s="2">
        <v>4</v>
      </c>
      <c r="BT451" s="2">
        <v>1.1000000000000001</v>
      </c>
      <c r="BU451" s="2">
        <v>19</v>
      </c>
      <c r="BV451" s="2">
        <v>5.0999999999999996</v>
      </c>
      <c r="BW451" s="2">
        <v>18</v>
      </c>
      <c r="BX451" s="2">
        <v>10</v>
      </c>
      <c r="BY451" s="2">
        <v>3</v>
      </c>
    </row>
    <row r="452" spans="1:77" ht="12.75" customHeight="1" x14ac:dyDescent="0.2">
      <c r="A452">
        <v>10</v>
      </c>
      <c r="B452" s="2">
        <v>3731</v>
      </c>
      <c r="C452" s="17">
        <v>3.45</v>
      </c>
      <c r="E452" s="15">
        <v>3.048</v>
      </c>
      <c r="G452" s="17">
        <v>399</v>
      </c>
      <c r="H452" s="2">
        <v>357</v>
      </c>
      <c r="I452" s="2">
        <v>89.5</v>
      </c>
      <c r="J452" s="2">
        <v>357</v>
      </c>
      <c r="K452" s="2">
        <v>89.5</v>
      </c>
      <c r="L452" s="2">
        <v>89.5</v>
      </c>
      <c r="M452" s="2">
        <v>20</v>
      </c>
      <c r="N452" s="2">
        <v>5</v>
      </c>
      <c r="O452" s="2">
        <v>22</v>
      </c>
      <c r="P452" s="2">
        <v>5.5</v>
      </c>
      <c r="Q452" s="2">
        <v>3</v>
      </c>
      <c r="R452" s="2">
        <v>0.8</v>
      </c>
      <c r="S452" s="2">
        <v>105</v>
      </c>
      <c r="T452" s="2">
        <v>26.3</v>
      </c>
      <c r="U452" s="2">
        <v>249</v>
      </c>
      <c r="V452" s="2">
        <v>62.4</v>
      </c>
      <c r="Y452" s="2">
        <v>42</v>
      </c>
      <c r="Z452" s="2">
        <v>10.5</v>
      </c>
      <c r="AA452" s="2">
        <v>6</v>
      </c>
      <c r="AB452" s="2">
        <v>8</v>
      </c>
      <c r="AC452" s="2">
        <v>4</v>
      </c>
      <c r="BC452" s="2">
        <v>389</v>
      </c>
      <c r="BD452" s="2">
        <v>324</v>
      </c>
      <c r="BE452" s="2">
        <v>82.4</v>
      </c>
      <c r="BF452" s="2">
        <v>324</v>
      </c>
      <c r="BG452" s="2">
        <v>82.4</v>
      </c>
      <c r="BH452" s="2">
        <v>83.3</v>
      </c>
      <c r="BI452" s="2">
        <v>26</v>
      </c>
      <c r="BJ452" s="2">
        <v>6.6</v>
      </c>
      <c r="BK452" s="2">
        <v>39</v>
      </c>
      <c r="BL452" s="2">
        <v>9.9</v>
      </c>
      <c r="BM452" s="2">
        <v>7</v>
      </c>
      <c r="BN452" s="2">
        <v>1.8</v>
      </c>
      <c r="BO452" s="2">
        <v>173</v>
      </c>
      <c r="BP452" s="2">
        <v>44</v>
      </c>
      <c r="BQ452" s="2">
        <v>144</v>
      </c>
      <c r="BR452" s="2">
        <v>36.6</v>
      </c>
      <c r="BS452" s="2">
        <v>4</v>
      </c>
      <c r="BT452" s="2">
        <v>1</v>
      </c>
      <c r="BU452" s="2">
        <v>69</v>
      </c>
      <c r="BV452" s="2">
        <v>17.600000000000001</v>
      </c>
      <c r="BW452" s="2">
        <v>11</v>
      </c>
      <c r="BX452" s="2">
        <v>9</v>
      </c>
      <c r="BY452" s="2">
        <v>4</v>
      </c>
    </row>
    <row r="453" spans="1:77" ht="12.75" customHeight="1" x14ac:dyDescent="0.2">
      <c r="A453">
        <v>10</v>
      </c>
      <c r="B453" s="2">
        <v>3741</v>
      </c>
      <c r="C453" s="17">
        <v>3.33</v>
      </c>
      <c r="E453" s="15">
        <v>3.3820000000000006</v>
      </c>
      <c r="G453" s="17">
        <v>279</v>
      </c>
      <c r="H453" s="2">
        <v>248</v>
      </c>
      <c r="I453" s="2">
        <v>88.9</v>
      </c>
      <c r="J453" s="2">
        <v>248</v>
      </c>
      <c r="K453" s="2">
        <v>88.9</v>
      </c>
      <c r="L453" s="2">
        <v>88.9</v>
      </c>
      <c r="M453" s="2">
        <v>14</v>
      </c>
      <c r="N453" s="2">
        <v>5</v>
      </c>
      <c r="O453" s="2">
        <v>17</v>
      </c>
      <c r="P453" s="2">
        <v>6.1</v>
      </c>
      <c r="Q453" s="2">
        <v>8</v>
      </c>
      <c r="R453" s="2">
        <v>2.9</v>
      </c>
      <c r="S453" s="2">
        <v>80</v>
      </c>
      <c r="T453" s="2">
        <v>28.7</v>
      </c>
      <c r="U453" s="2">
        <v>160</v>
      </c>
      <c r="V453" s="2">
        <v>57.3</v>
      </c>
      <c r="Y453" s="2">
        <v>31</v>
      </c>
      <c r="Z453" s="2">
        <v>11.1</v>
      </c>
      <c r="AA453" s="2">
        <v>5</v>
      </c>
      <c r="AB453" s="2">
        <v>9</v>
      </c>
      <c r="BC453" s="2">
        <v>278</v>
      </c>
      <c r="BD453" s="2">
        <v>257</v>
      </c>
      <c r="BE453" s="2">
        <v>92.1</v>
      </c>
      <c r="BF453" s="2">
        <v>257</v>
      </c>
      <c r="BG453" s="2">
        <v>92.1</v>
      </c>
      <c r="BH453" s="2">
        <v>92.4</v>
      </c>
      <c r="BI453" s="2">
        <v>6</v>
      </c>
      <c r="BJ453" s="2">
        <v>2.2000000000000002</v>
      </c>
      <c r="BK453" s="2">
        <v>15</v>
      </c>
      <c r="BL453" s="2">
        <v>5.4</v>
      </c>
      <c r="BM453" s="2">
        <v>11</v>
      </c>
      <c r="BN453" s="2">
        <v>3.9</v>
      </c>
      <c r="BO453" s="2">
        <v>77</v>
      </c>
      <c r="BP453" s="2">
        <v>27.6</v>
      </c>
      <c r="BQ453" s="2">
        <v>169</v>
      </c>
      <c r="BR453" s="2">
        <v>60.6</v>
      </c>
      <c r="BS453" s="2">
        <v>1</v>
      </c>
      <c r="BT453" s="2">
        <v>0.4</v>
      </c>
      <c r="BU453" s="2">
        <v>22</v>
      </c>
      <c r="BV453" s="2">
        <v>7.9</v>
      </c>
      <c r="BW453" s="2">
        <v>4</v>
      </c>
      <c r="BX453" s="2">
        <v>10</v>
      </c>
    </row>
    <row r="454" spans="1:77" ht="12.75" customHeight="1" x14ac:dyDescent="0.2">
      <c r="A454">
        <v>10</v>
      </c>
      <c r="B454" s="2">
        <v>3751</v>
      </c>
    </row>
    <row r="455" spans="1:77" ht="12.75" customHeight="1" x14ac:dyDescent="0.2">
      <c r="A455">
        <v>10</v>
      </c>
      <c r="B455" s="2">
        <v>3755</v>
      </c>
      <c r="C455" s="17">
        <v>3.3</v>
      </c>
      <c r="E455" s="15">
        <v>3.3760000000000003</v>
      </c>
      <c r="G455" s="17">
        <v>382</v>
      </c>
      <c r="H455" s="2">
        <v>327</v>
      </c>
      <c r="I455" s="2">
        <v>84.9</v>
      </c>
      <c r="J455" s="2">
        <v>327</v>
      </c>
      <c r="K455" s="2">
        <v>84.9</v>
      </c>
      <c r="L455" s="2">
        <v>85.6</v>
      </c>
      <c r="M455" s="2">
        <v>19</v>
      </c>
      <c r="N455" s="2">
        <v>4.9000000000000004</v>
      </c>
      <c r="O455" s="2">
        <v>36</v>
      </c>
      <c r="P455" s="2">
        <v>9.4</v>
      </c>
      <c r="Q455" s="2">
        <v>9</v>
      </c>
      <c r="R455" s="2">
        <v>2.2999999999999998</v>
      </c>
      <c r="S455" s="2">
        <v>92</v>
      </c>
      <c r="T455" s="2">
        <v>23.9</v>
      </c>
      <c r="U455" s="2">
        <v>226</v>
      </c>
      <c r="V455" s="2">
        <v>58.7</v>
      </c>
      <c r="W455" s="2">
        <v>3</v>
      </c>
      <c r="X455" s="2">
        <v>0.8</v>
      </c>
      <c r="Y455" s="2">
        <v>58</v>
      </c>
      <c r="Z455" s="2">
        <v>15.1</v>
      </c>
      <c r="AA455" s="2">
        <v>10</v>
      </c>
      <c r="AB455" s="2">
        <v>4</v>
      </c>
      <c r="AC455" s="2">
        <v>5</v>
      </c>
      <c r="BC455" s="2">
        <v>378</v>
      </c>
      <c r="BD455" s="2">
        <v>359</v>
      </c>
      <c r="BE455" s="2">
        <v>92.8</v>
      </c>
      <c r="BF455" s="2">
        <v>359</v>
      </c>
      <c r="BG455" s="2">
        <v>92.8</v>
      </c>
      <c r="BH455" s="2">
        <v>95</v>
      </c>
      <c r="BI455" s="2">
        <v>4</v>
      </c>
      <c r="BJ455" s="2">
        <v>1</v>
      </c>
      <c r="BK455" s="2">
        <v>15</v>
      </c>
      <c r="BL455" s="2">
        <v>3.9</v>
      </c>
      <c r="BM455" s="2">
        <v>9</v>
      </c>
      <c r="BN455" s="2">
        <v>2.2999999999999998</v>
      </c>
      <c r="BO455" s="2">
        <v>127</v>
      </c>
      <c r="BP455" s="2">
        <v>32.799999999999997</v>
      </c>
      <c r="BQ455" s="2">
        <v>223</v>
      </c>
      <c r="BR455" s="2">
        <v>57.6</v>
      </c>
      <c r="BS455" s="2">
        <v>9</v>
      </c>
      <c r="BT455" s="2">
        <v>2.2999999999999998</v>
      </c>
      <c r="BU455" s="2">
        <v>28</v>
      </c>
      <c r="BV455" s="2">
        <v>7.2</v>
      </c>
      <c r="BW455" s="2">
        <v>7</v>
      </c>
      <c r="BX455" s="2">
        <v>5</v>
      </c>
      <c r="BY455" s="2">
        <v>5</v>
      </c>
    </row>
    <row r="456" spans="1:77" ht="12.75" customHeight="1" x14ac:dyDescent="0.2">
      <c r="A456">
        <v>10</v>
      </c>
      <c r="B456" s="2">
        <v>3762</v>
      </c>
    </row>
    <row r="457" spans="1:77" ht="12.75" customHeight="1" x14ac:dyDescent="0.2">
      <c r="A457">
        <v>10</v>
      </c>
      <c r="B457" s="2">
        <v>3766</v>
      </c>
      <c r="C457" s="17">
        <v>3.32</v>
      </c>
      <c r="E457" s="15">
        <v>3.1319999999999992</v>
      </c>
      <c r="G457" s="17">
        <v>317</v>
      </c>
      <c r="H457" s="2">
        <v>266</v>
      </c>
      <c r="I457" s="2">
        <v>83.9</v>
      </c>
      <c r="J457" s="2">
        <v>266</v>
      </c>
      <c r="K457" s="2">
        <v>83.9</v>
      </c>
      <c r="L457" s="2">
        <v>83.9</v>
      </c>
      <c r="M457" s="2">
        <v>23</v>
      </c>
      <c r="N457" s="2">
        <v>7.3</v>
      </c>
      <c r="O457" s="2">
        <v>28</v>
      </c>
      <c r="P457" s="2">
        <v>8.8000000000000007</v>
      </c>
      <c r="S457" s="2">
        <v>92</v>
      </c>
      <c r="T457" s="2">
        <v>29</v>
      </c>
      <c r="U457" s="2">
        <v>174</v>
      </c>
      <c r="V457" s="2">
        <v>54.9</v>
      </c>
      <c r="Y457" s="2">
        <v>51</v>
      </c>
      <c r="Z457" s="2">
        <v>16.100000000000001</v>
      </c>
      <c r="AA457" s="2">
        <v>14</v>
      </c>
      <c r="AB457" s="2">
        <v>4</v>
      </c>
      <c r="AC457" s="2">
        <v>3</v>
      </c>
      <c r="BC457" s="2">
        <v>311</v>
      </c>
      <c r="BD457" s="2">
        <v>268</v>
      </c>
      <c r="BE457" s="2">
        <v>84.5</v>
      </c>
      <c r="BF457" s="2">
        <v>268</v>
      </c>
      <c r="BG457" s="2">
        <v>84.5</v>
      </c>
      <c r="BH457" s="2">
        <v>86.2</v>
      </c>
      <c r="BI457" s="2">
        <v>13</v>
      </c>
      <c r="BJ457" s="2">
        <v>4.0999999999999996</v>
      </c>
      <c r="BK457" s="2">
        <v>30</v>
      </c>
      <c r="BL457" s="2">
        <v>9.5</v>
      </c>
      <c r="BO457" s="2">
        <v>153</v>
      </c>
      <c r="BP457" s="2">
        <v>48.3</v>
      </c>
      <c r="BQ457" s="2">
        <v>115</v>
      </c>
      <c r="BR457" s="2">
        <v>36.299999999999997</v>
      </c>
      <c r="BS457" s="2">
        <v>6</v>
      </c>
      <c r="BT457" s="2">
        <v>1.9</v>
      </c>
      <c r="BU457" s="2">
        <v>49</v>
      </c>
      <c r="BV457" s="2">
        <v>15.5</v>
      </c>
      <c r="BW457" s="2">
        <v>14</v>
      </c>
      <c r="BX457" s="2">
        <v>4</v>
      </c>
      <c r="BY457" s="2">
        <v>3</v>
      </c>
    </row>
    <row r="458" spans="1:77" ht="12.75" customHeight="1" x14ac:dyDescent="0.2">
      <c r="A458">
        <v>10</v>
      </c>
      <c r="B458" s="2">
        <v>3771</v>
      </c>
      <c r="C458" s="17">
        <v>3.35</v>
      </c>
      <c r="E458" s="15">
        <v>3.2960000000000003</v>
      </c>
      <c r="G458" s="17">
        <v>321</v>
      </c>
      <c r="H458" s="2">
        <v>275</v>
      </c>
      <c r="I458" s="2">
        <v>84.6</v>
      </c>
      <c r="J458" s="2">
        <v>275</v>
      </c>
      <c r="K458" s="2">
        <v>84.6</v>
      </c>
      <c r="L458" s="2">
        <v>85.7</v>
      </c>
      <c r="M458" s="2">
        <v>12</v>
      </c>
      <c r="N458" s="2">
        <v>3.7</v>
      </c>
      <c r="O458" s="2">
        <v>34</v>
      </c>
      <c r="P458" s="2">
        <v>10.5</v>
      </c>
      <c r="Q458" s="2">
        <v>4</v>
      </c>
      <c r="R458" s="2">
        <v>1.2</v>
      </c>
      <c r="S458" s="2">
        <v>75</v>
      </c>
      <c r="T458" s="2">
        <v>23.1</v>
      </c>
      <c r="U458" s="2">
        <v>196</v>
      </c>
      <c r="V458" s="2">
        <v>60.3</v>
      </c>
      <c r="W458" s="2">
        <v>4</v>
      </c>
      <c r="X458" s="2">
        <v>1.2</v>
      </c>
      <c r="Y458" s="2">
        <v>50</v>
      </c>
      <c r="Z458" s="2">
        <v>15.4</v>
      </c>
      <c r="AA458" s="2">
        <v>17</v>
      </c>
      <c r="AB458" s="2">
        <v>3</v>
      </c>
      <c r="AC458" s="2">
        <v>4</v>
      </c>
      <c r="BC458" s="2">
        <v>321</v>
      </c>
      <c r="BD458" s="2">
        <v>297</v>
      </c>
      <c r="BE458" s="2">
        <v>90</v>
      </c>
      <c r="BF458" s="2">
        <v>297</v>
      </c>
      <c r="BG458" s="2">
        <v>90</v>
      </c>
      <c r="BH458" s="2">
        <v>92.5</v>
      </c>
      <c r="BI458" s="2">
        <v>8</v>
      </c>
      <c r="BJ458" s="2">
        <v>2.4</v>
      </c>
      <c r="BK458" s="2">
        <v>16</v>
      </c>
      <c r="BL458" s="2">
        <v>4.8</v>
      </c>
      <c r="BM458" s="2">
        <v>5</v>
      </c>
      <c r="BN458" s="2">
        <v>1.5</v>
      </c>
      <c r="BO458" s="2">
        <v>120</v>
      </c>
      <c r="BP458" s="2">
        <v>36.4</v>
      </c>
      <c r="BQ458" s="2">
        <v>172</v>
      </c>
      <c r="BR458" s="2">
        <v>52.1</v>
      </c>
      <c r="BS458" s="2">
        <v>9</v>
      </c>
      <c r="BT458" s="2">
        <v>2.7</v>
      </c>
      <c r="BU458" s="2">
        <v>33</v>
      </c>
      <c r="BV458" s="2">
        <v>10</v>
      </c>
      <c r="BW458" s="2">
        <v>12</v>
      </c>
      <c r="BX458" s="2">
        <v>3</v>
      </c>
      <c r="BY458" s="2">
        <v>4</v>
      </c>
    </row>
    <row r="459" spans="1:77" ht="12.75" customHeight="1" x14ac:dyDescent="0.2">
      <c r="A459">
        <v>10</v>
      </c>
      <c r="B459" s="2">
        <v>3778</v>
      </c>
      <c r="C459" s="17">
        <v>2</v>
      </c>
      <c r="E459" s="15">
        <v>1.5519999999999998</v>
      </c>
      <c r="G459" s="17">
        <v>25</v>
      </c>
      <c r="H459" s="2">
        <v>22</v>
      </c>
      <c r="I459" s="2">
        <v>68.8</v>
      </c>
      <c r="J459" s="2">
        <v>20</v>
      </c>
      <c r="K459" s="2">
        <v>66.7</v>
      </c>
      <c r="L459" s="2">
        <v>80</v>
      </c>
      <c r="M459" s="2">
        <v>3</v>
      </c>
      <c r="N459" s="2">
        <v>10</v>
      </c>
      <c r="O459" s="2">
        <v>2</v>
      </c>
      <c r="P459" s="2">
        <v>6.7</v>
      </c>
      <c r="Q459" s="2">
        <v>3</v>
      </c>
      <c r="R459" s="2">
        <v>10</v>
      </c>
      <c r="S459" s="2">
        <v>15</v>
      </c>
      <c r="T459" s="2">
        <v>50</v>
      </c>
      <c r="U459" s="2">
        <v>2</v>
      </c>
      <c r="V459" s="2">
        <v>6.7</v>
      </c>
      <c r="W459" s="2">
        <v>5</v>
      </c>
      <c r="X459" s="2">
        <v>16.7</v>
      </c>
      <c r="Y459" s="2">
        <v>10</v>
      </c>
      <c r="Z459" s="2">
        <v>33.299999999999997</v>
      </c>
      <c r="AB459" s="2">
        <v>4</v>
      </c>
      <c r="BC459" s="2">
        <v>22</v>
      </c>
      <c r="BD459" s="2">
        <v>18</v>
      </c>
      <c r="BE459" s="2">
        <v>56.3</v>
      </c>
      <c r="BF459" s="2">
        <v>17</v>
      </c>
      <c r="BG459" s="2">
        <v>54.8</v>
      </c>
      <c r="BH459" s="2">
        <v>77.3</v>
      </c>
      <c r="BI459" s="2">
        <v>3</v>
      </c>
      <c r="BJ459" s="2">
        <v>9.6999999999999993</v>
      </c>
      <c r="BK459" s="2">
        <v>2</v>
      </c>
      <c r="BL459" s="2">
        <v>6.5</v>
      </c>
      <c r="BM459" s="2">
        <v>4</v>
      </c>
      <c r="BN459" s="2">
        <v>12.9</v>
      </c>
      <c r="BO459" s="2">
        <v>11</v>
      </c>
      <c r="BP459" s="2">
        <v>35.5</v>
      </c>
      <c r="BQ459" s="2">
        <v>2</v>
      </c>
      <c r="BR459" s="2">
        <v>6.5</v>
      </c>
      <c r="BS459" s="2">
        <v>9</v>
      </c>
      <c r="BT459" s="2">
        <v>29</v>
      </c>
      <c r="BU459" s="2">
        <v>14</v>
      </c>
      <c r="BV459" s="2">
        <v>45.2</v>
      </c>
      <c r="BX459" s="2">
        <v>3</v>
      </c>
    </row>
    <row r="460" spans="1:77" ht="12.75" customHeight="1" x14ac:dyDescent="0.2">
      <c r="A460">
        <v>10</v>
      </c>
      <c r="B460" s="2">
        <v>3799</v>
      </c>
      <c r="G460" s="17">
        <v>2</v>
      </c>
      <c r="BC460" s="2">
        <v>2</v>
      </c>
    </row>
    <row r="461" spans="1:77" ht="12.75" customHeight="1" x14ac:dyDescent="0.2">
      <c r="A461">
        <v>10</v>
      </c>
      <c r="B461" s="2">
        <v>3811</v>
      </c>
      <c r="C461" s="17">
        <v>2.71</v>
      </c>
      <c r="E461" s="15">
        <v>2.9630000000000001</v>
      </c>
      <c r="G461" s="17">
        <v>27</v>
      </c>
      <c r="H461" s="2">
        <v>21</v>
      </c>
      <c r="I461" s="2">
        <v>63.6</v>
      </c>
      <c r="J461" s="2">
        <v>19</v>
      </c>
      <c r="K461" s="2">
        <v>61.3</v>
      </c>
      <c r="L461" s="2">
        <v>70.400000000000006</v>
      </c>
      <c r="M461" s="2">
        <v>4</v>
      </c>
      <c r="N461" s="2">
        <v>12.9</v>
      </c>
      <c r="O461" s="2">
        <v>4</v>
      </c>
      <c r="P461" s="2">
        <v>12.9</v>
      </c>
      <c r="S461" s="2">
        <v>4</v>
      </c>
      <c r="T461" s="2">
        <v>12.9</v>
      </c>
      <c r="U461" s="2">
        <v>15</v>
      </c>
      <c r="V461" s="2">
        <v>48.4</v>
      </c>
      <c r="W461" s="2">
        <v>4</v>
      </c>
      <c r="X461" s="2">
        <v>12.9</v>
      </c>
      <c r="Y461" s="2">
        <v>12</v>
      </c>
      <c r="Z461" s="2">
        <v>38.700000000000003</v>
      </c>
      <c r="AA461" s="2">
        <v>1</v>
      </c>
      <c r="AB461" s="2">
        <v>9</v>
      </c>
      <c r="BC461" s="2">
        <v>26</v>
      </c>
      <c r="BD461" s="2">
        <v>26</v>
      </c>
      <c r="BE461" s="2">
        <v>86.7</v>
      </c>
      <c r="BF461" s="2">
        <v>24</v>
      </c>
      <c r="BG461" s="2">
        <v>85.7</v>
      </c>
      <c r="BH461" s="2">
        <v>92.3</v>
      </c>
      <c r="BK461" s="2">
        <v>2</v>
      </c>
      <c r="BL461" s="2">
        <v>7.1</v>
      </c>
      <c r="BO461" s="2">
        <v>17</v>
      </c>
      <c r="BP461" s="2">
        <v>60.7</v>
      </c>
      <c r="BQ461" s="2">
        <v>7</v>
      </c>
      <c r="BR461" s="2">
        <v>25</v>
      </c>
      <c r="BS461" s="2">
        <v>2</v>
      </c>
      <c r="BT461" s="2">
        <v>7.1</v>
      </c>
      <c r="BU461" s="2">
        <v>4</v>
      </c>
      <c r="BV461" s="2">
        <v>14.3</v>
      </c>
      <c r="BW461" s="2">
        <v>3</v>
      </c>
      <c r="BX461" s="2">
        <v>10</v>
      </c>
    </row>
    <row r="462" spans="1:77" ht="12.75" customHeight="1" x14ac:dyDescent="0.2">
      <c r="A462">
        <v>10</v>
      </c>
      <c r="B462" s="2">
        <v>3818</v>
      </c>
    </row>
    <row r="463" spans="1:77" ht="12.75" customHeight="1" x14ac:dyDescent="0.2">
      <c r="A463">
        <v>10</v>
      </c>
      <c r="B463" s="2">
        <v>3819</v>
      </c>
      <c r="G463" s="17">
        <v>7</v>
      </c>
      <c r="BC463" s="2">
        <v>5</v>
      </c>
    </row>
    <row r="464" spans="1:77" ht="12.75" customHeight="1" x14ac:dyDescent="0.2">
      <c r="A464">
        <v>10</v>
      </c>
      <c r="B464" s="2">
        <v>3833</v>
      </c>
      <c r="C464" s="17">
        <v>3.57</v>
      </c>
      <c r="E464" s="15">
        <v>3.3840000000000003</v>
      </c>
      <c r="G464" s="17">
        <v>336</v>
      </c>
      <c r="H464" s="2">
        <v>303</v>
      </c>
      <c r="I464" s="2">
        <v>90.2</v>
      </c>
      <c r="J464" s="2">
        <v>303</v>
      </c>
      <c r="K464" s="2">
        <v>90.2</v>
      </c>
      <c r="L464" s="2">
        <v>90.2</v>
      </c>
      <c r="M464" s="2">
        <v>18</v>
      </c>
      <c r="N464" s="2">
        <v>5.4</v>
      </c>
      <c r="O464" s="2">
        <v>15</v>
      </c>
      <c r="P464" s="2">
        <v>4.5</v>
      </c>
      <c r="Q464" s="2">
        <v>1</v>
      </c>
      <c r="R464" s="2">
        <v>0.3</v>
      </c>
      <c r="S464" s="2">
        <v>58</v>
      </c>
      <c r="T464" s="2">
        <v>17.3</v>
      </c>
      <c r="U464" s="2">
        <v>244</v>
      </c>
      <c r="V464" s="2">
        <v>72.599999999999994</v>
      </c>
      <c r="Y464" s="2">
        <v>33</v>
      </c>
      <c r="Z464" s="2">
        <v>9.8000000000000007</v>
      </c>
      <c r="AA464" s="2">
        <v>6</v>
      </c>
      <c r="AB464" s="2">
        <v>7</v>
      </c>
      <c r="BC464" s="2">
        <v>337</v>
      </c>
      <c r="BD464" s="2">
        <v>311</v>
      </c>
      <c r="BE464" s="2">
        <v>92.3</v>
      </c>
      <c r="BF464" s="2">
        <v>311</v>
      </c>
      <c r="BG464" s="2">
        <v>92.3</v>
      </c>
      <c r="BH464" s="2">
        <v>92.3</v>
      </c>
      <c r="BI464" s="2">
        <v>12</v>
      </c>
      <c r="BJ464" s="2">
        <v>3.6</v>
      </c>
      <c r="BK464" s="2">
        <v>14</v>
      </c>
      <c r="BL464" s="2">
        <v>4.2</v>
      </c>
      <c r="BM464" s="2">
        <v>3</v>
      </c>
      <c r="BN464" s="2">
        <v>0.9</v>
      </c>
      <c r="BO464" s="2">
        <v>132</v>
      </c>
      <c r="BP464" s="2">
        <v>39.200000000000003</v>
      </c>
      <c r="BQ464" s="2">
        <v>176</v>
      </c>
      <c r="BR464" s="2">
        <v>52.2</v>
      </c>
      <c r="BU464" s="2">
        <v>26</v>
      </c>
      <c r="BV464" s="2">
        <v>7.7</v>
      </c>
      <c r="BW464" s="2">
        <v>5</v>
      </c>
      <c r="BX464" s="2">
        <v>7</v>
      </c>
    </row>
    <row r="465" spans="1:77" ht="12.75" customHeight="1" x14ac:dyDescent="0.2">
      <c r="A465">
        <v>10</v>
      </c>
      <c r="B465" s="2">
        <v>3854</v>
      </c>
      <c r="C465" s="17">
        <v>2.16</v>
      </c>
      <c r="E465" s="15">
        <v>2.0870000000000006</v>
      </c>
      <c r="G465" s="17">
        <v>37</v>
      </c>
      <c r="H465" s="2">
        <v>24</v>
      </c>
      <c r="I465" s="2">
        <v>49</v>
      </c>
      <c r="J465" s="2">
        <v>20</v>
      </c>
      <c r="K465" s="2">
        <v>44.4</v>
      </c>
      <c r="L465" s="2">
        <v>54.1</v>
      </c>
      <c r="M465" s="2">
        <v>4</v>
      </c>
      <c r="N465" s="2">
        <v>8.9</v>
      </c>
      <c r="O465" s="2">
        <v>13</v>
      </c>
      <c r="P465" s="2">
        <v>28.9</v>
      </c>
      <c r="S465" s="2">
        <v>13</v>
      </c>
      <c r="T465" s="2">
        <v>28.9</v>
      </c>
      <c r="U465" s="2">
        <v>7</v>
      </c>
      <c r="V465" s="2">
        <v>15.6</v>
      </c>
      <c r="W465" s="2">
        <v>8</v>
      </c>
      <c r="X465" s="2">
        <v>17.8</v>
      </c>
      <c r="Y465" s="2">
        <v>25</v>
      </c>
      <c r="Z465" s="2">
        <v>55.6</v>
      </c>
      <c r="AA465" s="2">
        <v>8</v>
      </c>
      <c r="AB465" s="2">
        <v>15</v>
      </c>
      <c r="BC465" s="2">
        <v>34</v>
      </c>
      <c r="BD465" s="2">
        <v>33</v>
      </c>
      <c r="BE465" s="2">
        <v>66</v>
      </c>
      <c r="BF465" s="2">
        <v>29</v>
      </c>
      <c r="BG465" s="2">
        <v>63</v>
      </c>
      <c r="BH465" s="2">
        <v>85.3</v>
      </c>
      <c r="BI465" s="2">
        <v>2</v>
      </c>
      <c r="BJ465" s="2">
        <v>4.3</v>
      </c>
      <c r="BK465" s="2">
        <v>3</v>
      </c>
      <c r="BL465" s="2">
        <v>6.5</v>
      </c>
      <c r="BM465" s="2">
        <v>1</v>
      </c>
      <c r="BN465" s="2">
        <v>2.2000000000000002</v>
      </c>
      <c r="BO465" s="2">
        <v>24</v>
      </c>
      <c r="BP465" s="2">
        <v>52.2</v>
      </c>
      <c r="BQ465" s="2">
        <v>4</v>
      </c>
      <c r="BR465" s="2">
        <v>8.6999999999999993</v>
      </c>
      <c r="BS465" s="2">
        <v>12</v>
      </c>
      <c r="BT465" s="2">
        <v>26.1</v>
      </c>
      <c r="BU465" s="2">
        <v>17</v>
      </c>
      <c r="BV465" s="2">
        <v>37</v>
      </c>
      <c r="BW465" s="2">
        <v>6</v>
      </c>
      <c r="BX465" s="2">
        <v>16</v>
      </c>
    </row>
    <row r="466" spans="1:77" ht="12.75" customHeight="1" x14ac:dyDescent="0.2">
      <c r="A466">
        <v>10</v>
      </c>
      <c r="B466" s="2">
        <v>3855</v>
      </c>
      <c r="C466" s="17">
        <v>2.73</v>
      </c>
      <c r="G466" s="17">
        <v>10</v>
      </c>
      <c r="H466" s="2">
        <v>8</v>
      </c>
      <c r="I466" s="2">
        <v>72.7</v>
      </c>
      <c r="J466" s="2">
        <v>8</v>
      </c>
      <c r="K466" s="2">
        <v>72.7</v>
      </c>
      <c r="L466" s="2">
        <v>80</v>
      </c>
      <c r="M466" s="2">
        <v>2</v>
      </c>
      <c r="N466" s="2">
        <v>18.2</v>
      </c>
      <c r="S466" s="2">
        <v>4</v>
      </c>
      <c r="T466" s="2">
        <v>36.4</v>
      </c>
      <c r="U466" s="2">
        <v>4</v>
      </c>
      <c r="V466" s="2">
        <v>36.4</v>
      </c>
      <c r="W466" s="2">
        <v>1</v>
      </c>
      <c r="X466" s="2">
        <v>9.1</v>
      </c>
      <c r="Y466" s="2">
        <v>3</v>
      </c>
      <c r="Z466" s="2">
        <v>27.3</v>
      </c>
      <c r="AA466" s="2">
        <v>1</v>
      </c>
      <c r="AB466" s="2">
        <v>3</v>
      </c>
      <c r="BC466" s="2">
        <v>8</v>
      </c>
    </row>
    <row r="467" spans="1:77" ht="12.75" customHeight="1" x14ac:dyDescent="0.2">
      <c r="A467">
        <v>10</v>
      </c>
      <c r="B467" s="2">
        <v>3857</v>
      </c>
      <c r="C467" s="17">
        <v>2.4700000000000002</v>
      </c>
      <c r="E467" s="15">
        <v>2.7650000000000001</v>
      </c>
      <c r="G467" s="17">
        <v>17</v>
      </c>
      <c r="H467" s="2">
        <v>8</v>
      </c>
      <c r="I467" s="2">
        <v>47.1</v>
      </c>
      <c r="J467" s="2">
        <v>8</v>
      </c>
      <c r="K467" s="2">
        <v>47.1</v>
      </c>
      <c r="L467" s="2">
        <v>47.1</v>
      </c>
      <c r="M467" s="2">
        <v>3</v>
      </c>
      <c r="N467" s="2">
        <v>17.600000000000001</v>
      </c>
      <c r="O467" s="2">
        <v>6</v>
      </c>
      <c r="P467" s="2">
        <v>35.299999999999997</v>
      </c>
      <c r="S467" s="2">
        <v>5</v>
      </c>
      <c r="T467" s="2">
        <v>29.4</v>
      </c>
      <c r="U467" s="2">
        <v>3</v>
      </c>
      <c r="V467" s="2">
        <v>17.600000000000001</v>
      </c>
      <c r="Y467" s="2">
        <v>9</v>
      </c>
      <c r="Z467" s="2">
        <v>52.9</v>
      </c>
      <c r="AA467" s="2">
        <v>1</v>
      </c>
      <c r="BC467" s="2">
        <v>17</v>
      </c>
      <c r="BD467" s="2">
        <v>12</v>
      </c>
      <c r="BE467" s="2">
        <v>70.599999999999994</v>
      </c>
      <c r="BF467" s="2">
        <v>12</v>
      </c>
      <c r="BG467" s="2">
        <v>70.599999999999994</v>
      </c>
      <c r="BH467" s="2">
        <v>70.599999999999994</v>
      </c>
      <c r="BI467" s="2">
        <v>1</v>
      </c>
      <c r="BJ467" s="2">
        <v>5.9</v>
      </c>
      <c r="BK467" s="2">
        <v>4</v>
      </c>
      <c r="BL467" s="2">
        <v>23.5</v>
      </c>
      <c r="BO467" s="2">
        <v>10</v>
      </c>
      <c r="BP467" s="2">
        <v>58.8</v>
      </c>
      <c r="BQ467" s="2">
        <v>2</v>
      </c>
      <c r="BR467" s="2">
        <v>11.8</v>
      </c>
      <c r="BU467" s="2">
        <v>5</v>
      </c>
      <c r="BV467" s="2">
        <v>29.4</v>
      </c>
      <c r="BW467" s="2">
        <v>1</v>
      </c>
    </row>
    <row r="468" spans="1:77" ht="12.75" customHeight="1" x14ac:dyDescent="0.2">
      <c r="A468">
        <v>10</v>
      </c>
      <c r="B468" s="2">
        <v>3868</v>
      </c>
      <c r="C468" s="17">
        <v>3.25</v>
      </c>
      <c r="E468" s="15">
        <v>2.73</v>
      </c>
      <c r="G468" s="17">
        <v>63</v>
      </c>
      <c r="H468" s="2">
        <v>62</v>
      </c>
      <c r="I468" s="2">
        <v>82.7</v>
      </c>
      <c r="J468" s="2">
        <v>55</v>
      </c>
      <c r="K468" s="2">
        <v>80.900000000000006</v>
      </c>
      <c r="L468" s="2">
        <v>87.3</v>
      </c>
      <c r="M468" s="2">
        <v>4</v>
      </c>
      <c r="N468" s="2">
        <v>5.9</v>
      </c>
      <c r="O468" s="2">
        <v>4</v>
      </c>
      <c r="P468" s="2">
        <v>5.9</v>
      </c>
      <c r="S468" s="2">
        <v>11</v>
      </c>
      <c r="T468" s="2">
        <v>16.2</v>
      </c>
      <c r="U468" s="2">
        <v>44</v>
      </c>
      <c r="V468" s="2">
        <v>64.7</v>
      </c>
      <c r="W468" s="2">
        <v>5</v>
      </c>
      <c r="X468" s="2">
        <v>7.4</v>
      </c>
      <c r="Y468" s="2">
        <v>13</v>
      </c>
      <c r="Z468" s="2">
        <v>19.100000000000001</v>
      </c>
      <c r="AA468" s="2">
        <v>16</v>
      </c>
      <c r="AB468" s="2">
        <v>7</v>
      </c>
      <c r="BC468" s="2">
        <v>55</v>
      </c>
      <c r="BD468" s="2">
        <v>54</v>
      </c>
      <c r="BE468" s="2">
        <v>76.099999999999994</v>
      </c>
      <c r="BF468" s="2">
        <v>46</v>
      </c>
      <c r="BG468" s="2">
        <v>73</v>
      </c>
      <c r="BH468" s="2">
        <v>83.6</v>
      </c>
      <c r="BK468" s="2">
        <v>9</v>
      </c>
      <c r="BL468" s="2">
        <v>14.3</v>
      </c>
      <c r="BO468" s="2">
        <v>30</v>
      </c>
      <c r="BP468" s="2">
        <v>47.6</v>
      </c>
      <c r="BQ468" s="2">
        <v>16</v>
      </c>
      <c r="BR468" s="2">
        <v>25.4</v>
      </c>
      <c r="BS468" s="2">
        <v>8</v>
      </c>
      <c r="BT468" s="2">
        <v>12.7</v>
      </c>
      <c r="BU468" s="2">
        <v>17</v>
      </c>
      <c r="BV468" s="2">
        <v>27</v>
      </c>
      <c r="BW468" s="2">
        <v>20</v>
      </c>
      <c r="BX468" s="2">
        <v>8</v>
      </c>
    </row>
    <row r="469" spans="1:77" ht="12.75" customHeight="1" x14ac:dyDescent="0.2">
      <c r="A469">
        <v>10</v>
      </c>
      <c r="B469" s="2">
        <v>3880</v>
      </c>
      <c r="C469" s="17">
        <v>2.81</v>
      </c>
      <c r="E469" s="15">
        <v>2.927</v>
      </c>
      <c r="G469" s="17">
        <v>199</v>
      </c>
      <c r="H469" s="2">
        <v>159</v>
      </c>
      <c r="I469" s="2">
        <v>69.400000000000006</v>
      </c>
      <c r="J469" s="2">
        <v>140</v>
      </c>
      <c r="K469" s="2">
        <v>66.7</v>
      </c>
      <c r="L469" s="2">
        <v>70.400000000000006</v>
      </c>
      <c r="M469" s="2">
        <v>24</v>
      </c>
      <c r="N469" s="2">
        <v>11.4</v>
      </c>
      <c r="O469" s="2">
        <v>35</v>
      </c>
      <c r="P469" s="2">
        <v>16.7</v>
      </c>
      <c r="S469" s="2">
        <v>64</v>
      </c>
      <c r="T469" s="2">
        <v>30.5</v>
      </c>
      <c r="U469" s="2">
        <v>76</v>
      </c>
      <c r="V469" s="2">
        <v>36.200000000000003</v>
      </c>
      <c r="W469" s="2">
        <v>11</v>
      </c>
      <c r="X469" s="2">
        <v>5.2</v>
      </c>
      <c r="Y469" s="2">
        <v>70</v>
      </c>
      <c r="Z469" s="2">
        <v>33.299999999999997</v>
      </c>
      <c r="AA469" s="2">
        <v>12</v>
      </c>
      <c r="AB469" s="2">
        <v>23</v>
      </c>
      <c r="AC469" s="2">
        <v>6</v>
      </c>
      <c r="AD469" s="2">
        <v>1</v>
      </c>
      <c r="BC469" s="2">
        <v>182</v>
      </c>
      <c r="BD469" s="2">
        <v>172</v>
      </c>
      <c r="BE469" s="2">
        <v>80</v>
      </c>
      <c r="BF469" s="2">
        <v>151</v>
      </c>
      <c r="BG469" s="2">
        <v>77.8</v>
      </c>
      <c r="BH469" s="2">
        <v>83</v>
      </c>
      <c r="BI469" s="2">
        <v>11</v>
      </c>
      <c r="BJ469" s="2">
        <v>5.7</v>
      </c>
      <c r="BK469" s="2">
        <v>20</v>
      </c>
      <c r="BL469" s="2">
        <v>10.3</v>
      </c>
      <c r="BO469" s="2">
        <v>87</v>
      </c>
      <c r="BP469" s="2">
        <v>44.8</v>
      </c>
      <c r="BQ469" s="2">
        <v>64</v>
      </c>
      <c r="BR469" s="2">
        <v>33</v>
      </c>
      <c r="BS469" s="2">
        <v>12</v>
      </c>
      <c r="BT469" s="2">
        <v>6.2</v>
      </c>
      <c r="BU469" s="2">
        <v>43</v>
      </c>
      <c r="BV469" s="2">
        <v>22.2</v>
      </c>
      <c r="BW469" s="2">
        <v>26</v>
      </c>
      <c r="BX469" s="2">
        <v>26</v>
      </c>
      <c r="BY469" s="2">
        <v>6</v>
      </c>
    </row>
    <row r="470" spans="1:77" ht="12.75" customHeight="1" x14ac:dyDescent="0.2">
      <c r="A470">
        <v>10</v>
      </c>
      <c r="B470" s="2">
        <v>3899</v>
      </c>
      <c r="G470" s="17">
        <v>2</v>
      </c>
      <c r="BC470" s="2">
        <v>3</v>
      </c>
    </row>
    <row r="471" spans="1:77" ht="12.75" customHeight="1" x14ac:dyDescent="0.2">
      <c r="A471">
        <v>10</v>
      </c>
      <c r="B471" s="2">
        <v>3903</v>
      </c>
      <c r="G471" s="17">
        <v>1</v>
      </c>
      <c r="BC471" s="2">
        <v>2</v>
      </c>
    </row>
    <row r="472" spans="1:77" ht="12.75" customHeight="1" x14ac:dyDescent="0.2">
      <c r="A472">
        <v>10</v>
      </c>
      <c r="B472" s="2">
        <v>3912</v>
      </c>
      <c r="C472" s="17">
        <v>1.64</v>
      </c>
      <c r="E472" s="15">
        <v>1.4</v>
      </c>
      <c r="G472" s="17">
        <v>20</v>
      </c>
      <c r="H472" s="2">
        <v>8</v>
      </c>
      <c r="I472" s="2">
        <v>30.8</v>
      </c>
      <c r="J472" s="2">
        <v>7</v>
      </c>
      <c r="K472" s="2">
        <v>28</v>
      </c>
      <c r="L472" s="2">
        <v>35</v>
      </c>
      <c r="M472" s="2">
        <v>7</v>
      </c>
      <c r="N472" s="2">
        <v>28</v>
      </c>
      <c r="O472" s="2">
        <v>6</v>
      </c>
      <c r="P472" s="2">
        <v>24</v>
      </c>
      <c r="S472" s="2">
        <v>6</v>
      </c>
      <c r="T472" s="2">
        <v>24</v>
      </c>
      <c r="U472" s="2">
        <v>1</v>
      </c>
      <c r="V472" s="2">
        <v>4</v>
      </c>
      <c r="W472" s="2">
        <v>5</v>
      </c>
      <c r="X472" s="2">
        <v>20</v>
      </c>
      <c r="Y472" s="2">
        <v>18</v>
      </c>
      <c r="Z472" s="2">
        <v>72</v>
      </c>
      <c r="AA472" s="2">
        <v>2</v>
      </c>
      <c r="AB472" s="2">
        <v>6</v>
      </c>
      <c r="BC472" s="2">
        <v>16</v>
      </c>
      <c r="BD472" s="2">
        <v>7</v>
      </c>
      <c r="BE472" s="2">
        <v>26.9</v>
      </c>
      <c r="BF472" s="2">
        <v>6</v>
      </c>
      <c r="BG472" s="2">
        <v>24</v>
      </c>
      <c r="BH472" s="2">
        <v>37.5</v>
      </c>
      <c r="BI472" s="2">
        <v>3</v>
      </c>
      <c r="BJ472" s="2">
        <v>12</v>
      </c>
      <c r="BK472" s="2">
        <v>7</v>
      </c>
      <c r="BL472" s="2">
        <v>28</v>
      </c>
      <c r="BO472" s="2">
        <v>6</v>
      </c>
      <c r="BP472" s="2">
        <v>24</v>
      </c>
      <c r="BS472" s="2">
        <v>9</v>
      </c>
      <c r="BT472" s="2">
        <v>36</v>
      </c>
      <c r="BU472" s="2">
        <v>19</v>
      </c>
      <c r="BV472" s="2">
        <v>76</v>
      </c>
      <c r="BW472" s="2">
        <v>1</v>
      </c>
      <c r="BX472" s="2">
        <v>7</v>
      </c>
    </row>
    <row r="473" spans="1:77" ht="12.75" customHeight="1" x14ac:dyDescent="0.2">
      <c r="A473">
        <v>10</v>
      </c>
      <c r="B473" s="2">
        <v>3918</v>
      </c>
      <c r="C473" s="17">
        <v>2.96</v>
      </c>
      <c r="E473" s="15">
        <v>2.714</v>
      </c>
      <c r="G473" s="17">
        <v>25</v>
      </c>
      <c r="H473" s="2">
        <v>22</v>
      </c>
      <c r="I473" s="2">
        <v>78.599999999999994</v>
      </c>
      <c r="J473" s="2">
        <v>22</v>
      </c>
      <c r="K473" s="2">
        <v>78.599999999999994</v>
      </c>
      <c r="L473" s="2">
        <v>88</v>
      </c>
      <c r="O473" s="2">
        <v>3</v>
      </c>
      <c r="P473" s="2">
        <v>10.7</v>
      </c>
      <c r="S473" s="2">
        <v>11</v>
      </c>
      <c r="T473" s="2">
        <v>39.299999999999997</v>
      </c>
      <c r="U473" s="2">
        <v>11</v>
      </c>
      <c r="V473" s="2">
        <v>39.299999999999997</v>
      </c>
      <c r="W473" s="2">
        <v>3</v>
      </c>
      <c r="X473" s="2">
        <v>10.7</v>
      </c>
      <c r="Y473" s="2">
        <v>6</v>
      </c>
      <c r="Z473" s="2">
        <v>21.4</v>
      </c>
      <c r="AB473" s="2">
        <v>3</v>
      </c>
      <c r="BC473" s="2">
        <v>26</v>
      </c>
      <c r="BD473" s="2">
        <v>21</v>
      </c>
      <c r="BE473" s="2">
        <v>75</v>
      </c>
      <c r="BF473" s="2">
        <v>21</v>
      </c>
      <c r="BG473" s="2">
        <v>75</v>
      </c>
      <c r="BH473" s="2">
        <v>80.8</v>
      </c>
      <c r="BK473" s="2">
        <v>5</v>
      </c>
      <c r="BL473" s="2">
        <v>17.899999999999999</v>
      </c>
      <c r="BM473" s="2">
        <v>1</v>
      </c>
      <c r="BN473" s="2">
        <v>3.6</v>
      </c>
      <c r="BO473" s="2">
        <v>14</v>
      </c>
      <c r="BP473" s="2">
        <v>50</v>
      </c>
      <c r="BQ473" s="2">
        <v>6</v>
      </c>
      <c r="BR473" s="2">
        <v>21.4</v>
      </c>
      <c r="BS473" s="2">
        <v>2</v>
      </c>
      <c r="BT473" s="2">
        <v>7.1</v>
      </c>
      <c r="BU473" s="2">
        <v>7</v>
      </c>
      <c r="BV473" s="2">
        <v>25</v>
      </c>
      <c r="BW473" s="2">
        <v>2</v>
      </c>
      <c r="BX473" s="2">
        <v>1</v>
      </c>
    </row>
    <row r="474" spans="1:77" ht="12.75" customHeight="1" x14ac:dyDescent="0.2">
      <c r="A474">
        <v>10</v>
      </c>
      <c r="B474" s="2">
        <v>3921</v>
      </c>
      <c r="C474" s="17">
        <v>3.44</v>
      </c>
      <c r="E474" s="15">
        <v>3.3029999999999995</v>
      </c>
      <c r="G474" s="17">
        <v>296</v>
      </c>
      <c r="H474" s="2">
        <v>271</v>
      </c>
      <c r="I474" s="2">
        <v>86.9</v>
      </c>
      <c r="J474" s="2">
        <v>266</v>
      </c>
      <c r="K474" s="2">
        <v>86.6</v>
      </c>
      <c r="L474" s="2">
        <v>89.9</v>
      </c>
      <c r="M474" s="2">
        <v>13</v>
      </c>
      <c r="N474" s="2">
        <v>4.2</v>
      </c>
      <c r="O474" s="2">
        <v>17</v>
      </c>
      <c r="P474" s="2">
        <v>5.5</v>
      </c>
      <c r="S474" s="2">
        <v>55</v>
      </c>
      <c r="T474" s="2">
        <v>17.899999999999999</v>
      </c>
      <c r="U474" s="2">
        <v>211</v>
      </c>
      <c r="V474" s="2">
        <v>68.7</v>
      </c>
      <c r="W474" s="2">
        <v>11</v>
      </c>
      <c r="X474" s="2">
        <v>3.6</v>
      </c>
      <c r="Y474" s="2">
        <v>41</v>
      </c>
      <c r="Z474" s="2">
        <v>13.4</v>
      </c>
      <c r="AA474" s="2">
        <v>9</v>
      </c>
      <c r="AB474" s="2">
        <v>11</v>
      </c>
      <c r="AC474" s="2">
        <v>3</v>
      </c>
      <c r="BC474" s="2">
        <v>292</v>
      </c>
      <c r="BD474" s="2">
        <v>268</v>
      </c>
      <c r="BE474" s="2">
        <v>85.9</v>
      </c>
      <c r="BF474" s="2">
        <v>266</v>
      </c>
      <c r="BG474" s="2">
        <v>85.8</v>
      </c>
      <c r="BH474" s="2">
        <v>91.1</v>
      </c>
      <c r="BI474" s="2">
        <v>7</v>
      </c>
      <c r="BJ474" s="2">
        <v>2.2999999999999998</v>
      </c>
      <c r="BK474" s="2">
        <v>19</v>
      </c>
      <c r="BL474" s="2">
        <v>6.1</v>
      </c>
      <c r="BO474" s="2">
        <v>85</v>
      </c>
      <c r="BP474" s="2">
        <v>27.4</v>
      </c>
      <c r="BQ474" s="2">
        <v>181</v>
      </c>
      <c r="BR474" s="2">
        <v>58.4</v>
      </c>
      <c r="BS474" s="2">
        <v>18</v>
      </c>
      <c r="BT474" s="2">
        <v>5.8</v>
      </c>
      <c r="BU474" s="2">
        <v>44</v>
      </c>
      <c r="BV474" s="2">
        <v>14.2</v>
      </c>
      <c r="BW474" s="2">
        <v>9</v>
      </c>
      <c r="BX474" s="2">
        <v>8</v>
      </c>
      <c r="BY474" s="2">
        <v>3</v>
      </c>
    </row>
    <row r="475" spans="1:77" ht="12.75" customHeight="1" x14ac:dyDescent="0.2">
      <c r="A475">
        <v>10</v>
      </c>
      <c r="B475" s="2">
        <v>3925</v>
      </c>
      <c r="G475" s="17">
        <v>2</v>
      </c>
      <c r="BC475" s="2">
        <v>1</v>
      </c>
    </row>
    <row r="476" spans="1:77" ht="12.75" customHeight="1" x14ac:dyDescent="0.2">
      <c r="A476">
        <v>10</v>
      </c>
      <c r="B476" s="2">
        <v>3932</v>
      </c>
      <c r="C476" s="17">
        <v>2.4500000000000002</v>
      </c>
      <c r="E476" s="15">
        <v>2.0939999999999999</v>
      </c>
      <c r="G476" s="17">
        <v>29</v>
      </c>
      <c r="H476" s="2">
        <v>21</v>
      </c>
      <c r="I476" s="2">
        <v>63.6</v>
      </c>
      <c r="J476" s="2">
        <v>21</v>
      </c>
      <c r="K476" s="2">
        <v>63.6</v>
      </c>
      <c r="L476" s="2">
        <v>72.400000000000006</v>
      </c>
      <c r="M476" s="2">
        <v>2</v>
      </c>
      <c r="N476" s="2">
        <v>6.1</v>
      </c>
      <c r="O476" s="2">
        <v>6</v>
      </c>
      <c r="P476" s="2">
        <v>18.2</v>
      </c>
      <c r="Q476" s="2">
        <v>1</v>
      </c>
      <c r="R476" s="2">
        <v>3</v>
      </c>
      <c r="S476" s="2">
        <v>13</v>
      </c>
      <c r="T476" s="2">
        <v>39.4</v>
      </c>
      <c r="U476" s="2">
        <v>7</v>
      </c>
      <c r="V476" s="2">
        <v>21.2</v>
      </c>
      <c r="W476" s="2">
        <v>4</v>
      </c>
      <c r="X476" s="2">
        <v>12.1</v>
      </c>
      <c r="Y476" s="2">
        <v>12</v>
      </c>
      <c r="Z476" s="2">
        <v>36.4</v>
      </c>
      <c r="AA476" s="2">
        <v>1</v>
      </c>
      <c r="AB476" s="2">
        <v>1</v>
      </c>
      <c r="BC476" s="2">
        <v>26</v>
      </c>
      <c r="BD476" s="2">
        <v>18</v>
      </c>
      <c r="BE476" s="2">
        <v>56.3</v>
      </c>
      <c r="BF476" s="2">
        <v>18</v>
      </c>
      <c r="BG476" s="2">
        <v>56.3</v>
      </c>
      <c r="BH476" s="2">
        <v>69.2</v>
      </c>
      <c r="BI476" s="2">
        <v>1</v>
      </c>
      <c r="BJ476" s="2">
        <v>3.1</v>
      </c>
      <c r="BK476" s="2">
        <v>7</v>
      </c>
      <c r="BL476" s="2">
        <v>21.9</v>
      </c>
      <c r="BM476" s="2">
        <v>2</v>
      </c>
      <c r="BN476" s="2">
        <v>6.3</v>
      </c>
      <c r="BO476" s="2">
        <v>12</v>
      </c>
      <c r="BP476" s="2">
        <v>37.5</v>
      </c>
      <c r="BQ476" s="2">
        <v>4</v>
      </c>
      <c r="BR476" s="2">
        <v>12.5</v>
      </c>
      <c r="BS476" s="2">
        <v>6</v>
      </c>
      <c r="BT476" s="2">
        <v>18.8</v>
      </c>
      <c r="BU476" s="2">
        <v>14</v>
      </c>
      <c r="BV476" s="2">
        <v>43.8</v>
      </c>
      <c r="BW476" s="2">
        <v>2</v>
      </c>
      <c r="BX476" s="2">
        <v>1</v>
      </c>
    </row>
    <row r="477" spans="1:77" ht="12.75" customHeight="1" x14ac:dyDescent="0.2">
      <c r="A477">
        <v>10</v>
      </c>
      <c r="B477" s="2">
        <v>3936</v>
      </c>
      <c r="C477" s="17">
        <v>2.25</v>
      </c>
      <c r="E477" s="15">
        <v>2.0349999999999997</v>
      </c>
      <c r="G477" s="17">
        <v>25</v>
      </c>
      <c r="H477" s="2">
        <v>26</v>
      </c>
      <c r="I477" s="2">
        <v>66.7</v>
      </c>
      <c r="J477" s="2">
        <v>15</v>
      </c>
      <c r="K477" s="2">
        <v>53.6</v>
      </c>
      <c r="L477" s="2">
        <v>60</v>
      </c>
      <c r="M477" s="2">
        <v>5</v>
      </c>
      <c r="N477" s="2">
        <v>17.899999999999999</v>
      </c>
      <c r="O477" s="2">
        <v>5</v>
      </c>
      <c r="P477" s="2">
        <v>17.899999999999999</v>
      </c>
      <c r="S477" s="2">
        <v>12</v>
      </c>
      <c r="T477" s="2">
        <v>42.9</v>
      </c>
      <c r="U477" s="2">
        <v>3</v>
      </c>
      <c r="V477" s="2">
        <v>10.7</v>
      </c>
      <c r="W477" s="2">
        <v>3</v>
      </c>
      <c r="X477" s="2">
        <v>10.7</v>
      </c>
      <c r="Y477" s="2">
        <v>13</v>
      </c>
      <c r="Z477" s="2">
        <v>46.4</v>
      </c>
      <c r="AB477" s="2">
        <v>12</v>
      </c>
      <c r="BC477" s="2">
        <v>22</v>
      </c>
      <c r="BD477" s="2">
        <v>24</v>
      </c>
      <c r="BE477" s="2">
        <v>64.900000000000006</v>
      </c>
      <c r="BF477" s="2">
        <v>14</v>
      </c>
      <c r="BG477" s="2">
        <v>51.9</v>
      </c>
      <c r="BH477" s="2">
        <v>63.6</v>
      </c>
      <c r="BI477" s="2">
        <v>5</v>
      </c>
      <c r="BJ477" s="2">
        <v>18.5</v>
      </c>
      <c r="BK477" s="2">
        <v>3</v>
      </c>
      <c r="BL477" s="2">
        <v>11.1</v>
      </c>
      <c r="BO477" s="2">
        <v>12</v>
      </c>
      <c r="BP477" s="2">
        <v>44.4</v>
      </c>
      <c r="BQ477" s="2">
        <v>2</v>
      </c>
      <c r="BR477" s="2">
        <v>7.4</v>
      </c>
      <c r="BS477" s="2">
        <v>5</v>
      </c>
      <c r="BT477" s="2">
        <v>18.5</v>
      </c>
      <c r="BU477" s="2">
        <v>13</v>
      </c>
      <c r="BV477" s="2">
        <v>48.1</v>
      </c>
      <c r="BW477" s="2">
        <v>2</v>
      </c>
      <c r="BX477" s="2">
        <v>11</v>
      </c>
    </row>
    <row r="478" spans="1:77" ht="12.75" customHeight="1" x14ac:dyDescent="0.2">
      <c r="A478">
        <v>10</v>
      </c>
      <c r="B478" s="2">
        <v>3960</v>
      </c>
      <c r="C478" s="17">
        <v>3.55</v>
      </c>
      <c r="E478" s="15">
        <v>3.3339999999999996</v>
      </c>
      <c r="G478" s="17">
        <v>322</v>
      </c>
      <c r="H478" s="2">
        <v>307</v>
      </c>
      <c r="I478" s="2">
        <v>93.6</v>
      </c>
      <c r="J478" s="2">
        <v>307</v>
      </c>
      <c r="K478" s="2">
        <v>93.6</v>
      </c>
      <c r="L478" s="2">
        <v>95.3</v>
      </c>
      <c r="M478" s="2">
        <v>4</v>
      </c>
      <c r="N478" s="2">
        <v>1.2</v>
      </c>
      <c r="O478" s="2">
        <v>11</v>
      </c>
      <c r="P478" s="2">
        <v>3.4</v>
      </c>
      <c r="Q478" s="2">
        <v>3</v>
      </c>
      <c r="R478" s="2">
        <v>0.9</v>
      </c>
      <c r="S478" s="2">
        <v>78</v>
      </c>
      <c r="T478" s="2">
        <v>23.8</v>
      </c>
      <c r="U478" s="2">
        <v>226</v>
      </c>
      <c r="V478" s="2">
        <v>68.900000000000006</v>
      </c>
      <c r="W478" s="2">
        <v>6</v>
      </c>
      <c r="X478" s="2">
        <v>1.8</v>
      </c>
      <c r="Y478" s="2">
        <v>21</v>
      </c>
      <c r="Z478" s="2">
        <v>6.4</v>
      </c>
      <c r="AA478" s="2">
        <v>4</v>
      </c>
      <c r="AB478" s="2">
        <v>7</v>
      </c>
      <c r="AC478" s="2">
        <v>4</v>
      </c>
      <c r="BC478" s="2">
        <v>319</v>
      </c>
      <c r="BD478" s="2">
        <v>300</v>
      </c>
      <c r="BE478" s="2">
        <v>92.6</v>
      </c>
      <c r="BF478" s="2">
        <v>300</v>
      </c>
      <c r="BG478" s="2">
        <v>92.6</v>
      </c>
      <c r="BH478" s="2">
        <v>94</v>
      </c>
      <c r="BI478" s="2">
        <v>4</v>
      </c>
      <c r="BJ478" s="2">
        <v>1.2</v>
      </c>
      <c r="BK478" s="2">
        <v>15</v>
      </c>
      <c r="BL478" s="2">
        <v>4.5999999999999996</v>
      </c>
      <c r="BM478" s="2">
        <v>5</v>
      </c>
      <c r="BN478" s="2">
        <v>1.5</v>
      </c>
      <c r="BO478" s="2">
        <v>133</v>
      </c>
      <c r="BP478" s="2">
        <v>41</v>
      </c>
      <c r="BQ478" s="2">
        <v>162</v>
      </c>
      <c r="BR478" s="2">
        <v>50</v>
      </c>
      <c r="BS478" s="2">
        <v>5</v>
      </c>
      <c r="BT478" s="2">
        <v>1.5</v>
      </c>
      <c r="BU478" s="2">
        <v>24</v>
      </c>
      <c r="BV478" s="2">
        <v>7.4</v>
      </c>
      <c r="BW478" s="2">
        <v>7</v>
      </c>
      <c r="BX478" s="2">
        <v>8</v>
      </c>
      <c r="BY478" s="2">
        <v>4</v>
      </c>
    </row>
    <row r="479" spans="1:77" ht="12.75" customHeight="1" x14ac:dyDescent="0.2">
      <c r="A479">
        <v>10</v>
      </c>
      <c r="B479" s="2">
        <v>3962</v>
      </c>
      <c r="C479" s="17">
        <v>3.54</v>
      </c>
      <c r="E479" s="15">
        <v>3.4079999999999999</v>
      </c>
      <c r="G479" s="17">
        <v>318</v>
      </c>
      <c r="H479" s="2">
        <v>306</v>
      </c>
      <c r="I479" s="2">
        <v>93.6</v>
      </c>
      <c r="J479" s="2">
        <v>302</v>
      </c>
      <c r="K479" s="2">
        <v>93.5</v>
      </c>
      <c r="L479" s="2">
        <v>95</v>
      </c>
      <c r="M479" s="2">
        <v>1</v>
      </c>
      <c r="N479" s="2">
        <v>0.3</v>
      </c>
      <c r="O479" s="2">
        <v>15</v>
      </c>
      <c r="P479" s="2">
        <v>4.5999999999999996</v>
      </c>
      <c r="Q479" s="2">
        <v>5</v>
      </c>
      <c r="R479" s="2">
        <v>1.5</v>
      </c>
      <c r="S479" s="2">
        <v>75</v>
      </c>
      <c r="T479" s="2">
        <v>23.2</v>
      </c>
      <c r="U479" s="2">
        <v>222</v>
      </c>
      <c r="V479" s="2">
        <v>68.7</v>
      </c>
      <c r="W479" s="2">
        <v>5</v>
      </c>
      <c r="X479" s="2">
        <v>1.5</v>
      </c>
      <c r="Y479" s="2">
        <v>21</v>
      </c>
      <c r="Z479" s="2">
        <v>6.5</v>
      </c>
      <c r="AA479" s="2">
        <v>4</v>
      </c>
      <c r="AB479" s="2">
        <v>5</v>
      </c>
      <c r="BC479" s="2">
        <v>319</v>
      </c>
      <c r="BD479" s="2">
        <v>313</v>
      </c>
      <c r="BE479" s="2">
        <v>95.7</v>
      </c>
      <c r="BF479" s="2">
        <v>311</v>
      </c>
      <c r="BG479" s="2">
        <v>95.7</v>
      </c>
      <c r="BH479" s="2">
        <v>97.5</v>
      </c>
      <c r="BI479" s="2">
        <v>1</v>
      </c>
      <c r="BJ479" s="2">
        <v>0.3</v>
      </c>
      <c r="BK479" s="2">
        <v>7</v>
      </c>
      <c r="BL479" s="2">
        <v>2.2000000000000002</v>
      </c>
      <c r="BM479" s="2">
        <v>3</v>
      </c>
      <c r="BN479" s="2">
        <v>0.9</v>
      </c>
      <c r="BO479" s="2">
        <v>140</v>
      </c>
      <c r="BP479" s="2">
        <v>43.1</v>
      </c>
      <c r="BQ479" s="2">
        <v>168</v>
      </c>
      <c r="BR479" s="2">
        <v>51.7</v>
      </c>
      <c r="BS479" s="2">
        <v>6</v>
      </c>
      <c r="BT479" s="2">
        <v>1.8</v>
      </c>
      <c r="BU479" s="2">
        <v>14</v>
      </c>
      <c r="BV479" s="2">
        <v>4.3</v>
      </c>
      <c r="BW479" s="2">
        <v>4</v>
      </c>
      <c r="BX479" s="2">
        <v>3</v>
      </c>
    </row>
    <row r="480" spans="1:77" ht="12.75" customHeight="1" x14ac:dyDescent="0.2">
      <c r="A480">
        <v>10</v>
      </c>
      <c r="B480" s="2">
        <v>3972</v>
      </c>
      <c r="C480" s="17">
        <v>2</v>
      </c>
      <c r="E480" s="15">
        <v>1.7230000000000001</v>
      </c>
      <c r="G480" s="17">
        <v>18</v>
      </c>
      <c r="H480" s="2">
        <v>10</v>
      </c>
      <c r="I480" s="2">
        <v>47.6</v>
      </c>
      <c r="J480" s="2">
        <v>10</v>
      </c>
      <c r="K480" s="2">
        <v>47.6</v>
      </c>
      <c r="L480" s="2">
        <v>55.6</v>
      </c>
      <c r="M480" s="2">
        <v>2</v>
      </c>
      <c r="N480" s="2">
        <v>9.5</v>
      </c>
      <c r="O480" s="2">
        <v>6</v>
      </c>
      <c r="P480" s="2">
        <v>28.6</v>
      </c>
      <c r="Q480" s="2">
        <v>1</v>
      </c>
      <c r="R480" s="2">
        <v>4.8</v>
      </c>
      <c r="S480" s="2">
        <v>8</v>
      </c>
      <c r="T480" s="2">
        <v>38.1</v>
      </c>
      <c r="U480" s="2">
        <v>1</v>
      </c>
      <c r="V480" s="2">
        <v>4.8</v>
      </c>
      <c r="W480" s="2">
        <v>3</v>
      </c>
      <c r="X480" s="2">
        <v>14.3</v>
      </c>
      <c r="Y480" s="2">
        <v>11</v>
      </c>
      <c r="Z480" s="2">
        <v>52.4</v>
      </c>
      <c r="AB480" s="2">
        <v>2</v>
      </c>
      <c r="BC480" s="2">
        <v>12</v>
      </c>
      <c r="BD480" s="2">
        <v>7</v>
      </c>
      <c r="BE480" s="2">
        <v>38.9</v>
      </c>
      <c r="BF480" s="2">
        <v>7</v>
      </c>
      <c r="BG480" s="2">
        <v>38.9</v>
      </c>
      <c r="BH480" s="2">
        <v>58.3</v>
      </c>
      <c r="BI480" s="2">
        <v>2</v>
      </c>
      <c r="BJ480" s="2">
        <v>11.1</v>
      </c>
      <c r="BK480" s="2">
        <v>3</v>
      </c>
      <c r="BL480" s="2">
        <v>16.7</v>
      </c>
      <c r="BO480" s="2">
        <v>5</v>
      </c>
      <c r="BP480" s="2">
        <v>27.8</v>
      </c>
      <c r="BQ480" s="2">
        <v>2</v>
      </c>
      <c r="BR480" s="2">
        <v>11.1</v>
      </c>
      <c r="BS480" s="2">
        <v>6</v>
      </c>
      <c r="BT480" s="2">
        <v>33.299999999999997</v>
      </c>
      <c r="BU480" s="2">
        <v>11</v>
      </c>
      <c r="BV480" s="2">
        <v>61.1</v>
      </c>
      <c r="BW480" s="2">
        <v>3</v>
      </c>
      <c r="BX480" s="2">
        <v>2</v>
      </c>
    </row>
    <row r="481" spans="1:77" ht="12.75" customHeight="1" x14ac:dyDescent="0.2">
      <c r="A481">
        <v>10</v>
      </c>
      <c r="B481" s="2">
        <v>3981</v>
      </c>
    </row>
    <row r="482" spans="1:77" ht="12.75" customHeight="1" x14ac:dyDescent="0.2">
      <c r="A482">
        <v>10</v>
      </c>
      <c r="B482" s="2">
        <v>4003</v>
      </c>
      <c r="C482" s="17">
        <v>2.79</v>
      </c>
      <c r="E482" s="15">
        <v>2.6150000000000002</v>
      </c>
      <c r="G482" s="17">
        <v>14</v>
      </c>
      <c r="H482" s="2">
        <v>11</v>
      </c>
      <c r="I482" s="2">
        <v>78.599999999999994</v>
      </c>
      <c r="J482" s="2">
        <v>11</v>
      </c>
      <c r="K482" s="2">
        <v>78.599999999999994</v>
      </c>
      <c r="L482" s="2">
        <v>78.599999999999994</v>
      </c>
      <c r="M482" s="2">
        <v>1</v>
      </c>
      <c r="N482" s="2">
        <v>7.1</v>
      </c>
      <c r="O482" s="2">
        <v>2</v>
      </c>
      <c r="P482" s="2">
        <v>14.3</v>
      </c>
      <c r="Q482" s="2">
        <v>1</v>
      </c>
      <c r="R482" s="2">
        <v>7.1</v>
      </c>
      <c r="S482" s="2">
        <v>6</v>
      </c>
      <c r="T482" s="2">
        <v>42.9</v>
      </c>
      <c r="U482" s="2">
        <v>4</v>
      </c>
      <c r="V482" s="2">
        <v>28.6</v>
      </c>
      <c r="Y482" s="2">
        <v>3</v>
      </c>
      <c r="Z482" s="2">
        <v>21.4</v>
      </c>
      <c r="AA482" s="2">
        <v>2</v>
      </c>
      <c r="AB482" s="2">
        <v>1</v>
      </c>
      <c r="AC482" s="2">
        <v>1</v>
      </c>
      <c r="BC482" s="2">
        <v>13</v>
      </c>
      <c r="BD482" s="2">
        <v>10</v>
      </c>
      <c r="BE482" s="2">
        <v>76.900000000000006</v>
      </c>
      <c r="BF482" s="2">
        <v>10</v>
      </c>
      <c r="BG482" s="2">
        <v>76.900000000000006</v>
      </c>
      <c r="BH482" s="2">
        <v>76.900000000000006</v>
      </c>
      <c r="BK482" s="2">
        <v>3</v>
      </c>
      <c r="BL482" s="2">
        <v>23.1</v>
      </c>
      <c r="BM482" s="2">
        <v>1</v>
      </c>
      <c r="BN482" s="2">
        <v>7.7</v>
      </c>
      <c r="BO482" s="2">
        <v>8</v>
      </c>
      <c r="BP482" s="2">
        <v>61.5</v>
      </c>
      <c r="BQ482" s="2">
        <v>1</v>
      </c>
      <c r="BR482" s="2">
        <v>7.7</v>
      </c>
      <c r="BU482" s="2">
        <v>3</v>
      </c>
      <c r="BV482" s="2">
        <v>23.1</v>
      </c>
      <c r="BW482" s="2">
        <v>2</v>
      </c>
      <c r="BX482" s="2">
        <v>2</v>
      </c>
      <c r="BY482" s="2">
        <v>1</v>
      </c>
    </row>
    <row r="483" spans="1:77" ht="12.75" customHeight="1" x14ac:dyDescent="0.2">
      <c r="A483">
        <v>10</v>
      </c>
      <c r="B483" s="2">
        <v>4007</v>
      </c>
    </row>
    <row r="484" spans="1:77" ht="12.75" customHeight="1" x14ac:dyDescent="0.2">
      <c r="A484">
        <v>10</v>
      </c>
      <c r="B484" s="2">
        <v>4011</v>
      </c>
    </row>
    <row r="485" spans="1:77" ht="12.75" customHeight="1" x14ac:dyDescent="0.2">
      <c r="A485">
        <v>10</v>
      </c>
      <c r="B485" s="2">
        <v>4022</v>
      </c>
      <c r="C485" s="17">
        <v>1.63</v>
      </c>
      <c r="G485" s="17">
        <v>11</v>
      </c>
      <c r="H485" s="2">
        <v>4</v>
      </c>
      <c r="I485" s="2">
        <v>25</v>
      </c>
      <c r="J485" s="2">
        <v>4</v>
      </c>
      <c r="K485" s="2">
        <v>25</v>
      </c>
      <c r="L485" s="2">
        <v>36.4</v>
      </c>
      <c r="M485" s="2">
        <v>3</v>
      </c>
      <c r="N485" s="2">
        <v>18.8</v>
      </c>
      <c r="O485" s="2">
        <v>4</v>
      </c>
      <c r="P485" s="2">
        <v>25</v>
      </c>
      <c r="S485" s="2">
        <v>1</v>
      </c>
      <c r="T485" s="2">
        <v>6.3</v>
      </c>
      <c r="U485" s="2">
        <v>3</v>
      </c>
      <c r="V485" s="2">
        <v>18.8</v>
      </c>
      <c r="W485" s="2">
        <v>5</v>
      </c>
      <c r="X485" s="2">
        <v>31.3</v>
      </c>
      <c r="Y485" s="2">
        <v>12</v>
      </c>
      <c r="Z485" s="2">
        <v>75</v>
      </c>
      <c r="AB485" s="2">
        <v>8</v>
      </c>
      <c r="BC485" s="2">
        <v>9</v>
      </c>
    </row>
    <row r="486" spans="1:77" ht="12.75" customHeight="1" x14ac:dyDescent="0.2">
      <c r="A486">
        <v>10</v>
      </c>
      <c r="B486" s="2">
        <v>4042</v>
      </c>
      <c r="C486" s="17">
        <v>2.5099999999999998</v>
      </c>
      <c r="E486" s="15">
        <v>1.659</v>
      </c>
      <c r="G486" s="17">
        <v>33</v>
      </c>
      <c r="H486" s="2">
        <v>25</v>
      </c>
      <c r="I486" s="2">
        <v>64.099999999999994</v>
      </c>
      <c r="J486" s="2">
        <v>25</v>
      </c>
      <c r="K486" s="2">
        <v>64.099999999999994</v>
      </c>
      <c r="L486" s="2">
        <v>75.8</v>
      </c>
      <c r="M486" s="2">
        <v>3</v>
      </c>
      <c r="N486" s="2">
        <v>7.7</v>
      </c>
      <c r="O486" s="2">
        <v>5</v>
      </c>
      <c r="P486" s="2">
        <v>12.8</v>
      </c>
      <c r="S486" s="2">
        <v>15</v>
      </c>
      <c r="T486" s="2">
        <v>38.5</v>
      </c>
      <c r="U486" s="2">
        <v>10</v>
      </c>
      <c r="V486" s="2">
        <v>25.6</v>
      </c>
      <c r="W486" s="2">
        <v>6</v>
      </c>
      <c r="X486" s="2">
        <v>15.4</v>
      </c>
      <c r="Y486" s="2">
        <v>14</v>
      </c>
      <c r="Z486" s="2">
        <v>35.9</v>
      </c>
      <c r="AA486" s="2">
        <v>9</v>
      </c>
      <c r="AB486" s="2">
        <v>8</v>
      </c>
      <c r="BC486" s="2">
        <v>26</v>
      </c>
      <c r="BD486" s="2">
        <v>19</v>
      </c>
      <c r="BE486" s="2">
        <v>46.3</v>
      </c>
      <c r="BF486" s="2">
        <v>19</v>
      </c>
      <c r="BG486" s="2">
        <v>46.3</v>
      </c>
      <c r="BH486" s="2">
        <v>73.099999999999994</v>
      </c>
      <c r="BI486" s="2">
        <v>2</v>
      </c>
      <c r="BJ486" s="2">
        <v>4.9000000000000004</v>
      </c>
      <c r="BK486" s="2">
        <v>5</v>
      </c>
      <c r="BL486" s="2">
        <v>12.2</v>
      </c>
      <c r="BM486" s="2">
        <v>1</v>
      </c>
      <c r="BN486" s="2">
        <v>2.4</v>
      </c>
      <c r="BO486" s="2">
        <v>16</v>
      </c>
      <c r="BP486" s="2">
        <v>39</v>
      </c>
      <c r="BQ486" s="2">
        <v>2</v>
      </c>
      <c r="BR486" s="2">
        <v>4.9000000000000004</v>
      </c>
      <c r="BS486" s="2">
        <v>15</v>
      </c>
      <c r="BT486" s="2">
        <v>36.6</v>
      </c>
      <c r="BU486" s="2">
        <v>22</v>
      </c>
      <c r="BV486" s="2">
        <v>53.7</v>
      </c>
      <c r="BW486" s="2">
        <v>6</v>
      </c>
      <c r="BX486" s="2">
        <v>9</v>
      </c>
    </row>
    <row r="487" spans="1:77" ht="12.75" customHeight="1" x14ac:dyDescent="0.2">
      <c r="A487">
        <v>10</v>
      </c>
      <c r="B487" s="2">
        <v>4049</v>
      </c>
      <c r="C487" s="17">
        <v>3.31</v>
      </c>
      <c r="E487" s="15">
        <v>3.234</v>
      </c>
      <c r="G487" s="17">
        <v>61</v>
      </c>
      <c r="H487" s="2">
        <v>52</v>
      </c>
      <c r="I487" s="2">
        <v>85.2</v>
      </c>
      <c r="J487" s="2">
        <v>52</v>
      </c>
      <c r="K487" s="2">
        <v>85.2</v>
      </c>
      <c r="L487" s="2">
        <v>85.2</v>
      </c>
      <c r="M487" s="2">
        <v>4</v>
      </c>
      <c r="N487" s="2">
        <v>6.6</v>
      </c>
      <c r="O487" s="2">
        <v>5</v>
      </c>
      <c r="P487" s="2">
        <v>8.1999999999999993</v>
      </c>
      <c r="S487" s="2">
        <v>20</v>
      </c>
      <c r="T487" s="2">
        <v>32.799999999999997</v>
      </c>
      <c r="U487" s="2">
        <v>32</v>
      </c>
      <c r="V487" s="2">
        <v>52.5</v>
      </c>
      <c r="Y487" s="2">
        <v>9</v>
      </c>
      <c r="Z487" s="2">
        <v>14.8</v>
      </c>
      <c r="AA487" s="2">
        <v>2</v>
      </c>
      <c r="AB487" s="2">
        <v>1</v>
      </c>
      <c r="BC487" s="2">
        <v>59</v>
      </c>
      <c r="BD487" s="2">
        <v>52</v>
      </c>
      <c r="BE487" s="2">
        <v>85.2</v>
      </c>
      <c r="BF487" s="2">
        <v>51</v>
      </c>
      <c r="BG487" s="2">
        <v>85</v>
      </c>
      <c r="BH487" s="2">
        <v>86.4</v>
      </c>
      <c r="BI487" s="2">
        <v>1</v>
      </c>
      <c r="BJ487" s="2">
        <v>1.7</v>
      </c>
      <c r="BK487" s="2">
        <v>7</v>
      </c>
      <c r="BL487" s="2">
        <v>11.7</v>
      </c>
      <c r="BO487" s="2">
        <v>25</v>
      </c>
      <c r="BP487" s="2">
        <v>41.7</v>
      </c>
      <c r="BQ487" s="2">
        <v>26</v>
      </c>
      <c r="BR487" s="2">
        <v>43.3</v>
      </c>
      <c r="BS487" s="2">
        <v>1</v>
      </c>
      <c r="BT487" s="2">
        <v>1.7</v>
      </c>
      <c r="BU487" s="2">
        <v>9</v>
      </c>
      <c r="BV487" s="2">
        <v>15</v>
      </c>
      <c r="BW487" s="2">
        <v>2</v>
      </c>
      <c r="BX487" s="2">
        <v>2</v>
      </c>
    </row>
    <row r="488" spans="1:77" ht="12.75" customHeight="1" x14ac:dyDescent="0.2">
      <c r="A488">
        <v>10</v>
      </c>
      <c r="B488" s="2">
        <v>4063</v>
      </c>
      <c r="C488" s="17">
        <v>2.63</v>
      </c>
      <c r="E488" s="15">
        <v>2.6439999999999997</v>
      </c>
      <c r="G488" s="17">
        <v>42</v>
      </c>
      <c r="H488" s="2">
        <v>25</v>
      </c>
      <c r="I488" s="2">
        <v>58.1</v>
      </c>
      <c r="J488" s="2">
        <v>25</v>
      </c>
      <c r="K488" s="2">
        <v>58.1</v>
      </c>
      <c r="L488" s="2">
        <v>59.5</v>
      </c>
      <c r="M488" s="2">
        <v>6</v>
      </c>
      <c r="N488" s="2">
        <v>14</v>
      </c>
      <c r="O488" s="2">
        <v>11</v>
      </c>
      <c r="P488" s="2">
        <v>25.6</v>
      </c>
      <c r="Q488" s="2">
        <v>2</v>
      </c>
      <c r="R488" s="2">
        <v>4.7</v>
      </c>
      <c r="S488" s="2">
        <v>7</v>
      </c>
      <c r="T488" s="2">
        <v>16.3</v>
      </c>
      <c r="U488" s="2">
        <v>16</v>
      </c>
      <c r="V488" s="2">
        <v>37.200000000000003</v>
      </c>
      <c r="W488" s="2">
        <v>1</v>
      </c>
      <c r="X488" s="2">
        <v>2.2999999999999998</v>
      </c>
      <c r="Y488" s="2">
        <v>18</v>
      </c>
      <c r="Z488" s="2">
        <v>41.9</v>
      </c>
      <c r="AA488" s="2">
        <v>1</v>
      </c>
      <c r="AB488" s="2">
        <v>9</v>
      </c>
      <c r="BC488" s="2">
        <v>41</v>
      </c>
      <c r="BD488" s="2">
        <v>30</v>
      </c>
      <c r="BE488" s="2">
        <v>71.400000000000006</v>
      </c>
      <c r="BF488" s="2">
        <v>30</v>
      </c>
      <c r="BG488" s="2">
        <v>71.400000000000006</v>
      </c>
      <c r="BH488" s="2">
        <v>73.2</v>
      </c>
      <c r="BI488" s="2">
        <v>4</v>
      </c>
      <c r="BJ488" s="2">
        <v>9.5</v>
      </c>
      <c r="BK488" s="2">
        <v>7</v>
      </c>
      <c r="BL488" s="2">
        <v>16.7</v>
      </c>
      <c r="BM488" s="2">
        <v>3</v>
      </c>
      <c r="BN488" s="2">
        <v>7.1</v>
      </c>
      <c r="BO488" s="2">
        <v>15</v>
      </c>
      <c r="BP488" s="2">
        <v>35.700000000000003</v>
      </c>
      <c r="BQ488" s="2">
        <v>12</v>
      </c>
      <c r="BR488" s="2">
        <v>28.6</v>
      </c>
      <c r="BS488" s="2">
        <v>1</v>
      </c>
      <c r="BT488" s="2">
        <v>2.4</v>
      </c>
      <c r="BU488" s="2">
        <v>12</v>
      </c>
      <c r="BV488" s="2">
        <v>28.6</v>
      </c>
      <c r="BW488" s="2">
        <v>1</v>
      </c>
      <c r="BX488" s="2">
        <v>10</v>
      </c>
    </row>
    <row r="489" spans="1:77" ht="12.75" customHeight="1" x14ac:dyDescent="0.2">
      <c r="A489">
        <v>10</v>
      </c>
      <c r="B489" s="2">
        <v>4071</v>
      </c>
      <c r="C489" s="17">
        <v>3</v>
      </c>
      <c r="E489" s="15">
        <v>2.6389999999999998</v>
      </c>
      <c r="G489" s="17">
        <v>47</v>
      </c>
      <c r="H489" s="2">
        <v>38</v>
      </c>
      <c r="I489" s="2">
        <v>80.900000000000006</v>
      </c>
      <c r="J489" s="2">
        <v>38</v>
      </c>
      <c r="K489" s="2">
        <v>80.900000000000006</v>
      </c>
      <c r="L489" s="2">
        <v>80.900000000000006</v>
      </c>
      <c r="M489" s="2">
        <v>6</v>
      </c>
      <c r="N489" s="2">
        <v>12.8</v>
      </c>
      <c r="O489" s="2">
        <v>3</v>
      </c>
      <c r="P489" s="2">
        <v>6.4</v>
      </c>
      <c r="Q489" s="2">
        <v>3</v>
      </c>
      <c r="R489" s="2">
        <v>6.4</v>
      </c>
      <c r="S489" s="2">
        <v>11</v>
      </c>
      <c r="T489" s="2">
        <v>23.4</v>
      </c>
      <c r="U489" s="2">
        <v>24</v>
      </c>
      <c r="V489" s="2">
        <v>51.1</v>
      </c>
      <c r="Y489" s="2">
        <v>9</v>
      </c>
      <c r="Z489" s="2">
        <v>19.100000000000001</v>
      </c>
      <c r="AB489" s="2">
        <v>2</v>
      </c>
      <c r="BC489" s="2">
        <v>47</v>
      </c>
      <c r="BD489" s="2">
        <v>42</v>
      </c>
      <c r="BE489" s="2">
        <v>89.4</v>
      </c>
      <c r="BF489" s="2">
        <v>42</v>
      </c>
      <c r="BG489" s="2">
        <v>89.4</v>
      </c>
      <c r="BH489" s="2">
        <v>89.4</v>
      </c>
      <c r="BI489" s="2">
        <v>2</v>
      </c>
      <c r="BJ489" s="2">
        <v>4.3</v>
      </c>
      <c r="BK489" s="2">
        <v>3</v>
      </c>
      <c r="BL489" s="2">
        <v>6.4</v>
      </c>
      <c r="BM489" s="2">
        <v>6</v>
      </c>
      <c r="BN489" s="2">
        <v>12.8</v>
      </c>
      <c r="BO489" s="2">
        <v>28</v>
      </c>
      <c r="BP489" s="2">
        <v>59.6</v>
      </c>
      <c r="BQ489" s="2">
        <v>8</v>
      </c>
      <c r="BR489" s="2">
        <v>17</v>
      </c>
      <c r="BU489" s="2">
        <v>5</v>
      </c>
      <c r="BV489" s="2">
        <v>10.6</v>
      </c>
      <c r="BX489" s="2">
        <v>2</v>
      </c>
    </row>
    <row r="490" spans="1:77" ht="12.75" customHeight="1" x14ac:dyDescent="0.2">
      <c r="A490">
        <v>10</v>
      </c>
      <c r="B490" s="2">
        <v>4081</v>
      </c>
      <c r="C490" s="17">
        <v>3.62</v>
      </c>
      <c r="E490" s="15">
        <v>3.41</v>
      </c>
      <c r="G490" s="17">
        <v>418</v>
      </c>
      <c r="H490" s="2">
        <v>393</v>
      </c>
      <c r="I490" s="2">
        <v>93.3</v>
      </c>
      <c r="J490" s="2">
        <v>393</v>
      </c>
      <c r="K490" s="2">
        <v>93.3</v>
      </c>
      <c r="L490" s="2">
        <v>94</v>
      </c>
      <c r="M490" s="2">
        <v>13</v>
      </c>
      <c r="N490" s="2">
        <v>3.1</v>
      </c>
      <c r="O490" s="2">
        <v>12</v>
      </c>
      <c r="P490" s="2">
        <v>2.9</v>
      </c>
      <c r="Q490" s="2">
        <v>3</v>
      </c>
      <c r="R490" s="2">
        <v>0.7</v>
      </c>
      <c r="S490" s="2">
        <v>71</v>
      </c>
      <c r="T490" s="2">
        <v>16.899999999999999</v>
      </c>
      <c r="U490" s="2">
        <v>319</v>
      </c>
      <c r="V490" s="2">
        <v>75.8</v>
      </c>
      <c r="W490" s="2">
        <v>3</v>
      </c>
      <c r="X490" s="2">
        <v>0.7</v>
      </c>
      <c r="Y490" s="2">
        <v>28</v>
      </c>
      <c r="Z490" s="2">
        <v>6.7</v>
      </c>
      <c r="AA490" s="2">
        <v>4</v>
      </c>
      <c r="AB490" s="2">
        <v>1</v>
      </c>
      <c r="AC490" s="2">
        <v>1</v>
      </c>
      <c r="BC490" s="2">
        <v>412</v>
      </c>
      <c r="BD490" s="2">
        <v>397</v>
      </c>
      <c r="BE490" s="2">
        <v>95</v>
      </c>
      <c r="BF490" s="2">
        <v>397</v>
      </c>
      <c r="BG490" s="2">
        <v>95</v>
      </c>
      <c r="BH490" s="2">
        <v>96.4</v>
      </c>
      <c r="BI490" s="2">
        <v>4</v>
      </c>
      <c r="BJ490" s="2">
        <v>1</v>
      </c>
      <c r="BK490" s="2">
        <v>11</v>
      </c>
      <c r="BL490" s="2">
        <v>2.6</v>
      </c>
      <c r="BM490" s="2">
        <v>8</v>
      </c>
      <c r="BN490" s="2">
        <v>1.9</v>
      </c>
      <c r="BO490" s="2">
        <v>157</v>
      </c>
      <c r="BP490" s="2">
        <v>37.6</v>
      </c>
      <c r="BQ490" s="2">
        <v>232</v>
      </c>
      <c r="BR490" s="2">
        <v>55.5</v>
      </c>
      <c r="BS490" s="2">
        <v>6</v>
      </c>
      <c r="BT490" s="2">
        <v>1.4</v>
      </c>
      <c r="BU490" s="2">
        <v>21</v>
      </c>
      <c r="BV490" s="2">
        <v>5</v>
      </c>
      <c r="BW490" s="2">
        <v>7</v>
      </c>
      <c r="BX490" s="2">
        <v>1</v>
      </c>
      <c r="BY490" s="2">
        <v>1</v>
      </c>
    </row>
    <row r="491" spans="1:77" ht="12.75" customHeight="1" x14ac:dyDescent="0.2">
      <c r="A491">
        <v>10</v>
      </c>
      <c r="B491" s="2">
        <v>4092</v>
      </c>
    </row>
    <row r="492" spans="1:77" ht="12.75" customHeight="1" x14ac:dyDescent="0.2">
      <c r="A492">
        <v>10</v>
      </c>
      <c r="B492" s="2">
        <v>4093</v>
      </c>
      <c r="C492" s="17">
        <v>2.06</v>
      </c>
      <c r="E492" s="15">
        <v>2.0790000000000002</v>
      </c>
      <c r="G492" s="17">
        <v>51</v>
      </c>
      <c r="H492" s="2">
        <v>18</v>
      </c>
      <c r="I492" s="2">
        <v>34</v>
      </c>
      <c r="J492" s="2">
        <v>18</v>
      </c>
      <c r="K492" s="2">
        <v>34</v>
      </c>
      <c r="L492" s="2">
        <v>35.299999999999997</v>
      </c>
      <c r="M492" s="2">
        <v>16</v>
      </c>
      <c r="N492" s="2">
        <v>30.2</v>
      </c>
      <c r="O492" s="2">
        <v>17</v>
      </c>
      <c r="P492" s="2">
        <v>32.1</v>
      </c>
      <c r="Q492" s="2">
        <v>1</v>
      </c>
      <c r="R492" s="2">
        <v>1.9</v>
      </c>
      <c r="S492" s="2">
        <v>9</v>
      </c>
      <c r="T492" s="2">
        <v>17</v>
      </c>
      <c r="U492" s="2">
        <v>8</v>
      </c>
      <c r="V492" s="2">
        <v>15.1</v>
      </c>
      <c r="W492" s="2">
        <v>2</v>
      </c>
      <c r="X492" s="2">
        <v>3.8</v>
      </c>
      <c r="Y492" s="2">
        <v>35</v>
      </c>
      <c r="Z492" s="2">
        <v>66</v>
      </c>
      <c r="AA492" s="2">
        <v>15</v>
      </c>
      <c r="AB492" s="2">
        <v>20</v>
      </c>
      <c r="BC492" s="2">
        <v>48</v>
      </c>
      <c r="BD492" s="2">
        <v>25</v>
      </c>
      <c r="BE492" s="2">
        <v>49</v>
      </c>
      <c r="BF492" s="2">
        <v>25</v>
      </c>
      <c r="BG492" s="2">
        <v>49</v>
      </c>
      <c r="BH492" s="2">
        <v>52.1</v>
      </c>
      <c r="BI492" s="2">
        <v>9</v>
      </c>
      <c r="BJ492" s="2">
        <v>17.600000000000001</v>
      </c>
      <c r="BK492" s="2">
        <v>14</v>
      </c>
      <c r="BL492" s="2">
        <v>27.5</v>
      </c>
      <c r="BM492" s="2">
        <v>2</v>
      </c>
      <c r="BN492" s="2">
        <v>3.9</v>
      </c>
      <c r="BO492" s="2">
        <v>23</v>
      </c>
      <c r="BP492" s="2">
        <v>45.1</v>
      </c>
      <c r="BS492" s="2">
        <v>3</v>
      </c>
      <c r="BT492" s="2">
        <v>5.9</v>
      </c>
      <c r="BU492" s="2">
        <v>26</v>
      </c>
      <c r="BV492" s="2">
        <v>51</v>
      </c>
      <c r="BW492" s="2">
        <v>17</v>
      </c>
      <c r="BX492" s="2">
        <v>20</v>
      </c>
    </row>
    <row r="493" spans="1:77" ht="12.75" customHeight="1" x14ac:dyDescent="0.2">
      <c r="A493">
        <v>10</v>
      </c>
      <c r="B493" s="2">
        <v>4100</v>
      </c>
      <c r="C493" s="17">
        <v>3.38</v>
      </c>
      <c r="E493" s="15">
        <v>3.1260000000000003</v>
      </c>
      <c r="G493" s="17">
        <v>271</v>
      </c>
      <c r="H493" s="2">
        <v>246</v>
      </c>
      <c r="I493" s="2">
        <v>88.5</v>
      </c>
      <c r="J493" s="2">
        <v>245</v>
      </c>
      <c r="K493" s="2">
        <v>88.4</v>
      </c>
      <c r="L493" s="2">
        <v>90.4</v>
      </c>
      <c r="M493" s="2">
        <v>11</v>
      </c>
      <c r="N493" s="2">
        <v>4</v>
      </c>
      <c r="O493" s="2">
        <v>15</v>
      </c>
      <c r="P493" s="2">
        <v>5.4</v>
      </c>
      <c r="S493" s="2">
        <v>84</v>
      </c>
      <c r="T493" s="2">
        <v>30.3</v>
      </c>
      <c r="U493" s="2">
        <v>161</v>
      </c>
      <c r="V493" s="2">
        <v>58.1</v>
      </c>
      <c r="W493" s="2">
        <v>6</v>
      </c>
      <c r="X493" s="2">
        <v>2.2000000000000002</v>
      </c>
      <c r="Y493" s="2">
        <v>32</v>
      </c>
      <c r="Z493" s="2">
        <v>11.6</v>
      </c>
      <c r="AA493" s="2">
        <v>7</v>
      </c>
      <c r="AB493" s="2">
        <v>6</v>
      </c>
      <c r="AC493" s="2">
        <v>3</v>
      </c>
      <c r="BC493" s="2">
        <v>271</v>
      </c>
      <c r="BD493" s="2">
        <v>227</v>
      </c>
      <c r="BE493" s="2">
        <v>81.900000000000006</v>
      </c>
      <c r="BF493" s="2">
        <v>225</v>
      </c>
      <c r="BG493" s="2">
        <v>81.8</v>
      </c>
      <c r="BH493" s="2">
        <v>83</v>
      </c>
      <c r="BI493" s="2">
        <v>11</v>
      </c>
      <c r="BJ493" s="2">
        <v>4</v>
      </c>
      <c r="BK493" s="2">
        <v>35</v>
      </c>
      <c r="BL493" s="2">
        <v>12.7</v>
      </c>
      <c r="BO493" s="2">
        <v>121</v>
      </c>
      <c r="BP493" s="2">
        <v>44</v>
      </c>
      <c r="BQ493" s="2">
        <v>104</v>
      </c>
      <c r="BR493" s="2">
        <v>37.799999999999997</v>
      </c>
      <c r="BS493" s="2">
        <v>4</v>
      </c>
      <c r="BT493" s="2">
        <v>1.5</v>
      </c>
      <c r="BU493" s="2">
        <v>50</v>
      </c>
      <c r="BV493" s="2">
        <v>18.2</v>
      </c>
      <c r="BW493" s="2">
        <v>8</v>
      </c>
      <c r="BX493" s="2">
        <v>7</v>
      </c>
      <c r="BY493" s="2">
        <v>3</v>
      </c>
    </row>
    <row r="494" spans="1:77" ht="12.75" customHeight="1" x14ac:dyDescent="0.2">
      <c r="A494">
        <v>10</v>
      </c>
      <c r="B494" s="2">
        <v>4104</v>
      </c>
      <c r="C494" s="17">
        <v>3.4</v>
      </c>
      <c r="E494" s="15">
        <v>3.01</v>
      </c>
      <c r="G494" s="17">
        <v>348</v>
      </c>
      <c r="H494" s="2">
        <v>317</v>
      </c>
      <c r="I494" s="2">
        <v>90.1</v>
      </c>
      <c r="J494" s="2">
        <v>317</v>
      </c>
      <c r="K494" s="2">
        <v>90.1</v>
      </c>
      <c r="L494" s="2">
        <v>91.1</v>
      </c>
      <c r="M494" s="2">
        <v>14</v>
      </c>
      <c r="N494" s="2">
        <v>4</v>
      </c>
      <c r="O494" s="2">
        <v>17</v>
      </c>
      <c r="P494" s="2">
        <v>4.8</v>
      </c>
      <c r="Q494" s="2">
        <v>6</v>
      </c>
      <c r="R494" s="2">
        <v>1.7</v>
      </c>
      <c r="S494" s="2">
        <v>95</v>
      </c>
      <c r="T494" s="2">
        <v>27</v>
      </c>
      <c r="U494" s="2">
        <v>216</v>
      </c>
      <c r="V494" s="2">
        <v>61.4</v>
      </c>
      <c r="W494" s="2">
        <v>4</v>
      </c>
      <c r="X494" s="2">
        <v>1.1000000000000001</v>
      </c>
      <c r="Y494" s="2">
        <v>35</v>
      </c>
      <c r="Z494" s="2">
        <v>9.9</v>
      </c>
      <c r="AA494" s="2">
        <v>4</v>
      </c>
      <c r="AB494" s="2">
        <v>7</v>
      </c>
      <c r="AC494" s="2">
        <v>6</v>
      </c>
      <c r="BC494" s="2">
        <v>332</v>
      </c>
      <c r="BD494" s="2">
        <v>296</v>
      </c>
      <c r="BE494" s="2">
        <v>86</v>
      </c>
      <c r="BF494" s="2">
        <v>296</v>
      </c>
      <c r="BG494" s="2">
        <v>86</v>
      </c>
      <c r="BH494" s="2">
        <v>89.2</v>
      </c>
      <c r="BI494" s="2">
        <v>9</v>
      </c>
      <c r="BJ494" s="2">
        <v>2.6</v>
      </c>
      <c r="BK494" s="2">
        <v>27</v>
      </c>
      <c r="BL494" s="2">
        <v>7.8</v>
      </c>
      <c r="BM494" s="2">
        <v>9</v>
      </c>
      <c r="BN494" s="2">
        <v>2.6</v>
      </c>
      <c r="BO494" s="2">
        <v>176</v>
      </c>
      <c r="BP494" s="2">
        <v>51.2</v>
      </c>
      <c r="BQ494" s="2">
        <v>111</v>
      </c>
      <c r="BR494" s="2">
        <v>32.299999999999997</v>
      </c>
      <c r="BS494" s="2">
        <v>12</v>
      </c>
      <c r="BT494" s="2">
        <v>3.5</v>
      </c>
      <c r="BU494" s="2">
        <v>48</v>
      </c>
      <c r="BV494" s="2">
        <v>14</v>
      </c>
      <c r="BW494" s="2">
        <v>12</v>
      </c>
      <c r="BX494" s="2">
        <v>7</v>
      </c>
      <c r="BY494" s="2">
        <v>6</v>
      </c>
    </row>
    <row r="495" spans="1:77" ht="12.75" customHeight="1" x14ac:dyDescent="0.2">
      <c r="A495">
        <v>10</v>
      </c>
      <c r="B495" s="2">
        <v>4109</v>
      </c>
      <c r="C495" s="17">
        <v>2.5299999999999998</v>
      </c>
      <c r="E495" s="15">
        <v>2.3550000000000004</v>
      </c>
      <c r="G495" s="17">
        <v>45</v>
      </c>
      <c r="H495" s="2">
        <v>47</v>
      </c>
      <c r="I495" s="2">
        <v>71.2</v>
      </c>
      <c r="J495" s="2">
        <v>30</v>
      </c>
      <c r="K495" s="2">
        <v>61.2</v>
      </c>
      <c r="L495" s="2">
        <v>66.7</v>
      </c>
      <c r="M495" s="2">
        <v>7</v>
      </c>
      <c r="N495" s="2">
        <v>14.3</v>
      </c>
      <c r="O495" s="2">
        <v>8</v>
      </c>
      <c r="P495" s="2">
        <v>16.3</v>
      </c>
      <c r="S495" s="2">
        <v>19</v>
      </c>
      <c r="T495" s="2">
        <v>38.799999999999997</v>
      </c>
      <c r="U495" s="2">
        <v>11</v>
      </c>
      <c r="V495" s="2">
        <v>22.4</v>
      </c>
      <c r="W495" s="2">
        <v>4</v>
      </c>
      <c r="X495" s="2">
        <v>8.1999999999999993</v>
      </c>
      <c r="Y495" s="2">
        <v>19</v>
      </c>
      <c r="Z495" s="2">
        <v>38.799999999999997</v>
      </c>
      <c r="AA495" s="2">
        <v>9</v>
      </c>
      <c r="AB495" s="2">
        <v>24</v>
      </c>
      <c r="BC495" s="2">
        <v>39</v>
      </c>
      <c r="BD495" s="2">
        <v>50</v>
      </c>
      <c r="BE495" s="2">
        <v>73.5</v>
      </c>
      <c r="BF495" s="2">
        <v>27</v>
      </c>
      <c r="BG495" s="2">
        <v>60</v>
      </c>
      <c r="BH495" s="2">
        <v>69.2</v>
      </c>
      <c r="BI495" s="2">
        <v>1</v>
      </c>
      <c r="BJ495" s="2">
        <v>2.2000000000000002</v>
      </c>
      <c r="BK495" s="2">
        <v>11</v>
      </c>
      <c r="BL495" s="2">
        <v>24.4</v>
      </c>
      <c r="BM495" s="2">
        <v>1</v>
      </c>
      <c r="BN495" s="2">
        <v>2.2000000000000002</v>
      </c>
      <c r="BO495" s="2">
        <v>21</v>
      </c>
      <c r="BP495" s="2">
        <v>46.7</v>
      </c>
      <c r="BQ495" s="2">
        <v>5</v>
      </c>
      <c r="BR495" s="2">
        <v>11.1</v>
      </c>
      <c r="BS495" s="2">
        <v>6</v>
      </c>
      <c r="BT495" s="2">
        <v>13.3</v>
      </c>
      <c r="BU495" s="2">
        <v>18</v>
      </c>
      <c r="BV495" s="2">
        <v>40</v>
      </c>
      <c r="BW495" s="2">
        <v>6</v>
      </c>
      <c r="BX495" s="2">
        <v>31</v>
      </c>
    </row>
    <row r="496" spans="1:77" ht="12.75" customHeight="1" x14ac:dyDescent="0.2">
      <c r="A496">
        <v>10</v>
      </c>
      <c r="B496" s="2">
        <v>4110</v>
      </c>
      <c r="C496" s="17">
        <v>2.4900000000000002</v>
      </c>
      <c r="E496" s="15">
        <v>2.2240000000000002</v>
      </c>
      <c r="G496" s="17">
        <v>58</v>
      </c>
      <c r="H496" s="2">
        <v>35</v>
      </c>
      <c r="I496" s="2">
        <v>59.3</v>
      </c>
      <c r="J496" s="2">
        <v>35</v>
      </c>
      <c r="K496" s="2">
        <v>59.3</v>
      </c>
      <c r="L496" s="2">
        <v>60.3</v>
      </c>
      <c r="M496" s="2">
        <v>13</v>
      </c>
      <c r="N496" s="2">
        <v>22</v>
      </c>
      <c r="O496" s="2">
        <v>10</v>
      </c>
      <c r="P496" s="2">
        <v>16.899999999999999</v>
      </c>
      <c r="Q496" s="2">
        <v>3</v>
      </c>
      <c r="R496" s="2">
        <v>5.0999999999999996</v>
      </c>
      <c r="S496" s="2">
        <v>14</v>
      </c>
      <c r="T496" s="2">
        <v>23.7</v>
      </c>
      <c r="U496" s="2">
        <v>18</v>
      </c>
      <c r="V496" s="2">
        <v>30.5</v>
      </c>
      <c r="W496" s="2">
        <v>1</v>
      </c>
      <c r="X496" s="2">
        <v>1.7</v>
      </c>
      <c r="Y496" s="2">
        <v>24</v>
      </c>
      <c r="Z496" s="2">
        <v>40.700000000000003</v>
      </c>
      <c r="AB496" s="2">
        <v>3</v>
      </c>
      <c r="BC496" s="2">
        <v>55</v>
      </c>
      <c r="BD496" s="2">
        <v>42</v>
      </c>
      <c r="BE496" s="2">
        <v>72.400000000000006</v>
      </c>
      <c r="BF496" s="2">
        <v>42</v>
      </c>
      <c r="BG496" s="2">
        <v>72.400000000000006</v>
      </c>
      <c r="BH496" s="2">
        <v>76.400000000000006</v>
      </c>
      <c r="BI496" s="2">
        <v>4</v>
      </c>
      <c r="BJ496" s="2">
        <v>6.9</v>
      </c>
      <c r="BK496" s="2">
        <v>9</v>
      </c>
      <c r="BL496" s="2">
        <v>15.5</v>
      </c>
      <c r="BM496" s="2">
        <v>9</v>
      </c>
      <c r="BN496" s="2">
        <v>15.5</v>
      </c>
      <c r="BO496" s="2">
        <v>25</v>
      </c>
      <c r="BP496" s="2">
        <v>43.1</v>
      </c>
      <c r="BQ496" s="2">
        <v>8</v>
      </c>
      <c r="BR496" s="2">
        <v>13.8</v>
      </c>
      <c r="BS496" s="2">
        <v>3</v>
      </c>
      <c r="BT496" s="2">
        <v>5.2</v>
      </c>
      <c r="BU496" s="2">
        <v>16</v>
      </c>
      <c r="BV496" s="2">
        <v>27.6</v>
      </c>
      <c r="BW496" s="2">
        <v>1</v>
      </c>
      <c r="BX496" s="2">
        <v>3</v>
      </c>
    </row>
    <row r="497" spans="1:77" ht="12.75" customHeight="1" x14ac:dyDescent="0.2">
      <c r="A497">
        <v>10</v>
      </c>
      <c r="B497" s="2">
        <v>4123</v>
      </c>
      <c r="C497" s="17">
        <v>3.26</v>
      </c>
      <c r="E497" s="15">
        <v>3.3169999999999997</v>
      </c>
      <c r="G497" s="17">
        <v>164</v>
      </c>
      <c r="H497" s="2">
        <v>143</v>
      </c>
      <c r="I497" s="2">
        <v>84.6</v>
      </c>
      <c r="J497" s="2">
        <v>143</v>
      </c>
      <c r="K497" s="2">
        <v>84.6</v>
      </c>
      <c r="L497" s="2">
        <v>87.2</v>
      </c>
      <c r="M497" s="2">
        <v>8</v>
      </c>
      <c r="N497" s="2">
        <v>4.7</v>
      </c>
      <c r="O497" s="2">
        <v>13</v>
      </c>
      <c r="P497" s="2">
        <v>7.7</v>
      </c>
      <c r="Q497" s="2">
        <v>1</v>
      </c>
      <c r="R497" s="2">
        <v>0.6</v>
      </c>
      <c r="S497" s="2">
        <v>51</v>
      </c>
      <c r="T497" s="2">
        <v>30.2</v>
      </c>
      <c r="U497" s="2">
        <v>91</v>
      </c>
      <c r="V497" s="2">
        <v>53.8</v>
      </c>
      <c r="W497" s="2">
        <v>5</v>
      </c>
      <c r="X497" s="2">
        <v>3</v>
      </c>
      <c r="Y497" s="2">
        <v>26</v>
      </c>
      <c r="Z497" s="2">
        <v>15.4</v>
      </c>
      <c r="AA497" s="2">
        <v>2</v>
      </c>
      <c r="AB497" s="2">
        <v>4</v>
      </c>
      <c r="AC497" s="2">
        <v>2</v>
      </c>
      <c r="BC497" s="2">
        <v>164</v>
      </c>
      <c r="BD497" s="2">
        <v>157</v>
      </c>
      <c r="BE497" s="2">
        <v>92.9</v>
      </c>
      <c r="BF497" s="2">
        <v>157</v>
      </c>
      <c r="BG497" s="2">
        <v>92.9</v>
      </c>
      <c r="BH497" s="2">
        <v>95.7</v>
      </c>
      <c r="BI497" s="2">
        <v>3</v>
      </c>
      <c r="BJ497" s="2">
        <v>1.8</v>
      </c>
      <c r="BK497" s="2">
        <v>4</v>
      </c>
      <c r="BL497" s="2">
        <v>2.4</v>
      </c>
      <c r="BM497" s="2">
        <v>4</v>
      </c>
      <c r="BN497" s="2">
        <v>2.4</v>
      </c>
      <c r="BO497" s="2">
        <v>63</v>
      </c>
      <c r="BP497" s="2">
        <v>37.299999999999997</v>
      </c>
      <c r="BQ497" s="2">
        <v>90</v>
      </c>
      <c r="BR497" s="2">
        <v>53.3</v>
      </c>
      <c r="BS497" s="2">
        <v>5</v>
      </c>
      <c r="BT497" s="2">
        <v>3</v>
      </c>
      <c r="BU497" s="2">
        <v>12</v>
      </c>
      <c r="BV497" s="2">
        <v>7.1</v>
      </c>
      <c r="BW497" s="2">
        <v>3</v>
      </c>
      <c r="BX497" s="2">
        <v>3</v>
      </c>
      <c r="BY497" s="2">
        <v>2</v>
      </c>
    </row>
    <row r="498" spans="1:77" ht="12.75" customHeight="1" x14ac:dyDescent="0.2">
      <c r="A498">
        <v>10</v>
      </c>
      <c r="B498" s="2">
        <v>4128</v>
      </c>
      <c r="C498" s="17">
        <v>3.42</v>
      </c>
      <c r="E498" s="15">
        <v>3.3660000000000001</v>
      </c>
      <c r="G498" s="17">
        <v>421</v>
      </c>
      <c r="H498" s="2">
        <v>404</v>
      </c>
      <c r="I498" s="2">
        <v>89.4</v>
      </c>
      <c r="J498" s="2">
        <v>387</v>
      </c>
      <c r="K498" s="2">
        <v>89</v>
      </c>
      <c r="L498" s="2">
        <v>91.9</v>
      </c>
      <c r="M498" s="2">
        <v>15</v>
      </c>
      <c r="N498" s="2">
        <v>3.4</v>
      </c>
      <c r="O498" s="2">
        <v>19</v>
      </c>
      <c r="P498" s="2">
        <v>4.4000000000000004</v>
      </c>
      <c r="S498" s="2">
        <v>112</v>
      </c>
      <c r="T498" s="2">
        <v>25.7</v>
      </c>
      <c r="U498" s="2">
        <v>275</v>
      </c>
      <c r="V498" s="2">
        <v>63.2</v>
      </c>
      <c r="W498" s="2">
        <v>14</v>
      </c>
      <c r="X498" s="2">
        <v>3.2</v>
      </c>
      <c r="Y498" s="2">
        <v>48</v>
      </c>
      <c r="Z498" s="2">
        <v>11</v>
      </c>
      <c r="AA498" s="2">
        <v>5</v>
      </c>
      <c r="AB498" s="2">
        <v>19</v>
      </c>
      <c r="AC498" s="2">
        <v>1</v>
      </c>
      <c r="BC498" s="2">
        <v>401</v>
      </c>
      <c r="BD498" s="2">
        <v>399</v>
      </c>
      <c r="BE498" s="2">
        <v>90.1</v>
      </c>
      <c r="BF498" s="2">
        <v>379</v>
      </c>
      <c r="BG498" s="2">
        <v>89.6</v>
      </c>
      <c r="BH498" s="2">
        <v>94.5</v>
      </c>
      <c r="BI498" s="2">
        <v>5</v>
      </c>
      <c r="BJ498" s="2">
        <v>1.2</v>
      </c>
      <c r="BK498" s="2">
        <v>17</v>
      </c>
      <c r="BL498" s="2">
        <v>4</v>
      </c>
      <c r="BO498" s="2">
        <v>131</v>
      </c>
      <c r="BP498" s="2">
        <v>31</v>
      </c>
      <c r="BQ498" s="2">
        <v>248</v>
      </c>
      <c r="BR498" s="2">
        <v>58.6</v>
      </c>
      <c r="BS498" s="2">
        <v>22</v>
      </c>
      <c r="BT498" s="2">
        <v>5.2</v>
      </c>
      <c r="BU498" s="2">
        <v>44</v>
      </c>
      <c r="BV498" s="2">
        <v>10.4</v>
      </c>
      <c r="BW498" s="2">
        <v>14</v>
      </c>
      <c r="BX498" s="2">
        <v>22</v>
      </c>
      <c r="BY498" s="2">
        <v>1</v>
      </c>
    </row>
    <row r="499" spans="1:77" ht="12.75" customHeight="1" x14ac:dyDescent="0.2">
      <c r="A499">
        <v>10</v>
      </c>
      <c r="B499" s="2">
        <v>4131</v>
      </c>
      <c r="C499" s="17">
        <v>3.44</v>
      </c>
      <c r="E499" s="15">
        <v>2.9180000000000001</v>
      </c>
      <c r="G499" s="17">
        <v>219</v>
      </c>
      <c r="H499" s="2">
        <v>200</v>
      </c>
      <c r="I499" s="2">
        <v>90.5</v>
      </c>
      <c r="J499" s="2">
        <v>200</v>
      </c>
      <c r="K499" s="2">
        <v>90.5</v>
      </c>
      <c r="L499" s="2">
        <v>91.3</v>
      </c>
      <c r="M499" s="2">
        <v>11</v>
      </c>
      <c r="N499" s="2">
        <v>5</v>
      </c>
      <c r="O499" s="2">
        <v>8</v>
      </c>
      <c r="P499" s="2">
        <v>3.6</v>
      </c>
      <c r="S499" s="2">
        <v>66</v>
      </c>
      <c r="T499" s="2">
        <v>29.9</v>
      </c>
      <c r="U499" s="2">
        <v>134</v>
      </c>
      <c r="V499" s="2">
        <v>60.6</v>
      </c>
      <c r="W499" s="2">
        <v>2</v>
      </c>
      <c r="X499" s="2">
        <v>0.9</v>
      </c>
      <c r="Y499" s="2">
        <v>21</v>
      </c>
      <c r="Z499" s="2">
        <v>9.5</v>
      </c>
      <c r="AA499" s="2">
        <v>2</v>
      </c>
      <c r="AB499" s="2">
        <v>1</v>
      </c>
      <c r="BC499" s="2">
        <v>217</v>
      </c>
      <c r="BD499" s="2">
        <v>176</v>
      </c>
      <c r="BE499" s="2">
        <v>80</v>
      </c>
      <c r="BF499" s="2">
        <v>176</v>
      </c>
      <c r="BG499" s="2">
        <v>80</v>
      </c>
      <c r="BH499" s="2">
        <v>81.099999999999994</v>
      </c>
      <c r="BI499" s="2">
        <v>15</v>
      </c>
      <c r="BJ499" s="2">
        <v>6.8</v>
      </c>
      <c r="BK499" s="2">
        <v>26</v>
      </c>
      <c r="BL499" s="2">
        <v>11.8</v>
      </c>
      <c r="BO499" s="2">
        <v>129</v>
      </c>
      <c r="BP499" s="2">
        <v>58.6</v>
      </c>
      <c r="BQ499" s="2">
        <v>47</v>
      </c>
      <c r="BR499" s="2">
        <v>21.4</v>
      </c>
      <c r="BS499" s="2">
        <v>3</v>
      </c>
      <c r="BT499" s="2">
        <v>1.4</v>
      </c>
      <c r="BU499" s="2">
        <v>44</v>
      </c>
      <c r="BV499" s="2">
        <v>20</v>
      </c>
      <c r="BW499" s="2">
        <v>2</v>
      </c>
      <c r="BX499" s="2">
        <v>2</v>
      </c>
    </row>
    <row r="500" spans="1:77" ht="12.75" customHeight="1" x14ac:dyDescent="0.2">
      <c r="A500">
        <v>10</v>
      </c>
      <c r="B500" s="2">
        <v>4137</v>
      </c>
      <c r="C500" s="17">
        <v>2.73</v>
      </c>
      <c r="E500" s="15">
        <v>2.9530000000000003</v>
      </c>
      <c r="G500" s="17">
        <v>39</v>
      </c>
      <c r="H500" s="2">
        <v>26</v>
      </c>
      <c r="I500" s="2">
        <v>63.4</v>
      </c>
      <c r="J500" s="2">
        <v>26</v>
      </c>
      <c r="K500" s="2">
        <v>63.4</v>
      </c>
      <c r="L500" s="2">
        <v>66.7</v>
      </c>
      <c r="M500" s="2">
        <v>2</v>
      </c>
      <c r="N500" s="2">
        <v>4.9000000000000004</v>
      </c>
      <c r="O500" s="2">
        <v>11</v>
      </c>
      <c r="P500" s="2">
        <v>26.8</v>
      </c>
      <c r="S500" s="2">
        <v>16</v>
      </c>
      <c r="T500" s="2">
        <v>39</v>
      </c>
      <c r="U500" s="2">
        <v>10</v>
      </c>
      <c r="V500" s="2">
        <v>24.4</v>
      </c>
      <c r="W500" s="2">
        <v>2</v>
      </c>
      <c r="X500" s="2">
        <v>4.9000000000000004</v>
      </c>
      <c r="Y500" s="2">
        <v>15</v>
      </c>
      <c r="Z500" s="2">
        <v>36.6</v>
      </c>
      <c r="AA500" s="2">
        <v>1</v>
      </c>
      <c r="AB500" s="2">
        <v>15</v>
      </c>
      <c r="BC500" s="2">
        <v>42</v>
      </c>
      <c r="BD500" s="2">
        <v>33</v>
      </c>
      <c r="BE500" s="2">
        <v>78.599999999999994</v>
      </c>
      <c r="BF500" s="2">
        <v>33</v>
      </c>
      <c r="BG500" s="2">
        <v>78.599999999999994</v>
      </c>
      <c r="BH500" s="2">
        <v>78.599999999999994</v>
      </c>
      <c r="BK500" s="2">
        <v>9</v>
      </c>
      <c r="BL500" s="2">
        <v>21.4</v>
      </c>
      <c r="BO500" s="2">
        <v>26</v>
      </c>
      <c r="BP500" s="2">
        <v>61.9</v>
      </c>
      <c r="BQ500" s="2">
        <v>7</v>
      </c>
      <c r="BR500" s="2">
        <v>16.7</v>
      </c>
      <c r="BU500" s="2">
        <v>9</v>
      </c>
      <c r="BV500" s="2">
        <v>21.4</v>
      </c>
      <c r="BX500" s="2">
        <v>15</v>
      </c>
    </row>
    <row r="501" spans="1:77" ht="12.75" customHeight="1" x14ac:dyDescent="0.2">
      <c r="A501">
        <v>10</v>
      </c>
      <c r="B501" s="2">
        <v>4149</v>
      </c>
      <c r="C501" s="17">
        <v>3.17</v>
      </c>
      <c r="E501" s="15">
        <v>2.9260000000000002</v>
      </c>
      <c r="G501" s="17">
        <v>132</v>
      </c>
      <c r="H501" s="2">
        <v>122</v>
      </c>
      <c r="I501" s="2">
        <v>85.3</v>
      </c>
      <c r="J501" s="2">
        <v>122</v>
      </c>
      <c r="K501" s="2">
        <v>85.3</v>
      </c>
      <c r="L501" s="2">
        <v>92.4</v>
      </c>
      <c r="M501" s="2">
        <v>6</v>
      </c>
      <c r="N501" s="2">
        <v>4.2</v>
      </c>
      <c r="O501" s="2">
        <v>4</v>
      </c>
      <c r="P501" s="2">
        <v>2.8</v>
      </c>
      <c r="Q501" s="2">
        <v>4</v>
      </c>
      <c r="R501" s="2">
        <v>2.8</v>
      </c>
      <c r="S501" s="2">
        <v>32</v>
      </c>
      <c r="T501" s="2">
        <v>22.4</v>
      </c>
      <c r="U501" s="2">
        <v>86</v>
      </c>
      <c r="V501" s="2">
        <v>60.1</v>
      </c>
      <c r="W501" s="2">
        <v>11</v>
      </c>
      <c r="X501" s="2">
        <v>7.7</v>
      </c>
      <c r="Y501" s="2">
        <v>21</v>
      </c>
      <c r="Z501" s="2">
        <v>14.7</v>
      </c>
      <c r="AA501" s="2">
        <v>3</v>
      </c>
      <c r="AC501" s="2">
        <v>4</v>
      </c>
      <c r="BC501" s="2">
        <v>133</v>
      </c>
      <c r="BD501" s="2">
        <v>127</v>
      </c>
      <c r="BE501" s="2">
        <v>88.8</v>
      </c>
      <c r="BF501" s="2">
        <v>127</v>
      </c>
      <c r="BG501" s="2">
        <v>88.8</v>
      </c>
      <c r="BH501" s="2">
        <v>95.5</v>
      </c>
      <c r="BI501" s="2">
        <v>3</v>
      </c>
      <c r="BJ501" s="2">
        <v>2.1</v>
      </c>
      <c r="BK501" s="2">
        <v>3</v>
      </c>
      <c r="BL501" s="2">
        <v>2.1</v>
      </c>
      <c r="BM501" s="2">
        <v>9</v>
      </c>
      <c r="BN501" s="2">
        <v>6.3</v>
      </c>
      <c r="BO501" s="2">
        <v>63</v>
      </c>
      <c r="BP501" s="2">
        <v>44.1</v>
      </c>
      <c r="BQ501" s="2">
        <v>55</v>
      </c>
      <c r="BR501" s="2">
        <v>38.5</v>
      </c>
      <c r="BS501" s="2">
        <v>10</v>
      </c>
      <c r="BT501" s="2">
        <v>7</v>
      </c>
      <c r="BU501" s="2">
        <v>16</v>
      </c>
      <c r="BV501" s="2">
        <v>11.2</v>
      </c>
      <c r="BW501" s="2">
        <v>3</v>
      </c>
      <c r="BY501" s="2">
        <v>4</v>
      </c>
    </row>
    <row r="502" spans="1:77" ht="12.75" customHeight="1" x14ac:dyDescent="0.2">
      <c r="A502">
        <v>10</v>
      </c>
      <c r="B502" s="2">
        <v>4158</v>
      </c>
      <c r="C502" s="17">
        <v>3.08</v>
      </c>
      <c r="E502" s="15">
        <v>2.9670000000000005</v>
      </c>
      <c r="G502" s="17">
        <v>396</v>
      </c>
      <c r="H502" s="2">
        <v>313</v>
      </c>
      <c r="I502" s="2">
        <v>76.7</v>
      </c>
      <c r="J502" s="2">
        <v>313</v>
      </c>
      <c r="K502" s="2">
        <v>76.7</v>
      </c>
      <c r="L502" s="2">
        <v>79</v>
      </c>
      <c r="M502" s="2">
        <v>29</v>
      </c>
      <c r="N502" s="2">
        <v>7.1</v>
      </c>
      <c r="O502" s="2">
        <v>54</v>
      </c>
      <c r="P502" s="2">
        <v>13.2</v>
      </c>
      <c r="Q502" s="2">
        <v>2</v>
      </c>
      <c r="R502" s="2">
        <v>0.5</v>
      </c>
      <c r="S502" s="2">
        <v>124</v>
      </c>
      <c r="T502" s="2">
        <v>30.4</v>
      </c>
      <c r="U502" s="2">
        <v>187</v>
      </c>
      <c r="V502" s="2">
        <v>45.8</v>
      </c>
      <c r="W502" s="2">
        <v>12</v>
      </c>
      <c r="X502" s="2">
        <v>2.9</v>
      </c>
      <c r="Y502" s="2">
        <v>95</v>
      </c>
      <c r="Z502" s="2">
        <v>23.3</v>
      </c>
      <c r="AA502" s="2">
        <v>8</v>
      </c>
      <c r="AB502" s="2">
        <v>22</v>
      </c>
      <c r="BC502" s="2">
        <v>383</v>
      </c>
      <c r="BD502" s="2">
        <v>324</v>
      </c>
      <c r="BE502" s="2">
        <v>78.8</v>
      </c>
      <c r="BF502" s="2">
        <v>324</v>
      </c>
      <c r="BG502" s="2">
        <v>78.8</v>
      </c>
      <c r="BH502" s="2">
        <v>84.6</v>
      </c>
      <c r="BI502" s="2">
        <v>18</v>
      </c>
      <c r="BJ502" s="2">
        <v>4.4000000000000004</v>
      </c>
      <c r="BK502" s="2">
        <v>41</v>
      </c>
      <c r="BL502" s="2">
        <v>10</v>
      </c>
      <c r="BM502" s="2">
        <v>1</v>
      </c>
      <c r="BN502" s="2">
        <v>0.2</v>
      </c>
      <c r="BO502" s="2">
        <v>173</v>
      </c>
      <c r="BP502" s="2">
        <v>42.1</v>
      </c>
      <c r="BQ502" s="2">
        <v>150</v>
      </c>
      <c r="BR502" s="2">
        <v>36.5</v>
      </c>
      <c r="BS502" s="2">
        <v>28</v>
      </c>
      <c r="BT502" s="2">
        <v>6.8</v>
      </c>
      <c r="BU502" s="2">
        <v>87</v>
      </c>
      <c r="BV502" s="2">
        <v>21.2</v>
      </c>
      <c r="BW502" s="2">
        <v>5</v>
      </c>
      <c r="BX502" s="2">
        <v>22</v>
      </c>
    </row>
    <row r="503" spans="1:77" ht="12.75" customHeight="1" x14ac:dyDescent="0.2">
      <c r="A503">
        <v>10</v>
      </c>
      <c r="B503" s="2">
        <v>4161</v>
      </c>
    </row>
    <row r="504" spans="1:77" ht="12.75" customHeight="1" x14ac:dyDescent="0.2">
      <c r="A504">
        <v>10</v>
      </c>
      <c r="B504" s="2">
        <v>4162</v>
      </c>
      <c r="C504" s="17">
        <v>3.45</v>
      </c>
      <c r="E504" s="15">
        <v>3.1480000000000001</v>
      </c>
      <c r="G504" s="17">
        <v>398</v>
      </c>
      <c r="H504" s="2">
        <v>361</v>
      </c>
      <c r="I504" s="2">
        <v>89.6</v>
      </c>
      <c r="J504" s="2">
        <v>361</v>
      </c>
      <c r="K504" s="2">
        <v>89.6</v>
      </c>
      <c r="L504" s="2">
        <v>90.7</v>
      </c>
      <c r="M504" s="2">
        <v>15</v>
      </c>
      <c r="N504" s="2">
        <v>3.7</v>
      </c>
      <c r="O504" s="2">
        <v>22</v>
      </c>
      <c r="P504" s="2">
        <v>5.5</v>
      </c>
      <c r="Q504" s="2">
        <v>5</v>
      </c>
      <c r="R504" s="2">
        <v>1.2</v>
      </c>
      <c r="S504" s="2">
        <v>91</v>
      </c>
      <c r="T504" s="2">
        <v>22.6</v>
      </c>
      <c r="U504" s="2">
        <v>265</v>
      </c>
      <c r="V504" s="2">
        <v>65.8</v>
      </c>
      <c r="W504" s="2">
        <v>5</v>
      </c>
      <c r="X504" s="2">
        <v>1.2</v>
      </c>
      <c r="Y504" s="2">
        <v>42</v>
      </c>
      <c r="Z504" s="2">
        <v>10.4</v>
      </c>
      <c r="AA504" s="2">
        <v>9</v>
      </c>
      <c r="AB504" s="2">
        <v>16</v>
      </c>
      <c r="AC504" s="2">
        <v>3</v>
      </c>
      <c r="BC504" s="2">
        <v>391</v>
      </c>
      <c r="BD504" s="2">
        <v>347</v>
      </c>
      <c r="BE504" s="2">
        <v>85.3</v>
      </c>
      <c r="BF504" s="2">
        <v>347</v>
      </c>
      <c r="BG504" s="2">
        <v>85.3</v>
      </c>
      <c r="BH504" s="2">
        <v>88.7</v>
      </c>
      <c r="BI504" s="2">
        <v>10</v>
      </c>
      <c r="BJ504" s="2">
        <v>2.5</v>
      </c>
      <c r="BK504" s="2">
        <v>34</v>
      </c>
      <c r="BL504" s="2">
        <v>8.4</v>
      </c>
      <c r="BM504" s="2">
        <v>5</v>
      </c>
      <c r="BN504" s="2">
        <v>1.2</v>
      </c>
      <c r="BO504" s="2">
        <v>165</v>
      </c>
      <c r="BP504" s="2">
        <v>40.5</v>
      </c>
      <c r="BQ504" s="2">
        <v>177</v>
      </c>
      <c r="BR504" s="2">
        <v>43.5</v>
      </c>
      <c r="BS504" s="2">
        <v>16</v>
      </c>
      <c r="BT504" s="2">
        <v>3.9</v>
      </c>
      <c r="BU504" s="2">
        <v>60</v>
      </c>
      <c r="BV504" s="2">
        <v>14.7</v>
      </c>
      <c r="BW504" s="2">
        <v>7</v>
      </c>
      <c r="BX504" s="2">
        <v>14</v>
      </c>
      <c r="BY504" s="2">
        <v>3</v>
      </c>
    </row>
    <row r="505" spans="1:77" ht="12.75" customHeight="1" x14ac:dyDescent="0.2">
      <c r="A505">
        <v>10</v>
      </c>
      <c r="B505" s="2">
        <v>4174</v>
      </c>
      <c r="G505" s="17">
        <v>3</v>
      </c>
      <c r="BC505" s="2">
        <v>2</v>
      </c>
    </row>
    <row r="506" spans="1:77" ht="12.75" customHeight="1" x14ac:dyDescent="0.2">
      <c r="A506">
        <v>10</v>
      </c>
      <c r="B506" s="2">
        <v>4201</v>
      </c>
      <c r="C506" s="17">
        <v>3.27</v>
      </c>
      <c r="E506" s="15">
        <v>3.2480000000000002</v>
      </c>
      <c r="G506" s="17">
        <v>193</v>
      </c>
      <c r="H506" s="2">
        <v>168</v>
      </c>
      <c r="I506" s="2">
        <v>86.2</v>
      </c>
      <c r="J506" s="2">
        <v>168</v>
      </c>
      <c r="K506" s="2">
        <v>86.2</v>
      </c>
      <c r="L506" s="2">
        <v>87</v>
      </c>
      <c r="M506" s="2">
        <v>9</v>
      </c>
      <c r="N506" s="2">
        <v>4.5999999999999996</v>
      </c>
      <c r="O506" s="2">
        <v>16</v>
      </c>
      <c r="P506" s="2">
        <v>8.1999999999999993</v>
      </c>
      <c r="Q506" s="2">
        <v>4</v>
      </c>
      <c r="R506" s="2">
        <v>2.1</v>
      </c>
      <c r="S506" s="2">
        <v>60</v>
      </c>
      <c r="T506" s="2">
        <v>30.8</v>
      </c>
      <c r="U506" s="2">
        <v>104</v>
      </c>
      <c r="V506" s="2">
        <v>53.3</v>
      </c>
      <c r="W506" s="2">
        <v>2</v>
      </c>
      <c r="X506" s="2">
        <v>1</v>
      </c>
      <c r="Y506" s="2">
        <v>27</v>
      </c>
      <c r="Z506" s="2">
        <v>13.8</v>
      </c>
      <c r="AB506" s="2">
        <v>4</v>
      </c>
      <c r="BC506" s="2">
        <v>191</v>
      </c>
      <c r="BD506" s="2">
        <v>178</v>
      </c>
      <c r="BE506" s="2">
        <v>92.2</v>
      </c>
      <c r="BF506" s="2">
        <v>178</v>
      </c>
      <c r="BG506" s="2">
        <v>92.2</v>
      </c>
      <c r="BH506" s="2">
        <v>93.2</v>
      </c>
      <c r="BI506" s="2">
        <v>5</v>
      </c>
      <c r="BJ506" s="2">
        <v>2.6</v>
      </c>
      <c r="BK506" s="2">
        <v>8</v>
      </c>
      <c r="BL506" s="2">
        <v>4.0999999999999996</v>
      </c>
      <c r="BM506" s="2">
        <v>7</v>
      </c>
      <c r="BN506" s="2">
        <v>3.6</v>
      </c>
      <c r="BO506" s="2">
        <v>78</v>
      </c>
      <c r="BP506" s="2">
        <v>40.4</v>
      </c>
      <c r="BQ506" s="2">
        <v>93</v>
      </c>
      <c r="BR506" s="2">
        <v>48.2</v>
      </c>
      <c r="BS506" s="2">
        <v>2</v>
      </c>
      <c r="BT506" s="2">
        <v>1</v>
      </c>
      <c r="BU506" s="2">
        <v>15</v>
      </c>
      <c r="BV506" s="2">
        <v>7.8</v>
      </c>
      <c r="BW506" s="2">
        <v>2</v>
      </c>
      <c r="BX506" s="2">
        <v>4</v>
      </c>
    </row>
    <row r="507" spans="1:77" ht="12.75" customHeight="1" x14ac:dyDescent="0.2">
      <c r="A507">
        <v>10</v>
      </c>
      <c r="B507" s="2">
        <v>4204</v>
      </c>
      <c r="C507" s="17">
        <v>3.36</v>
      </c>
      <c r="E507" s="15">
        <v>3.2110000000000003</v>
      </c>
      <c r="G507" s="17">
        <v>177</v>
      </c>
      <c r="H507" s="2">
        <v>157</v>
      </c>
      <c r="I507" s="2">
        <v>88.2</v>
      </c>
      <c r="J507" s="2">
        <v>157</v>
      </c>
      <c r="K507" s="2">
        <v>88.2</v>
      </c>
      <c r="L507" s="2">
        <v>88.7</v>
      </c>
      <c r="M507" s="2">
        <v>5</v>
      </c>
      <c r="N507" s="2">
        <v>2.8</v>
      </c>
      <c r="O507" s="2">
        <v>15</v>
      </c>
      <c r="P507" s="2">
        <v>8.4</v>
      </c>
      <c r="Q507" s="2">
        <v>4</v>
      </c>
      <c r="R507" s="2">
        <v>2.2000000000000002</v>
      </c>
      <c r="S507" s="2">
        <v>49</v>
      </c>
      <c r="T507" s="2">
        <v>27.5</v>
      </c>
      <c r="U507" s="2">
        <v>104</v>
      </c>
      <c r="V507" s="2">
        <v>58.4</v>
      </c>
      <c r="W507" s="2">
        <v>1</v>
      </c>
      <c r="X507" s="2">
        <v>0.6</v>
      </c>
      <c r="Y507" s="2">
        <v>21</v>
      </c>
      <c r="Z507" s="2">
        <v>11.8</v>
      </c>
      <c r="AA507" s="2">
        <v>6</v>
      </c>
      <c r="AB507" s="2">
        <v>3</v>
      </c>
      <c r="AC507" s="2">
        <v>4</v>
      </c>
      <c r="BC507" s="2">
        <v>173</v>
      </c>
      <c r="BD507" s="2">
        <v>160</v>
      </c>
      <c r="BE507" s="2">
        <v>92</v>
      </c>
      <c r="BF507" s="2">
        <v>160</v>
      </c>
      <c r="BG507" s="2">
        <v>92</v>
      </c>
      <c r="BH507" s="2">
        <v>92.5</v>
      </c>
      <c r="BI507" s="2">
        <v>1</v>
      </c>
      <c r="BJ507" s="2">
        <v>0.6</v>
      </c>
      <c r="BK507" s="2">
        <v>12</v>
      </c>
      <c r="BL507" s="2">
        <v>6.9</v>
      </c>
      <c r="BM507" s="2">
        <v>4</v>
      </c>
      <c r="BN507" s="2">
        <v>2.2999999999999998</v>
      </c>
      <c r="BO507" s="2">
        <v>90</v>
      </c>
      <c r="BP507" s="2">
        <v>51.7</v>
      </c>
      <c r="BQ507" s="2">
        <v>66</v>
      </c>
      <c r="BR507" s="2">
        <v>37.9</v>
      </c>
      <c r="BS507" s="2">
        <v>1</v>
      </c>
      <c r="BT507" s="2">
        <v>0.6</v>
      </c>
      <c r="BU507" s="2">
        <v>14</v>
      </c>
      <c r="BV507" s="2">
        <v>8</v>
      </c>
      <c r="BW507" s="2">
        <v>10</v>
      </c>
      <c r="BX507" s="2">
        <v>3</v>
      </c>
      <c r="BY507" s="2">
        <v>4</v>
      </c>
    </row>
    <row r="508" spans="1:77" ht="12.75" customHeight="1" x14ac:dyDescent="0.2">
      <c r="A508">
        <v>10</v>
      </c>
      <c r="B508" s="2">
        <v>4206</v>
      </c>
      <c r="C508" s="17">
        <v>3.34</v>
      </c>
      <c r="E508" s="15">
        <v>3.1860000000000004</v>
      </c>
      <c r="G508" s="17">
        <v>59</v>
      </c>
      <c r="H508" s="2">
        <v>49</v>
      </c>
      <c r="I508" s="2">
        <v>83.1</v>
      </c>
      <c r="J508" s="2">
        <v>49</v>
      </c>
      <c r="K508" s="2">
        <v>83.1</v>
      </c>
      <c r="L508" s="2">
        <v>83.1</v>
      </c>
      <c r="M508" s="2">
        <v>2</v>
      </c>
      <c r="N508" s="2">
        <v>3.4</v>
      </c>
      <c r="O508" s="2">
        <v>8</v>
      </c>
      <c r="P508" s="2">
        <v>13.6</v>
      </c>
      <c r="Q508" s="2">
        <v>1</v>
      </c>
      <c r="R508" s="2">
        <v>1.7</v>
      </c>
      <c r="S508" s="2">
        <v>13</v>
      </c>
      <c r="T508" s="2">
        <v>22</v>
      </c>
      <c r="U508" s="2">
        <v>35</v>
      </c>
      <c r="V508" s="2">
        <v>59.3</v>
      </c>
      <c r="Y508" s="2">
        <v>10</v>
      </c>
      <c r="Z508" s="2">
        <v>16.899999999999999</v>
      </c>
      <c r="AB508" s="2">
        <v>3</v>
      </c>
      <c r="AC508" s="2">
        <v>1</v>
      </c>
      <c r="BC508" s="2">
        <v>59</v>
      </c>
      <c r="BD508" s="2">
        <v>54</v>
      </c>
      <c r="BE508" s="2">
        <v>91.5</v>
      </c>
      <c r="BF508" s="2">
        <v>54</v>
      </c>
      <c r="BG508" s="2">
        <v>91.5</v>
      </c>
      <c r="BH508" s="2">
        <v>91.5</v>
      </c>
      <c r="BI508" s="2">
        <v>2</v>
      </c>
      <c r="BJ508" s="2">
        <v>3.4</v>
      </c>
      <c r="BK508" s="2">
        <v>3</v>
      </c>
      <c r="BL508" s="2">
        <v>5.0999999999999996</v>
      </c>
      <c r="BM508" s="2">
        <v>1</v>
      </c>
      <c r="BN508" s="2">
        <v>1.7</v>
      </c>
      <c r="BO508" s="2">
        <v>32</v>
      </c>
      <c r="BP508" s="2">
        <v>54.2</v>
      </c>
      <c r="BQ508" s="2">
        <v>21</v>
      </c>
      <c r="BR508" s="2">
        <v>35.6</v>
      </c>
      <c r="BU508" s="2">
        <v>5</v>
      </c>
      <c r="BV508" s="2">
        <v>8.5</v>
      </c>
      <c r="BX508" s="2">
        <v>3</v>
      </c>
      <c r="BY508" s="2">
        <v>1</v>
      </c>
    </row>
    <row r="509" spans="1:77" ht="12.75" customHeight="1" x14ac:dyDescent="0.2">
      <c r="A509">
        <v>10</v>
      </c>
      <c r="B509" s="2">
        <v>4208</v>
      </c>
      <c r="C509" s="17">
        <v>3.6</v>
      </c>
      <c r="E509" s="15">
        <v>3.44</v>
      </c>
      <c r="G509" s="17">
        <v>481</v>
      </c>
      <c r="H509" s="2">
        <v>459</v>
      </c>
      <c r="I509" s="2">
        <v>94.8</v>
      </c>
      <c r="J509" s="2">
        <v>459</v>
      </c>
      <c r="K509" s="2">
        <v>94.8</v>
      </c>
      <c r="L509" s="2">
        <v>95.4</v>
      </c>
      <c r="M509" s="2">
        <v>11</v>
      </c>
      <c r="N509" s="2">
        <v>2.2999999999999998</v>
      </c>
      <c r="O509" s="2">
        <v>11</v>
      </c>
      <c r="P509" s="2">
        <v>2.2999999999999998</v>
      </c>
      <c r="Q509" s="2">
        <v>8</v>
      </c>
      <c r="R509" s="2">
        <v>1.7</v>
      </c>
      <c r="S509" s="2">
        <v>94</v>
      </c>
      <c r="T509" s="2">
        <v>19.399999999999999</v>
      </c>
      <c r="U509" s="2">
        <v>357</v>
      </c>
      <c r="V509" s="2">
        <v>73.8</v>
      </c>
      <c r="W509" s="2">
        <v>3</v>
      </c>
      <c r="X509" s="2">
        <v>0.6</v>
      </c>
      <c r="Y509" s="2">
        <v>25</v>
      </c>
      <c r="Z509" s="2">
        <v>5.2</v>
      </c>
      <c r="AA509" s="2">
        <v>10</v>
      </c>
      <c r="AB509" s="2">
        <v>5</v>
      </c>
      <c r="AC509" s="2">
        <v>2</v>
      </c>
      <c r="BC509" s="2">
        <v>479</v>
      </c>
      <c r="BD509" s="2">
        <v>464</v>
      </c>
      <c r="BE509" s="2">
        <v>96.1</v>
      </c>
      <c r="BF509" s="2">
        <v>464</v>
      </c>
      <c r="BG509" s="2">
        <v>96.1</v>
      </c>
      <c r="BH509" s="2">
        <v>96.9</v>
      </c>
      <c r="BI509" s="2">
        <v>4</v>
      </c>
      <c r="BJ509" s="2">
        <v>0.8</v>
      </c>
      <c r="BK509" s="2">
        <v>11</v>
      </c>
      <c r="BL509" s="2">
        <v>2.2999999999999998</v>
      </c>
      <c r="BM509" s="2">
        <v>6</v>
      </c>
      <c r="BN509" s="2">
        <v>1.2</v>
      </c>
      <c r="BO509" s="2">
        <v>196</v>
      </c>
      <c r="BP509" s="2">
        <v>40.6</v>
      </c>
      <c r="BQ509" s="2">
        <v>262</v>
      </c>
      <c r="BR509" s="2">
        <v>54.2</v>
      </c>
      <c r="BS509" s="2">
        <v>4</v>
      </c>
      <c r="BT509" s="2">
        <v>0.8</v>
      </c>
      <c r="BU509" s="2">
        <v>19</v>
      </c>
      <c r="BV509" s="2">
        <v>3.9</v>
      </c>
      <c r="BW509" s="2">
        <v>11</v>
      </c>
      <c r="BX509" s="2">
        <v>5</v>
      </c>
      <c r="BY509" s="2">
        <v>2</v>
      </c>
    </row>
    <row r="510" spans="1:77" ht="12.75" customHeight="1" x14ac:dyDescent="0.2">
      <c r="A510">
        <v>10</v>
      </c>
      <c r="B510" s="2">
        <v>4220</v>
      </c>
      <c r="C510" s="17">
        <v>3.12</v>
      </c>
      <c r="E510" s="15">
        <v>2.9989999999999997</v>
      </c>
      <c r="G510" s="17">
        <v>73</v>
      </c>
      <c r="H510" s="2">
        <v>56</v>
      </c>
      <c r="I510" s="2">
        <v>75.7</v>
      </c>
      <c r="J510" s="2">
        <v>56</v>
      </c>
      <c r="K510" s="2">
        <v>75.7</v>
      </c>
      <c r="L510" s="2">
        <v>76.7</v>
      </c>
      <c r="M510" s="2">
        <v>6</v>
      </c>
      <c r="N510" s="2">
        <v>8.1</v>
      </c>
      <c r="O510" s="2">
        <v>11</v>
      </c>
      <c r="P510" s="2">
        <v>14.9</v>
      </c>
      <c r="S510" s="2">
        <v>21</v>
      </c>
      <c r="T510" s="2">
        <v>28.4</v>
      </c>
      <c r="U510" s="2">
        <v>35</v>
      </c>
      <c r="V510" s="2">
        <v>47.3</v>
      </c>
      <c r="W510" s="2">
        <v>1</v>
      </c>
      <c r="X510" s="2">
        <v>1.4</v>
      </c>
      <c r="Y510" s="2">
        <v>18</v>
      </c>
      <c r="Z510" s="2">
        <v>24.3</v>
      </c>
      <c r="AA510" s="2">
        <v>1</v>
      </c>
      <c r="AB510" s="2">
        <v>4</v>
      </c>
      <c r="BC510" s="2">
        <v>71</v>
      </c>
      <c r="BD510" s="2">
        <v>59</v>
      </c>
      <c r="BE510" s="2">
        <v>79.7</v>
      </c>
      <c r="BF510" s="2">
        <v>59</v>
      </c>
      <c r="BG510" s="2">
        <v>79.7</v>
      </c>
      <c r="BH510" s="2">
        <v>83.1</v>
      </c>
      <c r="BI510" s="2">
        <v>2</v>
      </c>
      <c r="BJ510" s="2">
        <v>2.7</v>
      </c>
      <c r="BK510" s="2">
        <v>10</v>
      </c>
      <c r="BL510" s="2">
        <v>13.5</v>
      </c>
      <c r="BO510" s="2">
        <v>36</v>
      </c>
      <c r="BP510" s="2">
        <v>48.6</v>
      </c>
      <c r="BQ510" s="2">
        <v>23</v>
      </c>
      <c r="BR510" s="2">
        <v>31.1</v>
      </c>
      <c r="BS510" s="2">
        <v>3</v>
      </c>
      <c r="BT510" s="2">
        <v>4.0999999999999996</v>
      </c>
      <c r="BU510" s="2">
        <v>15</v>
      </c>
      <c r="BV510" s="2">
        <v>20.3</v>
      </c>
      <c r="BW510" s="2">
        <v>1</v>
      </c>
      <c r="BX510" s="2">
        <v>4</v>
      </c>
    </row>
    <row r="511" spans="1:77" ht="12.75" customHeight="1" x14ac:dyDescent="0.2">
      <c r="A511">
        <v>10</v>
      </c>
      <c r="B511" s="2">
        <v>4228</v>
      </c>
      <c r="C511" s="17">
        <v>3.05</v>
      </c>
      <c r="E511" s="15">
        <v>2.8650000000000002</v>
      </c>
      <c r="G511" s="17">
        <v>125</v>
      </c>
      <c r="H511" s="2">
        <v>115</v>
      </c>
      <c r="I511" s="2">
        <v>85.2</v>
      </c>
      <c r="J511" s="2">
        <v>112</v>
      </c>
      <c r="K511" s="2">
        <v>84.8</v>
      </c>
      <c r="L511" s="2">
        <v>89.6</v>
      </c>
      <c r="M511" s="2">
        <v>6</v>
      </c>
      <c r="N511" s="2">
        <v>4.5</v>
      </c>
      <c r="O511" s="2">
        <v>7</v>
      </c>
      <c r="P511" s="2">
        <v>5.3</v>
      </c>
      <c r="Q511" s="2">
        <v>8</v>
      </c>
      <c r="R511" s="2">
        <v>6.1</v>
      </c>
      <c r="S511" s="2">
        <v>34</v>
      </c>
      <c r="T511" s="2">
        <v>25.8</v>
      </c>
      <c r="U511" s="2">
        <v>70</v>
      </c>
      <c r="V511" s="2">
        <v>53</v>
      </c>
      <c r="W511" s="2">
        <v>7</v>
      </c>
      <c r="X511" s="2">
        <v>5.3</v>
      </c>
      <c r="Y511" s="2">
        <v>20</v>
      </c>
      <c r="Z511" s="2">
        <v>15.2</v>
      </c>
      <c r="AB511" s="2">
        <v>4</v>
      </c>
      <c r="AC511" s="2">
        <v>4</v>
      </c>
      <c r="BC511" s="2">
        <v>124</v>
      </c>
      <c r="BD511" s="2">
        <v>112</v>
      </c>
      <c r="BE511" s="2">
        <v>83.6</v>
      </c>
      <c r="BF511" s="2">
        <v>111</v>
      </c>
      <c r="BG511" s="2">
        <v>83.5</v>
      </c>
      <c r="BH511" s="2">
        <v>89.5</v>
      </c>
      <c r="BI511" s="2">
        <v>5</v>
      </c>
      <c r="BJ511" s="2">
        <v>3.8</v>
      </c>
      <c r="BK511" s="2">
        <v>8</v>
      </c>
      <c r="BL511" s="2">
        <v>6</v>
      </c>
      <c r="BM511" s="2">
        <v>7</v>
      </c>
      <c r="BN511" s="2">
        <v>5.3</v>
      </c>
      <c r="BO511" s="2">
        <v>56</v>
      </c>
      <c r="BP511" s="2">
        <v>42.1</v>
      </c>
      <c r="BQ511" s="2">
        <v>48</v>
      </c>
      <c r="BR511" s="2">
        <v>36.1</v>
      </c>
      <c r="BS511" s="2">
        <v>9</v>
      </c>
      <c r="BT511" s="2">
        <v>6.8</v>
      </c>
      <c r="BU511" s="2">
        <v>22</v>
      </c>
      <c r="BV511" s="2">
        <v>16.5</v>
      </c>
      <c r="BW511" s="2">
        <v>1</v>
      </c>
      <c r="BX511" s="2">
        <v>2</v>
      </c>
      <c r="BY511" s="2">
        <v>4</v>
      </c>
    </row>
    <row r="512" spans="1:77" ht="12.75" customHeight="1" x14ac:dyDescent="0.2">
      <c r="A512">
        <v>10</v>
      </c>
      <c r="B512" s="2">
        <v>4233</v>
      </c>
      <c r="C512" s="17">
        <v>2.6</v>
      </c>
      <c r="E512" s="15">
        <v>2.7</v>
      </c>
      <c r="G512" s="17">
        <v>27</v>
      </c>
      <c r="H512" s="2">
        <v>22</v>
      </c>
      <c r="I512" s="2">
        <v>73.3</v>
      </c>
      <c r="J512" s="2">
        <v>22</v>
      </c>
      <c r="K512" s="2">
        <v>73.3</v>
      </c>
      <c r="L512" s="2">
        <v>81.5</v>
      </c>
      <c r="M512" s="2">
        <v>2</v>
      </c>
      <c r="N512" s="2">
        <v>6.7</v>
      </c>
      <c r="O512" s="2">
        <v>3</v>
      </c>
      <c r="P512" s="2">
        <v>10</v>
      </c>
      <c r="S512" s="2">
        <v>18</v>
      </c>
      <c r="T512" s="2">
        <v>60</v>
      </c>
      <c r="U512" s="2">
        <v>4</v>
      </c>
      <c r="V512" s="2">
        <v>13.3</v>
      </c>
      <c r="W512" s="2">
        <v>3</v>
      </c>
      <c r="X512" s="2">
        <v>10</v>
      </c>
      <c r="Y512" s="2">
        <v>8</v>
      </c>
      <c r="Z512" s="2">
        <v>26.7</v>
      </c>
      <c r="AA512" s="2">
        <v>3</v>
      </c>
      <c r="AB512" s="2">
        <v>3</v>
      </c>
      <c r="BC512" s="2">
        <v>27</v>
      </c>
      <c r="BD512" s="2">
        <v>24</v>
      </c>
      <c r="BE512" s="2">
        <v>80</v>
      </c>
      <c r="BF512" s="2">
        <v>24</v>
      </c>
      <c r="BG512" s="2">
        <v>80</v>
      </c>
      <c r="BH512" s="2">
        <v>88.9</v>
      </c>
      <c r="BI512" s="2">
        <v>1</v>
      </c>
      <c r="BJ512" s="2">
        <v>3.3</v>
      </c>
      <c r="BK512" s="2">
        <v>2</v>
      </c>
      <c r="BL512" s="2">
        <v>6.7</v>
      </c>
      <c r="BO512" s="2">
        <v>20</v>
      </c>
      <c r="BP512" s="2">
        <v>66.7</v>
      </c>
      <c r="BQ512" s="2">
        <v>4</v>
      </c>
      <c r="BR512" s="2">
        <v>13.3</v>
      </c>
      <c r="BS512" s="2">
        <v>3</v>
      </c>
      <c r="BT512" s="2">
        <v>10</v>
      </c>
      <c r="BU512" s="2">
        <v>6</v>
      </c>
      <c r="BV512" s="2">
        <v>20</v>
      </c>
      <c r="BW512" s="2">
        <v>3</v>
      </c>
      <c r="BX512" s="2">
        <v>3</v>
      </c>
    </row>
    <row r="513" spans="1:76" ht="12.75" customHeight="1" x14ac:dyDescent="0.2">
      <c r="A513">
        <v>10</v>
      </c>
      <c r="B513" s="2">
        <v>4246</v>
      </c>
      <c r="G513" s="17">
        <v>9</v>
      </c>
      <c r="BC513" s="2">
        <v>9</v>
      </c>
    </row>
    <row r="514" spans="1:76" ht="12.75" customHeight="1" x14ac:dyDescent="0.2">
      <c r="A514">
        <v>10</v>
      </c>
      <c r="B514" s="2">
        <v>4247</v>
      </c>
      <c r="C514" s="17">
        <v>2.52</v>
      </c>
      <c r="E514" s="15">
        <v>2.52</v>
      </c>
      <c r="G514" s="17">
        <v>23</v>
      </c>
      <c r="H514" s="2">
        <v>14</v>
      </c>
      <c r="I514" s="2">
        <v>56</v>
      </c>
      <c r="J514" s="2">
        <v>14</v>
      </c>
      <c r="K514" s="2">
        <v>56</v>
      </c>
      <c r="L514" s="2">
        <v>60.9</v>
      </c>
      <c r="M514" s="2">
        <v>2</v>
      </c>
      <c r="N514" s="2">
        <v>8</v>
      </c>
      <c r="O514" s="2">
        <v>7</v>
      </c>
      <c r="P514" s="2">
        <v>28</v>
      </c>
      <c r="S514" s="2">
        <v>9</v>
      </c>
      <c r="T514" s="2">
        <v>36</v>
      </c>
      <c r="U514" s="2">
        <v>5</v>
      </c>
      <c r="V514" s="2">
        <v>20</v>
      </c>
      <c r="W514" s="2">
        <v>2</v>
      </c>
      <c r="X514" s="2">
        <v>8</v>
      </c>
      <c r="Y514" s="2">
        <v>11</v>
      </c>
      <c r="Z514" s="2">
        <v>44</v>
      </c>
      <c r="AB514" s="2">
        <v>4</v>
      </c>
      <c r="BC514" s="2">
        <v>22</v>
      </c>
      <c r="BD514" s="2">
        <v>16</v>
      </c>
      <c r="BE514" s="2">
        <v>64</v>
      </c>
      <c r="BF514" s="2">
        <v>16</v>
      </c>
      <c r="BG514" s="2">
        <v>64</v>
      </c>
      <c r="BH514" s="2">
        <v>72.7</v>
      </c>
      <c r="BI514" s="2">
        <v>2</v>
      </c>
      <c r="BJ514" s="2">
        <v>8</v>
      </c>
      <c r="BK514" s="2">
        <v>4</v>
      </c>
      <c r="BL514" s="2">
        <v>16</v>
      </c>
      <c r="BO514" s="2">
        <v>11</v>
      </c>
      <c r="BP514" s="2">
        <v>44</v>
      </c>
      <c r="BQ514" s="2">
        <v>5</v>
      </c>
      <c r="BR514" s="2">
        <v>20</v>
      </c>
      <c r="BS514" s="2">
        <v>3</v>
      </c>
      <c r="BT514" s="2">
        <v>12</v>
      </c>
      <c r="BU514" s="2">
        <v>9</v>
      </c>
      <c r="BV514" s="2">
        <v>36</v>
      </c>
      <c r="BW514" s="2">
        <v>1</v>
      </c>
      <c r="BX514" s="2">
        <v>3</v>
      </c>
    </row>
    <row r="515" spans="1:76" ht="12.75" customHeight="1" x14ac:dyDescent="0.2">
      <c r="A515">
        <v>10</v>
      </c>
      <c r="B515" s="2">
        <v>4254</v>
      </c>
      <c r="C515" s="17">
        <v>2.66</v>
      </c>
      <c r="E515" s="15">
        <v>2.65</v>
      </c>
      <c r="G515" s="17">
        <v>107</v>
      </c>
      <c r="H515" s="2">
        <v>73</v>
      </c>
      <c r="I515" s="2">
        <v>64.599999999999994</v>
      </c>
      <c r="J515" s="2">
        <v>71</v>
      </c>
      <c r="K515" s="2">
        <v>64</v>
      </c>
      <c r="L515" s="2">
        <v>66.400000000000006</v>
      </c>
      <c r="M515" s="2">
        <v>16</v>
      </c>
      <c r="N515" s="2">
        <v>14.4</v>
      </c>
      <c r="O515" s="2">
        <v>20</v>
      </c>
      <c r="P515" s="2">
        <v>18</v>
      </c>
      <c r="S515" s="2">
        <v>45</v>
      </c>
      <c r="T515" s="2">
        <v>40.5</v>
      </c>
      <c r="U515" s="2">
        <v>26</v>
      </c>
      <c r="V515" s="2">
        <v>23.4</v>
      </c>
      <c r="W515" s="2">
        <v>4</v>
      </c>
      <c r="X515" s="2">
        <v>3.6</v>
      </c>
      <c r="Y515" s="2">
        <v>40</v>
      </c>
      <c r="Z515" s="2">
        <v>36</v>
      </c>
      <c r="AB515" s="2">
        <v>4</v>
      </c>
      <c r="BC515" s="2">
        <v>104</v>
      </c>
      <c r="BD515" s="2">
        <v>72</v>
      </c>
      <c r="BE515" s="2">
        <v>64.900000000000006</v>
      </c>
      <c r="BF515" s="2">
        <v>70</v>
      </c>
      <c r="BG515" s="2">
        <v>64.2</v>
      </c>
      <c r="BH515" s="2">
        <v>67.3</v>
      </c>
      <c r="BI515" s="2">
        <v>9</v>
      </c>
      <c r="BJ515" s="2">
        <v>8.3000000000000007</v>
      </c>
      <c r="BK515" s="2">
        <v>25</v>
      </c>
      <c r="BL515" s="2">
        <v>22.9</v>
      </c>
      <c r="BO515" s="2">
        <v>50</v>
      </c>
      <c r="BP515" s="2">
        <v>45.9</v>
      </c>
      <c r="BQ515" s="2">
        <v>20</v>
      </c>
      <c r="BR515" s="2">
        <v>18.3</v>
      </c>
      <c r="BS515" s="2">
        <v>5</v>
      </c>
      <c r="BT515" s="2">
        <v>4.5999999999999996</v>
      </c>
      <c r="BU515" s="2">
        <v>39</v>
      </c>
      <c r="BV515" s="2">
        <v>35.799999999999997</v>
      </c>
      <c r="BW515" s="2">
        <v>2</v>
      </c>
      <c r="BX515" s="2">
        <v>4</v>
      </c>
    </row>
    <row r="516" spans="1:76" ht="12.75" customHeight="1" x14ac:dyDescent="0.2">
      <c r="A516">
        <v>10</v>
      </c>
      <c r="B516" s="2">
        <v>4260</v>
      </c>
      <c r="C516" s="17">
        <v>3.21</v>
      </c>
      <c r="E516" s="15">
        <v>3.3560000000000003</v>
      </c>
      <c r="G516" s="17">
        <v>111</v>
      </c>
      <c r="H516" s="2">
        <v>91</v>
      </c>
      <c r="I516" s="2">
        <v>81.3</v>
      </c>
      <c r="J516" s="2">
        <v>91</v>
      </c>
      <c r="K516" s="2">
        <v>81.3</v>
      </c>
      <c r="L516" s="2">
        <v>82</v>
      </c>
      <c r="M516" s="2">
        <v>6</v>
      </c>
      <c r="N516" s="2">
        <v>5.4</v>
      </c>
      <c r="O516" s="2">
        <v>14</v>
      </c>
      <c r="P516" s="2">
        <v>12.5</v>
      </c>
      <c r="Q516" s="2">
        <v>1</v>
      </c>
      <c r="R516" s="2">
        <v>0.9</v>
      </c>
      <c r="S516" s="2">
        <v>34</v>
      </c>
      <c r="T516" s="2">
        <v>30.4</v>
      </c>
      <c r="U516" s="2">
        <v>56</v>
      </c>
      <c r="V516" s="2">
        <v>50</v>
      </c>
      <c r="W516" s="2">
        <v>1</v>
      </c>
      <c r="X516" s="2">
        <v>0.9</v>
      </c>
      <c r="Y516" s="2">
        <v>21</v>
      </c>
      <c r="Z516" s="2">
        <v>18.8</v>
      </c>
      <c r="BC516" s="2">
        <v>108</v>
      </c>
      <c r="BD516" s="2">
        <v>97</v>
      </c>
      <c r="BE516" s="2">
        <v>88.2</v>
      </c>
      <c r="BF516" s="2">
        <v>97</v>
      </c>
      <c r="BG516" s="2">
        <v>88.2</v>
      </c>
      <c r="BH516" s="2">
        <v>89.8</v>
      </c>
      <c r="BI516" s="2">
        <v>2</v>
      </c>
      <c r="BJ516" s="2">
        <v>1.8</v>
      </c>
      <c r="BK516" s="2">
        <v>9</v>
      </c>
      <c r="BL516" s="2">
        <v>8.1999999999999993</v>
      </c>
      <c r="BM516" s="2">
        <v>1</v>
      </c>
      <c r="BN516" s="2">
        <v>0.9</v>
      </c>
      <c r="BO516" s="2">
        <v>35</v>
      </c>
      <c r="BP516" s="2">
        <v>31.8</v>
      </c>
      <c r="BQ516" s="2">
        <v>61</v>
      </c>
      <c r="BR516" s="2">
        <v>55.5</v>
      </c>
      <c r="BS516" s="2">
        <v>2</v>
      </c>
      <c r="BT516" s="2">
        <v>1.8</v>
      </c>
      <c r="BU516" s="2">
        <v>13</v>
      </c>
      <c r="BV516" s="2">
        <v>11.8</v>
      </c>
      <c r="BW516" s="2">
        <v>2</v>
      </c>
    </row>
    <row r="517" spans="1:76" ht="12.75" customHeight="1" x14ac:dyDescent="0.2">
      <c r="A517">
        <v>10</v>
      </c>
      <c r="B517" s="2">
        <v>4263</v>
      </c>
      <c r="G517" s="17">
        <v>1</v>
      </c>
      <c r="BC517" s="2">
        <v>1</v>
      </c>
    </row>
    <row r="518" spans="1:76" ht="12.75" customHeight="1" x14ac:dyDescent="0.2">
      <c r="A518">
        <v>10</v>
      </c>
      <c r="B518" s="2">
        <v>4265</v>
      </c>
      <c r="C518" s="17">
        <v>2.61</v>
      </c>
      <c r="E518" s="15">
        <v>1.9639999999999997</v>
      </c>
      <c r="G518" s="17">
        <v>31</v>
      </c>
      <c r="H518" s="2">
        <v>18</v>
      </c>
      <c r="I518" s="2">
        <v>54.5</v>
      </c>
      <c r="J518" s="2">
        <v>18</v>
      </c>
      <c r="K518" s="2">
        <v>54.5</v>
      </c>
      <c r="L518" s="2">
        <v>58.1</v>
      </c>
      <c r="M518" s="2">
        <v>6</v>
      </c>
      <c r="N518" s="2">
        <v>18.2</v>
      </c>
      <c r="O518" s="2">
        <v>7</v>
      </c>
      <c r="P518" s="2">
        <v>21.2</v>
      </c>
      <c r="S518" s="2">
        <v>6</v>
      </c>
      <c r="T518" s="2">
        <v>18.2</v>
      </c>
      <c r="U518" s="2">
        <v>12</v>
      </c>
      <c r="V518" s="2">
        <v>36.4</v>
      </c>
      <c r="W518" s="2">
        <v>2</v>
      </c>
      <c r="X518" s="2">
        <v>6.1</v>
      </c>
      <c r="Y518" s="2">
        <v>15</v>
      </c>
      <c r="Z518" s="2">
        <v>45.5</v>
      </c>
      <c r="AB518" s="2">
        <v>3</v>
      </c>
      <c r="BC518" s="2">
        <v>22</v>
      </c>
      <c r="BD518" s="2">
        <v>13</v>
      </c>
      <c r="BE518" s="2">
        <v>44.8</v>
      </c>
      <c r="BF518" s="2">
        <v>13</v>
      </c>
      <c r="BG518" s="2">
        <v>44.8</v>
      </c>
      <c r="BH518" s="2">
        <v>59.1</v>
      </c>
      <c r="BI518" s="2">
        <v>2</v>
      </c>
      <c r="BJ518" s="2">
        <v>6.9</v>
      </c>
      <c r="BK518" s="2">
        <v>7</v>
      </c>
      <c r="BL518" s="2">
        <v>24.1</v>
      </c>
      <c r="BO518" s="2">
        <v>11</v>
      </c>
      <c r="BP518" s="2">
        <v>37.9</v>
      </c>
      <c r="BQ518" s="2">
        <v>2</v>
      </c>
      <c r="BR518" s="2">
        <v>6.9</v>
      </c>
      <c r="BS518" s="2">
        <v>7</v>
      </c>
      <c r="BT518" s="2">
        <v>24.1</v>
      </c>
      <c r="BU518" s="2">
        <v>16</v>
      </c>
      <c r="BV518" s="2">
        <v>55.2</v>
      </c>
      <c r="BW518" s="2">
        <v>4</v>
      </c>
      <c r="BX518" s="2">
        <v>3</v>
      </c>
    </row>
    <row r="519" spans="1:76" ht="12.75" customHeight="1" x14ac:dyDescent="0.2">
      <c r="A519">
        <v>10</v>
      </c>
      <c r="B519" s="2">
        <v>4267</v>
      </c>
      <c r="G519" s="17">
        <v>3</v>
      </c>
      <c r="BC519" s="2">
        <v>2</v>
      </c>
    </row>
    <row r="520" spans="1:76" ht="12.75" customHeight="1" x14ac:dyDescent="0.2">
      <c r="A520">
        <v>10</v>
      </c>
      <c r="B520" s="2">
        <v>4272</v>
      </c>
      <c r="C520" s="17">
        <v>1.51</v>
      </c>
      <c r="E520" s="15">
        <v>1.4490000000000001</v>
      </c>
      <c r="G520" s="17">
        <v>20</v>
      </c>
      <c r="H520" s="2">
        <v>16</v>
      </c>
      <c r="I520" s="2">
        <v>40</v>
      </c>
      <c r="J520" s="2">
        <v>15</v>
      </c>
      <c r="K520" s="2">
        <v>38.5</v>
      </c>
      <c r="L520" s="2">
        <v>75</v>
      </c>
      <c r="M520" s="2">
        <v>2</v>
      </c>
      <c r="N520" s="2">
        <v>5.0999999999999996</v>
      </c>
      <c r="O520" s="2">
        <v>3</v>
      </c>
      <c r="P520" s="2">
        <v>7.7</v>
      </c>
      <c r="S520" s="2">
        <v>9</v>
      </c>
      <c r="T520" s="2">
        <v>23.1</v>
      </c>
      <c r="U520" s="2">
        <v>6</v>
      </c>
      <c r="V520" s="2">
        <v>15.4</v>
      </c>
      <c r="W520" s="2">
        <v>19</v>
      </c>
      <c r="X520" s="2">
        <v>48.7</v>
      </c>
      <c r="Y520" s="2">
        <v>24</v>
      </c>
      <c r="Z520" s="2">
        <v>61.5</v>
      </c>
      <c r="AB520" s="2">
        <v>17</v>
      </c>
      <c r="BC520" s="2">
        <v>18</v>
      </c>
      <c r="BD520" s="2">
        <v>16</v>
      </c>
      <c r="BE520" s="2">
        <v>41</v>
      </c>
      <c r="BF520" s="2">
        <v>15</v>
      </c>
      <c r="BG520" s="2">
        <v>39.5</v>
      </c>
      <c r="BH520" s="2">
        <v>83.3</v>
      </c>
      <c r="BI520" s="2">
        <v>1</v>
      </c>
      <c r="BJ520" s="2">
        <v>2.6</v>
      </c>
      <c r="BK520" s="2">
        <v>2</v>
      </c>
      <c r="BL520" s="2">
        <v>5.3</v>
      </c>
      <c r="BO520" s="2">
        <v>10</v>
      </c>
      <c r="BP520" s="2">
        <v>26.3</v>
      </c>
      <c r="BQ520" s="2">
        <v>5</v>
      </c>
      <c r="BR520" s="2">
        <v>13.2</v>
      </c>
      <c r="BS520" s="2">
        <v>20</v>
      </c>
      <c r="BT520" s="2">
        <v>52.6</v>
      </c>
      <c r="BU520" s="2">
        <v>23</v>
      </c>
      <c r="BV520" s="2">
        <v>60.5</v>
      </c>
      <c r="BX520" s="2">
        <v>18</v>
      </c>
    </row>
    <row r="521" spans="1:76" ht="12.75" customHeight="1" x14ac:dyDescent="0.2">
      <c r="A521">
        <v>10</v>
      </c>
      <c r="B521" s="2">
        <v>4274</v>
      </c>
      <c r="C521" s="17">
        <v>3.1</v>
      </c>
      <c r="E521" s="15">
        <v>2.8650000000000002</v>
      </c>
      <c r="G521" s="17">
        <v>156</v>
      </c>
      <c r="H521" s="2">
        <v>130</v>
      </c>
      <c r="I521" s="2">
        <v>80.2</v>
      </c>
      <c r="J521" s="2">
        <v>130</v>
      </c>
      <c r="K521" s="2">
        <v>80.2</v>
      </c>
      <c r="L521" s="2">
        <v>83.3</v>
      </c>
      <c r="M521" s="2">
        <v>12</v>
      </c>
      <c r="N521" s="2">
        <v>7.4</v>
      </c>
      <c r="O521" s="2">
        <v>14</v>
      </c>
      <c r="P521" s="2">
        <v>8.6</v>
      </c>
      <c r="Q521" s="2">
        <v>3</v>
      </c>
      <c r="R521" s="2">
        <v>1.9</v>
      </c>
      <c r="S521" s="2">
        <v>45</v>
      </c>
      <c r="T521" s="2">
        <v>27.8</v>
      </c>
      <c r="U521" s="2">
        <v>82</v>
      </c>
      <c r="V521" s="2">
        <v>50.6</v>
      </c>
      <c r="W521" s="2">
        <v>6</v>
      </c>
      <c r="X521" s="2">
        <v>3.7</v>
      </c>
      <c r="Y521" s="2">
        <v>32</v>
      </c>
      <c r="Z521" s="2">
        <v>19.8</v>
      </c>
      <c r="AA521" s="2">
        <v>2</v>
      </c>
      <c r="AB521" s="2">
        <v>1</v>
      </c>
      <c r="BC521" s="2">
        <v>143</v>
      </c>
      <c r="BD521" s="2">
        <v>126</v>
      </c>
      <c r="BE521" s="2">
        <v>82.9</v>
      </c>
      <c r="BF521" s="2">
        <v>126</v>
      </c>
      <c r="BG521" s="2">
        <v>82.9</v>
      </c>
      <c r="BH521" s="2">
        <v>88.1</v>
      </c>
      <c r="BI521" s="2">
        <v>7</v>
      </c>
      <c r="BJ521" s="2">
        <v>4.5999999999999996</v>
      </c>
      <c r="BK521" s="2">
        <v>10</v>
      </c>
      <c r="BL521" s="2">
        <v>6.6</v>
      </c>
      <c r="BM521" s="2">
        <v>3</v>
      </c>
      <c r="BN521" s="2">
        <v>2</v>
      </c>
      <c r="BO521" s="2">
        <v>84</v>
      </c>
      <c r="BP521" s="2">
        <v>55.3</v>
      </c>
      <c r="BQ521" s="2">
        <v>39</v>
      </c>
      <c r="BR521" s="2">
        <v>25.7</v>
      </c>
      <c r="BS521" s="2">
        <v>9</v>
      </c>
      <c r="BT521" s="2">
        <v>5.9</v>
      </c>
      <c r="BU521" s="2">
        <v>26</v>
      </c>
      <c r="BV521" s="2">
        <v>17.100000000000001</v>
      </c>
      <c r="BW521" s="2">
        <v>12</v>
      </c>
      <c r="BX521" s="2">
        <v>1</v>
      </c>
    </row>
    <row r="522" spans="1:76" ht="12.75" customHeight="1" x14ac:dyDescent="0.2">
      <c r="A522">
        <v>10</v>
      </c>
      <c r="B522" s="2">
        <v>4277</v>
      </c>
    </row>
    <row r="523" spans="1:76" ht="12.75" customHeight="1" x14ac:dyDescent="0.2">
      <c r="A523">
        <v>10</v>
      </c>
      <c r="B523" s="2">
        <v>4279</v>
      </c>
      <c r="G523" s="17">
        <v>2</v>
      </c>
      <c r="BC523" s="2">
        <v>2</v>
      </c>
    </row>
    <row r="524" spans="1:76" ht="12.75" customHeight="1" x14ac:dyDescent="0.2">
      <c r="A524">
        <v>10</v>
      </c>
      <c r="B524" s="2">
        <v>4281</v>
      </c>
      <c r="G524" s="17">
        <v>2</v>
      </c>
    </row>
    <row r="525" spans="1:76" ht="12.75" customHeight="1" x14ac:dyDescent="0.2">
      <c r="A525">
        <v>10</v>
      </c>
      <c r="B525" s="2">
        <v>4283</v>
      </c>
    </row>
    <row r="526" spans="1:76" ht="12.75" customHeight="1" x14ac:dyDescent="0.2">
      <c r="A526">
        <v>10</v>
      </c>
      <c r="B526" s="2">
        <v>4287</v>
      </c>
      <c r="C526" s="17">
        <v>1.97</v>
      </c>
      <c r="E526" s="15">
        <v>1.8360000000000003</v>
      </c>
      <c r="G526" s="17">
        <v>29</v>
      </c>
      <c r="H526" s="2">
        <v>18</v>
      </c>
      <c r="I526" s="2">
        <v>46.2</v>
      </c>
      <c r="J526" s="2">
        <v>18</v>
      </c>
      <c r="K526" s="2">
        <v>46.2</v>
      </c>
      <c r="L526" s="2">
        <v>62.1</v>
      </c>
      <c r="M526" s="2">
        <v>4</v>
      </c>
      <c r="N526" s="2">
        <v>10.3</v>
      </c>
      <c r="O526" s="2">
        <v>7</v>
      </c>
      <c r="P526" s="2">
        <v>17.899999999999999</v>
      </c>
      <c r="S526" s="2">
        <v>13</v>
      </c>
      <c r="T526" s="2">
        <v>33.299999999999997</v>
      </c>
      <c r="U526" s="2">
        <v>5</v>
      </c>
      <c r="V526" s="2">
        <v>12.8</v>
      </c>
      <c r="W526" s="2">
        <v>10</v>
      </c>
      <c r="X526" s="2">
        <v>25.6</v>
      </c>
      <c r="Y526" s="2">
        <v>21</v>
      </c>
      <c r="Z526" s="2">
        <v>53.8</v>
      </c>
      <c r="AB526" s="2">
        <v>3</v>
      </c>
      <c r="BC526" s="2">
        <v>26</v>
      </c>
      <c r="BD526" s="2">
        <v>14</v>
      </c>
      <c r="BE526" s="2">
        <v>37.799999999999997</v>
      </c>
      <c r="BF526" s="2">
        <v>14</v>
      </c>
      <c r="BG526" s="2">
        <v>37.799999999999997</v>
      </c>
      <c r="BH526" s="2">
        <v>53.8</v>
      </c>
      <c r="BI526" s="2">
        <v>3</v>
      </c>
      <c r="BJ526" s="2">
        <v>8.1</v>
      </c>
      <c r="BK526" s="2">
        <v>9</v>
      </c>
      <c r="BL526" s="2">
        <v>24.3</v>
      </c>
      <c r="BO526" s="2">
        <v>9</v>
      </c>
      <c r="BP526" s="2">
        <v>24.3</v>
      </c>
      <c r="BQ526" s="2">
        <v>5</v>
      </c>
      <c r="BR526" s="2">
        <v>13.5</v>
      </c>
      <c r="BS526" s="2">
        <v>11</v>
      </c>
      <c r="BT526" s="2">
        <v>29.7</v>
      </c>
      <c r="BU526" s="2">
        <v>23</v>
      </c>
      <c r="BV526" s="2">
        <v>62.2</v>
      </c>
      <c r="BW526" s="2">
        <v>2</v>
      </c>
      <c r="BX526" s="2">
        <v>3</v>
      </c>
    </row>
    <row r="527" spans="1:76" ht="12.75" customHeight="1" x14ac:dyDescent="0.2">
      <c r="A527">
        <v>10</v>
      </c>
      <c r="B527" s="2">
        <v>4288</v>
      </c>
      <c r="C527" s="17">
        <v>2.48</v>
      </c>
      <c r="E527" s="15">
        <v>2.2229999999999999</v>
      </c>
      <c r="G527" s="17">
        <v>28</v>
      </c>
      <c r="H527" s="2">
        <v>20</v>
      </c>
      <c r="I527" s="2">
        <v>64.5</v>
      </c>
      <c r="J527" s="2">
        <v>20</v>
      </c>
      <c r="K527" s="2">
        <v>64.5</v>
      </c>
      <c r="L527" s="2">
        <v>71.400000000000006</v>
      </c>
      <c r="M527" s="2">
        <v>4</v>
      </c>
      <c r="N527" s="2">
        <v>12.9</v>
      </c>
      <c r="O527" s="2">
        <v>4</v>
      </c>
      <c r="P527" s="2">
        <v>12.9</v>
      </c>
      <c r="Q527" s="2">
        <v>1</v>
      </c>
      <c r="R527" s="2">
        <v>3.2</v>
      </c>
      <c r="S527" s="2">
        <v>11</v>
      </c>
      <c r="T527" s="2">
        <v>35.5</v>
      </c>
      <c r="U527" s="2">
        <v>8</v>
      </c>
      <c r="V527" s="2">
        <v>25.8</v>
      </c>
      <c r="W527" s="2">
        <v>3</v>
      </c>
      <c r="X527" s="2">
        <v>9.6999999999999993</v>
      </c>
      <c r="Y527" s="2">
        <v>11</v>
      </c>
      <c r="Z527" s="2">
        <v>35.5</v>
      </c>
      <c r="AA527" s="2">
        <v>2</v>
      </c>
      <c r="AB527" s="2">
        <v>3</v>
      </c>
      <c r="BC527" s="2">
        <v>23</v>
      </c>
      <c r="BD527" s="2">
        <v>19</v>
      </c>
      <c r="BE527" s="2">
        <v>70.400000000000006</v>
      </c>
      <c r="BF527" s="2">
        <v>19</v>
      </c>
      <c r="BG527" s="2">
        <v>70.400000000000006</v>
      </c>
      <c r="BH527" s="2">
        <v>82.6</v>
      </c>
      <c r="BI527" s="2">
        <v>2</v>
      </c>
      <c r="BJ527" s="2">
        <v>7.4</v>
      </c>
      <c r="BK527" s="2">
        <v>2</v>
      </c>
      <c r="BL527" s="2">
        <v>7.4</v>
      </c>
      <c r="BM527" s="2">
        <v>2</v>
      </c>
      <c r="BN527" s="2">
        <v>7.4</v>
      </c>
      <c r="BO527" s="2">
        <v>14</v>
      </c>
      <c r="BP527" s="2">
        <v>51.9</v>
      </c>
      <c r="BQ527" s="2">
        <v>3</v>
      </c>
      <c r="BR527" s="2">
        <v>11.1</v>
      </c>
      <c r="BS527" s="2">
        <v>4</v>
      </c>
      <c r="BT527" s="2">
        <v>14.8</v>
      </c>
      <c r="BU527" s="2">
        <v>8</v>
      </c>
      <c r="BV527" s="2">
        <v>29.6</v>
      </c>
      <c r="BW527" s="2">
        <v>6</v>
      </c>
      <c r="BX527" s="2">
        <v>3</v>
      </c>
    </row>
    <row r="528" spans="1:76" ht="12.75" customHeight="1" x14ac:dyDescent="0.2">
      <c r="A528">
        <v>10</v>
      </c>
      <c r="B528" s="2">
        <v>4295</v>
      </c>
      <c r="C528" s="17">
        <v>2.9</v>
      </c>
      <c r="E528" s="15">
        <v>2.5430000000000001</v>
      </c>
      <c r="G528" s="17">
        <v>45</v>
      </c>
      <c r="H528" s="2">
        <v>34</v>
      </c>
      <c r="I528" s="2">
        <v>70.8</v>
      </c>
      <c r="J528" s="2">
        <v>34</v>
      </c>
      <c r="K528" s="2">
        <v>70.8</v>
      </c>
      <c r="L528" s="2">
        <v>75.599999999999994</v>
      </c>
      <c r="M528" s="2">
        <v>4</v>
      </c>
      <c r="N528" s="2">
        <v>8.3000000000000007</v>
      </c>
      <c r="O528" s="2">
        <v>7</v>
      </c>
      <c r="P528" s="2">
        <v>14.6</v>
      </c>
      <c r="S528" s="2">
        <v>15</v>
      </c>
      <c r="T528" s="2">
        <v>31.3</v>
      </c>
      <c r="U528" s="2">
        <v>19</v>
      </c>
      <c r="V528" s="2">
        <v>39.6</v>
      </c>
      <c r="W528" s="2">
        <v>3</v>
      </c>
      <c r="X528" s="2">
        <v>6.3</v>
      </c>
      <c r="Y528" s="2">
        <v>14</v>
      </c>
      <c r="Z528" s="2">
        <v>29.2</v>
      </c>
      <c r="AA528" s="2">
        <v>2</v>
      </c>
      <c r="BC528" s="2">
        <v>41</v>
      </c>
      <c r="BD528" s="2">
        <v>31</v>
      </c>
      <c r="BE528" s="2">
        <v>67.400000000000006</v>
      </c>
      <c r="BF528" s="2">
        <v>31</v>
      </c>
      <c r="BG528" s="2">
        <v>67.400000000000006</v>
      </c>
      <c r="BH528" s="2">
        <v>75.599999999999994</v>
      </c>
      <c r="BK528" s="2">
        <v>10</v>
      </c>
      <c r="BL528" s="2">
        <v>21.7</v>
      </c>
      <c r="BO528" s="2">
        <v>27</v>
      </c>
      <c r="BP528" s="2">
        <v>58.7</v>
      </c>
      <c r="BQ528" s="2">
        <v>4</v>
      </c>
      <c r="BR528" s="2">
        <v>8.6999999999999993</v>
      </c>
      <c r="BS528" s="2">
        <v>5</v>
      </c>
      <c r="BT528" s="2">
        <v>10.9</v>
      </c>
      <c r="BU528" s="2">
        <v>15</v>
      </c>
      <c r="BV528" s="2">
        <v>32.6</v>
      </c>
      <c r="BW528" s="2">
        <v>4</v>
      </c>
    </row>
    <row r="529" spans="1:77" ht="12.75" customHeight="1" x14ac:dyDescent="0.2">
      <c r="A529">
        <v>10</v>
      </c>
      <c r="B529" s="2">
        <v>4314</v>
      </c>
      <c r="C529" s="17">
        <v>2.52</v>
      </c>
      <c r="E529" s="15">
        <v>2.9530000000000003</v>
      </c>
      <c r="G529" s="17">
        <v>23</v>
      </c>
      <c r="H529" s="2">
        <v>10</v>
      </c>
      <c r="I529" s="2">
        <v>43.5</v>
      </c>
      <c r="J529" s="2">
        <v>10</v>
      </c>
      <c r="K529" s="2">
        <v>43.5</v>
      </c>
      <c r="L529" s="2">
        <v>43.5</v>
      </c>
      <c r="M529" s="2">
        <v>5</v>
      </c>
      <c r="N529" s="2">
        <v>21.7</v>
      </c>
      <c r="O529" s="2">
        <v>8</v>
      </c>
      <c r="P529" s="2">
        <v>34.799999999999997</v>
      </c>
      <c r="S529" s="2">
        <v>3</v>
      </c>
      <c r="T529" s="2">
        <v>13</v>
      </c>
      <c r="U529" s="2">
        <v>7</v>
      </c>
      <c r="V529" s="2">
        <v>30.4</v>
      </c>
      <c r="Y529" s="2">
        <v>13</v>
      </c>
      <c r="Z529" s="2">
        <v>56.5</v>
      </c>
      <c r="AA529" s="2">
        <v>5</v>
      </c>
      <c r="BC529" s="2">
        <v>22</v>
      </c>
      <c r="BD529" s="2">
        <v>18</v>
      </c>
      <c r="BE529" s="2">
        <v>81.8</v>
      </c>
      <c r="BF529" s="2">
        <v>18</v>
      </c>
      <c r="BG529" s="2">
        <v>81.8</v>
      </c>
      <c r="BH529" s="2">
        <v>81.8</v>
      </c>
      <c r="BI529" s="2">
        <v>1</v>
      </c>
      <c r="BJ529" s="2">
        <v>4.5</v>
      </c>
      <c r="BK529" s="2">
        <v>3</v>
      </c>
      <c r="BL529" s="2">
        <v>13.6</v>
      </c>
      <c r="BO529" s="2">
        <v>14</v>
      </c>
      <c r="BP529" s="2">
        <v>63.6</v>
      </c>
      <c r="BQ529" s="2">
        <v>4</v>
      </c>
      <c r="BR529" s="2">
        <v>18.2</v>
      </c>
      <c r="BU529" s="2">
        <v>4</v>
      </c>
      <c r="BV529" s="2">
        <v>18.2</v>
      </c>
      <c r="BW529" s="2">
        <v>4</v>
      </c>
      <c r="BX529" s="2">
        <v>2</v>
      </c>
    </row>
    <row r="530" spans="1:77" ht="12.75" customHeight="1" x14ac:dyDescent="0.2">
      <c r="A530">
        <v>10</v>
      </c>
      <c r="B530" s="2">
        <v>4326</v>
      </c>
      <c r="C530" s="17">
        <v>3.13</v>
      </c>
      <c r="E530" s="15">
        <v>3.0680000000000001</v>
      </c>
      <c r="G530" s="17">
        <v>160</v>
      </c>
      <c r="H530" s="2">
        <v>140</v>
      </c>
      <c r="I530" s="2">
        <v>85.4</v>
      </c>
      <c r="J530" s="2">
        <v>140</v>
      </c>
      <c r="K530" s="2">
        <v>85.4</v>
      </c>
      <c r="L530" s="2">
        <v>87.5</v>
      </c>
      <c r="M530" s="2">
        <v>5</v>
      </c>
      <c r="N530" s="2">
        <v>3</v>
      </c>
      <c r="O530" s="2">
        <v>15</v>
      </c>
      <c r="P530" s="2">
        <v>9.1</v>
      </c>
      <c r="Q530" s="2">
        <v>9</v>
      </c>
      <c r="R530" s="2">
        <v>5.5</v>
      </c>
      <c r="S530" s="2">
        <v>45</v>
      </c>
      <c r="T530" s="2">
        <v>27.4</v>
      </c>
      <c r="U530" s="2">
        <v>86</v>
      </c>
      <c r="V530" s="2">
        <v>52.4</v>
      </c>
      <c r="W530" s="2">
        <v>4</v>
      </c>
      <c r="X530" s="2">
        <v>2.4</v>
      </c>
      <c r="Y530" s="2">
        <v>24</v>
      </c>
      <c r="Z530" s="2">
        <v>14.6</v>
      </c>
      <c r="AA530" s="2">
        <v>1</v>
      </c>
      <c r="AB530" s="2">
        <v>5</v>
      </c>
      <c r="AC530" s="2">
        <v>1</v>
      </c>
      <c r="BC530" s="2">
        <v>155</v>
      </c>
      <c r="BD530" s="2">
        <v>141</v>
      </c>
      <c r="BE530" s="2">
        <v>87.6</v>
      </c>
      <c r="BF530" s="2">
        <v>141</v>
      </c>
      <c r="BG530" s="2">
        <v>87.6</v>
      </c>
      <c r="BH530" s="2">
        <v>91</v>
      </c>
      <c r="BI530" s="2">
        <v>5</v>
      </c>
      <c r="BJ530" s="2">
        <v>3.1</v>
      </c>
      <c r="BK530" s="2">
        <v>9</v>
      </c>
      <c r="BL530" s="2">
        <v>5.6</v>
      </c>
      <c r="BM530" s="2">
        <v>8</v>
      </c>
      <c r="BN530" s="2">
        <v>5</v>
      </c>
      <c r="BO530" s="2">
        <v>61</v>
      </c>
      <c r="BP530" s="2">
        <v>37.9</v>
      </c>
      <c r="BQ530" s="2">
        <v>72</v>
      </c>
      <c r="BR530" s="2">
        <v>44.7</v>
      </c>
      <c r="BS530" s="2">
        <v>6</v>
      </c>
      <c r="BT530" s="2">
        <v>3.7</v>
      </c>
      <c r="BU530" s="2">
        <v>20</v>
      </c>
      <c r="BV530" s="2">
        <v>12.4</v>
      </c>
      <c r="BW530" s="2">
        <v>4</v>
      </c>
      <c r="BX530" s="2">
        <v>5</v>
      </c>
      <c r="BY530" s="2">
        <v>1</v>
      </c>
    </row>
    <row r="531" spans="1:77" ht="12.75" customHeight="1" x14ac:dyDescent="0.2">
      <c r="A531">
        <v>10</v>
      </c>
      <c r="B531" s="2">
        <v>4333</v>
      </c>
      <c r="C531" s="17">
        <v>3.37</v>
      </c>
      <c r="E531" s="15">
        <v>3.2910000000000004</v>
      </c>
      <c r="G531" s="17">
        <v>136</v>
      </c>
      <c r="H531" s="2">
        <v>124</v>
      </c>
      <c r="I531" s="2">
        <v>91.2</v>
      </c>
      <c r="J531" s="2">
        <v>124</v>
      </c>
      <c r="K531" s="2">
        <v>91.2</v>
      </c>
      <c r="L531" s="2">
        <v>91.2</v>
      </c>
      <c r="M531" s="2">
        <v>6</v>
      </c>
      <c r="N531" s="2">
        <v>4.4000000000000004</v>
      </c>
      <c r="O531" s="2">
        <v>6</v>
      </c>
      <c r="P531" s="2">
        <v>4.4000000000000004</v>
      </c>
      <c r="Q531" s="2">
        <v>4</v>
      </c>
      <c r="R531" s="2">
        <v>2.9</v>
      </c>
      <c r="S531" s="2">
        <v>40</v>
      </c>
      <c r="T531" s="2">
        <v>29.4</v>
      </c>
      <c r="U531" s="2">
        <v>80</v>
      </c>
      <c r="V531" s="2">
        <v>58.8</v>
      </c>
      <c r="Y531" s="2">
        <v>12</v>
      </c>
      <c r="Z531" s="2">
        <v>8.8000000000000007</v>
      </c>
      <c r="AA531" s="2">
        <v>4</v>
      </c>
      <c r="AC531" s="2">
        <v>1</v>
      </c>
      <c r="BC531" s="2">
        <v>131</v>
      </c>
      <c r="BD531" s="2">
        <v>127</v>
      </c>
      <c r="BE531" s="2">
        <v>94.1</v>
      </c>
      <c r="BF531" s="2">
        <v>127</v>
      </c>
      <c r="BG531" s="2">
        <v>94.1</v>
      </c>
      <c r="BH531" s="2">
        <v>96.9</v>
      </c>
      <c r="BI531" s="2">
        <v>2</v>
      </c>
      <c r="BJ531" s="2">
        <v>1.5</v>
      </c>
      <c r="BK531" s="2">
        <v>2</v>
      </c>
      <c r="BL531" s="2">
        <v>1.5</v>
      </c>
      <c r="BM531" s="2">
        <v>3</v>
      </c>
      <c r="BN531" s="2">
        <v>2.2000000000000002</v>
      </c>
      <c r="BO531" s="2">
        <v>58</v>
      </c>
      <c r="BP531" s="2">
        <v>43</v>
      </c>
      <c r="BQ531" s="2">
        <v>66</v>
      </c>
      <c r="BR531" s="2">
        <v>48.9</v>
      </c>
      <c r="BS531" s="2">
        <v>4</v>
      </c>
      <c r="BT531" s="2">
        <v>3</v>
      </c>
      <c r="BU531" s="2">
        <v>8</v>
      </c>
      <c r="BV531" s="2">
        <v>5.9</v>
      </c>
      <c r="BW531" s="2">
        <v>5</v>
      </c>
      <c r="BY531" s="2">
        <v>1</v>
      </c>
    </row>
    <row r="532" spans="1:77" ht="12.75" customHeight="1" x14ac:dyDescent="0.2">
      <c r="A532">
        <v>10</v>
      </c>
      <c r="B532" s="2">
        <v>4340</v>
      </c>
      <c r="G532" s="17">
        <v>2</v>
      </c>
    </row>
    <row r="533" spans="1:77" ht="12.75" customHeight="1" x14ac:dyDescent="0.2">
      <c r="A533">
        <v>10</v>
      </c>
      <c r="B533" s="2">
        <v>4427</v>
      </c>
      <c r="C533" s="17">
        <v>3.14</v>
      </c>
      <c r="E533" s="15">
        <v>3.1079999999999997</v>
      </c>
      <c r="G533" s="17">
        <v>268</v>
      </c>
      <c r="H533" s="2">
        <v>222</v>
      </c>
      <c r="I533" s="2">
        <v>82.2</v>
      </c>
      <c r="J533" s="2">
        <v>222</v>
      </c>
      <c r="K533" s="2">
        <v>82.2</v>
      </c>
      <c r="L533" s="2">
        <v>82.8</v>
      </c>
      <c r="M533" s="2">
        <v>18</v>
      </c>
      <c r="N533" s="2">
        <v>6.7</v>
      </c>
      <c r="O533" s="2">
        <v>28</v>
      </c>
      <c r="P533" s="2">
        <v>10.4</v>
      </c>
      <c r="Q533" s="2">
        <v>4</v>
      </c>
      <c r="R533" s="2">
        <v>1.5</v>
      </c>
      <c r="S533" s="2">
        <v>98</v>
      </c>
      <c r="T533" s="2">
        <v>36.299999999999997</v>
      </c>
      <c r="U533" s="2">
        <v>120</v>
      </c>
      <c r="V533" s="2">
        <v>44.4</v>
      </c>
      <c r="W533" s="2">
        <v>2</v>
      </c>
      <c r="X533" s="2">
        <v>0.7</v>
      </c>
      <c r="Y533" s="2">
        <v>48</v>
      </c>
      <c r="Z533" s="2">
        <v>17.8</v>
      </c>
      <c r="AA533" s="2">
        <v>6</v>
      </c>
      <c r="AB533" s="2">
        <v>3</v>
      </c>
      <c r="AC533" s="2">
        <v>5</v>
      </c>
      <c r="BC533" s="2">
        <v>258</v>
      </c>
      <c r="BD533" s="2">
        <v>220</v>
      </c>
      <c r="BE533" s="2">
        <v>83</v>
      </c>
      <c r="BF533" s="2">
        <v>220</v>
      </c>
      <c r="BG533" s="2">
        <v>83</v>
      </c>
      <c r="BH533" s="2">
        <v>85.3</v>
      </c>
      <c r="BI533" s="2">
        <v>9</v>
      </c>
      <c r="BJ533" s="2">
        <v>3.4</v>
      </c>
      <c r="BK533" s="2">
        <v>29</v>
      </c>
      <c r="BL533" s="2">
        <v>10.9</v>
      </c>
      <c r="BM533" s="2">
        <v>4</v>
      </c>
      <c r="BN533" s="2">
        <v>1.5</v>
      </c>
      <c r="BO533" s="2">
        <v>108</v>
      </c>
      <c r="BP533" s="2">
        <v>40.799999999999997</v>
      </c>
      <c r="BQ533" s="2">
        <v>108</v>
      </c>
      <c r="BR533" s="2">
        <v>40.799999999999997</v>
      </c>
      <c r="BS533" s="2">
        <v>7</v>
      </c>
      <c r="BT533" s="2">
        <v>2.6</v>
      </c>
      <c r="BU533" s="2">
        <v>45</v>
      </c>
      <c r="BV533" s="2">
        <v>17</v>
      </c>
      <c r="BW533" s="2">
        <v>11</v>
      </c>
      <c r="BX533" s="2">
        <v>3</v>
      </c>
      <c r="BY533" s="2">
        <v>5</v>
      </c>
    </row>
    <row r="534" spans="1:77" ht="12.75" customHeight="1" x14ac:dyDescent="0.2">
      <c r="A534">
        <v>10</v>
      </c>
      <c r="B534" s="2">
        <v>4430</v>
      </c>
    </row>
    <row r="535" spans="1:77" ht="12.75" customHeight="1" x14ac:dyDescent="0.2">
      <c r="A535">
        <v>10</v>
      </c>
      <c r="B535" s="2">
        <v>4431</v>
      </c>
      <c r="C535" s="17">
        <v>3.54</v>
      </c>
      <c r="E535" s="15">
        <v>3.3339999999999996</v>
      </c>
      <c r="G535" s="17">
        <v>109</v>
      </c>
      <c r="H535" s="2">
        <v>110</v>
      </c>
      <c r="I535" s="2">
        <v>91.7</v>
      </c>
      <c r="J535" s="2">
        <v>102</v>
      </c>
      <c r="K535" s="2">
        <v>91.1</v>
      </c>
      <c r="L535" s="2">
        <v>93.6</v>
      </c>
      <c r="M535" s="2">
        <v>3</v>
      </c>
      <c r="N535" s="2">
        <v>2.7</v>
      </c>
      <c r="O535" s="2">
        <v>4</v>
      </c>
      <c r="P535" s="2">
        <v>3.6</v>
      </c>
      <c r="S535" s="2">
        <v>23</v>
      </c>
      <c r="T535" s="2">
        <v>20.5</v>
      </c>
      <c r="U535" s="2">
        <v>79</v>
      </c>
      <c r="V535" s="2">
        <v>70.5</v>
      </c>
      <c r="W535" s="2">
        <v>3</v>
      </c>
      <c r="X535" s="2">
        <v>2.7</v>
      </c>
      <c r="Y535" s="2">
        <v>10</v>
      </c>
      <c r="Z535" s="2">
        <v>8.9</v>
      </c>
      <c r="AA535" s="2">
        <v>3</v>
      </c>
      <c r="AB535" s="2">
        <v>10</v>
      </c>
      <c r="BC535" s="2">
        <v>109</v>
      </c>
      <c r="BD535" s="2">
        <v>113</v>
      </c>
      <c r="BE535" s="2">
        <v>95.8</v>
      </c>
      <c r="BF535" s="2">
        <v>105</v>
      </c>
      <c r="BG535" s="2">
        <v>95.5</v>
      </c>
      <c r="BH535" s="2">
        <v>96.3</v>
      </c>
      <c r="BK535" s="2">
        <v>4</v>
      </c>
      <c r="BL535" s="2">
        <v>3.6</v>
      </c>
      <c r="BM535" s="2">
        <v>1</v>
      </c>
      <c r="BN535" s="2">
        <v>0.9</v>
      </c>
      <c r="BO535" s="2">
        <v>57</v>
      </c>
      <c r="BP535" s="2">
        <v>51.8</v>
      </c>
      <c r="BQ535" s="2">
        <v>47</v>
      </c>
      <c r="BR535" s="2">
        <v>42.7</v>
      </c>
      <c r="BS535" s="2">
        <v>1</v>
      </c>
      <c r="BT535" s="2">
        <v>0.9</v>
      </c>
      <c r="BU535" s="2">
        <v>5</v>
      </c>
      <c r="BV535" s="2">
        <v>4.5</v>
      </c>
      <c r="BW535" s="2">
        <v>6</v>
      </c>
      <c r="BX535" s="2">
        <v>9</v>
      </c>
    </row>
    <row r="536" spans="1:77" ht="12.75" customHeight="1" x14ac:dyDescent="0.2">
      <c r="A536">
        <v>10</v>
      </c>
      <c r="B536" s="2">
        <v>4433</v>
      </c>
      <c r="C536" s="17">
        <v>3.67</v>
      </c>
      <c r="E536" s="15">
        <v>3.6079999999999997</v>
      </c>
      <c r="G536" s="17">
        <v>490</v>
      </c>
      <c r="H536" s="2">
        <v>467</v>
      </c>
      <c r="I536" s="2">
        <v>94.9</v>
      </c>
      <c r="J536" s="2">
        <v>467</v>
      </c>
      <c r="K536" s="2">
        <v>94.9</v>
      </c>
      <c r="L536" s="2">
        <v>95.3</v>
      </c>
      <c r="M536" s="2">
        <v>7</v>
      </c>
      <c r="N536" s="2">
        <v>1.4</v>
      </c>
      <c r="O536" s="2">
        <v>16</v>
      </c>
      <c r="P536" s="2">
        <v>3.3</v>
      </c>
      <c r="Q536" s="2">
        <v>3</v>
      </c>
      <c r="R536" s="2">
        <v>0.6</v>
      </c>
      <c r="S536" s="2">
        <v>87</v>
      </c>
      <c r="T536" s="2">
        <v>17.7</v>
      </c>
      <c r="U536" s="2">
        <v>377</v>
      </c>
      <c r="V536" s="2">
        <v>76.599999999999994</v>
      </c>
      <c r="W536" s="2">
        <v>2</v>
      </c>
      <c r="X536" s="2">
        <v>0.4</v>
      </c>
      <c r="Y536" s="2">
        <v>25</v>
      </c>
      <c r="Z536" s="2">
        <v>5.0999999999999996</v>
      </c>
      <c r="AA536" s="2">
        <v>8</v>
      </c>
      <c r="AC536" s="2">
        <v>8</v>
      </c>
      <c r="BC536" s="2">
        <v>489</v>
      </c>
      <c r="BD536" s="2">
        <v>466</v>
      </c>
      <c r="BE536" s="2">
        <v>94.9</v>
      </c>
      <c r="BF536" s="2">
        <v>466</v>
      </c>
      <c r="BG536" s="2">
        <v>94.9</v>
      </c>
      <c r="BH536" s="2">
        <v>95.3</v>
      </c>
      <c r="BI536" s="2">
        <v>9</v>
      </c>
      <c r="BJ536" s="2">
        <v>1.8</v>
      </c>
      <c r="BK536" s="2">
        <v>14</v>
      </c>
      <c r="BL536" s="2">
        <v>2.9</v>
      </c>
      <c r="BM536" s="2">
        <v>3</v>
      </c>
      <c r="BN536" s="2">
        <v>0.6</v>
      </c>
      <c r="BO536" s="2">
        <v>118</v>
      </c>
      <c r="BP536" s="2">
        <v>24</v>
      </c>
      <c r="BQ536" s="2">
        <v>345</v>
      </c>
      <c r="BR536" s="2">
        <v>70.3</v>
      </c>
      <c r="BS536" s="2">
        <v>2</v>
      </c>
      <c r="BT536" s="2">
        <v>0.4</v>
      </c>
      <c r="BU536" s="2">
        <v>25</v>
      </c>
      <c r="BV536" s="2">
        <v>5.0999999999999996</v>
      </c>
      <c r="BW536" s="2">
        <v>9</v>
      </c>
      <c r="BY536" s="2">
        <v>8</v>
      </c>
    </row>
    <row r="537" spans="1:77" ht="12.75" customHeight="1" x14ac:dyDescent="0.2">
      <c r="A537">
        <v>10</v>
      </c>
      <c r="B537" s="2">
        <v>4438</v>
      </c>
      <c r="C537" s="17">
        <v>3.55</v>
      </c>
      <c r="E537" s="15">
        <v>3.3710000000000004</v>
      </c>
      <c r="G537" s="17">
        <v>475</v>
      </c>
      <c r="H537" s="2">
        <v>439</v>
      </c>
      <c r="I537" s="2">
        <v>91.1</v>
      </c>
      <c r="J537" s="2">
        <v>439</v>
      </c>
      <c r="K537" s="2">
        <v>91.1</v>
      </c>
      <c r="L537" s="2">
        <v>92.4</v>
      </c>
      <c r="M537" s="2">
        <v>11</v>
      </c>
      <c r="N537" s="2">
        <v>2.2999999999999998</v>
      </c>
      <c r="O537" s="2">
        <v>25</v>
      </c>
      <c r="P537" s="2">
        <v>5.2</v>
      </c>
      <c r="Q537" s="2">
        <v>2</v>
      </c>
      <c r="R537" s="2">
        <v>0.4</v>
      </c>
      <c r="S537" s="2">
        <v>98</v>
      </c>
      <c r="T537" s="2">
        <v>20.3</v>
      </c>
      <c r="U537" s="2">
        <v>339</v>
      </c>
      <c r="V537" s="2">
        <v>70.3</v>
      </c>
      <c r="W537" s="2">
        <v>7</v>
      </c>
      <c r="X537" s="2">
        <v>1.5</v>
      </c>
      <c r="Y537" s="2">
        <v>43</v>
      </c>
      <c r="Z537" s="2">
        <v>8.9</v>
      </c>
      <c r="AA537" s="2">
        <v>7</v>
      </c>
      <c r="AB537" s="2">
        <v>7</v>
      </c>
      <c r="AC537" s="2">
        <v>4</v>
      </c>
      <c r="BC537" s="2">
        <v>466</v>
      </c>
      <c r="BD537" s="2">
        <v>434</v>
      </c>
      <c r="BE537" s="2">
        <v>88.9</v>
      </c>
      <c r="BF537" s="2">
        <v>434</v>
      </c>
      <c r="BG537" s="2">
        <v>88.9</v>
      </c>
      <c r="BH537" s="2">
        <v>93.1</v>
      </c>
      <c r="BI537" s="2">
        <v>4</v>
      </c>
      <c r="BJ537" s="2">
        <v>0.8</v>
      </c>
      <c r="BK537" s="2">
        <v>28</v>
      </c>
      <c r="BL537" s="2">
        <v>5.7</v>
      </c>
      <c r="BM537" s="2">
        <v>2</v>
      </c>
      <c r="BN537" s="2">
        <v>0.4</v>
      </c>
      <c r="BO537" s="2">
        <v>142</v>
      </c>
      <c r="BP537" s="2">
        <v>29.1</v>
      </c>
      <c r="BQ537" s="2">
        <v>290</v>
      </c>
      <c r="BR537" s="2">
        <v>59.4</v>
      </c>
      <c r="BS537" s="2">
        <v>22</v>
      </c>
      <c r="BT537" s="2">
        <v>4.5</v>
      </c>
      <c r="BU537" s="2">
        <v>54</v>
      </c>
      <c r="BV537" s="2">
        <v>11.1</v>
      </c>
      <c r="BW537" s="2">
        <v>1</v>
      </c>
      <c r="BX537" s="2">
        <v>7</v>
      </c>
      <c r="BY537" s="2">
        <v>4</v>
      </c>
    </row>
    <row r="538" spans="1:77" ht="12.75" customHeight="1" x14ac:dyDescent="0.2">
      <c r="A538">
        <v>10</v>
      </c>
      <c r="B538" s="2">
        <v>4439</v>
      </c>
      <c r="C538" s="17">
        <v>3.69</v>
      </c>
      <c r="E538" s="15">
        <v>3.5859999999999999</v>
      </c>
      <c r="G538" s="17">
        <v>360</v>
      </c>
      <c r="H538" s="2">
        <v>351</v>
      </c>
      <c r="I538" s="2">
        <v>97</v>
      </c>
      <c r="J538" s="2">
        <v>351</v>
      </c>
      <c r="K538" s="2">
        <v>97</v>
      </c>
      <c r="L538" s="2">
        <v>97.5</v>
      </c>
      <c r="M538" s="2">
        <v>2</v>
      </c>
      <c r="N538" s="2">
        <v>0.6</v>
      </c>
      <c r="O538" s="2">
        <v>7</v>
      </c>
      <c r="P538" s="2">
        <v>1.9</v>
      </c>
      <c r="Q538" s="2">
        <v>2</v>
      </c>
      <c r="R538" s="2">
        <v>0.6</v>
      </c>
      <c r="S538" s="2">
        <v>75</v>
      </c>
      <c r="T538" s="2">
        <v>20.7</v>
      </c>
      <c r="U538" s="2">
        <v>274</v>
      </c>
      <c r="V538" s="2">
        <v>75.7</v>
      </c>
      <c r="W538" s="2">
        <v>2</v>
      </c>
      <c r="X538" s="2">
        <v>0.6</v>
      </c>
      <c r="Y538" s="2">
        <v>11</v>
      </c>
      <c r="Z538" s="2">
        <v>3</v>
      </c>
      <c r="AA538" s="2">
        <v>3</v>
      </c>
      <c r="AB538" s="2">
        <v>1</v>
      </c>
      <c r="AC538" s="2">
        <v>2</v>
      </c>
      <c r="BC538" s="2">
        <v>357</v>
      </c>
      <c r="BD538" s="2">
        <v>343</v>
      </c>
      <c r="BE538" s="2">
        <v>95</v>
      </c>
      <c r="BF538" s="2">
        <v>343</v>
      </c>
      <c r="BG538" s="2">
        <v>95</v>
      </c>
      <c r="BH538" s="2">
        <v>96.1</v>
      </c>
      <c r="BI538" s="2">
        <v>2</v>
      </c>
      <c r="BJ538" s="2">
        <v>0.6</v>
      </c>
      <c r="BK538" s="2">
        <v>12</v>
      </c>
      <c r="BL538" s="2">
        <v>3.3</v>
      </c>
      <c r="BM538" s="2">
        <v>1</v>
      </c>
      <c r="BN538" s="2">
        <v>0.3</v>
      </c>
      <c r="BO538" s="2">
        <v>99</v>
      </c>
      <c r="BP538" s="2">
        <v>27.4</v>
      </c>
      <c r="BQ538" s="2">
        <v>243</v>
      </c>
      <c r="BR538" s="2">
        <v>67.3</v>
      </c>
      <c r="BS538" s="2">
        <v>4</v>
      </c>
      <c r="BT538" s="2">
        <v>1.1000000000000001</v>
      </c>
      <c r="BU538" s="2">
        <v>18</v>
      </c>
      <c r="BV538" s="2">
        <v>5</v>
      </c>
      <c r="BW538" s="2">
        <v>4</v>
      </c>
      <c r="BX538" s="2">
        <v>1</v>
      </c>
      <c r="BY538" s="2">
        <v>2</v>
      </c>
    </row>
    <row r="539" spans="1:77" ht="12.75" customHeight="1" x14ac:dyDescent="0.2">
      <c r="A539">
        <v>10</v>
      </c>
      <c r="B539" s="2">
        <v>4450</v>
      </c>
      <c r="C539" s="17">
        <v>1.58</v>
      </c>
      <c r="E539" s="15">
        <v>1.1340000000000001</v>
      </c>
      <c r="G539" s="17">
        <v>33</v>
      </c>
      <c r="H539" s="2">
        <v>48</v>
      </c>
      <c r="I539" s="2">
        <v>56.5</v>
      </c>
      <c r="J539" s="2">
        <v>25</v>
      </c>
      <c r="K539" s="2">
        <v>40.299999999999997</v>
      </c>
      <c r="L539" s="2">
        <v>75.8</v>
      </c>
      <c r="M539" s="2">
        <v>4</v>
      </c>
      <c r="N539" s="2">
        <v>6.5</v>
      </c>
      <c r="O539" s="2">
        <v>4</v>
      </c>
      <c r="P539" s="2">
        <v>6.5</v>
      </c>
      <c r="S539" s="2">
        <v>14</v>
      </c>
      <c r="T539" s="2">
        <v>22.6</v>
      </c>
      <c r="U539" s="2">
        <v>11</v>
      </c>
      <c r="V539" s="2">
        <v>17.7</v>
      </c>
      <c r="W539" s="2">
        <v>29</v>
      </c>
      <c r="X539" s="2">
        <v>46.8</v>
      </c>
      <c r="Y539" s="2">
        <v>37</v>
      </c>
      <c r="Z539" s="2">
        <v>59.7</v>
      </c>
      <c r="AB539" s="2">
        <v>46</v>
      </c>
      <c r="BC539" s="2">
        <v>27</v>
      </c>
      <c r="BD539" s="2">
        <v>41</v>
      </c>
      <c r="BE539" s="2">
        <v>48.2</v>
      </c>
      <c r="BF539" s="2">
        <v>15</v>
      </c>
      <c r="BG539" s="2">
        <v>25.4</v>
      </c>
      <c r="BH539" s="2">
        <v>55.6</v>
      </c>
      <c r="BI539" s="2">
        <v>2</v>
      </c>
      <c r="BJ539" s="2">
        <v>3.4</v>
      </c>
      <c r="BK539" s="2">
        <v>10</v>
      </c>
      <c r="BL539" s="2">
        <v>16.899999999999999</v>
      </c>
      <c r="BM539" s="2">
        <v>1</v>
      </c>
      <c r="BN539" s="2">
        <v>1.7</v>
      </c>
      <c r="BO539" s="2">
        <v>11</v>
      </c>
      <c r="BP539" s="2">
        <v>18.600000000000001</v>
      </c>
      <c r="BQ539" s="2">
        <v>3</v>
      </c>
      <c r="BR539" s="2">
        <v>5.0999999999999996</v>
      </c>
      <c r="BS539" s="2">
        <v>32</v>
      </c>
      <c r="BT539" s="2">
        <v>54.2</v>
      </c>
      <c r="BU539" s="2">
        <v>44</v>
      </c>
      <c r="BV539" s="2">
        <v>74.599999999999994</v>
      </c>
      <c r="BX539" s="2">
        <v>49</v>
      </c>
    </row>
    <row r="540" spans="1:77" ht="12.75" customHeight="1" x14ac:dyDescent="0.2">
      <c r="A540">
        <v>10</v>
      </c>
      <c r="B540" s="2">
        <v>4474</v>
      </c>
      <c r="C540" s="17">
        <v>3.3</v>
      </c>
      <c r="E540" s="15">
        <v>3.1749999999999998</v>
      </c>
      <c r="G540" s="17">
        <v>386</v>
      </c>
      <c r="H540" s="2">
        <v>337</v>
      </c>
      <c r="I540" s="2">
        <v>86</v>
      </c>
      <c r="J540" s="2">
        <v>336</v>
      </c>
      <c r="K540" s="2">
        <v>85.9</v>
      </c>
      <c r="L540" s="2">
        <v>87</v>
      </c>
      <c r="M540" s="2">
        <v>20</v>
      </c>
      <c r="N540" s="2">
        <v>5.0999999999999996</v>
      </c>
      <c r="O540" s="2">
        <v>30</v>
      </c>
      <c r="P540" s="2">
        <v>7.7</v>
      </c>
      <c r="Q540" s="2">
        <v>6</v>
      </c>
      <c r="R540" s="2">
        <v>1.5</v>
      </c>
      <c r="S540" s="2">
        <v>110</v>
      </c>
      <c r="T540" s="2">
        <v>28.1</v>
      </c>
      <c r="U540" s="2">
        <v>220</v>
      </c>
      <c r="V540" s="2">
        <v>56.3</v>
      </c>
      <c r="W540" s="2">
        <v>5</v>
      </c>
      <c r="X540" s="2">
        <v>1.3</v>
      </c>
      <c r="Y540" s="2">
        <v>55</v>
      </c>
      <c r="Z540" s="2">
        <v>14.1</v>
      </c>
      <c r="AA540" s="2">
        <v>5</v>
      </c>
      <c r="AB540" s="2">
        <v>4</v>
      </c>
      <c r="BC540" s="2">
        <v>374</v>
      </c>
      <c r="BD540" s="2">
        <v>344</v>
      </c>
      <c r="BE540" s="2">
        <v>88.9</v>
      </c>
      <c r="BF540" s="2">
        <v>343</v>
      </c>
      <c r="BG540" s="2">
        <v>88.9</v>
      </c>
      <c r="BH540" s="2">
        <v>91.7</v>
      </c>
      <c r="BI540" s="2">
        <v>12</v>
      </c>
      <c r="BJ540" s="2">
        <v>3.1</v>
      </c>
      <c r="BK540" s="2">
        <v>19</v>
      </c>
      <c r="BL540" s="2">
        <v>4.9000000000000004</v>
      </c>
      <c r="BM540" s="2">
        <v>7</v>
      </c>
      <c r="BN540" s="2">
        <v>1.8</v>
      </c>
      <c r="BO540" s="2">
        <v>169</v>
      </c>
      <c r="BP540" s="2">
        <v>43.8</v>
      </c>
      <c r="BQ540" s="2">
        <v>167</v>
      </c>
      <c r="BR540" s="2">
        <v>43.3</v>
      </c>
      <c r="BS540" s="2">
        <v>12</v>
      </c>
      <c r="BT540" s="2">
        <v>3.1</v>
      </c>
      <c r="BU540" s="2">
        <v>43</v>
      </c>
      <c r="BV540" s="2">
        <v>11.1</v>
      </c>
      <c r="BW540" s="2">
        <v>10</v>
      </c>
      <c r="BX540" s="2">
        <v>4</v>
      </c>
    </row>
    <row r="541" spans="1:77" ht="12.75" customHeight="1" x14ac:dyDescent="0.2">
      <c r="A541">
        <v>10</v>
      </c>
      <c r="B541" s="2">
        <v>4484</v>
      </c>
      <c r="C541" s="17">
        <v>3.22</v>
      </c>
      <c r="E541" s="15">
        <v>3.0979999999999994</v>
      </c>
      <c r="G541" s="17">
        <v>373</v>
      </c>
      <c r="H541" s="2">
        <v>312</v>
      </c>
      <c r="I541" s="2">
        <v>83.2</v>
      </c>
      <c r="J541" s="2">
        <v>311</v>
      </c>
      <c r="K541" s="2">
        <v>83.2</v>
      </c>
      <c r="L541" s="2">
        <v>83.4</v>
      </c>
      <c r="M541" s="2">
        <v>23</v>
      </c>
      <c r="N541" s="2">
        <v>6.1</v>
      </c>
      <c r="O541" s="2">
        <v>39</v>
      </c>
      <c r="P541" s="2">
        <v>10.4</v>
      </c>
      <c r="Q541" s="2">
        <v>8</v>
      </c>
      <c r="R541" s="2">
        <v>2.1</v>
      </c>
      <c r="S541" s="2">
        <v>107</v>
      </c>
      <c r="T541" s="2">
        <v>28.6</v>
      </c>
      <c r="U541" s="2">
        <v>196</v>
      </c>
      <c r="V541" s="2">
        <v>52.4</v>
      </c>
      <c r="W541" s="2">
        <v>1</v>
      </c>
      <c r="X541" s="2">
        <v>0.3</v>
      </c>
      <c r="Y541" s="2">
        <v>63</v>
      </c>
      <c r="Z541" s="2">
        <v>16.8</v>
      </c>
      <c r="AA541" s="2">
        <v>24</v>
      </c>
      <c r="AB541" s="2">
        <v>4</v>
      </c>
      <c r="AC541" s="2">
        <v>2</v>
      </c>
      <c r="BC541" s="2">
        <v>367</v>
      </c>
      <c r="BD541" s="2">
        <v>326</v>
      </c>
      <c r="BE541" s="2">
        <v>86.7</v>
      </c>
      <c r="BF541" s="2">
        <v>325</v>
      </c>
      <c r="BG541" s="2">
        <v>86.7</v>
      </c>
      <c r="BH541" s="2">
        <v>88.6</v>
      </c>
      <c r="BI541" s="2">
        <v>13</v>
      </c>
      <c r="BJ541" s="2">
        <v>3.5</v>
      </c>
      <c r="BK541" s="2">
        <v>29</v>
      </c>
      <c r="BL541" s="2">
        <v>7.7</v>
      </c>
      <c r="BM541" s="2">
        <v>11</v>
      </c>
      <c r="BN541" s="2">
        <v>2.9</v>
      </c>
      <c r="BO541" s="2">
        <v>166</v>
      </c>
      <c r="BP541" s="2">
        <v>44.3</v>
      </c>
      <c r="BQ541" s="2">
        <v>148</v>
      </c>
      <c r="BR541" s="2">
        <v>39.5</v>
      </c>
      <c r="BS541" s="2">
        <v>8</v>
      </c>
      <c r="BT541" s="2">
        <v>2.1</v>
      </c>
      <c r="BU541" s="2">
        <v>50</v>
      </c>
      <c r="BV541" s="2">
        <v>13.3</v>
      </c>
      <c r="BW541" s="2">
        <v>24</v>
      </c>
      <c r="BX541" s="2">
        <v>4</v>
      </c>
      <c r="BY541" s="2">
        <v>1</v>
      </c>
    </row>
    <row r="542" spans="1:77" ht="12.75" customHeight="1" x14ac:dyDescent="0.2">
      <c r="A542">
        <v>10</v>
      </c>
      <c r="B542" s="2">
        <v>4491</v>
      </c>
      <c r="C542" s="17">
        <v>3.41</v>
      </c>
      <c r="E542" s="15">
        <v>3.4079999999999995</v>
      </c>
      <c r="G542" s="17">
        <v>346</v>
      </c>
      <c r="H542" s="2">
        <v>311</v>
      </c>
      <c r="I542" s="2">
        <v>89.6</v>
      </c>
      <c r="J542" s="2">
        <v>310</v>
      </c>
      <c r="K542" s="2">
        <v>89.6</v>
      </c>
      <c r="L542" s="2">
        <v>89.6</v>
      </c>
      <c r="M542" s="2">
        <v>16</v>
      </c>
      <c r="N542" s="2">
        <v>4.5999999999999996</v>
      </c>
      <c r="O542" s="2">
        <v>20</v>
      </c>
      <c r="P542" s="2">
        <v>5.8</v>
      </c>
      <c r="Q542" s="2">
        <v>8</v>
      </c>
      <c r="R542" s="2">
        <v>2.2999999999999998</v>
      </c>
      <c r="S542" s="2">
        <v>84</v>
      </c>
      <c r="T542" s="2">
        <v>24.3</v>
      </c>
      <c r="U542" s="2">
        <v>218</v>
      </c>
      <c r="V542" s="2">
        <v>63</v>
      </c>
      <c r="Y542" s="2">
        <v>36</v>
      </c>
      <c r="Z542" s="2">
        <v>10.4</v>
      </c>
      <c r="AA542" s="2">
        <v>12</v>
      </c>
      <c r="AB542" s="2">
        <v>5</v>
      </c>
      <c r="AC542" s="2">
        <v>4</v>
      </c>
      <c r="BC542" s="2">
        <v>339</v>
      </c>
      <c r="BD542" s="2">
        <v>324</v>
      </c>
      <c r="BE542" s="2">
        <v>94.7</v>
      </c>
      <c r="BF542" s="2">
        <v>323</v>
      </c>
      <c r="BG542" s="2">
        <v>94.7</v>
      </c>
      <c r="BH542" s="2">
        <v>95.3</v>
      </c>
      <c r="BI542" s="2">
        <v>6</v>
      </c>
      <c r="BJ542" s="2">
        <v>1.8</v>
      </c>
      <c r="BK542" s="2">
        <v>10</v>
      </c>
      <c r="BL542" s="2">
        <v>2.9</v>
      </c>
      <c r="BM542" s="2">
        <v>8</v>
      </c>
      <c r="BN542" s="2">
        <v>2.2999999999999998</v>
      </c>
      <c r="BO542" s="2">
        <v>124</v>
      </c>
      <c r="BP542" s="2">
        <v>36.4</v>
      </c>
      <c r="BQ542" s="2">
        <v>191</v>
      </c>
      <c r="BR542" s="2">
        <v>56</v>
      </c>
      <c r="BS542" s="2">
        <v>2</v>
      </c>
      <c r="BT542" s="2">
        <v>0.6</v>
      </c>
      <c r="BU542" s="2">
        <v>18</v>
      </c>
      <c r="BV542" s="2">
        <v>5.3</v>
      </c>
      <c r="BW542" s="2">
        <v>16</v>
      </c>
      <c r="BX542" s="2">
        <v>5</v>
      </c>
      <c r="BY542" s="2">
        <v>5</v>
      </c>
    </row>
    <row r="543" spans="1:77" ht="12.75" customHeight="1" x14ac:dyDescent="0.2">
      <c r="A543">
        <v>10</v>
      </c>
      <c r="B543" s="2">
        <v>4492</v>
      </c>
      <c r="C543" s="17">
        <v>3.4</v>
      </c>
      <c r="E543" s="15">
        <v>3.411</v>
      </c>
      <c r="G543" s="17">
        <v>394</v>
      </c>
      <c r="H543" s="2">
        <v>332</v>
      </c>
      <c r="I543" s="2">
        <v>83.4</v>
      </c>
      <c r="J543" s="2">
        <v>329</v>
      </c>
      <c r="K543" s="2">
        <v>83.3</v>
      </c>
      <c r="L543" s="2">
        <v>83.5</v>
      </c>
      <c r="M543" s="2">
        <v>26</v>
      </c>
      <c r="N543" s="2">
        <v>6.6</v>
      </c>
      <c r="O543" s="2">
        <v>39</v>
      </c>
      <c r="P543" s="2">
        <v>9.9</v>
      </c>
      <c r="S543" s="2">
        <v>76</v>
      </c>
      <c r="T543" s="2">
        <v>19.2</v>
      </c>
      <c r="U543" s="2">
        <v>253</v>
      </c>
      <c r="V543" s="2">
        <v>64.099999999999994</v>
      </c>
      <c r="W543" s="2">
        <v>1</v>
      </c>
      <c r="X543" s="2">
        <v>0.3</v>
      </c>
      <c r="Y543" s="2">
        <v>66</v>
      </c>
      <c r="Z543" s="2">
        <v>16.7</v>
      </c>
      <c r="AA543" s="2">
        <v>13</v>
      </c>
      <c r="AB543" s="2">
        <v>10</v>
      </c>
      <c r="AC543" s="2">
        <v>1</v>
      </c>
      <c r="BC543" s="2">
        <v>386</v>
      </c>
      <c r="BD543" s="2">
        <v>344</v>
      </c>
      <c r="BE543" s="2">
        <v>87.3</v>
      </c>
      <c r="BF543" s="2">
        <v>339</v>
      </c>
      <c r="BG543" s="2">
        <v>87.1</v>
      </c>
      <c r="BH543" s="2">
        <v>87.8</v>
      </c>
      <c r="BI543" s="2">
        <v>14</v>
      </c>
      <c r="BJ543" s="2">
        <v>3.6</v>
      </c>
      <c r="BK543" s="2">
        <v>33</v>
      </c>
      <c r="BL543" s="2">
        <v>8.5</v>
      </c>
      <c r="BO543" s="2">
        <v>110</v>
      </c>
      <c r="BP543" s="2">
        <v>28.3</v>
      </c>
      <c r="BQ543" s="2">
        <v>229</v>
      </c>
      <c r="BR543" s="2">
        <v>58.9</v>
      </c>
      <c r="BS543" s="2">
        <v>3</v>
      </c>
      <c r="BT543" s="2">
        <v>0.8</v>
      </c>
      <c r="BU543" s="2">
        <v>50</v>
      </c>
      <c r="BV543" s="2">
        <v>12.9</v>
      </c>
      <c r="BW543" s="2">
        <v>17</v>
      </c>
      <c r="BX543" s="2">
        <v>12</v>
      </c>
      <c r="BY543" s="2">
        <v>1</v>
      </c>
    </row>
    <row r="544" spans="1:77" ht="12.75" customHeight="1" x14ac:dyDescent="0.2">
      <c r="A544">
        <v>10</v>
      </c>
      <c r="B544" s="2">
        <v>4495</v>
      </c>
      <c r="C544" s="17">
        <v>3.72</v>
      </c>
      <c r="E544" s="15">
        <v>3.6170000000000004</v>
      </c>
      <c r="G544" s="17">
        <v>494</v>
      </c>
      <c r="H544" s="2">
        <v>483</v>
      </c>
      <c r="I544" s="2">
        <v>96.4</v>
      </c>
      <c r="J544" s="2">
        <v>482</v>
      </c>
      <c r="K544" s="2">
        <v>96.4</v>
      </c>
      <c r="L544" s="2">
        <v>97.6</v>
      </c>
      <c r="M544" s="2">
        <v>4</v>
      </c>
      <c r="N544" s="2">
        <v>0.8</v>
      </c>
      <c r="O544" s="2">
        <v>8</v>
      </c>
      <c r="P544" s="2">
        <v>1.6</v>
      </c>
      <c r="Q544" s="2">
        <v>5</v>
      </c>
      <c r="R544" s="2">
        <v>1</v>
      </c>
      <c r="S544" s="2">
        <v>68</v>
      </c>
      <c r="T544" s="2">
        <v>13.6</v>
      </c>
      <c r="U544" s="2">
        <v>409</v>
      </c>
      <c r="V544" s="2">
        <v>81.8</v>
      </c>
      <c r="W544" s="2">
        <v>6</v>
      </c>
      <c r="X544" s="2">
        <v>1.2</v>
      </c>
      <c r="Y544" s="2">
        <v>18</v>
      </c>
      <c r="Z544" s="2">
        <v>3.6</v>
      </c>
      <c r="AA544" s="2">
        <v>5</v>
      </c>
      <c r="AB544" s="2">
        <v>1</v>
      </c>
      <c r="BC544" s="2">
        <v>493</v>
      </c>
      <c r="BD544" s="2">
        <v>486</v>
      </c>
      <c r="BE544" s="2">
        <v>97.2</v>
      </c>
      <c r="BF544" s="2">
        <v>485</v>
      </c>
      <c r="BG544" s="2">
        <v>97.2</v>
      </c>
      <c r="BH544" s="2">
        <v>98.4</v>
      </c>
      <c r="BI544" s="2">
        <v>2</v>
      </c>
      <c r="BJ544" s="2">
        <v>0.4</v>
      </c>
      <c r="BK544" s="2">
        <v>6</v>
      </c>
      <c r="BL544" s="2">
        <v>1.2</v>
      </c>
      <c r="BM544" s="2">
        <v>1</v>
      </c>
      <c r="BN544" s="2">
        <v>0.2</v>
      </c>
      <c r="BO544" s="2">
        <v>145</v>
      </c>
      <c r="BP544" s="2">
        <v>29.1</v>
      </c>
      <c r="BQ544" s="2">
        <v>339</v>
      </c>
      <c r="BR544" s="2">
        <v>67.900000000000006</v>
      </c>
      <c r="BS544" s="2">
        <v>6</v>
      </c>
      <c r="BT544" s="2">
        <v>1.2</v>
      </c>
      <c r="BU544" s="2">
        <v>14</v>
      </c>
      <c r="BV544" s="2">
        <v>2.8</v>
      </c>
      <c r="BW544" s="2">
        <v>6</v>
      </c>
      <c r="BX544" s="2">
        <v>1</v>
      </c>
    </row>
    <row r="545" spans="1:77" ht="12.75" customHeight="1" x14ac:dyDescent="0.2">
      <c r="A545">
        <v>10</v>
      </c>
      <c r="B545" s="2">
        <v>4500</v>
      </c>
      <c r="C545" s="17">
        <v>3.44</v>
      </c>
      <c r="E545" s="15">
        <v>3.14</v>
      </c>
      <c r="G545" s="17">
        <v>229</v>
      </c>
      <c r="H545" s="2">
        <v>206</v>
      </c>
      <c r="I545" s="2">
        <v>90</v>
      </c>
      <c r="J545" s="2">
        <v>206</v>
      </c>
      <c r="K545" s="2">
        <v>90</v>
      </c>
      <c r="L545" s="2">
        <v>90</v>
      </c>
      <c r="M545" s="2">
        <v>12</v>
      </c>
      <c r="N545" s="2">
        <v>5.2</v>
      </c>
      <c r="O545" s="2">
        <v>11</v>
      </c>
      <c r="P545" s="2">
        <v>4.8</v>
      </c>
      <c r="Q545" s="2">
        <v>5</v>
      </c>
      <c r="R545" s="2">
        <v>2.2000000000000002</v>
      </c>
      <c r="S545" s="2">
        <v>50</v>
      </c>
      <c r="T545" s="2">
        <v>21.8</v>
      </c>
      <c r="U545" s="2">
        <v>151</v>
      </c>
      <c r="V545" s="2">
        <v>65.900000000000006</v>
      </c>
      <c r="Y545" s="2">
        <v>23</v>
      </c>
      <c r="Z545" s="2">
        <v>10</v>
      </c>
      <c r="AA545" s="2">
        <v>6</v>
      </c>
      <c r="AB545" s="2">
        <v>9</v>
      </c>
      <c r="AC545" s="2">
        <v>1</v>
      </c>
      <c r="BC545" s="2">
        <v>224</v>
      </c>
      <c r="BD545" s="2">
        <v>195</v>
      </c>
      <c r="BE545" s="2">
        <v>87.1</v>
      </c>
      <c r="BF545" s="2">
        <v>195</v>
      </c>
      <c r="BG545" s="2">
        <v>87.1</v>
      </c>
      <c r="BH545" s="2">
        <v>87.1</v>
      </c>
      <c r="BI545" s="2">
        <v>10</v>
      </c>
      <c r="BJ545" s="2">
        <v>4.5</v>
      </c>
      <c r="BK545" s="2">
        <v>19</v>
      </c>
      <c r="BL545" s="2">
        <v>8.5</v>
      </c>
      <c r="BM545" s="2">
        <v>8</v>
      </c>
      <c r="BN545" s="2">
        <v>3.6</v>
      </c>
      <c r="BO545" s="2">
        <v>93</v>
      </c>
      <c r="BP545" s="2">
        <v>41.5</v>
      </c>
      <c r="BQ545" s="2">
        <v>94</v>
      </c>
      <c r="BR545" s="2">
        <v>42</v>
      </c>
      <c r="BU545" s="2">
        <v>29</v>
      </c>
      <c r="BV545" s="2">
        <v>12.9</v>
      </c>
      <c r="BW545" s="2">
        <v>10</v>
      </c>
      <c r="BX545" s="2">
        <v>10</v>
      </c>
      <c r="BY545" s="2">
        <v>1</v>
      </c>
    </row>
    <row r="546" spans="1:77" ht="12.75" customHeight="1" x14ac:dyDescent="0.2">
      <c r="A546">
        <v>10</v>
      </c>
      <c r="B546" s="2">
        <v>4504</v>
      </c>
      <c r="C546" s="17">
        <v>3.41</v>
      </c>
      <c r="E546" s="15">
        <v>3.3130000000000002</v>
      </c>
      <c r="G546" s="17">
        <v>479</v>
      </c>
      <c r="H546" s="2">
        <v>445</v>
      </c>
      <c r="I546" s="2">
        <v>92.1</v>
      </c>
      <c r="J546" s="2">
        <v>445</v>
      </c>
      <c r="K546" s="2">
        <v>92.1</v>
      </c>
      <c r="L546" s="2">
        <v>92.9</v>
      </c>
      <c r="M546" s="2">
        <v>9</v>
      </c>
      <c r="N546" s="2">
        <v>1.9</v>
      </c>
      <c r="O546" s="2">
        <v>25</v>
      </c>
      <c r="P546" s="2">
        <v>5.2</v>
      </c>
      <c r="Q546" s="2">
        <v>13</v>
      </c>
      <c r="R546" s="2">
        <v>2.7</v>
      </c>
      <c r="S546" s="2">
        <v>138</v>
      </c>
      <c r="T546" s="2">
        <v>28.6</v>
      </c>
      <c r="U546" s="2">
        <v>294</v>
      </c>
      <c r="V546" s="2">
        <v>60.9</v>
      </c>
      <c r="W546" s="2">
        <v>4</v>
      </c>
      <c r="X546" s="2">
        <v>0.8</v>
      </c>
      <c r="Y546" s="2">
        <v>38</v>
      </c>
      <c r="Z546" s="2">
        <v>7.9</v>
      </c>
      <c r="AA546" s="2">
        <v>2</v>
      </c>
      <c r="AB546" s="2">
        <v>3</v>
      </c>
      <c r="AC546" s="2">
        <v>4</v>
      </c>
      <c r="BC546" s="2">
        <v>464</v>
      </c>
      <c r="BD546" s="2">
        <v>447</v>
      </c>
      <c r="BE546" s="2">
        <v>93.7</v>
      </c>
      <c r="BF546" s="2">
        <v>447</v>
      </c>
      <c r="BG546" s="2">
        <v>93.7</v>
      </c>
      <c r="BH546" s="2">
        <v>96.3</v>
      </c>
      <c r="BI546" s="2">
        <v>1</v>
      </c>
      <c r="BJ546" s="2">
        <v>0.2</v>
      </c>
      <c r="BK546" s="2">
        <v>16</v>
      </c>
      <c r="BL546" s="2">
        <v>3.4</v>
      </c>
      <c r="BM546" s="2">
        <v>6</v>
      </c>
      <c r="BN546" s="2">
        <v>1.3</v>
      </c>
      <c r="BO546" s="2">
        <v>218</v>
      </c>
      <c r="BP546" s="2">
        <v>45.7</v>
      </c>
      <c r="BQ546" s="2">
        <v>223</v>
      </c>
      <c r="BR546" s="2">
        <v>46.8</v>
      </c>
      <c r="BS546" s="2">
        <v>13</v>
      </c>
      <c r="BT546" s="2">
        <v>2.7</v>
      </c>
      <c r="BU546" s="2">
        <v>30</v>
      </c>
      <c r="BV546" s="2">
        <v>6.3</v>
      </c>
      <c r="BW546" s="2">
        <v>8</v>
      </c>
      <c r="BX546" s="2">
        <v>3</v>
      </c>
      <c r="BY546" s="2">
        <v>4</v>
      </c>
    </row>
    <row r="547" spans="1:77" ht="12.75" customHeight="1" x14ac:dyDescent="0.2">
      <c r="A547">
        <v>10</v>
      </c>
      <c r="B547" s="2">
        <v>4509</v>
      </c>
      <c r="C547" s="17">
        <v>3.62</v>
      </c>
      <c r="E547" s="15">
        <v>3.452</v>
      </c>
      <c r="G547" s="17">
        <v>153</v>
      </c>
      <c r="H547" s="2">
        <v>148</v>
      </c>
      <c r="I547" s="2">
        <v>94.3</v>
      </c>
      <c r="J547" s="2">
        <v>145</v>
      </c>
      <c r="K547" s="2">
        <v>94.2</v>
      </c>
      <c r="L547" s="2">
        <v>94.8</v>
      </c>
      <c r="M547" s="2">
        <v>1</v>
      </c>
      <c r="N547" s="2">
        <v>0.6</v>
      </c>
      <c r="O547" s="2">
        <v>7</v>
      </c>
      <c r="P547" s="2">
        <v>4.5</v>
      </c>
      <c r="S547" s="2">
        <v>37</v>
      </c>
      <c r="T547" s="2">
        <v>24</v>
      </c>
      <c r="U547" s="2">
        <v>108</v>
      </c>
      <c r="V547" s="2">
        <v>70.099999999999994</v>
      </c>
      <c r="W547" s="2">
        <v>1</v>
      </c>
      <c r="X547" s="2">
        <v>0.6</v>
      </c>
      <c r="Y547" s="2">
        <v>9</v>
      </c>
      <c r="Z547" s="2">
        <v>5.8</v>
      </c>
      <c r="AB547" s="2">
        <v>4</v>
      </c>
      <c r="AC547" s="2">
        <v>1</v>
      </c>
      <c r="BC547" s="2">
        <v>147</v>
      </c>
      <c r="BD547" s="2">
        <v>146</v>
      </c>
      <c r="BE547" s="2">
        <v>96.7</v>
      </c>
      <c r="BF547" s="2">
        <v>143</v>
      </c>
      <c r="BG547" s="2">
        <v>96.6</v>
      </c>
      <c r="BH547" s="2">
        <v>97.3</v>
      </c>
      <c r="BI547" s="2">
        <v>1</v>
      </c>
      <c r="BJ547" s="2">
        <v>0.7</v>
      </c>
      <c r="BK547" s="2">
        <v>3</v>
      </c>
      <c r="BL547" s="2">
        <v>2</v>
      </c>
      <c r="BO547" s="2">
        <v>68</v>
      </c>
      <c r="BP547" s="2">
        <v>45.9</v>
      </c>
      <c r="BQ547" s="2">
        <v>75</v>
      </c>
      <c r="BR547" s="2">
        <v>50.7</v>
      </c>
      <c r="BS547" s="2">
        <v>1</v>
      </c>
      <c r="BT547" s="2">
        <v>0.7</v>
      </c>
      <c r="BU547" s="2">
        <v>5</v>
      </c>
      <c r="BV547" s="2">
        <v>3.4</v>
      </c>
      <c r="BW547" s="2">
        <v>6</v>
      </c>
      <c r="BX547" s="2">
        <v>4</v>
      </c>
      <c r="BY547" s="2">
        <v>1</v>
      </c>
    </row>
    <row r="548" spans="1:77" ht="12.75" customHeight="1" x14ac:dyDescent="0.2">
      <c r="A548">
        <v>10</v>
      </c>
      <c r="B548" s="2">
        <v>4515</v>
      </c>
      <c r="C548" s="17">
        <v>3.2</v>
      </c>
      <c r="E548" s="15">
        <v>3.0719999999999992</v>
      </c>
      <c r="G548" s="17">
        <v>281</v>
      </c>
      <c r="H548" s="2">
        <v>243</v>
      </c>
      <c r="I548" s="2">
        <v>81</v>
      </c>
      <c r="J548" s="2">
        <v>242</v>
      </c>
      <c r="K548" s="2">
        <v>80.900000000000006</v>
      </c>
      <c r="L548" s="2">
        <v>86.1</v>
      </c>
      <c r="M548" s="2">
        <v>11</v>
      </c>
      <c r="N548" s="2">
        <v>3.7</v>
      </c>
      <c r="O548" s="2">
        <v>28</v>
      </c>
      <c r="P548" s="2">
        <v>9.4</v>
      </c>
      <c r="Q548" s="2">
        <v>2</v>
      </c>
      <c r="R548" s="2">
        <v>0.7</v>
      </c>
      <c r="S548" s="2">
        <v>71</v>
      </c>
      <c r="T548" s="2">
        <v>23.7</v>
      </c>
      <c r="U548" s="2">
        <v>169</v>
      </c>
      <c r="V548" s="2">
        <v>56.5</v>
      </c>
      <c r="W548" s="2">
        <v>18</v>
      </c>
      <c r="X548" s="2">
        <v>6</v>
      </c>
      <c r="Y548" s="2">
        <v>57</v>
      </c>
      <c r="Z548" s="2">
        <v>19.100000000000001</v>
      </c>
      <c r="AA548" s="2">
        <v>6</v>
      </c>
      <c r="AB548" s="2">
        <v>5</v>
      </c>
      <c r="BC548" s="2">
        <v>282</v>
      </c>
      <c r="BD548" s="2">
        <v>252</v>
      </c>
      <c r="BE548" s="2">
        <v>84.6</v>
      </c>
      <c r="BF548" s="2">
        <v>252</v>
      </c>
      <c r="BG548" s="2">
        <v>84.6</v>
      </c>
      <c r="BH548" s="2">
        <v>89.4</v>
      </c>
      <c r="BI548" s="2">
        <v>7</v>
      </c>
      <c r="BJ548" s="2">
        <v>2.2999999999999998</v>
      </c>
      <c r="BK548" s="2">
        <v>23</v>
      </c>
      <c r="BL548" s="2">
        <v>7.7</v>
      </c>
      <c r="BM548" s="2">
        <v>4</v>
      </c>
      <c r="BN548" s="2">
        <v>1.3</v>
      </c>
      <c r="BO548" s="2">
        <v>129</v>
      </c>
      <c r="BP548" s="2">
        <v>43.3</v>
      </c>
      <c r="BQ548" s="2">
        <v>119</v>
      </c>
      <c r="BR548" s="2">
        <v>39.9</v>
      </c>
      <c r="BS548" s="2">
        <v>16</v>
      </c>
      <c r="BT548" s="2">
        <v>5.4</v>
      </c>
      <c r="BU548" s="2">
        <v>46</v>
      </c>
      <c r="BV548" s="2">
        <v>15.4</v>
      </c>
      <c r="BW548" s="2">
        <v>8</v>
      </c>
      <c r="BX548" s="2">
        <v>4</v>
      </c>
    </row>
    <row r="549" spans="1:77" ht="12.75" customHeight="1" x14ac:dyDescent="0.2">
      <c r="A549">
        <v>10</v>
      </c>
      <c r="B549" s="2">
        <v>4523</v>
      </c>
      <c r="C549" s="17">
        <v>3.07</v>
      </c>
      <c r="E549" s="15">
        <v>3.032</v>
      </c>
      <c r="G549" s="17">
        <v>459</v>
      </c>
      <c r="H549" s="2">
        <v>383</v>
      </c>
      <c r="I549" s="2">
        <v>80.599999999999994</v>
      </c>
      <c r="J549" s="2">
        <v>383</v>
      </c>
      <c r="K549" s="2">
        <v>80.599999999999994</v>
      </c>
      <c r="L549" s="2">
        <v>83.4</v>
      </c>
      <c r="M549" s="2">
        <v>29</v>
      </c>
      <c r="N549" s="2">
        <v>6.1</v>
      </c>
      <c r="O549" s="2">
        <v>47</v>
      </c>
      <c r="P549" s="2">
        <v>9.9</v>
      </c>
      <c r="Q549" s="2">
        <v>11</v>
      </c>
      <c r="R549" s="2">
        <v>2.2999999999999998</v>
      </c>
      <c r="S549" s="2">
        <v>155</v>
      </c>
      <c r="T549" s="2">
        <v>32.6</v>
      </c>
      <c r="U549" s="2">
        <v>217</v>
      </c>
      <c r="V549" s="2">
        <v>45.7</v>
      </c>
      <c r="W549" s="2">
        <v>16</v>
      </c>
      <c r="X549" s="2">
        <v>3.4</v>
      </c>
      <c r="Y549" s="2">
        <v>92</v>
      </c>
      <c r="Z549" s="2">
        <v>19.399999999999999</v>
      </c>
      <c r="AA549" s="2">
        <v>12</v>
      </c>
      <c r="AB549" s="2">
        <v>15</v>
      </c>
      <c r="AC549" s="2">
        <v>6</v>
      </c>
      <c r="BC549" s="2">
        <v>449</v>
      </c>
      <c r="BD549" s="2">
        <v>392</v>
      </c>
      <c r="BE549" s="2">
        <v>82.9</v>
      </c>
      <c r="BF549" s="2">
        <v>392</v>
      </c>
      <c r="BG549" s="2">
        <v>82.9</v>
      </c>
      <c r="BH549" s="2">
        <v>87.3</v>
      </c>
      <c r="BI549" s="2">
        <v>19</v>
      </c>
      <c r="BJ549" s="2">
        <v>4</v>
      </c>
      <c r="BK549" s="2">
        <v>38</v>
      </c>
      <c r="BL549" s="2">
        <v>8</v>
      </c>
      <c r="BM549" s="2">
        <v>10</v>
      </c>
      <c r="BN549" s="2">
        <v>2.1</v>
      </c>
      <c r="BO549" s="2">
        <v>189</v>
      </c>
      <c r="BP549" s="2">
        <v>40</v>
      </c>
      <c r="BQ549" s="2">
        <v>193</v>
      </c>
      <c r="BR549" s="2">
        <v>40.799999999999997</v>
      </c>
      <c r="BS549" s="2">
        <v>24</v>
      </c>
      <c r="BT549" s="2">
        <v>5.0999999999999996</v>
      </c>
      <c r="BU549" s="2">
        <v>81</v>
      </c>
      <c r="BV549" s="2">
        <v>17.100000000000001</v>
      </c>
      <c r="BW549" s="2">
        <v>13</v>
      </c>
      <c r="BX549" s="2">
        <v>16</v>
      </c>
      <c r="BY549" s="2">
        <v>6</v>
      </c>
    </row>
    <row r="550" spans="1:77" ht="12.75" customHeight="1" x14ac:dyDescent="0.2">
      <c r="A550">
        <v>10</v>
      </c>
      <c r="B550" s="2">
        <v>4524</v>
      </c>
      <c r="G550" s="17">
        <v>1</v>
      </c>
      <c r="BC550" s="2">
        <v>2</v>
      </c>
    </row>
    <row r="551" spans="1:77" ht="12.75" customHeight="1" x14ac:dyDescent="0.2">
      <c r="A551">
        <v>10</v>
      </c>
      <c r="B551" s="2">
        <v>4528</v>
      </c>
      <c r="C551" s="17">
        <v>3.24</v>
      </c>
      <c r="E551" s="15">
        <v>3.1320000000000006</v>
      </c>
      <c r="G551" s="17">
        <v>400</v>
      </c>
      <c r="H551" s="2">
        <v>350</v>
      </c>
      <c r="I551" s="2">
        <v>85.8</v>
      </c>
      <c r="J551" s="2">
        <v>350</v>
      </c>
      <c r="K551" s="2">
        <v>85.8</v>
      </c>
      <c r="L551" s="2">
        <v>87.5</v>
      </c>
      <c r="M551" s="2">
        <v>25</v>
      </c>
      <c r="N551" s="2">
        <v>6.1</v>
      </c>
      <c r="O551" s="2">
        <v>25</v>
      </c>
      <c r="P551" s="2">
        <v>6.1</v>
      </c>
      <c r="Q551" s="2">
        <v>7</v>
      </c>
      <c r="R551" s="2">
        <v>1.7</v>
      </c>
      <c r="S551" s="2">
        <v>124</v>
      </c>
      <c r="T551" s="2">
        <v>30.4</v>
      </c>
      <c r="U551" s="2">
        <v>219</v>
      </c>
      <c r="V551" s="2">
        <v>53.7</v>
      </c>
      <c r="W551" s="2">
        <v>8</v>
      </c>
      <c r="X551" s="2">
        <v>2</v>
      </c>
      <c r="Y551" s="2">
        <v>58</v>
      </c>
      <c r="Z551" s="2">
        <v>14.2</v>
      </c>
      <c r="AA551" s="2">
        <v>8</v>
      </c>
      <c r="AB551" s="2">
        <v>3</v>
      </c>
      <c r="AC551" s="2">
        <v>4</v>
      </c>
      <c r="BC551" s="2">
        <v>398</v>
      </c>
      <c r="BD551" s="2">
        <v>363</v>
      </c>
      <c r="BE551" s="2">
        <v>88.5</v>
      </c>
      <c r="BF551" s="2">
        <v>363</v>
      </c>
      <c r="BG551" s="2">
        <v>88.5</v>
      </c>
      <c r="BH551" s="2">
        <v>91.2</v>
      </c>
      <c r="BI551" s="2">
        <v>10</v>
      </c>
      <c r="BJ551" s="2">
        <v>2.4</v>
      </c>
      <c r="BK551" s="2">
        <v>25</v>
      </c>
      <c r="BL551" s="2">
        <v>6.1</v>
      </c>
      <c r="BM551" s="2">
        <v>11</v>
      </c>
      <c r="BN551" s="2">
        <v>2.7</v>
      </c>
      <c r="BO551" s="2">
        <v>183</v>
      </c>
      <c r="BP551" s="2">
        <v>44.6</v>
      </c>
      <c r="BQ551" s="2">
        <v>169</v>
      </c>
      <c r="BR551" s="2">
        <v>41.2</v>
      </c>
      <c r="BS551" s="2">
        <v>12</v>
      </c>
      <c r="BT551" s="2">
        <v>2.9</v>
      </c>
      <c r="BU551" s="2">
        <v>47</v>
      </c>
      <c r="BV551" s="2">
        <v>11.5</v>
      </c>
      <c r="BW551" s="2">
        <v>5</v>
      </c>
      <c r="BX551" s="2">
        <v>4</v>
      </c>
      <c r="BY551" s="2">
        <v>4</v>
      </c>
    </row>
    <row r="552" spans="1:77" ht="12.75" customHeight="1" x14ac:dyDescent="0.2">
      <c r="A552">
        <v>10</v>
      </c>
      <c r="B552" s="2">
        <v>4540</v>
      </c>
      <c r="C552" s="17">
        <v>3.42</v>
      </c>
      <c r="E552" s="15">
        <v>3.3120000000000003</v>
      </c>
      <c r="G552" s="17">
        <v>534</v>
      </c>
      <c r="H552" s="2">
        <v>494</v>
      </c>
      <c r="I552" s="2">
        <v>92.3</v>
      </c>
      <c r="J552" s="2">
        <v>493</v>
      </c>
      <c r="K552" s="2">
        <v>92.3</v>
      </c>
      <c r="L552" s="2">
        <v>92.3</v>
      </c>
      <c r="M552" s="2">
        <v>12</v>
      </c>
      <c r="N552" s="2">
        <v>2.2000000000000002</v>
      </c>
      <c r="O552" s="2">
        <v>29</v>
      </c>
      <c r="P552" s="2">
        <v>5.4</v>
      </c>
      <c r="Q552" s="2">
        <v>13</v>
      </c>
      <c r="R552" s="2">
        <v>2.4</v>
      </c>
      <c r="S552" s="2">
        <v>165</v>
      </c>
      <c r="T552" s="2">
        <v>30.9</v>
      </c>
      <c r="U552" s="2">
        <v>315</v>
      </c>
      <c r="V552" s="2">
        <v>59</v>
      </c>
      <c r="Y552" s="2">
        <v>41</v>
      </c>
      <c r="Z552" s="2">
        <v>7.7</v>
      </c>
      <c r="AA552" s="2">
        <v>17</v>
      </c>
      <c r="AB552" s="2">
        <v>4</v>
      </c>
      <c r="AC552" s="2">
        <v>2</v>
      </c>
      <c r="BC552" s="2">
        <v>538</v>
      </c>
      <c r="BD552" s="2">
        <v>503</v>
      </c>
      <c r="BE552" s="2">
        <v>92.8</v>
      </c>
      <c r="BF552" s="2">
        <v>502</v>
      </c>
      <c r="BG552" s="2">
        <v>92.8</v>
      </c>
      <c r="BH552" s="2">
        <v>93.3</v>
      </c>
      <c r="BI552" s="2">
        <v>6</v>
      </c>
      <c r="BJ552" s="2">
        <v>1.1000000000000001</v>
      </c>
      <c r="BK552" s="2">
        <v>30</v>
      </c>
      <c r="BL552" s="2">
        <v>5.5</v>
      </c>
      <c r="BM552" s="2">
        <v>13</v>
      </c>
      <c r="BN552" s="2">
        <v>2.4</v>
      </c>
      <c r="BO552" s="2">
        <v>228</v>
      </c>
      <c r="BP552" s="2">
        <v>42.1</v>
      </c>
      <c r="BQ552" s="2">
        <v>261</v>
      </c>
      <c r="BR552" s="2">
        <v>48.2</v>
      </c>
      <c r="BS552" s="2">
        <v>3</v>
      </c>
      <c r="BT552" s="2">
        <v>0.6</v>
      </c>
      <c r="BU552" s="2">
        <v>39</v>
      </c>
      <c r="BV552" s="2">
        <v>7.2</v>
      </c>
      <c r="BW552" s="2">
        <v>10</v>
      </c>
      <c r="BX552" s="2">
        <v>4</v>
      </c>
      <c r="BY552" s="2">
        <v>2</v>
      </c>
    </row>
    <row r="553" spans="1:77" ht="12.75" customHeight="1" x14ac:dyDescent="0.2">
      <c r="A553">
        <v>10</v>
      </c>
      <c r="B553" s="2">
        <v>4559</v>
      </c>
      <c r="C553" s="17">
        <v>2.97</v>
      </c>
      <c r="E553" s="15">
        <v>3.4169999999999998</v>
      </c>
      <c r="G553" s="17">
        <v>114</v>
      </c>
      <c r="H553" s="2">
        <v>91</v>
      </c>
      <c r="I553" s="2">
        <v>79.8</v>
      </c>
      <c r="J553" s="2">
        <v>91</v>
      </c>
      <c r="K553" s="2">
        <v>79.8</v>
      </c>
      <c r="L553" s="2">
        <v>79.8</v>
      </c>
      <c r="M553" s="2">
        <v>8</v>
      </c>
      <c r="N553" s="2">
        <v>7</v>
      </c>
      <c r="O553" s="2">
        <v>15</v>
      </c>
      <c r="P553" s="2">
        <v>13.2</v>
      </c>
      <c r="Q553" s="2">
        <v>4</v>
      </c>
      <c r="R553" s="2">
        <v>3.5</v>
      </c>
      <c r="S553" s="2">
        <v>47</v>
      </c>
      <c r="T553" s="2">
        <v>41.2</v>
      </c>
      <c r="U553" s="2">
        <v>40</v>
      </c>
      <c r="V553" s="2">
        <v>35.1</v>
      </c>
      <c r="Y553" s="2">
        <v>23</v>
      </c>
      <c r="Z553" s="2">
        <v>20.2</v>
      </c>
      <c r="AA553" s="2">
        <v>2</v>
      </c>
      <c r="AB553" s="2">
        <v>1</v>
      </c>
      <c r="BC553" s="2">
        <v>115</v>
      </c>
      <c r="BD553" s="2">
        <v>106</v>
      </c>
      <c r="BE553" s="2">
        <v>92.2</v>
      </c>
      <c r="BF553" s="2">
        <v>106</v>
      </c>
      <c r="BG553" s="2">
        <v>92.2</v>
      </c>
      <c r="BH553" s="2">
        <v>92.2</v>
      </c>
      <c r="BI553" s="2">
        <v>4</v>
      </c>
      <c r="BJ553" s="2">
        <v>3.5</v>
      </c>
      <c r="BK553" s="2">
        <v>5</v>
      </c>
      <c r="BL553" s="2">
        <v>4.3</v>
      </c>
      <c r="BM553" s="2">
        <v>4</v>
      </c>
      <c r="BN553" s="2">
        <v>3.5</v>
      </c>
      <c r="BO553" s="2">
        <v>29</v>
      </c>
      <c r="BP553" s="2">
        <v>25.2</v>
      </c>
      <c r="BQ553" s="2">
        <v>73</v>
      </c>
      <c r="BR553" s="2">
        <v>63.5</v>
      </c>
      <c r="BU553" s="2">
        <v>9</v>
      </c>
      <c r="BV553" s="2">
        <v>7.8</v>
      </c>
      <c r="BW553" s="2">
        <v>1</v>
      </c>
      <c r="BX553" s="2">
        <v>1</v>
      </c>
    </row>
    <row r="554" spans="1:77" ht="12.75" customHeight="1" x14ac:dyDescent="0.2">
      <c r="A554">
        <v>10</v>
      </c>
      <c r="B554" s="2">
        <v>4567</v>
      </c>
      <c r="C554" s="17">
        <v>3.68</v>
      </c>
      <c r="E554" s="15">
        <v>3.6310000000000002</v>
      </c>
      <c r="G554" s="17">
        <v>461</v>
      </c>
      <c r="H554" s="2">
        <v>441</v>
      </c>
      <c r="I554" s="2">
        <v>94.2</v>
      </c>
      <c r="J554" s="2">
        <v>435</v>
      </c>
      <c r="K554" s="2">
        <v>94.2</v>
      </c>
      <c r="L554" s="2">
        <v>94.4</v>
      </c>
      <c r="M554" s="2">
        <v>6</v>
      </c>
      <c r="N554" s="2">
        <v>1.3</v>
      </c>
      <c r="O554" s="2">
        <v>20</v>
      </c>
      <c r="P554" s="2">
        <v>4.3</v>
      </c>
      <c r="S554" s="2">
        <v>88</v>
      </c>
      <c r="T554" s="2">
        <v>19</v>
      </c>
      <c r="U554" s="2">
        <v>347</v>
      </c>
      <c r="V554" s="2">
        <v>75.099999999999994</v>
      </c>
      <c r="W554" s="2">
        <v>1</v>
      </c>
      <c r="X554" s="2">
        <v>0.2</v>
      </c>
      <c r="Y554" s="2">
        <v>27</v>
      </c>
      <c r="Z554" s="2">
        <v>5.8</v>
      </c>
      <c r="AA554" s="2">
        <v>11</v>
      </c>
      <c r="AB554" s="2">
        <v>11</v>
      </c>
      <c r="AC554" s="2">
        <v>3</v>
      </c>
      <c r="BC554" s="2">
        <v>460</v>
      </c>
      <c r="BD554" s="2">
        <v>454</v>
      </c>
      <c r="BE554" s="2">
        <v>97.2</v>
      </c>
      <c r="BF554" s="2">
        <v>449</v>
      </c>
      <c r="BG554" s="2">
        <v>97.2</v>
      </c>
      <c r="BH554" s="2">
        <v>97.6</v>
      </c>
      <c r="BI554" s="2">
        <v>3</v>
      </c>
      <c r="BJ554" s="2">
        <v>0.6</v>
      </c>
      <c r="BK554" s="2">
        <v>8</v>
      </c>
      <c r="BL554" s="2">
        <v>1.7</v>
      </c>
      <c r="BO554" s="2">
        <v>137</v>
      </c>
      <c r="BP554" s="2">
        <v>29.7</v>
      </c>
      <c r="BQ554" s="2">
        <v>312</v>
      </c>
      <c r="BR554" s="2">
        <v>67.5</v>
      </c>
      <c r="BS554" s="2">
        <v>2</v>
      </c>
      <c r="BT554" s="2">
        <v>0.4</v>
      </c>
      <c r="BU554" s="2">
        <v>13</v>
      </c>
      <c r="BV554" s="2">
        <v>2.8</v>
      </c>
      <c r="BW554" s="2">
        <v>11</v>
      </c>
      <c r="BX554" s="2">
        <v>11</v>
      </c>
      <c r="BY554" s="2">
        <v>3</v>
      </c>
    </row>
    <row r="555" spans="1:77" ht="12.75" customHeight="1" x14ac:dyDescent="0.2">
      <c r="A555">
        <v>10</v>
      </c>
      <c r="B555" s="2">
        <v>4568</v>
      </c>
      <c r="C555" s="17">
        <v>3.45</v>
      </c>
      <c r="E555" s="15">
        <v>3.2639999999999998</v>
      </c>
      <c r="G555" s="17">
        <v>164</v>
      </c>
      <c r="H555" s="2">
        <v>152</v>
      </c>
      <c r="I555" s="2">
        <v>89.4</v>
      </c>
      <c r="J555" s="2">
        <v>152</v>
      </c>
      <c r="K555" s="2">
        <v>89.4</v>
      </c>
      <c r="L555" s="2">
        <v>92.7</v>
      </c>
      <c r="M555" s="2">
        <v>5</v>
      </c>
      <c r="N555" s="2">
        <v>2.9</v>
      </c>
      <c r="O555" s="2">
        <v>7</v>
      </c>
      <c r="P555" s="2">
        <v>4.0999999999999996</v>
      </c>
      <c r="Q555" s="2">
        <v>3</v>
      </c>
      <c r="R555" s="2">
        <v>1.8</v>
      </c>
      <c r="S555" s="2">
        <v>29</v>
      </c>
      <c r="T555" s="2">
        <v>17.100000000000001</v>
      </c>
      <c r="U555" s="2">
        <v>120</v>
      </c>
      <c r="V555" s="2">
        <v>70.599999999999994</v>
      </c>
      <c r="W555" s="2">
        <v>6</v>
      </c>
      <c r="X555" s="2">
        <v>3.5</v>
      </c>
      <c r="Y555" s="2">
        <v>18</v>
      </c>
      <c r="Z555" s="2">
        <v>10.6</v>
      </c>
      <c r="AA555" s="2">
        <v>2</v>
      </c>
      <c r="AB555" s="2">
        <v>2</v>
      </c>
      <c r="AC555" s="2">
        <v>2</v>
      </c>
      <c r="BC555" s="2">
        <v>162</v>
      </c>
      <c r="BD555" s="2">
        <v>154</v>
      </c>
      <c r="BE555" s="2">
        <v>90.6</v>
      </c>
      <c r="BF555" s="2">
        <v>154</v>
      </c>
      <c r="BG555" s="2">
        <v>90.6</v>
      </c>
      <c r="BH555" s="2">
        <v>95.1</v>
      </c>
      <c r="BI555" s="2">
        <v>3</v>
      </c>
      <c r="BJ555" s="2">
        <v>1.8</v>
      </c>
      <c r="BK555" s="2">
        <v>5</v>
      </c>
      <c r="BL555" s="2">
        <v>2.9</v>
      </c>
      <c r="BM555" s="2">
        <v>2</v>
      </c>
      <c r="BN555" s="2">
        <v>1.2</v>
      </c>
      <c r="BO555" s="2">
        <v>66</v>
      </c>
      <c r="BP555" s="2">
        <v>38.799999999999997</v>
      </c>
      <c r="BQ555" s="2">
        <v>86</v>
      </c>
      <c r="BR555" s="2">
        <v>50.6</v>
      </c>
      <c r="BS555" s="2">
        <v>8</v>
      </c>
      <c r="BT555" s="2">
        <v>4.7</v>
      </c>
      <c r="BU555" s="2">
        <v>16</v>
      </c>
      <c r="BV555" s="2">
        <v>9.4</v>
      </c>
      <c r="BW555" s="2">
        <v>2</v>
      </c>
      <c r="BX555" s="2">
        <v>2</v>
      </c>
      <c r="BY555" s="2">
        <v>2</v>
      </c>
    </row>
    <row r="556" spans="1:77" ht="12.75" customHeight="1" x14ac:dyDescent="0.2">
      <c r="A556">
        <v>10</v>
      </c>
      <c r="B556" s="2">
        <v>4569</v>
      </c>
      <c r="C556" s="17">
        <v>3.18</v>
      </c>
      <c r="E556" s="15">
        <v>3.0060000000000002</v>
      </c>
      <c r="G556" s="17">
        <v>290</v>
      </c>
      <c r="H556" s="2">
        <v>252</v>
      </c>
      <c r="I556" s="2">
        <v>84.6</v>
      </c>
      <c r="J556" s="2">
        <v>252</v>
      </c>
      <c r="K556" s="2">
        <v>84.6</v>
      </c>
      <c r="L556" s="2">
        <v>86.9</v>
      </c>
      <c r="M556" s="2">
        <v>15</v>
      </c>
      <c r="N556" s="2">
        <v>5</v>
      </c>
      <c r="O556" s="2">
        <v>23</v>
      </c>
      <c r="P556" s="2">
        <v>7.7</v>
      </c>
      <c r="Q556" s="2">
        <v>14</v>
      </c>
      <c r="R556" s="2">
        <v>4.7</v>
      </c>
      <c r="S556" s="2">
        <v>66</v>
      </c>
      <c r="T556" s="2">
        <v>22.1</v>
      </c>
      <c r="U556" s="2">
        <v>172</v>
      </c>
      <c r="V556" s="2">
        <v>57.7</v>
      </c>
      <c r="W556" s="2">
        <v>8</v>
      </c>
      <c r="X556" s="2">
        <v>2.7</v>
      </c>
      <c r="Y556" s="2">
        <v>46</v>
      </c>
      <c r="Z556" s="2">
        <v>15.4</v>
      </c>
      <c r="AA556" s="2">
        <v>3</v>
      </c>
      <c r="AB556" s="2">
        <v>7</v>
      </c>
      <c r="AC556" s="2">
        <v>2</v>
      </c>
      <c r="BC556" s="2">
        <v>287</v>
      </c>
      <c r="BD556" s="2">
        <v>250</v>
      </c>
      <c r="BE556" s="2">
        <v>86.5</v>
      </c>
      <c r="BF556" s="2">
        <v>250</v>
      </c>
      <c r="BG556" s="2">
        <v>86.5</v>
      </c>
      <c r="BH556" s="2">
        <v>87.1</v>
      </c>
      <c r="BI556" s="2">
        <v>14</v>
      </c>
      <c r="BJ556" s="2">
        <v>4.8</v>
      </c>
      <c r="BK556" s="2">
        <v>23</v>
      </c>
      <c r="BL556" s="2">
        <v>8</v>
      </c>
      <c r="BM556" s="2">
        <v>10</v>
      </c>
      <c r="BN556" s="2">
        <v>3.5</v>
      </c>
      <c r="BO556" s="2">
        <v>151</v>
      </c>
      <c r="BP556" s="2">
        <v>52.2</v>
      </c>
      <c r="BQ556" s="2">
        <v>89</v>
      </c>
      <c r="BR556" s="2">
        <v>30.8</v>
      </c>
      <c r="BS556" s="2">
        <v>2</v>
      </c>
      <c r="BT556" s="2">
        <v>0.7</v>
      </c>
      <c r="BU556" s="2">
        <v>39</v>
      </c>
      <c r="BV556" s="2">
        <v>13.5</v>
      </c>
      <c r="BW556" s="2">
        <v>10</v>
      </c>
      <c r="BX556" s="2">
        <v>8</v>
      </c>
      <c r="BY556" s="2">
        <v>3</v>
      </c>
    </row>
    <row r="557" spans="1:77" ht="12.75" customHeight="1" x14ac:dyDescent="0.2">
      <c r="A557">
        <v>10</v>
      </c>
      <c r="B557" s="2">
        <v>4570</v>
      </c>
      <c r="C557" s="17">
        <v>3.35</v>
      </c>
      <c r="E557" s="15">
        <v>3.2469999999999999</v>
      </c>
      <c r="G557" s="17">
        <v>473</v>
      </c>
      <c r="H557" s="2">
        <v>404</v>
      </c>
      <c r="I557" s="2">
        <v>85.1</v>
      </c>
      <c r="J557" s="2">
        <v>402</v>
      </c>
      <c r="K557" s="2">
        <v>85</v>
      </c>
      <c r="L557" s="2">
        <v>85</v>
      </c>
      <c r="M557" s="2">
        <v>24</v>
      </c>
      <c r="N557" s="2">
        <v>5.0999999999999996</v>
      </c>
      <c r="O557" s="2">
        <v>47</v>
      </c>
      <c r="P557" s="2">
        <v>9.9</v>
      </c>
      <c r="S557" s="2">
        <v>140</v>
      </c>
      <c r="T557" s="2">
        <v>29.6</v>
      </c>
      <c r="U557" s="2">
        <v>262</v>
      </c>
      <c r="V557" s="2">
        <v>55.4</v>
      </c>
      <c r="Y557" s="2">
        <v>71</v>
      </c>
      <c r="Z557" s="2">
        <v>15</v>
      </c>
      <c r="AA557" s="2">
        <v>21</v>
      </c>
      <c r="AB557" s="2">
        <v>10</v>
      </c>
      <c r="AC557" s="2">
        <v>2</v>
      </c>
      <c r="BC557" s="2">
        <v>469</v>
      </c>
      <c r="BD557" s="2">
        <v>419</v>
      </c>
      <c r="BE557" s="2">
        <v>87.8</v>
      </c>
      <c r="BF557" s="2">
        <v>418</v>
      </c>
      <c r="BG557" s="2">
        <v>87.8</v>
      </c>
      <c r="BH557" s="2">
        <v>89.1</v>
      </c>
      <c r="BI557" s="2">
        <v>13</v>
      </c>
      <c r="BJ557" s="2">
        <v>2.7</v>
      </c>
      <c r="BK557" s="2">
        <v>38</v>
      </c>
      <c r="BL557" s="2">
        <v>8</v>
      </c>
      <c r="BM557" s="2">
        <v>4</v>
      </c>
      <c r="BN557" s="2">
        <v>0.8</v>
      </c>
      <c r="BO557" s="2">
        <v>200</v>
      </c>
      <c r="BP557" s="2">
        <v>42</v>
      </c>
      <c r="BQ557" s="2">
        <v>214</v>
      </c>
      <c r="BR557" s="2">
        <v>45</v>
      </c>
      <c r="BS557" s="2">
        <v>7</v>
      </c>
      <c r="BT557" s="2">
        <v>1.5</v>
      </c>
      <c r="BU557" s="2">
        <v>58</v>
      </c>
      <c r="BV557" s="2">
        <v>12.2</v>
      </c>
      <c r="BW557" s="2">
        <v>19</v>
      </c>
      <c r="BX557" s="2">
        <v>9</v>
      </c>
      <c r="BY557" s="2">
        <v>2</v>
      </c>
    </row>
    <row r="558" spans="1:77" ht="12.75" customHeight="1" x14ac:dyDescent="0.2">
      <c r="A558">
        <v>10</v>
      </c>
      <c r="B558" s="2">
        <v>4580</v>
      </c>
      <c r="C558" s="17">
        <v>2.59</v>
      </c>
      <c r="E558" s="15">
        <v>2.677</v>
      </c>
      <c r="G558" s="17">
        <v>33</v>
      </c>
      <c r="H558" s="2">
        <v>22</v>
      </c>
      <c r="I558" s="2">
        <v>57.9</v>
      </c>
      <c r="J558" s="2">
        <v>21</v>
      </c>
      <c r="K558" s="2">
        <v>56.8</v>
      </c>
      <c r="L558" s="2">
        <v>63.6</v>
      </c>
      <c r="M558" s="2">
        <v>3</v>
      </c>
      <c r="N558" s="2">
        <v>8.1</v>
      </c>
      <c r="O558" s="2">
        <v>9</v>
      </c>
      <c r="P558" s="2">
        <v>24.3</v>
      </c>
      <c r="S558" s="2">
        <v>9</v>
      </c>
      <c r="T558" s="2">
        <v>24.3</v>
      </c>
      <c r="U558" s="2">
        <v>12</v>
      </c>
      <c r="V558" s="2">
        <v>32.4</v>
      </c>
      <c r="W558" s="2">
        <v>4</v>
      </c>
      <c r="X558" s="2">
        <v>10.8</v>
      </c>
      <c r="Y558" s="2">
        <v>16</v>
      </c>
      <c r="Z558" s="2">
        <v>43.2</v>
      </c>
      <c r="AB558" s="2">
        <v>1</v>
      </c>
      <c r="BC558" s="2">
        <v>30</v>
      </c>
      <c r="BD558" s="2">
        <v>24</v>
      </c>
      <c r="BE558" s="2">
        <v>70.599999999999994</v>
      </c>
      <c r="BF558" s="2">
        <v>21</v>
      </c>
      <c r="BG558" s="2">
        <v>67.7</v>
      </c>
      <c r="BH558" s="2">
        <v>70</v>
      </c>
      <c r="BI558" s="2">
        <v>2</v>
      </c>
      <c r="BJ558" s="2">
        <v>6.5</v>
      </c>
      <c r="BK558" s="2">
        <v>7</v>
      </c>
      <c r="BL558" s="2">
        <v>22.6</v>
      </c>
      <c r="BO558" s="2">
        <v>17</v>
      </c>
      <c r="BP558" s="2">
        <v>54.8</v>
      </c>
      <c r="BQ558" s="2">
        <v>4</v>
      </c>
      <c r="BR558" s="2">
        <v>12.9</v>
      </c>
      <c r="BS558" s="2">
        <v>1</v>
      </c>
      <c r="BT558" s="2">
        <v>3.2</v>
      </c>
      <c r="BU558" s="2">
        <v>10</v>
      </c>
      <c r="BV558" s="2">
        <v>32.299999999999997</v>
      </c>
      <c r="BW558" s="2">
        <v>2</v>
      </c>
      <c r="BX558" s="2">
        <v>5</v>
      </c>
    </row>
    <row r="559" spans="1:77" ht="12.75" customHeight="1" x14ac:dyDescent="0.2">
      <c r="A559">
        <v>10</v>
      </c>
      <c r="B559" s="2">
        <v>4582</v>
      </c>
    </row>
    <row r="560" spans="1:77" ht="12.75" customHeight="1" x14ac:dyDescent="0.2">
      <c r="A560">
        <v>10</v>
      </c>
      <c r="B560" s="2">
        <v>4585</v>
      </c>
      <c r="C560" s="17">
        <v>3.42</v>
      </c>
      <c r="E560" s="15">
        <v>3.3220000000000001</v>
      </c>
      <c r="G560" s="17">
        <v>309</v>
      </c>
      <c r="H560" s="2">
        <v>291</v>
      </c>
      <c r="I560" s="2">
        <v>89.5</v>
      </c>
      <c r="J560" s="2">
        <v>280</v>
      </c>
      <c r="K560" s="2">
        <v>89.2</v>
      </c>
      <c r="L560" s="2">
        <v>90.6</v>
      </c>
      <c r="M560" s="2">
        <v>10</v>
      </c>
      <c r="N560" s="2">
        <v>3.2</v>
      </c>
      <c r="O560" s="2">
        <v>19</v>
      </c>
      <c r="P560" s="2">
        <v>6.1</v>
      </c>
      <c r="S560" s="2">
        <v>93</v>
      </c>
      <c r="T560" s="2">
        <v>29.6</v>
      </c>
      <c r="U560" s="2">
        <v>187</v>
      </c>
      <c r="V560" s="2">
        <v>59.6</v>
      </c>
      <c r="W560" s="2">
        <v>5</v>
      </c>
      <c r="X560" s="2">
        <v>1.6</v>
      </c>
      <c r="Y560" s="2">
        <v>34</v>
      </c>
      <c r="Z560" s="2">
        <v>10.8</v>
      </c>
      <c r="AA560" s="2">
        <v>2</v>
      </c>
      <c r="AB560" s="2">
        <v>13</v>
      </c>
      <c r="BC560" s="2">
        <v>303</v>
      </c>
      <c r="BD560" s="2">
        <v>291</v>
      </c>
      <c r="BE560" s="2">
        <v>89.5</v>
      </c>
      <c r="BF560" s="2">
        <v>279</v>
      </c>
      <c r="BG560" s="2">
        <v>89.1</v>
      </c>
      <c r="BH560" s="2">
        <v>92.1</v>
      </c>
      <c r="BI560" s="2">
        <v>4</v>
      </c>
      <c r="BJ560" s="2">
        <v>1.3</v>
      </c>
      <c r="BK560" s="2">
        <v>20</v>
      </c>
      <c r="BL560" s="2">
        <v>6.4</v>
      </c>
      <c r="BO560" s="2">
        <v>120</v>
      </c>
      <c r="BP560" s="2">
        <v>38.299999999999997</v>
      </c>
      <c r="BQ560" s="2">
        <v>159</v>
      </c>
      <c r="BR560" s="2">
        <v>50.8</v>
      </c>
      <c r="BS560" s="2">
        <v>10</v>
      </c>
      <c r="BT560" s="2">
        <v>3.2</v>
      </c>
      <c r="BU560" s="2">
        <v>34</v>
      </c>
      <c r="BV560" s="2">
        <v>10.9</v>
      </c>
      <c r="BW560" s="2">
        <v>2</v>
      </c>
      <c r="BX560" s="2">
        <v>14</v>
      </c>
    </row>
    <row r="561" spans="1:77" ht="12.75" customHeight="1" x14ac:dyDescent="0.2">
      <c r="A561">
        <v>10</v>
      </c>
      <c r="B561" s="2">
        <v>4862</v>
      </c>
      <c r="C561" s="17">
        <v>2.5</v>
      </c>
      <c r="E561" s="15">
        <v>2.6</v>
      </c>
      <c r="G561" s="17">
        <v>12</v>
      </c>
      <c r="H561" s="2">
        <v>7</v>
      </c>
      <c r="I561" s="2">
        <v>58.3</v>
      </c>
      <c r="J561" s="2">
        <v>7</v>
      </c>
      <c r="K561" s="2">
        <v>58.3</v>
      </c>
      <c r="L561" s="2">
        <v>58.3</v>
      </c>
      <c r="M561" s="2">
        <v>4</v>
      </c>
      <c r="N561" s="2">
        <v>33.299999999999997</v>
      </c>
      <c r="O561" s="2">
        <v>1</v>
      </c>
      <c r="P561" s="2">
        <v>8.3000000000000007</v>
      </c>
      <c r="S561" s="2">
        <v>4</v>
      </c>
      <c r="T561" s="2">
        <v>33.299999999999997</v>
      </c>
      <c r="U561" s="2">
        <v>3</v>
      </c>
      <c r="V561" s="2">
        <v>25</v>
      </c>
      <c r="Y561" s="2">
        <v>5</v>
      </c>
      <c r="Z561" s="2">
        <v>41.7</v>
      </c>
      <c r="AA561" s="2">
        <v>1</v>
      </c>
      <c r="BC561" s="2">
        <v>10</v>
      </c>
      <c r="BD561" s="2">
        <v>6</v>
      </c>
      <c r="BE561" s="2">
        <v>60</v>
      </c>
      <c r="BF561" s="2">
        <v>6</v>
      </c>
      <c r="BG561" s="2">
        <v>60</v>
      </c>
      <c r="BH561" s="2">
        <v>60</v>
      </c>
      <c r="BI561" s="2">
        <v>1</v>
      </c>
      <c r="BJ561" s="2">
        <v>10</v>
      </c>
      <c r="BK561" s="2">
        <v>3</v>
      </c>
      <c r="BL561" s="2">
        <v>30</v>
      </c>
      <c r="BO561" s="2">
        <v>5</v>
      </c>
      <c r="BP561" s="2">
        <v>50</v>
      </c>
      <c r="BQ561" s="2">
        <v>1</v>
      </c>
      <c r="BR561" s="2">
        <v>10</v>
      </c>
      <c r="BU561" s="2">
        <v>4</v>
      </c>
      <c r="BV561" s="2">
        <v>40</v>
      </c>
      <c r="BW561" s="2">
        <v>3</v>
      </c>
    </row>
    <row r="562" spans="1:77" ht="12.75" customHeight="1" x14ac:dyDescent="0.2">
      <c r="A562">
        <v>10</v>
      </c>
      <c r="B562" s="2">
        <v>5003</v>
      </c>
    </row>
    <row r="563" spans="1:77" ht="12.75" customHeight="1" x14ac:dyDescent="0.2">
      <c r="A563">
        <v>10</v>
      </c>
      <c r="B563" s="2">
        <v>5004</v>
      </c>
      <c r="G563" s="17">
        <v>5</v>
      </c>
      <c r="BC563" s="2">
        <v>5</v>
      </c>
    </row>
    <row r="564" spans="1:77" ht="12.75" customHeight="1" x14ac:dyDescent="0.2">
      <c r="A564">
        <v>10</v>
      </c>
      <c r="B564" s="2">
        <v>5014</v>
      </c>
      <c r="G564" s="17">
        <v>1</v>
      </c>
      <c r="BC564" s="2">
        <v>1</v>
      </c>
    </row>
    <row r="565" spans="1:77" ht="12.75" customHeight="1" x14ac:dyDescent="0.2">
      <c r="A565">
        <v>10</v>
      </c>
      <c r="B565" s="2">
        <v>5021</v>
      </c>
      <c r="G565" s="17">
        <v>4</v>
      </c>
      <c r="BC565" s="2">
        <v>4</v>
      </c>
    </row>
    <row r="566" spans="1:77" ht="12.75" customHeight="1" x14ac:dyDescent="0.2">
      <c r="A566">
        <v>10</v>
      </c>
      <c r="B566" s="2">
        <v>5027</v>
      </c>
      <c r="C566" s="17">
        <v>3.91</v>
      </c>
      <c r="E566" s="15">
        <v>3.7659999999999996</v>
      </c>
      <c r="G566" s="17">
        <v>47</v>
      </c>
      <c r="H566" s="2">
        <v>47</v>
      </c>
      <c r="I566" s="2">
        <v>100</v>
      </c>
      <c r="J566" s="2">
        <v>47</v>
      </c>
      <c r="K566" s="2">
        <v>100</v>
      </c>
      <c r="L566" s="2">
        <v>100</v>
      </c>
      <c r="S566" s="2">
        <v>4</v>
      </c>
      <c r="T566" s="2">
        <v>8.5</v>
      </c>
      <c r="U566" s="2">
        <v>43</v>
      </c>
      <c r="V566" s="2">
        <v>91.5</v>
      </c>
      <c r="AA566" s="2">
        <v>1</v>
      </c>
      <c r="AB566" s="2">
        <v>2</v>
      </c>
      <c r="BC566" s="2">
        <v>47</v>
      </c>
      <c r="BD566" s="2">
        <v>47</v>
      </c>
      <c r="BE566" s="2">
        <v>100</v>
      </c>
      <c r="BF566" s="2">
        <v>47</v>
      </c>
      <c r="BG566" s="2">
        <v>100</v>
      </c>
      <c r="BH566" s="2">
        <v>100</v>
      </c>
      <c r="BO566" s="2">
        <v>11</v>
      </c>
      <c r="BP566" s="2">
        <v>23.4</v>
      </c>
      <c r="BQ566" s="2">
        <v>36</v>
      </c>
      <c r="BR566" s="2">
        <v>76.599999999999994</v>
      </c>
      <c r="BW566" s="2">
        <v>1</v>
      </c>
      <c r="BX566" s="2">
        <v>2</v>
      </c>
    </row>
    <row r="567" spans="1:77" ht="12.75" customHeight="1" x14ac:dyDescent="0.2">
      <c r="A567">
        <v>10</v>
      </c>
      <c r="B567" s="2">
        <v>5028</v>
      </c>
      <c r="C567" s="17">
        <v>2.94</v>
      </c>
      <c r="E567" s="15">
        <v>2.734</v>
      </c>
      <c r="G567" s="17">
        <v>30</v>
      </c>
      <c r="H567" s="2">
        <v>22</v>
      </c>
      <c r="I567" s="2">
        <v>68.8</v>
      </c>
      <c r="J567" s="2">
        <v>22</v>
      </c>
      <c r="K567" s="2">
        <v>68.8</v>
      </c>
      <c r="L567" s="2">
        <v>73.3</v>
      </c>
      <c r="M567" s="2">
        <v>1</v>
      </c>
      <c r="N567" s="2">
        <v>3.1</v>
      </c>
      <c r="O567" s="2">
        <v>7</v>
      </c>
      <c r="P567" s="2">
        <v>21.9</v>
      </c>
      <c r="S567" s="2">
        <v>9</v>
      </c>
      <c r="T567" s="2">
        <v>28.1</v>
      </c>
      <c r="U567" s="2">
        <v>13</v>
      </c>
      <c r="V567" s="2">
        <v>40.6</v>
      </c>
      <c r="W567" s="2">
        <v>2</v>
      </c>
      <c r="X567" s="2">
        <v>6.3</v>
      </c>
      <c r="Y567" s="2">
        <v>10</v>
      </c>
      <c r="Z567" s="2">
        <v>31.3</v>
      </c>
      <c r="AA567" s="2">
        <v>1</v>
      </c>
      <c r="BC567" s="2">
        <v>27</v>
      </c>
      <c r="BD567" s="2">
        <v>24</v>
      </c>
      <c r="BE567" s="2">
        <v>80</v>
      </c>
      <c r="BF567" s="2">
        <v>24</v>
      </c>
      <c r="BG567" s="2">
        <v>80</v>
      </c>
      <c r="BH567" s="2">
        <v>88.9</v>
      </c>
      <c r="BI567" s="2">
        <v>1</v>
      </c>
      <c r="BJ567" s="2">
        <v>3.3</v>
      </c>
      <c r="BK567" s="2">
        <v>2</v>
      </c>
      <c r="BL567" s="2">
        <v>6.7</v>
      </c>
      <c r="BO567" s="2">
        <v>19</v>
      </c>
      <c r="BP567" s="2">
        <v>63.3</v>
      </c>
      <c r="BQ567" s="2">
        <v>5</v>
      </c>
      <c r="BR567" s="2">
        <v>16.7</v>
      </c>
      <c r="BS567" s="2">
        <v>3</v>
      </c>
      <c r="BT567" s="2">
        <v>10</v>
      </c>
      <c r="BU567" s="2">
        <v>6</v>
      </c>
      <c r="BV567" s="2">
        <v>20</v>
      </c>
      <c r="BW567" s="2">
        <v>3</v>
      </c>
    </row>
    <row r="568" spans="1:77" ht="12.75" customHeight="1" x14ac:dyDescent="0.2">
      <c r="A568">
        <v>10</v>
      </c>
      <c r="B568" s="2">
        <v>5030</v>
      </c>
      <c r="G568" s="17">
        <v>2</v>
      </c>
      <c r="BC568" s="2">
        <v>2</v>
      </c>
    </row>
    <row r="569" spans="1:77" ht="12.75" customHeight="1" x14ac:dyDescent="0.2">
      <c r="A569">
        <v>10</v>
      </c>
      <c r="B569" s="2">
        <v>5033</v>
      </c>
      <c r="C569" s="17">
        <v>3.32</v>
      </c>
      <c r="E569" s="15">
        <v>3.0880000000000001</v>
      </c>
      <c r="G569" s="17">
        <v>457</v>
      </c>
      <c r="H569" s="2">
        <v>413</v>
      </c>
      <c r="I569" s="2">
        <v>90</v>
      </c>
      <c r="J569" s="2">
        <v>413</v>
      </c>
      <c r="K569" s="2">
        <v>90</v>
      </c>
      <c r="L569" s="2">
        <v>90.4</v>
      </c>
      <c r="M569" s="2">
        <v>13</v>
      </c>
      <c r="N569" s="2">
        <v>2.8</v>
      </c>
      <c r="O569" s="2">
        <v>31</v>
      </c>
      <c r="P569" s="2">
        <v>6.8</v>
      </c>
      <c r="Q569" s="2">
        <v>18</v>
      </c>
      <c r="R569" s="2">
        <v>3.9</v>
      </c>
      <c r="S569" s="2">
        <v>132</v>
      </c>
      <c r="T569" s="2">
        <v>28.8</v>
      </c>
      <c r="U569" s="2">
        <v>263</v>
      </c>
      <c r="V569" s="2">
        <v>57.3</v>
      </c>
      <c r="W569" s="2">
        <v>2</v>
      </c>
      <c r="X569" s="2">
        <v>0.4</v>
      </c>
      <c r="Y569" s="2">
        <v>46</v>
      </c>
      <c r="Z569" s="2">
        <v>10</v>
      </c>
      <c r="AA569" s="2">
        <v>12</v>
      </c>
      <c r="AB569" s="2">
        <v>8</v>
      </c>
      <c r="AC569" s="2">
        <v>2</v>
      </c>
      <c r="BC569" s="2">
        <v>451</v>
      </c>
      <c r="BD569" s="2">
        <v>403</v>
      </c>
      <c r="BE569" s="2">
        <v>86.7</v>
      </c>
      <c r="BF569" s="2">
        <v>403</v>
      </c>
      <c r="BG569" s="2">
        <v>86.7</v>
      </c>
      <c r="BH569" s="2">
        <v>89.4</v>
      </c>
      <c r="BI569" s="2">
        <v>14</v>
      </c>
      <c r="BJ569" s="2">
        <v>3</v>
      </c>
      <c r="BK569" s="2">
        <v>34</v>
      </c>
      <c r="BL569" s="2">
        <v>7.3</v>
      </c>
      <c r="BM569" s="2">
        <v>12</v>
      </c>
      <c r="BN569" s="2">
        <v>2.6</v>
      </c>
      <c r="BO569" s="2">
        <v>210</v>
      </c>
      <c r="BP569" s="2">
        <v>45.2</v>
      </c>
      <c r="BQ569" s="2">
        <v>181</v>
      </c>
      <c r="BR569" s="2">
        <v>38.9</v>
      </c>
      <c r="BS569" s="2">
        <v>14</v>
      </c>
      <c r="BT569" s="2">
        <v>3</v>
      </c>
      <c r="BU569" s="2">
        <v>62</v>
      </c>
      <c r="BV569" s="2">
        <v>13.3</v>
      </c>
      <c r="BW569" s="2">
        <v>6</v>
      </c>
      <c r="BX569" s="2">
        <v>8</v>
      </c>
      <c r="BY569" s="2">
        <v>2</v>
      </c>
    </row>
    <row r="570" spans="1:77" ht="12.75" customHeight="1" x14ac:dyDescent="0.2">
      <c r="A570">
        <v>10</v>
      </c>
      <c r="B570" s="2">
        <v>5037</v>
      </c>
      <c r="C570" s="17">
        <v>3.39</v>
      </c>
      <c r="E570" s="15">
        <v>3.2549999999999999</v>
      </c>
      <c r="G570" s="17">
        <v>405</v>
      </c>
      <c r="H570" s="2">
        <v>364</v>
      </c>
      <c r="I570" s="2">
        <v>87.7</v>
      </c>
      <c r="J570" s="2">
        <v>364</v>
      </c>
      <c r="K570" s="2">
        <v>87.7</v>
      </c>
      <c r="L570" s="2">
        <v>89.9</v>
      </c>
      <c r="M570" s="2">
        <v>18</v>
      </c>
      <c r="N570" s="2">
        <v>4.3</v>
      </c>
      <c r="O570" s="2">
        <v>23</v>
      </c>
      <c r="P570" s="2">
        <v>5.5</v>
      </c>
      <c r="Q570" s="2">
        <v>7</v>
      </c>
      <c r="R570" s="2">
        <v>1.7</v>
      </c>
      <c r="S570" s="2">
        <v>85</v>
      </c>
      <c r="T570" s="2">
        <v>20.5</v>
      </c>
      <c r="U570" s="2">
        <v>272</v>
      </c>
      <c r="V570" s="2">
        <v>65.5</v>
      </c>
      <c r="W570" s="2">
        <v>10</v>
      </c>
      <c r="X570" s="2">
        <v>2.4</v>
      </c>
      <c r="Y570" s="2">
        <v>51</v>
      </c>
      <c r="Z570" s="2">
        <v>12.3</v>
      </c>
      <c r="AA570" s="2">
        <v>4</v>
      </c>
      <c r="AB570" s="2">
        <v>8</v>
      </c>
      <c r="BC570" s="2">
        <v>400</v>
      </c>
      <c r="BD570" s="2">
        <v>361</v>
      </c>
      <c r="BE570" s="2">
        <v>87.8</v>
      </c>
      <c r="BF570" s="2">
        <v>361</v>
      </c>
      <c r="BG570" s="2">
        <v>87.8</v>
      </c>
      <c r="BH570" s="2">
        <v>90.3</v>
      </c>
      <c r="BI570" s="2">
        <v>9</v>
      </c>
      <c r="BJ570" s="2">
        <v>2.2000000000000002</v>
      </c>
      <c r="BK570" s="2">
        <v>30</v>
      </c>
      <c r="BL570" s="2">
        <v>7.3</v>
      </c>
      <c r="BM570" s="2">
        <v>8</v>
      </c>
      <c r="BN570" s="2">
        <v>1.9</v>
      </c>
      <c r="BO570" s="2">
        <v>142</v>
      </c>
      <c r="BP570" s="2">
        <v>34.5</v>
      </c>
      <c r="BQ570" s="2">
        <v>211</v>
      </c>
      <c r="BR570" s="2">
        <v>51.3</v>
      </c>
      <c r="BS570" s="2">
        <v>11</v>
      </c>
      <c r="BT570" s="2">
        <v>2.7</v>
      </c>
      <c r="BU570" s="2">
        <v>50</v>
      </c>
      <c r="BV570" s="2">
        <v>12.2</v>
      </c>
      <c r="BW570" s="2">
        <v>8</v>
      </c>
      <c r="BX570" s="2">
        <v>8</v>
      </c>
    </row>
    <row r="571" spans="1:77" ht="12.75" customHeight="1" x14ac:dyDescent="0.2">
      <c r="A571">
        <v>10</v>
      </c>
      <c r="B571" s="2">
        <v>5042</v>
      </c>
      <c r="G571" s="17">
        <v>5</v>
      </c>
      <c r="BC571" s="2">
        <v>5</v>
      </c>
    </row>
    <row r="572" spans="1:77" ht="12.75" customHeight="1" x14ac:dyDescent="0.2">
      <c r="A572">
        <v>10</v>
      </c>
      <c r="B572" s="2">
        <v>5046</v>
      </c>
      <c r="G572" s="17">
        <v>1</v>
      </c>
      <c r="BC572" s="2">
        <v>1</v>
      </c>
    </row>
    <row r="573" spans="1:77" ht="12.75" customHeight="1" x14ac:dyDescent="0.2">
      <c r="A573">
        <v>10</v>
      </c>
      <c r="B573" s="2">
        <v>5052</v>
      </c>
    </row>
    <row r="574" spans="1:77" ht="12.75" customHeight="1" x14ac:dyDescent="0.2">
      <c r="A574">
        <v>10</v>
      </c>
      <c r="B574" s="2">
        <v>5059</v>
      </c>
      <c r="BC574" s="2">
        <v>1</v>
      </c>
    </row>
    <row r="575" spans="1:77" ht="12.75" customHeight="1" x14ac:dyDescent="0.2">
      <c r="A575">
        <v>10</v>
      </c>
      <c r="B575" s="2">
        <v>5060</v>
      </c>
      <c r="G575" s="17">
        <v>1</v>
      </c>
      <c r="BC575" s="2">
        <v>1</v>
      </c>
    </row>
    <row r="576" spans="1:77" ht="12.75" customHeight="1" x14ac:dyDescent="0.2">
      <c r="A576">
        <v>10</v>
      </c>
      <c r="B576" s="2">
        <v>5063</v>
      </c>
      <c r="C576" s="17">
        <v>2.58</v>
      </c>
      <c r="E576" s="15">
        <v>2.7749999999999999</v>
      </c>
      <c r="G576" s="17">
        <v>92</v>
      </c>
      <c r="H576" s="2">
        <v>66</v>
      </c>
      <c r="I576" s="2">
        <v>65.3</v>
      </c>
      <c r="J576" s="2">
        <v>62</v>
      </c>
      <c r="K576" s="2">
        <v>63.9</v>
      </c>
      <c r="L576" s="2">
        <v>67.400000000000006</v>
      </c>
      <c r="M576" s="2">
        <v>11</v>
      </c>
      <c r="N576" s="2">
        <v>11.3</v>
      </c>
      <c r="O576" s="2">
        <v>19</v>
      </c>
      <c r="P576" s="2">
        <v>19.600000000000001</v>
      </c>
      <c r="Q576" s="2">
        <v>4</v>
      </c>
      <c r="R576" s="2">
        <v>4.0999999999999996</v>
      </c>
      <c r="S576" s="2">
        <v>31</v>
      </c>
      <c r="T576" s="2">
        <v>32</v>
      </c>
      <c r="U576" s="2">
        <v>27</v>
      </c>
      <c r="V576" s="2">
        <v>27.8</v>
      </c>
      <c r="W576" s="2">
        <v>5</v>
      </c>
      <c r="X576" s="2">
        <v>5.2</v>
      </c>
      <c r="Y576" s="2">
        <v>35</v>
      </c>
      <c r="Z576" s="2">
        <v>36.1</v>
      </c>
      <c r="AA576" s="2">
        <v>1</v>
      </c>
      <c r="AB576" s="2">
        <v>6</v>
      </c>
      <c r="BC576" s="2">
        <v>90</v>
      </c>
      <c r="BD576" s="2">
        <v>67</v>
      </c>
      <c r="BE576" s="2">
        <v>69.099999999999994</v>
      </c>
      <c r="BF576" s="2">
        <v>63</v>
      </c>
      <c r="BG576" s="2">
        <v>67.7</v>
      </c>
      <c r="BH576" s="2">
        <v>70</v>
      </c>
      <c r="BI576" s="2">
        <v>3</v>
      </c>
      <c r="BJ576" s="2">
        <v>3.2</v>
      </c>
      <c r="BK576" s="2">
        <v>24</v>
      </c>
      <c r="BL576" s="2">
        <v>25.8</v>
      </c>
      <c r="BM576" s="2">
        <v>1</v>
      </c>
      <c r="BN576" s="2">
        <v>1.1000000000000001</v>
      </c>
      <c r="BO576" s="2">
        <v>41</v>
      </c>
      <c r="BP576" s="2">
        <v>44.1</v>
      </c>
      <c r="BQ576" s="2">
        <v>21</v>
      </c>
      <c r="BR576" s="2">
        <v>22.6</v>
      </c>
      <c r="BS576" s="2">
        <v>3</v>
      </c>
      <c r="BT576" s="2">
        <v>3.2</v>
      </c>
      <c r="BU576" s="2">
        <v>30</v>
      </c>
      <c r="BV576" s="2">
        <v>32.299999999999997</v>
      </c>
      <c r="BW576" s="2">
        <v>5</v>
      </c>
      <c r="BX576" s="2">
        <v>6</v>
      </c>
    </row>
    <row r="577" spans="1:78" ht="12.75" customHeight="1" x14ac:dyDescent="0.2">
      <c r="A577">
        <v>10</v>
      </c>
      <c r="B577" s="2">
        <v>5064</v>
      </c>
      <c r="C577" s="17">
        <v>2.6</v>
      </c>
      <c r="E577" s="15">
        <v>2.7349999999999999</v>
      </c>
      <c r="G577" s="17">
        <v>88</v>
      </c>
      <c r="H577" s="2">
        <v>60</v>
      </c>
      <c r="I577" s="2">
        <v>63.2</v>
      </c>
      <c r="J577" s="2">
        <v>58</v>
      </c>
      <c r="K577" s="2">
        <v>62.4</v>
      </c>
      <c r="L577" s="2">
        <v>65.900000000000006</v>
      </c>
      <c r="M577" s="2">
        <v>19</v>
      </c>
      <c r="N577" s="2">
        <v>20.399999999999999</v>
      </c>
      <c r="O577" s="2">
        <v>11</v>
      </c>
      <c r="P577" s="2">
        <v>11.8</v>
      </c>
      <c r="S577" s="2">
        <v>31</v>
      </c>
      <c r="T577" s="2">
        <v>33.299999999999997</v>
      </c>
      <c r="U577" s="2">
        <v>27</v>
      </c>
      <c r="V577" s="2">
        <v>29</v>
      </c>
      <c r="W577" s="2">
        <v>5</v>
      </c>
      <c r="X577" s="2">
        <v>5.4</v>
      </c>
      <c r="Y577" s="2">
        <v>35</v>
      </c>
      <c r="Z577" s="2">
        <v>37.6</v>
      </c>
      <c r="AA577" s="2">
        <v>3</v>
      </c>
      <c r="AB577" s="2">
        <v>6</v>
      </c>
      <c r="AC577" s="2">
        <v>6</v>
      </c>
      <c r="BC577" s="2">
        <v>87</v>
      </c>
      <c r="BD577" s="2">
        <v>69</v>
      </c>
      <c r="BE577" s="2">
        <v>70.400000000000006</v>
      </c>
      <c r="BF577" s="2">
        <v>65</v>
      </c>
      <c r="BG577" s="2">
        <v>69.099999999999994</v>
      </c>
      <c r="BH577" s="2">
        <v>74.7</v>
      </c>
      <c r="BI577" s="2">
        <v>8</v>
      </c>
      <c r="BJ577" s="2">
        <v>8.5</v>
      </c>
      <c r="BK577" s="2">
        <v>14</v>
      </c>
      <c r="BL577" s="2">
        <v>14.9</v>
      </c>
      <c r="BM577" s="2">
        <v>1</v>
      </c>
      <c r="BN577" s="2">
        <v>1.1000000000000001</v>
      </c>
      <c r="BO577" s="2">
        <v>35</v>
      </c>
      <c r="BP577" s="2">
        <v>37.200000000000003</v>
      </c>
      <c r="BQ577" s="2">
        <v>29</v>
      </c>
      <c r="BR577" s="2">
        <v>30.9</v>
      </c>
      <c r="BS577" s="2">
        <v>7</v>
      </c>
      <c r="BT577" s="2">
        <v>7.4</v>
      </c>
      <c r="BU577" s="2">
        <v>29</v>
      </c>
      <c r="BV577" s="2">
        <v>30.9</v>
      </c>
      <c r="BW577" s="2">
        <v>1</v>
      </c>
      <c r="BX577" s="2">
        <v>7</v>
      </c>
      <c r="BY577" s="2">
        <v>6</v>
      </c>
    </row>
    <row r="578" spans="1:78" ht="12.75" customHeight="1" x14ac:dyDescent="0.2">
      <c r="A578">
        <v>10</v>
      </c>
      <c r="B578" s="2">
        <v>5065</v>
      </c>
      <c r="C578" s="17">
        <v>2.27</v>
      </c>
      <c r="E578" s="15">
        <v>2.4730000000000003</v>
      </c>
      <c r="G578" s="17">
        <v>14</v>
      </c>
      <c r="H578" s="2">
        <v>7</v>
      </c>
      <c r="I578" s="2">
        <v>41.2</v>
      </c>
      <c r="J578" s="2">
        <v>5</v>
      </c>
      <c r="K578" s="2">
        <v>33.299999999999997</v>
      </c>
      <c r="L578" s="2">
        <v>35.700000000000003</v>
      </c>
      <c r="M578" s="2">
        <v>2</v>
      </c>
      <c r="N578" s="2">
        <v>13.3</v>
      </c>
      <c r="O578" s="2">
        <v>7</v>
      </c>
      <c r="P578" s="2">
        <v>46.7</v>
      </c>
      <c r="S578" s="2">
        <v>2</v>
      </c>
      <c r="T578" s="2">
        <v>13.3</v>
      </c>
      <c r="U578" s="2">
        <v>3</v>
      </c>
      <c r="V578" s="2">
        <v>20</v>
      </c>
      <c r="W578" s="2">
        <v>1</v>
      </c>
      <c r="X578" s="2">
        <v>6.7</v>
      </c>
      <c r="Y578" s="2">
        <v>10</v>
      </c>
      <c r="Z578" s="2">
        <v>66.7</v>
      </c>
      <c r="AB578" s="2">
        <v>2</v>
      </c>
      <c r="BC578" s="2">
        <v>16</v>
      </c>
      <c r="BD578" s="2">
        <v>9</v>
      </c>
      <c r="BE578" s="2">
        <v>52.9</v>
      </c>
      <c r="BF578" s="2">
        <v>9</v>
      </c>
      <c r="BG578" s="2">
        <v>52.9</v>
      </c>
      <c r="BH578" s="2">
        <v>56.3</v>
      </c>
      <c r="BI578" s="2">
        <v>1</v>
      </c>
      <c r="BJ578" s="2">
        <v>5.9</v>
      </c>
      <c r="BK578" s="2">
        <v>6</v>
      </c>
      <c r="BL578" s="2">
        <v>35.299999999999997</v>
      </c>
      <c r="BO578" s="2">
        <v>7</v>
      </c>
      <c r="BP578" s="2">
        <v>41.2</v>
      </c>
      <c r="BQ578" s="2">
        <v>2</v>
      </c>
      <c r="BR578" s="2">
        <v>11.8</v>
      </c>
      <c r="BS578" s="2">
        <v>1</v>
      </c>
      <c r="BT578" s="2">
        <v>5.9</v>
      </c>
      <c r="BU578" s="2">
        <v>8</v>
      </c>
      <c r="BV578" s="2">
        <v>47.1</v>
      </c>
    </row>
    <row r="579" spans="1:78" ht="12.75" customHeight="1" x14ac:dyDescent="0.2">
      <c r="A579">
        <v>10</v>
      </c>
      <c r="B579" s="2">
        <v>5070</v>
      </c>
      <c r="G579" s="17">
        <v>2</v>
      </c>
      <c r="BC579" s="2">
        <v>1</v>
      </c>
    </row>
    <row r="580" spans="1:78" ht="12.75" customHeight="1" x14ac:dyDescent="0.2">
      <c r="A580">
        <v>10</v>
      </c>
      <c r="B580" s="2">
        <v>5071</v>
      </c>
      <c r="C580" s="17">
        <v>2.2400000000000002</v>
      </c>
      <c r="E580" s="15">
        <v>2.028</v>
      </c>
      <c r="G580" s="17">
        <v>353</v>
      </c>
      <c r="H580" s="2">
        <v>282</v>
      </c>
      <c r="I580" s="2">
        <v>55.7</v>
      </c>
      <c r="J580" s="2">
        <v>281</v>
      </c>
      <c r="K580" s="2">
        <v>55.6</v>
      </c>
      <c r="L580" s="2">
        <v>79.599999999999994</v>
      </c>
      <c r="M580" s="2">
        <v>18</v>
      </c>
      <c r="N580" s="2">
        <v>3.6</v>
      </c>
      <c r="O580" s="2">
        <v>54</v>
      </c>
      <c r="P580" s="2">
        <v>10.7</v>
      </c>
      <c r="Q580" s="2">
        <v>1</v>
      </c>
      <c r="R580" s="2">
        <v>0.2</v>
      </c>
      <c r="S580" s="2">
        <v>114</v>
      </c>
      <c r="T580" s="2">
        <v>22.6</v>
      </c>
      <c r="U580" s="2">
        <v>166</v>
      </c>
      <c r="V580" s="2">
        <v>32.9</v>
      </c>
      <c r="W580" s="2">
        <v>152</v>
      </c>
      <c r="X580" s="2">
        <v>30.1</v>
      </c>
      <c r="Y580" s="2">
        <v>224</v>
      </c>
      <c r="Z580" s="2">
        <v>44.4</v>
      </c>
      <c r="AA580" s="2">
        <v>14</v>
      </c>
      <c r="AB580" s="2">
        <v>59</v>
      </c>
      <c r="AD580" s="2">
        <v>1</v>
      </c>
      <c r="BC580" s="2">
        <v>338</v>
      </c>
      <c r="BD580" s="2">
        <v>268</v>
      </c>
      <c r="BE580" s="2">
        <v>52.9</v>
      </c>
      <c r="BF580" s="2">
        <v>267</v>
      </c>
      <c r="BG580" s="2">
        <v>52.8</v>
      </c>
      <c r="BH580" s="2">
        <v>79</v>
      </c>
      <c r="BI580" s="2">
        <v>12</v>
      </c>
      <c r="BJ580" s="2">
        <v>2.4</v>
      </c>
      <c r="BK580" s="2">
        <v>59</v>
      </c>
      <c r="BL580" s="2">
        <v>11.7</v>
      </c>
      <c r="BO580" s="2">
        <v>173</v>
      </c>
      <c r="BP580" s="2">
        <v>34.200000000000003</v>
      </c>
      <c r="BQ580" s="2">
        <v>94</v>
      </c>
      <c r="BR580" s="2">
        <v>18.600000000000001</v>
      </c>
      <c r="BS580" s="2">
        <v>168</v>
      </c>
      <c r="BT580" s="2">
        <v>33.200000000000003</v>
      </c>
      <c r="BU580" s="2">
        <v>239</v>
      </c>
      <c r="BV580" s="2">
        <v>47.2</v>
      </c>
      <c r="BW580" s="2">
        <v>14</v>
      </c>
      <c r="BX580" s="2">
        <v>58</v>
      </c>
      <c r="BZ580" s="2">
        <v>1</v>
      </c>
    </row>
    <row r="581" spans="1:78" ht="12.75" customHeight="1" x14ac:dyDescent="0.2">
      <c r="A581">
        <v>10</v>
      </c>
      <c r="B581" s="2">
        <v>5077</v>
      </c>
      <c r="G581" s="17">
        <v>3</v>
      </c>
      <c r="BC581" s="2">
        <v>2</v>
      </c>
    </row>
    <row r="582" spans="1:78" ht="12.75" customHeight="1" x14ac:dyDescent="0.2">
      <c r="A582">
        <v>10</v>
      </c>
      <c r="B582" s="2">
        <v>5078</v>
      </c>
      <c r="C582" s="17">
        <v>3.2</v>
      </c>
      <c r="E582" s="15">
        <v>3.1430000000000002</v>
      </c>
      <c r="G582" s="17">
        <v>15</v>
      </c>
      <c r="H582" s="2">
        <v>12</v>
      </c>
      <c r="I582" s="2">
        <v>80</v>
      </c>
      <c r="J582" s="2">
        <v>12</v>
      </c>
      <c r="K582" s="2">
        <v>80</v>
      </c>
      <c r="L582" s="2">
        <v>80</v>
      </c>
      <c r="M582" s="2">
        <v>2</v>
      </c>
      <c r="N582" s="2">
        <v>13.3</v>
      </c>
      <c r="O582" s="2">
        <v>1</v>
      </c>
      <c r="P582" s="2">
        <v>6.7</v>
      </c>
      <c r="S582" s="2">
        <v>4</v>
      </c>
      <c r="T582" s="2">
        <v>26.7</v>
      </c>
      <c r="U582" s="2">
        <v>8</v>
      </c>
      <c r="V582" s="2">
        <v>53.3</v>
      </c>
      <c r="Y582" s="2">
        <v>3</v>
      </c>
      <c r="Z582" s="2">
        <v>20</v>
      </c>
      <c r="AA582" s="2">
        <v>3</v>
      </c>
      <c r="AB582" s="2">
        <v>1</v>
      </c>
      <c r="BC582" s="2">
        <v>14</v>
      </c>
      <c r="BD582" s="2">
        <v>11</v>
      </c>
      <c r="BE582" s="2">
        <v>78.599999999999994</v>
      </c>
      <c r="BF582" s="2">
        <v>11</v>
      </c>
      <c r="BG582" s="2">
        <v>78.599999999999994</v>
      </c>
      <c r="BH582" s="2">
        <v>78.599999999999994</v>
      </c>
      <c r="BK582" s="2">
        <v>3</v>
      </c>
      <c r="BL582" s="2">
        <v>21.4</v>
      </c>
      <c r="BO582" s="2">
        <v>6</v>
      </c>
      <c r="BP582" s="2">
        <v>42.9</v>
      </c>
      <c r="BQ582" s="2">
        <v>5</v>
      </c>
      <c r="BR582" s="2">
        <v>35.700000000000003</v>
      </c>
      <c r="BU582" s="2">
        <v>3</v>
      </c>
      <c r="BV582" s="2">
        <v>21.4</v>
      </c>
      <c r="BW582" s="2">
        <v>4</v>
      </c>
      <c r="BX582" s="2">
        <v>1</v>
      </c>
    </row>
    <row r="583" spans="1:78" ht="12.75" customHeight="1" x14ac:dyDescent="0.2">
      <c r="A583">
        <v>10</v>
      </c>
      <c r="B583" s="2">
        <v>5081</v>
      </c>
      <c r="G583" s="17">
        <v>1</v>
      </c>
      <c r="BC583" s="2">
        <v>1</v>
      </c>
    </row>
    <row r="584" spans="1:78" ht="12.75" customHeight="1" x14ac:dyDescent="0.2">
      <c r="A584">
        <v>10</v>
      </c>
      <c r="B584" s="2">
        <v>5085</v>
      </c>
      <c r="C584" s="17">
        <v>3.54</v>
      </c>
      <c r="E584" s="15">
        <v>3.1709999999999998</v>
      </c>
      <c r="G584" s="17">
        <v>198</v>
      </c>
      <c r="H584" s="2">
        <v>182</v>
      </c>
      <c r="I584" s="2">
        <v>90.1</v>
      </c>
      <c r="J584" s="2">
        <v>182</v>
      </c>
      <c r="K584" s="2">
        <v>90.1</v>
      </c>
      <c r="L584" s="2">
        <v>91.9</v>
      </c>
      <c r="M584" s="2">
        <v>6</v>
      </c>
      <c r="N584" s="2">
        <v>3</v>
      </c>
      <c r="O584" s="2">
        <v>10</v>
      </c>
      <c r="P584" s="2">
        <v>5</v>
      </c>
      <c r="S584" s="2">
        <v>38</v>
      </c>
      <c r="T584" s="2">
        <v>18.8</v>
      </c>
      <c r="U584" s="2">
        <v>144</v>
      </c>
      <c r="V584" s="2">
        <v>71.3</v>
      </c>
      <c r="W584" s="2">
        <v>4</v>
      </c>
      <c r="X584" s="2">
        <v>2</v>
      </c>
      <c r="Y584" s="2">
        <v>20</v>
      </c>
      <c r="Z584" s="2">
        <v>9.9</v>
      </c>
      <c r="AA584" s="2">
        <v>3</v>
      </c>
      <c r="AB584" s="2">
        <v>7</v>
      </c>
      <c r="BC584" s="2">
        <v>191</v>
      </c>
      <c r="BD584" s="2">
        <v>166</v>
      </c>
      <c r="BE584" s="2">
        <v>82.6</v>
      </c>
      <c r="BF584" s="2">
        <v>166</v>
      </c>
      <c r="BG584" s="2">
        <v>82.6</v>
      </c>
      <c r="BH584" s="2">
        <v>86.9</v>
      </c>
      <c r="BI584" s="2">
        <v>7</v>
      </c>
      <c r="BJ584" s="2">
        <v>3.5</v>
      </c>
      <c r="BK584" s="2">
        <v>18</v>
      </c>
      <c r="BL584" s="2">
        <v>9</v>
      </c>
      <c r="BO584" s="2">
        <v>70</v>
      </c>
      <c r="BP584" s="2">
        <v>34.799999999999997</v>
      </c>
      <c r="BQ584" s="2">
        <v>96</v>
      </c>
      <c r="BR584" s="2">
        <v>47.8</v>
      </c>
      <c r="BS584" s="2">
        <v>10</v>
      </c>
      <c r="BT584" s="2">
        <v>5</v>
      </c>
      <c r="BU584" s="2">
        <v>35</v>
      </c>
      <c r="BV584" s="2">
        <v>17.399999999999999</v>
      </c>
      <c r="BW584" s="2">
        <v>3</v>
      </c>
      <c r="BX584" s="2">
        <v>8</v>
      </c>
    </row>
    <row r="585" spans="1:78" ht="12.75" customHeight="1" x14ac:dyDescent="0.2">
      <c r="A585">
        <v>10</v>
      </c>
      <c r="B585" s="2">
        <v>5097</v>
      </c>
      <c r="G585" s="17">
        <v>2</v>
      </c>
      <c r="BC585" s="2">
        <v>2</v>
      </c>
    </row>
    <row r="586" spans="1:78" ht="12.75" customHeight="1" x14ac:dyDescent="0.2">
      <c r="A586">
        <v>10</v>
      </c>
      <c r="B586" s="2">
        <v>5098</v>
      </c>
      <c r="C586" s="17">
        <v>3.06</v>
      </c>
      <c r="E586" s="15">
        <v>3.0460000000000003</v>
      </c>
      <c r="G586" s="17">
        <v>45</v>
      </c>
      <c r="H586" s="2">
        <v>56</v>
      </c>
      <c r="I586" s="2">
        <v>82.4</v>
      </c>
      <c r="J586" s="2">
        <v>38</v>
      </c>
      <c r="K586" s="2">
        <v>76</v>
      </c>
      <c r="L586" s="2">
        <v>84.4</v>
      </c>
      <c r="O586" s="2">
        <v>7</v>
      </c>
      <c r="P586" s="2">
        <v>14</v>
      </c>
      <c r="S586" s="2">
        <v>13</v>
      </c>
      <c r="T586" s="2">
        <v>26</v>
      </c>
      <c r="U586" s="2">
        <v>25</v>
      </c>
      <c r="V586" s="2">
        <v>50</v>
      </c>
      <c r="W586" s="2">
        <v>5</v>
      </c>
      <c r="X586" s="2">
        <v>10</v>
      </c>
      <c r="Y586" s="2">
        <v>12</v>
      </c>
      <c r="Z586" s="2">
        <v>24</v>
      </c>
      <c r="AA586" s="2">
        <v>1</v>
      </c>
      <c r="AB586" s="2">
        <v>23</v>
      </c>
      <c r="BC586" s="2">
        <v>41</v>
      </c>
      <c r="BD586" s="2">
        <v>63</v>
      </c>
      <c r="BE586" s="2">
        <v>90</v>
      </c>
      <c r="BF586" s="2">
        <v>37</v>
      </c>
      <c r="BG586" s="2">
        <v>84.1</v>
      </c>
      <c r="BH586" s="2">
        <v>90.2</v>
      </c>
      <c r="BI586" s="2">
        <v>1</v>
      </c>
      <c r="BJ586" s="2">
        <v>2.2999999999999998</v>
      </c>
      <c r="BK586" s="2">
        <v>3</v>
      </c>
      <c r="BL586" s="2">
        <v>6.8</v>
      </c>
      <c r="BO586" s="2">
        <v>21</v>
      </c>
      <c r="BP586" s="2">
        <v>47.7</v>
      </c>
      <c r="BQ586" s="2">
        <v>16</v>
      </c>
      <c r="BR586" s="2">
        <v>36.4</v>
      </c>
      <c r="BS586" s="2">
        <v>3</v>
      </c>
      <c r="BT586" s="2">
        <v>6.8</v>
      </c>
      <c r="BU586" s="2">
        <v>7</v>
      </c>
      <c r="BV586" s="2">
        <v>15.9</v>
      </c>
      <c r="BW586" s="2">
        <v>1</v>
      </c>
      <c r="BX586" s="2">
        <v>29</v>
      </c>
    </row>
    <row r="587" spans="1:78" ht="12.75" customHeight="1" x14ac:dyDescent="0.2">
      <c r="A587">
        <v>10</v>
      </c>
      <c r="B587" s="2">
        <v>5101</v>
      </c>
      <c r="C587" s="17">
        <v>3.16</v>
      </c>
      <c r="E587" s="15">
        <v>3.048</v>
      </c>
      <c r="G587" s="17">
        <v>83</v>
      </c>
      <c r="H587" s="2">
        <v>77</v>
      </c>
      <c r="I587" s="2">
        <v>88.5</v>
      </c>
      <c r="J587" s="2">
        <v>73</v>
      </c>
      <c r="K587" s="2">
        <v>88</v>
      </c>
      <c r="L587" s="2">
        <v>88</v>
      </c>
      <c r="M587" s="2">
        <v>4</v>
      </c>
      <c r="N587" s="2">
        <v>4.8</v>
      </c>
      <c r="O587" s="2">
        <v>6</v>
      </c>
      <c r="P587" s="2">
        <v>7.2</v>
      </c>
      <c r="Q587" s="2">
        <v>5</v>
      </c>
      <c r="R587" s="2">
        <v>6</v>
      </c>
      <c r="S587" s="2">
        <v>26</v>
      </c>
      <c r="T587" s="2">
        <v>31.3</v>
      </c>
      <c r="U587" s="2">
        <v>42</v>
      </c>
      <c r="V587" s="2">
        <v>50.6</v>
      </c>
      <c r="Y587" s="2">
        <v>10</v>
      </c>
      <c r="Z587" s="2">
        <v>12</v>
      </c>
      <c r="AA587" s="2">
        <v>1</v>
      </c>
      <c r="AB587" s="2">
        <v>5</v>
      </c>
      <c r="AC587" s="2">
        <v>8</v>
      </c>
      <c r="BC587" s="2">
        <v>83</v>
      </c>
      <c r="BD587" s="2">
        <v>76</v>
      </c>
      <c r="BE587" s="2">
        <v>88.4</v>
      </c>
      <c r="BF587" s="2">
        <v>74</v>
      </c>
      <c r="BG587" s="2">
        <v>88.1</v>
      </c>
      <c r="BH587" s="2">
        <v>89.2</v>
      </c>
      <c r="BI587" s="2">
        <v>4</v>
      </c>
      <c r="BJ587" s="2">
        <v>4.8</v>
      </c>
      <c r="BK587" s="2">
        <v>5</v>
      </c>
      <c r="BL587" s="2">
        <v>6</v>
      </c>
      <c r="BM587" s="2">
        <v>3</v>
      </c>
      <c r="BN587" s="2">
        <v>3.6</v>
      </c>
      <c r="BO587" s="2">
        <v>42</v>
      </c>
      <c r="BP587" s="2">
        <v>50</v>
      </c>
      <c r="BQ587" s="2">
        <v>29</v>
      </c>
      <c r="BR587" s="2">
        <v>34.5</v>
      </c>
      <c r="BS587" s="2">
        <v>1</v>
      </c>
      <c r="BT587" s="2">
        <v>1.2</v>
      </c>
      <c r="BU587" s="2">
        <v>10</v>
      </c>
      <c r="BV587" s="2">
        <v>11.9</v>
      </c>
      <c r="BW587" s="2">
        <v>2</v>
      </c>
      <c r="BX587" s="2">
        <v>3</v>
      </c>
      <c r="BY587" s="2">
        <v>8</v>
      </c>
    </row>
    <row r="588" spans="1:78" ht="12.75" customHeight="1" x14ac:dyDescent="0.2">
      <c r="A588">
        <v>10</v>
      </c>
      <c r="B588" s="2">
        <v>5102</v>
      </c>
      <c r="C588" s="17">
        <v>2.75</v>
      </c>
      <c r="E588" s="15">
        <v>2.7759999999999998</v>
      </c>
      <c r="G588" s="17">
        <v>58</v>
      </c>
      <c r="H588" s="2">
        <v>38</v>
      </c>
      <c r="I588" s="2">
        <v>62.3</v>
      </c>
      <c r="J588" s="2">
        <v>36</v>
      </c>
      <c r="K588" s="2">
        <v>61</v>
      </c>
      <c r="L588" s="2">
        <v>62.1</v>
      </c>
      <c r="M588" s="2">
        <v>8</v>
      </c>
      <c r="N588" s="2">
        <v>13.6</v>
      </c>
      <c r="O588" s="2">
        <v>14</v>
      </c>
      <c r="P588" s="2">
        <v>23.7</v>
      </c>
      <c r="S588" s="2">
        <v>18</v>
      </c>
      <c r="T588" s="2">
        <v>30.5</v>
      </c>
      <c r="U588" s="2">
        <v>18</v>
      </c>
      <c r="V588" s="2">
        <v>30.5</v>
      </c>
      <c r="W588" s="2">
        <v>1</v>
      </c>
      <c r="X588" s="2">
        <v>1.7</v>
      </c>
      <c r="Y588" s="2">
        <v>23</v>
      </c>
      <c r="Z588" s="2">
        <v>39</v>
      </c>
      <c r="AA588" s="2">
        <v>3</v>
      </c>
      <c r="AB588" s="2">
        <v>5</v>
      </c>
      <c r="BC588" s="2">
        <v>57</v>
      </c>
      <c r="BD588" s="2">
        <v>44</v>
      </c>
      <c r="BE588" s="2">
        <v>72.099999999999994</v>
      </c>
      <c r="BF588" s="2">
        <v>42</v>
      </c>
      <c r="BG588" s="2">
        <v>71.2</v>
      </c>
      <c r="BH588" s="2">
        <v>73.7</v>
      </c>
      <c r="BI588" s="2">
        <v>4</v>
      </c>
      <c r="BJ588" s="2">
        <v>6.8</v>
      </c>
      <c r="BK588" s="2">
        <v>11</v>
      </c>
      <c r="BL588" s="2">
        <v>18.600000000000001</v>
      </c>
      <c r="BO588" s="2">
        <v>30</v>
      </c>
      <c r="BP588" s="2">
        <v>50.8</v>
      </c>
      <c r="BQ588" s="2">
        <v>12</v>
      </c>
      <c r="BR588" s="2">
        <v>20.3</v>
      </c>
      <c r="BS588" s="2">
        <v>2</v>
      </c>
      <c r="BT588" s="2">
        <v>3.4</v>
      </c>
      <c r="BU588" s="2">
        <v>17</v>
      </c>
      <c r="BV588" s="2">
        <v>28.8</v>
      </c>
      <c r="BW588" s="2">
        <v>3</v>
      </c>
      <c r="BX588" s="2">
        <v>5</v>
      </c>
    </row>
    <row r="589" spans="1:78" ht="12.75" customHeight="1" x14ac:dyDescent="0.2">
      <c r="A589">
        <v>10</v>
      </c>
      <c r="B589" s="2">
        <v>5103</v>
      </c>
      <c r="C589" s="17">
        <v>3.46</v>
      </c>
      <c r="E589" s="15">
        <v>3.327</v>
      </c>
      <c r="G589" s="17">
        <v>50</v>
      </c>
      <c r="H589" s="2">
        <v>56</v>
      </c>
      <c r="I589" s="2">
        <v>94.9</v>
      </c>
      <c r="J589" s="2">
        <v>47</v>
      </c>
      <c r="K589" s="2">
        <v>94</v>
      </c>
      <c r="L589" s="2">
        <v>94</v>
      </c>
      <c r="M589" s="2">
        <v>2</v>
      </c>
      <c r="N589" s="2">
        <v>4</v>
      </c>
      <c r="O589" s="2">
        <v>1</v>
      </c>
      <c r="P589" s="2">
        <v>2</v>
      </c>
      <c r="Q589" s="2">
        <v>2</v>
      </c>
      <c r="R589" s="2">
        <v>4</v>
      </c>
      <c r="S589" s="2">
        <v>11</v>
      </c>
      <c r="T589" s="2">
        <v>22</v>
      </c>
      <c r="U589" s="2">
        <v>34</v>
      </c>
      <c r="V589" s="2">
        <v>68</v>
      </c>
      <c r="Y589" s="2">
        <v>3</v>
      </c>
      <c r="Z589" s="2">
        <v>6</v>
      </c>
      <c r="AB589" s="2">
        <v>9</v>
      </c>
      <c r="BC589" s="2">
        <v>49</v>
      </c>
      <c r="BD589" s="2">
        <v>55</v>
      </c>
      <c r="BE589" s="2">
        <v>93.2</v>
      </c>
      <c r="BF589" s="2">
        <v>45</v>
      </c>
      <c r="BG589" s="2">
        <v>91.8</v>
      </c>
      <c r="BH589" s="2">
        <v>91.8</v>
      </c>
      <c r="BK589" s="2">
        <v>4</v>
      </c>
      <c r="BL589" s="2">
        <v>8.1999999999999993</v>
      </c>
      <c r="BM589" s="2">
        <v>1</v>
      </c>
      <c r="BN589" s="2">
        <v>2</v>
      </c>
      <c r="BO589" s="2">
        <v>21</v>
      </c>
      <c r="BP589" s="2">
        <v>42.9</v>
      </c>
      <c r="BQ589" s="2">
        <v>23</v>
      </c>
      <c r="BR589" s="2">
        <v>46.9</v>
      </c>
      <c r="BU589" s="2">
        <v>4</v>
      </c>
      <c r="BV589" s="2">
        <v>8.1999999999999993</v>
      </c>
      <c r="BX589" s="2">
        <v>10</v>
      </c>
    </row>
    <row r="590" spans="1:78" ht="12.75" customHeight="1" x14ac:dyDescent="0.2">
      <c r="A590">
        <v>10</v>
      </c>
      <c r="B590" s="2">
        <v>5104</v>
      </c>
      <c r="C590" s="17">
        <v>3.19</v>
      </c>
      <c r="E590" s="15">
        <v>3.0759999999999996</v>
      </c>
      <c r="G590" s="17">
        <v>27</v>
      </c>
      <c r="H590" s="2">
        <v>26</v>
      </c>
      <c r="I590" s="2">
        <v>78.8</v>
      </c>
      <c r="J590" s="2">
        <v>20</v>
      </c>
      <c r="K590" s="2">
        <v>74.099999999999994</v>
      </c>
      <c r="L590" s="2">
        <v>74.099999999999994</v>
      </c>
      <c r="O590" s="2">
        <v>7</v>
      </c>
      <c r="P590" s="2">
        <v>25.9</v>
      </c>
      <c r="S590" s="2">
        <v>8</v>
      </c>
      <c r="T590" s="2">
        <v>29.6</v>
      </c>
      <c r="U590" s="2">
        <v>12</v>
      </c>
      <c r="V590" s="2">
        <v>44.4</v>
      </c>
      <c r="Y590" s="2">
        <v>7</v>
      </c>
      <c r="Z590" s="2">
        <v>25.9</v>
      </c>
      <c r="AB590" s="2">
        <v>8</v>
      </c>
      <c r="BC590" s="2">
        <v>25</v>
      </c>
      <c r="BD590" s="2">
        <v>28</v>
      </c>
      <c r="BE590" s="2">
        <v>87.5</v>
      </c>
      <c r="BF590" s="2">
        <v>22</v>
      </c>
      <c r="BG590" s="2">
        <v>84.6</v>
      </c>
      <c r="BH590" s="2">
        <v>88</v>
      </c>
      <c r="BK590" s="2">
        <v>3</v>
      </c>
      <c r="BL590" s="2">
        <v>11.5</v>
      </c>
      <c r="BO590" s="2">
        <v>14</v>
      </c>
      <c r="BP590" s="2">
        <v>53.8</v>
      </c>
      <c r="BQ590" s="2">
        <v>8</v>
      </c>
      <c r="BR590" s="2">
        <v>30.8</v>
      </c>
      <c r="BS590" s="2">
        <v>1</v>
      </c>
      <c r="BT590" s="2">
        <v>3.8</v>
      </c>
      <c r="BU590" s="2">
        <v>4</v>
      </c>
      <c r="BV590" s="2">
        <v>15.4</v>
      </c>
      <c r="BW590" s="2">
        <v>1</v>
      </c>
      <c r="BX590" s="2">
        <v>8</v>
      </c>
    </row>
    <row r="591" spans="1:78" ht="12.75" customHeight="1" x14ac:dyDescent="0.2">
      <c r="A591">
        <v>10</v>
      </c>
      <c r="B591" s="2">
        <v>5106</v>
      </c>
      <c r="C591" s="17">
        <v>2.85</v>
      </c>
      <c r="E591" s="15">
        <v>2.7689999999999997</v>
      </c>
      <c r="G591" s="17">
        <v>13</v>
      </c>
      <c r="H591" s="2">
        <v>9</v>
      </c>
      <c r="I591" s="2">
        <v>69.2</v>
      </c>
      <c r="J591" s="2">
        <v>9</v>
      </c>
      <c r="K591" s="2">
        <v>69.2</v>
      </c>
      <c r="L591" s="2">
        <v>69.2</v>
      </c>
      <c r="O591" s="2">
        <v>4</v>
      </c>
      <c r="P591" s="2">
        <v>30.8</v>
      </c>
      <c r="S591" s="2">
        <v>7</v>
      </c>
      <c r="T591" s="2">
        <v>53.8</v>
      </c>
      <c r="U591" s="2">
        <v>2</v>
      </c>
      <c r="V591" s="2">
        <v>15.4</v>
      </c>
      <c r="Y591" s="2">
        <v>4</v>
      </c>
      <c r="Z591" s="2">
        <v>30.8</v>
      </c>
      <c r="BC591" s="2">
        <v>13</v>
      </c>
      <c r="BD591" s="2">
        <v>9</v>
      </c>
      <c r="BE591" s="2">
        <v>69.2</v>
      </c>
      <c r="BF591" s="2">
        <v>9</v>
      </c>
      <c r="BG591" s="2">
        <v>69.2</v>
      </c>
      <c r="BH591" s="2">
        <v>69.2</v>
      </c>
      <c r="BK591" s="2">
        <v>4</v>
      </c>
      <c r="BL591" s="2">
        <v>30.8</v>
      </c>
      <c r="BO591" s="2">
        <v>8</v>
      </c>
      <c r="BP591" s="2">
        <v>61.5</v>
      </c>
      <c r="BQ591" s="2">
        <v>1</v>
      </c>
      <c r="BR591" s="2">
        <v>7.7</v>
      </c>
      <c r="BU591" s="2">
        <v>4</v>
      </c>
      <c r="BV591" s="2">
        <v>30.8</v>
      </c>
    </row>
    <row r="592" spans="1:78" ht="12.75" customHeight="1" x14ac:dyDescent="0.2">
      <c r="A592">
        <v>10</v>
      </c>
      <c r="B592" s="2">
        <v>5109</v>
      </c>
      <c r="C592" s="17">
        <v>2.99</v>
      </c>
      <c r="E592" s="15">
        <v>2.6970000000000005</v>
      </c>
      <c r="G592" s="17">
        <v>138</v>
      </c>
      <c r="H592" s="2">
        <v>121</v>
      </c>
      <c r="I592" s="2">
        <v>77.599999999999994</v>
      </c>
      <c r="J592" s="2">
        <v>121</v>
      </c>
      <c r="K592" s="2">
        <v>77.599999999999994</v>
      </c>
      <c r="L592" s="2">
        <v>87.7</v>
      </c>
      <c r="M592" s="2">
        <v>6</v>
      </c>
      <c r="N592" s="2">
        <v>3.8</v>
      </c>
      <c r="O592" s="2">
        <v>11</v>
      </c>
      <c r="P592" s="2">
        <v>7.1</v>
      </c>
      <c r="Q592" s="2">
        <v>1</v>
      </c>
      <c r="R592" s="2">
        <v>0.6</v>
      </c>
      <c r="S592" s="2">
        <v>42</v>
      </c>
      <c r="T592" s="2">
        <v>26.9</v>
      </c>
      <c r="U592" s="2">
        <v>78</v>
      </c>
      <c r="V592" s="2">
        <v>50</v>
      </c>
      <c r="W592" s="2">
        <v>18</v>
      </c>
      <c r="X592" s="2">
        <v>11.5</v>
      </c>
      <c r="Y592" s="2">
        <v>35</v>
      </c>
      <c r="Z592" s="2">
        <v>22.4</v>
      </c>
      <c r="AA592" s="2">
        <v>5</v>
      </c>
      <c r="AB592" s="2">
        <v>4</v>
      </c>
      <c r="BC592" s="2">
        <v>139</v>
      </c>
      <c r="BD592" s="2">
        <v>113</v>
      </c>
      <c r="BE592" s="2">
        <v>72.900000000000006</v>
      </c>
      <c r="BF592" s="2">
        <v>113</v>
      </c>
      <c r="BG592" s="2">
        <v>72.900000000000006</v>
      </c>
      <c r="BH592" s="2">
        <v>81.3</v>
      </c>
      <c r="BI592" s="2">
        <v>9</v>
      </c>
      <c r="BJ592" s="2">
        <v>5.8</v>
      </c>
      <c r="BK592" s="2">
        <v>17</v>
      </c>
      <c r="BL592" s="2">
        <v>11</v>
      </c>
      <c r="BM592" s="2">
        <v>2</v>
      </c>
      <c r="BN592" s="2">
        <v>1.3</v>
      </c>
      <c r="BO592" s="2">
        <v>69</v>
      </c>
      <c r="BP592" s="2">
        <v>44.5</v>
      </c>
      <c r="BQ592" s="2">
        <v>42</v>
      </c>
      <c r="BR592" s="2">
        <v>27.1</v>
      </c>
      <c r="BS592" s="2">
        <v>16</v>
      </c>
      <c r="BT592" s="2">
        <v>10.3</v>
      </c>
      <c r="BU592" s="2">
        <v>42</v>
      </c>
      <c r="BV592" s="2">
        <v>27.1</v>
      </c>
      <c r="BW592" s="2">
        <v>6</v>
      </c>
      <c r="BX592" s="2">
        <v>4</v>
      </c>
    </row>
    <row r="593" spans="1:77" ht="12.75" customHeight="1" x14ac:dyDescent="0.2">
      <c r="A593">
        <v>10</v>
      </c>
      <c r="B593" s="2">
        <v>5111</v>
      </c>
      <c r="C593" s="17">
        <v>3.44</v>
      </c>
      <c r="E593" s="15">
        <v>3.1770000000000005</v>
      </c>
      <c r="G593" s="17">
        <v>530</v>
      </c>
      <c r="H593" s="2">
        <v>486</v>
      </c>
      <c r="I593" s="2">
        <v>91.4</v>
      </c>
      <c r="J593" s="2">
        <v>486</v>
      </c>
      <c r="K593" s="2">
        <v>91.4</v>
      </c>
      <c r="L593" s="2">
        <v>91.7</v>
      </c>
      <c r="M593" s="2">
        <v>14</v>
      </c>
      <c r="N593" s="2">
        <v>2.6</v>
      </c>
      <c r="O593" s="2">
        <v>30</v>
      </c>
      <c r="P593" s="2">
        <v>5.6</v>
      </c>
      <c r="Q593" s="2">
        <v>13</v>
      </c>
      <c r="R593" s="2">
        <v>2.4</v>
      </c>
      <c r="S593" s="2">
        <v>138</v>
      </c>
      <c r="T593" s="2">
        <v>25.9</v>
      </c>
      <c r="U593" s="2">
        <v>335</v>
      </c>
      <c r="V593" s="2">
        <v>63</v>
      </c>
      <c r="W593" s="2">
        <v>2</v>
      </c>
      <c r="X593" s="2">
        <v>0.4</v>
      </c>
      <c r="Y593" s="2">
        <v>46</v>
      </c>
      <c r="Z593" s="2">
        <v>8.6</v>
      </c>
      <c r="AA593" s="2">
        <v>17</v>
      </c>
      <c r="AB593" s="2">
        <v>9</v>
      </c>
      <c r="AC593" s="2">
        <v>4</v>
      </c>
      <c r="BC593" s="2">
        <v>521</v>
      </c>
      <c r="BD593" s="2">
        <v>477</v>
      </c>
      <c r="BE593" s="2">
        <v>91</v>
      </c>
      <c r="BF593" s="2">
        <v>477</v>
      </c>
      <c r="BG593" s="2">
        <v>91</v>
      </c>
      <c r="BH593" s="2">
        <v>91.6</v>
      </c>
      <c r="BI593" s="2">
        <v>10</v>
      </c>
      <c r="BJ593" s="2">
        <v>1.9</v>
      </c>
      <c r="BK593" s="2">
        <v>34</v>
      </c>
      <c r="BL593" s="2">
        <v>6.5</v>
      </c>
      <c r="BM593" s="2">
        <v>15</v>
      </c>
      <c r="BN593" s="2">
        <v>2.9</v>
      </c>
      <c r="BO593" s="2">
        <v>260</v>
      </c>
      <c r="BP593" s="2">
        <v>49.6</v>
      </c>
      <c r="BQ593" s="2">
        <v>202</v>
      </c>
      <c r="BR593" s="2">
        <v>38.5</v>
      </c>
      <c r="BS593" s="2">
        <v>3</v>
      </c>
      <c r="BT593" s="2">
        <v>0.6</v>
      </c>
      <c r="BU593" s="2">
        <v>47</v>
      </c>
      <c r="BV593" s="2">
        <v>9</v>
      </c>
      <c r="BW593" s="2">
        <v>25</v>
      </c>
      <c r="BX593" s="2">
        <v>9</v>
      </c>
      <c r="BY593" s="2">
        <v>4</v>
      </c>
    </row>
    <row r="594" spans="1:77" ht="12.75" customHeight="1" x14ac:dyDescent="0.2">
      <c r="A594">
        <v>10</v>
      </c>
      <c r="B594" s="2">
        <v>5112</v>
      </c>
      <c r="G594" s="17">
        <v>8</v>
      </c>
      <c r="BC594" s="2">
        <v>3</v>
      </c>
    </row>
    <row r="595" spans="1:77" ht="12.75" customHeight="1" x14ac:dyDescent="0.2">
      <c r="A595">
        <v>10</v>
      </c>
      <c r="B595" s="2">
        <v>5114</v>
      </c>
      <c r="G595" s="17">
        <v>5</v>
      </c>
      <c r="BC595" s="2">
        <v>4</v>
      </c>
    </row>
    <row r="596" spans="1:77" ht="12.75" customHeight="1" x14ac:dyDescent="0.2">
      <c r="A596">
        <v>10</v>
      </c>
      <c r="B596" s="2">
        <v>5116</v>
      </c>
      <c r="G596" s="17">
        <v>3</v>
      </c>
      <c r="BC596" s="2">
        <v>4</v>
      </c>
    </row>
    <row r="597" spans="1:77" ht="12.75" customHeight="1" x14ac:dyDescent="0.2">
      <c r="A597">
        <v>10</v>
      </c>
      <c r="B597" s="2">
        <v>5118</v>
      </c>
      <c r="G597" s="17">
        <v>2</v>
      </c>
      <c r="BC597" s="2">
        <v>2</v>
      </c>
    </row>
    <row r="598" spans="1:77" ht="12.75" customHeight="1" x14ac:dyDescent="0.2">
      <c r="A598">
        <v>10</v>
      </c>
      <c r="B598" s="2">
        <v>5128</v>
      </c>
      <c r="C598" s="17">
        <v>3.6</v>
      </c>
      <c r="E598" s="15">
        <v>3.444</v>
      </c>
      <c r="G598" s="17">
        <v>389</v>
      </c>
      <c r="H598" s="2">
        <v>377</v>
      </c>
      <c r="I598" s="2">
        <v>95.9</v>
      </c>
      <c r="J598" s="2">
        <v>377</v>
      </c>
      <c r="K598" s="2">
        <v>95.9</v>
      </c>
      <c r="L598" s="2">
        <v>96.9</v>
      </c>
      <c r="M598" s="2">
        <v>4</v>
      </c>
      <c r="N598" s="2">
        <v>1</v>
      </c>
      <c r="O598" s="2">
        <v>8</v>
      </c>
      <c r="P598" s="2">
        <v>2</v>
      </c>
      <c r="Q598" s="2">
        <v>9</v>
      </c>
      <c r="R598" s="2">
        <v>2.2999999999999998</v>
      </c>
      <c r="S598" s="2">
        <v>77</v>
      </c>
      <c r="T598" s="2">
        <v>19.600000000000001</v>
      </c>
      <c r="U598" s="2">
        <v>291</v>
      </c>
      <c r="V598" s="2">
        <v>74</v>
      </c>
      <c r="W598" s="2">
        <v>4</v>
      </c>
      <c r="X598" s="2">
        <v>1</v>
      </c>
      <c r="Y598" s="2">
        <v>16</v>
      </c>
      <c r="Z598" s="2">
        <v>4.0999999999999996</v>
      </c>
      <c r="AA598" s="2">
        <v>11</v>
      </c>
      <c r="AB598" s="2">
        <v>2</v>
      </c>
      <c r="AC598" s="2">
        <v>2</v>
      </c>
      <c r="BC598" s="2">
        <v>390</v>
      </c>
      <c r="BD598" s="2">
        <v>379</v>
      </c>
      <c r="BE598" s="2">
        <v>95.7</v>
      </c>
      <c r="BF598" s="2">
        <v>379</v>
      </c>
      <c r="BG598" s="2">
        <v>95.7</v>
      </c>
      <c r="BH598" s="2">
        <v>97.2</v>
      </c>
      <c r="BI598" s="2">
        <v>3</v>
      </c>
      <c r="BJ598" s="2">
        <v>0.8</v>
      </c>
      <c r="BK598" s="2">
        <v>8</v>
      </c>
      <c r="BL598" s="2">
        <v>2</v>
      </c>
      <c r="BM598" s="2">
        <v>8</v>
      </c>
      <c r="BN598" s="2">
        <v>2</v>
      </c>
      <c r="BO598" s="2">
        <v>138</v>
      </c>
      <c r="BP598" s="2">
        <v>34.799999999999997</v>
      </c>
      <c r="BQ598" s="2">
        <v>233</v>
      </c>
      <c r="BR598" s="2">
        <v>58.8</v>
      </c>
      <c r="BS598" s="2">
        <v>6</v>
      </c>
      <c r="BT598" s="2">
        <v>1.5</v>
      </c>
      <c r="BU598" s="2">
        <v>17</v>
      </c>
      <c r="BV598" s="2">
        <v>4.3</v>
      </c>
      <c r="BW598" s="2">
        <v>8</v>
      </c>
      <c r="BX598" s="2">
        <v>2</v>
      </c>
      <c r="BY598" s="2">
        <v>2</v>
      </c>
    </row>
    <row r="599" spans="1:77" ht="12.75" customHeight="1" x14ac:dyDescent="0.2">
      <c r="A599">
        <v>10</v>
      </c>
      <c r="B599" s="2">
        <v>5138</v>
      </c>
      <c r="C599" s="17">
        <v>3.48</v>
      </c>
      <c r="E599" s="15">
        <v>3.21</v>
      </c>
      <c r="G599" s="17">
        <v>33</v>
      </c>
      <c r="H599" s="2">
        <v>29</v>
      </c>
      <c r="I599" s="2">
        <v>87.9</v>
      </c>
      <c r="J599" s="2">
        <v>29</v>
      </c>
      <c r="K599" s="2">
        <v>87.9</v>
      </c>
      <c r="L599" s="2">
        <v>87.9</v>
      </c>
      <c r="O599" s="2">
        <v>4</v>
      </c>
      <c r="P599" s="2">
        <v>12.1</v>
      </c>
      <c r="S599" s="2">
        <v>9</v>
      </c>
      <c r="T599" s="2">
        <v>27.3</v>
      </c>
      <c r="U599" s="2">
        <v>20</v>
      </c>
      <c r="V599" s="2">
        <v>60.6</v>
      </c>
      <c r="Y599" s="2">
        <v>4</v>
      </c>
      <c r="Z599" s="2">
        <v>12.1</v>
      </c>
      <c r="AA599" s="2">
        <v>1</v>
      </c>
      <c r="BC599" s="2">
        <v>32</v>
      </c>
      <c r="BD599" s="2">
        <v>31</v>
      </c>
      <c r="BE599" s="2">
        <v>93.9</v>
      </c>
      <c r="BF599" s="2">
        <v>31</v>
      </c>
      <c r="BG599" s="2">
        <v>93.9</v>
      </c>
      <c r="BH599" s="2">
        <v>96.9</v>
      </c>
      <c r="BK599" s="2">
        <v>1</v>
      </c>
      <c r="BL599" s="2">
        <v>3</v>
      </c>
      <c r="BO599" s="2">
        <v>20</v>
      </c>
      <c r="BP599" s="2">
        <v>60.6</v>
      </c>
      <c r="BQ599" s="2">
        <v>11</v>
      </c>
      <c r="BR599" s="2">
        <v>33.299999999999997</v>
      </c>
      <c r="BS599" s="2">
        <v>1</v>
      </c>
      <c r="BT599" s="2">
        <v>3</v>
      </c>
      <c r="BU599" s="2">
        <v>2</v>
      </c>
      <c r="BV599" s="2">
        <v>6.1</v>
      </c>
      <c r="BW599" s="2">
        <v>1</v>
      </c>
    </row>
    <row r="600" spans="1:77" ht="12.75" customHeight="1" x14ac:dyDescent="0.2">
      <c r="A600">
        <v>10</v>
      </c>
      <c r="B600" s="2">
        <v>5146</v>
      </c>
      <c r="G600" s="17">
        <v>7</v>
      </c>
      <c r="BC600" s="2">
        <v>7</v>
      </c>
    </row>
    <row r="601" spans="1:77" ht="12.75" customHeight="1" x14ac:dyDescent="0.2">
      <c r="A601">
        <v>10</v>
      </c>
      <c r="B601" s="2">
        <v>5149</v>
      </c>
      <c r="C601" s="17">
        <v>2.64</v>
      </c>
      <c r="E601" s="15">
        <v>2.2170000000000001</v>
      </c>
      <c r="G601" s="17">
        <v>21</v>
      </c>
      <c r="H601" s="2">
        <v>17</v>
      </c>
      <c r="I601" s="2">
        <v>68</v>
      </c>
      <c r="J601" s="2">
        <v>17</v>
      </c>
      <c r="K601" s="2">
        <v>68</v>
      </c>
      <c r="L601" s="2">
        <v>81</v>
      </c>
      <c r="O601" s="2">
        <v>4</v>
      </c>
      <c r="P601" s="2">
        <v>16</v>
      </c>
      <c r="S601" s="2">
        <v>10</v>
      </c>
      <c r="T601" s="2">
        <v>40</v>
      </c>
      <c r="U601" s="2">
        <v>7</v>
      </c>
      <c r="V601" s="2">
        <v>28</v>
      </c>
      <c r="W601" s="2">
        <v>4</v>
      </c>
      <c r="X601" s="2">
        <v>16</v>
      </c>
      <c r="Y601" s="2">
        <v>8</v>
      </c>
      <c r="Z601" s="2">
        <v>32</v>
      </c>
      <c r="AA601" s="2">
        <v>3</v>
      </c>
      <c r="AB601" s="2">
        <v>15</v>
      </c>
      <c r="BC601" s="2">
        <v>19</v>
      </c>
      <c r="BD601" s="2">
        <v>13</v>
      </c>
      <c r="BE601" s="2">
        <v>56.5</v>
      </c>
      <c r="BF601" s="2">
        <v>13</v>
      </c>
      <c r="BG601" s="2">
        <v>56.5</v>
      </c>
      <c r="BH601" s="2">
        <v>68.400000000000006</v>
      </c>
      <c r="BI601" s="2">
        <v>2</v>
      </c>
      <c r="BJ601" s="2">
        <v>8.6999999999999993</v>
      </c>
      <c r="BK601" s="2">
        <v>4</v>
      </c>
      <c r="BL601" s="2">
        <v>17.399999999999999</v>
      </c>
      <c r="BO601" s="2">
        <v>11</v>
      </c>
      <c r="BP601" s="2">
        <v>47.8</v>
      </c>
      <c r="BQ601" s="2">
        <v>2</v>
      </c>
      <c r="BR601" s="2">
        <v>8.6999999999999993</v>
      </c>
      <c r="BS601" s="2">
        <v>4</v>
      </c>
      <c r="BT601" s="2">
        <v>17.399999999999999</v>
      </c>
      <c r="BU601" s="2">
        <v>10</v>
      </c>
      <c r="BV601" s="2">
        <v>43.5</v>
      </c>
      <c r="BW601" s="2">
        <v>2</v>
      </c>
      <c r="BX601" s="2">
        <v>18</v>
      </c>
    </row>
    <row r="602" spans="1:77" ht="12.75" customHeight="1" x14ac:dyDescent="0.2">
      <c r="A602">
        <v>10</v>
      </c>
      <c r="B602" s="2">
        <v>5151</v>
      </c>
      <c r="G602" s="17">
        <v>4</v>
      </c>
      <c r="BC602" s="2">
        <v>5</v>
      </c>
    </row>
    <row r="603" spans="1:77" ht="12.75" customHeight="1" x14ac:dyDescent="0.2">
      <c r="A603">
        <v>10</v>
      </c>
      <c r="B603" s="2">
        <v>5152</v>
      </c>
      <c r="G603" s="17">
        <v>3</v>
      </c>
      <c r="BC603" s="2">
        <v>3</v>
      </c>
    </row>
    <row r="604" spans="1:77" ht="12.75" customHeight="1" x14ac:dyDescent="0.2">
      <c r="A604">
        <v>10</v>
      </c>
      <c r="B604" s="2">
        <v>5153</v>
      </c>
      <c r="C604" s="17">
        <v>2.44</v>
      </c>
      <c r="E604" s="15">
        <v>2.351</v>
      </c>
      <c r="G604" s="17">
        <v>14</v>
      </c>
      <c r="H604" s="2">
        <v>8</v>
      </c>
      <c r="I604" s="2">
        <v>50</v>
      </c>
      <c r="J604" s="2">
        <v>8</v>
      </c>
      <c r="K604" s="2">
        <v>50</v>
      </c>
      <c r="L604" s="2">
        <v>57.1</v>
      </c>
      <c r="M604" s="2">
        <v>2</v>
      </c>
      <c r="N604" s="2">
        <v>12.5</v>
      </c>
      <c r="O604" s="2">
        <v>4</v>
      </c>
      <c r="P604" s="2">
        <v>25</v>
      </c>
      <c r="S604" s="2">
        <v>3</v>
      </c>
      <c r="T604" s="2">
        <v>18.8</v>
      </c>
      <c r="U604" s="2">
        <v>5</v>
      </c>
      <c r="V604" s="2">
        <v>31.3</v>
      </c>
      <c r="W604" s="2">
        <v>2</v>
      </c>
      <c r="X604" s="2">
        <v>12.5</v>
      </c>
      <c r="Y604" s="2">
        <v>8</v>
      </c>
      <c r="Z604" s="2">
        <v>50</v>
      </c>
      <c r="AA604" s="2">
        <v>2</v>
      </c>
      <c r="AB604" s="2">
        <v>5</v>
      </c>
      <c r="BC604" s="2">
        <v>14</v>
      </c>
      <c r="BD604" s="2">
        <v>9</v>
      </c>
      <c r="BE604" s="2">
        <v>52.9</v>
      </c>
      <c r="BF604" s="2">
        <v>9</v>
      </c>
      <c r="BG604" s="2">
        <v>52.9</v>
      </c>
      <c r="BH604" s="2">
        <v>64.3</v>
      </c>
      <c r="BK604" s="2">
        <v>5</v>
      </c>
      <c r="BL604" s="2">
        <v>29.4</v>
      </c>
      <c r="BO604" s="2">
        <v>6</v>
      </c>
      <c r="BP604" s="2">
        <v>35.299999999999997</v>
      </c>
      <c r="BQ604" s="2">
        <v>3</v>
      </c>
      <c r="BR604" s="2">
        <v>17.600000000000001</v>
      </c>
      <c r="BS604" s="2">
        <v>3</v>
      </c>
      <c r="BT604" s="2">
        <v>17.600000000000001</v>
      </c>
      <c r="BU604" s="2">
        <v>8</v>
      </c>
      <c r="BV604" s="2">
        <v>47.1</v>
      </c>
      <c r="BX604" s="2">
        <v>6</v>
      </c>
    </row>
    <row r="605" spans="1:77" ht="12.75" customHeight="1" x14ac:dyDescent="0.2">
      <c r="A605">
        <v>10</v>
      </c>
      <c r="B605" s="2">
        <v>5156</v>
      </c>
      <c r="C605" s="17">
        <v>2.78</v>
      </c>
      <c r="E605" s="15">
        <v>2.7359999999999998</v>
      </c>
      <c r="G605" s="17">
        <v>31</v>
      </c>
      <c r="H605" s="2">
        <v>25</v>
      </c>
      <c r="I605" s="2">
        <v>69.400000000000006</v>
      </c>
      <c r="J605" s="2">
        <v>25</v>
      </c>
      <c r="K605" s="2">
        <v>69.400000000000006</v>
      </c>
      <c r="L605" s="2">
        <v>80.599999999999994</v>
      </c>
      <c r="O605" s="2">
        <v>6</v>
      </c>
      <c r="P605" s="2">
        <v>16.7</v>
      </c>
      <c r="Q605" s="2">
        <v>1</v>
      </c>
      <c r="R605" s="2">
        <v>2.8</v>
      </c>
      <c r="S605" s="2">
        <v>8</v>
      </c>
      <c r="T605" s="2">
        <v>22.2</v>
      </c>
      <c r="U605" s="2">
        <v>16</v>
      </c>
      <c r="V605" s="2">
        <v>44.4</v>
      </c>
      <c r="W605" s="2">
        <v>5</v>
      </c>
      <c r="X605" s="2">
        <v>13.9</v>
      </c>
      <c r="Y605" s="2">
        <v>11</v>
      </c>
      <c r="Z605" s="2">
        <v>30.6</v>
      </c>
      <c r="AA605" s="2">
        <v>8</v>
      </c>
      <c r="AB605" s="2">
        <v>9</v>
      </c>
      <c r="BC605" s="2">
        <v>29</v>
      </c>
      <c r="BD605" s="2">
        <v>23</v>
      </c>
      <c r="BE605" s="2">
        <v>67.599999999999994</v>
      </c>
      <c r="BF605" s="2">
        <v>23</v>
      </c>
      <c r="BG605" s="2">
        <v>67.599999999999994</v>
      </c>
      <c r="BH605" s="2">
        <v>79.3</v>
      </c>
      <c r="BK605" s="2">
        <v>6</v>
      </c>
      <c r="BL605" s="2">
        <v>17.600000000000001</v>
      </c>
      <c r="BO605" s="2">
        <v>11</v>
      </c>
      <c r="BP605" s="2">
        <v>32.4</v>
      </c>
      <c r="BQ605" s="2">
        <v>12</v>
      </c>
      <c r="BR605" s="2">
        <v>35.299999999999997</v>
      </c>
      <c r="BS605" s="2">
        <v>5</v>
      </c>
      <c r="BT605" s="2">
        <v>14.7</v>
      </c>
      <c r="BU605" s="2">
        <v>11</v>
      </c>
      <c r="BV605" s="2">
        <v>32.4</v>
      </c>
      <c r="BW605" s="2">
        <v>10</v>
      </c>
      <c r="BX605" s="2">
        <v>9</v>
      </c>
    </row>
    <row r="606" spans="1:77" ht="12.75" customHeight="1" x14ac:dyDescent="0.2">
      <c r="A606">
        <v>10</v>
      </c>
      <c r="B606" s="2">
        <v>5163</v>
      </c>
      <c r="C606" s="17">
        <v>2.31</v>
      </c>
      <c r="E606" s="15">
        <v>2.8</v>
      </c>
      <c r="G606" s="17">
        <v>26</v>
      </c>
      <c r="H606" s="2">
        <v>14</v>
      </c>
      <c r="I606" s="2">
        <v>51.9</v>
      </c>
      <c r="J606" s="2">
        <v>13</v>
      </c>
      <c r="K606" s="2">
        <v>50</v>
      </c>
      <c r="L606" s="2">
        <v>50</v>
      </c>
      <c r="M606" s="2">
        <v>5</v>
      </c>
      <c r="N606" s="2">
        <v>19.2</v>
      </c>
      <c r="O606" s="2">
        <v>8</v>
      </c>
      <c r="P606" s="2">
        <v>30.8</v>
      </c>
      <c r="S606" s="2">
        <v>13</v>
      </c>
      <c r="T606" s="2">
        <v>50</v>
      </c>
      <c r="Y606" s="2">
        <v>13</v>
      </c>
      <c r="Z606" s="2">
        <v>50</v>
      </c>
      <c r="AA606" s="2">
        <v>2</v>
      </c>
      <c r="AB606" s="2">
        <v>1</v>
      </c>
      <c r="BC606" s="2">
        <v>24</v>
      </c>
      <c r="BD606" s="2">
        <v>21</v>
      </c>
      <c r="BE606" s="2">
        <v>80.8</v>
      </c>
      <c r="BF606" s="2">
        <v>20</v>
      </c>
      <c r="BG606" s="2">
        <v>80</v>
      </c>
      <c r="BH606" s="2">
        <v>83.3</v>
      </c>
      <c r="BI606" s="2">
        <v>1</v>
      </c>
      <c r="BJ606" s="2">
        <v>4</v>
      </c>
      <c r="BK606" s="2">
        <v>3</v>
      </c>
      <c r="BL606" s="2">
        <v>12</v>
      </c>
      <c r="BO606" s="2">
        <v>17</v>
      </c>
      <c r="BP606" s="2">
        <v>68</v>
      </c>
      <c r="BQ606" s="2">
        <v>3</v>
      </c>
      <c r="BR606" s="2">
        <v>12</v>
      </c>
      <c r="BS606" s="2">
        <v>1</v>
      </c>
      <c r="BT606" s="2">
        <v>4</v>
      </c>
      <c r="BU606" s="2">
        <v>5</v>
      </c>
      <c r="BV606" s="2">
        <v>20</v>
      </c>
      <c r="BW606" s="2">
        <v>1</v>
      </c>
      <c r="BX606" s="2">
        <v>3</v>
      </c>
    </row>
    <row r="607" spans="1:77" ht="12.75" customHeight="1" x14ac:dyDescent="0.2">
      <c r="A607">
        <v>10</v>
      </c>
      <c r="B607" s="2">
        <v>5164</v>
      </c>
      <c r="C607" s="17">
        <v>2.79</v>
      </c>
      <c r="E607" s="15">
        <v>2.7320000000000007</v>
      </c>
      <c r="G607" s="17">
        <v>473</v>
      </c>
      <c r="H607" s="2">
        <v>364</v>
      </c>
      <c r="I607" s="2">
        <v>71.7</v>
      </c>
      <c r="J607" s="2">
        <v>364</v>
      </c>
      <c r="K607" s="2">
        <v>71.7</v>
      </c>
      <c r="L607" s="2">
        <v>77</v>
      </c>
      <c r="M607" s="2">
        <v>51</v>
      </c>
      <c r="N607" s="2">
        <v>10</v>
      </c>
      <c r="O607" s="2">
        <v>58</v>
      </c>
      <c r="P607" s="2">
        <v>11.4</v>
      </c>
      <c r="Q607" s="2">
        <v>6</v>
      </c>
      <c r="R607" s="2">
        <v>1.2</v>
      </c>
      <c r="S607" s="2">
        <v>181</v>
      </c>
      <c r="T607" s="2">
        <v>35.6</v>
      </c>
      <c r="U607" s="2">
        <v>177</v>
      </c>
      <c r="V607" s="2">
        <v>34.799999999999997</v>
      </c>
      <c r="W607" s="2">
        <v>35</v>
      </c>
      <c r="X607" s="2">
        <v>6.9</v>
      </c>
      <c r="Y607" s="2">
        <v>144</v>
      </c>
      <c r="Z607" s="2">
        <v>28.3</v>
      </c>
      <c r="AB607" s="2">
        <v>7</v>
      </c>
      <c r="AC607" s="2">
        <v>7</v>
      </c>
      <c r="BC607" s="2">
        <v>463</v>
      </c>
      <c r="BD607" s="2">
        <v>385</v>
      </c>
      <c r="BE607" s="2">
        <v>75.8</v>
      </c>
      <c r="BF607" s="2">
        <v>385</v>
      </c>
      <c r="BG607" s="2">
        <v>75.8</v>
      </c>
      <c r="BH607" s="2">
        <v>83.2</v>
      </c>
      <c r="BI607" s="2">
        <v>25</v>
      </c>
      <c r="BJ607" s="2">
        <v>4.9000000000000004</v>
      </c>
      <c r="BK607" s="2">
        <v>53</v>
      </c>
      <c r="BL607" s="2">
        <v>10.4</v>
      </c>
      <c r="BM607" s="2">
        <v>13</v>
      </c>
      <c r="BN607" s="2">
        <v>2.6</v>
      </c>
      <c r="BO607" s="2">
        <v>232</v>
      </c>
      <c r="BP607" s="2">
        <v>45.7</v>
      </c>
      <c r="BQ607" s="2">
        <v>140</v>
      </c>
      <c r="BR607" s="2">
        <v>27.6</v>
      </c>
      <c r="BS607" s="2">
        <v>45</v>
      </c>
      <c r="BT607" s="2">
        <v>8.9</v>
      </c>
      <c r="BU607" s="2">
        <v>123</v>
      </c>
      <c r="BV607" s="2">
        <v>24.2</v>
      </c>
      <c r="BW607" s="2">
        <v>1</v>
      </c>
      <c r="BX607" s="2">
        <v>6</v>
      </c>
      <c r="BY607" s="2">
        <v>7</v>
      </c>
    </row>
    <row r="608" spans="1:77" ht="12.75" customHeight="1" x14ac:dyDescent="0.2">
      <c r="A608">
        <v>10</v>
      </c>
      <c r="B608" s="2">
        <v>5165</v>
      </c>
      <c r="G608" s="17">
        <v>8</v>
      </c>
      <c r="BC608" s="2">
        <v>8</v>
      </c>
    </row>
    <row r="609" spans="1:77" ht="12.75" customHeight="1" x14ac:dyDescent="0.2">
      <c r="A609">
        <v>10</v>
      </c>
      <c r="B609" s="2">
        <v>5166</v>
      </c>
      <c r="C609" s="17">
        <v>2.48</v>
      </c>
      <c r="E609" s="15">
        <v>2.3040000000000003</v>
      </c>
      <c r="G609" s="17">
        <v>19</v>
      </c>
      <c r="H609" s="2">
        <v>14</v>
      </c>
      <c r="I609" s="2">
        <v>60.9</v>
      </c>
      <c r="J609" s="2">
        <v>14</v>
      </c>
      <c r="K609" s="2">
        <v>60.9</v>
      </c>
      <c r="L609" s="2">
        <v>73.7</v>
      </c>
      <c r="M609" s="2">
        <v>1</v>
      </c>
      <c r="N609" s="2">
        <v>4.3</v>
      </c>
      <c r="O609" s="2">
        <v>4</v>
      </c>
      <c r="P609" s="2">
        <v>17.399999999999999</v>
      </c>
      <c r="S609" s="2">
        <v>8</v>
      </c>
      <c r="T609" s="2">
        <v>34.799999999999997</v>
      </c>
      <c r="U609" s="2">
        <v>6</v>
      </c>
      <c r="V609" s="2">
        <v>26.1</v>
      </c>
      <c r="W609" s="2">
        <v>4</v>
      </c>
      <c r="X609" s="2">
        <v>17.399999999999999</v>
      </c>
      <c r="Y609" s="2">
        <v>9</v>
      </c>
      <c r="Z609" s="2">
        <v>39.1</v>
      </c>
      <c r="AB609" s="2">
        <v>1</v>
      </c>
      <c r="BC609" s="2">
        <v>19</v>
      </c>
      <c r="BD609" s="2">
        <v>13</v>
      </c>
      <c r="BE609" s="2">
        <v>56.5</v>
      </c>
      <c r="BF609" s="2">
        <v>13</v>
      </c>
      <c r="BG609" s="2">
        <v>56.5</v>
      </c>
      <c r="BH609" s="2">
        <v>68.400000000000006</v>
      </c>
      <c r="BI609" s="2">
        <v>2</v>
      </c>
      <c r="BJ609" s="2">
        <v>8.6999999999999993</v>
      </c>
      <c r="BK609" s="2">
        <v>4</v>
      </c>
      <c r="BL609" s="2">
        <v>17.399999999999999</v>
      </c>
      <c r="BO609" s="2">
        <v>9</v>
      </c>
      <c r="BP609" s="2">
        <v>39.1</v>
      </c>
      <c r="BQ609" s="2">
        <v>4</v>
      </c>
      <c r="BR609" s="2">
        <v>17.399999999999999</v>
      </c>
      <c r="BS609" s="2">
        <v>4</v>
      </c>
      <c r="BT609" s="2">
        <v>17.399999999999999</v>
      </c>
      <c r="BU609" s="2">
        <v>10</v>
      </c>
      <c r="BV609" s="2">
        <v>43.5</v>
      </c>
      <c r="BX609" s="2">
        <v>1</v>
      </c>
    </row>
    <row r="610" spans="1:77" ht="12.75" customHeight="1" x14ac:dyDescent="0.2">
      <c r="A610">
        <v>10</v>
      </c>
      <c r="B610" s="2">
        <v>5169</v>
      </c>
      <c r="C610" s="17">
        <v>3.33</v>
      </c>
      <c r="E610" s="15">
        <v>3.01</v>
      </c>
      <c r="G610" s="17">
        <v>84</v>
      </c>
      <c r="H610" s="2">
        <v>77</v>
      </c>
      <c r="I610" s="2">
        <v>89.5</v>
      </c>
      <c r="J610" s="2">
        <v>77</v>
      </c>
      <c r="K610" s="2">
        <v>89.5</v>
      </c>
      <c r="L610" s="2">
        <v>91.7</v>
      </c>
      <c r="M610" s="2">
        <v>1</v>
      </c>
      <c r="N610" s="2">
        <v>1.2</v>
      </c>
      <c r="O610" s="2">
        <v>6</v>
      </c>
      <c r="P610" s="2">
        <v>7</v>
      </c>
      <c r="Q610" s="2">
        <v>2</v>
      </c>
      <c r="R610" s="2">
        <v>2.2999999999999998</v>
      </c>
      <c r="S610" s="2">
        <v>27</v>
      </c>
      <c r="T610" s="2">
        <v>31.4</v>
      </c>
      <c r="U610" s="2">
        <v>48</v>
      </c>
      <c r="V610" s="2">
        <v>55.8</v>
      </c>
      <c r="W610" s="2">
        <v>2</v>
      </c>
      <c r="X610" s="2">
        <v>2.2999999999999998</v>
      </c>
      <c r="Y610" s="2">
        <v>9</v>
      </c>
      <c r="Z610" s="2">
        <v>10.5</v>
      </c>
      <c r="AC610" s="2">
        <v>1</v>
      </c>
      <c r="BC610" s="2">
        <v>81</v>
      </c>
      <c r="BD610" s="2">
        <v>71</v>
      </c>
      <c r="BE610" s="2">
        <v>84.5</v>
      </c>
      <c r="BF610" s="2">
        <v>71</v>
      </c>
      <c r="BG610" s="2">
        <v>84.5</v>
      </c>
      <c r="BH610" s="2">
        <v>87.7</v>
      </c>
      <c r="BI610" s="2">
        <v>1</v>
      </c>
      <c r="BJ610" s="2">
        <v>1.2</v>
      </c>
      <c r="BK610" s="2">
        <v>9</v>
      </c>
      <c r="BL610" s="2">
        <v>10.7</v>
      </c>
      <c r="BM610" s="2">
        <v>2</v>
      </c>
      <c r="BN610" s="2">
        <v>2.4</v>
      </c>
      <c r="BO610" s="2">
        <v>42</v>
      </c>
      <c r="BP610" s="2">
        <v>50</v>
      </c>
      <c r="BQ610" s="2">
        <v>27</v>
      </c>
      <c r="BR610" s="2">
        <v>32.1</v>
      </c>
      <c r="BS610" s="2">
        <v>3</v>
      </c>
      <c r="BT610" s="2">
        <v>3.6</v>
      </c>
      <c r="BU610" s="2">
        <v>13</v>
      </c>
      <c r="BV610" s="2">
        <v>15.5</v>
      </c>
      <c r="BW610" s="2">
        <v>2</v>
      </c>
      <c r="BY610" s="2">
        <v>1</v>
      </c>
    </row>
    <row r="611" spans="1:77" ht="12.75" customHeight="1" x14ac:dyDescent="0.2">
      <c r="A611">
        <v>10</v>
      </c>
      <c r="B611" s="2">
        <v>5171</v>
      </c>
      <c r="C611" s="17">
        <v>2.2999999999999998</v>
      </c>
      <c r="E611" s="15">
        <v>2.2720000000000002</v>
      </c>
      <c r="G611" s="17">
        <v>27</v>
      </c>
      <c r="H611" s="2">
        <v>15</v>
      </c>
      <c r="I611" s="2">
        <v>50</v>
      </c>
      <c r="J611" s="2">
        <v>15</v>
      </c>
      <c r="K611" s="2">
        <v>50</v>
      </c>
      <c r="L611" s="2">
        <v>55.6</v>
      </c>
      <c r="M611" s="2">
        <v>8</v>
      </c>
      <c r="N611" s="2">
        <v>26.7</v>
      </c>
      <c r="O611" s="2">
        <v>4</v>
      </c>
      <c r="P611" s="2">
        <v>13.3</v>
      </c>
      <c r="S611" s="2">
        <v>7</v>
      </c>
      <c r="T611" s="2">
        <v>23.3</v>
      </c>
      <c r="U611" s="2">
        <v>8</v>
      </c>
      <c r="V611" s="2">
        <v>26.7</v>
      </c>
      <c r="W611" s="2">
        <v>3</v>
      </c>
      <c r="X611" s="2">
        <v>10</v>
      </c>
      <c r="Y611" s="2">
        <v>15</v>
      </c>
      <c r="Z611" s="2">
        <v>50</v>
      </c>
      <c r="AB611" s="2">
        <v>7</v>
      </c>
      <c r="BC611" s="2">
        <v>26</v>
      </c>
      <c r="BD611" s="2">
        <v>17</v>
      </c>
      <c r="BE611" s="2">
        <v>56.7</v>
      </c>
      <c r="BF611" s="2">
        <v>16</v>
      </c>
      <c r="BG611" s="2">
        <v>55.2</v>
      </c>
      <c r="BH611" s="2">
        <v>61.5</v>
      </c>
      <c r="BI611" s="2">
        <v>3</v>
      </c>
      <c r="BJ611" s="2">
        <v>10.3</v>
      </c>
      <c r="BK611" s="2">
        <v>7</v>
      </c>
      <c r="BL611" s="2">
        <v>24.1</v>
      </c>
      <c r="BO611" s="2">
        <v>15</v>
      </c>
      <c r="BP611" s="2">
        <v>51.7</v>
      </c>
      <c r="BQ611" s="2">
        <v>1</v>
      </c>
      <c r="BR611" s="2">
        <v>3.4</v>
      </c>
      <c r="BS611" s="2">
        <v>3</v>
      </c>
      <c r="BT611" s="2">
        <v>10.3</v>
      </c>
      <c r="BU611" s="2">
        <v>13</v>
      </c>
      <c r="BV611" s="2">
        <v>44.8</v>
      </c>
      <c r="BX611" s="2">
        <v>8</v>
      </c>
    </row>
    <row r="612" spans="1:77" ht="12.75" customHeight="1" x14ac:dyDescent="0.2">
      <c r="A612">
        <v>10</v>
      </c>
      <c r="B612" s="2">
        <v>5176</v>
      </c>
      <c r="G612" s="17">
        <v>3</v>
      </c>
      <c r="BC612" s="2">
        <v>4</v>
      </c>
    </row>
    <row r="613" spans="1:77" ht="12.75" customHeight="1" x14ac:dyDescent="0.2">
      <c r="A613">
        <v>10</v>
      </c>
      <c r="B613" s="2">
        <v>5180</v>
      </c>
      <c r="C613" s="17">
        <v>1.48</v>
      </c>
      <c r="E613" s="15">
        <v>1.3129999999999997</v>
      </c>
      <c r="G613" s="17">
        <v>21</v>
      </c>
      <c r="H613" s="2">
        <v>18</v>
      </c>
      <c r="I613" s="2">
        <v>37.5</v>
      </c>
      <c r="J613" s="2">
        <v>18</v>
      </c>
      <c r="K613" s="2">
        <v>37.5</v>
      </c>
      <c r="L613" s="2">
        <v>85.7</v>
      </c>
      <c r="M613" s="2">
        <v>1</v>
      </c>
      <c r="N613" s="2">
        <v>2.1</v>
      </c>
      <c r="O613" s="2">
        <v>2</v>
      </c>
      <c r="P613" s="2">
        <v>4.2</v>
      </c>
      <c r="S613" s="2">
        <v>6</v>
      </c>
      <c r="T613" s="2">
        <v>12.5</v>
      </c>
      <c r="U613" s="2">
        <v>12</v>
      </c>
      <c r="V613" s="2">
        <v>25</v>
      </c>
      <c r="W613" s="2">
        <v>27</v>
      </c>
      <c r="X613" s="2">
        <v>56.3</v>
      </c>
      <c r="Y613" s="2">
        <v>30</v>
      </c>
      <c r="Z613" s="2">
        <v>62.5</v>
      </c>
      <c r="AA613" s="2">
        <v>2</v>
      </c>
      <c r="BC613" s="2">
        <v>19</v>
      </c>
      <c r="BD613" s="2">
        <v>18</v>
      </c>
      <c r="BE613" s="2">
        <v>37.5</v>
      </c>
      <c r="BF613" s="2">
        <v>18</v>
      </c>
      <c r="BG613" s="2">
        <v>37.5</v>
      </c>
      <c r="BH613" s="2">
        <v>94.7</v>
      </c>
      <c r="BK613" s="2">
        <v>1</v>
      </c>
      <c r="BL613" s="2">
        <v>2.1</v>
      </c>
      <c r="BO613" s="2">
        <v>11</v>
      </c>
      <c r="BP613" s="2">
        <v>22.9</v>
      </c>
      <c r="BQ613" s="2">
        <v>7</v>
      </c>
      <c r="BR613" s="2">
        <v>14.6</v>
      </c>
      <c r="BS613" s="2">
        <v>29</v>
      </c>
      <c r="BT613" s="2">
        <v>60.4</v>
      </c>
      <c r="BU613" s="2">
        <v>30</v>
      </c>
      <c r="BV613" s="2">
        <v>62.5</v>
      </c>
      <c r="BW613" s="2">
        <v>2</v>
      </c>
    </row>
    <row r="614" spans="1:77" ht="12.75" customHeight="1" x14ac:dyDescent="0.2">
      <c r="A614">
        <v>10</v>
      </c>
      <c r="B614" s="2">
        <v>5181</v>
      </c>
      <c r="G614" s="17">
        <v>1</v>
      </c>
    </row>
    <row r="615" spans="1:77" ht="12.75" customHeight="1" x14ac:dyDescent="0.2">
      <c r="A615">
        <v>10</v>
      </c>
      <c r="B615" s="2">
        <v>5184</v>
      </c>
      <c r="G615" s="17">
        <v>7</v>
      </c>
      <c r="BC615" s="2">
        <v>6</v>
      </c>
    </row>
    <row r="616" spans="1:77" ht="12.75" customHeight="1" x14ac:dyDescent="0.2">
      <c r="A616">
        <v>10</v>
      </c>
      <c r="B616" s="2">
        <v>5186</v>
      </c>
    </row>
    <row r="617" spans="1:77" ht="12.75" customHeight="1" x14ac:dyDescent="0.2">
      <c r="A617">
        <v>10</v>
      </c>
      <c r="B617" s="2">
        <v>5189</v>
      </c>
      <c r="G617" s="17">
        <v>2</v>
      </c>
      <c r="BC617" s="2">
        <v>2</v>
      </c>
    </row>
    <row r="618" spans="1:77" ht="12.75" customHeight="1" x14ac:dyDescent="0.2">
      <c r="A618">
        <v>10</v>
      </c>
      <c r="B618" s="2">
        <v>5190</v>
      </c>
      <c r="C618" s="17">
        <v>2.4500000000000002</v>
      </c>
      <c r="E618" s="15">
        <v>2.73</v>
      </c>
      <c r="G618" s="17">
        <v>10</v>
      </c>
      <c r="H618" s="2">
        <v>8</v>
      </c>
      <c r="I618" s="2">
        <v>66.7</v>
      </c>
      <c r="J618" s="2">
        <v>7</v>
      </c>
      <c r="K618" s="2">
        <v>63.6</v>
      </c>
      <c r="L618" s="2">
        <v>70</v>
      </c>
      <c r="M618" s="2">
        <v>1</v>
      </c>
      <c r="N618" s="2">
        <v>9.1</v>
      </c>
      <c r="O618" s="2">
        <v>2</v>
      </c>
      <c r="P618" s="2">
        <v>18.2</v>
      </c>
      <c r="S618" s="2">
        <v>6</v>
      </c>
      <c r="T618" s="2">
        <v>54.5</v>
      </c>
      <c r="U618" s="2">
        <v>1</v>
      </c>
      <c r="V618" s="2">
        <v>9.1</v>
      </c>
      <c r="W618" s="2">
        <v>1</v>
      </c>
      <c r="X618" s="2">
        <v>9.1</v>
      </c>
      <c r="Y618" s="2">
        <v>4</v>
      </c>
      <c r="Z618" s="2">
        <v>36.4</v>
      </c>
      <c r="AA618" s="2">
        <v>1</v>
      </c>
      <c r="AB618" s="2">
        <v>5</v>
      </c>
      <c r="BC618" s="2">
        <v>11</v>
      </c>
      <c r="BD618" s="2">
        <v>8</v>
      </c>
      <c r="BE618" s="2">
        <v>66.7</v>
      </c>
      <c r="BF618" s="2">
        <v>7</v>
      </c>
      <c r="BG618" s="2">
        <v>63.6</v>
      </c>
      <c r="BH618" s="2">
        <v>63.6</v>
      </c>
      <c r="BI618" s="2">
        <v>1</v>
      </c>
      <c r="BJ618" s="2">
        <v>9.1</v>
      </c>
      <c r="BK618" s="2">
        <v>3</v>
      </c>
      <c r="BL618" s="2">
        <v>27.3</v>
      </c>
      <c r="BO618" s="2">
        <v>5</v>
      </c>
      <c r="BP618" s="2">
        <v>45.5</v>
      </c>
      <c r="BQ618" s="2">
        <v>2</v>
      </c>
      <c r="BR618" s="2">
        <v>18.2</v>
      </c>
      <c r="BU618" s="2">
        <v>4</v>
      </c>
      <c r="BV618" s="2">
        <v>36.4</v>
      </c>
      <c r="BW618" s="2">
        <v>1</v>
      </c>
      <c r="BX618" s="2">
        <v>5</v>
      </c>
    </row>
    <row r="619" spans="1:77" ht="12.75" customHeight="1" x14ac:dyDescent="0.2">
      <c r="A619">
        <v>10</v>
      </c>
      <c r="B619" s="2">
        <v>5191</v>
      </c>
      <c r="C619" s="17">
        <v>2.75</v>
      </c>
      <c r="G619" s="17">
        <v>11</v>
      </c>
      <c r="H619" s="2">
        <v>8</v>
      </c>
      <c r="I619" s="2">
        <v>61.5</v>
      </c>
      <c r="J619" s="2">
        <v>7</v>
      </c>
      <c r="K619" s="2">
        <v>58.3</v>
      </c>
      <c r="L619" s="2">
        <v>63.6</v>
      </c>
      <c r="M619" s="2">
        <v>2</v>
      </c>
      <c r="N619" s="2">
        <v>16.7</v>
      </c>
      <c r="O619" s="2">
        <v>2</v>
      </c>
      <c r="P619" s="2">
        <v>16.7</v>
      </c>
      <c r="S619" s="2">
        <v>1</v>
      </c>
      <c r="T619" s="2">
        <v>8.3000000000000007</v>
      </c>
      <c r="U619" s="2">
        <v>6</v>
      </c>
      <c r="V619" s="2">
        <v>50</v>
      </c>
      <c r="W619" s="2">
        <v>1</v>
      </c>
      <c r="X619" s="2">
        <v>8.3000000000000007</v>
      </c>
      <c r="Y619" s="2">
        <v>5</v>
      </c>
      <c r="Z619" s="2">
        <v>41.7</v>
      </c>
      <c r="AB619" s="2">
        <v>2</v>
      </c>
      <c r="BC619" s="2">
        <v>9</v>
      </c>
    </row>
    <row r="620" spans="1:77" ht="12.75" customHeight="1" x14ac:dyDescent="0.2">
      <c r="A620">
        <v>10</v>
      </c>
      <c r="B620" s="2">
        <v>5192</v>
      </c>
    </row>
    <row r="621" spans="1:77" ht="12.75" customHeight="1" x14ac:dyDescent="0.2">
      <c r="A621">
        <v>10</v>
      </c>
      <c r="B621" s="2">
        <v>5193</v>
      </c>
    </row>
    <row r="622" spans="1:77" ht="12.75" customHeight="1" x14ac:dyDescent="0.2">
      <c r="A622">
        <v>10</v>
      </c>
      <c r="B622" s="2">
        <v>5194</v>
      </c>
      <c r="G622" s="17">
        <v>3</v>
      </c>
      <c r="BC622" s="2">
        <v>4</v>
      </c>
    </row>
    <row r="623" spans="1:77" ht="12.75" customHeight="1" x14ac:dyDescent="0.2">
      <c r="A623">
        <v>10</v>
      </c>
      <c r="B623" s="2">
        <v>5197</v>
      </c>
      <c r="C623" s="17">
        <v>2.59</v>
      </c>
      <c r="E623" s="15">
        <v>2.2629999999999999</v>
      </c>
      <c r="G623" s="17">
        <v>111</v>
      </c>
      <c r="H623" s="2">
        <v>95</v>
      </c>
      <c r="I623" s="2">
        <v>67.900000000000006</v>
      </c>
      <c r="J623" s="2">
        <v>95</v>
      </c>
      <c r="K623" s="2">
        <v>67.900000000000006</v>
      </c>
      <c r="L623" s="2">
        <v>85.6</v>
      </c>
      <c r="M623" s="2">
        <v>7</v>
      </c>
      <c r="N623" s="2">
        <v>5</v>
      </c>
      <c r="O623" s="2">
        <v>9</v>
      </c>
      <c r="P623" s="2">
        <v>6.4</v>
      </c>
      <c r="S623" s="2">
        <v>43</v>
      </c>
      <c r="T623" s="2">
        <v>30.7</v>
      </c>
      <c r="U623" s="2">
        <v>52</v>
      </c>
      <c r="V623" s="2">
        <v>37.1</v>
      </c>
      <c r="W623" s="2">
        <v>29</v>
      </c>
      <c r="X623" s="2">
        <v>20.7</v>
      </c>
      <c r="Y623" s="2">
        <v>45</v>
      </c>
      <c r="Z623" s="2">
        <v>32.1</v>
      </c>
      <c r="AA623" s="2">
        <v>6</v>
      </c>
      <c r="AB623" s="2">
        <v>6</v>
      </c>
      <c r="BC623" s="2">
        <v>108</v>
      </c>
      <c r="BD623" s="2">
        <v>83</v>
      </c>
      <c r="BE623" s="2">
        <v>58.9</v>
      </c>
      <c r="BF623" s="2">
        <v>83</v>
      </c>
      <c r="BG623" s="2">
        <v>58.9</v>
      </c>
      <c r="BH623" s="2">
        <v>76.900000000000006</v>
      </c>
      <c r="BI623" s="2">
        <v>9</v>
      </c>
      <c r="BJ623" s="2">
        <v>6.4</v>
      </c>
      <c r="BK623" s="2">
        <v>16</v>
      </c>
      <c r="BL623" s="2">
        <v>11.3</v>
      </c>
      <c r="BO623" s="2">
        <v>54</v>
      </c>
      <c r="BP623" s="2">
        <v>38.299999999999997</v>
      </c>
      <c r="BQ623" s="2">
        <v>29</v>
      </c>
      <c r="BR623" s="2">
        <v>20.6</v>
      </c>
      <c r="BS623" s="2">
        <v>33</v>
      </c>
      <c r="BT623" s="2">
        <v>23.4</v>
      </c>
      <c r="BU623" s="2">
        <v>58</v>
      </c>
      <c r="BV623" s="2">
        <v>41.1</v>
      </c>
      <c r="BW623" s="2">
        <v>5</v>
      </c>
      <c r="BX623" s="2">
        <v>6</v>
      </c>
    </row>
    <row r="624" spans="1:77" ht="12.75" customHeight="1" x14ac:dyDescent="0.2">
      <c r="A624">
        <v>10</v>
      </c>
      <c r="B624" s="2">
        <v>5199</v>
      </c>
      <c r="G624" s="17">
        <v>7</v>
      </c>
      <c r="BC624" s="2">
        <v>7</v>
      </c>
    </row>
    <row r="625" spans="1:77" ht="12.75" customHeight="1" x14ac:dyDescent="0.2">
      <c r="A625">
        <v>10</v>
      </c>
      <c r="B625" s="2">
        <v>5209</v>
      </c>
      <c r="C625" s="17">
        <v>2.93</v>
      </c>
      <c r="E625" s="15">
        <v>2.9550000000000001</v>
      </c>
      <c r="G625" s="17">
        <v>88</v>
      </c>
      <c r="H625" s="2">
        <v>61</v>
      </c>
      <c r="I625" s="2">
        <v>68.5</v>
      </c>
      <c r="J625" s="2">
        <v>61</v>
      </c>
      <c r="K625" s="2">
        <v>68.5</v>
      </c>
      <c r="L625" s="2">
        <v>69.3</v>
      </c>
      <c r="M625" s="2">
        <v>4</v>
      </c>
      <c r="N625" s="2">
        <v>4.5</v>
      </c>
      <c r="O625" s="2">
        <v>23</v>
      </c>
      <c r="P625" s="2">
        <v>25.8</v>
      </c>
      <c r="S625" s="2">
        <v>33</v>
      </c>
      <c r="T625" s="2">
        <v>37.1</v>
      </c>
      <c r="U625" s="2">
        <v>28</v>
      </c>
      <c r="V625" s="2">
        <v>31.5</v>
      </c>
      <c r="W625" s="2">
        <v>1</v>
      </c>
      <c r="X625" s="2">
        <v>1.1000000000000001</v>
      </c>
      <c r="Y625" s="2">
        <v>28</v>
      </c>
      <c r="Z625" s="2">
        <v>31.5</v>
      </c>
      <c r="AA625" s="2">
        <v>2</v>
      </c>
      <c r="AB625" s="2">
        <v>3</v>
      </c>
      <c r="BC625" s="2">
        <v>85</v>
      </c>
      <c r="BD625" s="2">
        <v>71</v>
      </c>
      <c r="BE625" s="2">
        <v>82.6</v>
      </c>
      <c r="BF625" s="2">
        <v>71</v>
      </c>
      <c r="BG625" s="2">
        <v>82.6</v>
      </c>
      <c r="BH625" s="2">
        <v>83.5</v>
      </c>
      <c r="BI625" s="2">
        <v>3</v>
      </c>
      <c r="BJ625" s="2">
        <v>3.5</v>
      </c>
      <c r="BK625" s="2">
        <v>11</v>
      </c>
      <c r="BL625" s="2">
        <v>12.8</v>
      </c>
      <c r="BO625" s="2">
        <v>55</v>
      </c>
      <c r="BP625" s="2">
        <v>64</v>
      </c>
      <c r="BQ625" s="2">
        <v>16</v>
      </c>
      <c r="BR625" s="2">
        <v>18.600000000000001</v>
      </c>
      <c r="BS625" s="2">
        <v>1</v>
      </c>
      <c r="BT625" s="2">
        <v>1.2</v>
      </c>
      <c r="BU625" s="2">
        <v>15</v>
      </c>
      <c r="BV625" s="2">
        <v>17.399999999999999</v>
      </c>
      <c r="BW625" s="2">
        <v>5</v>
      </c>
      <c r="BX625" s="2">
        <v>3</v>
      </c>
    </row>
    <row r="626" spans="1:77" ht="12.75" customHeight="1" x14ac:dyDescent="0.2">
      <c r="A626">
        <v>10</v>
      </c>
      <c r="B626" s="2">
        <v>5210</v>
      </c>
      <c r="C626" s="17">
        <v>3.42</v>
      </c>
      <c r="E626" s="15">
        <v>3.0859999999999999</v>
      </c>
      <c r="G626" s="17">
        <v>91</v>
      </c>
      <c r="H626" s="2">
        <v>78</v>
      </c>
      <c r="I626" s="2">
        <v>84.8</v>
      </c>
      <c r="J626" s="2">
        <v>78</v>
      </c>
      <c r="K626" s="2">
        <v>84.8</v>
      </c>
      <c r="L626" s="2">
        <v>85.7</v>
      </c>
      <c r="M626" s="2">
        <v>2</v>
      </c>
      <c r="N626" s="2">
        <v>2.2000000000000002</v>
      </c>
      <c r="O626" s="2">
        <v>11</v>
      </c>
      <c r="P626" s="2">
        <v>12</v>
      </c>
      <c r="S626" s="2">
        <v>21</v>
      </c>
      <c r="T626" s="2">
        <v>22.8</v>
      </c>
      <c r="U626" s="2">
        <v>57</v>
      </c>
      <c r="V626" s="2">
        <v>62</v>
      </c>
      <c r="W626" s="2">
        <v>1</v>
      </c>
      <c r="X626" s="2">
        <v>1.1000000000000001</v>
      </c>
      <c r="Y626" s="2">
        <v>14</v>
      </c>
      <c r="Z626" s="2">
        <v>15.2</v>
      </c>
      <c r="AA626" s="2">
        <v>2</v>
      </c>
      <c r="AB626" s="2">
        <v>1</v>
      </c>
      <c r="BC626" s="2">
        <v>90</v>
      </c>
      <c r="BD626" s="2">
        <v>77</v>
      </c>
      <c r="BE626" s="2">
        <v>83.7</v>
      </c>
      <c r="BF626" s="2">
        <v>77</v>
      </c>
      <c r="BG626" s="2">
        <v>83.7</v>
      </c>
      <c r="BH626" s="2">
        <v>85.6</v>
      </c>
      <c r="BI626" s="2">
        <v>1</v>
      </c>
      <c r="BJ626" s="2">
        <v>1.1000000000000001</v>
      </c>
      <c r="BK626" s="2">
        <v>12</v>
      </c>
      <c r="BL626" s="2">
        <v>13</v>
      </c>
      <c r="BO626" s="2">
        <v>49</v>
      </c>
      <c r="BP626" s="2">
        <v>53.3</v>
      </c>
      <c r="BQ626" s="2">
        <v>28</v>
      </c>
      <c r="BR626" s="2">
        <v>30.4</v>
      </c>
      <c r="BS626" s="2">
        <v>2</v>
      </c>
      <c r="BT626" s="2">
        <v>2.2000000000000002</v>
      </c>
      <c r="BU626" s="2">
        <v>15</v>
      </c>
      <c r="BV626" s="2">
        <v>16.3</v>
      </c>
      <c r="BW626" s="2">
        <v>2</v>
      </c>
      <c r="BX626" s="2">
        <v>1</v>
      </c>
    </row>
    <row r="627" spans="1:77" ht="12.75" customHeight="1" x14ac:dyDescent="0.2">
      <c r="A627">
        <v>10</v>
      </c>
      <c r="B627" s="2">
        <v>5211</v>
      </c>
      <c r="C627" s="17">
        <v>3.45</v>
      </c>
      <c r="E627" s="15">
        <v>3.5269999999999997</v>
      </c>
      <c r="G627" s="17">
        <v>93</v>
      </c>
      <c r="H627" s="2">
        <v>80</v>
      </c>
      <c r="I627" s="2">
        <v>84.2</v>
      </c>
      <c r="J627" s="2">
        <v>80</v>
      </c>
      <c r="K627" s="2">
        <v>84.2</v>
      </c>
      <c r="L627" s="2">
        <v>86</v>
      </c>
      <c r="M627" s="2">
        <v>3</v>
      </c>
      <c r="N627" s="2">
        <v>3.2</v>
      </c>
      <c r="O627" s="2">
        <v>10</v>
      </c>
      <c r="P627" s="2">
        <v>10.5</v>
      </c>
      <c r="S627" s="2">
        <v>15</v>
      </c>
      <c r="T627" s="2">
        <v>15.8</v>
      </c>
      <c r="U627" s="2">
        <v>65</v>
      </c>
      <c r="V627" s="2">
        <v>68.400000000000006</v>
      </c>
      <c r="W627" s="2">
        <v>2</v>
      </c>
      <c r="X627" s="2">
        <v>2.1</v>
      </c>
      <c r="Y627" s="2">
        <v>15</v>
      </c>
      <c r="Z627" s="2">
        <v>15.8</v>
      </c>
      <c r="AA627" s="2">
        <v>1</v>
      </c>
      <c r="AB627" s="2">
        <v>2</v>
      </c>
      <c r="BC627" s="2">
        <v>91</v>
      </c>
      <c r="BD627" s="2">
        <v>82</v>
      </c>
      <c r="BE627" s="2">
        <v>90.1</v>
      </c>
      <c r="BF627" s="2">
        <v>82</v>
      </c>
      <c r="BG627" s="2">
        <v>90.1</v>
      </c>
      <c r="BH627" s="2">
        <v>90.1</v>
      </c>
      <c r="BI627" s="2">
        <v>2</v>
      </c>
      <c r="BJ627" s="2">
        <v>2.2000000000000002</v>
      </c>
      <c r="BK627" s="2">
        <v>7</v>
      </c>
      <c r="BL627" s="2">
        <v>7.7</v>
      </c>
      <c r="BO627" s="2">
        <v>23</v>
      </c>
      <c r="BP627" s="2">
        <v>25.3</v>
      </c>
      <c r="BQ627" s="2">
        <v>59</v>
      </c>
      <c r="BR627" s="2">
        <v>64.8</v>
      </c>
      <c r="BU627" s="2">
        <v>9</v>
      </c>
      <c r="BV627" s="2">
        <v>9.9</v>
      </c>
      <c r="BW627" s="2">
        <v>5</v>
      </c>
      <c r="BX627" s="2">
        <v>2</v>
      </c>
    </row>
    <row r="628" spans="1:77" ht="12.75" customHeight="1" x14ac:dyDescent="0.2">
      <c r="A628">
        <v>10</v>
      </c>
      <c r="B628" s="2">
        <v>5212</v>
      </c>
      <c r="C628" s="17">
        <v>3.07</v>
      </c>
      <c r="E628" s="15">
        <v>2.7589999999999999</v>
      </c>
      <c r="G628" s="17">
        <v>25</v>
      </c>
      <c r="H628" s="2">
        <v>24</v>
      </c>
      <c r="I628" s="2">
        <v>82.8</v>
      </c>
      <c r="J628" s="2">
        <v>24</v>
      </c>
      <c r="K628" s="2">
        <v>82.8</v>
      </c>
      <c r="L628" s="2">
        <v>96</v>
      </c>
      <c r="O628" s="2">
        <v>1</v>
      </c>
      <c r="P628" s="2">
        <v>3.4</v>
      </c>
      <c r="S628" s="2">
        <v>9</v>
      </c>
      <c r="T628" s="2">
        <v>31</v>
      </c>
      <c r="U628" s="2">
        <v>15</v>
      </c>
      <c r="V628" s="2">
        <v>51.7</v>
      </c>
      <c r="W628" s="2">
        <v>4</v>
      </c>
      <c r="X628" s="2">
        <v>13.8</v>
      </c>
      <c r="Y628" s="2">
        <v>5</v>
      </c>
      <c r="Z628" s="2">
        <v>17.2</v>
      </c>
      <c r="AA628" s="2">
        <v>2</v>
      </c>
      <c r="AB628" s="2">
        <v>5</v>
      </c>
      <c r="BC628" s="2">
        <v>25</v>
      </c>
      <c r="BD628" s="2">
        <v>22</v>
      </c>
      <c r="BE628" s="2">
        <v>75.900000000000006</v>
      </c>
      <c r="BF628" s="2">
        <v>22</v>
      </c>
      <c r="BG628" s="2">
        <v>75.900000000000006</v>
      </c>
      <c r="BH628" s="2">
        <v>88</v>
      </c>
      <c r="BK628" s="2">
        <v>3</v>
      </c>
      <c r="BL628" s="2">
        <v>10.3</v>
      </c>
      <c r="BO628" s="2">
        <v>14</v>
      </c>
      <c r="BP628" s="2">
        <v>48.3</v>
      </c>
      <c r="BQ628" s="2">
        <v>8</v>
      </c>
      <c r="BR628" s="2">
        <v>27.6</v>
      </c>
      <c r="BS628" s="2">
        <v>4</v>
      </c>
      <c r="BT628" s="2">
        <v>13.8</v>
      </c>
      <c r="BU628" s="2">
        <v>7</v>
      </c>
      <c r="BV628" s="2">
        <v>24.1</v>
      </c>
      <c r="BW628" s="2">
        <v>2</v>
      </c>
      <c r="BX628" s="2">
        <v>5</v>
      </c>
    </row>
    <row r="629" spans="1:77" ht="12.75" customHeight="1" x14ac:dyDescent="0.2">
      <c r="A629">
        <v>10</v>
      </c>
      <c r="B629" s="2">
        <v>5213</v>
      </c>
      <c r="C629" s="17">
        <v>3.21</v>
      </c>
      <c r="E629" s="15">
        <v>3.0660000000000003</v>
      </c>
      <c r="G629" s="17">
        <v>271</v>
      </c>
      <c r="H629" s="2">
        <v>230</v>
      </c>
      <c r="I629" s="2">
        <v>81.900000000000006</v>
      </c>
      <c r="J629" s="2">
        <v>230</v>
      </c>
      <c r="K629" s="2">
        <v>81.900000000000006</v>
      </c>
      <c r="L629" s="2">
        <v>84.9</v>
      </c>
      <c r="M629" s="2">
        <v>14</v>
      </c>
      <c r="N629" s="2">
        <v>5</v>
      </c>
      <c r="O629" s="2">
        <v>27</v>
      </c>
      <c r="P629" s="2">
        <v>9.6</v>
      </c>
      <c r="Q629" s="2">
        <v>1</v>
      </c>
      <c r="R629" s="2">
        <v>0.4</v>
      </c>
      <c r="S629" s="2">
        <v>81</v>
      </c>
      <c r="T629" s="2">
        <v>28.8</v>
      </c>
      <c r="U629" s="2">
        <v>148</v>
      </c>
      <c r="V629" s="2">
        <v>52.7</v>
      </c>
      <c r="W629" s="2">
        <v>10</v>
      </c>
      <c r="X629" s="2">
        <v>3.6</v>
      </c>
      <c r="Y629" s="2">
        <v>51</v>
      </c>
      <c r="Z629" s="2">
        <v>18.100000000000001</v>
      </c>
      <c r="AA629" s="2">
        <v>3</v>
      </c>
      <c r="AB629" s="2">
        <v>5</v>
      </c>
      <c r="AC629" s="2">
        <v>4</v>
      </c>
      <c r="BC629" s="2">
        <v>250</v>
      </c>
      <c r="BD629" s="2">
        <v>232</v>
      </c>
      <c r="BE629" s="2">
        <v>86.6</v>
      </c>
      <c r="BF629" s="2">
        <v>232</v>
      </c>
      <c r="BG629" s="2">
        <v>86.6</v>
      </c>
      <c r="BH629" s="2">
        <v>92.8</v>
      </c>
      <c r="BI629" s="2">
        <v>7</v>
      </c>
      <c r="BJ629" s="2">
        <v>2.6</v>
      </c>
      <c r="BK629" s="2">
        <v>11</v>
      </c>
      <c r="BL629" s="2">
        <v>4.0999999999999996</v>
      </c>
      <c r="BM629" s="2">
        <v>2</v>
      </c>
      <c r="BN629" s="2">
        <v>0.7</v>
      </c>
      <c r="BO629" s="2">
        <v>128</v>
      </c>
      <c r="BP629" s="2">
        <v>47.8</v>
      </c>
      <c r="BQ629" s="2">
        <v>102</v>
      </c>
      <c r="BR629" s="2">
        <v>38.1</v>
      </c>
      <c r="BS629" s="2">
        <v>18</v>
      </c>
      <c r="BT629" s="2">
        <v>6.7</v>
      </c>
      <c r="BU629" s="2">
        <v>36</v>
      </c>
      <c r="BV629" s="2">
        <v>13.4</v>
      </c>
      <c r="BW629" s="2">
        <v>16</v>
      </c>
      <c r="BX629" s="2">
        <v>5</v>
      </c>
      <c r="BY629" s="2">
        <v>4</v>
      </c>
    </row>
    <row r="630" spans="1:77" ht="12.75" customHeight="1" x14ac:dyDescent="0.2">
      <c r="A630">
        <v>10</v>
      </c>
      <c r="B630" s="2">
        <v>5214</v>
      </c>
      <c r="C630" s="17">
        <v>3.08</v>
      </c>
      <c r="E630" s="15">
        <v>2.9649999999999999</v>
      </c>
      <c r="G630" s="17">
        <v>82</v>
      </c>
      <c r="H630" s="2">
        <v>68</v>
      </c>
      <c r="I630" s="2">
        <v>77.3</v>
      </c>
      <c r="J630" s="2">
        <v>68</v>
      </c>
      <c r="K630" s="2">
        <v>77.3</v>
      </c>
      <c r="L630" s="2">
        <v>82.9</v>
      </c>
      <c r="M630" s="2">
        <v>5</v>
      </c>
      <c r="N630" s="2">
        <v>5.7</v>
      </c>
      <c r="O630" s="2">
        <v>9</v>
      </c>
      <c r="P630" s="2">
        <v>10.199999999999999</v>
      </c>
      <c r="S630" s="2">
        <v>24</v>
      </c>
      <c r="T630" s="2">
        <v>27.3</v>
      </c>
      <c r="U630" s="2">
        <v>44</v>
      </c>
      <c r="V630" s="2">
        <v>50</v>
      </c>
      <c r="W630" s="2">
        <v>6</v>
      </c>
      <c r="X630" s="2">
        <v>6.8</v>
      </c>
      <c r="Y630" s="2">
        <v>20</v>
      </c>
      <c r="Z630" s="2">
        <v>22.7</v>
      </c>
      <c r="AA630" s="2">
        <v>1</v>
      </c>
      <c r="AB630" s="2">
        <v>1</v>
      </c>
      <c r="BC630" s="2">
        <v>80</v>
      </c>
      <c r="BD630" s="2">
        <v>68</v>
      </c>
      <c r="BE630" s="2">
        <v>76.400000000000006</v>
      </c>
      <c r="BF630" s="2">
        <v>68</v>
      </c>
      <c r="BG630" s="2">
        <v>76.400000000000006</v>
      </c>
      <c r="BH630" s="2">
        <v>85</v>
      </c>
      <c r="BI630" s="2">
        <v>2</v>
      </c>
      <c r="BJ630" s="2">
        <v>2.2000000000000002</v>
      </c>
      <c r="BK630" s="2">
        <v>10</v>
      </c>
      <c r="BL630" s="2">
        <v>11.2</v>
      </c>
      <c r="BO630" s="2">
        <v>30</v>
      </c>
      <c r="BP630" s="2">
        <v>33.700000000000003</v>
      </c>
      <c r="BQ630" s="2">
        <v>38</v>
      </c>
      <c r="BR630" s="2">
        <v>42.7</v>
      </c>
      <c r="BS630" s="2">
        <v>9</v>
      </c>
      <c r="BT630" s="2">
        <v>10.1</v>
      </c>
      <c r="BU630" s="2">
        <v>21</v>
      </c>
      <c r="BV630" s="2">
        <v>23.6</v>
      </c>
      <c r="BX630" s="2">
        <v>1</v>
      </c>
    </row>
    <row r="631" spans="1:77" ht="12.75" customHeight="1" x14ac:dyDescent="0.2">
      <c r="A631">
        <v>10</v>
      </c>
      <c r="B631" s="2">
        <v>5217</v>
      </c>
      <c r="G631" s="17">
        <v>1</v>
      </c>
      <c r="BC631" s="2">
        <v>1</v>
      </c>
    </row>
    <row r="632" spans="1:77" ht="12.75" customHeight="1" x14ac:dyDescent="0.2">
      <c r="A632">
        <v>10</v>
      </c>
      <c r="B632" s="2">
        <v>5223</v>
      </c>
      <c r="G632" s="17">
        <v>5</v>
      </c>
      <c r="BC632" s="2">
        <v>5</v>
      </c>
    </row>
    <row r="633" spans="1:77" ht="12.75" customHeight="1" x14ac:dyDescent="0.2">
      <c r="A633">
        <v>10</v>
      </c>
      <c r="B633" s="2">
        <v>5224</v>
      </c>
      <c r="BC633" s="2">
        <v>1</v>
      </c>
    </row>
    <row r="634" spans="1:77" ht="12.75" customHeight="1" x14ac:dyDescent="0.2">
      <c r="A634">
        <v>10</v>
      </c>
      <c r="B634" s="2">
        <v>5226</v>
      </c>
      <c r="C634" s="17">
        <v>3.71</v>
      </c>
      <c r="E634" s="15">
        <v>3.7149999999999999</v>
      </c>
      <c r="G634" s="17">
        <v>14</v>
      </c>
      <c r="H634" s="2">
        <v>14</v>
      </c>
      <c r="I634" s="2">
        <v>100</v>
      </c>
      <c r="J634" s="2">
        <v>14</v>
      </c>
      <c r="K634" s="2">
        <v>100</v>
      </c>
      <c r="L634" s="2">
        <v>100</v>
      </c>
      <c r="S634" s="2">
        <v>4</v>
      </c>
      <c r="T634" s="2">
        <v>28.6</v>
      </c>
      <c r="U634" s="2">
        <v>10</v>
      </c>
      <c r="V634" s="2">
        <v>71.400000000000006</v>
      </c>
      <c r="BC634" s="2">
        <v>14</v>
      </c>
      <c r="BD634" s="2">
        <v>13</v>
      </c>
      <c r="BE634" s="2">
        <v>92.9</v>
      </c>
      <c r="BF634" s="2">
        <v>13</v>
      </c>
      <c r="BG634" s="2">
        <v>92.9</v>
      </c>
      <c r="BH634" s="2">
        <v>92.9</v>
      </c>
      <c r="BK634" s="2">
        <v>1</v>
      </c>
      <c r="BL634" s="2">
        <v>7.1</v>
      </c>
      <c r="BO634" s="2">
        <v>2</v>
      </c>
      <c r="BP634" s="2">
        <v>14.3</v>
      </c>
      <c r="BQ634" s="2">
        <v>11</v>
      </c>
      <c r="BR634" s="2">
        <v>78.599999999999994</v>
      </c>
      <c r="BU634" s="2">
        <v>1</v>
      </c>
      <c r="BV634" s="2">
        <v>7.1</v>
      </c>
    </row>
    <row r="635" spans="1:77" ht="12.75" customHeight="1" x14ac:dyDescent="0.2">
      <c r="A635">
        <v>10</v>
      </c>
      <c r="B635" s="2">
        <v>5227</v>
      </c>
      <c r="G635" s="17">
        <v>1</v>
      </c>
    </row>
    <row r="636" spans="1:77" ht="12.75" customHeight="1" x14ac:dyDescent="0.2">
      <c r="A636">
        <v>10</v>
      </c>
      <c r="B636" s="2">
        <v>5228</v>
      </c>
    </row>
    <row r="637" spans="1:77" ht="12.75" customHeight="1" x14ac:dyDescent="0.2">
      <c r="A637">
        <v>10</v>
      </c>
      <c r="B637" s="2">
        <v>5238</v>
      </c>
      <c r="C637" s="17">
        <v>1.78</v>
      </c>
      <c r="E637" s="15">
        <v>1.5310000000000001</v>
      </c>
      <c r="G637" s="17">
        <v>18</v>
      </c>
      <c r="H637" s="2">
        <v>14</v>
      </c>
      <c r="I637" s="2">
        <v>43.8</v>
      </c>
      <c r="J637" s="2">
        <v>14</v>
      </c>
      <c r="K637" s="2">
        <v>43.8</v>
      </c>
      <c r="L637" s="2">
        <v>77.8</v>
      </c>
      <c r="M637" s="2">
        <v>1</v>
      </c>
      <c r="N637" s="2">
        <v>3.1</v>
      </c>
      <c r="O637" s="2">
        <v>3</v>
      </c>
      <c r="P637" s="2">
        <v>9.4</v>
      </c>
      <c r="S637" s="2">
        <v>6</v>
      </c>
      <c r="T637" s="2">
        <v>18.8</v>
      </c>
      <c r="U637" s="2">
        <v>8</v>
      </c>
      <c r="V637" s="2">
        <v>25</v>
      </c>
      <c r="W637" s="2">
        <v>14</v>
      </c>
      <c r="X637" s="2">
        <v>43.8</v>
      </c>
      <c r="Y637" s="2">
        <v>18</v>
      </c>
      <c r="Z637" s="2">
        <v>56.3</v>
      </c>
      <c r="AA637" s="2">
        <v>2</v>
      </c>
      <c r="AB637" s="2">
        <v>1</v>
      </c>
      <c r="BC637" s="2">
        <v>16</v>
      </c>
      <c r="BD637" s="2">
        <v>13</v>
      </c>
      <c r="BE637" s="2">
        <v>40.6</v>
      </c>
      <c r="BF637" s="2">
        <v>13</v>
      </c>
      <c r="BG637" s="2">
        <v>40.6</v>
      </c>
      <c r="BH637" s="2">
        <v>81.3</v>
      </c>
      <c r="BK637" s="2">
        <v>3</v>
      </c>
      <c r="BL637" s="2">
        <v>9.4</v>
      </c>
      <c r="BO637" s="2">
        <v>9</v>
      </c>
      <c r="BP637" s="2">
        <v>28.1</v>
      </c>
      <c r="BQ637" s="2">
        <v>4</v>
      </c>
      <c r="BR637" s="2">
        <v>12.5</v>
      </c>
      <c r="BS637" s="2">
        <v>16</v>
      </c>
      <c r="BT637" s="2">
        <v>50</v>
      </c>
      <c r="BU637" s="2">
        <v>19</v>
      </c>
      <c r="BV637" s="2">
        <v>59.4</v>
      </c>
      <c r="BW637" s="2">
        <v>2</v>
      </c>
      <c r="BX637" s="2">
        <v>1</v>
      </c>
    </row>
    <row r="638" spans="1:77" ht="12.75" customHeight="1" x14ac:dyDescent="0.2">
      <c r="A638">
        <v>10</v>
      </c>
      <c r="B638" s="2">
        <v>5240</v>
      </c>
      <c r="C638" s="17">
        <v>3.74</v>
      </c>
      <c r="E638" s="15">
        <v>3.4849999999999999</v>
      </c>
      <c r="G638" s="17">
        <v>34</v>
      </c>
      <c r="H638" s="2">
        <v>34</v>
      </c>
      <c r="I638" s="2">
        <v>100</v>
      </c>
      <c r="J638" s="2">
        <v>34</v>
      </c>
      <c r="K638" s="2">
        <v>100</v>
      </c>
      <c r="L638" s="2">
        <v>100</v>
      </c>
      <c r="S638" s="2">
        <v>9</v>
      </c>
      <c r="T638" s="2">
        <v>26.5</v>
      </c>
      <c r="U638" s="2">
        <v>25</v>
      </c>
      <c r="V638" s="2">
        <v>73.5</v>
      </c>
      <c r="BC638" s="2">
        <v>33</v>
      </c>
      <c r="BD638" s="2">
        <v>30</v>
      </c>
      <c r="BE638" s="2">
        <v>90.9</v>
      </c>
      <c r="BF638" s="2">
        <v>30</v>
      </c>
      <c r="BG638" s="2">
        <v>90.9</v>
      </c>
      <c r="BH638" s="2">
        <v>90.9</v>
      </c>
      <c r="BI638" s="2">
        <v>2</v>
      </c>
      <c r="BJ638" s="2">
        <v>6.1</v>
      </c>
      <c r="BK638" s="2">
        <v>1</v>
      </c>
      <c r="BL638" s="2">
        <v>3</v>
      </c>
      <c r="BM638" s="2">
        <v>1</v>
      </c>
      <c r="BN638" s="2">
        <v>3</v>
      </c>
      <c r="BO638" s="2">
        <v>5</v>
      </c>
      <c r="BP638" s="2">
        <v>15.2</v>
      </c>
      <c r="BQ638" s="2">
        <v>24</v>
      </c>
      <c r="BR638" s="2">
        <v>72.7</v>
      </c>
      <c r="BU638" s="2">
        <v>3</v>
      </c>
      <c r="BV638" s="2">
        <v>9.1</v>
      </c>
      <c r="BW638" s="2">
        <v>1</v>
      </c>
    </row>
    <row r="639" spans="1:77" ht="12.75" customHeight="1" x14ac:dyDescent="0.2">
      <c r="A639">
        <v>10</v>
      </c>
      <c r="B639" s="2">
        <v>5241</v>
      </c>
      <c r="G639" s="17">
        <v>4</v>
      </c>
      <c r="BC639" s="2">
        <v>4</v>
      </c>
    </row>
    <row r="640" spans="1:77" ht="12.75" customHeight="1" x14ac:dyDescent="0.2">
      <c r="A640">
        <v>10</v>
      </c>
      <c r="B640" s="2">
        <v>5243</v>
      </c>
    </row>
    <row r="641" spans="1:76" ht="12.75" customHeight="1" x14ac:dyDescent="0.2">
      <c r="A641">
        <v>10</v>
      </c>
      <c r="B641" s="2">
        <v>5244</v>
      </c>
      <c r="G641" s="17">
        <v>4</v>
      </c>
      <c r="BC641" s="2">
        <v>3</v>
      </c>
    </row>
    <row r="642" spans="1:76" ht="12.75" customHeight="1" x14ac:dyDescent="0.2">
      <c r="A642">
        <v>10</v>
      </c>
      <c r="B642" s="2">
        <v>5245</v>
      </c>
      <c r="C642" s="17">
        <v>3.41</v>
      </c>
      <c r="E642" s="15">
        <v>3.2560000000000002</v>
      </c>
      <c r="G642" s="17">
        <v>38</v>
      </c>
      <c r="H642" s="2">
        <v>37</v>
      </c>
      <c r="I642" s="2">
        <v>90.2</v>
      </c>
      <c r="J642" s="2">
        <v>37</v>
      </c>
      <c r="K642" s="2">
        <v>90.2</v>
      </c>
      <c r="L642" s="2">
        <v>97.4</v>
      </c>
      <c r="O642" s="2">
        <v>1</v>
      </c>
      <c r="P642" s="2">
        <v>2.4</v>
      </c>
      <c r="S642" s="2">
        <v>10</v>
      </c>
      <c r="T642" s="2">
        <v>24.4</v>
      </c>
      <c r="U642" s="2">
        <v>27</v>
      </c>
      <c r="V642" s="2">
        <v>65.900000000000006</v>
      </c>
      <c r="W642" s="2">
        <v>3</v>
      </c>
      <c r="X642" s="2">
        <v>7.3</v>
      </c>
      <c r="Y642" s="2">
        <v>4</v>
      </c>
      <c r="Z642" s="2">
        <v>9.8000000000000007</v>
      </c>
      <c r="AA642" s="2">
        <v>3</v>
      </c>
      <c r="AB642" s="2">
        <v>2</v>
      </c>
      <c r="BC642" s="2">
        <v>36</v>
      </c>
      <c r="BD642" s="2">
        <v>33</v>
      </c>
      <c r="BE642" s="2">
        <v>84.6</v>
      </c>
      <c r="BF642" s="2">
        <v>33</v>
      </c>
      <c r="BG642" s="2">
        <v>84.6</v>
      </c>
      <c r="BH642" s="2">
        <v>91.7</v>
      </c>
      <c r="BI642" s="2">
        <v>1</v>
      </c>
      <c r="BJ642" s="2">
        <v>2.6</v>
      </c>
      <c r="BK642" s="2">
        <v>2</v>
      </c>
      <c r="BL642" s="2">
        <v>5.0999999999999996</v>
      </c>
      <c r="BO642" s="2">
        <v>10</v>
      </c>
      <c r="BP642" s="2">
        <v>25.6</v>
      </c>
      <c r="BQ642" s="2">
        <v>23</v>
      </c>
      <c r="BR642" s="2">
        <v>59</v>
      </c>
      <c r="BS642" s="2">
        <v>3</v>
      </c>
      <c r="BT642" s="2">
        <v>7.7</v>
      </c>
      <c r="BU642" s="2">
        <v>6</v>
      </c>
      <c r="BV642" s="2">
        <v>15.4</v>
      </c>
      <c r="BW642" s="2">
        <v>5</v>
      </c>
      <c r="BX642" s="2">
        <v>2</v>
      </c>
    </row>
    <row r="643" spans="1:76" ht="12.75" customHeight="1" x14ac:dyDescent="0.2">
      <c r="A643">
        <v>10</v>
      </c>
      <c r="B643" s="2">
        <v>5246</v>
      </c>
      <c r="G643" s="17">
        <v>5</v>
      </c>
      <c r="BC643" s="2">
        <v>4</v>
      </c>
    </row>
    <row r="644" spans="1:76" ht="12.75" customHeight="1" x14ac:dyDescent="0.2">
      <c r="A644">
        <v>10</v>
      </c>
      <c r="B644" s="2">
        <v>5250</v>
      </c>
      <c r="G644" s="17">
        <v>6</v>
      </c>
      <c r="BC644" s="2">
        <v>5</v>
      </c>
    </row>
    <row r="645" spans="1:76" ht="12.75" customHeight="1" x14ac:dyDescent="0.2">
      <c r="A645">
        <v>10</v>
      </c>
      <c r="B645" s="2">
        <v>5252</v>
      </c>
      <c r="E645" s="15">
        <v>3.3</v>
      </c>
      <c r="G645" s="17">
        <v>9</v>
      </c>
      <c r="BC645" s="2">
        <v>10</v>
      </c>
      <c r="BD645" s="2">
        <v>10</v>
      </c>
      <c r="BE645" s="2">
        <v>100</v>
      </c>
      <c r="BF645" s="2">
        <v>10</v>
      </c>
      <c r="BG645" s="2">
        <v>100</v>
      </c>
      <c r="BH645" s="2">
        <v>100</v>
      </c>
      <c r="BO645" s="2">
        <v>7</v>
      </c>
      <c r="BP645" s="2">
        <v>70</v>
      </c>
      <c r="BQ645" s="2">
        <v>3</v>
      </c>
      <c r="BR645" s="2">
        <v>30</v>
      </c>
    </row>
    <row r="646" spans="1:76" ht="12.75" customHeight="1" x14ac:dyDescent="0.2">
      <c r="A646">
        <v>10</v>
      </c>
      <c r="B646" s="2">
        <v>5254</v>
      </c>
      <c r="G646" s="17">
        <v>2</v>
      </c>
      <c r="BC646" s="2">
        <v>2</v>
      </c>
    </row>
    <row r="647" spans="1:76" ht="12.75" customHeight="1" x14ac:dyDescent="0.2">
      <c r="A647">
        <v>10</v>
      </c>
      <c r="B647" s="2">
        <v>5255</v>
      </c>
      <c r="G647" s="17">
        <v>2</v>
      </c>
      <c r="BC647" s="2">
        <v>2</v>
      </c>
    </row>
    <row r="648" spans="1:76" ht="12.75" customHeight="1" x14ac:dyDescent="0.2">
      <c r="A648">
        <v>10</v>
      </c>
      <c r="B648" s="2">
        <v>5256</v>
      </c>
      <c r="G648" s="17">
        <v>9</v>
      </c>
      <c r="BC648" s="2">
        <v>9</v>
      </c>
    </row>
    <row r="649" spans="1:76" ht="12.75" customHeight="1" x14ac:dyDescent="0.2">
      <c r="A649">
        <v>10</v>
      </c>
      <c r="B649" s="2">
        <v>5258</v>
      </c>
      <c r="G649" s="17">
        <v>1</v>
      </c>
      <c r="BC649" s="2">
        <v>2</v>
      </c>
    </row>
    <row r="650" spans="1:76" ht="12.75" customHeight="1" x14ac:dyDescent="0.2">
      <c r="A650">
        <v>10</v>
      </c>
      <c r="B650" s="2">
        <v>5259</v>
      </c>
    </row>
    <row r="651" spans="1:76" ht="12.75" customHeight="1" x14ac:dyDescent="0.2">
      <c r="A651">
        <v>10</v>
      </c>
      <c r="B651" s="2">
        <v>5262</v>
      </c>
      <c r="C651" s="17">
        <v>2.15</v>
      </c>
      <c r="E651" s="15">
        <v>2.0790000000000002</v>
      </c>
      <c r="G651" s="17">
        <v>32</v>
      </c>
      <c r="H651" s="2">
        <v>19</v>
      </c>
      <c r="I651" s="2">
        <v>48.7</v>
      </c>
      <c r="J651" s="2">
        <v>19</v>
      </c>
      <c r="K651" s="2">
        <v>48.7</v>
      </c>
      <c r="L651" s="2">
        <v>59.4</v>
      </c>
      <c r="M651" s="2">
        <v>6</v>
      </c>
      <c r="N651" s="2">
        <v>15.4</v>
      </c>
      <c r="O651" s="2">
        <v>7</v>
      </c>
      <c r="P651" s="2">
        <v>17.899999999999999</v>
      </c>
      <c r="S651" s="2">
        <v>12</v>
      </c>
      <c r="T651" s="2">
        <v>30.8</v>
      </c>
      <c r="U651" s="2">
        <v>7</v>
      </c>
      <c r="V651" s="2">
        <v>17.899999999999999</v>
      </c>
      <c r="W651" s="2">
        <v>7</v>
      </c>
      <c r="X651" s="2">
        <v>17.899999999999999</v>
      </c>
      <c r="Y651" s="2">
        <v>20</v>
      </c>
      <c r="Z651" s="2">
        <v>51.3</v>
      </c>
      <c r="AA651" s="2">
        <v>3</v>
      </c>
      <c r="AB651" s="2">
        <v>4</v>
      </c>
      <c r="BC651" s="2">
        <v>28</v>
      </c>
      <c r="BD651" s="2">
        <v>19</v>
      </c>
      <c r="BE651" s="2">
        <v>51.4</v>
      </c>
      <c r="BF651" s="2">
        <v>19</v>
      </c>
      <c r="BG651" s="2">
        <v>51.4</v>
      </c>
      <c r="BH651" s="2">
        <v>67.900000000000006</v>
      </c>
      <c r="BI651" s="2">
        <v>1</v>
      </c>
      <c r="BJ651" s="2">
        <v>2.7</v>
      </c>
      <c r="BK651" s="2">
        <v>8</v>
      </c>
      <c r="BL651" s="2">
        <v>21.6</v>
      </c>
      <c r="BO651" s="2">
        <v>16</v>
      </c>
      <c r="BP651" s="2">
        <v>43.2</v>
      </c>
      <c r="BQ651" s="2">
        <v>3</v>
      </c>
      <c r="BR651" s="2">
        <v>8.1</v>
      </c>
      <c r="BS651" s="2">
        <v>9</v>
      </c>
      <c r="BT651" s="2">
        <v>24.3</v>
      </c>
      <c r="BU651" s="2">
        <v>18</v>
      </c>
      <c r="BV651" s="2">
        <v>48.6</v>
      </c>
      <c r="BW651" s="2">
        <v>4</v>
      </c>
      <c r="BX651" s="2">
        <v>5</v>
      </c>
    </row>
    <row r="652" spans="1:76" ht="12.75" customHeight="1" x14ac:dyDescent="0.2">
      <c r="A652">
        <v>10</v>
      </c>
      <c r="B652" s="2">
        <v>5264</v>
      </c>
    </row>
    <row r="653" spans="1:76" ht="12.75" customHeight="1" x14ac:dyDescent="0.2">
      <c r="A653">
        <v>10</v>
      </c>
      <c r="B653" s="2">
        <v>5265</v>
      </c>
      <c r="C653" s="17">
        <v>3.83</v>
      </c>
      <c r="E653" s="15">
        <v>3.6389999999999998</v>
      </c>
      <c r="G653" s="17">
        <v>130</v>
      </c>
      <c r="H653" s="2">
        <v>129</v>
      </c>
      <c r="I653" s="2">
        <v>99.2</v>
      </c>
      <c r="J653" s="2">
        <v>129</v>
      </c>
      <c r="K653" s="2">
        <v>99.2</v>
      </c>
      <c r="L653" s="2">
        <v>99.2</v>
      </c>
      <c r="O653" s="2">
        <v>1</v>
      </c>
      <c r="P653" s="2">
        <v>0.8</v>
      </c>
      <c r="S653" s="2">
        <v>20</v>
      </c>
      <c r="T653" s="2">
        <v>15.4</v>
      </c>
      <c r="U653" s="2">
        <v>109</v>
      </c>
      <c r="V653" s="2">
        <v>83.8</v>
      </c>
      <c r="Y653" s="2">
        <v>1</v>
      </c>
      <c r="Z653" s="2">
        <v>0.8</v>
      </c>
      <c r="AA653" s="2">
        <v>1</v>
      </c>
      <c r="BC653" s="2">
        <v>130</v>
      </c>
      <c r="BD653" s="2">
        <v>127</v>
      </c>
      <c r="BE653" s="2">
        <v>97.7</v>
      </c>
      <c r="BF653" s="2">
        <v>127</v>
      </c>
      <c r="BG653" s="2">
        <v>97.7</v>
      </c>
      <c r="BH653" s="2">
        <v>97.7</v>
      </c>
      <c r="BK653" s="2">
        <v>3</v>
      </c>
      <c r="BL653" s="2">
        <v>2.2999999999999998</v>
      </c>
      <c r="BO653" s="2">
        <v>41</v>
      </c>
      <c r="BP653" s="2">
        <v>31.5</v>
      </c>
      <c r="BQ653" s="2">
        <v>86</v>
      </c>
      <c r="BR653" s="2">
        <v>66.2</v>
      </c>
      <c r="BU653" s="2">
        <v>3</v>
      </c>
      <c r="BV653" s="2">
        <v>2.2999999999999998</v>
      </c>
      <c r="BW653" s="2">
        <v>1</v>
      </c>
    </row>
    <row r="654" spans="1:76" ht="12.75" customHeight="1" x14ac:dyDescent="0.2">
      <c r="A654">
        <v>10</v>
      </c>
      <c r="B654" s="2">
        <v>5267</v>
      </c>
      <c r="G654" s="17">
        <v>2</v>
      </c>
      <c r="BC654" s="2">
        <v>2</v>
      </c>
    </row>
    <row r="655" spans="1:76" ht="12.75" customHeight="1" x14ac:dyDescent="0.2">
      <c r="A655">
        <v>10</v>
      </c>
      <c r="B655" s="2">
        <v>5272</v>
      </c>
      <c r="G655" s="17">
        <v>4</v>
      </c>
      <c r="BC655" s="2">
        <v>2</v>
      </c>
    </row>
    <row r="656" spans="1:76" ht="12.75" customHeight="1" x14ac:dyDescent="0.2">
      <c r="A656">
        <v>10</v>
      </c>
      <c r="B656" s="2">
        <v>5273</v>
      </c>
    </row>
    <row r="657" spans="1:98" ht="12.75" customHeight="1" x14ac:dyDescent="0.2">
      <c r="A657">
        <v>10</v>
      </c>
      <c r="B657" s="2">
        <v>5275</v>
      </c>
      <c r="C657" s="17">
        <v>0.52</v>
      </c>
      <c r="G657" s="17">
        <v>14</v>
      </c>
      <c r="H657" s="2">
        <v>41</v>
      </c>
      <c r="I657" s="2">
        <v>42.7</v>
      </c>
      <c r="J657" s="2">
        <v>7</v>
      </c>
      <c r="K657" s="2">
        <v>11.3</v>
      </c>
      <c r="L657" s="2">
        <v>50</v>
      </c>
      <c r="M657" s="2">
        <v>3</v>
      </c>
      <c r="N657" s="2">
        <v>4.8</v>
      </c>
      <c r="O657" s="2">
        <v>4</v>
      </c>
      <c r="P657" s="2">
        <v>6.5</v>
      </c>
      <c r="S657" s="2">
        <v>7</v>
      </c>
      <c r="T657" s="2">
        <v>11.3</v>
      </c>
      <c r="W657" s="2">
        <v>48</v>
      </c>
      <c r="X657" s="2">
        <v>77.400000000000006</v>
      </c>
      <c r="Y657" s="2">
        <v>55</v>
      </c>
      <c r="Z657" s="2">
        <v>88.7</v>
      </c>
      <c r="AB657" s="2">
        <v>52</v>
      </c>
      <c r="BC657" s="2">
        <v>9</v>
      </c>
    </row>
    <row r="658" spans="1:98" ht="12.75" customHeight="1" x14ac:dyDescent="0.2">
      <c r="A658">
        <v>10</v>
      </c>
      <c r="B658" s="2">
        <v>5277</v>
      </c>
      <c r="G658" s="17">
        <v>1</v>
      </c>
    </row>
    <row r="659" spans="1:98" ht="12.75" customHeight="1" x14ac:dyDescent="0.2">
      <c r="A659">
        <v>10</v>
      </c>
      <c r="B659" s="2">
        <v>5278</v>
      </c>
    </row>
    <row r="660" spans="1:98" ht="12.75" customHeight="1" x14ac:dyDescent="0.2">
      <c r="A660">
        <v>10</v>
      </c>
      <c r="B660" s="2">
        <v>5282</v>
      </c>
      <c r="C660" s="17">
        <v>2.81</v>
      </c>
      <c r="E660" s="15">
        <v>2.2890000000000001</v>
      </c>
      <c r="G660" s="17">
        <v>31</v>
      </c>
      <c r="H660" s="2">
        <v>19</v>
      </c>
      <c r="I660" s="2">
        <v>61.3</v>
      </c>
      <c r="J660" s="2">
        <v>19</v>
      </c>
      <c r="K660" s="2">
        <v>61.3</v>
      </c>
      <c r="L660" s="2">
        <v>61.3</v>
      </c>
      <c r="M660" s="2">
        <v>3</v>
      </c>
      <c r="N660" s="2">
        <v>9.6999999999999993</v>
      </c>
      <c r="O660" s="2">
        <v>9</v>
      </c>
      <c r="P660" s="2">
        <v>29</v>
      </c>
      <c r="S660" s="2">
        <v>10</v>
      </c>
      <c r="T660" s="2">
        <v>32.299999999999997</v>
      </c>
      <c r="U660" s="2">
        <v>9</v>
      </c>
      <c r="V660" s="2">
        <v>29</v>
      </c>
      <c r="Y660" s="2">
        <v>12</v>
      </c>
      <c r="Z660" s="2">
        <v>38.700000000000003</v>
      </c>
      <c r="AA660" s="2">
        <v>6</v>
      </c>
      <c r="AB660" s="2">
        <v>18</v>
      </c>
      <c r="BC660" s="2">
        <v>29</v>
      </c>
      <c r="BD660" s="2">
        <v>19</v>
      </c>
      <c r="BE660" s="2">
        <v>59.4</v>
      </c>
      <c r="BF660" s="2">
        <v>18</v>
      </c>
      <c r="BG660" s="2">
        <v>58.1</v>
      </c>
      <c r="BH660" s="2">
        <v>62.1</v>
      </c>
      <c r="BI660" s="2">
        <v>3</v>
      </c>
      <c r="BJ660" s="2">
        <v>9.6999999999999993</v>
      </c>
      <c r="BK660" s="2">
        <v>8</v>
      </c>
      <c r="BL660" s="2">
        <v>25.8</v>
      </c>
      <c r="BM660" s="2">
        <v>1</v>
      </c>
      <c r="BN660" s="2">
        <v>3.2</v>
      </c>
      <c r="BO660" s="2">
        <v>16</v>
      </c>
      <c r="BP660" s="2">
        <v>51.6</v>
      </c>
      <c r="BQ660" s="2">
        <v>1</v>
      </c>
      <c r="BR660" s="2">
        <v>3.2</v>
      </c>
      <c r="BS660" s="2">
        <v>2</v>
      </c>
      <c r="BT660" s="2">
        <v>6.5</v>
      </c>
      <c r="BU660" s="2">
        <v>13</v>
      </c>
      <c r="BV660" s="2">
        <v>41.9</v>
      </c>
      <c r="BW660" s="2">
        <v>6</v>
      </c>
      <c r="BX660" s="2">
        <v>18</v>
      </c>
    </row>
    <row r="661" spans="1:98" ht="12.75" customHeight="1" x14ac:dyDescent="0.2">
      <c r="A661">
        <v>10</v>
      </c>
      <c r="B661" s="2">
        <v>5289</v>
      </c>
      <c r="C661" s="17">
        <v>2.73</v>
      </c>
      <c r="E661" s="15">
        <v>2.74</v>
      </c>
      <c r="G661" s="17">
        <v>70</v>
      </c>
      <c r="H661" s="2">
        <v>43</v>
      </c>
      <c r="I661" s="2">
        <v>60.6</v>
      </c>
      <c r="J661" s="2">
        <v>42</v>
      </c>
      <c r="K661" s="2">
        <v>60</v>
      </c>
      <c r="L661" s="2">
        <v>60</v>
      </c>
      <c r="M661" s="2">
        <v>13</v>
      </c>
      <c r="N661" s="2">
        <v>18.600000000000001</v>
      </c>
      <c r="O661" s="2">
        <v>15</v>
      </c>
      <c r="P661" s="2">
        <v>21.4</v>
      </c>
      <c r="S661" s="2">
        <v>20</v>
      </c>
      <c r="T661" s="2">
        <v>28.6</v>
      </c>
      <c r="U661" s="2">
        <v>22</v>
      </c>
      <c r="V661" s="2">
        <v>31.4</v>
      </c>
      <c r="Y661" s="2">
        <v>28</v>
      </c>
      <c r="Z661" s="2">
        <v>40</v>
      </c>
      <c r="AA661" s="2">
        <v>2</v>
      </c>
      <c r="AB661" s="2">
        <v>5</v>
      </c>
      <c r="BC661" s="2">
        <v>65</v>
      </c>
      <c r="BD661" s="2">
        <v>48</v>
      </c>
      <c r="BE661" s="2">
        <v>68.599999999999994</v>
      </c>
      <c r="BF661" s="2">
        <v>44</v>
      </c>
      <c r="BG661" s="2">
        <v>66.7</v>
      </c>
      <c r="BH661" s="2">
        <v>67.7</v>
      </c>
      <c r="BI661" s="2">
        <v>9</v>
      </c>
      <c r="BJ661" s="2">
        <v>13.6</v>
      </c>
      <c r="BK661" s="2">
        <v>12</v>
      </c>
      <c r="BL661" s="2">
        <v>18.2</v>
      </c>
      <c r="BO661" s="2">
        <v>28</v>
      </c>
      <c r="BP661" s="2">
        <v>42.4</v>
      </c>
      <c r="BQ661" s="2">
        <v>16</v>
      </c>
      <c r="BR661" s="2">
        <v>24.2</v>
      </c>
      <c r="BS661" s="2">
        <v>1</v>
      </c>
      <c r="BT661" s="2">
        <v>1.5</v>
      </c>
      <c r="BU661" s="2">
        <v>22</v>
      </c>
      <c r="BV661" s="2">
        <v>33.299999999999997</v>
      </c>
      <c r="BW661" s="2">
        <v>2</v>
      </c>
      <c r="BX661" s="2">
        <v>9</v>
      </c>
    </row>
    <row r="662" spans="1:98" ht="12.75" customHeight="1" x14ac:dyDescent="0.2">
      <c r="A662">
        <v>10</v>
      </c>
      <c r="B662" s="2">
        <v>5290</v>
      </c>
    </row>
    <row r="663" spans="1:98" ht="12.75" customHeight="1" x14ac:dyDescent="0.2">
      <c r="A663">
        <v>10</v>
      </c>
      <c r="B663" s="2">
        <v>5295</v>
      </c>
      <c r="C663" s="17">
        <v>1.38</v>
      </c>
      <c r="E663" s="15">
        <v>1.0609999999999999</v>
      </c>
      <c r="G663" s="17">
        <v>12</v>
      </c>
      <c r="H663" s="2">
        <v>11</v>
      </c>
      <c r="I663" s="2">
        <v>34.4</v>
      </c>
      <c r="J663" s="2">
        <v>11</v>
      </c>
      <c r="K663" s="2">
        <v>34.4</v>
      </c>
      <c r="L663" s="2">
        <v>91.7</v>
      </c>
      <c r="O663" s="2">
        <v>1</v>
      </c>
      <c r="P663" s="2">
        <v>3.1</v>
      </c>
      <c r="S663" s="2">
        <v>2</v>
      </c>
      <c r="T663" s="2">
        <v>6.3</v>
      </c>
      <c r="U663" s="2">
        <v>9</v>
      </c>
      <c r="V663" s="2">
        <v>28.1</v>
      </c>
      <c r="W663" s="2">
        <v>20</v>
      </c>
      <c r="X663" s="2">
        <v>62.5</v>
      </c>
      <c r="Y663" s="2">
        <v>21</v>
      </c>
      <c r="Z663" s="2">
        <v>65.599999999999994</v>
      </c>
      <c r="AA663" s="2">
        <v>1</v>
      </c>
      <c r="BC663" s="2">
        <v>10</v>
      </c>
      <c r="BD663" s="2">
        <v>9</v>
      </c>
      <c r="BE663" s="2">
        <v>28.1</v>
      </c>
      <c r="BF663" s="2">
        <v>9</v>
      </c>
      <c r="BG663" s="2">
        <v>28.1</v>
      </c>
      <c r="BH663" s="2">
        <v>90</v>
      </c>
      <c r="BK663" s="2">
        <v>1</v>
      </c>
      <c r="BL663" s="2">
        <v>3.1</v>
      </c>
      <c r="BO663" s="2">
        <v>4</v>
      </c>
      <c r="BP663" s="2">
        <v>12.5</v>
      </c>
      <c r="BQ663" s="2">
        <v>5</v>
      </c>
      <c r="BR663" s="2">
        <v>15.6</v>
      </c>
      <c r="BS663" s="2">
        <v>22</v>
      </c>
      <c r="BT663" s="2">
        <v>68.8</v>
      </c>
      <c r="BU663" s="2">
        <v>23</v>
      </c>
      <c r="BV663" s="2">
        <v>71.900000000000006</v>
      </c>
      <c r="BW663" s="2">
        <v>1</v>
      </c>
    </row>
    <row r="664" spans="1:98" ht="12.75" customHeight="1" x14ac:dyDescent="0.2">
      <c r="A664">
        <v>10</v>
      </c>
      <c r="B664" s="2">
        <v>5297</v>
      </c>
      <c r="G664" s="17">
        <v>4</v>
      </c>
      <c r="BC664" s="2">
        <v>4</v>
      </c>
    </row>
    <row r="665" spans="1:98" ht="12.75" customHeight="1" x14ac:dyDescent="0.2">
      <c r="A665">
        <v>10</v>
      </c>
      <c r="B665" s="2">
        <v>5298</v>
      </c>
    </row>
    <row r="666" spans="1:98" ht="12.75" customHeight="1" x14ac:dyDescent="0.2">
      <c r="A666">
        <v>10</v>
      </c>
      <c r="B666" s="2">
        <v>5299</v>
      </c>
      <c r="G666" s="17">
        <v>4</v>
      </c>
      <c r="BC666" s="2">
        <v>4</v>
      </c>
    </row>
    <row r="667" spans="1:98" ht="12.75" customHeight="1" x14ac:dyDescent="0.2">
      <c r="A667">
        <v>10</v>
      </c>
      <c r="B667" s="2">
        <v>5301</v>
      </c>
      <c r="C667" s="17">
        <v>2.78</v>
      </c>
      <c r="E667" s="15">
        <v>2.66</v>
      </c>
      <c r="G667" s="17">
        <v>49</v>
      </c>
      <c r="H667" s="2">
        <v>39</v>
      </c>
      <c r="I667" s="2">
        <v>70.900000000000006</v>
      </c>
      <c r="J667" s="2">
        <v>39</v>
      </c>
      <c r="K667" s="2">
        <v>70.900000000000006</v>
      </c>
      <c r="L667" s="2">
        <v>79.599999999999994</v>
      </c>
      <c r="M667" s="2">
        <v>4</v>
      </c>
      <c r="N667" s="2">
        <v>7.3</v>
      </c>
      <c r="O667" s="2">
        <v>6</v>
      </c>
      <c r="P667" s="2">
        <v>10.9</v>
      </c>
      <c r="S667" s="2">
        <v>19</v>
      </c>
      <c r="T667" s="2">
        <v>34.5</v>
      </c>
      <c r="U667" s="2">
        <v>20</v>
      </c>
      <c r="V667" s="2">
        <v>36.4</v>
      </c>
      <c r="W667" s="2">
        <v>6</v>
      </c>
      <c r="X667" s="2">
        <v>10.9</v>
      </c>
      <c r="Y667" s="2">
        <v>16</v>
      </c>
      <c r="Z667" s="2">
        <v>29.1</v>
      </c>
      <c r="AA667" s="2">
        <v>2</v>
      </c>
      <c r="AB667" s="2">
        <v>4</v>
      </c>
      <c r="BC667" s="2">
        <v>45</v>
      </c>
      <c r="BD667" s="2">
        <v>36</v>
      </c>
      <c r="BE667" s="2">
        <v>72</v>
      </c>
      <c r="BF667" s="2">
        <v>36</v>
      </c>
      <c r="BG667" s="2">
        <v>72</v>
      </c>
      <c r="BH667" s="2">
        <v>80</v>
      </c>
      <c r="BI667" s="2">
        <v>3</v>
      </c>
      <c r="BJ667" s="2">
        <v>6</v>
      </c>
      <c r="BK667" s="2">
        <v>6</v>
      </c>
      <c r="BL667" s="2">
        <v>12</v>
      </c>
      <c r="BM667" s="2">
        <v>1</v>
      </c>
      <c r="BN667" s="2">
        <v>2</v>
      </c>
      <c r="BO667" s="2">
        <v>22</v>
      </c>
      <c r="BP667" s="2">
        <v>44</v>
      </c>
      <c r="BQ667" s="2">
        <v>13</v>
      </c>
      <c r="BR667" s="2">
        <v>26</v>
      </c>
      <c r="BS667" s="2">
        <v>5</v>
      </c>
      <c r="BT667" s="2">
        <v>10</v>
      </c>
      <c r="BU667" s="2">
        <v>14</v>
      </c>
      <c r="BV667" s="2">
        <v>28</v>
      </c>
      <c r="BW667" s="2">
        <v>7</v>
      </c>
      <c r="BX667" s="2">
        <v>4</v>
      </c>
    </row>
    <row r="668" spans="1:98" ht="12.75" customHeight="1" x14ac:dyDescent="0.2">
      <c r="A668">
        <v>10</v>
      </c>
      <c r="B668" s="2">
        <v>5302</v>
      </c>
    </row>
    <row r="669" spans="1:98" ht="12.75" customHeight="1" x14ac:dyDescent="0.2">
      <c r="A669">
        <v>10</v>
      </c>
      <c r="B669" s="2">
        <v>5950</v>
      </c>
      <c r="C669" s="17">
        <v>1.59</v>
      </c>
      <c r="E669" s="15">
        <v>1.665</v>
      </c>
      <c r="G669" s="17">
        <v>16</v>
      </c>
      <c r="H669" s="2">
        <v>11</v>
      </c>
      <c r="I669" s="2">
        <v>40.700000000000003</v>
      </c>
      <c r="J669" s="2">
        <v>11</v>
      </c>
      <c r="K669" s="2">
        <v>40.700000000000003</v>
      </c>
      <c r="L669" s="2">
        <v>68.8</v>
      </c>
      <c r="M669" s="2">
        <v>2</v>
      </c>
      <c r="N669" s="2">
        <v>7.4</v>
      </c>
      <c r="O669" s="2">
        <v>3</v>
      </c>
      <c r="P669" s="2">
        <v>11.1</v>
      </c>
      <c r="S669" s="2">
        <v>9</v>
      </c>
      <c r="T669" s="2">
        <v>33.299999999999997</v>
      </c>
      <c r="U669" s="2">
        <v>2</v>
      </c>
      <c r="V669" s="2">
        <v>7.4</v>
      </c>
      <c r="W669" s="2">
        <v>11</v>
      </c>
      <c r="X669" s="2">
        <v>40.700000000000003</v>
      </c>
      <c r="Y669" s="2">
        <v>16</v>
      </c>
      <c r="Z669" s="2">
        <v>59.3</v>
      </c>
      <c r="BC669" s="2">
        <v>16</v>
      </c>
      <c r="BD669" s="2">
        <v>10</v>
      </c>
      <c r="BE669" s="2">
        <v>37</v>
      </c>
      <c r="BF669" s="2">
        <v>10</v>
      </c>
      <c r="BG669" s="2">
        <v>37</v>
      </c>
      <c r="BH669" s="2">
        <v>62.5</v>
      </c>
      <c r="BI669" s="2">
        <v>1</v>
      </c>
      <c r="BJ669" s="2">
        <v>3.7</v>
      </c>
      <c r="BK669" s="2">
        <v>5</v>
      </c>
      <c r="BL669" s="2">
        <v>18.5</v>
      </c>
      <c r="BO669" s="2">
        <v>6</v>
      </c>
      <c r="BP669" s="2">
        <v>22.2</v>
      </c>
      <c r="BQ669" s="2">
        <v>4</v>
      </c>
      <c r="BR669" s="2">
        <v>14.8</v>
      </c>
      <c r="BS669" s="2">
        <v>11</v>
      </c>
      <c r="BT669" s="2">
        <v>40.700000000000003</v>
      </c>
      <c r="BU669" s="2">
        <v>17</v>
      </c>
      <c r="BV669" s="2">
        <v>63</v>
      </c>
    </row>
    <row r="670" spans="1:98" ht="12.75" customHeight="1" x14ac:dyDescent="0.2">
      <c r="A670">
        <v>10</v>
      </c>
      <c r="B670" s="2">
        <v>5951</v>
      </c>
      <c r="C670" s="17">
        <v>1.82</v>
      </c>
      <c r="E670" s="15">
        <v>1.5</v>
      </c>
      <c r="G670" s="17">
        <v>39</v>
      </c>
      <c r="H670" s="2">
        <v>19</v>
      </c>
      <c r="I670" s="2">
        <v>38</v>
      </c>
      <c r="J670" s="2">
        <v>19</v>
      </c>
      <c r="K670" s="2">
        <v>38</v>
      </c>
      <c r="L670" s="2">
        <v>48.7</v>
      </c>
      <c r="M670" s="2">
        <v>8</v>
      </c>
      <c r="N670" s="2">
        <v>16</v>
      </c>
      <c r="O670" s="2">
        <v>12</v>
      </c>
      <c r="P670" s="2">
        <v>24</v>
      </c>
      <c r="S670" s="2">
        <v>17</v>
      </c>
      <c r="T670" s="2">
        <v>34</v>
      </c>
      <c r="U670" s="2">
        <v>2</v>
      </c>
      <c r="V670" s="2">
        <v>4</v>
      </c>
      <c r="W670" s="2">
        <v>11</v>
      </c>
      <c r="X670" s="2">
        <v>22</v>
      </c>
      <c r="Y670" s="2">
        <v>31</v>
      </c>
      <c r="Z670" s="2">
        <v>62</v>
      </c>
      <c r="BC670" s="2">
        <v>28</v>
      </c>
      <c r="BD670" s="2">
        <v>17</v>
      </c>
      <c r="BE670" s="2">
        <v>34</v>
      </c>
      <c r="BF670" s="2">
        <v>17</v>
      </c>
      <c r="BG670" s="2">
        <v>34</v>
      </c>
      <c r="BH670" s="2">
        <v>60.7</v>
      </c>
      <c r="BI670" s="2">
        <v>1</v>
      </c>
      <c r="BJ670" s="2">
        <v>2</v>
      </c>
      <c r="BK670" s="2">
        <v>10</v>
      </c>
      <c r="BL670" s="2">
        <v>20</v>
      </c>
      <c r="BO670" s="2">
        <v>14</v>
      </c>
      <c r="BP670" s="2">
        <v>28</v>
      </c>
      <c r="BQ670" s="2">
        <v>3</v>
      </c>
      <c r="BR670" s="2">
        <v>6</v>
      </c>
      <c r="BS670" s="2">
        <v>22</v>
      </c>
      <c r="BT670" s="2">
        <v>44</v>
      </c>
      <c r="BU670" s="2">
        <v>33</v>
      </c>
      <c r="BV670" s="2">
        <v>66</v>
      </c>
    </row>
    <row r="671" spans="1:98" ht="12.75" customHeight="1" x14ac:dyDescent="0.2">
      <c r="A671">
        <v>10</v>
      </c>
      <c r="B671" s="2">
        <v>5957</v>
      </c>
      <c r="C671" s="17">
        <v>1.48</v>
      </c>
      <c r="E671" s="15">
        <v>1.345</v>
      </c>
      <c r="G671" s="17">
        <v>21</v>
      </c>
      <c r="H671" s="2">
        <v>3</v>
      </c>
      <c r="I671" s="2">
        <v>11.1</v>
      </c>
      <c r="J671" s="2">
        <v>3</v>
      </c>
      <c r="K671" s="2">
        <v>11.1</v>
      </c>
      <c r="L671" s="2">
        <v>14.3</v>
      </c>
      <c r="M671" s="2">
        <v>5</v>
      </c>
      <c r="N671" s="2">
        <v>18.5</v>
      </c>
      <c r="O671" s="2">
        <v>13</v>
      </c>
      <c r="P671" s="2">
        <v>48.1</v>
      </c>
      <c r="S671" s="2">
        <v>3</v>
      </c>
      <c r="T671" s="2">
        <v>11.1</v>
      </c>
      <c r="W671" s="2">
        <v>6</v>
      </c>
      <c r="X671" s="2">
        <v>22.2</v>
      </c>
      <c r="Y671" s="2">
        <v>24</v>
      </c>
      <c r="Z671" s="2">
        <v>88.9</v>
      </c>
      <c r="AB671" s="2">
        <v>1</v>
      </c>
      <c r="BC671" s="2">
        <v>18</v>
      </c>
      <c r="BD671" s="2">
        <v>3</v>
      </c>
      <c r="BE671" s="2">
        <v>11.5</v>
      </c>
      <c r="BF671" s="2">
        <v>3</v>
      </c>
      <c r="BG671" s="2">
        <v>11.5</v>
      </c>
      <c r="BH671" s="2">
        <v>16.7</v>
      </c>
      <c r="BI671" s="2">
        <v>4</v>
      </c>
      <c r="BJ671" s="2">
        <v>15.4</v>
      </c>
      <c r="BK671" s="2">
        <v>11</v>
      </c>
      <c r="BL671" s="2">
        <v>42.3</v>
      </c>
      <c r="BO671" s="2">
        <v>3</v>
      </c>
      <c r="BP671" s="2">
        <v>11.5</v>
      </c>
      <c r="BS671" s="2">
        <v>8</v>
      </c>
      <c r="BT671" s="2">
        <v>30.8</v>
      </c>
      <c r="BU671" s="2">
        <v>23</v>
      </c>
      <c r="BV671" s="2">
        <v>88.5</v>
      </c>
      <c r="BX671" s="2">
        <v>2</v>
      </c>
    </row>
    <row r="672" spans="1:98" ht="12.75" customHeight="1" x14ac:dyDescent="0.2">
      <c r="A672">
        <v>8</v>
      </c>
      <c r="B672" s="2">
        <v>1502</v>
      </c>
      <c r="C672" s="17">
        <v>2.7</v>
      </c>
      <c r="D672" s="2">
        <v>2</v>
      </c>
      <c r="F672" s="15">
        <v>2.5</v>
      </c>
      <c r="G672" s="17">
        <v>10</v>
      </c>
      <c r="H672" s="2">
        <v>6</v>
      </c>
      <c r="I672" s="2">
        <v>60</v>
      </c>
      <c r="J672" s="2">
        <v>6</v>
      </c>
      <c r="K672" s="2">
        <v>60</v>
      </c>
      <c r="L672" s="2">
        <v>60</v>
      </c>
      <c r="M672" s="2">
        <v>2</v>
      </c>
      <c r="N672" s="2">
        <v>20</v>
      </c>
      <c r="O672" s="2">
        <v>2</v>
      </c>
      <c r="P672" s="2">
        <v>20</v>
      </c>
      <c r="S672" s="2">
        <v>3</v>
      </c>
      <c r="T672" s="2">
        <v>30</v>
      </c>
      <c r="U672" s="2">
        <v>3</v>
      </c>
      <c r="V672" s="2">
        <v>30</v>
      </c>
      <c r="Y672" s="2">
        <v>4</v>
      </c>
      <c r="Z672" s="2">
        <v>40</v>
      </c>
      <c r="AE672" s="2">
        <v>10</v>
      </c>
      <c r="AF672" s="2">
        <v>5</v>
      </c>
      <c r="AG672" s="2">
        <v>50</v>
      </c>
      <c r="AH672" s="2">
        <v>5</v>
      </c>
      <c r="AI672" s="2">
        <v>50</v>
      </c>
      <c r="AJ672" s="2">
        <v>50</v>
      </c>
      <c r="AK672" s="2">
        <v>5</v>
      </c>
      <c r="AL672" s="2">
        <v>50</v>
      </c>
      <c r="AQ672" s="2">
        <v>5</v>
      </c>
      <c r="AR672" s="2">
        <v>50</v>
      </c>
      <c r="AW672" s="2">
        <v>5</v>
      </c>
      <c r="AX672" s="2">
        <v>50</v>
      </c>
      <c r="CA672" s="2">
        <v>10</v>
      </c>
      <c r="CB672" s="2">
        <v>5</v>
      </c>
      <c r="CC672" s="2">
        <v>50</v>
      </c>
      <c r="CD672" s="2">
        <v>5</v>
      </c>
      <c r="CE672" s="2">
        <v>50</v>
      </c>
      <c r="CF672" s="2">
        <v>50</v>
      </c>
      <c r="CG672" s="2">
        <v>1</v>
      </c>
      <c r="CH672" s="2">
        <v>10</v>
      </c>
      <c r="CI672" s="2">
        <v>4</v>
      </c>
      <c r="CJ672" s="2">
        <v>40</v>
      </c>
      <c r="CM672" s="2">
        <v>4</v>
      </c>
      <c r="CN672" s="2">
        <v>40</v>
      </c>
      <c r="CO672" s="2">
        <v>1</v>
      </c>
      <c r="CP672" s="2">
        <v>10</v>
      </c>
      <c r="CS672" s="2">
        <v>5</v>
      </c>
      <c r="CT672" s="2">
        <v>50</v>
      </c>
    </row>
    <row r="673" spans="1:101" ht="12.75" customHeight="1" x14ac:dyDescent="0.2">
      <c r="A673">
        <v>8</v>
      </c>
      <c r="B673" s="2">
        <v>1506</v>
      </c>
      <c r="G673" s="17">
        <v>1</v>
      </c>
      <c r="AE673" s="2">
        <v>1</v>
      </c>
      <c r="CA673" s="2">
        <v>1</v>
      </c>
    </row>
    <row r="674" spans="1:101" ht="12.75" customHeight="1" x14ac:dyDescent="0.2">
      <c r="A674">
        <v>8</v>
      </c>
      <c r="B674" s="2">
        <v>1508</v>
      </c>
      <c r="C674" s="17">
        <v>1.37</v>
      </c>
      <c r="D674" s="2">
        <v>1</v>
      </c>
      <c r="F674" s="15">
        <v>1.2939999999999998</v>
      </c>
      <c r="G674" s="17">
        <v>16</v>
      </c>
      <c r="H674" s="2">
        <v>2</v>
      </c>
      <c r="I674" s="2">
        <v>10.5</v>
      </c>
      <c r="J674" s="2">
        <v>2</v>
      </c>
      <c r="K674" s="2">
        <v>10.5</v>
      </c>
      <c r="L674" s="2">
        <v>12.5</v>
      </c>
      <c r="M674" s="2">
        <v>9</v>
      </c>
      <c r="N674" s="2">
        <v>47.4</v>
      </c>
      <c r="O674" s="2">
        <v>5</v>
      </c>
      <c r="P674" s="2">
        <v>26.3</v>
      </c>
      <c r="S674" s="2">
        <v>1</v>
      </c>
      <c r="T674" s="2">
        <v>5.3</v>
      </c>
      <c r="U674" s="2">
        <v>1</v>
      </c>
      <c r="V674" s="2">
        <v>5.3</v>
      </c>
      <c r="W674" s="2">
        <v>3</v>
      </c>
      <c r="X674" s="2">
        <v>15.8</v>
      </c>
      <c r="Y674" s="2">
        <v>17</v>
      </c>
      <c r="Z674" s="2">
        <v>89.5</v>
      </c>
      <c r="AA674" s="2">
        <v>1</v>
      </c>
      <c r="AB674" s="2">
        <v>3</v>
      </c>
      <c r="AE674" s="2">
        <v>16</v>
      </c>
      <c r="AK674" s="2">
        <v>15</v>
      </c>
      <c r="AL674" s="2">
        <v>88.2</v>
      </c>
      <c r="AM674" s="2">
        <v>1</v>
      </c>
      <c r="AN674" s="2">
        <v>5.9</v>
      </c>
      <c r="AU674" s="2">
        <v>1</v>
      </c>
      <c r="AV674" s="2">
        <v>5.9</v>
      </c>
      <c r="AW674" s="2">
        <v>17</v>
      </c>
      <c r="AX674" s="2">
        <v>100</v>
      </c>
      <c r="AY674" s="2">
        <v>3</v>
      </c>
      <c r="AZ674" s="2">
        <v>3</v>
      </c>
      <c r="CA674" s="2">
        <v>15</v>
      </c>
      <c r="CB674" s="2">
        <v>1</v>
      </c>
      <c r="CC674" s="2">
        <v>5.9</v>
      </c>
      <c r="CD674" s="2">
        <v>1</v>
      </c>
      <c r="CE674" s="2">
        <v>5.9</v>
      </c>
      <c r="CF674" s="2">
        <v>6.7</v>
      </c>
      <c r="CG674" s="2">
        <v>9</v>
      </c>
      <c r="CH674" s="2">
        <v>52.9</v>
      </c>
      <c r="CI674" s="2">
        <v>5</v>
      </c>
      <c r="CJ674" s="2">
        <v>29.4</v>
      </c>
      <c r="CM674" s="2">
        <v>1</v>
      </c>
      <c r="CN674" s="2">
        <v>5.9</v>
      </c>
      <c r="CQ674" s="2">
        <v>2</v>
      </c>
      <c r="CR674" s="2">
        <v>11.8</v>
      </c>
      <c r="CS674" s="2">
        <v>16</v>
      </c>
      <c r="CT674" s="2">
        <v>94.1</v>
      </c>
      <c r="CU674" s="2">
        <v>2</v>
      </c>
      <c r="CV674" s="2">
        <v>4</v>
      </c>
    </row>
    <row r="675" spans="1:101" ht="12.75" customHeight="1" x14ac:dyDescent="0.2">
      <c r="A675">
        <v>8</v>
      </c>
      <c r="B675" s="2">
        <v>1523</v>
      </c>
      <c r="G675" s="17">
        <v>2</v>
      </c>
      <c r="AE675" s="2">
        <v>2</v>
      </c>
      <c r="CA675" s="2">
        <v>2</v>
      </c>
    </row>
    <row r="676" spans="1:101" ht="12.75" customHeight="1" x14ac:dyDescent="0.2">
      <c r="A676">
        <v>8</v>
      </c>
      <c r="B676" s="2">
        <v>1534</v>
      </c>
      <c r="G676" s="17">
        <v>1</v>
      </c>
      <c r="AE676" s="2">
        <v>1</v>
      </c>
      <c r="CA676" s="2">
        <v>1</v>
      </c>
    </row>
    <row r="677" spans="1:101" ht="12.75" customHeight="1" x14ac:dyDescent="0.2">
      <c r="A677">
        <v>8</v>
      </c>
      <c r="B677" s="2">
        <v>1539</v>
      </c>
      <c r="C677" s="17">
        <v>3.04</v>
      </c>
      <c r="D677" s="2">
        <v>2.12</v>
      </c>
      <c r="F677" s="15">
        <v>2.5369999999999999</v>
      </c>
      <c r="G677" s="17">
        <v>25</v>
      </c>
      <c r="H677" s="2">
        <v>20</v>
      </c>
      <c r="I677" s="2">
        <v>76.900000000000006</v>
      </c>
      <c r="J677" s="2">
        <v>20</v>
      </c>
      <c r="K677" s="2">
        <v>76.900000000000006</v>
      </c>
      <c r="L677" s="2">
        <v>80</v>
      </c>
      <c r="M677" s="2">
        <v>1</v>
      </c>
      <c r="N677" s="2">
        <v>3.8</v>
      </c>
      <c r="O677" s="2">
        <v>4</v>
      </c>
      <c r="P677" s="2">
        <v>15.4</v>
      </c>
      <c r="S677" s="2">
        <v>10</v>
      </c>
      <c r="T677" s="2">
        <v>38.5</v>
      </c>
      <c r="U677" s="2">
        <v>10</v>
      </c>
      <c r="V677" s="2">
        <v>38.5</v>
      </c>
      <c r="W677" s="2">
        <v>1</v>
      </c>
      <c r="X677" s="2">
        <v>3.8</v>
      </c>
      <c r="Y677" s="2">
        <v>6</v>
      </c>
      <c r="Z677" s="2">
        <v>23.1</v>
      </c>
      <c r="AE677" s="2">
        <v>25</v>
      </c>
      <c r="AF677" s="2">
        <v>12</v>
      </c>
      <c r="AG677" s="2">
        <v>46.2</v>
      </c>
      <c r="AH677" s="2">
        <v>12</v>
      </c>
      <c r="AI677" s="2">
        <v>46.2</v>
      </c>
      <c r="AJ677" s="2">
        <v>48</v>
      </c>
      <c r="AK677" s="2">
        <v>9</v>
      </c>
      <c r="AL677" s="2">
        <v>34.6</v>
      </c>
      <c r="AM677" s="2">
        <v>4</v>
      </c>
      <c r="AN677" s="2">
        <v>15.4</v>
      </c>
      <c r="AQ677" s="2">
        <v>10</v>
      </c>
      <c r="AR677" s="2">
        <v>38.5</v>
      </c>
      <c r="AS677" s="2">
        <v>2</v>
      </c>
      <c r="AT677" s="2">
        <v>7.7</v>
      </c>
      <c r="AU677" s="2">
        <v>1</v>
      </c>
      <c r="AV677" s="2">
        <v>3.8</v>
      </c>
      <c r="AW677" s="2">
        <v>14</v>
      </c>
      <c r="AX677" s="2">
        <v>53.8</v>
      </c>
      <c r="CA677" s="2">
        <v>25</v>
      </c>
      <c r="CB677" s="2">
        <v>14</v>
      </c>
      <c r="CC677" s="2">
        <v>53.8</v>
      </c>
      <c r="CD677" s="2">
        <v>14</v>
      </c>
      <c r="CE677" s="2">
        <v>53.8</v>
      </c>
      <c r="CF677" s="2">
        <v>56</v>
      </c>
      <c r="CG677" s="2">
        <v>1</v>
      </c>
      <c r="CH677" s="2">
        <v>3.8</v>
      </c>
      <c r="CI677" s="2">
        <v>10</v>
      </c>
      <c r="CJ677" s="2">
        <v>38.5</v>
      </c>
      <c r="CM677" s="2">
        <v>11</v>
      </c>
      <c r="CN677" s="2">
        <v>42.3</v>
      </c>
      <c r="CO677" s="2">
        <v>3</v>
      </c>
      <c r="CP677" s="2">
        <v>11.5</v>
      </c>
      <c r="CQ677" s="2">
        <v>1</v>
      </c>
      <c r="CR677" s="2">
        <v>3.8</v>
      </c>
      <c r="CS677" s="2">
        <v>12</v>
      </c>
      <c r="CT677" s="2">
        <v>46.2</v>
      </c>
    </row>
    <row r="678" spans="1:101" ht="12.75" customHeight="1" x14ac:dyDescent="0.2">
      <c r="A678">
        <v>8</v>
      </c>
      <c r="B678" s="2">
        <v>1544</v>
      </c>
      <c r="C678" s="17">
        <v>3.7</v>
      </c>
      <c r="D678" s="2">
        <v>2.6</v>
      </c>
      <c r="F678" s="15">
        <v>3</v>
      </c>
      <c r="G678" s="17">
        <v>10</v>
      </c>
      <c r="H678" s="2">
        <v>9</v>
      </c>
      <c r="I678" s="2">
        <v>90</v>
      </c>
      <c r="J678" s="2">
        <v>9</v>
      </c>
      <c r="K678" s="2">
        <v>90</v>
      </c>
      <c r="L678" s="2">
        <v>90</v>
      </c>
      <c r="O678" s="2">
        <v>1</v>
      </c>
      <c r="P678" s="2">
        <v>10</v>
      </c>
      <c r="S678" s="2">
        <v>1</v>
      </c>
      <c r="T678" s="2">
        <v>10</v>
      </c>
      <c r="U678" s="2">
        <v>8</v>
      </c>
      <c r="V678" s="2">
        <v>80</v>
      </c>
      <c r="Y678" s="2">
        <v>1</v>
      </c>
      <c r="Z678" s="2">
        <v>10</v>
      </c>
      <c r="AE678" s="2">
        <v>10</v>
      </c>
      <c r="AF678" s="2">
        <v>5</v>
      </c>
      <c r="AG678" s="2">
        <v>50</v>
      </c>
      <c r="AH678" s="2">
        <v>5</v>
      </c>
      <c r="AI678" s="2">
        <v>50</v>
      </c>
      <c r="AJ678" s="2">
        <v>50</v>
      </c>
      <c r="AK678" s="2">
        <v>2</v>
      </c>
      <c r="AL678" s="2">
        <v>20</v>
      </c>
      <c r="AM678" s="2">
        <v>3</v>
      </c>
      <c r="AN678" s="2">
        <v>30</v>
      </c>
      <c r="AQ678" s="2">
        <v>2</v>
      </c>
      <c r="AR678" s="2">
        <v>20</v>
      </c>
      <c r="AS678" s="2">
        <v>3</v>
      </c>
      <c r="AT678" s="2">
        <v>30</v>
      </c>
      <c r="AW678" s="2">
        <v>5</v>
      </c>
      <c r="AX678" s="2">
        <v>50</v>
      </c>
      <c r="CA678" s="2">
        <v>10</v>
      </c>
      <c r="CB678" s="2">
        <v>8</v>
      </c>
      <c r="CC678" s="2">
        <v>80</v>
      </c>
      <c r="CD678" s="2">
        <v>8</v>
      </c>
      <c r="CE678" s="2">
        <v>80</v>
      </c>
      <c r="CF678" s="2">
        <v>80</v>
      </c>
      <c r="CI678" s="2">
        <v>2</v>
      </c>
      <c r="CJ678" s="2">
        <v>20</v>
      </c>
      <c r="CM678" s="2">
        <v>6</v>
      </c>
      <c r="CN678" s="2">
        <v>60</v>
      </c>
      <c r="CO678" s="2">
        <v>2</v>
      </c>
      <c r="CP678" s="2">
        <v>20</v>
      </c>
      <c r="CS678" s="2">
        <v>2</v>
      </c>
      <c r="CT678" s="2">
        <v>20</v>
      </c>
    </row>
    <row r="679" spans="1:101" ht="12.75" customHeight="1" x14ac:dyDescent="0.2">
      <c r="A679">
        <v>8</v>
      </c>
      <c r="B679" s="2">
        <v>1559</v>
      </c>
    </row>
    <row r="680" spans="1:101" ht="12.75" customHeight="1" x14ac:dyDescent="0.2">
      <c r="A680">
        <v>8</v>
      </c>
      <c r="B680" s="2">
        <v>1567</v>
      </c>
      <c r="C680" s="17">
        <v>1.68</v>
      </c>
      <c r="D680" s="2">
        <v>1.46</v>
      </c>
      <c r="F680" s="15">
        <v>1.9609999999999999</v>
      </c>
      <c r="G680" s="17">
        <v>27</v>
      </c>
      <c r="H680" s="2">
        <v>6</v>
      </c>
      <c r="I680" s="2">
        <v>21.4</v>
      </c>
      <c r="J680" s="2">
        <v>6</v>
      </c>
      <c r="K680" s="2">
        <v>21.4</v>
      </c>
      <c r="L680" s="2">
        <v>22.2</v>
      </c>
      <c r="M680" s="2">
        <v>15</v>
      </c>
      <c r="N680" s="2">
        <v>53.6</v>
      </c>
      <c r="O680" s="2">
        <v>6</v>
      </c>
      <c r="P680" s="2">
        <v>21.4</v>
      </c>
      <c r="S680" s="2">
        <v>4</v>
      </c>
      <c r="T680" s="2">
        <v>14.3</v>
      </c>
      <c r="U680" s="2">
        <v>2</v>
      </c>
      <c r="V680" s="2">
        <v>7.1</v>
      </c>
      <c r="W680" s="2">
        <v>1</v>
      </c>
      <c r="X680" s="2">
        <v>3.6</v>
      </c>
      <c r="Y680" s="2">
        <v>22</v>
      </c>
      <c r="Z680" s="2">
        <v>78.599999999999994</v>
      </c>
      <c r="AE680" s="2">
        <v>28</v>
      </c>
      <c r="AF680" s="2">
        <v>4</v>
      </c>
      <c r="AG680" s="2">
        <v>14.3</v>
      </c>
      <c r="AH680" s="2">
        <v>4</v>
      </c>
      <c r="AI680" s="2">
        <v>14.3</v>
      </c>
      <c r="AJ680" s="2">
        <v>14.3</v>
      </c>
      <c r="AK680" s="2">
        <v>19</v>
      </c>
      <c r="AL680" s="2">
        <v>67.900000000000006</v>
      </c>
      <c r="AM680" s="2">
        <v>5</v>
      </c>
      <c r="AN680" s="2">
        <v>17.899999999999999</v>
      </c>
      <c r="AQ680" s="2">
        <v>4</v>
      </c>
      <c r="AR680" s="2">
        <v>14.3</v>
      </c>
      <c r="AW680" s="2">
        <v>24</v>
      </c>
      <c r="AX680" s="2">
        <v>85.7</v>
      </c>
      <c r="CA680" s="2">
        <v>26</v>
      </c>
      <c r="CB680" s="2">
        <v>8</v>
      </c>
      <c r="CC680" s="2">
        <v>29.6</v>
      </c>
      <c r="CD680" s="2">
        <v>8</v>
      </c>
      <c r="CE680" s="2">
        <v>29.6</v>
      </c>
      <c r="CF680" s="2">
        <v>30.8</v>
      </c>
      <c r="CG680" s="2">
        <v>9</v>
      </c>
      <c r="CH680" s="2">
        <v>33.299999999999997</v>
      </c>
      <c r="CI680" s="2">
        <v>9</v>
      </c>
      <c r="CJ680" s="2">
        <v>33.299999999999997</v>
      </c>
      <c r="CM680" s="2">
        <v>6</v>
      </c>
      <c r="CN680" s="2">
        <v>22.2</v>
      </c>
      <c r="CO680" s="2">
        <v>2</v>
      </c>
      <c r="CP680" s="2">
        <v>7.4</v>
      </c>
      <c r="CQ680" s="2">
        <v>1</v>
      </c>
      <c r="CR680" s="2">
        <v>3.7</v>
      </c>
      <c r="CS680" s="2">
        <v>19</v>
      </c>
      <c r="CT680" s="2">
        <v>70.400000000000006</v>
      </c>
      <c r="CV680" s="2">
        <v>1</v>
      </c>
    </row>
    <row r="681" spans="1:101" ht="12.75" customHeight="1" x14ac:dyDescent="0.2">
      <c r="A681">
        <v>8</v>
      </c>
      <c r="B681" s="2">
        <v>1574</v>
      </c>
      <c r="G681" s="17">
        <v>8</v>
      </c>
      <c r="AE681" s="2">
        <v>7</v>
      </c>
      <c r="CA681" s="2">
        <v>7</v>
      </c>
    </row>
    <row r="682" spans="1:101" ht="12.75" customHeight="1" x14ac:dyDescent="0.2">
      <c r="A682">
        <v>8</v>
      </c>
      <c r="B682" s="2">
        <v>1579</v>
      </c>
      <c r="C682" s="17">
        <v>2.59</v>
      </c>
      <c r="D682" s="2">
        <v>2.52</v>
      </c>
      <c r="F682" s="15">
        <v>2.6370000000000005</v>
      </c>
      <c r="G682" s="17">
        <v>58</v>
      </c>
      <c r="H682" s="2">
        <v>34</v>
      </c>
      <c r="I682" s="2">
        <v>58.6</v>
      </c>
      <c r="J682" s="2">
        <v>34</v>
      </c>
      <c r="K682" s="2">
        <v>58.6</v>
      </c>
      <c r="L682" s="2">
        <v>58.6</v>
      </c>
      <c r="M682" s="2">
        <v>11</v>
      </c>
      <c r="N682" s="2">
        <v>19</v>
      </c>
      <c r="O682" s="2">
        <v>13</v>
      </c>
      <c r="P682" s="2">
        <v>22.4</v>
      </c>
      <c r="Q682" s="2">
        <v>1</v>
      </c>
      <c r="R682" s="2">
        <v>1.7</v>
      </c>
      <c r="S682" s="2">
        <v>19</v>
      </c>
      <c r="T682" s="2">
        <v>32.799999999999997</v>
      </c>
      <c r="U682" s="2">
        <v>14</v>
      </c>
      <c r="V682" s="2">
        <v>24.1</v>
      </c>
      <c r="Y682" s="2">
        <v>24</v>
      </c>
      <c r="Z682" s="2">
        <v>41.4</v>
      </c>
      <c r="AB682" s="2">
        <v>1</v>
      </c>
      <c r="AE682" s="2">
        <v>58</v>
      </c>
      <c r="AF682" s="2">
        <v>30</v>
      </c>
      <c r="AG682" s="2">
        <v>51.7</v>
      </c>
      <c r="AH682" s="2">
        <v>30</v>
      </c>
      <c r="AI682" s="2">
        <v>51.7</v>
      </c>
      <c r="AJ682" s="2">
        <v>51.7</v>
      </c>
      <c r="AK682" s="2">
        <v>14</v>
      </c>
      <c r="AL682" s="2">
        <v>24.1</v>
      </c>
      <c r="AM682" s="2">
        <v>14</v>
      </c>
      <c r="AN682" s="2">
        <v>24.1</v>
      </c>
      <c r="AQ682" s="2">
        <v>16</v>
      </c>
      <c r="AR682" s="2">
        <v>27.6</v>
      </c>
      <c r="AS682" s="2">
        <v>14</v>
      </c>
      <c r="AT682" s="2">
        <v>24.1</v>
      </c>
      <c r="AW682" s="2">
        <v>28</v>
      </c>
      <c r="AX682" s="2">
        <v>48.3</v>
      </c>
      <c r="AZ682" s="2">
        <v>1</v>
      </c>
      <c r="CA682" s="2">
        <v>58</v>
      </c>
      <c r="CB682" s="2">
        <v>35</v>
      </c>
      <c r="CC682" s="2">
        <v>60.3</v>
      </c>
      <c r="CD682" s="2">
        <v>35</v>
      </c>
      <c r="CE682" s="2">
        <v>60.3</v>
      </c>
      <c r="CF682" s="2">
        <v>60.3</v>
      </c>
      <c r="CG682" s="2">
        <v>6</v>
      </c>
      <c r="CH682" s="2">
        <v>10.3</v>
      </c>
      <c r="CI682" s="2">
        <v>17</v>
      </c>
      <c r="CJ682" s="2">
        <v>29.3</v>
      </c>
      <c r="CK682" s="2">
        <v>2</v>
      </c>
      <c r="CL682" s="2">
        <v>3.4</v>
      </c>
      <c r="CM682" s="2">
        <v>19</v>
      </c>
      <c r="CN682" s="2">
        <v>32.799999999999997</v>
      </c>
      <c r="CO682" s="2">
        <v>14</v>
      </c>
      <c r="CP682" s="2">
        <v>24.1</v>
      </c>
      <c r="CS682" s="2">
        <v>23</v>
      </c>
      <c r="CT682" s="2">
        <v>39.700000000000003</v>
      </c>
      <c r="CV682" s="2">
        <v>1</v>
      </c>
    </row>
    <row r="683" spans="1:101" ht="12.75" customHeight="1" x14ac:dyDescent="0.2">
      <c r="A683">
        <v>8</v>
      </c>
      <c r="B683" s="2">
        <v>1594</v>
      </c>
      <c r="G683" s="17">
        <v>5</v>
      </c>
      <c r="AE683" s="2">
        <v>5</v>
      </c>
      <c r="CA683" s="2">
        <v>5</v>
      </c>
    </row>
    <row r="684" spans="1:101" ht="12.75" customHeight="1" x14ac:dyDescent="0.2">
      <c r="A684">
        <v>8</v>
      </c>
      <c r="B684" s="2">
        <v>1596</v>
      </c>
      <c r="G684" s="17">
        <v>1</v>
      </c>
      <c r="AE684" s="2">
        <v>3</v>
      </c>
      <c r="CA684" s="2">
        <v>1</v>
      </c>
    </row>
    <row r="685" spans="1:101" ht="12.75" customHeight="1" x14ac:dyDescent="0.2">
      <c r="A685">
        <v>8</v>
      </c>
      <c r="B685" s="2">
        <v>1603</v>
      </c>
      <c r="G685" s="17">
        <v>2</v>
      </c>
      <c r="AE685" s="2">
        <v>2</v>
      </c>
      <c r="CA685" s="2">
        <v>2</v>
      </c>
    </row>
    <row r="686" spans="1:101" ht="12.75" customHeight="1" x14ac:dyDescent="0.2">
      <c r="A686">
        <v>8</v>
      </c>
      <c r="B686" s="2">
        <v>1604</v>
      </c>
      <c r="G686" s="17">
        <v>2</v>
      </c>
      <c r="AE686" s="2">
        <v>2</v>
      </c>
      <c r="CA686" s="2">
        <v>2</v>
      </c>
    </row>
    <row r="687" spans="1:101" ht="12.75" customHeight="1" x14ac:dyDescent="0.2">
      <c r="A687">
        <v>8</v>
      </c>
      <c r="B687" s="2">
        <v>1613</v>
      </c>
    </row>
    <row r="688" spans="1:101" ht="12.75" customHeight="1" x14ac:dyDescent="0.2">
      <c r="A688">
        <v>8</v>
      </c>
      <c r="B688" s="2">
        <v>1620</v>
      </c>
      <c r="C688" s="17">
        <v>3.35</v>
      </c>
      <c r="D688" s="2">
        <v>2.13</v>
      </c>
      <c r="F688" s="15">
        <v>2.6749999999999998</v>
      </c>
      <c r="G688" s="17">
        <v>40</v>
      </c>
      <c r="H688" s="2">
        <v>35</v>
      </c>
      <c r="I688" s="2">
        <v>87.5</v>
      </c>
      <c r="J688" s="2">
        <v>35</v>
      </c>
      <c r="K688" s="2">
        <v>87.5</v>
      </c>
      <c r="L688" s="2">
        <v>87.5</v>
      </c>
      <c r="M688" s="2">
        <v>2</v>
      </c>
      <c r="N688" s="2">
        <v>5</v>
      </c>
      <c r="O688" s="2">
        <v>3</v>
      </c>
      <c r="P688" s="2">
        <v>7.5</v>
      </c>
      <c r="S688" s="2">
        <v>14</v>
      </c>
      <c r="T688" s="2">
        <v>35</v>
      </c>
      <c r="U688" s="2">
        <v>21</v>
      </c>
      <c r="V688" s="2">
        <v>52.5</v>
      </c>
      <c r="Y688" s="2">
        <v>5</v>
      </c>
      <c r="Z688" s="2">
        <v>12.5</v>
      </c>
      <c r="AC688" s="2">
        <v>1</v>
      </c>
      <c r="AE688" s="2">
        <v>40</v>
      </c>
      <c r="AF688" s="2">
        <v>16</v>
      </c>
      <c r="AG688" s="2">
        <v>40</v>
      </c>
      <c r="AH688" s="2">
        <v>16</v>
      </c>
      <c r="AI688" s="2">
        <v>40</v>
      </c>
      <c r="AJ688" s="2">
        <v>40</v>
      </c>
      <c r="AK688" s="2">
        <v>14</v>
      </c>
      <c r="AL688" s="2">
        <v>35</v>
      </c>
      <c r="AM688" s="2">
        <v>10</v>
      </c>
      <c r="AN688" s="2">
        <v>25</v>
      </c>
      <c r="AO688" s="2">
        <v>1</v>
      </c>
      <c r="AP688" s="2">
        <v>2.5</v>
      </c>
      <c r="AQ688" s="2">
        <v>9</v>
      </c>
      <c r="AR688" s="2">
        <v>22.5</v>
      </c>
      <c r="AS688" s="2">
        <v>6</v>
      </c>
      <c r="AT688" s="2">
        <v>15</v>
      </c>
      <c r="AW688" s="2">
        <v>24</v>
      </c>
      <c r="AX688" s="2">
        <v>60</v>
      </c>
      <c r="BA688" s="2">
        <v>1</v>
      </c>
      <c r="CA688" s="2">
        <v>40</v>
      </c>
      <c r="CB688" s="2">
        <v>23</v>
      </c>
      <c r="CC688" s="2">
        <v>57.5</v>
      </c>
      <c r="CD688" s="2">
        <v>23</v>
      </c>
      <c r="CE688" s="2">
        <v>57.5</v>
      </c>
      <c r="CF688" s="2">
        <v>57.5</v>
      </c>
      <c r="CG688" s="2">
        <v>3</v>
      </c>
      <c r="CH688" s="2">
        <v>7.5</v>
      </c>
      <c r="CI688" s="2">
        <v>14</v>
      </c>
      <c r="CJ688" s="2">
        <v>35</v>
      </c>
      <c r="CM688" s="2">
        <v>16</v>
      </c>
      <c r="CN688" s="2">
        <v>40</v>
      </c>
      <c r="CO688" s="2">
        <v>7</v>
      </c>
      <c r="CP688" s="2">
        <v>17.5</v>
      </c>
      <c r="CS688" s="2">
        <v>17</v>
      </c>
      <c r="CT688" s="2">
        <v>42.5</v>
      </c>
      <c r="CW688" s="2">
        <v>1</v>
      </c>
    </row>
    <row r="689" spans="1:100" ht="12.75" customHeight="1" x14ac:dyDescent="0.2">
      <c r="A689">
        <v>8</v>
      </c>
      <c r="B689" s="2">
        <v>1627</v>
      </c>
      <c r="G689" s="17">
        <v>2</v>
      </c>
      <c r="AE689" s="2">
        <v>2</v>
      </c>
      <c r="CA689" s="2">
        <v>2</v>
      </c>
    </row>
    <row r="690" spans="1:100" ht="12.75" customHeight="1" x14ac:dyDescent="0.2">
      <c r="A690">
        <v>8</v>
      </c>
      <c r="B690" s="2">
        <v>1635</v>
      </c>
      <c r="G690" s="17">
        <v>3</v>
      </c>
      <c r="AE690" s="2">
        <v>2</v>
      </c>
      <c r="CA690" s="2">
        <v>3</v>
      </c>
    </row>
    <row r="691" spans="1:100" ht="12.75" customHeight="1" x14ac:dyDescent="0.2">
      <c r="A691">
        <v>8</v>
      </c>
      <c r="B691" s="2">
        <v>1640</v>
      </c>
      <c r="C691" s="17">
        <v>1.92</v>
      </c>
      <c r="D691" s="2">
        <v>1.42</v>
      </c>
      <c r="F691" s="15">
        <v>1.835</v>
      </c>
      <c r="G691" s="17">
        <v>10</v>
      </c>
      <c r="H691" s="2">
        <v>5</v>
      </c>
      <c r="I691" s="2">
        <v>41.7</v>
      </c>
      <c r="J691" s="2">
        <v>5</v>
      </c>
      <c r="K691" s="2">
        <v>41.7</v>
      </c>
      <c r="L691" s="2">
        <v>50</v>
      </c>
      <c r="M691" s="2">
        <v>3</v>
      </c>
      <c r="N691" s="2">
        <v>25</v>
      </c>
      <c r="O691" s="2">
        <v>2</v>
      </c>
      <c r="P691" s="2">
        <v>16.7</v>
      </c>
      <c r="S691" s="2">
        <v>4</v>
      </c>
      <c r="T691" s="2">
        <v>33.299999999999997</v>
      </c>
      <c r="U691" s="2">
        <v>1</v>
      </c>
      <c r="V691" s="2">
        <v>8.3000000000000007</v>
      </c>
      <c r="W691" s="2">
        <v>2</v>
      </c>
      <c r="X691" s="2">
        <v>16.7</v>
      </c>
      <c r="Y691" s="2">
        <v>7</v>
      </c>
      <c r="Z691" s="2">
        <v>58.3</v>
      </c>
      <c r="AB691" s="2">
        <v>1</v>
      </c>
      <c r="AE691" s="2">
        <v>10</v>
      </c>
      <c r="AF691" s="2">
        <v>1</v>
      </c>
      <c r="AG691" s="2">
        <v>8.3000000000000007</v>
      </c>
      <c r="AH691" s="2">
        <v>1</v>
      </c>
      <c r="AI691" s="2">
        <v>8.3000000000000007</v>
      </c>
      <c r="AJ691" s="2">
        <v>10</v>
      </c>
      <c r="AK691" s="2">
        <v>4</v>
      </c>
      <c r="AL691" s="2">
        <v>33.299999999999997</v>
      </c>
      <c r="AM691" s="2">
        <v>5</v>
      </c>
      <c r="AN691" s="2">
        <v>41.7</v>
      </c>
      <c r="AQ691" s="2">
        <v>1</v>
      </c>
      <c r="AR691" s="2">
        <v>8.3000000000000007</v>
      </c>
      <c r="AU691" s="2">
        <v>2</v>
      </c>
      <c r="AV691" s="2">
        <v>16.7</v>
      </c>
      <c r="AW691" s="2">
        <v>11</v>
      </c>
      <c r="AX691" s="2">
        <v>91.7</v>
      </c>
      <c r="AZ691" s="2">
        <v>1</v>
      </c>
      <c r="CA691" s="2">
        <v>10</v>
      </c>
      <c r="CB691" s="2">
        <v>5</v>
      </c>
      <c r="CC691" s="2">
        <v>41.7</v>
      </c>
      <c r="CD691" s="2">
        <v>5</v>
      </c>
      <c r="CE691" s="2">
        <v>41.7</v>
      </c>
      <c r="CF691" s="2">
        <v>50</v>
      </c>
      <c r="CG691" s="2">
        <v>3</v>
      </c>
      <c r="CH691" s="2">
        <v>25</v>
      </c>
      <c r="CI691" s="2">
        <v>2</v>
      </c>
      <c r="CJ691" s="2">
        <v>16.7</v>
      </c>
      <c r="CM691" s="2">
        <v>5</v>
      </c>
      <c r="CN691" s="2">
        <v>41.7</v>
      </c>
      <c r="CQ691" s="2">
        <v>2</v>
      </c>
      <c r="CR691" s="2">
        <v>16.7</v>
      </c>
      <c r="CS691" s="2">
        <v>7</v>
      </c>
      <c r="CT691" s="2">
        <v>58.3</v>
      </c>
      <c r="CV691" s="2">
        <v>1</v>
      </c>
    </row>
    <row r="692" spans="1:100" ht="12.75" customHeight="1" x14ac:dyDescent="0.2">
      <c r="A692">
        <v>8</v>
      </c>
      <c r="B692" s="2">
        <v>1646</v>
      </c>
      <c r="G692" s="17">
        <v>8</v>
      </c>
      <c r="AE692" s="2">
        <v>8</v>
      </c>
      <c r="CA692" s="2">
        <v>8</v>
      </c>
    </row>
    <row r="693" spans="1:100" ht="12.75" customHeight="1" x14ac:dyDescent="0.2">
      <c r="A693">
        <v>8</v>
      </c>
      <c r="B693" s="2">
        <v>1648</v>
      </c>
      <c r="G693" s="17">
        <v>2</v>
      </c>
      <c r="AE693" s="2">
        <v>2</v>
      </c>
      <c r="CA693" s="2">
        <v>2</v>
      </c>
    </row>
    <row r="694" spans="1:100" ht="12.75" customHeight="1" x14ac:dyDescent="0.2">
      <c r="A694">
        <v>8</v>
      </c>
      <c r="B694" s="2">
        <v>1649</v>
      </c>
    </row>
    <row r="695" spans="1:100" ht="12.75" customHeight="1" x14ac:dyDescent="0.2">
      <c r="A695">
        <v>8</v>
      </c>
      <c r="B695" s="2">
        <v>1653</v>
      </c>
      <c r="G695" s="17">
        <v>8</v>
      </c>
      <c r="AE695" s="2">
        <v>9</v>
      </c>
      <c r="CA695" s="2">
        <v>9</v>
      </c>
    </row>
    <row r="696" spans="1:100" ht="12.75" customHeight="1" x14ac:dyDescent="0.2">
      <c r="A696">
        <v>8</v>
      </c>
      <c r="B696" s="2">
        <v>1656</v>
      </c>
      <c r="C696" s="17">
        <v>2.81</v>
      </c>
      <c r="D696" s="2">
        <v>2.5499999999999998</v>
      </c>
      <c r="F696" s="15">
        <v>3.097</v>
      </c>
      <c r="G696" s="17">
        <v>53</v>
      </c>
      <c r="H696" s="2">
        <v>28</v>
      </c>
      <c r="I696" s="2">
        <v>52.8</v>
      </c>
      <c r="J696" s="2">
        <v>28</v>
      </c>
      <c r="K696" s="2">
        <v>52.8</v>
      </c>
      <c r="L696" s="2">
        <v>52.8</v>
      </c>
      <c r="M696" s="2">
        <v>6</v>
      </c>
      <c r="N696" s="2">
        <v>11.3</v>
      </c>
      <c r="O696" s="2">
        <v>19</v>
      </c>
      <c r="P696" s="2">
        <v>35.799999999999997</v>
      </c>
      <c r="S696" s="2">
        <v>7</v>
      </c>
      <c r="T696" s="2">
        <v>13.2</v>
      </c>
      <c r="U696" s="2">
        <v>21</v>
      </c>
      <c r="V696" s="2">
        <v>39.6</v>
      </c>
      <c r="Y696" s="2">
        <v>25</v>
      </c>
      <c r="Z696" s="2">
        <v>47.2</v>
      </c>
      <c r="AE696" s="2">
        <v>53</v>
      </c>
      <c r="AF696" s="2">
        <v>30</v>
      </c>
      <c r="AG696" s="2">
        <v>56.6</v>
      </c>
      <c r="AH696" s="2">
        <v>30</v>
      </c>
      <c r="AI696" s="2">
        <v>56.6</v>
      </c>
      <c r="AJ696" s="2">
        <v>56.6</v>
      </c>
      <c r="AK696" s="2">
        <v>14</v>
      </c>
      <c r="AL696" s="2">
        <v>26.4</v>
      </c>
      <c r="AM696" s="2">
        <v>9</v>
      </c>
      <c r="AN696" s="2">
        <v>17</v>
      </c>
      <c r="AQ696" s="2">
        <v>17</v>
      </c>
      <c r="AR696" s="2">
        <v>32.1</v>
      </c>
      <c r="AS696" s="2">
        <v>13</v>
      </c>
      <c r="AT696" s="2">
        <v>24.5</v>
      </c>
      <c r="AW696" s="2">
        <v>23</v>
      </c>
      <c r="AX696" s="2">
        <v>43.4</v>
      </c>
      <c r="CA696" s="2">
        <v>53</v>
      </c>
      <c r="CB696" s="2">
        <v>41</v>
      </c>
      <c r="CC696" s="2">
        <v>77.400000000000006</v>
      </c>
      <c r="CD696" s="2">
        <v>41</v>
      </c>
      <c r="CE696" s="2">
        <v>77.400000000000006</v>
      </c>
      <c r="CF696" s="2">
        <v>77.400000000000006</v>
      </c>
      <c r="CG696" s="2">
        <v>1</v>
      </c>
      <c r="CH696" s="2">
        <v>1.9</v>
      </c>
      <c r="CI696" s="2">
        <v>11</v>
      </c>
      <c r="CJ696" s="2">
        <v>20.8</v>
      </c>
      <c r="CM696" s="2">
        <v>23</v>
      </c>
      <c r="CN696" s="2">
        <v>43.4</v>
      </c>
      <c r="CO696" s="2">
        <v>18</v>
      </c>
      <c r="CP696" s="2">
        <v>34</v>
      </c>
      <c r="CS696" s="2">
        <v>12</v>
      </c>
      <c r="CT696" s="2">
        <v>22.6</v>
      </c>
    </row>
    <row r="697" spans="1:100" ht="12.75" customHeight="1" x14ac:dyDescent="0.2">
      <c r="A697">
        <v>8</v>
      </c>
      <c r="B697" s="2">
        <v>1663</v>
      </c>
      <c r="G697" s="17">
        <v>2</v>
      </c>
      <c r="AE697" s="2">
        <v>2</v>
      </c>
      <c r="CA697" s="2">
        <v>1</v>
      </c>
    </row>
    <row r="698" spans="1:100" ht="12.75" customHeight="1" x14ac:dyDescent="0.2">
      <c r="A698">
        <v>8</v>
      </c>
      <c r="B698" s="2">
        <v>1667</v>
      </c>
    </row>
    <row r="699" spans="1:100" ht="12.75" customHeight="1" x14ac:dyDescent="0.2">
      <c r="A699">
        <v>8</v>
      </c>
      <c r="B699" s="2">
        <v>1671</v>
      </c>
      <c r="G699" s="17">
        <v>3</v>
      </c>
      <c r="AE699" s="2">
        <v>3</v>
      </c>
      <c r="CA699" s="2">
        <v>3</v>
      </c>
    </row>
    <row r="700" spans="1:100" ht="12.75" customHeight="1" x14ac:dyDescent="0.2">
      <c r="A700">
        <v>8</v>
      </c>
      <c r="B700" s="2">
        <v>1677</v>
      </c>
    </row>
    <row r="701" spans="1:100" ht="12.75" customHeight="1" x14ac:dyDescent="0.2">
      <c r="A701">
        <v>8</v>
      </c>
      <c r="B701" s="2">
        <v>1685</v>
      </c>
      <c r="C701" s="17">
        <v>3.65</v>
      </c>
      <c r="D701" s="2">
        <v>3.52</v>
      </c>
      <c r="F701" s="15">
        <v>3.3520000000000003</v>
      </c>
      <c r="G701" s="17">
        <v>54</v>
      </c>
      <c r="H701" s="2">
        <v>49</v>
      </c>
      <c r="I701" s="2">
        <v>90.7</v>
      </c>
      <c r="J701" s="2">
        <v>49</v>
      </c>
      <c r="K701" s="2">
        <v>90.7</v>
      </c>
      <c r="L701" s="2">
        <v>90.7</v>
      </c>
      <c r="M701" s="2">
        <v>2</v>
      </c>
      <c r="N701" s="2">
        <v>3.7</v>
      </c>
      <c r="O701" s="2">
        <v>3</v>
      </c>
      <c r="P701" s="2">
        <v>5.6</v>
      </c>
      <c r="S701" s="2">
        <v>7</v>
      </c>
      <c r="T701" s="2">
        <v>13</v>
      </c>
      <c r="U701" s="2">
        <v>42</v>
      </c>
      <c r="V701" s="2">
        <v>77.8</v>
      </c>
      <c r="Y701" s="2">
        <v>5</v>
      </c>
      <c r="Z701" s="2">
        <v>9.3000000000000007</v>
      </c>
      <c r="AE701" s="2">
        <v>54</v>
      </c>
      <c r="AF701" s="2">
        <v>49</v>
      </c>
      <c r="AG701" s="2">
        <v>90.7</v>
      </c>
      <c r="AH701" s="2">
        <v>49</v>
      </c>
      <c r="AI701" s="2">
        <v>90.7</v>
      </c>
      <c r="AJ701" s="2">
        <v>90.7</v>
      </c>
      <c r="AK701" s="2">
        <v>2</v>
      </c>
      <c r="AL701" s="2">
        <v>3.7</v>
      </c>
      <c r="AM701" s="2">
        <v>3</v>
      </c>
      <c r="AN701" s="2">
        <v>5.6</v>
      </c>
      <c r="AQ701" s="2">
        <v>14</v>
      </c>
      <c r="AR701" s="2">
        <v>25.9</v>
      </c>
      <c r="AS701" s="2">
        <v>35</v>
      </c>
      <c r="AT701" s="2">
        <v>64.8</v>
      </c>
      <c r="AW701" s="2">
        <v>5</v>
      </c>
      <c r="AX701" s="2">
        <v>9.3000000000000007</v>
      </c>
      <c r="CA701" s="2">
        <v>54</v>
      </c>
      <c r="CB701" s="2">
        <v>50</v>
      </c>
      <c r="CC701" s="2">
        <v>92.6</v>
      </c>
      <c r="CD701" s="2">
        <v>50</v>
      </c>
      <c r="CE701" s="2">
        <v>92.6</v>
      </c>
      <c r="CF701" s="2">
        <v>92.6</v>
      </c>
      <c r="CG701" s="2">
        <v>1</v>
      </c>
      <c r="CH701" s="2">
        <v>1.9</v>
      </c>
      <c r="CI701" s="2">
        <v>3</v>
      </c>
      <c r="CJ701" s="2">
        <v>5.6</v>
      </c>
      <c r="CK701" s="2">
        <v>1</v>
      </c>
      <c r="CL701" s="2">
        <v>1.9</v>
      </c>
      <c r="CM701" s="2">
        <v>22</v>
      </c>
      <c r="CN701" s="2">
        <v>40.700000000000003</v>
      </c>
      <c r="CO701" s="2">
        <v>27</v>
      </c>
      <c r="CP701" s="2">
        <v>50</v>
      </c>
      <c r="CS701" s="2">
        <v>4</v>
      </c>
      <c r="CT701" s="2">
        <v>7.4</v>
      </c>
    </row>
    <row r="702" spans="1:100" ht="12.75" customHeight="1" x14ac:dyDescent="0.2">
      <c r="A702">
        <v>8</v>
      </c>
      <c r="B702" s="2">
        <v>1688</v>
      </c>
      <c r="C702" s="17">
        <v>3.05</v>
      </c>
      <c r="D702" s="2">
        <v>2.0499999999999998</v>
      </c>
      <c r="F702" s="15">
        <v>2.5499999999999998</v>
      </c>
      <c r="G702" s="17">
        <v>17</v>
      </c>
      <c r="H702" s="2">
        <v>15</v>
      </c>
      <c r="I702" s="2">
        <v>75</v>
      </c>
      <c r="J702" s="2">
        <v>15</v>
      </c>
      <c r="K702" s="2">
        <v>75</v>
      </c>
      <c r="L702" s="2">
        <v>88.2</v>
      </c>
      <c r="O702" s="2">
        <v>2</v>
      </c>
      <c r="P702" s="2">
        <v>10</v>
      </c>
      <c r="S702" s="2">
        <v>3</v>
      </c>
      <c r="T702" s="2">
        <v>15</v>
      </c>
      <c r="U702" s="2">
        <v>12</v>
      </c>
      <c r="V702" s="2">
        <v>60</v>
      </c>
      <c r="W702" s="2">
        <v>3</v>
      </c>
      <c r="X702" s="2">
        <v>15</v>
      </c>
      <c r="Y702" s="2">
        <v>5</v>
      </c>
      <c r="Z702" s="2">
        <v>25</v>
      </c>
      <c r="AE702" s="2">
        <v>15</v>
      </c>
      <c r="AF702" s="2">
        <v>9</v>
      </c>
      <c r="AG702" s="2">
        <v>45</v>
      </c>
      <c r="AH702" s="2">
        <v>9</v>
      </c>
      <c r="AI702" s="2">
        <v>45</v>
      </c>
      <c r="AJ702" s="2">
        <v>60</v>
      </c>
      <c r="AK702" s="2">
        <v>2</v>
      </c>
      <c r="AL702" s="2">
        <v>10</v>
      </c>
      <c r="AM702" s="2">
        <v>4</v>
      </c>
      <c r="AN702" s="2">
        <v>20</v>
      </c>
      <c r="AQ702" s="2">
        <v>5</v>
      </c>
      <c r="AR702" s="2">
        <v>25</v>
      </c>
      <c r="AS702" s="2">
        <v>4</v>
      </c>
      <c r="AT702" s="2">
        <v>20</v>
      </c>
      <c r="AU702" s="2">
        <v>5</v>
      </c>
      <c r="AV702" s="2">
        <v>25</v>
      </c>
      <c r="AW702" s="2">
        <v>11</v>
      </c>
      <c r="AX702" s="2">
        <v>55</v>
      </c>
      <c r="CA702" s="2">
        <v>16</v>
      </c>
      <c r="CB702" s="2">
        <v>12</v>
      </c>
      <c r="CC702" s="2">
        <v>60</v>
      </c>
      <c r="CD702" s="2">
        <v>12</v>
      </c>
      <c r="CE702" s="2">
        <v>60</v>
      </c>
      <c r="CF702" s="2">
        <v>75</v>
      </c>
      <c r="CI702" s="2">
        <v>4</v>
      </c>
      <c r="CJ702" s="2">
        <v>20</v>
      </c>
      <c r="CM702" s="2">
        <v>5</v>
      </c>
      <c r="CN702" s="2">
        <v>25</v>
      </c>
      <c r="CO702" s="2">
        <v>7</v>
      </c>
      <c r="CP702" s="2">
        <v>35</v>
      </c>
      <c r="CQ702" s="2">
        <v>4</v>
      </c>
      <c r="CR702" s="2">
        <v>20</v>
      </c>
      <c r="CS702" s="2">
        <v>8</v>
      </c>
      <c r="CT702" s="2">
        <v>40</v>
      </c>
    </row>
    <row r="703" spans="1:100" ht="12.75" customHeight="1" x14ac:dyDescent="0.2">
      <c r="A703">
        <v>8</v>
      </c>
      <c r="B703" s="2">
        <v>1689</v>
      </c>
      <c r="C703" s="17">
        <v>3.49</v>
      </c>
      <c r="D703" s="2">
        <v>3.23</v>
      </c>
      <c r="F703" s="15">
        <v>3.214</v>
      </c>
      <c r="G703" s="17">
        <v>88</v>
      </c>
      <c r="H703" s="2">
        <v>79</v>
      </c>
      <c r="I703" s="2">
        <v>89.8</v>
      </c>
      <c r="J703" s="2">
        <v>79</v>
      </c>
      <c r="K703" s="2">
        <v>89.8</v>
      </c>
      <c r="L703" s="2">
        <v>89.8</v>
      </c>
      <c r="M703" s="2">
        <v>4</v>
      </c>
      <c r="N703" s="2">
        <v>4.5</v>
      </c>
      <c r="O703" s="2">
        <v>5</v>
      </c>
      <c r="P703" s="2">
        <v>5.7</v>
      </c>
      <c r="S703" s="2">
        <v>23</v>
      </c>
      <c r="T703" s="2">
        <v>26.1</v>
      </c>
      <c r="U703" s="2">
        <v>56</v>
      </c>
      <c r="V703" s="2">
        <v>63.6</v>
      </c>
      <c r="Y703" s="2">
        <v>9</v>
      </c>
      <c r="Z703" s="2">
        <v>10.199999999999999</v>
      </c>
      <c r="AE703" s="2">
        <v>88</v>
      </c>
      <c r="AF703" s="2">
        <v>71</v>
      </c>
      <c r="AG703" s="2">
        <v>80.7</v>
      </c>
      <c r="AH703" s="2">
        <v>71</v>
      </c>
      <c r="AI703" s="2">
        <v>80.7</v>
      </c>
      <c r="AJ703" s="2">
        <v>80.7</v>
      </c>
      <c r="AK703" s="2">
        <v>7</v>
      </c>
      <c r="AL703" s="2">
        <v>8</v>
      </c>
      <c r="AM703" s="2">
        <v>10</v>
      </c>
      <c r="AN703" s="2">
        <v>11.4</v>
      </c>
      <c r="AQ703" s="2">
        <v>27</v>
      </c>
      <c r="AR703" s="2">
        <v>30.7</v>
      </c>
      <c r="AS703" s="2">
        <v>44</v>
      </c>
      <c r="AT703" s="2">
        <v>50</v>
      </c>
      <c r="AW703" s="2">
        <v>17</v>
      </c>
      <c r="AX703" s="2">
        <v>19.3</v>
      </c>
      <c r="CA703" s="2">
        <v>88</v>
      </c>
      <c r="CB703" s="2">
        <v>76</v>
      </c>
      <c r="CC703" s="2">
        <v>86.4</v>
      </c>
      <c r="CD703" s="2">
        <v>76</v>
      </c>
      <c r="CE703" s="2">
        <v>86.4</v>
      </c>
      <c r="CF703" s="2">
        <v>86.4</v>
      </c>
      <c r="CI703" s="2">
        <v>12</v>
      </c>
      <c r="CJ703" s="2">
        <v>13.6</v>
      </c>
      <c r="CK703" s="2">
        <v>1</v>
      </c>
      <c r="CL703" s="2">
        <v>1.1000000000000001</v>
      </c>
      <c r="CM703" s="2">
        <v>41</v>
      </c>
      <c r="CN703" s="2">
        <v>46.6</v>
      </c>
      <c r="CO703" s="2">
        <v>34</v>
      </c>
      <c r="CP703" s="2">
        <v>38.6</v>
      </c>
      <c r="CS703" s="2">
        <v>12</v>
      </c>
      <c r="CT703" s="2">
        <v>13.6</v>
      </c>
    </row>
    <row r="704" spans="1:100" ht="12.75" customHeight="1" x14ac:dyDescent="0.2">
      <c r="A704">
        <v>8</v>
      </c>
      <c r="B704" s="2">
        <v>1694</v>
      </c>
      <c r="G704" s="17">
        <v>1</v>
      </c>
      <c r="AE704" s="2">
        <v>1</v>
      </c>
      <c r="CA704" s="2">
        <v>1</v>
      </c>
    </row>
    <row r="705" spans="1:98" ht="12.75" customHeight="1" x14ac:dyDescent="0.2">
      <c r="A705">
        <v>8</v>
      </c>
      <c r="B705" s="2">
        <v>1699</v>
      </c>
      <c r="C705" s="17">
        <v>3.21</v>
      </c>
      <c r="D705" s="2">
        <v>3.21</v>
      </c>
      <c r="F705" s="15">
        <v>3.4159999999999995</v>
      </c>
      <c r="G705" s="17">
        <v>24</v>
      </c>
      <c r="H705" s="2">
        <v>19</v>
      </c>
      <c r="I705" s="2">
        <v>79.2</v>
      </c>
      <c r="J705" s="2">
        <v>19</v>
      </c>
      <c r="K705" s="2">
        <v>79.2</v>
      </c>
      <c r="L705" s="2">
        <v>79.2</v>
      </c>
      <c r="O705" s="2">
        <v>5</v>
      </c>
      <c r="P705" s="2">
        <v>20.8</v>
      </c>
      <c r="S705" s="2">
        <v>9</v>
      </c>
      <c r="T705" s="2">
        <v>37.5</v>
      </c>
      <c r="U705" s="2">
        <v>10</v>
      </c>
      <c r="V705" s="2">
        <v>41.7</v>
      </c>
      <c r="Y705" s="2">
        <v>5</v>
      </c>
      <c r="Z705" s="2">
        <v>20.8</v>
      </c>
      <c r="AE705" s="2">
        <v>24</v>
      </c>
      <c r="AF705" s="2">
        <v>19</v>
      </c>
      <c r="AG705" s="2">
        <v>79.2</v>
      </c>
      <c r="AH705" s="2">
        <v>19</v>
      </c>
      <c r="AI705" s="2">
        <v>79.2</v>
      </c>
      <c r="AJ705" s="2">
        <v>79.2</v>
      </c>
      <c r="AK705" s="2">
        <v>2</v>
      </c>
      <c r="AL705" s="2">
        <v>8.3000000000000007</v>
      </c>
      <c r="AM705" s="2">
        <v>3</v>
      </c>
      <c r="AN705" s="2">
        <v>12.5</v>
      </c>
      <c r="AQ705" s="2">
        <v>7</v>
      </c>
      <c r="AR705" s="2">
        <v>29.2</v>
      </c>
      <c r="AS705" s="2">
        <v>12</v>
      </c>
      <c r="AT705" s="2">
        <v>50</v>
      </c>
      <c r="AW705" s="2">
        <v>5</v>
      </c>
      <c r="AX705" s="2">
        <v>20.8</v>
      </c>
      <c r="CA705" s="2">
        <v>24</v>
      </c>
      <c r="CB705" s="2">
        <v>23</v>
      </c>
      <c r="CC705" s="2">
        <v>95.8</v>
      </c>
      <c r="CD705" s="2">
        <v>23</v>
      </c>
      <c r="CE705" s="2">
        <v>95.8</v>
      </c>
      <c r="CF705" s="2">
        <v>95.8</v>
      </c>
      <c r="CG705" s="2">
        <v>1</v>
      </c>
      <c r="CH705" s="2">
        <v>4.2</v>
      </c>
      <c r="CM705" s="2">
        <v>11</v>
      </c>
      <c r="CN705" s="2">
        <v>45.8</v>
      </c>
      <c r="CO705" s="2">
        <v>12</v>
      </c>
      <c r="CP705" s="2">
        <v>50</v>
      </c>
      <c r="CS705" s="2">
        <v>1</v>
      </c>
      <c r="CT705" s="2">
        <v>4.2</v>
      </c>
    </row>
    <row r="706" spans="1:98" ht="12.75" customHeight="1" x14ac:dyDescent="0.2">
      <c r="A706">
        <v>8</v>
      </c>
      <c r="B706" s="2">
        <v>1706</v>
      </c>
      <c r="C706" s="17">
        <v>3.65</v>
      </c>
      <c r="D706" s="2">
        <v>3.57</v>
      </c>
      <c r="F706" s="15">
        <v>3.5869999999999997</v>
      </c>
      <c r="G706" s="17">
        <v>75</v>
      </c>
      <c r="H706" s="2">
        <v>69</v>
      </c>
      <c r="I706" s="2">
        <v>92</v>
      </c>
      <c r="J706" s="2">
        <v>69</v>
      </c>
      <c r="K706" s="2">
        <v>92</v>
      </c>
      <c r="L706" s="2">
        <v>92</v>
      </c>
      <c r="O706" s="2">
        <v>6</v>
      </c>
      <c r="P706" s="2">
        <v>8</v>
      </c>
      <c r="S706" s="2">
        <v>14</v>
      </c>
      <c r="T706" s="2">
        <v>18.7</v>
      </c>
      <c r="U706" s="2">
        <v>55</v>
      </c>
      <c r="V706" s="2">
        <v>73.3</v>
      </c>
      <c r="Y706" s="2">
        <v>6</v>
      </c>
      <c r="Z706" s="2">
        <v>8</v>
      </c>
      <c r="AE706" s="2">
        <v>75</v>
      </c>
      <c r="AF706" s="2">
        <v>68</v>
      </c>
      <c r="AG706" s="2">
        <v>90.7</v>
      </c>
      <c r="AH706" s="2">
        <v>68</v>
      </c>
      <c r="AI706" s="2">
        <v>90.7</v>
      </c>
      <c r="AJ706" s="2">
        <v>90.7</v>
      </c>
      <c r="AK706" s="2">
        <v>2</v>
      </c>
      <c r="AL706" s="2">
        <v>2.7</v>
      </c>
      <c r="AM706" s="2">
        <v>5</v>
      </c>
      <c r="AN706" s="2">
        <v>6.7</v>
      </c>
      <c r="AQ706" s="2">
        <v>16</v>
      </c>
      <c r="AR706" s="2">
        <v>21.3</v>
      </c>
      <c r="AS706" s="2">
        <v>52</v>
      </c>
      <c r="AT706" s="2">
        <v>69.3</v>
      </c>
      <c r="AW706" s="2">
        <v>7</v>
      </c>
      <c r="AX706" s="2">
        <v>9.3000000000000007</v>
      </c>
      <c r="CA706" s="2">
        <v>75</v>
      </c>
      <c r="CB706" s="2">
        <v>74</v>
      </c>
      <c r="CC706" s="2">
        <v>98.7</v>
      </c>
      <c r="CD706" s="2">
        <v>74</v>
      </c>
      <c r="CE706" s="2">
        <v>98.7</v>
      </c>
      <c r="CF706" s="2">
        <v>98.7</v>
      </c>
      <c r="CI706" s="2">
        <v>1</v>
      </c>
      <c r="CJ706" s="2">
        <v>1.3</v>
      </c>
      <c r="CM706" s="2">
        <v>29</v>
      </c>
      <c r="CN706" s="2">
        <v>38.700000000000003</v>
      </c>
      <c r="CO706" s="2">
        <v>45</v>
      </c>
      <c r="CP706" s="2">
        <v>60</v>
      </c>
      <c r="CS706" s="2">
        <v>1</v>
      </c>
      <c r="CT706" s="2">
        <v>1.3</v>
      </c>
    </row>
    <row r="707" spans="1:98" ht="12.75" customHeight="1" x14ac:dyDescent="0.2">
      <c r="A707">
        <v>8</v>
      </c>
      <c r="B707" s="2">
        <v>1708</v>
      </c>
      <c r="C707" s="17">
        <v>2.94</v>
      </c>
      <c r="D707" s="2">
        <v>1.81</v>
      </c>
      <c r="F707" s="15">
        <v>2.6269999999999998</v>
      </c>
      <c r="G707" s="17">
        <v>16</v>
      </c>
      <c r="H707" s="2">
        <v>11</v>
      </c>
      <c r="I707" s="2">
        <v>68.8</v>
      </c>
      <c r="J707" s="2">
        <v>11</v>
      </c>
      <c r="K707" s="2">
        <v>68.8</v>
      </c>
      <c r="L707" s="2">
        <v>68.8</v>
      </c>
      <c r="M707" s="2">
        <v>1</v>
      </c>
      <c r="N707" s="2">
        <v>6.3</v>
      </c>
      <c r="O707" s="2">
        <v>4</v>
      </c>
      <c r="P707" s="2">
        <v>25</v>
      </c>
      <c r="S707" s="2">
        <v>6</v>
      </c>
      <c r="T707" s="2">
        <v>37.5</v>
      </c>
      <c r="U707" s="2">
        <v>5</v>
      </c>
      <c r="V707" s="2">
        <v>31.3</v>
      </c>
      <c r="Y707" s="2">
        <v>5</v>
      </c>
      <c r="Z707" s="2">
        <v>31.3</v>
      </c>
      <c r="AE707" s="2">
        <v>16</v>
      </c>
      <c r="AF707" s="2">
        <v>3</v>
      </c>
      <c r="AG707" s="2">
        <v>18.8</v>
      </c>
      <c r="AH707" s="2">
        <v>3</v>
      </c>
      <c r="AI707" s="2">
        <v>18.8</v>
      </c>
      <c r="AJ707" s="2">
        <v>18.8</v>
      </c>
      <c r="AK707" s="2">
        <v>7</v>
      </c>
      <c r="AL707" s="2">
        <v>43.8</v>
      </c>
      <c r="AM707" s="2">
        <v>6</v>
      </c>
      <c r="AN707" s="2">
        <v>37.5</v>
      </c>
      <c r="AQ707" s="2">
        <v>2</v>
      </c>
      <c r="AR707" s="2">
        <v>12.5</v>
      </c>
      <c r="AS707" s="2">
        <v>1</v>
      </c>
      <c r="AT707" s="2">
        <v>6.3</v>
      </c>
      <c r="AW707" s="2">
        <v>13</v>
      </c>
      <c r="AX707" s="2">
        <v>81.3</v>
      </c>
      <c r="CA707" s="2">
        <v>16</v>
      </c>
      <c r="CB707" s="2">
        <v>9</v>
      </c>
      <c r="CC707" s="2">
        <v>56.3</v>
      </c>
      <c r="CD707" s="2">
        <v>9</v>
      </c>
      <c r="CE707" s="2">
        <v>56.3</v>
      </c>
      <c r="CF707" s="2">
        <v>56.3</v>
      </c>
      <c r="CG707" s="2">
        <v>1</v>
      </c>
      <c r="CH707" s="2">
        <v>6.3</v>
      </c>
      <c r="CI707" s="2">
        <v>6</v>
      </c>
      <c r="CJ707" s="2">
        <v>37.5</v>
      </c>
      <c r="CM707" s="2">
        <v>7</v>
      </c>
      <c r="CN707" s="2">
        <v>43.8</v>
      </c>
      <c r="CO707" s="2">
        <v>2</v>
      </c>
      <c r="CP707" s="2">
        <v>12.5</v>
      </c>
      <c r="CS707" s="2">
        <v>7</v>
      </c>
      <c r="CT707" s="2">
        <v>43.8</v>
      </c>
    </row>
    <row r="708" spans="1:98" ht="12.75" customHeight="1" x14ac:dyDescent="0.2">
      <c r="A708">
        <v>8</v>
      </c>
      <c r="B708" s="2">
        <v>1711</v>
      </c>
      <c r="G708" s="17">
        <v>1</v>
      </c>
      <c r="AE708" s="2">
        <v>1</v>
      </c>
      <c r="CA708" s="2">
        <v>1</v>
      </c>
    </row>
    <row r="709" spans="1:98" ht="12.75" customHeight="1" x14ac:dyDescent="0.2">
      <c r="A709">
        <v>8</v>
      </c>
      <c r="B709" s="2">
        <v>1712</v>
      </c>
      <c r="C709" s="17">
        <v>2.91</v>
      </c>
      <c r="D709" s="2">
        <v>2.37</v>
      </c>
      <c r="F709" s="15">
        <v>2.76</v>
      </c>
      <c r="G709" s="17">
        <v>46</v>
      </c>
      <c r="H709" s="2">
        <v>31</v>
      </c>
      <c r="I709" s="2">
        <v>67.400000000000006</v>
      </c>
      <c r="J709" s="2">
        <v>31</v>
      </c>
      <c r="K709" s="2">
        <v>67.400000000000006</v>
      </c>
      <c r="L709" s="2">
        <v>67.400000000000006</v>
      </c>
      <c r="M709" s="2">
        <v>7</v>
      </c>
      <c r="N709" s="2">
        <v>15.2</v>
      </c>
      <c r="O709" s="2">
        <v>8</v>
      </c>
      <c r="P709" s="2">
        <v>17.399999999999999</v>
      </c>
      <c r="S709" s="2">
        <v>13</v>
      </c>
      <c r="T709" s="2">
        <v>28.3</v>
      </c>
      <c r="U709" s="2">
        <v>18</v>
      </c>
      <c r="V709" s="2">
        <v>39.1</v>
      </c>
      <c r="Y709" s="2">
        <v>15</v>
      </c>
      <c r="Z709" s="2">
        <v>32.6</v>
      </c>
      <c r="AE709" s="2">
        <v>46</v>
      </c>
      <c r="AF709" s="2">
        <v>22</v>
      </c>
      <c r="AG709" s="2">
        <v>47.8</v>
      </c>
      <c r="AH709" s="2">
        <v>22</v>
      </c>
      <c r="AI709" s="2">
        <v>47.8</v>
      </c>
      <c r="AJ709" s="2">
        <v>47.8</v>
      </c>
      <c r="AK709" s="2">
        <v>12</v>
      </c>
      <c r="AL709" s="2">
        <v>26.1</v>
      </c>
      <c r="AM709" s="2">
        <v>12</v>
      </c>
      <c r="AN709" s="2">
        <v>26.1</v>
      </c>
      <c r="AQ709" s="2">
        <v>15</v>
      </c>
      <c r="AR709" s="2">
        <v>32.6</v>
      </c>
      <c r="AS709" s="2">
        <v>7</v>
      </c>
      <c r="AT709" s="2">
        <v>15.2</v>
      </c>
      <c r="AW709" s="2">
        <v>24</v>
      </c>
      <c r="AX709" s="2">
        <v>52.2</v>
      </c>
      <c r="CA709" s="2">
        <v>46</v>
      </c>
      <c r="CB709" s="2">
        <v>29</v>
      </c>
      <c r="CC709" s="2">
        <v>63</v>
      </c>
      <c r="CD709" s="2">
        <v>29</v>
      </c>
      <c r="CE709" s="2">
        <v>63</v>
      </c>
      <c r="CF709" s="2">
        <v>63</v>
      </c>
      <c r="CG709" s="2">
        <v>5</v>
      </c>
      <c r="CH709" s="2">
        <v>10.9</v>
      </c>
      <c r="CI709" s="2">
        <v>12</v>
      </c>
      <c r="CJ709" s="2">
        <v>26.1</v>
      </c>
      <c r="CM709" s="2">
        <v>18</v>
      </c>
      <c r="CN709" s="2">
        <v>39.1</v>
      </c>
      <c r="CO709" s="2">
        <v>11</v>
      </c>
      <c r="CP709" s="2">
        <v>23.9</v>
      </c>
      <c r="CS709" s="2">
        <v>17</v>
      </c>
      <c r="CT709" s="2">
        <v>37</v>
      </c>
    </row>
    <row r="710" spans="1:98" ht="12.75" customHeight="1" x14ac:dyDescent="0.2">
      <c r="A710">
        <v>8</v>
      </c>
      <c r="B710" s="2">
        <v>1714</v>
      </c>
      <c r="C710" s="17">
        <v>2.17</v>
      </c>
      <c r="D710" s="2">
        <v>1.44</v>
      </c>
      <c r="F710" s="15">
        <v>1.8869999999999998</v>
      </c>
      <c r="G710" s="17">
        <v>14</v>
      </c>
      <c r="H710" s="2">
        <v>8</v>
      </c>
      <c r="I710" s="2">
        <v>44.4</v>
      </c>
      <c r="J710" s="2">
        <v>8</v>
      </c>
      <c r="K710" s="2">
        <v>44.4</v>
      </c>
      <c r="L710" s="2">
        <v>57.1</v>
      </c>
      <c r="M710" s="2">
        <v>1</v>
      </c>
      <c r="N710" s="2">
        <v>5.6</v>
      </c>
      <c r="O710" s="2">
        <v>5</v>
      </c>
      <c r="P710" s="2">
        <v>27.8</v>
      </c>
      <c r="S710" s="2">
        <v>4</v>
      </c>
      <c r="T710" s="2">
        <v>22.2</v>
      </c>
      <c r="U710" s="2">
        <v>4</v>
      </c>
      <c r="V710" s="2">
        <v>22.2</v>
      </c>
      <c r="W710" s="2">
        <v>4</v>
      </c>
      <c r="X710" s="2">
        <v>22.2</v>
      </c>
      <c r="Y710" s="2">
        <v>10</v>
      </c>
      <c r="Z710" s="2">
        <v>55.6</v>
      </c>
      <c r="AE710" s="2">
        <v>14</v>
      </c>
      <c r="AF710" s="2">
        <v>5</v>
      </c>
      <c r="AG710" s="2">
        <v>27.8</v>
      </c>
      <c r="AH710" s="2">
        <v>5</v>
      </c>
      <c r="AI710" s="2">
        <v>27.8</v>
      </c>
      <c r="AJ710" s="2">
        <v>35.700000000000003</v>
      </c>
      <c r="AK710" s="2">
        <v>8</v>
      </c>
      <c r="AL710" s="2">
        <v>44.4</v>
      </c>
      <c r="AM710" s="2">
        <v>1</v>
      </c>
      <c r="AN710" s="2">
        <v>5.6</v>
      </c>
      <c r="AQ710" s="2">
        <v>4</v>
      </c>
      <c r="AR710" s="2">
        <v>22.2</v>
      </c>
      <c r="AS710" s="2">
        <v>1</v>
      </c>
      <c r="AT710" s="2">
        <v>5.6</v>
      </c>
      <c r="AU710" s="2">
        <v>4</v>
      </c>
      <c r="AV710" s="2">
        <v>22.2</v>
      </c>
      <c r="AW710" s="2">
        <v>13</v>
      </c>
      <c r="AX710" s="2">
        <v>72.2</v>
      </c>
      <c r="CA710" s="2">
        <v>14</v>
      </c>
      <c r="CB710" s="2">
        <v>8</v>
      </c>
      <c r="CC710" s="2">
        <v>44.4</v>
      </c>
      <c r="CD710" s="2">
        <v>8</v>
      </c>
      <c r="CE710" s="2">
        <v>44.4</v>
      </c>
      <c r="CF710" s="2">
        <v>57.1</v>
      </c>
      <c r="CG710" s="2">
        <v>4</v>
      </c>
      <c r="CH710" s="2">
        <v>22.2</v>
      </c>
      <c r="CI710" s="2">
        <v>2</v>
      </c>
      <c r="CJ710" s="2">
        <v>11.1</v>
      </c>
      <c r="CM710" s="2">
        <v>6</v>
      </c>
      <c r="CN710" s="2">
        <v>33.299999999999997</v>
      </c>
      <c r="CO710" s="2">
        <v>2</v>
      </c>
      <c r="CP710" s="2">
        <v>11.1</v>
      </c>
      <c r="CQ710" s="2">
        <v>4</v>
      </c>
      <c r="CR710" s="2">
        <v>22.2</v>
      </c>
      <c r="CS710" s="2">
        <v>10</v>
      </c>
      <c r="CT710" s="2">
        <v>55.6</v>
      </c>
    </row>
    <row r="711" spans="1:98" ht="12.75" customHeight="1" x14ac:dyDescent="0.2">
      <c r="A711">
        <v>8</v>
      </c>
      <c r="B711" s="2">
        <v>1715</v>
      </c>
      <c r="G711" s="17">
        <v>8</v>
      </c>
      <c r="AE711" s="2">
        <v>7</v>
      </c>
      <c r="CA711" s="2">
        <v>8</v>
      </c>
    </row>
    <row r="712" spans="1:98" ht="12.75" customHeight="1" x14ac:dyDescent="0.2">
      <c r="A712">
        <v>8</v>
      </c>
      <c r="B712" s="2">
        <v>1718</v>
      </c>
      <c r="C712" s="17">
        <v>2.85</v>
      </c>
      <c r="D712" s="2">
        <v>2.08</v>
      </c>
      <c r="F712" s="15">
        <v>2.2299999999999995</v>
      </c>
      <c r="G712" s="17">
        <v>13</v>
      </c>
      <c r="H712" s="2">
        <v>8</v>
      </c>
      <c r="I712" s="2">
        <v>61.5</v>
      </c>
      <c r="J712" s="2">
        <v>8</v>
      </c>
      <c r="K712" s="2">
        <v>61.5</v>
      </c>
      <c r="L712" s="2">
        <v>61.5</v>
      </c>
      <c r="M712" s="2">
        <v>2</v>
      </c>
      <c r="N712" s="2">
        <v>15.4</v>
      </c>
      <c r="O712" s="2">
        <v>3</v>
      </c>
      <c r="P712" s="2">
        <v>23.1</v>
      </c>
      <c r="S712" s="2">
        <v>3</v>
      </c>
      <c r="T712" s="2">
        <v>23.1</v>
      </c>
      <c r="U712" s="2">
        <v>5</v>
      </c>
      <c r="V712" s="2">
        <v>38.5</v>
      </c>
      <c r="Y712" s="2">
        <v>5</v>
      </c>
      <c r="Z712" s="2">
        <v>38.5</v>
      </c>
      <c r="AE712" s="2">
        <v>13</v>
      </c>
      <c r="AF712" s="2">
        <v>5</v>
      </c>
      <c r="AG712" s="2">
        <v>38.5</v>
      </c>
      <c r="AH712" s="2">
        <v>5</v>
      </c>
      <c r="AI712" s="2">
        <v>38.5</v>
      </c>
      <c r="AJ712" s="2">
        <v>38.5</v>
      </c>
      <c r="AK712" s="2">
        <v>6</v>
      </c>
      <c r="AL712" s="2">
        <v>46.2</v>
      </c>
      <c r="AM712" s="2">
        <v>2</v>
      </c>
      <c r="AN712" s="2">
        <v>15.4</v>
      </c>
      <c r="AQ712" s="2">
        <v>3</v>
      </c>
      <c r="AR712" s="2">
        <v>23.1</v>
      </c>
      <c r="AS712" s="2">
        <v>2</v>
      </c>
      <c r="AT712" s="2">
        <v>15.4</v>
      </c>
      <c r="AW712" s="2">
        <v>8</v>
      </c>
      <c r="AX712" s="2">
        <v>61.5</v>
      </c>
      <c r="CA712" s="2">
        <v>13</v>
      </c>
      <c r="CB712" s="2">
        <v>7</v>
      </c>
      <c r="CC712" s="2">
        <v>53.8</v>
      </c>
      <c r="CD712" s="2">
        <v>7</v>
      </c>
      <c r="CE712" s="2">
        <v>53.8</v>
      </c>
      <c r="CF712" s="2">
        <v>53.8</v>
      </c>
      <c r="CG712" s="2">
        <v>4</v>
      </c>
      <c r="CH712" s="2">
        <v>30.8</v>
      </c>
      <c r="CI712" s="2">
        <v>2</v>
      </c>
      <c r="CJ712" s="2">
        <v>15.4</v>
      </c>
      <c r="CM712" s="2">
        <v>7</v>
      </c>
      <c r="CN712" s="2">
        <v>53.8</v>
      </c>
      <c r="CS712" s="2">
        <v>6</v>
      </c>
      <c r="CT712" s="2">
        <v>46.2</v>
      </c>
    </row>
    <row r="713" spans="1:98" ht="12.75" customHeight="1" x14ac:dyDescent="0.2">
      <c r="A713">
        <v>8</v>
      </c>
      <c r="B713" s="2">
        <v>1724</v>
      </c>
      <c r="C713" s="17">
        <v>3.2</v>
      </c>
      <c r="D713" s="2">
        <v>2.2000000000000002</v>
      </c>
      <c r="F713" s="15">
        <v>2.7</v>
      </c>
      <c r="G713" s="17">
        <v>10</v>
      </c>
      <c r="H713" s="2">
        <v>8</v>
      </c>
      <c r="I713" s="2">
        <v>80</v>
      </c>
      <c r="J713" s="2">
        <v>8</v>
      </c>
      <c r="K713" s="2">
        <v>80</v>
      </c>
      <c r="L713" s="2">
        <v>80</v>
      </c>
      <c r="M713" s="2">
        <v>1</v>
      </c>
      <c r="N713" s="2">
        <v>10</v>
      </c>
      <c r="O713" s="2">
        <v>1</v>
      </c>
      <c r="P713" s="2">
        <v>10</v>
      </c>
      <c r="S713" s="2">
        <v>3</v>
      </c>
      <c r="T713" s="2">
        <v>30</v>
      </c>
      <c r="U713" s="2">
        <v>5</v>
      </c>
      <c r="V713" s="2">
        <v>50</v>
      </c>
      <c r="Y713" s="2">
        <v>2</v>
      </c>
      <c r="Z713" s="2">
        <v>20</v>
      </c>
      <c r="AE713" s="2">
        <v>10</v>
      </c>
      <c r="AF713" s="2">
        <v>4</v>
      </c>
      <c r="AG713" s="2">
        <v>40</v>
      </c>
      <c r="AH713" s="2">
        <v>4</v>
      </c>
      <c r="AI713" s="2">
        <v>40</v>
      </c>
      <c r="AJ713" s="2">
        <v>40</v>
      </c>
      <c r="AK713" s="2">
        <v>6</v>
      </c>
      <c r="AL713" s="2">
        <v>60</v>
      </c>
      <c r="AS713" s="2">
        <v>4</v>
      </c>
      <c r="AT713" s="2">
        <v>40</v>
      </c>
      <c r="AW713" s="2">
        <v>6</v>
      </c>
      <c r="AX713" s="2">
        <v>60</v>
      </c>
      <c r="CA713" s="2">
        <v>10</v>
      </c>
      <c r="CB713" s="2">
        <v>5</v>
      </c>
      <c r="CC713" s="2">
        <v>50</v>
      </c>
      <c r="CD713" s="2">
        <v>5</v>
      </c>
      <c r="CE713" s="2">
        <v>50</v>
      </c>
      <c r="CF713" s="2">
        <v>50</v>
      </c>
      <c r="CG713" s="2">
        <v>1</v>
      </c>
      <c r="CH713" s="2">
        <v>10</v>
      </c>
      <c r="CI713" s="2">
        <v>4</v>
      </c>
      <c r="CJ713" s="2">
        <v>40</v>
      </c>
      <c r="CM713" s="2">
        <v>2</v>
      </c>
      <c r="CN713" s="2">
        <v>20</v>
      </c>
      <c r="CO713" s="2">
        <v>3</v>
      </c>
      <c r="CP713" s="2">
        <v>30</v>
      </c>
      <c r="CS713" s="2">
        <v>5</v>
      </c>
      <c r="CT713" s="2">
        <v>50</v>
      </c>
    </row>
    <row r="714" spans="1:98" ht="12.75" customHeight="1" x14ac:dyDescent="0.2">
      <c r="A714">
        <v>8</v>
      </c>
      <c r="B714" s="2">
        <v>1730</v>
      </c>
      <c r="G714" s="17">
        <v>3</v>
      </c>
      <c r="AE714" s="2">
        <v>3</v>
      </c>
      <c r="CA714" s="2">
        <v>2</v>
      </c>
    </row>
    <row r="715" spans="1:98" ht="12.75" customHeight="1" x14ac:dyDescent="0.2">
      <c r="A715">
        <v>8</v>
      </c>
      <c r="B715" s="2">
        <v>1733</v>
      </c>
      <c r="G715" s="17">
        <v>9</v>
      </c>
      <c r="AE715" s="2">
        <v>9</v>
      </c>
      <c r="CA715" s="2">
        <v>9</v>
      </c>
    </row>
    <row r="716" spans="1:98" ht="12.75" customHeight="1" x14ac:dyDescent="0.2">
      <c r="A716">
        <v>8</v>
      </c>
      <c r="B716" s="2">
        <v>1737</v>
      </c>
      <c r="G716" s="17">
        <v>1</v>
      </c>
      <c r="AE716" s="2">
        <v>1</v>
      </c>
      <c r="CA716" s="2">
        <v>1</v>
      </c>
    </row>
    <row r="717" spans="1:98" ht="12.75" customHeight="1" x14ac:dyDescent="0.2">
      <c r="A717">
        <v>8</v>
      </c>
      <c r="B717" s="2">
        <v>1740</v>
      </c>
      <c r="C717" s="17">
        <v>2.36</v>
      </c>
      <c r="D717" s="2">
        <v>1.82</v>
      </c>
      <c r="G717" s="17">
        <v>10</v>
      </c>
      <c r="H717" s="2">
        <v>6</v>
      </c>
      <c r="I717" s="2">
        <v>54.5</v>
      </c>
      <c r="J717" s="2">
        <v>6</v>
      </c>
      <c r="K717" s="2">
        <v>54.5</v>
      </c>
      <c r="L717" s="2">
        <v>60</v>
      </c>
      <c r="M717" s="2">
        <v>2</v>
      </c>
      <c r="N717" s="2">
        <v>18.2</v>
      </c>
      <c r="O717" s="2">
        <v>2</v>
      </c>
      <c r="P717" s="2">
        <v>18.2</v>
      </c>
      <c r="S717" s="2">
        <v>4</v>
      </c>
      <c r="T717" s="2">
        <v>36.4</v>
      </c>
      <c r="U717" s="2">
        <v>2</v>
      </c>
      <c r="V717" s="2">
        <v>18.2</v>
      </c>
      <c r="W717" s="2">
        <v>1</v>
      </c>
      <c r="X717" s="2">
        <v>9.1</v>
      </c>
      <c r="Y717" s="2">
        <v>5</v>
      </c>
      <c r="Z717" s="2">
        <v>45.5</v>
      </c>
      <c r="AA717" s="2">
        <v>3</v>
      </c>
      <c r="AE717" s="2">
        <v>10</v>
      </c>
      <c r="AF717" s="2">
        <v>4</v>
      </c>
      <c r="AG717" s="2">
        <v>36.4</v>
      </c>
      <c r="AH717" s="2">
        <v>4</v>
      </c>
      <c r="AI717" s="2">
        <v>36.4</v>
      </c>
      <c r="AJ717" s="2">
        <v>40</v>
      </c>
      <c r="AK717" s="2">
        <v>6</v>
      </c>
      <c r="AL717" s="2">
        <v>54.5</v>
      </c>
      <c r="AQ717" s="2">
        <v>2</v>
      </c>
      <c r="AR717" s="2">
        <v>18.2</v>
      </c>
      <c r="AS717" s="2">
        <v>2</v>
      </c>
      <c r="AT717" s="2">
        <v>18.2</v>
      </c>
      <c r="AU717" s="2">
        <v>1</v>
      </c>
      <c r="AV717" s="2">
        <v>9.1</v>
      </c>
      <c r="AW717" s="2">
        <v>7</v>
      </c>
      <c r="AX717" s="2">
        <v>63.6</v>
      </c>
      <c r="AY717" s="2">
        <v>3</v>
      </c>
      <c r="CA717" s="2">
        <v>8</v>
      </c>
    </row>
    <row r="718" spans="1:98" ht="12.75" customHeight="1" x14ac:dyDescent="0.2">
      <c r="A718">
        <v>8</v>
      </c>
      <c r="B718" s="2">
        <v>1742</v>
      </c>
      <c r="C718" s="17">
        <v>2.5299999999999998</v>
      </c>
      <c r="D718" s="2">
        <v>1.41</v>
      </c>
      <c r="F718" s="15">
        <v>2.3539999999999996</v>
      </c>
      <c r="G718" s="17">
        <v>17</v>
      </c>
      <c r="H718" s="2">
        <v>10</v>
      </c>
      <c r="I718" s="2">
        <v>58.8</v>
      </c>
      <c r="J718" s="2">
        <v>10</v>
      </c>
      <c r="K718" s="2">
        <v>58.8</v>
      </c>
      <c r="L718" s="2">
        <v>58.8</v>
      </c>
      <c r="M718" s="2">
        <v>3</v>
      </c>
      <c r="N718" s="2">
        <v>17.600000000000001</v>
      </c>
      <c r="O718" s="2">
        <v>4</v>
      </c>
      <c r="P718" s="2">
        <v>23.5</v>
      </c>
      <c r="S718" s="2">
        <v>8</v>
      </c>
      <c r="T718" s="2">
        <v>47.1</v>
      </c>
      <c r="U718" s="2">
        <v>2</v>
      </c>
      <c r="V718" s="2">
        <v>11.8</v>
      </c>
      <c r="Y718" s="2">
        <v>7</v>
      </c>
      <c r="Z718" s="2">
        <v>41.2</v>
      </c>
      <c r="AE718" s="2">
        <v>17</v>
      </c>
      <c r="AF718" s="2">
        <v>2</v>
      </c>
      <c r="AG718" s="2">
        <v>11.8</v>
      </c>
      <c r="AH718" s="2">
        <v>2</v>
      </c>
      <c r="AI718" s="2">
        <v>11.8</v>
      </c>
      <c r="AJ718" s="2">
        <v>11.8</v>
      </c>
      <c r="AK718" s="2">
        <v>13</v>
      </c>
      <c r="AL718" s="2">
        <v>76.5</v>
      </c>
      <c r="AM718" s="2">
        <v>2</v>
      </c>
      <c r="AN718" s="2">
        <v>11.8</v>
      </c>
      <c r="AQ718" s="2">
        <v>1</v>
      </c>
      <c r="AR718" s="2">
        <v>5.9</v>
      </c>
      <c r="AS718" s="2">
        <v>1</v>
      </c>
      <c r="AT718" s="2">
        <v>5.9</v>
      </c>
      <c r="AW718" s="2">
        <v>15</v>
      </c>
      <c r="AX718" s="2">
        <v>88.2</v>
      </c>
      <c r="CA718" s="2">
        <v>17</v>
      </c>
      <c r="CB718" s="2">
        <v>7</v>
      </c>
      <c r="CC718" s="2">
        <v>41.2</v>
      </c>
      <c r="CD718" s="2">
        <v>7</v>
      </c>
      <c r="CE718" s="2">
        <v>41.2</v>
      </c>
      <c r="CF718" s="2">
        <v>41.2</v>
      </c>
      <c r="CG718" s="2">
        <v>3</v>
      </c>
      <c r="CH718" s="2">
        <v>17.600000000000001</v>
      </c>
      <c r="CI718" s="2">
        <v>7</v>
      </c>
      <c r="CJ718" s="2">
        <v>41.2</v>
      </c>
      <c r="CM718" s="2">
        <v>5</v>
      </c>
      <c r="CN718" s="2">
        <v>29.4</v>
      </c>
      <c r="CO718" s="2">
        <v>2</v>
      </c>
      <c r="CP718" s="2">
        <v>11.8</v>
      </c>
      <c r="CS718" s="2">
        <v>10</v>
      </c>
      <c r="CT718" s="2">
        <v>58.8</v>
      </c>
    </row>
    <row r="719" spans="1:98" ht="12.75" customHeight="1" x14ac:dyDescent="0.2">
      <c r="A719">
        <v>8</v>
      </c>
      <c r="B719" s="2">
        <v>1744</v>
      </c>
      <c r="G719" s="17">
        <v>4</v>
      </c>
      <c r="AE719" s="2">
        <v>4</v>
      </c>
      <c r="CA719" s="2">
        <v>4</v>
      </c>
    </row>
    <row r="720" spans="1:98" ht="12.75" customHeight="1" x14ac:dyDescent="0.2">
      <c r="A720">
        <v>8</v>
      </c>
      <c r="B720" s="2">
        <v>1749</v>
      </c>
      <c r="G720" s="17">
        <v>2</v>
      </c>
      <c r="AE720" s="2">
        <v>2</v>
      </c>
      <c r="CA720" s="2">
        <v>2</v>
      </c>
    </row>
    <row r="721" spans="1:100" ht="12.75" customHeight="1" x14ac:dyDescent="0.2">
      <c r="A721">
        <v>8</v>
      </c>
      <c r="B721" s="2">
        <v>1751</v>
      </c>
      <c r="G721" s="17">
        <v>7</v>
      </c>
      <c r="AE721" s="2">
        <v>7</v>
      </c>
      <c r="CA721" s="2">
        <v>7</v>
      </c>
    </row>
    <row r="722" spans="1:100" ht="12.75" customHeight="1" x14ac:dyDescent="0.2">
      <c r="A722">
        <v>8</v>
      </c>
      <c r="B722" s="2">
        <v>1753</v>
      </c>
      <c r="C722" s="17">
        <v>2.1</v>
      </c>
      <c r="D722" s="2">
        <v>1.7</v>
      </c>
      <c r="F722" s="15">
        <v>2.1</v>
      </c>
      <c r="G722" s="17">
        <v>10</v>
      </c>
      <c r="H722" s="2">
        <v>3</v>
      </c>
      <c r="I722" s="2">
        <v>30</v>
      </c>
      <c r="J722" s="2">
        <v>3</v>
      </c>
      <c r="K722" s="2">
        <v>30</v>
      </c>
      <c r="L722" s="2">
        <v>30</v>
      </c>
      <c r="M722" s="2">
        <v>4</v>
      </c>
      <c r="N722" s="2">
        <v>40</v>
      </c>
      <c r="O722" s="2">
        <v>3</v>
      </c>
      <c r="P722" s="2">
        <v>30</v>
      </c>
      <c r="S722" s="2">
        <v>1</v>
      </c>
      <c r="T722" s="2">
        <v>10</v>
      </c>
      <c r="U722" s="2">
        <v>2</v>
      </c>
      <c r="V722" s="2">
        <v>20</v>
      </c>
      <c r="Y722" s="2">
        <v>7</v>
      </c>
      <c r="Z722" s="2">
        <v>70</v>
      </c>
      <c r="AE722" s="2">
        <v>10</v>
      </c>
      <c r="AF722" s="2">
        <v>2</v>
      </c>
      <c r="AG722" s="2">
        <v>20</v>
      </c>
      <c r="AH722" s="2">
        <v>2</v>
      </c>
      <c r="AI722" s="2">
        <v>20</v>
      </c>
      <c r="AJ722" s="2">
        <v>20</v>
      </c>
      <c r="AK722" s="2">
        <v>5</v>
      </c>
      <c r="AL722" s="2">
        <v>50</v>
      </c>
      <c r="AM722" s="2">
        <v>3</v>
      </c>
      <c r="AN722" s="2">
        <v>30</v>
      </c>
      <c r="AQ722" s="2">
        <v>2</v>
      </c>
      <c r="AR722" s="2">
        <v>20</v>
      </c>
      <c r="AW722" s="2">
        <v>8</v>
      </c>
      <c r="AX722" s="2">
        <v>80</v>
      </c>
      <c r="CA722" s="2">
        <v>10</v>
      </c>
      <c r="CB722" s="2">
        <v>3</v>
      </c>
      <c r="CC722" s="2">
        <v>30</v>
      </c>
      <c r="CD722" s="2">
        <v>3</v>
      </c>
      <c r="CE722" s="2">
        <v>30</v>
      </c>
      <c r="CF722" s="2">
        <v>30</v>
      </c>
      <c r="CG722" s="2">
        <v>3</v>
      </c>
      <c r="CH722" s="2">
        <v>30</v>
      </c>
      <c r="CI722" s="2">
        <v>4</v>
      </c>
      <c r="CJ722" s="2">
        <v>40</v>
      </c>
      <c r="CM722" s="2">
        <v>2</v>
      </c>
      <c r="CN722" s="2">
        <v>20</v>
      </c>
      <c r="CO722" s="2">
        <v>1</v>
      </c>
      <c r="CP722" s="2">
        <v>10</v>
      </c>
      <c r="CS722" s="2">
        <v>7</v>
      </c>
      <c r="CT722" s="2">
        <v>70</v>
      </c>
    </row>
    <row r="723" spans="1:100" ht="12.75" customHeight="1" x14ac:dyDescent="0.2">
      <c r="A723">
        <v>8</v>
      </c>
      <c r="B723" s="2">
        <v>1754</v>
      </c>
      <c r="G723" s="17">
        <v>1</v>
      </c>
      <c r="AE723" s="2">
        <v>1</v>
      </c>
      <c r="CA723" s="2">
        <v>1</v>
      </c>
    </row>
    <row r="724" spans="1:100" ht="12.75" customHeight="1" x14ac:dyDescent="0.2">
      <c r="A724">
        <v>8</v>
      </c>
      <c r="B724" s="2">
        <v>1755</v>
      </c>
      <c r="C724" s="17">
        <v>3.17</v>
      </c>
      <c r="D724" s="2">
        <v>2.2599999999999998</v>
      </c>
      <c r="F724" s="15">
        <v>2.7749999999999999</v>
      </c>
      <c r="G724" s="17">
        <v>58</v>
      </c>
      <c r="H724" s="2">
        <v>45</v>
      </c>
      <c r="I724" s="2">
        <v>77.599999999999994</v>
      </c>
      <c r="J724" s="2">
        <v>45</v>
      </c>
      <c r="K724" s="2">
        <v>77.599999999999994</v>
      </c>
      <c r="L724" s="2">
        <v>77.599999999999994</v>
      </c>
      <c r="M724" s="2">
        <v>4</v>
      </c>
      <c r="N724" s="2">
        <v>6.9</v>
      </c>
      <c r="O724" s="2">
        <v>9</v>
      </c>
      <c r="P724" s="2">
        <v>15.5</v>
      </c>
      <c r="S724" s="2">
        <v>18</v>
      </c>
      <c r="T724" s="2">
        <v>31</v>
      </c>
      <c r="U724" s="2">
        <v>27</v>
      </c>
      <c r="V724" s="2">
        <v>46.6</v>
      </c>
      <c r="Y724" s="2">
        <v>13</v>
      </c>
      <c r="Z724" s="2">
        <v>22.4</v>
      </c>
      <c r="AE724" s="2">
        <v>58</v>
      </c>
      <c r="AF724" s="2">
        <v>25</v>
      </c>
      <c r="AG724" s="2">
        <v>43.1</v>
      </c>
      <c r="AH724" s="2">
        <v>25</v>
      </c>
      <c r="AI724" s="2">
        <v>43.1</v>
      </c>
      <c r="AJ724" s="2">
        <v>43.1</v>
      </c>
      <c r="AK724" s="2">
        <v>16</v>
      </c>
      <c r="AL724" s="2">
        <v>27.6</v>
      </c>
      <c r="AM724" s="2">
        <v>17</v>
      </c>
      <c r="AN724" s="2">
        <v>29.3</v>
      </c>
      <c r="AQ724" s="2">
        <v>19</v>
      </c>
      <c r="AR724" s="2">
        <v>32.799999999999997</v>
      </c>
      <c r="AS724" s="2">
        <v>6</v>
      </c>
      <c r="AT724" s="2">
        <v>10.3</v>
      </c>
      <c r="AW724" s="2">
        <v>33</v>
      </c>
      <c r="AX724" s="2">
        <v>56.9</v>
      </c>
      <c r="CA724" s="2">
        <v>58</v>
      </c>
      <c r="CB724" s="2">
        <v>38</v>
      </c>
      <c r="CC724" s="2">
        <v>65.5</v>
      </c>
      <c r="CD724" s="2">
        <v>38</v>
      </c>
      <c r="CE724" s="2">
        <v>65.5</v>
      </c>
      <c r="CF724" s="2">
        <v>65.5</v>
      </c>
      <c r="CG724" s="2">
        <v>3</v>
      </c>
      <c r="CH724" s="2">
        <v>5.2</v>
      </c>
      <c r="CI724" s="2">
        <v>17</v>
      </c>
      <c r="CJ724" s="2">
        <v>29.3</v>
      </c>
      <c r="CM724" s="2">
        <v>28</v>
      </c>
      <c r="CN724" s="2">
        <v>48.3</v>
      </c>
      <c r="CO724" s="2">
        <v>10</v>
      </c>
      <c r="CP724" s="2">
        <v>17.2</v>
      </c>
      <c r="CS724" s="2">
        <v>20</v>
      </c>
      <c r="CT724" s="2">
        <v>34.5</v>
      </c>
    </row>
    <row r="725" spans="1:100" ht="12.75" customHeight="1" x14ac:dyDescent="0.2">
      <c r="A725">
        <v>8</v>
      </c>
      <c r="B725" s="2">
        <v>1758</v>
      </c>
      <c r="F725" s="15">
        <v>2.3660000000000001</v>
      </c>
      <c r="G725" s="17">
        <v>9</v>
      </c>
      <c r="AE725" s="2">
        <v>9</v>
      </c>
      <c r="CA725" s="2">
        <v>10</v>
      </c>
      <c r="CB725" s="2">
        <v>5</v>
      </c>
      <c r="CC725" s="2">
        <v>45.5</v>
      </c>
      <c r="CD725" s="2">
        <v>5</v>
      </c>
      <c r="CE725" s="2">
        <v>45.5</v>
      </c>
      <c r="CF725" s="2">
        <v>50</v>
      </c>
      <c r="CG725" s="2">
        <v>1</v>
      </c>
      <c r="CH725" s="2">
        <v>9.1</v>
      </c>
      <c r="CI725" s="2">
        <v>4</v>
      </c>
      <c r="CJ725" s="2">
        <v>36.4</v>
      </c>
      <c r="CM725" s="2">
        <v>3</v>
      </c>
      <c r="CN725" s="2">
        <v>27.3</v>
      </c>
      <c r="CO725" s="2">
        <v>2</v>
      </c>
      <c r="CP725" s="2">
        <v>18.2</v>
      </c>
      <c r="CQ725" s="2">
        <v>1</v>
      </c>
      <c r="CR725" s="2">
        <v>9.1</v>
      </c>
      <c r="CS725" s="2">
        <v>6</v>
      </c>
      <c r="CT725" s="2">
        <v>54.5</v>
      </c>
      <c r="CU725" s="2">
        <v>1</v>
      </c>
      <c r="CV725" s="2">
        <v>1</v>
      </c>
    </row>
    <row r="726" spans="1:100" ht="12.75" customHeight="1" x14ac:dyDescent="0.2">
      <c r="A726">
        <v>8</v>
      </c>
      <c r="B726" s="2">
        <v>1759</v>
      </c>
      <c r="C726" s="17">
        <v>1.96</v>
      </c>
      <c r="D726" s="2">
        <v>0.91</v>
      </c>
      <c r="F726" s="15">
        <v>1.5430000000000001</v>
      </c>
      <c r="G726" s="17">
        <v>17</v>
      </c>
      <c r="H726" s="2">
        <v>9</v>
      </c>
      <c r="I726" s="2">
        <v>39.1</v>
      </c>
      <c r="J726" s="2">
        <v>9</v>
      </c>
      <c r="K726" s="2">
        <v>39.1</v>
      </c>
      <c r="L726" s="2">
        <v>52.9</v>
      </c>
      <c r="M726" s="2">
        <v>3</v>
      </c>
      <c r="N726" s="2">
        <v>13</v>
      </c>
      <c r="O726" s="2">
        <v>5</v>
      </c>
      <c r="P726" s="2">
        <v>21.7</v>
      </c>
      <c r="S726" s="2">
        <v>4</v>
      </c>
      <c r="T726" s="2">
        <v>17.399999999999999</v>
      </c>
      <c r="U726" s="2">
        <v>5</v>
      </c>
      <c r="V726" s="2">
        <v>21.7</v>
      </c>
      <c r="W726" s="2">
        <v>6</v>
      </c>
      <c r="X726" s="2">
        <v>26.1</v>
      </c>
      <c r="Y726" s="2">
        <v>14</v>
      </c>
      <c r="Z726" s="2">
        <v>60.9</v>
      </c>
      <c r="AA726" s="2">
        <v>5</v>
      </c>
      <c r="AB726" s="2">
        <v>1</v>
      </c>
      <c r="AE726" s="2">
        <v>16</v>
      </c>
      <c r="AF726" s="2">
        <v>1</v>
      </c>
      <c r="AG726" s="2">
        <v>4.5</v>
      </c>
      <c r="AH726" s="2">
        <v>1</v>
      </c>
      <c r="AI726" s="2">
        <v>4.5</v>
      </c>
      <c r="AJ726" s="2">
        <v>6.3</v>
      </c>
      <c r="AK726" s="2">
        <v>13</v>
      </c>
      <c r="AL726" s="2">
        <v>59.1</v>
      </c>
      <c r="AM726" s="2">
        <v>2</v>
      </c>
      <c r="AN726" s="2">
        <v>9.1</v>
      </c>
      <c r="AQ726" s="2">
        <v>1</v>
      </c>
      <c r="AR726" s="2">
        <v>4.5</v>
      </c>
      <c r="AU726" s="2">
        <v>6</v>
      </c>
      <c r="AV726" s="2">
        <v>27.3</v>
      </c>
      <c r="AW726" s="2">
        <v>21</v>
      </c>
      <c r="AX726" s="2">
        <v>95.5</v>
      </c>
      <c r="AY726" s="2">
        <v>6</v>
      </c>
      <c r="AZ726" s="2">
        <v>1</v>
      </c>
      <c r="CA726" s="2">
        <v>15</v>
      </c>
      <c r="CB726" s="2">
        <v>6</v>
      </c>
      <c r="CC726" s="2">
        <v>27.3</v>
      </c>
      <c r="CD726" s="2">
        <v>6</v>
      </c>
      <c r="CE726" s="2">
        <v>27.3</v>
      </c>
      <c r="CF726" s="2">
        <v>40</v>
      </c>
      <c r="CG726" s="2">
        <v>3</v>
      </c>
      <c r="CH726" s="2">
        <v>13.6</v>
      </c>
      <c r="CI726" s="2">
        <v>6</v>
      </c>
      <c r="CJ726" s="2">
        <v>27.3</v>
      </c>
      <c r="CM726" s="2">
        <v>5</v>
      </c>
      <c r="CN726" s="2">
        <v>22.7</v>
      </c>
      <c r="CO726" s="2">
        <v>1</v>
      </c>
      <c r="CP726" s="2">
        <v>4.5</v>
      </c>
      <c r="CQ726" s="2">
        <v>7</v>
      </c>
      <c r="CR726" s="2">
        <v>31.8</v>
      </c>
      <c r="CS726" s="2">
        <v>16</v>
      </c>
      <c r="CT726" s="2">
        <v>72.7</v>
      </c>
      <c r="CU726" s="2">
        <v>6</v>
      </c>
      <c r="CV726" s="2">
        <v>1</v>
      </c>
    </row>
    <row r="727" spans="1:100" ht="12.75" customHeight="1" x14ac:dyDescent="0.2">
      <c r="A727">
        <v>8</v>
      </c>
      <c r="B727" s="2">
        <v>1763</v>
      </c>
      <c r="G727" s="17">
        <v>1</v>
      </c>
      <c r="AE727" s="2">
        <v>1</v>
      </c>
      <c r="CA727" s="2">
        <v>1</v>
      </c>
    </row>
    <row r="728" spans="1:100" ht="12.75" customHeight="1" x14ac:dyDescent="0.2">
      <c r="A728">
        <v>8</v>
      </c>
      <c r="B728" s="2">
        <v>1770</v>
      </c>
    </row>
    <row r="729" spans="1:100" ht="12.75" customHeight="1" x14ac:dyDescent="0.2">
      <c r="A729">
        <v>8</v>
      </c>
      <c r="B729" s="2">
        <v>1771</v>
      </c>
      <c r="G729" s="17">
        <v>8</v>
      </c>
      <c r="AE729" s="2">
        <v>8</v>
      </c>
      <c r="CA729" s="2">
        <v>8</v>
      </c>
    </row>
    <row r="730" spans="1:100" ht="12.75" customHeight="1" x14ac:dyDescent="0.2">
      <c r="A730">
        <v>8</v>
      </c>
      <c r="B730" s="2">
        <v>1772</v>
      </c>
      <c r="C730" s="17">
        <v>3.25</v>
      </c>
      <c r="D730" s="2">
        <v>2</v>
      </c>
      <c r="F730" s="15">
        <v>2.5019999999999998</v>
      </c>
      <c r="G730" s="17">
        <v>12</v>
      </c>
      <c r="H730" s="2">
        <v>9</v>
      </c>
      <c r="I730" s="2">
        <v>75</v>
      </c>
      <c r="J730" s="2">
        <v>9</v>
      </c>
      <c r="K730" s="2">
        <v>75</v>
      </c>
      <c r="L730" s="2">
        <v>75</v>
      </c>
      <c r="M730" s="2">
        <v>1</v>
      </c>
      <c r="N730" s="2">
        <v>8.3000000000000007</v>
      </c>
      <c r="O730" s="2">
        <v>2</v>
      </c>
      <c r="P730" s="2">
        <v>16.7</v>
      </c>
      <c r="S730" s="2">
        <v>2</v>
      </c>
      <c r="T730" s="2">
        <v>16.7</v>
      </c>
      <c r="U730" s="2">
        <v>7</v>
      </c>
      <c r="V730" s="2">
        <v>58.3</v>
      </c>
      <c r="Y730" s="2">
        <v>3</v>
      </c>
      <c r="Z730" s="2">
        <v>25</v>
      </c>
      <c r="AE730" s="2">
        <v>12</v>
      </c>
      <c r="AF730" s="2">
        <v>3</v>
      </c>
      <c r="AG730" s="2">
        <v>25</v>
      </c>
      <c r="AH730" s="2">
        <v>3</v>
      </c>
      <c r="AI730" s="2">
        <v>25</v>
      </c>
      <c r="AJ730" s="2">
        <v>25</v>
      </c>
      <c r="AK730" s="2">
        <v>5</v>
      </c>
      <c r="AL730" s="2">
        <v>41.7</v>
      </c>
      <c r="AM730" s="2">
        <v>4</v>
      </c>
      <c r="AN730" s="2">
        <v>33.299999999999997</v>
      </c>
      <c r="AQ730" s="2">
        <v>1</v>
      </c>
      <c r="AR730" s="2">
        <v>8.3000000000000007</v>
      </c>
      <c r="AS730" s="2">
        <v>2</v>
      </c>
      <c r="AT730" s="2">
        <v>16.7</v>
      </c>
      <c r="AW730" s="2">
        <v>9</v>
      </c>
      <c r="AX730" s="2">
        <v>75</v>
      </c>
      <c r="CA730" s="2">
        <v>11</v>
      </c>
      <c r="CB730" s="2">
        <v>7</v>
      </c>
      <c r="CC730" s="2">
        <v>58.3</v>
      </c>
      <c r="CD730" s="2">
        <v>7</v>
      </c>
      <c r="CE730" s="2">
        <v>58.3</v>
      </c>
      <c r="CF730" s="2">
        <v>63.6</v>
      </c>
      <c r="CG730" s="2">
        <v>1</v>
      </c>
      <c r="CH730" s="2">
        <v>8.3000000000000007</v>
      </c>
      <c r="CI730" s="2">
        <v>3</v>
      </c>
      <c r="CJ730" s="2">
        <v>25</v>
      </c>
      <c r="CM730" s="2">
        <v>5</v>
      </c>
      <c r="CN730" s="2">
        <v>41.7</v>
      </c>
      <c r="CO730" s="2">
        <v>2</v>
      </c>
      <c r="CP730" s="2">
        <v>16.7</v>
      </c>
      <c r="CQ730" s="2">
        <v>1</v>
      </c>
      <c r="CR730" s="2">
        <v>8.3000000000000007</v>
      </c>
      <c r="CS730" s="2">
        <v>5</v>
      </c>
      <c r="CT730" s="2">
        <v>41.7</v>
      </c>
    </row>
    <row r="731" spans="1:100" ht="12.75" customHeight="1" x14ac:dyDescent="0.2">
      <c r="A731">
        <v>8</v>
      </c>
      <c r="B731" s="2">
        <v>1777</v>
      </c>
      <c r="C731" s="17">
        <v>2.36</v>
      </c>
      <c r="D731" s="2">
        <v>1.88</v>
      </c>
      <c r="F731" s="15">
        <v>2.1210000000000004</v>
      </c>
      <c r="G731" s="17">
        <v>42</v>
      </c>
      <c r="H731" s="2">
        <v>35</v>
      </c>
      <c r="I731" s="2">
        <v>59.3</v>
      </c>
      <c r="J731" s="2">
        <v>35</v>
      </c>
      <c r="K731" s="2">
        <v>59.3</v>
      </c>
      <c r="L731" s="2">
        <v>83.3</v>
      </c>
      <c r="M731" s="2">
        <v>1</v>
      </c>
      <c r="N731" s="2">
        <v>1.7</v>
      </c>
      <c r="O731" s="2">
        <v>6</v>
      </c>
      <c r="P731" s="2">
        <v>10.199999999999999</v>
      </c>
      <c r="S731" s="2">
        <v>14</v>
      </c>
      <c r="T731" s="2">
        <v>23.7</v>
      </c>
      <c r="U731" s="2">
        <v>21</v>
      </c>
      <c r="V731" s="2">
        <v>35.6</v>
      </c>
      <c r="W731" s="2">
        <v>17</v>
      </c>
      <c r="X731" s="2">
        <v>28.8</v>
      </c>
      <c r="Y731" s="2">
        <v>24</v>
      </c>
      <c r="Z731" s="2">
        <v>40.700000000000003</v>
      </c>
      <c r="AA731" s="2">
        <v>17</v>
      </c>
      <c r="AB731" s="2">
        <v>1</v>
      </c>
      <c r="AE731" s="2">
        <v>40</v>
      </c>
      <c r="AF731" s="2">
        <v>27</v>
      </c>
      <c r="AG731" s="2">
        <v>46.6</v>
      </c>
      <c r="AH731" s="2">
        <v>27</v>
      </c>
      <c r="AI731" s="2">
        <v>46.6</v>
      </c>
      <c r="AJ731" s="2">
        <v>67.5</v>
      </c>
      <c r="AK731" s="2">
        <v>5</v>
      </c>
      <c r="AL731" s="2">
        <v>8.6</v>
      </c>
      <c r="AM731" s="2">
        <v>8</v>
      </c>
      <c r="AN731" s="2">
        <v>13.8</v>
      </c>
      <c r="AQ731" s="2">
        <v>20</v>
      </c>
      <c r="AR731" s="2">
        <v>34.5</v>
      </c>
      <c r="AS731" s="2">
        <v>7</v>
      </c>
      <c r="AT731" s="2">
        <v>12.1</v>
      </c>
      <c r="AU731" s="2">
        <v>18</v>
      </c>
      <c r="AV731" s="2">
        <v>31</v>
      </c>
      <c r="AW731" s="2">
        <v>31</v>
      </c>
      <c r="AX731" s="2">
        <v>53.4</v>
      </c>
      <c r="AY731" s="2">
        <v>18</v>
      </c>
      <c r="AZ731" s="2">
        <v>1</v>
      </c>
      <c r="CA731" s="2">
        <v>41</v>
      </c>
      <c r="CB731" s="2">
        <v>29</v>
      </c>
      <c r="CC731" s="2">
        <v>50</v>
      </c>
      <c r="CD731" s="2">
        <v>29</v>
      </c>
      <c r="CE731" s="2">
        <v>50</v>
      </c>
      <c r="CF731" s="2">
        <v>70.7</v>
      </c>
      <c r="CG731" s="2">
        <v>1</v>
      </c>
      <c r="CH731" s="2">
        <v>1.7</v>
      </c>
      <c r="CI731" s="2">
        <v>11</v>
      </c>
      <c r="CJ731" s="2">
        <v>19</v>
      </c>
      <c r="CM731" s="2">
        <v>16</v>
      </c>
      <c r="CN731" s="2">
        <v>27.6</v>
      </c>
      <c r="CO731" s="2">
        <v>13</v>
      </c>
      <c r="CP731" s="2">
        <v>22.4</v>
      </c>
      <c r="CQ731" s="2">
        <v>17</v>
      </c>
      <c r="CR731" s="2">
        <v>29.3</v>
      </c>
      <c r="CS731" s="2">
        <v>29</v>
      </c>
      <c r="CT731" s="2">
        <v>50</v>
      </c>
      <c r="CU731" s="2">
        <v>18</v>
      </c>
      <c r="CV731" s="2">
        <v>1</v>
      </c>
    </row>
    <row r="732" spans="1:100" ht="12.75" customHeight="1" x14ac:dyDescent="0.2">
      <c r="A732">
        <v>8</v>
      </c>
      <c r="B732" s="2">
        <v>1784</v>
      </c>
      <c r="G732" s="17">
        <v>7</v>
      </c>
      <c r="AE732" s="2">
        <v>7</v>
      </c>
      <c r="CA732" s="2">
        <v>7</v>
      </c>
    </row>
    <row r="733" spans="1:100" ht="12.75" customHeight="1" x14ac:dyDescent="0.2">
      <c r="A733">
        <v>8</v>
      </c>
      <c r="B733" s="2">
        <v>1789</v>
      </c>
      <c r="C733" s="17">
        <v>3.34</v>
      </c>
      <c r="D733" s="2">
        <v>3.15</v>
      </c>
      <c r="F733" s="15">
        <v>3.2510000000000003</v>
      </c>
      <c r="G733" s="17">
        <v>67</v>
      </c>
      <c r="H733" s="2">
        <v>58</v>
      </c>
      <c r="I733" s="2">
        <v>86.6</v>
      </c>
      <c r="J733" s="2">
        <v>58</v>
      </c>
      <c r="K733" s="2">
        <v>86.6</v>
      </c>
      <c r="L733" s="2">
        <v>86.6</v>
      </c>
      <c r="M733" s="2">
        <v>1</v>
      </c>
      <c r="N733" s="2">
        <v>1.5</v>
      </c>
      <c r="O733" s="2">
        <v>8</v>
      </c>
      <c r="P733" s="2">
        <v>11.9</v>
      </c>
      <c r="S733" s="2">
        <v>25</v>
      </c>
      <c r="T733" s="2">
        <v>37.299999999999997</v>
      </c>
      <c r="U733" s="2">
        <v>33</v>
      </c>
      <c r="V733" s="2">
        <v>49.3</v>
      </c>
      <c r="Y733" s="2">
        <v>9</v>
      </c>
      <c r="Z733" s="2">
        <v>13.4</v>
      </c>
      <c r="AE733" s="2">
        <v>67</v>
      </c>
      <c r="AF733" s="2">
        <v>53</v>
      </c>
      <c r="AG733" s="2">
        <v>79.099999999999994</v>
      </c>
      <c r="AH733" s="2">
        <v>53</v>
      </c>
      <c r="AI733" s="2">
        <v>79.099999999999994</v>
      </c>
      <c r="AJ733" s="2">
        <v>79.099999999999994</v>
      </c>
      <c r="AK733" s="2">
        <v>7</v>
      </c>
      <c r="AL733" s="2">
        <v>10.4</v>
      </c>
      <c r="AM733" s="2">
        <v>7</v>
      </c>
      <c r="AN733" s="2">
        <v>10.4</v>
      </c>
      <c r="AQ733" s="2">
        <v>22</v>
      </c>
      <c r="AR733" s="2">
        <v>32.799999999999997</v>
      </c>
      <c r="AS733" s="2">
        <v>31</v>
      </c>
      <c r="AT733" s="2">
        <v>46.3</v>
      </c>
      <c r="AW733" s="2">
        <v>14</v>
      </c>
      <c r="AX733" s="2">
        <v>20.9</v>
      </c>
      <c r="CA733" s="2">
        <v>67</v>
      </c>
      <c r="CB733" s="2">
        <v>59</v>
      </c>
      <c r="CC733" s="2">
        <v>88.1</v>
      </c>
      <c r="CD733" s="2">
        <v>59</v>
      </c>
      <c r="CE733" s="2">
        <v>88.1</v>
      </c>
      <c r="CF733" s="2">
        <v>88.1</v>
      </c>
      <c r="CI733" s="2">
        <v>8</v>
      </c>
      <c r="CJ733" s="2">
        <v>11.9</v>
      </c>
      <c r="CM733" s="2">
        <v>34</v>
      </c>
      <c r="CN733" s="2">
        <v>50.7</v>
      </c>
      <c r="CO733" s="2">
        <v>25</v>
      </c>
      <c r="CP733" s="2">
        <v>37.299999999999997</v>
      </c>
      <c r="CS733" s="2">
        <v>8</v>
      </c>
      <c r="CT733" s="2">
        <v>11.9</v>
      </c>
    </row>
    <row r="734" spans="1:100" ht="12.75" customHeight="1" x14ac:dyDescent="0.2">
      <c r="A734">
        <v>8</v>
      </c>
      <c r="B734" s="2">
        <v>1790</v>
      </c>
      <c r="G734" s="17">
        <v>1</v>
      </c>
      <c r="AE734" s="2">
        <v>1</v>
      </c>
      <c r="CA734" s="2">
        <v>1</v>
      </c>
    </row>
    <row r="735" spans="1:100" ht="12.75" customHeight="1" x14ac:dyDescent="0.2">
      <c r="A735">
        <v>8</v>
      </c>
      <c r="B735" s="2">
        <v>1796</v>
      </c>
      <c r="C735" s="17">
        <v>3.15</v>
      </c>
      <c r="D735" s="2">
        <v>2.64</v>
      </c>
      <c r="F735" s="15">
        <v>3.097</v>
      </c>
      <c r="G735" s="17">
        <v>118</v>
      </c>
      <c r="H735" s="2">
        <v>94</v>
      </c>
      <c r="I735" s="2">
        <v>77</v>
      </c>
      <c r="J735" s="2">
        <v>94</v>
      </c>
      <c r="K735" s="2">
        <v>77</v>
      </c>
      <c r="L735" s="2">
        <v>79.7</v>
      </c>
      <c r="M735" s="2">
        <v>11</v>
      </c>
      <c r="N735" s="2">
        <v>9</v>
      </c>
      <c r="O735" s="2">
        <v>13</v>
      </c>
      <c r="P735" s="2">
        <v>10.7</v>
      </c>
      <c r="S735" s="2">
        <v>29</v>
      </c>
      <c r="T735" s="2">
        <v>23.8</v>
      </c>
      <c r="U735" s="2">
        <v>65</v>
      </c>
      <c r="V735" s="2">
        <v>53.3</v>
      </c>
      <c r="W735" s="2">
        <v>4</v>
      </c>
      <c r="X735" s="2">
        <v>3.3</v>
      </c>
      <c r="Y735" s="2">
        <v>28</v>
      </c>
      <c r="Z735" s="2">
        <v>23</v>
      </c>
      <c r="AB735" s="2">
        <v>1</v>
      </c>
      <c r="AE735" s="2">
        <v>118</v>
      </c>
      <c r="AF735" s="2">
        <v>76</v>
      </c>
      <c r="AG735" s="2">
        <v>62.3</v>
      </c>
      <c r="AH735" s="2">
        <v>76</v>
      </c>
      <c r="AI735" s="2">
        <v>62.3</v>
      </c>
      <c r="AJ735" s="2">
        <v>64.400000000000006</v>
      </c>
      <c r="AK735" s="2">
        <v>25</v>
      </c>
      <c r="AL735" s="2">
        <v>20.5</v>
      </c>
      <c r="AM735" s="2">
        <v>17</v>
      </c>
      <c r="AN735" s="2">
        <v>13.9</v>
      </c>
      <c r="AQ735" s="2">
        <v>41</v>
      </c>
      <c r="AR735" s="2">
        <v>33.6</v>
      </c>
      <c r="AS735" s="2">
        <v>35</v>
      </c>
      <c r="AT735" s="2">
        <v>28.7</v>
      </c>
      <c r="AU735" s="2">
        <v>4</v>
      </c>
      <c r="AV735" s="2">
        <v>3.3</v>
      </c>
      <c r="AW735" s="2">
        <v>46</v>
      </c>
      <c r="AX735" s="2">
        <v>37.700000000000003</v>
      </c>
      <c r="AZ735" s="2">
        <v>1</v>
      </c>
      <c r="CA735" s="2">
        <v>119</v>
      </c>
      <c r="CB735" s="2">
        <v>103</v>
      </c>
      <c r="CC735" s="2">
        <v>83.7</v>
      </c>
      <c r="CD735" s="2">
        <v>103</v>
      </c>
      <c r="CE735" s="2">
        <v>83.7</v>
      </c>
      <c r="CF735" s="2">
        <v>86.6</v>
      </c>
      <c r="CG735" s="2">
        <v>5</v>
      </c>
      <c r="CH735" s="2">
        <v>4.0999999999999996</v>
      </c>
      <c r="CI735" s="2">
        <v>11</v>
      </c>
      <c r="CJ735" s="2">
        <v>8.9</v>
      </c>
      <c r="CK735" s="2">
        <v>3</v>
      </c>
      <c r="CL735" s="2">
        <v>2.4</v>
      </c>
      <c r="CM735" s="2">
        <v>46</v>
      </c>
      <c r="CN735" s="2">
        <v>37.4</v>
      </c>
      <c r="CO735" s="2">
        <v>54</v>
      </c>
      <c r="CP735" s="2">
        <v>43.9</v>
      </c>
      <c r="CQ735" s="2">
        <v>4</v>
      </c>
      <c r="CR735" s="2">
        <v>3.3</v>
      </c>
      <c r="CS735" s="2">
        <v>20</v>
      </c>
      <c r="CT735" s="2">
        <v>16.3</v>
      </c>
    </row>
    <row r="736" spans="1:100" ht="12.75" customHeight="1" x14ac:dyDescent="0.2">
      <c r="A736">
        <v>8</v>
      </c>
      <c r="B736" s="2">
        <v>1799</v>
      </c>
    </row>
    <row r="737" spans="1:100" ht="12.75" customHeight="1" x14ac:dyDescent="0.2">
      <c r="A737">
        <v>8</v>
      </c>
      <c r="B737" s="2">
        <v>1800</v>
      </c>
      <c r="C737" s="17">
        <v>3.66</v>
      </c>
      <c r="D737" s="2">
        <v>3.34</v>
      </c>
      <c r="F737" s="15">
        <v>3.4569999999999999</v>
      </c>
      <c r="G737" s="17">
        <v>35</v>
      </c>
      <c r="H737" s="2">
        <v>33</v>
      </c>
      <c r="I737" s="2">
        <v>94.3</v>
      </c>
      <c r="J737" s="2">
        <v>33</v>
      </c>
      <c r="K737" s="2">
        <v>94.3</v>
      </c>
      <c r="L737" s="2">
        <v>94.3</v>
      </c>
      <c r="O737" s="2">
        <v>2</v>
      </c>
      <c r="P737" s="2">
        <v>5.7</v>
      </c>
      <c r="S737" s="2">
        <v>8</v>
      </c>
      <c r="T737" s="2">
        <v>22.9</v>
      </c>
      <c r="U737" s="2">
        <v>25</v>
      </c>
      <c r="V737" s="2">
        <v>71.400000000000006</v>
      </c>
      <c r="Y737" s="2">
        <v>2</v>
      </c>
      <c r="Z737" s="2">
        <v>5.7</v>
      </c>
      <c r="AA737" s="2">
        <v>1</v>
      </c>
      <c r="AE737" s="2">
        <v>35</v>
      </c>
      <c r="AF737" s="2">
        <v>31</v>
      </c>
      <c r="AG737" s="2">
        <v>88.6</v>
      </c>
      <c r="AH737" s="2">
        <v>31</v>
      </c>
      <c r="AI737" s="2">
        <v>88.6</v>
      </c>
      <c r="AJ737" s="2">
        <v>88.6</v>
      </c>
      <c r="AK737" s="2">
        <v>1</v>
      </c>
      <c r="AL737" s="2">
        <v>2.9</v>
      </c>
      <c r="AM737" s="2">
        <v>3</v>
      </c>
      <c r="AN737" s="2">
        <v>8.6</v>
      </c>
      <c r="AQ737" s="2">
        <v>14</v>
      </c>
      <c r="AR737" s="2">
        <v>40</v>
      </c>
      <c r="AS737" s="2">
        <v>17</v>
      </c>
      <c r="AT737" s="2">
        <v>48.6</v>
      </c>
      <c r="AW737" s="2">
        <v>4</v>
      </c>
      <c r="AX737" s="2">
        <v>11.4</v>
      </c>
      <c r="AY737" s="2">
        <v>1</v>
      </c>
      <c r="CA737" s="2">
        <v>35</v>
      </c>
      <c r="CB737" s="2">
        <v>32</v>
      </c>
      <c r="CC737" s="2">
        <v>91.4</v>
      </c>
      <c r="CD737" s="2">
        <v>32</v>
      </c>
      <c r="CE737" s="2">
        <v>91.4</v>
      </c>
      <c r="CF737" s="2">
        <v>91.4</v>
      </c>
      <c r="CI737" s="2">
        <v>3</v>
      </c>
      <c r="CJ737" s="2">
        <v>8.6</v>
      </c>
      <c r="CM737" s="2">
        <v>13</v>
      </c>
      <c r="CN737" s="2">
        <v>37.1</v>
      </c>
      <c r="CO737" s="2">
        <v>19</v>
      </c>
      <c r="CP737" s="2">
        <v>54.3</v>
      </c>
      <c r="CS737" s="2">
        <v>3</v>
      </c>
      <c r="CT737" s="2">
        <v>8.6</v>
      </c>
      <c r="CU737" s="2">
        <v>1</v>
      </c>
    </row>
    <row r="738" spans="1:100" ht="12.75" customHeight="1" x14ac:dyDescent="0.2">
      <c r="A738">
        <v>8</v>
      </c>
      <c r="B738" s="2">
        <v>1801</v>
      </c>
      <c r="C738" s="17">
        <v>2.33</v>
      </c>
      <c r="D738" s="2">
        <v>1.46</v>
      </c>
      <c r="F738" s="15">
        <v>2.073</v>
      </c>
      <c r="G738" s="17">
        <v>58</v>
      </c>
      <c r="H738" s="2">
        <v>38</v>
      </c>
      <c r="I738" s="2">
        <v>55.1</v>
      </c>
      <c r="J738" s="2">
        <v>38</v>
      </c>
      <c r="K738" s="2">
        <v>55.1</v>
      </c>
      <c r="L738" s="2">
        <v>65.5</v>
      </c>
      <c r="M738" s="2">
        <v>8</v>
      </c>
      <c r="N738" s="2">
        <v>11.6</v>
      </c>
      <c r="O738" s="2">
        <v>12</v>
      </c>
      <c r="P738" s="2">
        <v>17.399999999999999</v>
      </c>
      <c r="Q738" s="2">
        <v>1</v>
      </c>
      <c r="R738" s="2">
        <v>1.4</v>
      </c>
      <c r="S738" s="2">
        <v>19</v>
      </c>
      <c r="T738" s="2">
        <v>27.5</v>
      </c>
      <c r="U738" s="2">
        <v>18</v>
      </c>
      <c r="V738" s="2">
        <v>26.1</v>
      </c>
      <c r="W738" s="2">
        <v>11</v>
      </c>
      <c r="X738" s="2">
        <v>15.9</v>
      </c>
      <c r="Y738" s="2">
        <v>31</v>
      </c>
      <c r="Z738" s="2">
        <v>44.9</v>
      </c>
      <c r="AB738" s="2">
        <v>3</v>
      </c>
      <c r="AE738" s="2">
        <v>60</v>
      </c>
      <c r="AF738" s="2">
        <v>12</v>
      </c>
      <c r="AG738" s="2">
        <v>17.399999999999999</v>
      </c>
      <c r="AH738" s="2">
        <v>12</v>
      </c>
      <c r="AI738" s="2">
        <v>17.399999999999999</v>
      </c>
      <c r="AJ738" s="2">
        <v>20</v>
      </c>
      <c r="AK738" s="2">
        <v>33</v>
      </c>
      <c r="AL738" s="2">
        <v>47.8</v>
      </c>
      <c r="AM738" s="2">
        <v>15</v>
      </c>
      <c r="AN738" s="2">
        <v>21.7</v>
      </c>
      <c r="AQ738" s="2">
        <v>10</v>
      </c>
      <c r="AR738" s="2">
        <v>14.5</v>
      </c>
      <c r="AS738" s="2">
        <v>2</v>
      </c>
      <c r="AT738" s="2">
        <v>2.9</v>
      </c>
      <c r="AU738" s="2">
        <v>9</v>
      </c>
      <c r="AV738" s="2">
        <v>13</v>
      </c>
      <c r="AW738" s="2">
        <v>57</v>
      </c>
      <c r="AX738" s="2">
        <v>82.6</v>
      </c>
      <c r="AZ738" s="2">
        <v>3</v>
      </c>
      <c r="CA738" s="2">
        <v>56</v>
      </c>
      <c r="CB738" s="2">
        <v>31</v>
      </c>
      <c r="CC738" s="2">
        <v>44.9</v>
      </c>
      <c r="CD738" s="2">
        <v>31</v>
      </c>
      <c r="CE738" s="2">
        <v>44.9</v>
      </c>
      <c r="CF738" s="2">
        <v>55.4</v>
      </c>
      <c r="CG738" s="2">
        <v>9</v>
      </c>
      <c r="CH738" s="2">
        <v>13</v>
      </c>
      <c r="CI738" s="2">
        <v>16</v>
      </c>
      <c r="CJ738" s="2">
        <v>23.2</v>
      </c>
      <c r="CK738" s="2">
        <v>1</v>
      </c>
      <c r="CL738" s="2">
        <v>1.4</v>
      </c>
      <c r="CM738" s="2">
        <v>18</v>
      </c>
      <c r="CN738" s="2">
        <v>26.1</v>
      </c>
      <c r="CO738" s="2">
        <v>12</v>
      </c>
      <c r="CP738" s="2">
        <v>17.399999999999999</v>
      </c>
      <c r="CQ738" s="2">
        <v>13</v>
      </c>
      <c r="CR738" s="2">
        <v>18.8</v>
      </c>
      <c r="CS738" s="2">
        <v>38</v>
      </c>
      <c r="CT738" s="2">
        <v>55.1</v>
      </c>
      <c r="CV738" s="2">
        <v>3</v>
      </c>
    </row>
    <row r="739" spans="1:100" ht="12.75" customHeight="1" x14ac:dyDescent="0.2">
      <c r="A739">
        <v>8</v>
      </c>
      <c r="B739" s="2">
        <v>1802</v>
      </c>
    </row>
    <row r="740" spans="1:100" ht="12.75" customHeight="1" x14ac:dyDescent="0.2">
      <c r="A740">
        <v>8</v>
      </c>
      <c r="B740" s="2">
        <v>1811</v>
      </c>
      <c r="G740" s="17">
        <v>1</v>
      </c>
      <c r="AE740" s="2">
        <v>1</v>
      </c>
      <c r="CA740" s="2">
        <v>1</v>
      </c>
    </row>
    <row r="741" spans="1:100" ht="12.75" customHeight="1" x14ac:dyDescent="0.2">
      <c r="A741">
        <v>8</v>
      </c>
      <c r="B741" s="2">
        <v>1814</v>
      </c>
      <c r="C741" s="17">
        <v>3.21</v>
      </c>
      <c r="D741" s="2">
        <v>2.4700000000000002</v>
      </c>
      <c r="F741" s="15">
        <v>2.8670000000000004</v>
      </c>
      <c r="G741" s="17">
        <v>14</v>
      </c>
      <c r="H741" s="2">
        <v>12</v>
      </c>
      <c r="I741" s="2">
        <v>85.7</v>
      </c>
      <c r="J741" s="2">
        <v>12</v>
      </c>
      <c r="K741" s="2">
        <v>85.7</v>
      </c>
      <c r="L741" s="2">
        <v>85.7</v>
      </c>
      <c r="O741" s="2">
        <v>2</v>
      </c>
      <c r="P741" s="2">
        <v>14.3</v>
      </c>
      <c r="S741" s="2">
        <v>7</v>
      </c>
      <c r="T741" s="2">
        <v>50</v>
      </c>
      <c r="U741" s="2">
        <v>5</v>
      </c>
      <c r="V741" s="2">
        <v>35.700000000000003</v>
      </c>
      <c r="Y741" s="2">
        <v>2</v>
      </c>
      <c r="Z741" s="2">
        <v>14.3</v>
      </c>
      <c r="AB741" s="2">
        <v>2</v>
      </c>
      <c r="AE741" s="2">
        <v>15</v>
      </c>
      <c r="AF741" s="2">
        <v>7</v>
      </c>
      <c r="AG741" s="2">
        <v>46.7</v>
      </c>
      <c r="AH741" s="2">
        <v>7</v>
      </c>
      <c r="AI741" s="2">
        <v>46.7</v>
      </c>
      <c r="AJ741" s="2">
        <v>46.7</v>
      </c>
      <c r="AK741" s="2">
        <v>3</v>
      </c>
      <c r="AL741" s="2">
        <v>20</v>
      </c>
      <c r="AM741" s="2">
        <v>5</v>
      </c>
      <c r="AN741" s="2">
        <v>33.299999999999997</v>
      </c>
      <c r="AQ741" s="2">
        <v>4</v>
      </c>
      <c r="AR741" s="2">
        <v>26.7</v>
      </c>
      <c r="AS741" s="2">
        <v>3</v>
      </c>
      <c r="AT741" s="2">
        <v>20</v>
      </c>
      <c r="AW741" s="2">
        <v>8</v>
      </c>
      <c r="AX741" s="2">
        <v>53.3</v>
      </c>
      <c r="AZ741" s="2">
        <v>1</v>
      </c>
      <c r="CA741" s="2">
        <v>15</v>
      </c>
      <c r="CB741" s="2">
        <v>10</v>
      </c>
      <c r="CC741" s="2">
        <v>66.7</v>
      </c>
      <c r="CD741" s="2">
        <v>10</v>
      </c>
      <c r="CE741" s="2">
        <v>66.7</v>
      </c>
      <c r="CF741" s="2">
        <v>66.7</v>
      </c>
      <c r="CI741" s="2">
        <v>5</v>
      </c>
      <c r="CJ741" s="2">
        <v>33.299999999999997</v>
      </c>
      <c r="CM741" s="2">
        <v>7</v>
      </c>
      <c r="CN741" s="2">
        <v>46.7</v>
      </c>
      <c r="CO741" s="2">
        <v>3</v>
      </c>
      <c r="CP741" s="2">
        <v>20</v>
      </c>
      <c r="CS741" s="2">
        <v>5</v>
      </c>
      <c r="CT741" s="2">
        <v>33.299999999999997</v>
      </c>
      <c r="CV741" s="2">
        <v>1</v>
      </c>
    </row>
    <row r="742" spans="1:100" ht="12.75" customHeight="1" x14ac:dyDescent="0.2">
      <c r="A742">
        <v>8</v>
      </c>
      <c r="B742" s="2">
        <v>1815</v>
      </c>
    </row>
    <row r="743" spans="1:100" ht="12.75" customHeight="1" x14ac:dyDescent="0.2">
      <c r="A743">
        <v>8</v>
      </c>
      <c r="B743" s="2">
        <v>1817</v>
      </c>
    </row>
    <row r="744" spans="1:100" ht="12.75" customHeight="1" x14ac:dyDescent="0.2">
      <c r="A744">
        <v>8</v>
      </c>
      <c r="B744" s="2">
        <v>1819</v>
      </c>
      <c r="G744" s="17">
        <v>2</v>
      </c>
      <c r="AE744" s="2">
        <v>2</v>
      </c>
      <c r="CA744" s="2">
        <v>2</v>
      </c>
    </row>
    <row r="745" spans="1:100" ht="12.75" customHeight="1" x14ac:dyDescent="0.2">
      <c r="A745">
        <v>8</v>
      </c>
      <c r="B745" s="2">
        <v>1822</v>
      </c>
      <c r="G745" s="17">
        <v>1</v>
      </c>
      <c r="AE745" s="2">
        <v>1</v>
      </c>
      <c r="CA745" s="2">
        <v>1</v>
      </c>
    </row>
    <row r="746" spans="1:100" ht="12.75" customHeight="1" x14ac:dyDescent="0.2">
      <c r="A746">
        <v>8</v>
      </c>
      <c r="B746" s="2">
        <v>1829</v>
      </c>
      <c r="G746" s="17">
        <v>4</v>
      </c>
      <c r="AE746" s="2">
        <v>4</v>
      </c>
      <c r="CA746" s="2">
        <v>4</v>
      </c>
    </row>
    <row r="747" spans="1:100" ht="12.75" customHeight="1" x14ac:dyDescent="0.2">
      <c r="A747">
        <v>8</v>
      </c>
      <c r="B747" s="2">
        <v>1830</v>
      </c>
      <c r="G747" s="17">
        <v>1</v>
      </c>
      <c r="AE747" s="2">
        <v>1</v>
      </c>
      <c r="CA747" s="2">
        <v>1</v>
      </c>
    </row>
    <row r="748" spans="1:100" ht="12.75" customHeight="1" x14ac:dyDescent="0.2">
      <c r="A748">
        <v>8</v>
      </c>
      <c r="B748" s="2">
        <v>1836</v>
      </c>
      <c r="C748" s="17">
        <v>3.63</v>
      </c>
      <c r="D748" s="2">
        <v>3.37</v>
      </c>
      <c r="F748" s="15">
        <v>3.5669999999999997</v>
      </c>
      <c r="G748" s="17">
        <v>60</v>
      </c>
      <c r="H748" s="2">
        <v>56</v>
      </c>
      <c r="I748" s="2">
        <v>93.3</v>
      </c>
      <c r="J748" s="2">
        <v>56</v>
      </c>
      <c r="K748" s="2">
        <v>93.3</v>
      </c>
      <c r="L748" s="2">
        <v>93.3</v>
      </c>
      <c r="O748" s="2">
        <v>4</v>
      </c>
      <c r="P748" s="2">
        <v>6.7</v>
      </c>
      <c r="S748" s="2">
        <v>14</v>
      </c>
      <c r="T748" s="2">
        <v>23.3</v>
      </c>
      <c r="U748" s="2">
        <v>42</v>
      </c>
      <c r="V748" s="2">
        <v>70</v>
      </c>
      <c r="Y748" s="2">
        <v>4</v>
      </c>
      <c r="Z748" s="2">
        <v>6.7</v>
      </c>
      <c r="AE748" s="2">
        <v>60</v>
      </c>
      <c r="AF748" s="2">
        <v>55</v>
      </c>
      <c r="AG748" s="2">
        <v>91.7</v>
      </c>
      <c r="AH748" s="2">
        <v>55</v>
      </c>
      <c r="AI748" s="2">
        <v>91.7</v>
      </c>
      <c r="AJ748" s="2">
        <v>91.7</v>
      </c>
      <c r="AK748" s="2">
        <v>1</v>
      </c>
      <c r="AL748" s="2">
        <v>1.7</v>
      </c>
      <c r="AM748" s="2">
        <v>4</v>
      </c>
      <c r="AN748" s="2">
        <v>6.7</v>
      </c>
      <c r="AQ748" s="2">
        <v>27</v>
      </c>
      <c r="AR748" s="2">
        <v>45</v>
      </c>
      <c r="AS748" s="2">
        <v>28</v>
      </c>
      <c r="AT748" s="2">
        <v>46.7</v>
      </c>
      <c r="AW748" s="2">
        <v>5</v>
      </c>
      <c r="AX748" s="2">
        <v>8.3000000000000007</v>
      </c>
      <c r="CA748" s="2">
        <v>60</v>
      </c>
      <c r="CB748" s="2">
        <v>58</v>
      </c>
      <c r="CC748" s="2">
        <v>96.7</v>
      </c>
      <c r="CD748" s="2">
        <v>58</v>
      </c>
      <c r="CE748" s="2">
        <v>96.7</v>
      </c>
      <c r="CF748" s="2">
        <v>96.7</v>
      </c>
      <c r="CI748" s="2">
        <v>2</v>
      </c>
      <c r="CJ748" s="2">
        <v>3.3</v>
      </c>
      <c r="CM748" s="2">
        <v>22</v>
      </c>
      <c r="CN748" s="2">
        <v>36.700000000000003</v>
      </c>
      <c r="CO748" s="2">
        <v>36</v>
      </c>
      <c r="CP748" s="2">
        <v>60</v>
      </c>
      <c r="CS748" s="2">
        <v>2</v>
      </c>
      <c r="CT748" s="2">
        <v>3.3</v>
      </c>
    </row>
    <row r="749" spans="1:100" ht="12.75" customHeight="1" x14ac:dyDescent="0.2">
      <c r="A749">
        <v>8</v>
      </c>
      <c r="B749" s="2">
        <v>1841</v>
      </c>
    </row>
    <row r="750" spans="1:100" ht="12.75" customHeight="1" x14ac:dyDescent="0.2">
      <c r="A750">
        <v>8</v>
      </c>
      <c r="B750" s="2">
        <v>1842</v>
      </c>
      <c r="G750" s="17">
        <v>1</v>
      </c>
      <c r="AE750" s="2">
        <v>1</v>
      </c>
      <c r="CA750" s="2">
        <v>1</v>
      </c>
    </row>
    <row r="751" spans="1:100" ht="12.75" customHeight="1" x14ac:dyDescent="0.2">
      <c r="A751">
        <v>8</v>
      </c>
      <c r="B751" s="2">
        <v>1845</v>
      </c>
    </row>
    <row r="752" spans="1:100" ht="12.75" customHeight="1" x14ac:dyDescent="0.2">
      <c r="A752">
        <v>8</v>
      </c>
      <c r="B752" s="2">
        <v>1848</v>
      </c>
      <c r="G752" s="17">
        <v>2</v>
      </c>
      <c r="AE752" s="2">
        <v>2</v>
      </c>
      <c r="CA752" s="2">
        <v>2</v>
      </c>
    </row>
    <row r="753" spans="1:100" ht="12.75" customHeight="1" x14ac:dyDescent="0.2">
      <c r="A753">
        <v>8</v>
      </c>
      <c r="B753" s="2">
        <v>1851</v>
      </c>
    </row>
    <row r="754" spans="1:100" ht="12.75" customHeight="1" x14ac:dyDescent="0.2">
      <c r="A754">
        <v>8</v>
      </c>
      <c r="B754" s="2">
        <v>1852</v>
      </c>
      <c r="C754" s="17">
        <v>2.57</v>
      </c>
      <c r="D754" s="2">
        <v>1.62</v>
      </c>
      <c r="F754" s="15">
        <v>2.3110000000000004</v>
      </c>
      <c r="G754" s="17">
        <v>39</v>
      </c>
      <c r="H754" s="2">
        <v>24</v>
      </c>
      <c r="I754" s="2">
        <v>57.1</v>
      </c>
      <c r="J754" s="2">
        <v>24</v>
      </c>
      <c r="K754" s="2">
        <v>57.1</v>
      </c>
      <c r="L754" s="2">
        <v>61.5</v>
      </c>
      <c r="M754" s="2">
        <v>7</v>
      </c>
      <c r="N754" s="2">
        <v>16.7</v>
      </c>
      <c r="O754" s="2">
        <v>8</v>
      </c>
      <c r="P754" s="2">
        <v>19</v>
      </c>
      <c r="S754" s="2">
        <v>11</v>
      </c>
      <c r="T754" s="2">
        <v>26.2</v>
      </c>
      <c r="U754" s="2">
        <v>13</v>
      </c>
      <c r="V754" s="2">
        <v>31</v>
      </c>
      <c r="W754" s="2">
        <v>3</v>
      </c>
      <c r="X754" s="2">
        <v>7.1</v>
      </c>
      <c r="Y754" s="2">
        <v>18</v>
      </c>
      <c r="Z754" s="2">
        <v>42.9</v>
      </c>
      <c r="AB754" s="2">
        <v>1</v>
      </c>
      <c r="AE754" s="2">
        <v>39</v>
      </c>
      <c r="AF754" s="2">
        <v>9</v>
      </c>
      <c r="AG754" s="2">
        <v>21.4</v>
      </c>
      <c r="AH754" s="2">
        <v>9</v>
      </c>
      <c r="AI754" s="2">
        <v>21.4</v>
      </c>
      <c r="AJ754" s="2">
        <v>23.1</v>
      </c>
      <c r="AK754" s="2">
        <v>22</v>
      </c>
      <c r="AL754" s="2">
        <v>52.4</v>
      </c>
      <c r="AM754" s="2">
        <v>8</v>
      </c>
      <c r="AN754" s="2">
        <v>19</v>
      </c>
      <c r="AQ754" s="2">
        <v>6</v>
      </c>
      <c r="AR754" s="2">
        <v>14.3</v>
      </c>
      <c r="AS754" s="2">
        <v>3</v>
      </c>
      <c r="AT754" s="2">
        <v>7.1</v>
      </c>
      <c r="AU754" s="2">
        <v>3</v>
      </c>
      <c r="AV754" s="2">
        <v>7.1</v>
      </c>
      <c r="AW754" s="2">
        <v>33</v>
      </c>
      <c r="AX754" s="2">
        <v>78.599999999999994</v>
      </c>
      <c r="AZ754" s="2">
        <v>1</v>
      </c>
      <c r="CA754" s="2">
        <v>38</v>
      </c>
      <c r="CB754" s="2">
        <v>19</v>
      </c>
      <c r="CC754" s="2">
        <v>45.2</v>
      </c>
      <c r="CD754" s="2">
        <v>19</v>
      </c>
      <c r="CE754" s="2">
        <v>45.2</v>
      </c>
      <c r="CF754" s="2">
        <v>50</v>
      </c>
      <c r="CG754" s="2">
        <v>5</v>
      </c>
      <c r="CH754" s="2">
        <v>11.9</v>
      </c>
      <c r="CI754" s="2">
        <v>14</v>
      </c>
      <c r="CJ754" s="2">
        <v>33.299999999999997</v>
      </c>
      <c r="CM754" s="2">
        <v>12</v>
      </c>
      <c r="CN754" s="2">
        <v>28.6</v>
      </c>
      <c r="CO754" s="2">
        <v>7</v>
      </c>
      <c r="CP754" s="2">
        <v>16.7</v>
      </c>
      <c r="CQ754" s="2">
        <v>4</v>
      </c>
      <c r="CR754" s="2">
        <v>9.5</v>
      </c>
      <c r="CS754" s="2">
        <v>23</v>
      </c>
      <c r="CT754" s="2">
        <v>54.8</v>
      </c>
      <c r="CV754" s="2">
        <v>1</v>
      </c>
    </row>
    <row r="755" spans="1:100" ht="12.75" customHeight="1" x14ac:dyDescent="0.2">
      <c r="A755">
        <v>8</v>
      </c>
      <c r="B755" s="2">
        <v>1854</v>
      </c>
      <c r="C755" s="17">
        <v>2.64</v>
      </c>
      <c r="D755" s="2">
        <v>1.93</v>
      </c>
      <c r="F755" s="15">
        <v>2.3590000000000004</v>
      </c>
      <c r="G755" s="17">
        <v>11</v>
      </c>
      <c r="H755" s="2">
        <v>10</v>
      </c>
      <c r="I755" s="2">
        <v>71.400000000000006</v>
      </c>
      <c r="J755" s="2">
        <v>10</v>
      </c>
      <c r="K755" s="2">
        <v>71.400000000000006</v>
      </c>
      <c r="L755" s="2">
        <v>90.9</v>
      </c>
      <c r="O755" s="2">
        <v>1</v>
      </c>
      <c r="P755" s="2">
        <v>7.1</v>
      </c>
      <c r="S755" s="2">
        <v>5</v>
      </c>
      <c r="T755" s="2">
        <v>35.700000000000003</v>
      </c>
      <c r="U755" s="2">
        <v>5</v>
      </c>
      <c r="V755" s="2">
        <v>35.700000000000003</v>
      </c>
      <c r="W755" s="2">
        <v>3</v>
      </c>
      <c r="X755" s="2">
        <v>21.4</v>
      </c>
      <c r="Y755" s="2">
        <v>4</v>
      </c>
      <c r="Z755" s="2">
        <v>28.6</v>
      </c>
      <c r="AE755" s="2">
        <v>11</v>
      </c>
      <c r="AF755" s="2">
        <v>5</v>
      </c>
      <c r="AG755" s="2">
        <v>35.700000000000003</v>
      </c>
      <c r="AH755" s="2">
        <v>5</v>
      </c>
      <c r="AI755" s="2">
        <v>35.700000000000003</v>
      </c>
      <c r="AJ755" s="2">
        <v>45.5</v>
      </c>
      <c r="AK755" s="2">
        <v>3</v>
      </c>
      <c r="AL755" s="2">
        <v>21.4</v>
      </c>
      <c r="AM755" s="2">
        <v>3</v>
      </c>
      <c r="AN755" s="2">
        <v>21.4</v>
      </c>
      <c r="AQ755" s="2">
        <v>2</v>
      </c>
      <c r="AR755" s="2">
        <v>14.3</v>
      </c>
      <c r="AS755" s="2">
        <v>3</v>
      </c>
      <c r="AT755" s="2">
        <v>21.4</v>
      </c>
      <c r="AU755" s="2">
        <v>3</v>
      </c>
      <c r="AV755" s="2">
        <v>21.4</v>
      </c>
      <c r="AW755" s="2">
        <v>9</v>
      </c>
      <c r="AX755" s="2">
        <v>64.3</v>
      </c>
      <c r="CA755" s="2">
        <v>11</v>
      </c>
      <c r="CB755" s="2">
        <v>8</v>
      </c>
      <c r="CC755" s="2">
        <v>57.1</v>
      </c>
      <c r="CD755" s="2">
        <v>8</v>
      </c>
      <c r="CE755" s="2">
        <v>57.1</v>
      </c>
      <c r="CF755" s="2">
        <v>72.7</v>
      </c>
      <c r="CG755" s="2">
        <v>1</v>
      </c>
      <c r="CH755" s="2">
        <v>7.1</v>
      </c>
      <c r="CI755" s="2">
        <v>2</v>
      </c>
      <c r="CJ755" s="2">
        <v>14.3</v>
      </c>
      <c r="CM755" s="2">
        <v>4</v>
      </c>
      <c r="CN755" s="2">
        <v>28.6</v>
      </c>
      <c r="CO755" s="2">
        <v>4</v>
      </c>
      <c r="CP755" s="2">
        <v>28.6</v>
      </c>
      <c r="CQ755" s="2">
        <v>3</v>
      </c>
      <c r="CR755" s="2">
        <v>21.4</v>
      </c>
      <c r="CS755" s="2">
        <v>6</v>
      </c>
      <c r="CT755" s="2">
        <v>42.9</v>
      </c>
    </row>
    <row r="756" spans="1:100" ht="12.75" customHeight="1" x14ac:dyDescent="0.2">
      <c r="A756">
        <v>8</v>
      </c>
      <c r="B756" s="2">
        <v>1858</v>
      </c>
      <c r="C756" s="17">
        <v>3.14</v>
      </c>
      <c r="D756" s="2">
        <v>2.29</v>
      </c>
      <c r="F756" s="15">
        <v>2.9</v>
      </c>
      <c r="G756" s="17">
        <v>21</v>
      </c>
      <c r="H756" s="2">
        <v>19</v>
      </c>
      <c r="I756" s="2">
        <v>90.5</v>
      </c>
      <c r="J756" s="2">
        <v>19</v>
      </c>
      <c r="K756" s="2">
        <v>90.5</v>
      </c>
      <c r="L756" s="2">
        <v>90.5</v>
      </c>
      <c r="M756" s="2">
        <v>2</v>
      </c>
      <c r="N756" s="2">
        <v>9.5</v>
      </c>
      <c r="S756" s="2">
        <v>12</v>
      </c>
      <c r="T756" s="2">
        <v>57.1</v>
      </c>
      <c r="U756" s="2">
        <v>7</v>
      </c>
      <c r="V756" s="2">
        <v>33.299999999999997</v>
      </c>
      <c r="Y756" s="2">
        <v>2</v>
      </c>
      <c r="Z756" s="2">
        <v>9.5</v>
      </c>
      <c r="AB756" s="2">
        <v>2</v>
      </c>
      <c r="AE756" s="2">
        <v>21</v>
      </c>
      <c r="AF756" s="2">
        <v>11</v>
      </c>
      <c r="AG756" s="2">
        <v>52.4</v>
      </c>
      <c r="AH756" s="2">
        <v>11</v>
      </c>
      <c r="AI756" s="2">
        <v>52.4</v>
      </c>
      <c r="AJ756" s="2">
        <v>52.4</v>
      </c>
      <c r="AK756" s="2">
        <v>8</v>
      </c>
      <c r="AL756" s="2">
        <v>38.1</v>
      </c>
      <c r="AM756" s="2">
        <v>2</v>
      </c>
      <c r="AN756" s="2">
        <v>9.5</v>
      </c>
      <c r="AQ756" s="2">
        <v>8</v>
      </c>
      <c r="AR756" s="2">
        <v>38.1</v>
      </c>
      <c r="AS756" s="2">
        <v>3</v>
      </c>
      <c r="AT756" s="2">
        <v>14.3</v>
      </c>
      <c r="AW756" s="2">
        <v>10</v>
      </c>
      <c r="AX756" s="2">
        <v>47.6</v>
      </c>
      <c r="AZ756" s="2">
        <v>2</v>
      </c>
      <c r="CA756" s="2">
        <v>20</v>
      </c>
      <c r="CB756" s="2">
        <v>14</v>
      </c>
      <c r="CC756" s="2">
        <v>70</v>
      </c>
      <c r="CD756" s="2">
        <v>14</v>
      </c>
      <c r="CE756" s="2">
        <v>70</v>
      </c>
      <c r="CF756" s="2">
        <v>70</v>
      </c>
      <c r="CG756" s="2">
        <v>1</v>
      </c>
      <c r="CH756" s="2">
        <v>5</v>
      </c>
      <c r="CI756" s="2">
        <v>5</v>
      </c>
      <c r="CJ756" s="2">
        <v>25</v>
      </c>
      <c r="CM756" s="2">
        <v>9</v>
      </c>
      <c r="CN756" s="2">
        <v>45</v>
      </c>
      <c r="CO756" s="2">
        <v>5</v>
      </c>
      <c r="CP756" s="2">
        <v>25</v>
      </c>
      <c r="CS756" s="2">
        <v>6</v>
      </c>
      <c r="CT756" s="2">
        <v>30</v>
      </c>
      <c r="CU756" s="2">
        <v>1</v>
      </c>
      <c r="CV756" s="2">
        <v>2</v>
      </c>
    </row>
    <row r="757" spans="1:100" ht="12.75" customHeight="1" x14ac:dyDescent="0.2">
      <c r="A757">
        <v>8</v>
      </c>
      <c r="B757" s="2">
        <v>1861</v>
      </c>
      <c r="G757" s="17">
        <v>4</v>
      </c>
      <c r="AE757" s="2">
        <v>4</v>
      </c>
      <c r="CA757" s="2">
        <v>4</v>
      </c>
    </row>
    <row r="758" spans="1:100" ht="12.75" customHeight="1" x14ac:dyDescent="0.2">
      <c r="A758">
        <v>8</v>
      </c>
      <c r="B758" s="2">
        <v>1875</v>
      </c>
      <c r="C758" s="17">
        <v>2.86</v>
      </c>
      <c r="D758" s="2">
        <v>1.85</v>
      </c>
      <c r="F758" s="15">
        <v>2.5840000000000005</v>
      </c>
      <c r="G758" s="17">
        <v>86</v>
      </c>
      <c r="H758" s="2">
        <v>59</v>
      </c>
      <c r="I758" s="2">
        <v>67.8</v>
      </c>
      <c r="J758" s="2">
        <v>59</v>
      </c>
      <c r="K758" s="2">
        <v>67.8</v>
      </c>
      <c r="L758" s="2">
        <v>68.599999999999994</v>
      </c>
      <c r="M758" s="2">
        <v>13</v>
      </c>
      <c r="N758" s="2">
        <v>14.9</v>
      </c>
      <c r="O758" s="2">
        <v>14</v>
      </c>
      <c r="P758" s="2">
        <v>16.100000000000001</v>
      </c>
      <c r="S758" s="2">
        <v>28</v>
      </c>
      <c r="T758" s="2">
        <v>32.200000000000003</v>
      </c>
      <c r="U758" s="2">
        <v>31</v>
      </c>
      <c r="V758" s="2">
        <v>35.6</v>
      </c>
      <c r="W758" s="2">
        <v>1</v>
      </c>
      <c r="X758" s="2">
        <v>1.1000000000000001</v>
      </c>
      <c r="Y758" s="2">
        <v>28</v>
      </c>
      <c r="Z758" s="2">
        <v>32.200000000000003</v>
      </c>
      <c r="AE758" s="2">
        <v>86</v>
      </c>
      <c r="AF758" s="2">
        <v>22</v>
      </c>
      <c r="AG758" s="2">
        <v>25.3</v>
      </c>
      <c r="AH758" s="2">
        <v>22</v>
      </c>
      <c r="AI758" s="2">
        <v>25.3</v>
      </c>
      <c r="AJ758" s="2">
        <v>25.6</v>
      </c>
      <c r="AK758" s="2">
        <v>39</v>
      </c>
      <c r="AL758" s="2">
        <v>44.8</v>
      </c>
      <c r="AM758" s="2">
        <v>25</v>
      </c>
      <c r="AN758" s="2">
        <v>28.7</v>
      </c>
      <c r="AQ758" s="2">
        <v>16</v>
      </c>
      <c r="AR758" s="2">
        <v>18.399999999999999</v>
      </c>
      <c r="AS758" s="2">
        <v>6</v>
      </c>
      <c r="AT758" s="2">
        <v>6.9</v>
      </c>
      <c r="AU758" s="2">
        <v>1</v>
      </c>
      <c r="AV758" s="2">
        <v>1.1000000000000001</v>
      </c>
      <c r="AW758" s="2">
        <v>65</v>
      </c>
      <c r="AX758" s="2">
        <v>74.7</v>
      </c>
      <c r="CA758" s="2">
        <v>86</v>
      </c>
      <c r="CB758" s="2">
        <v>46</v>
      </c>
      <c r="CC758" s="2">
        <v>52.9</v>
      </c>
      <c r="CD758" s="2">
        <v>46</v>
      </c>
      <c r="CE758" s="2">
        <v>52.9</v>
      </c>
      <c r="CF758" s="2">
        <v>53.5</v>
      </c>
      <c r="CG758" s="2">
        <v>6</v>
      </c>
      <c r="CH758" s="2">
        <v>6.9</v>
      </c>
      <c r="CI758" s="2">
        <v>34</v>
      </c>
      <c r="CJ758" s="2">
        <v>39.1</v>
      </c>
      <c r="CM758" s="2">
        <v>33</v>
      </c>
      <c r="CN758" s="2">
        <v>37.9</v>
      </c>
      <c r="CO758" s="2">
        <v>13</v>
      </c>
      <c r="CP758" s="2">
        <v>14.9</v>
      </c>
      <c r="CQ758" s="2">
        <v>1</v>
      </c>
      <c r="CR758" s="2">
        <v>1.1000000000000001</v>
      </c>
      <c r="CS758" s="2">
        <v>41</v>
      </c>
      <c r="CT758" s="2">
        <v>47.1</v>
      </c>
    </row>
    <row r="759" spans="1:100" ht="12.75" customHeight="1" x14ac:dyDescent="0.2">
      <c r="A759">
        <v>8</v>
      </c>
      <c r="B759" s="2">
        <v>1881</v>
      </c>
      <c r="G759" s="17">
        <v>1</v>
      </c>
      <c r="AE759" s="2">
        <v>1</v>
      </c>
      <c r="CA759" s="2">
        <v>1</v>
      </c>
    </row>
    <row r="760" spans="1:100" ht="12.75" customHeight="1" x14ac:dyDescent="0.2">
      <c r="A760">
        <v>8</v>
      </c>
      <c r="B760" s="2">
        <v>1882</v>
      </c>
      <c r="G760" s="17">
        <v>1</v>
      </c>
      <c r="AE760" s="2">
        <v>1</v>
      </c>
      <c r="CA760" s="2">
        <v>1</v>
      </c>
    </row>
    <row r="761" spans="1:100" ht="12.75" customHeight="1" x14ac:dyDescent="0.2">
      <c r="A761">
        <v>8</v>
      </c>
      <c r="B761" s="2">
        <v>1884</v>
      </c>
      <c r="G761" s="17">
        <v>5</v>
      </c>
      <c r="AE761" s="2">
        <v>7</v>
      </c>
      <c r="CA761" s="2">
        <v>6</v>
      </c>
    </row>
    <row r="762" spans="1:100" ht="12.75" customHeight="1" x14ac:dyDescent="0.2">
      <c r="A762">
        <v>8</v>
      </c>
      <c r="B762" s="2">
        <v>1888</v>
      </c>
    </row>
    <row r="763" spans="1:100" ht="12.75" customHeight="1" x14ac:dyDescent="0.2">
      <c r="A763">
        <v>8</v>
      </c>
      <c r="B763" s="2">
        <v>1892</v>
      </c>
      <c r="C763" s="17">
        <v>1.5</v>
      </c>
      <c r="D763" s="2">
        <v>1.08</v>
      </c>
      <c r="F763" s="15">
        <v>1.3430000000000002</v>
      </c>
      <c r="G763" s="17">
        <v>11</v>
      </c>
      <c r="H763" s="2">
        <v>10</v>
      </c>
      <c r="I763" s="2">
        <v>38.5</v>
      </c>
      <c r="J763" s="2">
        <v>10</v>
      </c>
      <c r="K763" s="2">
        <v>38.5</v>
      </c>
      <c r="L763" s="2">
        <v>90.9</v>
      </c>
      <c r="O763" s="2">
        <v>1</v>
      </c>
      <c r="P763" s="2">
        <v>3.8</v>
      </c>
      <c r="S763" s="2">
        <v>3</v>
      </c>
      <c r="T763" s="2">
        <v>11.5</v>
      </c>
      <c r="U763" s="2">
        <v>7</v>
      </c>
      <c r="V763" s="2">
        <v>26.9</v>
      </c>
      <c r="W763" s="2">
        <v>15</v>
      </c>
      <c r="X763" s="2">
        <v>57.7</v>
      </c>
      <c r="Y763" s="2">
        <v>16</v>
      </c>
      <c r="Z763" s="2">
        <v>61.5</v>
      </c>
      <c r="AB763" s="2">
        <v>1</v>
      </c>
      <c r="AE763" s="2">
        <v>11</v>
      </c>
      <c r="AF763" s="2">
        <v>6</v>
      </c>
      <c r="AG763" s="2">
        <v>23.1</v>
      </c>
      <c r="AH763" s="2">
        <v>6</v>
      </c>
      <c r="AI763" s="2">
        <v>23.1</v>
      </c>
      <c r="AJ763" s="2">
        <v>54.5</v>
      </c>
      <c r="AK763" s="2">
        <v>4</v>
      </c>
      <c r="AL763" s="2">
        <v>15.4</v>
      </c>
      <c r="AM763" s="2">
        <v>1</v>
      </c>
      <c r="AN763" s="2">
        <v>3.8</v>
      </c>
      <c r="AQ763" s="2">
        <v>2</v>
      </c>
      <c r="AR763" s="2">
        <v>7.7</v>
      </c>
      <c r="AS763" s="2">
        <v>4</v>
      </c>
      <c r="AT763" s="2">
        <v>15.4</v>
      </c>
      <c r="AU763" s="2">
        <v>15</v>
      </c>
      <c r="AV763" s="2">
        <v>57.7</v>
      </c>
      <c r="AW763" s="2">
        <v>20</v>
      </c>
      <c r="AX763" s="2">
        <v>76.900000000000006</v>
      </c>
      <c r="AZ763" s="2">
        <v>1</v>
      </c>
      <c r="CA763" s="2">
        <v>11</v>
      </c>
      <c r="CB763" s="2">
        <v>8</v>
      </c>
      <c r="CC763" s="2">
        <v>30.8</v>
      </c>
      <c r="CD763" s="2">
        <v>8</v>
      </c>
      <c r="CE763" s="2">
        <v>30.8</v>
      </c>
      <c r="CF763" s="2">
        <v>72.7</v>
      </c>
      <c r="CI763" s="2">
        <v>3</v>
      </c>
      <c r="CJ763" s="2">
        <v>11.5</v>
      </c>
      <c r="CM763" s="2">
        <v>3</v>
      </c>
      <c r="CN763" s="2">
        <v>11.5</v>
      </c>
      <c r="CO763" s="2">
        <v>5</v>
      </c>
      <c r="CP763" s="2">
        <v>19.2</v>
      </c>
      <c r="CQ763" s="2">
        <v>15</v>
      </c>
      <c r="CR763" s="2">
        <v>57.7</v>
      </c>
      <c r="CS763" s="2">
        <v>18</v>
      </c>
      <c r="CT763" s="2">
        <v>69.2</v>
      </c>
      <c r="CV763" s="2">
        <v>1</v>
      </c>
    </row>
    <row r="764" spans="1:100" ht="12.75" customHeight="1" x14ac:dyDescent="0.2">
      <c r="A764">
        <v>8</v>
      </c>
      <c r="B764" s="2">
        <v>1898</v>
      </c>
      <c r="G764" s="17">
        <v>1</v>
      </c>
      <c r="AE764" s="2">
        <v>1</v>
      </c>
      <c r="CA764" s="2">
        <v>1</v>
      </c>
    </row>
    <row r="765" spans="1:100" ht="12.75" customHeight="1" x14ac:dyDescent="0.2">
      <c r="A765">
        <v>8</v>
      </c>
      <c r="B765" s="2">
        <v>1902</v>
      </c>
      <c r="G765" s="17">
        <v>4</v>
      </c>
      <c r="AE765" s="2">
        <v>3</v>
      </c>
      <c r="CA765" s="2">
        <v>3</v>
      </c>
    </row>
    <row r="766" spans="1:100" ht="12.75" customHeight="1" x14ac:dyDescent="0.2">
      <c r="A766">
        <v>8</v>
      </c>
      <c r="B766" s="2">
        <v>1904</v>
      </c>
      <c r="G766" s="17">
        <v>3</v>
      </c>
      <c r="AE766" s="2">
        <v>3</v>
      </c>
      <c r="CA766" s="2">
        <v>5</v>
      </c>
    </row>
    <row r="767" spans="1:100" ht="12.75" customHeight="1" x14ac:dyDescent="0.2">
      <c r="A767">
        <v>8</v>
      </c>
      <c r="B767" s="2">
        <v>1907</v>
      </c>
      <c r="G767" s="17">
        <v>6</v>
      </c>
      <c r="AE767" s="2">
        <v>6</v>
      </c>
      <c r="CA767" s="2">
        <v>6</v>
      </c>
    </row>
    <row r="768" spans="1:100" ht="12.75" customHeight="1" x14ac:dyDescent="0.2">
      <c r="A768">
        <v>8</v>
      </c>
      <c r="B768" s="2">
        <v>1910</v>
      </c>
      <c r="G768" s="17">
        <v>3</v>
      </c>
      <c r="AE768" s="2">
        <v>2</v>
      </c>
      <c r="CA768" s="2">
        <v>2</v>
      </c>
    </row>
    <row r="769" spans="1:100" ht="12.75" customHeight="1" x14ac:dyDescent="0.2">
      <c r="A769">
        <v>8</v>
      </c>
      <c r="B769" s="2">
        <v>1915</v>
      </c>
      <c r="G769" s="17">
        <v>2</v>
      </c>
      <c r="AE769" s="2">
        <v>2</v>
      </c>
      <c r="CA769" s="2">
        <v>2</v>
      </c>
    </row>
    <row r="770" spans="1:100" ht="12.75" customHeight="1" x14ac:dyDescent="0.2">
      <c r="A770">
        <v>8</v>
      </c>
      <c r="B770" s="2">
        <v>1919</v>
      </c>
      <c r="G770" s="17">
        <v>7</v>
      </c>
      <c r="AE770" s="2">
        <v>7</v>
      </c>
      <c r="CA770" s="2">
        <v>6</v>
      </c>
    </row>
    <row r="771" spans="1:100" ht="12.75" customHeight="1" x14ac:dyDescent="0.2">
      <c r="A771">
        <v>8</v>
      </c>
      <c r="B771" s="2">
        <v>1926</v>
      </c>
      <c r="C771" s="17">
        <v>3.06</v>
      </c>
      <c r="D771" s="2">
        <v>1.78</v>
      </c>
      <c r="F771" s="15">
        <v>2.7230000000000003</v>
      </c>
      <c r="G771" s="17">
        <v>18</v>
      </c>
      <c r="H771" s="2">
        <v>14</v>
      </c>
      <c r="I771" s="2">
        <v>77.8</v>
      </c>
      <c r="J771" s="2">
        <v>14</v>
      </c>
      <c r="K771" s="2">
        <v>77.8</v>
      </c>
      <c r="L771" s="2">
        <v>77.8</v>
      </c>
      <c r="M771" s="2">
        <v>1</v>
      </c>
      <c r="N771" s="2">
        <v>5.6</v>
      </c>
      <c r="O771" s="2">
        <v>3</v>
      </c>
      <c r="P771" s="2">
        <v>16.7</v>
      </c>
      <c r="S771" s="2">
        <v>8</v>
      </c>
      <c r="T771" s="2">
        <v>44.4</v>
      </c>
      <c r="U771" s="2">
        <v>6</v>
      </c>
      <c r="V771" s="2">
        <v>33.299999999999997</v>
      </c>
      <c r="Y771" s="2">
        <v>4</v>
      </c>
      <c r="Z771" s="2">
        <v>22.2</v>
      </c>
      <c r="AA771" s="2">
        <v>1</v>
      </c>
      <c r="AE771" s="2">
        <v>18</v>
      </c>
      <c r="AF771" s="2">
        <v>3</v>
      </c>
      <c r="AG771" s="2">
        <v>16.7</v>
      </c>
      <c r="AH771" s="2">
        <v>3</v>
      </c>
      <c r="AI771" s="2">
        <v>16.7</v>
      </c>
      <c r="AJ771" s="2">
        <v>16.7</v>
      </c>
      <c r="AK771" s="2">
        <v>7</v>
      </c>
      <c r="AL771" s="2">
        <v>38.9</v>
      </c>
      <c r="AM771" s="2">
        <v>8</v>
      </c>
      <c r="AN771" s="2">
        <v>44.4</v>
      </c>
      <c r="AQ771" s="2">
        <v>3</v>
      </c>
      <c r="AR771" s="2">
        <v>16.7</v>
      </c>
      <c r="AW771" s="2">
        <v>15</v>
      </c>
      <c r="AX771" s="2">
        <v>83.3</v>
      </c>
      <c r="AY771" s="2">
        <v>1</v>
      </c>
      <c r="CA771" s="2">
        <v>18</v>
      </c>
      <c r="CB771" s="2">
        <v>14</v>
      </c>
      <c r="CC771" s="2">
        <v>77.8</v>
      </c>
      <c r="CD771" s="2">
        <v>14</v>
      </c>
      <c r="CE771" s="2">
        <v>77.8</v>
      </c>
      <c r="CF771" s="2">
        <v>77.8</v>
      </c>
      <c r="CG771" s="2">
        <v>2</v>
      </c>
      <c r="CH771" s="2">
        <v>11.1</v>
      </c>
      <c r="CI771" s="2">
        <v>2</v>
      </c>
      <c r="CJ771" s="2">
        <v>11.1</v>
      </c>
      <c r="CM771" s="2">
        <v>13</v>
      </c>
      <c r="CN771" s="2">
        <v>72.2</v>
      </c>
      <c r="CO771" s="2">
        <v>1</v>
      </c>
      <c r="CP771" s="2">
        <v>5.6</v>
      </c>
      <c r="CS771" s="2">
        <v>4</v>
      </c>
      <c r="CT771" s="2">
        <v>22.2</v>
      </c>
      <c r="CU771" s="2">
        <v>1</v>
      </c>
    </row>
    <row r="772" spans="1:100" ht="12.75" customHeight="1" x14ac:dyDescent="0.2">
      <c r="A772">
        <v>8</v>
      </c>
      <c r="B772" s="2">
        <v>1932</v>
      </c>
      <c r="C772" s="17">
        <v>0.49</v>
      </c>
      <c r="D772" s="2">
        <v>0.26</v>
      </c>
      <c r="F772" s="15">
        <v>0.41900000000000004</v>
      </c>
      <c r="G772" s="17">
        <v>12</v>
      </c>
      <c r="H772" s="2">
        <v>11</v>
      </c>
      <c r="I772" s="2">
        <v>13.6</v>
      </c>
      <c r="J772" s="2">
        <v>11</v>
      </c>
      <c r="K772" s="2">
        <v>13.6</v>
      </c>
      <c r="L772" s="2">
        <v>91.7</v>
      </c>
      <c r="O772" s="2">
        <v>1</v>
      </c>
      <c r="P772" s="2">
        <v>1.2</v>
      </c>
      <c r="S772" s="2">
        <v>6</v>
      </c>
      <c r="T772" s="2">
        <v>7.4</v>
      </c>
      <c r="U772" s="2">
        <v>5</v>
      </c>
      <c r="V772" s="2">
        <v>6.2</v>
      </c>
      <c r="W772" s="2">
        <v>69</v>
      </c>
      <c r="X772" s="2">
        <v>85.2</v>
      </c>
      <c r="Y772" s="2">
        <v>70</v>
      </c>
      <c r="Z772" s="2">
        <v>86.4</v>
      </c>
      <c r="AB772" s="2">
        <v>2</v>
      </c>
      <c r="AE772" s="2">
        <v>11</v>
      </c>
      <c r="AF772" s="2">
        <v>2</v>
      </c>
      <c r="AG772" s="2">
        <v>2.5</v>
      </c>
      <c r="AH772" s="2">
        <v>2</v>
      </c>
      <c r="AI772" s="2">
        <v>2.5</v>
      </c>
      <c r="AJ772" s="2">
        <v>18.2</v>
      </c>
      <c r="AK772" s="2">
        <v>3</v>
      </c>
      <c r="AL772" s="2">
        <v>3.7</v>
      </c>
      <c r="AM772" s="2">
        <v>6</v>
      </c>
      <c r="AN772" s="2">
        <v>7.4</v>
      </c>
      <c r="AQ772" s="2">
        <v>2</v>
      </c>
      <c r="AR772" s="2">
        <v>2.5</v>
      </c>
      <c r="AU772" s="2">
        <v>70</v>
      </c>
      <c r="AV772" s="2">
        <v>86.4</v>
      </c>
      <c r="AW772" s="2">
        <v>79</v>
      </c>
      <c r="AX772" s="2">
        <v>97.5</v>
      </c>
      <c r="AZ772" s="2">
        <v>2</v>
      </c>
      <c r="CA772" s="2">
        <v>12</v>
      </c>
      <c r="CB772" s="2">
        <v>10</v>
      </c>
      <c r="CC772" s="2">
        <v>12.3</v>
      </c>
      <c r="CD772" s="2">
        <v>10</v>
      </c>
      <c r="CE772" s="2">
        <v>12.3</v>
      </c>
      <c r="CF772" s="2">
        <v>83.3</v>
      </c>
      <c r="CI772" s="2">
        <v>2</v>
      </c>
      <c r="CJ772" s="2">
        <v>2.5</v>
      </c>
      <c r="CM772" s="2">
        <v>10</v>
      </c>
      <c r="CN772" s="2">
        <v>12.3</v>
      </c>
      <c r="CQ772" s="2">
        <v>69</v>
      </c>
      <c r="CR772" s="2">
        <v>85.2</v>
      </c>
      <c r="CS772" s="2">
        <v>71</v>
      </c>
      <c r="CT772" s="2">
        <v>87.7</v>
      </c>
      <c r="CV772" s="2">
        <v>2</v>
      </c>
    </row>
    <row r="773" spans="1:100" ht="12.75" customHeight="1" x14ac:dyDescent="0.2">
      <c r="A773">
        <v>8</v>
      </c>
      <c r="B773" s="2">
        <v>1939</v>
      </c>
      <c r="G773" s="17">
        <v>1</v>
      </c>
      <c r="AE773" s="2">
        <v>2</v>
      </c>
      <c r="CA773" s="2">
        <v>1</v>
      </c>
    </row>
    <row r="774" spans="1:100" ht="12.75" customHeight="1" x14ac:dyDescent="0.2">
      <c r="A774">
        <v>8</v>
      </c>
      <c r="B774" s="2">
        <v>1941</v>
      </c>
      <c r="C774" s="17">
        <v>3.16</v>
      </c>
      <c r="D774" s="2">
        <v>2.56</v>
      </c>
      <c r="F774" s="15">
        <v>2.88</v>
      </c>
      <c r="G774" s="17">
        <v>25</v>
      </c>
      <c r="H774" s="2">
        <v>21</v>
      </c>
      <c r="I774" s="2">
        <v>84</v>
      </c>
      <c r="J774" s="2">
        <v>21</v>
      </c>
      <c r="K774" s="2">
        <v>84</v>
      </c>
      <c r="L774" s="2">
        <v>84</v>
      </c>
      <c r="M774" s="2">
        <v>2</v>
      </c>
      <c r="N774" s="2">
        <v>8</v>
      </c>
      <c r="O774" s="2">
        <v>2</v>
      </c>
      <c r="P774" s="2">
        <v>8</v>
      </c>
      <c r="S774" s="2">
        <v>11</v>
      </c>
      <c r="T774" s="2">
        <v>44</v>
      </c>
      <c r="U774" s="2">
        <v>10</v>
      </c>
      <c r="V774" s="2">
        <v>40</v>
      </c>
      <c r="Y774" s="2">
        <v>4</v>
      </c>
      <c r="Z774" s="2">
        <v>16</v>
      </c>
      <c r="AE774" s="2">
        <v>25</v>
      </c>
      <c r="AF774" s="2">
        <v>12</v>
      </c>
      <c r="AG774" s="2">
        <v>48</v>
      </c>
      <c r="AH774" s="2">
        <v>12</v>
      </c>
      <c r="AI774" s="2">
        <v>48</v>
      </c>
      <c r="AJ774" s="2">
        <v>48</v>
      </c>
      <c r="AK774" s="2">
        <v>4</v>
      </c>
      <c r="AL774" s="2">
        <v>16</v>
      </c>
      <c r="AM774" s="2">
        <v>9</v>
      </c>
      <c r="AN774" s="2">
        <v>36</v>
      </c>
      <c r="AQ774" s="2">
        <v>6</v>
      </c>
      <c r="AR774" s="2">
        <v>24</v>
      </c>
      <c r="AS774" s="2">
        <v>6</v>
      </c>
      <c r="AT774" s="2">
        <v>24</v>
      </c>
      <c r="AW774" s="2">
        <v>13</v>
      </c>
      <c r="AX774" s="2">
        <v>52</v>
      </c>
      <c r="CA774" s="2">
        <v>24</v>
      </c>
      <c r="CB774" s="2">
        <v>18</v>
      </c>
      <c r="CC774" s="2">
        <v>72</v>
      </c>
      <c r="CD774" s="2">
        <v>18</v>
      </c>
      <c r="CE774" s="2">
        <v>72</v>
      </c>
      <c r="CF774" s="2">
        <v>75</v>
      </c>
      <c r="CI774" s="2">
        <v>6</v>
      </c>
      <c r="CJ774" s="2">
        <v>24</v>
      </c>
      <c r="CM774" s="2">
        <v>12</v>
      </c>
      <c r="CN774" s="2">
        <v>48</v>
      </c>
      <c r="CO774" s="2">
        <v>6</v>
      </c>
      <c r="CP774" s="2">
        <v>24</v>
      </c>
      <c r="CQ774" s="2">
        <v>1</v>
      </c>
      <c r="CR774" s="2">
        <v>4</v>
      </c>
      <c r="CS774" s="2">
        <v>7</v>
      </c>
      <c r="CT774" s="2">
        <v>28</v>
      </c>
    </row>
    <row r="775" spans="1:100" ht="12.75" customHeight="1" x14ac:dyDescent="0.2">
      <c r="A775">
        <v>8</v>
      </c>
      <c r="B775" s="2">
        <v>1942</v>
      </c>
      <c r="G775" s="17">
        <v>7</v>
      </c>
      <c r="AE775" s="2">
        <v>7</v>
      </c>
      <c r="CA775" s="2">
        <v>7</v>
      </c>
    </row>
    <row r="776" spans="1:100" ht="12.75" customHeight="1" x14ac:dyDescent="0.2">
      <c r="A776">
        <v>8</v>
      </c>
      <c r="B776" s="2">
        <v>1951</v>
      </c>
      <c r="G776" s="17">
        <v>1</v>
      </c>
      <c r="AE776" s="2">
        <v>1</v>
      </c>
      <c r="CA776" s="2">
        <v>1</v>
      </c>
    </row>
    <row r="777" spans="1:100" ht="12.75" customHeight="1" x14ac:dyDescent="0.2">
      <c r="A777">
        <v>8</v>
      </c>
      <c r="B777" s="2">
        <v>1961</v>
      </c>
      <c r="G777" s="17">
        <v>6</v>
      </c>
      <c r="AE777" s="2">
        <v>6</v>
      </c>
      <c r="CA777" s="2">
        <v>6</v>
      </c>
    </row>
    <row r="778" spans="1:100" ht="12.75" customHeight="1" x14ac:dyDescent="0.2">
      <c r="A778">
        <v>8</v>
      </c>
      <c r="B778" s="2">
        <v>1964</v>
      </c>
      <c r="C778" s="17">
        <v>3</v>
      </c>
      <c r="D778" s="2">
        <v>2.4</v>
      </c>
      <c r="F778" s="15">
        <v>3.1</v>
      </c>
      <c r="G778" s="17">
        <v>10</v>
      </c>
      <c r="H778" s="2">
        <v>6</v>
      </c>
      <c r="I778" s="2">
        <v>60</v>
      </c>
      <c r="J778" s="2">
        <v>6</v>
      </c>
      <c r="K778" s="2">
        <v>60</v>
      </c>
      <c r="L778" s="2">
        <v>60</v>
      </c>
      <c r="M778" s="2">
        <v>1</v>
      </c>
      <c r="N778" s="2">
        <v>10</v>
      </c>
      <c r="O778" s="2">
        <v>3</v>
      </c>
      <c r="P778" s="2">
        <v>30</v>
      </c>
      <c r="S778" s="2">
        <v>1</v>
      </c>
      <c r="T778" s="2">
        <v>10</v>
      </c>
      <c r="U778" s="2">
        <v>5</v>
      </c>
      <c r="V778" s="2">
        <v>50</v>
      </c>
      <c r="Y778" s="2">
        <v>4</v>
      </c>
      <c r="Z778" s="2">
        <v>40</v>
      </c>
      <c r="AE778" s="2">
        <v>10</v>
      </c>
      <c r="AF778" s="2">
        <v>5</v>
      </c>
      <c r="AG778" s="2">
        <v>50</v>
      </c>
      <c r="AH778" s="2">
        <v>5</v>
      </c>
      <c r="AI778" s="2">
        <v>50</v>
      </c>
      <c r="AJ778" s="2">
        <v>50</v>
      </c>
      <c r="AK778" s="2">
        <v>3</v>
      </c>
      <c r="AL778" s="2">
        <v>30</v>
      </c>
      <c r="AM778" s="2">
        <v>2</v>
      </c>
      <c r="AN778" s="2">
        <v>20</v>
      </c>
      <c r="AQ778" s="2">
        <v>3</v>
      </c>
      <c r="AR778" s="2">
        <v>30</v>
      </c>
      <c r="AS778" s="2">
        <v>2</v>
      </c>
      <c r="AT778" s="2">
        <v>20</v>
      </c>
      <c r="AW778" s="2">
        <v>5</v>
      </c>
      <c r="AX778" s="2">
        <v>50</v>
      </c>
      <c r="CA778" s="2">
        <v>10</v>
      </c>
      <c r="CB778" s="2">
        <v>8</v>
      </c>
      <c r="CC778" s="2">
        <v>80</v>
      </c>
      <c r="CD778" s="2">
        <v>8</v>
      </c>
      <c r="CE778" s="2">
        <v>80</v>
      </c>
      <c r="CF778" s="2">
        <v>80</v>
      </c>
      <c r="CG778" s="2">
        <v>1</v>
      </c>
      <c r="CH778" s="2">
        <v>10</v>
      </c>
      <c r="CI778" s="2">
        <v>1</v>
      </c>
      <c r="CJ778" s="2">
        <v>10</v>
      </c>
      <c r="CM778" s="2">
        <v>4</v>
      </c>
      <c r="CN778" s="2">
        <v>40</v>
      </c>
      <c r="CO778" s="2">
        <v>4</v>
      </c>
      <c r="CP778" s="2">
        <v>40</v>
      </c>
      <c r="CS778" s="2">
        <v>2</v>
      </c>
      <c r="CT778" s="2">
        <v>20</v>
      </c>
    </row>
    <row r="779" spans="1:100" ht="12.75" customHeight="1" x14ac:dyDescent="0.2">
      <c r="A779">
        <v>8</v>
      </c>
      <c r="B779" s="2">
        <v>1966</v>
      </c>
      <c r="C779" s="17">
        <v>2.2000000000000002</v>
      </c>
      <c r="D779" s="2">
        <v>1.53</v>
      </c>
      <c r="F779" s="15">
        <v>1.7239999999999998</v>
      </c>
      <c r="G779" s="17">
        <v>38</v>
      </c>
      <c r="H779" s="2">
        <v>24</v>
      </c>
      <c r="I779" s="2">
        <v>47.1</v>
      </c>
      <c r="J779" s="2">
        <v>24</v>
      </c>
      <c r="K779" s="2">
        <v>47.1</v>
      </c>
      <c r="L779" s="2">
        <v>63.2</v>
      </c>
      <c r="M779" s="2">
        <v>7</v>
      </c>
      <c r="N779" s="2">
        <v>13.7</v>
      </c>
      <c r="O779" s="2">
        <v>7</v>
      </c>
      <c r="P779" s="2">
        <v>13.7</v>
      </c>
      <c r="S779" s="2">
        <v>5</v>
      </c>
      <c r="T779" s="2">
        <v>9.8000000000000007</v>
      </c>
      <c r="U779" s="2">
        <v>19</v>
      </c>
      <c r="V779" s="2">
        <v>37.299999999999997</v>
      </c>
      <c r="W779" s="2">
        <v>13</v>
      </c>
      <c r="X779" s="2">
        <v>25.5</v>
      </c>
      <c r="Y779" s="2">
        <v>27</v>
      </c>
      <c r="Z779" s="2">
        <v>52.9</v>
      </c>
      <c r="AE779" s="2">
        <v>36</v>
      </c>
      <c r="AF779" s="2">
        <v>14</v>
      </c>
      <c r="AG779" s="2">
        <v>27.5</v>
      </c>
      <c r="AH779" s="2">
        <v>14</v>
      </c>
      <c r="AI779" s="2">
        <v>27.5</v>
      </c>
      <c r="AJ779" s="2">
        <v>38.9</v>
      </c>
      <c r="AK779" s="2">
        <v>13</v>
      </c>
      <c r="AL779" s="2">
        <v>25.5</v>
      </c>
      <c r="AM779" s="2">
        <v>9</v>
      </c>
      <c r="AN779" s="2">
        <v>17.600000000000001</v>
      </c>
      <c r="AQ779" s="2">
        <v>9</v>
      </c>
      <c r="AR779" s="2">
        <v>17.600000000000001</v>
      </c>
      <c r="AS779" s="2">
        <v>5</v>
      </c>
      <c r="AT779" s="2">
        <v>9.8000000000000007</v>
      </c>
      <c r="AU779" s="2">
        <v>15</v>
      </c>
      <c r="AV779" s="2">
        <v>29.4</v>
      </c>
      <c r="AW779" s="2">
        <v>37</v>
      </c>
      <c r="AX779" s="2">
        <v>72.5</v>
      </c>
      <c r="CA779" s="2">
        <v>35</v>
      </c>
      <c r="CB779" s="2">
        <v>21</v>
      </c>
      <c r="CC779" s="2">
        <v>41.2</v>
      </c>
      <c r="CD779" s="2">
        <v>21</v>
      </c>
      <c r="CE779" s="2">
        <v>41.2</v>
      </c>
      <c r="CF779" s="2">
        <v>60</v>
      </c>
      <c r="CG779" s="2">
        <v>4</v>
      </c>
      <c r="CH779" s="2">
        <v>7.8</v>
      </c>
      <c r="CI779" s="2">
        <v>10</v>
      </c>
      <c r="CJ779" s="2">
        <v>19.600000000000001</v>
      </c>
      <c r="CK779" s="2">
        <v>1</v>
      </c>
      <c r="CL779" s="2">
        <v>2</v>
      </c>
      <c r="CM779" s="2">
        <v>16</v>
      </c>
      <c r="CN779" s="2">
        <v>31.4</v>
      </c>
      <c r="CO779" s="2">
        <v>4</v>
      </c>
      <c r="CP779" s="2">
        <v>7.8</v>
      </c>
      <c r="CQ779" s="2">
        <v>16</v>
      </c>
      <c r="CR779" s="2">
        <v>31.4</v>
      </c>
      <c r="CS779" s="2">
        <v>30</v>
      </c>
      <c r="CT779" s="2">
        <v>58.8</v>
      </c>
    </row>
    <row r="780" spans="1:100" ht="12.75" customHeight="1" x14ac:dyDescent="0.2">
      <c r="A780">
        <v>8</v>
      </c>
      <c r="B780" s="2">
        <v>1971</v>
      </c>
    </row>
    <row r="781" spans="1:100" ht="12.75" customHeight="1" x14ac:dyDescent="0.2">
      <c r="A781">
        <v>8</v>
      </c>
      <c r="B781" s="2">
        <v>1975</v>
      </c>
      <c r="C781" s="17">
        <v>3.8</v>
      </c>
      <c r="D781" s="2">
        <v>3.47</v>
      </c>
      <c r="F781" s="15">
        <v>3.4660000000000002</v>
      </c>
      <c r="G781" s="17">
        <v>30</v>
      </c>
      <c r="H781" s="2">
        <v>29</v>
      </c>
      <c r="I781" s="2">
        <v>96.7</v>
      </c>
      <c r="J781" s="2">
        <v>29</v>
      </c>
      <c r="K781" s="2">
        <v>96.7</v>
      </c>
      <c r="L781" s="2">
        <v>96.7</v>
      </c>
      <c r="O781" s="2">
        <v>1</v>
      </c>
      <c r="P781" s="2">
        <v>3.3</v>
      </c>
      <c r="S781" s="2">
        <v>4</v>
      </c>
      <c r="T781" s="2">
        <v>13.3</v>
      </c>
      <c r="U781" s="2">
        <v>25</v>
      </c>
      <c r="V781" s="2">
        <v>83.3</v>
      </c>
      <c r="Y781" s="2">
        <v>1</v>
      </c>
      <c r="Z781" s="2">
        <v>3.3</v>
      </c>
      <c r="AE781" s="2">
        <v>30</v>
      </c>
      <c r="AF781" s="2">
        <v>26</v>
      </c>
      <c r="AG781" s="2">
        <v>86.7</v>
      </c>
      <c r="AH781" s="2">
        <v>26</v>
      </c>
      <c r="AI781" s="2">
        <v>86.7</v>
      </c>
      <c r="AJ781" s="2">
        <v>86.7</v>
      </c>
      <c r="AM781" s="2">
        <v>4</v>
      </c>
      <c r="AN781" s="2">
        <v>13.3</v>
      </c>
      <c r="AQ781" s="2">
        <v>8</v>
      </c>
      <c r="AR781" s="2">
        <v>26.7</v>
      </c>
      <c r="AS781" s="2">
        <v>18</v>
      </c>
      <c r="AT781" s="2">
        <v>60</v>
      </c>
      <c r="AW781" s="2">
        <v>4</v>
      </c>
      <c r="AX781" s="2">
        <v>13.3</v>
      </c>
      <c r="CA781" s="2">
        <v>30</v>
      </c>
      <c r="CB781" s="2">
        <v>28</v>
      </c>
      <c r="CC781" s="2">
        <v>93.3</v>
      </c>
      <c r="CD781" s="2">
        <v>28</v>
      </c>
      <c r="CE781" s="2">
        <v>93.3</v>
      </c>
      <c r="CF781" s="2">
        <v>93.3</v>
      </c>
      <c r="CI781" s="2">
        <v>2</v>
      </c>
      <c r="CJ781" s="2">
        <v>6.7</v>
      </c>
      <c r="CM781" s="2">
        <v>12</v>
      </c>
      <c r="CN781" s="2">
        <v>40</v>
      </c>
      <c r="CO781" s="2">
        <v>16</v>
      </c>
      <c r="CP781" s="2">
        <v>53.3</v>
      </c>
      <c r="CS781" s="2">
        <v>2</v>
      </c>
      <c r="CT781" s="2">
        <v>6.7</v>
      </c>
    </row>
    <row r="782" spans="1:100" ht="12.75" customHeight="1" x14ac:dyDescent="0.2">
      <c r="A782">
        <v>8</v>
      </c>
      <c r="B782" s="2">
        <v>1983</v>
      </c>
      <c r="C782" s="17">
        <v>2.21</v>
      </c>
      <c r="D782" s="2">
        <v>1.63</v>
      </c>
      <c r="F782" s="15">
        <v>2.0529999999999999</v>
      </c>
      <c r="G782" s="17">
        <v>18</v>
      </c>
      <c r="H782" s="2">
        <v>8</v>
      </c>
      <c r="I782" s="2">
        <v>42.1</v>
      </c>
      <c r="J782" s="2">
        <v>8</v>
      </c>
      <c r="K782" s="2">
        <v>42.1</v>
      </c>
      <c r="L782" s="2">
        <v>44.4</v>
      </c>
      <c r="M782" s="2">
        <v>4</v>
      </c>
      <c r="N782" s="2">
        <v>21.1</v>
      </c>
      <c r="O782" s="2">
        <v>6</v>
      </c>
      <c r="P782" s="2">
        <v>31.6</v>
      </c>
      <c r="S782" s="2">
        <v>6</v>
      </c>
      <c r="T782" s="2">
        <v>31.6</v>
      </c>
      <c r="U782" s="2">
        <v>2</v>
      </c>
      <c r="V782" s="2">
        <v>10.5</v>
      </c>
      <c r="W782" s="2">
        <v>1</v>
      </c>
      <c r="X782" s="2">
        <v>5.3</v>
      </c>
      <c r="Y782" s="2">
        <v>11</v>
      </c>
      <c r="Z782" s="2">
        <v>57.9</v>
      </c>
      <c r="AE782" s="2">
        <v>18</v>
      </c>
      <c r="AF782" s="2">
        <v>4</v>
      </c>
      <c r="AG782" s="2">
        <v>21.1</v>
      </c>
      <c r="AH782" s="2">
        <v>4</v>
      </c>
      <c r="AI782" s="2">
        <v>21.1</v>
      </c>
      <c r="AJ782" s="2">
        <v>22.2</v>
      </c>
      <c r="AK782" s="2">
        <v>10</v>
      </c>
      <c r="AL782" s="2">
        <v>52.6</v>
      </c>
      <c r="AM782" s="2">
        <v>4</v>
      </c>
      <c r="AN782" s="2">
        <v>21.1</v>
      </c>
      <c r="AQ782" s="2">
        <v>3</v>
      </c>
      <c r="AR782" s="2">
        <v>15.8</v>
      </c>
      <c r="AS782" s="2">
        <v>1</v>
      </c>
      <c r="AT782" s="2">
        <v>5.3</v>
      </c>
      <c r="AU782" s="2">
        <v>1</v>
      </c>
      <c r="AV782" s="2">
        <v>5.3</v>
      </c>
      <c r="AW782" s="2">
        <v>15</v>
      </c>
      <c r="AX782" s="2">
        <v>78.900000000000006</v>
      </c>
      <c r="CA782" s="2">
        <v>18</v>
      </c>
      <c r="CB782" s="2">
        <v>5</v>
      </c>
      <c r="CC782" s="2">
        <v>26.3</v>
      </c>
      <c r="CD782" s="2">
        <v>5</v>
      </c>
      <c r="CE782" s="2">
        <v>26.3</v>
      </c>
      <c r="CF782" s="2">
        <v>27.8</v>
      </c>
      <c r="CG782" s="2">
        <v>4</v>
      </c>
      <c r="CH782" s="2">
        <v>21.1</v>
      </c>
      <c r="CI782" s="2">
        <v>9</v>
      </c>
      <c r="CJ782" s="2">
        <v>47.4</v>
      </c>
      <c r="CM782" s="2">
        <v>3</v>
      </c>
      <c r="CN782" s="2">
        <v>15.8</v>
      </c>
      <c r="CO782" s="2">
        <v>2</v>
      </c>
      <c r="CP782" s="2">
        <v>10.5</v>
      </c>
      <c r="CQ782" s="2">
        <v>1</v>
      </c>
      <c r="CR782" s="2">
        <v>5.3</v>
      </c>
      <c r="CS782" s="2">
        <v>14</v>
      </c>
      <c r="CT782" s="2">
        <v>73.7</v>
      </c>
    </row>
    <row r="783" spans="1:100" ht="12.75" customHeight="1" x14ac:dyDescent="0.2">
      <c r="A783">
        <v>8</v>
      </c>
      <c r="B783" s="2">
        <v>1986</v>
      </c>
      <c r="C783" s="17">
        <v>1.37</v>
      </c>
      <c r="D783" s="2">
        <v>1.04</v>
      </c>
      <c r="F783" s="15">
        <v>1.1850000000000001</v>
      </c>
      <c r="G783" s="17">
        <v>25</v>
      </c>
      <c r="H783" s="2">
        <v>2</v>
      </c>
      <c r="I783" s="2">
        <v>7.4</v>
      </c>
      <c r="J783" s="2">
        <v>2</v>
      </c>
      <c r="K783" s="2">
        <v>7.4</v>
      </c>
      <c r="L783" s="2">
        <v>8</v>
      </c>
      <c r="M783" s="2">
        <v>16</v>
      </c>
      <c r="N783" s="2">
        <v>59.3</v>
      </c>
      <c r="O783" s="2">
        <v>7</v>
      </c>
      <c r="P783" s="2">
        <v>25.9</v>
      </c>
      <c r="S783" s="2">
        <v>1</v>
      </c>
      <c r="T783" s="2">
        <v>3.7</v>
      </c>
      <c r="U783" s="2">
        <v>1</v>
      </c>
      <c r="V783" s="2">
        <v>3.7</v>
      </c>
      <c r="W783" s="2">
        <v>2</v>
      </c>
      <c r="X783" s="2">
        <v>7.4</v>
      </c>
      <c r="Y783" s="2">
        <v>25</v>
      </c>
      <c r="Z783" s="2">
        <v>92.6</v>
      </c>
      <c r="AE783" s="2">
        <v>26</v>
      </c>
      <c r="AF783" s="2">
        <v>1</v>
      </c>
      <c r="AG783" s="2">
        <v>3.7</v>
      </c>
      <c r="AH783" s="2">
        <v>1</v>
      </c>
      <c r="AI783" s="2">
        <v>3.7</v>
      </c>
      <c r="AJ783" s="2">
        <v>3.8</v>
      </c>
      <c r="AK783" s="2">
        <v>25</v>
      </c>
      <c r="AL783" s="2">
        <v>92.6</v>
      </c>
      <c r="AQ783" s="2">
        <v>1</v>
      </c>
      <c r="AR783" s="2">
        <v>3.7</v>
      </c>
      <c r="AU783" s="2">
        <v>1</v>
      </c>
      <c r="AV783" s="2">
        <v>3.7</v>
      </c>
      <c r="AW783" s="2">
        <v>26</v>
      </c>
      <c r="AX783" s="2">
        <v>96.3</v>
      </c>
      <c r="CA783" s="2">
        <v>25</v>
      </c>
      <c r="CB783" s="2">
        <v>1</v>
      </c>
      <c r="CC783" s="2">
        <v>3.7</v>
      </c>
      <c r="CD783" s="2">
        <v>1</v>
      </c>
      <c r="CE783" s="2">
        <v>3.7</v>
      </c>
      <c r="CF783" s="2">
        <v>4</v>
      </c>
      <c r="CG783" s="2">
        <v>19</v>
      </c>
      <c r="CH783" s="2">
        <v>70.400000000000006</v>
      </c>
      <c r="CI783" s="2">
        <v>5</v>
      </c>
      <c r="CJ783" s="2">
        <v>18.5</v>
      </c>
      <c r="CM783" s="2">
        <v>1</v>
      </c>
      <c r="CN783" s="2">
        <v>3.7</v>
      </c>
      <c r="CQ783" s="2">
        <v>2</v>
      </c>
      <c r="CR783" s="2">
        <v>7.4</v>
      </c>
      <c r="CS783" s="2">
        <v>26</v>
      </c>
      <c r="CT783" s="2">
        <v>96.3</v>
      </c>
    </row>
    <row r="784" spans="1:100" ht="12.75" customHeight="1" x14ac:dyDescent="0.2">
      <c r="A784">
        <v>8</v>
      </c>
      <c r="B784" s="2">
        <v>1987</v>
      </c>
      <c r="G784" s="17">
        <v>2</v>
      </c>
      <c r="AE784" s="2">
        <v>2</v>
      </c>
      <c r="CA784" s="2">
        <v>2</v>
      </c>
    </row>
    <row r="785" spans="1:101" ht="12.75" customHeight="1" x14ac:dyDescent="0.2">
      <c r="A785">
        <v>8</v>
      </c>
      <c r="B785" s="2">
        <v>1992</v>
      </c>
      <c r="C785" s="17">
        <v>2.68</v>
      </c>
      <c r="D785" s="2">
        <v>1.95</v>
      </c>
      <c r="F785" s="15">
        <v>2.4989999999999997</v>
      </c>
      <c r="G785" s="17">
        <v>22</v>
      </c>
      <c r="H785" s="2">
        <v>13</v>
      </c>
      <c r="I785" s="2">
        <v>59.1</v>
      </c>
      <c r="J785" s="2">
        <v>13</v>
      </c>
      <c r="K785" s="2">
        <v>59.1</v>
      </c>
      <c r="L785" s="2">
        <v>59.1</v>
      </c>
      <c r="M785" s="2">
        <v>2</v>
      </c>
      <c r="N785" s="2">
        <v>9.1</v>
      </c>
      <c r="O785" s="2">
        <v>7</v>
      </c>
      <c r="P785" s="2">
        <v>31.8</v>
      </c>
      <c r="S785" s="2">
        <v>9</v>
      </c>
      <c r="T785" s="2">
        <v>40.9</v>
      </c>
      <c r="U785" s="2">
        <v>4</v>
      </c>
      <c r="V785" s="2">
        <v>18.2</v>
      </c>
      <c r="Y785" s="2">
        <v>9</v>
      </c>
      <c r="Z785" s="2">
        <v>40.9</v>
      </c>
      <c r="AE785" s="2">
        <v>22</v>
      </c>
      <c r="AF785" s="2">
        <v>7</v>
      </c>
      <c r="AG785" s="2">
        <v>31.8</v>
      </c>
      <c r="AH785" s="2">
        <v>7</v>
      </c>
      <c r="AI785" s="2">
        <v>31.8</v>
      </c>
      <c r="AJ785" s="2">
        <v>31.8</v>
      </c>
      <c r="AK785" s="2">
        <v>10</v>
      </c>
      <c r="AL785" s="2">
        <v>45.5</v>
      </c>
      <c r="AM785" s="2">
        <v>5</v>
      </c>
      <c r="AN785" s="2">
        <v>22.7</v>
      </c>
      <c r="AQ785" s="2">
        <v>5</v>
      </c>
      <c r="AR785" s="2">
        <v>22.7</v>
      </c>
      <c r="AS785" s="2">
        <v>2</v>
      </c>
      <c r="AT785" s="2">
        <v>9.1</v>
      </c>
      <c r="AW785" s="2">
        <v>15</v>
      </c>
      <c r="AX785" s="2">
        <v>68.2</v>
      </c>
      <c r="CA785" s="2">
        <v>22</v>
      </c>
      <c r="CB785" s="2">
        <v>12</v>
      </c>
      <c r="CC785" s="2">
        <v>54.5</v>
      </c>
      <c r="CD785" s="2">
        <v>12</v>
      </c>
      <c r="CE785" s="2">
        <v>54.5</v>
      </c>
      <c r="CF785" s="2">
        <v>54.5</v>
      </c>
      <c r="CG785" s="2">
        <v>2</v>
      </c>
      <c r="CH785" s="2">
        <v>9.1</v>
      </c>
      <c r="CI785" s="2">
        <v>8</v>
      </c>
      <c r="CJ785" s="2">
        <v>36.4</v>
      </c>
      <c r="CM785" s="2">
        <v>11</v>
      </c>
      <c r="CN785" s="2">
        <v>50</v>
      </c>
      <c r="CO785" s="2">
        <v>1</v>
      </c>
      <c r="CP785" s="2">
        <v>4.5</v>
      </c>
      <c r="CS785" s="2">
        <v>10</v>
      </c>
      <c r="CT785" s="2">
        <v>45.5</v>
      </c>
    </row>
    <row r="786" spans="1:101" ht="12.75" customHeight="1" x14ac:dyDescent="0.2">
      <c r="A786">
        <v>8</v>
      </c>
      <c r="B786" s="2">
        <v>2006</v>
      </c>
      <c r="C786" s="17">
        <v>2.94</v>
      </c>
      <c r="D786" s="2">
        <v>1.82</v>
      </c>
      <c r="F786" s="15">
        <v>2.6469999999999998</v>
      </c>
      <c r="G786" s="17">
        <v>17</v>
      </c>
      <c r="H786" s="2">
        <v>12</v>
      </c>
      <c r="I786" s="2">
        <v>70.599999999999994</v>
      </c>
      <c r="J786" s="2">
        <v>12</v>
      </c>
      <c r="K786" s="2">
        <v>70.599999999999994</v>
      </c>
      <c r="L786" s="2">
        <v>70.599999999999994</v>
      </c>
      <c r="M786" s="2">
        <v>1</v>
      </c>
      <c r="N786" s="2">
        <v>5.9</v>
      </c>
      <c r="O786" s="2">
        <v>4</v>
      </c>
      <c r="P786" s="2">
        <v>23.5</v>
      </c>
      <c r="S786" s="2">
        <v>7</v>
      </c>
      <c r="T786" s="2">
        <v>41.2</v>
      </c>
      <c r="U786" s="2">
        <v>5</v>
      </c>
      <c r="V786" s="2">
        <v>29.4</v>
      </c>
      <c r="Y786" s="2">
        <v>5</v>
      </c>
      <c r="Z786" s="2">
        <v>29.4</v>
      </c>
      <c r="AE786" s="2">
        <v>17</v>
      </c>
      <c r="AF786" s="2">
        <v>5</v>
      </c>
      <c r="AG786" s="2">
        <v>29.4</v>
      </c>
      <c r="AH786" s="2">
        <v>5</v>
      </c>
      <c r="AI786" s="2">
        <v>29.4</v>
      </c>
      <c r="AJ786" s="2">
        <v>29.4</v>
      </c>
      <c r="AK786" s="2">
        <v>9</v>
      </c>
      <c r="AL786" s="2">
        <v>52.9</v>
      </c>
      <c r="AM786" s="2">
        <v>3</v>
      </c>
      <c r="AN786" s="2">
        <v>17.600000000000001</v>
      </c>
      <c r="AQ786" s="2">
        <v>4</v>
      </c>
      <c r="AR786" s="2">
        <v>23.5</v>
      </c>
      <c r="AS786" s="2">
        <v>1</v>
      </c>
      <c r="AT786" s="2">
        <v>5.9</v>
      </c>
      <c r="AW786" s="2">
        <v>12</v>
      </c>
      <c r="AX786" s="2">
        <v>70.599999999999994</v>
      </c>
      <c r="CA786" s="2">
        <v>17</v>
      </c>
      <c r="CB786" s="2">
        <v>12</v>
      </c>
      <c r="CC786" s="2">
        <v>70.599999999999994</v>
      </c>
      <c r="CD786" s="2">
        <v>12</v>
      </c>
      <c r="CE786" s="2">
        <v>70.599999999999994</v>
      </c>
      <c r="CF786" s="2">
        <v>70.599999999999994</v>
      </c>
      <c r="CI786" s="2">
        <v>5</v>
      </c>
      <c r="CJ786" s="2">
        <v>29.4</v>
      </c>
      <c r="CK786" s="2">
        <v>1</v>
      </c>
      <c r="CL786" s="2">
        <v>5.9</v>
      </c>
      <c r="CM786" s="2">
        <v>9</v>
      </c>
      <c r="CN786" s="2">
        <v>52.9</v>
      </c>
      <c r="CO786" s="2">
        <v>2</v>
      </c>
      <c r="CP786" s="2">
        <v>11.8</v>
      </c>
      <c r="CS786" s="2">
        <v>5</v>
      </c>
      <c r="CT786" s="2">
        <v>29.4</v>
      </c>
    </row>
    <row r="787" spans="1:101" ht="12.75" customHeight="1" x14ac:dyDescent="0.2">
      <c r="A787">
        <v>8</v>
      </c>
      <c r="B787" s="2">
        <v>2039</v>
      </c>
    </row>
    <row r="788" spans="1:101" ht="12.75" customHeight="1" x14ac:dyDescent="0.2">
      <c r="A788">
        <v>8</v>
      </c>
      <c r="B788" s="2">
        <v>2041</v>
      </c>
      <c r="G788" s="17">
        <v>5</v>
      </c>
      <c r="AE788" s="2">
        <v>5</v>
      </c>
      <c r="CA788" s="2">
        <v>5</v>
      </c>
    </row>
    <row r="789" spans="1:101" ht="12.75" customHeight="1" x14ac:dyDescent="0.2">
      <c r="A789">
        <v>8</v>
      </c>
      <c r="B789" s="2">
        <v>2049</v>
      </c>
      <c r="G789" s="17">
        <v>7</v>
      </c>
      <c r="AE789" s="2">
        <v>7</v>
      </c>
      <c r="CA789" s="2">
        <v>7</v>
      </c>
    </row>
    <row r="790" spans="1:101" ht="12.75" customHeight="1" x14ac:dyDescent="0.2">
      <c r="A790">
        <v>8</v>
      </c>
      <c r="B790" s="2">
        <v>2062</v>
      </c>
      <c r="C790" s="17">
        <v>3.27</v>
      </c>
      <c r="D790" s="2">
        <v>2.5499999999999998</v>
      </c>
      <c r="F790" s="15">
        <v>3.0939999999999999</v>
      </c>
      <c r="G790" s="17">
        <v>11</v>
      </c>
      <c r="H790" s="2">
        <v>8</v>
      </c>
      <c r="I790" s="2">
        <v>72.7</v>
      </c>
      <c r="J790" s="2">
        <v>8</v>
      </c>
      <c r="K790" s="2">
        <v>72.7</v>
      </c>
      <c r="L790" s="2">
        <v>72.7</v>
      </c>
      <c r="O790" s="2">
        <v>3</v>
      </c>
      <c r="P790" s="2">
        <v>27.3</v>
      </c>
      <c r="S790" s="2">
        <v>2</v>
      </c>
      <c r="T790" s="2">
        <v>18.2</v>
      </c>
      <c r="U790" s="2">
        <v>6</v>
      </c>
      <c r="V790" s="2">
        <v>54.5</v>
      </c>
      <c r="Y790" s="2">
        <v>3</v>
      </c>
      <c r="Z790" s="2">
        <v>27.3</v>
      </c>
      <c r="AC790" s="2">
        <v>1</v>
      </c>
      <c r="AE790" s="2">
        <v>11</v>
      </c>
      <c r="AF790" s="2">
        <v>6</v>
      </c>
      <c r="AG790" s="2">
        <v>54.5</v>
      </c>
      <c r="AH790" s="2">
        <v>6</v>
      </c>
      <c r="AI790" s="2">
        <v>54.5</v>
      </c>
      <c r="AJ790" s="2">
        <v>54.5</v>
      </c>
      <c r="AK790" s="2">
        <v>1</v>
      </c>
      <c r="AL790" s="2">
        <v>9.1</v>
      </c>
      <c r="AM790" s="2">
        <v>4</v>
      </c>
      <c r="AN790" s="2">
        <v>36.4</v>
      </c>
      <c r="AQ790" s="2">
        <v>5</v>
      </c>
      <c r="AR790" s="2">
        <v>45.5</v>
      </c>
      <c r="AS790" s="2">
        <v>1</v>
      </c>
      <c r="AT790" s="2">
        <v>9.1</v>
      </c>
      <c r="AW790" s="2">
        <v>5</v>
      </c>
      <c r="AX790" s="2">
        <v>45.5</v>
      </c>
      <c r="BA790" s="2">
        <v>1</v>
      </c>
      <c r="CA790" s="2">
        <v>11</v>
      </c>
      <c r="CB790" s="2">
        <v>8</v>
      </c>
      <c r="CC790" s="2">
        <v>72.7</v>
      </c>
      <c r="CD790" s="2">
        <v>8</v>
      </c>
      <c r="CE790" s="2">
        <v>72.7</v>
      </c>
      <c r="CF790" s="2">
        <v>72.7</v>
      </c>
      <c r="CI790" s="2">
        <v>3</v>
      </c>
      <c r="CJ790" s="2">
        <v>27.3</v>
      </c>
      <c r="CM790" s="2">
        <v>4</v>
      </c>
      <c r="CN790" s="2">
        <v>36.4</v>
      </c>
      <c r="CO790" s="2">
        <v>4</v>
      </c>
      <c r="CP790" s="2">
        <v>36.4</v>
      </c>
      <c r="CS790" s="2">
        <v>3</v>
      </c>
      <c r="CT790" s="2">
        <v>27.3</v>
      </c>
      <c r="CW790" s="2">
        <v>1</v>
      </c>
    </row>
    <row r="791" spans="1:101" ht="12.75" customHeight="1" x14ac:dyDescent="0.2">
      <c r="A791">
        <v>8</v>
      </c>
      <c r="B791" s="2">
        <v>2066</v>
      </c>
      <c r="C791" s="17">
        <v>3.39</v>
      </c>
      <c r="D791" s="2">
        <v>3.22</v>
      </c>
      <c r="F791" s="15">
        <v>3.3970000000000002</v>
      </c>
      <c r="G791" s="17">
        <v>177</v>
      </c>
      <c r="H791" s="2">
        <v>144</v>
      </c>
      <c r="I791" s="2">
        <v>80.900000000000006</v>
      </c>
      <c r="J791" s="2">
        <v>144</v>
      </c>
      <c r="K791" s="2">
        <v>80.900000000000006</v>
      </c>
      <c r="L791" s="2">
        <v>81.400000000000006</v>
      </c>
      <c r="M791" s="2">
        <v>14</v>
      </c>
      <c r="N791" s="2">
        <v>7.9</v>
      </c>
      <c r="O791" s="2">
        <v>19</v>
      </c>
      <c r="P791" s="2">
        <v>10.7</v>
      </c>
      <c r="S791" s="2">
        <v>24</v>
      </c>
      <c r="T791" s="2">
        <v>13.5</v>
      </c>
      <c r="U791" s="2">
        <v>120</v>
      </c>
      <c r="V791" s="2">
        <v>67.400000000000006</v>
      </c>
      <c r="W791" s="2">
        <v>1</v>
      </c>
      <c r="X791" s="2">
        <v>0.6</v>
      </c>
      <c r="Y791" s="2">
        <v>34</v>
      </c>
      <c r="Z791" s="2">
        <v>19.100000000000001</v>
      </c>
      <c r="AE791" s="2">
        <v>176</v>
      </c>
      <c r="AF791" s="2">
        <v>140</v>
      </c>
      <c r="AG791" s="2">
        <v>79.099999999999994</v>
      </c>
      <c r="AH791" s="2">
        <v>140</v>
      </c>
      <c r="AI791" s="2">
        <v>79.099999999999994</v>
      </c>
      <c r="AJ791" s="2">
        <v>79.5</v>
      </c>
      <c r="AK791" s="2">
        <v>17</v>
      </c>
      <c r="AL791" s="2">
        <v>9.6</v>
      </c>
      <c r="AM791" s="2">
        <v>19</v>
      </c>
      <c r="AN791" s="2">
        <v>10.7</v>
      </c>
      <c r="AQ791" s="2">
        <v>45</v>
      </c>
      <c r="AR791" s="2">
        <v>25.4</v>
      </c>
      <c r="AS791" s="2">
        <v>95</v>
      </c>
      <c r="AT791" s="2">
        <v>53.7</v>
      </c>
      <c r="AU791" s="2">
        <v>1</v>
      </c>
      <c r="AV791" s="2">
        <v>0.6</v>
      </c>
      <c r="AW791" s="2">
        <v>37</v>
      </c>
      <c r="AX791" s="2">
        <v>20.9</v>
      </c>
      <c r="AY791" s="2">
        <v>1</v>
      </c>
      <c r="CA791" s="2">
        <v>176</v>
      </c>
      <c r="CB791" s="2">
        <v>155</v>
      </c>
      <c r="CC791" s="2">
        <v>87.6</v>
      </c>
      <c r="CD791" s="2">
        <v>155</v>
      </c>
      <c r="CE791" s="2">
        <v>87.6</v>
      </c>
      <c r="CF791" s="2">
        <v>88.1</v>
      </c>
      <c r="CG791" s="2">
        <v>6</v>
      </c>
      <c r="CH791" s="2">
        <v>3.4</v>
      </c>
      <c r="CI791" s="2">
        <v>15</v>
      </c>
      <c r="CJ791" s="2">
        <v>8.5</v>
      </c>
      <c r="CM791" s="2">
        <v>55</v>
      </c>
      <c r="CN791" s="2">
        <v>31.1</v>
      </c>
      <c r="CO791" s="2">
        <v>100</v>
      </c>
      <c r="CP791" s="2">
        <v>56.5</v>
      </c>
      <c r="CQ791" s="2">
        <v>1</v>
      </c>
      <c r="CR791" s="2">
        <v>0.6</v>
      </c>
      <c r="CS791" s="2">
        <v>22</v>
      </c>
      <c r="CT791" s="2">
        <v>12.4</v>
      </c>
      <c r="CU791" s="2">
        <v>1</v>
      </c>
    </row>
    <row r="792" spans="1:101" ht="12.75" customHeight="1" x14ac:dyDescent="0.2">
      <c r="A792">
        <v>8</v>
      </c>
      <c r="B792" s="2">
        <v>2069</v>
      </c>
      <c r="C792" s="17">
        <v>2.19</v>
      </c>
      <c r="D792" s="2">
        <v>2</v>
      </c>
      <c r="F792" s="15">
        <v>2.0720000000000001</v>
      </c>
      <c r="G792" s="17">
        <v>26</v>
      </c>
      <c r="H792" s="2">
        <v>9</v>
      </c>
      <c r="I792" s="2">
        <v>33.299999999999997</v>
      </c>
      <c r="J792" s="2">
        <v>9</v>
      </c>
      <c r="K792" s="2">
        <v>33.299999999999997</v>
      </c>
      <c r="L792" s="2">
        <v>34.6</v>
      </c>
      <c r="M792" s="2">
        <v>7</v>
      </c>
      <c r="N792" s="2">
        <v>25.9</v>
      </c>
      <c r="O792" s="2">
        <v>10</v>
      </c>
      <c r="P792" s="2">
        <v>37</v>
      </c>
      <c r="S792" s="2">
        <v>4</v>
      </c>
      <c r="T792" s="2">
        <v>14.8</v>
      </c>
      <c r="U792" s="2">
        <v>5</v>
      </c>
      <c r="V792" s="2">
        <v>18.5</v>
      </c>
      <c r="W792" s="2">
        <v>1</v>
      </c>
      <c r="X792" s="2">
        <v>3.7</v>
      </c>
      <c r="Y792" s="2">
        <v>18</v>
      </c>
      <c r="Z792" s="2">
        <v>66.7</v>
      </c>
      <c r="AB792" s="2">
        <v>1</v>
      </c>
      <c r="AE792" s="2">
        <v>26</v>
      </c>
      <c r="AF792" s="2">
        <v>12</v>
      </c>
      <c r="AG792" s="2">
        <v>44.4</v>
      </c>
      <c r="AH792" s="2">
        <v>12</v>
      </c>
      <c r="AI792" s="2">
        <v>44.4</v>
      </c>
      <c r="AJ792" s="2">
        <v>46.2</v>
      </c>
      <c r="AK792" s="2">
        <v>12</v>
      </c>
      <c r="AL792" s="2">
        <v>44.4</v>
      </c>
      <c r="AM792" s="2">
        <v>2</v>
      </c>
      <c r="AN792" s="2">
        <v>7.4</v>
      </c>
      <c r="AQ792" s="2">
        <v>10</v>
      </c>
      <c r="AR792" s="2">
        <v>37</v>
      </c>
      <c r="AS792" s="2">
        <v>2</v>
      </c>
      <c r="AT792" s="2">
        <v>7.4</v>
      </c>
      <c r="AU792" s="2">
        <v>1</v>
      </c>
      <c r="AV792" s="2">
        <v>3.7</v>
      </c>
      <c r="AW792" s="2">
        <v>15</v>
      </c>
      <c r="AX792" s="2">
        <v>55.6</v>
      </c>
      <c r="AZ792" s="2">
        <v>1</v>
      </c>
      <c r="CA792" s="2">
        <v>27</v>
      </c>
      <c r="CB792" s="2">
        <v>9</v>
      </c>
      <c r="CC792" s="2">
        <v>33.299999999999997</v>
      </c>
      <c r="CD792" s="2">
        <v>9</v>
      </c>
      <c r="CE792" s="2">
        <v>33.299999999999997</v>
      </c>
      <c r="CF792" s="2">
        <v>33.299999999999997</v>
      </c>
      <c r="CG792" s="2">
        <v>8</v>
      </c>
      <c r="CH792" s="2">
        <v>29.6</v>
      </c>
      <c r="CI792" s="2">
        <v>10</v>
      </c>
      <c r="CJ792" s="2">
        <v>37</v>
      </c>
      <c r="CM792" s="2">
        <v>8</v>
      </c>
      <c r="CN792" s="2">
        <v>29.6</v>
      </c>
      <c r="CO792" s="2">
        <v>1</v>
      </c>
      <c r="CP792" s="2">
        <v>3.7</v>
      </c>
      <c r="CS792" s="2">
        <v>18</v>
      </c>
      <c r="CT792" s="2">
        <v>66.7</v>
      </c>
      <c r="CV792" s="2">
        <v>1</v>
      </c>
    </row>
    <row r="793" spans="1:101" ht="12.75" customHeight="1" x14ac:dyDescent="0.2">
      <c r="A793">
        <v>8</v>
      </c>
      <c r="B793" s="2">
        <v>2075</v>
      </c>
      <c r="C793" s="17">
        <v>3.5</v>
      </c>
      <c r="D793" s="2">
        <v>3.13</v>
      </c>
      <c r="F793" s="15">
        <v>3.18</v>
      </c>
      <c r="G793" s="17">
        <v>194</v>
      </c>
      <c r="H793" s="2">
        <v>162</v>
      </c>
      <c r="I793" s="2">
        <v>83.5</v>
      </c>
      <c r="J793" s="2">
        <v>162</v>
      </c>
      <c r="K793" s="2">
        <v>83.5</v>
      </c>
      <c r="L793" s="2">
        <v>83.5</v>
      </c>
      <c r="M793" s="2">
        <v>11</v>
      </c>
      <c r="N793" s="2">
        <v>5.7</v>
      </c>
      <c r="O793" s="2">
        <v>21</v>
      </c>
      <c r="P793" s="2">
        <v>10.8</v>
      </c>
      <c r="S793" s="2">
        <v>22</v>
      </c>
      <c r="T793" s="2">
        <v>11.3</v>
      </c>
      <c r="U793" s="2">
        <v>140</v>
      </c>
      <c r="V793" s="2">
        <v>72.2</v>
      </c>
      <c r="Y793" s="2">
        <v>32</v>
      </c>
      <c r="Z793" s="2">
        <v>16.5</v>
      </c>
      <c r="AB793" s="2">
        <v>1</v>
      </c>
      <c r="AE793" s="2">
        <v>194</v>
      </c>
      <c r="AF793" s="2">
        <v>143</v>
      </c>
      <c r="AG793" s="2">
        <v>73.7</v>
      </c>
      <c r="AH793" s="2">
        <v>143</v>
      </c>
      <c r="AI793" s="2">
        <v>73.7</v>
      </c>
      <c r="AJ793" s="2">
        <v>73.7</v>
      </c>
      <c r="AK793" s="2">
        <v>25</v>
      </c>
      <c r="AL793" s="2">
        <v>12.9</v>
      </c>
      <c r="AM793" s="2">
        <v>26</v>
      </c>
      <c r="AN793" s="2">
        <v>13.4</v>
      </c>
      <c r="AQ793" s="2">
        <v>42</v>
      </c>
      <c r="AR793" s="2">
        <v>21.6</v>
      </c>
      <c r="AS793" s="2">
        <v>101</v>
      </c>
      <c r="AT793" s="2">
        <v>52.1</v>
      </c>
      <c r="AW793" s="2">
        <v>51</v>
      </c>
      <c r="AX793" s="2">
        <v>26.3</v>
      </c>
      <c r="AZ793" s="2">
        <v>1</v>
      </c>
      <c r="CA793" s="2">
        <v>194</v>
      </c>
      <c r="CB793" s="2">
        <v>156</v>
      </c>
      <c r="CC793" s="2">
        <v>80.400000000000006</v>
      </c>
      <c r="CD793" s="2">
        <v>156</v>
      </c>
      <c r="CE793" s="2">
        <v>80.400000000000006</v>
      </c>
      <c r="CF793" s="2">
        <v>80.400000000000006</v>
      </c>
      <c r="CG793" s="2">
        <v>13</v>
      </c>
      <c r="CH793" s="2">
        <v>6.7</v>
      </c>
      <c r="CI793" s="2">
        <v>25</v>
      </c>
      <c r="CJ793" s="2">
        <v>12.9</v>
      </c>
      <c r="CM793" s="2">
        <v>70</v>
      </c>
      <c r="CN793" s="2">
        <v>36.1</v>
      </c>
      <c r="CO793" s="2">
        <v>86</v>
      </c>
      <c r="CP793" s="2">
        <v>44.3</v>
      </c>
      <c r="CS793" s="2">
        <v>38</v>
      </c>
      <c r="CT793" s="2">
        <v>19.600000000000001</v>
      </c>
      <c r="CV793" s="2">
        <v>1</v>
      </c>
    </row>
    <row r="794" spans="1:101" ht="12.75" customHeight="1" x14ac:dyDescent="0.2">
      <c r="A794">
        <v>8</v>
      </c>
      <c r="B794" s="2">
        <v>2087</v>
      </c>
      <c r="G794" s="17">
        <v>2</v>
      </c>
      <c r="AE794" s="2">
        <v>2</v>
      </c>
      <c r="CA794" s="2">
        <v>2</v>
      </c>
    </row>
    <row r="795" spans="1:101" ht="12.75" customHeight="1" x14ac:dyDescent="0.2">
      <c r="A795">
        <v>8</v>
      </c>
      <c r="B795" s="2">
        <v>2105</v>
      </c>
      <c r="C795" s="17">
        <v>3.04</v>
      </c>
      <c r="D795" s="2">
        <v>2.2599999999999998</v>
      </c>
      <c r="F795" s="15">
        <v>2.8279999999999994</v>
      </c>
      <c r="G795" s="17">
        <v>140</v>
      </c>
      <c r="H795" s="2">
        <v>102</v>
      </c>
      <c r="I795" s="2">
        <v>71.8</v>
      </c>
      <c r="J795" s="2">
        <v>102</v>
      </c>
      <c r="K795" s="2">
        <v>71.8</v>
      </c>
      <c r="L795" s="2">
        <v>72.900000000000006</v>
      </c>
      <c r="M795" s="2">
        <v>12</v>
      </c>
      <c r="N795" s="2">
        <v>8.5</v>
      </c>
      <c r="O795" s="2">
        <v>26</v>
      </c>
      <c r="P795" s="2">
        <v>18.3</v>
      </c>
      <c r="Q795" s="2">
        <v>2</v>
      </c>
      <c r="R795" s="2">
        <v>1.4</v>
      </c>
      <c r="S795" s="2">
        <v>33</v>
      </c>
      <c r="T795" s="2">
        <v>23.2</v>
      </c>
      <c r="U795" s="2">
        <v>67</v>
      </c>
      <c r="V795" s="2">
        <v>47.2</v>
      </c>
      <c r="W795" s="2">
        <v>2</v>
      </c>
      <c r="X795" s="2">
        <v>1.4</v>
      </c>
      <c r="Y795" s="2">
        <v>40</v>
      </c>
      <c r="Z795" s="2">
        <v>28.2</v>
      </c>
      <c r="AA795" s="2">
        <v>1</v>
      </c>
      <c r="AE795" s="2">
        <v>140</v>
      </c>
      <c r="AF795" s="2">
        <v>60</v>
      </c>
      <c r="AG795" s="2">
        <v>42.3</v>
      </c>
      <c r="AH795" s="2">
        <v>60</v>
      </c>
      <c r="AI795" s="2">
        <v>42.3</v>
      </c>
      <c r="AJ795" s="2">
        <v>42.9</v>
      </c>
      <c r="AK795" s="2">
        <v>35</v>
      </c>
      <c r="AL795" s="2">
        <v>24.6</v>
      </c>
      <c r="AM795" s="2">
        <v>45</v>
      </c>
      <c r="AN795" s="2">
        <v>31.7</v>
      </c>
      <c r="AO795" s="2">
        <v>1</v>
      </c>
      <c r="AP795" s="2">
        <v>0.7</v>
      </c>
      <c r="AQ795" s="2">
        <v>40</v>
      </c>
      <c r="AR795" s="2">
        <v>28.2</v>
      </c>
      <c r="AS795" s="2">
        <v>19</v>
      </c>
      <c r="AT795" s="2">
        <v>13.4</v>
      </c>
      <c r="AU795" s="2">
        <v>2</v>
      </c>
      <c r="AV795" s="2">
        <v>1.4</v>
      </c>
      <c r="AW795" s="2">
        <v>82</v>
      </c>
      <c r="AX795" s="2">
        <v>57.7</v>
      </c>
      <c r="AY795" s="2">
        <v>1</v>
      </c>
      <c r="CA795" s="2">
        <v>140</v>
      </c>
      <c r="CB795" s="2">
        <v>98</v>
      </c>
      <c r="CC795" s="2">
        <v>68.5</v>
      </c>
      <c r="CD795" s="2">
        <v>98</v>
      </c>
      <c r="CE795" s="2">
        <v>68.5</v>
      </c>
      <c r="CF795" s="2">
        <v>70</v>
      </c>
      <c r="CG795" s="2">
        <v>13</v>
      </c>
      <c r="CH795" s="2">
        <v>9.1</v>
      </c>
      <c r="CI795" s="2">
        <v>29</v>
      </c>
      <c r="CJ795" s="2">
        <v>20.3</v>
      </c>
      <c r="CK795" s="2">
        <v>1</v>
      </c>
      <c r="CL795" s="2">
        <v>0.7</v>
      </c>
      <c r="CM795" s="2">
        <v>55</v>
      </c>
      <c r="CN795" s="2">
        <v>38.5</v>
      </c>
      <c r="CO795" s="2">
        <v>42</v>
      </c>
      <c r="CP795" s="2">
        <v>29.4</v>
      </c>
      <c r="CQ795" s="2">
        <v>3</v>
      </c>
      <c r="CR795" s="2">
        <v>2.1</v>
      </c>
      <c r="CS795" s="2">
        <v>45</v>
      </c>
      <c r="CT795" s="2">
        <v>31.5</v>
      </c>
    </row>
    <row r="796" spans="1:101" ht="12.75" customHeight="1" x14ac:dyDescent="0.2">
      <c r="A796">
        <v>8</v>
      </c>
      <c r="B796" s="2">
        <v>2115</v>
      </c>
      <c r="G796" s="17">
        <v>3</v>
      </c>
      <c r="AE796" s="2">
        <v>3</v>
      </c>
      <c r="CA796" s="2">
        <v>3</v>
      </c>
    </row>
    <row r="797" spans="1:101" ht="12.75" customHeight="1" x14ac:dyDescent="0.2">
      <c r="A797">
        <v>8</v>
      </c>
      <c r="B797" s="2">
        <v>2124</v>
      </c>
      <c r="C797" s="17">
        <v>3.59</v>
      </c>
      <c r="D797" s="2">
        <v>3.13</v>
      </c>
      <c r="F797" s="15">
        <v>3.26</v>
      </c>
      <c r="G797" s="17">
        <v>128</v>
      </c>
      <c r="H797" s="2">
        <v>113</v>
      </c>
      <c r="I797" s="2">
        <v>88.3</v>
      </c>
      <c r="J797" s="2">
        <v>113</v>
      </c>
      <c r="K797" s="2">
        <v>88.3</v>
      </c>
      <c r="L797" s="2">
        <v>88.3</v>
      </c>
      <c r="M797" s="2">
        <v>3</v>
      </c>
      <c r="N797" s="2">
        <v>2.2999999999999998</v>
      </c>
      <c r="O797" s="2">
        <v>12</v>
      </c>
      <c r="P797" s="2">
        <v>9.4</v>
      </c>
      <c r="S797" s="2">
        <v>19</v>
      </c>
      <c r="T797" s="2">
        <v>14.8</v>
      </c>
      <c r="U797" s="2">
        <v>94</v>
      </c>
      <c r="V797" s="2">
        <v>73.400000000000006</v>
      </c>
      <c r="Y797" s="2">
        <v>15</v>
      </c>
      <c r="Z797" s="2">
        <v>11.7</v>
      </c>
      <c r="AB797" s="2">
        <v>1</v>
      </c>
      <c r="AE797" s="2">
        <v>127</v>
      </c>
      <c r="AF797" s="2">
        <v>100</v>
      </c>
      <c r="AG797" s="2">
        <v>78.099999999999994</v>
      </c>
      <c r="AH797" s="2">
        <v>100</v>
      </c>
      <c r="AI797" s="2">
        <v>78.099999999999994</v>
      </c>
      <c r="AJ797" s="2">
        <v>78.7</v>
      </c>
      <c r="AK797" s="2">
        <v>13</v>
      </c>
      <c r="AL797" s="2">
        <v>10.199999999999999</v>
      </c>
      <c r="AM797" s="2">
        <v>14</v>
      </c>
      <c r="AN797" s="2">
        <v>10.9</v>
      </c>
      <c r="AQ797" s="2">
        <v>40</v>
      </c>
      <c r="AR797" s="2">
        <v>31.3</v>
      </c>
      <c r="AS797" s="2">
        <v>60</v>
      </c>
      <c r="AT797" s="2">
        <v>46.9</v>
      </c>
      <c r="AU797" s="2">
        <v>1</v>
      </c>
      <c r="AV797" s="2">
        <v>0.8</v>
      </c>
      <c r="AW797" s="2">
        <v>28</v>
      </c>
      <c r="AX797" s="2">
        <v>21.9</v>
      </c>
      <c r="AZ797" s="2">
        <v>1</v>
      </c>
      <c r="CA797" s="2">
        <v>127</v>
      </c>
      <c r="CB797" s="2">
        <v>109</v>
      </c>
      <c r="CC797" s="2">
        <v>85.2</v>
      </c>
      <c r="CD797" s="2">
        <v>109</v>
      </c>
      <c r="CE797" s="2">
        <v>85.2</v>
      </c>
      <c r="CF797" s="2">
        <v>85.8</v>
      </c>
      <c r="CG797" s="2">
        <v>6</v>
      </c>
      <c r="CH797" s="2">
        <v>4.7</v>
      </c>
      <c r="CI797" s="2">
        <v>12</v>
      </c>
      <c r="CJ797" s="2">
        <v>9.4</v>
      </c>
      <c r="CM797" s="2">
        <v>49</v>
      </c>
      <c r="CN797" s="2">
        <v>38.299999999999997</v>
      </c>
      <c r="CO797" s="2">
        <v>60</v>
      </c>
      <c r="CP797" s="2">
        <v>46.9</v>
      </c>
      <c r="CQ797" s="2">
        <v>1</v>
      </c>
      <c r="CR797" s="2">
        <v>0.8</v>
      </c>
      <c r="CS797" s="2">
        <v>19</v>
      </c>
      <c r="CT797" s="2">
        <v>14.8</v>
      </c>
      <c r="CV797" s="2">
        <v>1</v>
      </c>
    </row>
    <row r="798" spans="1:101" ht="12.75" customHeight="1" x14ac:dyDescent="0.2">
      <c r="A798">
        <v>8</v>
      </c>
      <c r="B798" s="2">
        <v>2126</v>
      </c>
    </row>
    <row r="799" spans="1:101" ht="12.75" customHeight="1" x14ac:dyDescent="0.2">
      <c r="A799">
        <v>8</v>
      </c>
      <c r="B799" s="2">
        <v>2131</v>
      </c>
      <c r="C799" s="17">
        <v>2.3199999999999998</v>
      </c>
      <c r="D799" s="2">
        <v>1.63</v>
      </c>
      <c r="F799" s="15">
        <v>1.889</v>
      </c>
      <c r="G799" s="17">
        <v>214</v>
      </c>
      <c r="H799" s="2">
        <v>99</v>
      </c>
      <c r="I799" s="2">
        <v>45.8</v>
      </c>
      <c r="J799" s="2">
        <v>99</v>
      </c>
      <c r="K799" s="2">
        <v>45.8</v>
      </c>
      <c r="L799" s="2">
        <v>46.3</v>
      </c>
      <c r="M799" s="2">
        <v>65</v>
      </c>
      <c r="N799" s="2">
        <v>30.1</v>
      </c>
      <c r="O799" s="2">
        <v>50</v>
      </c>
      <c r="P799" s="2">
        <v>23.1</v>
      </c>
      <c r="S799" s="2">
        <v>60</v>
      </c>
      <c r="T799" s="2">
        <v>27.8</v>
      </c>
      <c r="U799" s="2">
        <v>39</v>
      </c>
      <c r="V799" s="2">
        <v>18.100000000000001</v>
      </c>
      <c r="W799" s="2">
        <v>2</v>
      </c>
      <c r="X799" s="2">
        <v>0.9</v>
      </c>
      <c r="Y799" s="2">
        <v>117</v>
      </c>
      <c r="Z799" s="2">
        <v>54.2</v>
      </c>
      <c r="AA799" s="2">
        <v>1</v>
      </c>
      <c r="AB799" s="2">
        <v>6</v>
      </c>
      <c r="AE799" s="2">
        <v>211</v>
      </c>
      <c r="AF799" s="2">
        <v>45</v>
      </c>
      <c r="AG799" s="2">
        <v>21.1</v>
      </c>
      <c r="AH799" s="2">
        <v>45</v>
      </c>
      <c r="AI799" s="2">
        <v>21.1</v>
      </c>
      <c r="AJ799" s="2">
        <v>21.3</v>
      </c>
      <c r="AK799" s="2">
        <v>134</v>
      </c>
      <c r="AL799" s="2">
        <v>62.9</v>
      </c>
      <c r="AM799" s="2">
        <v>32</v>
      </c>
      <c r="AN799" s="2">
        <v>15</v>
      </c>
      <c r="AQ799" s="2">
        <v>31</v>
      </c>
      <c r="AR799" s="2">
        <v>14.6</v>
      </c>
      <c r="AS799" s="2">
        <v>14</v>
      </c>
      <c r="AT799" s="2">
        <v>6.6</v>
      </c>
      <c r="AU799" s="2">
        <v>2</v>
      </c>
      <c r="AV799" s="2">
        <v>0.9</v>
      </c>
      <c r="AW799" s="2">
        <v>168</v>
      </c>
      <c r="AX799" s="2">
        <v>78.900000000000006</v>
      </c>
      <c r="AY799" s="2">
        <v>4</v>
      </c>
      <c r="AZ799" s="2">
        <v>6</v>
      </c>
      <c r="CA799" s="2">
        <v>211</v>
      </c>
      <c r="CB799" s="2">
        <v>52</v>
      </c>
      <c r="CC799" s="2">
        <v>24.1</v>
      </c>
      <c r="CD799" s="2">
        <v>52</v>
      </c>
      <c r="CE799" s="2">
        <v>24.1</v>
      </c>
      <c r="CF799" s="2">
        <v>24.6</v>
      </c>
      <c r="CG799" s="2">
        <v>71</v>
      </c>
      <c r="CH799" s="2">
        <v>32.9</v>
      </c>
      <c r="CI799" s="2">
        <v>88</v>
      </c>
      <c r="CJ799" s="2">
        <v>40.700000000000003</v>
      </c>
      <c r="CM799" s="2">
        <v>47</v>
      </c>
      <c r="CN799" s="2">
        <v>21.8</v>
      </c>
      <c r="CO799" s="2">
        <v>5</v>
      </c>
      <c r="CP799" s="2">
        <v>2.2999999999999998</v>
      </c>
      <c r="CQ799" s="2">
        <v>5</v>
      </c>
      <c r="CR799" s="2">
        <v>2.2999999999999998</v>
      </c>
      <c r="CS799" s="2">
        <v>164</v>
      </c>
      <c r="CT799" s="2">
        <v>75.900000000000006</v>
      </c>
      <c r="CV799" s="2">
        <v>7</v>
      </c>
    </row>
    <row r="800" spans="1:101" ht="12.75" customHeight="1" x14ac:dyDescent="0.2">
      <c r="A800">
        <v>8</v>
      </c>
      <c r="B800" s="2">
        <v>2133</v>
      </c>
      <c r="C800" s="17">
        <v>2.83</v>
      </c>
      <c r="D800" s="2">
        <v>2.58</v>
      </c>
      <c r="F800" s="15">
        <v>2.5</v>
      </c>
      <c r="G800" s="17">
        <v>12</v>
      </c>
      <c r="H800" s="2">
        <v>9</v>
      </c>
      <c r="I800" s="2">
        <v>75</v>
      </c>
      <c r="J800" s="2">
        <v>9</v>
      </c>
      <c r="K800" s="2">
        <v>75</v>
      </c>
      <c r="L800" s="2">
        <v>75</v>
      </c>
      <c r="M800" s="2">
        <v>1</v>
      </c>
      <c r="N800" s="2">
        <v>8.3000000000000007</v>
      </c>
      <c r="O800" s="2">
        <v>2</v>
      </c>
      <c r="P800" s="2">
        <v>16.7</v>
      </c>
      <c r="S800" s="2">
        <v>7</v>
      </c>
      <c r="T800" s="2">
        <v>58.3</v>
      </c>
      <c r="U800" s="2">
        <v>2</v>
      </c>
      <c r="V800" s="2">
        <v>16.7</v>
      </c>
      <c r="Y800" s="2">
        <v>3</v>
      </c>
      <c r="Z800" s="2">
        <v>25</v>
      </c>
      <c r="AE800" s="2">
        <v>12</v>
      </c>
      <c r="AF800" s="2">
        <v>7</v>
      </c>
      <c r="AG800" s="2">
        <v>58.3</v>
      </c>
      <c r="AH800" s="2">
        <v>7</v>
      </c>
      <c r="AI800" s="2">
        <v>58.3</v>
      </c>
      <c r="AJ800" s="2">
        <v>58.3</v>
      </c>
      <c r="AK800" s="2">
        <v>3</v>
      </c>
      <c r="AL800" s="2">
        <v>25</v>
      </c>
      <c r="AM800" s="2">
        <v>2</v>
      </c>
      <c r="AN800" s="2">
        <v>16.7</v>
      </c>
      <c r="AQ800" s="2">
        <v>4</v>
      </c>
      <c r="AR800" s="2">
        <v>33.299999999999997</v>
      </c>
      <c r="AS800" s="2">
        <v>3</v>
      </c>
      <c r="AT800" s="2">
        <v>25</v>
      </c>
      <c r="AW800" s="2">
        <v>5</v>
      </c>
      <c r="AX800" s="2">
        <v>41.7</v>
      </c>
      <c r="CA800" s="2">
        <v>12</v>
      </c>
      <c r="CB800" s="2">
        <v>6</v>
      </c>
      <c r="CC800" s="2">
        <v>50</v>
      </c>
      <c r="CD800" s="2">
        <v>6</v>
      </c>
      <c r="CE800" s="2">
        <v>50</v>
      </c>
      <c r="CF800" s="2">
        <v>50</v>
      </c>
      <c r="CG800" s="2">
        <v>2</v>
      </c>
      <c r="CH800" s="2">
        <v>16.7</v>
      </c>
      <c r="CI800" s="2">
        <v>4</v>
      </c>
      <c r="CJ800" s="2">
        <v>33.299999999999997</v>
      </c>
      <c r="CM800" s="2">
        <v>4</v>
      </c>
      <c r="CN800" s="2">
        <v>33.299999999999997</v>
      </c>
      <c r="CO800" s="2">
        <v>2</v>
      </c>
      <c r="CP800" s="2">
        <v>16.7</v>
      </c>
      <c r="CS800" s="2">
        <v>6</v>
      </c>
      <c r="CT800" s="2">
        <v>50</v>
      </c>
    </row>
    <row r="801" spans="1:101" ht="12.75" customHeight="1" x14ac:dyDescent="0.2">
      <c r="A801">
        <v>8</v>
      </c>
      <c r="B801" s="2">
        <v>2135</v>
      </c>
      <c r="G801" s="17">
        <v>4</v>
      </c>
      <c r="AE801" s="2">
        <v>4</v>
      </c>
      <c r="CA801" s="2">
        <v>4</v>
      </c>
    </row>
    <row r="802" spans="1:101" ht="12.75" customHeight="1" x14ac:dyDescent="0.2">
      <c r="A802">
        <v>8</v>
      </c>
      <c r="B802" s="2">
        <v>2136</v>
      </c>
      <c r="G802" s="17">
        <v>7</v>
      </c>
      <c r="AE802" s="2">
        <v>7</v>
      </c>
      <c r="CA802" s="2">
        <v>6</v>
      </c>
    </row>
    <row r="803" spans="1:101" ht="12.75" customHeight="1" x14ac:dyDescent="0.2">
      <c r="A803">
        <v>8</v>
      </c>
      <c r="B803" s="2">
        <v>2145</v>
      </c>
      <c r="C803" s="17">
        <v>3.04</v>
      </c>
      <c r="D803" s="2">
        <v>2.58</v>
      </c>
      <c r="F803" s="15">
        <v>2.7659999999999996</v>
      </c>
      <c r="G803" s="17">
        <v>26</v>
      </c>
      <c r="H803" s="2">
        <v>18</v>
      </c>
      <c r="I803" s="2">
        <v>69.2</v>
      </c>
      <c r="J803" s="2">
        <v>18</v>
      </c>
      <c r="K803" s="2">
        <v>69.2</v>
      </c>
      <c r="L803" s="2">
        <v>69.2</v>
      </c>
      <c r="O803" s="2">
        <v>8</v>
      </c>
      <c r="P803" s="2">
        <v>30.8</v>
      </c>
      <c r="S803" s="2">
        <v>9</v>
      </c>
      <c r="T803" s="2">
        <v>34.6</v>
      </c>
      <c r="U803" s="2">
        <v>9</v>
      </c>
      <c r="V803" s="2">
        <v>34.6</v>
      </c>
      <c r="Y803" s="2">
        <v>8</v>
      </c>
      <c r="Z803" s="2">
        <v>30.8</v>
      </c>
      <c r="AE803" s="2">
        <v>26</v>
      </c>
      <c r="AF803" s="2">
        <v>14</v>
      </c>
      <c r="AG803" s="2">
        <v>53.8</v>
      </c>
      <c r="AH803" s="2">
        <v>14</v>
      </c>
      <c r="AI803" s="2">
        <v>53.8</v>
      </c>
      <c r="AJ803" s="2">
        <v>53.8</v>
      </c>
      <c r="AK803" s="2">
        <v>5</v>
      </c>
      <c r="AL803" s="2">
        <v>19.2</v>
      </c>
      <c r="AM803" s="2">
        <v>7</v>
      </c>
      <c r="AN803" s="2">
        <v>26.9</v>
      </c>
      <c r="AQ803" s="2">
        <v>8</v>
      </c>
      <c r="AR803" s="2">
        <v>30.8</v>
      </c>
      <c r="AS803" s="2">
        <v>6</v>
      </c>
      <c r="AT803" s="2">
        <v>23.1</v>
      </c>
      <c r="AW803" s="2">
        <v>12</v>
      </c>
      <c r="AX803" s="2">
        <v>46.2</v>
      </c>
      <c r="CA803" s="2">
        <v>26</v>
      </c>
      <c r="CB803" s="2">
        <v>17</v>
      </c>
      <c r="CC803" s="2">
        <v>65.400000000000006</v>
      </c>
      <c r="CD803" s="2">
        <v>17</v>
      </c>
      <c r="CE803" s="2">
        <v>65.400000000000006</v>
      </c>
      <c r="CF803" s="2">
        <v>65.400000000000006</v>
      </c>
      <c r="CI803" s="2">
        <v>9</v>
      </c>
      <c r="CJ803" s="2">
        <v>34.6</v>
      </c>
      <c r="CM803" s="2">
        <v>14</v>
      </c>
      <c r="CN803" s="2">
        <v>53.8</v>
      </c>
      <c r="CO803" s="2">
        <v>3</v>
      </c>
      <c r="CP803" s="2">
        <v>11.5</v>
      </c>
      <c r="CS803" s="2">
        <v>9</v>
      </c>
      <c r="CT803" s="2">
        <v>34.6</v>
      </c>
    </row>
    <row r="804" spans="1:101" ht="12.75" customHeight="1" x14ac:dyDescent="0.2">
      <c r="A804">
        <v>8</v>
      </c>
      <c r="B804" s="2">
        <v>2146</v>
      </c>
      <c r="C804" s="17">
        <v>2.92</v>
      </c>
      <c r="D804" s="2">
        <v>3.08</v>
      </c>
      <c r="F804" s="15">
        <v>2.7929999999999997</v>
      </c>
      <c r="G804" s="17">
        <v>51</v>
      </c>
      <c r="H804" s="2">
        <v>36</v>
      </c>
      <c r="I804" s="2">
        <v>67.900000000000006</v>
      </c>
      <c r="J804" s="2">
        <v>36</v>
      </c>
      <c r="K804" s="2">
        <v>67.900000000000006</v>
      </c>
      <c r="L804" s="2">
        <v>70.599999999999994</v>
      </c>
      <c r="M804" s="2">
        <v>5</v>
      </c>
      <c r="N804" s="2">
        <v>9.4</v>
      </c>
      <c r="O804" s="2">
        <v>10</v>
      </c>
      <c r="P804" s="2">
        <v>18.899999999999999</v>
      </c>
      <c r="Q804" s="2">
        <v>1</v>
      </c>
      <c r="R804" s="2">
        <v>1.9</v>
      </c>
      <c r="S804" s="2">
        <v>10</v>
      </c>
      <c r="T804" s="2">
        <v>18.899999999999999</v>
      </c>
      <c r="U804" s="2">
        <v>25</v>
      </c>
      <c r="V804" s="2">
        <v>47.2</v>
      </c>
      <c r="W804" s="2">
        <v>2</v>
      </c>
      <c r="X804" s="2">
        <v>3.8</v>
      </c>
      <c r="Y804" s="2">
        <v>17</v>
      </c>
      <c r="Z804" s="2">
        <v>32.1</v>
      </c>
      <c r="AE804" s="2">
        <v>52</v>
      </c>
      <c r="AF804" s="2">
        <v>37</v>
      </c>
      <c r="AG804" s="2">
        <v>69.8</v>
      </c>
      <c r="AH804" s="2">
        <v>37</v>
      </c>
      <c r="AI804" s="2">
        <v>69.8</v>
      </c>
      <c r="AJ804" s="2">
        <v>71.2</v>
      </c>
      <c r="AK804" s="2">
        <v>5</v>
      </c>
      <c r="AL804" s="2">
        <v>9.4</v>
      </c>
      <c r="AM804" s="2">
        <v>10</v>
      </c>
      <c r="AN804" s="2">
        <v>18.899999999999999</v>
      </c>
      <c r="AQ804" s="2">
        <v>10</v>
      </c>
      <c r="AR804" s="2">
        <v>18.899999999999999</v>
      </c>
      <c r="AS804" s="2">
        <v>27</v>
      </c>
      <c r="AT804" s="2">
        <v>50.9</v>
      </c>
      <c r="AU804" s="2">
        <v>1</v>
      </c>
      <c r="AV804" s="2">
        <v>1.9</v>
      </c>
      <c r="AW804" s="2">
        <v>16</v>
      </c>
      <c r="AX804" s="2">
        <v>30.2</v>
      </c>
      <c r="CA804" s="2">
        <v>52</v>
      </c>
      <c r="CB804" s="2">
        <v>39</v>
      </c>
      <c r="CC804" s="2">
        <v>73.599999999999994</v>
      </c>
      <c r="CD804" s="2">
        <v>39</v>
      </c>
      <c r="CE804" s="2">
        <v>73.599999999999994</v>
      </c>
      <c r="CF804" s="2">
        <v>75</v>
      </c>
      <c r="CG804" s="2">
        <v>2</v>
      </c>
      <c r="CH804" s="2">
        <v>3.8</v>
      </c>
      <c r="CI804" s="2">
        <v>11</v>
      </c>
      <c r="CJ804" s="2">
        <v>20.8</v>
      </c>
      <c r="CK804" s="2">
        <v>2</v>
      </c>
      <c r="CL804" s="2">
        <v>3.8</v>
      </c>
      <c r="CM804" s="2">
        <v>24</v>
      </c>
      <c r="CN804" s="2">
        <v>45.3</v>
      </c>
      <c r="CO804" s="2">
        <v>13</v>
      </c>
      <c r="CP804" s="2">
        <v>24.5</v>
      </c>
      <c r="CQ804" s="2">
        <v>1</v>
      </c>
      <c r="CR804" s="2">
        <v>1.9</v>
      </c>
      <c r="CS804" s="2">
        <v>14</v>
      </c>
      <c r="CT804" s="2">
        <v>26.4</v>
      </c>
    </row>
    <row r="805" spans="1:101" ht="12.75" customHeight="1" x14ac:dyDescent="0.2">
      <c r="A805">
        <v>8</v>
      </c>
      <c r="B805" s="2">
        <v>2158</v>
      </c>
      <c r="C805" s="17">
        <v>2.79</v>
      </c>
      <c r="D805" s="2">
        <v>2.42</v>
      </c>
      <c r="F805" s="15">
        <v>2.6269999999999993</v>
      </c>
      <c r="G805" s="17">
        <v>65</v>
      </c>
      <c r="H805" s="2">
        <v>41</v>
      </c>
      <c r="I805" s="2">
        <v>61.2</v>
      </c>
      <c r="J805" s="2">
        <v>41</v>
      </c>
      <c r="K805" s="2">
        <v>61.2</v>
      </c>
      <c r="L805" s="2">
        <v>63.1</v>
      </c>
      <c r="M805" s="2">
        <v>6</v>
      </c>
      <c r="N805" s="2">
        <v>9</v>
      </c>
      <c r="O805" s="2">
        <v>18</v>
      </c>
      <c r="P805" s="2">
        <v>26.9</v>
      </c>
      <c r="S805" s="2">
        <v>19</v>
      </c>
      <c r="T805" s="2">
        <v>28.4</v>
      </c>
      <c r="U805" s="2">
        <v>22</v>
      </c>
      <c r="V805" s="2">
        <v>32.799999999999997</v>
      </c>
      <c r="W805" s="2">
        <v>2</v>
      </c>
      <c r="X805" s="2">
        <v>3</v>
      </c>
      <c r="Y805" s="2">
        <v>26</v>
      </c>
      <c r="Z805" s="2">
        <v>38.799999999999997</v>
      </c>
      <c r="AB805" s="2">
        <v>2</v>
      </c>
      <c r="AC805" s="2">
        <v>1</v>
      </c>
      <c r="AE805" s="2">
        <v>65</v>
      </c>
      <c r="AF805" s="2">
        <v>30</v>
      </c>
      <c r="AG805" s="2">
        <v>44.8</v>
      </c>
      <c r="AH805" s="2">
        <v>30</v>
      </c>
      <c r="AI805" s="2">
        <v>44.8</v>
      </c>
      <c r="AJ805" s="2">
        <v>46.2</v>
      </c>
      <c r="AK805" s="2">
        <v>9</v>
      </c>
      <c r="AL805" s="2">
        <v>13.4</v>
      </c>
      <c r="AM805" s="2">
        <v>26</v>
      </c>
      <c r="AN805" s="2">
        <v>38.799999999999997</v>
      </c>
      <c r="AQ805" s="2">
        <v>19</v>
      </c>
      <c r="AR805" s="2">
        <v>28.4</v>
      </c>
      <c r="AS805" s="2">
        <v>11</v>
      </c>
      <c r="AT805" s="2">
        <v>16.399999999999999</v>
      </c>
      <c r="AU805" s="2">
        <v>2</v>
      </c>
      <c r="AV805" s="2">
        <v>3</v>
      </c>
      <c r="AW805" s="2">
        <v>37</v>
      </c>
      <c r="AX805" s="2">
        <v>55.2</v>
      </c>
      <c r="AZ805" s="2">
        <v>2</v>
      </c>
      <c r="BA805" s="2">
        <v>1</v>
      </c>
      <c r="CA805" s="2">
        <v>65</v>
      </c>
      <c r="CB805" s="2">
        <v>41</v>
      </c>
      <c r="CC805" s="2">
        <v>61.2</v>
      </c>
      <c r="CD805" s="2">
        <v>41</v>
      </c>
      <c r="CE805" s="2">
        <v>61.2</v>
      </c>
      <c r="CF805" s="2">
        <v>63.1</v>
      </c>
      <c r="CG805" s="2">
        <v>7</v>
      </c>
      <c r="CH805" s="2">
        <v>10.4</v>
      </c>
      <c r="CI805" s="2">
        <v>17</v>
      </c>
      <c r="CJ805" s="2">
        <v>25.4</v>
      </c>
      <c r="CM805" s="2">
        <v>29</v>
      </c>
      <c r="CN805" s="2">
        <v>43.3</v>
      </c>
      <c r="CO805" s="2">
        <v>12</v>
      </c>
      <c r="CP805" s="2">
        <v>17.899999999999999</v>
      </c>
      <c r="CQ805" s="2">
        <v>2</v>
      </c>
      <c r="CR805" s="2">
        <v>3</v>
      </c>
      <c r="CS805" s="2">
        <v>26</v>
      </c>
      <c r="CT805" s="2">
        <v>38.799999999999997</v>
      </c>
      <c r="CV805" s="2">
        <v>2</v>
      </c>
      <c r="CW805" s="2">
        <v>1</v>
      </c>
    </row>
    <row r="806" spans="1:101" ht="12.75" customHeight="1" x14ac:dyDescent="0.2">
      <c r="A806">
        <v>8</v>
      </c>
      <c r="B806" s="2">
        <v>2160</v>
      </c>
      <c r="C806" s="17">
        <v>2.23</v>
      </c>
      <c r="D806" s="2">
        <v>2.08</v>
      </c>
      <c r="F806" s="15">
        <v>1.92</v>
      </c>
      <c r="G806" s="17">
        <v>22</v>
      </c>
      <c r="H806" s="2">
        <v>14</v>
      </c>
      <c r="I806" s="2">
        <v>53.8</v>
      </c>
      <c r="J806" s="2">
        <v>14</v>
      </c>
      <c r="K806" s="2">
        <v>53.8</v>
      </c>
      <c r="L806" s="2">
        <v>63.6</v>
      </c>
      <c r="M806" s="2">
        <v>4</v>
      </c>
      <c r="N806" s="2">
        <v>15.4</v>
      </c>
      <c r="O806" s="2">
        <v>4</v>
      </c>
      <c r="P806" s="2">
        <v>15.4</v>
      </c>
      <c r="S806" s="2">
        <v>10</v>
      </c>
      <c r="T806" s="2">
        <v>38.5</v>
      </c>
      <c r="U806" s="2">
        <v>4</v>
      </c>
      <c r="V806" s="2">
        <v>15.4</v>
      </c>
      <c r="W806" s="2">
        <v>4</v>
      </c>
      <c r="X806" s="2">
        <v>15.4</v>
      </c>
      <c r="Y806" s="2">
        <v>12</v>
      </c>
      <c r="Z806" s="2">
        <v>46.2</v>
      </c>
      <c r="AE806" s="2">
        <v>22</v>
      </c>
      <c r="AF806" s="2">
        <v>12</v>
      </c>
      <c r="AG806" s="2">
        <v>46.2</v>
      </c>
      <c r="AH806" s="2">
        <v>12</v>
      </c>
      <c r="AI806" s="2">
        <v>46.2</v>
      </c>
      <c r="AJ806" s="2">
        <v>54.5</v>
      </c>
      <c r="AK806" s="2">
        <v>5</v>
      </c>
      <c r="AL806" s="2">
        <v>19.2</v>
      </c>
      <c r="AM806" s="2">
        <v>5</v>
      </c>
      <c r="AN806" s="2">
        <v>19.2</v>
      </c>
      <c r="AQ806" s="2">
        <v>9</v>
      </c>
      <c r="AR806" s="2">
        <v>34.6</v>
      </c>
      <c r="AS806" s="2">
        <v>3</v>
      </c>
      <c r="AT806" s="2">
        <v>11.5</v>
      </c>
      <c r="AU806" s="2">
        <v>4</v>
      </c>
      <c r="AV806" s="2">
        <v>15.4</v>
      </c>
      <c r="AW806" s="2">
        <v>14</v>
      </c>
      <c r="AX806" s="2">
        <v>53.8</v>
      </c>
      <c r="CA806" s="2">
        <v>22</v>
      </c>
      <c r="CB806" s="2">
        <v>10</v>
      </c>
      <c r="CC806" s="2">
        <v>38.5</v>
      </c>
      <c r="CD806" s="2">
        <v>10</v>
      </c>
      <c r="CE806" s="2">
        <v>38.5</v>
      </c>
      <c r="CF806" s="2">
        <v>45.5</v>
      </c>
      <c r="CG806" s="2">
        <v>5</v>
      </c>
      <c r="CH806" s="2">
        <v>19.2</v>
      </c>
      <c r="CI806" s="2">
        <v>7</v>
      </c>
      <c r="CJ806" s="2">
        <v>26.9</v>
      </c>
      <c r="CM806" s="2">
        <v>9</v>
      </c>
      <c r="CN806" s="2">
        <v>34.6</v>
      </c>
      <c r="CO806" s="2">
        <v>1</v>
      </c>
      <c r="CP806" s="2">
        <v>3.8</v>
      </c>
      <c r="CQ806" s="2">
        <v>4</v>
      </c>
      <c r="CR806" s="2">
        <v>15.4</v>
      </c>
      <c r="CS806" s="2">
        <v>16</v>
      </c>
      <c r="CT806" s="2">
        <v>61.5</v>
      </c>
    </row>
    <row r="807" spans="1:101" ht="12.75" customHeight="1" x14ac:dyDescent="0.2">
      <c r="A807">
        <v>8</v>
      </c>
      <c r="B807" s="2">
        <v>2162</v>
      </c>
      <c r="C807" s="17">
        <v>2.83</v>
      </c>
      <c r="D807" s="2">
        <v>2.2599999999999998</v>
      </c>
      <c r="F807" s="15">
        <v>2.4790000000000005</v>
      </c>
      <c r="G807" s="17">
        <v>23</v>
      </c>
      <c r="H807" s="2">
        <v>15</v>
      </c>
      <c r="I807" s="2">
        <v>65.2</v>
      </c>
      <c r="J807" s="2">
        <v>15</v>
      </c>
      <c r="K807" s="2">
        <v>65.2</v>
      </c>
      <c r="L807" s="2">
        <v>65.2</v>
      </c>
      <c r="M807" s="2">
        <v>3</v>
      </c>
      <c r="N807" s="2">
        <v>13</v>
      </c>
      <c r="O807" s="2">
        <v>5</v>
      </c>
      <c r="P807" s="2">
        <v>21.7</v>
      </c>
      <c r="S807" s="2">
        <v>8</v>
      </c>
      <c r="T807" s="2">
        <v>34.799999999999997</v>
      </c>
      <c r="U807" s="2">
        <v>7</v>
      </c>
      <c r="V807" s="2">
        <v>30.4</v>
      </c>
      <c r="Y807" s="2">
        <v>8</v>
      </c>
      <c r="Z807" s="2">
        <v>34.799999999999997</v>
      </c>
      <c r="AE807" s="2">
        <v>23</v>
      </c>
      <c r="AF807" s="2">
        <v>11</v>
      </c>
      <c r="AG807" s="2">
        <v>47.8</v>
      </c>
      <c r="AH807" s="2">
        <v>11</v>
      </c>
      <c r="AI807" s="2">
        <v>47.8</v>
      </c>
      <c r="AJ807" s="2">
        <v>47.8</v>
      </c>
      <c r="AK807" s="2">
        <v>4</v>
      </c>
      <c r="AL807" s="2">
        <v>17.399999999999999</v>
      </c>
      <c r="AM807" s="2">
        <v>8</v>
      </c>
      <c r="AN807" s="2">
        <v>34.799999999999997</v>
      </c>
      <c r="AO807" s="2">
        <v>1</v>
      </c>
      <c r="AP807" s="2">
        <v>4.3</v>
      </c>
      <c r="AQ807" s="2">
        <v>8</v>
      </c>
      <c r="AR807" s="2">
        <v>34.799999999999997</v>
      </c>
      <c r="AS807" s="2">
        <v>2</v>
      </c>
      <c r="AT807" s="2">
        <v>8.6999999999999993</v>
      </c>
      <c r="AW807" s="2">
        <v>12</v>
      </c>
      <c r="AX807" s="2">
        <v>52.2</v>
      </c>
      <c r="CA807" s="2">
        <v>23</v>
      </c>
      <c r="CB807" s="2">
        <v>16</v>
      </c>
      <c r="CC807" s="2">
        <v>69.599999999999994</v>
      </c>
      <c r="CD807" s="2">
        <v>16</v>
      </c>
      <c r="CE807" s="2">
        <v>69.599999999999994</v>
      </c>
      <c r="CF807" s="2">
        <v>69.599999999999994</v>
      </c>
      <c r="CG807" s="2">
        <v>1</v>
      </c>
      <c r="CH807" s="2">
        <v>4.3</v>
      </c>
      <c r="CI807" s="2">
        <v>6</v>
      </c>
      <c r="CJ807" s="2">
        <v>26.1</v>
      </c>
      <c r="CK807" s="2">
        <v>2</v>
      </c>
      <c r="CL807" s="2">
        <v>8.6999999999999993</v>
      </c>
      <c r="CM807" s="2">
        <v>12</v>
      </c>
      <c r="CN807" s="2">
        <v>52.2</v>
      </c>
      <c r="CO807" s="2">
        <v>2</v>
      </c>
      <c r="CP807" s="2">
        <v>8.6999999999999993</v>
      </c>
      <c r="CS807" s="2">
        <v>7</v>
      </c>
      <c r="CT807" s="2">
        <v>30.4</v>
      </c>
    </row>
    <row r="808" spans="1:101" ht="12.75" customHeight="1" x14ac:dyDescent="0.2">
      <c r="A808">
        <v>8</v>
      </c>
      <c r="B808" s="2">
        <v>2172</v>
      </c>
    </row>
    <row r="809" spans="1:101" ht="12.75" customHeight="1" x14ac:dyDescent="0.2">
      <c r="A809">
        <v>8</v>
      </c>
      <c r="B809" s="2">
        <v>2174</v>
      </c>
      <c r="C809" s="17">
        <v>2.84</v>
      </c>
      <c r="D809" s="2">
        <v>2.48</v>
      </c>
      <c r="F809" s="15">
        <v>2.7729999999999997</v>
      </c>
      <c r="G809" s="17">
        <v>31</v>
      </c>
      <c r="H809" s="2">
        <v>20</v>
      </c>
      <c r="I809" s="2">
        <v>64.5</v>
      </c>
      <c r="J809" s="2">
        <v>20</v>
      </c>
      <c r="K809" s="2">
        <v>64.5</v>
      </c>
      <c r="L809" s="2">
        <v>64.5</v>
      </c>
      <c r="M809" s="2">
        <v>5</v>
      </c>
      <c r="N809" s="2">
        <v>16.100000000000001</v>
      </c>
      <c r="O809" s="2">
        <v>6</v>
      </c>
      <c r="P809" s="2">
        <v>19.399999999999999</v>
      </c>
      <c r="S809" s="2">
        <v>9</v>
      </c>
      <c r="T809" s="2">
        <v>29</v>
      </c>
      <c r="U809" s="2">
        <v>11</v>
      </c>
      <c r="V809" s="2">
        <v>35.5</v>
      </c>
      <c r="Y809" s="2">
        <v>11</v>
      </c>
      <c r="Z809" s="2">
        <v>35.5</v>
      </c>
      <c r="AE809" s="2">
        <v>31</v>
      </c>
      <c r="AF809" s="2">
        <v>17</v>
      </c>
      <c r="AG809" s="2">
        <v>54.8</v>
      </c>
      <c r="AH809" s="2">
        <v>17</v>
      </c>
      <c r="AI809" s="2">
        <v>54.8</v>
      </c>
      <c r="AJ809" s="2">
        <v>54.8</v>
      </c>
      <c r="AK809" s="2">
        <v>7</v>
      </c>
      <c r="AL809" s="2">
        <v>22.6</v>
      </c>
      <c r="AM809" s="2">
        <v>7</v>
      </c>
      <c r="AN809" s="2">
        <v>22.6</v>
      </c>
      <c r="AQ809" s="2">
        <v>12</v>
      </c>
      <c r="AR809" s="2">
        <v>38.700000000000003</v>
      </c>
      <c r="AS809" s="2">
        <v>5</v>
      </c>
      <c r="AT809" s="2">
        <v>16.100000000000001</v>
      </c>
      <c r="AW809" s="2">
        <v>14</v>
      </c>
      <c r="AX809" s="2">
        <v>45.2</v>
      </c>
      <c r="CA809" s="2">
        <v>31</v>
      </c>
      <c r="CB809" s="2">
        <v>22</v>
      </c>
      <c r="CC809" s="2">
        <v>71</v>
      </c>
      <c r="CD809" s="2">
        <v>22</v>
      </c>
      <c r="CE809" s="2">
        <v>71</v>
      </c>
      <c r="CF809" s="2">
        <v>71</v>
      </c>
      <c r="CG809" s="2">
        <v>3</v>
      </c>
      <c r="CH809" s="2">
        <v>9.6999999999999993</v>
      </c>
      <c r="CI809" s="2">
        <v>6</v>
      </c>
      <c r="CJ809" s="2">
        <v>19.399999999999999</v>
      </c>
      <c r="CM809" s="2">
        <v>17</v>
      </c>
      <c r="CN809" s="2">
        <v>54.8</v>
      </c>
      <c r="CO809" s="2">
        <v>5</v>
      </c>
      <c r="CP809" s="2">
        <v>16.100000000000001</v>
      </c>
      <c r="CS809" s="2">
        <v>9</v>
      </c>
      <c r="CT809" s="2">
        <v>29</v>
      </c>
    </row>
    <row r="810" spans="1:101" ht="12.75" customHeight="1" x14ac:dyDescent="0.2">
      <c r="A810">
        <v>8</v>
      </c>
      <c r="B810" s="2">
        <v>2180</v>
      </c>
      <c r="C810" s="17">
        <v>2.68</v>
      </c>
      <c r="D810" s="2">
        <v>2.2999999999999998</v>
      </c>
      <c r="F810" s="15">
        <v>2.5750000000000002</v>
      </c>
      <c r="G810" s="17">
        <v>113</v>
      </c>
      <c r="H810" s="2">
        <v>64</v>
      </c>
      <c r="I810" s="2">
        <v>56.6</v>
      </c>
      <c r="J810" s="2">
        <v>64</v>
      </c>
      <c r="K810" s="2">
        <v>56.6</v>
      </c>
      <c r="L810" s="2">
        <v>56.6</v>
      </c>
      <c r="M810" s="2">
        <v>20</v>
      </c>
      <c r="N810" s="2">
        <v>17.7</v>
      </c>
      <c r="O810" s="2">
        <v>29</v>
      </c>
      <c r="P810" s="2">
        <v>25.7</v>
      </c>
      <c r="S810" s="2">
        <v>31</v>
      </c>
      <c r="T810" s="2">
        <v>27.4</v>
      </c>
      <c r="U810" s="2">
        <v>33</v>
      </c>
      <c r="V810" s="2">
        <v>29.2</v>
      </c>
      <c r="Y810" s="2">
        <v>49</v>
      </c>
      <c r="Z810" s="2">
        <v>43.4</v>
      </c>
      <c r="AB810" s="2">
        <v>3</v>
      </c>
      <c r="AE810" s="2">
        <v>112</v>
      </c>
      <c r="AF810" s="2">
        <v>52</v>
      </c>
      <c r="AG810" s="2">
        <v>46</v>
      </c>
      <c r="AH810" s="2">
        <v>52</v>
      </c>
      <c r="AI810" s="2">
        <v>46</v>
      </c>
      <c r="AJ810" s="2">
        <v>46.4</v>
      </c>
      <c r="AK810" s="2">
        <v>34</v>
      </c>
      <c r="AL810" s="2">
        <v>30.1</v>
      </c>
      <c r="AM810" s="2">
        <v>26</v>
      </c>
      <c r="AN810" s="2">
        <v>23</v>
      </c>
      <c r="AQ810" s="2">
        <v>34</v>
      </c>
      <c r="AR810" s="2">
        <v>30.1</v>
      </c>
      <c r="AS810" s="2">
        <v>18</v>
      </c>
      <c r="AT810" s="2">
        <v>15.9</v>
      </c>
      <c r="AU810" s="2">
        <v>1</v>
      </c>
      <c r="AV810" s="2">
        <v>0.9</v>
      </c>
      <c r="AW810" s="2">
        <v>61</v>
      </c>
      <c r="AX810" s="2">
        <v>54</v>
      </c>
      <c r="AZ810" s="2">
        <v>3</v>
      </c>
      <c r="CA810" s="2">
        <v>113</v>
      </c>
      <c r="CB810" s="2">
        <v>65</v>
      </c>
      <c r="CC810" s="2">
        <v>57.5</v>
      </c>
      <c r="CD810" s="2">
        <v>65</v>
      </c>
      <c r="CE810" s="2">
        <v>57.5</v>
      </c>
      <c r="CF810" s="2">
        <v>57.5</v>
      </c>
      <c r="CG810" s="2">
        <v>13</v>
      </c>
      <c r="CH810" s="2">
        <v>11.5</v>
      </c>
      <c r="CI810" s="2">
        <v>35</v>
      </c>
      <c r="CJ810" s="2">
        <v>31</v>
      </c>
      <c r="CM810" s="2">
        <v>52</v>
      </c>
      <c r="CN810" s="2">
        <v>46</v>
      </c>
      <c r="CO810" s="2">
        <v>13</v>
      </c>
      <c r="CP810" s="2">
        <v>11.5</v>
      </c>
      <c r="CS810" s="2">
        <v>48</v>
      </c>
      <c r="CT810" s="2">
        <v>42.5</v>
      </c>
      <c r="CV810" s="2">
        <v>3</v>
      </c>
    </row>
    <row r="811" spans="1:101" ht="12.75" customHeight="1" x14ac:dyDescent="0.2">
      <c r="A811">
        <v>8</v>
      </c>
      <c r="B811" s="2">
        <v>2196</v>
      </c>
    </row>
    <row r="812" spans="1:101" ht="12.75" customHeight="1" x14ac:dyDescent="0.2">
      <c r="A812">
        <v>8</v>
      </c>
      <c r="B812" s="2">
        <v>2198</v>
      </c>
      <c r="C812" s="17">
        <v>2.48</v>
      </c>
      <c r="D812" s="2">
        <v>1.86</v>
      </c>
      <c r="F812" s="15">
        <v>2.23</v>
      </c>
      <c r="G812" s="17">
        <v>163</v>
      </c>
      <c r="H812" s="2">
        <v>82</v>
      </c>
      <c r="I812" s="2">
        <v>50.3</v>
      </c>
      <c r="J812" s="2">
        <v>82</v>
      </c>
      <c r="K812" s="2">
        <v>50.3</v>
      </c>
      <c r="L812" s="2">
        <v>50.3</v>
      </c>
      <c r="M812" s="2">
        <v>48</v>
      </c>
      <c r="N812" s="2">
        <v>29.4</v>
      </c>
      <c r="O812" s="2">
        <v>33</v>
      </c>
      <c r="P812" s="2">
        <v>20.2</v>
      </c>
      <c r="S812" s="2">
        <v>38</v>
      </c>
      <c r="T812" s="2">
        <v>23.3</v>
      </c>
      <c r="U812" s="2">
        <v>44</v>
      </c>
      <c r="V812" s="2">
        <v>27</v>
      </c>
      <c r="Y812" s="2">
        <v>81</v>
      </c>
      <c r="Z812" s="2">
        <v>49.7</v>
      </c>
      <c r="AC812" s="2">
        <v>1</v>
      </c>
      <c r="AE812" s="2">
        <v>163</v>
      </c>
      <c r="AF812" s="2">
        <v>39</v>
      </c>
      <c r="AG812" s="2">
        <v>23.9</v>
      </c>
      <c r="AH812" s="2">
        <v>39</v>
      </c>
      <c r="AI812" s="2">
        <v>23.9</v>
      </c>
      <c r="AJ812" s="2">
        <v>23.9</v>
      </c>
      <c r="AK812" s="2">
        <v>75</v>
      </c>
      <c r="AL812" s="2">
        <v>46</v>
      </c>
      <c r="AM812" s="2">
        <v>49</v>
      </c>
      <c r="AN812" s="2">
        <v>30.1</v>
      </c>
      <c r="AQ812" s="2">
        <v>26</v>
      </c>
      <c r="AR812" s="2">
        <v>16</v>
      </c>
      <c r="AS812" s="2">
        <v>13</v>
      </c>
      <c r="AT812" s="2">
        <v>8</v>
      </c>
      <c r="AW812" s="2">
        <v>124</v>
      </c>
      <c r="AX812" s="2">
        <v>76.099999999999994</v>
      </c>
      <c r="BA812" s="2">
        <v>1</v>
      </c>
      <c r="CA812" s="2">
        <v>163</v>
      </c>
      <c r="CB812" s="2">
        <v>61</v>
      </c>
      <c r="CC812" s="2">
        <v>37.4</v>
      </c>
      <c r="CD812" s="2">
        <v>61</v>
      </c>
      <c r="CE812" s="2">
        <v>37.4</v>
      </c>
      <c r="CF812" s="2">
        <v>37.4</v>
      </c>
      <c r="CG812" s="2">
        <v>43</v>
      </c>
      <c r="CH812" s="2">
        <v>26.4</v>
      </c>
      <c r="CI812" s="2">
        <v>59</v>
      </c>
      <c r="CJ812" s="2">
        <v>36.200000000000003</v>
      </c>
      <c r="CM812" s="2">
        <v>42</v>
      </c>
      <c r="CN812" s="2">
        <v>25.8</v>
      </c>
      <c r="CO812" s="2">
        <v>19</v>
      </c>
      <c r="CP812" s="2">
        <v>11.7</v>
      </c>
      <c r="CS812" s="2">
        <v>102</v>
      </c>
      <c r="CT812" s="2">
        <v>62.6</v>
      </c>
      <c r="CW812" s="2">
        <v>1</v>
      </c>
    </row>
    <row r="813" spans="1:101" ht="12.75" customHeight="1" x14ac:dyDescent="0.2">
      <c r="A813">
        <v>8</v>
      </c>
      <c r="B813" s="2">
        <v>2207</v>
      </c>
      <c r="C813" s="17">
        <v>3.47</v>
      </c>
      <c r="D813" s="2">
        <v>3</v>
      </c>
      <c r="F813" s="15">
        <v>3.21</v>
      </c>
      <c r="G813" s="17">
        <v>19</v>
      </c>
      <c r="H813" s="2">
        <v>16</v>
      </c>
      <c r="I813" s="2">
        <v>84.2</v>
      </c>
      <c r="J813" s="2">
        <v>16</v>
      </c>
      <c r="K813" s="2">
        <v>84.2</v>
      </c>
      <c r="L813" s="2">
        <v>84.2</v>
      </c>
      <c r="M813" s="2">
        <v>1</v>
      </c>
      <c r="N813" s="2">
        <v>5.3</v>
      </c>
      <c r="O813" s="2">
        <v>2</v>
      </c>
      <c r="P813" s="2">
        <v>10.5</v>
      </c>
      <c r="S813" s="2">
        <v>3</v>
      </c>
      <c r="T813" s="2">
        <v>15.8</v>
      </c>
      <c r="U813" s="2">
        <v>13</v>
      </c>
      <c r="V813" s="2">
        <v>68.400000000000006</v>
      </c>
      <c r="Y813" s="2">
        <v>3</v>
      </c>
      <c r="Z813" s="2">
        <v>15.8</v>
      </c>
      <c r="AE813" s="2">
        <v>19</v>
      </c>
      <c r="AF813" s="2">
        <v>15</v>
      </c>
      <c r="AG813" s="2">
        <v>78.900000000000006</v>
      </c>
      <c r="AH813" s="2">
        <v>15</v>
      </c>
      <c r="AI813" s="2">
        <v>78.900000000000006</v>
      </c>
      <c r="AJ813" s="2">
        <v>78.900000000000006</v>
      </c>
      <c r="AK813" s="2">
        <v>1</v>
      </c>
      <c r="AL813" s="2">
        <v>5.3</v>
      </c>
      <c r="AM813" s="2">
        <v>3</v>
      </c>
      <c r="AN813" s="2">
        <v>15.8</v>
      </c>
      <c r="AQ813" s="2">
        <v>10</v>
      </c>
      <c r="AR813" s="2">
        <v>52.6</v>
      </c>
      <c r="AS813" s="2">
        <v>5</v>
      </c>
      <c r="AT813" s="2">
        <v>26.3</v>
      </c>
      <c r="AW813" s="2">
        <v>4</v>
      </c>
      <c r="AX813" s="2">
        <v>21.1</v>
      </c>
      <c r="CA813" s="2">
        <v>19</v>
      </c>
      <c r="CB813" s="2">
        <v>18</v>
      </c>
      <c r="CC813" s="2">
        <v>94.7</v>
      </c>
      <c r="CD813" s="2">
        <v>18</v>
      </c>
      <c r="CE813" s="2">
        <v>94.7</v>
      </c>
      <c r="CF813" s="2">
        <v>94.7</v>
      </c>
      <c r="CI813" s="2">
        <v>1</v>
      </c>
      <c r="CJ813" s="2">
        <v>5.3</v>
      </c>
      <c r="CM813" s="2">
        <v>13</v>
      </c>
      <c r="CN813" s="2">
        <v>68.400000000000006</v>
      </c>
      <c r="CO813" s="2">
        <v>5</v>
      </c>
      <c r="CP813" s="2">
        <v>26.3</v>
      </c>
      <c r="CS813" s="2">
        <v>1</v>
      </c>
      <c r="CT813" s="2">
        <v>5.3</v>
      </c>
    </row>
    <row r="814" spans="1:101" ht="12.75" customHeight="1" x14ac:dyDescent="0.2">
      <c r="A814">
        <v>8</v>
      </c>
      <c r="B814" s="2">
        <v>2209</v>
      </c>
      <c r="C814" s="17">
        <v>2.88</v>
      </c>
      <c r="D814" s="2">
        <v>2.44</v>
      </c>
      <c r="F814" s="15">
        <v>2.7919999999999998</v>
      </c>
      <c r="G814" s="17">
        <v>48</v>
      </c>
      <c r="H814" s="2">
        <v>34</v>
      </c>
      <c r="I814" s="2">
        <v>70.8</v>
      </c>
      <c r="J814" s="2">
        <v>34</v>
      </c>
      <c r="K814" s="2">
        <v>70.8</v>
      </c>
      <c r="L814" s="2">
        <v>70.8</v>
      </c>
      <c r="M814" s="2">
        <v>7</v>
      </c>
      <c r="N814" s="2">
        <v>14.6</v>
      </c>
      <c r="O814" s="2">
        <v>7</v>
      </c>
      <c r="P814" s="2">
        <v>14.6</v>
      </c>
      <c r="Q814" s="2">
        <v>2</v>
      </c>
      <c r="R814" s="2">
        <v>4.2</v>
      </c>
      <c r="S814" s="2">
        <v>11</v>
      </c>
      <c r="T814" s="2">
        <v>22.9</v>
      </c>
      <c r="U814" s="2">
        <v>21</v>
      </c>
      <c r="V814" s="2">
        <v>43.8</v>
      </c>
      <c r="Y814" s="2">
        <v>14</v>
      </c>
      <c r="Z814" s="2">
        <v>29.2</v>
      </c>
      <c r="AE814" s="2">
        <v>48</v>
      </c>
      <c r="AF814" s="2">
        <v>26</v>
      </c>
      <c r="AG814" s="2">
        <v>54.2</v>
      </c>
      <c r="AH814" s="2">
        <v>26</v>
      </c>
      <c r="AI814" s="2">
        <v>54.2</v>
      </c>
      <c r="AJ814" s="2">
        <v>54.2</v>
      </c>
      <c r="AK814" s="2">
        <v>13</v>
      </c>
      <c r="AL814" s="2">
        <v>27.1</v>
      </c>
      <c r="AM814" s="2">
        <v>9</v>
      </c>
      <c r="AN814" s="2">
        <v>18.8</v>
      </c>
      <c r="AO814" s="2">
        <v>1</v>
      </c>
      <c r="AP814" s="2">
        <v>2.1</v>
      </c>
      <c r="AQ814" s="2">
        <v>14</v>
      </c>
      <c r="AR814" s="2">
        <v>29.2</v>
      </c>
      <c r="AS814" s="2">
        <v>11</v>
      </c>
      <c r="AT814" s="2">
        <v>22.9</v>
      </c>
      <c r="AW814" s="2">
        <v>22</v>
      </c>
      <c r="AX814" s="2">
        <v>45.8</v>
      </c>
      <c r="CA814" s="2">
        <v>48</v>
      </c>
      <c r="CB814" s="2">
        <v>34</v>
      </c>
      <c r="CC814" s="2">
        <v>70.8</v>
      </c>
      <c r="CD814" s="2">
        <v>34</v>
      </c>
      <c r="CE814" s="2">
        <v>70.8</v>
      </c>
      <c r="CF814" s="2">
        <v>70.8</v>
      </c>
      <c r="CG814" s="2">
        <v>4</v>
      </c>
      <c r="CH814" s="2">
        <v>8.3000000000000007</v>
      </c>
      <c r="CI814" s="2">
        <v>10</v>
      </c>
      <c r="CJ814" s="2">
        <v>20.8</v>
      </c>
      <c r="CK814" s="2">
        <v>2</v>
      </c>
      <c r="CL814" s="2">
        <v>4.2</v>
      </c>
      <c r="CM814" s="2">
        <v>18</v>
      </c>
      <c r="CN814" s="2">
        <v>37.5</v>
      </c>
      <c r="CO814" s="2">
        <v>14</v>
      </c>
      <c r="CP814" s="2">
        <v>29.2</v>
      </c>
      <c r="CS814" s="2">
        <v>14</v>
      </c>
      <c r="CT814" s="2">
        <v>29.2</v>
      </c>
    </row>
    <row r="815" spans="1:101" ht="12.75" customHeight="1" x14ac:dyDescent="0.2">
      <c r="A815">
        <v>8</v>
      </c>
      <c r="B815" s="2">
        <v>2214</v>
      </c>
      <c r="C815" s="17">
        <v>2.73</v>
      </c>
      <c r="D815" s="2">
        <v>3</v>
      </c>
      <c r="F815" s="15">
        <v>2.3949999999999996</v>
      </c>
      <c r="G815" s="17">
        <v>31</v>
      </c>
      <c r="H815" s="2">
        <v>20</v>
      </c>
      <c r="I815" s="2">
        <v>60.6</v>
      </c>
      <c r="J815" s="2">
        <v>20</v>
      </c>
      <c r="K815" s="2">
        <v>60.6</v>
      </c>
      <c r="L815" s="2">
        <v>64.5</v>
      </c>
      <c r="M815" s="2">
        <v>3</v>
      </c>
      <c r="N815" s="2">
        <v>9.1</v>
      </c>
      <c r="O815" s="2">
        <v>8</v>
      </c>
      <c r="P815" s="2">
        <v>24.2</v>
      </c>
      <c r="S815" s="2">
        <v>9</v>
      </c>
      <c r="T815" s="2">
        <v>27.3</v>
      </c>
      <c r="U815" s="2">
        <v>11</v>
      </c>
      <c r="V815" s="2">
        <v>33.299999999999997</v>
      </c>
      <c r="W815" s="2">
        <v>2</v>
      </c>
      <c r="X815" s="2">
        <v>6.1</v>
      </c>
      <c r="Y815" s="2">
        <v>13</v>
      </c>
      <c r="Z815" s="2">
        <v>39.4</v>
      </c>
      <c r="AB815" s="2">
        <v>1</v>
      </c>
      <c r="AC815" s="2">
        <v>2</v>
      </c>
      <c r="AE815" s="2">
        <v>32</v>
      </c>
      <c r="AF815" s="2">
        <v>27</v>
      </c>
      <c r="AG815" s="2">
        <v>81.8</v>
      </c>
      <c r="AH815" s="2">
        <v>27</v>
      </c>
      <c r="AI815" s="2">
        <v>81.8</v>
      </c>
      <c r="AJ815" s="2">
        <v>84.4</v>
      </c>
      <c r="AK815" s="2">
        <v>4</v>
      </c>
      <c r="AL815" s="2">
        <v>12.1</v>
      </c>
      <c r="AM815" s="2">
        <v>1</v>
      </c>
      <c r="AN815" s="2">
        <v>3</v>
      </c>
      <c r="AQ815" s="2">
        <v>15</v>
      </c>
      <c r="AR815" s="2">
        <v>45.5</v>
      </c>
      <c r="AS815" s="2">
        <v>12</v>
      </c>
      <c r="AT815" s="2">
        <v>36.4</v>
      </c>
      <c r="AU815" s="2">
        <v>1</v>
      </c>
      <c r="AV815" s="2">
        <v>3</v>
      </c>
      <c r="AW815" s="2">
        <v>6</v>
      </c>
      <c r="AX815" s="2">
        <v>18.2</v>
      </c>
      <c r="AZ815" s="2">
        <v>1</v>
      </c>
      <c r="BA815" s="2">
        <v>2</v>
      </c>
      <c r="CA815" s="2">
        <v>31</v>
      </c>
      <c r="CB815" s="2">
        <v>16</v>
      </c>
      <c r="CC815" s="2">
        <v>48.5</v>
      </c>
      <c r="CD815" s="2">
        <v>16</v>
      </c>
      <c r="CE815" s="2">
        <v>48.5</v>
      </c>
      <c r="CF815" s="2">
        <v>51.6</v>
      </c>
      <c r="CG815" s="2">
        <v>2</v>
      </c>
      <c r="CH815" s="2">
        <v>6.1</v>
      </c>
      <c r="CI815" s="2">
        <v>13</v>
      </c>
      <c r="CJ815" s="2">
        <v>39.4</v>
      </c>
      <c r="CM815" s="2">
        <v>13</v>
      </c>
      <c r="CN815" s="2">
        <v>39.4</v>
      </c>
      <c r="CO815" s="2">
        <v>3</v>
      </c>
      <c r="CP815" s="2">
        <v>9.1</v>
      </c>
      <c r="CQ815" s="2">
        <v>2</v>
      </c>
      <c r="CR815" s="2">
        <v>6.1</v>
      </c>
      <c r="CS815" s="2">
        <v>17</v>
      </c>
      <c r="CT815" s="2">
        <v>51.5</v>
      </c>
      <c r="CV815" s="2">
        <v>1</v>
      </c>
      <c r="CW815" s="2">
        <v>2</v>
      </c>
    </row>
    <row r="816" spans="1:101" ht="12.75" customHeight="1" x14ac:dyDescent="0.2">
      <c r="A816">
        <v>8</v>
      </c>
      <c r="B816" s="2">
        <v>2219</v>
      </c>
      <c r="C816" s="17">
        <v>2.95</v>
      </c>
      <c r="D816" s="2">
        <v>2.4500000000000002</v>
      </c>
      <c r="F816" s="15">
        <v>2.8010000000000002</v>
      </c>
      <c r="G816" s="17">
        <v>194</v>
      </c>
      <c r="H816" s="2">
        <v>142</v>
      </c>
      <c r="I816" s="2">
        <v>73.2</v>
      </c>
      <c r="J816" s="2">
        <v>142</v>
      </c>
      <c r="K816" s="2">
        <v>73.2</v>
      </c>
      <c r="L816" s="2">
        <v>73.2</v>
      </c>
      <c r="M816" s="2">
        <v>21</v>
      </c>
      <c r="N816" s="2">
        <v>10.8</v>
      </c>
      <c r="O816" s="2">
        <v>31</v>
      </c>
      <c r="P816" s="2">
        <v>16</v>
      </c>
      <c r="Q816" s="2">
        <v>5</v>
      </c>
      <c r="R816" s="2">
        <v>2.6</v>
      </c>
      <c r="S816" s="2">
        <v>59</v>
      </c>
      <c r="T816" s="2">
        <v>30.4</v>
      </c>
      <c r="U816" s="2">
        <v>78</v>
      </c>
      <c r="V816" s="2">
        <v>40.200000000000003</v>
      </c>
      <c r="Y816" s="2">
        <v>52</v>
      </c>
      <c r="Z816" s="2">
        <v>26.8</v>
      </c>
      <c r="AC816" s="2">
        <v>1</v>
      </c>
      <c r="AE816" s="2">
        <v>194</v>
      </c>
      <c r="AF816" s="2">
        <v>96</v>
      </c>
      <c r="AG816" s="2">
        <v>49.5</v>
      </c>
      <c r="AH816" s="2">
        <v>96</v>
      </c>
      <c r="AI816" s="2">
        <v>49.5</v>
      </c>
      <c r="AJ816" s="2">
        <v>49.5</v>
      </c>
      <c r="AK816" s="2">
        <v>42</v>
      </c>
      <c r="AL816" s="2">
        <v>21.6</v>
      </c>
      <c r="AM816" s="2">
        <v>56</v>
      </c>
      <c r="AN816" s="2">
        <v>28.9</v>
      </c>
      <c r="AQ816" s="2">
        <v>62</v>
      </c>
      <c r="AR816" s="2">
        <v>32</v>
      </c>
      <c r="AS816" s="2">
        <v>34</v>
      </c>
      <c r="AT816" s="2">
        <v>17.5</v>
      </c>
      <c r="AW816" s="2">
        <v>98</v>
      </c>
      <c r="AX816" s="2">
        <v>50.5</v>
      </c>
      <c r="BA816" s="2">
        <v>1</v>
      </c>
      <c r="CA816" s="2">
        <v>194</v>
      </c>
      <c r="CB816" s="2">
        <v>147</v>
      </c>
      <c r="CC816" s="2">
        <v>75.8</v>
      </c>
      <c r="CD816" s="2">
        <v>147</v>
      </c>
      <c r="CE816" s="2">
        <v>75.8</v>
      </c>
      <c r="CF816" s="2">
        <v>75.8</v>
      </c>
      <c r="CG816" s="2">
        <v>8</v>
      </c>
      <c r="CH816" s="2">
        <v>4.0999999999999996</v>
      </c>
      <c r="CI816" s="2">
        <v>39</v>
      </c>
      <c r="CJ816" s="2">
        <v>20.100000000000001</v>
      </c>
      <c r="CK816" s="2">
        <v>9</v>
      </c>
      <c r="CL816" s="2">
        <v>4.5999999999999996</v>
      </c>
      <c r="CM816" s="2">
        <v>95</v>
      </c>
      <c r="CN816" s="2">
        <v>49</v>
      </c>
      <c r="CO816" s="2">
        <v>43</v>
      </c>
      <c r="CP816" s="2">
        <v>22.2</v>
      </c>
      <c r="CS816" s="2">
        <v>47</v>
      </c>
      <c r="CT816" s="2">
        <v>24.2</v>
      </c>
      <c r="CW816" s="2">
        <v>1</v>
      </c>
    </row>
    <row r="817" spans="1:101" ht="12.75" customHeight="1" x14ac:dyDescent="0.2">
      <c r="A817">
        <v>8</v>
      </c>
      <c r="B817" s="2">
        <v>2233</v>
      </c>
      <c r="G817" s="17">
        <v>3</v>
      </c>
      <c r="AE817" s="2">
        <v>3</v>
      </c>
      <c r="CA817" s="2">
        <v>3</v>
      </c>
    </row>
    <row r="818" spans="1:101" ht="12.75" customHeight="1" x14ac:dyDescent="0.2">
      <c r="A818">
        <v>8</v>
      </c>
      <c r="B818" s="2">
        <v>2237</v>
      </c>
      <c r="C818" s="17">
        <v>3.27</v>
      </c>
      <c r="D818" s="2">
        <v>2.69</v>
      </c>
      <c r="F818" s="15">
        <v>2.8839999999999999</v>
      </c>
      <c r="G818" s="17">
        <v>228</v>
      </c>
      <c r="H818" s="2">
        <v>182</v>
      </c>
      <c r="I818" s="2">
        <v>79.099999999999994</v>
      </c>
      <c r="J818" s="2">
        <v>182</v>
      </c>
      <c r="K818" s="2">
        <v>79.099999999999994</v>
      </c>
      <c r="L818" s="2">
        <v>79.8</v>
      </c>
      <c r="M818" s="2">
        <v>14</v>
      </c>
      <c r="N818" s="2">
        <v>6.1</v>
      </c>
      <c r="O818" s="2">
        <v>32</v>
      </c>
      <c r="P818" s="2">
        <v>13.9</v>
      </c>
      <c r="S818" s="2">
        <v>55</v>
      </c>
      <c r="T818" s="2">
        <v>23.9</v>
      </c>
      <c r="U818" s="2">
        <v>127</v>
      </c>
      <c r="V818" s="2">
        <v>55.2</v>
      </c>
      <c r="W818" s="2">
        <v>2</v>
      </c>
      <c r="X818" s="2">
        <v>0.9</v>
      </c>
      <c r="Y818" s="2">
        <v>48</v>
      </c>
      <c r="Z818" s="2">
        <v>20.9</v>
      </c>
      <c r="AE818" s="2">
        <v>227</v>
      </c>
      <c r="AF818" s="2">
        <v>134</v>
      </c>
      <c r="AG818" s="2">
        <v>58.5</v>
      </c>
      <c r="AH818" s="2">
        <v>134</v>
      </c>
      <c r="AI818" s="2">
        <v>58.5</v>
      </c>
      <c r="AJ818" s="2">
        <v>59</v>
      </c>
      <c r="AK818" s="2">
        <v>50</v>
      </c>
      <c r="AL818" s="2">
        <v>21.8</v>
      </c>
      <c r="AM818" s="2">
        <v>43</v>
      </c>
      <c r="AN818" s="2">
        <v>18.8</v>
      </c>
      <c r="AQ818" s="2">
        <v>57</v>
      </c>
      <c r="AR818" s="2">
        <v>24.9</v>
      </c>
      <c r="AS818" s="2">
        <v>77</v>
      </c>
      <c r="AT818" s="2">
        <v>33.6</v>
      </c>
      <c r="AU818" s="2">
        <v>2</v>
      </c>
      <c r="AV818" s="2">
        <v>0.9</v>
      </c>
      <c r="AW818" s="2">
        <v>95</v>
      </c>
      <c r="AX818" s="2">
        <v>41.5</v>
      </c>
      <c r="AZ818" s="2">
        <v>1</v>
      </c>
      <c r="CA818" s="2">
        <v>227</v>
      </c>
      <c r="CB818" s="2">
        <v>165</v>
      </c>
      <c r="CC818" s="2">
        <v>72.099999999999994</v>
      </c>
      <c r="CD818" s="2">
        <v>165</v>
      </c>
      <c r="CE818" s="2">
        <v>72.099999999999994</v>
      </c>
      <c r="CF818" s="2">
        <v>72.7</v>
      </c>
      <c r="CG818" s="2">
        <v>19</v>
      </c>
      <c r="CH818" s="2">
        <v>8.3000000000000007</v>
      </c>
      <c r="CI818" s="2">
        <v>43</v>
      </c>
      <c r="CJ818" s="2">
        <v>18.8</v>
      </c>
      <c r="CM818" s="2">
        <v>105</v>
      </c>
      <c r="CN818" s="2">
        <v>45.9</v>
      </c>
      <c r="CO818" s="2">
        <v>60</v>
      </c>
      <c r="CP818" s="2">
        <v>26.2</v>
      </c>
      <c r="CQ818" s="2">
        <v>2</v>
      </c>
      <c r="CR818" s="2">
        <v>0.9</v>
      </c>
      <c r="CS818" s="2">
        <v>64</v>
      </c>
      <c r="CT818" s="2">
        <v>27.9</v>
      </c>
      <c r="CV818" s="2">
        <v>1</v>
      </c>
    </row>
    <row r="819" spans="1:101" ht="12.75" customHeight="1" x14ac:dyDescent="0.2">
      <c r="A819">
        <v>8</v>
      </c>
      <c r="B819" s="2">
        <v>2241</v>
      </c>
      <c r="C819" s="17">
        <v>2.65</v>
      </c>
      <c r="D819" s="2">
        <v>1.87</v>
      </c>
      <c r="F819" s="15">
        <v>2.6510000000000002</v>
      </c>
      <c r="G819" s="17">
        <v>23</v>
      </c>
      <c r="H819" s="2">
        <v>14</v>
      </c>
      <c r="I819" s="2">
        <v>60.9</v>
      </c>
      <c r="J819" s="2">
        <v>14</v>
      </c>
      <c r="K819" s="2">
        <v>60.9</v>
      </c>
      <c r="L819" s="2">
        <v>60.9</v>
      </c>
      <c r="M819" s="2">
        <v>5</v>
      </c>
      <c r="N819" s="2">
        <v>21.7</v>
      </c>
      <c r="O819" s="2">
        <v>4</v>
      </c>
      <c r="P819" s="2">
        <v>17.399999999999999</v>
      </c>
      <c r="S819" s="2">
        <v>8</v>
      </c>
      <c r="T819" s="2">
        <v>34.799999999999997</v>
      </c>
      <c r="U819" s="2">
        <v>6</v>
      </c>
      <c r="V819" s="2">
        <v>26.1</v>
      </c>
      <c r="Y819" s="2">
        <v>9</v>
      </c>
      <c r="Z819" s="2">
        <v>39.1</v>
      </c>
      <c r="AE819" s="2">
        <v>23</v>
      </c>
      <c r="AF819" s="2">
        <v>7</v>
      </c>
      <c r="AG819" s="2">
        <v>30.4</v>
      </c>
      <c r="AH819" s="2">
        <v>7</v>
      </c>
      <c r="AI819" s="2">
        <v>30.4</v>
      </c>
      <c r="AJ819" s="2">
        <v>30.4</v>
      </c>
      <c r="AK819" s="2">
        <v>11</v>
      </c>
      <c r="AL819" s="2">
        <v>47.8</v>
      </c>
      <c r="AM819" s="2">
        <v>5</v>
      </c>
      <c r="AN819" s="2">
        <v>21.7</v>
      </c>
      <c r="AQ819" s="2">
        <v>6</v>
      </c>
      <c r="AR819" s="2">
        <v>26.1</v>
      </c>
      <c r="AS819" s="2">
        <v>1</v>
      </c>
      <c r="AT819" s="2">
        <v>4.3</v>
      </c>
      <c r="AW819" s="2">
        <v>16</v>
      </c>
      <c r="AX819" s="2">
        <v>69.599999999999994</v>
      </c>
      <c r="CA819" s="2">
        <v>23</v>
      </c>
      <c r="CB819" s="2">
        <v>16</v>
      </c>
      <c r="CC819" s="2">
        <v>69.599999999999994</v>
      </c>
      <c r="CD819" s="2">
        <v>16</v>
      </c>
      <c r="CE819" s="2">
        <v>69.599999999999994</v>
      </c>
      <c r="CF819" s="2">
        <v>69.599999999999994</v>
      </c>
      <c r="CG819" s="2">
        <v>3</v>
      </c>
      <c r="CH819" s="2">
        <v>13</v>
      </c>
      <c r="CI819" s="2">
        <v>4</v>
      </c>
      <c r="CJ819" s="2">
        <v>17.399999999999999</v>
      </c>
      <c r="CK819" s="2">
        <v>1</v>
      </c>
      <c r="CL819" s="2">
        <v>4.3</v>
      </c>
      <c r="CM819" s="2">
        <v>10</v>
      </c>
      <c r="CN819" s="2">
        <v>43.5</v>
      </c>
      <c r="CO819" s="2">
        <v>5</v>
      </c>
      <c r="CP819" s="2">
        <v>21.7</v>
      </c>
      <c r="CS819" s="2">
        <v>7</v>
      </c>
      <c r="CT819" s="2">
        <v>30.4</v>
      </c>
    </row>
    <row r="820" spans="1:101" ht="12.75" customHeight="1" x14ac:dyDescent="0.2">
      <c r="A820">
        <v>8</v>
      </c>
      <c r="B820" s="2">
        <v>2245</v>
      </c>
      <c r="C820" s="17">
        <v>2.5499999999999998</v>
      </c>
      <c r="D820" s="2">
        <v>2.06</v>
      </c>
      <c r="F820" s="15">
        <v>2.4590000000000001</v>
      </c>
      <c r="G820" s="17">
        <v>81</v>
      </c>
      <c r="H820" s="2">
        <v>42</v>
      </c>
      <c r="I820" s="2">
        <v>50.6</v>
      </c>
      <c r="J820" s="2">
        <v>42</v>
      </c>
      <c r="K820" s="2">
        <v>50.6</v>
      </c>
      <c r="L820" s="2">
        <v>51.9</v>
      </c>
      <c r="M820" s="2">
        <v>14</v>
      </c>
      <c r="N820" s="2">
        <v>16.899999999999999</v>
      </c>
      <c r="O820" s="2">
        <v>25</v>
      </c>
      <c r="P820" s="2">
        <v>30.1</v>
      </c>
      <c r="S820" s="2">
        <v>20</v>
      </c>
      <c r="T820" s="2">
        <v>24.1</v>
      </c>
      <c r="U820" s="2">
        <v>22</v>
      </c>
      <c r="V820" s="2">
        <v>26.5</v>
      </c>
      <c r="W820" s="2">
        <v>2</v>
      </c>
      <c r="X820" s="2">
        <v>2.4</v>
      </c>
      <c r="Y820" s="2">
        <v>41</v>
      </c>
      <c r="Z820" s="2">
        <v>49.4</v>
      </c>
      <c r="AC820" s="2">
        <v>1</v>
      </c>
      <c r="AE820" s="2">
        <v>80</v>
      </c>
      <c r="AF820" s="2">
        <v>28</v>
      </c>
      <c r="AG820" s="2">
        <v>33.700000000000003</v>
      </c>
      <c r="AH820" s="2">
        <v>28</v>
      </c>
      <c r="AI820" s="2">
        <v>33.700000000000003</v>
      </c>
      <c r="AJ820" s="2">
        <v>35</v>
      </c>
      <c r="AK820" s="2">
        <v>26</v>
      </c>
      <c r="AL820" s="2">
        <v>31.3</v>
      </c>
      <c r="AM820" s="2">
        <v>26</v>
      </c>
      <c r="AN820" s="2">
        <v>31.3</v>
      </c>
      <c r="AQ820" s="2">
        <v>19</v>
      </c>
      <c r="AR820" s="2">
        <v>22.9</v>
      </c>
      <c r="AS820" s="2">
        <v>9</v>
      </c>
      <c r="AT820" s="2">
        <v>10.8</v>
      </c>
      <c r="AU820" s="2">
        <v>3</v>
      </c>
      <c r="AV820" s="2">
        <v>3.6</v>
      </c>
      <c r="AW820" s="2">
        <v>55</v>
      </c>
      <c r="AX820" s="2">
        <v>66.3</v>
      </c>
      <c r="BA820" s="2">
        <v>1</v>
      </c>
      <c r="CA820" s="2">
        <v>80</v>
      </c>
      <c r="CB820" s="2">
        <v>39</v>
      </c>
      <c r="CC820" s="2">
        <v>47</v>
      </c>
      <c r="CD820" s="2">
        <v>39</v>
      </c>
      <c r="CE820" s="2">
        <v>47</v>
      </c>
      <c r="CF820" s="2">
        <v>48.8</v>
      </c>
      <c r="CG820" s="2">
        <v>7</v>
      </c>
      <c r="CH820" s="2">
        <v>8.4</v>
      </c>
      <c r="CI820" s="2">
        <v>34</v>
      </c>
      <c r="CJ820" s="2">
        <v>41</v>
      </c>
      <c r="CK820" s="2">
        <v>1</v>
      </c>
      <c r="CL820" s="2">
        <v>1.2</v>
      </c>
      <c r="CM820" s="2">
        <v>23</v>
      </c>
      <c r="CN820" s="2">
        <v>27.7</v>
      </c>
      <c r="CO820" s="2">
        <v>15</v>
      </c>
      <c r="CP820" s="2">
        <v>18.100000000000001</v>
      </c>
      <c r="CQ820" s="2">
        <v>3</v>
      </c>
      <c r="CR820" s="2">
        <v>3.6</v>
      </c>
      <c r="CS820" s="2">
        <v>44</v>
      </c>
      <c r="CT820" s="2">
        <v>53</v>
      </c>
      <c r="CW820" s="2">
        <v>1</v>
      </c>
    </row>
    <row r="821" spans="1:101" ht="12.75" customHeight="1" x14ac:dyDescent="0.2">
      <c r="A821">
        <v>8</v>
      </c>
      <c r="B821" s="2">
        <v>2251</v>
      </c>
      <c r="G821" s="17">
        <v>4</v>
      </c>
      <c r="AE821" s="2">
        <v>4</v>
      </c>
      <c r="CA821" s="2">
        <v>4</v>
      </c>
    </row>
    <row r="822" spans="1:101" ht="12.75" customHeight="1" x14ac:dyDescent="0.2">
      <c r="A822">
        <v>8</v>
      </c>
      <c r="B822" s="2">
        <v>2264</v>
      </c>
      <c r="C822" s="17">
        <v>2.39</v>
      </c>
      <c r="D822" s="2">
        <v>1.89</v>
      </c>
      <c r="F822" s="15">
        <v>2.13</v>
      </c>
      <c r="G822" s="17">
        <v>229</v>
      </c>
      <c r="H822" s="2">
        <v>103</v>
      </c>
      <c r="I822" s="2">
        <v>44.6</v>
      </c>
      <c r="J822" s="2">
        <v>103</v>
      </c>
      <c r="K822" s="2">
        <v>44.6</v>
      </c>
      <c r="L822" s="2">
        <v>45</v>
      </c>
      <c r="M822" s="2">
        <v>68</v>
      </c>
      <c r="N822" s="2">
        <v>29.4</v>
      </c>
      <c r="O822" s="2">
        <v>58</v>
      </c>
      <c r="P822" s="2">
        <v>25.1</v>
      </c>
      <c r="S822" s="2">
        <v>43</v>
      </c>
      <c r="T822" s="2">
        <v>18.600000000000001</v>
      </c>
      <c r="U822" s="2">
        <v>60</v>
      </c>
      <c r="V822" s="2">
        <v>26</v>
      </c>
      <c r="W822" s="2">
        <v>2</v>
      </c>
      <c r="X822" s="2">
        <v>0.9</v>
      </c>
      <c r="Y822" s="2">
        <v>128</v>
      </c>
      <c r="Z822" s="2">
        <v>55.4</v>
      </c>
      <c r="AB822" s="2">
        <v>3</v>
      </c>
      <c r="AE822" s="2">
        <v>230</v>
      </c>
      <c r="AF822" s="2">
        <v>72</v>
      </c>
      <c r="AG822" s="2">
        <v>31</v>
      </c>
      <c r="AH822" s="2">
        <v>72</v>
      </c>
      <c r="AI822" s="2">
        <v>31</v>
      </c>
      <c r="AJ822" s="2">
        <v>31.3</v>
      </c>
      <c r="AK822" s="2">
        <v>116</v>
      </c>
      <c r="AL822" s="2">
        <v>50</v>
      </c>
      <c r="AM822" s="2">
        <v>42</v>
      </c>
      <c r="AN822" s="2">
        <v>18.100000000000001</v>
      </c>
      <c r="AQ822" s="2">
        <v>49</v>
      </c>
      <c r="AR822" s="2">
        <v>21.1</v>
      </c>
      <c r="AS822" s="2">
        <v>23</v>
      </c>
      <c r="AT822" s="2">
        <v>9.9</v>
      </c>
      <c r="AU822" s="2">
        <v>2</v>
      </c>
      <c r="AV822" s="2">
        <v>0.9</v>
      </c>
      <c r="AW822" s="2">
        <v>160</v>
      </c>
      <c r="AX822" s="2">
        <v>69</v>
      </c>
      <c r="AZ822" s="2">
        <v>2</v>
      </c>
      <c r="CA822" s="2">
        <v>228</v>
      </c>
      <c r="CB822" s="2">
        <v>76</v>
      </c>
      <c r="CC822" s="2">
        <v>32.9</v>
      </c>
      <c r="CD822" s="2">
        <v>76</v>
      </c>
      <c r="CE822" s="2">
        <v>32.9</v>
      </c>
      <c r="CF822" s="2">
        <v>33.299999999999997</v>
      </c>
      <c r="CG822" s="2">
        <v>57</v>
      </c>
      <c r="CH822" s="2">
        <v>24.7</v>
      </c>
      <c r="CI822" s="2">
        <v>95</v>
      </c>
      <c r="CJ822" s="2">
        <v>41.1</v>
      </c>
      <c r="CM822" s="2">
        <v>59</v>
      </c>
      <c r="CN822" s="2">
        <v>25.5</v>
      </c>
      <c r="CO822" s="2">
        <v>17</v>
      </c>
      <c r="CP822" s="2">
        <v>7.4</v>
      </c>
      <c r="CQ822" s="2">
        <v>3</v>
      </c>
      <c r="CR822" s="2">
        <v>1.3</v>
      </c>
      <c r="CS822" s="2">
        <v>155</v>
      </c>
      <c r="CT822" s="2">
        <v>67.099999999999994</v>
      </c>
      <c r="CV822" s="2">
        <v>3</v>
      </c>
    </row>
    <row r="823" spans="1:101" ht="12.75" customHeight="1" x14ac:dyDescent="0.2">
      <c r="A823">
        <v>8</v>
      </c>
      <c r="B823" s="2">
        <v>2265</v>
      </c>
      <c r="G823" s="17">
        <v>2</v>
      </c>
      <c r="AE823" s="2">
        <v>2</v>
      </c>
      <c r="CA823" s="2">
        <v>2</v>
      </c>
    </row>
    <row r="824" spans="1:101" ht="12.75" customHeight="1" x14ac:dyDescent="0.2">
      <c r="A824">
        <v>8</v>
      </c>
      <c r="B824" s="2">
        <v>2267</v>
      </c>
      <c r="C824" s="17">
        <v>3.03</v>
      </c>
      <c r="D824" s="2">
        <v>2.4300000000000002</v>
      </c>
      <c r="F824" s="15">
        <v>2.6819999999999999</v>
      </c>
      <c r="G824" s="17">
        <v>487</v>
      </c>
      <c r="H824" s="2">
        <v>343</v>
      </c>
      <c r="I824" s="2">
        <v>70.400000000000006</v>
      </c>
      <c r="J824" s="2">
        <v>343</v>
      </c>
      <c r="K824" s="2">
        <v>70.400000000000006</v>
      </c>
      <c r="L824" s="2">
        <v>70.400000000000006</v>
      </c>
      <c r="M824" s="2">
        <v>58</v>
      </c>
      <c r="N824" s="2">
        <v>11.9</v>
      </c>
      <c r="O824" s="2">
        <v>86</v>
      </c>
      <c r="P824" s="2">
        <v>17.7</v>
      </c>
      <c r="Q824" s="2">
        <v>2</v>
      </c>
      <c r="R824" s="2">
        <v>0.4</v>
      </c>
      <c r="S824" s="2">
        <v>117</v>
      </c>
      <c r="T824" s="2">
        <v>24</v>
      </c>
      <c r="U824" s="2">
        <v>224</v>
      </c>
      <c r="V824" s="2">
        <v>46</v>
      </c>
      <c r="Y824" s="2">
        <v>144</v>
      </c>
      <c r="Z824" s="2">
        <v>29.6</v>
      </c>
      <c r="AA824" s="2">
        <v>1</v>
      </c>
      <c r="AC824" s="2">
        <v>8</v>
      </c>
      <c r="AE824" s="2">
        <v>487</v>
      </c>
      <c r="AF824" s="2">
        <v>253</v>
      </c>
      <c r="AG824" s="2">
        <v>52</v>
      </c>
      <c r="AH824" s="2">
        <v>253</v>
      </c>
      <c r="AI824" s="2">
        <v>52</v>
      </c>
      <c r="AJ824" s="2">
        <v>52</v>
      </c>
      <c r="AK824" s="2">
        <v>128</v>
      </c>
      <c r="AL824" s="2">
        <v>26.3</v>
      </c>
      <c r="AM824" s="2">
        <v>106</v>
      </c>
      <c r="AN824" s="2">
        <v>21.8</v>
      </c>
      <c r="AO824" s="2">
        <v>2</v>
      </c>
      <c r="AP824" s="2">
        <v>0.4</v>
      </c>
      <c r="AQ824" s="2">
        <v>161</v>
      </c>
      <c r="AR824" s="2">
        <v>33.1</v>
      </c>
      <c r="AS824" s="2">
        <v>90</v>
      </c>
      <c r="AT824" s="2">
        <v>18.5</v>
      </c>
      <c r="AW824" s="2">
        <v>234</v>
      </c>
      <c r="AX824" s="2">
        <v>48</v>
      </c>
      <c r="AY824" s="2">
        <v>1</v>
      </c>
      <c r="BA824" s="2">
        <v>8</v>
      </c>
      <c r="CA824" s="2">
        <v>483</v>
      </c>
      <c r="CB824" s="2">
        <v>313</v>
      </c>
      <c r="CC824" s="2">
        <v>64.5</v>
      </c>
      <c r="CD824" s="2">
        <v>313</v>
      </c>
      <c r="CE824" s="2">
        <v>64.5</v>
      </c>
      <c r="CF824" s="2">
        <v>64.8</v>
      </c>
      <c r="CG824" s="2">
        <v>49</v>
      </c>
      <c r="CH824" s="2">
        <v>10.1</v>
      </c>
      <c r="CI824" s="2">
        <v>121</v>
      </c>
      <c r="CJ824" s="2">
        <v>24.9</v>
      </c>
      <c r="CK824" s="2">
        <v>6</v>
      </c>
      <c r="CL824" s="2">
        <v>1.2</v>
      </c>
      <c r="CM824" s="2">
        <v>218</v>
      </c>
      <c r="CN824" s="2">
        <v>44.9</v>
      </c>
      <c r="CO824" s="2">
        <v>89</v>
      </c>
      <c r="CP824" s="2">
        <v>18.399999999999999</v>
      </c>
      <c r="CQ824" s="2">
        <v>2</v>
      </c>
      <c r="CR824" s="2">
        <v>0.4</v>
      </c>
      <c r="CS824" s="2">
        <v>172</v>
      </c>
      <c r="CT824" s="2">
        <v>35.5</v>
      </c>
      <c r="CU824" s="2">
        <v>2</v>
      </c>
      <c r="CV824" s="2">
        <v>1</v>
      </c>
      <c r="CW824" s="2">
        <v>8</v>
      </c>
    </row>
    <row r="825" spans="1:101" ht="12.75" customHeight="1" x14ac:dyDescent="0.2">
      <c r="A825">
        <v>8</v>
      </c>
      <c r="B825" s="2">
        <v>2272</v>
      </c>
    </row>
    <row r="826" spans="1:101" ht="12.75" customHeight="1" x14ac:dyDescent="0.2">
      <c r="A826">
        <v>8</v>
      </c>
      <c r="B826" s="2">
        <v>2273</v>
      </c>
      <c r="C826" s="17">
        <v>3.25</v>
      </c>
      <c r="D826" s="2">
        <v>2.4300000000000002</v>
      </c>
      <c r="F826" s="15">
        <v>2.633</v>
      </c>
      <c r="G826" s="17">
        <v>60</v>
      </c>
      <c r="H826" s="2">
        <v>47</v>
      </c>
      <c r="I826" s="2">
        <v>78.3</v>
      </c>
      <c r="J826" s="2">
        <v>47</v>
      </c>
      <c r="K826" s="2">
        <v>78.3</v>
      </c>
      <c r="L826" s="2">
        <v>78.3</v>
      </c>
      <c r="M826" s="2">
        <v>4</v>
      </c>
      <c r="N826" s="2">
        <v>6.7</v>
      </c>
      <c r="O826" s="2">
        <v>9</v>
      </c>
      <c r="P826" s="2">
        <v>15</v>
      </c>
      <c r="S826" s="2">
        <v>15</v>
      </c>
      <c r="T826" s="2">
        <v>25</v>
      </c>
      <c r="U826" s="2">
        <v>32</v>
      </c>
      <c r="V826" s="2">
        <v>53.3</v>
      </c>
      <c r="Y826" s="2">
        <v>13</v>
      </c>
      <c r="Z826" s="2">
        <v>21.7</v>
      </c>
      <c r="AE826" s="2">
        <v>60</v>
      </c>
      <c r="AF826" s="2">
        <v>33</v>
      </c>
      <c r="AG826" s="2">
        <v>55</v>
      </c>
      <c r="AH826" s="2">
        <v>33</v>
      </c>
      <c r="AI826" s="2">
        <v>55</v>
      </c>
      <c r="AJ826" s="2">
        <v>55</v>
      </c>
      <c r="AK826" s="2">
        <v>16</v>
      </c>
      <c r="AL826" s="2">
        <v>26.7</v>
      </c>
      <c r="AM826" s="2">
        <v>11</v>
      </c>
      <c r="AN826" s="2">
        <v>18.3</v>
      </c>
      <c r="AQ826" s="2">
        <v>24</v>
      </c>
      <c r="AR826" s="2">
        <v>40</v>
      </c>
      <c r="AS826" s="2">
        <v>9</v>
      </c>
      <c r="AT826" s="2">
        <v>15</v>
      </c>
      <c r="AW826" s="2">
        <v>27</v>
      </c>
      <c r="AX826" s="2">
        <v>45</v>
      </c>
      <c r="CA826" s="2">
        <v>60</v>
      </c>
      <c r="CB826" s="2">
        <v>37</v>
      </c>
      <c r="CC826" s="2">
        <v>61.7</v>
      </c>
      <c r="CD826" s="2">
        <v>37</v>
      </c>
      <c r="CE826" s="2">
        <v>61.7</v>
      </c>
      <c r="CF826" s="2">
        <v>61.7</v>
      </c>
      <c r="CG826" s="2">
        <v>5</v>
      </c>
      <c r="CH826" s="2">
        <v>8.3000000000000007</v>
      </c>
      <c r="CI826" s="2">
        <v>18</v>
      </c>
      <c r="CJ826" s="2">
        <v>30</v>
      </c>
      <c r="CK826" s="2">
        <v>1</v>
      </c>
      <c r="CL826" s="2">
        <v>1.7</v>
      </c>
      <c r="CM826" s="2">
        <v>27</v>
      </c>
      <c r="CN826" s="2">
        <v>45</v>
      </c>
      <c r="CO826" s="2">
        <v>9</v>
      </c>
      <c r="CP826" s="2">
        <v>15</v>
      </c>
      <c r="CS826" s="2">
        <v>23</v>
      </c>
      <c r="CT826" s="2">
        <v>38.299999999999997</v>
      </c>
    </row>
    <row r="827" spans="1:101" ht="12.75" customHeight="1" x14ac:dyDescent="0.2">
      <c r="A827">
        <v>8</v>
      </c>
      <c r="B827" s="2">
        <v>2283</v>
      </c>
      <c r="C827" s="17">
        <v>2.48</v>
      </c>
      <c r="D827" s="2">
        <v>1.62</v>
      </c>
      <c r="F827" s="15">
        <v>1.9990000000000001</v>
      </c>
      <c r="G827" s="17">
        <v>21</v>
      </c>
      <c r="H827" s="2">
        <v>12</v>
      </c>
      <c r="I827" s="2">
        <v>57.1</v>
      </c>
      <c r="J827" s="2">
        <v>12</v>
      </c>
      <c r="K827" s="2">
        <v>57.1</v>
      </c>
      <c r="L827" s="2">
        <v>57.1</v>
      </c>
      <c r="M827" s="2">
        <v>3</v>
      </c>
      <c r="N827" s="2">
        <v>14.3</v>
      </c>
      <c r="O827" s="2">
        <v>6</v>
      </c>
      <c r="P827" s="2">
        <v>28.6</v>
      </c>
      <c r="Q827" s="2">
        <v>1</v>
      </c>
      <c r="R827" s="2">
        <v>4.8</v>
      </c>
      <c r="S827" s="2">
        <v>7</v>
      </c>
      <c r="T827" s="2">
        <v>33.299999999999997</v>
      </c>
      <c r="U827" s="2">
        <v>4</v>
      </c>
      <c r="V827" s="2">
        <v>19</v>
      </c>
      <c r="Y827" s="2">
        <v>9</v>
      </c>
      <c r="Z827" s="2">
        <v>42.9</v>
      </c>
      <c r="AE827" s="2">
        <v>21</v>
      </c>
      <c r="AF827" s="2">
        <v>3</v>
      </c>
      <c r="AG827" s="2">
        <v>14.3</v>
      </c>
      <c r="AH827" s="2">
        <v>3</v>
      </c>
      <c r="AI827" s="2">
        <v>14.3</v>
      </c>
      <c r="AJ827" s="2">
        <v>14.3</v>
      </c>
      <c r="AK827" s="2">
        <v>11</v>
      </c>
      <c r="AL827" s="2">
        <v>52.4</v>
      </c>
      <c r="AM827" s="2">
        <v>7</v>
      </c>
      <c r="AN827" s="2">
        <v>33.299999999999997</v>
      </c>
      <c r="AQ827" s="2">
        <v>3</v>
      </c>
      <c r="AR827" s="2">
        <v>14.3</v>
      </c>
      <c r="AW827" s="2">
        <v>18</v>
      </c>
      <c r="AX827" s="2">
        <v>85.7</v>
      </c>
      <c r="CA827" s="2">
        <v>21</v>
      </c>
      <c r="CB827" s="2">
        <v>8</v>
      </c>
      <c r="CC827" s="2">
        <v>38.1</v>
      </c>
      <c r="CD827" s="2">
        <v>8</v>
      </c>
      <c r="CE827" s="2">
        <v>38.1</v>
      </c>
      <c r="CF827" s="2">
        <v>38.1</v>
      </c>
      <c r="CG827" s="2">
        <v>7</v>
      </c>
      <c r="CH827" s="2">
        <v>33.299999999999997</v>
      </c>
      <c r="CI827" s="2">
        <v>6</v>
      </c>
      <c r="CJ827" s="2">
        <v>28.6</v>
      </c>
      <c r="CK827" s="2">
        <v>1</v>
      </c>
      <c r="CL827" s="2">
        <v>4.8</v>
      </c>
      <c r="CM827" s="2">
        <v>5</v>
      </c>
      <c r="CN827" s="2">
        <v>23.8</v>
      </c>
      <c r="CO827" s="2">
        <v>2</v>
      </c>
      <c r="CP827" s="2">
        <v>9.5</v>
      </c>
      <c r="CS827" s="2">
        <v>13</v>
      </c>
      <c r="CT827" s="2">
        <v>61.9</v>
      </c>
    </row>
    <row r="828" spans="1:101" ht="12.75" customHeight="1" x14ac:dyDescent="0.2">
      <c r="A828">
        <v>8</v>
      </c>
      <c r="B828" s="2">
        <v>2292</v>
      </c>
      <c r="G828" s="17">
        <v>5</v>
      </c>
      <c r="AE828" s="2">
        <v>5</v>
      </c>
      <c r="CA828" s="2">
        <v>5</v>
      </c>
    </row>
    <row r="829" spans="1:101" ht="12.75" customHeight="1" x14ac:dyDescent="0.2">
      <c r="A829">
        <v>8</v>
      </c>
      <c r="B829" s="2">
        <v>2294</v>
      </c>
      <c r="C829" s="17">
        <v>3.28</v>
      </c>
      <c r="D829" s="2">
        <v>2.73</v>
      </c>
      <c r="F829" s="15">
        <v>3.1760000000000002</v>
      </c>
      <c r="G829" s="17">
        <v>207</v>
      </c>
      <c r="H829" s="2">
        <v>175</v>
      </c>
      <c r="I829" s="2">
        <v>84.5</v>
      </c>
      <c r="J829" s="2">
        <v>175</v>
      </c>
      <c r="K829" s="2">
        <v>84.5</v>
      </c>
      <c r="L829" s="2">
        <v>84.5</v>
      </c>
      <c r="M829" s="2">
        <v>16</v>
      </c>
      <c r="N829" s="2">
        <v>7.7</v>
      </c>
      <c r="O829" s="2">
        <v>16</v>
      </c>
      <c r="P829" s="2">
        <v>7.7</v>
      </c>
      <c r="Q829" s="2">
        <v>3</v>
      </c>
      <c r="R829" s="2">
        <v>1.4</v>
      </c>
      <c r="S829" s="2">
        <v>57</v>
      </c>
      <c r="T829" s="2">
        <v>27.5</v>
      </c>
      <c r="U829" s="2">
        <v>115</v>
      </c>
      <c r="V829" s="2">
        <v>55.6</v>
      </c>
      <c r="Y829" s="2">
        <v>32</v>
      </c>
      <c r="Z829" s="2">
        <v>15.5</v>
      </c>
      <c r="AB829" s="2">
        <v>1</v>
      </c>
      <c r="AC829" s="2">
        <v>4</v>
      </c>
      <c r="AE829" s="2">
        <v>207</v>
      </c>
      <c r="AF829" s="2">
        <v>131</v>
      </c>
      <c r="AG829" s="2">
        <v>63.3</v>
      </c>
      <c r="AH829" s="2">
        <v>131</v>
      </c>
      <c r="AI829" s="2">
        <v>63.3</v>
      </c>
      <c r="AJ829" s="2">
        <v>63.3</v>
      </c>
      <c r="AK829" s="2">
        <v>38</v>
      </c>
      <c r="AL829" s="2">
        <v>18.399999999999999</v>
      </c>
      <c r="AM829" s="2">
        <v>38</v>
      </c>
      <c r="AN829" s="2">
        <v>18.399999999999999</v>
      </c>
      <c r="AQ829" s="2">
        <v>72</v>
      </c>
      <c r="AR829" s="2">
        <v>34.799999999999997</v>
      </c>
      <c r="AS829" s="2">
        <v>59</v>
      </c>
      <c r="AT829" s="2">
        <v>28.5</v>
      </c>
      <c r="AW829" s="2">
        <v>76</v>
      </c>
      <c r="AX829" s="2">
        <v>36.700000000000003</v>
      </c>
      <c r="AZ829" s="2">
        <v>1</v>
      </c>
      <c r="BA829" s="2">
        <v>4</v>
      </c>
      <c r="CA829" s="2">
        <v>207</v>
      </c>
      <c r="CB829" s="2">
        <v>178</v>
      </c>
      <c r="CC829" s="2">
        <v>86</v>
      </c>
      <c r="CD829" s="2">
        <v>178</v>
      </c>
      <c r="CE829" s="2">
        <v>86</v>
      </c>
      <c r="CF829" s="2">
        <v>86</v>
      </c>
      <c r="CG829" s="2">
        <v>6</v>
      </c>
      <c r="CH829" s="2">
        <v>2.9</v>
      </c>
      <c r="CI829" s="2">
        <v>23</v>
      </c>
      <c r="CJ829" s="2">
        <v>11.1</v>
      </c>
      <c r="CK829" s="2">
        <v>5</v>
      </c>
      <c r="CL829" s="2">
        <v>2.4</v>
      </c>
      <c r="CM829" s="2">
        <v>86</v>
      </c>
      <c r="CN829" s="2">
        <v>41.5</v>
      </c>
      <c r="CO829" s="2">
        <v>87</v>
      </c>
      <c r="CP829" s="2">
        <v>42</v>
      </c>
      <c r="CS829" s="2">
        <v>29</v>
      </c>
      <c r="CT829" s="2">
        <v>14</v>
      </c>
      <c r="CV829" s="2">
        <v>1</v>
      </c>
      <c r="CW829" s="2">
        <v>4</v>
      </c>
    </row>
    <row r="830" spans="1:101" ht="12.75" customHeight="1" x14ac:dyDescent="0.2">
      <c r="A830">
        <v>8</v>
      </c>
      <c r="B830" s="2">
        <v>2295</v>
      </c>
    </row>
    <row r="831" spans="1:101" ht="12.75" customHeight="1" x14ac:dyDescent="0.2">
      <c r="A831">
        <v>8</v>
      </c>
      <c r="B831" s="2">
        <v>2299</v>
      </c>
    </row>
    <row r="832" spans="1:101" ht="12.75" customHeight="1" x14ac:dyDescent="0.2">
      <c r="A832">
        <v>8</v>
      </c>
      <c r="B832" s="2">
        <v>2302</v>
      </c>
      <c r="C832" s="17">
        <v>2.69</v>
      </c>
      <c r="D832" s="2">
        <v>2.1800000000000002</v>
      </c>
      <c r="F832" s="15">
        <v>2.6150000000000002</v>
      </c>
      <c r="G832" s="17">
        <v>45</v>
      </c>
      <c r="H832" s="2">
        <v>29</v>
      </c>
      <c r="I832" s="2">
        <v>64.400000000000006</v>
      </c>
      <c r="J832" s="2">
        <v>29</v>
      </c>
      <c r="K832" s="2">
        <v>64.400000000000006</v>
      </c>
      <c r="L832" s="2">
        <v>64.400000000000006</v>
      </c>
      <c r="M832" s="2">
        <v>7</v>
      </c>
      <c r="N832" s="2">
        <v>15.6</v>
      </c>
      <c r="O832" s="2">
        <v>9</v>
      </c>
      <c r="P832" s="2">
        <v>20</v>
      </c>
      <c r="Q832" s="2">
        <v>2</v>
      </c>
      <c r="R832" s="2">
        <v>4.4000000000000004</v>
      </c>
      <c r="S832" s="2">
        <v>12</v>
      </c>
      <c r="T832" s="2">
        <v>26.7</v>
      </c>
      <c r="U832" s="2">
        <v>15</v>
      </c>
      <c r="V832" s="2">
        <v>33.299999999999997</v>
      </c>
      <c r="Y832" s="2">
        <v>16</v>
      </c>
      <c r="Z832" s="2">
        <v>35.6</v>
      </c>
      <c r="AB832" s="2">
        <v>2</v>
      </c>
      <c r="AE832" s="2">
        <v>44</v>
      </c>
      <c r="AF832" s="2">
        <v>18</v>
      </c>
      <c r="AG832" s="2">
        <v>40</v>
      </c>
      <c r="AH832" s="2">
        <v>18</v>
      </c>
      <c r="AI832" s="2">
        <v>40</v>
      </c>
      <c r="AJ832" s="2">
        <v>40.9</v>
      </c>
      <c r="AK832" s="2">
        <v>15</v>
      </c>
      <c r="AL832" s="2">
        <v>33.299999999999997</v>
      </c>
      <c r="AM832" s="2">
        <v>11</v>
      </c>
      <c r="AN832" s="2">
        <v>24.4</v>
      </c>
      <c r="AO832" s="2">
        <v>1</v>
      </c>
      <c r="AP832" s="2">
        <v>2.2000000000000002</v>
      </c>
      <c r="AQ832" s="2">
        <v>7</v>
      </c>
      <c r="AR832" s="2">
        <v>15.6</v>
      </c>
      <c r="AS832" s="2">
        <v>10</v>
      </c>
      <c r="AT832" s="2">
        <v>22.2</v>
      </c>
      <c r="AU832" s="2">
        <v>1</v>
      </c>
      <c r="AV832" s="2">
        <v>2.2000000000000002</v>
      </c>
      <c r="AW832" s="2">
        <v>27</v>
      </c>
      <c r="AX832" s="2">
        <v>60</v>
      </c>
      <c r="AZ832" s="2">
        <v>2</v>
      </c>
      <c r="CA832" s="2">
        <v>44</v>
      </c>
      <c r="CB832" s="2">
        <v>28</v>
      </c>
      <c r="CC832" s="2">
        <v>63.6</v>
      </c>
      <c r="CD832" s="2">
        <v>28</v>
      </c>
      <c r="CE832" s="2">
        <v>63.6</v>
      </c>
      <c r="CF832" s="2">
        <v>63.6</v>
      </c>
      <c r="CG832" s="2">
        <v>4</v>
      </c>
      <c r="CH832" s="2">
        <v>9.1</v>
      </c>
      <c r="CI832" s="2">
        <v>12</v>
      </c>
      <c r="CJ832" s="2">
        <v>27.3</v>
      </c>
      <c r="CK832" s="2">
        <v>2</v>
      </c>
      <c r="CL832" s="2">
        <v>4.5</v>
      </c>
      <c r="CM832" s="2">
        <v>17</v>
      </c>
      <c r="CN832" s="2">
        <v>38.6</v>
      </c>
      <c r="CO832" s="2">
        <v>9</v>
      </c>
      <c r="CP832" s="2">
        <v>20.5</v>
      </c>
      <c r="CS832" s="2">
        <v>16</v>
      </c>
      <c r="CT832" s="2">
        <v>36.4</v>
      </c>
      <c r="CU832" s="2">
        <v>1</v>
      </c>
      <c r="CV832" s="2">
        <v>2</v>
      </c>
    </row>
    <row r="833" spans="1:101" ht="12.75" customHeight="1" x14ac:dyDescent="0.2">
      <c r="A833">
        <v>8</v>
      </c>
      <c r="B833" s="2">
        <v>2305</v>
      </c>
      <c r="C833" s="17">
        <v>2.4500000000000002</v>
      </c>
      <c r="D833" s="2">
        <v>2.2200000000000002</v>
      </c>
      <c r="F833" s="15">
        <v>2.2919999999999998</v>
      </c>
      <c r="G833" s="17">
        <v>241</v>
      </c>
      <c r="H833" s="2">
        <v>116</v>
      </c>
      <c r="I833" s="2">
        <v>47.9</v>
      </c>
      <c r="J833" s="2">
        <v>116</v>
      </c>
      <c r="K833" s="2">
        <v>47.9</v>
      </c>
      <c r="L833" s="2">
        <v>48.1</v>
      </c>
      <c r="M833" s="2">
        <v>62</v>
      </c>
      <c r="N833" s="2">
        <v>25.6</v>
      </c>
      <c r="O833" s="2">
        <v>63</v>
      </c>
      <c r="P833" s="2">
        <v>26</v>
      </c>
      <c r="Q833" s="2">
        <v>1</v>
      </c>
      <c r="R833" s="2">
        <v>0.4</v>
      </c>
      <c r="S833" s="2">
        <v>55</v>
      </c>
      <c r="T833" s="2">
        <v>22.7</v>
      </c>
      <c r="U833" s="2">
        <v>60</v>
      </c>
      <c r="V833" s="2">
        <v>24.8</v>
      </c>
      <c r="W833" s="2">
        <v>1</v>
      </c>
      <c r="X833" s="2">
        <v>0.4</v>
      </c>
      <c r="Y833" s="2">
        <v>126</v>
      </c>
      <c r="Z833" s="2">
        <v>52.1</v>
      </c>
      <c r="AB833" s="2">
        <v>3</v>
      </c>
      <c r="AC833" s="2">
        <v>1</v>
      </c>
      <c r="AE833" s="2">
        <v>241</v>
      </c>
      <c r="AF833" s="2">
        <v>103</v>
      </c>
      <c r="AG833" s="2">
        <v>42.6</v>
      </c>
      <c r="AH833" s="2">
        <v>103</v>
      </c>
      <c r="AI833" s="2">
        <v>42.6</v>
      </c>
      <c r="AJ833" s="2">
        <v>42.7</v>
      </c>
      <c r="AK833" s="2">
        <v>89</v>
      </c>
      <c r="AL833" s="2">
        <v>36.799999999999997</v>
      </c>
      <c r="AM833" s="2">
        <v>49</v>
      </c>
      <c r="AN833" s="2">
        <v>20.2</v>
      </c>
      <c r="AO833" s="2">
        <v>1</v>
      </c>
      <c r="AP833" s="2">
        <v>0.4</v>
      </c>
      <c r="AQ833" s="2">
        <v>57</v>
      </c>
      <c r="AR833" s="2">
        <v>23.6</v>
      </c>
      <c r="AS833" s="2">
        <v>45</v>
      </c>
      <c r="AT833" s="2">
        <v>18.600000000000001</v>
      </c>
      <c r="AU833" s="2">
        <v>1</v>
      </c>
      <c r="AV833" s="2">
        <v>0.4</v>
      </c>
      <c r="AW833" s="2">
        <v>139</v>
      </c>
      <c r="AX833" s="2">
        <v>57.4</v>
      </c>
      <c r="AZ833" s="2">
        <v>3</v>
      </c>
      <c r="BA833" s="2">
        <v>1</v>
      </c>
      <c r="CA833" s="2">
        <v>240</v>
      </c>
      <c r="CB833" s="2">
        <v>103</v>
      </c>
      <c r="CC833" s="2">
        <v>42.6</v>
      </c>
      <c r="CD833" s="2">
        <v>103</v>
      </c>
      <c r="CE833" s="2">
        <v>42.6</v>
      </c>
      <c r="CF833" s="2">
        <v>42.9</v>
      </c>
      <c r="CG833" s="2">
        <v>53</v>
      </c>
      <c r="CH833" s="2">
        <v>21.9</v>
      </c>
      <c r="CI833" s="2">
        <v>84</v>
      </c>
      <c r="CJ833" s="2">
        <v>34.700000000000003</v>
      </c>
      <c r="CK833" s="2">
        <v>2</v>
      </c>
      <c r="CL833" s="2">
        <v>0.8</v>
      </c>
      <c r="CM833" s="2">
        <v>70</v>
      </c>
      <c r="CN833" s="2">
        <v>28.9</v>
      </c>
      <c r="CO833" s="2">
        <v>31</v>
      </c>
      <c r="CP833" s="2">
        <v>12.8</v>
      </c>
      <c r="CQ833" s="2">
        <v>2</v>
      </c>
      <c r="CR833" s="2">
        <v>0.8</v>
      </c>
      <c r="CS833" s="2">
        <v>139</v>
      </c>
      <c r="CT833" s="2">
        <v>57.4</v>
      </c>
      <c r="CV833" s="2">
        <v>3</v>
      </c>
      <c r="CW833" s="2">
        <v>1</v>
      </c>
    </row>
    <row r="834" spans="1:101" ht="12.75" customHeight="1" x14ac:dyDescent="0.2">
      <c r="A834">
        <v>8</v>
      </c>
      <c r="B834" s="2">
        <v>2308</v>
      </c>
      <c r="C834" s="17">
        <v>3.48</v>
      </c>
      <c r="D834" s="2">
        <v>3.32</v>
      </c>
      <c r="F834" s="15">
        <v>3.3680000000000003</v>
      </c>
      <c r="G834" s="17">
        <v>194</v>
      </c>
      <c r="H834" s="2">
        <v>167</v>
      </c>
      <c r="I834" s="2">
        <v>86.1</v>
      </c>
      <c r="J834" s="2">
        <v>167</v>
      </c>
      <c r="K834" s="2">
        <v>86.1</v>
      </c>
      <c r="L834" s="2">
        <v>86.1</v>
      </c>
      <c r="M834" s="2">
        <v>5</v>
      </c>
      <c r="N834" s="2">
        <v>2.6</v>
      </c>
      <c r="O834" s="2">
        <v>22</v>
      </c>
      <c r="P834" s="2">
        <v>11.3</v>
      </c>
      <c r="S834" s="2">
        <v>42</v>
      </c>
      <c r="T834" s="2">
        <v>21.6</v>
      </c>
      <c r="U834" s="2">
        <v>125</v>
      </c>
      <c r="V834" s="2">
        <v>64.400000000000006</v>
      </c>
      <c r="Y834" s="2">
        <v>27</v>
      </c>
      <c r="Z834" s="2">
        <v>13.9</v>
      </c>
      <c r="AC834" s="2">
        <v>4</v>
      </c>
      <c r="AE834" s="2">
        <v>194</v>
      </c>
      <c r="AF834" s="2">
        <v>161</v>
      </c>
      <c r="AG834" s="2">
        <v>83</v>
      </c>
      <c r="AH834" s="2">
        <v>161</v>
      </c>
      <c r="AI834" s="2">
        <v>83</v>
      </c>
      <c r="AJ834" s="2">
        <v>83</v>
      </c>
      <c r="AK834" s="2">
        <v>15</v>
      </c>
      <c r="AL834" s="2">
        <v>7.7</v>
      </c>
      <c r="AM834" s="2">
        <v>18</v>
      </c>
      <c r="AN834" s="2">
        <v>9.3000000000000007</v>
      </c>
      <c r="AQ834" s="2">
        <v>50</v>
      </c>
      <c r="AR834" s="2">
        <v>25.8</v>
      </c>
      <c r="AS834" s="2">
        <v>111</v>
      </c>
      <c r="AT834" s="2">
        <v>57.2</v>
      </c>
      <c r="AW834" s="2">
        <v>33</v>
      </c>
      <c r="AX834" s="2">
        <v>17</v>
      </c>
      <c r="BA834" s="2">
        <v>4</v>
      </c>
      <c r="CA834" s="2">
        <v>193</v>
      </c>
      <c r="CB834" s="2">
        <v>171</v>
      </c>
      <c r="CC834" s="2">
        <v>88.6</v>
      </c>
      <c r="CD834" s="2">
        <v>171</v>
      </c>
      <c r="CE834" s="2">
        <v>88.6</v>
      </c>
      <c r="CF834" s="2">
        <v>88.6</v>
      </c>
      <c r="CG834" s="2">
        <v>2</v>
      </c>
      <c r="CH834" s="2">
        <v>1</v>
      </c>
      <c r="CI834" s="2">
        <v>20</v>
      </c>
      <c r="CJ834" s="2">
        <v>10.4</v>
      </c>
      <c r="CM834" s="2">
        <v>76</v>
      </c>
      <c r="CN834" s="2">
        <v>39.4</v>
      </c>
      <c r="CO834" s="2">
        <v>95</v>
      </c>
      <c r="CP834" s="2">
        <v>49.2</v>
      </c>
      <c r="CS834" s="2">
        <v>22</v>
      </c>
      <c r="CT834" s="2">
        <v>11.4</v>
      </c>
      <c r="CV834" s="2">
        <v>1</v>
      </c>
      <c r="CW834" s="2">
        <v>4</v>
      </c>
    </row>
    <row r="835" spans="1:101" ht="12.75" customHeight="1" x14ac:dyDescent="0.2">
      <c r="A835">
        <v>8</v>
      </c>
      <c r="B835" s="2">
        <v>2310</v>
      </c>
      <c r="C835" s="17">
        <v>2.12</v>
      </c>
      <c r="D835" s="2">
        <v>1.53</v>
      </c>
      <c r="F835" s="15">
        <v>2.206</v>
      </c>
      <c r="G835" s="17">
        <v>34</v>
      </c>
      <c r="H835" s="2">
        <v>13</v>
      </c>
      <c r="I835" s="2">
        <v>38.200000000000003</v>
      </c>
      <c r="J835" s="2">
        <v>13</v>
      </c>
      <c r="K835" s="2">
        <v>38.200000000000003</v>
      </c>
      <c r="L835" s="2">
        <v>38.200000000000003</v>
      </c>
      <c r="M835" s="2">
        <v>12</v>
      </c>
      <c r="N835" s="2">
        <v>35.299999999999997</v>
      </c>
      <c r="O835" s="2">
        <v>9</v>
      </c>
      <c r="P835" s="2">
        <v>26.5</v>
      </c>
      <c r="Q835" s="2">
        <v>1</v>
      </c>
      <c r="R835" s="2">
        <v>2.9</v>
      </c>
      <c r="S835" s="2">
        <v>6</v>
      </c>
      <c r="T835" s="2">
        <v>17.600000000000001</v>
      </c>
      <c r="U835" s="2">
        <v>6</v>
      </c>
      <c r="V835" s="2">
        <v>17.600000000000001</v>
      </c>
      <c r="Y835" s="2">
        <v>21</v>
      </c>
      <c r="Z835" s="2">
        <v>61.8</v>
      </c>
      <c r="AB835" s="2">
        <v>1</v>
      </c>
      <c r="AC835" s="2">
        <v>1</v>
      </c>
      <c r="AE835" s="2">
        <v>34</v>
      </c>
      <c r="AF835" s="2">
        <v>5</v>
      </c>
      <c r="AG835" s="2">
        <v>14.7</v>
      </c>
      <c r="AH835" s="2">
        <v>5</v>
      </c>
      <c r="AI835" s="2">
        <v>14.7</v>
      </c>
      <c r="AJ835" s="2">
        <v>14.7</v>
      </c>
      <c r="AK835" s="2">
        <v>22</v>
      </c>
      <c r="AL835" s="2">
        <v>64.7</v>
      </c>
      <c r="AM835" s="2">
        <v>7</v>
      </c>
      <c r="AN835" s="2">
        <v>20.6</v>
      </c>
      <c r="AQ835" s="2">
        <v>4</v>
      </c>
      <c r="AR835" s="2">
        <v>11.8</v>
      </c>
      <c r="AS835" s="2">
        <v>1</v>
      </c>
      <c r="AT835" s="2">
        <v>2.9</v>
      </c>
      <c r="AW835" s="2">
        <v>29</v>
      </c>
      <c r="AX835" s="2">
        <v>85.3</v>
      </c>
      <c r="AZ835" s="2">
        <v>1</v>
      </c>
      <c r="BA835" s="2">
        <v>1</v>
      </c>
      <c r="CA835" s="2">
        <v>34</v>
      </c>
      <c r="CB835" s="2">
        <v>16</v>
      </c>
      <c r="CC835" s="2">
        <v>47.1</v>
      </c>
      <c r="CD835" s="2">
        <v>16</v>
      </c>
      <c r="CE835" s="2">
        <v>47.1</v>
      </c>
      <c r="CF835" s="2">
        <v>47.1</v>
      </c>
      <c r="CG835" s="2">
        <v>5</v>
      </c>
      <c r="CH835" s="2">
        <v>14.7</v>
      </c>
      <c r="CI835" s="2">
        <v>13</v>
      </c>
      <c r="CJ835" s="2">
        <v>38.200000000000003</v>
      </c>
      <c r="CK835" s="2">
        <v>2</v>
      </c>
      <c r="CL835" s="2">
        <v>5.9</v>
      </c>
      <c r="CM835" s="2">
        <v>12</v>
      </c>
      <c r="CN835" s="2">
        <v>35.299999999999997</v>
      </c>
      <c r="CO835" s="2">
        <v>2</v>
      </c>
      <c r="CP835" s="2">
        <v>5.9</v>
      </c>
      <c r="CS835" s="2">
        <v>18</v>
      </c>
      <c r="CT835" s="2">
        <v>52.9</v>
      </c>
      <c r="CV835" s="2">
        <v>1</v>
      </c>
      <c r="CW835" s="2">
        <v>1</v>
      </c>
    </row>
    <row r="836" spans="1:101" ht="12.75" customHeight="1" x14ac:dyDescent="0.2">
      <c r="A836">
        <v>8</v>
      </c>
      <c r="B836" s="2">
        <v>2314</v>
      </c>
      <c r="C836" s="17">
        <v>2.1</v>
      </c>
      <c r="D836" s="2">
        <v>1.74</v>
      </c>
      <c r="F836" s="15">
        <v>1.821</v>
      </c>
      <c r="G836" s="17">
        <v>212</v>
      </c>
      <c r="H836" s="2">
        <v>73</v>
      </c>
      <c r="I836" s="2">
        <v>34.1</v>
      </c>
      <c r="J836" s="2">
        <v>73</v>
      </c>
      <c r="K836" s="2">
        <v>34.1</v>
      </c>
      <c r="L836" s="2">
        <v>34.4</v>
      </c>
      <c r="M836" s="2">
        <v>76</v>
      </c>
      <c r="N836" s="2">
        <v>35.5</v>
      </c>
      <c r="O836" s="2">
        <v>63</v>
      </c>
      <c r="P836" s="2">
        <v>29.4</v>
      </c>
      <c r="S836" s="2">
        <v>45</v>
      </c>
      <c r="T836" s="2">
        <v>21</v>
      </c>
      <c r="U836" s="2">
        <v>28</v>
      </c>
      <c r="V836" s="2">
        <v>13.1</v>
      </c>
      <c r="W836" s="2">
        <v>2</v>
      </c>
      <c r="X836" s="2">
        <v>0.9</v>
      </c>
      <c r="Y836" s="2">
        <v>141</v>
      </c>
      <c r="Z836" s="2">
        <v>65.900000000000006</v>
      </c>
      <c r="AA836" s="2">
        <v>4</v>
      </c>
      <c r="AB836" s="2">
        <v>5</v>
      </c>
      <c r="AC836" s="2">
        <v>1</v>
      </c>
      <c r="AE836" s="2">
        <v>208</v>
      </c>
      <c r="AF836" s="2">
        <v>47</v>
      </c>
      <c r="AG836" s="2">
        <v>22.3</v>
      </c>
      <c r="AH836" s="2">
        <v>47</v>
      </c>
      <c r="AI836" s="2">
        <v>22.3</v>
      </c>
      <c r="AJ836" s="2">
        <v>22.6</v>
      </c>
      <c r="AK836" s="2">
        <v>101</v>
      </c>
      <c r="AL836" s="2">
        <v>47.9</v>
      </c>
      <c r="AM836" s="2">
        <v>60</v>
      </c>
      <c r="AN836" s="2">
        <v>28.4</v>
      </c>
      <c r="AQ836" s="2">
        <v>41</v>
      </c>
      <c r="AR836" s="2">
        <v>19.399999999999999</v>
      </c>
      <c r="AS836" s="2">
        <v>6</v>
      </c>
      <c r="AT836" s="2">
        <v>2.8</v>
      </c>
      <c r="AU836" s="2">
        <v>3</v>
      </c>
      <c r="AV836" s="2">
        <v>1.4</v>
      </c>
      <c r="AW836" s="2">
        <v>164</v>
      </c>
      <c r="AX836" s="2">
        <v>77.7</v>
      </c>
      <c r="AY836" s="2">
        <v>7</v>
      </c>
      <c r="AZ836" s="2">
        <v>5</v>
      </c>
      <c r="BA836" s="2">
        <v>1</v>
      </c>
      <c r="CA836" s="2">
        <v>209</v>
      </c>
      <c r="CB836" s="2">
        <v>43</v>
      </c>
      <c r="CC836" s="2">
        <v>20.5</v>
      </c>
      <c r="CD836" s="2">
        <v>43</v>
      </c>
      <c r="CE836" s="2">
        <v>20.5</v>
      </c>
      <c r="CF836" s="2">
        <v>20.6</v>
      </c>
      <c r="CG836" s="2">
        <v>81</v>
      </c>
      <c r="CH836" s="2">
        <v>38.6</v>
      </c>
      <c r="CI836" s="2">
        <v>85</v>
      </c>
      <c r="CJ836" s="2">
        <v>40.5</v>
      </c>
      <c r="CM836" s="2">
        <v>41</v>
      </c>
      <c r="CN836" s="2">
        <v>19.5</v>
      </c>
      <c r="CO836" s="2">
        <v>2</v>
      </c>
      <c r="CP836" s="2">
        <v>1</v>
      </c>
      <c r="CQ836" s="2">
        <v>1</v>
      </c>
      <c r="CR836" s="2">
        <v>0.5</v>
      </c>
      <c r="CS836" s="2">
        <v>167</v>
      </c>
      <c r="CT836" s="2">
        <v>79.5</v>
      </c>
      <c r="CU836" s="2">
        <v>8</v>
      </c>
      <c r="CV836" s="2">
        <v>5</v>
      </c>
      <c r="CW836" s="2">
        <v>1</v>
      </c>
    </row>
    <row r="837" spans="1:101" ht="12.75" customHeight="1" x14ac:dyDescent="0.2">
      <c r="A837">
        <v>8</v>
      </c>
      <c r="B837" s="2">
        <v>2315</v>
      </c>
      <c r="C837" s="17">
        <v>3.12</v>
      </c>
      <c r="D837" s="2">
        <v>2.93</v>
      </c>
      <c r="F837" s="15">
        <v>2.89</v>
      </c>
      <c r="G837" s="17">
        <v>119</v>
      </c>
      <c r="H837" s="2">
        <v>91</v>
      </c>
      <c r="I837" s="2">
        <v>75.8</v>
      </c>
      <c r="J837" s="2">
        <v>91</v>
      </c>
      <c r="K837" s="2">
        <v>75.8</v>
      </c>
      <c r="L837" s="2">
        <v>76.5</v>
      </c>
      <c r="M837" s="2">
        <v>12</v>
      </c>
      <c r="N837" s="2">
        <v>10</v>
      </c>
      <c r="O837" s="2">
        <v>16</v>
      </c>
      <c r="P837" s="2">
        <v>13.3</v>
      </c>
      <c r="S837" s="2">
        <v>34</v>
      </c>
      <c r="T837" s="2">
        <v>28.3</v>
      </c>
      <c r="U837" s="2">
        <v>57</v>
      </c>
      <c r="V837" s="2">
        <v>47.5</v>
      </c>
      <c r="W837" s="2">
        <v>1</v>
      </c>
      <c r="X837" s="2">
        <v>0.8</v>
      </c>
      <c r="Y837" s="2">
        <v>29</v>
      </c>
      <c r="Z837" s="2">
        <v>24.2</v>
      </c>
      <c r="AE837" s="2">
        <v>119</v>
      </c>
      <c r="AF837" s="2">
        <v>89</v>
      </c>
      <c r="AG837" s="2">
        <v>74.2</v>
      </c>
      <c r="AH837" s="2">
        <v>89</v>
      </c>
      <c r="AI837" s="2">
        <v>74.2</v>
      </c>
      <c r="AJ837" s="2">
        <v>74.8</v>
      </c>
      <c r="AK837" s="2">
        <v>14</v>
      </c>
      <c r="AL837" s="2">
        <v>11.7</v>
      </c>
      <c r="AM837" s="2">
        <v>16</v>
      </c>
      <c r="AN837" s="2">
        <v>13.3</v>
      </c>
      <c r="AQ837" s="2">
        <v>50</v>
      </c>
      <c r="AR837" s="2">
        <v>41.7</v>
      </c>
      <c r="AS837" s="2">
        <v>39</v>
      </c>
      <c r="AT837" s="2">
        <v>32.5</v>
      </c>
      <c r="AU837" s="2">
        <v>1</v>
      </c>
      <c r="AV837" s="2">
        <v>0.8</v>
      </c>
      <c r="AW837" s="2">
        <v>31</v>
      </c>
      <c r="AX837" s="2">
        <v>25.8</v>
      </c>
      <c r="CA837" s="2">
        <v>118</v>
      </c>
      <c r="CB837" s="2">
        <v>88</v>
      </c>
      <c r="CC837" s="2">
        <v>73.3</v>
      </c>
      <c r="CD837" s="2">
        <v>88</v>
      </c>
      <c r="CE837" s="2">
        <v>73.3</v>
      </c>
      <c r="CF837" s="2">
        <v>74.599999999999994</v>
      </c>
      <c r="CG837" s="2">
        <v>8</v>
      </c>
      <c r="CH837" s="2">
        <v>6.7</v>
      </c>
      <c r="CI837" s="2">
        <v>22</v>
      </c>
      <c r="CJ837" s="2">
        <v>18.3</v>
      </c>
      <c r="CM837" s="2">
        <v>57</v>
      </c>
      <c r="CN837" s="2">
        <v>47.5</v>
      </c>
      <c r="CO837" s="2">
        <v>31</v>
      </c>
      <c r="CP837" s="2">
        <v>25.8</v>
      </c>
      <c r="CQ837" s="2">
        <v>2</v>
      </c>
      <c r="CR837" s="2">
        <v>1.7</v>
      </c>
      <c r="CS837" s="2">
        <v>32</v>
      </c>
      <c r="CT837" s="2">
        <v>26.7</v>
      </c>
    </row>
    <row r="838" spans="1:101" ht="12.75" customHeight="1" x14ac:dyDescent="0.2">
      <c r="A838">
        <v>8</v>
      </c>
      <c r="B838" s="2">
        <v>2317</v>
      </c>
      <c r="C838" s="17">
        <v>2.5099999999999998</v>
      </c>
      <c r="D838" s="2">
        <v>2.0499999999999998</v>
      </c>
      <c r="F838" s="15">
        <v>2.3080000000000003</v>
      </c>
      <c r="G838" s="17">
        <v>102</v>
      </c>
      <c r="H838" s="2">
        <v>54</v>
      </c>
      <c r="I838" s="2">
        <v>51.9</v>
      </c>
      <c r="J838" s="2">
        <v>54</v>
      </c>
      <c r="K838" s="2">
        <v>51.9</v>
      </c>
      <c r="L838" s="2">
        <v>52.9</v>
      </c>
      <c r="M838" s="2">
        <v>21</v>
      </c>
      <c r="N838" s="2">
        <v>20.2</v>
      </c>
      <c r="O838" s="2">
        <v>27</v>
      </c>
      <c r="P838" s="2">
        <v>26</v>
      </c>
      <c r="S838" s="2">
        <v>30</v>
      </c>
      <c r="T838" s="2">
        <v>28.8</v>
      </c>
      <c r="U838" s="2">
        <v>24</v>
      </c>
      <c r="V838" s="2">
        <v>23.1</v>
      </c>
      <c r="W838" s="2">
        <v>2</v>
      </c>
      <c r="X838" s="2">
        <v>1.9</v>
      </c>
      <c r="Y838" s="2">
        <v>50</v>
      </c>
      <c r="Z838" s="2">
        <v>48.1</v>
      </c>
      <c r="AE838" s="2">
        <v>102</v>
      </c>
      <c r="AF838" s="2">
        <v>34</v>
      </c>
      <c r="AG838" s="2">
        <v>32.700000000000003</v>
      </c>
      <c r="AH838" s="2">
        <v>34</v>
      </c>
      <c r="AI838" s="2">
        <v>32.700000000000003</v>
      </c>
      <c r="AJ838" s="2">
        <v>33.299999999999997</v>
      </c>
      <c r="AK838" s="2">
        <v>38</v>
      </c>
      <c r="AL838" s="2">
        <v>36.5</v>
      </c>
      <c r="AM838" s="2">
        <v>30</v>
      </c>
      <c r="AN838" s="2">
        <v>28.8</v>
      </c>
      <c r="AQ838" s="2">
        <v>21</v>
      </c>
      <c r="AR838" s="2">
        <v>20.2</v>
      </c>
      <c r="AS838" s="2">
        <v>13</v>
      </c>
      <c r="AT838" s="2">
        <v>12.5</v>
      </c>
      <c r="AU838" s="2">
        <v>2</v>
      </c>
      <c r="AV838" s="2">
        <v>1.9</v>
      </c>
      <c r="AW838" s="2">
        <v>70</v>
      </c>
      <c r="AX838" s="2">
        <v>67.3</v>
      </c>
      <c r="CA838" s="2">
        <v>102</v>
      </c>
      <c r="CB838" s="2">
        <v>45</v>
      </c>
      <c r="CC838" s="2">
        <v>43.3</v>
      </c>
      <c r="CD838" s="2">
        <v>45</v>
      </c>
      <c r="CE838" s="2">
        <v>43.3</v>
      </c>
      <c r="CF838" s="2">
        <v>44.1</v>
      </c>
      <c r="CG838" s="2">
        <v>19</v>
      </c>
      <c r="CH838" s="2">
        <v>18.3</v>
      </c>
      <c r="CI838" s="2">
        <v>38</v>
      </c>
      <c r="CJ838" s="2">
        <v>36.5</v>
      </c>
      <c r="CM838" s="2">
        <v>35</v>
      </c>
      <c r="CN838" s="2">
        <v>33.700000000000003</v>
      </c>
      <c r="CO838" s="2">
        <v>10</v>
      </c>
      <c r="CP838" s="2">
        <v>9.6</v>
      </c>
      <c r="CQ838" s="2">
        <v>2</v>
      </c>
      <c r="CR838" s="2">
        <v>1.9</v>
      </c>
      <c r="CS838" s="2">
        <v>59</v>
      </c>
      <c r="CT838" s="2">
        <v>56.7</v>
      </c>
    </row>
    <row r="839" spans="1:101" ht="12.75" customHeight="1" x14ac:dyDescent="0.2">
      <c r="A839">
        <v>8</v>
      </c>
      <c r="B839" s="2">
        <v>2338</v>
      </c>
      <c r="C839" s="17">
        <v>2.4</v>
      </c>
      <c r="D839" s="2">
        <v>1.76</v>
      </c>
      <c r="F839" s="15">
        <v>2.5750000000000002</v>
      </c>
      <c r="G839" s="17">
        <v>133</v>
      </c>
      <c r="H839" s="2">
        <v>66</v>
      </c>
      <c r="I839" s="2">
        <v>47.5</v>
      </c>
      <c r="J839" s="2">
        <v>66</v>
      </c>
      <c r="K839" s="2">
        <v>47.5</v>
      </c>
      <c r="L839" s="2">
        <v>49.6</v>
      </c>
      <c r="M839" s="2">
        <v>37</v>
      </c>
      <c r="N839" s="2">
        <v>26.6</v>
      </c>
      <c r="O839" s="2">
        <v>30</v>
      </c>
      <c r="P839" s="2">
        <v>21.6</v>
      </c>
      <c r="S839" s="2">
        <v>27</v>
      </c>
      <c r="T839" s="2">
        <v>19.399999999999999</v>
      </c>
      <c r="U839" s="2">
        <v>39</v>
      </c>
      <c r="V839" s="2">
        <v>28.1</v>
      </c>
      <c r="W839" s="2">
        <v>6</v>
      </c>
      <c r="X839" s="2">
        <v>4.3</v>
      </c>
      <c r="Y839" s="2">
        <v>73</v>
      </c>
      <c r="Z839" s="2">
        <v>52.5</v>
      </c>
      <c r="AB839" s="2">
        <v>3</v>
      </c>
      <c r="AC839" s="2">
        <v>4</v>
      </c>
      <c r="AE839" s="2">
        <v>132</v>
      </c>
      <c r="AF839" s="2">
        <v>38</v>
      </c>
      <c r="AG839" s="2">
        <v>27.3</v>
      </c>
      <c r="AH839" s="2">
        <v>38</v>
      </c>
      <c r="AI839" s="2">
        <v>27.3</v>
      </c>
      <c r="AJ839" s="2">
        <v>28.8</v>
      </c>
      <c r="AK839" s="2">
        <v>66</v>
      </c>
      <c r="AL839" s="2">
        <v>47.5</v>
      </c>
      <c r="AM839" s="2">
        <v>28</v>
      </c>
      <c r="AN839" s="2">
        <v>20.100000000000001</v>
      </c>
      <c r="AQ839" s="2">
        <v>30</v>
      </c>
      <c r="AR839" s="2">
        <v>21.6</v>
      </c>
      <c r="AS839" s="2">
        <v>8</v>
      </c>
      <c r="AT839" s="2">
        <v>5.8</v>
      </c>
      <c r="AU839" s="2">
        <v>7</v>
      </c>
      <c r="AV839" s="2">
        <v>5</v>
      </c>
      <c r="AW839" s="2">
        <v>101</v>
      </c>
      <c r="AX839" s="2">
        <v>72.7</v>
      </c>
      <c r="AZ839" s="2">
        <v>3</v>
      </c>
      <c r="BA839" s="2">
        <v>4</v>
      </c>
      <c r="CA839" s="2">
        <v>131</v>
      </c>
      <c r="CB839" s="2">
        <v>83</v>
      </c>
      <c r="CC839" s="2">
        <v>59.7</v>
      </c>
      <c r="CD839" s="2">
        <v>83</v>
      </c>
      <c r="CE839" s="2">
        <v>59.7</v>
      </c>
      <c r="CF839" s="2">
        <v>63.4</v>
      </c>
      <c r="CG839" s="2">
        <v>16</v>
      </c>
      <c r="CH839" s="2">
        <v>11.5</v>
      </c>
      <c r="CI839" s="2">
        <v>32</v>
      </c>
      <c r="CJ839" s="2">
        <v>23</v>
      </c>
      <c r="CM839" s="2">
        <v>54</v>
      </c>
      <c r="CN839" s="2">
        <v>38.799999999999997</v>
      </c>
      <c r="CO839" s="2">
        <v>29</v>
      </c>
      <c r="CP839" s="2">
        <v>20.9</v>
      </c>
      <c r="CQ839" s="2">
        <v>8</v>
      </c>
      <c r="CR839" s="2">
        <v>5.8</v>
      </c>
      <c r="CS839" s="2">
        <v>56</v>
      </c>
      <c r="CT839" s="2">
        <v>40.299999999999997</v>
      </c>
      <c r="CV839" s="2">
        <v>3</v>
      </c>
      <c r="CW839" s="2">
        <v>4</v>
      </c>
    </row>
    <row r="840" spans="1:101" ht="12.75" customHeight="1" x14ac:dyDescent="0.2">
      <c r="A840">
        <v>8</v>
      </c>
      <c r="B840" s="2">
        <v>2357</v>
      </c>
      <c r="C840" s="17">
        <v>3</v>
      </c>
      <c r="D840" s="2">
        <v>2.39</v>
      </c>
      <c r="F840" s="15">
        <v>2.9739999999999998</v>
      </c>
      <c r="G840" s="17">
        <v>36</v>
      </c>
      <c r="H840" s="2">
        <v>24</v>
      </c>
      <c r="I840" s="2">
        <v>66.7</v>
      </c>
      <c r="J840" s="2">
        <v>24</v>
      </c>
      <c r="K840" s="2">
        <v>66.7</v>
      </c>
      <c r="L840" s="2">
        <v>66.7</v>
      </c>
      <c r="M840" s="2">
        <v>4</v>
      </c>
      <c r="N840" s="2">
        <v>11.1</v>
      </c>
      <c r="O840" s="2">
        <v>8</v>
      </c>
      <c r="P840" s="2">
        <v>22.2</v>
      </c>
      <c r="S840" s="2">
        <v>8</v>
      </c>
      <c r="T840" s="2">
        <v>22.2</v>
      </c>
      <c r="U840" s="2">
        <v>16</v>
      </c>
      <c r="V840" s="2">
        <v>44.4</v>
      </c>
      <c r="Y840" s="2">
        <v>12</v>
      </c>
      <c r="Z840" s="2">
        <v>33.299999999999997</v>
      </c>
      <c r="AB840" s="2">
        <v>1</v>
      </c>
      <c r="AE840" s="2">
        <v>36</v>
      </c>
      <c r="AF840" s="2">
        <v>17</v>
      </c>
      <c r="AG840" s="2">
        <v>47.2</v>
      </c>
      <c r="AH840" s="2">
        <v>17</v>
      </c>
      <c r="AI840" s="2">
        <v>47.2</v>
      </c>
      <c r="AJ840" s="2">
        <v>47.2</v>
      </c>
      <c r="AK840" s="2">
        <v>8</v>
      </c>
      <c r="AL840" s="2">
        <v>22.2</v>
      </c>
      <c r="AM840" s="2">
        <v>11</v>
      </c>
      <c r="AN840" s="2">
        <v>30.6</v>
      </c>
      <c r="AQ840" s="2">
        <v>12</v>
      </c>
      <c r="AR840" s="2">
        <v>33.299999999999997</v>
      </c>
      <c r="AS840" s="2">
        <v>5</v>
      </c>
      <c r="AT840" s="2">
        <v>13.9</v>
      </c>
      <c r="AW840" s="2">
        <v>19</v>
      </c>
      <c r="AX840" s="2">
        <v>52.8</v>
      </c>
      <c r="AZ840" s="2">
        <v>1</v>
      </c>
      <c r="CA840" s="2">
        <v>36</v>
      </c>
      <c r="CB840" s="2">
        <v>24</v>
      </c>
      <c r="CC840" s="2">
        <v>66.7</v>
      </c>
      <c r="CD840" s="2">
        <v>24</v>
      </c>
      <c r="CE840" s="2">
        <v>66.7</v>
      </c>
      <c r="CF840" s="2">
        <v>66.7</v>
      </c>
      <c r="CG840" s="2">
        <v>2</v>
      </c>
      <c r="CH840" s="2">
        <v>5.6</v>
      </c>
      <c r="CI840" s="2">
        <v>10</v>
      </c>
      <c r="CJ840" s="2">
        <v>27.8</v>
      </c>
      <c r="CM840" s="2">
        <v>11</v>
      </c>
      <c r="CN840" s="2">
        <v>30.6</v>
      </c>
      <c r="CO840" s="2">
        <v>13</v>
      </c>
      <c r="CP840" s="2">
        <v>36.1</v>
      </c>
      <c r="CS840" s="2">
        <v>12</v>
      </c>
      <c r="CT840" s="2">
        <v>33.299999999999997</v>
      </c>
      <c r="CV840" s="2">
        <v>1</v>
      </c>
    </row>
    <row r="841" spans="1:101" ht="12.75" customHeight="1" x14ac:dyDescent="0.2">
      <c r="A841">
        <v>8</v>
      </c>
      <c r="B841" s="2">
        <v>2359</v>
      </c>
      <c r="C841" s="17">
        <v>2.0299999999999998</v>
      </c>
      <c r="D841" s="2">
        <v>1.54</v>
      </c>
      <c r="F841" s="15">
        <v>2.153</v>
      </c>
      <c r="G841" s="17">
        <v>218</v>
      </c>
      <c r="H841" s="2">
        <v>76</v>
      </c>
      <c r="I841" s="2">
        <v>34.5</v>
      </c>
      <c r="J841" s="2">
        <v>76</v>
      </c>
      <c r="K841" s="2">
        <v>34.5</v>
      </c>
      <c r="L841" s="2">
        <v>34.9</v>
      </c>
      <c r="M841" s="2">
        <v>85</v>
      </c>
      <c r="N841" s="2">
        <v>38.6</v>
      </c>
      <c r="O841" s="2">
        <v>57</v>
      </c>
      <c r="P841" s="2">
        <v>25.9</v>
      </c>
      <c r="Q841" s="2">
        <v>5</v>
      </c>
      <c r="R841" s="2">
        <v>2.2999999999999998</v>
      </c>
      <c r="S841" s="2">
        <v>37</v>
      </c>
      <c r="T841" s="2">
        <v>16.8</v>
      </c>
      <c r="U841" s="2">
        <v>34</v>
      </c>
      <c r="V841" s="2">
        <v>15.5</v>
      </c>
      <c r="W841" s="2">
        <v>2</v>
      </c>
      <c r="X841" s="2">
        <v>0.9</v>
      </c>
      <c r="Y841" s="2">
        <v>144</v>
      </c>
      <c r="Z841" s="2">
        <v>65.5</v>
      </c>
      <c r="AA841" s="2">
        <v>3</v>
      </c>
      <c r="AB841" s="2">
        <v>1</v>
      </c>
      <c r="AE841" s="2">
        <v>218</v>
      </c>
      <c r="AF841" s="2">
        <v>38</v>
      </c>
      <c r="AG841" s="2">
        <v>17.3</v>
      </c>
      <c r="AH841" s="2">
        <v>38</v>
      </c>
      <c r="AI841" s="2">
        <v>17.3</v>
      </c>
      <c r="AJ841" s="2">
        <v>17.399999999999999</v>
      </c>
      <c r="AK841" s="2">
        <v>134</v>
      </c>
      <c r="AL841" s="2">
        <v>60.9</v>
      </c>
      <c r="AM841" s="2">
        <v>46</v>
      </c>
      <c r="AN841" s="2">
        <v>20.9</v>
      </c>
      <c r="AO841" s="2">
        <v>2</v>
      </c>
      <c r="AP841" s="2">
        <v>0.9</v>
      </c>
      <c r="AQ841" s="2">
        <v>31</v>
      </c>
      <c r="AR841" s="2">
        <v>14.1</v>
      </c>
      <c r="AS841" s="2">
        <v>5</v>
      </c>
      <c r="AT841" s="2">
        <v>2.2999999999999998</v>
      </c>
      <c r="AU841" s="2">
        <v>2</v>
      </c>
      <c r="AV841" s="2">
        <v>0.9</v>
      </c>
      <c r="AW841" s="2">
        <v>182</v>
      </c>
      <c r="AX841" s="2">
        <v>82.7</v>
      </c>
      <c r="AY841" s="2">
        <v>3</v>
      </c>
      <c r="AZ841" s="2">
        <v>1</v>
      </c>
      <c r="CA841" s="2">
        <v>217</v>
      </c>
      <c r="CB841" s="2">
        <v>71</v>
      </c>
      <c r="CC841" s="2">
        <v>32.4</v>
      </c>
      <c r="CD841" s="2">
        <v>71</v>
      </c>
      <c r="CE841" s="2">
        <v>32.4</v>
      </c>
      <c r="CF841" s="2">
        <v>32.700000000000003</v>
      </c>
      <c r="CG841" s="2">
        <v>48</v>
      </c>
      <c r="CH841" s="2">
        <v>21.9</v>
      </c>
      <c r="CI841" s="2">
        <v>98</v>
      </c>
      <c r="CJ841" s="2">
        <v>44.7</v>
      </c>
      <c r="CM841" s="2">
        <v>56</v>
      </c>
      <c r="CN841" s="2">
        <v>25.6</v>
      </c>
      <c r="CO841" s="2">
        <v>15</v>
      </c>
      <c r="CP841" s="2">
        <v>6.8</v>
      </c>
      <c r="CQ841" s="2">
        <v>2</v>
      </c>
      <c r="CR841" s="2">
        <v>0.9</v>
      </c>
      <c r="CS841" s="2">
        <v>148</v>
      </c>
      <c r="CT841" s="2">
        <v>67.599999999999994</v>
      </c>
      <c r="CU841" s="2">
        <v>4</v>
      </c>
      <c r="CV841" s="2">
        <v>1</v>
      </c>
    </row>
    <row r="842" spans="1:101" ht="12.75" customHeight="1" x14ac:dyDescent="0.2">
      <c r="A842">
        <v>8</v>
      </c>
      <c r="B842" s="2">
        <v>2362</v>
      </c>
    </row>
    <row r="843" spans="1:101" ht="12.75" customHeight="1" x14ac:dyDescent="0.2">
      <c r="A843">
        <v>8</v>
      </c>
      <c r="B843" s="2">
        <v>2364</v>
      </c>
      <c r="C843" s="17">
        <v>2.87</v>
      </c>
      <c r="D843" s="2">
        <v>2.2599999999999998</v>
      </c>
      <c r="F843" s="15">
        <v>2.6</v>
      </c>
      <c r="G843" s="17">
        <v>213</v>
      </c>
      <c r="H843" s="2">
        <v>141</v>
      </c>
      <c r="I843" s="2">
        <v>66.2</v>
      </c>
      <c r="J843" s="2">
        <v>141</v>
      </c>
      <c r="K843" s="2">
        <v>66.2</v>
      </c>
      <c r="L843" s="2">
        <v>66.2</v>
      </c>
      <c r="M843" s="2">
        <v>34</v>
      </c>
      <c r="N843" s="2">
        <v>16</v>
      </c>
      <c r="O843" s="2">
        <v>38</v>
      </c>
      <c r="P843" s="2">
        <v>17.8</v>
      </c>
      <c r="S843" s="2">
        <v>62</v>
      </c>
      <c r="T843" s="2">
        <v>29.1</v>
      </c>
      <c r="U843" s="2">
        <v>79</v>
      </c>
      <c r="V843" s="2">
        <v>37.1</v>
      </c>
      <c r="Y843" s="2">
        <v>72</v>
      </c>
      <c r="Z843" s="2">
        <v>33.799999999999997</v>
      </c>
      <c r="AA843" s="2">
        <v>2</v>
      </c>
      <c r="AB843" s="2">
        <v>5</v>
      </c>
      <c r="AC843" s="2">
        <v>5</v>
      </c>
      <c r="AE843" s="2">
        <v>213</v>
      </c>
      <c r="AF843" s="2">
        <v>86</v>
      </c>
      <c r="AG843" s="2">
        <v>40.4</v>
      </c>
      <c r="AH843" s="2">
        <v>86</v>
      </c>
      <c r="AI843" s="2">
        <v>40.4</v>
      </c>
      <c r="AJ843" s="2">
        <v>40.4</v>
      </c>
      <c r="AK843" s="2">
        <v>78</v>
      </c>
      <c r="AL843" s="2">
        <v>36.6</v>
      </c>
      <c r="AM843" s="2">
        <v>49</v>
      </c>
      <c r="AN843" s="2">
        <v>23</v>
      </c>
      <c r="AQ843" s="2">
        <v>39</v>
      </c>
      <c r="AR843" s="2">
        <v>18.3</v>
      </c>
      <c r="AS843" s="2">
        <v>47</v>
      </c>
      <c r="AT843" s="2">
        <v>22.1</v>
      </c>
      <c r="AW843" s="2">
        <v>127</v>
      </c>
      <c r="AX843" s="2">
        <v>59.6</v>
      </c>
      <c r="AY843" s="2">
        <v>2</v>
      </c>
      <c r="AZ843" s="2">
        <v>5</v>
      </c>
      <c r="BA843" s="2">
        <v>5</v>
      </c>
      <c r="CA843" s="2">
        <v>213</v>
      </c>
      <c r="CB843" s="2">
        <v>116</v>
      </c>
      <c r="CC843" s="2">
        <v>54.5</v>
      </c>
      <c r="CD843" s="2">
        <v>116</v>
      </c>
      <c r="CE843" s="2">
        <v>54.5</v>
      </c>
      <c r="CF843" s="2">
        <v>54.5</v>
      </c>
      <c r="CG843" s="2">
        <v>30</v>
      </c>
      <c r="CH843" s="2">
        <v>14.1</v>
      </c>
      <c r="CI843" s="2">
        <v>67</v>
      </c>
      <c r="CJ843" s="2">
        <v>31.5</v>
      </c>
      <c r="CM843" s="2">
        <v>74</v>
      </c>
      <c r="CN843" s="2">
        <v>34.700000000000003</v>
      </c>
      <c r="CO843" s="2">
        <v>42</v>
      </c>
      <c r="CP843" s="2">
        <v>19.7</v>
      </c>
      <c r="CS843" s="2">
        <v>97</v>
      </c>
      <c r="CT843" s="2">
        <v>45.5</v>
      </c>
      <c r="CU843" s="2">
        <v>2</v>
      </c>
      <c r="CV843" s="2">
        <v>5</v>
      </c>
      <c r="CW843" s="2">
        <v>5</v>
      </c>
    </row>
    <row r="844" spans="1:101" ht="12.75" customHeight="1" x14ac:dyDescent="0.2">
      <c r="A844">
        <v>8</v>
      </c>
      <c r="B844" s="2">
        <v>2371</v>
      </c>
      <c r="C844" s="17">
        <v>3.49</v>
      </c>
      <c r="D844" s="2">
        <v>3.22</v>
      </c>
      <c r="F844" s="15">
        <v>3.286</v>
      </c>
      <c r="G844" s="17">
        <v>273</v>
      </c>
      <c r="H844" s="2">
        <v>244</v>
      </c>
      <c r="I844" s="2">
        <v>88.1</v>
      </c>
      <c r="J844" s="2">
        <v>244</v>
      </c>
      <c r="K844" s="2">
        <v>88.1</v>
      </c>
      <c r="L844" s="2">
        <v>89.4</v>
      </c>
      <c r="M844" s="2">
        <v>8</v>
      </c>
      <c r="N844" s="2">
        <v>2.9</v>
      </c>
      <c r="O844" s="2">
        <v>21</v>
      </c>
      <c r="P844" s="2">
        <v>7.6</v>
      </c>
      <c r="S844" s="2">
        <v>59</v>
      </c>
      <c r="T844" s="2">
        <v>21.3</v>
      </c>
      <c r="U844" s="2">
        <v>185</v>
      </c>
      <c r="V844" s="2">
        <v>66.8</v>
      </c>
      <c r="W844" s="2">
        <v>4</v>
      </c>
      <c r="X844" s="2">
        <v>1.4</v>
      </c>
      <c r="Y844" s="2">
        <v>33</v>
      </c>
      <c r="Z844" s="2">
        <v>11.9</v>
      </c>
      <c r="AA844" s="2">
        <v>1</v>
      </c>
      <c r="AC844" s="2">
        <v>4</v>
      </c>
      <c r="AE844" s="2">
        <v>270</v>
      </c>
      <c r="AF844" s="2">
        <v>224</v>
      </c>
      <c r="AG844" s="2">
        <v>80.900000000000006</v>
      </c>
      <c r="AH844" s="2">
        <v>224</v>
      </c>
      <c r="AI844" s="2">
        <v>80.900000000000006</v>
      </c>
      <c r="AJ844" s="2">
        <v>83</v>
      </c>
      <c r="AK844" s="2">
        <v>24</v>
      </c>
      <c r="AL844" s="2">
        <v>8.6999999999999993</v>
      </c>
      <c r="AM844" s="2">
        <v>22</v>
      </c>
      <c r="AN844" s="2">
        <v>7.9</v>
      </c>
      <c r="AO844" s="2">
        <v>2</v>
      </c>
      <c r="AP844" s="2">
        <v>0.7</v>
      </c>
      <c r="AQ844" s="2">
        <v>63</v>
      </c>
      <c r="AR844" s="2">
        <v>22.7</v>
      </c>
      <c r="AS844" s="2">
        <v>159</v>
      </c>
      <c r="AT844" s="2">
        <v>57.4</v>
      </c>
      <c r="AU844" s="2">
        <v>7</v>
      </c>
      <c r="AV844" s="2">
        <v>2.5</v>
      </c>
      <c r="AW844" s="2">
        <v>53</v>
      </c>
      <c r="AX844" s="2">
        <v>19.100000000000001</v>
      </c>
      <c r="AY844" s="2">
        <v>1</v>
      </c>
      <c r="BA844" s="2">
        <v>4</v>
      </c>
      <c r="CA844" s="2">
        <v>271</v>
      </c>
      <c r="CB844" s="2">
        <v>248</v>
      </c>
      <c r="CC844" s="2">
        <v>89.2</v>
      </c>
      <c r="CD844" s="2">
        <v>248</v>
      </c>
      <c r="CE844" s="2">
        <v>89.2</v>
      </c>
      <c r="CF844" s="2">
        <v>91.5</v>
      </c>
      <c r="CG844" s="2">
        <v>4</v>
      </c>
      <c r="CH844" s="2">
        <v>1.4</v>
      </c>
      <c r="CI844" s="2">
        <v>19</v>
      </c>
      <c r="CJ844" s="2">
        <v>6.8</v>
      </c>
      <c r="CK844" s="2">
        <v>5</v>
      </c>
      <c r="CL844" s="2">
        <v>1.8</v>
      </c>
      <c r="CM844" s="2">
        <v>100</v>
      </c>
      <c r="CN844" s="2">
        <v>36</v>
      </c>
      <c r="CO844" s="2">
        <v>143</v>
      </c>
      <c r="CP844" s="2">
        <v>51.4</v>
      </c>
      <c r="CQ844" s="2">
        <v>7</v>
      </c>
      <c r="CR844" s="2">
        <v>2.5</v>
      </c>
      <c r="CS844" s="2">
        <v>30</v>
      </c>
      <c r="CT844" s="2">
        <v>10.8</v>
      </c>
      <c r="CW844" s="2">
        <v>4</v>
      </c>
    </row>
    <row r="845" spans="1:101" ht="12.75" customHeight="1" x14ac:dyDescent="0.2">
      <c r="A845">
        <v>8</v>
      </c>
      <c r="B845" s="2">
        <v>2376</v>
      </c>
      <c r="C845" s="17">
        <v>3.14</v>
      </c>
      <c r="D845" s="2">
        <v>2.62</v>
      </c>
      <c r="F845" s="15">
        <v>3.1160000000000001</v>
      </c>
      <c r="G845" s="17">
        <v>235</v>
      </c>
      <c r="H845" s="2">
        <v>171</v>
      </c>
      <c r="I845" s="2">
        <v>72.8</v>
      </c>
      <c r="J845" s="2">
        <v>171</v>
      </c>
      <c r="K845" s="2">
        <v>72.8</v>
      </c>
      <c r="L845" s="2">
        <v>72.8</v>
      </c>
      <c r="M845" s="2">
        <v>23</v>
      </c>
      <c r="N845" s="2">
        <v>9.8000000000000007</v>
      </c>
      <c r="O845" s="2">
        <v>41</v>
      </c>
      <c r="P845" s="2">
        <v>17.399999999999999</v>
      </c>
      <c r="Q845" s="2">
        <v>1</v>
      </c>
      <c r="R845" s="2">
        <v>0.4</v>
      </c>
      <c r="S845" s="2">
        <v>47</v>
      </c>
      <c r="T845" s="2">
        <v>20</v>
      </c>
      <c r="U845" s="2">
        <v>123</v>
      </c>
      <c r="V845" s="2">
        <v>52.3</v>
      </c>
      <c r="Y845" s="2">
        <v>64</v>
      </c>
      <c r="Z845" s="2">
        <v>27.2</v>
      </c>
      <c r="AA845" s="2">
        <v>2</v>
      </c>
      <c r="AB845" s="2">
        <v>1</v>
      </c>
      <c r="AE845" s="2">
        <v>234</v>
      </c>
      <c r="AF845" s="2">
        <v>133</v>
      </c>
      <c r="AG845" s="2">
        <v>56.8</v>
      </c>
      <c r="AH845" s="2">
        <v>133</v>
      </c>
      <c r="AI845" s="2">
        <v>56.8</v>
      </c>
      <c r="AJ845" s="2">
        <v>56.8</v>
      </c>
      <c r="AK845" s="2">
        <v>58</v>
      </c>
      <c r="AL845" s="2">
        <v>24.8</v>
      </c>
      <c r="AM845" s="2">
        <v>43</v>
      </c>
      <c r="AN845" s="2">
        <v>18.399999999999999</v>
      </c>
      <c r="AO845" s="2">
        <v>1</v>
      </c>
      <c r="AP845" s="2">
        <v>0.4</v>
      </c>
      <c r="AQ845" s="2">
        <v>59</v>
      </c>
      <c r="AR845" s="2">
        <v>25.2</v>
      </c>
      <c r="AS845" s="2">
        <v>73</v>
      </c>
      <c r="AT845" s="2">
        <v>31.2</v>
      </c>
      <c r="AW845" s="2">
        <v>101</v>
      </c>
      <c r="AX845" s="2">
        <v>43.2</v>
      </c>
      <c r="AY845" s="2">
        <v>2</v>
      </c>
      <c r="AZ845" s="2">
        <v>2</v>
      </c>
      <c r="CA845" s="2">
        <v>234</v>
      </c>
      <c r="CB845" s="2">
        <v>180</v>
      </c>
      <c r="CC845" s="2">
        <v>76.900000000000006</v>
      </c>
      <c r="CD845" s="2">
        <v>180</v>
      </c>
      <c r="CE845" s="2">
        <v>76.900000000000006</v>
      </c>
      <c r="CF845" s="2">
        <v>76.900000000000006</v>
      </c>
      <c r="CG845" s="2">
        <v>12</v>
      </c>
      <c r="CH845" s="2">
        <v>5.0999999999999996</v>
      </c>
      <c r="CI845" s="2">
        <v>42</v>
      </c>
      <c r="CJ845" s="2">
        <v>17.899999999999999</v>
      </c>
      <c r="CK845" s="2">
        <v>3</v>
      </c>
      <c r="CL845" s="2">
        <v>1.3</v>
      </c>
      <c r="CM845" s="2">
        <v>75</v>
      </c>
      <c r="CN845" s="2">
        <v>32.1</v>
      </c>
      <c r="CO845" s="2">
        <v>102</v>
      </c>
      <c r="CP845" s="2">
        <v>43.6</v>
      </c>
      <c r="CS845" s="2">
        <v>54</v>
      </c>
      <c r="CT845" s="2">
        <v>23.1</v>
      </c>
      <c r="CU845" s="2">
        <v>3</v>
      </c>
      <c r="CV845" s="2">
        <v>1</v>
      </c>
    </row>
    <row r="846" spans="1:101" ht="12.75" customHeight="1" x14ac:dyDescent="0.2">
      <c r="A846">
        <v>8</v>
      </c>
      <c r="B846" s="2">
        <v>2377</v>
      </c>
      <c r="C846" s="17">
        <v>2.5099999999999998</v>
      </c>
      <c r="D846" s="2">
        <v>1.82</v>
      </c>
      <c r="F846" s="15">
        <v>2.3040000000000003</v>
      </c>
      <c r="G846" s="17">
        <v>217</v>
      </c>
      <c r="H846" s="2">
        <v>109</v>
      </c>
      <c r="I846" s="2">
        <v>49.8</v>
      </c>
      <c r="J846" s="2">
        <v>109</v>
      </c>
      <c r="K846" s="2">
        <v>49.8</v>
      </c>
      <c r="L846" s="2">
        <v>50.2</v>
      </c>
      <c r="M846" s="2">
        <v>47</v>
      </c>
      <c r="N846" s="2">
        <v>21.5</v>
      </c>
      <c r="O846" s="2">
        <v>61</v>
      </c>
      <c r="P846" s="2">
        <v>27.9</v>
      </c>
      <c r="S846" s="2">
        <v>55</v>
      </c>
      <c r="T846" s="2">
        <v>25.1</v>
      </c>
      <c r="U846" s="2">
        <v>54</v>
      </c>
      <c r="V846" s="2">
        <v>24.7</v>
      </c>
      <c r="W846" s="2">
        <v>2</v>
      </c>
      <c r="X846" s="2">
        <v>0.9</v>
      </c>
      <c r="Y846" s="2">
        <v>110</v>
      </c>
      <c r="Z846" s="2">
        <v>50.2</v>
      </c>
      <c r="AA846" s="2">
        <v>1</v>
      </c>
      <c r="AB846" s="2">
        <v>8</v>
      </c>
      <c r="AC846" s="2">
        <v>3</v>
      </c>
      <c r="AE846" s="2">
        <v>217</v>
      </c>
      <c r="AF846" s="2">
        <v>61</v>
      </c>
      <c r="AG846" s="2">
        <v>27.6</v>
      </c>
      <c r="AH846" s="2">
        <v>61</v>
      </c>
      <c r="AI846" s="2">
        <v>27.6</v>
      </c>
      <c r="AJ846" s="2">
        <v>28.1</v>
      </c>
      <c r="AK846" s="2">
        <v>113</v>
      </c>
      <c r="AL846" s="2">
        <v>51.1</v>
      </c>
      <c r="AM846" s="2">
        <v>43</v>
      </c>
      <c r="AN846" s="2">
        <v>19.5</v>
      </c>
      <c r="AQ846" s="2">
        <v>41</v>
      </c>
      <c r="AR846" s="2">
        <v>18.600000000000001</v>
      </c>
      <c r="AS846" s="2">
        <v>20</v>
      </c>
      <c r="AT846" s="2">
        <v>9</v>
      </c>
      <c r="AU846" s="2">
        <v>4</v>
      </c>
      <c r="AV846" s="2">
        <v>1.8</v>
      </c>
      <c r="AW846" s="2">
        <v>160</v>
      </c>
      <c r="AX846" s="2">
        <v>72.400000000000006</v>
      </c>
      <c r="AY846" s="2">
        <v>1</v>
      </c>
      <c r="AZ846" s="2">
        <v>6</v>
      </c>
      <c r="BA846" s="2">
        <v>3</v>
      </c>
      <c r="CA846" s="2">
        <v>214</v>
      </c>
      <c r="CB846" s="2">
        <v>102</v>
      </c>
      <c r="CC846" s="2">
        <v>46.4</v>
      </c>
      <c r="CD846" s="2">
        <v>102</v>
      </c>
      <c r="CE846" s="2">
        <v>46.4</v>
      </c>
      <c r="CF846" s="2">
        <v>47.7</v>
      </c>
      <c r="CG846" s="2">
        <v>37</v>
      </c>
      <c r="CH846" s="2">
        <v>16.8</v>
      </c>
      <c r="CI846" s="2">
        <v>75</v>
      </c>
      <c r="CJ846" s="2">
        <v>34.1</v>
      </c>
      <c r="CK846" s="2">
        <v>1</v>
      </c>
      <c r="CL846" s="2">
        <v>0.5</v>
      </c>
      <c r="CM846" s="2">
        <v>84</v>
      </c>
      <c r="CN846" s="2">
        <v>38.200000000000003</v>
      </c>
      <c r="CO846" s="2">
        <v>17</v>
      </c>
      <c r="CP846" s="2">
        <v>7.7</v>
      </c>
      <c r="CQ846" s="2">
        <v>6</v>
      </c>
      <c r="CR846" s="2">
        <v>2.7</v>
      </c>
      <c r="CS846" s="2">
        <v>118</v>
      </c>
      <c r="CT846" s="2">
        <v>53.6</v>
      </c>
      <c r="CU846" s="2">
        <v>1</v>
      </c>
      <c r="CV846" s="2">
        <v>7</v>
      </c>
      <c r="CW846" s="2">
        <v>3</v>
      </c>
    </row>
    <row r="847" spans="1:101" ht="12.75" customHeight="1" x14ac:dyDescent="0.2">
      <c r="A847">
        <v>8</v>
      </c>
      <c r="B847" s="2">
        <v>2379</v>
      </c>
      <c r="C847" s="17">
        <v>3.1</v>
      </c>
      <c r="D847" s="2">
        <v>2.83</v>
      </c>
      <c r="F847" s="15">
        <v>2.6439999999999997</v>
      </c>
      <c r="G847" s="17">
        <v>59</v>
      </c>
      <c r="H847" s="2">
        <v>44</v>
      </c>
      <c r="I847" s="2">
        <v>74.599999999999994</v>
      </c>
      <c r="J847" s="2">
        <v>44</v>
      </c>
      <c r="K847" s="2">
        <v>74.599999999999994</v>
      </c>
      <c r="L847" s="2">
        <v>74.599999999999994</v>
      </c>
      <c r="M847" s="2">
        <v>4</v>
      </c>
      <c r="N847" s="2">
        <v>6.8</v>
      </c>
      <c r="O847" s="2">
        <v>11</v>
      </c>
      <c r="P847" s="2">
        <v>18.600000000000001</v>
      </c>
      <c r="Q847" s="2">
        <v>1</v>
      </c>
      <c r="R847" s="2">
        <v>1.7</v>
      </c>
      <c r="S847" s="2">
        <v>15</v>
      </c>
      <c r="T847" s="2">
        <v>25.4</v>
      </c>
      <c r="U847" s="2">
        <v>28</v>
      </c>
      <c r="V847" s="2">
        <v>47.5</v>
      </c>
      <c r="Y847" s="2">
        <v>15</v>
      </c>
      <c r="Z847" s="2">
        <v>25.4</v>
      </c>
      <c r="AA847" s="2">
        <v>1</v>
      </c>
      <c r="AE847" s="2">
        <v>59</v>
      </c>
      <c r="AF847" s="2">
        <v>42</v>
      </c>
      <c r="AG847" s="2">
        <v>71.2</v>
      </c>
      <c r="AH847" s="2">
        <v>42</v>
      </c>
      <c r="AI847" s="2">
        <v>71.2</v>
      </c>
      <c r="AJ847" s="2">
        <v>71.2</v>
      </c>
      <c r="AK847" s="2">
        <v>10</v>
      </c>
      <c r="AL847" s="2">
        <v>16.899999999999999</v>
      </c>
      <c r="AM847" s="2">
        <v>7</v>
      </c>
      <c r="AN847" s="2">
        <v>11.9</v>
      </c>
      <c r="AQ847" s="2">
        <v>25</v>
      </c>
      <c r="AR847" s="2">
        <v>42.4</v>
      </c>
      <c r="AS847" s="2">
        <v>17</v>
      </c>
      <c r="AT847" s="2">
        <v>28.8</v>
      </c>
      <c r="AW847" s="2">
        <v>17</v>
      </c>
      <c r="AX847" s="2">
        <v>28.8</v>
      </c>
      <c r="AY847" s="2">
        <v>1</v>
      </c>
      <c r="CA847" s="2">
        <v>59</v>
      </c>
      <c r="CB847" s="2">
        <v>40</v>
      </c>
      <c r="CC847" s="2">
        <v>67.8</v>
      </c>
      <c r="CD847" s="2">
        <v>40</v>
      </c>
      <c r="CE847" s="2">
        <v>67.8</v>
      </c>
      <c r="CF847" s="2">
        <v>67.8</v>
      </c>
      <c r="CG847" s="2">
        <v>4</v>
      </c>
      <c r="CH847" s="2">
        <v>6.8</v>
      </c>
      <c r="CI847" s="2">
        <v>15</v>
      </c>
      <c r="CJ847" s="2">
        <v>25.4</v>
      </c>
      <c r="CK847" s="2">
        <v>1</v>
      </c>
      <c r="CL847" s="2">
        <v>1.7</v>
      </c>
      <c r="CM847" s="2">
        <v>34</v>
      </c>
      <c r="CN847" s="2">
        <v>57.6</v>
      </c>
      <c r="CO847" s="2">
        <v>5</v>
      </c>
      <c r="CP847" s="2">
        <v>8.5</v>
      </c>
      <c r="CS847" s="2">
        <v>19</v>
      </c>
      <c r="CT847" s="2">
        <v>32.200000000000003</v>
      </c>
      <c r="CU847" s="2">
        <v>1</v>
      </c>
    </row>
    <row r="848" spans="1:101" ht="12.75" customHeight="1" x14ac:dyDescent="0.2">
      <c r="A848">
        <v>8</v>
      </c>
      <c r="B848" s="2">
        <v>2389</v>
      </c>
      <c r="C848" s="17">
        <v>1.98</v>
      </c>
      <c r="D848" s="2">
        <v>1.74</v>
      </c>
      <c r="F848" s="15">
        <v>1.9350000000000001</v>
      </c>
      <c r="G848" s="17">
        <v>62</v>
      </c>
      <c r="H848" s="2">
        <v>17</v>
      </c>
      <c r="I848" s="2">
        <v>27.4</v>
      </c>
      <c r="J848" s="2">
        <v>17</v>
      </c>
      <c r="K848" s="2">
        <v>27.4</v>
      </c>
      <c r="L848" s="2">
        <v>27.4</v>
      </c>
      <c r="M848" s="2">
        <v>24</v>
      </c>
      <c r="N848" s="2">
        <v>38.700000000000003</v>
      </c>
      <c r="O848" s="2">
        <v>21</v>
      </c>
      <c r="P848" s="2">
        <v>33.9</v>
      </c>
      <c r="S848" s="2">
        <v>11</v>
      </c>
      <c r="T848" s="2">
        <v>17.7</v>
      </c>
      <c r="U848" s="2">
        <v>6</v>
      </c>
      <c r="V848" s="2">
        <v>9.6999999999999993</v>
      </c>
      <c r="Y848" s="2">
        <v>45</v>
      </c>
      <c r="Z848" s="2">
        <v>72.599999999999994</v>
      </c>
      <c r="AB848" s="2">
        <v>1</v>
      </c>
      <c r="AE848" s="2">
        <v>62</v>
      </c>
      <c r="AF848" s="2">
        <v>12</v>
      </c>
      <c r="AG848" s="2">
        <v>19.399999999999999</v>
      </c>
      <c r="AH848" s="2">
        <v>12</v>
      </c>
      <c r="AI848" s="2">
        <v>19.399999999999999</v>
      </c>
      <c r="AJ848" s="2">
        <v>19.399999999999999</v>
      </c>
      <c r="AK848" s="2">
        <v>30</v>
      </c>
      <c r="AL848" s="2">
        <v>48.4</v>
      </c>
      <c r="AM848" s="2">
        <v>20</v>
      </c>
      <c r="AN848" s="2">
        <v>32.299999999999997</v>
      </c>
      <c r="AQ848" s="2">
        <v>10</v>
      </c>
      <c r="AR848" s="2">
        <v>16.100000000000001</v>
      </c>
      <c r="AS848" s="2">
        <v>2</v>
      </c>
      <c r="AT848" s="2">
        <v>3.2</v>
      </c>
      <c r="AW848" s="2">
        <v>50</v>
      </c>
      <c r="AX848" s="2">
        <v>80.599999999999994</v>
      </c>
      <c r="AZ848" s="2">
        <v>1</v>
      </c>
      <c r="CA848" s="2">
        <v>62</v>
      </c>
      <c r="CB848" s="2">
        <v>7</v>
      </c>
      <c r="CC848" s="2">
        <v>11.3</v>
      </c>
      <c r="CD848" s="2">
        <v>7</v>
      </c>
      <c r="CE848" s="2">
        <v>11.3</v>
      </c>
      <c r="CF848" s="2">
        <v>11.3</v>
      </c>
      <c r="CG848" s="2">
        <v>13</v>
      </c>
      <c r="CH848" s="2">
        <v>21</v>
      </c>
      <c r="CI848" s="2">
        <v>42</v>
      </c>
      <c r="CJ848" s="2">
        <v>67.7</v>
      </c>
      <c r="CM848" s="2">
        <v>5</v>
      </c>
      <c r="CN848" s="2">
        <v>8.1</v>
      </c>
      <c r="CO848" s="2">
        <v>2</v>
      </c>
      <c r="CP848" s="2">
        <v>3.2</v>
      </c>
      <c r="CS848" s="2">
        <v>55</v>
      </c>
      <c r="CT848" s="2">
        <v>88.7</v>
      </c>
      <c r="CV848" s="2">
        <v>1</v>
      </c>
    </row>
    <row r="849" spans="1:101" ht="12.75" customHeight="1" x14ac:dyDescent="0.2">
      <c r="A849">
        <v>8</v>
      </c>
      <c r="B849" s="2">
        <v>2391</v>
      </c>
      <c r="C849" s="17">
        <v>2.68</v>
      </c>
      <c r="D849" s="2">
        <v>2</v>
      </c>
      <c r="F849" s="15">
        <v>2.4819999999999998</v>
      </c>
      <c r="G849" s="17">
        <v>124</v>
      </c>
      <c r="H849" s="2">
        <v>73</v>
      </c>
      <c r="I849" s="2">
        <v>58.9</v>
      </c>
      <c r="J849" s="2">
        <v>73</v>
      </c>
      <c r="K849" s="2">
        <v>58.9</v>
      </c>
      <c r="L849" s="2">
        <v>58.9</v>
      </c>
      <c r="M849" s="2">
        <v>23</v>
      </c>
      <c r="N849" s="2">
        <v>18.5</v>
      </c>
      <c r="O849" s="2">
        <v>28</v>
      </c>
      <c r="P849" s="2">
        <v>22.6</v>
      </c>
      <c r="Q849" s="2">
        <v>2</v>
      </c>
      <c r="R849" s="2">
        <v>1.6</v>
      </c>
      <c r="S849" s="2">
        <v>31</v>
      </c>
      <c r="T849" s="2">
        <v>25</v>
      </c>
      <c r="U849" s="2">
        <v>40</v>
      </c>
      <c r="V849" s="2">
        <v>32.299999999999997</v>
      </c>
      <c r="Y849" s="2">
        <v>51</v>
      </c>
      <c r="Z849" s="2">
        <v>41.1</v>
      </c>
      <c r="AB849" s="2">
        <v>1</v>
      </c>
      <c r="AE849" s="2">
        <v>124</v>
      </c>
      <c r="AF849" s="2">
        <v>39</v>
      </c>
      <c r="AG849" s="2">
        <v>31.5</v>
      </c>
      <c r="AH849" s="2">
        <v>39</v>
      </c>
      <c r="AI849" s="2">
        <v>31.5</v>
      </c>
      <c r="AJ849" s="2">
        <v>31.5</v>
      </c>
      <c r="AK849" s="2">
        <v>51</v>
      </c>
      <c r="AL849" s="2">
        <v>41.1</v>
      </c>
      <c r="AM849" s="2">
        <v>34</v>
      </c>
      <c r="AN849" s="2">
        <v>27.4</v>
      </c>
      <c r="AQ849" s="2">
        <v>27</v>
      </c>
      <c r="AR849" s="2">
        <v>21.8</v>
      </c>
      <c r="AS849" s="2">
        <v>12</v>
      </c>
      <c r="AT849" s="2">
        <v>9.6999999999999993</v>
      </c>
      <c r="AW849" s="2">
        <v>85</v>
      </c>
      <c r="AX849" s="2">
        <v>68.5</v>
      </c>
      <c r="AZ849" s="2">
        <v>1</v>
      </c>
      <c r="CA849" s="2">
        <v>121</v>
      </c>
      <c r="CB849" s="2">
        <v>72</v>
      </c>
      <c r="CC849" s="2">
        <v>59</v>
      </c>
      <c r="CD849" s="2">
        <v>72</v>
      </c>
      <c r="CE849" s="2">
        <v>59</v>
      </c>
      <c r="CF849" s="2">
        <v>59.5</v>
      </c>
      <c r="CG849" s="2">
        <v>18</v>
      </c>
      <c r="CH849" s="2">
        <v>14.8</v>
      </c>
      <c r="CI849" s="2">
        <v>31</v>
      </c>
      <c r="CJ849" s="2">
        <v>25.4</v>
      </c>
      <c r="CK849" s="2">
        <v>3</v>
      </c>
      <c r="CL849" s="2">
        <v>2.5</v>
      </c>
      <c r="CM849" s="2">
        <v>53</v>
      </c>
      <c r="CN849" s="2">
        <v>43.4</v>
      </c>
      <c r="CO849" s="2">
        <v>16</v>
      </c>
      <c r="CP849" s="2">
        <v>13.1</v>
      </c>
      <c r="CQ849" s="2">
        <v>1</v>
      </c>
      <c r="CR849" s="2">
        <v>0.8</v>
      </c>
      <c r="CS849" s="2">
        <v>50</v>
      </c>
      <c r="CT849" s="2">
        <v>41</v>
      </c>
      <c r="CV849" s="2">
        <v>3</v>
      </c>
    </row>
    <row r="850" spans="1:101" ht="12.75" customHeight="1" x14ac:dyDescent="0.2">
      <c r="A850">
        <v>8</v>
      </c>
      <c r="B850" s="2">
        <v>2394</v>
      </c>
      <c r="C850" s="17">
        <v>2.67</v>
      </c>
      <c r="D850" s="2">
        <v>2.2200000000000002</v>
      </c>
      <c r="F850" s="15">
        <v>2.5110000000000001</v>
      </c>
      <c r="G850" s="17">
        <v>218</v>
      </c>
      <c r="H850" s="2">
        <v>123</v>
      </c>
      <c r="I850" s="2">
        <v>56.2</v>
      </c>
      <c r="J850" s="2">
        <v>123</v>
      </c>
      <c r="K850" s="2">
        <v>56.2</v>
      </c>
      <c r="L850" s="2">
        <v>56.4</v>
      </c>
      <c r="M850" s="2">
        <v>43</v>
      </c>
      <c r="N850" s="2">
        <v>19.600000000000001</v>
      </c>
      <c r="O850" s="2">
        <v>52</v>
      </c>
      <c r="P850" s="2">
        <v>23.7</v>
      </c>
      <c r="S850" s="2">
        <v>54</v>
      </c>
      <c r="T850" s="2">
        <v>24.7</v>
      </c>
      <c r="U850" s="2">
        <v>69</v>
      </c>
      <c r="V850" s="2">
        <v>31.5</v>
      </c>
      <c r="W850" s="2">
        <v>1</v>
      </c>
      <c r="X850" s="2">
        <v>0.5</v>
      </c>
      <c r="Y850" s="2">
        <v>96</v>
      </c>
      <c r="Z850" s="2">
        <v>43.8</v>
      </c>
      <c r="AA850" s="2">
        <v>1</v>
      </c>
      <c r="AB850" s="2">
        <v>2</v>
      </c>
      <c r="AC850" s="2">
        <v>4</v>
      </c>
      <c r="AE850" s="2">
        <v>219</v>
      </c>
      <c r="AF850" s="2">
        <v>90</v>
      </c>
      <c r="AG850" s="2">
        <v>41.1</v>
      </c>
      <c r="AH850" s="2">
        <v>90</v>
      </c>
      <c r="AI850" s="2">
        <v>41.1</v>
      </c>
      <c r="AJ850" s="2">
        <v>41.1</v>
      </c>
      <c r="AK850" s="2">
        <v>72</v>
      </c>
      <c r="AL850" s="2">
        <v>32.9</v>
      </c>
      <c r="AM850" s="2">
        <v>57</v>
      </c>
      <c r="AN850" s="2">
        <v>26</v>
      </c>
      <c r="AQ850" s="2">
        <v>60</v>
      </c>
      <c r="AR850" s="2">
        <v>27.4</v>
      </c>
      <c r="AS850" s="2">
        <v>30</v>
      </c>
      <c r="AT850" s="2">
        <v>13.7</v>
      </c>
      <c r="AW850" s="2">
        <v>129</v>
      </c>
      <c r="AX850" s="2">
        <v>58.9</v>
      </c>
      <c r="AY850" s="2">
        <v>1</v>
      </c>
      <c r="AZ850" s="2">
        <v>2</v>
      </c>
      <c r="BA850" s="2">
        <v>4</v>
      </c>
      <c r="CA850" s="2">
        <v>219</v>
      </c>
      <c r="CB850" s="2">
        <v>120</v>
      </c>
      <c r="CC850" s="2">
        <v>54.8</v>
      </c>
      <c r="CD850" s="2">
        <v>120</v>
      </c>
      <c r="CE850" s="2">
        <v>54.8</v>
      </c>
      <c r="CF850" s="2">
        <v>54.8</v>
      </c>
      <c r="CG850" s="2">
        <v>37</v>
      </c>
      <c r="CH850" s="2">
        <v>16.899999999999999</v>
      </c>
      <c r="CI850" s="2">
        <v>62</v>
      </c>
      <c r="CJ850" s="2">
        <v>28.3</v>
      </c>
      <c r="CM850" s="2">
        <v>91</v>
      </c>
      <c r="CN850" s="2">
        <v>41.6</v>
      </c>
      <c r="CO850" s="2">
        <v>29</v>
      </c>
      <c r="CP850" s="2">
        <v>13.2</v>
      </c>
      <c r="CS850" s="2">
        <v>99</v>
      </c>
      <c r="CT850" s="2">
        <v>45.2</v>
      </c>
      <c r="CU850" s="2">
        <v>1</v>
      </c>
      <c r="CV850" s="2">
        <v>2</v>
      </c>
      <c r="CW850" s="2">
        <v>4</v>
      </c>
    </row>
    <row r="851" spans="1:101" ht="12.75" customHeight="1" x14ac:dyDescent="0.2">
      <c r="A851">
        <v>8</v>
      </c>
      <c r="B851" s="2">
        <v>2397</v>
      </c>
      <c r="C851" s="17">
        <v>1.92</v>
      </c>
      <c r="D851" s="2">
        <v>2.17</v>
      </c>
      <c r="F851" s="15">
        <v>2.2909999999999999</v>
      </c>
      <c r="G851" s="17">
        <v>22</v>
      </c>
      <c r="H851" s="2">
        <v>8</v>
      </c>
      <c r="I851" s="2">
        <v>33.299999999999997</v>
      </c>
      <c r="J851" s="2">
        <v>8</v>
      </c>
      <c r="K851" s="2">
        <v>33.299999999999997</v>
      </c>
      <c r="L851" s="2">
        <v>36.4</v>
      </c>
      <c r="M851" s="2">
        <v>11</v>
      </c>
      <c r="N851" s="2">
        <v>45.8</v>
      </c>
      <c r="O851" s="2">
        <v>3</v>
      </c>
      <c r="P851" s="2">
        <v>12.5</v>
      </c>
      <c r="S851" s="2">
        <v>3</v>
      </c>
      <c r="T851" s="2">
        <v>12.5</v>
      </c>
      <c r="U851" s="2">
        <v>5</v>
      </c>
      <c r="V851" s="2">
        <v>20.8</v>
      </c>
      <c r="W851" s="2">
        <v>2</v>
      </c>
      <c r="X851" s="2">
        <v>8.3000000000000007</v>
      </c>
      <c r="Y851" s="2">
        <v>16</v>
      </c>
      <c r="Z851" s="2">
        <v>66.7</v>
      </c>
      <c r="AE851" s="2">
        <v>23</v>
      </c>
      <c r="AF851" s="2">
        <v>9</v>
      </c>
      <c r="AG851" s="2">
        <v>37.5</v>
      </c>
      <c r="AH851" s="2">
        <v>9</v>
      </c>
      <c r="AI851" s="2">
        <v>37.5</v>
      </c>
      <c r="AJ851" s="2">
        <v>39.1</v>
      </c>
      <c r="AK851" s="2">
        <v>8</v>
      </c>
      <c r="AL851" s="2">
        <v>33.299999999999997</v>
      </c>
      <c r="AM851" s="2">
        <v>6</v>
      </c>
      <c r="AN851" s="2">
        <v>25</v>
      </c>
      <c r="AQ851" s="2">
        <v>4</v>
      </c>
      <c r="AR851" s="2">
        <v>16.7</v>
      </c>
      <c r="AS851" s="2">
        <v>5</v>
      </c>
      <c r="AT851" s="2">
        <v>20.8</v>
      </c>
      <c r="AU851" s="2">
        <v>1</v>
      </c>
      <c r="AV851" s="2">
        <v>4.2</v>
      </c>
      <c r="AW851" s="2">
        <v>15</v>
      </c>
      <c r="AX851" s="2">
        <v>62.5</v>
      </c>
      <c r="CA851" s="2">
        <v>23</v>
      </c>
      <c r="CB851" s="2">
        <v>9</v>
      </c>
      <c r="CC851" s="2">
        <v>37.5</v>
      </c>
      <c r="CD851" s="2">
        <v>9</v>
      </c>
      <c r="CE851" s="2">
        <v>37.5</v>
      </c>
      <c r="CF851" s="2">
        <v>39.1</v>
      </c>
      <c r="CG851" s="2">
        <v>3</v>
      </c>
      <c r="CH851" s="2">
        <v>12.5</v>
      </c>
      <c r="CI851" s="2">
        <v>11</v>
      </c>
      <c r="CJ851" s="2">
        <v>45.8</v>
      </c>
      <c r="CM851" s="2">
        <v>6</v>
      </c>
      <c r="CN851" s="2">
        <v>25</v>
      </c>
      <c r="CO851" s="2">
        <v>3</v>
      </c>
      <c r="CP851" s="2">
        <v>12.5</v>
      </c>
      <c r="CQ851" s="2">
        <v>1</v>
      </c>
      <c r="CR851" s="2">
        <v>4.2</v>
      </c>
      <c r="CS851" s="2">
        <v>15</v>
      </c>
      <c r="CT851" s="2">
        <v>62.5</v>
      </c>
    </row>
    <row r="852" spans="1:101" ht="12.75" customHeight="1" x14ac:dyDescent="0.2">
      <c r="A852">
        <v>8</v>
      </c>
      <c r="B852" s="2">
        <v>2400</v>
      </c>
      <c r="C852" s="17">
        <v>3.18</v>
      </c>
      <c r="D852" s="2">
        <v>2.67</v>
      </c>
      <c r="F852" s="15">
        <v>2.9130000000000007</v>
      </c>
      <c r="G852" s="17">
        <v>194</v>
      </c>
      <c r="H852" s="2">
        <v>149</v>
      </c>
      <c r="I852" s="2">
        <v>76.400000000000006</v>
      </c>
      <c r="J852" s="2">
        <v>149</v>
      </c>
      <c r="K852" s="2">
        <v>76.400000000000006</v>
      </c>
      <c r="L852" s="2">
        <v>76.8</v>
      </c>
      <c r="M852" s="2">
        <v>10</v>
      </c>
      <c r="N852" s="2">
        <v>5.0999999999999996</v>
      </c>
      <c r="O852" s="2">
        <v>35</v>
      </c>
      <c r="P852" s="2">
        <v>17.899999999999999</v>
      </c>
      <c r="S852" s="2">
        <v>56</v>
      </c>
      <c r="T852" s="2">
        <v>28.7</v>
      </c>
      <c r="U852" s="2">
        <v>93</v>
      </c>
      <c r="V852" s="2">
        <v>47.7</v>
      </c>
      <c r="W852" s="2">
        <v>1</v>
      </c>
      <c r="X852" s="2">
        <v>0.5</v>
      </c>
      <c r="Y852" s="2">
        <v>46</v>
      </c>
      <c r="Z852" s="2">
        <v>23.6</v>
      </c>
      <c r="AB852" s="2">
        <v>1</v>
      </c>
      <c r="AE852" s="2">
        <v>195</v>
      </c>
      <c r="AF852" s="2">
        <v>111</v>
      </c>
      <c r="AG852" s="2">
        <v>56.9</v>
      </c>
      <c r="AH852" s="2">
        <v>111</v>
      </c>
      <c r="AI852" s="2">
        <v>56.9</v>
      </c>
      <c r="AJ852" s="2">
        <v>56.9</v>
      </c>
      <c r="AK852" s="2">
        <v>36</v>
      </c>
      <c r="AL852" s="2">
        <v>18.5</v>
      </c>
      <c r="AM852" s="2">
        <v>48</v>
      </c>
      <c r="AN852" s="2">
        <v>24.6</v>
      </c>
      <c r="AQ852" s="2">
        <v>55</v>
      </c>
      <c r="AR852" s="2">
        <v>28.2</v>
      </c>
      <c r="AS852" s="2">
        <v>56</v>
      </c>
      <c r="AT852" s="2">
        <v>28.7</v>
      </c>
      <c r="AW852" s="2">
        <v>84</v>
      </c>
      <c r="AX852" s="2">
        <v>43.1</v>
      </c>
      <c r="AZ852" s="2">
        <v>1</v>
      </c>
      <c r="CA852" s="2">
        <v>194</v>
      </c>
      <c r="CB852" s="2">
        <v>141</v>
      </c>
      <c r="CC852" s="2">
        <v>72.3</v>
      </c>
      <c r="CD852" s="2">
        <v>141</v>
      </c>
      <c r="CE852" s="2">
        <v>72.3</v>
      </c>
      <c r="CF852" s="2">
        <v>72.7</v>
      </c>
      <c r="CG852" s="2">
        <v>10</v>
      </c>
      <c r="CH852" s="2">
        <v>5.0999999999999996</v>
      </c>
      <c r="CI852" s="2">
        <v>43</v>
      </c>
      <c r="CJ852" s="2">
        <v>22.1</v>
      </c>
      <c r="CM852" s="2">
        <v>92</v>
      </c>
      <c r="CN852" s="2">
        <v>47.2</v>
      </c>
      <c r="CO852" s="2">
        <v>49</v>
      </c>
      <c r="CP852" s="2">
        <v>25.1</v>
      </c>
      <c r="CQ852" s="2">
        <v>1</v>
      </c>
      <c r="CR852" s="2">
        <v>0.5</v>
      </c>
      <c r="CS852" s="2">
        <v>54</v>
      </c>
      <c r="CT852" s="2">
        <v>27.7</v>
      </c>
      <c r="CV852" s="2">
        <v>1</v>
      </c>
    </row>
    <row r="853" spans="1:101" ht="12.75" customHeight="1" x14ac:dyDescent="0.2">
      <c r="A853">
        <v>8</v>
      </c>
      <c r="B853" s="2">
        <v>2401</v>
      </c>
      <c r="C853" s="17">
        <v>3.89</v>
      </c>
      <c r="D853" s="2">
        <v>3.95</v>
      </c>
      <c r="F853" s="15">
        <v>3.8929999999999993</v>
      </c>
      <c r="G853" s="17">
        <v>56</v>
      </c>
      <c r="H853" s="2">
        <v>55</v>
      </c>
      <c r="I853" s="2">
        <v>98.2</v>
      </c>
      <c r="J853" s="2">
        <v>55</v>
      </c>
      <c r="K853" s="2">
        <v>98.2</v>
      </c>
      <c r="L853" s="2">
        <v>98.2</v>
      </c>
      <c r="O853" s="2">
        <v>1</v>
      </c>
      <c r="P853" s="2">
        <v>1.8</v>
      </c>
      <c r="S853" s="2">
        <v>4</v>
      </c>
      <c r="T853" s="2">
        <v>7.1</v>
      </c>
      <c r="U853" s="2">
        <v>51</v>
      </c>
      <c r="V853" s="2">
        <v>91.1</v>
      </c>
      <c r="Y853" s="2">
        <v>1</v>
      </c>
      <c r="Z853" s="2">
        <v>1.8</v>
      </c>
      <c r="AB853" s="2">
        <v>1</v>
      </c>
      <c r="AE853" s="2">
        <v>56</v>
      </c>
      <c r="AF853" s="2">
        <v>56</v>
      </c>
      <c r="AG853" s="2">
        <v>100</v>
      </c>
      <c r="AH853" s="2">
        <v>56</v>
      </c>
      <c r="AI853" s="2">
        <v>100</v>
      </c>
      <c r="AJ853" s="2">
        <v>100</v>
      </c>
      <c r="AQ853" s="2">
        <v>3</v>
      </c>
      <c r="AR853" s="2">
        <v>5.4</v>
      </c>
      <c r="AS853" s="2">
        <v>53</v>
      </c>
      <c r="AT853" s="2">
        <v>94.6</v>
      </c>
      <c r="AZ853" s="2">
        <v>1</v>
      </c>
      <c r="CA853" s="2">
        <v>56</v>
      </c>
      <c r="CB853" s="2">
        <v>56</v>
      </c>
      <c r="CC853" s="2">
        <v>100</v>
      </c>
      <c r="CD853" s="2">
        <v>56</v>
      </c>
      <c r="CE853" s="2">
        <v>100</v>
      </c>
      <c r="CF853" s="2">
        <v>100</v>
      </c>
      <c r="CM853" s="2">
        <v>6</v>
      </c>
      <c r="CN853" s="2">
        <v>10.7</v>
      </c>
      <c r="CO853" s="2">
        <v>50</v>
      </c>
      <c r="CP853" s="2">
        <v>89.3</v>
      </c>
      <c r="CV853" s="2">
        <v>1</v>
      </c>
    </row>
    <row r="854" spans="1:101" ht="12.75" customHeight="1" x14ac:dyDescent="0.2">
      <c r="A854">
        <v>8</v>
      </c>
      <c r="B854" s="2">
        <v>2405</v>
      </c>
      <c r="C854" s="17">
        <v>2.48</v>
      </c>
      <c r="D854" s="2">
        <v>2.0699999999999998</v>
      </c>
      <c r="F854" s="15">
        <v>2.59</v>
      </c>
      <c r="G854" s="17">
        <v>27</v>
      </c>
      <c r="H854" s="2">
        <v>15</v>
      </c>
      <c r="I854" s="2">
        <v>55.6</v>
      </c>
      <c r="J854" s="2">
        <v>15</v>
      </c>
      <c r="K854" s="2">
        <v>55.6</v>
      </c>
      <c r="L854" s="2">
        <v>55.6</v>
      </c>
      <c r="M854" s="2">
        <v>4</v>
      </c>
      <c r="N854" s="2">
        <v>14.8</v>
      </c>
      <c r="O854" s="2">
        <v>8</v>
      </c>
      <c r="P854" s="2">
        <v>29.6</v>
      </c>
      <c r="Q854" s="2">
        <v>2</v>
      </c>
      <c r="R854" s="2">
        <v>7.4</v>
      </c>
      <c r="S854" s="2">
        <v>5</v>
      </c>
      <c r="T854" s="2">
        <v>18.5</v>
      </c>
      <c r="U854" s="2">
        <v>8</v>
      </c>
      <c r="V854" s="2">
        <v>29.6</v>
      </c>
      <c r="Y854" s="2">
        <v>12</v>
      </c>
      <c r="Z854" s="2">
        <v>44.4</v>
      </c>
      <c r="AC854" s="2">
        <v>2</v>
      </c>
      <c r="AE854" s="2">
        <v>27</v>
      </c>
      <c r="AF854" s="2">
        <v>9</v>
      </c>
      <c r="AG854" s="2">
        <v>33.299999999999997</v>
      </c>
      <c r="AH854" s="2">
        <v>9</v>
      </c>
      <c r="AI854" s="2">
        <v>33.299999999999997</v>
      </c>
      <c r="AJ854" s="2">
        <v>33.299999999999997</v>
      </c>
      <c r="AK854" s="2">
        <v>11</v>
      </c>
      <c r="AL854" s="2">
        <v>40.700000000000003</v>
      </c>
      <c r="AM854" s="2">
        <v>7</v>
      </c>
      <c r="AN854" s="2">
        <v>25.9</v>
      </c>
      <c r="AQ854" s="2">
        <v>5</v>
      </c>
      <c r="AR854" s="2">
        <v>18.5</v>
      </c>
      <c r="AS854" s="2">
        <v>4</v>
      </c>
      <c r="AT854" s="2">
        <v>14.8</v>
      </c>
      <c r="AW854" s="2">
        <v>18</v>
      </c>
      <c r="AX854" s="2">
        <v>66.7</v>
      </c>
      <c r="BA854" s="2">
        <v>2</v>
      </c>
      <c r="CA854" s="2">
        <v>27</v>
      </c>
      <c r="CB854" s="2">
        <v>15</v>
      </c>
      <c r="CC854" s="2">
        <v>55.6</v>
      </c>
      <c r="CD854" s="2">
        <v>15</v>
      </c>
      <c r="CE854" s="2">
        <v>55.6</v>
      </c>
      <c r="CF854" s="2">
        <v>55.6</v>
      </c>
      <c r="CG854" s="2">
        <v>4</v>
      </c>
      <c r="CH854" s="2">
        <v>14.8</v>
      </c>
      <c r="CI854" s="2">
        <v>8</v>
      </c>
      <c r="CJ854" s="2">
        <v>29.6</v>
      </c>
      <c r="CM854" s="2">
        <v>10</v>
      </c>
      <c r="CN854" s="2">
        <v>37</v>
      </c>
      <c r="CO854" s="2">
        <v>5</v>
      </c>
      <c r="CP854" s="2">
        <v>18.5</v>
      </c>
      <c r="CS854" s="2">
        <v>12</v>
      </c>
      <c r="CT854" s="2">
        <v>44.4</v>
      </c>
      <c r="CW854" s="2">
        <v>2</v>
      </c>
    </row>
    <row r="855" spans="1:101" ht="12.75" customHeight="1" x14ac:dyDescent="0.2">
      <c r="A855">
        <v>8</v>
      </c>
      <c r="B855" s="2">
        <v>2406</v>
      </c>
      <c r="C855" s="17">
        <v>3.35</v>
      </c>
      <c r="D855" s="2">
        <v>2.76</v>
      </c>
      <c r="F855" s="15">
        <v>3.2289999999999996</v>
      </c>
      <c r="G855" s="17">
        <v>74</v>
      </c>
      <c r="H855" s="2">
        <v>59</v>
      </c>
      <c r="I855" s="2">
        <v>79.7</v>
      </c>
      <c r="J855" s="2">
        <v>59</v>
      </c>
      <c r="K855" s="2">
        <v>79.7</v>
      </c>
      <c r="L855" s="2">
        <v>79.7</v>
      </c>
      <c r="M855" s="2">
        <v>4</v>
      </c>
      <c r="N855" s="2">
        <v>5.4</v>
      </c>
      <c r="O855" s="2">
        <v>11</v>
      </c>
      <c r="P855" s="2">
        <v>14.9</v>
      </c>
      <c r="S855" s="2">
        <v>14</v>
      </c>
      <c r="T855" s="2">
        <v>18.899999999999999</v>
      </c>
      <c r="U855" s="2">
        <v>45</v>
      </c>
      <c r="V855" s="2">
        <v>60.8</v>
      </c>
      <c r="Y855" s="2">
        <v>15</v>
      </c>
      <c r="Z855" s="2">
        <v>20.3</v>
      </c>
      <c r="AB855" s="2">
        <v>4</v>
      </c>
      <c r="AE855" s="2">
        <v>74</v>
      </c>
      <c r="AF855" s="2">
        <v>43</v>
      </c>
      <c r="AG855" s="2">
        <v>58.1</v>
      </c>
      <c r="AH855" s="2">
        <v>43</v>
      </c>
      <c r="AI855" s="2">
        <v>58.1</v>
      </c>
      <c r="AJ855" s="2">
        <v>58.1</v>
      </c>
      <c r="AK855" s="2">
        <v>7</v>
      </c>
      <c r="AL855" s="2">
        <v>9.5</v>
      </c>
      <c r="AM855" s="2">
        <v>24</v>
      </c>
      <c r="AN855" s="2">
        <v>32.4</v>
      </c>
      <c r="AQ855" s="2">
        <v>23</v>
      </c>
      <c r="AR855" s="2">
        <v>31.1</v>
      </c>
      <c r="AS855" s="2">
        <v>20</v>
      </c>
      <c r="AT855" s="2">
        <v>27</v>
      </c>
      <c r="AW855" s="2">
        <v>31</v>
      </c>
      <c r="AX855" s="2">
        <v>41.9</v>
      </c>
      <c r="AZ855" s="2">
        <v>4</v>
      </c>
      <c r="CA855" s="2">
        <v>74</v>
      </c>
      <c r="CB855" s="2">
        <v>63</v>
      </c>
      <c r="CC855" s="2">
        <v>85.1</v>
      </c>
      <c r="CD855" s="2">
        <v>63</v>
      </c>
      <c r="CE855" s="2">
        <v>85.1</v>
      </c>
      <c r="CF855" s="2">
        <v>85.1</v>
      </c>
      <c r="CI855" s="2">
        <v>11</v>
      </c>
      <c r="CJ855" s="2">
        <v>14.9</v>
      </c>
      <c r="CM855" s="2">
        <v>35</v>
      </c>
      <c r="CN855" s="2">
        <v>47.3</v>
      </c>
      <c r="CO855" s="2">
        <v>28</v>
      </c>
      <c r="CP855" s="2">
        <v>37.799999999999997</v>
      </c>
      <c r="CS855" s="2">
        <v>11</v>
      </c>
      <c r="CT855" s="2">
        <v>14.9</v>
      </c>
      <c r="CV855" s="2">
        <v>4</v>
      </c>
    </row>
    <row r="856" spans="1:101" ht="12.75" customHeight="1" x14ac:dyDescent="0.2">
      <c r="A856">
        <v>8</v>
      </c>
      <c r="B856" s="2">
        <v>2410</v>
      </c>
      <c r="C856" s="17">
        <v>2.65</v>
      </c>
      <c r="D856" s="2">
        <v>2.2400000000000002</v>
      </c>
      <c r="F856" s="15">
        <v>2.1869999999999998</v>
      </c>
      <c r="G856" s="17">
        <v>258</v>
      </c>
      <c r="H856" s="2">
        <v>134</v>
      </c>
      <c r="I856" s="2">
        <v>51.7</v>
      </c>
      <c r="J856" s="2">
        <v>134</v>
      </c>
      <c r="K856" s="2">
        <v>51.7</v>
      </c>
      <c r="L856" s="2">
        <v>51.9</v>
      </c>
      <c r="M856" s="2">
        <v>41</v>
      </c>
      <c r="N856" s="2">
        <v>15.8</v>
      </c>
      <c r="O856" s="2">
        <v>83</v>
      </c>
      <c r="P856" s="2">
        <v>32</v>
      </c>
      <c r="Q856" s="2">
        <v>1</v>
      </c>
      <c r="R856" s="2">
        <v>0.4</v>
      </c>
      <c r="S856" s="2">
        <v>53</v>
      </c>
      <c r="T856" s="2">
        <v>20.5</v>
      </c>
      <c r="U856" s="2">
        <v>80</v>
      </c>
      <c r="V856" s="2">
        <v>30.9</v>
      </c>
      <c r="W856" s="2">
        <v>1</v>
      </c>
      <c r="X856" s="2">
        <v>0.4</v>
      </c>
      <c r="Y856" s="2">
        <v>125</v>
      </c>
      <c r="Z856" s="2">
        <v>48.3</v>
      </c>
      <c r="AA856" s="2">
        <v>2</v>
      </c>
      <c r="AB856" s="2">
        <v>2</v>
      </c>
      <c r="AE856" s="2">
        <v>258</v>
      </c>
      <c r="AF856" s="2">
        <v>104</v>
      </c>
      <c r="AG856" s="2">
        <v>40.200000000000003</v>
      </c>
      <c r="AH856" s="2">
        <v>104</v>
      </c>
      <c r="AI856" s="2">
        <v>40.200000000000003</v>
      </c>
      <c r="AJ856" s="2">
        <v>40.299999999999997</v>
      </c>
      <c r="AK856" s="2">
        <v>77</v>
      </c>
      <c r="AL856" s="2">
        <v>29.7</v>
      </c>
      <c r="AM856" s="2">
        <v>77</v>
      </c>
      <c r="AN856" s="2">
        <v>29.7</v>
      </c>
      <c r="AQ856" s="2">
        <v>66</v>
      </c>
      <c r="AR856" s="2">
        <v>25.5</v>
      </c>
      <c r="AS856" s="2">
        <v>38</v>
      </c>
      <c r="AT856" s="2">
        <v>14.7</v>
      </c>
      <c r="AU856" s="2">
        <v>1</v>
      </c>
      <c r="AV856" s="2">
        <v>0.4</v>
      </c>
      <c r="AW856" s="2">
        <v>155</v>
      </c>
      <c r="AX856" s="2">
        <v>59.8</v>
      </c>
      <c r="AY856" s="2">
        <v>1</v>
      </c>
      <c r="AZ856" s="2">
        <v>3</v>
      </c>
      <c r="CA856" s="2">
        <v>258</v>
      </c>
      <c r="CB856" s="2">
        <v>85</v>
      </c>
      <c r="CC856" s="2">
        <v>32.9</v>
      </c>
      <c r="CD856" s="2">
        <v>85</v>
      </c>
      <c r="CE856" s="2">
        <v>32.9</v>
      </c>
      <c r="CF856" s="2">
        <v>32.9</v>
      </c>
      <c r="CG856" s="2">
        <v>53</v>
      </c>
      <c r="CH856" s="2">
        <v>20.5</v>
      </c>
      <c r="CI856" s="2">
        <v>120</v>
      </c>
      <c r="CJ856" s="2">
        <v>46.5</v>
      </c>
      <c r="CK856" s="2">
        <v>1</v>
      </c>
      <c r="CL856" s="2">
        <v>0.4</v>
      </c>
      <c r="CM856" s="2">
        <v>65</v>
      </c>
      <c r="CN856" s="2">
        <v>25.2</v>
      </c>
      <c r="CO856" s="2">
        <v>19</v>
      </c>
      <c r="CP856" s="2">
        <v>7.4</v>
      </c>
      <c r="CS856" s="2">
        <v>173</v>
      </c>
      <c r="CT856" s="2">
        <v>67.099999999999994</v>
      </c>
      <c r="CU856" s="2">
        <v>2</v>
      </c>
      <c r="CV856" s="2">
        <v>3</v>
      </c>
    </row>
    <row r="857" spans="1:101" ht="12.75" customHeight="1" x14ac:dyDescent="0.2">
      <c r="A857">
        <v>8</v>
      </c>
      <c r="B857" s="2">
        <v>2415</v>
      </c>
    </row>
    <row r="858" spans="1:101" ht="12.75" customHeight="1" x14ac:dyDescent="0.2">
      <c r="A858">
        <v>8</v>
      </c>
      <c r="B858" s="2">
        <v>2419</v>
      </c>
    </row>
    <row r="859" spans="1:101" ht="12.75" customHeight="1" x14ac:dyDescent="0.2">
      <c r="A859">
        <v>8</v>
      </c>
      <c r="B859" s="2">
        <v>2423</v>
      </c>
      <c r="C859" s="17">
        <v>2.29</v>
      </c>
      <c r="D859" s="2">
        <v>1.9</v>
      </c>
      <c r="F859" s="15">
        <v>2.25</v>
      </c>
      <c r="G859" s="17">
        <v>21</v>
      </c>
      <c r="H859" s="2">
        <v>11</v>
      </c>
      <c r="I859" s="2">
        <v>52.4</v>
      </c>
      <c r="J859" s="2">
        <v>11</v>
      </c>
      <c r="K859" s="2">
        <v>52.4</v>
      </c>
      <c r="L859" s="2">
        <v>52.4</v>
      </c>
      <c r="M859" s="2">
        <v>6</v>
      </c>
      <c r="N859" s="2">
        <v>28.6</v>
      </c>
      <c r="O859" s="2">
        <v>4</v>
      </c>
      <c r="P859" s="2">
        <v>19</v>
      </c>
      <c r="Q859" s="2">
        <v>1</v>
      </c>
      <c r="R859" s="2">
        <v>4.8</v>
      </c>
      <c r="S859" s="2">
        <v>6</v>
      </c>
      <c r="T859" s="2">
        <v>28.6</v>
      </c>
      <c r="U859" s="2">
        <v>4</v>
      </c>
      <c r="V859" s="2">
        <v>19</v>
      </c>
      <c r="Y859" s="2">
        <v>10</v>
      </c>
      <c r="Z859" s="2">
        <v>47.6</v>
      </c>
      <c r="AB859" s="2">
        <v>1</v>
      </c>
      <c r="AE859" s="2">
        <v>20</v>
      </c>
      <c r="AF859" s="2">
        <v>5</v>
      </c>
      <c r="AG859" s="2">
        <v>25</v>
      </c>
      <c r="AH859" s="2">
        <v>5</v>
      </c>
      <c r="AI859" s="2">
        <v>25</v>
      </c>
      <c r="AJ859" s="2">
        <v>25</v>
      </c>
      <c r="AK859" s="2">
        <v>8</v>
      </c>
      <c r="AL859" s="2">
        <v>40</v>
      </c>
      <c r="AM859" s="2">
        <v>7</v>
      </c>
      <c r="AN859" s="2">
        <v>35</v>
      </c>
      <c r="AQ859" s="2">
        <v>4</v>
      </c>
      <c r="AR859" s="2">
        <v>20</v>
      </c>
      <c r="AS859" s="2">
        <v>1</v>
      </c>
      <c r="AT859" s="2">
        <v>5</v>
      </c>
      <c r="AW859" s="2">
        <v>15</v>
      </c>
      <c r="AX859" s="2">
        <v>75</v>
      </c>
      <c r="AZ859" s="2">
        <v>2</v>
      </c>
      <c r="CA859" s="2">
        <v>20</v>
      </c>
      <c r="CB859" s="2">
        <v>8</v>
      </c>
      <c r="CC859" s="2">
        <v>40</v>
      </c>
      <c r="CD859" s="2">
        <v>8</v>
      </c>
      <c r="CE859" s="2">
        <v>40</v>
      </c>
      <c r="CF859" s="2">
        <v>40</v>
      </c>
      <c r="CG859" s="2">
        <v>5</v>
      </c>
      <c r="CH859" s="2">
        <v>25</v>
      </c>
      <c r="CI859" s="2">
        <v>7</v>
      </c>
      <c r="CJ859" s="2">
        <v>35</v>
      </c>
      <c r="CM859" s="2">
        <v>6</v>
      </c>
      <c r="CN859" s="2">
        <v>30</v>
      </c>
      <c r="CO859" s="2">
        <v>2</v>
      </c>
      <c r="CP859" s="2">
        <v>10</v>
      </c>
      <c r="CS859" s="2">
        <v>12</v>
      </c>
      <c r="CT859" s="2">
        <v>60</v>
      </c>
      <c r="CV859" s="2">
        <v>2</v>
      </c>
    </row>
    <row r="860" spans="1:101" ht="12.75" customHeight="1" x14ac:dyDescent="0.2">
      <c r="A860">
        <v>8</v>
      </c>
      <c r="B860" s="2">
        <v>2434</v>
      </c>
      <c r="C860" s="17">
        <v>3.13</v>
      </c>
      <c r="D860" s="2">
        <v>2.65</v>
      </c>
      <c r="F860" s="15">
        <v>3.0819999999999994</v>
      </c>
      <c r="G860" s="17">
        <v>48</v>
      </c>
      <c r="H860" s="2">
        <v>39</v>
      </c>
      <c r="I860" s="2">
        <v>81.3</v>
      </c>
      <c r="J860" s="2">
        <v>39</v>
      </c>
      <c r="K860" s="2">
        <v>81.3</v>
      </c>
      <c r="L860" s="2">
        <v>81.3</v>
      </c>
      <c r="M860" s="2">
        <v>3</v>
      </c>
      <c r="N860" s="2">
        <v>6.3</v>
      </c>
      <c r="O860" s="2">
        <v>6</v>
      </c>
      <c r="P860" s="2">
        <v>12.5</v>
      </c>
      <c r="Q860" s="2">
        <v>1</v>
      </c>
      <c r="R860" s="2">
        <v>2.1</v>
      </c>
      <c r="S860" s="2">
        <v>17</v>
      </c>
      <c r="T860" s="2">
        <v>35.4</v>
      </c>
      <c r="U860" s="2">
        <v>21</v>
      </c>
      <c r="V860" s="2">
        <v>43.8</v>
      </c>
      <c r="Y860" s="2">
        <v>9</v>
      </c>
      <c r="Z860" s="2">
        <v>18.8</v>
      </c>
      <c r="AE860" s="2">
        <v>48</v>
      </c>
      <c r="AF860" s="2">
        <v>30</v>
      </c>
      <c r="AG860" s="2">
        <v>62.5</v>
      </c>
      <c r="AH860" s="2">
        <v>30</v>
      </c>
      <c r="AI860" s="2">
        <v>62.5</v>
      </c>
      <c r="AJ860" s="2">
        <v>62.5</v>
      </c>
      <c r="AK860" s="2">
        <v>10</v>
      </c>
      <c r="AL860" s="2">
        <v>20.8</v>
      </c>
      <c r="AM860" s="2">
        <v>8</v>
      </c>
      <c r="AN860" s="2">
        <v>16.7</v>
      </c>
      <c r="AQ860" s="2">
        <v>19</v>
      </c>
      <c r="AR860" s="2">
        <v>39.6</v>
      </c>
      <c r="AS860" s="2">
        <v>11</v>
      </c>
      <c r="AT860" s="2">
        <v>22.9</v>
      </c>
      <c r="AW860" s="2">
        <v>18</v>
      </c>
      <c r="AX860" s="2">
        <v>37.5</v>
      </c>
      <c r="CA860" s="2">
        <v>48</v>
      </c>
      <c r="CB860" s="2">
        <v>40</v>
      </c>
      <c r="CC860" s="2">
        <v>83.3</v>
      </c>
      <c r="CD860" s="2">
        <v>40</v>
      </c>
      <c r="CE860" s="2">
        <v>83.3</v>
      </c>
      <c r="CF860" s="2">
        <v>83.3</v>
      </c>
      <c r="CG860" s="2">
        <v>2</v>
      </c>
      <c r="CH860" s="2">
        <v>4.2</v>
      </c>
      <c r="CI860" s="2">
        <v>6</v>
      </c>
      <c r="CJ860" s="2">
        <v>12.5</v>
      </c>
      <c r="CK860" s="2">
        <v>1</v>
      </c>
      <c r="CL860" s="2">
        <v>2.1</v>
      </c>
      <c r="CM860" s="2">
        <v>22</v>
      </c>
      <c r="CN860" s="2">
        <v>45.8</v>
      </c>
      <c r="CO860" s="2">
        <v>17</v>
      </c>
      <c r="CP860" s="2">
        <v>35.4</v>
      </c>
      <c r="CS860" s="2">
        <v>8</v>
      </c>
      <c r="CT860" s="2">
        <v>16.7</v>
      </c>
    </row>
    <row r="861" spans="1:101" ht="12.75" customHeight="1" x14ac:dyDescent="0.2">
      <c r="A861">
        <v>8</v>
      </c>
      <c r="B861" s="2">
        <v>2435</v>
      </c>
      <c r="C861" s="17">
        <v>2.97</v>
      </c>
      <c r="D861" s="2">
        <v>2.74</v>
      </c>
      <c r="F861" s="15">
        <v>2.98</v>
      </c>
      <c r="G861" s="17">
        <v>244</v>
      </c>
      <c r="H861" s="2">
        <v>179</v>
      </c>
      <c r="I861" s="2">
        <v>71.900000000000006</v>
      </c>
      <c r="J861" s="2">
        <v>179</v>
      </c>
      <c r="K861" s="2">
        <v>71.900000000000006</v>
      </c>
      <c r="L861" s="2">
        <v>73.400000000000006</v>
      </c>
      <c r="M861" s="2">
        <v>23</v>
      </c>
      <c r="N861" s="2">
        <v>9.1999999999999993</v>
      </c>
      <c r="O861" s="2">
        <v>42</v>
      </c>
      <c r="P861" s="2">
        <v>16.899999999999999</v>
      </c>
      <c r="Q861" s="2">
        <v>5</v>
      </c>
      <c r="R861" s="2">
        <v>2</v>
      </c>
      <c r="S861" s="2">
        <v>63</v>
      </c>
      <c r="T861" s="2">
        <v>25.3</v>
      </c>
      <c r="U861" s="2">
        <v>111</v>
      </c>
      <c r="V861" s="2">
        <v>44.6</v>
      </c>
      <c r="W861" s="2">
        <v>5</v>
      </c>
      <c r="X861" s="2">
        <v>2</v>
      </c>
      <c r="Y861" s="2">
        <v>70</v>
      </c>
      <c r="Z861" s="2">
        <v>28.1</v>
      </c>
      <c r="AA861" s="2">
        <v>2</v>
      </c>
      <c r="AB861" s="2">
        <v>1</v>
      </c>
      <c r="AE861" s="2">
        <v>245</v>
      </c>
      <c r="AF861" s="2">
        <v>166</v>
      </c>
      <c r="AG861" s="2">
        <v>66.7</v>
      </c>
      <c r="AH861" s="2">
        <v>166</v>
      </c>
      <c r="AI861" s="2">
        <v>66.7</v>
      </c>
      <c r="AJ861" s="2">
        <v>67.8</v>
      </c>
      <c r="AK861" s="2">
        <v>44</v>
      </c>
      <c r="AL861" s="2">
        <v>17.7</v>
      </c>
      <c r="AM861" s="2">
        <v>35</v>
      </c>
      <c r="AN861" s="2">
        <v>14.1</v>
      </c>
      <c r="AO861" s="2">
        <v>4</v>
      </c>
      <c r="AP861" s="2">
        <v>1.6</v>
      </c>
      <c r="AQ861" s="2">
        <v>80</v>
      </c>
      <c r="AR861" s="2">
        <v>32.1</v>
      </c>
      <c r="AS861" s="2">
        <v>82</v>
      </c>
      <c r="AT861" s="2">
        <v>32.9</v>
      </c>
      <c r="AU861" s="2">
        <v>4</v>
      </c>
      <c r="AV861" s="2">
        <v>1.6</v>
      </c>
      <c r="AW861" s="2">
        <v>83</v>
      </c>
      <c r="AX861" s="2">
        <v>33.299999999999997</v>
      </c>
      <c r="AY861" s="2">
        <v>2</v>
      </c>
      <c r="AZ861" s="2">
        <v>1</v>
      </c>
      <c r="CA861" s="2">
        <v>245</v>
      </c>
      <c r="CB861" s="2">
        <v>181</v>
      </c>
      <c r="CC861" s="2">
        <v>72.7</v>
      </c>
      <c r="CD861" s="2">
        <v>181</v>
      </c>
      <c r="CE861" s="2">
        <v>72.7</v>
      </c>
      <c r="CF861" s="2">
        <v>73.900000000000006</v>
      </c>
      <c r="CG861" s="2">
        <v>16</v>
      </c>
      <c r="CH861" s="2">
        <v>6.4</v>
      </c>
      <c r="CI861" s="2">
        <v>48</v>
      </c>
      <c r="CJ861" s="2">
        <v>19.3</v>
      </c>
      <c r="CM861" s="2">
        <v>94</v>
      </c>
      <c r="CN861" s="2">
        <v>37.799999999999997</v>
      </c>
      <c r="CO861" s="2">
        <v>87</v>
      </c>
      <c r="CP861" s="2">
        <v>34.9</v>
      </c>
      <c r="CQ861" s="2">
        <v>4</v>
      </c>
      <c r="CR861" s="2">
        <v>1.6</v>
      </c>
      <c r="CS861" s="2">
        <v>68</v>
      </c>
      <c r="CT861" s="2">
        <v>27.3</v>
      </c>
      <c r="CU861" s="2">
        <v>2</v>
      </c>
      <c r="CV861" s="2">
        <v>1</v>
      </c>
    </row>
    <row r="862" spans="1:101" ht="12.75" customHeight="1" x14ac:dyDescent="0.2">
      <c r="A862">
        <v>8</v>
      </c>
      <c r="B862" s="2">
        <v>2441</v>
      </c>
      <c r="C862" s="17">
        <v>2.85</v>
      </c>
      <c r="D862" s="2">
        <v>2.02</v>
      </c>
      <c r="F862" s="15">
        <v>2.6419999999999999</v>
      </c>
      <c r="G862" s="17">
        <v>47</v>
      </c>
      <c r="H862" s="2">
        <v>30</v>
      </c>
      <c r="I862" s="2">
        <v>63.8</v>
      </c>
      <c r="J862" s="2">
        <v>30</v>
      </c>
      <c r="K862" s="2">
        <v>63.8</v>
      </c>
      <c r="L862" s="2">
        <v>63.8</v>
      </c>
      <c r="M862" s="2">
        <v>4</v>
      </c>
      <c r="N862" s="2">
        <v>8.5</v>
      </c>
      <c r="O862" s="2">
        <v>13</v>
      </c>
      <c r="P862" s="2">
        <v>27.7</v>
      </c>
      <c r="S862" s="2">
        <v>16</v>
      </c>
      <c r="T862" s="2">
        <v>34</v>
      </c>
      <c r="U862" s="2">
        <v>14</v>
      </c>
      <c r="V862" s="2">
        <v>29.8</v>
      </c>
      <c r="Y862" s="2">
        <v>17</v>
      </c>
      <c r="Z862" s="2">
        <v>36.200000000000003</v>
      </c>
      <c r="AB862" s="2">
        <v>1</v>
      </c>
      <c r="AE862" s="2">
        <v>46</v>
      </c>
      <c r="AF862" s="2">
        <v>13</v>
      </c>
      <c r="AG862" s="2">
        <v>27.7</v>
      </c>
      <c r="AH862" s="2">
        <v>13</v>
      </c>
      <c r="AI862" s="2">
        <v>27.7</v>
      </c>
      <c r="AJ862" s="2">
        <v>28.3</v>
      </c>
      <c r="AK862" s="2">
        <v>14</v>
      </c>
      <c r="AL862" s="2">
        <v>29.8</v>
      </c>
      <c r="AM862" s="2">
        <v>19</v>
      </c>
      <c r="AN862" s="2">
        <v>40.4</v>
      </c>
      <c r="AQ862" s="2">
        <v>9</v>
      </c>
      <c r="AR862" s="2">
        <v>19.100000000000001</v>
      </c>
      <c r="AS862" s="2">
        <v>4</v>
      </c>
      <c r="AT862" s="2">
        <v>8.5</v>
      </c>
      <c r="AU862" s="2">
        <v>1</v>
      </c>
      <c r="AV862" s="2">
        <v>2.1</v>
      </c>
      <c r="AW862" s="2">
        <v>34</v>
      </c>
      <c r="AX862" s="2">
        <v>72.3</v>
      </c>
      <c r="AZ862" s="2">
        <v>1</v>
      </c>
      <c r="CA862" s="2">
        <v>47</v>
      </c>
      <c r="CB862" s="2">
        <v>32</v>
      </c>
      <c r="CC862" s="2">
        <v>68.099999999999994</v>
      </c>
      <c r="CD862" s="2">
        <v>32</v>
      </c>
      <c r="CE862" s="2">
        <v>68.099999999999994</v>
      </c>
      <c r="CF862" s="2">
        <v>68.099999999999994</v>
      </c>
      <c r="CG862" s="2">
        <v>2</v>
      </c>
      <c r="CH862" s="2">
        <v>4.3</v>
      </c>
      <c r="CI862" s="2">
        <v>13</v>
      </c>
      <c r="CJ862" s="2">
        <v>27.7</v>
      </c>
      <c r="CK862" s="2">
        <v>2</v>
      </c>
      <c r="CL862" s="2">
        <v>4.3</v>
      </c>
      <c r="CM862" s="2">
        <v>24</v>
      </c>
      <c r="CN862" s="2">
        <v>51.1</v>
      </c>
      <c r="CO862" s="2">
        <v>6</v>
      </c>
      <c r="CP862" s="2">
        <v>12.8</v>
      </c>
      <c r="CS862" s="2">
        <v>15</v>
      </c>
      <c r="CT862" s="2">
        <v>31.9</v>
      </c>
      <c r="CV862" s="2">
        <v>1</v>
      </c>
    </row>
    <row r="863" spans="1:101" ht="12.75" customHeight="1" x14ac:dyDescent="0.2">
      <c r="A863">
        <v>8</v>
      </c>
      <c r="B863" s="2">
        <v>2443</v>
      </c>
      <c r="C863" s="17">
        <v>3.31</v>
      </c>
      <c r="D863" s="2">
        <v>2.63</v>
      </c>
      <c r="F863" s="15">
        <v>2.94</v>
      </c>
      <c r="G863" s="17">
        <v>16</v>
      </c>
      <c r="H863" s="2">
        <v>13</v>
      </c>
      <c r="I863" s="2">
        <v>81.3</v>
      </c>
      <c r="J863" s="2">
        <v>13</v>
      </c>
      <c r="K863" s="2">
        <v>81.3</v>
      </c>
      <c r="L863" s="2">
        <v>81.3</v>
      </c>
      <c r="O863" s="2">
        <v>3</v>
      </c>
      <c r="P863" s="2">
        <v>18.8</v>
      </c>
      <c r="S863" s="2">
        <v>5</v>
      </c>
      <c r="T863" s="2">
        <v>31.3</v>
      </c>
      <c r="U863" s="2">
        <v>8</v>
      </c>
      <c r="V863" s="2">
        <v>50</v>
      </c>
      <c r="Y863" s="2">
        <v>3</v>
      </c>
      <c r="Z863" s="2">
        <v>18.8</v>
      </c>
      <c r="AC863" s="2">
        <v>1</v>
      </c>
      <c r="AE863" s="2">
        <v>16</v>
      </c>
      <c r="AF863" s="2">
        <v>10</v>
      </c>
      <c r="AG863" s="2">
        <v>62.5</v>
      </c>
      <c r="AH863" s="2">
        <v>10</v>
      </c>
      <c r="AI863" s="2">
        <v>62.5</v>
      </c>
      <c r="AJ863" s="2">
        <v>62.5</v>
      </c>
      <c r="AK863" s="2">
        <v>1</v>
      </c>
      <c r="AL863" s="2">
        <v>6.3</v>
      </c>
      <c r="AM863" s="2">
        <v>5</v>
      </c>
      <c r="AN863" s="2">
        <v>31.3</v>
      </c>
      <c r="AQ863" s="2">
        <v>9</v>
      </c>
      <c r="AR863" s="2">
        <v>56.3</v>
      </c>
      <c r="AS863" s="2">
        <v>1</v>
      </c>
      <c r="AT863" s="2">
        <v>6.3</v>
      </c>
      <c r="AW863" s="2">
        <v>6</v>
      </c>
      <c r="AX863" s="2">
        <v>37.5</v>
      </c>
      <c r="BA863" s="2">
        <v>1</v>
      </c>
      <c r="CA863" s="2">
        <v>16</v>
      </c>
      <c r="CB863" s="2">
        <v>11</v>
      </c>
      <c r="CC863" s="2">
        <v>68.8</v>
      </c>
      <c r="CD863" s="2">
        <v>11</v>
      </c>
      <c r="CE863" s="2">
        <v>68.8</v>
      </c>
      <c r="CF863" s="2">
        <v>68.8</v>
      </c>
      <c r="CI863" s="2">
        <v>5</v>
      </c>
      <c r="CJ863" s="2">
        <v>31.3</v>
      </c>
      <c r="CM863" s="2">
        <v>7</v>
      </c>
      <c r="CN863" s="2">
        <v>43.8</v>
      </c>
      <c r="CO863" s="2">
        <v>4</v>
      </c>
      <c r="CP863" s="2">
        <v>25</v>
      </c>
      <c r="CS863" s="2">
        <v>5</v>
      </c>
      <c r="CT863" s="2">
        <v>31.3</v>
      </c>
      <c r="CW863" s="2">
        <v>1</v>
      </c>
    </row>
    <row r="864" spans="1:101" ht="12.75" customHeight="1" x14ac:dyDescent="0.2">
      <c r="A864">
        <v>8</v>
      </c>
      <c r="B864" s="2">
        <v>2447</v>
      </c>
      <c r="C864" s="17">
        <v>2.9</v>
      </c>
      <c r="D864" s="2">
        <v>2.5299999999999998</v>
      </c>
      <c r="F864" s="15">
        <v>2.77</v>
      </c>
      <c r="G864" s="17">
        <v>149</v>
      </c>
      <c r="H864" s="2">
        <v>98</v>
      </c>
      <c r="I864" s="2">
        <v>65.3</v>
      </c>
      <c r="J864" s="2">
        <v>98</v>
      </c>
      <c r="K864" s="2">
        <v>65.3</v>
      </c>
      <c r="L864" s="2">
        <v>65.8</v>
      </c>
      <c r="M864" s="2">
        <v>18</v>
      </c>
      <c r="N864" s="2">
        <v>12</v>
      </c>
      <c r="O864" s="2">
        <v>33</v>
      </c>
      <c r="P864" s="2">
        <v>22</v>
      </c>
      <c r="S864" s="2">
        <v>41</v>
      </c>
      <c r="T864" s="2">
        <v>27.3</v>
      </c>
      <c r="U864" s="2">
        <v>57</v>
      </c>
      <c r="V864" s="2">
        <v>38</v>
      </c>
      <c r="W864" s="2">
        <v>1</v>
      </c>
      <c r="X864" s="2">
        <v>0.7</v>
      </c>
      <c r="Y864" s="2">
        <v>52</v>
      </c>
      <c r="Z864" s="2">
        <v>34.700000000000003</v>
      </c>
      <c r="AB864" s="2">
        <v>1</v>
      </c>
      <c r="AC864" s="2">
        <v>2</v>
      </c>
      <c r="AE864" s="2">
        <v>147</v>
      </c>
      <c r="AF864" s="2">
        <v>77</v>
      </c>
      <c r="AG864" s="2">
        <v>52</v>
      </c>
      <c r="AH864" s="2">
        <v>77</v>
      </c>
      <c r="AI864" s="2">
        <v>52</v>
      </c>
      <c r="AJ864" s="2">
        <v>52.4</v>
      </c>
      <c r="AK864" s="2">
        <v>34</v>
      </c>
      <c r="AL864" s="2">
        <v>23</v>
      </c>
      <c r="AM864" s="2">
        <v>36</v>
      </c>
      <c r="AN864" s="2">
        <v>24.3</v>
      </c>
      <c r="AQ864" s="2">
        <v>39</v>
      </c>
      <c r="AR864" s="2">
        <v>26.4</v>
      </c>
      <c r="AS864" s="2">
        <v>38</v>
      </c>
      <c r="AT864" s="2">
        <v>25.7</v>
      </c>
      <c r="AU864" s="2">
        <v>1</v>
      </c>
      <c r="AV864" s="2">
        <v>0.7</v>
      </c>
      <c r="AW864" s="2">
        <v>71</v>
      </c>
      <c r="AX864" s="2">
        <v>48</v>
      </c>
      <c r="AY864" s="2">
        <v>2</v>
      </c>
      <c r="AZ864" s="2">
        <v>1</v>
      </c>
      <c r="BA864" s="2">
        <v>2</v>
      </c>
      <c r="CA864" s="2">
        <v>146</v>
      </c>
      <c r="CB864" s="2">
        <v>104</v>
      </c>
      <c r="CC864" s="2">
        <v>70.7</v>
      </c>
      <c r="CD864" s="2">
        <v>104</v>
      </c>
      <c r="CE864" s="2">
        <v>70.7</v>
      </c>
      <c r="CF864" s="2">
        <v>71.2</v>
      </c>
      <c r="CG864" s="2">
        <v>7</v>
      </c>
      <c r="CH864" s="2">
        <v>4.8</v>
      </c>
      <c r="CI864" s="2">
        <v>35</v>
      </c>
      <c r="CJ864" s="2">
        <v>23.8</v>
      </c>
      <c r="CK864" s="2">
        <v>6</v>
      </c>
      <c r="CL864" s="2">
        <v>4.0999999999999996</v>
      </c>
      <c r="CM864" s="2">
        <v>62</v>
      </c>
      <c r="CN864" s="2">
        <v>42.2</v>
      </c>
      <c r="CO864" s="2">
        <v>36</v>
      </c>
      <c r="CP864" s="2">
        <v>24.5</v>
      </c>
      <c r="CQ864" s="2">
        <v>1</v>
      </c>
      <c r="CR864" s="2">
        <v>0.7</v>
      </c>
      <c r="CS864" s="2">
        <v>43</v>
      </c>
      <c r="CT864" s="2">
        <v>29.3</v>
      </c>
      <c r="CU864" s="2">
        <v>3</v>
      </c>
      <c r="CV864" s="2">
        <v>1</v>
      </c>
      <c r="CW864" s="2">
        <v>2</v>
      </c>
    </row>
    <row r="865" spans="1:101" ht="12.75" customHeight="1" x14ac:dyDescent="0.2">
      <c r="A865">
        <v>8</v>
      </c>
      <c r="B865" s="2">
        <v>2453</v>
      </c>
      <c r="C865" s="17">
        <v>2.67</v>
      </c>
      <c r="D865" s="2">
        <v>2.21</v>
      </c>
      <c r="F865" s="15">
        <v>2.6949999999999998</v>
      </c>
      <c r="G865" s="17">
        <v>231</v>
      </c>
      <c r="H865" s="2">
        <v>135</v>
      </c>
      <c r="I865" s="2">
        <v>56.5</v>
      </c>
      <c r="J865" s="2">
        <v>135</v>
      </c>
      <c r="K865" s="2">
        <v>56.5</v>
      </c>
      <c r="L865" s="2">
        <v>58.4</v>
      </c>
      <c r="M865" s="2">
        <v>45</v>
      </c>
      <c r="N865" s="2">
        <v>18.8</v>
      </c>
      <c r="O865" s="2">
        <v>51</v>
      </c>
      <c r="P865" s="2">
        <v>21.3</v>
      </c>
      <c r="S865" s="2">
        <v>50</v>
      </c>
      <c r="T865" s="2">
        <v>20.9</v>
      </c>
      <c r="U865" s="2">
        <v>85</v>
      </c>
      <c r="V865" s="2">
        <v>35.6</v>
      </c>
      <c r="W865" s="2">
        <v>8</v>
      </c>
      <c r="X865" s="2">
        <v>3.3</v>
      </c>
      <c r="Y865" s="2">
        <v>104</v>
      </c>
      <c r="Z865" s="2">
        <v>43.5</v>
      </c>
      <c r="AC865" s="2">
        <v>4</v>
      </c>
      <c r="AE865" s="2">
        <v>232</v>
      </c>
      <c r="AF865" s="2">
        <v>94</v>
      </c>
      <c r="AG865" s="2">
        <v>39.299999999999997</v>
      </c>
      <c r="AH865" s="2">
        <v>94</v>
      </c>
      <c r="AI865" s="2">
        <v>39.299999999999997</v>
      </c>
      <c r="AJ865" s="2">
        <v>40.5</v>
      </c>
      <c r="AK865" s="2">
        <v>82</v>
      </c>
      <c r="AL865" s="2">
        <v>34.299999999999997</v>
      </c>
      <c r="AM865" s="2">
        <v>56</v>
      </c>
      <c r="AN865" s="2">
        <v>23.4</v>
      </c>
      <c r="AQ865" s="2">
        <v>42</v>
      </c>
      <c r="AR865" s="2">
        <v>17.600000000000001</v>
      </c>
      <c r="AS865" s="2">
        <v>52</v>
      </c>
      <c r="AT865" s="2">
        <v>21.8</v>
      </c>
      <c r="AU865" s="2">
        <v>7</v>
      </c>
      <c r="AV865" s="2">
        <v>2.9</v>
      </c>
      <c r="AW865" s="2">
        <v>145</v>
      </c>
      <c r="AX865" s="2">
        <v>60.7</v>
      </c>
      <c r="BA865" s="2">
        <v>4</v>
      </c>
      <c r="CA865" s="2">
        <v>232</v>
      </c>
      <c r="CB865" s="2">
        <v>147</v>
      </c>
      <c r="CC865" s="2">
        <v>61.3</v>
      </c>
      <c r="CD865" s="2">
        <v>147</v>
      </c>
      <c r="CE865" s="2">
        <v>61.3</v>
      </c>
      <c r="CF865" s="2">
        <v>63.4</v>
      </c>
      <c r="CG865" s="2">
        <v>22</v>
      </c>
      <c r="CH865" s="2">
        <v>9.1999999999999993</v>
      </c>
      <c r="CI865" s="2">
        <v>63</v>
      </c>
      <c r="CJ865" s="2">
        <v>26.3</v>
      </c>
      <c r="CM865" s="2">
        <v>90</v>
      </c>
      <c r="CN865" s="2">
        <v>37.5</v>
      </c>
      <c r="CO865" s="2">
        <v>57</v>
      </c>
      <c r="CP865" s="2">
        <v>23.8</v>
      </c>
      <c r="CQ865" s="2">
        <v>8</v>
      </c>
      <c r="CR865" s="2">
        <v>3.3</v>
      </c>
      <c r="CS865" s="2">
        <v>93</v>
      </c>
      <c r="CT865" s="2">
        <v>38.799999999999997</v>
      </c>
      <c r="CW865" s="2">
        <v>3</v>
      </c>
    </row>
    <row r="866" spans="1:101" ht="12.75" customHeight="1" x14ac:dyDescent="0.2">
      <c r="A866">
        <v>8</v>
      </c>
      <c r="B866" s="2">
        <v>2459</v>
      </c>
    </row>
    <row r="867" spans="1:101" ht="12.75" customHeight="1" x14ac:dyDescent="0.2">
      <c r="A867">
        <v>8</v>
      </c>
      <c r="B867" s="2">
        <v>2466</v>
      </c>
      <c r="C867" s="17">
        <v>3.26</v>
      </c>
      <c r="D867" s="2">
        <v>2.95</v>
      </c>
      <c r="F867" s="15">
        <v>2.738</v>
      </c>
      <c r="G867" s="17">
        <v>19</v>
      </c>
      <c r="H867" s="2">
        <v>16</v>
      </c>
      <c r="I867" s="2">
        <v>84.2</v>
      </c>
      <c r="J867" s="2">
        <v>16</v>
      </c>
      <c r="K867" s="2">
        <v>84.2</v>
      </c>
      <c r="L867" s="2">
        <v>84.2</v>
      </c>
      <c r="M867" s="2">
        <v>1</v>
      </c>
      <c r="N867" s="2">
        <v>5.3</v>
      </c>
      <c r="O867" s="2">
        <v>2</v>
      </c>
      <c r="P867" s="2">
        <v>10.5</v>
      </c>
      <c r="S867" s="2">
        <v>7</v>
      </c>
      <c r="T867" s="2">
        <v>36.799999999999997</v>
      </c>
      <c r="U867" s="2">
        <v>9</v>
      </c>
      <c r="V867" s="2">
        <v>47.4</v>
      </c>
      <c r="Y867" s="2">
        <v>3</v>
      </c>
      <c r="Z867" s="2">
        <v>15.8</v>
      </c>
      <c r="AE867" s="2">
        <v>19</v>
      </c>
      <c r="AF867" s="2">
        <v>14</v>
      </c>
      <c r="AG867" s="2">
        <v>73.7</v>
      </c>
      <c r="AH867" s="2">
        <v>14</v>
      </c>
      <c r="AI867" s="2">
        <v>73.7</v>
      </c>
      <c r="AJ867" s="2">
        <v>73.7</v>
      </c>
      <c r="AM867" s="2">
        <v>5</v>
      </c>
      <c r="AN867" s="2">
        <v>26.3</v>
      </c>
      <c r="AQ867" s="2">
        <v>10</v>
      </c>
      <c r="AR867" s="2">
        <v>52.6</v>
      </c>
      <c r="AS867" s="2">
        <v>4</v>
      </c>
      <c r="AT867" s="2">
        <v>21.1</v>
      </c>
      <c r="AW867" s="2">
        <v>5</v>
      </c>
      <c r="AX867" s="2">
        <v>26.3</v>
      </c>
      <c r="CA867" s="2">
        <v>19</v>
      </c>
      <c r="CB867" s="2">
        <v>15</v>
      </c>
      <c r="CC867" s="2">
        <v>78.900000000000006</v>
      </c>
      <c r="CD867" s="2">
        <v>15</v>
      </c>
      <c r="CE867" s="2">
        <v>78.900000000000006</v>
      </c>
      <c r="CF867" s="2">
        <v>78.900000000000006</v>
      </c>
      <c r="CI867" s="2">
        <v>4</v>
      </c>
      <c r="CJ867" s="2">
        <v>21.1</v>
      </c>
      <c r="CK867" s="2">
        <v>1</v>
      </c>
      <c r="CL867" s="2">
        <v>5.3</v>
      </c>
      <c r="CM867" s="2">
        <v>12</v>
      </c>
      <c r="CN867" s="2">
        <v>63.2</v>
      </c>
      <c r="CO867" s="2">
        <v>2</v>
      </c>
      <c r="CP867" s="2">
        <v>10.5</v>
      </c>
      <c r="CS867" s="2">
        <v>4</v>
      </c>
      <c r="CT867" s="2">
        <v>21.1</v>
      </c>
    </row>
    <row r="868" spans="1:101" ht="12.75" customHeight="1" x14ac:dyDescent="0.2">
      <c r="A868">
        <v>8</v>
      </c>
      <c r="B868" s="2">
        <v>2471</v>
      </c>
    </row>
    <row r="869" spans="1:101" ht="12.75" customHeight="1" x14ac:dyDescent="0.2">
      <c r="A869">
        <v>8</v>
      </c>
      <c r="B869" s="2">
        <v>2473</v>
      </c>
      <c r="C869" s="17">
        <v>3.2</v>
      </c>
      <c r="D869" s="2">
        <v>2.4</v>
      </c>
      <c r="F869" s="15">
        <v>2.7</v>
      </c>
      <c r="G869" s="17">
        <v>10</v>
      </c>
      <c r="H869" s="2">
        <v>7</v>
      </c>
      <c r="I869" s="2">
        <v>70</v>
      </c>
      <c r="J869" s="2">
        <v>7</v>
      </c>
      <c r="K869" s="2">
        <v>70</v>
      </c>
      <c r="L869" s="2">
        <v>70</v>
      </c>
      <c r="O869" s="2">
        <v>3</v>
      </c>
      <c r="P869" s="2">
        <v>30</v>
      </c>
      <c r="S869" s="2">
        <v>2</v>
      </c>
      <c r="T869" s="2">
        <v>20</v>
      </c>
      <c r="U869" s="2">
        <v>5</v>
      </c>
      <c r="V869" s="2">
        <v>50</v>
      </c>
      <c r="Y869" s="2">
        <v>3</v>
      </c>
      <c r="Z869" s="2">
        <v>30</v>
      </c>
      <c r="AB869" s="2">
        <v>1</v>
      </c>
      <c r="AE869" s="2">
        <v>10</v>
      </c>
      <c r="AF869" s="2">
        <v>5</v>
      </c>
      <c r="AG869" s="2">
        <v>50</v>
      </c>
      <c r="AH869" s="2">
        <v>5</v>
      </c>
      <c r="AI869" s="2">
        <v>50</v>
      </c>
      <c r="AJ869" s="2">
        <v>50</v>
      </c>
      <c r="AK869" s="2">
        <v>2</v>
      </c>
      <c r="AL869" s="2">
        <v>20</v>
      </c>
      <c r="AM869" s="2">
        <v>3</v>
      </c>
      <c r="AN869" s="2">
        <v>30</v>
      </c>
      <c r="AQ869" s="2">
        <v>4</v>
      </c>
      <c r="AR869" s="2">
        <v>40</v>
      </c>
      <c r="AS869" s="2">
        <v>1</v>
      </c>
      <c r="AT869" s="2">
        <v>10</v>
      </c>
      <c r="AW869" s="2">
        <v>5</v>
      </c>
      <c r="AX869" s="2">
        <v>50</v>
      </c>
      <c r="AZ869" s="2">
        <v>1</v>
      </c>
      <c r="CA869" s="2">
        <v>10</v>
      </c>
      <c r="CB869" s="2">
        <v>5</v>
      </c>
      <c r="CC869" s="2">
        <v>50</v>
      </c>
      <c r="CD869" s="2">
        <v>5</v>
      </c>
      <c r="CE869" s="2">
        <v>50</v>
      </c>
      <c r="CF869" s="2">
        <v>50</v>
      </c>
      <c r="CG869" s="2">
        <v>1</v>
      </c>
      <c r="CH869" s="2">
        <v>10</v>
      </c>
      <c r="CI869" s="2">
        <v>4</v>
      </c>
      <c r="CJ869" s="2">
        <v>40</v>
      </c>
      <c r="CM869" s="2">
        <v>2</v>
      </c>
      <c r="CN869" s="2">
        <v>20</v>
      </c>
      <c r="CO869" s="2">
        <v>3</v>
      </c>
      <c r="CP869" s="2">
        <v>30</v>
      </c>
      <c r="CS869" s="2">
        <v>5</v>
      </c>
      <c r="CT869" s="2">
        <v>50</v>
      </c>
      <c r="CV869" s="2">
        <v>1</v>
      </c>
    </row>
    <row r="870" spans="1:101" ht="12.75" customHeight="1" x14ac:dyDescent="0.2">
      <c r="A870">
        <v>8</v>
      </c>
      <c r="B870" s="2">
        <v>2474</v>
      </c>
      <c r="C870" s="17">
        <v>3</v>
      </c>
      <c r="D870" s="2">
        <v>2.76</v>
      </c>
      <c r="F870" s="15">
        <v>2.8839999999999999</v>
      </c>
      <c r="G870" s="17">
        <v>17</v>
      </c>
      <c r="H870" s="2">
        <v>14</v>
      </c>
      <c r="I870" s="2">
        <v>82.4</v>
      </c>
      <c r="J870" s="2">
        <v>14</v>
      </c>
      <c r="K870" s="2">
        <v>82.4</v>
      </c>
      <c r="L870" s="2">
        <v>82.4</v>
      </c>
      <c r="O870" s="2">
        <v>3</v>
      </c>
      <c r="P870" s="2">
        <v>17.600000000000001</v>
      </c>
      <c r="Q870" s="2">
        <v>1</v>
      </c>
      <c r="R870" s="2">
        <v>5.9</v>
      </c>
      <c r="S870" s="2">
        <v>7</v>
      </c>
      <c r="T870" s="2">
        <v>41.2</v>
      </c>
      <c r="U870" s="2">
        <v>6</v>
      </c>
      <c r="V870" s="2">
        <v>35.299999999999997</v>
      </c>
      <c r="Y870" s="2">
        <v>3</v>
      </c>
      <c r="Z870" s="2">
        <v>17.600000000000001</v>
      </c>
      <c r="AE870" s="2">
        <v>17</v>
      </c>
      <c r="AF870" s="2">
        <v>11</v>
      </c>
      <c r="AG870" s="2">
        <v>64.7</v>
      </c>
      <c r="AH870" s="2">
        <v>11</v>
      </c>
      <c r="AI870" s="2">
        <v>64.7</v>
      </c>
      <c r="AJ870" s="2">
        <v>64.7</v>
      </c>
      <c r="AK870" s="2">
        <v>3</v>
      </c>
      <c r="AL870" s="2">
        <v>17.600000000000001</v>
      </c>
      <c r="AM870" s="2">
        <v>3</v>
      </c>
      <c r="AN870" s="2">
        <v>17.600000000000001</v>
      </c>
      <c r="AQ870" s="2">
        <v>6</v>
      </c>
      <c r="AR870" s="2">
        <v>35.299999999999997</v>
      </c>
      <c r="AS870" s="2">
        <v>5</v>
      </c>
      <c r="AT870" s="2">
        <v>29.4</v>
      </c>
      <c r="AW870" s="2">
        <v>6</v>
      </c>
      <c r="AX870" s="2">
        <v>35.299999999999997</v>
      </c>
      <c r="CA870" s="2">
        <v>17</v>
      </c>
      <c r="CB870" s="2">
        <v>14</v>
      </c>
      <c r="CC870" s="2">
        <v>82.4</v>
      </c>
      <c r="CD870" s="2">
        <v>14</v>
      </c>
      <c r="CE870" s="2">
        <v>82.4</v>
      </c>
      <c r="CF870" s="2">
        <v>82.4</v>
      </c>
      <c r="CG870" s="2">
        <v>1</v>
      </c>
      <c r="CH870" s="2">
        <v>5.9</v>
      </c>
      <c r="CI870" s="2">
        <v>2</v>
      </c>
      <c r="CJ870" s="2">
        <v>11.8</v>
      </c>
      <c r="CK870" s="2">
        <v>1</v>
      </c>
      <c r="CL870" s="2">
        <v>5.9</v>
      </c>
      <c r="CM870" s="2">
        <v>8</v>
      </c>
      <c r="CN870" s="2">
        <v>47.1</v>
      </c>
      <c r="CO870" s="2">
        <v>5</v>
      </c>
      <c r="CP870" s="2">
        <v>29.4</v>
      </c>
      <c r="CS870" s="2">
        <v>3</v>
      </c>
      <c r="CT870" s="2">
        <v>17.600000000000001</v>
      </c>
    </row>
    <row r="871" spans="1:101" ht="12.75" customHeight="1" x14ac:dyDescent="0.2">
      <c r="A871">
        <v>8</v>
      </c>
      <c r="B871" s="2">
        <v>2476</v>
      </c>
      <c r="C871" s="17">
        <v>3.1</v>
      </c>
      <c r="D871" s="2">
        <v>2.65</v>
      </c>
      <c r="F871" s="15">
        <v>2.82</v>
      </c>
      <c r="G871" s="17">
        <v>249</v>
      </c>
      <c r="H871" s="2">
        <v>176</v>
      </c>
      <c r="I871" s="2">
        <v>70.7</v>
      </c>
      <c r="J871" s="2">
        <v>176</v>
      </c>
      <c r="K871" s="2">
        <v>70.7</v>
      </c>
      <c r="L871" s="2">
        <v>70.7</v>
      </c>
      <c r="M871" s="2">
        <v>23</v>
      </c>
      <c r="N871" s="2">
        <v>9.1999999999999993</v>
      </c>
      <c r="O871" s="2">
        <v>50</v>
      </c>
      <c r="P871" s="2">
        <v>20.100000000000001</v>
      </c>
      <c r="S871" s="2">
        <v>55</v>
      </c>
      <c r="T871" s="2">
        <v>22.1</v>
      </c>
      <c r="U871" s="2">
        <v>121</v>
      </c>
      <c r="V871" s="2">
        <v>48.6</v>
      </c>
      <c r="Y871" s="2">
        <v>73</v>
      </c>
      <c r="Z871" s="2">
        <v>29.3</v>
      </c>
      <c r="AA871" s="2">
        <v>2</v>
      </c>
      <c r="AB871" s="2">
        <v>2</v>
      </c>
      <c r="AC871" s="2">
        <v>1</v>
      </c>
      <c r="AE871" s="2">
        <v>249</v>
      </c>
      <c r="AF871" s="2">
        <v>148</v>
      </c>
      <c r="AG871" s="2">
        <v>59.2</v>
      </c>
      <c r="AH871" s="2">
        <v>148</v>
      </c>
      <c r="AI871" s="2">
        <v>59.2</v>
      </c>
      <c r="AJ871" s="2">
        <v>59.4</v>
      </c>
      <c r="AK871" s="2">
        <v>54</v>
      </c>
      <c r="AL871" s="2">
        <v>21.6</v>
      </c>
      <c r="AM871" s="2">
        <v>47</v>
      </c>
      <c r="AN871" s="2">
        <v>18.8</v>
      </c>
      <c r="AQ871" s="2">
        <v>77</v>
      </c>
      <c r="AR871" s="2">
        <v>30.8</v>
      </c>
      <c r="AS871" s="2">
        <v>71</v>
      </c>
      <c r="AT871" s="2">
        <v>28.4</v>
      </c>
      <c r="AU871" s="2">
        <v>1</v>
      </c>
      <c r="AV871" s="2">
        <v>0.4</v>
      </c>
      <c r="AW871" s="2">
        <v>102</v>
      </c>
      <c r="AX871" s="2">
        <v>40.799999999999997</v>
      </c>
      <c r="AZ871" s="2">
        <v>3</v>
      </c>
      <c r="BA871" s="2">
        <v>1</v>
      </c>
      <c r="CA871" s="2">
        <v>249</v>
      </c>
      <c r="CB871" s="2">
        <v>170</v>
      </c>
      <c r="CC871" s="2">
        <v>68.3</v>
      </c>
      <c r="CD871" s="2">
        <v>170</v>
      </c>
      <c r="CE871" s="2">
        <v>68.3</v>
      </c>
      <c r="CF871" s="2">
        <v>68.3</v>
      </c>
      <c r="CG871" s="2">
        <v>22</v>
      </c>
      <c r="CH871" s="2">
        <v>8.8000000000000007</v>
      </c>
      <c r="CI871" s="2">
        <v>57</v>
      </c>
      <c r="CJ871" s="2">
        <v>22.9</v>
      </c>
      <c r="CM871" s="2">
        <v>114</v>
      </c>
      <c r="CN871" s="2">
        <v>45.8</v>
      </c>
      <c r="CO871" s="2">
        <v>56</v>
      </c>
      <c r="CP871" s="2">
        <v>22.5</v>
      </c>
      <c r="CS871" s="2">
        <v>79</v>
      </c>
      <c r="CT871" s="2">
        <v>31.7</v>
      </c>
      <c r="CU871" s="2">
        <v>2</v>
      </c>
      <c r="CV871" s="2">
        <v>2</v>
      </c>
      <c r="CW871" s="2">
        <v>1</v>
      </c>
    </row>
    <row r="872" spans="1:101" ht="12.75" customHeight="1" x14ac:dyDescent="0.2">
      <c r="A872">
        <v>8</v>
      </c>
      <c r="B872" s="2">
        <v>2478</v>
      </c>
      <c r="C872" s="17">
        <v>2.9</v>
      </c>
      <c r="D872" s="2">
        <v>2.4500000000000002</v>
      </c>
      <c r="F872" s="15">
        <v>2.8360000000000003</v>
      </c>
      <c r="G872" s="17">
        <v>49</v>
      </c>
      <c r="H872" s="2">
        <v>33</v>
      </c>
      <c r="I872" s="2">
        <v>67.3</v>
      </c>
      <c r="J872" s="2">
        <v>33</v>
      </c>
      <c r="K872" s="2">
        <v>67.3</v>
      </c>
      <c r="L872" s="2">
        <v>67.3</v>
      </c>
      <c r="M872" s="2">
        <v>10</v>
      </c>
      <c r="N872" s="2">
        <v>20.399999999999999</v>
      </c>
      <c r="O872" s="2">
        <v>6</v>
      </c>
      <c r="P872" s="2">
        <v>12.2</v>
      </c>
      <c r="S872" s="2">
        <v>12</v>
      </c>
      <c r="T872" s="2">
        <v>24.5</v>
      </c>
      <c r="U872" s="2">
        <v>21</v>
      </c>
      <c r="V872" s="2">
        <v>42.9</v>
      </c>
      <c r="Y872" s="2">
        <v>16</v>
      </c>
      <c r="Z872" s="2">
        <v>32.700000000000003</v>
      </c>
      <c r="AE872" s="2">
        <v>49</v>
      </c>
      <c r="AF872" s="2">
        <v>26</v>
      </c>
      <c r="AG872" s="2">
        <v>53.1</v>
      </c>
      <c r="AH872" s="2">
        <v>26</v>
      </c>
      <c r="AI872" s="2">
        <v>53.1</v>
      </c>
      <c r="AJ872" s="2">
        <v>53.1</v>
      </c>
      <c r="AK872" s="2">
        <v>11</v>
      </c>
      <c r="AL872" s="2">
        <v>22.4</v>
      </c>
      <c r="AM872" s="2">
        <v>12</v>
      </c>
      <c r="AN872" s="2">
        <v>24.5</v>
      </c>
      <c r="AQ872" s="2">
        <v>19</v>
      </c>
      <c r="AR872" s="2">
        <v>38.799999999999997</v>
      </c>
      <c r="AS872" s="2">
        <v>7</v>
      </c>
      <c r="AT872" s="2">
        <v>14.3</v>
      </c>
      <c r="AW872" s="2">
        <v>23</v>
      </c>
      <c r="AX872" s="2">
        <v>46.9</v>
      </c>
      <c r="CA872" s="2">
        <v>49</v>
      </c>
      <c r="CB872" s="2">
        <v>30</v>
      </c>
      <c r="CC872" s="2">
        <v>61.2</v>
      </c>
      <c r="CD872" s="2">
        <v>30</v>
      </c>
      <c r="CE872" s="2">
        <v>61.2</v>
      </c>
      <c r="CF872" s="2">
        <v>61.2</v>
      </c>
      <c r="CG872" s="2">
        <v>2</v>
      </c>
      <c r="CH872" s="2">
        <v>4.0999999999999996</v>
      </c>
      <c r="CI872" s="2">
        <v>17</v>
      </c>
      <c r="CJ872" s="2">
        <v>34.700000000000003</v>
      </c>
      <c r="CM872" s="2">
        <v>17</v>
      </c>
      <c r="CN872" s="2">
        <v>34.700000000000003</v>
      </c>
      <c r="CO872" s="2">
        <v>13</v>
      </c>
      <c r="CP872" s="2">
        <v>26.5</v>
      </c>
      <c r="CS872" s="2">
        <v>19</v>
      </c>
      <c r="CT872" s="2">
        <v>38.799999999999997</v>
      </c>
    </row>
    <row r="873" spans="1:101" ht="12.75" customHeight="1" x14ac:dyDescent="0.2">
      <c r="A873">
        <v>8</v>
      </c>
      <c r="B873" s="2">
        <v>2481</v>
      </c>
      <c r="C873" s="17">
        <v>2.77</v>
      </c>
      <c r="D873" s="2">
        <v>1.99</v>
      </c>
      <c r="F873" s="15">
        <v>2.718</v>
      </c>
      <c r="G873" s="17">
        <v>209</v>
      </c>
      <c r="H873" s="2">
        <v>119</v>
      </c>
      <c r="I873" s="2">
        <v>56.7</v>
      </c>
      <c r="J873" s="2">
        <v>119</v>
      </c>
      <c r="K873" s="2">
        <v>56.7</v>
      </c>
      <c r="L873" s="2">
        <v>56.9</v>
      </c>
      <c r="M873" s="2">
        <v>31</v>
      </c>
      <c r="N873" s="2">
        <v>14.8</v>
      </c>
      <c r="O873" s="2">
        <v>59</v>
      </c>
      <c r="P873" s="2">
        <v>28.1</v>
      </c>
      <c r="S873" s="2">
        <v>43</v>
      </c>
      <c r="T873" s="2">
        <v>20.5</v>
      </c>
      <c r="U873" s="2">
        <v>76</v>
      </c>
      <c r="V873" s="2">
        <v>36.200000000000003</v>
      </c>
      <c r="W873" s="2">
        <v>1</v>
      </c>
      <c r="X873" s="2">
        <v>0.5</v>
      </c>
      <c r="Y873" s="2">
        <v>91</v>
      </c>
      <c r="Z873" s="2">
        <v>43.3</v>
      </c>
      <c r="AA873" s="2">
        <v>1</v>
      </c>
      <c r="AB873" s="2">
        <v>1</v>
      </c>
      <c r="AE873" s="2">
        <v>210</v>
      </c>
      <c r="AF873" s="2">
        <v>67</v>
      </c>
      <c r="AG873" s="2">
        <v>31.9</v>
      </c>
      <c r="AH873" s="2">
        <v>67</v>
      </c>
      <c r="AI873" s="2">
        <v>31.9</v>
      </c>
      <c r="AJ873" s="2">
        <v>31.9</v>
      </c>
      <c r="AK873" s="2">
        <v>86</v>
      </c>
      <c r="AL873" s="2">
        <v>41</v>
      </c>
      <c r="AM873" s="2">
        <v>57</v>
      </c>
      <c r="AN873" s="2">
        <v>27.1</v>
      </c>
      <c r="AQ873" s="2">
        <v>50</v>
      </c>
      <c r="AR873" s="2">
        <v>23.8</v>
      </c>
      <c r="AS873" s="2">
        <v>17</v>
      </c>
      <c r="AT873" s="2">
        <v>8.1</v>
      </c>
      <c r="AW873" s="2">
        <v>143</v>
      </c>
      <c r="AX873" s="2">
        <v>68.099999999999994</v>
      </c>
      <c r="AY873" s="2">
        <v>1</v>
      </c>
      <c r="AZ873" s="2">
        <v>1</v>
      </c>
      <c r="CA873" s="2">
        <v>211</v>
      </c>
      <c r="CB873" s="2">
        <v>132</v>
      </c>
      <c r="CC873" s="2">
        <v>62.6</v>
      </c>
      <c r="CD873" s="2">
        <v>132</v>
      </c>
      <c r="CE873" s="2">
        <v>62.6</v>
      </c>
      <c r="CF873" s="2">
        <v>62.6</v>
      </c>
      <c r="CG873" s="2">
        <v>21</v>
      </c>
      <c r="CH873" s="2">
        <v>10</v>
      </c>
      <c r="CI873" s="2">
        <v>58</v>
      </c>
      <c r="CJ873" s="2">
        <v>27.5</v>
      </c>
      <c r="CM873" s="2">
        <v>92</v>
      </c>
      <c r="CN873" s="2">
        <v>43.6</v>
      </c>
      <c r="CO873" s="2">
        <v>40</v>
      </c>
      <c r="CP873" s="2">
        <v>19</v>
      </c>
      <c r="CS873" s="2">
        <v>79</v>
      </c>
      <c r="CT873" s="2">
        <v>37.4</v>
      </c>
      <c r="CV873" s="2">
        <v>1</v>
      </c>
    </row>
    <row r="874" spans="1:101" ht="12.75" customHeight="1" x14ac:dyDescent="0.2">
      <c r="A874">
        <v>8</v>
      </c>
      <c r="B874" s="2">
        <v>2484</v>
      </c>
      <c r="C874" s="17">
        <v>3.27</v>
      </c>
      <c r="D874" s="2">
        <v>2.6</v>
      </c>
      <c r="F874" s="15">
        <v>2.7989999999999999</v>
      </c>
      <c r="G874" s="17">
        <v>15</v>
      </c>
      <c r="H874" s="2">
        <v>12</v>
      </c>
      <c r="I874" s="2">
        <v>80</v>
      </c>
      <c r="J874" s="2">
        <v>12</v>
      </c>
      <c r="K874" s="2">
        <v>80</v>
      </c>
      <c r="L874" s="2">
        <v>80</v>
      </c>
      <c r="M874" s="2">
        <v>1</v>
      </c>
      <c r="N874" s="2">
        <v>6.7</v>
      </c>
      <c r="O874" s="2">
        <v>2</v>
      </c>
      <c r="P874" s="2">
        <v>13.3</v>
      </c>
      <c r="S874" s="2">
        <v>4</v>
      </c>
      <c r="T874" s="2">
        <v>26.7</v>
      </c>
      <c r="U874" s="2">
        <v>8</v>
      </c>
      <c r="V874" s="2">
        <v>53.3</v>
      </c>
      <c r="Y874" s="2">
        <v>3</v>
      </c>
      <c r="Z874" s="2">
        <v>20</v>
      </c>
      <c r="AE874" s="2">
        <v>15</v>
      </c>
      <c r="AF874" s="2">
        <v>8</v>
      </c>
      <c r="AG874" s="2">
        <v>53.3</v>
      </c>
      <c r="AH874" s="2">
        <v>8</v>
      </c>
      <c r="AI874" s="2">
        <v>53.3</v>
      </c>
      <c r="AJ874" s="2">
        <v>53.3</v>
      </c>
      <c r="AK874" s="2">
        <v>3</v>
      </c>
      <c r="AL874" s="2">
        <v>20</v>
      </c>
      <c r="AM874" s="2">
        <v>4</v>
      </c>
      <c r="AN874" s="2">
        <v>26.7</v>
      </c>
      <c r="AQ874" s="2">
        <v>4</v>
      </c>
      <c r="AR874" s="2">
        <v>26.7</v>
      </c>
      <c r="AS874" s="2">
        <v>4</v>
      </c>
      <c r="AT874" s="2">
        <v>26.7</v>
      </c>
      <c r="AW874" s="2">
        <v>7</v>
      </c>
      <c r="AX874" s="2">
        <v>46.7</v>
      </c>
      <c r="CA874" s="2">
        <v>15</v>
      </c>
      <c r="CB874" s="2">
        <v>11</v>
      </c>
      <c r="CC874" s="2">
        <v>73.3</v>
      </c>
      <c r="CD874" s="2">
        <v>11</v>
      </c>
      <c r="CE874" s="2">
        <v>73.3</v>
      </c>
      <c r="CF874" s="2">
        <v>73.3</v>
      </c>
      <c r="CG874" s="2">
        <v>1</v>
      </c>
      <c r="CH874" s="2">
        <v>6.7</v>
      </c>
      <c r="CI874" s="2">
        <v>3</v>
      </c>
      <c r="CJ874" s="2">
        <v>20</v>
      </c>
      <c r="CM874" s="2">
        <v>9</v>
      </c>
      <c r="CN874" s="2">
        <v>60</v>
      </c>
      <c r="CO874" s="2">
        <v>2</v>
      </c>
      <c r="CP874" s="2">
        <v>13.3</v>
      </c>
      <c r="CS874" s="2">
        <v>4</v>
      </c>
      <c r="CT874" s="2">
        <v>26.7</v>
      </c>
    </row>
    <row r="875" spans="1:101" ht="12.75" customHeight="1" x14ac:dyDescent="0.2">
      <c r="A875">
        <v>8</v>
      </c>
      <c r="B875" s="2">
        <v>2488</v>
      </c>
    </row>
    <row r="876" spans="1:101" ht="12.75" customHeight="1" x14ac:dyDescent="0.2">
      <c r="A876">
        <v>8</v>
      </c>
      <c r="B876" s="2">
        <v>2494</v>
      </c>
      <c r="G876" s="17">
        <v>7</v>
      </c>
      <c r="AE876" s="2">
        <v>7</v>
      </c>
      <c r="CA876" s="2">
        <v>7</v>
      </c>
    </row>
    <row r="877" spans="1:101" ht="12.75" customHeight="1" x14ac:dyDescent="0.2">
      <c r="A877">
        <v>8</v>
      </c>
      <c r="B877" s="2">
        <v>2501</v>
      </c>
      <c r="C877" s="17">
        <v>3.09</v>
      </c>
      <c r="D877" s="2">
        <v>2.71</v>
      </c>
      <c r="F877" s="15">
        <v>2.9960000000000004</v>
      </c>
      <c r="G877" s="17">
        <v>217</v>
      </c>
      <c r="H877" s="2">
        <v>166</v>
      </c>
      <c r="I877" s="2">
        <v>76.099999999999994</v>
      </c>
      <c r="J877" s="2">
        <v>166</v>
      </c>
      <c r="K877" s="2">
        <v>76.099999999999994</v>
      </c>
      <c r="L877" s="2">
        <v>76.5</v>
      </c>
      <c r="M877" s="2">
        <v>16</v>
      </c>
      <c r="N877" s="2">
        <v>7.3</v>
      </c>
      <c r="O877" s="2">
        <v>35</v>
      </c>
      <c r="P877" s="2">
        <v>16.100000000000001</v>
      </c>
      <c r="Q877" s="2">
        <v>4</v>
      </c>
      <c r="R877" s="2">
        <v>1.8</v>
      </c>
      <c r="S877" s="2">
        <v>60</v>
      </c>
      <c r="T877" s="2">
        <v>27.5</v>
      </c>
      <c r="U877" s="2">
        <v>102</v>
      </c>
      <c r="V877" s="2">
        <v>46.8</v>
      </c>
      <c r="W877" s="2">
        <v>1</v>
      </c>
      <c r="X877" s="2">
        <v>0.5</v>
      </c>
      <c r="Y877" s="2">
        <v>52</v>
      </c>
      <c r="Z877" s="2">
        <v>23.9</v>
      </c>
      <c r="AE877" s="2">
        <v>214</v>
      </c>
      <c r="AF877" s="2">
        <v>132</v>
      </c>
      <c r="AG877" s="2">
        <v>60.8</v>
      </c>
      <c r="AH877" s="2">
        <v>132</v>
      </c>
      <c r="AI877" s="2">
        <v>60.8</v>
      </c>
      <c r="AJ877" s="2">
        <v>61.7</v>
      </c>
      <c r="AK877" s="2">
        <v>35</v>
      </c>
      <c r="AL877" s="2">
        <v>16.100000000000001</v>
      </c>
      <c r="AM877" s="2">
        <v>47</v>
      </c>
      <c r="AN877" s="2">
        <v>21.7</v>
      </c>
      <c r="AO877" s="2">
        <v>1</v>
      </c>
      <c r="AP877" s="2">
        <v>0.5</v>
      </c>
      <c r="AQ877" s="2">
        <v>64</v>
      </c>
      <c r="AR877" s="2">
        <v>29.5</v>
      </c>
      <c r="AS877" s="2">
        <v>67</v>
      </c>
      <c r="AT877" s="2">
        <v>30.9</v>
      </c>
      <c r="AU877" s="2">
        <v>3</v>
      </c>
      <c r="AV877" s="2">
        <v>1.4</v>
      </c>
      <c r="AW877" s="2">
        <v>85</v>
      </c>
      <c r="AX877" s="2">
        <v>39.200000000000003</v>
      </c>
      <c r="AY877" s="2">
        <v>1</v>
      </c>
      <c r="CA877" s="2">
        <v>216</v>
      </c>
      <c r="CB877" s="2">
        <v>167</v>
      </c>
      <c r="CC877" s="2">
        <v>76.599999999999994</v>
      </c>
      <c r="CD877" s="2">
        <v>167</v>
      </c>
      <c r="CE877" s="2">
        <v>76.599999999999994</v>
      </c>
      <c r="CF877" s="2">
        <v>77.3</v>
      </c>
      <c r="CG877" s="2">
        <v>7</v>
      </c>
      <c r="CH877" s="2">
        <v>3.2</v>
      </c>
      <c r="CI877" s="2">
        <v>42</v>
      </c>
      <c r="CJ877" s="2">
        <v>19.3</v>
      </c>
      <c r="CM877" s="2">
        <v>106</v>
      </c>
      <c r="CN877" s="2">
        <v>48.6</v>
      </c>
      <c r="CO877" s="2">
        <v>61</v>
      </c>
      <c r="CP877" s="2">
        <v>28</v>
      </c>
      <c r="CQ877" s="2">
        <v>2</v>
      </c>
      <c r="CR877" s="2">
        <v>0.9</v>
      </c>
      <c r="CS877" s="2">
        <v>51</v>
      </c>
      <c r="CT877" s="2">
        <v>23.4</v>
      </c>
    </row>
    <row r="878" spans="1:101" ht="12.75" customHeight="1" x14ac:dyDescent="0.2">
      <c r="A878">
        <v>8</v>
      </c>
      <c r="B878" s="2">
        <v>2503</v>
      </c>
      <c r="G878" s="17">
        <v>1</v>
      </c>
      <c r="AE878" s="2">
        <v>1</v>
      </c>
      <c r="CA878" s="2">
        <v>1</v>
      </c>
    </row>
    <row r="879" spans="1:101" ht="12.75" customHeight="1" x14ac:dyDescent="0.2">
      <c r="A879">
        <v>8</v>
      </c>
      <c r="B879" s="2">
        <v>2510</v>
      </c>
      <c r="C879" s="17">
        <v>2.41</v>
      </c>
      <c r="D879" s="2">
        <v>1.92</v>
      </c>
      <c r="F879" s="15">
        <v>2.0060000000000002</v>
      </c>
      <c r="G879" s="17">
        <v>183</v>
      </c>
      <c r="H879" s="2">
        <v>91</v>
      </c>
      <c r="I879" s="2">
        <v>49.5</v>
      </c>
      <c r="J879" s="2">
        <v>91</v>
      </c>
      <c r="K879" s="2">
        <v>49.5</v>
      </c>
      <c r="L879" s="2">
        <v>49.7</v>
      </c>
      <c r="M879" s="2">
        <v>48</v>
      </c>
      <c r="N879" s="2">
        <v>26.1</v>
      </c>
      <c r="O879" s="2">
        <v>44</v>
      </c>
      <c r="P879" s="2">
        <v>23.9</v>
      </c>
      <c r="S879" s="2">
        <v>56</v>
      </c>
      <c r="T879" s="2">
        <v>30.4</v>
      </c>
      <c r="U879" s="2">
        <v>35</v>
      </c>
      <c r="V879" s="2">
        <v>19</v>
      </c>
      <c r="W879" s="2">
        <v>1</v>
      </c>
      <c r="X879" s="2">
        <v>0.5</v>
      </c>
      <c r="Y879" s="2">
        <v>93</v>
      </c>
      <c r="Z879" s="2">
        <v>50.5</v>
      </c>
      <c r="AA879" s="2">
        <v>1</v>
      </c>
      <c r="AB879" s="2">
        <v>1</v>
      </c>
      <c r="AE879" s="2">
        <v>183</v>
      </c>
      <c r="AF879" s="2">
        <v>55</v>
      </c>
      <c r="AG879" s="2">
        <v>29.9</v>
      </c>
      <c r="AH879" s="2">
        <v>55</v>
      </c>
      <c r="AI879" s="2">
        <v>29.9</v>
      </c>
      <c r="AJ879" s="2">
        <v>30.1</v>
      </c>
      <c r="AK879" s="2">
        <v>88</v>
      </c>
      <c r="AL879" s="2">
        <v>47.8</v>
      </c>
      <c r="AM879" s="2">
        <v>40</v>
      </c>
      <c r="AN879" s="2">
        <v>21.7</v>
      </c>
      <c r="AQ879" s="2">
        <v>34</v>
      </c>
      <c r="AR879" s="2">
        <v>18.5</v>
      </c>
      <c r="AS879" s="2">
        <v>21</v>
      </c>
      <c r="AT879" s="2">
        <v>11.4</v>
      </c>
      <c r="AU879" s="2">
        <v>1</v>
      </c>
      <c r="AV879" s="2">
        <v>0.5</v>
      </c>
      <c r="AW879" s="2">
        <v>129</v>
      </c>
      <c r="AX879" s="2">
        <v>70.099999999999994</v>
      </c>
      <c r="AZ879" s="2">
        <v>2</v>
      </c>
      <c r="CA879" s="2">
        <v>183</v>
      </c>
      <c r="CB879" s="2">
        <v>53</v>
      </c>
      <c r="CC879" s="2">
        <v>28.8</v>
      </c>
      <c r="CD879" s="2">
        <v>53</v>
      </c>
      <c r="CE879" s="2">
        <v>28.8</v>
      </c>
      <c r="CF879" s="2">
        <v>29</v>
      </c>
      <c r="CG879" s="2">
        <v>61</v>
      </c>
      <c r="CH879" s="2">
        <v>33.200000000000003</v>
      </c>
      <c r="CI879" s="2">
        <v>69</v>
      </c>
      <c r="CJ879" s="2">
        <v>37.5</v>
      </c>
      <c r="CM879" s="2">
        <v>42</v>
      </c>
      <c r="CN879" s="2">
        <v>22.8</v>
      </c>
      <c r="CO879" s="2">
        <v>11</v>
      </c>
      <c r="CP879" s="2">
        <v>6</v>
      </c>
      <c r="CQ879" s="2">
        <v>1</v>
      </c>
      <c r="CR879" s="2">
        <v>0.5</v>
      </c>
      <c r="CS879" s="2">
        <v>131</v>
      </c>
      <c r="CT879" s="2">
        <v>71.2</v>
      </c>
      <c r="CU879" s="2">
        <v>1</v>
      </c>
      <c r="CV879" s="2">
        <v>1</v>
      </c>
    </row>
    <row r="880" spans="1:101" ht="12.75" customHeight="1" x14ac:dyDescent="0.2">
      <c r="A880">
        <v>8</v>
      </c>
      <c r="B880" s="2">
        <v>2511</v>
      </c>
      <c r="C880" s="17">
        <v>3.31</v>
      </c>
      <c r="D880" s="2">
        <v>2.4</v>
      </c>
      <c r="F880" s="15">
        <v>3.0260000000000002</v>
      </c>
      <c r="G880" s="17">
        <v>121</v>
      </c>
      <c r="H880" s="2">
        <v>98</v>
      </c>
      <c r="I880" s="2">
        <v>79</v>
      </c>
      <c r="J880" s="2">
        <v>98</v>
      </c>
      <c r="K880" s="2">
        <v>79</v>
      </c>
      <c r="L880" s="2">
        <v>81</v>
      </c>
      <c r="M880" s="2">
        <v>6</v>
      </c>
      <c r="N880" s="2">
        <v>4.8</v>
      </c>
      <c r="O880" s="2">
        <v>17</v>
      </c>
      <c r="P880" s="2">
        <v>13.7</v>
      </c>
      <c r="S880" s="2">
        <v>22</v>
      </c>
      <c r="T880" s="2">
        <v>17.7</v>
      </c>
      <c r="U880" s="2">
        <v>76</v>
      </c>
      <c r="V880" s="2">
        <v>61.3</v>
      </c>
      <c r="W880" s="2">
        <v>3</v>
      </c>
      <c r="X880" s="2">
        <v>2.4</v>
      </c>
      <c r="Y880" s="2">
        <v>26</v>
      </c>
      <c r="Z880" s="2">
        <v>21</v>
      </c>
      <c r="AB880" s="2">
        <v>1</v>
      </c>
      <c r="AE880" s="2">
        <v>120</v>
      </c>
      <c r="AF880" s="2">
        <v>61</v>
      </c>
      <c r="AG880" s="2">
        <v>49.2</v>
      </c>
      <c r="AH880" s="2">
        <v>61</v>
      </c>
      <c r="AI880" s="2">
        <v>49.2</v>
      </c>
      <c r="AJ880" s="2">
        <v>50.8</v>
      </c>
      <c r="AK880" s="2">
        <v>35</v>
      </c>
      <c r="AL880" s="2">
        <v>28.2</v>
      </c>
      <c r="AM880" s="2">
        <v>24</v>
      </c>
      <c r="AN880" s="2">
        <v>19.399999999999999</v>
      </c>
      <c r="AQ880" s="2">
        <v>29</v>
      </c>
      <c r="AR880" s="2">
        <v>23.4</v>
      </c>
      <c r="AS880" s="2">
        <v>32</v>
      </c>
      <c r="AT880" s="2">
        <v>25.8</v>
      </c>
      <c r="AU880" s="2">
        <v>4</v>
      </c>
      <c r="AV880" s="2">
        <v>3.2</v>
      </c>
      <c r="AW880" s="2">
        <v>63</v>
      </c>
      <c r="AX880" s="2">
        <v>50.8</v>
      </c>
      <c r="AY880" s="2">
        <v>1</v>
      </c>
      <c r="CA880" s="2">
        <v>120</v>
      </c>
      <c r="CB880" s="2">
        <v>98</v>
      </c>
      <c r="CC880" s="2">
        <v>79</v>
      </c>
      <c r="CD880" s="2">
        <v>98</v>
      </c>
      <c r="CE880" s="2">
        <v>79</v>
      </c>
      <c r="CF880" s="2">
        <v>81.7</v>
      </c>
      <c r="CG880" s="2">
        <v>6</v>
      </c>
      <c r="CH880" s="2">
        <v>4.8</v>
      </c>
      <c r="CI880" s="2">
        <v>16</v>
      </c>
      <c r="CJ880" s="2">
        <v>12.9</v>
      </c>
      <c r="CM880" s="2">
        <v>55</v>
      </c>
      <c r="CN880" s="2">
        <v>44.4</v>
      </c>
      <c r="CO880" s="2">
        <v>43</v>
      </c>
      <c r="CP880" s="2">
        <v>34.700000000000003</v>
      </c>
      <c r="CQ880" s="2">
        <v>4</v>
      </c>
      <c r="CR880" s="2">
        <v>3.2</v>
      </c>
      <c r="CS880" s="2">
        <v>26</v>
      </c>
      <c r="CT880" s="2">
        <v>21</v>
      </c>
      <c r="CV880" s="2">
        <v>1</v>
      </c>
    </row>
    <row r="881" spans="1:101" ht="12.75" customHeight="1" x14ac:dyDescent="0.2">
      <c r="A881">
        <v>8</v>
      </c>
      <c r="B881" s="2">
        <v>2512</v>
      </c>
      <c r="G881" s="17">
        <v>3</v>
      </c>
      <c r="AE881" s="2">
        <v>3</v>
      </c>
      <c r="CA881" s="2">
        <v>3</v>
      </c>
    </row>
    <row r="882" spans="1:101" ht="12.75" customHeight="1" x14ac:dyDescent="0.2">
      <c r="A882">
        <v>8</v>
      </c>
      <c r="B882" s="2">
        <v>2514</v>
      </c>
      <c r="G882" s="17">
        <v>4</v>
      </c>
      <c r="AE882" s="2">
        <v>4</v>
      </c>
      <c r="CA882" s="2">
        <v>4</v>
      </c>
    </row>
    <row r="883" spans="1:101" ht="12.75" customHeight="1" x14ac:dyDescent="0.2">
      <c r="A883">
        <v>8</v>
      </c>
      <c r="B883" s="2">
        <v>2516</v>
      </c>
      <c r="G883" s="17">
        <v>8</v>
      </c>
      <c r="AE883" s="2">
        <v>8</v>
      </c>
      <c r="CA883" s="2">
        <v>8</v>
      </c>
    </row>
    <row r="884" spans="1:101" ht="12.75" customHeight="1" x14ac:dyDescent="0.2">
      <c r="A884">
        <v>8</v>
      </c>
      <c r="B884" s="2">
        <v>2523</v>
      </c>
    </row>
    <row r="885" spans="1:101" ht="12.75" customHeight="1" x14ac:dyDescent="0.2">
      <c r="A885">
        <v>8</v>
      </c>
      <c r="B885" s="2">
        <v>2531</v>
      </c>
      <c r="C885" s="17">
        <v>2.09</v>
      </c>
      <c r="D885" s="2">
        <v>1.98</v>
      </c>
      <c r="F885" s="15">
        <v>1.86</v>
      </c>
      <c r="G885" s="17">
        <v>114</v>
      </c>
      <c r="H885" s="2">
        <v>39</v>
      </c>
      <c r="I885" s="2">
        <v>34.200000000000003</v>
      </c>
      <c r="J885" s="2">
        <v>39</v>
      </c>
      <c r="K885" s="2">
        <v>34.200000000000003</v>
      </c>
      <c r="L885" s="2">
        <v>34.200000000000003</v>
      </c>
      <c r="M885" s="2">
        <v>46</v>
      </c>
      <c r="N885" s="2">
        <v>40.4</v>
      </c>
      <c r="O885" s="2">
        <v>29</v>
      </c>
      <c r="P885" s="2">
        <v>25.4</v>
      </c>
      <c r="Q885" s="2">
        <v>1</v>
      </c>
      <c r="R885" s="2">
        <v>0.9</v>
      </c>
      <c r="S885" s="2">
        <v>18</v>
      </c>
      <c r="T885" s="2">
        <v>15.8</v>
      </c>
      <c r="U885" s="2">
        <v>20</v>
      </c>
      <c r="V885" s="2">
        <v>17.5</v>
      </c>
      <c r="Y885" s="2">
        <v>75</v>
      </c>
      <c r="Z885" s="2">
        <v>65.8</v>
      </c>
      <c r="AB885" s="2">
        <v>1</v>
      </c>
      <c r="AE885" s="2">
        <v>114</v>
      </c>
      <c r="AF885" s="2">
        <v>36</v>
      </c>
      <c r="AG885" s="2">
        <v>31.6</v>
      </c>
      <c r="AH885" s="2">
        <v>36</v>
      </c>
      <c r="AI885" s="2">
        <v>31.6</v>
      </c>
      <c r="AJ885" s="2">
        <v>31.6</v>
      </c>
      <c r="AK885" s="2">
        <v>40</v>
      </c>
      <c r="AL885" s="2">
        <v>35.1</v>
      </c>
      <c r="AM885" s="2">
        <v>38</v>
      </c>
      <c r="AN885" s="2">
        <v>33.299999999999997</v>
      </c>
      <c r="AO885" s="2">
        <v>1</v>
      </c>
      <c r="AP885" s="2">
        <v>0.9</v>
      </c>
      <c r="AQ885" s="2">
        <v>30</v>
      </c>
      <c r="AR885" s="2">
        <v>26.3</v>
      </c>
      <c r="AS885" s="2">
        <v>5</v>
      </c>
      <c r="AT885" s="2">
        <v>4.4000000000000004</v>
      </c>
      <c r="AW885" s="2">
        <v>78</v>
      </c>
      <c r="AX885" s="2">
        <v>68.400000000000006</v>
      </c>
      <c r="AZ885" s="2">
        <v>1</v>
      </c>
      <c r="CA885" s="2">
        <v>114</v>
      </c>
      <c r="CB885" s="2">
        <v>32</v>
      </c>
      <c r="CC885" s="2">
        <v>28.1</v>
      </c>
      <c r="CD885" s="2">
        <v>32</v>
      </c>
      <c r="CE885" s="2">
        <v>28.1</v>
      </c>
      <c r="CF885" s="2">
        <v>28.1</v>
      </c>
      <c r="CG885" s="2">
        <v>38</v>
      </c>
      <c r="CH885" s="2">
        <v>33.299999999999997</v>
      </c>
      <c r="CI885" s="2">
        <v>44</v>
      </c>
      <c r="CJ885" s="2">
        <v>38.6</v>
      </c>
      <c r="CK885" s="2">
        <v>5</v>
      </c>
      <c r="CL885" s="2">
        <v>4.4000000000000004</v>
      </c>
      <c r="CM885" s="2">
        <v>22</v>
      </c>
      <c r="CN885" s="2">
        <v>19.3</v>
      </c>
      <c r="CO885" s="2">
        <v>5</v>
      </c>
      <c r="CP885" s="2">
        <v>4.4000000000000004</v>
      </c>
      <c r="CS885" s="2">
        <v>82</v>
      </c>
      <c r="CT885" s="2">
        <v>71.900000000000006</v>
      </c>
      <c r="CV885" s="2">
        <v>1</v>
      </c>
    </row>
    <row r="886" spans="1:101" ht="12.75" customHeight="1" x14ac:dyDescent="0.2">
      <c r="A886">
        <v>8</v>
      </c>
      <c r="B886" s="2">
        <v>2542</v>
      </c>
      <c r="C886" s="17">
        <v>2.61</v>
      </c>
      <c r="D886" s="2">
        <v>1.91</v>
      </c>
      <c r="F886" s="15">
        <v>2.6090000000000004</v>
      </c>
      <c r="G886" s="17">
        <v>23</v>
      </c>
      <c r="H886" s="2">
        <v>13</v>
      </c>
      <c r="I886" s="2">
        <v>56.5</v>
      </c>
      <c r="J886" s="2">
        <v>13</v>
      </c>
      <c r="K886" s="2">
        <v>56.5</v>
      </c>
      <c r="L886" s="2">
        <v>56.5</v>
      </c>
      <c r="M886" s="2">
        <v>6</v>
      </c>
      <c r="N886" s="2">
        <v>26.1</v>
      </c>
      <c r="O886" s="2">
        <v>4</v>
      </c>
      <c r="P886" s="2">
        <v>17.399999999999999</v>
      </c>
      <c r="S886" s="2">
        <v>6</v>
      </c>
      <c r="T886" s="2">
        <v>26.1</v>
      </c>
      <c r="U886" s="2">
        <v>7</v>
      </c>
      <c r="V886" s="2">
        <v>30.4</v>
      </c>
      <c r="Y886" s="2">
        <v>10</v>
      </c>
      <c r="Z886" s="2">
        <v>43.5</v>
      </c>
      <c r="AA886" s="2">
        <v>1</v>
      </c>
      <c r="AE886" s="2">
        <v>23</v>
      </c>
      <c r="AF886" s="2">
        <v>6</v>
      </c>
      <c r="AG886" s="2">
        <v>26.1</v>
      </c>
      <c r="AH886" s="2">
        <v>6</v>
      </c>
      <c r="AI886" s="2">
        <v>26.1</v>
      </c>
      <c r="AJ886" s="2">
        <v>26.1</v>
      </c>
      <c r="AK886" s="2">
        <v>10</v>
      </c>
      <c r="AL886" s="2">
        <v>43.5</v>
      </c>
      <c r="AM886" s="2">
        <v>7</v>
      </c>
      <c r="AN886" s="2">
        <v>30.4</v>
      </c>
      <c r="AQ886" s="2">
        <v>4</v>
      </c>
      <c r="AR886" s="2">
        <v>17.399999999999999</v>
      </c>
      <c r="AS886" s="2">
        <v>2</v>
      </c>
      <c r="AT886" s="2">
        <v>8.6999999999999993</v>
      </c>
      <c r="AW886" s="2">
        <v>17</v>
      </c>
      <c r="AX886" s="2">
        <v>73.900000000000006</v>
      </c>
      <c r="AY886" s="2">
        <v>1</v>
      </c>
      <c r="CA886" s="2">
        <v>23</v>
      </c>
      <c r="CB886" s="2">
        <v>14</v>
      </c>
      <c r="CC886" s="2">
        <v>60.9</v>
      </c>
      <c r="CD886" s="2">
        <v>14</v>
      </c>
      <c r="CE886" s="2">
        <v>60.9</v>
      </c>
      <c r="CF886" s="2">
        <v>60.9</v>
      </c>
      <c r="CG886" s="2">
        <v>2</v>
      </c>
      <c r="CH886" s="2">
        <v>8.6999999999999993</v>
      </c>
      <c r="CI886" s="2">
        <v>7</v>
      </c>
      <c r="CJ886" s="2">
        <v>30.4</v>
      </c>
      <c r="CM886" s="2">
        <v>12</v>
      </c>
      <c r="CN886" s="2">
        <v>52.2</v>
      </c>
      <c r="CO886" s="2">
        <v>2</v>
      </c>
      <c r="CP886" s="2">
        <v>8.6999999999999993</v>
      </c>
      <c r="CS886" s="2">
        <v>9</v>
      </c>
      <c r="CT886" s="2">
        <v>39.1</v>
      </c>
      <c r="CU886" s="2">
        <v>1</v>
      </c>
    </row>
    <row r="887" spans="1:101" ht="12.75" customHeight="1" x14ac:dyDescent="0.2">
      <c r="A887">
        <v>8</v>
      </c>
      <c r="B887" s="2">
        <v>2554</v>
      </c>
    </row>
    <row r="888" spans="1:101" ht="12.75" customHeight="1" x14ac:dyDescent="0.2">
      <c r="A888">
        <v>8</v>
      </c>
      <c r="B888" s="2">
        <v>2560</v>
      </c>
      <c r="C888" s="17">
        <v>2.8</v>
      </c>
      <c r="D888" s="2">
        <v>1.91</v>
      </c>
      <c r="F888" s="15">
        <v>2.5470000000000006</v>
      </c>
      <c r="G888" s="17">
        <v>54</v>
      </c>
      <c r="H888" s="2">
        <v>35</v>
      </c>
      <c r="I888" s="2">
        <v>64.8</v>
      </c>
      <c r="J888" s="2">
        <v>35</v>
      </c>
      <c r="K888" s="2">
        <v>64.8</v>
      </c>
      <c r="L888" s="2">
        <v>64.8</v>
      </c>
      <c r="M888" s="2">
        <v>6</v>
      </c>
      <c r="N888" s="2">
        <v>11.1</v>
      </c>
      <c r="O888" s="2">
        <v>13</v>
      </c>
      <c r="P888" s="2">
        <v>24.1</v>
      </c>
      <c r="Q888" s="2">
        <v>1</v>
      </c>
      <c r="R888" s="2">
        <v>1.9</v>
      </c>
      <c r="S888" s="2">
        <v>17</v>
      </c>
      <c r="T888" s="2">
        <v>31.5</v>
      </c>
      <c r="U888" s="2">
        <v>17</v>
      </c>
      <c r="V888" s="2">
        <v>31.5</v>
      </c>
      <c r="Y888" s="2">
        <v>19</v>
      </c>
      <c r="Z888" s="2">
        <v>35.200000000000003</v>
      </c>
      <c r="AE888" s="2">
        <v>53</v>
      </c>
      <c r="AF888" s="2">
        <v>12</v>
      </c>
      <c r="AG888" s="2">
        <v>22.6</v>
      </c>
      <c r="AH888" s="2">
        <v>12</v>
      </c>
      <c r="AI888" s="2">
        <v>22.6</v>
      </c>
      <c r="AJ888" s="2">
        <v>22.6</v>
      </c>
      <c r="AK888" s="2">
        <v>18</v>
      </c>
      <c r="AL888" s="2">
        <v>34</v>
      </c>
      <c r="AM888" s="2">
        <v>23</v>
      </c>
      <c r="AN888" s="2">
        <v>43.4</v>
      </c>
      <c r="AQ888" s="2">
        <v>11</v>
      </c>
      <c r="AR888" s="2">
        <v>20.8</v>
      </c>
      <c r="AS888" s="2">
        <v>1</v>
      </c>
      <c r="AT888" s="2">
        <v>1.9</v>
      </c>
      <c r="AW888" s="2">
        <v>41</v>
      </c>
      <c r="AX888" s="2">
        <v>77.400000000000006</v>
      </c>
      <c r="AY888" s="2">
        <v>1</v>
      </c>
      <c r="CA888" s="2">
        <v>53</v>
      </c>
      <c r="CB888" s="2">
        <v>32</v>
      </c>
      <c r="CC888" s="2">
        <v>60.4</v>
      </c>
      <c r="CD888" s="2">
        <v>32</v>
      </c>
      <c r="CE888" s="2">
        <v>60.4</v>
      </c>
      <c r="CF888" s="2">
        <v>60.4</v>
      </c>
      <c r="CG888" s="2">
        <v>6</v>
      </c>
      <c r="CH888" s="2">
        <v>11.3</v>
      </c>
      <c r="CI888" s="2">
        <v>15</v>
      </c>
      <c r="CJ888" s="2">
        <v>28.3</v>
      </c>
      <c r="CK888" s="2">
        <v>1</v>
      </c>
      <c r="CL888" s="2">
        <v>1.9</v>
      </c>
      <c r="CM888" s="2">
        <v>25</v>
      </c>
      <c r="CN888" s="2">
        <v>47.2</v>
      </c>
      <c r="CO888" s="2">
        <v>6</v>
      </c>
      <c r="CP888" s="2">
        <v>11.3</v>
      </c>
      <c r="CS888" s="2">
        <v>21</v>
      </c>
      <c r="CT888" s="2">
        <v>39.6</v>
      </c>
      <c r="CU888" s="2">
        <v>1</v>
      </c>
    </row>
    <row r="889" spans="1:101" ht="12.75" customHeight="1" x14ac:dyDescent="0.2">
      <c r="A889">
        <v>8</v>
      </c>
      <c r="B889" s="2">
        <v>2561</v>
      </c>
      <c r="C889" s="17">
        <v>2.96</v>
      </c>
      <c r="D889" s="2">
        <v>2.3199999999999998</v>
      </c>
      <c r="F889" s="15">
        <v>2.8970000000000002</v>
      </c>
      <c r="G889" s="17">
        <v>69</v>
      </c>
      <c r="H889" s="2">
        <v>49</v>
      </c>
      <c r="I889" s="2">
        <v>71</v>
      </c>
      <c r="J889" s="2">
        <v>49</v>
      </c>
      <c r="K889" s="2">
        <v>71</v>
      </c>
      <c r="L889" s="2">
        <v>71</v>
      </c>
      <c r="M889" s="2">
        <v>8</v>
      </c>
      <c r="N889" s="2">
        <v>11.6</v>
      </c>
      <c r="O889" s="2">
        <v>12</v>
      </c>
      <c r="P889" s="2">
        <v>17.399999999999999</v>
      </c>
      <c r="Q889" s="2">
        <v>1</v>
      </c>
      <c r="R889" s="2">
        <v>1.4</v>
      </c>
      <c r="S889" s="2">
        <v>20</v>
      </c>
      <c r="T889" s="2">
        <v>29</v>
      </c>
      <c r="U889" s="2">
        <v>28</v>
      </c>
      <c r="V889" s="2">
        <v>40.6</v>
      </c>
      <c r="Y889" s="2">
        <v>20</v>
      </c>
      <c r="Z889" s="2">
        <v>29</v>
      </c>
      <c r="AE889" s="2">
        <v>69</v>
      </c>
      <c r="AF889" s="2">
        <v>29</v>
      </c>
      <c r="AG889" s="2">
        <v>42</v>
      </c>
      <c r="AH889" s="2">
        <v>29</v>
      </c>
      <c r="AI889" s="2">
        <v>42</v>
      </c>
      <c r="AJ889" s="2">
        <v>42</v>
      </c>
      <c r="AK889" s="2">
        <v>16</v>
      </c>
      <c r="AL889" s="2">
        <v>23.2</v>
      </c>
      <c r="AM889" s="2">
        <v>24</v>
      </c>
      <c r="AN889" s="2">
        <v>34.799999999999997</v>
      </c>
      <c r="AQ889" s="2">
        <v>20</v>
      </c>
      <c r="AR889" s="2">
        <v>29</v>
      </c>
      <c r="AS889" s="2">
        <v>9</v>
      </c>
      <c r="AT889" s="2">
        <v>13</v>
      </c>
      <c r="AW889" s="2">
        <v>40</v>
      </c>
      <c r="AX889" s="2">
        <v>58</v>
      </c>
      <c r="CA889" s="2">
        <v>69</v>
      </c>
      <c r="CB889" s="2">
        <v>52</v>
      </c>
      <c r="CC889" s="2">
        <v>75.400000000000006</v>
      </c>
      <c r="CD889" s="2">
        <v>52</v>
      </c>
      <c r="CE889" s="2">
        <v>75.400000000000006</v>
      </c>
      <c r="CF889" s="2">
        <v>75.400000000000006</v>
      </c>
      <c r="CG889" s="2">
        <v>2</v>
      </c>
      <c r="CH889" s="2">
        <v>2.9</v>
      </c>
      <c r="CI889" s="2">
        <v>15</v>
      </c>
      <c r="CJ889" s="2">
        <v>21.7</v>
      </c>
      <c r="CK889" s="2">
        <v>3</v>
      </c>
      <c r="CL889" s="2">
        <v>4.3</v>
      </c>
      <c r="CM889" s="2">
        <v>28</v>
      </c>
      <c r="CN889" s="2">
        <v>40.6</v>
      </c>
      <c r="CO889" s="2">
        <v>21</v>
      </c>
      <c r="CP889" s="2">
        <v>30.4</v>
      </c>
      <c r="CS889" s="2">
        <v>17</v>
      </c>
      <c r="CT889" s="2">
        <v>24.6</v>
      </c>
    </row>
    <row r="890" spans="1:101" ht="12.75" customHeight="1" x14ac:dyDescent="0.2">
      <c r="A890">
        <v>8</v>
      </c>
      <c r="B890" s="2">
        <v>2564</v>
      </c>
      <c r="C890" s="17">
        <v>2.41</v>
      </c>
      <c r="D890" s="2">
        <v>1.93</v>
      </c>
      <c r="F890" s="15">
        <v>2.3290000000000002</v>
      </c>
      <c r="G890" s="17">
        <v>192</v>
      </c>
      <c r="H890" s="2">
        <v>94</v>
      </c>
      <c r="I890" s="2">
        <v>48.7</v>
      </c>
      <c r="J890" s="2">
        <v>94</v>
      </c>
      <c r="K890" s="2">
        <v>48.7</v>
      </c>
      <c r="L890" s="2">
        <v>49</v>
      </c>
      <c r="M890" s="2">
        <v>51</v>
      </c>
      <c r="N890" s="2">
        <v>26.4</v>
      </c>
      <c r="O890" s="2">
        <v>47</v>
      </c>
      <c r="P890" s="2">
        <v>24.4</v>
      </c>
      <c r="Q890" s="2">
        <v>2</v>
      </c>
      <c r="R890" s="2">
        <v>1</v>
      </c>
      <c r="S890" s="2">
        <v>47</v>
      </c>
      <c r="T890" s="2">
        <v>24.4</v>
      </c>
      <c r="U890" s="2">
        <v>45</v>
      </c>
      <c r="V890" s="2">
        <v>23.3</v>
      </c>
      <c r="W890" s="2">
        <v>1</v>
      </c>
      <c r="X890" s="2">
        <v>0.5</v>
      </c>
      <c r="Y890" s="2">
        <v>99</v>
      </c>
      <c r="Z890" s="2">
        <v>51.3</v>
      </c>
      <c r="AA890" s="2">
        <v>2</v>
      </c>
      <c r="AB890" s="2">
        <v>9</v>
      </c>
      <c r="AC890" s="2">
        <v>2</v>
      </c>
      <c r="AE890" s="2">
        <v>192</v>
      </c>
      <c r="AF890" s="2">
        <v>57</v>
      </c>
      <c r="AG890" s="2">
        <v>29.4</v>
      </c>
      <c r="AH890" s="2">
        <v>57</v>
      </c>
      <c r="AI890" s="2">
        <v>29.4</v>
      </c>
      <c r="AJ890" s="2">
        <v>29.7</v>
      </c>
      <c r="AK890" s="2">
        <v>86</v>
      </c>
      <c r="AL890" s="2">
        <v>44.3</v>
      </c>
      <c r="AM890" s="2">
        <v>49</v>
      </c>
      <c r="AN890" s="2">
        <v>25.3</v>
      </c>
      <c r="AQ890" s="2">
        <v>38</v>
      </c>
      <c r="AR890" s="2">
        <v>19.600000000000001</v>
      </c>
      <c r="AS890" s="2">
        <v>19</v>
      </c>
      <c r="AT890" s="2">
        <v>9.8000000000000007</v>
      </c>
      <c r="AU890" s="2">
        <v>2</v>
      </c>
      <c r="AV890" s="2">
        <v>1</v>
      </c>
      <c r="AW890" s="2">
        <v>137</v>
      </c>
      <c r="AX890" s="2">
        <v>70.599999999999994</v>
      </c>
      <c r="AY890" s="2">
        <v>1</v>
      </c>
      <c r="AZ890" s="2">
        <v>9</v>
      </c>
      <c r="BA890" s="2">
        <v>2</v>
      </c>
      <c r="CA890" s="2">
        <v>191</v>
      </c>
      <c r="CB890" s="2">
        <v>91</v>
      </c>
      <c r="CC890" s="2">
        <v>47.4</v>
      </c>
      <c r="CD890" s="2">
        <v>91</v>
      </c>
      <c r="CE890" s="2">
        <v>47.4</v>
      </c>
      <c r="CF890" s="2">
        <v>47.6</v>
      </c>
      <c r="CG890" s="2">
        <v>43</v>
      </c>
      <c r="CH890" s="2">
        <v>22.4</v>
      </c>
      <c r="CI890" s="2">
        <v>57</v>
      </c>
      <c r="CJ890" s="2">
        <v>29.7</v>
      </c>
      <c r="CK890" s="2">
        <v>1</v>
      </c>
      <c r="CL890" s="2">
        <v>0.5</v>
      </c>
      <c r="CM890" s="2">
        <v>70</v>
      </c>
      <c r="CN890" s="2">
        <v>36.5</v>
      </c>
      <c r="CO890" s="2">
        <v>20</v>
      </c>
      <c r="CP890" s="2">
        <v>10.4</v>
      </c>
      <c r="CQ890" s="2">
        <v>1</v>
      </c>
      <c r="CR890" s="2">
        <v>0.5</v>
      </c>
      <c r="CS890" s="2">
        <v>101</v>
      </c>
      <c r="CT890" s="2">
        <v>52.6</v>
      </c>
      <c r="CU890" s="2">
        <v>3</v>
      </c>
      <c r="CV890" s="2">
        <v>9</v>
      </c>
      <c r="CW890" s="2">
        <v>2</v>
      </c>
    </row>
    <row r="891" spans="1:101" ht="12.75" customHeight="1" x14ac:dyDescent="0.2">
      <c r="A891">
        <v>8</v>
      </c>
      <c r="B891" s="2">
        <v>2570</v>
      </c>
      <c r="C891" s="17">
        <v>2.61</v>
      </c>
      <c r="D891" s="2">
        <v>2.19</v>
      </c>
      <c r="F891" s="15">
        <v>2.5390000000000001</v>
      </c>
      <c r="G891" s="17">
        <v>79</v>
      </c>
      <c r="H891" s="2">
        <v>44</v>
      </c>
      <c r="I891" s="2">
        <v>55.7</v>
      </c>
      <c r="J891" s="2">
        <v>44</v>
      </c>
      <c r="K891" s="2">
        <v>55.7</v>
      </c>
      <c r="L891" s="2">
        <v>55.7</v>
      </c>
      <c r="M891" s="2">
        <v>17</v>
      </c>
      <c r="N891" s="2">
        <v>21.5</v>
      </c>
      <c r="O891" s="2">
        <v>18</v>
      </c>
      <c r="P891" s="2">
        <v>22.8</v>
      </c>
      <c r="S891" s="2">
        <v>23</v>
      </c>
      <c r="T891" s="2">
        <v>29.1</v>
      </c>
      <c r="U891" s="2">
        <v>21</v>
      </c>
      <c r="V891" s="2">
        <v>26.6</v>
      </c>
      <c r="Y891" s="2">
        <v>35</v>
      </c>
      <c r="Z891" s="2">
        <v>44.3</v>
      </c>
      <c r="AB891" s="2">
        <v>1</v>
      </c>
      <c r="AE891" s="2">
        <v>79</v>
      </c>
      <c r="AF891" s="2">
        <v>27</v>
      </c>
      <c r="AG891" s="2">
        <v>34.200000000000003</v>
      </c>
      <c r="AH891" s="2">
        <v>27</v>
      </c>
      <c r="AI891" s="2">
        <v>34.200000000000003</v>
      </c>
      <c r="AJ891" s="2">
        <v>34.200000000000003</v>
      </c>
      <c r="AK891" s="2">
        <v>27</v>
      </c>
      <c r="AL891" s="2">
        <v>34.200000000000003</v>
      </c>
      <c r="AM891" s="2">
        <v>25</v>
      </c>
      <c r="AN891" s="2">
        <v>31.6</v>
      </c>
      <c r="AQ891" s="2">
        <v>12</v>
      </c>
      <c r="AR891" s="2">
        <v>15.2</v>
      </c>
      <c r="AS891" s="2">
        <v>15</v>
      </c>
      <c r="AT891" s="2">
        <v>19</v>
      </c>
      <c r="AW891" s="2">
        <v>52</v>
      </c>
      <c r="AX891" s="2">
        <v>65.8</v>
      </c>
      <c r="AZ891" s="2">
        <v>1</v>
      </c>
      <c r="CA891" s="2">
        <v>78</v>
      </c>
      <c r="CB891" s="2">
        <v>46</v>
      </c>
      <c r="CC891" s="2">
        <v>59</v>
      </c>
      <c r="CD891" s="2">
        <v>46</v>
      </c>
      <c r="CE891" s="2">
        <v>59</v>
      </c>
      <c r="CF891" s="2">
        <v>59</v>
      </c>
      <c r="CG891" s="2">
        <v>12</v>
      </c>
      <c r="CH891" s="2">
        <v>15.4</v>
      </c>
      <c r="CI891" s="2">
        <v>20</v>
      </c>
      <c r="CJ891" s="2">
        <v>25.6</v>
      </c>
      <c r="CM891" s="2">
        <v>38</v>
      </c>
      <c r="CN891" s="2">
        <v>48.7</v>
      </c>
      <c r="CO891" s="2">
        <v>8</v>
      </c>
      <c r="CP891" s="2">
        <v>10.3</v>
      </c>
      <c r="CS891" s="2">
        <v>32</v>
      </c>
      <c r="CT891" s="2">
        <v>41</v>
      </c>
      <c r="CU891" s="2">
        <v>1</v>
      </c>
      <c r="CV891" s="2">
        <v>1</v>
      </c>
    </row>
    <row r="892" spans="1:101" ht="12.75" customHeight="1" x14ac:dyDescent="0.2">
      <c r="A892">
        <v>8</v>
      </c>
      <c r="B892" s="2">
        <v>2575</v>
      </c>
      <c r="C892" s="17">
        <v>2.93</v>
      </c>
      <c r="D892" s="2">
        <v>2.91</v>
      </c>
      <c r="F892" s="15">
        <v>2.9369999999999998</v>
      </c>
      <c r="G892" s="17">
        <v>129</v>
      </c>
      <c r="H892" s="2">
        <v>85</v>
      </c>
      <c r="I892" s="2">
        <v>65.900000000000006</v>
      </c>
      <c r="J892" s="2">
        <v>85</v>
      </c>
      <c r="K892" s="2">
        <v>65.900000000000006</v>
      </c>
      <c r="L892" s="2">
        <v>65.900000000000006</v>
      </c>
      <c r="M892" s="2">
        <v>15</v>
      </c>
      <c r="N892" s="2">
        <v>11.6</v>
      </c>
      <c r="O892" s="2">
        <v>29</v>
      </c>
      <c r="P892" s="2">
        <v>22.5</v>
      </c>
      <c r="S892" s="2">
        <v>35</v>
      </c>
      <c r="T892" s="2">
        <v>27.1</v>
      </c>
      <c r="U892" s="2">
        <v>50</v>
      </c>
      <c r="V892" s="2">
        <v>38.799999999999997</v>
      </c>
      <c r="Y892" s="2">
        <v>44</v>
      </c>
      <c r="Z892" s="2">
        <v>34.1</v>
      </c>
      <c r="AB892" s="2">
        <v>2</v>
      </c>
      <c r="AE892" s="2">
        <v>129</v>
      </c>
      <c r="AF892" s="2">
        <v>92</v>
      </c>
      <c r="AG892" s="2">
        <v>71.3</v>
      </c>
      <c r="AH892" s="2">
        <v>92</v>
      </c>
      <c r="AI892" s="2">
        <v>71.3</v>
      </c>
      <c r="AJ892" s="2">
        <v>71.3</v>
      </c>
      <c r="AK892" s="2">
        <v>21</v>
      </c>
      <c r="AL892" s="2">
        <v>16.3</v>
      </c>
      <c r="AM892" s="2">
        <v>16</v>
      </c>
      <c r="AN892" s="2">
        <v>12.4</v>
      </c>
      <c r="AQ892" s="2">
        <v>46</v>
      </c>
      <c r="AR892" s="2">
        <v>35.700000000000003</v>
      </c>
      <c r="AS892" s="2">
        <v>46</v>
      </c>
      <c r="AT892" s="2">
        <v>35.700000000000003</v>
      </c>
      <c r="AW892" s="2">
        <v>37</v>
      </c>
      <c r="AX892" s="2">
        <v>28.7</v>
      </c>
      <c r="AZ892" s="2">
        <v>2</v>
      </c>
      <c r="CA892" s="2">
        <v>129</v>
      </c>
      <c r="CB892" s="2">
        <v>96</v>
      </c>
      <c r="CC892" s="2">
        <v>74.400000000000006</v>
      </c>
      <c r="CD892" s="2">
        <v>96</v>
      </c>
      <c r="CE892" s="2">
        <v>74.400000000000006</v>
      </c>
      <c r="CF892" s="2">
        <v>74.400000000000006</v>
      </c>
      <c r="CG892" s="2">
        <v>10</v>
      </c>
      <c r="CH892" s="2">
        <v>7.8</v>
      </c>
      <c r="CI892" s="2">
        <v>23</v>
      </c>
      <c r="CJ892" s="2">
        <v>17.8</v>
      </c>
      <c r="CM892" s="2">
        <v>61</v>
      </c>
      <c r="CN892" s="2">
        <v>47.3</v>
      </c>
      <c r="CO892" s="2">
        <v>35</v>
      </c>
      <c r="CP892" s="2">
        <v>27.1</v>
      </c>
      <c r="CS892" s="2">
        <v>33</v>
      </c>
      <c r="CT892" s="2">
        <v>25.6</v>
      </c>
      <c r="CV892" s="2">
        <v>2</v>
      </c>
    </row>
    <row r="893" spans="1:101" ht="12.75" customHeight="1" x14ac:dyDescent="0.2">
      <c r="A893">
        <v>8</v>
      </c>
      <c r="B893" s="2">
        <v>2577</v>
      </c>
      <c r="C893" s="17">
        <v>2.87</v>
      </c>
      <c r="D893" s="2">
        <v>2.04</v>
      </c>
      <c r="F893" s="15">
        <v>2.468</v>
      </c>
      <c r="G893" s="17">
        <v>47</v>
      </c>
      <c r="H893" s="2">
        <v>29</v>
      </c>
      <c r="I893" s="2">
        <v>61.7</v>
      </c>
      <c r="J893" s="2">
        <v>29</v>
      </c>
      <c r="K893" s="2">
        <v>61.7</v>
      </c>
      <c r="L893" s="2">
        <v>61.7</v>
      </c>
      <c r="M893" s="2">
        <v>4</v>
      </c>
      <c r="N893" s="2">
        <v>8.5</v>
      </c>
      <c r="O893" s="2">
        <v>14</v>
      </c>
      <c r="P893" s="2">
        <v>29.8</v>
      </c>
      <c r="S893" s="2">
        <v>13</v>
      </c>
      <c r="T893" s="2">
        <v>27.7</v>
      </c>
      <c r="U893" s="2">
        <v>16</v>
      </c>
      <c r="V893" s="2">
        <v>34</v>
      </c>
      <c r="Y893" s="2">
        <v>18</v>
      </c>
      <c r="Z893" s="2">
        <v>38.299999999999997</v>
      </c>
      <c r="AB893" s="2">
        <v>1</v>
      </c>
      <c r="AC893" s="2">
        <v>3</v>
      </c>
      <c r="AE893" s="2">
        <v>47</v>
      </c>
      <c r="AF893" s="2">
        <v>17</v>
      </c>
      <c r="AG893" s="2">
        <v>36.200000000000003</v>
      </c>
      <c r="AH893" s="2">
        <v>17</v>
      </c>
      <c r="AI893" s="2">
        <v>36.200000000000003</v>
      </c>
      <c r="AJ893" s="2">
        <v>36.200000000000003</v>
      </c>
      <c r="AK893" s="2">
        <v>19</v>
      </c>
      <c r="AL893" s="2">
        <v>40.4</v>
      </c>
      <c r="AM893" s="2">
        <v>11</v>
      </c>
      <c r="AN893" s="2">
        <v>23.4</v>
      </c>
      <c r="AQ893" s="2">
        <v>13</v>
      </c>
      <c r="AR893" s="2">
        <v>27.7</v>
      </c>
      <c r="AS893" s="2">
        <v>4</v>
      </c>
      <c r="AT893" s="2">
        <v>8.5</v>
      </c>
      <c r="AW893" s="2">
        <v>30</v>
      </c>
      <c r="AX893" s="2">
        <v>63.8</v>
      </c>
      <c r="AZ893" s="2">
        <v>1</v>
      </c>
      <c r="BA893" s="2">
        <v>3</v>
      </c>
      <c r="CA893" s="2">
        <v>47</v>
      </c>
      <c r="CB893" s="2">
        <v>18</v>
      </c>
      <c r="CC893" s="2">
        <v>38.299999999999997</v>
      </c>
      <c r="CD893" s="2">
        <v>18</v>
      </c>
      <c r="CE893" s="2">
        <v>38.299999999999997</v>
      </c>
      <c r="CF893" s="2">
        <v>38.299999999999997</v>
      </c>
      <c r="CG893" s="2">
        <v>2</v>
      </c>
      <c r="CH893" s="2">
        <v>4.3</v>
      </c>
      <c r="CI893" s="2">
        <v>27</v>
      </c>
      <c r="CJ893" s="2">
        <v>57.4</v>
      </c>
      <c r="CM893" s="2">
        <v>12</v>
      </c>
      <c r="CN893" s="2">
        <v>25.5</v>
      </c>
      <c r="CO893" s="2">
        <v>6</v>
      </c>
      <c r="CP893" s="2">
        <v>12.8</v>
      </c>
      <c r="CS893" s="2">
        <v>29</v>
      </c>
      <c r="CT893" s="2">
        <v>61.7</v>
      </c>
      <c r="CV893" s="2">
        <v>1</v>
      </c>
      <c r="CW893" s="2">
        <v>3</v>
      </c>
    </row>
    <row r="894" spans="1:101" ht="12.75" customHeight="1" x14ac:dyDescent="0.2">
      <c r="A894">
        <v>8</v>
      </c>
      <c r="B894" s="2">
        <v>2578</v>
      </c>
      <c r="C894" s="17">
        <v>3.45</v>
      </c>
      <c r="D894" s="2">
        <v>3</v>
      </c>
      <c r="F894" s="15">
        <v>3.363</v>
      </c>
      <c r="G894" s="17">
        <v>44</v>
      </c>
      <c r="H894" s="2">
        <v>40</v>
      </c>
      <c r="I894" s="2">
        <v>90.9</v>
      </c>
      <c r="J894" s="2">
        <v>40</v>
      </c>
      <c r="K894" s="2">
        <v>90.9</v>
      </c>
      <c r="L894" s="2">
        <v>90.9</v>
      </c>
      <c r="M894" s="2">
        <v>2</v>
      </c>
      <c r="N894" s="2">
        <v>4.5</v>
      </c>
      <c r="O894" s="2">
        <v>2</v>
      </c>
      <c r="P894" s="2">
        <v>4.5</v>
      </c>
      <c r="S894" s="2">
        <v>14</v>
      </c>
      <c r="T894" s="2">
        <v>31.8</v>
      </c>
      <c r="U894" s="2">
        <v>26</v>
      </c>
      <c r="V894" s="2">
        <v>59.1</v>
      </c>
      <c r="Y894" s="2">
        <v>4</v>
      </c>
      <c r="Z894" s="2">
        <v>9.1</v>
      </c>
      <c r="AE894" s="2">
        <v>44</v>
      </c>
      <c r="AF894" s="2">
        <v>33</v>
      </c>
      <c r="AG894" s="2">
        <v>75</v>
      </c>
      <c r="AH894" s="2">
        <v>33</v>
      </c>
      <c r="AI894" s="2">
        <v>75</v>
      </c>
      <c r="AJ894" s="2">
        <v>75</v>
      </c>
      <c r="AK894" s="2">
        <v>5</v>
      </c>
      <c r="AL894" s="2">
        <v>11.4</v>
      </c>
      <c r="AM894" s="2">
        <v>6</v>
      </c>
      <c r="AN894" s="2">
        <v>13.6</v>
      </c>
      <c r="AQ894" s="2">
        <v>17</v>
      </c>
      <c r="AR894" s="2">
        <v>38.6</v>
      </c>
      <c r="AS894" s="2">
        <v>16</v>
      </c>
      <c r="AT894" s="2">
        <v>36.4</v>
      </c>
      <c r="AW894" s="2">
        <v>11</v>
      </c>
      <c r="AX894" s="2">
        <v>25</v>
      </c>
      <c r="CA894" s="2">
        <v>44</v>
      </c>
      <c r="CB894" s="2">
        <v>39</v>
      </c>
      <c r="CC894" s="2">
        <v>88.6</v>
      </c>
      <c r="CD894" s="2">
        <v>39</v>
      </c>
      <c r="CE894" s="2">
        <v>88.6</v>
      </c>
      <c r="CF894" s="2">
        <v>88.6</v>
      </c>
      <c r="CG894" s="2">
        <v>1</v>
      </c>
      <c r="CH894" s="2">
        <v>2.2999999999999998</v>
      </c>
      <c r="CI894" s="2">
        <v>4</v>
      </c>
      <c r="CJ894" s="2">
        <v>9.1</v>
      </c>
      <c r="CM894" s="2">
        <v>17</v>
      </c>
      <c r="CN894" s="2">
        <v>38.6</v>
      </c>
      <c r="CO894" s="2">
        <v>22</v>
      </c>
      <c r="CP894" s="2">
        <v>50</v>
      </c>
      <c r="CS894" s="2">
        <v>5</v>
      </c>
      <c r="CT894" s="2">
        <v>11.4</v>
      </c>
    </row>
    <row r="895" spans="1:101" ht="12.75" customHeight="1" x14ac:dyDescent="0.2">
      <c r="A895">
        <v>8</v>
      </c>
      <c r="B895" s="2">
        <v>2580</v>
      </c>
    </row>
    <row r="896" spans="1:101" ht="12.75" customHeight="1" x14ac:dyDescent="0.2">
      <c r="A896">
        <v>8</v>
      </c>
      <c r="B896" s="2">
        <v>2588</v>
      </c>
      <c r="C896" s="17">
        <v>2.57</v>
      </c>
      <c r="D896" s="2">
        <v>2.14</v>
      </c>
      <c r="F896" s="15">
        <v>2.5720000000000005</v>
      </c>
      <c r="G896" s="17">
        <v>12</v>
      </c>
      <c r="H896" s="2">
        <v>9</v>
      </c>
      <c r="I896" s="2">
        <v>64.3</v>
      </c>
      <c r="J896" s="2">
        <v>9</v>
      </c>
      <c r="K896" s="2">
        <v>64.3</v>
      </c>
      <c r="L896" s="2">
        <v>75</v>
      </c>
      <c r="M896" s="2">
        <v>2</v>
      </c>
      <c r="N896" s="2">
        <v>14.3</v>
      </c>
      <c r="O896" s="2">
        <v>1</v>
      </c>
      <c r="P896" s="2">
        <v>7.1</v>
      </c>
      <c r="S896" s="2">
        <v>4</v>
      </c>
      <c r="T896" s="2">
        <v>28.6</v>
      </c>
      <c r="U896" s="2">
        <v>5</v>
      </c>
      <c r="V896" s="2">
        <v>35.700000000000003</v>
      </c>
      <c r="W896" s="2">
        <v>2</v>
      </c>
      <c r="X896" s="2">
        <v>14.3</v>
      </c>
      <c r="Y896" s="2">
        <v>5</v>
      </c>
      <c r="Z896" s="2">
        <v>35.700000000000003</v>
      </c>
      <c r="AE896" s="2">
        <v>12</v>
      </c>
      <c r="AF896" s="2">
        <v>6</v>
      </c>
      <c r="AG896" s="2">
        <v>42.9</v>
      </c>
      <c r="AH896" s="2">
        <v>6</v>
      </c>
      <c r="AI896" s="2">
        <v>42.9</v>
      </c>
      <c r="AJ896" s="2">
        <v>50</v>
      </c>
      <c r="AK896" s="2">
        <v>4</v>
      </c>
      <c r="AL896" s="2">
        <v>28.6</v>
      </c>
      <c r="AM896" s="2">
        <v>2</v>
      </c>
      <c r="AN896" s="2">
        <v>14.3</v>
      </c>
      <c r="AQ896" s="2">
        <v>2</v>
      </c>
      <c r="AR896" s="2">
        <v>14.3</v>
      </c>
      <c r="AS896" s="2">
        <v>4</v>
      </c>
      <c r="AT896" s="2">
        <v>28.6</v>
      </c>
      <c r="AU896" s="2">
        <v>2</v>
      </c>
      <c r="AV896" s="2">
        <v>14.3</v>
      </c>
      <c r="AW896" s="2">
        <v>8</v>
      </c>
      <c r="AX896" s="2">
        <v>57.1</v>
      </c>
      <c r="CA896" s="2">
        <v>13</v>
      </c>
      <c r="CB896" s="2">
        <v>7</v>
      </c>
      <c r="CC896" s="2">
        <v>50</v>
      </c>
      <c r="CD896" s="2">
        <v>7</v>
      </c>
      <c r="CE896" s="2">
        <v>50</v>
      </c>
      <c r="CF896" s="2">
        <v>53.8</v>
      </c>
      <c r="CI896" s="2">
        <v>6</v>
      </c>
      <c r="CJ896" s="2">
        <v>42.9</v>
      </c>
      <c r="CM896" s="2">
        <v>4</v>
      </c>
      <c r="CN896" s="2">
        <v>28.6</v>
      </c>
      <c r="CO896" s="2">
        <v>3</v>
      </c>
      <c r="CP896" s="2">
        <v>21.4</v>
      </c>
      <c r="CQ896" s="2">
        <v>1</v>
      </c>
      <c r="CR896" s="2">
        <v>7.1</v>
      </c>
      <c r="CS896" s="2">
        <v>7</v>
      </c>
      <c r="CT896" s="2">
        <v>50</v>
      </c>
    </row>
    <row r="897" spans="1:101" ht="12.75" customHeight="1" x14ac:dyDescent="0.2">
      <c r="A897">
        <v>8</v>
      </c>
      <c r="B897" s="2">
        <v>2601</v>
      </c>
      <c r="G897" s="17">
        <v>1</v>
      </c>
      <c r="AE897" s="2">
        <v>1</v>
      </c>
      <c r="CA897" s="2">
        <v>1</v>
      </c>
    </row>
    <row r="898" spans="1:101" ht="12.75" customHeight="1" x14ac:dyDescent="0.2">
      <c r="A898">
        <v>8</v>
      </c>
      <c r="B898" s="2">
        <v>2605</v>
      </c>
      <c r="G898" s="17">
        <v>7</v>
      </c>
      <c r="AE898" s="2">
        <v>7</v>
      </c>
      <c r="CA898" s="2">
        <v>7</v>
      </c>
    </row>
    <row r="899" spans="1:101" ht="12.75" customHeight="1" x14ac:dyDescent="0.2">
      <c r="A899">
        <v>8</v>
      </c>
      <c r="B899" s="2">
        <v>2609</v>
      </c>
      <c r="C899" s="17">
        <v>2.73</v>
      </c>
      <c r="D899" s="2">
        <v>1.73</v>
      </c>
      <c r="F899" s="15">
        <v>2.7360000000000002</v>
      </c>
      <c r="G899" s="17">
        <v>82</v>
      </c>
      <c r="H899" s="2">
        <v>50</v>
      </c>
      <c r="I899" s="2">
        <v>60.2</v>
      </c>
      <c r="J899" s="2">
        <v>50</v>
      </c>
      <c r="K899" s="2">
        <v>60.2</v>
      </c>
      <c r="L899" s="2">
        <v>61</v>
      </c>
      <c r="M899" s="2">
        <v>15</v>
      </c>
      <c r="N899" s="2">
        <v>18.100000000000001</v>
      </c>
      <c r="O899" s="2">
        <v>17</v>
      </c>
      <c r="P899" s="2">
        <v>20.5</v>
      </c>
      <c r="S899" s="2">
        <v>22</v>
      </c>
      <c r="T899" s="2">
        <v>26.5</v>
      </c>
      <c r="U899" s="2">
        <v>28</v>
      </c>
      <c r="V899" s="2">
        <v>33.700000000000003</v>
      </c>
      <c r="W899" s="2">
        <v>1</v>
      </c>
      <c r="X899" s="2">
        <v>1.2</v>
      </c>
      <c r="Y899" s="2">
        <v>33</v>
      </c>
      <c r="Z899" s="2">
        <v>39.799999999999997</v>
      </c>
      <c r="AC899" s="2">
        <v>5</v>
      </c>
      <c r="AE899" s="2">
        <v>77</v>
      </c>
      <c r="AF899" s="2">
        <v>19</v>
      </c>
      <c r="AG899" s="2">
        <v>22.9</v>
      </c>
      <c r="AH899" s="2">
        <v>19</v>
      </c>
      <c r="AI899" s="2">
        <v>22.9</v>
      </c>
      <c r="AJ899" s="2">
        <v>24.7</v>
      </c>
      <c r="AK899" s="2">
        <v>33</v>
      </c>
      <c r="AL899" s="2">
        <v>39.799999999999997</v>
      </c>
      <c r="AM899" s="2">
        <v>25</v>
      </c>
      <c r="AN899" s="2">
        <v>30.1</v>
      </c>
      <c r="AQ899" s="2">
        <v>15</v>
      </c>
      <c r="AR899" s="2">
        <v>18.100000000000001</v>
      </c>
      <c r="AS899" s="2">
        <v>4</v>
      </c>
      <c r="AT899" s="2">
        <v>4.8</v>
      </c>
      <c r="AU899" s="2">
        <v>6</v>
      </c>
      <c r="AV899" s="2">
        <v>7.2</v>
      </c>
      <c r="AW899" s="2">
        <v>64</v>
      </c>
      <c r="AX899" s="2">
        <v>77.099999999999994</v>
      </c>
      <c r="BA899" s="2">
        <v>5</v>
      </c>
      <c r="CA899" s="2">
        <v>81</v>
      </c>
      <c r="CB899" s="2">
        <v>51</v>
      </c>
      <c r="CC899" s="2">
        <v>61.4</v>
      </c>
      <c r="CD899" s="2">
        <v>51</v>
      </c>
      <c r="CE899" s="2">
        <v>61.4</v>
      </c>
      <c r="CF899" s="2">
        <v>63</v>
      </c>
      <c r="CG899" s="2">
        <v>4</v>
      </c>
      <c r="CH899" s="2">
        <v>4.8</v>
      </c>
      <c r="CI899" s="2">
        <v>26</v>
      </c>
      <c r="CJ899" s="2">
        <v>31.3</v>
      </c>
      <c r="CM899" s="2">
        <v>33</v>
      </c>
      <c r="CN899" s="2">
        <v>39.799999999999997</v>
      </c>
      <c r="CO899" s="2">
        <v>18</v>
      </c>
      <c r="CP899" s="2">
        <v>21.7</v>
      </c>
      <c r="CQ899" s="2">
        <v>2</v>
      </c>
      <c r="CR899" s="2">
        <v>2.4</v>
      </c>
      <c r="CS899" s="2">
        <v>32</v>
      </c>
      <c r="CT899" s="2">
        <v>38.6</v>
      </c>
      <c r="CW899" s="2">
        <v>5</v>
      </c>
    </row>
    <row r="900" spans="1:101" ht="12.75" customHeight="1" x14ac:dyDescent="0.2">
      <c r="A900">
        <v>8</v>
      </c>
      <c r="B900" s="2">
        <v>2612</v>
      </c>
    </row>
    <row r="901" spans="1:101" ht="12.75" customHeight="1" x14ac:dyDescent="0.2">
      <c r="A901">
        <v>8</v>
      </c>
      <c r="B901" s="2">
        <v>2632</v>
      </c>
      <c r="G901" s="17">
        <v>5</v>
      </c>
      <c r="AE901" s="2">
        <v>5</v>
      </c>
      <c r="CA901" s="2">
        <v>5</v>
      </c>
    </row>
    <row r="902" spans="1:101" ht="12.75" customHeight="1" x14ac:dyDescent="0.2">
      <c r="A902">
        <v>8</v>
      </c>
      <c r="B902" s="2">
        <v>2641</v>
      </c>
    </row>
    <row r="903" spans="1:101" ht="12.75" customHeight="1" x14ac:dyDescent="0.2">
      <c r="A903">
        <v>8</v>
      </c>
      <c r="B903" s="2">
        <v>2671</v>
      </c>
      <c r="C903" s="17">
        <v>3.01</v>
      </c>
      <c r="D903" s="2">
        <v>2.4300000000000002</v>
      </c>
      <c r="F903" s="15">
        <v>2.9509999999999996</v>
      </c>
      <c r="G903" s="17">
        <v>161</v>
      </c>
      <c r="H903" s="2">
        <v>120</v>
      </c>
      <c r="I903" s="2">
        <v>74.5</v>
      </c>
      <c r="J903" s="2">
        <v>120</v>
      </c>
      <c r="K903" s="2">
        <v>74.5</v>
      </c>
      <c r="L903" s="2">
        <v>74.5</v>
      </c>
      <c r="M903" s="2">
        <v>11</v>
      </c>
      <c r="N903" s="2">
        <v>6.8</v>
      </c>
      <c r="O903" s="2">
        <v>30</v>
      </c>
      <c r="P903" s="2">
        <v>18.600000000000001</v>
      </c>
      <c r="Q903" s="2">
        <v>4</v>
      </c>
      <c r="R903" s="2">
        <v>2.5</v>
      </c>
      <c r="S903" s="2">
        <v>50</v>
      </c>
      <c r="T903" s="2">
        <v>31.1</v>
      </c>
      <c r="U903" s="2">
        <v>66</v>
      </c>
      <c r="V903" s="2">
        <v>41</v>
      </c>
      <c r="Y903" s="2">
        <v>41</v>
      </c>
      <c r="Z903" s="2">
        <v>25.5</v>
      </c>
      <c r="AB903" s="2">
        <v>2</v>
      </c>
      <c r="AC903" s="2">
        <v>2</v>
      </c>
      <c r="AE903" s="2">
        <v>161</v>
      </c>
      <c r="AF903" s="2">
        <v>77</v>
      </c>
      <c r="AG903" s="2">
        <v>47.8</v>
      </c>
      <c r="AH903" s="2">
        <v>77</v>
      </c>
      <c r="AI903" s="2">
        <v>47.8</v>
      </c>
      <c r="AJ903" s="2">
        <v>47.8</v>
      </c>
      <c r="AK903" s="2">
        <v>42</v>
      </c>
      <c r="AL903" s="2">
        <v>26.1</v>
      </c>
      <c r="AM903" s="2">
        <v>42</v>
      </c>
      <c r="AN903" s="2">
        <v>26.1</v>
      </c>
      <c r="AO903" s="2">
        <v>1</v>
      </c>
      <c r="AP903" s="2">
        <v>0.6</v>
      </c>
      <c r="AQ903" s="2">
        <v>39</v>
      </c>
      <c r="AR903" s="2">
        <v>24.2</v>
      </c>
      <c r="AS903" s="2">
        <v>37</v>
      </c>
      <c r="AT903" s="2">
        <v>23</v>
      </c>
      <c r="AW903" s="2">
        <v>84</v>
      </c>
      <c r="AX903" s="2">
        <v>52.2</v>
      </c>
      <c r="AZ903" s="2">
        <v>2</v>
      </c>
      <c r="BA903" s="2">
        <v>2</v>
      </c>
      <c r="CA903" s="2">
        <v>161</v>
      </c>
      <c r="CB903" s="2">
        <v>116</v>
      </c>
      <c r="CC903" s="2">
        <v>72</v>
      </c>
      <c r="CD903" s="2">
        <v>116</v>
      </c>
      <c r="CE903" s="2">
        <v>72</v>
      </c>
      <c r="CF903" s="2">
        <v>72</v>
      </c>
      <c r="CG903" s="2">
        <v>10</v>
      </c>
      <c r="CH903" s="2">
        <v>6.2</v>
      </c>
      <c r="CI903" s="2">
        <v>35</v>
      </c>
      <c r="CJ903" s="2">
        <v>21.7</v>
      </c>
      <c r="CM903" s="2">
        <v>69</v>
      </c>
      <c r="CN903" s="2">
        <v>42.9</v>
      </c>
      <c r="CO903" s="2">
        <v>47</v>
      </c>
      <c r="CP903" s="2">
        <v>29.2</v>
      </c>
      <c r="CS903" s="2">
        <v>45</v>
      </c>
      <c r="CT903" s="2">
        <v>28</v>
      </c>
      <c r="CV903" s="2">
        <v>2</v>
      </c>
      <c r="CW903" s="2">
        <v>2</v>
      </c>
    </row>
    <row r="904" spans="1:101" ht="12.75" customHeight="1" x14ac:dyDescent="0.2">
      <c r="A904">
        <v>8</v>
      </c>
      <c r="B904" s="2">
        <v>2672</v>
      </c>
      <c r="C904" s="17">
        <v>2.63</v>
      </c>
      <c r="D904" s="2">
        <v>1.85</v>
      </c>
      <c r="F904" s="15">
        <v>2.7310000000000003</v>
      </c>
      <c r="G904" s="17">
        <v>41</v>
      </c>
      <c r="H904" s="2">
        <v>23</v>
      </c>
      <c r="I904" s="2">
        <v>56.1</v>
      </c>
      <c r="J904" s="2">
        <v>23</v>
      </c>
      <c r="K904" s="2">
        <v>56.1</v>
      </c>
      <c r="L904" s="2">
        <v>56.1</v>
      </c>
      <c r="M904" s="2">
        <v>4</v>
      </c>
      <c r="N904" s="2">
        <v>9.8000000000000007</v>
      </c>
      <c r="O904" s="2">
        <v>14</v>
      </c>
      <c r="P904" s="2">
        <v>34.1</v>
      </c>
      <c r="Q904" s="2">
        <v>1</v>
      </c>
      <c r="R904" s="2">
        <v>2.4</v>
      </c>
      <c r="S904" s="2">
        <v>12</v>
      </c>
      <c r="T904" s="2">
        <v>29.3</v>
      </c>
      <c r="U904" s="2">
        <v>10</v>
      </c>
      <c r="V904" s="2">
        <v>24.4</v>
      </c>
      <c r="Y904" s="2">
        <v>18</v>
      </c>
      <c r="Z904" s="2">
        <v>43.9</v>
      </c>
      <c r="AE904" s="2">
        <v>41</v>
      </c>
      <c r="AF904" s="2">
        <v>12</v>
      </c>
      <c r="AG904" s="2">
        <v>29.3</v>
      </c>
      <c r="AH904" s="2">
        <v>12</v>
      </c>
      <c r="AI904" s="2">
        <v>29.3</v>
      </c>
      <c r="AJ904" s="2">
        <v>29.3</v>
      </c>
      <c r="AK904" s="2">
        <v>19</v>
      </c>
      <c r="AL904" s="2">
        <v>46.3</v>
      </c>
      <c r="AM904" s="2">
        <v>10</v>
      </c>
      <c r="AN904" s="2">
        <v>24.4</v>
      </c>
      <c r="AQ904" s="2">
        <v>11</v>
      </c>
      <c r="AR904" s="2">
        <v>26.8</v>
      </c>
      <c r="AS904" s="2">
        <v>1</v>
      </c>
      <c r="AT904" s="2">
        <v>2.4</v>
      </c>
      <c r="AW904" s="2">
        <v>29</v>
      </c>
      <c r="AX904" s="2">
        <v>70.7</v>
      </c>
      <c r="CA904" s="2">
        <v>41</v>
      </c>
      <c r="CB904" s="2">
        <v>24</v>
      </c>
      <c r="CC904" s="2">
        <v>58.5</v>
      </c>
      <c r="CD904" s="2">
        <v>24</v>
      </c>
      <c r="CE904" s="2">
        <v>58.5</v>
      </c>
      <c r="CF904" s="2">
        <v>58.5</v>
      </c>
      <c r="CG904" s="2">
        <v>2</v>
      </c>
      <c r="CH904" s="2">
        <v>4.9000000000000004</v>
      </c>
      <c r="CI904" s="2">
        <v>15</v>
      </c>
      <c r="CJ904" s="2">
        <v>36.6</v>
      </c>
      <c r="CM904" s="2">
        <v>16</v>
      </c>
      <c r="CN904" s="2">
        <v>39</v>
      </c>
      <c r="CO904" s="2">
        <v>8</v>
      </c>
      <c r="CP904" s="2">
        <v>19.5</v>
      </c>
      <c r="CS904" s="2">
        <v>17</v>
      </c>
      <c r="CT904" s="2">
        <v>41.5</v>
      </c>
    </row>
    <row r="905" spans="1:101" ht="12.75" customHeight="1" x14ac:dyDescent="0.2">
      <c r="A905">
        <v>8</v>
      </c>
      <c r="B905" s="2">
        <v>2673</v>
      </c>
      <c r="C905" s="17">
        <v>2.75</v>
      </c>
      <c r="D905" s="2">
        <v>2.48</v>
      </c>
      <c r="F905" s="15">
        <v>2.6180000000000003</v>
      </c>
      <c r="G905" s="17">
        <v>216</v>
      </c>
      <c r="H905" s="2">
        <v>137</v>
      </c>
      <c r="I905" s="2">
        <v>62</v>
      </c>
      <c r="J905" s="2">
        <v>137</v>
      </c>
      <c r="K905" s="2">
        <v>62</v>
      </c>
      <c r="L905" s="2">
        <v>63.4</v>
      </c>
      <c r="M905" s="2">
        <v>36</v>
      </c>
      <c r="N905" s="2">
        <v>16.3</v>
      </c>
      <c r="O905" s="2">
        <v>43</v>
      </c>
      <c r="P905" s="2">
        <v>19.5</v>
      </c>
      <c r="S905" s="2">
        <v>63</v>
      </c>
      <c r="T905" s="2">
        <v>28.5</v>
      </c>
      <c r="U905" s="2">
        <v>74</v>
      </c>
      <c r="V905" s="2">
        <v>33.5</v>
      </c>
      <c r="W905" s="2">
        <v>5</v>
      </c>
      <c r="X905" s="2">
        <v>2.2999999999999998</v>
      </c>
      <c r="Y905" s="2">
        <v>84</v>
      </c>
      <c r="Z905" s="2">
        <v>38</v>
      </c>
      <c r="AB905" s="2">
        <v>2</v>
      </c>
      <c r="AE905" s="2">
        <v>218</v>
      </c>
      <c r="AF905" s="2">
        <v>122</v>
      </c>
      <c r="AG905" s="2">
        <v>55</v>
      </c>
      <c r="AH905" s="2">
        <v>122</v>
      </c>
      <c r="AI905" s="2">
        <v>55</v>
      </c>
      <c r="AJ905" s="2">
        <v>56</v>
      </c>
      <c r="AK905" s="2">
        <v>57</v>
      </c>
      <c r="AL905" s="2">
        <v>25.7</v>
      </c>
      <c r="AM905" s="2">
        <v>39</v>
      </c>
      <c r="AN905" s="2">
        <v>17.600000000000001</v>
      </c>
      <c r="AQ905" s="2">
        <v>73</v>
      </c>
      <c r="AR905" s="2">
        <v>32.9</v>
      </c>
      <c r="AS905" s="2">
        <v>49</v>
      </c>
      <c r="AT905" s="2">
        <v>22.1</v>
      </c>
      <c r="AU905" s="2">
        <v>4</v>
      </c>
      <c r="AV905" s="2">
        <v>1.8</v>
      </c>
      <c r="AW905" s="2">
        <v>100</v>
      </c>
      <c r="AX905" s="2">
        <v>45</v>
      </c>
      <c r="AZ905" s="2">
        <v>1</v>
      </c>
      <c r="CA905" s="2">
        <v>215</v>
      </c>
      <c r="CB905" s="2">
        <v>127</v>
      </c>
      <c r="CC905" s="2">
        <v>57.7</v>
      </c>
      <c r="CD905" s="2">
        <v>127</v>
      </c>
      <c r="CE905" s="2">
        <v>57.7</v>
      </c>
      <c r="CF905" s="2">
        <v>59.1</v>
      </c>
      <c r="CG905" s="2">
        <v>21</v>
      </c>
      <c r="CH905" s="2">
        <v>9.5</v>
      </c>
      <c r="CI905" s="2">
        <v>67</v>
      </c>
      <c r="CJ905" s="2">
        <v>30.5</v>
      </c>
      <c r="CM905" s="2">
        <v>87</v>
      </c>
      <c r="CN905" s="2">
        <v>39.5</v>
      </c>
      <c r="CO905" s="2">
        <v>40</v>
      </c>
      <c r="CP905" s="2">
        <v>18.2</v>
      </c>
      <c r="CQ905" s="2">
        <v>5</v>
      </c>
      <c r="CR905" s="2">
        <v>2.2999999999999998</v>
      </c>
      <c r="CS905" s="2">
        <v>93</v>
      </c>
      <c r="CT905" s="2">
        <v>42.3</v>
      </c>
      <c r="CV905" s="2">
        <v>3</v>
      </c>
    </row>
    <row r="906" spans="1:101" ht="12.75" customHeight="1" x14ac:dyDescent="0.2">
      <c r="A906">
        <v>8</v>
      </c>
      <c r="B906" s="2">
        <v>2676</v>
      </c>
      <c r="C906" s="17">
        <v>2.63</v>
      </c>
      <c r="D906" s="2">
        <v>2.25</v>
      </c>
      <c r="F906" s="15">
        <v>2.8159999999999998</v>
      </c>
      <c r="G906" s="17">
        <v>16</v>
      </c>
      <c r="H906" s="2">
        <v>9</v>
      </c>
      <c r="I906" s="2">
        <v>56.3</v>
      </c>
      <c r="J906" s="2">
        <v>9</v>
      </c>
      <c r="K906" s="2">
        <v>56.3</v>
      </c>
      <c r="L906" s="2">
        <v>56.3</v>
      </c>
      <c r="M906" s="2">
        <v>1</v>
      </c>
      <c r="N906" s="2">
        <v>6.3</v>
      </c>
      <c r="O906" s="2">
        <v>6</v>
      </c>
      <c r="P906" s="2">
        <v>37.5</v>
      </c>
      <c r="S906" s="2">
        <v>7</v>
      </c>
      <c r="T906" s="2">
        <v>43.8</v>
      </c>
      <c r="U906" s="2">
        <v>2</v>
      </c>
      <c r="V906" s="2">
        <v>12.5</v>
      </c>
      <c r="Y906" s="2">
        <v>7</v>
      </c>
      <c r="Z906" s="2">
        <v>43.8</v>
      </c>
      <c r="AE906" s="2">
        <v>16</v>
      </c>
      <c r="AF906" s="2">
        <v>6</v>
      </c>
      <c r="AG906" s="2">
        <v>37.5</v>
      </c>
      <c r="AH906" s="2">
        <v>6</v>
      </c>
      <c r="AI906" s="2">
        <v>37.5</v>
      </c>
      <c r="AJ906" s="2">
        <v>37.5</v>
      </c>
      <c r="AK906" s="2">
        <v>2</v>
      </c>
      <c r="AL906" s="2">
        <v>12.5</v>
      </c>
      <c r="AM906" s="2">
        <v>8</v>
      </c>
      <c r="AN906" s="2">
        <v>50</v>
      </c>
      <c r="AQ906" s="2">
        <v>6</v>
      </c>
      <c r="AR906" s="2">
        <v>37.5</v>
      </c>
      <c r="AW906" s="2">
        <v>10</v>
      </c>
      <c r="AX906" s="2">
        <v>62.5</v>
      </c>
      <c r="CA906" s="2">
        <v>16</v>
      </c>
      <c r="CB906" s="2">
        <v>12</v>
      </c>
      <c r="CC906" s="2">
        <v>75</v>
      </c>
      <c r="CD906" s="2">
        <v>12</v>
      </c>
      <c r="CE906" s="2">
        <v>75</v>
      </c>
      <c r="CF906" s="2">
        <v>75</v>
      </c>
      <c r="CG906" s="2">
        <v>2</v>
      </c>
      <c r="CH906" s="2">
        <v>12.5</v>
      </c>
      <c r="CI906" s="2">
        <v>2</v>
      </c>
      <c r="CJ906" s="2">
        <v>12.5</v>
      </c>
      <c r="CM906" s="2">
        <v>9</v>
      </c>
      <c r="CN906" s="2">
        <v>56.3</v>
      </c>
      <c r="CO906" s="2">
        <v>3</v>
      </c>
      <c r="CP906" s="2">
        <v>18.8</v>
      </c>
      <c r="CS906" s="2">
        <v>4</v>
      </c>
      <c r="CT906" s="2">
        <v>25</v>
      </c>
    </row>
    <row r="907" spans="1:101" ht="12.75" customHeight="1" x14ac:dyDescent="0.2">
      <c r="A907">
        <v>8</v>
      </c>
      <c r="B907" s="2">
        <v>2687</v>
      </c>
      <c r="C907" s="17">
        <v>2.9</v>
      </c>
      <c r="D907" s="2">
        <v>2.36</v>
      </c>
      <c r="F907" s="15">
        <v>2.5049999999999999</v>
      </c>
      <c r="G907" s="17">
        <v>107</v>
      </c>
      <c r="H907" s="2">
        <v>76</v>
      </c>
      <c r="I907" s="2">
        <v>71</v>
      </c>
      <c r="J907" s="2">
        <v>76</v>
      </c>
      <c r="K907" s="2">
        <v>71</v>
      </c>
      <c r="L907" s="2">
        <v>71</v>
      </c>
      <c r="M907" s="2">
        <v>17</v>
      </c>
      <c r="N907" s="2">
        <v>15.9</v>
      </c>
      <c r="O907" s="2">
        <v>14</v>
      </c>
      <c r="P907" s="2">
        <v>13.1</v>
      </c>
      <c r="Q907" s="2">
        <v>2</v>
      </c>
      <c r="R907" s="2">
        <v>1.9</v>
      </c>
      <c r="S907" s="2">
        <v>31</v>
      </c>
      <c r="T907" s="2">
        <v>29</v>
      </c>
      <c r="U907" s="2">
        <v>43</v>
      </c>
      <c r="V907" s="2">
        <v>40.200000000000003</v>
      </c>
      <c r="Y907" s="2">
        <v>31</v>
      </c>
      <c r="Z907" s="2">
        <v>29</v>
      </c>
      <c r="AE907" s="2">
        <v>107</v>
      </c>
      <c r="AF907" s="2">
        <v>55</v>
      </c>
      <c r="AG907" s="2">
        <v>51.4</v>
      </c>
      <c r="AH907" s="2">
        <v>55</v>
      </c>
      <c r="AI907" s="2">
        <v>51.4</v>
      </c>
      <c r="AJ907" s="2">
        <v>51.4</v>
      </c>
      <c r="AK907" s="2">
        <v>30</v>
      </c>
      <c r="AL907" s="2">
        <v>28</v>
      </c>
      <c r="AM907" s="2">
        <v>22</v>
      </c>
      <c r="AN907" s="2">
        <v>20.6</v>
      </c>
      <c r="AO907" s="2">
        <v>2</v>
      </c>
      <c r="AP907" s="2">
        <v>1.9</v>
      </c>
      <c r="AQ907" s="2">
        <v>34</v>
      </c>
      <c r="AR907" s="2">
        <v>31.8</v>
      </c>
      <c r="AS907" s="2">
        <v>19</v>
      </c>
      <c r="AT907" s="2">
        <v>17.8</v>
      </c>
      <c r="AW907" s="2">
        <v>52</v>
      </c>
      <c r="AX907" s="2">
        <v>48.6</v>
      </c>
      <c r="CA907" s="2">
        <v>107</v>
      </c>
      <c r="CB907" s="2">
        <v>67</v>
      </c>
      <c r="CC907" s="2">
        <v>62.6</v>
      </c>
      <c r="CD907" s="2">
        <v>67</v>
      </c>
      <c r="CE907" s="2">
        <v>62.6</v>
      </c>
      <c r="CF907" s="2">
        <v>62.6</v>
      </c>
      <c r="CG907" s="2">
        <v>11</v>
      </c>
      <c r="CH907" s="2">
        <v>10.3</v>
      </c>
      <c r="CI907" s="2">
        <v>29</v>
      </c>
      <c r="CJ907" s="2">
        <v>27.1</v>
      </c>
      <c r="CK907" s="2">
        <v>9</v>
      </c>
      <c r="CL907" s="2">
        <v>8.4</v>
      </c>
      <c r="CM907" s="2">
        <v>33</v>
      </c>
      <c r="CN907" s="2">
        <v>30.8</v>
      </c>
      <c r="CO907" s="2">
        <v>25</v>
      </c>
      <c r="CP907" s="2">
        <v>23.4</v>
      </c>
      <c r="CS907" s="2">
        <v>40</v>
      </c>
      <c r="CT907" s="2">
        <v>37.4</v>
      </c>
    </row>
    <row r="908" spans="1:101" ht="12.75" customHeight="1" x14ac:dyDescent="0.2">
      <c r="A908">
        <v>8</v>
      </c>
      <c r="B908" s="2">
        <v>2706</v>
      </c>
      <c r="C908" s="17">
        <v>2.2000000000000002</v>
      </c>
      <c r="D908" s="2">
        <v>1.53</v>
      </c>
      <c r="F908" s="15">
        <v>1.9590000000000003</v>
      </c>
      <c r="G908" s="17">
        <v>49</v>
      </c>
      <c r="H908" s="2">
        <v>22</v>
      </c>
      <c r="I908" s="2">
        <v>44.9</v>
      </c>
      <c r="J908" s="2">
        <v>22</v>
      </c>
      <c r="K908" s="2">
        <v>44.9</v>
      </c>
      <c r="L908" s="2">
        <v>44.9</v>
      </c>
      <c r="M908" s="2">
        <v>13</v>
      </c>
      <c r="N908" s="2">
        <v>26.5</v>
      </c>
      <c r="O908" s="2">
        <v>14</v>
      </c>
      <c r="P908" s="2">
        <v>28.6</v>
      </c>
      <c r="Q908" s="2">
        <v>3</v>
      </c>
      <c r="R908" s="2">
        <v>6.1</v>
      </c>
      <c r="S908" s="2">
        <v>9</v>
      </c>
      <c r="T908" s="2">
        <v>18.399999999999999</v>
      </c>
      <c r="U908" s="2">
        <v>10</v>
      </c>
      <c r="V908" s="2">
        <v>20.399999999999999</v>
      </c>
      <c r="Y908" s="2">
        <v>27</v>
      </c>
      <c r="Z908" s="2">
        <v>55.1</v>
      </c>
      <c r="AB908" s="2">
        <v>1</v>
      </c>
      <c r="AE908" s="2">
        <v>49</v>
      </c>
      <c r="AF908" s="2">
        <v>7</v>
      </c>
      <c r="AG908" s="2">
        <v>14.3</v>
      </c>
      <c r="AH908" s="2">
        <v>7</v>
      </c>
      <c r="AI908" s="2">
        <v>14.3</v>
      </c>
      <c r="AJ908" s="2">
        <v>14.3</v>
      </c>
      <c r="AK908" s="2">
        <v>28</v>
      </c>
      <c r="AL908" s="2">
        <v>57.1</v>
      </c>
      <c r="AM908" s="2">
        <v>14</v>
      </c>
      <c r="AN908" s="2">
        <v>28.6</v>
      </c>
      <c r="AO908" s="2">
        <v>1</v>
      </c>
      <c r="AP908" s="2">
        <v>2</v>
      </c>
      <c r="AQ908" s="2">
        <v>5</v>
      </c>
      <c r="AR908" s="2">
        <v>10.199999999999999</v>
      </c>
      <c r="AS908" s="2">
        <v>1</v>
      </c>
      <c r="AT908" s="2">
        <v>2</v>
      </c>
      <c r="AW908" s="2">
        <v>42</v>
      </c>
      <c r="AX908" s="2">
        <v>85.7</v>
      </c>
      <c r="AZ908" s="2">
        <v>1</v>
      </c>
      <c r="CA908" s="2">
        <v>49</v>
      </c>
      <c r="CB908" s="2">
        <v>20</v>
      </c>
      <c r="CC908" s="2">
        <v>40.799999999999997</v>
      </c>
      <c r="CD908" s="2">
        <v>20</v>
      </c>
      <c r="CE908" s="2">
        <v>40.799999999999997</v>
      </c>
      <c r="CF908" s="2">
        <v>40.799999999999997</v>
      </c>
      <c r="CG908" s="2">
        <v>14</v>
      </c>
      <c r="CH908" s="2">
        <v>28.6</v>
      </c>
      <c r="CI908" s="2">
        <v>15</v>
      </c>
      <c r="CJ908" s="2">
        <v>30.6</v>
      </c>
      <c r="CK908" s="2">
        <v>3</v>
      </c>
      <c r="CL908" s="2">
        <v>6.1</v>
      </c>
      <c r="CM908" s="2">
        <v>16</v>
      </c>
      <c r="CN908" s="2">
        <v>32.700000000000003</v>
      </c>
      <c r="CO908" s="2">
        <v>1</v>
      </c>
      <c r="CP908" s="2">
        <v>2</v>
      </c>
      <c r="CS908" s="2">
        <v>29</v>
      </c>
      <c r="CT908" s="2">
        <v>59.2</v>
      </c>
      <c r="CV908" s="2">
        <v>1</v>
      </c>
    </row>
    <row r="909" spans="1:101" ht="12.75" customHeight="1" x14ac:dyDescent="0.2">
      <c r="A909">
        <v>8</v>
      </c>
      <c r="B909" s="2">
        <v>2707</v>
      </c>
      <c r="C909" s="17">
        <v>3.51</v>
      </c>
      <c r="D909" s="2">
        <v>2.93</v>
      </c>
      <c r="F909" s="15">
        <v>3.3610000000000002</v>
      </c>
      <c r="G909" s="17">
        <v>208</v>
      </c>
      <c r="H909" s="2">
        <v>180</v>
      </c>
      <c r="I909" s="2">
        <v>86.5</v>
      </c>
      <c r="J909" s="2">
        <v>180</v>
      </c>
      <c r="K909" s="2">
        <v>86.5</v>
      </c>
      <c r="L909" s="2">
        <v>86.5</v>
      </c>
      <c r="M909" s="2">
        <v>5</v>
      </c>
      <c r="N909" s="2">
        <v>2.4</v>
      </c>
      <c r="O909" s="2">
        <v>23</v>
      </c>
      <c r="P909" s="2">
        <v>11.1</v>
      </c>
      <c r="S909" s="2">
        <v>40</v>
      </c>
      <c r="T909" s="2">
        <v>19.2</v>
      </c>
      <c r="U909" s="2">
        <v>140</v>
      </c>
      <c r="V909" s="2">
        <v>67.3</v>
      </c>
      <c r="Y909" s="2">
        <v>28</v>
      </c>
      <c r="Z909" s="2">
        <v>13.5</v>
      </c>
      <c r="AB909" s="2">
        <v>2</v>
      </c>
      <c r="AC909" s="2">
        <v>4</v>
      </c>
      <c r="AE909" s="2">
        <v>208</v>
      </c>
      <c r="AF909" s="2">
        <v>146</v>
      </c>
      <c r="AG909" s="2">
        <v>70.2</v>
      </c>
      <c r="AH909" s="2">
        <v>146</v>
      </c>
      <c r="AI909" s="2">
        <v>70.2</v>
      </c>
      <c r="AJ909" s="2">
        <v>70.2</v>
      </c>
      <c r="AK909" s="2">
        <v>33</v>
      </c>
      <c r="AL909" s="2">
        <v>15.9</v>
      </c>
      <c r="AM909" s="2">
        <v>29</v>
      </c>
      <c r="AN909" s="2">
        <v>13.9</v>
      </c>
      <c r="AQ909" s="2">
        <v>65</v>
      </c>
      <c r="AR909" s="2">
        <v>31.3</v>
      </c>
      <c r="AS909" s="2">
        <v>81</v>
      </c>
      <c r="AT909" s="2">
        <v>38.9</v>
      </c>
      <c r="AW909" s="2">
        <v>62</v>
      </c>
      <c r="AX909" s="2">
        <v>29.8</v>
      </c>
      <c r="AZ909" s="2">
        <v>2</v>
      </c>
      <c r="BA909" s="2">
        <v>4</v>
      </c>
      <c r="CA909" s="2">
        <v>208</v>
      </c>
      <c r="CB909" s="2">
        <v>176</v>
      </c>
      <c r="CC909" s="2">
        <v>84.6</v>
      </c>
      <c r="CD909" s="2">
        <v>176</v>
      </c>
      <c r="CE909" s="2">
        <v>84.6</v>
      </c>
      <c r="CF909" s="2">
        <v>84.6</v>
      </c>
      <c r="CG909" s="2">
        <v>9</v>
      </c>
      <c r="CH909" s="2">
        <v>4.3</v>
      </c>
      <c r="CI909" s="2">
        <v>23</v>
      </c>
      <c r="CJ909" s="2">
        <v>11.1</v>
      </c>
      <c r="CM909" s="2">
        <v>60</v>
      </c>
      <c r="CN909" s="2">
        <v>28.8</v>
      </c>
      <c r="CO909" s="2">
        <v>116</v>
      </c>
      <c r="CP909" s="2">
        <v>55.8</v>
      </c>
      <c r="CS909" s="2">
        <v>32</v>
      </c>
      <c r="CT909" s="2">
        <v>15.4</v>
      </c>
      <c r="CV909" s="2">
        <v>2</v>
      </c>
      <c r="CW909" s="2">
        <v>4</v>
      </c>
    </row>
    <row r="910" spans="1:101" ht="12.75" customHeight="1" x14ac:dyDescent="0.2">
      <c r="A910">
        <v>8</v>
      </c>
      <c r="B910" s="2">
        <v>2714</v>
      </c>
      <c r="C910" s="17">
        <v>3.06</v>
      </c>
      <c r="D910" s="2">
        <v>2.81</v>
      </c>
      <c r="F910" s="15">
        <v>2.5449999999999999</v>
      </c>
      <c r="G910" s="17">
        <v>51</v>
      </c>
      <c r="H910" s="2">
        <v>38</v>
      </c>
      <c r="I910" s="2">
        <v>71.7</v>
      </c>
      <c r="J910" s="2">
        <v>38</v>
      </c>
      <c r="K910" s="2">
        <v>71.7</v>
      </c>
      <c r="L910" s="2">
        <v>74.5</v>
      </c>
      <c r="M910" s="2">
        <v>2</v>
      </c>
      <c r="N910" s="2">
        <v>3.8</v>
      </c>
      <c r="O910" s="2">
        <v>11</v>
      </c>
      <c r="P910" s="2">
        <v>20.8</v>
      </c>
      <c r="S910" s="2">
        <v>14</v>
      </c>
      <c r="T910" s="2">
        <v>26.4</v>
      </c>
      <c r="U910" s="2">
        <v>24</v>
      </c>
      <c r="V910" s="2">
        <v>45.3</v>
      </c>
      <c r="W910" s="2">
        <v>2</v>
      </c>
      <c r="X910" s="2">
        <v>3.8</v>
      </c>
      <c r="Y910" s="2">
        <v>15</v>
      </c>
      <c r="Z910" s="2">
        <v>28.3</v>
      </c>
      <c r="AE910" s="2">
        <v>53</v>
      </c>
      <c r="AF910" s="2">
        <v>37</v>
      </c>
      <c r="AG910" s="2">
        <v>69.8</v>
      </c>
      <c r="AH910" s="2">
        <v>37</v>
      </c>
      <c r="AI910" s="2">
        <v>69.8</v>
      </c>
      <c r="AJ910" s="2">
        <v>69.8</v>
      </c>
      <c r="AK910" s="2">
        <v>10</v>
      </c>
      <c r="AL910" s="2">
        <v>18.899999999999999</v>
      </c>
      <c r="AM910" s="2">
        <v>6</v>
      </c>
      <c r="AN910" s="2">
        <v>11.3</v>
      </c>
      <c r="AQ910" s="2">
        <v>21</v>
      </c>
      <c r="AR910" s="2">
        <v>39.6</v>
      </c>
      <c r="AS910" s="2">
        <v>16</v>
      </c>
      <c r="AT910" s="2">
        <v>30.2</v>
      </c>
      <c r="AW910" s="2">
        <v>16</v>
      </c>
      <c r="AX910" s="2">
        <v>30.2</v>
      </c>
      <c r="CA910" s="2">
        <v>53</v>
      </c>
      <c r="CB910" s="2">
        <v>28</v>
      </c>
      <c r="CC910" s="2">
        <v>52.8</v>
      </c>
      <c r="CD910" s="2">
        <v>28</v>
      </c>
      <c r="CE910" s="2">
        <v>52.8</v>
      </c>
      <c r="CF910" s="2">
        <v>52.8</v>
      </c>
      <c r="CG910" s="2">
        <v>5</v>
      </c>
      <c r="CH910" s="2">
        <v>9.4</v>
      </c>
      <c r="CI910" s="2">
        <v>20</v>
      </c>
      <c r="CJ910" s="2">
        <v>37.700000000000003</v>
      </c>
      <c r="CM910" s="2">
        <v>22</v>
      </c>
      <c r="CN910" s="2">
        <v>41.5</v>
      </c>
      <c r="CO910" s="2">
        <v>6</v>
      </c>
      <c r="CP910" s="2">
        <v>11.3</v>
      </c>
      <c r="CS910" s="2">
        <v>25</v>
      </c>
      <c r="CT910" s="2">
        <v>47.2</v>
      </c>
    </row>
    <row r="911" spans="1:101" ht="12.75" customHeight="1" x14ac:dyDescent="0.2">
      <c r="A911">
        <v>8</v>
      </c>
      <c r="B911" s="2">
        <v>2718</v>
      </c>
      <c r="C911" s="17">
        <v>2.2400000000000002</v>
      </c>
      <c r="D911" s="2">
        <v>2.37</v>
      </c>
      <c r="F911" s="15">
        <v>2.2669999999999999</v>
      </c>
      <c r="G911" s="17">
        <v>94</v>
      </c>
      <c r="H911" s="2">
        <v>41</v>
      </c>
      <c r="I911" s="2">
        <v>43.6</v>
      </c>
      <c r="J911" s="2">
        <v>41</v>
      </c>
      <c r="K911" s="2">
        <v>43.6</v>
      </c>
      <c r="L911" s="2">
        <v>43.6</v>
      </c>
      <c r="M911" s="2">
        <v>29</v>
      </c>
      <c r="N911" s="2">
        <v>30.9</v>
      </c>
      <c r="O911" s="2">
        <v>24</v>
      </c>
      <c r="P911" s="2">
        <v>25.5</v>
      </c>
      <c r="Q911" s="2">
        <v>3</v>
      </c>
      <c r="R911" s="2">
        <v>3.2</v>
      </c>
      <c r="S911" s="2">
        <v>18</v>
      </c>
      <c r="T911" s="2">
        <v>19.100000000000001</v>
      </c>
      <c r="U911" s="2">
        <v>20</v>
      </c>
      <c r="V911" s="2">
        <v>21.3</v>
      </c>
      <c r="Y911" s="2">
        <v>53</v>
      </c>
      <c r="Z911" s="2">
        <v>56.4</v>
      </c>
      <c r="AB911" s="2">
        <v>2</v>
      </c>
      <c r="AE911" s="2">
        <v>94</v>
      </c>
      <c r="AF911" s="2">
        <v>48</v>
      </c>
      <c r="AG911" s="2">
        <v>51.1</v>
      </c>
      <c r="AH911" s="2">
        <v>48</v>
      </c>
      <c r="AI911" s="2">
        <v>51.1</v>
      </c>
      <c r="AJ911" s="2">
        <v>51.1</v>
      </c>
      <c r="AK911" s="2">
        <v>28</v>
      </c>
      <c r="AL911" s="2">
        <v>29.8</v>
      </c>
      <c r="AM911" s="2">
        <v>18</v>
      </c>
      <c r="AN911" s="2">
        <v>19.100000000000001</v>
      </c>
      <c r="AQ911" s="2">
        <v>33</v>
      </c>
      <c r="AR911" s="2">
        <v>35.1</v>
      </c>
      <c r="AS911" s="2">
        <v>15</v>
      </c>
      <c r="AT911" s="2">
        <v>16</v>
      </c>
      <c r="AW911" s="2">
        <v>46</v>
      </c>
      <c r="AX911" s="2">
        <v>48.9</v>
      </c>
      <c r="AZ911" s="2">
        <v>2</v>
      </c>
      <c r="CA911" s="2">
        <v>94</v>
      </c>
      <c r="CB911" s="2">
        <v>56</v>
      </c>
      <c r="CC911" s="2">
        <v>59.6</v>
      </c>
      <c r="CD911" s="2">
        <v>56</v>
      </c>
      <c r="CE911" s="2">
        <v>59.6</v>
      </c>
      <c r="CF911" s="2">
        <v>59.6</v>
      </c>
      <c r="CG911" s="2">
        <v>12</v>
      </c>
      <c r="CH911" s="2">
        <v>12.8</v>
      </c>
      <c r="CI911" s="2">
        <v>26</v>
      </c>
      <c r="CJ911" s="2">
        <v>27.7</v>
      </c>
      <c r="CK911" s="2">
        <v>9</v>
      </c>
      <c r="CL911" s="2">
        <v>9.6</v>
      </c>
      <c r="CM911" s="2">
        <v>39</v>
      </c>
      <c r="CN911" s="2">
        <v>41.5</v>
      </c>
      <c r="CO911" s="2">
        <v>8</v>
      </c>
      <c r="CP911" s="2">
        <v>8.5</v>
      </c>
      <c r="CS911" s="2">
        <v>38</v>
      </c>
      <c r="CT911" s="2">
        <v>40.4</v>
      </c>
      <c r="CV911" s="2">
        <v>2</v>
      </c>
    </row>
    <row r="912" spans="1:101" ht="12.75" customHeight="1" x14ac:dyDescent="0.2">
      <c r="A912">
        <v>8</v>
      </c>
      <c r="B912" s="2">
        <v>2719</v>
      </c>
      <c r="C912" s="17">
        <v>2.44</v>
      </c>
      <c r="D912" s="2">
        <v>2.06</v>
      </c>
      <c r="F912" s="15">
        <v>2.444</v>
      </c>
      <c r="G912" s="17">
        <v>18</v>
      </c>
      <c r="H912" s="2">
        <v>7</v>
      </c>
      <c r="I912" s="2">
        <v>38.9</v>
      </c>
      <c r="J912" s="2">
        <v>7</v>
      </c>
      <c r="K912" s="2">
        <v>38.9</v>
      </c>
      <c r="L912" s="2">
        <v>38.9</v>
      </c>
      <c r="M912" s="2">
        <v>4</v>
      </c>
      <c r="N912" s="2">
        <v>22.2</v>
      </c>
      <c r="O912" s="2">
        <v>7</v>
      </c>
      <c r="P912" s="2">
        <v>38.9</v>
      </c>
      <c r="S912" s="2">
        <v>2</v>
      </c>
      <c r="T912" s="2">
        <v>11.1</v>
      </c>
      <c r="U912" s="2">
        <v>5</v>
      </c>
      <c r="V912" s="2">
        <v>27.8</v>
      </c>
      <c r="Y912" s="2">
        <v>11</v>
      </c>
      <c r="Z912" s="2">
        <v>61.1</v>
      </c>
      <c r="AB912" s="2">
        <v>1</v>
      </c>
      <c r="AE912" s="2">
        <v>18</v>
      </c>
      <c r="AF912" s="2">
        <v>5</v>
      </c>
      <c r="AG912" s="2">
        <v>27.8</v>
      </c>
      <c r="AH912" s="2">
        <v>5</v>
      </c>
      <c r="AI912" s="2">
        <v>27.8</v>
      </c>
      <c r="AJ912" s="2">
        <v>27.8</v>
      </c>
      <c r="AK912" s="2">
        <v>5</v>
      </c>
      <c r="AL912" s="2">
        <v>27.8</v>
      </c>
      <c r="AM912" s="2">
        <v>8</v>
      </c>
      <c r="AN912" s="2">
        <v>44.4</v>
      </c>
      <c r="AQ912" s="2">
        <v>4</v>
      </c>
      <c r="AR912" s="2">
        <v>22.2</v>
      </c>
      <c r="AS912" s="2">
        <v>1</v>
      </c>
      <c r="AT912" s="2">
        <v>5.6</v>
      </c>
      <c r="AW912" s="2">
        <v>13</v>
      </c>
      <c r="AX912" s="2">
        <v>72.2</v>
      </c>
      <c r="AZ912" s="2">
        <v>1</v>
      </c>
      <c r="CA912" s="2">
        <v>18</v>
      </c>
      <c r="CB912" s="2">
        <v>10</v>
      </c>
      <c r="CC912" s="2">
        <v>55.6</v>
      </c>
      <c r="CD912" s="2">
        <v>10</v>
      </c>
      <c r="CE912" s="2">
        <v>55.6</v>
      </c>
      <c r="CF912" s="2">
        <v>55.6</v>
      </c>
      <c r="CG912" s="2">
        <v>2</v>
      </c>
      <c r="CH912" s="2">
        <v>11.1</v>
      </c>
      <c r="CI912" s="2">
        <v>6</v>
      </c>
      <c r="CJ912" s="2">
        <v>33.299999999999997</v>
      </c>
      <c r="CK912" s="2">
        <v>1</v>
      </c>
      <c r="CL912" s="2">
        <v>5.6</v>
      </c>
      <c r="CM912" s="2">
        <v>6</v>
      </c>
      <c r="CN912" s="2">
        <v>33.299999999999997</v>
      </c>
      <c r="CO912" s="2">
        <v>3</v>
      </c>
      <c r="CP912" s="2">
        <v>16.7</v>
      </c>
      <c r="CS912" s="2">
        <v>8</v>
      </c>
      <c r="CT912" s="2">
        <v>44.4</v>
      </c>
      <c r="CV912" s="2">
        <v>1</v>
      </c>
    </row>
    <row r="913" spans="1:101" ht="12.75" customHeight="1" x14ac:dyDescent="0.2">
      <c r="A913">
        <v>8</v>
      </c>
      <c r="B913" s="2">
        <v>2721</v>
      </c>
      <c r="C913" s="17">
        <v>2.86</v>
      </c>
      <c r="D913" s="2">
        <v>2.5499999999999998</v>
      </c>
      <c r="F913" s="15">
        <v>2.7929999999999997</v>
      </c>
      <c r="G913" s="17">
        <v>334</v>
      </c>
      <c r="H913" s="2">
        <v>216</v>
      </c>
      <c r="I913" s="2">
        <v>64.5</v>
      </c>
      <c r="J913" s="2">
        <v>216</v>
      </c>
      <c r="K913" s="2">
        <v>64.5</v>
      </c>
      <c r="L913" s="2">
        <v>64.7</v>
      </c>
      <c r="M913" s="2">
        <v>50</v>
      </c>
      <c r="N913" s="2">
        <v>14.9</v>
      </c>
      <c r="O913" s="2">
        <v>68</v>
      </c>
      <c r="P913" s="2">
        <v>20.3</v>
      </c>
      <c r="S913" s="2">
        <v>92</v>
      </c>
      <c r="T913" s="2">
        <v>27.5</v>
      </c>
      <c r="U913" s="2">
        <v>124</v>
      </c>
      <c r="V913" s="2">
        <v>37</v>
      </c>
      <c r="W913" s="2">
        <v>1</v>
      </c>
      <c r="X913" s="2">
        <v>0.3</v>
      </c>
      <c r="Y913" s="2">
        <v>119</v>
      </c>
      <c r="Z913" s="2">
        <v>35.5</v>
      </c>
      <c r="AB913" s="2">
        <v>2</v>
      </c>
      <c r="AE913" s="2">
        <v>334</v>
      </c>
      <c r="AF913" s="2">
        <v>177</v>
      </c>
      <c r="AG913" s="2">
        <v>52.8</v>
      </c>
      <c r="AH913" s="2">
        <v>177</v>
      </c>
      <c r="AI913" s="2">
        <v>52.8</v>
      </c>
      <c r="AJ913" s="2">
        <v>53</v>
      </c>
      <c r="AK913" s="2">
        <v>67</v>
      </c>
      <c r="AL913" s="2">
        <v>20</v>
      </c>
      <c r="AM913" s="2">
        <v>90</v>
      </c>
      <c r="AN913" s="2">
        <v>26.9</v>
      </c>
      <c r="AQ913" s="2">
        <v>100</v>
      </c>
      <c r="AR913" s="2">
        <v>29.9</v>
      </c>
      <c r="AS913" s="2">
        <v>77</v>
      </c>
      <c r="AT913" s="2">
        <v>23</v>
      </c>
      <c r="AU913" s="2">
        <v>1</v>
      </c>
      <c r="AV913" s="2">
        <v>0.3</v>
      </c>
      <c r="AW913" s="2">
        <v>158</v>
      </c>
      <c r="AX913" s="2">
        <v>47.2</v>
      </c>
      <c r="AZ913" s="2">
        <v>2</v>
      </c>
      <c r="CA913" s="2">
        <v>334</v>
      </c>
      <c r="CB913" s="2">
        <v>213</v>
      </c>
      <c r="CC913" s="2">
        <v>63.6</v>
      </c>
      <c r="CD913" s="2">
        <v>213</v>
      </c>
      <c r="CE913" s="2">
        <v>63.6</v>
      </c>
      <c r="CF913" s="2">
        <v>63.8</v>
      </c>
      <c r="CG913" s="2">
        <v>30</v>
      </c>
      <c r="CH913" s="2">
        <v>9</v>
      </c>
      <c r="CI913" s="2">
        <v>91</v>
      </c>
      <c r="CJ913" s="2">
        <v>27.2</v>
      </c>
      <c r="CK913" s="2">
        <v>1</v>
      </c>
      <c r="CL913" s="2">
        <v>0.3</v>
      </c>
      <c r="CM913" s="2">
        <v>125</v>
      </c>
      <c r="CN913" s="2">
        <v>37.299999999999997</v>
      </c>
      <c r="CO913" s="2">
        <v>87</v>
      </c>
      <c r="CP913" s="2">
        <v>26</v>
      </c>
      <c r="CQ913" s="2">
        <v>1</v>
      </c>
      <c r="CR913" s="2">
        <v>0.3</v>
      </c>
      <c r="CS913" s="2">
        <v>122</v>
      </c>
      <c r="CT913" s="2">
        <v>36.4</v>
      </c>
      <c r="CV913" s="2">
        <v>2</v>
      </c>
    </row>
    <row r="914" spans="1:101" ht="12.75" customHeight="1" x14ac:dyDescent="0.2">
      <c r="A914">
        <v>8</v>
      </c>
      <c r="B914" s="2">
        <v>2727</v>
      </c>
    </row>
    <row r="915" spans="1:101" ht="12.75" customHeight="1" x14ac:dyDescent="0.2">
      <c r="A915">
        <v>8</v>
      </c>
      <c r="B915" s="2">
        <v>2729</v>
      </c>
      <c r="C915" s="17">
        <v>3.2</v>
      </c>
      <c r="D915" s="2">
        <v>3.09</v>
      </c>
      <c r="F915" s="15">
        <v>3.113</v>
      </c>
      <c r="G915" s="17">
        <v>446</v>
      </c>
      <c r="H915" s="2">
        <v>355</v>
      </c>
      <c r="I915" s="2">
        <v>79.099999999999994</v>
      </c>
      <c r="J915" s="2">
        <v>355</v>
      </c>
      <c r="K915" s="2">
        <v>79.099999999999994</v>
      </c>
      <c r="L915" s="2">
        <v>79.599999999999994</v>
      </c>
      <c r="M915" s="2">
        <v>39</v>
      </c>
      <c r="N915" s="2">
        <v>8.6999999999999993</v>
      </c>
      <c r="O915" s="2">
        <v>52</v>
      </c>
      <c r="P915" s="2">
        <v>11.6</v>
      </c>
      <c r="Q915" s="2">
        <v>11</v>
      </c>
      <c r="R915" s="2">
        <v>2.4</v>
      </c>
      <c r="S915" s="2">
        <v>81</v>
      </c>
      <c r="T915" s="2">
        <v>18</v>
      </c>
      <c r="U915" s="2">
        <v>263</v>
      </c>
      <c r="V915" s="2">
        <v>58.6</v>
      </c>
      <c r="W915" s="2">
        <v>3</v>
      </c>
      <c r="X915" s="2">
        <v>0.7</v>
      </c>
      <c r="Y915" s="2">
        <v>94</v>
      </c>
      <c r="Z915" s="2">
        <v>20.9</v>
      </c>
      <c r="AA915" s="2">
        <v>1</v>
      </c>
      <c r="AB915" s="2">
        <v>3</v>
      </c>
      <c r="AE915" s="2">
        <v>445</v>
      </c>
      <c r="AF915" s="2">
        <v>349</v>
      </c>
      <c r="AG915" s="2">
        <v>77.7</v>
      </c>
      <c r="AH915" s="2">
        <v>349</v>
      </c>
      <c r="AI915" s="2">
        <v>77.7</v>
      </c>
      <c r="AJ915" s="2">
        <v>78.400000000000006</v>
      </c>
      <c r="AK915" s="2">
        <v>62</v>
      </c>
      <c r="AL915" s="2">
        <v>13.8</v>
      </c>
      <c r="AM915" s="2">
        <v>34</v>
      </c>
      <c r="AN915" s="2">
        <v>7.6</v>
      </c>
      <c r="AO915" s="2">
        <v>4</v>
      </c>
      <c r="AP915" s="2">
        <v>0.9</v>
      </c>
      <c r="AQ915" s="2">
        <v>122</v>
      </c>
      <c r="AR915" s="2">
        <v>27.2</v>
      </c>
      <c r="AS915" s="2">
        <v>223</v>
      </c>
      <c r="AT915" s="2">
        <v>49.7</v>
      </c>
      <c r="AU915" s="2">
        <v>4</v>
      </c>
      <c r="AV915" s="2">
        <v>0.9</v>
      </c>
      <c r="AW915" s="2">
        <v>100</v>
      </c>
      <c r="AX915" s="2">
        <v>22.3</v>
      </c>
      <c r="AY915" s="2">
        <v>1</v>
      </c>
      <c r="AZ915" s="2">
        <v>3</v>
      </c>
      <c r="CA915" s="2">
        <v>445</v>
      </c>
      <c r="CB915" s="2">
        <v>387</v>
      </c>
      <c r="CC915" s="2">
        <v>86.4</v>
      </c>
      <c r="CD915" s="2">
        <v>387</v>
      </c>
      <c r="CE915" s="2">
        <v>86.4</v>
      </c>
      <c r="CF915" s="2">
        <v>87</v>
      </c>
      <c r="CG915" s="2">
        <v>23</v>
      </c>
      <c r="CH915" s="2">
        <v>5.0999999999999996</v>
      </c>
      <c r="CI915" s="2">
        <v>35</v>
      </c>
      <c r="CJ915" s="2">
        <v>7.8</v>
      </c>
      <c r="CK915" s="2">
        <v>23</v>
      </c>
      <c r="CL915" s="2">
        <v>5.0999999999999996</v>
      </c>
      <c r="CM915" s="2">
        <v>155</v>
      </c>
      <c r="CN915" s="2">
        <v>34.6</v>
      </c>
      <c r="CO915" s="2">
        <v>209</v>
      </c>
      <c r="CP915" s="2">
        <v>46.7</v>
      </c>
      <c r="CQ915" s="2">
        <v>3</v>
      </c>
      <c r="CR915" s="2">
        <v>0.7</v>
      </c>
      <c r="CS915" s="2">
        <v>61</v>
      </c>
      <c r="CT915" s="2">
        <v>13.6</v>
      </c>
      <c r="CU915" s="2">
        <v>2</v>
      </c>
      <c r="CV915" s="2">
        <v>3</v>
      </c>
    </row>
    <row r="916" spans="1:101" ht="12.75" customHeight="1" x14ac:dyDescent="0.2">
      <c r="A916">
        <v>8</v>
      </c>
      <c r="B916" s="2">
        <v>2766</v>
      </c>
      <c r="C916" s="17">
        <v>2.8</v>
      </c>
      <c r="D916" s="2">
        <v>2.7</v>
      </c>
      <c r="F916" s="15">
        <v>2.7760000000000002</v>
      </c>
      <c r="G916" s="17">
        <v>54</v>
      </c>
      <c r="H916" s="2">
        <v>36</v>
      </c>
      <c r="I916" s="2">
        <v>66.7</v>
      </c>
      <c r="J916" s="2">
        <v>36</v>
      </c>
      <c r="K916" s="2">
        <v>66.7</v>
      </c>
      <c r="L916" s="2">
        <v>66.7</v>
      </c>
      <c r="M916" s="2">
        <v>5</v>
      </c>
      <c r="N916" s="2">
        <v>9.3000000000000007</v>
      </c>
      <c r="O916" s="2">
        <v>13</v>
      </c>
      <c r="P916" s="2">
        <v>24.1</v>
      </c>
      <c r="S916" s="2">
        <v>24</v>
      </c>
      <c r="T916" s="2">
        <v>44.4</v>
      </c>
      <c r="U916" s="2">
        <v>12</v>
      </c>
      <c r="V916" s="2">
        <v>22.2</v>
      </c>
      <c r="Y916" s="2">
        <v>18</v>
      </c>
      <c r="Z916" s="2">
        <v>33.299999999999997</v>
      </c>
      <c r="AE916" s="2">
        <v>54</v>
      </c>
      <c r="AF916" s="2">
        <v>33</v>
      </c>
      <c r="AG916" s="2">
        <v>61.1</v>
      </c>
      <c r="AH916" s="2">
        <v>33</v>
      </c>
      <c r="AI916" s="2">
        <v>61.1</v>
      </c>
      <c r="AJ916" s="2">
        <v>61.1</v>
      </c>
      <c r="AK916" s="2">
        <v>11</v>
      </c>
      <c r="AL916" s="2">
        <v>20.399999999999999</v>
      </c>
      <c r="AM916" s="2">
        <v>10</v>
      </c>
      <c r="AN916" s="2">
        <v>18.5</v>
      </c>
      <c r="AQ916" s="2">
        <v>17</v>
      </c>
      <c r="AR916" s="2">
        <v>31.5</v>
      </c>
      <c r="AS916" s="2">
        <v>16</v>
      </c>
      <c r="AT916" s="2">
        <v>29.6</v>
      </c>
      <c r="AW916" s="2">
        <v>21</v>
      </c>
      <c r="AX916" s="2">
        <v>38.9</v>
      </c>
      <c r="CA916" s="2">
        <v>54</v>
      </c>
      <c r="CB916" s="2">
        <v>41</v>
      </c>
      <c r="CC916" s="2">
        <v>75.900000000000006</v>
      </c>
      <c r="CD916" s="2">
        <v>41</v>
      </c>
      <c r="CE916" s="2">
        <v>75.900000000000006</v>
      </c>
      <c r="CF916" s="2">
        <v>75.900000000000006</v>
      </c>
      <c r="CG916" s="2">
        <v>2</v>
      </c>
      <c r="CH916" s="2">
        <v>3.7</v>
      </c>
      <c r="CI916" s="2">
        <v>11</v>
      </c>
      <c r="CJ916" s="2">
        <v>20.399999999999999</v>
      </c>
      <c r="CK916" s="2">
        <v>3</v>
      </c>
      <c r="CL916" s="2">
        <v>5.6</v>
      </c>
      <c r="CM916" s="2">
        <v>26</v>
      </c>
      <c r="CN916" s="2">
        <v>48.1</v>
      </c>
      <c r="CO916" s="2">
        <v>12</v>
      </c>
      <c r="CP916" s="2">
        <v>22.2</v>
      </c>
      <c r="CS916" s="2">
        <v>13</v>
      </c>
      <c r="CT916" s="2">
        <v>24.1</v>
      </c>
    </row>
    <row r="917" spans="1:101" ht="12.75" customHeight="1" x14ac:dyDescent="0.2">
      <c r="A917">
        <v>8</v>
      </c>
      <c r="B917" s="2">
        <v>2776</v>
      </c>
      <c r="C917" s="17">
        <v>2.67</v>
      </c>
      <c r="D917" s="2">
        <v>2.46</v>
      </c>
      <c r="F917" s="15">
        <v>2.895</v>
      </c>
      <c r="G917" s="17">
        <v>161</v>
      </c>
      <c r="H917" s="2">
        <v>93</v>
      </c>
      <c r="I917" s="2">
        <v>57.4</v>
      </c>
      <c r="J917" s="2">
        <v>93</v>
      </c>
      <c r="K917" s="2">
        <v>57.4</v>
      </c>
      <c r="L917" s="2">
        <v>57.8</v>
      </c>
      <c r="M917" s="2">
        <v>32</v>
      </c>
      <c r="N917" s="2">
        <v>19.8</v>
      </c>
      <c r="O917" s="2">
        <v>36</v>
      </c>
      <c r="P917" s="2">
        <v>22.2</v>
      </c>
      <c r="S917" s="2">
        <v>43</v>
      </c>
      <c r="T917" s="2">
        <v>26.5</v>
      </c>
      <c r="U917" s="2">
        <v>50</v>
      </c>
      <c r="V917" s="2">
        <v>30.9</v>
      </c>
      <c r="W917" s="2">
        <v>1</v>
      </c>
      <c r="X917" s="2">
        <v>0.6</v>
      </c>
      <c r="Y917" s="2">
        <v>69</v>
      </c>
      <c r="Z917" s="2">
        <v>42.6</v>
      </c>
      <c r="AB917" s="2">
        <v>4</v>
      </c>
      <c r="AC917" s="2">
        <v>2</v>
      </c>
      <c r="AE917" s="2">
        <v>161</v>
      </c>
      <c r="AF917" s="2">
        <v>81</v>
      </c>
      <c r="AG917" s="2">
        <v>50</v>
      </c>
      <c r="AH917" s="2">
        <v>81</v>
      </c>
      <c r="AI917" s="2">
        <v>50</v>
      </c>
      <c r="AJ917" s="2">
        <v>50.3</v>
      </c>
      <c r="AK917" s="2">
        <v>43</v>
      </c>
      <c r="AL917" s="2">
        <v>26.5</v>
      </c>
      <c r="AM917" s="2">
        <v>37</v>
      </c>
      <c r="AN917" s="2">
        <v>22.8</v>
      </c>
      <c r="AQ917" s="2">
        <v>42</v>
      </c>
      <c r="AR917" s="2">
        <v>25.9</v>
      </c>
      <c r="AS917" s="2">
        <v>39</v>
      </c>
      <c r="AT917" s="2">
        <v>24.1</v>
      </c>
      <c r="AU917" s="2">
        <v>1</v>
      </c>
      <c r="AV917" s="2">
        <v>0.6</v>
      </c>
      <c r="AW917" s="2">
        <v>81</v>
      </c>
      <c r="AX917" s="2">
        <v>50</v>
      </c>
      <c r="AZ917" s="2">
        <v>4</v>
      </c>
      <c r="BA917" s="2">
        <v>2</v>
      </c>
      <c r="CA917" s="2">
        <v>160</v>
      </c>
      <c r="CB917" s="2">
        <v>112</v>
      </c>
      <c r="CC917" s="2">
        <v>69.599999999999994</v>
      </c>
      <c r="CD917" s="2">
        <v>112</v>
      </c>
      <c r="CE917" s="2">
        <v>69.599999999999994</v>
      </c>
      <c r="CF917" s="2">
        <v>70</v>
      </c>
      <c r="CG917" s="2">
        <v>8</v>
      </c>
      <c r="CH917" s="2">
        <v>5</v>
      </c>
      <c r="CI917" s="2">
        <v>40</v>
      </c>
      <c r="CJ917" s="2">
        <v>24.8</v>
      </c>
      <c r="CM917" s="2">
        <v>70</v>
      </c>
      <c r="CN917" s="2">
        <v>43.5</v>
      </c>
      <c r="CO917" s="2">
        <v>42</v>
      </c>
      <c r="CP917" s="2">
        <v>26.1</v>
      </c>
      <c r="CQ917" s="2">
        <v>1</v>
      </c>
      <c r="CR917" s="2">
        <v>0.6</v>
      </c>
      <c r="CS917" s="2">
        <v>49</v>
      </c>
      <c r="CT917" s="2">
        <v>30.4</v>
      </c>
      <c r="CU917" s="2">
        <v>1</v>
      </c>
      <c r="CV917" s="2">
        <v>4</v>
      </c>
      <c r="CW917" s="2">
        <v>2</v>
      </c>
    </row>
    <row r="918" spans="1:101" ht="12.75" customHeight="1" x14ac:dyDescent="0.2">
      <c r="A918">
        <v>8</v>
      </c>
      <c r="B918" s="2">
        <v>2780</v>
      </c>
      <c r="C918" s="17">
        <v>2.46</v>
      </c>
      <c r="D918" s="2">
        <v>1.96</v>
      </c>
      <c r="F918" s="15">
        <v>2.4590000000000001</v>
      </c>
      <c r="G918" s="17">
        <v>223</v>
      </c>
      <c r="H918" s="2">
        <v>117</v>
      </c>
      <c r="I918" s="2">
        <v>52.2</v>
      </c>
      <c r="J918" s="2">
        <v>117</v>
      </c>
      <c r="K918" s="2">
        <v>52.2</v>
      </c>
      <c r="L918" s="2">
        <v>52.5</v>
      </c>
      <c r="M918" s="2">
        <v>53</v>
      </c>
      <c r="N918" s="2">
        <v>23.7</v>
      </c>
      <c r="O918" s="2">
        <v>53</v>
      </c>
      <c r="P918" s="2">
        <v>23.7</v>
      </c>
      <c r="Q918" s="2">
        <v>4</v>
      </c>
      <c r="R918" s="2">
        <v>1.8</v>
      </c>
      <c r="S918" s="2">
        <v>59</v>
      </c>
      <c r="T918" s="2">
        <v>26.3</v>
      </c>
      <c r="U918" s="2">
        <v>54</v>
      </c>
      <c r="V918" s="2">
        <v>24.1</v>
      </c>
      <c r="W918" s="2">
        <v>1</v>
      </c>
      <c r="X918" s="2">
        <v>0.4</v>
      </c>
      <c r="Y918" s="2">
        <v>107</v>
      </c>
      <c r="Z918" s="2">
        <v>47.8</v>
      </c>
      <c r="AB918" s="2">
        <v>2</v>
      </c>
      <c r="AC918" s="2">
        <v>3</v>
      </c>
      <c r="AE918" s="2">
        <v>222</v>
      </c>
      <c r="AF918" s="2">
        <v>68</v>
      </c>
      <c r="AG918" s="2">
        <v>30.5</v>
      </c>
      <c r="AH918" s="2">
        <v>68</v>
      </c>
      <c r="AI918" s="2">
        <v>30.5</v>
      </c>
      <c r="AJ918" s="2">
        <v>30.6</v>
      </c>
      <c r="AK918" s="2">
        <v>98</v>
      </c>
      <c r="AL918" s="2">
        <v>43.9</v>
      </c>
      <c r="AM918" s="2">
        <v>56</v>
      </c>
      <c r="AN918" s="2">
        <v>25.1</v>
      </c>
      <c r="AQ918" s="2">
        <v>44</v>
      </c>
      <c r="AR918" s="2">
        <v>19.7</v>
      </c>
      <c r="AS918" s="2">
        <v>24</v>
      </c>
      <c r="AT918" s="2">
        <v>10.8</v>
      </c>
      <c r="AU918" s="2">
        <v>1</v>
      </c>
      <c r="AV918" s="2">
        <v>0.4</v>
      </c>
      <c r="AW918" s="2">
        <v>155</v>
      </c>
      <c r="AX918" s="2">
        <v>69.5</v>
      </c>
      <c r="AY918" s="2">
        <v>1</v>
      </c>
      <c r="AZ918" s="2">
        <v>2</v>
      </c>
      <c r="BA918" s="2">
        <v>3</v>
      </c>
      <c r="CA918" s="2">
        <v>223</v>
      </c>
      <c r="CB918" s="2">
        <v>121</v>
      </c>
      <c r="CC918" s="2">
        <v>54.3</v>
      </c>
      <c r="CD918" s="2">
        <v>121</v>
      </c>
      <c r="CE918" s="2">
        <v>54.3</v>
      </c>
      <c r="CF918" s="2">
        <v>54.3</v>
      </c>
      <c r="CG918" s="2">
        <v>30</v>
      </c>
      <c r="CH918" s="2">
        <v>13.5</v>
      </c>
      <c r="CI918" s="2">
        <v>72</v>
      </c>
      <c r="CJ918" s="2">
        <v>32.299999999999997</v>
      </c>
      <c r="CK918" s="2">
        <v>6</v>
      </c>
      <c r="CL918" s="2">
        <v>2.7</v>
      </c>
      <c r="CM918" s="2">
        <v>86</v>
      </c>
      <c r="CN918" s="2">
        <v>38.6</v>
      </c>
      <c r="CO918" s="2">
        <v>29</v>
      </c>
      <c r="CP918" s="2">
        <v>13</v>
      </c>
      <c r="CS918" s="2">
        <v>102</v>
      </c>
      <c r="CT918" s="2">
        <v>45.7</v>
      </c>
      <c r="CU918" s="2">
        <v>1</v>
      </c>
      <c r="CV918" s="2">
        <v>2</v>
      </c>
      <c r="CW918" s="2">
        <v>3</v>
      </c>
    </row>
    <row r="919" spans="1:101" ht="12.75" customHeight="1" x14ac:dyDescent="0.2">
      <c r="A919">
        <v>8</v>
      </c>
      <c r="B919" s="2">
        <v>2785</v>
      </c>
      <c r="C919" s="17">
        <v>2.68</v>
      </c>
      <c r="D919" s="2">
        <v>2.25</v>
      </c>
      <c r="F919" s="15">
        <v>2.589</v>
      </c>
      <c r="G919" s="17">
        <v>226</v>
      </c>
      <c r="H919" s="2">
        <v>130</v>
      </c>
      <c r="I919" s="2">
        <v>57.3</v>
      </c>
      <c r="J919" s="2">
        <v>130</v>
      </c>
      <c r="K919" s="2">
        <v>57.3</v>
      </c>
      <c r="L919" s="2">
        <v>57.5</v>
      </c>
      <c r="M919" s="2">
        <v>43</v>
      </c>
      <c r="N919" s="2">
        <v>18.899999999999999</v>
      </c>
      <c r="O919" s="2">
        <v>53</v>
      </c>
      <c r="P919" s="2">
        <v>23.3</v>
      </c>
      <c r="S919" s="2">
        <v>61</v>
      </c>
      <c r="T919" s="2">
        <v>26.9</v>
      </c>
      <c r="U919" s="2">
        <v>69</v>
      </c>
      <c r="V919" s="2">
        <v>30.4</v>
      </c>
      <c r="W919" s="2">
        <v>1</v>
      </c>
      <c r="X919" s="2">
        <v>0.4</v>
      </c>
      <c r="Y919" s="2">
        <v>97</v>
      </c>
      <c r="Z919" s="2">
        <v>42.7</v>
      </c>
      <c r="AB919" s="2">
        <v>4</v>
      </c>
      <c r="AC919" s="2">
        <v>2</v>
      </c>
      <c r="AE919" s="2">
        <v>228</v>
      </c>
      <c r="AF919" s="2">
        <v>93</v>
      </c>
      <c r="AG919" s="2">
        <v>40.6</v>
      </c>
      <c r="AH919" s="2">
        <v>93</v>
      </c>
      <c r="AI919" s="2">
        <v>40.6</v>
      </c>
      <c r="AJ919" s="2">
        <v>40.799999999999997</v>
      </c>
      <c r="AK919" s="2">
        <v>71</v>
      </c>
      <c r="AL919" s="2">
        <v>31</v>
      </c>
      <c r="AM919" s="2">
        <v>64</v>
      </c>
      <c r="AN919" s="2">
        <v>27.9</v>
      </c>
      <c r="AO919" s="2">
        <v>1</v>
      </c>
      <c r="AP919" s="2">
        <v>0.4</v>
      </c>
      <c r="AQ919" s="2">
        <v>51</v>
      </c>
      <c r="AR919" s="2">
        <v>22.3</v>
      </c>
      <c r="AS919" s="2">
        <v>41</v>
      </c>
      <c r="AT919" s="2">
        <v>17.899999999999999</v>
      </c>
      <c r="AU919" s="2">
        <v>1</v>
      </c>
      <c r="AV919" s="2">
        <v>0.4</v>
      </c>
      <c r="AW919" s="2">
        <v>136</v>
      </c>
      <c r="AX919" s="2">
        <v>59.4</v>
      </c>
      <c r="AZ919" s="2">
        <v>2</v>
      </c>
      <c r="BA919" s="2">
        <v>2</v>
      </c>
      <c r="CA919" s="2">
        <v>225</v>
      </c>
      <c r="CB919" s="2">
        <v>137</v>
      </c>
      <c r="CC919" s="2">
        <v>60.6</v>
      </c>
      <c r="CD919" s="2">
        <v>137</v>
      </c>
      <c r="CE919" s="2">
        <v>60.6</v>
      </c>
      <c r="CF919" s="2">
        <v>60.9</v>
      </c>
      <c r="CG919" s="2">
        <v>28</v>
      </c>
      <c r="CH919" s="2">
        <v>12.4</v>
      </c>
      <c r="CI919" s="2">
        <v>60</v>
      </c>
      <c r="CJ919" s="2">
        <v>26.5</v>
      </c>
      <c r="CK919" s="2">
        <v>6</v>
      </c>
      <c r="CL919" s="2">
        <v>2.7</v>
      </c>
      <c r="CM919" s="2">
        <v>87</v>
      </c>
      <c r="CN919" s="2">
        <v>38.5</v>
      </c>
      <c r="CO919" s="2">
        <v>44</v>
      </c>
      <c r="CP919" s="2">
        <v>19.5</v>
      </c>
      <c r="CQ919" s="2">
        <v>1</v>
      </c>
      <c r="CR919" s="2">
        <v>0.4</v>
      </c>
      <c r="CS919" s="2">
        <v>89</v>
      </c>
      <c r="CT919" s="2">
        <v>39.4</v>
      </c>
      <c r="CU919" s="2">
        <v>1</v>
      </c>
      <c r="CV919" s="2">
        <v>4</v>
      </c>
      <c r="CW919" s="2">
        <v>2</v>
      </c>
    </row>
    <row r="920" spans="1:101" ht="12.75" customHeight="1" x14ac:dyDescent="0.2">
      <c r="A920">
        <v>8</v>
      </c>
      <c r="B920" s="2">
        <v>2799</v>
      </c>
    </row>
    <row r="921" spans="1:101" ht="12.75" customHeight="1" x14ac:dyDescent="0.2">
      <c r="A921">
        <v>8</v>
      </c>
      <c r="B921" s="2">
        <v>2807</v>
      </c>
      <c r="G921" s="17">
        <v>1</v>
      </c>
      <c r="AE921" s="2">
        <v>1</v>
      </c>
      <c r="CA921" s="2">
        <v>1</v>
      </c>
    </row>
    <row r="922" spans="1:101" ht="12.75" customHeight="1" x14ac:dyDescent="0.2">
      <c r="A922">
        <v>8</v>
      </c>
      <c r="B922" s="2">
        <v>2813</v>
      </c>
      <c r="C922" s="17">
        <v>2.82</v>
      </c>
      <c r="D922" s="2">
        <v>2.15</v>
      </c>
      <c r="F922" s="15">
        <v>2.5489999999999999</v>
      </c>
      <c r="G922" s="17">
        <v>231</v>
      </c>
      <c r="H922" s="2">
        <v>146</v>
      </c>
      <c r="I922" s="2">
        <v>62.4</v>
      </c>
      <c r="J922" s="2">
        <v>146</v>
      </c>
      <c r="K922" s="2">
        <v>62.4</v>
      </c>
      <c r="L922" s="2">
        <v>63.2</v>
      </c>
      <c r="M922" s="2">
        <v>46</v>
      </c>
      <c r="N922" s="2">
        <v>19.7</v>
      </c>
      <c r="O922" s="2">
        <v>39</v>
      </c>
      <c r="P922" s="2">
        <v>16.7</v>
      </c>
      <c r="S922" s="2">
        <v>49</v>
      </c>
      <c r="T922" s="2">
        <v>20.9</v>
      </c>
      <c r="U922" s="2">
        <v>97</v>
      </c>
      <c r="V922" s="2">
        <v>41.5</v>
      </c>
      <c r="W922" s="2">
        <v>3</v>
      </c>
      <c r="X922" s="2">
        <v>1.3</v>
      </c>
      <c r="Y922" s="2">
        <v>88</v>
      </c>
      <c r="Z922" s="2">
        <v>37.6</v>
      </c>
      <c r="AA922" s="2">
        <v>2</v>
      </c>
      <c r="AB922" s="2">
        <v>6</v>
      </c>
      <c r="AE922" s="2">
        <v>232</v>
      </c>
      <c r="AF922" s="2">
        <v>87</v>
      </c>
      <c r="AG922" s="2">
        <v>37.299999999999997</v>
      </c>
      <c r="AH922" s="2">
        <v>87</v>
      </c>
      <c r="AI922" s="2">
        <v>37.299999999999997</v>
      </c>
      <c r="AJ922" s="2">
        <v>37.5</v>
      </c>
      <c r="AK922" s="2">
        <v>88</v>
      </c>
      <c r="AL922" s="2">
        <v>37.799999999999997</v>
      </c>
      <c r="AM922" s="2">
        <v>57</v>
      </c>
      <c r="AN922" s="2">
        <v>24.5</v>
      </c>
      <c r="AQ922" s="2">
        <v>49</v>
      </c>
      <c r="AR922" s="2">
        <v>21</v>
      </c>
      <c r="AS922" s="2">
        <v>38</v>
      </c>
      <c r="AT922" s="2">
        <v>16.3</v>
      </c>
      <c r="AU922" s="2">
        <v>1</v>
      </c>
      <c r="AV922" s="2">
        <v>0.4</v>
      </c>
      <c r="AW922" s="2">
        <v>146</v>
      </c>
      <c r="AX922" s="2">
        <v>62.7</v>
      </c>
      <c r="AY922" s="2">
        <v>4</v>
      </c>
      <c r="AZ922" s="2">
        <v>5</v>
      </c>
      <c r="CA922" s="2">
        <v>235</v>
      </c>
      <c r="CB922" s="2">
        <v>129</v>
      </c>
      <c r="CC922" s="2">
        <v>54.9</v>
      </c>
      <c r="CD922" s="2">
        <v>129</v>
      </c>
      <c r="CE922" s="2">
        <v>54.9</v>
      </c>
      <c r="CF922" s="2">
        <v>54.9</v>
      </c>
      <c r="CG922" s="2">
        <v>40</v>
      </c>
      <c r="CH922" s="2">
        <v>17</v>
      </c>
      <c r="CI922" s="2">
        <v>66</v>
      </c>
      <c r="CJ922" s="2">
        <v>28.1</v>
      </c>
      <c r="CM922" s="2">
        <v>89</v>
      </c>
      <c r="CN922" s="2">
        <v>37.9</v>
      </c>
      <c r="CO922" s="2">
        <v>40</v>
      </c>
      <c r="CP922" s="2">
        <v>17</v>
      </c>
      <c r="CS922" s="2">
        <v>106</v>
      </c>
      <c r="CT922" s="2">
        <v>45.1</v>
      </c>
      <c r="CU922" s="2">
        <v>2</v>
      </c>
      <c r="CV922" s="2">
        <v>5</v>
      </c>
    </row>
    <row r="923" spans="1:101" ht="12.75" customHeight="1" x14ac:dyDescent="0.2">
      <c r="A923">
        <v>8</v>
      </c>
      <c r="B923" s="2">
        <v>2831</v>
      </c>
      <c r="C923" s="17">
        <v>2.42</v>
      </c>
      <c r="D923" s="2">
        <v>1.82</v>
      </c>
      <c r="F923" s="15">
        <v>2.4049999999999998</v>
      </c>
      <c r="G923" s="17">
        <v>152</v>
      </c>
      <c r="H923" s="2">
        <v>69</v>
      </c>
      <c r="I923" s="2">
        <v>44.2</v>
      </c>
      <c r="J923" s="2">
        <v>69</v>
      </c>
      <c r="K923" s="2">
        <v>44.2</v>
      </c>
      <c r="L923" s="2">
        <v>45.4</v>
      </c>
      <c r="M923" s="2">
        <v>44</v>
      </c>
      <c r="N923" s="2">
        <v>28.2</v>
      </c>
      <c r="O923" s="2">
        <v>39</v>
      </c>
      <c r="P923" s="2">
        <v>25</v>
      </c>
      <c r="S923" s="2">
        <v>21</v>
      </c>
      <c r="T923" s="2">
        <v>13.5</v>
      </c>
      <c r="U923" s="2">
        <v>48</v>
      </c>
      <c r="V923" s="2">
        <v>30.8</v>
      </c>
      <c r="W923" s="2">
        <v>4</v>
      </c>
      <c r="X923" s="2">
        <v>2.6</v>
      </c>
      <c r="Y923" s="2">
        <v>87</v>
      </c>
      <c r="Z923" s="2">
        <v>55.8</v>
      </c>
      <c r="AB923" s="2">
        <v>6</v>
      </c>
      <c r="AC923" s="2">
        <v>1</v>
      </c>
      <c r="AE923" s="2">
        <v>154</v>
      </c>
      <c r="AF923" s="2">
        <v>43</v>
      </c>
      <c r="AG923" s="2">
        <v>27.6</v>
      </c>
      <c r="AH923" s="2">
        <v>43</v>
      </c>
      <c r="AI923" s="2">
        <v>27.6</v>
      </c>
      <c r="AJ923" s="2">
        <v>27.9</v>
      </c>
      <c r="AK923" s="2">
        <v>79</v>
      </c>
      <c r="AL923" s="2">
        <v>50.6</v>
      </c>
      <c r="AM923" s="2">
        <v>32</v>
      </c>
      <c r="AN923" s="2">
        <v>20.5</v>
      </c>
      <c r="AQ923" s="2">
        <v>31</v>
      </c>
      <c r="AR923" s="2">
        <v>19.899999999999999</v>
      </c>
      <c r="AS923" s="2">
        <v>12</v>
      </c>
      <c r="AT923" s="2">
        <v>7.7</v>
      </c>
      <c r="AU923" s="2">
        <v>2</v>
      </c>
      <c r="AV923" s="2">
        <v>1.3</v>
      </c>
      <c r="AW923" s="2">
        <v>113</v>
      </c>
      <c r="AX923" s="2">
        <v>72.400000000000006</v>
      </c>
      <c r="AZ923" s="2">
        <v>6</v>
      </c>
      <c r="BA923" s="2">
        <v>1</v>
      </c>
      <c r="CA923" s="2">
        <v>151</v>
      </c>
      <c r="CB923" s="2">
        <v>72</v>
      </c>
      <c r="CC923" s="2">
        <v>46.2</v>
      </c>
      <c r="CD923" s="2">
        <v>72</v>
      </c>
      <c r="CE923" s="2">
        <v>46.2</v>
      </c>
      <c r="CF923" s="2">
        <v>47.7</v>
      </c>
      <c r="CG923" s="2">
        <v>25</v>
      </c>
      <c r="CH923" s="2">
        <v>16</v>
      </c>
      <c r="CI923" s="2">
        <v>54</v>
      </c>
      <c r="CJ923" s="2">
        <v>34.6</v>
      </c>
      <c r="CM923" s="2">
        <v>46</v>
      </c>
      <c r="CN923" s="2">
        <v>29.5</v>
      </c>
      <c r="CO923" s="2">
        <v>26</v>
      </c>
      <c r="CP923" s="2">
        <v>16.7</v>
      </c>
      <c r="CQ923" s="2">
        <v>5</v>
      </c>
      <c r="CR923" s="2">
        <v>3.2</v>
      </c>
      <c r="CS923" s="2">
        <v>84</v>
      </c>
      <c r="CT923" s="2">
        <v>53.8</v>
      </c>
      <c r="CV923" s="2">
        <v>6</v>
      </c>
      <c r="CW923" s="2">
        <v>1</v>
      </c>
    </row>
    <row r="924" spans="1:101" ht="12.75" customHeight="1" x14ac:dyDescent="0.2">
      <c r="A924">
        <v>8</v>
      </c>
      <c r="B924" s="2">
        <v>2835</v>
      </c>
      <c r="C924" s="17">
        <v>2.4300000000000002</v>
      </c>
      <c r="D924" s="2">
        <v>1.67</v>
      </c>
      <c r="F924" s="15">
        <v>2.3639999999999999</v>
      </c>
      <c r="G924" s="17">
        <v>29</v>
      </c>
      <c r="H924" s="2">
        <v>17</v>
      </c>
      <c r="I924" s="2">
        <v>56.7</v>
      </c>
      <c r="J924" s="2">
        <v>17</v>
      </c>
      <c r="K924" s="2">
        <v>56.7</v>
      </c>
      <c r="L924" s="2">
        <v>58.6</v>
      </c>
      <c r="M924" s="2">
        <v>7</v>
      </c>
      <c r="N924" s="2">
        <v>23.3</v>
      </c>
      <c r="O924" s="2">
        <v>5</v>
      </c>
      <c r="P924" s="2">
        <v>16.7</v>
      </c>
      <c r="S924" s="2">
        <v>12</v>
      </c>
      <c r="T924" s="2">
        <v>40</v>
      </c>
      <c r="U924" s="2">
        <v>5</v>
      </c>
      <c r="V924" s="2">
        <v>16.7</v>
      </c>
      <c r="W924" s="2">
        <v>1</v>
      </c>
      <c r="X924" s="2">
        <v>3.3</v>
      </c>
      <c r="Y924" s="2">
        <v>13</v>
      </c>
      <c r="Z924" s="2">
        <v>43.3</v>
      </c>
      <c r="AB924" s="2">
        <v>1</v>
      </c>
      <c r="AC924" s="2">
        <v>1</v>
      </c>
      <c r="AE924" s="2">
        <v>29</v>
      </c>
      <c r="AF924" s="2">
        <v>7</v>
      </c>
      <c r="AG924" s="2">
        <v>23.3</v>
      </c>
      <c r="AH924" s="2">
        <v>7</v>
      </c>
      <c r="AI924" s="2">
        <v>23.3</v>
      </c>
      <c r="AJ924" s="2">
        <v>24.1</v>
      </c>
      <c r="AK924" s="2">
        <v>15</v>
      </c>
      <c r="AL924" s="2">
        <v>50</v>
      </c>
      <c r="AM924" s="2">
        <v>7</v>
      </c>
      <c r="AN924" s="2">
        <v>23.3</v>
      </c>
      <c r="AQ924" s="2">
        <v>7</v>
      </c>
      <c r="AR924" s="2">
        <v>23.3</v>
      </c>
      <c r="AU924" s="2">
        <v>1</v>
      </c>
      <c r="AV924" s="2">
        <v>3.3</v>
      </c>
      <c r="AW924" s="2">
        <v>23</v>
      </c>
      <c r="AX924" s="2">
        <v>76.7</v>
      </c>
      <c r="AZ924" s="2">
        <v>1</v>
      </c>
      <c r="BA924" s="2">
        <v>1</v>
      </c>
      <c r="CA924" s="2">
        <v>29</v>
      </c>
      <c r="CB924" s="2">
        <v>14</v>
      </c>
      <c r="CC924" s="2">
        <v>46.7</v>
      </c>
      <c r="CD924" s="2">
        <v>14</v>
      </c>
      <c r="CE924" s="2">
        <v>46.7</v>
      </c>
      <c r="CF924" s="2">
        <v>48.3</v>
      </c>
      <c r="CG924" s="2">
        <v>5</v>
      </c>
      <c r="CH924" s="2">
        <v>16.7</v>
      </c>
      <c r="CI924" s="2">
        <v>10</v>
      </c>
      <c r="CJ924" s="2">
        <v>33.299999999999997</v>
      </c>
      <c r="CM924" s="2">
        <v>10</v>
      </c>
      <c r="CN924" s="2">
        <v>33.299999999999997</v>
      </c>
      <c r="CO924" s="2">
        <v>4</v>
      </c>
      <c r="CP924" s="2">
        <v>13.3</v>
      </c>
      <c r="CQ924" s="2">
        <v>1</v>
      </c>
      <c r="CR924" s="2">
        <v>3.3</v>
      </c>
      <c r="CS924" s="2">
        <v>16</v>
      </c>
      <c r="CT924" s="2">
        <v>53.3</v>
      </c>
      <c r="CV924" s="2">
        <v>1</v>
      </c>
      <c r="CW924" s="2">
        <v>1</v>
      </c>
    </row>
    <row r="925" spans="1:101" ht="12.75" customHeight="1" x14ac:dyDescent="0.2">
      <c r="A925">
        <v>8</v>
      </c>
      <c r="B925" s="2">
        <v>2836</v>
      </c>
      <c r="G925" s="17">
        <v>4</v>
      </c>
      <c r="AE925" s="2">
        <v>4</v>
      </c>
      <c r="CA925" s="2">
        <v>4</v>
      </c>
    </row>
    <row r="926" spans="1:101" ht="12.75" customHeight="1" x14ac:dyDescent="0.2">
      <c r="A926">
        <v>8</v>
      </c>
      <c r="B926" s="2">
        <v>2838</v>
      </c>
      <c r="C926" s="17">
        <v>3.17</v>
      </c>
      <c r="D926" s="2">
        <v>3.13</v>
      </c>
      <c r="F926" s="15">
        <v>3.3250000000000002</v>
      </c>
      <c r="G926" s="17">
        <v>52</v>
      </c>
      <c r="H926" s="2">
        <v>44</v>
      </c>
      <c r="I926" s="2">
        <v>84.6</v>
      </c>
      <c r="J926" s="2">
        <v>44</v>
      </c>
      <c r="K926" s="2">
        <v>84.6</v>
      </c>
      <c r="L926" s="2">
        <v>84.6</v>
      </c>
      <c r="M926" s="2">
        <v>3</v>
      </c>
      <c r="N926" s="2">
        <v>5.8</v>
      </c>
      <c r="O926" s="2">
        <v>5</v>
      </c>
      <c r="P926" s="2">
        <v>9.6</v>
      </c>
      <c r="Q926" s="2">
        <v>3</v>
      </c>
      <c r="R926" s="2">
        <v>5.8</v>
      </c>
      <c r="S926" s="2">
        <v>12</v>
      </c>
      <c r="T926" s="2">
        <v>23.1</v>
      </c>
      <c r="U926" s="2">
        <v>29</v>
      </c>
      <c r="V926" s="2">
        <v>55.8</v>
      </c>
      <c r="Y926" s="2">
        <v>8</v>
      </c>
      <c r="Z926" s="2">
        <v>15.4</v>
      </c>
      <c r="AE926" s="2">
        <v>52</v>
      </c>
      <c r="AF926" s="2">
        <v>42</v>
      </c>
      <c r="AG926" s="2">
        <v>80.8</v>
      </c>
      <c r="AH926" s="2">
        <v>42</v>
      </c>
      <c r="AI926" s="2">
        <v>80.8</v>
      </c>
      <c r="AJ926" s="2">
        <v>80.8</v>
      </c>
      <c r="AK926" s="2">
        <v>5</v>
      </c>
      <c r="AL926" s="2">
        <v>9.6</v>
      </c>
      <c r="AM926" s="2">
        <v>5</v>
      </c>
      <c r="AN926" s="2">
        <v>9.6</v>
      </c>
      <c r="AQ926" s="2">
        <v>20</v>
      </c>
      <c r="AR926" s="2">
        <v>38.5</v>
      </c>
      <c r="AS926" s="2">
        <v>22</v>
      </c>
      <c r="AT926" s="2">
        <v>42.3</v>
      </c>
      <c r="AW926" s="2">
        <v>10</v>
      </c>
      <c r="AX926" s="2">
        <v>19.2</v>
      </c>
      <c r="CA926" s="2">
        <v>52</v>
      </c>
      <c r="CB926" s="2">
        <v>48</v>
      </c>
      <c r="CC926" s="2">
        <v>92.3</v>
      </c>
      <c r="CD926" s="2">
        <v>48</v>
      </c>
      <c r="CE926" s="2">
        <v>92.3</v>
      </c>
      <c r="CF926" s="2">
        <v>92.3</v>
      </c>
      <c r="CI926" s="2">
        <v>4</v>
      </c>
      <c r="CJ926" s="2">
        <v>7.7</v>
      </c>
      <c r="CK926" s="2">
        <v>2</v>
      </c>
      <c r="CL926" s="2">
        <v>3.8</v>
      </c>
      <c r="CM926" s="2">
        <v>19</v>
      </c>
      <c r="CN926" s="2">
        <v>36.5</v>
      </c>
      <c r="CO926" s="2">
        <v>27</v>
      </c>
      <c r="CP926" s="2">
        <v>51.9</v>
      </c>
      <c r="CS926" s="2">
        <v>4</v>
      </c>
      <c r="CT926" s="2">
        <v>7.7</v>
      </c>
    </row>
    <row r="927" spans="1:101" ht="12.75" customHeight="1" x14ac:dyDescent="0.2">
      <c r="A927">
        <v>8</v>
      </c>
      <c r="B927" s="2">
        <v>2839</v>
      </c>
      <c r="C927" s="17">
        <v>2.6</v>
      </c>
      <c r="D927" s="2">
        <v>2.93</v>
      </c>
      <c r="F927" s="15">
        <v>2.5110000000000001</v>
      </c>
      <c r="G927" s="17">
        <v>273</v>
      </c>
      <c r="H927" s="2">
        <v>168</v>
      </c>
      <c r="I927" s="2">
        <v>61.5</v>
      </c>
      <c r="J927" s="2">
        <v>168</v>
      </c>
      <c r="K927" s="2">
        <v>61.5</v>
      </c>
      <c r="L927" s="2">
        <v>61.5</v>
      </c>
      <c r="M927" s="2">
        <v>59</v>
      </c>
      <c r="N927" s="2">
        <v>21.6</v>
      </c>
      <c r="O927" s="2">
        <v>46</v>
      </c>
      <c r="P927" s="2">
        <v>16.8</v>
      </c>
      <c r="Q927" s="2">
        <v>14</v>
      </c>
      <c r="R927" s="2">
        <v>5.0999999999999996</v>
      </c>
      <c r="S927" s="2">
        <v>57</v>
      </c>
      <c r="T927" s="2">
        <v>20.9</v>
      </c>
      <c r="U927" s="2">
        <v>97</v>
      </c>
      <c r="V927" s="2">
        <v>35.5</v>
      </c>
      <c r="Y927" s="2">
        <v>105</v>
      </c>
      <c r="Z927" s="2">
        <v>38.5</v>
      </c>
      <c r="AA927" s="2">
        <v>3</v>
      </c>
      <c r="AB927" s="2">
        <v>2</v>
      </c>
      <c r="AE927" s="2">
        <v>275</v>
      </c>
      <c r="AF927" s="2">
        <v>210</v>
      </c>
      <c r="AG927" s="2">
        <v>76.400000000000006</v>
      </c>
      <c r="AH927" s="2">
        <v>210</v>
      </c>
      <c r="AI927" s="2">
        <v>76.400000000000006</v>
      </c>
      <c r="AJ927" s="2">
        <v>76.400000000000006</v>
      </c>
      <c r="AK927" s="2">
        <v>43</v>
      </c>
      <c r="AL927" s="2">
        <v>15.6</v>
      </c>
      <c r="AM927" s="2">
        <v>22</v>
      </c>
      <c r="AN927" s="2">
        <v>8</v>
      </c>
      <c r="AO927" s="2">
        <v>8</v>
      </c>
      <c r="AP927" s="2">
        <v>2.9</v>
      </c>
      <c r="AQ927" s="2">
        <v>90</v>
      </c>
      <c r="AR927" s="2">
        <v>32.700000000000003</v>
      </c>
      <c r="AS927" s="2">
        <v>112</v>
      </c>
      <c r="AT927" s="2">
        <v>40.700000000000003</v>
      </c>
      <c r="AW927" s="2">
        <v>65</v>
      </c>
      <c r="AX927" s="2">
        <v>23.6</v>
      </c>
      <c r="AY927" s="2">
        <v>1</v>
      </c>
      <c r="AZ927" s="2">
        <v>2</v>
      </c>
      <c r="CA927" s="2">
        <v>276</v>
      </c>
      <c r="CB927" s="2">
        <v>178</v>
      </c>
      <c r="CC927" s="2">
        <v>64.5</v>
      </c>
      <c r="CD927" s="2">
        <v>178</v>
      </c>
      <c r="CE927" s="2">
        <v>64.5</v>
      </c>
      <c r="CF927" s="2">
        <v>64.5</v>
      </c>
      <c r="CG927" s="2">
        <v>44</v>
      </c>
      <c r="CH927" s="2">
        <v>15.9</v>
      </c>
      <c r="CI927" s="2">
        <v>54</v>
      </c>
      <c r="CJ927" s="2">
        <v>19.600000000000001</v>
      </c>
      <c r="CK927" s="2">
        <v>16</v>
      </c>
      <c r="CL927" s="2">
        <v>5.8</v>
      </c>
      <c r="CM927" s="2">
        <v>107</v>
      </c>
      <c r="CN927" s="2">
        <v>38.799999999999997</v>
      </c>
      <c r="CO927" s="2">
        <v>55</v>
      </c>
      <c r="CP927" s="2">
        <v>19.899999999999999</v>
      </c>
      <c r="CS927" s="2">
        <v>98</v>
      </c>
      <c r="CT927" s="2">
        <v>35.5</v>
      </c>
      <c r="CU927" s="2">
        <v>1</v>
      </c>
      <c r="CV927" s="2">
        <v>1</v>
      </c>
    </row>
    <row r="928" spans="1:101" ht="12.75" customHeight="1" x14ac:dyDescent="0.2">
      <c r="A928">
        <v>8</v>
      </c>
      <c r="B928" s="2">
        <v>2850</v>
      </c>
    </row>
    <row r="929" spans="1:101" ht="12.75" customHeight="1" x14ac:dyDescent="0.2">
      <c r="A929">
        <v>8</v>
      </c>
      <c r="B929" s="2">
        <v>2858</v>
      </c>
      <c r="C929" s="17">
        <v>3.14</v>
      </c>
      <c r="D929" s="2">
        <v>2.29</v>
      </c>
      <c r="F929" s="15">
        <v>2.4769999999999999</v>
      </c>
      <c r="G929" s="17">
        <v>21</v>
      </c>
      <c r="H929" s="2">
        <v>16</v>
      </c>
      <c r="I929" s="2">
        <v>76.2</v>
      </c>
      <c r="J929" s="2">
        <v>16</v>
      </c>
      <c r="K929" s="2">
        <v>76.2</v>
      </c>
      <c r="L929" s="2">
        <v>76.2</v>
      </c>
      <c r="M929" s="2">
        <v>1</v>
      </c>
      <c r="N929" s="2">
        <v>4.8</v>
      </c>
      <c r="O929" s="2">
        <v>4</v>
      </c>
      <c r="P929" s="2">
        <v>19</v>
      </c>
      <c r="S929" s="2">
        <v>7</v>
      </c>
      <c r="T929" s="2">
        <v>33.299999999999997</v>
      </c>
      <c r="U929" s="2">
        <v>9</v>
      </c>
      <c r="V929" s="2">
        <v>42.9</v>
      </c>
      <c r="Y929" s="2">
        <v>5</v>
      </c>
      <c r="Z929" s="2">
        <v>23.8</v>
      </c>
      <c r="AB929" s="2">
        <v>1</v>
      </c>
      <c r="AC929" s="2">
        <v>1</v>
      </c>
      <c r="AE929" s="2">
        <v>21</v>
      </c>
      <c r="AF929" s="2">
        <v>10</v>
      </c>
      <c r="AG929" s="2">
        <v>47.6</v>
      </c>
      <c r="AH929" s="2">
        <v>10</v>
      </c>
      <c r="AI929" s="2">
        <v>47.6</v>
      </c>
      <c r="AJ929" s="2">
        <v>47.6</v>
      </c>
      <c r="AK929" s="2">
        <v>7</v>
      </c>
      <c r="AL929" s="2">
        <v>33.299999999999997</v>
      </c>
      <c r="AM929" s="2">
        <v>4</v>
      </c>
      <c r="AN929" s="2">
        <v>19</v>
      </c>
      <c r="AQ929" s="2">
        <v>7</v>
      </c>
      <c r="AR929" s="2">
        <v>33.299999999999997</v>
      </c>
      <c r="AS929" s="2">
        <v>3</v>
      </c>
      <c r="AT929" s="2">
        <v>14.3</v>
      </c>
      <c r="AW929" s="2">
        <v>11</v>
      </c>
      <c r="AX929" s="2">
        <v>52.4</v>
      </c>
      <c r="AZ929" s="2">
        <v>1</v>
      </c>
      <c r="BA929" s="2">
        <v>1</v>
      </c>
      <c r="CA929" s="2">
        <v>21</v>
      </c>
      <c r="CB929" s="2">
        <v>11</v>
      </c>
      <c r="CC929" s="2">
        <v>52.4</v>
      </c>
      <c r="CD929" s="2">
        <v>11</v>
      </c>
      <c r="CE929" s="2">
        <v>52.4</v>
      </c>
      <c r="CF929" s="2">
        <v>52.4</v>
      </c>
      <c r="CG929" s="2">
        <v>2</v>
      </c>
      <c r="CH929" s="2">
        <v>9.5</v>
      </c>
      <c r="CI929" s="2">
        <v>8</v>
      </c>
      <c r="CJ929" s="2">
        <v>38.1</v>
      </c>
      <c r="CM929" s="2">
        <v>10</v>
      </c>
      <c r="CN929" s="2">
        <v>47.6</v>
      </c>
      <c r="CO929" s="2">
        <v>1</v>
      </c>
      <c r="CP929" s="2">
        <v>4.8</v>
      </c>
      <c r="CS929" s="2">
        <v>10</v>
      </c>
      <c r="CT929" s="2">
        <v>47.6</v>
      </c>
      <c r="CV929" s="2">
        <v>1</v>
      </c>
      <c r="CW929" s="2">
        <v>1</v>
      </c>
    </row>
    <row r="930" spans="1:101" ht="12.75" customHeight="1" x14ac:dyDescent="0.2">
      <c r="A930">
        <v>8</v>
      </c>
      <c r="B930" s="2">
        <v>2859</v>
      </c>
      <c r="C930" s="17">
        <v>2.41</v>
      </c>
      <c r="D930" s="2">
        <v>2.27</v>
      </c>
      <c r="F930" s="15">
        <v>2.2709999999999995</v>
      </c>
      <c r="G930" s="17">
        <v>41</v>
      </c>
      <c r="H930" s="2">
        <v>24</v>
      </c>
      <c r="I930" s="2">
        <v>58.5</v>
      </c>
      <c r="J930" s="2">
        <v>24</v>
      </c>
      <c r="K930" s="2">
        <v>58.5</v>
      </c>
      <c r="L930" s="2">
        <v>58.5</v>
      </c>
      <c r="M930" s="2">
        <v>8</v>
      </c>
      <c r="N930" s="2">
        <v>19.5</v>
      </c>
      <c r="O930" s="2">
        <v>9</v>
      </c>
      <c r="P930" s="2">
        <v>22</v>
      </c>
      <c r="Q930" s="2">
        <v>3</v>
      </c>
      <c r="R930" s="2">
        <v>7.3</v>
      </c>
      <c r="S930" s="2">
        <v>11</v>
      </c>
      <c r="T930" s="2">
        <v>26.8</v>
      </c>
      <c r="U930" s="2">
        <v>10</v>
      </c>
      <c r="V930" s="2">
        <v>24.4</v>
      </c>
      <c r="Y930" s="2">
        <v>17</v>
      </c>
      <c r="Z930" s="2">
        <v>41.5</v>
      </c>
      <c r="AC930" s="2">
        <v>2</v>
      </c>
      <c r="AE930" s="2">
        <v>41</v>
      </c>
      <c r="AF930" s="2">
        <v>19</v>
      </c>
      <c r="AG930" s="2">
        <v>46.3</v>
      </c>
      <c r="AH930" s="2">
        <v>19</v>
      </c>
      <c r="AI930" s="2">
        <v>46.3</v>
      </c>
      <c r="AJ930" s="2">
        <v>46.3</v>
      </c>
      <c r="AK930" s="2">
        <v>12</v>
      </c>
      <c r="AL930" s="2">
        <v>29.3</v>
      </c>
      <c r="AM930" s="2">
        <v>10</v>
      </c>
      <c r="AN930" s="2">
        <v>24.4</v>
      </c>
      <c r="AQ930" s="2">
        <v>15</v>
      </c>
      <c r="AR930" s="2">
        <v>36.6</v>
      </c>
      <c r="AS930" s="2">
        <v>4</v>
      </c>
      <c r="AT930" s="2">
        <v>9.8000000000000007</v>
      </c>
      <c r="AW930" s="2">
        <v>22</v>
      </c>
      <c r="AX930" s="2">
        <v>53.7</v>
      </c>
      <c r="BA930" s="2">
        <v>2</v>
      </c>
      <c r="CA930" s="2">
        <v>41</v>
      </c>
      <c r="CB930" s="2">
        <v>27</v>
      </c>
      <c r="CC930" s="2">
        <v>65.900000000000006</v>
      </c>
      <c r="CD930" s="2">
        <v>27</v>
      </c>
      <c r="CE930" s="2">
        <v>65.900000000000006</v>
      </c>
      <c r="CF930" s="2">
        <v>65.900000000000006</v>
      </c>
      <c r="CG930" s="2">
        <v>5</v>
      </c>
      <c r="CH930" s="2">
        <v>12.2</v>
      </c>
      <c r="CI930" s="2">
        <v>9</v>
      </c>
      <c r="CJ930" s="2">
        <v>22</v>
      </c>
      <c r="CK930" s="2">
        <v>5</v>
      </c>
      <c r="CL930" s="2">
        <v>12.2</v>
      </c>
      <c r="CM930" s="2">
        <v>18</v>
      </c>
      <c r="CN930" s="2">
        <v>43.9</v>
      </c>
      <c r="CO930" s="2">
        <v>4</v>
      </c>
      <c r="CP930" s="2">
        <v>9.8000000000000007</v>
      </c>
      <c r="CS930" s="2">
        <v>14</v>
      </c>
      <c r="CT930" s="2">
        <v>34.1</v>
      </c>
      <c r="CW930" s="2">
        <v>2</v>
      </c>
    </row>
    <row r="931" spans="1:101" ht="12.75" customHeight="1" x14ac:dyDescent="0.2">
      <c r="A931">
        <v>8</v>
      </c>
      <c r="B931" s="2">
        <v>2860</v>
      </c>
      <c r="C931" s="17">
        <v>2.89</v>
      </c>
      <c r="D931" s="2">
        <v>2.56</v>
      </c>
      <c r="F931" s="15">
        <v>2.278</v>
      </c>
      <c r="G931" s="17">
        <v>18</v>
      </c>
      <c r="H931" s="2">
        <v>15</v>
      </c>
      <c r="I931" s="2">
        <v>83.3</v>
      </c>
      <c r="J931" s="2">
        <v>15</v>
      </c>
      <c r="K931" s="2">
        <v>83.3</v>
      </c>
      <c r="L931" s="2">
        <v>83.3</v>
      </c>
      <c r="M931" s="2">
        <v>3</v>
      </c>
      <c r="N931" s="2">
        <v>16.7</v>
      </c>
      <c r="Q931" s="2">
        <v>1</v>
      </c>
      <c r="R931" s="2">
        <v>5.6</v>
      </c>
      <c r="S931" s="2">
        <v>7</v>
      </c>
      <c r="T931" s="2">
        <v>38.9</v>
      </c>
      <c r="U931" s="2">
        <v>7</v>
      </c>
      <c r="V931" s="2">
        <v>38.9</v>
      </c>
      <c r="Y931" s="2">
        <v>3</v>
      </c>
      <c r="Z931" s="2">
        <v>16.7</v>
      </c>
      <c r="AC931" s="2">
        <v>1</v>
      </c>
      <c r="AE931" s="2">
        <v>18</v>
      </c>
      <c r="AF931" s="2">
        <v>11</v>
      </c>
      <c r="AG931" s="2">
        <v>61.1</v>
      </c>
      <c r="AH931" s="2">
        <v>11</v>
      </c>
      <c r="AI931" s="2">
        <v>61.1</v>
      </c>
      <c r="AJ931" s="2">
        <v>61.1</v>
      </c>
      <c r="AK931" s="2">
        <v>5</v>
      </c>
      <c r="AL931" s="2">
        <v>27.8</v>
      </c>
      <c r="AM931" s="2">
        <v>2</v>
      </c>
      <c r="AN931" s="2">
        <v>11.1</v>
      </c>
      <c r="AQ931" s="2">
        <v>7</v>
      </c>
      <c r="AR931" s="2">
        <v>38.9</v>
      </c>
      <c r="AS931" s="2">
        <v>4</v>
      </c>
      <c r="AT931" s="2">
        <v>22.2</v>
      </c>
      <c r="AW931" s="2">
        <v>7</v>
      </c>
      <c r="AX931" s="2">
        <v>38.9</v>
      </c>
      <c r="BA931" s="2">
        <v>1</v>
      </c>
      <c r="CA931" s="2">
        <v>18</v>
      </c>
      <c r="CB931" s="2">
        <v>9</v>
      </c>
      <c r="CC931" s="2">
        <v>50</v>
      </c>
      <c r="CD931" s="2">
        <v>9</v>
      </c>
      <c r="CE931" s="2">
        <v>50</v>
      </c>
      <c r="CF931" s="2">
        <v>50</v>
      </c>
      <c r="CI931" s="2">
        <v>9</v>
      </c>
      <c r="CJ931" s="2">
        <v>50</v>
      </c>
      <c r="CK931" s="2">
        <v>2</v>
      </c>
      <c r="CL931" s="2">
        <v>11.1</v>
      </c>
      <c r="CM931" s="2">
        <v>5</v>
      </c>
      <c r="CN931" s="2">
        <v>27.8</v>
      </c>
      <c r="CO931" s="2">
        <v>2</v>
      </c>
      <c r="CP931" s="2">
        <v>11.1</v>
      </c>
      <c r="CS931" s="2">
        <v>9</v>
      </c>
      <c r="CT931" s="2">
        <v>50</v>
      </c>
      <c r="CW931" s="2">
        <v>1</v>
      </c>
    </row>
    <row r="932" spans="1:101" ht="12.75" customHeight="1" x14ac:dyDescent="0.2">
      <c r="A932">
        <v>8</v>
      </c>
      <c r="B932" s="2">
        <v>2863</v>
      </c>
      <c r="C932" s="17">
        <v>2.82</v>
      </c>
      <c r="D932" s="2">
        <v>2.09</v>
      </c>
      <c r="F932" s="15">
        <v>2.548</v>
      </c>
      <c r="G932" s="17">
        <v>11</v>
      </c>
      <c r="H932" s="2">
        <v>6</v>
      </c>
      <c r="I932" s="2">
        <v>54.5</v>
      </c>
      <c r="J932" s="2">
        <v>6</v>
      </c>
      <c r="K932" s="2">
        <v>54.5</v>
      </c>
      <c r="L932" s="2">
        <v>54.5</v>
      </c>
      <c r="M932" s="2">
        <v>3</v>
      </c>
      <c r="N932" s="2">
        <v>27.3</v>
      </c>
      <c r="O932" s="2">
        <v>2</v>
      </c>
      <c r="P932" s="2">
        <v>18.2</v>
      </c>
      <c r="U932" s="2">
        <v>6</v>
      </c>
      <c r="V932" s="2">
        <v>54.5</v>
      </c>
      <c r="Y932" s="2">
        <v>5</v>
      </c>
      <c r="Z932" s="2">
        <v>45.5</v>
      </c>
      <c r="AE932" s="2">
        <v>11</v>
      </c>
      <c r="AF932" s="2">
        <v>3</v>
      </c>
      <c r="AG932" s="2">
        <v>27.3</v>
      </c>
      <c r="AH932" s="2">
        <v>3</v>
      </c>
      <c r="AI932" s="2">
        <v>27.3</v>
      </c>
      <c r="AJ932" s="2">
        <v>27.3</v>
      </c>
      <c r="AK932" s="2">
        <v>5</v>
      </c>
      <c r="AL932" s="2">
        <v>45.5</v>
      </c>
      <c r="AM932" s="2">
        <v>3</v>
      </c>
      <c r="AN932" s="2">
        <v>27.3</v>
      </c>
      <c r="AS932" s="2">
        <v>3</v>
      </c>
      <c r="AT932" s="2">
        <v>27.3</v>
      </c>
      <c r="AW932" s="2">
        <v>8</v>
      </c>
      <c r="AX932" s="2">
        <v>72.7</v>
      </c>
      <c r="CA932" s="2">
        <v>11</v>
      </c>
      <c r="CB932" s="2">
        <v>6</v>
      </c>
      <c r="CC932" s="2">
        <v>54.5</v>
      </c>
      <c r="CD932" s="2">
        <v>6</v>
      </c>
      <c r="CE932" s="2">
        <v>54.5</v>
      </c>
      <c r="CF932" s="2">
        <v>54.5</v>
      </c>
      <c r="CG932" s="2">
        <v>3</v>
      </c>
      <c r="CH932" s="2">
        <v>27.3</v>
      </c>
      <c r="CI932" s="2">
        <v>2</v>
      </c>
      <c r="CJ932" s="2">
        <v>18.2</v>
      </c>
      <c r="CM932" s="2">
        <v>3</v>
      </c>
      <c r="CN932" s="2">
        <v>27.3</v>
      </c>
      <c r="CO932" s="2">
        <v>3</v>
      </c>
      <c r="CP932" s="2">
        <v>27.3</v>
      </c>
      <c r="CS932" s="2">
        <v>5</v>
      </c>
      <c r="CT932" s="2">
        <v>45.5</v>
      </c>
    </row>
    <row r="933" spans="1:101" ht="12.75" customHeight="1" x14ac:dyDescent="0.2">
      <c r="A933">
        <v>8</v>
      </c>
      <c r="B933" s="2">
        <v>2865</v>
      </c>
      <c r="C933" s="17">
        <v>2.71</v>
      </c>
      <c r="D933" s="2">
        <v>2.31</v>
      </c>
      <c r="F933" s="15">
        <v>2.6020000000000003</v>
      </c>
      <c r="G933" s="17">
        <v>70</v>
      </c>
      <c r="H933" s="2">
        <v>42</v>
      </c>
      <c r="I933" s="2">
        <v>60</v>
      </c>
      <c r="J933" s="2">
        <v>42</v>
      </c>
      <c r="K933" s="2">
        <v>60</v>
      </c>
      <c r="L933" s="2">
        <v>60</v>
      </c>
      <c r="M933" s="2">
        <v>11</v>
      </c>
      <c r="N933" s="2">
        <v>15.7</v>
      </c>
      <c r="O933" s="2">
        <v>17</v>
      </c>
      <c r="P933" s="2">
        <v>24.3</v>
      </c>
      <c r="Q933" s="2">
        <v>1</v>
      </c>
      <c r="R933" s="2">
        <v>1.4</v>
      </c>
      <c r="S933" s="2">
        <v>19</v>
      </c>
      <c r="T933" s="2">
        <v>27.1</v>
      </c>
      <c r="U933" s="2">
        <v>22</v>
      </c>
      <c r="V933" s="2">
        <v>31.4</v>
      </c>
      <c r="Y933" s="2">
        <v>28</v>
      </c>
      <c r="Z933" s="2">
        <v>40</v>
      </c>
      <c r="AC933" s="2">
        <v>2</v>
      </c>
      <c r="AE933" s="2">
        <v>70</v>
      </c>
      <c r="AF933" s="2">
        <v>36</v>
      </c>
      <c r="AG933" s="2">
        <v>51.4</v>
      </c>
      <c r="AH933" s="2">
        <v>36</v>
      </c>
      <c r="AI933" s="2">
        <v>51.4</v>
      </c>
      <c r="AJ933" s="2">
        <v>51.4</v>
      </c>
      <c r="AK933" s="2">
        <v>26</v>
      </c>
      <c r="AL933" s="2">
        <v>37.1</v>
      </c>
      <c r="AM933" s="2">
        <v>8</v>
      </c>
      <c r="AN933" s="2">
        <v>11.4</v>
      </c>
      <c r="AQ933" s="2">
        <v>24</v>
      </c>
      <c r="AR933" s="2">
        <v>34.299999999999997</v>
      </c>
      <c r="AS933" s="2">
        <v>12</v>
      </c>
      <c r="AT933" s="2">
        <v>17.100000000000001</v>
      </c>
      <c r="AW933" s="2">
        <v>34</v>
      </c>
      <c r="AX933" s="2">
        <v>48.6</v>
      </c>
      <c r="BA933" s="2">
        <v>2</v>
      </c>
      <c r="CA933" s="2">
        <v>70</v>
      </c>
      <c r="CB933" s="2">
        <v>42</v>
      </c>
      <c r="CC933" s="2">
        <v>60</v>
      </c>
      <c r="CD933" s="2">
        <v>42</v>
      </c>
      <c r="CE933" s="2">
        <v>60</v>
      </c>
      <c r="CF933" s="2">
        <v>60</v>
      </c>
      <c r="CG933" s="2">
        <v>7</v>
      </c>
      <c r="CH933" s="2">
        <v>10</v>
      </c>
      <c r="CI933" s="2">
        <v>21</v>
      </c>
      <c r="CJ933" s="2">
        <v>30</v>
      </c>
      <c r="CK933" s="2">
        <v>2</v>
      </c>
      <c r="CL933" s="2">
        <v>2.9</v>
      </c>
      <c r="CM933" s="2">
        <v>27</v>
      </c>
      <c r="CN933" s="2">
        <v>38.6</v>
      </c>
      <c r="CO933" s="2">
        <v>13</v>
      </c>
      <c r="CP933" s="2">
        <v>18.600000000000001</v>
      </c>
      <c r="CS933" s="2">
        <v>28</v>
      </c>
      <c r="CT933" s="2">
        <v>40</v>
      </c>
      <c r="CW933" s="2">
        <v>2</v>
      </c>
    </row>
    <row r="934" spans="1:101" ht="12.75" customHeight="1" x14ac:dyDescent="0.2">
      <c r="A934">
        <v>8</v>
      </c>
      <c r="B934" s="2">
        <v>2893</v>
      </c>
      <c r="C934" s="17">
        <v>3.42</v>
      </c>
      <c r="D934" s="2">
        <v>3.42</v>
      </c>
      <c r="F934" s="15">
        <v>2.8089999999999997</v>
      </c>
      <c r="G934" s="17">
        <v>31</v>
      </c>
      <c r="H934" s="2">
        <v>24</v>
      </c>
      <c r="I934" s="2">
        <v>77.400000000000006</v>
      </c>
      <c r="J934" s="2">
        <v>24</v>
      </c>
      <c r="K934" s="2">
        <v>77.400000000000006</v>
      </c>
      <c r="L934" s="2">
        <v>77.400000000000006</v>
      </c>
      <c r="O934" s="2">
        <v>7</v>
      </c>
      <c r="P934" s="2">
        <v>22.6</v>
      </c>
      <c r="S934" s="2">
        <v>4</v>
      </c>
      <c r="T934" s="2">
        <v>12.9</v>
      </c>
      <c r="U934" s="2">
        <v>20</v>
      </c>
      <c r="V934" s="2">
        <v>64.5</v>
      </c>
      <c r="Y934" s="2">
        <v>7</v>
      </c>
      <c r="Z934" s="2">
        <v>22.6</v>
      </c>
      <c r="AB934" s="2">
        <v>1</v>
      </c>
      <c r="AE934" s="2">
        <v>31</v>
      </c>
      <c r="AF934" s="2">
        <v>27</v>
      </c>
      <c r="AG934" s="2">
        <v>87.1</v>
      </c>
      <c r="AH934" s="2">
        <v>27</v>
      </c>
      <c r="AI934" s="2">
        <v>87.1</v>
      </c>
      <c r="AJ934" s="2">
        <v>87.1</v>
      </c>
      <c r="AK934" s="2">
        <v>1</v>
      </c>
      <c r="AL934" s="2">
        <v>3.2</v>
      </c>
      <c r="AM934" s="2">
        <v>3</v>
      </c>
      <c r="AN934" s="2">
        <v>9.6999999999999993</v>
      </c>
      <c r="AQ934" s="2">
        <v>9</v>
      </c>
      <c r="AR934" s="2">
        <v>29</v>
      </c>
      <c r="AS934" s="2">
        <v>18</v>
      </c>
      <c r="AT934" s="2">
        <v>58.1</v>
      </c>
      <c r="AW934" s="2">
        <v>4</v>
      </c>
      <c r="AX934" s="2">
        <v>12.9</v>
      </c>
      <c r="AZ934" s="2">
        <v>1</v>
      </c>
      <c r="CA934" s="2">
        <v>31</v>
      </c>
      <c r="CB934" s="2">
        <v>22</v>
      </c>
      <c r="CC934" s="2">
        <v>71</v>
      </c>
      <c r="CD934" s="2">
        <v>22</v>
      </c>
      <c r="CE934" s="2">
        <v>71</v>
      </c>
      <c r="CF934" s="2">
        <v>71</v>
      </c>
      <c r="CG934" s="2">
        <v>3</v>
      </c>
      <c r="CH934" s="2">
        <v>9.6999999999999993</v>
      </c>
      <c r="CI934" s="2">
        <v>6</v>
      </c>
      <c r="CJ934" s="2">
        <v>19.399999999999999</v>
      </c>
      <c r="CM934" s="2">
        <v>16</v>
      </c>
      <c r="CN934" s="2">
        <v>51.6</v>
      </c>
      <c r="CO934" s="2">
        <v>6</v>
      </c>
      <c r="CP934" s="2">
        <v>19.399999999999999</v>
      </c>
      <c r="CS934" s="2">
        <v>9</v>
      </c>
      <c r="CT934" s="2">
        <v>29</v>
      </c>
      <c r="CV934" s="2">
        <v>1</v>
      </c>
    </row>
    <row r="935" spans="1:101" ht="12.75" customHeight="1" x14ac:dyDescent="0.2">
      <c r="A935">
        <v>8</v>
      </c>
      <c r="B935" s="2">
        <v>2896</v>
      </c>
      <c r="C935" s="17">
        <v>2.5499999999999998</v>
      </c>
      <c r="D935" s="2">
        <v>2.4500000000000002</v>
      </c>
      <c r="F935" s="15">
        <v>3.2719999999999998</v>
      </c>
      <c r="G935" s="17">
        <v>11</v>
      </c>
      <c r="H935" s="2">
        <v>7</v>
      </c>
      <c r="I935" s="2">
        <v>63.6</v>
      </c>
      <c r="J935" s="2">
        <v>7</v>
      </c>
      <c r="K935" s="2">
        <v>63.6</v>
      </c>
      <c r="L935" s="2">
        <v>63.6</v>
      </c>
      <c r="M935" s="2">
        <v>1</v>
      </c>
      <c r="N935" s="2">
        <v>9.1</v>
      </c>
      <c r="O935" s="2">
        <v>3</v>
      </c>
      <c r="P935" s="2">
        <v>27.3</v>
      </c>
      <c r="Q935" s="2">
        <v>1</v>
      </c>
      <c r="R935" s="2">
        <v>9.1</v>
      </c>
      <c r="S935" s="2">
        <v>3</v>
      </c>
      <c r="T935" s="2">
        <v>27.3</v>
      </c>
      <c r="U935" s="2">
        <v>3</v>
      </c>
      <c r="V935" s="2">
        <v>27.3</v>
      </c>
      <c r="Y935" s="2">
        <v>4</v>
      </c>
      <c r="Z935" s="2">
        <v>36.4</v>
      </c>
      <c r="AE935" s="2">
        <v>11</v>
      </c>
      <c r="AF935" s="2">
        <v>7</v>
      </c>
      <c r="AG935" s="2">
        <v>63.6</v>
      </c>
      <c r="AH935" s="2">
        <v>7</v>
      </c>
      <c r="AI935" s="2">
        <v>63.6</v>
      </c>
      <c r="AJ935" s="2">
        <v>63.6</v>
      </c>
      <c r="AK935" s="2">
        <v>2</v>
      </c>
      <c r="AL935" s="2">
        <v>18.2</v>
      </c>
      <c r="AM935" s="2">
        <v>2</v>
      </c>
      <c r="AN935" s="2">
        <v>18.2</v>
      </c>
      <c r="AQ935" s="2">
        <v>7</v>
      </c>
      <c r="AR935" s="2">
        <v>63.6</v>
      </c>
      <c r="AW935" s="2">
        <v>4</v>
      </c>
      <c r="AX935" s="2">
        <v>36.4</v>
      </c>
      <c r="CA935" s="2">
        <v>11</v>
      </c>
      <c r="CB935" s="2">
        <v>9</v>
      </c>
      <c r="CC935" s="2">
        <v>81.8</v>
      </c>
      <c r="CD935" s="2">
        <v>9</v>
      </c>
      <c r="CE935" s="2">
        <v>81.8</v>
      </c>
      <c r="CF935" s="2">
        <v>81.8</v>
      </c>
      <c r="CG935" s="2">
        <v>1</v>
      </c>
      <c r="CH935" s="2">
        <v>9.1</v>
      </c>
      <c r="CI935" s="2">
        <v>1</v>
      </c>
      <c r="CJ935" s="2">
        <v>9.1</v>
      </c>
      <c r="CM935" s="2">
        <v>3</v>
      </c>
      <c r="CN935" s="2">
        <v>27.3</v>
      </c>
      <c r="CO935" s="2">
        <v>6</v>
      </c>
      <c r="CP935" s="2">
        <v>54.5</v>
      </c>
      <c r="CS935" s="2">
        <v>2</v>
      </c>
      <c r="CT935" s="2">
        <v>18.2</v>
      </c>
    </row>
    <row r="936" spans="1:101" ht="12.75" customHeight="1" x14ac:dyDescent="0.2">
      <c r="A936">
        <v>8</v>
      </c>
      <c r="B936" s="2">
        <v>2898</v>
      </c>
      <c r="C936" s="17">
        <v>2.66</v>
      </c>
      <c r="D936" s="2">
        <v>2.19</v>
      </c>
      <c r="F936" s="15">
        <v>2.4320000000000004</v>
      </c>
      <c r="G936" s="17">
        <v>103</v>
      </c>
      <c r="H936" s="2">
        <v>54</v>
      </c>
      <c r="I936" s="2">
        <v>51.9</v>
      </c>
      <c r="J936" s="2">
        <v>54</v>
      </c>
      <c r="K936" s="2">
        <v>51.9</v>
      </c>
      <c r="L936" s="2">
        <v>52.4</v>
      </c>
      <c r="M936" s="2">
        <v>15</v>
      </c>
      <c r="N936" s="2">
        <v>14.4</v>
      </c>
      <c r="O936" s="2">
        <v>34</v>
      </c>
      <c r="P936" s="2">
        <v>32.700000000000003</v>
      </c>
      <c r="S936" s="2">
        <v>22</v>
      </c>
      <c r="T936" s="2">
        <v>21.2</v>
      </c>
      <c r="U936" s="2">
        <v>32</v>
      </c>
      <c r="V936" s="2">
        <v>30.8</v>
      </c>
      <c r="W936" s="2">
        <v>1</v>
      </c>
      <c r="X936" s="2">
        <v>1</v>
      </c>
      <c r="Y936" s="2">
        <v>50</v>
      </c>
      <c r="Z936" s="2">
        <v>48.1</v>
      </c>
      <c r="AC936" s="2">
        <v>1</v>
      </c>
      <c r="AE936" s="2">
        <v>104</v>
      </c>
      <c r="AF936" s="2">
        <v>39</v>
      </c>
      <c r="AG936" s="2">
        <v>37.5</v>
      </c>
      <c r="AH936" s="2">
        <v>39</v>
      </c>
      <c r="AI936" s="2">
        <v>37.5</v>
      </c>
      <c r="AJ936" s="2">
        <v>37.5</v>
      </c>
      <c r="AK936" s="2">
        <v>34</v>
      </c>
      <c r="AL936" s="2">
        <v>32.700000000000003</v>
      </c>
      <c r="AM936" s="2">
        <v>31</v>
      </c>
      <c r="AN936" s="2">
        <v>29.8</v>
      </c>
      <c r="AQ936" s="2">
        <v>24</v>
      </c>
      <c r="AR936" s="2">
        <v>23.1</v>
      </c>
      <c r="AS936" s="2">
        <v>15</v>
      </c>
      <c r="AT936" s="2">
        <v>14.4</v>
      </c>
      <c r="AW936" s="2">
        <v>65</v>
      </c>
      <c r="AX936" s="2">
        <v>62.5</v>
      </c>
      <c r="BA936" s="2">
        <v>1</v>
      </c>
      <c r="CA936" s="2">
        <v>104</v>
      </c>
      <c r="CB936" s="2">
        <v>49</v>
      </c>
      <c r="CC936" s="2">
        <v>47.1</v>
      </c>
      <c r="CD936" s="2">
        <v>49</v>
      </c>
      <c r="CE936" s="2">
        <v>47.1</v>
      </c>
      <c r="CF936" s="2">
        <v>47.1</v>
      </c>
      <c r="CG936" s="2">
        <v>16</v>
      </c>
      <c r="CH936" s="2">
        <v>15.4</v>
      </c>
      <c r="CI936" s="2">
        <v>39</v>
      </c>
      <c r="CJ936" s="2">
        <v>37.5</v>
      </c>
      <c r="CM936" s="2">
        <v>37</v>
      </c>
      <c r="CN936" s="2">
        <v>35.6</v>
      </c>
      <c r="CO936" s="2">
        <v>12</v>
      </c>
      <c r="CP936" s="2">
        <v>11.5</v>
      </c>
      <c r="CS936" s="2">
        <v>55</v>
      </c>
      <c r="CT936" s="2">
        <v>52.9</v>
      </c>
      <c r="CW936" s="2">
        <v>1</v>
      </c>
    </row>
    <row r="937" spans="1:101" ht="12.75" customHeight="1" x14ac:dyDescent="0.2">
      <c r="A937">
        <v>8</v>
      </c>
      <c r="B937" s="2">
        <v>2900</v>
      </c>
      <c r="G937" s="17">
        <v>1</v>
      </c>
      <c r="AE937" s="2">
        <v>1</v>
      </c>
      <c r="CA937" s="2">
        <v>1</v>
      </c>
    </row>
    <row r="938" spans="1:101" ht="12.75" customHeight="1" x14ac:dyDescent="0.2">
      <c r="A938">
        <v>8</v>
      </c>
      <c r="B938" s="2">
        <v>2903</v>
      </c>
    </row>
    <row r="939" spans="1:101" ht="12.75" customHeight="1" x14ac:dyDescent="0.2">
      <c r="A939">
        <v>8</v>
      </c>
      <c r="B939" s="2">
        <v>2906</v>
      </c>
      <c r="C939" s="17">
        <v>2.65</v>
      </c>
      <c r="D939" s="2">
        <v>2.5099999999999998</v>
      </c>
      <c r="F939" s="15">
        <v>2.5030000000000001</v>
      </c>
      <c r="G939" s="17">
        <v>211</v>
      </c>
      <c r="H939" s="2">
        <v>126</v>
      </c>
      <c r="I939" s="2">
        <v>57.8</v>
      </c>
      <c r="J939" s="2">
        <v>126</v>
      </c>
      <c r="K939" s="2">
        <v>57.8</v>
      </c>
      <c r="L939" s="2">
        <v>59.7</v>
      </c>
      <c r="M939" s="2">
        <v>40</v>
      </c>
      <c r="N939" s="2">
        <v>18.3</v>
      </c>
      <c r="O939" s="2">
        <v>45</v>
      </c>
      <c r="P939" s="2">
        <v>20.6</v>
      </c>
      <c r="Q939" s="2">
        <v>2</v>
      </c>
      <c r="R939" s="2">
        <v>0.9</v>
      </c>
      <c r="S939" s="2">
        <v>49</v>
      </c>
      <c r="T939" s="2">
        <v>22.5</v>
      </c>
      <c r="U939" s="2">
        <v>75</v>
      </c>
      <c r="V939" s="2">
        <v>34.4</v>
      </c>
      <c r="W939" s="2">
        <v>7</v>
      </c>
      <c r="X939" s="2">
        <v>3.2</v>
      </c>
      <c r="Y939" s="2">
        <v>92</v>
      </c>
      <c r="Z939" s="2">
        <v>42.2</v>
      </c>
      <c r="AB939" s="2">
        <v>1</v>
      </c>
      <c r="AE939" s="2">
        <v>212</v>
      </c>
      <c r="AF939" s="2">
        <v>114</v>
      </c>
      <c r="AG939" s="2">
        <v>52.3</v>
      </c>
      <c r="AH939" s="2">
        <v>114</v>
      </c>
      <c r="AI939" s="2">
        <v>52.3</v>
      </c>
      <c r="AJ939" s="2">
        <v>53.8</v>
      </c>
      <c r="AK939" s="2">
        <v>55</v>
      </c>
      <c r="AL939" s="2">
        <v>25.2</v>
      </c>
      <c r="AM939" s="2">
        <v>43</v>
      </c>
      <c r="AN939" s="2">
        <v>19.7</v>
      </c>
      <c r="AQ939" s="2">
        <v>50</v>
      </c>
      <c r="AR939" s="2">
        <v>22.9</v>
      </c>
      <c r="AS939" s="2">
        <v>64</v>
      </c>
      <c r="AT939" s="2">
        <v>29.4</v>
      </c>
      <c r="AU939" s="2">
        <v>6</v>
      </c>
      <c r="AV939" s="2">
        <v>2.8</v>
      </c>
      <c r="AW939" s="2">
        <v>104</v>
      </c>
      <c r="AX939" s="2">
        <v>47.7</v>
      </c>
      <c r="AZ939" s="2">
        <v>1</v>
      </c>
      <c r="CA939" s="2">
        <v>213</v>
      </c>
      <c r="CB939" s="2">
        <v>132</v>
      </c>
      <c r="CC939" s="2">
        <v>60.3</v>
      </c>
      <c r="CD939" s="2">
        <v>132</v>
      </c>
      <c r="CE939" s="2">
        <v>60.3</v>
      </c>
      <c r="CF939" s="2">
        <v>62</v>
      </c>
      <c r="CG939" s="2">
        <v>26</v>
      </c>
      <c r="CH939" s="2">
        <v>11.9</v>
      </c>
      <c r="CI939" s="2">
        <v>55</v>
      </c>
      <c r="CJ939" s="2">
        <v>25.1</v>
      </c>
      <c r="CK939" s="2">
        <v>7</v>
      </c>
      <c r="CL939" s="2">
        <v>3.2</v>
      </c>
      <c r="CM939" s="2">
        <v>88</v>
      </c>
      <c r="CN939" s="2">
        <v>40.200000000000003</v>
      </c>
      <c r="CO939" s="2">
        <v>37</v>
      </c>
      <c r="CP939" s="2">
        <v>16.899999999999999</v>
      </c>
      <c r="CQ939" s="2">
        <v>6</v>
      </c>
      <c r="CR939" s="2">
        <v>2.7</v>
      </c>
      <c r="CS939" s="2">
        <v>87</v>
      </c>
      <c r="CT939" s="2">
        <v>39.700000000000003</v>
      </c>
    </row>
    <row r="940" spans="1:101" ht="12.75" customHeight="1" x14ac:dyDescent="0.2">
      <c r="A940">
        <v>8</v>
      </c>
      <c r="B940" s="2">
        <v>2916</v>
      </c>
      <c r="C940" s="17">
        <v>2.77</v>
      </c>
      <c r="D940" s="2">
        <v>2.37</v>
      </c>
      <c r="F940" s="15">
        <v>2.722</v>
      </c>
      <c r="G940" s="17">
        <v>179</v>
      </c>
      <c r="H940" s="2">
        <v>115</v>
      </c>
      <c r="I940" s="2">
        <v>64.2</v>
      </c>
      <c r="J940" s="2">
        <v>115</v>
      </c>
      <c r="K940" s="2">
        <v>64.2</v>
      </c>
      <c r="L940" s="2">
        <v>64.2</v>
      </c>
      <c r="M940" s="2">
        <v>35</v>
      </c>
      <c r="N940" s="2">
        <v>19.600000000000001</v>
      </c>
      <c r="O940" s="2">
        <v>29</v>
      </c>
      <c r="P940" s="2">
        <v>16.2</v>
      </c>
      <c r="Q940" s="2">
        <v>2</v>
      </c>
      <c r="R940" s="2">
        <v>1.1000000000000001</v>
      </c>
      <c r="S940" s="2">
        <v>49</v>
      </c>
      <c r="T940" s="2">
        <v>27.4</v>
      </c>
      <c r="U940" s="2">
        <v>64</v>
      </c>
      <c r="V940" s="2">
        <v>35.799999999999997</v>
      </c>
      <c r="Y940" s="2">
        <v>64</v>
      </c>
      <c r="Z940" s="2">
        <v>35.799999999999997</v>
      </c>
      <c r="AB940" s="2">
        <v>1</v>
      </c>
      <c r="AC940" s="2">
        <v>1</v>
      </c>
      <c r="AE940" s="2">
        <v>179</v>
      </c>
      <c r="AF940" s="2">
        <v>82</v>
      </c>
      <c r="AG940" s="2">
        <v>45.8</v>
      </c>
      <c r="AH940" s="2">
        <v>82</v>
      </c>
      <c r="AI940" s="2">
        <v>45.8</v>
      </c>
      <c r="AJ940" s="2">
        <v>45.8</v>
      </c>
      <c r="AK940" s="2">
        <v>50</v>
      </c>
      <c r="AL940" s="2">
        <v>27.9</v>
      </c>
      <c r="AM940" s="2">
        <v>47</v>
      </c>
      <c r="AN940" s="2">
        <v>26.3</v>
      </c>
      <c r="AO940" s="2">
        <v>1</v>
      </c>
      <c r="AP940" s="2">
        <v>0.6</v>
      </c>
      <c r="AQ940" s="2">
        <v>44</v>
      </c>
      <c r="AR940" s="2">
        <v>24.6</v>
      </c>
      <c r="AS940" s="2">
        <v>37</v>
      </c>
      <c r="AT940" s="2">
        <v>20.7</v>
      </c>
      <c r="AW940" s="2">
        <v>97</v>
      </c>
      <c r="AX940" s="2">
        <v>54.2</v>
      </c>
      <c r="AZ940" s="2">
        <v>1</v>
      </c>
      <c r="BA940" s="2">
        <v>1</v>
      </c>
      <c r="CA940" s="2">
        <v>179</v>
      </c>
      <c r="CB940" s="2">
        <v>124</v>
      </c>
      <c r="CC940" s="2">
        <v>69.3</v>
      </c>
      <c r="CD940" s="2">
        <v>124</v>
      </c>
      <c r="CE940" s="2">
        <v>69.3</v>
      </c>
      <c r="CF940" s="2">
        <v>69.3</v>
      </c>
      <c r="CG940" s="2">
        <v>22</v>
      </c>
      <c r="CH940" s="2">
        <v>12.3</v>
      </c>
      <c r="CI940" s="2">
        <v>33</v>
      </c>
      <c r="CJ940" s="2">
        <v>18.399999999999999</v>
      </c>
      <c r="CK940" s="2">
        <v>4</v>
      </c>
      <c r="CL940" s="2">
        <v>2.2000000000000002</v>
      </c>
      <c r="CM940" s="2">
        <v>81</v>
      </c>
      <c r="CN940" s="2">
        <v>45.3</v>
      </c>
      <c r="CO940" s="2">
        <v>39</v>
      </c>
      <c r="CP940" s="2">
        <v>21.8</v>
      </c>
      <c r="CS940" s="2">
        <v>55</v>
      </c>
      <c r="CT940" s="2">
        <v>30.7</v>
      </c>
      <c r="CV940" s="2">
        <v>1</v>
      </c>
      <c r="CW940" s="2">
        <v>1</v>
      </c>
    </row>
    <row r="941" spans="1:101" ht="12.75" customHeight="1" x14ac:dyDescent="0.2">
      <c r="A941">
        <v>8</v>
      </c>
      <c r="B941" s="2">
        <v>2927</v>
      </c>
      <c r="C941" s="17">
        <v>2.8</v>
      </c>
      <c r="D941" s="2">
        <v>2.0299999999999998</v>
      </c>
      <c r="F941" s="15">
        <v>2.532</v>
      </c>
      <c r="G941" s="17">
        <v>308</v>
      </c>
      <c r="H941" s="2">
        <v>198</v>
      </c>
      <c r="I941" s="2">
        <v>63.9</v>
      </c>
      <c r="J941" s="2">
        <v>198</v>
      </c>
      <c r="K941" s="2">
        <v>63.9</v>
      </c>
      <c r="L941" s="2">
        <v>64.3</v>
      </c>
      <c r="M941" s="2">
        <v>59</v>
      </c>
      <c r="N941" s="2">
        <v>19</v>
      </c>
      <c r="O941" s="2">
        <v>51</v>
      </c>
      <c r="P941" s="2">
        <v>16.5</v>
      </c>
      <c r="Q941" s="2">
        <v>3</v>
      </c>
      <c r="R941" s="2">
        <v>1</v>
      </c>
      <c r="S941" s="2">
        <v>72</v>
      </c>
      <c r="T941" s="2">
        <v>23.2</v>
      </c>
      <c r="U941" s="2">
        <v>123</v>
      </c>
      <c r="V941" s="2">
        <v>39.700000000000003</v>
      </c>
      <c r="W941" s="2">
        <v>2</v>
      </c>
      <c r="X941" s="2">
        <v>0.6</v>
      </c>
      <c r="Y941" s="2">
        <v>112</v>
      </c>
      <c r="Z941" s="2">
        <v>36.1</v>
      </c>
      <c r="AB941" s="2">
        <v>9</v>
      </c>
      <c r="AC941" s="2">
        <v>5</v>
      </c>
      <c r="AE941" s="2">
        <v>308</v>
      </c>
      <c r="AF941" s="2">
        <v>109</v>
      </c>
      <c r="AG941" s="2">
        <v>35</v>
      </c>
      <c r="AH941" s="2">
        <v>109</v>
      </c>
      <c r="AI941" s="2">
        <v>35</v>
      </c>
      <c r="AJ941" s="2">
        <v>35.4</v>
      </c>
      <c r="AK941" s="2">
        <v>135</v>
      </c>
      <c r="AL941" s="2">
        <v>43.4</v>
      </c>
      <c r="AM941" s="2">
        <v>64</v>
      </c>
      <c r="AN941" s="2">
        <v>20.6</v>
      </c>
      <c r="AO941" s="2">
        <v>1</v>
      </c>
      <c r="AP941" s="2">
        <v>0.3</v>
      </c>
      <c r="AQ941" s="2">
        <v>65</v>
      </c>
      <c r="AR941" s="2">
        <v>20.9</v>
      </c>
      <c r="AS941" s="2">
        <v>43</v>
      </c>
      <c r="AT941" s="2">
        <v>13.8</v>
      </c>
      <c r="AU941" s="2">
        <v>3</v>
      </c>
      <c r="AV941" s="2">
        <v>1</v>
      </c>
      <c r="AW941" s="2">
        <v>202</v>
      </c>
      <c r="AX941" s="2">
        <v>65</v>
      </c>
      <c r="AZ941" s="2">
        <v>8</v>
      </c>
      <c r="BA941" s="2">
        <v>5</v>
      </c>
      <c r="CA941" s="2">
        <v>310</v>
      </c>
      <c r="CB941" s="2">
        <v>171</v>
      </c>
      <c r="CC941" s="2">
        <v>55.2</v>
      </c>
      <c r="CD941" s="2">
        <v>171</v>
      </c>
      <c r="CE941" s="2">
        <v>55.2</v>
      </c>
      <c r="CF941" s="2">
        <v>55.2</v>
      </c>
      <c r="CG941" s="2">
        <v>40</v>
      </c>
      <c r="CH941" s="2">
        <v>12.9</v>
      </c>
      <c r="CI941" s="2">
        <v>99</v>
      </c>
      <c r="CJ941" s="2">
        <v>31.9</v>
      </c>
      <c r="CK941" s="2">
        <v>8</v>
      </c>
      <c r="CL941" s="2">
        <v>2.6</v>
      </c>
      <c r="CM941" s="2">
        <v>104</v>
      </c>
      <c r="CN941" s="2">
        <v>33.5</v>
      </c>
      <c r="CO941" s="2">
        <v>59</v>
      </c>
      <c r="CP941" s="2">
        <v>19</v>
      </c>
      <c r="CS941" s="2">
        <v>139</v>
      </c>
      <c r="CT941" s="2">
        <v>44.8</v>
      </c>
      <c r="CV941" s="2">
        <v>9</v>
      </c>
      <c r="CW941" s="2">
        <v>5</v>
      </c>
    </row>
    <row r="942" spans="1:101" ht="12.75" customHeight="1" x14ac:dyDescent="0.2">
      <c r="A942">
        <v>8</v>
      </c>
      <c r="B942" s="2">
        <v>2948</v>
      </c>
      <c r="G942" s="17">
        <v>1</v>
      </c>
      <c r="AE942" s="2">
        <v>1</v>
      </c>
      <c r="CA942" s="2">
        <v>1</v>
      </c>
    </row>
    <row r="943" spans="1:101" ht="12.75" customHeight="1" x14ac:dyDescent="0.2">
      <c r="A943">
        <v>8</v>
      </c>
      <c r="B943" s="2">
        <v>2968</v>
      </c>
    </row>
    <row r="944" spans="1:101" ht="12.75" customHeight="1" x14ac:dyDescent="0.2">
      <c r="A944">
        <v>8</v>
      </c>
      <c r="B944" s="2">
        <v>2973</v>
      </c>
      <c r="C944" s="17">
        <v>2.2999999999999998</v>
      </c>
      <c r="D944" s="2">
        <v>2.7</v>
      </c>
      <c r="F944" s="15">
        <v>2.1</v>
      </c>
      <c r="G944" s="17">
        <v>10</v>
      </c>
      <c r="H944" s="2">
        <v>4</v>
      </c>
      <c r="I944" s="2">
        <v>40</v>
      </c>
      <c r="J944" s="2">
        <v>4</v>
      </c>
      <c r="K944" s="2">
        <v>40</v>
      </c>
      <c r="L944" s="2">
        <v>40</v>
      </c>
      <c r="M944" s="2">
        <v>2</v>
      </c>
      <c r="N944" s="2">
        <v>20</v>
      </c>
      <c r="O944" s="2">
        <v>4</v>
      </c>
      <c r="P944" s="2">
        <v>40</v>
      </c>
      <c r="S944" s="2">
        <v>3</v>
      </c>
      <c r="T944" s="2">
        <v>30</v>
      </c>
      <c r="U944" s="2">
        <v>1</v>
      </c>
      <c r="V944" s="2">
        <v>10</v>
      </c>
      <c r="Y944" s="2">
        <v>6</v>
      </c>
      <c r="Z944" s="2">
        <v>60</v>
      </c>
      <c r="AE944" s="2">
        <v>10</v>
      </c>
      <c r="AF944" s="2">
        <v>6</v>
      </c>
      <c r="AG944" s="2">
        <v>60</v>
      </c>
      <c r="AH944" s="2">
        <v>6</v>
      </c>
      <c r="AI944" s="2">
        <v>60</v>
      </c>
      <c r="AJ944" s="2">
        <v>60</v>
      </c>
      <c r="AK944" s="2">
        <v>1</v>
      </c>
      <c r="AL944" s="2">
        <v>10</v>
      </c>
      <c r="AM944" s="2">
        <v>3</v>
      </c>
      <c r="AN944" s="2">
        <v>30</v>
      </c>
      <c r="AQ944" s="2">
        <v>4</v>
      </c>
      <c r="AR944" s="2">
        <v>40</v>
      </c>
      <c r="AS944" s="2">
        <v>2</v>
      </c>
      <c r="AT944" s="2">
        <v>20</v>
      </c>
      <c r="AW944" s="2">
        <v>4</v>
      </c>
      <c r="AX944" s="2">
        <v>40</v>
      </c>
      <c r="CA944" s="2">
        <v>10</v>
      </c>
      <c r="CB944" s="2">
        <v>3</v>
      </c>
      <c r="CC944" s="2">
        <v>30</v>
      </c>
      <c r="CD944" s="2">
        <v>3</v>
      </c>
      <c r="CE944" s="2">
        <v>30</v>
      </c>
      <c r="CF944" s="2">
        <v>30</v>
      </c>
      <c r="CG944" s="2">
        <v>3</v>
      </c>
      <c r="CH944" s="2">
        <v>30</v>
      </c>
      <c r="CI944" s="2">
        <v>4</v>
      </c>
      <c r="CJ944" s="2">
        <v>40</v>
      </c>
      <c r="CM944" s="2">
        <v>2</v>
      </c>
      <c r="CN944" s="2">
        <v>20</v>
      </c>
      <c r="CO944" s="2">
        <v>1</v>
      </c>
      <c r="CP944" s="2">
        <v>10</v>
      </c>
      <c r="CS944" s="2">
        <v>7</v>
      </c>
      <c r="CT944" s="2">
        <v>70</v>
      </c>
    </row>
    <row r="945" spans="1:101" ht="12.75" customHeight="1" x14ac:dyDescent="0.2">
      <c r="A945">
        <v>8</v>
      </c>
      <c r="B945" s="2">
        <v>3003</v>
      </c>
      <c r="C945" s="17">
        <v>2.9</v>
      </c>
      <c r="D945" s="2">
        <v>2.4300000000000002</v>
      </c>
      <c r="F945" s="15">
        <v>2.7190000000000003</v>
      </c>
      <c r="G945" s="17">
        <v>148</v>
      </c>
      <c r="H945" s="2">
        <v>96</v>
      </c>
      <c r="I945" s="2">
        <v>64.400000000000006</v>
      </c>
      <c r="J945" s="2">
        <v>96</v>
      </c>
      <c r="K945" s="2">
        <v>64.400000000000006</v>
      </c>
      <c r="L945" s="2">
        <v>64.900000000000006</v>
      </c>
      <c r="M945" s="2">
        <v>16</v>
      </c>
      <c r="N945" s="2">
        <v>10.7</v>
      </c>
      <c r="O945" s="2">
        <v>36</v>
      </c>
      <c r="P945" s="2">
        <v>24.2</v>
      </c>
      <c r="S945" s="2">
        <v>40</v>
      </c>
      <c r="T945" s="2">
        <v>26.8</v>
      </c>
      <c r="U945" s="2">
        <v>56</v>
      </c>
      <c r="V945" s="2">
        <v>37.6</v>
      </c>
      <c r="W945" s="2">
        <v>1</v>
      </c>
      <c r="X945" s="2">
        <v>0.7</v>
      </c>
      <c r="Y945" s="2">
        <v>53</v>
      </c>
      <c r="Z945" s="2">
        <v>35.6</v>
      </c>
      <c r="AC945" s="2">
        <v>1</v>
      </c>
      <c r="AE945" s="2">
        <v>148</v>
      </c>
      <c r="AF945" s="2">
        <v>73</v>
      </c>
      <c r="AG945" s="2">
        <v>49.3</v>
      </c>
      <c r="AH945" s="2">
        <v>73</v>
      </c>
      <c r="AI945" s="2">
        <v>49.3</v>
      </c>
      <c r="AJ945" s="2">
        <v>49.3</v>
      </c>
      <c r="AK945" s="2">
        <v>41</v>
      </c>
      <c r="AL945" s="2">
        <v>27.7</v>
      </c>
      <c r="AM945" s="2">
        <v>34</v>
      </c>
      <c r="AN945" s="2">
        <v>23</v>
      </c>
      <c r="AQ945" s="2">
        <v>41</v>
      </c>
      <c r="AR945" s="2">
        <v>27.7</v>
      </c>
      <c r="AS945" s="2">
        <v>32</v>
      </c>
      <c r="AT945" s="2">
        <v>21.6</v>
      </c>
      <c r="AW945" s="2">
        <v>75</v>
      </c>
      <c r="AX945" s="2">
        <v>50.7</v>
      </c>
      <c r="AZ945" s="2">
        <v>1</v>
      </c>
      <c r="BA945" s="2">
        <v>1</v>
      </c>
      <c r="CA945" s="2">
        <v>148</v>
      </c>
      <c r="CB945" s="2">
        <v>101</v>
      </c>
      <c r="CC945" s="2">
        <v>67.8</v>
      </c>
      <c r="CD945" s="2">
        <v>101</v>
      </c>
      <c r="CE945" s="2">
        <v>67.8</v>
      </c>
      <c r="CF945" s="2">
        <v>68.2</v>
      </c>
      <c r="CG945" s="2">
        <v>10</v>
      </c>
      <c r="CH945" s="2">
        <v>6.7</v>
      </c>
      <c r="CI945" s="2">
        <v>37</v>
      </c>
      <c r="CJ945" s="2">
        <v>24.8</v>
      </c>
      <c r="CK945" s="2">
        <v>6</v>
      </c>
      <c r="CL945" s="2">
        <v>4</v>
      </c>
      <c r="CM945" s="2">
        <v>59</v>
      </c>
      <c r="CN945" s="2">
        <v>39.6</v>
      </c>
      <c r="CO945" s="2">
        <v>36</v>
      </c>
      <c r="CP945" s="2">
        <v>24.2</v>
      </c>
      <c r="CQ945" s="2">
        <v>1</v>
      </c>
      <c r="CR945" s="2">
        <v>0.7</v>
      </c>
      <c r="CS945" s="2">
        <v>48</v>
      </c>
      <c r="CT945" s="2">
        <v>32.200000000000003</v>
      </c>
      <c r="CW945" s="2">
        <v>1</v>
      </c>
    </row>
    <row r="946" spans="1:101" ht="12.75" customHeight="1" x14ac:dyDescent="0.2">
      <c r="A946">
        <v>8</v>
      </c>
      <c r="B946" s="2">
        <v>3008</v>
      </c>
      <c r="C946" s="17">
        <v>3</v>
      </c>
      <c r="D946" s="2">
        <v>2.31</v>
      </c>
      <c r="F946" s="15">
        <v>2.7949999999999999</v>
      </c>
      <c r="G946" s="17">
        <v>39</v>
      </c>
      <c r="H946" s="2">
        <v>27</v>
      </c>
      <c r="I946" s="2">
        <v>69.2</v>
      </c>
      <c r="J946" s="2">
        <v>27</v>
      </c>
      <c r="K946" s="2">
        <v>69.2</v>
      </c>
      <c r="L946" s="2">
        <v>69.2</v>
      </c>
      <c r="M946" s="2">
        <v>2</v>
      </c>
      <c r="N946" s="2">
        <v>5.0999999999999996</v>
      </c>
      <c r="O946" s="2">
        <v>10</v>
      </c>
      <c r="P946" s="2">
        <v>25.6</v>
      </c>
      <c r="S946" s="2">
        <v>13</v>
      </c>
      <c r="T946" s="2">
        <v>33.299999999999997</v>
      </c>
      <c r="U946" s="2">
        <v>14</v>
      </c>
      <c r="V946" s="2">
        <v>35.9</v>
      </c>
      <c r="Y946" s="2">
        <v>12</v>
      </c>
      <c r="Z946" s="2">
        <v>30.8</v>
      </c>
      <c r="AE946" s="2">
        <v>39</v>
      </c>
      <c r="AF946" s="2">
        <v>17</v>
      </c>
      <c r="AG946" s="2">
        <v>43.6</v>
      </c>
      <c r="AH946" s="2">
        <v>17</v>
      </c>
      <c r="AI946" s="2">
        <v>43.6</v>
      </c>
      <c r="AJ946" s="2">
        <v>43.6</v>
      </c>
      <c r="AK946" s="2">
        <v>13</v>
      </c>
      <c r="AL946" s="2">
        <v>33.299999999999997</v>
      </c>
      <c r="AM946" s="2">
        <v>9</v>
      </c>
      <c r="AN946" s="2">
        <v>23.1</v>
      </c>
      <c r="AQ946" s="2">
        <v>9</v>
      </c>
      <c r="AR946" s="2">
        <v>23.1</v>
      </c>
      <c r="AS946" s="2">
        <v>8</v>
      </c>
      <c r="AT946" s="2">
        <v>20.5</v>
      </c>
      <c r="AW946" s="2">
        <v>22</v>
      </c>
      <c r="AX946" s="2">
        <v>56.4</v>
      </c>
      <c r="CA946" s="2">
        <v>39</v>
      </c>
      <c r="CB946" s="2">
        <v>26</v>
      </c>
      <c r="CC946" s="2">
        <v>66.7</v>
      </c>
      <c r="CD946" s="2">
        <v>26</v>
      </c>
      <c r="CE946" s="2">
        <v>66.7</v>
      </c>
      <c r="CF946" s="2">
        <v>66.7</v>
      </c>
      <c r="CG946" s="2">
        <v>3</v>
      </c>
      <c r="CH946" s="2">
        <v>7.7</v>
      </c>
      <c r="CI946" s="2">
        <v>10</v>
      </c>
      <c r="CJ946" s="2">
        <v>25.6</v>
      </c>
      <c r="CM946" s="2">
        <v>18</v>
      </c>
      <c r="CN946" s="2">
        <v>46.2</v>
      </c>
      <c r="CO946" s="2">
        <v>8</v>
      </c>
      <c r="CP946" s="2">
        <v>20.5</v>
      </c>
      <c r="CS946" s="2">
        <v>13</v>
      </c>
      <c r="CT946" s="2">
        <v>33.299999999999997</v>
      </c>
    </row>
    <row r="947" spans="1:101" ht="12.75" customHeight="1" x14ac:dyDescent="0.2">
      <c r="A947">
        <v>8</v>
      </c>
      <c r="B947" s="2">
        <v>3009</v>
      </c>
      <c r="C947" s="17">
        <v>3.05</v>
      </c>
      <c r="D947" s="2">
        <v>2.6</v>
      </c>
      <c r="F947" s="15">
        <v>2.8330000000000002</v>
      </c>
      <c r="G947" s="17">
        <v>60</v>
      </c>
      <c r="H947" s="2">
        <v>45</v>
      </c>
      <c r="I947" s="2">
        <v>75</v>
      </c>
      <c r="J947" s="2">
        <v>45</v>
      </c>
      <c r="K947" s="2">
        <v>75</v>
      </c>
      <c r="L947" s="2">
        <v>75</v>
      </c>
      <c r="M947" s="2">
        <v>8</v>
      </c>
      <c r="N947" s="2">
        <v>13.3</v>
      </c>
      <c r="O947" s="2">
        <v>7</v>
      </c>
      <c r="P947" s="2">
        <v>11.7</v>
      </c>
      <c r="S947" s="2">
        <v>19</v>
      </c>
      <c r="T947" s="2">
        <v>31.7</v>
      </c>
      <c r="U947" s="2">
        <v>26</v>
      </c>
      <c r="V947" s="2">
        <v>43.3</v>
      </c>
      <c r="Y947" s="2">
        <v>15</v>
      </c>
      <c r="Z947" s="2">
        <v>25</v>
      </c>
      <c r="AE947" s="2">
        <v>60</v>
      </c>
      <c r="AF947" s="2">
        <v>37</v>
      </c>
      <c r="AG947" s="2">
        <v>61.7</v>
      </c>
      <c r="AH947" s="2">
        <v>37</v>
      </c>
      <c r="AI947" s="2">
        <v>61.7</v>
      </c>
      <c r="AJ947" s="2">
        <v>61.7</v>
      </c>
      <c r="AK947" s="2">
        <v>12</v>
      </c>
      <c r="AL947" s="2">
        <v>20</v>
      </c>
      <c r="AM947" s="2">
        <v>11</v>
      </c>
      <c r="AN947" s="2">
        <v>18.3</v>
      </c>
      <c r="AQ947" s="2">
        <v>26</v>
      </c>
      <c r="AR947" s="2">
        <v>43.3</v>
      </c>
      <c r="AS947" s="2">
        <v>11</v>
      </c>
      <c r="AT947" s="2">
        <v>18.3</v>
      </c>
      <c r="AW947" s="2">
        <v>23</v>
      </c>
      <c r="AX947" s="2">
        <v>38.299999999999997</v>
      </c>
      <c r="CA947" s="2">
        <v>60</v>
      </c>
      <c r="CB947" s="2">
        <v>42</v>
      </c>
      <c r="CC947" s="2">
        <v>70</v>
      </c>
      <c r="CD947" s="2">
        <v>42</v>
      </c>
      <c r="CE947" s="2">
        <v>70</v>
      </c>
      <c r="CF947" s="2">
        <v>70</v>
      </c>
      <c r="CG947" s="2">
        <v>4</v>
      </c>
      <c r="CH947" s="2">
        <v>6.7</v>
      </c>
      <c r="CI947" s="2">
        <v>14</v>
      </c>
      <c r="CJ947" s="2">
        <v>23.3</v>
      </c>
      <c r="CM947" s="2">
        <v>30</v>
      </c>
      <c r="CN947" s="2">
        <v>50</v>
      </c>
      <c r="CO947" s="2">
        <v>12</v>
      </c>
      <c r="CP947" s="2">
        <v>20</v>
      </c>
      <c r="CS947" s="2">
        <v>18</v>
      </c>
      <c r="CT947" s="2">
        <v>30</v>
      </c>
    </row>
    <row r="948" spans="1:101" ht="12.75" customHeight="1" x14ac:dyDescent="0.2">
      <c r="A948">
        <v>8</v>
      </c>
      <c r="B948" s="2">
        <v>3010</v>
      </c>
      <c r="G948" s="17">
        <v>1</v>
      </c>
      <c r="AE948" s="2">
        <v>1</v>
      </c>
      <c r="CA948" s="2">
        <v>1</v>
      </c>
    </row>
    <row r="949" spans="1:101" ht="12.75" customHeight="1" x14ac:dyDescent="0.2">
      <c r="A949">
        <v>8</v>
      </c>
      <c r="B949" s="2">
        <v>3011</v>
      </c>
      <c r="C949" s="17">
        <v>3.28</v>
      </c>
      <c r="D949" s="2">
        <v>2.69</v>
      </c>
      <c r="F949" s="15">
        <v>3</v>
      </c>
      <c r="G949" s="17">
        <v>58</v>
      </c>
      <c r="H949" s="2">
        <v>47</v>
      </c>
      <c r="I949" s="2">
        <v>81</v>
      </c>
      <c r="J949" s="2">
        <v>47</v>
      </c>
      <c r="K949" s="2">
        <v>81</v>
      </c>
      <c r="L949" s="2">
        <v>81</v>
      </c>
      <c r="M949" s="2">
        <v>5</v>
      </c>
      <c r="N949" s="2">
        <v>8.6</v>
      </c>
      <c r="O949" s="2">
        <v>6</v>
      </c>
      <c r="P949" s="2">
        <v>10.3</v>
      </c>
      <c r="S949" s="2">
        <v>15</v>
      </c>
      <c r="T949" s="2">
        <v>25.9</v>
      </c>
      <c r="U949" s="2">
        <v>32</v>
      </c>
      <c r="V949" s="2">
        <v>55.2</v>
      </c>
      <c r="Y949" s="2">
        <v>11</v>
      </c>
      <c r="Z949" s="2">
        <v>19</v>
      </c>
      <c r="AB949" s="2">
        <v>1</v>
      </c>
      <c r="AC949" s="2">
        <v>1</v>
      </c>
      <c r="AE949" s="2">
        <v>58</v>
      </c>
      <c r="AF949" s="2">
        <v>35</v>
      </c>
      <c r="AG949" s="2">
        <v>60.3</v>
      </c>
      <c r="AH949" s="2">
        <v>35</v>
      </c>
      <c r="AI949" s="2">
        <v>60.3</v>
      </c>
      <c r="AJ949" s="2">
        <v>60.3</v>
      </c>
      <c r="AK949" s="2">
        <v>13</v>
      </c>
      <c r="AL949" s="2">
        <v>22.4</v>
      </c>
      <c r="AM949" s="2">
        <v>10</v>
      </c>
      <c r="AN949" s="2">
        <v>17.2</v>
      </c>
      <c r="AO949" s="2">
        <v>1</v>
      </c>
      <c r="AP949" s="2">
        <v>1.7</v>
      </c>
      <c r="AQ949" s="2">
        <v>13</v>
      </c>
      <c r="AR949" s="2">
        <v>22.4</v>
      </c>
      <c r="AS949" s="2">
        <v>21</v>
      </c>
      <c r="AT949" s="2">
        <v>36.200000000000003</v>
      </c>
      <c r="AW949" s="2">
        <v>23</v>
      </c>
      <c r="AX949" s="2">
        <v>39.700000000000003</v>
      </c>
      <c r="AZ949" s="2">
        <v>1</v>
      </c>
      <c r="BA949" s="2">
        <v>1</v>
      </c>
      <c r="CA949" s="2">
        <v>58</v>
      </c>
      <c r="CB949" s="2">
        <v>46</v>
      </c>
      <c r="CC949" s="2">
        <v>79.3</v>
      </c>
      <c r="CD949" s="2">
        <v>46</v>
      </c>
      <c r="CE949" s="2">
        <v>79.3</v>
      </c>
      <c r="CF949" s="2">
        <v>79.3</v>
      </c>
      <c r="CG949" s="2">
        <v>2</v>
      </c>
      <c r="CH949" s="2">
        <v>3.4</v>
      </c>
      <c r="CI949" s="2">
        <v>10</v>
      </c>
      <c r="CJ949" s="2">
        <v>17.2</v>
      </c>
      <c r="CK949" s="2">
        <v>2</v>
      </c>
      <c r="CL949" s="2">
        <v>3.4</v>
      </c>
      <c r="CM949" s="2">
        <v>24</v>
      </c>
      <c r="CN949" s="2">
        <v>41.4</v>
      </c>
      <c r="CO949" s="2">
        <v>20</v>
      </c>
      <c r="CP949" s="2">
        <v>34.5</v>
      </c>
      <c r="CS949" s="2">
        <v>12</v>
      </c>
      <c r="CT949" s="2">
        <v>20.7</v>
      </c>
      <c r="CV949" s="2">
        <v>1</v>
      </c>
      <c r="CW949" s="2">
        <v>1</v>
      </c>
    </row>
    <row r="950" spans="1:101" ht="12.75" customHeight="1" x14ac:dyDescent="0.2">
      <c r="A950">
        <v>8</v>
      </c>
      <c r="B950" s="2">
        <v>3012</v>
      </c>
      <c r="C950" s="17">
        <v>2.94</v>
      </c>
      <c r="D950" s="2">
        <v>2.2799999999999998</v>
      </c>
      <c r="F950" s="15">
        <v>2.593</v>
      </c>
      <c r="G950" s="17">
        <v>77</v>
      </c>
      <c r="H950" s="2">
        <v>56</v>
      </c>
      <c r="I950" s="2">
        <v>71.8</v>
      </c>
      <c r="J950" s="2">
        <v>56</v>
      </c>
      <c r="K950" s="2">
        <v>71.8</v>
      </c>
      <c r="L950" s="2">
        <v>72.7</v>
      </c>
      <c r="M950" s="2">
        <v>8</v>
      </c>
      <c r="N950" s="2">
        <v>10.3</v>
      </c>
      <c r="O950" s="2">
        <v>13</v>
      </c>
      <c r="P950" s="2">
        <v>16.7</v>
      </c>
      <c r="S950" s="2">
        <v>29</v>
      </c>
      <c r="T950" s="2">
        <v>37.200000000000003</v>
      </c>
      <c r="U950" s="2">
        <v>27</v>
      </c>
      <c r="V950" s="2">
        <v>34.6</v>
      </c>
      <c r="W950" s="2">
        <v>1</v>
      </c>
      <c r="X950" s="2">
        <v>1.3</v>
      </c>
      <c r="Y950" s="2">
        <v>22</v>
      </c>
      <c r="Z950" s="2">
        <v>28.2</v>
      </c>
      <c r="AB950" s="2">
        <v>1</v>
      </c>
      <c r="AC950" s="2">
        <v>2</v>
      </c>
      <c r="AE950" s="2">
        <v>77</v>
      </c>
      <c r="AF950" s="2">
        <v>33</v>
      </c>
      <c r="AG950" s="2">
        <v>42.3</v>
      </c>
      <c r="AH950" s="2">
        <v>33</v>
      </c>
      <c r="AI950" s="2">
        <v>42.3</v>
      </c>
      <c r="AJ950" s="2">
        <v>42.9</v>
      </c>
      <c r="AK950" s="2">
        <v>20</v>
      </c>
      <c r="AL950" s="2">
        <v>25.6</v>
      </c>
      <c r="AM950" s="2">
        <v>24</v>
      </c>
      <c r="AN950" s="2">
        <v>30.8</v>
      </c>
      <c r="AQ950" s="2">
        <v>22</v>
      </c>
      <c r="AR950" s="2">
        <v>28.2</v>
      </c>
      <c r="AS950" s="2">
        <v>11</v>
      </c>
      <c r="AT950" s="2">
        <v>14.1</v>
      </c>
      <c r="AU950" s="2">
        <v>1</v>
      </c>
      <c r="AV950" s="2">
        <v>1.3</v>
      </c>
      <c r="AW950" s="2">
        <v>45</v>
      </c>
      <c r="AX950" s="2">
        <v>57.7</v>
      </c>
      <c r="AZ950" s="2">
        <v>1</v>
      </c>
      <c r="BA950" s="2">
        <v>2</v>
      </c>
      <c r="CA950" s="2">
        <v>77</v>
      </c>
      <c r="CB950" s="2">
        <v>44</v>
      </c>
      <c r="CC950" s="2">
        <v>56.4</v>
      </c>
      <c r="CD950" s="2">
        <v>44</v>
      </c>
      <c r="CE950" s="2">
        <v>56.4</v>
      </c>
      <c r="CF950" s="2">
        <v>57.1</v>
      </c>
      <c r="CG950" s="2">
        <v>4</v>
      </c>
      <c r="CH950" s="2">
        <v>5.0999999999999996</v>
      </c>
      <c r="CI950" s="2">
        <v>29</v>
      </c>
      <c r="CJ950" s="2">
        <v>37.200000000000003</v>
      </c>
      <c r="CM950" s="2">
        <v>36</v>
      </c>
      <c r="CN950" s="2">
        <v>46.2</v>
      </c>
      <c r="CO950" s="2">
        <v>8</v>
      </c>
      <c r="CP950" s="2">
        <v>10.3</v>
      </c>
      <c r="CQ950" s="2">
        <v>1</v>
      </c>
      <c r="CR950" s="2">
        <v>1.3</v>
      </c>
      <c r="CS950" s="2">
        <v>34</v>
      </c>
      <c r="CT950" s="2">
        <v>43.6</v>
      </c>
      <c r="CV950" s="2">
        <v>1</v>
      </c>
      <c r="CW950" s="2">
        <v>2</v>
      </c>
    </row>
    <row r="951" spans="1:101" ht="12.75" customHeight="1" x14ac:dyDescent="0.2">
      <c r="A951">
        <v>8</v>
      </c>
      <c r="B951" s="2">
        <v>3014</v>
      </c>
      <c r="C951" s="17">
        <v>3.11</v>
      </c>
      <c r="D951" s="2">
        <v>2.44</v>
      </c>
      <c r="F951" s="15">
        <v>2.8149999999999999</v>
      </c>
      <c r="G951" s="17">
        <v>27</v>
      </c>
      <c r="H951" s="2">
        <v>18</v>
      </c>
      <c r="I951" s="2">
        <v>66.7</v>
      </c>
      <c r="J951" s="2">
        <v>18</v>
      </c>
      <c r="K951" s="2">
        <v>66.7</v>
      </c>
      <c r="L951" s="2">
        <v>66.7</v>
      </c>
      <c r="M951" s="2">
        <v>3</v>
      </c>
      <c r="N951" s="2">
        <v>11.1</v>
      </c>
      <c r="O951" s="2">
        <v>6</v>
      </c>
      <c r="P951" s="2">
        <v>22.2</v>
      </c>
      <c r="S951" s="2">
        <v>3</v>
      </c>
      <c r="T951" s="2">
        <v>11.1</v>
      </c>
      <c r="U951" s="2">
        <v>15</v>
      </c>
      <c r="V951" s="2">
        <v>55.6</v>
      </c>
      <c r="Y951" s="2">
        <v>9</v>
      </c>
      <c r="Z951" s="2">
        <v>33.299999999999997</v>
      </c>
      <c r="AE951" s="2">
        <v>27</v>
      </c>
      <c r="AF951" s="2">
        <v>14</v>
      </c>
      <c r="AG951" s="2">
        <v>51.9</v>
      </c>
      <c r="AH951" s="2">
        <v>14</v>
      </c>
      <c r="AI951" s="2">
        <v>51.9</v>
      </c>
      <c r="AJ951" s="2">
        <v>51.9</v>
      </c>
      <c r="AK951" s="2">
        <v>5</v>
      </c>
      <c r="AL951" s="2">
        <v>18.5</v>
      </c>
      <c r="AM951" s="2">
        <v>8</v>
      </c>
      <c r="AN951" s="2">
        <v>29.6</v>
      </c>
      <c r="AQ951" s="2">
        <v>11</v>
      </c>
      <c r="AR951" s="2">
        <v>40.700000000000003</v>
      </c>
      <c r="AS951" s="2">
        <v>3</v>
      </c>
      <c r="AT951" s="2">
        <v>11.1</v>
      </c>
      <c r="AW951" s="2">
        <v>13</v>
      </c>
      <c r="AX951" s="2">
        <v>48.1</v>
      </c>
      <c r="CA951" s="2">
        <v>27</v>
      </c>
      <c r="CB951" s="2">
        <v>20</v>
      </c>
      <c r="CC951" s="2">
        <v>74.099999999999994</v>
      </c>
      <c r="CD951" s="2">
        <v>20</v>
      </c>
      <c r="CE951" s="2">
        <v>74.099999999999994</v>
      </c>
      <c r="CF951" s="2">
        <v>74.099999999999994</v>
      </c>
      <c r="CG951" s="2">
        <v>2</v>
      </c>
      <c r="CH951" s="2">
        <v>7.4</v>
      </c>
      <c r="CI951" s="2">
        <v>5</v>
      </c>
      <c r="CJ951" s="2">
        <v>18.5</v>
      </c>
      <c r="CM951" s="2">
        <v>16</v>
      </c>
      <c r="CN951" s="2">
        <v>59.3</v>
      </c>
      <c r="CO951" s="2">
        <v>4</v>
      </c>
      <c r="CP951" s="2">
        <v>14.8</v>
      </c>
      <c r="CS951" s="2">
        <v>7</v>
      </c>
      <c r="CT951" s="2">
        <v>25.9</v>
      </c>
    </row>
    <row r="952" spans="1:101" ht="12.75" customHeight="1" x14ac:dyDescent="0.2">
      <c r="A952">
        <v>8</v>
      </c>
      <c r="B952" s="2">
        <v>3022</v>
      </c>
      <c r="C952" s="17">
        <v>3</v>
      </c>
      <c r="D952" s="2">
        <v>2.61</v>
      </c>
      <c r="F952" s="15">
        <v>2.6620000000000004</v>
      </c>
      <c r="G952" s="17">
        <v>331</v>
      </c>
      <c r="H952" s="2">
        <v>240</v>
      </c>
      <c r="I952" s="2">
        <v>71.900000000000006</v>
      </c>
      <c r="J952" s="2">
        <v>240</v>
      </c>
      <c r="K952" s="2">
        <v>71.900000000000006</v>
      </c>
      <c r="L952" s="2">
        <v>72.5</v>
      </c>
      <c r="M952" s="2">
        <v>41</v>
      </c>
      <c r="N952" s="2">
        <v>12.3</v>
      </c>
      <c r="O952" s="2">
        <v>50</v>
      </c>
      <c r="P952" s="2">
        <v>15</v>
      </c>
      <c r="Q952" s="2">
        <v>2</v>
      </c>
      <c r="R952" s="2">
        <v>0.6</v>
      </c>
      <c r="S952" s="2">
        <v>90</v>
      </c>
      <c r="T952" s="2">
        <v>26.9</v>
      </c>
      <c r="U952" s="2">
        <v>148</v>
      </c>
      <c r="V952" s="2">
        <v>44.3</v>
      </c>
      <c r="W952" s="2">
        <v>3</v>
      </c>
      <c r="X952" s="2">
        <v>0.9</v>
      </c>
      <c r="Y952" s="2">
        <v>94</v>
      </c>
      <c r="Z952" s="2">
        <v>28.1</v>
      </c>
      <c r="AA952" s="2">
        <v>1</v>
      </c>
      <c r="AC952" s="2">
        <v>3</v>
      </c>
      <c r="AE952" s="2">
        <v>333</v>
      </c>
      <c r="AF952" s="2">
        <v>203</v>
      </c>
      <c r="AG952" s="2">
        <v>60.6</v>
      </c>
      <c r="AH952" s="2">
        <v>203</v>
      </c>
      <c r="AI952" s="2">
        <v>60.6</v>
      </c>
      <c r="AJ952" s="2">
        <v>61</v>
      </c>
      <c r="AK952" s="2">
        <v>75</v>
      </c>
      <c r="AL952" s="2">
        <v>22.4</v>
      </c>
      <c r="AM952" s="2">
        <v>55</v>
      </c>
      <c r="AN952" s="2">
        <v>16.399999999999999</v>
      </c>
      <c r="AO952" s="2">
        <v>2</v>
      </c>
      <c r="AP952" s="2">
        <v>0.6</v>
      </c>
      <c r="AQ952" s="2">
        <v>113</v>
      </c>
      <c r="AR952" s="2">
        <v>33.700000000000003</v>
      </c>
      <c r="AS952" s="2">
        <v>88</v>
      </c>
      <c r="AT952" s="2">
        <v>26.3</v>
      </c>
      <c r="AU952" s="2">
        <v>2</v>
      </c>
      <c r="AV952" s="2">
        <v>0.6</v>
      </c>
      <c r="AW952" s="2">
        <v>132</v>
      </c>
      <c r="AX952" s="2">
        <v>39.4</v>
      </c>
      <c r="BA952" s="2">
        <v>3</v>
      </c>
      <c r="CA952" s="2">
        <v>333</v>
      </c>
      <c r="CB952" s="2">
        <v>201</v>
      </c>
      <c r="CC952" s="2">
        <v>60</v>
      </c>
      <c r="CD952" s="2">
        <v>201</v>
      </c>
      <c r="CE952" s="2">
        <v>60</v>
      </c>
      <c r="CF952" s="2">
        <v>60.4</v>
      </c>
      <c r="CG952" s="2">
        <v>30</v>
      </c>
      <c r="CH952" s="2">
        <v>9</v>
      </c>
      <c r="CI952" s="2">
        <v>102</v>
      </c>
      <c r="CJ952" s="2">
        <v>30.4</v>
      </c>
      <c r="CK952" s="2">
        <v>3</v>
      </c>
      <c r="CL952" s="2">
        <v>0.9</v>
      </c>
      <c r="CM952" s="2">
        <v>134</v>
      </c>
      <c r="CN952" s="2">
        <v>40</v>
      </c>
      <c r="CO952" s="2">
        <v>64</v>
      </c>
      <c r="CP952" s="2">
        <v>19.100000000000001</v>
      </c>
      <c r="CQ952" s="2">
        <v>2</v>
      </c>
      <c r="CR952" s="2">
        <v>0.6</v>
      </c>
      <c r="CS952" s="2">
        <v>134</v>
      </c>
      <c r="CT952" s="2">
        <v>40</v>
      </c>
      <c r="CW952" s="2">
        <v>3</v>
      </c>
    </row>
    <row r="953" spans="1:101" ht="12.75" customHeight="1" x14ac:dyDescent="0.2">
      <c r="A953">
        <v>8</v>
      </c>
      <c r="B953" s="2">
        <v>3023</v>
      </c>
      <c r="C953" s="17">
        <v>3</v>
      </c>
      <c r="D953" s="2">
        <v>2.93</v>
      </c>
      <c r="F953" s="15">
        <v>2.5489999999999999</v>
      </c>
      <c r="G953" s="17">
        <v>29</v>
      </c>
      <c r="H953" s="2">
        <v>19</v>
      </c>
      <c r="I953" s="2">
        <v>65.5</v>
      </c>
      <c r="J953" s="2">
        <v>19</v>
      </c>
      <c r="K953" s="2">
        <v>65.5</v>
      </c>
      <c r="L953" s="2">
        <v>65.5</v>
      </c>
      <c r="M953" s="2">
        <v>2</v>
      </c>
      <c r="N953" s="2">
        <v>6.9</v>
      </c>
      <c r="O953" s="2">
        <v>8</v>
      </c>
      <c r="P953" s="2">
        <v>27.6</v>
      </c>
      <c r="S953" s="2">
        <v>7</v>
      </c>
      <c r="T953" s="2">
        <v>24.1</v>
      </c>
      <c r="U953" s="2">
        <v>12</v>
      </c>
      <c r="V953" s="2">
        <v>41.4</v>
      </c>
      <c r="Y953" s="2">
        <v>10</v>
      </c>
      <c r="Z953" s="2">
        <v>34.5</v>
      </c>
      <c r="AE953" s="2">
        <v>29</v>
      </c>
      <c r="AF953" s="2">
        <v>19</v>
      </c>
      <c r="AG953" s="2">
        <v>65.5</v>
      </c>
      <c r="AH953" s="2">
        <v>19</v>
      </c>
      <c r="AI953" s="2">
        <v>65.5</v>
      </c>
      <c r="AJ953" s="2">
        <v>65.5</v>
      </c>
      <c r="AK953" s="2">
        <v>4</v>
      </c>
      <c r="AL953" s="2">
        <v>13.8</v>
      </c>
      <c r="AM953" s="2">
        <v>6</v>
      </c>
      <c r="AN953" s="2">
        <v>20.7</v>
      </c>
      <c r="AQ953" s="2">
        <v>7</v>
      </c>
      <c r="AR953" s="2">
        <v>24.1</v>
      </c>
      <c r="AS953" s="2">
        <v>12</v>
      </c>
      <c r="AT953" s="2">
        <v>41.4</v>
      </c>
      <c r="AW953" s="2">
        <v>10</v>
      </c>
      <c r="AX953" s="2">
        <v>34.5</v>
      </c>
      <c r="CA953" s="2">
        <v>29</v>
      </c>
      <c r="CB953" s="2">
        <v>18</v>
      </c>
      <c r="CC953" s="2">
        <v>62.1</v>
      </c>
      <c r="CD953" s="2">
        <v>18</v>
      </c>
      <c r="CE953" s="2">
        <v>62.1</v>
      </c>
      <c r="CF953" s="2">
        <v>62.1</v>
      </c>
      <c r="CG953" s="2">
        <v>3</v>
      </c>
      <c r="CH953" s="2">
        <v>10.3</v>
      </c>
      <c r="CI953" s="2">
        <v>8</v>
      </c>
      <c r="CJ953" s="2">
        <v>27.6</v>
      </c>
      <c r="CM953" s="2">
        <v>17</v>
      </c>
      <c r="CN953" s="2">
        <v>58.6</v>
      </c>
      <c r="CO953" s="2">
        <v>1</v>
      </c>
      <c r="CP953" s="2">
        <v>3.4</v>
      </c>
      <c r="CS953" s="2">
        <v>11</v>
      </c>
      <c r="CT953" s="2">
        <v>37.9</v>
      </c>
    </row>
    <row r="954" spans="1:101" ht="12.75" customHeight="1" x14ac:dyDescent="0.2">
      <c r="A954">
        <v>8</v>
      </c>
      <c r="B954" s="2">
        <v>3024</v>
      </c>
      <c r="C954" s="17">
        <v>2.5299999999999998</v>
      </c>
      <c r="D954" s="2">
        <v>2.23</v>
      </c>
      <c r="F954" s="15">
        <v>2.7450000000000001</v>
      </c>
      <c r="G954" s="17">
        <v>43</v>
      </c>
      <c r="H954" s="2">
        <v>20</v>
      </c>
      <c r="I954" s="2">
        <v>46.5</v>
      </c>
      <c r="J954" s="2">
        <v>20</v>
      </c>
      <c r="K954" s="2">
        <v>46.5</v>
      </c>
      <c r="L954" s="2">
        <v>46.5</v>
      </c>
      <c r="M954" s="2">
        <v>9</v>
      </c>
      <c r="N954" s="2">
        <v>20.9</v>
      </c>
      <c r="O954" s="2">
        <v>14</v>
      </c>
      <c r="P954" s="2">
        <v>32.6</v>
      </c>
      <c r="S954" s="2">
        <v>8</v>
      </c>
      <c r="T954" s="2">
        <v>18.600000000000001</v>
      </c>
      <c r="U954" s="2">
        <v>12</v>
      </c>
      <c r="V954" s="2">
        <v>27.9</v>
      </c>
      <c r="Y954" s="2">
        <v>23</v>
      </c>
      <c r="Z954" s="2">
        <v>53.5</v>
      </c>
      <c r="AE954" s="2">
        <v>43</v>
      </c>
      <c r="AF954" s="2">
        <v>16</v>
      </c>
      <c r="AG954" s="2">
        <v>37.200000000000003</v>
      </c>
      <c r="AH954" s="2">
        <v>16</v>
      </c>
      <c r="AI954" s="2">
        <v>37.200000000000003</v>
      </c>
      <c r="AJ954" s="2">
        <v>37.200000000000003</v>
      </c>
      <c r="AK954" s="2">
        <v>17</v>
      </c>
      <c r="AL954" s="2">
        <v>39.5</v>
      </c>
      <c r="AM954" s="2">
        <v>10</v>
      </c>
      <c r="AN954" s="2">
        <v>23.3</v>
      </c>
      <c r="AQ954" s="2">
        <v>5</v>
      </c>
      <c r="AR954" s="2">
        <v>11.6</v>
      </c>
      <c r="AS954" s="2">
        <v>11</v>
      </c>
      <c r="AT954" s="2">
        <v>25.6</v>
      </c>
      <c r="AW954" s="2">
        <v>27</v>
      </c>
      <c r="AX954" s="2">
        <v>62.8</v>
      </c>
      <c r="CA954" s="2">
        <v>43</v>
      </c>
      <c r="CB954" s="2">
        <v>26</v>
      </c>
      <c r="CC954" s="2">
        <v>60.5</v>
      </c>
      <c r="CD954" s="2">
        <v>26</v>
      </c>
      <c r="CE954" s="2">
        <v>60.5</v>
      </c>
      <c r="CF954" s="2">
        <v>60.5</v>
      </c>
      <c r="CG954" s="2">
        <v>5</v>
      </c>
      <c r="CH954" s="2">
        <v>11.6</v>
      </c>
      <c r="CI954" s="2">
        <v>12</v>
      </c>
      <c r="CJ954" s="2">
        <v>27.9</v>
      </c>
      <c r="CM954" s="2">
        <v>15</v>
      </c>
      <c r="CN954" s="2">
        <v>34.9</v>
      </c>
      <c r="CO954" s="2">
        <v>11</v>
      </c>
      <c r="CP954" s="2">
        <v>25.6</v>
      </c>
      <c r="CS954" s="2">
        <v>17</v>
      </c>
      <c r="CT954" s="2">
        <v>39.5</v>
      </c>
    </row>
    <row r="955" spans="1:101" ht="12.75" customHeight="1" x14ac:dyDescent="0.2">
      <c r="A955">
        <v>8</v>
      </c>
      <c r="B955" s="2">
        <v>3035</v>
      </c>
      <c r="C955" s="17">
        <v>3</v>
      </c>
      <c r="D955" s="2">
        <v>2.69</v>
      </c>
      <c r="F955" s="15">
        <v>2.9659999999999997</v>
      </c>
      <c r="G955" s="17">
        <v>384</v>
      </c>
      <c r="H955" s="2">
        <v>268</v>
      </c>
      <c r="I955" s="2">
        <v>69.8</v>
      </c>
      <c r="J955" s="2">
        <v>268</v>
      </c>
      <c r="K955" s="2">
        <v>69.8</v>
      </c>
      <c r="L955" s="2">
        <v>69.8</v>
      </c>
      <c r="M955" s="2">
        <v>45</v>
      </c>
      <c r="N955" s="2">
        <v>11.7</v>
      </c>
      <c r="O955" s="2">
        <v>71</v>
      </c>
      <c r="P955" s="2">
        <v>18.5</v>
      </c>
      <c r="Q955" s="2">
        <v>3</v>
      </c>
      <c r="R955" s="2">
        <v>0.8</v>
      </c>
      <c r="S955" s="2">
        <v>94</v>
      </c>
      <c r="T955" s="2">
        <v>24.5</v>
      </c>
      <c r="U955" s="2">
        <v>171</v>
      </c>
      <c r="V955" s="2">
        <v>44.5</v>
      </c>
      <c r="Y955" s="2">
        <v>116</v>
      </c>
      <c r="Z955" s="2">
        <v>30.2</v>
      </c>
      <c r="AA955" s="2">
        <v>5</v>
      </c>
      <c r="AE955" s="2">
        <v>384</v>
      </c>
      <c r="AF955" s="2">
        <v>235</v>
      </c>
      <c r="AG955" s="2">
        <v>61.2</v>
      </c>
      <c r="AH955" s="2">
        <v>235</v>
      </c>
      <c r="AI955" s="2">
        <v>61.2</v>
      </c>
      <c r="AJ955" s="2">
        <v>61.2</v>
      </c>
      <c r="AK955" s="2">
        <v>76</v>
      </c>
      <c r="AL955" s="2">
        <v>19.8</v>
      </c>
      <c r="AM955" s="2">
        <v>73</v>
      </c>
      <c r="AN955" s="2">
        <v>19</v>
      </c>
      <c r="AQ955" s="2">
        <v>128</v>
      </c>
      <c r="AR955" s="2">
        <v>33.299999999999997</v>
      </c>
      <c r="AS955" s="2">
        <v>107</v>
      </c>
      <c r="AT955" s="2">
        <v>27.9</v>
      </c>
      <c r="AW955" s="2">
        <v>149</v>
      </c>
      <c r="AX955" s="2">
        <v>38.799999999999997</v>
      </c>
      <c r="AY955" s="2">
        <v>5</v>
      </c>
      <c r="CA955" s="2">
        <v>388</v>
      </c>
      <c r="CB955" s="2">
        <v>301</v>
      </c>
      <c r="CC955" s="2">
        <v>77.599999999999994</v>
      </c>
      <c r="CD955" s="2">
        <v>301</v>
      </c>
      <c r="CE955" s="2">
        <v>77.599999999999994</v>
      </c>
      <c r="CF955" s="2">
        <v>77.599999999999994</v>
      </c>
      <c r="CG955" s="2">
        <v>21</v>
      </c>
      <c r="CH955" s="2">
        <v>5.4</v>
      </c>
      <c r="CI955" s="2">
        <v>66</v>
      </c>
      <c r="CJ955" s="2">
        <v>17</v>
      </c>
      <c r="CK955" s="2">
        <v>8</v>
      </c>
      <c r="CL955" s="2">
        <v>2.1</v>
      </c>
      <c r="CM955" s="2">
        <v>174</v>
      </c>
      <c r="CN955" s="2">
        <v>44.8</v>
      </c>
      <c r="CO955" s="2">
        <v>119</v>
      </c>
      <c r="CP955" s="2">
        <v>30.7</v>
      </c>
      <c r="CS955" s="2">
        <v>87</v>
      </c>
      <c r="CT955" s="2">
        <v>22.4</v>
      </c>
      <c r="CU955" s="2">
        <v>1</v>
      </c>
    </row>
    <row r="956" spans="1:101" ht="12.75" customHeight="1" x14ac:dyDescent="0.2">
      <c r="A956">
        <v>8</v>
      </c>
      <c r="B956" s="2">
        <v>3038</v>
      </c>
      <c r="C956" s="17">
        <v>3.41</v>
      </c>
      <c r="D956" s="2">
        <v>3.23</v>
      </c>
      <c r="F956" s="15">
        <v>3.24</v>
      </c>
      <c r="G956" s="17">
        <v>242</v>
      </c>
      <c r="H956" s="2">
        <v>205</v>
      </c>
      <c r="I956" s="2">
        <v>84.7</v>
      </c>
      <c r="J956" s="2">
        <v>205</v>
      </c>
      <c r="K956" s="2">
        <v>84.7</v>
      </c>
      <c r="L956" s="2">
        <v>84.7</v>
      </c>
      <c r="M956" s="2">
        <v>14</v>
      </c>
      <c r="N956" s="2">
        <v>5.8</v>
      </c>
      <c r="O956" s="2">
        <v>23</v>
      </c>
      <c r="P956" s="2">
        <v>9.5</v>
      </c>
      <c r="S956" s="2">
        <v>55</v>
      </c>
      <c r="T956" s="2">
        <v>22.7</v>
      </c>
      <c r="U956" s="2">
        <v>150</v>
      </c>
      <c r="V956" s="2">
        <v>62</v>
      </c>
      <c r="Y956" s="2">
        <v>37</v>
      </c>
      <c r="Z956" s="2">
        <v>15.3</v>
      </c>
      <c r="AB956" s="2">
        <v>1</v>
      </c>
      <c r="AC956" s="2">
        <v>3</v>
      </c>
      <c r="AE956" s="2">
        <v>243</v>
      </c>
      <c r="AF956" s="2">
        <v>187</v>
      </c>
      <c r="AG956" s="2">
        <v>77</v>
      </c>
      <c r="AH956" s="2">
        <v>187</v>
      </c>
      <c r="AI956" s="2">
        <v>77</v>
      </c>
      <c r="AJ956" s="2">
        <v>77</v>
      </c>
      <c r="AK956" s="2">
        <v>30</v>
      </c>
      <c r="AL956" s="2">
        <v>12.3</v>
      </c>
      <c r="AM956" s="2">
        <v>26</v>
      </c>
      <c r="AN956" s="2">
        <v>10.7</v>
      </c>
      <c r="AQ956" s="2">
        <v>45</v>
      </c>
      <c r="AR956" s="2">
        <v>18.5</v>
      </c>
      <c r="AS956" s="2">
        <v>142</v>
      </c>
      <c r="AT956" s="2">
        <v>58.4</v>
      </c>
      <c r="AW956" s="2">
        <v>56</v>
      </c>
      <c r="AX956" s="2">
        <v>23</v>
      </c>
      <c r="BA956" s="2">
        <v>3</v>
      </c>
      <c r="CA956" s="2">
        <v>242</v>
      </c>
      <c r="CB956" s="2">
        <v>203</v>
      </c>
      <c r="CC956" s="2">
        <v>83.9</v>
      </c>
      <c r="CD956" s="2">
        <v>203</v>
      </c>
      <c r="CE956" s="2">
        <v>83.9</v>
      </c>
      <c r="CF956" s="2">
        <v>83.9</v>
      </c>
      <c r="CG956" s="2">
        <v>15</v>
      </c>
      <c r="CH956" s="2">
        <v>6.2</v>
      </c>
      <c r="CI956" s="2">
        <v>24</v>
      </c>
      <c r="CJ956" s="2">
        <v>9.9</v>
      </c>
      <c r="CM956" s="2">
        <v>91</v>
      </c>
      <c r="CN956" s="2">
        <v>37.6</v>
      </c>
      <c r="CO956" s="2">
        <v>112</v>
      </c>
      <c r="CP956" s="2">
        <v>46.3</v>
      </c>
      <c r="CS956" s="2">
        <v>39</v>
      </c>
      <c r="CT956" s="2">
        <v>16.100000000000001</v>
      </c>
      <c r="CV956" s="2">
        <v>1</v>
      </c>
      <c r="CW956" s="2">
        <v>3</v>
      </c>
    </row>
    <row r="957" spans="1:101" ht="12.75" customHeight="1" x14ac:dyDescent="0.2">
      <c r="A957">
        <v>8</v>
      </c>
      <c r="B957" s="2">
        <v>3046</v>
      </c>
      <c r="C957" s="17">
        <v>2.85</v>
      </c>
      <c r="D957" s="2">
        <v>2.1800000000000002</v>
      </c>
      <c r="F957" s="15">
        <v>2.5649999999999999</v>
      </c>
      <c r="G957" s="17">
        <v>232</v>
      </c>
      <c r="H957" s="2">
        <v>149</v>
      </c>
      <c r="I957" s="2">
        <v>64.2</v>
      </c>
      <c r="J957" s="2">
        <v>149</v>
      </c>
      <c r="K957" s="2">
        <v>64.2</v>
      </c>
      <c r="L957" s="2">
        <v>64.2</v>
      </c>
      <c r="M957" s="2">
        <v>30</v>
      </c>
      <c r="N957" s="2">
        <v>12.9</v>
      </c>
      <c r="O957" s="2">
        <v>53</v>
      </c>
      <c r="P957" s="2">
        <v>22.8</v>
      </c>
      <c r="Q957" s="2">
        <v>1</v>
      </c>
      <c r="R957" s="2">
        <v>0.4</v>
      </c>
      <c r="S957" s="2">
        <v>66</v>
      </c>
      <c r="T957" s="2">
        <v>28.4</v>
      </c>
      <c r="U957" s="2">
        <v>82</v>
      </c>
      <c r="V957" s="2">
        <v>35.299999999999997</v>
      </c>
      <c r="Y957" s="2">
        <v>83</v>
      </c>
      <c r="Z957" s="2">
        <v>35.799999999999997</v>
      </c>
      <c r="AB957" s="2">
        <v>3</v>
      </c>
      <c r="AC957" s="2">
        <v>5</v>
      </c>
      <c r="AE957" s="2">
        <v>233</v>
      </c>
      <c r="AF957" s="2">
        <v>95</v>
      </c>
      <c r="AG957" s="2">
        <v>40.799999999999997</v>
      </c>
      <c r="AH957" s="2">
        <v>95</v>
      </c>
      <c r="AI957" s="2">
        <v>40.799999999999997</v>
      </c>
      <c r="AJ957" s="2">
        <v>40.799999999999997</v>
      </c>
      <c r="AK957" s="2">
        <v>92</v>
      </c>
      <c r="AL957" s="2">
        <v>39.5</v>
      </c>
      <c r="AM957" s="2">
        <v>46</v>
      </c>
      <c r="AN957" s="2">
        <v>19.7</v>
      </c>
      <c r="AQ957" s="2">
        <v>55</v>
      </c>
      <c r="AR957" s="2">
        <v>23.6</v>
      </c>
      <c r="AS957" s="2">
        <v>40</v>
      </c>
      <c r="AT957" s="2">
        <v>17.2</v>
      </c>
      <c r="AW957" s="2">
        <v>138</v>
      </c>
      <c r="AX957" s="2">
        <v>59.2</v>
      </c>
      <c r="AZ957" s="2">
        <v>2</v>
      </c>
      <c r="BA957" s="2">
        <v>5</v>
      </c>
      <c r="CA957" s="2">
        <v>232</v>
      </c>
      <c r="CB957" s="2">
        <v>136</v>
      </c>
      <c r="CC957" s="2">
        <v>58.6</v>
      </c>
      <c r="CD957" s="2">
        <v>136</v>
      </c>
      <c r="CE957" s="2">
        <v>58.6</v>
      </c>
      <c r="CF957" s="2">
        <v>58.6</v>
      </c>
      <c r="CG957" s="2">
        <v>29</v>
      </c>
      <c r="CH957" s="2">
        <v>12.5</v>
      </c>
      <c r="CI957" s="2">
        <v>67</v>
      </c>
      <c r="CJ957" s="2">
        <v>28.9</v>
      </c>
      <c r="CK957" s="2">
        <v>1</v>
      </c>
      <c r="CL957" s="2">
        <v>0.4</v>
      </c>
      <c r="CM957" s="2">
        <v>108</v>
      </c>
      <c r="CN957" s="2">
        <v>46.6</v>
      </c>
      <c r="CO957" s="2">
        <v>27</v>
      </c>
      <c r="CP957" s="2">
        <v>11.6</v>
      </c>
      <c r="CS957" s="2">
        <v>96</v>
      </c>
      <c r="CT957" s="2">
        <v>41.4</v>
      </c>
      <c r="CV957" s="2">
        <v>3</v>
      </c>
      <c r="CW957" s="2">
        <v>5</v>
      </c>
    </row>
    <row r="958" spans="1:101" ht="12.75" customHeight="1" x14ac:dyDescent="0.2">
      <c r="A958">
        <v>8</v>
      </c>
      <c r="B958" s="2">
        <v>3048</v>
      </c>
      <c r="G958" s="17">
        <v>3</v>
      </c>
      <c r="AE958" s="2">
        <v>3</v>
      </c>
      <c r="CA958" s="2">
        <v>3</v>
      </c>
    </row>
    <row r="959" spans="1:101" ht="12.75" customHeight="1" x14ac:dyDescent="0.2">
      <c r="A959">
        <v>8</v>
      </c>
      <c r="B959" s="2">
        <v>3052</v>
      </c>
      <c r="C959" s="17">
        <v>3.05</v>
      </c>
      <c r="D959" s="2">
        <v>2.95</v>
      </c>
      <c r="F959" s="15">
        <v>3.03</v>
      </c>
      <c r="G959" s="17">
        <v>292</v>
      </c>
      <c r="H959" s="2">
        <v>205</v>
      </c>
      <c r="I959" s="2">
        <v>69.7</v>
      </c>
      <c r="J959" s="2">
        <v>205</v>
      </c>
      <c r="K959" s="2">
        <v>69.7</v>
      </c>
      <c r="L959" s="2">
        <v>70.2</v>
      </c>
      <c r="M959" s="2">
        <v>33</v>
      </c>
      <c r="N959" s="2">
        <v>11.2</v>
      </c>
      <c r="O959" s="2">
        <v>54</v>
      </c>
      <c r="P959" s="2">
        <v>18.399999999999999</v>
      </c>
      <c r="S959" s="2">
        <v>64</v>
      </c>
      <c r="T959" s="2">
        <v>21.8</v>
      </c>
      <c r="U959" s="2">
        <v>141</v>
      </c>
      <c r="V959" s="2">
        <v>48</v>
      </c>
      <c r="W959" s="2">
        <v>2</v>
      </c>
      <c r="X959" s="2">
        <v>0.7</v>
      </c>
      <c r="Y959" s="2">
        <v>89</v>
      </c>
      <c r="Z959" s="2">
        <v>30.3</v>
      </c>
      <c r="AB959" s="2">
        <v>3</v>
      </c>
      <c r="AC959" s="2">
        <v>2</v>
      </c>
      <c r="AE959" s="2">
        <v>289</v>
      </c>
      <c r="AF959" s="2">
        <v>196</v>
      </c>
      <c r="AG959" s="2">
        <v>67.400000000000006</v>
      </c>
      <c r="AH959" s="2">
        <v>196</v>
      </c>
      <c r="AI959" s="2">
        <v>67.400000000000006</v>
      </c>
      <c r="AJ959" s="2">
        <v>67.8</v>
      </c>
      <c r="AK959" s="2">
        <v>45</v>
      </c>
      <c r="AL959" s="2">
        <v>15.5</v>
      </c>
      <c r="AM959" s="2">
        <v>48</v>
      </c>
      <c r="AN959" s="2">
        <v>16.5</v>
      </c>
      <c r="AQ959" s="2">
        <v>68</v>
      </c>
      <c r="AR959" s="2">
        <v>23.4</v>
      </c>
      <c r="AS959" s="2">
        <v>128</v>
      </c>
      <c r="AT959" s="2">
        <v>44</v>
      </c>
      <c r="AU959" s="2">
        <v>2</v>
      </c>
      <c r="AV959" s="2">
        <v>0.7</v>
      </c>
      <c r="AW959" s="2">
        <v>95</v>
      </c>
      <c r="AX959" s="2">
        <v>32.6</v>
      </c>
      <c r="AY959" s="2">
        <v>3</v>
      </c>
      <c r="AZ959" s="2">
        <v>3</v>
      </c>
      <c r="BA959" s="2">
        <v>2</v>
      </c>
      <c r="CA959" s="2">
        <v>292</v>
      </c>
      <c r="CB959" s="2">
        <v>220</v>
      </c>
      <c r="CC959" s="2">
        <v>74.8</v>
      </c>
      <c r="CD959" s="2">
        <v>220</v>
      </c>
      <c r="CE959" s="2">
        <v>74.8</v>
      </c>
      <c r="CF959" s="2">
        <v>75.3</v>
      </c>
      <c r="CG959" s="2">
        <v>13</v>
      </c>
      <c r="CH959" s="2">
        <v>4.4000000000000004</v>
      </c>
      <c r="CI959" s="2">
        <v>59</v>
      </c>
      <c r="CJ959" s="2">
        <v>20.100000000000001</v>
      </c>
      <c r="CM959" s="2">
        <v>120</v>
      </c>
      <c r="CN959" s="2">
        <v>40.799999999999997</v>
      </c>
      <c r="CO959" s="2">
        <v>100</v>
      </c>
      <c r="CP959" s="2">
        <v>34</v>
      </c>
      <c r="CQ959" s="2">
        <v>2</v>
      </c>
      <c r="CR959" s="2">
        <v>0.7</v>
      </c>
      <c r="CS959" s="2">
        <v>74</v>
      </c>
      <c r="CT959" s="2">
        <v>25.2</v>
      </c>
      <c r="CV959" s="2">
        <v>3</v>
      </c>
      <c r="CW959" s="2">
        <v>2</v>
      </c>
    </row>
    <row r="960" spans="1:101" ht="12.75" customHeight="1" x14ac:dyDescent="0.2">
      <c r="A960">
        <v>8</v>
      </c>
      <c r="B960" s="2">
        <v>3054</v>
      </c>
      <c r="C960" s="17">
        <v>2.34</v>
      </c>
      <c r="D960" s="2">
        <v>1.83</v>
      </c>
      <c r="F960" s="15">
        <v>2.2130000000000001</v>
      </c>
      <c r="G960" s="17">
        <v>189</v>
      </c>
      <c r="H960" s="2">
        <v>82</v>
      </c>
      <c r="I960" s="2">
        <v>43.2</v>
      </c>
      <c r="J960" s="2">
        <v>82</v>
      </c>
      <c r="K960" s="2">
        <v>43.2</v>
      </c>
      <c r="L960" s="2">
        <v>43.4</v>
      </c>
      <c r="M960" s="2">
        <v>58</v>
      </c>
      <c r="N960" s="2">
        <v>30.5</v>
      </c>
      <c r="O960" s="2">
        <v>49</v>
      </c>
      <c r="P960" s="2">
        <v>25.8</v>
      </c>
      <c r="S960" s="2">
        <v>40</v>
      </c>
      <c r="T960" s="2">
        <v>21.1</v>
      </c>
      <c r="U960" s="2">
        <v>42</v>
      </c>
      <c r="V960" s="2">
        <v>22.1</v>
      </c>
      <c r="W960" s="2">
        <v>1</v>
      </c>
      <c r="X960" s="2">
        <v>0.5</v>
      </c>
      <c r="Y960" s="2">
        <v>108</v>
      </c>
      <c r="Z960" s="2">
        <v>56.8</v>
      </c>
      <c r="AA960" s="2">
        <v>3</v>
      </c>
      <c r="AB960" s="2">
        <v>1</v>
      </c>
      <c r="AE960" s="2">
        <v>189</v>
      </c>
      <c r="AF960" s="2">
        <v>46</v>
      </c>
      <c r="AG960" s="2">
        <v>24.2</v>
      </c>
      <c r="AH960" s="2">
        <v>46</v>
      </c>
      <c r="AI960" s="2">
        <v>24.2</v>
      </c>
      <c r="AJ960" s="2">
        <v>24.3</v>
      </c>
      <c r="AK960" s="2">
        <v>96</v>
      </c>
      <c r="AL960" s="2">
        <v>50.5</v>
      </c>
      <c r="AM960" s="2">
        <v>47</v>
      </c>
      <c r="AN960" s="2">
        <v>24.7</v>
      </c>
      <c r="AQ960" s="2">
        <v>27</v>
      </c>
      <c r="AR960" s="2">
        <v>14.2</v>
      </c>
      <c r="AS960" s="2">
        <v>19</v>
      </c>
      <c r="AT960" s="2">
        <v>10</v>
      </c>
      <c r="AU960" s="2">
        <v>1</v>
      </c>
      <c r="AV960" s="2">
        <v>0.5</v>
      </c>
      <c r="AW960" s="2">
        <v>144</v>
      </c>
      <c r="AX960" s="2">
        <v>75.8</v>
      </c>
      <c r="AY960" s="2">
        <v>3</v>
      </c>
      <c r="AZ960" s="2">
        <v>1</v>
      </c>
      <c r="CA960" s="2">
        <v>188</v>
      </c>
      <c r="CB960" s="2">
        <v>71</v>
      </c>
      <c r="CC960" s="2">
        <v>37.6</v>
      </c>
      <c r="CD960" s="2">
        <v>71</v>
      </c>
      <c r="CE960" s="2">
        <v>37.6</v>
      </c>
      <c r="CF960" s="2">
        <v>37.799999999999997</v>
      </c>
      <c r="CG960" s="2">
        <v>49</v>
      </c>
      <c r="CH960" s="2">
        <v>25.9</v>
      </c>
      <c r="CI960" s="2">
        <v>68</v>
      </c>
      <c r="CJ960" s="2">
        <v>36</v>
      </c>
      <c r="CM960" s="2">
        <v>51</v>
      </c>
      <c r="CN960" s="2">
        <v>27</v>
      </c>
      <c r="CO960" s="2">
        <v>20</v>
      </c>
      <c r="CP960" s="2">
        <v>10.6</v>
      </c>
      <c r="CQ960" s="2">
        <v>1</v>
      </c>
      <c r="CR960" s="2">
        <v>0.5</v>
      </c>
      <c r="CS960" s="2">
        <v>118</v>
      </c>
      <c r="CT960" s="2">
        <v>62.4</v>
      </c>
      <c r="CU960" s="2">
        <v>4</v>
      </c>
      <c r="CV960" s="2">
        <v>1</v>
      </c>
    </row>
    <row r="961" spans="1:101" ht="12.75" customHeight="1" x14ac:dyDescent="0.2">
      <c r="A961">
        <v>8</v>
      </c>
      <c r="B961" s="2">
        <v>3067</v>
      </c>
      <c r="C961" s="17">
        <v>3.07</v>
      </c>
      <c r="D961" s="2">
        <v>2.57</v>
      </c>
      <c r="F961" s="15">
        <v>2.734</v>
      </c>
      <c r="G961" s="17">
        <v>178</v>
      </c>
      <c r="H961" s="2">
        <v>135</v>
      </c>
      <c r="I961" s="2">
        <v>75.400000000000006</v>
      </c>
      <c r="J961" s="2">
        <v>135</v>
      </c>
      <c r="K961" s="2">
        <v>75.400000000000006</v>
      </c>
      <c r="L961" s="2">
        <v>75.8</v>
      </c>
      <c r="M961" s="2">
        <v>17</v>
      </c>
      <c r="N961" s="2">
        <v>9.5</v>
      </c>
      <c r="O961" s="2">
        <v>26</v>
      </c>
      <c r="P961" s="2">
        <v>14.5</v>
      </c>
      <c r="Q961" s="2">
        <v>5</v>
      </c>
      <c r="R961" s="2">
        <v>2.8</v>
      </c>
      <c r="S961" s="2">
        <v>39</v>
      </c>
      <c r="T961" s="2">
        <v>21.8</v>
      </c>
      <c r="U961" s="2">
        <v>91</v>
      </c>
      <c r="V961" s="2">
        <v>50.8</v>
      </c>
      <c r="W961" s="2">
        <v>1</v>
      </c>
      <c r="X961" s="2">
        <v>0.6</v>
      </c>
      <c r="Y961" s="2">
        <v>44</v>
      </c>
      <c r="Z961" s="2">
        <v>24.6</v>
      </c>
      <c r="AA961" s="2">
        <v>1</v>
      </c>
      <c r="AB961" s="2">
        <v>2</v>
      </c>
      <c r="AC961" s="2">
        <v>1</v>
      </c>
      <c r="AE961" s="2">
        <v>178</v>
      </c>
      <c r="AF961" s="2">
        <v>105</v>
      </c>
      <c r="AG961" s="2">
        <v>58.7</v>
      </c>
      <c r="AH961" s="2">
        <v>105</v>
      </c>
      <c r="AI961" s="2">
        <v>58.7</v>
      </c>
      <c r="AJ961" s="2">
        <v>59</v>
      </c>
      <c r="AK961" s="2">
        <v>38</v>
      </c>
      <c r="AL961" s="2">
        <v>21.2</v>
      </c>
      <c r="AM961" s="2">
        <v>35</v>
      </c>
      <c r="AN961" s="2">
        <v>19.600000000000001</v>
      </c>
      <c r="AO961" s="2">
        <v>2</v>
      </c>
      <c r="AP961" s="2">
        <v>1.1000000000000001</v>
      </c>
      <c r="AQ961" s="2">
        <v>60</v>
      </c>
      <c r="AR961" s="2">
        <v>33.5</v>
      </c>
      <c r="AS961" s="2">
        <v>43</v>
      </c>
      <c r="AT961" s="2">
        <v>24</v>
      </c>
      <c r="AU961" s="2">
        <v>1</v>
      </c>
      <c r="AV961" s="2">
        <v>0.6</v>
      </c>
      <c r="AW961" s="2">
        <v>74</v>
      </c>
      <c r="AX961" s="2">
        <v>41.3</v>
      </c>
      <c r="AY961" s="2">
        <v>1</v>
      </c>
      <c r="AZ961" s="2">
        <v>2</v>
      </c>
      <c r="BA961" s="2">
        <v>1</v>
      </c>
      <c r="CA961" s="2">
        <v>178</v>
      </c>
      <c r="CB961" s="2">
        <v>132</v>
      </c>
      <c r="CC961" s="2">
        <v>73.7</v>
      </c>
      <c r="CD961" s="2">
        <v>132</v>
      </c>
      <c r="CE961" s="2">
        <v>73.7</v>
      </c>
      <c r="CF961" s="2">
        <v>74.2</v>
      </c>
      <c r="CG961" s="2">
        <v>7</v>
      </c>
      <c r="CH961" s="2">
        <v>3.9</v>
      </c>
      <c r="CI961" s="2">
        <v>39</v>
      </c>
      <c r="CJ961" s="2">
        <v>21.8</v>
      </c>
      <c r="CK961" s="2">
        <v>12</v>
      </c>
      <c r="CL961" s="2">
        <v>6.7</v>
      </c>
      <c r="CM961" s="2">
        <v>76</v>
      </c>
      <c r="CN961" s="2">
        <v>42.5</v>
      </c>
      <c r="CO961" s="2">
        <v>44</v>
      </c>
      <c r="CP961" s="2">
        <v>24.6</v>
      </c>
      <c r="CQ961" s="2">
        <v>1</v>
      </c>
      <c r="CR961" s="2">
        <v>0.6</v>
      </c>
      <c r="CS961" s="2">
        <v>47</v>
      </c>
      <c r="CT961" s="2">
        <v>26.3</v>
      </c>
      <c r="CU961" s="2">
        <v>1</v>
      </c>
      <c r="CV961" s="2">
        <v>2</v>
      </c>
      <c r="CW961" s="2">
        <v>1</v>
      </c>
    </row>
    <row r="962" spans="1:101" ht="12.75" customHeight="1" x14ac:dyDescent="0.2">
      <c r="A962">
        <v>8</v>
      </c>
      <c r="B962" s="2">
        <v>3071</v>
      </c>
      <c r="C962" s="17">
        <v>2.75</v>
      </c>
      <c r="D962" s="2">
        <v>2.5</v>
      </c>
      <c r="F962" s="15">
        <v>2.23</v>
      </c>
      <c r="G962" s="17">
        <v>249</v>
      </c>
      <c r="H962" s="2">
        <v>152</v>
      </c>
      <c r="I962" s="2">
        <v>60.3</v>
      </c>
      <c r="J962" s="2">
        <v>152</v>
      </c>
      <c r="K962" s="2">
        <v>60.3</v>
      </c>
      <c r="L962" s="2">
        <v>61</v>
      </c>
      <c r="M962" s="2">
        <v>48</v>
      </c>
      <c r="N962" s="2">
        <v>19</v>
      </c>
      <c r="O962" s="2">
        <v>49</v>
      </c>
      <c r="P962" s="2">
        <v>19.399999999999999</v>
      </c>
      <c r="S962" s="2">
        <v>62</v>
      </c>
      <c r="T962" s="2">
        <v>24.6</v>
      </c>
      <c r="U962" s="2">
        <v>90</v>
      </c>
      <c r="V962" s="2">
        <v>35.700000000000003</v>
      </c>
      <c r="W962" s="2">
        <v>3</v>
      </c>
      <c r="X962" s="2">
        <v>1.2</v>
      </c>
      <c r="Y962" s="2">
        <v>100</v>
      </c>
      <c r="Z962" s="2">
        <v>39.700000000000003</v>
      </c>
      <c r="AB962" s="2">
        <v>2</v>
      </c>
      <c r="AC962" s="2">
        <v>1</v>
      </c>
      <c r="AE962" s="2">
        <v>250</v>
      </c>
      <c r="AF962" s="2">
        <v>135</v>
      </c>
      <c r="AG962" s="2">
        <v>53.6</v>
      </c>
      <c r="AH962" s="2">
        <v>135</v>
      </c>
      <c r="AI962" s="2">
        <v>53.6</v>
      </c>
      <c r="AJ962" s="2">
        <v>54</v>
      </c>
      <c r="AK962" s="2">
        <v>72</v>
      </c>
      <c r="AL962" s="2">
        <v>28.6</v>
      </c>
      <c r="AM962" s="2">
        <v>43</v>
      </c>
      <c r="AN962" s="2">
        <v>17.100000000000001</v>
      </c>
      <c r="AQ962" s="2">
        <v>69</v>
      </c>
      <c r="AR962" s="2">
        <v>27.4</v>
      </c>
      <c r="AS962" s="2">
        <v>66</v>
      </c>
      <c r="AT962" s="2">
        <v>26.2</v>
      </c>
      <c r="AU962" s="2">
        <v>2</v>
      </c>
      <c r="AV962" s="2">
        <v>0.8</v>
      </c>
      <c r="AW962" s="2">
        <v>117</v>
      </c>
      <c r="AX962" s="2">
        <v>46.4</v>
      </c>
      <c r="AZ962" s="2">
        <v>2</v>
      </c>
      <c r="BA962" s="2">
        <v>1</v>
      </c>
      <c r="CA962" s="2">
        <v>249</v>
      </c>
      <c r="CB962" s="2">
        <v>98</v>
      </c>
      <c r="CC962" s="2">
        <v>38.9</v>
      </c>
      <c r="CD962" s="2">
        <v>98</v>
      </c>
      <c r="CE962" s="2">
        <v>38.9</v>
      </c>
      <c r="CF962" s="2">
        <v>39.4</v>
      </c>
      <c r="CG962" s="2">
        <v>56</v>
      </c>
      <c r="CH962" s="2">
        <v>22.2</v>
      </c>
      <c r="CI962" s="2">
        <v>95</v>
      </c>
      <c r="CJ962" s="2">
        <v>37.700000000000003</v>
      </c>
      <c r="CM962" s="2">
        <v>76</v>
      </c>
      <c r="CN962" s="2">
        <v>30.2</v>
      </c>
      <c r="CO962" s="2">
        <v>22</v>
      </c>
      <c r="CP962" s="2">
        <v>8.6999999999999993</v>
      </c>
      <c r="CQ962" s="2">
        <v>3</v>
      </c>
      <c r="CR962" s="2">
        <v>1.2</v>
      </c>
      <c r="CS962" s="2">
        <v>154</v>
      </c>
      <c r="CT962" s="2">
        <v>61.1</v>
      </c>
      <c r="CV962" s="2">
        <v>2</v>
      </c>
      <c r="CW962" s="2">
        <v>1</v>
      </c>
    </row>
    <row r="963" spans="1:101" ht="12.75" customHeight="1" x14ac:dyDescent="0.2">
      <c r="A963">
        <v>8</v>
      </c>
      <c r="B963" s="2">
        <v>3074</v>
      </c>
    </row>
    <row r="964" spans="1:101" ht="12.75" customHeight="1" x14ac:dyDescent="0.2">
      <c r="A964">
        <v>8</v>
      </c>
      <c r="B964" s="2">
        <v>3075</v>
      </c>
      <c r="G964" s="17">
        <v>7</v>
      </c>
      <c r="AE964" s="2">
        <v>7</v>
      </c>
      <c r="CA964" s="2">
        <v>7</v>
      </c>
    </row>
    <row r="965" spans="1:101" ht="12.75" customHeight="1" x14ac:dyDescent="0.2">
      <c r="A965">
        <v>8</v>
      </c>
      <c r="B965" s="2">
        <v>3081</v>
      </c>
    </row>
    <row r="966" spans="1:101" ht="12.75" customHeight="1" x14ac:dyDescent="0.2">
      <c r="A966">
        <v>8</v>
      </c>
      <c r="B966" s="2">
        <v>3089</v>
      </c>
      <c r="C966" s="17">
        <v>2.5499999999999998</v>
      </c>
      <c r="D966" s="2">
        <v>2.11</v>
      </c>
      <c r="F966" s="15">
        <v>2.1029999999999998</v>
      </c>
      <c r="G966" s="17">
        <v>37</v>
      </c>
      <c r="H966" s="2">
        <v>21</v>
      </c>
      <c r="I966" s="2">
        <v>55.3</v>
      </c>
      <c r="J966" s="2">
        <v>21</v>
      </c>
      <c r="K966" s="2">
        <v>55.3</v>
      </c>
      <c r="L966" s="2">
        <v>56.8</v>
      </c>
      <c r="M966" s="2">
        <v>8</v>
      </c>
      <c r="N966" s="2">
        <v>21.1</v>
      </c>
      <c r="O966" s="2">
        <v>8</v>
      </c>
      <c r="P966" s="2">
        <v>21.1</v>
      </c>
      <c r="Q966" s="2">
        <v>1</v>
      </c>
      <c r="R966" s="2">
        <v>2.6</v>
      </c>
      <c r="S966" s="2">
        <v>7</v>
      </c>
      <c r="T966" s="2">
        <v>18.399999999999999</v>
      </c>
      <c r="U966" s="2">
        <v>13</v>
      </c>
      <c r="V966" s="2">
        <v>34.200000000000003</v>
      </c>
      <c r="W966" s="2">
        <v>1</v>
      </c>
      <c r="X966" s="2">
        <v>2.6</v>
      </c>
      <c r="Y966" s="2">
        <v>17</v>
      </c>
      <c r="Z966" s="2">
        <v>44.7</v>
      </c>
      <c r="AE966" s="2">
        <v>37</v>
      </c>
      <c r="AF966" s="2">
        <v>16</v>
      </c>
      <c r="AG966" s="2">
        <v>42.1</v>
      </c>
      <c r="AH966" s="2">
        <v>16</v>
      </c>
      <c r="AI966" s="2">
        <v>42.1</v>
      </c>
      <c r="AJ966" s="2">
        <v>43.2</v>
      </c>
      <c r="AK966" s="2">
        <v>12</v>
      </c>
      <c r="AL966" s="2">
        <v>31.6</v>
      </c>
      <c r="AM966" s="2">
        <v>9</v>
      </c>
      <c r="AN966" s="2">
        <v>23.7</v>
      </c>
      <c r="AQ966" s="2">
        <v>14</v>
      </c>
      <c r="AR966" s="2">
        <v>36.799999999999997</v>
      </c>
      <c r="AS966" s="2">
        <v>2</v>
      </c>
      <c r="AT966" s="2">
        <v>5.3</v>
      </c>
      <c r="AU966" s="2">
        <v>1</v>
      </c>
      <c r="AV966" s="2">
        <v>2.6</v>
      </c>
      <c r="AW966" s="2">
        <v>22</v>
      </c>
      <c r="AX966" s="2">
        <v>57.9</v>
      </c>
      <c r="CA966" s="2">
        <v>37</v>
      </c>
      <c r="CB966" s="2">
        <v>12</v>
      </c>
      <c r="CC966" s="2">
        <v>31.6</v>
      </c>
      <c r="CD966" s="2">
        <v>12</v>
      </c>
      <c r="CE966" s="2">
        <v>31.6</v>
      </c>
      <c r="CF966" s="2">
        <v>32.4</v>
      </c>
      <c r="CG966" s="2">
        <v>7</v>
      </c>
      <c r="CH966" s="2">
        <v>18.399999999999999</v>
      </c>
      <c r="CI966" s="2">
        <v>18</v>
      </c>
      <c r="CJ966" s="2">
        <v>47.4</v>
      </c>
      <c r="CM966" s="2">
        <v>11</v>
      </c>
      <c r="CN966" s="2">
        <v>28.9</v>
      </c>
      <c r="CO966" s="2">
        <v>1</v>
      </c>
      <c r="CP966" s="2">
        <v>2.6</v>
      </c>
      <c r="CQ966" s="2">
        <v>1</v>
      </c>
      <c r="CR966" s="2">
        <v>2.6</v>
      </c>
      <c r="CS966" s="2">
        <v>26</v>
      </c>
      <c r="CT966" s="2">
        <v>68.400000000000006</v>
      </c>
    </row>
    <row r="967" spans="1:101" ht="12.75" customHeight="1" x14ac:dyDescent="0.2">
      <c r="A967">
        <v>8</v>
      </c>
      <c r="B967" s="2">
        <v>3092</v>
      </c>
    </row>
    <row r="968" spans="1:101" ht="12.75" customHeight="1" x14ac:dyDescent="0.2">
      <c r="A968">
        <v>8</v>
      </c>
      <c r="B968" s="2">
        <v>3094</v>
      </c>
      <c r="G968" s="17">
        <v>6</v>
      </c>
      <c r="AE968" s="2">
        <v>5</v>
      </c>
      <c r="CA968" s="2">
        <v>6</v>
      </c>
    </row>
    <row r="969" spans="1:101" ht="12.75" customHeight="1" x14ac:dyDescent="0.2">
      <c r="A969">
        <v>8</v>
      </c>
      <c r="B969" s="2">
        <v>3095</v>
      </c>
      <c r="C969" s="17">
        <v>2.97</v>
      </c>
      <c r="D969" s="2">
        <v>3.14</v>
      </c>
      <c r="F969" s="15">
        <v>3.3310000000000004</v>
      </c>
      <c r="G969" s="17">
        <v>309</v>
      </c>
      <c r="H969" s="2">
        <v>217</v>
      </c>
      <c r="I969" s="2">
        <v>70.2</v>
      </c>
      <c r="J969" s="2">
        <v>217</v>
      </c>
      <c r="K969" s="2">
        <v>70.2</v>
      </c>
      <c r="L969" s="2">
        <v>70.2</v>
      </c>
      <c r="M969" s="2">
        <v>42</v>
      </c>
      <c r="N969" s="2">
        <v>13.6</v>
      </c>
      <c r="O969" s="2">
        <v>50</v>
      </c>
      <c r="P969" s="2">
        <v>16.2</v>
      </c>
      <c r="Q969" s="2">
        <v>6</v>
      </c>
      <c r="R969" s="2">
        <v>1.9</v>
      </c>
      <c r="S969" s="2">
        <v>69</v>
      </c>
      <c r="T969" s="2">
        <v>22.3</v>
      </c>
      <c r="U969" s="2">
        <v>142</v>
      </c>
      <c r="V969" s="2">
        <v>46</v>
      </c>
      <c r="Y969" s="2">
        <v>92</v>
      </c>
      <c r="Z969" s="2">
        <v>29.8</v>
      </c>
      <c r="AB969" s="2">
        <v>5</v>
      </c>
      <c r="AC969" s="2">
        <v>5</v>
      </c>
      <c r="AE969" s="2">
        <v>309</v>
      </c>
      <c r="AF969" s="2">
        <v>247</v>
      </c>
      <c r="AG969" s="2">
        <v>79.900000000000006</v>
      </c>
      <c r="AH969" s="2">
        <v>247</v>
      </c>
      <c r="AI969" s="2">
        <v>79.900000000000006</v>
      </c>
      <c r="AJ969" s="2">
        <v>79.900000000000006</v>
      </c>
      <c r="AK969" s="2">
        <v>35</v>
      </c>
      <c r="AL969" s="2">
        <v>11.3</v>
      </c>
      <c r="AM969" s="2">
        <v>27</v>
      </c>
      <c r="AN969" s="2">
        <v>8.6999999999999993</v>
      </c>
      <c r="AO969" s="2">
        <v>1</v>
      </c>
      <c r="AP969" s="2">
        <v>0.3</v>
      </c>
      <c r="AQ969" s="2">
        <v>102</v>
      </c>
      <c r="AR969" s="2">
        <v>33</v>
      </c>
      <c r="AS969" s="2">
        <v>144</v>
      </c>
      <c r="AT969" s="2">
        <v>46.6</v>
      </c>
      <c r="AW969" s="2">
        <v>62</v>
      </c>
      <c r="AX969" s="2">
        <v>20.100000000000001</v>
      </c>
      <c r="AZ969" s="2">
        <v>5</v>
      </c>
      <c r="BA969" s="2">
        <v>5</v>
      </c>
      <c r="CA969" s="2">
        <v>310</v>
      </c>
      <c r="CB969" s="2">
        <v>269</v>
      </c>
      <c r="CC969" s="2">
        <v>86.8</v>
      </c>
      <c r="CD969" s="2">
        <v>269</v>
      </c>
      <c r="CE969" s="2">
        <v>86.8</v>
      </c>
      <c r="CF969" s="2">
        <v>86.8</v>
      </c>
      <c r="CG969" s="2">
        <v>12</v>
      </c>
      <c r="CH969" s="2">
        <v>3.9</v>
      </c>
      <c r="CI969" s="2">
        <v>29</v>
      </c>
      <c r="CJ969" s="2">
        <v>9.4</v>
      </c>
      <c r="CK969" s="2">
        <v>4</v>
      </c>
      <c r="CL969" s="2">
        <v>1.3</v>
      </c>
      <c r="CM969" s="2">
        <v>98</v>
      </c>
      <c r="CN969" s="2">
        <v>31.6</v>
      </c>
      <c r="CO969" s="2">
        <v>167</v>
      </c>
      <c r="CP969" s="2">
        <v>53.9</v>
      </c>
      <c r="CS969" s="2">
        <v>41</v>
      </c>
      <c r="CT969" s="2">
        <v>13.2</v>
      </c>
      <c r="CV969" s="2">
        <v>4</v>
      </c>
      <c r="CW969" s="2">
        <v>5</v>
      </c>
    </row>
    <row r="970" spans="1:101" ht="12.75" customHeight="1" x14ac:dyDescent="0.2">
      <c r="A970">
        <v>8</v>
      </c>
      <c r="B970" s="2">
        <v>3098</v>
      </c>
      <c r="C970" s="17">
        <v>2.4900000000000002</v>
      </c>
      <c r="D970" s="2">
        <v>2.64</v>
      </c>
      <c r="F970" s="15">
        <v>2.3220000000000001</v>
      </c>
      <c r="G970" s="17">
        <v>259</v>
      </c>
      <c r="H970" s="2">
        <v>129</v>
      </c>
      <c r="I970" s="2">
        <v>49.8</v>
      </c>
      <c r="J970" s="2">
        <v>129</v>
      </c>
      <c r="K970" s="2">
        <v>49.8</v>
      </c>
      <c r="L970" s="2">
        <v>49.8</v>
      </c>
      <c r="M970" s="2">
        <v>69</v>
      </c>
      <c r="N970" s="2">
        <v>26.6</v>
      </c>
      <c r="O970" s="2">
        <v>61</v>
      </c>
      <c r="P970" s="2">
        <v>23.6</v>
      </c>
      <c r="S970" s="2">
        <v>61</v>
      </c>
      <c r="T970" s="2">
        <v>23.6</v>
      </c>
      <c r="U970" s="2">
        <v>68</v>
      </c>
      <c r="V970" s="2">
        <v>26.3</v>
      </c>
      <c r="Y970" s="2">
        <v>130</v>
      </c>
      <c r="Z970" s="2">
        <v>50.2</v>
      </c>
      <c r="AB970" s="2">
        <v>5</v>
      </c>
      <c r="AC970" s="2">
        <v>6</v>
      </c>
      <c r="AE970" s="2">
        <v>259</v>
      </c>
      <c r="AF970" s="2">
        <v>160</v>
      </c>
      <c r="AG970" s="2">
        <v>61.8</v>
      </c>
      <c r="AH970" s="2">
        <v>160</v>
      </c>
      <c r="AI970" s="2">
        <v>61.8</v>
      </c>
      <c r="AJ970" s="2">
        <v>61.8</v>
      </c>
      <c r="AK970" s="2">
        <v>58</v>
      </c>
      <c r="AL970" s="2">
        <v>22.4</v>
      </c>
      <c r="AM970" s="2">
        <v>41</v>
      </c>
      <c r="AN970" s="2">
        <v>15.8</v>
      </c>
      <c r="AO970" s="2">
        <v>1</v>
      </c>
      <c r="AP970" s="2">
        <v>0.4</v>
      </c>
      <c r="AQ970" s="2">
        <v>91</v>
      </c>
      <c r="AR970" s="2">
        <v>35.1</v>
      </c>
      <c r="AS970" s="2">
        <v>68</v>
      </c>
      <c r="AT970" s="2">
        <v>26.3</v>
      </c>
      <c r="AW970" s="2">
        <v>99</v>
      </c>
      <c r="AX970" s="2">
        <v>38.200000000000003</v>
      </c>
      <c r="AZ970" s="2">
        <v>5</v>
      </c>
      <c r="BA970" s="2">
        <v>6</v>
      </c>
      <c r="CA970" s="2">
        <v>259</v>
      </c>
      <c r="CB970" s="2">
        <v>112</v>
      </c>
      <c r="CC970" s="2">
        <v>43.2</v>
      </c>
      <c r="CD970" s="2">
        <v>112</v>
      </c>
      <c r="CE970" s="2">
        <v>43.2</v>
      </c>
      <c r="CF970" s="2">
        <v>43.2</v>
      </c>
      <c r="CG970" s="2">
        <v>56</v>
      </c>
      <c r="CH970" s="2">
        <v>21.6</v>
      </c>
      <c r="CI970" s="2">
        <v>91</v>
      </c>
      <c r="CJ970" s="2">
        <v>35.1</v>
      </c>
      <c r="CM970" s="2">
        <v>84</v>
      </c>
      <c r="CN970" s="2">
        <v>32.4</v>
      </c>
      <c r="CO970" s="2">
        <v>28</v>
      </c>
      <c r="CP970" s="2">
        <v>10.8</v>
      </c>
      <c r="CS970" s="2">
        <v>147</v>
      </c>
      <c r="CT970" s="2">
        <v>56.8</v>
      </c>
      <c r="CV970" s="2">
        <v>5</v>
      </c>
      <c r="CW970" s="2">
        <v>6</v>
      </c>
    </row>
    <row r="971" spans="1:101" ht="12.75" customHeight="1" x14ac:dyDescent="0.2">
      <c r="A971">
        <v>8</v>
      </c>
      <c r="B971" s="2">
        <v>3112</v>
      </c>
      <c r="C971" s="17">
        <v>2.27</v>
      </c>
      <c r="D971" s="2">
        <v>2.04</v>
      </c>
      <c r="F971" s="15">
        <v>2.3069999999999999</v>
      </c>
      <c r="G971" s="17">
        <v>25</v>
      </c>
      <c r="H971" s="2">
        <v>12</v>
      </c>
      <c r="I971" s="2">
        <v>46.2</v>
      </c>
      <c r="J971" s="2">
        <v>12</v>
      </c>
      <c r="K971" s="2">
        <v>46.2</v>
      </c>
      <c r="L971" s="2">
        <v>48</v>
      </c>
      <c r="M971" s="2">
        <v>6</v>
      </c>
      <c r="N971" s="2">
        <v>23.1</v>
      </c>
      <c r="O971" s="2">
        <v>7</v>
      </c>
      <c r="P971" s="2">
        <v>26.9</v>
      </c>
      <c r="Q971" s="2">
        <v>1</v>
      </c>
      <c r="R971" s="2">
        <v>3.8</v>
      </c>
      <c r="S971" s="2">
        <v>5</v>
      </c>
      <c r="T971" s="2">
        <v>19.2</v>
      </c>
      <c r="U971" s="2">
        <v>6</v>
      </c>
      <c r="V971" s="2">
        <v>23.1</v>
      </c>
      <c r="W971" s="2">
        <v>1</v>
      </c>
      <c r="X971" s="2">
        <v>3.8</v>
      </c>
      <c r="Y971" s="2">
        <v>14</v>
      </c>
      <c r="Z971" s="2">
        <v>53.8</v>
      </c>
      <c r="AB971" s="2">
        <v>1</v>
      </c>
      <c r="AE971" s="2">
        <v>25</v>
      </c>
      <c r="AF971" s="2">
        <v>10</v>
      </c>
      <c r="AG971" s="2">
        <v>38.5</v>
      </c>
      <c r="AH971" s="2">
        <v>10</v>
      </c>
      <c r="AI971" s="2">
        <v>38.5</v>
      </c>
      <c r="AJ971" s="2">
        <v>40</v>
      </c>
      <c r="AK971" s="2">
        <v>11</v>
      </c>
      <c r="AL971" s="2">
        <v>42.3</v>
      </c>
      <c r="AM971" s="2">
        <v>4</v>
      </c>
      <c r="AN971" s="2">
        <v>15.4</v>
      </c>
      <c r="AQ971" s="2">
        <v>6</v>
      </c>
      <c r="AR971" s="2">
        <v>23.1</v>
      </c>
      <c r="AS971" s="2">
        <v>4</v>
      </c>
      <c r="AT971" s="2">
        <v>15.4</v>
      </c>
      <c r="AU971" s="2">
        <v>1</v>
      </c>
      <c r="AV971" s="2">
        <v>3.8</v>
      </c>
      <c r="AW971" s="2">
        <v>16</v>
      </c>
      <c r="AX971" s="2">
        <v>61.5</v>
      </c>
      <c r="AZ971" s="2">
        <v>1</v>
      </c>
      <c r="CA971" s="2">
        <v>25</v>
      </c>
      <c r="CB971" s="2">
        <v>13</v>
      </c>
      <c r="CC971" s="2">
        <v>50</v>
      </c>
      <c r="CD971" s="2">
        <v>13</v>
      </c>
      <c r="CE971" s="2">
        <v>50</v>
      </c>
      <c r="CF971" s="2">
        <v>52</v>
      </c>
      <c r="CG971" s="2">
        <v>5</v>
      </c>
      <c r="CH971" s="2">
        <v>19.2</v>
      </c>
      <c r="CI971" s="2">
        <v>7</v>
      </c>
      <c r="CJ971" s="2">
        <v>26.9</v>
      </c>
      <c r="CM971" s="2">
        <v>11</v>
      </c>
      <c r="CN971" s="2">
        <v>42.3</v>
      </c>
      <c r="CO971" s="2">
        <v>2</v>
      </c>
      <c r="CP971" s="2">
        <v>7.7</v>
      </c>
      <c r="CQ971" s="2">
        <v>1</v>
      </c>
      <c r="CR971" s="2">
        <v>3.8</v>
      </c>
      <c r="CS971" s="2">
        <v>13</v>
      </c>
      <c r="CT971" s="2">
        <v>50</v>
      </c>
      <c r="CV971" s="2">
        <v>1</v>
      </c>
    </row>
    <row r="972" spans="1:101" ht="12.75" customHeight="1" x14ac:dyDescent="0.2">
      <c r="A972">
        <v>8</v>
      </c>
      <c r="B972" s="2">
        <v>3113</v>
      </c>
      <c r="G972" s="17">
        <v>7</v>
      </c>
      <c r="AE972" s="2">
        <v>7</v>
      </c>
      <c r="CA972" s="2">
        <v>7</v>
      </c>
    </row>
    <row r="973" spans="1:101" ht="12.75" customHeight="1" x14ac:dyDescent="0.2">
      <c r="A973">
        <v>8</v>
      </c>
      <c r="B973" s="2">
        <v>3120</v>
      </c>
      <c r="C973" s="17">
        <v>2.97</v>
      </c>
      <c r="D973" s="2">
        <v>2.5099999999999998</v>
      </c>
      <c r="F973" s="15">
        <v>2.9830000000000001</v>
      </c>
      <c r="G973" s="17">
        <v>260</v>
      </c>
      <c r="H973" s="2">
        <v>181</v>
      </c>
      <c r="I973" s="2">
        <v>68.3</v>
      </c>
      <c r="J973" s="2">
        <v>181</v>
      </c>
      <c r="K973" s="2">
        <v>68.3</v>
      </c>
      <c r="L973" s="2">
        <v>69.599999999999994</v>
      </c>
      <c r="M973" s="2">
        <v>28</v>
      </c>
      <c r="N973" s="2">
        <v>10.6</v>
      </c>
      <c r="O973" s="2">
        <v>51</v>
      </c>
      <c r="P973" s="2">
        <v>19.2</v>
      </c>
      <c r="S973" s="2">
        <v>68</v>
      </c>
      <c r="T973" s="2">
        <v>25.7</v>
      </c>
      <c r="U973" s="2">
        <v>113</v>
      </c>
      <c r="V973" s="2">
        <v>42.6</v>
      </c>
      <c r="W973" s="2">
        <v>5</v>
      </c>
      <c r="X973" s="2">
        <v>1.9</v>
      </c>
      <c r="Y973" s="2">
        <v>84</v>
      </c>
      <c r="Z973" s="2">
        <v>31.7</v>
      </c>
      <c r="AB973" s="2">
        <v>2</v>
      </c>
      <c r="AE973" s="2">
        <v>260</v>
      </c>
      <c r="AF973" s="2">
        <v>137</v>
      </c>
      <c r="AG973" s="2">
        <v>51.9</v>
      </c>
      <c r="AH973" s="2">
        <v>137</v>
      </c>
      <c r="AI973" s="2">
        <v>51.9</v>
      </c>
      <c r="AJ973" s="2">
        <v>52.7</v>
      </c>
      <c r="AK973" s="2">
        <v>59</v>
      </c>
      <c r="AL973" s="2">
        <v>22.3</v>
      </c>
      <c r="AM973" s="2">
        <v>64</v>
      </c>
      <c r="AN973" s="2">
        <v>24.2</v>
      </c>
      <c r="AQ973" s="2">
        <v>73</v>
      </c>
      <c r="AR973" s="2">
        <v>27.7</v>
      </c>
      <c r="AS973" s="2">
        <v>64</v>
      </c>
      <c r="AT973" s="2">
        <v>24.2</v>
      </c>
      <c r="AU973" s="2">
        <v>4</v>
      </c>
      <c r="AV973" s="2">
        <v>1.5</v>
      </c>
      <c r="AW973" s="2">
        <v>127</v>
      </c>
      <c r="AX973" s="2">
        <v>48.1</v>
      </c>
      <c r="AY973" s="2">
        <v>1</v>
      </c>
      <c r="AZ973" s="2">
        <v>2</v>
      </c>
      <c r="CA973" s="2">
        <v>260</v>
      </c>
      <c r="CB973" s="2">
        <v>197</v>
      </c>
      <c r="CC973" s="2">
        <v>74.599999999999994</v>
      </c>
      <c r="CD973" s="2">
        <v>197</v>
      </c>
      <c r="CE973" s="2">
        <v>74.599999999999994</v>
      </c>
      <c r="CF973" s="2">
        <v>75.8</v>
      </c>
      <c r="CG973" s="2">
        <v>12</v>
      </c>
      <c r="CH973" s="2">
        <v>4.5</v>
      </c>
      <c r="CI973" s="2">
        <v>51</v>
      </c>
      <c r="CJ973" s="2">
        <v>19.3</v>
      </c>
      <c r="CM973" s="2">
        <v>114</v>
      </c>
      <c r="CN973" s="2">
        <v>43.2</v>
      </c>
      <c r="CO973" s="2">
        <v>83</v>
      </c>
      <c r="CP973" s="2">
        <v>31.4</v>
      </c>
      <c r="CQ973" s="2">
        <v>4</v>
      </c>
      <c r="CR973" s="2">
        <v>1.5</v>
      </c>
      <c r="CS973" s="2">
        <v>67</v>
      </c>
      <c r="CT973" s="2">
        <v>25.4</v>
      </c>
      <c r="CU973" s="2">
        <v>1</v>
      </c>
      <c r="CV973" s="2">
        <v>2</v>
      </c>
    </row>
    <row r="974" spans="1:101" ht="12.75" customHeight="1" x14ac:dyDescent="0.2">
      <c r="A974">
        <v>8</v>
      </c>
      <c r="B974" s="2">
        <v>3124</v>
      </c>
      <c r="C974" s="17">
        <v>3.35</v>
      </c>
      <c r="D974" s="2">
        <v>2.52</v>
      </c>
      <c r="F974" s="15">
        <v>3.2170000000000005</v>
      </c>
      <c r="G974" s="17">
        <v>181</v>
      </c>
      <c r="H974" s="2">
        <v>144</v>
      </c>
      <c r="I974" s="2">
        <v>79.599999999999994</v>
      </c>
      <c r="J974" s="2">
        <v>144</v>
      </c>
      <c r="K974" s="2">
        <v>79.599999999999994</v>
      </c>
      <c r="L974" s="2">
        <v>79.599999999999994</v>
      </c>
      <c r="M974" s="2">
        <v>15</v>
      </c>
      <c r="N974" s="2">
        <v>8.3000000000000007</v>
      </c>
      <c r="O974" s="2">
        <v>22</v>
      </c>
      <c r="P974" s="2">
        <v>12.2</v>
      </c>
      <c r="S974" s="2">
        <v>29</v>
      </c>
      <c r="T974" s="2">
        <v>16</v>
      </c>
      <c r="U974" s="2">
        <v>115</v>
      </c>
      <c r="V974" s="2">
        <v>63.5</v>
      </c>
      <c r="Y974" s="2">
        <v>37</v>
      </c>
      <c r="Z974" s="2">
        <v>20.399999999999999</v>
      </c>
      <c r="AA974" s="2">
        <v>3</v>
      </c>
      <c r="AB974" s="2">
        <v>2</v>
      </c>
      <c r="AE974" s="2">
        <v>180</v>
      </c>
      <c r="AF974" s="2">
        <v>97</v>
      </c>
      <c r="AG974" s="2">
        <v>53.9</v>
      </c>
      <c r="AH974" s="2">
        <v>97</v>
      </c>
      <c r="AI974" s="2">
        <v>53.9</v>
      </c>
      <c r="AJ974" s="2">
        <v>53.9</v>
      </c>
      <c r="AK974" s="2">
        <v>48</v>
      </c>
      <c r="AL974" s="2">
        <v>26.7</v>
      </c>
      <c r="AM974" s="2">
        <v>35</v>
      </c>
      <c r="AN974" s="2">
        <v>19.399999999999999</v>
      </c>
      <c r="AQ974" s="2">
        <v>52</v>
      </c>
      <c r="AR974" s="2">
        <v>28.9</v>
      </c>
      <c r="AS974" s="2">
        <v>45</v>
      </c>
      <c r="AT974" s="2">
        <v>25</v>
      </c>
      <c r="AW974" s="2">
        <v>83</v>
      </c>
      <c r="AX974" s="2">
        <v>46.1</v>
      </c>
      <c r="AY974" s="2">
        <v>4</v>
      </c>
      <c r="AZ974" s="2">
        <v>2</v>
      </c>
      <c r="CA974" s="2">
        <v>180</v>
      </c>
      <c r="CB974" s="2">
        <v>147</v>
      </c>
      <c r="CC974" s="2">
        <v>81.7</v>
      </c>
      <c r="CD974" s="2">
        <v>147</v>
      </c>
      <c r="CE974" s="2">
        <v>81.7</v>
      </c>
      <c r="CF974" s="2">
        <v>81.7</v>
      </c>
      <c r="CG974" s="2">
        <v>9</v>
      </c>
      <c r="CH974" s="2">
        <v>5</v>
      </c>
      <c r="CI974" s="2">
        <v>24</v>
      </c>
      <c r="CJ974" s="2">
        <v>13.3</v>
      </c>
      <c r="CM974" s="2">
        <v>66</v>
      </c>
      <c r="CN974" s="2">
        <v>36.700000000000003</v>
      </c>
      <c r="CO974" s="2">
        <v>81</v>
      </c>
      <c r="CP974" s="2">
        <v>45</v>
      </c>
      <c r="CS974" s="2">
        <v>33</v>
      </c>
      <c r="CT974" s="2">
        <v>18.3</v>
      </c>
      <c r="CU974" s="2">
        <v>4</v>
      </c>
      <c r="CV974" s="2">
        <v>2</v>
      </c>
    </row>
    <row r="975" spans="1:101" ht="12.75" customHeight="1" x14ac:dyDescent="0.2">
      <c r="A975">
        <v>8</v>
      </c>
      <c r="B975" s="2">
        <v>3126</v>
      </c>
      <c r="G975" s="17">
        <v>8</v>
      </c>
      <c r="AE975" s="2">
        <v>8</v>
      </c>
      <c r="CA975" s="2">
        <v>8</v>
      </c>
    </row>
    <row r="976" spans="1:101" ht="12.75" customHeight="1" x14ac:dyDescent="0.2">
      <c r="A976">
        <v>8</v>
      </c>
      <c r="B976" s="2">
        <v>3133</v>
      </c>
      <c r="C976" s="17">
        <v>3.51</v>
      </c>
      <c r="D976" s="2">
        <v>3.04</v>
      </c>
      <c r="F976" s="15">
        <v>3.093</v>
      </c>
      <c r="G976" s="17">
        <v>119</v>
      </c>
      <c r="H976" s="2">
        <v>106</v>
      </c>
      <c r="I976" s="2">
        <v>89.1</v>
      </c>
      <c r="J976" s="2">
        <v>106</v>
      </c>
      <c r="K976" s="2">
        <v>89.1</v>
      </c>
      <c r="L976" s="2">
        <v>89.1</v>
      </c>
      <c r="M976" s="2">
        <v>8</v>
      </c>
      <c r="N976" s="2">
        <v>6.7</v>
      </c>
      <c r="O976" s="2">
        <v>5</v>
      </c>
      <c r="P976" s="2">
        <v>4.2</v>
      </c>
      <c r="S976" s="2">
        <v>24</v>
      </c>
      <c r="T976" s="2">
        <v>20.2</v>
      </c>
      <c r="U976" s="2">
        <v>82</v>
      </c>
      <c r="V976" s="2">
        <v>68.900000000000006</v>
      </c>
      <c r="Y976" s="2">
        <v>13</v>
      </c>
      <c r="Z976" s="2">
        <v>10.9</v>
      </c>
      <c r="AC976" s="2">
        <v>3</v>
      </c>
      <c r="AE976" s="2">
        <v>118</v>
      </c>
      <c r="AF976" s="2">
        <v>89</v>
      </c>
      <c r="AG976" s="2">
        <v>74.8</v>
      </c>
      <c r="AH976" s="2">
        <v>89</v>
      </c>
      <c r="AI976" s="2">
        <v>74.8</v>
      </c>
      <c r="AJ976" s="2">
        <v>75.400000000000006</v>
      </c>
      <c r="AK976" s="2">
        <v>15</v>
      </c>
      <c r="AL976" s="2">
        <v>12.6</v>
      </c>
      <c r="AM976" s="2">
        <v>14</v>
      </c>
      <c r="AN976" s="2">
        <v>11.8</v>
      </c>
      <c r="AQ976" s="2">
        <v>37</v>
      </c>
      <c r="AR976" s="2">
        <v>31.1</v>
      </c>
      <c r="AS976" s="2">
        <v>52</v>
      </c>
      <c r="AT976" s="2">
        <v>43.7</v>
      </c>
      <c r="AU976" s="2">
        <v>1</v>
      </c>
      <c r="AV976" s="2">
        <v>0.8</v>
      </c>
      <c r="AW976" s="2">
        <v>30</v>
      </c>
      <c r="AX976" s="2">
        <v>25.2</v>
      </c>
      <c r="BA976" s="2">
        <v>3</v>
      </c>
      <c r="CA976" s="2">
        <v>119</v>
      </c>
      <c r="CB976" s="2">
        <v>96</v>
      </c>
      <c r="CC976" s="2">
        <v>80.7</v>
      </c>
      <c r="CD976" s="2">
        <v>96</v>
      </c>
      <c r="CE976" s="2">
        <v>80.7</v>
      </c>
      <c r="CF976" s="2">
        <v>80.7</v>
      </c>
      <c r="CG976" s="2">
        <v>3</v>
      </c>
      <c r="CH976" s="2">
        <v>2.5</v>
      </c>
      <c r="CI976" s="2">
        <v>20</v>
      </c>
      <c r="CJ976" s="2">
        <v>16.8</v>
      </c>
      <c r="CM976" s="2">
        <v>59</v>
      </c>
      <c r="CN976" s="2">
        <v>49.6</v>
      </c>
      <c r="CO976" s="2">
        <v>37</v>
      </c>
      <c r="CP976" s="2">
        <v>31.1</v>
      </c>
      <c r="CS976" s="2">
        <v>23</v>
      </c>
      <c r="CT976" s="2">
        <v>19.3</v>
      </c>
      <c r="CW976" s="2">
        <v>3</v>
      </c>
    </row>
    <row r="977" spans="1:101" ht="12.75" customHeight="1" x14ac:dyDescent="0.2">
      <c r="A977">
        <v>8</v>
      </c>
      <c r="B977" s="2">
        <v>3137</v>
      </c>
      <c r="G977" s="17">
        <v>6</v>
      </c>
      <c r="AE977" s="2">
        <v>6</v>
      </c>
      <c r="CA977" s="2">
        <v>6</v>
      </c>
    </row>
    <row r="978" spans="1:101" ht="12.75" customHeight="1" x14ac:dyDescent="0.2">
      <c r="A978">
        <v>8</v>
      </c>
      <c r="B978" s="2">
        <v>3140</v>
      </c>
      <c r="C978" s="17">
        <v>2.3199999999999998</v>
      </c>
      <c r="D978" s="2">
        <v>1.35</v>
      </c>
      <c r="F978" s="15">
        <v>1.55</v>
      </c>
      <c r="G978" s="17">
        <v>19</v>
      </c>
      <c r="H978" s="2">
        <v>8</v>
      </c>
      <c r="I978" s="2">
        <v>42.1</v>
      </c>
      <c r="J978" s="2">
        <v>8</v>
      </c>
      <c r="K978" s="2">
        <v>42.1</v>
      </c>
      <c r="L978" s="2">
        <v>42.1</v>
      </c>
      <c r="M978" s="2">
        <v>7</v>
      </c>
      <c r="N978" s="2">
        <v>36.799999999999997</v>
      </c>
      <c r="O978" s="2">
        <v>4</v>
      </c>
      <c r="P978" s="2">
        <v>21.1</v>
      </c>
      <c r="S978" s="2">
        <v>3</v>
      </c>
      <c r="T978" s="2">
        <v>15.8</v>
      </c>
      <c r="U978" s="2">
        <v>5</v>
      </c>
      <c r="V978" s="2">
        <v>26.3</v>
      </c>
      <c r="Y978" s="2">
        <v>11</v>
      </c>
      <c r="Z978" s="2">
        <v>57.9</v>
      </c>
      <c r="AA978" s="2">
        <v>2</v>
      </c>
      <c r="AE978" s="2">
        <v>20</v>
      </c>
      <c r="AF978" s="2">
        <v>2</v>
      </c>
      <c r="AG978" s="2">
        <v>10</v>
      </c>
      <c r="AH978" s="2">
        <v>2</v>
      </c>
      <c r="AI978" s="2">
        <v>10</v>
      </c>
      <c r="AJ978" s="2">
        <v>10</v>
      </c>
      <c r="AK978" s="2">
        <v>15</v>
      </c>
      <c r="AL978" s="2">
        <v>75</v>
      </c>
      <c r="AM978" s="2">
        <v>3</v>
      </c>
      <c r="AN978" s="2">
        <v>15</v>
      </c>
      <c r="AQ978" s="2">
        <v>2</v>
      </c>
      <c r="AR978" s="2">
        <v>10</v>
      </c>
      <c r="AW978" s="2">
        <v>18</v>
      </c>
      <c r="AX978" s="2">
        <v>90</v>
      </c>
      <c r="AY978" s="2">
        <v>1</v>
      </c>
      <c r="CA978" s="2">
        <v>20</v>
      </c>
      <c r="CB978" s="2">
        <v>1</v>
      </c>
      <c r="CC978" s="2">
        <v>5</v>
      </c>
      <c r="CD978" s="2">
        <v>1</v>
      </c>
      <c r="CE978" s="2">
        <v>5</v>
      </c>
      <c r="CF978" s="2">
        <v>5</v>
      </c>
      <c r="CG978" s="2">
        <v>10</v>
      </c>
      <c r="CH978" s="2">
        <v>50</v>
      </c>
      <c r="CI978" s="2">
        <v>9</v>
      </c>
      <c r="CJ978" s="2">
        <v>45</v>
      </c>
      <c r="CM978" s="2">
        <v>1</v>
      </c>
      <c r="CN978" s="2">
        <v>5</v>
      </c>
      <c r="CS978" s="2">
        <v>19</v>
      </c>
      <c r="CT978" s="2">
        <v>95</v>
      </c>
      <c r="CU978" s="2">
        <v>1</v>
      </c>
    </row>
    <row r="979" spans="1:101" ht="12.75" customHeight="1" x14ac:dyDescent="0.2">
      <c r="A979">
        <v>8</v>
      </c>
      <c r="B979" s="2">
        <v>3143</v>
      </c>
    </row>
    <row r="980" spans="1:101" ht="12.75" customHeight="1" x14ac:dyDescent="0.2">
      <c r="A980">
        <v>8</v>
      </c>
      <c r="B980" s="2">
        <v>3145</v>
      </c>
      <c r="C980" s="17">
        <v>2.59</v>
      </c>
      <c r="D980" s="2">
        <v>2.15</v>
      </c>
      <c r="F980" s="15">
        <v>2.3310000000000004</v>
      </c>
      <c r="G980" s="17">
        <v>27</v>
      </c>
      <c r="H980" s="2">
        <v>15</v>
      </c>
      <c r="I980" s="2">
        <v>55.6</v>
      </c>
      <c r="J980" s="2">
        <v>15</v>
      </c>
      <c r="K980" s="2">
        <v>55.6</v>
      </c>
      <c r="L980" s="2">
        <v>55.6</v>
      </c>
      <c r="M980" s="2">
        <v>6</v>
      </c>
      <c r="N980" s="2">
        <v>22.2</v>
      </c>
      <c r="O980" s="2">
        <v>6</v>
      </c>
      <c r="P980" s="2">
        <v>22.2</v>
      </c>
      <c r="Q980" s="2">
        <v>1</v>
      </c>
      <c r="R980" s="2">
        <v>3.7</v>
      </c>
      <c r="S980" s="2">
        <v>4</v>
      </c>
      <c r="T980" s="2">
        <v>14.8</v>
      </c>
      <c r="U980" s="2">
        <v>10</v>
      </c>
      <c r="V980" s="2">
        <v>37</v>
      </c>
      <c r="Y980" s="2">
        <v>12</v>
      </c>
      <c r="Z980" s="2">
        <v>44.4</v>
      </c>
      <c r="AE980" s="2">
        <v>26</v>
      </c>
      <c r="AF980" s="2">
        <v>13</v>
      </c>
      <c r="AG980" s="2">
        <v>48.1</v>
      </c>
      <c r="AH980" s="2">
        <v>13</v>
      </c>
      <c r="AI980" s="2">
        <v>48.1</v>
      </c>
      <c r="AJ980" s="2">
        <v>50</v>
      </c>
      <c r="AK980" s="2">
        <v>10</v>
      </c>
      <c r="AL980" s="2">
        <v>37</v>
      </c>
      <c r="AM980" s="2">
        <v>3</v>
      </c>
      <c r="AN980" s="2">
        <v>11.1</v>
      </c>
      <c r="AQ980" s="2">
        <v>10</v>
      </c>
      <c r="AR980" s="2">
        <v>37</v>
      </c>
      <c r="AS980" s="2">
        <v>3</v>
      </c>
      <c r="AT980" s="2">
        <v>11.1</v>
      </c>
      <c r="AU980" s="2">
        <v>1</v>
      </c>
      <c r="AV980" s="2">
        <v>3.7</v>
      </c>
      <c r="AW980" s="2">
        <v>14</v>
      </c>
      <c r="AX980" s="2">
        <v>51.9</v>
      </c>
      <c r="CA980" s="2">
        <v>26</v>
      </c>
      <c r="CB980" s="2">
        <v>16</v>
      </c>
      <c r="CC980" s="2">
        <v>59.3</v>
      </c>
      <c r="CD980" s="2">
        <v>16</v>
      </c>
      <c r="CE980" s="2">
        <v>59.3</v>
      </c>
      <c r="CF980" s="2">
        <v>61.5</v>
      </c>
      <c r="CG980" s="2">
        <v>6</v>
      </c>
      <c r="CH980" s="2">
        <v>22.2</v>
      </c>
      <c r="CI980" s="2">
        <v>4</v>
      </c>
      <c r="CJ980" s="2">
        <v>14.8</v>
      </c>
      <c r="CK980" s="2">
        <v>1</v>
      </c>
      <c r="CL980" s="2">
        <v>3.7</v>
      </c>
      <c r="CM980" s="2">
        <v>11</v>
      </c>
      <c r="CN980" s="2">
        <v>40.700000000000003</v>
      </c>
      <c r="CO980" s="2">
        <v>4</v>
      </c>
      <c r="CP980" s="2">
        <v>14.8</v>
      </c>
      <c r="CQ980" s="2">
        <v>1</v>
      </c>
      <c r="CR980" s="2">
        <v>3.7</v>
      </c>
      <c r="CS980" s="2">
        <v>11</v>
      </c>
      <c r="CT980" s="2">
        <v>40.700000000000003</v>
      </c>
    </row>
    <row r="981" spans="1:101" ht="12.75" customHeight="1" x14ac:dyDescent="0.2">
      <c r="A981">
        <v>8</v>
      </c>
      <c r="B981" s="2">
        <v>3146</v>
      </c>
      <c r="C981" s="17">
        <v>2.19</v>
      </c>
      <c r="D981" s="2">
        <v>2.0699999999999998</v>
      </c>
      <c r="F981" s="15">
        <v>2.1480000000000001</v>
      </c>
      <c r="G981" s="17">
        <v>274</v>
      </c>
      <c r="H981" s="2">
        <v>96</v>
      </c>
      <c r="I981" s="2">
        <v>34.700000000000003</v>
      </c>
      <c r="J981" s="2">
        <v>96</v>
      </c>
      <c r="K981" s="2">
        <v>34.700000000000003</v>
      </c>
      <c r="L981" s="2">
        <v>35</v>
      </c>
      <c r="M981" s="2">
        <v>87</v>
      </c>
      <c r="N981" s="2">
        <v>31.4</v>
      </c>
      <c r="O981" s="2">
        <v>91</v>
      </c>
      <c r="P981" s="2">
        <v>32.9</v>
      </c>
      <c r="Q981" s="2">
        <v>2</v>
      </c>
      <c r="R981" s="2">
        <v>0.7</v>
      </c>
      <c r="S981" s="2">
        <v>39</v>
      </c>
      <c r="T981" s="2">
        <v>14.1</v>
      </c>
      <c r="U981" s="2">
        <v>55</v>
      </c>
      <c r="V981" s="2">
        <v>19.899999999999999</v>
      </c>
      <c r="W981" s="2">
        <v>3</v>
      </c>
      <c r="X981" s="2">
        <v>1.1000000000000001</v>
      </c>
      <c r="Y981" s="2">
        <v>181</v>
      </c>
      <c r="Z981" s="2">
        <v>65.3</v>
      </c>
      <c r="AB981" s="2">
        <v>10</v>
      </c>
      <c r="AC981" s="2">
        <v>4</v>
      </c>
      <c r="AE981" s="2">
        <v>274</v>
      </c>
      <c r="AF981" s="2">
        <v>95</v>
      </c>
      <c r="AG981" s="2">
        <v>34.299999999999997</v>
      </c>
      <c r="AH981" s="2">
        <v>95</v>
      </c>
      <c r="AI981" s="2">
        <v>34.299999999999997</v>
      </c>
      <c r="AJ981" s="2">
        <v>34.700000000000003</v>
      </c>
      <c r="AK981" s="2">
        <v>108</v>
      </c>
      <c r="AL981" s="2">
        <v>39</v>
      </c>
      <c r="AM981" s="2">
        <v>71</v>
      </c>
      <c r="AN981" s="2">
        <v>25.6</v>
      </c>
      <c r="AQ981" s="2">
        <v>57</v>
      </c>
      <c r="AR981" s="2">
        <v>20.6</v>
      </c>
      <c r="AS981" s="2">
        <v>38</v>
      </c>
      <c r="AT981" s="2">
        <v>13.7</v>
      </c>
      <c r="AU981" s="2">
        <v>3</v>
      </c>
      <c r="AV981" s="2">
        <v>1.1000000000000001</v>
      </c>
      <c r="AW981" s="2">
        <v>182</v>
      </c>
      <c r="AX981" s="2">
        <v>65.7</v>
      </c>
      <c r="AZ981" s="2">
        <v>10</v>
      </c>
      <c r="BA981" s="2">
        <v>4</v>
      </c>
      <c r="CA981" s="2">
        <v>275</v>
      </c>
      <c r="CB981" s="2">
        <v>108</v>
      </c>
      <c r="CC981" s="2">
        <v>39.1</v>
      </c>
      <c r="CD981" s="2">
        <v>108</v>
      </c>
      <c r="CE981" s="2">
        <v>39.1</v>
      </c>
      <c r="CF981" s="2">
        <v>39.299999999999997</v>
      </c>
      <c r="CG981" s="2">
        <v>74</v>
      </c>
      <c r="CH981" s="2">
        <v>26.8</v>
      </c>
      <c r="CI981" s="2">
        <v>93</v>
      </c>
      <c r="CJ981" s="2">
        <v>33.700000000000003</v>
      </c>
      <c r="CK981" s="2">
        <v>5</v>
      </c>
      <c r="CL981" s="2">
        <v>1.8</v>
      </c>
      <c r="CM981" s="2">
        <v>79</v>
      </c>
      <c r="CN981" s="2">
        <v>28.6</v>
      </c>
      <c r="CO981" s="2">
        <v>24</v>
      </c>
      <c r="CP981" s="2">
        <v>8.6999999999999993</v>
      </c>
      <c r="CQ981" s="2">
        <v>1</v>
      </c>
      <c r="CR981" s="2">
        <v>0.4</v>
      </c>
      <c r="CS981" s="2">
        <v>168</v>
      </c>
      <c r="CT981" s="2">
        <v>60.9</v>
      </c>
      <c r="CU981" s="2">
        <v>1</v>
      </c>
      <c r="CV981" s="2">
        <v>10</v>
      </c>
      <c r="CW981" s="2">
        <v>4</v>
      </c>
    </row>
    <row r="982" spans="1:101" ht="12.75" customHeight="1" x14ac:dyDescent="0.2">
      <c r="A982">
        <v>8</v>
      </c>
      <c r="B982" s="2">
        <v>3163</v>
      </c>
      <c r="C982" s="17">
        <v>2.37</v>
      </c>
      <c r="D982" s="2">
        <v>2.21</v>
      </c>
      <c r="F982" s="15">
        <v>2.1880000000000002</v>
      </c>
      <c r="G982" s="17">
        <v>271</v>
      </c>
      <c r="H982" s="2">
        <v>134</v>
      </c>
      <c r="I982" s="2">
        <v>48.9</v>
      </c>
      <c r="J982" s="2">
        <v>134</v>
      </c>
      <c r="K982" s="2">
        <v>48.9</v>
      </c>
      <c r="L982" s="2">
        <v>49.4</v>
      </c>
      <c r="M982" s="2">
        <v>75</v>
      </c>
      <c r="N982" s="2">
        <v>27.4</v>
      </c>
      <c r="O982" s="2">
        <v>62</v>
      </c>
      <c r="P982" s="2">
        <v>22.6</v>
      </c>
      <c r="Q982" s="2">
        <v>5</v>
      </c>
      <c r="R982" s="2">
        <v>1.8</v>
      </c>
      <c r="S982" s="2">
        <v>65</v>
      </c>
      <c r="T982" s="2">
        <v>23.7</v>
      </c>
      <c r="U982" s="2">
        <v>64</v>
      </c>
      <c r="V982" s="2">
        <v>23.4</v>
      </c>
      <c r="W982" s="2">
        <v>3</v>
      </c>
      <c r="X982" s="2">
        <v>1.1000000000000001</v>
      </c>
      <c r="Y982" s="2">
        <v>140</v>
      </c>
      <c r="Z982" s="2">
        <v>51.1</v>
      </c>
      <c r="AA982" s="2">
        <v>4</v>
      </c>
      <c r="AC982" s="2">
        <v>1</v>
      </c>
      <c r="AE982" s="2">
        <v>274</v>
      </c>
      <c r="AF982" s="2">
        <v>122</v>
      </c>
      <c r="AG982" s="2">
        <v>44</v>
      </c>
      <c r="AH982" s="2">
        <v>122</v>
      </c>
      <c r="AI982" s="2">
        <v>44</v>
      </c>
      <c r="AJ982" s="2">
        <v>44.5</v>
      </c>
      <c r="AK982" s="2">
        <v>101</v>
      </c>
      <c r="AL982" s="2">
        <v>36.5</v>
      </c>
      <c r="AM982" s="2">
        <v>51</v>
      </c>
      <c r="AN982" s="2">
        <v>18.399999999999999</v>
      </c>
      <c r="AO982" s="2">
        <v>1</v>
      </c>
      <c r="AP982" s="2">
        <v>0.4</v>
      </c>
      <c r="AQ982" s="2">
        <v>75</v>
      </c>
      <c r="AR982" s="2">
        <v>27.1</v>
      </c>
      <c r="AS982" s="2">
        <v>46</v>
      </c>
      <c r="AT982" s="2">
        <v>16.600000000000001</v>
      </c>
      <c r="AU982" s="2">
        <v>3</v>
      </c>
      <c r="AV982" s="2">
        <v>1.1000000000000001</v>
      </c>
      <c r="AW982" s="2">
        <v>155</v>
      </c>
      <c r="AX982" s="2">
        <v>56</v>
      </c>
      <c r="AY982" s="2">
        <v>1</v>
      </c>
      <c r="BA982" s="2">
        <v>1</v>
      </c>
      <c r="CA982" s="2">
        <v>274</v>
      </c>
      <c r="CB982" s="2">
        <v>116</v>
      </c>
      <c r="CC982" s="2">
        <v>42</v>
      </c>
      <c r="CD982" s="2">
        <v>116</v>
      </c>
      <c r="CE982" s="2">
        <v>42</v>
      </c>
      <c r="CF982" s="2">
        <v>42.3</v>
      </c>
      <c r="CG982" s="2">
        <v>54</v>
      </c>
      <c r="CH982" s="2">
        <v>19.600000000000001</v>
      </c>
      <c r="CI982" s="2">
        <v>104</v>
      </c>
      <c r="CJ982" s="2">
        <v>37.700000000000003</v>
      </c>
      <c r="CK982" s="2">
        <v>8</v>
      </c>
      <c r="CL982" s="2">
        <v>2.9</v>
      </c>
      <c r="CM982" s="2">
        <v>91</v>
      </c>
      <c r="CN982" s="2">
        <v>33</v>
      </c>
      <c r="CO982" s="2">
        <v>17</v>
      </c>
      <c r="CP982" s="2">
        <v>6.2</v>
      </c>
      <c r="CQ982" s="2">
        <v>2</v>
      </c>
      <c r="CR982" s="2">
        <v>0.7</v>
      </c>
      <c r="CS982" s="2">
        <v>160</v>
      </c>
      <c r="CT982" s="2">
        <v>58</v>
      </c>
      <c r="CU982" s="2">
        <v>2</v>
      </c>
      <c r="CW982" s="2">
        <v>1</v>
      </c>
    </row>
    <row r="983" spans="1:101" ht="12.75" customHeight="1" x14ac:dyDescent="0.2">
      <c r="A983">
        <v>8</v>
      </c>
      <c r="B983" s="2">
        <v>3166</v>
      </c>
      <c r="C983" s="17">
        <v>2.96</v>
      </c>
      <c r="D983" s="2">
        <v>2.79</v>
      </c>
      <c r="F983" s="15">
        <v>2.8539999999999996</v>
      </c>
      <c r="G983" s="17">
        <v>176</v>
      </c>
      <c r="H983" s="2">
        <v>126</v>
      </c>
      <c r="I983" s="2">
        <v>70.8</v>
      </c>
      <c r="J983" s="2">
        <v>126</v>
      </c>
      <c r="K983" s="2">
        <v>70.8</v>
      </c>
      <c r="L983" s="2">
        <v>71.599999999999994</v>
      </c>
      <c r="M983" s="2">
        <v>17</v>
      </c>
      <c r="N983" s="2">
        <v>9.6</v>
      </c>
      <c r="O983" s="2">
        <v>33</v>
      </c>
      <c r="P983" s="2">
        <v>18.5</v>
      </c>
      <c r="Q983" s="2">
        <v>5</v>
      </c>
      <c r="R983" s="2">
        <v>2.8</v>
      </c>
      <c r="S983" s="2">
        <v>41</v>
      </c>
      <c r="T983" s="2">
        <v>23</v>
      </c>
      <c r="U983" s="2">
        <v>80</v>
      </c>
      <c r="V983" s="2">
        <v>44.9</v>
      </c>
      <c r="W983" s="2">
        <v>2</v>
      </c>
      <c r="X983" s="2">
        <v>1.1000000000000001</v>
      </c>
      <c r="Y983" s="2">
        <v>52</v>
      </c>
      <c r="Z983" s="2">
        <v>29.2</v>
      </c>
      <c r="AB983" s="2">
        <v>5</v>
      </c>
      <c r="AC983" s="2">
        <v>8</v>
      </c>
      <c r="AE983" s="2">
        <v>178</v>
      </c>
      <c r="AF983" s="2">
        <v>106</v>
      </c>
      <c r="AG983" s="2">
        <v>59.2</v>
      </c>
      <c r="AH983" s="2">
        <v>106</v>
      </c>
      <c r="AI983" s="2">
        <v>59.2</v>
      </c>
      <c r="AJ983" s="2">
        <v>59.6</v>
      </c>
      <c r="AK983" s="2">
        <v>32</v>
      </c>
      <c r="AL983" s="2">
        <v>17.899999999999999</v>
      </c>
      <c r="AM983" s="2">
        <v>40</v>
      </c>
      <c r="AN983" s="2">
        <v>22.3</v>
      </c>
      <c r="AQ983" s="2">
        <v>37</v>
      </c>
      <c r="AR983" s="2">
        <v>20.7</v>
      </c>
      <c r="AS983" s="2">
        <v>69</v>
      </c>
      <c r="AT983" s="2">
        <v>38.5</v>
      </c>
      <c r="AU983" s="2">
        <v>1</v>
      </c>
      <c r="AV983" s="2">
        <v>0.6</v>
      </c>
      <c r="AW983" s="2">
        <v>73</v>
      </c>
      <c r="AX983" s="2">
        <v>40.799999999999997</v>
      </c>
      <c r="AZ983" s="2">
        <v>4</v>
      </c>
      <c r="BA983" s="2">
        <v>8</v>
      </c>
      <c r="CA983" s="2">
        <v>175</v>
      </c>
      <c r="CB983" s="2">
        <v>133</v>
      </c>
      <c r="CC983" s="2">
        <v>74.7</v>
      </c>
      <c r="CD983" s="2">
        <v>133</v>
      </c>
      <c r="CE983" s="2">
        <v>74.7</v>
      </c>
      <c r="CF983" s="2">
        <v>76</v>
      </c>
      <c r="CG983" s="2">
        <v>16</v>
      </c>
      <c r="CH983" s="2">
        <v>9</v>
      </c>
      <c r="CI983" s="2">
        <v>26</v>
      </c>
      <c r="CJ983" s="2">
        <v>14.6</v>
      </c>
      <c r="CK983" s="2">
        <v>5</v>
      </c>
      <c r="CL983" s="2">
        <v>2.8</v>
      </c>
      <c r="CM983" s="2">
        <v>72</v>
      </c>
      <c r="CN983" s="2">
        <v>40.4</v>
      </c>
      <c r="CO983" s="2">
        <v>56</v>
      </c>
      <c r="CP983" s="2">
        <v>31.5</v>
      </c>
      <c r="CQ983" s="2">
        <v>3</v>
      </c>
      <c r="CR983" s="2">
        <v>1.7</v>
      </c>
      <c r="CS983" s="2">
        <v>45</v>
      </c>
      <c r="CT983" s="2">
        <v>25.3</v>
      </c>
      <c r="CV983" s="2">
        <v>5</v>
      </c>
      <c r="CW983" s="2">
        <v>8</v>
      </c>
    </row>
    <row r="984" spans="1:101" ht="12.75" customHeight="1" x14ac:dyDescent="0.2">
      <c r="A984">
        <v>8</v>
      </c>
      <c r="B984" s="2">
        <v>3169</v>
      </c>
      <c r="C984" s="17">
        <v>2.5299999999999998</v>
      </c>
      <c r="D984" s="2">
        <v>1.87</v>
      </c>
      <c r="F984" s="15">
        <v>2.218</v>
      </c>
      <c r="G984" s="17">
        <v>205</v>
      </c>
      <c r="H984" s="2">
        <v>101</v>
      </c>
      <c r="I984" s="2">
        <v>49</v>
      </c>
      <c r="J984" s="2">
        <v>101</v>
      </c>
      <c r="K984" s="2">
        <v>49</v>
      </c>
      <c r="L984" s="2">
        <v>49.3</v>
      </c>
      <c r="M984" s="2">
        <v>43</v>
      </c>
      <c r="N984" s="2">
        <v>20.9</v>
      </c>
      <c r="O984" s="2">
        <v>61</v>
      </c>
      <c r="P984" s="2">
        <v>29.6</v>
      </c>
      <c r="Q984" s="2">
        <v>1</v>
      </c>
      <c r="R984" s="2">
        <v>0.5</v>
      </c>
      <c r="S984" s="2">
        <v>44</v>
      </c>
      <c r="T984" s="2">
        <v>21.4</v>
      </c>
      <c r="U984" s="2">
        <v>56</v>
      </c>
      <c r="V984" s="2">
        <v>27.2</v>
      </c>
      <c r="W984" s="2">
        <v>1</v>
      </c>
      <c r="X984" s="2">
        <v>0.5</v>
      </c>
      <c r="Y984" s="2">
        <v>105</v>
      </c>
      <c r="Z984" s="2">
        <v>51</v>
      </c>
      <c r="AA984" s="2">
        <v>4</v>
      </c>
      <c r="AB984" s="2">
        <v>2</v>
      </c>
      <c r="AC984" s="2">
        <v>5</v>
      </c>
      <c r="AE984" s="2">
        <v>205</v>
      </c>
      <c r="AF984" s="2">
        <v>52</v>
      </c>
      <c r="AG984" s="2">
        <v>25.4</v>
      </c>
      <c r="AH984" s="2">
        <v>52</v>
      </c>
      <c r="AI984" s="2">
        <v>25.4</v>
      </c>
      <c r="AJ984" s="2">
        <v>25.4</v>
      </c>
      <c r="AK984" s="2">
        <v>94</v>
      </c>
      <c r="AL984" s="2">
        <v>45.9</v>
      </c>
      <c r="AM984" s="2">
        <v>59</v>
      </c>
      <c r="AN984" s="2">
        <v>28.8</v>
      </c>
      <c r="AQ984" s="2">
        <v>37</v>
      </c>
      <c r="AR984" s="2">
        <v>18</v>
      </c>
      <c r="AS984" s="2">
        <v>15</v>
      </c>
      <c r="AT984" s="2">
        <v>7.3</v>
      </c>
      <c r="AW984" s="2">
        <v>153</v>
      </c>
      <c r="AX984" s="2">
        <v>74.599999999999994</v>
      </c>
      <c r="AY984" s="2">
        <v>4</v>
      </c>
      <c r="AZ984" s="2">
        <v>3</v>
      </c>
      <c r="BA984" s="2">
        <v>5</v>
      </c>
      <c r="CA984" s="2">
        <v>202</v>
      </c>
      <c r="CB984" s="2">
        <v>79</v>
      </c>
      <c r="CC984" s="2">
        <v>38.700000000000003</v>
      </c>
      <c r="CD984" s="2">
        <v>79</v>
      </c>
      <c r="CE984" s="2">
        <v>38.700000000000003</v>
      </c>
      <c r="CF984" s="2">
        <v>39.1</v>
      </c>
      <c r="CG984" s="2">
        <v>44</v>
      </c>
      <c r="CH984" s="2">
        <v>21.6</v>
      </c>
      <c r="CI984" s="2">
        <v>79</v>
      </c>
      <c r="CJ984" s="2">
        <v>38.700000000000003</v>
      </c>
      <c r="CM984" s="2">
        <v>66</v>
      </c>
      <c r="CN984" s="2">
        <v>32.4</v>
      </c>
      <c r="CO984" s="2">
        <v>13</v>
      </c>
      <c r="CP984" s="2">
        <v>6.4</v>
      </c>
      <c r="CQ984" s="2">
        <v>2</v>
      </c>
      <c r="CR984" s="2">
        <v>1</v>
      </c>
      <c r="CS984" s="2">
        <v>125</v>
      </c>
      <c r="CT984" s="2">
        <v>61.3</v>
      </c>
      <c r="CU984" s="2">
        <v>4</v>
      </c>
      <c r="CV984" s="2">
        <v>4</v>
      </c>
      <c r="CW984" s="2">
        <v>5</v>
      </c>
    </row>
    <row r="985" spans="1:101" ht="12.75" customHeight="1" x14ac:dyDescent="0.2">
      <c r="A985">
        <v>8</v>
      </c>
      <c r="B985" s="2">
        <v>3173</v>
      </c>
      <c r="C985" s="17">
        <v>2.98</v>
      </c>
      <c r="D985" s="2">
        <v>2.4900000000000002</v>
      </c>
      <c r="F985" s="15">
        <v>2.6199999999999992</v>
      </c>
      <c r="G985" s="17">
        <v>45</v>
      </c>
      <c r="H985" s="2">
        <v>32</v>
      </c>
      <c r="I985" s="2">
        <v>71.099999999999994</v>
      </c>
      <c r="J985" s="2">
        <v>32</v>
      </c>
      <c r="K985" s="2">
        <v>71.099999999999994</v>
      </c>
      <c r="L985" s="2">
        <v>71.099999999999994</v>
      </c>
      <c r="M985" s="2">
        <v>4</v>
      </c>
      <c r="N985" s="2">
        <v>8.9</v>
      </c>
      <c r="O985" s="2">
        <v>9</v>
      </c>
      <c r="P985" s="2">
        <v>20</v>
      </c>
      <c r="S985" s="2">
        <v>16</v>
      </c>
      <c r="T985" s="2">
        <v>35.6</v>
      </c>
      <c r="U985" s="2">
        <v>16</v>
      </c>
      <c r="V985" s="2">
        <v>35.6</v>
      </c>
      <c r="Y985" s="2">
        <v>13</v>
      </c>
      <c r="Z985" s="2">
        <v>28.9</v>
      </c>
      <c r="AE985" s="2">
        <v>45</v>
      </c>
      <c r="AF985" s="2">
        <v>23</v>
      </c>
      <c r="AG985" s="2">
        <v>51.1</v>
      </c>
      <c r="AH985" s="2">
        <v>23</v>
      </c>
      <c r="AI985" s="2">
        <v>51.1</v>
      </c>
      <c r="AJ985" s="2">
        <v>51.1</v>
      </c>
      <c r="AK985" s="2">
        <v>10</v>
      </c>
      <c r="AL985" s="2">
        <v>22.2</v>
      </c>
      <c r="AM985" s="2">
        <v>12</v>
      </c>
      <c r="AN985" s="2">
        <v>26.7</v>
      </c>
      <c r="AQ985" s="2">
        <v>14</v>
      </c>
      <c r="AR985" s="2">
        <v>31.1</v>
      </c>
      <c r="AS985" s="2">
        <v>9</v>
      </c>
      <c r="AT985" s="2">
        <v>20</v>
      </c>
      <c r="AW985" s="2">
        <v>22</v>
      </c>
      <c r="AX985" s="2">
        <v>48.9</v>
      </c>
      <c r="CA985" s="2">
        <v>45</v>
      </c>
      <c r="CB985" s="2">
        <v>29</v>
      </c>
      <c r="CC985" s="2">
        <v>64.400000000000006</v>
      </c>
      <c r="CD985" s="2">
        <v>29</v>
      </c>
      <c r="CE985" s="2">
        <v>64.400000000000006</v>
      </c>
      <c r="CF985" s="2">
        <v>64.400000000000006</v>
      </c>
      <c r="CG985" s="2">
        <v>6</v>
      </c>
      <c r="CH985" s="2">
        <v>13.3</v>
      </c>
      <c r="CI985" s="2">
        <v>10</v>
      </c>
      <c r="CJ985" s="2">
        <v>22.2</v>
      </c>
      <c r="CM985" s="2">
        <v>24</v>
      </c>
      <c r="CN985" s="2">
        <v>53.3</v>
      </c>
      <c r="CO985" s="2">
        <v>5</v>
      </c>
      <c r="CP985" s="2">
        <v>11.1</v>
      </c>
      <c r="CS985" s="2">
        <v>16</v>
      </c>
      <c r="CT985" s="2">
        <v>35.6</v>
      </c>
    </row>
    <row r="986" spans="1:101" ht="12.75" customHeight="1" x14ac:dyDescent="0.2">
      <c r="A986">
        <v>8</v>
      </c>
      <c r="B986" s="2">
        <v>3174</v>
      </c>
      <c r="C986" s="17">
        <v>2.5499999999999998</v>
      </c>
      <c r="D986" s="2">
        <v>1.99</v>
      </c>
      <c r="F986" s="15">
        <v>2.5169999999999999</v>
      </c>
      <c r="G986" s="17">
        <v>158</v>
      </c>
      <c r="H986" s="2">
        <v>87</v>
      </c>
      <c r="I986" s="2">
        <v>54.4</v>
      </c>
      <c r="J986" s="2">
        <v>87</v>
      </c>
      <c r="K986" s="2">
        <v>54.4</v>
      </c>
      <c r="L986" s="2">
        <v>55.1</v>
      </c>
      <c r="M986" s="2">
        <v>29</v>
      </c>
      <c r="N986" s="2">
        <v>18.100000000000001</v>
      </c>
      <c r="O986" s="2">
        <v>42</v>
      </c>
      <c r="P986" s="2">
        <v>26.3</v>
      </c>
      <c r="Q986" s="2">
        <v>4</v>
      </c>
      <c r="R986" s="2">
        <v>2.5</v>
      </c>
      <c r="S986" s="2">
        <v>37</v>
      </c>
      <c r="T986" s="2">
        <v>23.1</v>
      </c>
      <c r="U986" s="2">
        <v>46</v>
      </c>
      <c r="V986" s="2">
        <v>28.8</v>
      </c>
      <c r="W986" s="2">
        <v>2</v>
      </c>
      <c r="X986" s="2">
        <v>1.3</v>
      </c>
      <c r="Y986" s="2">
        <v>73</v>
      </c>
      <c r="Z986" s="2">
        <v>45.6</v>
      </c>
      <c r="AC986" s="2">
        <v>1</v>
      </c>
      <c r="AE986" s="2">
        <v>158</v>
      </c>
      <c r="AF986" s="2">
        <v>58</v>
      </c>
      <c r="AG986" s="2">
        <v>36.5</v>
      </c>
      <c r="AH986" s="2">
        <v>58</v>
      </c>
      <c r="AI986" s="2">
        <v>36.5</v>
      </c>
      <c r="AJ986" s="2">
        <v>36.700000000000003</v>
      </c>
      <c r="AK986" s="2">
        <v>65</v>
      </c>
      <c r="AL986" s="2">
        <v>40.9</v>
      </c>
      <c r="AM986" s="2">
        <v>35</v>
      </c>
      <c r="AN986" s="2">
        <v>22</v>
      </c>
      <c r="AO986" s="2">
        <v>1</v>
      </c>
      <c r="AP986" s="2">
        <v>0.6</v>
      </c>
      <c r="AQ986" s="2">
        <v>47</v>
      </c>
      <c r="AR986" s="2">
        <v>29.6</v>
      </c>
      <c r="AS986" s="2">
        <v>10</v>
      </c>
      <c r="AT986" s="2">
        <v>6.3</v>
      </c>
      <c r="AU986" s="2">
        <v>1</v>
      </c>
      <c r="AV986" s="2">
        <v>0.6</v>
      </c>
      <c r="AW986" s="2">
        <v>101</v>
      </c>
      <c r="AX986" s="2">
        <v>63.5</v>
      </c>
      <c r="AY986" s="2">
        <v>1</v>
      </c>
      <c r="BA986" s="2">
        <v>1</v>
      </c>
      <c r="CA986" s="2">
        <v>157</v>
      </c>
      <c r="CB986" s="2">
        <v>87</v>
      </c>
      <c r="CC986" s="2">
        <v>54.7</v>
      </c>
      <c r="CD986" s="2">
        <v>87</v>
      </c>
      <c r="CE986" s="2">
        <v>54.7</v>
      </c>
      <c r="CF986" s="2">
        <v>55.4</v>
      </c>
      <c r="CG986" s="2">
        <v>16</v>
      </c>
      <c r="CH986" s="2">
        <v>10.1</v>
      </c>
      <c r="CI986" s="2">
        <v>54</v>
      </c>
      <c r="CJ986" s="2">
        <v>34</v>
      </c>
      <c r="CK986" s="2">
        <v>4</v>
      </c>
      <c r="CL986" s="2">
        <v>2.5</v>
      </c>
      <c r="CM986" s="2">
        <v>56</v>
      </c>
      <c r="CN986" s="2">
        <v>35.200000000000003</v>
      </c>
      <c r="CO986" s="2">
        <v>27</v>
      </c>
      <c r="CP986" s="2">
        <v>17</v>
      </c>
      <c r="CQ986" s="2">
        <v>2</v>
      </c>
      <c r="CR986" s="2">
        <v>1.3</v>
      </c>
      <c r="CS986" s="2">
        <v>72</v>
      </c>
      <c r="CT986" s="2">
        <v>45.3</v>
      </c>
      <c r="CV986" s="2">
        <v>1</v>
      </c>
      <c r="CW986" s="2">
        <v>1</v>
      </c>
    </row>
    <row r="987" spans="1:101" ht="12.75" customHeight="1" x14ac:dyDescent="0.2">
      <c r="A987">
        <v>8</v>
      </c>
      <c r="B987" s="2">
        <v>3179</v>
      </c>
      <c r="C987" s="17">
        <v>3.18</v>
      </c>
      <c r="D987" s="2">
        <v>2.8</v>
      </c>
      <c r="F987" s="15">
        <v>2.8120000000000003</v>
      </c>
      <c r="G987" s="17">
        <v>492</v>
      </c>
      <c r="H987" s="2">
        <v>379</v>
      </c>
      <c r="I987" s="2">
        <v>77</v>
      </c>
      <c r="J987" s="2">
        <v>379</v>
      </c>
      <c r="K987" s="2">
        <v>77</v>
      </c>
      <c r="L987" s="2">
        <v>77</v>
      </c>
      <c r="M987" s="2">
        <v>48</v>
      </c>
      <c r="N987" s="2">
        <v>9.8000000000000007</v>
      </c>
      <c r="O987" s="2">
        <v>65</v>
      </c>
      <c r="P987" s="2">
        <v>13.2</v>
      </c>
      <c r="Q987" s="2">
        <v>3</v>
      </c>
      <c r="R987" s="2">
        <v>0.6</v>
      </c>
      <c r="S987" s="2">
        <v>116</v>
      </c>
      <c r="T987" s="2">
        <v>23.6</v>
      </c>
      <c r="U987" s="2">
        <v>260</v>
      </c>
      <c r="V987" s="2">
        <v>52.8</v>
      </c>
      <c r="Y987" s="2">
        <v>113</v>
      </c>
      <c r="Z987" s="2">
        <v>23</v>
      </c>
      <c r="AA987" s="2">
        <v>3</v>
      </c>
      <c r="AB987" s="2">
        <v>4</v>
      </c>
      <c r="AC987" s="2">
        <v>6</v>
      </c>
      <c r="AE987" s="2">
        <v>494</v>
      </c>
      <c r="AF987" s="2">
        <v>320</v>
      </c>
      <c r="AG987" s="2">
        <v>64.8</v>
      </c>
      <c r="AH987" s="2">
        <v>320</v>
      </c>
      <c r="AI987" s="2">
        <v>64.8</v>
      </c>
      <c r="AJ987" s="2">
        <v>64.8</v>
      </c>
      <c r="AK987" s="2">
        <v>79</v>
      </c>
      <c r="AL987" s="2">
        <v>16</v>
      </c>
      <c r="AM987" s="2">
        <v>95</v>
      </c>
      <c r="AN987" s="2">
        <v>19.2</v>
      </c>
      <c r="AQ987" s="2">
        <v>168</v>
      </c>
      <c r="AR987" s="2">
        <v>34</v>
      </c>
      <c r="AS987" s="2">
        <v>152</v>
      </c>
      <c r="AT987" s="2">
        <v>30.8</v>
      </c>
      <c r="AW987" s="2">
        <v>174</v>
      </c>
      <c r="AX987" s="2">
        <v>35.200000000000003</v>
      </c>
      <c r="AY987" s="2">
        <v>2</v>
      </c>
      <c r="AZ987" s="2">
        <v>3</v>
      </c>
      <c r="BA987" s="2">
        <v>6</v>
      </c>
      <c r="CA987" s="2">
        <v>492</v>
      </c>
      <c r="CB987" s="2">
        <v>325</v>
      </c>
      <c r="CC987" s="2">
        <v>66.099999999999994</v>
      </c>
      <c r="CD987" s="2">
        <v>325</v>
      </c>
      <c r="CE987" s="2">
        <v>66.099999999999994</v>
      </c>
      <c r="CF987" s="2">
        <v>66.099999999999994</v>
      </c>
      <c r="CG987" s="2">
        <v>46</v>
      </c>
      <c r="CH987" s="2">
        <v>9.3000000000000007</v>
      </c>
      <c r="CI987" s="2">
        <v>121</v>
      </c>
      <c r="CJ987" s="2">
        <v>24.6</v>
      </c>
      <c r="CM987" s="2">
        <v>205</v>
      </c>
      <c r="CN987" s="2">
        <v>41.7</v>
      </c>
      <c r="CO987" s="2">
        <v>120</v>
      </c>
      <c r="CP987" s="2">
        <v>24.4</v>
      </c>
      <c r="CS987" s="2">
        <v>167</v>
      </c>
      <c r="CT987" s="2">
        <v>33.9</v>
      </c>
      <c r="CU987" s="2">
        <v>3</v>
      </c>
      <c r="CV987" s="2">
        <v>4</v>
      </c>
      <c r="CW987" s="2">
        <v>6</v>
      </c>
    </row>
    <row r="988" spans="1:101" ht="12.75" customHeight="1" x14ac:dyDescent="0.2">
      <c r="A988">
        <v>8</v>
      </c>
      <c r="B988" s="2">
        <v>3181</v>
      </c>
      <c r="C988" s="17">
        <v>2.7</v>
      </c>
      <c r="D988" s="2">
        <v>2.44</v>
      </c>
      <c r="F988" s="15">
        <v>2.74</v>
      </c>
      <c r="G988" s="17">
        <v>305</v>
      </c>
      <c r="H988" s="2">
        <v>188</v>
      </c>
      <c r="I988" s="2">
        <v>61.6</v>
      </c>
      <c r="J988" s="2">
        <v>188</v>
      </c>
      <c r="K988" s="2">
        <v>61.6</v>
      </c>
      <c r="L988" s="2">
        <v>61.6</v>
      </c>
      <c r="M988" s="2">
        <v>63</v>
      </c>
      <c r="N988" s="2">
        <v>20.7</v>
      </c>
      <c r="O988" s="2">
        <v>54</v>
      </c>
      <c r="P988" s="2">
        <v>17.7</v>
      </c>
      <c r="Q988" s="2">
        <v>8</v>
      </c>
      <c r="R988" s="2">
        <v>2.6</v>
      </c>
      <c r="S988" s="2">
        <v>66</v>
      </c>
      <c r="T988" s="2">
        <v>21.6</v>
      </c>
      <c r="U988" s="2">
        <v>114</v>
      </c>
      <c r="V988" s="2">
        <v>37.4</v>
      </c>
      <c r="Y988" s="2">
        <v>117</v>
      </c>
      <c r="Z988" s="2">
        <v>38.4</v>
      </c>
      <c r="AB988" s="2">
        <v>4</v>
      </c>
      <c r="AC988" s="2">
        <v>2</v>
      </c>
      <c r="AE988" s="2">
        <v>303</v>
      </c>
      <c r="AF988" s="2">
        <v>149</v>
      </c>
      <c r="AG988" s="2">
        <v>48.7</v>
      </c>
      <c r="AH988" s="2">
        <v>149</v>
      </c>
      <c r="AI988" s="2">
        <v>48.7</v>
      </c>
      <c r="AJ988" s="2">
        <v>49.2</v>
      </c>
      <c r="AK988" s="2">
        <v>79</v>
      </c>
      <c r="AL988" s="2">
        <v>25.8</v>
      </c>
      <c r="AM988" s="2">
        <v>75</v>
      </c>
      <c r="AN988" s="2">
        <v>24.5</v>
      </c>
      <c r="AO988" s="2">
        <v>3</v>
      </c>
      <c r="AP988" s="2">
        <v>1</v>
      </c>
      <c r="AQ988" s="2">
        <v>67</v>
      </c>
      <c r="AR988" s="2">
        <v>21.9</v>
      </c>
      <c r="AS988" s="2">
        <v>79</v>
      </c>
      <c r="AT988" s="2">
        <v>25.8</v>
      </c>
      <c r="AU988" s="2">
        <v>3</v>
      </c>
      <c r="AV988" s="2">
        <v>1</v>
      </c>
      <c r="AW988" s="2">
        <v>157</v>
      </c>
      <c r="AX988" s="2">
        <v>51.3</v>
      </c>
      <c r="AZ988" s="2">
        <v>3</v>
      </c>
      <c r="BA988" s="2">
        <v>2</v>
      </c>
      <c r="CA988" s="2">
        <v>305</v>
      </c>
      <c r="CB988" s="2">
        <v>218</v>
      </c>
      <c r="CC988" s="2">
        <v>71.2</v>
      </c>
      <c r="CD988" s="2">
        <v>218</v>
      </c>
      <c r="CE988" s="2">
        <v>71.2</v>
      </c>
      <c r="CF988" s="2">
        <v>71.5</v>
      </c>
      <c r="CG988" s="2">
        <v>26</v>
      </c>
      <c r="CH988" s="2">
        <v>8.5</v>
      </c>
      <c r="CI988" s="2">
        <v>61</v>
      </c>
      <c r="CJ988" s="2">
        <v>19.899999999999999</v>
      </c>
      <c r="CK988" s="2">
        <v>15</v>
      </c>
      <c r="CL988" s="2">
        <v>4.9000000000000004</v>
      </c>
      <c r="CM988" s="2">
        <v>121</v>
      </c>
      <c r="CN988" s="2">
        <v>39.5</v>
      </c>
      <c r="CO988" s="2">
        <v>82</v>
      </c>
      <c r="CP988" s="2">
        <v>26.8</v>
      </c>
      <c r="CQ988" s="2">
        <v>1</v>
      </c>
      <c r="CR988" s="2">
        <v>0.3</v>
      </c>
      <c r="CS988" s="2">
        <v>88</v>
      </c>
      <c r="CT988" s="2">
        <v>28.8</v>
      </c>
      <c r="CV988" s="2">
        <v>3</v>
      </c>
      <c r="CW988" s="2">
        <v>2</v>
      </c>
    </row>
    <row r="989" spans="1:101" ht="12.75" customHeight="1" x14ac:dyDescent="0.2">
      <c r="A989">
        <v>8</v>
      </c>
      <c r="B989" s="2">
        <v>3188</v>
      </c>
    </row>
    <row r="990" spans="1:101" ht="12.75" customHeight="1" x14ac:dyDescent="0.2">
      <c r="A990">
        <v>8</v>
      </c>
      <c r="B990" s="2">
        <v>3191</v>
      </c>
      <c r="C990" s="17">
        <v>2.95</v>
      </c>
      <c r="D990" s="2">
        <v>2.72</v>
      </c>
      <c r="F990" s="15">
        <v>2.7839999999999998</v>
      </c>
      <c r="G990" s="17">
        <v>350</v>
      </c>
      <c r="H990" s="2">
        <v>251</v>
      </c>
      <c r="I990" s="2">
        <v>71.3</v>
      </c>
      <c r="J990" s="2">
        <v>251</v>
      </c>
      <c r="K990" s="2">
        <v>71.3</v>
      </c>
      <c r="L990" s="2">
        <v>71.7</v>
      </c>
      <c r="M990" s="2">
        <v>42</v>
      </c>
      <c r="N990" s="2">
        <v>11.9</v>
      </c>
      <c r="O990" s="2">
        <v>57</v>
      </c>
      <c r="P990" s="2">
        <v>16.2</v>
      </c>
      <c r="Q990" s="2">
        <v>9</v>
      </c>
      <c r="R990" s="2">
        <v>2.6</v>
      </c>
      <c r="S990" s="2">
        <v>87</v>
      </c>
      <c r="T990" s="2">
        <v>24.7</v>
      </c>
      <c r="U990" s="2">
        <v>155</v>
      </c>
      <c r="V990" s="2">
        <v>44</v>
      </c>
      <c r="W990" s="2">
        <v>2</v>
      </c>
      <c r="X990" s="2">
        <v>0.6</v>
      </c>
      <c r="Y990" s="2">
        <v>101</v>
      </c>
      <c r="Z990" s="2">
        <v>28.7</v>
      </c>
      <c r="AA990" s="2">
        <v>2</v>
      </c>
      <c r="AB990" s="2">
        <v>5</v>
      </c>
      <c r="AC990" s="2">
        <v>5</v>
      </c>
      <c r="AE990" s="2">
        <v>350</v>
      </c>
      <c r="AF990" s="2">
        <v>230</v>
      </c>
      <c r="AG990" s="2">
        <v>65.3</v>
      </c>
      <c r="AH990" s="2">
        <v>230</v>
      </c>
      <c r="AI990" s="2">
        <v>65.3</v>
      </c>
      <c r="AJ990" s="2">
        <v>65.7</v>
      </c>
      <c r="AK990" s="2">
        <v>69</v>
      </c>
      <c r="AL990" s="2">
        <v>19.600000000000001</v>
      </c>
      <c r="AM990" s="2">
        <v>51</v>
      </c>
      <c r="AN990" s="2">
        <v>14.5</v>
      </c>
      <c r="AO990" s="2">
        <v>1</v>
      </c>
      <c r="AP990" s="2">
        <v>0.3</v>
      </c>
      <c r="AQ990" s="2">
        <v>129</v>
      </c>
      <c r="AR990" s="2">
        <v>36.6</v>
      </c>
      <c r="AS990" s="2">
        <v>100</v>
      </c>
      <c r="AT990" s="2">
        <v>28.4</v>
      </c>
      <c r="AU990" s="2">
        <v>2</v>
      </c>
      <c r="AV990" s="2">
        <v>0.6</v>
      </c>
      <c r="AW990" s="2">
        <v>122</v>
      </c>
      <c r="AX990" s="2">
        <v>34.700000000000003</v>
      </c>
      <c r="AY990" s="2">
        <v>2</v>
      </c>
      <c r="AZ990" s="2">
        <v>5</v>
      </c>
      <c r="BA990" s="2">
        <v>5</v>
      </c>
      <c r="CA990" s="2">
        <v>350</v>
      </c>
      <c r="CB990" s="2">
        <v>283</v>
      </c>
      <c r="CC990" s="2">
        <v>80.400000000000006</v>
      </c>
      <c r="CD990" s="2">
        <v>283</v>
      </c>
      <c r="CE990" s="2">
        <v>80.400000000000006</v>
      </c>
      <c r="CF990" s="2">
        <v>80.900000000000006</v>
      </c>
      <c r="CG990" s="2">
        <v>17</v>
      </c>
      <c r="CH990" s="2">
        <v>4.8</v>
      </c>
      <c r="CI990" s="2">
        <v>50</v>
      </c>
      <c r="CJ990" s="2">
        <v>14.2</v>
      </c>
      <c r="CK990" s="2">
        <v>25</v>
      </c>
      <c r="CL990" s="2">
        <v>7.1</v>
      </c>
      <c r="CM990" s="2">
        <v>169</v>
      </c>
      <c r="CN990" s="2">
        <v>48</v>
      </c>
      <c r="CO990" s="2">
        <v>89</v>
      </c>
      <c r="CP990" s="2">
        <v>25.3</v>
      </c>
      <c r="CQ990" s="2">
        <v>2</v>
      </c>
      <c r="CR990" s="2">
        <v>0.6</v>
      </c>
      <c r="CS990" s="2">
        <v>69</v>
      </c>
      <c r="CT990" s="2">
        <v>19.600000000000001</v>
      </c>
      <c r="CU990" s="2">
        <v>2</v>
      </c>
      <c r="CV990" s="2">
        <v>5</v>
      </c>
      <c r="CW990" s="2">
        <v>5</v>
      </c>
    </row>
    <row r="991" spans="1:101" ht="12.75" customHeight="1" x14ac:dyDescent="0.2">
      <c r="A991">
        <v>8</v>
      </c>
      <c r="B991" s="2">
        <v>3193</v>
      </c>
    </row>
    <row r="992" spans="1:101" ht="12.75" customHeight="1" x14ac:dyDescent="0.2">
      <c r="A992">
        <v>8</v>
      </c>
      <c r="B992" s="2">
        <v>3198</v>
      </c>
      <c r="C992" s="17">
        <v>3.02</v>
      </c>
      <c r="D992" s="2">
        <v>2.79</v>
      </c>
      <c r="F992" s="15">
        <v>3.3959999999999995</v>
      </c>
      <c r="G992" s="17">
        <v>57</v>
      </c>
      <c r="H992" s="2">
        <v>46</v>
      </c>
      <c r="I992" s="2">
        <v>80.7</v>
      </c>
      <c r="J992" s="2">
        <v>46</v>
      </c>
      <c r="K992" s="2">
        <v>80.7</v>
      </c>
      <c r="L992" s="2">
        <v>80.7</v>
      </c>
      <c r="M992" s="2">
        <v>4</v>
      </c>
      <c r="N992" s="2">
        <v>7</v>
      </c>
      <c r="O992" s="2">
        <v>7</v>
      </c>
      <c r="P992" s="2">
        <v>12.3</v>
      </c>
      <c r="Q992" s="2">
        <v>3</v>
      </c>
      <c r="R992" s="2">
        <v>5.3</v>
      </c>
      <c r="S992" s="2">
        <v>18</v>
      </c>
      <c r="T992" s="2">
        <v>31.6</v>
      </c>
      <c r="U992" s="2">
        <v>25</v>
      </c>
      <c r="V992" s="2">
        <v>43.9</v>
      </c>
      <c r="Y992" s="2">
        <v>11</v>
      </c>
      <c r="Z992" s="2">
        <v>19.3</v>
      </c>
      <c r="AB992" s="2">
        <v>3</v>
      </c>
      <c r="AE992" s="2">
        <v>56</v>
      </c>
      <c r="AF992" s="2">
        <v>39</v>
      </c>
      <c r="AG992" s="2">
        <v>69.599999999999994</v>
      </c>
      <c r="AH992" s="2">
        <v>39</v>
      </c>
      <c r="AI992" s="2">
        <v>69.599999999999994</v>
      </c>
      <c r="AJ992" s="2">
        <v>69.599999999999994</v>
      </c>
      <c r="AK992" s="2">
        <v>9</v>
      </c>
      <c r="AL992" s="2">
        <v>16.100000000000001</v>
      </c>
      <c r="AM992" s="2">
        <v>8</v>
      </c>
      <c r="AN992" s="2">
        <v>14.3</v>
      </c>
      <c r="AQ992" s="2">
        <v>25</v>
      </c>
      <c r="AR992" s="2">
        <v>44.6</v>
      </c>
      <c r="AS992" s="2">
        <v>14</v>
      </c>
      <c r="AT992" s="2">
        <v>25</v>
      </c>
      <c r="AW992" s="2">
        <v>17</v>
      </c>
      <c r="AX992" s="2">
        <v>30.4</v>
      </c>
      <c r="AZ992" s="2">
        <v>4</v>
      </c>
      <c r="CA992" s="2">
        <v>56</v>
      </c>
      <c r="CB992" s="2">
        <v>48</v>
      </c>
      <c r="CC992" s="2">
        <v>85.7</v>
      </c>
      <c r="CD992" s="2">
        <v>48</v>
      </c>
      <c r="CE992" s="2">
        <v>85.7</v>
      </c>
      <c r="CF992" s="2">
        <v>85.7</v>
      </c>
      <c r="CG992" s="2">
        <v>1</v>
      </c>
      <c r="CH992" s="2">
        <v>1.8</v>
      </c>
      <c r="CI992" s="2">
        <v>7</v>
      </c>
      <c r="CJ992" s="2">
        <v>12.5</v>
      </c>
      <c r="CM992" s="2">
        <v>17</v>
      </c>
      <c r="CN992" s="2">
        <v>30.4</v>
      </c>
      <c r="CO992" s="2">
        <v>31</v>
      </c>
      <c r="CP992" s="2">
        <v>55.4</v>
      </c>
      <c r="CS992" s="2">
        <v>8</v>
      </c>
      <c r="CT992" s="2">
        <v>14.3</v>
      </c>
      <c r="CV992" s="2">
        <v>4</v>
      </c>
    </row>
    <row r="993" spans="1:101" ht="12.75" customHeight="1" x14ac:dyDescent="0.2">
      <c r="A993">
        <v>8</v>
      </c>
      <c r="B993" s="2">
        <v>3201</v>
      </c>
      <c r="C993" s="17">
        <v>2.91</v>
      </c>
      <c r="D993" s="2">
        <v>2.39</v>
      </c>
      <c r="F993" s="15">
        <v>2.7439999999999998</v>
      </c>
      <c r="G993" s="17">
        <v>214</v>
      </c>
      <c r="H993" s="2">
        <v>141</v>
      </c>
      <c r="I993" s="2">
        <v>65.900000000000006</v>
      </c>
      <c r="J993" s="2">
        <v>141</v>
      </c>
      <c r="K993" s="2">
        <v>65.900000000000006</v>
      </c>
      <c r="L993" s="2">
        <v>65.900000000000006</v>
      </c>
      <c r="M993" s="2">
        <v>29</v>
      </c>
      <c r="N993" s="2">
        <v>13.6</v>
      </c>
      <c r="O993" s="2">
        <v>44</v>
      </c>
      <c r="P993" s="2">
        <v>20.6</v>
      </c>
      <c r="S993" s="2">
        <v>58</v>
      </c>
      <c r="T993" s="2">
        <v>27.1</v>
      </c>
      <c r="U993" s="2">
        <v>83</v>
      </c>
      <c r="V993" s="2">
        <v>38.799999999999997</v>
      </c>
      <c r="Y993" s="2">
        <v>73</v>
      </c>
      <c r="Z993" s="2">
        <v>34.1</v>
      </c>
      <c r="AA993" s="2">
        <v>1</v>
      </c>
      <c r="AB993" s="2">
        <v>7</v>
      </c>
      <c r="AC993" s="2">
        <v>2</v>
      </c>
      <c r="AE993" s="2">
        <v>213</v>
      </c>
      <c r="AF993" s="2">
        <v>97</v>
      </c>
      <c r="AG993" s="2">
        <v>45.5</v>
      </c>
      <c r="AH993" s="2">
        <v>97</v>
      </c>
      <c r="AI993" s="2">
        <v>45.5</v>
      </c>
      <c r="AJ993" s="2">
        <v>45.5</v>
      </c>
      <c r="AK993" s="2">
        <v>62</v>
      </c>
      <c r="AL993" s="2">
        <v>29.1</v>
      </c>
      <c r="AM993" s="2">
        <v>54</v>
      </c>
      <c r="AN993" s="2">
        <v>25.4</v>
      </c>
      <c r="AQ993" s="2">
        <v>49</v>
      </c>
      <c r="AR993" s="2">
        <v>23</v>
      </c>
      <c r="AS993" s="2">
        <v>48</v>
      </c>
      <c r="AT993" s="2">
        <v>22.5</v>
      </c>
      <c r="AW993" s="2">
        <v>116</v>
      </c>
      <c r="AX993" s="2">
        <v>54.5</v>
      </c>
      <c r="AY993" s="2">
        <v>2</v>
      </c>
      <c r="AZ993" s="2">
        <v>7</v>
      </c>
      <c r="BA993" s="2">
        <v>2</v>
      </c>
      <c r="CA993" s="2">
        <v>213</v>
      </c>
      <c r="CB993" s="2">
        <v>133</v>
      </c>
      <c r="CC993" s="2">
        <v>62.4</v>
      </c>
      <c r="CD993" s="2">
        <v>133</v>
      </c>
      <c r="CE993" s="2">
        <v>62.4</v>
      </c>
      <c r="CF993" s="2">
        <v>62.4</v>
      </c>
      <c r="CG993" s="2">
        <v>19</v>
      </c>
      <c r="CH993" s="2">
        <v>8.9</v>
      </c>
      <c r="CI993" s="2">
        <v>61</v>
      </c>
      <c r="CJ993" s="2">
        <v>28.6</v>
      </c>
      <c r="CM993" s="2">
        <v>88</v>
      </c>
      <c r="CN993" s="2">
        <v>41.3</v>
      </c>
      <c r="CO993" s="2">
        <v>45</v>
      </c>
      <c r="CP993" s="2">
        <v>21.1</v>
      </c>
      <c r="CS993" s="2">
        <v>80</v>
      </c>
      <c r="CT993" s="2">
        <v>37.6</v>
      </c>
      <c r="CU993" s="2">
        <v>2</v>
      </c>
      <c r="CV993" s="2">
        <v>7</v>
      </c>
      <c r="CW993" s="2">
        <v>2</v>
      </c>
    </row>
    <row r="994" spans="1:101" ht="12.75" customHeight="1" x14ac:dyDescent="0.2">
      <c r="A994">
        <v>8</v>
      </c>
      <c r="B994" s="2">
        <v>3204</v>
      </c>
      <c r="C994" s="17">
        <v>2.83</v>
      </c>
      <c r="D994" s="2">
        <v>2.75</v>
      </c>
      <c r="F994" s="15">
        <v>2.7510000000000003</v>
      </c>
      <c r="G994" s="17">
        <v>12</v>
      </c>
      <c r="H994" s="2">
        <v>8</v>
      </c>
      <c r="I994" s="2">
        <v>66.7</v>
      </c>
      <c r="J994" s="2">
        <v>8</v>
      </c>
      <c r="K994" s="2">
        <v>66.7</v>
      </c>
      <c r="L994" s="2">
        <v>66.7</v>
      </c>
      <c r="M994" s="2">
        <v>1</v>
      </c>
      <c r="N994" s="2">
        <v>8.3000000000000007</v>
      </c>
      <c r="O994" s="2">
        <v>3</v>
      </c>
      <c r="P994" s="2">
        <v>25</v>
      </c>
      <c r="S994" s="2">
        <v>5</v>
      </c>
      <c r="T994" s="2">
        <v>41.7</v>
      </c>
      <c r="U994" s="2">
        <v>3</v>
      </c>
      <c r="V994" s="2">
        <v>25</v>
      </c>
      <c r="Y994" s="2">
        <v>4</v>
      </c>
      <c r="Z994" s="2">
        <v>33.299999999999997</v>
      </c>
      <c r="AE994" s="2">
        <v>12</v>
      </c>
      <c r="AF994" s="2">
        <v>9</v>
      </c>
      <c r="AG994" s="2">
        <v>75</v>
      </c>
      <c r="AH994" s="2">
        <v>9</v>
      </c>
      <c r="AI994" s="2">
        <v>75</v>
      </c>
      <c r="AJ994" s="2">
        <v>75</v>
      </c>
      <c r="AK994" s="2">
        <v>3</v>
      </c>
      <c r="AL994" s="2">
        <v>25</v>
      </c>
      <c r="AQ994" s="2">
        <v>6</v>
      </c>
      <c r="AR994" s="2">
        <v>50</v>
      </c>
      <c r="AS994" s="2">
        <v>3</v>
      </c>
      <c r="AT994" s="2">
        <v>25</v>
      </c>
      <c r="AW994" s="2">
        <v>3</v>
      </c>
      <c r="AX994" s="2">
        <v>25</v>
      </c>
      <c r="CA994" s="2">
        <v>12</v>
      </c>
      <c r="CB994" s="2">
        <v>8</v>
      </c>
      <c r="CC994" s="2">
        <v>66.7</v>
      </c>
      <c r="CD994" s="2">
        <v>8</v>
      </c>
      <c r="CE994" s="2">
        <v>66.7</v>
      </c>
      <c r="CF994" s="2">
        <v>66.7</v>
      </c>
      <c r="CG994" s="2">
        <v>1</v>
      </c>
      <c r="CH994" s="2">
        <v>8.3000000000000007</v>
      </c>
      <c r="CI994" s="2">
        <v>3</v>
      </c>
      <c r="CJ994" s="2">
        <v>25</v>
      </c>
      <c r="CM994" s="2">
        <v>6</v>
      </c>
      <c r="CN994" s="2">
        <v>50</v>
      </c>
      <c r="CO994" s="2">
        <v>2</v>
      </c>
      <c r="CP994" s="2">
        <v>16.7</v>
      </c>
      <c r="CS994" s="2">
        <v>4</v>
      </c>
      <c r="CT994" s="2">
        <v>33.299999999999997</v>
      </c>
    </row>
    <row r="995" spans="1:101" ht="12.75" customHeight="1" x14ac:dyDescent="0.2">
      <c r="A995">
        <v>8</v>
      </c>
      <c r="B995" s="2">
        <v>3205</v>
      </c>
      <c r="C995" s="17">
        <v>2.4500000000000002</v>
      </c>
      <c r="D995" s="2">
        <v>2.36</v>
      </c>
      <c r="F995" s="15">
        <v>2.4540000000000002</v>
      </c>
      <c r="G995" s="17">
        <v>11</v>
      </c>
      <c r="H995" s="2">
        <v>4</v>
      </c>
      <c r="I995" s="2">
        <v>36.4</v>
      </c>
      <c r="J995" s="2">
        <v>4</v>
      </c>
      <c r="K995" s="2">
        <v>36.4</v>
      </c>
      <c r="L995" s="2">
        <v>36.4</v>
      </c>
      <c r="M995" s="2">
        <v>3</v>
      </c>
      <c r="N995" s="2">
        <v>27.3</v>
      </c>
      <c r="O995" s="2">
        <v>4</v>
      </c>
      <c r="P995" s="2">
        <v>36.4</v>
      </c>
      <c r="U995" s="2">
        <v>4</v>
      </c>
      <c r="V995" s="2">
        <v>36.4</v>
      </c>
      <c r="Y995" s="2">
        <v>7</v>
      </c>
      <c r="Z995" s="2">
        <v>63.6</v>
      </c>
      <c r="AE995" s="2">
        <v>11</v>
      </c>
      <c r="AF995" s="2">
        <v>5</v>
      </c>
      <c r="AG995" s="2">
        <v>45.5</v>
      </c>
      <c r="AH995" s="2">
        <v>5</v>
      </c>
      <c r="AI995" s="2">
        <v>45.5</v>
      </c>
      <c r="AJ995" s="2">
        <v>45.5</v>
      </c>
      <c r="AK995" s="2">
        <v>4</v>
      </c>
      <c r="AL995" s="2">
        <v>36.4</v>
      </c>
      <c r="AM995" s="2">
        <v>2</v>
      </c>
      <c r="AN995" s="2">
        <v>18.2</v>
      </c>
      <c r="AQ995" s="2">
        <v>2</v>
      </c>
      <c r="AR995" s="2">
        <v>18.2</v>
      </c>
      <c r="AS995" s="2">
        <v>3</v>
      </c>
      <c r="AT995" s="2">
        <v>27.3</v>
      </c>
      <c r="AW995" s="2">
        <v>6</v>
      </c>
      <c r="AX995" s="2">
        <v>54.5</v>
      </c>
      <c r="CA995" s="2">
        <v>11</v>
      </c>
      <c r="CB995" s="2">
        <v>7</v>
      </c>
      <c r="CC995" s="2">
        <v>63.6</v>
      </c>
      <c r="CD995" s="2">
        <v>7</v>
      </c>
      <c r="CE995" s="2">
        <v>63.6</v>
      </c>
      <c r="CF995" s="2">
        <v>63.6</v>
      </c>
      <c r="CG995" s="2">
        <v>3</v>
      </c>
      <c r="CH995" s="2">
        <v>27.3</v>
      </c>
      <c r="CI995" s="2">
        <v>1</v>
      </c>
      <c r="CJ995" s="2">
        <v>9.1</v>
      </c>
      <c r="CM995" s="2">
        <v>6</v>
      </c>
      <c r="CN995" s="2">
        <v>54.5</v>
      </c>
      <c r="CO995" s="2">
        <v>1</v>
      </c>
      <c r="CP995" s="2">
        <v>9.1</v>
      </c>
      <c r="CS995" s="2">
        <v>4</v>
      </c>
      <c r="CT995" s="2">
        <v>36.4</v>
      </c>
    </row>
    <row r="996" spans="1:101" ht="12.75" customHeight="1" x14ac:dyDescent="0.2">
      <c r="A996">
        <v>8</v>
      </c>
      <c r="B996" s="2">
        <v>3210</v>
      </c>
      <c r="C996" s="17">
        <v>2.9</v>
      </c>
      <c r="D996" s="2">
        <v>2.29</v>
      </c>
      <c r="F996" s="15">
        <v>2.552</v>
      </c>
      <c r="G996" s="17">
        <v>170</v>
      </c>
      <c r="H996" s="2">
        <v>115</v>
      </c>
      <c r="I996" s="2">
        <v>67.599999999999994</v>
      </c>
      <c r="J996" s="2">
        <v>115</v>
      </c>
      <c r="K996" s="2">
        <v>67.599999999999994</v>
      </c>
      <c r="L996" s="2">
        <v>67.599999999999994</v>
      </c>
      <c r="M996" s="2">
        <v>19</v>
      </c>
      <c r="N996" s="2">
        <v>11.2</v>
      </c>
      <c r="O996" s="2">
        <v>36</v>
      </c>
      <c r="P996" s="2">
        <v>21.2</v>
      </c>
      <c r="Q996" s="2">
        <v>1</v>
      </c>
      <c r="R996" s="2">
        <v>0.6</v>
      </c>
      <c r="S996" s="2">
        <v>54</v>
      </c>
      <c r="T996" s="2">
        <v>31.8</v>
      </c>
      <c r="U996" s="2">
        <v>60</v>
      </c>
      <c r="V996" s="2">
        <v>35.299999999999997</v>
      </c>
      <c r="Y996" s="2">
        <v>55</v>
      </c>
      <c r="Z996" s="2">
        <v>32.4</v>
      </c>
      <c r="AB996" s="2">
        <v>1</v>
      </c>
      <c r="AC996" s="2">
        <v>5</v>
      </c>
      <c r="AE996" s="2">
        <v>169</v>
      </c>
      <c r="AF996" s="2">
        <v>77</v>
      </c>
      <c r="AG996" s="2">
        <v>45.6</v>
      </c>
      <c r="AH996" s="2">
        <v>77</v>
      </c>
      <c r="AI996" s="2">
        <v>45.6</v>
      </c>
      <c r="AJ996" s="2">
        <v>45.6</v>
      </c>
      <c r="AK996" s="2">
        <v>57</v>
      </c>
      <c r="AL996" s="2">
        <v>33.700000000000003</v>
      </c>
      <c r="AM996" s="2">
        <v>35</v>
      </c>
      <c r="AN996" s="2">
        <v>20.7</v>
      </c>
      <c r="AQ996" s="2">
        <v>48</v>
      </c>
      <c r="AR996" s="2">
        <v>28.4</v>
      </c>
      <c r="AS996" s="2">
        <v>29</v>
      </c>
      <c r="AT996" s="2">
        <v>17.2</v>
      </c>
      <c r="AW996" s="2">
        <v>92</v>
      </c>
      <c r="AX996" s="2">
        <v>54.4</v>
      </c>
      <c r="AY996" s="2">
        <v>1</v>
      </c>
      <c r="AZ996" s="2">
        <v>1</v>
      </c>
      <c r="BA996" s="2">
        <v>5</v>
      </c>
      <c r="CA996" s="2">
        <v>170</v>
      </c>
      <c r="CB996" s="2">
        <v>94</v>
      </c>
      <c r="CC996" s="2">
        <v>55.3</v>
      </c>
      <c r="CD996" s="2">
        <v>94</v>
      </c>
      <c r="CE996" s="2">
        <v>55.3</v>
      </c>
      <c r="CF996" s="2">
        <v>55.3</v>
      </c>
      <c r="CG996" s="2">
        <v>25</v>
      </c>
      <c r="CH996" s="2">
        <v>14.7</v>
      </c>
      <c r="CI996" s="2">
        <v>51</v>
      </c>
      <c r="CJ996" s="2">
        <v>30</v>
      </c>
      <c r="CK996" s="2">
        <v>2</v>
      </c>
      <c r="CL996" s="2">
        <v>1.2</v>
      </c>
      <c r="CM996" s="2">
        <v>61</v>
      </c>
      <c r="CN996" s="2">
        <v>35.9</v>
      </c>
      <c r="CO996" s="2">
        <v>31</v>
      </c>
      <c r="CP996" s="2">
        <v>18.2</v>
      </c>
      <c r="CS996" s="2">
        <v>76</v>
      </c>
      <c r="CT996" s="2">
        <v>44.7</v>
      </c>
      <c r="CV996" s="2">
        <v>1</v>
      </c>
      <c r="CW996" s="2">
        <v>5</v>
      </c>
    </row>
    <row r="997" spans="1:101" ht="12.75" customHeight="1" x14ac:dyDescent="0.2">
      <c r="A997">
        <v>8</v>
      </c>
      <c r="B997" s="2">
        <v>3214</v>
      </c>
      <c r="G997" s="17">
        <v>2</v>
      </c>
      <c r="AE997" s="2">
        <v>2</v>
      </c>
      <c r="CA997" s="2">
        <v>2</v>
      </c>
    </row>
    <row r="998" spans="1:101" ht="12.75" customHeight="1" x14ac:dyDescent="0.2">
      <c r="A998">
        <v>8</v>
      </c>
      <c r="B998" s="2">
        <v>3219</v>
      </c>
      <c r="C998" s="17">
        <v>3.35</v>
      </c>
      <c r="D998" s="2">
        <v>3.33</v>
      </c>
      <c r="F998" s="15">
        <v>3.2989999999999999</v>
      </c>
      <c r="G998" s="17">
        <v>312</v>
      </c>
      <c r="H998" s="2">
        <v>261</v>
      </c>
      <c r="I998" s="2">
        <v>82.6</v>
      </c>
      <c r="J998" s="2">
        <v>261</v>
      </c>
      <c r="K998" s="2">
        <v>82.6</v>
      </c>
      <c r="L998" s="2">
        <v>83.7</v>
      </c>
      <c r="M998" s="2">
        <v>11</v>
      </c>
      <c r="N998" s="2">
        <v>3.5</v>
      </c>
      <c r="O998" s="2">
        <v>40</v>
      </c>
      <c r="P998" s="2">
        <v>12.7</v>
      </c>
      <c r="S998" s="2">
        <v>75</v>
      </c>
      <c r="T998" s="2">
        <v>23.7</v>
      </c>
      <c r="U998" s="2">
        <v>186</v>
      </c>
      <c r="V998" s="2">
        <v>58.9</v>
      </c>
      <c r="W998" s="2">
        <v>4</v>
      </c>
      <c r="X998" s="2">
        <v>1.3</v>
      </c>
      <c r="Y998" s="2">
        <v>55</v>
      </c>
      <c r="Z998" s="2">
        <v>17.399999999999999</v>
      </c>
      <c r="AA998" s="2">
        <v>1</v>
      </c>
      <c r="AB998" s="2">
        <v>1</v>
      </c>
      <c r="AC998" s="2">
        <v>1</v>
      </c>
      <c r="AE998" s="2">
        <v>315</v>
      </c>
      <c r="AF998" s="2">
        <v>267</v>
      </c>
      <c r="AG998" s="2">
        <v>84</v>
      </c>
      <c r="AH998" s="2">
        <v>267</v>
      </c>
      <c r="AI998" s="2">
        <v>84</v>
      </c>
      <c r="AJ998" s="2">
        <v>84.8</v>
      </c>
      <c r="AK998" s="2">
        <v>19</v>
      </c>
      <c r="AL998" s="2">
        <v>6</v>
      </c>
      <c r="AM998" s="2">
        <v>29</v>
      </c>
      <c r="AN998" s="2">
        <v>9.1</v>
      </c>
      <c r="AQ998" s="2">
        <v>85</v>
      </c>
      <c r="AR998" s="2">
        <v>26.7</v>
      </c>
      <c r="AS998" s="2">
        <v>182</v>
      </c>
      <c r="AT998" s="2">
        <v>57.2</v>
      </c>
      <c r="AU998" s="2">
        <v>3</v>
      </c>
      <c r="AV998" s="2">
        <v>0.9</v>
      </c>
      <c r="AW998" s="2">
        <v>51</v>
      </c>
      <c r="AX998" s="2">
        <v>16</v>
      </c>
      <c r="BA998" s="2">
        <v>1</v>
      </c>
      <c r="CA998" s="2">
        <v>313</v>
      </c>
      <c r="CB998" s="2">
        <v>280</v>
      </c>
      <c r="CC998" s="2">
        <v>88.3</v>
      </c>
      <c r="CD998" s="2">
        <v>280</v>
      </c>
      <c r="CE998" s="2">
        <v>88.3</v>
      </c>
      <c r="CF998" s="2">
        <v>89.5</v>
      </c>
      <c r="CG998" s="2">
        <v>7</v>
      </c>
      <c r="CH998" s="2">
        <v>2.2000000000000002</v>
      </c>
      <c r="CI998" s="2">
        <v>26</v>
      </c>
      <c r="CJ998" s="2">
        <v>8.1999999999999993</v>
      </c>
      <c r="CM998" s="2">
        <v>134</v>
      </c>
      <c r="CN998" s="2">
        <v>42.3</v>
      </c>
      <c r="CO998" s="2">
        <v>146</v>
      </c>
      <c r="CP998" s="2">
        <v>46.1</v>
      </c>
      <c r="CQ998" s="2">
        <v>4</v>
      </c>
      <c r="CR998" s="2">
        <v>1.3</v>
      </c>
      <c r="CS998" s="2">
        <v>37</v>
      </c>
      <c r="CT998" s="2">
        <v>11.7</v>
      </c>
      <c r="CV998" s="2">
        <v>1</v>
      </c>
      <c r="CW998" s="2">
        <v>1</v>
      </c>
    </row>
    <row r="999" spans="1:101" ht="12.75" customHeight="1" x14ac:dyDescent="0.2">
      <c r="A999">
        <v>8</v>
      </c>
      <c r="B999" s="2">
        <v>3232</v>
      </c>
      <c r="C999" s="17">
        <v>3.38</v>
      </c>
      <c r="D999" s="2">
        <v>3.21</v>
      </c>
      <c r="F999" s="15">
        <v>3.2839999999999998</v>
      </c>
      <c r="G999" s="17">
        <v>290</v>
      </c>
      <c r="H999" s="2">
        <v>242</v>
      </c>
      <c r="I999" s="2">
        <v>83.2</v>
      </c>
      <c r="J999" s="2">
        <v>242</v>
      </c>
      <c r="K999" s="2">
        <v>83.2</v>
      </c>
      <c r="L999" s="2">
        <v>83.4</v>
      </c>
      <c r="M999" s="2">
        <v>16</v>
      </c>
      <c r="N999" s="2">
        <v>5.5</v>
      </c>
      <c r="O999" s="2">
        <v>32</v>
      </c>
      <c r="P999" s="2">
        <v>11</v>
      </c>
      <c r="S999" s="2">
        <v>64</v>
      </c>
      <c r="T999" s="2">
        <v>22</v>
      </c>
      <c r="U999" s="2">
        <v>178</v>
      </c>
      <c r="V999" s="2">
        <v>61.2</v>
      </c>
      <c r="W999" s="2">
        <v>1</v>
      </c>
      <c r="X999" s="2">
        <v>0.3</v>
      </c>
      <c r="Y999" s="2">
        <v>49</v>
      </c>
      <c r="Z999" s="2">
        <v>16.8</v>
      </c>
      <c r="AB999" s="2">
        <v>6</v>
      </c>
      <c r="AC999" s="2">
        <v>9</v>
      </c>
      <c r="AE999" s="2">
        <v>291</v>
      </c>
      <c r="AF999" s="2">
        <v>233</v>
      </c>
      <c r="AG999" s="2">
        <v>79.8</v>
      </c>
      <c r="AH999" s="2">
        <v>233</v>
      </c>
      <c r="AI999" s="2">
        <v>79.8</v>
      </c>
      <c r="AJ999" s="2">
        <v>80.099999999999994</v>
      </c>
      <c r="AK999" s="2">
        <v>25</v>
      </c>
      <c r="AL999" s="2">
        <v>8.6</v>
      </c>
      <c r="AM999" s="2">
        <v>33</v>
      </c>
      <c r="AN999" s="2">
        <v>11.3</v>
      </c>
      <c r="AQ999" s="2">
        <v>87</v>
      </c>
      <c r="AR999" s="2">
        <v>29.8</v>
      </c>
      <c r="AS999" s="2">
        <v>146</v>
      </c>
      <c r="AT999" s="2">
        <v>50</v>
      </c>
      <c r="AU999" s="2">
        <v>1</v>
      </c>
      <c r="AV999" s="2">
        <v>0.3</v>
      </c>
      <c r="AW999" s="2">
        <v>59</v>
      </c>
      <c r="AX999" s="2">
        <v>20.2</v>
      </c>
      <c r="AZ999" s="2">
        <v>5</v>
      </c>
      <c r="BA999" s="2">
        <v>9</v>
      </c>
      <c r="CA999" s="2">
        <v>290</v>
      </c>
      <c r="CB999" s="2">
        <v>246</v>
      </c>
      <c r="CC999" s="2">
        <v>84.5</v>
      </c>
      <c r="CD999" s="2">
        <v>246</v>
      </c>
      <c r="CE999" s="2">
        <v>84.5</v>
      </c>
      <c r="CF999" s="2">
        <v>84.8</v>
      </c>
      <c r="CG999" s="2">
        <v>12</v>
      </c>
      <c r="CH999" s="2">
        <v>4.0999999999999996</v>
      </c>
      <c r="CI999" s="2">
        <v>32</v>
      </c>
      <c r="CJ999" s="2">
        <v>11</v>
      </c>
      <c r="CM999" s="2">
        <v>105</v>
      </c>
      <c r="CN999" s="2">
        <v>36.1</v>
      </c>
      <c r="CO999" s="2">
        <v>141</v>
      </c>
      <c r="CP999" s="2">
        <v>48.5</v>
      </c>
      <c r="CQ999" s="2">
        <v>1</v>
      </c>
      <c r="CR999" s="2">
        <v>0.3</v>
      </c>
      <c r="CS999" s="2">
        <v>45</v>
      </c>
      <c r="CT999" s="2">
        <v>15.5</v>
      </c>
      <c r="CV999" s="2">
        <v>6</v>
      </c>
      <c r="CW999" s="2">
        <v>9</v>
      </c>
    </row>
    <row r="1000" spans="1:101" ht="12.75" customHeight="1" x14ac:dyDescent="0.2">
      <c r="A1000">
        <v>8</v>
      </c>
      <c r="B1000" s="2">
        <v>3233</v>
      </c>
      <c r="C1000" s="17">
        <v>2.8</v>
      </c>
      <c r="D1000" s="2">
        <v>2.35</v>
      </c>
      <c r="F1000" s="15">
        <v>2.73</v>
      </c>
      <c r="G1000" s="17">
        <v>293</v>
      </c>
      <c r="H1000" s="2">
        <v>170</v>
      </c>
      <c r="I1000" s="2">
        <v>58</v>
      </c>
      <c r="J1000" s="2">
        <v>170</v>
      </c>
      <c r="K1000" s="2">
        <v>58</v>
      </c>
      <c r="L1000" s="2">
        <v>58</v>
      </c>
      <c r="M1000" s="2">
        <v>56</v>
      </c>
      <c r="N1000" s="2">
        <v>19.100000000000001</v>
      </c>
      <c r="O1000" s="2">
        <v>67</v>
      </c>
      <c r="P1000" s="2">
        <v>22.9</v>
      </c>
      <c r="S1000" s="2">
        <v>49</v>
      </c>
      <c r="T1000" s="2">
        <v>16.7</v>
      </c>
      <c r="U1000" s="2">
        <v>121</v>
      </c>
      <c r="V1000" s="2">
        <v>41.3</v>
      </c>
      <c r="Y1000" s="2">
        <v>123</v>
      </c>
      <c r="Z1000" s="2">
        <v>42</v>
      </c>
      <c r="AB1000" s="2">
        <v>5</v>
      </c>
      <c r="AC1000" s="2">
        <v>5</v>
      </c>
      <c r="AE1000" s="2">
        <v>293</v>
      </c>
      <c r="AF1000" s="2">
        <v>142</v>
      </c>
      <c r="AG1000" s="2">
        <v>48.5</v>
      </c>
      <c r="AH1000" s="2">
        <v>142</v>
      </c>
      <c r="AI1000" s="2">
        <v>48.5</v>
      </c>
      <c r="AJ1000" s="2">
        <v>48.5</v>
      </c>
      <c r="AK1000" s="2">
        <v>96</v>
      </c>
      <c r="AL1000" s="2">
        <v>32.799999999999997</v>
      </c>
      <c r="AM1000" s="2">
        <v>55</v>
      </c>
      <c r="AN1000" s="2">
        <v>18.8</v>
      </c>
      <c r="AQ1000" s="2">
        <v>84</v>
      </c>
      <c r="AR1000" s="2">
        <v>28.7</v>
      </c>
      <c r="AS1000" s="2">
        <v>58</v>
      </c>
      <c r="AT1000" s="2">
        <v>19.8</v>
      </c>
      <c r="AW1000" s="2">
        <v>151</v>
      </c>
      <c r="AX1000" s="2">
        <v>51.5</v>
      </c>
      <c r="AZ1000" s="2">
        <v>5</v>
      </c>
      <c r="BA1000" s="2">
        <v>5</v>
      </c>
      <c r="CA1000" s="2">
        <v>293</v>
      </c>
      <c r="CB1000" s="2">
        <v>184</v>
      </c>
      <c r="CC1000" s="2">
        <v>62.8</v>
      </c>
      <c r="CD1000" s="2">
        <v>184</v>
      </c>
      <c r="CE1000" s="2">
        <v>62.8</v>
      </c>
      <c r="CF1000" s="2">
        <v>62.8</v>
      </c>
      <c r="CG1000" s="2">
        <v>41</v>
      </c>
      <c r="CH1000" s="2">
        <v>14</v>
      </c>
      <c r="CI1000" s="2">
        <v>68</v>
      </c>
      <c r="CJ1000" s="2">
        <v>23.2</v>
      </c>
      <c r="CM1000" s="2">
        <v>113</v>
      </c>
      <c r="CN1000" s="2">
        <v>38.6</v>
      </c>
      <c r="CO1000" s="2">
        <v>71</v>
      </c>
      <c r="CP1000" s="2">
        <v>24.2</v>
      </c>
      <c r="CS1000" s="2">
        <v>109</v>
      </c>
      <c r="CT1000" s="2">
        <v>37.200000000000003</v>
      </c>
      <c r="CV1000" s="2">
        <v>5</v>
      </c>
      <c r="CW1000" s="2">
        <v>5</v>
      </c>
    </row>
    <row r="1001" spans="1:101" ht="12.75" customHeight="1" x14ac:dyDescent="0.2">
      <c r="A1001">
        <v>8</v>
      </c>
      <c r="B1001" s="2">
        <v>3236</v>
      </c>
    </row>
    <row r="1002" spans="1:101" ht="12.75" customHeight="1" x14ac:dyDescent="0.2">
      <c r="A1002">
        <v>8</v>
      </c>
      <c r="B1002" s="2">
        <v>3237</v>
      </c>
      <c r="C1002" s="17">
        <v>3.03</v>
      </c>
      <c r="D1002" s="2">
        <v>2.93</v>
      </c>
      <c r="F1002" s="15">
        <v>3.08</v>
      </c>
      <c r="G1002" s="17">
        <v>269</v>
      </c>
      <c r="H1002" s="2">
        <v>183</v>
      </c>
      <c r="I1002" s="2">
        <v>68</v>
      </c>
      <c r="J1002" s="2">
        <v>183</v>
      </c>
      <c r="K1002" s="2">
        <v>68</v>
      </c>
      <c r="L1002" s="2">
        <v>68</v>
      </c>
      <c r="M1002" s="2">
        <v>28</v>
      </c>
      <c r="N1002" s="2">
        <v>10.4</v>
      </c>
      <c r="O1002" s="2">
        <v>58</v>
      </c>
      <c r="P1002" s="2">
        <v>21.6</v>
      </c>
      <c r="S1002" s="2">
        <v>61</v>
      </c>
      <c r="T1002" s="2">
        <v>22.7</v>
      </c>
      <c r="U1002" s="2">
        <v>122</v>
      </c>
      <c r="V1002" s="2">
        <v>45.4</v>
      </c>
      <c r="Y1002" s="2">
        <v>86</v>
      </c>
      <c r="Z1002" s="2">
        <v>32</v>
      </c>
      <c r="AB1002" s="2">
        <v>1</v>
      </c>
      <c r="AE1002" s="2">
        <v>269</v>
      </c>
      <c r="AF1002" s="2">
        <v>185</v>
      </c>
      <c r="AG1002" s="2">
        <v>68.8</v>
      </c>
      <c r="AH1002" s="2">
        <v>185</v>
      </c>
      <c r="AI1002" s="2">
        <v>68.8</v>
      </c>
      <c r="AJ1002" s="2">
        <v>68.8</v>
      </c>
      <c r="AK1002" s="2">
        <v>41</v>
      </c>
      <c r="AL1002" s="2">
        <v>15.2</v>
      </c>
      <c r="AM1002" s="2">
        <v>43</v>
      </c>
      <c r="AN1002" s="2">
        <v>16</v>
      </c>
      <c r="AQ1002" s="2">
        <v>80</v>
      </c>
      <c r="AR1002" s="2">
        <v>29.7</v>
      </c>
      <c r="AS1002" s="2">
        <v>105</v>
      </c>
      <c r="AT1002" s="2">
        <v>39</v>
      </c>
      <c r="AW1002" s="2">
        <v>84</v>
      </c>
      <c r="AX1002" s="2">
        <v>31.2</v>
      </c>
      <c r="AZ1002" s="2">
        <v>1</v>
      </c>
      <c r="CA1002" s="2">
        <v>269</v>
      </c>
      <c r="CB1002" s="2">
        <v>208</v>
      </c>
      <c r="CC1002" s="2">
        <v>77.3</v>
      </c>
      <c r="CD1002" s="2">
        <v>208</v>
      </c>
      <c r="CE1002" s="2">
        <v>77.3</v>
      </c>
      <c r="CF1002" s="2">
        <v>77.3</v>
      </c>
      <c r="CG1002" s="2">
        <v>16</v>
      </c>
      <c r="CH1002" s="2">
        <v>5.9</v>
      </c>
      <c r="CI1002" s="2">
        <v>45</v>
      </c>
      <c r="CJ1002" s="2">
        <v>16.7</v>
      </c>
      <c r="CM1002" s="2">
        <v>109</v>
      </c>
      <c r="CN1002" s="2">
        <v>40.5</v>
      </c>
      <c r="CO1002" s="2">
        <v>99</v>
      </c>
      <c r="CP1002" s="2">
        <v>36.799999999999997</v>
      </c>
      <c r="CS1002" s="2">
        <v>61</v>
      </c>
      <c r="CT1002" s="2">
        <v>22.7</v>
      </c>
      <c r="CV1002" s="2">
        <v>1</v>
      </c>
    </row>
    <row r="1003" spans="1:101" ht="12.75" customHeight="1" x14ac:dyDescent="0.2">
      <c r="A1003">
        <v>8</v>
      </c>
      <c r="B1003" s="2">
        <v>3238</v>
      </c>
      <c r="C1003" s="17">
        <v>2.3199999999999998</v>
      </c>
      <c r="D1003" s="2">
        <v>1.59</v>
      </c>
      <c r="F1003" s="15">
        <v>2.0210000000000004</v>
      </c>
      <c r="G1003" s="17">
        <v>44</v>
      </c>
      <c r="H1003" s="2">
        <v>21</v>
      </c>
      <c r="I1003" s="2">
        <v>47.7</v>
      </c>
      <c r="J1003" s="2">
        <v>21</v>
      </c>
      <c r="K1003" s="2">
        <v>47.7</v>
      </c>
      <c r="L1003" s="2">
        <v>47.7</v>
      </c>
      <c r="M1003" s="2">
        <v>15</v>
      </c>
      <c r="N1003" s="2">
        <v>34.1</v>
      </c>
      <c r="O1003" s="2">
        <v>8</v>
      </c>
      <c r="P1003" s="2">
        <v>18.2</v>
      </c>
      <c r="Q1003" s="2">
        <v>1</v>
      </c>
      <c r="R1003" s="2">
        <v>2.2999999999999998</v>
      </c>
      <c r="S1003" s="2">
        <v>9</v>
      </c>
      <c r="T1003" s="2">
        <v>20.5</v>
      </c>
      <c r="U1003" s="2">
        <v>11</v>
      </c>
      <c r="V1003" s="2">
        <v>25</v>
      </c>
      <c r="Y1003" s="2">
        <v>23</v>
      </c>
      <c r="Z1003" s="2">
        <v>52.3</v>
      </c>
      <c r="AE1003" s="2">
        <v>44</v>
      </c>
      <c r="AF1003" s="2">
        <v>7</v>
      </c>
      <c r="AG1003" s="2">
        <v>15.9</v>
      </c>
      <c r="AH1003" s="2">
        <v>7</v>
      </c>
      <c r="AI1003" s="2">
        <v>15.9</v>
      </c>
      <c r="AJ1003" s="2">
        <v>15.9</v>
      </c>
      <c r="AK1003" s="2">
        <v>26</v>
      </c>
      <c r="AL1003" s="2">
        <v>59.1</v>
      </c>
      <c r="AM1003" s="2">
        <v>11</v>
      </c>
      <c r="AN1003" s="2">
        <v>25</v>
      </c>
      <c r="AQ1003" s="2">
        <v>6</v>
      </c>
      <c r="AR1003" s="2">
        <v>13.6</v>
      </c>
      <c r="AS1003" s="2">
        <v>1</v>
      </c>
      <c r="AT1003" s="2">
        <v>2.2999999999999998</v>
      </c>
      <c r="AW1003" s="2">
        <v>37</v>
      </c>
      <c r="AX1003" s="2">
        <v>84.1</v>
      </c>
      <c r="CA1003" s="2">
        <v>44</v>
      </c>
      <c r="CB1003" s="2">
        <v>16</v>
      </c>
      <c r="CC1003" s="2">
        <v>36.4</v>
      </c>
      <c r="CD1003" s="2">
        <v>16</v>
      </c>
      <c r="CE1003" s="2">
        <v>36.4</v>
      </c>
      <c r="CF1003" s="2">
        <v>36.4</v>
      </c>
      <c r="CG1003" s="2">
        <v>11</v>
      </c>
      <c r="CH1003" s="2">
        <v>25</v>
      </c>
      <c r="CI1003" s="2">
        <v>17</v>
      </c>
      <c r="CJ1003" s="2">
        <v>38.6</v>
      </c>
      <c r="CK1003" s="2">
        <v>2</v>
      </c>
      <c r="CL1003" s="2">
        <v>4.5</v>
      </c>
      <c r="CM1003" s="2">
        <v>12</v>
      </c>
      <c r="CN1003" s="2">
        <v>27.3</v>
      </c>
      <c r="CO1003" s="2">
        <v>2</v>
      </c>
      <c r="CP1003" s="2">
        <v>4.5</v>
      </c>
      <c r="CS1003" s="2">
        <v>28</v>
      </c>
      <c r="CT1003" s="2">
        <v>63.6</v>
      </c>
    </row>
    <row r="1004" spans="1:101" ht="12.75" customHeight="1" x14ac:dyDescent="0.2">
      <c r="A1004">
        <v>8</v>
      </c>
      <c r="B1004" s="2">
        <v>3240</v>
      </c>
      <c r="C1004" s="17">
        <v>2.46</v>
      </c>
      <c r="D1004" s="2">
        <v>2.0299999999999998</v>
      </c>
      <c r="F1004" s="15">
        <v>2.3319999999999999</v>
      </c>
      <c r="G1004" s="17">
        <v>279</v>
      </c>
      <c r="H1004" s="2">
        <v>137</v>
      </c>
      <c r="I1004" s="2">
        <v>48.4</v>
      </c>
      <c r="J1004" s="2">
        <v>137</v>
      </c>
      <c r="K1004" s="2">
        <v>48.4</v>
      </c>
      <c r="L1004" s="2">
        <v>49.1</v>
      </c>
      <c r="M1004" s="2">
        <v>67</v>
      </c>
      <c r="N1004" s="2">
        <v>23.7</v>
      </c>
      <c r="O1004" s="2">
        <v>75</v>
      </c>
      <c r="P1004" s="2">
        <v>26.5</v>
      </c>
      <c r="S1004" s="2">
        <v>68</v>
      </c>
      <c r="T1004" s="2">
        <v>24</v>
      </c>
      <c r="U1004" s="2">
        <v>69</v>
      </c>
      <c r="V1004" s="2">
        <v>24.4</v>
      </c>
      <c r="W1004" s="2">
        <v>4</v>
      </c>
      <c r="X1004" s="2">
        <v>1.4</v>
      </c>
      <c r="Y1004" s="2">
        <v>146</v>
      </c>
      <c r="Z1004" s="2">
        <v>51.6</v>
      </c>
      <c r="AB1004" s="2">
        <v>2</v>
      </c>
      <c r="AC1004" s="2">
        <v>4</v>
      </c>
      <c r="AE1004" s="2">
        <v>280</v>
      </c>
      <c r="AF1004" s="2">
        <v>98</v>
      </c>
      <c r="AG1004" s="2">
        <v>34.6</v>
      </c>
      <c r="AH1004" s="2">
        <v>98</v>
      </c>
      <c r="AI1004" s="2">
        <v>34.6</v>
      </c>
      <c r="AJ1004" s="2">
        <v>35</v>
      </c>
      <c r="AK1004" s="2">
        <v>116</v>
      </c>
      <c r="AL1004" s="2">
        <v>41</v>
      </c>
      <c r="AM1004" s="2">
        <v>66</v>
      </c>
      <c r="AN1004" s="2">
        <v>23.3</v>
      </c>
      <c r="AQ1004" s="2">
        <v>65</v>
      </c>
      <c r="AR1004" s="2">
        <v>23</v>
      </c>
      <c r="AS1004" s="2">
        <v>33</v>
      </c>
      <c r="AT1004" s="2">
        <v>11.7</v>
      </c>
      <c r="AU1004" s="2">
        <v>3</v>
      </c>
      <c r="AV1004" s="2">
        <v>1.1000000000000001</v>
      </c>
      <c r="AW1004" s="2">
        <v>185</v>
      </c>
      <c r="AX1004" s="2">
        <v>65.400000000000006</v>
      </c>
      <c r="AZ1004" s="2">
        <v>2</v>
      </c>
      <c r="BA1004" s="2">
        <v>4</v>
      </c>
      <c r="CA1004" s="2">
        <v>281</v>
      </c>
      <c r="CB1004" s="2">
        <v>128</v>
      </c>
      <c r="CC1004" s="2">
        <v>45.2</v>
      </c>
      <c r="CD1004" s="2">
        <v>128</v>
      </c>
      <c r="CE1004" s="2">
        <v>45.2</v>
      </c>
      <c r="CF1004" s="2">
        <v>45.6</v>
      </c>
      <c r="CG1004" s="2">
        <v>58</v>
      </c>
      <c r="CH1004" s="2">
        <v>20.5</v>
      </c>
      <c r="CI1004" s="2">
        <v>95</v>
      </c>
      <c r="CJ1004" s="2">
        <v>33.6</v>
      </c>
      <c r="CM1004" s="2">
        <v>100</v>
      </c>
      <c r="CN1004" s="2">
        <v>35.299999999999997</v>
      </c>
      <c r="CO1004" s="2">
        <v>28</v>
      </c>
      <c r="CP1004" s="2">
        <v>9.9</v>
      </c>
      <c r="CQ1004" s="2">
        <v>2</v>
      </c>
      <c r="CR1004" s="2">
        <v>0.7</v>
      </c>
      <c r="CS1004" s="2">
        <v>155</v>
      </c>
      <c r="CT1004" s="2">
        <v>54.8</v>
      </c>
      <c r="CV1004" s="2">
        <v>2</v>
      </c>
      <c r="CW1004" s="2">
        <v>4</v>
      </c>
    </row>
    <row r="1005" spans="1:101" ht="12.75" customHeight="1" x14ac:dyDescent="0.2">
      <c r="A1005">
        <v>8</v>
      </c>
      <c r="B1005" s="2">
        <v>3244</v>
      </c>
      <c r="C1005" s="17">
        <v>3.02</v>
      </c>
      <c r="D1005" s="2">
        <v>2.42</v>
      </c>
      <c r="F1005" s="15">
        <v>2.7170000000000005</v>
      </c>
      <c r="G1005" s="17">
        <v>236</v>
      </c>
      <c r="H1005" s="2">
        <v>169</v>
      </c>
      <c r="I1005" s="2">
        <v>71.599999999999994</v>
      </c>
      <c r="J1005" s="2">
        <v>169</v>
      </c>
      <c r="K1005" s="2">
        <v>71.599999999999994</v>
      </c>
      <c r="L1005" s="2">
        <v>71.599999999999994</v>
      </c>
      <c r="M1005" s="2">
        <v>33</v>
      </c>
      <c r="N1005" s="2">
        <v>14</v>
      </c>
      <c r="O1005" s="2">
        <v>34</v>
      </c>
      <c r="P1005" s="2">
        <v>14.4</v>
      </c>
      <c r="Q1005" s="2">
        <v>3</v>
      </c>
      <c r="R1005" s="2">
        <v>1.3</v>
      </c>
      <c r="S1005" s="2">
        <v>52</v>
      </c>
      <c r="T1005" s="2">
        <v>22</v>
      </c>
      <c r="U1005" s="2">
        <v>114</v>
      </c>
      <c r="V1005" s="2">
        <v>48.3</v>
      </c>
      <c r="Y1005" s="2">
        <v>67</v>
      </c>
      <c r="Z1005" s="2">
        <v>28.4</v>
      </c>
      <c r="AA1005" s="2">
        <v>1</v>
      </c>
      <c r="AE1005" s="2">
        <v>236</v>
      </c>
      <c r="AF1005" s="2">
        <v>114</v>
      </c>
      <c r="AG1005" s="2">
        <v>48.3</v>
      </c>
      <c r="AH1005" s="2">
        <v>114</v>
      </c>
      <c r="AI1005" s="2">
        <v>48.3</v>
      </c>
      <c r="AJ1005" s="2">
        <v>48.3</v>
      </c>
      <c r="AK1005" s="2">
        <v>66</v>
      </c>
      <c r="AL1005" s="2">
        <v>28</v>
      </c>
      <c r="AM1005" s="2">
        <v>56</v>
      </c>
      <c r="AN1005" s="2">
        <v>23.7</v>
      </c>
      <c r="AO1005" s="2">
        <v>1</v>
      </c>
      <c r="AP1005" s="2">
        <v>0.4</v>
      </c>
      <c r="AQ1005" s="2">
        <v>59</v>
      </c>
      <c r="AR1005" s="2">
        <v>25</v>
      </c>
      <c r="AS1005" s="2">
        <v>54</v>
      </c>
      <c r="AT1005" s="2">
        <v>22.9</v>
      </c>
      <c r="AW1005" s="2">
        <v>122</v>
      </c>
      <c r="AX1005" s="2">
        <v>51.7</v>
      </c>
      <c r="AY1005" s="2">
        <v>1</v>
      </c>
      <c r="CA1005" s="2">
        <v>236</v>
      </c>
      <c r="CB1005" s="2">
        <v>148</v>
      </c>
      <c r="CC1005" s="2">
        <v>62.7</v>
      </c>
      <c r="CD1005" s="2">
        <v>148</v>
      </c>
      <c r="CE1005" s="2">
        <v>62.7</v>
      </c>
      <c r="CF1005" s="2">
        <v>62.7</v>
      </c>
      <c r="CG1005" s="2">
        <v>19</v>
      </c>
      <c r="CH1005" s="2">
        <v>8.1</v>
      </c>
      <c r="CI1005" s="2">
        <v>69</v>
      </c>
      <c r="CJ1005" s="2">
        <v>29.2</v>
      </c>
      <c r="CK1005" s="2">
        <v>1</v>
      </c>
      <c r="CL1005" s="2">
        <v>0.4</v>
      </c>
      <c r="CM1005" s="2">
        <v>103</v>
      </c>
      <c r="CN1005" s="2">
        <v>43.6</v>
      </c>
      <c r="CO1005" s="2">
        <v>44</v>
      </c>
      <c r="CP1005" s="2">
        <v>18.600000000000001</v>
      </c>
      <c r="CS1005" s="2">
        <v>88</v>
      </c>
      <c r="CT1005" s="2">
        <v>37.299999999999997</v>
      </c>
      <c r="CU1005" s="2">
        <v>1</v>
      </c>
    </row>
    <row r="1006" spans="1:101" ht="12.75" customHeight="1" x14ac:dyDescent="0.2">
      <c r="A1006">
        <v>8</v>
      </c>
      <c r="B1006" s="2">
        <v>3246</v>
      </c>
      <c r="G1006" s="17">
        <v>1</v>
      </c>
      <c r="AE1006" s="2">
        <v>1</v>
      </c>
      <c r="CA1006" s="2">
        <v>1</v>
      </c>
    </row>
    <row r="1007" spans="1:101" ht="12.75" customHeight="1" x14ac:dyDescent="0.2">
      <c r="A1007">
        <v>8</v>
      </c>
      <c r="B1007" s="2">
        <v>3247</v>
      </c>
    </row>
    <row r="1008" spans="1:101" ht="12.75" customHeight="1" x14ac:dyDescent="0.2">
      <c r="A1008">
        <v>8</v>
      </c>
      <c r="B1008" s="2">
        <v>3248</v>
      </c>
      <c r="C1008" s="17">
        <v>3.11</v>
      </c>
      <c r="D1008" s="2">
        <v>2.98</v>
      </c>
      <c r="F1008" s="15">
        <v>2.7739999999999996</v>
      </c>
      <c r="G1008" s="17">
        <v>216</v>
      </c>
      <c r="H1008" s="2">
        <v>161</v>
      </c>
      <c r="I1008" s="2">
        <v>74.5</v>
      </c>
      <c r="J1008" s="2">
        <v>161</v>
      </c>
      <c r="K1008" s="2">
        <v>74.5</v>
      </c>
      <c r="L1008" s="2">
        <v>74.5</v>
      </c>
      <c r="M1008" s="2">
        <v>24</v>
      </c>
      <c r="N1008" s="2">
        <v>11.1</v>
      </c>
      <c r="O1008" s="2">
        <v>31</v>
      </c>
      <c r="P1008" s="2">
        <v>14.4</v>
      </c>
      <c r="Q1008" s="2">
        <v>4</v>
      </c>
      <c r="R1008" s="2">
        <v>1.9</v>
      </c>
      <c r="S1008" s="2">
        <v>43</v>
      </c>
      <c r="T1008" s="2">
        <v>19.899999999999999</v>
      </c>
      <c r="U1008" s="2">
        <v>114</v>
      </c>
      <c r="V1008" s="2">
        <v>52.8</v>
      </c>
      <c r="Y1008" s="2">
        <v>55</v>
      </c>
      <c r="Z1008" s="2">
        <v>25.5</v>
      </c>
      <c r="AA1008" s="2">
        <v>2</v>
      </c>
      <c r="AB1008" s="2">
        <v>5</v>
      </c>
      <c r="AE1008" s="2">
        <v>216</v>
      </c>
      <c r="AF1008" s="2">
        <v>162</v>
      </c>
      <c r="AG1008" s="2">
        <v>75</v>
      </c>
      <c r="AH1008" s="2">
        <v>162</v>
      </c>
      <c r="AI1008" s="2">
        <v>75</v>
      </c>
      <c r="AJ1008" s="2">
        <v>75</v>
      </c>
      <c r="AK1008" s="2">
        <v>30</v>
      </c>
      <c r="AL1008" s="2">
        <v>13.9</v>
      </c>
      <c r="AM1008" s="2">
        <v>24</v>
      </c>
      <c r="AN1008" s="2">
        <v>11.1</v>
      </c>
      <c r="AO1008" s="2">
        <v>4</v>
      </c>
      <c r="AP1008" s="2">
        <v>1.9</v>
      </c>
      <c r="AQ1008" s="2">
        <v>66</v>
      </c>
      <c r="AR1008" s="2">
        <v>30.6</v>
      </c>
      <c r="AS1008" s="2">
        <v>92</v>
      </c>
      <c r="AT1008" s="2">
        <v>42.6</v>
      </c>
      <c r="AW1008" s="2">
        <v>54</v>
      </c>
      <c r="AX1008" s="2">
        <v>25</v>
      </c>
      <c r="AY1008" s="2">
        <v>2</v>
      </c>
      <c r="AZ1008" s="2">
        <v>5</v>
      </c>
      <c r="CA1008" s="2">
        <v>215</v>
      </c>
      <c r="CB1008" s="2">
        <v>149</v>
      </c>
      <c r="CC1008" s="2">
        <v>69.3</v>
      </c>
      <c r="CD1008" s="2">
        <v>149</v>
      </c>
      <c r="CE1008" s="2">
        <v>69.3</v>
      </c>
      <c r="CF1008" s="2">
        <v>69.3</v>
      </c>
      <c r="CG1008" s="2">
        <v>23</v>
      </c>
      <c r="CH1008" s="2">
        <v>10.7</v>
      </c>
      <c r="CI1008" s="2">
        <v>43</v>
      </c>
      <c r="CJ1008" s="2">
        <v>20</v>
      </c>
      <c r="CK1008" s="2">
        <v>4</v>
      </c>
      <c r="CL1008" s="2">
        <v>1.9</v>
      </c>
      <c r="CM1008" s="2">
        <v>93</v>
      </c>
      <c r="CN1008" s="2">
        <v>43.3</v>
      </c>
      <c r="CO1008" s="2">
        <v>52</v>
      </c>
      <c r="CP1008" s="2">
        <v>24.2</v>
      </c>
      <c r="CS1008" s="2">
        <v>66</v>
      </c>
      <c r="CT1008" s="2">
        <v>30.7</v>
      </c>
      <c r="CU1008" s="2">
        <v>3</v>
      </c>
      <c r="CV1008" s="2">
        <v>5</v>
      </c>
    </row>
    <row r="1009" spans="1:101" ht="12.75" customHeight="1" x14ac:dyDescent="0.2">
      <c r="A1009">
        <v>8</v>
      </c>
      <c r="B1009" s="2">
        <v>3250</v>
      </c>
      <c r="C1009" s="17">
        <v>2.66</v>
      </c>
      <c r="D1009" s="2">
        <v>2.34</v>
      </c>
      <c r="F1009" s="15">
        <v>2.62</v>
      </c>
      <c r="G1009" s="17">
        <v>199</v>
      </c>
      <c r="H1009" s="2">
        <v>111</v>
      </c>
      <c r="I1009" s="2">
        <v>55.8</v>
      </c>
      <c r="J1009" s="2">
        <v>111</v>
      </c>
      <c r="K1009" s="2">
        <v>55.8</v>
      </c>
      <c r="L1009" s="2">
        <v>55.8</v>
      </c>
      <c r="M1009" s="2">
        <v>48</v>
      </c>
      <c r="N1009" s="2">
        <v>24.1</v>
      </c>
      <c r="O1009" s="2">
        <v>40</v>
      </c>
      <c r="P1009" s="2">
        <v>20.100000000000001</v>
      </c>
      <c r="S1009" s="2">
        <v>43</v>
      </c>
      <c r="T1009" s="2">
        <v>21.6</v>
      </c>
      <c r="U1009" s="2">
        <v>68</v>
      </c>
      <c r="V1009" s="2">
        <v>34.200000000000003</v>
      </c>
      <c r="Y1009" s="2">
        <v>88</v>
      </c>
      <c r="Z1009" s="2">
        <v>44.2</v>
      </c>
      <c r="AA1009" s="2">
        <v>1</v>
      </c>
      <c r="AB1009" s="2">
        <v>2</v>
      </c>
      <c r="AE1009" s="2">
        <v>199</v>
      </c>
      <c r="AF1009" s="2">
        <v>95</v>
      </c>
      <c r="AG1009" s="2">
        <v>47.7</v>
      </c>
      <c r="AH1009" s="2">
        <v>95</v>
      </c>
      <c r="AI1009" s="2">
        <v>47.7</v>
      </c>
      <c r="AJ1009" s="2">
        <v>47.7</v>
      </c>
      <c r="AK1009" s="2">
        <v>57</v>
      </c>
      <c r="AL1009" s="2">
        <v>28.6</v>
      </c>
      <c r="AM1009" s="2">
        <v>47</v>
      </c>
      <c r="AN1009" s="2">
        <v>23.6</v>
      </c>
      <c r="AQ1009" s="2">
        <v>65</v>
      </c>
      <c r="AR1009" s="2">
        <v>32.700000000000003</v>
      </c>
      <c r="AS1009" s="2">
        <v>30</v>
      </c>
      <c r="AT1009" s="2">
        <v>15.1</v>
      </c>
      <c r="AW1009" s="2">
        <v>104</v>
      </c>
      <c r="AX1009" s="2">
        <v>52.3</v>
      </c>
      <c r="AY1009" s="2">
        <v>1</v>
      </c>
      <c r="AZ1009" s="2">
        <v>2</v>
      </c>
      <c r="CA1009" s="2">
        <v>200</v>
      </c>
      <c r="CB1009" s="2">
        <v>115</v>
      </c>
      <c r="CC1009" s="2">
        <v>57.5</v>
      </c>
      <c r="CD1009" s="2">
        <v>115</v>
      </c>
      <c r="CE1009" s="2">
        <v>57.5</v>
      </c>
      <c r="CF1009" s="2">
        <v>57.5</v>
      </c>
      <c r="CG1009" s="2">
        <v>23</v>
      </c>
      <c r="CH1009" s="2">
        <v>11.5</v>
      </c>
      <c r="CI1009" s="2">
        <v>62</v>
      </c>
      <c r="CJ1009" s="2">
        <v>31</v>
      </c>
      <c r="CK1009" s="2">
        <v>1</v>
      </c>
      <c r="CL1009" s="2">
        <v>0.5</v>
      </c>
      <c r="CM1009" s="2">
        <v>79</v>
      </c>
      <c r="CN1009" s="2">
        <v>39.5</v>
      </c>
      <c r="CO1009" s="2">
        <v>35</v>
      </c>
      <c r="CP1009" s="2">
        <v>17.5</v>
      </c>
      <c r="CS1009" s="2">
        <v>85</v>
      </c>
      <c r="CT1009" s="2">
        <v>42.5</v>
      </c>
      <c r="CU1009" s="2">
        <v>1</v>
      </c>
      <c r="CV1009" s="2">
        <v>1</v>
      </c>
    </row>
    <row r="1010" spans="1:101" ht="12.75" customHeight="1" x14ac:dyDescent="0.2">
      <c r="A1010">
        <v>8</v>
      </c>
      <c r="B1010" s="2">
        <v>3251</v>
      </c>
      <c r="C1010" s="17">
        <v>2.36</v>
      </c>
      <c r="D1010" s="2">
        <v>2.1800000000000002</v>
      </c>
      <c r="F1010" s="15">
        <v>2.1680000000000001</v>
      </c>
      <c r="G1010" s="17">
        <v>107</v>
      </c>
      <c r="H1010" s="2">
        <v>58</v>
      </c>
      <c r="I1010" s="2">
        <v>48.3</v>
      </c>
      <c r="J1010" s="2">
        <v>58</v>
      </c>
      <c r="K1010" s="2">
        <v>48.3</v>
      </c>
      <c r="L1010" s="2">
        <v>54.2</v>
      </c>
      <c r="M1010" s="2">
        <v>20</v>
      </c>
      <c r="N1010" s="2">
        <v>16.7</v>
      </c>
      <c r="O1010" s="2">
        <v>29</v>
      </c>
      <c r="P1010" s="2">
        <v>24.2</v>
      </c>
      <c r="S1010" s="2">
        <v>27</v>
      </c>
      <c r="T1010" s="2">
        <v>22.5</v>
      </c>
      <c r="U1010" s="2">
        <v>31</v>
      </c>
      <c r="V1010" s="2">
        <v>25.8</v>
      </c>
      <c r="W1010" s="2">
        <v>13</v>
      </c>
      <c r="X1010" s="2">
        <v>10.8</v>
      </c>
      <c r="Y1010" s="2">
        <v>62</v>
      </c>
      <c r="Z1010" s="2">
        <v>51.7</v>
      </c>
      <c r="AA1010" s="2">
        <v>1</v>
      </c>
      <c r="AE1010" s="2">
        <v>106</v>
      </c>
      <c r="AF1010" s="2">
        <v>53</v>
      </c>
      <c r="AG1010" s="2">
        <v>44.5</v>
      </c>
      <c r="AH1010" s="2">
        <v>53</v>
      </c>
      <c r="AI1010" s="2">
        <v>44.5</v>
      </c>
      <c r="AJ1010" s="2">
        <v>50</v>
      </c>
      <c r="AK1010" s="2">
        <v>33</v>
      </c>
      <c r="AL1010" s="2">
        <v>27.7</v>
      </c>
      <c r="AM1010" s="2">
        <v>20</v>
      </c>
      <c r="AN1010" s="2">
        <v>16.8</v>
      </c>
      <c r="AQ1010" s="2">
        <v>26</v>
      </c>
      <c r="AR1010" s="2">
        <v>21.8</v>
      </c>
      <c r="AS1010" s="2">
        <v>27</v>
      </c>
      <c r="AT1010" s="2">
        <v>22.7</v>
      </c>
      <c r="AU1010" s="2">
        <v>13</v>
      </c>
      <c r="AV1010" s="2">
        <v>10.9</v>
      </c>
      <c r="AW1010" s="2">
        <v>66</v>
      </c>
      <c r="AX1010" s="2">
        <v>55.5</v>
      </c>
      <c r="AY1010" s="2">
        <v>2</v>
      </c>
      <c r="CA1010" s="2">
        <v>105</v>
      </c>
      <c r="CB1010" s="2">
        <v>51</v>
      </c>
      <c r="CC1010" s="2">
        <v>43.2</v>
      </c>
      <c r="CD1010" s="2">
        <v>51</v>
      </c>
      <c r="CE1010" s="2">
        <v>43.2</v>
      </c>
      <c r="CF1010" s="2">
        <v>48.6</v>
      </c>
      <c r="CG1010" s="2">
        <v>20</v>
      </c>
      <c r="CH1010" s="2">
        <v>16.899999999999999</v>
      </c>
      <c r="CI1010" s="2">
        <v>34</v>
      </c>
      <c r="CJ1010" s="2">
        <v>28.8</v>
      </c>
      <c r="CM1010" s="2">
        <v>36</v>
      </c>
      <c r="CN1010" s="2">
        <v>30.5</v>
      </c>
      <c r="CO1010" s="2">
        <v>15</v>
      </c>
      <c r="CP1010" s="2">
        <v>12.7</v>
      </c>
      <c r="CQ1010" s="2">
        <v>13</v>
      </c>
      <c r="CR1010" s="2">
        <v>11</v>
      </c>
      <c r="CS1010" s="2">
        <v>67</v>
      </c>
      <c r="CT1010" s="2">
        <v>56.8</v>
      </c>
      <c r="CU1010" s="2">
        <v>3</v>
      </c>
    </row>
    <row r="1011" spans="1:101" ht="12.75" customHeight="1" x14ac:dyDescent="0.2">
      <c r="A1011">
        <v>8</v>
      </c>
      <c r="B1011" s="2">
        <v>3253</v>
      </c>
      <c r="C1011" s="17">
        <v>3.25</v>
      </c>
      <c r="D1011" s="2">
        <v>2.56</v>
      </c>
      <c r="F1011" s="15">
        <v>3.0660000000000003</v>
      </c>
      <c r="G1011" s="17">
        <v>330</v>
      </c>
      <c r="H1011" s="2">
        <v>253</v>
      </c>
      <c r="I1011" s="2">
        <v>76.7</v>
      </c>
      <c r="J1011" s="2">
        <v>253</v>
      </c>
      <c r="K1011" s="2">
        <v>76.7</v>
      </c>
      <c r="L1011" s="2">
        <v>76.7</v>
      </c>
      <c r="M1011" s="2">
        <v>16</v>
      </c>
      <c r="N1011" s="2">
        <v>4.8</v>
      </c>
      <c r="O1011" s="2">
        <v>61</v>
      </c>
      <c r="P1011" s="2">
        <v>18.5</v>
      </c>
      <c r="S1011" s="2">
        <v>76</v>
      </c>
      <c r="T1011" s="2">
        <v>23</v>
      </c>
      <c r="U1011" s="2">
        <v>177</v>
      </c>
      <c r="V1011" s="2">
        <v>53.6</v>
      </c>
      <c r="Y1011" s="2">
        <v>77</v>
      </c>
      <c r="Z1011" s="2">
        <v>23.3</v>
      </c>
      <c r="AB1011" s="2">
        <v>3</v>
      </c>
      <c r="AC1011" s="2">
        <v>10</v>
      </c>
      <c r="AE1011" s="2">
        <v>330</v>
      </c>
      <c r="AF1011" s="2">
        <v>182</v>
      </c>
      <c r="AG1011" s="2">
        <v>55.2</v>
      </c>
      <c r="AH1011" s="2">
        <v>182</v>
      </c>
      <c r="AI1011" s="2">
        <v>55.2</v>
      </c>
      <c r="AJ1011" s="2">
        <v>55.2</v>
      </c>
      <c r="AK1011" s="2">
        <v>80</v>
      </c>
      <c r="AL1011" s="2">
        <v>24.2</v>
      </c>
      <c r="AM1011" s="2">
        <v>68</v>
      </c>
      <c r="AN1011" s="2">
        <v>20.6</v>
      </c>
      <c r="AQ1011" s="2">
        <v>100</v>
      </c>
      <c r="AR1011" s="2">
        <v>30.3</v>
      </c>
      <c r="AS1011" s="2">
        <v>82</v>
      </c>
      <c r="AT1011" s="2">
        <v>24.8</v>
      </c>
      <c r="AW1011" s="2">
        <v>148</v>
      </c>
      <c r="AX1011" s="2">
        <v>44.8</v>
      </c>
      <c r="AZ1011" s="2">
        <v>3</v>
      </c>
      <c r="BA1011" s="2">
        <v>10</v>
      </c>
      <c r="CA1011" s="2">
        <v>328</v>
      </c>
      <c r="CB1011" s="2">
        <v>254</v>
      </c>
      <c r="CC1011" s="2">
        <v>77</v>
      </c>
      <c r="CD1011" s="2">
        <v>254</v>
      </c>
      <c r="CE1011" s="2">
        <v>77</v>
      </c>
      <c r="CF1011" s="2">
        <v>77.400000000000006</v>
      </c>
      <c r="CG1011" s="2">
        <v>20</v>
      </c>
      <c r="CH1011" s="2">
        <v>6.1</v>
      </c>
      <c r="CI1011" s="2">
        <v>54</v>
      </c>
      <c r="CJ1011" s="2">
        <v>16.399999999999999</v>
      </c>
      <c r="CM1011" s="2">
        <v>133</v>
      </c>
      <c r="CN1011" s="2">
        <v>40.299999999999997</v>
      </c>
      <c r="CO1011" s="2">
        <v>121</v>
      </c>
      <c r="CP1011" s="2">
        <v>36.700000000000003</v>
      </c>
      <c r="CQ1011" s="2">
        <v>2</v>
      </c>
      <c r="CR1011" s="2">
        <v>0.6</v>
      </c>
      <c r="CS1011" s="2">
        <v>76</v>
      </c>
      <c r="CT1011" s="2">
        <v>23</v>
      </c>
      <c r="CV1011" s="2">
        <v>3</v>
      </c>
      <c r="CW1011" s="2">
        <v>10</v>
      </c>
    </row>
    <row r="1012" spans="1:101" ht="12.75" customHeight="1" x14ac:dyDescent="0.2">
      <c r="A1012">
        <v>8</v>
      </c>
      <c r="B1012" s="2">
        <v>3257</v>
      </c>
      <c r="C1012" s="17">
        <v>2.13</v>
      </c>
      <c r="D1012" s="2">
        <v>1.86</v>
      </c>
      <c r="F1012" s="15">
        <v>2.2489999999999997</v>
      </c>
      <c r="G1012" s="17">
        <v>251</v>
      </c>
      <c r="H1012" s="2">
        <v>108</v>
      </c>
      <c r="I1012" s="2">
        <v>41.1</v>
      </c>
      <c r="J1012" s="2">
        <v>108</v>
      </c>
      <c r="K1012" s="2">
        <v>41.1</v>
      </c>
      <c r="L1012" s="2">
        <v>43</v>
      </c>
      <c r="M1012" s="2">
        <v>83</v>
      </c>
      <c r="N1012" s="2">
        <v>31.6</v>
      </c>
      <c r="O1012" s="2">
        <v>60</v>
      </c>
      <c r="P1012" s="2">
        <v>22.8</v>
      </c>
      <c r="Q1012" s="2">
        <v>6</v>
      </c>
      <c r="R1012" s="2">
        <v>2.2999999999999998</v>
      </c>
      <c r="S1012" s="2">
        <v>51</v>
      </c>
      <c r="T1012" s="2">
        <v>19.399999999999999</v>
      </c>
      <c r="U1012" s="2">
        <v>51</v>
      </c>
      <c r="V1012" s="2">
        <v>19.399999999999999</v>
      </c>
      <c r="W1012" s="2">
        <v>12</v>
      </c>
      <c r="X1012" s="2">
        <v>4.5999999999999996</v>
      </c>
      <c r="Y1012" s="2">
        <v>155</v>
      </c>
      <c r="Z1012" s="2">
        <v>58.9</v>
      </c>
      <c r="AC1012" s="2">
        <v>11</v>
      </c>
      <c r="AE1012" s="2">
        <v>250</v>
      </c>
      <c r="AF1012" s="2">
        <v>79</v>
      </c>
      <c r="AG1012" s="2">
        <v>30</v>
      </c>
      <c r="AH1012" s="2">
        <v>79</v>
      </c>
      <c r="AI1012" s="2">
        <v>30</v>
      </c>
      <c r="AJ1012" s="2">
        <v>31.6</v>
      </c>
      <c r="AK1012" s="2">
        <v>110</v>
      </c>
      <c r="AL1012" s="2">
        <v>41.8</v>
      </c>
      <c r="AM1012" s="2">
        <v>61</v>
      </c>
      <c r="AN1012" s="2">
        <v>23.2</v>
      </c>
      <c r="AO1012" s="2">
        <v>1</v>
      </c>
      <c r="AP1012" s="2">
        <v>0.4</v>
      </c>
      <c r="AQ1012" s="2">
        <v>54</v>
      </c>
      <c r="AR1012" s="2">
        <v>20.5</v>
      </c>
      <c r="AS1012" s="2">
        <v>24</v>
      </c>
      <c r="AT1012" s="2">
        <v>9.1</v>
      </c>
      <c r="AU1012" s="2">
        <v>13</v>
      </c>
      <c r="AV1012" s="2">
        <v>4.9000000000000004</v>
      </c>
      <c r="AW1012" s="2">
        <v>184</v>
      </c>
      <c r="AX1012" s="2">
        <v>70</v>
      </c>
      <c r="BA1012" s="2">
        <v>11</v>
      </c>
      <c r="CA1012" s="2">
        <v>250</v>
      </c>
      <c r="CB1012" s="2">
        <v>128</v>
      </c>
      <c r="CC1012" s="2">
        <v>48.7</v>
      </c>
      <c r="CD1012" s="2">
        <v>128</v>
      </c>
      <c r="CE1012" s="2">
        <v>48.7</v>
      </c>
      <c r="CF1012" s="2">
        <v>51.2</v>
      </c>
      <c r="CG1012" s="2">
        <v>41</v>
      </c>
      <c r="CH1012" s="2">
        <v>15.6</v>
      </c>
      <c r="CI1012" s="2">
        <v>81</v>
      </c>
      <c r="CJ1012" s="2">
        <v>30.8</v>
      </c>
      <c r="CK1012" s="2">
        <v>9</v>
      </c>
      <c r="CL1012" s="2">
        <v>3.4</v>
      </c>
      <c r="CM1012" s="2">
        <v>88</v>
      </c>
      <c r="CN1012" s="2">
        <v>33.5</v>
      </c>
      <c r="CO1012" s="2">
        <v>31</v>
      </c>
      <c r="CP1012" s="2">
        <v>11.8</v>
      </c>
      <c r="CQ1012" s="2">
        <v>13</v>
      </c>
      <c r="CR1012" s="2">
        <v>4.9000000000000004</v>
      </c>
      <c r="CS1012" s="2">
        <v>135</v>
      </c>
      <c r="CT1012" s="2">
        <v>51.3</v>
      </c>
      <c r="CW1012" s="2">
        <v>11</v>
      </c>
    </row>
    <row r="1013" spans="1:101" ht="12.75" customHeight="1" x14ac:dyDescent="0.2">
      <c r="A1013">
        <v>8</v>
      </c>
      <c r="B1013" s="2">
        <v>3258</v>
      </c>
      <c r="C1013" s="17">
        <v>2.73</v>
      </c>
      <c r="D1013" s="2">
        <v>2.4300000000000002</v>
      </c>
      <c r="F1013" s="15">
        <v>2.7839999999999998</v>
      </c>
      <c r="G1013" s="17">
        <v>307</v>
      </c>
      <c r="H1013" s="2">
        <v>180</v>
      </c>
      <c r="I1013" s="2">
        <v>58.4</v>
      </c>
      <c r="J1013" s="2">
        <v>180</v>
      </c>
      <c r="K1013" s="2">
        <v>58.4</v>
      </c>
      <c r="L1013" s="2">
        <v>58.6</v>
      </c>
      <c r="M1013" s="2">
        <v>58</v>
      </c>
      <c r="N1013" s="2">
        <v>18.8</v>
      </c>
      <c r="O1013" s="2">
        <v>69</v>
      </c>
      <c r="P1013" s="2">
        <v>22.4</v>
      </c>
      <c r="S1013" s="2">
        <v>74</v>
      </c>
      <c r="T1013" s="2">
        <v>24</v>
      </c>
      <c r="U1013" s="2">
        <v>106</v>
      </c>
      <c r="V1013" s="2">
        <v>34.4</v>
      </c>
      <c r="W1013" s="2">
        <v>1</v>
      </c>
      <c r="X1013" s="2">
        <v>0.3</v>
      </c>
      <c r="Y1013" s="2">
        <v>128</v>
      </c>
      <c r="Z1013" s="2">
        <v>41.6</v>
      </c>
      <c r="AB1013" s="2">
        <v>3</v>
      </c>
      <c r="AC1013" s="2">
        <v>6</v>
      </c>
      <c r="AE1013" s="2">
        <v>301</v>
      </c>
      <c r="AF1013" s="2">
        <v>156</v>
      </c>
      <c r="AG1013" s="2">
        <v>51.1</v>
      </c>
      <c r="AH1013" s="2">
        <v>156</v>
      </c>
      <c r="AI1013" s="2">
        <v>51.1</v>
      </c>
      <c r="AJ1013" s="2">
        <v>51.8</v>
      </c>
      <c r="AK1013" s="2">
        <v>79</v>
      </c>
      <c r="AL1013" s="2">
        <v>25.9</v>
      </c>
      <c r="AM1013" s="2">
        <v>66</v>
      </c>
      <c r="AN1013" s="2">
        <v>21.6</v>
      </c>
      <c r="AQ1013" s="2">
        <v>93</v>
      </c>
      <c r="AR1013" s="2">
        <v>30.5</v>
      </c>
      <c r="AS1013" s="2">
        <v>63</v>
      </c>
      <c r="AT1013" s="2">
        <v>20.7</v>
      </c>
      <c r="AU1013" s="2">
        <v>4</v>
      </c>
      <c r="AV1013" s="2">
        <v>1.3</v>
      </c>
      <c r="AW1013" s="2">
        <v>149</v>
      </c>
      <c r="AX1013" s="2">
        <v>48.9</v>
      </c>
      <c r="AY1013" s="2">
        <v>1</v>
      </c>
      <c r="AZ1013" s="2">
        <v>5</v>
      </c>
      <c r="BA1013" s="2">
        <v>6</v>
      </c>
      <c r="CA1013" s="2">
        <v>307</v>
      </c>
      <c r="CB1013" s="2">
        <v>194</v>
      </c>
      <c r="CC1013" s="2">
        <v>63</v>
      </c>
      <c r="CD1013" s="2">
        <v>194</v>
      </c>
      <c r="CE1013" s="2">
        <v>63</v>
      </c>
      <c r="CF1013" s="2">
        <v>63.2</v>
      </c>
      <c r="CG1013" s="2">
        <v>24</v>
      </c>
      <c r="CH1013" s="2">
        <v>7.8</v>
      </c>
      <c r="CI1013" s="2">
        <v>89</v>
      </c>
      <c r="CJ1013" s="2">
        <v>28.9</v>
      </c>
      <c r="CK1013" s="2">
        <v>1</v>
      </c>
      <c r="CL1013" s="2">
        <v>0.3</v>
      </c>
      <c r="CM1013" s="2">
        <v>117</v>
      </c>
      <c r="CN1013" s="2">
        <v>38</v>
      </c>
      <c r="CO1013" s="2">
        <v>76</v>
      </c>
      <c r="CP1013" s="2">
        <v>24.7</v>
      </c>
      <c r="CQ1013" s="2">
        <v>1</v>
      </c>
      <c r="CR1013" s="2">
        <v>0.3</v>
      </c>
      <c r="CS1013" s="2">
        <v>114</v>
      </c>
      <c r="CT1013" s="2">
        <v>37</v>
      </c>
      <c r="CV1013" s="2">
        <v>3</v>
      </c>
      <c r="CW1013" s="2">
        <v>6</v>
      </c>
    </row>
    <row r="1014" spans="1:101" ht="12.75" customHeight="1" x14ac:dyDescent="0.2">
      <c r="A1014">
        <v>8</v>
      </c>
      <c r="B1014" s="2">
        <v>3260</v>
      </c>
      <c r="C1014" s="17">
        <v>2.96</v>
      </c>
      <c r="D1014" s="2">
        <v>2.71</v>
      </c>
      <c r="F1014" s="15">
        <v>2.9879999999999995</v>
      </c>
      <c r="G1014" s="17">
        <v>168</v>
      </c>
      <c r="H1014" s="2">
        <v>116</v>
      </c>
      <c r="I1014" s="2">
        <v>69</v>
      </c>
      <c r="J1014" s="2">
        <v>116</v>
      </c>
      <c r="K1014" s="2">
        <v>69</v>
      </c>
      <c r="L1014" s="2">
        <v>69</v>
      </c>
      <c r="M1014" s="2">
        <v>30</v>
      </c>
      <c r="N1014" s="2">
        <v>17.899999999999999</v>
      </c>
      <c r="O1014" s="2">
        <v>22</v>
      </c>
      <c r="P1014" s="2">
        <v>13.1</v>
      </c>
      <c r="S1014" s="2">
        <v>40</v>
      </c>
      <c r="T1014" s="2">
        <v>23.8</v>
      </c>
      <c r="U1014" s="2">
        <v>76</v>
      </c>
      <c r="V1014" s="2">
        <v>45.2</v>
      </c>
      <c r="Y1014" s="2">
        <v>52</v>
      </c>
      <c r="Z1014" s="2">
        <v>31</v>
      </c>
      <c r="AB1014" s="2">
        <v>1</v>
      </c>
      <c r="AC1014" s="2">
        <v>5</v>
      </c>
      <c r="AE1014" s="2">
        <v>167</v>
      </c>
      <c r="AF1014" s="2">
        <v>102</v>
      </c>
      <c r="AG1014" s="2">
        <v>61.1</v>
      </c>
      <c r="AH1014" s="2">
        <v>102</v>
      </c>
      <c r="AI1014" s="2">
        <v>61.1</v>
      </c>
      <c r="AJ1014" s="2">
        <v>61.1</v>
      </c>
      <c r="AK1014" s="2">
        <v>32</v>
      </c>
      <c r="AL1014" s="2">
        <v>19.2</v>
      </c>
      <c r="AM1014" s="2">
        <v>33</v>
      </c>
      <c r="AN1014" s="2">
        <v>19.8</v>
      </c>
      <c r="AO1014" s="2">
        <v>1</v>
      </c>
      <c r="AP1014" s="2">
        <v>0.6</v>
      </c>
      <c r="AQ1014" s="2">
        <v>50</v>
      </c>
      <c r="AR1014" s="2">
        <v>29.9</v>
      </c>
      <c r="AS1014" s="2">
        <v>51</v>
      </c>
      <c r="AT1014" s="2">
        <v>30.5</v>
      </c>
      <c r="AW1014" s="2">
        <v>65</v>
      </c>
      <c r="AX1014" s="2">
        <v>38.9</v>
      </c>
      <c r="AZ1014" s="2">
        <v>2</v>
      </c>
      <c r="BA1014" s="2">
        <v>5</v>
      </c>
      <c r="CA1014" s="2">
        <v>168</v>
      </c>
      <c r="CB1014" s="2">
        <v>133</v>
      </c>
      <c r="CC1014" s="2">
        <v>79.2</v>
      </c>
      <c r="CD1014" s="2">
        <v>133</v>
      </c>
      <c r="CE1014" s="2">
        <v>79.2</v>
      </c>
      <c r="CF1014" s="2">
        <v>79.2</v>
      </c>
      <c r="CG1014" s="2">
        <v>13</v>
      </c>
      <c r="CH1014" s="2">
        <v>7.7</v>
      </c>
      <c r="CI1014" s="2">
        <v>22</v>
      </c>
      <c r="CJ1014" s="2">
        <v>13.1</v>
      </c>
      <c r="CK1014" s="2">
        <v>4</v>
      </c>
      <c r="CL1014" s="2">
        <v>2.4</v>
      </c>
      <c r="CM1014" s="2">
        <v>71</v>
      </c>
      <c r="CN1014" s="2">
        <v>42.3</v>
      </c>
      <c r="CO1014" s="2">
        <v>58</v>
      </c>
      <c r="CP1014" s="2">
        <v>34.5</v>
      </c>
      <c r="CS1014" s="2">
        <v>35</v>
      </c>
      <c r="CT1014" s="2">
        <v>20.8</v>
      </c>
      <c r="CV1014" s="2">
        <v>1</v>
      </c>
      <c r="CW1014" s="2">
        <v>5</v>
      </c>
    </row>
    <row r="1015" spans="1:101" ht="12.75" customHeight="1" x14ac:dyDescent="0.2">
      <c r="A1015">
        <v>8</v>
      </c>
      <c r="B1015" s="2">
        <v>3261</v>
      </c>
      <c r="C1015" s="17">
        <v>3.09</v>
      </c>
      <c r="D1015" s="2">
        <v>2.57</v>
      </c>
      <c r="F1015" s="15">
        <v>2.7880000000000003</v>
      </c>
      <c r="G1015" s="17">
        <v>150</v>
      </c>
      <c r="H1015" s="2">
        <v>112</v>
      </c>
      <c r="I1015" s="2">
        <v>74.7</v>
      </c>
      <c r="J1015" s="2">
        <v>112</v>
      </c>
      <c r="K1015" s="2">
        <v>74.7</v>
      </c>
      <c r="L1015" s="2">
        <v>74.7</v>
      </c>
      <c r="M1015" s="2">
        <v>15</v>
      </c>
      <c r="N1015" s="2">
        <v>10</v>
      </c>
      <c r="O1015" s="2">
        <v>23</v>
      </c>
      <c r="P1015" s="2">
        <v>15.3</v>
      </c>
      <c r="Q1015" s="2">
        <v>3</v>
      </c>
      <c r="R1015" s="2">
        <v>2</v>
      </c>
      <c r="S1015" s="2">
        <v>33</v>
      </c>
      <c r="T1015" s="2">
        <v>22</v>
      </c>
      <c r="U1015" s="2">
        <v>76</v>
      </c>
      <c r="V1015" s="2">
        <v>50.7</v>
      </c>
      <c r="Y1015" s="2">
        <v>38</v>
      </c>
      <c r="Z1015" s="2">
        <v>25.3</v>
      </c>
      <c r="AA1015" s="2">
        <v>1</v>
      </c>
      <c r="AC1015" s="2">
        <v>4</v>
      </c>
      <c r="AE1015" s="2">
        <v>150</v>
      </c>
      <c r="AF1015" s="2">
        <v>83</v>
      </c>
      <c r="AG1015" s="2">
        <v>55</v>
      </c>
      <c r="AH1015" s="2">
        <v>83</v>
      </c>
      <c r="AI1015" s="2">
        <v>55</v>
      </c>
      <c r="AJ1015" s="2">
        <v>55.3</v>
      </c>
      <c r="AK1015" s="2">
        <v>38</v>
      </c>
      <c r="AL1015" s="2">
        <v>25.2</v>
      </c>
      <c r="AM1015" s="2">
        <v>29</v>
      </c>
      <c r="AN1015" s="2">
        <v>19.2</v>
      </c>
      <c r="AQ1015" s="2">
        <v>40</v>
      </c>
      <c r="AR1015" s="2">
        <v>26.5</v>
      </c>
      <c r="AS1015" s="2">
        <v>43</v>
      </c>
      <c r="AT1015" s="2">
        <v>28.5</v>
      </c>
      <c r="AU1015" s="2">
        <v>1</v>
      </c>
      <c r="AV1015" s="2">
        <v>0.7</v>
      </c>
      <c r="AW1015" s="2">
        <v>68</v>
      </c>
      <c r="AX1015" s="2">
        <v>45</v>
      </c>
      <c r="BA1015" s="2">
        <v>4</v>
      </c>
      <c r="CA1015" s="2">
        <v>150</v>
      </c>
      <c r="CB1015" s="2">
        <v>98</v>
      </c>
      <c r="CC1015" s="2">
        <v>64.900000000000006</v>
      </c>
      <c r="CD1015" s="2">
        <v>98</v>
      </c>
      <c r="CE1015" s="2">
        <v>64.900000000000006</v>
      </c>
      <c r="CF1015" s="2">
        <v>65.3</v>
      </c>
      <c r="CG1015" s="2">
        <v>18</v>
      </c>
      <c r="CH1015" s="2">
        <v>11.9</v>
      </c>
      <c r="CI1015" s="2">
        <v>34</v>
      </c>
      <c r="CJ1015" s="2">
        <v>22.5</v>
      </c>
      <c r="CM1015" s="2">
        <v>57</v>
      </c>
      <c r="CN1015" s="2">
        <v>37.700000000000003</v>
      </c>
      <c r="CO1015" s="2">
        <v>41</v>
      </c>
      <c r="CP1015" s="2">
        <v>27.2</v>
      </c>
      <c r="CQ1015" s="2">
        <v>1</v>
      </c>
      <c r="CR1015" s="2">
        <v>0.7</v>
      </c>
      <c r="CS1015" s="2">
        <v>53</v>
      </c>
      <c r="CT1015" s="2">
        <v>35.1</v>
      </c>
      <c r="CW1015" s="2">
        <v>4</v>
      </c>
    </row>
    <row r="1016" spans="1:101" ht="12.75" customHeight="1" x14ac:dyDescent="0.2">
      <c r="A1016">
        <v>8</v>
      </c>
      <c r="B1016" s="2">
        <v>3267</v>
      </c>
      <c r="C1016" s="17">
        <v>2.39</v>
      </c>
      <c r="D1016" s="2">
        <v>1.94</v>
      </c>
      <c r="F1016" s="15">
        <v>2.4139999999999997</v>
      </c>
      <c r="G1016" s="17">
        <v>310</v>
      </c>
      <c r="H1016" s="2">
        <v>139</v>
      </c>
      <c r="I1016" s="2">
        <v>44.4</v>
      </c>
      <c r="J1016" s="2">
        <v>139</v>
      </c>
      <c r="K1016" s="2">
        <v>44.4</v>
      </c>
      <c r="L1016" s="2">
        <v>44.8</v>
      </c>
      <c r="M1016" s="2">
        <v>85</v>
      </c>
      <c r="N1016" s="2">
        <v>27.2</v>
      </c>
      <c r="O1016" s="2">
        <v>86</v>
      </c>
      <c r="P1016" s="2">
        <v>27.5</v>
      </c>
      <c r="S1016" s="2">
        <v>66</v>
      </c>
      <c r="T1016" s="2">
        <v>21.1</v>
      </c>
      <c r="U1016" s="2">
        <v>73</v>
      </c>
      <c r="V1016" s="2">
        <v>23.3</v>
      </c>
      <c r="W1016" s="2">
        <v>3</v>
      </c>
      <c r="X1016" s="2">
        <v>1</v>
      </c>
      <c r="Y1016" s="2">
        <v>174</v>
      </c>
      <c r="Z1016" s="2">
        <v>55.6</v>
      </c>
      <c r="AA1016" s="2">
        <v>1</v>
      </c>
      <c r="AB1016" s="2">
        <v>2</v>
      </c>
      <c r="AC1016" s="2">
        <v>4</v>
      </c>
      <c r="AE1016" s="2">
        <v>312</v>
      </c>
      <c r="AF1016" s="2">
        <v>92</v>
      </c>
      <c r="AG1016" s="2">
        <v>29.2</v>
      </c>
      <c r="AH1016" s="2">
        <v>92</v>
      </c>
      <c r="AI1016" s="2">
        <v>29.2</v>
      </c>
      <c r="AJ1016" s="2">
        <v>29.5</v>
      </c>
      <c r="AK1016" s="2">
        <v>141</v>
      </c>
      <c r="AL1016" s="2">
        <v>44.8</v>
      </c>
      <c r="AM1016" s="2">
        <v>79</v>
      </c>
      <c r="AN1016" s="2">
        <v>25.1</v>
      </c>
      <c r="AQ1016" s="2">
        <v>56</v>
      </c>
      <c r="AR1016" s="2">
        <v>17.8</v>
      </c>
      <c r="AS1016" s="2">
        <v>36</v>
      </c>
      <c r="AT1016" s="2">
        <v>11.4</v>
      </c>
      <c r="AU1016" s="2">
        <v>3</v>
      </c>
      <c r="AV1016" s="2">
        <v>1</v>
      </c>
      <c r="AW1016" s="2">
        <v>223</v>
      </c>
      <c r="AX1016" s="2">
        <v>70.8</v>
      </c>
      <c r="AZ1016" s="2">
        <v>1</v>
      </c>
      <c r="BA1016" s="2">
        <v>4</v>
      </c>
      <c r="CA1016" s="2">
        <v>314</v>
      </c>
      <c r="CB1016" s="2">
        <v>145</v>
      </c>
      <c r="CC1016" s="2">
        <v>46</v>
      </c>
      <c r="CD1016" s="2">
        <v>145</v>
      </c>
      <c r="CE1016" s="2">
        <v>46</v>
      </c>
      <c r="CF1016" s="2">
        <v>46.2</v>
      </c>
      <c r="CG1016" s="2">
        <v>52</v>
      </c>
      <c r="CH1016" s="2">
        <v>16.5</v>
      </c>
      <c r="CI1016" s="2">
        <v>117</v>
      </c>
      <c r="CJ1016" s="2">
        <v>37.1</v>
      </c>
      <c r="CM1016" s="2">
        <v>105</v>
      </c>
      <c r="CN1016" s="2">
        <v>33.299999999999997</v>
      </c>
      <c r="CO1016" s="2">
        <v>40</v>
      </c>
      <c r="CP1016" s="2">
        <v>12.7</v>
      </c>
      <c r="CQ1016" s="2">
        <v>1</v>
      </c>
      <c r="CR1016" s="2">
        <v>0.3</v>
      </c>
      <c r="CS1016" s="2">
        <v>170</v>
      </c>
      <c r="CT1016" s="2">
        <v>54</v>
      </c>
      <c r="CV1016" s="2">
        <v>1</v>
      </c>
      <c r="CW1016" s="2">
        <v>4</v>
      </c>
    </row>
    <row r="1017" spans="1:101" ht="12.75" customHeight="1" x14ac:dyDescent="0.2">
      <c r="A1017">
        <v>8</v>
      </c>
      <c r="B1017" s="2">
        <v>3269</v>
      </c>
    </row>
    <row r="1018" spans="1:101" ht="12.75" customHeight="1" x14ac:dyDescent="0.2">
      <c r="A1018">
        <v>8</v>
      </c>
      <c r="B1018" s="2">
        <v>3274</v>
      </c>
      <c r="C1018" s="17">
        <v>2.84</v>
      </c>
      <c r="D1018" s="2">
        <v>2.31</v>
      </c>
      <c r="F1018" s="15">
        <v>2.8119999999999998</v>
      </c>
      <c r="G1018" s="17">
        <v>191</v>
      </c>
      <c r="H1018" s="2">
        <v>117</v>
      </c>
      <c r="I1018" s="2">
        <v>61.3</v>
      </c>
      <c r="J1018" s="2">
        <v>117</v>
      </c>
      <c r="K1018" s="2">
        <v>61.3</v>
      </c>
      <c r="L1018" s="2">
        <v>61.3</v>
      </c>
      <c r="M1018" s="2">
        <v>27</v>
      </c>
      <c r="N1018" s="2">
        <v>14.1</v>
      </c>
      <c r="O1018" s="2">
        <v>47</v>
      </c>
      <c r="P1018" s="2">
        <v>24.6</v>
      </c>
      <c r="S1018" s="2">
        <v>46</v>
      </c>
      <c r="T1018" s="2">
        <v>24.1</v>
      </c>
      <c r="U1018" s="2">
        <v>71</v>
      </c>
      <c r="V1018" s="2">
        <v>37.200000000000003</v>
      </c>
      <c r="Y1018" s="2">
        <v>74</v>
      </c>
      <c r="Z1018" s="2">
        <v>38.700000000000003</v>
      </c>
      <c r="AA1018" s="2">
        <v>1</v>
      </c>
      <c r="AB1018" s="2">
        <v>1</v>
      </c>
      <c r="AE1018" s="2">
        <v>191</v>
      </c>
      <c r="AF1018" s="2">
        <v>85</v>
      </c>
      <c r="AG1018" s="2">
        <v>44.5</v>
      </c>
      <c r="AH1018" s="2">
        <v>85</v>
      </c>
      <c r="AI1018" s="2">
        <v>44.5</v>
      </c>
      <c r="AJ1018" s="2">
        <v>44.5</v>
      </c>
      <c r="AK1018" s="2">
        <v>62</v>
      </c>
      <c r="AL1018" s="2">
        <v>32.5</v>
      </c>
      <c r="AM1018" s="2">
        <v>44</v>
      </c>
      <c r="AN1018" s="2">
        <v>23</v>
      </c>
      <c r="AO1018" s="2">
        <v>1</v>
      </c>
      <c r="AP1018" s="2">
        <v>0.5</v>
      </c>
      <c r="AQ1018" s="2">
        <v>44</v>
      </c>
      <c r="AR1018" s="2">
        <v>23</v>
      </c>
      <c r="AS1018" s="2">
        <v>40</v>
      </c>
      <c r="AT1018" s="2">
        <v>20.9</v>
      </c>
      <c r="AW1018" s="2">
        <v>106</v>
      </c>
      <c r="AX1018" s="2">
        <v>55.5</v>
      </c>
      <c r="AY1018" s="2">
        <v>1</v>
      </c>
      <c r="AZ1018" s="2">
        <v>1</v>
      </c>
      <c r="CA1018" s="2">
        <v>191</v>
      </c>
      <c r="CB1018" s="2">
        <v>119</v>
      </c>
      <c r="CC1018" s="2">
        <v>62.3</v>
      </c>
      <c r="CD1018" s="2">
        <v>119</v>
      </c>
      <c r="CE1018" s="2">
        <v>62.3</v>
      </c>
      <c r="CF1018" s="2">
        <v>62.3</v>
      </c>
      <c r="CG1018" s="2">
        <v>13</v>
      </c>
      <c r="CH1018" s="2">
        <v>6.8</v>
      </c>
      <c r="CI1018" s="2">
        <v>59</v>
      </c>
      <c r="CJ1018" s="2">
        <v>30.9</v>
      </c>
      <c r="CM1018" s="2">
        <v>70</v>
      </c>
      <c r="CN1018" s="2">
        <v>36.6</v>
      </c>
      <c r="CO1018" s="2">
        <v>49</v>
      </c>
      <c r="CP1018" s="2">
        <v>25.7</v>
      </c>
      <c r="CS1018" s="2">
        <v>72</v>
      </c>
      <c r="CT1018" s="2">
        <v>37.700000000000003</v>
      </c>
      <c r="CU1018" s="2">
        <v>1</v>
      </c>
      <c r="CV1018" s="2">
        <v>1</v>
      </c>
    </row>
    <row r="1019" spans="1:101" ht="12.75" customHeight="1" x14ac:dyDescent="0.2">
      <c r="A1019">
        <v>8</v>
      </c>
      <c r="B1019" s="2">
        <v>3277</v>
      </c>
      <c r="C1019" s="17">
        <v>3.31</v>
      </c>
      <c r="D1019" s="2">
        <v>3.08</v>
      </c>
      <c r="F1019" s="15">
        <v>2.99</v>
      </c>
      <c r="G1019" s="17">
        <v>328</v>
      </c>
      <c r="H1019" s="2">
        <v>269</v>
      </c>
      <c r="I1019" s="2">
        <v>81.3</v>
      </c>
      <c r="J1019" s="2">
        <v>269</v>
      </c>
      <c r="K1019" s="2">
        <v>81.3</v>
      </c>
      <c r="L1019" s="2">
        <v>82</v>
      </c>
      <c r="M1019" s="2">
        <v>22</v>
      </c>
      <c r="N1019" s="2">
        <v>6.6</v>
      </c>
      <c r="O1019" s="2">
        <v>37</v>
      </c>
      <c r="P1019" s="2">
        <v>11.2</v>
      </c>
      <c r="Q1019" s="2">
        <v>2</v>
      </c>
      <c r="R1019" s="2">
        <v>0.6</v>
      </c>
      <c r="S1019" s="2">
        <v>67</v>
      </c>
      <c r="T1019" s="2">
        <v>20.2</v>
      </c>
      <c r="U1019" s="2">
        <v>200</v>
      </c>
      <c r="V1019" s="2">
        <v>60.4</v>
      </c>
      <c r="W1019" s="2">
        <v>3</v>
      </c>
      <c r="X1019" s="2">
        <v>0.9</v>
      </c>
      <c r="Y1019" s="2">
        <v>62</v>
      </c>
      <c r="Z1019" s="2">
        <v>18.7</v>
      </c>
      <c r="AA1019" s="2">
        <v>1</v>
      </c>
      <c r="AB1019" s="2">
        <v>3</v>
      </c>
      <c r="AE1019" s="2">
        <v>328</v>
      </c>
      <c r="AF1019" s="2">
        <v>249</v>
      </c>
      <c r="AG1019" s="2">
        <v>75.2</v>
      </c>
      <c r="AH1019" s="2">
        <v>249</v>
      </c>
      <c r="AI1019" s="2">
        <v>75.2</v>
      </c>
      <c r="AJ1019" s="2">
        <v>75.900000000000006</v>
      </c>
      <c r="AK1019" s="2">
        <v>42</v>
      </c>
      <c r="AL1019" s="2">
        <v>12.7</v>
      </c>
      <c r="AM1019" s="2">
        <v>37</v>
      </c>
      <c r="AN1019" s="2">
        <v>11.2</v>
      </c>
      <c r="AO1019" s="2">
        <v>2</v>
      </c>
      <c r="AP1019" s="2">
        <v>0.6</v>
      </c>
      <c r="AQ1019" s="2">
        <v>86</v>
      </c>
      <c r="AR1019" s="2">
        <v>26</v>
      </c>
      <c r="AS1019" s="2">
        <v>161</v>
      </c>
      <c r="AT1019" s="2">
        <v>48.6</v>
      </c>
      <c r="AU1019" s="2">
        <v>3</v>
      </c>
      <c r="AV1019" s="2">
        <v>0.9</v>
      </c>
      <c r="AW1019" s="2">
        <v>82</v>
      </c>
      <c r="AX1019" s="2">
        <v>24.8</v>
      </c>
      <c r="AY1019" s="2">
        <v>2</v>
      </c>
      <c r="AZ1019" s="2">
        <v>2</v>
      </c>
      <c r="CA1019" s="2">
        <v>327</v>
      </c>
      <c r="CB1019" s="2">
        <v>259</v>
      </c>
      <c r="CC1019" s="2">
        <v>78.2</v>
      </c>
      <c r="CD1019" s="2">
        <v>259</v>
      </c>
      <c r="CE1019" s="2">
        <v>78.2</v>
      </c>
      <c r="CF1019" s="2">
        <v>79.2</v>
      </c>
      <c r="CG1019" s="2">
        <v>19</v>
      </c>
      <c r="CH1019" s="2">
        <v>5.7</v>
      </c>
      <c r="CI1019" s="2">
        <v>49</v>
      </c>
      <c r="CJ1019" s="2">
        <v>14.8</v>
      </c>
      <c r="CK1019" s="2">
        <v>12</v>
      </c>
      <c r="CL1019" s="2">
        <v>3.6</v>
      </c>
      <c r="CM1019" s="2">
        <v>115</v>
      </c>
      <c r="CN1019" s="2">
        <v>34.700000000000003</v>
      </c>
      <c r="CO1019" s="2">
        <v>132</v>
      </c>
      <c r="CP1019" s="2">
        <v>39.9</v>
      </c>
      <c r="CQ1019" s="2">
        <v>4</v>
      </c>
      <c r="CR1019" s="2">
        <v>1.2</v>
      </c>
      <c r="CS1019" s="2">
        <v>72</v>
      </c>
      <c r="CT1019" s="2">
        <v>21.8</v>
      </c>
      <c r="CU1019" s="2">
        <v>1</v>
      </c>
      <c r="CV1019" s="2">
        <v>3</v>
      </c>
    </row>
    <row r="1020" spans="1:101" ht="12.75" customHeight="1" x14ac:dyDescent="0.2">
      <c r="A1020">
        <v>8</v>
      </c>
      <c r="B1020" s="2">
        <v>3280</v>
      </c>
      <c r="C1020" s="17">
        <v>2.78</v>
      </c>
      <c r="D1020" s="2">
        <v>2.29</v>
      </c>
      <c r="F1020" s="15">
        <v>2.34</v>
      </c>
      <c r="G1020" s="17">
        <v>311</v>
      </c>
      <c r="H1020" s="2">
        <v>195</v>
      </c>
      <c r="I1020" s="2">
        <v>62.7</v>
      </c>
      <c r="J1020" s="2">
        <v>195</v>
      </c>
      <c r="K1020" s="2">
        <v>62.7</v>
      </c>
      <c r="L1020" s="2">
        <v>62.7</v>
      </c>
      <c r="M1020" s="2">
        <v>54</v>
      </c>
      <c r="N1020" s="2">
        <v>17.399999999999999</v>
      </c>
      <c r="O1020" s="2">
        <v>62</v>
      </c>
      <c r="P1020" s="2">
        <v>19.899999999999999</v>
      </c>
      <c r="Q1020" s="2">
        <v>2</v>
      </c>
      <c r="R1020" s="2">
        <v>0.6</v>
      </c>
      <c r="S1020" s="2">
        <v>86</v>
      </c>
      <c r="T1020" s="2">
        <v>27.7</v>
      </c>
      <c r="U1020" s="2">
        <v>107</v>
      </c>
      <c r="V1020" s="2">
        <v>34.4</v>
      </c>
      <c r="Y1020" s="2">
        <v>116</v>
      </c>
      <c r="Z1020" s="2">
        <v>37.299999999999997</v>
      </c>
      <c r="AA1020" s="2">
        <v>1</v>
      </c>
      <c r="AB1020" s="2">
        <v>5</v>
      </c>
      <c r="AC1020" s="2">
        <v>4</v>
      </c>
      <c r="AE1020" s="2">
        <v>309</v>
      </c>
      <c r="AF1020" s="2">
        <v>137</v>
      </c>
      <c r="AG1020" s="2">
        <v>44.3</v>
      </c>
      <c r="AH1020" s="2">
        <v>137</v>
      </c>
      <c r="AI1020" s="2">
        <v>44.3</v>
      </c>
      <c r="AJ1020" s="2">
        <v>44.3</v>
      </c>
      <c r="AK1020" s="2">
        <v>102</v>
      </c>
      <c r="AL1020" s="2">
        <v>33</v>
      </c>
      <c r="AM1020" s="2">
        <v>70</v>
      </c>
      <c r="AN1020" s="2">
        <v>22.7</v>
      </c>
      <c r="AQ1020" s="2">
        <v>83</v>
      </c>
      <c r="AR1020" s="2">
        <v>26.9</v>
      </c>
      <c r="AS1020" s="2">
        <v>54</v>
      </c>
      <c r="AT1020" s="2">
        <v>17.5</v>
      </c>
      <c r="AW1020" s="2">
        <v>172</v>
      </c>
      <c r="AX1020" s="2">
        <v>55.7</v>
      </c>
      <c r="AY1020" s="2">
        <v>3</v>
      </c>
      <c r="AZ1020" s="2">
        <v>5</v>
      </c>
      <c r="BA1020" s="2">
        <v>4</v>
      </c>
      <c r="CA1020" s="2">
        <v>310</v>
      </c>
      <c r="CB1020" s="2">
        <v>156</v>
      </c>
      <c r="CC1020" s="2">
        <v>50.3</v>
      </c>
      <c r="CD1020" s="2">
        <v>156</v>
      </c>
      <c r="CE1020" s="2">
        <v>50.3</v>
      </c>
      <c r="CF1020" s="2">
        <v>50.3</v>
      </c>
      <c r="CG1020" s="2">
        <v>56</v>
      </c>
      <c r="CH1020" s="2">
        <v>18.100000000000001</v>
      </c>
      <c r="CI1020" s="2">
        <v>98</v>
      </c>
      <c r="CJ1020" s="2">
        <v>31.6</v>
      </c>
      <c r="CK1020" s="2">
        <v>11</v>
      </c>
      <c r="CL1020" s="2">
        <v>3.5</v>
      </c>
      <c r="CM1020" s="2">
        <v>107</v>
      </c>
      <c r="CN1020" s="2">
        <v>34.5</v>
      </c>
      <c r="CO1020" s="2">
        <v>38</v>
      </c>
      <c r="CP1020" s="2">
        <v>12.3</v>
      </c>
      <c r="CS1020" s="2">
        <v>154</v>
      </c>
      <c r="CT1020" s="2">
        <v>49.7</v>
      </c>
      <c r="CU1020" s="2">
        <v>2</v>
      </c>
      <c r="CV1020" s="2">
        <v>5</v>
      </c>
      <c r="CW1020" s="2">
        <v>4</v>
      </c>
    </row>
    <row r="1021" spans="1:101" ht="12.75" customHeight="1" x14ac:dyDescent="0.2">
      <c r="A1021">
        <v>8</v>
      </c>
      <c r="B1021" s="2">
        <v>3283</v>
      </c>
      <c r="C1021" s="17">
        <v>3.48</v>
      </c>
      <c r="D1021" s="2">
        <v>3.18</v>
      </c>
      <c r="F1021" s="15">
        <v>3.2670000000000003</v>
      </c>
      <c r="G1021" s="17">
        <v>247</v>
      </c>
      <c r="H1021" s="2">
        <v>215</v>
      </c>
      <c r="I1021" s="2">
        <v>86.7</v>
      </c>
      <c r="J1021" s="2">
        <v>215</v>
      </c>
      <c r="K1021" s="2">
        <v>86.7</v>
      </c>
      <c r="L1021" s="2">
        <v>87</v>
      </c>
      <c r="M1021" s="2">
        <v>12</v>
      </c>
      <c r="N1021" s="2">
        <v>4.8</v>
      </c>
      <c r="O1021" s="2">
        <v>20</v>
      </c>
      <c r="P1021" s="2">
        <v>8.1</v>
      </c>
      <c r="S1021" s="2">
        <v>48</v>
      </c>
      <c r="T1021" s="2">
        <v>19.399999999999999</v>
      </c>
      <c r="U1021" s="2">
        <v>167</v>
      </c>
      <c r="V1021" s="2">
        <v>67.3</v>
      </c>
      <c r="W1021" s="2">
        <v>1</v>
      </c>
      <c r="X1021" s="2">
        <v>0.4</v>
      </c>
      <c r="Y1021" s="2">
        <v>33</v>
      </c>
      <c r="Z1021" s="2">
        <v>13.3</v>
      </c>
      <c r="AB1021" s="2">
        <v>3</v>
      </c>
      <c r="AE1021" s="2">
        <v>248</v>
      </c>
      <c r="AF1021" s="2">
        <v>193</v>
      </c>
      <c r="AG1021" s="2">
        <v>77.5</v>
      </c>
      <c r="AH1021" s="2">
        <v>193</v>
      </c>
      <c r="AI1021" s="2">
        <v>77.5</v>
      </c>
      <c r="AJ1021" s="2">
        <v>77.8</v>
      </c>
      <c r="AK1021" s="2">
        <v>26</v>
      </c>
      <c r="AL1021" s="2">
        <v>10.4</v>
      </c>
      <c r="AM1021" s="2">
        <v>29</v>
      </c>
      <c r="AN1021" s="2">
        <v>11.6</v>
      </c>
      <c r="AQ1021" s="2">
        <v>63</v>
      </c>
      <c r="AR1021" s="2">
        <v>25.3</v>
      </c>
      <c r="AS1021" s="2">
        <v>130</v>
      </c>
      <c r="AT1021" s="2">
        <v>52.2</v>
      </c>
      <c r="AU1021" s="2">
        <v>1</v>
      </c>
      <c r="AV1021" s="2">
        <v>0.4</v>
      </c>
      <c r="AW1021" s="2">
        <v>56</v>
      </c>
      <c r="AX1021" s="2">
        <v>22.5</v>
      </c>
      <c r="AZ1021" s="2">
        <v>2</v>
      </c>
      <c r="CA1021" s="2">
        <v>247</v>
      </c>
      <c r="CB1021" s="2">
        <v>209</v>
      </c>
      <c r="CC1021" s="2">
        <v>84.3</v>
      </c>
      <c r="CD1021" s="2">
        <v>209</v>
      </c>
      <c r="CE1021" s="2">
        <v>84.3</v>
      </c>
      <c r="CF1021" s="2">
        <v>84.6</v>
      </c>
      <c r="CG1021" s="2">
        <v>10</v>
      </c>
      <c r="CH1021" s="2">
        <v>4</v>
      </c>
      <c r="CI1021" s="2">
        <v>28</v>
      </c>
      <c r="CJ1021" s="2">
        <v>11.3</v>
      </c>
      <c r="CM1021" s="2">
        <v>92</v>
      </c>
      <c r="CN1021" s="2">
        <v>37.1</v>
      </c>
      <c r="CO1021" s="2">
        <v>117</v>
      </c>
      <c r="CP1021" s="2">
        <v>47.2</v>
      </c>
      <c r="CQ1021" s="2">
        <v>1</v>
      </c>
      <c r="CR1021" s="2">
        <v>0.4</v>
      </c>
      <c r="CS1021" s="2">
        <v>39</v>
      </c>
      <c r="CT1021" s="2">
        <v>15.7</v>
      </c>
      <c r="CV1021" s="2">
        <v>3</v>
      </c>
    </row>
    <row r="1022" spans="1:101" ht="12.75" customHeight="1" x14ac:dyDescent="0.2">
      <c r="A1022">
        <v>8</v>
      </c>
      <c r="B1022" s="2">
        <v>3289</v>
      </c>
      <c r="C1022" s="17">
        <v>2.93</v>
      </c>
      <c r="D1022" s="2">
        <v>2.33</v>
      </c>
      <c r="F1022" s="15">
        <v>2.5350000000000001</v>
      </c>
      <c r="G1022" s="17">
        <v>30</v>
      </c>
      <c r="H1022" s="2">
        <v>22</v>
      </c>
      <c r="I1022" s="2">
        <v>73.3</v>
      </c>
      <c r="J1022" s="2">
        <v>22</v>
      </c>
      <c r="K1022" s="2">
        <v>73.3</v>
      </c>
      <c r="L1022" s="2">
        <v>73.3</v>
      </c>
      <c r="M1022" s="2">
        <v>2</v>
      </c>
      <c r="N1022" s="2">
        <v>6.7</v>
      </c>
      <c r="O1022" s="2">
        <v>6</v>
      </c>
      <c r="P1022" s="2">
        <v>20</v>
      </c>
      <c r="Q1022" s="2">
        <v>2</v>
      </c>
      <c r="R1022" s="2">
        <v>6.7</v>
      </c>
      <c r="S1022" s="2">
        <v>6</v>
      </c>
      <c r="T1022" s="2">
        <v>20</v>
      </c>
      <c r="U1022" s="2">
        <v>14</v>
      </c>
      <c r="V1022" s="2">
        <v>46.7</v>
      </c>
      <c r="Y1022" s="2">
        <v>8</v>
      </c>
      <c r="Z1022" s="2">
        <v>26.7</v>
      </c>
      <c r="AE1022" s="2">
        <v>29</v>
      </c>
      <c r="AF1022" s="2">
        <v>16</v>
      </c>
      <c r="AG1022" s="2">
        <v>53.3</v>
      </c>
      <c r="AH1022" s="2">
        <v>16</v>
      </c>
      <c r="AI1022" s="2">
        <v>53.3</v>
      </c>
      <c r="AJ1022" s="2">
        <v>55.2</v>
      </c>
      <c r="AK1022" s="2">
        <v>7</v>
      </c>
      <c r="AL1022" s="2">
        <v>23.3</v>
      </c>
      <c r="AM1022" s="2">
        <v>6</v>
      </c>
      <c r="AN1022" s="2">
        <v>20</v>
      </c>
      <c r="AQ1022" s="2">
        <v>13</v>
      </c>
      <c r="AR1022" s="2">
        <v>43.3</v>
      </c>
      <c r="AS1022" s="2">
        <v>3</v>
      </c>
      <c r="AT1022" s="2">
        <v>10</v>
      </c>
      <c r="AU1022" s="2">
        <v>1</v>
      </c>
      <c r="AV1022" s="2">
        <v>3.3</v>
      </c>
      <c r="AW1022" s="2">
        <v>14</v>
      </c>
      <c r="AX1022" s="2">
        <v>46.7</v>
      </c>
      <c r="CA1022" s="2">
        <v>29</v>
      </c>
      <c r="CB1022" s="2">
        <v>16</v>
      </c>
      <c r="CC1022" s="2">
        <v>53.3</v>
      </c>
      <c r="CD1022" s="2">
        <v>16</v>
      </c>
      <c r="CE1022" s="2">
        <v>53.3</v>
      </c>
      <c r="CF1022" s="2">
        <v>55.2</v>
      </c>
      <c r="CG1022" s="2">
        <v>3</v>
      </c>
      <c r="CH1022" s="2">
        <v>10</v>
      </c>
      <c r="CI1022" s="2">
        <v>10</v>
      </c>
      <c r="CJ1022" s="2">
        <v>33.299999999999997</v>
      </c>
      <c r="CM1022" s="2">
        <v>11</v>
      </c>
      <c r="CN1022" s="2">
        <v>36.700000000000003</v>
      </c>
      <c r="CO1022" s="2">
        <v>5</v>
      </c>
      <c r="CP1022" s="2">
        <v>16.7</v>
      </c>
      <c r="CQ1022" s="2">
        <v>1</v>
      </c>
      <c r="CR1022" s="2">
        <v>3.3</v>
      </c>
      <c r="CS1022" s="2">
        <v>14</v>
      </c>
      <c r="CT1022" s="2">
        <v>46.7</v>
      </c>
    </row>
    <row r="1023" spans="1:101" ht="12.75" customHeight="1" x14ac:dyDescent="0.2">
      <c r="A1023">
        <v>8</v>
      </c>
      <c r="B1023" s="2">
        <v>3294</v>
      </c>
    </row>
    <row r="1024" spans="1:101" ht="12.75" customHeight="1" x14ac:dyDescent="0.2">
      <c r="A1024">
        <v>8</v>
      </c>
      <c r="B1024" s="2">
        <v>3295</v>
      </c>
      <c r="C1024" s="17">
        <v>3.22</v>
      </c>
      <c r="D1024" s="2">
        <v>2.57</v>
      </c>
      <c r="F1024" s="15">
        <v>2.9969999999999994</v>
      </c>
      <c r="G1024" s="17">
        <v>23</v>
      </c>
      <c r="H1024" s="2">
        <v>18</v>
      </c>
      <c r="I1024" s="2">
        <v>78.3</v>
      </c>
      <c r="J1024" s="2">
        <v>18</v>
      </c>
      <c r="K1024" s="2">
        <v>78.3</v>
      </c>
      <c r="L1024" s="2">
        <v>78.3</v>
      </c>
      <c r="M1024" s="2">
        <v>1</v>
      </c>
      <c r="N1024" s="2">
        <v>4.3</v>
      </c>
      <c r="O1024" s="2">
        <v>4</v>
      </c>
      <c r="P1024" s="2">
        <v>17.399999999999999</v>
      </c>
      <c r="Q1024" s="2">
        <v>1</v>
      </c>
      <c r="R1024" s="2">
        <v>4.3</v>
      </c>
      <c r="S1024" s="2">
        <v>3</v>
      </c>
      <c r="T1024" s="2">
        <v>13</v>
      </c>
      <c r="U1024" s="2">
        <v>14</v>
      </c>
      <c r="V1024" s="2">
        <v>60.9</v>
      </c>
      <c r="Y1024" s="2">
        <v>5</v>
      </c>
      <c r="Z1024" s="2">
        <v>21.7</v>
      </c>
      <c r="AE1024" s="2">
        <v>23</v>
      </c>
      <c r="AF1024" s="2">
        <v>15</v>
      </c>
      <c r="AG1024" s="2">
        <v>65.2</v>
      </c>
      <c r="AH1024" s="2">
        <v>15</v>
      </c>
      <c r="AI1024" s="2">
        <v>65.2</v>
      </c>
      <c r="AJ1024" s="2">
        <v>65.2</v>
      </c>
      <c r="AK1024" s="2">
        <v>6</v>
      </c>
      <c r="AL1024" s="2">
        <v>26.1</v>
      </c>
      <c r="AM1024" s="2">
        <v>2</v>
      </c>
      <c r="AN1024" s="2">
        <v>8.6999999999999993</v>
      </c>
      <c r="AQ1024" s="2">
        <v>11</v>
      </c>
      <c r="AR1024" s="2">
        <v>47.8</v>
      </c>
      <c r="AS1024" s="2">
        <v>4</v>
      </c>
      <c r="AT1024" s="2">
        <v>17.399999999999999</v>
      </c>
      <c r="AW1024" s="2">
        <v>8</v>
      </c>
      <c r="AX1024" s="2">
        <v>34.799999999999997</v>
      </c>
      <c r="CA1024" s="2">
        <v>23</v>
      </c>
      <c r="CB1024" s="2">
        <v>18</v>
      </c>
      <c r="CC1024" s="2">
        <v>78.3</v>
      </c>
      <c r="CD1024" s="2">
        <v>18</v>
      </c>
      <c r="CE1024" s="2">
        <v>78.3</v>
      </c>
      <c r="CF1024" s="2">
        <v>78.3</v>
      </c>
      <c r="CG1024" s="2">
        <v>2</v>
      </c>
      <c r="CH1024" s="2">
        <v>8.6999999999999993</v>
      </c>
      <c r="CI1024" s="2">
        <v>3</v>
      </c>
      <c r="CJ1024" s="2">
        <v>13</v>
      </c>
      <c r="CM1024" s="2">
        <v>11</v>
      </c>
      <c r="CN1024" s="2">
        <v>47.8</v>
      </c>
      <c r="CO1024" s="2">
        <v>7</v>
      </c>
      <c r="CP1024" s="2">
        <v>30.4</v>
      </c>
      <c r="CS1024" s="2">
        <v>5</v>
      </c>
      <c r="CT1024" s="2">
        <v>21.7</v>
      </c>
    </row>
    <row r="1025" spans="1:101" ht="12.75" customHeight="1" x14ac:dyDescent="0.2">
      <c r="A1025">
        <v>8</v>
      </c>
      <c r="B1025" s="2">
        <v>3297</v>
      </c>
      <c r="C1025" s="17">
        <v>2.4900000000000002</v>
      </c>
      <c r="D1025" s="2">
        <v>2.27</v>
      </c>
      <c r="F1025" s="15">
        <v>2.4060000000000001</v>
      </c>
      <c r="G1025" s="17">
        <v>155</v>
      </c>
      <c r="H1025" s="2">
        <v>81</v>
      </c>
      <c r="I1025" s="2">
        <v>52.3</v>
      </c>
      <c r="J1025" s="2">
        <v>81</v>
      </c>
      <c r="K1025" s="2">
        <v>52.3</v>
      </c>
      <c r="L1025" s="2">
        <v>52.3</v>
      </c>
      <c r="M1025" s="2">
        <v>30</v>
      </c>
      <c r="N1025" s="2">
        <v>19.399999999999999</v>
      </c>
      <c r="O1025" s="2">
        <v>44</v>
      </c>
      <c r="P1025" s="2">
        <v>28.4</v>
      </c>
      <c r="Q1025" s="2">
        <v>5</v>
      </c>
      <c r="R1025" s="2">
        <v>3.2</v>
      </c>
      <c r="S1025" s="2">
        <v>36</v>
      </c>
      <c r="T1025" s="2">
        <v>23.2</v>
      </c>
      <c r="U1025" s="2">
        <v>40</v>
      </c>
      <c r="V1025" s="2">
        <v>25.8</v>
      </c>
      <c r="Y1025" s="2">
        <v>74</v>
      </c>
      <c r="Z1025" s="2">
        <v>47.7</v>
      </c>
      <c r="AB1025" s="2">
        <v>3</v>
      </c>
      <c r="AE1025" s="2">
        <v>154</v>
      </c>
      <c r="AF1025" s="2">
        <v>69</v>
      </c>
      <c r="AG1025" s="2">
        <v>44.8</v>
      </c>
      <c r="AH1025" s="2">
        <v>69</v>
      </c>
      <c r="AI1025" s="2">
        <v>44.8</v>
      </c>
      <c r="AJ1025" s="2">
        <v>44.8</v>
      </c>
      <c r="AK1025" s="2">
        <v>43</v>
      </c>
      <c r="AL1025" s="2">
        <v>27.9</v>
      </c>
      <c r="AM1025" s="2">
        <v>42</v>
      </c>
      <c r="AN1025" s="2">
        <v>27.3</v>
      </c>
      <c r="AO1025" s="2">
        <v>5</v>
      </c>
      <c r="AP1025" s="2">
        <v>3.2</v>
      </c>
      <c r="AQ1025" s="2">
        <v>34</v>
      </c>
      <c r="AR1025" s="2">
        <v>22.1</v>
      </c>
      <c r="AS1025" s="2">
        <v>30</v>
      </c>
      <c r="AT1025" s="2">
        <v>19.5</v>
      </c>
      <c r="AW1025" s="2">
        <v>85</v>
      </c>
      <c r="AX1025" s="2">
        <v>55.2</v>
      </c>
      <c r="AY1025" s="2">
        <v>1</v>
      </c>
      <c r="AZ1025" s="2">
        <v>3</v>
      </c>
      <c r="CA1025" s="2">
        <v>155</v>
      </c>
      <c r="CB1025" s="2">
        <v>81</v>
      </c>
      <c r="CC1025" s="2">
        <v>52.3</v>
      </c>
      <c r="CD1025" s="2">
        <v>81</v>
      </c>
      <c r="CE1025" s="2">
        <v>52.3</v>
      </c>
      <c r="CF1025" s="2">
        <v>52.3</v>
      </c>
      <c r="CG1025" s="2">
        <v>25</v>
      </c>
      <c r="CH1025" s="2">
        <v>16.100000000000001</v>
      </c>
      <c r="CI1025" s="2">
        <v>49</v>
      </c>
      <c r="CJ1025" s="2">
        <v>31.6</v>
      </c>
      <c r="CK1025" s="2">
        <v>6</v>
      </c>
      <c r="CL1025" s="2">
        <v>3.9</v>
      </c>
      <c r="CM1025" s="2">
        <v>50</v>
      </c>
      <c r="CN1025" s="2">
        <v>32.299999999999997</v>
      </c>
      <c r="CO1025" s="2">
        <v>25</v>
      </c>
      <c r="CP1025" s="2">
        <v>16.100000000000001</v>
      </c>
      <c r="CS1025" s="2">
        <v>74</v>
      </c>
      <c r="CT1025" s="2">
        <v>47.7</v>
      </c>
      <c r="CV1025" s="2">
        <v>3</v>
      </c>
    </row>
    <row r="1026" spans="1:101" ht="12.75" customHeight="1" x14ac:dyDescent="0.2">
      <c r="A1026">
        <v>8</v>
      </c>
      <c r="B1026" s="2">
        <v>3300</v>
      </c>
      <c r="C1026" s="17">
        <v>3.06</v>
      </c>
      <c r="D1026" s="2">
        <v>2.42</v>
      </c>
      <c r="F1026" s="15">
        <v>2.891</v>
      </c>
      <c r="G1026" s="17">
        <v>288</v>
      </c>
      <c r="H1026" s="2">
        <v>203</v>
      </c>
      <c r="I1026" s="2">
        <v>70.5</v>
      </c>
      <c r="J1026" s="2">
        <v>203</v>
      </c>
      <c r="K1026" s="2">
        <v>70.5</v>
      </c>
      <c r="L1026" s="2">
        <v>70.5</v>
      </c>
      <c r="M1026" s="2">
        <v>40</v>
      </c>
      <c r="N1026" s="2">
        <v>13.9</v>
      </c>
      <c r="O1026" s="2">
        <v>45</v>
      </c>
      <c r="P1026" s="2">
        <v>15.6</v>
      </c>
      <c r="S1026" s="2">
        <v>61</v>
      </c>
      <c r="T1026" s="2">
        <v>21.2</v>
      </c>
      <c r="U1026" s="2">
        <v>142</v>
      </c>
      <c r="V1026" s="2">
        <v>49.3</v>
      </c>
      <c r="Y1026" s="2">
        <v>85</v>
      </c>
      <c r="Z1026" s="2">
        <v>29.5</v>
      </c>
      <c r="AB1026" s="2">
        <v>5</v>
      </c>
      <c r="AC1026" s="2">
        <v>11</v>
      </c>
      <c r="AE1026" s="2">
        <v>288</v>
      </c>
      <c r="AF1026" s="2">
        <v>147</v>
      </c>
      <c r="AG1026" s="2">
        <v>51</v>
      </c>
      <c r="AH1026" s="2">
        <v>147</v>
      </c>
      <c r="AI1026" s="2">
        <v>51</v>
      </c>
      <c r="AJ1026" s="2">
        <v>51</v>
      </c>
      <c r="AK1026" s="2">
        <v>71</v>
      </c>
      <c r="AL1026" s="2">
        <v>24.7</v>
      </c>
      <c r="AM1026" s="2">
        <v>70</v>
      </c>
      <c r="AN1026" s="2">
        <v>24.3</v>
      </c>
      <c r="AO1026" s="2">
        <v>2</v>
      </c>
      <c r="AP1026" s="2">
        <v>0.7</v>
      </c>
      <c r="AQ1026" s="2">
        <v>93</v>
      </c>
      <c r="AR1026" s="2">
        <v>32.299999999999997</v>
      </c>
      <c r="AS1026" s="2">
        <v>52</v>
      </c>
      <c r="AT1026" s="2">
        <v>18.100000000000001</v>
      </c>
      <c r="AW1026" s="2">
        <v>141</v>
      </c>
      <c r="AX1026" s="2">
        <v>49</v>
      </c>
      <c r="AZ1026" s="2">
        <v>5</v>
      </c>
      <c r="BA1026" s="2">
        <v>11</v>
      </c>
      <c r="CA1026" s="2">
        <v>287</v>
      </c>
      <c r="CB1026" s="2">
        <v>217</v>
      </c>
      <c r="CC1026" s="2">
        <v>75.599999999999994</v>
      </c>
      <c r="CD1026" s="2">
        <v>217</v>
      </c>
      <c r="CE1026" s="2">
        <v>75.599999999999994</v>
      </c>
      <c r="CF1026" s="2">
        <v>75.599999999999994</v>
      </c>
      <c r="CG1026" s="2">
        <v>26</v>
      </c>
      <c r="CH1026" s="2">
        <v>9.1</v>
      </c>
      <c r="CI1026" s="2">
        <v>44</v>
      </c>
      <c r="CJ1026" s="2">
        <v>15.3</v>
      </c>
      <c r="CK1026" s="2">
        <v>10</v>
      </c>
      <c r="CL1026" s="2">
        <v>3.5</v>
      </c>
      <c r="CM1026" s="2">
        <v>112</v>
      </c>
      <c r="CN1026" s="2">
        <v>39</v>
      </c>
      <c r="CO1026" s="2">
        <v>95</v>
      </c>
      <c r="CP1026" s="2">
        <v>33.1</v>
      </c>
      <c r="CS1026" s="2">
        <v>70</v>
      </c>
      <c r="CT1026" s="2">
        <v>24.4</v>
      </c>
      <c r="CV1026" s="2">
        <v>6</v>
      </c>
      <c r="CW1026" s="2">
        <v>11</v>
      </c>
    </row>
    <row r="1027" spans="1:101" ht="12.75" customHeight="1" x14ac:dyDescent="0.2">
      <c r="A1027">
        <v>8</v>
      </c>
      <c r="B1027" s="2">
        <v>3310</v>
      </c>
    </row>
    <row r="1028" spans="1:101" ht="12.75" customHeight="1" x14ac:dyDescent="0.2">
      <c r="A1028">
        <v>8</v>
      </c>
      <c r="B1028" s="2">
        <v>3313</v>
      </c>
      <c r="C1028" s="17">
        <v>2.54</v>
      </c>
      <c r="D1028" s="2">
        <v>2.31</v>
      </c>
      <c r="F1028" s="15">
        <v>2.0129999999999999</v>
      </c>
      <c r="G1028" s="17">
        <v>205</v>
      </c>
      <c r="H1028" s="2">
        <v>113</v>
      </c>
      <c r="I1028" s="2">
        <v>54.1</v>
      </c>
      <c r="J1028" s="2">
        <v>113</v>
      </c>
      <c r="K1028" s="2">
        <v>54.1</v>
      </c>
      <c r="L1028" s="2">
        <v>55.1</v>
      </c>
      <c r="M1028" s="2">
        <v>48</v>
      </c>
      <c r="N1028" s="2">
        <v>23</v>
      </c>
      <c r="O1028" s="2">
        <v>44</v>
      </c>
      <c r="P1028" s="2">
        <v>21.1</v>
      </c>
      <c r="Q1028" s="2">
        <v>2</v>
      </c>
      <c r="R1028" s="2">
        <v>1</v>
      </c>
      <c r="S1028" s="2">
        <v>49</v>
      </c>
      <c r="T1028" s="2">
        <v>23.4</v>
      </c>
      <c r="U1028" s="2">
        <v>62</v>
      </c>
      <c r="V1028" s="2">
        <v>29.7</v>
      </c>
      <c r="W1028" s="2">
        <v>4</v>
      </c>
      <c r="X1028" s="2">
        <v>1.9</v>
      </c>
      <c r="Y1028" s="2">
        <v>96</v>
      </c>
      <c r="Z1028" s="2">
        <v>45.9</v>
      </c>
      <c r="AB1028" s="2">
        <v>1</v>
      </c>
      <c r="AC1028" s="2">
        <v>3</v>
      </c>
      <c r="AE1028" s="2">
        <v>205</v>
      </c>
      <c r="AF1028" s="2">
        <v>101</v>
      </c>
      <c r="AG1028" s="2">
        <v>48.3</v>
      </c>
      <c r="AH1028" s="2">
        <v>101</v>
      </c>
      <c r="AI1028" s="2">
        <v>48.3</v>
      </c>
      <c r="AJ1028" s="2">
        <v>49.3</v>
      </c>
      <c r="AK1028" s="2">
        <v>60</v>
      </c>
      <c r="AL1028" s="2">
        <v>28.7</v>
      </c>
      <c r="AM1028" s="2">
        <v>44</v>
      </c>
      <c r="AN1028" s="2">
        <v>21.1</v>
      </c>
      <c r="AO1028" s="2">
        <v>1</v>
      </c>
      <c r="AP1028" s="2">
        <v>0.5</v>
      </c>
      <c r="AQ1028" s="2">
        <v>66</v>
      </c>
      <c r="AR1028" s="2">
        <v>31.6</v>
      </c>
      <c r="AS1028" s="2">
        <v>34</v>
      </c>
      <c r="AT1028" s="2">
        <v>16.3</v>
      </c>
      <c r="AU1028" s="2">
        <v>4</v>
      </c>
      <c r="AV1028" s="2">
        <v>1.9</v>
      </c>
      <c r="AW1028" s="2">
        <v>108</v>
      </c>
      <c r="AX1028" s="2">
        <v>51.7</v>
      </c>
      <c r="AZ1028" s="2">
        <v>1</v>
      </c>
      <c r="BA1028" s="2">
        <v>3</v>
      </c>
      <c r="CA1028" s="2">
        <v>202</v>
      </c>
      <c r="CB1028" s="2">
        <v>73</v>
      </c>
      <c r="CC1028" s="2">
        <v>34.9</v>
      </c>
      <c r="CD1028" s="2">
        <v>73</v>
      </c>
      <c r="CE1028" s="2">
        <v>34.9</v>
      </c>
      <c r="CF1028" s="2">
        <v>36.1</v>
      </c>
      <c r="CG1028" s="2">
        <v>58</v>
      </c>
      <c r="CH1028" s="2">
        <v>27.8</v>
      </c>
      <c r="CI1028" s="2">
        <v>71</v>
      </c>
      <c r="CJ1028" s="2">
        <v>34</v>
      </c>
      <c r="CK1028" s="2">
        <v>2</v>
      </c>
      <c r="CL1028" s="2">
        <v>1</v>
      </c>
      <c r="CM1028" s="2">
        <v>63</v>
      </c>
      <c r="CN1028" s="2">
        <v>30.1</v>
      </c>
      <c r="CO1028" s="2">
        <v>8</v>
      </c>
      <c r="CP1028" s="2">
        <v>3.8</v>
      </c>
      <c r="CQ1028" s="2">
        <v>7</v>
      </c>
      <c r="CR1028" s="2">
        <v>3.3</v>
      </c>
      <c r="CS1028" s="2">
        <v>136</v>
      </c>
      <c r="CT1028" s="2">
        <v>65.099999999999994</v>
      </c>
      <c r="CV1028" s="2">
        <v>1</v>
      </c>
      <c r="CW1028" s="2">
        <v>3</v>
      </c>
    </row>
    <row r="1029" spans="1:101" ht="12.75" customHeight="1" x14ac:dyDescent="0.2">
      <c r="A1029">
        <v>8</v>
      </c>
      <c r="B1029" s="2">
        <v>3317</v>
      </c>
      <c r="C1029" s="17">
        <v>2.64</v>
      </c>
      <c r="D1029" s="2">
        <v>2.21</v>
      </c>
      <c r="F1029" s="15">
        <v>2.089</v>
      </c>
      <c r="G1029" s="17">
        <v>33</v>
      </c>
      <c r="H1029" s="2">
        <v>19</v>
      </c>
      <c r="I1029" s="2">
        <v>57.6</v>
      </c>
      <c r="J1029" s="2">
        <v>19</v>
      </c>
      <c r="K1029" s="2">
        <v>57.6</v>
      </c>
      <c r="L1029" s="2">
        <v>57.6</v>
      </c>
      <c r="M1029" s="2">
        <v>5</v>
      </c>
      <c r="N1029" s="2">
        <v>15.2</v>
      </c>
      <c r="O1029" s="2">
        <v>9</v>
      </c>
      <c r="P1029" s="2">
        <v>27.3</v>
      </c>
      <c r="S1029" s="2">
        <v>12</v>
      </c>
      <c r="T1029" s="2">
        <v>36.4</v>
      </c>
      <c r="U1029" s="2">
        <v>7</v>
      </c>
      <c r="V1029" s="2">
        <v>21.2</v>
      </c>
      <c r="Y1029" s="2">
        <v>14</v>
      </c>
      <c r="Z1029" s="2">
        <v>42.4</v>
      </c>
      <c r="AE1029" s="2">
        <v>33</v>
      </c>
      <c r="AF1029" s="2">
        <v>14</v>
      </c>
      <c r="AG1029" s="2">
        <v>42.4</v>
      </c>
      <c r="AH1029" s="2">
        <v>14</v>
      </c>
      <c r="AI1029" s="2">
        <v>42.4</v>
      </c>
      <c r="AJ1029" s="2">
        <v>42.4</v>
      </c>
      <c r="AK1029" s="2">
        <v>11</v>
      </c>
      <c r="AL1029" s="2">
        <v>33.299999999999997</v>
      </c>
      <c r="AM1029" s="2">
        <v>8</v>
      </c>
      <c r="AN1029" s="2">
        <v>24.2</v>
      </c>
      <c r="AQ1029" s="2">
        <v>10</v>
      </c>
      <c r="AR1029" s="2">
        <v>30.3</v>
      </c>
      <c r="AS1029" s="2">
        <v>4</v>
      </c>
      <c r="AT1029" s="2">
        <v>12.1</v>
      </c>
      <c r="AW1029" s="2">
        <v>19</v>
      </c>
      <c r="AX1029" s="2">
        <v>57.6</v>
      </c>
      <c r="CA1029" s="2">
        <v>32</v>
      </c>
      <c r="CB1029" s="2">
        <v>12</v>
      </c>
      <c r="CC1029" s="2">
        <v>36.4</v>
      </c>
      <c r="CD1029" s="2">
        <v>12</v>
      </c>
      <c r="CE1029" s="2">
        <v>36.4</v>
      </c>
      <c r="CF1029" s="2">
        <v>37.5</v>
      </c>
      <c r="CG1029" s="2">
        <v>8</v>
      </c>
      <c r="CH1029" s="2">
        <v>24.2</v>
      </c>
      <c r="CI1029" s="2">
        <v>12</v>
      </c>
      <c r="CJ1029" s="2">
        <v>36.4</v>
      </c>
      <c r="CM1029" s="2">
        <v>11</v>
      </c>
      <c r="CN1029" s="2">
        <v>33.299999999999997</v>
      </c>
      <c r="CO1029" s="2">
        <v>1</v>
      </c>
      <c r="CP1029" s="2">
        <v>3</v>
      </c>
      <c r="CQ1029" s="2">
        <v>1</v>
      </c>
      <c r="CR1029" s="2">
        <v>3</v>
      </c>
      <c r="CS1029" s="2">
        <v>21</v>
      </c>
      <c r="CT1029" s="2">
        <v>63.6</v>
      </c>
    </row>
    <row r="1030" spans="1:101" ht="12.75" customHeight="1" x14ac:dyDescent="0.2">
      <c r="A1030">
        <v>8</v>
      </c>
      <c r="B1030" s="2">
        <v>3318</v>
      </c>
      <c r="C1030" s="17">
        <v>3.27</v>
      </c>
      <c r="D1030" s="2">
        <v>2.76</v>
      </c>
      <c r="F1030" s="15">
        <v>3.2070000000000003</v>
      </c>
      <c r="G1030" s="17">
        <v>297</v>
      </c>
      <c r="H1030" s="2">
        <v>243</v>
      </c>
      <c r="I1030" s="2">
        <v>81.5</v>
      </c>
      <c r="J1030" s="2">
        <v>243</v>
      </c>
      <c r="K1030" s="2">
        <v>81.5</v>
      </c>
      <c r="L1030" s="2">
        <v>81.8</v>
      </c>
      <c r="M1030" s="2">
        <v>17</v>
      </c>
      <c r="N1030" s="2">
        <v>5.7</v>
      </c>
      <c r="O1030" s="2">
        <v>37</v>
      </c>
      <c r="P1030" s="2">
        <v>12.4</v>
      </c>
      <c r="Q1030" s="2">
        <v>8</v>
      </c>
      <c r="R1030" s="2">
        <v>2.7</v>
      </c>
      <c r="S1030" s="2">
        <v>57</v>
      </c>
      <c r="T1030" s="2">
        <v>19.100000000000001</v>
      </c>
      <c r="U1030" s="2">
        <v>178</v>
      </c>
      <c r="V1030" s="2">
        <v>59.7</v>
      </c>
      <c r="W1030" s="2">
        <v>1</v>
      </c>
      <c r="X1030" s="2">
        <v>0.3</v>
      </c>
      <c r="Y1030" s="2">
        <v>55</v>
      </c>
      <c r="Z1030" s="2">
        <v>18.5</v>
      </c>
      <c r="AA1030" s="2">
        <v>3</v>
      </c>
      <c r="AC1030" s="2">
        <v>1</v>
      </c>
      <c r="AE1030" s="2">
        <v>298</v>
      </c>
      <c r="AF1030" s="2">
        <v>192</v>
      </c>
      <c r="AG1030" s="2">
        <v>64.400000000000006</v>
      </c>
      <c r="AH1030" s="2">
        <v>192</v>
      </c>
      <c r="AI1030" s="2">
        <v>64.400000000000006</v>
      </c>
      <c r="AJ1030" s="2">
        <v>64.400000000000006</v>
      </c>
      <c r="AK1030" s="2">
        <v>61</v>
      </c>
      <c r="AL1030" s="2">
        <v>20.5</v>
      </c>
      <c r="AM1030" s="2">
        <v>45</v>
      </c>
      <c r="AN1030" s="2">
        <v>15.1</v>
      </c>
      <c r="AO1030" s="2">
        <v>3</v>
      </c>
      <c r="AP1030" s="2">
        <v>1</v>
      </c>
      <c r="AQ1030" s="2">
        <v>86</v>
      </c>
      <c r="AR1030" s="2">
        <v>28.9</v>
      </c>
      <c r="AS1030" s="2">
        <v>103</v>
      </c>
      <c r="AT1030" s="2">
        <v>34.6</v>
      </c>
      <c r="AW1030" s="2">
        <v>106</v>
      </c>
      <c r="AX1030" s="2">
        <v>35.6</v>
      </c>
      <c r="AY1030" s="2">
        <v>3</v>
      </c>
      <c r="BA1030" s="2">
        <v>1</v>
      </c>
      <c r="CA1030" s="2">
        <v>296</v>
      </c>
      <c r="CB1030" s="2">
        <v>255</v>
      </c>
      <c r="CC1030" s="2">
        <v>85.9</v>
      </c>
      <c r="CD1030" s="2">
        <v>255</v>
      </c>
      <c r="CE1030" s="2">
        <v>85.9</v>
      </c>
      <c r="CF1030" s="2">
        <v>86.1</v>
      </c>
      <c r="CG1030" s="2">
        <v>6</v>
      </c>
      <c r="CH1030" s="2">
        <v>2</v>
      </c>
      <c r="CI1030" s="2">
        <v>35</v>
      </c>
      <c r="CJ1030" s="2">
        <v>11.8</v>
      </c>
      <c r="CK1030" s="2">
        <v>8</v>
      </c>
      <c r="CL1030" s="2">
        <v>2.7</v>
      </c>
      <c r="CM1030" s="2">
        <v>112</v>
      </c>
      <c r="CN1030" s="2">
        <v>37.700000000000003</v>
      </c>
      <c r="CO1030" s="2">
        <v>135</v>
      </c>
      <c r="CP1030" s="2">
        <v>45.5</v>
      </c>
      <c r="CQ1030" s="2">
        <v>1</v>
      </c>
      <c r="CR1030" s="2">
        <v>0.3</v>
      </c>
      <c r="CS1030" s="2">
        <v>42</v>
      </c>
      <c r="CT1030" s="2">
        <v>14.1</v>
      </c>
      <c r="CU1030" s="2">
        <v>4</v>
      </c>
      <c r="CV1030" s="2">
        <v>1</v>
      </c>
    </row>
    <row r="1031" spans="1:101" ht="12.75" customHeight="1" x14ac:dyDescent="0.2">
      <c r="A1031">
        <v>8</v>
      </c>
      <c r="B1031" s="2">
        <v>3319</v>
      </c>
      <c r="C1031" s="17">
        <v>3.21</v>
      </c>
      <c r="D1031" s="2">
        <v>2.44</v>
      </c>
      <c r="F1031" s="15">
        <v>2.9849999999999999</v>
      </c>
      <c r="G1031" s="17">
        <v>135</v>
      </c>
      <c r="H1031" s="2">
        <v>102</v>
      </c>
      <c r="I1031" s="2">
        <v>75.599999999999994</v>
      </c>
      <c r="J1031" s="2">
        <v>102</v>
      </c>
      <c r="K1031" s="2">
        <v>75.599999999999994</v>
      </c>
      <c r="L1031" s="2">
        <v>75.599999999999994</v>
      </c>
      <c r="M1031" s="2">
        <v>14</v>
      </c>
      <c r="N1031" s="2">
        <v>10.4</v>
      </c>
      <c r="O1031" s="2">
        <v>19</v>
      </c>
      <c r="P1031" s="2">
        <v>14.1</v>
      </c>
      <c r="S1031" s="2">
        <v>26</v>
      </c>
      <c r="T1031" s="2">
        <v>19.3</v>
      </c>
      <c r="U1031" s="2">
        <v>76</v>
      </c>
      <c r="V1031" s="2">
        <v>56.3</v>
      </c>
      <c r="Y1031" s="2">
        <v>33</v>
      </c>
      <c r="Z1031" s="2">
        <v>24.4</v>
      </c>
      <c r="AC1031" s="2">
        <v>2</v>
      </c>
      <c r="AE1031" s="2">
        <v>135</v>
      </c>
      <c r="AF1031" s="2">
        <v>70</v>
      </c>
      <c r="AG1031" s="2">
        <v>51.9</v>
      </c>
      <c r="AH1031" s="2">
        <v>70</v>
      </c>
      <c r="AI1031" s="2">
        <v>51.9</v>
      </c>
      <c r="AJ1031" s="2">
        <v>51.9</v>
      </c>
      <c r="AK1031" s="2">
        <v>36</v>
      </c>
      <c r="AL1031" s="2">
        <v>26.7</v>
      </c>
      <c r="AM1031" s="2">
        <v>29</v>
      </c>
      <c r="AN1031" s="2">
        <v>21.5</v>
      </c>
      <c r="AQ1031" s="2">
        <v>44</v>
      </c>
      <c r="AR1031" s="2">
        <v>32.6</v>
      </c>
      <c r="AS1031" s="2">
        <v>26</v>
      </c>
      <c r="AT1031" s="2">
        <v>19.3</v>
      </c>
      <c r="AW1031" s="2">
        <v>65</v>
      </c>
      <c r="AX1031" s="2">
        <v>48.1</v>
      </c>
      <c r="BA1031" s="2">
        <v>2</v>
      </c>
      <c r="CA1031" s="2">
        <v>135</v>
      </c>
      <c r="CB1031" s="2">
        <v>101</v>
      </c>
      <c r="CC1031" s="2">
        <v>74.8</v>
      </c>
      <c r="CD1031" s="2">
        <v>101</v>
      </c>
      <c r="CE1031" s="2">
        <v>74.8</v>
      </c>
      <c r="CF1031" s="2">
        <v>74.8</v>
      </c>
      <c r="CG1031" s="2">
        <v>7</v>
      </c>
      <c r="CH1031" s="2">
        <v>5.2</v>
      </c>
      <c r="CI1031" s="2">
        <v>27</v>
      </c>
      <c r="CJ1031" s="2">
        <v>20</v>
      </c>
      <c r="CM1031" s="2">
        <v>62</v>
      </c>
      <c r="CN1031" s="2">
        <v>45.9</v>
      </c>
      <c r="CO1031" s="2">
        <v>39</v>
      </c>
      <c r="CP1031" s="2">
        <v>28.9</v>
      </c>
      <c r="CS1031" s="2">
        <v>34</v>
      </c>
      <c r="CT1031" s="2">
        <v>25.2</v>
      </c>
      <c r="CW1031" s="2">
        <v>2</v>
      </c>
    </row>
    <row r="1032" spans="1:101" ht="12.75" customHeight="1" x14ac:dyDescent="0.2">
      <c r="A1032">
        <v>8</v>
      </c>
      <c r="B1032" s="2">
        <v>3320</v>
      </c>
      <c r="C1032" s="17">
        <v>2.84</v>
      </c>
      <c r="D1032" s="2">
        <v>2.37</v>
      </c>
      <c r="F1032" s="15">
        <v>2.6619999999999999</v>
      </c>
      <c r="G1032" s="17">
        <v>338</v>
      </c>
      <c r="H1032" s="2">
        <v>217</v>
      </c>
      <c r="I1032" s="2">
        <v>64.2</v>
      </c>
      <c r="J1032" s="2">
        <v>217</v>
      </c>
      <c r="K1032" s="2">
        <v>64.2</v>
      </c>
      <c r="L1032" s="2">
        <v>64.2</v>
      </c>
      <c r="M1032" s="2">
        <v>51</v>
      </c>
      <c r="N1032" s="2">
        <v>15.1</v>
      </c>
      <c r="O1032" s="2">
        <v>70</v>
      </c>
      <c r="P1032" s="2">
        <v>20.7</v>
      </c>
      <c r="Q1032" s="2">
        <v>5</v>
      </c>
      <c r="R1032" s="2">
        <v>1.5</v>
      </c>
      <c r="S1032" s="2">
        <v>78</v>
      </c>
      <c r="T1032" s="2">
        <v>23.1</v>
      </c>
      <c r="U1032" s="2">
        <v>134</v>
      </c>
      <c r="V1032" s="2">
        <v>39.6</v>
      </c>
      <c r="Y1032" s="2">
        <v>121</v>
      </c>
      <c r="Z1032" s="2">
        <v>35.799999999999997</v>
      </c>
      <c r="AA1032" s="2">
        <v>4</v>
      </c>
      <c r="AB1032" s="2">
        <v>4</v>
      </c>
      <c r="AE1032" s="2">
        <v>341</v>
      </c>
      <c r="AF1032" s="2">
        <v>177</v>
      </c>
      <c r="AG1032" s="2">
        <v>51.9</v>
      </c>
      <c r="AH1032" s="2">
        <v>177</v>
      </c>
      <c r="AI1032" s="2">
        <v>51.9</v>
      </c>
      <c r="AJ1032" s="2">
        <v>51.9</v>
      </c>
      <c r="AK1032" s="2">
        <v>101</v>
      </c>
      <c r="AL1032" s="2">
        <v>29.6</v>
      </c>
      <c r="AM1032" s="2">
        <v>63</v>
      </c>
      <c r="AN1032" s="2">
        <v>18.5</v>
      </c>
      <c r="AO1032" s="2">
        <v>7</v>
      </c>
      <c r="AP1032" s="2">
        <v>2.1</v>
      </c>
      <c r="AQ1032" s="2">
        <v>98</v>
      </c>
      <c r="AR1032" s="2">
        <v>28.7</v>
      </c>
      <c r="AS1032" s="2">
        <v>72</v>
      </c>
      <c r="AT1032" s="2">
        <v>21.1</v>
      </c>
      <c r="AW1032" s="2">
        <v>164</v>
      </c>
      <c r="AX1032" s="2">
        <v>48.1</v>
      </c>
      <c r="AY1032" s="2">
        <v>3</v>
      </c>
      <c r="AZ1032" s="2">
        <v>2</v>
      </c>
      <c r="CA1032" s="2">
        <v>340</v>
      </c>
      <c r="CB1032" s="2">
        <v>215</v>
      </c>
      <c r="CC1032" s="2">
        <v>63.2</v>
      </c>
      <c r="CD1032" s="2">
        <v>215</v>
      </c>
      <c r="CE1032" s="2">
        <v>63.2</v>
      </c>
      <c r="CF1032" s="2">
        <v>63.2</v>
      </c>
      <c r="CG1032" s="2">
        <v>42</v>
      </c>
      <c r="CH1032" s="2">
        <v>12.4</v>
      </c>
      <c r="CI1032" s="2">
        <v>83</v>
      </c>
      <c r="CJ1032" s="2">
        <v>24.4</v>
      </c>
      <c r="CK1032" s="2">
        <v>9</v>
      </c>
      <c r="CL1032" s="2">
        <v>2.6</v>
      </c>
      <c r="CM1032" s="2">
        <v>127</v>
      </c>
      <c r="CN1032" s="2">
        <v>37.4</v>
      </c>
      <c r="CO1032" s="2">
        <v>79</v>
      </c>
      <c r="CP1032" s="2">
        <v>23.2</v>
      </c>
      <c r="CS1032" s="2">
        <v>125</v>
      </c>
      <c r="CT1032" s="2">
        <v>36.799999999999997</v>
      </c>
      <c r="CU1032" s="2">
        <v>4</v>
      </c>
      <c r="CV1032" s="2">
        <v>2</v>
      </c>
    </row>
    <row r="1033" spans="1:101" ht="12.75" customHeight="1" x14ac:dyDescent="0.2">
      <c r="A1033">
        <v>8</v>
      </c>
      <c r="B1033" s="2">
        <v>3322</v>
      </c>
      <c r="C1033" s="17">
        <v>2.87</v>
      </c>
      <c r="D1033" s="2">
        <v>2.71</v>
      </c>
      <c r="F1033" s="15">
        <v>2.8730000000000002</v>
      </c>
      <c r="G1033" s="17">
        <v>163</v>
      </c>
      <c r="H1033" s="2">
        <v>107</v>
      </c>
      <c r="I1033" s="2">
        <v>64.8</v>
      </c>
      <c r="J1033" s="2">
        <v>107</v>
      </c>
      <c r="K1033" s="2">
        <v>64.8</v>
      </c>
      <c r="L1033" s="2">
        <v>65.599999999999994</v>
      </c>
      <c r="M1033" s="2">
        <v>21</v>
      </c>
      <c r="N1033" s="2">
        <v>12.7</v>
      </c>
      <c r="O1033" s="2">
        <v>35</v>
      </c>
      <c r="P1033" s="2">
        <v>21.2</v>
      </c>
      <c r="S1033" s="2">
        <v>45</v>
      </c>
      <c r="T1033" s="2">
        <v>27.3</v>
      </c>
      <c r="U1033" s="2">
        <v>62</v>
      </c>
      <c r="V1033" s="2">
        <v>37.6</v>
      </c>
      <c r="W1033" s="2">
        <v>2</v>
      </c>
      <c r="X1033" s="2">
        <v>1.2</v>
      </c>
      <c r="Y1033" s="2">
        <v>58</v>
      </c>
      <c r="Z1033" s="2">
        <v>35.200000000000003</v>
      </c>
      <c r="AB1033" s="2">
        <v>3</v>
      </c>
      <c r="AC1033" s="2">
        <v>8</v>
      </c>
      <c r="AE1033" s="2">
        <v>164</v>
      </c>
      <c r="AF1033" s="2">
        <v>100</v>
      </c>
      <c r="AG1033" s="2">
        <v>60.2</v>
      </c>
      <c r="AH1033" s="2">
        <v>100</v>
      </c>
      <c r="AI1033" s="2">
        <v>60.2</v>
      </c>
      <c r="AJ1033" s="2">
        <v>61</v>
      </c>
      <c r="AK1033" s="2">
        <v>26</v>
      </c>
      <c r="AL1033" s="2">
        <v>15.7</v>
      </c>
      <c r="AM1033" s="2">
        <v>38</v>
      </c>
      <c r="AN1033" s="2">
        <v>22.9</v>
      </c>
      <c r="AQ1033" s="2">
        <v>52</v>
      </c>
      <c r="AR1033" s="2">
        <v>31.3</v>
      </c>
      <c r="AS1033" s="2">
        <v>48</v>
      </c>
      <c r="AT1033" s="2">
        <v>28.9</v>
      </c>
      <c r="AU1033" s="2">
        <v>2</v>
      </c>
      <c r="AV1033" s="2">
        <v>1.2</v>
      </c>
      <c r="AW1033" s="2">
        <v>66</v>
      </c>
      <c r="AX1033" s="2">
        <v>39.799999999999997</v>
      </c>
      <c r="AZ1033" s="2">
        <v>2</v>
      </c>
      <c r="BA1033" s="2">
        <v>8</v>
      </c>
      <c r="CA1033" s="2">
        <v>163</v>
      </c>
      <c r="CB1033" s="2">
        <v>123</v>
      </c>
      <c r="CC1033" s="2">
        <v>74.5</v>
      </c>
      <c r="CD1033" s="2">
        <v>123</v>
      </c>
      <c r="CE1033" s="2">
        <v>74.5</v>
      </c>
      <c r="CF1033" s="2">
        <v>75.5</v>
      </c>
      <c r="CG1033" s="2">
        <v>11</v>
      </c>
      <c r="CH1033" s="2">
        <v>6.7</v>
      </c>
      <c r="CI1033" s="2">
        <v>29</v>
      </c>
      <c r="CJ1033" s="2">
        <v>17.600000000000001</v>
      </c>
      <c r="CK1033" s="2">
        <v>4</v>
      </c>
      <c r="CL1033" s="2">
        <v>2.4</v>
      </c>
      <c r="CM1033" s="2">
        <v>71</v>
      </c>
      <c r="CN1033" s="2">
        <v>43</v>
      </c>
      <c r="CO1033" s="2">
        <v>48</v>
      </c>
      <c r="CP1033" s="2">
        <v>29.1</v>
      </c>
      <c r="CQ1033" s="2">
        <v>2</v>
      </c>
      <c r="CR1033" s="2">
        <v>1.2</v>
      </c>
      <c r="CS1033" s="2">
        <v>42</v>
      </c>
      <c r="CT1033" s="2">
        <v>25.5</v>
      </c>
      <c r="CV1033" s="2">
        <v>3</v>
      </c>
      <c r="CW1033" s="2">
        <v>8</v>
      </c>
    </row>
    <row r="1034" spans="1:101" ht="12.75" customHeight="1" x14ac:dyDescent="0.2">
      <c r="A1034">
        <v>8</v>
      </c>
      <c r="B1034" s="2">
        <v>3324</v>
      </c>
      <c r="C1034" s="17">
        <v>2.4900000000000002</v>
      </c>
      <c r="D1034" s="2">
        <v>1.79</v>
      </c>
      <c r="F1034" s="15">
        <v>2.0780000000000003</v>
      </c>
      <c r="G1034" s="17">
        <v>294</v>
      </c>
      <c r="H1034" s="2">
        <v>136</v>
      </c>
      <c r="I1034" s="2">
        <v>46.1</v>
      </c>
      <c r="J1034" s="2">
        <v>136</v>
      </c>
      <c r="K1034" s="2">
        <v>46.1</v>
      </c>
      <c r="L1034" s="2">
        <v>46.3</v>
      </c>
      <c r="M1034" s="2">
        <v>60</v>
      </c>
      <c r="N1034" s="2">
        <v>20.3</v>
      </c>
      <c r="O1034" s="2">
        <v>98</v>
      </c>
      <c r="P1034" s="2">
        <v>33.200000000000003</v>
      </c>
      <c r="S1034" s="2">
        <v>65</v>
      </c>
      <c r="T1034" s="2">
        <v>22</v>
      </c>
      <c r="U1034" s="2">
        <v>71</v>
      </c>
      <c r="V1034" s="2">
        <v>24.1</v>
      </c>
      <c r="W1034" s="2">
        <v>1</v>
      </c>
      <c r="X1034" s="2">
        <v>0.3</v>
      </c>
      <c r="Y1034" s="2">
        <v>159</v>
      </c>
      <c r="Z1034" s="2">
        <v>53.9</v>
      </c>
      <c r="AA1034" s="2">
        <v>1</v>
      </c>
      <c r="AB1034" s="2">
        <v>6</v>
      </c>
      <c r="AE1034" s="2">
        <v>295</v>
      </c>
      <c r="AF1034" s="2">
        <v>74</v>
      </c>
      <c r="AG1034" s="2">
        <v>25</v>
      </c>
      <c r="AH1034" s="2">
        <v>74</v>
      </c>
      <c r="AI1034" s="2">
        <v>25</v>
      </c>
      <c r="AJ1034" s="2">
        <v>25.1</v>
      </c>
      <c r="AK1034" s="2">
        <v>147</v>
      </c>
      <c r="AL1034" s="2">
        <v>49.7</v>
      </c>
      <c r="AM1034" s="2">
        <v>74</v>
      </c>
      <c r="AN1034" s="2">
        <v>25</v>
      </c>
      <c r="AQ1034" s="2">
        <v>61</v>
      </c>
      <c r="AR1034" s="2">
        <v>20.6</v>
      </c>
      <c r="AS1034" s="2">
        <v>13</v>
      </c>
      <c r="AT1034" s="2">
        <v>4.4000000000000004</v>
      </c>
      <c r="AU1034" s="2">
        <v>1</v>
      </c>
      <c r="AV1034" s="2">
        <v>0.3</v>
      </c>
      <c r="AW1034" s="2">
        <v>222</v>
      </c>
      <c r="AX1034" s="2">
        <v>75</v>
      </c>
      <c r="AZ1034" s="2">
        <v>6</v>
      </c>
      <c r="CA1034" s="2">
        <v>294</v>
      </c>
      <c r="CB1034" s="2">
        <v>89</v>
      </c>
      <c r="CC1034" s="2">
        <v>29.9</v>
      </c>
      <c r="CD1034" s="2">
        <v>89</v>
      </c>
      <c r="CE1034" s="2">
        <v>29.9</v>
      </c>
      <c r="CF1034" s="2">
        <v>30.3</v>
      </c>
      <c r="CG1034" s="2">
        <v>75</v>
      </c>
      <c r="CH1034" s="2">
        <v>25.2</v>
      </c>
      <c r="CI1034" s="2">
        <v>130</v>
      </c>
      <c r="CJ1034" s="2">
        <v>43.6</v>
      </c>
      <c r="CM1034" s="2">
        <v>71</v>
      </c>
      <c r="CN1034" s="2">
        <v>23.8</v>
      </c>
      <c r="CO1034" s="2">
        <v>18</v>
      </c>
      <c r="CP1034" s="2">
        <v>6</v>
      </c>
      <c r="CQ1034" s="2">
        <v>4</v>
      </c>
      <c r="CR1034" s="2">
        <v>1.3</v>
      </c>
      <c r="CS1034" s="2">
        <v>209</v>
      </c>
      <c r="CT1034" s="2">
        <v>70.099999999999994</v>
      </c>
      <c r="CV1034" s="2">
        <v>4</v>
      </c>
    </row>
    <row r="1035" spans="1:101" ht="12.75" customHeight="1" x14ac:dyDescent="0.2">
      <c r="A1035">
        <v>8</v>
      </c>
      <c r="B1035" s="2">
        <v>3328</v>
      </c>
      <c r="C1035" s="17">
        <v>2.94</v>
      </c>
      <c r="D1035" s="2">
        <v>2.81</v>
      </c>
      <c r="F1035" s="15">
        <v>2.2529999999999997</v>
      </c>
      <c r="G1035" s="17">
        <v>16</v>
      </c>
      <c r="H1035" s="2">
        <v>11</v>
      </c>
      <c r="I1035" s="2">
        <v>68.8</v>
      </c>
      <c r="J1035" s="2">
        <v>11</v>
      </c>
      <c r="K1035" s="2">
        <v>68.8</v>
      </c>
      <c r="L1035" s="2">
        <v>68.8</v>
      </c>
      <c r="M1035" s="2">
        <v>1</v>
      </c>
      <c r="N1035" s="2">
        <v>6.3</v>
      </c>
      <c r="O1035" s="2">
        <v>4</v>
      </c>
      <c r="P1035" s="2">
        <v>25</v>
      </c>
      <c r="S1035" s="2">
        <v>6</v>
      </c>
      <c r="T1035" s="2">
        <v>37.5</v>
      </c>
      <c r="U1035" s="2">
        <v>5</v>
      </c>
      <c r="V1035" s="2">
        <v>31.3</v>
      </c>
      <c r="Y1035" s="2">
        <v>5</v>
      </c>
      <c r="Z1035" s="2">
        <v>31.3</v>
      </c>
      <c r="AB1035" s="2">
        <v>1</v>
      </c>
      <c r="AE1035" s="2">
        <v>16</v>
      </c>
      <c r="AF1035" s="2">
        <v>10</v>
      </c>
      <c r="AG1035" s="2">
        <v>62.5</v>
      </c>
      <c r="AH1035" s="2">
        <v>10</v>
      </c>
      <c r="AI1035" s="2">
        <v>62.5</v>
      </c>
      <c r="AJ1035" s="2">
        <v>62.5</v>
      </c>
      <c r="AK1035" s="2">
        <v>3</v>
      </c>
      <c r="AL1035" s="2">
        <v>18.8</v>
      </c>
      <c r="AM1035" s="2">
        <v>3</v>
      </c>
      <c r="AN1035" s="2">
        <v>18.8</v>
      </c>
      <c r="AQ1035" s="2">
        <v>4</v>
      </c>
      <c r="AR1035" s="2">
        <v>25</v>
      </c>
      <c r="AS1035" s="2">
        <v>6</v>
      </c>
      <c r="AT1035" s="2">
        <v>37.5</v>
      </c>
      <c r="AW1035" s="2">
        <v>6</v>
      </c>
      <c r="AX1035" s="2">
        <v>37.5</v>
      </c>
      <c r="AZ1035" s="2">
        <v>1</v>
      </c>
      <c r="CA1035" s="2">
        <v>16</v>
      </c>
      <c r="CB1035" s="2">
        <v>7</v>
      </c>
      <c r="CC1035" s="2">
        <v>43.8</v>
      </c>
      <c r="CD1035" s="2">
        <v>7</v>
      </c>
      <c r="CE1035" s="2">
        <v>43.8</v>
      </c>
      <c r="CF1035" s="2">
        <v>43.8</v>
      </c>
      <c r="CG1035" s="2">
        <v>4</v>
      </c>
      <c r="CH1035" s="2">
        <v>25</v>
      </c>
      <c r="CI1035" s="2">
        <v>5</v>
      </c>
      <c r="CJ1035" s="2">
        <v>31.3</v>
      </c>
      <c r="CM1035" s="2">
        <v>6</v>
      </c>
      <c r="CN1035" s="2">
        <v>37.5</v>
      </c>
      <c r="CO1035" s="2">
        <v>1</v>
      </c>
      <c r="CP1035" s="2">
        <v>6.3</v>
      </c>
      <c r="CS1035" s="2">
        <v>9</v>
      </c>
      <c r="CT1035" s="2">
        <v>56.3</v>
      </c>
      <c r="CV1035" s="2">
        <v>1</v>
      </c>
    </row>
    <row r="1036" spans="1:101" ht="12.75" customHeight="1" x14ac:dyDescent="0.2">
      <c r="A1036">
        <v>8</v>
      </c>
      <c r="B1036" s="2">
        <v>3333</v>
      </c>
      <c r="C1036" s="17">
        <v>2.91</v>
      </c>
      <c r="D1036" s="2">
        <v>2.46</v>
      </c>
      <c r="F1036" s="15">
        <v>2.67</v>
      </c>
      <c r="G1036" s="17">
        <v>330</v>
      </c>
      <c r="H1036" s="2">
        <v>221</v>
      </c>
      <c r="I1036" s="2">
        <v>66.599999999999994</v>
      </c>
      <c r="J1036" s="2">
        <v>221</v>
      </c>
      <c r="K1036" s="2">
        <v>66.599999999999994</v>
      </c>
      <c r="L1036" s="2">
        <v>67</v>
      </c>
      <c r="M1036" s="2">
        <v>40</v>
      </c>
      <c r="N1036" s="2">
        <v>12</v>
      </c>
      <c r="O1036" s="2">
        <v>69</v>
      </c>
      <c r="P1036" s="2">
        <v>20.8</v>
      </c>
      <c r="S1036" s="2">
        <v>96</v>
      </c>
      <c r="T1036" s="2">
        <v>28.9</v>
      </c>
      <c r="U1036" s="2">
        <v>125</v>
      </c>
      <c r="V1036" s="2">
        <v>37.700000000000003</v>
      </c>
      <c r="W1036" s="2">
        <v>2</v>
      </c>
      <c r="X1036" s="2">
        <v>0.6</v>
      </c>
      <c r="Y1036" s="2">
        <v>111</v>
      </c>
      <c r="Z1036" s="2">
        <v>33.4</v>
      </c>
      <c r="AB1036" s="2">
        <v>3</v>
      </c>
      <c r="AE1036" s="2">
        <v>328</v>
      </c>
      <c r="AF1036" s="2">
        <v>172</v>
      </c>
      <c r="AG1036" s="2">
        <v>51.7</v>
      </c>
      <c r="AH1036" s="2">
        <v>172</v>
      </c>
      <c r="AI1036" s="2">
        <v>51.7</v>
      </c>
      <c r="AJ1036" s="2">
        <v>52.4</v>
      </c>
      <c r="AK1036" s="2">
        <v>97</v>
      </c>
      <c r="AL1036" s="2">
        <v>29.1</v>
      </c>
      <c r="AM1036" s="2">
        <v>59</v>
      </c>
      <c r="AN1036" s="2">
        <v>17.7</v>
      </c>
      <c r="AQ1036" s="2">
        <v>84</v>
      </c>
      <c r="AR1036" s="2">
        <v>25.2</v>
      </c>
      <c r="AS1036" s="2">
        <v>88</v>
      </c>
      <c r="AT1036" s="2">
        <v>26.4</v>
      </c>
      <c r="AU1036" s="2">
        <v>5</v>
      </c>
      <c r="AV1036" s="2">
        <v>1.5</v>
      </c>
      <c r="AW1036" s="2">
        <v>161</v>
      </c>
      <c r="AX1036" s="2">
        <v>48.3</v>
      </c>
      <c r="AZ1036" s="2">
        <v>2</v>
      </c>
      <c r="CA1036" s="2">
        <v>330</v>
      </c>
      <c r="CB1036" s="2">
        <v>200</v>
      </c>
      <c r="CC1036" s="2">
        <v>60.1</v>
      </c>
      <c r="CD1036" s="2">
        <v>200</v>
      </c>
      <c r="CE1036" s="2">
        <v>60.1</v>
      </c>
      <c r="CF1036" s="2">
        <v>60.6</v>
      </c>
      <c r="CG1036" s="2">
        <v>42</v>
      </c>
      <c r="CH1036" s="2">
        <v>12.6</v>
      </c>
      <c r="CI1036" s="2">
        <v>88</v>
      </c>
      <c r="CJ1036" s="2">
        <v>26.4</v>
      </c>
      <c r="CM1036" s="2">
        <v>128</v>
      </c>
      <c r="CN1036" s="2">
        <v>38.4</v>
      </c>
      <c r="CO1036" s="2">
        <v>72</v>
      </c>
      <c r="CP1036" s="2">
        <v>21.6</v>
      </c>
      <c r="CQ1036" s="2">
        <v>3</v>
      </c>
      <c r="CR1036" s="2">
        <v>0.9</v>
      </c>
      <c r="CS1036" s="2">
        <v>133</v>
      </c>
      <c r="CT1036" s="2">
        <v>39.9</v>
      </c>
      <c r="CV1036" s="2">
        <v>2</v>
      </c>
    </row>
    <row r="1037" spans="1:101" ht="12.75" customHeight="1" x14ac:dyDescent="0.2">
      <c r="A1037">
        <v>8</v>
      </c>
      <c r="B1037" s="2">
        <v>3338</v>
      </c>
      <c r="C1037" s="17">
        <v>3.34</v>
      </c>
      <c r="D1037" s="2">
        <v>3.44</v>
      </c>
      <c r="F1037" s="15">
        <v>3.2730000000000001</v>
      </c>
      <c r="G1037" s="17">
        <v>337</v>
      </c>
      <c r="H1037" s="2">
        <v>272</v>
      </c>
      <c r="I1037" s="2">
        <v>80.7</v>
      </c>
      <c r="J1037" s="2">
        <v>272</v>
      </c>
      <c r="K1037" s="2">
        <v>80.7</v>
      </c>
      <c r="L1037" s="2">
        <v>80.7</v>
      </c>
      <c r="M1037" s="2">
        <v>20</v>
      </c>
      <c r="N1037" s="2">
        <v>5.9</v>
      </c>
      <c r="O1037" s="2">
        <v>45</v>
      </c>
      <c r="P1037" s="2">
        <v>13.4</v>
      </c>
      <c r="S1037" s="2">
        <v>73</v>
      </c>
      <c r="T1037" s="2">
        <v>21.7</v>
      </c>
      <c r="U1037" s="2">
        <v>199</v>
      </c>
      <c r="V1037" s="2">
        <v>59.1</v>
      </c>
      <c r="Y1037" s="2">
        <v>65</v>
      </c>
      <c r="Z1037" s="2">
        <v>19.3</v>
      </c>
      <c r="AB1037" s="2">
        <v>2</v>
      </c>
      <c r="AE1037" s="2">
        <v>339</v>
      </c>
      <c r="AF1037" s="2">
        <v>288</v>
      </c>
      <c r="AG1037" s="2">
        <v>85</v>
      </c>
      <c r="AH1037" s="2">
        <v>288</v>
      </c>
      <c r="AI1037" s="2">
        <v>85</v>
      </c>
      <c r="AJ1037" s="2">
        <v>85</v>
      </c>
      <c r="AK1037" s="2">
        <v>27</v>
      </c>
      <c r="AL1037" s="2">
        <v>8</v>
      </c>
      <c r="AM1037" s="2">
        <v>24</v>
      </c>
      <c r="AN1037" s="2">
        <v>7.1</v>
      </c>
      <c r="AQ1037" s="2">
        <v>60</v>
      </c>
      <c r="AR1037" s="2">
        <v>17.7</v>
      </c>
      <c r="AS1037" s="2">
        <v>228</v>
      </c>
      <c r="AT1037" s="2">
        <v>67.3</v>
      </c>
      <c r="AW1037" s="2">
        <v>51</v>
      </c>
      <c r="AX1037" s="2">
        <v>15</v>
      </c>
      <c r="CA1037" s="2">
        <v>339</v>
      </c>
      <c r="CB1037" s="2">
        <v>295</v>
      </c>
      <c r="CC1037" s="2">
        <v>87</v>
      </c>
      <c r="CD1037" s="2">
        <v>295</v>
      </c>
      <c r="CE1037" s="2">
        <v>87</v>
      </c>
      <c r="CF1037" s="2">
        <v>87</v>
      </c>
      <c r="CG1037" s="2">
        <v>9</v>
      </c>
      <c r="CH1037" s="2">
        <v>2.7</v>
      </c>
      <c r="CI1037" s="2">
        <v>35</v>
      </c>
      <c r="CJ1037" s="2">
        <v>10.3</v>
      </c>
      <c r="CK1037" s="2">
        <v>2</v>
      </c>
      <c r="CL1037" s="2">
        <v>0.6</v>
      </c>
      <c r="CM1037" s="2">
        <v>141</v>
      </c>
      <c r="CN1037" s="2">
        <v>41.6</v>
      </c>
      <c r="CO1037" s="2">
        <v>152</v>
      </c>
      <c r="CP1037" s="2">
        <v>44.8</v>
      </c>
      <c r="CS1037" s="2">
        <v>44</v>
      </c>
      <c r="CT1037" s="2">
        <v>13</v>
      </c>
    </row>
    <row r="1038" spans="1:101" ht="12.75" customHeight="1" x14ac:dyDescent="0.2">
      <c r="A1038">
        <v>8</v>
      </c>
      <c r="B1038" s="2">
        <v>3340</v>
      </c>
      <c r="G1038" s="17">
        <v>2</v>
      </c>
      <c r="AE1038" s="2">
        <v>2</v>
      </c>
      <c r="CA1038" s="2">
        <v>2</v>
      </c>
    </row>
    <row r="1039" spans="1:101" ht="12.75" customHeight="1" x14ac:dyDescent="0.2">
      <c r="A1039">
        <v>8</v>
      </c>
      <c r="B1039" s="2">
        <v>3345</v>
      </c>
      <c r="C1039" s="17">
        <v>3.22</v>
      </c>
      <c r="D1039" s="2">
        <v>2.89</v>
      </c>
      <c r="F1039" s="15">
        <v>3.234</v>
      </c>
      <c r="G1039" s="17">
        <v>226</v>
      </c>
      <c r="H1039" s="2">
        <v>171</v>
      </c>
      <c r="I1039" s="2">
        <v>75.7</v>
      </c>
      <c r="J1039" s="2">
        <v>171</v>
      </c>
      <c r="K1039" s="2">
        <v>75.7</v>
      </c>
      <c r="L1039" s="2">
        <v>75.7</v>
      </c>
      <c r="M1039" s="2">
        <v>23</v>
      </c>
      <c r="N1039" s="2">
        <v>10.199999999999999</v>
      </c>
      <c r="O1039" s="2">
        <v>32</v>
      </c>
      <c r="P1039" s="2">
        <v>14.2</v>
      </c>
      <c r="S1039" s="2">
        <v>44</v>
      </c>
      <c r="T1039" s="2">
        <v>19.5</v>
      </c>
      <c r="U1039" s="2">
        <v>127</v>
      </c>
      <c r="V1039" s="2">
        <v>56.2</v>
      </c>
      <c r="Y1039" s="2">
        <v>55</v>
      </c>
      <c r="Z1039" s="2">
        <v>24.3</v>
      </c>
      <c r="AA1039" s="2">
        <v>2</v>
      </c>
      <c r="AB1039" s="2">
        <v>2</v>
      </c>
      <c r="AC1039" s="2">
        <v>2</v>
      </c>
      <c r="AE1039" s="2">
        <v>227</v>
      </c>
      <c r="AF1039" s="2">
        <v>149</v>
      </c>
      <c r="AG1039" s="2">
        <v>65.599999999999994</v>
      </c>
      <c r="AH1039" s="2">
        <v>149</v>
      </c>
      <c r="AI1039" s="2">
        <v>65.599999999999994</v>
      </c>
      <c r="AJ1039" s="2">
        <v>65.599999999999994</v>
      </c>
      <c r="AK1039" s="2">
        <v>40</v>
      </c>
      <c r="AL1039" s="2">
        <v>17.600000000000001</v>
      </c>
      <c r="AM1039" s="2">
        <v>38</v>
      </c>
      <c r="AN1039" s="2">
        <v>16.7</v>
      </c>
      <c r="AQ1039" s="2">
        <v>55</v>
      </c>
      <c r="AR1039" s="2">
        <v>24.2</v>
      </c>
      <c r="AS1039" s="2">
        <v>94</v>
      </c>
      <c r="AT1039" s="2">
        <v>41.4</v>
      </c>
      <c r="AW1039" s="2">
        <v>78</v>
      </c>
      <c r="AX1039" s="2">
        <v>34.4</v>
      </c>
      <c r="AY1039" s="2">
        <v>1</v>
      </c>
      <c r="AZ1039" s="2">
        <v>2</v>
      </c>
      <c r="BA1039" s="2">
        <v>2</v>
      </c>
      <c r="CA1039" s="2">
        <v>228</v>
      </c>
      <c r="CB1039" s="2">
        <v>191</v>
      </c>
      <c r="CC1039" s="2">
        <v>83.8</v>
      </c>
      <c r="CD1039" s="2">
        <v>191</v>
      </c>
      <c r="CE1039" s="2">
        <v>83.8</v>
      </c>
      <c r="CF1039" s="2">
        <v>83.8</v>
      </c>
      <c r="CG1039" s="2">
        <v>9</v>
      </c>
      <c r="CH1039" s="2">
        <v>3.9</v>
      </c>
      <c r="CI1039" s="2">
        <v>28</v>
      </c>
      <c r="CJ1039" s="2">
        <v>12.3</v>
      </c>
      <c r="CK1039" s="2">
        <v>3</v>
      </c>
      <c r="CL1039" s="2">
        <v>1.3</v>
      </c>
      <c r="CM1039" s="2">
        <v>80</v>
      </c>
      <c r="CN1039" s="2">
        <v>35.1</v>
      </c>
      <c r="CO1039" s="2">
        <v>108</v>
      </c>
      <c r="CP1039" s="2">
        <v>47.4</v>
      </c>
      <c r="CS1039" s="2">
        <v>37</v>
      </c>
      <c r="CT1039" s="2">
        <v>16.2</v>
      </c>
      <c r="CV1039" s="2">
        <v>2</v>
      </c>
      <c r="CW1039" s="2">
        <v>2</v>
      </c>
    </row>
    <row r="1040" spans="1:101" ht="12.75" customHeight="1" x14ac:dyDescent="0.2">
      <c r="A1040">
        <v>8</v>
      </c>
      <c r="B1040" s="2">
        <v>3352</v>
      </c>
    </row>
    <row r="1041" spans="1:101" ht="12.75" customHeight="1" x14ac:dyDescent="0.2">
      <c r="A1041">
        <v>8</v>
      </c>
      <c r="B1041" s="2">
        <v>3353</v>
      </c>
      <c r="C1041" s="17">
        <v>2.92</v>
      </c>
      <c r="D1041" s="2">
        <v>2.44</v>
      </c>
      <c r="F1041" s="15">
        <v>2.923</v>
      </c>
      <c r="G1041" s="17">
        <v>380</v>
      </c>
      <c r="H1041" s="2">
        <v>253</v>
      </c>
      <c r="I1041" s="2">
        <v>66.2</v>
      </c>
      <c r="J1041" s="2">
        <v>253</v>
      </c>
      <c r="K1041" s="2">
        <v>66.2</v>
      </c>
      <c r="L1041" s="2">
        <v>66.599999999999994</v>
      </c>
      <c r="M1041" s="2">
        <v>55</v>
      </c>
      <c r="N1041" s="2">
        <v>14.4</v>
      </c>
      <c r="O1041" s="2">
        <v>72</v>
      </c>
      <c r="P1041" s="2">
        <v>18.8</v>
      </c>
      <c r="Q1041" s="2">
        <v>2</v>
      </c>
      <c r="R1041" s="2">
        <v>0.5</v>
      </c>
      <c r="S1041" s="2">
        <v>87</v>
      </c>
      <c r="T1041" s="2">
        <v>22.8</v>
      </c>
      <c r="U1041" s="2">
        <v>164</v>
      </c>
      <c r="V1041" s="2">
        <v>42.9</v>
      </c>
      <c r="W1041" s="2">
        <v>2</v>
      </c>
      <c r="X1041" s="2">
        <v>0.5</v>
      </c>
      <c r="Y1041" s="2">
        <v>129</v>
      </c>
      <c r="Z1041" s="2">
        <v>33.799999999999997</v>
      </c>
      <c r="AB1041" s="2">
        <v>4</v>
      </c>
      <c r="AC1041" s="2">
        <v>3</v>
      </c>
      <c r="AE1041" s="2">
        <v>381</v>
      </c>
      <c r="AF1041" s="2">
        <v>188</v>
      </c>
      <c r="AG1041" s="2">
        <v>49.1</v>
      </c>
      <c r="AH1041" s="2">
        <v>188</v>
      </c>
      <c r="AI1041" s="2">
        <v>49.1</v>
      </c>
      <c r="AJ1041" s="2">
        <v>49.3</v>
      </c>
      <c r="AK1041" s="2">
        <v>92</v>
      </c>
      <c r="AL1041" s="2">
        <v>24</v>
      </c>
      <c r="AM1041" s="2">
        <v>101</v>
      </c>
      <c r="AN1041" s="2">
        <v>26.4</v>
      </c>
      <c r="AO1041" s="2">
        <v>1</v>
      </c>
      <c r="AP1041" s="2">
        <v>0.3</v>
      </c>
      <c r="AQ1041" s="2">
        <v>107</v>
      </c>
      <c r="AR1041" s="2">
        <v>27.9</v>
      </c>
      <c r="AS1041" s="2">
        <v>80</v>
      </c>
      <c r="AT1041" s="2">
        <v>20.9</v>
      </c>
      <c r="AU1041" s="2">
        <v>2</v>
      </c>
      <c r="AV1041" s="2">
        <v>0.5</v>
      </c>
      <c r="AW1041" s="2">
        <v>195</v>
      </c>
      <c r="AX1041" s="2">
        <v>50.9</v>
      </c>
      <c r="AZ1041" s="2">
        <v>3</v>
      </c>
      <c r="BA1041" s="2">
        <v>3</v>
      </c>
      <c r="CA1041" s="2">
        <v>382</v>
      </c>
      <c r="CB1041" s="2">
        <v>290</v>
      </c>
      <c r="CC1041" s="2">
        <v>75.7</v>
      </c>
      <c r="CD1041" s="2">
        <v>290</v>
      </c>
      <c r="CE1041" s="2">
        <v>75.7</v>
      </c>
      <c r="CF1041" s="2">
        <v>75.900000000000006</v>
      </c>
      <c r="CG1041" s="2">
        <v>30</v>
      </c>
      <c r="CH1041" s="2">
        <v>7.8</v>
      </c>
      <c r="CI1041" s="2">
        <v>62</v>
      </c>
      <c r="CJ1041" s="2">
        <v>16.2</v>
      </c>
      <c r="CK1041" s="2">
        <v>8</v>
      </c>
      <c r="CL1041" s="2">
        <v>2.1</v>
      </c>
      <c r="CM1041" s="2">
        <v>162</v>
      </c>
      <c r="CN1041" s="2">
        <v>42.3</v>
      </c>
      <c r="CO1041" s="2">
        <v>120</v>
      </c>
      <c r="CP1041" s="2">
        <v>31.3</v>
      </c>
      <c r="CQ1041" s="2">
        <v>1</v>
      </c>
      <c r="CR1041" s="2">
        <v>0.3</v>
      </c>
      <c r="CS1041" s="2">
        <v>93</v>
      </c>
      <c r="CT1041" s="2">
        <v>24.3</v>
      </c>
      <c r="CV1041" s="2">
        <v>3</v>
      </c>
      <c r="CW1041" s="2">
        <v>3</v>
      </c>
    </row>
    <row r="1042" spans="1:101" ht="12.75" customHeight="1" x14ac:dyDescent="0.2">
      <c r="A1042">
        <v>8</v>
      </c>
      <c r="B1042" s="2">
        <v>3355</v>
      </c>
      <c r="C1042" s="17">
        <v>2.87</v>
      </c>
      <c r="D1042" s="2">
        <v>2.48</v>
      </c>
      <c r="F1042" s="15">
        <v>2.5380000000000003</v>
      </c>
      <c r="G1042" s="17">
        <v>290</v>
      </c>
      <c r="H1042" s="2">
        <v>189</v>
      </c>
      <c r="I1042" s="2">
        <v>64.7</v>
      </c>
      <c r="J1042" s="2">
        <v>189</v>
      </c>
      <c r="K1042" s="2">
        <v>64.7</v>
      </c>
      <c r="L1042" s="2">
        <v>65.2</v>
      </c>
      <c r="M1042" s="2">
        <v>32</v>
      </c>
      <c r="N1042" s="2">
        <v>11</v>
      </c>
      <c r="O1042" s="2">
        <v>69</v>
      </c>
      <c r="P1042" s="2">
        <v>23.6</v>
      </c>
      <c r="S1042" s="2">
        <v>89</v>
      </c>
      <c r="T1042" s="2">
        <v>30.5</v>
      </c>
      <c r="U1042" s="2">
        <v>100</v>
      </c>
      <c r="V1042" s="2">
        <v>34.200000000000003</v>
      </c>
      <c r="W1042" s="2">
        <v>2</v>
      </c>
      <c r="X1042" s="2">
        <v>0.7</v>
      </c>
      <c r="Y1042" s="2">
        <v>103</v>
      </c>
      <c r="Z1042" s="2">
        <v>35.299999999999997</v>
      </c>
      <c r="AA1042" s="2">
        <v>2</v>
      </c>
      <c r="AB1042" s="2">
        <v>2</v>
      </c>
      <c r="AE1042" s="2">
        <v>290</v>
      </c>
      <c r="AF1042" s="2">
        <v>153</v>
      </c>
      <c r="AG1042" s="2">
        <v>52.4</v>
      </c>
      <c r="AH1042" s="2">
        <v>153</v>
      </c>
      <c r="AI1042" s="2">
        <v>52.4</v>
      </c>
      <c r="AJ1042" s="2">
        <v>52.8</v>
      </c>
      <c r="AK1042" s="2">
        <v>80</v>
      </c>
      <c r="AL1042" s="2">
        <v>27.4</v>
      </c>
      <c r="AM1042" s="2">
        <v>57</v>
      </c>
      <c r="AN1042" s="2">
        <v>19.5</v>
      </c>
      <c r="AQ1042" s="2">
        <v>82</v>
      </c>
      <c r="AR1042" s="2">
        <v>28.1</v>
      </c>
      <c r="AS1042" s="2">
        <v>71</v>
      </c>
      <c r="AT1042" s="2">
        <v>24.3</v>
      </c>
      <c r="AU1042" s="2">
        <v>2</v>
      </c>
      <c r="AV1042" s="2">
        <v>0.7</v>
      </c>
      <c r="AW1042" s="2">
        <v>139</v>
      </c>
      <c r="AX1042" s="2">
        <v>47.6</v>
      </c>
      <c r="AY1042" s="2">
        <v>2</v>
      </c>
      <c r="AZ1042" s="2">
        <v>2</v>
      </c>
      <c r="CA1042" s="2">
        <v>287</v>
      </c>
      <c r="CB1042" s="2">
        <v>164</v>
      </c>
      <c r="CC1042" s="2">
        <v>56.4</v>
      </c>
      <c r="CD1042" s="2">
        <v>164</v>
      </c>
      <c r="CE1042" s="2">
        <v>56.4</v>
      </c>
      <c r="CF1042" s="2">
        <v>57.1</v>
      </c>
      <c r="CG1042" s="2">
        <v>43</v>
      </c>
      <c r="CH1042" s="2">
        <v>14.8</v>
      </c>
      <c r="CI1042" s="2">
        <v>80</v>
      </c>
      <c r="CJ1042" s="2">
        <v>27.5</v>
      </c>
      <c r="CM1042" s="2">
        <v>121</v>
      </c>
      <c r="CN1042" s="2">
        <v>41.6</v>
      </c>
      <c r="CO1042" s="2">
        <v>43</v>
      </c>
      <c r="CP1042" s="2">
        <v>14.8</v>
      </c>
      <c r="CQ1042" s="2">
        <v>4</v>
      </c>
      <c r="CR1042" s="2">
        <v>1.4</v>
      </c>
      <c r="CS1042" s="2">
        <v>127</v>
      </c>
      <c r="CT1042" s="2">
        <v>43.6</v>
      </c>
      <c r="CU1042" s="2">
        <v>2</v>
      </c>
      <c r="CV1042" s="2">
        <v>3</v>
      </c>
    </row>
    <row r="1043" spans="1:101" ht="12.75" customHeight="1" x14ac:dyDescent="0.2">
      <c r="A1043">
        <v>8</v>
      </c>
      <c r="B1043" s="2">
        <v>3356</v>
      </c>
      <c r="C1043" s="17">
        <v>3.12</v>
      </c>
      <c r="D1043" s="2">
        <v>3.07</v>
      </c>
      <c r="F1043" s="15">
        <v>3.1069999999999998</v>
      </c>
      <c r="G1043" s="17">
        <v>359</v>
      </c>
      <c r="H1043" s="2">
        <v>291</v>
      </c>
      <c r="I1043" s="2">
        <v>79.5</v>
      </c>
      <c r="J1043" s="2">
        <v>291</v>
      </c>
      <c r="K1043" s="2">
        <v>79.5</v>
      </c>
      <c r="L1043" s="2">
        <v>81.099999999999994</v>
      </c>
      <c r="M1043" s="2">
        <v>37</v>
      </c>
      <c r="N1043" s="2">
        <v>10.1</v>
      </c>
      <c r="O1043" s="2">
        <v>31</v>
      </c>
      <c r="P1043" s="2">
        <v>8.5</v>
      </c>
      <c r="Q1043" s="2">
        <v>7</v>
      </c>
      <c r="R1043" s="2">
        <v>1.9</v>
      </c>
      <c r="S1043" s="2">
        <v>92</v>
      </c>
      <c r="T1043" s="2">
        <v>25.1</v>
      </c>
      <c r="U1043" s="2">
        <v>192</v>
      </c>
      <c r="V1043" s="2">
        <v>52.5</v>
      </c>
      <c r="W1043" s="2">
        <v>7</v>
      </c>
      <c r="X1043" s="2">
        <v>1.9</v>
      </c>
      <c r="Y1043" s="2">
        <v>75</v>
      </c>
      <c r="Z1043" s="2">
        <v>20.5</v>
      </c>
      <c r="AA1043" s="2">
        <v>1</v>
      </c>
      <c r="AB1043" s="2">
        <v>6</v>
      </c>
      <c r="AC1043" s="2">
        <v>3</v>
      </c>
      <c r="AE1043" s="2">
        <v>360</v>
      </c>
      <c r="AF1043" s="2">
        <v>286</v>
      </c>
      <c r="AG1043" s="2">
        <v>78.099999999999994</v>
      </c>
      <c r="AH1043" s="2">
        <v>286</v>
      </c>
      <c r="AI1043" s="2">
        <v>78.099999999999994</v>
      </c>
      <c r="AJ1043" s="2">
        <v>79.400000000000006</v>
      </c>
      <c r="AK1043" s="2">
        <v>33</v>
      </c>
      <c r="AL1043" s="2">
        <v>9</v>
      </c>
      <c r="AM1043" s="2">
        <v>41</v>
      </c>
      <c r="AN1043" s="2">
        <v>11.2</v>
      </c>
      <c r="AO1043" s="2">
        <v>10</v>
      </c>
      <c r="AP1043" s="2">
        <v>2.7</v>
      </c>
      <c r="AQ1043" s="2">
        <v>96</v>
      </c>
      <c r="AR1043" s="2">
        <v>26.2</v>
      </c>
      <c r="AS1043" s="2">
        <v>180</v>
      </c>
      <c r="AT1043" s="2">
        <v>49.2</v>
      </c>
      <c r="AU1043" s="2">
        <v>6</v>
      </c>
      <c r="AV1043" s="2">
        <v>1.6</v>
      </c>
      <c r="AW1043" s="2">
        <v>80</v>
      </c>
      <c r="AX1043" s="2">
        <v>21.9</v>
      </c>
      <c r="AY1043" s="2">
        <v>1</v>
      </c>
      <c r="AZ1043" s="2">
        <v>6</v>
      </c>
      <c r="BA1043" s="2">
        <v>3</v>
      </c>
      <c r="CA1043" s="2">
        <v>363</v>
      </c>
      <c r="CB1043" s="2">
        <v>311</v>
      </c>
      <c r="CC1043" s="2">
        <v>84.5</v>
      </c>
      <c r="CD1043" s="2">
        <v>311</v>
      </c>
      <c r="CE1043" s="2">
        <v>84.5</v>
      </c>
      <c r="CF1043" s="2">
        <v>85.7</v>
      </c>
      <c r="CG1043" s="2">
        <v>18</v>
      </c>
      <c r="CH1043" s="2">
        <v>4.9000000000000004</v>
      </c>
      <c r="CI1043" s="2">
        <v>34</v>
      </c>
      <c r="CJ1043" s="2">
        <v>9.1999999999999993</v>
      </c>
      <c r="CK1043" s="2">
        <v>12</v>
      </c>
      <c r="CL1043" s="2">
        <v>3.3</v>
      </c>
      <c r="CM1043" s="2">
        <v>139</v>
      </c>
      <c r="CN1043" s="2">
        <v>37.799999999999997</v>
      </c>
      <c r="CO1043" s="2">
        <v>160</v>
      </c>
      <c r="CP1043" s="2">
        <v>43.5</v>
      </c>
      <c r="CQ1043" s="2">
        <v>5</v>
      </c>
      <c r="CR1043" s="2">
        <v>1.4</v>
      </c>
      <c r="CS1043" s="2">
        <v>57</v>
      </c>
      <c r="CT1043" s="2">
        <v>15.5</v>
      </c>
      <c r="CV1043" s="2">
        <v>5</v>
      </c>
      <c r="CW1043" s="2">
        <v>3</v>
      </c>
    </row>
    <row r="1044" spans="1:101" ht="12.75" customHeight="1" x14ac:dyDescent="0.2">
      <c r="A1044">
        <v>8</v>
      </c>
      <c r="B1044" s="2">
        <v>3361</v>
      </c>
      <c r="C1044" s="17">
        <v>3.12</v>
      </c>
      <c r="D1044" s="2">
        <v>2.4</v>
      </c>
      <c r="F1044" s="15">
        <v>2.762</v>
      </c>
      <c r="G1044" s="17">
        <v>317</v>
      </c>
      <c r="H1044" s="2">
        <v>233</v>
      </c>
      <c r="I1044" s="2">
        <v>73.5</v>
      </c>
      <c r="J1044" s="2">
        <v>233</v>
      </c>
      <c r="K1044" s="2">
        <v>73.5</v>
      </c>
      <c r="L1044" s="2">
        <v>73.5</v>
      </c>
      <c r="M1044" s="2">
        <v>35</v>
      </c>
      <c r="N1044" s="2">
        <v>11</v>
      </c>
      <c r="O1044" s="2">
        <v>49</v>
      </c>
      <c r="P1044" s="2">
        <v>15.5</v>
      </c>
      <c r="Q1044" s="2">
        <v>2</v>
      </c>
      <c r="R1044" s="2">
        <v>0.6</v>
      </c>
      <c r="S1044" s="2">
        <v>69</v>
      </c>
      <c r="T1044" s="2">
        <v>21.8</v>
      </c>
      <c r="U1044" s="2">
        <v>162</v>
      </c>
      <c r="V1044" s="2">
        <v>51.1</v>
      </c>
      <c r="Y1044" s="2">
        <v>84</v>
      </c>
      <c r="Z1044" s="2">
        <v>26.5</v>
      </c>
      <c r="AA1044" s="2">
        <v>4</v>
      </c>
      <c r="AB1044" s="2">
        <v>12</v>
      </c>
      <c r="AC1044" s="2">
        <v>3</v>
      </c>
      <c r="AE1044" s="2">
        <v>320</v>
      </c>
      <c r="AF1044" s="2">
        <v>160</v>
      </c>
      <c r="AG1044" s="2">
        <v>50</v>
      </c>
      <c r="AH1044" s="2">
        <v>160</v>
      </c>
      <c r="AI1044" s="2">
        <v>50</v>
      </c>
      <c r="AJ1044" s="2">
        <v>50</v>
      </c>
      <c r="AK1044" s="2">
        <v>98</v>
      </c>
      <c r="AL1044" s="2">
        <v>30.6</v>
      </c>
      <c r="AM1044" s="2">
        <v>62</v>
      </c>
      <c r="AN1044" s="2">
        <v>19.399999999999999</v>
      </c>
      <c r="AQ1044" s="2">
        <v>93</v>
      </c>
      <c r="AR1044" s="2">
        <v>29.1</v>
      </c>
      <c r="AS1044" s="2">
        <v>67</v>
      </c>
      <c r="AT1044" s="2">
        <v>20.9</v>
      </c>
      <c r="AW1044" s="2">
        <v>160</v>
      </c>
      <c r="AX1044" s="2">
        <v>50</v>
      </c>
      <c r="AY1044" s="2">
        <v>5</v>
      </c>
      <c r="AZ1044" s="2">
        <v>8</v>
      </c>
      <c r="BA1044" s="2">
        <v>3</v>
      </c>
      <c r="CA1044" s="2">
        <v>316</v>
      </c>
      <c r="CB1044" s="2">
        <v>195</v>
      </c>
      <c r="CC1044" s="2">
        <v>61.5</v>
      </c>
      <c r="CD1044" s="2">
        <v>195</v>
      </c>
      <c r="CE1044" s="2">
        <v>61.5</v>
      </c>
      <c r="CF1044" s="2">
        <v>61.7</v>
      </c>
      <c r="CG1044" s="2">
        <v>34</v>
      </c>
      <c r="CH1044" s="2">
        <v>10.7</v>
      </c>
      <c r="CI1044" s="2">
        <v>87</v>
      </c>
      <c r="CJ1044" s="2">
        <v>27.4</v>
      </c>
      <c r="CM1044" s="2">
        <v>112</v>
      </c>
      <c r="CN1044" s="2">
        <v>35.299999999999997</v>
      </c>
      <c r="CO1044" s="2">
        <v>83</v>
      </c>
      <c r="CP1044" s="2">
        <v>26.2</v>
      </c>
      <c r="CQ1044" s="2">
        <v>1</v>
      </c>
      <c r="CR1044" s="2">
        <v>0.3</v>
      </c>
      <c r="CS1044" s="2">
        <v>122</v>
      </c>
      <c r="CT1044" s="2">
        <v>38.5</v>
      </c>
      <c r="CU1044" s="2">
        <v>3</v>
      </c>
      <c r="CV1044" s="2">
        <v>13</v>
      </c>
      <c r="CW1044" s="2">
        <v>3</v>
      </c>
    </row>
    <row r="1045" spans="1:101" ht="12.75" customHeight="1" x14ac:dyDescent="0.2">
      <c r="A1045">
        <v>8</v>
      </c>
      <c r="B1045" s="2">
        <v>3363</v>
      </c>
    </row>
    <row r="1046" spans="1:101" ht="12.75" customHeight="1" x14ac:dyDescent="0.2">
      <c r="A1046">
        <v>8</v>
      </c>
      <c r="B1046" s="2">
        <v>3366</v>
      </c>
      <c r="C1046" s="17">
        <v>2.88</v>
      </c>
      <c r="D1046" s="2">
        <v>2.37</v>
      </c>
      <c r="F1046" s="15">
        <v>2.492</v>
      </c>
      <c r="G1046" s="17">
        <v>47</v>
      </c>
      <c r="H1046" s="2">
        <v>35</v>
      </c>
      <c r="I1046" s="2">
        <v>68.599999999999994</v>
      </c>
      <c r="J1046" s="2">
        <v>35</v>
      </c>
      <c r="K1046" s="2">
        <v>68.599999999999994</v>
      </c>
      <c r="L1046" s="2">
        <v>74.5</v>
      </c>
      <c r="M1046" s="2">
        <v>5</v>
      </c>
      <c r="N1046" s="2">
        <v>9.8000000000000007</v>
      </c>
      <c r="O1046" s="2">
        <v>7</v>
      </c>
      <c r="P1046" s="2">
        <v>13.7</v>
      </c>
      <c r="S1046" s="2">
        <v>12</v>
      </c>
      <c r="T1046" s="2">
        <v>23.5</v>
      </c>
      <c r="U1046" s="2">
        <v>23</v>
      </c>
      <c r="V1046" s="2">
        <v>45.1</v>
      </c>
      <c r="W1046" s="2">
        <v>4</v>
      </c>
      <c r="X1046" s="2">
        <v>7.8</v>
      </c>
      <c r="Y1046" s="2">
        <v>16</v>
      </c>
      <c r="Z1046" s="2">
        <v>31.4</v>
      </c>
      <c r="AB1046" s="2">
        <v>1</v>
      </c>
      <c r="AE1046" s="2">
        <v>48</v>
      </c>
      <c r="AF1046" s="2">
        <v>24</v>
      </c>
      <c r="AG1046" s="2">
        <v>47.1</v>
      </c>
      <c r="AH1046" s="2">
        <v>24</v>
      </c>
      <c r="AI1046" s="2">
        <v>47.1</v>
      </c>
      <c r="AJ1046" s="2">
        <v>50</v>
      </c>
      <c r="AK1046" s="2">
        <v>9</v>
      </c>
      <c r="AL1046" s="2">
        <v>17.600000000000001</v>
      </c>
      <c r="AM1046" s="2">
        <v>15</v>
      </c>
      <c r="AN1046" s="2">
        <v>29.4</v>
      </c>
      <c r="AQ1046" s="2">
        <v>14</v>
      </c>
      <c r="AR1046" s="2">
        <v>27.5</v>
      </c>
      <c r="AS1046" s="2">
        <v>10</v>
      </c>
      <c r="AT1046" s="2">
        <v>19.600000000000001</v>
      </c>
      <c r="AU1046" s="2">
        <v>3</v>
      </c>
      <c r="AV1046" s="2">
        <v>5.9</v>
      </c>
      <c r="AW1046" s="2">
        <v>27</v>
      </c>
      <c r="AX1046" s="2">
        <v>52.9</v>
      </c>
      <c r="AZ1046" s="2">
        <v>1</v>
      </c>
      <c r="CA1046" s="2">
        <v>47</v>
      </c>
      <c r="CB1046" s="2">
        <v>29</v>
      </c>
      <c r="CC1046" s="2">
        <v>56.9</v>
      </c>
      <c r="CD1046" s="2">
        <v>29</v>
      </c>
      <c r="CE1046" s="2">
        <v>56.9</v>
      </c>
      <c r="CF1046" s="2">
        <v>61.7</v>
      </c>
      <c r="CG1046" s="2">
        <v>7</v>
      </c>
      <c r="CH1046" s="2">
        <v>13.7</v>
      </c>
      <c r="CI1046" s="2">
        <v>11</v>
      </c>
      <c r="CJ1046" s="2">
        <v>21.6</v>
      </c>
      <c r="CM1046" s="2">
        <v>18</v>
      </c>
      <c r="CN1046" s="2">
        <v>35.299999999999997</v>
      </c>
      <c r="CO1046" s="2">
        <v>11</v>
      </c>
      <c r="CP1046" s="2">
        <v>21.6</v>
      </c>
      <c r="CQ1046" s="2">
        <v>4</v>
      </c>
      <c r="CR1046" s="2">
        <v>7.8</v>
      </c>
      <c r="CS1046" s="2">
        <v>22</v>
      </c>
      <c r="CT1046" s="2">
        <v>43.1</v>
      </c>
      <c r="CV1046" s="2">
        <v>1</v>
      </c>
    </row>
    <row r="1047" spans="1:101" ht="12.75" customHeight="1" x14ac:dyDescent="0.2">
      <c r="A1047">
        <v>8</v>
      </c>
      <c r="B1047" s="2">
        <v>3368</v>
      </c>
      <c r="C1047" s="17">
        <v>2.56</v>
      </c>
      <c r="D1047" s="2">
        <v>2.12</v>
      </c>
      <c r="F1047" s="15">
        <v>2.2349999999999999</v>
      </c>
      <c r="G1047" s="17">
        <v>255</v>
      </c>
      <c r="H1047" s="2">
        <v>137</v>
      </c>
      <c r="I1047" s="2">
        <v>53.5</v>
      </c>
      <c r="J1047" s="2">
        <v>137</v>
      </c>
      <c r="K1047" s="2">
        <v>53.5</v>
      </c>
      <c r="L1047" s="2">
        <v>53.7</v>
      </c>
      <c r="M1047" s="2">
        <v>46</v>
      </c>
      <c r="N1047" s="2">
        <v>18</v>
      </c>
      <c r="O1047" s="2">
        <v>72</v>
      </c>
      <c r="P1047" s="2">
        <v>28.1</v>
      </c>
      <c r="Q1047" s="2">
        <v>4</v>
      </c>
      <c r="R1047" s="2">
        <v>1.6</v>
      </c>
      <c r="S1047" s="2">
        <v>67</v>
      </c>
      <c r="T1047" s="2">
        <v>26.2</v>
      </c>
      <c r="U1047" s="2">
        <v>66</v>
      </c>
      <c r="V1047" s="2">
        <v>25.8</v>
      </c>
      <c r="W1047" s="2">
        <v>1</v>
      </c>
      <c r="X1047" s="2">
        <v>0.4</v>
      </c>
      <c r="Y1047" s="2">
        <v>119</v>
      </c>
      <c r="Z1047" s="2">
        <v>46.5</v>
      </c>
      <c r="AB1047" s="2">
        <v>1</v>
      </c>
      <c r="AC1047" s="2">
        <v>4</v>
      </c>
      <c r="AE1047" s="2">
        <v>254</v>
      </c>
      <c r="AF1047" s="2">
        <v>104</v>
      </c>
      <c r="AG1047" s="2">
        <v>40.6</v>
      </c>
      <c r="AH1047" s="2">
        <v>104</v>
      </c>
      <c r="AI1047" s="2">
        <v>40.6</v>
      </c>
      <c r="AJ1047" s="2">
        <v>40.9</v>
      </c>
      <c r="AK1047" s="2">
        <v>83</v>
      </c>
      <c r="AL1047" s="2">
        <v>32.4</v>
      </c>
      <c r="AM1047" s="2">
        <v>67</v>
      </c>
      <c r="AN1047" s="2">
        <v>26.2</v>
      </c>
      <c r="AO1047" s="2">
        <v>7</v>
      </c>
      <c r="AP1047" s="2">
        <v>2.7</v>
      </c>
      <c r="AQ1047" s="2">
        <v>62</v>
      </c>
      <c r="AR1047" s="2">
        <v>24.2</v>
      </c>
      <c r="AS1047" s="2">
        <v>35</v>
      </c>
      <c r="AT1047" s="2">
        <v>13.7</v>
      </c>
      <c r="AU1047" s="2">
        <v>2</v>
      </c>
      <c r="AV1047" s="2">
        <v>0.8</v>
      </c>
      <c r="AW1047" s="2">
        <v>152</v>
      </c>
      <c r="AX1047" s="2">
        <v>59.4</v>
      </c>
      <c r="AZ1047" s="2">
        <v>1</v>
      </c>
      <c r="BA1047" s="2">
        <v>4</v>
      </c>
      <c r="CA1047" s="2">
        <v>254</v>
      </c>
      <c r="CB1047" s="2">
        <v>119</v>
      </c>
      <c r="CC1047" s="2">
        <v>46.5</v>
      </c>
      <c r="CD1047" s="2">
        <v>119</v>
      </c>
      <c r="CE1047" s="2">
        <v>46.5</v>
      </c>
      <c r="CF1047" s="2">
        <v>46.9</v>
      </c>
      <c r="CG1047" s="2">
        <v>37</v>
      </c>
      <c r="CH1047" s="2">
        <v>14.5</v>
      </c>
      <c r="CI1047" s="2">
        <v>98</v>
      </c>
      <c r="CJ1047" s="2">
        <v>38.299999999999997</v>
      </c>
      <c r="CK1047" s="2">
        <v>14</v>
      </c>
      <c r="CL1047" s="2">
        <v>5.5</v>
      </c>
      <c r="CM1047" s="2">
        <v>81</v>
      </c>
      <c r="CN1047" s="2">
        <v>31.6</v>
      </c>
      <c r="CO1047" s="2">
        <v>24</v>
      </c>
      <c r="CP1047" s="2">
        <v>9.4</v>
      </c>
      <c r="CQ1047" s="2">
        <v>2</v>
      </c>
      <c r="CR1047" s="2">
        <v>0.8</v>
      </c>
      <c r="CS1047" s="2">
        <v>137</v>
      </c>
      <c r="CT1047" s="2">
        <v>53.5</v>
      </c>
      <c r="CV1047" s="2">
        <v>1</v>
      </c>
      <c r="CW1047" s="2">
        <v>4</v>
      </c>
    </row>
    <row r="1048" spans="1:101" ht="12.75" customHeight="1" x14ac:dyDescent="0.2">
      <c r="A1048">
        <v>8</v>
      </c>
      <c r="B1048" s="2">
        <v>3370</v>
      </c>
      <c r="C1048" s="17">
        <v>2.73</v>
      </c>
      <c r="D1048" s="2">
        <v>2.17</v>
      </c>
      <c r="F1048" s="15">
        <v>2.6210000000000004</v>
      </c>
      <c r="G1048" s="17">
        <v>154</v>
      </c>
      <c r="H1048" s="2">
        <v>93</v>
      </c>
      <c r="I1048" s="2">
        <v>60.4</v>
      </c>
      <c r="J1048" s="2">
        <v>93</v>
      </c>
      <c r="K1048" s="2">
        <v>60.4</v>
      </c>
      <c r="L1048" s="2">
        <v>60.4</v>
      </c>
      <c r="M1048" s="2">
        <v>33</v>
      </c>
      <c r="N1048" s="2">
        <v>21.4</v>
      </c>
      <c r="O1048" s="2">
        <v>28</v>
      </c>
      <c r="P1048" s="2">
        <v>18.2</v>
      </c>
      <c r="Q1048" s="2">
        <v>1</v>
      </c>
      <c r="R1048" s="2">
        <v>0.6</v>
      </c>
      <c r="S1048" s="2">
        <v>37</v>
      </c>
      <c r="T1048" s="2">
        <v>24</v>
      </c>
      <c r="U1048" s="2">
        <v>55</v>
      </c>
      <c r="V1048" s="2">
        <v>35.700000000000003</v>
      </c>
      <c r="Y1048" s="2">
        <v>61</v>
      </c>
      <c r="Z1048" s="2">
        <v>39.6</v>
      </c>
      <c r="AA1048" s="2">
        <v>1</v>
      </c>
      <c r="AB1048" s="2">
        <v>1</v>
      </c>
      <c r="AE1048" s="2">
        <v>153</v>
      </c>
      <c r="AF1048" s="2">
        <v>54</v>
      </c>
      <c r="AG1048" s="2">
        <v>35.299999999999997</v>
      </c>
      <c r="AH1048" s="2">
        <v>54</v>
      </c>
      <c r="AI1048" s="2">
        <v>35.299999999999997</v>
      </c>
      <c r="AJ1048" s="2">
        <v>35.299999999999997</v>
      </c>
      <c r="AK1048" s="2">
        <v>57</v>
      </c>
      <c r="AL1048" s="2">
        <v>37.299999999999997</v>
      </c>
      <c r="AM1048" s="2">
        <v>42</v>
      </c>
      <c r="AN1048" s="2">
        <v>27.5</v>
      </c>
      <c r="AQ1048" s="2">
        <v>25</v>
      </c>
      <c r="AR1048" s="2">
        <v>16.3</v>
      </c>
      <c r="AS1048" s="2">
        <v>29</v>
      </c>
      <c r="AT1048" s="2">
        <v>19</v>
      </c>
      <c r="AW1048" s="2">
        <v>99</v>
      </c>
      <c r="AX1048" s="2">
        <v>64.7</v>
      </c>
      <c r="AY1048" s="2">
        <v>2</v>
      </c>
      <c r="AZ1048" s="2">
        <v>1</v>
      </c>
      <c r="CA1048" s="2">
        <v>155</v>
      </c>
      <c r="CB1048" s="2">
        <v>95</v>
      </c>
      <c r="CC1048" s="2">
        <v>61.3</v>
      </c>
      <c r="CD1048" s="2">
        <v>95</v>
      </c>
      <c r="CE1048" s="2">
        <v>61.3</v>
      </c>
      <c r="CF1048" s="2">
        <v>61.3</v>
      </c>
      <c r="CG1048" s="2">
        <v>21</v>
      </c>
      <c r="CH1048" s="2">
        <v>13.5</v>
      </c>
      <c r="CI1048" s="2">
        <v>39</v>
      </c>
      <c r="CJ1048" s="2">
        <v>25.2</v>
      </c>
      <c r="CK1048" s="2">
        <v>3</v>
      </c>
      <c r="CL1048" s="2">
        <v>1.9</v>
      </c>
      <c r="CM1048" s="2">
        <v>61</v>
      </c>
      <c r="CN1048" s="2">
        <v>39.4</v>
      </c>
      <c r="CO1048" s="2">
        <v>31</v>
      </c>
      <c r="CP1048" s="2">
        <v>20</v>
      </c>
      <c r="CS1048" s="2">
        <v>60</v>
      </c>
      <c r="CT1048" s="2">
        <v>38.700000000000003</v>
      </c>
      <c r="CV1048" s="2">
        <v>1</v>
      </c>
    </row>
    <row r="1049" spans="1:101" ht="12.75" customHeight="1" x14ac:dyDescent="0.2">
      <c r="A1049">
        <v>8</v>
      </c>
      <c r="B1049" s="2">
        <v>3371</v>
      </c>
      <c r="C1049" s="17">
        <v>3.21</v>
      </c>
      <c r="D1049" s="2">
        <v>2.4300000000000002</v>
      </c>
      <c r="F1049" s="15">
        <v>2.8780000000000001</v>
      </c>
      <c r="G1049" s="17">
        <v>122</v>
      </c>
      <c r="H1049" s="2">
        <v>91</v>
      </c>
      <c r="I1049" s="2">
        <v>73.400000000000006</v>
      </c>
      <c r="J1049" s="2">
        <v>91</v>
      </c>
      <c r="K1049" s="2">
        <v>73.400000000000006</v>
      </c>
      <c r="L1049" s="2">
        <v>74.599999999999994</v>
      </c>
      <c r="M1049" s="2">
        <v>9</v>
      </c>
      <c r="N1049" s="2">
        <v>7.3</v>
      </c>
      <c r="O1049" s="2">
        <v>22</v>
      </c>
      <c r="P1049" s="2">
        <v>17.7</v>
      </c>
      <c r="S1049" s="2">
        <v>19</v>
      </c>
      <c r="T1049" s="2">
        <v>15.3</v>
      </c>
      <c r="U1049" s="2">
        <v>72</v>
      </c>
      <c r="V1049" s="2">
        <v>58.1</v>
      </c>
      <c r="W1049" s="2">
        <v>2</v>
      </c>
      <c r="X1049" s="2">
        <v>1.6</v>
      </c>
      <c r="Y1049" s="2">
        <v>33</v>
      </c>
      <c r="Z1049" s="2">
        <v>26.6</v>
      </c>
      <c r="AE1049" s="2">
        <v>122</v>
      </c>
      <c r="AF1049" s="2">
        <v>68</v>
      </c>
      <c r="AG1049" s="2">
        <v>54.8</v>
      </c>
      <c r="AH1049" s="2">
        <v>68</v>
      </c>
      <c r="AI1049" s="2">
        <v>54.8</v>
      </c>
      <c r="AJ1049" s="2">
        <v>55.7</v>
      </c>
      <c r="AK1049" s="2">
        <v>33</v>
      </c>
      <c r="AL1049" s="2">
        <v>26.6</v>
      </c>
      <c r="AM1049" s="2">
        <v>21</v>
      </c>
      <c r="AN1049" s="2">
        <v>16.899999999999999</v>
      </c>
      <c r="AQ1049" s="2">
        <v>46</v>
      </c>
      <c r="AR1049" s="2">
        <v>37.1</v>
      </c>
      <c r="AS1049" s="2">
        <v>22</v>
      </c>
      <c r="AT1049" s="2">
        <v>17.7</v>
      </c>
      <c r="AU1049" s="2">
        <v>2</v>
      </c>
      <c r="AV1049" s="2">
        <v>1.6</v>
      </c>
      <c r="AW1049" s="2">
        <v>56</v>
      </c>
      <c r="AX1049" s="2">
        <v>45.2</v>
      </c>
      <c r="CA1049" s="2">
        <v>122</v>
      </c>
      <c r="CB1049" s="2">
        <v>87</v>
      </c>
      <c r="CC1049" s="2">
        <v>70.2</v>
      </c>
      <c r="CD1049" s="2">
        <v>87</v>
      </c>
      <c r="CE1049" s="2">
        <v>70.2</v>
      </c>
      <c r="CF1049" s="2">
        <v>71.3</v>
      </c>
      <c r="CG1049" s="2">
        <v>9</v>
      </c>
      <c r="CH1049" s="2">
        <v>7.3</v>
      </c>
      <c r="CI1049" s="2">
        <v>26</v>
      </c>
      <c r="CJ1049" s="2">
        <v>21</v>
      </c>
      <c r="CM1049" s="2">
        <v>52</v>
      </c>
      <c r="CN1049" s="2">
        <v>41.9</v>
      </c>
      <c r="CO1049" s="2">
        <v>35</v>
      </c>
      <c r="CP1049" s="2">
        <v>28.2</v>
      </c>
      <c r="CQ1049" s="2">
        <v>2</v>
      </c>
      <c r="CR1049" s="2">
        <v>1.6</v>
      </c>
      <c r="CS1049" s="2">
        <v>37</v>
      </c>
      <c r="CT1049" s="2">
        <v>29.8</v>
      </c>
    </row>
    <row r="1050" spans="1:101" ht="12.75" customHeight="1" x14ac:dyDescent="0.2">
      <c r="A1050">
        <v>8</v>
      </c>
      <c r="B1050" s="2">
        <v>3372</v>
      </c>
      <c r="C1050" s="17">
        <v>2.84</v>
      </c>
      <c r="D1050" s="2">
        <v>2.37</v>
      </c>
      <c r="F1050" s="15">
        <v>2.4739999999999998</v>
      </c>
      <c r="G1050" s="17">
        <v>427</v>
      </c>
      <c r="H1050" s="2">
        <v>266</v>
      </c>
      <c r="I1050" s="2">
        <v>62.1</v>
      </c>
      <c r="J1050" s="2">
        <v>266</v>
      </c>
      <c r="K1050" s="2">
        <v>62.1</v>
      </c>
      <c r="L1050" s="2">
        <v>62.3</v>
      </c>
      <c r="M1050" s="2">
        <v>60</v>
      </c>
      <c r="N1050" s="2">
        <v>14</v>
      </c>
      <c r="O1050" s="2">
        <v>101</v>
      </c>
      <c r="P1050" s="2">
        <v>23.6</v>
      </c>
      <c r="Q1050" s="2">
        <v>4</v>
      </c>
      <c r="R1050" s="2">
        <v>0.9</v>
      </c>
      <c r="S1050" s="2">
        <v>94</v>
      </c>
      <c r="T1050" s="2">
        <v>22</v>
      </c>
      <c r="U1050" s="2">
        <v>168</v>
      </c>
      <c r="V1050" s="2">
        <v>39.299999999999997</v>
      </c>
      <c r="W1050" s="2">
        <v>1</v>
      </c>
      <c r="X1050" s="2">
        <v>0.2</v>
      </c>
      <c r="Y1050" s="2">
        <v>162</v>
      </c>
      <c r="Z1050" s="2">
        <v>37.9</v>
      </c>
      <c r="AA1050" s="2">
        <v>1</v>
      </c>
      <c r="AB1050" s="2">
        <v>3</v>
      </c>
      <c r="AC1050" s="2">
        <v>1</v>
      </c>
      <c r="AE1050" s="2">
        <v>428</v>
      </c>
      <c r="AF1050" s="2">
        <v>208</v>
      </c>
      <c r="AG1050" s="2">
        <v>48.5</v>
      </c>
      <c r="AH1050" s="2">
        <v>208</v>
      </c>
      <c r="AI1050" s="2">
        <v>48.5</v>
      </c>
      <c r="AJ1050" s="2">
        <v>48.6</v>
      </c>
      <c r="AK1050" s="2">
        <v>119</v>
      </c>
      <c r="AL1050" s="2">
        <v>27.7</v>
      </c>
      <c r="AM1050" s="2">
        <v>101</v>
      </c>
      <c r="AN1050" s="2">
        <v>23.5</v>
      </c>
      <c r="AO1050" s="2">
        <v>1</v>
      </c>
      <c r="AP1050" s="2">
        <v>0.2</v>
      </c>
      <c r="AQ1050" s="2">
        <v>133</v>
      </c>
      <c r="AR1050" s="2">
        <v>31</v>
      </c>
      <c r="AS1050" s="2">
        <v>74</v>
      </c>
      <c r="AT1050" s="2">
        <v>17.2</v>
      </c>
      <c r="AU1050" s="2">
        <v>1</v>
      </c>
      <c r="AV1050" s="2">
        <v>0.2</v>
      </c>
      <c r="AW1050" s="2">
        <v>221</v>
      </c>
      <c r="AX1050" s="2">
        <v>51.5</v>
      </c>
      <c r="AY1050" s="2">
        <v>2</v>
      </c>
      <c r="AZ1050" s="2">
        <v>1</v>
      </c>
      <c r="BA1050" s="2">
        <v>1</v>
      </c>
      <c r="CA1050" s="2">
        <v>425</v>
      </c>
      <c r="CB1050" s="2">
        <v>238</v>
      </c>
      <c r="CC1050" s="2">
        <v>55.9</v>
      </c>
      <c r="CD1050" s="2">
        <v>238</v>
      </c>
      <c r="CE1050" s="2">
        <v>55.9</v>
      </c>
      <c r="CF1050" s="2">
        <v>56</v>
      </c>
      <c r="CG1050" s="2">
        <v>62</v>
      </c>
      <c r="CH1050" s="2">
        <v>14.6</v>
      </c>
      <c r="CI1050" s="2">
        <v>125</v>
      </c>
      <c r="CJ1050" s="2">
        <v>29.3</v>
      </c>
      <c r="CK1050" s="2">
        <v>11</v>
      </c>
      <c r="CL1050" s="2">
        <v>2.6</v>
      </c>
      <c r="CM1050" s="2">
        <v>166</v>
      </c>
      <c r="CN1050" s="2">
        <v>39</v>
      </c>
      <c r="CO1050" s="2">
        <v>61</v>
      </c>
      <c r="CP1050" s="2">
        <v>14.3</v>
      </c>
      <c r="CQ1050" s="2">
        <v>1</v>
      </c>
      <c r="CR1050" s="2">
        <v>0.2</v>
      </c>
      <c r="CS1050" s="2">
        <v>188</v>
      </c>
      <c r="CT1050" s="2">
        <v>44.1</v>
      </c>
      <c r="CU1050" s="2">
        <v>4</v>
      </c>
      <c r="CV1050" s="2">
        <v>2</v>
      </c>
      <c r="CW1050" s="2">
        <v>1</v>
      </c>
    </row>
    <row r="1051" spans="1:101" ht="12.75" customHeight="1" x14ac:dyDescent="0.2">
      <c r="A1051">
        <v>8</v>
      </c>
      <c r="B1051" s="2">
        <v>3373</v>
      </c>
      <c r="C1051" s="17">
        <v>3.04</v>
      </c>
      <c r="D1051" s="2">
        <v>2.6</v>
      </c>
      <c r="F1051" s="15">
        <v>2.819</v>
      </c>
      <c r="G1051" s="17">
        <v>168</v>
      </c>
      <c r="H1051" s="2">
        <v>124</v>
      </c>
      <c r="I1051" s="2">
        <v>73.8</v>
      </c>
      <c r="J1051" s="2">
        <v>124</v>
      </c>
      <c r="K1051" s="2">
        <v>73.8</v>
      </c>
      <c r="L1051" s="2">
        <v>73.8</v>
      </c>
      <c r="M1051" s="2">
        <v>20</v>
      </c>
      <c r="N1051" s="2">
        <v>11.9</v>
      </c>
      <c r="O1051" s="2">
        <v>24</v>
      </c>
      <c r="P1051" s="2">
        <v>14.3</v>
      </c>
      <c r="Q1051" s="2">
        <v>5</v>
      </c>
      <c r="R1051" s="2">
        <v>3</v>
      </c>
      <c r="S1051" s="2">
        <v>33</v>
      </c>
      <c r="T1051" s="2">
        <v>19.600000000000001</v>
      </c>
      <c r="U1051" s="2">
        <v>86</v>
      </c>
      <c r="V1051" s="2">
        <v>51.2</v>
      </c>
      <c r="Y1051" s="2">
        <v>44</v>
      </c>
      <c r="Z1051" s="2">
        <v>26.2</v>
      </c>
      <c r="AA1051" s="2">
        <v>1</v>
      </c>
      <c r="AB1051" s="2">
        <v>1</v>
      </c>
      <c r="AE1051" s="2">
        <v>168</v>
      </c>
      <c r="AF1051" s="2">
        <v>97</v>
      </c>
      <c r="AG1051" s="2">
        <v>57.7</v>
      </c>
      <c r="AH1051" s="2">
        <v>97</v>
      </c>
      <c r="AI1051" s="2">
        <v>57.7</v>
      </c>
      <c r="AJ1051" s="2">
        <v>57.7</v>
      </c>
      <c r="AK1051" s="2">
        <v>35</v>
      </c>
      <c r="AL1051" s="2">
        <v>20.8</v>
      </c>
      <c r="AM1051" s="2">
        <v>36</v>
      </c>
      <c r="AN1051" s="2">
        <v>21.4</v>
      </c>
      <c r="AQ1051" s="2">
        <v>59</v>
      </c>
      <c r="AR1051" s="2">
        <v>35.1</v>
      </c>
      <c r="AS1051" s="2">
        <v>38</v>
      </c>
      <c r="AT1051" s="2">
        <v>22.6</v>
      </c>
      <c r="AW1051" s="2">
        <v>71</v>
      </c>
      <c r="AX1051" s="2">
        <v>42.3</v>
      </c>
      <c r="AY1051" s="2">
        <v>1</v>
      </c>
      <c r="AZ1051" s="2">
        <v>1</v>
      </c>
      <c r="CA1051" s="2">
        <v>167</v>
      </c>
      <c r="CB1051" s="2">
        <v>120</v>
      </c>
      <c r="CC1051" s="2">
        <v>71.900000000000006</v>
      </c>
      <c r="CD1051" s="2">
        <v>120</v>
      </c>
      <c r="CE1051" s="2">
        <v>71.900000000000006</v>
      </c>
      <c r="CF1051" s="2">
        <v>71.900000000000006</v>
      </c>
      <c r="CG1051" s="2">
        <v>13</v>
      </c>
      <c r="CH1051" s="2">
        <v>7.8</v>
      </c>
      <c r="CI1051" s="2">
        <v>34</v>
      </c>
      <c r="CJ1051" s="2">
        <v>20.399999999999999</v>
      </c>
      <c r="CK1051" s="2">
        <v>6</v>
      </c>
      <c r="CL1051" s="2">
        <v>3.6</v>
      </c>
      <c r="CM1051" s="2">
        <v>66</v>
      </c>
      <c r="CN1051" s="2">
        <v>39.5</v>
      </c>
      <c r="CO1051" s="2">
        <v>48</v>
      </c>
      <c r="CP1051" s="2">
        <v>28.7</v>
      </c>
      <c r="CS1051" s="2">
        <v>47</v>
      </c>
      <c r="CT1051" s="2">
        <v>28.1</v>
      </c>
      <c r="CU1051" s="2">
        <v>2</v>
      </c>
      <c r="CV1051" s="2">
        <v>1</v>
      </c>
    </row>
    <row r="1052" spans="1:101" ht="12.75" customHeight="1" x14ac:dyDescent="0.2">
      <c r="A1052">
        <v>8</v>
      </c>
      <c r="B1052" s="2">
        <v>3375</v>
      </c>
      <c r="C1052" s="17">
        <v>2.67</v>
      </c>
      <c r="D1052" s="2">
        <v>1.75</v>
      </c>
      <c r="F1052" s="15">
        <v>2.7469999999999999</v>
      </c>
      <c r="G1052" s="17">
        <v>12</v>
      </c>
      <c r="H1052" s="2">
        <v>6</v>
      </c>
      <c r="I1052" s="2">
        <v>50</v>
      </c>
      <c r="J1052" s="2">
        <v>6</v>
      </c>
      <c r="K1052" s="2">
        <v>50</v>
      </c>
      <c r="L1052" s="2">
        <v>50</v>
      </c>
      <c r="O1052" s="2">
        <v>6</v>
      </c>
      <c r="P1052" s="2">
        <v>50</v>
      </c>
      <c r="S1052" s="2">
        <v>4</v>
      </c>
      <c r="T1052" s="2">
        <v>33.299999999999997</v>
      </c>
      <c r="U1052" s="2">
        <v>2</v>
      </c>
      <c r="V1052" s="2">
        <v>16.7</v>
      </c>
      <c r="Y1052" s="2">
        <v>6</v>
      </c>
      <c r="Z1052" s="2">
        <v>50</v>
      </c>
      <c r="AE1052" s="2">
        <v>12</v>
      </c>
      <c r="AF1052" s="2">
        <v>3</v>
      </c>
      <c r="AG1052" s="2">
        <v>25</v>
      </c>
      <c r="AH1052" s="2">
        <v>3</v>
      </c>
      <c r="AI1052" s="2">
        <v>25</v>
      </c>
      <c r="AJ1052" s="2">
        <v>25</v>
      </c>
      <c r="AK1052" s="2">
        <v>6</v>
      </c>
      <c r="AL1052" s="2">
        <v>50</v>
      </c>
      <c r="AM1052" s="2">
        <v>3</v>
      </c>
      <c r="AN1052" s="2">
        <v>25</v>
      </c>
      <c r="AQ1052" s="2">
        <v>3</v>
      </c>
      <c r="AR1052" s="2">
        <v>25</v>
      </c>
      <c r="AW1052" s="2">
        <v>9</v>
      </c>
      <c r="AX1052" s="2">
        <v>75</v>
      </c>
      <c r="CA1052" s="2">
        <v>12</v>
      </c>
      <c r="CB1052" s="2">
        <v>8</v>
      </c>
      <c r="CC1052" s="2">
        <v>66.7</v>
      </c>
      <c r="CD1052" s="2">
        <v>8</v>
      </c>
      <c r="CE1052" s="2">
        <v>66.7</v>
      </c>
      <c r="CF1052" s="2">
        <v>66.7</v>
      </c>
      <c r="CI1052" s="2">
        <v>4</v>
      </c>
      <c r="CJ1052" s="2">
        <v>33.299999999999997</v>
      </c>
      <c r="CM1052" s="2">
        <v>7</v>
      </c>
      <c r="CN1052" s="2">
        <v>58.3</v>
      </c>
      <c r="CO1052" s="2">
        <v>1</v>
      </c>
      <c r="CP1052" s="2">
        <v>8.3000000000000007</v>
      </c>
      <c r="CS1052" s="2">
        <v>4</v>
      </c>
      <c r="CT1052" s="2">
        <v>33.299999999999997</v>
      </c>
    </row>
    <row r="1053" spans="1:101" ht="12.75" customHeight="1" x14ac:dyDescent="0.2">
      <c r="A1053">
        <v>8</v>
      </c>
      <c r="B1053" s="2">
        <v>3381</v>
      </c>
      <c r="C1053" s="17">
        <v>3.01</v>
      </c>
      <c r="D1053" s="2">
        <v>2.38</v>
      </c>
      <c r="F1053" s="15">
        <v>2.7589999999999999</v>
      </c>
      <c r="G1053" s="17">
        <v>260</v>
      </c>
      <c r="H1053" s="2">
        <v>182</v>
      </c>
      <c r="I1053" s="2">
        <v>70</v>
      </c>
      <c r="J1053" s="2">
        <v>182</v>
      </c>
      <c r="K1053" s="2">
        <v>70</v>
      </c>
      <c r="L1053" s="2">
        <v>70</v>
      </c>
      <c r="M1053" s="2">
        <v>33</v>
      </c>
      <c r="N1053" s="2">
        <v>12.7</v>
      </c>
      <c r="O1053" s="2">
        <v>45</v>
      </c>
      <c r="P1053" s="2">
        <v>17.3</v>
      </c>
      <c r="S1053" s="2">
        <v>68</v>
      </c>
      <c r="T1053" s="2">
        <v>26.2</v>
      </c>
      <c r="U1053" s="2">
        <v>114</v>
      </c>
      <c r="V1053" s="2">
        <v>43.8</v>
      </c>
      <c r="Y1053" s="2">
        <v>78</v>
      </c>
      <c r="Z1053" s="2">
        <v>30</v>
      </c>
      <c r="AA1053" s="2">
        <v>2</v>
      </c>
      <c r="AB1053" s="2">
        <v>3</v>
      </c>
      <c r="AE1053" s="2">
        <v>261</v>
      </c>
      <c r="AF1053" s="2">
        <v>124</v>
      </c>
      <c r="AG1053" s="2">
        <v>47.5</v>
      </c>
      <c r="AH1053" s="2">
        <v>124</v>
      </c>
      <c r="AI1053" s="2">
        <v>47.5</v>
      </c>
      <c r="AJ1053" s="2">
        <v>47.5</v>
      </c>
      <c r="AK1053" s="2">
        <v>81</v>
      </c>
      <c r="AL1053" s="2">
        <v>31</v>
      </c>
      <c r="AM1053" s="2">
        <v>56</v>
      </c>
      <c r="AN1053" s="2">
        <v>21.5</v>
      </c>
      <c r="AQ1053" s="2">
        <v>68</v>
      </c>
      <c r="AR1053" s="2">
        <v>26.1</v>
      </c>
      <c r="AS1053" s="2">
        <v>56</v>
      </c>
      <c r="AT1053" s="2">
        <v>21.5</v>
      </c>
      <c r="AW1053" s="2">
        <v>137</v>
      </c>
      <c r="AX1053" s="2">
        <v>52.5</v>
      </c>
      <c r="AY1053" s="2">
        <v>1</v>
      </c>
      <c r="AZ1053" s="2">
        <v>3</v>
      </c>
      <c r="CA1053" s="2">
        <v>262</v>
      </c>
      <c r="CB1053" s="2">
        <v>172</v>
      </c>
      <c r="CC1053" s="2">
        <v>65.599999999999994</v>
      </c>
      <c r="CD1053" s="2">
        <v>172</v>
      </c>
      <c r="CE1053" s="2">
        <v>65.599999999999994</v>
      </c>
      <c r="CF1053" s="2">
        <v>65.599999999999994</v>
      </c>
      <c r="CG1053" s="2">
        <v>33</v>
      </c>
      <c r="CH1053" s="2">
        <v>12.6</v>
      </c>
      <c r="CI1053" s="2">
        <v>57</v>
      </c>
      <c r="CJ1053" s="2">
        <v>21.8</v>
      </c>
      <c r="CM1053" s="2">
        <v>112</v>
      </c>
      <c r="CN1053" s="2">
        <v>42.7</v>
      </c>
      <c r="CO1053" s="2">
        <v>60</v>
      </c>
      <c r="CP1053" s="2">
        <v>22.9</v>
      </c>
      <c r="CS1053" s="2">
        <v>90</v>
      </c>
      <c r="CT1053" s="2">
        <v>34.4</v>
      </c>
      <c r="CU1053" s="2">
        <v>1</v>
      </c>
      <c r="CV1053" s="2">
        <v>2</v>
      </c>
    </row>
    <row r="1054" spans="1:101" ht="12.75" customHeight="1" x14ac:dyDescent="0.2">
      <c r="A1054">
        <v>8</v>
      </c>
      <c r="B1054" s="2">
        <v>3387</v>
      </c>
      <c r="C1054" s="17">
        <v>3.36</v>
      </c>
      <c r="D1054" s="2">
        <v>2.78</v>
      </c>
      <c r="F1054" s="15">
        <v>2.9870000000000005</v>
      </c>
      <c r="G1054" s="17">
        <v>306</v>
      </c>
      <c r="H1054" s="2">
        <v>258</v>
      </c>
      <c r="I1054" s="2">
        <v>83.5</v>
      </c>
      <c r="J1054" s="2">
        <v>258</v>
      </c>
      <c r="K1054" s="2">
        <v>83.5</v>
      </c>
      <c r="L1054" s="2">
        <v>84.3</v>
      </c>
      <c r="M1054" s="2">
        <v>22</v>
      </c>
      <c r="N1054" s="2">
        <v>7.1</v>
      </c>
      <c r="O1054" s="2">
        <v>26</v>
      </c>
      <c r="P1054" s="2">
        <v>8.4</v>
      </c>
      <c r="S1054" s="2">
        <v>67</v>
      </c>
      <c r="T1054" s="2">
        <v>21.7</v>
      </c>
      <c r="U1054" s="2">
        <v>191</v>
      </c>
      <c r="V1054" s="2">
        <v>61.8</v>
      </c>
      <c r="W1054" s="2">
        <v>3</v>
      </c>
      <c r="X1054" s="2">
        <v>1</v>
      </c>
      <c r="Y1054" s="2">
        <v>51</v>
      </c>
      <c r="Z1054" s="2">
        <v>16.5</v>
      </c>
      <c r="AB1054" s="2">
        <v>1</v>
      </c>
      <c r="AE1054" s="2">
        <v>306</v>
      </c>
      <c r="AF1054" s="2">
        <v>199</v>
      </c>
      <c r="AG1054" s="2">
        <v>64.599999999999994</v>
      </c>
      <c r="AH1054" s="2">
        <v>199</v>
      </c>
      <c r="AI1054" s="2">
        <v>64.599999999999994</v>
      </c>
      <c r="AJ1054" s="2">
        <v>65</v>
      </c>
      <c r="AK1054" s="2">
        <v>57</v>
      </c>
      <c r="AL1054" s="2">
        <v>18.5</v>
      </c>
      <c r="AM1054" s="2">
        <v>50</v>
      </c>
      <c r="AN1054" s="2">
        <v>16.2</v>
      </c>
      <c r="AQ1054" s="2">
        <v>96</v>
      </c>
      <c r="AR1054" s="2">
        <v>31.2</v>
      </c>
      <c r="AS1054" s="2">
        <v>103</v>
      </c>
      <c r="AT1054" s="2">
        <v>33.4</v>
      </c>
      <c r="AU1054" s="2">
        <v>2</v>
      </c>
      <c r="AV1054" s="2">
        <v>0.6</v>
      </c>
      <c r="AW1054" s="2">
        <v>109</v>
      </c>
      <c r="AX1054" s="2">
        <v>35.4</v>
      </c>
      <c r="AY1054" s="2">
        <v>2</v>
      </c>
      <c r="CA1054" s="2">
        <v>306</v>
      </c>
      <c r="CB1054" s="2">
        <v>227</v>
      </c>
      <c r="CC1054" s="2">
        <v>73.2</v>
      </c>
      <c r="CD1054" s="2">
        <v>227</v>
      </c>
      <c r="CE1054" s="2">
        <v>73.2</v>
      </c>
      <c r="CF1054" s="2">
        <v>74.2</v>
      </c>
      <c r="CG1054" s="2">
        <v>19</v>
      </c>
      <c r="CH1054" s="2">
        <v>6.1</v>
      </c>
      <c r="CI1054" s="2">
        <v>60</v>
      </c>
      <c r="CJ1054" s="2">
        <v>19.399999999999999</v>
      </c>
      <c r="CM1054" s="2">
        <v>121</v>
      </c>
      <c r="CN1054" s="2">
        <v>39</v>
      </c>
      <c r="CO1054" s="2">
        <v>106</v>
      </c>
      <c r="CP1054" s="2">
        <v>34.200000000000003</v>
      </c>
      <c r="CQ1054" s="2">
        <v>4</v>
      </c>
      <c r="CR1054" s="2">
        <v>1.3</v>
      </c>
      <c r="CS1054" s="2">
        <v>83</v>
      </c>
      <c r="CT1054" s="2">
        <v>26.8</v>
      </c>
    </row>
    <row r="1055" spans="1:101" ht="12.75" customHeight="1" x14ac:dyDescent="0.2">
      <c r="A1055">
        <v>8</v>
      </c>
      <c r="B1055" s="2">
        <v>3392</v>
      </c>
      <c r="C1055" s="17">
        <v>3.25</v>
      </c>
      <c r="D1055" s="2">
        <v>2.67</v>
      </c>
      <c r="F1055" s="15">
        <v>3.2469999999999994</v>
      </c>
      <c r="G1055" s="17">
        <v>12</v>
      </c>
      <c r="H1055" s="2">
        <v>9</v>
      </c>
      <c r="I1055" s="2">
        <v>75</v>
      </c>
      <c r="J1055" s="2">
        <v>9</v>
      </c>
      <c r="K1055" s="2">
        <v>75</v>
      </c>
      <c r="L1055" s="2">
        <v>75</v>
      </c>
      <c r="O1055" s="2">
        <v>3</v>
      </c>
      <c r="P1055" s="2">
        <v>25</v>
      </c>
      <c r="S1055" s="2">
        <v>3</v>
      </c>
      <c r="T1055" s="2">
        <v>25</v>
      </c>
      <c r="U1055" s="2">
        <v>6</v>
      </c>
      <c r="V1055" s="2">
        <v>50</v>
      </c>
      <c r="Y1055" s="2">
        <v>3</v>
      </c>
      <c r="Z1055" s="2">
        <v>25</v>
      </c>
      <c r="AC1055" s="2">
        <v>1</v>
      </c>
      <c r="AE1055" s="2">
        <v>12</v>
      </c>
      <c r="AF1055" s="2">
        <v>7</v>
      </c>
      <c r="AG1055" s="2">
        <v>58.3</v>
      </c>
      <c r="AH1055" s="2">
        <v>7</v>
      </c>
      <c r="AI1055" s="2">
        <v>58.3</v>
      </c>
      <c r="AJ1055" s="2">
        <v>58.3</v>
      </c>
      <c r="AK1055" s="2">
        <v>2</v>
      </c>
      <c r="AL1055" s="2">
        <v>16.7</v>
      </c>
      <c r="AM1055" s="2">
        <v>3</v>
      </c>
      <c r="AN1055" s="2">
        <v>25</v>
      </c>
      <c r="AQ1055" s="2">
        <v>4</v>
      </c>
      <c r="AR1055" s="2">
        <v>33.299999999999997</v>
      </c>
      <c r="AS1055" s="2">
        <v>3</v>
      </c>
      <c r="AT1055" s="2">
        <v>25</v>
      </c>
      <c r="AW1055" s="2">
        <v>5</v>
      </c>
      <c r="AX1055" s="2">
        <v>41.7</v>
      </c>
      <c r="BA1055" s="2">
        <v>1</v>
      </c>
      <c r="CA1055" s="2">
        <v>12</v>
      </c>
      <c r="CB1055" s="2">
        <v>11</v>
      </c>
      <c r="CC1055" s="2">
        <v>91.7</v>
      </c>
      <c r="CD1055" s="2">
        <v>11</v>
      </c>
      <c r="CE1055" s="2">
        <v>91.7</v>
      </c>
      <c r="CF1055" s="2">
        <v>91.7</v>
      </c>
      <c r="CI1055" s="2">
        <v>1</v>
      </c>
      <c r="CJ1055" s="2">
        <v>8.3000000000000007</v>
      </c>
      <c r="CM1055" s="2">
        <v>7</v>
      </c>
      <c r="CN1055" s="2">
        <v>58.3</v>
      </c>
      <c r="CO1055" s="2">
        <v>4</v>
      </c>
      <c r="CP1055" s="2">
        <v>33.299999999999997</v>
      </c>
      <c r="CS1055" s="2">
        <v>1</v>
      </c>
      <c r="CT1055" s="2">
        <v>8.3000000000000007</v>
      </c>
      <c r="CW1055" s="2">
        <v>1</v>
      </c>
    </row>
    <row r="1056" spans="1:101" ht="12.75" customHeight="1" x14ac:dyDescent="0.2">
      <c r="A1056">
        <v>8</v>
      </c>
      <c r="B1056" s="2">
        <v>3393</v>
      </c>
      <c r="C1056" s="17">
        <v>2.78</v>
      </c>
      <c r="D1056" s="2">
        <v>2.5299999999999998</v>
      </c>
      <c r="F1056" s="15">
        <v>2.5299999999999998</v>
      </c>
      <c r="G1056" s="17">
        <v>78</v>
      </c>
      <c r="H1056" s="2">
        <v>49</v>
      </c>
      <c r="I1056" s="2">
        <v>62</v>
      </c>
      <c r="J1056" s="2">
        <v>49</v>
      </c>
      <c r="K1056" s="2">
        <v>62</v>
      </c>
      <c r="L1056" s="2">
        <v>62.8</v>
      </c>
      <c r="M1056" s="2">
        <v>10</v>
      </c>
      <c r="N1056" s="2">
        <v>12.7</v>
      </c>
      <c r="O1056" s="2">
        <v>19</v>
      </c>
      <c r="P1056" s="2">
        <v>24.1</v>
      </c>
      <c r="S1056" s="2">
        <v>24</v>
      </c>
      <c r="T1056" s="2">
        <v>30.4</v>
      </c>
      <c r="U1056" s="2">
        <v>25</v>
      </c>
      <c r="V1056" s="2">
        <v>31.6</v>
      </c>
      <c r="W1056" s="2">
        <v>1</v>
      </c>
      <c r="X1056" s="2">
        <v>1.3</v>
      </c>
      <c r="Y1056" s="2">
        <v>30</v>
      </c>
      <c r="Z1056" s="2">
        <v>38</v>
      </c>
      <c r="AC1056" s="2">
        <v>1</v>
      </c>
      <c r="AE1056" s="2">
        <v>79</v>
      </c>
      <c r="AF1056" s="2">
        <v>42</v>
      </c>
      <c r="AG1056" s="2">
        <v>53.2</v>
      </c>
      <c r="AH1056" s="2">
        <v>42</v>
      </c>
      <c r="AI1056" s="2">
        <v>53.2</v>
      </c>
      <c r="AJ1056" s="2">
        <v>53.2</v>
      </c>
      <c r="AK1056" s="2">
        <v>21</v>
      </c>
      <c r="AL1056" s="2">
        <v>26.6</v>
      </c>
      <c r="AM1056" s="2">
        <v>16</v>
      </c>
      <c r="AN1056" s="2">
        <v>20.3</v>
      </c>
      <c r="AQ1056" s="2">
        <v>21</v>
      </c>
      <c r="AR1056" s="2">
        <v>26.6</v>
      </c>
      <c r="AS1056" s="2">
        <v>21</v>
      </c>
      <c r="AT1056" s="2">
        <v>26.6</v>
      </c>
      <c r="AW1056" s="2">
        <v>37</v>
      </c>
      <c r="AX1056" s="2">
        <v>46.8</v>
      </c>
      <c r="BA1056" s="2">
        <v>1</v>
      </c>
      <c r="CA1056" s="2">
        <v>78</v>
      </c>
      <c r="CB1056" s="2">
        <v>44</v>
      </c>
      <c r="CC1056" s="2">
        <v>55.7</v>
      </c>
      <c r="CD1056" s="2">
        <v>44</v>
      </c>
      <c r="CE1056" s="2">
        <v>55.7</v>
      </c>
      <c r="CF1056" s="2">
        <v>56.4</v>
      </c>
      <c r="CG1056" s="2">
        <v>8</v>
      </c>
      <c r="CH1056" s="2">
        <v>10.1</v>
      </c>
      <c r="CI1056" s="2">
        <v>26</v>
      </c>
      <c r="CJ1056" s="2">
        <v>32.9</v>
      </c>
      <c r="CK1056" s="2">
        <v>1</v>
      </c>
      <c r="CL1056" s="2">
        <v>1.3</v>
      </c>
      <c r="CM1056" s="2">
        <v>32</v>
      </c>
      <c r="CN1056" s="2">
        <v>40.5</v>
      </c>
      <c r="CO1056" s="2">
        <v>11</v>
      </c>
      <c r="CP1056" s="2">
        <v>13.9</v>
      </c>
      <c r="CQ1056" s="2">
        <v>1</v>
      </c>
      <c r="CR1056" s="2">
        <v>1.3</v>
      </c>
      <c r="CS1056" s="2">
        <v>35</v>
      </c>
      <c r="CT1056" s="2">
        <v>44.3</v>
      </c>
      <c r="CW1056" s="2">
        <v>1</v>
      </c>
    </row>
    <row r="1057" spans="1:101" ht="12.75" customHeight="1" x14ac:dyDescent="0.2">
      <c r="A1057">
        <v>8</v>
      </c>
      <c r="B1057" s="2">
        <v>3394</v>
      </c>
      <c r="C1057" s="17">
        <v>2.44</v>
      </c>
      <c r="D1057" s="2">
        <v>2.2599999999999998</v>
      </c>
      <c r="F1057" s="15">
        <v>2.57</v>
      </c>
      <c r="G1057" s="17">
        <v>83</v>
      </c>
      <c r="H1057" s="2">
        <v>42</v>
      </c>
      <c r="I1057" s="2">
        <v>50</v>
      </c>
      <c r="J1057" s="2">
        <v>42</v>
      </c>
      <c r="K1057" s="2">
        <v>50</v>
      </c>
      <c r="L1057" s="2">
        <v>50.6</v>
      </c>
      <c r="M1057" s="2">
        <v>27</v>
      </c>
      <c r="N1057" s="2">
        <v>32.1</v>
      </c>
      <c r="O1057" s="2">
        <v>14</v>
      </c>
      <c r="P1057" s="2">
        <v>16.7</v>
      </c>
      <c r="S1057" s="2">
        <v>18</v>
      </c>
      <c r="T1057" s="2">
        <v>21.4</v>
      </c>
      <c r="U1057" s="2">
        <v>24</v>
      </c>
      <c r="V1057" s="2">
        <v>28.6</v>
      </c>
      <c r="W1057" s="2">
        <v>1</v>
      </c>
      <c r="X1057" s="2">
        <v>1.2</v>
      </c>
      <c r="Y1057" s="2">
        <v>42</v>
      </c>
      <c r="Z1057" s="2">
        <v>50</v>
      </c>
      <c r="AB1057" s="2">
        <v>2</v>
      </c>
      <c r="AE1057" s="2">
        <v>83</v>
      </c>
      <c r="AF1057" s="2">
        <v>36</v>
      </c>
      <c r="AG1057" s="2">
        <v>42.9</v>
      </c>
      <c r="AH1057" s="2">
        <v>36</v>
      </c>
      <c r="AI1057" s="2">
        <v>42.9</v>
      </c>
      <c r="AJ1057" s="2">
        <v>43.4</v>
      </c>
      <c r="AK1057" s="2">
        <v>28</v>
      </c>
      <c r="AL1057" s="2">
        <v>33.299999999999997</v>
      </c>
      <c r="AM1057" s="2">
        <v>19</v>
      </c>
      <c r="AN1057" s="2">
        <v>22.6</v>
      </c>
      <c r="AQ1057" s="2">
        <v>20</v>
      </c>
      <c r="AR1057" s="2">
        <v>23.8</v>
      </c>
      <c r="AS1057" s="2">
        <v>16</v>
      </c>
      <c r="AT1057" s="2">
        <v>19</v>
      </c>
      <c r="AU1057" s="2">
        <v>1</v>
      </c>
      <c r="AV1057" s="2">
        <v>1.2</v>
      </c>
      <c r="AW1057" s="2">
        <v>48</v>
      </c>
      <c r="AX1057" s="2">
        <v>57.1</v>
      </c>
      <c r="AZ1057" s="2">
        <v>2</v>
      </c>
      <c r="CA1057" s="2">
        <v>83</v>
      </c>
      <c r="CB1057" s="2">
        <v>48</v>
      </c>
      <c r="CC1057" s="2">
        <v>57.1</v>
      </c>
      <c r="CD1057" s="2">
        <v>48</v>
      </c>
      <c r="CE1057" s="2">
        <v>57.1</v>
      </c>
      <c r="CF1057" s="2">
        <v>57.8</v>
      </c>
      <c r="CG1057" s="2">
        <v>14</v>
      </c>
      <c r="CH1057" s="2">
        <v>16.7</v>
      </c>
      <c r="CI1057" s="2">
        <v>21</v>
      </c>
      <c r="CJ1057" s="2">
        <v>25</v>
      </c>
      <c r="CM1057" s="2">
        <v>32</v>
      </c>
      <c r="CN1057" s="2">
        <v>38.1</v>
      </c>
      <c r="CO1057" s="2">
        <v>16</v>
      </c>
      <c r="CP1057" s="2">
        <v>19</v>
      </c>
      <c r="CQ1057" s="2">
        <v>1</v>
      </c>
      <c r="CR1057" s="2">
        <v>1.2</v>
      </c>
      <c r="CS1057" s="2">
        <v>36</v>
      </c>
      <c r="CT1057" s="2">
        <v>42.9</v>
      </c>
      <c r="CV1057" s="2">
        <v>2</v>
      </c>
    </row>
    <row r="1058" spans="1:101" ht="12.75" customHeight="1" x14ac:dyDescent="0.2">
      <c r="A1058">
        <v>8</v>
      </c>
      <c r="B1058" s="2">
        <v>3397</v>
      </c>
      <c r="C1058" s="17">
        <v>2.97</v>
      </c>
      <c r="D1058" s="2">
        <v>2.82</v>
      </c>
      <c r="F1058" s="15">
        <v>2.8710000000000004</v>
      </c>
      <c r="G1058" s="17">
        <v>39</v>
      </c>
      <c r="H1058" s="2">
        <v>25</v>
      </c>
      <c r="I1058" s="2">
        <v>64.099999999999994</v>
      </c>
      <c r="J1058" s="2">
        <v>25</v>
      </c>
      <c r="K1058" s="2">
        <v>64.099999999999994</v>
      </c>
      <c r="L1058" s="2">
        <v>64.099999999999994</v>
      </c>
      <c r="M1058" s="2">
        <v>5</v>
      </c>
      <c r="N1058" s="2">
        <v>12.8</v>
      </c>
      <c r="O1058" s="2">
        <v>9</v>
      </c>
      <c r="P1058" s="2">
        <v>23.1</v>
      </c>
      <c r="S1058" s="2">
        <v>7</v>
      </c>
      <c r="T1058" s="2">
        <v>17.899999999999999</v>
      </c>
      <c r="U1058" s="2">
        <v>18</v>
      </c>
      <c r="V1058" s="2">
        <v>46.2</v>
      </c>
      <c r="Y1058" s="2">
        <v>14</v>
      </c>
      <c r="Z1058" s="2">
        <v>35.9</v>
      </c>
      <c r="AE1058" s="2">
        <v>39</v>
      </c>
      <c r="AF1058" s="2">
        <v>26</v>
      </c>
      <c r="AG1058" s="2">
        <v>66.7</v>
      </c>
      <c r="AH1058" s="2">
        <v>26</v>
      </c>
      <c r="AI1058" s="2">
        <v>66.7</v>
      </c>
      <c r="AJ1058" s="2">
        <v>66.7</v>
      </c>
      <c r="AK1058" s="2">
        <v>8</v>
      </c>
      <c r="AL1058" s="2">
        <v>20.5</v>
      </c>
      <c r="AM1058" s="2">
        <v>5</v>
      </c>
      <c r="AN1058" s="2">
        <v>12.8</v>
      </c>
      <c r="AQ1058" s="2">
        <v>12</v>
      </c>
      <c r="AR1058" s="2">
        <v>30.8</v>
      </c>
      <c r="AS1058" s="2">
        <v>14</v>
      </c>
      <c r="AT1058" s="2">
        <v>35.9</v>
      </c>
      <c r="AW1058" s="2">
        <v>13</v>
      </c>
      <c r="AX1058" s="2">
        <v>33.299999999999997</v>
      </c>
      <c r="CA1058" s="2">
        <v>39</v>
      </c>
      <c r="CB1058" s="2">
        <v>28</v>
      </c>
      <c r="CC1058" s="2">
        <v>71.8</v>
      </c>
      <c r="CD1058" s="2">
        <v>28</v>
      </c>
      <c r="CE1058" s="2">
        <v>71.8</v>
      </c>
      <c r="CF1058" s="2">
        <v>71.8</v>
      </c>
      <c r="CG1058" s="2">
        <v>5</v>
      </c>
      <c r="CH1058" s="2">
        <v>12.8</v>
      </c>
      <c r="CI1058" s="2">
        <v>6</v>
      </c>
      <c r="CJ1058" s="2">
        <v>15.4</v>
      </c>
      <c r="CK1058" s="2">
        <v>1</v>
      </c>
      <c r="CL1058" s="2">
        <v>2.6</v>
      </c>
      <c r="CM1058" s="2">
        <v>13</v>
      </c>
      <c r="CN1058" s="2">
        <v>33.299999999999997</v>
      </c>
      <c r="CO1058" s="2">
        <v>14</v>
      </c>
      <c r="CP1058" s="2">
        <v>35.9</v>
      </c>
      <c r="CS1058" s="2">
        <v>11</v>
      </c>
      <c r="CT1058" s="2">
        <v>28.2</v>
      </c>
    </row>
    <row r="1059" spans="1:101" ht="12.75" customHeight="1" x14ac:dyDescent="0.2">
      <c r="A1059">
        <v>8</v>
      </c>
      <c r="B1059" s="2">
        <v>3401</v>
      </c>
      <c r="C1059" s="17">
        <v>2.5499999999999998</v>
      </c>
      <c r="D1059" s="2">
        <v>2</v>
      </c>
      <c r="F1059" s="15">
        <v>2.2559999999999998</v>
      </c>
      <c r="G1059" s="17">
        <v>235</v>
      </c>
      <c r="H1059" s="2">
        <v>125</v>
      </c>
      <c r="I1059" s="2">
        <v>52.7</v>
      </c>
      <c r="J1059" s="2">
        <v>125</v>
      </c>
      <c r="K1059" s="2">
        <v>52.7</v>
      </c>
      <c r="L1059" s="2">
        <v>53.2</v>
      </c>
      <c r="M1059" s="2">
        <v>56</v>
      </c>
      <c r="N1059" s="2">
        <v>23.6</v>
      </c>
      <c r="O1059" s="2">
        <v>54</v>
      </c>
      <c r="P1059" s="2">
        <v>22.8</v>
      </c>
      <c r="Q1059" s="2">
        <v>1</v>
      </c>
      <c r="R1059" s="2">
        <v>0.4</v>
      </c>
      <c r="S1059" s="2">
        <v>56</v>
      </c>
      <c r="T1059" s="2">
        <v>23.6</v>
      </c>
      <c r="U1059" s="2">
        <v>68</v>
      </c>
      <c r="V1059" s="2">
        <v>28.7</v>
      </c>
      <c r="W1059" s="2">
        <v>2</v>
      </c>
      <c r="X1059" s="2">
        <v>0.8</v>
      </c>
      <c r="Y1059" s="2">
        <v>112</v>
      </c>
      <c r="Z1059" s="2">
        <v>47.3</v>
      </c>
      <c r="AA1059" s="2">
        <v>2</v>
      </c>
      <c r="AB1059" s="2">
        <v>3</v>
      </c>
      <c r="AC1059" s="2">
        <v>2</v>
      </c>
      <c r="AE1059" s="2">
        <v>236</v>
      </c>
      <c r="AF1059" s="2">
        <v>79</v>
      </c>
      <c r="AG1059" s="2">
        <v>33.299999999999997</v>
      </c>
      <c r="AH1059" s="2">
        <v>79</v>
      </c>
      <c r="AI1059" s="2">
        <v>33.299999999999997</v>
      </c>
      <c r="AJ1059" s="2">
        <v>33.5</v>
      </c>
      <c r="AK1059" s="2">
        <v>102</v>
      </c>
      <c r="AL1059" s="2">
        <v>43</v>
      </c>
      <c r="AM1059" s="2">
        <v>55</v>
      </c>
      <c r="AN1059" s="2">
        <v>23.2</v>
      </c>
      <c r="AQ1059" s="2">
        <v>54</v>
      </c>
      <c r="AR1059" s="2">
        <v>22.8</v>
      </c>
      <c r="AS1059" s="2">
        <v>25</v>
      </c>
      <c r="AT1059" s="2">
        <v>10.5</v>
      </c>
      <c r="AU1059" s="2">
        <v>1</v>
      </c>
      <c r="AV1059" s="2">
        <v>0.4</v>
      </c>
      <c r="AW1059" s="2">
        <v>158</v>
      </c>
      <c r="AX1059" s="2">
        <v>66.7</v>
      </c>
      <c r="AY1059" s="2">
        <v>2</v>
      </c>
      <c r="AZ1059" s="2">
        <v>3</v>
      </c>
      <c r="BA1059" s="2">
        <v>2</v>
      </c>
      <c r="CA1059" s="2">
        <v>235</v>
      </c>
      <c r="CB1059" s="2">
        <v>100</v>
      </c>
      <c r="CC1059" s="2">
        <v>42.2</v>
      </c>
      <c r="CD1059" s="2">
        <v>100</v>
      </c>
      <c r="CE1059" s="2">
        <v>42.2</v>
      </c>
      <c r="CF1059" s="2">
        <v>42.6</v>
      </c>
      <c r="CG1059" s="2">
        <v>53</v>
      </c>
      <c r="CH1059" s="2">
        <v>22.4</v>
      </c>
      <c r="CI1059" s="2">
        <v>82</v>
      </c>
      <c r="CJ1059" s="2">
        <v>34.6</v>
      </c>
      <c r="CK1059" s="2">
        <v>3</v>
      </c>
      <c r="CL1059" s="2">
        <v>1.3</v>
      </c>
      <c r="CM1059" s="2">
        <v>71</v>
      </c>
      <c r="CN1059" s="2">
        <v>30</v>
      </c>
      <c r="CO1059" s="2">
        <v>26</v>
      </c>
      <c r="CP1059" s="2">
        <v>11</v>
      </c>
      <c r="CQ1059" s="2">
        <v>2</v>
      </c>
      <c r="CR1059" s="2">
        <v>0.8</v>
      </c>
      <c r="CS1059" s="2">
        <v>137</v>
      </c>
      <c r="CT1059" s="2">
        <v>57.8</v>
      </c>
      <c r="CU1059" s="2">
        <v>2</v>
      </c>
      <c r="CV1059" s="2">
        <v>3</v>
      </c>
      <c r="CW1059" s="2">
        <v>2</v>
      </c>
    </row>
    <row r="1060" spans="1:101" ht="12.75" customHeight="1" x14ac:dyDescent="0.2">
      <c r="A1060">
        <v>8</v>
      </c>
      <c r="B1060" s="2">
        <v>3405</v>
      </c>
      <c r="G1060" s="17">
        <v>7</v>
      </c>
      <c r="AE1060" s="2">
        <v>7</v>
      </c>
      <c r="CA1060" s="2">
        <v>7</v>
      </c>
    </row>
    <row r="1061" spans="1:101" ht="12.75" customHeight="1" x14ac:dyDescent="0.2">
      <c r="A1061">
        <v>8</v>
      </c>
      <c r="B1061" s="2">
        <v>3406</v>
      </c>
      <c r="G1061" s="17">
        <v>5</v>
      </c>
      <c r="AE1061" s="2">
        <v>5</v>
      </c>
      <c r="CA1061" s="2">
        <v>5</v>
      </c>
    </row>
    <row r="1062" spans="1:101" ht="12.75" customHeight="1" x14ac:dyDescent="0.2">
      <c r="A1062">
        <v>8</v>
      </c>
      <c r="B1062" s="2">
        <v>3408</v>
      </c>
      <c r="G1062" s="17">
        <v>2</v>
      </c>
      <c r="AE1062" s="2">
        <v>2</v>
      </c>
      <c r="CA1062" s="2">
        <v>2</v>
      </c>
    </row>
    <row r="1063" spans="1:101" ht="12.75" customHeight="1" x14ac:dyDescent="0.2">
      <c r="A1063">
        <v>8</v>
      </c>
      <c r="B1063" s="2">
        <v>3413</v>
      </c>
      <c r="C1063" s="17">
        <v>2.83</v>
      </c>
      <c r="D1063" s="2">
        <v>2.74</v>
      </c>
      <c r="F1063" s="15">
        <v>3</v>
      </c>
      <c r="G1063" s="17">
        <v>341</v>
      </c>
      <c r="H1063" s="2">
        <v>224</v>
      </c>
      <c r="I1063" s="2">
        <v>64.7</v>
      </c>
      <c r="J1063" s="2">
        <v>224</v>
      </c>
      <c r="K1063" s="2">
        <v>64.7</v>
      </c>
      <c r="L1063" s="2">
        <v>65.7</v>
      </c>
      <c r="M1063" s="2">
        <v>55</v>
      </c>
      <c r="N1063" s="2">
        <v>15.9</v>
      </c>
      <c r="O1063" s="2">
        <v>62</v>
      </c>
      <c r="P1063" s="2">
        <v>17.899999999999999</v>
      </c>
      <c r="Q1063" s="2">
        <v>4</v>
      </c>
      <c r="R1063" s="2">
        <v>1.2</v>
      </c>
      <c r="S1063" s="2">
        <v>80</v>
      </c>
      <c r="T1063" s="2">
        <v>23.1</v>
      </c>
      <c r="U1063" s="2">
        <v>140</v>
      </c>
      <c r="V1063" s="2">
        <v>40.5</v>
      </c>
      <c r="W1063" s="2">
        <v>5</v>
      </c>
      <c r="X1063" s="2">
        <v>1.4</v>
      </c>
      <c r="Y1063" s="2">
        <v>122</v>
      </c>
      <c r="Z1063" s="2">
        <v>35.299999999999997</v>
      </c>
      <c r="AB1063" s="2">
        <v>2</v>
      </c>
      <c r="AC1063" s="2">
        <v>6</v>
      </c>
      <c r="AE1063" s="2">
        <v>341</v>
      </c>
      <c r="AF1063" s="2">
        <v>214</v>
      </c>
      <c r="AG1063" s="2">
        <v>61.8</v>
      </c>
      <c r="AH1063" s="2">
        <v>214</v>
      </c>
      <c r="AI1063" s="2">
        <v>61.8</v>
      </c>
      <c r="AJ1063" s="2">
        <v>62.8</v>
      </c>
      <c r="AK1063" s="2">
        <v>42</v>
      </c>
      <c r="AL1063" s="2">
        <v>12.1</v>
      </c>
      <c r="AM1063" s="2">
        <v>85</v>
      </c>
      <c r="AN1063" s="2">
        <v>24.6</v>
      </c>
      <c r="AO1063" s="2">
        <v>1</v>
      </c>
      <c r="AP1063" s="2">
        <v>0.3</v>
      </c>
      <c r="AQ1063" s="2">
        <v>115</v>
      </c>
      <c r="AR1063" s="2">
        <v>33.200000000000003</v>
      </c>
      <c r="AS1063" s="2">
        <v>98</v>
      </c>
      <c r="AT1063" s="2">
        <v>28.3</v>
      </c>
      <c r="AU1063" s="2">
        <v>5</v>
      </c>
      <c r="AV1063" s="2">
        <v>1.4</v>
      </c>
      <c r="AW1063" s="2">
        <v>132</v>
      </c>
      <c r="AX1063" s="2">
        <v>38.200000000000003</v>
      </c>
      <c r="AZ1063" s="2">
        <v>2</v>
      </c>
      <c r="BA1063" s="2">
        <v>6</v>
      </c>
      <c r="CA1063" s="2">
        <v>341</v>
      </c>
      <c r="CB1063" s="2">
        <v>271</v>
      </c>
      <c r="CC1063" s="2">
        <v>78.599999999999994</v>
      </c>
      <c r="CD1063" s="2">
        <v>271</v>
      </c>
      <c r="CE1063" s="2">
        <v>78.599999999999994</v>
      </c>
      <c r="CF1063" s="2">
        <v>79.5</v>
      </c>
      <c r="CG1063" s="2">
        <v>20</v>
      </c>
      <c r="CH1063" s="2">
        <v>5.8</v>
      </c>
      <c r="CI1063" s="2">
        <v>50</v>
      </c>
      <c r="CJ1063" s="2">
        <v>14.5</v>
      </c>
      <c r="CK1063" s="2">
        <v>5</v>
      </c>
      <c r="CL1063" s="2">
        <v>1.4</v>
      </c>
      <c r="CM1063" s="2">
        <v>149</v>
      </c>
      <c r="CN1063" s="2">
        <v>43.2</v>
      </c>
      <c r="CO1063" s="2">
        <v>117</v>
      </c>
      <c r="CP1063" s="2">
        <v>33.9</v>
      </c>
      <c r="CQ1063" s="2">
        <v>4</v>
      </c>
      <c r="CR1063" s="2">
        <v>1.2</v>
      </c>
      <c r="CS1063" s="2">
        <v>74</v>
      </c>
      <c r="CT1063" s="2">
        <v>21.4</v>
      </c>
      <c r="CU1063" s="2">
        <v>1</v>
      </c>
      <c r="CV1063" s="2">
        <v>2</v>
      </c>
      <c r="CW1063" s="2">
        <v>6</v>
      </c>
    </row>
    <row r="1064" spans="1:101" ht="12.75" customHeight="1" x14ac:dyDescent="0.2">
      <c r="A1064">
        <v>8</v>
      </c>
      <c r="B1064" s="2">
        <v>3415</v>
      </c>
    </row>
    <row r="1065" spans="1:101" ht="12.75" customHeight="1" x14ac:dyDescent="0.2">
      <c r="A1065">
        <v>8</v>
      </c>
      <c r="B1065" s="2">
        <v>3418</v>
      </c>
      <c r="C1065" s="17">
        <v>2.72</v>
      </c>
      <c r="D1065" s="2">
        <v>1.88</v>
      </c>
      <c r="F1065" s="15">
        <v>2.5640000000000005</v>
      </c>
      <c r="G1065" s="17">
        <v>25</v>
      </c>
      <c r="H1065" s="2">
        <v>15</v>
      </c>
      <c r="I1065" s="2">
        <v>60</v>
      </c>
      <c r="J1065" s="2">
        <v>15</v>
      </c>
      <c r="K1065" s="2">
        <v>60</v>
      </c>
      <c r="L1065" s="2">
        <v>60</v>
      </c>
      <c r="M1065" s="2">
        <v>4</v>
      </c>
      <c r="N1065" s="2">
        <v>16</v>
      </c>
      <c r="O1065" s="2">
        <v>6</v>
      </c>
      <c r="P1065" s="2">
        <v>24</v>
      </c>
      <c r="S1065" s="2">
        <v>8</v>
      </c>
      <c r="T1065" s="2">
        <v>32</v>
      </c>
      <c r="U1065" s="2">
        <v>7</v>
      </c>
      <c r="V1065" s="2">
        <v>28</v>
      </c>
      <c r="Y1065" s="2">
        <v>10</v>
      </c>
      <c r="Z1065" s="2">
        <v>40</v>
      </c>
      <c r="AE1065" s="2">
        <v>25</v>
      </c>
      <c r="AF1065" s="2">
        <v>7</v>
      </c>
      <c r="AG1065" s="2">
        <v>28</v>
      </c>
      <c r="AH1065" s="2">
        <v>7</v>
      </c>
      <c r="AI1065" s="2">
        <v>28</v>
      </c>
      <c r="AJ1065" s="2">
        <v>28</v>
      </c>
      <c r="AK1065" s="2">
        <v>11</v>
      </c>
      <c r="AL1065" s="2">
        <v>44</v>
      </c>
      <c r="AM1065" s="2">
        <v>7</v>
      </c>
      <c r="AN1065" s="2">
        <v>28</v>
      </c>
      <c r="AQ1065" s="2">
        <v>6</v>
      </c>
      <c r="AR1065" s="2">
        <v>24</v>
      </c>
      <c r="AS1065" s="2">
        <v>1</v>
      </c>
      <c r="AT1065" s="2">
        <v>4</v>
      </c>
      <c r="AW1065" s="2">
        <v>18</v>
      </c>
      <c r="AX1065" s="2">
        <v>72</v>
      </c>
      <c r="CA1065" s="2">
        <v>23</v>
      </c>
      <c r="CB1065" s="2">
        <v>16</v>
      </c>
      <c r="CC1065" s="2">
        <v>69.599999999999994</v>
      </c>
      <c r="CD1065" s="2">
        <v>16</v>
      </c>
      <c r="CE1065" s="2">
        <v>69.599999999999994</v>
      </c>
      <c r="CF1065" s="2">
        <v>69.599999999999994</v>
      </c>
      <c r="CG1065" s="2">
        <v>3</v>
      </c>
      <c r="CH1065" s="2">
        <v>13</v>
      </c>
      <c r="CI1065" s="2">
        <v>4</v>
      </c>
      <c r="CJ1065" s="2">
        <v>17.399999999999999</v>
      </c>
      <c r="CK1065" s="2">
        <v>1</v>
      </c>
      <c r="CL1065" s="2">
        <v>4.3</v>
      </c>
      <c r="CM1065" s="2">
        <v>12</v>
      </c>
      <c r="CN1065" s="2">
        <v>52.2</v>
      </c>
      <c r="CO1065" s="2">
        <v>3</v>
      </c>
      <c r="CP1065" s="2">
        <v>13</v>
      </c>
      <c r="CS1065" s="2">
        <v>7</v>
      </c>
      <c r="CT1065" s="2">
        <v>30.4</v>
      </c>
      <c r="CU1065" s="2">
        <v>2</v>
      </c>
    </row>
    <row r="1066" spans="1:101" ht="12.75" customHeight="1" x14ac:dyDescent="0.2">
      <c r="A1066">
        <v>8</v>
      </c>
      <c r="B1066" s="2">
        <v>3419</v>
      </c>
      <c r="C1066" s="17">
        <v>3.19</v>
      </c>
      <c r="D1066" s="2">
        <v>2.73</v>
      </c>
      <c r="F1066" s="15">
        <v>3.0989999999999998</v>
      </c>
      <c r="G1066" s="17">
        <v>175</v>
      </c>
      <c r="H1066" s="2">
        <v>133</v>
      </c>
      <c r="I1066" s="2">
        <v>76</v>
      </c>
      <c r="J1066" s="2">
        <v>133</v>
      </c>
      <c r="K1066" s="2">
        <v>76</v>
      </c>
      <c r="L1066" s="2">
        <v>76</v>
      </c>
      <c r="M1066" s="2">
        <v>11</v>
      </c>
      <c r="N1066" s="2">
        <v>6.3</v>
      </c>
      <c r="O1066" s="2">
        <v>31</v>
      </c>
      <c r="P1066" s="2">
        <v>17.7</v>
      </c>
      <c r="S1066" s="2">
        <v>47</v>
      </c>
      <c r="T1066" s="2">
        <v>26.9</v>
      </c>
      <c r="U1066" s="2">
        <v>86</v>
      </c>
      <c r="V1066" s="2">
        <v>49.1</v>
      </c>
      <c r="Y1066" s="2">
        <v>42</v>
      </c>
      <c r="Z1066" s="2">
        <v>24</v>
      </c>
      <c r="AC1066" s="2">
        <v>1</v>
      </c>
      <c r="AE1066" s="2">
        <v>175</v>
      </c>
      <c r="AF1066" s="2">
        <v>104</v>
      </c>
      <c r="AG1066" s="2">
        <v>59.4</v>
      </c>
      <c r="AH1066" s="2">
        <v>104</v>
      </c>
      <c r="AI1066" s="2">
        <v>59.4</v>
      </c>
      <c r="AJ1066" s="2">
        <v>59.4</v>
      </c>
      <c r="AK1066" s="2">
        <v>30</v>
      </c>
      <c r="AL1066" s="2">
        <v>17.100000000000001</v>
      </c>
      <c r="AM1066" s="2">
        <v>41</v>
      </c>
      <c r="AN1066" s="2">
        <v>23.4</v>
      </c>
      <c r="AQ1066" s="2">
        <v>50</v>
      </c>
      <c r="AR1066" s="2">
        <v>28.6</v>
      </c>
      <c r="AS1066" s="2">
        <v>54</v>
      </c>
      <c r="AT1066" s="2">
        <v>30.9</v>
      </c>
      <c r="AW1066" s="2">
        <v>71</v>
      </c>
      <c r="AX1066" s="2">
        <v>40.6</v>
      </c>
      <c r="BA1066" s="2">
        <v>1</v>
      </c>
      <c r="CA1066" s="2">
        <v>175</v>
      </c>
      <c r="CB1066" s="2">
        <v>136</v>
      </c>
      <c r="CC1066" s="2">
        <v>77.7</v>
      </c>
      <c r="CD1066" s="2">
        <v>136</v>
      </c>
      <c r="CE1066" s="2">
        <v>77.7</v>
      </c>
      <c r="CF1066" s="2">
        <v>77.7</v>
      </c>
      <c r="CG1066" s="2">
        <v>8</v>
      </c>
      <c r="CH1066" s="2">
        <v>4.5999999999999996</v>
      </c>
      <c r="CI1066" s="2">
        <v>31</v>
      </c>
      <c r="CJ1066" s="2">
        <v>17.7</v>
      </c>
      <c r="CK1066" s="2">
        <v>1</v>
      </c>
      <c r="CL1066" s="2">
        <v>0.6</v>
      </c>
      <c r="CM1066" s="2">
        <v>68</v>
      </c>
      <c r="CN1066" s="2">
        <v>38.9</v>
      </c>
      <c r="CO1066" s="2">
        <v>67</v>
      </c>
      <c r="CP1066" s="2">
        <v>38.299999999999997</v>
      </c>
      <c r="CS1066" s="2">
        <v>39</v>
      </c>
      <c r="CT1066" s="2">
        <v>22.3</v>
      </c>
      <c r="CW1066" s="2">
        <v>1</v>
      </c>
    </row>
    <row r="1067" spans="1:101" ht="12.75" customHeight="1" x14ac:dyDescent="0.2">
      <c r="A1067">
        <v>8</v>
      </c>
      <c r="B1067" s="2">
        <v>3420</v>
      </c>
    </row>
    <row r="1068" spans="1:101" ht="12.75" customHeight="1" x14ac:dyDescent="0.2">
      <c r="A1068">
        <v>8</v>
      </c>
      <c r="B1068" s="2">
        <v>3422</v>
      </c>
      <c r="C1068" s="17">
        <v>3.45</v>
      </c>
      <c r="D1068" s="2">
        <v>1.64</v>
      </c>
      <c r="F1068" s="15">
        <v>2.4570000000000003</v>
      </c>
      <c r="G1068" s="17">
        <v>11</v>
      </c>
      <c r="H1068" s="2">
        <v>10</v>
      </c>
      <c r="I1068" s="2">
        <v>90.9</v>
      </c>
      <c r="J1068" s="2">
        <v>10</v>
      </c>
      <c r="K1068" s="2">
        <v>90.9</v>
      </c>
      <c r="L1068" s="2">
        <v>90.9</v>
      </c>
      <c r="O1068" s="2">
        <v>1</v>
      </c>
      <c r="P1068" s="2">
        <v>9.1</v>
      </c>
      <c r="S1068" s="2">
        <v>4</v>
      </c>
      <c r="T1068" s="2">
        <v>36.4</v>
      </c>
      <c r="U1068" s="2">
        <v>6</v>
      </c>
      <c r="V1068" s="2">
        <v>54.5</v>
      </c>
      <c r="Y1068" s="2">
        <v>1</v>
      </c>
      <c r="Z1068" s="2">
        <v>9.1</v>
      </c>
      <c r="AE1068" s="2">
        <v>11</v>
      </c>
      <c r="AF1068" s="2">
        <v>4</v>
      </c>
      <c r="AG1068" s="2">
        <v>36.4</v>
      </c>
      <c r="AH1068" s="2">
        <v>4</v>
      </c>
      <c r="AI1068" s="2">
        <v>36.4</v>
      </c>
      <c r="AJ1068" s="2">
        <v>36.4</v>
      </c>
      <c r="AK1068" s="2">
        <v>5</v>
      </c>
      <c r="AL1068" s="2">
        <v>45.5</v>
      </c>
      <c r="AM1068" s="2">
        <v>2</v>
      </c>
      <c r="AN1068" s="2">
        <v>18.2</v>
      </c>
      <c r="AO1068" s="2">
        <v>1</v>
      </c>
      <c r="AP1068" s="2">
        <v>9.1</v>
      </c>
      <c r="AQ1068" s="2">
        <v>3</v>
      </c>
      <c r="AR1068" s="2">
        <v>27.3</v>
      </c>
      <c r="AW1068" s="2">
        <v>7</v>
      </c>
      <c r="AX1068" s="2">
        <v>63.6</v>
      </c>
      <c r="CA1068" s="2">
        <v>11</v>
      </c>
      <c r="CB1068" s="2">
        <v>7</v>
      </c>
      <c r="CC1068" s="2">
        <v>63.6</v>
      </c>
      <c r="CD1068" s="2">
        <v>7</v>
      </c>
      <c r="CE1068" s="2">
        <v>63.6</v>
      </c>
      <c r="CF1068" s="2">
        <v>63.6</v>
      </c>
      <c r="CI1068" s="2">
        <v>4</v>
      </c>
      <c r="CJ1068" s="2">
        <v>36.4</v>
      </c>
      <c r="CK1068" s="2">
        <v>1</v>
      </c>
      <c r="CL1068" s="2">
        <v>9.1</v>
      </c>
      <c r="CM1068" s="2">
        <v>5</v>
      </c>
      <c r="CN1068" s="2">
        <v>45.5</v>
      </c>
      <c r="CO1068" s="2">
        <v>1</v>
      </c>
      <c r="CP1068" s="2">
        <v>9.1</v>
      </c>
      <c r="CS1068" s="2">
        <v>4</v>
      </c>
      <c r="CT1068" s="2">
        <v>36.4</v>
      </c>
    </row>
    <row r="1069" spans="1:101" ht="12.75" customHeight="1" x14ac:dyDescent="0.2">
      <c r="A1069">
        <v>8</v>
      </c>
      <c r="B1069" s="2">
        <v>3431</v>
      </c>
      <c r="C1069" s="17">
        <v>2.38</v>
      </c>
      <c r="D1069" s="2">
        <v>1.96</v>
      </c>
      <c r="F1069" s="15">
        <v>2.0030000000000001</v>
      </c>
      <c r="G1069" s="17">
        <v>186</v>
      </c>
      <c r="H1069" s="2">
        <v>78</v>
      </c>
      <c r="I1069" s="2">
        <v>41.9</v>
      </c>
      <c r="J1069" s="2">
        <v>78</v>
      </c>
      <c r="K1069" s="2">
        <v>41.9</v>
      </c>
      <c r="L1069" s="2">
        <v>41.9</v>
      </c>
      <c r="M1069" s="2">
        <v>48</v>
      </c>
      <c r="N1069" s="2">
        <v>25.8</v>
      </c>
      <c r="O1069" s="2">
        <v>60</v>
      </c>
      <c r="P1069" s="2">
        <v>32.299999999999997</v>
      </c>
      <c r="S1069" s="2">
        <v>38</v>
      </c>
      <c r="T1069" s="2">
        <v>20.399999999999999</v>
      </c>
      <c r="U1069" s="2">
        <v>40</v>
      </c>
      <c r="V1069" s="2">
        <v>21.5</v>
      </c>
      <c r="Y1069" s="2">
        <v>108</v>
      </c>
      <c r="Z1069" s="2">
        <v>58.1</v>
      </c>
      <c r="AA1069" s="2">
        <v>1</v>
      </c>
      <c r="AB1069" s="2">
        <v>8</v>
      </c>
      <c r="AC1069" s="2">
        <v>2</v>
      </c>
      <c r="AE1069" s="2">
        <v>186</v>
      </c>
      <c r="AF1069" s="2">
        <v>58</v>
      </c>
      <c r="AG1069" s="2">
        <v>31.2</v>
      </c>
      <c r="AH1069" s="2">
        <v>58</v>
      </c>
      <c r="AI1069" s="2">
        <v>31.2</v>
      </c>
      <c r="AJ1069" s="2">
        <v>31.2</v>
      </c>
      <c r="AK1069" s="2">
        <v>77</v>
      </c>
      <c r="AL1069" s="2">
        <v>41.4</v>
      </c>
      <c r="AM1069" s="2">
        <v>51</v>
      </c>
      <c r="AN1069" s="2">
        <v>27.4</v>
      </c>
      <c r="AQ1069" s="2">
        <v>46</v>
      </c>
      <c r="AR1069" s="2">
        <v>24.7</v>
      </c>
      <c r="AS1069" s="2">
        <v>12</v>
      </c>
      <c r="AT1069" s="2">
        <v>6.5</v>
      </c>
      <c r="AW1069" s="2">
        <v>128</v>
      </c>
      <c r="AX1069" s="2">
        <v>68.8</v>
      </c>
      <c r="AY1069" s="2">
        <v>1</v>
      </c>
      <c r="AZ1069" s="2">
        <v>8</v>
      </c>
      <c r="BA1069" s="2">
        <v>2</v>
      </c>
      <c r="CA1069" s="2">
        <v>187</v>
      </c>
      <c r="CB1069" s="2">
        <v>53</v>
      </c>
      <c r="CC1069" s="2">
        <v>28.3</v>
      </c>
      <c r="CD1069" s="2">
        <v>53</v>
      </c>
      <c r="CE1069" s="2">
        <v>28.3</v>
      </c>
      <c r="CF1069" s="2">
        <v>28.3</v>
      </c>
      <c r="CG1069" s="2">
        <v>56</v>
      </c>
      <c r="CH1069" s="2">
        <v>29.9</v>
      </c>
      <c r="CI1069" s="2">
        <v>78</v>
      </c>
      <c r="CJ1069" s="2">
        <v>41.7</v>
      </c>
      <c r="CM1069" s="2">
        <v>49</v>
      </c>
      <c r="CN1069" s="2">
        <v>26.2</v>
      </c>
      <c r="CO1069" s="2">
        <v>4</v>
      </c>
      <c r="CP1069" s="2">
        <v>2.1</v>
      </c>
      <c r="CS1069" s="2">
        <v>134</v>
      </c>
      <c r="CT1069" s="2">
        <v>71.7</v>
      </c>
      <c r="CV1069" s="2">
        <v>8</v>
      </c>
      <c r="CW1069" s="2">
        <v>2</v>
      </c>
    </row>
    <row r="1070" spans="1:101" ht="12.75" customHeight="1" x14ac:dyDescent="0.2">
      <c r="A1070">
        <v>8</v>
      </c>
      <c r="B1070" s="2">
        <v>3434</v>
      </c>
      <c r="C1070" s="17">
        <v>2.86</v>
      </c>
      <c r="D1070" s="2">
        <v>2.41</v>
      </c>
      <c r="F1070" s="15">
        <v>2.7960000000000003</v>
      </c>
      <c r="G1070" s="17">
        <v>342</v>
      </c>
      <c r="H1070" s="2">
        <v>227</v>
      </c>
      <c r="I1070" s="2">
        <v>65.8</v>
      </c>
      <c r="J1070" s="2">
        <v>227</v>
      </c>
      <c r="K1070" s="2">
        <v>65.8</v>
      </c>
      <c r="L1070" s="2">
        <v>66.400000000000006</v>
      </c>
      <c r="M1070" s="2">
        <v>51</v>
      </c>
      <c r="N1070" s="2">
        <v>14.8</v>
      </c>
      <c r="O1070" s="2">
        <v>64</v>
      </c>
      <c r="P1070" s="2">
        <v>18.600000000000001</v>
      </c>
      <c r="Q1070" s="2">
        <v>4</v>
      </c>
      <c r="R1070" s="2">
        <v>1.2</v>
      </c>
      <c r="S1070" s="2">
        <v>86</v>
      </c>
      <c r="T1070" s="2">
        <v>24.9</v>
      </c>
      <c r="U1070" s="2">
        <v>137</v>
      </c>
      <c r="V1070" s="2">
        <v>39.700000000000003</v>
      </c>
      <c r="W1070" s="2">
        <v>3</v>
      </c>
      <c r="X1070" s="2">
        <v>0.9</v>
      </c>
      <c r="Y1070" s="2">
        <v>118</v>
      </c>
      <c r="Z1070" s="2">
        <v>34.200000000000003</v>
      </c>
      <c r="AA1070" s="2">
        <v>9</v>
      </c>
      <c r="AB1070" s="2">
        <v>5</v>
      </c>
      <c r="AE1070" s="2">
        <v>348</v>
      </c>
      <c r="AF1070" s="2">
        <v>187</v>
      </c>
      <c r="AG1070" s="2">
        <v>53.3</v>
      </c>
      <c r="AH1070" s="2">
        <v>187</v>
      </c>
      <c r="AI1070" s="2">
        <v>53.3</v>
      </c>
      <c r="AJ1070" s="2">
        <v>53.7</v>
      </c>
      <c r="AK1070" s="2">
        <v>100</v>
      </c>
      <c r="AL1070" s="2">
        <v>28.5</v>
      </c>
      <c r="AM1070" s="2">
        <v>61</v>
      </c>
      <c r="AN1070" s="2">
        <v>17.399999999999999</v>
      </c>
      <c r="AQ1070" s="2">
        <v>123</v>
      </c>
      <c r="AR1070" s="2">
        <v>35</v>
      </c>
      <c r="AS1070" s="2">
        <v>64</v>
      </c>
      <c r="AT1070" s="2">
        <v>18.2</v>
      </c>
      <c r="AU1070" s="2">
        <v>3</v>
      </c>
      <c r="AV1070" s="2">
        <v>0.9</v>
      </c>
      <c r="AW1070" s="2">
        <v>164</v>
      </c>
      <c r="AX1070" s="2">
        <v>46.7</v>
      </c>
      <c r="AY1070" s="2">
        <v>6</v>
      </c>
      <c r="AZ1070" s="2">
        <v>2</v>
      </c>
      <c r="CA1070" s="2">
        <v>346</v>
      </c>
      <c r="CB1070" s="2">
        <v>249</v>
      </c>
      <c r="CC1070" s="2">
        <v>71.099999999999994</v>
      </c>
      <c r="CD1070" s="2">
        <v>249</v>
      </c>
      <c r="CE1070" s="2">
        <v>71.099999999999994</v>
      </c>
      <c r="CF1070" s="2">
        <v>72</v>
      </c>
      <c r="CG1070" s="2">
        <v>32</v>
      </c>
      <c r="CH1070" s="2">
        <v>9.1</v>
      </c>
      <c r="CI1070" s="2">
        <v>65</v>
      </c>
      <c r="CJ1070" s="2">
        <v>18.600000000000001</v>
      </c>
      <c r="CK1070" s="2">
        <v>6</v>
      </c>
      <c r="CL1070" s="2">
        <v>1.7</v>
      </c>
      <c r="CM1070" s="2">
        <v>155</v>
      </c>
      <c r="CN1070" s="2">
        <v>44.3</v>
      </c>
      <c r="CO1070" s="2">
        <v>88</v>
      </c>
      <c r="CP1070" s="2">
        <v>25.1</v>
      </c>
      <c r="CQ1070" s="2">
        <v>4</v>
      </c>
      <c r="CR1070" s="2">
        <v>1.1000000000000001</v>
      </c>
      <c r="CS1070" s="2">
        <v>101</v>
      </c>
      <c r="CT1070" s="2">
        <v>28.9</v>
      </c>
      <c r="CU1070" s="2">
        <v>7</v>
      </c>
      <c r="CV1070" s="2">
        <v>2</v>
      </c>
    </row>
    <row r="1071" spans="1:101" ht="12.75" customHeight="1" x14ac:dyDescent="0.2">
      <c r="A1071">
        <v>8</v>
      </c>
      <c r="B1071" s="2">
        <v>3435</v>
      </c>
      <c r="C1071" s="17">
        <v>3.24</v>
      </c>
      <c r="D1071" s="2">
        <v>3.21</v>
      </c>
      <c r="F1071" s="15">
        <v>3.22</v>
      </c>
      <c r="G1071" s="17">
        <v>237</v>
      </c>
      <c r="H1071" s="2">
        <v>194</v>
      </c>
      <c r="I1071" s="2">
        <v>81.5</v>
      </c>
      <c r="J1071" s="2">
        <v>194</v>
      </c>
      <c r="K1071" s="2">
        <v>81.5</v>
      </c>
      <c r="L1071" s="2">
        <v>81.900000000000006</v>
      </c>
      <c r="M1071" s="2">
        <v>14</v>
      </c>
      <c r="N1071" s="2">
        <v>5.9</v>
      </c>
      <c r="O1071" s="2">
        <v>29</v>
      </c>
      <c r="P1071" s="2">
        <v>12.2</v>
      </c>
      <c r="Q1071" s="2">
        <v>3</v>
      </c>
      <c r="R1071" s="2">
        <v>1.3</v>
      </c>
      <c r="S1071" s="2">
        <v>65</v>
      </c>
      <c r="T1071" s="2">
        <v>27.3</v>
      </c>
      <c r="U1071" s="2">
        <v>126</v>
      </c>
      <c r="V1071" s="2">
        <v>52.9</v>
      </c>
      <c r="W1071" s="2">
        <v>1</v>
      </c>
      <c r="X1071" s="2">
        <v>0.4</v>
      </c>
      <c r="Y1071" s="2">
        <v>44</v>
      </c>
      <c r="Z1071" s="2">
        <v>18.5</v>
      </c>
      <c r="AB1071" s="2">
        <v>1</v>
      </c>
      <c r="AC1071" s="2">
        <v>2</v>
      </c>
      <c r="AE1071" s="2">
        <v>237</v>
      </c>
      <c r="AF1071" s="2">
        <v>189</v>
      </c>
      <c r="AG1071" s="2">
        <v>79.400000000000006</v>
      </c>
      <c r="AH1071" s="2">
        <v>189</v>
      </c>
      <c r="AI1071" s="2">
        <v>79.400000000000006</v>
      </c>
      <c r="AJ1071" s="2">
        <v>79.7</v>
      </c>
      <c r="AK1071" s="2">
        <v>22</v>
      </c>
      <c r="AL1071" s="2">
        <v>9.1999999999999993</v>
      </c>
      <c r="AM1071" s="2">
        <v>26</v>
      </c>
      <c r="AN1071" s="2">
        <v>10.9</v>
      </c>
      <c r="AQ1071" s="2">
        <v>66</v>
      </c>
      <c r="AR1071" s="2">
        <v>27.7</v>
      </c>
      <c r="AS1071" s="2">
        <v>123</v>
      </c>
      <c r="AT1071" s="2">
        <v>51.7</v>
      </c>
      <c r="AU1071" s="2">
        <v>1</v>
      </c>
      <c r="AV1071" s="2">
        <v>0.4</v>
      </c>
      <c r="AW1071" s="2">
        <v>49</v>
      </c>
      <c r="AX1071" s="2">
        <v>20.6</v>
      </c>
      <c r="AZ1071" s="2">
        <v>1</v>
      </c>
      <c r="BA1071" s="2">
        <v>2</v>
      </c>
      <c r="CA1071" s="2">
        <v>237</v>
      </c>
      <c r="CB1071" s="2">
        <v>212</v>
      </c>
      <c r="CC1071" s="2">
        <v>89.1</v>
      </c>
      <c r="CD1071" s="2">
        <v>212</v>
      </c>
      <c r="CE1071" s="2">
        <v>89.1</v>
      </c>
      <c r="CF1071" s="2">
        <v>89.5</v>
      </c>
      <c r="CG1071" s="2">
        <v>7</v>
      </c>
      <c r="CH1071" s="2">
        <v>2.9</v>
      </c>
      <c r="CI1071" s="2">
        <v>18</v>
      </c>
      <c r="CJ1071" s="2">
        <v>7.6</v>
      </c>
      <c r="CK1071" s="2">
        <v>5</v>
      </c>
      <c r="CL1071" s="2">
        <v>2.1</v>
      </c>
      <c r="CM1071" s="2">
        <v>105</v>
      </c>
      <c r="CN1071" s="2">
        <v>44.1</v>
      </c>
      <c r="CO1071" s="2">
        <v>102</v>
      </c>
      <c r="CP1071" s="2">
        <v>42.9</v>
      </c>
      <c r="CQ1071" s="2">
        <v>1</v>
      </c>
      <c r="CR1071" s="2">
        <v>0.4</v>
      </c>
      <c r="CS1071" s="2">
        <v>26</v>
      </c>
      <c r="CT1071" s="2">
        <v>10.9</v>
      </c>
      <c r="CV1071" s="2">
        <v>1</v>
      </c>
      <c r="CW1071" s="2">
        <v>2</v>
      </c>
    </row>
    <row r="1072" spans="1:101" ht="12.75" customHeight="1" x14ac:dyDescent="0.2">
      <c r="A1072">
        <v>8</v>
      </c>
      <c r="B1072" s="2">
        <v>3446</v>
      </c>
      <c r="G1072" s="17">
        <v>1</v>
      </c>
      <c r="AE1072" s="2">
        <v>1</v>
      </c>
      <c r="CA1072" s="2">
        <v>1</v>
      </c>
    </row>
    <row r="1073" spans="1:101" ht="12.75" customHeight="1" x14ac:dyDescent="0.2">
      <c r="A1073">
        <v>8</v>
      </c>
      <c r="B1073" s="2">
        <v>3447</v>
      </c>
      <c r="C1073" s="17">
        <v>2.91</v>
      </c>
      <c r="D1073" s="2">
        <v>2.33</v>
      </c>
      <c r="F1073" s="15">
        <v>2.9940000000000002</v>
      </c>
      <c r="G1073" s="17">
        <v>253</v>
      </c>
      <c r="H1073" s="2">
        <v>167</v>
      </c>
      <c r="I1073" s="2">
        <v>66</v>
      </c>
      <c r="J1073" s="2">
        <v>167</v>
      </c>
      <c r="K1073" s="2">
        <v>66</v>
      </c>
      <c r="L1073" s="2">
        <v>66</v>
      </c>
      <c r="M1073" s="2">
        <v>34</v>
      </c>
      <c r="N1073" s="2">
        <v>13.4</v>
      </c>
      <c r="O1073" s="2">
        <v>52</v>
      </c>
      <c r="P1073" s="2">
        <v>20.6</v>
      </c>
      <c r="S1073" s="2">
        <v>70</v>
      </c>
      <c r="T1073" s="2">
        <v>27.7</v>
      </c>
      <c r="U1073" s="2">
        <v>97</v>
      </c>
      <c r="V1073" s="2">
        <v>38.299999999999997</v>
      </c>
      <c r="Y1073" s="2">
        <v>86</v>
      </c>
      <c r="Z1073" s="2">
        <v>34</v>
      </c>
      <c r="AB1073" s="2">
        <v>2</v>
      </c>
      <c r="AC1073" s="2">
        <v>3</v>
      </c>
      <c r="AE1073" s="2">
        <v>253</v>
      </c>
      <c r="AF1073" s="2">
        <v>113</v>
      </c>
      <c r="AG1073" s="2">
        <v>44.7</v>
      </c>
      <c r="AH1073" s="2">
        <v>113</v>
      </c>
      <c r="AI1073" s="2">
        <v>44.7</v>
      </c>
      <c r="AJ1073" s="2">
        <v>44.7</v>
      </c>
      <c r="AK1073" s="2">
        <v>75</v>
      </c>
      <c r="AL1073" s="2">
        <v>29.6</v>
      </c>
      <c r="AM1073" s="2">
        <v>65</v>
      </c>
      <c r="AN1073" s="2">
        <v>25.7</v>
      </c>
      <c r="AQ1073" s="2">
        <v>67</v>
      </c>
      <c r="AR1073" s="2">
        <v>26.5</v>
      </c>
      <c r="AS1073" s="2">
        <v>46</v>
      </c>
      <c r="AT1073" s="2">
        <v>18.2</v>
      </c>
      <c r="AW1073" s="2">
        <v>140</v>
      </c>
      <c r="AX1073" s="2">
        <v>55.3</v>
      </c>
      <c r="AZ1073" s="2">
        <v>2</v>
      </c>
      <c r="BA1073" s="2">
        <v>3</v>
      </c>
      <c r="CA1073" s="2">
        <v>253</v>
      </c>
      <c r="CB1073" s="2">
        <v>188</v>
      </c>
      <c r="CC1073" s="2">
        <v>74.3</v>
      </c>
      <c r="CD1073" s="2">
        <v>188</v>
      </c>
      <c r="CE1073" s="2">
        <v>74.3</v>
      </c>
      <c r="CF1073" s="2">
        <v>74.3</v>
      </c>
      <c r="CG1073" s="2">
        <v>11</v>
      </c>
      <c r="CH1073" s="2">
        <v>4.3</v>
      </c>
      <c r="CI1073" s="2">
        <v>54</v>
      </c>
      <c r="CJ1073" s="2">
        <v>21.3</v>
      </c>
      <c r="CM1073" s="2">
        <v>113</v>
      </c>
      <c r="CN1073" s="2">
        <v>44.7</v>
      </c>
      <c r="CO1073" s="2">
        <v>75</v>
      </c>
      <c r="CP1073" s="2">
        <v>29.6</v>
      </c>
      <c r="CS1073" s="2">
        <v>65</v>
      </c>
      <c r="CT1073" s="2">
        <v>25.7</v>
      </c>
      <c r="CV1073" s="2">
        <v>2</v>
      </c>
      <c r="CW1073" s="2">
        <v>3</v>
      </c>
    </row>
    <row r="1074" spans="1:101" ht="12.75" customHeight="1" x14ac:dyDescent="0.2">
      <c r="A1074">
        <v>8</v>
      </c>
      <c r="B1074" s="2">
        <v>3448</v>
      </c>
      <c r="C1074" s="17">
        <v>2.68</v>
      </c>
      <c r="D1074" s="2">
        <v>2.2799999999999998</v>
      </c>
      <c r="F1074" s="15">
        <v>2.5580000000000003</v>
      </c>
      <c r="G1074" s="17">
        <v>250</v>
      </c>
      <c r="H1074" s="2">
        <v>150</v>
      </c>
      <c r="I1074" s="2">
        <v>59.5</v>
      </c>
      <c r="J1074" s="2">
        <v>150</v>
      </c>
      <c r="K1074" s="2">
        <v>59.5</v>
      </c>
      <c r="L1074" s="2">
        <v>60</v>
      </c>
      <c r="M1074" s="2">
        <v>49</v>
      </c>
      <c r="N1074" s="2">
        <v>19.399999999999999</v>
      </c>
      <c r="O1074" s="2">
        <v>51</v>
      </c>
      <c r="P1074" s="2">
        <v>20.2</v>
      </c>
      <c r="Q1074" s="2">
        <v>2</v>
      </c>
      <c r="R1074" s="2">
        <v>0.8</v>
      </c>
      <c r="S1074" s="2">
        <v>67</v>
      </c>
      <c r="T1074" s="2">
        <v>26.6</v>
      </c>
      <c r="U1074" s="2">
        <v>81</v>
      </c>
      <c r="V1074" s="2">
        <v>32.1</v>
      </c>
      <c r="W1074" s="2">
        <v>2</v>
      </c>
      <c r="X1074" s="2">
        <v>0.8</v>
      </c>
      <c r="Y1074" s="2">
        <v>102</v>
      </c>
      <c r="Z1074" s="2">
        <v>40.5</v>
      </c>
      <c r="AB1074" s="2">
        <v>8</v>
      </c>
      <c r="AC1074" s="2">
        <v>10</v>
      </c>
      <c r="AE1074" s="2">
        <v>251</v>
      </c>
      <c r="AF1074" s="2">
        <v>110</v>
      </c>
      <c r="AG1074" s="2">
        <v>43.7</v>
      </c>
      <c r="AH1074" s="2">
        <v>110</v>
      </c>
      <c r="AI1074" s="2">
        <v>43.7</v>
      </c>
      <c r="AJ1074" s="2">
        <v>43.8</v>
      </c>
      <c r="AK1074" s="2">
        <v>85</v>
      </c>
      <c r="AL1074" s="2">
        <v>33.700000000000003</v>
      </c>
      <c r="AM1074" s="2">
        <v>56</v>
      </c>
      <c r="AN1074" s="2">
        <v>22.2</v>
      </c>
      <c r="AQ1074" s="2">
        <v>62</v>
      </c>
      <c r="AR1074" s="2">
        <v>24.6</v>
      </c>
      <c r="AS1074" s="2">
        <v>48</v>
      </c>
      <c r="AT1074" s="2">
        <v>19</v>
      </c>
      <c r="AU1074" s="2">
        <v>1</v>
      </c>
      <c r="AV1074" s="2">
        <v>0.4</v>
      </c>
      <c r="AW1074" s="2">
        <v>142</v>
      </c>
      <c r="AX1074" s="2">
        <v>56.3</v>
      </c>
      <c r="AZ1074" s="2">
        <v>8</v>
      </c>
      <c r="BA1074" s="2">
        <v>10</v>
      </c>
      <c r="CA1074" s="2">
        <v>251</v>
      </c>
      <c r="CB1074" s="2">
        <v>139</v>
      </c>
      <c r="CC1074" s="2">
        <v>55.2</v>
      </c>
      <c r="CD1074" s="2">
        <v>139</v>
      </c>
      <c r="CE1074" s="2">
        <v>55.2</v>
      </c>
      <c r="CF1074" s="2">
        <v>55.4</v>
      </c>
      <c r="CG1074" s="2">
        <v>35</v>
      </c>
      <c r="CH1074" s="2">
        <v>13.9</v>
      </c>
      <c r="CI1074" s="2">
        <v>77</v>
      </c>
      <c r="CJ1074" s="2">
        <v>30.6</v>
      </c>
      <c r="CK1074" s="2">
        <v>2</v>
      </c>
      <c r="CL1074" s="2">
        <v>0.8</v>
      </c>
      <c r="CM1074" s="2">
        <v>93</v>
      </c>
      <c r="CN1074" s="2">
        <v>36.9</v>
      </c>
      <c r="CO1074" s="2">
        <v>44</v>
      </c>
      <c r="CP1074" s="2">
        <v>17.5</v>
      </c>
      <c r="CQ1074" s="2">
        <v>1</v>
      </c>
      <c r="CR1074" s="2">
        <v>0.4</v>
      </c>
      <c r="CS1074" s="2">
        <v>113</v>
      </c>
      <c r="CT1074" s="2">
        <v>44.8</v>
      </c>
      <c r="CV1074" s="2">
        <v>8</v>
      </c>
      <c r="CW1074" s="2">
        <v>10</v>
      </c>
    </row>
    <row r="1075" spans="1:101" ht="12.75" customHeight="1" x14ac:dyDescent="0.2">
      <c r="A1075">
        <v>8</v>
      </c>
      <c r="B1075" s="2">
        <v>3458</v>
      </c>
      <c r="C1075" s="17">
        <v>3.16</v>
      </c>
      <c r="D1075" s="2">
        <v>2.4300000000000002</v>
      </c>
      <c r="F1075" s="15">
        <v>2.86</v>
      </c>
      <c r="G1075" s="17">
        <v>275</v>
      </c>
      <c r="H1075" s="2">
        <v>208</v>
      </c>
      <c r="I1075" s="2">
        <v>75.599999999999994</v>
      </c>
      <c r="J1075" s="2">
        <v>208</v>
      </c>
      <c r="K1075" s="2">
        <v>75.599999999999994</v>
      </c>
      <c r="L1075" s="2">
        <v>75.599999999999994</v>
      </c>
      <c r="M1075" s="2">
        <v>26</v>
      </c>
      <c r="N1075" s="2">
        <v>9.5</v>
      </c>
      <c r="O1075" s="2">
        <v>41</v>
      </c>
      <c r="P1075" s="2">
        <v>14.9</v>
      </c>
      <c r="Q1075" s="2">
        <v>3</v>
      </c>
      <c r="R1075" s="2">
        <v>1.1000000000000001</v>
      </c>
      <c r="S1075" s="2">
        <v>59</v>
      </c>
      <c r="T1075" s="2">
        <v>21.5</v>
      </c>
      <c r="U1075" s="2">
        <v>146</v>
      </c>
      <c r="V1075" s="2">
        <v>53.1</v>
      </c>
      <c r="Y1075" s="2">
        <v>67</v>
      </c>
      <c r="Z1075" s="2">
        <v>24.4</v>
      </c>
      <c r="AA1075" s="2">
        <v>1</v>
      </c>
      <c r="AC1075" s="2">
        <v>2</v>
      </c>
      <c r="AE1075" s="2">
        <v>274</v>
      </c>
      <c r="AF1075" s="2">
        <v>133</v>
      </c>
      <c r="AG1075" s="2">
        <v>48.4</v>
      </c>
      <c r="AH1075" s="2">
        <v>133</v>
      </c>
      <c r="AI1075" s="2">
        <v>48.4</v>
      </c>
      <c r="AJ1075" s="2">
        <v>48.5</v>
      </c>
      <c r="AK1075" s="2">
        <v>84</v>
      </c>
      <c r="AL1075" s="2">
        <v>30.5</v>
      </c>
      <c r="AM1075" s="2">
        <v>57</v>
      </c>
      <c r="AN1075" s="2">
        <v>20.7</v>
      </c>
      <c r="AQ1075" s="2">
        <v>63</v>
      </c>
      <c r="AR1075" s="2">
        <v>22.9</v>
      </c>
      <c r="AS1075" s="2">
        <v>70</v>
      </c>
      <c r="AT1075" s="2">
        <v>25.5</v>
      </c>
      <c r="AU1075" s="2">
        <v>1</v>
      </c>
      <c r="AV1075" s="2">
        <v>0.4</v>
      </c>
      <c r="AW1075" s="2">
        <v>142</v>
      </c>
      <c r="AX1075" s="2">
        <v>51.6</v>
      </c>
      <c r="AY1075" s="2">
        <v>1</v>
      </c>
      <c r="BA1075" s="2">
        <v>2</v>
      </c>
      <c r="CA1075" s="2">
        <v>271</v>
      </c>
      <c r="CB1075" s="2">
        <v>191</v>
      </c>
      <c r="CC1075" s="2">
        <v>69.7</v>
      </c>
      <c r="CD1075" s="2">
        <v>191</v>
      </c>
      <c r="CE1075" s="2">
        <v>69.7</v>
      </c>
      <c r="CF1075" s="2">
        <v>70.5</v>
      </c>
      <c r="CG1075" s="2">
        <v>19</v>
      </c>
      <c r="CH1075" s="2">
        <v>6.9</v>
      </c>
      <c r="CI1075" s="2">
        <v>61</v>
      </c>
      <c r="CJ1075" s="2">
        <v>22.3</v>
      </c>
      <c r="CK1075" s="2">
        <v>4</v>
      </c>
      <c r="CL1075" s="2">
        <v>1.5</v>
      </c>
      <c r="CM1075" s="2">
        <v>105</v>
      </c>
      <c r="CN1075" s="2">
        <v>38.299999999999997</v>
      </c>
      <c r="CO1075" s="2">
        <v>82</v>
      </c>
      <c r="CP1075" s="2">
        <v>29.9</v>
      </c>
      <c r="CQ1075" s="2">
        <v>3</v>
      </c>
      <c r="CR1075" s="2">
        <v>1.1000000000000001</v>
      </c>
      <c r="CS1075" s="2">
        <v>83</v>
      </c>
      <c r="CT1075" s="2">
        <v>30.3</v>
      </c>
      <c r="CU1075" s="2">
        <v>1</v>
      </c>
      <c r="CV1075" s="2">
        <v>1</v>
      </c>
      <c r="CW1075" s="2">
        <v>2</v>
      </c>
    </row>
    <row r="1076" spans="1:101" ht="12.75" customHeight="1" x14ac:dyDescent="0.2">
      <c r="A1076">
        <v>8</v>
      </c>
      <c r="B1076" s="2">
        <v>3463</v>
      </c>
      <c r="C1076" s="17">
        <v>3.24</v>
      </c>
      <c r="D1076" s="2">
        <v>2.68</v>
      </c>
      <c r="F1076" s="15">
        <v>3.0279999999999996</v>
      </c>
      <c r="G1076" s="17">
        <v>68</v>
      </c>
      <c r="H1076" s="2">
        <v>54</v>
      </c>
      <c r="I1076" s="2">
        <v>79.400000000000006</v>
      </c>
      <c r="J1076" s="2">
        <v>54</v>
      </c>
      <c r="K1076" s="2">
        <v>79.400000000000006</v>
      </c>
      <c r="L1076" s="2">
        <v>79.400000000000006</v>
      </c>
      <c r="M1076" s="2">
        <v>3</v>
      </c>
      <c r="N1076" s="2">
        <v>4.4000000000000004</v>
      </c>
      <c r="O1076" s="2">
        <v>11</v>
      </c>
      <c r="P1076" s="2">
        <v>16.2</v>
      </c>
      <c r="S1076" s="2">
        <v>21</v>
      </c>
      <c r="T1076" s="2">
        <v>30.9</v>
      </c>
      <c r="U1076" s="2">
        <v>33</v>
      </c>
      <c r="V1076" s="2">
        <v>48.5</v>
      </c>
      <c r="Y1076" s="2">
        <v>14</v>
      </c>
      <c r="Z1076" s="2">
        <v>20.6</v>
      </c>
      <c r="AC1076" s="2">
        <v>1</v>
      </c>
      <c r="AE1076" s="2">
        <v>68</v>
      </c>
      <c r="AF1076" s="2">
        <v>40</v>
      </c>
      <c r="AG1076" s="2">
        <v>58.8</v>
      </c>
      <c r="AH1076" s="2">
        <v>40</v>
      </c>
      <c r="AI1076" s="2">
        <v>58.8</v>
      </c>
      <c r="AJ1076" s="2">
        <v>58.8</v>
      </c>
      <c r="AK1076" s="2">
        <v>8</v>
      </c>
      <c r="AL1076" s="2">
        <v>11.8</v>
      </c>
      <c r="AM1076" s="2">
        <v>20</v>
      </c>
      <c r="AN1076" s="2">
        <v>29.4</v>
      </c>
      <c r="AQ1076" s="2">
        <v>26</v>
      </c>
      <c r="AR1076" s="2">
        <v>38.200000000000003</v>
      </c>
      <c r="AS1076" s="2">
        <v>14</v>
      </c>
      <c r="AT1076" s="2">
        <v>20.6</v>
      </c>
      <c r="AW1076" s="2">
        <v>28</v>
      </c>
      <c r="AX1076" s="2">
        <v>41.2</v>
      </c>
      <c r="BA1076" s="2">
        <v>1</v>
      </c>
      <c r="CA1076" s="2">
        <v>68</v>
      </c>
      <c r="CB1076" s="2">
        <v>57</v>
      </c>
      <c r="CC1076" s="2">
        <v>83.8</v>
      </c>
      <c r="CD1076" s="2">
        <v>57</v>
      </c>
      <c r="CE1076" s="2">
        <v>83.8</v>
      </c>
      <c r="CF1076" s="2">
        <v>83.8</v>
      </c>
      <c r="CG1076" s="2">
        <v>3</v>
      </c>
      <c r="CH1076" s="2">
        <v>4.4000000000000004</v>
      </c>
      <c r="CI1076" s="2">
        <v>8</v>
      </c>
      <c r="CJ1076" s="2">
        <v>11.8</v>
      </c>
      <c r="CK1076" s="2">
        <v>1</v>
      </c>
      <c r="CL1076" s="2">
        <v>1.5</v>
      </c>
      <c r="CM1076" s="2">
        <v>37</v>
      </c>
      <c r="CN1076" s="2">
        <v>54.4</v>
      </c>
      <c r="CO1076" s="2">
        <v>19</v>
      </c>
      <c r="CP1076" s="2">
        <v>27.9</v>
      </c>
      <c r="CS1076" s="2">
        <v>11</v>
      </c>
      <c r="CT1076" s="2">
        <v>16.2</v>
      </c>
      <c r="CW1076" s="2">
        <v>1</v>
      </c>
    </row>
    <row r="1077" spans="1:101" ht="12.75" customHeight="1" x14ac:dyDescent="0.2">
      <c r="A1077">
        <v>8</v>
      </c>
      <c r="B1077" s="2">
        <v>3465</v>
      </c>
      <c r="C1077" s="17">
        <v>3.35</v>
      </c>
      <c r="D1077" s="2">
        <v>2.85</v>
      </c>
      <c r="F1077" s="15">
        <v>3.2949999999999999</v>
      </c>
      <c r="G1077" s="17">
        <v>34</v>
      </c>
      <c r="H1077" s="2">
        <v>27</v>
      </c>
      <c r="I1077" s="2">
        <v>79.400000000000006</v>
      </c>
      <c r="J1077" s="2">
        <v>27</v>
      </c>
      <c r="K1077" s="2">
        <v>79.400000000000006</v>
      </c>
      <c r="L1077" s="2">
        <v>79.400000000000006</v>
      </c>
      <c r="M1077" s="2">
        <v>1</v>
      </c>
      <c r="N1077" s="2">
        <v>2.9</v>
      </c>
      <c r="O1077" s="2">
        <v>6</v>
      </c>
      <c r="P1077" s="2">
        <v>17.600000000000001</v>
      </c>
      <c r="S1077" s="2">
        <v>7</v>
      </c>
      <c r="T1077" s="2">
        <v>20.6</v>
      </c>
      <c r="U1077" s="2">
        <v>20</v>
      </c>
      <c r="V1077" s="2">
        <v>58.8</v>
      </c>
      <c r="Y1077" s="2">
        <v>7</v>
      </c>
      <c r="Z1077" s="2">
        <v>20.6</v>
      </c>
      <c r="AE1077" s="2">
        <v>34</v>
      </c>
      <c r="AF1077" s="2">
        <v>23</v>
      </c>
      <c r="AG1077" s="2">
        <v>67.599999999999994</v>
      </c>
      <c r="AH1077" s="2">
        <v>23</v>
      </c>
      <c r="AI1077" s="2">
        <v>67.599999999999994</v>
      </c>
      <c r="AJ1077" s="2">
        <v>67.599999999999994</v>
      </c>
      <c r="AK1077" s="2">
        <v>5</v>
      </c>
      <c r="AL1077" s="2">
        <v>14.7</v>
      </c>
      <c r="AM1077" s="2">
        <v>6</v>
      </c>
      <c r="AN1077" s="2">
        <v>17.600000000000001</v>
      </c>
      <c r="AQ1077" s="2">
        <v>12</v>
      </c>
      <c r="AR1077" s="2">
        <v>35.299999999999997</v>
      </c>
      <c r="AS1077" s="2">
        <v>11</v>
      </c>
      <c r="AT1077" s="2">
        <v>32.4</v>
      </c>
      <c r="AW1077" s="2">
        <v>11</v>
      </c>
      <c r="AX1077" s="2">
        <v>32.4</v>
      </c>
      <c r="CA1077" s="2">
        <v>34</v>
      </c>
      <c r="CB1077" s="2">
        <v>29</v>
      </c>
      <c r="CC1077" s="2">
        <v>85.3</v>
      </c>
      <c r="CD1077" s="2">
        <v>29</v>
      </c>
      <c r="CE1077" s="2">
        <v>85.3</v>
      </c>
      <c r="CF1077" s="2">
        <v>85.3</v>
      </c>
      <c r="CG1077" s="2">
        <v>1</v>
      </c>
      <c r="CH1077" s="2">
        <v>2.9</v>
      </c>
      <c r="CI1077" s="2">
        <v>4</v>
      </c>
      <c r="CJ1077" s="2">
        <v>11.8</v>
      </c>
      <c r="CM1077" s="2">
        <v>13</v>
      </c>
      <c r="CN1077" s="2">
        <v>38.200000000000003</v>
      </c>
      <c r="CO1077" s="2">
        <v>16</v>
      </c>
      <c r="CP1077" s="2">
        <v>47.1</v>
      </c>
      <c r="CS1077" s="2">
        <v>5</v>
      </c>
      <c r="CT1077" s="2">
        <v>14.7</v>
      </c>
    </row>
    <row r="1078" spans="1:101" ht="12.75" customHeight="1" x14ac:dyDescent="0.2">
      <c r="A1078">
        <v>8</v>
      </c>
      <c r="B1078" s="2">
        <v>3466</v>
      </c>
      <c r="C1078" s="17">
        <v>2.93</v>
      </c>
      <c r="D1078" s="2">
        <v>2.14</v>
      </c>
      <c r="F1078" s="15">
        <v>2.52</v>
      </c>
      <c r="G1078" s="17">
        <v>110</v>
      </c>
      <c r="H1078" s="2">
        <v>79</v>
      </c>
      <c r="I1078" s="2">
        <v>71.2</v>
      </c>
      <c r="J1078" s="2">
        <v>79</v>
      </c>
      <c r="K1078" s="2">
        <v>71.2</v>
      </c>
      <c r="L1078" s="2">
        <v>71.8</v>
      </c>
      <c r="M1078" s="2">
        <v>9</v>
      </c>
      <c r="N1078" s="2">
        <v>8.1</v>
      </c>
      <c r="O1078" s="2">
        <v>22</v>
      </c>
      <c r="P1078" s="2">
        <v>19.8</v>
      </c>
      <c r="Q1078" s="2">
        <v>3</v>
      </c>
      <c r="R1078" s="2">
        <v>2.7</v>
      </c>
      <c r="S1078" s="2">
        <v>32</v>
      </c>
      <c r="T1078" s="2">
        <v>28.8</v>
      </c>
      <c r="U1078" s="2">
        <v>44</v>
      </c>
      <c r="V1078" s="2">
        <v>39.6</v>
      </c>
      <c r="W1078" s="2">
        <v>1</v>
      </c>
      <c r="X1078" s="2">
        <v>0.9</v>
      </c>
      <c r="Y1078" s="2">
        <v>32</v>
      </c>
      <c r="Z1078" s="2">
        <v>28.8</v>
      </c>
      <c r="AB1078" s="2">
        <v>2</v>
      </c>
      <c r="AC1078" s="2">
        <v>2</v>
      </c>
      <c r="AE1078" s="2">
        <v>111</v>
      </c>
      <c r="AF1078" s="2">
        <v>42</v>
      </c>
      <c r="AG1078" s="2">
        <v>37.799999999999997</v>
      </c>
      <c r="AH1078" s="2">
        <v>42</v>
      </c>
      <c r="AI1078" s="2">
        <v>37.799999999999997</v>
      </c>
      <c r="AJ1078" s="2">
        <v>37.799999999999997</v>
      </c>
      <c r="AK1078" s="2">
        <v>34</v>
      </c>
      <c r="AL1078" s="2">
        <v>30.6</v>
      </c>
      <c r="AM1078" s="2">
        <v>35</v>
      </c>
      <c r="AN1078" s="2">
        <v>31.5</v>
      </c>
      <c r="AO1078" s="2">
        <v>1</v>
      </c>
      <c r="AP1078" s="2">
        <v>0.9</v>
      </c>
      <c r="AQ1078" s="2">
        <v>31</v>
      </c>
      <c r="AR1078" s="2">
        <v>27.9</v>
      </c>
      <c r="AS1078" s="2">
        <v>10</v>
      </c>
      <c r="AT1078" s="2">
        <v>9</v>
      </c>
      <c r="AW1078" s="2">
        <v>69</v>
      </c>
      <c r="AX1078" s="2">
        <v>62.2</v>
      </c>
      <c r="AZ1078" s="2">
        <v>2</v>
      </c>
      <c r="BA1078" s="2">
        <v>2</v>
      </c>
      <c r="CA1078" s="2">
        <v>111</v>
      </c>
      <c r="CB1078" s="2">
        <v>71</v>
      </c>
      <c r="CC1078" s="2">
        <v>64</v>
      </c>
      <c r="CD1078" s="2">
        <v>71</v>
      </c>
      <c r="CE1078" s="2">
        <v>64</v>
      </c>
      <c r="CF1078" s="2">
        <v>64</v>
      </c>
      <c r="CG1078" s="2">
        <v>13</v>
      </c>
      <c r="CH1078" s="2">
        <v>11.7</v>
      </c>
      <c r="CI1078" s="2">
        <v>27</v>
      </c>
      <c r="CJ1078" s="2">
        <v>24.3</v>
      </c>
      <c r="CK1078" s="2">
        <v>5</v>
      </c>
      <c r="CL1078" s="2">
        <v>4.5</v>
      </c>
      <c r="CM1078" s="2">
        <v>51</v>
      </c>
      <c r="CN1078" s="2">
        <v>45.9</v>
      </c>
      <c r="CO1078" s="2">
        <v>15</v>
      </c>
      <c r="CP1078" s="2">
        <v>13.5</v>
      </c>
      <c r="CS1078" s="2">
        <v>40</v>
      </c>
      <c r="CT1078" s="2">
        <v>36</v>
      </c>
      <c r="CV1078" s="2">
        <v>2</v>
      </c>
      <c r="CW1078" s="2">
        <v>2</v>
      </c>
    </row>
    <row r="1079" spans="1:101" ht="12.75" customHeight="1" x14ac:dyDescent="0.2">
      <c r="A1079">
        <v>8</v>
      </c>
      <c r="B1079" s="2">
        <v>3468</v>
      </c>
    </row>
    <row r="1080" spans="1:101" ht="12.75" customHeight="1" x14ac:dyDescent="0.2">
      <c r="A1080">
        <v>8</v>
      </c>
      <c r="B1080" s="2">
        <v>3471</v>
      </c>
      <c r="C1080" s="17">
        <v>2.85</v>
      </c>
      <c r="D1080" s="2">
        <v>2.31</v>
      </c>
      <c r="F1080" s="15">
        <v>2.5270000000000001</v>
      </c>
      <c r="G1080" s="17">
        <v>281</v>
      </c>
      <c r="H1080" s="2">
        <v>187</v>
      </c>
      <c r="I1080" s="2">
        <v>66.5</v>
      </c>
      <c r="J1080" s="2">
        <v>187</v>
      </c>
      <c r="K1080" s="2">
        <v>66.5</v>
      </c>
      <c r="L1080" s="2">
        <v>66.5</v>
      </c>
      <c r="M1080" s="2">
        <v>42</v>
      </c>
      <c r="N1080" s="2">
        <v>14.9</v>
      </c>
      <c r="O1080" s="2">
        <v>52</v>
      </c>
      <c r="P1080" s="2">
        <v>18.5</v>
      </c>
      <c r="Q1080" s="2">
        <v>5</v>
      </c>
      <c r="R1080" s="2">
        <v>1.8</v>
      </c>
      <c r="S1080" s="2">
        <v>73</v>
      </c>
      <c r="T1080" s="2">
        <v>26</v>
      </c>
      <c r="U1080" s="2">
        <v>109</v>
      </c>
      <c r="V1080" s="2">
        <v>38.799999999999997</v>
      </c>
      <c r="Y1080" s="2">
        <v>94</v>
      </c>
      <c r="Z1080" s="2">
        <v>33.5</v>
      </c>
      <c r="AA1080" s="2">
        <v>1</v>
      </c>
      <c r="AB1080" s="2">
        <v>4</v>
      </c>
      <c r="AC1080" s="2">
        <v>6</v>
      </c>
      <c r="AE1080" s="2">
        <v>278</v>
      </c>
      <c r="AF1080" s="2">
        <v>135</v>
      </c>
      <c r="AG1080" s="2">
        <v>48.4</v>
      </c>
      <c r="AH1080" s="2">
        <v>135</v>
      </c>
      <c r="AI1080" s="2">
        <v>48.4</v>
      </c>
      <c r="AJ1080" s="2">
        <v>48.6</v>
      </c>
      <c r="AK1080" s="2">
        <v>86</v>
      </c>
      <c r="AL1080" s="2">
        <v>30.8</v>
      </c>
      <c r="AM1080" s="2">
        <v>57</v>
      </c>
      <c r="AN1080" s="2">
        <v>20.399999999999999</v>
      </c>
      <c r="AO1080" s="2">
        <v>2</v>
      </c>
      <c r="AP1080" s="2">
        <v>0.7</v>
      </c>
      <c r="AQ1080" s="2">
        <v>88</v>
      </c>
      <c r="AR1080" s="2">
        <v>31.5</v>
      </c>
      <c r="AS1080" s="2">
        <v>45</v>
      </c>
      <c r="AT1080" s="2">
        <v>16.100000000000001</v>
      </c>
      <c r="AU1080" s="2">
        <v>1</v>
      </c>
      <c r="AV1080" s="2">
        <v>0.4</v>
      </c>
      <c r="AW1080" s="2">
        <v>144</v>
      </c>
      <c r="AX1080" s="2">
        <v>51.6</v>
      </c>
      <c r="AY1080" s="2">
        <v>3</v>
      </c>
      <c r="AZ1080" s="2">
        <v>4</v>
      </c>
      <c r="BA1080" s="2">
        <v>6</v>
      </c>
      <c r="CA1080" s="2">
        <v>280</v>
      </c>
      <c r="CB1080" s="2">
        <v>166</v>
      </c>
      <c r="CC1080" s="2">
        <v>58.9</v>
      </c>
      <c r="CD1080" s="2">
        <v>166</v>
      </c>
      <c r="CE1080" s="2">
        <v>58.9</v>
      </c>
      <c r="CF1080" s="2">
        <v>59.3</v>
      </c>
      <c r="CG1080" s="2">
        <v>31</v>
      </c>
      <c r="CH1080" s="2">
        <v>11</v>
      </c>
      <c r="CI1080" s="2">
        <v>83</v>
      </c>
      <c r="CJ1080" s="2">
        <v>29.4</v>
      </c>
      <c r="CK1080" s="2">
        <v>8</v>
      </c>
      <c r="CL1080" s="2">
        <v>2.8</v>
      </c>
      <c r="CM1080" s="2">
        <v>116</v>
      </c>
      <c r="CN1080" s="2">
        <v>41.1</v>
      </c>
      <c r="CO1080" s="2">
        <v>42</v>
      </c>
      <c r="CP1080" s="2">
        <v>14.9</v>
      </c>
      <c r="CQ1080" s="2">
        <v>2</v>
      </c>
      <c r="CR1080" s="2">
        <v>0.7</v>
      </c>
      <c r="CS1080" s="2">
        <v>116</v>
      </c>
      <c r="CT1080" s="2">
        <v>41.1</v>
      </c>
      <c r="CV1080" s="2">
        <v>4</v>
      </c>
      <c r="CW1080" s="2">
        <v>6</v>
      </c>
    </row>
    <row r="1081" spans="1:101" ht="12.75" customHeight="1" x14ac:dyDescent="0.2">
      <c r="A1081">
        <v>8</v>
      </c>
      <c r="B1081" s="2">
        <v>3472</v>
      </c>
      <c r="C1081" s="17">
        <v>2.44</v>
      </c>
      <c r="D1081" s="2">
        <v>2.1800000000000002</v>
      </c>
      <c r="F1081" s="15">
        <v>2.113</v>
      </c>
      <c r="G1081" s="17">
        <v>282</v>
      </c>
      <c r="H1081" s="2">
        <v>140</v>
      </c>
      <c r="I1081" s="2">
        <v>48.6</v>
      </c>
      <c r="J1081" s="2">
        <v>140</v>
      </c>
      <c r="K1081" s="2">
        <v>48.6</v>
      </c>
      <c r="L1081" s="2">
        <v>49.6</v>
      </c>
      <c r="M1081" s="2">
        <v>74</v>
      </c>
      <c r="N1081" s="2">
        <v>25.7</v>
      </c>
      <c r="O1081" s="2">
        <v>68</v>
      </c>
      <c r="P1081" s="2">
        <v>23.6</v>
      </c>
      <c r="S1081" s="2">
        <v>68</v>
      </c>
      <c r="T1081" s="2">
        <v>23.6</v>
      </c>
      <c r="U1081" s="2">
        <v>72</v>
      </c>
      <c r="V1081" s="2">
        <v>25</v>
      </c>
      <c r="W1081" s="2">
        <v>6</v>
      </c>
      <c r="X1081" s="2">
        <v>2.1</v>
      </c>
      <c r="Y1081" s="2">
        <v>148</v>
      </c>
      <c r="Z1081" s="2">
        <v>51.4</v>
      </c>
      <c r="AB1081" s="2">
        <v>4</v>
      </c>
      <c r="AE1081" s="2">
        <v>282</v>
      </c>
      <c r="AF1081" s="2">
        <v>111</v>
      </c>
      <c r="AG1081" s="2">
        <v>38.5</v>
      </c>
      <c r="AH1081" s="2">
        <v>111</v>
      </c>
      <c r="AI1081" s="2">
        <v>38.5</v>
      </c>
      <c r="AJ1081" s="2">
        <v>39.4</v>
      </c>
      <c r="AK1081" s="2">
        <v>94</v>
      </c>
      <c r="AL1081" s="2">
        <v>32.6</v>
      </c>
      <c r="AM1081" s="2">
        <v>77</v>
      </c>
      <c r="AN1081" s="2">
        <v>26.7</v>
      </c>
      <c r="AQ1081" s="2">
        <v>64</v>
      </c>
      <c r="AR1081" s="2">
        <v>22.2</v>
      </c>
      <c r="AS1081" s="2">
        <v>47</v>
      </c>
      <c r="AT1081" s="2">
        <v>16.3</v>
      </c>
      <c r="AU1081" s="2">
        <v>6</v>
      </c>
      <c r="AV1081" s="2">
        <v>2.1</v>
      </c>
      <c r="AW1081" s="2">
        <v>177</v>
      </c>
      <c r="AX1081" s="2">
        <v>61.5</v>
      </c>
      <c r="AZ1081" s="2">
        <v>4</v>
      </c>
      <c r="CA1081" s="2">
        <v>281</v>
      </c>
      <c r="CB1081" s="2">
        <v>108</v>
      </c>
      <c r="CC1081" s="2">
        <v>37.5</v>
      </c>
      <c r="CD1081" s="2">
        <v>108</v>
      </c>
      <c r="CE1081" s="2">
        <v>37.5</v>
      </c>
      <c r="CF1081" s="2">
        <v>38.4</v>
      </c>
      <c r="CG1081" s="2">
        <v>78</v>
      </c>
      <c r="CH1081" s="2">
        <v>27.1</v>
      </c>
      <c r="CI1081" s="2">
        <v>95</v>
      </c>
      <c r="CJ1081" s="2">
        <v>33</v>
      </c>
      <c r="CK1081" s="2">
        <v>3</v>
      </c>
      <c r="CL1081" s="2">
        <v>1</v>
      </c>
      <c r="CM1081" s="2">
        <v>79</v>
      </c>
      <c r="CN1081" s="2">
        <v>27.4</v>
      </c>
      <c r="CO1081" s="2">
        <v>26</v>
      </c>
      <c r="CP1081" s="2">
        <v>9</v>
      </c>
      <c r="CQ1081" s="2">
        <v>7</v>
      </c>
      <c r="CR1081" s="2">
        <v>2.4</v>
      </c>
      <c r="CS1081" s="2">
        <v>180</v>
      </c>
      <c r="CT1081" s="2">
        <v>62.5</v>
      </c>
      <c r="CV1081" s="2">
        <v>4</v>
      </c>
    </row>
    <row r="1082" spans="1:101" ht="12.75" customHeight="1" x14ac:dyDescent="0.2">
      <c r="A1082">
        <v>8</v>
      </c>
      <c r="B1082" s="2">
        <v>3473</v>
      </c>
      <c r="C1082" s="17">
        <v>2.9</v>
      </c>
      <c r="D1082" s="2">
        <v>1.86</v>
      </c>
      <c r="F1082" s="15">
        <v>2.2999999999999998</v>
      </c>
      <c r="G1082" s="17">
        <v>19</v>
      </c>
      <c r="H1082" s="2">
        <v>13</v>
      </c>
      <c r="I1082" s="2">
        <v>65</v>
      </c>
      <c r="J1082" s="2">
        <v>13</v>
      </c>
      <c r="K1082" s="2">
        <v>65</v>
      </c>
      <c r="L1082" s="2">
        <v>68.400000000000006</v>
      </c>
      <c r="M1082" s="2">
        <v>1</v>
      </c>
      <c r="N1082" s="2">
        <v>5</v>
      </c>
      <c r="O1082" s="2">
        <v>5</v>
      </c>
      <c r="P1082" s="2">
        <v>25</v>
      </c>
      <c r="S1082" s="2">
        <v>5</v>
      </c>
      <c r="T1082" s="2">
        <v>25</v>
      </c>
      <c r="U1082" s="2">
        <v>8</v>
      </c>
      <c r="V1082" s="2">
        <v>40</v>
      </c>
      <c r="W1082" s="2">
        <v>1</v>
      </c>
      <c r="X1082" s="2">
        <v>5</v>
      </c>
      <c r="Y1082" s="2">
        <v>7</v>
      </c>
      <c r="Z1082" s="2">
        <v>35</v>
      </c>
      <c r="AB1082" s="2">
        <v>2</v>
      </c>
      <c r="AE1082" s="2">
        <v>20</v>
      </c>
      <c r="AF1082" s="2">
        <v>8</v>
      </c>
      <c r="AG1082" s="2">
        <v>38.1</v>
      </c>
      <c r="AH1082" s="2">
        <v>8</v>
      </c>
      <c r="AI1082" s="2">
        <v>38.1</v>
      </c>
      <c r="AJ1082" s="2">
        <v>40</v>
      </c>
      <c r="AK1082" s="2">
        <v>10</v>
      </c>
      <c r="AL1082" s="2">
        <v>47.6</v>
      </c>
      <c r="AM1082" s="2">
        <v>2</v>
      </c>
      <c r="AN1082" s="2">
        <v>9.5</v>
      </c>
      <c r="AQ1082" s="2">
        <v>7</v>
      </c>
      <c r="AR1082" s="2">
        <v>33.299999999999997</v>
      </c>
      <c r="AS1082" s="2">
        <v>1</v>
      </c>
      <c r="AT1082" s="2">
        <v>4.8</v>
      </c>
      <c r="AU1082" s="2">
        <v>1</v>
      </c>
      <c r="AV1082" s="2">
        <v>4.8</v>
      </c>
      <c r="AW1082" s="2">
        <v>13</v>
      </c>
      <c r="AX1082" s="2">
        <v>61.9</v>
      </c>
      <c r="AZ1082" s="2">
        <v>1</v>
      </c>
      <c r="CA1082" s="2">
        <v>19</v>
      </c>
      <c r="CB1082" s="2">
        <v>9</v>
      </c>
      <c r="CC1082" s="2">
        <v>45</v>
      </c>
      <c r="CD1082" s="2">
        <v>9</v>
      </c>
      <c r="CE1082" s="2">
        <v>45</v>
      </c>
      <c r="CF1082" s="2">
        <v>47.4</v>
      </c>
      <c r="CG1082" s="2">
        <v>2</v>
      </c>
      <c r="CH1082" s="2">
        <v>10</v>
      </c>
      <c r="CI1082" s="2">
        <v>8</v>
      </c>
      <c r="CJ1082" s="2">
        <v>40</v>
      </c>
      <c r="CM1082" s="2">
        <v>8</v>
      </c>
      <c r="CN1082" s="2">
        <v>40</v>
      </c>
      <c r="CO1082" s="2">
        <v>1</v>
      </c>
      <c r="CP1082" s="2">
        <v>5</v>
      </c>
      <c r="CQ1082" s="2">
        <v>1</v>
      </c>
      <c r="CR1082" s="2">
        <v>5</v>
      </c>
      <c r="CS1082" s="2">
        <v>11</v>
      </c>
      <c r="CT1082" s="2">
        <v>55</v>
      </c>
      <c r="CV1082" s="2">
        <v>2</v>
      </c>
    </row>
    <row r="1083" spans="1:101" ht="12.75" customHeight="1" x14ac:dyDescent="0.2">
      <c r="A1083">
        <v>8</v>
      </c>
      <c r="B1083" s="2">
        <v>3475</v>
      </c>
      <c r="C1083" s="17">
        <v>2.58</v>
      </c>
      <c r="D1083" s="2">
        <v>2.09</v>
      </c>
      <c r="F1083" s="15">
        <v>2.4350000000000001</v>
      </c>
      <c r="G1083" s="17">
        <v>145</v>
      </c>
      <c r="H1083" s="2">
        <v>81</v>
      </c>
      <c r="I1083" s="2">
        <v>55.5</v>
      </c>
      <c r="J1083" s="2">
        <v>81</v>
      </c>
      <c r="K1083" s="2">
        <v>55.5</v>
      </c>
      <c r="L1083" s="2">
        <v>55.9</v>
      </c>
      <c r="M1083" s="2">
        <v>32</v>
      </c>
      <c r="N1083" s="2">
        <v>21.9</v>
      </c>
      <c r="O1083" s="2">
        <v>32</v>
      </c>
      <c r="P1083" s="2">
        <v>21.9</v>
      </c>
      <c r="S1083" s="2">
        <v>43</v>
      </c>
      <c r="T1083" s="2">
        <v>29.5</v>
      </c>
      <c r="U1083" s="2">
        <v>38</v>
      </c>
      <c r="V1083" s="2">
        <v>26</v>
      </c>
      <c r="W1083" s="2">
        <v>1</v>
      </c>
      <c r="X1083" s="2">
        <v>0.7</v>
      </c>
      <c r="Y1083" s="2">
        <v>65</v>
      </c>
      <c r="Z1083" s="2">
        <v>44.5</v>
      </c>
      <c r="AB1083" s="2">
        <v>1</v>
      </c>
      <c r="AC1083" s="2">
        <v>1</v>
      </c>
      <c r="AE1083" s="2">
        <v>145</v>
      </c>
      <c r="AF1083" s="2">
        <v>56</v>
      </c>
      <c r="AG1083" s="2">
        <v>38.6</v>
      </c>
      <c r="AH1083" s="2">
        <v>56</v>
      </c>
      <c r="AI1083" s="2">
        <v>38.6</v>
      </c>
      <c r="AJ1083" s="2">
        <v>38.6</v>
      </c>
      <c r="AK1083" s="2">
        <v>65</v>
      </c>
      <c r="AL1083" s="2">
        <v>44.8</v>
      </c>
      <c r="AM1083" s="2">
        <v>24</v>
      </c>
      <c r="AN1083" s="2">
        <v>16.600000000000001</v>
      </c>
      <c r="AQ1083" s="2">
        <v>34</v>
      </c>
      <c r="AR1083" s="2">
        <v>23.4</v>
      </c>
      <c r="AS1083" s="2">
        <v>22</v>
      </c>
      <c r="AT1083" s="2">
        <v>15.2</v>
      </c>
      <c r="AW1083" s="2">
        <v>89</v>
      </c>
      <c r="AX1083" s="2">
        <v>61.4</v>
      </c>
      <c r="AZ1083" s="2">
        <v>2</v>
      </c>
      <c r="BA1083" s="2">
        <v>1</v>
      </c>
      <c r="CA1083" s="2">
        <v>144</v>
      </c>
      <c r="CB1083" s="2">
        <v>69</v>
      </c>
      <c r="CC1083" s="2">
        <v>47.6</v>
      </c>
      <c r="CD1083" s="2">
        <v>69</v>
      </c>
      <c r="CE1083" s="2">
        <v>47.6</v>
      </c>
      <c r="CF1083" s="2">
        <v>47.9</v>
      </c>
      <c r="CG1083" s="2">
        <v>27</v>
      </c>
      <c r="CH1083" s="2">
        <v>18.600000000000001</v>
      </c>
      <c r="CI1083" s="2">
        <v>48</v>
      </c>
      <c r="CJ1083" s="2">
        <v>33.1</v>
      </c>
      <c r="CM1083" s="2">
        <v>46</v>
      </c>
      <c r="CN1083" s="2">
        <v>31.7</v>
      </c>
      <c r="CO1083" s="2">
        <v>23</v>
      </c>
      <c r="CP1083" s="2">
        <v>15.9</v>
      </c>
      <c r="CQ1083" s="2">
        <v>1</v>
      </c>
      <c r="CR1083" s="2">
        <v>0.7</v>
      </c>
      <c r="CS1083" s="2">
        <v>76</v>
      </c>
      <c r="CT1083" s="2">
        <v>52.4</v>
      </c>
      <c r="CV1083" s="2">
        <v>2</v>
      </c>
      <c r="CW1083" s="2">
        <v>1</v>
      </c>
    </row>
    <row r="1084" spans="1:101" ht="12.75" customHeight="1" x14ac:dyDescent="0.2">
      <c r="A1084">
        <v>8</v>
      </c>
      <c r="B1084" s="2">
        <v>3481</v>
      </c>
    </row>
    <row r="1085" spans="1:101" ht="12.75" customHeight="1" x14ac:dyDescent="0.2">
      <c r="A1085">
        <v>8</v>
      </c>
      <c r="B1085" s="2">
        <v>3486</v>
      </c>
    </row>
    <row r="1086" spans="1:101" ht="12.75" customHeight="1" x14ac:dyDescent="0.2">
      <c r="A1086">
        <v>8</v>
      </c>
      <c r="B1086" s="2">
        <v>3493</v>
      </c>
      <c r="C1086" s="17">
        <v>3.32</v>
      </c>
      <c r="D1086" s="2">
        <v>3.06</v>
      </c>
      <c r="F1086" s="15">
        <v>3.14</v>
      </c>
      <c r="G1086" s="17">
        <v>249</v>
      </c>
      <c r="H1086" s="2">
        <v>196</v>
      </c>
      <c r="I1086" s="2">
        <v>78.7</v>
      </c>
      <c r="J1086" s="2">
        <v>196</v>
      </c>
      <c r="K1086" s="2">
        <v>78.7</v>
      </c>
      <c r="L1086" s="2">
        <v>78.7</v>
      </c>
      <c r="M1086" s="2">
        <v>20</v>
      </c>
      <c r="N1086" s="2">
        <v>8</v>
      </c>
      <c r="O1086" s="2">
        <v>33</v>
      </c>
      <c r="P1086" s="2">
        <v>13.3</v>
      </c>
      <c r="S1086" s="2">
        <v>43</v>
      </c>
      <c r="T1086" s="2">
        <v>17.3</v>
      </c>
      <c r="U1086" s="2">
        <v>153</v>
      </c>
      <c r="V1086" s="2">
        <v>61.4</v>
      </c>
      <c r="Y1086" s="2">
        <v>53</v>
      </c>
      <c r="Z1086" s="2">
        <v>21.3</v>
      </c>
      <c r="AA1086" s="2">
        <v>2</v>
      </c>
      <c r="AB1086" s="2">
        <v>1</v>
      </c>
      <c r="AE1086" s="2">
        <v>248</v>
      </c>
      <c r="AF1086" s="2">
        <v>181</v>
      </c>
      <c r="AG1086" s="2">
        <v>73</v>
      </c>
      <c r="AH1086" s="2">
        <v>181</v>
      </c>
      <c r="AI1086" s="2">
        <v>73</v>
      </c>
      <c r="AJ1086" s="2">
        <v>73</v>
      </c>
      <c r="AK1086" s="2">
        <v>26</v>
      </c>
      <c r="AL1086" s="2">
        <v>10.5</v>
      </c>
      <c r="AM1086" s="2">
        <v>41</v>
      </c>
      <c r="AN1086" s="2">
        <v>16.5</v>
      </c>
      <c r="AQ1086" s="2">
        <v>72</v>
      </c>
      <c r="AR1086" s="2">
        <v>29</v>
      </c>
      <c r="AS1086" s="2">
        <v>109</v>
      </c>
      <c r="AT1086" s="2">
        <v>44</v>
      </c>
      <c r="AW1086" s="2">
        <v>67</v>
      </c>
      <c r="AX1086" s="2">
        <v>27</v>
      </c>
      <c r="AY1086" s="2">
        <v>3</v>
      </c>
      <c r="AZ1086" s="2">
        <v>1</v>
      </c>
      <c r="CA1086" s="2">
        <v>249</v>
      </c>
      <c r="CB1086" s="2">
        <v>198</v>
      </c>
      <c r="CC1086" s="2">
        <v>79.5</v>
      </c>
      <c r="CD1086" s="2">
        <v>198</v>
      </c>
      <c r="CE1086" s="2">
        <v>79.5</v>
      </c>
      <c r="CF1086" s="2">
        <v>79.5</v>
      </c>
      <c r="CG1086" s="2">
        <v>12</v>
      </c>
      <c r="CH1086" s="2">
        <v>4.8</v>
      </c>
      <c r="CI1086" s="2">
        <v>39</v>
      </c>
      <c r="CJ1086" s="2">
        <v>15.7</v>
      </c>
      <c r="CM1086" s="2">
        <v>101</v>
      </c>
      <c r="CN1086" s="2">
        <v>40.6</v>
      </c>
      <c r="CO1086" s="2">
        <v>97</v>
      </c>
      <c r="CP1086" s="2">
        <v>39</v>
      </c>
      <c r="CS1086" s="2">
        <v>51</v>
      </c>
      <c r="CT1086" s="2">
        <v>20.5</v>
      </c>
      <c r="CU1086" s="2">
        <v>2</v>
      </c>
      <c r="CV1086" s="2">
        <v>1</v>
      </c>
    </row>
    <row r="1087" spans="1:101" ht="12.75" customHeight="1" x14ac:dyDescent="0.2">
      <c r="A1087">
        <v>8</v>
      </c>
      <c r="B1087" s="2">
        <v>3494</v>
      </c>
      <c r="G1087" s="17">
        <v>8</v>
      </c>
      <c r="AE1087" s="2">
        <v>8</v>
      </c>
      <c r="CA1087" s="2">
        <v>8</v>
      </c>
    </row>
    <row r="1088" spans="1:101" ht="12.75" customHeight="1" x14ac:dyDescent="0.2">
      <c r="A1088">
        <v>8</v>
      </c>
      <c r="B1088" s="2">
        <v>3495</v>
      </c>
      <c r="C1088" s="17">
        <v>2.15</v>
      </c>
      <c r="D1088" s="2">
        <v>1.46</v>
      </c>
      <c r="F1088" s="15">
        <v>1.8480000000000001</v>
      </c>
      <c r="G1088" s="17">
        <v>13</v>
      </c>
      <c r="H1088" s="2">
        <v>4</v>
      </c>
      <c r="I1088" s="2">
        <v>30.8</v>
      </c>
      <c r="J1088" s="2">
        <v>4</v>
      </c>
      <c r="K1088" s="2">
        <v>30.8</v>
      </c>
      <c r="L1088" s="2">
        <v>30.8</v>
      </c>
      <c r="M1088" s="2">
        <v>4</v>
      </c>
      <c r="N1088" s="2">
        <v>30.8</v>
      </c>
      <c r="O1088" s="2">
        <v>5</v>
      </c>
      <c r="P1088" s="2">
        <v>38.5</v>
      </c>
      <c r="S1088" s="2">
        <v>2</v>
      </c>
      <c r="T1088" s="2">
        <v>15.4</v>
      </c>
      <c r="U1088" s="2">
        <v>2</v>
      </c>
      <c r="V1088" s="2">
        <v>15.4</v>
      </c>
      <c r="Y1088" s="2">
        <v>9</v>
      </c>
      <c r="Z1088" s="2">
        <v>69.2</v>
      </c>
      <c r="AE1088" s="2">
        <v>13</v>
      </c>
      <c r="AK1088" s="2">
        <v>7</v>
      </c>
      <c r="AL1088" s="2">
        <v>53.8</v>
      </c>
      <c r="AM1088" s="2">
        <v>6</v>
      </c>
      <c r="AN1088" s="2">
        <v>46.2</v>
      </c>
      <c r="AW1088" s="2">
        <v>13</v>
      </c>
      <c r="AX1088" s="2">
        <v>100</v>
      </c>
      <c r="CA1088" s="2">
        <v>13</v>
      </c>
      <c r="CB1088" s="2">
        <v>3</v>
      </c>
      <c r="CC1088" s="2">
        <v>23.1</v>
      </c>
      <c r="CD1088" s="2">
        <v>3</v>
      </c>
      <c r="CE1088" s="2">
        <v>23.1</v>
      </c>
      <c r="CF1088" s="2">
        <v>23.1</v>
      </c>
      <c r="CG1088" s="2">
        <v>5</v>
      </c>
      <c r="CH1088" s="2">
        <v>38.5</v>
      </c>
      <c r="CI1088" s="2">
        <v>5</v>
      </c>
      <c r="CJ1088" s="2">
        <v>38.5</v>
      </c>
      <c r="CM1088" s="2">
        <v>3</v>
      </c>
      <c r="CN1088" s="2">
        <v>23.1</v>
      </c>
      <c r="CS1088" s="2">
        <v>10</v>
      </c>
      <c r="CT1088" s="2">
        <v>76.900000000000006</v>
      </c>
    </row>
    <row r="1089" spans="1:101" ht="12.75" customHeight="1" x14ac:dyDescent="0.2">
      <c r="A1089">
        <v>8</v>
      </c>
      <c r="B1089" s="2">
        <v>3496</v>
      </c>
    </row>
    <row r="1090" spans="1:101" ht="12.75" customHeight="1" x14ac:dyDescent="0.2">
      <c r="A1090">
        <v>8</v>
      </c>
      <c r="B1090" s="2">
        <v>3499</v>
      </c>
      <c r="C1090" s="17">
        <v>3.31</v>
      </c>
      <c r="D1090" s="2">
        <v>2.7</v>
      </c>
      <c r="F1090" s="15">
        <v>2.7639999999999998</v>
      </c>
      <c r="G1090" s="17">
        <v>203</v>
      </c>
      <c r="H1090" s="2">
        <v>165</v>
      </c>
      <c r="I1090" s="2">
        <v>80.900000000000006</v>
      </c>
      <c r="J1090" s="2">
        <v>165</v>
      </c>
      <c r="K1090" s="2">
        <v>80.900000000000006</v>
      </c>
      <c r="L1090" s="2">
        <v>81.3</v>
      </c>
      <c r="M1090" s="2">
        <v>19</v>
      </c>
      <c r="N1090" s="2">
        <v>9.3000000000000007</v>
      </c>
      <c r="O1090" s="2">
        <v>19</v>
      </c>
      <c r="P1090" s="2">
        <v>9.3000000000000007</v>
      </c>
      <c r="Q1090" s="2">
        <v>2</v>
      </c>
      <c r="R1090" s="2">
        <v>1</v>
      </c>
      <c r="S1090" s="2">
        <v>33</v>
      </c>
      <c r="T1090" s="2">
        <v>16.2</v>
      </c>
      <c r="U1090" s="2">
        <v>130</v>
      </c>
      <c r="V1090" s="2">
        <v>63.7</v>
      </c>
      <c r="W1090" s="2">
        <v>1</v>
      </c>
      <c r="X1090" s="2">
        <v>0.5</v>
      </c>
      <c r="Y1090" s="2">
        <v>39</v>
      </c>
      <c r="Z1090" s="2">
        <v>19.100000000000001</v>
      </c>
      <c r="AB1090" s="2">
        <v>1</v>
      </c>
      <c r="AE1090" s="2">
        <v>204</v>
      </c>
      <c r="AF1090" s="2">
        <v>129</v>
      </c>
      <c r="AG1090" s="2">
        <v>63.2</v>
      </c>
      <c r="AH1090" s="2">
        <v>129</v>
      </c>
      <c r="AI1090" s="2">
        <v>63.2</v>
      </c>
      <c r="AJ1090" s="2">
        <v>63.2</v>
      </c>
      <c r="AK1090" s="2">
        <v>37</v>
      </c>
      <c r="AL1090" s="2">
        <v>18.100000000000001</v>
      </c>
      <c r="AM1090" s="2">
        <v>38</v>
      </c>
      <c r="AN1090" s="2">
        <v>18.600000000000001</v>
      </c>
      <c r="AO1090" s="2">
        <v>1</v>
      </c>
      <c r="AP1090" s="2">
        <v>0.5</v>
      </c>
      <c r="AQ1090" s="2">
        <v>75</v>
      </c>
      <c r="AR1090" s="2">
        <v>36.799999999999997</v>
      </c>
      <c r="AS1090" s="2">
        <v>53</v>
      </c>
      <c r="AT1090" s="2">
        <v>26</v>
      </c>
      <c r="AW1090" s="2">
        <v>75</v>
      </c>
      <c r="AX1090" s="2">
        <v>36.799999999999997</v>
      </c>
      <c r="AZ1090" s="2">
        <v>1</v>
      </c>
      <c r="CA1090" s="2">
        <v>201</v>
      </c>
      <c r="CB1090" s="2">
        <v>142</v>
      </c>
      <c r="CC1090" s="2">
        <v>69.599999999999994</v>
      </c>
      <c r="CD1090" s="2">
        <v>142</v>
      </c>
      <c r="CE1090" s="2">
        <v>69.599999999999994</v>
      </c>
      <c r="CF1090" s="2">
        <v>70.599999999999994</v>
      </c>
      <c r="CG1090" s="2">
        <v>18</v>
      </c>
      <c r="CH1090" s="2">
        <v>8.8000000000000007</v>
      </c>
      <c r="CI1090" s="2">
        <v>41</v>
      </c>
      <c r="CJ1090" s="2">
        <v>20.100000000000001</v>
      </c>
      <c r="CM1090" s="2">
        <v>104</v>
      </c>
      <c r="CN1090" s="2">
        <v>51</v>
      </c>
      <c r="CO1090" s="2">
        <v>38</v>
      </c>
      <c r="CP1090" s="2">
        <v>18.600000000000001</v>
      </c>
      <c r="CQ1090" s="2">
        <v>3</v>
      </c>
      <c r="CR1090" s="2">
        <v>1.5</v>
      </c>
      <c r="CS1090" s="2">
        <v>62</v>
      </c>
      <c r="CT1090" s="2">
        <v>30.4</v>
      </c>
      <c r="CV1090" s="2">
        <v>1</v>
      </c>
    </row>
    <row r="1091" spans="1:101" ht="12.75" customHeight="1" x14ac:dyDescent="0.2">
      <c r="A1091">
        <v>8</v>
      </c>
      <c r="B1091" s="2">
        <v>3500</v>
      </c>
      <c r="C1091" s="17">
        <v>2.81</v>
      </c>
      <c r="D1091" s="2">
        <v>2.36</v>
      </c>
      <c r="F1091" s="15">
        <v>2.4889999999999999</v>
      </c>
      <c r="G1091" s="17">
        <v>148</v>
      </c>
      <c r="H1091" s="2">
        <v>97</v>
      </c>
      <c r="I1091" s="2">
        <v>65.5</v>
      </c>
      <c r="J1091" s="2">
        <v>97</v>
      </c>
      <c r="K1091" s="2">
        <v>65.5</v>
      </c>
      <c r="L1091" s="2">
        <v>65.5</v>
      </c>
      <c r="M1091" s="2">
        <v>24</v>
      </c>
      <c r="N1091" s="2">
        <v>16.2</v>
      </c>
      <c r="O1091" s="2">
        <v>27</v>
      </c>
      <c r="P1091" s="2">
        <v>18.2</v>
      </c>
      <c r="Q1091" s="2">
        <v>2</v>
      </c>
      <c r="R1091" s="2">
        <v>1.4</v>
      </c>
      <c r="S1091" s="2">
        <v>42</v>
      </c>
      <c r="T1091" s="2">
        <v>28.4</v>
      </c>
      <c r="U1091" s="2">
        <v>53</v>
      </c>
      <c r="V1091" s="2">
        <v>35.799999999999997</v>
      </c>
      <c r="Y1091" s="2">
        <v>51</v>
      </c>
      <c r="Z1091" s="2">
        <v>34.5</v>
      </c>
      <c r="AA1091" s="2">
        <v>1</v>
      </c>
      <c r="AB1091" s="2">
        <v>3</v>
      </c>
      <c r="AC1091" s="2">
        <v>9</v>
      </c>
      <c r="AE1091" s="2">
        <v>148</v>
      </c>
      <c r="AF1091" s="2">
        <v>73</v>
      </c>
      <c r="AG1091" s="2">
        <v>49.3</v>
      </c>
      <c r="AH1091" s="2">
        <v>73</v>
      </c>
      <c r="AI1091" s="2">
        <v>49.3</v>
      </c>
      <c r="AJ1091" s="2">
        <v>49.3</v>
      </c>
      <c r="AK1091" s="2">
        <v>42</v>
      </c>
      <c r="AL1091" s="2">
        <v>28.4</v>
      </c>
      <c r="AM1091" s="2">
        <v>33</v>
      </c>
      <c r="AN1091" s="2">
        <v>22.3</v>
      </c>
      <c r="AO1091" s="2">
        <v>2</v>
      </c>
      <c r="AP1091" s="2">
        <v>1.4</v>
      </c>
      <c r="AQ1091" s="2">
        <v>43</v>
      </c>
      <c r="AR1091" s="2">
        <v>29.1</v>
      </c>
      <c r="AS1091" s="2">
        <v>28</v>
      </c>
      <c r="AT1091" s="2">
        <v>18.899999999999999</v>
      </c>
      <c r="AW1091" s="2">
        <v>75</v>
      </c>
      <c r="AX1091" s="2">
        <v>50.7</v>
      </c>
      <c r="AZ1091" s="2">
        <v>4</v>
      </c>
      <c r="BA1091" s="2">
        <v>9</v>
      </c>
      <c r="CA1091" s="2">
        <v>147</v>
      </c>
      <c r="CB1091" s="2">
        <v>85</v>
      </c>
      <c r="CC1091" s="2">
        <v>57.8</v>
      </c>
      <c r="CD1091" s="2">
        <v>85</v>
      </c>
      <c r="CE1091" s="2">
        <v>57.8</v>
      </c>
      <c r="CF1091" s="2">
        <v>57.8</v>
      </c>
      <c r="CG1091" s="2">
        <v>19</v>
      </c>
      <c r="CH1091" s="2">
        <v>12.9</v>
      </c>
      <c r="CI1091" s="2">
        <v>43</v>
      </c>
      <c r="CJ1091" s="2">
        <v>29.3</v>
      </c>
      <c r="CK1091" s="2">
        <v>6</v>
      </c>
      <c r="CL1091" s="2">
        <v>4.0999999999999996</v>
      </c>
      <c r="CM1091" s="2">
        <v>55</v>
      </c>
      <c r="CN1091" s="2">
        <v>37.4</v>
      </c>
      <c r="CO1091" s="2">
        <v>24</v>
      </c>
      <c r="CP1091" s="2">
        <v>16.3</v>
      </c>
      <c r="CS1091" s="2">
        <v>62</v>
      </c>
      <c r="CT1091" s="2">
        <v>42.2</v>
      </c>
      <c r="CU1091" s="2">
        <v>1</v>
      </c>
      <c r="CV1091" s="2">
        <v>4</v>
      </c>
      <c r="CW1091" s="2">
        <v>9</v>
      </c>
    </row>
    <row r="1092" spans="1:101" ht="12.75" customHeight="1" x14ac:dyDescent="0.2">
      <c r="A1092">
        <v>8</v>
      </c>
      <c r="B1092" s="2">
        <v>3507</v>
      </c>
    </row>
    <row r="1093" spans="1:101" ht="12.75" customHeight="1" x14ac:dyDescent="0.2">
      <c r="A1093">
        <v>8</v>
      </c>
      <c r="B1093" s="2">
        <v>3508</v>
      </c>
      <c r="C1093" s="17">
        <v>2.23</v>
      </c>
      <c r="D1093" s="2">
        <v>2.0699999999999998</v>
      </c>
      <c r="F1093" s="15">
        <v>2.0020000000000002</v>
      </c>
      <c r="G1093" s="17">
        <v>13</v>
      </c>
      <c r="H1093" s="2">
        <v>5</v>
      </c>
      <c r="I1093" s="2">
        <v>38.5</v>
      </c>
      <c r="J1093" s="2">
        <v>5</v>
      </c>
      <c r="K1093" s="2">
        <v>38.5</v>
      </c>
      <c r="L1093" s="2">
        <v>38.5</v>
      </c>
      <c r="M1093" s="2">
        <v>3</v>
      </c>
      <c r="N1093" s="2">
        <v>23.1</v>
      </c>
      <c r="O1093" s="2">
        <v>5</v>
      </c>
      <c r="P1093" s="2">
        <v>38.5</v>
      </c>
      <c r="S1093" s="2">
        <v>4</v>
      </c>
      <c r="T1093" s="2">
        <v>30.8</v>
      </c>
      <c r="U1093" s="2">
        <v>1</v>
      </c>
      <c r="V1093" s="2">
        <v>7.7</v>
      </c>
      <c r="Y1093" s="2">
        <v>8</v>
      </c>
      <c r="Z1093" s="2">
        <v>61.5</v>
      </c>
      <c r="AB1093" s="2">
        <v>1</v>
      </c>
      <c r="AE1093" s="2">
        <v>14</v>
      </c>
      <c r="AF1093" s="2">
        <v>4</v>
      </c>
      <c r="AG1093" s="2">
        <v>28.6</v>
      </c>
      <c r="AH1093" s="2">
        <v>4</v>
      </c>
      <c r="AI1093" s="2">
        <v>28.6</v>
      </c>
      <c r="AJ1093" s="2">
        <v>28.6</v>
      </c>
      <c r="AK1093" s="2">
        <v>3</v>
      </c>
      <c r="AL1093" s="2">
        <v>21.4</v>
      </c>
      <c r="AM1093" s="2">
        <v>7</v>
      </c>
      <c r="AN1093" s="2">
        <v>50</v>
      </c>
      <c r="AQ1093" s="2">
        <v>4</v>
      </c>
      <c r="AR1093" s="2">
        <v>28.6</v>
      </c>
      <c r="AW1093" s="2">
        <v>10</v>
      </c>
      <c r="AX1093" s="2">
        <v>71.400000000000006</v>
      </c>
      <c r="CA1093" s="2">
        <v>14</v>
      </c>
      <c r="CB1093" s="2">
        <v>4</v>
      </c>
      <c r="CC1093" s="2">
        <v>28.6</v>
      </c>
      <c r="CD1093" s="2">
        <v>4</v>
      </c>
      <c r="CE1093" s="2">
        <v>28.6</v>
      </c>
      <c r="CF1093" s="2">
        <v>28.6</v>
      </c>
      <c r="CG1093" s="2">
        <v>4</v>
      </c>
      <c r="CH1093" s="2">
        <v>28.6</v>
      </c>
      <c r="CI1093" s="2">
        <v>6</v>
      </c>
      <c r="CJ1093" s="2">
        <v>42.9</v>
      </c>
      <c r="CM1093" s="2">
        <v>4</v>
      </c>
      <c r="CN1093" s="2">
        <v>28.6</v>
      </c>
      <c r="CS1093" s="2">
        <v>10</v>
      </c>
      <c r="CT1093" s="2">
        <v>71.400000000000006</v>
      </c>
    </row>
    <row r="1094" spans="1:101" ht="12.75" customHeight="1" x14ac:dyDescent="0.2">
      <c r="A1094">
        <v>8</v>
      </c>
      <c r="B1094" s="2">
        <v>3509</v>
      </c>
    </row>
    <row r="1095" spans="1:101" ht="12.75" customHeight="1" x14ac:dyDescent="0.2">
      <c r="A1095">
        <v>8</v>
      </c>
      <c r="B1095" s="2">
        <v>3510</v>
      </c>
      <c r="C1095" s="17">
        <v>2.71</v>
      </c>
      <c r="D1095" s="2">
        <v>1.93</v>
      </c>
      <c r="F1095" s="15">
        <v>2.5869999999999997</v>
      </c>
      <c r="G1095" s="17">
        <v>204</v>
      </c>
      <c r="H1095" s="2">
        <v>121</v>
      </c>
      <c r="I1095" s="2">
        <v>59.3</v>
      </c>
      <c r="J1095" s="2">
        <v>121</v>
      </c>
      <c r="K1095" s="2">
        <v>59.3</v>
      </c>
      <c r="L1095" s="2">
        <v>59.3</v>
      </c>
      <c r="M1095" s="2">
        <v>33</v>
      </c>
      <c r="N1095" s="2">
        <v>16.2</v>
      </c>
      <c r="O1095" s="2">
        <v>50</v>
      </c>
      <c r="P1095" s="2">
        <v>24.5</v>
      </c>
      <c r="Q1095" s="2">
        <v>3</v>
      </c>
      <c r="R1095" s="2">
        <v>1.5</v>
      </c>
      <c r="S1095" s="2">
        <v>52</v>
      </c>
      <c r="T1095" s="2">
        <v>25.5</v>
      </c>
      <c r="U1095" s="2">
        <v>66</v>
      </c>
      <c r="V1095" s="2">
        <v>32.4</v>
      </c>
      <c r="Y1095" s="2">
        <v>83</v>
      </c>
      <c r="Z1095" s="2">
        <v>40.700000000000003</v>
      </c>
      <c r="AA1095" s="2">
        <v>1</v>
      </c>
      <c r="AB1095" s="2">
        <v>2</v>
      </c>
      <c r="AE1095" s="2">
        <v>204</v>
      </c>
      <c r="AF1095" s="2">
        <v>60</v>
      </c>
      <c r="AG1095" s="2">
        <v>29.4</v>
      </c>
      <c r="AH1095" s="2">
        <v>60</v>
      </c>
      <c r="AI1095" s="2">
        <v>29.4</v>
      </c>
      <c r="AJ1095" s="2">
        <v>29.4</v>
      </c>
      <c r="AK1095" s="2">
        <v>101</v>
      </c>
      <c r="AL1095" s="2">
        <v>49.5</v>
      </c>
      <c r="AM1095" s="2">
        <v>43</v>
      </c>
      <c r="AN1095" s="2">
        <v>21.1</v>
      </c>
      <c r="AQ1095" s="2">
        <v>34</v>
      </c>
      <c r="AR1095" s="2">
        <v>16.7</v>
      </c>
      <c r="AS1095" s="2">
        <v>26</v>
      </c>
      <c r="AT1095" s="2">
        <v>12.7</v>
      </c>
      <c r="AW1095" s="2">
        <v>144</v>
      </c>
      <c r="AX1095" s="2">
        <v>70.599999999999994</v>
      </c>
      <c r="AY1095" s="2">
        <v>1</v>
      </c>
      <c r="AZ1095" s="2">
        <v>2</v>
      </c>
      <c r="CA1095" s="2">
        <v>204</v>
      </c>
      <c r="CB1095" s="2">
        <v>123</v>
      </c>
      <c r="CC1095" s="2">
        <v>60.3</v>
      </c>
      <c r="CD1095" s="2">
        <v>123</v>
      </c>
      <c r="CE1095" s="2">
        <v>60.3</v>
      </c>
      <c r="CF1095" s="2">
        <v>60.3</v>
      </c>
      <c r="CG1095" s="2">
        <v>21</v>
      </c>
      <c r="CH1095" s="2">
        <v>10.3</v>
      </c>
      <c r="CI1095" s="2">
        <v>60</v>
      </c>
      <c r="CJ1095" s="2">
        <v>29.4</v>
      </c>
      <c r="CK1095" s="2">
        <v>4</v>
      </c>
      <c r="CL1095" s="2">
        <v>2</v>
      </c>
      <c r="CM1095" s="2">
        <v>89</v>
      </c>
      <c r="CN1095" s="2">
        <v>43.6</v>
      </c>
      <c r="CO1095" s="2">
        <v>30</v>
      </c>
      <c r="CP1095" s="2">
        <v>14.7</v>
      </c>
      <c r="CS1095" s="2">
        <v>81</v>
      </c>
      <c r="CT1095" s="2">
        <v>39.700000000000003</v>
      </c>
      <c r="CU1095" s="2">
        <v>1</v>
      </c>
      <c r="CV1095" s="2">
        <v>2</v>
      </c>
    </row>
    <row r="1096" spans="1:101" ht="12.75" customHeight="1" x14ac:dyDescent="0.2">
      <c r="A1096">
        <v>8</v>
      </c>
      <c r="B1096" s="2">
        <v>3517</v>
      </c>
      <c r="C1096" s="17">
        <v>3.25</v>
      </c>
      <c r="D1096" s="2">
        <v>2.76</v>
      </c>
      <c r="F1096" s="15">
        <v>2.8829999999999996</v>
      </c>
      <c r="G1096" s="17">
        <v>141</v>
      </c>
      <c r="H1096" s="2">
        <v>108</v>
      </c>
      <c r="I1096" s="2">
        <v>76.099999999999994</v>
      </c>
      <c r="J1096" s="2">
        <v>108</v>
      </c>
      <c r="K1096" s="2">
        <v>76.099999999999994</v>
      </c>
      <c r="L1096" s="2">
        <v>76.599999999999994</v>
      </c>
      <c r="M1096" s="2">
        <v>14</v>
      </c>
      <c r="N1096" s="2">
        <v>9.9</v>
      </c>
      <c r="O1096" s="2">
        <v>19</v>
      </c>
      <c r="P1096" s="2">
        <v>13.4</v>
      </c>
      <c r="S1096" s="2">
        <v>23</v>
      </c>
      <c r="T1096" s="2">
        <v>16.2</v>
      </c>
      <c r="U1096" s="2">
        <v>85</v>
      </c>
      <c r="V1096" s="2">
        <v>59.9</v>
      </c>
      <c r="W1096" s="2">
        <v>1</v>
      </c>
      <c r="X1096" s="2">
        <v>0.7</v>
      </c>
      <c r="Y1096" s="2">
        <v>34</v>
      </c>
      <c r="Z1096" s="2">
        <v>23.9</v>
      </c>
      <c r="AA1096" s="2">
        <v>1</v>
      </c>
      <c r="AB1096" s="2">
        <v>1</v>
      </c>
      <c r="AE1096" s="2">
        <v>141</v>
      </c>
      <c r="AF1096" s="2">
        <v>91</v>
      </c>
      <c r="AG1096" s="2">
        <v>63.6</v>
      </c>
      <c r="AH1096" s="2">
        <v>91</v>
      </c>
      <c r="AI1096" s="2">
        <v>63.6</v>
      </c>
      <c r="AJ1096" s="2">
        <v>64.5</v>
      </c>
      <c r="AK1096" s="2">
        <v>23</v>
      </c>
      <c r="AL1096" s="2">
        <v>16.100000000000001</v>
      </c>
      <c r="AM1096" s="2">
        <v>27</v>
      </c>
      <c r="AN1096" s="2">
        <v>18.899999999999999</v>
      </c>
      <c r="AQ1096" s="2">
        <v>47</v>
      </c>
      <c r="AR1096" s="2">
        <v>32.9</v>
      </c>
      <c r="AS1096" s="2">
        <v>44</v>
      </c>
      <c r="AT1096" s="2">
        <v>30.8</v>
      </c>
      <c r="AU1096" s="2">
        <v>2</v>
      </c>
      <c r="AV1096" s="2">
        <v>1.4</v>
      </c>
      <c r="AW1096" s="2">
        <v>52</v>
      </c>
      <c r="AX1096" s="2">
        <v>36.4</v>
      </c>
      <c r="AY1096" s="2">
        <v>1</v>
      </c>
      <c r="CA1096" s="2">
        <v>141</v>
      </c>
      <c r="CB1096" s="2">
        <v>103</v>
      </c>
      <c r="CC1096" s="2">
        <v>71.5</v>
      </c>
      <c r="CD1096" s="2">
        <v>103</v>
      </c>
      <c r="CE1096" s="2">
        <v>71.5</v>
      </c>
      <c r="CF1096" s="2">
        <v>73</v>
      </c>
      <c r="CG1096" s="2">
        <v>10</v>
      </c>
      <c r="CH1096" s="2">
        <v>6.9</v>
      </c>
      <c r="CI1096" s="2">
        <v>28</v>
      </c>
      <c r="CJ1096" s="2">
        <v>19.399999999999999</v>
      </c>
      <c r="CM1096" s="2">
        <v>63</v>
      </c>
      <c r="CN1096" s="2">
        <v>43.8</v>
      </c>
      <c r="CO1096" s="2">
        <v>40</v>
      </c>
      <c r="CP1096" s="2">
        <v>27.8</v>
      </c>
      <c r="CQ1096" s="2">
        <v>3</v>
      </c>
      <c r="CR1096" s="2">
        <v>2.1</v>
      </c>
      <c r="CS1096" s="2">
        <v>41</v>
      </c>
      <c r="CT1096" s="2">
        <v>28.5</v>
      </c>
    </row>
    <row r="1097" spans="1:101" ht="12.75" customHeight="1" x14ac:dyDescent="0.2">
      <c r="A1097">
        <v>8</v>
      </c>
      <c r="B1097" s="2">
        <v>3522</v>
      </c>
      <c r="C1097" s="17">
        <v>3.52</v>
      </c>
      <c r="D1097" s="2">
        <v>3.59</v>
      </c>
      <c r="F1097" s="15">
        <v>3.3410000000000002</v>
      </c>
      <c r="G1097" s="17">
        <v>84</v>
      </c>
      <c r="H1097" s="2">
        <v>75</v>
      </c>
      <c r="I1097" s="2">
        <v>88.2</v>
      </c>
      <c r="J1097" s="2">
        <v>75</v>
      </c>
      <c r="K1097" s="2">
        <v>88.2</v>
      </c>
      <c r="L1097" s="2">
        <v>89.3</v>
      </c>
      <c r="M1097" s="2">
        <v>1</v>
      </c>
      <c r="N1097" s="2">
        <v>1.2</v>
      </c>
      <c r="O1097" s="2">
        <v>8</v>
      </c>
      <c r="P1097" s="2">
        <v>9.4</v>
      </c>
      <c r="S1097" s="2">
        <v>18</v>
      </c>
      <c r="T1097" s="2">
        <v>21.2</v>
      </c>
      <c r="U1097" s="2">
        <v>57</v>
      </c>
      <c r="V1097" s="2">
        <v>67.099999999999994</v>
      </c>
      <c r="W1097" s="2">
        <v>1</v>
      </c>
      <c r="X1097" s="2">
        <v>1.2</v>
      </c>
      <c r="Y1097" s="2">
        <v>10</v>
      </c>
      <c r="Z1097" s="2">
        <v>11.8</v>
      </c>
      <c r="AE1097" s="2">
        <v>84</v>
      </c>
      <c r="AF1097" s="2">
        <v>80</v>
      </c>
      <c r="AG1097" s="2">
        <v>94.1</v>
      </c>
      <c r="AH1097" s="2">
        <v>80</v>
      </c>
      <c r="AI1097" s="2">
        <v>94.1</v>
      </c>
      <c r="AJ1097" s="2">
        <v>95.2</v>
      </c>
      <c r="AM1097" s="2">
        <v>4</v>
      </c>
      <c r="AN1097" s="2">
        <v>4.7</v>
      </c>
      <c r="AQ1097" s="2">
        <v>23</v>
      </c>
      <c r="AR1097" s="2">
        <v>27.1</v>
      </c>
      <c r="AS1097" s="2">
        <v>57</v>
      </c>
      <c r="AT1097" s="2">
        <v>67.099999999999994</v>
      </c>
      <c r="AU1097" s="2">
        <v>1</v>
      </c>
      <c r="AV1097" s="2">
        <v>1.2</v>
      </c>
      <c r="AW1097" s="2">
        <v>5</v>
      </c>
      <c r="AX1097" s="2">
        <v>5.9</v>
      </c>
      <c r="CA1097" s="2">
        <v>84</v>
      </c>
      <c r="CB1097" s="2">
        <v>77</v>
      </c>
      <c r="CC1097" s="2">
        <v>90.6</v>
      </c>
      <c r="CD1097" s="2">
        <v>77</v>
      </c>
      <c r="CE1097" s="2">
        <v>90.6</v>
      </c>
      <c r="CF1097" s="2">
        <v>91.7</v>
      </c>
      <c r="CI1097" s="2">
        <v>7</v>
      </c>
      <c r="CJ1097" s="2">
        <v>8.1999999999999993</v>
      </c>
      <c r="CM1097" s="2">
        <v>38</v>
      </c>
      <c r="CN1097" s="2">
        <v>44.7</v>
      </c>
      <c r="CO1097" s="2">
        <v>39</v>
      </c>
      <c r="CP1097" s="2">
        <v>45.9</v>
      </c>
      <c r="CQ1097" s="2">
        <v>1</v>
      </c>
      <c r="CR1097" s="2">
        <v>1.2</v>
      </c>
      <c r="CS1097" s="2">
        <v>8</v>
      </c>
      <c r="CT1097" s="2">
        <v>9.4</v>
      </c>
    </row>
    <row r="1098" spans="1:101" ht="12.75" customHeight="1" x14ac:dyDescent="0.2">
      <c r="A1098">
        <v>8</v>
      </c>
      <c r="B1098" s="2">
        <v>3526</v>
      </c>
    </row>
    <row r="1099" spans="1:101" ht="12.75" customHeight="1" x14ac:dyDescent="0.2">
      <c r="A1099">
        <v>8</v>
      </c>
      <c r="B1099" s="2">
        <v>3538</v>
      </c>
      <c r="C1099" s="17">
        <v>2.68</v>
      </c>
      <c r="D1099" s="2">
        <v>2.23</v>
      </c>
      <c r="F1099" s="15">
        <v>2.4180000000000001</v>
      </c>
      <c r="G1099" s="17">
        <v>189</v>
      </c>
      <c r="H1099" s="2">
        <v>118</v>
      </c>
      <c r="I1099" s="2">
        <v>61.8</v>
      </c>
      <c r="J1099" s="2">
        <v>118</v>
      </c>
      <c r="K1099" s="2">
        <v>61.8</v>
      </c>
      <c r="L1099" s="2">
        <v>62.4</v>
      </c>
      <c r="M1099" s="2">
        <v>39</v>
      </c>
      <c r="N1099" s="2">
        <v>20.399999999999999</v>
      </c>
      <c r="O1099" s="2">
        <v>32</v>
      </c>
      <c r="P1099" s="2">
        <v>16.8</v>
      </c>
      <c r="Q1099" s="2">
        <v>5</v>
      </c>
      <c r="R1099" s="2">
        <v>2.6</v>
      </c>
      <c r="S1099" s="2">
        <v>44</v>
      </c>
      <c r="T1099" s="2">
        <v>23</v>
      </c>
      <c r="U1099" s="2">
        <v>69</v>
      </c>
      <c r="V1099" s="2">
        <v>36.1</v>
      </c>
      <c r="W1099" s="2">
        <v>2</v>
      </c>
      <c r="X1099" s="2">
        <v>1</v>
      </c>
      <c r="Y1099" s="2">
        <v>73</v>
      </c>
      <c r="Z1099" s="2">
        <v>38.200000000000003</v>
      </c>
      <c r="AB1099" s="2">
        <v>2</v>
      </c>
      <c r="AC1099" s="2">
        <v>1</v>
      </c>
      <c r="AE1099" s="2">
        <v>189</v>
      </c>
      <c r="AF1099" s="2">
        <v>85</v>
      </c>
      <c r="AG1099" s="2">
        <v>44.5</v>
      </c>
      <c r="AH1099" s="2">
        <v>85</v>
      </c>
      <c r="AI1099" s="2">
        <v>44.5</v>
      </c>
      <c r="AJ1099" s="2">
        <v>45</v>
      </c>
      <c r="AK1099" s="2">
        <v>68</v>
      </c>
      <c r="AL1099" s="2">
        <v>35.6</v>
      </c>
      <c r="AM1099" s="2">
        <v>36</v>
      </c>
      <c r="AN1099" s="2">
        <v>18.8</v>
      </c>
      <c r="AO1099" s="2">
        <v>1</v>
      </c>
      <c r="AP1099" s="2">
        <v>0.5</v>
      </c>
      <c r="AQ1099" s="2">
        <v>50</v>
      </c>
      <c r="AR1099" s="2">
        <v>26.2</v>
      </c>
      <c r="AS1099" s="2">
        <v>34</v>
      </c>
      <c r="AT1099" s="2">
        <v>17.8</v>
      </c>
      <c r="AU1099" s="2">
        <v>2</v>
      </c>
      <c r="AV1099" s="2">
        <v>1</v>
      </c>
      <c r="AW1099" s="2">
        <v>106</v>
      </c>
      <c r="AX1099" s="2">
        <v>55.5</v>
      </c>
      <c r="AZ1099" s="2">
        <v>2</v>
      </c>
      <c r="BA1099" s="2">
        <v>1</v>
      </c>
      <c r="CA1099" s="2">
        <v>189</v>
      </c>
      <c r="CB1099" s="2">
        <v>107</v>
      </c>
      <c r="CC1099" s="2">
        <v>56</v>
      </c>
      <c r="CD1099" s="2">
        <v>107</v>
      </c>
      <c r="CE1099" s="2">
        <v>56</v>
      </c>
      <c r="CF1099" s="2">
        <v>56.6</v>
      </c>
      <c r="CG1099" s="2">
        <v>26</v>
      </c>
      <c r="CH1099" s="2">
        <v>13.6</v>
      </c>
      <c r="CI1099" s="2">
        <v>56</v>
      </c>
      <c r="CJ1099" s="2">
        <v>29.3</v>
      </c>
      <c r="CK1099" s="2">
        <v>9</v>
      </c>
      <c r="CL1099" s="2">
        <v>4.7</v>
      </c>
      <c r="CM1099" s="2">
        <v>68</v>
      </c>
      <c r="CN1099" s="2">
        <v>35.6</v>
      </c>
      <c r="CO1099" s="2">
        <v>30</v>
      </c>
      <c r="CP1099" s="2">
        <v>15.7</v>
      </c>
      <c r="CQ1099" s="2">
        <v>2</v>
      </c>
      <c r="CR1099" s="2">
        <v>1</v>
      </c>
      <c r="CS1099" s="2">
        <v>84</v>
      </c>
      <c r="CT1099" s="2">
        <v>44</v>
      </c>
      <c r="CV1099" s="2">
        <v>2</v>
      </c>
      <c r="CW1099" s="2">
        <v>1</v>
      </c>
    </row>
    <row r="1100" spans="1:101" ht="12.75" customHeight="1" x14ac:dyDescent="0.2">
      <c r="A1100">
        <v>8</v>
      </c>
      <c r="B1100" s="2">
        <v>3541</v>
      </c>
      <c r="C1100" s="17">
        <v>2.87</v>
      </c>
      <c r="D1100" s="2">
        <v>2.2200000000000002</v>
      </c>
      <c r="F1100" s="15">
        <v>2.512</v>
      </c>
      <c r="G1100" s="17">
        <v>79</v>
      </c>
      <c r="H1100" s="2">
        <v>47</v>
      </c>
      <c r="I1100" s="2">
        <v>59.5</v>
      </c>
      <c r="J1100" s="2">
        <v>47</v>
      </c>
      <c r="K1100" s="2">
        <v>59.5</v>
      </c>
      <c r="L1100" s="2">
        <v>59.5</v>
      </c>
      <c r="M1100" s="2">
        <v>9</v>
      </c>
      <c r="N1100" s="2">
        <v>11.4</v>
      </c>
      <c r="O1100" s="2">
        <v>23</v>
      </c>
      <c r="P1100" s="2">
        <v>29.1</v>
      </c>
      <c r="S1100" s="2">
        <v>16</v>
      </c>
      <c r="T1100" s="2">
        <v>20.3</v>
      </c>
      <c r="U1100" s="2">
        <v>31</v>
      </c>
      <c r="V1100" s="2">
        <v>39.200000000000003</v>
      </c>
      <c r="Y1100" s="2">
        <v>32</v>
      </c>
      <c r="Z1100" s="2">
        <v>40.5</v>
      </c>
      <c r="AB1100" s="2">
        <v>1</v>
      </c>
      <c r="AC1100" s="2">
        <v>1</v>
      </c>
      <c r="AE1100" s="2">
        <v>79</v>
      </c>
      <c r="AF1100" s="2">
        <v>32</v>
      </c>
      <c r="AG1100" s="2">
        <v>40.5</v>
      </c>
      <c r="AH1100" s="2">
        <v>32</v>
      </c>
      <c r="AI1100" s="2">
        <v>40.5</v>
      </c>
      <c r="AJ1100" s="2">
        <v>40.5</v>
      </c>
      <c r="AK1100" s="2">
        <v>26</v>
      </c>
      <c r="AL1100" s="2">
        <v>32.9</v>
      </c>
      <c r="AM1100" s="2">
        <v>21</v>
      </c>
      <c r="AN1100" s="2">
        <v>26.6</v>
      </c>
      <c r="AQ1100" s="2">
        <v>21</v>
      </c>
      <c r="AR1100" s="2">
        <v>26.6</v>
      </c>
      <c r="AS1100" s="2">
        <v>11</v>
      </c>
      <c r="AT1100" s="2">
        <v>13.9</v>
      </c>
      <c r="AW1100" s="2">
        <v>47</v>
      </c>
      <c r="AX1100" s="2">
        <v>59.5</v>
      </c>
      <c r="AZ1100" s="2">
        <v>1</v>
      </c>
      <c r="BA1100" s="2">
        <v>1</v>
      </c>
      <c r="CA1100" s="2">
        <v>78</v>
      </c>
      <c r="CB1100" s="2">
        <v>39</v>
      </c>
      <c r="CC1100" s="2">
        <v>50</v>
      </c>
      <c r="CD1100" s="2">
        <v>39</v>
      </c>
      <c r="CE1100" s="2">
        <v>50</v>
      </c>
      <c r="CF1100" s="2">
        <v>50</v>
      </c>
      <c r="CG1100" s="2">
        <v>13</v>
      </c>
      <c r="CH1100" s="2">
        <v>16.7</v>
      </c>
      <c r="CI1100" s="2">
        <v>26</v>
      </c>
      <c r="CJ1100" s="2">
        <v>33.299999999999997</v>
      </c>
      <c r="CM1100" s="2">
        <v>25</v>
      </c>
      <c r="CN1100" s="2">
        <v>32.1</v>
      </c>
      <c r="CO1100" s="2">
        <v>14</v>
      </c>
      <c r="CP1100" s="2">
        <v>17.899999999999999</v>
      </c>
      <c r="CS1100" s="2">
        <v>39</v>
      </c>
      <c r="CT1100" s="2">
        <v>50</v>
      </c>
      <c r="CV1100" s="2">
        <v>2</v>
      </c>
      <c r="CW1100" s="2">
        <v>1</v>
      </c>
    </row>
    <row r="1101" spans="1:101" ht="12.75" customHeight="1" x14ac:dyDescent="0.2">
      <c r="A1101">
        <v>8</v>
      </c>
      <c r="B1101" s="2">
        <v>3543</v>
      </c>
      <c r="C1101" s="17">
        <v>2.79</v>
      </c>
      <c r="D1101" s="2">
        <v>2.41</v>
      </c>
      <c r="F1101" s="15">
        <v>2.633</v>
      </c>
      <c r="G1101" s="17">
        <v>187</v>
      </c>
      <c r="H1101" s="2">
        <v>117</v>
      </c>
      <c r="I1101" s="2">
        <v>61.6</v>
      </c>
      <c r="J1101" s="2">
        <v>117</v>
      </c>
      <c r="K1101" s="2">
        <v>61.6</v>
      </c>
      <c r="L1101" s="2">
        <v>62.6</v>
      </c>
      <c r="M1101" s="2">
        <v>28</v>
      </c>
      <c r="N1101" s="2">
        <v>14.7</v>
      </c>
      <c r="O1101" s="2">
        <v>42</v>
      </c>
      <c r="P1101" s="2">
        <v>22.1</v>
      </c>
      <c r="Q1101" s="2">
        <v>1</v>
      </c>
      <c r="R1101" s="2">
        <v>0.5</v>
      </c>
      <c r="S1101" s="2">
        <v>46</v>
      </c>
      <c r="T1101" s="2">
        <v>24.2</v>
      </c>
      <c r="U1101" s="2">
        <v>70</v>
      </c>
      <c r="V1101" s="2">
        <v>36.799999999999997</v>
      </c>
      <c r="W1101" s="2">
        <v>3</v>
      </c>
      <c r="X1101" s="2">
        <v>1.6</v>
      </c>
      <c r="Y1101" s="2">
        <v>73</v>
      </c>
      <c r="Z1101" s="2">
        <v>38.4</v>
      </c>
      <c r="AB1101" s="2">
        <v>1</v>
      </c>
      <c r="AE1101" s="2">
        <v>186</v>
      </c>
      <c r="AF1101" s="2">
        <v>92</v>
      </c>
      <c r="AG1101" s="2">
        <v>48.4</v>
      </c>
      <c r="AH1101" s="2">
        <v>92</v>
      </c>
      <c r="AI1101" s="2">
        <v>48.4</v>
      </c>
      <c r="AJ1101" s="2">
        <v>49.5</v>
      </c>
      <c r="AK1101" s="2">
        <v>53</v>
      </c>
      <c r="AL1101" s="2">
        <v>27.9</v>
      </c>
      <c r="AM1101" s="2">
        <v>41</v>
      </c>
      <c r="AN1101" s="2">
        <v>21.6</v>
      </c>
      <c r="AQ1101" s="2">
        <v>46</v>
      </c>
      <c r="AR1101" s="2">
        <v>24.2</v>
      </c>
      <c r="AS1101" s="2">
        <v>46</v>
      </c>
      <c r="AT1101" s="2">
        <v>24.2</v>
      </c>
      <c r="AU1101" s="2">
        <v>4</v>
      </c>
      <c r="AV1101" s="2">
        <v>2.1</v>
      </c>
      <c r="AW1101" s="2">
        <v>98</v>
      </c>
      <c r="AX1101" s="2">
        <v>51.6</v>
      </c>
      <c r="AZ1101" s="2">
        <v>1</v>
      </c>
      <c r="CA1101" s="2">
        <v>185</v>
      </c>
      <c r="CB1101" s="2">
        <v>110</v>
      </c>
      <c r="CC1101" s="2">
        <v>57.9</v>
      </c>
      <c r="CD1101" s="2">
        <v>110</v>
      </c>
      <c r="CE1101" s="2">
        <v>57.9</v>
      </c>
      <c r="CF1101" s="2">
        <v>59.5</v>
      </c>
      <c r="CG1101" s="2">
        <v>26</v>
      </c>
      <c r="CH1101" s="2">
        <v>13.7</v>
      </c>
      <c r="CI1101" s="2">
        <v>49</v>
      </c>
      <c r="CJ1101" s="2">
        <v>25.8</v>
      </c>
      <c r="CK1101" s="2">
        <v>1</v>
      </c>
      <c r="CL1101" s="2">
        <v>0.5</v>
      </c>
      <c r="CM1101" s="2">
        <v>60</v>
      </c>
      <c r="CN1101" s="2">
        <v>31.6</v>
      </c>
      <c r="CO1101" s="2">
        <v>49</v>
      </c>
      <c r="CP1101" s="2">
        <v>25.8</v>
      </c>
      <c r="CQ1101" s="2">
        <v>5</v>
      </c>
      <c r="CR1101" s="2">
        <v>2.6</v>
      </c>
      <c r="CS1101" s="2">
        <v>80</v>
      </c>
      <c r="CT1101" s="2">
        <v>42.1</v>
      </c>
      <c r="CV1101" s="2">
        <v>1</v>
      </c>
    </row>
    <row r="1102" spans="1:101" ht="12.75" customHeight="1" x14ac:dyDescent="0.2">
      <c r="A1102">
        <v>8</v>
      </c>
      <c r="B1102" s="2">
        <v>3545</v>
      </c>
      <c r="C1102" s="17">
        <v>2.97</v>
      </c>
      <c r="D1102" s="2">
        <v>2.4500000000000002</v>
      </c>
      <c r="F1102" s="15">
        <v>2.8620000000000001</v>
      </c>
      <c r="G1102" s="17">
        <v>150</v>
      </c>
      <c r="H1102" s="2">
        <v>112</v>
      </c>
      <c r="I1102" s="2">
        <v>74.7</v>
      </c>
      <c r="J1102" s="2">
        <v>112</v>
      </c>
      <c r="K1102" s="2">
        <v>74.7</v>
      </c>
      <c r="L1102" s="2">
        <v>74.7</v>
      </c>
      <c r="M1102" s="2">
        <v>11</v>
      </c>
      <c r="N1102" s="2">
        <v>7.3</v>
      </c>
      <c r="O1102" s="2">
        <v>27</v>
      </c>
      <c r="P1102" s="2">
        <v>18</v>
      </c>
      <c r="Q1102" s="2">
        <v>4</v>
      </c>
      <c r="R1102" s="2">
        <v>2.7</v>
      </c>
      <c r="S1102" s="2">
        <v>51</v>
      </c>
      <c r="T1102" s="2">
        <v>34</v>
      </c>
      <c r="U1102" s="2">
        <v>57</v>
      </c>
      <c r="V1102" s="2">
        <v>38</v>
      </c>
      <c r="Y1102" s="2">
        <v>38</v>
      </c>
      <c r="Z1102" s="2">
        <v>25.3</v>
      </c>
      <c r="AA1102" s="2">
        <v>2</v>
      </c>
      <c r="AE1102" s="2">
        <v>151</v>
      </c>
      <c r="AF1102" s="2">
        <v>84</v>
      </c>
      <c r="AG1102" s="2">
        <v>55.6</v>
      </c>
      <c r="AH1102" s="2">
        <v>84</v>
      </c>
      <c r="AI1102" s="2">
        <v>55.6</v>
      </c>
      <c r="AJ1102" s="2">
        <v>55.6</v>
      </c>
      <c r="AK1102" s="2">
        <v>39</v>
      </c>
      <c r="AL1102" s="2">
        <v>25.8</v>
      </c>
      <c r="AM1102" s="2">
        <v>28</v>
      </c>
      <c r="AN1102" s="2">
        <v>18.5</v>
      </c>
      <c r="AO1102" s="2">
        <v>3</v>
      </c>
      <c r="AP1102" s="2">
        <v>2</v>
      </c>
      <c r="AQ1102" s="2">
        <v>49</v>
      </c>
      <c r="AR1102" s="2">
        <v>32.5</v>
      </c>
      <c r="AS1102" s="2">
        <v>32</v>
      </c>
      <c r="AT1102" s="2">
        <v>21.2</v>
      </c>
      <c r="AW1102" s="2">
        <v>67</v>
      </c>
      <c r="AX1102" s="2">
        <v>44.4</v>
      </c>
      <c r="AY1102" s="2">
        <v>1</v>
      </c>
      <c r="CA1102" s="2">
        <v>149</v>
      </c>
      <c r="CB1102" s="2">
        <v>116</v>
      </c>
      <c r="CC1102" s="2">
        <v>77.900000000000006</v>
      </c>
      <c r="CD1102" s="2">
        <v>116</v>
      </c>
      <c r="CE1102" s="2">
        <v>77.900000000000006</v>
      </c>
      <c r="CF1102" s="2">
        <v>77.900000000000006</v>
      </c>
      <c r="CG1102" s="2">
        <v>11</v>
      </c>
      <c r="CH1102" s="2">
        <v>7.4</v>
      </c>
      <c r="CI1102" s="2">
        <v>22</v>
      </c>
      <c r="CJ1102" s="2">
        <v>14.8</v>
      </c>
      <c r="CK1102" s="2">
        <v>3</v>
      </c>
      <c r="CL1102" s="2">
        <v>2</v>
      </c>
      <c r="CM1102" s="2">
        <v>81</v>
      </c>
      <c r="CN1102" s="2">
        <v>54.4</v>
      </c>
      <c r="CO1102" s="2">
        <v>32</v>
      </c>
      <c r="CP1102" s="2">
        <v>21.5</v>
      </c>
      <c r="CS1102" s="2">
        <v>33</v>
      </c>
      <c r="CT1102" s="2">
        <v>22.1</v>
      </c>
      <c r="CU1102" s="2">
        <v>3</v>
      </c>
    </row>
    <row r="1103" spans="1:101" ht="12.75" customHeight="1" x14ac:dyDescent="0.2">
      <c r="A1103">
        <v>8</v>
      </c>
      <c r="B1103" s="2">
        <v>3554</v>
      </c>
      <c r="G1103" s="17">
        <v>7</v>
      </c>
      <c r="AE1103" s="2">
        <v>7</v>
      </c>
      <c r="CA1103" s="2">
        <v>7</v>
      </c>
    </row>
    <row r="1104" spans="1:101" ht="12.75" customHeight="1" x14ac:dyDescent="0.2">
      <c r="A1104">
        <v>8</v>
      </c>
      <c r="B1104" s="2">
        <v>3556</v>
      </c>
      <c r="C1104" s="17">
        <v>3.3</v>
      </c>
      <c r="D1104" s="2">
        <v>2.5</v>
      </c>
      <c r="F1104" s="15">
        <v>3.2329999999999997</v>
      </c>
      <c r="G1104" s="17">
        <v>30</v>
      </c>
      <c r="H1104" s="2">
        <v>26</v>
      </c>
      <c r="I1104" s="2">
        <v>86.7</v>
      </c>
      <c r="J1104" s="2">
        <v>26</v>
      </c>
      <c r="K1104" s="2">
        <v>86.7</v>
      </c>
      <c r="L1104" s="2">
        <v>86.7</v>
      </c>
      <c r="M1104" s="2">
        <v>1</v>
      </c>
      <c r="N1104" s="2">
        <v>3.3</v>
      </c>
      <c r="O1104" s="2">
        <v>3</v>
      </c>
      <c r="P1104" s="2">
        <v>10</v>
      </c>
      <c r="S1104" s="2">
        <v>12</v>
      </c>
      <c r="T1104" s="2">
        <v>40</v>
      </c>
      <c r="U1104" s="2">
        <v>14</v>
      </c>
      <c r="V1104" s="2">
        <v>46.7</v>
      </c>
      <c r="Y1104" s="2">
        <v>4</v>
      </c>
      <c r="Z1104" s="2">
        <v>13.3</v>
      </c>
      <c r="AA1104" s="2">
        <v>1</v>
      </c>
      <c r="AE1104" s="2">
        <v>30</v>
      </c>
      <c r="AF1104" s="2">
        <v>16</v>
      </c>
      <c r="AG1104" s="2">
        <v>53.3</v>
      </c>
      <c r="AH1104" s="2">
        <v>16</v>
      </c>
      <c r="AI1104" s="2">
        <v>53.3</v>
      </c>
      <c r="AJ1104" s="2">
        <v>53.3</v>
      </c>
      <c r="AK1104" s="2">
        <v>5</v>
      </c>
      <c r="AL1104" s="2">
        <v>16.7</v>
      </c>
      <c r="AM1104" s="2">
        <v>9</v>
      </c>
      <c r="AN1104" s="2">
        <v>30</v>
      </c>
      <c r="AQ1104" s="2">
        <v>12</v>
      </c>
      <c r="AR1104" s="2">
        <v>40</v>
      </c>
      <c r="AS1104" s="2">
        <v>4</v>
      </c>
      <c r="AT1104" s="2">
        <v>13.3</v>
      </c>
      <c r="AW1104" s="2">
        <v>14</v>
      </c>
      <c r="AX1104" s="2">
        <v>46.7</v>
      </c>
      <c r="AY1104" s="2">
        <v>1</v>
      </c>
      <c r="CA1104" s="2">
        <v>30</v>
      </c>
      <c r="CB1104" s="2">
        <v>25</v>
      </c>
      <c r="CC1104" s="2">
        <v>83.3</v>
      </c>
      <c r="CD1104" s="2">
        <v>25</v>
      </c>
      <c r="CE1104" s="2">
        <v>83.3</v>
      </c>
      <c r="CF1104" s="2">
        <v>83.3</v>
      </c>
      <c r="CI1104" s="2">
        <v>5</v>
      </c>
      <c r="CJ1104" s="2">
        <v>16.7</v>
      </c>
      <c r="CM1104" s="2">
        <v>13</v>
      </c>
      <c r="CN1104" s="2">
        <v>43.3</v>
      </c>
      <c r="CO1104" s="2">
        <v>12</v>
      </c>
      <c r="CP1104" s="2">
        <v>40</v>
      </c>
      <c r="CS1104" s="2">
        <v>5</v>
      </c>
      <c r="CT1104" s="2">
        <v>16.7</v>
      </c>
      <c r="CU1104" s="2">
        <v>1</v>
      </c>
    </row>
    <row r="1105" spans="1:101" ht="12.75" customHeight="1" x14ac:dyDescent="0.2">
      <c r="A1105">
        <v>8</v>
      </c>
      <c r="B1105" s="2">
        <v>3559</v>
      </c>
      <c r="C1105" s="17">
        <v>2.81</v>
      </c>
      <c r="D1105" s="2">
        <v>1.96</v>
      </c>
      <c r="F1105" s="15">
        <v>2.6140000000000003</v>
      </c>
      <c r="G1105" s="17">
        <v>26</v>
      </c>
      <c r="H1105" s="2">
        <v>14</v>
      </c>
      <c r="I1105" s="2">
        <v>53.8</v>
      </c>
      <c r="J1105" s="2">
        <v>14</v>
      </c>
      <c r="K1105" s="2">
        <v>53.8</v>
      </c>
      <c r="L1105" s="2">
        <v>53.8</v>
      </c>
      <c r="M1105" s="2">
        <v>3</v>
      </c>
      <c r="N1105" s="2">
        <v>11.5</v>
      </c>
      <c r="O1105" s="2">
        <v>9</v>
      </c>
      <c r="P1105" s="2">
        <v>34.6</v>
      </c>
      <c r="S1105" s="2">
        <v>4</v>
      </c>
      <c r="T1105" s="2">
        <v>15.4</v>
      </c>
      <c r="U1105" s="2">
        <v>10</v>
      </c>
      <c r="V1105" s="2">
        <v>38.5</v>
      </c>
      <c r="Y1105" s="2">
        <v>12</v>
      </c>
      <c r="Z1105" s="2">
        <v>46.2</v>
      </c>
      <c r="AE1105" s="2">
        <v>26</v>
      </c>
      <c r="AF1105" s="2">
        <v>8</v>
      </c>
      <c r="AG1105" s="2">
        <v>30.8</v>
      </c>
      <c r="AH1105" s="2">
        <v>8</v>
      </c>
      <c r="AI1105" s="2">
        <v>30.8</v>
      </c>
      <c r="AJ1105" s="2">
        <v>30.8</v>
      </c>
      <c r="AK1105" s="2">
        <v>11</v>
      </c>
      <c r="AL1105" s="2">
        <v>42.3</v>
      </c>
      <c r="AM1105" s="2">
        <v>7</v>
      </c>
      <c r="AN1105" s="2">
        <v>26.9</v>
      </c>
      <c r="AQ1105" s="2">
        <v>6</v>
      </c>
      <c r="AR1105" s="2">
        <v>23.1</v>
      </c>
      <c r="AS1105" s="2">
        <v>2</v>
      </c>
      <c r="AT1105" s="2">
        <v>7.7</v>
      </c>
      <c r="AW1105" s="2">
        <v>18</v>
      </c>
      <c r="AX1105" s="2">
        <v>69.2</v>
      </c>
      <c r="CA1105" s="2">
        <v>25</v>
      </c>
      <c r="CB1105" s="2">
        <v>14</v>
      </c>
      <c r="CC1105" s="2">
        <v>53.8</v>
      </c>
      <c r="CD1105" s="2">
        <v>14</v>
      </c>
      <c r="CE1105" s="2">
        <v>53.8</v>
      </c>
      <c r="CF1105" s="2">
        <v>56</v>
      </c>
      <c r="CG1105" s="2">
        <v>1</v>
      </c>
      <c r="CH1105" s="2">
        <v>3.8</v>
      </c>
      <c r="CI1105" s="2">
        <v>10</v>
      </c>
      <c r="CJ1105" s="2">
        <v>38.5</v>
      </c>
      <c r="CM1105" s="2">
        <v>9</v>
      </c>
      <c r="CN1105" s="2">
        <v>34.6</v>
      </c>
      <c r="CO1105" s="2">
        <v>5</v>
      </c>
      <c r="CP1105" s="2">
        <v>19.2</v>
      </c>
      <c r="CQ1105" s="2">
        <v>1</v>
      </c>
      <c r="CR1105" s="2">
        <v>3.8</v>
      </c>
      <c r="CS1105" s="2">
        <v>12</v>
      </c>
      <c r="CT1105" s="2">
        <v>46.2</v>
      </c>
    </row>
    <row r="1106" spans="1:101" ht="12.75" customHeight="1" x14ac:dyDescent="0.2">
      <c r="A1106">
        <v>8</v>
      </c>
      <c r="B1106" s="2">
        <v>3560</v>
      </c>
      <c r="C1106" s="17">
        <v>2.5499999999999998</v>
      </c>
      <c r="D1106" s="2">
        <v>2.42</v>
      </c>
      <c r="F1106" s="15">
        <v>2.577</v>
      </c>
      <c r="G1106" s="17">
        <v>292</v>
      </c>
      <c r="H1106" s="2">
        <v>149</v>
      </c>
      <c r="I1106" s="2">
        <v>51</v>
      </c>
      <c r="J1106" s="2">
        <v>149</v>
      </c>
      <c r="K1106" s="2">
        <v>51</v>
      </c>
      <c r="L1106" s="2">
        <v>51</v>
      </c>
      <c r="M1106" s="2">
        <v>69</v>
      </c>
      <c r="N1106" s="2">
        <v>23.6</v>
      </c>
      <c r="O1106" s="2">
        <v>74</v>
      </c>
      <c r="P1106" s="2">
        <v>25.3</v>
      </c>
      <c r="S1106" s="2">
        <v>68</v>
      </c>
      <c r="T1106" s="2">
        <v>23.3</v>
      </c>
      <c r="U1106" s="2">
        <v>81</v>
      </c>
      <c r="V1106" s="2">
        <v>27.7</v>
      </c>
      <c r="Y1106" s="2">
        <v>143</v>
      </c>
      <c r="Z1106" s="2">
        <v>49</v>
      </c>
      <c r="AA1106" s="2">
        <v>1</v>
      </c>
      <c r="AB1106" s="2">
        <v>7</v>
      </c>
      <c r="AE1106" s="2">
        <v>292</v>
      </c>
      <c r="AF1106" s="2">
        <v>143</v>
      </c>
      <c r="AG1106" s="2">
        <v>48.8</v>
      </c>
      <c r="AH1106" s="2">
        <v>143</v>
      </c>
      <c r="AI1106" s="2">
        <v>48.8</v>
      </c>
      <c r="AJ1106" s="2">
        <v>49</v>
      </c>
      <c r="AK1106" s="2">
        <v>89</v>
      </c>
      <c r="AL1106" s="2">
        <v>30.4</v>
      </c>
      <c r="AM1106" s="2">
        <v>60</v>
      </c>
      <c r="AN1106" s="2">
        <v>20.5</v>
      </c>
      <c r="AO1106" s="2">
        <v>2</v>
      </c>
      <c r="AP1106" s="2">
        <v>0.7</v>
      </c>
      <c r="AQ1106" s="2">
        <v>63</v>
      </c>
      <c r="AR1106" s="2">
        <v>21.5</v>
      </c>
      <c r="AS1106" s="2">
        <v>78</v>
      </c>
      <c r="AT1106" s="2">
        <v>26.6</v>
      </c>
      <c r="AU1106" s="2">
        <v>1</v>
      </c>
      <c r="AV1106" s="2">
        <v>0.3</v>
      </c>
      <c r="AW1106" s="2">
        <v>150</v>
      </c>
      <c r="AX1106" s="2">
        <v>51.2</v>
      </c>
      <c r="AY1106" s="2">
        <v>1</v>
      </c>
      <c r="AZ1106" s="2">
        <v>6</v>
      </c>
      <c r="CA1106" s="2">
        <v>293</v>
      </c>
      <c r="CB1106" s="2">
        <v>175</v>
      </c>
      <c r="CC1106" s="2">
        <v>59.7</v>
      </c>
      <c r="CD1106" s="2">
        <v>175</v>
      </c>
      <c r="CE1106" s="2">
        <v>59.7</v>
      </c>
      <c r="CF1106" s="2">
        <v>59.7</v>
      </c>
      <c r="CG1106" s="2">
        <v>30</v>
      </c>
      <c r="CH1106" s="2">
        <v>10.199999999999999</v>
      </c>
      <c r="CI1106" s="2">
        <v>88</v>
      </c>
      <c r="CJ1106" s="2">
        <v>30</v>
      </c>
      <c r="CK1106" s="2">
        <v>11</v>
      </c>
      <c r="CL1106" s="2">
        <v>3.8</v>
      </c>
      <c r="CM1106" s="2">
        <v>107</v>
      </c>
      <c r="CN1106" s="2">
        <v>36.5</v>
      </c>
      <c r="CO1106" s="2">
        <v>57</v>
      </c>
      <c r="CP1106" s="2">
        <v>19.5</v>
      </c>
      <c r="CS1106" s="2">
        <v>118</v>
      </c>
      <c r="CT1106" s="2">
        <v>40.299999999999997</v>
      </c>
      <c r="CU1106" s="2">
        <v>1</v>
      </c>
      <c r="CV1106" s="2">
        <v>6</v>
      </c>
    </row>
    <row r="1107" spans="1:101" ht="12.75" customHeight="1" x14ac:dyDescent="0.2">
      <c r="A1107">
        <v>8</v>
      </c>
      <c r="B1107" s="2">
        <v>3564</v>
      </c>
    </row>
    <row r="1108" spans="1:101" ht="12.75" customHeight="1" x14ac:dyDescent="0.2">
      <c r="A1108">
        <v>8</v>
      </c>
      <c r="B1108" s="2">
        <v>3569</v>
      </c>
      <c r="C1108" s="17">
        <v>1.6</v>
      </c>
      <c r="D1108" s="2">
        <v>1.21</v>
      </c>
      <c r="F1108" s="15">
        <v>1.5980000000000001</v>
      </c>
      <c r="G1108" s="17">
        <v>29</v>
      </c>
      <c r="H1108" s="2">
        <v>4</v>
      </c>
      <c r="I1108" s="2">
        <v>13.3</v>
      </c>
      <c r="J1108" s="2">
        <v>4</v>
      </c>
      <c r="K1108" s="2">
        <v>13.3</v>
      </c>
      <c r="L1108" s="2">
        <v>13.8</v>
      </c>
      <c r="M1108" s="2">
        <v>15</v>
      </c>
      <c r="N1108" s="2">
        <v>50</v>
      </c>
      <c r="O1108" s="2">
        <v>10</v>
      </c>
      <c r="P1108" s="2">
        <v>33.299999999999997</v>
      </c>
      <c r="S1108" s="2">
        <v>3</v>
      </c>
      <c r="T1108" s="2">
        <v>10</v>
      </c>
      <c r="U1108" s="2">
        <v>1</v>
      </c>
      <c r="V1108" s="2">
        <v>3.3</v>
      </c>
      <c r="W1108" s="2">
        <v>1</v>
      </c>
      <c r="X1108" s="2">
        <v>3.3</v>
      </c>
      <c r="Y1108" s="2">
        <v>26</v>
      </c>
      <c r="Z1108" s="2">
        <v>86.7</v>
      </c>
      <c r="AA1108" s="2">
        <v>1</v>
      </c>
      <c r="AB1108" s="2">
        <v>8</v>
      </c>
      <c r="AE1108" s="2">
        <v>28</v>
      </c>
      <c r="AF1108" s="2">
        <v>2</v>
      </c>
      <c r="AG1108" s="2">
        <v>6.9</v>
      </c>
      <c r="AH1108" s="2">
        <v>2</v>
      </c>
      <c r="AI1108" s="2">
        <v>6.9</v>
      </c>
      <c r="AJ1108" s="2">
        <v>7.1</v>
      </c>
      <c r="AK1108" s="2">
        <v>23</v>
      </c>
      <c r="AL1108" s="2">
        <v>79.3</v>
      </c>
      <c r="AM1108" s="2">
        <v>3</v>
      </c>
      <c r="AN1108" s="2">
        <v>10.3</v>
      </c>
      <c r="AQ1108" s="2">
        <v>2</v>
      </c>
      <c r="AR1108" s="2">
        <v>6.9</v>
      </c>
      <c r="AU1108" s="2">
        <v>1</v>
      </c>
      <c r="AV1108" s="2">
        <v>3.4</v>
      </c>
      <c r="AW1108" s="2">
        <v>27</v>
      </c>
      <c r="AX1108" s="2">
        <v>93.1</v>
      </c>
      <c r="AZ1108" s="2">
        <v>10</v>
      </c>
      <c r="CA1108" s="2">
        <v>28</v>
      </c>
      <c r="CB1108" s="2">
        <v>5</v>
      </c>
      <c r="CC1108" s="2">
        <v>16.7</v>
      </c>
      <c r="CD1108" s="2">
        <v>5</v>
      </c>
      <c r="CE1108" s="2">
        <v>16.7</v>
      </c>
      <c r="CF1108" s="2">
        <v>17.899999999999999</v>
      </c>
      <c r="CG1108" s="2">
        <v>14</v>
      </c>
      <c r="CH1108" s="2">
        <v>46.7</v>
      </c>
      <c r="CI1108" s="2">
        <v>9</v>
      </c>
      <c r="CJ1108" s="2">
        <v>30</v>
      </c>
      <c r="CM1108" s="2">
        <v>4</v>
      </c>
      <c r="CN1108" s="2">
        <v>13.3</v>
      </c>
      <c r="CO1108" s="2">
        <v>1</v>
      </c>
      <c r="CP1108" s="2">
        <v>3.3</v>
      </c>
      <c r="CQ1108" s="2">
        <v>2</v>
      </c>
      <c r="CR1108" s="2">
        <v>6.7</v>
      </c>
      <c r="CS1108" s="2">
        <v>25</v>
      </c>
      <c r="CT1108" s="2">
        <v>83.3</v>
      </c>
      <c r="CV1108" s="2">
        <v>9</v>
      </c>
    </row>
    <row r="1109" spans="1:101" ht="12.75" customHeight="1" x14ac:dyDescent="0.2">
      <c r="A1109">
        <v>8</v>
      </c>
      <c r="B1109" s="2">
        <v>3573</v>
      </c>
      <c r="C1109" s="17">
        <v>3.24</v>
      </c>
      <c r="D1109" s="2">
        <v>3.03</v>
      </c>
      <c r="F1109" s="15">
        <v>3.1349999999999998</v>
      </c>
      <c r="G1109" s="17">
        <v>254</v>
      </c>
      <c r="H1109" s="2">
        <v>194</v>
      </c>
      <c r="I1109" s="2">
        <v>76.400000000000006</v>
      </c>
      <c r="J1109" s="2">
        <v>194</v>
      </c>
      <c r="K1109" s="2">
        <v>76.400000000000006</v>
      </c>
      <c r="L1109" s="2">
        <v>76.400000000000006</v>
      </c>
      <c r="M1109" s="2">
        <v>22</v>
      </c>
      <c r="N1109" s="2">
        <v>8.6999999999999993</v>
      </c>
      <c r="O1109" s="2">
        <v>38</v>
      </c>
      <c r="P1109" s="2">
        <v>15</v>
      </c>
      <c r="S1109" s="2">
        <v>50</v>
      </c>
      <c r="T1109" s="2">
        <v>19.7</v>
      </c>
      <c r="U1109" s="2">
        <v>144</v>
      </c>
      <c r="V1109" s="2">
        <v>56.7</v>
      </c>
      <c r="Y1109" s="2">
        <v>60</v>
      </c>
      <c r="Z1109" s="2">
        <v>23.6</v>
      </c>
      <c r="AC1109" s="2">
        <v>1</v>
      </c>
      <c r="AE1109" s="2">
        <v>254</v>
      </c>
      <c r="AF1109" s="2">
        <v>176</v>
      </c>
      <c r="AG1109" s="2">
        <v>69.3</v>
      </c>
      <c r="AH1109" s="2">
        <v>176</v>
      </c>
      <c r="AI1109" s="2">
        <v>69.3</v>
      </c>
      <c r="AJ1109" s="2">
        <v>69.3</v>
      </c>
      <c r="AK1109" s="2">
        <v>33</v>
      </c>
      <c r="AL1109" s="2">
        <v>13</v>
      </c>
      <c r="AM1109" s="2">
        <v>45</v>
      </c>
      <c r="AN1109" s="2">
        <v>17.7</v>
      </c>
      <c r="AQ1109" s="2">
        <v>58</v>
      </c>
      <c r="AR1109" s="2">
        <v>22.8</v>
      </c>
      <c r="AS1109" s="2">
        <v>118</v>
      </c>
      <c r="AT1109" s="2">
        <v>46.5</v>
      </c>
      <c r="AW1109" s="2">
        <v>78</v>
      </c>
      <c r="AX1109" s="2">
        <v>30.7</v>
      </c>
      <c r="BA1109" s="2">
        <v>1</v>
      </c>
      <c r="CA1109" s="2">
        <v>254</v>
      </c>
      <c r="CB1109" s="2">
        <v>199</v>
      </c>
      <c r="CC1109" s="2">
        <v>78.3</v>
      </c>
      <c r="CD1109" s="2">
        <v>199</v>
      </c>
      <c r="CE1109" s="2">
        <v>78.3</v>
      </c>
      <c r="CF1109" s="2">
        <v>78.3</v>
      </c>
      <c r="CG1109" s="2">
        <v>13</v>
      </c>
      <c r="CH1109" s="2">
        <v>5.0999999999999996</v>
      </c>
      <c r="CI1109" s="2">
        <v>42</v>
      </c>
      <c r="CJ1109" s="2">
        <v>16.5</v>
      </c>
      <c r="CM1109" s="2">
        <v>97</v>
      </c>
      <c r="CN1109" s="2">
        <v>38.200000000000003</v>
      </c>
      <c r="CO1109" s="2">
        <v>102</v>
      </c>
      <c r="CP1109" s="2">
        <v>40.200000000000003</v>
      </c>
      <c r="CS1109" s="2">
        <v>55</v>
      </c>
      <c r="CT1109" s="2">
        <v>21.7</v>
      </c>
      <c r="CW1109" s="2">
        <v>1</v>
      </c>
    </row>
    <row r="1110" spans="1:101" ht="12.75" customHeight="1" x14ac:dyDescent="0.2">
      <c r="A1110">
        <v>8</v>
      </c>
      <c r="B1110" s="2">
        <v>3575</v>
      </c>
      <c r="C1110" s="17">
        <v>2.74</v>
      </c>
      <c r="D1110" s="2">
        <v>2.21</v>
      </c>
      <c r="F1110" s="15">
        <v>2.4179999999999997</v>
      </c>
      <c r="G1110" s="17">
        <v>17</v>
      </c>
      <c r="H1110" s="2">
        <v>13</v>
      </c>
      <c r="I1110" s="2">
        <v>68.400000000000006</v>
      </c>
      <c r="J1110" s="2">
        <v>13</v>
      </c>
      <c r="K1110" s="2">
        <v>68.400000000000006</v>
      </c>
      <c r="L1110" s="2">
        <v>76.5</v>
      </c>
      <c r="M1110" s="2">
        <v>1</v>
      </c>
      <c r="N1110" s="2">
        <v>5.3</v>
      </c>
      <c r="O1110" s="2">
        <v>3</v>
      </c>
      <c r="P1110" s="2">
        <v>15.8</v>
      </c>
      <c r="S1110" s="2">
        <v>7</v>
      </c>
      <c r="T1110" s="2">
        <v>36.799999999999997</v>
      </c>
      <c r="U1110" s="2">
        <v>6</v>
      </c>
      <c r="V1110" s="2">
        <v>31.6</v>
      </c>
      <c r="W1110" s="2">
        <v>2</v>
      </c>
      <c r="X1110" s="2">
        <v>10.5</v>
      </c>
      <c r="Y1110" s="2">
        <v>6</v>
      </c>
      <c r="Z1110" s="2">
        <v>31.6</v>
      </c>
      <c r="AE1110" s="2">
        <v>19</v>
      </c>
      <c r="AF1110" s="2">
        <v>7</v>
      </c>
      <c r="AG1110" s="2">
        <v>36.799999999999997</v>
      </c>
      <c r="AH1110" s="2">
        <v>7</v>
      </c>
      <c r="AI1110" s="2">
        <v>36.799999999999997</v>
      </c>
      <c r="AJ1110" s="2">
        <v>36.799999999999997</v>
      </c>
      <c r="AK1110" s="2">
        <v>6</v>
      </c>
      <c r="AL1110" s="2">
        <v>31.6</v>
      </c>
      <c r="AM1110" s="2">
        <v>6</v>
      </c>
      <c r="AN1110" s="2">
        <v>31.6</v>
      </c>
      <c r="AQ1110" s="2">
        <v>4</v>
      </c>
      <c r="AR1110" s="2">
        <v>21.1</v>
      </c>
      <c r="AS1110" s="2">
        <v>3</v>
      </c>
      <c r="AT1110" s="2">
        <v>15.8</v>
      </c>
      <c r="AW1110" s="2">
        <v>12</v>
      </c>
      <c r="AX1110" s="2">
        <v>63.2</v>
      </c>
      <c r="CA1110" s="2">
        <v>19</v>
      </c>
      <c r="CB1110" s="2">
        <v>9</v>
      </c>
      <c r="CC1110" s="2">
        <v>47.4</v>
      </c>
      <c r="CD1110" s="2">
        <v>9</v>
      </c>
      <c r="CE1110" s="2">
        <v>47.4</v>
      </c>
      <c r="CF1110" s="2">
        <v>47.4</v>
      </c>
      <c r="CG1110" s="2">
        <v>3</v>
      </c>
      <c r="CH1110" s="2">
        <v>15.8</v>
      </c>
      <c r="CI1110" s="2">
        <v>7</v>
      </c>
      <c r="CJ1110" s="2">
        <v>36.799999999999997</v>
      </c>
      <c r="CM1110" s="2">
        <v>7</v>
      </c>
      <c r="CN1110" s="2">
        <v>36.799999999999997</v>
      </c>
      <c r="CO1110" s="2">
        <v>2</v>
      </c>
      <c r="CP1110" s="2">
        <v>10.5</v>
      </c>
      <c r="CS1110" s="2">
        <v>10</v>
      </c>
      <c r="CT1110" s="2">
        <v>52.6</v>
      </c>
    </row>
    <row r="1111" spans="1:101" ht="12.75" customHeight="1" x14ac:dyDescent="0.2">
      <c r="A1111">
        <v>8</v>
      </c>
      <c r="B1111" s="2">
        <v>3576</v>
      </c>
    </row>
    <row r="1112" spans="1:101" ht="12.75" customHeight="1" x14ac:dyDescent="0.2">
      <c r="A1112">
        <v>8</v>
      </c>
      <c r="B1112" s="2">
        <v>3590</v>
      </c>
      <c r="C1112" s="17">
        <v>3.32</v>
      </c>
      <c r="D1112" s="2">
        <v>3.08</v>
      </c>
      <c r="F1112" s="15">
        <v>3.1529999999999996</v>
      </c>
      <c r="G1112" s="17">
        <v>164</v>
      </c>
      <c r="H1112" s="2">
        <v>130</v>
      </c>
      <c r="I1112" s="2">
        <v>79.3</v>
      </c>
      <c r="J1112" s="2">
        <v>130</v>
      </c>
      <c r="K1112" s="2">
        <v>79.3</v>
      </c>
      <c r="L1112" s="2">
        <v>79.3</v>
      </c>
      <c r="M1112" s="2">
        <v>9</v>
      </c>
      <c r="N1112" s="2">
        <v>5.5</v>
      </c>
      <c r="O1112" s="2">
        <v>25</v>
      </c>
      <c r="P1112" s="2">
        <v>15.2</v>
      </c>
      <c r="S1112" s="2">
        <v>34</v>
      </c>
      <c r="T1112" s="2">
        <v>20.7</v>
      </c>
      <c r="U1112" s="2">
        <v>96</v>
      </c>
      <c r="V1112" s="2">
        <v>58.5</v>
      </c>
      <c r="Y1112" s="2">
        <v>34</v>
      </c>
      <c r="Z1112" s="2">
        <v>20.7</v>
      </c>
      <c r="AE1112" s="2">
        <v>163</v>
      </c>
      <c r="AF1112" s="2">
        <v>127</v>
      </c>
      <c r="AG1112" s="2">
        <v>77.400000000000006</v>
      </c>
      <c r="AH1112" s="2">
        <v>127</v>
      </c>
      <c r="AI1112" s="2">
        <v>77.400000000000006</v>
      </c>
      <c r="AJ1112" s="2">
        <v>77.900000000000006</v>
      </c>
      <c r="AK1112" s="2">
        <v>17</v>
      </c>
      <c r="AL1112" s="2">
        <v>10.4</v>
      </c>
      <c r="AM1112" s="2">
        <v>19</v>
      </c>
      <c r="AN1112" s="2">
        <v>11.6</v>
      </c>
      <c r="AQ1112" s="2">
        <v>58</v>
      </c>
      <c r="AR1112" s="2">
        <v>35.4</v>
      </c>
      <c r="AS1112" s="2">
        <v>69</v>
      </c>
      <c r="AT1112" s="2">
        <v>42.1</v>
      </c>
      <c r="AU1112" s="2">
        <v>1</v>
      </c>
      <c r="AV1112" s="2">
        <v>0.6</v>
      </c>
      <c r="AW1112" s="2">
        <v>37</v>
      </c>
      <c r="AX1112" s="2">
        <v>22.6</v>
      </c>
      <c r="CA1112" s="2">
        <v>164</v>
      </c>
      <c r="CB1112" s="2">
        <v>132</v>
      </c>
      <c r="CC1112" s="2">
        <v>80.5</v>
      </c>
      <c r="CD1112" s="2">
        <v>132</v>
      </c>
      <c r="CE1112" s="2">
        <v>80.5</v>
      </c>
      <c r="CF1112" s="2">
        <v>80.5</v>
      </c>
      <c r="CG1112" s="2">
        <v>3</v>
      </c>
      <c r="CH1112" s="2">
        <v>1.8</v>
      </c>
      <c r="CI1112" s="2">
        <v>29</v>
      </c>
      <c r="CJ1112" s="2">
        <v>17.7</v>
      </c>
      <c r="CM1112" s="2">
        <v>72</v>
      </c>
      <c r="CN1112" s="2">
        <v>43.9</v>
      </c>
      <c r="CO1112" s="2">
        <v>60</v>
      </c>
      <c r="CP1112" s="2">
        <v>36.6</v>
      </c>
      <c r="CS1112" s="2">
        <v>32</v>
      </c>
      <c r="CT1112" s="2">
        <v>19.5</v>
      </c>
    </row>
    <row r="1113" spans="1:101" ht="12.75" customHeight="1" x14ac:dyDescent="0.2">
      <c r="A1113">
        <v>8</v>
      </c>
      <c r="B1113" s="2">
        <v>3602</v>
      </c>
      <c r="C1113" s="17">
        <v>2.2599999999999998</v>
      </c>
      <c r="D1113" s="2">
        <v>1.96</v>
      </c>
      <c r="F1113" s="15">
        <v>2.1319999999999997</v>
      </c>
      <c r="G1113" s="17">
        <v>184</v>
      </c>
      <c r="H1113" s="2">
        <v>74</v>
      </c>
      <c r="I1113" s="2">
        <v>40.200000000000003</v>
      </c>
      <c r="J1113" s="2">
        <v>74</v>
      </c>
      <c r="K1113" s="2">
        <v>40.200000000000003</v>
      </c>
      <c r="L1113" s="2">
        <v>40.200000000000003</v>
      </c>
      <c r="M1113" s="2">
        <v>63</v>
      </c>
      <c r="N1113" s="2">
        <v>34.200000000000003</v>
      </c>
      <c r="O1113" s="2">
        <v>47</v>
      </c>
      <c r="P1113" s="2">
        <v>25.5</v>
      </c>
      <c r="Q1113" s="2">
        <v>1</v>
      </c>
      <c r="R1113" s="2">
        <v>0.5</v>
      </c>
      <c r="S1113" s="2">
        <v>34</v>
      </c>
      <c r="T1113" s="2">
        <v>18.5</v>
      </c>
      <c r="U1113" s="2">
        <v>39</v>
      </c>
      <c r="V1113" s="2">
        <v>21.2</v>
      </c>
      <c r="Y1113" s="2">
        <v>110</v>
      </c>
      <c r="Z1113" s="2">
        <v>59.8</v>
      </c>
      <c r="AB1113" s="2">
        <v>6</v>
      </c>
      <c r="AE1113" s="2">
        <v>182</v>
      </c>
      <c r="AF1113" s="2">
        <v>62</v>
      </c>
      <c r="AG1113" s="2">
        <v>34.1</v>
      </c>
      <c r="AH1113" s="2">
        <v>62</v>
      </c>
      <c r="AI1113" s="2">
        <v>34.1</v>
      </c>
      <c r="AJ1113" s="2">
        <v>34.1</v>
      </c>
      <c r="AK1113" s="2">
        <v>85</v>
      </c>
      <c r="AL1113" s="2">
        <v>46.7</v>
      </c>
      <c r="AM1113" s="2">
        <v>35</v>
      </c>
      <c r="AN1113" s="2">
        <v>19.2</v>
      </c>
      <c r="AO1113" s="2">
        <v>2</v>
      </c>
      <c r="AP1113" s="2">
        <v>1.1000000000000001</v>
      </c>
      <c r="AQ1113" s="2">
        <v>38</v>
      </c>
      <c r="AR1113" s="2">
        <v>20.9</v>
      </c>
      <c r="AS1113" s="2">
        <v>22</v>
      </c>
      <c r="AT1113" s="2">
        <v>12.1</v>
      </c>
      <c r="AW1113" s="2">
        <v>120</v>
      </c>
      <c r="AX1113" s="2">
        <v>65.900000000000006</v>
      </c>
      <c r="AY1113" s="2">
        <v>2</v>
      </c>
      <c r="AZ1113" s="2">
        <v>6</v>
      </c>
      <c r="CA1113" s="2">
        <v>182</v>
      </c>
      <c r="CB1113" s="2">
        <v>71</v>
      </c>
      <c r="CC1113" s="2">
        <v>39</v>
      </c>
      <c r="CD1113" s="2">
        <v>71</v>
      </c>
      <c r="CE1113" s="2">
        <v>39</v>
      </c>
      <c r="CF1113" s="2">
        <v>39</v>
      </c>
      <c r="CG1113" s="2">
        <v>45</v>
      </c>
      <c r="CH1113" s="2">
        <v>24.7</v>
      </c>
      <c r="CI1113" s="2">
        <v>66</v>
      </c>
      <c r="CJ1113" s="2">
        <v>36.299999999999997</v>
      </c>
      <c r="CK1113" s="2">
        <v>4</v>
      </c>
      <c r="CL1113" s="2">
        <v>2.2000000000000002</v>
      </c>
      <c r="CM1113" s="2">
        <v>57</v>
      </c>
      <c r="CN1113" s="2">
        <v>31.3</v>
      </c>
      <c r="CO1113" s="2">
        <v>10</v>
      </c>
      <c r="CP1113" s="2">
        <v>5.5</v>
      </c>
      <c r="CS1113" s="2">
        <v>111</v>
      </c>
      <c r="CT1113" s="2">
        <v>61</v>
      </c>
      <c r="CU1113" s="2">
        <v>1</v>
      </c>
      <c r="CV1113" s="2">
        <v>7</v>
      </c>
    </row>
    <row r="1114" spans="1:101" ht="12.75" customHeight="1" x14ac:dyDescent="0.2">
      <c r="A1114">
        <v>8</v>
      </c>
      <c r="B1114" s="2">
        <v>3603</v>
      </c>
      <c r="C1114" s="17">
        <v>2.69</v>
      </c>
      <c r="D1114" s="2">
        <v>1.79</v>
      </c>
      <c r="F1114" s="15">
        <v>2.464</v>
      </c>
      <c r="G1114" s="17">
        <v>52</v>
      </c>
      <c r="H1114" s="2">
        <v>26</v>
      </c>
      <c r="I1114" s="2">
        <v>50</v>
      </c>
      <c r="J1114" s="2">
        <v>26</v>
      </c>
      <c r="K1114" s="2">
        <v>50</v>
      </c>
      <c r="L1114" s="2">
        <v>50</v>
      </c>
      <c r="M1114" s="2">
        <v>11</v>
      </c>
      <c r="N1114" s="2">
        <v>21.2</v>
      </c>
      <c r="O1114" s="2">
        <v>15</v>
      </c>
      <c r="P1114" s="2">
        <v>28.8</v>
      </c>
      <c r="S1114" s="2">
        <v>5</v>
      </c>
      <c r="T1114" s="2">
        <v>9.6</v>
      </c>
      <c r="U1114" s="2">
        <v>21</v>
      </c>
      <c r="V1114" s="2">
        <v>40.4</v>
      </c>
      <c r="Y1114" s="2">
        <v>26</v>
      </c>
      <c r="Z1114" s="2">
        <v>50</v>
      </c>
      <c r="AB1114" s="2">
        <v>1</v>
      </c>
      <c r="AE1114" s="2">
        <v>52</v>
      </c>
      <c r="AF1114" s="2">
        <v>12</v>
      </c>
      <c r="AG1114" s="2">
        <v>23.1</v>
      </c>
      <c r="AH1114" s="2">
        <v>12</v>
      </c>
      <c r="AI1114" s="2">
        <v>23.1</v>
      </c>
      <c r="AJ1114" s="2">
        <v>23.1</v>
      </c>
      <c r="AK1114" s="2">
        <v>24</v>
      </c>
      <c r="AL1114" s="2">
        <v>46.2</v>
      </c>
      <c r="AM1114" s="2">
        <v>16</v>
      </c>
      <c r="AN1114" s="2">
        <v>30.8</v>
      </c>
      <c r="AQ1114" s="2">
        <v>11</v>
      </c>
      <c r="AR1114" s="2">
        <v>21.2</v>
      </c>
      <c r="AS1114" s="2">
        <v>1</v>
      </c>
      <c r="AT1114" s="2">
        <v>1.9</v>
      </c>
      <c r="AW1114" s="2">
        <v>40</v>
      </c>
      <c r="AX1114" s="2">
        <v>76.900000000000006</v>
      </c>
      <c r="AZ1114" s="2">
        <v>1</v>
      </c>
      <c r="CA1114" s="2">
        <v>52</v>
      </c>
      <c r="CB1114" s="2">
        <v>29</v>
      </c>
      <c r="CC1114" s="2">
        <v>55.8</v>
      </c>
      <c r="CD1114" s="2">
        <v>29</v>
      </c>
      <c r="CE1114" s="2">
        <v>55.8</v>
      </c>
      <c r="CF1114" s="2">
        <v>55.8</v>
      </c>
      <c r="CG1114" s="2">
        <v>12</v>
      </c>
      <c r="CH1114" s="2">
        <v>23.1</v>
      </c>
      <c r="CI1114" s="2">
        <v>11</v>
      </c>
      <c r="CJ1114" s="2">
        <v>21.2</v>
      </c>
      <c r="CM1114" s="2">
        <v>22</v>
      </c>
      <c r="CN1114" s="2">
        <v>42.3</v>
      </c>
      <c r="CO1114" s="2">
        <v>7</v>
      </c>
      <c r="CP1114" s="2">
        <v>13.5</v>
      </c>
      <c r="CS1114" s="2">
        <v>23</v>
      </c>
      <c r="CT1114" s="2">
        <v>44.2</v>
      </c>
      <c r="CV1114" s="2">
        <v>1</v>
      </c>
    </row>
    <row r="1115" spans="1:101" ht="12.75" customHeight="1" x14ac:dyDescent="0.2">
      <c r="A1115">
        <v>8</v>
      </c>
      <c r="B1115" s="2">
        <v>3610</v>
      </c>
    </row>
    <row r="1116" spans="1:101" ht="12.75" customHeight="1" x14ac:dyDescent="0.2">
      <c r="A1116">
        <v>8</v>
      </c>
      <c r="B1116" s="2">
        <v>3611</v>
      </c>
      <c r="C1116" s="17">
        <v>2.67</v>
      </c>
      <c r="D1116" s="2">
        <v>2.39</v>
      </c>
      <c r="F1116" s="15">
        <v>2.7850000000000001</v>
      </c>
      <c r="G1116" s="17">
        <v>272</v>
      </c>
      <c r="H1116" s="2">
        <v>162</v>
      </c>
      <c r="I1116" s="2">
        <v>59.6</v>
      </c>
      <c r="J1116" s="2">
        <v>162</v>
      </c>
      <c r="K1116" s="2">
        <v>59.6</v>
      </c>
      <c r="L1116" s="2">
        <v>59.6</v>
      </c>
      <c r="M1116" s="2">
        <v>60</v>
      </c>
      <c r="N1116" s="2">
        <v>22.1</v>
      </c>
      <c r="O1116" s="2">
        <v>50</v>
      </c>
      <c r="P1116" s="2">
        <v>18.399999999999999</v>
      </c>
      <c r="Q1116" s="2">
        <v>4</v>
      </c>
      <c r="R1116" s="2">
        <v>1.5</v>
      </c>
      <c r="S1116" s="2">
        <v>67</v>
      </c>
      <c r="T1116" s="2">
        <v>24.6</v>
      </c>
      <c r="U1116" s="2">
        <v>91</v>
      </c>
      <c r="V1116" s="2">
        <v>33.5</v>
      </c>
      <c r="Y1116" s="2">
        <v>110</v>
      </c>
      <c r="Z1116" s="2">
        <v>40.4</v>
      </c>
      <c r="AC1116" s="2">
        <v>4</v>
      </c>
      <c r="AE1116" s="2">
        <v>272</v>
      </c>
      <c r="AF1116" s="2">
        <v>131</v>
      </c>
      <c r="AG1116" s="2">
        <v>48.2</v>
      </c>
      <c r="AH1116" s="2">
        <v>131</v>
      </c>
      <c r="AI1116" s="2">
        <v>48.2</v>
      </c>
      <c r="AJ1116" s="2">
        <v>48.2</v>
      </c>
      <c r="AK1116" s="2">
        <v>86</v>
      </c>
      <c r="AL1116" s="2">
        <v>31.6</v>
      </c>
      <c r="AM1116" s="2">
        <v>55</v>
      </c>
      <c r="AN1116" s="2">
        <v>20.2</v>
      </c>
      <c r="AO1116" s="2">
        <v>1</v>
      </c>
      <c r="AP1116" s="2">
        <v>0.4</v>
      </c>
      <c r="AQ1116" s="2">
        <v>67</v>
      </c>
      <c r="AR1116" s="2">
        <v>24.6</v>
      </c>
      <c r="AS1116" s="2">
        <v>63</v>
      </c>
      <c r="AT1116" s="2">
        <v>23.2</v>
      </c>
      <c r="AW1116" s="2">
        <v>141</v>
      </c>
      <c r="AX1116" s="2">
        <v>51.8</v>
      </c>
      <c r="BA1116" s="2">
        <v>4</v>
      </c>
      <c r="CA1116" s="2">
        <v>269</v>
      </c>
      <c r="CB1116" s="2">
        <v>180</v>
      </c>
      <c r="CC1116" s="2">
        <v>66.400000000000006</v>
      </c>
      <c r="CD1116" s="2">
        <v>180</v>
      </c>
      <c r="CE1116" s="2">
        <v>66.400000000000006</v>
      </c>
      <c r="CF1116" s="2">
        <v>66.900000000000006</v>
      </c>
      <c r="CG1116" s="2">
        <v>32</v>
      </c>
      <c r="CH1116" s="2">
        <v>11.8</v>
      </c>
      <c r="CI1116" s="2">
        <v>57</v>
      </c>
      <c r="CJ1116" s="2">
        <v>21</v>
      </c>
      <c r="CK1116" s="2">
        <v>3</v>
      </c>
      <c r="CL1116" s="2">
        <v>1.1000000000000001</v>
      </c>
      <c r="CM1116" s="2">
        <v>99</v>
      </c>
      <c r="CN1116" s="2">
        <v>36.5</v>
      </c>
      <c r="CO1116" s="2">
        <v>78</v>
      </c>
      <c r="CP1116" s="2">
        <v>28.8</v>
      </c>
      <c r="CQ1116" s="2">
        <v>2</v>
      </c>
      <c r="CR1116" s="2">
        <v>0.7</v>
      </c>
      <c r="CS1116" s="2">
        <v>91</v>
      </c>
      <c r="CT1116" s="2">
        <v>33.6</v>
      </c>
      <c r="CU1116" s="2">
        <v>1</v>
      </c>
      <c r="CW1116" s="2">
        <v>4</v>
      </c>
    </row>
    <row r="1117" spans="1:101" ht="12.75" customHeight="1" x14ac:dyDescent="0.2">
      <c r="A1117">
        <v>8</v>
      </c>
      <c r="B1117" s="2">
        <v>3612</v>
      </c>
      <c r="C1117" s="17">
        <v>3.54</v>
      </c>
      <c r="D1117" s="2">
        <v>2.83</v>
      </c>
      <c r="F1117" s="15">
        <v>2.9819999999999998</v>
      </c>
      <c r="G1117" s="17">
        <v>227</v>
      </c>
      <c r="H1117" s="2">
        <v>200</v>
      </c>
      <c r="I1117" s="2">
        <v>88.1</v>
      </c>
      <c r="J1117" s="2">
        <v>200</v>
      </c>
      <c r="K1117" s="2">
        <v>88.1</v>
      </c>
      <c r="L1117" s="2">
        <v>88.1</v>
      </c>
      <c r="M1117" s="2">
        <v>7</v>
      </c>
      <c r="N1117" s="2">
        <v>3.1</v>
      </c>
      <c r="O1117" s="2">
        <v>20</v>
      </c>
      <c r="P1117" s="2">
        <v>8.8000000000000007</v>
      </c>
      <c r="S1117" s="2">
        <v>44</v>
      </c>
      <c r="T1117" s="2">
        <v>19.399999999999999</v>
      </c>
      <c r="U1117" s="2">
        <v>156</v>
      </c>
      <c r="V1117" s="2">
        <v>68.7</v>
      </c>
      <c r="Y1117" s="2">
        <v>27</v>
      </c>
      <c r="Z1117" s="2">
        <v>11.9</v>
      </c>
      <c r="AA1117" s="2">
        <v>2</v>
      </c>
      <c r="AB1117" s="2">
        <v>1</v>
      </c>
      <c r="AE1117" s="2">
        <v>227</v>
      </c>
      <c r="AF1117" s="2">
        <v>152</v>
      </c>
      <c r="AG1117" s="2">
        <v>67</v>
      </c>
      <c r="AH1117" s="2">
        <v>152</v>
      </c>
      <c r="AI1117" s="2">
        <v>67</v>
      </c>
      <c r="AJ1117" s="2">
        <v>67</v>
      </c>
      <c r="AK1117" s="2">
        <v>40</v>
      </c>
      <c r="AL1117" s="2">
        <v>17.600000000000001</v>
      </c>
      <c r="AM1117" s="2">
        <v>35</v>
      </c>
      <c r="AN1117" s="2">
        <v>15.4</v>
      </c>
      <c r="AQ1117" s="2">
        <v>75</v>
      </c>
      <c r="AR1117" s="2">
        <v>33</v>
      </c>
      <c r="AS1117" s="2">
        <v>77</v>
      </c>
      <c r="AT1117" s="2">
        <v>33.9</v>
      </c>
      <c r="AW1117" s="2">
        <v>75</v>
      </c>
      <c r="AX1117" s="2">
        <v>33</v>
      </c>
      <c r="AY1117" s="2">
        <v>2</v>
      </c>
      <c r="AZ1117" s="2">
        <v>1</v>
      </c>
      <c r="CA1117" s="2">
        <v>228</v>
      </c>
      <c r="CB1117" s="2">
        <v>164</v>
      </c>
      <c r="CC1117" s="2">
        <v>71.900000000000006</v>
      </c>
      <c r="CD1117" s="2">
        <v>164</v>
      </c>
      <c r="CE1117" s="2">
        <v>71.900000000000006</v>
      </c>
      <c r="CF1117" s="2">
        <v>71.900000000000006</v>
      </c>
      <c r="CG1117" s="2">
        <v>10</v>
      </c>
      <c r="CH1117" s="2">
        <v>4.4000000000000004</v>
      </c>
      <c r="CI1117" s="2">
        <v>54</v>
      </c>
      <c r="CJ1117" s="2">
        <v>23.7</v>
      </c>
      <c r="CM1117" s="2">
        <v>94</v>
      </c>
      <c r="CN1117" s="2">
        <v>41.2</v>
      </c>
      <c r="CO1117" s="2">
        <v>70</v>
      </c>
      <c r="CP1117" s="2">
        <v>30.7</v>
      </c>
      <c r="CS1117" s="2">
        <v>64</v>
      </c>
      <c r="CT1117" s="2">
        <v>28.1</v>
      </c>
      <c r="CU1117" s="2">
        <v>1</v>
      </c>
      <c r="CV1117" s="2">
        <v>1</v>
      </c>
    </row>
    <row r="1118" spans="1:101" ht="12.75" customHeight="1" x14ac:dyDescent="0.2">
      <c r="A1118">
        <v>8</v>
      </c>
      <c r="B1118" s="2">
        <v>3615</v>
      </c>
      <c r="C1118" s="17">
        <v>2.1800000000000002</v>
      </c>
      <c r="D1118" s="2">
        <v>2.33</v>
      </c>
      <c r="F1118" s="15">
        <v>2.19</v>
      </c>
      <c r="G1118" s="17">
        <v>242</v>
      </c>
      <c r="H1118" s="2">
        <v>93</v>
      </c>
      <c r="I1118" s="2">
        <v>38.4</v>
      </c>
      <c r="J1118" s="2">
        <v>93</v>
      </c>
      <c r="K1118" s="2">
        <v>38.4</v>
      </c>
      <c r="L1118" s="2">
        <v>38.4</v>
      </c>
      <c r="M1118" s="2">
        <v>80</v>
      </c>
      <c r="N1118" s="2">
        <v>33.1</v>
      </c>
      <c r="O1118" s="2">
        <v>69</v>
      </c>
      <c r="P1118" s="2">
        <v>28.5</v>
      </c>
      <c r="Q1118" s="2">
        <v>3</v>
      </c>
      <c r="R1118" s="2">
        <v>1.2</v>
      </c>
      <c r="S1118" s="2">
        <v>51</v>
      </c>
      <c r="T1118" s="2">
        <v>21.1</v>
      </c>
      <c r="U1118" s="2">
        <v>39</v>
      </c>
      <c r="V1118" s="2">
        <v>16.100000000000001</v>
      </c>
      <c r="Y1118" s="2">
        <v>149</v>
      </c>
      <c r="Z1118" s="2">
        <v>61.6</v>
      </c>
      <c r="AB1118" s="2">
        <v>4</v>
      </c>
      <c r="AC1118" s="2">
        <v>9</v>
      </c>
      <c r="AE1118" s="2">
        <v>242</v>
      </c>
      <c r="AF1118" s="2">
        <v>117</v>
      </c>
      <c r="AG1118" s="2">
        <v>48.3</v>
      </c>
      <c r="AH1118" s="2">
        <v>117</v>
      </c>
      <c r="AI1118" s="2">
        <v>48.3</v>
      </c>
      <c r="AJ1118" s="2">
        <v>48.3</v>
      </c>
      <c r="AK1118" s="2">
        <v>76</v>
      </c>
      <c r="AL1118" s="2">
        <v>31.4</v>
      </c>
      <c r="AM1118" s="2">
        <v>49</v>
      </c>
      <c r="AN1118" s="2">
        <v>20.2</v>
      </c>
      <c r="AO1118" s="2">
        <v>2</v>
      </c>
      <c r="AP1118" s="2">
        <v>0.8</v>
      </c>
      <c r="AQ1118" s="2">
        <v>71</v>
      </c>
      <c r="AR1118" s="2">
        <v>29.3</v>
      </c>
      <c r="AS1118" s="2">
        <v>44</v>
      </c>
      <c r="AT1118" s="2">
        <v>18.2</v>
      </c>
      <c r="AW1118" s="2">
        <v>125</v>
      </c>
      <c r="AX1118" s="2">
        <v>51.7</v>
      </c>
      <c r="AZ1118" s="2">
        <v>4</v>
      </c>
      <c r="BA1118" s="2">
        <v>9</v>
      </c>
      <c r="CA1118" s="2">
        <v>242</v>
      </c>
      <c r="CB1118" s="2">
        <v>104</v>
      </c>
      <c r="CC1118" s="2">
        <v>43</v>
      </c>
      <c r="CD1118" s="2">
        <v>104</v>
      </c>
      <c r="CE1118" s="2">
        <v>43</v>
      </c>
      <c r="CF1118" s="2">
        <v>43</v>
      </c>
      <c r="CG1118" s="2">
        <v>61</v>
      </c>
      <c r="CH1118" s="2">
        <v>25.2</v>
      </c>
      <c r="CI1118" s="2">
        <v>77</v>
      </c>
      <c r="CJ1118" s="2">
        <v>31.8</v>
      </c>
      <c r="CK1118" s="2">
        <v>6</v>
      </c>
      <c r="CL1118" s="2">
        <v>2.5</v>
      </c>
      <c r="CM1118" s="2">
        <v>77</v>
      </c>
      <c r="CN1118" s="2">
        <v>31.8</v>
      </c>
      <c r="CO1118" s="2">
        <v>21</v>
      </c>
      <c r="CP1118" s="2">
        <v>8.6999999999999993</v>
      </c>
      <c r="CS1118" s="2">
        <v>138</v>
      </c>
      <c r="CT1118" s="2">
        <v>57</v>
      </c>
      <c r="CV1118" s="2">
        <v>4</v>
      </c>
      <c r="CW1118" s="2">
        <v>9</v>
      </c>
    </row>
    <row r="1119" spans="1:101" ht="12.75" customHeight="1" x14ac:dyDescent="0.2">
      <c r="A1119">
        <v>8</v>
      </c>
      <c r="B1119" s="2">
        <v>3616</v>
      </c>
      <c r="G1119" s="17">
        <v>1</v>
      </c>
      <c r="AE1119" s="2">
        <v>1</v>
      </c>
      <c r="CA1119" s="2">
        <v>1</v>
      </c>
    </row>
    <row r="1120" spans="1:101" ht="12.75" customHeight="1" x14ac:dyDescent="0.2">
      <c r="A1120">
        <v>8</v>
      </c>
      <c r="B1120" s="2">
        <v>3620</v>
      </c>
      <c r="C1120" s="17">
        <v>2.73</v>
      </c>
      <c r="D1120" s="2">
        <v>2.2999999999999998</v>
      </c>
      <c r="F1120" s="15">
        <v>2.8489999999999998</v>
      </c>
      <c r="G1120" s="17">
        <v>114</v>
      </c>
      <c r="H1120" s="2">
        <v>63</v>
      </c>
      <c r="I1120" s="2">
        <v>55.3</v>
      </c>
      <c r="J1120" s="2">
        <v>63</v>
      </c>
      <c r="K1120" s="2">
        <v>55.3</v>
      </c>
      <c r="L1120" s="2">
        <v>55.3</v>
      </c>
      <c r="M1120" s="2">
        <v>20</v>
      </c>
      <c r="N1120" s="2">
        <v>17.5</v>
      </c>
      <c r="O1120" s="2">
        <v>31</v>
      </c>
      <c r="P1120" s="2">
        <v>27.2</v>
      </c>
      <c r="Q1120" s="2">
        <v>1</v>
      </c>
      <c r="R1120" s="2">
        <v>0.9</v>
      </c>
      <c r="S1120" s="2">
        <v>19</v>
      </c>
      <c r="T1120" s="2">
        <v>16.7</v>
      </c>
      <c r="U1120" s="2">
        <v>43</v>
      </c>
      <c r="V1120" s="2">
        <v>37.700000000000003</v>
      </c>
      <c r="Y1120" s="2">
        <v>51</v>
      </c>
      <c r="Z1120" s="2">
        <v>44.7</v>
      </c>
      <c r="AB1120" s="2">
        <v>2</v>
      </c>
      <c r="AC1120" s="2">
        <v>1</v>
      </c>
      <c r="AE1120" s="2">
        <v>114</v>
      </c>
      <c r="AF1120" s="2">
        <v>47</v>
      </c>
      <c r="AG1120" s="2">
        <v>41.2</v>
      </c>
      <c r="AH1120" s="2">
        <v>47</v>
      </c>
      <c r="AI1120" s="2">
        <v>41.2</v>
      </c>
      <c r="AJ1120" s="2">
        <v>41.2</v>
      </c>
      <c r="AK1120" s="2">
        <v>36</v>
      </c>
      <c r="AL1120" s="2">
        <v>31.6</v>
      </c>
      <c r="AM1120" s="2">
        <v>31</v>
      </c>
      <c r="AN1120" s="2">
        <v>27.2</v>
      </c>
      <c r="AQ1120" s="2">
        <v>24</v>
      </c>
      <c r="AR1120" s="2">
        <v>21.1</v>
      </c>
      <c r="AS1120" s="2">
        <v>23</v>
      </c>
      <c r="AT1120" s="2">
        <v>20.2</v>
      </c>
      <c r="AW1120" s="2">
        <v>67</v>
      </c>
      <c r="AX1120" s="2">
        <v>58.8</v>
      </c>
      <c r="AZ1120" s="2">
        <v>2</v>
      </c>
      <c r="BA1120" s="2">
        <v>1</v>
      </c>
      <c r="CA1120" s="2">
        <v>114</v>
      </c>
      <c r="CB1120" s="2">
        <v>84</v>
      </c>
      <c r="CC1120" s="2">
        <v>73.7</v>
      </c>
      <c r="CD1120" s="2">
        <v>84</v>
      </c>
      <c r="CE1120" s="2">
        <v>73.7</v>
      </c>
      <c r="CF1120" s="2">
        <v>73.7</v>
      </c>
      <c r="CG1120" s="2">
        <v>3</v>
      </c>
      <c r="CH1120" s="2">
        <v>2.6</v>
      </c>
      <c r="CI1120" s="2">
        <v>27</v>
      </c>
      <c r="CJ1120" s="2">
        <v>23.7</v>
      </c>
      <c r="CK1120" s="2">
        <v>3</v>
      </c>
      <c r="CL1120" s="2">
        <v>2.6</v>
      </c>
      <c r="CM1120" s="2">
        <v>56</v>
      </c>
      <c r="CN1120" s="2">
        <v>49.1</v>
      </c>
      <c r="CO1120" s="2">
        <v>25</v>
      </c>
      <c r="CP1120" s="2">
        <v>21.9</v>
      </c>
      <c r="CS1120" s="2">
        <v>30</v>
      </c>
      <c r="CT1120" s="2">
        <v>26.3</v>
      </c>
      <c r="CV1120" s="2">
        <v>2</v>
      </c>
      <c r="CW1120" s="2">
        <v>1</v>
      </c>
    </row>
    <row r="1121" spans="1:101" ht="12.75" customHeight="1" x14ac:dyDescent="0.2">
      <c r="A1121">
        <v>8</v>
      </c>
      <c r="B1121" s="2">
        <v>3625</v>
      </c>
      <c r="C1121" s="17">
        <v>2.8</v>
      </c>
      <c r="D1121" s="2">
        <v>2.5299999999999998</v>
      </c>
      <c r="F1121" s="15">
        <v>2.7330000000000001</v>
      </c>
      <c r="G1121" s="17">
        <v>15</v>
      </c>
      <c r="H1121" s="2">
        <v>8</v>
      </c>
      <c r="I1121" s="2">
        <v>53.3</v>
      </c>
      <c r="J1121" s="2">
        <v>8</v>
      </c>
      <c r="K1121" s="2">
        <v>53.3</v>
      </c>
      <c r="L1121" s="2">
        <v>53.3</v>
      </c>
      <c r="O1121" s="2">
        <v>7</v>
      </c>
      <c r="P1121" s="2">
        <v>46.7</v>
      </c>
      <c r="S1121" s="2">
        <v>4</v>
      </c>
      <c r="T1121" s="2">
        <v>26.7</v>
      </c>
      <c r="U1121" s="2">
        <v>4</v>
      </c>
      <c r="V1121" s="2">
        <v>26.7</v>
      </c>
      <c r="Y1121" s="2">
        <v>7</v>
      </c>
      <c r="Z1121" s="2">
        <v>46.7</v>
      </c>
      <c r="AE1121" s="2">
        <v>15</v>
      </c>
      <c r="AF1121" s="2">
        <v>9</v>
      </c>
      <c r="AG1121" s="2">
        <v>60</v>
      </c>
      <c r="AH1121" s="2">
        <v>9</v>
      </c>
      <c r="AI1121" s="2">
        <v>60</v>
      </c>
      <c r="AJ1121" s="2">
        <v>60</v>
      </c>
      <c r="AK1121" s="2">
        <v>5</v>
      </c>
      <c r="AL1121" s="2">
        <v>33.299999999999997</v>
      </c>
      <c r="AM1121" s="2">
        <v>1</v>
      </c>
      <c r="AN1121" s="2">
        <v>6.7</v>
      </c>
      <c r="AQ1121" s="2">
        <v>5</v>
      </c>
      <c r="AR1121" s="2">
        <v>33.299999999999997</v>
      </c>
      <c r="AS1121" s="2">
        <v>4</v>
      </c>
      <c r="AT1121" s="2">
        <v>26.7</v>
      </c>
      <c r="AW1121" s="2">
        <v>6</v>
      </c>
      <c r="AX1121" s="2">
        <v>40</v>
      </c>
      <c r="CA1121" s="2">
        <v>15</v>
      </c>
      <c r="CB1121" s="2">
        <v>9</v>
      </c>
      <c r="CC1121" s="2">
        <v>60</v>
      </c>
      <c r="CD1121" s="2">
        <v>9</v>
      </c>
      <c r="CE1121" s="2">
        <v>60</v>
      </c>
      <c r="CF1121" s="2">
        <v>60</v>
      </c>
      <c r="CI1121" s="2">
        <v>6</v>
      </c>
      <c r="CJ1121" s="2">
        <v>40</v>
      </c>
      <c r="CM1121" s="2">
        <v>7</v>
      </c>
      <c r="CN1121" s="2">
        <v>46.7</v>
      </c>
      <c r="CO1121" s="2">
        <v>2</v>
      </c>
      <c r="CP1121" s="2">
        <v>13.3</v>
      </c>
      <c r="CS1121" s="2">
        <v>6</v>
      </c>
      <c r="CT1121" s="2">
        <v>40</v>
      </c>
    </row>
    <row r="1122" spans="1:101" ht="12.75" customHeight="1" x14ac:dyDescent="0.2">
      <c r="A1122">
        <v>8</v>
      </c>
      <c r="B1122" s="2">
        <v>3626</v>
      </c>
      <c r="C1122" s="17">
        <v>2.89</v>
      </c>
      <c r="D1122" s="2">
        <v>2.5099999999999998</v>
      </c>
      <c r="F1122" s="15">
        <v>2.6230000000000002</v>
      </c>
      <c r="G1122" s="17">
        <v>249</v>
      </c>
      <c r="H1122" s="2">
        <v>155</v>
      </c>
      <c r="I1122" s="2">
        <v>62.2</v>
      </c>
      <c r="J1122" s="2">
        <v>155</v>
      </c>
      <c r="K1122" s="2">
        <v>62.2</v>
      </c>
      <c r="L1122" s="2">
        <v>62.2</v>
      </c>
      <c r="M1122" s="2">
        <v>27</v>
      </c>
      <c r="N1122" s="2">
        <v>10.8</v>
      </c>
      <c r="O1122" s="2">
        <v>67</v>
      </c>
      <c r="P1122" s="2">
        <v>26.9</v>
      </c>
      <c r="S1122" s="2">
        <v>61</v>
      </c>
      <c r="T1122" s="2">
        <v>24.5</v>
      </c>
      <c r="U1122" s="2">
        <v>94</v>
      </c>
      <c r="V1122" s="2">
        <v>37.799999999999997</v>
      </c>
      <c r="Y1122" s="2">
        <v>94</v>
      </c>
      <c r="Z1122" s="2">
        <v>37.799999999999997</v>
      </c>
      <c r="AA1122" s="2">
        <v>2</v>
      </c>
      <c r="AB1122" s="2">
        <v>5</v>
      </c>
      <c r="AC1122" s="2">
        <v>3</v>
      </c>
      <c r="AE1122" s="2">
        <v>249</v>
      </c>
      <c r="AF1122" s="2">
        <v>131</v>
      </c>
      <c r="AG1122" s="2">
        <v>52.6</v>
      </c>
      <c r="AH1122" s="2">
        <v>131</v>
      </c>
      <c r="AI1122" s="2">
        <v>52.6</v>
      </c>
      <c r="AJ1122" s="2">
        <v>52.6</v>
      </c>
      <c r="AK1122" s="2">
        <v>60</v>
      </c>
      <c r="AL1122" s="2">
        <v>24.1</v>
      </c>
      <c r="AM1122" s="2">
        <v>58</v>
      </c>
      <c r="AN1122" s="2">
        <v>23.3</v>
      </c>
      <c r="AQ1122" s="2">
        <v>75</v>
      </c>
      <c r="AR1122" s="2">
        <v>30.1</v>
      </c>
      <c r="AS1122" s="2">
        <v>56</v>
      </c>
      <c r="AT1122" s="2">
        <v>22.5</v>
      </c>
      <c r="AW1122" s="2">
        <v>118</v>
      </c>
      <c r="AX1122" s="2">
        <v>47.4</v>
      </c>
      <c r="AY1122" s="2">
        <v>2</v>
      </c>
      <c r="AZ1122" s="2">
        <v>5</v>
      </c>
      <c r="BA1122" s="2">
        <v>3</v>
      </c>
      <c r="CA1122" s="2">
        <v>247</v>
      </c>
      <c r="CB1122" s="2">
        <v>132</v>
      </c>
      <c r="CC1122" s="2">
        <v>53.4</v>
      </c>
      <c r="CD1122" s="2">
        <v>132</v>
      </c>
      <c r="CE1122" s="2">
        <v>53.4</v>
      </c>
      <c r="CF1122" s="2">
        <v>53.4</v>
      </c>
      <c r="CG1122" s="2">
        <v>38</v>
      </c>
      <c r="CH1122" s="2">
        <v>15.4</v>
      </c>
      <c r="CI1122" s="2">
        <v>77</v>
      </c>
      <c r="CJ1122" s="2">
        <v>31.2</v>
      </c>
      <c r="CM1122" s="2">
        <v>72</v>
      </c>
      <c r="CN1122" s="2">
        <v>29.1</v>
      </c>
      <c r="CO1122" s="2">
        <v>60</v>
      </c>
      <c r="CP1122" s="2">
        <v>24.3</v>
      </c>
      <c r="CS1122" s="2">
        <v>115</v>
      </c>
      <c r="CT1122" s="2">
        <v>46.6</v>
      </c>
      <c r="CU1122" s="2">
        <v>3</v>
      </c>
      <c r="CV1122" s="2">
        <v>6</v>
      </c>
      <c r="CW1122" s="2">
        <v>3</v>
      </c>
    </row>
    <row r="1123" spans="1:101" ht="12.75" customHeight="1" x14ac:dyDescent="0.2">
      <c r="A1123">
        <v>8</v>
      </c>
      <c r="B1123" s="2">
        <v>3631</v>
      </c>
      <c r="C1123" s="17">
        <v>3.39</v>
      </c>
      <c r="D1123" s="2">
        <v>3.21</v>
      </c>
      <c r="F1123" s="15">
        <v>3.3489999999999998</v>
      </c>
      <c r="G1123" s="17">
        <v>264</v>
      </c>
      <c r="H1123" s="2">
        <v>214</v>
      </c>
      <c r="I1123" s="2">
        <v>80.8</v>
      </c>
      <c r="J1123" s="2">
        <v>214</v>
      </c>
      <c r="K1123" s="2">
        <v>80.8</v>
      </c>
      <c r="L1123" s="2">
        <v>81.099999999999994</v>
      </c>
      <c r="M1123" s="2">
        <v>20</v>
      </c>
      <c r="N1123" s="2">
        <v>7.5</v>
      </c>
      <c r="O1123" s="2">
        <v>30</v>
      </c>
      <c r="P1123" s="2">
        <v>11.3</v>
      </c>
      <c r="S1123" s="2">
        <v>37</v>
      </c>
      <c r="T1123" s="2">
        <v>14</v>
      </c>
      <c r="U1123" s="2">
        <v>177</v>
      </c>
      <c r="V1123" s="2">
        <v>66.8</v>
      </c>
      <c r="W1123" s="2">
        <v>1</v>
      </c>
      <c r="X1123" s="2">
        <v>0.4</v>
      </c>
      <c r="Y1123" s="2">
        <v>51</v>
      </c>
      <c r="Z1123" s="2">
        <v>19.2</v>
      </c>
      <c r="AE1123" s="2">
        <v>264</v>
      </c>
      <c r="AF1123" s="2">
        <v>198</v>
      </c>
      <c r="AG1123" s="2">
        <v>74.7</v>
      </c>
      <c r="AH1123" s="2">
        <v>198</v>
      </c>
      <c r="AI1123" s="2">
        <v>74.7</v>
      </c>
      <c r="AJ1123" s="2">
        <v>75</v>
      </c>
      <c r="AK1123" s="2">
        <v>37</v>
      </c>
      <c r="AL1123" s="2">
        <v>14</v>
      </c>
      <c r="AM1123" s="2">
        <v>29</v>
      </c>
      <c r="AN1123" s="2">
        <v>10.9</v>
      </c>
      <c r="AQ1123" s="2">
        <v>37</v>
      </c>
      <c r="AR1123" s="2">
        <v>14</v>
      </c>
      <c r="AS1123" s="2">
        <v>161</v>
      </c>
      <c r="AT1123" s="2">
        <v>60.8</v>
      </c>
      <c r="AU1123" s="2">
        <v>1</v>
      </c>
      <c r="AV1123" s="2">
        <v>0.4</v>
      </c>
      <c r="AW1123" s="2">
        <v>67</v>
      </c>
      <c r="AX1123" s="2">
        <v>25.3</v>
      </c>
      <c r="CA1123" s="2">
        <v>264</v>
      </c>
      <c r="CB1123" s="2">
        <v>218</v>
      </c>
      <c r="CC1123" s="2">
        <v>82.3</v>
      </c>
      <c r="CD1123" s="2">
        <v>218</v>
      </c>
      <c r="CE1123" s="2">
        <v>82.3</v>
      </c>
      <c r="CF1123" s="2">
        <v>82.6</v>
      </c>
      <c r="CG1123" s="2">
        <v>11</v>
      </c>
      <c r="CH1123" s="2">
        <v>4.2</v>
      </c>
      <c r="CI1123" s="2">
        <v>35</v>
      </c>
      <c r="CJ1123" s="2">
        <v>13.2</v>
      </c>
      <c r="CM1123" s="2">
        <v>66</v>
      </c>
      <c r="CN1123" s="2">
        <v>24.9</v>
      </c>
      <c r="CO1123" s="2">
        <v>152</v>
      </c>
      <c r="CP1123" s="2">
        <v>57.4</v>
      </c>
      <c r="CQ1123" s="2">
        <v>1</v>
      </c>
      <c r="CR1123" s="2">
        <v>0.4</v>
      </c>
      <c r="CS1123" s="2">
        <v>47</v>
      </c>
      <c r="CT1123" s="2">
        <v>17.7</v>
      </c>
    </row>
    <row r="1124" spans="1:101" ht="12.75" customHeight="1" x14ac:dyDescent="0.2">
      <c r="A1124">
        <v>8</v>
      </c>
      <c r="B1124" s="2">
        <v>3636</v>
      </c>
      <c r="C1124" s="17">
        <v>3.24</v>
      </c>
      <c r="D1124" s="2">
        <v>3.04</v>
      </c>
      <c r="F1124" s="15">
        <v>3.0960000000000001</v>
      </c>
      <c r="G1124" s="17">
        <v>283</v>
      </c>
      <c r="H1124" s="2">
        <v>223</v>
      </c>
      <c r="I1124" s="2">
        <v>78.8</v>
      </c>
      <c r="J1124" s="2">
        <v>223</v>
      </c>
      <c r="K1124" s="2">
        <v>78.8</v>
      </c>
      <c r="L1124" s="2">
        <v>78.8</v>
      </c>
      <c r="M1124" s="2">
        <v>14</v>
      </c>
      <c r="N1124" s="2">
        <v>4.9000000000000004</v>
      </c>
      <c r="O1124" s="2">
        <v>46</v>
      </c>
      <c r="P1124" s="2">
        <v>16.3</v>
      </c>
      <c r="S1124" s="2">
        <v>80</v>
      </c>
      <c r="T1124" s="2">
        <v>28.3</v>
      </c>
      <c r="U1124" s="2">
        <v>143</v>
      </c>
      <c r="V1124" s="2">
        <v>50.5</v>
      </c>
      <c r="Y1124" s="2">
        <v>60</v>
      </c>
      <c r="Z1124" s="2">
        <v>21.2</v>
      </c>
      <c r="AA1124" s="2">
        <v>2</v>
      </c>
      <c r="AB1124" s="2">
        <v>1</v>
      </c>
      <c r="AE1124" s="2">
        <v>281</v>
      </c>
      <c r="AF1124" s="2">
        <v>205</v>
      </c>
      <c r="AG1124" s="2">
        <v>73</v>
      </c>
      <c r="AH1124" s="2">
        <v>205</v>
      </c>
      <c r="AI1124" s="2">
        <v>73</v>
      </c>
      <c r="AJ1124" s="2">
        <v>73</v>
      </c>
      <c r="AK1124" s="2">
        <v>32</v>
      </c>
      <c r="AL1124" s="2">
        <v>11.4</v>
      </c>
      <c r="AM1124" s="2">
        <v>44</v>
      </c>
      <c r="AN1124" s="2">
        <v>15.7</v>
      </c>
      <c r="AQ1124" s="2">
        <v>85</v>
      </c>
      <c r="AR1124" s="2">
        <v>30.2</v>
      </c>
      <c r="AS1124" s="2">
        <v>120</v>
      </c>
      <c r="AT1124" s="2">
        <v>42.7</v>
      </c>
      <c r="AW1124" s="2">
        <v>76</v>
      </c>
      <c r="AX1124" s="2">
        <v>27</v>
      </c>
      <c r="AY1124" s="2">
        <v>3</v>
      </c>
      <c r="AZ1124" s="2">
        <v>2</v>
      </c>
      <c r="CA1124" s="2">
        <v>281</v>
      </c>
      <c r="CB1124" s="2">
        <v>229</v>
      </c>
      <c r="CC1124" s="2">
        <v>81.5</v>
      </c>
      <c r="CD1124" s="2">
        <v>229</v>
      </c>
      <c r="CE1124" s="2">
        <v>81.5</v>
      </c>
      <c r="CF1124" s="2">
        <v>81.5</v>
      </c>
      <c r="CG1124" s="2">
        <v>13</v>
      </c>
      <c r="CH1124" s="2">
        <v>4.5999999999999996</v>
      </c>
      <c r="CI1124" s="2">
        <v>39</v>
      </c>
      <c r="CJ1124" s="2">
        <v>13.9</v>
      </c>
      <c r="CM1124" s="2">
        <v>137</v>
      </c>
      <c r="CN1124" s="2">
        <v>48.8</v>
      </c>
      <c r="CO1124" s="2">
        <v>92</v>
      </c>
      <c r="CP1124" s="2">
        <v>32.700000000000003</v>
      </c>
      <c r="CS1124" s="2">
        <v>52</v>
      </c>
      <c r="CT1124" s="2">
        <v>18.5</v>
      </c>
      <c r="CU1124" s="2">
        <v>3</v>
      </c>
      <c r="CV1124" s="2">
        <v>2</v>
      </c>
    </row>
    <row r="1125" spans="1:101" ht="12.75" customHeight="1" x14ac:dyDescent="0.2">
      <c r="A1125">
        <v>8</v>
      </c>
      <c r="B1125" s="2">
        <v>3643</v>
      </c>
      <c r="C1125" s="17">
        <v>1.95</v>
      </c>
      <c r="D1125" s="2">
        <v>2.2599999999999998</v>
      </c>
      <c r="F1125" s="15">
        <v>2.633</v>
      </c>
      <c r="G1125" s="17">
        <v>19</v>
      </c>
      <c r="H1125" s="2">
        <v>6</v>
      </c>
      <c r="I1125" s="2">
        <v>31.6</v>
      </c>
      <c r="J1125" s="2">
        <v>6</v>
      </c>
      <c r="K1125" s="2">
        <v>31.6</v>
      </c>
      <c r="L1125" s="2">
        <v>31.6</v>
      </c>
      <c r="M1125" s="2">
        <v>9</v>
      </c>
      <c r="N1125" s="2">
        <v>47.4</v>
      </c>
      <c r="O1125" s="2">
        <v>4</v>
      </c>
      <c r="P1125" s="2">
        <v>21.1</v>
      </c>
      <c r="S1125" s="2">
        <v>4</v>
      </c>
      <c r="T1125" s="2">
        <v>21.1</v>
      </c>
      <c r="U1125" s="2">
        <v>2</v>
      </c>
      <c r="V1125" s="2">
        <v>10.5</v>
      </c>
      <c r="Y1125" s="2">
        <v>13</v>
      </c>
      <c r="Z1125" s="2">
        <v>68.400000000000006</v>
      </c>
      <c r="AB1125" s="2">
        <v>1</v>
      </c>
      <c r="AE1125" s="2">
        <v>19</v>
      </c>
      <c r="AF1125" s="2">
        <v>8</v>
      </c>
      <c r="AG1125" s="2">
        <v>42.1</v>
      </c>
      <c r="AH1125" s="2">
        <v>8</v>
      </c>
      <c r="AI1125" s="2">
        <v>42.1</v>
      </c>
      <c r="AJ1125" s="2">
        <v>42.1</v>
      </c>
      <c r="AK1125" s="2">
        <v>5</v>
      </c>
      <c r="AL1125" s="2">
        <v>26.3</v>
      </c>
      <c r="AM1125" s="2">
        <v>6</v>
      </c>
      <c r="AN1125" s="2">
        <v>31.6</v>
      </c>
      <c r="AQ1125" s="2">
        <v>6</v>
      </c>
      <c r="AR1125" s="2">
        <v>31.6</v>
      </c>
      <c r="AS1125" s="2">
        <v>2</v>
      </c>
      <c r="AT1125" s="2">
        <v>10.5</v>
      </c>
      <c r="AW1125" s="2">
        <v>11</v>
      </c>
      <c r="AX1125" s="2">
        <v>57.9</v>
      </c>
      <c r="AZ1125" s="2">
        <v>1</v>
      </c>
      <c r="CA1125" s="2">
        <v>19</v>
      </c>
      <c r="CB1125" s="2">
        <v>11</v>
      </c>
      <c r="CC1125" s="2">
        <v>57.9</v>
      </c>
      <c r="CD1125" s="2">
        <v>11</v>
      </c>
      <c r="CE1125" s="2">
        <v>57.9</v>
      </c>
      <c r="CF1125" s="2">
        <v>57.9</v>
      </c>
      <c r="CG1125" s="2">
        <v>4</v>
      </c>
      <c r="CH1125" s="2">
        <v>21.1</v>
      </c>
      <c r="CI1125" s="2">
        <v>4</v>
      </c>
      <c r="CJ1125" s="2">
        <v>21.1</v>
      </c>
      <c r="CM1125" s="2">
        <v>6</v>
      </c>
      <c r="CN1125" s="2">
        <v>31.6</v>
      </c>
      <c r="CO1125" s="2">
        <v>5</v>
      </c>
      <c r="CP1125" s="2">
        <v>26.3</v>
      </c>
      <c r="CS1125" s="2">
        <v>8</v>
      </c>
      <c r="CT1125" s="2">
        <v>42.1</v>
      </c>
      <c r="CV1125" s="2">
        <v>1</v>
      </c>
    </row>
    <row r="1126" spans="1:101" ht="12.75" customHeight="1" x14ac:dyDescent="0.2">
      <c r="A1126">
        <v>8</v>
      </c>
      <c r="B1126" s="2">
        <v>3650</v>
      </c>
      <c r="C1126" s="17">
        <v>2.91</v>
      </c>
      <c r="D1126" s="2">
        <v>2.41</v>
      </c>
      <c r="F1126" s="15">
        <v>2.7850000000000001</v>
      </c>
      <c r="G1126" s="17">
        <v>347</v>
      </c>
      <c r="H1126" s="2">
        <v>226</v>
      </c>
      <c r="I1126" s="2">
        <v>64.599999999999994</v>
      </c>
      <c r="J1126" s="2">
        <v>226</v>
      </c>
      <c r="K1126" s="2">
        <v>64.599999999999994</v>
      </c>
      <c r="L1126" s="2">
        <v>65.099999999999994</v>
      </c>
      <c r="M1126" s="2">
        <v>56</v>
      </c>
      <c r="N1126" s="2">
        <v>16</v>
      </c>
      <c r="O1126" s="2">
        <v>65</v>
      </c>
      <c r="P1126" s="2">
        <v>18.600000000000001</v>
      </c>
      <c r="Q1126" s="2">
        <v>1</v>
      </c>
      <c r="R1126" s="2">
        <v>0.3</v>
      </c>
      <c r="S1126" s="2">
        <v>69</v>
      </c>
      <c r="T1126" s="2">
        <v>19.7</v>
      </c>
      <c r="U1126" s="2">
        <v>156</v>
      </c>
      <c r="V1126" s="2">
        <v>44.6</v>
      </c>
      <c r="W1126" s="2">
        <v>3</v>
      </c>
      <c r="X1126" s="2">
        <v>0.9</v>
      </c>
      <c r="Y1126" s="2">
        <v>124</v>
      </c>
      <c r="Z1126" s="2">
        <v>35.4</v>
      </c>
      <c r="AA1126" s="2">
        <v>1</v>
      </c>
      <c r="AB1126" s="2">
        <v>1</v>
      </c>
      <c r="AC1126" s="2">
        <v>2</v>
      </c>
      <c r="AE1126" s="2">
        <v>347</v>
      </c>
      <c r="AF1126" s="2">
        <v>173</v>
      </c>
      <c r="AG1126" s="2">
        <v>49.4</v>
      </c>
      <c r="AH1126" s="2">
        <v>173</v>
      </c>
      <c r="AI1126" s="2">
        <v>49.4</v>
      </c>
      <c r="AJ1126" s="2">
        <v>49.9</v>
      </c>
      <c r="AK1126" s="2">
        <v>115</v>
      </c>
      <c r="AL1126" s="2">
        <v>32.9</v>
      </c>
      <c r="AM1126" s="2">
        <v>59</v>
      </c>
      <c r="AN1126" s="2">
        <v>16.899999999999999</v>
      </c>
      <c r="AO1126" s="2">
        <v>2</v>
      </c>
      <c r="AP1126" s="2">
        <v>0.6</v>
      </c>
      <c r="AQ1126" s="2">
        <v>72</v>
      </c>
      <c r="AR1126" s="2">
        <v>20.6</v>
      </c>
      <c r="AS1126" s="2">
        <v>99</v>
      </c>
      <c r="AT1126" s="2">
        <v>28.3</v>
      </c>
      <c r="AU1126" s="2">
        <v>3</v>
      </c>
      <c r="AV1126" s="2">
        <v>0.9</v>
      </c>
      <c r="AW1126" s="2">
        <v>177</v>
      </c>
      <c r="AX1126" s="2">
        <v>50.6</v>
      </c>
      <c r="AY1126" s="2">
        <v>1</v>
      </c>
      <c r="AZ1126" s="2">
        <v>1</v>
      </c>
      <c r="BA1126" s="2">
        <v>2</v>
      </c>
      <c r="CA1126" s="2">
        <v>346</v>
      </c>
      <c r="CB1126" s="2">
        <v>230</v>
      </c>
      <c r="CC1126" s="2">
        <v>65.900000000000006</v>
      </c>
      <c r="CD1126" s="2">
        <v>230</v>
      </c>
      <c r="CE1126" s="2">
        <v>65.900000000000006</v>
      </c>
      <c r="CF1126" s="2">
        <v>66.5</v>
      </c>
      <c r="CG1126" s="2">
        <v>30</v>
      </c>
      <c r="CH1126" s="2">
        <v>8.6</v>
      </c>
      <c r="CI1126" s="2">
        <v>86</v>
      </c>
      <c r="CJ1126" s="2">
        <v>24.6</v>
      </c>
      <c r="CK1126" s="2">
        <v>6</v>
      </c>
      <c r="CL1126" s="2">
        <v>1.7</v>
      </c>
      <c r="CM1126" s="2">
        <v>126</v>
      </c>
      <c r="CN1126" s="2">
        <v>36.1</v>
      </c>
      <c r="CO1126" s="2">
        <v>98</v>
      </c>
      <c r="CP1126" s="2">
        <v>28.1</v>
      </c>
      <c r="CQ1126" s="2">
        <v>3</v>
      </c>
      <c r="CR1126" s="2">
        <v>0.9</v>
      </c>
      <c r="CS1126" s="2">
        <v>119</v>
      </c>
      <c r="CT1126" s="2">
        <v>34.1</v>
      </c>
      <c r="CU1126" s="2">
        <v>1</v>
      </c>
      <c r="CV1126" s="2">
        <v>2</v>
      </c>
      <c r="CW1126" s="2">
        <v>2</v>
      </c>
    </row>
    <row r="1127" spans="1:101" ht="12.75" customHeight="1" x14ac:dyDescent="0.2">
      <c r="A1127">
        <v>8</v>
      </c>
      <c r="B1127" s="2">
        <v>3662</v>
      </c>
    </row>
    <row r="1128" spans="1:101" ht="12.75" customHeight="1" x14ac:dyDescent="0.2">
      <c r="A1128">
        <v>8</v>
      </c>
      <c r="B1128" s="2">
        <v>3667</v>
      </c>
      <c r="C1128" s="17">
        <v>3.3</v>
      </c>
      <c r="D1128" s="2">
        <v>3.19</v>
      </c>
      <c r="F1128" s="15">
        <v>3.2680000000000002</v>
      </c>
      <c r="G1128" s="17">
        <v>132</v>
      </c>
      <c r="H1128" s="2">
        <v>116</v>
      </c>
      <c r="I1128" s="2">
        <v>87.9</v>
      </c>
      <c r="J1128" s="2">
        <v>116</v>
      </c>
      <c r="K1128" s="2">
        <v>87.9</v>
      </c>
      <c r="L1128" s="2">
        <v>87.9</v>
      </c>
      <c r="M1128" s="2">
        <v>4</v>
      </c>
      <c r="N1128" s="2">
        <v>3</v>
      </c>
      <c r="O1128" s="2">
        <v>12</v>
      </c>
      <c r="P1128" s="2">
        <v>9.1</v>
      </c>
      <c r="Q1128" s="2">
        <v>2</v>
      </c>
      <c r="R1128" s="2">
        <v>1.5</v>
      </c>
      <c r="S1128" s="2">
        <v>49</v>
      </c>
      <c r="T1128" s="2">
        <v>37.1</v>
      </c>
      <c r="U1128" s="2">
        <v>65</v>
      </c>
      <c r="V1128" s="2">
        <v>49.2</v>
      </c>
      <c r="Y1128" s="2">
        <v>16</v>
      </c>
      <c r="Z1128" s="2">
        <v>12.1</v>
      </c>
      <c r="AE1128" s="2">
        <v>132</v>
      </c>
      <c r="AF1128" s="2">
        <v>98</v>
      </c>
      <c r="AG1128" s="2">
        <v>74.2</v>
      </c>
      <c r="AH1128" s="2">
        <v>98</v>
      </c>
      <c r="AI1128" s="2">
        <v>74.2</v>
      </c>
      <c r="AJ1128" s="2">
        <v>74.2</v>
      </c>
      <c r="AK1128" s="2">
        <v>13</v>
      </c>
      <c r="AL1128" s="2">
        <v>9.8000000000000007</v>
      </c>
      <c r="AM1128" s="2">
        <v>21</v>
      </c>
      <c r="AN1128" s="2">
        <v>15.9</v>
      </c>
      <c r="AQ1128" s="2">
        <v>26</v>
      </c>
      <c r="AR1128" s="2">
        <v>19.7</v>
      </c>
      <c r="AS1128" s="2">
        <v>72</v>
      </c>
      <c r="AT1128" s="2">
        <v>54.5</v>
      </c>
      <c r="AW1128" s="2">
        <v>34</v>
      </c>
      <c r="AX1128" s="2">
        <v>25.8</v>
      </c>
      <c r="CA1128" s="2">
        <v>132</v>
      </c>
      <c r="CB1128" s="2">
        <v>118</v>
      </c>
      <c r="CC1128" s="2">
        <v>89.4</v>
      </c>
      <c r="CD1128" s="2">
        <v>118</v>
      </c>
      <c r="CE1128" s="2">
        <v>89.4</v>
      </c>
      <c r="CF1128" s="2">
        <v>89.4</v>
      </c>
      <c r="CG1128" s="2">
        <v>4</v>
      </c>
      <c r="CH1128" s="2">
        <v>3</v>
      </c>
      <c r="CI1128" s="2">
        <v>10</v>
      </c>
      <c r="CJ1128" s="2">
        <v>7.6</v>
      </c>
      <c r="CK1128" s="2">
        <v>3</v>
      </c>
      <c r="CL1128" s="2">
        <v>2.2999999999999998</v>
      </c>
      <c r="CM1128" s="2">
        <v>53</v>
      </c>
      <c r="CN1128" s="2">
        <v>40.200000000000003</v>
      </c>
      <c r="CO1128" s="2">
        <v>62</v>
      </c>
      <c r="CP1128" s="2">
        <v>47</v>
      </c>
      <c r="CS1128" s="2">
        <v>14</v>
      </c>
      <c r="CT1128" s="2">
        <v>10.6</v>
      </c>
    </row>
    <row r="1129" spans="1:101" ht="12.75" customHeight="1" x14ac:dyDescent="0.2">
      <c r="A1129">
        <v>8</v>
      </c>
      <c r="B1129" s="2">
        <v>3674</v>
      </c>
      <c r="C1129" s="17">
        <v>3.36</v>
      </c>
      <c r="D1129" s="2">
        <v>2.96</v>
      </c>
      <c r="F1129" s="15">
        <v>3.3639999999999999</v>
      </c>
      <c r="G1129" s="17">
        <v>338</v>
      </c>
      <c r="H1129" s="2">
        <v>275</v>
      </c>
      <c r="I1129" s="2">
        <v>81.099999999999994</v>
      </c>
      <c r="J1129" s="2">
        <v>275</v>
      </c>
      <c r="K1129" s="2">
        <v>81.099999999999994</v>
      </c>
      <c r="L1129" s="2">
        <v>81.400000000000006</v>
      </c>
      <c r="M1129" s="2">
        <v>25</v>
      </c>
      <c r="N1129" s="2">
        <v>7.4</v>
      </c>
      <c r="O1129" s="2">
        <v>38</v>
      </c>
      <c r="P1129" s="2">
        <v>11.2</v>
      </c>
      <c r="S1129" s="2">
        <v>61</v>
      </c>
      <c r="T1129" s="2">
        <v>18</v>
      </c>
      <c r="U1129" s="2">
        <v>214</v>
      </c>
      <c r="V1129" s="2">
        <v>63.1</v>
      </c>
      <c r="W1129" s="2">
        <v>1</v>
      </c>
      <c r="X1129" s="2">
        <v>0.3</v>
      </c>
      <c r="Y1129" s="2">
        <v>64</v>
      </c>
      <c r="Z1129" s="2">
        <v>18.899999999999999</v>
      </c>
      <c r="AB1129" s="2">
        <v>4</v>
      </c>
      <c r="AC1129" s="2">
        <v>7</v>
      </c>
      <c r="AE1129" s="2">
        <v>341</v>
      </c>
      <c r="AF1129" s="2">
        <v>252</v>
      </c>
      <c r="AG1129" s="2">
        <v>73.900000000000006</v>
      </c>
      <c r="AH1129" s="2">
        <v>252</v>
      </c>
      <c r="AI1129" s="2">
        <v>73.900000000000006</v>
      </c>
      <c r="AJ1129" s="2">
        <v>73.900000000000006</v>
      </c>
      <c r="AK1129" s="2">
        <v>54</v>
      </c>
      <c r="AL1129" s="2">
        <v>15.8</v>
      </c>
      <c r="AM1129" s="2">
        <v>35</v>
      </c>
      <c r="AN1129" s="2">
        <v>10.3</v>
      </c>
      <c r="AO1129" s="2">
        <v>3</v>
      </c>
      <c r="AP1129" s="2">
        <v>0.9</v>
      </c>
      <c r="AQ1129" s="2">
        <v>110</v>
      </c>
      <c r="AR1129" s="2">
        <v>32.299999999999997</v>
      </c>
      <c r="AS1129" s="2">
        <v>139</v>
      </c>
      <c r="AT1129" s="2">
        <v>40.799999999999997</v>
      </c>
      <c r="AW1129" s="2">
        <v>89</v>
      </c>
      <c r="AX1129" s="2">
        <v>26.1</v>
      </c>
      <c r="AY1129" s="2">
        <v>1</v>
      </c>
      <c r="AZ1129" s="2">
        <v>1</v>
      </c>
      <c r="BA1129" s="2">
        <v>7</v>
      </c>
      <c r="CA1129" s="2">
        <v>340</v>
      </c>
      <c r="CB1129" s="2">
        <v>284</v>
      </c>
      <c r="CC1129" s="2">
        <v>83.5</v>
      </c>
      <c r="CD1129" s="2">
        <v>284</v>
      </c>
      <c r="CE1129" s="2">
        <v>83.5</v>
      </c>
      <c r="CF1129" s="2">
        <v>83.5</v>
      </c>
      <c r="CG1129" s="2">
        <v>16</v>
      </c>
      <c r="CH1129" s="2">
        <v>4.7</v>
      </c>
      <c r="CI1129" s="2">
        <v>40</v>
      </c>
      <c r="CJ1129" s="2">
        <v>11.8</v>
      </c>
      <c r="CM1129" s="2">
        <v>88</v>
      </c>
      <c r="CN1129" s="2">
        <v>25.9</v>
      </c>
      <c r="CO1129" s="2">
        <v>196</v>
      </c>
      <c r="CP1129" s="2">
        <v>57.6</v>
      </c>
      <c r="CS1129" s="2">
        <v>56</v>
      </c>
      <c r="CT1129" s="2">
        <v>16.5</v>
      </c>
      <c r="CU1129" s="2">
        <v>1</v>
      </c>
      <c r="CV1129" s="2">
        <v>2</v>
      </c>
      <c r="CW1129" s="2">
        <v>7</v>
      </c>
    </row>
    <row r="1130" spans="1:101" ht="12.75" customHeight="1" x14ac:dyDescent="0.2">
      <c r="A1130">
        <v>8</v>
      </c>
      <c r="B1130" s="2">
        <v>3680</v>
      </c>
      <c r="C1130" s="17">
        <v>2.84</v>
      </c>
      <c r="D1130" s="2">
        <v>2.4500000000000002</v>
      </c>
      <c r="F1130" s="15">
        <v>2.8769999999999998</v>
      </c>
      <c r="G1130" s="17">
        <v>221</v>
      </c>
      <c r="H1130" s="2">
        <v>142</v>
      </c>
      <c r="I1130" s="2">
        <v>64.3</v>
      </c>
      <c r="J1130" s="2">
        <v>142</v>
      </c>
      <c r="K1130" s="2">
        <v>64.3</v>
      </c>
      <c r="L1130" s="2">
        <v>64.3</v>
      </c>
      <c r="M1130" s="2">
        <v>30</v>
      </c>
      <c r="N1130" s="2">
        <v>13.6</v>
      </c>
      <c r="O1130" s="2">
        <v>49</v>
      </c>
      <c r="P1130" s="2">
        <v>22.2</v>
      </c>
      <c r="Q1130" s="2">
        <v>5</v>
      </c>
      <c r="R1130" s="2">
        <v>2.2999999999999998</v>
      </c>
      <c r="S1130" s="2">
        <v>48</v>
      </c>
      <c r="T1130" s="2">
        <v>21.7</v>
      </c>
      <c r="U1130" s="2">
        <v>89</v>
      </c>
      <c r="V1130" s="2">
        <v>40.299999999999997</v>
      </c>
      <c r="Y1130" s="2">
        <v>79</v>
      </c>
      <c r="Z1130" s="2">
        <v>35.700000000000003</v>
      </c>
      <c r="AB1130" s="2">
        <v>2</v>
      </c>
      <c r="AE1130" s="2">
        <v>221</v>
      </c>
      <c r="AF1130" s="2">
        <v>112</v>
      </c>
      <c r="AG1130" s="2">
        <v>50.7</v>
      </c>
      <c r="AH1130" s="2">
        <v>112</v>
      </c>
      <c r="AI1130" s="2">
        <v>50.7</v>
      </c>
      <c r="AJ1130" s="2">
        <v>50.7</v>
      </c>
      <c r="AK1130" s="2">
        <v>53</v>
      </c>
      <c r="AL1130" s="2">
        <v>24</v>
      </c>
      <c r="AM1130" s="2">
        <v>56</v>
      </c>
      <c r="AN1130" s="2">
        <v>25.3</v>
      </c>
      <c r="AQ1130" s="2">
        <v>71</v>
      </c>
      <c r="AR1130" s="2">
        <v>32.1</v>
      </c>
      <c r="AS1130" s="2">
        <v>41</v>
      </c>
      <c r="AT1130" s="2">
        <v>18.600000000000001</v>
      </c>
      <c r="AW1130" s="2">
        <v>109</v>
      </c>
      <c r="AX1130" s="2">
        <v>49.3</v>
      </c>
      <c r="AZ1130" s="2">
        <v>2</v>
      </c>
      <c r="CA1130" s="2">
        <v>221</v>
      </c>
      <c r="CB1130" s="2">
        <v>173</v>
      </c>
      <c r="CC1130" s="2">
        <v>78.3</v>
      </c>
      <c r="CD1130" s="2">
        <v>173</v>
      </c>
      <c r="CE1130" s="2">
        <v>78.3</v>
      </c>
      <c r="CF1130" s="2">
        <v>78.3</v>
      </c>
      <c r="CG1130" s="2">
        <v>14</v>
      </c>
      <c r="CH1130" s="2">
        <v>6.3</v>
      </c>
      <c r="CI1130" s="2">
        <v>34</v>
      </c>
      <c r="CJ1130" s="2">
        <v>15.4</v>
      </c>
      <c r="CK1130" s="2">
        <v>7</v>
      </c>
      <c r="CL1130" s="2">
        <v>3.2</v>
      </c>
      <c r="CM1130" s="2">
        <v>110</v>
      </c>
      <c r="CN1130" s="2">
        <v>49.8</v>
      </c>
      <c r="CO1130" s="2">
        <v>56</v>
      </c>
      <c r="CP1130" s="2">
        <v>25.3</v>
      </c>
      <c r="CS1130" s="2">
        <v>48</v>
      </c>
      <c r="CT1130" s="2">
        <v>21.7</v>
      </c>
      <c r="CV1130" s="2">
        <v>2</v>
      </c>
    </row>
    <row r="1131" spans="1:101" ht="12.75" customHeight="1" x14ac:dyDescent="0.2">
      <c r="A1131">
        <v>8</v>
      </c>
      <c r="B1131" s="2">
        <v>3695</v>
      </c>
      <c r="C1131" s="17">
        <v>2.61</v>
      </c>
      <c r="D1131" s="2">
        <v>1.87</v>
      </c>
      <c r="F1131" s="15">
        <v>2.5559999999999996</v>
      </c>
      <c r="G1131" s="17">
        <v>279</v>
      </c>
      <c r="H1131" s="2">
        <v>151</v>
      </c>
      <c r="I1131" s="2">
        <v>53.9</v>
      </c>
      <c r="J1131" s="2">
        <v>151</v>
      </c>
      <c r="K1131" s="2">
        <v>53.9</v>
      </c>
      <c r="L1131" s="2">
        <v>54.1</v>
      </c>
      <c r="M1131" s="2">
        <v>49</v>
      </c>
      <c r="N1131" s="2">
        <v>17.5</v>
      </c>
      <c r="O1131" s="2">
        <v>79</v>
      </c>
      <c r="P1131" s="2">
        <v>28.2</v>
      </c>
      <c r="S1131" s="2">
        <v>81</v>
      </c>
      <c r="T1131" s="2">
        <v>28.9</v>
      </c>
      <c r="U1131" s="2">
        <v>70</v>
      </c>
      <c r="V1131" s="2">
        <v>25</v>
      </c>
      <c r="W1131" s="2">
        <v>1</v>
      </c>
      <c r="X1131" s="2">
        <v>0.4</v>
      </c>
      <c r="Y1131" s="2">
        <v>129</v>
      </c>
      <c r="Z1131" s="2">
        <v>46.1</v>
      </c>
      <c r="AA1131" s="2">
        <v>4</v>
      </c>
      <c r="AB1131" s="2">
        <v>3</v>
      </c>
      <c r="AC1131" s="2">
        <v>5</v>
      </c>
      <c r="AE1131" s="2">
        <v>279</v>
      </c>
      <c r="AF1131" s="2">
        <v>83</v>
      </c>
      <c r="AG1131" s="2">
        <v>29.3</v>
      </c>
      <c r="AH1131" s="2">
        <v>83</v>
      </c>
      <c r="AI1131" s="2">
        <v>29.3</v>
      </c>
      <c r="AJ1131" s="2">
        <v>29.7</v>
      </c>
      <c r="AK1131" s="2">
        <v>132</v>
      </c>
      <c r="AL1131" s="2">
        <v>46.6</v>
      </c>
      <c r="AM1131" s="2">
        <v>64</v>
      </c>
      <c r="AN1131" s="2">
        <v>22.6</v>
      </c>
      <c r="AQ1131" s="2">
        <v>62</v>
      </c>
      <c r="AR1131" s="2">
        <v>21.9</v>
      </c>
      <c r="AS1131" s="2">
        <v>21</v>
      </c>
      <c r="AT1131" s="2">
        <v>7.4</v>
      </c>
      <c r="AU1131" s="2">
        <v>4</v>
      </c>
      <c r="AV1131" s="2">
        <v>1.4</v>
      </c>
      <c r="AW1131" s="2">
        <v>200</v>
      </c>
      <c r="AX1131" s="2">
        <v>70.7</v>
      </c>
      <c r="AZ1131" s="2">
        <v>4</v>
      </c>
      <c r="BA1131" s="2">
        <v>5</v>
      </c>
      <c r="CA1131" s="2">
        <v>281</v>
      </c>
      <c r="CB1131" s="2">
        <v>162</v>
      </c>
      <c r="CC1131" s="2">
        <v>57.2</v>
      </c>
      <c r="CD1131" s="2">
        <v>162</v>
      </c>
      <c r="CE1131" s="2">
        <v>57.2</v>
      </c>
      <c r="CF1131" s="2">
        <v>57.7</v>
      </c>
      <c r="CG1131" s="2">
        <v>24</v>
      </c>
      <c r="CH1131" s="2">
        <v>8.5</v>
      </c>
      <c r="CI1131" s="2">
        <v>95</v>
      </c>
      <c r="CJ1131" s="2">
        <v>33.6</v>
      </c>
      <c r="CK1131" s="2">
        <v>1</v>
      </c>
      <c r="CL1131" s="2">
        <v>0.4</v>
      </c>
      <c r="CM1131" s="2">
        <v>134</v>
      </c>
      <c r="CN1131" s="2">
        <v>47.3</v>
      </c>
      <c r="CO1131" s="2">
        <v>27</v>
      </c>
      <c r="CP1131" s="2">
        <v>9.5</v>
      </c>
      <c r="CQ1131" s="2">
        <v>2</v>
      </c>
      <c r="CR1131" s="2">
        <v>0.7</v>
      </c>
      <c r="CS1131" s="2">
        <v>121</v>
      </c>
      <c r="CT1131" s="2">
        <v>42.8</v>
      </c>
      <c r="CV1131" s="2">
        <v>4</v>
      </c>
      <c r="CW1131" s="2">
        <v>5</v>
      </c>
    </row>
    <row r="1132" spans="1:101" ht="12.75" customHeight="1" x14ac:dyDescent="0.2">
      <c r="A1132">
        <v>8</v>
      </c>
      <c r="B1132" s="2">
        <v>3696</v>
      </c>
      <c r="C1132" s="17">
        <v>3.21</v>
      </c>
      <c r="D1132" s="2">
        <v>2.79</v>
      </c>
      <c r="F1132" s="15">
        <v>3.141</v>
      </c>
      <c r="G1132" s="17">
        <v>142</v>
      </c>
      <c r="H1132" s="2">
        <v>112</v>
      </c>
      <c r="I1132" s="2">
        <v>78.900000000000006</v>
      </c>
      <c r="J1132" s="2">
        <v>112</v>
      </c>
      <c r="K1132" s="2">
        <v>78.900000000000006</v>
      </c>
      <c r="L1132" s="2">
        <v>78.900000000000006</v>
      </c>
      <c r="M1132" s="2">
        <v>12</v>
      </c>
      <c r="N1132" s="2">
        <v>8.5</v>
      </c>
      <c r="O1132" s="2">
        <v>18</v>
      </c>
      <c r="P1132" s="2">
        <v>12.7</v>
      </c>
      <c r="Q1132" s="2">
        <v>2</v>
      </c>
      <c r="R1132" s="2">
        <v>1.4</v>
      </c>
      <c r="S1132" s="2">
        <v>32</v>
      </c>
      <c r="T1132" s="2">
        <v>22.5</v>
      </c>
      <c r="U1132" s="2">
        <v>78</v>
      </c>
      <c r="V1132" s="2">
        <v>54.9</v>
      </c>
      <c r="Y1132" s="2">
        <v>30</v>
      </c>
      <c r="Z1132" s="2">
        <v>21.1</v>
      </c>
      <c r="AA1132" s="2">
        <v>1</v>
      </c>
      <c r="AB1132" s="2">
        <v>1</v>
      </c>
      <c r="AE1132" s="2">
        <v>142</v>
      </c>
      <c r="AF1132" s="2">
        <v>88</v>
      </c>
      <c r="AG1132" s="2">
        <v>62</v>
      </c>
      <c r="AH1132" s="2">
        <v>88</v>
      </c>
      <c r="AI1132" s="2">
        <v>62</v>
      </c>
      <c r="AJ1132" s="2">
        <v>62</v>
      </c>
      <c r="AK1132" s="2">
        <v>21</v>
      </c>
      <c r="AL1132" s="2">
        <v>14.8</v>
      </c>
      <c r="AM1132" s="2">
        <v>33</v>
      </c>
      <c r="AN1132" s="2">
        <v>23.2</v>
      </c>
      <c r="AQ1132" s="2">
        <v>43</v>
      </c>
      <c r="AR1132" s="2">
        <v>30.3</v>
      </c>
      <c r="AS1132" s="2">
        <v>45</v>
      </c>
      <c r="AT1132" s="2">
        <v>31.7</v>
      </c>
      <c r="AW1132" s="2">
        <v>54</v>
      </c>
      <c r="AX1132" s="2">
        <v>38</v>
      </c>
      <c r="AY1132" s="2">
        <v>1</v>
      </c>
      <c r="AZ1132" s="2">
        <v>1</v>
      </c>
      <c r="CA1132" s="2">
        <v>142</v>
      </c>
      <c r="CB1132" s="2">
        <v>114</v>
      </c>
      <c r="CC1132" s="2">
        <v>80.3</v>
      </c>
      <c r="CD1132" s="2">
        <v>114</v>
      </c>
      <c r="CE1132" s="2">
        <v>80.3</v>
      </c>
      <c r="CF1132" s="2">
        <v>80.3</v>
      </c>
      <c r="CG1132" s="2">
        <v>5</v>
      </c>
      <c r="CH1132" s="2">
        <v>3.5</v>
      </c>
      <c r="CI1132" s="2">
        <v>23</v>
      </c>
      <c r="CJ1132" s="2">
        <v>16.2</v>
      </c>
      <c r="CM1132" s="2">
        <v>61</v>
      </c>
      <c r="CN1132" s="2">
        <v>43</v>
      </c>
      <c r="CO1132" s="2">
        <v>53</v>
      </c>
      <c r="CP1132" s="2">
        <v>37.299999999999997</v>
      </c>
      <c r="CS1132" s="2">
        <v>28</v>
      </c>
      <c r="CT1132" s="2">
        <v>19.7</v>
      </c>
      <c r="CU1132" s="2">
        <v>1</v>
      </c>
      <c r="CV1132" s="2">
        <v>1</v>
      </c>
    </row>
    <row r="1133" spans="1:101" ht="12.75" customHeight="1" x14ac:dyDescent="0.2">
      <c r="A1133">
        <v>8</v>
      </c>
      <c r="B1133" s="2">
        <v>3701</v>
      </c>
      <c r="C1133" s="17">
        <v>2.81</v>
      </c>
      <c r="D1133" s="2">
        <v>2.36</v>
      </c>
      <c r="F1133" s="15">
        <v>2.673</v>
      </c>
      <c r="G1133" s="17">
        <v>227</v>
      </c>
      <c r="H1133" s="2">
        <v>151</v>
      </c>
      <c r="I1133" s="2">
        <v>66.5</v>
      </c>
      <c r="J1133" s="2">
        <v>151</v>
      </c>
      <c r="K1133" s="2">
        <v>66.5</v>
      </c>
      <c r="L1133" s="2">
        <v>66.5</v>
      </c>
      <c r="M1133" s="2">
        <v>31</v>
      </c>
      <c r="N1133" s="2">
        <v>13.7</v>
      </c>
      <c r="O1133" s="2">
        <v>45</v>
      </c>
      <c r="P1133" s="2">
        <v>19.8</v>
      </c>
      <c r="Q1133" s="2">
        <v>3</v>
      </c>
      <c r="R1133" s="2">
        <v>1.3</v>
      </c>
      <c r="S1133" s="2">
        <v>76</v>
      </c>
      <c r="T1133" s="2">
        <v>33.5</v>
      </c>
      <c r="U1133" s="2">
        <v>72</v>
      </c>
      <c r="V1133" s="2">
        <v>31.7</v>
      </c>
      <c r="Y1133" s="2">
        <v>76</v>
      </c>
      <c r="Z1133" s="2">
        <v>33.5</v>
      </c>
      <c r="AB1133" s="2">
        <v>3</v>
      </c>
      <c r="AE1133" s="2">
        <v>228</v>
      </c>
      <c r="AF1133" s="2">
        <v>107</v>
      </c>
      <c r="AG1133" s="2">
        <v>46.9</v>
      </c>
      <c r="AH1133" s="2">
        <v>107</v>
      </c>
      <c r="AI1133" s="2">
        <v>46.9</v>
      </c>
      <c r="AJ1133" s="2">
        <v>46.9</v>
      </c>
      <c r="AK1133" s="2">
        <v>61</v>
      </c>
      <c r="AL1133" s="2">
        <v>26.8</v>
      </c>
      <c r="AM1133" s="2">
        <v>60</v>
      </c>
      <c r="AN1133" s="2">
        <v>26.3</v>
      </c>
      <c r="AQ1133" s="2">
        <v>71</v>
      </c>
      <c r="AR1133" s="2">
        <v>31.1</v>
      </c>
      <c r="AS1133" s="2">
        <v>36</v>
      </c>
      <c r="AT1133" s="2">
        <v>15.8</v>
      </c>
      <c r="AW1133" s="2">
        <v>121</v>
      </c>
      <c r="AX1133" s="2">
        <v>53.1</v>
      </c>
      <c r="AY1133" s="2">
        <v>1</v>
      </c>
      <c r="AZ1133" s="2">
        <v>1</v>
      </c>
      <c r="CA1133" s="2">
        <v>226</v>
      </c>
      <c r="CB1133" s="2">
        <v>147</v>
      </c>
      <c r="CC1133" s="2">
        <v>65</v>
      </c>
      <c r="CD1133" s="2">
        <v>147</v>
      </c>
      <c r="CE1133" s="2">
        <v>65</v>
      </c>
      <c r="CF1133" s="2">
        <v>65</v>
      </c>
      <c r="CG1133" s="2">
        <v>28</v>
      </c>
      <c r="CH1133" s="2">
        <v>12.4</v>
      </c>
      <c r="CI1133" s="2">
        <v>51</v>
      </c>
      <c r="CJ1133" s="2">
        <v>22.6</v>
      </c>
      <c r="CK1133" s="2">
        <v>1</v>
      </c>
      <c r="CL1133" s="2">
        <v>0.4</v>
      </c>
      <c r="CM1133" s="2">
        <v>110</v>
      </c>
      <c r="CN1133" s="2">
        <v>48.7</v>
      </c>
      <c r="CO1133" s="2">
        <v>36</v>
      </c>
      <c r="CP1133" s="2">
        <v>15.9</v>
      </c>
      <c r="CS1133" s="2">
        <v>79</v>
      </c>
      <c r="CT1133" s="2">
        <v>35</v>
      </c>
      <c r="CU1133" s="2">
        <v>2</v>
      </c>
      <c r="CV1133" s="2">
        <v>2</v>
      </c>
    </row>
    <row r="1134" spans="1:101" ht="12.75" customHeight="1" x14ac:dyDescent="0.2">
      <c r="A1134">
        <v>8</v>
      </c>
      <c r="B1134" s="2">
        <v>3706</v>
      </c>
      <c r="C1134" s="17">
        <v>3.1</v>
      </c>
      <c r="D1134" s="2">
        <v>2.75</v>
      </c>
      <c r="F1134" s="15">
        <v>3.0419999999999998</v>
      </c>
      <c r="G1134" s="17">
        <v>166</v>
      </c>
      <c r="H1134" s="2">
        <v>123</v>
      </c>
      <c r="I1134" s="2">
        <v>74.099999999999994</v>
      </c>
      <c r="J1134" s="2">
        <v>123</v>
      </c>
      <c r="K1134" s="2">
        <v>74.099999999999994</v>
      </c>
      <c r="L1134" s="2">
        <v>74.099999999999994</v>
      </c>
      <c r="M1134" s="2">
        <v>15</v>
      </c>
      <c r="N1134" s="2">
        <v>9</v>
      </c>
      <c r="O1134" s="2">
        <v>28</v>
      </c>
      <c r="P1134" s="2">
        <v>16.899999999999999</v>
      </c>
      <c r="S1134" s="2">
        <v>48</v>
      </c>
      <c r="T1134" s="2">
        <v>28.9</v>
      </c>
      <c r="U1134" s="2">
        <v>75</v>
      </c>
      <c r="V1134" s="2">
        <v>45.2</v>
      </c>
      <c r="Y1134" s="2">
        <v>43</v>
      </c>
      <c r="Z1134" s="2">
        <v>25.9</v>
      </c>
      <c r="AB1134" s="2">
        <v>2</v>
      </c>
      <c r="AE1134" s="2">
        <v>166</v>
      </c>
      <c r="AF1134" s="2">
        <v>103</v>
      </c>
      <c r="AG1134" s="2">
        <v>62</v>
      </c>
      <c r="AH1134" s="2">
        <v>103</v>
      </c>
      <c r="AI1134" s="2">
        <v>62</v>
      </c>
      <c r="AJ1134" s="2">
        <v>62</v>
      </c>
      <c r="AK1134" s="2">
        <v>38</v>
      </c>
      <c r="AL1134" s="2">
        <v>22.9</v>
      </c>
      <c r="AM1134" s="2">
        <v>25</v>
      </c>
      <c r="AN1134" s="2">
        <v>15.1</v>
      </c>
      <c r="AQ1134" s="2">
        <v>44</v>
      </c>
      <c r="AR1134" s="2">
        <v>26.5</v>
      </c>
      <c r="AS1134" s="2">
        <v>59</v>
      </c>
      <c r="AT1134" s="2">
        <v>35.5</v>
      </c>
      <c r="AW1134" s="2">
        <v>63</v>
      </c>
      <c r="AX1134" s="2">
        <v>38</v>
      </c>
      <c r="AZ1134" s="2">
        <v>2</v>
      </c>
      <c r="CA1134" s="2">
        <v>166</v>
      </c>
      <c r="CB1134" s="2">
        <v>131</v>
      </c>
      <c r="CC1134" s="2">
        <v>78.900000000000006</v>
      </c>
      <c r="CD1134" s="2">
        <v>131</v>
      </c>
      <c r="CE1134" s="2">
        <v>78.900000000000006</v>
      </c>
      <c r="CF1134" s="2">
        <v>78.900000000000006</v>
      </c>
      <c r="CG1134" s="2">
        <v>10</v>
      </c>
      <c r="CH1134" s="2">
        <v>6</v>
      </c>
      <c r="CI1134" s="2">
        <v>25</v>
      </c>
      <c r="CJ1134" s="2">
        <v>15.1</v>
      </c>
      <c r="CM1134" s="2">
        <v>79</v>
      </c>
      <c r="CN1134" s="2">
        <v>47.6</v>
      </c>
      <c r="CO1134" s="2">
        <v>52</v>
      </c>
      <c r="CP1134" s="2">
        <v>31.3</v>
      </c>
      <c r="CS1134" s="2">
        <v>35</v>
      </c>
      <c r="CT1134" s="2">
        <v>21.1</v>
      </c>
      <c r="CV1134" s="2">
        <v>2</v>
      </c>
    </row>
    <row r="1135" spans="1:101" ht="12.75" customHeight="1" x14ac:dyDescent="0.2">
      <c r="A1135">
        <v>8</v>
      </c>
      <c r="B1135" s="2">
        <v>3710</v>
      </c>
      <c r="G1135" s="17">
        <v>1</v>
      </c>
      <c r="AE1135" s="2">
        <v>1</v>
      </c>
      <c r="CA1135" s="2">
        <v>1</v>
      </c>
    </row>
    <row r="1136" spans="1:101" ht="12.75" customHeight="1" x14ac:dyDescent="0.2">
      <c r="A1136">
        <v>8</v>
      </c>
      <c r="B1136" s="2">
        <v>3711</v>
      </c>
      <c r="C1136" s="17">
        <v>3.37</v>
      </c>
      <c r="D1136" s="2">
        <v>3.11</v>
      </c>
      <c r="F1136" s="15">
        <v>1.425</v>
      </c>
      <c r="G1136" s="17">
        <v>251</v>
      </c>
      <c r="H1136" s="2">
        <v>207</v>
      </c>
      <c r="I1136" s="2">
        <v>82.5</v>
      </c>
      <c r="J1136" s="2">
        <v>207</v>
      </c>
      <c r="K1136" s="2">
        <v>82.5</v>
      </c>
      <c r="L1136" s="2">
        <v>82.5</v>
      </c>
      <c r="M1136" s="2">
        <v>11</v>
      </c>
      <c r="N1136" s="2">
        <v>4.4000000000000004</v>
      </c>
      <c r="O1136" s="2">
        <v>33</v>
      </c>
      <c r="P1136" s="2">
        <v>13.1</v>
      </c>
      <c r="S1136" s="2">
        <v>59</v>
      </c>
      <c r="T1136" s="2">
        <v>23.5</v>
      </c>
      <c r="U1136" s="2">
        <v>148</v>
      </c>
      <c r="V1136" s="2">
        <v>59</v>
      </c>
      <c r="Y1136" s="2">
        <v>44</v>
      </c>
      <c r="Z1136" s="2">
        <v>17.5</v>
      </c>
      <c r="AB1136" s="2">
        <v>5</v>
      </c>
      <c r="AC1136" s="2">
        <v>3</v>
      </c>
      <c r="AE1136" s="2">
        <v>251</v>
      </c>
      <c r="AF1136" s="2">
        <v>187</v>
      </c>
      <c r="AG1136" s="2">
        <v>74.5</v>
      </c>
      <c r="AH1136" s="2">
        <v>187</v>
      </c>
      <c r="AI1136" s="2">
        <v>74.5</v>
      </c>
      <c r="AJ1136" s="2">
        <v>74.5</v>
      </c>
      <c r="AK1136" s="2">
        <v>23</v>
      </c>
      <c r="AL1136" s="2">
        <v>9.1999999999999993</v>
      </c>
      <c r="AM1136" s="2">
        <v>41</v>
      </c>
      <c r="AN1136" s="2">
        <v>16.3</v>
      </c>
      <c r="AQ1136" s="2">
        <v>73</v>
      </c>
      <c r="AR1136" s="2">
        <v>29.1</v>
      </c>
      <c r="AS1136" s="2">
        <v>114</v>
      </c>
      <c r="AT1136" s="2">
        <v>45.4</v>
      </c>
      <c r="AW1136" s="2">
        <v>64</v>
      </c>
      <c r="AX1136" s="2">
        <v>25.5</v>
      </c>
      <c r="AZ1136" s="2">
        <v>5</v>
      </c>
      <c r="BA1136" s="2">
        <v>3</v>
      </c>
      <c r="CA1136" s="2">
        <v>113</v>
      </c>
      <c r="CB1136" s="2">
        <v>91</v>
      </c>
      <c r="CC1136" s="2">
        <v>36.299999999999997</v>
      </c>
      <c r="CD1136" s="2">
        <v>91</v>
      </c>
      <c r="CE1136" s="2">
        <v>36.299999999999997</v>
      </c>
      <c r="CF1136" s="2">
        <v>80.5</v>
      </c>
      <c r="CI1136" s="2">
        <v>22</v>
      </c>
      <c r="CJ1136" s="2">
        <v>8.8000000000000007</v>
      </c>
      <c r="CM1136" s="2">
        <v>50</v>
      </c>
      <c r="CN1136" s="2">
        <v>19.899999999999999</v>
      </c>
      <c r="CO1136" s="2">
        <v>41</v>
      </c>
      <c r="CP1136" s="2">
        <v>16.3</v>
      </c>
      <c r="CQ1136" s="2">
        <v>138</v>
      </c>
      <c r="CR1136" s="2">
        <v>55</v>
      </c>
      <c r="CS1136" s="2">
        <v>160</v>
      </c>
      <c r="CT1136" s="2">
        <v>63.7</v>
      </c>
      <c r="CV1136" s="2">
        <v>5</v>
      </c>
      <c r="CW1136" s="2">
        <v>3</v>
      </c>
    </row>
    <row r="1137" spans="1:101" ht="12.75" customHeight="1" x14ac:dyDescent="0.2">
      <c r="A1137">
        <v>8</v>
      </c>
      <c r="B1137" s="2">
        <v>3725</v>
      </c>
      <c r="G1137" s="17">
        <v>4</v>
      </c>
      <c r="AE1137" s="2">
        <v>4</v>
      </c>
      <c r="CA1137" s="2">
        <v>4</v>
      </c>
    </row>
    <row r="1138" spans="1:101" ht="12.75" customHeight="1" x14ac:dyDescent="0.2">
      <c r="A1138">
        <v>8</v>
      </c>
      <c r="B1138" s="2">
        <v>3750</v>
      </c>
      <c r="C1138" s="17">
        <v>3.01</v>
      </c>
      <c r="D1138" s="2">
        <v>2.68</v>
      </c>
      <c r="F1138" s="15">
        <v>2.9859999999999998</v>
      </c>
      <c r="G1138" s="17">
        <v>237</v>
      </c>
      <c r="H1138" s="2">
        <v>167</v>
      </c>
      <c r="I1138" s="2">
        <v>70.5</v>
      </c>
      <c r="J1138" s="2">
        <v>167</v>
      </c>
      <c r="K1138" s="2">
        <v>70.5</v>
      </c>
      <c r="L1138" s="2">
        <v>70.5</v>
      </c>
      <c r="M1138" s="2">
        <v>26</v>
      </c>
      <c r="N1138" s="2">
        <v>11</v>
      </c>
      <c r="O1138" s="2">
        <v>44</v>
      </c>
      <c r="P1138" s="2">
        <v>18.600000000000001</v>
      </c>
      <c r="S1138" s="2">
        <v>69</v>
      </c>
      <c r="T1138" s="2">
        <v>29.1</v>
      </c>
      <c r="U1138" s="2">
        <v>98</v>
      </c>
      <c r="V1138" s="2">
        <v>41.4</v>
      </c>
      <c r="Y1138" s="2">
        <v>70</v>
      </c>
      <c r="Z1138" s="2">
        <v>29.5</v>
      </c>
      <c r="AB1138" s="2">
        <v>9</v>
      </c>
      <c r="AC1138" s="2">
        <v>3</v>
      </c>
      <c r="AE1138" s="2">
        <v>238</v>
      </c>
      <c r="AF1138" s="2">
        <v>153</v>
      </c>
      <c r="AG1138" s="2">
        <v>64.3</v>
      </c>
      <c r="AH1138" s="2">
        <v>153</v>
      </c>
      <c r="AI1138" s="2">
        <v>64.3</v>
      </c>
      <c r="AJ1138" s="2">
        <v>64.3</v>
      </c>
      <c r="AK1138" s="2">
        <v>49</v>
      </c>
      <c r="AL1138" s="2">
        <v>20.6</v>
      </c>
      <c r="AM1138" s="2">
        <v>36</v>
      </c>
      <c r="AN1138" s="2">
        <v>15.1</v>
      </c>
      <c r="AQ1138" s="2">
        <v>95</v>
      </c>
      <c r="AR1138" s="2">
        <v>39.9</v>
      </c>
      <c r="AS1138" s="2">
        <v>58</v>
      </c>
      <c r="AT1138" s="2">
        <v>24.4</v>
      </c>
      <c r="AW1138" s="2">
        <v>85</v>
      </c>
      <c r="AX1138" s="2">
        <v>35.700000000000003</v>
      </c>
      <c r="AZ1138" s="2">
        <v>8</v>
      </c>
      <c r="BA1138" s="2">
        <v>3</v>
      </c>
      <c r="CA1138" s="2">
        <v>238</v>
      </c>
      <c r="CB1138" s="2">
        <v>187</v>
      </c>
      <c r="CC1138" s="2">
        <v>78.599999999999994</v>
      </c>
      <c r="CD1138" s="2">
        <v>187</v>
      </c>
      <c r="CE1138" s="2">
        <v>78.599999999999994</v>
      </c>
      <c r="CF1138" s="2">
        <v>78.599999999999994</v>
      </c>
      <c r="CG1138" s="2">
        <v>11</v>
      </c>
      <c r="CH1138" s="2">
        <v>4.5999999999999996</v>
      </c>
      <c r="CI1138" s="2">
        <v>40</v>
      </c>
      <c r="CJ1138" s="2">
        <v>16.8</v>
      </c>
      <c r="CK1138" s="2">
        <v>2</v>
      </c>
      <c r="CL1138" s="2">
        <v>0.8</v>
      </c>
      <c r="CM1138" s="2">
        <v>120</v>
      </c>
      <c r="CN1138" s="2">
        <v>50.4</v>
      </c>
      <c r="CO1138" s="2">
        <v>65</v>
      </c>
      <c r="CP1138" s="2">
        <v>27.3</v>
      </c>
      <c r="CS1138" s="2">
        <v>51</v>
      </c>
      <c r="CT1138" s="2">
        <v>21.4</v>
      </c>
      <c r="CV1138" s="2">
        <v>8</v>
      </c>
      <c r="CW1138" s="2">
        <v>3</v>
      </c>
    </row>
    <row r="1139" spans="1:101" ht="12.75" customHeight="1" x14ac:dyDescent="0.2">
      <c r="A1139">
        <v>8</v>
      </c>
      <c r="B1139" s="2">
        <v>3751</v>
      </c>
      <c r="C1139" s="17">
        <v>2.5299999999999998</v>
      </c>
      <c r="D1139" s="2">
        <v>1.94</v>
      </c>
      <c r="F1139" s="15">
        <v>2.3879999999999999</v>
      </c>
      <c r="G1139" s="17">
        <v>247</v>
      </c>
      <c r="H1139" s="2">
        <v>132</v>
      </c>
      <c r="I1139" s="2">
        <v>53.2</v>
      </c>
      <c r="J1139" s="2">
        <v>132</v>
      </c>
      <c r="K1139" s="2">
        <v>53.2</v>
      </c>
      <c r="L1139" s="2">
        <v>53.4</v>
      </c>
      <c r="M1139" s="2">
        <v>61</v>
      </c>
      <c r="N1139" s="2">
        <v>24.6</v>
      </c>
      <c r="O1139" s="2">
        <v>54</v>
      </c>
      <c r="P1139" s="2">
        <v>21.8</v>
      </c>
      <c r="Q1139" s="2">
        <v>1</v>
      </c>
      <c r="R1139" s="2">
        <v>0.4</v>
      </c>
      <c r="S1139" s="2">
        <v>66</v>
      </c>
      <c r="T1139" s="2">
        <v>26.6</v>
      </c>
      <c r="U1139" s="2">
        <v>65</v>
      </c>
      <c r="V1139" s="2">
        <v>26.2</v>
      </c>
      <c r="W1139" s="2">
        <v>1</v>
      </c>
      <c r="X1139" s="2">
        <v>0.4</v>
      </c>
      <c r="Y1139" s="2">
        <v>116</v>
      </c>
      <c r="Z1139" s="2">
        <v>46.8</v>
      </c>
      <c r="AA1139" s="2">
        <v>1</v>
      </c>
      <c r="AB1139" s="2">
        <v>4</v>
      </c>
      <c r="AC1139" s="2">
        <v>4</v>
      </c>
      <c r="AE1139" s="2">
        <v>247</v>
      </c>
      <c r="AF1139" s="2">
        <v>78</v>
      </c>
      <c r="AG1139" s="2">
        <v>31.5</v>
      </c>
      <c r="AH1139" s="2">
        <v>78</v>
      </c>
      <c r="AI1139" s="2">
        <v>31.5</v>
      </c>
      <c r="AJ1139" s="2">
        <v>31.6</v>
      </c>
      <c r="AK1139" s="2">
        <v>110</v>
      </c>
      <c r="AL1139" s="2">
        <v>44.4</v>
      </c>
      <c r="AM1139" s="2">
        <v>59</v>
      </c>
      <c r="AN1139" s="2">
        <v>23.8</v>
      </c>
      <c r="AQ1139" s="2">
        <v>60</v>
      </c>
      <c r="AR1139" s="2">
        <v>24.2</v>
      </c>
      <c r="AS1139" s="2">
        <v>18</v>
      </c>
      <c r="AT1139" s="2">
        <v>7.3</v>
      </c>
      <c r="AU1139" s="2">
        <v>1</v>
      </c>
      <c r="AV1139" s="2">
        <v>0.4</v>
      </c>
      <c r="AW1139" s="2">
        <v>170</v>
      </c>
      <c r="AX1139" s="2">
        <v>68.5</v>
      </c>
      <c r="AY1139" s="2">
        <v>2</v>
      </c>
      <c r="AZ1139" s="2">
        <v>3</v>
      </c>
      <c r="BA1139" s="2">
        <v>4</v>
      </c>
      <c r="CA1139" s="2">
        <v>247</v>
      </c>
      <c r="CB1139" s="2">
        <v>137</v>
      </c>
      <c r="CC1139" s="2">
        <v>55.2</v>
      </c>
      <c r="CD1139" s="2">
        <v>137</v>
      </c>
      <c r="CE1139" s="2">
        <v>55.2</v>
      </c>
      <c r="CF1139" s="2">
        <v>55.5</v>
      </c>
      <c r="CG1139" s="2">
        <v>26</v>
      </c>
      <c r="CH1139" s="2">
        <v>10.5</v>
      </c>
      <c r="CI1139" s="2">
        <v>84</v>
      </c>
      <c r="CJ1139" s="2">
        <v>33.9</v>
      </c>
      <c r="CK1139" s="2">
        <v>13</v>
      </c>
      <c r="CL1139" s="2">
        <v>5.2</v>
      </c>
      <c r="CM1139" s="2">
        <v>98</v>
      </c>
      <c r="CN1139" s="2">
        <v>39.5</v>
      </c>
      <c r="CO1139" s="2">
        <v>26</v>
      </c>
      <c r="CP1139" s="2">
        <v>10.5</v>
      </c>
      <c r="CQ1139" s="2">
        <v>1</v>
      </c>
      <c r="CR1139" s="2">
        <v>0.4</v>
      </c>
      <c r="CS1139" s="2">
        <v>111</v>
      </c>
      <c r="CT1139" s="2">
        <v>44.8</v>
      </c>
      <c r="CU1139" s="2">
        <v>1</v>
      </c>
      <c r="CV1139" s="2">
        <v>4</v>
      </c>
      <c r="CW1139" s="2">
        <v>4</v>
      </c>
    </row>
    <row r="1140" spans="1:101" ht="12.75" customHeight="1" x14ac:dyDescent="0.2">
      <c r="A1140">
        <v>8</v>
      </c>
      <c r="B1140" s="2">
        <v>3752</v>
      </c>
      <c r="C1140" s="17">
        <v>3.15</v>
      </c>
      <c r="D1140" s="2">
        <v>2.76</v>
      </c>
      <c r="F1140" s="15">
        <v>2.9670000000000001</v>
      </c>
      <c r="G1140" s="17">
        <v>287</v>
      </c>
      <c r="H1140" s="2">
        <v>210</v>
      </c>
      <c r="I1140" s="2">
        <v>73.2</v>
      </c>
      <c r="J1140" s="2">
        <v>210</v>
      </c>
      <c r="K1140" s="2">
        <v>73.2</v>
      </c>
      <c r="L1140" s="2">
        <v>73.2</v>
      </c>
      <c r="M1140" s="2">
        <v>24</v>
      </c>
      <c r="N1140" s="2">
        <v>8.4</v>
      </c>
      <c r="O1140" s="2">
        <v>53</v>
      </c>
      <c r="P1140" s="2">
        <v>18.5</v>
      </c>
      <c r="S1140" s="2">
        <v>67</v>
      </c>
      <c r="T1140" s="2">
        <v>23.3</v>
      </c>
      <c r="U1140" s="2">
        <v>143</v>
      </c>
      <c r="V1140" s="2">
        <v>49.8</v>
      </c>
      <c r="Y1140" s="2">
        <v>77</v>
      </c>
      <c r="Z1140" s="2">
        <v>26.8</v>
      </c>
      <c r="AB1140" s="2">
        <v>2</v>
      </c>
      <c r="AC1140" s="2">
        <v>3</v>
      </c>
      <c r="AE1140" s="2">
        <v>287</v>
      </c>
      <c r="AF1140" s="2">
        <v>174</v>
      </c>
      <c r="AG1140" s="2">
        <v>60.6</v>
      </c>
      <c r="AH1140" s="2">
        <v>174</v>
      </c>
      <c r="AI1140" s="2">
        <v>60.6</v>
      </c>
      <c r="AJ1140" s="2">
        <v>60.6</v>
      </c>
      <c r="AK1140" s="2">
        <v>66</v>
      </c>
      <c r="AL1140" s="2">
        <v>23</v>
      </c>
      <c r="AM1140" s="2">
        <v>47</v>
      </c>
      <c r="AN1140" s="2">
        <v>16.399999999999999</v>
      </c>
      <c r="AQ1140" s="2">
        <v>64</v>
      </c>
      <c r="AR1140" s="2">
        <v>22.3</v>
      </c>
      <c r="AS1140" s="2">
        <v>110</v>
      </c>
      <c r="AT1140" s="2">
        <v>38.299999999999997</v>
      </c>
      <c r="AW1140" s="2">
        <v>113</v>
      </c>
      <c r="AX1140" s="2">
        <v>39.4</v>
      </c>
      <c r="AZ1140" s="2">
        <v>2</v>
      </c>
      <c r="BA1140" s="2">
        <v>3</v>
      </c>
      <c r="CA1140" s="2">
        <v>287</v>
      </c>
      <c r="CB1140" s="2">
        <v>208</v>
      </c>
      <c r="CC1140" s="2">
        <v>72.5</v>
      </c>
      <c r="CD1140" s="2">
        <v>208</v>
      </c>
      <c r="CE1140" s="2">
        <v>72.5</v>
      </c>
      <c r="CF1140" s="2">
        <v>72.5</v>
      </c>
      <c r="CG1140" s="2">
        <v>22</v>
      </c>
      <c r="CH1140" s="2">
        <v>7.7</v>
      </c>
      <c r="CI1140" s="2">
        <v>57</v>
      </c>
      <c r="CJ1140" s="2">
        <v>19.899999999999999</v>
      </c>
      <c r="CM1140" s="2">
        <v>117</v>
      </c>
      <c r="CN1140" s="2">
        <v>40.799999999999997</v>
      </c>
      <c r="CO1140" s="2">
        <v>91</v>
      </c>
      <c r="CP1140" s="2">
        <v>31.7</v>
      </c>
      <c r="CS1140" s="2">
        <v>79</v>
      </c>
      <c r="CT1140" s="2">
        <v>27.5</v>
      </c>
      <c r="CV1140" s="2">
        <v>2</v>
      </c>
      <c r="CW1140" s="2">
        <v>3</v>
      </c>
    </row>
    <row r="1141" spans="1:101" ht="12.75" customHeight="1" x14ac:dyDescent="0.2">
      <c r="A1141">
        <v>8</v>
      </c>
      <c r="B1141" s="2">
        <v>3754</v>
      </c>
      <c r="C1141" s="17">
        <v>2.77</v>
      </c>
      <c r="D1141" s="2">
        <v>2.31</v>
      </c>
      <c r="F1141" s="15">
        <v>2.589</v>
      </c>
      <c r="G1141" s="17">
        <v>278</v>
      </c>
      <c r="H1141" s="2">
        <v>178</v>
      </c>
      <c r="I1141" s="2">
        <v>63.6</v>
      </c>
      <c r="J1141" s="2">
        <v>178</v>
      </c>
      <c r="K1141" s="2">
        <v>63.6</v>
      </c>
      <c r="L1141" s="2">
        <v>64</v>
      </c>
      <c r="M1141" s="2">
        <v>39</v>
      </c>
      <c r="N1141" s="2">
        <v>13.9</v>
      </c>
      <c r="O1141" s="2">
        <v>61</v>
      </c>
      <c r="P1141" s="2">
        <v>21.8</v>
      </c>
      <c r="Q1141" s="2">
        <v>10</v>
      </c>
      <c r="R1141" s="2">
        <v>3.6</v>
      </c>
      <c r="S1141" s="2">
        <v>57</v>
      </c>
      <c r="T1141" s="2">
        <v>20.399999999999999</v>
      </c>
      <c r="U1141" s="2">
        <v>111</v>
      </c>
      <c r="V1141" s="2">
        <v>39.6</v>
      </c>
      <c r="W1141" s="2">
        <v>2</v>
      </c>
      <c r="X1141" s="2">
        <v>0.7</v>
      </c>
      <c r="Y1141" s="2">
        <v>102</v>
      </c>
      <c r="Z1141" s="2">
        <v>36.4</v>
      </c>
      <c r="AA1141" s="2">
        <v>2</v>
      </c>
      <c r="AB1141" s="2">
        <v>6</v>
      </c>
      <c r="AC1141" s="2">
        <v>3</v>
      </c>
      <c r="AE1141" s="2">
        <v>278</v>
      </c>
      <c r="AF1141" s="2">
        <v>125</v>
      </c>
      <c r="AG1141" s="2">
        <v>44.6</v>
      </c>
      <c r="AH1141" s="2">
        <v>125</v>
      </c>
      <c r="AI1141" s="2">
        <v>44.6</v>
      </c>
      <c r="AJ1141" s="2">
        <v>45</v>
      </c>
      <c r="AK1141" s="2">
        <v>91</v>
      </c>
      <c r="AL1141" s="2">
        <v>32.5</v>
      </c>
      <c r="AM1141" s="2">
        <v>62</v>
      </c>
      <c r="AN1141" s="2">
        <v>22.1</v>
      </c>
      <c r="AQ1141" s="2">
        <v>67</v>
      </c>
      <c r="AR1141" s="2">
        <v>23.9</v>
      </c>
      <c r="AS1141" s="2">
        <v>58</v>
      </c>
      <c r="AT1141" s="2">
        <v>20.7</v>
      </c>
      <c r="AU1141" s="2">
        <v>2</v>
      </c>
      <c r="AV1141" s="2">
        <v>0.7</v>
      </c>
      <c r="AW1141" s="2">
        <v>155</v>
      </c>
      <c r="AX1141" s="2">
        <v>55.4</v>
      </c>
      <c r="AY1141" s="2">
        <v>2</v>
      </c>
      <c r="AZ1141" s="2">
        <v>6</v>
      </c>
      <c r="BA1141" s="2">
        <v>3</v>
      </c>
      <c r="CA1141" s="2">
        <v>278</v>
      </c>
      <c r="CB1141" s="2">
        <v>192</v>
      </c>
      <c r="CC1141" s="2">
        <v>68.599999999999994</v>
      </c>
      <c r="CD1141" s="2">
        <v>192</v>
      </c>
      <c r="CE1141" s="2">
        <v>68.599999999999994</v>
      </c>
      <c r="CF1141" s="2">
        <v>69.099999999999994</v>
      </c>
      <c r="CG1141" s="2">
        <v>27</v>
      </c>
      <c r="CH1141" s="2">
        <v>9.6</v>
      </c>
      <c r="CI1141" s="2">
        <v>59</v>
      </c>
      <c r="CJ1141" s="2">
        <v>21.1</v>
      </c>
      <c r="CK1141" s="2">
        <v>17</v>
      </c>
      <c r="CL1141" s="2">
        <v>6.1</v>
      </c>
      <c r="CM1141" s="2">
        <v>120</v>
      </c>
      <c r="CN1141" s="2">
        <v>42.9</v>
      </c>
      <c r="CO1141" s="2">
        <v>55</v>
      </c>
      <c r="CP1141" s="2">
        <v>19.600000000000001</v>
      </c>
      <c r="CQ1141" s="2">
        <v>2</v>
      </c>
      <c r="CR1141" s="2">
        <v>0.7</v>
      </c>
      <c r="CS1141" s="2">
        <v>88</v>
      </c>
      <c r="CT1141" s="2">
        <v>31.4</v>
      </c>
      <c r="CU1141" s="2">
        <v>2</v>
      </c>
      <c r="CV1141" s="2">
        <v>6</v>
      </c>
      <c r="CW1141" s="2">
        <v>3</v>
      </c>
    </row>
    <row r="1142" spans="1:101" ht="12.75" customHeight="1" x14ac:dyDescent="0.2">
      <c r="A1142">
        <v>8</v>
      </c>
      <c r="B1142" s="2">
        <v>3758</v>
      </c>
      <c r="C1142" s="17">
        <v>2.39</v>
      </c>
      <c r="D1142" s="2">
        <v>2.02</v>
      </c>
      <c r="F1142" s="15">
        <v>2.2200000000000002</v>
      </c>
      <c r="G1142" s="17">
        <v>304</v>
      </c>
      <c r="H1142" s="2">
        <v>155</v>
      </c>
      <c r="I1142" s="2">
        <v>50.2</v>
      </c>
      <c r="J1142" s="2">
        <v>155</v>
      </c>
      <c r="K1142" s="2">
        <v>50.2</v>
      </c>
      <c r="L1142" s="2">
        <v>51</v>
      </c>
      <c r="M1142" s="2">
        <v>77</v>
      </c>
      <c r="N1142" s="2">
        <v>24.9</v>
      </c>
      <c r="O1142" s="2">
        <v>72</v>
      </c>
      <c r="P1142" s="2">
        <v>23.3</v>
      </c>
      <c r="Q1142" s="2">
        <v>9</v>
      </c>
      <c r="R1142" s="2">
        <v>2.9</v>
      </c>
      <c r="S1142" s="2">
        <v>66</v>
      </c>
      <c r="T1142" s="2">
        <v>21.4</v>
      </c>
      <c r="U1142" s="2">
        <v>80</v>
      </c>
      <c r="V1142" s="2">
        <v>25.9</v>
      </c>
      <c r="W1142" s="2">
        <v>5</v>
      </c>
      <c r="X1142" s="2">
        <v>1.6</v>
      </c>
      <c r="Y1142" s="2">
        <v>154</v>
      </c>
      <c r="Z1142" s="2">
        <v>49.8</v>
      </c>
      <c r="AA1142" s="2">
        <v>3</v>
      </c>
      <c r="AB1142" s="2">
        <v>3</v>
      </c>
      <c r="AC1142" s="2">
        <v>6</v>
      </c>
      <c r="AE1142" s="2">
        <v>306</v>
      </c>
      <c r="AF1142" s="2">
        <v>109</v>
      </c>
      <c r="AG1142" s="2">
        <v>35.200000000000003</v>
      </c>
      <c r="AH1142" s="2">
        <v>109</v>
      </c>
      <c r="AI1142" s="2">
        <v>35.200000000000003</v>
      </c>
      <c r="AJ1142" s="2">
        <v>35.6</v>
      </c>
      <c r="AK1142" s="2">
        <v>116</v>
      </c>
      <c r="AL1142" s="2">
        <v>37.4</v>
      </c>
      <c r="AM1142" s="2">
        <v>81</v>
      </c>
      <c r="AN1142" s="2">
        <v>26.1</v>
      </c>
      <c r="AO1142" s="2">
        <v>3</v>
      </c>
      <c r="AP1142" s="2">
        <v>1</v>
      </c>
      <c r="AQ1142" s="2">
        <v>77</v>
      </c>
      <c r="AR1142" s="2">
        <v>24.8</v>
      </c>
      <c r="AS1142" s="2">
        <v>29</v>
      </c>
      <c r="AT1142" s="2">
        <v>9.4</v>
      </c>
      <c r="AU1142" s="2">
        <v>4</v>
      </c>
      <c r="AV1142" s="2">
        <v>1.3</v>
      </c>
      <c r="AW1142" s="2">
        <v>201</v>
      </c>
      <c r="AX1142" s="2">
        <v>64.8</v>
      </c>
      <c r="AY1142" s="2">
        <v>2</v>
      </c>
      <c r="AZ1142" s="2">
        <v>3</v>
      </c>
      <c r="BA1142" s="2">
        <v>6</v>
      </c>
      <c r="CA1142" s="2">
        <v>304</v>
      </c>
      <c r="CB1142" s="2">
        <v>162</v>
      </c>
      <c r="CC1142" s="2">
        <v>52.4</v>
      </c>
      <c r="CD1142" s="2">
        <v>162</v>
      </c>
      <c r="CE1142" s="2">
        <v>52.4</v>
      </c>
      <c r="CF1142" s="2">
        <v>53.3</v>
      </c>
      <c r="CG1142" s="2">
        <v>57</v>
      </c>
      <c r="CH1142" s="2">
        <v>18.399999999999999</v>
      </c>
      <c r="CI1142" s="2">
        <v>85</v>
      </c>
      <c r="CJ1142" s="2">
        <v>27.5</v>
      </c>
      <c r="CK1142" s="2">
        <v>19</v>
      </c>
      <c r="CL1142" s="2">
        <v>6.1</v>
      </c>
      <c r="CM1142" s="2">
        <v>113</v>
      </c>
      <c r="CN1142" s="2">
        <v>36.6</v>
      </c>
      <c r="CO1142" s="2">
        <v>30</v>
      </c>
      <c r="CP1142" s="2">
        <v>9.6999999999999993</v>
      </c>
      <c r="CQ1142" s="2">
        <v>5</v>
      </c>
      <c r="CR1142" s="2">
        <v>1.6</v>
      </c>
      <c r="CS1142" s="2">
        <v>147</v>
      </c>
      <c r="CT1142" s="2">
        <v>47.6</v>
      </c>
      <c r="CU1142" s="2">
        <v>3</v>
      </c>
      <c r="CV1142" s="2">
        <v>3</v>
      </c>
      <c r="CW1142" s="2">
        <v>6</v>
      </c>
    </row>
    <row r="1143" spans="1:101" ht="12.75" customHeight="1" x14ac:dyDescent="0.2">
      <c r="A1143">
        <v>8</v>
      </c>
      <c r="B1143" s="2">
        <v>3762</v>
      </c>
      <c r="C1143" s="17">
        <v>2.8</v>
      </c>
      <c r="D1143" s="2">
        <v>2.5099999999999998</v>
      </c>
      <c r="F1143" s="15">
        <v>2.8510000000000004</v>
      </c>
      <c r="G1143" s="17">
        <v>176</v>
      </c>
      <c r="H1143" s="2">
        <v>104</v>
      </c>
      <c r="I1143" s="2">
        <v>58.8</v>
      </c>
      <c r="J1143" s="2">
        <v>104</v>
      </c>
      <c r="K1143" s="2">
        <v>58.8</v>
      </c>
      <c r="L1143" s="2">
        <v>59.1</v>
      </c>
      <c r="M1143" s="2">
        <v>35</v>
      </c>
      <c r="N1143" s="2">
        <v>19.8</v>
      </c>
      <c r="O1143" s="2">
        <v>37</v>
      </c>
      <c r="P1143" s="2">
        <v>20.9</v>
      </c>
      <c r="Q1143" s="2">
        <v>1</v>
      </c>
      <c r="R1143" s="2">
        <v>0.6</v>
      </c>
      <c r="S1143" s="2">
        <v>25</v>
      </c>
      <c r="T1143" s="2">
        <v>14.1</v>
      </c>
      <c r="U1143" s="2">
        <v>78</v>
      </c>
      <c r="V1143" s="2">
        <v>44.1</v>
      </c>
      <c r="W1143" s="2">
        <v>1</v>
      </c>
      <c r="X1143" s="2">
        <v>0.6</v>
      </c>
      <c r="Y1143" s="2">
        <v>73</v>
      </c>
      <c r="Z1143" s="2">
        <v>41.2</v>
      </c>
      <c r="AA1143" s="2">
        <v>10</v>
      </c>
      <c r="AB1143" s="2">
        <v>5</v>
      </c>
      <c r="AC1143" s="2">
        <v>3</v>
      </c>
      <c r="AE1143" s="2">
        <v>185</v>
      </c>
      <c r="AF1143" s="2">
        <v>97</v>
      </c>
      <c r="AG1143" s="2">
        <v>52.4</v>
      </c>
      <c r="AH1143" s="2">
        <v>97</v>
      </c>
      <c r="AI1143" s="2">
        <v>52.4</v>
      </c>
      <c r="AJ1143" s="2">
        <v>52.4</v>
      </c>
      <c r="AK1143" s="2">
        <v>53</v>
      </c>
      <c r="AL1143" s="2">
        <v>28.6</v>
      </c>
      <c r="AM1143" s="2">
        <v>35</v>
      </c>
      <c r="AN1143" s="2">
        <v>18.899999999999999</v>
      </c>
      <c r="AQ1143" s="2">
        <v>46</v>
      </c>
      <c r="AR1143" s="2">
        <v>24.9</v>
      </c>
      <c r="AS1143" s="2">
        <v>51</v>
      </c>
      <c r="AT1143" s="2">
        <v>27.6</v>
      </c>
      <c r="AW1143" s="2">
        <v>88</v>
      </c>
      <c r="AX1143" s="2">
        <v>47.6</v>
      </c>
      <c r="AY1143" s="2">
        <v>3</v>
      </c>
      <c r="AZ1143" s="2">
        <v>4</v>
      </c>
      <c r="BA1143" s="2">
        <v>3</v>
      </c>
      <c r="CA1143" s="2">
        <v>181</v>
      </c>
      <c r="CB1143" s="2">
        <v>128</v>
      </c>
      <c r="CC1143" s="2">
        <v>70.7</v>
      </c>
      <c r="CD1143" s="2">
        <v>128</v>
      </c>
      <c r="CE1143" s="2">
        <v>70.7</v>
      </c>
      <c r="CF1143" s="2">
        <v>70.7</v>
      </c>
      <c r="CG1143" s="2">
        <v>23</v>
      </c>
      <c r="CH1143" s="2">
        <v>12.7</v>
      </c>
      <c r="CI1143" s="2">
        <v>30</v>
      </c>
      <c r="CJ1143" s="2">
        <v>16.600000000000001</v>
      </c>
      <c r="CK1143" s="2">
        <v>4</v>
      </c>
      <c r="CL1143" s="2">
        <v>2.2000000000000002</v>
      </c>
      <c r="CM1143" s="2">
        <v>63</v>
      </c>
      <c r="CN1143" s="2">
        <v>34.799999999999997</v>
      </c>
      <c r="CO1143" s="2">
        <v>61</v>
      </c>
      <c r="CP1143" s="2">
        <v>33.700000000000003</v>
      </c>
      <c r="CS1143" s="2">
        <v>53</v>
      </c>
      <c r="CT1143" s="2">
        <v>29.3</v>
      </c>
      <c r="CU1143" s="2">
        <v>7</v>
      </c>
      <c r="CV1143" s="2">
        <v>4</v>
      </c>
      <c r="CW1143" s="2">
        <v>3</v>
      </c>
    </row>
    <row r="1144" spans="1:101" ht="12.75" customHeight="1" x14ac:dyDescent="0.2">
      <c r="A1144">
        <v>8</v>
      </c>
      <c r="B1144" s="2">
        <v>3764</v>
      </c>
      <c r="C1144" s="17">
        <v>2.89</v>
      </c>
      <c r="D1144" s="2">
        <v>2.4700000000000002</v>
      </c>
      <c r="F1144" s="15">
        <v>2.7</v>
      </c>
      <c r="G1144" s="17">
        <v>340</v>
      </c>
      <c r="H1144" s="2">
        <v>212</v>
      </c>
      <c r="I1144" s="2">
        <v>62.4</v>
      </c>
      <c r="J1144" s="2">
        <v>212</v>
      </c>
      <c r="K1144" s="2">
        <v>62.4</v>
      </c>
      <c r="L1144" s="2">
        <v>62.4</v>
      </c>
      <c r="M1144" s="2">
        <v>63</v>
      </c>
      <c r="N1144" s="2">
        <v>18.5</v>
      </c>
      <c r="O1144" s="2">
        <v>65</v>
      </c>
      <c r="P1144" s="2">
        <v>19.100000000000001</v>
      </c>
      <c r="S1144" s="2">
        <v>59</v>
      </c>
      <c r="T1144" s="2">
        <v>17.399999999999999</v>
      </c>
      <c r="U1144" s="2">
        <v>153</v>
      </c>
      <c r="V1144" s="2">
        <v>45</v>
      </c>
      <c r="Y1144" s="2">
        <v>128</v>
      </c>
      <c r="Z1144" s="2">
        <v>37.6</v>
      </c>
      <c r="AA1144" s="2">
        <v>1</v>
      </c>
      <c r="AB1144" s="2">
        <v>7</v>
      </c>
      <c r="AE1144" s="2">
        <v>339</v>
      </c>
      <c r="AF1144" s="2">
        <v>172</v>
      </c>
      <c r="AG1144" s="2">
        <v>50.7</v>
      </c>
      <c r="AH1144" s="2">
        <v>172</v>
      </c>
      <c r="AI1144" s="2">
        <v>50.7</v>
      </c>
      <c r="AJ1144" s="2">
        <v>50.7</v>
      </c>
      <c r="AK1144" s="2">
        <v>93</v>
      </c>
      <c r="AL1144" s="2">
        <v>27.4</v>
      </c>
      <c r="AM1144" s="2">
        <v>74</v>
      </c>
      <c r="AN1144" s="2">
        <v>21.8</v>
      </c>
      <c r="AQ1144" s="2">
        <v>91</v>
      </c>
      <c r="AR1144" s="2">
        <v>26.8</v>
      </c>
      <c r="AS1144" s="2">
        <v>81</v>
      </c>
      <c r="AT1144" s="2">
        <v>23.9</v>
      </c>
      <c r="AW1144" s="2">
        <v>167</v>
      </c>
      <c r="AX1144" s="2">
        <v>49.3</v>
      </c>
      <c r="AY1144" s="2">
        <v>1</v>
      </c>
      <c r="AZ1144" s="2">
        <v>8</v>
      </c>
      <c r="CA1144" s="2">
        <v>340</v>
      </c>
      <c r="CB1144" s="2">
        <v>205</v>
      </c>
      <c r="CC1144" s="2">
        <v>60.3</v>
      </c>
      <c r="CD1144" s="2">
        <v>205</v>
      </c>
      <c r="CE1144" s="2">
        <v>60.3</v>
      </c>
      <c r="CF1144" s="2">
        <v>60.3</v>
      </c>
      <c r="CG1144" s="2">
        <v>39</v>
      </c>
      <c r="CH1144" s="2">
        <v>11.5</v>
      </c>
      <c r="CI1144" s="2">
        <v>96</v>
      </c>
      <c r="CJ1144" s="2">
        <v>28.2</v>
      </c>
      <c r="CM1144" s="2">
        <v>133</v>
      </c>
      <c r="CN1144" s="2">
        <v>39.1</v>
      </c>
      <c r="CO1144" s="2">
        <v>72</v>
      </c>
      <c r="CP1144" s="2">
        <v>21.2</v>
      </c>
      <c r="CS1144" s="2">
        <v>135</v>
      </c>
      <c r="CT1144" s="2">
        <v>39.700000000000003</v>
      </c>
      <c r="CV1144" s="2">
        <v>8</v>
      </c>
    </row>
    <row r="1145" spans="1:101" ht="12.75" customHeight="1" x14ac:dyDescent="0.2">
      <c r="A1145">
        <v>8</v>
      </c>
      <c r="B1145" s="2">
        <v>3774</v>
      </c>
      <c r="C1145" s="17">
        <v>2.6</v>
      </c>
      <c r="D1145" s="2">
        <v>2.42</v>
      </c>
      <c r="F1145" s="15">
        <v>2.3540000000000001</v>
      </c>
      <c r="G1145" s="17">
        <v>218</v>
      </c>
      <c r="H1145" s="2">
        <v>128</v>
      </c>
      <c r="I1145" s="2">
        <v>58.7</v>
      </c>
      <c r="J1145" s="2">
        <v>128</v>
      </c>
      <c r="K1145" s="2">
        <v>58.7</v>
      </c>
      <c r="L1145" s="2">
        <v>58.7</v>
      </c>
      <c r="M1145" s="2">
        <v>55</v>
      </c>
      <c r="N1145" s="2">
        <v>25.2</v>
      </c>
      <c r="O1145" s="2">
        <v>35</v>
      </c>
      <c r="P1145" s="2">
        <v>16.100000000000001</v>
      </c>
      <c r="Q1145" s="2">
        <v>7</v>
      </c>
      <c r="R1145" s="2">
        <v>3.2</v>
      </c>
      <c r="S1145" s="2">
        <v>42</v>
      </c>
      <c r="T1145" s="2">
        <v>19.3</v>
      </c>
      <c r="U1145" s="2">
        <v>79</v>
      </c>
      <c r="V1145" s="2">
        <v>36.200000000000003</v>
      </c>
      <c r="Y1145" s="2">
        <v>90</v>
      </c>
      <c r="Z1145" s="2">
        <v>41.3</v>
      </c>
      <c r="AB1145" s="2">
        <v>4</v>
      </c>
      <c r="AC1145" s="2">
        <v>6</v>
      </c>
      <c r="AE1145" s="2">
        <v>219</v>
      </c>
      <c r="AF1145" s="2">
        <v>113</v>
      </c>
      <c r="AG1145" s="2">
        <v>51.6</v>
      </c>
      <c r="AH1145" s="2">
        <v>113</v>
      </c>
      <c r="AI1145" s="2">
        <v>51.6</v>
      </c>
      <c r="AJ1145" s="2">
        <v>51.6</v>
      </c>
      <c r="AK1145" s="2">
        <v>73</v>
      </c>
      <c r="AL1145" s="2">
        <v>33.299999999999997</v>
      </c>
      <c r="AM1145" s="2">
        <v>33</v>
      </c>
      <c r="AN1145" s="2">
        <v>15.1</v>
      </c>
      <c r="AO1145" s="2">
        <v>2</v>
      </c>
      <c r="AP1145" s="2">
        <v>0.9</v>
      </c>
      <c r="AQ1145" s="2">
        <v>52</v>
      </c>
      <c r="AR1145" s="2">
        <v>23.7</v>
      </c>
      <c r="AS1145" s="2">
        <v>59</v>
      </c>
      <c r="AT1145" s="2">
        <v>26.9</v>
      </c>
      <c r="AW1145" s="2">
        <v>106</v>
      </c>
      <c r="AX1145" s="2">
        <v>48.4</v>
      </c>
      <c r="AZ1145" s="2">
        <v>3</v>
      </c>
      <c r="BA1145" s="2">
        <v>6</v>
      </c>
      <c r="CA1145" s="2">
        <v>220</v>
      </c>
      <c r="CB1145" s="2">
        <v>113</v>
      </c>
      <c r="CC1145" s="2">
        <v>51.4</v>
      </c>
      <c r="CD1145" s="2">
        <v>113</v>
      </c>
      <c r="CE1145" s="2">
        <v>51.4</v>
      </c>
      <c r="CF1145" s="2">
        <v>51.4</v>
      </c>
      <c r="CG1145" s="2">
        <v>55</v>
      </c>
      <c r="CH1145" s="2">
        <v>25</v>
      </c>
      <c r="CI1145" s="2">
        <v>52</v>
      </c>
      <c r="CJ1145" s="2">
        <v>23.6</v>
      </c>
      <c r="CK1145" s="2">
        <v>5</v>
      </c>
      <c r="CL1145" s="2">
        <v>2.2999999999999998</v>
      </c>
      <c r="CM1145" s="2">
        <v>73</v>
      </c>
      <c r="CN1145" s="2">
        <v>33.200000000000003</v>
      </c>
      <c r="CO1145" s="2">
        <v>35</v>
      </c>
      <c r="CP1145" s="2">
        <v>15.9</v>
      </c>
      <c r="CS1145" s="2">
        <v>107</v>
      </c>
      <c r="CT1145" s="2">
        <v>48.6</v>
      </c>
      <c r="CV1145" s="2">
        <v>2</v>
      </c>
      <c r="CW1145" s="2">
        <v>6</v>
      </c>
    </row>
    <row r="1146" spans="1:101" ht="12.75" customHeight="1" x14ac:dyDescent="0.2">
      <c r="A1146">
        <v>8</v>
      </c>
      <c r="B1146" s="2">
        <v>3785</v>
      </c>
      <c r="C1146" s="17">
        <v>2.79</v>
      </c>
      <c r="D1146" s="2">
        <v>2.25</v>
      </c>
      <c r="F1146" s="15">
        <v>2.7789999999999999</v>
      </c>
      <c r="G1146" s="17">
        <v>304</v>
      </c>
      <c r="H1146" s="2">
        <v>177</v>
      </c>
      <c r="I1146" s="2">
        <v>58.2</v>
      </c>
      <c r="J1146" s="2">
        <v>177</v>
      </c>
      <c r="K1146" s="2">
        <v>58.2</v>
      </c>
      <c r="L1146" s="2">
        <v>58.2</v>
      </c>
      <c r="M1146" s="2">
        <v>48</v>
      </c>
      <c r="N1146" s="2">
        <v>15.8</v>
      </c>
      <c r="O1146" s="2">
        <v>79</v>
      </c>
      <c r="P1146" s="2">
        <v>26</v>
      </c>
      <c r="S1146" s="2">
        <v>67</v>
      </c>
      <c r="T1146" s="2">
        <v>22</v>
      </c>
      <c r="U1146" s="2">
        <v>110</v>
      </c>
      <c r="V1146" s="2">
        <v>36.200000000000003</v>
      </c>
      <c r="Y1146" s="2">
        <v>127</v>
      </c>
      <c r="Z1146" s="2">
        <v>41.8</v>
      </c>
      <c r="AB1146" s="2">
        <v>6</v>
      </c>
      <c r="AE1146" s="2">
        <v>304</v>
      </c>
      <c r="AF1146" s="2">
        <v>126</v>
      </c>
      <c r="AG1146" s="2">
        <v>41.4</v>
      </c>
      <c r="AH1146" s="2">
        <v>126</v>
      </c>
      <c r="AI1146" s="2">
        <v>41.4</v>
      </c>
      <c r="AJ1146" s="2">
        <v>41.4</v>
      </c>
      <c r="AK1146" s="2">
        <v>103</v>
      </c>
      <c r="AL1146" s="2">
        <v>33.9</v>
      </c>
      <c r="AM1146" s="2">
        <v>75</v>
      </c>
      <c r="AN1146" s="2">
        <v>24.7</v>
      </c>
      <c r="AQ1146" s="2">
        <v>73</v>
      </c>
      <c r="AR1146" s="2">
        <v>24</v>
      </c>
      <c r="AS1146" s="2">
        <v>53</v>
      </c>
      <c r="AT1146" s="2">
        <v>17.399999999999999</v>
      </c>
      <c r="AW1146" s="2">
        <v>178</v>
      </c>
      <c r="AX1146" s="2">
        <v>58.6</v>
      </c>
      <c r="AZ1146" s="2">
        <v>6</v>
      </c>
      <c r="CA1146" s="2">
        <v>303</v>
      </c>
      <c r="CB1146" s="2">
        <v>192</v>
      </c>
      <c r="CC1146" s="2">
        <v>63.4</v>
      </c>
      <c r="CD1146" s="2">
        <v>192</v>
      </c>
      <c r="CE1146" s="2">
        <v>63.4</v>
      </c>
      <c r="CF1146" s="2">
        <v>63.4</v>
      </c>
      <c r="CG1146" s="2">
        <v>26</v>
      </c>
      <c r="CH1146" s="2">
        <v>8.6</v>
      </c>
      <c r="CI1146" s="2">
        <v>85</v>
      </c>
      <c r="CJ1146" s="2">
        <v>28.1</v>
      </c>
      <c r="CK1146" s="2">
        <v>1</v>
      </c>
      <c r="CL1146" s="2">
        <v>0.3</v>
      </c>
      <c r="CM1146" s="2">
        <v>118</v>
      </c>
      <c r="CN1146" s="2">
        <v>38.9</v>
      </c>
      <c r="CO1146" s="2">
        <v>73</v>
      </c>
      <c r="CP1146" s="2">
        <v>24.1</v>
      </c>
      <c r="CS1146" s="2">
        <v>111</v>
      </c>
      <c r="CT1146" s="2">
        <v>36.6</v>
      </c>
      <c r="CV1146" s="2">
        <v>7</v>
      </c>
    </row>
    <row r="1147" spans="1:101" ht="12.75" customHeight="1" x14ac:dyDescent="0.2">
      <c r="A1147">
        <v>8</v>
      </c>
      <c r="B1147" s="2">
        <v>3788</v>
      </c>
      <c r="C1147" s="17">
        <v>2.36</v>
      </c>
      <c r="D1147" s="2">
        <v>1.98</v>
      </c>
      <c r="F1147" s="15">
        <v>2.1970000000000001</v>
      </c>
      <c r="G1147" s="17">
        <v>55</v>
      </c>
      <c r="H1147" s="2">
        <v>28</v>
      </c>
      <c r="I1147" s="2">
        <v>50</v>
      </c>
      <c r="J1147" s="2">
        <v>28</v>
      </c>
      <c r="K1147" s="2">
        <v>50</v>
      </c>
      <c r="L1147" s="2">
        <v>50.9</v>
      </c>
      <c r="M1147" s="2">
        <v>11</v>
      </c>
      <c r="N1147" s="2">
        <v>19.600000000000001</v>
      </c>
      <c r="O1147" s="2">
        <v>16</v>
      </c>
      <c r="P1147" s="2">
        <v>28.6</v>
      </c>
      <c r="Q1147" s="2">
        <v>2</v>
      </c>
      <c r="R1147" s="2">
        <v>3.6</v>
      </c>
      <c r="S1147" s="2">
        <v>15</v>
      </c>
      <c r="T1147" s="2">
        <v>26.8</v>
      </c>
      <c r="U1147" s="2">
        <v>11</v>
      </c>
      <c r="V1147" s="2">
        <v>19.600000000000001</v>
      </c>
      <c r="W1147" s="2">
        <v>1</v>
      </c>
      <c r="X1147" s="2">
        <v>1.8</v>
      </c>
      <c r="Y1147" s="2">
        <v>28</v>
      </c>
      <c r="Z1147" s="2">
        <v>50</v>
      </c>
      <c r="AB1147" s="2">
        <v>1</v>
      </c>
      <c r="AE1147" s="2">
        <v>55</v>
      </c>
      <c r="AF1147" s="2">
        <v>19</v>
      </c>
      <c r="AG1147" s="2">
        <v>33.9</v>
      </c>
      <c r="AH1147" s="2">
        <v>19</v>
      </c>
      <c r="AI1147" s="2">
        <v>33.9</v>
      </c>
      <c r="AJ1147" s="2">
        <v>34.5</v>
      </c>
      <c r="AK1147" s="2">
        <v>25</v>
      </c>
      <c r="AL1147" s="2">
        <v>44.6</v>
      </c>
      <c r="AM1147" s="2">
        <v>11</v>
      </c>
      <c r="AN1147" s="2">
        <v>19.600000000000001</v>
      </c>
      <c r="AQ1147" s="2">
        <v>12</v>
      </c>
      <c r="AR1147" s="2">
        <v>21.4</v>
      </c>
      <c r="AS1147" s="2">
        <v>7</v>
      </c>
      <c r="AT1147" s="2">
        <v>12.5</v>
      </c>
      <c r="AU1147" s="2">
        <v>1</v>
      </c>
      <c r="AV1147" s="2">
        <v>1.8</v>
      </c>
      <c r="AW1147" s="2">
        <v>37</v>
      </c>
      <c r="AX1147" s="2">
        <v>66.099999999999994</v>
      </c>
      <c r="AZ1147" s="2">
        <v>1</v>
      </c>
      <c r="CA1147" s="2">
        <v>55</v>
      </c>
      <c r="CB1147" s="2">
        <v>21</v>
      </c>
      <c r="CC1147" s="2">
        <v>37.5</v>
      </c>
      <c r="CD1147" s="2">
        <v>21</v>
      </c>
      <c r="CE1147" s="2">
        <v>37.5</v>
      </c>
      <c r="CF1147" s="2">
        <v>38.200000000000003</v>
      </c>
      <c r="CG1147" s="2">
        <v>10</v>
      </c>
      <c r="CH1147" s="2">
        <v>17.899999999999999</v>
      </c>
      <c r="CI1147" s="2">
        <v>24</v>
      </c>
      <c r="CJ1147" s="2">
        <v>42.9</v>
      </c>
      <c r="CK1147" s="2">
        <v>1</v>
      </c>
      <c r="CL1147" s="2">
        <v>1.8</v>
      </c>
      <c r="CM1147" s="2">
        <v>15</v>
      </c>
      <c r="CN1147" s="2">
        <v>26.8</v>
      </c>
      <c r="CO1147" s="2">
        <v>5</v>
      </c>
      <c r="CP1147" s="2">
        <v>8.9</v>
      </c>
      <c r="CQ1147" s="2">
        <v>1</v>
      </c>
      <c r="CR1147" s="2">
        <v>1.8</v>
      </c>
      <c r="CS1147" s="2">
        <v>35</v>
      </c>
      <c r="CT1147" s="2">
        <v>62.5</v>
      </c>
      <c r="CV1147" s="2">
        <v>1</v>
      </c>
    </row>
    <row r="1148" spans="1:101" ht="12.75" customHeight="1" x14ac:dyDescent="0.2">
      <c r="A1148">
        <v>8</v>
      </c>
      <c r="B1148" s="2">
        <v>3790</v>
      </c>
      <c r="C1148" s="17">
        <v>3.28</v>
      </c>
      <c r="D1148" s="2">
        <v>2.96</v>
      </c>
      <c r="F1148" s="15">
        <v>3.02</v>
      </c>
      <c r="G1148" s="17">
        <v>223</v>
      </c>
      <c r="H1148" s="2">
        <v>177</v>
      </c>
      <c r="I1148" s="2">
        <v>79.400000000000006</v>
      </c>
      <c r="J1148" s="2">
        <v>177</v>
      </c>
      <c r="K1148" s="2">
        <v>79.400000000000006</v>
      </c>
      <c r="L1148" s="2">
        <v>79.400000000000006</v>
      </c>
      <c r="M1148" s="2">
        <v>19</v>
      </c>
      <c r="N1148" s="2">
        <v>8.5</v>
      </c>
      <c r="O1148" s="2">
        <v>27</v>
      </c>
      <c r="P1148" s="2">
        <v>12.1</v>
      </c>
      <c r="S1148" s="2">
        <v>49</v>
      </c>
      <c r="T1148" s="2">
        <v>22</v>
      </c>
      <c r="U1148" s="2">
        <v>128</v>
      </c>
      <c r="V1148" s="2">
        <v>57.4</v>
      </c>
      <c r="Y1148" s="2">
        <v>46</v>
      </c>
      <c r="Z1148" s="2">
        <v>20.6</v>
      </c>
      <c r="AB1148" s="2">
        <v>2</v>
      </c>
      <c r="AE1148" s="2">
        <v>223</v>
      </c>
      <c r="AF1148" s="2">
        <v>156</v>
      </c>
      <c r="AG1148" s="2">
        <v>70</v>
      </c>
      <c r="AH1148" s="2">
        <v>156</v>
      </c>
      <c r="AI1148" s="2">
        <v>70</v>
      </c>
      <c r="AJ1148" s="2">
        <v>70</v>
      </c>
      <c r="AK1148" s="2">
        <v>30</v>
      </c>
      <c r="AL1148" s="2">
        <v>13.5</v>
      </c>
      <c r="AM1148" s="2">
        <v>37</v>
      </c>
      <c r="AN1148" s="2">
        <v>16.600000000000001</v>
      </c>
      <c r="AQ1148" s="2">
        <v>69</v>
      </c>
      <c r="AR1148" s="2">
        <v>30.9</v>
      </c>
      <c r="AS1148" s="2">
        <v>87</v>
      </c>
      <c r="AT1148" s="2">
        <v>39</v>
      </c>
      <c r="AW1148" s="2">
        <v>67</v>
      </c>
      <c r="AX1148" s="2">
        <v>30</v>
      </c>
      <c r="AZ1148" s="2">
        <v>2</v>
      </c>
      <c r="CA1148" s="2">
        <v>222</v>
      </c>
      <c r="CB1148" s="2">
        <v>166</v>
      </c>
      <c r="CC1148" s="2">
        <v>74.8</v>
      </c>
      <c r="CD1148" s="2">
        <v>166</v>
      </c>
      <c r="CE1148" s="2">
        <v>74.8</v>
      </c>
      <c r="CF1148" s="2">
        <v>74.8</v>
      </c>
      <c r="CG1148" s="2">
        <v>15</v>
      </c>
      <c r="CH1148" s="2">
        <v>6.8</v>
      </c>
      <c r="CI1148" s="2">
        <v>41</v>
      </c>
      <c r="CJ1148" s="2">
        <v>18.5</v>
      </c>
      <c r="CM1148" s="2">
        <v>91</v>
      </c>
      <c r="CN1148" s="2">
        <v>41</v>
      </c>
      <c r="CO1148" s="2">
        <v>75</v>
      </c>
      <c r="CP1148" s="2">
        <v>33.799999999999997</v>
      </c>
      <c r="CS1148" s="2">
        <v>56</v>
      </c>
      <c r="CT1148" s="2">
        <v>25.2</v>
      </c>
      <c r="CU1148" s="2">
        <v>1</v>
      </c>
      <c r="CV1148" s="2">
        <v>2</v>
      </c>
    </row>
    <row r="1149" spans="1:101" ht="12.75" customHeight="1" x14ac:dyDescent="0.2">
      <c r="A1149">
        <v>8</v>
      </c>
      <c r="B1149" s="2">
        <v>3791</v>
      </c>
      <c r="C1149" s="17">
        <v>2.65</v>
      </c>
      <c r="D1149" s="2">
        <v>2.4300000000000002</v>
      </c>
      <c r="F1149" s="15">
        <v>2.762</v>
      </c>
      <c r="G1149" s="17">
        <v>215</v>
      </c>
      <c r="H1149" s="2">
        <v>122</v>
      </c>
      <c r="I1149" s="2">
        <v>56.5</v>
      </c>
      <c r="J1149" s="2">
        <v>122</v>
      </c>
      <c r="K1149" s="2">
        <v>56.5</v>
      </c>
      <c r="L1149" s="2">
        <v>56.7</v>
      </c>
      <c r="M1149" s="2">
        <v>37</v>
      </c>
      <c r="N1149" s="2">
        <v>17.100000000000001</v>
      </c>
      <c r="O1149" s="2">
        <v>56</v>
      </c>
      <c r="P1149" s="2">
        <v>25.9</v>
      </c>
      <c r="S1149" s="2">
        <v>64</v>
      </c>
      <c r="T1149" s="2">
        <v>29.6</v>
      </c>
      <c r="U1149" s="2">
        <v>58</v>
      </c>
      <c r="V1149" s="2">
        <v>26.9</v>
      </c>
      <c r="W1149" s="2">
        <v>1</v>
      </c>
      <c r="X1149" s="2">
        <v>0.5</v>
      </c>
      <c r="Y1149" s="2">
        <v>94</v>
      </c>
      <c r="Z1149" s="2">
        <v>43.5</v>
      </c>
      <c r="AA1149" s="2">
        <v>4</v>
      </c>
      <c r="AB1149" s="2">
        <v>1</v>
      </c>
      <c r="AC1149" s="2">
        <v>5</v>
      </c>
      <c r="AE1149" s="2">
        <v>218</v>
      </c>
      <c r="AF1149" s="2">
        <v>108</v>
      </c>
      <c r="AG1149" s="2">
        <v>49.3</v>
      </c>
      <c r="AH1149" s="2">
        <v>108</v>
      </c>
      <c r="AI1149" s="2">
        <v>49.3</v>
      </c>
      <c r="AJ1149" s="2">
        <v>49.5</v>
      </c>
      <c r="AK1149" s="2">
        <v>59</v>
      </c>
      <c r="AL1149" s="2">
        <v>26.9</v>
      </c>
      <c r="AM1149" s="2">
        <v>51</v>
      </c>
      <c r="AN1149" s="2">
        <v>23.3</v>
      </c>
      <c r="AQ1149" s="2">
        <v>61</v>
      </c>
      <c r="AR1149" s="2">
        <v>27.9</v>
      </c>
      <c r="AS1149" s="2">
        <v>47</v>
      </c>
      <c r="AT1149" s="2">
        <v>21.5</v>
      </c>
      <c r="AU1149" s="2">
        <v>1</v>
      </c>
      <c r="AV1149" s="2">
        <v>0.5</v>
      </c>
      <c r="AW1149" s="2">
        <v>111</v>
      </c>
      <c r="AX1149" s="2">
        <v>50.7</v>
      </c>
      <c r="AY1149" s="2">
        <v>1</v>
      </c>
      <c r="AZ1149" s="2">
        <v>1</v>
      </c>
      <c r="BA1149" s="2">
        <v>5</v>
      </c>
      <c r="CA1149" s="2">
        <v>219</v>
      </c>
      <c r="CB1149" s="2">
        <v>140</v>
      </c>
      <c r="CC1149" s="2">
        <v>63.9</v>
      </c>
      <c r="CD1149" s="2">
        <v>140</v>
      </c>
      <c r="CE1149" s="2">
        <v>63.9</v>
      </c>
      <c r="CF1149" s="2">
        <v>63.9</v>
      </c>
      <c r="CG1149" s="2">
        <v>18</v>
      </c>
      <c r="CH1149" s="2">
        <v>8.1999999999999993</v>
      </c>
      <c r="CI1149" s="2">
        <v>61</v>
      </c>
      <c r="CJ1149" s="2">
        <v>27.9</v>
      </c>
      <c r="CM1149" s="2">
        <v>95</v>
      </c>
      <c r="CN1149" s="2">
        <v>43.4</v>
      </c>
      <c r="CO1149" s="2">
        <v>45</v>
      </c>
      <c r="CP1149" s="2">
        <v>20.5</v>
      </c>
      <c r="CS1149" s="2">
        <v>79</v>
      </c>
      <c r="CT1149" s="2">
        <v>36.1</v>
      </c>
      <c r="CU1149" s="2">
        <v>1</v>
      </c>
      <c r="CV1149" s="2">
        <v>1</v>
      </c>
      <c r="CW1149" s="2">
        <v>5</v>
      </c>
    </row>
    <row r="1150" spans="1:101" ht="12.75" customHeight="1" x14ac:dyDescent="0.2">
      <c r="A1150">
        <v>8</v>
      </c>
      <c r="B1150" s="2">
        <v>3795</v>
      </c>
      <c r="C1150" s="17">
        <v>2.93</v>
      </c>
      <c r="D1150" s="2">
        <v>2.13</v>
      </c>
      <c r="F1150" s="15">
        <v>2.7370000000000005</v>
      </c>
      <c r="G1150" s="17">
        <v>87</v>
      </c>
      <c r="H1150" s="2">
        <v>58</v>
      </c>
      <c r="I1150" s="2">
        <v>65.900000000000006</v>
      </c>
      <c r="J1150" s="2">
        <v>58</v>
      </c>
      <c r="K1150" s="2">
        <v>65.900000000000006</v>
      </c>
      <c r="L1150" s="2">
        <v>66.7</v>
      </c>
      <c r="M1150" s="2">
        <v>10</v>
      </c>
      <c r="N1150" s="2">
        <v>11.4</v>
      </c>
      <c r="O1150" s="2">
        <v>19</v>
      </c>
      <c r="P1150" s="2">
        <v>21.6</v>
      </c>
      <c r="S1150" s="2">
        <v>22</v>
      </c>
      <c r="T1150" s="2">
        <v>25</v>
      </c>
      <c r="U1150" s="2">
        <v>36</v>
      </c>
      <c r="V1150" s="2">
        <v>40.9</v>
      </c>
      <c r="W1150" s="2">
        <v>1</v>
      </c>
      <c r="X1150" s="2">
        <v>1.1000000000000001</v>
      </c>
      <c r="Y1150" s="2">
        <v>30</v>
      </c>
      <c r="Z1150" s="2">
        <v>34.1</v>
      </c>
      <c r="AB1150" s="2">
        <v>2</v>
      </c>
      <c r="AE1150" s="2">
        <v>87</v>
      </c>
      <c r="AF1150" s="2">
        <v>35</v>
      </c>
      <c r="AG1150" s="2">
        <v>39.799999999999997</v>
      </c>
      <c r="AH1150" s="2">
        <v>35</v>
      </c>
      <c r="AI1150" s="2">
        <v>39.799999999999997</v>
      </c>
      <c r="AJ1150" s="2">
        <v>40.200000000000003</v>
      </c>
      <c r="AK1150" s="2">
        <v>30</v>
      </c>
      <c r="AL1150" s="2">
        <v>34.1</v>
      </c>
      <c r="AM1150" s="2">
        <v>22</v>
      </c>
      <c r="AN1150" s="2">
        <v>25</v>
      </c>
      <c r="AQ1150" s="2">
        <v>27</v>
      </c>
      <c r="AR1150" s="2">
        <v>30.7</v>
      </c>
      <c r="AS1150" s="2">
        <v>8</v>
      </c>
      <c r="AT1150" s="2">
        <v>9.1</v>
      </c>
      <c r="AU1150" s="2">
        <v>1</v>
      </c>
      <c r="AV1150" s="2">
        <v>1.1000000000000001</v>
      </c>
      <c r="AW1150" s="2">
        <v>53</v>
      </c>
      <c r="AX1150" s="2">
        <v>60.2</v>
      </c>
      <c r="AZ1150" s="2">
        <v>2</v>
      </c>
      <c r="CA1150" s="2">
        <v>86</v>
      </c>
      <c r="CB1150" s="2">
        <v>54</v>
      </c>
      <c r="CC1150" s="2">
        <v>62.1</v>
      </c>
      <c r="CD1150" s="2">
        <v>54</v>
      </c>
      <c r="CE1150" s="2">
        <v>62.1</v>
      </c>
      <c r="CF1150" s="2">
        <v>62.8</v>
      </c>
      <c r="CG1150" s="2">
        <v>8</v>
      </c>
      <c r="CH1150" s="2">
        <v>9.1999999999999993</v>
      </c>
      <c r="CI1150" s="2">
        <v>24</v>
      </c>
      <c r="CJ1150" s="2">
        <v>27.6</v>
      </c>
      <c r="CM1150" s="2">
        <v>34</v>
      </c>
      <c r="CN1150" s="2">
        <v>39.1</v>
      </c>
      <c r="CO1150" s="2">
        <v>20</v>
      </c>
      <c r="CP1150" s="2">
        <v>23</v>
      </c>
      <c r="CQ1150" s="2">
        <v>1</v>
      </c>
      <c r="CR1150" s="2">
        <v>1.1000000000000001</v>
      </c>
      <c r="CS1150" s="2">
        <v>33</v>
      </c>
      <c r="CT1150" s="2">
        <v>37.9</v>
      </c>
      <c r="CV1150" s="2">
        <v>3</v>
      </c>
    </row>
    <row r="1151" spans="1:101" ht="12.75" customHeight="1" x14ac:dyDescent="0.2">
      <c r="A1151">
        <v>8</v>
      </c>
      <c r="B1151" s="2">
        <v>3796</v>
      </c>
      <c r="C1151" s="17">
        <v>3.08</v>
      </c>
      <c r="D1151" s="2">
        <v>2.44</v>
      </c>
      <c r="F1151" s="15">
        <v>2.8510000000000004</v>
      </c>
      <c r="G1151" s="17">
        <v>170</v>
      </c>
      <c r="H1151" s="2">
        <v>120</v>
      </c>
      <c r="I1151" s="2">
        <v>70.2</v>
      </c>
      <c r="J1151" s="2">
        <v>120</v>
      </c>
      <c r="K1151" s="2">
        <v>70.2</v>
      </c>
      <c r="L1151" s="2">
        <v>70.599999999999994</v>
      </c>
      <c r="M1151" s="2">
        <v>20</v>
      </c>
      <c r="N1151" s="2">
        <v>11.7</v>
      </c>
      <c r="O1151" s="2">
        <v>30</v>
      </c>
      <c r="P1151" s="2">
        <v>17.5</v>
      </c>
      <c r="S1151" s="2">
        <v>34</v>
      </c>
      <c r="T1151" s="2">
        <v>19.899999999999999</v>
      </c>
      <c r="U1151" s="2">
        <v>86</v>
      </c>
      <c r="V1151" s="2">
        <v>50.3</v>
      </c>
      <c r="W1151" s="2">
        <v>1</v>
      </c>
      <c r="X1151" s="2">
        <v>0.6</v>
      </c>
      <c r="Y1151" s="2">
        <v>51</v>
      </c>
      <c r="Z1151" s="2">
        <v>29.8</v>
      </c>
      <c r="AA1151" s="2">
        <v>1</v>
      </c>
      <c r="AB1151" s="2">
        <v>2</v>
      </c>
      <c r="AC1151" s="2">
        <v>2</v>
      </c>
      <c r="AE1151" s="2">
        <v>170</v>
      </c>
      <c r="AF1151" s="2">
        <v>87</v>
      </c>
      <c r="AG1151" s="2">
        <v>50.6</v>
      </c>
      <c r="AH1151" s="2">
        <v>87</v>
      </c>
      <c r="AI1151" s="2">
        <v>50.6</v>
      </c>
      <c r="AJ1151" s="2">
        <v>51.2</v>
      </c>
      <c r="AK1151" s="2">
        <v>48</v>
      </c>
      <c r="AL1151" s="2">
        <v>27.9</v>
      </c>
      <c r="AM1151" s="2">
        <v>35</v>
      </c>
      <c r="AN1151" s="2">
        <v>20.3</v>
      </c>
      <c r="AQ1151" s="2">
        <v>46</v>
      </c>
      <c r="AR1151" s="2">
        <v>26.7</v>
      </c>
      <c r="AS1151" s="2">
        <v>41</v>
      </c>
      <c r="AT1151" s="2">
        <v>23.8</v>
      </c>
      <c r="AU1151" s="2">
        <v>2</v>
      </c>
      <c r="AV1151" s="2">
        <v>1.2</v>
      </c>
      <c r="AW1151" s="2">
        <v>85</v>
      </c>
      <c r="AX1151" s="2">
        <v>49.4</v>
      </c>
      <c r="AY1151" s="2">
        <v>1</v>
      </c>
      <c r="AZ1151" s="2">
        <v>1</v>
      </c>
      <c r="BA1151" s="2">
        <v>2</v>
      </c>
      <c r="CA1151" s="2">
        <v>168</v>
      </c>
      <c r="CB1151" s="2">
        <v>113</v>
      </c>
      <c r="CC1151" s="2">
        <v>66.900000000000006</v>
      </c>
      <c r="CD1151" s="2">
        <v>113</v>
      </c>
      <c r="CE1151" s="2">
        <v>66.900000000000006</v>
      </c>
      <c r="CF1151" s="2">
        <v>67.3</v>
      </c>
      <c r="CG1151" s="2">
        <v>13</v>
      </c>
      <c r="CH1151" s="2">
        <v>7.7</v>
      </c>
      <c r="CI1151" s="2">
        <v>42</v>
      </c>
      <c r="CJ1151" s="2">
        <v>24.9</v>
      </c>
      <c r="CM1151" s="2">
        <v>67</v>
      </c>
      <c r="CN1151" s="2">
        <v>39.6</v>
      </c>
      <c r="CO1151" s="2">
        <v>46</v>
      </c>
      <c r="CP1151" s="2">
        <v>27.2</v>
      </c>
      <c r="CQ1151" s="2">
        <v>1</v>
      </c>
      <c r="CR1151" s="2">
        <v>0.6</v>
      </c>
      <c r="CS1151" s="2">
        <v>56</v>
      </c>
      <c r="CT1151" s="2">
        <v>33.1</v>
      </c>
      <c r="CU1151" s="2">
        <v>3</v>
      </c>
      <c r="CV1151" s="2">
        <v>2</v>
      </c>
      <c r="CW1151" s="2">
        <v>2</v>
      </c>
    </row>
    <row r="1152" spans="1:101" ht="12.75" customHeight="1" x14ac:dyDescent="0.2">
      <c r="A1152">
        <v>8</v>
      </c>
      <c r="B1152" s="2">
        <v>3799</v>
      </c>
      <c r="G1152" s="17">
        <v>9</v>
      </c>
      <c r="AE1152" s="2">
        <v>9</v>
      </c>
      <c r="CA1152" s="2">
        <v>9</v>
      </c>
    </row>
    <row r="1153" spans="1:101" ht="12.75" customHeight="1" x14ac:dyDescent="0.2">
      <c r="A1153">
        <v>8</v>
      </c>
      <c r="B1153" s="2">
        <v>3800</v>
      </c>
      <c r="C1153" s="17">
        <v>2.29</v>
      </c>
      <c r="D1153" s="2">
        <v>1.96</v>
      </c>
      <c r="F1153" s="15">
        <v>2.5</v>
      </c>
      <c r="G1153" s="17">
        <v>72</v>
      </c>
      <c r="H1153" s="2">
        <v>30</v>
      </c>
      <c r="I1153" s="2">
        <v>41.1</v>
      </c>
      <c r="J1153" s="2">
        <v>30</v>
      </c>
      <c r="K1153" s="2">
        <v>41.1</v>
      </c>
      <c r="L1153" s="2">
        <v>41.7</v>
      </c>
      <c r="M1153" s="2">
        <v>21</v>
      </c>
      <c r="N1153" s="2">
        <v>28.8</v>
      </c>
      <c r="O1153" s="2">
        <v>21</v>
      </c>
      <c r="P1153" s="2">
        <v>28.8</v>
      </c>
      <c r="S1153" s="2">
        <v>16</v>
      </c>
      <c r="T1153" s="2">
        <v>21.9</v>
      </c>
      <c r="U1153" s="2">
        <v>14</v>
      </c>
      <c r="V1153" s="2">
        <v>19.2</v>
      </c>
      <c r="W1153" s="2">
        <v>1</v>
      </c>
      <c r="X1153" s="2">
        <v>1.4</v>
      </c>
      <c r="Y1153" s="2">
        <v>43</v>
      </c>
      <c r="Z1153" s="2">
        <v>58.9</v>
      </c>
      <c r="AB1153" s="2">
        <v>1</v>
      </c>
      <c r="AC1153" s="2">
        <v>1</v>
      </c>
      <c r="AE1153" s="2">
        <v>73</v>
      </c>
      <c r="AF1153" s="2">
        <v>22</v>
      </c>
      <c r="AG1153" s="2">
        <v>30.1</v>
      </c>
      <c r="AH1153" s="2">
        <v>22</v>
      </c>
      <c r="AI1153" s="2">
        <v>30.1</v>
      </c>
      <c r="AJ1153" s="2">
        <v>30.1</v>
      </c>
      <c r="AK1153" s="2">
        <v>31</v>
      </c>
      <c r="AL1153" s="2">
        <v>42.5</v>
      </c>
      <c r="AM1153" s="2">
        <v>20</v>
      </c>
      <c r="AN1153" s="2">
        <v>27.4</v>
      </c>
      <c r="AQ1153" s="2">
        <v>16</v>
      </c>
      <c r="AR1153" s="2">
        <v>21.9</v>
      </c>
      <c r="AS1153" s="2">
        <v>6</v>
      </c>
      <c r="AT1153" s="2">
        <v>8.1999999999999993</v>
      </c>
      <c r="AW1153" s="2">
        <v>51</v>
      </c>
      <c r="AX1153" s="2">
        <v>69.900000000000006</v>
      </c>
      <c r="AZ1153" s="2">
        <v>1</v>
      </c>
      <c r="BA1153" s="2">
        <v>1</v>
      </c>
      <c r="CA1153" s="2">
        <v>72</v>
      </c>
      <c r="CB1153" s="2">
        <v>38</v>
      </c>
      <c r="CC1153" s="2">
        <v>52.8</v>
      </c>
      <c r="CD1153" s="2">
        <v>38</v>
      </c>
      <c r="CE1153" s="2">
        <v>52.8</v>
      </c>
      <c r="CF1153" s="2">
        <v>52.8</v>
      </c>
      <c r="CG1153" s="2">
        <v>11</v>
      </c>
      <c r="CH1153" s="2">
        <v>15.3</v>
      </c>
      <c r="CI1153" s="2">
        <v>23</v>
      </c>
      <c r="CJ1153" s="2">
        <v>31.9</v>
      </c>
      <c r="CM1153" s="2">
        <v>29</v>
      </c>
      <c r="CN1153" s="2">
        <v>40.299999999999997</v>
      </c>
      <c r="CO1153" s="2">
        <v>9</v>
      </c>
      <c r="CP1153" s="2">
        <v>12.5</v>
      </c>
      <c r="CS1153" s="2">
        <v>34</v>
      </c>
      <c r="CT1153" s="2">
        <v>47.2</v>
      </c>
      <c r="CU1153" s="2">
        <v>1</v>
      </c>
      <c r="CV1153" s="2">
        <v>1</v>
      </c>
      <c r="CW1153" s="2">
        <v>1</v>
      </c>
    </row>
    <row r="1154" spans="1:101" ht="12.75" customHeight="1" x14ac:dyDescent="0.2">
      <c r="A1154">
        <v>8</v>
      </c>
      <c r="B1154" s="2">
        <v>3818</v>
      </c>
    </row>
    <row r="1155" spans="1:101" ht="12.75" customHeight="1" x14ac:dyDescent="0.2">
      <c r="A1155">
        <v>8</v>
      </c>
      <c r="B1155" s="2">
        <v>3821</v>
      </c>
      <c r="C1155" s="17">
        <v>2.4</v>
      </c>
      <c r="D1155" s="2">
        <v>1.98</v>
      </c>
      <c r="F1155" s="15">
        <v>2.2840000000000003</v>
      </c>
      <c r="G1155" s="17">
        <v>159</v>
      </c>
      <c r="H1155" s="2">
        <v>76</v>
      </c>
      <c r="I1155" s="2">
        <v>46.9</v>
      </c>
      <c r="J1155" s="2">
        <v>76</v>
      </c>
      <c r="K1155" s="2">
        <v>46.9</v>
      </c>
      <c r="L1155" s="2">
        <v>47.8</v>
      </c>
      <c r="M1155" s="2">
        <v>45</v>
      </c>
      <c r="N1155" s="2">
        <v>27.8</v>
      </c>
      <c r="O1155" s="2">
        <v>38</v>
      </c>
      <c r="P1155" s="2">
        <v>23.5</v>
      </c>
      <c r="Q1155" s="2">
        <v>1</v>
      </c>
      <c r="R1155" s="2">
        <v>0.6</v>
      </c>
      <c r="S1155" s="2">
        <v>32</v>
      </c>
      <c r="T1155" s="2">
        <v>19.8</v>
      </c>
      <c r="U1155" s="2">
        <v>43</v>
      </c>
      <c r="V1155" s="2">
        <v>26.5</v>
      </c>
      <c r="W1155" s="2">
        <v>3</v>
      </c>
      <c r="X1155" s="2">
        <v>1.9</v>
      </c>
      <c r="Y1155" s="2">
        <v>86</v>
      </c>
      <c r="Z1155" s="2">
        <v>53.1</v>
      </c>
      <c r="AA1155" s="2">
        <v>1</v>
      </c>
      <c r="AB1155" s="2">
        <v>4</v>
      </c>
      <c r="AC1155" s="2">
        <v>5</v>
      </c>
      <c r="AE1155" s="2">
        <v>159</v>
      </c>
      <c r="AF1155" s="2">
        <v>53</v>
      </c>
      <c r="AG1155" s="2">
        <v>32.700000000000003</v>
      </c>
      <c r="AH1155" s="2">
        <v>53</v>
      </c>
      <c r="AI1155" s="2">
        <v>32.700000000000003</v>
      </c>
      <c r="AJ1155" s="2">
        <v>33.299999999999997</v>
      </c>
      <c r="AK1155" s="2">
        <v>70</v>
      </c>
      <c r="AL1155" s="2">
        <v>43.2</v>
      </c>
      <c r="AM1155" s="2">
        <v>36</v>
      </c>
      <c r="AN1155" s="2">
        <v>22.2</v>
      </c>
      <c r="AQ1155" s="2">
        <v>33</v>
      </c>
      <c r="AR1155" s="2">
        <v>20.399999999999999</v>
      </c>
      <c r="AS1155" s="2">
        <v>20</v>
      </c>
      <c r="AT1155" s="2">
        <v>12.3</v>
      </c>
      <c r="AU1155" s="2">
        <v>3</v>
      </c>
      <c r="AV1155" s="2">
        <v>1.9</v>
      </c>
      <c r="AW1155" s="2">
        <v>109</v>
      </c>
      <c r="AX1155" s="2">
        <v>67.3</v>
      </c>
      <c r="AY1155" s="2">
        <v>1</v>
      </c>
      <c r="AZ1155" s="2">
        <v>4</v>
      </c>
      <c r="BA1155" s="2">
        <v>5</v>
      </c>
      <c r="CA1155" s="2">
        <v>161</v>
      </c>
      <c r="CB1155" s="2">
        <v>69</v>
      </c>
      <c r="CC1155" s="2">
        <v>42.6</v>
      </c>
      <c r="CD1155" s="2">
        <v>69</v>
      </c>
      <c r="CE1155" s="2">
        <v>42.6</v>
      </c>
      <c r="CF1155" s="2">
        <v>42.9</v>
      </c>
      <c r="CG1155" s="2">
        <v>35</v>
      </c>
      <c r="CH1155" s="2">
        <v>21.6</v>
      </c>
      <c r="CI1155" s="2">
        <v>57</v>
      </c>
      <c r="CJ1155" s="2">
        <v>35.200000000000003</v>
      </c>
      <c r="CM1155" s="2">
        <v>55</v>
      </c>
      <c r="CN1155" s="2">
        <v>34</v>
      </c>
      <c r="CO1155" s="2">
        <v>14</v>
      </c>
      <c r="CP1155" s="2">
        <v>8.6</v>
      </c>
      <c r="CQ1155" s="2">
        <v>1</v>
      </c>
      <c r="CR1155" s="2">
        <v>0.6</v>
      </c>
      <c r="CS1155" s="2">
        <v>93</v>
      </c>
      <c r="CT1155" s="2">
        <v>57.4</v>
      </c>
      <c r="CU1155" s="2">
        <v>1</v>
      </c>
      <c r="CV1155" s="2">
        <v>4</v>
      </c>
      <c r="CW1155" s="2">
        <v>5</v>
      </c>
    </row>
    <row r="1156" spans="1:101" ht="12.75" customHeight="1" x14ac:dyDescent="0.2">
      <c r="A1156">
        <v>8</v>
      </c>
      <c r="B1156" s="2">
        <v>3824</v>
      </c>
      <c r="C1156" s="17">
        <v>2.86</v>
      </c>
      <c r="D1156" s="2">
        <v>2.62</v>
      </c>
      <c r="F1156" s="15">
        <v>2.9260000000000002</v>
      </c>
      <c r="G1156" s="17">
        <v>162</v>
      </c>
      <c r="H1156" s="2">
        <v>108</v>
      </c>
      <c r="I1156" s="2">
        <v>65.900000000000006</v>
      </c>
      <c r="J1156" s="2">
        <v>108</v>
      </c>
      <c r="K1156" s="2">
        <v>65.900000000000006</v>
      </c>
      <c r="L1156" s="2">
        <v>66.7</v>
      </c>
      <c r="M1156" s="2">
        <v>15</v>
      </c>
      <c r="N1156" s="2">
        <v>9.1</v>
      </c>
      <c r="O1156" s="2">
        <v>39</v>
      </c>
      <c r="P1156" s="2">
        <v>23.8</v>
      </c>
      <c r="S1156" s="2">
        <v>56</v>
      </c>
      <c r="T1156" s="2">
        <v>34.1</v>
      </c>
      <c r="U1156" s="2">
        <v>52</v>
      </c>
      <c r="V1156" s="2">
        <v>31.7</v>
      </c>
      <c r="W1156" s="2">
        <v>2</v>
      </c>
      <c r="X1156" s="2">
        <v>1.2</v>
      </c>
      <c r="Y1156" s="2">
        <v>56</v>
      </c>
      <c r="Z1156" s="2">
        <v>34.1</v>
      </c>
      <c r="AB1156" s="2">
        <v>3</v>
      </c>
      <c r="AE1156" s="2">
        <v>163</v>
      </c>
      <c r="AF1156" s="2">
        <v>97</v>
      </c>
      <c r="AG1156" s="2">
        <v>59.1</v>
      </c>
      <c r="AH1156" s="2">
        <v>97</v>
      </c>
      <c r="AI1156" s="2">
        <v>59.1</v>
      </c>
      <c r="AJ1156" s="2">
        <v>59.5</v>
      </c>
      <c r="AK1156" s="2">
        <v>32</v>
      </c>
      <c r="AL1156" s="2">
        <v>19.5</v>
      </c>
      <c r="AM1156" s="2">
        <v>34</v>
      </c>
      <c r="AN1156" s="2">
        <v>20.7</v>
      </c>
      <c r="AQ1156" s="2">
        <v>58</v>
      </c>
      <c r="AR1156" s="2">
        <v>35.4</v>
      </c>
      <c r="AS1156" s="2">
        <v>39</v>
      </c>
      <c r="AT1156" s="2">
        <v>23.8</v>
      </c>
      <c r="AU1156" s="2">
        <v>1</v>
      </c>
      <c r="AV1156" s="2">
        <v>0.6</v>
      </c>
      <c r="AW1156" s="2">
        <v>67</v>
      </c>
      <c r="AX1156" s="2">
        <v>40.9</v>
      </c>
      <c r="AZ1156" s="2">
        <v>3</v>
      </c>
      <c r="CA1156" s="2">
        <v>162</v>
      </c>
      <c r="CB1156" s="2">
        <v>115</v>
      </c>
      <c r="CC1156" s="2">
        <v>69.7</v>
      </c>
      <c r="CD1156" s="2">
        <v>115</v>
      </c>
      <c r="CE1156" s="2">
        <v>69.7</v>
      </c>
      <c r="CF1156" s="2">
        <v>71</v>
      </c>
      <c r="CG1156" s="2">
        <v>7</v>
      </c>
      <c r="CH1156" s="2">
        <v>4.2</v>
      </c>
      <c r="CI1156" s="2">
        <v>40</v>
      </c>
      <c r="CJ1156" s="2">
        <v>24.2</v>
      </c>
      <c r="CM1156" s="2">
        <v>64</v>
      </c>
      <c r="CN1156" s="2">
        <v>38.799999999999997</v>
      </c>
      <c r="CO1156" s="2">
        <v>51</v>
      </c>
      <c r="CP1156" s="2">
        <v>30.9</v>
      </c>
      <c r="CQ1156" s="2">
        <v>3</v>
      </c>
      <c r="CR1156" s="2">
        <v>1.8</v>
      </c>
      <c r="CS1156" s="2">
        <v>50</v>
      </c>
      <c r="CT1156" s="2">
        <v>30.3</v>
      </c>
      <c r="CV1156" s="2">
        <v>2</v>
      </c>
    </row>
    <row r="1157" spans="1:101" ht="12.75" customHeight="1" x14ac:dyDescent="0.2">
      <c r="A1157">
        <v>8</v>
      </c>
      <c r="B1157" s="2">
        <v>3829</v>
      </c>
      <c r="G1157" s="17">
        <v>3</v>
      </c>
      <c r="AE1157" s="2">
        <v>3</v>
      </c>
      <c r="CA1157" s="2">
        <v>3</v>
      </c>
    </row>
    <row r="1158" spans="1:101" ht="12.75" customHeight="1" x14ac:dyDescent="0.2">
      <c r="A1158">
        <v>8</v>
      </c>
      <c r="B1158" s="2">
        <v>3831</v>
      </c>
      <c r="C1158" s="17">
        <v>2.92</v>
      </c>
      <c r="D1158" s="2">
        <v>2.62</v>
      </c>
      <c r="F1158" s="15">
        <v>2.891</v>
      </c>
      <c r="G1158" s="17">
        <v>155</v>
      </c>
      <c r="H1158" s="2">
        <v>105</v>
      </c>
      <c r="I1158" s="2">
        <v>67.7</v>
      </c>
      <c r="J1158" s="2">
        <v>105</v>
      </c>
      <c r="K1158" s="2">
        <v>67.7</v>
      </c>
      <c r="L1158" s="2">
        <v>67.7</v>
      </c>
      <c r="M1158" s="2">
        <v>18</v>
      </c>
      <c r="N1158" s="2">
        <v>11.6</v>
      </c>
      <c r="O1158" s="2">
        <v>32</v>
      </c>
      <c r="P1158" s="2">
        <v>20.6</v>
      </c>
      <c r="Q1158" s="2">
        <v>2</v>
      </c>
      <c r="R1158" s="2">
        <v>1.3</v>
      </c>
      <c r="S1158" s="2">
        <v>42</v>
      </c>
      <c r="T1158" s="2">
        <v>27.1</v>
      </c>
      <c r="U1158" s="2">
        <v>61</v>
      </c>
      <c r="V1158" s="2">
        <v>39.4</v>
      </c>
      <c r="Y1158" s="2">
        <v>50</v>
      </c>
      <c r="Z1158" s="2">
        <v>32.299999999999997</v>
      </c>
      <c r="AB1158" s="2">
        <v>1</v>
      </c>
      <c r="AC1158" s="2">
        <v>1</v>
      </c>
      <c r="AE1158" s="2">
        <v>155</v>
      </c>
      <c r="AF1158" s="2">
        <v>89</v>
      </c>
      <c r="AG1158" s="2">
        <v>57.4</v>
      </c>
      <c r="AH1158" s="2">
        <v>89</v>
      </c>
      <c r="AI1158" s="2">
        <v>57.4</v>
      </c>
      <c r="AJ1158" s="2">
        <v>57.4</v>
      </c>
      <c r="AK1158" s="2">
        <v>36</v>
      </c>
      <c r="AL1158" s="2">
        <v>23.2</v>
      </c>
      <c r="AM1158" s="2">
        <v>30</v>
      </c>
      <c r="AN1158" s="2">
        <v>19.399999999999999</v>
      </c>
      <c r="AQ1158" s="2">
        <v>46</v>
      </c>
      <c r="AR1158" s="2">
        <v>29.7</v>
      </c>
      <c r="AS1158" s="2">
        <v>43</v>
      </c>
      <c r="AT1158" s="2">
        <v>27.7</v>
      </c>
      <c r="AW1158" s="2">
        <v>66</v>
      </c>
      <c r="AX1158" s="2">
        <v>42.6</v>
      </c>
      <c r="AZ1158" s="2">
        <v>1</v>
      </c>
      <c r="BA1158" s="2">
        <v>1</v>
      </c>
      <c r="CA1158" s="2">
        <v>155</v>
      </c>
      <c r="CB1158" s="2">
        <v>116</v>
      </c>
      <c r="CC1158" s="2">
        <v>74.8</v>
      </c>
      <c r="CD1158" s="2">
        <v>116</v>
      </c>
      <c r="CE1158" s="2">
        <v>74.8</v>
      </c>
      <c r="CF1158" s="2">
        <v>74.8</v>
      </c>
      <c r="CG1158" s="2">
        <v>14</v>
      </c>
      <c r="CH1158" s="2">
        <v>9</v>
      </c>
      <c r="CI1158" s="2">
        <v>25</v>
      </c>
      <c r="CJ1158" s="2">
        <v>16.100000000000001</v>
      </c>
      <c r="CK1158" s="2">
        <v>2</v>
      </c>
      <c r="CL1158" s="2">
        <v>1.3</v>
      </c>
      <c r="CM1158" s="2">
        <v>72</v>
      </c>
      <c r="CN1158" s="2">
        <v>46.5</v>
      </c>
      <c r="CO1158" s="2">
        <v>42</v>
      </c>
      <c r="CP1158" s="2">
        <v>27.1</v>
      </c>
      <c r="CS1158" s="2">
        <v>39</v>
      </c>
      <c r="CT1158" s="2">
        <v>25.2</v>
      </c>
      <c r="CV1158" s="2">
        <v>1</v>
      </c>
      <c r="CW1158" s="2">
        <v>1</v>
      </c>
    </row>
    <row r="1159" spans="1:101" ht="12.75" customHeight="1" x14ac:dyDescent="0.2">
      <c r="A1159">
        <v>8</v>
      </c>
      <c r="B1159" s="2">
        <v>3851</v>
      </c>
      <c r="C1159" s="17">
        <v>2.99</v>
      </c>
      <c r="D1159" s="2">
        <v>2.74</v>
      </c>
      <c r="F1159" s="15">
        <v>2.9889999999999999</v>
      </c>
      <c r="G1159" s="17">
        <v>364</v>
      </c>
      <c r="H1159" s="2">
        <v>269</v>
      </c>
      <c r="I1159" s="2">
        <v>73.900000000000006</v>
      </c>
      <c r="J1159" s="2">
        <v>269</v>
      </c>
      <c r="K1159" s="2">
        <v>73.900000000000006</v>
      </c>
      <c r="L1159" s="2">
        <v>73.900000000000006</v>
      </c>
      <c r="M1159" s="2">
        <v>35</v>
      </c>
      <c r="N1159" s="2">
        <v>9.6</v>
      </c>
      <c r="O1159" s="2">
        <v>60</v>
      </c>
      <c r="P1159" s="2">
        <v>16.5</v>
      </c>
      <c r="Q1159" s="2">
        <v>5</v>
      </c>
      <c r="R1159" s="2">
        <v>1.4</v>
      </c>
      <c r="S1159" s="2">
        <v>121</v>
      </c>
      <c r="T1159" s="2">
        <v>33.200000000000003</v>
      </c>
      <c r="U1159" s="2">
        <v>143</v>
      </c>
      <c r="V1159" s="2">
        <v>39.299999999999997</v>
      </c>
      <c r="Y1159" s="2">
        <v>95</v>
      </c>
      <c r="Z1159" s="2">
        <v>26.1</v>
      </c>
      <c r="AA1159" s="2">
        <v>1</v>
      </c>
      <c r="AB1159" s="2">
        <v>1</v>
      </c>
      <c r="AC1159" s="2">
        <v>4</v>
      </c>
      <c r="AE1159" s="2">
        <v>365</v>
      </c>
      <c r="AF1159" s="2">
        <v>240</v>
      </c>
      <c r="AG1159" s="2">
        <v>65.8</v>
      </c>
      <c r="AH1159" s="2">
        <v>240</v>
      </c>
      <c r="AI1159" s="2">
        <v>65.8</v>
      </c>
      <c r="AJ1159" s="2">
        <v>65.8</v>
      </c>
      <c r="AK1159" s="2">
        <v>60</v>
      </c>
      <c r="AL1159" s="2">
        <v>16.399999999999999</v>
      </c>
      <c r="AM1159" s="2">
        <v>65</v>
      </c>
      <c r="AN1159" s="2">
        <v>17.8</v>
      </c>
      <c r="AO1159" s="2">
        <v>2</v>
      </c>
      <c r="AP1159" s="2">
        <v>0.5</v>
      </c>
      <c r="AQ1159" s="2">
        <v>142</v>
      </c>
      <c r="AR1159" s="2">
        <v>38.9</v>
      </c>
      <c r="AS1159" s="2">
        <v>96</v>
      </c>
      <c r="AT1159" s="2">
        <v>26.3</v>
      </c>
      <c r="AW1159" s="2">
        <v>125</v>
      </c>
      <c r="AX1159" s="2">
        <v>34.200000000000003</v>
      </c>
      <c r="AZ1159" s="2">
        <v>1</v>
      </c>
      <c r="BA1159" s="2">
        <v>4</v>
      </c>
      <c r="CA1159" s="2">
        <v>365</v>
      </c>
      <c r="CB1159" s="2">
        <v>304</v>
      </c>
      <c r="CC1159" s="2">
        <v>83.3</v>
      </c>
      <c r="CD1159" s="2">
        <v>304</v>
      </c>
      <c r="CE1159" s="2">
        <v>83.3</v>
      </c>
      <c r="CF1159" s="2">
        <v>83.3</v>
      </c>
      <c r="CG1159" s="2">
        <v>15</v>
      </c>
      <c r="CH1159" s="2">
        <v>4.0999999999999996</v>
      </c>
      <c r="CI1159" s="2">
        <v>46</v>
      </c>
      <c r="CJ1159" s="2">
        <v>12.6</v>
      </c>
      <c r="CK1159" s="2">
        <v>16</v>
      </c>
      <c r="CL1159" s="2">
        <v>4.4000000000000004</v>
      </c>
      <c r="CM1159" s="2">
        <v>168</v>
      </c>
      <c r="CN1159" s="2">
        <v>46</v>
      </c>
      <c r="CO1159" s="2">
        <v>120</v>
      </c>
      <c r="CP1159" s="2">
        <v>32.9</v>
      </c>
      <c r="CS1159" s="2">
        <v>61</v>
      </c>
      <c r="CT1159" s="2">
        <v>16.7</v>
      </c>
      <c r="CV1159" s="2">
        <v>1</v>
      </c>
      <c r="CW1159" s="2">
        <v>4</v>
      </c>
    </row>
    <row r="1160" spans="1:101" ht="12.75" customHeight="1" x14ac:dyDescent="0.2">
      <c r="A1160">
        <v>8</v>
      </c>
      <c r="B1160" s="2">
        <v>3874</v>
      </c>
      <c r="C1160" s="17">
        <v>3</v>
      </c>
      <c r="D1160" s="2">
        <v>2.29</v>
      </c>
      <c r="F1160" s="15">
        <v>2.4750000000000001</v>
      </c>
      <c r="G1160" s="17">
        <v>21</v>
      </c>
      <c r="H1160" s="2">
        <v>15</v>
      </c>
      <c r="I1160" s="2">
        <v>71.400000000000006</v>
      </c>
      <c r="J1160" s="2">
        <v>15</v>
      </c>
      <c r="K1160" s="2">
        <v>71.400000000000006</v>
      </c>
      <c r="L1160" s="2">
        <v>71.400000000000006</v>
      </c>
      <c r="M1160" s="2">
        <v>5</v>
      </c>
      <c r="N1160" s="2">
        <v>23.8</v>
      </c>
      <c r="O1160" s="2">
        <v>1</v>
      </c>
      <c r="P1160" s="2">
        <v>4.8</v>
      </c>
      <c r="S1160" s="2">
        <v>4</v>
      </c>
      <c r="T1160" s="2">
        <v>19</v>
      </c>
      <c r="U1160" s="2">
        <v>11</v>
      </c>
      <c r="V1160" s="2">
        <v>52.4</v>
      </c>
      <c r="Y1160" s="2">
        <v>6</v>
      </c>
      <c r="Z1160" s="2">
        <v>28.6</v>
      </c>
      <c r="AE1160" s="2">
        <v>21</v>
      </c>
      <c r="AF1160" s="2">
        <v>9</v>
      </c>
      <c r="AG1160" s="2">
        <v>42.9</v>
      </c>
      <c r="AH1160" s="2">
        <v>9</v>
      </c>
      <c r="AI1160" s="2">
        <v>42.9</v>
      </c>
      <c r="AJ1160" s="2">
        <v>42.9</v>
      </c>
      <c r="AK1160" s="2">
        <v>8</v>
      </c>
      <c r="AL1160" s="2">
        <v>38.1</v>
      </c>
      <c r="AM1160" s="2">
        <v>4</v>
      </c>
      <c r="AN1160" s="2">
        <v>19</v>
      </c>
      <c r="AQ1160" s="2">
        <v>4</v>
      </c>
      <c r="AR1160" s="2">
        <v>19</v>
      </c>
      <c r="AS1160" s="2">
        <v>5</v>
      </c>
      <c r="AT1160" s="2">
        <v>23.8</v>
      </c>
      <c r="AW1160" s="2">
        <v>12</v>
      </c>
      <c r="AX1160" s="2">
        <v>57.1</v>
      </c>
      <c r="CA1160" s="2">
        <v>21</v>
      </c>
      <c r="CB1160" s="2">
        <v>12</v>
      </c>
      <c r="CC1160" s="2">
        <v>57.1</v>
      </c>
      <c r="CD1160" s="2">
        <v>12</v>
      </c>
      <c r="CE1160" s="2">
        <v>57.1</v>
      </c>
      <c r="CF1160" s="2">
        <v>57.1</v>
      </c>
      <c r="CG1160" s="2">
        <v>6</v>
      </c>
      <c r="CH1160" s="2">
        <v>28.6</v>
      </c>
      <c r="CI1160" s="2">
        <v>3</v>
      </c>
      <c r="CJ1160" s="2">
        <v>14.3</v>
      </c>
      <c r="CM1160" s="2">
        <v>8</v>
      </c>
      <c r="CN1160" s="2">
        <v>38.1</v>
      </c>
      <c r="CO1160" s="2">
        <v>4</v>
      </c>
      <c r="CP1160" s="2">
        <v>19</v>
      </c>
      <c r="CS1160" s="2">
        <v>9</v>
      </c>
      <c r="CT1160" s="2">
        <v>42.9</v>
      </c>
    </row>
    <row r="1161" spans="1:101" ht="12.75" customHeight="1" x14ac:dyDescent="0.2">
      <c r="A1161">
        <v>8</v>
      </c>
      <c r="B1161" s="2">
        <v>3879</v>
      </c>
      <c r="C1161" s="17">
        <v>3.42</v>
      </c>
      <c r="D1161" s="2">
        <v>3.27</v>
      </c>
      <c r="F1161" s="15">
        <v>3.2230000000000008</v>
      </c>
      <c r="G1161" s="17">
        <v>265</v>
      </c>
      <c r="H1161" s="2">
        <v>227</v>
      </c>
      <c r="I1161" s="2">
        <v>85.7</v>
      </c>
      <c r="J1161" s="2">
        <v>227</v>
      </c>
      <c r="K1161" s="2">
        <v>85.7</v>
      </c>
      <c r="L1161" s="2">
        <v>85.7</v>
      </c>
      <c r="M1161" s="2">
        <v>7</v>
      </c>
      <c r="N1161" s="2">
        <v>2.6</v>
      </c>
      <c r="O1161" s="2">
        <v>31</v>
      </c>
      <c r="P1161" s="2">
        <v>11.7</v>
      </c>
      <c r="S1161" s="2">
        <v>71</v>
      </c>
      <c r="T1161" s="2">
        <v>26.8</v>
      </c>
      <c r="U1161" s="2">
        <v>156</v>
      </c>
      <c r="V1161" s="2">
        <v>58.9</v>
      </c>
      <c r="Y1161" s="2">
        <v>38</v>
      </c>
      <c r="Z1161" s="2">
        <v>14.3</v>
      </c>
      <c r="AB1161" s="2">
        <v>1</v>
      </c>
      <c r="AC1161" s="2">
        <v>1</v>
      </c>
      <c r="AE1161" s="2">
        <v>266</v>
      </c>
      <c r="AF1161" s="2">
        <v>219</v>
      </c>
      <c r="AG1161" s="2">
        <v>82.3</v>
      </c>
      <c r="AH1161" s="2">
        <v>219</v>
      </c>
      <c r="AI1161" s="2">
        <v>82.3</v>
      </c>
      <c r="AJ1161" s="2">
        <v>82.3</v>
      </c>
      <c r="AK1161" s="2">
        <v>16</v>
      </c>
      <c r="AL1161" s="2">
        <v>6</v>
      </c>
      <c r="AM1161" s="2">
        <v>31</v>
      </c>
      <c r="AN1161" s="2">
        <v>11.7</v>
      </c>
      <c r="AQ1161" s="2">
        <v>84</v>
      </c>
      <c r="AR1161" s="2">
        <v>31.6</v>
      </c>
      <c r="AS1161" s="2">
        <v>135</v>
      </c>
      <c r="AT1161" s="2">
        <v>50.8</v>
      </c>
      <c r="AW1161" s="2">
        <v>47</v>
      </c>
      <c r="AX1161" s="2">
        <v>17.7</v>
      </c>
      <c r="BA1161" s="2">
        <v>1</v>
      </c>
      <c r="CA1161" s="2">
        <v>265</v>
      </c>
      <c r="CB1161" s="2">
        <v>226</v>
      </c>
      <c r="CC1161" s="2">
        <v>85.3</v>
      </c>
      <c r="CD1161" s="2">
        <v>226</v>
      </c>
      <c r="CE1161" s="2">
        <v>85.3</v>
      </c>
      <c r="CF1161" s="2">
        <v>85.3</v>
      </c>
      <c r="CG1161" s="2">
        <v>3</v>
      </c>
      <c r="CH1161" s="2">
        <v>1.1000000000000001</v>
      </c>
      <c r="CI1161" s="2">
        <v>36</v>
      </c>
      <c r="CJ1161" s="2">
        <v>13.6</v>
      </c>
      <c r="CM1161" s="2">
        <v>125</v>
      </c>
      <c r="CN1161" s="2">
        <v>47.2</v>
      </c>
      <c r="CO1161" s="2">
        <v>101</v>
      </c>
      <c r="CP1161" s="2">
        <v>38.1</v>
      </c>
      <c r="CS1161" s="2">
        <v>39</v>
      </c>
      <c r="CT1161" s="2">
        <v>14.7</v>
      </c>
      <c r="CV1161" s="2">
        <v>1</v>
      </c>
      <c r="CW1161" s="2">
        <v>1</v>
      </c>
    </row>
    <row r="1162" spans="1:101" ht="12.75" customHeight="1" x14ac:dyDescent="0.2">
      <c r="A1162">
        <v>8</v>
      </c>
      <c r="B1162" s="2">
        <v>3890</v>
      </c>
      <c r="C1162" s="17">
        <v>3.26</v>
      </c>
      <c r="D1162" s="2">
        <v>2.8</v>
      </c>
      <c r="F1162" s="15">
        <v>3.0239999999999996</v>
      </c>
      <c r="G1162" s="17">
        <v>203</v>
      </c>
      <c r="H1162" s="2">
        <v>157</v>
      </c>
      <c r="I1162" s="2">
        <v>77</v>
      </c>
      <c r="J1162" s="2">
        <v>157</v>
      </c>
      <c r="K1162" s="2">
        <v>77</v>
      </c>
      <c r="L1162" s="2">
        <v>77.3</v>
      </c>
      <c r="M1162" s="2">
        <v>15</v>
      </c>
      <c r="N1162" s="2">
        <v>7.4</v>
      </c>
      <c r="O1162" s="2">
        <v>31</v>
      </c>
      <c r="P1162" s="2">
        <v>15.2</v>
      </c>
      <c r="S1162" s="2">
        <v>39</v>
      </c>
      <c r="T1162" s="2">
        <v>19.100000000000001</v>
      </c>
      <c r="U1162" s="2">
        <v>118</v>
      </c>
      <c r="V1162" s="2">
        <v>57.8</v>
      </c>
      <c r="W1162" s="2">
        <v>1</v>
      </c>
      <c r="X1162" s="2">
        <v>0.5</v>
      </c>
      <c r="Y1162" s="2">
        <v>47</v>
      </c>
      <c r="Z1162" s="2">
        <v>23</v>
      </c>
      <c r="AA1162" s="2">
        <v>1</v>
      </c>
      <c r="AB1162" s="2">
        <v>1</v>
      </c>
      <c r="AC1162" s="2">
        <v>5</v>
      </c>
      <c r="AE1162" s="2">
        <v>202</v>
      </c>
      <c r="AF1162" s="2">
        <v>125</v>
      </c>
      <c r="AG1162" s="2">
        <v>61.3</v>
      </c>
      <c r="AH1162" s="2">
        <v>125</v>
      </c>
      <c r="AI1162" s="2">
        <v>61.3</v>
      </c>
      <c r="AJ1162" s="2">
        <v>61.9</v>
      </c>
      <c r="AK1162" s="2">
        <v>43</v>
      </c>
      <c r="AL1162" s="2">
        <v>21.1</v>
      </c>
      <c r="AM1162" s="2">
        <v>34</v>
      </c>
      <c r="AN1162" s="2">
        <v>16.7</v>
      </c>
      <c r="AQ1162" s="2">
        <v>40</v>
      </c>
      <c r="AR1162" s="2">
        <v>19.600000000000001</v>
      </c>
      <c r="AS1162" s="2">
        <v>85</v>
      </c>
      <c r="AT1162" s="2">
        <v>41.7</v>
      </c>
      <c r="AU1162" s="2">
        <v>2</v>
      </c>
      <c r="AV1162" s="2">
        <v>1</v>
      </c>
      <c r="AW1162" s="2">
        <v>79</v>
      </c>
      <c r="AX1162" s="2">
        <v>38.700000000000003</v>
      </c>
      <c r="AY1162" s="2">
        <v>1</v>
      </c>
      <c r="AZ1162" s="2">
        <v>1</v>
      </c>
      <c r="BA1162" s="2">
        <v>5</v>
      </c>
      <c r="CA1162" s="2">
        <v>203</v>
      </c>
      <c r="CB1162" s="2">
        <v>154</v>
      </c>
      <c r="CC1162" s="2">
        <v>75.5</v>
      </c>
      <c r="CD1162" s="2">
        <v>154</v>
      </c>
      <c r="CE1162" s="2">
        <v>75.5</v>
      </c>
      <c r="CF1162" s="2">
        <v>75.900000000000006</v>
      </c>
      <c r="CG1162" s="2">
        <v>11</v>
      </c>
      <c r="CH1162" s="2">
        <v>5.4</v>
      </c>
      <c r="CI1162" s="2">
        <v>38</v>
      </c>
      <c r="CJ1162" s="2">
        <v>18.600000000000001</v>
      </c>
      <c r="CM1162" s="2">
        <v>86</v>
      </c>
      <c r="CN1162" s="2">
        <v>42.2</v>
      </c>
      <c r="CO1162" s="2">
        <v>68</v>
      </c>
      <c r="CP1162" s="2">
        <v>33.299999999999997</v>
      </c>
      <c r="CQ1162" s="2">
        <v>1</v>
      </c>
      <c r="CR1162" s="2">
        <v>0.5</v>
      </c>
      <c r="CS1162" s="2">
        <v>50</v>
      </c>
      <c r="CT1162" s="2">
        <v>24.5</v>
      </c>
      <c r="CU1162" s="2">
        <v>1</v>
      </c>
      <c r="CV1162" s="2">
        <v>1</v>
      </c>
      <c r="CW1162" s="2">
        <v>5</v>
      </c>
    </row>
    <row r="1163" spans="1:101" ht="12.75" customHeight="1" x14ac:dyDescent="0.2">
      <c r="A1163">
        <v>8</v>
      </c>
      <c r="B1163" s="2">
        <v>3891</v>
      </c>
      <c r="C1163" s="17">
        <v>3.32</v>
      </c>
      <c r="D1163" s="2">
        <v>2.67</v>
      </c>
      <c r="F1163" s="15">
        <v>3.0289999999999999</v>
      </c>
      <c r="G1163" s="17">
        <v>169</v>
      </c>
      <c r="H1163" s="2">
        <v>134</v>
      </c>
      <c r="I1163" s="2">
        <v>79.3</v>
      </c>
      <c r="J1163" s="2">
        <v>134</v>
      </c>
      <c r="K1163" s="2">
        <v>79.3</v>
      </c>
      <c r="L1163" s="2">
        <v>79.3</v>
      </c>
      <c r="M1163" s="2">
        <v>10</v>
      </c>
      <c r="N1163" s="2">
        <v>5.9</v>
      </c>
      <c r="O1163" s="2">
        <v>25</v>
      </c>
      <c r="P1163" s="2">
        <v>14.8</v>
      </c>
      <c r="S1163" s="2">
        <v>35</v>
      </c>
      <c r="T1163" s="2">
        <v>20.7</v>
      </c>
      <c r="U1163" s="2">
        <v>99</v>
      </c>
      <c r="V1163" s="2">
        <v>58.6</v>
      </c>
      <c r="Y1163" s="2">
        <v>35</v>
      </c>
      <c r="Z1163" s="2">
        <v>20.7</v>
      </c>
      <c r="AB1163" s="2">
        <v>1</v>
      </c>
      <c r="AC1163" s="2">
        <v>1</v>
      </c>
      <c r="AE1163" s="2">
        <v>169</v>
      </c>
      <c r="AF1163" s="2">
        <v>94</v>
      </c>
      <c r="AG1163" s="2">
        <v>55.6</v>
      </c>
      <c r="AH1163" s="2">
        <v>94</v>
      </c>
      <c r="AI1163" s="2">
        <v>55.6</v>
      </c>
      <c r="AJ1163" s="2">
        <v>55.6</v>
      </c>
      <c r="AK1163" s="2">
        <v>26</v>
      </c>
      <c r="AL1163" s="2">
        <v>15.4</v>
      </c>
      <c r="AM1163" s="2">
        <v>49</v>
      </c>
      <c r="AN1163" s="2">
        <v>29</v>
      </c>
      <c r="AQ1163" s="2">
        <v>48</v>
      </c>
      <c r="AR1163" s="2">
        <v>28.4</v>
      </c>
      <c r="AS1163" s="2">
        <v>46</v>
      </c>
      <c r="AT1163" s="2">
        <v>27.2</v>
      </c>
      <c r="AW1163" s="2">
        <v>75</v>
      </c>
      <c r="AX1163" s="2">
        <v>44.4</v>
      </c>
      <c r="AZ1163" s="2">
        <v>1</v>
      </c>
      <c r="BA1163" s="2">
        <v>1</v>
      </c>
      <c r="CA1163" s="2">
        <v>166</v>
      </c>
      <c r="CB1163" s="2">
        <v>121</v>
      </c>
      <c r="CC1163" s="2">
        <v>72</v>
      </c>
      <c r="CD1163" s="2">
        <v>121</v>
      </c>
      <c r="CE1163" s="2">
        <v>72</v>
      </c>
      <c r="CF1163" s="2">
        <v>72.900000000000006</v>
      </c>
      <c r="CG1163" s="2">
        <v>5</v>
      </c>
      <c r="CH1163" s="2">
        <v>3</v>
      </c>
      <c r="CI1163" s="2">
        <v>40</v>
      </c>
      <c r="CJ1163" s="2">
        <v>23.8</v>
      </c>
      <c r="CM1163" s="2">
        <v>60</v>
      </c>
      <c r="CN1163" s="2">
        <v>35.700000000000003</v>
      </c>
      <c r="CO1163" s="2">
        <v>61</v>
      </c>
      <c r="CP1163" s="2">
        <v>36.299999999999997</v>
      </c>
      <c r="CQ1163" s="2">
        <v>2</v>
      </c>
      <c r="CR1163" s="2">
        <v>1.2</v>
      </c>
      <c r="CS1163" s="2">
        <v>47</v>
      </c>
      <c r="CT1163" s="2">
        <v>28</v>
      </c>
      <c r="CU1163" s="2">
        <v>1</v>
      </c>
      <c r="CV1163" s="2">
        <v>1</v>
      </c>
      <c r="CW1163" s="2">
        <v>1</v>
      </c>
    </row>
    <row r="1164" spans="1:101" ht="12.75" customHeight="1" x14ac:dyDescent="0.2">
      <c r="A1164">
        <v>8</v>
      </c>
      <c r="B1164" s="2">
        <v>3893</v>
      </c>
      <c r="C1164" s="17">
        <v>2.72</v>
      </c>
      <c r="D1164" s="2">
        <v>2.34</v>
      </c>
      <c r="F1164" s="15">
        <v>2.5980000000000003</v>
      </c>
      <c r="G1164" s="17">
        <v>196</v>
      </c>
      <c r="H1164" s="2">
        <v>113</v>
      </c>
      <c r="I1164" s="2">
        <v>57.7</v>
      </c>
      <c r="J1164" s="2">
        <v>113</v>
      </c>
      <c r="K1164" s="2">
        <v>57.7</v>
      </c>
      <c r="L1164" s="2">
        <v>57.7</v>
      </c>
      <c r="M1164" s="2">
        <v>32</v>
      </c>
      <c r="N1164" s="2">
        <v>16.3</v>
      </c>
      <c r="O1164" s="2">
        <v>51</v>
      </c>
      <c r="P1164" s="2">
        <v>26</v>
      </c>
      <c r="S1164" s="2">
        <v>53</v>
      </c>
      <c r="T1164" s="2">
        <v>27</v>
      </c>
      <c r="U1164" s="2">
        <v>60</v>
      </c>
      <c r="V1164" s="2">
        <v>30.6</v>
      </c>
      <c r="Y1164" s="2">
        <v>83</v>
      </c>
      <c r="Z1164" s="2">
        <v>42.3</v>
      </c>
      <c r="AA1164" s="2">
        <v>1</v>
      </c>
      <c r="AB1164" s="2">
        <v>1</v>
      </c>
      <c r="AE1164" s="2">
        <v>196</v>
      </c>
      <c r="AF1164" s="2">
        <v>91</v>
      </c>
      <c r="AG1164" s="2">
        <v>46.4</v>
      </c>
      <c r="AH1164" s="2">
        <v>91</v>
      </c>
      <c r="AI1164" s="2">
        <v>46.4</v>
      </c>
      <c r="AJ1164" s="2">
        <v>46.4</v>
      </c>
      <c r="AK1164" s="2">
        <v>54</v>
      </c>
      <c r="AL1164" s="2">
        <v>27.6</v>
      </c>
      <c r="AM1164" s="2">
        <v>51</v>
      </c>
      <c r="AN1164" s="2">
        <v>26</v>
      </c>
      <c r="AQ1164" s="2">
        <v>62</v>
      </c>
      <c r="AR1164" s="2">
        <v>31.6</v>
      </c>
      <c r="AS1164" s="2">
        <v>29</v>
      </c>
      <c r="AT1164" s="2">
        <v>14.8</v>
      </c>
      <c r="AW1164" s="2">
        <v>105</v>
      </c>
      <c r="AX1164" s="2">
        <v>53.6</v>
      </c>
      <c r="AY1164" s="2">
        <v>1</v>
      </c>
      <c r="AZ1164" s="2">
        <v>1</v>
      </c>
      <c r="CA1164" s="2">
        <v>194</v>
      </c>
      <c r="CB1164" s="2">
        <v>111</v>
      </c>
      <c r="CC1164" s="2">
        <v>57.2</v>
      </c>
      <c r="CD1164" s="2">
        <v>111</v>
      </c>
      <c r="CE1164" s="2">
        <v>57.2</v>
      </c>
      <c r="CF1164" s="2">
        <v>57.2</v>
      </c>
      <c r="CG1164" s="2">
        <v>21</v>
      </c>
      <c r="CH1164" s="2">
        <v>10.8</v>
      </c>
      <c r="CI1164" s="2">
        <v>62</v>
      </c>
      <c r="CJ1164" s="2">
        <v>32</v>
      </c>
      <c r="CM1164" s="2">
        <v>85</v>
      </c>
      <c r="CN1164" s="2">
        <v>43.8</v>
      </c>
      <c r="CO1164" s="2">
        <v>26</v>
      </c>
      <c r="CP1164" s="2">
        <v>13.4</v>
      </c>
      <c r="CS1164" s="2">
        <v>83</v>
      </c>
      <c r="CT1164" s="2">
        <v>42.8</v>
      </c>
      <c r="CU1164" s="2">
        <v>2</v>
      </c>
      <c r="CV1164" s="2">
        <v>2</v>
      </c>
    </row>
    <row r="1165" spans="1:101" ht="12.75" customHeight="1" x14ac:dyDescent="0.2">
      <c r="A1165">
        <v>8</v>
      </c>
      <c r="B1165" s="2">
        <v>3894</v>
      </c>
      <c r="C1165" s="17">
        <v>2.2599999999999998</v>
      </c>
      <c r="D1165" s="2">
        <v>1.77</v>
      </c>
      <c r="F1165" s="15">
        <v>2.173</v>
      </c>
      <c r="G1165" s="17">
        <v>35</v>
      </c>
      <c r="H1165" s="2">
        <v>15</v>
      </c>
      <c r="I1165" s="2">
        <v>42.9</v>
      </c>
      <c r="J1165" s="2">
        <v>15</v>
      </c>
      <c r="K1165" s="2">
        <v>42.9</v>
      </c>
      <c r="L1165" s="2">
        <v>42.9</v>
      </c>
      <c r="M1165" s="2">
        <v>11</v>
      </c>
      <c r="N1165" s="2">
        <v>31.4</v>
      </c>
      <c r="O1165" s="2">
        <v>9</v>
      </c>
      <c r="P1165" s="2">
        <v>25.7</v>
      </c>
      <c r="S1165" s="2">
        <v>10</v>
      </c>
      <c r="T1165" s="2">
        <v>28.6</v>
      </c>
      <c r="U1165" s="2">
        <v>5</v>
      </c>
      <c r="V1165" s="2">
        <v>14.3</v>
      </c>
      <c r="Y1165" s="2">
        <v>20</v>
      </c>
      <c r="Z1165" s="2">
        <v>57.1</v>
      </c>
      <c r="AE1165" s="2">
        <v>35</v>
      </c>
      <c r="AF1165" s="2">
        <v>7</v>
      </c>
      <c r="AG1165" s="2">
        <v>20</v>
      </c>
      <c r="AH1165" s="2">
        <v>7</v>
      </c>
      <c r="AI1165" s="2">
        <v>20</v>
      </c>
      <c r="AJ1165" s="2">
        <v>20</v>
      </c>
      <c r="AK1165" s="2">
        <v>17</v>
      </c>
      <c r="AL1165" s="2">
        <v>48.6</v>
      </c>
      <c r="AM1165" s="2">
        <v>11</v>
      </c>
      <c r="AN1165" s="2">
        <v>31.4</v>
      </c>
      <c r="AQ1165" s="2">
        <v>5</v>
      </c>
      <c r="AR1165" s="2">
        <v>14.3</v>
      </c>
      <c r="AS1165" s="2">
        <v>2</v>
      </c>
      <c r="AT1165" s="2">
        <v>5.7</v>
      </c>
      <c r="AW1165" s="2">
        <v>28</v>
      </c>
      <c r="AX1165" s="2">
        <v>80</v>
      </c>
      <c r="CA1165" s="2">
        <v>35</v>
      </c>
      <c r="CB1165" s="2">
        <v>11</v>
      </c>
      <c r="CC1165" s="2">
        <v>31.4</v>
      </c>
      <c r="CD1165" s="2">
        <v>11</v>
      </c>
      <c r="CE1165" s="2">
        <v>31.4</v>
      </c>
      <c r="CF1165" s="2">
        <v>31.4</v>
      </c>
      <c r="CG1165" s="2">
        <v>6</v>
      </c>
      <c r="CH1165" s="2">
        <v>17.100000000000001</v>
      </c>
      <c r="CI1165" s="2">
        <v>18</v>
      </c>
      <c r="CJ1165" s="2">
        <v>51.4</v>
      </c>
      <c r="CM1165" s="2">
        <v>10</v>
      </c>
      <c r="CN1165" s="2">
        <v>28.6</v>
      </c>
      <c r="CO1165" s="2">
        <v>1</v>
      </c>
      <c r="CP1165" s="2">
        <v>2.9</v>
      </c>
      <c r="CS1165" s="2">
        <v>24</v>
      </c>
      <c r="CT1165" s="2">
        <v>68.599999999999994</v>
      </c>
    </row>
    <row r="1166" spans="1:101" ht="12.75" customHeight="1" x14ac:dyDescent="0.2">
      <c r="A1166">
        <v>8</v>
      </c>
      <c r="B1166" s="2">
        <v>3898</v>
      </c>
      <c r="C1166" s="17">
        <v>2.88</v>
      </c>
      <c r="D1166" s="2">
        <v>2.5099999999999998</v>
      </c>
      <c r="F1166" s="15">
        <v>2.5709999999999997</v>
      </c>
      <c r="G1166" s="17">
        <v>257</v>
      </c>
      <c r="H1166" s="2">
        <v>163</v>
      </c>
      <c r="I1166" s="2">
        <v>63.4</v>
      </c>
      <c r="J1166" s="2">
        <v>163</v>
      </c>
      <c r="K1166" s="2">
        <v>63.4</v>
      </c>
      <c r="L1166" s="2">
        <v>63.4</v>
      </c>
      <c r="M1166" s="2">
        <v>28</v>
      </c>
      <c r="N1166" s="2">
        <v>10.9</v>
      </c>
      <c r="O1166" s="2">
        <v>66</v>
      </c>
      <c r="P1166" s="2">
        <v>25.7</v>
      </c>
      <c r="S1166" s="2">
        <v>72</v>
      </c>
      <c r="T1166" s="2">
        <v>28</v>
      </c>
      <c r="U1166" s="2">
        <v>91</v>
      </c>
      <c r="V1166" s="2">
        <v>35.4</v>
      </c>
      <c r="Y1166" s="2">
        <v>94</v>
      </c>
      <c r="Z1166" s="2">
        <v>36.6</v>
      </c>
      <c r="AA1166" s="2">
        <v>1</v>
      </c>
      <c r="AB1166" s="2">
        <v>1</v>
      </c>
      <c r="AC1166" s="2">
        <v>4</v>
      </c>
      <c r="AE1166" s="2">
        <v>257</v>
      </c>
      <c r="AF1166" s="2">
        <v>137</v>
      </c>
      <c r="AG1166" s="2">
        <v>53.3</v>
      </c>
      <c r="AH1166" s="2">
        <v>137</v>
      </c>
      <c r="AI1166" s="2">
        <v>53.3</v>
      </c>
      <c r="AJ1166" s="2">
        <v>53.3</v>
      </c>
      <c r="AK1166" s="2">
        <v>71</v>
      </c>
      <c r="AL1166" s="2">
        <v>27.6</v>
      </c>
      <c r="AM1166" s="2">
        <v>49</v>
      </c>
      <c r="AN1166" s="2">
        <v>19.100000000000001</v>
      </c>
      <c r="AQ1166" s="2">
        <v>72</v>
      </c>
      <c r="AR1166" s="2">
        <v>28</v>
      </c>
      <c r="AS1166" s="2">
        <v>65</v>
      </c>
      <c r="AT1166" s="2">
        <v>25.3</v>
      </c>
      <c r="AW1166" s="2">
        <v>120</v>
      </c>
      <c r="AX1166" s="2">
        <v>46.7</v>
      </c>
      <c r="AY1166" s="2">
        <v>1</v>
      </c>
      <c r="AZ1166" s="2">
        <v>1</v>
      </c>
      <c r="BA1166" s="2">
        <v>4</v>
      </c>
      <c r="CA1166" s="2">
        <v>257</v>
      </c>
      <c r="CB1166" s="2">
        <v>144</v>
      </c>
      <c r="CC1166" s="2">
        <v>56</v>
      </c>
      <c r="CD1166" s="2">
        <v>144</v>
      </c>
      <c r="CE1166" s="2">
        <v>56</v>
      </c>
      <c r="CF1166" s="2">
        <v>56</v>
      </c>
      <c r="CG1166" s="2">
        <v>31</v>
      </c>
      <c r="CH1166" s="2">
        <v>12.1</v>
      </c>
      <c r="CI1166" s="2">
        <v>82</v>
      </c>
      <c r="CJ1166" s="2">
        <v>31.9</v>
      </c>
      <c r="CM1166" s="2">
        <v>110</v>
      </c>
      <c r="CN1166" s="2">
        <v>42.8</v>
      </c>
      <c r="CO1166" s="2">
        <v>34</v>
      </c>
      <c r="CP1166" s="2">
        <v>13.2</v>
      </c>
      <c r="CS1166" s="2">
        <v>113</v>
      </c>
      <c r="CT1166" s="2">
        <v>44</v>
      </c>
      <c r="CU1166" s="2">
        <v>1</v>
      </c>
      <c r="CV1166" s="2">
        <v>1</v>
      </c>
      <c r="CW1166" s="2">
        <v>4</v>
      </c>
    </row>
    <row r="1167" spans="1:101" ht="12.75" customHeight="1" x14ac:dyDescent="0.2">
      <c r="A1167">
        <v>8</v>
      </c>
      <c r="B1167" s="2">
        <v>3900</v>
      </c>
      <c r="C1167" s="17">
        <v>2.9</v>
      </c>
      <c r="D1167" s="2">
        <v>2.3199999999999998</v>
      </c>
      <c r="F1167" s="15">
        <v>2.56</v>
      </c>
      <c r="G1167" s="17">
        <v>50</v>
      </c>
      <c r="H1167" s="2">
        <v>32</v>
      </c>
      <c r="I1167" s="2">
        <v>64</v>
      </c>
      <c r="J1167" s="2">
        <v>32</v>
      </c>
      <c r="K1167" s="2">
        <v>64</v>
      </c>
      <c r="L1167" s="2">
        <v>64</v>
      </c>
      <c r="M1167" s="2">
        <v>6</v>
      </c>
      <c r="N1167" s="2">
        <v>12</v>
      </c>
      <c r="O1167" s="2">
        <v>12</v>
      </c>
      <c r="P1167" s="2">
        <v>24</v>
      </c>
      <c r="S1167" s="2">
        <v>13</v>
      </c>
      <c r="T1167" s="2">
        <v>26</v>
      </c>
      <c r="U1167" s="2">
        <v>19</v>
      </c>
      <c r="V1167" s="2">
        <v>38</v>
      </c>
      <c r="Y1167" s="2">
        <v>18</v>
      </c>
      <c r="Z1167" s="2">
        <v>36</v>
      </c>
      <c r="AE1167" s="2">
        <v>50</v>
      </c>
      <c r="AF1167" s="2">
        <v>23</v>
      </c>
      <c r="AG1167" s="2">
        <v>46</v>
      </c>
      <c r="AH1167" s="2">
        <v>23</v>
      </c>
      <c r="AI1167" s="2">
        <v>46</v>
      </c>
      <c r="AJ1167" s="2">
        <v>46</v>
      </c>
      <c r="AK1167" s="2">
        <v>15</v>
      </c>
      <c r="AL1167" s="2">
        <v>30</v>
      </c>
      <c r="AM1167" s="2">
        <v>12</v>
      </c>
      <c r="AN1167" s="2">
        <v>24</v>
      </c>
      <c r="AQ1167" s="2">
        <v>15</v>
      </c>
      <c r="AR1167" s="2">
        <v>30</v>
      </c>
      <c r="AS1167" s="2">
        <v>8</v>
      </c>
      <c r="AT1167" s="2">
        <v>16</v>
      </c>
      <c r="AW1167" s="2">
        <v>27</v>
      </c>
      <c r="AX1167" s="2">
        <v>54</v>
      </c>
      <c r="CA1167" s="2">
        <v>50</v>
      </c>
      <c r="CB1167" s="2">
        <v>30</v>
      </c>
      <c r="CC1167" s="2">
        <v>60</v>
      </c>
      <c r="CD1167" s="2">
        <v>30</v>
      </c>
      <c r="CE1167" s="2">
        <v>60</v>
      </c>
      <c r="CF1167" s="2">
        <v>60</v>
      </c>
      <c r="CG1167" s="2">
        <v>6</v>
      </c>
      <c r="CH1167" s="2">
        <v>12</v>
      </c>
      <c r="CI1167" s="2">
        <v>14</v>
      </c>
      <c r="CJ1167" s="2">
        <v>28</v>
      </c>
      <c r="CM1167" s="2">
        <v>26</v>
      </c>
      <c r="CN1167" s="2">
        <v>52</v>
      </c>
      <c r="CO1167" s="2">
        <v>4</v>
      </c>
      <c r="CP1167" s="2">
        <v>8</v>
      </c>
      <c r="CS1167" s="2">
        <v>20</v>
      </c>
      <c r="CT1167" s="2">
        <v>40</v>
      </c>
    </row>
    <row r="1168" spans="1:101" ht="12.75" customHeight="1" x14ac:dyDescent="0.2">
      <c r="A1168">
        <v>8</v>
      </c>
      <c r="B1168" s="2">
        <v>3902</v>
      </c>
      <c r="C1168" s="17">
        <v>2.68</v>
      </c>
      <c r="D1168" s="2">
        <v>2.11</v>
      </c>
      <c r="F1168" s="15">
        <v>2.4910000000000001</v>
      </c>
      <c r="G1168" s="17">
        <v>312</v>
      </c>
      <c r="H1168" s="2">
        <v>176</v>
      </c>
      <c r="I1168" s="2">
        <v>56.2</v>
      </c>
      <c r="J1168" s="2">
        <v>176</v>
      </c>
      <c r="K1168" s="2">
        <v>56.2</v>
      </c>
      <c r="L1168" s="2">
        <v>56.4</v>
      </c>
      <c r="M1168" s="2">
        <v>62</v>
      </c>
      <c r="N1168" s="2">
        <v>19.8</v>
      </c>
      <c r="O1168" s="2">
        <v>74</v>
      </c>
      <c r="P1168" s="2">
        <v>23.6</v>
      </c>
      <c r="S1168" s="2">
        <v>74</v>
      </c>
      <c r="T1168" s="2">
        <v>23.6</v>
      </c>
      <c r="U1168" s="2">
        <v>102</v>
      </c>
      <c r="V1168" s="2">
        <v>32.6</v>
      </c>
      <c r="W1168" s="2">
        <v>1</v>
      </c>
      <c r="X1168" s="2">
        <v>0.3</v>
      </c>
      <c r="Y1168" s="2">
        <v>137</v>
      </c>
      <c r="Z1168" s="2">
        <v>43.8</v>
      </c>
      <c r="AA1168" s="2">
        <v>1</v>
      </c>
      <c r="AB1168" s="2">
        <v>5</v>
      </c>
      <c r="AE1168" s="2">
        <v>310</v>
      </c>
      <c r="AF1168" s="2">
        <v>116</v>
      </c>
      <c r="AG1168" s="2">
        <v>37.299999999999997</v>
      </c>
      <c r="AH1168" s="2">
        <v>116</v>
      </c>
      <c r="AI1168" s="2">
        <v>37.299999999999997</v>
      </c>
      <c r="AJ1168" s="2">
        <v>37.4</v>
      </c>
      <c r="AK1168" s="2">
        <v>111</v>
      </c>
      <c r="AL1168" s="2">
        <v>35.700000000000003</v>
      </c>
      <c r="AM1168" s="2">
        <v>83</v>
      </c>
      <c r="AN1168" s="2">
        <v>26.7</v>
      </c>
      <c r="AO1168" s="2">
        <v>1</v>
      </c>
      <c r="AP1168" s="2">
        <v>0.3</v>
      </c>
      <c r="AQ1168" s="2">
        <v>80</v>
      </c>
      <c r="AR1168" s="2">
        <v>25.7</v>
      </c>
      <c r="AS1168" s="2">
        <v>35</v>
      </c>
      <c r="AT1168" s="2">
        <v>11.3</v>
      </c>
      <c r="AU1168" s="2">
        <v>1</v>
      </c>
      <c r="AV1168" s="2">
        <v>0.3</v>
      </c>
      <c r="AW1168" s="2">
        <v>195</v>
      </c>
      <c r="AX1168" s="2">
        <v>62.7</v>
      </c>
      <c r="AY1168" s="2">
        <v>1</v>
      </c>
      <c r="AZ1168" s="2">
        <v>7</v>
      </c>
      <c r="CA1168" s="2">
        <v>311</v>
      </c>
      <c r="CB1168" s="2">
        <v>173</v>
      </c>
      <c r="CC1168" s="2">
        <v>55.4</v>
      </c>
      <c r="CD1168" s="2">
        <v>173</v>
      </c>
      <c r="CE1168" s="2">
        <v>55.4</v>
      </c>
      <c r="CF1168" s="2">
        <v>55.6</v>
      </c>
      <c r="CG1168" s="2">
        <v>38</v>
      </c>
      <c r="CH1168" s="2">
        <v>12.2</v>
      </c>
      <c r="CI1168" s="2">
        <v>100</v>
      </c>
      <c r="CJ1168" s="2">
        <v>32.1</v>
      </c>
      <c r="CK1168" s="2">
        <v>7</v>
      </c>
      <c r="CL1168" s="2">
        <v>2.2000000000000002</v>
      </c>
      <c r="CM1168" s="2">
        <v>125</v>
      </c>
      <c r="CN1168" s="2">
        <v>40.1</v>
      </c>
      <c r="CO1168" s="2">
        <v>41</v>
      </c>
      <c r="CP1168" s="2">
        <v>13.1</v>
      </c>
      <c r="CQ1168" s="2">
        <v>1</v>
      </c>
      <c r="CR1168" s="2">
        <v>0.3</v>
      </c>
      <c r="CS1168" s="2">
        <v>139</v>
      </c>
      <c r="CT1168" s="2">
        <v>44.6</v>
      </c>
      <c r="CU1168" s="2">
        <v>3</v>
      </c>
      <c r="CV1168" s="2">
        <v>4</v>
      </c>
    </row>
    <row r="1169" spans="1:101" ht="12.75" customHeight="1" x14ac:dyDescent="0.2">
      <c r="A1169">
        <v>8</v>
      </c>
      <c r="B1169" s="2">
        <v>3903</v>
      </c>
      <c r="G1169" s="17">
        <v>2</v>
      </c>
      <c r="AE1169" s="2">
        <v>2</v>
      </c>
      <c r="CA1169" s="2">
        <v>2</v>
      </c>
    </row>
    <row r="1170" spans="1:101" ht="12.75" customHeight="1" x14ac:dyDescent="0.2">
      <c r="A1170">
        <v>8</v>
      </c>
      <c r="B1170" s="2">
        <v>3909</v>
      </c>
      <c r="C1170" s="17">
        <v>2.4500000000000002</v>
      </c>
      <c r="D1170" s="2">
        <v>2.4700000000000002</v>
      </c>
      <c r="F1170" s="15">
        <v>2.2599999999999998</v>
      </c>
      <c r="G1170" s="17">
        <v>85</v>
      </c>
      <c r="H1170" s="2">
        <v>42</v>
      </c>
      <c r="I1170" s="2">
        <v>49.4</v>
      </c>
      <c r="J1170" s="2">
        <v>42</v>
      </c>
      <c r="K1170" s="2">
        <v>49.4</v>
      </c>
      <c r="L1170" s="2">
        <v>49.4</v>
      </c>
      <c r="M1170" s="2">
        <v>20</v>
      </c>
      <c r="N1170" s="2">
        <v>23.5</v>
      </c>
      <c r="O1170" s="2">
        <v>23</v>
      </c>
      <c r="P1170" s="2">
        <v>27.1</v>
      </c>
      <c r="Q1170" s="2">
        <v>2</v>
      </c>
      <c r="R1170" s="2">
        <v>2.4</v>
      </c>
      <c r="S1170" s="2">
        <v>18</v>
      </c>
      <c r="T1170" s="2">
        <v>21.2</v>
      </c>
      <c r="U1170" s="2">
        <v>22</v>
      </c>
      <c r="V1170" s="2">
        <v>25.9</v>
      </c>
      <c r="Y1170" s="2">
        <v>43</v>
      </c>
      <c r="Z1170" s="2">
        <v>50.6</v>
      </c>
      <c r="AE1170" s="2">
        <v>85</v>
      </c>
      <c r="AF1170" s="2">
        <v>45</v>
      </c>
      <c r="AG1170" s="2">
        <v>52.9</v>
      </c>
      <c r="AH1170" s="2">
        <v>45</v>
      </c>
      <c r="AI1170" s="2">
        <v>52.9</v>
      </c>
      <c r="AJ1170" s="2">
        <v>52.9</v>
      </c>
      <c r="AK1170" s="2">
        <v>18</v>
      </c>
      <c r="AL1170" s="2">
        <v>21.2</v>
      </c>
      <c r="AM1170" s="2">
        <v>22</v>
      </c>
      <c r="AN1170" s="2">
        <v>25.9</v>
      </c>
      <c r="AO1170" s="2">
        <v>1</v>
      </c>
      <c r="AP1170" s="2">
        <v>1.2</v>
      </c>
      <c r="AQ1170" s="2">
        <v>28</v>
      </c>
      <c r="AR1170" s="2">
        <v>32.9</v>
      </c>
      <c r="AS1170" s="2">
        <v>16</v>
      </c>
      <c r="AT1170" s="2">
        <v>18.8</v>
      </c>
      <c r="AW1170" s="2">
        <v>40</v>
      </c>
      <c r="AX1170" s="2">
        <v>47.1</v>
      </c>
      <c r="CA1170" s="2">
        <v>85</v>
      </c>
      <c r="CB1170" s="2">
        <v>44</v>
      </c>
      <c r="CC1170" s="2">
        <v>51.8</v>
      </c>
      <c r="CD1170" s="2">
        <v>44</v>
      </c>
      <c r="CE1170" s="2">
        <v>51.8</v>
      </c>
      <c r="CF1170" s="2">
        <v>51.8</v>
      </c>
      <c r="CG1170" s="2">
        <v>12</v>
      </c>
      <c r="CH1170" s="2">
        <v>14.1</v>
      </c>
      <c r="CI1170" s="2">
        <v>29</v>
      </c>
      <c r="CJ1170" s="2">
        <v>34.1</v>
      </c>
      <c r="CK1170" s="2">
        <v>8</v>
      </c>
      <c r="CL1170" s="2">
        <v>9.4</v>
      </c>
      <c r="CM1170" s="2">
        <v>22</v>
      </c>
      <c r="CN1170" s="2">
        <v>25.9</v>
      </c>
      <c r="CO1170" s="2">
        <v>14</v>
      </c>
      <c r="CP1170" s="2">
        <v>16.5</v>
      </c>
      <c r="CS1170" s="2">
        <v>41</v>
      </c>
      <c r="CT1170" s="2">
        <v>48.2</v>
      </c>
    </row>
    <row r="1171" spans="1:101" ht="12.75" customHeight="1" x14ac:dyDescent="0.2">
      <c r="A1171">
        <v>8</v>
      </c>
      <c r="B1171" s="2">
        <v>3912</v>
      </c>
      <c r="G1171" s="17">
        <v>5</v>
      </c>
      <c r="AE1171" s="2">
        <v>6</v>
      </c>
      <c r="CA1171" s="2">
        <v>4</v>
      </c>
    </row>
    <row r="1172" spans="1:101" ht="12.75" customHeight="1" x14ac:dyDescent="0.2">
      <c r="A1172">
        <v>8</v>
      </c>
      <c r="B1172" s="2">
        <v>3922</v>
      </c>
      <c r="C1172" s="17">
        <v>2.93</v>
      </c>
      <c r="D1172" s="2">
        <v>2.69</v>
      </c>
      <c r="F1172" s="15">
        <v>2.8639999999999999</v>
      </c>
      <c r="G1172" s="17">
        <v>165</v>
      </c>
      <c r="H1172" s="2">
        <v>111</v>
      </c>
      <c r="I1172" s="2">
        <v>66.5</v>
      </c>
      <c r="J1172" s="2">
        <v>111</v>
      </c>
      <c r="K1172" s="2">
        <v>66.5</v>
      </c>
      <c r="L1172" s="2">
        <v>67.3</v>
      </c>
      <c r="M1172" s="2">
        <v>27</v>
      </c>
      <c r="N1172" s="2">
        <v>16.2</v>
      </c>
      <c r="O1172" s="2">
        <v>27</v>
      </c>
      <c r="P1172" s="2">
        <v>16.2</v>
      </c>
      <c r="S1172" s="2">
        <v>35</v>
      </c>
      <c r="T1172" s="2">
        <v>21</v>
      </c>
      <c r="U1172" s="2">
        <v>76</v>
      </c>
      <c r="V1172" s="2">
        <v>45.5</v>
      </c>
      <c r="W1172" s="2">
        <v>2</v>
      </c>
      <c r="X1172" s="2">
        <v>1.2</v>
      </c>
      <c r="Y1172" s="2">
        <v>56</v>
      </c>
      <c r="Z1172" s="2">
        <v>33.5</v>
      </c>
      <c r="AA1172" s="2">
        <v>2</v>
      </c>
      <c r="AB1172" s="2">
        <v>2</v>
      </c>
      <c r="AC1172" s="2">
        <v>1</v>
      </c>
      <c r="AE1172" s="2">
        <v>166</v>
      </c>
      <c r="AF1172" s="2">
        <v>98</v>
      </c>
      <c r="AG1172" s="2">
        <v>58.7</v>
      </c>
      <c r="AH1172" s="2">
        <v>98</v>
      </c>
      <c r="AI1172" s="2">
        <v>58.7</v>
      </c>
      <c r="AJ1172" s="2">
        <v>59</v>
      </c>
      <c r="AK1172" s="2">
        <v>42</v>
      </c>
      <c r="AL1172" s="2">
        <v>25.1</v>
      </c>
      <c r="AM1172" s="2">
        <v>26</v>
      </c>
      <c r="AN1172" s="2">
        <v>15.6</v>
      </c>
      <c r="AQ1172" s="2">
        <v>36</v>
      </c>
      <c r="AR1172" s="2">
        <v>21.6</v>
      </c>
      <c r="AS1172" s="2">
        <v>62</v>
      </c>
      <c r="AT1172" s="2">
        <v>37.1</v>
      </c>
      <c r="AU1172" s="2">
        <v>1</v>
      </c>
      <c r="AV1172" s="2">
        <v>0.6</v>
      </c>
      <c r="AW1172" s="2">
        <v>69</v>
      </c>
      <c r="AX1172" s="2">
        <v>41.3</v>
      </c>
      <c r="AY1172" s="2">
        <v>2</v>
      </c>
      <c r="AZ1172" s="2">
        <v>2</v>
      </c>
      <c r="BA1172" s="2">
        <v>1</v>
      </c>
      <c r="CA1172" s="2">
        <v>167</v>
      </c>
      <c r="CB1172" s="2">
        <v>111</v>
      </c>
      <c r="CC1172" s="2">
        <v>66.099999999999994</v>
      </c>
      <c r="CD1172" s="2">
        <v>111</v>
      </c>
      <c r="CE1172" s="2">
        <v>66.099999999999994</v>
      </c>
      <c r="CF1172" s="2">
        <v>66.5</v>
      </c>
      <c r="CG1172" s="2">
        <v>14</v>
      </c>
      <c r="CH1172" s="2">
        <v>8.3000000000000007</v>
      </c>
      <c r="CI1172" s="2">
        <v>42</v>
      </c>
      <c r="CJ1172" s="2">
        <v>25</v>
      </c>
      <c r="CM1172" s="2">
        <v>61</v>
      </c>
      <c r="CN1172" s="2">
        <v>36.299999999999997</v>
      </c>
      <c r="CO1172" s="2">
        <v>50</v>
      </c>
      <c r="CP1172" s="2">
        <v>29.8</v>
      </c>
      <c r="CQ1172" s="2">
        <v>1</v>
      </c>
      <c r="CR1172" s="2">
        <v>0.6</v>
      </c>
      <c r="CS1172" s="2">
        <v>57</v>
      </c>
      <c r="CT1172" s="2">
        <v>33.9</v>
      </c>
      <c r="CU1172" s="2">
        <v>1</v>
      </c>
      <c r="CV1172" s="2">
        <v>2</v>
      </c>
      <c r="CW1172" s="2">
        <v>1</v>
      </c>
    </row>
    <row r="1173" spans="1:101" ht="12.75" customHeight="1" x14ac:dyDescent="0.2">
      <c r="A1173">
        <v>8</v>
      </c>
      <c r="B1173" s="2">
        <v>3925</v>
      </c>
      <c r="G1173" s="17">
        <v>2</v>
      </c>
      <c r="AE1173" s="2">
        <v>2</v>
      </c>
      <c r="CA1173" s="2">
        <v>2</v>
      </c>
    </row>
    <row r="1174" spans="1:101" ht="12.75" customHeight="1" x14ac:dyDescent="0.2">
      <c r="A1174">
        <v>8</v>
      </c>
      <c r="B1174" s="2">
        <v>3926</v>
      </c>
      <c r="C1174" s="17">
        <v>3.11</v>
      </c>
      <c r="D1174" s="2">
        <v>2.93</v>
      </c>
      <c r="F1174" s="15">
        <v>3.04</v>
      </c>
      <c r="G1174" s="17">
        <v>304</v>
      </c>
      <c r="H1174" s="2">
        <v>223</v>
      </c>
      <c r="I1174" s="2">
        <v>73.400000000000006</v>
      </c>
      <c r="J1174" s="2">
        <v>223</v>
      </c>
      <c r="K1174" s="2">
        <v>73.400000000000006</v>
      </c>
      <c r="L1174" s="2">
        <v>73.400000000000006</v>
      </c>
      <c r="M1174" s="2">
        <v>43</v>
      </c>
      <c r="N1174" s="2">
        <v>14.1</v>
      </c>
      <c r="O1174" s="2">
        <v>38</v>
      </c>
      <c r="P1174" s="2">
        <v>12.5</v>
      </c>
      <c r="S1174" s="2">
        <v>66</v>
      </c>
      <c r="T1174" s="2">
        <v>21.7</v>
      </c>
      <c r="U1174" s="2">
        <v>157</v>
      </c>
      <c r="V1174" s="2">
        <v>51.6</v>
      </c>
      <c r="Y1174" s="2">
        <v>81</v>
      </c>
      <c r="Z1174" s="2">
        <v>26.6</v>
      </c>
      <c r="AB1174" s="2">
        <v>1</v>
      </c>
      <c r="AC1174" s="2">
        <v>4</v>
      </c>
      <c r="AE1174" s="2">
        <v>304</v>
      </c>
      <c r="AF1174" s="2">
        <v>212</v>
      </c>
      <c r="AG1174" s="2">
        <v>69.7</v>
      </c>
      <c r="AH1174" s="2">
        <v>212</v>
      </c>
      <c r="AI1174" s="2">
        <v>69.7</v>
      </c>
      <c r="AJ1174" s="2">
        <v>69.7</v>
      </c>
      <c r="AK1174" s="2">
        <v>47</v>
      </c>
      <c r="AL1174" s="2">
        <v>15.5</v>
      </c>
      <c r="AM1174" s="2">
        <v>45</v>
      </c>
      <c r="AN1174" s="2">
        <v>14.8</v>
      </c>
      <c r="AQ1174" s="2">
        <v>94</v>
      </c>
      <c r="AR1174" s="2">
        <v>30.9</v>
      </c>
      <c r="AS1174" s="2">
        <v>118</v>
      </c>
      <c r="AT1174" s="2">
        <v>38.799999999999997</v>
      </c>
      <c r="AW1174" s="2">
        <v>92</v>
      </c>
      <c r="AX1174" s="2">
        <v>30.3</v>
      </c>
      <c r="AZ1174" s="2">
        <v>1</v>
      </c>
      <c r="BA1174" s="2">
        <v>4</v>
      </c>
      <c r="CA1174" s="2">
        <v>302</v>
      </c>
      <c r="CB1174" s="2">
        <v>223</v>
      </c>
      <c r="CC1174" s="2">
        <v>73.599999999999994</v>
      </c>
      <c r="CD1174" s="2">
        <v>223</v>
      </c>
      <c r="CE1174" s="2">
        <v>73.599999999999994</v>
      </c>
      <c r="CF1174" s="2">
        <v>73.8</v>
      </c>
      <c r="CG1174" s="2">
        <v>22</v>
      </c>
      <c r="CH1174" s="2">
        <v>7.3</v>
      </c>
      <c r="CI1174" s="2">
        <v>57</v>
      </c>
      <c r="CJ1174" s="2">
        <v>18.8</v>
      </c>
      <c r="CM1174" s="2">
        <v>107</v>
      </c>
      <c r="CN1174" s="2">
        <v>35.299999999999997</v>
      </c>
      <c r="CO1174" s="2">
        <v>116</v>
      </c>
      <c r="CP1174" s="2">
        <v>38.299999999999997</v>
      </c>
      <c r="CQ1174" s="2">
        <v>1</v>
      </c>
      <c r="CR1174" s="2">
        <v>0.3</v>
      </c>
      <c r="CS1174" s="2">
        <v>80</v>
      </c>
      <c r="CT1174" s="2">
        <v>26.4</v>
      </c>
      <c r="CU1174" s="2">
        <v>1</v>
      </c>
      <c r="CV1174" s="2">
        <v>1</v>
      </c>
      <c r="CW1174" s="2">
        <v>4</v>
      </c>
    </row>
    <row r="1175" spans="1:101" ht="12.75" customHeight="1" x14ac:dyDescent="0.2">
      <c r="A1175">
        <v>8</v>
      </c>
      <c r="B1175" s="2">
        <v>3930</v>
      </c>
      <c r="C1175" s="17">
        <v>2.99</v>
      </c>
      <c r="D1175" s="2">
        <v>2.79</v>
      </c>
      <c r="F1175" s="15">
        <v>3</v>
      </c>
      <c r="G1175" s="17">
        <v>102</v>
      </c>
      <c r="H1175" s="2">
        <v>72</v>
      </c>
      <c r="I1175" s="2">
        <v>69.2</v>
      </c>
      <c r="J1175" s="2">
        <v>72</v>
      </c>
      <c r="K1175" s="2">
        <v>69.2</v>
      </c>
      <c r="L1175" s="2">
        <v>70.599999999999994</v>
      </c>
      <c r="M1175" s="2">
        <v>9</v>
      </c>
      <c r="N1175" s="2">
        <v>8.6999999999999993</v>
      </c>
      <c r="O1175" s="2">
        <v>21</v>
      </c>
      <c r="P1175" s="2">
        <v>20.2</v>
      </c>
      <c r="Q1175" s="2">
        <v>1</v>
      </c>
      <c r="R1175" s="2">
        <v>1</v>
      </c>
      <c r="S1175" s="2">
        <v>24</v>
      </c>
      <c r="T1175" s="2">
        <v>23.1</v>
      </c>
      <c r="U1175" s="2">
        <v>47</v>
      </c>
      <c r="V1175" s="2">
        <v>45.2</v>
      </c>
      <c r="W1175" s="2">
        <v>2</v>
      </c>
      <c r="X1175" s="2">
        <v>1.9</v>
      </c>
      <c r="Y1175" s="2">
        <v>32</v>
      </c>
      <c r="Z1175" s="2">
        <v>30.8</v>
      </c>
      <c r="AB1175" s="2">
        <v>1</v>
      </c>
      <c r="AC1175" s="2">
        <v>3</v>
      </c>
      <c r="AE1175" s="2">
        <v>103</v>
      </c>
      <c r="AF1175" s="2">
        <v>71</v>
      </c>
      <c r="AG1175" s="2">
        <v>68.3</v>
      </c>
      <c r="AH1175" s="2">
        <v>71</v>
      </c>
      <c r="AI1175" s="2">
        <v>68.3</v>
      </c>
      <c r="AJ1175" s="2">
        <v>68.900000000000006</v>
      </c>
      <c r="AK1175" s="2">
        <v>21</v>
      </c>
      <c r="AL1175" s="2">
        <v>20.2</v>
      </c>
      <c r="AM1175" s="2">
        <v>11</v>
      </c>
      <c r="AN1175" s="2">
        <v>10.6</v>
      </c>
      <c r="AQ1175" s="2">
        <v>37</v>
      </c>
      <c r="AR1175" s="2">
        <v>35.6</v>
      </c>
      <c r="AS1175" s="2">
        <v>34</v>
      </c>
      <c r="AT1175" s="2">
        <v>32.700000000000003</v>
      </c>
      <c r="AU1175" s="2">
        <v>1</v>
      </c>
      <c r="AV1175" s="2">
        <v>1</v>
      </c>
      <c r="AW1175" s="2">
        <v>33</v>
      </c>
      <c r="AX1175" s="2">
        <v>31.7</v>
      </c>
      <c r="AZ1175" s="2">
        <v>1</v>
      </c>
      <c r="BA1175" s="2">
        <v>3</v>
      </c>
      <c r="CA1175" s="2">
        <v>102</v>
      </c>
      <c r="CB1175" s="2">
        <v>79</v>
      </c>
      <c r="CC1175" s="2">
        <v>76.7</v>
      </c>
      <c r="CD1175" s="2">
        <v>79</v>
      </c>
      <c r="CE1175" s="2">
        <v>76.7</v>
      </c>
      <c r="CF1175" s="2">
        <v>77.5</v>
      </c>
      <c r="CG1175" s="2">
        <v>4</v>
      </c>
      <c r="CH1175" s="2">
        <v>3.9</v>
      </c>
      <c r="CI1175" s="2">
        <v>19</v>
      </c>
      <c r="CJ1175" s="2">
        <v>18.399999999999999</v>
      </c>
      <c r="CK1175" s="2">
        <v>3</v>
      </c>
      <c r="CL1175" s="2">
        <v>2.9</v>
      </c>
      <c r="CM1175" s="2">
        <v>37</v>
      </c>
      <c r="CN1175" s="2">
        <v>35.9</v>
      </c>
      <c r="CO1175" s="2">
        <v>39</v>
      </c>
      <c r="CP1175" s="2">
        <v>37.9</v>
      </c>
      <c r="CQ1175" s="2">
        <v>1</v>
      </c>
      <c r="CR1175" s="2">
        <v>1</v>
      </c>
      <c r="CS1175" s="2">
        <v>24</v>
      </c>
      <c r="CT1175" s="2">
        <v>23.3</v>
      </c>
      <c r="CU1175" s="2">
        <v>1</v>
      </c>
      <c r="CV1175" s="2">
        <v>1</v>
      </c>
      <c r="CW1175" s="2">
        <v>3</v>
      </c>
    </row>
    <row r="1176" spans="1:101" ht="12.75" customHeight="1" x14ac:dyDescent="0.2">
      <c r="A1176">
        <v>8</v>
      </c>
      <c r="B1176" s="2">
        <v>3939</v>
      </c>
      <c r="C1176" s="17">
        <v>2.64</v>
      </c>
      <c r="D1176" s="2">
        <v>2.09</v>
      </c>
      <c r="F1176" s="15">
        <v>2.6259999999999994</v>
      </c>
      <c r="G1176" s="17">
        <v>179</v>
      </c>
      <c r="H1176" s="2">
        <v>103</v>
      </c>
      <c r="I1176" s="2">
        <v>56.6</v>
      </c>
      <c r="J1176" s="2">
        <v>103</v>
      </c>
      <c r="K1176" s="2">
        <v>56.6</v>
      </c>
      <c r="L1176" s="2">
        <v>57.5</v>
      </c>
      <c r="M1176" s="2">
        <v>40</v>
      </c>
      <c r="N1176" s="2">
        <v>22</v>
      </c>
      <c r="O1176" s="2">
        <v>36</v>
      </c>
      <c r="P1176" s="2">
        <v>19.8</v>
      </c>
      <c r="Q1176" s="2">
        <v>1</v>
      </c>
      <c r="R1176" s="2">
        <v>0.5</v>
      </c>
      <c r="S1176" s="2">
        <v>40</v>
      </c>
      <c r="T1176" s="2">
        <v>22</v>
      </c>
      <c r="U1176" s="2">
        <v>62</v>
      </c>
      <c r="V1176" s="2">
        <v>34.1</v>
      </c>
      <c r="W1176" s="2">
        <v>3</v>
      </c>
      <c r="X1176" s="2">
        <v>1.6</v>
      </c>
      <c r="Y1176" s="2">
        <v>79</v>
      </c>
      <c r="Z1176" s="2">
        <v>43.4</v>
      </c>
      <c r="AB1176" s="2">
        <v>4</v>
      </c>
      <c r="AC1176" s="2">
        <v>5</v>
      </c>
      <c r="AE1176" s="2">
        <v>179</v>
      </c>
      <c r="AF1176" s="2">
        <v>63</v>
      </c>
      <c r="AG1176" s="2">
        <v>34.799999999999997</v>
      </c>
      <c r="AH1176" s="2">
        <v>63</v>
      </c>
      <c r="AI1176" s="2">
        <v>34.799999999999997</v>
      </c>
      <c r="AJ1176" s="2">
        <v>35.200000000000003</v>
      </c>
      <c r="AK1176" s="2">
        <v>68</v>
      </c>
      <c r="AL1176" s="2">
        <v>37.6</v>
      </c>
      <c r="AM1176" s="2">
        <v>48</v>
      </c>
      <c r="AN1176" s="2">
        <v>26.5</v>
      </c>
      <c r="AQ1176" s="2">
        <v>37</v>
      </c>
      <c r="AR1176" s="2">
        <v>20.399999999999999</v>
      </c>
      <c r="AS1176" s="2">
        <v>26</v>
      </c>
      <c r="AT1176" s="2">
        <v>14.4</v>
      </c>
      <c r="AU1176" s="2">
        <v>2</v>
      </c>
      <c r="AV1176" s="2">
        <v>1.1000000000000001</v>
      </c>
      <c r="AW1176" s="2">
        <v>118</v>
      </c>
      <c r="AX1176" s="2">
        <v>65.2</v>
      </c>
      <c r="AY1176" s="2">
        <v>1</v>
      </c>
      <c r="AZ1176" s="2">
        <v>4</v>
      </c>
      <c r="BA1176" s="2">
        <v>5</v>
      </c>
      <c r="CA1176" s="2">
        <v>181</v>
      </c>
      <c r="CB1176" s="2">
        <v>114</v>
      </c>
      <c r="CC1176" s="2">
        <v>62.3</v>
      </c>
      <c r="CD1176" s="2">
        <v>114</v>
      </c>
      <c r="CE1176" s="2">
        <v>62.3</v>
      </c>
      <c r="CF1176" s="2">
        <v>63</v>
      </c>
      <c r="CG1176" s="2">
        <v>23</v>
      </c>
      <c r="CH1176" s="2">
        <v>12.6</v>
      </c>
      <c r="CI1176" s="2">
        <v>44</v>
      </c>
      <c r="CJ1176" s="2">
        <v>24</v>
      </c>
      <c r="CK1176" s="2">
        <v>3</v>
      </c>
      <c r="CL1176" s="2">
        <v>1.6</v>
      </c>
      <c r="CM1176" s="2">
        <v>74</v>
      </c>
      <c r="CN1176" s="2">
        <v>40.4</v>
      </c>
      <c r="CO1176" s="2">
        <v>37</v>
      </c>
      <c r="CP1176" s="2">
        <v>20.2</v>
      </c>
      <c r="CQ1176" s="2">
        <v>2</v>
      </c>
      <c r="CR1176" s="2">
        <v>1.1000000000000001</v>
      </c>
      <c r="CS1176" s="2">
        <v>69</v>
      </c>
      <c r="CT1176" s="2">
        <v>37.700000000000003</v>
      </c>
      <c r="CV1176" s="2">
        <v>3</v>
      </c>
      <c r="CW1176" s="2">
        <v>5</v>
      </c>
    </row>
    <row r="1177" spans="1:101" ht="12.75" customHeight="1" x14ac:dyDescent="0.2">
      <c r="A1177">
        <v>8</v>
      </c>
      <c r="B1177" s="2">
        <v>3961</v>
      </c>
      <c r="C1177" s="17">
        <v>2.54</v>
      </c>
      <c r="D1177" s="2">
        <v>2.21</v>
      </c>
      <c r="F1177" s="15">
        <v>2.4890000000000003</v>
      </c>
      <c r="G1177" s="17">
        <v>117</v>
      </c>
      <c r="H1177" s="2">
        <v>65</v>
      </c>
      <c r="I1177" s="2">
        <v>54.6</v>
      </c>
      <c r="J1177" s="2">
        <v>65</v>
      </c>
      <c r="K1177" s="2">
        <v>54.6</v>
      </c>
      <c r="L1177" s="2">
        <v>55.6</v>
      </c>
      <c r="M1177" s="2">
        <v>24</v>
      </c>
      <c r="N1177" s="2">
        <v>20.2</v>
      </c>
      <c r="O1177" s="2">
        <v>28</v>
      </c>
      <c r="P1177" s="2">
        <v>23.5</v>
      </c>
      <c r="Q1177" s="2">
        <v>1</v>
      </c>
      <c r="R1177" s="2">
        <v>0.8</v>
      </c>
      <c r="S1177" s="2">
        <v>34</v>
      </c>
      <c r="T1177" s="2">
        <v>28.6</v>
      </c>
      <c r="U1177" s="2">
        <v>30</v>
      </c>
      <c r="V1177" s="2">
        <v>25.2</v>
      </c>
      <c r="W1177" s="2">
        <v>2</v>
      </c>
      <c r="X1177" s="2">
        <v>1.7</v>
      </c>
      <c r="Y1177" s="2">
        <v>54</v>
      </c>
      <c r="Z1177" s="2">
        <v>45.4</v>
      </c>
      <c r="AB1177" s="2">
        <v>2</v>
      </c>
      <c r="AE1177" s="2">
        <v>117</v>
      </c>
      <c r="AF1177" s="2">
        <v>42</v>
      </c>
      <c r="AG1177" s="2">
        <v>35.299999999999997</v>
      </c>
      <c r="AH1177" s="2">
        <v>42</v>
      </c>
      <c r="AI1177" s="2">
        <v>35.299999999999997</v>
      </c>
      <c r="AJ1177" s="2">
        <v>35.9</v>
      </c>
      <c r="AK1177" s="2">
        <v>25</v>
      </c>
      <c r="AL1177" s="2">
        <v>21</v>
      </c>
      <c r="AM1177" s="2">
        <v>50</v>
      </c>
      <c r="AN1177" s="2">
        <v>42</v>
      </c>
      <c r="AQ1177" s="2">
        <v>30</v>
      </c>
      <c r="AR1177" s="2">
        <v>25.2</v>
      </c>
      <c r="AS1177" s="2">
        <v>12</v>
      </c>
      <c r="AT1177" s="2">
        <v>10.1</v>
      </c>
      <c r="AU1177" s="2">
        <v>2</v>
      </c>
      <c r="AV1177" s="2">
        <v>1.7</v>
      </c>
      <c r="AW1177" s="2">
        <v>77</v>
      </c>
      <c r="AX1177" s="2">
        <v>64.7</v>
      </c>
      <c r="AZ1177" s="2">
        <v>2</v>
      </c>
      <c r="CA1177" s="2">
        <v>116</v>
      </c>
      <c r="CB1177" s="2">
        <v>70</v>
      </c>
      <c r="CC1177" s="2">
        <v>58.8</v>
      </c>
      <c r="CD1177" s="2">
        <v>70</v>
      </c>
      <c r="CE1177" s="2">
        <v>58.8</v>
      </c>
      <c r="CF1177" s="2">
        <v>60.3</v>
      </c>
      <c r="CG1177" s="2">
        <v>17</v>
      </c>
      <c r="CH1177" s="2">
        <v>14.3</v>
      </c>
      <c r="CI1177" s="2">
        <v>29</v>
      </c>
      <c r="CJ1177" s="2">
        <v>24.4</v>
      </c>
      <c r="CK1177" s="2">
        <v>1</v>
      </c>
      <c r="CL1177" s="2">
        <v>0.8</v>
      </c>
      <c r="CM1177" s="2">
        <v>55</v>
      </c>
      <c r="CN1177" s="2">
        <v>46.2</v>
      </c>
      <c r="CO1177" s="2">
        <v>14</v>
      </c>
      <c r="CP1177" s="2">
        <v>11.8</v>
      </c>
      <c r="CQ1177" s="2">
        <v>3</v>
      </c>
      <c r="CR1177" s="2">
        <v>2.5</v>
      </c>
      <c r="CS1177" s="2">
        <v>49</v>
      </c>
      <c r="CT1177" s="2">
        <v>41.2</v>
      </c>
      <c r="CV1177" s="2">
        <v>2</v>
      </c>
    </row>
    <row r="1178" spans="1:101" ht="12.75" customHeight="1" x14ac:dyDescent="0.2">
      <c r="A1178">
        <v>8</v>
      </c>
      <c r="B1178" s="2">
        <v>3965</v>
      </c>
      <c r="C1178" s="17">
        <v>2.99</v>
      </c>
      <c r="D1178" s="2">
        <v>2.42</v>
      </c>
      <c r="F1178" s="15">
        <v>2.6680000000000001</v>
      </c>
      <c r="G1178" s="17">
        <v>139</v>
      </c>
      <c r="H1178" s="2">
        <v>99</v>
      </c>
      <c r="I1178" s="2">
        <v>71.2</v>
      </c>
      <c r="J1178" s="2">
        <v>99</v>
      </c>
      <c r="K1178" s="2">
        <v>71.2</v>
      </c>
      <c r="L1178" s="2">
        <v>71.2</v>
      </c>
      <c r="M1178" s="2">
        <v>17</v>
      </c>
      <c r="N1178" s="2">
        <v>12.2</v>
      </c>
      <c r="O1178" s="2">
        <v>23</v>
      </c>
      <c r="P1178" s="2">
        <v>16.5</v>
      </c>
      <c r="Q1178" s="2">
        <v>1</v>
      </c>
      <c r="R1178" s="2">
        <v>0.7</v>
      </c>
      <c r="S1178" s="2">
        <v>40</v>
      </c>
      <c r="T1178" s="2">
        <v>28.8</v>
      </c>
      <c r="U1178" s="2">
        <v>58</v>
      </c>
      <c r="V1178" s="2">
        <v>41.7</v>
      </c>
      <c r="Y1178" s="2">
        <v>40</v>
      </c>
      <c r="Z1178" s="2">
        <v>28.8</v>
      </c>
      <c r="AB1178" s="2">
        <v>2</v>
      </c>
      <c r="AC1178" s="2">
        <v>1</v>
      </c>
      <c r="AE1178" s="2">
        <v>139</v>
      </c>
      <c r="AF1178" s="2">
        <v>69</v>
      </c>
      <c r="AG1178" s="2">
        <v>49.6</v>
      </c>
      <c r="AH1178" s="2">
        <v>69</v>
      </c>
      <c r="AI1178" s="2">
        <v>49.6</v>
      </c>
      <c r="AJ1178" s="2">
        <v>49.6</v>
      </c>
      <c r="AK1178" s="2">
        <v>35</v>
      </c>
      <c r="AL1178" s="2">
        <v>25.2</v>
      </c>
      <c r="AM1178" s="2">
        <v>35</v>
      </c>
      <c r="AN1178" s="2">
        <v>25.2</v>
      </c>
      <c r="AQ1178" s="2">
        <v>45</v>
      </c>
      <c r="AR1178" s="2">
        <v>32.4</v>
      </c>
      <c r="AS1178" s="2">
        <v>24</v>
      </c>
      <c r="AT1178" s="2">
        <v>17.3</v>
      </c>
      <c r="AW1178" s="2">
        <v>70</v>
      </c>
      <c r="AX1178" s="2">
        <v>50.4</v>
      </c>
      <c r="AZ1178" s="2">
        <v>2</v>
      </c>
      <c r="BA1178" s="2">
        <v>1</v>
      </c>
      <c r="CA1178" s="2">
        <v>139</v>
      </c>
      <c r="CB1178" s="2">
        <v>92</v>
      </c>
      <c r="CC1178" s="2">
        <v>66.2</v>
      </c>
      <c r="CD1178" s="2">
        <v>92</v>
      </c>
      <c r="CE1178" s="2">
        <v>66.2</v>
      </c>
      <c r="CF1178" s="2">
        <v>66.2</v>
      </c>
      <c r="CG1178" s="2">
        <v>12</v>
      </c>
      <c r="CH1178" s="2">
        <v>8.6</v>
      </c>
      <c r="CI1178" s="2">
        <v>35</v>
      </c>
      <c r="CJ1178" s="2">
        <v>25.2</v>
      </c>
      <c r="CK1178" s="2">
        <v>3</v>
      </c>
      <c r="CL1178" s="2">
        <v>2.2000000000000002</v>
      </c>
      <c r="CM1178" s="2">
        <v>67</v>
      </c>
      <c r="CN1178" s="2">
        <v>48.2</v>
      </c>
      <c r="CO1178" s="2">
        <v>22</v>
      </c>
      <c r="CP1178" s="2">
        <v>15.8</v>
      </c>
      <c r="CS1178" s="2">
        <v>47</v>
      </c>
      <c r="CT1178" s="2">
        <v>33.799999999999997</v>
      </c>
      <c r="CV1178" s="2">
        <v>2</v>
      </c>
      <c r="CW1178" s="2">
        <v>1</v>
      </c>
    </row>
    <row r="1179" spans="1:101" ht="12.75" customHeight="1" x14ac:dyDescent="0.2">
      <c r="A1179">
        <v>8</v>
      </c>
      <c r="B1179" s="2">
        <v>3968</v>
      </c>
      <c r="C1179" s="17">
        <v>3.1</v>
      </c>
      <c r="D1179" s="2">
        <v>2.64</v>
      </c>
      <c r="F1179" s="15">
        <v>2.6759999999999997</v>
      </c>
      <c r="G1179" s="17">
        <v>83</v>
      </c>
      <c r="H1179" s="2">
        <v>63</v>
      </c>
      <c r="I1179" s="2">
        <v>75.900000000000006</v>
      </c>
      <c r="J1179" s="2">
        <v>63</v>
      </c>
      <c r="K1179" s="2">
        <v>75.900000000000006</v>
      </c>
      <c r="L1179" s="2">
        <v>75.900000000000006</v>
      </c>
      <c r="M1179" s="2">
        <v>7</v>
      </c>
      <c r="N1179" s="2">
        <v>8.4</v>
      </c>
      <c r="O1179" s="2">
        <v>13</v>
      </c>
      <c r="P1179" s="2">
        <v>15.7</v>
      </c>
      <c r="Q1179" s="2">
        <v>1</v>
      </c>
      <c r="R1179" s="2">
        <v>1.2</v>
      </c>
      <c r="S1179" s="2">
        <v>24</v>
      </c>
      <c r="T1179" s="2">
        <v>28.9</v>
      </c>
      <c r="U1179" s="2">
        <v>38</v>
      </c>
      <c r="V1179" s="2">
        <v>45.8</v>
      </c>
      <c r="Y1179" s="2">
        <v>20</v>
      </c>
      <c r="Z1179" s="2">
        <v>24.1</v>
      </c>
      <c r="AB1179" s="2">
        <v>2</v>
      </c>
      <c r="AC1179" s="2">
        <v>1</v>
      </c>
      <c r="AE1179" s="2">
        <v>83</v>
      </c>
      <c r="AF1179" s="2">
        <v>48</v>
      </c>
      <c r="AG1179" s="2">
        <v>57.8</v>
      </c>
      <c r="AH1179" s="2">
        <v>48</v>
      </c>
      <c r="AI1179" s="2">
        <v>57.8</v>
      </c>
      <c r="AJ1179" s="2">
        <v>57.8</v>
      </c>
      <c r="AK1179" s="2">
        <v>20</v>
      </c>
      <c r="AL1179" s="2">
        <v>24.1</v>
      </c>
      <c r="AM1179" s="2">
        <v>15</v>
      </c>
      <c r="AN1179" s="2">
        <v>18.100000000000001</v>
      </c>
      <c r="AQ1179" s="2">
        <v>23</v>
      </c>
      <c r="AR1179" s="2">
        <v>27.7</v>
      </c>
      <c r="AS1179" s="2">
        <v>25</v>
      </c>
      <c r="AT1179" s="2">
        <v>30.1</v>
      </c>
      <c r="AW1179" s="2">
        <v>35</v>
      </c>
      <c r="AX1179" s="2">
        <v>42.2</v>
      </c>
      <c r="AZ1179" s="2">
        <v>2</v>
      </c>
      <c r="BA1179" s="2">
        <v>1</v>
      </c>
      <c r="CA1179" s="2">
        <v>83</v>
      </c>
      <c r="CB1179" s="2">
        <v>50</v>
      </c>
      <c r="CC1179" s="2">
        <v>60.2</v>
      </c>
      <c r="CD1179" s="2">
        <v>50</v>
      </c>
      <c r="CE1179" s="2">
        <v>60.2</v>
      </c>
      <c r="CF1179" s="2">
        <v>60.2</v>
      </c>
      <c r="CG1179" s="2">
        <v>6</v>
      </c>
      <c r="CH1179" s="2">
        <v>7.2</v>
      </c>
      <c r="CI1179" s="2">
        <v>27</v>
      </c>
      <c r="CJ1179" s="2">
        <v>32.5</v>
      </c>
      <c r="CM1179" s="2">
        <v>38</v>
      </c>
      <c r="CN1179" s="2">
        <v>45.8</v>
      </c>
      <c r="CO1179" s="2">
        <v>12</v>
      </c>
      <c r="CP1179" s="2">
        <v>14.5</v>
      </c>
      <c r="CS1179" s="2">
        <v>33</v>
      </c>
      <c r="CT1179" s="2">
        <v>39.799999999999997</v>
      </c>
      <c r="CV1179" s="2">
        <v>2</v>
      </c>
      <c r="CW1179" s="2">
        <v>1</v>
      </c>
    </row>
    <row r="1180" spans="1:101" ht="12.75" customHeight="1" x14ac:dyDescent="0.2">
      <c r="A1180">
        <v>8</v>
      </c>
      <c r="B1180" s="2">
        <v>3969</v>
      </c>
      <c r="C1180" s="17">
        <v>2.9</v>
      </c>
      <c r="D1180" s="2">
        <v>2.15</v>
      </c>
      <c r="F1180" s="15">
        <v>2.8839999999999999</v>
      </c>
      <c r="G1180" s="17">
        <v>103</v>
      </c>
      <c r="H1180" s="2">
        <v>67</v>
      </c>
      <c r="I1180" s="2">
        <v>65</v>
      </c>
      <c r="J1180" s="2">
        <v>67</v>
      </c>
      <c r="K1180" s="2">
        <v>65</v>
      </c>
      <c r="L1180" s="2">
        <v>65</v>
      </c>
      <c r="M1180" s="2">
        <v>15</v>
      </c>
      <c r="N1180" s="2">
        <v>14.6</v>
      </c>
      <c r="O1180" s="2">
        <v>21</v>
      </c>
      <c r="P1180" s="2">
        <v>20.399999999999999</v>
      </c>
      <c r="S1180" s="2">
        <v>26</v>
      </c>
      <c r="T1180" s="2">
        <v>25.2</v>
      </c>
      <c r="U1180" s="2">
        <v>41</v>
      </c>
      <c r="V1180" s="2">
        <v>39.799999999999997</v>
      </c>
      <c r="Y1180" s="2">
        <v>36</v>
      </c>
      <c r="Z1180" s="2">
        <v>35</v>
      </c>
      <c r="AA1180" s="2">
        <v>1</v>
      </c>
      <c r="AE1180" s="2">
        <v>103</v>
      </c>
      <c r="AF1180" s="2">
        <v>45</v>
      </c>
      <c r="AG1180" s="2">
        <v>43.3</v>
      </c>
      <c r="AH1180" s="2">
        <v>45</v>
      </c>
      <c r="AI1180" s="2">
        <v>43.3</v>
      </c>
      <c r="AJ1180" s="2">
        <v>43.7</v>
      </c>
      <c r="AK1180" s="2">
        <v>36</v>
      </c>
      <c r="AL1180" s="2">
        <v>34.6</v>
      </c>
      <c r="AM1180" s="2">
        <v>22</v>
      </c>
      <c r="AN1180" s="2">
        <v>21.2</v>
      </c>
      <c r="AQ1180" s="2">
        <v>36</v>
      </c>
      <c r="AR1180" s="2">
        <v>34.6</v>
      </c>
      <c r="AS1180" s="2">
        <v>9</v>
      </c>
      <c r="AT1180" s="2">
        <v>8.6999999999999993</v>
      </c>
      <c r="AU1180" s="2">
        <v>1</v>
      </c>
      <c r="AV1180" s="2">
        <v>1</v>
      </c>
      <c r="AW1180" s="2">
        <v>59</v>
      </c>
      <c r="AX1180" s="2">
        <v>56.7</v>
      </c>
      <c r="CA1180" s="2">
        <v>103</v>
      </c>
      <c r="CB1180" s="2">
        <v>70</v>
      </c>
      <c r="CC1180" s="2">
        <v>68</v>
      </c>
      <c r="CD1180" s="2">
        <v>70</v>
      </c>
      <c r="CE1180" s="2">
        <v>68</v>
      </c>
      <c r="CF1180" s="2">
        <v>68</v>
      </c>
      <c r="CG1180" s="2">
        <v>10</v>
      </c>
      <c r="CH1180" s="2">
        <v>9.6999999999999993</v>
      </c>
      <c r="CI1180" s="2">
        <v>23</v>
      </c>
      <c r="CJ1180" s="2">
        <v>22.3</v>
      </c>
      <c r="CM1180" s="2">
        <v>39</v>
      </c>
      <c r="CN1180" s="2">
        <v>37.9</v>
      </c>
      <c r="CO1180" s="2">
        <v>31</v>
      </c>
      <c r="CP1180" s="2">
        <v>30.1</v>
      </c>
      <c r="CS1180" s="2">
        <v>33</v>
      </c>
      <c r="CT1180" s="2">
        <v>32</v>
      </c>
      <c r="CU1180" s="2">
        <v>1</v>
      </c>
    </row>
    <row r="1181" spans="1:101" ht="12.75" customHeight="1" x14ac:dyDescent="0.2">
      <c r="A1181">
        <v>8</v>
      </c>
      <c r="B1181" s="2">
        <v>3977</v>
      </c>
      <c r="C1181" s="17">
        <v>2.52</v>
      </c>
      <c r="D1181" s="2">
        <v>2.46</v>
      </c>
      <c r="F1181" s="15">
        <v>2.5009999999999999</v>
      </c>
      <c r="G1181" s="17">
        <v>59</v>
      </c>
      <c r="H1181" s="2">
        <v>33</v>
      </c>
      <c r="I1181" s="2">
        <v>54.1</v>
      </c>
      <c r="J1181" s="2">
        <v>33</v>
      </c>
      <c r="K1181" s="2">
        <v>54.1</v>
      </c>
      <c r="L1181" s="2">
        <v>55.9</v>
      </c>
      <c r="M1181" s="2">
        <v>14</v>
      </c>
      <c r="N1181" s="2">
        <v>23</v>
      </c>
      <c r="O1181" s="2">
        <v>12</v>
      </c>
      <c r="P1181" s="2">
        <v>19.7</v>
      </c>
      <c r="S1181" s="2">
        <v>16</v>
      </c>
      <c r="T1181" s="2">
        <v>26.2</v>
      </c>
      <c r="U1181" s="2">
        <v>17</v>
      </c>
      <c r="V1181" s="2">
        <v>27.9</v>
      </c>
      <c r="W1181" s="2">
        <v>2</v>
      </c>
      <c r="X1181" s="2">
        <v>3.3</v>
      </c>
      <c r="Y1181" s="2">
        <v>28</v>
      </c>
      <c r="Z1181" s="2">
        <v>45.9</v>
      </c>
      <c r="AB1181" s="2">
        <v>1</v>
      </c>
      <c r="AE1181" s="2">
        <v>59</v>
      </c>
      <c r="AF1181" s="2">
        <v>31</v>
      </c>
      <c r="AG1181" s="2">
        <v>50.8</v>
      </c>
      <c r="AH1181" s="2">
        <v>31</v>
      </c>
      <c r="AI1181" s="2">
        <v>50.8</v>
      </c>
      <c r="AJ1181" s="2">
        <v>52.5</v>
      </c>
      <c r="AK1181" s="2">
        <v>18</v>
      </c>
      <c r="AL1181" s="2">
        <v>29.5</v>
      </c>
      <c r="AM1181" s="2">
        <v>10</v>
      </c>
      <c r="AN1181" s="2">
        <v>16.399999999999999</v>
      </c>
      <c r="AQ1181" s="2">
        <v>12</v>
      </c>
      <c r="AR1181" s="2">
        <v>19.7</v>
      </c>
      <c r="AS1181" s="2">
        <v>19</v>
      </c>
      <c r="AT1181" s="2">
        <v>31.1</v>
      </c>
      <c r="AU1181" s="2">
        <v>2</v>
      </c>
      <c r="AV1181" s="2">
        <v>3.3</v>
      </c>
      <c r="AW1181" s="2">
        <v>30</v>
      </c>
      <c r="AX1181" s="2">
        <v>49.2</v>
      </c>
      <c r="AZ1181" s="2">
        <v>1</v>
      </c>
      <c r="CA1181" s="2">
        <v>60</v>
      </c>
      <c r="CB1181" s="2">
        <v>29</v>
      </c>
      <c r="CC1181" s="2">
        <v>46.8</v>
      </c>
      <c r="CD1181" s="2">
        <v>29</v>
      </c>
      <c r="CE1181" s="2">
        <v>46.8</v>
      </c>
      <c r="CF1181" s="2">
        <v>48.3</v>
      </c>
      <c r="CG1181" s="2">
        <v>3</v>
      </c>
      <c r="CH1181" s="2">
        <v>4.8</v>
      </c>
      <c r="CI1181" s="2">
        <v>28</v>
      </c>
      <c r="CJ1181" s="2">
        <v>45.2</v>
      </c>
      <c r="CM1181" s="2">
        <v>20</v>
      </c>
      <c r="CN1181" s="2">
        <v>32.299999999999997</v>
      </c>
      <c r="CO1181" s="2">
        <v>9</v>
      </c>
      <c r="CP1181" s="2">
        <v>14.5</v>
      </c>
      <c r="CQ1181" s="2">
        <v>2</v>
      </c>
      <c r="CR1181" s="2">
        <v>3.2</v>
      </c>
      <c r="CS1181" s="2">
        <v>33</v>
      </c>
      <c r="CT1181" s="2">
        <v>53.2</v>
      </c>
    </row>
    <row r="1182" spans="1:101" ht="12.75" customHeight="1" x14ac:dyDescent="0.2">
      <c r="A1182">
        <v>8</v>
      </c>
      <c r="B1182" s="2">
        <v>3997</v>
      </c>
      <c r="C1182" s="17">
        <v>3.13</v>
      </c>
      <c r="D1182" s="2">
        <v>2.87</v>
      </c>
      <c r="F1182" s="15">
        <v>2.9589999999999996</v>
      </c>
      <c r="G1182" s="17">
        <v>119</v>
      </c>
      <c r="H1182" s="2">
        <v>90</v>
      </c>
      <c r="I1182" s="2">
        <v>75</v>
      </c>
      <c r="J1182" s="2">
        <v>90</v>
      </c>
      <c r="K1182" s="2">
        <v>75</v>
      </c>
      <c r="L1182" s="2">
        <v>75.599999999999994</v>
      </c>
      <c r="M1182" s="2">
        <v>9</v>
      </c>
      <c r="N1182" s="2">
        <v>7.5</v>
      </c>
      <c r="O1182" s="2">
        <v>20</v>
      </c>
      <c r="P1182" s="2">
        <v>16.7</v>
      </c>
      <c r="Q1182" s="2">
        <v>2</v>
      </c>
      <c r="R1182" s="2">
        <v>1.7</v>
      </c>
      <c r="S1182" s="2">
        <v>25</v>
      </c>
      <c r="T1182" s="2">
        <v>20.8</v>
      </c>
      <c r="U1182" s="2">
        <v>63</v>
      </c>
      <c r="V1182" s="2">
        <v>52.5</v>
      </c>
      <c r="W1182" s="2">
        <v>1</v>
      </c>
      <c r="X1182" s="2">
        <v>0.8</v>
      </c>
      <c r="Y1182" s="2">
        <v>30</v>
      </c>
      <c r="Z1182" s="2">
        <v>25</v>
      </c>
      <c r="AA1182" s="2">
        <v>1</v>
      </c>
      <c r="AC1182" s="2">
        <v>2</v>
      </c>
      <c r="AE1182" s="2">
        <v>119</v>
      </c>
      <c r="AF1182" s="2">
        <v>82</v>
      </c>
      <c r="AG1182" s="2">
        <v>68.3</v>
      </c>
      <c r="AH1182" s="2">
        <v>82</v>
      </c>
      <c r="AI1182" s="2">
        <v>68.3</v>
      </c>
      <c r="AJ1182" s="2">
        <v>68.900000000000006</v>
      </c>
      <c r="AK1182" s="2">
        <v>21</v>
      </c>
      <c r="AL1182" s="2">
        <v>17.5</v>
      </c>
      <c r="AM1182" s="2">
        <v>16</v>
      </c>
      <c r="AN1182" s="2">
        <v>13.3</v>
      </c>
      <c r="AQ1182" s="2">
        <v>37</v>
      </c>
      <c r="AR1182" s="2">
        <v>30.8</v>
      </c>
      <c r="AS1182" s="2">
        <v>45</v>
      </c>
      <c r="AT1182" s="2">
        <v>37.5</v>
      </c>
      <c r="AU1182" s="2">
        <v>1</v>
      </c>
      <c r="AV1182" s="2">
        <v>0.8</v>
      </c>
      <c r="AW1182" s="2">
        <v>38</v>
      </c>
      <c r="AX1182" s="2">
        <v>31.7</v>
      </c>
      <c r="AY1182" s="2">
        <v>1</v>
      </c>
      <c r="BA1182" s="2">
        <v>2</v>
      </c>
      <c r="CA1182" s="2">
        <v>119</v>
      </c>
      <c r="CB1182" s="2">
        <v>92</v>
      </c>
      <c r="CC1182" s="2">
        <v>76.7</v>
      </c>
      <c r="CD1182" s="2">
        <v>92</v>
      </c>
      <c r="CE1182" s="2">
        <v>76.7</v>
      </c>
      <c r="CF1182" s="2">
        <v>77.3</v>
      </c>
      <c r="CG1182" s="2">
        <v>7</v>
      </c>
      <c r="CH1182" s="2">
        <v>5.8</v>
      </c>
      <c r="CI1182" s="2">
        <v>20</v>
      </c>
      <c r="CJ1182" s="2">
        <v>16.7</v>
      </c>
      <c r="CK1182" s="2">
        <v>2</v>
      </c>
      <c r="CL1182" s="2">
        <v>1.7</v>
      </c>
      <c r="CM1182" s="2">
        <v>52</v>
      </c>
      <c r="CN1182" s="2">
        <v>43.3</v>
      </c>
      <c r="CO1182" s="2">
        <v>38</v>
      </c>
      <c r="CP1182" s="2">
        <v>31.7</v>
      </c>
      <c r="CQ1182" s="2">
        <v>1</v>
      </c>
      <c r="CR1182" s="2">
        <v>0.8</v>
      </c>
      <c r="CS1182" s="2">
        <v>28</v>
      </c>
      <c r="CT1182" s="2">
        <v>23.3</v>
      </c>
      <c r="CU1182" s="2">
        <v>1</v>
      </c>
      <c r="CW1182" s="2">
        <v>2</v>
      </c>
    </row>
    <row r="1183" spans="1:101" ht="12.75" customHeight="1" x14ac:dyDescent="0.2">
      <c r="A1183">
        <v>8</v>
      </c>
      <c r="B1183" s="2">
        <v>4004</v>
      </c>
      <c r="C1183" s="17">
        <v>2.94</v>
      </c>
      <c r="D1183" s="2">
        <v>2.68</v>
      </c>
      <c r="F1183" s="15">
        <v>2.7080000000000002</v>
      </c>
      <c r="G1183" s="17">
        <v>72</v>
      </c>
      <c r="H1183" s="2">
        <v>53</v>
      </c>
      <c r="I1183" s="2">
        <v>73.599999999999994</v>
      </c>
      <c r="J1183" s="2">
        <v>53</v>
      </c>
      <c r="K1183" s="2">
        <v>73.599999999999994</v>
      </c>
      <c r="L1183" s="2">
        <v>73.599999999999994</v>
      </c>
      <c r="M1183" s="2">
        <v>11</v>
      </c>
      <c r="N1183" s="2">
        <v>15.3</v>
      </c>
      <c r="O1183" s="2">
        <v>8</v>
      </c>
      <c r="P1183" s="2">
        <v>11.1</v>
      </c>
      <c r="Q1183" s="2">
        <v>2</v>
      </c>
      <c r="R1183" s="2">
        <v>2.8</v>
      </c>
      <c r="S1183" s="2">
        <v>19</v>
      </c>
      <c r="T1183" s="2">
        <v>26.4</v>
      </c>
      <c r="U1183" s="2">
        <v>32</v>
      </c>
      <c r="V1183" s="2">
        <v>44.4</v>
      </c>
      <c r="Y1183" s="2">
        <v>19</v>
      </c>
      <c r="Z1183" s="2">
        <v>26.4</v>
      </c>
      <c r="AA1183" s="2">
        <v>1</v>
      </c>
      <c r="AC1183" s="2">
        <v>2</v>
      </c>
      <c r="AE1183" s="2">
        <v>72</v>
      </c>
      <c r="AF1183" s="2">
        <v>45</v>
      </c>
      <c r="AG1183" s="2">
        <v>62.5</v>
      </c>
      <c r="AH1183" s="2">
        <v>45</v>
      </c>
      <c r="AI1183" s="2">
        <v>62.5</v>
      </c>
      <c r="AJ1183" s="2">
        <v>62.5</v>
      </c>
      <c r="AK1183" s="2">
        <v>16</v>
      </c>
      <c r="AL1183" s="2">
        <v>22.2</v>
      </c>
      <c r="AM1183" s="2">
        <v>11</v>
      </c>
      <c r="AN1183" s="2">
        <v>15.3</v>
      </c>
      <c r="AQ1183" s="2">
        <v>25</v>
      </c>
      <c r="AR1183" s="2">
        <v>34.700000000000003</v>
      </c>
      <c r="AS1183" s="2">
        <v>20</v>
      </c>
      <c r="AT1183" s="2">
        <v>27.8</v>
      </c>
      <c r="AW1183" s="2">
        <v>27</v>
      </c>
      <c r="AX1183" s="2">
        <v>37.5</v>
      </c>
      <c r="AY1183" s="2">
        <v>1</v>
      </c>
      <c r="BA1183" s="2">
        <v>2</v>
      </c>
      <c r="CA1183" s="2">
        <v>72</v>
      </c>
      <c r="CB1183" s="2">
        <v>45</v>
      </c>
      <c r="CC1183" s="2">
        <v>62.5</v>
      </c>
      <c r="CD1183" s="2">
        <v>45</v>
      </c>
      <c r="CE1183" s="2">
        <v>62.5</v>
      </c>
      <c r="CF1183" s="2">
        <v>62.5</v>
      </c>
      <c r="CG1183" s="2">
        <v>12</v>
      </c>
      <c r="CH1183" s="2">
        <v>16.7</v>
      </c>
      <c r="CI1183" s="2">
        <v>15</v>
      </c>
      <c r="CJ1183" s="2">
        <v>20.8</v>
      </c>
      <c r="CM1183" s="2">
        <v>27</v>
      </c>
      <c r="CN1183" s="2">
        <v>37.5</v>
      </c>
      <c r="CO1183" s="2">
        <v>18</v>
      </c>
      <c r="CP1183" s="2">
        <v>25</v>
      </c>
      <c r="CS1183" s="2">
        <v>27</v>
      </c>
      <c r="CT1183" s="2">
        <v>37.5</v>
      </c>
      <c r="CU1183" s="2">
        <v>1</v>
      </c>
      <c r="CW1183" s="2">
        <v>2</v>
      </c>
    </row>
    <row r="1184" spans="1:101" ht="12.75" customHeight="1" x14ac:dyDescent="0.2">
      <c r="A1184">
        <v>8</v>
      </c>
      <c r="B1184" s="2">
        <v>4005</v>
      </c>
      <c r="C1184" s="17">
        <v>2.46</v>
      </c>
      <c r="D1184" s="2">
        <v>1.57</v>
      </c>
      <c r="F1184" s="15">
        <v>1.9169999999999998</v>
      </c>
      <c r="G1184" s="17">
        <v>37</v>
      </c>
      <c r="H1184" s="2">
        <v>20</v>
      </c>
      <c r="I1184" s="2">
        <v>54.1</v>
      </c>
      <c r="J1184" s="2">
        <v>20</v>
      </c>
      <c r="K1184" s="2">
        <v>54.1</v>
      </c>
      <c r="L1184" s="2">
        <v>54.1</v>
      </c>
      <c r="M1184" s="2">
        <v>12</v>
      </c>
      <c r="N1184" s="2">
        <v>32.4</v>
      </c>
      <c r="O1184" s="2">
        <v>5</v>
      </c>
      <c r="P1184" s="2">
        <v>13.5</v>
      </c>
      <c r="Q1184" s="2">
        <v>1</v>
      </c>
      <c r="R1184" s="2">
        <v>2.7</v>
      </c>
      <c r="S1184" s="2">
        <v>7</v>
      </c>
      <c r="T1184" s="2">
        <v>18.899999999999999</v>
      </c>
      <c r="U1184" s="2">
        <v>12</v>
      </c>
      <c r="V1184" s="2">
        <v>32.4</v>
      </c>
      <c r="Y1184" s="2">
        <v>17</v>
      </c>
      <c r="Z1184" s="2">
        <v>45.9</v>
      </c>
      <c r="AE1184" s="2">
        <v>35</v>
      </c>
      <c r="AF1184" s="2">
        <v>9</v>
      </c>
      <c r="AG1184" s="2">
        <v>24.3</v>
      </c>
      <c r="AH1184" s="2">
        <v>9</v>
      </c>
      <c r="AI1184" s="2">
        <v>24.3</v>
      </c>
      <c r="AJ1184" s="2">
        <v>25.7</v>
      </c>
      <c r="AK1184" s="2">
        <v>19</v>
      </c>
      <c r="AL1184" s="2">
        <v>51.4</v>
      </c>
      <c r="AM1184" s="2">
        <v>7</v>
      </c>
      <c r="AN1184" s="2">
        <v>18.899999999999999</v>
      </c>
      <c r="AO1184" s="2">
        <v>1</v>
      </c>
      <c r="AP1184" s="2">
        <v>2.7</v>
      </c>
      <c r="AQ1184" s="2">
        <v>7</v>
      </c>
      <c r="AR1184" s="2">
        <v>18.899999999999999</v>
      </c>
      <c r="AS1184" s="2">
        <v>1</v>
      </c>
      <c r="AT1184" s="2">
        <v>2.7</v>
      </c>
      <c r="AU1184" s="2">
        <v>2</v>
      </c>
      <c r="AV1184" s="2">
        <v>5.4</v>
      </c>
      <c r="AW1184" s="2">
        <v>28</v>
      </c>
      <c r="AX1184" s="2">
        <v>75.7</v>
      </c>
      <c r="CA1184" s="2">
        <v>37</v>
      </c>
      <c r="CB1184" s="2">
        <v>14</v>
      </c>
      <c r="CC1184" s="2">
        <v>37.799999999999997</v>
      </c>
      <c r="CD1184" s="2">
        <v>14</v>
      </c>
      <c r="CE1184" s="2">
        <v>37.799999999999997</v>
      </c>
      <c r="CF1184" s="2">
        <v>37.799999999999997</v>
      </c>
      <c r="CG1184" s="2">
        <v>8</v>
      </c>
      <c r="CH1184" s="2">
        <v>21.6</v>
      </c>
      <c r="CI1184" s="2">
        <v>15</v>
      </c>
      <c r="CJ1184" s="2">
        <v>40.5</v>
      </c>
      <c r="CK1184" s="2">
        <v>3</v>
      </c>
      <c r="CL1184" s="2">
        <v>8.1</v>
      </c>
      <c r="CM1184" s="2">
        <v>11</v>
      </c>
      <c r="CN1184" s="2">
        <v>29.7</v>
      </c>
      <c r="CS1184" s="2">
        <v>23</v>
      </c>
      <c r="CT1184" s="2">
        <v>62.2</v>
      </c>
    </row>
    <row r="1185" spans="1:101" ht="12.75" customHeight="1" x14ac:dyDescent="0.2">
      <c r="A1185">
        <v>8</v>
      </c>
      <c r="B1185" s="2">
        <v>4007</v>
      </c>
    </row>
    <row r="1186" spans="1:101" ht="12.75" customHeight="1" x14ac:dyDescent="0.2">
      <c r="A1186">
        <v>8</v>
      </c>
      <c r="B1186" s="2">
        <v>4021</v>
      </c>
      <c r="C1186" s="17">
        <v>3.28</v>
      </c>
      <c r="D1186" s="2">
        <v>2.92</v>
      </c>
      <c r="F1186" s="15">
        <v>3.1570000000000005</v>
      </c>
      <c r="G1186" s="17">
        <v>222</v>
      </c>
      <c r="H1186" s="2">
        <v>173</v>
      </c>
      <c r="I1186" s="2">
        <v>77.900000000000006</v>
      </c>
      <c r="J1186" s="2">
        <v>173</v>
      </c>
      <c r="K1186" s="2">
        <v>77.900000000000006</v>
      </c>
      <c r="L1186" s="2">
        <v>77.900000000000006</v>
      </c>
      <c r="M1186" s="2">
        <v>15</v>
      </c>
      <c r="N1186" s="2">
        <v>6.8</v>
      </c>
      <c r="O1186" s="2">
        <v>34</v>
      </c>
      <c r="P1186" s="2">
        <v>15.3</v>
      </c>
      <c r="S1186" s="2">
        <v>46</v>
      </c>
      <c r="T1186" s="2">
        <v>20.7</v>
      </c>
      <c r="U1186" s="2">
        <v>127</v>
      </c>
      <c r="V1186" s="2">
        <v>57.2</v>
      </c>
      <c r="Y1186" s="2">
        <v>49</v>
      </c>
      <c r="Z1186" s="2">
        <v>22.1</v>
      </c>
      <c r="AA1186" s="2">
        <v>2</v>
      </c>
      <c r="AB1186" s="2">
        <v>1</v>
      </c>
      <c r="AE1186" s="2">
        <v>221</v>
      </c>
      <c r="AF1186" s="2">
        <v>154</v>
      </c>
      <c r="AG1186" s="2">
        <v>69.7</v>
      </c>
      <c r="AH1186" s="2">
        <v>154</v>
      </c>
      <c r="AI1186" s="2">
        <v>69.7</v>
      </c>
      <c r="AJ1186" s="2">
        <v>69.7</v>
      </c>
      <c r="AK1186" s="2">
        <v>41</v>
      </c>
      <c r="AL1186" s="2">
        <v>18.600000000000001</v>
      </c>
      <c r="AM1186" s="2">
        <v>26</v>
      </c>
      <c r="AN1186" s="2">
        <v>11.8</v>
      </c>
      <c r="AO1186" s="2">
        <v>1</v>
      </c>
      <c r="AP1186" s="2">
        <v>0.5</v>
      </c>
      <c r="AQ1186" s="2">
        <v>60</v>
      </c>
      <c r="AR1186" s="2">
        <v>27.1</v>
      </c>
      <c r="AS1186" s="2">
        <v>93</v>
      </c>
      <c r="AT1186" s="2">
        <v>42.1</v>
      </c>
      <c r="AW1186" s="2">
        <v>67</v>
      </c>
      <c r="AX1186" s="2">
        <v>30.3</v>
      </c>
      <c r="AY1186" s="2">
        <v>3</v>
      </c>
      <c r="AZ1186" s="2">
        <v>1</v>
      </c>
      <c r="CA1186" s="2">
        <v>223</v>
      </c>
      <c r="CB1186" s="2">
        <v>182</v>
      </c>
      <c r="CC1186" s="2">
        <v>81.599999999999994</v>
      </c>
      <c r="CD1186" s="2">
        <v>182</v>
      </c>
      <c r="CE1186" s="2">
        <v>81.599999999999994</v>
      </c>
      <c r="CF1186" s="2">
        <v>81.599999999999994</v>
      </c>
      <c r="CG1186" s="2">
        <v>7</v>
      </c>
      <c r="CH1186" s="2">
        <v>3.1</v>
      </c>
      <c r="CI1186" s="2">
        <v>34</v>
      </c>
      <c r="CJ1186" s="2">
        <v>15.2</v>
      </c>
      <c r="CK1186" s="2">
        <v>1</v>
      </c>
      <c r="CL1186" s="2">
        <v>0.4</v>
      </c>
      <c r="CM1186" s="2">
        <v>95</v>
      </c>
      <c r="CN1186" s="2">
        <v>42.6</v>
      </c>
      <c r="CO1186" s="2">
        <v>86</v>
      </c>
      <c r="CP1186" s="2">
        <v>38.6</v>
      </c>
      <c r="CS1186" s="2">
        <v>41</v>
      </c>
      <c r="CT1186" s="2">
        <v>18.399999999999999</v>
      </c>
      <c r="CU1186" s="2">
        <v>1</v>
      </c>
      <c r="CV1186" s="2">
        <v>1</v>
      </c>
    </row>
    <row r="1187" spans="1:101" ht="12.75" customHeight="1" x14ac:dyDescent="0.2">
      <c r="A1187">
        <v>8</v>
      </c>
      <c r="B1187" s="2">
        <v>4028</v>
      </c>
      <c r="C1187" s="17">
        <v>3.06</v>
      </c>
      <c r="D1187" s="2">
        <v>2.58</v>
      </c>
      <c r="F1187" s="15">
        <v>2.9870000000000001</v>
      </c>
      <c r="G1187" s="17">
        <v>316</v>
      </c>
      <c r="H1187" s="2">
        <v>240</v>
      </c>
      <c r="I1187" s="2">
        <v>75.7</v>
      </c>
      <c r="J1187" s="2">
        <v>240</v>
      </c>
      <c r="K1187" s="2">
        <v>75.7</v>
      </c>
      <c r="L1187" s="2">
        <v>75.900000000000006</v>
      </c>
      <c r="M1187" s="2">
        <v>23</v>
      </c>
      <c r="N1187" s="2">
        <v>7.3</v>
      </c>
      <c r="O1187" s="2">
        <v>53</v>
      </c>
      <c r="P1187" s="2">
        <v>16.7</v>
      </c>
      <c r="Q1187" s="2">
        <v>5</v>
      </c>
      <c r="R1187" s="2">
        <v>1.6</v>
      </c>
      <c r="S1187" s="2">
        <v>100</v>
      </c>
      <c r="T1187" s="2">
        <v>31.5</v>
      </c>
      <c r="U1187" s="2">
        <v>135</v>
      </c>
      <c r="V1187" s="2">
        <v>42.6</v>
      </c>
      <c r="W1187" s="2">
        <v>1</v>
      </c>
      <c r="X1187" s="2">
        <v>0.3</v>
      </c>
      <c r="Y1187" s="2">
        <v>77</v>
      </c>
      <c r="Z1187" s="2">
        <v>24.3</v>
      </c>
      <c r="AB1187" s="2">
        <v>3</v>
      </c>
      <c r="AE1187" s="2">
        <v>316</v>
      </c>
      <c r="AF1187" s="2">
        <v>175</v>
      </c>
      <c r="AG1187" s="2">
        <v>55.2</v>
      </c>
      <c r="AH1187" s="2">
        <v>175</v>
      </c>
      <c r="AI1187" s="2">
        <v>55.2</v>
      </c>
      <c r="AJ1187" s="2">
        <v>55.4</v>
      </c>
      <c r="AK1187" s="2">
        <v>53</v>
      </c>
      <c r="AL1187" s="2">
        <v>16.7</v>
      </c>
      <c r="AM1187" s="2">
        <v>88</v>
      </c>
      <c r="AN1187" s="2">
        <v>27.8</v>
      </c>
      <c r="AO1187" s="2">
        <v>1</v>
      </c>
      <c r="AP1187" s="2">
        <v>0.3</v>
      </c>
      <c r="AQ1187" s="2">
        <v>108</v>
      </c>
      <c r="AR1187" s="2">
        <v>34.1</v>
      </c>
      <c r="AS1187" s="2">
        <v>66</v>
      </c>
      <c r="AT1187" s="2">
        <v>20.8</v>
      </c>
      <c r="AU1187" s="2">
        <v>1</v>
      </c>
      <c r="AV1187" s="2">
        <v>0.3</v>
      </c>
      <c r="AW1187" s="2">
        <v>142</v>
      </c>
      <c r="AX1187" s="2">
        <v>44.8</v>
      </c>
      <c r="AZ1187" s="2">
        <v>3</v>
      </c>
      <c r="CA1187" s="2">
        <v>317</v>
      </c>
      <c r="CB1187" s="2">
        <v>245</v>
      </c>
      <c r="CC1187" s="2">
        <v>77.3</v>
      </c>
      <c r="CD1187" s="2">
        <v>245</v>
      </c>
      <c r="CE1187" s="2">
        <v>77.3</v>
      </c>
      <c r="CF1187" s="2">
        <v>77.3</v>
      </c>
      <c r="CG1187" s="2">
        <v>16</v>
      </c>
      <c r="CH1187" s="2">
        <v>5</v>
      </c>
      <c r="CI1187" s="2">
        <v>56</v>
      </c>
      <c r="CJ1187" s="2">
        <v>17.7</v>
      </c>
      <c r="CK1187" s="2">
        <v>5</v>
      </c>
      <c r="CL1187" s="2">
        <v>1.6</v>
      </c>
      <c r="CM1187" s="2">
        <v>141</v>
      </c>
      <c r="CN1187" s="2">
        <v>44.5</v>
      </c>
      <c r="CO1187" s="2">
        <v>99</v>
      </c>
      <c r="CP1187" s="2">
        <v>31.2</v>
      </c>
      <c r="CS1187" s="2">
        <v>72</v>
      </c>
      <c r="CT1187" s="2">
        <v>22.7</v>
      </c>
      <c r="CV1187" s="2">
        <v>3</v>
      </c>
    </row>
    <row r="1188" spans="1:101" ht="12.75" customHeight="1" x14ac:dyDescent="0.2">
      <c r="A1188">
        <v>8</v>
      </c>
      <c r="B1188" s="2">
        <v>4031</v>
      </c>
      <c r="C1188" s="17">
        <v>2.38</v>
      </c>
      <c r="D1188" s="2">
        <v>2.09</v>
      </c>
      <c r="F1188" s="15">
        <v>2.218</v>
      </c>
      <c r="G1188" s="17">
        <v>73</v>
      </c>
      <c r="H1188" s="2">
        <v>35</v>
      </c>
      <c r="I1188" s="2">
        <v>47.3</v>
      </c>
      <c r="J1188" s="2">
        <v>35</v>
      </c>
      <c r="K1188" s="2">
        <v>47.3</v>
      </c>
      <c r="L1188" s="2">
        <v>47.9</v>
      </c>
      <c r="M1188" s="2">
        <v>18</v>
      </c>
      <c r="N1188" s="2">
        <v>24.3</v>
      </c>
      <c r="O1188" s="2">
        <v>20</v>
      </c>
      <c r="P1188" s="2">
        <v>27</v>
      </c>
      <c r="S1188" s="2">
        <v>22</v>
      </c>
      <c r="T1188" s="2">
        <v>29.7</v>
      </c>
      <c r="U1188" s="2">
        <v>13</v>
      </c>
      <c r="V1188" s="2">
        <v>17.600000000000001</v>
      </c>
      <c r="W1188" s="2">
        <v>1</v>
      </c>
      <c r="X1188" s="2">
        <v>1.4</v>
      </c>
      <c r="Y1188" s="2">
        <v>39</v>
      </c>
      <c r="Z1188" s="2">
        <v>52.7</v>
      </c>
      <c r="AB1188" s="2">
        <v>1</v>
      </c>
      <c r="AE1188" s="2">
        <v>73</v>
      </c>
      <c r="AF1188" s="2">
        <v>30</v>
      </c>
      <c r="AG1188" s="2">
        <v>40.5</v>
      </c>
      <c r="AH1188" s="2">
        <v>30</v>
      </c>
      <c r="AI1188" s="2">
        <v>40.5</v>
      </c>
      <c r="AJ1188" s="2">
        <v>41.1</v>
      </c>
      <c r="AK1188" s="2">
        <v>28</v>
      </c>
      <c r="AL1188" s="2">
        <v>37.799999999999997</v>
      </c>
      <c r="AM1188" s="2">
        <v>15</v>
      </c>
      <c r="AN1188" s="2">
        <v>20.3</v>
      </c>
      <c r="AQ1188" s="2">
        <v>23</v>
      </c>
      <c r="AR1188" s="2">
        <v>31.1</v>
      </c>
      <c r="AS1188" s="2">
        <v>7</v>
      </c>
      <c r="AT1188" s="2">
        <v>9.5</v>
      </c>
      <c r="AU1188" s="2">
        <v>1</v>
      </c>
      <c r="AV1188" s="2">
        <v>1.4</v>
      </c>
      <c r="AW1188" s="2">
        <v>44</v>
      </c>
      <c r="AX1188" s="2">
        <v>59.5</v>
      </c>
      <c r="AZ1188" s="2">
        <v>1</v>
      </c>
      <c r="CA1188" s="2">
        <v>73</v>
      </c>
      <c r="CB1188" s="2">
        <v>32</v>
      </c>
      <c r="CC1188" s="2">
        <v>43.2</v>
      </c>
      <c r="CD1188" s="2">
        <v>32</v>
      </c>
      <c r="CE1188" s="2">
        <v>43.2</v>
      </c>
      <c r="CF1188" s="2">
        <v>43.8</v>
      </c>
      <c r="CG1188" s="2">
        <v>17</v>
      </c>
      <c r="CH1188" s="2">
        <v>23</v>
      </c>
      <c r="CI1188" s="2">
        <v>24</v>
      </c>
      <c r="CJ1188" s="2">
        <v>32.4</v>
      </c>
      <c r="CM1188" s="2">
        <v>29</v>
      </c>
      <c r="CN1188" s="2">
        <v>39.200000000000003</v>
      </c>
      <c r="CO1188" s="2">
        <v>3</v>
      </c>
      <c r="CP1188" s="2">
        <v>4.0999999999999996</v>
      </c>
      <c r="CQ1188" s="2">
        <v>1</v>
      </c>
      <c r="CR1188" s="2">
        <v>1.4</v>
      </c>
      <c r="CS1188" s="2">
        <v>42</v>
      </c>
      <c r="CT1188" s="2">
        <v>56.8</v>
      </c>
      <c r="CV1188" s="2">
        <v>1</v>
      </c>
    </row>
    <row r="1189" spans="1:101" ht="12.75" customHeight="1" x14ac:dyDescent="0.2">
      <c r="A1189">
        <v>8</v>
      </c>
      <c r="B1189" s="2">
        <v>4037</v>
      </c>
      <c r="G1189" s="17">
        <v>1</v>
      </c>
      <c r="AE1189" s="2">
        <v>1</v>
      </c>
      <c r="CA1189" s="2">
        <v>1</v>
      </c>
    </row>
    <row r="1190" spans="1:101" ht="12.75" customHeight="1" x14ac:dyDescent="0.2">
      <c r="A1190">
        <v>8</v>
      </c>
      <c r="B1190" s="2">
        <v>4040</v>
      </c>
      <c r="C1190" s="17">
        <v>2.95</v>
      </c>
      <c r="D1190" s="2">
        <v>2.5299999999999998</v>
      </c>
      <c r="F1190" s="15">
        <v>2.7280000000000002</v>
      </c>
      <c r="G1190" s="17">
        <v>431</v>
      </c>
      <c r="H1190" s="2">
        <v>299</v>
      </c>
      <c r="I1190" s="2">
        <v>68.7</v>
      </c>
      <c r="J1190" s="2">
        <v>299</v>
      </c>
      <c r="K1190" s="2">
        <v>68.7</v>
      </c>
      <c r="L1190" s="2">
        <v>69.400000000000006</v>
      </c>
      <c r="M1190" s="2">
        <v>49</v>
      </c>
      <c r="N1190" s="2">
        <v>11.3</v>
      </c>
      <c r="O1190" s="2">
        <v>83</v>
      </c>
      <c r="P1190" s="2">
        <v>19.100000000000001</v>
      </c>
      <c r="S1190" s="2">
        <v>129</v>
      </c>
      <c r="T1190" s="2">
        <v>29.7</v>
      </c>
      <c r="U1190" s="2">
        <v>170</v>
      </c>
      <c r="V1190" s="2">
        <v>39.1</v>
      </c>
      <c r="W1190" s="2">
        <v>4</v>
      </c>
      <c r="X1190" s="2">
        <v>0.9</v>
      </c>
      <c r="Y1190" s="2">
        <v>136</v>
      </c>
      <c r="Z1190" s="2">
        <v>31.3</v>
      </c>
      <c r="AA1190" s="2">
        <v>2</v>
      </c>
      <c r="AB1190" s="2">
        <v>2</v>
      </c>
      <c r="AE1190" s="2">
        <v>433</v>
      </c>
      <c r="AF1190" s="2">
        <v>245</v>
      </c>
      <c r="AG1190" s="2">
        <v>56.2</v>
      </c>
      <c r="AH1190" s="2">
        <v>245</v>
      </c>
      <c r="AI1190" s="2">
        <v>56.2</v>
      </c>
      <c r="AJ1190" s="2">
        <v>56.6</v>
      </c>
      <c r="AK1190" s="2">
        <v>98</v>
      </c>
      <c r="AL1190" s="2">
        <v>22.5</v>
      </c>
      <c r="AM1190" s="2">
        <v>90</v>
      </c>
      <c r="AN1190" s="2">
        <v>20.6</v>
      </c>
      <c r="AQ1190" s="2">
        <v>156</v>
      </c>
      <c r="AR1190" s="2">
        <v>35.799999999999997</v>
      </c>
      <c r="AS1190" s="2">
        <v>89</v>
      </c>
      <c r="AT1190" s="2">
        <v>20.399999999999999</v>
      </c>
      <c r="AU1190" s="2">
        <v>3</v>
      </c>
      <c r="AV1190" s="2">
        <v>0.7</v>
      </c>
      <c r="AW1190" s="2">
        <v>191</v>
      </c>
      <c r="AX1190" s="2">
        <v>43.8</v>
      </c>
      <c r="AY1190" s="2">
        <v>1</v>
      </c>
      <c r="AZ1190" s="2">
        <v>2</v>
      </c>
      <c r="CA1190" s="2">
        <v>432</v>
      </c>
      <c r="CB1190" s="2">
        <v>270</v>
      </c>
      <c r="CC1190" s="2">
        <v>62.1</v>
      </c>
      <c r="CD1190" s="2">
        <v>270</v>
      </c>
      <c r="CE1190" s="2">
        <v>62.1</v>
      </c>
      <c r="CF1190" s="2">
        <v>62.5</v>
      </c>
      <c r="CG1190" s="2">
        <v>41</v>
      </c>
      <c r="CH1190" s="2">
        <v>9.4</v>
      </c>
      <c r="CI1190" s="2">
        <v>121</v>
      </c>
      <c r="CJ1190" s="2">
        <v>27.8</v>
      </c>
      <c r="CM1190" s="2">
        <v>175</v>
      </c>
      <c r="CN1190" s="2">
        <v>40.200000000000003</v>
      </c>
      <c r="CO1190" s="2">
        <v>95</v>
      </c>
      <c r="CP1190" s="2">
        <v>21.8</v>
      </c>
      <c r="CQ1190" s="2">
        <v>3</v>
      </c>
      <c r="CR1190" s="2">
        <v>0.7</v>
      </c>
      <c r="CS1190" s="2">
        <v>165</v>
      </c>
      <c r="CT1190" s="2">
        <v>37.9</v>
      </c>
      <c r="CU1190" s="2">
        <v>2</v>
      </c>
      <c r="CV1190" s="2">
        <v>2</v>
      </c>
    </row>
    <row r="1191" spans="1:101" ht="12.75" customHeight="1" x14ac:dyDescent="0.2">
      <c r="A1191">
        <v>8</v>
      </c>
      <c r="B1191" s="2">
        <v>4051</v>
      </c>
      <c r="C1191" s="17">
        <v>3.08</v>
      </c>
      <c r="D1191" s="2">
        <v>2.4300000000000002</v>
      </c>
      <c r="F1191" s="15">
        <v>2.7349999999999999</v>
      </c>
      <c r="G1191" s="17">
        <v>311</v>
      </c>
      <c r="H1191" s="2">
        <v>225</v>
      </c>
      <c r="I1191" s="2">
        <v>72.099999999999994</v>
      </c>
      <c r="J1191" s="2">
        <v>225</v>
      </c>
      <c r="K1191" s="2">
        <v>72.099999999999994</v>
      </c>
      <c r="L1191" s="2">
        <v>72.3</v>
      </c>
      <c r="M1191" s="2">
        <v>34</v>
      </c>
      <c r="N1191" s="2">
        <v>10.9</v>
      </c>
      <c r="O1191" s="2">
        <v>52</v>
      </c>
      <c r="P1191" s="2">
        <v>16.7</v>
      </c>
      <c r="Q1191" s="2">
        <v>1</v>
      </c>
      <c r="R1191" s="2">
        <v>0.3</v>
      </c>
      <c r="S1191" s="2">
        <v>73</v>
      </c>
      <c r="T1191" s="2">
        <v>23.4</v>
      </c>
      <c r="U1191" s="2">
        <v>151</v>
      </c>
      <c r="V1191" s="2">
        <v>48.4</v>
      </c>
      <c r="W1191" s="2">
        <v>1</v>
      </c>
      <c r="X1191" s="2">
        <v>0.3</v>
      </c>
      <c r="Y1191" s="2">
        <v>87</v>
      </c>
      <c r="Z1191" s="2">
        <v>27.9</v>
      </c>
      <c r="AB1191" s="2">
        <v>1</v>
      </c>
      <c r="AC1191" s="2">
        <v>3</v>
      </c>
      <c r="AE1191" s="2">
        <v>310</v>
      </c>
      <c r="AF1191" s="2">
        <v>157</v>
      </c>
      <c r="AG1191" s="2">
        <v>50.3</v>
      </c>
      <c r="AH1191" s="2">
        <v>157</v>
      </c>
      <c r="AI1191" s="2">
        <v>50.3</v>
      </c>
      <c r="AJ1191" s="2">
        <v>50.6</v>
      </c>
      <c r="AK1191" s="2">
        <v>92</v>
      </c>
      <c r="AL1191" s="2">
        <v>29.5</v>
      </c>
      <c r="AM1191" s="2">
        <v>61</v>
      </c>
      <c r="AN1191" s="2">
        <v>19.600000000000001</v>
      </c>
      <c r="AO1191" s="2">
        <v>2</v>
      </c>
      <c r="AP1191" s="2">
        <v>0.6</v>
      </c>
      <c r="AQ1191" s="2">
        <v>75</v>
      </c>
      <c r="AR1191" s="2">
        <v>24</v>
      </c>
      <c r="AS1191" s="2">
        <v>80</v>
      </c>
      <c r="AT1191" s="2">
        <v>25.6</v>
      </c>
      <c r="AU1191" s="2">
        <v>2</v>
      </c>
      <c r="AV1191" s="2">
        <v>0.6</v>
      </c>
      <c r="AW1191" s="2">
        <v>155</v>
      </c>
      <c r="AX1191" s="2">
        <v>49.7</v>
      </c>
      <c r="AZ1191" s="2">
        <v>1</v>
      </c>
      <c r="BA1191" s="2">
        <v>3</v>
      </c>
      <c r="CA1191" s="2">
        <v>311</v>
      </c>
      <c r="CB1191" s="2">
        <v>198</v>
      </c>
      <c r="CC1191" s="2">
        <v>63.5</v>
      </c>
      <c r="CD1191" s="2">
        <v>198</v>
      </c>
      <c r="CE1191" s="2">
        <v>63.5</v>
      </c>
      <c r="CF1191" s="2">
        <v>63.7</v>
      </c>
      <c r="CG1191" s="2">
        <v>27</v>
      </c>
      <c r="CH1191" s="2">
        <v>8.6999999999999993</v>
      </c>
      <c r="CI1191" s="2">
        <v>86</v>
      </c>
      <c r="CJ1191" s="2">
        <v>27.6</v>
      </c>
      <c r="CK1191" s="2">
        <v>3</v>
      </c>
      <c r="CL1191" s="2">
        <v>1</v>
      </c>
      <c r="CM1191" s="2">
        <v>126</v>
      </c>
      <c r="CN1191" s="2">
        <v>40.4</v>
      </c>
      <c r="CO1191" s="2">
        <v>69</v>
      </c>
      <c r="CP1191" s="2">
        <v>22.1</v>
      </c>
      <c r="CQ1191" s="2">
        <v>1</v>
      </c>
      <c r="CR1191" s="2">
        <v>0.3</v>
      </c>
      <c r="CS1191" s="2">
        <v>114</v>
      </c>
      <c r="CT1191" s="2">
        <v>36.5</v>
      </c>
      <c r="CV1191" s="2">
        <v>1</v>
      </c>
      <c r="CW1191" s="2">
        <v>3</v>
      </c>
    </row>
    <row r="1192" spans="1:101" ht="12.75" customHeight="1" x14ac:dyDescent="0.2">
      <c r="A1192">
        <v>8</v>
      </c>
      <c r="B1192" s="2">
        <v>4055</v>
      </c>
      <c r="C1192" s="17">
        <v>2.61</v>
      </c>
      <c r="D1192" s="2">
        <v>1.87</v>
      </c>
      <c r="F1192" s="15">
        <v>2.36</v>
      </c>
      <c r="G1192" s="17">
        <v>238</v>
      </c>
      <c r="H1192" s="2">
        <v>128</v>
      </c>
      <c r="I1192" s="2">
        <v>53.6</v>
      </c>
      <c r="J1192" s="2">
        <v>128</v>
      </c>
      <c r="K1192" s="2">
        <v>53.6</v>
      </c>
      <c r="L1192" s="2">
        <v>53.8</v>
      </c>
      <c r="M1192" s="2">
        <v>45</v>
      </c>
      <c r="N1192" s="2">
        <v>18.8</v>
      </c>
      <c r="O1192" s="2">
        <v>65</v>
      </c>
      <c r="P1192" s="2">
        <v>27.2</v>
      </c>
      <c r="S1192" s="2">
        <v>63</v>
      </c>
      <c r="T1192" s="2">
        <v>26.4</v>
      </c>
      <c r="U1192" s="2">
        <v>65</v>
      </c>
      <c r="V1192" s="2">
        <v>27.2</v>
      </c>
      <c r="W1192" s="2">
        <v>1</v>
      </c>
      <c r="X1192" s="2">
        <v>0.4</v>
      </c>
      <c r="Y1192" s="2">
        <v>111</v>
      </c>
      <c r="Z1192" s="2">
        <v>46.4</v>
      </c>
      <c r="AE1192" s="2">
        <v>237</v>
      </c>
      <c r="AF1192" s="2">
        <v>55</v>
      </c>
      <c r="AG1192" s="2">
        <v>23.1</v>
      </c>
      <c r="AH1192" s="2">
        <v>55</v>
      </c>
      <c r="AI1192" s="2">
        <v>23.1</v>
      </c>
      <c r="AJ1192" s="2">
        <v>23.2</v>
      </c>
      <c r="AK1192" s="2">
        <v>105</v>
      </c>
      <c r="AL1192" s="2">
        <v>44.1</v>
      </c>
      <c r="AM1192" s="2">
        <v>77</v>
      </c>
      <c r="AN1192" s="2">
        <v>32.4</v>
      </c>
      <c r="AQ1192" s="2">
        <v>34</v>
      </c>
      <c r="AR1192" s="2">
        <v>14.3</v>
      </c>
      <c r="AS1192" s="2">
        <v>21</v>
      </c>
      <c r="AT1192" s="2">
        <v>8.8000000000000007</v>
      </c>
      <c r="AU1192" s="2">
        <v>1</v>
      </c>
      <c r="AV1192" s="2">
        <v>0.4</v>
      </c>
      <c r="AW1192" s="2">
        <v>183</v>
      </c>
      <c r="AX1192" s="2">
        <v>76.900000000000006</v>
      </c>
      <c r="AZ1192" s="2">
        <v>1</v>
      </c>
      <c r="CA1192" s="2">
        <v>238</v>
      </c>
      <c r="CB1192" s="2">
        <v>108</v>
      </c>
      <c r="CC1192" s="2">
        <v>45.2</v>
      </c>
      <c r="CD1192" s="2">
        <v>108</v>
      </c>
      <c r="CE1192" s="2">
        <v>45.2</v>
      </c>
      <c r="CF1192" s="2">
        <v>45.4</v>
      </c>
      <c r="CG1192" s="2">
        <v>48</v>
      </c>
      <c r="CH1192" s="2">
        <v>20.100000000000001</v>
      </c>
      <c r="CI1192" s="2">
        <v>82</v>
      </c>
      <c r="CJ1192" s="2">
        <v>34.299999999999997</v>
      </c>
      <c r="CM1192" s="2">
        <v>80</v>
      </c>
      <c r="CN1192" s="2">
        <v>33.5</v>
      </c>
      <c r="CO1192" s="2">
        <v>28</v>
      </c>
      <c r="CP1192" s="2">
        <v>11.7</v>
      </c>
      <c r="CQ1192" s="2">
        <v>1</v>
      </c>
      <c r="CR1192" s="2">
        <v>0.4</v>
      </c>
      <c r="CS1192" s="2">
        <v>131</v>
      </c>
      <c r="CT1192" s="2">
        <v>54.8</v>
      </c>
    </row>
    <row r="1193" spans="1:101" ht="12.75" customHeight="1" x14ac:dyDescent="0.2">
      <c r="A1193">
        <v>8</v>
      </c>
      <c r="B1193" s="2">
        <v>4063</v>
      </c>
      <c r="G1193" s="17">
        <v>5</v>
      </c>
      <c r="AE1193" s="2">
        <v>5</v>
      </c>
      <c r="CA1193" s="2">
        <v>5</v>
      </c>
    </row>
    <row r="1194" spans="1:101" ht="12.75" customHeight="1" x14ac:dyDescent="0.2">
      <c r="A1194">
        <v>8</v>
      </c>
      <c r="B1194" s="2">
        <v>4064</v>
      </c>
      <c r="C1194" s="17">
        <v>3.08</v>
      </c>
      <c r="D1194" s="2">
        <v>2.86</v>
      </c>
      <c r="F1194" s="15">
        <v>2.88</v>
      </c>
      <c r="G1194" s="17">
        <v>336</v>
      </c>
      <c r="H1194" s="2">
        <v>256</v>
      </c>
      <c r="I1194" s="2">
        <v>74.2</v>
      </c>
      <c r="J1194" s="2">
        <v>256</v>
      </c>
      <c r="K1194" s="2">
        <v>74.2</v>
      </c>
      <c r="L1194" s="2">
        <v>76.2</v>
      </c>
      <c r="M1194" s="2">
        <v>33</v>
      </c>
      <c r="N1194" s="2">
        <v>9.6</v>
      </c>
      <c r="O1194" s="2">
        <v>47</v>
      </c>
      <c r="P1194" s="2">
        <v>13.6</v>
      </c>
      <c r="Q1194" s="2">
        <v>6</v>
      </c>
      <c r="R1194" s="2">
        <v>1.7</v>
      </c>
      <c r="S1194" s="2">
        <v>64</v>
      </c>
      <c r="T1194" s="2">
        <v>18.600000000000001</v>
      </c>
      <c r="U1194" s="2">
        <v>186</v>
      </c>
      <c r="V1194" s="2">
        <v>53.9</v>
      </c>
      <c r="W1194" s="2">
        <v>9</v>
      </c>
      <c r="X1194" s="2">
        <v>2.6</v>
      </c>
      <c r="Y1194" s="2">
        <v>89</v>
      </c>
      <c r="Z1194" s="2">
        <v>25.8</v>
      </c>
      <c r="AB1194" s="2">
        <v>4</v>
      </c>
      <c r="AC1194" s="2">
        <v>1</v>
      </c>
      <c r="AE1194" s="2">
        <v>343</v>
      </c>
      <c r="AF1194" s="2">
        <v>231</v>
      </c>
      <c r="AG1194" s="2">
        <v>66.400000000000006</v>
      </c>
      <c r="AH1194" s="2">
        <v>231</v>
      </c>
      <c r="AI1194" s="2">
        <v>66.400000000000006</v>
      </c>
      <c r="AJ1194" s="2">
        <v>67.3</v>
      </c>
      <c r="AK1194" s="2">
        <v>67</v>
      </c>
      <c r="AL1194" s="2">
        <v>19.3</v>
      </c>
      <c r="AM1194" s="2">
        <v>45</v>
      </c>
      <c r="AN1194" s="2">
        <v>12.9</v>
      </c>
      <c r="AO1194" s="2">
        <v>1</v>
      </c>
      <c r="AP1194" s="2">
        <v>0.3</v>
      </c>
      <c r="AQ1194" s="2">
        <v>83</v>
      </c>
      <c r="AR1194" s="2">
        <v>23.9</v>
      </c>
      <c r="AS1194" s="2">
        <v>147</v>
      </c>
      <c r="AT1194" s="2">
        <v>42.2</v>
      </c>
      <c r="AU1194" s="2">
        <v>5</v>
      </c>
      <c r="AV1194" s="2">
        <v>1.4</v>
      </c>
      <c r="AW1194" s="2">
        <v>117</v>
      </c>
      <c r="AX1194" s="2">
        <v>33.6</v>
      </c>
      <c r="AZ1194" s="2">
        <v>2</v>
      </c>
      <c r="CA1194" s="2">
        <v>344</v>
      </c>
      <c r="CB1194" s="2">
        <v>261</v>
      </c>
      <c r="CC1194" s="2">
        <v>75</v>
      </c>
      <c r="CD1194" s="2">
        <v>261</v>
      </c>
      <c r="CE1194" s="2">
        <v>75</v>
      </c>
      <c r="CF1194" s="2">
        <v>75.900000000000006</v>
      </c>
      <c r="CG1194" s="2">
        <v>31</v>
      </c>
      <c r="CH1194" s="2">
        <v>8.9</v>
      </c>
      <c r="CI1194" s="2">
        <v>52</v>
      </c>
      <c r="CJ1194" s="2">
        <v>14.9</v>
      </c>
      <c r="CK1194" s="2">
        <v>12</v>
      </c>
      <c r="CL1194" s="2">
        <v>3.4</v>
      </c>
      <c r="CM1194" s="2">
        <v>129</v>
      </c>
      <c r="CN1194" s="2">
        <v>37.1</v>
      </c>
      <c r="CO1194" s="2">
        <v>120</v>
      </c>
      <c r="CP1194" s="2">
        <v>34.5</v>
      </c>
      <c r="CQ1194" s="2">
        <v>4</v>
      </c>
      <c r="CR1194" s="2">
        <v>1.1000000000000001</v>
      </c>
      <c r="CS1194" s="2">
        <v>87</v>
      </c>
      <c r="CT1194" s="2">
        <v>25</v>
      </c>
      <c r="CV1194" s="2">
        <v>2</v>
      </c>
    </row>
    <row r="1195" spans="1:101" ht="12.75" customHeight="1" x14ac:dyDescent="0.2">
      <c r="A1195">
        <v>8</v>
      </c>
      <c r="B1195" s="2">
        <v>4065</v>
      </c>
      <c r="C1195" s="17">
        <v>2.89</v>
      </c>
      <c r="D1195" s="2">
        <v>2.15</v>
      </c>
      <c r="F1195" s="15">
        <v>2.8480000000000003</v>
      </c>
      <c r="G1195" s="17">
        <v>45</v>
      </c>
      <c r="H1195" s="2">
        <v>30</v>
      </c>
      <c r="I1195" s="2">
        <v>65.2</v>
      </c>
      <c r="J1195" s="2">
        <v>30</v>
      </c>
      <c r="K1195" s="2">
        <v>65.2</v>
      </c>
      <c r="L1195" s="2">
        <v>66.7</v>
      </c>
      <c r="M1195" s="2">
        <v>7</v>
      </c>
      <c r="N1195" s="2">
        <v>15.2</v>
      </c>
      <c r="O1195" s="2">
        <v>8</v>
      </c>
      <c r="P1195" s="2">
        <v>17.399999999999999</v>
      </c>
      <c r="S1195" s="2">
        <v>10</v>
      </c>
      <c r="T1195" s="2">
        <v>21.7</v>
      </c>
      <c r="U1195" s="2">
        <v>20</v>
      </c>
      <c r="V1195" s="2">
        <v>43.5</v>
      </c>
      <c r="W1195" s="2">
        <v>1</v>
      </c>
      <c r="X1195" s="2">
        <v>2.2000000000000002</v>
      </c>
      <c r="Y1195" s="2">
        <v>16</v>
      </c>
      <c r="Z1195" s="2">
        <v>34.799999999999997</v>
      </c>
      <c r="AC1195" s="2">
        <v>1</v>
      </c>
      <c r="AE1195" s="2">
        <v>45</v>
      </c>
      <c r="AF1195" s="2">
        <v>19</v>
      </c>
      <c r="AG1195" s="2">
        <v>41.3</v>
      </c>
      <c r="AH1195" s="2">
        <v>19</v>
      </c>
      <c r="AI1195" s="2">
        <v>41.3</v>
      </c>
      <c r="AJ1195" s="2">
        <v>42.2</v>
      </c>
      <c r="AK1195" s="2">
        <v>18</v>
      </c>
      <c r="AL1195" s="2">
        <v>39.1</v>
      </c>
      <c r="AM1195" s="2">
        <v>8</v>
      </c>
      <c r="AN1195" s="2">
        <v>17.399999999999999</v>
      </c>
      <c r="AQ1195" s="2">
        <v>11</v>
      </c>
      <c r="AR1195" s="2">
        <v>23.9</v>
      </c>
      <c r="AS1195" s="2">
        <v>8</v>
      </c>
      <c r="AT1195" s="2">
        <v>17.399999999999999</v>
      </c>
      <c r="AU1195" s="2">
        <v>1</v>
      </c>
      <c r="AV1195" s="2">
        <v>2.2000000000000002</v>
      </c>
      <c r="AW1195" s="2">
        <v>27</v>
      </c>
      <c r="AX1195" s="2">
        <v>58.7</v>
      </c>
      <c r="BA1195" s="2">
        <v>1</v>
      </c>
      <c r="CA1195" s="2">
        <v>45</v>
      </c>
      <c r="CB1195" s="2">
        <v>32</v>
      </c>
      <c r="CC1195" s="2">
        <v>69.599999999999994</v>
      </c>
      <c r="CD1195" s="2">
        <v>32</v>
      </c>
      <c r="CE1195" s="2">
        <v>69.599999999999994</v>
      </c>
      <c r="CF1195" s="2">
        <v>71.099999999999994</v>
      </c>
      <c r="CG1195" s="2">
        <v>3</v>
      </c>
      <c r="CH1195" s="2">
        <v>6.5</v>
      </c>
      <c r="CI1195" s="2">
        <v>10</v>
      </c>
      <c r="CJ1195" s="2">
        <v>21.7</v>
      </c>
      <c r="CM1195" s="2">
        <v>20</v>
      </c>
      <c r="CN1195" s="2">
        <v>43.5</v>
      </c>
      <c r="CO1195" s="2">
        <v>12</v>
      </c>
      <c r="CP1195" s="2">
        <v>26.1</v>
      </c>
      <c r="CQ1195" s="2">
        <v>1</v>
      </c>
      <c r="CR1195" s="2">
        <v>2.2000000000000002</v>
      </c>
      <c r="CS1195" s="2">
        <v>14</v>
      </c>
      <c r="CT1195" s="2">
        <v>30.4</v>
      </c>
      <c r="CW1195" s="2">
        <v>1</v>
      </c>
    </row>
    <row r="1196" spans="1:101" ht="12.75" customHeight="1" x14ac:dyDescent="0.2">
      <c r="A1196">
        <v>8</v>
      </c>
      <c r="B1196" s="2">
        <v>4071</v>
      </c>
    </row>
    <row r="1197" spans="1:101" ht="12.75" customHeight="1" x14ac:dyDescent="0.2">
      <c r="A1197">
        <v>8</v>
      </c>
      <c r="B1197" s="2">
        <v>4092</v>
      </c>
    </row>
    <row r="1198" spans="1:101" ht="12.75" customHeight="1" x14ac:dyDescent="0.2">
      <c r="A1198">
        <v>8</v>
      </c>
      <c r="B1198" s="2">
        <v>4093</v>
      </c>
    </row>
    <row r="1199" spans="1:101" ht="12.75" customHeight="1" x14ac:dyDescent="0.2">
      <c r="A1199">
        <v>8</v>
      </c>
      <c r="B1199" s="2">
        <v>4104</v>
      </c>
    </row>
    <row r="1200" spans="1:101" ht="12.75" customHeight="1" x14ac:dyDescent="0.2">
      <c r="A1200">
        <v>8</v>
      </c>
      <c r="B1200" s="2">
        <v>4110</v>
      </c>
      <c r="C1200" s="17">
        <v>2.4900000000000002</v>
      </c>
      <c r="D1200" s="2">
        <v>1.51</v>
      </c>
      <c r="F1200" s="15">
        <v>2.1240000000000001</v>
      </c>
      <c r="G1200" s="17">
        <v>55</v>
      </c>
      <c r="H1200" s="2">
        <v>29</v>
      </c>
      <c r="I1200" s="2">
        <v>50.9</v>
      </c>
      <c r="J1200" s="2">
        <v>29</v>
      </c>
      <c r="K1200" s="2">
        <v>50.9</v>
      </c>
      <c r="L1200" s="2">
        <v>52.7</v>
      </c>
      <c r="M1200" s="2">
        <v>12</v>
      </c>
      <c r="N1200" s="2">
        <v>21.1</v>
      </c>
      <c r="O1200" s="2">
        <v>14</v>
      </c>
      <c r="P1200" s="2">
        <v>24.6</v>
      </c>
      <c r="S1200" s="2">
        <v>14</v>
      </c>
      <c r="T1200" s="2">
        <v>24.6</v>
      </c>
      <c r="U1200" s="2">
        <v>15</v>
      </c>
      <c r="V1200" s="2">
        <v>26.3</v>
      </c>
      <c r="W1200" s="2">
        <v>2</v>
      </c>
      <c r="X1200" s="2">
        <v>3.5</v>
      </c>
      <c r="Y1200" s="2">
        <v>28</v>
      </c>
      <c r="Z1200" s="2">
        <v>49.1</v>
      </c>
      <c r="AE1200" s="2">
        <v>56</v>
      </c>
      <c r="AF1200" s="2">
        <v>9</v>
      </c>
      <c r="AG1200" s="2">
        <v>15.8</v>
      </c>
      <c r="AH1200" s="2">
        <v>9</v>
      </c>
      <c r="AI1200" s="2">
        <v>15.8</v>
      </c>
      <c r="AJ1200" s="2">
        <v>16.100000000000001</v>
      </c>
      <c r="AK1200" s="2">
        <v>36</v>
      </c>
      <c r="AL1200" s="2">
        <v>63.2</v>
      </c>
      <c r="AM1200" s="2">
        <v>11</v>
      </c>
      <c r="AN1200" s="2">
        <v>19.3</v>
      </c>
      <c r="AQ1200" s="2">
        <v>8</v>
      </c>
      <c r="AR1200" s="2">
        <v>14</v>
      </c>
      <c r="AS1200" s="2">
        <v>1</v>
      </c>
      <c r="AT1200" s="2">
        <v>1.8</v>
      </c>
      <c r="AU1200" s="2">
        <v>1</v>
      </c>
      <c r="AV1200" s="2">
        <v>1.8</v>
      </c>
      <c r="AW1200" s="2">
        <v>48</v>
      </c>
      <c r="AX1200" s="2">
        <v>84.2</v>
      </c>
      <c r="CA1200" s="2">
        <v>54</v>
      </c>
      <c r="CB1200" s="2">
        <v>18</v>
      </c>
      <c r="CC1200" s="2">
        <v>31.6</v>
      </c>
      <c r="CD1200" s="2">
        <v>18</v>
      </c>
      <c r="CE1200" s="2">
        <v>31.6</v>
      </c>
      <c r="CF1200" s="2">
        <v>33.299999999999997</v>
      </c>
      <c r="CG1200" s="2">
        <v>9</v>
      </c>
      <c r="CH1200" s="2">
        <v>15.8</v>
      </c>
      <c r="CI1200" s="2">
        <v>27</v>
      </c>
      <c r="CJ1200" s="2">
        <v>47.4</v>
      </c>
      <c r="CM1200" s="2">
        <v>14</v>
      </c>
      <c r="CN1200" s="2">
        <v>24.6</v>
      </c>
      <c r="CO1200" s="2">
        <v>4</v>
      </c>
      <c r="CP1200" s="2">
        <v>7</v>
      </c>
      <c r="CQ1200" s="2">
        <v>3</v>
      </c>
      <c r="CR1200" s="2">
        <v>5.3</v>
      </c>
      <c r="CS1200" s="2">
        <v>39</v>
      </c>
      <c r="CT1200" s="2">
        <v>68.400000000000006</v>
      </c>
    </row>
    <row r="1201" spans="1:101" ht="12.75" customHeight="1" x14ac:dyDescent="0.2">
      <c r="A1201">
        <v>8</v>
      </c>
      <c r="B1201" s="2">
        <v>4113</v>
      </c>
      <c r="C1201" s="17">
        <v>2.75</v>
      </c>
      <c r="D1201" s="2">
        <v>2.1</v>
      </c>
      <c r="F1201" s="15">
        <v>2.72</v>
      </c>
      <c r="G1201" s="17">
        <v>177</v>
      </c>
      <c r="H1201" s="2">
        <v>110</v>
      </c>
      <c r="I1201" s="2">
        <v>61.8</v>
      </c>
      <c r="J1201" s="2">
        <v>110</v>
      </c>
      <c r="K1201" s="2">
        <v>61.8</v>
      </c>
      <c r="L1201" s="2">
        <v>62.1</v>
      </c>
      <c r="M1201" s="2">
        <v>31</v>
      </c>
      <c r="N1201" s="2">
        <v>17.399999999999999</v>
      </c>
      <c r="O1201" s="2">
        <v>36</v>
      </c>
      <c r="P1201" s="2">
        <v>20.2</v>
      </c>
      <c r="Q1201" s="2">
        <v>2</v>
      </c>
      <c r="R1201" s="2">
        <v>1.1000000000000001</v>
      </c>
      <c r="S1201" s="2">
        <v>45</v>
      </c>
      <c r="T1201" s="2">
        <v>25.3</v>
      </c>
      <c r="U1201" s="2">
        <v>63</v>
      </c>
      <c r="V1201" s="2">
        <v>35.4</v>
      </c>
      <c r="W1201" s="2">
        <v>1</v>
      </c>
      <c r="X1201" s="2">
        <v>0.6</v>
      </c>
      <c r="Y1201" s="2">
        <v>68</v>
      </c>
      <c r="Z1201" s="2">
        <v>38.200000000000003</v>
      </c>
      <c r="AA1201" s="2">
        <v>1</v>
      </c>
      <c r="AB1201" s="2">
        <v>4</v>
      </c>
      <c r="AC1201" s="2">
        <v>4</v>
      </c>
      <c r="AE1201" s="2">
        <v>177</v>
      </c>
      <c r="AF1201" s="2">
        <v>68</v>
      </c>
      <c r="AG1201" s="2">
        <v>38.200000000000003</v>
      </c>
      <c r="AH1201" s="2">
        <v>68</v>
      </c>
      <c r="AI1201" s="2">
        <v>38.200000000000003</v>
      </c>
      <c r="AJ1201" s="2">
        <v>38.4</v>
      </c>
      <c r="AK1201" s="2">
        <v>70</v>
      </c>
      <c r="AL1201" s="2">
        <v>39.299999999999997</v>
      </c>
      <c r="AM1201" s="2">
        <v>39</v>
      </c>
      <c r="AN1201" s="2">
        <v>21.9</v>
      </c>
      <c r="AQ1201" s="2">
        <v>46</v>
      </c>
      <c r="AR1201" s="2">
        <v>25.8</v>
      </c>
      <c r="AS1201" s="2">
        <v>22</v>
      </c>
      <c r="AT1201" s="2">
        <v>12.4</v>
      </c>
      <c r="AU1201" s="2">
        <v>1</v>
      </c>
      <c r="AV1201" s="2">
        <v>0.6</v>
      </c>
      <c r="AW1201" s="2">
        <v>110</v>
      </c>
      <c r="AX1201" s="2">
        <v>61.8</v>
      </c>
      <c r="AY1201" s="2">
        <v>3</v>
      </c>
      <c r="AZ1201" s="2">
        <v>2</v>
      </c>
      <c r="BA1201" s="2">
        <v>4</v>
      </c>
      <c r="CA1201" s="2">
        <v>174</v>
      </c>
      <c r="CB1201" s="2">
        <v>110</v>
      </c>
      <c r="CC1201" s="2">
        <v>61.8</v>
      </c>
      <c r="CD1201" s="2">
        <v>110</v>
      </c>
      <c r="CE1201" s="2">
        <v>61.8</v>
      </c>
      <c r="CF1201" s="2">
        <v>63.2</v>
      </c>
      <c r="CG1201" s="2">
        <v>27</v>
      </c>
      <c r="CH1201" s="2">
        <v>15.2</v>
      </c>
      <c r="CI1201" s="2">
        <v>37</v>
      </c>
      <c r="CJ1201" s="2">
        <v>20.8</v>
      </c>
      <c r="CM1201" s="2">
        <v>57</v>
      </c>
      <c r="CN1201" s="2">
        <v>32</v>
      </c>
      <c r="CO1201" s="2">
        <v>53</v>
      </c>
      <c r="CP1201" s="2">
        <v>29.8</v>
      </c>
      <c r="CQ1201" s="2">
        <v>4</v>
      </c>
      <c r="CR1201" s="2">
        <v>2.2000000000000002</v>
      </c>
      <c r="CS1201" s="2">
        <v>68</v>
      </c>
      <c r="CT1201" s="2">
        <v>38.200000000000003</v>
      </c>
      <c r="CU1201" s="2">
        <v>1</v>
      </c>
      <c r="CV1201" s="2">
        <v>4</v>
      </c>
      <c r="CW1201" s="2">
        <v>4</v>
      </c>
    </row>
    <row r="1202" spans="1:101" ht="12.75" customHeight="1" x14ac:dyDescent="0.2">
      <c r="A1202">
        <v>8</v>
      </c>
      <c r="B1202" s="2">
        <v>4123</v>
      </c>
    </row>
    <row r="1203" spans="1:101" ht="12.75" customHeight="1" x14ac:dyDescent="0.2">
      <c r="A1203">
        <v>8</v>
      </c>
      <c r="B1203" s="2">
        <v>4127</v>
      </c>
      <c r="C1203" s="17">
        <v>3.12</v>
      </c>
      <c r="D1203" s="2">
        <v>2.79</v>
      </c>
      <c r="F1203" s="15">
        <v>2.8739999999999997</v>
      </c>
      <c r="G1203" s="17">
        <v>333</v>
      </c>
      <c r="H1203" s="2">
        <v>242</v>
      </c>
      <c r="I1203" s="2">
        <v>72.7</v>
      </c>
      <c r="J1203" s="2">
        <v>242</v>
      </c>
      <c r="K1203" s="2">
        <v>72.7</v>
      </c>
      <c r="L1203" s="2">
        <v>72.7</v>
      </c>
      <c r="M1203" s="2">
        <v>36</v>
      </c>
      <c r="N1203" s="2">
        <v>10.8</v>
      </c>
      <c r="O1203" s="2">
        <v>55</v>
      </c>
      <c r="P1203" s="2">
        <v>16.5</v>
      </c>
      <c r="S1203" s="2">
        <v>74</v>
      </c>
      <c r="T1203" s="2">
        <v>22.2</v>
      </c>
      <c r="U1203" s="2">
        <v>168</v>
      </c>
      <c r="V1203" s="2">
        <v>50.5</v>
      </c>
      <c r="Y1203" s="2">
        <v>91</v>
      </c>
      <c r="Z1203" s="2">
        <v>27.3</v>
      </c>
      <c r="AA1203" s="2">
        <v>1</v>
      </c>
      <c r="AB1203" s="2">
        <v>2</v>
      </c>
      <c r="AE1203" s="2">
        <v>331</v>
      </c>
      <c r="AF1203" s="2">
        <v>213</v>
      </c>
      <c r="AG1203" s="2">
        <v>64.400000000000006</v>
      </c>
      <c r="AH1203" s="2">
        <v>213</v>
      </c>
      <c r="AI1203" s="2">
        <v>64.400000000000006</v>
      </c>
      <c r="AJ1203" s="2">
        <v>64.400000000000006</v>
      </c>
      <c r="AK1203" s="2">
        <v>62</v>
      </c>
      <c r="AL1203" s="2">
        <v>18.7</v>
      </c>
      <c r="AM1203" s="2">
        <v>56</v>
      </c>
      <c r="AN1203" s="2">
        <v>16.899999999999999</v>
      </c>
      <c r="AQ1203" s="2">
        <v>104</v>
      </c>
      <c r="AR1203" s="2">
        <v>31.4</v>
      </c>
      <c r="AS1203" s="2">
        <v>109</v>
      </c>
      <c r="AT1203" s="2">
        <v>32.9</v>
      </c>
      <c r="AW1203" s="2">
        <v>118</v>
      </c>
      <c r="AX1203" s="2">
        <v>35.6</v>
      </c>
      <c r="AY1203" s="2">
        <v>3</v>
      </c>
      <c r="AZ1203" s="2">
        <v>2</v>
      </c>
      <c r="CA1203" s="2">
        <v>332</v>
      </c>
      <c r="CB1203" s="2">
        <v>223</v>
      </c>
      <c r="CC1203" s="2">
        <v>67.2</v>
      </c>
      <c r="CD1203" s="2">
        <v>223</v>
      </c>
      <c r="CE1203" s="2">
        <v>67.2</v>
      </c>
      <c r="CF1203" s="2">
        <v>67.2</v>
      </c>
      <c r="CG1203" s="2">
        <v>26</v>
      </c>
      <c r="CH1203" s="2">
        <v>7.8</v>
      </c>
      <c r="CI1203" s="2">
        <v>83</v>
      </c>
      <c r="CJ1203" s="2">
        <v>25</v>
      </c>
      <c r="CM1203" s="2">
        <v>130</v>
      </c>
      <c r="CN1203" s="2">
        <v>39.200000000000003</v>
      </c>
      <c r="CO1203" s="2">
        <v>93</v>
      </c>
      <c r="CP1203" s="2">
        <v>28</v>
      </c>
      <c r="CS1203" s="2">
        <v>109</v>
      </c>
      <c r="CT1203" s="2">
        <v>32.799999999999997</v>
      </c>
      <c r="CU1203" s="2">
        <v>2</v>
      </c>
      <c r="CV1203" s="2">
        <v>2</v>
      </c>
    </row>
    <row r="1204" spans="1:101" ht="12.75" customHeight="1" x14ac:dyDescent="0.2">
      <c r="A1204">
        <v>8</v>
      </c>
      <c r="B1204" s="2">
        <v>4132</v>
      </c>
      <c r="C1204" s="17">
        <v>2.94</v>
      </c>
      <c r="D1204" s="2">
        <v>2.71</v>
      </c>
      <c r="F1204" s="15">
        <v>3.01</v>
      </c>
      <c r="G1204" s="17">
        <v>211</v>
      </c>
      <c r="H1204" s="2">
        <v>147</v>
      </c>
      <c r="I1204" s="2">
        <v>69</v>
      </c>
      <c r="J1204" s="2">
        <v>147</v>
      </c>
      <c r="K1204" s="2">
        <v>69</v>
      </c>
      <c r="L1204" s="2">
        <v>69.7</v>
      </c>
      <c r="M1204" s="2">
        <v>23</v>
      </c>
      <c r="N1204" s="2">
        <v>10.8</v>
      </c>
      <c r="O1204" s="2">
        <v>41</v>
      </c>
      <c r="P1204" s="2">
        <v>19.2</v>
      </c>
      <c r="S1204" s="2">
        <v>66</v>
      </c>
      <c r="T1204" s="2">
        <v>31</v>
      </c>
      <c r="U1204" s="2">
        <v>81</v>
      </c>
      <c r="V1204" s="2">
        <v>38</v>
      </c>
      <c r="W1204" s="2">
        <v>2</v>
      </c>
      <c r="X1204" s="2">
        <v>0.9</v>
      </c>
      <c r="Y1204" s="2">
        <v>66</v>
      </c>
      <c r="Z1204" s="2">
        <v>31</v>
      </c>
      <c r="AC1204" s="2">
        <v>5</v>
      </c>
      <c r="AE1204" s="2">
        <v>211</v>
      </c>
      <c r="AF1204" s="2">
        <v>131</v>
      </c>
      <c r="AG1204" s="2">
        <v>61.5</v>
      </c>
      <c r="AH1204" s="2">
        <v>131</v>
      </c>
      <c r="AI1204" s="2">
        <v>61.5</v>
      </c>
      <c r="AJ1204" s="2">
        <v>62.1</v>
      </c>
      <c r="AK1204" s="2">
        <v>41</v>
      </c>
      <c r="AL1204" s="2">
        <v>19.2</v>
      </c>
      <c r="AM1204" s="2">
        <v>39</v>
      </c>
      <c r="AN1204" s="2">
        <v>18.3</v>
      </c>
      <c r="AQ1204" s="2">
        <v>66</v>
      </c>
      <c r="AR1204" s="2">
        <v>31</v>
      </c>
      <c r="AS1204" s="2">
        <v>65</v>
      </c>
      <c r="AT1204" s="2">
        <v>30.5</v>
      </c>
      <c r="AU1204" s="2">
        <v>2</v>
      </c>
      <c r="AV1204" s="2">
        <v>0.9</v>
      </c>
      <c r="AW1204" s="2">
        <v>82</v>
      </c>
      <c r="AX1204" s="2">
        <v>38.5</v>
      </c>
      <c r="BA1204" s="2">
        <v>5</v>
      </c>
      <c r="CA1204" s="2">
        <v>211</v>
      </c>
      <c r="CB1204" s="2">
        <v>161</v>
      </c>
      <c r="CC1204" s="2">
        <v>75.599999999999994</v>
      </c>
      <c r="CD1204" s="2">
        <v>161</v>
      </c>
      <c r="CE1204" s="2">
        <v>75.599999999999994</v>
      </c>
      <c r="CF1204" s="2">
        <v>76.3</v>
      </c>
      <c r="CG1204" s="2">
        <v>8</v>
      </c>
      <c r="CH1204" s="2">
        <v>3.8</v>
      </c>
      <c r="CI1204" s="2">
        <v>42</v>
      </c>
      <c r="CJ1204" s="2">
        <v>19.7</v>
      </c>
      <c r="CM1204" s="2">
        <v>95</v>
      </c>
      <c r="CN1204" s="2">
        <v>44.6</v>
      </c>
      <c r="CO1204" s="2">
        <v>66</v>
      </c>
      <c r="CP1204" s="2">
        <v>31</v>
      </c>
      <c r="CQ1204" s="2">
        <v>2</v>
      </c>
      <c r="CR1204" s="2">
        <v>0.9</v>
      </c>
      <c r="CS1204" s="2">
        <v>52</v>
      </c>
      <c r="CT1204" s="2">
        <v>24.4</v>
      </c>
      <c r="CW1204" s="2">
        <v>5</v>
      </c>
    </row>
    <row r="1205" spans="1:101" ht="12.75" customHeight="1" x14ac:dyDescent="0.2">
      <c r="A1205">
        <v>8</v>
      </c>
      <c r="B1205" s="2">
        <v>4142</v>
      </c>
      <c r="C1205" s="17">
        <v>2.87</v>
      </c>
      <c r="D1205" s="2">
        <v>2.74</v>
      </c>
      <c r="F1205" s="15">
        <v>2.7170000000000001</v>
      </c>
      <c r="G1205" s="17">
        <v>238</v>
      </c>
      <c r="H1205" s="2">
        <v>162</v>
      </c>
      <c r="I1205" s="2">
        <v>67.8</v>
      </c>
      <c r="J1205" s="2">
        <v>162</v>
      </c>
      <c r="K1205" s="2">
        <v>67.8</v>
      </c>
      <c r="L1205" s="2">
        <v>68.099999999999994</v>
      </c>
      <c r="M1205" s="2">
        <v>30</v>
      </c>
      <c r="N1205" s="2">
        <v>12.6</v>
      </c>
      <c r="O1205" s="2">
        <v>46</v>
      </c>
      <c r="P1205" s="2">
        <v>19.2</v>
      </c>
      <c r="Q1205" s="2">
        <v>6</v>
      </c>
      <c r="R1205" s="2">
        <v>2.5</v>
      </c>
      <c r="S1205" s="2">
        <v>59</v>
      </c>
      <c r="T1205" s="2">
        <v>24.7</v>
      </c>
      <c r="U1205" s="2">
        <v>97</v>
      </c>
      <c r="V1205" s="2">
        <v>40.6</v>
      </c>
      <c r="W1205" s="2">
        <v>1</v>
      </c>
      <c r="X1205" s="2">
        <v>0.4</v>
      </c>
      <c r="Y1205" s="2">
        <v>77</v>
      </c>
      <c r="Z1205" s="2">
        <v>32.200000000000003</v>
      </c>
      <c r="AC1205" s="2">
        <v>4</v>
      </c>
      <c r="AE1205" s="2">
        <v>238</v>
      </c>
      <c r="AF1205" s="2">
        <v>152</v>
      </c>
      <c r="AG1205" s="2">
        <v>63.6</v>
      </c>
      <c r="AH1205" s="2">
        <v>152</v>
      </c>
      <c r="AI1205" s="2">
        <v>63.6</v>
      </c>
      <c r="AJ1205" s="2">
        <v>63.9</v>
      </c>
      <c r="AK1205" s="2">
        <v>50</v>
      </c>
      <c r="AL1205" s="2">
        <v>20.9</v>
      </c>
      <c r="AM1205" s="2">
        <v>36</v>
      </c>
      <c r="AN1205" s="2">
        <v>15.1</v>
      </c>
      <c r="AO1205" s="2">
        <v>1</v>
      </c>
      <c r="AP1205" s="2">
        <v>0.4</v>
      </c>
      <c r="AQ1205" s="2">
        <v>71</v>
      </c>
      <c r="AR1205" s="2">
        <v>29.7</v>
      </c>
      <c r="AS1205" s="2">
        <v>80</v>
      </c>
      <c r="AT1205" s="2">
        <v>33.5</v>
      </c>
      <c r="AU1205" s="2">
        <v>1</v>
      </c>
      <c r="AV1205" s="2">
        <v>0.4</v>
      </c>
      <c r="AW1205" s="2">
        <v>87</v>
      </c>
      <c r="AX1205" s="2">
        <v>36.4</v>
      </c>
      <c r="BA1205" s="2">
        <v>4</v>
      </c>
      <c r="CA1205" s="2">
        <v>238</v>
      </c>
      <c r="CB1205" s="2">
        <v>169</v>
      </c>
      <c r="CC1205" s="2">
        <v>70.7</v>
      </c>
      <c r="CD1205" s="2">
        <v>169</v>
      </c>
      <c r="CE1205" s="2">
        <v>70.7</v>
      </c>
      <c r="CF1205" s="2">
        <v>71</v>
      </c>
      <c r="CG1205" s="2">
        <v>18</v>
      </c>
      <c r="CH1205" s="2">
        <v>7.5</v>
      </c>
      <c r="CI1205" s="2">
        <v>51</v>
      </c>
      <c r="CJ1205" s="2">
        <v>21.3</v>
      </c>
      <c r="CK1205" s="2">
        <v>9</v>
      </c>
      <c r="CL1205" s="2">
        <v>3.8</v>
      </c>
      <c r="CM1205" s="2">
        <v>110</v>
      </c>
      <c r="CN1205" s="2">
        <v>46</v>
      </c>
      <c r="CO1205" s="2">
        <v>50</v>
      </c>
      <c r="CP1205" s="2">
        <v>20.9</v>
      </c>
      <c r="CQ1205" s="2">
        <v>1</v>
      </c>
      <c r="CR1205" s="2">
        <v>0.4</v>
      </c>
      <c r="CS1205" s="2">
        <v>70</v>
      </c>
      <c r="CT1205" s="2">
        <v>29.3</v>
      </c>
      <c r="CW1205" s="2">
        <v>4</v>
      </c>
    </row>
    <row r="1206" spans="1:101" ht="12.75" customHeight="1" x14ac:dyDescent="0.2">
      <c r="A1206">
        <v>8</v>
      </c>
      <c r="B1206" s="2">
        <v>4145</v>
      </c>
      <c r="C1206" s="17">
        <v>2.88</v>
      </c>
      <c r="D1206" s="2">
        <v>2.66</v>
      </c>
      <c r="F1206" s="15">
        <v>2.6809999999999996</v>
      </c>
      <c r="G1206" s="17">
        <v>350</v>
      </c>
      <c r="H1206" s="2">
        <v>288</v>
      </c>
      <c r="I1206" s="2">
        <v>74.2</v>
      </c>
      <c r="J1206" s="2">
        <v>288</v>
      </c>
      <c r="K1206" s="2">
        <v>74.2</v>
      </c>
      <c r="L1206" s="2">
        <v>82.3</v>
      </c>
      <c r="M1206" s="2">
        <v>21</v>
      </c>
      <c r="N1206" s="2">
        <v>5.4</v>
      </c>
      <c r="O1206" s="2">
        <v>41</v>
      </c>
      <c r="P1206" s="2">
        <v>10.6</v>
      </c>
      <c r="Q1206" s="2">
        <v>3</v>
      </c>
      <c r="R1206" s="2">
        <v>0.8</v>
      </c>
      <c r="S1206" s="2">
        <v>124</v>
      </c>
      <c r="T1206" s="2">
        <v>32</v>
      </c>
      <c r="U1206" s="2">
        <v>161</v>
      </c>
      <c r="V1206" s="2">
        <v>41.5</v>
      </c>
      <c r="W1206" s="2">
        <v>38</v>
      </c>
      <c r="X1206" s="2">
        <v>9.8000000000000007</v>
      </c>
      <c r="Y1206" s="2">
        <v>100</v>
      </c>
      <c r="Z1206" s="2">
        <v>25.8</v>
      </c>
      <c r="AA1206" s="2">
        <v>2</v>
      </c>
      <c r="AB1206" s="2">
        <v>1</v>
      </c>
      <c r="AC1206" s="2">
        <v>4</v>
      </c>
      <c r="AE1206" s="2">
        <v>351</v>
      </c>
      <c r="AF1206" s="2">
        <v>252</v>
      </c>
      <c r="AG1206" s="2">
        <v>64.8</v>
      </c>
      <c r="AH1206" s="2">
        <v>252</v>
      </c>
      <c r="AI1206" s="2">
        <v>64.8</v>
      </c>
      <c r="AJ1206" s="2">
        <v>71.8</v>
      </c>
      <c r="AK1206" s="2">
        <v>53</v>
      </c>
      <c r="AL1206" s="2">
        <v>13.6</v>
      </c>
      <c r="AM1206" s="2">
        <v>46</v>
      </c>
      <c r="AN1206" s="2">
        <v>11.8</v>
      </c>
      <c r="AQ1206" s="2">
        <v>120</v>
      </c>
      <c r="AR1206" s="2">
        <v>30.8</v>
      </c>
      <c r="AS1206" s="2">
        <v>132</v>
      </c>
      <c r="AT1206" s="2">
        <v>33.9</v>
      </c>
      <c r="AU1206" s="2">
        <v>38</v>
      </c>
      <c r="AV1206" s="2">
        <v>9.8000000000000007</v>
      </c>
      <c r="AW1206" s="2">
        <v>137</v>
      </c>
      <c r="AX1206" s="2">
        <v>35.200000000000003</v>
      </c>
      <c r="AY1206" s="2">
        <v>2</v>
      </c>
      <c r="BA1206" s="2">
        <v>4</v>
      </c>
      <c r="CA1206" s="2">
        <v>351</v>
      </c>
      <c r="CB1206" s="2">
        <v>272</v>
      </c>
      <c r="CC1206" s="2">
        <v>70.099999999999994</v>
      </c>
      <c r="CD1206" s="2">
        <v>272</v>
      </c>
      <c r="CE1206" s="2">
        <v>70.099999999999994</v>
      </c>
      <c r="CF1206" s="2">
        <v>77.5</v>
      </c>
      <c r="CG1206" s="2">
        <v>14</v>
      </c>
      <c r="CH1206" s="2">
        <v>3.6</v>
      </c>
      <c r="CI1206" s="2">
        <v>65</v>
      </c>
      <c r="CJ1206" s="2">
        <v>16.8</v>
      </c>
      <c r="CK1206" s="2">
        <v>5</v>
      </c>
      <c r="CL1206" s="2">
        <v>1.3</v>
      </c>
      <c r="CM1206" s="2">
        <v>172</v>
      </c>
      <c r="CN1206" s="2">
        <v>44.3</v>
      </c>
      <c r="CO1206" s="2">
        <v>95</v>
      </c>
      <c r="CP1206" s="2">
        <v>24.5</v>
      </c>
      <c r="CQ1206" s="2">
        <v>37</v>
      </c>
      <c r="CR1206" s="2">
        <v>9.5</v>
      </c>
      <c r="CS1206" s="2">
        <v>116</v>
      </c>
      <c r="CT1206" s="2">
        <v>29.9</v>
      </c>
      <c r="CU1206" s="2">
        <v>2</v>
      </c>
      <c r="CV1206" s="2">
        <v>1</v>
      </c>
      <c r="CW1206" s="2">
        <v>4</v>
      </c>
    </row>
    <row r="1207" spans="1:101" ht="12.75" customHeight="1" x14ac:dyDescent="0.2">
      <c r="A1207">
        <v>8</v>
      </c>
      <c r="B1207" s="2">
        <v>4148</v>
      </c>
      <c r="C1207" s="17">
        <v>3.46</v>
      </c>
      <c r="D1207" s="2">
        <v>3.2</v>
      </c>
      <c r="F1207" s="15">
        <v>3.2460000000000004</v>
      </c>
      <c r="G1207" s="17">
        <v>262</v>
      </c>
      <c r="H1207" s="2">
        <v>225</v>
      </c>
      <c r="I1207" s="2">
        <v>85.9</v>
      </c>
      <c r="J1207" s="2">
        <v>225</v>
      </c>
      <c r="K1207" s="2">
        <v>85.9</v>
      </c>
      <c r="L1207" s="2">
        <v>85.9</v>
      </c>
      <c r="M1207" s="2">
        <v>12</v>
      </c>
      <c r="N1207" s="2">
        <v>4.5999999999999996</v>
      </c>
      <c r="O1207" s="2">
        <v>25</v>
      </c>
      <c r="P1207" s="2">
        <v>9.5</v>
      </c>
      <c r="S1207" s="2">
        <v>55</v>
      </c>
      <c r="T1207" s="2">
        <v>21</v>
      </c>
      <c r="U1207" s="2">
        <v>170</v>
      </c>
      <c r="V1207" s="2">
        <v>64.900000000000006</v>
      </c>
      <c r="Y1207" s="2">
        <v>37</v>
      </c>
      <c r="Z1207" s="2">
        <v>14.1</v>
      </c>
      <c r="AE1207" s="2">
        <v>261</v>
      </c>
      <c r="AF1207" s="2">
        <v>209</v>
      </c>
      <c r="AG1207" s="2">
        <v>79.8</v>
      </c>
      <c r="AH1207" s="2">
        <v>209</v>
      </c>
      <c r="AI1207" s="2">
        <v>79.8</v>
      </c>
      <c r="AJ1207" s="2">
        <v>80.099999999999994</v>
      </c>
      <c r="AK1207" s="2">
        <v>26</v>
      </c>
      <c r="AL1207" s="2">
        <v>9.9</v>
      </c>
      <c r="AM1207" s="2">
        <v>26</v>
      </c>
      <c r="AN1207" s="2">
        <v>9.9</v>
      </c>
      <c r="AQ1207" s="2">
        <v>76</v>
      </c>
      <c r="AR1207" s="2">
        <v>29</v>
      </c>
      <c r="AS1207" s="2">
        <v>133</v>
      </c>
      <c r="AT1207" s="2">
        <v>50.8</v>
      </c>
      <c r="AU1207" s="2">
        <v>1</v>
      </c>
      <c r="AV1207" s="2">
        <v>0.4</v>
      </c>
      <c r="AW1207" s="2">
        <v>53</v>
      </c>
      <c r="AX1207" s="2">
        <v>20.2</v>
      </c>
      <c r="CA1207" s="2">
        <v>261</v>
      </c>
      <c r="CB1207" s="2">
        <v>226</v>
      </c>
      <c r="CC1207" s="2">
        <v>86.3</v>
      </c>
      <c r="CD1207" s="2">
        <v>226</v>
      </c>
      <c r="CE1207" s="2">
        <v>86.3</v>
      </c>
      <c r="CF1207" s="2">
        <v>86.6</v>
      </c>
      <c r="CG1207" s="2">
        <v>5</v>
      </c>
      <c r="CH1207" s="2">
        <v>1.9</v>
      </c>
      <c r="CI1207" s="2">
        <v>30</v>
      </c>
      <c r="CJ1207" s="2">
        <v>11.5</v>
      </c>
      <c r="CK1207" s="2">
        <v>1</v>
      </c>
      <c r="CL1207" s="2">
        <v>0.4</v>
      </c>
      <c r="CM1207" s="2">
        <v>115</v>
      </c>
      <c r="CN1207" s="2">
        <v>43.9</v>
      </c>
      <c r="CO1207" s="2">
        <v>110</v>
      </c>
      <c r="CP1207" s="2">
        <v>42</v>
      </c>
      <c r="CQ1207" s="2">
        <v>1</v>
      </c>
      <c r="CR1207" s="2">
        <v>0.4</v>
      </c>
      <c r="CS1207" s="2">
        <v>36</v>
      </c>
      <c r="CT1207" s="2">
        <v>13.7</v>
      </c>
    </row>
    <row r="1208" spans="1:101" ht="12.75" customHeight="1" x14ac:dyDescent="0.2">
      <c r="A1208">
        <v>8</v>
      </c>
      <c r="B1208" s="2">
        <v>4149</v>
      </c>
    </row>
    <row r="1209" spans="1:101" ht="12.75" customHeight="1" x14ac:dyDescent="0.2">
      <c r="A1209">
        <v>8</v>
      </c>
      <c r="B1209" s="2">
        <v>4156</v>
      </c>
      <c r="C1209" s="17">
        <v>2.96</v>
      </c>
      <c r="D1209" s="2">
        <v>2.67</v>
      </c>
      <c r="F1209" s="15">
        <v>2.7519999999999998</v>
      </c>
      <c r="G1209" s="17">
        <v>137</v>
      </c>
      <c r="H1209" s="2">
        <v>100</v>
      </c>
      <c r="I1209" s="2">
        <v>73</v>
      </c>
      <c r="J1209" s="2">
        <v>100</v>
      </c>
      <c r="K1209" s="2">
        <v>73</v>
      </c>
      <c r="L1209" s="2">
        <v>73</v>
      </c>
      <c r="M1209" s="2">
        <v>15</v>
      </c>
      <c r="N1209" s="2">
        <v>10.9</v>
      </c>
      <c r="O1209" s="2">
        <v>22</v>
      </c>
      <c r="P1209" s="2">
        <v>16.100000000000001</v>
      </c>
      <c r="Q1209" s="2">
        <v>4</v>
      </c>
      <c r="R1209" s="2">
        <v>2.9</v>
      </c>
      <c r="S1209" s="2">
        <v>38</v>
      </c>
      <c r="T1209" s="2">
        <v>27.7</v>
      </c>
      <c r="U1209" s="2">
        <v>58</v>
      </c>
      <c r="V1209" s="2">
        <v>42.3</v>
      </c>
      <c r="Y1209" s="2">
        <v>37</v>
      </c>
      <c r="Z1209" s="2">
        <v>27</v>
      </c>
      <c r="AA1209" s="2">
        <v>1</v>
      </c>
      <c r="AB1209" s="2">
        <v>2</v>
      </c>
      <c r="AC1209" s="2">
        <v>1</v>
      </c>
      <c r="AE1209" s="2">
        <v>137</v>
      </c>
      <c r="AF1209" s="2">
        <v>92</v>
      </c>
      <c r="AG1209" s="2">
        <v>67.2</v>
      </c>
      <c r="AH1209" s="2">
        <v>92</v>
      </c>
      <c r="AI1209" s="2">
        <v>67.2</v>
      </c>
      <c r="AJ1209" s="2">
        <v>67.2</v>
      </c>
      <c r="AK1209" s="2">
        <v>24</v>
      </c>
      <c r="AL1209" s="2">
        <v>17.5</v>
      </c>
      <c r="AM1209" s="2">
        <v>21</v>
      </c>
      <c r="AN1209" s="2">
        <v>15.3</v>
      </c>
      <c r="AO1209" s="2">
        <v>3</v>
      </c>
      <c r="AP1209" s="2">
        <v>2.2000000000000002</v>
      </c>
      <c r="AQ1209" s="2">
        <v>56</v>
      </c>
      <c r="AR1209" s="2">
        <v>40.9</v>
      </c>
      <c r="AS1209" s="2">
        <v>33</v>
      </c>
      <c r="AT1209" s="2">
        <v>24.1</v>
      </c>
      <c r="AW1209" s="2">
        <v>45</v>
      </c>
      <c r="AX1209" s="2">
        <v>32.799999999999997</v>
      </c>
      <c r="AY1209" s="2">
        <v>1</v>
      </c>
      <c r="AZ1209" s="2">
        <v>2</v>
      </c>
      <c r="BA1209" s="2">
        <v>1</v>
      </c>
      <c r="CA1209" s="2">
        <v>137</v>
      </c>
      <c r="CB1209" s="2">
        <v>102</v>
      </c>
      <c r="CC1209" s="2">
        <v>74.5</v>
      </c>
      <c r="CD1209" s="2">
        <v>102</v>
      </c>
      <c r="CE1209" s="2">
        <v>74.5</v>
      </c>
      <c r="CF1209" s="2">
        <v>74.5</v>
      </c>
      <c r="CG1209" s="2">
        <v>8</v>
      </c>
      <c r="CH1209" s="2">
        <v>5.8</v>
      </c>
      <c r="CI1209" s="2">
        <v>27</v>
      </c>
      <c r="CJ1209" s="2">
        <v>19.7</v>
      </c>
      <c r="CK1209" s="2">
        <v>9</v>
      </c>
      <c r="CL1209" s="2">
        <v>6.6</v>
      </c>
      <c r="CM1209" s="2">
        <v>57</v>
      </c>
      <c r="CN1209" s="2">
        <v>41.6</v>
      </c>
      <c r="CO1209" s="2">
        <v>36</v>
      </c>
      <c r="CP1209" s="2">
        <v>26.3</v>
      </c>
      <c r="CS1209" s="2">
        <v>35</v>
      </c>
      <c r="CT1209" s="2">
        <v>25.5</v>
      </c>
      <c r="CU1209" s="2">
        <v>1</v>
      </c>
      <c r="CV1209" s="2">
        <v>2</v>
      </c>
      <c r="CW1209" s="2">
        <v>1</v>
      </c>
    </row>
    <row r="1210" spans="1:101" ht="12.75" customHeight="1" x14ac:dyDescent="0.2">
      <c r="A1210">
        <v>8</v>
      </c>
      <c r="B1210" s="2">
        <v>4161</v>
      </c>
      <c r="C1210" s="17">
        <v>3.05</v>
      </c>
      <c r="D1210" s="2">
        <v>2.76</v>
      </c>
      <c r="F1210" s="15">
        <v>2.9010000000000002</v>
      </c>
      <c r="G1210" s="17">
        <v>285</v>
      </c>
      <c r="H1210" s="2">
        <v>207</v>
      </c>
      <c r="I1210" s="2">
        <v>71.900000000000006</v>
      </c>
      <c r="J1210" s="2">
        <v>207</v>
      </c>
      <c r="K1210" s="2">
        <v>71.900000000000006</v>
      </c>
      <c r="L1210" s="2">
        <v>72.599999999999994</v>
      </c>
      <c r="M1210" s="2">
        <v>35</v>
      </c>
      <c r="N1210" s="2">
        <v>12.2</v>
      </c>
      <c r="O1210" s="2">
        <v>43</v>
      </c>
      <c r="P1210" s="2">
        <v>14.9</v>
      </c>
      <c r="S1210" s="2">
        <v>71</v>
      </c>
      <c r="T1210" s="2">
        <v>24.7</v>
      </c>
      <c r="U1210" s="2">
        <v>136</v>
      </c>
      <c r="V1210" s="2">
        <v>47.2</v>
      </c>
      <c r="W1210" s="2">
        <v>3</v>
      </c>
      <c r="X1210" s="2">
        <v>1</v>
      </c>
      <c r="Y1210" s="2">
        <v>81</v>
      </c>
      <c r="Z1210" s="2">
        <v>28.1</v>
      </c>
      <c r="AB1210" s="2">
        <v>2</v>
      </c>
      <c r="AC1210" s="2">
        <v>4</v>
      </c>
      <c r="AE1210" s="2">
        <v>285</v>
      </c>
      <c r="AF1210" s="2">
        <v>180</v>
      </c>
      <c r="AG1210" s="2">
        <v>62.5</v>
      </c>
      <c r="AH1210" s="2">
        <v>180</v>
      </c>
      <c r="AI1210" s="2">
        <v>62.5</v>
      </c>
      <c r="AJ1210" s="2">
        <v>63.2</v>
      </c>
      <c r="AK1210" s="2">
        <v>56</v>
      </c>
      <c r="AL1210" s="2">
        <v>19.399999999999999</v>
      </c>
      <c r="AM1210" s="2">
        <v>49</v>
      </c>
      <c r="AN1210" s="2">
        <v>17</v>
      </c>
      <c r="AQ1210" s="2">
        <v>80</v>
      </c>
      <c r="AR1210" s="2">
        <v>27.8</v>
      </c>
      <c r="AS1210" s="2">
        <v>100</v>
      </c>
      <c r="AT1210" s="2">
        <v>34.700000000000003</v>
      </c>
      <c r="AU1210" s="2">
        <v>3</v>
      </c>
      <c r="AV1210" s="2">
        <v>1</v>
      </c>
      <c r="AW1210" s="2">
        <v>108</v>
      </c>
      <c r="AX1210" s="2">
        <v>37.5</v>
      </c>
      <c r="AZ1210" s="2">
        <v>2</v>
      </c>
      <c r="BA1210" s="2">
        <v>4</v>
      </c>
      <c r="CA1210" s="2">
        <v>285</v>
      </c>
      <c r="CB1210" s="2">
        <v>198</v>
      </c>
      <c r="CC1210" s="2">
        <v>68.8</v>
      </c>
      <c r="CD1210" s="2">
        <v>198</v>
      </c>
      <c r="CE1210" s="2">
        <v>68.8</v>
      </c>
      <c r="CF1210" s="2">
        <v>69.5</v>
      </c>
      <c r="CG1210" s="2">
        <v>21</v>
      </c>
      <c r="CH1210" s="2">
        <v>7.3</v>
      </c>
      <c r="CI1210" s="2">
        <v>66</v>
      </c>
      <c r="CJ1210" s="2">
        <v>22.9</v>
      </c>
      <c r="CM1210" s="2">
        <v>110</v>
      </c>
      <c r="CN1210" s="2">
        <v>38.200000000000003</v>
      </c>
      <c r="CO1210" s="2">
        <v>88</v>
      </c>
      <c r="CP1210" s="2">
        <v>30.6</v>
      </c>
      <c r="CQ1210" s="2">
        <v>3</v>
      </c>
      <c r="CR1210" s="2">
        <v>1</v>
      </c>
      <c r="CS1210" s="2">
        <v>90</v>
      </c>
      <c r="CT1210" s="2">
        <v>31.3</v>
      </c>
      <c r="CV1210" s="2">
        <v>2</v>
      </c>
      <c r="CW1210" s="2">
        <v>4</v>
      </c>
    </row>
    <row r="1211" spans="1:101" ht="12.75" customHeight="1" x14ac:dyDescent="0.2">
      <c r="A1211">
        <v>8</v>
      </c>
      <c r="B1211" s="2">
        <v>4167</v>
      </c>
      <c r="C1211" s="17">
        <v>3.93</v>
      </c>
      <c r="D1211" s="2">
        <v>3.67</v>
      </c>
      <c r="F1211" s="15">
        <v>3.6669999999999998</v>
      </c>
      <c r="G1211" s="17">
        <v>30</v>
      </c>
      <c r="H1211" s="2">
        <v>30</v>
      </c>
      <c r="I1211" s="2">
        <v>100</v>
      </c>
      <c r="J1211" s="2">
        <v>30</v>
      </c>
      <c r="K1211" s="2">
        <v>100</v>
      </c>
      <c r="L1211" s="2">
        <v>100</v>
      </c>
      <c r="S1211" s="2">
        <v>2</v>
      </c>
      <c r="T1211" s="2">
        <v>6.7</v>
      </c>
      <c r="U1211" s="2">
        <v>28</v>
      </c>
      <c r="V1211" s="2">
        <v>93.3</v>
      </c>
      <c r="AE1211" s="2">
        <v>30</v>
      </c>
      <c r="AF1211" s="2">
        <v>29</v>
      </c>
      <c r="AG1211" s="2">
        <v>96.7</v>
      </c>
      <c r="AH1211" s="2">
        <v>29</v>
      </c>
      <c r="AI1211" s="2">
        <v>96.7</v>
      </c>
      <c r="AJ1211" s="2">
        <v>96.7</v>
      </c>
      <c r="AM1211" s="2">
        <v>1</v>
      </c>
      <c r="AN1211" s="2">
        <v>3.3</v>
      </c>
      <c r="AQ1211" s="2">
        <v>8</v>
      </c>
      <c r="AR1211" s="2">
        <v>26.7</v>
      </c>
      <c r="AS1211" s="2">
        <v>21</v>
      </c>
      <c r="AT1211" s="2">
        <v>70</v>
      </c>
      <c r="AW1211" s="2">
        <v>1</v>
      </c>
      <c r="AX1211" s="2">
        <v>3.3</v>
      </c>
      <c r="CA1211" s="2">
        <v>30</v>
      </c>
      <c r="CB1211" s="2">
        <v>29</v>
      </c>
      <c r="CC1211" s="2">
        <v>96.7</v>
      </c>
      <c r="CD1211" s="2">
        <v>29</v>
      </c>
      <c r="CE1211" s="2">
        <v>96.7</v>
      </c>
      <c r="CF1211" s="2">
        <v>96.7</v>
      </c>
      <c r="CI1211" s="2">
        <v>1</v>
      </c>
      <c r="CJ1211" s="2">
        <v>3.3</v>
      </c>
      <c r="CM1211" s="2">
        <v>8</v>
      </c>
      <c r="CN1211" s="2">
        <v>26.7</v>
      </c>
      <c r="CO1211" s="2">
        <v>21</v>
      </c>
      <c r="CP1211" s="2">
        <v>70</v>
      </c>
      <c r="CS1211" s="2">
        <v>1</v>
      </c>
      <c r="CT1211" s="2">
        <v>3.3</v>
      </c>
    </row>
    <row r="1212" spans="1:101" ht="12.75" customHeight="1" x14ac:dyDescent="0.2">
      <c r="A1212">
        <v>8</v>
      </c>
      <c r="B1212" s="2">
        <v>4174</v>
      </c>
    </row>
    <row r="1213" spans="1:101" ht="12.75" customHeight="1" x14ac:dyDescent="0.2">
      <c r="A1213">
        <v>8</v>
      </c>
      <c r="B1213" s="2">
        <v>4183</v>
      </c>
      <c r="C1213" s="17">
        <v>2.81</v>
      </c>
      <c r="D1213" s="2">
        <v>2.66</v>
      </c>
      <c r="F1213" s="15">
        <v>2.8489999999999998</v>
      </c>
      <c r="G1213" s="17">
        <v>236</v>
      </c>
      <c r="H1213" s="2">
        <v>143</v>
      </c>
      <c r="I1213" s="2">
        <v>60.3</v>
      </c>
      <c r="J1213" s="2">
        <v>143</v>
      </c>
      <c r="K1213" s="2">
        <v>60.3</v>
      </c>
      <c r="L1213" s="2">
        <v>60.6</v>
      </c>
      <c r="M1213" s="2">
        <v>33</v>
      </c>
      <c r="N1213" s="2">
        <v>13.9</v>
      </c>
      <c r="O1213" s="2">
        <v>60</v>
      </c>
      <c r="P1213" s="2">
        <v>25.3</v>
      </c>
      <c r="S1213" s="2">
        <v>59</v>
      </c>
      <c r="T1213" s="2">
        <v>24.9</v>
      </c>
      <c r="U1213" s="2">
        <v>84</v>
      </c>
      <c r="V1213" s="2">
        <v>35.4</v>
      </c>
      <c r="W1213" s="2">
        <v>1</v>
      </c>
      <c r="X1213" s="2">
        <v>0.4</v>
      </c>
      <c r="Y1213" s="2">
        <v>94</v>
      </c>
      <c r="Z1213" s="2">
        <v>39.700000000000003</v>
      </c>
      <c r="AB1213" s="2">
        <v>3</v>
      </c>
      <c r="AC1213" s="2">
        <v>4</v>
      </c>
      <c r="AE1213" s="2">
        <v>236</v>
      </c>
      <c r="AF1213" s="2">
        <v>143</v>
      </c>
      <c r="AG1213" s="2">
        <v>60.3</v>
      </c>
      <c r="AH1213" s="2">
        <v>143</v>
      </c>
      <c r="AI1213" s="2">
        <v>60.3</v>
      </c>
      <c r="AJ1213" s="2">
        <v>60.6</v>
      </c>
      <c r="AK1213" s="2">
        <v>44</v>
      </c>
      <c r="AL1213" s="2">
        <v>18.600000000000001</v>
      </c>
      <c r="AM1213" s="2">
        <v>49</v>
      </c>
      <c r="AN1213" s="2">
        <v>20.7</v>
      </c>
      <c r="AQ1213" s="2">
        <v>84</v>
      </c>
      <c r="AR1213" s="2">
        <v>35.4</v>
      </c>
      <c r="AS1213" s="2">
        <v>59</v>
      </c>
      <c r="AT1213" s="2">
        <v>24.9</v>
      </c>
      <c r="AU1213" s="2">
        <v>1</v>
      </c>
      <c r="AV1213" s="2">
        <v>0.4</v>
      </c>
      <c r="AW1213" s="2">
        <v>94</v>
      </c>
      <c r="AX1213" s="2">
        <v>39.700000000000003</v>
      </c>
      <c r="AZ1213" s="2">
        <v>3</v>
      </c>
      <c r="BA1213" s="2">
        <v>4</v>
      </c>
      <c r="CA1213" s="2">
        <v>236</v>
      </c>
      <c r="CB1213" s="2">
        <v>159</v>
      </c>
      <c r="CC1213" s="2">
        <v>67.099999999999994</v>
      </c>
      <c r="CD1213" s="2">
        <v>159</v>
      </c>
      <c r="CE1213" s="2">
        <v>67.099999999999994</v>
      </c>
      <c r="CF1213" s="2">
        <v>67.400000000000006</v>
      </c>
      <c r="CG1213" s="2">
        <v>15</v>
      </c>
      <c r="CH1213" s="2">
        <v>6.3</v>
      </c>
      <c r="CI1213" s="2">
        <v>62</v>
      </c>
      <c r="CJ1213" s="2">
        <v>26.2</v>
      </c>
      <c r="CM1213" s="2">
        <v>100</v>
      </c>
      <c r="CN1213" s="2">
        <v>42.2</v>
      </c>
      <c r="CO1213" s="2">
        <v>59</v>
      </c>
      <c r="CP1213" s="2">
        <v>24.9</v>
      </c>
      <c r="CQ1213" s="2">
        <v>1</v>
      </c>
      <c r="CR1213" s="2">
        <v>0.4</v>
      </c>
      <c r="CS1213" s="2">
        <v>78</v>
      </c>
      <c r="CT1213" s="2">
        <v>32.9</v>
      </c>
      <c r="CV1213" s="2">
        <v>3</v>
      </c>
      <c r="CW1213" s="2">
        <v>4</v>
      </c>
    </row>
    <row r="1214" spans="1:101" ht="12.75" customHeight="1" x14ac:dyDescent="0.2">
      <c r="A1214">
        <v>8</v>
      </c>
      <c r="B1214" s="2">
        <v>4185</v>
      </c>
      <c r="C1214" s="17">
        <v>3.25</v>
      </c>
      <c r="D1214" s="2">
        <v>3.01</v>
      </c>
      <c r="F1214" s="15">
        <v>3.0739999999999998</v>
      </c>
      <c r="G1214" s="17">
        <v>138</v>
      </c>
      <c r="H1214" s="2">
        <v>108</v>
      </c>
      <c r="I1214" s="2">
        <v>78.3</v>
      </c>
      <c r="J1214" s="2">
        <v>108</v>
      </c>
      <c r="K1214" s="2">
        <v>78.3</v>
      </c>
      <c r="L1214" s="2">
        <v>78.3</v>
      </c>
      <c r="M1214" s="2">
        <v>12</v>
      </c>
      <c r="N1214" s="2">
        <v>8.6999999999999993</v>
      </c>
      <c r="O1214" s="2">
        <v>18</v>
      </c>
      <c r="P1214" s="2">
        <v>13</v>
      </c>
      <c r="S1214" s="2">
        <v>32</v>
      </c>
      <c r="T1214" s="2">
        <v>23.2</v>
      </c>
      <c r="U1214" s="2">
        <v>76</v>
      </c>
      <c r="V1214" s="2">
        <v>55.1</v>
      </c>
      <c r="Y1214" s="2">
        <v>30</v>
      </c>
      <c r="Z1214" s="2">
        <v>21.7</v>
      </c>
      <c r="AB1214" s="2">
        <v>1</v>
      </c>
      <c r="AC1214" s="2">
        <v>5</v>
      </c>
      <c r="AE1214" s="2">
        <v>138</v>
      </c>
      <c r="AF1214" s="2">
        <v>103</v>
      </c>
      <c r="AG1214" s="2">
        <v>74.599999999999994</v>
      </c>
      <c r="AH1214" s="2">
        <v>103</v>
      </c>
      <c r="AI1214" s="2">
        <v>74.599999999999994</v>
      </c>
      <c r="AJ1214" s="2">
        <v>74.599999999999994</v>
      </c>
      <c r="AK1214" s="2">
        <v>21</v>
      </c>
      <c r="AL1214" s="2">
        <v>15.2</v>
      </c>
      <c r="AM1214" s="2">
        <v>14</v>
      </c>
      <c r="AN1214" s="2">
        <v>10.1</v>
      </c>
      <c r="AO1214" s="2">
        <v>1</v>
      </c>
      <c r="AP1214" s="2">
        <v>0.7</v>
      </c>
      <c r="AQ1214" s="2">
        <v>42</v>
      </c>
      <c r="AR1214" s="2">
        <v>30.4</v>
      </c>
      <c r="AS1214" s="2">
        <v>60</v>
      </c>
      <c r="AT1214" s="2">
        <v>43.5</v>
      </c>
      <c r="AW1214" s="2">
        <v>35</v>
      </c>
      <c r="AX1214" s="2">
        <v>25.4</v>
      </c>
      <c r="AZ1214" s="2">
        <v>1</v>
      </c>
      <c r="BA1214" s="2">
        <v>5</v>
      </c>
      <c r="CA1214" s="2">
        <v>138</v>
      </c>
      <c r="CB1214" s="2">
        <v>112</v>
      </c>
      <c r="CC1214" s="2">
        <v>81.2</v>
      </c>
      <c r="CD1214" s="2">
        <v>112</v>
      </c>
      <c r="CE1214" s="2">
        <v>81.2</v>
      </c>
      <c r="CF1214" s="2">
        <v>81.2</v>
      </c>
      <c r="CG1214" s="2">
        <v>9</v>
      </c>
      <c r="CH1214" s="2">
        <v>6.5</v>
      </c>
      <c r="CI1214" s="2">
        <v>17</v>
      </c>
      <c r="CJ1214" s="2">
        <v>12.3</v>
      </c>
      <c r="CK1214" s="2">
        <v>1</v>
      </c>
      <c r="CL1214" s="2">
        <v>0.7</v>
      </c>
      <c r="CM1214" s="2">
        <v>63</v>
      </c>
      <c r="CN1214" s="2">
        <v>45.7</v>
      </c>
      <c r="CO1214" s="2">
        <v>48</v>
      </c>
      <c r="CP1214" s="2">
        <v>34.799999999999997</v>
      </c>
      <c r="CS1214" s="2">
        <v>26</v>
      </c>
      <c r="CT1214" s="2">
        <v>18.8</v>
      </c>
      <c r="CV1214" s="2">
        <v>1</v>
      </c>
      <c r="CW1214" s="2">
        <v>5</v>
      </c>
    </row>
    <row r="1215" spans="1:101" ht="12.75" customHeight="1" x14ac:dyDescent="0.2">
      <c r="A1215">
        <v>8</v>
      </c>
      <c r="B1215" s="2">
        <v>4186</v>
      </c>
      <c r="C1215" s="17">
        <v>2.68</v>
      </c>
      <c r="D1215" s="2">
        <v>2.27</v>
      </c>
      <c r="F1215" s="15">
        <v>2.605</v>
      </c>
      <c r="G1215" s="17">
        <v>209</v>
      </c>
      <c r="H1215" s="2">
        <v>120</v>
      </c>
      <c r="I1215" s="2">
        <v>57.4</v>
      </c>
      <c r="J1215" s="2">
        <v>120</v>
      </c>
      <c r="K1215" s="2">
        <v>57.4</v>
      </c>
      <c r="L1215" s="2">
        <v>57.4</v>
      </c>
      <c r="M1215" s="2">
        <v>38</v>
      </c>
      <c r="N1215" s="2">
        <v>18.2</v>
      </c>
      <c r="O1215" s="2">
        <v>51</v>
      </c>
      <c r="P1215" s="2">
        <v>24.4</v>
      </c>
      <c r="S1215" s="2">
        <v>60</v>
      </c>
      <c r="T1215" s="2">
        <v>28.7</v>
      </c>
      <c r="U1215" s="2">
        <v>60</v>
      </c>
      <c r="V1215" s="2">
        <v>28.7</v>
      </c>
      <c r="Y1215" s="2">
        <v>89</v>
      </c>
      <c r="Z1215" s="2">
        <v>42.6</v>
      </c>
      <c r="AA1215" s="2">
        <v>1</v>
      </c>
      <c r="AB1215" s="2">
        <v>2</v>
      </c>
      <c r="AC1215" s="2">
        <v>1</v>
      </c>
      <c r="AE1215" s="2">
        <v>209</v>
      </c>
      <c r="AF1215" s="2">
        <v>90</v>
      </c>
      <c r="AG1215" s="2">
        <v>43.1</v>
      </c>
      <c r="AH1215" s="2">
        <v>90</v>
      </c>
      <c r="AI1215" s="2">
        <v>43.1</v>
      </c>
      <c r="AJ1215" s="2">
        <v>43.1</v>
      </c>
      <c r="AK1215" s="2">
        <v>61</v>
      </c>
      <c r="AL1215" s="2">
        <v>29.2</v>
      </c>
      <c r="AM1215" s="2">
        <v>58</v>
      </c>
      <c r="AN1215" s="2">
        <v>27.8</v>
      </c>
      <c r="AQ1215" s="2">
        <v>63</v>
      </c>
      <c r="AR1215" s="2">
        <v>30.1</v>
      </c>
      <c r="AS1215" s="2">
        <v>27</v>
      </c>
      <c r="AT1215" s="2">
        <v>12.9</v>
      </c>
      <c r="AW1215" s="2">
        <v>119</v>
      </c>
      <c r="AX1215" s="2">
        <v>56.9</v>
      </c>
      <c r="AY1215" s="2">
        <v>1</v>
      </c>
      <c r="AZ1215" s="2">
        <v>2</v>
      </c>
      <c r="BA1215" s="2">
        <v>1</v>
      </c>
      <c r="CA1215" s="2">
        <v>209</v>
      </c>
      <c r="CB1215" s="2">
        <v>114</v>
      </c>
      <c r="CC1215" s="2">
        <v>54.5</v>
      </c>
      <c r="CD1215" s="2">
        <v>114</v>
      </c>
      <c r="CE1215" s="2">
        <v>54.5</v>
      </c>
      <c r="CF1215" s="2">
        <v>54.5</v>
      </c>
      <c r="CG1215" s="2">
        <v>18</v>
      </c>
      <c r="CH1215" s="2">
        <v>8.6</v>
      </c>
      <c r="CI1215" s="2">
        <v>77</v>
      </c>
      <c r="CJ1215" s="2">
        <v>36.799999999999997</v>
      </c>
      <c r="CM1215" s="2">
        <v>83</v>
      </c>
      <c r="CN1215" s="2">
        <v>39.700000000000003</v>
      </c>
      <c r="CO1215" s="2">
        <v>31</v>
      </c>
      <c r="CP1215" s="2">
        <v>14.8</v>
      </c>
      <c r="CS1215" s="2">
        <v>95</v>
      </c>
      <c r="CT1215" s="2">
        <v>45.5</v>
      </c>
      <c r="CU1215" s="2">
        <v>1</v>
      </c>
      <c r="CV1215" s="2">
        <v>2</v>
      </c>
      <c r="CW1215" s="2">
        <v>1</v>
      </c>
    </row>
    <row r="1216" spans="1:101" ht="12.75" customHeight="1" x14ac:dyDescent="0.2">
      <c r="A1216">
        <v>8</v>
      </c>
      <c r="B1216" s="2">
        <v>4196</v>
      </c>
      <c r="C1216" s="17">
        <v>2.5499999999999998</v>
      </c>
      <c r="D1216" s="2">
        <v>2.19</v>
      </c>
      <c r="F1216" s="15">
        <v>2.7389999999999999</v>
      </c>
      <c r="G1216" s="17">
        <v>73</v>
      </c>
      <c r="H1216" s="2">
        <v>39</v>
      </c>
      <c r="I1216" s="2">
        <v>53.4</v>
      </c>
      <c r="J1216" s="2">
        <v>39</v>
      </c>
      <c r="K1216" s="2">
        <v>53.4</v>
      </c>
      <c r="L1216" s="2">
        <v>53.4</v>
      </c>
      <c r="M1216" s="2">
        <v>17</v>
      </c>
      <c r="N1216" s="2">
        <v>23.3</v>
      </c>
      <c r="O1216" s="2">
        <v>17</v>
      </c>
      <c r="P1216" s="2">
        <v>23.3</v>
      </c>
      <c r="S1216" s="2">
        <v>21</v>
      </c>
      <c r="T1216" s="2">
        <v>28.8</v>
      </c>
      <c r="U1216" s="2">
        <v>18</v>
      </c>
      <c r="V1216" s="2">
        <v>24.7</v>
      </c>
      <c r="Y1216" s="2">
        <v>34</v>
      </c>
      <c r="Z1216" s="2">
        <v>46.6</v>
      </c>
      <c r="AE1216" s="2">
        <v>73</v>
      </c>
      <c r="AF1216" s="2">
        <v>28</v>
      </c>
      <c r="AG1216" s="2">
        <v>38.4</v>
      </c>
      <c r="AH1216" s="2">
        <v>28</v>
      </c>
      <c r="AI1216" s="2">
        <v>38.4</v>
      </c>
      <c r="AJ1216" s="2">
        <v>38.4</v>
      </c>
      <c r="AK1216" s="2">
        <v>19</v>
      </c>
      <c r="AL1216" s="2">
        <v>26</v>
      </c>
      <c r="AM1216" s="2">
        <v>26</v>
      </c>
      <c r="AN1216" s="2">
        <v>35.6</v>
      </c>
      <c r="AQ1216" s="2">
        <v>23</v>
      </c>
      <c r="AR1216" s="2">
        <v>31.5</v>
      </c>
      <c r="AS1216" s="2">
        <v>5</v>
      </c>
      <c r="AT1216" s="2">
        <v>6.8</v>
      </c>
      <c r="AW1216" s="2">
        <v>45</v>
      </c>
      <c r="AX1216" s="2">
        <v>61.6</v>
      </c>
      <c r="CA1216" s="2">
        <v>73</v>
      </c>
      <c r="CB1216" s="2">
        <v>46</v>
      </c>
      <c r="CC1216" s="2">
        <v>63</v>
      </c>
      <c r="CD1216" s="2">
        <v>46</v>
      </c>
      <c r="CE1216" s="2">
        <v>63</v>
      </c>
      <c r="CF1216" s="2">
        <v>63</v>
      </c>
      <c r="CG1216" s="2">
        <v>4</v>
      </c>
      <c r="CH1216" s="2">
        <v>5.5</v>
      </c>
      <c r="CI1216" s="2">
        <v>23</v>
      </c>
      <c r="CJ1216" s="2">
        <v>31.5</v>
      </c>
      <c r="CM1216" s="2">
        <v>34</v>
      </c>
      <c r="CN1216" s="2">
        <v>46.6</v>
      </c>
      <c r="CO1216" s="2">
        <v>12</v>
      </c>
      <c r="CP1216" s="2">
        <v>16.399999999999999</v>
      </c>
      <c r="CS1216" s="2">
        <v>27</v>
      </c>
      <c r="CT1216" s="2">
        <v>37</v>
      </c>
    </row>
    <row r="1217" spans="1:101" ht="12.75" customHeight="1" x14ac:dyDescent="0.2">
      <c r="A1217">
        <v>8</v>
      </c>
      <c r="B1217" s="2">
        <v>4207</v>
      </c>
      <c r="C1217" s="17">
        <v>2.98</v>
      </c>
      <c r="D1217" s="2">
        <v>2.54</v>
      </c>
      <c r="F1217" s="15">
        <v>2.9049999999999998</v>
      </c>
      <c r="G1217" s="17">
        <v>132</v>
      </c>
      <c r="H1217" s="2">
        <v>97</v>
      </c>
      <c r="I1217" s="2">
        <v>71.900000000000006</v>
      </c>
      <c r="J1217" s="2">
        <v>97</v>
      </c>
      <c r="K1217" s="2">
        <v>71.900000000000006</v>
      </c>
      <c r="L1217" s="2">
        <v>73.5</v>
      </c>
      <c r="M1217" s="2">
        <v>17</v>
      </c>
      <c r="N1217" s="2">
        <v>12.6</v>
      </c>
      <c r="O1217" s="2">
        <v>18</v>
      </c>
      <c r="P1217" s="2">
        <v>13.3</v>
      </c>
      <c r="S1217" s="2">
        <v>39</v>
      </c>
      <c r="T1217" s="2">
        <v>28.9</v>
      </c>
      <c r="U1217" s="2">
        <v>58</v>
      </c>
      <c r="V1217" s="2">
        <v>43</v>
      </c>
      <c r="W1217" s="2">
        <v>3</v>
      </c>
      <c r="X1217" s="2">
        <v>2.2000000000000002</v>
      </c>
      <c r="Y1217" s="2">
        <v>38</v>
      </c>
      <c r="Z1217" s="2">
        <v>28.1</v>
      </c>
      <c r="AB1217" s="2">
        <v>2</v>
      </c>
      <c r="AC1217" s="2">
        <v>2</v>
      </c>
      <c r="AE1217" s="2">
        <v>133</v>
      </c>
      <c r="AF1217" s="2">
        <v>68</v>
      </c>
      <c r="AG1217" s="2">
        <v>50.7</v>
      </c>
      <c r="AH1217" s="2">
        <v>68</v>
      </c>
      <c r="AI1217" s="2">
        <v>50.7</v>
      </c>
      <c r="AJ1217" s="2">
        <v>51.1</v>
      </c>
      <c r="AK1217" s="2">
        <v>36</v>
      </c>
      <c r="AL1217" s="2">
        <v>26.9</v>
      </c>
      <c r="AM1217" s="2">
        <v>29</v>
      </c>
      <c r="AN1217" s="2">
        <v>21.6</v>
      </c>
      <c r="AQ1217" s="2">
        <v>25</v>
      </c>
      <c r="AR1217" s="2">
        <v>18.7</v>
      </c>
      <c r="AS1217" s="2">
        <v>43</v>
      </c>
      <c r="AT1217" s="2">
        <v>32.1</v>
      </c>
      <c r="AU1217" s="2">
        <v>1</v>
      </c>
      <c r="AV1217" s="2">
        <v>0.7</v>
      </c>
      <c r="AW1217" s="2">
        <v>66</v>
      </c>
      <c r="AX1217" s="2">
        <v>49.3</v>
      </c>
      <c r="AZ1217" s="2">
        <v>3</v>
      </c>
      <c r="BA1217" s="2">
        <v>2</v>
      </c>
      <c r="CA1217" s="2">
        <v>132</v>
      </c>
      <c r="CB1217" s="2">
        <v>92</v>
      </c>
      <c r="CC1217" s="2">
        <v>68.7</v>
      </c>
      <c r="CD1217" s="2">
        <v>92</v>
      </c>
      <c r="CE1217" s="2">
        <v>68.7</v>
      </c>
      <c r="CF1217" s="2">
        <v>69.7</v>
      </c>
      <c r="CG1217" s="2">
        <v>8</v>
      </c>
      <c r="CH1217" s="2">
        <v>6</v>
      </c>
      <c r="CI1217" s="2">
        <v>32</v>
      </c>
      <c r="CJ1217" s="2">
        <v>23.9</v>
      </c>
      <c r="CM1217" s="2">
        <v>51</v>
      </c>
      <c r="CN1217" s="2">
        <v>38.1</v>
      </c>
      <c r="CO1217" s="2">
        <v>41</v>
      </c>
      <c r="CP1217" s="2">
        <v>30.6</v>
      </c>
      <c r="CQ1217" s="2">
        <v>2</v>
      </c>
      <c r="CR1217" s="2">
        <v>1.5</v>
      </c>
      <c r="CS1217" s="2">
        <v>42</v>
      </c>
      <c r="CT1217" s="2">
        <v>31.3</v>
      </c>
      <c r="CV1217" s="2">
        <v>3</v>
      </c>
      <c r="CW1217" s="2">
        <v>2</v>
      </c>
    </row>
    <row r="1218" spans="1:101" ht="12.75" customHeight="1" x14ac:dyDescent="0.2">
      <c r="A1218">
        <v>8</v>
      </c>
      <c r="B1218" s="2">
        <v>4209</v>
      </c>
      <c r="C1218" s="17">
        <v>2.95</v>
      </c>
      <c r="D1218" s="2">
        <v>2.73</v>
      </c>
      <c r="F1218" s="15">
        <v>2.895</v>
      </c>
      <c r="G1218" s="17">
        <v>369</v>
      </c>
      <c r="H1218" s="2">
        <v>265</v>
      </c>
      <c r="I1218" s="2">
        <v>71.400000000000006</v>
      </c>
      <c r="J1218" s="2">
        <v>265</v>
      </c>
      <c r="K1218" s="2">
        <v>71.400000000000006</v>
      </c>
      <c r="L1218" s="2">
        <v>71.8</v>
      </c>
      <c r="M1218" s="2">
        <v>38</v>
      </c>
      <c r="N1218" s="2">
        <v>10.199999999999999</v>
      </c>
      <c r="O1218" s="2">
        <v>66</v>
      </c>
      <c r="P1218" s="2">
        <v>17.8</v>
      </c>
      <c r="Q1218" s="2">
        <v>7</v>
      </c>
      <c r="R1218" s="2">
        <v>1.9</v>
      </c>
      <c r="S1218" s="2">
        <v>108</v>
      </c>
      <c r="T1218" s="2">
        <v>29.1</v>
      </c>
      <c r="U1218" s="2">
        <v>150</v>
      </c>
      <c r="V1218" s="2">
        <v>40.4</v>
      </c>
      <c r="W1218" s="2">
        <v>2</v>
      </c>
      <c r="X1218" s="2">
        <v>0.5</v>
      </c>
      <c r="Y1218" s="2">
        <v>106</v>
      </c>
      <c r="Z1218" s="2">
        <v>28.6</v>
      </c>
      <c r="AA1218" s="2">
        <v>1</v>
      </c>
      <c r="AB1218" s="2">
        <v>3</v>
      </c>
      <c r="AC1218" s="2">
        <v>3</v>
      </c>
      <c r="AE1218" s="2">
        <v>369</v>
      </c>
      <c r="AF1218" s="2">
        <v>242</v>
      </c>
      <c r="AG1218" s="2">
        <v>65.2</v>
      </c>
      <c r="AH1218" s="2">
        <v>242</v>
      </c>
      <c r="AI1218" s="2">
        <v>65.2</v>
      </c>
      <c r="AJ1218" s="2">
        <v>65.599999999999994</v>
      </c>
      <c r="AK1218" s="2">
        <v>68</v>
      </c>
      <c r="AL1218" s="2">
        <v>18.3</v>
      </c>
      <c r="AM1218" s="2">
        <v>59</v>
      </c>
      <c r="AN1218" s="2">
        <v>15.9</v>
      </c>
      <c r="AO1218" s="2">
        <v>7</v>
      </c>
      <c r="AP1218" s="2">
        <v>1.9</v>
      </c>
      <c r="AQ1218" s="2">
        <v>113</v>
      </c>
      <c r="AR1218" s="2">
        <v>30.5</v>
      </c>
      <c r="AS1218" s="2">
        <v>122</v>
      </c>
      <c r="AT1218" s="2">
        <v>32.9</v>
      </c>
      <c r="AU1218" s="2">
        <v>2</v>
      </c>
      <c r="AV1218" s="2">
        <v>0.5</v>
      </c>
      <c r="AW1218" s="2">
        <v>129</v>
      </c>
      <c r="AX1218" s="2">
        <v>34.799999999999997</v>
      </c>
      <c r="AY1218" s="2">
        <v>1</v>
      </c>
      <c r="AZ1218" s="2">
        <v>3</v>
      </c>
      <c r="BA1218" s="2">
        <v>3</v>
      </c>
      <c r="CA1218" s="2">
        <v>369</v>
      </c>
      <c r="CB1218" s="2">
        <v>271</v>
      </c>
      <c r="CC1218" s="2">
        <v>73</v>
      </c>
      <c r="CD1218" s="2">
        <v>271</v>
      </c>
      <c r="CE1218" s="2">
        <v>73</v>
      </c>
      <c r="CF1218" s="2">
        <v>73.400000000000006</v>
      </c>
      <c r="CG1218" s="2">
        <v>26</v>
      </c>
      <c r="CH1218" s="2">
        <v>7</v>
      </c>
      <c r="CI1218" s="2">
        <v>72</v>
      </c>
      <c r="CJ1218" s="2">
        <v>19.399999999999999</v>
      </c>
      <c r="CK1218" s="2">
        <v>4</v>
      </c>
      <c r="CL1218" s="2">
        <v>1.1000000000000001</v>
      </c>
      <c r="CM1218" s="2">
        <v>163</v>
      </c>
      <c r="CN1218" s="2">
        <v>43.9</v>
      </c>
      <c r="CO1218" s="2">
        <v>104</v>
      </c>
      <c r="CP1218" s="2">
        <v>28</v>
      </c>
      <c r="CQ1218" s="2">
        <v>2</v>
      </c>
      <c r="CR1218" s="2">
        <v>0.5</v>
      </c>
      <c r="CS1218" s="2">
        <v>100</v>
      </c>
      <c r="CT1218" s="2">
        <v>27</v>
      </c>
      <c r="CU1218" s="2">
        <v>1</v>
      </c>
      <c r="CV1218" s="2">
        <v>3</v>
      </c>
      <c r="CW1218" s="2">
        <v>3</v>
      </c>
    </row>
    <row r="1219" spans="1:101" ht="12.75" customHeight="1" x14ac:dyDescent="0.2">
      <c r="A1219">
        <v>8</v>
      </c>
      <c r="B1219" s="2">
        <v>4210</v>
      </c>
      <c r="C1219" s="17">
        <v>2.99</v>
      </c>
      <c r="D1219" s="2">
        <v>2.72</v>
      </c>
      <c r="F1219" s="15">
        <v>2.7840000000000003</v>
      </c>
      <c r="G1219" s="17">
        <v>166</v>
      </c>
      <c r="H1219" s="2">
        <v>119</v>
      </c>
      <c r="I1219" s="2">
        <v>71.7</v>
      </c>
      <c r="J1219" s="2">
        <v>119</v>
      </c>
      <c r="K1219" s="2">
        <v>71.7</v>
      </c>
      <c r="L1219" s="2">
        <v>71.7</v>
      </c>
      <c r="M1219" s="2">
        <v>17</v>
      </c>
      <c r="N1219" s="2">
        <v>10.199999999999999</v>
      </c>
      <c r="O1219" s="2">
        <v>30</v>
      </c>
      <c r="P1219" s="2">
        <v>18.100000000000001</v>
      </c>
      <c r="Q1219" s="2">
        <v>4</v>
      </c>
      <c r="R1219" s="2">
        <v>2.4</v>
      </c>
      <c r="S1219" s="2">
        <v>40</v>
      </c>
      <c r="T1219" s="2">
        <v>24.1</v>
      </c>
      <c r="U1219" s="2">
        <v>75</v>
      </c>
      <c r="V1219" s="2">
        <v>45.2</v>
      </c>
      <c r="Y1219" s="2">
        <v>47</v>
      </c>
      <c r="Z1219" s="2">
        <v>28.3</v>
      </c>
      <c r="AE1219" s="2">
        <v>166</v>
      </c>
      <c r="AF1219" s="2">
        <v>107</v>
      </c>
      <c r="AG1219" s="2">
        <v>64.5</v>
      </c>
      <c r="AH1219" s="2">
        <v>107</v>
      </c>
      <c r="AI1219" s="2">
        <v>64.5</v>
      </c>
      <c r="AJ1219" s="2">
        <v>64.5</v>
      </c>
      <c r="AK1219" s="2">
        <v>35</v>
      </c>
      <c r="AL1219" s="2">
        <v>21.1</v>
      </c>
      <c r="AM1219" s="2">
        <v>24</v>
      </c>
      <c r="AN1219" s="2">
        <v>14.5</v>
      </c>
      <c r="AO1219" s="2">
        <v>1</v>
      </c>
      <c r="AP1219" s="2">
        <v>0.6</v>
      </c>
      <c r="AQ1219" s="2">
        <v>56</v>
      </c>
      <c r="AR1219" s="2">
        <v>33.700000000000003</v>
      </c>
      <c r="AS1219" s="2">
        <v>50</v>
      </c>
      <c r="AT1219" s="2">
        <v>30.1</v>
      </c>
      <c r="AW1219" s="2">
        <v>59</v>
      </c>
      <c r="AX1219" s="2">
        <v>35.5</v>
      </c>
      <c r="CA1219" s="2">
        <v>166</v>
      </c>
      <c r="CB1219" s="2">
        <v>125</v>
      </c>
      <c r="CC1219" s="2">
        <v>75.3</v>
      </c>
      <c r="CD1219" s="2">
        <v>125</v>
      </c>
      <c r="CE1219" s="2">
        <v>75.3</v>
      </c>
      <c r="CF1219" s="2">
        <v>75.3</v>
      </c>
      <c r="CG1219" s="2">
        <v>13</v>
      </c>
      <c r="CH1219" s="2">
        <v>7.8</v>
      </c>
      <c r="CI1219" s="2">
        <v>28</v>
      </c>
      <c r="CJ1219" s="2">
        <v>16.899999999999999</v>
      </c>
      <c r="CK1219" s="2">
        <v>8</v>
      </c>
      <c r="CL1219" s="2">
        <v>4.8</v>
      </c>
      <c r="CM1219" s="2">
        <v>75</v>
      </c>
      <c r="CN1219" s="2">
        <v>45.2</v>
      </c>
      <c r="CO1219" s="2">
        <v>42</v>
      </c>
      <c r="CP1219" s="2">
        <v>25.3</v>
      </c>
      <c r="CS1219" s="2">
        <v>41</v>
      </c>
      <c r="CT1219" s="2">
        <v>24.7</v>
      </c>
    </row>
    <row r="1220" spans="1:101" ht="12.75" customHeight="1" x14ac:dyDescent="0.2">
      <c r="A1220">
        <v>8</v>
      </c>
      <c r="B1220" s="2">
        <v>4213</v>
      </c>
      <c r="C1220" s="17">
        <v>2.4900000000000002</v>
      </c>
      <c r="D1220" s="2">
        <v>2.34</v>
      </c>
      <c r="F1220" s="15">
        <v>2.0569999999999999</v>
      </c>
      <c r="G1220" s="17">
        <v>51</v>
      </c>
      <c r="H1220" s="2">
        <v>26</v>
      </c>
      <c r="I1220" s="2">
        <v>49.1</v>
      </c>
      <c r="J1220" s="2">
        <v>26</v>
      </c>
      <c r="K1220" s="2">
        <v>49.1</v>
      </c>
      <c r="L1220" s="2">
        <v>51</v>
      </c>
      <c r="M1220" s="2">
        <v>8</v>
      </c>
      <c r="N1220" s="2">
        <v>15.1</v>
      </c>
      <c r="O1220" s="2">
        <v>17</v>
      </c>
      <c r="P1220" s="2">
        <v>32.1</v>
      </c>
      <c r="S1220" s="2">
        <v>14</v>
      </c>
      <c r="T1220" s="2">
        <v>26.4</v>
      </c>
      <c r="U1220" s="2">
        <v>12</v>
      </c>
      <c r="V1220" s="2">
        <v>22.6</v>
      </c>
      <c r="W1220" s="2">
        <v>2</v>
      </c>
      <c r="X1220" s="2">
        <v>3.8</v>
      </c>
      <c r="Y1220" s="2">
        <v>27</v>
      </c>
      <c r="Z1220" s="2">
        <v>50.9</v>
      </c>
      <c r="AB1220" s="2">
        <v>1</v>
      </c>
      <c r="AE1220" s="2">
        <v>51</v>
      </c>
      <c r="AF1220" s="2">
        <v>29</v>
      </c>
      <c r="AG1220" s="2">
        <v>54.7</v>
      </c>
      <c r="AH1220" s="2">
        <v>29</v>
      </c>
      <c r="AI1220" s="2">
        <v>54.7</v>
      </c>
      <c r="AJ1220" s="2">
        <v>56.9</v>
      </c>
      <c r="AK1220" s="2">
        <v>14</v>
      </c>
      <c r="AL1220" s="2">
        <v>26.4</v>
      </c>
      <c r="AM1220" s="2">
        <v>8</v>
      </c>
      <c r="AN1220" s="2">
        <v>15.1</v>
      </c>
      <c r="AQ1220" s="2">
        <v>22</v>
      </c>
      <c r="AR1220" s="2">
        <v>41.5</v>
      </c>
      <c r="AS1220" s="2">
        <v>7</v>
      </c>
      <c r="AT1220" s="2">
        <v>13.2</v>
      </c>
      <c r="AU1220" s="2">
        <v>2</v>
      </c>
      <c r="AV1220" s="2">
        <v>3.8</v>
      </c>
      <c r="AW1220" s="2">
        <v>24</v>
      </c>
      <c r="AX1220" s="2">
        <v>45.3</v>
      </c>
      <c r="AZ1220" s="2">
        <v>1</v>
      </c>
      <c r="CA1220" s="2">
        <v>51</v>
      </c>
      <c r="CB1220" s="2">
        <v>26</v>
      </c>
      <c r="CC1220" s="2">
        <v>49.1</v>
      </c>
      <c r="CD1220" s="2">
        <v>26</v>
      </c>
      <c r="CE1220" s="2">
        <v>49.1</v>
      </c>
      <c r="CF1220" s="2">
        <v>51</v>
      </c>
      <c r="CG1220" s="2">
        <v>11</v>
      </c>
      <c r="CH1220" s="2">
        <v>20.8</v>
      </c>
      <c r="CI1220" s="2">
        <v>14</v>
      </c>
      <c r="CJ1220" s="2">
        <v>26.4</v>
      </c>
      <c r="CK1220" s="2">
        <v>3</v>
      </c>
      <c r="CL1220" s="2">
        <v>5.7</v>
      </c>
      <c r="CM1220" s="2">
        <v>22</v>
      </c>
      <c r="CN1220" s="2">
        <v>41.5</v>
      </c>
      <c r="CO1220" s="2">
        <v>1</v>
      </c>
      <c r="CP1220" s="2">
        <v>1.9</v>
      </c>
      <c r="CQ1220" s="2">
        <v>2</v>
      </c>
      <c r="CR1220" s="2">
        <v>3.8</v>
      </c>
      <c r="CS1220" s="2">
        <v>27</v>
      </c>
      <c r="CT1220" s="2">
        <v>50.9</v>
      </c>
      <c r="CV1220" s="2">
        <v>1</v>
      </c>
    </row>
    <row r="1221" spans="1:101" ht="12.75" customHeight="1" x14ac:dyDescent="0.2">
      <c r="A1221">
        <v>8</v>
      </c>
      <c r="B1221" s="2">
        <v>4214</v>
      </c>
      <c r="C1221" s="17">
        <v>1.19</v>
      </c>
      <c r="D1221" s="2">
        <v>1.38</v>
      </c>
      <c r="F1221" s="15">
        <v>1.3759999999999999</v>
      </c>
      <c r="G1221" s="17">
        <v>14</v>
      </c>
      <c r="M1221" s="2">
        <v>9</v>
      </c>
      <c r="N1221" s="2">
        <v>56.3</v>
      </c>
      <c r="O1221" s="2">
        <v>5</v>
      </c>
      <c r="P1221" s="2">
        <v>31.3</v>
      </c>
      <c r="W1221" s="2">
        <v>2</v>
      </c>
      <c r="X1221" s="2">
        <v>12.5</v>
      </c>
      <c r="Y1221" s="2">
        <v>16</v>
      </c>
      <c r="Z1221" s="2">
        <v>100</v>
      </c>
      <c r="AE1221" s="2">
        <v>15</v>
      </c>
      <c r="AF1221" s="2">
        <v>2</v>
      </c>
      <c r="AG1221" s="2">
        <v>12.5</v>
      </c>
      <c r="AH1221" s="2">
        <v>2</v>
      </c>
      <c r="AI1221" s="2">
        <v>12.5</v>
      </c>
      <c r="AJ1221" s="2">
        <v>13.3</v>
      </c>
      <c r="AK1221" s="2">
        <v>11</v>
      </c>
      <c r="AL1221" s="2">
        <v>68.8</v>
      </c>
      <c r="AM1221" s="2">
        <v>2</v>
      </c>
      <c r="AN1221" s="2">
        <v>12.5</v>
      </c>
      <c r="AQ1221" s="2">
        <v>1</v>
      </c>
      <c r="AR1221" s="2">
        <v>6.3</v>
      </c>
      <c r="AS1221" s="2">
        <v>1</v>
      </c>
      <c r="AT1221" s="2">
        <v>6.3</v>
      </c>
      <c r="AU1221" s="2">
        <v>1</v>
      </c>
      <c r="AV1221" s="2">
        <v>6.3</v>
      </c>
      <c r="AW1221" s="2">
        <v>14</v>
      </c>
      <c r="AX1221" s="2">
        <v>87.5</v>
      </c>
      <c r="CA1221" s="2">
        <v>15</v>
      </c>
      <c r="CG1221" s="2">
        <v>8</v>
      </c>
      <c r="CH1221" s="2">
        <v>50</v>
      </c>
      <c r="CI1221" s="2">
        <v>7</v>
      </c>
      <c r="CJ1221" s="2">
        <v>43.8</v>
      </c>
      <c r="CQ1221" s="2">
        <v>1</v>
      </c>
      <c r="CR1221" s="2">
        <v>6.3</v>
      </c>
      <c r="CS1221" s="2">
        <v>16</v>
      </c>
      <c r="CT1221" s="2">
        <v>100</v>
      </c>
    </row>
    <row r="1222" spans="1:101" ht="12.75" customHeight="1" x14ac:dyDescent="0.2">
      <c r="A1222">
        <v>8</v>
      </c>
      <c r="B1222" s="2">
        <v>4218</v>
      </c>
      <c r="C1222" s="17">
        <v>3</v>
      </c>
      <c r="D1222" s="2">
        <v>2.78</v>
      </c>
      <c r="F1222" s="15">
        <v>2.5219999999999998</v>
      </c>
      <c r="G1222" s="17">
        <v>77</v>
      </c>
      <c r="H1222" s="2">
        <v>57</v>
      </c>
      <c r="I1222" s="2">
        <v>74</v>
      </c>
      <c r="J1222" s="2">
        <v>57</v>
      </c>
      <c r="K1222" s="2">
        <v>74</v>
      </c>
      <c r="L1222" s="2">
        <v>74</v>
      </c>
      <c r="M1222" s="2">
        <v>10</v>
      </c>
      <c r="N1222" s="2">
        <v>13</v>
      </c>
      <c r="O1222" s="2">
        <v>10</v>
      </c>
      <c r="P1222" s="2">
        <v>13</v>
      </c>
      <c r="Q1222" s="2">
        <v>2</v>
      </c>
      <c r="R1222" s="2">
        <v>2.6</v>
      </c>
      <c r="S1222" s="2">
        <v>19</v>
      </c>
      <c r="T1222" s="2">
        <v>24.7</v>
      </c>
      <c r="U1222" s="2">
        <v>36</v>
      </c>
      <c r="V1222" s="2">
        <v>46.8</v>
      </c>
      <c r="Y1222" s="2">
        <v>20</v>
      </c>
      <c r="Z1222" s="2">
        <v>26</v>
      </c>
      <c r="AE1222" s="2">
        <v>77</v>
      </c>
      <c r="AF1222" s="2">
        <v>51</v>
      </c>
      <c r="AG1222" s="2">
        <v>66.2</v>
      </c>
      <c r="AH1222" s="2">
        <v>51</v>
      </c>
      <c r="AI1222" s="2">
        <v>66.2</v>
      </c>
      <c r="AJ1222" s="2">
        <v>66.2</v>
      </c>
      <c r="AK1222" s="2">
        <v>15</v>
      </c>
      <c r="AL1222" s="2">
        <v>19.5</v>
      </c>
      <c r="AM1222" s="2">
        <v>11</v>
      </c>
      <c r="AN1222" s="2">
        <v>14.3</v>
      </c>
      <c r="AO1222" s="2">
        <v>3</v>
      </c>
      <c r="AP1222" s="2">
        <v>3.9</v>
      </c>
      <c r="AQ1222" s="2">
        <v>15</v>
      </c>
      <c r="AR1222" s="2">
        <v>19.5</v>
      </c>
      <c r="AS1222" s="2">
        <v>33</v>
      </c>
      <c r="AT1222" s="2">
        <v>42.9</v>
      </c>
      <c r="AW1222" s="2">
        <v>26</v>
      </c>
      <c r="AX1222" s="2">
        <v>33.799999999999997</v>
      </c>
      <c r="CA1222" s="2">
        <v>77</v>
      </c>
      <c r="CB1222" s="2">
        <v>43</v>
      </c>
      <c r="CC1222" s="2">
        <v>55.8</v>
      </c>
      <c r="CD1222" s="2">
        <v>43</v>
      </c>
      <c r="CE1222" s="2">
        <v>55.8</v>
      </c>
      <c r="CF1222" s="2">
        <v>55.8</v>
      </c>
      <c r="CG1222" s="2">
        <v>10</v>
      </c>
      <c r="CH1222" s="2">
        <v>13</v>
      </c>
      <c r="CI1222" s="2">
        <v>24</v>
      </c>
      <c r="CJ1222" s="2">
        <v>31.2</v>
      </c>
      <c r="CM1222" s="2">
        <v>36</v>
      </c>
      <c r="CN1222" s="2">
        <v>46.8</v>
      </c>
      <c r="CO1222" s="2">
        <v>7</v>
      </c>
      <c r="CP1222" s="2">
        <v>9.1</v>
      </c>
      <c r="CS1222" s="2">
        <v>34</v>
      </c>
      <c r="CT1222" s="2">
        <v>44.2</v>
      </c>
    </row>
    <row r="1223" spans="1:101" ht="12.75" customHeight="1" x14ac:dyDescent="0.2">
      <c r="A1223">
        <v>8</v>
      </c>
      <c r="B1223" s="2">
        <v>4219</v>
      </c>
      <c r="C1223" s="17">
        <v>3.4</v>
      </c>
      <c r="D1223" s="2">
        <v>2.89</v>
      </c>
      <c r="F1223" s="15">
        <v>3.1349999999999998</v>
      </c>
      <c r="G1223" s="17">
        <v>200</v>
      </c>
      <c r="H1223" s="2">
        <v>170</v>
      </c>
      <c r="I1223" s="2">
        <v>85</v>
      </c>
      <c r="J1223" s="2">
        <v>170</v>
      </c>
      <c r="K1223" s="2">
        <v>85</v>
      </c>
      <c r="L1223" s="2">
        <v>85</v>
      </c>
      <c r="M1223" s="2">
        <v>6</v>
      </c>
      <c r="N1223" s="2">
        <v>3</v>
      </c>
      <c r="O1223" s="2">
        <v>24</v>
      </c>
      <c r="P1223" s="2">
        <v>12</v>
      </c>
      <c r="S1223" s="2">
        <v>54</v>
      </c>
      <c r="T1223" s="2">
        <v>27</v>
      </c>
      <c r="U1223" s="2">
        <v>116</v>
      </c>
      <c r="V1223" s="2">
        <v>58</v>
      </c>
      <c r="Y1223" s="2">
        <v>30</v>
      </c>
      <c r="Z1223" s="2">
        <v>15</v>
      </c>
      <c r="AE1223" s="2">
        <v>200</v>
      </c>
      <c r="AF1223" s="2">
        <v>143</v>
      </c>
      <c r="AG1223" s="2">
        <v>71.5</v>
      </c>
      <c r="AH1223" s="2">
        <v>143</v>
      </c>
      <c r="AI1223" s="2">
        <v>71.5</v>
      </c>
      <c r="AJ1223" s="2">
        <v>71.5</v>
      </c>
      <c r="AK1223" s="2">
        <v>22</v>
      </c>
      <c r="AL1223" s="2">
        <v>11</v>
      </c>
      <c r="AM1223" s="2">
        <v>35</v>
      </c>
      <c r="AN1223" s="2">
        <v>17.5</v>
      </c>
      <c r="AQ1223" s="2">
        <v>85</v>
      </c>
      <c r="AR1223" s="2">
        <v>42.5</v>
      </c>
      <c r="AS1223" s="2">
        <v>58</v>
      </c>
      <c r="AT1223" s="2">
        <v>29</v>
      </c>
      <c r="AW1223" s="2">
        <v>57</v>
      </c>
      <c r="AX1223" s="2">
        <v>28.5</v>
      </c>
      <c r="CA1223" s="2">
        <v>200</v>
      </c>
      <c r="CB1223" s="2">
        <v>165</v>
      </c>
      <c r="CC1223" s="2">
        <v>82.5</v>
      </c>
      <c r="CD1223" s="2">
        <v>165</v>
      </c>
      <c r="CE1223" s="2">
        <v>82.5</v>
      </c>
      <c r="CF1223" s="2">
        <v>82.5</v>
      </c>
      <c r="CG1223" s="2">
        <v>10</v>
      </c>
      <c r="CH1223" s="2">
        <v>5</v>
      </c>
      <c r="CI1223" s="2">
        <v>25</v>
      </c>
      <c r="CJ1223" s="2">
        <v>12.5</v>
      </c>
      <c r="CM1223" s="2">
        <v>93</v>
      </c>
      <c r="CN1223" s="2">
        <v>46.5</v>
      </c>
      <c r="CO1223" s="2">
        <v>72</v>
      </c>
      <c r="CP1223" s="2">
        <v>36</v>
      </c>
      <c r="CS1223" s="2">
        <v>35</v>
      </c>
      <c r="CT1223" s="2">
        <v>17.5</v>
      </c>
    </row>
    <row r="1224" spans="1:101" ht="12.75" customHeight="1" x14ac:dyDescent="0.2">
      <c r="A1224">
        <v>8</v>
      </c>
      <c r="B1224" s="2">
        <v>4220</v>
      </c>
      <c r="C1224" s="17">
        <v>2.48</v>
      </c>
      <c r="D1224" s="2">
        <v>2.0499999999999998</v>
      </c>
      <c r="F1224" s="15">
        <v>2.347</v>
      </c>
      <c r="G1224" s="17">
        <v>65</v>
      </c>
      <c r="H1224" s="2">
        <v>36</v>
      </c>
      <c r="I1224" s="2">
        <v>54.5</v>
      </c>
      <c r="J1224" s="2">
        <v>36</v>
      </c>
      <c r="K1224" s="2">
        <v>54.5</v>
      </c>
      <c r="L1224" s="2">
        <v>55.4</v>
      </c>
      <c r="M1224" s="2">
        <v>20</v>
      </c>
      <c r="N1224" s="2">
        <v>30.3</v>
      </c>
      <c r="O1224" s="2">
        <v>9</v>
      </c>
      <c r="P1224" s="2">
        <v>13.6</v>
      </c>
      <c r="S1224" s="2">
        <v>18</v>
      </c>
      <c r="T1224" s="2">
        <v>27.3</v>
      </c>
      <c r="U1224" s="2">
        <v>18</v>
      </c>
      <c r="V1224" s="2">
        <v>27.3</v>
      </c>
      <c r="W1224" s="2">
        <v>1</v>
      </c>
      <c r="X1224" s="2">
        <v>1.5</v>
      </c>
      <c r="Y1224" s="2">
        <v>30</v>
      </c>
      <c r="Z1224" s="2">
        <v>45.5</v>
      </c>
      <c r="AE1224" s="2">
        <v>65</v>
      </c>
      <c r="AF1224" s="2">
        <v>23</v>
      </c>
      <c r="AG1224" s="2">
        <v>34.799999999999997</v>
      </c>
      <c r="AH1224" s="2">
        <v>23</v>
      </c>
      <c r="AI1224" s="2">
        <v>34.799999999999997</v>
      </c>
      <c r="AJ1224" s="2">
        <v>35.4</v>
      </c>
      <c r="AK1224" s="2">
        <v>26</v>
      </c>
      <c r="AL1224" s="2">
        <v>39.4</v>
      </c>
      <c r="AM1224" s="2">
        <v>16</v>
      </c>
      <c r="AN1224" s="2">
        <v>24.2</v>
      </c>
      <c r="AQ1224" s="2">
        <v>15</v>
      </c>
      <c r="AR1224" s="2">
        <v>22.7</v>
      </c>
      <c r="AS1224" s="2">
        <v>8</v>
      </c>
      <c r="AT1224" s="2">
        <v>12.1</v>
      </c>
      <c r="AU1224" s="2">
        <v>1</v>
      </c>
      <c r="AV1224" s="2">
        <v>1.5</v>
      </c>
      <c r="AW1224" s="2">
        <v>43</v>
      </c>
      <c r="AX1224" s="2">
        <v>65.2</v>
      </c>
      <c r="CA1224" s="2">
        <v>64</v>
      </c>
      <c r="CB1224" s="2">
        <v>38</v>
      </c>
      <c r="CC1224" s="2">
        <v>57.6</v>
      </c>
      <c r="CD1224" s="2">
        <v>38</v>
      </c>
      <c r="CE1224" s="2">
        <v>57.6</v>
      </c>
      <c r="CF1224" s="2">
        <v>59.4</v>
      </c>
      <c r="CG1224" s="2">
        <v>10</v>
      </c>
      <c r="CH1224" s="2">
        <v>15.2</v>
      </c>
      <c r="CI1224" s="2">
        <v>16</v>
      </c>
      <c r="CJ1224" s="2">
        <v>24.2</v>
      </c>
      <c r="CK1224" s="2">
        <v>3</v>
      </c>
      <c r="CL1224" s="2">
        <v>4.5</v>
      </c>
      <c r="CM1224" s="2">
        <v>27</v>
      </c>
      <c r="CN1224" s="2">
        <v>40.9</v>
      </c>
      <c r="CO1224" s="2">
        <v>8</v>
      </c>
      <c r="CP1224" s="2">
        <v>12.1</v>
      </c>
      <c r="CQ1224" s="2">
        <v>2</v>
      </c>
      <c r="CR1224" s="2">
        <v>3</v>
      </c>
      <c r="CS1224" s="2">
        <v>28</v>
      </c>
      <c r="CT1224" s="2">
        <v>42.4</v>
      </c>
    </row>
    <row r="1225" spans="1:101" ht="12.75" customHeight="1" x14ac:dyDescent="0.2">
      <c r="A1225">
        <v>8</v>
      </c>
      <c r="B1225" s="2">
        <v>4223</v>
      </c>
      <c r="C1225" s="17">
        <v>2.16</v>
      </c>
      <c r="D1225" s="2">
        <v>1.67</v>
      </c>
      <c r="F1225" s="15">
        <v>1.8969999999999998</v>
      </c>
      <c r="G1225" s="17">
        <v>58</v>
      </c>
      <c r="H1225" s="2">
        <v>21</v>
      </c>
      <c r="I1225" s="2">
        <v>36.200000000000003</v>
      </c>
      <c r="J1225" s="2">
        <v>21</v>
      </c>
      <c r="K1225" s="2">
        <v>36.200000000000003</v>
      </c>
      <c r="L1225" s="2">
        <v>36.200000000000003</v>
      </c>
      <c r="M1225" s="2">
        <v>21</v>
      </c>
      <c r="N1225" s="2">
        <v>36.200000000000003</v>
      </c>
      <c r="O1225" s="2">
        <v>16</v>
      </c>
      <c r="P1225" s="2">
        <v>27.6</v>
      </c>
      <c r="S1225" s="2">
        <v>12</v>
      </c>
      <c r="T1225" s="2">
        <v>20.7</v>
      </c>
      <c r="U1225" s="2">
        <v>9</v>
      </c>
      <c r="V1225" s="2">
        <v>15.5</v>
      </c>
      <c r="Y1225" s="2">
        <v>37</v>
      </c>
      <c r="Z1225" s="2">
        <v>63.8</v>
      </c>
      <c r="AB1225" s="2">
        <v>1</v>
      </c>
      <c r="AE1225" s="2">
        <v>58</v>
      </c>
      <c r="AF1225" s="2">
        <v>12</v>
      </c>
      <c r="AG1225" s="2">
        <v>20.7</v>
      </c>
      <c r="AH1225" s="2">
        <v>12</v>
      </c>
      <c r="AI1225" s="2">
        <v>20.7</v>
      </c>
      <c r="AJ1225" s="2">
        <v>20.7</v>
      </c>
      <c r="AK1225" s="2">
        <v>33</v>
      </c>
      <c r="AL1225" s="2">
        <v>56.9</v>
      </c>
      <c r="AM1225" s="2">
        <v>13</v>
      </c>
      <c r="AN1225" s="2">
        <v>22.4</v>
      </c>
      <c r="AQ1225" s="2">
        <v>10</v>
      </c>
      <c r="AR1225" s="2">
        <v>17.2</v>
      </c>
      <c r="AS1225" s="2">
        <v>2</v>
      </c>
      <c r="AT1225" s="2">
        <v>3.4</v>
      </c>
      <c r="AW1225" s="2">
        <v>46</v>
      </c>
      <c r="AX1225" s="2">
        <v>79.3</v>
      </c>
      <c r="AZ1225" s="2">
        <v>1</v>
      </c>
      <c r="CA1225" s="2">
        <v>58</v>
      </c>
      <c r="CB1225" s="2">
        <v>12</v>
      </c>
      <c r="CC1225" s="2">
        <v>20.7</v>
      </c>
      <c r="CD1225" s="2">
        <v>12</v>
      </c>
      <c r="CE1225" s="2">
        <v>20.7</v>
      </c>
      <c r="CF1225" s="2">
        <v>20.7</v>
      </c>
      <c r="CG1225" s="2">
        <v>18</v>
      </c>
      <c r="CH1225" s="2">
        <v>31</v>
      </c>
      <c r="CI1225" s="2">
        <v>28</v>
      </c>
      <c r="CJ1225" s="2">
        <v>48.3</v>
      </c>
      <c r="CM1225" s="2">
        <v>12</v>
      </c>
      <c r="CN1225" s="2">
        <v>20.7</v>
      </c>
      <c r="CS1225" s="2">
        <v>46</v>
      </c>
      <c r="CT1225" s="2">
        <v>79.3</v>
      </c>
      <c r="CV1225" s="2">
        <v>1</v>
      </c>
    </row>
    <row r="1226" spans="1:101" ht="12.75" customHeight="1" x14ac:dyDescent="0.2">
      <c r="A1226">
        <v>8</v>
      </c>
      <c r="B1226" s="2">
        <v>4226</v>
      </c>
      <c r="C1226" s="17">
        <v>2.64</v>
      </c>
      <c r="D1226" s="2">
        <v>2.25</v>
      </c>
      <c r="F1226" s="15">
        <v>2.5350000000000001</v>
      </c>
      <c r="G1226" s="17">
        <v>28</v>
      </c>
      <c r="H1226" s="2">
        <v>16</v>
      </c>
      <c r="I1226" s="2">
        <v>57.1</v>
      </c>
      <c r="J1226" s="2">
        <v>16</v>
      </c>
      <c r="K1226" s="2">
        <v>57.1</v>
      </c>
      <c r="L1226" s="2">
        <v>57.1</v>
      </c>
      <c r="M1226" s="2">
        <v>5</v>
      </c>
      <c r="N1226" s="2">
        <v>17.899999999999999</v>
      </c>
      <c r="O1226" s="2">
        <v>7</v>
      </c>
      <c r="P1226" s="2">
        <v>25</v>
      </c>
      <c r="S1226" s="2">
        <v>9</v>
      </c>
      <c r="T1226" s="2">
        <v>32.1</v>
      </c>
      <c r="U1226" s="2">
        <v>7</v>
      </c>
      <c r="V1226" s="2">
        <v>25</v>
      </c>
      <c r="Y1226" s="2">
        <v>12</v>
      </c>
      <c r="Z1226" s="2">
        <v>42.9</v>
      </c>
      <c r="AE1226" s="2">
        <v>28</v>
      </c>
      <c r="AF1226" s="2">
        <v>12</v>
      </c>
      <c r="AG1226" s="2">
        <v>42.9</v>
      </c>
      <c r="AH1226" s="2">
        <v>12</v>
      </c>
      <c r="AI1226" s="2">
        <v>42.9</v>
      </c>
      <c r="AJ1226" s="2">
        <v>42.9</v>
      </c>
      <c r="AK1226" s="2">
        <v>9</v>
      </c>
      <c r="AL1226" s="2">
        <v>32.1</v>
      </c>
      <c r="AM1226" s="2">
        <v>7</v>
      </c>
      <c r="AN1226" s="2">
        <v>25</v>
      </c>
      <c r="AQ1226" s="2">
        <v>8</v>
      </c>
      <c r="AR1226" s="2">
        <v>28.6</v>
      </c>
      <c r="AS1226" s="2">
        <v>4</v>
      </c>
      <c r="AT1226" s="2">
        <v>14.3</v>
      </c>
      <c r="AW1226" s="2">
        <v>16</v>
      </c>
      <c r="AX1226" s="2">
        <v>57.1</v>
      </c>
      <c r="CA1226" s="2">
        <v>28</v>
      </c>
      <c r="CB1226" s="2">
        <v>18</v>
      </c>
      <c r="CC1226" s="2">
        <v>64.3</v>
      </c>
      <c r="CD1226" s="2">
        <v>18</v>
      </c>
      <c r="CE1226" s="2">
        <v>64.3</v>
      </c>
      <c r="CF1226" s="2">
        <v>64.3</v>
      </c>
      <c r="CG1226" s="2">
        <v>2</v>
      </c>
      <c r="CH1226" s="2">
        <v>7.1</v>
      </c>
      <c r="CI1226" s="2">
        <v>8</v>
      </c>
      <c r="CJ1226" s="2">
        <v>28.6</v>
      </c>
      <c r="CK1226" s="2">
        <v>1</v>
      </c>
      <c r="CL1226" s="2">
        <v>3.6</v>
      </c>
      <c r="CM1226" s="2">
        <v>15</v>
      </c>
      <c r="CN1226" s="2">
        <v>53.6</v>
      </c>
      <c r="CO1226" s="2">
        <v>2</v>
      </c>
      <c r="CP1226" s="2">
        <v>7.1</v>
      </c>
      <c r="CS1226" s="2">
        <v>10</v>
      </c>
      <c r="CT1226" s="2">
        <v>35.700000000000003</v>
      </c>
    </row>
    <row r="1227" spans="1:101" ht="12.75" customHeight="1" x14ac:dyDescent="0.2">
      <c r="A1227">
        <v>8</v>
      </c>
      <c r="B1227" s="2">
        <v>4228</v>
      </c>
    </row>
    <row r="1228" spans="1:101" ht="12.75" customHeight="1" x14ac:dyDescent="0.2">
      <c r="A1228">
        <v>8</v>
      </c>
      <c r="B1228" s="2">
        <v>4230</v>
      </c>
      <c r="C1228" s="17">
        <v>2.78</v>
      </c>
      <c r="D1228" s="2">
        <v>2.1800000000000002</v>
      </c>
      <c r="F1228" s="15">
        <v>2.86</v>
      </c>
      <c r="G1228" s="17">
        <v>162</v>
      </c>
      <c r="H1228" s="2">
        <v>100</v>
      </c>
      <c r="I1228" s="2">
        <v>60.6</v>
      </c>
      <c r="J1228" s="2">
        <v>100</v>
      </c>
      <c r="K1228" s="2">
        <v>60.6</v>
      </c>
      <c r="L1228" s="2">
        <v>61.7</v>
      </c>
      <c r="M1228" s="2">
        <v>21</v>
      </c>
      <c r="N1228" s="2">
        <v>12.7</v>
      </c>
      <c r="O1228" s="2">
        <v>41</v>
      </c>
      <c r="P1228" s="2">
        <v>24.8</v>
      </c>
      <c r="S1228" s="2">
        <v>45</v>
      </c>
      <c r="T1228" s="2">
        <v>27.3</v>
      </c>
      <c r="U1228" s="2">
        <v>55</v>
      </c>
      <c r="V1228" s="2">
        <v>33.299999999999997</v>
      </c>
      <c r="W1228" s="2">
        <v>3</v>
      </c>
      <c r="X1228" s="2">
        <v>1.8</v>
      </c>
      <c r="Y1228" s="2">
        <v>65</v>
      </c>
      <c r="Z1228" s="2">
        <v>39.4</v>
      </c>
      <c r="AA1228" s="2">
        <v>1</v>
      </c>
      <c r="AE1228" s="2">
        <v>162</v>
      </c>
      <c r="AF1228" s="2">
        <v>69</v>
      </c>
      <c r="AG1228" s="2">
        <v>41.8</v>
      </c>
      <c r="AH1228" s="2">
        <v>69</v>
      </c>
      <c r="AI1228" s="2">
        <v>41.8</v>
      </c>
      <c r="AJ1228" s="2">
        <v>42.6</v>
      </c>
      <c r="AK1228" s="2">
        <v>53</v>
      </c>
      <c r="AL1228" s="2">
        <v>32.1</v>
      </c>
      <c r="AM1228" s="2">
        <v>40</v>
      </c>
      <c r="AN1228" s="2">
        <v>24.2</v>
      </c>
      <c r="AQ1228" s="2">
        <v>49</v>
      </c>
      <c r="AR1228" s="2">
        <v>29.7</v>
      </c>
      <c r="AS1228" s="2">
        <v>20</v>
      </c>
      <c r="AT1228" s="2">
        <v>12.1</v>
      </c>
      <c r="AU1228" s="2">
        <v>3</v>
      </c>
      <c r="AV1228" s="2">
        <v>1.8</v>
      </c>
      <c r="AW1228" s="2">
        <v>96</v>
      </c>
      <c r="AX1228" s="2">
        <v>58.2</v>
      </c>
      <c r="AY1228" s="2">
        <v>1</v>
      </c>
      <c r="CA1228" s="2">
        <v>162</v>
      </c>
      <c r="CB1228" s="2">
        <v>117</v>
      </c>
      <c r="CC1228" s="2">
        <v>70.900000000000006</v>
      </c>
      <c r="CD1228" s="2">
        <v>117</v>
      </c>
      <c r="CE1228" s="2">
        <v>70.900000000000006</v>
      </c>
      <c r="CF1228" s="2">
        <v>72.2</v>
      </c>
      <c r="CG1228" s="2">
        <v>10</v>
      </c>
      <c r="CH1228" s="2">
        <v>6.1</v>
      </c>
      <c r="CI1228" s="2">
        <v>35</v>
      </c>
      <c r="CJ1228" s="2">
        <v>21.2</v>
      </c>
      <c r="CM1228" s="2">
        <v>76</v>
      </c>
      <c r="CN1228" s="2">
        <v>46.1</v>
      </c>
      <c r="CO1228" s="2">
        <v>41</v>
      </c>
      <c r="CP1228" s="2">
        <v>24.8</v>
      </c>
      <c r="CQ1228" s="2">
        <v>3</v>
      </c>
      <c r="CR1228" s="2">
        <v>1.8</v>
      </c>
      <c r="CS1228" s="2">
        <v>48</v>
      </c>
      <c r="CT1228" s="2">
        <v>29.1</v>
      </c>
      <c r="CU1228" s="2">
        <v>1</v>
      </c>
    </row>
    <row r="1229" spans="1:101" ht="12.75" customHeight="1" x14ac:dyDescent="0.2">
      <c r="A1229">
        <v>8</v>
      </c>
      <c r="B1229" s="2">
        <v>4231</v>
      </c>
      <c r="C1229" s="17">
        <v>2.92</v>
      </c>
      <c r="D1229" s="2">
        <v>2.69</v>
      </c>
      <c r="F1229" s="15">
        <v>2.8580000000000001</v>
      </c>
      <c r="G1229" s="17">
        <v>284</v>
      </c>
      <c r="H1229" s="2">
        <v>185</v>
      </c>
      <c r="I1229" s="2">
        <v>64.5</v>
      </c>
      <c r="J1229" s="2">
        <v>185</v>
      </c>
      <c r="K1229" s="2">
        <v>64.5</v>
      </c>
      <c r="L1229" s="2">
        <v>65.099999999999994</v>
      </c>
      <c r="M1229" s="2">
        <v>51</v>
      </c>
      <c r="N1229" s="2">
        <v>17.8</v>
      </c>
      <c r="O1229" s="2">
        <v>48</v>
      </c>
      <c r="P1229" s="2">
        <v>16.7</v>
      </c>
      <c r="S1229" s="2">
        <v>49</v>
      </c>
      <c r="T1229" s="2">
        <v>17.100000000000001</v>
      </c>
      <c r="U1229" s="2">
        <v>136</v>
      </c>
      <c r="V1229" s="2">
        <v>47.4</v>
      </c>
      <c r="W1229" s="2">
        <v>3</v>
      </c>
      <c r="X1229" s="2">
        <v>1</v>
      </c>
      <c r="Y1229" s="2">
        <v>102</v>
      </c>
      <c r="Z1229" s="2">
        <v>35.5</v>
      </c>
      <c r="AA1229" s="2">
        <v>4</v>
      </c>
      <c r="AB1229" s="2">
        <v>1</v>
      </c>
      <c r="AE1229" s="2">
        <v>285</v>
      </c>
      <c r="AF1229" s="2">
        <v>163</v>
      </c>
      <c r="AG1229" s="2">
        <v>57</v>
      </c>
      <c r="AH1229" s="2">
        <v>163</v>
      </c>
      <c r="AI1229" s="2">
        <v>57</v>
      </c>
      <c r="AJ1229" s="2">
        <v>57.2</v>
      </c>
      <c r="AK1229" s="2">
        <v>58</v>
      </c>
      <c r="AL1229" s="2">
        <v>20.3</v>
      </c>
      <c r="AM1229" s="2">
        <v>64</v>
      </c>
      <c r="AN1229" s="2">
        <v>22.4</v>
      </c>
      <c r="AQ1229" s="2">
        <v>70</v>
      </c>
      <c r="AR1229" s="2">
        <v>24.5</v>
      </c>
      <c r="AS1229" s="2">
        <v>93</v>
      </c>
      <c r="AT1229" s="2">
        <v>32.5</v>
      </c>
      <c r="AU1229" s="2">
        <v>1</v>
      </c>
      <c r="AV1229" s="2">
        <v>0.3</v>
      </c>
      <c r="AW1229" s="2">
        <v>123</v>
      </c>
      <c r="AX1229" s="2">
        <v>43</v>
      </c>
      <c r="AY1229" s="2">
        <v>5</v>
      </c>
      <c r="AZ1229" s="2">
        <v>1</v>
      </c>
      <c r="CA1229" s="2">
        <v>286</v>
      </c>
      <c r="CB1229" s="2">
        <v>186</v>
      </c>
      <c r="CC1229" s="2">
        <v>64.599999999999994</v>
      </c>
      <c r="CD1229" s="2">
        <v>186</v>
      </c>
      <c r="CE1229" s="2">
        <v>64.599999999999994</v>
      </c>
      <c r="CF1229" s="2">
        <v>65</v>
      </c>
      <c r="CG1229" s="2">
        <v>32</v>
      </c>
      <c r="CH1229" s="2">
        <v>11.1</v>
      </c>
      <c r="CI1229" s="2">
        <v>68</v>
      </c>
      <c r="CJ1229" s="2">
        <v>23.6</v>
      </c>
      <c r="CM1229" s="2">
        <v>89</v>
      </c>
      <c r="CN1229" s="2">
        <v>30.9</v>
      </c>
      <c r="CO1229" s="2">
        <v>97</v>
      </c>
      <c r="CP1229" s="2">
        <v>33.700000000000003</v>
      </c>
      <c r="CQ1229" s="2">
        <v>2</v>
      </c>
      <c r="CR1229" s="2">
        <v>0.7</v>
      </c>
      <c r="CS1229" s="2">
        <v>102</v>
      </c>
      <c r="CT1229" s="2">
        <v>35.4</v>
      </c>
      <c r="CU1229" s="2">
        <v>3</v>
      </c>
      <c r="CV1229" s="2">
        <v>1</v>
      </c>
    </row>
    <row r="1230" spans="1:101" ht="12.75" customHeight="1" x14ac:dyDescent="0.2">
      <c r="A1230">
        <v>8</v>
      </c>
      <c r="B1230" s="2">
        <v>4232</v>
      </c>
      <c r="C1230" s="17">
        <v>2.17</v>
      </c>
      <c r="D1230" s="2">
        <v>1.5</v>
      </c>
      <c r="F1230" s="15">
        <v>2.056</v>
      </c>
      <c r="G1230" s="17">
        <v>18</v>
      </c>
      <c r="H1230" s="2">
        <v>8</v>
      </c>
      <c r="I1230" s="2">
        <v>44.4</v>
      </c>
      <c r="J1230" s="2">
        <v>8</v>
      </c>
      <c r="K1230" s="2">
        <v>44.4</v>
      </c>
      <c r="L1230" s="2">
        <v>44.4</v>
      </c>
      <c r="M1230" s="2">
        <v>7</v>
      </c>
      <c r="N1230" s="2">
        <v>38.9</v>
      </c>
      <c r="O1230" s="2">
        <v>3</v>
      </c>
      <c r="P1230" s="2">
        <v>16.7</v>
      </c>
      <c r="S1230" s="2">
        <v>6</v>
      </c>
      <c r="T1230" s="2">
        <v>33.299999999999997</v>
      </c>
      <c r="U1230" s="2">
        <v>2</v>
      </c>
      <c r="V1230" s="2">
        <v>11.1</v>
      </c>
      <c r="Y1230" s="2">
        <v>10</v>
      </c>
      <c r="Z1230" s="2">
        <v>55.6</v>
      </c>
      <c r="AE1230" s="2">
        <v>18</v>
      </c>
      <c r="AF1230" s="2">
        <v>1</v>
      </c>
      <c r="AG1230" s="2">
        <v>5.6</v>
      </c>
      <c r="AH1230" s="2">
        <v>1</v>
      </c>
      <c r="AI1230" s="2">
        <v>5.6</v>
      </c>
      <c r="AJ1230" s="2">
        <v>5.6</v>
      </c>
      <c r="AK1230" s="2">
        <v>10</v>
      </c>
      <c r="AL1230" s="2">
        <v>55.6</v>
      </c>
      <c r="AM1230" s="2">
        <v>7</v>
      </c>
      <c r="AN1230" s="2">
        <v>38.9</v>
      </c>
      <c r="AQ1230" s="2">
        <v>1</v>
      </c>
      <c r="AR1230" s="2">
        <v>5.6</v>
      </c>
      <c r="AW1230" s="2">
        <v>17</v>
      </c>
      <c r="AX1230" s="2">
        <v>94.4</v>
      </c>
      <c r="CA1230" s="2">
        <v>18</v>
      </c>
      <c r="CB1230" s="2">
        <v>5</v>
      </c>
      <c r="CC1230" s="2">
        <v>27.8</v>
      </c>
      <c r="CD1230" s="2">
        <v>5</v>
      </c>
      <c r="CE1230" s="2">
        <v>27.8</v>
      </c>
      <c r="CF1230" s="2">
        <v>27.8</v>
      </c>
      <c r="CG1230" s="2">
        <v>4</v>
      </c>
      <c r="CH1230" s="2">
        <v>22.2</v>
      </c>
      <c r="CI1230" s="2">
        <v>9</v>
      </c>
      <c r="CJ1230" s="2">
        <v>50</v>
      </c>
      <c r="CM1230" s="2">
        <v>5</v>
      </c>
      <c r="CN1230" s="2">
        <v>27.8</v>
      </c>
      <c r="CS1230" s="2">
        <v>13</v>
      </c>
      <c r="CT1230" s="2">
        <v>72.2</v>
      </c>
    </row>
    <row r="1231" spans="1:101" ht="12.75" customHeight="1" x14ac:dyDescent="0.2">
      <c r="A1231">
        <v>8</v>
      </c>
      <c r="B1231" s="2">
        <v>4237</v>
      </c>
      <c r="C1231" s="17">
        <v>2.76</v>
      </c>
      <c r="D1231" s="2">
        <v>1.86</v>
      </c>
      <c r="F1231" s="15">
        <v>2.3080000000000003</v>
      </c>
      <c r="G1231" s="17">
        <v>101</v>
      </c>
      <c r="H1231" s="2">
        <v>66</v>
      </c>
      <c r="I1231" s="2">
        <v>63.5</v>
      </c>
      <c r="J1231" s="2">
        <v>66</v>
      </c>
      <c r="K1231" s="2">
        <v>63.5</v>
      </c>
      <c r="L1231" s="2">
        <v>65.3</v>
      </c>
      <c r="M1231" s="2">
        <v>16</v>
      </c>
      <c r="N1231" s="2">
        <v>15.4</v>
      </c>
      <c r="O1231" s="2">
        <v>19</v>
      </c>
      <c r="P1231" s="2">
        <v>18.3</v>
      </c>
      <c r="Q1231" s="2">
        <v>1</v>
      </c>
      <c r="R1231" s="2">
        <v>1</v>
      </c>
      <c r="S1231" s="2">
        <v>27</v>
      </c>
      <c r="T1231" s="2">
        <v>26</v>
      </c>
      <c r="U1231" s="2">
        <v>38</v>
      </c>
      <c r="V1231" s="2">
        <v>36.5</v>
      </c>
      <c r="W1231" s="2">
        <v>3</v>
      </c>
      <c r="X1231" s="2">
        <v>2.9</v>
      </c>
      <c r="Y1231" s="2">
        <v>38</v>
      </c>
      <c r="Z1231" s="2">
        <v>36.5</v>
      </c>
      <c r="AB1231" s="2">
        <v>5</v>
      </c>
      <c r="AE1231" s="2">
        <v>101</v>
      </c>
      <c r="AF1231" s="2">
        <v>32</v>
      </c>
      <c r="AG1231" s="2">
        <v>30.8</v>
      </c>
      <c r="AH1231" s="2">
        <v>32</v>
      </c>
      <c r="AI1231" s="2">
        <v>30.8</v>
      </c>
      <c r="AJ1231" s="2">
        <v>31.7</v>
      </c>
      <c r="AK1231" s="2">
        <v>46</v>
      </c>
      <c r="AL1231" s="2">
        <v>44.2</v>
      </c>
      <c r="AM1231" s="2">
        <v>23</v>
      </c>
      <c r="AN1231" s="2">
        <v>22.1</v>
      </c>
      <c r="AQ1231" s="2">
        <v>27</v>
      </c>
      <c r="AR1231" s="2">
        <v>26</v>
      </c>
      <c r="AS1231" s="2">
        <v>5</v>
      </c>
      <c r="AT1231" s="2">
        <v>4.8</v>
      </c>
      <c r="AU1231" s="2">
        <v>3</v>
      </c>
      <c r="AV1231" s="2">
        <v>2.9</v>
      </c>
      <c r="AW1231" s="2">
        <v>72</v>
      </c>
      <c r="AX1231" s="2">
        <v>69.2</v>
      </c>
      <c r="AZ1231" s="2">
        <v>5</v>
      </c>
      <c r="CA1231" s="2">
        <v>102</v>
      </c>
      <c r="CB1231" s="2">
        <v>44</v>
      </c>
      <c r="CC1231" s="2">
        <v>42.3</v>
      </c>
      <c r="CD1231" s="2">
        <v>44</v>
      </c>
      <c r="CE1231" s="2">
        <v>42.3</v>
      </c>
      <c r="CF1231" s="2">
        <v>43.1</v>
      </c>
      <c r="CG1231" s="2">
        <v>18</v>
      </c>
      <c r="CH1231" s="2">
        <v>17.3</v>
      </c>
      <c r="CI1231" s="2">
        <v>40</v>
      </c>
      <c r="CJ1231" s="2">
        <v>38.5</v>
      </c>
      <c r="CM1231" s="2">
        <v>34</v>
      </c>
      <c r="CN1231" s="2">
        <v>32.700000000000003</v>
      </c>
      <c r="CO1231" s="2">
        <v>10</v>
      </c>
      <c r="CP1231" s="2">
        <v>9.6</v>
      </c>
      <c r="CQ1231" s="2">
        <v>2</v>
      </c>
      <c r="CR1231" s="2">
        <v>1.9</v>
      </c>
      <c r="CS1231" s="2">
        <v>60</v>
      </c>
      <c r="CT1231" s="2">
        <v>57.7</v>
      </c>
      <c r="CV1231" s="2">
        <v>5</v>
      </c>
    </row>
    <row r="1232" spans="1:101" ht="12.75" customHeight="1" x14ac:dyDescent="0.2">
      <c r="A1232">
        <v>8</v>
      </c>
      <c r="B1232" s="2">
        <v>4245</v>
      </c>
      <c r="C1232" s="17">
        <v>2.59</v>
      </c>
      <c r="D1232" s="2">
        <v>2.19</v>
      </c>
      <c r="F1232" s="15">
        <v>2.641</v>
      </c>
      <c r="G1232" s="17">
        <v>112</v>
      </c>
      <c r="H1232" s="2">
        <v>59</v>
      </c>
      <c r="I1232" s="2">
        <v>52.2</v>
      </c>
      <c r="J1232" s="2">
        <v>59</v>
      </c>
      <c r="K1232" s="2">
        <v>52.2</v>
      </c>
      <c r="L1232" s="2">
        <v>52.7</v>
      </c>
      <c r="M1232" s="2">
        <v>25</v>
      </c>
      <c r="N1232" s="2">
        <v>22.1</v>
      </c>
      <c r="O1232" s="2">
        <v>28</v>
      </c>
      <c r="P1232" s="2">
        <v>24.8</v>
      </c>
      <c r="S1232" s="2">
        <v>24</v>
      </c>
      <c r="T1232" s="2">
        <v>21.2</v>
      </c>
      <c r="U1232" s="2">
        <v>35</v>
      </c>
      <c r="V1232" s="2">
        <v>31</v>
      </c>
      <c r="W1232" s="2">
        <v>1</v>
      </c>
      <c r="X1232" s="2">
        <v>0.9</v>
      </c>
      <c r="Y1232" s="2">
        <v>54</v>
      </c>
      <c r="Z1232" s="2">
        <v>47.8</v>
      </c>
      <c r="AA1232" s="2">
        <v>1</v>
      </c>
      <c r="AC1232" s="2">
        <v>2</v>
      </c>
      <c r="AE1232" s="2">
        <v>112</v>
      </c>
      <c r="AF1232" s="2">
        <v>44</v>
      </c>
      <c r="AG1232" s="2">
        <v>38.9</v>
      </c>
      <c r="AH1232" s="2">
        <v>44</v>
      </c>
      <c r="AI1232" s="2">
        <v>38.9</v>
      </c>
      <c r="AJ1232" s="2">
        <v>39.299999999999997</v>
      </c>
      <c r="AK1232" s="2">
        <v>36</v>
      </c>
      <c r="AL1232" s="2">
        <v>31.9</v>
      </c>
      <c r="AM1232" s="2">
        <v>32</v>
      </c>
      <c r="AN1232" s="2">
        <v>28.3</v>
      </c>
      <c r="AQ1232" s="2">
        <v>29</v>
      </c>
      <c r="AR1232" s="2">
        <v>25.7</v>
      </c>
      <c r="AS1232" s="2">
        <v>15</v>
      </c>
      <c r="AT1232" s="2">
        <v>13.3</v>
      </c>
      <c r="AU1232" s="2">
        <v>1</v>
      </c>
      <c r="AV1232" s="2">
        <v>0.9</v>
      </c>
      <c r="AW1232" s="2">
        <v>69</v>
      </c>
      <c r="AX1232" s="2">
        <v>61.1</v>
      </c>
      <c r="AY1232" s="2">
        <v>1</v>
      </c>
      <c r="BA1232" s="2">
        <v>2</v>
      </c>
      <c r="CA1232" s="2">
        <v>114</v>
      </c>
      <c r="CB1232" s="2">
        <v>71</v>
      </c>
      <c r="CC1232" s="2">
        <v>62.3</v>
      </c>
      <c r="CD1232" s="2">
        <v>71</v>
      </c>
      <c r="CE1232" s="2">
        <v>62.3</v>
      </c>
      <c r="CF1232" s="2">
        <v>62.3</v>
      </c>
      <c r="CG1232" s="2">
        <v>12</v>
      </c>
      <c r="CH1232" s="2">
        <v>10.5</v>
      </c>
      <c r="CI1232" s="2">
        <v>31</v>
      </c>
      <c r="CJ1232" s="2">
        <v>27.2</v>
      </c>
      <c r="CM1232" s="2">
        <v>57</v>
      </c>
      <c r="CN1232" s="2">
        <v>50</v>
      </c>
      <c r="CO1232" s="2">
        <v>14</v>
      </c>
      <c r="CP1232" s="2">
        <v>12.3</v>
      </c>
      <c r="CS1232" s="2">
        <v>43</v>
      </c>
      <c r="CT1232" s="2">
        <v>37.700000000000003</v>
      </c>
      <c r="CW1232" s="2">
        <v>2</v>
      </c>
    </row>
    <row r="1233" spans="1:101" ht="12.75" customHeight="1" x14ac:dyDescent="0.2">
      <c r="A1233">
        <v>8</v>
      </c>
      <c r="B1233" s="2">
        <v>4246</v>
      </c>
      <c r="G1233" s="17">
        <v>7</v>
      </c>
      <c r="AE1233" s="2">
        <v>7</v>
      </c>
      <c r="CA1233" s="2">
        <v>7</v>
      </c>
    </row>
    <row r="1234" spans="1:101" ht="12.75" customHeight="1" x14ac:dyDescent="0.2">
      <c r="A1234">
        <v>8</v>
      </c>
      <c r="B1234" s="2">
        <v>4249</v>
      </c>
      <c r="C1234" s="17">
        <v>3.05</v>
      </c>
      <c r="D1234" s="2">
        <v>2.92</v>
      </c>
      <c r="F1234" s="15">
        <v>2.87</v>
      </c>
      <c r="G1234" s="17">
        <v>202</v>
      </c>
      <c r="H1234" s="2">
        <v>140</v>
      </c>
      <c r="I1234" s="2">
        <v>68.599999999999994</v>
      </c>
      <c r="J1234" s="2">
        <v>140</v>
      </c>
      <c r="K1234" s="2">
        <v>68.599999999999994</v>
      </c>
      <c r="L1234" s="2">
        <v>69.3</v>
      </c>
      <c r="M1234" s="2">
        <v>19</v>
      </c>
      <c r="N1234" s="2">
        <v>9.3000000000000007</v>
      </c>
      <c r="O1234" s="2">
        <v>43</v>
      </c>
      <c r="P1234" s="2">
        <v>21.1</v>
      </c>
      <c r="S1234" s="2">
        <v>43</v>
      </c>
      <c r="T1234" s="2">
        <v>21.1</v>
      </c>
      <c r="U1234" s="2">
        <v>97</v>
      </c>
      <c r="V1234" s="2">
        <v>47.5</v>
      </c>
      <c r="W1234" s="2">
        <v>2</v>
      </c>
      <c r="X1234" s="2">
        <v>1</v>
      </c>
      <c r="Y1234" s="2">
        <v>64</v>
      </c>
      <c r="Z1234" s="2">
        <v>31.4</v>
      </c>
      <c r="AA1234" s="2">
        <v>1</v>
      </c>
      <c r="AB1234" s="2">
        <v>2</v>
      </c>
      <c r="AC1234" s="2">
        <v>3</v>
      </c>
      <c r="AE1234" s="2">
        <v>203</v>
      </c>
      <c r="AF1234" s="2">
        <v>143</v>
      </c>
      <c r="AG1234" s="2">
        <v>69.8</v>
      </c>
      <c r="AH1234" s="2">
        <v>143</v>
      </c>
      <c r="AI1234" s="2">
        <v>69.8</v>
      </c>
      <c r="AJ1234" s="2">
        <v>70.400000000000006</v>
      </c>
      <c r="AK1234" s="2">
        <v>28</v>
      </c>
      <c r="AL1234" s="2">
        <v>13.7</v>
      </c>
      <c r="AM1234" s="2">
        <v>32</v>
      </c>
      <c r="AN1234" s="2">
        <v>15.6</v>
      </c>
      <c r="AQ1234" s="2">
        <v>65</v>
      </c>
      <c r="AR1234" s="2">
        <v>31.7</v>
      </c>
      <c r="AS1234" s="2">
        <v>78</v>
      </c>
      <c r="AT1234" s="2">
        <v>38</v>
      </c>
      <c r="AU1234" s="2">
        <v>2</v>
      </c>
      <c r="AV1234" s="2">
        <v>1</v>
      </c>
      <c r="AW1234" s="2">
        <v>62</v>
      </c>
      <c r="AX1234" s="2">
        <v>30.2</v>
      </c>
      <c r="AZ1234" s="2">
        <v>2</v>
      </c>
      <c r="BA1234" s="2">
        <v>3</v>
      </c>
      <c r="CA1234" s="2">
        <v>202</v>
      </c>
      <c r="CB1234" s="2">
        <v>140</v>
      </c>
      <c r="CC1234" s="2">
        <v>68.599999999999994</v>
      </c>
      <c r="CD1234" s="2">
        <v>140</v>
      </c>
      <c r="CE1234" s="2">
        <v>68.599999999999994</v>
      </c>
      <c r="CF1234" s="2">
        <v>69.3</v>
      </c>
      <c r="CG1234" s="2">
        <v>15</v>
      </c>
      <c r="CH1234" s="2">
        <v>7.4</v>
      </c>
      <c r="CI1234" s="2">
        <v>47</v>
      </c>
      <c r="CJ1234" s="2">
        <v>23</v>
      </c>
      <c r="CM1234" s="2">
        <v>84</v>
      </c>
      <c r="CN1234" s="2">
        <v>41.2</v>
      </c>
      <c r="CO1234" s="2">
        <v>56</v>
      </c>
      <c r="CP1234" s="2">
        <v>27.5</v>
      </c>
      <c r="CQ1234" s="2">
        <v>2</v>
      </c>
      <c r="CR1234" s="2">
        <v>1</v>
      </c>
      <c r="CS1234" s="2">
        <v>64</v>
      </c>
      <c r="CT1234" s="2">
        <v>31.4</v>
      </c>
      <c r="CU1234" s="2">
        <v>1</v>
      </c>
      <c r="CV1234" s="2">
        <v>2</v>
      </c>
      <c r="CW1234" s="2">
        <v>3</v>
      </c>
    </row>
    <row r="1235" spans="1:101" ht="12.75" customHeight="1" x14ac:dyDescent="0.2">
      <c r="A1235">
        <v>8</v>
      </c>
      <c r="B1235" s="2">
        <v>4260</v>
      </c>
    </row>
    <row r="1236" spans="1:101" ht="12.75" customHeight="1" x14ac:dyDescent="0.2">
      <c r="A1236">
        <v>8</v>
      </c>
      <c r="B1236" s="2">
        <v>4261</v>
      </c>
      <c r="C1236" s="17">
        <v>2.93</v>
      </c>
      <c r="D1236" s="2">
        <v>2.6</v>
      </c>
      <c r="F1236" s="15">
        <v>2.7680000000000002</v>
      </c>
      <c r="G1236" s="17">
        <v>79</v>
      </c>
      <c r="H1236" s="2">
        <v>55</v>
      </c>
      <c r="I1236" s="2">
        <v>67.900000000000006</v>
      </c>
      <c r="J1236" s="2">
        <v>55</v>
      </c>
      <c r="K1236" s="2">
        <v>67.900000000000006</v>
      </c>
      <c r="L1236" s="2">
        <v>69.599999999999994</v>
      </c>
      <c r="M1236" s="2">
        <v>14</v>
      </c>
      <c r="N1236" s="2">
        <v>17.3</v>
      </c>
      <c r="O1236" s="2">
        <v>10</v>
      </c>
      <c r="P1236" s="2">
        <v>12.3</v>
      </c>
      <c r="S1236" s="2">
        <v>17</v>
      </c>
      <c r="T1236" s="2">
        <v>21</v>
      </c>
      <c r="U1236" s="2">
        <v>38</v>
      </c>
      <c r="V1236" s="2">
        <v>46.9</v>
      </c>
      <c r="W1236" s="2">
        <v>2</v>
      </c>
      <c r="X1236" s="2">
        <v>2.5</v>
      </c>
      <c r="Y1236" s="2">
        <v>26</v>
      </c>
      <c r="Z1236" s="2">
        <v>32.1</v>
      </c>
      <c r="AB1236" s="2">
        <v>1</v>
      </c>
      <c r="AC1236" s="2">
        <v>3</v>
      </c>
      <c r="AE1236" s="2">
        <v>79</v>
      </c>
      <c r="AF1236" s="2">
        <v>50</v>
      </c>
      <c r="AG1236" s="2">
        <v>61.7</v>
      </c>
      <c r="AH1236" s="2">
        <v>50</v>
      </c>
      <c r="AI1236" s="2">
        <v>61.7</v>
      </c>
      <c r="AJ1236" s="2">
        <v>63.3</v>
      </c>
      <c r="AK1236" s="2">
        <v>14</v>
      </c>
      <c r="AL1236" s="2">
        <v>17.3</v>
      </c>
      <c r="AM1236" s="2">
        <v>15</v>
      </c>
      <c r="AN1236" s="2">
        <v>18.5</v>
      </c>
      <c r="AQ1236" s="2">
        <v>33</v>
      </c>
      <c r="AR1236" s="2">
        <v>40.700000000000003</v>
      </c>
      <c r="AS1236" s="2">
        <v>17</v>
      </c>
      <c r="AT1236" s="2">
        <v>21</v>
      </c>
      <c r="AU1236" s="2">
        <v>2</v>
      </c>
      <c r="AV1236" s="2">
        <v>2.5</v>
      </c>
      <c r="AW1236" s="2">
        <v>31</v>
      </c>
      <c r="AX1236" s="2">
        <v>38.299999999999997</v>
      </c>
      <c r="AZ1236" s="2">
        <v>1</v>
      </c>
      <c r="BA1236" s="2">
        <v>3</v>
      </c>
      <c r="CA1236" s="2">
        <v>79</v>
      </c>
      <c r="CB1236" s="2">
        <v>50</v>
      </c>
      <c r="CC1236" s="2">
        <v>61.7</v>
      </c>
      <c r="CD1236" s="2">
        <v>50</v>
      </c>
      <c r="CE1236" s="2">
        <v>61.7</v>
      </c>
      <c r="CF1236" s="2">
        <v>63.3</v>
      </c>
      <c r="CG1236" s="2">
        <v>6</v>
      </c>
      <c r="CH1236" s="2">
        <v>7.4</v>
      </c>
      <c r="CI1236" s="2">
        <v>23</v>
      </c>
      <c r="CJ1236" s="2">
        <v>28.4</v>
      </c>
      <c r="CM1236" s="2">
        <v>28</v>
      </c>
      <c r="CN1236" s="2">
        <v>34.6</v>
      </c>
      <c r="CO1236" s="2">
        <v>22</v>
      </c>
      <c r="CP1236" s="2">
        <v>27.2</v>
      </c>
      <c r="CQ1236" s="2">
        <v>2</v>
      </c>
      <c r="CR1236" s="2">
        <v>2.5</v>
      </c>
      <c r="CS1236" s="2">
        <v>31</v>
      </c>
      <c r="CT1236" s="2">
        <v>38.299999999999997</v>
      </c>
      <c r="CV1236" s="2">
        <v>1</v>
      </c>
      <c r="CW1236" s="2">
        <v>3</v>
      </c>
    </row>
    <row r="1237" spans="1:101" ht="12.75" customHeight="1" x14ac:dyDescent="0.2">
      <c r="A1237">
        <v>8</v>
      </c>
      <c r="B1237" s="2">
        <v>4262</v>
      </c>
      <c r="C1237" s="17">
        <v>2.85</v>
      </c>
      <c r="D1237" s="2">
        <v>2.08</v>
      </c>
      <c r="F1237" s="15">
        <v>2.8089999999999997</v>
      </c>
      <c r="G1237" s="17">
        <v>181</v>
      </c>
      <c r="H1237" s="2">
        <v>125</v>
      </c>
      <c r="I1237" s="2">
        <v>68.7</v>
      </c>
      <c r="J1237" s="2">
        <v>125</v>
      </c>
      <c r="K1237" s="2">
        <v>68.7</v>
      </c>
      <c r="L1237" s="2">
        <v>69.099999999999994</v>
      </c>
      <c r="M1237" s="2">
        <v>27</v>
      </c>
      <c r="N1237" s="2">
        <v>14.8</v>
      </c>
      <c r="O1237" s="2">
        <v>29</v>
      </c>
      <c r="P1237" s="2">
        <v>15.9</v>
      </c>
      <c r="Q1237" s="2">
        <v>3</v>
      </c>
      <c r="R1237" s="2">
        <v>1.6</v>
      </c>
      <c r="S1237" s="2">
        <v>54</v>
      </c>
      <c r="T1237" s="2">
        <v>29.7</v>
      </c>
      <c r="U1237" s="2">
        <v>68</v>
      </c>
      <c r="V1237" s="2">
        <v>37.4</v>
      </c>
      <c r="W1237" s="2">
        <v>1</v>
      </c>
      <c r="X1237" s="2">
        <v>0.5</v>
      </c>
      <c r="Y1237" s="2">
        <v>57</v>
      </c>
      <c r="Z1237" s="2">
        <v>31.3</v>
      </c>
      <c r="AE1237" s="2">
        <v>178</v>
      </c>
      <c r="AF1237" s="2">
        <v>69</v>
      </c>
      <c r="AG1237" s="2">
        <v>38.1</v>
      </c>
      <c r="AH1237" s="2">
        <v>69</v>
      </c>
      <c r="AI1237" s="2">
        <v>38.1</v>
      </c>
      <c r="AJ1237" s="2">
        <v>38.799999999999997</v>
      </c>
      <c r="AK1237" s="2">
        <v>67</v>
      </c>
      <c r="AL1237" s="2">
        <v>37</v>
      </c>
      <c r="AM1237" s="2">
        <v>42</v>
      </c>
      <c r="AN1237" s="2">
        <v>23.2</v>
      </c>
      <c r="AO1237" s="2">
        <v>1</v>
      </c>
      <c r="AP1237" s="2">
        <v>0.6</v>
      </c>
      <c r="AQ1237" s="2">
        <v>47</v>
      </c>
      <c r="AR1237" s="2">
        <v>26</v>
      </c>
      <c r="AS1237" s="2">
        <v>21</v>
      </c>
      <c r="AT1237" s="2">
        <v>11.6</v>
      </c>
      <c r="AU1237" s="2">
        <v>3</v>
      </c>
      <c r="AV1237" s="2">
        <v>1.7</v>
      </c>
      <c r="AW1237" s="2">
        <v>112</v>
      </c>
      <c r="AX1237" s="2">
        <v>61.9</v>
      </c>
      <c r="AY1237" s="2">
        <v>1</v>
      </c>
      <c r="CA1237" s="2">
        <v>180</v>
      </c>
      <c r="CB1237" s="2">
        <v>120</v>
      </c>
      <c r="CC1237" s="2">
        <v>65.900000000000006</v>
      </c>
      <c r="CD1237" s="2">
        <v>120</v>
      </c>
      <c r="CE1237" s="2">
        <v>65.900000000000006</v>
      </c>
      <c r="CF1237" s="2">
        <v>66.7</v>
      </c>
      <c r="CG1237" s="2">
        <v>13</v>
      </c>
      <c r="CH1237" s="2">
        <v>7.1</v>
      </c>
      <c r="CI1237" s="2">
        <v>47</v>
      </c>
      <c r="CJ1237" s="2">
        <v>25.8</v>
      </c>
      <c r="CK1237" s="2">
        <v>2</v>
      </c>
      <c r="CL1237" s="2">
        <v>1.1000000000000001</v>
      </c>
      <c r="CM1237" s="2">
        <v>68</v>
      </c>
      <c r="CN1237" s="2">
        <v>37.4</v>
      </c>
      <c r="CO1237" s="2">
        <v>50</v>
      </c>
      <c r="CP1237" s="2">
        <v>27.5</v>
      </c>
      <c r="CQ1237" s="2">
        <v>2</v>
      </c>
      <c r="CR1237" s="2">
        <v>1.1000000000000001</v>
      </c>
      <c r="CS1237" s="2">
        <v>62</v>
      </c>
      <c r="CT1237" s="2">
        <v>34.1</v>
      </c>
    </row>
    <row r="1238" spans="1:101" ht="12.75" customHeight="1" x14ac:dyDescent="0.2">
      <c r="A1238">
        <v>8</v>
      </c>
      <c r="B1238" s="2">
        <v>4263</v>
      </c>
      <c r="G1238" s="17">
        <v>2</v>
      </c>
      <c r="AE1238" s="2">
        <v>2</v>
      </c>
      <c r="CA1238" s="2">
        <v>2</v>
      </c>
    </row>
    <row r="1239" spans="1:101" ht="12.75" customHeight="1" x14ac:dyDescent="0.2">
      <c r="A1239">
        <v>8</v>
      </c>
      <c r="B1239" s="2">
        <v>4267</v>
      </c>
    </row>
    <row r="1240" spans="1:101" ht="12.75" customHeight="1" x14ac:dyDescent="0.2">
      <c r="A1240">
        <v>8</v>
      </c>
      <c r="B1240" s="2">
        <v>4272</v>
      </c>
    </row>
    <row r="1241" spans="1:101" ht="12.75" customHeight="1" x14ac:dyDescent="0.2">
      <c r="A1241">
        <v>8</v>
      </c>
      <c r="B1241" s="2">
        <v>4274</v>
      </c>
    </row>
    <row r="1242" spans="1:101" ht="12.75" customHeight="1" x14ac:dyDescent="0.2">
      <c r="A1242">
        <v>8</v>
      </c>
      <c r="B1242" s="2">
        <v>4277</v>
      </c>
    </row>
    <row r="1243" spans="1:101" ht="12.75" customHeight="1" x14ac:dyDescent="0.2">
      <c r="A1243">
        <v>8</v>
      </c>
      <c r="B1243" s="2">
        <v>4278</v>
      </c>
      <c r="C1243" s="17">
        <v>1.8</v>
      </c>
      <c r="D1243" s="2">
        <v>1.2</v>
      </c>
      <c r="F1243" s="15">
        <v>1.8</v>
      </c>
      <c r="G1243" s="17">
        <v>10</v>
      </c>
      <c r="H1243" s="2">
        <v>1</v>
      </c>
      <c r="I1243" s="2">
        <v>10</v>
      </c>
      <c r="J1243" s="2">
        <v>1</v>
      </c>
      <c r="K1243" s="2">
        <v>10</v>
      </c>
      <c r="L1243" s="2">
        <v>10</v>
      </c>
      <c r="M1243" s="2">
        <v>4</v>
      </c>
      <c r="N1243" s="2">
        <v>40</v>
      </c>
      <c r="O1243" s="2">
        <v>5</v>
      </c>
      <c r="P1243" s="2">
        <v>50</v>
      </c>
      <c r="U1243" s="2">
        <v>1</v>
      </c>
      <c r="V1243" s="2">
        <v>10</v>
      </c>
      <c r="Y1243" s="2">
        <v>9</v>
      </c>
      <c r="Z1243" s="2">
        <v>90</v>
      </c>
      <c r="AE1243" s="2">
        <v>10</v>
      </c>
      <c r="AK1243" s="2">
        <v>8</v>
      </c>
      <c r="AL1243" s="2">
        <v>80</v>
      </c>
      <c r="AM1243" s="2">
        <v>2</v>
      </c>
      <c r="AN1243" s="2">
        <v>20</v>
      </c>
      <c r="AW1243" s="2">
        <v>10</v>
      </c>
      <c r="AX1243" s="2">
        <v>100</v>
      </c>
      <c r="CA1243" s="2">
        <v>10</v>
      </c>
      <c r="CG1243" s="2">
        <v>2</v>
      </c>
      <c r="CH1243" s="2">
        <v>20</v>
      </c>
      <c r="CI1243" s="2">
        <v>8</v>
      </c>
      <c r="CJ1243" s="2">
        <v>80</v>
      </c>
      <c r="CS1243" s="2">
        <v>10</v>
      </c>
      <c r="CT1243" s="2">
        <v>100</v>
      </c>
    </row>
    <row r="1244" spans="1:101" ht="12.75" customHeight="1" x14ac:dyDescent="0.2">
      <c r="A1244">
        <v>8</v>
      </c>
      <c r="B1244" s="2">
        <v>4281</v>
      </c>
      <c r="G1244" s="17">
        <v>3</v>
      </c>
      <c r="AE1244" s="2">
        <v>3</v>
      </c>
      <c r="CA1244" s="2">
        <v>3</v>
      </c>
    </row>
    <row r="1245" spans="1:101" ht="12.75" customHeight="1" x14ac:dyDescent="0.2">
      <c r="A1245">
        <v>8</v>
      </c>
      <c r="B1245" s="2">
        <v>4283</v>
      </c>
      <c r="G1245" s="17">
        <v>3</v>
      </c>
      <c r="AE1245" s="2">
        <v>3</v>
      </c>
      <c r="CA1245" s="2">
        <v>3</v>
      </c>
    </row>
    <row r="1246" spans="1:101" ht="12.75" customHeight="1" x14ac:dyDescent="0.2">
      <c r="A1246">
        <v>8</v>
      </c>
      <c r="B1246" s="2">
        <v>4288</v>
      </c>
      <c r="G1246" s="17">
        <v>5</v>
      </c>
      <c r="AE1246" s="2">
        <v>5</v>
      </c>
      <c r="CA1246" s="2">
        <v>5</v>
      </c>
    </row>
    <row r="1247" spans="1:101" ht="12.75" customHeight="1" x14ac:dyDescent="0.2">
      <c r="A1247">
        <v>8</v>
      </c>
      <c r="B1247" s="2">
        <v>4311</v>
      </c>
      <c r="C1247" s="17">
        <v>2.88</v>
      </c>
      <c r="D1247" s="2">
        <v>2.31</v>
      </c>
      <c r="F1247" s="15">
        <v>2.8260000000000001</v>
      </c>
      <c r="G1247" s="17">
        <v>200</v>
      </c>
      <c r="H1247" s="2">
        <v>135</v>
      </c>
      <c r="I1247" s="2">
        <v>66.8</v>
      </c>
      <c r="J1247" s="2">
        <v>135</v>
      </c>
      <c r="K1247" s="2">
        <v>66.8</v>
      </c>
      <c r="L1247" s="2">
        <v>67.5</v>
      </c>
      <c r="M1247" s="2">
        <v>24</v>
      </c>
      <c r="N1247" s="2">
        <v>11.9</v>
      </c>
      <c r="O1247" s="2">
        <v>41</v>
      </c>
      <c r="P1247" s="2">
        <v>20.3</v>
      </c>
      <c r="Q1247" s="2">
        <v>3</v>
      </c>
      <c r="R1247" s="2">
        <v>1.5</v>
      </c>
      <c r="S1247" s="2">
        <v>52</v>
      </c>
      <c r="T1247" s="2">
        <v>25.7</v>
      </c>
      <c r="U1247" s="2">
        <v>80</v>
      </c>
      <c r="V1247" s="2">
        <v>39.6</v>
      </c>
      <c r="W1247" s="2">
        <v>2</v>
      </c>
      <c r="X1247" s="2">
        <v>1</v>
      </c>
      <c r="Y1247" s="2">
        <v>67</v>
      </c>
      <c r="Z1247" s="2">
        <v>33.200000000000003</v>
      </c>
      <c r="AA1247" s="2">
        <v>1</v>
      </c>
      <c r="AB1247" s="2">
        <v>5</v>
      </c>
      <c r="AC1247" s="2">
        <v>1</v>
      </c>
      <c r="AE1247" s="2">
        <v>202</v>
      </c>
      <c r="AF1247" s="2">
        <v>91</v>
      </c>
      <c r="AG1247" s="2">
        <v>44.6</v>
      </c>
      <c r="AH1247" s="2">
        <v>91</v>
      </c>
      <c r="AI1247" s="2">
        <v>44.6</v>
      </c>
      <c r="AJ1247" s="2">
        <v>45</v>
      </c>
      <c r="AK1247" s="2">
        <v>65</v>
      </c>
      <c r="AL1247" s="2">
        <v>31.9</v>
      </c>
      <c r="AM1247" s="2">
        <v>46</v>
      </c>
      <c r="AN1247" s="2">
        <v>22.5</v>
      </c>
      <c r="AQ1247" s="2">
        <v>49</v>
      </c>
      <c r="AR1247" s="2">
        <v>24</v>
      </c>
      <c r="AS1247" s="2">
        <v>42</v>
      </c>
      <c r="AT1247" s="2">
        <v>20.6</v>
      </c>
      <c r="AU1247" s="2">
        <v>2</v>
      </c>
      <c r="AV1247" s="2">
        <v>1</v>
      </c>
      <c r="AW1247" s="2">
        <v>113</v>
      </c>
      <c r="AX1247" s="2">
        <v>55.4</v>
      </c>
      <c r="AY1247" s="2">
        <v>1</v>
      </c>
      <c r="AZ1247" s="2">
        <v>3</v>
      </c>
      <c r="BA1247" s="2">
        <v>1</v>
      </c>
      <c r="CA1247" s="2">
        <v>201</v>
      </c>
      <c r="CB1247" s="2">
        <v>144</v>
      </c>
      <c r="CC1247" s="2">
        <v>70.900000000000006</v>
      </c>
      <c r="CD1247" s="2">
        <v>144</v>
      </c>
      <c r="CE1247" s="2">
        <v>70.900000000000006</v>
      </c>
      <c r="CF1247" s="2">
        <v>71.599999999999994</v>
      </c>
      <c r="CG1247" s="2">
        <v>18</v>
      </c>
      <c r="CH1247" s="2">
        <v>8.9</v>
      </c>
      <c r="CI1247" s="2">
        <v>39</v>
      </c>
      <c r="CJ1247" s="2">
        <v>19.2</v>
      </c>
      <c r="CK1247" s="2">
        <v>1</v>
      </c>
      <c r="CL1247" s="2">
        <v>0.5</v>
      </c>
      <c r="CM1247" s="2">
        <v>94</v>
      </c>
      <c r="CN1247" s="2">
        <v>46.3</v>
      </c>
      <c r="CO1247" s="2">
        <v>49</v>
      </c>
      <c r="CP1247" s="2">
        <v>24.1</v>
      </c>
      <c r="CQ1247" s="2">
        <v>2</v>
      </c>
      <c r="CR1247" s="2">
        <v>1</v>
      </c>
      <c r="CS1247" s="2">
        <v>59</v>
      </c>
      <c r="CT1247" s="2">
        <v>29.1</v>
      </c>
      <c r="CU1247" s="2">
        <v>2</v>
      </c>
      <c r="CV1247" s="2">
        <v>3</v>
      </c>
      <c r="CW1247" s="2">
        <v>1</v>
      </c>
    </row>
    <row r="1248" spans="1:101" ht="12.75" customHeight="1" x14ac:dyDescent="0.2">
      <c r="A1248">
        <v>8</v>
      </c>
      <c r="B1248" s="2">
        <v>4318</v>
      </c>
      <c r="C1248" s="17">
        <v>3.25</v>
      </c>
      <c r="D1248" s="2">
        <v>2.58</v>
      </c>
      <c r="F1248" s="15">
        <v>2.9829999999999997</v>
      </c>
      <c r="G1248" s="17">
        <v>229</v>
      </c>
      <c r="H1248" s="2">
        <v>188</v>
      </c>
      <c r="I1248" s="2">
        <v>81.400000000000006</v>
      </c>
      <c r="J1248" s="2">
        <v>188</v>
      </c>
      <c r="K1248" s="2">
        <v>81.400000000000006</v>
      </c>
      <c r="L1248" s="2">
        <v>82.1</v>
      </c>
      <c r="M1248" s="2">
        <v>13</v>
      </c>
      <c r="N1248" s="2">
        <v>5.6</v>
      </c>
      <c r="O1248" s="2">
        <v>28</v>
      </c>
      <c r="P1248" s="2">
        <v>12.1</v>
      </c>
      <c r="S1248" s="2">
        <v>71</v>
      </c>
      <c r="T1248" s="2">
        <v>30.7</v>
      </c>
      <c r="U1248" s="2">
        <v>117</v>
      </c>
      <c r="V1248" s="2">
        <v>50.6</v>
      </c>
      <c r="W1248" s="2">
        <v>2</v>
      </c>
      <c r="X1248" s="2">
        <v>0.9</v>
      </c>
      <c r="Y1248" s="2">
        <v>43</v>
      </c>
      <c r="Z1248" s="2">
        <v>18.600000000000001</v>
      </c>
      <c r="AE1248" s="2">
        <v>229</v>
      </c>
      <c r="AF1248" s="2">
        <v>136</v>
      </c>
      <c r="AG1248" s="2">
        <v>58.9</v>
      </c>
      <c r="AH1248" s="2">
        <v>136</v>
      </c>
      <c r="AI1248" s="2">
        <v>58.9</v>
      </c>
      <c r="AJ1248" s="2">
        <v>59.4</v>
      </c>
      <c r="AK1248" s="2">
        <v>40</v>
      </c>
      <c r="AL1248" s="2">
        <v>17.3</v>
      </c>
      <c r="AM1248" s="2">
        <v>53</v>
      </c>
      <c r="AN1248" s="2">
        <v>22.9</v>
      </c>
      <c r="AQ1248" s="2">
        <v>93</v>
      </c>
      <c r="AR1248" s="2">
        <v>40.299999999999997</v>
      </c>
      <c r="AS1248" s="2">
        <v>43</v>
      </c>
      <c r="AT1248" s="2">
        <v>18.600000000000001</v>
      </c>
      <c r="AU1248" s="2">
        <v>2</v>
      </c>
      <c r="AV1248" s="2">
        <v>0.9</v>
      </c>
      <c r="AW1248" s="2">
        <v>95</v>
      </c>
      <c r="AX1248" s="2">
        <v>41.1</v>
      </c>
      <c r="CA1248" s="2">
        <v>229</v>
      </c>
      <c r="CB1248" s="2">
        <v>171</v>
      </c>
      <c r="CC1248" s="2">
        <v>74</v>
      </c>
      <c r="CD1248" s="2">
        <v>171</v>
      </c>
      <c r="CE1248" s="2">
        <v>74</v>
      </c>
      <c r="CF1248" s="2">
        <v>74.7</v>
      </c>
      <c r="CG1248" s="2">
        <v>15</v>
      </c>
      <c r="CH1248" s="2">
        <v>6.5</v>
      </c>
      <c r="CI1248" s="2">
        <v>43</v>
      </c>
      <c r="CJ1248" s="2">
        <v>18.600000000000001</v>
      </c>
      <c r="CK1248" s="2">
        <v>1</v>
      </c>
      <c r="CL1248" s="2">
        <v>0.4</v>
      </c>
      <c r="CM1248" s="2">
        <v>92</v>
      </c>
      <c r="CN1248" s="2">
        <v>39.799999999999997</v>
      </c>
      <c r="CO1248" s="2">
        <v>78</v>
      </c>
      <c r="CP1248" s="2">
        <v>33.799999999999997</v>
      </c>
      <c r="CQ1248" s="2">
        <v>2</v>
      </c>
      <c r="CR1248" s="2">
        <v>0.9</v>
      </c>
      <c r="CS1248" s="2">
        <v>60</v>
      </c>
      <c r="CT1248" s="2">
        <v>26</v>
      </c>
    </row>
    <row r="1249" spans="1:101" ht="12.75" customHeight="1" x14ac:dyDescent="0.2">
      <c r="A1249">
        <v>8</v>
      </c>
      <c r="B1249" s="2">
        <v>4334</v>
      </c>
      <c r="C1249" s="17">
        <v>3.39</v>
      </c>
      <c r="D1249" s="2">
        <v>2.82</v>
      </c>
      <c r="F1249" s="15">
        <v>3.137</v>
      </c>
      <c r="G1249" s="17">
        <v>304</v>
      </c>
      <c r="H1249" s="2">
        <v>242</v>
      </c>
      <c r="I1249" s="2">
        <v>79.599999999999994</v>
      </c>
      <c r="J1249" s="2">
        <v>242</v>
      </c>
      <c r="K1249" s="2">
        <v>79.599999999999994</v>
      </c>
      <c r="L1249" s="2">
        <v>79.599999999999994</v>
      </c>
      <c r="M1249" s="2">
        <v>13</v>
      </c>
      <c r="N1249" s="2">
        <v>4.3</v>
      </c>
      <c r="O1249" s="2">
        <v>49</v>
      </c>
      <c r="P1249" s="2">
        <v>16.100000000000001</v>
      </c>
      <c r="S1249" s="2">
        <v>48</v>
      </c>
      <c r="T1249" s="2">
        <v>15.8</v>
      </c>
      <c r="U1249" s="2">
        <v>194</v>
      </c>
      <c r="V1249" s="2">
        <v>63.8</v>
      </c>
      <c r="Y1249" s="2">
        <v>62</v>
      </c>
      <c r="Z1249" s="2">
        <v>20.399999999999999</v>
      </c>
      <c r="AB1249" s="2">
        <v>1</v>
      </c>
      <c r="AC1249" s="2">
        <v>5</v>
      </c>
      <c r="AE1249" s="2">
        <v>304</v>
      </c>
      <c r="AF1249" s="2">
        <v>202</v>
      </c>
      <c r="AG1249" s="2">
        <v>66.400000000000006</v>
      </c>
      <c r="AH1249" s="2">
        <v>202</v>
      </c>
      <c r="AI1249" s="2">
        <v>66.400000000000006</v>
      </c>
      <c r="AJ1249" s="2">
        <v>66.400000000000006</v>
      </c>
      <c r="AK1249" s="2">
        <v>48</v>
      </c>
      <c r="AL1249" s="2">
        <v>15.8</v>
      </c>
      <c r="AM1249" s="2">
        <v>54</v>
      </c>
      <c r="AN1249" s="2">
        <v>17.8</v>
      </c>
      <c r="AQ1249" s="2">
        <v>107</v>
      </c>
      <c r="AR1249" s="2">
        <v>35.200000000000003</v>
      </c>
      <c r="AS1249" s="2">
        <v>95</v>
      </c>
      <c r="AT1249" s="2">
        <v>31.3</v>
      </c>
      <c r="AW1249" s="2">
        <v>102</v>
      </c>
      <c r="AX1249" s="2">
        <v>33.6</v>
      </c>
      <c r="AZ1249" s="2">
        <v>1</v>
      </c>
      <c r="BA1249" s="2">
        <v>5</v>
      </c>
      <c r="CA1249" s="2">
        <v>304</v>
      </c>
      <c r="CB1249" s="2">
        <v>244</v>
      </c>
      <c r="CC1249" s="2">
        <v>80.3</v>
      </c>
      <c r="CD1249" s="2">
        <v>244</v>
      </c>
      <c r="CE1249" s="2">
        <v>80.3</v>
      </c>
      <c r="CF1249" s="2">
        <v>80.3</v>
      </c>
      <c r="CG1249" s="2">
        <v>13</v>
      </c>
      <c r="CH1249" s="2">
        <v>4.3</v>
      </c>
      <c r="CI1249" s="2">
        <v>47</v>
      </c>
      <c r="CJ1249" s="2">
        <v>15.5</v>
      </c>
      <c r="CM1249" s="2">
        <v>129</v>
      </c>
      <c r="CN1249" s="2">
        <v>42.4</v>
      </c>
      <c r="CO1249" s="2">
        <v>115</v>
      </c>
      <c r="CP1249" s="2">
        <v>37.799999999999997</v>
      </c>
      <c r="CS1249" s="2">
        <v>60</v>
      </c>
      <c r="CT1249" s="2">
        <v>19.7</v>
      </c>
      <c r="CV1249" s="2">
        <v>1</v>
      </c>
      <c r="CW1249" s="2">
        <v>5</v>
      </c>
    </row>
    <row r="1250" spans="1:101" ht="12.75" customHeight="1" x14ac:dyDescent="0.2">
      <c r="A1250">
        <v>8</v>
      </c>
      <c r="B1250" s="2">
        <v>4335</v>
      </c>
      <c r="C1250" s="17">
        <v>2.63</v>
      </c>
      <c r="D1250" s="2">
        <v>2.77</v>
      </c>
      <c r="F1250" s="15">
        <v>2.6170000000000004</v>
      </c>
      <c r="G1250" s="17">
        <v>52</v>
      </c>
      <c r="H1250" s="2">
        <v>32</v>
      </c>
      <c r="I1250" s="2">
        <v>61.5</v>
      </c>
      <c r="J1250" s="2">
        <v>32</v>
      </c>
      <c r="K1250" s="2">
        <v>61.5</v>
      </c>
      <c r="L1250" s="2">
        <v>61.5</v>
      </c>
      <c r="M1250" s="2">
        <v>8</v>
      </c>
      <c r="N1250" s="2">
        <v>15.4</v>
      </c>
      <c r="O1250" s="2">
        <v>12</v>
      </c>
      <c r="P1250" s="2">
        <v>23.1</v>
      </c>
      <c r="Q1250" s="2">
        <v>2</v>
      </c>
      <c r="R1250" s="2">
        <v>3.8</v>
      </c>
      <c r="S1250" s="2">
        <v>15</v>
      </c>
      <c r="T1250" s="2">
        <v>28.8</v>
      </c>
      <c r="U1250" s="2">
        <v>15</v>
      </c>
      <c r="V1250" s="2">
        <v>28.8</v>
      </c>
      <c r="Y1250" s="2">
        <v>20</v>
      </c>
      <c r="Z1250" s="2">
        <v>38.5</v>
      </c>
      <c r="AE1250" s="2">
        <v>52</v>
      </c>
      <c r="AF1250" s="2">
        <v>32</v>
      </c>
      <c r="AG1250" s="2">
        <v>61.5</v>
      </c>
      <c r="AH1250" s="2">
        <v>32</v>
      </c>
      <c r="AI1250" s="2">
        <v>61.5</v>
      </c>
      <c r="AJ1250" s="2">
        <v>61.5</v>
      </c>
      <c r="AK1250" s="2">
        <v>9</v>
      </c>
      <c r="AL1250" s="2">
        <v>17.3</v>
      </c>
      <c r="AM1250" s="2">
        <v>11</v>
      </c>
      <c r="AN1250" s="2">
        <v>21.2</v>
      </c>
      <c r="AQ1250" s="2">
        <v>15</v>
      </c>
      <c r="AR1250" s="2">
        <v>28.8</v>
      </c>
      <c r="AS1250" s="2">
        <v>17</v>
      </c>
      <c r="AT1250" s="2">
        <v>32.700000000000003</v>
      </c>
      <c r="AW1250" s="2">
        <v>20</v>
      </c>
      <c r="AX1250" s="2">
        <v>38.5</v>
      </c>
      <c r="CA1250" s="2">
        <v>52</v>
      </c>
      <c r="CB1250" s="2">
        <v>36</v>
      </c>
      <c r="CC1250" s="2">
        <v>69.2</v>
      </c>
      <c r="CD1250" s="2">
        <v>36</v>
      </c>
      <c r="CE1250" s="2">
        <v>69.2</v>
      </c>
      <c r="CF1250" s="2">
        <v>69.2</v>
      </c>
      <c r="CG1250" s="2">
        <v>4</v>
      </c>
      <c r="CH1250" s="2">
        <v>7.7</v>
      </c>
      <c r="CI1250" s="2">
        <v>12</v>
      </c>
      <c r="CJ1250" s="2">
        <v>23.1</v>
      </c>
      <c r="CK1250" s="2">
        <v>3</v>
      </c>
      <c r="CL1250" s="2">
        <v>5.8</v>
      </c>
      <c r="CM1250" s="2">
        <v>24</v>
      </c>
      <c r="CN1250" s="2">
        <v>46.2</v>
      </c>
      <c r="CO1250" s="2">
        <v>9</v>
      </c>
      <c r="CP1250" s="2">
        <v>17.3</v>
      </c>
      <c r="CS1250" s="2">
        <v>16</v>
      </c>
      <c r="CT1250" s="2">
        <v>30.8</v>
      </c>
    </row>
    <row r="1251" spans="1:101" ht="12.75" customHeight="1" x14ac:dyDescent="0.2">
      <c r="A1251">
        <v>8</v>
      </c>
      <c r="B1251" s="2">
        <v>4340</v>
      </c>
      <c r="G1251" s="17">
        <v>3</v>
      </c>
      <c r="AE1251" s="2">
        <v>3</v>
      </c>
      <c r="CA1251" s="2">
        <v>3</v>
      </c>
    </row>
    <row r="1252" spans="1:101" ht="12.75" customHeight="1" x14ac:dyDescent="0.2">
      <c r="A1252">
        <v>8</v>
      </c>
      <c r="B1252" s="2">
        <v>4357</v>
      </c>
      <c r="C1252" s="17">
        <v>2.71</v>
      </c>
      <c r="D1252" s="2">
        <v>2.14</v>
      </c>
      <c r="F1252" s="15">
        <v>2.3220000000000001</v>
      </c>
      <c r="G1252" s="17">
        <v>289</v>
      </c>
      <c r="H1252" s="2">
        <v>179</v>
      </c>
      <c r="I1252" s="2">
        <v>60.7</v>
      </c>
      <c r="J1252" s="2">
        <v>179</v>
      </c>
      <c r="K1252" s="2">
        <v>60.7</v>
      </c>
      <c r="L1252" s="2">
        <v>61.9</v>
      </c>
      <c r="M1252" s="2">
        <v>55</v>
      </c>
      <c r="N1252" s="2">
        <v>18.600000000000001</v>
      </c>
      <c r="O1252" s="2">
        <v>55</v>
      </c>
      <c r="P1252" s="2">
        <v>18.600000000000001</v>
      </c>
      <c r="S1252" s="2">
        <v>81</v>
      </c>
      <c r="T1252" s="2">
        <v>27.5</v>
      </c>
      <c r="U1252" s="2">
        <v>98</v>
      </c>
      <c r="V1252" s="2">
        <v>33.200000000000003</v>
      </c>
      <c r="W1252" s="2">
        <v>6</v>
      </c>
      <c r="X1252" s="2">
        <v>2</v>
      </c>
      <c r="Y1252" s="2">
        <v>116</v>
      </c>
      <c r="Z1252" s="2">
        <v>39.299999999999997</v>
      </c>
      <c r="AB1252" s="2">
        <v>4</v>
      </c>
      <c r="AC1252" s="2">
        <v>2</v>
      </c>
      <c r="AE1252" s="2">
        <v>290</v>
      </c>
      <c r="AF1252" s="2">
        <v>116</v>
      </c>
      <c r="AG1252" s="2">
        <v>39.1</v>
      </c>
      <c r="AH1252" s="2">
        <v>116</v>
      </c>
      <c r="AI1252" s="2">
        <v>39.1</v>
      </c>
      <c r="AJ1252" s="2">
        <v>40</v>
      </c>
      <c r="AK1252" s="2">
        <v>105</v>
      </c>
      <c r="AL1252" s="2">
        <v>35.4</v>
      </c>
      <c r="AM1252" s="2">
        <v>69</v>
      </c>
      <c r="AN1252" s="2">
        <v>23.2</v>
      </c>
      <c r="AQ1252" s="2">
        <v>72</v>
      </c>
      <c r="AR1252" s="2">
        <v>24.2</v>
      </c>
      <c r="AS1252" s="2">
        <v>44</v>
      </c>
      <c r="AT1252" s="2">
        <v>14.8</v>
      </c>
      <c r="AU1252" s="2">
        <v>7</v>
      </c>
      <c r="AV1252" s="2">
        <v>2.4</v>
      </c>
      <c r="AW1252" s="2">
        <v>181</v>
      </c>
      <c r="AX1252" s="2">
        <v>60.9</v>
      </c>
      <c r="AZ1252" s="2">
        <v>2</v>
      </c>
      <c r="BA1252" s="2">
        <v>2</v>
      </c>
      <c r="CA1252" s="2">
        <v>292</v>
      </c>
      <c r="CB1252" s="2">
        <v>135</v>
      </c>
      <c r="CC1252" s="2">
        <v>45.5</v>
      </c>
      <c r="CD1252" s="2">
        <v>135</v>
      </c>
      <c r="CE1252" s="2">
        <v>45.5</v>
      </c>
      <c r="CF1252" s="2">
        <v>46.2</v>
      </c>
      <c r="CG1252" s="2">
        <v>59</v>
      </c>
      <c r="CH1252" s="2">
        <v>19.899999999999999</v>
      </c>
      <c r="CI1252" s="2">
        <v>98</v>
      </c>
      <c r="CJ1252" s="2">
        <v>33</v>
      </c>
      <c r="CM1252" s="2">
        <v>106</v>
      </c>
      <c r="CN1252" s="2">
        <v>35.700000000000003</v>
      </c>
      <c r="CO1252" s="2">
        <v>29</v>
      </c>
      <c r="CP1252" s="2">
        <v>9.8000000000000007</v>
      </c>
      <c r="CQ1252" s="2">
        <v>5</v>
      </c>
      <c r="CR1252" s="2">
        <v>1.7</v>
      </c>
      <c r="CS1252" s="2">
        <v>162</v>
      </c>
      <c r="CT1252" s="2">
        <v>54.5</v>
      </c>
      <c r="CV1252" s="2">
        <v>2</v>
      </c>
      <c r="CW1252" s="2">
        <v>2</v>
      </c>
    </row>
    <row r="1253" spans="1:101" ht="12.75" customHeight="1" x14ac:dyDescent="0.2">
      <c r="A1253">
        <v>8</v>
      </c>
      <c r="B1253" s="2">
        <v>4359</v>
      </c>
      <c r="C1253" s="17">
        <v>2.9</v>
      </c>
      <c r="D1253" s="2">
        <v>2.54</v>
      </c>
      <c r="F1253" s="15">
        <v>2.9210000000000003</v>
      </c>
      <c r="G1253" s="17">
        <v>200</v>
      </c>
      <c r="H1253" s="2">
        <v>129</v>
      </c>
      <c r="I1253" s="2">
        <v>63.9</v>
      </c>
      <c r="J1253" s="2">
        <v>129</v>
      </c>
      <c r="K1253" s="2">
        <v>63.9</v>
      </c>
      <c r="L1253" s="2">
        <v>64.5</v>
      </c>
      <c r="M1253" s="2">
        <v>27</v>
      </c>
      <c r="N1253" s="2">
        <v>13.4</v>
      </c>
      <c r="O1253" s="2">
        <v>44</v>
      </c>
      <c r="P1253" s="2">
        <v>21.8</v>
      </c>
      <c r="S1253" s="2">
        <v>45</v>
      </c>
      <c r="T1253" s="2">
        <v>22.3</v>
      </c>
      <c r="U1253" s="2">
        <v>84</v>
      </c>
      <c r="V1253" s="2">
        <v>41.6</v>
      </c>
      <c r="W1253" s="2">
        <v>2</v>
      </c>
      <c r="X1253" s="2">
        <v>1</v>
      </c>
      <c r="Y1253" s="2">
        <v>73</v>
      </c>
      <c r="Z1253" s="2">
        <v>36.1</v>
      </c>
      <c r="AC1253" s="2">
        <v>2</v>
      </c>
      <c r="AE1253" s="2">
        <v>200</v>
      </c>
      <c r="AF1253" s="2">
        <v>110</v>
      </c>
      <c r="AG1253" s="2">
        <v>54.5</v>
      </c>
      <c r="AH1253" s="2">
        <v>110</v>
      </c>
      <c r="AI1253" s="2">
        <v>54.5</v>
      </c>
      <c r="AJ1253" s="2">
        <v>55</v>
      </c>
      <c r="AK1253" s="2">
        <v>43</v>
      </c>
      <c r="AL1253" s="2">
        <v>21.3</v>
      </c>
      <c r="AM1253" s="2">
        <v>47</v>
      </c>
      <c r="AN1253" s="2">
        <v>23.3</v>
      </c>
      <c r="AQ1253" s="2">
        <v>64</v>
      </c>
      <c r="AR1253" s="2">
        <v>31.7</v>
      </c>
      <c r="AS1253" s="2">
        <v>46</v>
      </c>
      <c r="AT1253" s="2">
        <v>22.8</v>
      </c>
      <c r="AU1253" s="2">
        <v>2</v>
      </c>
      <c r="AV1253" s="2">
        <v>1</v>
      </c>
      <c r="AW1253" s="2">
        <v>92</v>
      </c>
      <c r="AX1253" s="2">
        <v>45.5</v>
      </c>
      <c r="BA1253" s="2">
        <v>2</v>
      </c>
      <c r="CA1253" s="2">
        <v>200</v>
      </c>
      <c r="CB1253" s="2">
        <v>137</v>
      </c>
      <c r="CC1253" s="2">
        <v>67.8</v>
      </c>
      <c r="CD1253" s="2">
        <v>137</v>
      </c>
      <c r="CE1253" s="2">
        <v>67.8</v>
      </c>
      <c r="CF1253" s="2">
        <v>68.5</v>
      </c>
      <c r="CG1253" s="2">
        <v>13</v>
      </c>
      <c r="CH1253" s="2">
        <v>6.4</v>
      </c>
      <c r="CI1253" s="2">
        <v>50</v>
      </c>
      <c r="CJ1253" s="2">
        <v>24.8</v>
      </c>
      <c r="CM1253" s="2">
        <v>71</v>
      </c>
      <c r="CN1253" s="2">
        <v>35.1</v>
      </c>
      <c r="CO1253" s="2">
        <v>66</v>
      </c>
      <c r="CP1253" s="2">
        <v>32.700000000000003</v>
      </c>
      <c r="CQ1253" s="2">
        <v>2</v>
      </c>
      <c r="CR1253" s="2">
        <v>1</v>
      </c>
      <c r="CS1253" s="2">
        <v>65</v>
      </c>
      <c r="CT1253" s="2">
        <v>32.200000000000003</v>
      </c>
      <c r="CW1253" s="2">
        <v>2</v>
      </c>
    </row>
    <row r="1254" spans="1:101" ht="12.75" customHeight="1" x14ac:dyDescent="0.2">
      <c r="A1254">
        <v>8</v>
      </c>
      <c r="B1254" s="2">
        <v>4363</v>
      </c>
      <c r="C1254" s="17">
        <v>2.69</v>
      </c>
      <c r="D1254" s="2">
        <v>2.59</v>
      </c>
      <c r="F1254" s="15">
        <v>2.4239999999999999</v>
      </c>
      <c r="G1254" s="17">
        <v>283</v>
      </c>
      <c r="H1254" s="2">
        <v>170</v>
      </c>
      <c r="I1254" s="2">
        <v>59.9</v>
      </c>
      <c r="J1254" s="2">
        <v>170</v>
      </c>
      <c r="K1254" s="2">
        <v>59.9</v>
      </c>
      <c r="L1254" s="2">
        <v>60.1</v>
      </c>
      <c r="M1254" s="2">
        <v>45</v>
      </c>
      <c r="N1254" s="2">
        <v>15.8</v>
      </c>
      <c r="O1254" s="2">
        <v>68</v>
      </c>
      <c r="P1254" s="2">
        <v>23.9</v>
      </c>
      <c r="Q1254" s="2">
        <v>7</v>
      </c>
      <c r="R1254" s="2">
        <v>2.5</v>
      </c>
      <c r="S1254" s="2">
        <v>69</v>
      </c>
      <c r="T1254" s="2">
        <v>24.3</v>
      </c>
      <c r="U1254" s="2">
        <v>94</v>
      </c>
      <c r="V1254" s="2">
        <v>33.1</v>
      </c>
      <c r="W1254" s="2">
        <v>1</v>
      </c>
      <c r="X1254" s="2">
        <v>0.4</v>
      </c>
      <c r="Y1254" s="2">
        <v>114</v>
      </c>
      <c r="Z1254" s="2">
        <v>40.1</v>
      </c>
      <c r="AA1254" s="2">
        <v>1</v>
      </c>
      <c r="AC1254" s="2">
        <v>4</v>
      </c>
      <c r="AE1254" s="2">
        <v>283</v>
      </c>
      <c r="AF1254" s="2">
        <v>173</v>
      </c>
      <c r="AG1254" s="2">
        <v>60.9</v>
      </c>
      <c r="AH1254" s="2">
        <v>173</v>
      </c>
      <c r="AI1254" s="2">
        <v>60.9</v>
      </c>
      <c r="AJ1254" s="2">
        <v>61.1</v>
      </c>
      <c r="AK1254" s="2">
        <v>67</v>
      </c>
      <c r="AL1254" s="2">
        <v>23.6</v>
      </c>
      <c r="AM1254" s="2">
        <v>43</v>
      </c>
      <c r="AN1254" s="2">
        <v>15.1</v>
      </c>
      <c r="AO1254" s="2">
        <v>4</v>
      </c>
      <c r="AP1254" s="2">
        <v>1.4</v>
      </c>
      <c r="AQ1254" s="2">
        <v>94</v>
      </c>
      <c r="AR1254" s="2">
        <v>33.1</v>
      </c>
      <c r="AS1254" s="2">
        <v>75</v>
      </c>
      <c r="AT1254" s="2">
        <v>26.4</v>
      </c>
      <c r="AU1254" s="2">
        <v>1</v>
      </c>
      <c r="AV1254" s="2">
        <v>0.4</v>
      </c>
      <c r="AW1254" s="2">
        <v>111</v>
      </c>
      <c r="AX1254" s="2">
        <v>39.1</v>
      </c>
      <c r="AY1254" s="2">
        <v>1</v>
      </c>
      <c r="BA1254" s="2">
        <v>4</v>
      </c>
      <c r="CA1254" s="2">
        <v>281</v>
      </c>
      <c r="CB1254" s="2">
        <v>140</v>
      </c>
      <c r="CC1254" s="2">
        <v>49.5</v>
      </c>
      <c r="CD1254" s="2">
        <v>140</v>
      </c>
      <c r="CE1254" s="2">
        <v>49.5</v>
      </c>
      <c r="CF1254" s="2">
        <v>49.8</v>
      </c>
      <c r="CG1254" s="2">
        <v>38</v>
      </c>
      <c r="CH1254" s="2">
        <v>13.4</v>
      </c>
      <c r="CI1254" s="2">
        <v>103</v>
      </c>
      <c r="CJ1254" s="2">
        <v>36.4</v>
      </c>
      <c r="CK1254" s="2">
        <v>9</v>
      </c>
      <c r="CL1254" s="2">
        <v>3.2</v>
      </c>
      <c r="CM1254" s="2">
        <v>82</v>
      </c>
      <c r="CN1254" s="2">
        <v>29</v>
      </c>
      <c r="CO1254" s="2">
        <v>49</v>
      </c>
      <c r="CP1254" s="2">
        <v>17.3</v>
      </c>
      <c r="CQ1254" s="2">
        <v>2</v>
      </c>
      <c r="CR1254" s="2">
        <v>0.7</v>
      </c>
      <c r="CS1254" s="2">
        <v>143</v>
      </c>
      <c r="CT1254" s="2">
        <v>50.5</v>
      </c>
      <c r="CU1254" s="2">
        <v>1</v>
      </c>
      <c r="CV1254" s="2">
        <v>1</v>
      </c>
      <c r="CW1254" s="2">
        <v>4</v>
      </c>
    </row>
    <row r="1255" spans="1:101" ht="12.75" customHeight="1" x14ac:dyDescent="0.2">
      <c r="A1255">
        <v>8</v>
      </c>
      <c r="B1255" s="2">
        <v>4369</v>
      </c>
      <c r="C1255" s="17">
        <v>2.64</v>
      </c>
      <c r="D1255" s="2">
        <v>2.14</v>
      </c>
      <c r="F1255" s="15">
        <v>2.2280000000000002</v>
      </c>
      <c r="G1255" s="17">
        <v>55</v>
      </c>
      <c r="H1255" s="2">
        <v>38</v>
      </c>
      <c r="I1255" s="2">
        <v>65.5</v>
      </c>
      <c r="J1255" s="2">
        <v>38</v>
      </c>
      <c r="K1255" s="2">
        <v>65.5</v>
      </c>
      <c r="L1255" s="2">
        <v>69.099999999999994</v>
      </c>
      <c r="M1255" s="2">
        <v>10</v>
      </c>
      <c r="N1255" s="2">
        <v>17.2</v>
      </c>
      <c r="O1255" s="2">
        <v>7</v>
      </c>
      <c r="P1255" s="2">
        <v>12.1</v>
      </c>
      <c r="Q1255" s="2">
        <v>1</v>
      </c>
      <c r="R1255" s="2">
        <v>1.7</v>
      </c>
      <c r="S1255" s="2">
        <v>19</v>
      </c>
      <c r="T1255" s="2">
        <v>32.799999999999997</v>
      </c>
      <c r="U1255" s="2">
        <v>18</v>
      </c>
      <c r="V1255" s="2">
        <v>31</v>
      </c>
      <c r="W1255" s="2">
        <v>3</v>
      </c>
      <c r="X1255" s="2">
        <v>5.2</v>
      </c>
      <c r="Y1255" s="2">
        <v>20</v>
      </c>
      <c r="Z1255" s="2">
        <v>34.5</v>
      </c>
      <c r="AE1255" s="2">
        <v>54</v>
      </c>
      <c r="AF1255" s="2">
        <v>22</v>
      </c>
      <c r="AG1255" s="2">
        <v>38.6</v>
      </c>
      <c r="AH1255" s="2">
        <v>22</v>
      </c>
      <c r="AI1255" s="2">
        <v>38.6</v>
      </c>
      <c r="AJ1255" s="2">
        <v>40.700000000000003</v>
      </c>
      <c r="AK1255" s="2">
        <v>17</v>
      </c>
      <c r="AL1255" s="2">
        <v>29.8</v>
      </c>
      <c r="AM1255" s="2">
        <v>15</v>
      </c>
      <c r="AN1255" s="2">
        <v>26.3</v>
      </c>
      <c r="AQ1255" s="2">
        <v>13</v>
      </c>
      <c r="AR1255" s="2">
        <v>22.8</v>
      </c>
      <c r="AS1255" s="2">
        <v>9</v>
      </c>
      <c r="AT1255" s="2">
        <v>15.8</v>
      </c>
      <c r="AU1255" s="2">
        <v>3</v>
      </c>
      <c r="AV1255" s="2">
        <v>5.3</v>
      </c>
      <c r="AW1255" s="2">
        <v>35</v>
      </c>
      <c r="AX1255" s="2">
        <v>61.4</v>
      </c>
      <c r="AY1255" s="2">
        <v>1</v>
      </c>
      <c r="CA1255" s="2">
        <v>53</v>
      </c>
      <c r="CB1255" s="2">
        <v>29</v>
      </c>
      <c r="CC1255" s="2">
        <v>50.9</v>
      </c>
      <c r="CD1255" s="2">
        <v>29</v>
      </c>
      <c r="CE1255" s="2">
        <v>50.9</v>
      </c>
      <c r="CF1255" s="2">
        <v>54.7</v>
      </c>
      <c r="CG1255" s="2">
        <v>6</v>
      </c>
      <c r="CH1255" s="2">
        <v>10.5</v>
      </c>
      <c r="CI1255" s="2">
        <v>18</v>
      </c>
      <c r="CJ1255" s="2">
        <v>31.6</v>
      </c>
      <c r="CK1255" s="2">
        <v>3</v>
      </c>
      <c r="CL1255" s="2">
        <v>5.3</v>
      </c>
      <c r="CM1255" s="2">
        <v>19</v>
      </c>
      <c r="CN1255" s="2">
        <v>33.299999999999997</v>
      </c>
      <c r="CO1255" s="2">
        <v>7</v>
      </c>
      <c r="CP1255" s="2">
        <v>12.3</v>
      </c>
      <c r="CQ1255" s="2">
        <v>4</v>
      </c>
      <c r="CR1255" s="2">
        <v>7</v>
      </c>
      <c r="CS1255" s="2">
        <v>28</v>
      </c>
      <c r="CT1255" s="2">
        <v>49.1</v>
      </c>
      <c r="CU1255" s="2">
        <v>1</v>
      </c>
    </row>
    <row r="1256" spans="1:101" ht="12.75" customHeight="1" x14ac:dyDescent="0.2">
      <c r="A1256">
        <v>8</v>
      </c>
      <c r="B1256" s="2">
        <v>4371</v>
      </c>
      <c r="C1256" s="17">
        <v>3.21</v>
      </c>
      <c r="D1256" s="2">
        <v>3.18</v>
      </c>
      <c r="F1256" s="15">
        <v>3.21</v>
      </c>
      <c r="G1256" s="17">
        <v>321</v>
      </c>
      <c r="H1256" s="2">
        <v>262</v>
      </c>
      <c r="I1256" s="2">
        <v>81.599999999999994</v>
      </c>
      <c r="J1256" s="2">
        <v>262</v>
      </c>
      <c r="K1256" s="2">
        <v>81.599999999999994</v>
      </c>
      <c r="L1256" s="2">
        <v>81.599999999999994</v>
      </c>
      <c r="M1256" s="2">
        <v>25</v>
      </c>
      <c r="N1256" s="2">
        <v>7.8</v>
      </c>
      <c r="O1256" s="2">
        <v>34</v>
      </c>
      <c r="P1256" s="2">
        <v>10.6</v>
      </c>
      <c r="Q1256" s="2">
        <v>8</v>
      </c>
      <c r="R1256" s="2">
        <v>2.5</v>
      </c>
      <c r="S1256" s="2">
        <v>78</v>
      </c>
      <c r="T1256" s="2">
        <v>24.3</v>
      </c>
      <c r="U1256" s="2">
        <v>176</v>
      </c>
      <c r="V1256" s="2">
        <v>54.8</v>
      </c>
      <c r="Y1256" s="2">
        <v>59</v>
      </c>
      <c r="Z1256" s="2">
        <v>18.399999999999999</v>
      </c>
      <c r="AA1256" s="2">
        <v>1</v>
      </c>
      <c r="AB1256" s="2">
        <v>3</v>
      </c>
      <c r="AC1256" s="2">
        <v>5</v>
      </c>
      <c r="AE1256" s="2">
        <v>322</v>
      </c>
      <c r="AF1256" s="2">
        <v>251</v>
      </c>
      <c r="AG1256" s="2">
        <v>78</v>
      </c>
      <c r="AH1256" s="2">
        <v>251</v>
      </c>
      <c r="AI1256" s="2">
        <v>78</v>
      </c>
      <c r="AJ1256" s="2">
        <v>78</v>
      </c>
      <c r="AK1256" s="2">
        <v>32</v>
      </c>
      <c r="AL1256" s="2">
        <v>9.9</v>
      </c>
      <c r="AM1256" s="2">
        <v>39</v>
      </c>
      <c r="AN1256" s="2">
        <v>12.1</v>
      </c>
      <c r="AQ1256" s="2">
        <v>89</v>
      </c>
      <c r="AR1256" s="2">
        <v>27.6</v>
      </c>
      <c r="AS1256" s="2">
        <v>162</v>
      </c>
      <c r="AT1256" s="2">
        <v>50.3</v>
      </c>
      <c r="AW1256" s="2">
        <v>71</v>
      </c>
      <c r="AX1256" s="2">
        <v>22</v>
      </c>
      <c r="AY1256" s="2">
        <v>1</v>
      </c>
      <c r="AZ1256" s="2">
        <v>2</v>
      </c>
      <c r="BA1256" s="2">
        <v>5</v>
      </c>
      <c r="CA1256" s="2">
        <v>322</v>
      </c>
      <c r="CB1256" s="2">
        <v>278</v>
      </c>
      <c r="CC1256" s="2">
        <v>86.3</v>
      </c>
      <c r="CD1256" s="2">
        <v>278</v>
      </c>
      <c r="CE1256" s="2">
        <v>86.3</v>
      </c>
      <c r="CF1256" s="2">
        <v>86.3</v>
      </c>
      <c r="CG1256" s="2">
        <v>7</v>
      </c>
      <c r="CH1256" s="2">
        <v>2.2000000000000002</v>
      </c>
      <c r="CI1256" s="2">
        <v>37</v>
      </c>
      <c r="CJ1256" s="2">
        <v>11.5</v>
      </c>
      <c r="CK1256" s="2">
        <v>8</v>
      </c>
      <c r="CL1256" s="2">
        <v>2.5</v>
      </c>
      <c r="CM1256" s="2">
        <v>128</v>
      </c>
      <c r="CN1256" s="2">
        <v>39.799999999999997</v>
      </c>
      <c r="CO1256" s="2">
        <v>142</v>
      </c>
      <c r="CP1256" s="2">
        <v>44.1</v>
      </c>
      <c r="CS1256" s="2">
        <v>44</v>
      </c>
      <c r="CT1256" s="2">
        <v>13.7</v>
      </c>
      <c r="CU1256" s="2">
        <v>1</v>
      </c>
      <c r="CV1256" s="2">
        <v>2</v>
      </c>
      <c r="CW1256" s="2">
        <v>5</v>
      </c>
    </row>
    <row r="1257" spans="1:101" ht="12.75" customHeight="1" x14ac:dyDescent="0.2">
      <c r="A1257">
        <v>8</v>
      </c>
      <c r="B1257" s="2">
        <v>4385</v>
      </c>
      <c r="C1257" s="17">
        <v>2.89</v>
      </c>
      <c r="D1257" s="2">
        <v>2.4300000000000002</v>
      </c>
      <c r="F1257" s="15">
        <v>2.694</v>
      </c>
      <c r="G1257" s="17">
        <v>289</v>
      </c>
      <c r="H1257" s="2">
        <v>186</v>
      </c>
      <c r="I1257" s="2">
        <v>64.099999999999994</v>
      </c>
      <c r="J1257" s="2">
        <v>186</v>
      </c>
      <c r="K1257" s="2">
        <v>64.099999999999994</v>
      </c>
      <c r="L1257" s="2">
        <v>64.400000000000006</v>
      </c>
      <c r="M1257" s="2">
        <v>43</v>
      </c>
      <c r="N1257" s="2">
        <v>14.8</v>
      </c>
      <c r="O1257" s="2">
        <v>60</v>
      </c>
      <c r="P1257" s="2">
        <v>20.7</v>
      </c>
      <c r="S1257" s="2">
        <v>68</v>
      </c>
      <c r="T1257" s="2">
        <v>23.4</v>
      </c>
      <c r="U1257" s="2">
        <v>118</v>
      </c>
      <c r="V1257" s="2">
        <v>40.700000000000003</v>
      </c>
      <c r="W1257" s="2">
        <v>1</v>
      </c>
      <c r="X1257" s="2">
        <v>0.3</v>
      </c>
      <c r="Y1257" s="2">
        <v>104</v>
      </c>
      <c r="Z1257" s="2">
        <v>35.9</v>
      </c>
      <c r="AA1257" s="2">
        <v>4</v>
      </c>
      <c r="AB1257" s="2">
        <v>4</v>
      </c>
      <c r="AE1257" s="2">
        <v>291</v>
      </c>
      <c r="AF1257" s="2">
        <v>147</v>
      </c>
      <c r="AG1257" s="2">
        <v>50.3</v>
      </c>
      <c r="AH1257" s="2">
        <v>147</v>
      </c>
      <c r="AI1257" s="2">
        <v>50.3</v>
      </c>
      <c r="AJ1257" s="2">
        <v>50.5</v>
      </c>
      <c r="AK1257" s="2">
        <v>87</v>
      </c>
      <c r="AL1257" s="2">
        <v>29.8</v>
      </c>
      <c r="AM1257" s="2">
        <v>57</v>
      </c>
      <c r="AN1257" s="2">
        <v>19.5</v>
      </c>
      <c r="AQ1257" s="2">
        <v>79</v>
      </c>
      <c r="AR1257" s="2">
        <v>27.1</v>
      </c>
      <c r="AS1257" s="2">
        <v>68</v>
      </c>
      <c r="AT1257" s="2">
        <v>23.3</v>
      </c>
      <c r="AU1257" s="2">
        <v>1</v>
      </c>
      <c r="AV1257" s="2">
        <v>0.3</v>
      </c>
      <c r="AW1257" s="2">
        <v>145</v>
      </c>
      <c r="AX1257" s="2">
        <v>49.7</v>
      </c>
      <c r="AY1257" s="2">
        <v>2</v>
      </c>
      <c r="AZ1257" s="2">
        <v>4</v>
      </c>
      <c r="CA1257" s="2">
        <v>292</v>
      </c>
      <c r="CB1257" s="2">
        <v>178</v>
      </c>
      <c r="CC1257" s="2">
        <v>60.8</v>
      </c>
      <c r="CD1257" s="2">
        <v>178</v>
      </c>
      <c r="CE1257" s="2">
        <v>60.8</v>
      </c>
      <c r="CF1257" s="2">
        <v>61</v>
      </c>
      <c r="CG1257" s="2">
        <v>33</v>
      </c>
      <c r="CH1257" s="2">
        <v>11.3</v>
      </c>
      <c r="CI1257" s="2">
        <v>81</v>
      </c>
      <c r="CJ1257" s="2">
        <v>27.6</v>
      </c>
      <c r="CM1257" s="2">
        <v>117</v>
      </c>
      <c r="CN1257" s="2">
        <v>39.9</v>
      </c>
      <c r="CO1257" s="2">
        <v>61</v>
      </c>
      <c r="CP1257" s="2">
        <v>20.8</v>
      </c>
      <c r="CQ1257" s="2">
        <v>1</v>
      </c>
      <c r="CR1257" s="2">
        <v>0.3</v>
      </c>
      <c r="CS1257" s="2">
        <v>115</v>
      </c>
      <c r="CT1257" s="2">
        <v>39.200000000000003</v>
      </c>
      <c r="CU1257" s="2">
        <v>1</v>
      </c>
      <c r="CV1257" s="2">
        <v>4</v>
      </c>
    </row>
    <row r="1258" spans="1:101" ht="12.75" customHeight="1" x14ac:dyDescent="0.2">
      <c r="A1258">
        <v>8</v>
      </c>
      <c r="B1258" s="2">
        <v>4386</v>
      </c>
      <c r="C1258" s="17">
        <v>3.51</v>
      </c>
      <c r="D1258" s="2">
        <v>2.95</v>
      </c>
      <c r="F1258" s="15">
        <v>3.1689999999999996</v>
      </c>
      <c r="G1258" s="17">
        <v>376</v>
      </c>
      <c r="H1258" s="2">
        <v>332</v>
      </c>
      <c r="I1258" s="2">
        <v>88.1</v>
      </c>
      <c r="J1258" s="2">
        <v>332</v>
      </c>
      <c r="K1258" s="2">
        <v>88.1</v>
      </c>
      <c r="L1258" s="2">
        <v>88.3</v>
      </c>
      <c r="M1258" s="2">
        <v>8</v>
      </c>
      <c r="N1258" s="2">
        <v>2.1</v>
      </c>
      <c r="O1258" s="2">
        <v>36</v>
      </c>
      <c r="P1258" s="2">
        <v>9.5</v>
      </c>
      <c r="S1258" s="2">
        <v>84</v>
      </c>
      <c r="T1258" s="2">
        <v>22.3</v>
      </c>
      <c r="U1258" s="2">
        <v>248</v>
      </c>
      <c r="V1258" s="2">
        <v>65.8</v>
      </c>
      <c r="W1258" s="2">
        <v>1</v>
      </c>
      <c r="X1258" s="2">
        <v>0.3</v>
      </c>
      <c r="Y1258" s="2">
        <v>45</v>
      </c>
      <c r="Z1258" s="2">
        <v>11.9</v>
      </c>
      <c r="AB1258" s="2">
        <v>1</v>
      </c>
      <c r="AE1258" s="2">
        <v>375</v>
      </c>
      <c r="AF1258" s="2">
        <v>265</v>
      </c>
      <c r="AG1258" s="2">
        <v>70.3</v>
      </c>
      <c r="AH1258" s="2">
        <v>265</v>
      </c>
      <c r="AI1258" s="2">
        <v>70.3</v>
      </c>
      <c r="AJ1258" s="2">
        <v>70.7</v>
      </c>
      <c r="AK1258" s="2">
        <v>36</v>
      </c>
      <c r="AL1258" s="2">
        <v>9.5</v>
      </c>
      <c r="AM1258" s="2">
        <v>74</v>
      </c>
      <c r="AN1258" s="2">
        <v>19.600000000000001</v>
      </c>
      <c r="AQ1258" s="2">
        <v>131</v>
      </c>
      <c r="AR1258" s="2">
        <v>34.700000000000003</v>
      </c>
      <c r="AS1258" s="2">
        <v>134</v>
      </c>
      <c r="AT1258" s="2">
        <v>35.5</v>
      </c>
      <c r="AU1258" s="2">
        <v>2</v>
      </c>
      <c r="AV1258" s="2">
        <v>0.5</v>
      </c>
      <c r="AW1258" s="2">
        <v>112</v>
      </c>
      <c r="AX1258" s="2">
        <v>29.7</v>
      </c>
      <c r="AZ1258" s="2">
        <v>1</v>
      </c>
      <c r="CA1258" s="2">
        <v>376</v>
      </c>
      <c r="CB1258" s="2">
        <v>306</v>
      </c>
      <c r="CC1258" s="2">
        <v>81.2</v>
      </c>
      <c r="CD1258" s="2">
        <v>306</v>
      </c>
      <c r="CE1258" s="2">
        <v>81.2</v>
      </c>
      <c r="CF1258" s="2">
        <v>81.400000000000006</v>
      </c>
      <c r="CG1258" s="2">
        <v>5</v>
      </c>
      <c r="CH1258" s="2">
        <v>1.3</v>
      </c>
      <c r="CI1258" s="2">
        <v>65</v>
      </c>
      <c r="CJ1258" s="2">
        <v>17.2</v>
      </c>
      <c r="CM1258" s="2">
        <v>163</v>
      </c>
      <c r="CN1258" s="2">
        <v>43.2</v>
      </c>
      <c r="CO1258" s="2">
        <v>143</v>
      </c>
      <c r="CP1258" s="2">
        <v>37.9</v>
      </c>
      <c r="CQ1258" s="2">
        <v>1</v>
      </c>
      <c r="CR1258" s="2">
        <v>0.3</v>
      </c>
      <c r="CS1258" s="2">
        <v>71</v>
      </c>
      <c r="CT1258" s="2">
        <v>18.8</v>
      </c>
      <c r="CV1258" s="2">
        <v>1</v>
      </c>
    </row>
    <row r="1259" spans="1:101" ht="12.75" customHeight="1" x14ac:dyDescent="0.2">
      <c r="A1259">
        <v>8</v>
      </c>
      <c r="B1259" s="2">
        <v>4387</v>
      </c>
      <c r="C1259" s="17">
        <v>3.13</v>
      </c>
      <c r="D1259" s="2">
        <v>2.86</v>
      </c>
      <c r="F1259" s="15">
        <v>2.9660000000000002</v>
      </c>
      <c r="G1259" s="17">
        <v>222</v>
      </c>
      <c r="H1259" s="2">
        <v>170</v>
      </c>
      <c r="I1259" s="2">
        <v>75.900000000000006</v>
      </c>
      <c r="J1259" s="2">
        <v>170</v>
      </c>
      <c r="K1259" s="2">
        <v>75.900000000000006</v>
      </c>
      <c r="L1259" s="2">
        <v>76.599999999999994</v>
      </c>
      <c r="M1259" s="2">
        <v>18</v>
      </c>
      <c r="N1259" s="2">
        <v>8</v>
      </c>
      <c r="O1259" s="2">
        <v>34</v>
      </c>
      <c r="P1259" s="2">
        <v>15.2</v>
      </c>
      <c r="S1259" s="2">
        <v>65</v>
      </c>
      <c r="T1259" s="2">
        <v>29</v>
      </c>
      <c r="U1259" s="2">
        <v>105</v>
      </c>
      <c r="V1259" s="2">
        <v>46.9</v>
      </c>
      <c r="W1259" s="2">
        <v>2</v>
      </c>
      <c r="X1259" s="2">
        <v>0.9</v>
      </c>
      <c r="Y1259" s="2">
        <v>54</v>
      </c>
      <c r="Z1259" s="2">
        <v>24.1</v>
      </c>
      <c r="AA1259" s="2">
        <v>3</v>
      </c>
      <c r="AB1259" s="2">
        <v>2</v>
      </c>
      <c r="AE1259" s="2">
        <v>222</v>
      </c>
      <c r="AF1259" s="2">
        <v>154</v>
      </c>
      <c r="AG1259" s="2">
        <v>68.400000000000006</v>
      </c>
      <c r="AH1259" s="2">
        <v>154</v>
      </c>
      <c r="AI1259" s="2">
        <v>68.400000000000006</v>
      </c>
      <c r="AJ1259" s="2">
        <v>69.400000000000006</v>
      </c>
      <c r="AK1259" s="2">
        <v>32</v>
      </c>
      <c r="AL1259" s="2">
        <v>14.2</v>
      </c>
      <c r="AM1259" s="2">
        <v>36</v>
      </c>
      <c r="AN1259" s="2">
        <v>16</v>
      </c>
      <c r="AQ1259" s="2">
        <v>76</v>
      </c>
      <c r="AR1259" s="2">
        <v>33.799999999999997</v>
      </c>
      <c r="AS1259" s="2">
        <v>78</v>
      </c>
      <c r="AT1259" s="2">
        <v>34.700000000000003</v>
      </c>
      <c r="AU1259" s="2">
        <v>3</v>
      </c>
      <c r="AV1259" s="2">
        <v>1.3</v>
      </c>
      <c r="AW1259" s="2">
        <v>71</v>
      </c>
      <c r="AX1259" s="2">
        <v>31.6</v>
      </c>
      <c r="AY1259" s="2">
        <v>3</v>
      </c>
      <c r="AZ1259" s="2">
        <v>1</v>
      </c>
      <c r="CA1259" s="2">
        <v>222</v>
      </c>
      <c r="CB1259" s="2">
        <v>173</v>
      </c>
      <c r="CC1259" s="2">
        <v>76.900000000000006</v>
      </c>
      <c r="CD1259" s="2">
        <v>173</v>
      </c>
      <c r="CE1259" s="2">
        <v>76.900000000000006</v>
      </c>
      <c r="CF1259" s="2">
        <v>77.900000000000006</v>
      </c>
      <c r="CG1259" s="2">
        <v>13</v>
      </c>
      <c r="CH1259" s="2">
        <v>5.8</v>
      </c>
      <c r="CI1259" s="2">
        <v>36</v>
      </c>
      <c r="CJ1259" s="2">
        <v>16</v>
      </c>
      <c r="CK1259" s="2">
        <v>3</v>
      </c>
      <c r="CL1259" s="2">
        <v>1.3</v>
      </c>
      <c r="CM1259" s="2">
        <v>98</v>
      </c>
      <c r="CN1259" s="2">
        <v>43.6</v>
      </c>
      <c r="CO1259" s="2">
        <v>72</v>
      </c>
      <c r="CP1259" s="2">
        <v>32</v>
      </c>
      <c r="CQ1259" s="2">
        <v>3</v>
      </c>
      <c r="CR1259" s="2">
        <v>1.3</v>
      </c>
      <c r="CS1259" s="2">
        <v>52</v>
      </c>
      <c r="CT1259" s="2">
        <v>23.1</v>
      </c>
      <c r="CU1259" s="2">
        <v>3</v>
      </c>
      <c r="CV1259" s="2">
        <v>1</v>
      </c>
    </row>
    <row r="1260" spans="1:101" ht="12.75" customHeight="1" x14ac:dyDescent="0.2">
      <c r="A1260">
        <v>8</v>
      </c>
      <c r="B1260" s="2">
        <v>4394</v>
      </c>
      <c r="G1260" s="17">
        <v>6</v>
      </c>
      <c r="AE1260" s="2">
        <v>6</v>
      </c>
      <c r="CA1260" s="2">
        <v>6</v>
      </c>
    </row>
    <row r="1261" spans="1:101" ht="12.75" customHeight="1" x14ac:dyDescent="0.2">
      <c r="A1261">
        <v>8</v>
      </c>
      <c r="B1261" s="2">
        <v>4395</v>
      </c>
      <c r="C1261" s="17">
        <v>2.37</v>
      </c>
      <c r="D1261" s="2">
        <v>1.8</v>
      </c>
      <c r="F1261" s="15">
        <v>2.2069999999999999</v>
      </c>
      <c r="G1261" s="17">
        <v>343</v>
      </c>
      <c r="H1261" s="2">
        <v>220</v>
      </c>
      <c r="I1261" s="2">
        <v>54.3</v>
      </c>
      <c r="J1261" s="2">
        <v>220</v>
      </c>
      <c r="K1261" s="2">
        <v>54.3</v>
      </c>
      <c r="L1261" s="2">
        <v>64.099999999999994</v>
      </c>
      <c r="M1261" s="2">
        <v>52</v>
      </c>
      <c r="N1261" s="2">
        <v>12.8</v>
      </c>
      <c r="O1261" s="2">
        <v>71</v>
      </c>
      <c r="P1261" s="2">
        <v>17.5</v>
      </c>
      <c r="Q1261" s="2">
        <v>7</v>
      </c>
      <c r="R1261" s="2">
        <v>1.7</v>
      </c>
      <c r="S1261" s="2">
        <v>86</v>
      </c>
      <c r="T1261" s="2">
        <v>21.2</v>
      </c>
      <c r="U1261" s="2">
        <v>127</v>
      </c>
      <c r="V1261" s="2">
        <v>31.4</v>
      </c>
      <c r="W1261" s="2">
        <v>62</v>
      </c>
      <c r="X1261" s="2">
        <v>15.3</v>
      </c>
      <c r="Y1261" s="2">
        <v>185</v>
      </c>
      <c r="Z1261" s="2">
        <v>45.7</v>
      </c>
      <c r="AA1261" s="2">
        <v>6</v>
      </c>
      <c r="AB1261" s="2">
        <v>1</v>
      </c>
      <c r="AE1261" s="2">
        <v>342</v>
      </c>
      <c r="AF1261" s="2">
        <v>140</v>
      </c>
      <c r="AG1261" s="2">
        <v>34.299999999999997</v>
      </c>
      <c r="AH1261" s="2">
        <v>140</v>
      </c>
      <c r="AI1261" s="2">
        <v>34.299999999999997</v>
      </c>
      <c r="AJ1261" s="2">
        <v>40.9</v>
      </c>
      <c r="AK1261" s="2">
        <v>138</v>
      </c>
      <c r="AL1261" s="2">
        <v>33.799999999999997</v>
      </c>
      <c r="AM1261" s="2">
        <v>64</v>
      </c>
      <c r="AN1261" s="2">
        <v>15.7</v>
      </c>
      <c r="AO1261" s="2">
        <v>2</v>
      </c>
      <c r="AP1261" s="2">
        <v>0.5</v>
      </c>
      <c r="AQ1261" s="2">
        <v>83</v>
      </c>
      <c r="AR1261" s="2">
        <v>20.3</v>
      </c>
      <c r="AS1261" s="2">
        <v>55</v>
      </c>
      <c r="AT1261" s="2">
        <v>13.5</v>
      </c>
      <c r="AU1261" s="2">
        <v>66</v>
      </c>
      <c r="AV1261" s="2">
        <v>16.2</v>
      </c>
      <c r="AW1261" s="2">
        <v>268</v>
      </c>
      <c r="AX1261" s="2">
        <v>65.7</v>
      </c>
      <c r="AY1261" s="2">
        <v>1</v>
      </c>
      <c r="AZ1261" s="2">
        <v>3</v>
      </c>
      <c r="CA1261" s="2">
        <v>342</v>
      </c>
      <c r="CB1261" s="2">
        <v>196</v>
      </c>
      <c r="CC1261" s="2">
        <v>48.2</v>
      </c>
      <c r="CD1261" s="2">
        <v>196</v>
      </c>
      <c r="CE1261" s="2">
        <v>48.2</v>
      </c>
      <c r="CF1261" s="2">
        <v>57.3</v>
      </c>
      <c r="CG1261" s="2">
        <v>40</v>
      </c>
      <c r="CH1261" s="2">
        <v>9.8000000000000007</v>
      </c>
      <c r="CI1261" s="2">
        <v>106</v>
      </c>
      <c r="CJ1261" s="2">
        <v>26</v>
      </c>
      <c r="CM1261" s="2">
        <v>138</v>
      </c>
      <c r="CN1261" s="2">
        <v>33.9</v>
      </c>
      <c r="CO1261" s="2">
        <v>58</v>
      </c>
      <c r="CP1261" s="2">
        <v>14.3</v>
      </c>
      <c r="CQ1261" s="2">
        <v>65</v>
      </c>
      <c r="CR1261" s="2">
        <v>16</v>
      </c>
      <c r="CS1261" s="2">
        <v>211</v>
      </c>
      <c r="CT1261" s="2">
        <v>51.8</v>
      </c>
      <c r="CU1261" s="2">
        <v>4</v>
      </c>
      <c r="CV1261" s="2">
        <v>1</v>
      </c>
    </row>
    <row r="1262" spans="1:101" ht="12.75" customHeight="1" x14ac:dyDescent="0.2">
      <c r="A1262">
        <v>8</v>
      </c>
      <c r="B1262" s="2">
        <v>4397</v>
      </c>
      <c r="C1262" s="17">
        <v>3.52</v>
      </c>
      <c r="D1262" s="2">
        <v>3.46</v>
      </c>
      <c r="F1262" s="15">
        <v>3.6209999999999996</v>
      </c>
      <c r="G1262" s="17">
        <v>156</v>
      </c>
      <c r="H1262" s="2">
        <v>143</v>
      </c>
      <c r="I1262" s="2">
        <v>91.1</v>
      </c>
      <c r="J1262" s="2">
        <v>143</v>
      </c>
      <c r="K1262" s="2">
        <v>91.1</v>
      </c>
      <c r="L1262" s="2">
        <v>91.7</v>
      </c>
      <c r="M1262" s="2">
        <v>4</v>
      </c>
      <c r="N1262" s="2">
        <v>2.5</v>
      </c>
      <c r="O1262" s="2">
        <v>9</v>
      </c>
      <c r="P1262" s="2">
        <v>5.7</v>
      </c>
      <c r="Q1262" s="2">
        <v>3</v>
      </c>
      <c r="R1262" s="2">
        <v>1.9</v>
      </c>
      <c r="S1262" s="2">
        <v>29</v>
      </c>
      <c r="T1262" s="2">
        <v>18.5</v>
      </c>
      <c r="U1262" s="2">
        <v>111</v>
      </c>
      <c r="V1262" s="2">
        <v>70.7</v>
      </c>
      <c r="W1262" s="2">
        <v>1</v>
      </c>
      <c r="X1262" s="2">
        <v>0.6</v>
      </c>
      <c r="Y1262" s="2">
        <v>14</v>
      </c>
      <c r="Z1262" s="2">
        <v>8.9</v>
      </c>
      <c r="AB1262" s="2">
        <v>1</v>
      </c>
      <c r="AC1262" s="2">
        <v>4</v>
      </c>
      <c r="AE1262" s="2">
        <v>155</v>
      </c>
      <c r="AF1262" s="2">
        <v>137</v>
      </c>
      <c r="AG1262" s="2">
        <v>87.8</v>
      </c>
      <c r="AH1262" s="2">
        <v>137</v>
      </c>
      <c r="AI1262" s="2">
        <v>87.8</v>
      </c>
      <c r="AJ1262" s="2">
        <v>88.4</v>
      </c>
      <c r="AK1262" s="2">
        <v>5</v>
      </c>
      <c r="AL1262" s="2">
        <v>3.2</v>
      </c>
      <c r="AM1262" s="2">
        <v>13</v>
      </c>
      <c r="AN1262" s="2">
        <v>8.3000000000000007</v>
      </c>
      <c r="AO1262" s="2">
        <v>1</v>
      </c>
      <c r="AP1262" s="2">
        <v>0.6</v>
      </c>
      <c r="AQ1262" s="2">
        <v>36</v>
      </c>
      <c r="AR1262" s="2">
        <v>23.1</v>
      </c>
      <c r="AS1262" s="2">
        <v>100</v>
      </c>
      <c r="AT1262" s="2">
        <v>64.099999999999994</v>
      </c>
      <c r="AU1262" s="2">
        <v>1</v>
      </c>
      <c r="AV1262" s="2">
        <v>0.6</v>
      </c>
      <c r="AW1262" s="2">
        <v>19</v>
      </c>
      <c r="AX1262" s="2">
        <v>12.2</v>
      </c>
      <c r="AZ1262" s="2">
        <v>2</v>
      </c>
      <c r="BA1262" s="2">
        <v>4</v>
      </c>
      <c r="CA1262" s="2">
        <v>155</v>
      </c>
      <c r="CB1262" s="2">
        <v>152</v>
      </c>
      <c r="CC1262" s="2">
        <v>97.4</v>
      </c>
      <c r="CD1262" s="2">
        <v>152</v>
      </c>
      <c r="CE1262" s="2">
        <v>97.4</v>
      </c>
      <c r="CF1262" s="2">
        <v>98.1</v>
      </c>
      <c r="CI1262" s="2">
        <v>3</v>
      </c>
      <c r="CJ1262" s="2">
        <v>1.9</v>
      </c>
      <c r="CK1262" s="2">
        <v>3</v>
      </c>
      <c r="CL1262" s="2">
        <v>1.9</v>
      </c>
      <c r="CM1262" s="2">
        <v>37</v>
      </c>
      <c r="CN1262" s="2">
        <v>23.7</v>
      </c>
      <c r="CO1262" s="2">
        <v>112</v>
      </c>
      <c r="CP1262" s="2">
        <v>71.8</v>
      </c>
      <c r="CQ1262" s="2">
        <v>1</v>
      </c>
      <c r="CR1262" s="2">
        <v>0.6</v>
      </c>
      <c r="CS1262" s="2">
        <v>4</v>
      </c>
      <c r="CT1262" s="2">
        <v>2.6</v>
      </c>
      <c r="CV1262" s="2">
        <v>2</v>
      </c>
      <c r="CW1262" s="2">
        <v>4</v>
      </c>
    </row>
    <row r="1263" spans="1:101" ht="12.75" customHeight="1" x14ac:dyDescent="0.2">
      <c r="A1263">
        <v>8</v>
      </c>
      <c r="B1263" s="2">
        <v>4403</v>
      </c>
      <c r="C1263" s="17">
        <v>3.57</v>
      </c>
      <c r="D1263" s="2">
        <v>3.24</v>
      </c>
      <c r="F1263" s="15">
        <v>3.2679999999999993</v>
      </c>
      <c r="G1263" s="17">
        <v>90</v>
      </c>
      <c r="H1263" s="2">
        <v>80</v>
      </c>
      <c r="I1263" s="2">
        <v>88.9</v>
      </c>
      <c r="J1263" s="2">
        <v>80</v>
      </c>
      <c r="K1263" s="2">
        <v>88.9</v>
      </c>
      <c r="L1263" s="2">
        <v>88.9</v>
      </c>
      <c r="M1263" s="2">
        <v>1</v>
      </c>
      <c r="N1263" s="2">
        <v>1.1000000000000001</v>
      </c>
      <c r="O1263" s="2">
        <v>9</v>
      </c>
      <c r="P1263" s="2">
        <v>10</v>
      </c>
      <c r="S1263" s="2">
        <v>18</v>
      </c>
      <c r="T1263" s="2">
        <v>20</v>
      </c>
      <c r="U1263" s="2">
        <v>62</v>
      </c>
      <c r="V1263" s="2">
        <v>68.900000000000006</v>
      </c>
      <c r="Y1263" s="2">
        <v>10</v>
      </c>
      <c r="Z1263" s="2">
        <v>11.1</v>
      </c>
      <c r="AC1263" s="2">
        <v>1</v>
      </c>
      <c r="AE1263" s="2">
        <v>90</v>
      </c>
      <c r="AF1263" s="2">
        <v>76</v>
      </c>
      <c r="AG1263" s="2">
        <v>84.4</v>
      </c>
      <c r="AH1263" s="2">
        <v>76</v>
      </c>
      <c r="AI1263" s="2">
        <v>84.4</v>
      </c>
      <c r="AJ1263" s="2">
        <v>84.4</v>
      </c>
      <c r="AK1263" s="2">
        <v>4</v>
      </c>
      <c r="AL1263" s="2">
        <v>4.4000000000000004</v>
      </c>
      <c r="AM1263" s="2">
        <v>10</v>
      </c>
      <c r="AN1263" s="2">
        <v>11.1</v>
      </c>
      <c r="AQ1263" s="2">
        <v>36</v>
      </c>
      <c r="AR1263" s="2">
        <v>40</v>
      </c>
      <c r="AS1263" s="2">
        <v>40</v>
      </c>
      <c r="AT1263" s="2">
        <v>44.4</v>
      </c>
      <c r="AW1263" s="2">
        <v>14</v>
      </c>
      <c r="AX1263" s="2">
        <v>15.6</v>
      </c>
      <c r="BA1263" s="2">
        <v>1</v>
      </c>
      <c r="CA1263" s="2">
        <v>90</v>
      </c>
      <c r="CB1263" s="2">
        <v>76</v>
      </c>
      <c r="CC1263" s="2">
        <v>84.4</v>
      </c>
      <c r="CD1263" s="2">
        <v>76</v>
      </c>
      <c r="CE1263" s="2">
        <v>84.4</v>
      </c>
      <c r="CF1263" s="2">
        <v>84.4</v>
      </c>
      <c r="CG1263" s="2">
        <v>3</v>
      </c>
      <c r="CH1263" s="2">
        <v>3.3</v>
      </c>
      <c r="CI1263" s="2">
        <v>11</v>
      </c>
      <c r="CJ1263" s="2">
        <v>12.2</v>
      </c>
      <c r="CM1263" s="2">
        <v>35</v>
      </c>
      <c r="CN1263" s="2">
        <v>38.9</v>
      </c>
      <c r="CO1263" s="2">
        <v>41</v>
      </c>
      <c r="CP1263" s="2">
        <v>45.6</v>
      </c>
      <c r="CS1263" s="2">
        <v>14</v>
      </c>
      <c r="CT1263" s="2">
        <v>15.6</v>
      </c>
      <c r="CW1263" s="2">
        <v>1</v>
      </c>
    </row>
    <row r="1264" spans="1:101" ht="12.75" customHeight="1" x14ac:dyDescent="0.2">
      <c r="A1264">
        <v>8</v>
      </c>
      <c r="B1264" s="2">
        <v>4406</v>
      </c>
      <c r="C1264" s="17">
        <v>3.13</v>
      </c>
      <c r="D1264" s="2">
        <v>3.05</v>
      </c>
      <c r="F1264" s="15">
        <v>2.9010000000000002</v>
      </c>
      <c r="G1264" s="17">
        <v>264</v>
      </c>
      <c r="H1264" s="2">
        <v>201</v>
      </c>
      <c r="I1264" s="2">
        <v>75.599999999999994</v>
      </c>
      <c r="J1264" s="2">
        <v>201</v>
      </c>
      <c r="K1264" s="2">
        <v>75.599999999999994</v>
      </c>
      <c r="L1264" s="2">
        <v>76.099999999999994</v>
      </c>
      <c r="M1264" s="2">
        <v>27</v>
      </c>
      <c r="N1264" s="2">
        <v>10.199999999999999</v>
      </c>
      <c r="O1264" s="2">
        <v>36</v>
      </c>
      <c r="P1264" s="2">
        <v>13.5</v>
      </c>
      <c r="Q1264" s="2">
        <v>5</v>
      </c>
      <c r="R1264" s="2">
        <v>1.9</v>
      </c>
      <c r="S1264" s="2">
        <v>50</v>
      </c>
      <c r="T1264" s="2">
        <v>18.8</v>
      </c>
      <c r="U1264" s="2">
        <v>146</v>
      </c>
      <c r="V1264" s="2">
        <v>54.9</v>
      </c>
      <c r="W1264" s="2">
        <v>2</v>
      </c>
      <c r="X1264" s="2">
        <v>0.8</v>
      </c>
      <c r="Y1264" s="2">
        <v>65</v>
      </c>
      <c r="Z1264" s="2">
        <v>24.4</v>
      </c>
      <c r="AB1264" s="2">
        <v>1</v>
      </c>
      <c r="AE1264" s="2">
        <v>264</v>
      </c>
      <c r="AF1264" s="2">
        <v>193</v>
      </c>
      <c r="AG1264" s="2">
        <v>72.599999999999994</v>
      </c>
      <c r="AH1264" s="2">
        <v>193</v>
      </c>
      <c r="AI1264" s="2">
        <v>72.599999999999994</v>
      </c>
      <c r="AJ1264" s="2">
        <v>73.099999999999994</v>
      </c>
      <c r="AK1264" s="2">
        <v>38</v>
      </c>
      <c r="AL1264" s="2">
        <v>14.3</v>
      </c>
      <c r="AM1264" s="2">
        <v>33</v>
      </c>
      <c r="AN1264" s="2">
        <v>12.4</v>
      </c>
      <c r="AO1264" s="2">
        <v>3</v>
      </c>
      <c r="AP1264" s="2">
        <v>1.1000000000000001</v>
      </c>
      <c r="AQ1264" s="2">
        <v>52</v>
      </c>
      <c r="AR1264" s="2">
        <v>19.5</v>
      </c>
      <c r="AS1264" s="2">
        <v>138</v>
      </c>
      <c r="AT1264" s="2">
        <v>51.9</v>
      </c>
      <c r="AU1264" s="2">
        <v>2</v>
      </c>
      <c r="AV1264" s="2">
        <v>0.8</v>
      </c>
      <c r="AW1264" s="2">
        <v>73</v>
      </c>
      <c r="AX1264" s="2">
        <v>27.4</v>
      </c>
      <c r="AZ1264" s="2">
        <v>1</v>
      </c>
      <c r="CA1264" s="2">
        <v>264</v>
      </c>
      <c r="CB1264" s="2">
        <v>199</v>
      </c>
      <c r="CC1264" s="2">
        <v>74.8</v>
      </c>
      <c r="CD1264" s="2">
        <v>199</v>
      </c>
      <c r="CE1264" s="2">
        <v>74.8</v>
      </c>
      <c r="CF1264" s="2">
        <v>75.400000000000006</v>
      </c>
      <c r="CG1264" s="2">
        <v>22</v>
      </c>
      <c r="CH1264" s="2">
        <v>8.3000000000000007</v>
      </c>
      <c r="CI1264" s="2">
        <v>43</v>
      </c>
      <c r="CJ1264" s="2">
        <v>16.2</v>
      </c>
      <c r="CK1264" s="2">
        <v>6</v>
      </c>
      <c r="CL1264" s="2">
        <v>2.2999999999999998</v>
      </c>
      <c r="CM1264" s="2">
        <v>109</v>
      </c>
      <c r="CN1264" s="2">
        <v>41</v>
      </c>
      <c r="CO1264" s="2">
        <v>84</v>
      </c>
      <c r="CP1264" s="2">
        <v>31.6</v>
      </c>
      <c r="CQ1264" s="2">
        <v>2</v>
      </c>
      <c r="CR1264" s="2">
        <v>0.8</v>
      </c>
      <c r="CS1264" s="2">
        <v>67</v>
      </c>
      <c r="CT1264" s="2">
        <v>25.2</v>
      </c>
      <c r="CV1264" s="2">
        <v>1</v>
      </c>
    </row>
    <row r="1265" spans="1:101" ht="12.75" customHeight="1" x14ac:dyDescent="0.2">
      <c r="A1265">
        <v>8</v>
      </c>
      <c r="B1265" s="2">
        <v>4407</v>
      </c>
      <c r="C1265" s="17">
        <v>2.84</v>
      </c>
      <c r="D1265" s="2">
        <v>2.46</v>
      </c>
      <c r="F1265" s="15">
        <v>2.597</v>
      </c>
      <c r="G1265" s="17">
        <v>267</v>
      </c>
      <c r="H1265" s="2">
        <v>166</v>
      </c>
      <c r="I1265" s="2">
        <v>61.9</v>
      </c>
      <c r="J1265" s="2">
        <v>166</v>
      </c>
      <c r="K1265" s="2">
        <v>61.9</v>
      </c>
      <c r="L1265" s="2">
        <v>62.2</v>
      </c>
      <c r="M1265" s="2">
        <v>39</v>
      </c>
      <c r="N1265" s="2">
        <v>14.6</v>
      </c>
      <c r="O1265" s="2">
        <v>62</v>
      </c>
      <c r="P1265" s="2">
        <v>23.1</v>
      </c>
      <c r="S1265" s="2">
        <v>66</v>
      </c>
      <c r="T1265" s="2">
        <v>24.6</v>
      </c>
      <c r="U1265" s="2">
        <v>100</v>
      </c>
      <c r="V1265" s="2">
        <v>37.299999999999997</v>
      </c>
      <c r="W1265" s="2">
        <v>1</v>
      </c>
      <c r="X1265" s="2">
        <v>0.4</v>
      </c>
      <c r="Y1265" s="2">
        <v>102</v>
      </c>
      <c r="Z1265" s="2">
        <v>38.1</v>
      </c>
      <c r="AA1265" s="2">
        <v>1</v>
      </c>
      <c r="AB1265" s="2">
        <v>2</v>
      </c>
      <c r="AC1265" s="2">
        <v>1</v>
      </c>
      <c r="AE1265" s="2">
        <v>266</v>
      </c>
      <c r="AF1265" s="2">
        <v>142</v>
      </c>
      <c r="AG1265" s="2">
        <v>53.2</v>
      </c>
      <c r="AH1265" s="2">
        <v>142</v>
      </c>
      <c r="AI1265" s="2">
        <v>53.2</v>
      </c>
      <c r="AJ1265" s="2">
        <v>53.4</v>
      </c>
      <c r="AK1265" s="2">
        <v>67</v>
      </c>
      <c r="AL1265" s="2">
        <v>25.1</v>
      </c>
      <c r="AM1265" s="2">
        <v>57</v>
      </c>
      <c r="AN1265" s="2">
        <v>21.3</v>
      </c>
      <c r="AQ1265" s="2">
        <v>91</v>
      </c>
      <c r="AR1265" s="2">
        <v>34.1</v>
      </c>
      <c r="AS1265" s="2">
        <v>51</v>
      </c>
      <c r="AT1265" s="2">
        <v>19.100000000000001</v>
      </c>
      <c r="AU1265" s="2">
        <v>1</v>
      </c>
      <c r="AV1265" s="2">
        <v>0.4</v>
      </c>
      <c r="AW1265" s="2">
        <v>125</v>
      </c>
      <c r="AX1265" s="2">
        <v>46.8</v>
      </c>
      <c r="AY1265" s="2">
        <v>1</v>
      </c>
      <c r="AZ1265" s="2">
        <v>3</v>
      </c>
      <c r="BA1265" s="2">
        <v>1</v>
      </c>
      <c r="CA1265" s="2">
        <v>267</v>
      </c>
      <c r="CB1265" s="2">
        <v>154</v>
      </c>
      <c r="CC1265" s="2">
        <v>57.2</v>
      </c>
      <c r="CD1265" s="2">
        <v>154</v>
      </c>
      <c r="CE1265" s="2">
        <v>57.2</v>
      </c>
      <c r="CF1265" s="2">
        <v>57.7</v>
      </c>
      <c r="CG1265" s="2">
        <v>27</v>
      </c>
      <c r="CH1265" s="2">
        <v>10</v>
      </c>
      <c r="CI1265" s="2">
        <v>86</v>
      </c>
      <c r="CJ1265" s="2">
        <v>32</v>
      </c>
      <c r="CM1265" s="2">
        <v>117</v>
      </c>
      <c r="CN1265" s="2">
        <v>43.5</v>
      </c>
      <c r="CO1265" s="2">
        <v>37</v>
      </c>
      <c r="CP1265" s="2">
        <v>13.8</v>
      </c>
      <c r="CQ1265" s="2">
        <v>2</v>
      </c>
      <c r="CR1265" s="2">
        <v>0.7</v>
      </c>
      <c r="CS1265" s="2">
        <v>115</v>
      </c>
      <c r="CT1265" s="2">
        <v>42.8</v>
      </c>
      <c r="CV1265" s="2">
        <v>2</v>
      </c>
      <c r="CW1265" s="2">
        <v>1</v>
      </c>
    </row>
    <row r="1266" spans="1:101" ht="12.75" customHeight="1" x14ac:dyDescent="0.2">
      <c r="A1266">
        <v>8</v>
      </c>
      <c r="B1266" s="2">
        <v>4409</v>
      </c>
      <c r="C1266" s="17">
        <v>2.98</v>
      </c>
      <c r="D1266" s="2">
        <v>2.38</v>
      </c>
      <c r="F1266" s="15">
        <v>2.8889999999999998</v>
      </c>
      <c r="G1266" s="17">
        <v>403</v>
      </c>
      <c r="H1266" s="2">
        <v>284</v>
      </c>
      <c r="I1266" s="2">
        <v>70.5</v>
      </c>
      <c r="J1266" s="2">
        <v>284</v>
      </c>
      <c r="K1266" s="2">
        <v>70.5</v>
      </c>
      <c r="L1266" s="2">
        <v>70.5</v>
      </c>
      <c r="M1266" s="2">
        <v>36</v>
      </c>
      <c r="N1266" s="2">
        <v>8.9</v>
      </c>
      <c r="O1266" s="2">
        <v>83</v>
      </c>
      <c r="P1266" s="2">
        <v>20.6</v>
      </c>
      <c r="Q1266" s="2">
        <v>11</v>
      </c>
      <c r="R1266" s="2">
        <v>2.7</v>
      </c>
      <c r="S1266" s="2">
        <v>92</v>
      </c>
      <c r="T1266" s="2">
        <v>22.8</v>
      </c>
      <c r="U1266" s="2">
        <v>181</v>
      </c>
      <c r="V1266" s="2">
        <v>44.9</v>
      </c>
      <c r="Y1266" s="2">
        <v>119</v>
      </c>
      <c r="Z1266" s="2">
        <v>29.5</v>
      </c>
      <c r="AB1266" s="2">
        <v>2</v>
      </c>
      <c r="AE1266" s="2">
        <v>403</v>
      </c>
      <c r="AF1266" s="2">
        <v>220</v>
      </c>
      <c r="AG1266" s="2">
        <v>54.6</v>
      </c>
      <c r="AH1266" s="2">
        <v>220</v>
      </c>
      <c r="AI1266" s="2">
        <v>54.6</v>
      </c>
      <c r="AJ1266" s="2">
        <v>54.6</v>
      </c>
      <c r="AK1266" s="2">
        <v>115</v>
      </c>
      <c r="AL1266" s="2">
        <v>28.5</v>
      </c>
      <c r="AM1266" s="2">
        <v>68</v>
      </c>
      <c r="AN1266" s="2">
        <v>16.899999999999999</v>
      </c>
      <c r="AO1266" s="2">
        <v>1</v>
      </c>
      <c r="AP1266" s="2">
        <v>0.2</v>
      </c>
      <c r="AQ1266" s="2">
        <v>167</v>
      </c>
      <c r="AR1266" s="2">
        <v>41.4</v>
      </c>
      <c r="AS1266" s="2">
        <v>52</v>
      </c>
      <c r="AT1266" s="2">
        <v>12.9</v>
      </c>
      <c r="AW1266" s="2">
        <v>183</v>
      </c>
      <c r="AX1266" s="2">
        <v>45.4</v>
      </c>
      <c r="AZ1266" s="2">
        <v>2</v>
      </c>
      <c r="CA1266" s="2">
        <v>403</v>
      </c>
      <c r="CB1266" s="2">
        <v>311</v>
      </c>
      <c r="CC1266" s="2">
        <v>77.2</v>
      </c>
      <c r="CD1266" s="2">
        <v>311</v>
      </c>
      <c r="CE1266" s="2">
        <v>77.2</v>
      </c>
      <c r="CF1266" s="2">
        <v>77.2</v>
      </c>
      <c r="CG1266" s="2">
        <v>24</v>
      </c>
      <c r="CH1266" s="2">
        <v>6</v>
      </c>
      <c r="CI1266" s="2">
        <v>68</v>
      </c>
      <c r="CJ1266" s="2">
        <v>16.899999999999999</v>
      </c>
      <c r="CK1266" s="2">
        <v>18</v>
      </c>
      <c r="CL1266" s="2">
        <v>4.5</v>
      </c>
      <c r="CM1266" s="2">
        <v>168</v>
      </c>
      <c r="CN1266" s="2">
        <v>41.7</v>
      </c>
      <c r="CO1266" s="2">
        <v>125</v>
      </c>
      <c r="CP1266" s="2">
        <v>31</v>
      </c>
      <c r="CS1266" s="2">
        <v>92</v>
      </c>
      <c r="CT1266" s="2">
        <v>22.8</v>
      </c>
      <c r="CV1266" s="2">
        <v>2</v>
      </c>
    </row>
    <row r="1267" spans="1:101" ht="12.75" customHeight="1" x14ac:dyDescent="0.2">
      <c r="A1267">
        <v>8</v>
      </c>
      <c r="B1267" s="2">
        <v>4412</v>
      </c>
      <c r="C1267" s="17">
        <v>3.09</v>
      </c>
      <c r="D1267" s="2">
        <v>2.91</v>
      </c>
      <c r="F1267" s="15">
        <v>2.8210000000000002</v>
      </c>
      <c r="G1267" s="17">
        <v>77</v>
      </c>
      <c r="H1267" s="2">
        <v>55</v>
      </c>
      <c r="I1267" s="2">
        <v>71.400000000000006</v>
      </c>
      <c r="J1267" s="2">
        <v>55</v>
      </c>
      <c r="K1267" s="2">
        <v>71.400000000000006</v>
      </c>
      <c r="L1267" s="2">
        <v>71.400000000000006</v>
      </c>
      <c r="M1267" s="2">
        <v>8</v>
      </c>
      <c r="N1267" s="2">
        <v>10.4</v>
      </c>
      <c r="O1267" s="2">
        <v>14</v>
      </c>
      <c r="P1267" s="2">
        <v>18.2</v>
      </c>
      <c r="S1267" s="2">
        <v>18</v>
      </c>
      <c r="T1267" s="2">
        <v>23.4</v>
      </c>
      <c r="U1267" s="2">
        <v>37</v>
      </c>
      <c r="V1267" s="2">
        <v>48.1</v>
      </c>
      <c r="Y1267" s="2">
        <v>22</v>
      </c>
      <c r="Z1267" s="2">
        <v>28.6</v>
      </c>
      <c r="AA1267" s="2">
        <v>1</v>
      </c>
      <c r="AB1267" s="2">
        <v>1</v>
      </c>
      <c r="AC1267" s="2">
        <v>2</v>
      </c>
      <c r="AE1267" s="2">
        <v>78</v>
      </c>
      <c r="AF1267" s="2">
        <v>57</v>
      </c>
      <c r="AG1267" s="2">
        <v>72.2</v>
      </c>
      <c r="AH1267" s="2">
        <v>57</v>
      </c>
      <c r="AI1267" s="2">
        <v>72.2</v>
      </c>
      <c r="AJ1267" s="2">
        <v>73.099999999999994</v>
      </c>
      <c r="AK1267" s="2">
        <v>10</v>
      </c>
      <c r="AL1267" s="2">
        <v>12.7</v>
      </c>
      <c r="AM1267" s="2">
        <v>11</v>
      </c>
      <c r="AN1267" s="2">
        <v>13.9</v>
      </c>
      <c r="AQ1267" s="2">
        <v>30</v>
      </c>
      <c r="AR1267" s="2">
        <v>38</v>
      </c>
      <c r="AS1267" s="2">
        <v>27</v>
      </c>
      <c r="AT1267" s="2">
        <v>34.200000000000003</v>
      </c>
      <c r="AU1267" s="2">
        <v>1</v>
      </c>
      <c r="AV1267" s="2">
        <v>1.3</v>
      </c>
      <c r="AW1267" s="2">
        <v>22</v>
      </c>
      <c r="AX1267" s="2">
        <v>27.8</v>
      </c>
      <c r="BA1267" s="2">
        <v>2</v>
      </c>
      <c r="CA1267" s="2">
        <v>78</v>
      </c>
      <c r="CB1267" s="2">
        <v>55</v>
      </c>
      <c r="CC1267" s="2">
        <v>69.599999999999994</v>
      </c>
      <c r="CD1267" s="2">
        <v>55</v>
      </c>
      <c r="CE1267" s="2">
        <v>69.599999999999994</v>
      </c>
      <c r="CF1267" s="2">
        <v>70.5</v>
      </c>
      <c r="CG1267" s="2">
        <v>5</v>
      </c>
      <c r="CH1267" s="2">
        <v>6.3</v>
      </c>
      <c r="CI1267" s="2">
        <v>18</v>
      </c>
      <c r="CJ1267" s="2">
        <v>22.8</v>
      </c>
      <c r="CK1267" s="2">
        <v>1</v>
      </c>
      <c r="CL1267" s="2">
        <v>1.3</v>
      </c>
      <c r="CM1267" s="2">
        <v>34</v>
      </c>
      <c r="CN1267" s="2">
        <v>43</v>
      </c>
      <c r="CO1267" s="2">
        <v>20</v>
      </c>
      <c r="CP1267" s="2">
        <v>25.3</v>
      </c>
      <c r="CQ1267" s="2">
        <v>1</v>
      </c>
      <c r="CR1267" s="2">
        <v>1.3</v>
      </c>
      <c r="CS1267" s="2">
        <v>24</v>
      </c>
      <c r="CT1267" s="2">
        <v>30.4</v>
      </c>
      <c r="CW1267" s="2">
        <v>2</v>
      </c>
    </row>
    <row r="1268" spans="1:101" ht="12.75" customHeight="1" x14ac:dyDescent="0.2">
      <c r="A1268">
        <v>8</v>
      </c>
      <c r="B1268" s="2">
        <v>4416</v>
      </c>
      <c r="C1268" s="17">
        <v>3.27</v>
      </c>
      <c r="D1268" s="2">
        <v>2.87</v>
      </c>
      <c r="F1268" s="15">
        <v>3.2450000000000001</v>
      </c>
      <c r="G1268" s="17">
        <v>147</v>
      </c>
      <c r="H1268" s="2">
        <v>122</v>
      </c>
      <c r="I1268" s="2">
        <v>83</v>
      </c>
      <c r="J1268" s="2">
        <v>122</v>
      </c>
      <c r="K1268" s="2">
        <v>83</v>
      </c>
      <c r="L1268" s="2">
        <v>83</v>
      </c>
      <c r="M1268" s="2">
        <v>9</v>
      </c>
      <c r="N1268" s="2">
        <v>6.1</v>
      </c>
      <c r="O1268" s="2">
        <v>16</v>
      </c>
      <c r="P1268" s="2">
        <v>10.9</v>
      </c>
      <c r="Q1268" s="2">
        <v>3</v>
      </c>
      <c r="R1268" s="2">
        <v>2</v>
      </c>
      <c r="S1268" s="2">
        <v>36</v>
      </c>
      <c r="T1268" s="2">
        <v>24.5</v>
      </c>
      <c r="U1268" s="2">
        <v>83</v>
      </c>
      <c r="V1268" s="2">
        <v>56.5</v>
      </c>
      <c r="Y1268" s="2">
        <v>25</v>
      </c>
      <c r="Z1268" s="2">
        <v>17</v>
      </c>
      <c r="AB1268" s="2">
        <v>2</v>
      </c>
      <c r="AC1268" s="2">
        <v>1</v>
      </c>
      <c r="AE1268" s="2">
        <v>147</v>
      </c>
      <c r="AF1268" s="2">
        <v>94</v>
      </c>
      <c r="AG1268" s="2">
        <v>63.5</v>
      </c>
      <c r="AH1268" s="2">
        <v>94</v>
      </c>
      <c r="AI1268" s="2">
        <v>63.5</v>
      </c>
      <c r="AJ1268" s="2">
        <v>63.9</v>
      </c>
      <c r="AK1268" s="2">
        <v>21</v>
      </c>
      <c r="AL1268" s="2">
        <v>14.2</v>
      </c>
      <c r="AM1268" s="2">
        <v>32</v>
      </c>
      <c r="AN1268" s="2">
        <v>21.6</v>
      </c>
      <c r="AQ1268" s="2">
        <v>36</v>
      </c>
      <c r="AR1268" s="2">
        <v>24.3</v>
      </c>
      <c r="AS1268" s="2">
        <v>58</v>
      </c>
      <c r="AT1268" s="2">
        <v>39.200000000000003</v>
      </c>
      <c r="AU1268" s="2">
        <v>1</v>
      </c>
      <c r="AV1268" s="2">
        <v>0.7</v>
      </c>
      <c r="AW1268" s="2">
        <v>54</v>
      </c>
      <c r="AX1268" s="2">
        <v>36.5</v>
      </c>
      <c r="AZ1268" s="2">
        <v>1</v>
      </c>
      <c r="BA1268" s="2">
        <v>1</v>
      </c>
      <c r="CA1268" s="2">
        <v>147</v>
      </c>
      <c r="CB1268" s="2">
        <v>123</v>
      </c>
      <c r="CC1268" s="2">
        <v>83.7</v>
      </c>
      <c r="CD1268" s="2">
        <v>123</v>
      </c>
      <c r="CE1268" s="2">
        <v>83.7</v>
      </c>
      <c r="CF1268" s="2">
        <v>83.7</v>
      </c>
      <c r="CG1268" s="2">
        <v>3</v>
      </c>
      <c r="CH1268" s="2">
        <v>2</v>
      </c>
      <c r="CI1268" s="2">
        <v>21</v>
      </c>
      <c r="CJ1268" s="2">
        <v>14.3</v>
      </c>
      <c r="CK1268" s="2">
        <v>1</v>
      </c>
      <c r="CL1268" s="2">
        <v>0.7</v>
      </c>
      <c r="CM1268" s="2">
        <v>56</v>
      </c>
      <c r="CN1268" s="2">
        <v>38.1</v>
      </c>
      <c r="CO1268" s="2">
        <v>66</v>
      </c>
      <c r="CP1268" s="2">
        <v>44.9</v>
      </c>
      <c r="CS1268" s="2">
        <v>24</v>
      </c>
      <c r="CT1268" s="2">
        <v>16.3</v>
      </c>
      <c r="CV1268" s="2">
        <v>2</v>
      </c>
      <c r="CW1268" s="2">
        <v>1</v>
      </c>
    </row>
    <row r="1269" spans="1:101" ht="12.75" customHeight="1" x14ac:dyDescent="0.2">
      <c r="A1269">
        <v>8</v>
      </c>
      <c r="B1269" s="2">
        <v>4425</v>
      </c>
      <c r="C1269" s="17">
        <v>3.03</v>
      </c>
      <c r="D1269" s="2">
        <v>2.48</v>
      </c>
      <c r="F1269" s="15">
        <v>2.573</v>
      </c>
      <c r="G1269" s="17">
        <v>247</v>
      </c>
      <c r="H1269" s="2">
        <v>173</v>
      </c>
      <c r="I1269" s="2">
        <v>69.2</v>
      </c>
      <c r="J1269" s="2">
        <v>173</v>
      </c>
      <c r="K1269" s="2">
        <v>69.2</v>
      </c>
      <c r="L1269" s="2">
        <v>70</v>
      </c>
      <c r="M1269" s="2">
        <v>32</v>
      </c>
      <c r="N1269" s="2">
        <v>12.8</v>
      </c>
      <c r="O1269" s="2">
        <v>42</v>
      </c>
      <c r="P1269" s="2">
        <v>16.8</v>
      </c>
      <c r="S1269" s="2">
        <v>50</v>
      </c>
      <c r="T1269" s="2">
        <v>20</v>
      </c>
      <c r="U1269" s="2">
        <v>123</v>
      </c>
      <c r="V1269" s="2">
        <v>49.2</v>
      </c>
      <c r="W1269" s="2">
        <v>3</v>
      </c>
      <c r="X1269" s="2">
        <v>1.2</v>
      </c>
      <c r="Y1269" s="2">
        <v>77</v>
      </c>
      <c r="Z1269" s="2">
        <v>30.8</v>
      </c>
      <c r="AA1269" s="2">
        <v>2</v>
      </c>
      <c r="AB1269" s="2">
        <v>8</v>
      </c>
      <c r="AE1269" s="2">
        <v>248</v>
      </c>
      <c r="AF1269" s="2">
        <v>125</v>
      </c>
      <c r="AG1269" s="2">
        <v>49.8</v>
      </c>
      <c r="AH1269" s="2">
        <v>125</v>
      </c>
      <c r="AI1269" s="2">
        <v>49.8</v>
      </c>
      <c r="AJ1269" s="2">
        <v>50.4</v>
      </c>
      <c r="AK1269" s="2">
        <v>74</v>
      </c>
      <c r="AL1269" s="2">
        <v>29.5</v>
      </c>
      <c r="AM1269" s="2">
        <v>49</v>
      </c>
      <c r="AN1269" s="2">
        <v>19.5</v>
      </c>
      <c r="AQ1269" s="2">
        <v>49</v>
      </c>
      <c r="AR1269" s="2">
        <v>19.5</v>
      </c>
      <c r="AS1269" s="2">
        <v>76</v>
      </c>
      <c r="AT1269" s="2">
        <v>30.3</v>
      </c>
      <c r="AU1269" s="2">
        <v>3</v>
      </c>
      <c r="AV1269" s="2">
        <v>1.2</v>
      </c>
      <c r="AW1269" s="2">
        <v>126</v>
      </c>
      <c r="AX1269" s="2">
        <v>50.2</v>
      </c>
      <c r="AY1269" s="2">
        <v>1</v>
      </c>
      <c r="AZ1269" s="2">
        <v>8</v>
      </c>
      <c r="CA1269" s="2">
        <v>243</v>
      </c>
      <c r="CB1269" s="2">
        <v>131</v>
      </c>
      <c r="CC1269" s="2">
        <v>53</v>
      </c>
      <c r="CD1269" s="2">
        <v>131</v>
      </c>
      <c r="CE1269" s="2">
        <v>53</v>
      </c>
      <c r="CF1269" s="2">
        <v>53.9</v>
      </c>
      <c r="CG1269" s="2">
        <v>29</v>
      </c>
      <c r="CH1269" s="2">
        <v>11.7</v>
      </c>
      <c r="CI1269" s="2">
        <v>83</v>
      </c>
      <c r="CJ1269" s="2">
        <v>33.6</v>
      </c>
      <c r="CM1269" s="2">
        <v>83</v>
      </c>
      <c r="CN1269" s="2">
        <v>33.6</v>
      </c>
      <c r="CO1269" s="2">
        <v>48</v>
      </c>
      <c r="CP1269" s="2">
        <v>19.399999999999999</v>
      </c>
      <c r="CQ1269" s="2">
        <v>4</v>
      </c>
      <c r="CR1269" s="2">
        <v>1.6</v>
      </c>
      <c r="CS1269" s="2">
        <v>116</v>
      </c>
      <c r="CT1269" s="2">
        <v>47</v>
      </c>
      <c r="CU1269" s="2">
        <v>3</v>
      </c>
      <c r="CV1269" s="2">
        <v>10</v>
      </c>
    </row>
    <row r="1270" spans="1:101" ht="12.75" customHeight="1" x14ac:dyDescent="0.2">
      <c r="A1270">
        <v>8</v>
      </c>
      <c r="B1270" s="2">
        <v>4427</v>
      </c>
      <c r="G1270" s="17">
        <v>1</v>
      </c>
      <c r="AE1270" s="2">
        <v>1</v>
      </c>
      <c r="CA1270" s="2">
        <v>1</v>
      </c>
    </row>
    <row r="1271" spans="1:101" ht="12.75" customHeight="1" x14ac:dyDescent="0.2">
      <c r="A1271">
        <v>8</v>
      </c>
      <c r="B1271" s="2">
        <v>4429</v>
      </c>
      <c r="C1271" s="17">
        <v>2.93</v>
      </c>
      <c r="D1271" s="2">
        <v>2.4700000000000002</v>
      </c>
      <c r="F1271" s="15">
        <v>2.7939999999999996</v>
      </c>
      <c r="G1271" s="17">
        <v>309</v>
      </c>
      <c r="H1271" s="2">
        <v>206</v>
      </c>
      <c r="I1271" s="2">
        <v>66.7</v>
      </c>
      <c r="J1271" s="2">
        <v>206</v>
      </c>
      <c r="K1271" s="2">
        <v>66.7</v>
      </c>
      <c r="L1271" s="2">
        <v>66.7</v>
      </c>
      <c r="M1271" s="2">
        <v>32</v>
      </c>
      <c r="N1271" s="2">
        <v>10.4</v>
      </c>
      <c r="O1271" s="2">
        <v>71</v>
      </c>
      <c r="P1271" s="2">
        <v>23</v>
      </c>
      <c r="S1271" s="2">
        <v>93</v>
      </c>
      <c r="T1271" s="2">
        <v>30.1</v>
      </c>
      <c r="U1271" s="2">
        <v>113</v>
      </c>
      <c r="V1271" s="2">
        <v>36.6</v>
      </c>
      <c r="Y1271" s="2">
        <v>103</v>
      </c>
      <c r="Z1271" s="2">
        <v>33.299999999999997</v>
      </c>
      <c r="AA1271" s="2">
        <v>2</v>
      </c>
      <c r="AB1271" s="2">
        <v>1</v>
      </c>
      <c r="AC1271" s="2">
        <v>3</v>
      </c>
      <c r="AE1271" s="2">
        <v>309</v>
      </c>
      <c r="AF1271" s="2">
        <v>147</v>
      </c>
      <c r="AG1271" s="2">
        <v>47.6</v>
      </c>
      <c r="AH1271" s="2">
        <v>147</v>
      </c>
      <c r="AI1271" s="2">
        <v>47.6</v>
      </c>
      <c r="AJ1271" s="2">
        <v>47.6</v>
      </c>
      <c r="AK1271" s="2">
        <v>74</v>
      </c>
      <c r="AL1271" s="2">
        <v>23.9</v>
      </c>
      <c r="AM1271" s="2">
        <v>88</v>
      </c>
      <c r="AN1271" s="2">
        <v>28.5</v>
      </c>
      <c r="AQ1271" s="2">
        <v>76</v>
      </c>
      <c r="AR1271" s="2">
        <v>24.6</v>
      </c>
      <c r="AS1271" s="2">
        <v>71</v>
      </c>
      <c r="AT1271" s="2">
        <v>23</v>
      </c>
      <c r="AW1271" s="2">
        <v>162</v>
      </c>
      <c r="AX1271" s="2">
        <v>52.4</v>
      </c>
      <c r="AY1271" s="2">
        <v>2</v>
      </c>
      <c r="AZ1271" s="2">
        <v>2</v>
      </c>
      <c r="BA1271" s="2">
        <v>2</v>
      </c>
      <c r="CA1271" s="2">
        <v>309</v>
      </c>
      <c r="CB1271" s="2">
        <v>207</v>
      </c>
      <c r="CC1271" s="2">
        <v>67</v>
      </c>
      <c r="CD1271" s="2">
        <v>207</v>
      </c>
      <c r="CE1271" s="2">
        <v>67</v>
      </c>
      <c r="CF1271" s="2">
        <v>67</v>
      </c>
      <c r="CG1271" s="2">
        <v>23</v>
      </c>
      <c r="CH1271" s="2">
        <v>7.4</v>
      </c>
      <c r="CI1271" s="2">
        <v>79</v>
      </c>
      <c r="CJ1271" s="2">
        <v>25.6</v>
      </c>
      <c r="CK1271" s="2">
        <v>1</v>
      </c>
      <c r="CL1271" s="2">
        <v>0.3</v>
      </c>
      <c r="CM1271" s="2">
        <v>141</v>
      </c>
      <c r="CN1271" s="2">
        <v>45.6</v>
      </c>
      <c r="CO1271" s="2">
        <v>65</v>
      </c>
      <c r="CP1271" s="2">
        <v>21</v>
      </c>
      <c r="CS1271" s="2">
        <v>102</v>
      </c>
      <c r="CT1271" s="2">
        <v>33</v>
      </c>
      <c r="CU1271" s="2">
        <v>2</v>
      </c>
      <c r="CV1271" s="2">
        <v>1</v>
      </c>
      <c r="CW1271" s="2">
        <v>3</v>
      </c>
    </row>
    <row r="1272" spans="1:101" ht="12.75" customHeight="1" x14ac:dyDescent="0.2">
      <c r="A1272">
        <v>8</v>
      </c>
      <c r="B1272" s="2">
        <v>4430</v>
      </c>
      <c r="C1272" s="17">
        <v>3.31</v>
      </c>
      <c r="D1272" s="2">
        <v>3.27</v>
      </c>
      <c r="F1272" s="15">
        <v>3.1979999999999995</v>
      </c>
      <c r="G1272" s="17">
        <v>278</v>
      </c>
      <c r="H1272" s="2">
        <v>224</v>
      </c>
      <c r="I1272" s="2">
        <v>79.7</v>
      </c>
      <c r="J1272" s="2">
        <v>224</v>
      </c>
      <c r="K1272" s="2">
        <v>79.7</v>
      </c>
      <c r="L1272" s="2">
        <v>80.599999999999994</v>
      </c>
      <c r="M1272" s="2">
        <v>13</v>
      </c>
      <c r="N1272" s="2">
        <v>4.5999999999999996</v>
      </c>
      <c r="O1272" s="2">
        <v>41</v>
      </c>
      <c r="P1272" s="2">
        <v>14.6</v>
      </c>
      <c r="S1272" s="2">
        <v>62</v>
      </c>
      <c r="T1272" s="2">
        <v>22.1</v>
      </c>
      <c r="U1272" s="2">
        <v>162</v>
      </c>
      <c r="V1272" s="2">
        <v>57.7</v>
      </c>
      <c r="W1272" s="2">
        <v>3</v>
      </c>
      <c r="X1272" s="2">
        <v>1.1000000000000001</v>
      </c>
      <c r="Y1272" s="2">
        <v>57</v>
      </c>
      <c r="Z1272" s="2">
        <v>20.3</v>
      </c>
      <c r="AB1272" s="2">
        <v>1</v>
      </c>
      <c r="AC1272" s="2">
        <v>22</v>
      </c>
      <c r="AE1272" s="2">
        <v>280</v>
      </c>
      <c r="AF1272" s="2">
        <v>226</v>
      </c>
      <c r="AG1272" s="2">
        <v>80.400000000000006</v>
      </c>
      <c r="AH1272" s="2">
        <v>226</v>
      </c>
      <c r="AI1272" s="2">
        <v>80.400000000000006</v>
      </c>
      <c r="AJ1272" s="2">
        <v>80.7</v>
      </c>
      <c r="AK1272" s="2">
        <v>20</v>
      </c>
      <c r="AL1272" s="2">
        <v>7.1</v>
      </c>
      <c r="AM1272" s="2">
        <v>34</v>
      </c>
      <c r="AN1272" s="2">
        <v>12.1</v>
      </c>
      <c r="AQ1272" s="2">
        <v>73</v>
      </c>
      <c r="AR1272" s="2">
        <v>26</v>
      </c>
      <c r="AS1272" s="2">
        <v>153</v>
      </c>
      <c r="AT1272" s="2">
        <v>54.4</v>
      </c>
      <c r="AU1272" s="2">
        <v>1</v>
      </c>
      <c r="AV1272" s="2">
        <v>0.4</v>
      </c>
      <c r="AW1272" s="2">
        <v>55</v>
      </c>
      <c r="AX1272" s="2">
        <v>19.600000000000001</v>
      </c>
      <c r="AZ1272" s="2">
        <v>1</v>
      </c>
      <c r="BA1272" s="2">
        <v>22</v>
      </c>
      <c r="CA1272" s="2">
        <v>280</v>
      </c>
      <c r="CB1272" s="2">
        <v>228</v>
      </c>
      <c r="CC1272" s="2">
        <v>81.099999999999994</v>
      </c>
      <c r="CD1272" s="2">
        <v>228</v>
      </c>
      <c r="CE1272" s="2">
        <v>81.099999999999994</v>
      </c>
      <c r="CF1272" s="2">
        <v>81.400000000000006</v>
      </c>
      <c r="CG1272" s="2">
        <v>6</v>
      </c>
      <c r="CH1272" s="2">
        <v>2.1</v>
      </c>
      <c r="CI1272" s="2">
        <v>46</v>
      </c>
      <c r="CJ1272" s="2">
        <v>16.399999999999999</v>
      </c>
      <c r="CM1272" s="2">
        <v>112</v>
      </c>
      <c r="CN1272" s="2">
        <v>39.9</v>
      </c>
      <c r="CO1272" s="2">
        <v>116</v>
      </c>
      <c r="CP1272" s="2">
        <v>41.3</v>
      </c>
      <c r="CQ1272" s="2">
        <v>1</v>
      </c>
      <c r="CR1272" s="2">
        <v>0.4</v>
      </c>
      <c r="CS1272" s="2">
        <v>53</v>
      </c>
      <c r="CT1272" s="2">
        <v>18.899999999999999</v>
      </c>
      <c r="CV1272" s="2">
        <v>1</v>
      </c>
      <c r="CW1272" s="2">
        <v>22</v>
      </c>
    </row>
    <row r="1273" spans="1:101" ht="12.75" customHeight="1" x14ac:dyDescent="0.2">
      <c r="A1273">
        <v>8</v>
      </c>
      <c r="B1273" s="2">
        <v>4431</v>
      </c>
    </row>
    <row r="1274" spans="1:101" ht="12.75" customHeight="1" x14ac:dyDescent="0.2">
      <c r="A1274">
        <v>8</v>
      </c>
      <c r="B1274" s="2">
        <v>4432</v>
      </c>
      <c r="C1274" s="17">
        <v>3.03</v>
      </c>
      <c r="D1274" s="2">
        <v>2.4900000000000002</v>
      </c>
      <c r="F1274" s="15">
        <v>2.8710000000000004</v>
      </c>
      <c r="G1274" s="17">
        <v>204</v>
      </c>
      <c r="H1274" s="2">
        <v>147</v>
      </c>
      <c r="I1274" s="2">
        <v>72.099999999999994</v>
      </c>
      <c r="J1274" s="2">
        <v>147</v>
      </c>
      <c r="K1274" s="2">
        <v>72.099999999999994</v>
      </c>
      <c r="L1274" s="2">
        <v>72.099999999999994</v>
      </c>
      <c r="M1274" s="2">
        <v>29</v>
      </c>
      <c r="N1274" s="2">
        <v>14.2</v>
      </c>
      <c r="O1274" s="2">
        <v>28</v>
      </c>
      <c r="P1274" s="2">
        <v>13.7</v>
      </c>
      <c r="Q1274" s="2">
        <v>2</v>
      </c>
      <c r="R1274" s="2">
        <v>1</v>
      </c>
      <c r="S1274" s="2">
        <v>47</v>
      </c>
      <c r="T1274" s="2">
        <v>23</v>
      </c>
      <c r="U1274" s="2">
        <v>98</v>
      </c>
      <c r="V1274" s="2">
        <v>48</v>
      </c>
      <c r="Y1274" s="2">
        <v>57</v>
      </c>
      <c r="Z1274" s="2">
        <v>27.9</v>
      </c>
      <c r="AB1274" s="2">
        <v>1</v>
      </c>
      <c r="AE1274" s="2">
        <v>201</v>
      </c>
      <c r="AF1274" s="2">
        <v>109</v>
      </c>
      <c r="AG1274" s="2">
        <v>54.2</v>
      </c>
      <c r="AH1274" s="2">
        <v>109</v>
      </c>
      <c r="AI1274" s="2">
        <v>54.2</v>
      </c>
      <c r="AJ1274" s="2">
        <v>54.2</v>
      </c>
      <c r="AK1274" s="2">
        <v>46</v>
      </c>
      <c r="AL1274" s="2">
        <v>22.9</v>
      </c>
      <c r="AM1274" s="2">
        <v>46</v>
      </c>
      <c r="AN1274" s="2">
        <v>22.9</v>
      </c>
      <c r="AO1274" s="2">
        <v>6</v>
      </c>
      <c r="AP1274" s="2">
        <v>3</v>
      </c>
      <c r="AQ1274" s="2">
        <v>50</v>
      </c>
      <c r="AR1274" s="2">
        <v>24.9</v>
      </c>
      <c r="AS1274" s="2">
        <v>53</v>
      </c>
      <c r="AT1274" s="2">
        <v>26.4</v>
      </c>
      <c r="AW1274" s="2">
        <v>92</v>
      </c>
      <c r="AX1274" s="2">
        <v>45.8</v>
      </c>
      <c r="AY1274" s="2">
        <v>3</v>
      </c>
      <c r="AZ1274" s="2">
        <v>1</v>
      </c>
      <c r="CA1274" s="2">
        <v>202</v>
      </c>
      <c r="CB1274" s="2">
        <v>141</v>
      </c>
      <c r="CC1274" s="2">
        <v>69.8</v>
      </c>
      <c r="CD1274" s="2">
        <v>141</v>
      </c>
      <c r="CE1274" s="2">
        <v>69.8</v>
      </c>
      <c r="CF1274" s="2">
        <v>69.8</v>
      </c>
      <c r="CG1274" s="2">
        <v>24</v>
      </c>
      <c r="CH1274" s="2">
        <v>11.9</v>
      </c>
      <c r="CI1274" s="2">
        <v>37</v>
      </c>
      <c r="CJ1274" s="2">
        <v>18.3</v>
      </c>
      <c r="CM1274" s="2">
        <v>82</v>
      </c>
      <c r="CN1274" s="2">
        <v>40.6</v>
      </c>
      <c r="CO1274" s="2">
        <v>59</v>
      </c>
      <c r="CP1274" s="2">
        <v>29.2</v>
      </c>
      <c r="CS1274" s="2">
        <v>61</v>
      </c>
      <c r="CT1274" s="2">
        <v>30.2</v>
      </c>
      <c r="CU1274" s="2">
        <v>2</v>
      </c>
      <c r="CV1274" s="2">
        <v>1</v>
      </c>
    </row>
    <row r="1275" spans="1:101" ht="12.75" customHeight="1" x14ac:dyDescent="0.2">
      <c r="A1275">
        <v>8</v>
      </c>
      <c r="B1275" s="2">
        <v>4433</v>
      </c>
    </row>
    <row r="1276" spans="1:101" ht="12.75" customHeight="1" x14ac:dyDescent="0.2">
      <c r="A1276">
        <v>8</v>
      </c>
      <c r="B1276" s="2">
        <v>4437</v>
      </c>
      <c r="C1276" s="17">
        <v>3.58</v>
      </c>
      <c r="D1276" s="2">
        <v>3.23</v>
      </c>
      <c r="F1276" s="15">
        <v>3.2810000000000001</v>
      </c>
      <c r="G1276" s="17">
        <v>243</v>
      </c>
      <c r="H1276" s="2">
        <v>219</v>
      </c>
      <c r="I1276" s="2">
        <v>90.1</v>
      </c>
      <c r="J1276" s="2">
        <v>219</v>
      </c>
      <c r="K1276" s="2">
        <v>90.1</v>
      </c>
      <c r="L1276" s="2">
        <v>90.1</v>
      </c>
      <c r="M1276" s="2">
        <v>10</v>
      </c>
      <c r="N1276" s="2">
        <v>4.0999999999999996</v>
      </c>
      <c r="O1276" s="2">
        <v>14</v>
      </c>
      <c r="P1276" s="2">
        <v>5.8</v>
      </c>
      <c r="S1276" s="2">
        <v>44</v>
      </c>
      <c r="T1276" s="2">
        <v>18.100000000000001</v>
      </c>
      <c r="U1276" s="2">
        <v>175</v>
      </c>
      <c r="V1276" s="2">
        <v>72</v>
      </c>
      <c r="Y1276" s="2">
        <v>24</v>
      </c>
      <c r="Z1276" s="2">
        <v>9.9</v>
      </c>
      <c r="AB1276" s="2">
        <v>1</v>
      </c>
      <c r="AC1276" s="2">
        <v>7</v>
      </c>
      <c r="AE1276" s="2">
        <v>243</v>
      </c>
      <c r="AF1276" s="2">
        <v>200</v>
      </c>
      <c r="AG1276" s="2">
        <v>82.3</v>
      </c>
      <c r="AH1276" s="2">
        <v>200</v>
      </c>
      <c r="AI1276" s="2">
        <v>82.3</v>
      </c>
      <c r="AJ1276" s="2">
        <v>82.3</v>
      </c>
      <c r="AK1276" s="2">
        <v>20</v>
      </c>
      <c r="AL1276" s="2">
        <v>8.1999999999999993</v>
      </c>
      <c r="AM1276" s="2">
        <v>23</v>
      </c>
      <c r="AN1276" s="2">
        <v>9.5</v>
      </c>
      <c r="AQ1276" s="2">
        <v>80</v>
      </c>
      <c r="AR1276" s="2">
        <v>32.9</v>
      </c>
      <c r="AS1276" s="2">
        <v>120</v>
      </c>
      <c r="AT1276" s="2">
        <v>49.4</v>
      </c>
      <c r="AW1276" s="2">
        <v>43</v>
      </c>
      <c r="AX1276" s="2">
        <v>17.7</v>
      </c>
      <c r="AZ1276" s="2">
        <v>1</v>
      </c>
      <c r="BA1276" s="2">
        <v>7</v>
      </c>
      <c r="CA1276" s="2">
        <v>243</v>
      </c>
      <c r="CB1276" s="2">
        <v>215</v>
      </c>
      <c r="CC1276" s="2">
        <v>88.5</v>
      </c>
      <c r="CD1276" s="2">
        <v>215</v>
      </c>
      <c r="CE1276" s="2">
        <v>88.5</v>
      </c>
      <c r="CF1276" s="2">
        <v>88.5</v>
      </c>
      <c r="CG1276" s="2">
        <v>4</v>
      </c>
      <c r="CH1276" s="2">
        <v>1.6</v>
      </c>
      <c r="CI1276" s="2">
        <v>24</v>
      </c>
      <c r="CJ1276" s="2">
        <v>9.9</v>
      </c>
      <c r="CM1276" s="2">
        <v>115</v>
      </c>
      <c r="CN1276" s="2">
        <v>47.3</v>
      </c>
      <c r="CO1276" s="2">
        <v>100</v>
      </c>
      <c r="CP1276" s="2">
        <v>41.2</v>
      </c>
      <c r="CS1276" s="2">
        <v>28</v>
      </c>
      <c r="CT1276" s="2">
        <v>11.5</v>
      </c>
      <c r="CV1276" s="2">
        <v>1</v>
      </c>
      <c r="CW1276" s="2">
        <v>7</v>
      </c>
    </row>
    <row r="1277" spans="1:101" ht="12.75" customHeight="1" x14ac:dyDescent="0.2">
      <c r="A1277">
        <v>8</v>
      </c>
      <c r="B1277" s="2">
        <v>4440</v>
      </c>
      <c r="C1277" s="17">
        <v>3.06</v>
      </c>
      <c r="D1277" s="2">
        <v>2.5</v>
      </c>
      <c r="F1277" s="15">
        <v>2.9210000000000003</v>
      </c>
      <c r="G1277" s="17">
        <v>343</v>
      </c>
      <c r="H1277" s="2">
        <v>236</v>
      </c>
      <c r="I1277" s="2">
        <v>68.8</v>
      </c>
      <c r="J1277" s="2">
        <v>236</v>
      </c>
      <c r="K1277" s="2">
        <v>68.8</v>
      </c>
      <c r="L1277" s="2">
        <v>68.8</v>
      </c>
      <c r="M1277" s="2">
        <v>44</v>
      </c>
      <c r="N1277" s="2">
        <v>12.8</v>
      </c>
      <c r="O1277" s="2">
        <v>63</v>
      </c>
      <c r="P1277" s="2">
        <v>18.399999999999999</v>
      </c>
      <c r="S1277" s="2">
        <v>65</v>
      </c>
      <c r="T1277" s="2">
        <v>19</v>
      </c>
      <c r="U1277" s="2">
        <v>171</v>
      </c>
      <c r="V1277" s="2">
        <v>49.9</v>
      </c>
      <c r="Y1277" s="2">
        <v>107</v>
      </c>
      <c r="Z1277" s="2">
        <v>31.2</v>
      </c>
      <c r="AB1277" s="2">
        <v>1</v>
      </c>
      <c r="AC1277" s="2">
        <v>9</v>
      </c>
      <c r="AE1277" s="2">
        <v>343</v>
      </c>
      <c r="AF1277" s="2">
        <v>179</v>
      </c>
      <c r="AG1277" s="2">
        <v>52.2</v>
      </c>
      <c r="AH1277" s="2">
        <v>179</v>
      </c>
      <c r="AI1277" s="2">
        <v>52.2</v>
      </c>
      <c r="AJ1277" s="2">
        <v>52.2</v>
      </c>
      <c r="AK1277" s="2">
        <v>89</v>
      </c>
      <c r="AL1277" s="2">
        <v>25.9</v>
      </c>
      <c r="AM1277" s="2">
        <v>75</v>
      </c>
      <c r="AN1277" s="2">
        <v>21.9</v>
      </c>
      <c r="AQ1277" s="2">
        <v>98</v>
      </c>
      <c r="AR1277" s="2">
        <v>28.6</v>
      </c>
      <c r="AS1277" s="2">
        <v>81</v>
      </c>
      <c r="AT1277" s="2">
        <v>23.6</v>
      </c>
      <c r="AW1277" s="2">
        <v>164</v>
      </c>
      <c r="AX1277" s="2">
        <v>47.8</v>
      </c>
      <c r="AZ1277" s="2">
        <v>1</v>
      </c>
      <c r="BA1277" s="2">
        <v>9</v>
      </c>
      <c r="CA1277" s="2">
        <v>342</v>
      </c>
      <c r="CB1277" s="2">
        <v>239</v>
      </c>
      <c r="CC1277" s="2">
        <v>69.900000000000006</v>
      </c>
      <c r="CD1277" s="2">
        <v>239</v>
      </c>
      <c r="CE1277" s="2">
        <v>69.900000000000006</v>
      </c>
      <c r="CF1277" s="2">
        <v>69.900000000000006</v>
      </c>
      <c r="CG1277" s="2">
        <v>29</v>
      </c>
      <c r="CH1277" s="2">
        <v>8.5</v>
      </c>
      <c r="CI1277" s="2">
        <v>74</v>
      </c>
      <c r="CJ1277" s="2">
        <v>21.6</v>
      </c>
      <c r="CM1277" s="2">
        <v>134</v>
      </c>
      <c r="CN1277" s="2">
        <v>39.200000000000003</v>
      </c>
      <c r="CO1277" s="2">
        <v>105</v>
      </c>
      <c r="CP1277" s="2">
        <v>30.7</v>
      </c>
      <c r="CS1277" s="2">
        <v>103</v>
      </c>
      <c r="CT1277" s="2">
        <v>30.1</v>
      </c>
      <c r="CU1277" s="2">
        <v>1</v>
      </c>
      <c r="CV1277" s="2">
        <v>1</v>
      </c>
      <c r="CW1277" s="2">
        <v>9</v>
      </c>
    </row>
    <row r="1278" spans="1:101" ht="12.75" customHeight="1" x14ac:dyDescent="0.2">
      <c r="A1278">
        <v>8</v>
      </c>
      <c r="B1278" s="2">
        <v>4441</v>
      </c>
      <c r="C1278" s="17">
        <v>2.56</v>
      </c>
      <c r="D1278" s="2">
        <v>2.34</v>
      </c>
      <c r="F1278" s="15">
        <v>2.4460000000000002</v>
      </c>
      <c r="G1278" s="17">
        <v>301</v>
      </c>
      <c r="H1278" s="2">
        <v>156</v>
      </c>
      <c r="I1278" s="2">
        <v>51.1</v>
      </c>
      <c r="J1278" s="2">
        <v>156</v>
      </c>
      <c r="K1278" s="2">
        <v>51.1</v>
      </c>
      <c r="L1278" s="2">
        <v>51.8</v>
      </c>
      <c r="M1278" s="2">
        <v>69</v>
      </c>
      <c r="N1278" s="2">
        <v>22.6</v>
      </c>
      <c r="O1278" s="2">
        <v>76</v>
      </c>
      <c r="P1278" s="2">
        <v>24.9</v>
      </c>
      <c r="S1278" s="2">
        <v>65</v>
      </c>
      <c r="T1278" s="2">
        <v>21.3</v>
      </c>
      <c r="U1278" s="2">
        <v>91</v>
      </c>
      <c r="V1278" s="2">
        <v>29.8</v>
      </c>
      <c r="W1278" s="2">
        <v>4</v>
      </c>
      <c r="X1278" s="2">
        <v>1.3</v>
      </c>
      <c r="Y1278" s="2">
        <v>149</v>
      </c>
      <c r="Z1278" s="2">
        <v>48.9</v>
      </c>
      <c r="AB1278" s="2">
        <v>4</v>
      </c>
      <c r="AC1278" s="2">
        <v>3</v>
      </c>
      <c r="AE1278" s="2">
        <v>301</v>
      </c>
      <c r="AF1278" s="2">
        <v>149</v>
      </c>
      <c r="AG1278" s="2">
        <v>48.7</v>
      </c>
      <c r="AH1278" s="2">
        <v>149</v>
      </c>
      <c r="AI1278" s="2">
        <v>48.7</v>
      </c>
      <c r="AJ1278" s="2">
        <v>49.5</v>
      </c>
      <c r="AK1278" s="2">
        <v>87</v>
      </c>
      <c r="AL1278" s="2">
        <v>28.4</v>
      </c>
      <c r="AM1278" s="2">
        <v>65</v>
      </c>
      <c r="AN1278" s="2">
        <v>21.2</v>
      </c>
      <c r="AO1278" s="2">
        <v>1</v>
      </c>
      <c r="AP1278" s="2">
        <v>0.3</v>
      </c>
      <c r="AQ1278" s="2">
        <v>92</v>
      </c>
      <c r="AR1278" s="2">
        <v>30.1</v>
      </c>
      <c r="AS1278" s="2">
        <v>56</v>
      </c>
      <c r="AT1278" s="2">
        <v>18.3</v>
      </c>
      <c r="AU1278" s="2">
        <v>5</v>
      </c>
      <c r="AV1278" s="2">
        <v>1.6</v>
      </c>
      <c r="AW1278" s="2">
        <v>157</v>
      </c>
      <c r="AX1278" s="2">
        <v>51.3</v>
      </c>
      <c r="AZ1278" s="2">
        <v>3</v>
      </c>
      <c r="BA1278" s="2">
        <v>3</v>
      </c>
      <c r="CA1278" s="2">
        <v>302</v>
      </c>
      <c r="CB1278" s="2">
        <v>151</v>
      </c>
      <c r="CC1278" s="2">
        <v>49.5</v>
      </c>
      <c r="CD1278" s="2">
        <v>151</v>
      </c>
      <c r="CE1278" s="2">
        <v>49.5</v>
      </c>
      <c r="CF1278" s="2">
        <v>50</v>
      </c>
      <c r="CG1278" s="2">
        <v>41</v>
      </c>
      <c r="CH1278" s="2">
        <v>13.4</v>
      </c>
      <c r="CI1278" s="2">
        <v>110</v>
      </c>
      <c r="CJ1278" s="2">
        <v>36.1</v>
      </c>
      <c r="CM1278" s="2">
        <v>119</v>
      </c>
      <c r="CN1278" s="2">
        <v>39</v>
      </c>
      <c r="CO1278" s="2">
        <v>32</v>
      </c>
      <c r="CP1278" s="2">
        <v>10.5</v>
      </c>
      <c r="CQ1278" s="2">
        <v>3</v>
      </c>
      <c r="CR1278" s="2">
        <v>1</v>
      </c>
      <c r="CS1278" s="2">
        <v>154</v>
      </c>
      <c r="CT1278" s="2">
        <v>50.5</v>
      </c>
      <c r="CV1278" s="2">
        <v>4</v>
      </c>
      <c r="CW1278" s="2">
        <v>3</v>
      </c>
    </row>
    <row r="1279" spans="1:101" ht="12.75" customHeight="1" x14ac:dyDescent="0.2">
      <c r="A1279">
        <v>8</v>
      </c>
      <c r="B1279" s="2">
        <v>4442</v>
      </c>
      <c r="C1279" s="17">
        <v>3.01</v>
      </c>
      <c r="D1279" s="2">
        <v>2.82</v>
      </c>
      <c r="F1279" s="15">
        <v>2.9849999999999999</v>
      </c>
      <c r="G1279" s="17">
        <v>241</v>
      </c>
      <c r="H1279" s="2">
        <v>164</v>
      </c>
      <c r="I1279" s="2">
        <v>68</v>
      </c>
      <c r="J1279" s="2">
        <v>164</v>
      </c>
      <c r="K1279" s="2">
        <v>68</v>
      </c>
      <c r="L1279" s="2">
        <v>68</v>
      </c>
      <c r="M1279" s="2">
        <v>26</v>
      </c>
      <c r="N1279" s="2">
        <v>10.8</v>
      </c>
      <c r="O1279" s="2">
        <v>51</v>
      </c>
      <c r="P1279" s="2">
        <v>21.2</v>
      </c>
      <c r="S1279" s="2">
        <v>58</v>
      </c>
      <c r="T1279" s="2">
        <v>24.1</v>
      </c>
      <c r="U1279" s="2">
        <v>106</v>
      </c>
      <c r="V1279" s="2">
        <v>44</v>
      </c>
      <c r="Y1279" s="2">
        <v>77</v>
      </c>
      <c r="Z1279" s="2">
        <v>32</v>
      </c>
      <c r="AA1279" s="2">
        <v>1</v>
      </c>
      <c r="AB1279" s="2">
        <v>1</v>
      </c>
      <c r="AC1279" s="2">
        <v>2</v>
      </c>
      <c r="AE1279" s="2">
        <v>240</v>
      </c>
      <c r="AF1279" s="2">
        <v>157</v>
      </c>
      <c r="AG1279" s="2">
        <v>65.099999999999994</v>
      </c>
      <c r="AH1279" s="2">
        <v>157</v>
      </c>
      <c r="AI1279" s="2">
        <v>65.099999999999994</v>
      </c>
      <c r="AJ1279" s="2">
        <v>65.400000000000006</v>
      </c>
      <c r="AK1279" s="2">
        <v>37</v>
      </c>
      <c r="AL1279" s="2">
        <v>15.4</v>
      </c>
      <c r="AM1279" s="2">
        <v>46</v>
      </c>
      <c r="AN1279" s="2">
        <v>19.100000000000001</v>
      </c>
      <c r="AQ1279" s="2">
        <v>77</v>
      </c>
      <c r="AR1279" s="2">
        <v>32</v>
      </c>
      <c r="AS1279" s="2">
        <v>80</v>
      </c>
      <c r="AT1279" s="2">
        <v>33.200000000000003</v>
      </c>
      <c r="AU1279" s="2">
        <v>1</v>
      </c>
      <c r="AV1279" s="2">
        <v>0.4</v>
      </c>
      <c r="AW1279" s="2">
        <v>84</v>
      </c>
      <c r="AX1279" s="2">
        <v>34.9</v>
      </c>
      <c r="AY1279" s="2">
        <v>1</v>
      </c>
      <c r="AZ1279" s="2">
        <v>1</v>
      </c>
      <c r="BA1279" s="2">
        <v>2</v>
      </c>
      <c r="CA1279" s="2">
        <v>242</v>
      </c>
      <c r="CB1279" s="2">
        <v>178</v>
      </c>
      <c r="CC1279" s="2">
        <v>73.599999999999994</v>
      </c>
      <c r="CD1279" s="2">
        <v>178</v>
      </c>
      <c r="CE1279" s="2">
        <v>73.599999999999994</v>
      </c>
      <c r="CF1279" s="2">
        <v>73.599999999999994</v>
      </c>
      <c r="CG1279" s="2">
        <v>15</v>
      </c>
      <c r="CH1279" s="2">
        <v>6.2</v>
      </c>
      <c r="CI1279" s="2">
        <v>49</v>
      </c>
      <c r="CJ1279" s="2">
        <v>20.2</v>
      </c>
      <c r="CM1279" s="2">
        <v>102</v>
      </c>
      <c r="CN1279" s="2">
        <v>42.1</v>
      </c>
      <c r="CO1279" s="2">
        <v>76</v>
      </c>
      <c r="CP1279" s="2">
        <v>31.4</v>
      </c>
      <c r="CS1279" s="2">
        <v>64</v>
      </c>
      <c r="CT1279" s="2">
        <v>26.4</v>
      </c>
      <c r="CV1279" s="2">
        <v>1</v>
      </c>
      <c r="CW1279" s="2">
        <v>2</v>
      </c>
    </row>
    <row r="1280" spans="1:101" ht="12.75" customHeight="1" x14ac:dyDescent="0.2">
      <c r="A1280">
        <v>8</v>
      </c>
      <c r="B1280" s="2">
        <v>4443</v>
      </c>
      <c r="C1280" s="17">
        <v>2.77</v>
      </c>
      <c r="D1280" s="2">
        <v>2.6</v>
      </c>
      <c r="F1280" s="15">
        <v>2.8730000000000002</v>
      </c>
      <c r="G1280" s="17">
        <v>241</v>
      </c>
      <c r="H1280" s="2">
        <v>147</v>
      </c>
      <c r="I1280" s="2">
        <v>60.5</v>
      </c>
      <c r="J1280" s="2">
        <v>147</v>
      </c>
      <c r="K1280" s="2">
        <v>60.5</v>
      </c>
      <c r="L1280" s="2">
        <v>61</v>
      </c>
      <c r="M1280" s="2">
        <v>36</v>
      </c>
      <c r="N1280" s="2">
        <v>14.8</v>
      </c>
      <c r="O1280" s="2">
        <v>58</v>
      </c>
      <c r="P1280" s="2">
        <v>23.9</v>
      </c>
      <c r="S1280" s="2">
        <v>67</v>
      </c>
      <c r="T1280" s="2">
        <v>27.6</v>
      </c>
      <c r="U1280" s="2">
        <v>80</v>
      </c>
      <c r="V1280" s="2">
        <v>32.9</v>
      </c>
      <c r="W1280" s="2">
        <v>2</v>
      </c>
      <c r="X1280" s="2">
        <v>0.8</v>
      </c>
      <c r="Y1280" s="2">
        <v>96</v>
      </c>
      <c r="Z1280" s="2">
        <v>39.5</v>
      </c>
      <c r="AB1280" s="2">
        <v>2</v>
      </c>
      <c r="AC1280" s="2">
        <v>3</v>
      </c>
      <c r="AE1280" s="2">
        <v>243</v>
      </c>
      <c r="AF1280" s="2">
        <v>138</v>
      </c>
      <c r="AG1280" s="2">
        <v>56.8</v>
      </c>
      <c r="AH1280" s="2">
        <v>138</v>
      </c>
      <c r="AI1280" s="2">
        <v>56.8</v>
      </c>
      <c r="AJ1280" s="2">
        <v>56.8</v>
      </c>
      <c r="AK1280" s="2">
        <v>57</v>
      </c>
      <c r="AL1280" s="2">
        <v>23.5</v>
      </c>
      <c r="AM1280" s="2">
        <v>48</v>
      </c>
      <c r="AN1280" s="2">
        <v>19.8</v>
      </c>
      <c r="AQ1280" s="2">
        <v>73</v>
      </c>
      <c r="AR1280" s="2">
        <v>30</v>
      </c>
      <c r="AS1280" s="2">
        <v>65</v>
      </c>
      <c r="AT1280" s="2">
        <v>26.7</v>
      </c>
      <c r="AW1280" s="2">
        <v>105</v>
      </c>
      <c r="AX1280" s="2">
        <v>43.2</v>
      </c>
      <c r="AZ1280" s="2">
        <v>2</v>
      </c>
      <c r="BA1280" s="2">
        <v>3</v>
      </c>
      <c r="CA1280" s="2">
        <v>241</v>
      </c>
      <c r="CB1280" s="2">
        <v>174</v>
      </c>
      <c r="CC1280" s="2">
        <v>71.599999999999994</v>
      </c>
      <c r="CD1280" s="2">
        <v>174</v>
      </c>
      <c r="CE1280" s="2">
        <v>71.599999999999994</v>
      </c>
      <c r="CF1280" s="2">
        <v>72.2</v>
      </c>
      <c r="CG1280" s="2">
        <v>18</v>
      </c>
      <c r="CH1280" s="2">
        <v>7.4</v>
      </c>
      <c r="CI1280" s="2">
        <v>49</v>
      </c>
      <c r="CJ1280" s="2">
        <v>20.2</v>
      </c>
      <c r="CM1280" s="2">
        <v>114</v>
      </c>
      <c r="CN1280" s="2">
        <v>46.9</v>
      </c>
      <c r="CO1280" s="2">
        <v>60</v>
      </c>
      <c r="CP1280" s="2">
        <v>24.7</v>
      </c>
      <c r="CQ1280" s="2">
        <v>2</v>
      </c>
      <c r="CR1280" s="2">
        <v>0.8</v>
      </c>
      <c r="CS1280" s="2">
        <v>69</v>
      </c>
      <c r="CT1280" s="2">
        <v>28.4</v>
      </c>
      <c r="CV1280" s="2">
        <v>2</v>
      </c>
      <c r="CW1280" s="2">
        <v>3</v>
      </c>
    </row>
    <row r="1281" spans="1:101" ht="12.75" customHeight="1" x14ac:dyDescent="0.2">
      <c r="A1281">
        <v>8</v>
      </c>
      <c r="B1281" s="2">
        <v>4450</v>
      </c>
      <c r="C1281" s="17">
        <v>2.11</v>
      </c>
      <c r="D1281" s="2">
        <v>1.39</v>
      </c>
      <c r="F1281" s="15">
        <v>1.891</v>
      </c>
      <c r="G1281" s="17">
        <v>18</v>
      </c>
      <c r="H1281" s="2">
        <v>5</v>
      </c>
      <c r="I1281" s="2">
        <v>27.8</v>
      </c>
      <c r="J1281" s="2">
        <v>5</v>
      </c>
      <c r="K1281" s="2">
        <v>27.8</v>
      </c>
      <c r="L1281" s="2">
        <v>27.8</v>
      </c>
      <c r="M1281" s="2">
        <v>7</v>
      </c>
      <c r="N1281" s="2">
        <v>38.9</v>
      </c>
      <c r="O1281" s="2">
        <v>6</v>
      </c>
      <c r="P1281" s="2">
        <v>33.299999999999997</v>
      </c>
      <c r="S1281" s="2">
        <v>1</v>
      </c>
      <c r="T1281" s="2">
        <v>5.6</v>
      </c>
      <c r="U1281" s="2">
        <v>4</v>
      </c>
      <c r="V1281" s="2">
        <v>22.2</v>
      </c>
      <c r="Y1281" s="2">
        <v>13</v>
      </c>
      <c r="Z1281" s="2">
        <v>72.2</v>
      </c>
      <c r="AE1281" s="2">
        <v>18</v>
      </c>
      <c r="AF1281" s="2">
        <v>1</v>
      </c>
      <c r="AG1281" s="2">
        <v>5.6</v>
      </c>
      <c r="AH1281" s="2">
        <v>1</v>
      </c>
      <c r="AI1281" s="2">
        <v>5.6</v>
      </c>
      <c r="AJ1281" s="2">
        <v>5.6</v>
      </c>
      <c r="AK1281" s="2">
        <v>12</v>
      </c>
      <c r="AL1281" s="2">
        <v>66.7</v>
      </c>
      <c r="AM1281" s="2">
        <v>5</v>
      </c>
      <c r="AN1281" s="2">
        <v>27.8</v>
      </c>
      <c r="AQ1281" s="2">
        <v>1</v>
      </c>
      <c r="AR1281" s="2">
        <v>5.6</v>
      </c>
      <c r="AW1281" s="2">
        <v>17</v>
      </c>
      <c r="AX1281" s="2">
        <v>94.4</v>
      </c>
      <c r="CA1281" s="2">
        <v>18</v>
      </c>
      <c r="CB1281" s="2">
        <v>5</v>
      </c>
      <c r="CC1281" s="2">
        <v>27.8</v>
      </c>
      <c r="CD1281" s="2">
        <v>5</v>
      </c>
      <c r="CE1281" s="2">
        <v>27.8</v>
      </c>
      <c r="CF1281" s="2">
        <v>27.8</v>
      </c>
      <c r="CG1281" s="2">
        <v>5</v>
      </c>
      <c r="CH1281" s="2">
        <v>27.8</v>
      </c>
      <c r="CI1281" s="2">
        <v>8</v>
      </c>
      <c r="CJ1281" s="2">
        <v>44.4</v>
      </c>
      <c r="CK1281" s="2">
        <v>1</v>
      </c>
      <c r="CL1281" s="2">
        <v>5.6</v>
      </c>
      <c r="CM1281" s="2">
        <v>3</v>
      </c>
      <c r="CN1281" s="2">
        <v>16.7</v>
      </c>
      <c r="CO1281" s="2">
        <v>1</v>
      </c>
      <c r="CP1281" s="2">
        <v>5.6</v>
      </c>
      <c r="CS1281" s="2">
        <v>13</v>
      </c>
      <c r="CT1281" s="2">
        <v>72.2</v>
      </c>
    </row>
    <row r="1282" spans="1:101" ht="12.75" customHeight="1" x14ac:dyDescent="0.2">
      <c r="A1282">
        <v>8</v>
      </c>
      <c r="B1282" s="2">
        <v>4452</v>
      </c>
      <c r="C1282" s="17">
        <v>3.27</v>
      </c>
      <c r="D1282" s="2">
        <v>2.8</v>
      </c>
      <c r="F1282" s="15">
        <v>2.673</v>
      </c>
      <c r="G1282" s="17">
        <v>246</v>
      </c>
      <c r="H1282" s="2">
        <v>196</v>
      </c>
      <c r="I1282" s="2">
        <v>79.400000000000006</v>
      </c>
      <c r="J1282" s="2">
        <v>196</v>
      </c>
      <c r="K1282" s="2">
        <v>79.400000000000006</v>
      </c>
      <c r="L1282" s="2">
        <v>79.7</v>
      </c>
      <c r="M1282" s="2">
        <v>20</v>
      </c>
      <c r="N1282" s="2">
        <v>8.1</v>
      </c>
      <c r="O1282" s="2">
        <v>30</v>
      </c>
      <c r="P1282" s="2">
        <v>12.1</v>
      </c>
      <c r="S1282" s="2">
        <v>56</v>
      </c>
      <c r="T1282" s="2">
        <v>22.7</v>
      </c>
      <c r="U1282" s="2">
        <v>140</v>
      </c>
      <c r="V1282" s="2">
        <v>56.7</v>
      </c>
      <c r="W1282" s="2">
        <v>1</v>
      </c>
      <c r="X1282" s="2">
        <v>0.4</v>
      </c>
      <c r="Y1282" s="2">
        <v>51</v>
      </c>
      <c r="Z1282" s="2">
        <v>20.6</v>
      </c>
      <c r="AC1282" s="2">
        <v>1</v>
      </c>
      <c r="AE1282" s="2">
        <v>247</v>
      </c>
      <c r="AF1282" s="2">
        <v>163</v>
      </c>
      <c r="AG1282" s="2">
        <v>66</v>
      </c>
      <c r="AH1282" s="2">
        <v>163</v>
      </c>
      <c r="AI1282" s="2">
        <v>66</v>
      </c>
      <c r="AJ1282" s="2">
        <v>66</v>
      </c>
      <c r="AK1282" s="2">
        <v>52</v>
      </c>
      <c r="AL1282" s="2">
        <v>21.1</v>
      </c>
      <c r="AM1282" s="2">
        <v>32</v>
      </c>
      <c r="AN1282" s="2">
        <v>13</v>
      </c>
      <c r="AQ1282" s="2">
        <v>76</v>
      </c>
      <c r="AR1282" s="2">
        <v>30.8</v>
      </c>
      <c r="AS1282" s="2">
        <v>87</v>
      </c>
      <c r="AT1282" s="2">
        <v>35.200000000000003</v>
      </c>
      <c r="AW1282" s="2">
        <v>84</v>
      </c>
      <c r="AX1282" s="2">
        <v>34</v>
      </c>
      <c r="BA1282" s="2">
        <v>1</v>
      </c>
      <c r="CA1282" s="2">
        <v>247</v>
      </c>
      <c r="CB1282" s="2">
        <v>155</v>
      </c>
      <c r="CC1282" s="2">
        <v>62.8</v>
      </c>
      <c r="CD1282" s="2">
        <v>155</v>
      </c>
      <c r="CE1282" s="2">
        <v>62.8</v>
      </c>
      <c r="CF1282" s="2">
        <v>62.8</v>
      </c>
      <c r="CG1282" s="2">
        <v>27</v>
      </c>
      <c r="CH1282" s="2">
        <v>10.9</v>
      </c>
      <c r="CI1282" s="2">
        <v>65</v>
      </c>
      <c r="CJ1282" s="2">
        <v>26.3</v>
      </c>
      <c r="CM1282" s="2">
        <v>117</v>
      </c>
      <c r="CN1282" s="2">
        <v>47.4</v>
      </c>
      <c r="CO1282" s="2">
        <v>38</v>
      </c>
      <c r="CP1282" s="2">
        <v>15.4</v>
      </c>
      <c r="CS1282" s="2">
        <v>92</v>
      </c>
      <c r="CT1282" s="2">
        <v>37.200000000000003</v>
      </c>
      <c r="CW1282" s="2">
        <v>1</v>
      </c>
    </row>
    <row r="1283" spans="1:101" ht="12.75" customHeight="1" x14ac:dyDescent="0.2">
      <c r="A1283">
        <v>8</v>
      </c>
      <c r="B1283" s="2">
        <v>4456</v>
      </c>
      <c r="C1283" s="17">
        <v>2.74</v>
      </c>
      <c r="D1283" s="2">
        <v>2.2400000000000002</v>
      </c>
      <c r="F1283" s="15">
        <v>2.3359999999999999</v>
      </c>
      <c r="G1283" s="17">
        <v>192</v>
      </c>
      <c r="H1283" s="2">
        <v>112</v>
      </c>
      <c r="I1283" s="2">
        <v>58.3</v>
      </c>
      <c r="J1283" s="2">
        <v>112</v>
      </c>
      <c r="K1283" s="2">
        <v>58.3</v>
      </c>
      <c r="L1283" s="2">
        <v>58.3</v>
      </c>
      <c r="M1283" s="2">
        <v>30</v>
      </c>
      <c r="N1283" s="2">
        <v>15.6</v>
      </c>
      <c r="O1283" s="2">
        <v>50</v>
      </c>
      <c r="P1283" s="2">
        <v>26</v>
      </c>
      <c r="S1283" s="2">
        <v>51</v>
      </c>
      <c r="T1283" s="2">
        <v>26.6</v>
      </c>
      <c r="U1283" s="2">
        <v>61</v>
      </c>
      <c r="V1283" s="2">
        <v>31.8</v>
      </c>
      <c r="Y1283" s="2">
        <v>80</v>
      </c>
      <c r="Z1283" s="2">
        <v>41.7</v>
      </c>
      <c r="AB1283" s="2">
        <v>2</v>
      </c>
      <c r="AC1283" s="2">
        <v>2</v>
      </c>
      <c r="AE1283" s="2">
        <v>194</v>
      </c>
      <c r="AF1283" s="2">
        <v>77</v>
      </c>
      <c r="AG1283" s="2">
        <v>39.700000000000003</v>
      </c>
      <c r="AH1283" s="2">
        <v>77</v>
      </c>
      <c r="AI1283" s="2">
        <v>39.700000000000003</v>
      </c>
      <c r="AJ1283" s="2">
        <v>39.700000000000003</v>
      </c>
      <c r="AK1283" s="2">
        <v>55</v>
      </c>
      <c r="AL1283" s="2">
        <v>28.4</v>
      </c>
      <c r="AM1283" s="2">
        <v>62</v>
      </c>
      <c r="AN1283" s="2">
        <v>32</v>
      </c>
      <c r="AQ1283" s="2">
        <v>53</v>
      </c>
      <c r="AR1283" s="2">
        <v>27.3</v>
      </c>
      <c r="AS1283" s="2">
        <v>24</v>
      </c>
      <c r="AT1283" s="2">
        <v>12.4</v>
      </c>
      <c r="AW1283" s="2">
        <v>117</v>
      </c>
      <c r="AX1283" s="2">
        <v>60.3</v>
      </c>
      <c r="BA1283" s="2">
        <v>2</v>
      </c>
      <c r="CA1283" s="2">
        <v>192</v>
      </c>
      <c r="CB1283" s="2">
        <v>84</v>
      </c>
      <c r="CC1283" s="2">
        <v>43.8</v>
      </c>
      <c r="CD1283" s="2">
        <v>84</v>
      </c>
      <c r="CE1283" s="2">
        <v>43.8</v>
      </c>
      <c r="CF1283" s="2">
        <v>43.8</v>
      </c>
      <c r="CG1283" s="2">
        <v>33</v>
      </c>
      <c r="CH1283" s="2">
        <v>17.2</v>
      </c>
      <c r="CI1283" s="2">
        <v>75</v>
      </c>
      <c r="CJ1283" s="2">
        <v>39.1</v>
      </c>
      <c r="CM1283" s="2">
        <v>71</v>
      </c>
      <c r="CN1283" s="2">
        <v>37</v>
      </c>
      <c r="CO1283" s="2">
        <v>13</v>
      </c>
      <c r="CP1283" s="2">
        <v>6.8</v>
      </c>
      <c r="CS1283" s="2">
        <v>108</v>
      </c>
      <c r="CT1283" s="2">
        <v>56.3</v>
      </c>
      <c r="CV1283" s="2">
        <v>2</v>
      </c>
      <c r="CW1283" s="2">
        <v>2</v>
      </c>
    </row>
    <row r="1284" spans="1:101" ht="12.75" customHeight="1" x14ac:dyDescent="0.2">
      <c r="A1284">
        <v>8</v>
      </c>
      <c r="B1284" s="2">
        <v>4457</v>
      </c>
      <c r="C1284" s="17">
        <v>3.17</v>
      </c>
      <c r="D1284" s="2">
        <v>2.72</v>
      </c>
      <c r="F1284" s="15">
        <v>2.9849999999999999</v>
      </c>
      <c r="G1284" s="17">
        <v>354</v>
      </c>
      <c r="H1284" s="2">
        <v>279</v>
      </c>
      <c r="I1284" s="2">
        <v>78.599999999999994</v>
      </c>
      <c r="J1284" s="2">
        <v>279</v>
      </c>
      <c r="K1284" s="2">
        <v>78.599999999999994</v>
      </c>
      <c r="L1284" s="2">
        <v>78.8</v>
      </c>
      <c r="M1284" s="2">
        <v>35</v>
      </c>
      <c r="N1284" s="2">
        <v>9.9</v>
      </c>
      <c r="O1284" s="2">
        <v>40</v>
      </c>
      <c r="P1284" s="2">
        <v>11.3</v>
      </c>
      <c r="Q1284" s="2">
        <v>6</v>
      </c>
      <c r="R1284" s="2">
        <v>1.7</v>
      </c>
      <c r="S1284" s="2">
        <v>81</v>
      </c>
      <c r="T1284" s="2">
        <v>22.8</v>
      </c>
      <c r="U1284" s="2">
        <v>192</v>
      </c>
      <c r="V1284" s="2">
        <v>54.1</v>
      </c>
      <c r="W1284" s="2">
        <v>1</v>
      </c>
      <c r="X1284" s="2">
        <v>0.3</v>
      </c>
      <c r="Y1284" s="2">
        <v>76</v>
      </c>
      <c r="Z1284" s="2">
        <v>21.4</v>
      </c>
      <c r="AA1284" s="2">
        <v>1</v>
      </c>
      <c r="AB1284" s="2">
        <v>6</v>
      </c>
      <c r="AC1284" s="2">
        <v>9</v>
      </c>
      <c r="AE1284" s="2">
        <v>355</v>
      </c>
      <c r="AF1284" s="2">
        <v>217</v>
      </c>
      <c r="AG1284" s="2">
        <v>60.8</v>
      </c>
      <c r="AH1284" s="2">
        <v>217</v>
      </c>
      <c r="AI1284" s="2">
        <v>60.8</v>
      </c>
      <c r="AJ1284" s="2">
        <v>61.1</v>
      </c>
      <c r="AK1284" s="2">
        <v>67</v>
      </c>
      <c r="AL1284" s="2">
        <v>18.8</v>
      </c>
      <c r="AM1284" s="2">
        <v>71</v>
      </c>
      <c r="AN1284" s="2">
        <v>19.899999999999999</v>
      </c>
      <c r="AO1284" s="2">
        <v>2</v>
      </c>
      <c r="AP1284" s="2">
        <v>0.6</v>
      </c>
      <c r="AQ1284" s="2">
        <v>97</v>
      </c>
      <c r="AR1284" s="2">
        <v>27.2</v>
      </c>
      <c r="AS1284" s="2">
        <v>118</v>
      </c>
      <c r="AT1284" s="2">
        <v>33.1</v>
      </c>
      <c r="AU1284" s="2">
        <v>2</v>
      </c>
      <c r="AV1284" s="2">
        <v>0.6</v>
      </c>
      <c r="AW1284" s="2">
        <v>140</v>
      </c>
      <c r="AX1284" s="2">
        <v>39.200000000000003</v>
      </c>
      <c r="AY1284" s="2">
        <v>1</v>
      </c>
      <c r="AZ1284" s="2">
        <v>4</v>
      </c>
      <c r="BA1284" s="2">
        <v>9</v>
      </c>
      <c r="CA1284" s="2">
        <v>354</v>
      </c>
      <c r="CB1284" s="2">
        <v>273</v>
      </c>
      <c r="CC1284" s="2">
        <v>76.900000000000006</v>
      </c>
      <c r="CD1284" s="2">
        <v>273</v>
      </c>
      <c r="CE1284" s="2">
        <v>76.900000000000006</v>
      </c>
      <c r="CF1284" s="2">
        <v>77.099999999999994</v>
      </c>
      <c r="CG1284" s="2">
        <v>29</v>
      </c>
      <c r="CH1284" s="2">
        <v>8.1999999999999993</v>
      </c>
      <c r="CI1284" s="2">
        <v>52</v>
      </c>
      <c r="CJ1284" s="2">
        <v>14.6</v>
      </c>
      <c r="CK1284" s="2">
        <v>7</v>
      </c>
      <c r="CL1284" s="2">
        <v>2</v>
      </c>
      <c r="CM1284" s="2">
        <v>138</v>
      </c>
      <c r="CN1284" s="2">
        <v>38.9</v>
      </c>
      <c r="CO1284" s="2">
        <v>128</v>
      </c>
      <c r="CP1284" s="2">
        <v>36.1</v>
      </c>
      <c r="CQ1284" s="2">
        <v>1</v>
      </c>
      <c r="CR1284" s="2">
        <v>0.3</v>
      </c>
      <c r="CS1284" s="2">
        <v>82</v>
      </c>
      <c r="CT1284" s="2">
        <v>23.1</v>
      </c>
      <c r="CU1284" s="2">
        <v>1</v>
      </c>
      <c r="CV1284" s="2">
        <v>6</v>
      </c>
      <c r="CW1284" s="2">
        <v>9</v>
      </c>
    </row>
    <row r="1285" spans="1:101" ht="12.75" customHeight="1" x14ac:dyDescent="0.2">
      <c r="A1285">
        <v>8</v>
      </c>
      <c r="B1285" s="2">
        <v>4460</v>
      </c>
      <c r="C1285" s="17">
        <v>3.42</v>
      </c>
      <c r="D1285" s="2">
        <v>3.07</v>
      </c>
      <c r="F1285" s="15">
        <v>3.2069999999999999</v>
      </c>
      <c r="G1285" s="17">
        <v>276</v>
      </c>
      <c r="H1285" s="2">
        <v>234</v>
      </c>
      <c r="I1285" s="2">
        <v>84.2</v>
      </c>
      <c r="J1285" s="2">
        <v>234</v>
      </c>
      <c r="K1285" s="2">
        <v>84.2</v>
      </c>
      <c r="L1285" s="2">
        <v>84.8</v>
      </c>
      <c r="M1285" s="2">
        <v>14</v>
      </c>
      <c r="N1285" s="2">
        <v>5</v>
      </c>
      <c r="O1285" s="2">
        <v>28</v>
      </c>
      <c r="P1285" s="2">
        <v>10.1</v>
      </c>
      <c r="S1285" s="2">
        <v>56</v>
      </c>
      <c r="T1285" s="2">
        <v>20.100000000000001</v>
      </c>
      <c r="U1285" s="2">
        <v>178</v>
      </c>
      <c r="V1285" s="2">
        <v>64</v>
      </c>
      <c r="W1285" s="2">
        <v>2</v>
      </c>
      <c r="X1285" s="2">
        <v>0.7</v>
      </c>
      <c r="Y1285" s="2">
        <v>44</v>
      </c>
      <c r="Z1285" s="2">
        <v>15.8</v>
      </c>
      <c r="AB1285" s="2">
        <v>2</v>
      </c>
      <c r="AE1285" s="2">
        <v>277</v>
      </c>
      <c r="AF1285" s="2">
        <v>209</v>
      </c>
      <c r="AG1285" s="2">
        <v>74.900000000000006</v>
      </c>
      <c r="AH1285" s="2">
        <v>209</v>
      </c>
      <c r="AI1285" s="2">
        <v>74.900000000000006</v>
      </c>
      <c r="AJ1285" s="2">
        <v>75.5</v>
      </c>
      <c r="AK1285" s="2">
        <v>26</v>
      </c>
      <c r="AL1285" s="2">
        <v>9.3000000000000007</v>
      </c>
      <c r="AM1285" s="2">
        <v>42</v>
      </c>
      <c r="AN1285" s="2">
        <v>15.1</v>
      </c>
      <c r="AQ1285" s="2">
        <v>90</v>
      </c>
      <c r="AR1285" s="2">
        <v>32.299999999999997</v>
      </c>
      <c r="AS1285" s="2">
        <v>119</v>
      </c>
      <c r="AT1285" s="2">
        <v>42.7</v>
      </c>
      <c r="AU1285" s="2">
        <v>2</v>
      </c>
      <c r="AV1285" s="2">
        <v>0.7</v>
      </c>
      <c r="AW1285" s="2">
        <v>70</v>
      </c>
      <c r="AX1285" s="2">
        <v>25.1</v>
      </c>
      <c r="AZ1285" s="2">
        <v>1</v>
      </c>
      <c r="CA1285" s="2">
        <v>276</v>
      </c>
      <c r="CB1285" s="2">
        <v>234</v>
      </c>
      <c r="CC1285" s="2">
        <v>84.5</v>
      </c>
      <c r="CD1285" s="2">
        <v>234</v>
      </c>
      <c r="CE1285" s="2">
        <v>84.5</v>
      </c>
      <c r="CF1285" s="2">
        <v>84.8</v>
      </c>
      <c r="CG1285" s="2">
        <v>8</v>
      </c>
      <c r="CH1285" s="2">
        <v>2.9</v>
      </c>
      <c r="CI1285" s="2">
        <v>34</v>
      </c>
      <c r="CJ1285" s="2">
        <v>12.3</v>
      </c>
      <c r="CM1285" s="2">
        <v>124</v>
      </c>
      <c r="CN1285" s="2">
        <v>44.8</v>
      </c>
      <c r="CO1285" s="2">
        <v>110</v>
      </c>
      <c r="CP1285" s="2">
        <v>39.700000000000003</v>
      </c>
      <c r="CQ1285" s="2">
        <v>1</v>
      </c>
      <c r="CR1285" s="2">
        <v>0.4</v>
      </c>
      <c r="CS1285" s="2">
        <v>43</v>
      </c>
      <c r="CT1285" s="2">
        <v>15.5</v>
      </c>
      <c r="CV1285" s="2">
        <v>3</v>
      </c>
    </row>
    <row r="1286" spans="1:101" ht="12.75" customHeight="1" x14ac:dyDescent="0.2">
      <c r="A1286">
        <v>8</v>
      </c>
      <c r="B1286" s="2">
        <v>4462</v>
      </c>
      <c r="C1286" s="17">
        <v>3.05</v>
      </c>
      <c r="D1286" s="2">
        <v>2.15</v>
      </c>
      <c r="F1286" s="15">
        <v>2.73</v>
      </c>
      <c r="G1286" s="17">
        <v>275</v>
      </c>
      <c r="H1286" s="2">
        <v>204</v>
      </c>
      <c r="I1286" s="2">
        <v>73.900000000000006</v>
      </c>
      <c r="J1286" s="2">
        <v>204</v>
      </c>
      <c r="K1286" s="2">
        <v>73.900000000000006</v>
      </c>
      <c r="L1286" s="2">
        <v>74.2</v>
      </c>
      <c r="M1286" s="2">
        <v>23</v>
      </c>
      <c r="N1286" s="2">
        <v>8.3000000000000007</v>
      </c>
      <c r="O1286" s="2">
        <v>48</v>
      </c>
      <c r="P1286" s="2">
        <v>17.399999999999999</v>
      </c>
      <c r="Q1286" s="2">
        <v>4</v>
      </c>
      <c r="R1286" s="2">
        <v>1.4</v>
      </c>
      <c r="S1286" s="2">
        <v>77</v>
      </c>
      <c r="T1286" s="2">
        <v>27.9</v>
      </c>
      <c r="U1286" s="2">
        <v>123</v>
      </c>
      <c r="V1286" s="2">
        <v>44.6</v>
      </c>
      <c r="W1286" s="2">
        <v>1</v>
      </c>
      <c r="X1286" s="2">
        <v>0.4</v>
      </c>
      <c r="Y1286" s="2">
        <v>72</v>
      </c>
      <c r="Z1286" s="2">
        <v>26.1</v>
      </c>
      <c r="AA1286" s="2">
        <v>2</v>
      </c>
      <c r="AB1286" s="2">
        <v>1</v>
      </c>
      <c r="AE1286" s="2">
        <v>274</v>
      </c>
      <c r="AF1286" s="2">
        <v>108</v>
      </c>
      <c r="AG1286" s="2">
        <v>39.299999999999997</v>
      </c>
      <c r="AH1286" s="2">
        <v>108</v>
      </c>
      <c r="AI1286" s="2">
        <v>39.299999999999997</v>
      </c>
      <c r="AJ1286" s="2">
        <v>39.4</v>
      </c>
      <c r="AK1286" s="2">
        <v>85</v>
      </c>
      <c r="AL1286" s="2">
        <v>30.9</v>
      </c>
      <c r="AM1286" s="2">
        <v>81</v>
      </c>
      <c r="AN1286" s="2">
        <v>29.5</v>
      </c>
      <c r="AO1286" s="2">
        <v>2</v>
      </c>
      <c r="AP1286" s="2">
        <v>0.7</v>
      </c>
      <c r="AQ1286" s="2">
        <v>81</v>
      </c>
      <c r="AR1286" s="2">
        <v>29.5</v>
      </c>
      <c r="AS1286" s="2">
        <v>25</v>
      </c>
      <c r="AT1286" s="2">
        <v>9.1</v>
      </c>
      <c r="AU1286" s="2">
        <v>1</v>
      </c>
      <c r="AV1286" s="2">
        <v>0.4</v>
      </c>
      <c r="AW1286" s="2">
        <v>167</v>
      </c>
      <c r="AX1286" s="2">
        <v>60.7</v>
      </c>
      <c r="AY1286" s="2">
        <v>2</v>
      </c>
      <c r="AZ1286" s="2">
        <v>2</v>
      </c>
      <c r="CA1286" s="2">
        <v>272</v>
      </c>
      <c r="CB1286" s="2">
        <v>183</v>
      </c>
      <c r="CC1286" s="2">
        <v>66.5</v>
      </c>
      <c r="CD1286" s="2">
        <v>183</v>
      </c>
      <c r="CE1286" s="2">
        <v>66.5</v>
      </c>
      <c r="CF1286" s="2">
        <v>67.3</v>
      </c>
      <c r="CG1286" s="2">
        <v>23</v>
      </c>
      <c r="CH1286" s="2">
        <v>8.4</v>
      </c>
      <c r="CI1286" s="2">
        <v>66</v>
      </c>
      <c r="CJ1286" s="2">
        <v>24</v>
      </c>
      <c r="CK1286" s="2">
        <v>5</v>
      </c>
      <c r="CL1286" s="2">
        <v>1.8</v>
      </c>
      <c r="CM1286" s="2">
        <v>116</v>
      </c>
      <c r="CN1286" s="2">
        <v>42.2</v>
      </c>
      <c r="CO1286" s="2">
        <v>62</v>
      </c>
      <c r="CP1286" s="2">
        <v>22.5</v>
      </c>
      <c r="CQ1286" s="2">
        <v>3</v>
      </c>
      <c r="CR1286" s="2">
        <v>1.1000000000000001</v>
      </c>
      <c r="CS1286" s="2">
        <v>92</v>
      </c>
      <c r="CT1286" s="2">
        <v>33.5</v>
      </c>
      <c r="CU1286" s="2">
        <v>2</v>
      </c>
      <c r="CV1286" s="2">
        <v>2</v>
      </c>
    </row>
    <row r="1287" spans="1:101" ht="12.75" customHeight="1" x14ac:dyDescent="0.2">
      <c r="A1287">
        <v>8</v>
      </c>
      <c r="B1287" s="2">
        <v>4473</v>
      </c>
      <c r="C1287" s="17">
        <v>3.1</v>
      </c>
      <c r="D1287" s="2">
        <v>2.4500000000000002</v>
      </c>
      <c r="F1287" s="15">
        <v>2.7370000000000005</v>
      </c>
      <c r="G1287" s="17">
        <v>137</v>
      </c>
      <c r="H1287" s="2">
        <v>102</v>
      </c>
      <c r="I1287" s="2">
        <v>74.5</v>
      </c>
      <c r="J1287" s="2">
        <v>102</v>
      </c>
      <c r="K1287" s="2">
        <v>74.5</v>
      </c>
      <c r="L1287" s="2">
        <v>74.5</v>
      </c>
      <c r="M1287" s="2">
        <v>14</v>
      </c>
      <c r="N1287" s="2">
        <v>10.199999999999999</v>
      </c>
      <c r="O1287" s="2">
        <v>21</v>
      </c>
      <c r="P1287" s="2">
        <v>15.3</v>
      </c>
      <c r="S1287" s="2">
        <v>39</v>
      </c>
      <c r="T1287" s="2">
        <v>28.5</v>
      </c>
      <c r="U1287" s="2">
        <v>63</v>
      </c>
      <c r="V1287" s="2">
        <v>46</v>
      </c>
      <c r="Y1287" s="2">
        <v>35</v>
      </c>
      <c r="Z1287" s="2">
        <v>25.5</v>
      </c>
      <c r="AB1287" s="2">
        <v>1</v>
      </c>
      <c r="AC1287" s="2">
        <v>1</v>
      </c>
      <c r="AE1287" s="2">
        <v>137</v>
      </c>
      <c r="AF1287" s="2">
        <v>66</v>
      </c>
      <c r="AG1287" s="2">
        <v>48.2</v>
      </c>
      <c r="AH1287" s="2">
        <v>66</v>
      </c>
      <c r="AI1287" s="2">
        <v>48.2</v>
      </c>
      <c r="AJ1287" s="2">
        <v>48.2</v>
      </c>
      <c r="AK1287" s="2">
        <v>35</v>
      </c>
      <c r="AL1287" s="2">
        <v>25.5</v>
      </c>
      <c r="AM1287" s="2">
        <v>36</v>
      </c>
      <c r="AN1287" s="2">
        <v>26.3</v>
      </c>
      <c r="AQ1287" s="2">
        <v>35</v>
      </c>
      <c r="AR1287" s="2">
        <v>25.5</v>
      </c>
      <c r="AS1287" s="2">
        <v>31</v>
      </c>
      <c r="AT1287" s="2">
        <v>22.6</v>
      </c>
      <c r="AW1287" s="2">
        <v>71</v>
      </c>
      <c r="AX1287" s="2">
        <v>51.8</v>
      </c>
      <c r="AZ1287" s="2">
        <v>1</v>
      </c>
      <c r="BA1287" s="2">
        <v>1</v>
      </c>
      <c r="CA1287" s="2">
        <v>134</v>
      </c>
      <c r="CB1287" s="2">
        <v>89</v>
      </c>
      <c r="CC1287" s="2">
        <v>65.400000000000006</v>
      </c>
      <c r="CD1287" s="2">
        <v>89</v>
      </c>
      <c r="CE1287" s="2">
        <v>65.400000000000006</v>
      </c>
      <c r="CF1287" s="2">
        <v>66.400000000000006</v>
      </c>
      <c r="CG1287" s="2">
        <v>10</v>
      </c>
      <c r="CH1287" s="2">
        <v>7.4</v>
      </c>
      <c r="CI1287" s="2">
        <v>35</v>
      </c>
      <c r="CJ1287" s="2">
        <v>25.7</v>
      </c>
      <c r="CM1287" s="2">
        <v>64</v>
      </c>
      <c r="CN1287" s="2">
        <v>47.1</v>
      </c>
      <c r="CO1287" s="2">
        <v>25</v>
      </c>
      <c r="CP1287" s="2">
        <v>18.399999999999999</v>
      </c>
      <c r="CQ1287" s="2">
        <v>2</v>
      </c>
      <c r="CR1287" s="2">
        <v>1.5</v>
      </c>
      <c r="CS1287" s="2">
        <v>47</v>
      </c>
      <c r="CT1287" s="2">
        <v>34.6</v>
      </c>
      <c r="CV1287" s="2">
        <v>2</v>
      </c>
      <c r="CW1287" s="2">
        <v>1</v>
      </c>
    </row>
    <row r="1288" spans="1:101" ht="12.75" customHeight="1" x14ac:dyDescent="0.2">
      <c r="A1288">
        <v>8</v>
      </c>
      <c r="B1288" s="2">
        <v>4474</v>
      </c>
    </row>
    <row r="1289" spans="1:101" ht="12.75" customHeight="1" x14ac:dyDescent="0.2">
      <c r="A1289">
        <v>8</v>
      </c>
      <c r="B1289" s="2">
        <v>4475</v>
      </c>
      <c r="C1289" s="17">
        <v>3.19</v>
      </c>
      <c r="D1289" s="2">
        <v>2.8</v>
      </c>
      <c r="F1289" s="15">
        <v>3.052</v>
      </c>
      <c r="G1289" s="17">
        <v>109</v>
      </c>
      <c r="H1289" s="2">
        <v>80</v>
      </c>
      <c r="I1289" s="2">
        <v>73.400000000000006</v>
      </c>
      <c r="J1289" s="2">
        <v>80</v>
      </c>
      <c r="K1289" s="2">
        <v>73.400000000000006</v>
      </c>
      <c r="L1289" s="2">
        <v>73.400000000000006</v>
      </c>
      <c r="M1289" s="2">
        <v>8</v>
      </c>
      <c r="N1289" s="2">
        <v>7.3</v>
      </c>
      <c r="O1289" s="2">
        <v>21</v>
      </c>
      <c r="P1289" s="2">
        <v>19.3</v>
      </c>
      <c r="S1289" s="2">
        <v>22</v>
      </c>
      <c r="T1289" s="2">
        <v>20.2</v>
      </c>
      <c r="U1289" s="2">
        <v>58</v>
      </c>
      <c r="V1289" s="2">
        <v>53.2</v>
      </c>
      <c r="Y1289" s="2">
        <v>29</v>
      </c>
      <c r="Z1289" s="2">
        <v>26.6</v>
      </c>
      <c r="AE1289" s="2">
        <v>109</v>
      </c>
      <c r="AF1289" s="2">
        <v>73</v>
      </c>
      <c r="AG1289" s="2">
        <v>67</v>
      </c>
      <c r="AH1289" s="2">
        <v>73</v>
      </c>
      <c r="AI1289" s="2">
        <v>67</v>
      </c>
      <c r="AJ1289" s="2">
        <v>67</v>
      </c>
      <c r="AK1289" s="2">
        <v>22</v>
      </c>
      <c r="AL1289" s="2">
        <v>20.2</v>
      </c>
      <c r="AM1289" s="2">
        <v>14</v>
      </c>
      <c r="AN1289" s="2">
        <v>12.8</v>
      </c>
      <c r="AQ1289" s="2">
        <v>37</v>
      </c>
      <c r="AR1289" s="2">
        <v>33.9</v>
      </c>
      <c r="AS1289" s="2">
        <v>36</v>
      </c>
      <c r="AT1289" s="2">
        <v>33</v>
      </c>
      <c r="AW1289" s="2">
        <v>36</v>
      </c>
      <c r="AX1289" s="2">
        <v>33</v>
      </c>
      <c r="CA1289" s="2">
        <v>109</v>
      </c>
      <c r="CB1289" s="2">
        <v>84</v>
      </c>
      <c r="CC1289" s="2">
        <v>77.099999999999994</v>
      </c>
      <c r="CD1289" s="2">
        <v>84</v>
      </c>
      <c r="CE1289" s="2">
        <v>77.099999999999994</v>
      </c>
      <c r="CF1289" s="2">
        <v>77.099999999999994</v>
      </c>
      <c r="CG1289" s="2">
        <v>5</v>
      </c>
      <c r="CH1289" s="2">
        <v>4.5999999999999996</v>
      </c>
      <c r="CI1289" s="2">
        <v>20</v>
      </c>
      <c r="CJ1289" s="2">
        <v>18.3</v>
      </c>
      <c r="CM1289" s="2">
        <v>48</v>
      </c>
      <c r="CN1289" s="2">
        <v>44</v>
      </c>
      <c r="CO1289" s="2">
        <v>36</v>
      </c>
      <c r="CP1289" s="2">
        <v>33</v>
      </c>
      <c r="CS1289" s="2">
        <v>25</v>
      </c>
      <c r="CT1289" s="2">
        <v>22.9</v>
      </c>
    </row>
    <row r="1290" spans="1:101" ht="12.75" customHeight="1" x14ac:dyDescent="0.2">
      <c r="A1290">
        <v>8</v>
      </c>
      <c r="B1290" s="2">
        <v>4481</v>
      </c>
      <c r="C1290" s="17">
        <v>2.67</v>
      </c>
      <c r="D1290" s="2">
        <v>1.98</v>
      </c>
      <c r="F1290" s="15">
        <v>2.3740000000000001</v>
      </c>
      <c r="G1290" s="17">
        <v>106</v>
      </c>
      <c r="H1290" s="2">
        <v>62</v>
      </c>
      <c r="I1290" s="2">
        <v>58.5</v>
      </c>
      <c r="J1290" s="2">
        <v>62</v>
      </c>
      <c r="K1290" s="2">
        <v>58.5</v>
      </c>
      <c r="L1290" s="2">
        <v>58.5</v>
      </c>
      <c r="M1290" s="2">
        <v>23</v>
      </c>
      <c r="N1290" s="2">
        <v>21.7</v>
      </c>
      <c r="O1290" s="2">
        <v>21</v>
      </c>
      <c r="P1290" s="2">
        <v>19.8</v>
      </c>
      <c r="Q1290" s="2">
        <v>1</v>
      </c>
      <c r="R1290" s="2">
        <v>0.9</v>
      </c>
      <c r="S1290" s="2">
        <v>26</v>
      </c>
      <c r="T1290" s="2">
        <v>24.5</v>
      </c>
      <c r="U1290" s="2">
        <v>35</v>
      </c>
      <c r="V1290" s="2">
        <v>33</v>
      </c>
      <c r="Y1290" s="2">
        <v>44</v>
      </c>
      <c r="Z1290" s="2">
        <v>41.5</v>
      </c>
      <c r="AE1290" s="2">
        <v>106</v>
      </c>
      <c r="AF1290" s="2">
        <v>31</v>
      </c>
      <c r="AG1290" s="2">
        <v>29.2</v>
      </c>
      <c r="AH1290" s="2">
        <v>31</v>
      </c>
      <c r="AI1290" s="2">
        <v>29.2</v>
      </c>
      <c r="AJ1290" s="2">
        <v>29.2</v>
      </c>
      <c r="AK1290" s="2">
        <v>41</v>
      </c>
      <c r="AL1290" s="2">
        <v>38.700000000000003</v>
      </c>
      <c r="AM1290" s="2">
        <v>34</v>
      </c>
      <c r="AN1290" s="2">
        <v>32.1</v>
      </c>
      <c r="AQ1290" s="2">
        <v>23</v>
      </c>
      <c r="AR1290" s="2">
        <v>21.7</v>
      </c>
      <c r="AS1290" s="2">
        <v>8</v>
      </c>
      <c r="AT1290" s="2">
        <v>7.5</v>
      </c>
      <c r="AW1290" s="2">
        <v>75</v>
      </c>
      <c r="AX1290" s="2">
        <v>70.8</v>
      </c>
      <c r="CA1290" s="2">
        <v>106</v>
      </c>
      <c r="CB1290" s="2">
        <v>48</v>
      </c>
      <c r="CC1290" s="2">
        <v>45.3</v>
      </c>
      <c r="CD1290" s="2">
        <v>48</v>
      </c>
      <c r="CE1290" s="2">
        <v>45.3</v>
      </c>
      <c r="CF1290" s="2">
        <v>45.3</v>
      </c>
      <c r="CG1290" s="2">
        <v>16</v>
      </c>
      <c r="CH1290" s="2">
        <v>15.1</v>
      </c>
      <c r="CI1290" s="2">
        <v>42</v>
      </c>
      <c r="CJ1290" s="2">
        <v>39.6</v>
      </c>
      <c r="CM1290" s="2">
        <v>40</v>
      </c>
      <c r="CN1290" s="2">
        <v>37.700000000000003</v>
      </c>
      <c r="CO1290" s="2">
        <v>8</v>
      </c>
      <c r="CP1290" s="2">
        <v>7.5</v>
      </c>
      <c r="CS1290" s="2">
        <v>58</v>
      </c>
      <c r="CT1290" s="2">
        <v>54.7</v>
      </c>
    </row>
    <row r="1291" spans="1:101" ht="12.75" customHeight="1" x14ac:dyDescent="0.2">
      <c r="A1291">
        <v>8</v>
      </c>
      <c r="B1291" s="2">
        <v>4485</v>
      </c>
      <c r="C1291" s="17">
        <v>3.28</v>
      </c>
      <c r="D1291" s="2">
        <v>2.88</v>
      </c>
      <c r="F1291" s="15">
        <v>3.16</v>
      </c>
      <c r="G1291" s="17">
        <v>324</v>
      </c>
      <c r="H1291" s="2">
        <v>257</v>
      </c>
      <c r="I1291" s="2">
        <v>79.3</v>
      </c>
      <c r="J1291" s="2">
        <v>257</v>
      </c>
      <c r="K1291" s="2">
        <v>79.3</v>
      </c>
      <c r="L1291" s="2">
        <v>79.3</v>
      </c>
      <c r="M1291" s="2">
        <v>33</v>
      </c>
      <c r="N1291" s="2">
        <v>10.199999999999999</v>
      </c>
      <c r="O1291" s="2">
        <v>34</v>
      </c>
      <c r="P1291" s="2">
        <v>10.5</v>
      </c>
      <c r="S1291" s="2">
        <v>67</v>
      </c>
      <c r="T1291" s="2">
        <v>20.7</v>
      </c>
      <c r="U1291" s="2">
        <v>190</v>
      </c>
      <c r="V1291" s="2">
        <v>58.6</v>
      </c>
      <c r="Y1291" s="2">
        <v>67</v>
      </c>
      <c r="Z1291" s="2">
        <v>20.7</v>
      </c>
      <c r="AA1291" s="2">
        <v>1</v>
      </c>
      <c r="AB1291" s="2">
        <v>2</v>
      </c>
      <c r="AC1291" s="2">
        <v>3</v>
      </c>
      <c r="AE1291" s="2">
        <v>324</v>
      </c>
      <c r="AF1291" s="2">
        <v>210</v>
      </c>
      <c r="AG1291" s="2">
        <v>64.8</v>
      </c>
      <c r="AH1291" s="2">
        <v>210</v>
      </c>
      <c r="AI1291" s="2">
        <v>64.8</v>
      </c>
      <c r="AJ1291" s="2">
        <v>64.8</v>
      </c>
      <c r="AK1291" s="2">
        <v>63</v>
      </c>
      <c r="AL1291" s="2">
        <v>19.399999999999999</v>
      </c>
      <c r="AM1291" s="2">
        <v>51</v>
      </c>
      <c r="AN1291" s="2">
        <v>15.7</v>
      </c>
      <c r="AQ1291" s="2">
        <v>72</v>
      </c>
      <c r="AR1291" s="2">
        <v>22.2</v>
      </c>
      <c r="AS1291" s="2">
        <v>138</v>
      </c>
      <c r="AT1291" s="2">
        <v>42.6</v>
      </c>
      <c r="AW1291" s="2">
        <v>114</v>
      </c>
      <c r="AX1291" s="2">
        <v>35.200000000000003</v>
      </c>
      <c r="AY1291" s="2">
        <v>1</v>
      </c>
      <c r="AZ1291" s="2">
        <v>2</v>
      </c>
      <c r="BA1291" s="2">
        <v>3</v>
      </c>
      <c r="CA1291" s="2">
        <v>324</v>
      </c>
      <c r="CB1291" s="2">
        <v>256</v>
      </c>
      <c r="CC1291" s="2">
        <v>79</v>
      </c>
      <c r="CD1291" s="2">
        <v>256</v>
      </c>
      <c r="CE1291" s="2">
        <v>79</v>
      </c>
      <c r="CF1291" s="2">
        <v>79</v>
      </c>
      <c r="CG1291" s="2">
        <v>21</v>
      </c>
      <c r="CH1291" s="2">
        <v>6.5</v>
      </c>
      <c r="CI1291" s="2">
        <v>47</v>
      </c>
      <c r="CJ1291" s="2">
        <v>14.5</v>
      </c>
      <c r="CM1291" s="2">
        <v>115</v>
      </c>
      <c r="CN1291" s="2">
        <v>35.5</v>
      </c>
      <c r="CO1291" s="2">
        <v>141</v>
      </c>
      <c r="CP1291" s="2">
        <v>43.5</v>
      </c>
      <c r="CS1291" s="2">
        <v>68</v>
      </c>
      <c r="CT1291" s="2">
        <v>21</v>
      </c>
      <c r="CU1291" s="2">
        <v>1</v>
      </c>
      <c r="CV1291" s="2">
        <v>2</v>
      </c>
      <c r="CW1291" s="2">
        <v>3</v>
      </c>
    </row>
    <row r="1292" spans="1:101" ht="12.75" customHeight="1" x14ac:dyDescent="0.2">
      <c r="A1292">
        <v>8</v>
      </c>
      <c r="B1292" s="2">
        <v>4498</v>
      </c>
      <c r="C1292" s="17">
        <v>2.75</v>
      </c>
      <c r="D1292" s="2">
        <v>2.67</v>
      </c>
      <c r="F1292" s="15">
        <v>2.7390000000000003</v>
      </c>
      <c r="G1292" s="17">
        <v>334</v>
      </c>
      <c r="H1292" s="2">
        <v>196</v>
      </c>
      <c r="I1292" s="2">
        <v>58.5</v>
      </c>
      <c r="J1292" s="2">
        <v>196</v>
      </c>
      <c r="K1292" s="2">
        <v>58.5</v>
      </c>
      <c r="L1292" s="2">
        <v>58.7</v>
      </c>
      <c r="M1292" s="2">
        <v>49</v>
      </c>
      <c r="N1292" s="2">
        <v>14.6</v>
      </c>
      <c r="O1292" s="2">
        <v>89</v>
      </c>
      <c r="P1292" s="2">
        <v>26.6</v>
      </c>
      <c r="S1292" s="2">
        <v>91</v>
      </c>
      <c r="T1292" s="2">
        <v>27.2</v>
      </c>
      <c r="U1292" s="2">
        <v>105</v>
      </c>
      <c r="V1292" s="2">
        <v>31.3</v>
      </c>
      <c r="W1292" s="2">
        <v>1</v>
      </c>
      <c r="X1292" s="2">
        <v>0.3</v>
      </c>
      <c r="Y1292" s="2">
        <v>139</v>
      </c>
      <c r="Z1292" s="2">
        <v>41.5</v>
      </c>
      <c r="AA1292" s="2">
        <v>1</v>
      </c>
      <c r="AB1292" s="2">
        <v>1</v>
      </c>
      <c r="AC1292" s="2">
        <v>4</v>
      </c>
      <c r="AE1292" s="2">
        <v>333</v>
      </c>
      <c r="AF1292" s="2">
        <v>208</v>
      </c>
      <c r="AG1292" s="2">
        <v>62.1</v>
      </c>
      <c r="AH1292" s="2">
        <v>208</v>
      </c>
      <c r="AI1292" s="2">
        <v>62.1</v>
      </c>
      <c r="AJ1292" s="2">
        <v>62.5</v>
      </c>
      <c r="AK1292" s="2">
        <v>79</v>
      </c>
      <c r="AL1292" s="2">
        <v>23.6</v>
      </c>
      <c r="AM1292" s="2">
        <v>46</v>
      </c>
      <c r="AN1292" s="2">
        <v>13.7</v>
      </c>
      <c r="AO1292" s="2">
        <v>1</v>
      </c>
      <c r="AP1292" s="2">
        <v>0.3</v>
      </c>
      <c r="AQ1292" s="2">
        <v>104</v>
      </c>
      <c r="AR1292" s="2">
        <v>31</v>
      </c>
      <c r="AS1292" s="2">
        <v>103</v>
      </c>
      <c r="AT1292" s="2">
        <v>30.7</v>
      </c>
      <c r="AU1292" s="2">
        <v>2</v>
      </c>
      <c r="AV1292" s="2">
        <v>0.6</v>
      </c>
      <c r="AW1292" s="2">
        <v>127</v>
      </c>
      <c r="AX1292" s="2">
        <v>37.9</v>
      </c>
      <c r="AY1292" s="2">
        <v>1</v>
      </c>
      <c r="AZ1292" s="2">
        <v>1</v>
      </c>
      <c r="BA1292" s="2">
        <v>4</v>
      </c>
      <c r="CA1292" s="2">
        <v>334</v>
      </c>
      <c r="CB1292" s="2">
        <v>217</v>
      </c>
      <c r="CC1292" s="2">
        <v>64.8</v>
      </c>
      <c r="CD1292" s="2">
        <v>217</v>
      </c>
      <c r="CE1292" s="2">
        <v>64.8</v>
      </c>
      <c r="CF1292" s="2">
        <v>65</v>
      </c>
      <c r="CG1292" s="2">
        <v>29</v>
      </c>
      <c r="CH1292" s="2">
        <v>8.6999999999999993</v>
      </c>
      <c r="CI1292" s="2">
        <v>88</v>
      </c>
      <c r="CJ1292" s="2">
        <v>26.3</v>
      </c>
      <c r="CM1292" s="2">
        <v>156</v>
      </c>
      <c r="CN1292" s="2">
        <v>46.6</v>
      </c>
      <c r="CO1292" s="2">
        <v>61</v>
      </c>
      <c r="CP1292" s="2">
        <v>18.2</v>
      </c>
      <c r="CQ1292" s="2">
        <v>1</v>
      </c>
      <c r="CR1292" s="2">
        <v>0.3</v>
      </c>
      <c r="CS1292" s="2">
        <v>118</v>
      </c>
      <c r="CT1292" s="2">
        <v>35.200000000000003</v>
      </c>
      <c r="CU1292" s="2">
        <v>1</v>
      </c>
      <c r="CV1292" s="2">
        <v>1</v>
      </c>
      <c r="CW1292" s="2">
        <v>4</v>
      </c>
    </row>
    <row r="1293" spans="1:101" ht="12.75" customHeight="1" x14ac:dyDescent="0.2">
      <c r="A1293">
        <v>8</v>
      </c>
      <c r="B1293" s="2">
        <v>4502</v>
      </c>
      <c r="C1293" s="17">
        <v>3.08</v>
      </c>
      <c r="D1293" s="2">
        <v>2.61</v>
      </c>
      <c r="F1293" s="15">
        <v>2.9160000000000004</v>
      </c>
      <c r="G1293" s="17">
        <v>207</v>
      </c>
      <c r="H1293" s="2">
        <v>152</v>
      </c>
      <c r="I1293" s="2">
        <v>73.099999999999994</v>
      </c>
      <c r="J1293" s="2">
        <v>152</v>
      </c>
      <c r="K1293" s="2">
        <v>73.099999999999994</v>
      </c>
      <c r="L1293" s="2">
        <v>73.400000000000006</v>
      </c>
      <c r="M1293" s="2">
        <v>17</v>
      </c>
      <c r="N1293" s="2">
        <v>8.1999999999999993</v>
      </c>
      <c r="O1293" s="2">
        <v>38</v>
      </c>
      <c r="P1293" s="2">
        <v>18.3</v>
      </c>
      <c r="S1293" s="2">
        <v>61</v>
      </c>
      <c r="T1293" s="2">
        <v>29.3</v>
      </c>
      <c r="U1293" s="2">
        <v>91</v>
      </c>
      <c r="V1293" s="2">
        <v>43.8</v>
      </c>
      <c r="W1293" s="2">
        <v>1</v>
      </c>
      <c r="X1293" s="2">
        <v>0.5</v>
      </c>
      <c r="Y1293" s="2">
        <v>56</v>
      </c>
      <c r="Z1293" s="2">
        <v>26.9</v>
      </c>
      <c r="AB1293" s="2">
        <v>2</v>
      </c>
      <c r="AC1293" s="2">
        <v>3</v>
      </c>
      <c r="AE1293" s="2">
        <v>207</v>
      </c>
      <c r="AF1293" s="2">
        <v>121</v>
      </c>
      <c r="AG1293" s="2">
        <v>58.2</v>
      </c>
      <c r="AH1293" s="2">
        <v>121</v>
      </c>
      <c r="AI1293" s="2">
        <v>58.2</v>
      </c>
      <c r="AJ1293" s="2">
        <v>58.5</v>
      </c>
      <c r="AK1293" s="2">
        <v>36</v>
      </c>
      <c r="AL1293" s="2">
        <v>17.3</v>
      </c>
      <c r="AM1293" s="2">
        <v>50</v>
      </c>
      <c r="AN1293" s="2">
        <v>24</v>
      </c>
      <c r="AO1293" s="2">
        <v>2</v>
      </c>
      <c r="AP1293" s="2">
        <v>1</v>
      </c>
      <c r="AQ1293" s="2">
        <v>69</v>
      </c>
      <c r="AR1293" s="2">
        <v>33.200000000000003</v>
      </c>
      <c r="AS1293" s="2">
        <v>50</v>
      </c>
      <c r="AT1293" s="2">
        <v>24</v>
      </c>
      <c r="AU1293" s="2">
        <v>1</v>
      </c>
      <c r="AV1293" s="2">
        <v>0.5</v>
      </c>
      <c r="AW1293" s="2">
        <v>87</v>
      </c>
      <c r="AX1293" s="2">
        <v>41.8</v>
      </c>
      <c r="AZ1293" s="2">
        <v>2</v>
      </c>
      <c r="BA1293" s="2">
        <v>3</v>
      </c>
      <c r="CA1293" s="2">
        <v>207</v>
      </c>
      <c r="CB1293" s="2">
        <v>149</v>
      </c>
      <c r="CC1293" s="2">
        <v>71.599999999999994</v>
      </c>
      <c r="CD1293" s="2">
        <v>149</v>
      </c>
      <c r="CE1293" s="2">
        <v>71.599999999999994</v>
      </c>
      <c r="CF1293" s="2">
        <v>72</v>
      </c>
      <c r="CG1293" s="2">
        <v>10</v>
      </c>
      <c r="CH1293" s="2">
        <v>4.8</v>
      </c>
      <c r="CI1293" s="2">
        <v>48</v>
      </c>
      <c r="CJ1293" s="2">
        <v>23.1</v>
      </c>
      <c r="CM1293" s="2">
        <v>96</v>
      </c>
      <c r="CN1293" s="2">
        <v>46.2</v>
      </c>
      <c r="CO1293" s="2">
        <v>53</v>
      </c>
      <c r="CP1293" s="2">
        <v>25.5</v>
      </c>
      <c r="CQ1293" s="2">
        <v>1</v>
      </c>
      <c r="CR1293" s="2">
        <v>0.5</v>
      </c>
      <c r="CS1293" s="2">
        <v>59</v>
      </c>
      <c r="CT1293" s="2">
        <v>28.4</v>
      </c>
      <c r="CV1293" s="2">
        <v>2</v>
      </c>
      <c r="CW1293" s="2">
        <v>3</v>
      </c>
    </row>
    <row r="1294" spans="1:101" ht="12.75" customHeight="1" x14ac:dyDescent="0.2">
      <c r="A1294">
        <v>8</v>
      </c>
      <c r="B1294" s="2">
        <v>4503</v>
      </c>
      <c r="C1294" s="17">
        <v>2.58</v>
      </c>
      <c r="D1294" s="2">
        <v>2.4300000000000002</v>
      </c>
      <c r="F1294" s="15">
        <v>2.4290000000000003</v>
      </c>
      <c r="G1294" s="17">
        <v>231</v>
      </c>
      <c r="H1294" s="2">
        <v>126</v>
      </c>
      <c r="I1294" s="2">
        <v>54.3</v>
      </c>
      <c r="J1294" s="2">
        <v>126</v>
      </c>
      <c r="K1294" s="2">
        <v>54.3</v>
      </c>
      <c r="L1294" s="2">
        <v>54.5</v>
      </c>
      <c r="M1294" s="2">
        <v>49</v>
      </c>
      <c r="N1294" s="2">
        <v>21.1</v>
      </c>
      <c r="O1294" s="2">
        <v>56</v>
      </c>
      <c r="P1294" s="2">
        <v>24.1</v>
      </c>
      <c r="Q1294" s="2">
        <v>5</v>
      </c>
      <c r="R1294" s="2">
        <v>2.2000000000000002</v>
      </c>
      <c r="S1294" s="2">
        <v>46</v>
      </c>
      <c r="T1294" s="2">
        <v>19.8</v>
      </c>
      <c r="U1294" s="2">
        <v>75</v>
      </c>
      <c r="V1294" s="2">
        <v>32.299999999999997</v>
      </c>
      <c r="W1294" s="2">
        <v>1</v>
      </c>
      <c r="X1294" s="2">
        <v>0.4</v>
      </c>
      <c r="Y1294" s="2">
        <v>106</v>
      </c>
      <c r="Z1294" s="2">
        <v>45.7</v>
      </c>
      <c r="AB1294" s="2">
        <v>5</v>
      </c>
      <c r="AC1294" s="2">
        <v>2</v>
      </c>
      <c r="AE1294" s="2">
        <v>230</v>
      </c>
      <c r="AF1294" s="2">
        <v>119</v>
      </c>
      <c r="AG1294" s="2">
        <v>51.3</v>
      </c>
      <c r="AH1294" s="2">
        <v>119</v>
      </c>
      <c r="AI1294" s="2">
        <v>51.3</v>
      </c>
      <c r="AJ1294" s="2">
        <v>51.7</v>
      </c>
      <c r="AK1294" s="2">
        <v>62</v>
      </c>
      <c r="AL1294" s="2">
        <v>26.7</v>
      </c>
      <c r="AM1294" s="2">
        <v>49</v>
      </c>
      <c r="AN1294" s="2">
        <v>21.1</v>
      </c>
      <c r="AO1294" s="2">
        <v>2</v>
      </c>
      <c r="AP1294" s="2">
        <v>0.9</v>
      </c>
      <c r="AQ1294" s="2">
        <v>65</v>
      </c>
      <c r="AR1294" s="2">
        <v>28</v>
      </c>
      <c r="AS1294" s="2">
        <v>52</v>
      </c>
      <c r="AT1294" s="2">
        <v>22.4</v>
      </c>
      <c r="AU1294" s="2">
        <v>2</v>
      </c>
      <c r="AV1294" s="2">
        <v>0.9</v>
      </c>
      <c r="AW1294" s="2">
        <v>113</v>
      </c>
      <c r="AX1294" s="2">
        <v>48.7</v>
      </c>
      <c r="AY1294" s="2">
        <v>1</v>
      </c>
      <c r="AZ1294" s="2">
        <v>4</v>
      </c>
      <c r="BA1294" s="2">
        <v>2</v>
      </c>
      <c r="CA1294" s="2">
        <v>230</v>
      </c>
      <c r="CB1294" s="2">
        <v>121</v>
      </c>
      <c r="CC1294" s="2">
        <v>52.4</v>
      </c>
      <c r="CD1294" s="2">
        <v>121</v>
      </c>
      <c r="CE1294" s="2">
        <v>52.4</v>
      </c>
      <c r="CF1294" s="2">
        <v>52.6</v>
      </c>
      <c r="CG1294" s="2">
        <v>36</v>
      </c>
      <c r="CH1294" s="2">
        <v>15.6</v>
      </c>
      <c r="CI1294" s="2">
        <v>73</v>
      </c>
      <c r="CJ1294" s="2">
        <v>31.6</v>
      </c>
      <c r="CK1294" s="2">
        <v>6</v>
      </c>
      <c r="CL1294" s="2">
        <v>2.6</v>
      </c>
      <c r="CM1294" s="2">
        <v>81</v>
      </c>
      <c r="CN1294" s="2">
        <v>35.1</v>
      </c>
      <c r="CO1294" s="2">
        <v>34</v>
      </c>
      <c r="CP1294" s="2">
        <v>14.7</v>
      </c>
      <c r="CQ1294" s="2">
        <v>1</v>
      </c>
      <c r="CR1294" s="2">
        <v>0.4</v>
      </c>
      <c r="CS1294" s="2">
        <v>110</v>
      </c>
      <c r="CT1294" s="2">
        <v>47.6</v>
      </c>
      <c r="CU1294" s="2">
        <v>2</v>
      </c>
      <c r="CV1294" s="2">
        <v>4</v>
      </c>
      <c r="CW1294" s="2">
        <v>2</v>
      </c>
    </row>
    <row r="1295" spans="1:101" ht="12.75" customHeight="1" x14ac:dyDescent="0.2">
      <c r="A1295">
        <v>8</v>
      </c>
      <c r="B1295" s="2">
        <v>4505</v>
      </c>
      <c r="C1295" s="17">
        <v>3.25</v>
      </c>
      <c r="D1295" s="2">
        <v>3.06</v>
      </c>
      <c r="F1295" s="15">
        <v>3.262</v>
      </c>
      <c r="G1295" s="17">
        <v>251</v>
      </c>
      <c r="H1295" s="2">
        <v>204</v>
      </c>
      <c r="I1295" s="2">
        <v>81</v>
      </c>
      <c r="J1295" s="2">
        <v>204</v>
      </c>
      <c r="K1295" s="2">
        <v>81</v>
      </c>
      <c r="L1295" s="2">
        <v>81.3</v>
      </c>
      <c r="M1295" s="2">
        <v>10</v>
      </c>
      <c r="N1295" s="2">
        <v>4</v>
      </c>
      <c r="O1295" s="2">
        <v>37</v>
      </c>
      <c r="P1295" s="2">
        <v>14.7</v>
      </c>
      <c r="S1295" s="2">
        <v>81</v>
      </c>
      <c r="T1295" s="2">
        <v>32.1</v>
      </c>
      <c r="U1295" s="2">
        <v>123</v>
      </c>
      <c r="V1295" s="2">
        <v>48.8</v>
      </c>
      <c r="W1295" s="2">
        <v>1</v>
      </c>
      <c r="X1295" s="2">
        <v>0.4</v>
      </c>
      <c r="Y1295" s="2">
        <v>48</v>
      </c>
      <c r="Z1295" s="2">
        <v>19</v>
      </c>
      <c r="AC1295" s="2">
        <v>1</v>
      </c>
      <c r="AE1295" s="2">
        <v>251</v>
      </c>
      <c r="AF1295" s="2">
        <v>195</v>
      </c>
      <c r="AG1295" s="2">
        <v>77.400000000000006</v>
      </c>
      <c r="AH1295" s="2">
        <v>195</v>
      </c>
      <c r="AI1295" s="2">
        <v>77.400000000000006</v>
      </c>
      <c r="AJ1295" s="2">
        <v>77.7</v>
      </c>
      <c r="AK1295" s="2">
        <v>25</v>
      </c>
      <c r="AL1295" s="2">
        <v>9.9</v>
      </c>
      <c r="AM1295" s="2">
        <v>31</v>
      </c>
      <c r="AN1295" s="2">
        <v>12.3</v>
      </c>
      <c r="AO1295" s="2">
        <v>1</v>
      </c>
      <c r="AP1295" s="2">
        <v>0.4</v>
      </c>
      <c r="AQ1295" s="2">
        <v>93</v>
      </c>
      <c r="AR1295" s="2">
        <v>36.9</v>
      </c>
      <c r="AS1295" s="2">
        <v>101</v>
      </c>
      <c r="AT1295" s="2">
        <v>40.1</v>
      </c>
      <c r="AU1295" s="2">
        <v>1</v>
      </c>
      <c r="AV1295" s="2">
        <v>0.4</v>
      </c>
      <c r="AW1295" s="2">
        <v>57</v>
      </c>
      <c r="AX1295" s="2">
        <v>22.6</v>
      </c>
      <c r="BA1295" s="2">
        <v>1</v>
      </c>
      <c r="CA1295" s="2">
        <v>251</v>
      </c>
      <c r="CB1295" s="2">
        <v>218</v>
      </c>
      <c r="CC1295" s="2">
        <v>86.5</v>
      </c>
      <c r="CD1295" s="2">
        <v>218</v>
      </c>
      <c r="CE1295" s="2">
        <v>86.5</v>
      </c>
      <c r="CF1295" s="2">
        <v>86.9</v>
      </c>
      <c r="CG1295" s="2">
        <v>3</v>
      </c>
      <c r="CH1295" s="2">
        <v>1.2</v>
      </c>
      <c r="CI1295" s="2">
        <v>30</v>
      </c>
      <c r="CJ1295" s="2">
        <v>11.9</v>
      </c>
      <c r="CM1295" s="2">
        <v>113</v>
      </c>
      <c r="CN1295" s="2">
        <v>44.8</v>
      </c>
      <c r="CO1295" s="2">
        <v>105</v>
      </c>
      <c r="CP1295" s="2">
        <v>41.7</v>
      </c>
      <c r="CQ1295" s="2">
        <v>1</v>
      </c>
      <c r="CR1295" s="2">
        <v>0.4</v>
      </c>
      <c r="CS1295" s="2">
        <v>34</v>
      </c>
      <c r="CT1295" s="2">
        <v>13.5</v>
      </c>
      <c r="CW1295" s="2">
        <v>1</v>
      </c>
    </row>
    <row r="1296" spans="1:101" ht="12.75" customHeight="1" x14ac:dyDescent="0.2">
      <c r="A1296">
        <v>8</v>
      </c>
      <c r="B1296" s="2">
        <v>4506</v>
      </c>
      <c r="G1296" s="17">
        <v>2</v>
      </c>
      <c r="AE1296" s="2">
        <v>2</v>
      </c>
      <c r="CA1296" s="2">
        <v>2</v>
      </c>
    </row>
    <row r="1297" spans="1:101" ht="12.75" customHeight="1" x14ac:dyDescent="0.2">
      <c r="A1297">
        <v>8</v>
      </c>
      <c r="B1297" s="2">
        <v>4508</v>
      </c>
      <c r="C1297" s="17">
        <v>3.44</v>
      </c>
      <c r="D1297" s="2">
        <v>3.24</v>
      </c>
      <c r="F1297" s="15">
        <v>3.34</v>
      </c>
      <c r="G1297" s="17">
        <v>275</v>
      </c>
      <c r="H1297" s="2">
        <v>235</v>
      </c>
      <c r="I1297" s="2">
        <v>83.9</v>
      </c>
      <c r="J1297" s="2">
        <v>235</v>
      </c>
      <c r="K1297" s="2">
        <v>83.9</v>
      </c>
      <c r="L1297" s="2">
        <v>85.5</v>
      </c>
      <c r="M1297" s="2">
        <v>11</v>
      </c>
      <c r="N1297" s="2">
        <v>3.9</v>
      </c>
      <c r="O1297" s="2">
        <v>29</v>
      </c>
      <c r="P1297" s="2">
        <v>10.4</v>
      </c>
      <c r="S1297" s="2">
        <v>46</v>
      </c>
      <c r="T1297" s="2">
        <v>16.399999999999999</v>
      </c>
      <c r="U1297" s="2">
        <v>189</v>
      </c>
      <c r="V1297" s="2">
        <v>67.5</v>
      </c>
      <c r="W1297" s="2">
        <v>5</v>
      </c>
      <c r="X1297" s="2">
        <v>1.8</v>
      </c>
      <c r="Y1297" s="2">
        <v>45</v>
      </c>
      <c r="Z1297" s="2">
        <v>16.100000000000001</v>
      </c>
      <c r="AB1297" s="2">
        <v>2</v>
      </c>
      <c r="AE1297" s="2">
        <v>277</v>
      </c>
      <c r="AF1297" s="2">
        <v>226</v>
      </c>
      <c r="AG1297" s="2">
        <v>80.7</v>
      </c>
      <c r="AH1297" s="2">
        <v>226</v>
      </c>
      <c r="AI1297" s="2">
        <v>80.7</v>
      </c>
      <c r="AJ1297" s="2">
        <v>81.599999999999994</v>
      </c>
      <c r="AK1297" s="2">
        <v>27</v>
      </c>
      <c r="AL1297" s="2">
        <v>9.6</v>
      </c>
      <c r="AM1297" s="2">
        <v>24</v>
      </c>
      <c r="AN1297" s="2">
        <v>8.6</v>
      </c>
      <c r="AQ1297" s="2">
        <v>73</v>
      </c>
      <c r="AR1297" s="2">
        <v>26.1</v>
      </c>
      <c r="AS1297" s="2">
        <v>153</v>
      </c>
      <c r="AT1297" s="2">
        <v>54.6</v>
      </c>
      <c r="AU1297" s="2">
        <v>3</v>
      </c>
      <c r="AV1297" s="2">
        <v>1.1000000000000001</v>
      </c>
      <c r="AW1297" s="2">
        <v>54</v>
      </c>
      <c r="AX1297" s="2">
        <v>19.3</v>
      </c>
      <c r="AZ1297" s="2">
        <v>2</v>
      </c>
      <c r="CA1297" s="2">
        <v>278</v>
      </c>
      <c r="CB1297" s="2">
        <v>243</v>
      </c>
      <c r="CC1297" s="2">
        <v>86.5</v>
      </c>
      <c r="CD1297" s="2">
        <v>243</v>
      </c>
      <c r="CE1297" s="2">
        <v>86.5</v>
      </c>
      <c r="CF1297" s="2">
        <v>87.4</v>
      </c>
      <c r="CG1297" s="2">
        <v>7</v>
      </c>
      <c r="CH1297" s="2">
        <v>2.5</v>
      </c>
      <c r="CI1297" s="2">
        <v>28</v>
      </c>
      <c r="CJ1297" s="2">
        <v>10</v>
      </c>
      <c r="CM1297" s="2">
        <v>97</v>
      </c>
      <c r="CN1297" s="2">
        <v>34.5</v>
      </c>
      <c r="CO1297" s="2">
        <v>146</v>
      </c>
      <c r="CP1297" s="2">
        <v>52</v>
      </c>
      <c r="CQ1297" s="2">
        <v>3</v>
      </c>
      <c r="CR1297" s="2">
        <v>1.1000000000000001</v>
      </c>
      <c r="CS1297" s="2">
        <v>38</v>
      </c>
      <c r="CT1297" s="2">
        <v>13.5</v>
      </c>
      <c r="CV1297" s="2">
        <v>1</v>
      </c>
    </row>
    <row r="1298" spans="1:101" ht="12.75" customHeight="1" x14ac:dyDescent="0.2">
      <c r="A1298">
        <v>8</v>
      </c>
      <c r="B1298" s="2">
        <v>4509</v>
      </c>
      <c r="C1298" s="17">
        <v>3.12</v>
      </c>
      <c r="D1298" s="2">
        <v>2.4300000000000002</v>
      </c>
      <c r="F1298" s="15">
        <v>2.5299999999999998</v>
      </c>
      <c r="G1298" s="17">
        <v>142</v>
      </c>
      <c r="H1298" s="2">
        <v>104</v>
      </c>
      <c r="I1298" s="2">
        <v>72.7</v>
      </c>
      <c r="J1298" s="2">
        <v>104</v>
      </c>
      <c r="K1298" s="2">
        <v>72.7</v>
      </c>
      <c r="L1298" s="2">
        <v>73.2</v>
      </c>
      <c r="M1298" s="2">
        <v>12</v>
      </c>
      <c r="N1298" s="2">
        <v>8.4</v>
      </c>
      <c r="O1298" s="2">
        <v>26</v>
      </c>
      <c r="P1298" s="2">
        <v>18.2</v>
      </c>
      <c r="S1298" s="2">
        <v>34</v>
      </c>
      <c r="T1298" s="2">
        <v>23.8</v>
      </c>
      <c r="U1298" s="2">
        <v>70</v>
      </c>
      <c r="V1298" s="2">
        <v>49</v>
      </c>
      <c r="W1298" s="2">
        <v>1</v>
      </c>
      <c r="X1298" s="2">
        <v>0.7</v>
      </c>
      <c r="Y1298" s="2">
        <v>39</v>
      </c>
      <c r="Z1298" s="2">
        <v>27.3</v>
      </c>
      <c r="AE1298" s="2">
        <v>142</v>
      </c>
      <c r="AF1298" s="2">
        <v>71</v>
      </c>
      <c r="AG1298" s="2">
        <v>49.7</v>
      </c>
      <c r="AH1298" s="2">
        <v>71</v>
      </c>
      <c r="AI1298" s="2">
        <v>49.7</v>
      </c>
      <c r="AJ1298" s="2">
        <v>50</v>
      </c>
      <c r="AK1298" s="2">
        <v>31</v>
      </c>
      <c r="AL1298" s="2">
        <v>21.7</v>
      </c>
      <c r="AM1298" s="2">
        <v>40</v>
      </c>
      <c r="AN1298" s="2">
        <v>28</v>
      </c>
      <c r="AQ1298" s="2">
        <v>47</v>
      </c>
      <c r="AR1298" s="2">
        <v>32.9</v>
      </c>
      <c r="AS1298" s="2">
        <v>24</v>
      </c>
      <c r="AT1298" s="2">
        <v>16.8</v>
      </c>
      <c r="AU1298" s="2">
        <v>1</v>
      </c>
      <c r="AV1298" s="2">
        <v>0.7</v>
      </c>
      <c r="AW1298" s="2">
        <v>72</v>
      </c>
      <c r="AX1298" s="2">
        <v>50.3</v>
      </c>
      <c r="CA1298" s="2">
        <v>137</v>
      </c>
      <c r="CB1298" s="2">
        <v>78</v>
      </c>
      <c r="CC1298" s="2">
        <v>54.9</v>
      </c>
      <c r="CD1298" s="2">
        <v>78</v>
      </c>
      <c r="CE1298" s="2">
        <v>54.9</v>
      </c>
      <c r="CF1298" s="2">
        <v>56.9</v>
      </c>
      <c r="CG1298" s="2">
        <v>11</v>
      </c>
      <c r="CH1298" s="2">
        <v>7.7</v>
      </c>
      <c r="CI1298" s="2">
        <v>48</v>
      </c>
      <c r="CJ1298" s="2">
        <v>33.799999999999997</v>
      </c>
      <c r="CM1298" s="2">
        <v>60</v>
      </c>
      <c r="CN1298" s="2">
        <v>42.3</v>
      </c>
      <c r="CO1298" s="2">
        <v>18</v>
      </c>
      <c r="CP1298" s="2">
        <v>12.7</v>
      </c>
      <c r="CQ1298" s="2">
        <v>5</v>
      </c>
      <c r="CR1298" s="2">
        <v>3.5</v>
      </c>
      <c r="CS1298" s="2">
        <v>64</v>
      </c>
      <c r="CT1298" s="2">
        <v>45.1</v>
      </c>
      <c r="CV1298" s="2">
        <v>1</v>
      </c>
    </row>
    <row r="1299" spans="1:101" ht="12.75" customHeight="1" x14ac:dyDescent="0.2">
      <c r="A1299">
        <v>8</v>
      </c>
      <c r="B1299" s="2">
        <v>4511</v>
      </c>
      <c r="C1299" s="17">
        <v>2.71</v>
      </c>
      <c r="D1299" s="2">
        <v>2.17</v>
      </c>
      <c r="F1299" s="15">
        <v>2.5810000000000004</v>
      </c>
      <c r="G1299" s="17">
        <v>219</v>
      </c>
      <c r="H1299" s="2">
        <v>136</v>
      </c>
      <c r="I1299" s="2">
        <v>61.8</v>
      </c>
      <c r="J1299" s="2">
        <v>136</v>
      </c>
      <c r="K1299" s="2">
        <v>61.8</v>
      </c>
      <c r="L1299" s="2">
        <v>62.1</v>
      </c>
      <c r="M1299" s="2">
        <v>33</v>
      </c>
      <c r="N1299" s="2">
        <v>15</v>
      </c>
      <c r="O1299" s="2">
        <v>50</v>
      </c>
      <c r="P1299" s="2">
        <v>22.7</v>
      </c>
      <c r="Q1299" s="2">
        <v>6</v>
      </c>
      <c r="R1299" s="2">
        <v>2.7</v>
      </c>
      <c r="S1299" s="2">
        <v>56</v>
      </c>
      <c r="T1299" s="2">
        <v>25.5</v>
      </c>
      <c r="U1299" s="2">
        <v>74</v>
      </c>
      <c r="V1299" s="2">
        <v>33.6</v>
      </c>
      <c r="W1299" s="2">
        <v>1</v>
      </c>
      <c r="X1299" s="2">
        <v>0.5</v>
      </c>
      <c r="Y1299" s="2">
        <v>84</v>
      </c>
      <c r="Z1299" s="2">
        <v>38.200000000000003</v>
      </c>
      <c r="AB1299" s="2">
        <v>1</v>
      </c>
      <c r="AE1299" s="2">
        <v>218</v>
      </c>
      <c r="AF1299" s="2">
        <v>89</v>
      </c>
      <c r="AG1299" s="2">
        <v>40.5</v>
      </c>
      <c r="AH1299" s="2">
        <v>89</v>
      </c>
      <c r="AI1299" s="2">
        <v>40.5</v>
      </c>
      <c r="AJ1299" s="2">
        <v>40.799999999999997</v>
      </c>
      <c r="AK1299" s="2">
        <v>71</v>
      </c>
      <c r="AL1299" s="2">
        <v>32.299999999999997</v>
      </c>
      <c r="AM1299" s="2">
        <v>58</v>
      </c>
      <c r="AN1299" s="2">
        <v>26.4</v>
      </c>
      <c r="AO1299" s="2">
        <v>4</v>
      </c>
      <c r="AP1299" s="2">
        <v>1.8</v>
      </c>
      <c r="AQ1299" s="2">
        <v>50</v>
      </c>
      <c r="AR1299" s="2">
        <v>22.7</v>
      </c>
      <c r="AS1299" s="2">
        <v>35</v>
      </c>
      <c r="AT1299" s="2">
        <v>15.9</v>
      </c>
      <c r="AU1299" s="2">
        <v>2</v>
      </c>
      <c r="AV1299" s="2">
        <v>0.9</v>
      </c>
      <c r="AW1299" s="2">
        <v>131</v>
      </c>
      <c r="AX1299" s="2">
        <v>59.5</v>
      </c>
      <c r="AZ1299" s="2">
        <v>1</v>
      </c>
      <c r="CA1299" s="2">
        <v>220</v>
      </c>
      <c r="CB1299" s="2">
        <v>134</v>
      </c>
      <c r="CC1299" s="2">
        <v>60.9</v>
      </c>
      <c r="CD1299" s="2">
        <v>134</v>
      </c>
      <c r="CE1299" s="2">
        <v>60.9</v>
      </c>
      <c r="CF1299" s="2">
        <v>60.9</v>
      </c>
      <c r="CG1299" s="2">
        <v>26</v>
      </c>
      <c r="CH1299" s="2">
        <v>11.8</v>
      </c>
      <c r="CI1299" s="2">
        <v>60</v>
      </c>
      <c r="CJ1299" s="2">
        <v>27.3</v>
      </c>
      <c r="CK1299" s="2">
        <v>7</v>
      </c>
      <c r="CL1299" s="2">
        <v>3.2</v>
      </c>
      <c r="CM1299" s="2">
        <v>86</v>
      </c>
      <c r="CN1299" s="2">
        <v>39.1</v>
      </c>
      <c r="CO1299" s="2">
        <v>41</v>
      </c>
      <c r="CP1299" s="2">
        <v>18.600000000000001</v>
      </c>
      <c r="CS1299" s="2">
        <v>86</v>
      </c>
      <c r="CT1299" s="2">
        <v>39.1</v>
      </c>
      <c r="CV1299" s="2">
        <v>1</v>
      </c>
    </row>
    <row r="1300" spans="1:101" ht="12.75" customHeight="1" x14ac:dyDescent="0.2">
      <c r="A1300">
        <v>8</v>
      </c>
      <c r="B1300" s="2">
        <v>4512</v>
      </c>
      <c r="C1300" s="17">
        <v>2.94</v>
      </c>
      <c r="D1300" s="2">
        <v>2.8</v>
      </c>
      <c r="F1300" s="15">
        <v>2.8</v>
      </c>
      <c r="G1300" s="17">
        <v>189</v>
      </c>
      <c r="H1300" s="2">
        <v>129</v>
      </c>
      <c r="I1300" s="2">
        <v>68.3</v>
      </c>
      <c r="J1300" s="2">
        <v>129</v>
      </c>
      <c r="K1300" s="2">
        <v>68.3</v>
      </c>
      <c r="L1300" s="2">
        <v>68.3</v>
      </c>
      <c r="M1300" s="2">
        <v>27</v>
      </c>
      <c r="N1300" s="2">
        <v>14.3</v>
      </c>
      <c r="O1300" s="2">
        <v>33</v>
      </c>
      <c r="P1300" s="2">
        <v>17.5</v>
      </c>
      <c r="Q1300" s="2">
        <v>2</v>
      </c>
      <c r="R1300" s="2">
        <v>1.1000000000000001</v>
      </c>
      <c r="S1300" s="2">
        <v>46</v>
      </c>
      <c r="T1300" s="2">
        <v>24.3</v>
      </c>
      <c r="U1300" s="2">
        <v>81</v>
      </c>
      <c r="V1300" s="2">
        <v>42.9</v>
      </c>
      <c r="Y1300" s="2">
        <v>60</v>
      </c>
      <c r="Z1300" s="2">
        <v>31.7</v>
      </c>
      <c r="AA1300" s="2">
        <v>1</v>
      </c>
      <c r="AE1300" s="2">
        <v>188</v>
      </c>
      <c r="AF1300" s="2">
        <v>123</v>
      </c>
      <c r="AG1300" s="2">
        <v>65.099999999999994</v>
      </c>
      <c r="AH1300" s="2">
        <v>123</v>
      </c>
      <c r="AI1300" s="2">
        <v>65.099999999999994</v>
      </c>
      <c r="AJ1300" s="2">
        <v>65.400000000000006</v>
      </c>
      <c r="AK1300" s="2">
        <v>36</v>
      </c>
      <c r="AL1300" s="2">
        <v>19</v>
      </c>
      <c r="AM1300" s="2">
        <v>29</v>
      </c>
      <c r="AN1300" s="2">
        <v>15.3</v>
      </c>
      <c r="AQ1300" s="2">
        <v>57</v>
      </c>
      <c r="AR1300" s="2">
        <v>30.2</v>
      </c>
      <c r="AS1300" s="2">
        <v>66</v>
      </c>
      <c r="AT1300" s="2">
        <v>34.9</v>
      </c>
      <c r="AU1300" s="2">
        <v>1</v>
      </c>
      <c r="AV1300" s="2">
        <v>0.5</v>
      </c>
      <c r="AW1300" s="2">
        <v>66</v>
      </c>
      <c r="AX1300" s="2">
        <v>34.9</v>
      </c>
      <c r="AY1300" s="2">
        <v>1</v>
      </c>
      <c r="CA1300" s="2">
        <v>189</v>
      </c>
      <c r="CB1300" s="2">
        <v>134</v>
      </c>
      <c r="CC1300" s="2">
        <v>70.900000000000006</v>
      </c>
      <c r="CD1300" s="2">
        <v>134</v>
      </c>
      <c r="CE1300" s="2">
        <v>70.900000000000006</v>
      </c>
      <c r="CF1300" s="2">
        <v>70.900000000000006</v>
      </c>
      <c r="CG1300" s="2">
        <v>19</v>
      </c>
      <c r="CH1300" s="2">
        <v>10.1</v>
      </c>
      <c r="CI1300" s="2">
        <v>36</v>
      </c>
      <c r="CJ1300" s="2">
        <v>19</v>
      </c>
      <c r="CK1300" s="2">
        <v>5</v>
      </c>
      <c r="CL1300" s="2">
        <v>2.6</v>
      </c>
      <c r="CM1300" s="2">
        <v>78</v>
      </c>
      <c r="CN1300" s="2">
        <v>41.3</v>
      </c>
      <c r="CO1300" s="2">
        <v>51</v>
      </c>
      <c r="CP1300" s="2">
        <v>27</v>
      </c>
      <c r="CS1300" s="2">
        <v>55</v>
      </c>
      <c r="CT1300" s="2">
        <v>29.1</v>
      </c>
      <c r="CU1300" s="2">
        <v>1</v>
      </c>
    </row>
    <row r="1301" spans="1:101" ht="12.75" customHeight="1" x14ac:dyDescent="0.2">
      <c r="A1301">
        <v>8</v>
      </c>
      <c r="B1301" s="2">
        <v>4516</v>
      </c>
      <c r="C1301" s="17">
        <v>3.44</v>
      </c>
      <c r="D1301" s="2">
        <v>3.23</v>
      </c>
      <c r="F1301" s="15">
        <v>3.3029999999999999</v>
      </c>
      <c r="G1301" s="17">
        <v>288</v>
      </c>
      <c r="H1301" s="2">
        <v>251</v>
      </c>
      <c r="I1301" s="2">
        <v>86.9</v>
      </c>
      <c r="J1301" s="2">
        <v>251</v>
      </c>
      <c r="K1301" s="2">
        <v>86.9</v>
      </c>
      <c r="L1301" s="2">
        <v>87.2</v>
      </c>
      <c r="M1301" s="2">
        <v>12</v>
      </c>
      <c r="N1301" s="2">
        <v>4.2</v>
      </c>
      <c r="O1301" s="2">
        <v>25</v>
      </c>
      <c r="P1301" s="2">
        <v>8.6999999999999993</v>
      </c>
      <c r="S1301" s="2">
        <v>71</v>
      </c>
      <c r="T1301" s="2">
        <v>24.6</v>
      </c>
      <c r="U1301" s="2">
        <v>180</v>
      </c>
      <c r="V1301" s="2">
        <v>62.3</v>
      </c>
      <c r="W1301" s="2">
        <v>1</v>
      </c>
      <c r="X1301" s="2">
        <v>0.3</v>
      </c>
      <c r="Y1301" s="2">
        <v>38</v>
      </c>
      <c r="Z1301" s="2">
        <v>13.1</v>
      </c>
      <c r="AB1301" s="2">
        <v>1</v>
      </c>
      <c r="AC1301" s="2">
        <v>1</v>
      </c>
      <c r="AE1301" s="2">
        <v>288</v>
      </c>
      <c r="AF1301" s="2">
        <v>235</v>
      </c>
      <c r="AG1301" s="2">
        <v>81.3</v>
      </c>
      <c r="AH1301" s="2">
        <v>235</v>
      </c>
      <c r="AI1301" s="2">
        <v>81.3</v>
      </c>
      <c r="AJ1301" s="2">
        <v>81.599999999999994</v>
      </c>
      <c r="AK1301" s="2">
        <v>23</v>
      </c>
      <c r="AL1301" s="2">
        <v>8</v>
      </c>
      <c r="AM1301" s="2">
        <v>30</v>
      </c>
      <c r="AN1301" s="2">
        <v>10.4</v>
      </c>
      <c r="AQ1301" s="2">
        <v>89</v>
      </c>
      <c r="AR1301" s="2">
        <v>30.8</v>
      </c>
      <c r="AS1301" s="2">
        <v>146</v>
      </c>
      <c r="AT1301" s="2">
        <v>50.5</v>
      </c>
      <c r="AU1301" s="2">
        <v>1</v>
      </c>
      <c r="AV1301" s="2">
        <v>0.3</v>
      </c>
      <c r="AW1301" s="2">
        <v>54</v>
      </c>
      <c r="AX1301" s="2">
        <v>18.7</v>
      </c>
      <c r="AZ1301" s="2">
        <v>1</v>
      </c>
      <c r="BA1301" s="2">
        <v>1</v>
      </c>
      <c r="CA1301" s="2">
        <v>287</v>
      </c>
      <c r="CB1301" s="2">
        <v>252</v>
      </c>
      <c r="CC1301" s="2">
        <v>87.5</v>
      </c>
      <c r="CD1301" s="2">
        <v>252</v>
      </c>
      <c r="CE1301" s="2">
        <v>87.5</v>
      </c>
      <c r="CF1301" s="2">
        <v>87.8</v>
      </c>
      <c r="CG1301" s="2">
        <v>8</v>
      </c>
      <c r="CH1301" s="2">
        <v>2.8</v>
      </c>
      <c r="CI1301" s="2">
        <v>27</v>
      </c>
      <c r="CJ1301" s="2">
        <v>9.4</v>
      </c>
      <c r="CM1301" s="2">
        <v>119</v>
      </c>
      <c r="CN1301" s="2">
        <v>41.3</v>
      </c>
      <c r="CO1301" s="2">
        <v>133</v>
      </c>
      <c r="CP1301" s="2">
        <v>46.2</v>
      </c>
      <c r="CQ1301" s="2">
        <v>1</v>
      </c>
      <c r="CR1301" s="2">
        <v>0.3</v>
      </c>
      <c r="CS1301" s="2">
        <v>36</v>
      </c>
      <c r="CT1301" s="2">
        <v>12.5</v>
      </c>
      <c r="CU1301" s="2">
        <v>1</v>
      </c>
      <c r="CV1301" s="2">
        <v>1</v>
      </c>
      <c r="CW1301" s="2">
        <v>1</v>
      </c>
    </row>
    <row r="1302" spans="1:101" ht="12.75" customHeight="1" x14ac:dyDescent="0.2">
      <c r="A1302">
        <v>8</v>
      </c>
      <c r="B1302" s="2">
        <v>4519</v>
      </c>
      <c r="C1302" s="17">
        <v>3.05</v>
      </c>
      <c r="D1302" s="2">
        <v>2.4</v>
      </c>
      <c r="F1302" s="15">
        <v>3.0350000000000001</v>
      </c>
      <c r="G1302" s="17">
        <v>236</v>
      </c>
      <c r="H1302" s="2">
        <v>171</v>
      </c>
      <c r="I1302" s="2">
        <v>71.8</v>
      </c>
      <c r="J1302" s="2">
        <v>171</v>
      </c>
      <c r="K1302" s="2">
        <v>71.8</v>
      </c>
      <c r="L1302" s="2">
        <v>72.5</v>
      </c>
      <c r="M1302" s="2">
        <v>29</v>
      </c>
      <c r="N1302" s="2">
        <v>12.2</v>
      </c>
      <c r="O1302" s="2">
        <v>36</v>
      </c>
      <c r="P1302" s="2">
        <v>15.1</v>
      </c>
      <c r="Q1302" s="2">
        <v>1</v>
      </c>
      <c r="R1302" s="2">
        <v>0.4</v>
      </c>
      <c r="S1302" s="2">
        <v>54</v>
      </c>
      <c r="T1302" s="2">
        <v>22.7</v>
      </c>
      <c r="U1302" s="2">
        <v>116</v>
      </c>
      <c r="V1302" s="2">
        <v>48.7</v>
      </c>
      <c r="W1302" s="2">
        <v>2</v>
      </c>
      <c r="X1302" s="2">
        <v>0.8</v>
      </c>
      <c r="Y1302" s="2">
        <v>67</v>
      </c>
      <c r="Z1302" s="2">
        <v>28.2</v>
      </c>
      <c r="AE1302" s="2">
        <v>236</v>
      </c>
      <c r="AF1302" s="2">
        <v>116</v>
      </c>
      <c r="AG1302" s="2">
        <v>48.7</v>
      </c>
      <c r="AH1302" s="2">
        <v>116</v>
      </c>
      <c r="AI1302" s="2">
        <v>48.7</v>
      </c>
      <c r="AJ1302" s="2">
        <v>49.2</v>
      </c>
      <c r="AK1302" s="2">
        <v>61</v>
      </c>
      <c r="AL1302" s="2">
        <v>25.6</v>
      </c>
      <c r="AM1302" s="2">
        <v>59</v>
      </c>
      <c r="AN1302" s="2">
        <v>24.8</v>
      </c>
      <c r="AO1302" s="2">
        <v>1</v>
      </c>
      <c r="AP1302" s="2">
        <v>0.4</v>
      </c>
      <c r="AQ1302" s="2">
        <v>67</v>
      </c>
      <c r="AR1302" s="2">
        <v>28.2</v>
      </c>
      <c r="AS1302" s="2">
        <v>48</v>
      </c>
      <c r="AT1302" s="2">
        <v>20.2</v>
      </c>
      <c r="AU1302" s="2">
        <v>2</v>
      </c>
      <c r="AV1302" s="2">
        <v>0.8</v>
      </c>
      <c r="AW1302" s="2">
        <v>122</v>
      </c>
      <c r="AX1302" s="2">
        <v>51.3</v>
      </c>
      <c r="CA1302" s="2">
        <v>235</v>
      </c>
      <c r="CB1302" s="2">
        <v>183</v>
      </c>
      <c r="CC1302" s="2">
        <v>77.2</v>
      </c>
      <c r="CD1302" s="2">
        <v>183</v>
      </c>
      <c r="CE1302" s="2">
        <v>77.2</v>
      </c>
      <c r="CF1302" s="2">
        <v>77.900000000000006</v>
      </c>
      <c r="CG1302" s="2">
        <v>16</v>
      </c>
      <c r="CH1302" s="2">
        <v>6.8</v>
      </c>
      <c r="CI1302" s="2">
        <v>36</v>
      </c>
      <c r="CJ1302" s="2">
        <v>15.2</v>
      </c>
      <c r="CK1302" s="2">
        <v>1</v>
      </c>
      <c r="CL1302" s="2">
        <v>0.4</v>
      </c>
      <c r="CM1302" s="2">
        <v>97</v>
      </c>
      <c r="CN1302" s="2">
        <v>40.9</v>
      </c>
      <c r="CO1302" s="2">
        <v>85</v>
      </c>
      <c r="CP1302" s="2">
        <v>35.9</v>
      </c>
      <c r="CQ1302" s="2">
        <v>2</v>
      </c>
      <c r="CR1302" s="2">
        <v>0.8</v>
      </c>
      <c r="CS1302" s="2">
        <v>54</v>
      </c>
      <c r="CT1302" s="2">
        <v>22.8</v>
      </c>
      <c r="CV1302" s="2">
        <v>1</v>
      </c>
    </row>
    <row r="1303" spans="1:101" ht="12.75" customHeight="1" x14ac:dyDescent="0.2">
      <c r="A1303">
        <v>8</v>
      </c>
      <c r="B1303" s="2">
        <v>4521</v>
      </c>
      <c r="C1303" s="17">
        <v>3.18</v>
      </c>
      <c r="D1303" s="2">
        <v>2.78</v>
      </c>
      <c r="F1303" s="15">
        <v>2.7839999999999998</v>
      </c>
      <c r="G1303" s="17">
        <v>123</v>
      </c>
      <c r="H1303" s="2">
        <v>96</v>
      </c>
      <c r="I1303" s="2">
        <v>76.8</v>
      </c>
      <c r="J1303" s="2">
        <v>96</v>
      </c>
      <c r="K1303" s="2">
        <v>76.8</v>
      </c>
      <c r="L1303" s="2">
        <v>78</v>
      </c>
      <c r="M1303" s="2">
        <v>6</v>
      </c>
      <c r="N1303" s="2">
        <v>4.8</v>
      </c>
      <c r="O1303" s="2">
        <v>21</v>
      </c>
      <c r="P1303" s="2">
        <v>16.8</v>
      </c>
      <c r="S1303" s="2">
        <v>35</v>
      </c>
      <c r="T1303" s="2">
        <v>28</v>
      </c>
      <c r="U1303" s="2">
        <v>61</v>
      </c>
      <c r="V1303" s="2">
        <v>48.8</v>
      </c>
      <c r="W1303" s="2">
        <v>2</v>
      </c>
      <c r="X1303" s="2">
        <v>1.6</v>
      </c>
      <c r="Y1303" s="2">
        <v>29</v>
      </c>
      <c r="Z1303" s="2">
        <v>23.2</v>
      </c>
      <c r="AC1303" s="2">
        <v>3</v>
      </c>
      <c r="AE1303" s="2">
        <v>123</v>
      </c>
      <c r="AF1303" s="2">
        <v>87</v>
      </c>
      <c r="AG1303" s="2">
        <v>69.599999999999994</v>
      </c>
      <c r="AH1303" s="2">
        <v>87</v>
      </c>
      <c r="AI1303" s="2">
        <v>69.599999999999994</v>
      </c>
      <c r="AJ1303" s="2">
        <v>70.7</v>
      </c>
      <c r="AK1303" s="2">
        <v>22</v>
      </c>
      <c r="AL1303" s="2">
        <v>17.600000000000001</v>
      </c>
      <c r="AM1303" s="2">
        <v>14</v>
      </c>
      <c r="AN1303" s="2">
        <v>11.2</v>
      </c>
      <c r="AQ1303" s="2">
        <v>50</v>
      </c>
      <c r="AR1303" s="2">
        <v>40</v>
      </c>
      <c r="AS1303" s="2">
        <v>37</v>
      </c>
      <c r="AT1303" s="2">
        <v>29.6</v>
      </c>
      <c r="AU1303" s="2">
        <v>2</v>
      </c>
      <c r="AV1303" s="2">
        <v>1.6</v>
      </c>
      <c r="AW1303" s="2">
        <v>38</v>
      </c>
      <c r="AX1303" s="2">
        <v>30.4</v>
      </c>
      <c r="BA1303" s="2">
        <v>3</v>
      </c>
      <c r="CA1303" s="2">
        <v>123</v>
      </c>
      <c r="CB1303" s="2">
        <v>84</v>
      </c>
      <c r="CC1303" s="2">
        <v>67.2</v>
      </c>
      <c r="CD1303" s="2">
        <v>84</v>
      </c>
      <c r="CE1303" s="2">
        <v>67.2</v>
      </c>
      <c r="CF1303" s="2">
        <v>68.3</v>
      </c>
      <c r="CG1303" s="2">
        <v>11</v>
      </c>
      <c r="CH1303" s="2">
        <v>8.8000000000000007</v>
      </c>
      <c r="CI1303" s="2">
        <v>28</v>
      </c>
      <c r="CJ1303" s="2">
        <v>22.4</v>
      </c>
      <c r="CM1303" s="2">
        <v>55</v>
      </c>
      <c r="CN1303" s="2">
        <v>44</v>
      </c>
      <c r="CO1303" s="2">
        <v>29</v>
      </c>
      <c r="CP1303" s="2">
        <v>23.2</v>
      </c>
      <c r="CQ1303" s="2">
        <v>2</v>
      </c>
      <c r="CR1303" s="2">
        <v>1.6</v>
      </c>
      <c r="CS1303" s="2">
        <v>41</v>
      </c>
      <c r="CT1303" s="2">
        <v>32.799999999999997</v>
      </c>
      <c r="CW1303" s="2">
        <v>3</v>
      </c>
    </row>
    <row r="1304" spans="1:101" ht="12.75" customHeight="1" x14ac:dyDescent="0.2">
      <c r="A1304">
        <v>8</v>
      </c>
      <c r="B1304" s="2">
        <v>4524</v>
      </c>
      <c r="G1304" s="17">
        <v>7</v>
      </c>
      <c r="AE1304" s="2">
        <v>6</v>
      </c>
      <c r="CA1304" s="2">
        <v>6</v>
      </c>
    </row>
    <row r="1305" spans="1:101" ht="12.75" customHeight="1" x14ac:dyDescent="0.2">
      <c r="A1305">
        <v>8</v>
      </c>
      <c r="B1305" s="2">
        <v>4544</v>
      </c>
      <c r="C1305" s="17">
        <v>3.11</v>
      </c>
      <c r="D1305" s="2">
        <v>2.64</v>
      </c>
      <c r="F1305" s="15">
        <v>2.9750000000000001</v>
      </c>
      <c r="G1305" s="17">
        <v>144</v>
      </c>
      <c r="H1305" s="2">
        <v>111</v>
      </c>
      <c r="I1305" s="2">
        <v>77.099999999999994</v>
      </c>
      <c r="J1305" s="2">
        <v>111</v>
      </c>
      <c r="K1305" s="2">
        <v>77.099999999999994</v>
      </c>
      <c r="L1305" s="2">
        <v>77.099999999999994</v>
      </c>
      <c r="M1305" s="2">
        <v>10</v>
      </c>
      <c r="N1305" s="2">
        <v>6.9</v>
      </c>
      <c r="O1305" s="2">
        <v>23</v>
      </c>
      <c r="P1305" s="2">
        <v>16</v>
      </c>
      <c r="Q1305" s="2">
        <v>3</v>
      </c>
      <c r="R1305" s="2">
        <v>2.1</v>
      </c>
      <c r="S1305" s="2">
        <v>40</v>
      </c>
      <c r="T1305" s="2">
        <v>27.8</v>
      </c>
      <c r="U1305" s="2">
        <v>68</v>
      </c>
      <c r="V1305" s="2">
        <v>47.2</v>
      </c>
      <c r="Y1305" s="2">
        <v>33</v>
      </c>
      <c r="Z1305" s="2">
        <v>22.9</v>
      </c>
      <c r="AB1305" s="2">
        <v>1</v>
      </c>
      <c r="AE1305" s="2">
        <v>144</v>
      </c>
      <c r="AF1305" s="2">
        <v>83</v>
      </c>
      <c r="AG1305" s="2">
        <v>57.6</v>
      </c>
      <c r="AH1305" s="2">
        <v>83</v>
      </c>
      <c r="AI1305" s="2">
        <v>57.6</v>
      </c>
      <c r="AJ1305" s="2">
        <v>57.6</v>
      </c>
      <c r="AK1305" s="2">
        <v>29</v>
      </c>
      <c r="AL1305" s="2">
        <v>20.100000000000001</v>
      </c>
      <c r="AM1305" s="2">
        <v>32</v>
      </c>
      <c r="AN1305" s="2">
        <v>22.2</v>
      </c>
      <c r="AQ1305" s="2">
        <v>45</v>
      </c>
      <c r="AR1305" s="2">
        <v>31.3</v>
      </c>
      <c r="AS1305" s="2">
        <v>38</v>
      </c>
      <c r="AT1305" s="2">
        <v>26.4</v>
      </c>
      <c r="AW1305" s="2">
        <v>61</v>
      </c>
      <c r="AX1305" s="2">
        <v>42.4</v>
      </c>
      <c r="AZ1305" s="2">
        <v>1</v>
      </c>
      <c r="CA1305" s="2">
        <v>143</v>
      </c>
      <c r="CB1305" s="2">
        <v>125</v>
      </c>
      <c r="CC1305" s="2">
        <v>87.4</v>
      </c>
      <c r="CD1305" s="2">
        <v>125</v>
      </c>
      <c r="CE1305" s="2">
        <v>87.4</v>
      </c>
      <c r="CF1305" s="2">
        <v>87.4</v>
      </c>
      <c r="CG1305" s="2">
        <v>4</v>
      </c>
      <c r="CH1305" s="2">
        <v>2.8</v>
      </c>
      <c r="CI1305" s="2">
        <v>14</v>
      </c>
      <c r="CJ1305" s="2">
        <v>9.8000000000000007</v>
      </c>
      <c r="CK1305" s="2">
        <v>12</v>
      </c>
      <c r="CL1305" s="2">
        <v>8.4</v>
      </c>
      <c r="CM1305" s="2">
        <v>59</v>
      </c>
      <c r="CN1305" s="2">
        <v>41.3</v>
      </c>
      <c r="CO1305" s="2">
        <v>54</v>
      </c>
      <c r="CP1305" s="2">
        <v>37.799999999999997</v>
      </c>
      <c r="CS1305" s="2">
        <v>18</v>
      </c>
      <c r="CT1305" s="2">
        <v>12.6</v>
      </c>
      <c r="CU1305" s="2">
        <v>1</v>
      </c>
      <c r="CV1305" s="2">
        <v>1</v>
      </c>
    </row>
    <row r="1306" spans="1:101" ht="12.75" customHeight="1" x14ac:dyDescent="0.2">
      <c r="A1306">
        <v>8</v>
      </c>
      <c r="B1306" s="2">
        <v>4549</v>
      </c>
      <c r="C1306" s="17">
        <v>2.88</v>
      </c>
      <c r="D1306" s="2">
        <v>2.66</v>
      </c>
      <c r="F1306" s="15">
        <v>2.9670000000000005</v>
      </c>
      <c r="G1306" s="17">
        <v>96</v>
      </c>
      <c r="H1306" s="2">
        <v>58</v>
      </c>
      <c r="I1306" s="2">
        <v>60.4</v>
      </c>
      <c r="J1306" s="2">
        <v>58</v>
      </c>
      <c r="K1306" s="2">
        <v>60.4</v>
      </c>
      <c r="L1306" s="2">
        <v>60.4</v>
      </c>
      <c r="M1306" s="2">
        <v>13</v>
      </c>
      <c r="N1306" s="2">
        <v>13.5</v>
      </c>
      <c r="O1306" s="2">
        <v>25</v>
      </c>
      <c r="P1306" s="2">
        <v>26</v>
      </c>
      <c r="S1306" s="2">
        <v>19</v>
      </c>
      <c r="T1306" s="2">
        <v>19.8</v>
      </c>
      <c r="U1306" s="2">
        <v>39</v>
      </c>
      <c r="V1306" s="2">
        <v>40.6</v>
      </c>
      <c r="Y1306" s="2">
        <v>38</v>
      </c>
      <c r="Z1306" s="2">
        <v>39.6</v>
      </c>
      <c r="AB1306" s="2">
        <v>1</v>
      </c>
      <c r="AE1306" s="2">
        <v>96</v>
      </c>
      <c r="AF1306" s="2">
        <v>55</v>
      </c>
      <c r="AG1306" s="2">
        <v>56.7</v>
      </c>
      <c r="AH1306" s="2">
        <v>55</v>
      </c>
      <c r="AI1306" s="2">
        <v>56.7</v>
      </c>
      <c r="AJ1306" s="2">
        <v>57.3</v>
      </c>
      <c r="AK1306" s="2">
        <v>15</v>
      </c>
      <c r="AL1306" s="2">
        <v>15.5</v>
      </c>
      <c r="AM1306" s="2">
        <v>26</v>
      </c>
      <c r="AN1306" s="2">
        <v>26.8</v>
      </c>
      <c r="AQ1306" s="2">
        <v>29</v>
      </c>
      <c r="AR1306" s="2">
        <v>29.9</v>
      </c>
      <c r="AS1306" s="2">
        <v>26</v>
      </c>
      <c r="AT1306" s="2">
        <v>26.8</v>
      </c>
      <c r="AU1306" s="2">
        <v>1</v>
      </c>
      <c r="AV1306" s="2">
        <v>1</v>
      </c>
      <c r="AW1306" s="2">
        <v>42</v>
      </c>
      <c r="AX1306" s="2">
        <v>43.3</v>
      </c>
      <c r="CA1306" s="2">
        <v>95</v>
      </c>
      <c r="CB1306" s="2">
        <v>75</v>
      </c>
      <c r="CC1306" s="2">
        <v>78.099999999999994</v>
      </c>
      <c r="CD1306" s="2">
        <v>75</v>
      </c>
      <c r="CE1306" s="2">
        <v>78.099999999999994</v>
      </c>
      <c r="CF1306" s="2">
        <v>78.900000000000006</v>
      </c>
      <c r="CG1306" s="2">
        <v>5</v>
      </c>
      <c r="CH1306" s="2">
        <v>5.2</v>
      </c>
      <c r="CI1306" s="2">
        <v>15</v>
      </c>
      <c r="CJ1306" s="2">
        <v>15.6</v>
      </c>
      <c r="CM1306" s="2">
        <v>50</v>
      </c>
      <c r="CN1306" s="2">
        <v>52.1</v>
      </c>
      <c r="CO1306" s="2">
        <v>25</v>
      </c>
      <c r="CP1306" s="2">
        <v>26</v>
      </c>
      <c r="CQ1306" s="2">
        <v>1</v>
      </c>
      <c r="CR1306" s="2">
        <v>1</v>
      </c>
      <c r="CS1306" s="2">
        <v>21</v>
      </c>
      <c r="CT1306" s="2">
        <v>21.9</v>
      </c>
      <c r="CV1306" s="2">
        <v>1</v>
      </c>
    </row>
    <row r="1307" spans="1:101" ht="12.75" customHeight="1" x14ac:dyDescent="0.2">
      <c r="A1307">
        <v>8</v>
      </c>
      <c r="B1307" s="2">
        <v>4550</v>
      </c>
      <c r="C1307" s="17">
        <v>3.1</v>
      </c>
      <c r="D1307" s="2">
        <v>2.25</v>
      </c>
      <c r="F1307" s="15">
        <v>2.9229999999999996</v>
      </c>
      <c r="G1307" s="17">
        <v>131</v>
      </c>
      <c r="H1307" s="2">
        <v>102</v>
      </c>
      <c r="I1307" s="2">
        <v>77.900000000000006</v>
      </c>
      <c r="J1307" s="2">
        <v>102</v>
      </c>
      <c r="K1307" s="2">
        <v>77.900000000000006</v>
      </c>
      <c r="L1307" s="2">
        <v>77.900000000000006</v>
      </c>
      <c r="M1307" s="2">
        <v>13</v>
      </c>
      <c r="N1307" s="2">
        <v>9.9</v>
      </c>
      <c r="O1307" s="2">
        <v>16</v>
      </c>
      <c r="P1307" s="2">
        <v>12.2</v>
      </c>
      <c r="Q1307" s="2">
        <v>2</v>
      </c>
      <c r="R1307" s="2">
        <v>1.5</v>
      </c>
      <c r="S1307" s="2">
        <v>39</v>
      </c>
      <c r="T1307" s="2">
        <v>29.8</v>
      </c>
      <c r="U1307" s="2">
        <v>61</v>
      </c>
      <c r="V1307" s="2">
        <v>46.6</v>
      </c>
      <c r="Y1307" s="2">
        <v>29</v>
      </c>
      <c r="Z1307" s="2">
        <v>22.1</v>
      </c>
      <c r="AA1307" s="2">
        <v>2</v>
      </c>
      <c r="AB1307" s="2">
        <v>1</v>
      </c>
      <c r="AC1307" s="2">
        <v>4</v>
      </c>
      <c r="AE1307" s="2">
        <v>133</v>
      </c>
      <c r="AF1307" s="2">
        <v>56</v>
      </c>
      <c r="AG1307" s="2">
        <v>42.1</v>
      </c>
      <c r="AH1307" s="2">
        <v>56</v>
      </c>
      <c r="AI1307" s="2">
        <v>42.1</v>
      </c>
      <c r="AJ1307" s="2">
        <v>42.1</v>
      </c>
      <c r="AK1307" s="2">
        <v>43</v>
      </c>
      <c r="AL1307" s="2">
        <v>32.299999999999997</v>
      </c>
      <c r="AM1307" s="2">
        <v>34</v>
      </c>
      <c r="AN1307" s="2">
        <v>25.6</v>
      </c>
      <c r="AQ1307" s="2">
        <v>36</v>
      </c>
      <c r="AR1307" s="2">
        <v>27.1</v>
      </c>
      <c r="AS1307" s="2">
        <v>20</v>
      </c>
      <c r="AT1307" s="2">
        <v>15</v>
      </c>
      <c r="AW1307" s="2">
        <v>77</v>
      </c>
      <c r="AX1307" s="2">
        <v>57.9</v>
      </c>
      <c r="AZ1307" s="2">
        <v>1</v>
      </c>
      <c r="BA1307" s="2">
        <v>4</v>
      </c>
      <c r="CA1307" s="2">
        <v>133</v>
      </c>
      <c r="CB1307" s="2">
        <v>97</v>
      </c>
      <c r="CC1307" s="2">
        <v>72.900000000000006</v>
      </c>
      <c r="CD1307" s="2">
        <v>97</v>
      </c>
      <c r="CE1307" s="2">
        <v>72.900000000000006</v>
      </c>
      <c r="CF1307" s="2">
        <v>72.900000000000006</v>
      </c>
      <c r="CG1307" s="2">
        <v>10</v>
      </c>
      <c r="CH1307" s="2">
        <v>7.5</v>
      </c>
      <c r="CI1307" s="2">
        <v>26</v>
      </c>
      <c r="CJ1307" s="2">
        <v>19.5</v>
      </c>
      <c r="CK1307" s="2">
        <v>2</v>
      </c>
      <c r="CL1307" s="2">
        <v>1.5</v>
      </c>
      <c r="CM1307" s="2">
        <v>53</v>
      </c>
      <c r="CN1307" s="2">
        <v>39.799999999999997</v>
      </c>
      <c r="CO1307" s="2">
        <v>42</v>
      </c>
      <c r="CP1307" s="2">
        <v>31.6</v>
      </c>
      <c r="CS1307" s="2">
        <v>36</v>
      </c>
      <c r="CT1307" s="2">
        <v>27.1</v>
      </c>
      <c r="CV1307" s="2">
        <v>1</v>
      </c>
      <c r="CW1307" s="2">
        <v>4</v>
      </c>
    </row>
    <row r="1308" spans="1:101" ht="12.75" customHeight="1" x14ac:dyDescent="0.2">
      <c r="A1308">
        <v>8</v>
      </c>
      <c r="B1308" s="2">
        <v>4554</v>
      </c>
      <c r="C1308" s="17">
        <v>3.02</v>
      </c>
      <c r="D1308" s="2">
        <v>2.59</v>
      </c>
      <c r="F1308" s="15">
        <v>2.88</v>
      </c>
      <c r="G1308" s="17">
        <v>183</v>
      </c>
      <c r="H1308" s="2">
        <v>130</v>
      </c>
      <c r="I1308" s="2">
        <v>71</v>
      </c>
      <c r="J1308" s="2">
        <v>130</v>
      </c>
      <c r="K1308" s="2">
        <v>71</v>
      </c>
      <c r="L1308" s="2">
        <v>71</v>
      </c>
      <c r="M1308" s="2">
        <v>25</v>
      </c>
      <c r="N1308" s="2">
        <v>13.7</v>
      </c>
      <c r="O1308" s="2">
        <v>28</v>
      </c>
      <c r="P1308" s="2">
        <v>15.3</v>
      </c>
      <c r="Q1308" s="2">
        <v>4</v>
      </c>
      <c r="R1308" s="2">
        <v>2.2000000000000002</v>
      </c>
      <c r="S1308" s="2">
        <v>32</v>
      </c>
      <c r="T1308" s="2">
        <v>17.5</v>
      </c>
      <c r="U1308" s="2">
        <v>94</v>
      </c>
      <c r="V1308" s="2">
        <v>51.4</v>
      </c>
      <c r="Y1308" s="2">
        <v>53</v>
      </c>
      <c r="Z1308" s="2">
        <v>29</v>
      </c>
      <c r="AB1308" s="2">
        <v>1</v>
      </c>
      <c r="AE1308" s="2">
        <v>183</v>
      </c>
      <c r="AF1308" s="2">
        <v>109</v>
      </c>
      <c r="AG1308" s="2">
        <v>59.6</v>
      </c>
      <c r="AH1308" s="2">
        <v>109</v>
      </c>
      <c r="AI1308" s="2">
        <v>59.6</v>
      </c>
      <c r="AJ1308" s="2">
        <v>59.6</v>
      </c>
      <c r="AK1308" s="2">
        <v>44</v>
      </c>
      <c r="AL1308" s="2">
        <v>24</v>
      </c>
      <c r="AM1308" s="2">
        <v>30</v>
      </c>
      <c r="AN1308" s="2">
        <v>16.399999999999999</v>
      </c>
      <c r="AO1308" s="2">
        <v>4</v>
      </c>
      <c r="AP1308" s="2">
        <v>2.2000000000000002</v>
      </c>
      <c r="AQ1308" s="2">
        <v>50</v>
      </c>
      <c r="AR1308" s="2">
        <v>27.3</v>
      </c>
      <c r="AS1308" s="2">
        <v>55</v>
      </c>
      <c r="AT1308" s="2">
        <v>30.1</v>
      </c>
      <c r="AW1308" s="2">
        <v>74</v>
      </c>
      <c r="AX1308" s="2">
        <v>40.4</v>
      </c>
      <c r="AZ1308" s="2">
        <v>1</v>
      </c>
      <c r="CA1308" s="2">
        <v>183</v>
      </c>
      <c r="CB1308" s="2">
        <v>130</v>
      </c>
      <c r="CC1308" s="2">
        <v>71</v>
      </c>
      <c r="CD1308" s="2">
        <v>130</v>
      </c>
      <c r="CE1308" s="2">
        <v>71</v>
      </c>
      <c r="CF1308" s="2">
        <v>71</v>
      </c>
      <c r="CG1308" s="2">
        <v>17</v>
      </c>
      <c r="CH1308" s="2">
        <v>9.3000000000000007</v>
      </c>
      <c r="CI1308" s="2">
        <v>36</v>
      </c>
      <c r="CJ1308" s="2">
        <v>19.7</v>
      </c>
      <c r="CK1308" s="2">
        <v>5</v>
      </c>
      <c r="CL1308" s="2">
        <v>2.7</v>
      </c>
      <c r="CM1308" s="2">
        <v>62</v>
      </c>
      <c r="CN1308" s="2">
        <v>33.9</v>
      </c>
      <c r="CO1308" s="2">
        <v>63</v>
      </c>
      <c r="CP1308" s="2">
        <v>34.4</v>
      </c>
      <c r="CS1308" s="2">
        <v>53</v>
      </c>
      <c r="CT1308" s="2">
        <v>29</v>
      </c>
      <c r="CV1308" s="2">
        <v>1</v>
      </c>
    </row>
    <row r="1309" spans="1:101" ht="12.75" customHeight="1" x14ac:dyDescent="0.2">
      <c r="A1309">
        <v>8</v>
      </c>
      <c r="B1309" s="2">
        <v>4556</v>
      </c>
      <c r="C1309" s="17">
        <v>3.23</v>
      </c>
      <c r="D1309" s="2">
        <v>2.83</v>
      </c>
      <c r="F1309" s="15">
        <v>3.04</v>
      </c>
      <c r="G1309" s="17">
        <v>556</v>
      </c>
      <c r="H1309" s="2">
        <v>432</v>
      </c>
      <c r="I1309" s="2">
        <v>77.400000000000006</v>
      </c>
      <c r="J1309" s="2">
        <v>432</v>
      </c>
      <c r="K1309" s="2">
        <v>77.400000000000006</v>
      </c>
      <c r="L1309" s="2">
        <v>77.7</v>
      </c>
      <c r="M1309" s="2">
        <v>39</v>
      </c>
      <c r="N1309" s="2">
        <v>7</v>
      </c>
      <c r="O1309" s="2">
        <v>85</v>
      </c>
      <c r="P1309" s="2">
        <v>15.2</v>
      </c>
      <c r="Q1309" s="2">
        <v>3</v>
      </c>
      <c r="R1309" s="2">
        <v>0.5</v>
      </c>
      <c r="S1309" s="2">
        <v>125</v>
      </c>
      <c r="T1309" s="2">
        <v>22.4</v>
      </c>
      <c r="U1309" s="2">
        <v>304</v>
      </c>
      <c r="V1309" s="2">
        <v>54.5</v>
      </c>
      <c r="W1309" s="2">
        <v>2</v>
      </c>
      <c r="X1309" s="2">
        <v>0.4</v>
      </c>
      <c r="Y1309" s="2">
        <v>126</v>
      </c>
      <c r="Z1309" s="2">
        <v>22.6</v>
      </c>
      <c r="AA1309" s="2">
        <v>1</v>
      </c>
      <c r="AB1309" s="2">
        <v>5</v>
      </c>
      <c r="AC1309" s="2">
        <v>6</v>
      </c>
      <c r="AE1309" s="2">
        <v>557</v>
      </c>
      <c r="AF1309" s="2">
        <v>370</v>
      </c>
      <c r="AG1309" s="2">
        <v>66.2</v>
      </c>
      <c r="AH1309" s="2">
        <v>370</v>
      </c>
      <c r="AI1309" s="2">
        <v>66.2</v>
      </c>
      <c r="AJ1309" s="2">
        <v>66.400000000000006</v>
      </c>
      <c r="AK1309" s="2">
        <v>106</v>
      </c>
      <c r="AL1309" s="2">
        <v>19</v>
      </c>
      <c r="AM1309" s="2">
        <v>81</v>
      </c>
      <c r="AN1309" s="2">
        <v>14.5</v>
      </c>
      <c r="AO1309" s="2">
        <v>1</v>
      </c>
      <c r="AP1309" s="2">
        <v>0.2</v>
      </c>
      <c r="AQ1309" s="2">
        <v>161</v>
      </c>
      <c r="AR1309" s="2">
        <v>28.8</v>
      </c>
      <c r="AS1309" s="2">
        <v>208</v>
      </c>
      <c r="AT1309" s="2">
        <v>37.200000000000003</v>
      </c>
      <c r="AU1309" s="2">
        <v>2</v>
      </c>
      <c r="AV1309" s="2">
        <v>0.4</v>
      </c>
      <c r="AW1309" s="2">
        <v>189</v>
      </c>
      <c r="AX1309" s="2">
        <v>33.799999999999997</v>
      </c>
      <c r="AY1309" s="2">
        <v>1</v>
      </c>
      <c r="AZ1309" s="2">
        <v>4</v>
      </c>
      <c r="BA1309" s="2">
        <v>6</v>
      </c>
      <c r="CA1309" s="2">
        <v>557</v>
      </c>
      <c r="CB1309" s="2">
        <v>441</v>
      </c>
      <c r="CC1309" s="2">
        <v>78.900000000000006</v>
      </c>
      <c r="CD1309" s="2">
        <v>441</v>
      </c>
      <c r="CE1309" s="2">
        <v>78.900000000000006</v>
      </c>
      <c r="CF1309" s="2">
        <v>79.2</v>
      </c>
      <c r="CG1309" s="2">
        <v>22</v>
      </c>
      <c r="CH1309" s="2">
        <v>3.9</v>
      </c>
      <c r="CI1309" s="2">
        <v>94</v>
      </c>
      <c r="CJ1309" s="2">
        <v>16.8</v>
      </c>
      <c r="CK1309" s="2">
        <v>8</v>
      </c>
      <c r="CL1309" s="2">
        <v>1.4</v>
      </c>
      <c r="CM1309" s="2">
        <v>243</v>
      </c>
      <c r="CN1309" s="2">
        <v>43.5</v>
      </c>
      <c r="CO1309" s="2">
        <v>190</v>
      </c>
      <c r="CP1309" s="2">
        <v>34</v>
      </c>
      <c r="CQ1309" s="2">
        <v>2</v>
      </c>
      <c r="CR1309" s="2">
        <v>0.4</v>
      </c>
      <c r="CS1309" s="2">
        <v>118</v>
      </c>
      <c r="CT1309" s="2">
        <v>21.1</v>
      </c>
      <c r="CU1309" s="2">
        <v>1</v>
      </c>
      <c r="CV1309" s="2">
        <v>4</v>
      </c>
      <c r="CW1309" s="2">
        <v>6</v>
      </c>
    </row>
    <row r="1310" spans="1:101" ht="12.75" customHeight="1" x14ac:dyDescent="0.2">
      <c r="A1310">
        <v>8</v>
      </c>
      <c r="B1310" s="2">
        <v>4558</v>
      </c>
      <c r="C1310" s="17">
        <v>3.15</v>
      </c>
      <c r="D1310" s="2">
        <v>2.85</v>
      </c>
      <c r="F1310" s="15">
        <v>3.0010000000000003</v>
      </c>
      <c r="G1310" s="17">
        <v>33</v>
      </c>
      <c r="H1310" s="2">
        <v>26</v>
      </c>
      <c r="I1310" s="2">
        <v>76.5</v>
      </c>
      <c r="J1310" s="2">
        <v>26</v>
      </c>
      <c r="K1310" s="2">
        <v>76.5</v>
      </c>
      <c r="L1310" s="2">
        <v>78.8</v>
      </c>
      <c r="M1310" s="2">
        <v>1</v>
      </c>
      <c r="N1310" s="2">
        <v>2.9</v>
      </c>
      <c r="O1310" s="2">
        <v>6</v>
      </c>
      <c r="P1310" s="2">
        <v>17.600000000000001</v>
      </c>
      <c r="Q1310" s="2">
        <v>1</v>
      </c>
      <c r="R1310" s="2">
        <v>2.9</v>
      </c>
      <c r="S1310" s="2">
        <v>6</v>
      </c>
      <c r="T1310" s="2">
        <v>17.600000000000001</v>
      </c>
      <c r="U1310" s="2">
        <v>19</v>
      </c>
      <c r="V1310" s="2">
        <v>55.9</v>
      </c>
      <c r="W1310" s="2">
        <v>1</v>
      </c>
      <c r="X1310" s="2">
        <v>2.9</v>
      </c>
      <c r="Y1310" s="2">
        <v>8</v>
      </c>
      <c r="Z1310" s="2">
        <v>23.5</v>
      </c>
      <c r="AB1310" s="2">
        <v>2</v>
      </c>
      <c r="AE1310" s="2">
        <v>33</v>
      </c>
      <c r="AF1310" s="2">
        <v>21</v>
      </c>
      <c r="AG1310" s="2">
        <v>61.8</v>
      </c>
      <c r="AH1310" s="2">
        <v>21</v>
      </c>
      <c r="AI1310" s="2">
        <v>61.8</v>
      </c>
      <c r="AJ1310" s="2">
        <v>63.6</v>
      </c>
      <c r="AK1310" s="2">
        <v>4</v>
      </c>
      <c r="AL1310" s="2">
        <v>11.8</v>
      </c>
      <c r="AM1310" s="2">
        <v>8</v>
      </c>
      <c r="AN1310" s="2">
        <v>23.5</v>
      </c>
      <c r="AQ1310" s="2">
        <v>7</v>
      </c>
      <c r="AR1310" s="2">
        <v>20.6</v>
      </c>
      <c r="AS1310" s="2">
        <v>14</v>
      </c>
      <c r="AT1310" s="2">
        <v>41.2</v>
      </c>
      <c r="AU1310" s="2">
        <v>1</v>
      </c>
      <c r="AV1310" s="2">
        <v>2.9</v>
      </c>
      <c r="AW1310" s="2">
        <v>13</v>
      </c>
      <c r="AX1310" s="2">
        <v>38.200000000000003</v>
      </c>
      <c r="AZ1310" s="2">
        <v>2</v>
      </c>
      <c r="CA1310" s="2">
        <v>33</v>
      </c>
      <c r="CB1310" s="2">
        <v>26</v>
      </c>
      <c r="CC1310" s="2">
        <v>76.5</v>
      </c>
      <c r="CD1310" s="2">
        <v>26</v>
      </c>
      <c r="CE1310" s="2">
        <v>76.5</v>
      </c>
      <c r="CF1310" s="2">
        <v>78.8</v>
      </c>
      <c r="CG1310" s="2">
        <v>1</v>
      </c>
      <c r="CH1310" s="2">
        <v>2.9</v>
      </c>
      <c r="CI1310" s="2">
        <v>6</v>
      </c>
      <c r="CJ1310" s="2">
        <v>17.600000000000001</v>
      </c>
      <c r="CK1310" s="2">
        <v>1</v>
      </c>
      <c r="CL1310" s="2">
        <v>2.9</v>
      </c>
      <c r="CM1310" s="2">
        <v>11</v>
      </c>
      <c r="CN1310" s="2">
        <v>32.4</v>
      </c>
      <c r="CO1310" s="2">
        <v>14</v>
      </c>
      <c r="CP1310" s="2">
        <v>41.2</v>
      </c>
      <c r="CQ1310" s="2">
        <v>1</v>
      </c>
      <c r="CR1310" s="2">
        <v>2.9</v>
      </c>
      <c r="CS1310" s="2">
        <v>8</v>
      </c>
      <c r="CT1310" s="2">
        <v>23.5</v>
      </c>
      <c r="CV1310" s="2">
        <v>2</v>
      </c>
    </row>
    <row r="1311" spans="1:101" ht="12.75" customHeight="1" x14ac:dyDescent="0.2">
      <c r="A1311">
        <v>8</v>
      </c>
      <c r="B1311" s="2">
        <v>4561</v>
      </c>
      <c r="C1311" s="17">
        <v>3.35</v>
      </c>
      <c r="D1311" s="2">
        <v>3.28</v>
      </c>
      <c r="F1311" s="15">
        <v>3.3379999999999996</v>
      </c>
      <c r="G1311" s="17">
        <v>364</v>
      </c>
      <c r="H1311" s="2">
        <v>299</v>
      </c>
      <c r="I1311" s="2">
        <v>81.900000000000006</v>
      </c>
      <c r="J1311" s="2">
        <v>299</v>
      </c>
      <c r="K1311" s="2">
        <v>81.900000000000006</v>
      </c>
      <c r="L1311" s="2">
        <v>82.1</v>
      </c>
      <c r="M1311" s="2">
        <v>18</v>
      </c>
      <c r="N1311" s="2">
        <v>4.9000000000000004</v>
      </c>
      <c r="O1311" s="2">
        <v>47</v>
      </c>
      <c r="P1311" s="2">
        <v>12.9</v>
      </c>
      <c r="Q1311" s="2">
        <v>2</v>
      </c>
      <c r="R1311" s="2">
        <v>0.5</v>
      </c>
      <c r="S1311" s="2">
        <v>78</v>
      </c>
      <c r="T1311" s="2">
        <v>21.4</v>
      </c>
      <c r="U1311" s="2">
        <v>219</v>
      </c>
      <c r="V1311" s="2">
        <v>60</v>
      </c>
      <c r="W1311" s="2">
        <v>1</v>
      </c>
      <c r="X1311" s="2">
        <v>0.3</v>
      </c>
      <c r="Y1311" s="2">
        <v>66</v>
      </c>
      <c r="Z1311" s="2">
        <v>18.100000000000001</v>
      </c>
      <c r="AC1311" s="2">
        <v>1</v>
      </c>
      <c r="AE1311" s="2">
        <v>364</v>
      </c>
      <c r="AF1311" s="2">
        <v>305</v>
      </c>
      <c r="AG1311" s="2">
        <v>83.6</v>
      </c>
      <c r="AH1311" s="2">
        <v>305</v>
      </c>
      <c r="AI1311" s="2">
        <v>83.6</v>
      </c>
      <c r="AJ1311" s="2">
        <v>83.8</v>
      </c>
      <c r="AK1311" s="2">
        <v>31</v>
      </c>
      <c r="AL1311" s="2">
        <v>8.5</v>
      </c>
      <c r="AM1311" s="2">
        <v>28</v>
      </c>
      <c r="AN1311" s="2">
        <v>7.7</v>
      </c>
      <c r="AO1311" s="2">
        <v>1</v>
      </c>
      <c r="AP1311" s="2">
        <v>0.3</v>
      </c>
      <c r="AQ1311" s="2">
        <v>105</v>
      </c>
      <c r="AR1311" s="2">
        <v>28.8</v>
      </c>
      <c r="AS1311" s="2">
        <v>199</v>
      </c>
      <c r="AT1311" s="2">
        <v>54.5</v>
      </c>
      <c r="AU1311" s="2">
        <v>1</v>
      </c>
      <c r="AV1311" s="2">
        <v>0.3</v>
      </c>
      <c r="AW1311" s="2">
        <v>60</v>
      </c>
      <c r="AX1311" s="2">
        <v>16.399999999999999</v>
      </c>
      <c r="BA1311" s="2">
        <v>1</v>
      </c>
      <c r="CA1311" s="2">
        <v>364</v>
      </c>
      <c r="CB1311" s="2">
        <v>319</v>
      </c>
      <c r="CC1311" s="2">
        <v>87.4</v>
      </c>
      <c r="CD1311" s="2">
        <v>319</v>
      </c>
      <c r="CE1311" s="2">
        <v>87.4</v>
      </c>
      <c r="CF1311" s="2">
        <v>87.6</v>
      </c>
      <c r="CG1311" s="2">
        <v>4</v>
      </c>
      <c r="CH1311" s="2">
        <v>1.1000000000000001</v>
      </c>
      <c r="CI1311" s="2">
        <v>41</v>
      </c>
      <c r="CJ1311" s="2">
        <v>11.2</v>
      </c>
      <c r="CK1311" s="2">
        <v>2</v>
      </c>
      <c r="CL1311" s="2">
        <v>0.5</v>
      </c>
      <c r="CM1311" s="2">
        <v>136</v>
      </c>
      <c r="CN1311" s="2">
        <v>37.299999999999997</v>
      </c>
      <c r="CO1311" s="2">
        <v>181</v>
      </c>
      <c r="CP1311" s="2">
        <v>49.6</v>
      </c>
      <c r="CQ1311" s="2">
        <v>1</v>
      </c>
      <c r="CR1311" s="2">
        <v>0.3</v>
      </c>
      <c r="CS1311" s="2">
        <v>46</v>
      </c>
      <c r="CT1311" s="2">
        <v>12.6</v>
      </c>
      <c r="CW1311" s="2">
        <v>1</v>
      </c>
    </row>
    <row r="1312" spans="1:101" ht="12.75" customHeight="1" x14ac:dyDescent="0.2">
      <c r="A1312">
        <v>8</v>
      </c>
      <c r="B1312" s="2">
        <v>4564</v>
      </c>
      <c r="C1312" s="17">
        <v>2.27</v>
      </c>
      <c r="D1312" s="2">
        <v>2.11</v>
      </c>
      <c r="F1312" s="15">
        <v>2.0869999999999997</v>
      </c>
      <c r="G1312" s="17">
        <v>316</v>
      </c>
      <c r="H1312" s="2">
        <v>125</v>
      </c>
      <c r="I1312" s="2">
        <v>39.4</v>
      </c>
      <c r="J1312" s="2">
        <v>125</v>
      </c>
      <c r="K1312" s="2">
        <v>39.4</v>
      </c>
      <c r="L1312" s="2">
        <v>39.6</v>
      </c>
      <c r="M1312" s="2">
        <v>107</v>
      </c>
      <c r="N1312" s="2">
        <v>33.799999999999997</v>
      </c>
      <c r="O1312" s="2">
        <v>84</v>
      </c>
      <c r="P1312" s="2">
        <v>26.5</v>
      </c>
      <c r="S1312" s="2">
        <v>54</v>
      </c>
      <c r="T1312" s="2">
        <v>17</v>
      </c>
      <c r="U1312" s="2">
        <v>71</v>
      </c>
      <c r="V1312" s="2">
        <v>22.4</v>
      </c>
      <c r="W1312" s="2">
        <v>1</v>
      </c>
      <c r="X1312" s="2">
        <v>0.3</v>
      </c>
      <c r="Y1312" s="2">
        <v>192</v>
      </c>
      <c r="Z1312" s="2">
        <v>60.6</v>
      </c>
      <c r="AC1312" s="2">
        <v>3</v>
      </c>
      <c r="AE1312" s="2">
        <v>315</v>
      </c>
      <c r="AF1312" s="2">
        <v>114</v>
      </c>
      <c r="AG1312" s="2">
        <v>36.1</v>
      </c>
      <c r="AH1312" s="2">
        <v>114</v>
      </c>
      <c r="AI1312" s="2">
        <v>36.1</v>
      </c>
      <c r="AJ1312" s="2">
        <v>36.200000000000003</v>
      </c>
      <c r="AK1312" s="2">
        <v>129</v>
      </c>
      <c r="AL1312" s="2">
        <v>40.799999999999997</v>
      </c>
      <c r="AM1312" s="2">
        <v>72</v>
      </c>
      <c r="AN1312" s="2">
        <v>22.8</v>
      </c>
      <c r="AQ1312" s="2">
        <v>63</v>
      </c>
      <c r="AR1312" s="2">
        <v>19.899999999999999</v>
      </c>
      <c r="AS1312" s="2">
        <v>51</v>
      </c>
      <c r="AT1312" s="2">
        <v>16.100000000000001</v>
      </c>
      <c r="AU1312" s="2">
        <v>1</v>
      </c>
      <c r="AV1312" s="2">
        <v>0.3</v>
      </c>
      <c r="AW1312" s="2">
        <v>202</v>
      </c>
      <c r="AX1312" s="2">
        <v>63.9</v>
      </c>
      <c r="AY1312" s="2">
        <v>1</v>
      </c>
      <c r="BA1312" s="2">
        <v>3</v>
      </c>
      <c r="CA1312" s="2">
        <v>315</v>
      </c>
      <c r="CB1312" s="2">
        <v>105</v>
      </c>
      <c r="CC1312" s="2">
        <v>33.1</v>
      </c>
      <c r="CD1312" s="2">
        <v>105</v>
      </c>
      <c r="CE1312" s="2">
        <v>33.1</v>
      </c>
      <c r="CF1312" s="2">
        <v>33.299999999999997</v>
      </c>
      <c r="CG1312" s="2">
        <v>91</v>
      </c>
      <c r="CH1312" s="2">
        <v>28.7</v>
      </c>
      <c r="CI1312" s="2">
        <v>119</v>
      </c>
      <c r="CJ1312" s="2">
        <v>37.5</v>
      </c>
      <c r="CM1312" s="2">
        <v>87</v>
      </c>
      <c r="CN1312" s="2">
        <v>27.4</v>
      </c>
      <c r="CO1312" s="2">
        <v>18</v>
      </c>
      <c r="CP1312" s="2">
        <v>5.7</v>
      </c>
      <c r="CQ1312" s="2">
        <v>2</v>
      </c>
      <c r="CR1312" s="2">
        <v>0.6</v>
      </c>
      <c r="CS1312" s="2">
        <v>212</v>
      </c>
      <c r="CT1312" s="2">
        <v>66.900000000000006</v>
      </c>
      <c r="CW1312" s="2">
        <v>3</v>
      </c>
    </row>
    <row r="1313" spans="1:101" ht="12.75" customHeight="1" x14ac:dyDescent="0.2">
      <c r="A1313">
        <v>8</v>
      </c>
      <c r="B1313" s="2">
        <v>4567</v>
      </c>
    </row>
    <row r="1314" spans="1:101" ht="12.75" customHeight="1" x14ac:dyDescent="0.2">
      <c r="A1314">
        <v>8</v>
      </c>
      <c r="B1314" s="2">
        <v>4574</v>
      </c>
      <c r="C1314" s="17">
        <v>3.16</v>
      </c>
      <c r="D1314" s="2">
        <v>2.42</v>
      </c>
      <c r="F1314" s="15">
        <v>2.8119999999999998</v>
      </c>
      <c r="G1314" s="17">
        <v>170</v>
      </c>
      <c r="H1314" s="2">
        <v>130</v>
      </c>
      <c r="I1314" s="2">
        <v>76.5</v>
      </c>
      <c r="J1314" s="2">
        <v>130</v>
      </c>
      <c r="K1314" s="2">
        <v>76.5</v>
      </c>
      <c r="L1314" s="2">
        <v>76.5</v>
      </c>
      <c r="M1314" s="2">
        <v>21</v>
      </c>
      <c r="N1314" s="2">
        <v>12.4</v>
      </c>
      <c r="O1314" s="2">
        <v>19</v>
      </c>
      <c r="P1314" s="2">
        <v>11.2</v>
      </c>
      <c r="S1314" s="2">
        <v>41</v>
      </c>
      <c r="T1314" s="2">
        <v>24.1</v>
      </c>
      <c r="U1314" s="2">
        <v>89</v>
      </c>
      <c r="V1314" s="2">
        <v>52.4</v>
      </c>
      <c r="Y1314" s="2">
        <v>40</v>
      </c>
      <c r="Z1314" s="2">
        <v>23.5</v>
      </c>
      <c r="AC1314" s="2">
        <v>1</v>
      </c>
      <c r="AE1314" s="2">
        <v>170</v>
      </c>
      <c r="AF1314" s="2">
        <v>85</v>
      </c>
      <c r="AG1314" s="2">
        <v>50</v>
      </c>
      <c r="AH1314" s="2">
        <v>85</v>
      </c>
      <c r="AI1314" s="2">
        <v>50</v>
      </c>
      <c r="AJ1314" s="2">
        <v>50</v>
      </c>
      <c r="AK1314" s="2">
        <v>50</v>
      </c>
      <c r="AL1314" s="2">
        <v>29.4</v>
      </c>
      <c r="AM1314" s="2">
        <v>35</v>
      </c>
      <c r="AN1314" s="2">
        <v>20.6</v>
      </c>
      <c r="AQ1314" s="2">
        <v>49</v>
      </c>
      <c r="AR1314" s="2">
        <v>28.8</v>
      </c>
      <c r="AS1314" s="2">
        <v>36</v>
      </c>
      <c r="AT1314" s="2">
        <v>21.2</v>
      </c>
      <c r="AW1314" s="2">
        <v>85</v>
      </c>
      <c r="AX1314" s="2">
        <v>50</v>
      </c>
      <c r="BA1314" s="2">
        <v>1</v>
      </c>
      <c r="CA1314" s="2">
        <v>170</v>
      </c>
      <c r="CB1314" s="2">
        <v>118</v>
      </c>
      <c r="CC1314" s="2">
        <v>69.400000000000006</v>
      </c>
      <c r="CD1314" s="2">
        <v>118</v>
      </c>
      <c r="CE1314" s="2">
        <v>69.400000000000006</v>
      </c>
      <c r="CF1314" s="2">
        <v>69.400000000000006</v>
      </c>
      <c r="CG1314" s="2">
        <v>15</v>
      </c>
      <c r="CH1314" s="2">
        <v>8.8000000000000007</v>
      </c>
      <c r="CI1314" s="2">
        <v>37</v>
      </c>
      <c r="CJ1314" s="2">
        <v>21.8</v>
      </c>
      <c r="CM1314" s="2">
        <v>83</v>
      </c>
      <c r="CN1314" s="2">
        <v>48.8</v>
      </c>
      <c r="CO1314" s="2">
        <v>35</v>
      </c>
      <c r="CP1314" s="2">
        <v>20.6</v>
      </c>
      <c r="CS1314" s="2">
        <v>52</v>
      </c>
      <c r="CT1314" s="2">
        <v>30.6</v>
      </c>
      <c r="CW1314" s="2">
        <v>1</v>
      </c>
    </row>
    <row r="1315" spans="1:101" ht="12.75" customHeight="1" x14ac:dyDescent="0.2">
      <c r="A1315">
        <v>8</v>
      </c>
      <c r="B1315" s="2">
        <v>4575</v>
      </c>
      <c r="C1315" s="17">
        <v>2.41</v>
      </c>
      <c r="D1315" s="2">
        <v>2.35</v>
      </c>
      <c r="F1315" s="15">
        <v>2.2510000000000003</v>
      </c>
      <c r="G1315" s="17">
        <v>184</v>
      </c>
      <c r="H1315" s="2">
        <v>80</v>
      </c>
      <c r="I1315" s="2">
        <v>43.5</v>
      </c>
      <c r="J1315" s="2">
        <v>80</v>
      </c>
      <c r="K1315" s="2">
        <v>43.5</v>
      </c>
      <c r="L1315" s="2">
        <v>43.5</v>
      </c>
      <c r="M1315" s="2">
        <v>54</v>
      </c>
      <c r="N1315" s="2">
        <v>29.3</v>
      </c>
      <c r="O1315" s="2">
        <v>50</v>
      </c>
      <c r="P1315" s="2">
        <v>27.2</v>
      </c>
      <c r="S1315" s="2">
        <v>31</v>
      </c>
      <c r="T1315" s="2">
        <v>16.8</v>
      </c>
      <c r="U1315" s="2">
        <v>49</v>
      </c>
      <c r="V1315" s="2">
        <v>26.6</v>
      </c>
      <c r="Y1315" s="2">
        <v>104</v>
      </c>
      <c r="Z1315" s="2">
        <v>56.5</v>
      </c>
      <c r="AB1315" s="2">
        <v>1</v>
      </c>
      <c r="AE1315" s="2">
        <v>183</v>
      </c>
      <c r="AF1315" s="2">
        <v>85</v>
      </c>
      <c r="AG1315" s="2">
        <v>46.4</v>
      </c>
      <c r="AH1315" s="2">
        <v>85</v>
      </c>
      <c r="AI1315" s="2">
        <v>46.4</v>
      </c>
      <c r="AJ1315" s="2">
        <v>46.4</v>
      </c>
      <c r="AK1315" s="2">
        <v>65</v>
      </c>
      <c r="AL1315" s="2">
        <v>35.5</v>
      </c>
      <c r="AM1315" s="2">
        <v>33</v>
      </c>
      <c r="AN1315" s="2">
        <v>18</v>
      </c>
      <c r="AO1315" s="2">
        <v>1</v>
      </c>
      <c r="AP1315" s="2">
        <v>0.5</v>
      </c>
      <c r="AQ1315" s="2">
        <v>37</v>
      </c>
      <c r="AR1315" s="2">
        <v>20.2</v>
      </c>
      <c r="AS1315" s="2">
        <v>47</v>
      </c>
      <c r="AT1315" s="2">
        <v>25.7</v>
      </c>
      <c r="AW1315" s="2">
        <v>98</v>
      </c>
      <c r="AX1315" s="2">
        <v>53.6</v>
      </c>
      <c r="AY1315" s="2">
        <v>1</v>
      </c>
      <c r="AZ1315" s="2">
        <v>1</v>
      </c>
      <c r="CA1315" s="2">
        <v>184</v>
      </c>
      <c r="CB1315" s="2">
        <v>77</v>
      </c>
      <c r="CC1315" s="2">
        <v>41.8</v>
      </c>
      <c r="CD1315" s="2">
        <v>77</v>
      </c>
      <c r="CE1315" s="2">
        <v>41.8</v>
      </c>
      <c r="CF1315" s="2">
        <v>41.8</v>
      </c>
      <c r="CG1315" s="2">
        <v>47</v>
      </c>
      <c r="CH1315" s="2">
        <v>25.5</v>
      </c>
      <c r="CI1315" s="2">
        <v>60</v>
      </c>
      <c r="CJ1315" s="2">
        <v>32.6</v>
      </c>
      <c r="CM1315" s="2">
        <v>61</v>
      </c>
      <c r="CN1315" s="2">
        <v>33.200000000000003</v>
      </c>
      <c r="CO1315" s="2">
        <v>16</v>
      </c>
      <c r="CP1315" s="2">
        <v>8.6999999999999993</v>
      </c>
      <c r="CS1315" s="2">
        <v>107</v>
      </c>
      <c r="CT1315" s="2">
        <v>58.2</v>
      </c>
      <c r="CV1315" s="2">
        <v>1</v>
      </c>
    </row>
    <row r="1316" spans="1:101" ht="12.75" customHeight="1" x14ac:dyDescent="0.2">
      <c r="A1316">
        <v>8</v>
      </c>
      <c r="B1316" s="2">
        <v>4578</v>
      </c>
      <c r="C1316" s="17">
        <v>2.66</v>
      </c>
      <c r="D1316" s="2">
        <v>2.0699999999999998</v>
      </c>
      <c r="F1316" s="15">
        <v>2.4139999999999997</v>
      </c>
      <c r="G1316" s="17">
        <v>203</v>
      </c>
      <c r="H1316" s="2">
        <v>112</v>
      </c>
      <c r="I1316" s="2">
        <v>55.2</v>
      </c>
      <c r="J1316" s="2">
        <v>112</v>
      </c>
      <c r="K1316" s="2">
        <v>55.2</v>
      </c>
      <c r="L1316" s="2">
        <v>55.2</v>
      </c>
      <c r="M1316" s="2">
        <v>35</v>
      </c>
      <c r="N1316" s="2">
        <v>17.2</v>
      </c>
      <c r="O1316" s="2">
        <v>56</v>
      </c>
      <c r="P1316" s="2">
        <v>27.6</v>
      </c>
      <c r="S1316" s="2">
        <v>55</v>
      </c>
      <c r="T1316" s="2">
        <v>27.1</v>
      </c>
      <c r="U1316" s="2">
        <v>57</v>
      </c>
      <c r="V1316" s="2">
        <v>28.1</v>
      </c>
      <c r="Y1316" s="2">
        <v>91</v>
      </c>
      <c r="Z1316" s="2">
        <v>44.8</v>
      </c>
      <c r="AB1316" s="2">
        <v>1</v>
      </c>
      <c r="AE1316" s="2">
        <v>204</v>
      </c>
      <c r="AF1316" s="2">
        <v>72</v>
      </c>
      <c r="AG1316" s="2">
        <v>35.299999999999997</v>
      </c>
      <c r="AH1316" s="2">
        <v>72</v>
      </c>
      <c r="AI1316" s="2">
        <v>35.299999999999997</v>
      </c>
      <c r="AJ1316" s="2">
        <v>35.299999999999997</v>
      </c>
      <c r="AK1316" s="2">
        <v>74</v>
      </c>
      <c r="AL1316" s="2">
        <v>36.299999999999997</v>
      </c>
      <c r="AM1316" s="2">
        <v>58</v>
      </c>
      <c r="AN1316" s="2">
        <v>28.4</v>
      </c>
      <c r="AO1316" s="2">
        <v>1</v>
      </c>
      <c r="AP1316" s="2">
        <v>0.5</v>
      </c>
      <c r="AQ1316" s="2">
        <v>51</v>
      </c>
      <c r="AR1316" s="2">
        <v>25</v>
      </c>
      <c r="AS1316" s="2">
        <v>20</v>
      </c>
      <c r="AT1316" s="2">
        <v>9.8000000000000007</v>
      </c>
      <c r="AW1316" s="2">
        <v>132</v>
      </c>
      <c r="AX1316" s="2">
        <v>64.7</v>
      </c>
      <c r="CA1316" s="2">
        <v>204</v>
      </c>
      <c r="CB1316" s="2">
        <v>98</v>
      </c>
      <c r="CC1316" s="2">
        <v>48</v>
      </c>
      <c r="CD1316" s="2">
        <v>98</v>
      </c>
      <c r="CE1316" s="2">
        <v>48</v>
      </c>
      <c r="CF1316" s="2">
        <v>48</v>
      </c>
      <c r="CG1316" s="2">
        <v>35</v>
      </c>
      <c r="CH1316" s="2">
        <v>17.2</v>
      </c>
      <c r="CI1316" s="2">
        <v>71</v>
      </c>
      <c r="CJ1316" s="2">
        <v>34.799999999999997</v>
      </c>
      <c r="CK1316" s="2">
        <v>1</v>
      </c>
      <c r="CL1316" s="2">
        <v>0.5</v>
      </c>
      <c r="CM1316" s="2">
        <v>73</v>
      </c>
      <c r="CN1316" s="2">
        <v>35.799999999999997</v>
      </c>
      <c r="CO1316" s="2">
        <v>24</v>
      </c>
      <c r="CP1316" s="2">
        <v>11.8</v>
      </c>
      <c r="CS1316" s="2">
        <v>106</v>
      </c>
      <c r="CT1316" s="2">
        <v>52</v>
      </c>
    </row>
    <row r="1317" spans="1:101" ht="12.75" customHeight="1" x14ac:dyDescent="0.2">
      <c r="A1317">
        <v>8</v>
      </c>
      <c r="B1317" s="2">
        <v>4580</v>
      </c>
      <c r="C1317" s="17">
        <v>2.79</v>
      </c>
      <c r="D1317" s="2">
        <v>2.14</v>
      </c>
      <c r="F1317" s="15">
        <v>2.4990000000000001</v>
      </c>
      <c r="G1317" s="17">
        <v>41</v>
      </c>
      <c r="H1317" s="2">
        <v>26</v>
      </c>
      <c r="I1317" s="2">
        <v>61.9</v>
      </c>
      <c r="J1317" s="2">
        <v>26</v>
      </c>
      <c r="K1317" s="2">
        <v>61.9</v>
      </c>
      <c r="L1317" s="2">
        <v>63.4</v>
      </c>
      <c r="M1317" s="2">
        <v>4</v>
      </c>
      <c r="N1317" s="2">
        <v>9.5</v>
      </c>
      <c r="O1317" s="2">
        <v>11</v>
      </c>
      <c r="P1317" s="2">
        <v>26.2</v>
      </c>
      <c r="S1317" s="2">
        <v>13</v>
      </c>
      <c r="T1317" s="2">
        <v>31</v>
      </c>
      <c r="U1317" s="2">
        <v>13</v>
      </c>
      <c r="V1317" s="2">
        <v>31</v>
      </c>
      <c r="W1317" s="2">
        <v>1</v>
      </c>
      <c r="X1317" s="2">
        <v>2.4</v>
      </c>
      <c r="Y1317" s="2">
        <v>16</v>
      </c>
      <c r="Z1317" s="2">
        <v>38.1</v>
      </c>
      <c r="AA1317" s="2">
        <v>2</v>
      </c>
      <c r="AE1317" s="2">
        <v>41</v>
      </c>
      <c r="AF1317" s="2">
        <v>17</v>
      </c>
      <c r="AG1317" s="2">
        <v>40.5</v>
      </c>
      <c r="AH1317" s="2">
        <v>17</v>
      </c>
      <c r="AI1317" s="2">
        <v>40.5</v>
      </c>
      <c r="AJ1317" s="2">
        <v>41.5</v>
      </c>
      <c r="AK1317" s="2">
        <v>11</v>
      </c>
      <c r="AL1317" s="2">
        <v>26.2</v>
      </c>
      <c r="AM1317" s="2">
        <v>13</v>
      </c>
      <c r="AN1317" s="2">
        <v>31</v>
      </c>
      <c r="AQ1317" s="2">
        <v>15</v>
      </c>
      <c r="AR1317" s="2">
        <v>35.700000000000003</v>
      </c>
      <c r="AS1317" s="2">
        <v>2</v>
      </c>
      <c r="AT1317" s="2">
        <v>4.8</v>
      </c>
      <c r="AU1317" s="2">
        <v>1</v>
      </c>
      <c r="AV1317" s="2">
        <v>2.4</v>
      </c>
      <c r="AW1317" s="2">
        <v>25</v>
      </c>
      <c r="AX1317" s="2">
        <v>59.5</v>
      </c>
      <c r="AY1317" s="2">
        <v>2</v>
      </c>
      <c r="CA1317" s="2">
        <v>41</v>
      </c>
      <c r="CB1317" s="2">
        <v>24</v>
      </c>
      <c r="CC1317" s="2">
        <v>57.1</v>
      </c>
      <c r="CD1317" s="2">
        <v>24</v>
      </c>
      <c r="CE1317" s="2">
        <v>57.1</v>
      </c>
      <c r="CF1317" s="2">
        <v>58.5</v>
      </c>
      <c r="CG1317" s="2">
        <v>4</v>
      </c>
      <c r="CH1317" s="2">
        <v>9.5</v>
      </c>
      <c r="CI1317" s="2">
        <v>13</v>
      </c>
      <c r="CJ1317" s="2">
        <v>31</v>
      </c>
      <c r="CM1317" s="2">
        <v>21</v>
      </c>
      <c r="CN1317" s="2">
        <v>50</v>
      </c>
      <c r="CO1317" s="2">
        <v>3</v>
      </c>
      <c r="CP1317" s="2">
        <v>7.1</v>
      </c>
      <c r="CQ1317" s="2">
        <v>1</v>
      </c>
      <c r="CR1317" s="2">
        <v>2.4</v>
      </c>
      <c r="CS1317" s="2">
        <v>18</v>
      </c>
      <c r="CT1317" s="2">
        <v>42.9</v>
      </c>
      <c r="CU1317" s="2">
        <v>2</v>
      </c>
    </row>
    <row r="1318" spans="1:101" ht="12.75" customHeight="1" x14ac:dyDescent="0.2">
      <c r="A1318">
        <v>8</v>
      </c>
      <c r="B1318" s="2">
        <v>4582</v>
      </c>
      <c r="C1318" s="17">
        <v>2.89</v>
      </c>
      <c r="D1318" s="2">
        <v>2.2799999999999998</v>
      </c>
      <c r="F1318" s="15">
        <v>2.64</v>
      </c>
      <c r="G1318" s="17">
        <v>245</v>
      </c>
      <c r="H1318" s="2">
        <v>162</v>
      </c>
      <c r="I1318" s="2">
        <v>65.599999999999994</v>
      </c>
      <c r="J1318" s="2">
        <v>162</v>
      </c>
      <c r="K1318" s="2">
        <v>65.599999999999994</v>
      </c>
      <c r="L1318" s="2">
        <v>66.099999999999994</v>
      </c>
      <c r="M1318" s="2">
        <v>34</v>
      </c>
      <c r="N1318" s="2">
        <v>13.8</v>
      </c>
      <c r="O1318" s="2">
        <v>49</v>
      </c>
      <c r="P1318" s="2">
        <v>19.8</v>
      </c>
      <c r="Q1318" s="2">
        <v>1</v>
      </c>
      <c r="R1318" s="2">
        <v>0.4</v>
      </c>
      <c r="S1318" s="2">
        <v>61</v>
      </c>
      <c r="T1318" s="2">
        <v>24.7</v>
      </c>
      <c r="U1318" s="2">
        <v>100</v>
      </c>
      <c r="V1318" s="2">
        <v>40.5</v>
      </c>
      <c r="W1318" s="2">
        <v>2</v>
      </c>
      <c r="X1318" s="2">
        <v>0.8</v>
      </c>
      <c r="Y1318" s="2">
        <v>85</v>
      </c>
      <c r="Z1318" s="2">
        <v>34.4</v>
      </c>
      <c r="AB1318" s="2">
        <v>3</v>
      </c>
      <c r="AC1318" s="2">
        <v>3</v>
      </c>
      <c r="AE1318" s="2">
        <v>245</v>
      </c>
      <c r="AF1318" s="2">
        <v>104</v>
      </c>
      <c r="AG1318" s="2">
        <v>42.3</v>
      </c>
      <c r="AH1318" s="2">
        <v>104</v>
      </c>
      <c r="AI1318" s="2">
        <v>42.3</v>
      </c>
      <c r="AJ1318" s="2">
        <v>42.4</v>
      </c>
      <c r="AK1318" s="2">
        <v>77</v>
      </c>
      <c r="AL1318" s="2">
        <v>31.3</v>
      </c>
      <c r="AM1318" s="2">
        <v>64</v>
      </c>
      <c r="AN1318" s="2">
        <v>26</v>
      </c>
      <c r="AQ1318" s="2">
        <v>59</v>
      </c>
      <c r="AR1318" s="2">
        <v>24</v>
      </c>
      <c r="AS1318" s="2">
        <v>45</v>
      </c>
      <c r="AT1318" s="2">
        <v>18.3</v>
      </c>
      <c r="AU1318" s="2">
        <v>1</v>
      </c>
      <c r="AV1318" s="2">
        <v>0.4</v>
      </c>
      <c r="AW1318" s="2">
        <v>142</v>
      </c>
      <c r="AX1318" s="2">
        <v>57.7</v>
      </c>
      <c r="AZ1318" s="2">
        <v>4</v>
      </c>
      <c r="BA1318" s="2">
        <v>3</v>
      </c>
      <c r="CA1318" s="2">
        <v>246</v>
      </c>
      <c r="CB1318" s="2">
        <v>145</v>
      </c>
      <c r="CC1318" s="2">
        <v>58.7</v>
      </c>
      <c r="CD1318" s="2">
        <v>145</v>
      </c>
      <c r="CE1318" s="2">
        <v>58.7</v>
      </c>
      <c r="CF1318" s="2">
        <v>58.9</v>
      </c>
      <c r="CG1318" s="2">
        <v>19</v>
      </c>
      <c r="CH1318" s="2">
        <v>7.7</v>
      </c>
      <c r="CI1318" s="2">
        <v>82</v>
      </c>
      <c r="CJ1318" s="2">
        <v>33.200000000000003</v>
      </c>
      <c r="CK1318" s="2">
        <v>3</v>
      </c>
      <c r="CL1318" s="2">
        <v>1.2</v>
      </c>
      <c r="CM1318" s="2">
        <v>99</v>
      </c>
      <c r="CN1318" s="2">
        <v>40.1</v>
      </c>
      <c r="CO1318" s="2">
        <v>43</v>
      </c>
      <c r="CP1318" s="2">
        <v>17.399999999999999</v>
      </c>
      <c r="CQ1318" s="2">
        <v>1</v>
      </c>
      <c r="CR1318" s="2">
        <v>0.4</v>
      </c>
      <c r="CS1318" s="2">
        <v>102</v>
      </c>
      <c r="CT1318" s="2">
        <v>41.3</v>
      </c>
      <c r="CV1318" s="2">
        <v>3</v>
      </c>
      <c r="CW1318" s="2">
        <v>3</v>
      </c>
    </row>
    <row r="1319" spans="1:101" ht="12.75" customHeight="1" x14ac:dyDescent="0.2">
      <c r="A1319">
        <v>8</v>
      </c>
      <c r="B1319" s="2">
        <v>4591</v>
      </c>
      <c r="C1319" s="17">
        <v>2.93</v>
      </c>
      <c r="D1319" s="2">
        <v>2.35</v>
      </c>
      <c r="F1319" s="15">
        <v>2.9729999999999994</v>
      </c>
      <c r="G1319" s="17">
        <v>297</v>
      </c>
      <c r="H1319" s="2">
        <v>198</v>
      </c>
      <c r="I1319" s="2">
        <v>66.2</v>
      </c>
      <c r="J1319" s="2">
        <v>198</v>
      </c>
      <c r="K1319" s="2">
        <v>66.2</v>
      </c>
      <c r="L1319" s="2">
        <v>66.7</v>
      </c>
      <c r="M1319" s="2">
        <v>38</v>
      </c>
      <c r="N1319" s="2">
        <v>12.7</v>
      </c>
      <c r="O1319" s="2">
        <v>61</v>
      </c>
      <c r="P1319" s="2">
        <v>20.399999999999999</v>
      </c>
      <c r="S1319" s="2">
        <v>77</v>
      </c>
      <c r="T1319" s="2">
        <v>25.8</v>
      </c>
      <c r="U1319" s="2">
        <v>121</v>
      </c>
      <c r="V1319" s="2">
        <v>40.5</v>
      </c>
      <c r="W1319" s="2">
        <v>2</v>
      </c>
      <c r="X1319" s="2">
        <v>0.7</v>
      </c>
      <c r="Y1319" s="2">
        <v>101</v>
      </c>
      <c r="Z1319" s="2">
        <v>33.799999999999997</v>
      </c>
      <c r="AB1319" s="2">
        <v>2</v>
      </c>
      <c r="AC1319" s="2">
        <v>9</v>
      </c>
      <c r="AE1319" s="2">
        <v>296</v>
      </c>
      <c r="AF1319" s="2">
        <v>141</v>
      </c>
      <c r="AG1319" s="2">
        <v>47.3</v>
      </c>
      <c r="AH1319" s="2">
        <v>141</v>
      </c>
      <c r="AI1319" s="2">
        <v>47.3</v>
      </c>
      <c r="AJ1319" s="2">
        <v>47.6</v>
      </c>
      <c r="AK1319" s="2">
        <v>86</v>
      </c>
      <c r="AL1319" s="2">
        <v>28.9</v>
      </c>
      <c r="AM1319" s="2">
        <v>69</v>
      </c>
      <c r="AN1319" s="2">
        <v>23.2</v>
      </c>
      <c r="AO1319" s="2">
        <v>1</v>
      </c>
      <c r="AP1319" s="2">
        <v>0.3</v>
      </c>
      <c r="AQ1319" s="2">
        <v>83</v>
      </c>
      <c r="AR1319" s="2">
        <v>27.9</v>
      </c>
      <c r="AS1319" s="2">
        <v>57</v>
      </c>
      <c r="AT1319" s="2">
        <v>19.100000000000001</v>
      </c>
      <c r="AU1319" s="2">
        <v>2</v>
      </c>
      <c r="AV1319" s="2">
        <v>0.7</v>
      </c>
      <c r="AW1319" s="2">
        <v>157</v>
      </c>
      <c r="AX1319" s="2">
        <v>52.7</v>
      </c>
      <c r="AY1319" s="2">
        <v>1</v>
      </c>
      <c r="AZ1319" s="2">
        <v>2</v>
      </c>
      <c r="BA1319" s="2">
        <v>9</v>
      </c>
      <c r="CA1319" s="2">
        <v>296</v>
      </c>
      <c r="CB1319" s="2">
        <v>230</v>
      </c>
      <c r="CC1319" s="2">
        <v>76.900000000000006</v>
      </c>
      <c r="CD1319" s="2">
        <v>230</v>
      </c>
      <c r="CE1319" s="2">
        <v>76.900000000000006</v>
      </c>
      <c r="CF1319" s="2">
        <v>77.7</v>
      </c>
      <c r="CG1319" s="2">
        <v>17</v>
      </c>
      <c r="CH1319" s="2">
        <v>5.7</v>
      </c>
      <c r="CI1319" s="2">
        <v>49</v>
      </c>
      <c r="CJ1319" s="2">
        <v>16.399999999999999</v>
      </c>
      <c r="CK1319" s="2">
        <v>3</v>
      </c>
      <c r="CL1319" s="2">
        <v>1</v>
      </c>
      <c r="CM1319" s="2">
        <v>134</v>
      </c>
      <c r="CN1319" s="2">
        <v>44.8</v>
      </c>
      <c r="CO1319" s="2">
        <v>93</v>
      </c>
      <c r="CP1319" s="2">
        <v>31.1</v>
      </c>
      <c r="CQ1319" s="2">
        <v>3</v>
      </c>
      <c r="CR1319" s="2">
        <v>1</v>
      </c>
      <c r="CS1319" s="2">
        <v>69</v>
      </c>
      <c r="CT1319" s="2">
        <v>23.1</v>
      </c>
      <c r="CV1319" s="2">
        <v>2</v>
      </c>
      <c r="CW1319" s="2">
        <v>9</v>
      </c>
    </row>
    <row r="1320" spans="1:101" ht="12.75" customHeight="1" x14ac:dyDescent="0.2">
      <c r="A1320">
        <v>8</v>
      </c>
      <c r="B1320" s="2">
        <v>4593</v>
      </c>
      <c r="C1320" s="17">
        <v>3.26</v>
      </c>
      <c r="D1320" s="2">
        <v>2.63</v>
      </c>
      <c r="F1320" s="15">
        <v>3.0939999999999999</v>
      </c>
      <c r="G1320" s="17">
        <v>86</v>
      </c>
      <c r="H1320" s="2">
        <v>68</v>
      </c>
      <c r="I1320" s="2">
        <v>79.099999999999994</v>
      </c>
      <c r="J1320" s="2">
        <v>68</v>
      </c>
      <c r="K1320" s="2">
        <v>79.099999999999994</v>
      </c>
      <c r="L1320" s="2">
        <v>79.099999999999994</v>
      </c>
      <c r="M1320" s="2">
        <v>5</v>
      </c>
      <c r="N1320" s="2">
        <v>5.8</v>
      </c>
      <c r="O1320" s="2">
        <v>13</v>
      </c>
      <c r="P1320" s="2">
        <v>15.1</v>
      </c>
      <c r="S1320" s="2">
        <v>23</v>
      </c>
      <c r="T1320" s="2">
        <v>26.7</v>
      </c>
      <c r="U1320" s="2">
        <v>45</v>
      </c>
      <c r="V1320" s="2">
        <v>52.3</v>
      </c>
      <c r="Y1320" s="2">
        <v>18</v>
      </c>
      <c r="Z1320" s="2">
        <v>20.9</v>
      </c>
      <c r="AE1320" s="2">
        <v>86</v>
      </c>
      <c r="AF1320" s="2">
        <v>57</v>
      </c>
      <c r="AG1320" s="2">
        <v>66.3</v>
      </c>
      <c r="AH1320" s="2">
        <v>57</v>
      </c>
      <c r="AI1320" s="2">
        <v>66.3</v>
      </c>
      <c r="AJ1320" s="2">
        <v>66.3</v>
      </c>
      <c r="AK1320" s="2">
        <v>20</v>
      </c>
      <c r="AL1320" s="2">
        <v>23.3</v>
      </c>
      <c r="AM1320" s="2">
        <v>9</v>
      </c>
      <c r="AN1320" s="2">
        <v>10.5</v>
      </c>
      <c r="AQ1320" s="2">
        <v>40</v>
      </c>
      <c r="AR1320" s="2">
        <v>46.5</v>
      </c>
      <c r="AS1320" s="2">
        <v>17</v>
      </c>
      <c r="AT1320" s="2">
        <v>19.8</v>
      </c>
      <c r="AW1320" s="2">
        <v>29</v>
      </c>
      <c r="AX1320" s="2">
        <v>33.700000000000003</v>
      </c>
      <c r="CA1320" s="2">
        <v>86</v>
      </c>
      <c r="CB1320" s="2">
        <v>74</v>
      </c>
      <c r="CC1320" s="2">
        <v>86</v>
      </c>
      <c r="CD1320" s="2">
        <v>74</v>
      </c>
      <c r="CE1320" s="2">
        <v>86</v>
      </c>
      <c r="CF1320" s="2">
        <v>86</v>
      </c>
      <c r="CG1320" s="2">
        <v>1</v>
      </c>
      <c r="CH1320" s="2">
        <v>1.2</v>
      </c>
      <c r="CI1320" s="2">
        <v>11</v>
      </c>
      <c r="CJ1320" s="2">
        <v>12.8</v>
      </c>
      <c r="CK1320" s="2">
        <v>4</v>
      </c>
      <c r="CL1320" s="2">
        <v>4.7</v>
      </c>
      <c r="CM1320" s="2">
        <v>37</v>
      </c>
      <c r="CN1320" s="2">
        <v>43</v>
      </c>
      <c r="CO1320" s="2">
        <v>33</v>
      </c>
      <c r="CP1320" s="2">
        <v>38.4</v>
      </c>
      <c r="CS1320" s="2">
        <v>12</v>
      </c>
      <c r="CT1320" s="2">
        <v>14</v>
      </c>
    </row>
    <row r="1321" spans="1:101" ht="12.75" customHeight="1" x14ac:dyDescent="0.2">
      <c r="A1321">
        <v>8</v>
      </c>
      <c r="B1321" s="2">
        <v>4862</v>
      </c>
      <c r="G1321" s="17">
        <v>1</v>
      </c>
      <c r="AE1321" s="2">
        <v>1</v>
      </c>
      <c r="CA1321" s="2">
        <v>1</v>
      </c>
    </row>
    <row r="1322" spans="1:101" ht="12.75" customHeight="1" x14ac:dyDescent="0.2">
      <c r="A1322">
        <v>8</v>
      </c>
      <c r="B1322" s="2">
        <v>5004</v>
      </c>
      <c r="G1322" s="17">
        <v>5</v>
      </c>
      <c r="AE1322" s="2">
        <v>5</v>
      </c>
      <c r="CA1322" s="2">
        <v>6</v>
      </c>
    </row>
    <row r="1323" spans="1:101" ht="12.75" customHeight="1" x14ac:dyDescent="0.2">
      <c r="A1323">
        <v>8</v>
      </c>
      <c r="B1323" s="2">
        <v>5010</v>
      </c>
      <c r="C1323" s="17">
        <v>3.32</v>
      </c>
      <c r="D1323" s="2">
        <v>2.71</v>
      </c>
      <c r="F1323" s="15">
        <v>2.9679999999999995</v>
      </c>
      <c r="G1323" s="17">
        <v>214</v>
      </c>
      <c r="H1323" s="2">
        <v>173</v>
      </c>
      <c r="I1323" s="2">
        <v>80.8</v>
      </c>
      <c r="J1323" s="2">
        <v>173</v>
      </c>
      <c r="K1323" s="2">
        <v>80.8</v>
      </c>
      <c r="L1323" s="2">
        <v>80.8</v>
      </c>
      <c r="M1323" s="2">
        <v>11</v>
      </c>
      <c r="N1323" s="2">
        <v>5.0999999999999996</v>
      </c>
      <c r="O1323" s="2">
        <v>30</v>
      </c>
      <c r="P1323" s="2">
        <v>14</v>
      </c>
      <c r="S1323" s="2">
        <v>53</v>
      </c>
      <c r="T1323" s="2">
        <v>24.8</v>
      </c>
      <c r="U1323" s="2">
        <v>120</v>
      </c>
      <c r="V1323" s="2">
        <v>56.1</v>
      </c>
      <c r="Y1323" s="2">
        <v>41</v>
      </c>
      <c r="Z1323" s="2">
        <v>19.2</v>
      </c>
      <c r="AB1323" s="2">
        <v>5</v>
      </c>
      <c r="AC1323" s="2">
        <v>1</v>
      </c>
      <c r="AE1323" s="2">
        <v>214</v>
      </c>
      <c r="AF1323" s="2">
        <v>125</v>
      </c>
      <c r="AG1323" s="2">
        <v>58.4</v>
      </c>
      <c r="AH1323" s="2">
        <v>125</v>
      </c>
      <c r="AI1323" s="2">
        <v>58.4</v>
      </c>
      <c r="AJ1323" s="2">
        <v>58.4</v>
      </c>
      <c r="AK1323" s="2">
        <v>36</v>
      </c>
      <c r="AL1323" s="2">
        <v>16.8</v>
      </c>
      <c r="AM1323" s="2">
        <v>53</v>
      </c>
      <c r="AN1323" s="2">
        <v>24.8</v>
      </c>
      <c r="AQ1323" s="2">
        <v>62</v>
      </c>
      <c r="AR1323" s="2">
        <v>29</v>
      </c>
      <c r="AS1323" s="2">
        <v>63</v>
      </c>
      <c r="AT1323" s="2">
        <v>29.4</v>
      </c>
      <c r="AW1323" s="2">
        <v>89</v>
      </c>
      <c r="AX1323" s="2">
        <v>41.6</v>
      </c>
      <c r="AZ1323" s="2">
        <v>5</v>
      </c>
      <c r="BA1323" s="2">
        <v>1</v>
      </c>
      <c r="CA1323" s="2">
        <v>213</v>
      </c>
      <c r="CB1323" s="2">
        <v>152</v>
      </c>
      <c r="CC1323" s="2">
        <v>71.400000000000006</v>
      </c>
      <c r="CD1323" s="2">
        <v>152</v>
      </c>
      <c r="CE1323" s="2">
        <v>71.400000000000006</v>
      </c>
      <c r="CF1323" s="2">
        <v>71.400000000000006</v>
      </c>
      <c r="CG1323" s="2">
        <v>9</v>
      </c>
      <c r="CH1323" s="2">
        <v>4.2</v>
      </c>
      <c r="CI1323" s="2">
        <v>52</v>
      </c>
      <c r="CJ1323" s="2">
        <v>24.4</v>
      </c>
      <c r="CM1323" s="2">
        <v>89</v>
      </c>
      <c r="CN1323" s="2">
        <v>41.8</v>
      </c>
      <c r="CO1323" s="2">
        <v>63</v>
      </c>
      <c r="CP1323" s="2">
        <v>29.6</v>
      </c>
      <c r="CS1323" s="2">
        <v>61</v>
      </c>
      <c r="CT1323" s="2">
        <v>28.6</v>
      </c>
      <c r="CV1323" s="2">
        <v>6</v>
      </c>
      <c r="CW1323" s="2">
        <v>1</v>
      </c>
    </row>
    <row r="1324" spans="1:101" ht="12.75" customHeight="1" x14ac:dyDescent="0.2">
      <c r="A1324">
        <v>8</v>
      </c>
      <c r="B1324" s="2">
        <v>5016</v>
      </c>
      <c r="C1324" s="17">
        <v>2.59</v>
      </c>
      <c r="D1324" s="2">
        <v>2.2000000000000002</v>
      </c>
      <c r="F1324" s="15">
        <v>2.3239999999999998</v>
      </c>
      <c r="G1324" s="17">
        <v>438</v>
      </c>
      <c r="H1324" s="2">
        <v>220</v>
      </c>
      <c r="I1324" s="2">
        <v>50.2</v>
      </c>
      <c r="J1324" s="2">
        <v>220</v>
      </c>
      <c r="K1324" s="2">
        <v>50.2</v>
      </c>
      <c r="L1324" s="2">
        <v>50.2</v>
      </c>
      <c r="M1324" s="2">
        <v>109</v>
      </c>
      <c r="N1324" s="2">
        <v>24.9</v>
      </c>
      <c r="O1324" s="2">
        <v>109</v>
      </c>
      <c r="P1324" s="2">
        <v>24.9</v>
      </c>
      <c r="S1324" s="2">
        <v>73</v>
      </c>
      <c r="T1324" s="2">
        <v>16.7</v>
      </c>
      <c r="U1324" s="2">
        <v>147</v>
      </c>
      <c r="V1324" s="2">
        <v>33.6</v>
      </c>
      <c r="Y1324" s="2">
        <v>218</v>
      </c>
      <c r="Z1324" s="2">
        <v>49.8</v>
      </c>
      <c r="AA1324" s="2">
        <v>1</v>
      </c>
      <c r="AB1324" s="2">
        <v>4</v>
      </c>
      <c r="AE1324" s="2">
        <v>438</v>
      </c>
      <c r="AF1324" s="2">
        <v>175</v>
      </c>
      <c r="AG1324" s="2">
        <v>40</v>
      </c>
      <c r="AH1324" s="2">
        <v>175</v>
      </c>
      <c r="AI1324" s="2">
        <v>40</v>
      </c>
      <c r="AJ1324" s="2">
        <v>40</v>
      </c>
      <c r="AK1324" s="2">
        <v>159</v>
      </c>
      <c r="AL1324" s="2">
        <v>36.299999999999997</v>
      </c>
      <c r="AM1324" s="2">
        <v>104</v>
      </c>
      <c r="AN1324" s="2">
        <v>23.7</v>
      </c>
      <c r="AQ1324" s="2">
        <v>105</v>
      </c>
      <c r="AR1324" s="2">
        <v>24</v>
      </c>
      <c r="AS1324" s="2">
        <v>70</v>
      </c>
      <c r="AT1324" s="2">
        <v>16</v>
      </c>
      <c r="AW1324" s="2">
        <v>263</v>
      </c>
      <c r="AX1324" s="2">
        <v>60</v>
      </c>
      <c r="AY1324" s="2">
        <v>1</v>
      </c>
      <c r="AZ1324" s="2">
        <v>4</v>
      </c>
      <c r="CA1324" s="2">
        <v>438</v>
      </c>
      <c r="CB1324" s="2">
        <v>196</v>
      </c>
      <c r="CC1324" s="2">
        <v>44.7</v>
      </c>
      <c r="CD1324" s="2">
        <v>196</v>
      </c>
      <c r="CE1324" s="2">
        <v>44.7</v>
      </c>
      <c r="CF1324" s="2">
        <v>44.7</v>
      </c>
      <c r="CG1324" s="2">
        <v>118</v>
      </c>
      <c r="CH1324" s="2">
        <v>26.9</v>
      </c>
      <c r="CI1324" s="2">
        <v>124</v>
      </c>
      <c r="CJ1324" s="2">
        <v>28.3</v>
      </c>
      <c r="CM1324" s="2">
        <v>131</v>
      </c>
      <c r="CN1324" s="2">
        <v>29.9</v>
      </c>
      <c r="CO1324" s="2">
        <v>65</v>
      </c>
      <c r="CP1324" s="2">
        <v>14.8</v>
      </c>
      <c r="CS1324" s="2">
        <v>242</v>
      </c>
      <c r="CT1324" s="2">
        <v>55.3</v>
      </c>
      <c r="CU1324" s="2">
        <v>1</v>
      </c>
      <c r="CV1324" s="2">
        <v>4</v>
      </c>
    </row>
    <row r="1325" spans="1:101" ht="12.75" customHeight="1" x14ac:dyDescent="0.2">
      <c r="A1325">
        <v>8</v>
      </c>
      <c r="B1325" s="2">
        <v>5021</v>
      </c>
      <c r="G1325" s="17">
        <v>7</v>
      </c>
      <c r="AE1325" s="2">
        <v>7</v>
      </c>
      <c r="CA1325" s="2">
        <v>7</v>
      </c>
    </row>
    <row r="1326" spans="1:101" ht="12.75" customHeight="1" x14ac:dyDescent="0.2">
      <c r="A1326">
        <v>8</v>
      </c>
      <c r="B1326" s="2">
        <v>5027</v>
      </c>
      <c r="C1326" s="17">
        <v>3.09</v>
      </c>
      <c r="D1326" s="2">
        <v>2.38</v>
      </c>
      <c r="F1326" s="15">
        <v>2.7519999999999998</v>
      </c>
      <c r="G1326" s="17">
        <v>94</v>
      </c>
      <c r="H1326" s="2">
        <v>68</v>
      </c>
      <c r="I1326" s="2">
        <v>72.3</v>
      </c>
      <c r="J1326" s="2">
        <v>68</v>
      </c>
      <c r="K1326" s="2">
        <v>72.3</v>
      </c>
      <c r="L1326" s="2">
        <v>72.3</v>
      </c>
      <c r="M1326" s="2">
        <v>7</v>
      </c>
      <c r="N1326" s="2">
        <v>7.4</v>
      </c>
      <c r="O1326" s="2">
        <v>19</v>
      </c>
      <c r="P1326" s="2">
        <v>20.2</v>
      </c>
      <c r="S1326" s="2">
        <v>27</v>
      </c>
      <c r="T1326" s="2">
        <v>28.7</v>
      </c>
      <c r="U1326" s="2">
        <v>41</v>
      </c>
      <c r="V1326" s="2">
        <v>43.6</v>
      </c>
      <c r="Y1326" s="2">
        <v>26</v>
      </c>
      <c r="Z1326" s="2">
        <v>27.7</v>
      </c>
      <c r="AB1326" s="2">
        <v>2</v>
      </c>
      <c r="AE1326" s="2">
        <v>94</v>
      </c>
      <c r="AF1326" s="2">
        <v>46</v>
      </c>
      <c r="AG1326" s="2">
        <v>48.9</v>
      </c>
      <c r="AH1326" s="2">
        <v>46</v>
      </c>
      <c r="AI1326" s="2">
        <v>48.9</v>
      </c>
      <c r="AJ1326" s="2">
        <v>48.9</v>
      </c>
      <c r="AK1326" s="2">
        <v>23</v>
      </c>
      <c r="AL1326" s="2">
        <v>24.5</v>
      </c>
      <c r="AM1326" s="2">
        <v>25</v>
      </c>
      <c r="AN1326" s="2">
        <v>26.6</v>
      </c>
      <c r="AQ1326" s="2">
        <v>33</v>
      </c>
      <c r="AR1326" s="2">
        <v>35.1</v>
      </c>
      <c r="AS1326" s="2">
        <v>13</v>
      </c>
      <c r="AT1326" s="2">
        <v>13.8</v>
      </c>
      <c r="AW1326" s="2">
        <v>48</v>
      </c>
      <c r="AX1326" s="2">
        <v>51.1</v>
      </c>
      <c r="AZ1326" s="2">
        <v>2</v>
      </c>
      <c r="CA1326" s="2">
        <v>93</v>
      </c>
      <c r="CB1326" s="2">
        <v>60</v>
      </c>
      <c r="CC1326" s="2">
        <v>64.5</v>
      </c>
      <c r="CD1326" s="2">
        <v>60</v>
      </c>
      <c r="CE1326" s="2">
        <v>64.5</v>
      </c>
      <c r="CF1326" s="2">
        <v>64.5</v>
      </c>
      <c r="CG1326" s="2">
        <v>10</v>
      </c>
      <c r="CH1326" s="2">
        <v>10.8</v>
      </c>
      <c r="CI1326" s="2">
        <v>23</v>
      </c>
      <c r="CJ1326" s="2">
        <v>24.7</v>
      </c>
      <c r="CM1326" s="2">
        <v>40</v>
      </c>
      <c r="CN1326" s="2">
        <v>43</v>
      </c>
      <c r="CO1326" s="2">
        <v>20</v>
      </c>
      <c r="CP1326" s="2">
        <v>21.5</v>
      </c>
      <c r="CS1326" s="2">
        <v>33</v>
      </c>
      <c r="CT1326" s="2">
        <v>35.5</v>
      </c>
      <c r="CU1326" s="2">
        <v>1</v>
      </c>
      <c r="CV1326" s="2">
        <v>2</v>
      </c>
    </row>
    <row r="1327" spans="1:101" ht="12.75" customHeight="1" x14ac:dyDescent="0.2">
      <c r="A1327">
        <v>8</v>
      </c>
      <c r="B1327" s="2">
        <v>5028</v>
      </c>
      <c r="C1327" s="17">
        <v>2.67</v>
      </c>
      <c r="D1327" s="2">
        <v>1.72</v>
      </c>
      <c r="F1327" s="15">
        <v>2.39</v>
      </c>
      <c r="G1327" s="17">
        <v>33</v>
      </c>
      <c r="H1327" s="2">
        <v>21</v>
      </c>
      <c r="I1327" s="2">
        <v>58.3</v>
      </c>
      <c r="J1327" s="2">
        <v>21</v>
      </c>
      <c r="K1327" s="2">
        <v>58.3</v>
      </c>
      <c r="L1327" s="2">
        <v>63.6</v>
      </c>
      <c r="M1327" s="2">
        <v>6</v>
      </c>
      <c r="N1327" s="2">
        <v>16.7</v>
      </c>
      <c r="O1327" s="2">
        <v>6</v>
      </c>
      <c r="P1327" s="2">
        <v>16.7</v>
      </c>
      <c r="S1327" s="2">
        <v>6</v>
      </c>
      <c r="T1327" s="2">
        <v>16.7</v>
      </c>
      <c r="U1327" s="2">
        <v>15</v>
      </c>
      <c r="V1327" s="2">
        <v>41.7</v>
      </c>
      <c r="W1327" s="2">
        <v>3</v>
      </c>
      <c r="X1327" s="2">
        <v>8.3000000000000007</v>
      </c>
      <c r="Y1327" s="2">
        <v>15</v>
      </c>
      <c r="Z1327" s="2">
        <v>41.7</v>
      </c>
      <c r="AE1327" s="2">
        <v>33</v>
      </c>
      <c r="AF1327" s="2">
        <v>9</v>
      </c>
      <c r="AG1327" s="2">
        <v>25</v>
      </c>
      <c r="AH1327" s="2">
        <v>9</v>
      </c>
      <c r="AI1327" s="2">
        <v>25</v>
      </c>
      <c r="AJ1327" s="2">
        <v>27.3</v>
      </c>
      <c r="AK1327" s="2">
        <v>16</v>
      </c>
      <c r="AL1327" s="2">
        <v>44.4</v>
      </c>
      <c r="AM1327" s="2">
        <v>8</v>
      </c>
      <c r="AN1327" s="2">
        <v>22.2</v>
      </c>
      <c r="AQ1327" s="2">
        <v>6</v>
      </c>
      <c r="AR1327" s="2">
        <v>16.7</v>
      </c>
      <c r="AS1327" s="2">
        <v>3</v>
      </c>
      <c r="AT1327" s="2">
        <v>8.3000000000000007</v>
      </c>
      <c r="AU1327" s="2">
        <v>3</v>
      </c>
      <c r="AV1327" s="2">
        <v>8.3000000000000007</v>
      </c>
      <c r="AW1327" s="2">
        <v>27</v>
      </c>
      <c r="AX1327" s="2">
        <v>75</v>
      </c>
      <c r="CA1327" s="2">
        <v>33</v>
      </c>
      <c r="CB1327" s="2">
        <v>19</v>
      </c>
      <c r="CC1327" s="2">
        <v>52.8</v>
      </c>
      <c r="CD1327" s="2">
        <v>19</v>
      </c>
      <c r="CE1327" s="2">
        <v>52.8</v>
      </c>
      <c r="CF1327" s="2">
        <v>57.6</v>
      </c>
      <c r="CG1327" s="2">
        <v>3</v>
      </c>
      <c r="CH1327" s="2">
        <v>8.3000000000000007</v>
      </c>
      <c r="CI1327" s="2">
        <v>11</v>
      </c>
      <c r="CJ1327" s="2">
        <v>30.6</v>
      </c>
      <c r="CM1327" s="2">
        <v>15</v>
      </c>
      <c r="CN1327" s="2">
        <v>41.7</v>
      </c>
      <c r="CO1327" s="2">
        <v>4</v>
      </c>
      <c r="CP1327" s="2">
        <v>11.1</v>
      </c>
      <c r="CQ1327" s="2">
        <v>3</v>
      </c>
      <c r="CR1327" s="2">
        <v>8.3000000000000007</v>
      </c>
      <c r="CS1327" s="2">
        <v>17</v>
      </c>
      <c r="CT1327" s="2">
        <v>47.2</v>
      </c>
    </row>
    <row r="1328" spans="1:101" ht="12.75" customHeight="1" x14ac:dyDescent="0.2">
      <c r="A1328">
        <v>8</v>
      </c>
      <c r="B1328" s="2">
        <v>5029</v>
      </c>
      <c r="C1328" s="17">
        <v>2.7</v>
      </c>
      <c r="D1328" s="2">
        <v>2.57</v>
      </c>
      <c r="F1328" s="15">
        <v>2.6010000000000004</v>
      </c>
      <c r="G1328" s="17">
        <v>204</v>
      </c>
      <c r="H1328" s="2">
        <v>120</v>
      </c>
      <c r="I1328" s="2">
        <v>58.8</v>
      </c>
      <c r="J1328" s="2">
        <v>120</v>
      </c>
      <c r="K1328" s="2">
        <v>58.8</v>
      </c>
      <c r="L1328" s="2">
        <v>58.8</v>
      </c>
      <c r="M1328" s="2">
        <v>43</v>
      </c>
      <c r="N1328" s="2">
        <v>21.1</v>
      </c>
      <c r="O1328" s="2">
        <v>41</v>
      </c>
      <c r="P1328" s="2">
        <v>20.100000000000001</v>
      </c>
      <c r="S1328" s="2">
        <v>55</v>
      </c>
      <c r="T1328" s="2">
        <v>27</v>
      </c>
      <c r="U1328" s="2">
        <v>65</v>
      </c>
      <c r="V1328" s="2">
        <v>31.9</v>
      </c>
      <c r="Y1328" s="2">
        <v>84</v>
      </c>
      <c r="Z1328" s="2">
        <v>41.2</v>
      </c>
      <c r="AA1328" s="2">
        <v>2</v>
      </c>
      <c r="AB1328" s="2">
        <v>1</v>
      </c>
      <c r="AE1328" s="2">
        <v>206</v>
      </c>
      <c r="AF1328" s="2">
        <v>109</v>
      </c>
      <c r="AG1328" s="2">
        <v>52.9</v>
      </c>
      <c r="AH1328" s="2">
        <v>109</v>
      </c>
      <c r="AI1328" s="2">
        <v>52.9</v>
      </c>
      <c r="AJ1328" s="2">
        <v>52.9</v>
      </c>
      <c r="AK1328" s="2">
        <v>47</v>
      </c>
      <c r="AL1328" s="2">
        <v>22.8</v>
      </c>
      <c r="AM1328" s="2">
        <v>50</v>
      </c>
      <c r="AN1328" s="2">
        <v>24.3</v>
      </c>
      <c r="AQ1328" s="2">
        <v>53</v>
      </c>
      <c r="AR1328" s="2">
        <v>25.7</v>
      </c>
      <c r="AS1328" s="2">
        <v>56</v>
      </c>
      <c r="AT1328" s="2">
        <v>27.2</v>
      </c>
      <c r="AW1328" s="2">
        <v>97</v>
      </c>
      <c r="AX1328" s="2">
        <v>47.1</v>
      </c>
      <c r="AZ1328" s="2">
        <v>1</v>
      </c>
      <c r="CA1328" s="2">
        <v>206</v>
      </c>
      <c r="CB1328" s="2">
        <v>113</v>
      </c>
      <c r="CC1328" s="2">
        <v>54.9</v>
      </c>
      <c r="CD1328" s="2">
        <v>113</v>
      </c>
      <c r="CE1328" s="2">
        <v>54.9</v>
      </c>
      <c r="CF1328" s="2">
        <v>54.9</v>
      </c>
      <c r="CG1328" s="2">
        <v>28</v>
      </c>
      <c r="CH1328" s="2">
        <v>13.6</v>
      </c>
      <c r="CI1328" s="2">
        <v>65</v>
      </c>
      <c r="CJ1328" s="2">
        <v>31.6</v>
      </c>
      <c r="CM1328" s="2">
        <v>74</v>
      </c>
      <c r="CN1328" s="2">
        <v>35.9</v>
      </c>
      <c r="CO1328" s="2">
        <v>39</v>
      </c>
      <c r="CP1328" s="2">
        <v>18.899999999999999</v>
      </c>
      <c r="CS1328" s="2">
        <v>93</v>
      </c>
      <c r="CT1328" s="2">
        <v>45.1</v>
      </c>
      <c r="CV1328" s="2">
        <v>1</v>
      </c>
    </row>
    <row r="1329" spans="1:101" ht="12.75" customHeight="1" x14ac:dyDescent="0.2">
      <c r="A1329">
        <v>8</v>
      </c>
      <c r="B1329" s="2">
        <v>5030</v>
      </c>
      <c r="G1329" s="17">
        <v>2</v>
      </c>
      <c r="AE1329" s="2">
        <v>2</v>
      </c>
      <c r="CA1329" s="2">
        <v>2</v>
      </c>
    </row>
    <row r="1330" spans="1:101" ht="12.75" customHeight="1" x14ac:dyDescent="0.2">
      <c r="A1330">
        <v>8</v>
      </c>
      <c r="B1330" s="2">
        <v>5032</v>
      </c>
      <c r="C1330" s="17">
        <v>1.47</v>
      </c>
      <c r="D1330" s="2">
        <v>1.1100000000000001</v>
      </c>
      <c r="F1330" s="15">
        <v>1.3680000000000001</v>
      </c>
      <c r="G1330" s="17">
        <v>19</v>
      </c>
      <c r="H1330" s="2">
        <v>1</v>
      </c>
      <c r="I1330" s="2">
        <v>5.3</v>
      </c>
      <c r="J1330" s="2">
        <v>1</v>
      </c>
      <c r="K1330" s="2">
        <v>5.3</v>
      </c>
      <c r="L1330" s="2">
        <v>5.3</v>
      </c>
      <c r="M1330" s="2">
        <v>12</v>
      </c>
      <c r="N1330" s="2">
        <v>63.2</v>
      </c>
      <c r="O1330" s="2">
        <v>6</v>
      </c>
      <c r="P1330" s="2">
        <v>31.6</v>
      </c>
      <c r="U1330" s="2">
        <v>1</v>
      </c>
      <c r="V1330" s="2">
        <v>5.3</v>
      </c>
      <c r="Y1330" s="2">
        <v>18</v>
      </c>
      <c r="Z1330" s="2">
        <v>94.7</v>
      </c>
      <c r="AE1330" s="2">
        <v>19</v>
      </c>
      <c r="AK1330" s="2">
        <v>17</v>
      </c>
      <c r="AL1330" s="2">
        <v>89.5</v>
      </c>
      <c r="AM1330" s="2">
        <v>2</v>
      </c>
      <c r="AN1330" s="2">
        <v>10.5</v>
      </c>
      <c r="AW1330" s="2">
        <v>19</v>
      </c>
      <c r="AX1330" s="2">
        <v>100</v>
      </c>
      <c r="CA1330" s="2">
        <v>19</v>
      </c>
      <c r="CG1330" s="2">
        <v>12</v>
      </c>
      <c r="CH1330" s="2">
        <v>63.2</v>
      </c>
      <c r="CI1330" s="2">
        <v>7</v>
      </c>
      <c r="CJ1330" s="2">
        <v>36.799999999999997</v>
      </c>
      <c r="CS1330" s="2">
        <v>19</v>
      </c>
      <c r="CT1330" s="2">
        <v>100</v>
      </c>
    </row>
    <row r="1331" spans="1:101" ht="12.75" customHeight="1" x14ac:dyDescent="0.2">
      <c r="A1331">
        <v>8</v>
      </c>
      <c r="B1331" s="2">
        <v>5035</v>
      </c>
      <c r="G1331" s="17">
        <v>5</v>
      </c>
      <c r="AE1331" s="2">
        <v>5</v>
      </c>
      <c r="CA1331" s="2">
        <v>5</v>
      </c>
    </row>
    <row r="1332" spans="1:101" ht="12.75" customHeight="1" x14ac:dyDescent="0.2">
      <c r="A1332">
        <v>8</v>
      </c>
      <c r="B1332" s="2">
        <v>5040</v>
      </c>
      <c r="C1332" s="17">
        <v>2.7</v>
      </c>
      <c r="D1332" s="2">
        <v>2.13</v>
      </c>
      <c r="F1332" s="15">
        <v>2.6179999999999994</v>
      </c>
      <c r="G1332" s="17">
        <v>269</v>
      </c>
      <c r="H1332" s="2">
        <v>163</v>
      </c>
      <c r="I1332" s="2">
        <v>60.4</v>
      </c>
      <c r="J1332" s="2">
        <v>163</v>
      </c>
      <c r="K1332" s="2">
        <v>60.4</v>
      </c>
      <c r="L1332" s="2">
        <v>60.6</v>
      </c>
      <c r="M1332" s="2">
        <v>47</v>
      </c>
      <c r="N1332" s="2">
        <v>17.399999999999999</v>
      </c>
      <c r="O1332" s="2">
        <v>59</v>
      </c>
      <c r="P1332" s="2">
        <v>21.9</v>
      </c>
      <c r="Q1332" s="2">
        <v>3</v>
      </c>
      <c r="R1332" s="2">
        <v>1.1000000000000001</v>
      </c>
      <c r="S1332" s="2">
        <v>76</v>
      </c>
      <c r="T1332" s="2">
        <v>28.1</v>
      </c>
      <c r="U1332" s="2">
        <v>84</v>
      </c>
      <c r="V1332" s="2">
        <v>31.1</v>
      </c>
      <c r="W1332" s="2">
        <v>1</v>
      </c>
      <c r="X1332" s="2">
        <v>0.4</v>
      </c>
      <c r="Y1332" s="2">
        <v>107</v>
      </c>
      <c r="Z1332" s="2">
        <v>39.6</v>
      </c>
      <c r="AB1332" s="2">
        <v>2</v>
      </c>
      <c r="AE1332" s="2">
        <v>269</v>
      </c>
      <c r="AF1332" s="2">
        <v>105</v>
      </c>
      <c r="AG1332" s="2">
        <v>38.9</v>
      </c>
      <c r="AH1332" s="2">
        <v>105</v>
      </c>
      <c r="AI1332" s="2">
        <v>38.9</v>
      </c>
      <c r="AJ1332" s="2">
        <v>39</v>
      </c>
      <c r="AK1332" s="2">
        <v>96</v>
      </c>
      <c r="AL1332" s="2">
        <v>35.6</v>
      </c>
      <c r="AM1332" s="2">
        <v>68</v>
      </c>
      <c r="AN1332" s="2">
        <v>25.2</v>
      </c>
      <c r="AO1332" s="2">
        <v>2</v>
      </c>
      <c r="AP1332" s="2">
        <v>0.7</v>
      </c>
      <c r="AQ1332" s="2">
        <v>69</v>
      </c>
      <c r="AR1332" s="2">
        <v>25.6</v>
      </c>
      <c r="AS1332" s="2">
        <v>34</v>
      </c>
      <c r="AT1332" s="2">
        <v>12.6</v>
      </c>
      <c r="AU1332" s="2">
        <v>1</v>
      </c>
      <c r="AV1332" s="2">
        <v>0.4</v>
      </c>
      <c r="AW1332" s="2">
        <v>165</v>
      </c>
      <c r="AX1332" s="2">
        <v>61.1</v>
      </c>
      <c r="AZ1332" s="2">
        <v>2</v>
      </c>
      <c r="CA1332" s="2">
        <v>269</v>
      </c>
      <c r="CB1332" s="2">
        <v>186</v>
      </c>
      <c r="CC1332" s="2">
        <v>68.900000000000006</v>
      </c>
      <c r="CD1332" s="2">
        <v>186</v>
      </c>
      <c r="CE1332" s="2">
        <v>68.900000000000006</v>
      </c>
      <c r="CF1332" s="2">
        <v>69.099999999999994</v>
      </c>
      <c r="CG1332" s="2">
        <v>35</v>
      </c>
      <c r="CH1332" s="2">
        <v>13</v>
      </c>
      <c r="CI1332" s="2">
        <v>48</v>
      </c>
      <c r="CJ1332" s="2">
        <v>17.8</v>
      </c>
      <c r="CK1332" s="2">
        <v>12</v>
      </c>
      <c r="CL1332" s="2">
        <v>4.4000000000000004</v>
      </c>
      <c r="CM1332" s="2">
        <v>120</v>
      </c>
      <c r="CN1332" s="2">
        <v>44.4</v>
      </c>
      <c r="CO1332" s="2">
        <v>54</v>
      </c>
      <c r="CP1332" s="2">
        <v>20</v>
      </c>
      <c r="CQ1332" s="2">
        <v>1</v>
      </c>
      <c r="CR1332" s="2">
        <v>0.4</v>
      </c>
      <c r="CS1332" s="2">
        <v>84</v>
      </c>
      <c r="CT1332" s="2">
        <v>31.1</v>
      </c>
      <c r="CV1332" s="2">
        <v>2</v>
      </c>
    </row>
    <row r="1333" spans="1:101" ht="12.75" customHeight="1" x14ac:dyDescent="0.2">
      <c r="A1333">
        <v>8</v>
      </c>
      <c r="B1333" s="2">
        <v>5046</v>
      </c>
      <c r="G1333" s="17">
        <v>2</v>
      </c>
      <c r="AE1333" s="2">
        <v>2</v>
      </c>
      <c r="CA1333" s="2">
        <v>2</v>
      </c>
    </row>
    <row r="1334" spans="1:101" ht="12.75" customHeight="1" x14ac:dyDescent="0.2">
      <c r="A1334">
        <v>8</v>
      </c>
      <c r="B1334" s="2">
        <v>5047</v>
      </c>
      <c r="C1334" s="17">
        <v>1.46</v>
      </c>
      <c r="D1334" s="2">
        <v>0.94</v>
      </c>
      <c r="F1334" s="15">
        <v>1.329</v>
      </c>
      <c r="G1334" s="17">
        <v>40</v>
      </c>
      <c r="H1334" s="2">
        <v>28</v>
      </c>
      <c r="I1334" s="2">
        <v>34.1</v>
      </c>
      <c r="J1334" s="2">
        <v>28</v>
      </c>
      <c r="K1334" s="2">
        <v>34.1</v>
      </c>
      <c r="L1334" s="2">
        <v>70</v>
      </c>
      <c r="M1334" s="2">
        <v>3</v>
      </c>
      <c r="N1334" s="2">
        <v>3.7</v>
      </c>
      <c r="O1334" s="2">
        <v>9</v>
      </c>
      <c r="P1334" s="2">
        <v>11</v>
      </c>
      <c r="S1334" s="2">
        <v>13</v>
      </c>
      <c r="T1334" s="2">
        <v>15.9</v>
      </c>
      <c r="U1334" s="2">
        <v>15</v>
      </c>
      <c r="V1334" s="2">
        <v>18.3</v>
      </c>
      <c r="W1334" s="2">
        <v>42</v>
      </c>
      <c r="X1334" s="2">
        <v>51.2</v>
      </c>
      <c r="Y1334" s="2">
        <v>54</v>
      </c>
      <c r="Z1334" s="2">
        <v>65.900000000000006</v>
      </c>
      <c r="AB1334" s="2">
        <v>1</v>
      </c>
      <c r="AE1334" s="2">
        <v>40</v>
      </c>
      <c r="AF1334" s="2">
        <v>12</v>
      </c>
      <c r="AG1334" s="2">
        <v>14.6</v>
      </c>
      <c r="AH1334" s="2">
        <v>12</v>
      </c>
      <c r="AI1334" s="2">
        <v>14.6</v>
      </c>
      <c r="AJ1334" s="2">
        <v>30</v>
      </c>
      <c r="AK1334" s="2">
        <v>22</v>
      </c>
      <c r="AL1334" s="2">
        <v>26.8</v>
      </c>
      <c r="AM1334" s="2">
        <v>6</v>
      </c>
      <c r="AN1334" s="2">
        <v>7.3</v>
      </c>
      <c r="AQ1334" s="2">
        <v>5</v>
      </c>
      <c r="AR1334" s="2">
        <v>6.1</v>
      </c>
      <c r="AS1334" s="2">
        <v>7</v>
      </c>
      <c r="AT1334" s="2">
        <v>8.5</v>
      </c>
      <c r="AU1334" s="2">
        <v>42</v>
      </c>
      <c r="AV1334" s="2">
        <v>51.2</v>
      </c>
      <c r="AW1334" s="2">
        <v>70</v>
      </c>
      <c r="AX1334" s="2">
        <v>85.4</v>
      </c>
      <c r="AZ1334" s="2">
        <v>1</v>
      </c>
      <c r="CA1334" s="2">
        <v>41</v>
      </c>
      <c r="CB1334" s="2">
        <v>27</v>
      </c>
      <c r="CC1334" s="2">
        <v>32.9</v>
      </c>
      <c r="CD1334" s="2">
        <v>27</v>
      </c>
      <c r="CE1334" s="2">
        <v>32.9</v>
      </c>
      <c r="CF1334" s="2">
        <v>65.900000000000006</v>
      </c>
      <c r="CG1334" s="2">
        <v>5</v>
      </c>
      <c r="CH1334" s="2">
        <v>6.1</v>
      </c>
      <c r="CI1334" s="2">
        <v>9</v>
      </c>
      <c r="CJ1334" s="2">
        <v>11</v>
      </c>
      <c r="CM1334" s="2">
        <v>22</v>
      </c>
      <c r="CN1334" s="2">
        <v>26.8</v>
      </c>
      <c r="CO1334" s="2">
        <v>5</v>
      </c>
      <c r="CP1334" s="2">
        <v>6.1</v>
      </c>
      <c r="CQ1334" s="2">
        <v>41</v>
      </c>
      <c r="CR1334" s="2">
        <v>50</v>
      </c>
      <c r="CS1334" s="2">
        <v>55</v>
      </c>
      <c r="CT1334" s="2">
        <v>67.099999999999994</v>
      </c>
      <c r="CV1334" s="2">
        <v>1</v>
      </c>
    </row>
    <row r="1335" spans="1:101" ht="12.75" customHeight="1" x14ac:dyDescent="0.2">
      <c r="A1335">
        <v>8</v>
      </c>
      <c r="B1335" s="2">
        <v>5049</v>
      </c>
      <c r="C1335" s="17">
        <v>2.5299999999999998</v>
      </c>
      <c r="D1335" s="2">
        <v>2.06</v>
      </c>
      <c r="F1335" s="15">
        <v>1.9770000000000001</v>
      </c>
      <c r="G1335" s="17">
        <v>214</v>
      </c>
      <c r="H1335" s="2">
        <v>109</v>
      </c>
      <c r="I1335" s="2">
        <v>50.7</v>
      </c>
      <c r="J1335" s="2">
        <v>109</v>
      </c>
      <c r="K1335" s="2">
        <v>50.7</v>
      </c>
      <c r="L1335" s="2">
        <v>50.9</v>
      </c>
      <c r="M1335" s="2">
        <v>44</v>
      </c>
      <c r="N1335" s="2">
        <v>20.5</v>
      </c>
      <c r="O1335" s="2">
        <v>61</v>
      </c>
      <c r="P1335" s="2">
        <v>28.4</v>
      </c>
      <c r="Q1335" s="2">
        <v>2</v>
      </c>
      <c r="R1335" s="2">
        <v>0.9</v>
      </c>
      <c r="S1335" s="2">
        <v>50</v>
      </c>
      <c r="T1335" s="2">
        <v>23.3</v>
      </c>
      <c r="U1335" s="2">
        <v>57</v>
      </c>
      <c r="V1335" s="2">
        <v>26.5</v>
      </c>
      <c r="W1335" s="2">
        <v>1</v>
      </c>
      <c r="X1335" s="2">
        <v>0.5</v>
      </c>
      <c r="Y1335" s="2">
        <v>106</v>
      </c>
      <c r="Z1335" s="2">
        <v>49.3</v>
      </c>
      <c r="AA1335" s="2">
        <v>1</v>
      </c>
      <c r="AC1335" s="2">
        <v>3</v>
      </c>
      <c r="AE1335" s="2">
        <v>214</v>
      </c>
      <c r="AF1335" s="2">
        <v>80</v>
      </c>
      <c r="AG1335" s="2">
        <v>37.4</v>
      </c>
      <c r="AH1335" s="2">
        <v>80</v>
      </c>
      <c r="AI1335" s="2">
        <v>37.4</v>
      </c>
      <c r="AJ1335" s="2">
        <v>37.4</v>
      </c>
      <c r="AK1335" s="2">
        <v>89</v>
      </c>
      <c r="AL1335" s="2">
        <v>41.6</v>
      </c>
      <c r="AM1335" s="2">
        <v>45</v>
      </c>
      <c r="AN1335" s="2">
        <v>21</v>
      </c>
      <c r="AO1335" s="2">
        <v>1</v>
      </c>
      <c r="AP1335" s="2">
        <v>0.5</v>
      </c>
      <c r="AQ1335" s="2">
        <v>54</v>
      </c>
      <c r="AR1335" s="2">
        <v>25.2</v>
      </c>
      <c r="AS1335" s="2">
        <v>25</v>
      </c>
      <c r="AT1335" s="2">
        <v>11.7</v>
      </c>
      <c r="AW1335" s="2">
        <v>134</v>
      </c>
      <c r="AX1335" s="2">
        <v>62.6</v>
      </c>
      <c r="AY1335" s="2">
        <v>1</v>
      </c>
      <c r="BA1335" s="2">
        <v>4</v>
      </c>
      <c r="CA1335" s="2">
        <v>214</v>
      </c>
      <c r="CB1335" s="2">
        <v>70</v>
      </c>
      <c r="CC1335" s="2">
        <v>32.1</v>
      </c>
      <c r="CD1335" s="2">
        <v>70</v>
      </c>
      <c r="CE1335" s="2">
        <v>32.1</v>
      </c>
      <c r="CF1335" s="2">
        <v>32.700000000000003</v>
      </c>
      <c r="CG1335" s="2">
        <v>59</v>
      </c>
      <c r="CH1335" s="2">
        <v>27.1</v>
      </c>
      <c r="CI1335" s="2">
        <v>85</v>
      </c>
      <c r="CJ1335" s="2">
        <v>39</v>
      </c>
      <c r="CK1335" s="2">
        <v>5</v>
      </c>
      <c r="CL1335" s="2">
        <v>2.2999999999999998</v>
      </c>
      <c r="CM1335" s="2">
        <v>58</v>
      </c>
      <c r="CN1335" s="2">
        <v>26.6</v>
      </c>
      <c r="CO1335" s="2">
        <v>7</v>
      </c>
      <c r="CP1335" s="2">
        <v>3.2</v>
      </c>
      <c r="CQ1335" s="2">
        <v>4</v>
      </c>
      <c r="CR1335" s="2">
        <v>1.8</v>
      </c>
      <c r="CS1335" s="2">
        <v>148</v>
      </c>
      <c r="CT1335" s="2">
        <v>67.900000000000006</v>
      </c>
      <c r="CU1335" s="2">
        <v>1</v>
      </c>
    </row>
    <row r="1336" spans="1:101" ht="12.75" customHeight="1" x14ac:dyDescent="0.2">
      <c r="A1336">
        <v>8</v>
      </c>
      <c r="B1336" s="2">
        <v>5052</v>
      </c>
      <c r="C1336" s="17">
        <v>3.13</v>
      </c>
      <c r="D1336" s="2">
        <v>2.4700000000000002</v>
      </c>
      <c r="F1336" s="15">
        <v>2.9550000000000001</v>
      </c>
      <c r="G1336" s="17">
        <v>233</v>
      </c>
      <c r="H1336" s="2">
        <v>173</v>
      </c>
      <c r="I1336" s="2">
        <v>73.900000000000006</v>
      </c>
      <c r="J1336" s="2">
        <v>173</v>
      </c>
      <c r="K1336" s="2">
        <v>73.900000000000006</v>
      </c>
      <c r="L1336" s="2">
        <v>74.2</v>
      </c>
      <c r="M1336" s="2">
        <v>19</v>
      </c>
      <c r="N1336" s="2">
        <v>8.1</v>
      </c>
      <c r="O1336" s="2">
        <v>41</v>
      </c>
      <c r="P1336" s="2">
        <v>17.5</v>
      </c>
      <c r="S1336" s="2">
        <v>61</v>
      </c>
      <c r="T1336" s="2">
        <v>26.1</v>
      </c>
      <c r="U1336" s="2">
        <v>112</v>
      </c>
      <c r="V1336" s="2">
        <v>47.9</v>
      </c>
      <c r="W1336" s="2">
        <v>1</v>
      </c>
      <c r="X1336" s="2">
        <v>0.4</v>
      </c>
      <c r="Y1336" s="2">
        <v>61</v>
      </c>
      <c r="Z1336" s="2">
        <v>26.1</v>
      </c>
      <c r="AA1336" s="2">
        <v>1</v>
      </c>
      <c r="AB1336" s="2">
        <v>1</v>
      </c>
      <c r="AC1336" s="2">
        <v>7</v>
      </c>
      <c r="AE1336" s="2">
        <v>231</v>
      </c>
      <c r="AF1336" s="2">
        <v>130</v>
      </c>
      <c r="AG1336" s="2">
        <v>56</v>
      </c>
      <c r="AH1336" s="2">
        <v>130</v>
      </c>
      <c r="AI1336" s="2">
        <v>56</v>
      </c>
      <c r="AJ1336" s="2">
        <v>56.3</v>
      </c>
      <c r="AK1336" s="2">
        <v>46</v>
      </c>
      <c r="AL1336" s="2">
        <v>19.8</v>
      </c>
      <c r="AM1336" s="2">
        <v>55</v>
      </c>
      <c r="AN1336" s="2">
        <v>23.7</v>
      </c>
      <c r="AQ1336" s="2">
        <v>102</v>
      </c>
      <c r="AR1336" s="2">
        <v>44</v>
      </c>
      <c r="AS1336" s="2">
        <v>28</v>
      </c>
      <c r="AT1336" s="2">
        <v>12.1</v>
      </c>
      <c r="AU1336" s="2">
        <v>1</v>
      </c>
      <c r="AV1336" s="2">
        <v>0.4</v>
      </c>
      <c r="AW1336" s="2">
        <v>102</v>
      </c>
      <c r="AX1336" s="2">
        <v>44</v>
      </c>
      <c r="AY1336" s="2">
        <v>2</v>
      </c>
      <c r="AZ1336" s="2">
        <v>2</v>
      </c>
      <c r="BA1336" s="2">
        <v>7</v>
      </c>
      <c r="CA1336" s="2">
        <v>229</v>
      </c>
      <c r="CB1336" s="2">
        <v>168</v>
      </c>
      <c r="CC1336" s="2">
        <v>73</v>
      </c>
      <c r="CD1336" s="2">
        <v>168</v>
      </c>
      <c r="CE1336" s="2">
        <v>73</v>
      </c>
      <c r="CF1336" s="2">
        <v>73.400000000000006</v>
      </c>
      <c r="CG1336" s="2">
        <v>12</v>
      </c>
      <c r="CH1336" s="2">
        <v>5.2</v>
      </c>
      <c r="CI1336" s="2">
        <v>49</v>
      </c>
      <c r="CJ1336" s="2">
        <v>21.3</v>
      </c>
      <c r="CM1336" s="2">
        <v>102</v>
      </c>
      <c r="CN1336" s="2">
        <v>44.3</v>
      </c>
      <c r="CO1336" s="2">
        <v>66</v>
      </c>
      <c r="CP1336" s="2">
        <v>28.7</v>
      </c>
      <c r="CQ1336" s="2">
        <v>1</v>
      </c>
      <c r="CR1336" s="2">
        <v>0.4</v>
      </c>
      <c r="CS1336" s="2">
        <v>62</v>
      </c>
      <c r="CT1336" s="2">
        <v>27</v>
      </c>
      <c r="CU1336" s="2">
        <v>3</v>
      </c>
      <c r="CV1336" s="2">
        <v>3</v>
      </c>
      <c r="CW1336" s="2">
        <v>7</v>
      </c>
    </row>
    <row r="1337" spans="1:101" ht="12.75" customHeight="1" x14ac:dyDescent="0.2">
      <c r="A1337">
        <v>8</v>
      </c>
      <c r="B1337" s="2">
        <v>5054</v>
      </c>
      <c r="C1337" s="17">
        <v>3.46</v>
      </c>
      <c r="D1337" s="2">
        <v>3.1</v>
      </c>
      <c r="F1337" s="15">
        <v>3.3819999999999997</v>
      </c>
      <c r="G1337" s="17">
        <v>260</v>
      </c>
      <c r="H1337" s="2">
        <v>221</v>
      </c>
      <c r="I1337" s="2">
        <v>84</v>
      </c>
      <c r="J1337" s="2">
        <v>221</v>
      </c>
      <c r="K1337" s="2">
        <v>84</v>
      </c>
      <c r="L1337" s="2">
        <v>85</v>
      </c>
      <c r="M1337" s="2">
        <v>18</v>
      </c>
      <c r="N1337" s="2">
        <v>6.8</v>
      </c>
      <c r="O1337" s="2">
        <v>21</v>
      </c>
      <c r="P1337" s="2">
        <v>8</v>
      </c>
      <c r="S1337" s="2">
        <v>35</v>
      </c>
      <c r="T1337" s="2">
        <v>13.3</v>
      </c>
      <c r="U1337" s="2">
        <v>186</v>
      </c>
      <c r="V1337" s="2">
        <v>70.7</v>
      </c>
      <c r="W1337" s="2">
        <v>3</v>
      </c>
      <c r="X1337" s="2">
        <v>1.1000000000000001</v>
      </c>
      <c r="Y1337" s="2">
        <v>42</v>
      </c>
      <c r="Z1337" s="2">
        <v>16</v>
      </c>
      <c r="AC1337" s="2">
        <v>4</v>
      </c>
      <c r="AE1337" s="2">
        <v>262</v>
      </c>
      <c r="AF1337" s="2">
        <v>200</v>
      </c>
      <c r="AG1337" s="2">
        <v>76</v>
      </c>
      <c r="AH1337" s="2">
        <v>200</v>
      </c>
      <c r="AI1337" s="2">
        <v>76</v>
      </c>
      <c r="AJ1337" s="2">
        <v>76.3</v>
      </c>
      <c r="AK1337" s="2">
        <v>34</v>
      </c>
      <c r="AL1337" s="2">
        <v>12.9</v>
      </c>
      <c r="AM1337" s="2">
        <v>28</v>
      </c>
      <c r="AN1337" s="2">
        <v>10.6</v>
      </c>
      <c r="AQ1337" s="2">
        <v>76</v>
      </c>
      <c r="AR1337" s="2">
        <v>28.9</v>
      </c>
      <c r="AS1337" s="2">
        <v>124</v>
      </c>
      <c r="AT1337" s="2">
        <v>47.1</v>
      </c>
      <c r="AU1337" s="2">
        <v>1</v>
      </c>
      <c r="AV1337" s="2">
        <v>0.4</v>
      </c>
      <c r="AW1337" s="2">
        <v>63</v>
      </c>
      <c r="AX1337" s="2">
        <v>24</v>
      </c>
      <c r="BA1337" s="2">
        <v>4</v>
      </c>
      <c r="CA1337" s="2">
        <v>260</v>
      </c>
      <c r="CB1337" s="2">
        <v>225</v>
      </c>
      <c r="CC1337" s="2">
        <v>85.6</v>
      </c>
      <c r="CD1337" s="2">
        <v>225</v>
      </c>
      <c r="CE1337" s="2">
        <v>85.6</v>
      </c>
      <c r="CF1337" s="2">
        <v>86.5</v>
      </c>
      <c r="CG1337" s="2">
        <v>14</v>
      </c>
      <c r="CH1337" s="2">
        <v>5.3</v>
      </c>
      <c r="CI1337" s="2">
        <v>21</v>
      </c>
      <c r="CJ1337" s="2">
        <v>8</v>
      </c>
      <c r="CM1337" s="2">
        <v>67</v>
      </c>
      <c r="CN1337" s="2">
        <v>25.5</v>
      </c>
      <c r="CO1337" s="2">
        <v>158</v>
      </c>
      <c r="CP1337" s="2">
        <v>60.1</v>
      </c>
      <c r="CQ1337" s="2">
        <v>3</v>
      </c>
      <c r="CR1337" s="2">
        <v>1.1000000000000001</v>
      </c>
      <c r="CS1337" s="2">
        <v>38</v>
      </c>
      <c r="CT1337" s="2">
        <v>14.4</v>
      </c>
      <c r="CW1337" s="2">
        <v>4</v>
      </c>
    </row>
    <row r="1338" spans="1:101" ht="12.75" customHeight="1" x14ac:dyDescent="0.2">
      <c r="A1338">
        <v>8</v>
      </c>
      <c r="B1338" s="2">
        <v>5057</v>
      </c>
      <c r="C1338" s="17">
        <v>3.7</v>
      </c>
      <c r="D1338" s="2">
        <v>3.2</v>
      </c>
      <c r="F1338" s="15">
        <v>3.5339999999999998</v>
      </c>
      <c r="G1338" s="17">
        <v>30</v>
      </c>
      <c r="H1338" s="2">
        <v>28</v>
      </c>
      <c r="I1338" s="2">
        <v>93.3</v>
      </c>
      <c r="J1338" s="2">
        <v>28</v>
      </c>
      <c r="K1338" s="2">
        <v>93.3</v>
      </c>
      <c r="L1338" s="2">
        <v>93.3</v>
      </c>
      <c r="M1338" s="2">
        <v>1</v>
      </c>
      <c r="N1338" s="2">
        <v>3.3</v>
      </c>
      <c r="O1338" s="2">
        <v>1</v>
      </c>
      <c r="P1338" s="2">
        <v>3.3</v>
      </c>
      <c r="S1338" s="2">
        <v>4</v>
      </c>
      <c r="T1338" s="2">
        <v>13.3</v>
      </c>
      <c r="U1338" s="2">
        <v>24</v>
      </c>
      <c r="V1338" s="2">
        <v>80</v>
      </c>
      <c r="Y1338" s="2">
        <v>2</v>
      </c>
      <c r="Z1338" s="2">
        <v>6.7</v>
      </c>
      <c r="AE1338" s="2">
        <v>30</v>
      </c>
      <c r="AF1338" s="2">
        <v>22</v>
      </c>
      <c r="AG1338" s="2">
        <v>73.3</v>
      </c>
      <c r="AH1338" s="2">
        <v>22</v>
      </c>
      <c r="AI1338" s="2">
        <v>73.3</v>
      </c>
      <c r="AJ1338" s="2">
        <v>73.3</v>
      </c>
      <c r="AK1338" s="2">
        <v>1</v>
      </c>
      <c r="AL1338" s="2">
        <v>3.3</v>
      </c>
      <c r="AM1338" s="2">
        <v>7</v>
      </c>
      <c r="AN1338" s="2">
        <v>23.3</v>
      </c>
      <c r="AQ1338" s="2">
        <v>7</v>
      </c>
      <c r="AR1338" s="2">
        <v>23.3</v>
      </c>
      <c r="AS1338" s="2">
        <v>15</v>
      </c>
      <c r="AT1338" s="2">
        <v>50</v>
      </c>
      <c r="AW1338" s="2">
        <v>8</v>
      </c>
      <c r="AX1338" s="2">
        <v>26.7</v>
      </c>
      <c r="CA1338" s="2">
        <v>30</v>
      </c>
      <c r="CB1338" s="2">
        <v>29</v>
      </c>
      <c r="CC1338" s="2">
        <v>96.7</v>
      </c>
      <c r="CD1338" s="2">
        <v>29</v>
      </c>
      <c r="CE1338" s="2">
        <v>96.7</v>
      </c>
      <c r="CF1338" s="2">
        <v>96.7</v>
      </c>
      <c r="CI1338" s="2">
        <v>1</v>
      </c>
      <c r="CJ1338" s="2">
        <v>3.3</v>
      </c>
      <c r="CM1338" s="2">
        <v>12</v>
      </c>
      <c r="CN1338" s="2">
        <v>40</v>
      </c>
      <c r="CO1338" s="2">
        <v>17</v>
      </c>
      <c r="CP1338" s="2">
        <v>56.7</v>
      </c>
      <c r="CS1338" s="2">
        <v>1</v>
      </c>
      <c r="CT1338" s="2">
        <v>3.3</v>
      </c>
    </row>
    <row r="1339" spans="1:101" ht="12.75" customHeight="1" x14ac:dyDescent="0.2">
      <c r="A1339">
        <v>8</v>
      </c>
      <c r="B1339" s="2">
        <v>5059</v>
      </c>
    </row>
    <row r="1340" spans="1:101" ht="12.75" customHeight="1" x14ac:dyDescent="0.2">
      <c r="A1340">
        <v>8</v>
      </c>
      <c r="B1340" s="2">
        <v>5070</v>
      </c>
      <c r="G1340" s="17">
        <v>4</v>
      </c>
      <c r="AE1340" s="2">
        <v>5</v>
      </c>
      <c r="CA1340" s="2">
        <v>4</v>
      </c>
    </row>
    <row r="1341" spans="1:101" ht="12.75" customHeight="1" x14ac:dyDescent="0.2">
      <c r="A1341">
        <v>8</v>
      </c>
      <c r="B1341" s="2">
        <v>5076</v>
      </c>
    </row>
    <row r="1342" spans="1:101" ht="12.75" customHeight="1" x14ac:dyDescent="0.2">
      <c r="A1342">
        <v>8</v>
      </c>
      <c r="B1342" s="2">
        <v>5078</v>
      </c>
      <c r="C1342" s="17">
        <v>2.48</v>
      </c>
      <c r="D1342" s="2">
        <v>1.86</v>
      </c>
      <c r="F1342" s="15">
        <v>2.1340000000000003</v>
      </c>
      <c r="G1342" s="17">
        <v>29</v>
      </c>
      <c r="H1342" s="2">
        <v>12</v>
      </c>
      <c r="I1342" s="2">
        <v>41.4</v>
      </c>
      <c r="J1342" s="2">
        <v>12</v>
      </c>
      <c r="K1342" s="2">
        <v>41.4</v>
      </c>
      <c r="L1342" s="2">
        <v>41.4</v>
      </c>
      <c r="M1342" s="2">
        <v>5</v>
      </c>
      <c r="N1342" s="2">
        <v>17.2</v>
      </c>
      <c r="O1342" s="2">
        <v>12</v>
      </c>
      <c r="P1342" s="2">
        <v>41.4</v>
      </c>
      <c r="S1342" s="2">
        <v>5</v>
      </c>
      <c r="T1342" s="2">
        <v>17.2</v>
      </c>
      <c r="U1342" s="2">
        <v>7</v>
      </c>
      <c r="V1342" s="2">
        <v>24.1</v>
      </c>
      <c r="Y1342" s="2">
        <v>17</v>
      </c>
      <c r="Z1342" s="2">
        <v>58.6</v>
      </c>
      <c r="AA1342" s="2">
        <v>3</v>
      </c>
      <c r="AB1342" s="2">
        <v>4</v>
      </c>
      <c r="AE1342" s="2">
        <v>29</v>
      </c>
      <c r="AF1342" s="2">
        <v>9</v>
      </c>
      <c r="AG1342" s="2">
        <v>31</v>
      </c>
      <c r="AH1342" s="2">
        <v>9</v>
      </c>
      <c r="AI1342" s="2">
        <v>31</v>
      </c>
      <c r="AJ1342" s="2">
        <v>31</v>
      </c>
      <c r="AK1342" s="2">
        <v>15</v>
      </c>
      <c r="AL1342" s="2">
        <v>51.7</v>
      </c>
      <c r="AM1342" s="2">
        <v>5</v>
      </c>
      <c r="AN1342" s="2">
        <v>17.2</v>
      </c>
      <c r="AQ1342" s="2">
        <v>7</v>
      </c>
      <c r="AR1342" s="2">
        <v>24.1</v>
      </c>
      <c r="AS1342" s="2">
        <v>2</v>
      </c>
      <c r="AT1342" s="2">
        <v>6.9</v>
      </c>
      <c r="AW1342" s="2">
        <v>20</v>
      </c>
      <c r="AX1342" s="2">
        <v>69</v>
      </c>
      <c r="AY1342" s="2">
        <v>3</v>
      </c>
      <c r="AZ1342" s="2">
        <v>4</v>
      </c>
      <c r="CA1342" s="2">
        <v>28</v>
      </c>
      <c r="CB1342" s="2">
        <v>10</v>
      </c>
      <c r="CC1342" s="2">
        <v>34.5</v>
      </c>
      <c r="CD1342" s="2">
        <v>10</v>
      </c>
      <c r="CE1342" s="2">
        <v>34.5</v>
      </c>
      <c r="CF1342" s="2">
        <v>35.700000000000003</v>
      </c>
      <c r="CG1342" s="2">
        <v>7</v>
      </c>
      <c r="CH1342" s="2">
        <v>24.1</v>
      </c>
      <c r="CI1342" s="2">
        <v>11</v>
      </c>
      <c r="CJ1342" s="2">
        <v>37.9</v>
      </c>
      <c r="CM1342" s="2">
        <v>7</v>
      </c>
      <c r="CN1342" s="2">
        <v>24.1</v>
      </c>
      <c r="CO1342" s="2">
        <v>3</v>
      </c>
      <c r="CP1342" s="2">
        <v>10.3</v>
      </c>
      <c r="CQ1342" s="2">
        <v>1</v>
      </c>
      <c r="CR1342" s="2">
        <v>3.4</v>
      </c>
      <c r="CS1342" s="2">
        <v>19</v>
      </c>
      <c r="CT1342" s="2">
        <v>65.5</v>
      </c>
      <c r="CU1342" s="2">
        <v>3</v>
      </c>
      <c r="CV1342" s="2">
        <v>4</v>
      </c>
    </row>
    <row r="1343" spans="1:101" ht="12.75" customHeight="1" x14ac:dyDescent="0.2">
      <c r="A1343">
        <v>8</v>
      </c>
      <c r="B1343" s="2">
        <v>5089</v>
      </c>
      <c r="C1343" s="17">
        <v>2.95</v>
      </c>
      <c r="D1343" s="2">
        <v>2.5499999999999998</v>
      </c>
      <c r="F1343" s="15">
        <v>2.4529999999999998</v>
      </c>
      <c r="G1343" s="17">
        <v>124</v>
      </c>
      <c r="H1343" s="2">
        <v>85</v>
      </c>
      <c r="I1343" s="2">
        <v>68.5</v>
      </c>
      <c r="J1343" s="2">
        <v>85</v>
      </c>
      <c r="K1343" s="2">
        <v>68.5</v>
      </c>
      <c r="L1343" s="2">
        <v>68.5</v>
      </c>
      <c r="M1343" s="2">
        <v>16</v>
      </c>
      <c r="N1343" s="2">
        <v>12.9</v>
      </c>
      <c r="O1343" s="2">
        <v>23</v>
      </c>
      <c r="P1343" s="2">
        <v>18.5</v>
      </c>
      <c r="S1343" s="2">
        <v>36</v>
      </c>
      <c r="T1343" s="2">
        <v>29</v>
      </c>
      <c r="U1343" s="2">
        <v>49</v>
      </c>
      <c r="V1343" s="2">
        <v>39.5</v>
      </c>
      <c r="Y1343" s="2">
        <v>39</v>
      </c>
      <c r="Z1343" s="2">
        <v>31.5</v>
      </c>
      <c r="AC1343" s="2">
        <v>2</v>
      </c>
      <c r="AE1343" s="2">
        <v>123</v>
      </c>
      <c r="AF1343" s="2">
        <v>79</v>
      </c>
      <c r="AG1343" s="2">
        <v>64.2</v>
      </c>
      <c r="AH1343" s="2">
        <v>79</v>
      </c>
      <c r="AI1343" s="2">
        <v>64.2</v>
      </c>
      <c r="AJ1343" s="2">
        <v>64.2</v>
      </c>
      <c r="AK1343" s="2">
        <v>35</v>
      </c>
      <c r="AL1343" s="2">
        <v>28.5</v>
      </c>
      <c r="AM1343" s="2">
        <v>9</v>
      </c>
      <c r="AN1343" s="2">
        <v>7.3</v>
      </c>
      <c r="AQ1343" s="2">
        <v>55</v>
      </c>
      <c r="AR1343" s="2">
        <v>44.7</v>
      </c>
      <c r="AS1343" s="2">
        <v>24</v>
      </c>
      <c r="AT1343" s="2">
        <v>19.5</v>
      </c>
      <c r="AW1343" s="2">
        <v>44</v>
      </c>
      <c r="AX1343" s="2">
        <v>35.799999999999997</v>
      </c>
      <c r="AZ1343" s="2">
        <v>1</v>
      </c>
      <c r="BA1343" s="2">
        <v>2</v>
      </c>
      <c r="CA1343" s="2">
        <v>123</v>
      </c>
      <c r="CB1343" s="2">
        <v>66</v>
      </c>
      <c r="CC1343" s="2">
        <v>53.7</v>
      </c>
      <c r="CD1343" s="2">
        <v>66</v>
      </c>
      <c r="CE1343" s="2">
        <v>53.7</v>
      </c>
      <c r="CF1343" s="2">
        <v>53.7</v>
      </c>
      <c r="CG1343" s="2">
        <v>16</v>
      </c>
      <c r="CH1343" s="2">
        <v>13</v>
      </c>
      <c r="CI1343" s="2">
        <v>41</v>
      </c>
      <c r="CJ1343" s="2">
        <v>33.299999999999997</v>
      </c>
      <c r="CK1343" s="2">
        <v>1</v>
      </c>
      <c r="CL1343" s="2">
        <v>0.8</v>
      </c>
      <c r="CM1343" s="2">
        <v>56</v>
      </c>
      <c r="CN1343" s="2">
        <v>45.5</v>
      </c>
      <c r="CO1343" s="2">
        <v>9</v>
      </c>
      <c r="CP1343" s="2">
        <v>7.3</v>
      </c>
      <c r="CS1343" s="2">
        <v>57</v>
      </c>
      <c r="CT1343" s="2">
        <v>46.3</v>
      </c>
      <c r="CV1343" s="2">
        <v>1</v>
      </c>
      <c r="CW1343" s="2">
        <v>2</v>
      </c>
    </row>
    <row r="1344" spans="1:101" ht="12.75" customHeight="1" x14ac:dyDescent="0.2">
      <c r="A1344">
        <v>8</v>
      </c>
      <c r="B1344" s="2">
        <v>5099</v>
      </c>
      <c r="C1344" s="17">
        <v>3.14</v>
      </c>
      <c r="D1344" s="2">
        <v>2.74</v>
      </c>
      <c r="F1344" s="15">
        <v>2.8530000000000002</v>
      </c>
      <c r="G1344" s="17">
        <v>638</v>
      </c>
      <c r="H1344" s="2">
        <v>489</v>
      </c>
      <c r="I1344" s="2">
        <v>76.5</v>
      </c>
      <c r="J1344" s="2">
        <v>489</v>
      </c>
      <c r="K1344" s="2">
        <v>76.5</v>
      </c>
      <c r="L1344" s="2">
        <v>76.599999999999994</v>
      </c>
      <c r="M1344" s="2">
        <v>62</v>
      </c>
      <c r="N1344" s="2">
        <v>9.6999999999999993</v>
      </c>
      <c r="O1344" s="2">
        <v>87</v>
      </c>
      <c r="P1344" s="2">
        <v>13.6</v>
      </c>
      <c r="Q1344" s="2">
        <v>8</v>
      </c>
      <c r="R1344" s="2">
        <v>1.3</v>
      </c>
      <c r="S1344" s="2">
        <v>153</v>
      </c>
      <c r="T1344" s="2">
        <v>23.9</v>
      </c>
      <c r="U1344" s="2">
        <v>328</v>
      </c>
      <c r="V1344" s="2">
        <v>51.3</v>
      </c>
      <c r="W1344" s="2">
        <v>1</v>
      </c>
      <c r="X1344" s="2">
        <v>0.2</v>
      </c>
      <c r="Y1344" s="2">
        <v>150</v>
      </c>
      <c r="Z1344" s="2">
        <v>23.5</v>
      </c>
      <c r="AA1344" s="2">
        <v>1</v>
      </c>
      <c r="AB1344" s="2">
        <v>3</v>
      </c>
      <c r="AE1344" s="2">
        <v>630</v>
      </c>
      <c r="AF1344" s="2">
        <v>409</v>
      </c>
      <c r="AG1344" s="2">
        <v>64.7</v>
      </c>
      <c r="AH1344" s="2">
        <v>409</v>
      </c>
      <c r="AI1344" s="2">
        <v>64.7</v>
      </c>
      <c r="AJ1344" s="2">
        <v>64.900000000000006</v>
      </c>
      <c r="AK1344" s="2">
        <v>122</v>
      </c>
      <c r="AL1344" s="2">
        <v>19.3</v>
      </c>
      <c r="AM1344" s="2">
        <v>99</v>
      </c>
      <c r="AN1344" s="2">
        <v>15.7</v>
      </c>
      <c r="AO1344" s="2">
        <v>2</v>
      </c>
      <c r="AP1344" s="2">
        <v>0.3</v>
      </c>
      <c r="AQ1344" s="2">
        <v>216</v>
      </c>
      <c r="AR1344" s="2">
        <v>34.200000000000003</v>
      </c>
      <c r="AS1344" s="2">
        <v>191</v>
      </c>
      <c r="AT1344" s="2">
        <v>30.2</v>
      </c>
      <c r="AU1344" s="2">
        <v>2</v>
      </c>
      <c r="AV1344" s="2">
        <v>0.3</v>
      </c>
      <c r="AW1344" s="2">
        <v>223</v>
      </c>
      <c r="AX1344" s="2">
        <v>35.299999999999997</v>
      </c>
      <c r="AY1344" s="2">
        <v>8</v>
      </c>
      <c r="AZ1344" s="2">
        <v>3</v>
      </c>
      <c r="CA1344" s="2">
        <v>635</v>
      </c>
      <c r="CB1344" s="2">
        <v>460</v>
      </c>
      <c r="CC1344" s="2">
        <v>72.099999999999994</v>
      </c>
      <c r="CD1344" s="2">
        <v>460</v>
      </c>
      <c r="CE1344" s="2">
        <v>72.099999999999994</v>
      </c>
      <c r="CF1344" s="2">
        <v>72.400000000000006</v>
      </c>
      <c r="CG1344" s="2">
        <v>48</v>
      </c>
      <c r="CH1344" s="2">
        <v>7.5</v>
      </c>
      <c r="CI1344" s="2">
        <v>127</v>
      </c>
      <c r="CJ1344" s="2">
        <v>19.899999999999999</v>
      </c>
      <c r="CK1344" s="2">
        <v>10</v>
      </c>
      <c r="CL1344" s="2">
        <v>1.6</v>
      </c>
      <c r="CM1344" s="2">
        <v>283</v>
      </c>
      <c r="CN1344" s="2">
        <v>44.4</v>
      </c>
      <c r="CO1344" s="2">
        <v>167</v>
      </c>
      <c r="CP1344" s="2">
        <v>26.2</v>
      </c>
      <c r="CQ1344" s="2">
        <v>3</v>
      </c>
      <c r="CR1344" s="2">
        <v>0.5</v>
      </c>
      <c r="CS1344" s="2">
        <v>178</v>
      </c>
      <c r="CT1344" s="2">
        <v>27.9</v>
      </c>
      <c r="CU1344" s="2">
        <v>2</v>
      </c>
      <c r="CV1344" s="2">
        <v>3</v>
      </c>
    </row>
    <row r="1345" spans="1:101" ht="12.75" customHeight="1" x14ac:dyDescent="0.2">
      <c r="A1345">
        <v>8</v>
      </c>
      <c r="B1345" s="2">
        <v>5104</v>
      </c>
      <c r="G1345" s="17">
        <v>1</v>
      </c>
      <c r="AE1345" s="2">
        <v>1</v>
      </c>
      <c r="CA1345" s="2">
        <v>1</v>
      </c>
    </row>
    <row r="1346" spans="1:101" ht="12.75" customHeight="1" x14ac:dyDescent="0.2">
      <c r="A1346">
        <v>8</v>
      </c>
      <c r="B1346" s="2">
        <v>5108</v>
      </c>
      <c r="C1346" s="17">
        <v>2.5</v>
      </c>
      <c r="D1346" s="2">
        <v>1.3</v>
      </c>
      <c r="F1346" s="15">
        <v>2.4</v>
      </c>
      <c r="G1346" s="17">
        <v>10</v>
      </c>
      <c r="H1346" s="2">
        <v>4</v>
      </c>
      <c r="I1346" s="2">
        <v>40</v>
      </c>
      <c r="J1346" s="2">
        <v>4</v>
      </c>
      <c r="K1346" s="2">
        <v>40</v>
      </c>
      <c r="L1346" s="2">
        <v>40</v>
      </c>
      <c r="M1346" s="2">
        <v>1</v>
      </c>
      <c r="N1346" s="2">
        <v>10</v>
      </c>
      <c r="O1346" s="2">
        <v>5</v>
      </c>
      <c r="P1346" s="2">
        <v>50</v>
      </c>
      <c r="S1346" s="2">
        <v>2</v>
      </c>
      <c r="T1346" s="2">
        <v>20</v>
      </c>
      <c r="U1346" s="2">
        <v>2</v>
      </c>
      <c r="V1346" s="2">
        <v>20</v>
      </c>
      <c r="Y1346" s="2">
        <v>6</v>
      </c>
      <c r="Z1346" s="2">
        <v>60</v>
      </c>
      <c r="AE1346" s="2">
        <v>10</v>
      </c>
      <c r="AK1346" s="2">
        <v>7</v>
      </c>
      <c r="AL1346" s="2">
        <v>70</v>
      </c>
      <c r="AM1346" s="2">
        <v>3</v>
      </c>
      <c r="AN1346" s="2">
        <v>30</v>
      </c>
      <c r="AW1346" s="2">
        <v>10</v>
      </c>
      <c r="AX1346" s="2">
        <v>100</v>
      </c>
      <c r="CA1346" s="2">
        <v>10</v>
      </c>
      <c r="CB1346" s="2">
        <v>5</v>
      </c>
      <c r="CC1346" s="2">
        <v>50</v>
      </c>
      <c r="CD1346" s="2">
        <v>5</v>
      </c>
      <c r="CE1346" s="2">
        <v>50</v>
      </c>
      <c r="CF1346" s="2">
        <v>50</v>
      </c>
      <c r="CG1346" s="2">
        <v>1</v>
      </c>
      <c r="CH1346" s="2">
        <v>10</v>
      </c>
      <c r="CI1346" s="2">
        <v>4</v>
      </c>
      <c r="CJ1346" s="2">
        <v>40</v>
      </c>
      <c r="CM1346" s="2">
        <v>5</v>
      </c>
      <c r="CN1346" s="2">
        <v>50</v>
      </c>
      <c r="CS1346" s="2">
        <v>5</v>
      </c>
      <c r="CT1346" s="2">
        <v>50</v>
      </c>
    </row>
    <row r="1347" spans="1:101" ht="12.75" customHeight="1" x14ac:dyDescent="0.2">
      <c r="A1347">
        <v>8</v>
      </c>
      <c r="B1347" s="2">
        <v>5109</v>
      </c>
    </row>
    <row r="1348" spans="1:101" ht="12.75" customHeight="1" x14ac:dyDescent="0.2">
      <c r="A1348">
        <v>8</v>
      </c>
      <c r="B1348" s="2">
        <v>5110</v>
      </c>
    </row>
    <row r="1349" spans="1:101" ht="12.75" customHeight="1" x14ac:dyDescent="0.2">
      <c r="A1349">
        <v>8</v>
      </c>
      <c r="B1349" s="2">
        <v>5112</v>
      </c>
      <c r="G1349" s="17">
        <v>3</v>
      </c>
      <c r="AE1349" s="2">
        <v>3</v>
      </c>
      <c r="CA1349" s="2">
        <v>2</v>
      </c>
    </row>
    <row r="1350" spans="1:101" ht="12.75" customHeight="1" x14ac:dyDescent="0.2">
      <c r="A1350">
        <v>8</v>
      </c>
      <c r="B1350" s="2">
        <v>5118</v>
      </c>
      <c r="G1350" s="17">
        <v>7</v>
      </c>
      <c r="AE1350" s="2">
        <v>7</v>
      </c>
      <c r="CA1350" s="2">
        <v>7</v>
      </c>
    </row>
    <row r="1351" spans="1:101" ht="12.75" customHeight="1" x14ac:dyDescent="0.2">
      <c r="A1351">
        <v>8</v>
      </c>
      <c r="B1351" s="2">
        <v>5131</v>
      </c>
      <c r="C1351" s="17">
        <v>3.06</v>
      </c>
      <c r="D1351" s="2">
        <v>2.46</v>
      </c>
      <c r="F1351" s="15">
        <v>2.6430000000000002</v>
      </c>
      <c r="G1351" s="17">
        <v>113</v>
      </c>
      <c r="H1351" s="2">
        <v>83</v>
      </c>
      <c r="I1351" s="2">
        <v>73.5</v>
      </c>
      <c r="J1351" s="2">
        <v>83</v>
      </c>
      <c r="K1351" s="2">
        <v>73.5</v>
      </c>
      <c r="L1351" s="2">
        <v>73.5</v>
      </c>
      <c r="M1351" s="2">
        <v>11</v>
      </c>
      <c r="N1351" s="2">
        <v>9.6999999999999993</v>
      </c>
      <c r="O1351" s="2">
        <v>19</v>
      </c>
      <c r="P1351" s="2">
        <v>16.8</v>
      </c>
      <c r="Q1351" s="2">
        <v>3</v>
      </c>
      <c r="R1351" s="2">
        <v>2.7</v>
      </c>
      <c r="S1351" s="2">
        <v>23</v>
      </c>
      <c r="T1351" s="2">
        <v>20.399999999999999</v>
      </c>
      <c r="U1351" s="2">
        <v>57</v>
      </c>
      <c r="V1351" s="2">
        <v>50.4</v>
      </c>
      <c r="Y1351" s="2">
        <v>30</v>
      </c>
      <c r="Z1351" s="2">
        <v>26.5</v>
      </c>
      <c r="AC1351" s="2">
        <v>2</v>
      </c>
      <c r="AE1351" s="2">
        <v>113</v>
      </c>
      <c r="AF1351" s="2">
        <v>61</v>
      </c>
      <c r="AG1351" s="2">
        <v>54</v>
      </c>
      <c r="AH1351" s="2">
        <v>61</v>
      </c>
      <c r="AI1351" s="2">
        <v>54</v>
      </c>
      <c r="AJ1351" s="2">
        <v>54</v>
      </c>
      <c r="AK1351" s="2">
        <v>32</v>
      </c>
      <c r="AL1351" s="2">
        <v>28.3</v>
      </c>
      <c r="AM1351" s="2">
        <v>20</v>
      </c>
      <c r="AN1351" s="2">
        <v>17.7</v>
      </c>
      <c r="AO1351" s="2">
        <v>1</v>
      </c>
      <c r="AP1351" s="2">
        <v>0.9</v>
      </c>
      <c r="AQ1351" s="2">
        <v>34</v>
      </c>
      <c r="AR1351" s="2">
        <v>30.1</v>
      </c>
      <c r="AS1351" s="2">
        <v>26</v>
      </c>
      <c r="AT1351" s="2">
        <v>23</v>
      </c>
      <c r="AW1351" s="2">
        <v>52</v>
      </c>
      <c r="AX1351" s="2">
        <v>46</v>
      </c>
      <c r="BA1351" s="2">
        <v>2</v>
      </c>
      <c r="CA1351" s="2">
        <v>113</v>
      </c>
      <c r="CB1351" s="2">
        <v>80</v>
      </c>
      <c r="CC1351" s="2">
        <v>70.8</v>
      </c>
      <c r="CD1351" s="2">
        <v>80</v>
      </c>
      <c r="CE1351" s="2">
        <v>70.8</v>
      </c>
      <c r="CF1351" s="2">
        <v>70.8</v>
      </c>
      <c r="CG1351" s="2">
        <v>13</v>
      </c>
      <c r="CH1351" s="2">
        <v>11.5</v>
      </c>
      <c r="CI1351" s="2">
        <v>20</v>
      </c>
      <c r="CJ1351" s="2">
        <v>17.7</v>
      </c>
      <c r="CK1351" s="2">
        <v>6</v>
      </c>
      <c r="CL1351" s="2">
        <v>5.3</v>
      </c>
      <c r="CM1351" s="2">
        <v>50</v>
      </c>
      <c r="CN1351" s="2">
        <v>44.2</v>
      </c>
      <c r="CO1351" s="2">
        <v>24</v>
      </c>
      <c r="CP1351" s="2">
        <v>21.2</v>
      </c>
      <c r="CS1351" s="2">
        <v>33</v>
      </c>
      <c r="CT1351" s="2">
        <v>29.2</v>
      </c>
      <c r="CW1351" s="2">
        <v>2</v>
      </c>
    </row>
    <row r="1352" spans="1:101" ht="12.75" customHeight="1" x14ac:dyDescent="0.2">
      <c r="A1352">
        <v>8</v>
      </c>
      <c r="B1352" s="2">
        <v>5133</v>
      </c>
      <c r="C1352" s="17">
        <v>2.89</v>
      </c>
      <c r="D1352" s="2">
        <v>2.88</v>
      </c>
      <c r="F1352" s="15">
        <v>2.9160000000000004</v>
      </c>
      <c r="G1352" s="17">
        <v>153</v>
      </c>
      <c r="H1352" s="2">
        <v>103</v>
      </c>
      <c r="I1352" s="2">
        <v>67.3</v>
      </c>
      <c r="J1352" s="2">
        <v>103</v>
      </c>
      <c r="K1352" s="2">
        <v>67.3</v>
      </c>
      <c r="L1352" s="2">
        <v>67.3</v>
      </c>
      <c r="M1352" s="2">
        <v>16</v>
      </c>
      <c r="N1352" s="2">
        <v>10.5</v>
      </c>
      <c r="O1352" s="2">
        <v>34</v>
      </c>
      <c r="P1352" s="2">
        <v>22.2</v>
      </c>
      <c r="Q1352" s="2">
        <v>2</v>
      </c>
      <c r="R1352" s="2">
        <v>1.3</v>
      </c>
      <c r="S1352" s="2">
        <v>46</v>
      </c>
      <c r="T1352" s="2">
        <v>30.1</v>
      </c>
      <c r="U1352" s="2">
        <v>55</v>
      </c>
      <c r="V1352" s="2">
        <v>35.9</v>
      </c>
      <c r="Y1352" s="2">
        <v>50</v>
      </c>
      <c r="Z1352" s="2">
        <v>32.700000000000003</v>
      </c>
      <c r="AB1352" s="2">
        <v>1</v>
      </c>
      <c r="AE1352" s="2">
        <v>152</v>
      </c>
      <c r="AF1352" s="2">
        <v>106</v>
      </c>
      <c r="AG1352" s="2">
        <v>69.7</v>
      </c>
      <c r="AH1352" s="2">
        <v>106</v>
      </c>
      <c r="AI1352" s="2">
        <v>69.7</v>
      </c>
      <c r="AJ1352" s="2">
        <v>69.7</v>
      </c>
      <c r="AK1352" s="2">
        <v>25</v>
      </c>
      <c r="AL1352" s="2">
        <v>16.399999999999999</v>
      </c>
      <c r="AM1352" s="2">
        <v>21</v>
      </c>
      <c r="AN1352" s="2">
        <v>13.8</v>
      </c>
      <c r="AO1352" s="2">
        <v>3</v>
      </c>
      <c r="AP1352" s="2">
        <v>2</v>
      </c>
      <c r="AQ1352" s="2">
        <v>42</v>
      </c>
      <c r="AR1352" s="2">
        <v>27.6</v>
      </c>
      <c r="AS1352" s="2">
        <v>61</v>
      </c>
      <c r="AT1352" s="2">
        <v>40.1</v>
      </c>
      <c r="AW1352" s="2">
        <v>46</v>
      </c>
      <c r="AX1352" s="2">
        <v>30.3</v>
      </c>
      <c r="AY1352" s="2">
        <v>1</v>
      </c>
      <c r="AZ1352" s="2">
        <v>1</v>
      </c>
      <c r="CA1352" s="2">
        <v>153</v>
      </c>
      <c r="CB1352" s="2">
        <v>117</v>
      </c>
      <c r="CC1352" s="2">
        <v>76.5</v>
      </c>
      <c r="CD1352" s="2">
        <v>117</v>
      </c>
      <c r="CE1352" s="2">
        <v>76.5</v>
      </c>
      <c r="CF1352" s="2">
        <v>76.5</v>
      </c>
      <c r="CG1352" s="2">
        <v>8</v>
      </c>
      <c r="CH1352" s="2">
        <v>5.2</v>
      </c>
      <c r="CI1352" s="2">
        <v>28</v>
      </c>
      <c r="CJ1352" s="2">
        <v>18.3</v>
      </c>
      <c r="CK1352" s="2">
        <v>4</v>
      </c>
      <c r="CL1352" s="2">
        <v>2.6</v>
      </c>
      <c r="CM1352" s="2">
        <v>70</v>
      </c>
      <c r="CN1352" s="2">
        <v>45.8</v>
      </c>
      <c r="CO1352" s="2">
        <v>43</v>
      </c>
      <c r="CP1352" s="2">
        <v>28.1</v>
      </c>
      <c r="CS1352" s="2">
        <v>36</v>
      </c>
      <c r="CT1352" s="2">
        <v>23.5</v>
      </c>
      <c r="CV1352" s="2">
        <v>1</v>
      </c>
    </row>
    <row r="1353" spans="1:101" ht="12.75" customHeight="1" x14ac:dyDescent="0.2">
      <c r="A1353">
        <v>8</v>
      </c>
      <c r="B1353" s="2">
        <v>5135</v>
      </c>
      <c r="C1353" s="17">
        <v>3.37</v>
      </c>
      <c r="D1353" s="2">
        <v>2.97</v>
      </c>
      <c r="F1353" s="15">
        <v>3.2910000000000004</v>
      </c>
      <c r="G1353" s="17">
        <v>183</v>
      </c>
      <c r="H1353" s="2">
        <v>162</v>
      </c>
      <c r="I1353" s="2">
        <v>87.1</v>
      </c>
      <c r="J1353" s="2">
        <v>162</v>
      </c>
      <c r="K1353" s="2">
        <v>87.1</v>
      </c>
      <c r="L1353" s="2">
        <v>88.5</v>
      </c>
      <c r="M1353" s="2">
        <v>8</v>
      </c>
      <c r="N1353" s="2">
        <v>4.3</v>
      </c>
      <c r="O1353" s="2">
        <v>13</v>
      </c>
      <c r="P1353" s="2">
        <v>7</v>
      </c>
      <c r="Q1353" s="2">
        <v>6</v>
      </c>
      <c r="R1353" s="2">
        <v>3.2</v>
      </c>
      <c r="S1353" s="2">
        <v>31</v>
      </c>
      <c r="T1353" s="2">
        <v>16.7</v>
      </c>
      <c r="U1353" s="2">
        <v>125</v>
      </c>
      <c r="V1353" s="2">
        <v>67.2</v>
      </c>
      <c r="W1353" s="2">
        <v>3</v>
      </c>
      <c r="X1353" s="2">
        <v>1.6</v>
      </c>
      <c r="Y1353" s="2">
        <v>24</v>
      </c>
      <c r="Z1353" s="2">
        <v>12.9</v>
      </c>
      <c r="AC1353" s="2">
        <v>1</v>
      </c>
      <c r="AE1353" s="2">
        <v>184</v>
      </c>
      <c r="AF1353" s="2">
        <v>136</v>
      </c>
      <c r="AG1353" s="2">
        <v>73.099999999999994</v>
      </c>
      <c r="AH1353" s="2">
        <v>136</v>
      </c>
      <c r="AI1353" s="2">
        <v>73.099999999999994</v>
      </c>
      <c r="AJ1353" s="2">
        <v>73.900000000000006</v>
      </c>
      <c r="AK1353" s="2">
        <v>25</v>
      </c>
      <c r="AL1353" s="2">
        <v>13.4</v>
      </c>
      <c r="AM1353" s="2">
        <v>23</v>
      </c>
      <c r="AN1353" s="2">
        <v>12.4</v>
      </c>
      <c r="AO1353" s="2">
        <v>2</v>
      </c>
      <c r="AP1353" s="2">
        <v>1.1000000000000001</v>
      </c>
      <c r="AQ1353" s="2">
        <v>54</v>
      </c>
      <c r="AR1353" s="2">
        <v>29</v>
      </c>
      <c r="AS1353" s="2">
        <v>80</v>
      </c>
      <c r="AT1353" s="2">
        <v>43</v>
      </c>
      <c r="AU1353" s="2">
        <v>2</v>
      </c>
      <c r="AV1353" s="2">
        <v>1.1000000000000001</v>
      </c>
      <c r="AW1353" s="2">
        <v>50</v>
      </c>
      <c r="AX1353" s="2">
        <v>26.9</v>
      </c>
      <c r="BA1353" s="2">
        <v>1</v>
      </c>
      <c r="CA1353" s="2">
        <v>181</v>
      </c>
      <c r="CB1353" s="2">
        <v>169</v>
      </c>
      <c r="CC1353" s="2">
        <v>91.4</v>
      </c>
      <c r="CD1353" s="2">
        <v>169</v>
      </c>
      <c r="CE1353" s="2">
        <v>91.4</v>
      </c>
      <c r="CF1353" s="2">
        <v>93.4</v>
      </c>
      <c r="CG1353" s="2">
        <v>2</v>
      </c>
      <c r="CH1353" s="2">
        <v>1.1000000000000001</v>
      </c>
      <c r="CI1353" s="2">
        <v>10</v>
      </c>
      <c r="CJ1353" s="2">
        <v>5.4</v>
      </c>
      <c r="CK1353" s="2">
        <v>8</v>
      </c>
      <c r="CL1353" s="2">
        <v>4.3</v>
      </c>
      <c r="CM1353" s="2">
        <v>57</v>
      </c>
      <c r="CN1353" s="2">
        <v>30.8</v>
      </c>
      <c r="CO1353" s="2">
        <v>104</v>
      </c>
      <c r="CP1353" s="2">
        <v>56.2</v>
      </c>
      <c r="CQ1353" s="2">
        <v>4</v>
      </c>
      <c r="CR1353" s="2">
        <v>2.2000000000000002</v>
      </c>
      <c r="CS1353" s="2">
        <v>16</v>
      </c>
      <c r="CT1353" s="2">
        <v>8.6</v>
      </c>
      <c r="CV1353" s="2">
        <v>1</v>
      </c>
      <c r="CW1353" s="2">
        <v>1</v>
      </c>
    </row>
    <row r="1354" spans="1:101" ht="12.75" customHeight="1" x14ac:dyDescent="0.2">
      <c r="A1354">
        <v>8</v>
      </c>
      <c r="B1354" s="2">
        <v>5138</v>
      </c>
      <c r="C1354" s="17">
        <v>3.02</v>
      </c>
      <c r="D1354" s="2">
        <v>2.74</v>
      </c>
      <c r="F1354" s="15">
        <v>2.6289999999999996</v>
      </c>
      <c r="G1354" s="17">
        <v>43</v>
      </c>
      <c r="H1354" s="2">
        <v>31</v>
      </c>
      <c r="I1354" s="2">
        <v>72.099999999999994</v>
      </c>
      <c r="J1354" s="2">
        <v>31</v>
      </c>
      <c r="K1354" s="2">
        <v>72.099999999999994</v>
      </c>
      <c r="L1354" s="2">
        <v>72.099999999999994</v>
      </c>
      <c r="M1354" s="2">
        <v>4</v>
      </c>
      <c r="N1354" s="2">
        <v>9.3000000000000007</v>
      </c>
      <c r="O1354" s="2">
        <v>8</v>
      </c>
      <c r="P1354" s="2">
        <v>18.600000000000001</v>
      </c>
      <c r="S1354" s="2">
        <v>14</v>
      </c>
      <c r="T1354" s="2">
        <v>32.6</v>
      </c>
      <c r="U1354" s="2">
        <v>17</v>
      </c>
      <c r="V1354" s="2">
        <v>39.5</v>
      </c>
      <c r="Y1354" s="2">
        <v>12</v>
      </c>
      <c r="Z1354" s="2">
        <v>27.9</v>
      </c>
      <c r="AE1354" s="2">
        <v>43</v>
      </c>
      <c r="AF1354" s="2">
        <v>25</v>
      </c>
      <c r="AG1354" s="2">
        <v>58.1</v>
      </c>
      <c r="AH1354" s="2">
        <v>25</v>
      </c>
      <c r="AI1354" s="2">
        <v>58.1</v>
      </c>
      <c r="AJ1354" s="2">
        <v>58.1</v>
      </c>
      <c r="AK1354" s="2">
        <v>7</v>
      </c>
      <c r="AL1354" s="2">
        <v>16.3</v>
      </c>
      <c r="AM1354" s="2">
        <v>11</v>
      </c>
      <c r="AN1354" s="2">
        <v>25.6</v>
      </c>
      <c r="AQ1354" s="2">
        <v>11</v>
      </c>
      <c r="AR1354" s="2">
        <v>25.6</v>
      </c>
      <c r="AS1354" s="2">
        <v>14</v>
      </c>
      <c r="AT1354" s="2">
        <v>32.6</v>
      </c>
      <c r="AW1354" s="2">
        <v>18</v>
      </c>
      <c r="AX1354" s="2">
        <v>41.9</v>
      </c>
      <c r="CA1354" s="2">
        <v>43</v>
      </c>
      <c r="CB1354" s="2">
        <v>26</v>
      </c>
      <c r="CC1354" s="2">
        <v>60.5</v>
      </c>
      <c r="CD1354" s="2">
        <v>26</v>
      </c>
      <c r="CE1354" s="2">
        <v>60.5</v>
      </c>
      <c r="CF1354" s="2">
        <v>60.5</v>
      </c>
      <c r="CG1354" s="2">
        <v>5</v>
      </c>
      <c r="CH1354" s="2">
        <v>11.6</v>
      </c>
      <c r="CI1354" s="2">
        <v>12</v>
      </c>
      <c r="CJ1354" s="2">
        <v>27.9</v>
      </c>
      <c r="CM1354" s="2">
        <v>20</v>
      </c>
      <c r="CN1354" s="2">
        <v>46.5</v>
      </c>
      <c r="CO1354" s="2">
        <v>6</v>
      </c>
      <c r="CP1354" s="2">
        <v>14</v>
      </c>
      <c r="CS1354" s="2">
        <v>17</v>
      </c>
      <c r="CT1354" s="2">
        <v>39.5</v>
      </c>
    </row>
    <row r="1355" spans="1:101" ht="12.75" customHeight="1" x14ac:dyDescent="0.2">
      <c r="A1355">
        <v>8</v>
      </c>
      <c r="B1355" s="2">
        <v>5142</v>
      </c>
      <c r="C1355" s="17">
        <v>3.17</v>
      </c>
      <c r="D1355" s="2">
        <v>2.87</v>
      </c>
      <c r="F1355" s="15">
        <v>2.9980000000000002</v>
      </c>
      <c r="G1355" s="17">
        <v>263</v>
      </c>
      <c r="H1355" s="2">
        <v>198</v>
      </c>
      <c r="I1355" s="2">
        <v>75.3</v>
      </c>
      <c r="J1355" s="2">
        <v>198</v>
      </c>
      <c r="K1355" s="2">
        <v>75.3</v>
      </c>
      <c r="L1355" s="2">
        <v>75.3</v>
      </c>
      <c r="M1355" s="2">
        <v>24</v>
      </c>
      <c r="N1355" s="2">
        <v>9.1</v>
      </c>
      <c r="O1355" s="2">
        <v>41</v>
      </c>
      <c r="P1355" s="2">
        <v>15.6</v>
      </c>
      <c r="S1355" s="2">
        <v>63</v>
      </c>
      <c r="T1355" s="2">
        <v>24</v>
      </c>
      <c r="U1355" s="2">
        <v>135</v>
      </c>
      <c r="V1355" s="2">
        <v>51.3</v>
      </c>
      <c r="Y1355" s="2">
        <v>65</v>
      </c>
      <c r="Z1355" s="2">
        <v>24.7</v>
      </c>
      <c r="AB1355" s="2">
        <v>4</v>
      </c>
      <c r="AE1355" s="2">
        <v>263</v>
      </c>
      <c r="AF1355" s="2">
        <v>178</v>
      </c>
      <c r="AG1355" s="2">
        <v>67.7</v>
      </c>
      <c r="AH1355" s="2">
        <v>178</v>
      </c>
      <c r="AI1355" s="2">
        <v>67.7</v>
      </c>
      <c r="AJ1355" s="2">
        <v>67.7</v>
      </c>
      <c r="AK1355" s="2">
        <v>49</v>
      </c>
      <c r="AL1355" s="2">
        <v>18.600000000000001</v>
      </c>
      <c r="AM1355" s="2">
        <v>36</v>
      </c>
      <c r="AN1355" s="2">
        <v>13.7</v>
      </c>
      <c r="AQ1355" s="2">
        <v>78</v>
      </c>
      <c r="AR1355" s="2">
        <v>29.7</v>
      </c>
      <c r="AS1355" s="2">
        <v>100</v>
      </c>
      <c r="AT1355" s="2">
        <v>38</v>
      </c>
      <c r="AW1355" s="2">
        <v>85</v>
      </c>
      <c r="AX1355" s="2">
        <v>32.299999999999997</v>
      </c>
      <c r="AZ1355" s="2">
        <v>4</v>
      </c>
      <c r="CA1355" s="2">
        <v>263</v>
      </c>
      <c r="CB1355" s="2">
        <v>192</v>
      </c>
      <c r="CC1355" s="2">
        <v>73</v>
      </c>
      <c r="CD1355" s="2">
        <v>192</v>
      </c>
      <c r="CE1355" s="2">
        <v>73</v>
      </c>
      <c r="CF1355" s="2">
        <v>73</v>
      </c>
      <c r="CG1355" s="2">
        <v>17</v>
      </c>
      <c r="CH1355" s="2">
        <v>6.5</v>
      </c>
      <c r="CI1355" s="2">
        <v>54</v>
      </c>
      <c r="CJ1355" s="2">
        <v>20.5</v>
      </c>
      <c r="CK1355" s="2">
        <v>2</v>
      </c>
      <c r="CL1355" s="2">
        <v>0.8</v>
      </c>
      <c r="CM1355" s="2">
        <v>96</v>
      </c>
      <c r="CN1355" s="2">
        <v>36.5</v>
      </c>
      <c r="CO1355" s="2">
        <v>94</v>
      </c>
      <c r="CP1355" s="2">
        <v>35.700000000000003</v>
      </c>
      <c r="CS1355" s="2">
        <v>71</v>
      </c>
      <c r="CT1355" s="2">
        <v>27</v>
      </c>
      <c r="CV1355" s="2">
        <v>4</v>
      </c>
    </row>
    <row r="1356" spans="1:101" ht="12.75" customHeight="1" x14ac:dyDescent="0.2">
      <c r="A1356">
        <v>8</v>
      </c>
      <c r="B1356" s="2">
        <v>5144</v>
      </c>
      <c r="C1356" s="17">
        <v>2.4</v>
      </c>
      <c r="D1356" s="2">
        <v>1.63</v>
      </c>
      <c r="F1356" s="15">
        <v>2.1349999999999998</v>
      </c>
      <c r="G1356" s="17">
        <v>131</v>
      </c>
      <c r="H1356" s="2">
        <v>60</v>
      </c>
      <c r="I1356" s="2">
        <v>45.5</v>
      </c>
      <c r="J1356" s="2">
        <v>60</v>
      </c>
      <c r="K1356" s="2">
        <v>45.5</v>
      </c>
      <c r="L1356" s="2">
        <v>45.8</v>
      </c>
      <c r="M1356" s="2">
        <v>36</v>
      </c>
      <c r="N1356" s="2">
        <v>27.3</v>
      </c>
      <c r="O1356" s="2">
        <v>35</v>
      </c>
      <c r="P1356" s="2">
        <v>26.5</v>
      </c>
      <c r="S1356" s="2">
        <v>29</v>
      </c>
      <c r="T1356" s="2">
        <v>22</v>
      </c>
      <c r="U1356" s="2">
        <v>31</v>
      </c>
      <c r="V1356" s="2">
        <v>23.5</v>
      </c>
      <c r="W1356" s="2">
        <v>1</v>
      </c>
      <c r="X1356" s="2">
        <v>0.8</v>
      </c>
      <c r="Y1356" s="2">
        <v>72</v>
      </c>
      <c r="Z1356" s="2">
        <v>54.5</v>
      </c>
      <c r="AB1356" s="2">
        <v>2</v>
      </c>
      <c r="AE1356" s="2">
        <v>131</v>
      </c>
      <c r="AF1356" s="2">
        <v>22</v>
      </c>
      <c r="AG1356" s="2">
        <v>16.7</v>
      </c>
      <c r="AH1356" s="2">
        <v>22</v>
      </c>
      <c r="AI1356" s="2">
        <v>16.7</v>
      </c>
      <c r="AJ1356" s="2">
        <v>16.8</v>
      </c>
      <c r="AK1356" s="2">
        <v>72</v>
      </c>
      <c r="AL1356" s="2">
        <v>54.5</v>
      </c>
      <c r="AM1356" s="2">
        <v>37</v>
      </c>
      <c r="AN1356" s="2">
        <v>28</v>
      </c>
      <c r="AQ1356" s="2">
        <v>19</v>
      </c>
      <c r="AR1356" s="2">
        <v>14.4</v>
      </c>
      <c r="AS1356" s="2">
        <v>3</v>
      </c>
      <c r="AT1356" s="2">
        <v>2.2999999999999998</v>
      </c>
      <c r="AU1356" s="2">
        <v>1</v>
      </c>
      <c r="AV1356" s="2">
        <v>0.8</v>
      </c>
      <c r="AW1356" s="2">
        <v>110</v>
      </c>
      <c r="AX1356" s="2">
        <v>83.3</v>
      </c>
      <c r="AZ1356" s="2">
        <v>2</v>
      </c>
      <c r="CA1356" s="2">
        <v>131</v>
      </c>
      <c r="CB1356" s="2">
        <v>46</v>
      </c>
      <c r="CC1356" s="2">
        <v>34.799999999999997</v>
      </c>
      <c r="CD1356" s="2">
        <v>46</v>
      </c>
      <c r="CE1356" s="2">
        <v>34.799999999999997</v>
      </c>
      <c r="CF1356" s="2">
        <v>35.1</v>
      </c>
      <c r="CG1356" s="2">
        <v>35</v>
      </c>
      <c r="CH1356" s="2">
        <v>26.5</v>
      </c>
      <c r="CI1356" s="2">
        <v>50</v>
      </c>
      <c r="CJ1356" s="2">
        <v>37.9</v>
      </c>
      <c r="CM1356" s="2">
        <v>37</v>
      </c>
      <c r="CN1356" s="2">
        <v>28</v>
      </c>
      <c r="CO1356" s="2">
        <v>9</v>
      </c>
      <c r="CP1356" s="2">
        <v>6.8</v>
      </c>
      <c r="CQ1356" s="2">
        <v>1</v>
      </c>
      <c r="CR1356" s="2">
        <v>0.8</v>
      </c>
      <c r="CS1356" s="2">
        <v>86</v>
      </c>
      <c r="CT1356" s="2">
        <v>65.2</v>
      </c>
      <c r="CV1356" s="2">
        <v>2</v>
      </c>
    </row>
    <row r="1357" spans="1:101" ht="12.75" customHeight="1" x14ac:dyDescent="0.2">
      <c r="A1357">
        <v>8</v>
      </c>
      <c r="B1357" s="2">
        <v>5146</v>
      </c>
    </row>
    <row r="1358" spans="1:101" ht="12.75" customHeight="1" x14ac:dyDescent="0.2">
      <c r="A1358">
        <v>8</v>
      </c>
      <c r="B1358" s="2">
        <v>5149</v>
      </c>
      <c r="G1358" s="17">
        <v>9</v>
      </c>
      <c r="AE1358" s="2">
        <v>9</v>
      </c>
      <c r="CA1358" s="2">
        <v>9</v>
      </c>
    </row>
    <row r="1359" spans="1:101" ht="12.75" customHeight="1" x14ac:dyDescent="0.2">
      <c r="A1359">
        <v>8</v>
      </c>
      <c r="B1359" s="2">
        <v>5151</v>
      </c>
      <c r="G1359" s="17">
        <v>1</v>
      </c>
      <c r="AE1359" s="2">
        <v>1</v>
      </c>
      <c r="CA1359" s="2">
        <v>1</v>
      </c>
    </row>
    <row r="1360" spans="1:101" ht="12.75" customHeight="1" x14ac:dyDescent="0.2">
      <c r="A1360">
        <v>8</v>
      </c>
      <c r="B1360" s="2">
        <v>5152</v>
      </c>
      <c r="G1360" s="17">
        <v>3</v>
      </c>
      <c r="AE1360" s="2">
        <v>2</v>
      </c>
      <c r="CA1360" s="2">
        <v>2</v>
      </c>
    </row>
    <row r="1361" spans="1:101" ht="12.75" customHeight="1" x14ac:dyDescent="0.2">
      <c r="A1361">
        <v>8</v>
      </c>
      <c r="B1361" s="2">
        <v>5153</v>
      </c>
      <c r="G1361" s="17">
        <v>3</v>
      </c>
      <c r="AE1361" s="2">
        <v>3</v>
      </c>
      <c r="CA1361" s="2">
        <v>3</v>
      </c>
    </row>
    <row r="1362" spans="1:101" ht="12.75" customHeight="1" x14ac:dyDescent="0.2">
      <c r="A1362">
        <v>8</v>
      </c>
      <c r="B1362" s="2">
        <v>5155</v>
      </c>
      <c r="G1362" s="17">
        <v>1</v>
      </c>
      <c r="AE1362" s="2">
        <v>1</v>
      </c>
      <c r="CA1362" s="2">
        <v>1</v>
      </c>
    </row>
    <row r="1363" spans="1:101" ht="12.75" customHeight="1" x14ac:dyDescent="0.2">
      <c r="A1363">
        <v>8</v>
      </c>
      <c r="B1363" s="2">
        <v>5156</v>
      </c>
      <c r="C1363" s="17">
        <v>2.31</v>
      </c>
      <c r="D1363" s="2">
        <v>1.65</v>
      </c>
      <c r="F1363" s="15">
        <v>2.0019999999999998</v>
      </c>
      <c r="G1363" s="17">
        <v>53</v>
      </c>
      <c r="H1363" s="2">
        <v>41</v>
      </c>
      <c r="I1363" s="2">
        <v>57.7</v>
      </c>
      <c r="J1363" s="2">
        <v>41</v>
      </c>
      <c r="K1363" s="2">
        <v>57.7</v>
      </c>
      <c r="L1363" s="2">
        <v>77.400000000000006</v>
      </c>
      <c r="M1363" s="2">
        <v>6</v>
      </c>
      <c r="N1363" s="2">
        <v>8.5</v>
      </c>
      <c r="O1363" s="2">
        <v>6</v>
      </c>
      <c r="P1363" s="2">
        <v>8.5</v>
      </c>
      <c r="S1363" s="2">
        <v>18</v>
      </c>
      <c r="T1363" s="2">
        <v>25.4</v>
      </c>
      <c r="U1363" s="2">
        <v>23</v>
      </c>
      <c r="V1363" s="2">
        <v>32.4</v>
      </c>
      <c r="W1363" s="2">
        <v>18</v>
      </c>
      <c r="X1363" s="2">
        <v>25.4</v>
      </c>
      <c r="Y1363" s="2">
        <v>30</v>
      </c>
      <c r="Z1363" s="2">
        <v>42.3</v>
      </c>
      <c r="AB1363" s="2">
        <v>1</v>
      </c>
      <c r="AE1363" s="2">
        <v>52</v>
      </c>
      <c r="AF1363" s="2">
        <v>20</v>
      </c>
      <c r="AG1363" s="2">
        <v>28.2</v>
      </c>
      <c r="AH1363" s="2">
        <v>20</v>
      </c>
      <c r="AI1363" s="2">
        <v>28.2</v>
      </c>
      <c r="AJ1363" s="2">
        <v>38.5</v>
      </c>
      <c r="AK1363" s="2">
        <v>16</v>
      </c>
      <c r="AL1363" s="2">
        <v>22.5</v>
      </c>
      <c r="AM1363" s="2">
        <v>16</v>
      </c>
      <c r="AN1363" s="2">
        <v>22.5</v>
      </c>
      <c r="AQ1363" s="2">
        <v>11</v>
      </c>
      <c r="AR1363" s="2">
        <v>15.5</v>
      </c>
      <c r="AS1363" s="2">
        <v>9</v>
      </c>
      <c r="AT1363" s="2">
        <v>12.7</v>
      </c>
      <c r="AU1363" s="2">
        <v>19</v>
      </c>
      <c r="AV1363" s="2">
        <v>26.8</v>
      </c>
      <c r="AW1363" s="2">
        <v>51</v>
      </c>
      <c r="AX1363" s="2">
        <v>71.8</v>
      </c>
      <c r="AZ1363" s="2">
        <v>1</v>
      </c>
      <c r="CA1363" s="2">
        <v>51</v>
      </c>
      <c r="CB1363" s="2">
        <v>32</v>
      </c>
      <c r="CC1363" s="2">
        <v>45.1</v>
      </c>
      <c r="CD1363" s="2">
        <v>32</v>
      </c>
      <c r="CE1363" s="2">
        <v>45.1</v>
      </c>
      <c r="CF1363" s="2">
        <v>62.7</v>
      </c>
      <c r="CG1363" s="2">
        <v>1</v>
      </c>
      <c r="CH1363" s="2">
        <v>1.4</v>
      </c>
      <c r="CI1363" s="2">
        <v>18</v>
      </c>
      <c r="CJ1363" s="2">
        <v>25.4</v>
      </c>
      <c r="CM1363" s="2">
        <v>23</v>
      </c>
      <c r="CN1363" s="2">
        <v>32.4</v>
      </c>
      <c r="CO1363" s="2">
        <v>9</v>
      </c>
      <c r="CP1363" s="2">
        <v>12.7</v>
      </c>
      <c r="CQ1363" s="2">
        <v>20</v>
      </c>
      <c r="CR1363" s="2">
        <v>28.2</v>
      </c>
      <c r="CS1363" s="2">
        <v>39</v>
      </c>
      <c r="CT1363" s="2">
        <v>54.9</v>
      </c>
      <c r="CV1363" s="2">
        <v>1</v>
      </c>
    </row>
    <row r="1364" spans="1:101" ht="12.75" customHeight="1" x14ac:dyDescent="0.2">
      <c r="A1364">
        <v>8</v>
      </c>
      <c r="B1364" s="2">
        <v>5164</v>
      </c>
    </row>
    <row r="1365" spans="1:101" ht="12.75" customHeight="1" x14ac:dyDescent="0.2">
      <c r="A1365">
        <v>8</v>
      </c>
      <c r="B1365" s="2">
        <v>5165</v>
      </c>
      <c r="C1365" s="17">
        <v>2.94</v>
      </c>
      <c r="D1365" s="2">
        <v>2</v>
      </c>
      <c r="F1365" s="15">
        <v>2.6120000000000001</v>
      </c>
      <c r="G1365" s="17">
        <v>17</v>
      </c>
      <c r="H1365" s="2">
        <v>11</v>
      </c>
      <c r="I1365" s="2">
        <v>61.1</v>
      </c>
      <c r="J1365" s="2">
        <v>11</v>
      </c>
      <c r="K1365" s="2">
        <v>61.1</v>
      </c>
      <c r="L1365" s="2">
        <v>64.7</v>
      </c>
      <c r="O1365" s="2">
        <v>6</v>
      </c>
      <c r="P1365" s="2">
        <v>33.299999999999997</v>
      </c>
      <c r="S1365" s="2">
        <v>3</v>
      </c>
      <c r="T1365" s="2">
        <v>16.7</v>
      </c>
      <c r="U1365" s="2">
        <v>8</v>
      </c>
      <c r="V1365" s="2">
        <v>44.4</v>
      </c>
      <c r="W1365" s="2">
        <v>1</v>
      </c>
      <c r="X1365" s="2">
        <v>5.6</v>
      </c>
      <c r="Y1365" s="2">
        <v>7</v>
      </c>
      <c r="Z1365" s="2">
        <v>38.9</v>
      </c>
      <c r="AE1365" s="2">
        <v>17</v>
      </c>
      <c r="AF1365" s="2">
        <v>6</v>
      </c>
      <c r="AG1365" s="2">
        <v>33.299999999999997</v>
      </c>
      <c r="AH1365" s="2">
        <v>6</v>
      </c>
      <c r="AI1365" s="2">
        <v>33.299999999999997</v>
      </c>
      <c r="AJ1365" s="2">
        <v>35.299999999999997</v>
      </c>
      <c r="AK1365" s="2">
        <v>4</v>
      </c>
      <c r="AL1365" s="2">
        <v>22.2</v>
      </c>
      <c r="AM1365" s="2">
        <v>7</v>
      </c>
      <c r="AN1365" s="2">
        <v>38.9</v>
      </c>
      <c r="AQ1365" s="2">
        <v>6</v>
      </c>
      <c r="AR1365" s="2">
        <v>33.299999999999997</v>
      </c>
      <c r="AU1365" s="2">
        <v>1</v>
      </c>
      <c r="AV1365" s="2">
        <v>5.6</v>
      </c>
      <c r="AW1365" s="2">
        <v>12</v>
      </c>
      <c r="AX1365" s="2">
        <v>66.7</v>
      </c>
      <c r="CA1365" s="2">
        <v>17</v>
      </c>
      <c r="CB1365" s="2">
        <v>11</v>
      </c>
      <c r="CC1365" s="2">
        <v>61.1</v>
      </c>
      <c r="CD1365" s="2">
        <v>11</v>
      </c>
      <c r="CE1365" s="2">
        <v>61.1</v>
      </c>
      <c r="CF1365" s="2">
        <v>64.7</v>
      </c>
      <c r="CG1365" s="2">
        <v>1</v>
      </c>
      <c r="CH1365" s="2">
        <v>5.6</v>
      </c>
      <c r="CI1365" s="2">
        <v>5</v>
      </c>
      <c r="CJ1365" s="2">
        <v>27.8</v>
      </c>
      <c r="CM1365" s="2">
        <v>8</v>
      </c>
      <c r="CN1365" s="2">
        <v>44.4</v>
      </c>
      <c r="CO1365" s="2">
        <v>3</v>
      </c>
      <c r="CP1365" s="2">
        <v>16.7</v>
      </c>
      <c r="CQ1365" s="2">
        <v>1</v>
      </c>
      <c r="CR1365" s="2">
        <v>5.6</v>
      </c>
      <c r="CS1365" s="2">
        <v>7</v>
      </c>
      <c r="CT1365" s="2">
        <v>38.9</v>
      </c>
    </row>
    <row r="1366" spans="1:101" ht="12.75" customHeight="1" x14ac:dyDescent="0.2">
      <c r="A1366">
        <v>8</v>
      </c>
      <c r="B1366" s="2">
        <v>5168</v>
      </c>
      <c r="C1366" s="17">
        <v>3.75</v>
      </c>
      <c r="D1366" s="2">
        <v>3.5</v>
      </c>
      <c r="F1366" s="15">
        <v>3.6470000000000002</v>
      </c>
      <c r="G1366" s="17">
        <v>88</v>
      </c>
      <c r="H1366" s="2">
        <v>84</v>
      </c>
      <c r="I1366" s="2">
        <v>95.5</v>
      </c>
      <c r="J1366" s="2">
        <v>84</v>
      </c>
      <c r="K1366" s="2">
        <v>95.5</v>
      </c>
      <c r="L1366" s="2">
        <v>95.5</v>
      </c>
      <c r="O1366" s="2">
        <v>4</v>
      </c>
      <c r="P1366" s="2">
        <v>4.5</v>
      </c>
      <c r="S1366" s="2">
        <v>14</v>
      </c>
      <c r="T1366" s="2">
        <v>15.9</v>
      </c>
      <c r="U1366" s="2">
        <v>70</v>
      </c>
      <c r="V1366" s="2">
        <v>79.5</v>
      </c>
      <c r="Y1366" s="2">
        <v>4</v>
      </c>
      <c r="Z1366" s="2">
        <v>4.5</v>
      </c>
      <c r="AE1366" s="2">
        <v>88</v>
      </c>
      <c r="AF1366" s="2">
        <v>77</v>
      </c>
      <c r="AG1366" s="2">
        <v>87.5</v>
      </c>
      <c r="AH1366" s="2">
        <v>77</v>
      </c>
      <c r="AI1366" s="2">
        <v>87.5</v>
      </c>
      <c r="AJ1366" s="2">
        <v>87.5</v>
      </c>
      <c r="AK1366" s="2">
        <v>7</v>
      </c>
      <c r="AL1366" s="2">
        <v>8</v>
      </c>
      <c r="AM1366" s="2">
        <v>4</v>
      </c>
      <c r="AN1366" s="2">
        <v>4.5</v>
      </c>
      <c r="AQ1366" s="2">
        <v>15</v>
      </c>
      <c r="AR1366" s="2">
        <v>17</v>
      </c>
      <c r="AS1366" s="2">
        <v>62</v>
      </c>
      <c r="AT1366" s="2">
        <v>70.5</v>
      </c>
      <c r="AW1366" s="2">
        <v>11</v>
      </c>
      <c r="AX1366" s="2">
        <v>12.5</v>
      </c>
      <c r="CA1366" s="2">
        <v>88</v>
      </c>
      <c r="CB1366" s="2">
        <v>83</v>
      </c>
      <c r="CC1366" s="2">
        <v>94.3</v>
      </c>
      <c r="CD1366" s="2">
        <v>83</v>
      </c>
      <c r="CE1366" s="2">
        <v>94.3</v>
      </c>
      <c r="CF1366" s="2">
        <v>94.3</v>
      </c>
      <c r="CG1366" s="2">
        <v>2</v>
      </c>
      <c r="CH1366" s="2">
        <v>2.2999999999999998</v>
      </c>
      <c r="CI1366" s="2">
        <v>3</v>
      </c>
      <c r="CJ1366" s="2">
        <v>3.4</v>
      </c>
      <c r="CM1366" s="2">
        <v>19</v>
      </c>
      <c r="CN1366" s="2">
        <v>21.6</v>
      </c>
      <c r="CO1366" s="2">
        <v>64</v>
      </c>
      <c r="CP1366" s="2">
        <v>72.7</v>
      </c>
      <c r="CS1366" s="2">
        <v>5</v>
      </c>
      <c r="CT1366" s="2">
        <v>5.7</v>
      </c>
    </row>
    <row r="1367" spans="1:101" ht="12.75" customHeight="1" x14ac:dyDescent="0.2">
      <c r="A1367">
        <v>8</v>
      </c>
      <c r="B1367" s="2">
        <v>5170</v>
      </c>
      <c r="C1367" s="17">
        <v>2.02</v>
      </c>
      <c r="D1367" s="2">
        <v>1.8</v>
      </c>
      <c r="F1367" s="15">
        <v>2.048</v>
      </c>
      <c r="G1367" s="17">
        <v>226</v>
      </c>
      <c r="H1367" s="2">
        <v>71</v>
      </c>
      <c r="I1367" s="2">
        <v>31</v>
      </c>
      <c r="J1367" s="2">
        <v>71</v>
      </c>
      <c r="K1367" s="2">
        <v>31</v>
      </c>
      <c r="L1367" s="2">
        <v>31.4</v>
      </c>
      <c r="M1367" s="2">
        <v>99</v>
      </c>
      <c r="N1367" s="2">
        <v>43.2</v>
      </c>
      <c r="O1367" s="2">
        <v>56</v>
      </c>
      <c r="P1367" s="2">
        <v>24.5</v>
      </c>
      <c r="S1367" s="2">
        <v>33</v>
      </c>
      <c r="T1367" s="2">
        <v>14.4</v>
      </c>
      <c r="U1367" s="2">
        <v>38</v>
      </c>
      <c r="V1367" s="2">
        <v>16.600000000000001</v>
      </c>
      <c r="W1367" s="2">
        <v>3</v>
      </c>
      <c r="X1367" s="2">
        <v>1.3</v>
      </c>
      <c r="Y1367" s="2">
        <v>158</v>
      </c>
      <c r="Z1367" s="2">
        <v>69</v>
      </c>
      <c r="AB1367" s="2">
        <v>3</v>
      </c>
      <c r="AC1367" s="2">
        <v>3</v>
      </c>
      <c r="AE1367" s="2">
        <v>227</v>
      </c>
      <c r="AF1367" s="2">
        <v>69</v>
      </c>
      <c r="AG1367" s="2">
        <v>30.1</v>
      </c>
      <c r="AH1367" s="2">
        <v>69</v>
      </c>
      <c r="AI1367" s="2">
        <v>30.1</v>
      </c>
      <c r="AJ1367" s="2">
        <v>30.4</v>
      </c>
      <c r="AK1367" s="2">
        <v>129</v>
      </c>
      <c r="AL1367" s="2">
        <v>56.3</v>
      </c>
      <c r="AM1367" s="2">
        <v>29</v>
      </c>
      <c r="AN1367" s="2">
        <v>12.7</v>
      </c>
      <c r="AQ1367" s="2">
        <v>51</v>
      </c>
      <c r="AR1367" s="2">
        <v>22.3</v>
      </c>
      <c r="AS1367" s="2">
        <v>18</v>
      </c>
      <c r="AT1367" s="2">
        <v>7.9</v>
      </c>
      <c r="AU1367" s="2">
        <v>2</v>
      </c>
      <c r="AV1367" s="2">
        <v>0.9</v>
      </c>
      <c r="AW1367" s="2">
        <v>160</v>
      </c>
      <c r="AX1367" s="2">
        <v>69.900000000000006</v>
      </c>
      <c r="AZ1367" s="2">
        <v>3</v>
      </c>
      <c r="BA1367" s="2">
        <v>3</v>
      </c>
      <c r="CA1367" s="2">
        <v>226</v>
      </c>
      <c r="CB1367" s="2">
        <v>68</v>
      </c>
      <c r="CC1367" s="2">
        <v>29.7</v>
      </c>
      <c r="CD1367" s="2">
        <v>68</v>
      </c>
      <c r="CE1367" s="2">
        <v>29.7</v>
      </c>
      <c r="CF1367" s="2">
        <v>30.1</v>
      </c>
      <c r="CG1367" s="2">
        <v>62</v>
      </c>
      <c r="CH1367" s="2">
        <v>27.1</v>
      </c>
      <c r="CI1367" s="2">
        <v>96</v>
      </c>
      <c r="CJ1367" s="2">
        <v>41.9</v>
      </c>
      <c r="CM1367" s="2">
        <v>57</v>
      </c>
      <c r="CN1367" s="2">
        <v>24.9</v>
      </c>
      <c r="CO1367" s="2">
        <v>11</v>
      </c>
      <c r="CP1367" s="2">
        <v>4.8</v>
      </c>
      <c r="CQ1367" s="2">
        <v>3</v>
      </c>
      <c r="CR1367" s="2">
        <v>1.3</v>
      </c>
      <c r="CS1367" s="2">
        <v>161</v>
      </c>
      <c r="CT1367" s="2">
        <v>70.3</v>
      </c>
      <c r="CV1367" s="2">
        <v>3</v>
      </c>
      <c r="CW1367" s="2">
        <v>3</v>
      </c>
    </row>
    <row r="1368" spans="1:101" ht="12.75" customHeight="1" x14ac:dyDescent="0.2">
      <c r="A1368">
        <v>8</v>
      </c>
      <c r="B1368" s="2">
        <v>5171</v>
      </c>
      <c r="G1368" s="17">
        <v>4</v>
      </c>
      <c r="AE1368" s="2">
        <v>4</v>
      </c>
      <c r="CA1368" s="2">
        <v>4</v>
      </c>
    </row>
    <row r="1369" spans="1:101" ht="12.75" customHeight="1" x14ac:dyDescent="0.2">
      <c r="A1369">
        <v>8</v>
      </c>
      <c r="B1369" s="2">
        <v>5175</v>
      </c>
      <c r="C1369" s="17">
        <v>2.76</v>
      </c>
      <c r="D1369" s="2">
        <v>2.56</v>
      </c>
      <c r="F1369" s="15">
        <v>2.9660000000000002</v>
      </c>
      <c r="G1369" s="17">
        <v>57</v>
      </c>
      <c r="H1369" s="2">
        <v>38</v>
      </c>
      <c r="I1369" s="2">
        <v>64.400000000000006</v>
      </c>
      <c r="J1369" s="2">
        <v>38</v>
      </c>
      <c r="K1369" s="2">
        <v>64.400000000000006</v>
      </c>
      <c r="L1369" s="2">
        <v>66.7</v>
      </c>
      <c r="M1369" s="2">
        <v>11</v>
      </c>
      <c r="N1369" s="2">
        <v>18.600000000000001</v>
      </c>
      <c r="O1369" s="2">
        <v>8</v>
      </c>
      <c r="P1369" s="2">
        <v>13.6</v>
      </c>
      <c r="Q1369" s="2">
        <v>1</v>
      </c>
      <c r="R1369" s="2">
        <v>1.7</v>
      </c>
      <c r="S1369" s="2">
        <v>12</v>
      </c>
      <c r="T1369" s="2">
        <v>20.3</v>
      </c>
      <c r="U1369" s="2">
        <v>25</v>
      </c>
      <c r="V1369" s="2">
        <v>42.4</v>
      </c>
      <c r="W1369" s="2">
        <v>2</v>
      </c>
      <c r="X1369" s="2">
        <v>3.4</v>
      </c>
      <c r="Y1369" s="2">
        <v>21</v>
      </c>
      <c r="Z1369" s="2">
        <v>35.6</v>
      </c>
      <c r="AB1369" s="2">
        <v>1</v>
      </c>
      <c r="AE1369" s="2">
        <v>55</v>
      </c>
      <c r="AF1369" s="2">
        <v>39</v>
      </c>
      <c r="AG1369" s="2">
        <v>68.400000000000006</v>
      </c>
      <c r="AH1369" s="2">
        <v>39</v>
      </c>
      <c r="AI1369" s="2">
        <v>68.400000000000006</v>
      </c>
      <c r="AJ1369" s="2">
        <v>70.900000000000006</v>
      </c>
      <c r="AK1369" s="2">
        <v>10</v>
      </c>
      <c r="AL1369" s="2">
        <v>17.5</v>
      </c>
      <c r="AM1369" s="2">
        <v>6</v>
      </c>
      <c r="AN1369" s="2">
        <v>10.5</v>
      </c>
      <c r="AO1369" s="2">
        <v>3</v>
      </c>
      <c r="AP1369" s="2">
        <v>5.3</v>
      </c>
      <c r="AQ1369" s="2">
        <v>20</v>
      </c>
      <c r="AR1369" s="2">
        <v>35.1</v>
      </c>
      <c r="AS1369" s="2">
        <v>16</v>
      </c>
      <c r="AT1369" s="2">
        <v>28.1</v>
      </c>
      <c r="AU1369" s="2">
        <v>2</v>
      </c>
      <c r="AV1369" s="2">
        <v>3.5</v>
      </c>
      <c r="AW1369" s="2">
        <v>18</v>
      </c>
      <c r="AX1369" s="2">
        <v>31.6</v>
      </c>
      <c r="AY1369" s="2">
        <v>2</v>
      </c>
      <c r="AZ1369" s="2">
        <v>1</v>
      </c>
      <c r="CA1369" s="2">
        <v>58</v>
      </c>
      <c r="CB1369" s="2">
        <v>45</v>
      </c>
      <c r="CC1369" s="2">
        <v>76.3</v>
      </c>
      <c r="CD1369" s="2">
        <v>45</v>
      </c>
      <c r="CE1369" s="2">
        <v>76.3</v>
      </c>
      <c r="CF1369" s="2">
        <v>77.599999999999994</v>
      </c>
      <c r="CG1369" s="2">
        <v>3</v>
      </c>
      <c r="CH1369" s="2">
        <v>5.0999999999999996</v>
      </c>
      <c r="CI1369" s="2">
        <v>10</v>
      </c>
      <c r="CJ1369" s="2">
        <v>16.899999999999999</v>
      </c>
      <c r="CK1369" s="2">
        <v>4</v>
      </c>
      <c r="CL1369" s="2">
        <v>6.8</v>
      </c>
      <c r="CM1369" s="2">
        <v>12</v>
      </c>
      <c r="CN1369" s="2">
        <v>20.3</v>
      </c>
      <c r="CO1369" s="2">
        <v>29</v>
      </c>
      <c r="CP1369" s="2">
        <v>49.2</v>
      </c>
      <c r="CQ1369" s="2">
        <v>1</v>
      </c>
      <c r="CR1369" s="2">
        <v>1.7</v>
      </c>
      <c r="CS1369" s="2">
        <v>14</v>
      </c>
      <c r="CT1369" s="2">
        <v>23.7</v>
      </c>
      <c r="CV1369" s="2">
        <v>1</v>
      </c>
    </row>
    <row r="1370" spans="1:101" ht="12.75" customHeight="1" x14ac:dyDescent="0.2">
      <c r="A1370">
        <v>8</v>
      </c>
      <c r="B1370" s="2">
        <v>5180</v>
      </c>
      <c r="G1370" s="17">
        <v>1</v>
      </c>
      <c r="AE1370" s="2">
        <v>1</v>
      </c>
      <c r="CA1370" s="2">
        <v>1</v>
      </c>
    </row>
    <row r="1371" spans="1:101" ht="12.75" customHeight="1" x14ac:dyDescent="0.2">
      <c r="A1371">
        <v>8</v>
      </c>
      <c r="B1371" s="2">
        <v>5189</v>
      </c>
    </row>
    <row r="1372" spans="1:101" ht="12.75" customHeight="1" x14ac:dyDescent="0.2">
      <c r="A1372">
        <v>8</v>
      </c>
      <c r="B1372" s="2">
        <v>5190</v>
      </c>
      <c r="G1372" s="17">
        <v>2</v>
      </c>
      <c r="AE1372" s="2">
        <v>2</v>
      </c>
      <c r="CA1372" s="2">
        <v>2</v>
      </c>
    </row>
    <row r="1373" spans="1:101" ht="12.75" customHeight="1" x14ac:dyDescent="0.2">
      <c r="A1373">
        <v>8</v>
      </c>
      <c r="B1373" s="2">
        <v>5191</v>
      </c>
      <c r="C1373" s="17">
        <v>1.69</v>
      </c>
      <c r="D1373" s="2">
        <v>1</v>
      </c>
      <c r="F1373" s="15">
        <v>2.0019999999999998</v>
      </c>
      <c r="G1373" s="17">
        <v>13</v>
      </c>
      <c r="H1373" s="2">
        <v>3</v>
      </c>
      <c r="I1373" s="2">
        <v>18.8</v>
      </c>
      <c r="J1373" s="2">
        <v>3</v>
      </c>
      <c r="K1373" s="2">
        <v>18.8</v>
      </c>
      <c r="L1373" s="2">
        <v>23.1</v>
      </c>
      <c r="M1373" s="2">
        <v>2</v>
      </c>
      <c r="N1373" s="2">
        <v>12.5</v>
      </c>
      <c r="O1373" s="2">
        <v>8</v>
      </c>
      <c r="P1373" s="2">
        <v>50</v>
      </c>
      <c r="S1373" s="2">
        <v>3</v>
      </c>
      <c r="T1373" s="2">
        <v>18.8</v>
      </c>
      <c r="W1373" s="2">
        <v>3</v>
      </c>
      <c r="X1373" s="2">
        <v>18.8</v>
      </c>
      <c r="Y1373" s="2">
        <v>13</v>
      </c>
      <c r="Z1373" s="2">
        <v>81.3</v>
      </c>
      <c r="AE1373" s="2">
        <v>13</v>
      </c>
      <c r="AK1373" s="2">
        <v>10</v>
      </c>
      <c r="AL1373" s="2">
        <v>62.5</v>
      </c>
      <c r="AM1373" s="2">
        <v>3</v>
      </c>
      <c r="AN1373" s="2">
        <v>18.8</v>
      </c>
      <c r="AU1373" s="2">
        <v>3</v>
      </c>
      <c r="AV1373" s="2">
        <v>18.8</v>
      </c>
      <c r="AW1373" s="2">
        <v>16</v>
      </c>
      <c r="AX1373" s="2">
        <v>100</v>
      </c>
      <c r="CA1373" s="2">
        <v>15</v>
      </c>
      <c r="CB1373" s="2">
        <v>5</v>
      </c>
      <c r="CC1373" s="2">
        <v>31.3</v>
      </c>
      <c r="CD1373" s="2">
        <v>5</v>
      </c>
      <c r="CE1373" s="2">
        <v>31.3</v>
      </c>
      <c r="CF1373" s="2">
        <v>33.299999999999997</v>
      </c>
      <c r="CG1373" s="2">
        <v>4</v>
      </c>
      <c r="CH1373" s="2">
        <v>25</v>
      </c>
      <c r="CI1373" s="2">
        <v>6</v>
      </c>
      <c r="CJ1373" s="2">
        <v>37.5</v>
      </c>
      <c r="CM1373" s="2">
        <v>4</v>
      </c>
      <c r="CN1373" s="2">
        <v>25</v>
      </c>
      <c r="CO1373" s="2">
        <v>1</v>
      </c>
      <c r="CP1373" s="2">
        <v>6.3</v>
      </c>
      <c r="CQ1373" s="2">
        <v>1</v>
      </c>
      <c r="CR1373" s="2">
        <v>6.3</v>
      </c>
      <c r="CS1373" s="2">
        <v>11</v>
      </c>
      <c r="CT1373" s="2">
        <v>68.8</v>
      </c>
    </row>
    <row r="1374" spans="1:101" ht="12.75" customHeight="1" x14ac:dyDescent="0.2">
      <c r="A1374">
        <v>8</v>
      </c>
      <c r="B1374" s="2">
        <v>5192</v>
      </c>
      <c r="G1374" s="17">
        <v>1</v>
      </c>
      <c r="AE1374" s="2">
        <v>1</v>
      </c>
      <c r="CA1374" s="2">
        <v>1</v>
      </c>
    </row>
    <row r="1375" spans="1:101" ht="12.75" customHeight="1" x14ac:dyDescent="0.2">
      <c r="A1375">
        <v>8</v>
      </c>
      <c r="B1375" s="2">
        <v>5193</v>
      </c>
    </row>
    <row r="1376" spans="1:101" ht="12.75" customHeight="1" x14ac:dyDescent="0.2">
      <c r="A1376">
        <v>8</v>
      </c>
      <c r="B1376" s="2">
        <v>5194</v>
      </c>
    </row>
    <row r="1377" spans="1:100" ht="12.75" customHeight="1" x14ac:dyDescent="0.2">
      <c r="A1377">
        <v>8</v>
      </c>
      <c r="B1377" s="2">
        <v>5196</v>
      </c>
      <c r="C1377" s="17">
        <v>2.6</v>
      </c>
      <c r="D1377" s="2">
        <v>1.61</v>
      </c>
      <c r="F1377" s="15">
        <v>2.2729999999999997</v>
      </c>
      <c r="G1377" s="17">
        <v>448</v>
      </c>
      <c r="H1377" s="2">
        <v>276</v>
      </c>
      <c r="I1377" s="2">
        <v>57.3</v>
      </c>
      <c r="J1377" s="2">
        <v>276</v>
      </c>
      <c r="K1377" s="2">
        <v>57.3</v>
      </c>
      <c r="L1377" s="2">
        <v>61.6</v>
      </c>
      <c r="M1377" s="2">
        <v>63</v>
      </c>
      <c r="N1377" s="2">
        <v>13.1</v>
      </c>
      <c r="O1377" s="2">
        <v>109</v>
      </c>
      <c r="P1377" s="2">
        <v>22.6</v>
      </c>
      <c r="S1377" s="2">
        <v>131</v>
      </c>
      <c r="T1377" s="2">
        <v>27.2</v>
      </c>
      <c r="U1377" s="2">
        <v>145</v>
      </c>
      <c r="V1377" s="2">
        <v>30.1</v>
      </c>
      <c r="W1377" s="2">
        <v>34</v>
      </c>
      <c r="X1377" s="2">
        <v>7.1</v>
      </c>
      <c r="Y1377" s="2">
        <v>206</v>
      </c>
      <c r="Z1377" s="2">
        <v>42.7</v>
      </c>
      <c r="AA1377" s="2">
        <v>14</v>
      </c>
      <c r="AB1377" s="2">
        <v>5</v>
      </c>
      <c r="AE1377" s="2">
        <v>449</v>
      </c>
      <c r="AF1377" s="2">
        <v>93</v>
      </c>
      <c r="AG1377" s="2">
        <v>19.3</v>
      </c>
      <c r="AH1377" s="2">
        <v>93</v>
      </c>
      <c r="AI1377" s="2">
        <v>19.3</v>
      </c>
      <c r="AJ1377" s="2">
        <v>20.7</v>
      </c>
      <c r="AK1377" s="2">
        <v>241</v>
      </c>
      <c r="AL1377" s="2">
        <v>49.9</v>
      </c>
      <c r="AM1377" s="2">
        <v>115</v>
      </c>
      <c r="AN1377" s="2">
        <v>23.8</v>
      </c>
      <c r="AQ1377" s="2">
        <v>65</v>
      </c>
      <c r="AR1377" s="2">
        <v>13.5</v>
      </c>
      <c r="AS1377" s="2">
        <v>28</v>
      </c>
      <c r="AT1377" s="2">
        <v>5.8</v>
      </c>
      <c r="AU1377" s="2">
        <v>34</v>
      </c>
      <c r="AV1377" s="2">
        <v>7</v>
      </c>
      <c r="AW1377" s="2">
        <v>390</v>
      </c>
      <c r="AX1377" s="2">
        <v>80.7</v>
      </c>
      <c r="AY1377" s="2">
        <v>13</v>
      </c>
      <c r="AZ1377" s="2">
        <v>5</v>
      </c>
      <c r="CA1377" s="2">
        <v>446</v>
      </c>
      <c r="CB1377" s="2">
        <v>212</v>
      </c>
      <c r="CC1377" s="2">
        <v>44.1</v>
      </c>
      <c r="CD1377" s="2">
        <v>212</v>
      </c>
      <c r="CE1377" s="2">
        <v>44.1</v>
      </c>
      <c r="CF1377" s="2">
        <v>47.5</v>
      </c>
      <c r="CG1377" s="2">
        <v>62</v>
      </c>
      <c r="CH1377" s="2">
        <v>12.9</v>
      </c>
      <c r="CI1377" s="2">
        <v>172</v>
      </c>
      <c r="CJ1377" s="2">
        <v>35.799999999999997</v>
      </c>
      <c r="CK1377" s="2">
        <v>1</v>
      </c>
      <c r="CL1377" s="2">
        <v>0.2</v>
      </c>
      <c r="CM1377" s="2">
        <v>156</v>
      </c>
      <c r="CN1377" s="2">
        <v>32.4</v>
      </c>
      <c r="CO1377" s="2">
        <v>55</v>
      </c>
      <c r="CP1377" s="2">
        <v>11.4</v>
      </c>
      <c r="CQ1377" s="2">
        <v>35</v>
      </c>
      <c r="CR1377" s="2">
        <v>7.3</v>
      </c>
      <c r="CS1377" s="2">
        <v>269</v>
      </c>
      <c r="CT1377" s="2">
        <v>55.9</v>
      </c>
      <c r="CU1377" s="2">
        <v>14</v>
      </c>
      <c r="CV1377" s="2">
        <v>6</v>
      </c>
    </row>
    <row r="1378" spans="1:100" ht="12.75" customHeight="1" x14ac:dyDescent="0.2">
      <c r="A1378">
        <v>8</v>
      </c>
      <c r="B1378" s="2">
        <v>5197</v>
      </c>
    </row>
    <row r="1379" spans="1:100" ht="12.75" customHeight="1" x14ac:dyDescent="0.2">
      <c r="A1379">
        <v>8</v>
      </c>
      <c r="B1379" s="2">
        <v>5200</v>
      </c>
      <c r="C1379" s="17">
        <v>3.35</v>
      </c>
      <c r="D1379" s="2">
        <v>3.02</v>
      </c>
      <c r="F1379" s="15">
        <v>3.2310000000000003</v>
      </c>
      <c r="G1379" s="17">
        <v>252</v>
      </c>
      <c r="H1379" s="2">
        <v>213</v>
      </c>
      <c r="I1379" s="2">
        <v>84.2</v>
      </c>
      <c r="J1379" s="2">
        <v>213</v>
      </c>
      <c r="K1379" s="2">
        <v>84.2</v>
      </c>
      <c r="L1379" s="2">
        <v>84.5</v>
      </c>
      <c r="M1379" s="2">
        <v>19</v>
      </c>
      <c r="N1379" s="2">
        <v>7.5</v>
      </c>
      <c r="O1379" s="2">
        <v>20</v>
      </c>
      <c r="P1379" s="2">
        <v>7.9</v>
      </c>
      <c r="S1379" s="2">
        <v>63</v>
      </c>
      <c r="T1379" s="2">
        <v>24.9</v>
      </c>
      <c r="U1379" s="2">
        <v>150</v>
      </c>
      <c r="V1379" s="2">
        <v>59.3</v>
      </c>
      <c r="W1379" s="2">
        <v>1</v>
      </c>
      <c r="X1379" s="2">
        <v>0.4</v>
      </c>
      <c r="Y1379" s="2">
        <v>40</v>
      </c>
      <c r="Z1379" s="2">
        <v>15.8</v>
      </c>
      <c r="AB1379" s="2">
        <v>1</v>
      </c>
      <c r="AE1379" s="2">
        <v>252</v>
      </c>
      <c r="AF1379" s="2">
        <v>179</v>
      </c>
      <c r="AG1379" s="2">
        <v>70.8</v>
      </c>
      <c r="AH1379" s="2">
        <v>179</v>
      </c>
      <c r="AI1379" s="2">
        <v>70.8</v>
      </c>
      <c r="AJ1379" s="2">
        <v>71</v>
      </c>
      <c r="AK1379" s="2">
        <v>32</v>
      </c>
      <c r="AL1379" s="2">
        <v>12.6</v>
      </c>
      <c r="AM1379" s="2">
        <v>41</v>
      </c>
      <c r="AN1379" s="2">
        <v>16.2</v>
      </c>
      <c r="AQ1379" s="2">
        <v>65</v>
      </c>
      <c r="AR1379" s="2">
        <v>25.7</v>
      </c>
      <c r="AS1379" s="2">
        <v>114</v>
      </c>
      <c r="AT1379" s="2">
        <v>45.1</v>
      </c>
      <c r="AU1379" s="2">
        <v>1</v>
      </c>
      <c r="AV1379" s="2">
        <v>0.4</v>
      </c>
      <c r="AW1379" s="2">
        <v>74</v>
      </c>
      <c r="AX1379" s="2">
        <v>29.2</v>
      </c>
      <c r="AZ1379" s="2">
        <v>1</v>
      </c>
      <c r="CA1379" s="2">
        <v>252</v>
      </c>
      <c r="CB1379" s="2">
        <v>209</v>
      </c>
      <c r="CC1379" s="2">
        <v>82.6</v>
      </c>
      <c r="CD1379" s="2">
        <v>209</v>
      </c>
      <c r="CE1379" s="2">
        <v>82.6</v>
      </c>
      <c r="CF1379" s="2">
        <v>82.9</v>
      </c>
      <c r="CG1379" s="2">
        <v>11</v>
      </c>
      <c r="CH1379" s="2">
        <v>4.3</v>
      </c>
      <c r="CI1379" s="2">
        <v>32</v>
      </c>
      <c r="CJ1379" s="2">
        <v>12.6</v>
      </c>
      <c r="CM1379" s="2">
        <v>94</v>
      </c>
      <c r="CN1379" s="2">
        <v>37.200000000000003</v>
      </c>
      <c r="CO1379" s="2">
        <v>115</v>
      </c>
      <c r="CP1379" s="2">
        <v>45.5</v>
      </c>
      <c r="CQ1379" s="2">
        <v>1</v>
      </c>
      <c r="CR1379" s="2">
        <v>0.4</v>
      </c>
      <c r="CS1379" s="2">
        <v>44</v>
      </c>
      <c r="CT1379" s="2">
        <v>17.399999999999999</v>
      </c>
      <c r="CV1379" s="2">
        <v>1</v>
      </c>
    </row>
    <row r="1380" spans="1:100" ht="12.75" customHeight="1" x14ac:dyDescent="0.2">
      <c r="A1380">
        <v>8</v>
      </c>
      <c r="B1380" s="2">
        <v>5206</v>
      </c>
      <c r="C1380" s="17">
        <v>2.97</v>
      </c>
      <c r="D1380" s="2">
        <v>2.2799999999999998</v>
      </c>
      <c r="F1380" s="15">
        <v>2.556</v>
      </c>
      <c r="G1380" s="17">
        <v>239</v>
      </c>
      <c r="H1380" s="2">
        <v>161</v>
      </c>
      <c r="I1380" s="2">
        <v>67.400000000000006</v>
      </c>
      <c r="J1380" s="2">
        <v>161</v>
      </c>
      <c r="K1380" s="2">
        <v>67.400000000000006</v>
      </c>
      <c r="L1380" s="2">
        <v>67.400000000000006</v>
      </c>
      <c r="M1380" s="2">
        <v>29</v>
      </c>
      <c r="N1380" s="2">
        <v>12.1</v>
      </c>
      <c r="O1380" s="2">
        <v>49</v>
      </c>
      <c r="P1380" s="2">
        <v>20.5</v>
      </c>
      <c r="S1380" s="2">
        <v>61</v>
      </c>
      <c r="T1380" s="2">
        <v>25.5</v>
      </c>
      <c r="U1380" s="2">
        <v>100</v>
      </c>
      <c r="V1380" s="2">
        <v>41.8</v>
      </c>
      <c r="Y1380" s="2">
        <v>78</v>
      </c>
      <c r="Z1380" s="2">
        <v>32.6</v>
      </c>
      <c r="AB1380" s="2">
        <v>1</v>
      </c>
      <c r="AE1380" s="2">
        <v>239</v>
      </c>
      <c r="AF1380" s="2">
        <v>98</v>
      </c>
      <c r="AG1380" s="2">
        <v>41</v>
      </c>
      <c r="AH1380" s="2">
        <v>98</v>
      </c>
      <c r="AI1380" s="2">
        <v>41</v>
      </c>
      <c r="AJ1380" s="2">
        <v>41</v>
      </c>
      <c r="AK1380" s="2">
        <v>61</v>
      </c>
      <c r="AL1380" s="2">
        <v>25.5</v>
      </c>
      <c r="AM1380" s="2">
        <v>80</v>
      </c>
      <c r="AN1380" s="2">
        <v>33.5</v>
      </c>
      <c r="AQ1380" s="2">
        <v>67</v>
      </c>
      <c r="AR1380" s="2">
        <v>28</v>
      </c>
      <c r="AS1380" s="2">
        <v>31</v>
      </c>
      <c r="AT1380" s="2">
        <v>13</v>
      </c>
      <c r="AW1380" s="2">
        <v>141</v>
      </c>
      <c r="AX1380" s="2">
        <v>59</v>
      </c>
      <c r="AZ1380" s="2">
        <v>1</v>
      </c>
      <c r="CA1380" s="2">
        <v>239</v>
      </c>
      <c r="CB1380" s="2">
        <v>136</v>
      </c>
      <c r="CC1380" s="2">
        <v>56.9</v>
      </c>
      <c r="CD1380" s="2">
        <v>136</v>
      </c>
      <c r="CE1380" s="2">
        <v>56.9</v>
      </c>
      <c r="CF1380" s="2">
        <v>56.9</v>
      </c>
      <c r="CG1380" s="2">
        <v>25</v>
      </c>
      <c r="CH1380" s="2">
        <v>10.5</v>
      </c>
      <c r="CI1380" s="2">
        <v>78</v>
      </c>
      <c r="CJ1380" s="2">
        <v>32.6</v>
      </c>
      <c r="CM1380" s="2">
        <v>114</v>
      </c>
      <c r="CN1380" s="2">
        <v>47.7</v>
      </c>
      <c r="CO1380" s="2">
        <v>22</v>
      </c>
      <c r="CP1380" s="2">
        <v>9.1999999999999993</v>
      </c>
      <c r="CS1380" s="2">
        <v>103</v>
      </c>
      <c r="CT1380" s="2">
        <v>43.1</v>
      </c>
      <c r="CV1380" s="2">
        <v>1</v>
      </c>
    </row>
    <row r="1381" spans="1:100" ht="12.75" customHeight="1" x14ac:dyDescent="0.2">
      <c r="A1381">
        <v>8</v>
      </c>
      <c r="B1381" s="2">
        <v>5224</v>
      </c>
    </row>
    <row r="1382" spans="1:100" ht="12.75" customHeight="1" x14ac:dyDescent="0.2">
      <c r="A1382">
        <v>8</v>
      </c>
      <c r="B1382" s="2">
        <v>5225</v>
      </c>
      <c r="C1382" s="17">
        <v>2.79</v>
      </c>
      <c r="D1382" s="2">
        <v>2.79</v>
      </c>
      <c r="F1382" s="15">
        <v>3.2119999999999997</v>
      </c>
      <c r="G1382" s="17">
        <v>19</v>
      </c>
      <c r="H1382" s="2">
        <v>11</v>
      </c>
      <c r="I1382" s="2">
        <v>57.9</v>
      </c>
      <c r="J1382" s="2">
        <v>11</v>
      </c>
      <c r="K1382" s="2">
        <v>57.9</v>
      </c>
      <c r="L1382" s="2">
        <v>57.9</v>
      </c>
      <c r="M1382" s="2">
        <v>4</v>
      </c>
      <c r="N1382" s="2">
        <v>21.1</v>
      </c>
      <c r="O1382" s="2">
        <v>4</v>
      </c>
      <c r="P1382" s="2">
        <v>21.1</v>
      </c>
      <c r="S1382" s="2">
        <v>3</v>
      </c>
      <c r="T1382" s="2">
        <v>15.8</v>
      </c>
      <c r="U1382" s="2">
        <v>8</v>
      </c>
      <c r="V1382" s="2">
        <v>42.1</v>
      </c>
      <c r="Y1382" s="2">
        <v>8</v>
      </c>
      <c r="Z1382" s="2">
        <v>42.1</v>
      </c>
      <c r="AE1382" s="2">
        <v>19</v>
      </c>
      <c r="AF1382" s="2">
        <v>13</v>
      </c>
      <c r="AG1382" s="2">
        <v>68.400000000000006</v>
      </c>
      <c r="AH1382" s="2">
        <v>13</v>
      </c>
      <c r="AI1382" s="2">
        <v>68.400000000000006</v>
      </c>
      <c r="AJ1382" s="2">
        <v>68.400000000000006</v>
      </c>
      <c r="AK1382" s="2">
        <v>3</v>
      </c>
      <c r="AL1382" s="2">
        <v>15.8</v>
      </c>
      <c r="AM1382" s="2">
        <v>3</v>
      </c>
      <c r="AN1382" s="2">
        <v>15.8</v>
      </c>
      <c r="AQ1382" s="2">
        <v>8</v>
      </c>
      <c r="AR1382" s="2">
        <v>42.1</v>
      </c>
      <c r="AS1382" s="2">
        <v>5</v>
      </c>
      <c r="AT1382" s="2">
        <v>26.3</v>
      </c>
      <c r="AW1382" s="2">
        <v>6</v>
      </c>
      <c r="AX1382" s="2">
        <v>31.6</v>
      </c>
      <c r="CA1382" s="2">
        <v>19</v>
      </c>
      <c r="CB1382" s="2">
        <v>18</v>
      </c>
      <c r="CC1382" s="2">
        <v>94.7</v>
      </c>
      <c r="CD1382" s="2">
        <v>18</v>
      </c>
      <c r="CE1382" s="2">
        <v>94.7</v>
      </c>
      <c r="CF1382" s="2">
        <v>94.7</v>
      </c>
      <c r="CI1382" s="2">
        <v>1</v>
      </c>
      <c r="CJ1382" s="2">
        <v>5.3</v>
      </c>
      <c r="CK1382" s="2">
        <v>1</v>
      </c>
      <c r="CL1382" s="2">
        <v>5.3</v>
      </c>
      <c r="CM1382" s="2">
        <v>9</v>
      </c>
      <c r="CN1382" s="2">
        <v>47.4</v>
      </c>
      <c r="CO1382" s="2">
        <v>8</v>
      </c>
      <c r="CP1382" s="2">
        <v>42.1</v>
      </c>
      <c r="CS1382" s="2">
        <v>1</v>
      </c>
      <c r="CT1382" s="2">
        <v>5.3</v>
      </c>
    </row>
    <row r="1383" spans="1:100" ht="12.75" customHeight="1" x14ac:dyDescent="0.2">
      <c r="A1383">
        <v>8</v>
      </c>
      <c r="B1383" s="2">
        <v>5227</v>
      </c>
      <c r="G1383" s="17">
        <v>4</v>
      </c>
      <c r="AE1383" s="2">
        <v>4</v>
      </c>
      <c r="CA1383" s="2">
        <v>4</v>
      </c>
    </row>
    <row r="1384" spans="1:100" ht="12.75" customHeight="1" x14ac:dyDescent="0.2">
      <c r="A1384">
        <v>8</v>
      </c>
      <c r="B1384" s="2">
        <v>5228</v>
      </c>
      <c r="G1384" s="17">
        <v>1</v>
      </c>
      <c r="AE1384" s="2">
        <v>1</v>
      </c>
      <c r="CA1384" s="2">
        <v>1</v>
      </c>
    </row>
    <row r="1385" spans="1:100" ht="12.75" customHeight="1" x14ac:dyDescent="0.2">
      <c r="A1385">
        <v>8</v>
      </c>
      <c r="B1385" s="2">
        <v>5236</v>
      </c>
      <c r="C1385" s="17">
        <v>1.1000000000000001</v>
      </c>
      <c r="D1385" s="2">
        <v>0.81</v>
      </c>
      <c r="F1385" s="15">
        <v>1.0009999999999999</v>
      </c>
      <c r="G1385" s="17">
        <v>11</v>
      </c>
      <c r="H1385" s="2">
        <v>8</v>
      </c>
      <c r="I1385" s="2">
        <v>25.8</v>
      </c>
      <c r="J1385" s="2">
        <v>8</v>
      </c>
      <c r="K1385" s="2">
        <v>25.8</v>
      </c>
      <c r="L1385" s="2">
        <v>72.7</v>
      </c>
      <c r="M1385" s="2">
        <v>2</v>
      </c>
      <c r="N1385" s="2">
        <v>6.5</v>
      </c>
      <c r="O1385" s="2">
        <v>1</v>
      </c>
      <c r="P1385" s="2">
        <v>3.2</v>
      </c>
      <c r="S1385" s="2">
        <v>2</v>
      </c>
      <c r="T1385" s="2">
        <v>6.5</v>
      </c>
      <c r="U1385" s="2">
        <v>6</v>
      </c>
      <c r="V1385" s="2">
        <v>19.399999999999999</v>
      </c>
      <c r="W1385" s="2">
        <v>20</v>
      </c>
      <c r="X1385" s="2">
        <v>64.5</v>
      </c>
      <c r="Y1385" s="2">
        <v>23</v>
      </c>
      <c r="Z1385" s="2">
        <v>74.2</v>
      </c>
      <c r="AE1385" s="2">
        <v>11</v>
      </c>
      <c r="AF1385" s="2">
        <v>4</v>
      </c>
      <c r="AG1385" s="2">
        <v>12.9</v>
      </c>
      <c r="AH1385" s="2">
        <v>4</v>
      </c>
      <c r="AI1385" s="2">
        <v>12.9</v>
      </c>
      <c r="AJ1385" s="2">
        <v>36.4</v>
      </c>
      <c r="AK1385" s="2">
        <v>4</v>
      </c>
      <c r="AL1385" s="2">
        <v>12.9</v>
      </c>
      <c r="AM1385" s="2">
        <v>3</v>
      </c>
      <c r="AN1385" s="2">
        <v>9.6999999999999993</v>
      </c>
      <c r="AQ1385" s="2">
        <v>1</v>
      </c>
      <c r="AR1385" s="2">
        <v>3.2</v>
      </c>
      <c r="AS1385" s="2">
        <v>3</v>
      </c>
      <c r="AT1385" s="2">
        <v>9.6999999999999993</v>
      </c>
      <c r="AU1385" s="2">
        <v>20</v>
      </c>
      <c r="AV1385" s="2">
        <v>64.5</v>
      </c>
      <c r="AW1385" s="2">
        <v>27</v>
      </c>
      <c r="AX1385" s="2">
        <v>87.1</v>
      </c>
      <c r="CA1385" s="2">
        <v>11</v>
      </c>
      <c r="CB1385" s="2">
        <v>7</v>
      </c>
      <c r="CC1385" s="2">
        <v>22.6</v>
      </c>
      <c r="CD1385" s="2">
        <v>7</v>
      </c>
      <c r="CE1385" s="2">
        <v>22.6</v>
      </c>
      <c r="CF1385" s="2">
        <v>63.6</v>
      </c>
      <c r="CG1385" s="2">
        <v>1</v>
      </c>
      <c r="CH1385" s="2">
        <v>3.2</v>
      </c>
      <c r="CI1385" s="2">
        <v>3</v>
      </c>
      <c r="CJ1385" s="2">
        <v>9.6999999999999993</v>
      </c>
      <c r="CM1385" s="2">
        <v>4</v>
      </c>
      <c r="CN1385" s="2">
        <v>12.9</v>
      </c>
      <c r="CO1385" s="2">
        <v>3</v>
      </c>
      <c r="CP1385" s="2">
        <v>9.6999999999999993</v>
      </c>
      <c r="CQ1385" s="2">
        <v>20</v>
      </c>
      <c r="CR1385" s="2">
        <v>64.5</v>
      </c>
      <c r="CS1385" s="2">
        <v>24</v>
      </c>
      <c r="CT1385" s="2">
        <v>77.400000000000006</v>
      </c>
    </row>
    <row r="1386" spans="1:100" ht="12.75" customHeight="1" x14ac:dyDescent="0.2">
      <c r="A1386">
        <v>8</v>
      </c>
      <c r="B1386" s="2">
        <v>5238</v>
      </c>
      <c r="G1386" s="17">
        <v>8</v>
      </c>
      <c r="AE1386" s="2">
        <v>8</v>
      </c>
      <c r="CA1386" s="2">
        <v>7</v>
      </c>
    </row>
    <row r="1387" spans="1:100" ht="12.75" customHeight="1" x14ac:dyDescent="0.2">
      <c r="A1387">
        <v>8</v>
      </c>
      <c r="B1387" s="2">
        <v>5240</v>
      </c>
    </row>
    <row r="1388" spans="1:100" ht="12.75" customHeight="1" x14ac:dyDescent="0.2">
      <c r="A1388">
        <v>8</v>
      </c>
      <c r="B1388" s="2">
        <v>5241</v>
      </c>
      <c r="G1388" s="17">
        <v>5</v>
      </c>
      <c r="AE1388" s="2">
        <v>5</v>
      </c>
      <c r="CA1388" s="2">
        <v>5</v>
      </c>
    </row>
    <row r="1389" spans="1:100" ht="12.75" customHeight="1" x14ac:dyDescent="0.2">
      <c r="A1389">
        <v>8</v>
      </c>
      <c r="B1389" s="2">
        <v>5243</v>
      </c>
    </row>
    <row r="1390" spans="1:100" ht="12.75" customHeight="1" x14ac:dyDescent="0.2">
      <c r="A1390">
        <v>8</v>
      </c>
      <c r="B1390" s="2">
        <v>5246</v>
      </c>
      <c r="G1390" s="17">
        <v>5</v>
      </c>
      <c r="AE1390" s="2">
        <v>5</v>
      </c>
      <c r="CA1390" s="2">
        <v>5</v>
      </c>
    </row>
    <row r="1391" spans="1:100" ht="12.75" customHeight="1" x14ac:dyDescent="0.2">
      <c r="A1391">
        <v>8</v>
      </c>
      <c r="B1391" s="2">
        <v>5252</v>
      </c>
      <c r="G1391" s="17">
        <v>6</v>
      </c>
      <c r="AE1391" s="2">
        <v>6</v>
      </c>
      <c r="CA1391" s="2">
        <v>6</v>
      </c>
    </row>
    <row r="1392" spans="1:100" ht="12.75" customHeight="1" x14ac:dyDescent="0.2">
      <c r="A1392">
        <v>8</v>
      </c>
      <c r="B1392" s="2">
        <v>5256</v>
      </c>
      <c r="G1392" s="17">
        <v>3</v>
      </c>
      <c r="AE1392" s="2">
        <v>4</v>
      </c>
      <c r="CA1392" s="2">
        <v>3</v>
      </c>
    </row>
    <row r="1393" spans="1:101" ht="12.75" customHeight="1" x14ac:dyDescent="0.2">
      <c r="A1393">
        <v>8</v>
      </c>
      <c r="B1393" s="2">
        <v>5259</v>
      </c>
    </row>
    <row r="1394" spans="1:101" ht="12.75" customHeight="1" x14ac:dyDescent="0.2">
      <c r="A1394">
        <v>8</v>
      </c>
      <c r="B1394" s="2">
        <v>5262</v>
      </c>
      <c r="C1394" s="17">
        <v>1.38</v>
      </c>
      <c r="D1394" s="2">
        <v>1</v>
      </c>
      <c r="F1394" s="15">
        <v>1.4170000000000003</v>
      </c>
      <c r="G1394" s="17">
        <v>14</v>
      </c>
      <c r="H1394" s="2">
        <v>5</v>
      </c>
      <c r="I1394" s="2">
        <v>20.8</v>
      </c>
      <c r="J1394" s="2">
        <v>5</v>
      </c>
      <c r="K1394" s="2">
        <v>20.8</v>
      </c>
      <c r="L1394" s="2">
        <v>35.700000000000003</v>
      </c>
      <c r="M1394" s="2">
        <v>3</v>
      </c>
      <c r="N1394" s="2">
        <v>12.5</v>
      </c>
      <c r="O1394" s="2">
        <v>6</v>
      </c>
      <c r="P1394" s="2">
        <v>25</v>
      </c>
      <c r="S1394" s="2">
        <v>2</v>
      </c>
      <c r="T1394" s="2">
        <v>8.3000000000000007</v>
      </c>
      <c r="U1394" s="2">
        <v>3</v>
      </c>
      <c r="V1394" s="2">
        <v>12.5</v>
      </c>
      <c r="W1394" s="2">
        <v>10</v>
      </c>
      <c r="X1394" s="2">
        <v>41.7</v>
      </c>
      <c r="Y1394" s="2">
        <v>19</v>
      </c>
      <c r="Z1394" s="2">
        <v>79.2</v>
      </c>
      <c r="AA1394" s="2">
        <v>1</v>
      </c>
      <c r="AB1394" s="2">
        <v>1</v>
      </c>
      <c r="AE1394" s="2">
        <v>15</v>
      </c>
      <c r="AF1394" s="2">
        <v>2</v>
      </c>
      <c r="AG1394" s="2">
        <v>8.3000000000000007</v>
      </c>
      <c r="AH1394" s="2">
        <v>2</v>
      </c>
      <c r="AI1394" s="2">
        <v>8.3000000000000007</v>
      </c>
      <c r="AJ1394" s="2">
        <v>13.3</v>
      </c>
      <c r="AK1394" s="2">
        <v>8</v>
      </c>
      <c r="AL1394" s="2">
        <v>33.299999999999997</v>
      </c>
      <c r="AM1394" s="2">
        <v>5</v>
      </c>
      <c r="AN1394" s="2">
        <v>20.8</v>
      </c>
      <c r="AQ1394" s="2">
        <v>2</v>
      </c>
      <c r="AR1394" s="2">
        <v>8.3000000000000007</v>
      </c>
      <c r="AU1394" s="2">
        <v>9</v>
      </c>
      <c r="AV1394" s="2">
        <v>37.5</v>
      </c>
      <c r="AW1394" s="2">
        <v>22</v>
      </c>
      <c r="AX1394" s="2">
        <v>91.7</v>
      </c>
      <c r="AY1394" s="2">
        <v>1</v>
      </c>
      <c r="AZ1394" s="2">
        <v>1</v>
      </c>
      <c r="CA1394" s="2">
        <v>15</v>
      </c>
      <c r="CB1394" s="2">
        <v>6</v>
      </c>
      <c r="CC1394" s="2">
        <v>25</v>
      </c>
      <c r="CD1394" s="2">
        <v>6</v>
      </c>
      <c r="CE1394" s="2">
        <v>25</v>
      </c>
      <c r="CF1394" s="2">
        <v>40</v>
      </c>
      <c r="CG1394" s="2">
        <v>3</v>
      </c>
      <c r="CH1394" s="2">
        <v>12.5</v>
      </c>
      <c r="CI1394" s="2">
        <v>6</v>
      </c>
      <c r="CJ1394" s="2">
        <v>25</v>
      </c>
      <c r="CM1394" s="2">
        <v>5</v>
      </c>
      <c r="CN1394" s="2">
        <v>20.8</v>
      </c>
      <c r="CO1394" s="2">
        <v>1</v>
      </c>
      <c r="CP1394" s="2">
        <v>4.2</v>
      </c>
      <c r="CQ1394" s="2">
        <v>9</v>
      </c>
      <c r="CR1394" s="2">
        <v>37.5</v>
      </c>
      <c r="CS1394" s="2">
        <v>18</v>
      </c>
      <c r="CT1394" s="2">
        <v>75</v>
      </c>
      <c r="CU1394" s="2">
        <v>1</v>
      </c>
      <c r="CV1394" s="2">
        <v>1</v>
      </c>
    </row>
    <row r="1395" spans="1:101" ht="12.75" customHeight="1" x14ac:dyDescent="0.2">
      <c r="A1395">
        <v>8</v>
      </c>
      <c r="B1395" s="2">
        <v>5264</v>
      </c>
    </row>
    <row r="1396" spans="1:101" ht="12.75" customHeight="1" x14ac:dyDescent="0.2">
      <c r="A1396">
        <v>8</v>
      </c>
      <c r="B1396" s="2">
        <v>5269</v>
      </c>
      <c r="C1396" s="17">
        <v>2.88</v>
      </c>
      <c r="D1396" s="2">
        <v>2.5099999999999998</v>
      </c>
      <c r="F1396" s="15">
        <v>2.69</v>
      </c>
      <c r="G1396" s="17">
        <v>152</v>
      </c>
      <c r="H1396" s="2">
        <v>99</v>
      </c>
      <c r="I1396" s="2">
        <v>65.099999999999994</v>
      </c>
      <c r="J1396" s="2">
        <v>99</v>
      </c>
      <c r="K1396" s="2">
        <v>65.099999999999994</v>
      </c>
      <c r="L1396" s="2">
        <v>65.099999999999994</v>
      </c>
      <c r="M1396" s="2">
        <v>15</v>
      </c>
      <c r="N1396" s="2">
        <v>9.9</v>
      </c>
      <c r="O1396" s="2">
        <v>38</v>
      </c>
      <c r="P1396" s="2">
        <v>25</v>
      </c>
      <c r="Q1396" s="2">
        <v>1</v>
      </c>
      <c r="R1396" s="2">
        <v>0.7</v>
      </c>
      <c r="S1396" s="2">
        <v>45</v>
      </c>
      <c r="T1396" s="2">
        <v>29.6</v>
      </c>
      <c r="U1396" s="2">
        <v>53</v>
      </c>
      <c r="V1396" s="2">
        <v>34.9</v>
      </c>
      <c r="Y1396" s="2">
        <v>53</v>
      </c>
      <c r="Z1396" s="2">
        <v>34.9</v>
      </c>
      <c r="AB1396" s="2">
        <v>3</v>
      </c>
      <c r="AE1396" s="2">
        <v>151</v>
      </c>
      <c r="AF1396" s="2">
        <v>79</v>
      </c>
      <c r="AG1396" s="2">
        <v>52</v>
      </c>
      <c r="AH1396" s="2">
        <v>79</v>
      </c>
      <c r="AI1396" s="2">
        <v>52</v>
      </c>
      <c r="AJ1396" s="2">
        <v>52.3</v>
      </c>
      <c r="AK1396" s="2">
        <v>34</v>
      </c>
      <c r="AL1396" s="2">
        <v>22.4</v>
      </c>
      <c r="AM1396" s="2">
        <v>38</v>
      </c>
      <c r="AN1396" s="2">
        <v>25</v>
      </c>
      <c r="AQ1396" s="2">
        <v>45</v>
      </c>
      <c r="AR1396" s="2">
        <v>29.6</v>
      </c>
      <c r="AS1396" s="2">
        <v>34</v>
      </c>
      <c r="AT1396" s="2">
        <v>22.4</v>
      </c>
      <c r="AU1396" s="2">
        <v>1</v>
      </c>
      <c r="AV1396" s="2">
        <v>0.7</v>
      </c>
      <c r="AW1396" s="2">
        <v>73</v>
      </c>
      <c r="AX1396" s="2">
        <v>48</v>
      </c>
      <c r="AZ1396" s="2">
        <v>3</v>
      </c>
      <c r="CA1396" s="2">
        <v>152</v>
      </c>
      <c r="CB1396" s="2">
        <v>102</v>
      </c>
      <c r="CC1396" s="2">
        <v>67.099999999999994</v>
      </c>
      <c r="CD1396" s="2">
        <v>102</v>
      </c>
      <c r="CE1396" s="2">
        <v>67.099999999999994</v>
      </c>
      <c r="CF1396" s="2">
        <v>67.099999999999994</v>
      </c>
      <c r="CG1396" s="2">
        <v>9</v>
      </c>
      <c r="CH1396" s="2">
        <v>5.9</v>
      </c>
      <c r="CI1396" s="2">
        <v>41</v>
      </c>
      <c r="CJ1396" s="2">
        <v>27</v>
      </c>
      <c r="CK1396" s="2">
        <v>3</v>
      </c>
      <c r="CL1396" s="2">
        <v>2</v>
      </c>
      <c r="CM1396" s="2">
        <v>78</v>
      </c>
      <c r="CN1396" s="2">
        <v>51.3</v>
      </c>
      <c r="CO1396" s="2">
        <v>21</v>
      </c>
      <c r="CP1396" s="2">
        <v>13.8</v>
      </c>
      <c r="CS1396" s="2">
        <v>50</v>
      </c>
      <c r="CT1396" s="2">
        <v>32.9</v>
      </c>
      <c r="CV1396" s="2">
        <v>3</v>
      </c>
    </row>
    <row r="1397" spans="1:101" ht="12.75" customHeight="1" x14ac:dyDescent="0.2">
      <c r="A1397">
        <v>8</v>
      </c>
      <c r="B1397" s="2">
        <v>5281</v>
      </c>
      <c r="G1397" s="17">
        <v>4</v>
      </c>
      <c r="AE1397" s="2">
        <v>4</v>
      </c>
      <c r="CA1397" s="2">
        <v>4</v>
      </c>
    </row>
    <row r="1398" spans="1:101" ht="12.75" customHeight="1" x14ac:dyDescent="0.2">
      <c r="A1398">
        <v>8</v>
      </c>
      <c r="B1398" s="2">
        <v>5282</v>
      </c>
      <c r="C1398" s="17">
        <v>1.77</v>
      </c>
      <c r="D1398" s="2">
        <v>1.1499999999999999</v>
      </c>
      <c r="F1398" s="15">
        <v>1.9979999999999998</v>
      </c>
      <c r="G1398" s="17">
        <v>26</v>
      </c>
      <c r="H1398" s="2">
        <v>8</v>
      </c>
      <c r="I1398" s="2">
        <v>30.8</v>
      </c>
      <c r="J1398" s="2">
        <v>8</v>
      </c>
      <c r="K1398" s="2">
        <v>30.8</v>
      </c>
      <c r="L1398" s="2">
        <v>30.8</v>
      </c>
      <c r="M1398" s="2">
        <v>9</v>
      </c>
      <c r="N1398" s="2">
        <v>34.6</v>
      </c>
      <c r="O1398" s="2">
        <v>9</v>
      </c>
      <c r="P1398" s="2">
        <v>34.6</v>
      </c>
      <c r="Q1398" s="2">
        <v>2</v>
      </c>
      <c r="R1398" s="2">
        <v>7.7</v>
      </c>
      <c r="S1398" s="2">
        <v>5</v>
      </c>
      <c r="T1398" s="2">
        <v>19.2</v>
      </c>
      <c r="U1398" s="2">
        <v>1</v>
      </c>
      <c r="V1398" s="2">
        <v>3.8</v>
      </c>
      <c r="Y1398" s="2">
        <v>18</v>
      </c>
      <c r="Z1398" s="2">
        <v>69.2</v>
      </c>
      <c r="AE1398" s="2">
        <v>26</v>
      </c>
      <c r="AF1398" s="2">
        <v>1</v>
      </c>
      <c r="AG1398" s="2">
        <v>3.8</v>
      </c>
      <c r="AH1398" s="2">
        <v>1</v>
      </c>
      <c r="AI1398" s="2">
        <v>3.8</v>
      </c>
      <c r="AJ1398" s="2">
        <v>3.8</v>
      </c>
      <c r="AK1398" s="2">
        <v>23</v>
      </c>
      <c r="AL1398" s="2">
        <v>88.5</v>
      </c>
      <c r="AM1398" s="2">
        <v>2</v>
      </c>
      <c r="AN1398" s="2">
        <v>7.7</v>
      </c>
      <c r="AQ1398" s="2">
        <v>1</v>
      </c>
      <c r="AR1398" s="2">
        <v>3.8</v>
      </c>
      <c r="AW1398" s="2">
        <v>25</v>
      </c>
      <c r="AX1398" s="2">
        <v>96.2</v>
      </c>
      <c r="CA1398" s="2">
        <v>26</v>
      </c>
      <c r="CB1398" s="2">
        <v>5</v>
      </c>
      <c r="CC1398" s="2">
        <v>19.2</v>
      </c>
      <c r="CD1398" s="2">
        <v>5</v>
      </c>
      <c r="CE1398" s="2">
        <v>19.2</v>
      </c>
      <c r="CF1398" s="2">
        <v>19.2</v>
      </c>
      <c r="CG1398" s="2">
        <v>5</v>
      </c>
      <c r="CH1398" s="2">
        <v>19.2</v>
      </c>
      <c r="CI1398" s="2">
        <v>16</v>
      </c>
      <c r="CJ1398" s="2">
        <v>61.5</v>
      </c>
      <c r="CM1398" s="2">
        <v>5</v>
      </c>
      <c r="CN1398" s="2">
        <v>19.2</v>
      </c>
      <c r="CS1398" s="2">
        <v>21</v>
      </c>
      <c r="CT1398" s="2">
        <v>80.8</v>
      </c>
    </row>
    <row r="1399" spans="1:101" ht="12.75" customHeight="1" x14ac:dyDescent="0.2">
      <c r="A1399">
        <v>8</v>
      </c>
      <c r="B1399" s="2">
        <v>5286</v>
      </c>
      <c r="C1399" s="17">
        <v>2.31</v>
      </c>
      <c r="D1399" s="2">
        <v>1.84</v>
      </c>
      <c r="F1399" s="15">
        <v>2.2450000000000001</v>
      </c>
      <c r="G1399" s="17">
        <v>61</v>
      </c>
      <c r="H1399" s="2">
        <v>24</v>
      </c>
      <c r="I1399" s="2">
        <v>39.299999999999997</v>
      </c>
      <c r="J1399" s="2">
        <v>24</v>
      </c>
      <c r="K1399" s="2">
        <v>39.299999999999997</v>
      </c>
      <c r="L1399" s="2">
        <v>39.299999999999997</v>
      </c>
      <c r="M1399" s="2">
        <v>16</v>
      </c>
      <c r="N1399" s="2">
        <v>26.2</v>
      </c>
      <c r="O1399" s="2">
        <v>21</v>
      </c>
      <c r="P1399" s="2">
        <v>34.4</v>
      </c>
      <c r="S1399" s="2">
        <v>13</v>
      </c>
      <c r="T1399" s="2">
        <v>21.3</v>
      </c>
      <c r="U1399" s="2">
        <v>11</v>
      </c>
      <c r="V1399" s="2">
        <v>18</v>
      </c>
      <c r="Y1399" s="2">
        <v>37</v>
      </c>
      <c r="Z1399" s="2">
        <v>60.7</v>
      </c>
      <c r="AE1399" s="2">
        <v>61</v>
      </c>
      <c r="AF1399" s="2">
        <v>17</v>
      </c>
      <c r="AG1399" s="2">
        <v>27.9</v>
      </c>
      <c r="AH1399" s="2">
        <v>17</v>
      </c>
      <c r="AI1399" s="2">
        <v>27.9</v>
      </c>
      <c r="AJ1399" s="2">
        <v>27.9</v>
      </c>
      <c r="AK1399" s="2">
        <v>32</v>
      </c>
      <c r="AL1399" s="2">
        <v>52.5</v>
      </c>
      <c r="AM1399" s="2">
        <v>12</v>
      </c>
      <c r="AN1399" s="2">
        <v>19.7</v>
      </c>
      <c r="AQ1399" s="2">
        <v>12</v>
      </c>
      <c r="AR1399" s="2">
        <v>19.7</v>
      </c>
      <c r="AS1399" s="2">
        <v>5</v>
      </c>
      <c r="AT1399" s="2">
        <v>8.1999999999999993</v>
      </c>
      <c r="AW1399" s="2">
        <v>44</v>
      </c>
      <c r="AX1399" s="2">
        <v>72.099999999999994</v>
      </c>
      <c r="CA1399" s="2">
        <v>61</v>
      </c>
      <c r="CB1399" s="2">
        <v>23</v>
      </c>
      <c r="CC1399" s="2">
        <v>37.700000000000003</v>
      </c>
      <c r="CD1399" s="2">
        <v>23</v>
      </c>
      <c r="CE1399" s="2">
        <v>37.700000000000003</v>
      </c>
      <c r="CF1399" s="2">
        <v>37.700000000000003</v>
      </c>
      <c r="CG1399" s="2">
        <v>14</v>
      </c>
      <c r="CH1399" s="2">
        <v>23</v>
      </c>
      <c r="CI1399" s="2">
        <v>24</v>
      </c>
      <c r="CJ1399" s="2">
        <v>39.299999999999997</v>
      </c>
      <c r="CM1399" s="2">
        <v>17</v>
      </c>
      <c r="CN1399" s="2">
        <v>27.9</v>
      </c>
      <c r="CO1399" s="2">
        <v>6</v>
      </c>
      <c r="CP1399" s="2">
        <v>9.8000000000000007</v>
      </c>
      <c r="CS1399" s="2">
        <v>38</v>
      </c>
      <c r="CT1399" s="2">
        <v>62.3</v>
      </c>
    </row>
    <row r="1400" spans="1:101" ht="12.75" customHeight="1" x14ac:dyDescent="0.2">
      <c r="A1400">
        <v>8</v>
      </c>
      <c r="B1400" s="2">
        <v>5289</v>
      </c>
      <c r="C1400" s="17">
        <v>2.11</v>
      </c>
      <c r="D1400" s="2">
        <v>1.63</v>
      </c>
      <c r="F1400" s="15">
        <v>2.1800000000000002</v>
      </c>
      <c r="G1400" s="17">
        <v>62</v>
      </c>
      <c r="H1400" s="2">
        <v>20</v>
      </c>
      <c r="I1400" s="2">
        <v>32.299999999999997</v>
      </c>
      <c r="J1400" s="2">
        <v>20</v>
      </c>
      <c r="K1400" s="2">
        <v>32.299999999999997</v>
      </c>
      <c r="L1400" s="2">
        <v>32.299999999999997</v>
      </c>
      <c r="M1400" s="2">
        <v>21</v>
      </c>
      <c r="N1400" s="2">
        <v>33.9</v>
      </c>
      <c r="O1400" s="2">
        <v>21</v>
      </c>
      <c r="P1400" s="2">
        <v>33.9</v>
      </c>
      <c r="S1400" s="2">
        <v>12</v>
      </c>
      <c r="T1400" s="2">
        <v>19.399999999999999</v>
      </c>
      <c r="U1400" s="2">
        <v>8</v>
      </c>
      <c r="V1400" s="2">
        <v>12.9</v>
      </c>
      <c r="Y1400" s="2">
        <v>42</v>
      </c>
      <c r="Z1400" s="2">
        <v>67.7</v>
      </c>
      <c r="AC1400" s="2">
        <v>1</v>
      </c>
      <c r="AE1400" s="2">
        <v>62</v>
      </c>
      <c r="AF1400" s="2">
        <v>12</v>
      </c>
      <c r="AG1400" s="2">
        <v>19.399999999999999</v>
      </c>
      <c r="AH1400" s="2">
        <v>12</v>
      </c>
      <c r="AI1400" s="2">
        <v>19.399999999999999</v>
      </c>
      <c r="AJ1400" s="2">
        <v>19.399999999999999</v>
      </c>
      <c r="AK1400" s="2">
        <v>35</v>
      </c>
      <c r="AL1400" s="2">
        <v>56.5</v>
      </c>
      <c r="AM1400" s="2">
        <v>15</v>
      </c>
      <c r="AN1400" s="2">
        <v>24.2</v>
      </c>
      <c r="AQ1400" s="2">
        <v>12</v>
      </c>
      <c r="AR1400" s="2">
        <v>19.399999999999999</v>
      </c>
      <c r="AW1400" s="2">
        <v>50</v>
      </c>
      <c r="AX1400" s="2">
        <v>80.599999999999994</v>
      </c>
      <c r="BA1400" s="2">
        <v>1</v>
      </c>
      <c r="CA1400" s="2">
        <v>62</v>
      </c>
      <c r="CB1400" s="2">
        <v>20</v>
      </c>
      <c r="CC1400" s="2">
        <v>32.299999999999997</v>
      </c>
      <c r="CD1400" s="2">
        <v>20</v>
      </c>
      <c r="CE1400" s="2">
        <v>32.299999999999997</v>
      </c>
      <c r="CF1400" s="2">
        <v>32.299999999999997</v>
      </c>
      <c r="CG1400" s="2">
        <v>13</v>
      </c>
      <c r="CH1400" s="2">
        <v>21</v>
      </c>
      <c r="CI1400" s="2">
        <v>29</v>
      </c>
      <c r="CJ1400" s="2">
        <v>46.8</v>
      </c>
      <c r="CM1400" s="2">
        <v>16</v>
      </c>
      <c r="CN1400" s="2">
        <v>25.8</v>
      </c>
      <c r="CO1400" s="2">
        <v>4</v>
      </c>
      <c r="CP1400" s="2">
        <v>6.5</v>
      </c>
      <c r="CS1400" s="2">
        <v>42</v>
      </c>
      <c r="CT1400" s="2">
        <v>67.7</v>
      </c>
      <c r="CW1400" s="2">
        <v>1</v>
      </c>
    </row>
    <row r="1401" spans="1:101" ht="12.75" customHeight="1" x14ac:dyDescent="0.2">
      <c r="A1401">
        <v>8</v>
      </c>
      <c r="B1401" s="2">
        <v>5290</v>
      </c>
    </row>
    <row r="1402" spans="1:101" ht="12.75" customHeight="1" x14ac:dyDescent="0.2">
      <c r="A1402">
        <v>8</v>
      </c>
      <c r="B1402" s="2">
        <v>5291</v>
      </c>
      <c r="C1402" s="17">
        <v>2.98</v>
      </c>
      <c r="D1402" s="2">
        <v>2.29</v>
      </c>
      <c r="F1402" s="15">
        <v>2.548</v>
      </c>
      <c r="G1402" s="17">
        <v>84</v>
      </c>
      <c r="H1402" s="2">
        <v>65</v>
      </c>
      <c r="I1402" s="2">
        <v>77.400000000000006</v>
      </c>
      <c r="J1402" s="2">
        <v>65</v>
      </c>
      <c r="K1402" s="2">
        <v>77.400000000000006</v>
      </c>
      <c r="L1402" s="2">
        <v>77.400000000000006</v>
      </c>
      <c r="M1402" s="2">
        <v>7</v>
      </c>
      <c r="N1402" s="2">
        <v>8.3000000000000007</v>
      </c>
      <c r="O1402" s="2">
        <v>12</v>
      </c>
      <c r="P1402" s="2">
        <v>14.3</v>
      </c>
      <c r="Q1402" s="2">
        <v>4</v>
      </c>
      <c r="R1402" s="2">
        <v>4.8</v>
      </c>
      <c r="S1402" s="2">
        <v>25</v>
      </c>
      <c r="T1402" s="2">
        <v>29.8</v>
      </c>
      <c r="U1402" s="2">
        <v>36</v>
      </c>
      <c r="V1402" s="2">
        <v>42.9</v>
      </c>
      <c r="Y1402" s="2">
        <v>19</v>
      </c>
      <c r="Z1402" s="2">
        <v>22.6</v>
      </c>
      <c r="AB1402" s="2">
        <v>1</v>
      </c>
      <c r="AC1402" s="2">
        <v>1</v>
      </c>
      <c r="AE1402" s="2">
        <v>84</v>
      </c>
      <c r="AF1402" s="2">
        <v>40</v>
      </c>
      <c r="AG1402" s="2">
        <v>47.6</v>
      </c>
      <c r="AH1402" s="2">
        <v>40</v>
      </c>
      <c r="AI1402" s="2">
        <v>47.6</v>
      </c>
      <c r="AJ1402" s="2">
        <v>47.6</v>
      </c>
      <c r="AK1402" s="2">
        <v>22</v>
      </c>
      <c r="AL1402" s="2">
        <v>26.2</v>
      </c>
      <c r="AM1402" s="2">
        <v>22</v>
      </c>
      <c r="AN1402" s="2">
        <v>26.2</v>
      </c>
      <c r="AO1402" s="2">
        <v>2</v>
      </c>
      <c r="AP1402" s="2">
        <v>2.4</v>
      </c>
      <c r="AQ1402" s="2">
        <v>26</v>
      </c>
      <c r="AR1402" s="2">
        <v>31</v>
      </c>
      <c r="AS1402" s="2">
        <v>12</v>
      </c>
      <c r="AT1402" s="2">
        <v>14.3</v>
      </c>
      <c r="AW1402" s="2">
        <v>44</v>
      </c>
      <c r="AX1402" s="2">
        <v>52.4</v>
      </c>
      <c r="AZ1402" s="2">
        <v>1</v>
      </c>
      <c r="BA1402" s="2">
        <v>1</v>
      </c>
      <c r="CA1402" s="2">
        <v>84</v>
      </c>
      <c r="CB1402" s="2">
        <v>55</v>
      </c>
      <c r="CC1402" s="2">
        <v>65.5</v>
      </c>
      <c r="CD1402" s="2">
        <v>55</v>
      </c>
      <c r="CE1402" s="2">
        <v>65.5</v>
      </c>
      <c r="CF1402" s="2">
        <v>65.5</v>
      </c>
      <c r="CG1402" s="2">
        <v>5</v>
      </c>
      <c r="CH1402" s="2">
        <v>6</v>
      </c>
      <c r="CI1402" s="2">
        <v>24</v>
      </c>
      <c r="CJ1402" s="2">
        <v>28.6</v>
      </c>
      <c r="CK1402" s="2">
        <v>4</v>
      </c>
      <c r="CL1402" s="2">
        <v>4.8</v>
      </c>
      <c r="CM1402" s="2">
        <v>43</v>
      </c>
      <c r="CN1402" s="2">
        <v>51.2</v>
      </c>
      <c r="CO1402" s="2">
        <v>8</v>
      </c>
      <c r="CP1402" s="2">
        <v>9.5</v>
      </c>
      <c r="CS1402" s="2">
        <v>29</v>
      </c>
      <c r="CT1402" s="2">
        <v>34.5</v>
      </c>
      <c r="CV1402" s="2">
        <v>1</v>
      </c>
      <c r="CW1402" s="2">
        <v>1</v>
      </c>
    </row>
    <row r="1403" spans="1:101" ht="12.75" customHeight="1" x14ac:dyDescent="0.2">
      <c r="A1403">
        <v>8</v>
      </c>
      <c r="B1403" s="2">
        <v>5293</v>
      </c>
      <c r="C1403" s="17">
        <v>1.94</v>
      </c>
      <c r="D1403" s="2">
        <v>1.65</v>
      </c>
      <c r="F1403" s="15">
        <v>2.1179999999999999</v>
      </c>
      <c r="G1403" s="17">
        <v>17</v>
      </c>
      <c r="H1403" s="2">
        <v>5</v>
      </c>
      <c r="I1403" s="2">
        <v>29.4</v>
      </c>
      <c r="J1403" s="2">
        <v>5</v>
      </c>
      <c r="K1403" s="2">
        <v>29.4</v>
      </c>
      <c r="L1403" s="2">
        <v>29.4</v>
      </c>
      <c r="M1403" s="2">
        <v>8</v>
      </c>
      <c r="N1403" s="2">
        <v>47.1</v>
      </c>
      <c r="O1403" s="2">
        <v>4</v>
      </c>
      <c r="P1403" s="2">
        <v>23.5</v>
      </c>
      <c r="S1403" s="2">
        <v>3</v>
      </c>
      <c r="T1403" s="2">
        <v>17.600000000000001</v>
      </c>
      <c r="U1403" s="2">
        <v>2</v>
      </c>
      <c r="V1403" s="2">
        <v>11.8</v>
      </c>
      <c r="Y1403" s="2">
        <v>12</v>
      </c>
      <c r="Z1403" s="2">
        <v>70.599999999999994</v>
      </c>
      <c r="AE1403" s="2">
        <v>17</v>
      </c>
      <c r="AF1403" s="2">
        <v>3</v>
      </c>
      <c r="AG1403" s="2">
        <v>17.600000000000001</v>
      </c>
      <c r="AH1403" s="2">
        <v>3</v>
      </c>
      <c r="AI1403" s="2">
        <v>17.600000000000001</v>
      </c>
      <c r="AJ1403" s="2">
        <v>17.600000000000001</v>
      </c>
      <c r="AK1403" s="2">
        <v>9</v>
      </c>
      <c r="AL1403" s="2">
        <v>52.9</v>
      </c>
      <c r="AM1403" s="2">
        <v>5</v>
      </c>
      <c r="AN1403" s="2">
        <v>29.4</v>
      </c>
      <c r="AQ1403" s="2">
        <v>3</v>
      </c>
      <c r="AR1403" s="2">
        <v>17.600000000000001</v>
      </c>
      <c r="AW1403" s="2">
        <v>14</v>
      </c>
      <c r="AX1403" s="2">
        <v>82.4</v>
      </c>
      <c r="CA1403" s="2">
        <v>17</v>
      </c>
      <c r="CB1403" s="2">
        <v>5</v>
      </c>
      <c r="CC1403" s="2">
        <v>29.4</v>
      </c>
      <c r="CD1403" s="2">
        <v>5</v>
      </c>
      <c r="CE1403" s="2">
        <v>29.4</v>
      </c>
      <c r="CF1403" s="2">
        <v>29.4</v>
      </c>
      <c r="CG1403" s="2">
        <v>4</v>
      </c>
      <c r="CH1403" s="2">
        <v>23.5</v>
      </c>
      <c r="CI1403" s="2">
        <v>8</v>
      </c>
      <c r="CJ1403" s="2">
        <v>47.1</v>
      </c>
      <c r="CM1403" s="2">
        <v>4</v>
      </c>
      <c r="CN1403" s="2">
        <v>23.5</v>
      </c>
      <c r="CO1403" s="2">
        <v>1</v>
      </c>
      <c r="CP1403" s="2">
        <v>5.9</v>
      </c>
      <c r="CS1403" s="2">
        <v>12</v>
      </c>
      <c r="CT1403" s="2">
        <v>70.599999999999994</v>
      </c>
    </row>
    <row r="1404" spans="1:101" ht="12.75" customHeight="1" x14ac:dyDescent="0.2">
      <c r="A1404">
        <v>8</v>
      </c>
      <c r="B1404" s="2">
        <v>5295</v>
      </c>
    </row>
    <row r="1405" spans="1:101" ht="12.75" customHeight="1" x14ac:dyDescent="0.2">
      <c r="A1405">
        <v>8</v>
      </c>
      <c r="B1405" s="2">
        <v>5297</v>
      </c>
      <c r="G1405" s="17">
        <v>4</v>
      </c>
      <c r="AE1405" s="2">
        <v>4</v>
      </c>
      <c r="CA1405" s="2">
        <v>4</v>
      </c>
    </row>
    <row r="1406" spans="1:101" ht="12.75" customHeight="1" x14ac:dyDescent="0.2">
      <c r="A1406">
        <v>8</v>
      </c>
      <c r="B1406" s="2">
        <v>5298</v>
      </c>
    </row>
    <row r="1407" spans="1:101" ht="12.75" customHeight="1" x14ac:dyDescent="0.2">
      <c r="A1407">
        <v>8</v>
      </c>
      <c r="B1407" s="2">
        <v>5957</v>
      </c>
      <c r="G1407" s="17">
        <v>8</v>
      </c>
      <c r="AE1407" s="2">
        <v>8</v>
      </c>
      <c r="CA1407" s="2">
        <v>8</v>
      </c>
    </row>
    <row r="1408" spans="1:101" ht="12.75" customHeight="1" x14ac:dyDescent="0.2">
      <c r="A1408">
        <v>8</v>
      </c>
      <c r="B1408" s="2">
        <v>8407</v>
      </c>
      <c r="C1408" s="17">
        <v>2.5</v>
      </c>
      <c r="D1408" s="2">
        <v>1.5</v>
      </c>
      <c r="F1408" s="15">
        <v>2.2999999999999998</v>
      </c>
      <c r="G1408" s="17">
        <v>10</v>
      </c>
      <c r="H1408" s="2">
        <v>6</v>
      </c>
      <c r="I1408" s="2">
        <v>60</v>
      </c>
      <c r="J1408" s="2">
        <v>6</v>
      </c>
      <c r="K1408" s="2">
        <v>60</v>
      </c>
      <c r="L1408" s="2">
        <v>60</v>
      </c>
      <c r="M1408" s="2">
        <v>3</v>
      </c>
      <c r="N1408" s="2">
        <v>30</v>
      </c>
      <c r="O1408" s="2">
        <v>1</v>
      </c>
      <c r="P1408" s="2">
        <v>10</v>
      </c>
      <c r="S1408" s="2">
        <v>4</v>
      </c>
      <c r="T1408" s="2">
        <v>40</v>
      </c>
      <c r="U1408" s="2">
        <v>2</v>
      </c>
      <c r="V1408" s="2">
        <v>20</v>
      </c>
      <c r="Y1408" s="2">
        <v>4</v>
      </c>
      <c r="Z1408" s="2">
        <v>40</v>
      </c>
      <c r="AE1408" s="2">
        <v>10</v>
      </c>
      <c r="AF1408" s="2">
        <v>1</v>
      </c>
      <c r="AG1408" s="2">
        <v>10</v>
      </c>
      <c r="AH1408" s="2">
        <v>1</v>
      </c>
      <c r="AI1408" s="2">
        <v>10</v>
      </c>
      <c r="AJ1408" s="2">
        <v>10</v>
      </c>
      <c r="AK1408" s="2">
        <v>6</v>
      </c>
      <c r="AL1408" s="2">
        <v>60</v>
      </c>
      <c r="AM1408" s="2">
        <v>3</v>
      </c>
      <c r="AN1408" s="2">
        <v>30</v>
      </c>
      <c r="AQ1408" s="2">
        <v>1</v>
      </c>
      <c r="AR1408" s="2">
        <v>10</v>
      </c>
      <c r="AW1408" s="2">
        <v>9</v>
      </c>
      <c r="AX1408" s="2">
        <v>90</v>
      </c>
      <c r="CA1408" s="2">
        <v>10</v>
      </c>
      <c r="CB1408" s="2">
        <v>5</v>
      </c>
      <c r="CC1408" s="2">
        <v>50</v>
      </c>
      <c r="CD1408" s="2">
        <v>5</v>
      </c>
      <c r="CE1408" s="2">
        <v>50</v>
      </c>
      <c r="CF1408" s="2">
        <v>50</v>
      </c>
      <c r="CG1408" s="2">
        <v>3</v>
      </c>
      <c r="CH1408" s="2">
        <v>30</v>
      </c>
      <c r="CI1408" s="2">
        <v>2</v>
      </c>
      <c r="CJ1408" s="2">
        <v>20</v>
      </c>
      <c r="CM1408" s="2">
        <v>4</v>
      </c>
      <c r="CN1408" s="2">
        <v>40</v>
      </c>
      <c r="CO1408" s="2">
        <v>1</v>
      </c>
      <c r="CP1408" s="2">
        <v>10</v>
      </c>
      <c r="CS1408" s="2">
        <v>5</v>
      </c>
      <c r="CT1408" s="2">
        <v>50</v>
      </c>
    </row>
    <row r="1409" spans="1:77" ht="12.75" customHeight="1" x14ac:dyDescent="0.2">
      <c r="A1409">
        <v>7</v>
      </c>
      <c r="B1409" s="2">
        <v>1502</v>
      </c>
      <c r="G1409" s="17">
        <v>3</v>
      </c>
      <c r="AE1409" s="2">
        <v>3</v>
      </c>
      <c r="BC1409" s="2">
        <v>3</v>
      </c>
    </row>
    <row r="1410" spans="1:77" ht="12.75" customHeight="1" x14ac:dyDescent="0.2">
      <c r="A1410">
        <v>7</v>
      </c>
      <c r="B1410" s="2">
        <v>1508</v>
      </c>
      <c r="C1410" s="17">
        <v>1.6</v>
      </c>
      <c r="G1410" s="17">
        <v>10</v>
      </c>
      <c r="H1410" s="2">
        <v>1</v>
      </c>
      <c r="I1410" s="2">
        <v>10</v>
      </c>
      <c r="J1410" s="2">
        <v>1</v>
      </c>
      <c r="K1410" s="2">
        <v>10</v>
      </c>
      <c r="L1410" s="2">
        <v>10</v>
      </c>
      <c r="M1410" s="2">
        <v>5</v>
      </c>
      <c r="N1410" s="2">
        <v>50</v>
      </c>
      <c r="O1410" s="2">
        <v>4</v>
      </c>
      <c r="P1410" s="2">
        <v>40</v>
      </c>
      <c r="S1410" s="2">
        <v>1</v>
      </c>
      <c r="T1410" s="2">
        <v>10</v>
      </c>
      <c r="Y1410" s="2">
        <v>9</v>
      </c>
      <c r="Z1410" s="2">
        <v>90</v>
      </c>
      <c r="AB1410" s="2">
        <v>1</v>
      </c>
      <c r="AE1410" s="2">
        <v>9</v>
      </c>
      <c r="BC1410" s="2">
        <v>9</v>
      </c>
    </row>
    <row r="1411" spans="1:77" ht="12.75" customHeight="1" x14ac:dyDescent="0.2">
      <c r="A1411">
        <v>7</v>
      </c>
      <c r="B1411" s="2">
        <v>1534</v>
      </c>
      <c r="G1411" s="17">
        <v>2</v>
      </c>
      <c r="AE1411" s="2">
        <v>2</v>
      </c>
      <c r="BC1411" s="2">
        <v>2</v>
      </c>
    </row>
    <row r="1412" spans="1:77" ht="12.75" customHeight="1" x14ac:dyDescent="0.2">
      <c r="A1412">
        <v>7</v>
      </c>
      <c r="B1412" s="2">
        <v>1539</v>
      </c>
      <c r="C1412" s="17">
        <v>3.21</v>
      </c>
      <c r="D1412" s="2">
        <v>2.71</v>
      </c>
      <c r="E1412" s="15">
        <v>2.9159999999999995</v>
      </c>
      <c r="G1412" s="17">
        <v>24</v>
      </c>
      <c r="H1412" s="2">
        <v>16</v>
      </c>
      <c r="I1412" s="2">
        <v>66.7</v>
      </c>
      <c r="J1412" s="2">
        <v>16</v>
      </c>
      <c r="K1412" s="2">
        <v>66.7</v>
      </c>
      <c r="L1412" s="2">
        <v>66.7</v>
      </c>
      <c r="M1412" s="2">
        <v>1</v>
      </c>
      <c r="N1412" s="2">
        <v>4.2</v>
      </c>
      <c r="O1412" s="2">
        <v>7</v>
      </c>
      <c r="P1412" s="2">
        <v>29.2</v>
      </c>
      <c r="S1412" s="2">
        <v>2</v>
      </c>
      <c r="T1412" s="2">
        <v>8.3000000000000007</v>
      </c>
      <c r="U1412" s="2">
        <v>14</v>
      </c>
      <c r="V1412" s="2">
        <v>58.3</v>
      </c>
      <c r="Y1412" s="2">
        <v>8</v>
      </c>
      <c r="Z1412" s="2">
        <v>33.299999999999997</v>
      </c>
      <c r="AE1412" s="2">
        <v>24</v>
      </c>
      <c r="AF1412" s="2">
        <v>15</v>
      </c>
      <c r="AG1412" s="2">
        <v>62.5</v>
      </c>
      <c r="AH1412" s="2">
        <v>15</v>
      </c>
      <c r="AI1412" s="2">
        <v>62.5</v>
      </c>
      <c r="AJ1412" s="2">
        <v>62.5</v>
      </c>
      <c r="AK1412" s="2">
        <v>4</v>
      </c>
      <c r="AL1412" s="2">
        <v>16.7</v>
      </c>
      <c r="AM1412" s="2">
        <v>5</v>
      </c>
      <c r="AN1412" s="2">
        <v>20.8</v>
      </c>
      <c r="AQ1412" s="2">
        <v>9</v>
      </c>
      <c r="AR1412" s="2">
        <v>37.5</v>
      </c>
      <c r="AS1412" s="2">
        <v>6</v>
      </c>
      <c r="AT1412" s="2">
        <v>25</v>
      </c>
      <c r="AW1412" s="2">
        <v>9</v>
      </c>
      <c r="AX1412" s="2">
        <v>37.5</v>
      </c>
      <c r="BC1412" s="2">
        <v>24</v>
      </c>
      <c r="BD1412" s="2">
        <v>17</v>
      </c>
      <c r="BE1412" s="2">
        <v>70.8</v>
      </c>
      <c r="BF1412" s="2">
        <v>17</v>
      </c>
      <c r="BG1412" s="2">
        <v>70.8</v>
      </c>
      <c r="BH1412" s="2">
        <v>70.8</v>
      </c>
      <c r="BI1412" s="2">
        <v>1</v>
      </c>
      <c r="BJ1412" s="2">
        <v>4.2</v>
      </c>
      <c r="BK1412" s="2">
        <v>6</v>
      </c>
      <c r="BL1412" s="2">
        <v>25</v>
      </c>
      <c r="BO1412" s="2">
        <v>11</v>
      </c>
      <c r="BP1412" s="2">
        <v>45.8</v>
      </c>
      <c r="BQ1412" s="2">
        <v>6</v>
      </c>
      <c r="BR1412" s="2">
        <v>25</v>
      </c>
      <c r="BU1412" s="2">
        <v>7</v>
      </c>
      <c r="BV1412" s="2">
        <v>29.2</v>
      </c>
    </row>
    <row r="1413" spans="1:77" ht="12.75" customHeight="1" x14ac:dyDescent="0.2">
      <c r="A1413">
        <v>7</v>
      </c>
      <c r="B1413" s="2">
        <v>1544</v>
      </c>
      <c r="G1413" s="17">
        <v>8</v>
      </c>
      <c r="AE1413" s="2">
        <v>8</v>
      </c>
      <c r="BC1413" s="2">
        <v>8</v>
      </c>
    </row>
    <row r="1414" spans="1:77" ht="12.75" customHeight="1" x14ac:dyDescent="0.2">
      <c r="A1414">
        <v>7</v>
      </c>
      <c r="B1414" s="2">
        <v>1559</v>
      </c>
    </row>
    <row r="1415" spans="1:77" ht="12.75" customHeight="1" x14ac:dyDescent="0.2">
      <c r="A1415">
        <v>7</v>
      </c>
      <c r="B1415" s="2">
        <v>1567</v>
      </c>
      <c r="C1415" s="17">
        <v>1.29</v>
      </c>
      <c r="D1415" s="2">
        <v>1.25</v>
      </c>
      <c r="E1415" s="15">
        <v>1.1499999999999999</v>
      </c>
      <c r="G1415" s="17">
        <v>17</v>
      </c>
      <c r="H1415" s="2">
        <v>1</v>
      </c>
      <c r="I1415" s="2">
        <v>4.8</v>
      </c>
      <c r="J1415" s="2">
        <v>1</v>
      </c>
      <c r="K1415" s="2">
        <v>4.8</v>
      </c>
      <c r="L1415" s="2">
        <v>5.9</v>
      </c>
      <c r="M1415" s="2">
        <v>8</v>
      </c>
      <c r="N1415" s="2">
        <v>38.1</v>
      </c>
      <c r="O1415" s="2">
        <v>8</v>
      </c>
      <c r="P1415" s="2">
        <v>38.1</v>
      </c>
      <c r="S1415" s="2">
        <v>1</v>
      </c>
      <c r="T1415" s="2">
        <v>4.8</v>
      </c>
      <c r="W1415" s="2">
        <v>4</v>
      </c>
      <c r="X1415" s="2">
        <v>19</v>
      </c>
      <c r="Y1415" s="2">
        <v>20</v>
      </c>
      <c r="Z1415" s="2">
        <v>95.2</v>
      </c>
      <c r="AB1415" s="2">
        <v>1</v>
      </c>
      <c r="AE1415" s="2">
        <v>18</v>
      </c>
      <c r="AF1415" s="2">
        <v>1</v>
      </c>
      <c r="AG1415" s="2">
        <v>5</v>
      </c>
      <c r="AH1415" s="2">
        <v>1</v>
      </c>
      <c r="AI1415" s="2">
        <v>5</v>
      </c>
      <c r="AJ1415" s="2">
        <v>5.6</v>
      </c>
      <c r="AK1415" s="2">
        <v>12</v>
      </c>
      <c r="AL1415" s="2">
        <v>60</v>
      </c>
      <c r="AM1415" s="2">
        <v>5</v>
      </c>
      <c r="AN1415" s="2">
        <v>25</v>
      </c>
      <c r="AQ1415" s="2">
        <v>1</v>
      </c>
      <c r="AR1415" s="2">
        <v>5</v>
      </c>
      <c r="AU1415" s="2">
        <v>2</v>
      </c>
      <c r="AV1415" s="2">
        <v>10</v>
      </c>
      <c r="AW1415" s="2">
        <v>19</v>
      </c>
      <c r="AX1415" s="2">
        <v>95</v>
      </c>
      <c r="AZ1415" s="2">
        <v>2</v>
      </c>
      <c r="BC1415" s="2">
        <v>13</v>
      </c>
      <c r="BD1415" s="2">
        <v>3</v>
      </c>
      <c r="BE1415" s="2">
        <v>15</v>
      </c>
      <c r="BF1415" s="2">
        <v>3</v>
      </c>
      <c r="BG1415" s="2">
        <v>15</v>
      </c>
      <c r="BH1415" s="2">
        <v>23.1</v>
      </c>
      <c r="BI1415" s="2">
        <v>6</v>
      </c>
      <c r="BJ1415" s="2">
        <v>30</v>
      </c>
      <c r="BK1415" s="2">
        <v>4</v>
      </c>
      <c r="BL1415" s="2">
        <v>20</v>
      </c>
      <c r="BO1415" s="2">
        <v>3</v>
      </c>
      <c r="BP1415" s="2">
        <v>15</v>
      </c>
      <c r="BS1415" s="2">
        <v>7</v>
      </c>
      <c r="BT1415" s="2">
        <v>35</v>
      </c>
      <c r="BU1415" s="2">
        <v>17</v>
      </c>
      <c r="BV1415" s="2">
        <v>85</v>
      </c>
      <c r="BX1415" s="2">
        <v>2</v>
      </c>
    </row>
    <row r="1416" spans="1:77" ht="12.75" customHeight="1" x14ac:dyDescent="0.2">
      <c r="A1416">
        <v>7</v>
      </c>
      <c r="B1416" s="2">
        <v>1574</v>
      </c>
      <c r="G1416" s="17">
        <v>3</v>
      </c>
      <c r="AE1416" s="2">
        <v>4</v>
      </c>
      <c r="BC1416" s="2">
        <v>4</v>
      </c>
    </row>
    <row r="1417" spans="1:77" ht="12.75" customHeight="1" x14ac:dyDescent="0.2">
      <c r="A1417">
        <v>7</v>
      </c>
      <c r="B1417" s="2">
        <v>1579</v>
      </c>
      <c r="C1417" s="17">
        <v>2.73</v>
      </c>
      <c r="D1417" s="2">
        <v>2.95</v>
      </c>
      <c r="E1417" s="15">
        <v>2.8169999999999997</v>
      </c>
      <c r="G1417" s="17">
        <v>60</v>
      </c>
      <c r="H1417" s="2">
        <v>35</v>
      </c>
      <c r="I1417" s="2">
        <v>58.3</v>
      </c>
      <c r="J1417" s="2">
        <v>35</v>
      </c>
      <c r="K1417" s="2">
        <v>58.3</v>
      </c>
      <c r="L1417" s="2">
        <v>58.3</v>
      </c>
      <c r="M1417" s="2">
        <v>3</v>
      </c>
      <c r="N1417" s="2">
        <v>5</v>
      </c>
      <c r="O1417" s="2">
        <v>22</v>
      </c>
      <c r="P1417" s="2">
        <v>36.700000000000003</v>
      </c>
      <c r="Q1417" s="2">
        <v>3</v>
      </c>
      <c r="R1417" s="2">
        <v>5</v>
      </c>
      <c r="S1417" s="2">
        <v>11</v>
      </c>
      <c r="T1417" s="2">
        <v>18.3</v>
      </c>
      <c r="U1417" s="2">
        <v>21</v>
      </c>
      <c r="V1417" s="2">
        <v>35</v>
      </c>
      <c r="Y1417" s="2">
        <v>25</v>
      </c>
      <c r="Z1417" s="2">
        <v>41.7</v>
      </c>
      <c r="AE1417" s="2">
        <v>60</v>
      </c>
      <c r="AF1417" s="2">
        <v>45</v>
      </c>
      <c r="AG1417" s="2">
        <v>75</v>
      </c>
      <c r="AH1417" s="2">
        <v>45</v>
      </c>
      <c r="AI1417" s="2">
        <v>75</v>
      </c>
      <c r="AJ1417" s="2">
        <v>75</v>
      </c>
      <c r="AK1417" s="2">
        <v>9</v>
      </c>
      <c r="AL1417" s="2">
        <v>15</v>
      </c>
      <c r="AM1417" s="2">
        <v>6</v>
      </c>
      <c r="AN1417" s="2">
        <v>10</v>
      </c>
      <c r="AO1417" s="2">
        <v>2</v>
      </c>
      <c r="AP1417" s="2">
        <v>3.3</v>
      </c>
      <c r="AQ1417" s="2">
        <v>16</v>
      </c>
      <c r="AR1417" s="2">
        <v>26.7</v>
      </c>
      <c r="AS1417" s="2">
        <v>27</v>
      </c>
      <c r="AT1417" s="2">
        <v>45</v>
      </c>
      <c r="AW1417" s="2">
        <v>15</v>
      </c>
      <c r="AX1417" s="2">
        <v>25</v>
      </c>
      <c r="BC1417" s="2">
        <v>60</v>
      </c>
      <c r="BD1417" s="2">
        <v>48</v>
      </c>
      <c r="BE1417" s="2">
        <v>80</v>
      </c>
      <c r="BF1417" s="2">
        <v>48</v>
      </c>
      <c r="BG1417" s="2">
        <v>80</v>
      </c>
      <c r="BH1417" s="2">
        <v>80</v>
      </c>
      <c r="BI1417" s="2">
        <v>2</v>
      </c>
      <c r="BJ1417" s="2">
        <v>3.3</v>
      </c>
      <c r="BK1417" s="2">
        <v>10</v>
      </c>
      <c r="BL1417" s="2">
        <v>16.7</v>
      </c>
      <c r="BM1417" s="2">
        <v>3</v>
      </c>
      <c r="BN1417" s="2">
        <v>5</v>
      </c>
      <c r="BO1417" s="2">
        <v>33</v>
      </c>
      <c r="BP1417" s="2">
        <v>55</v>
      </c>
      <c r="BQ1417" s="2">
        <v>12</v>
      </c>
      <c r="BR1417" s="2">
        <v>20</v>
      </c>
      <c r="BU1417" s="2">
        <v>12</v>
      </c>
      <c r="BV1417" s="2">
        <v>20</v>
      </c>
    </row>
    <row r="1418" spans="1:77" ht="12.75" customHeight="1" x14ac:dyDescent="0.2">
      <c r="A1418">
        <v>7</v>
      </c>
      <c r="B1418" s="2">
        <v>1594</v>
      </c>
      <c r="G1418" s="17">
        <v>7</v>
      </c>
      <c r="AE1418" s="2">
        <v>7</v>
      </c>
      <c r="BC1418" s="2">
        <v>6</v>
      </c>
    </row>
    <row r="1419" spans="1:77" ht="12.75" customHeight="1" x14ac:dyDescent="0.2">
      <c r="A1419">
        <v>7</v>
      </c>
      <c r="B1419" s="2">
        <v>1596</v>
      </c>
      <c r="G1419" s="17">
        <v>1</v>
      </c>
      <c r="AE1419" s="2">
        <v>2</v>
      </c>
      <c r="BC1419" s="2">
        <v>1</v>
      </c>
    </row>
    <row r="1420" spans="1:77" ht="12.75" customHeight="1" x14ac:dyDescent="0.2">
      <c r="A1420">
        <v>7</v>
      </c>
      <c r="B1420" s="2">
        <v>1604</v>
      </c>
      <c r="G1420" s="17">
        <v>1</v>
      </c>
      <c r="AE1420" s="2">
        <v>1</v>
      </c>
      <c r="BC1420" s="2">
        <v>1</v>
      </c>
    </row>
    <row r="1421" spans="1:77" ht="12.75" customHeight="1" x14ac:dyDescent="0.2">
      <c r="A1421">
        <v>7</v>
      </c>
      <c r="B1421" s="2">
        <v>1617</v>
      </c>
      <c r="G1421" s="17">
        <v>1</v>
      </c>
      <c r="AE1421" s="2">
        <v>1</v>
      </c>
      <c r="BC1421" s="2">
        <v>1</v>
      </c>
    </row>
    <row r="1422" spans="1:77" ht="12.75" customHeight="1" x14ac:dyDescent="0.2">
      <c r="A1422">
        <v>7</v>
      </c>
      <c r="B1422" s="2">
        <v>1620</v>
      </c>
      <c r="C1422" s="17">
        <v>2.89</v>
      </c>
      <c r="D1422" s="2">
        <v>2.4900000000000002</v>
      </c>
      <c r="E1422" s="15">
        <v>2.15</v>
      </c>
      <c r="G1422" s="17">
        <v>47</v>
      </c>
      <c r="H1422" s="2">
        <v>34</v>
      </c>
      <c r="I1422" s="2">
        <v>72.3</v>
      </c>
      <c r="J1422" s="2">
        <v>34</v>
      </c>
      <c r="K1422" s="2">
        <v>72.3</v>
      </c>
      <c r="L1422" s="2">
        <v>72.3</v>
      </c>
      <c r="M1422" s="2">
        <v>4</v>
      </c>
      <c r="N1422" s="2">
        <v>8.5</v>
      </c>
      <c r="O1422" s="2">
        <v>9</v>
      </c>
      <c r="P1422" s="2">
        <v>19.100000000000001</v>
      </c>
      <c r="Q1422" s="2">
        <v>2</v>
      </c>
      <c r="R1422" s="2">
        <v>4.3</v>
      </c>
      <c r="S1422" s="2">
        <v>14</v>
      </c>
      <c r="T1422" s="2">
        <v>29.8</v>
      </c>
      <c r="U1422" s="2">
        <v>18</v>
      </c>
      <c r="V1422" s="2">
        <v>38.299999999999997</v>
      </c>
      <c r="Y1422" s="2">
        <v>13</v>
      </c>
      <c r="Z1422" s="2">
        <v>27.7</v>
      </c>
      <c r="AC1422" s="2">
        <v>4</v>
      </c>
      <c r="AE1422" s="2">
        <v>47</v>
      </c>
      <c r="AF1422" s="2">
        <v>27</v>
      </c>
      <c r="AG1422" s="2">
        <v>57.4</v>
      </c>
      <c r="AH1422" s="2">
        <v>27</v>
      </c>
      <c r="AI1422" s="2">
        <v>57.4</v>
      </c>
      <c r="AJ1422" s="2">
        <v>57.4</v>
      </c>
      <c r="AK1422" s="2">
        <v>14</v>
      </c>
      <c r="AL1422" s="2">
        <v>29.8</v>
      </c>
      <c r="AM1422" s="2">
        <v>6</v>
      </c>
      <c r="AN1422" s="2">
        <v>12.8</v>
      </c>
      <c r="AO1422" s="2">
        <v>2</v>
      </c>
      <c r="AP1422" s="2">
        <v>4.3</v>
      </c>
      <c r="AQ1422" s="2">
        <v>9</v>
      </c>
      <c r="AR1422" s="2">
        <v>19.100000000000001</v>
      </c>
      <c r="AS1422" s="2">
        <v>16</v>
      </c>
      <c r="AT1422" s="2">
        <v>34</v>
      </c>
      <c r="AW1422" s="2">
        <v>20</v>
      </c>
      <c r="AX1422" s="2">
        <v>42.6</v>
      </c>
      <c r="BA1422" s="2">
        <v>4</v>
      </c>
      <c r="BC1422" s="2">
        <v>47</v>
      </c>
      <c r="BD1422" s="2">
        <v>28</v>
      </c>
      <c r="BE1422" s="2">
        <v>59.6</v>
      </c>
      <c r="BF1422" s="2">
        <v>28</v>
      </c>
      <c r="BG1422" s="2">
        <v>59.6</v>
      </c>
      <c r="BH1422" s="2">
        <v>59.6</v>
      </c>
      <c r="BI1422" s="2">
        <v>6</v>
      </c>
      <c r="BJ1422" s="2">
        <v>12.8</v>
      </c>
      <c r="BK1422" s="2">
        <v>13</v>
      </c>
      <c r="BL1422" s="2">
        <v>27.7</v>
      </c>
      <c r="BM1422" s="2">
        <v>6</v>
      </c>
      <c r="BN1422" s="2">
        <v>12.8</v>
      </c>
      <c r="BO1422" s="2">
        <v>19</v>
      </c>
      <c r="BP1422" s="2">
        <v>40.4</v>
      </c>
      <c r="BQ1422" s="2">
        <v>3</v>
      </c>
      <c r="BR1422" s="2">
        <v>6.4</v>
      </c>
      <c r="BU1422" s="2">
        <v>19</v>
      </c>
      <c r="BV1422" s="2">
        <v>40.4</v>
      </c>
      <c r="BY1422" s="2">
        <v>4</v>
      </c>
    </row>
    <row r="1423" spans="1:77" ht="12.75" customHeight="1" x14ac:dyDescent="0.2">
      <c r="A1423">
        <v>7</v>
      </c>
      <c r="B1423" s="2">
        <v>1624</v>
      </c>
      <c r="G1423" s="17">
        <v>1</v>
      </c>
      <c r="AE1423" s="2">
        <v>1</v>
      </c>
      <c r="BC1423" s="2">
        <v>1</v>
      </c>
    </row>
    <row r="1424" spans="1:77" ht="12.75" customHeight="1" x14ac:dyDescent="0.2">
      <c r="A1424">
        <v>7</v>
      </c>
      <c r="B1424" s="2">
        <v>1627</v>
      </c>
      <c r="G1424" s="17">
        <v>2</v>
      </c>
      <c r="AE1424" s="2">
        <v>2</v>
      </c>
      <c r="BC1424" s="2">
        <v>2</v>
      </c>
    </row>
    <row r="1425" spans="1:75" ht="12.75" customHeight="1" x14ac:dyDescent="0.2">
      <c r="A1425">
        <v>7</v>
      </c>
      <c r="B1425" s="2">
        <v>1635</v>
      </c>
    </row>
    <row r="1426" spans="1:75" ht="12.75" customHeight="1" x14ac:dyDescent="0.2">
      <c r="A1426">
        <v>7</v>
      </c>
      <c r="B1426" s="2">
        <v>1640</v>
      </c>
      <c r="G1426" s="17">
        <v>1</v>
      </c>
      <c r="AE1426" s="2">
        <v>1</v>
      </c>
      <c r="BC1426" s="2">
        <v>1</v>
      </c>
    </row>
    <row r="1427" spans="1:75" ht="12.75" customHeight="1" x14ac:dyDescent="0.2">
      <c r="A1427">
        <v>7</v>
      </c>
      <c r="B1427" s="2">
        <v>1643</v>
      </c>
    </row>
    <row r="1428" spans="1:75" ht="12.75" customHeight="1" x14ac:dyDescent="0.2">
      <c r="A1428">
        <v>7</v>
      </c>
      <c r="B1428" s="2">
        <v>1646</v>
      </c>
      <c r="G1428" s="17">
        <v>3</v>
      </c>
      <c r="AE1428" s="2">
        <v>3</v>
      </c>
      <c r="BC1428" s="2">
        <v>2</v>
      </c>
    </row>
    <row r="1429" spans="1:75" ht="12.75" customHeight="1" x14ac:dyDescent="0.2">
      <c r="A1429">
        <v>7</v>
      </c>
      <c r="B1429" s="2">
        <v>1648</v>
      </c>
      <c r="G1429" s="17">
        <v>2</v>
      </c>
      <c r="AE1429" s="2">
        <v>2</v>
      </c>
      <c r="BC1429" s="2">
        <v>2</v>
      </c>
    </row>
    <row r="1430" spans="1:75" ht="12.75" customHeight="1" x14ac:dyDescent="0.2">
      <c r="A1430">
        <v>7</v>
      </c>
      <c r="B1430" s="2">
        <v>1649</v>
      </c>
      <c r="G1430" s="17">
        <v>2</v>
      </c>
      <c r="AE1430" s="2">
        <v>1</v>
      </c>
      <c r="BC1430" s="2">
        <v>1</v>
      </c>
    </row>
    <row r="1431" spans="1:75" ht="12.75" customHeight="1" x14ac:dyDescent="0.2">
      <c r="A1431">
        <v>7</v>
      </c>
      <c r="B1431" s="2">
        <v>1653</v>
      </c>
      <c r="G1431" s="17">
        <v>5</v>
      </c>
      <c r="AE1431" s="2">
        <v>5</v>
      </c>
      <c r="BC1431" s="2">
        <v>3</v>
      </c>
    </row>
    <row r="1432" spans="1:75" ht="12.75" customHeight="1" x14ac:dyDescent="0.2">
      <c r="A1432">
        <v>7</v>
      </c>
      <c r="B1432" s="2">
        <v>1656</v>
      </c>
      <c r="C1432" s="17">
        <v>3.15</v>
      </c>
      <c r="D1432" s="2">
        <v>2.93</v>
      </c>
      <c r="E1432" s="15">
        <v>2.6609999999999996</v>
      </c>
      <c r="G1432" s="17">
        <v>59</v>
      </c>
      <c r="H1432" s="2">
        <v>42</v>
      </c>
      <c r="I1432" s="2">
        <v>71.2</v>
      </c>
      <c r="J1432" s="2">
        <v>42</v>
      </c>
      <c r="K1432" s="2">
        <v>71.2</v>
      </c>
      <c r="L1432" s="2">
        <v>71.2</v>
      </c>
      <c r="M1432" s="2">
        <v>1</v>
      </c>
      <c r="N1432" s="2">
        <v>1.7</v>
      </c>
      <c r="O1432" s="2">
        <v>16</v>
      </c>
      <c r="P1432" s="2">
        <v>27.1</v>
      </c>
      <c r="S1432" s="2">
        <v>15</v>
      </c>
      <c r="T1432" s="2">
        <v>25.4</v>
      </c>
      <c r="U1432" s="2">
        <v>27</v>
      </c>
      <c r="V1432" s="2">
        <v>45.8</v>
      </c>
      <c r="Y1432" s="2">
        <v>17</v>
      </c>
      <c r="Z1432" s="2">
        <v>28.8</v>
      </c>
      <c r="AE1432" s="2">
        <v>59</v>
      </c>
      <c r="AF1432" s="2">
        <v>43</v>
      </c>
      <c r="AG1432" s="2">
        <v>72.900000000000006</v>
      </c>
      <c r="AH1432" s="2">
        <v>43</v>
      </c>
      <c r="AI1432" s="2">
        <v>72.900000000000006</v>
      </c>
      <c r="AJ1432" s="2">
        <v>72.900000000000006</v>
      </c>
      <c r="AK1432" s="2">
        <v>11</v>
      </c>
      <c r="AL1432" s="2">
        <v>18.600000000000001</v>
      </c>
      <c r="AM1432" s="2">
        <v>5</v>
      </c>
      <c r="AN1432" s="2">
        <v>8.5</v>
      </c>
      <c r="AQ1432" s="2">
        <v>20</v>
      </c>
      <c r="AR1432" s="2">
        <v>33.9</v>
      </c>
      <c r="AS1432" s="2">
        <v>23</v>
      </c>
      <c r="AT1432" s="2">
        <v>39</v>
      </c>
      <c r="AW1432" s="2">
        <v>16</v>
      </c>
      <c r="AX1432" s="2">
        <v>27.1</v>
      </c>
      <c r="BC1432" s="2">
        <v>59</v>
      </c>
      <c r="BD1432" s="2">
        <v>38</v>
      </c>
      <c r="BE1432" s="2">
        <v>64.400000000000006</v>
      </c>
      <c r="BF1432" s="2">
        <v>38</v>
      </c>
      <c r="BG1432" s="2">
        <v>64.400000000000006</v>
      </c>
      <c r="BH1432" s="2">
        <v>64.400000000000006</v>
      </c>
      <c r="BI1432" s="2">
        <v>7</v>
      </c>
      <c r="BJ1432" s="2">
        <v>11.9</v>
      </c>
      <c r="BK1432" s="2">
        <v>14</v>
      </c>
      <c r="BL1432" s="2">
        <v>23.7</v>
      </c>
      <c r="BO1432" s="2">
        <v>30</v>
      </c>
      <c r="BP1432" s="2">
        <v>50.8</v>
      </c>
      <c r="BQ1432" s="2">
        <v>8</v>
      </c>
      <c r="BR1432" s="2">
        <v>13.6</v>
      </c>
      <c r="BU1432" s="2">
        <v>21</v>
      </c>
      <c r="BV1432" s="2">
        <v>35.6</v>
      </c>
    </row>
    <row r="1433" spans="1:75" ht="12.75" customHeight="1" x14ac:dyDescent="0.2">
      <c r="A1433">
        <v>7</v>
      </c>
      <c r="B1433" s="2">
        <v>1663</v>
      </c>
      <c r="AE1433" s="2">
        <v>1</v>
      </c>
    </row>
    <row r="1434" spans="1:75" ht="12.75" customHeight="1" x14ac:dyDescent="0.2">
      <c r="A1434">
        <v>7</v>
      </c>
      <c r="B1434" s="2">
        <v>1667</v>
      </c>
      <c r="G1434" s="17">
        <v>1</v>
      </c>
      <c r="AE1434" s="2">
        <v>1</v>
      </c>
      <c r="BC1434" s="2">
        <v>1</v>
      </c>
    </row>
    <row r="1435" spans="1:75" ht="12.75" customHeight="1" x14ac:dyDescent="0.2">
      <c r="A1435">
        <v>7</v>
      </c>
      <c r="B1435" s="2">
        <v>1671</v>
      </c>
      <c r="G1435" s="17">
        <v>1</v>
      </c>
      <c r="AE1435" s="2">
        <v>1</v>
      </c>
      <c r="BC1435" s="2">
        <v>1</v>
      </c>
    </row>
    <row r="1436" spans="1:75" ht="12.75" customHeight="1" x14ac:dyDescent="0.2">
      <c r="A1436">
        <v>7</v>
      </c>
      <c r="B1436" s="2">
        <v>1677</v>
      </c>
      <c r="G1436" s="17">
        <v>2</v>
      </c>
      <c r="AE1436" s="2">
        <v>2</v>
      </c>
      <c r="BC1436" s="2">
        <v>2</v>
      </c>
    </row>
    <row r="1437" spans="1:75" ht="12.75" customHeight="1" x14ac:dyDescent="0.2">
      <c r="A1437">
        <v>7</v>
      </c>
      <c r="B1437" s="2">
        <v>1682</v>
      </c>
      <c r="G1437" s="17">
        <v>8</v>
      </c>
      <c r="AE1437" s="2">
        <v>8</v>
      </c>
      <c r="BC1437" s="2">
        <v>8</v>
      </c>
    </row>
    <row r="1438" spans="1:75" ht="12.75" customHeight="1" x14ac:dyDescent="0.2">
      <c r="A1438">
        <v>7</v>
      </c>
      <c r="B1438" s="2">
        <v>1685</v>
      </c>
      <c r="C1438" s="17">
        <v>3.7</v>
      </c>
      <c r="D1438" s="2">
        <v>3.61</v>
      </c>
      <c r="E1438" s="15">
        <v>3.125</v>
      </c>
      <c r="G1438" s="17">
        <v>57</v>
      </c>
      <c r="H1438" s="2">
        <v>53</v>
      </c>
      <c r="I1438" s="2">
        <v>93</v>
      </c>
      <c r="J1438" s="2">
        <v>53</v>
      </c>
      <c r="K1438" s="2">
        <v>93</v>
      </c>
      <c r="L1438" s="2">
        <v>93</v>
      </c>
      <c r="M1438" s="2">
        <v>2</v>
      </c>
      <c r="N1438" s="2">
        <v>3.5</v>
      </c>
      <c r="O1438" s="2">
        <v>2</v>
      </c>
      <c r="P1438" s="2">
        <v>3.5</v>
      </c>
      <c r="S1438" s="2">
        <v>7</v>
      </c>
      <c r="T1438" s="2">
        <v>12.3</v>
      </c>
      <c r="U1438" s="2">
        <v>46</v>
      </c>
      <c r="V1438" s="2">
        <v>80.7</v>
      </c>
      <c r="Y1438" s="2">
        <v>4</v>
      </c>
      <c r="Z1438" s="2">
        <v>7</v>
      </c>
      <c r="AE1438" s="2">
        <v>57</v>
      </c>
      <c r="AF1438" s="2">
        <v>54</v>
      </c>
      <c r="AG1438" s="2">
        <v>94.7</v>
      </c>
      <c r="AH1438" s="2">
        <v>54</v>
      </c>
      <c r="AI1438" s="2">
        <v>94.7</v>
      </c>
      <c r="AJ1438" s="2">
        <v>94.7</v>
      </c>
      <c r="AM1438" s="2">
        <v>3</v>
      </c>
      <c r="AN1438" s="2">
        <v>5.3</v>
      </c>
      <c r="AO1438" s="2">
        <v>1</v>
      </c>
      <c r="AP1438" s="2">
        <v>1.8</v>
      </c>
      <c r="AQ1438" s="2">
        <v>12</v>
      </c>
      <c r="AR1438" s="2">
        <v>21.1</v>
      </c>
      <c r="AS1438" s="2">
        <v>41</v>
      </c>
      <c r="AT1438" s="2">
        <v>71.900000000000006</v>
      </c>
      <c r="AW1438" s="2">
        <v>3</v>
      </c>
      <c r="AX1438" s="2">
        <v>5.3</v>
      </c>
      <c r="BC1438" s="2">
        <v>57</v>
      </c>
      <c r="BD1438" s="2">
        <v>53</v>
      </c>
      <c r="BE1438" s="2">
        <v>93</v>
      </c>
      <c r="BF1438" s="2">
        <v>53</v>
      </c>
      <c r="BG1438" s="2">
        <v>93</v>
      </c>
      <c r="BH1438" s="2">
        <v>93</v>
      </c>
      <c r="BI1438" s="2">
        <v>1</v>
      </c>
      <c r="BJ1438" s="2">
        <v>1.8</v>
      </c>
      <c r="BK1438" s="2">
        <v>3</v>
      </c>
      <c r="BL1438" s="2">
        <v>5.3</v>
      </c>
      <c r="BM1438" s="2">
        <v>2</v>
      </c>
      <c r="BN1438" s="2">
        <v>3.5</v>
      </c>
      <c r="BO1438" s="2">
        <v>33</v>
      </c>
      <c r="BP1438" s="2">
        <v>57.9</v>
      </c>
      <c r="BQ1438" s="2">
        <v>18</v>
      </c>
      <c r="BR1438" s="2">
        <v>31.6</v>
      </c>
      <c r="BU1438" s="2">
        <v>4</v>
      </c>
      <c r="BV1438" s="2">
        <v>7</v>
      </c>
    </row>
    <row r="1439" spans="1:75" ht="12.75" customHeight="1" x14ac:dyDescent="0.2">
      <c r="A1439">
        <v>7</v>
      </c>
      <c r="B1439" s="2">
        <v>1688</v>
      </c>
      <c r="C1439" s="17">
        <v>2.77</v>
      </c>
      <c r="D1439" s="2">
        <v>1.85</v>
      </c>
      <c r="E1439" s="15">
        <v>3.0030000000000001</v>
      </c>
      <c r="G1439" s="17">
        <v>11</v>
      </c>
      <c r="H1439" s="2">
        <v>8</v>
      </c>
      <c r="I1439" s="2">
        <v>61.5</v>
      </c>
      <c r="J1439" s="2">
        <v>8</v>
      </c>
      <c r="K1439" s="2">
        <v>61.5</v>
      </c>
      <c r="L1439" s="2">
        <v>72.7</v>
      </c>
      <c r="O1439" s="2">
        <v>3</v>
      </c>
      <c r="P1439" s="2">
        <v>23.1</v>
      </c>
      <c r="S1439" s="2">
        <v>2</v>
      </c>
      <c r="T1439" s="2">
        <v>15.4</v>
      </c>
      <c r="U1439" s="2">
        <v>6</v>
      </c>
      <c r="V1439" s="2">
        <v>46.2</v>
      </c>
      <c r="W1439" s="2">
        <v>2</v>
      </c>
      <c r="X1439" s="2">
        <v>15.4</v>
      </c>
      <c r="Y1439" s="2">
        <v>5</v>
      </c>
      <c r="Z1439" s="2">
        <v>38.5</v>
      </c>
      <c r="AE1439" s="2">
        <v>11</v>
      </c>
      <c r="AF1439" s="2">
        <v>3</v>
      </c>
      <c r="AG1439" s="2">
        <v>23.1</v>
      </c>
      <c r="AH1439" s="2">
        <v>3</v>
      </c>
      <c r="AI1439" s="2">
        <v>23.1</v>
      </c>
      <c r="AJ1439" s="2">
        <v>27.3</v>
      </c>
      <c r="AK1439" s="2">
        <v>3</v>
      </c>
      <c r="AL1439" s="2">
        <v>23.1</v>
      </c>
      <c r="AM1439" s="2">
        <v>5</v>
      </c>
      <c r="AN1439" s="2">
        <v>38.5</v>
      </c>
      <c r="AQ1439" s="2">
        <v>1</v>
      </c>
      <c r="AR1439" s="2">
        <v>7.7</v>
      </c>
      <c r="AS1439" s="2">
        <v>2</v>
      </c>
      <c r="AT1439" s="2">
        <v>15.4</v>
      </c>
      <c r="AU1439" s="2">
        <v>2</v>
      </c>
      <c r="AV1439" s="2">
        <v>15.4</v>
      </c>
      <c r="AW1439" s="2">
        <v>10</v>
      </c>
      <c r="AX1439" s="2">
        <v>76.900000000000006</v>
      </c>
      <c r="BC1439" s="2">
        <v>11</v>
      </c>
      <c r="BD1439" s="2">
        <v>11</v>
      </c>
      <c r="BE1439" s="2">
        <v>84.6</v>
      </c>
      <c r="BF1439" s="2">
        <v>11</v>
      </c>
      <c r="BG1439" s="2">
        <v>84.6</v>
      </c>
      <c r="BH1439" s="2">
        <v>100</v>
      </c>
      <c r="BO1439" s="2">
        <v>5</v>
      </c>
      <c r="BP1439" s="2">
        <v>38.5</v>
      </c>
      <c r="BQ1439" s="2">
        <v>6</v>
      </c>
      <c r="BR1439" s="2">
        <v>46.2</v>
      </c>
      <c r="BS1439" s="2">
        <v>2</v>
      </c>
      <c r="BT1439" s="2">
        <v>15.4</v>
      </c>
      <c r="BU1439" s="2">
        <v>2</v>
      </c>
      <c r="BV1439" s="2">
        <v>15.4</v>
      </c>
    </row>
    <row r="1440" spans="1:75" ht="12.75" customHeight="1" x14ac:dyDescent="0.2">
      <c r="A1440">
        <v>7</v>
      </c>
      <c r="B1440" s="2">
        <v>1689</v>
      </c>
      <c r="C1440" s="17">
        <v>3.68</v>
      </c>
      <c r="D1440" s="2">
        <v>3.57</v>
      </c>
      <c r="E1440" s="15">
        <v>3.4070000000000005</v>
      </c>
      <c r="G1440" s="17">
        <v>87</v>
      </c>
      <c r="H1440" s="2">
        <v>81</v>
      </c>
      <c r="I1440" s="2">
        <v>93.1</v>
      </c>
      <c r="J1440" s="2">
        <v>81</v>
      </c>
      <c r="K1440" s="2">
        <v>93.1</v>
      </c>
      <c r="L1440" s="2">
        <v>93.1</v>
      </c>
      <c r="O1440" s="2">
        <v>6</v>
      </c>
      <c r="P1440" s="2">
        <v>6.9</v>
      </c>
      <c r="S1440" s="2">
        <v>16</v>
      </c>
      <c r="T1440" s="2">
        <v>18.399999999999999</v>
      </c>
      <c r="U1440" s="2">
        <v>65</v>
      </c>
      <c r="V1440" s="2">
        <v>74.7</v>
      </c>
      <c r="Y1440" s="2">
        <v>6</v>
      </c>
      <c r="Z1440" s="2">
        <v>6.9</v>
      </c>
      <c r="AE1440" s="2">
        <v>87</v>
      </c>
      <c r="AF1440" s="2">
        <v>81</v>
      </c>
      <c r="AG1440" s="2">
        <v>93.1</v>
      </c>
      <c r="AH1440" s="2">
        <v>81</v>
      </c>
      <c r="AI1440" s="2">
        <v>93.1</v>
      </c>
      <c r="AJ1440" s="2">
        <v>93.1</v>
      </c>
      <c r="AK1440" s="2">
        <v>2</v>
      </c>
      <c r="AL1440" s="2">
        <v>2.2999999999999998</v>
      </c>
      <c r="AM1440" s="2">
        <v>4</v>
      </c>
      <c r="AN1440" s="2">
        <v>4.5999999999999996</v>
      </c>
      <c r="AQ1440" s="2">
        <v>23</v>
      </c>
      <c r="AR1440" s="2">
        <v>26.4</v>
      </c>
      <c r="AS1440" s="2">
        <v>58</v>
      </c>
      <c r="AT1440" s="2">
        <v>66.7</v>
      </c>
      <c r="AW1440" s="2">
        <v>6</v>
      </c>
      <c r="AX1440" s="2">
        <v>6.9</v>
      </c>
      <c r="BC1440" s="2">
        <v>86</v>
      </c>
      <c r="BD1440" s="2">
        <v>78</v>
      </c>
      <c r="BE1440" s="2">
        <v>90.7</v>
      </c>
      <c r="BF1440" s="2">
        <v>78</v>
      </c>
      <c r="BG1440" s="2">
        <v>90.7</v>
      </c>
      <c r="BH1440" s="2">
        <v>90.7</v>
      </c>
      <c r="BK1440" s="2">
        <v>8</v>
      </c>
      <c r="BL1440" s="2">
        <v>9.3000000000000007</v>
      </c>
      <c r="BO1440" s="2">
        <v>35</v>
      </c>
      <c r="BP1440" s="2">
        <v>40.700000000000003</v>
      </c>
      <c r="BQ1440" s="2">
        <v>43</v>
      </c>
      <c r="BR1440" s="2">
        <v>50</v>
      </c>
      <c r="BU1440" s="2">
        <v>8</v>
      </c>
      <c r="BV1440" s="2">
        <v>9.3000000000000007</v>
      </c>
      <c r="BW1440" s="2">
        <v>1</v>
      </c>
    </row>
    <row r="1441" spans="1:77" ht="12.75" customHeight="1" x14ac:dyDescent="0.2">
      <c r="A1441">
        <v>7</v>
      </c>
      <c r="B1441" s="2">
        <v>1694</v>
      </c>
      <c r="G1441" s="17">
        <v>1</v>
      </c>
      <c r="AE1441" s="2">
        <v>1</v>
      </c>
      <c r="BC1441" s="2">
        <v>1</v>
      </c>
    </row>
    <row r="1442" spans="1:77" ht="12.75" customHeight="1" x14ac:dyDescent="0.2">
      <c r="A1442">
        <v>7</v>
      </c>
      <c r="B1442" s="2">
        <v>1699</v>
      </c>
      <c r="C1442" s="17">
        <v>3.08</v>
      </c>
      <c r="D1442" s="2">
        <v>2.88</v>
      </c>
      <c r="E1442" s="15">
        <v>3.2</v>
      </c>
      <c r="G1442" s="17">
        <v>23</v>
      </c>
      <c r="H1442" s="2">
        <v>20</v>
      </c>
      <c r="I1442" s="2">
        <v>80</v>
      </c>
      <c r="J1442" s="2">
        <v>20</v>
      </c>
      <c r="K1442" s="2">
        <v>80</v>
      </c>
      <c r="L1442" s="2">
        <v>87</v>
      </c>
      <c r="M1442" s="2">
        <v>1</v>
      </c>
      <c r="N1442" s="2">
        <v>4</v>
      </c>
      <c r="O1442" s="2">
        <v>2</v>
      </c>
      <c r="P1442" s="2">
        <v>8</v>
      </c>
      <c r="S1442" s="2">
        <v>8</v>
      </c>
      <c r="T1442" s="2">
        <v>32</v>
      </c>
      <c r="U1442" s="2">
        <v>12</v>
      </c>
      <c r="V1442" s="2">
        <v>48</v>
      </c>
      <c r="W1442" s="2">
        <v>2</v>
      </c>
      <c r="X1442" s="2">
        <v>8</v>
      </c>
      <c r="Y1442" s="2">
        <v>5</v>
      </c>
      <c r="Z1442" s="2">
        <v>20</v>
      </c>
      <c r="AA1442" s="2">
        <v>1</v>
      </c>
      <c r="AE1442" s="2">
        <v>23</v>
      </c>
      <c r="AF1442" s="2">
        <v>19</v>
      </c>
      <c r="AG1442" s="2">
        <v>76</v>
      </c>
      <c r="AH1442" s="2">
        <v>19</v>
      </c>
      <c r="AI1442" s="2">
        <v>76</v>
      </c>
      <c r="AJ1442" s="2">
        <v>82.6</v>
      </c>
      <c r="AK1442" s="2">
        <v>2</v>
      </c>
      <c r="AL1442" s="2">
        <v>8</v>
      </c>
      <c r="AM1442" s="2">
        <v>2</v>
      </c>
      <c r="AN1442" s="2">
        <v>8</v>
      </c>
      <c r="AQ1442" s="2">
        <v>10</v>
      </c>
      <c r="AR1442" s="2">
        <v>40</v>
      </c>
      <c r="AS1442" s="2">
        <v>9</v>
      </c>
      <c r="AT1442" s="2">
        <v>36</v>
      </c>
      <c r="AU1442" s="2">
        <v>2</v>
      </c>
      <c r="AV1442" s="2">
        <v>8</v>
      </c>
      <c r="AW1442" s="2">
        <v>6</v>
      </c>
      <c r="AX1442" s="2">
        <v>24</v>
      </c>
      <c r="AY1442" s="2">
        <v>1</v>
      </c>
      <c r="BC1442" s="2">
        <v>23</v>
      </c>
      <c r="BD1442" s="2">
        <v>22</v>
      </c>
      <c r="BE1442" s="2">
        <v>88</v>
      </c>
      <c r="BF1442" s="2">
        <v>22</v>
      </c>
      <c r="BG1442" s="2">
        <v>88</v>
      </c>
      <c r="BH1442" s="2">
        <v>95.7</v>
      </c>
      <c r="BK1442" s="2">
        <v>1</v>
      </c>
      <c r="BL1442" s="2">
        <v>4</v>
      </c>
      <c r="BO1442" s="2">
        <v>10</v>
      </c>
      <c r="BP1442" s="2">
        <v>40</v>
      </c>
      <c r="BQ1442" s="2">
        <v>12</v>
      </c>
      <c r="BR1442" s="2">
        <v>48</v>
      </c>
      <c r="BS1442" s="2">
        <v>2</v>
      </c>
      <c r="BT1442" s="2">
        <v>8</v>
      </c>
      <c r="BU1442" s="2">
        <v>3</v>
      </c>
      <c r="BV1442" s="2">
        <v>12</v>
      </c>
      <c r="BW1442" s="2">
        <v>1</v>
      </c>
    </row>
    <row r="1443" spans="1:77" ht="12.75" customHeight="1" x14ac:dyDescent="0.2">
      <c r="A1443">
        <v>7</v>
      </c>
      <c r="B1443" s="2">
        <v>1706</v>
      </c>
      <c r="C1443" s="17">
        <v>3.76</v>
      </c>
      <c r="D1443" s="2">
        <v>3.82</v>
      </c>
      <c r="E1443" s="15">
        <v>3.5590000000000002</v>
      </c>
      <c r="G1443" s="17">
        <v>82</v>
      </c>
      <c r="H1443" s="2">
        <v>79</v>
      </c>
      <c r="I1443" s="2">
        <v>96.3</v>
      </c>
      <c r="J1443" s="2">
        <v>79</v>
      </c>
      <c r="K1443" s="2">
        <v>96.3</v>
      </c>
      <c r="L1443" s="2">
        <v>96.3</v>
      </c>
      <c r="O1443" s="2">
        <v>3</v>
      </c>
      <c r="P1443" s="2">
        <v>3.7</v>
      </c>
      <c r="S1443" s="2">
        <v>14</v>
      </c>
      <c r="T1443" s="2">
        <v>17.100000000000001</v>
      </c>
      <c r="U1443" s="2">
        <v>65</v>
      </c>
      <c r="V1443" s="2">
        <v>79.3</v>
      </c>
      <c r="Y1443" s="2">
        <v>3</v>
      </c>
      <c r="Z1443" s="2">
        <v>3.7</v>
      </c>
      <c r="AE1443" s="2">
        <v>82</v>
      </c>
      <c r="AF1443" s="2">
        <v>79</v>
      </c>
      <c r="AG1443" s="2">
        <v>96.3</v>
      </c>
      <c r="AH1443" s="2">
        <v>79</v>
      </c>
      <c r="AI1443" s="2">
        <v>96.3</v>
      </c>
      <c r="AJ1443" s="2">
        <v>96.3</v>
      </c>
      <c r="AK1443" s="2">
        <v>1</v>
      </c>
      <c r="AL1443" s="2">
        <v>1.2</v>
      </c>
      <c r="AM1443" s="2">
        <v>2</v>
      </c>
      <c r="AN1443" s="2">
        <v>2.4</v>
      </c>
      <c r="AQ1443" s="2">
        <v>8</v>
      </c>
      <c r="AR1443" s="2">
        <v>9.8000000000000007</v>
      </c>
      <c r="AS1443" s="2">
        <v>71</v>
      </c>
      <c r="AT1443" s="2">
        <v>86.6</v>
      </c>
      <c r="AW1443" s="2">
        <v>3</v>
      </c>
      <c r="AX1443" s="2">
        <v>3.7</v>
      </c>
      <c r="BC1443" s="2">
        <v>81</v>
      </c>
      <c r="BD1443" s="2">
        <v>79</v>
      </c>
      <c r="BE1443" s="2">
        <v>96.3</v>
      </c>
      <c r="BF1443" s="2">
        <v>79</v>
      </c>
      <c r="BG1443" s="2">
        <v>96.3</v>
      </c>
      <c r="BH1443" s="2">
        <v>97.5</v>
      </c>
      <c r="BK1443" s="2">
        <v>2</v>
      </c>
      <c r="BL1443" s="2">
        <v>2.4</v>
      </c>
      <c r="BO1443" s="2">
        <v>28</v>
      </c>
      <c r="BP1443" s="2">
        <v>34.1</v>
      </c>
      <c r="BQ1443" s="2">
        <v>51</v>
      </c>
      <c r="BR1443" s="2">
        <v>62.2</v>
      </c>
      <c r="BS1443" s="2">
        <v>1</v>
      </c>
      <c r="BT1443" s="2">
        <v>1.2</v>
      </c>
      <c r="BU1443" s="2">
        <v>3</v>
      </c>
      <c r="BV1443" s="2">
        <v>3.7</v>
      </c>
    </row>
    <row r="1444" spans="1:77" ht="12.75" customHeight="1" x14ac:dyDescent="0.2">
      <c r="A1444">
        <v>7</v>
      </c>
      <c r="B1444" s="2">
        <v>1708</v>
      </c>
      <c r="G1444" s="17">
        <v>9</v>
      </c>
      <c r="AE1444" s="2">
        <v>9</v>
      </c>
      <c r="BC1444" s="2">
        <v>8</v>
      </c>
    </row>
    <row r="1445" spans="1:77" ht="12.75" customHeight="1" x14ac:dyDescent="0.2">
      <c r="A1445">
        <v>7</v>
      </c>
      <c r="B1445" s="2">
        <v>1711</v>
      </c>
      <c r="G1445" s="17">
        <v>5</v>
      </c>
      <c r="AE1445" s="2">
        <v>4</v>
      </c>
      <c r="BC1445" s="2">
        <v>5</v>
      </c>
    </row>
    <row r="1446" spans="1:77" ht="12.75" customHeight="1" x14ac:dyDescent="0.2">
      <c r="A1446">
        <v>7</v>
      </c>
      <c r="B1446" s="2">
        <v>1712</v>
      </c>
      <c r="C1446" s="17">
        <v>3.29</v>
      </c>
      <c r="D1446" s="2">
        <v>3.22</v>
      </c>
      <c r="E1446" s="15">
        <v>3.0610000000000004</v>
      </c>
      <c r="G1446" s="17">
        <v>51</v>
      </c>
      <c r="H1446" s="2">
        <v>42</v>
      </c>
      <c r="I1446" s="2">
        <v>82.4</v>
      </c>
      <c r="J1446" s="2">
        <v>42</v>
      </c>
      <c r="K1446" s="2">
        <v>82.4</v>
      </c>
      <c r="L1446" s="2">
        <v>82.4</v>
      </c>
      <c r="M1446" s="2">
        <v>1</v>
      </c>
      <c r="N1446" s="2">
        <v>2</v>
      </c>
      <c r="O1446" s="2">
        <v>8</v>
      </c>
      <c r="P1446" s="2">
        <v>15.7</v>
      </c>
      <c r="S1446" s="2">
        <v>17</v>
      </c>
      <c r="T1446" s="2">
        <v>33.299999999999997</v>
      </c>
      <c r="U1446" s="2">
        <v>25</v>
      </c>
      <c r="V1446" s="2">
        <v>49</v>
      </c>
      <c r="Y1446" s="2">
        <v>9</v>
      </c>
      <c r="Z1446" s="2">
        <v>17.600000000000001</v>
      </c>
      <c r="AC1446" s="2">
        <v>1</v>
      </c>
      <c r="AE1446" s="2">
        <v>51</v>
      </c>
      <c r="AF1446" s="2">
        <v>40</v>
      </c>
      <c r="AG1446" s="2">
        <v>78.400000000000006</v>
      </c>
      <c r="AH1446" s="2">
        <v>40</v>
      </c>
      <c r="AI1446" s="2">
        <v>78.400000000000006</v>
      </c>
      <c r="AJ1446" s="2">
        <v>78.400000000000006</v>
      </c>
      <c r="AK1446" s="2">
        <v>5</v>
      </c>
      <c r="AL1446" s="2">
        <v>9.8000000000000007</v>
      </c>
      <c r="AM1446" s="2">
        <v>6</v>
      </c>
      <c r="AN1446" s="2">
        <v>11.8</v>
      </c>
      <c r="AQ1446" s="2">
        <v>13</v>
      </c>
      <c r="AR1446" s="2">
        <v>25.5</v>
      </c>
      <c r="AS1446" s="2">
        <v>27</v>
      </c>
      <c r="AT1446" s="2">
        <v>52.9</v>
      </c>
      <c r="AW1446" s="2">
        <v>11</v>
      </c>
      <c r="AX1446" s="2">
        <v>21.6</v>
      </c>
      <c r="BA1446" s="2">
        <v>1</v>
      </c>
      <c r="BC1446" s="2">
        <v>50</v>
      </c>
      <c r="BD1446" s="2">
        <v>42</v>
      </c>
      <c r="BE1446" s="2">
        <v>82.4</v>
      </c>
      <c r="BF1446" s="2">
        <v>42</v>
      </c>
      <c r="BG1446" s="2">
        <v>82.4</v>
      </c>
      <c r="BH1446" s="2">
        <v>84</v>
      </c>
      <c r="BI1446" s="2">
        <v>2</v>
      </c>
      <c r="BJ1446" s="2">
        <v>3.9</v>
      </c>
      <c r="BK1446" s="2">
        <v>6</v>
      </c>
      <c r="BL1446" s="2">
        <v>11.8</v>
      </c>
      <c r="BO1446" s="2">
        <v>26</v>
      </c>
      <c r="BP1446" s="2">
        <v>51</v>
      </c>
      <c r="BQ1446" s="2">
        <v>16</v>
      </c>
      <c r="BR1446" s="2">
        <v>31.4</v>
      </c>
      <c r="BS1446" s="2">
        <v>1</v>
      </c>
      <c r="BT1446" s="2">
        <v>2</v>
      </c>
      <c r="BU1446" s="2">
        <v>9</v>
      </c>
      <c r="BV1446" s="2">
        <v>17.600000000000001</v>
      </c>
      <c r="BY1446" s="2">
        <v>1</v>
      </c>
    </row>
    <row r="1447" spans="1:77" ht="12.75" customHeight="1" x14ac:dyDescent="0.2">
      <c r="A1447">
        <v>7</v>
      </c>
      <c r="B1447" s="2">
        <v>1714</v>
      </c>
      <c r="C1447" s="17">
        <v>1.91</v>
      </c>
      <c r="D1447" s="2">
        <v>1.36</v>
      </c>
      <c r="E1447" s="15">
        <v>1.5449999999999999</v>
      </c>
      <c r="G1447" s="17">
        <v>15</v>
      </c>
      <c r="H1447" s="2">
        <v>10</v>
      </c>
      <c r="I1447" s="2">
        <v>45.5</v>
      </c>
      <c r="J1447" s="2">
        <v>10</v>
      </c>
      <c r="K1447" s="2">
        <v>45.5</v>
      </c>
      <c r="L1447" s="2">
        <v>66.7</v>
      </c>
      <c r="M1447" s="2">
        <v>2</v>
      </c>
      <c r="N1447" s="2">
        <v>9.1</v>
      </c>
      <c r="O1447" s="2">
        <v>3</v>
      </c>
      <c r="P1447" s="2">
        <v>13.6</v>
      </c>
      <c r="S1447" s="2">
        <v>6</v>
      </c>
      <c r="T1447" s="2">
        <v>27.3</v>
      </c>
      <c r="U1447" s="2">
        <v>4</v>
      </c>
      <c r="V1447" s="2">
        <v>18.2</v>
      </c>
      <c r="W1447" s="2">
        <v>7</v>
      </c>
      <c r="X1447" s="2">
        <v>31.8</v>
      </c>
      <c r="Y1447" s="2">
        <v>12</v>
      </c>
      <c r="Z1447" s="2">
        <v>54.5</v>
      </c>
      <c r="AE1447" s="2">
        <v>15</v>
      </c>
      <c r="AF1447" s="2">
        <v>5</v>
      </c>
      <c r="AG1447" s="2">
        <v>22.7</v>
      </c>
      <c r="AH1447" s="2">
        <v>5</v>
      </c>
      <c r="AI1447" s="2">
        <v>22.7</v>
      </c>
      <c r="AJ1447" s="2">
        <v>33.299999999999997</v>
      </c>
      <c r="AK1447" s="2">
        <v>6</v>
      </c>
      <c r="AL1447" s="2">
        <v>27.3</v>
      </c>
      <c r="AM1447" s="2">
        <v>4</v>
      </c>
      <c r="AN1447" s="2">
        <v>18.2</v>
      </c>
      <c r="AQ1447" s="2">
        <v>4</v>
      </c>
      <c r="AR1447" s="2">
        <v>18.2</v>
      </c>
      <c r="AS1447" s="2">
        <v>1</v>
      </c>
      <c r="AT1447" s="2">
        <v>4.5</v>
      </c>
      <c r="AU1447" s="2">
        <v>7</v>
      </c>
      <c r="AV1447" s="2">
        <v>31.8</v>
      </c>
      <c r="AW1447" s="2">
        <v>17</v>
      </c>
      <c r="AX1447" s="2">
        <v>77.3</v>
      </c>
      <c r="BC1447" s="2">
        <v>14</v>
      </c>
      <c r="BD1447" s="2">
        <v>9</v>
      </c>
      <c r="BE1447" s="2">
        <v>40.9</v>
      </c>
      <c r="BF1447" s="2">
        <v>9</v>
      </c>
      <c r="BG1447" s="2">
        <v>40.9</v>
      </c>
      <c r="BH1447" s="2">
        <v>64.3</v>
      </c>
      <c r="BI1447" s="2">
        <v>3</v>
      </c>
      <c r="BJ1447" s="2">
        <v>13.6</v>
      </c>
      <c r="BK1447" s="2">
        <v>2</v>
      </c>
      <c r="BL1447" s="2">
        <v>9.1</v>
      </c>
      <c r="BO1447" s="2">
        <v>9</v>
      </c>
      <c r="BP1447" s="2">
        <v>40.9</v>
      </c>
      <c r="BS1447" s="2">
        <v>8</v>
      </c>
      <c r="BT1447" s="2">
        <v>36.4</v>
      </c>
      <c r="BU1447" s="2">
        <v>13</v>
      </c>
      <c r="BV1447" s="2">
        <v>59.1</v>
      </c>
    </row>
    <row r="1448" spans="1:77" ht="12.75" customHeight="1" x14ac:dyDescent="0.2">
      <c r="A1448">
        <v>7</v>
      </c>
      <c r="B1448" s="2">
        <v>1715</v>
      </c>
      <c r="G1448" s="17">
        <v>2</v>
      </c>
      <c r="AE1448" s="2">
        <v>2</v>
      </c>
      <c r="BC1448" s="2">
        <v>2</v>
      </c>
    </row>
    <row r="1449" spans="1:77" ht="12.75" customHeight="1" x14ac:dyDescent="0.2">
      <c r="A1449">
        <v>7</v>
      </c>
      <c r="B1449" s="2">
        <v>1718</v>
      </c>
      <c r="C1449" s="17">
        <v>2.68</v>
      </c>
      <c r="D1449" s="2">
        <v>2.3199999999999998</v>
      </c>
      <c r="E1449" s="15">
        <v>2.157</v>
      </c>
      <c r="G1449" s="17">
        <v>18</v>
      </c>
      <c r="H1449" s="2">
        <v>10</v>
      </c>
      <c r="I1449" s="2">
        <v>52.6</v>
      </c>
      <c r="J1449" s="2">
        <v>10</v>
      </c>
      <c r="K1449" s="2">
        <v>52.6</v>
      </c>
      <c r="L1449" s="2">
        <v>55.6</v>
      </c>
      <c r="M1449" s="2">
        <v>1</v>
      </c>
      <c r="N1449" s="2">
        <v>5.3</v>
      </c>
      <c r="O1449" s="2">
        <v>7</v>
      </c>
      <c r="P1449" s="2">
        <v>36.799999999999997</v>
      </c>
      <c r="S1449" s="2">
        <v>4</v>
      </c>
      <c r="T1449" s="2">
        <v>21.1</v>
      </c>
      <c r="U1449" s="2">
        <v>6</v>
      </c>
      <c r="V1449" s="2">
        <v>31.6</v>
      </c>
      <c r="W1449" s="2">
        <v>1</v>
      </c>
      <c r="X1449" s="2">
        <v>5.3</v>
      </c>
      <c r="Y1449" s="2">
        <v>9</v>
      </c>
      <c r="Z1449" s="2">
        <v>47.4</v>
      </c>
      <c r="AE1449" s="2">
        <v>18</v>
      </c>
      <c r="AF1449" s="2">
        <v>9</v>
      </c>
      <c r="AG1449" s="2">
        <v>47.4</v>
      </c>
      <c r="AH1449" s="2">
        <v>9</v>
      </c>
      <c r="AI1449" s="2">
        <v>47.4</v>
      </c>
      <c r="AJ1449" s="2">
        <v>50</v>
      </c>
      <c r="AK1449" s="2">
        <v>7</v>
      </c>
      <c r="AL1449" s="2">
        <v>36.799999999999997</v>
      </c>
      <c r="AM1449" s="2">
        <v>2</v>
      </c>
      <c r="AN1449" s="2">
        <v>10.5</v>
      </c>
      <c r="AQ1449" s="2">
        <v>3</v>
      </c>
      <c r="AR1449" s="2">
        <v>15.8</v>
      </c>
      <c r="AS1449" s="2">
        <v>6</v>
      </c>
      <c r="AT1449" s="2">
        <v>31.6</v>
      </c>
      <c r="AU1449" s="2">
        <v>1</v>
      </c>
      <c r="AV1449" s="2">
        <v>5.3</v>
      </c>
      <c r="AW1449" s="2">
        <v>10</v>
      </c>
      <c r="AX1449" s="2">
        <v>52.6</v>
      </c>
      <c r="BC1449" s="2">
        <v>16</v>
      </c>
      <c r="BD1449" s="2">
        <v>10</v>
      </c>
      <c r="BE1449" s="2">
        <v>52.6</v>
      </c>
      <c r="BF1449" s="2">
        <v>10</v>
      </c>
      <c r="BG1449" s="2">
        <v>52.6</v>
      </c>
      <c r="BH1449" s="2">
        <v>62.5</v>
      </c>
      <c r="BI1449" s="2">
        <v>3</v>
      </c>
      <c r="BJ1449" s="2">
        <v>15.8</v>
      </c>
      <c r="BK1449" s="2">
        <v>3</v>
      </c>
      <c r="BL1449" s="2">
        <v>15.8</v>
      </c>
      <c r="BO1449" s="2">
        <v>8</v>
      </c>
      <c r="BP1449" s="2">
        <v>42.1</v>
      </c>
      <c r="BQ1449" s="2">
        <v>2</v>
      </c>
      <c r="BR1449" s="2">
        <v>10.5</v>
      </c>
      <c r="BS1449" s="2">
        <v>3</v>
      </c>
      <c r="BT1449" s="2">
        <v>15.8</v>
      </c>
      <c r="BU1449" s="2">
        <v>9</v>
      </c>
      <c r="BV1449" s="2">
        <v>47.4</v>
      </c>
    </row>
    <row r="1450" spans="1:77" ht="12.75" customHeight="1" x14ac:dyDescent="0.2">
      <c r="A1450">
        <v>7</v>
      </c>
      <c r="B1450" s="2">
        <v>1724</v>
      </c>
      <c r="C1450" s="17">
        <v>2.9</v>
      </c>
      <c r="D1450" s="2">
        <v>2.2000000000000002</v>
      </c>
      <c r="E1450" s="15">
        <v>2.6</v>
      </c>
      <c r="G1450" s="17">
        <v>10</v>
      </c>
      <c r="H1450" s="2">
        <v>6</v>
      </c>
      <c r="I1450" s="2">
        <v>60</v>
      </c>
      <c r="J1450" s="2">
        <v>6</v>
      </c>
      <c r="K1450" s="2">
        <v>60</v>
      </c>
      <c r="L1450" s="2">
        <v>60</v>
      </c>
      <c r="M1450" s="2">
        <v>1</v>
      </c>
      <c r="N1450" s="2">
        <v>10</v>
      </c>
      <c r="O1450" s="2">
        <v>3</v>
      </c>
      <c r="P1450" s="2">
        <v>30</v>
      </c>
      <c r="S1450" s="2">
        <v>2</v>
      </c>
      <c r="T1450" s="2">
        <v>20</v>
      </c>
      <c r="U1450" s="2">
        <v>4</v>
      </c>
      <c r="V1450" s="2">
        <v>40</v>
      </c>
      <c r="Y1450" s="2">
        <v>4</v>
      </c>
      <c r="Z1450" s="2">
        <v>40</v>
      </c>
      <c r="AE1450" s="2">
        <v>10</v>
      </c>
      <c r="AF1450" s="2">
        <v>3</v>
      </c>
      <c r="AG1450" s="2">
        <v>30</v>
      </c>
      <c r="AH1450" s="2">
        <v>3</v>
      </c>
      <c r="AI1450" s="2">
        <v>30</v>
      </c>
      <c r="AJ1450" s="2">
        <v>30</v>
      </c>
      <c r="AK1450" s="2">
        <v>3</v>
      </c>
      <c r="AL1450" s="2">
        <v>30</v>
      </c>
      <c r="AM1450" s="2">
        <v>4</v>
      </c>
      <c r="AN1450" s="2">
        <v>40</v>
      </c>
      <c r="AQ1450" s="2">
        <v>1</v>
      </c>
      <c r="AR1450" s="2">
        <v>10</v>
      </c>
      <c r="AS1450" s="2">
        <v>2</v>
      </c>
      <c r="AT1450" s="2">
        <v>20</v>
      </c>
      <c r="AW1450" s="2">
        <v>7</v>
      </c>
      <c r="AX1450" s="2">
        <v>70</v>
      </c>
      <c r="BC1450" s="2">
        <v>10</v>
      </c>
      <c r="BD1450" s="2">
        <v>6</v>
      </c>
      <c r="BE1450" s="2">
        <v>60</v>
      </c>
      <c r="BF1450" s="2">
        <v>6</v>
      </c>
      <c r="BG1450" s="2">
        <v>60</v>
      </c>
      <c r="BH1450" s="2">
        <v>60</v>
      </c>
      <c r="BI1450" s="2">
        <v>2</v>
      </c>
      <c r="BJ1450" s="2">
        <v>20</v>
      </c>
      <c r="BK1450" s="2">
        <v>2</v>
      </c>
      <c r="BL1450" s="2">
        <v>20</v>
      </c>
      <c r="BO1450" s="2">
        <v>4</v>
      </c>
      <c r="BP1450" s="2">
        <v>40</v>
      </c>
      <c r="BQ1450" s="2">
        <v>2</v>
      </c>
      <c r="BR1450" s="2">
        <v>20</v>
      </c>
      <c r="BU1450" s="2">
        <v>4</v>
      </c>
      <c r="BV1450" s="2">
        <v>40</v>
      </c>
    </row>
    <row r="1451" spans="1:77" ht="12.75" customHeight="1" x14ac:dyDescent="0.2">
      <c r="A1451">
        <v>7</v>
      </c>
      <c r="B1451" s="2">
        <v>1730</v>
      </c>
      <c r="G1451" s="17">
        <v>2</v>
      </c>
      <c r="AE1451" s="2">
        <v>2</v>
      </c>
      <c r="BC1451" s="2">
        <v>1</v>
      </c>
    </row>
    <row r="1452" spans="1:77" ht="12.75" customHeight="1" x14ac:dyDescent="0.2">
      <c r="A1452">
        <v>7</v>
      </c>
      <c r="B1452" s="2">
        <v>1733</v>
      </c>
      <c r="G1452" s="17">
        <v>5</v>
      </c>
      <c r="AE1452" s="2">
        <v>5</v>
      </c>
      <c r="BC1452" s="2">
        <v>3</v>
      </c>
    </row>
    <row r="1453" spans="1:77" ht="12.75" customHeight="1" x14ac:dyDescent="0.2">
      <c r="A1453">
        <v>7</v>
      </c>
      <c r="B1453" s="2">
        <v>1740</v>
      </c>
      <c r="C1453" s="17">
        <v>2.75</v>
      </c>
      <c r="D1453" s="2">
        <v>2.4500000000000002</v>
      </c>
      <c r="E1453" s="15">
        <v>2.0830000000000002</v>
      </c>
      <c r="G1453" s="17">
        <v>11</v>
      </c>
      <c r="H1453" s="2">
        <v>6</v>
      </c>
      <c r="I1453" s="2">
        <v>50</v>
      </c>
      <c r="J1453" s="2">
        <v>6</v>
      </c>
      <c r="K1453" s="2">
        <v>50</v>
      </c>
      <c r="L1453" s="2">
        <v>54.5</v>
      </c>
      <c r="O1453" s="2">
        <v>5</v>
      </c>
      <c r="P1453" s="2">
        <v>41.7</v>
      </c>
      <c r="S1453" s="2">
        <v>1</v>
      </c>
      <c r="T1453" s="2">
        <v>8.3000000000000007</v>
      </c>
      <c r="U1453" s="2">
        <v>5</v>
      </c>
      <c r="V1453" s="2">
        <v>41.7</v>
      </c>
      <c r="W1453" s="2">
        <v>1</v>
      </c>
      <c r="X1453" s="2">
        <v>8.3000000000000007</v>
      </c>
      <c r="Y1453" s="2">
        <v>6</v>
      </c>
      <c r="Z1453" s="2">
        <v>50</v>
      </c>
      <c r="AB1453" s="2">
        <v>1</v>
      </c>
      <c r="AE1453" s="2">
        <v>10</v>
      </c>
      <c r="AF1453" s="2">
        <v>5</v>
      </c>
      <c r="AG1453" s="2">
        <v>45.5</v>
      </c>
      <c r="AH1453" s="2">
        <v>5</v>
      </c>
      <c r="AI1453" s="2">
        <v>45.5</v>
      </c>
      <c r="AJ1453" s="2">
        <v>50</v>
      </c>
      <c r="AK1453" s="2">
        <v>2</v>
      </c>
      <c r="AL1453" s="2">
        <v>18.2</v>
      </c>
      <c r="AM1453" s="2">
        <v>3</v>
      </c>
      <c r="AN1453" s="2">
        <v>27.3</v>
      </c>
      <c r="AQ1453" s="2">
        <v>1</v>
      </c>
      <c r="AR1453" s="2">
        <v>9.1</v>
      </c>
      <c r="AS1453" s="2">
        <v>4</v>
      </c>
      <c r="AT1453" s="2">
        <v>36.4</v>
      </c>
      <c r="AU1453" s="2">
        <v>1</v>
      </c>
      <c r="AV1453" s="2">
        <v>9.1</v>
      </c>
      <c r="AW1453" s="2">
        <v>6</v>
      </c>
      <c r="AX1453" s="2">
        <v>54.5</v>
      </c>
      <c r="AY1453" s="2">
        <v>1</v>
      </c>
      <c r="AZ1453" s="2">
        <v>1</v>
      </c>
      <c r="BC1453" s="2">
        <v>10</v>
      </c>
      <c r="BD1453" s="2">
        <v>6</v>
      </c>
      <c r="BE1453" s="2">
        <v>50</v>
      </c>
      <c r="BF1453" s="2">
        <v>6</v>
      </c>
      <c r="BG1453" s="2">
        <v>50</v>
      </c>
      <c r="BH1453" s="2">
        <v>60</v>
      </c>
      <c r="BI1453" s="2">
        <v>1</v>
      </c>
      <c r="BJ1453" s="2">
        <v>8.3000000000000007</v>
      </c>
      <c r="BK1453" s="2">
        <v>3</v>
      </c>
      <c r="BL1453" s="2">
        <v>25</v>
      </c>
      <c r="BO1453" s="2">
        <v>6</v>
      </c>
      <c r="BP1453" s="2">
        <v>50</v>
      </c>
      <c r="BS1453" s="2">
        <v>2</v>
      </c>
      <c r="BT1453" s="2">
        <v>16.7</v>
      </c>
      <c r="BU1453" s="2">
        <v>6</v>
      </c>
      <c r="BV1453" s="2">
        <v>50</v>
      </c>
      <c r="BX1453" s="2">
        <v>1</v>
      </c>
    </row>
    <row r="1454" spans="1:77" ht="12.75" customHeight="1" x14ac:dyDescent="0.2">
      <c r="A1454">
        <v>7</v>
      </c>
      <c r="B1454" s="2">
        <v>1742</v>
      </c>
      <c r="C1454" s="17">
        <v>2.79</v>
      </c>
      <c r="D1454" s="2">
        <v>2.11</v>
      </c>
      <c r="E1454" s="15">
        <v>2.63</v>
      </c>
      <c r="G1454" s="17">
        <v>19</v>
      </c>
      <c r="H1454" s="2">
        <v>11</v>
      </c>
      <c r="I1454" s="2">
        <v>57.9</v>
      </c>
      <c r="J1454" s="2">
        <v>11</v>
      </c>
      <c r="K1454" s="2">
        <v>57.9</v>
      </c>
      <c r="L1454" s="2">
        <v>57.9</v>
      </c>
      <c r="M1454" s="2">
        <v>2</v>
      </c>
      <c r="N1454" s="2">
        <v>10.5</v>
      </c>
      <c r="O1454" s="2">
        <v>6</v>
      </c>
      <c r="P1454" s="2">
        <v>31.6</v>
      </c>
      <c r="S1454" s="2">
        <v>5</v>
      </c>
      <c r="T1454" s="2">
        <v>26.3</v>
      </c>
      <c r="U1454" s="2">
        <v>6</v>
      </c>
      <c r="V1454" s="2">
        <v>31.6</v>
      </c>
      <c r="Y1454" s="2">
        <v>8</v>
      </c>
      <c r="Z1454" s="2">
        <v>42.1</v>
      </c>
      <c r="AE1454" s="2">
        <v>19</v>
      </c>
      <c r="AF1454" s="2">
        <v>7</v>
      </c>
      <c r="AG1454" s="2">
        <v>36.799999999999997</v>
      </c>
      <c r="AH1454" s="2">
        <v>7</v>
      </c>
      <c r="AI1454" s="2">
        <v>36.799999999999997</v>
      </c>
      <c r="AJ1454" s="2">
        <v>36.799999999999997</v>
      </c>
      <c r="AK1454" s="2">
        <v>9</v>
      </c>
      <c r="AL1454" s="2">
        <v>47.4</v>
      </c>
      <c r="AM1454" s="2">
        <v>3</v>
      </c>
      <c r="AN1454" s="2">
        <v>15.8</v>
      </c>
      <c r="AQ1454" s="2">
        <v>3</v>
      </c>
      <c r="AR1454" s="2">
        <v>15.8</v>
      </c>
      <c r="AS1454" s="2">
        <v>4</v>
      </c>
      <c r="AT1454" s="2">
        <v>21.1</v>
      </c>
      <c r="AW1454" s="2">
        <v>12</v>
      </c>
      <c r="AX1454" s="2">
        <v>63.2</v>
      </c>
      <c r="BC1454" s="2">
        <v>18</v>
      </c>
      <c r="BD1454" s="2">
        <v>12</v>
      </c>
      <c r="BE1454" s="2">
        <v>63.2</v>
      </c>
      <c r="BF1454" s="2">
        <v>12</v>
      </c>
      <c r="BG1454" s="2">
        <v>63.2</v>
      </c>
      <c r="BH1454" s="2">
        <v>66.7</v>
      </c>
      <c r="BI1454" s="2">
        <v>3</v>
      </c>
      <c r="BJ1454" s="2">
        <v>15.8</v>
      </c>
      <c r="BK1454" s="2">
        <v>3</v>
      </c>
      <c r="BL1454" s="2">
        <v>15.8</v>
      </c>
      <c r="BO1454" s="2">
        <v>7</v>
      </c>
      <c r="BP1454" s="2">
        <v>36.799999999999997</v>
      </c>
      <c r="BQ1454" s="2">
        <v>5</v>
      </c>
      <c r="BR1454" s="2">
        <v>26.3</v>
      </c>
      <c r="BS1454" s="2">
        <v>1</v>
      </c>
      <c r="BT1454" s="2">
        <v>5.3</v>
      </c>
      <c r="BU1454" s="2">
        <v>7</v>
      </c>
      <c r="BV1454" s="2">
        <v>36.799999999999997</v>
      </c>
    </row>
    <row r="1455" spans="1:77" ht="12.75" customHeight="1" x14ac:dyDescent="0.2">
      <c r="A1455">
        <v>7</v>
      </c>
      <c r="B1455" s="2">
        <v>1744</v>
      </c>
      <c r="C1455" s="17">
        <v>2.5</v>
      </c>
      <c r="D1455" s="2">
        <v>1.92</v>
      </c>
      <c r="E1455" s="15">
        <v>2.25</v>
      </c>
      <c r="G1455" s="17">
        <v>12</v>
      </c>
      <c r="H1455" s="2">
        <v>4</v>
      </c>
      <c r="I1455" s="2">
        <v>33.299999999999997</v>
      </c>
      <c r="J1455" s="2">
        <v>4</v>
      </c>
      <c r="K1455" s="2">
        <v>33.299999999999997</v>
      </c>
      <c r="L1455" s="2">
        <v>33.299999999999997</v>
      </c>
      <c r="M1455" s="2">
        <v>1</v>
      </c>
      <c r="N1455" s="2">
        <v>8.3000000000000007</v>
      </c>
      <c r="O1455" s="2">
        <v>7</v>
      </c>
      <c r="P1455" s="2">
        <v>58.3</v>
      </c>
      <c r="S1455" s="2">
        <v>1</v>
      </c>
      <c r="T1455" s="2">
        <v>8.3000000000000007</v>
      </c>
      <c r="U1455" s="2">
        <v>3</v>
      </c>
      <c r="V1455" s="2">
        <v>25</v>
      </c>
      <c r="Y1455" s="2">
        <v>8</v>
      </c>
      <c r="Z1455" s="2">
        <v>66.7</v>
      </c>
      <c r="AE1455" s="2">
        <v>12</v>
      </c>
      <c r="AF1455" s="2">
        <v>5</v>
      </c>
      <c r="AG1455" s="2">
        <v>41.7</v>
      </c>
      <c r="AH1455" s="2">
        <v>5</v>
      </c>
      <c r="AI1455" s="2">
        <v>41.7</v>
      </c>
      <c r="AJ1455" s="2">
        <v>41.7</v>
      </c>
      <c r="AK1455" s="2">
        <v>6</v>
      </c>
      <c r="AL1455" s="2">
        <v>50</v>
      </c>
      <c r="AM1455" s="2">
        <v>1</v>
      </c>
      <c r="AN1455" s="2">
        <v>8.3000000000000007</v>
      </c>
      <c r="AQ1455" s="2">
        <v>5</v>
      </c>
      <c r="AR1455" s="2">
        <v>41.7</v>
      </c>
      <c r="AW1455" s="2">
        <v>7</v>
      </c>
      <c r="AX1455" s="2">
        <v>58.3</v>
      </c>
      <c r="BC1455" s="2">
        <v>12</v>
      </c>
      <c r="BD1455" s="2">
        <v>6</v>
      </c>
      <c r="BE1455" s="2">
        <v>50</v>
      </c>
      <c r="BF1455" s="2">
        <v>6</v>
      </c>
      <c r="BG1455" s="2">
        <v>50</v>
      </c>
      <c r="BH1455" s="2">
        <v>50</v>
      </c>
      <c r="BI1455" s="2">
        <v>3</v>
      </c>
      <c r="BJ1455" s="2">
        <v>25</v>
      </c>
      <c r="BK1455" s="2">
        <v>3</v>
      </c>
      <c r="BL1455" s="2">
        <v>25</v>
      </c>
      <c r="BO1455" s="2">
        <v>6</v>
      </c>
      <c r="BP1455" s="2">
        <v>50</v>
      </c>
      <c r="BU1455" s="2">
        <v>6</v>
      </c>
      <c r="BV1455" s="2">
        <v>50</v>
      </c>
    </row>
    <row r="1456" spans="1:77" ht="12.75" customHeight="1" x14ac:dyDescent="0.2">
      <c r="A1456">
        <v>7</v>
      </c>
      <c r="B1456" s="2">
        <v>1749</v>
      </c>
      <c r="G1456" s="17">
        <v>2</v>
      </c>
      <c r="AE1456" s="2">
        <v>2</v>
      </c>
      <c r="BC1456" s="2">
        <v>2</v>
      </c>
    </row>
    <row r="1457" spans="1:76" ht="12.75" customHeight="1" x14ac:dyDescent="0.2">
      <c r="A1457">
        <v>7</v>
      </c>
      <c r="B1457" s="2">
        <v>1751</v>
      </c>
      <c r="C1457" s="17">
        <v>3.43</v>
      </c>
      <c r="D1457" s="2">
        <v>2.71</v>
      </c>
      <c r="E1457" s="15">
        <v>2.8490000000000002</v>
      </c>
      <c r="G1457" s="17">
        <v>14</v>
      </c>
      <c r="H1457" s="2">
        <v>11</v>
      </c>
      <c r="I1457" s="2">
        <v>78.599999999999994</v>
      </c>
      <c r="J1457" s="2">
        <v>11</v>
      </c>
      <c r="K1457" s="2">
        <v>78.599999999999994</v>
      </c>
      <c r="L1457" s="2">
        <v>78.599999999999994</v>
      </c>
      <c r="O1457" s="2">
        <v>3</v>
      </c>
      <c r="P1457" s="2">
        <v>21.4</v>
      </c>
      <c r="S1457" s="2">
        <v>2</v>
      </c>
      <c r="T1457" s="2">
        <v>14.3</v>
      </c>
      <c r="U1457" s="2">
        <v>9</v>
      </c>
      <c r="V1457" s="2">
        <v>64.3</v>
      </c>
      <c r="Y1457" s="2">
        <v>3</v>
      </c>
      <c r="Z1457" s="2">
        <v>21.4</v>
      </c>
      <c r="AE1457" s="2">
        <v>14</v>
      </c>
      <c r="AF1457" s="2">
        <v>10</v>
      </c>
      <c r="AG1457" s="2">
        <v>71.400000000000006</v>
      </c>
      <c r="AH1457" s="2">
        <v>10</v>
      </c>
      <c r="AI1457" s="2">
        <v>71.400000000000006</v>
      </c>
      <c r="AJ1457" s="2">
        <v>71.400000000000006</v>
      </c>
      <c r="AK1457" s="2">
        <v>2</v>
      </c>
      <c r="AL1457" s="2">
        <v>14.3</v>
      </c>
      <c r="AM1457" s="2">
        <v>2</v>
      </c>
      <c r="AN1457" s="2">
        <v>14.3</v>
      </c>
      <c r="AQ1457" s="2">
        <v>8</v>
      </c>
      <c r="AR1457" s="2">
        <v>57.1</v>
      </c>
      <c r="AS1457" s="2">
        <v>2</v>
      </c>
      <c r="AT1457" s="2">
        <v>14.3</v>
      </c>
      <c r="AW1457" s="2">
        <v>4</v>
      </c>
      <c r="AX1457" s="2">
        <v>28.6</v>
      </c>
      <c r="BC1457" s="2">
        <v>13</v>
      </c>
      <c r="BD1457" s="2">
        <v>9</v>
      </c>
      <c r="BE1457" s="2">
        <v>69.2</v>
      </c>
      <c r="BF1457" s="2">
        <v>9</v>
      </c>
      <c r="BG1457" s="2">
        <v>69.2</v>
      </c>
      <c r="BH1457" s="2">
        <v>69.2</v>
      </c>
      <c r="BI1457" s="2">
        <v>1</v>
      </c>
      <c r="BJ1457" s="2">
        <v>7.7</v>
      </c>
      <c r="BK1457" s="2">
        <v>3</v>
      </c>
      <c r="BL1457" s="2">
        <v>23.1</v>
      </c>
      <c r="BO1457" s="2">
        <v>6</v>
      </c>
      <c r="BP1457" s="2">
        <v>46.2</v>
      </c>
      <c r="BQ1457" s="2">
        <v>3</v>
      </c>
      <c r="BR1457" s="2">
        <v>23.1</v>
      </c>
      <c r="BU1457" s="2">
        <v>4</v>
      </c>
      <c r="BV1457" s="2">
        <v>30.8</v>
      </c>
      <c r="BX1457" s="2">
        <v>1</v>
      </c>
    </row>
    <row r="1458" spans="1:76" ht="12.75" customHeight="1" x14ac:dyDescent="0.2">
      <c r="A1458">
        <v>7</v>
      </c>
      <c r="B1458" s="2">
        <v>1753</v>
      </c>
      <c r="C1458" s="17">
        <v>3.07</v>
      </c>
      <c r="D1458" s="2">
        <v>2.4</v>
      </c>
      <c r="E1458" s="15">
        <v>2.5989999999999998</v>
      </c>
      <c r="G1458" s="17">
        <v>15</v>
      </c>
      <c r="H1458" s="2">
        <v>10</v>
      </c>
      <c r="I1458" s="2">
        <v>66.7</v>
      </c>
      <c r="J1458" s="2">
        <v>10</v>
      </c>
      <c r="K1458" s="2">
        <v>66.7</v>
      </c>
      <c r="L1458" s="2">
        <v>66.7</v>
      </c>
      <c r="O1458" s="2">
        <v>5</v>
      </c>
      <c r="P1458" s="2">
        <v>33.299999999999997</v>
      </c>
      <c r="S1458" s="2">
        <v>4</v>
      </c>
      <c r="T1458" s="2">
        <v>26.7</v>
      </c>
      <c r="U1458" s="2">
        <v>6</v>
      </c>
      <c r="V1458" s="2">
        <v>40</v>
      </c>
      <c r="Y1458" s="2">
        <v>5</v>
      </c>
      <c r="Z1458" s="2">
        <v>33.299999999999997</v>
      </c>
      <c r="AE1458" s="2">
        <v>15</v>
      </c>
      <c r="AF1458" s="2">
        <v>5</v>
      </c>
      <c r="AG1458" s="2">
        <v>33.299999999999997</v>
      </c>
      <c r="AH1458" s="2">
        <v>5</v>
      </c>
      <c r="AI1458" s="2">
        <v>33.299999999999997</v>
      </c>
      <c r="AJ1458" s="2">
        <v>33.299999999999997</v>
      </c>
      <c r="AK1458" s="2">
        <v>3</v>
      </c>
      <c r="AL1458" s="2">
        <v>20</v>
      </c>
      <c r="AM1458" s="2">
        <v>7</v>
      </c>
      <c r="AN1458" s="2">
        <v>46.7</v>
      </c>
      <c r="AQ1458" s="2">
        <v>1</v>
      </c>
      <c r="AR1458" s="2">
        <v>6.7</v>
      </c>
      <c r="AS1458" s="2">
        <v>4</v>
      </c>
      <c r="AT1458" s="2">
        <v>26.7</v>
      </c>
      <c r="AW1458" s="2">
        <v>10</v>
      </c>
      <c r="AX1458" s="2">
        <v>66.7</v>
      </c>
      <c r="BC1458" s="2">
        <v>15</v>
      </c>
      <c r="BD1458" s="2">
        <v>8</v>
      </c>
      <c r="BE1458" s="2">
        <v>53.3</v>
      </c>
      <c r="BF1458" s="2">
        <v>8</v>
      </c>
      <c r="BG1458" s="2">
        <v>53.3</v>
      </c>
      <c r="BH1458" s="2">
        <v>53.3</v>
      </c>
      <c r="BI1458" s="2">
        <v>1</v>
      </c>
      <c r="BJ1458" s="2">
        <v>6.7</v>
      </c>
      <c r="BK1458" s="2">
        <v>6</v>
      </c>
      <c r="BL1458" s="2">
        <v>40</v>
      </c>
      <c r="BO1458" s="2">
        <v>6</v>
      </c>
      <c r="BP1458" s="2">
        <v>40</v>
      </c>
      <c r="BQ1458" s="2">
        <v>2</v>
      </c>
      <c r="BR1458" s="2">
        <v>13.3</v>
      </c>
      <c r="BU1458" s="2">
        <v>7</v>
      </c>
      <c r="BV1458" s="2">
        <v>46.7</v>
      </c>
    </row>
    <row r="1459" spans="1:76" ht="12.75" customHeight="1" x14ac:dyDescent="0.2">
      <c r="A1459">
        <v>7</v>
      </c>
      <c r="B1459" s="2">
        <v>1755</v>
      </c>
      <c r="C1459" s="17">
        <v>2.92</v>
      </c>
      <c r="D1459" s="2">
        <v>2.7</v>
      </c>
      <c r="E1459" s="15">
        <v>3.0289999999999999</v>
      </c>
      <c r="G1459" s="17">
        <v>66</v>
      </c>
      <c r="H1459" s="2">
        <v>44</v>
      </c>
      <c r="I1459" s="2">
        <v>66.7</v>
      </c>
      <c r="J1459" s="2">
        <v>44</v>
      </c>
      <c r="K1459" s="2">
        <v>66.7</v>
      </c>
      <c r="L1459" s="2">
        <v>66.7</v>
      </c>
      <c r="M1459" s="2">
        <v>4</v>
      </c>
      <c r="N1459" s="2">
        <v>6.1</v>
      </c>
      <c r="O1459" s="2">
        <v>18</v>
      </c>
      <c r="P1459" s="2">
        <v>27.3</v>
      </c>
      <c r="Q1459" s="2">
        <v>1</v>
      </c>
      <c r="R1459" s="2">
        <v>1.5</v>
      </c>
      <c r="S1459" s="2">
        <v>19</v>
      </c>
      <c r="T1459" s="2">
        <v>28.8</v>
      </c>
      <c r="U1459" s="2">
        <v>24</v>
      </c>
      <c r="V1459" s="2">
        <v>36.4</v>
      </c>
      <c r="Y1459" s="2">
        <v>22</v>
      </c>
      <c r="Z1459" s="2">
        <v>33.299999999999997</v>
      </c>
      <c r="AB1459" s="2">
        <v>1</v>
      </c>
      <c r="AE1459" s="2">
        <v>67</v>
      </c>
      <c r="AF1459" s="2">
        <v>42</v>
      </c>
      <c r="AG1459" s="2">
        <v>62.7</v>
      </c>
      <c r="AH1459" s="2">
        <v>42</v>
      </c>
      <c r="AI1459" s="2">
        <v>62.7</v>
      </c>
      <c r="AJ1459" s="2">
        <v>62.7</v>
      </c>
      <c r="AK1459" s="2">
        <v>13</v>
      </c>
      <c r="AL1459" s="2">
        <v>19.399999999999999</v>
      </c>
      <c r="AM1459" s="2">
        <v>12</v>
      </c>
      <c r="AN1459" s="2">
        <v>17.899999999999999</v>
      </c>
      <c r="AQ1459" s="2">
        <v>24</v>
      </c>
      <c r="AR1459" s="2">
        <v>35.799999999999997</v>
      </c>
      <c r="AS1459" s="2">
        <v>18</v>
      </c>
      <c r="AT1459" s="2">
        <v>26.9</v>
      </c>
      <c r="AW1459" s="2">
        <v>25</v>
      </c>
      <c r="AX1459" s="2">
        <v>37.299999999999997</v>
      </c>
      <c r="BC1459" s="2">
        <v>64</v>
      </c>
      <c r="BD1459" s="2">
        <v>55</v>
      </c>
      <c r="BE1459" s="2">
        <v>83.3</v>
      </c>
      <c r="BF1459" s="2">
        <v>55</v>
      </c>
      <c r="BG1459" s="2">
        <v>83.3</v>
      </c>
      <c r="BH1459" s="2">
        <v>85.9</v>
      </c>
      <c r="BI1459" s="2">
        <v>3</v>
      </c>
      <c r="BJ1459" s="2">
        <v>4.5</v>
      </c>
      <c r="BK1459" s="2">
        <v>6</v>
      </c>
      <c r="BL1459" s="2">
        <v>9.1</v>
      </c>
      <c r="BM1459" s="2">
        <v>1</v>
      </c>
      <c r="BN1459" s="2">
        <v>1.5</v>
      </c>
      <c r="BO1459" s="2">
        <v>31</v>
      </c>
      <c r="BP1459" s="2">
        <v>47</v>
      </c>
      <c r="BQ1459" s="2">
        <v>23</v>
      </c>
      <c r="BR1459" s="2">
        <v>34.799999999999997</v>
      </c>
      <c r="BS1459" s="2">
        <v>2</v>
      </c>
      <c r="BT1459" s="2">
        <v>3</v>
      </c>
      <c r="BU1459" s="2">
        <v>11</v>
      </c>
      <c r="BV1459" s="2">
        <v>16.7</v>
      </c>
      <c r="BX1459" s="2">
        <v>1</v>
      </c>
    </row>
    <row r="1460" spans="1:76" ht="12.75" customHeight="1" x14ac:dyDescent="0.2">
      <c r="A1460">
        <v>7</v>
      </c>
      <c r="B1460" s="2">
        <v>1758</v>
      </c>
      <c r="G1460" s="17">
        <v>5</v>
      </c>
      <c r="AE1460" s="2">
        <v>4</v>
      </c>
      <c r="BC1460" s="2">
        <v>4</v>
      </c>
    </row>
    <row r="1461" spans="1:76" ht="12.75" customHeight="1" x14ac:dyDescent="0.2">
      <c r="A1461">
        <v>7</v>
      </c>
      <c r="B1461" s="2">
        <v>1759</v>
      </c>
      <c r="G1461" s="17">
        <v>6</v>
      </c>
      <c r="AE1461" s="2">
        <v>7</v>
      </c>
      <c r="BC1461" s="2">
        <v>7</v>
      </c>
    </row>
    <row r="1462" spans="1:76" ht="12.75" customHeight="1" x14ac:dyDescent="0.2">
      <c r="A1462">
        <v>7</v>
      </c>
      <c r="B1462" s="2">
        <v>1762</v>
      </c>
      <c r="BC1462" s="2">
        <v>1</v>
      </c>
    </row>
    <row r="1463" spans="1:76" ht="12.75" customHeight="1" x14ac:dyDescent="0.2">
      <c r="A1463">
        <v>7</v>
      </c>
      <c r="B1463" s="2">
        <v>1763</v>
      </c>
      <c r="G1463" s="17">
        <v>5</v>
      </c>
      <c r="AE1463" s="2">
        <v>5</v>
      </c>
      <c r="BC1463" s="2">
        <v>5</v>
      </c>
    </row>
    <row r="1464" spans="1:76" ht="12.75" customHeight="1" x14ac:dyDescent="0.2">
      <c r="A1464">
        <v>7</v>
      </c>
      <c r="B1464" s="2">
        <v>1770</v>
      </c>
      <c r="G1464" s="17">
        <v>1</v>
      </c>
      <c r="AE1464" s="2">
        <v>1</v>
      </c>
      <c r="BC1464" s="2">
        <v>1</v>
      </c>
    </row>
    <row r="1465" spans="1:76" ht="12.75" customHeight="1" x14ac:dyDescent="0.2">
      <c r="A1465">
        <v>7</v>
      </c>
      <c r="B1465" s="2">
        <v>1771</v>
      </c>
      <c r="G1465" s="17">
        <v>2</v>
      </c>
      <c r="AE1465" s="2">
        <v>2</v>
      </c>
      <c r="BC1465" s="2">
        <v>2</v>
      </c>
    </row>
    <row r="1466" spans="1:76" ht="12.75" customHeight="1" x14ac:dyDescent="0.2">
      <c r="A1466">
        <v>7</v>
      </c>
      <c r="B1466" s="2">
        <v>1772</v>
      </c>
      <c r="C1466" s="17">
        <v>3.3</v>
      </c>
      <c r="E1466" s="15">
        <v>3</v>
      </c>
      <c r="G1466" s="17">
        <v>10</v>
      </c>
      <c r="H1466" s="2">
        <v>8</v>
      </c>
      <c r="I1466" s="2">
        <v>80</v>
      </c>
      <c r="J1466" s="2">
        <v>8</v>
      </c>
      <c r="K1466" s="2">
        <v>80</v>
      </c>
      <c r="L1466" s="2">
        <v>80</v>
      </c>
      <c r="O1466" s="2">
        <v>2</v>
      </c>
      <c r="P1466" s="2">
        <v>20</v>
      </c>
      <c r="S1466" s="2">
        <v>3</v>
      </c>
      <c r="T1466" s="2">
        <v>30</v>
      </c>
      <c r="U1466" s="2">
        <v>5</v>
      </c>
      <c r="V1466" s="2">
        <v>50</v>
      </c>
      <c r="Y1466" s="2">
        <v>2</v>
      </c>
      <c r="Z1466" s="2">
        <v>20</v>
      </c>
      <c r="AE1466" s="2">
        <v>9</v>
      </c>
      <c r="BC1466" s="2">
        <v>10</v>
      </c>
      <c r="BD1466" s="2">
        <v>10</v>
      </c>
      <c r="BE1466" s="2">
        <v>100</v>
      </c>
      <c r="BF1466" s="2">
        <v>10</v>
      </c>
      <c r="BG1466" s="2">
        <v>100</v>
      </c>
      <c r="BH1466" s="2">
        <v>100</v>
      </c>
      <c r="BM1466" s="2">
        <v>1</v>
      </c>
      <c r="BN1466" s="2">
        <v>10</v>
      </c>
      <c r="BO1466" s="2">
        <v>6</v>
      </c>
      <c r="BP1466" s="2">
        <v>60</v>
      </c>
      <c r="BQ1466" s="2">
        <v>3</v>
      </c>
      <c r="BR1466" s="2">
        <v>30</v>
      </c>
    </row>
    <row r="1467" spans="1:76" ht="12.75" customHeight="1" x14ac:dyDescent="0.2">
      <c r="A1467">
        <v>7</v>
      </c>
      <c r="B1467" s="2">
        <v>1777</v>
      </c>
      <c r="C1467" s="17">
        <v>2.19</v>
      </c>
      <c r="D1467" s="2">
        <v>1.98</v>
      </c>
      <c r="E1467" s="15">
        <v>1.712</v>
      </c>
      <c r="G1467" s="17">
        <v>42</v>
      </c>
      <c r="H1467" s="2">
        <v>31</v>
      </c>
      <c r="I1467" s="2">
        <v>52.5</v>
      </c>
      <c r="J1467" s="2">
        <v>31</v>
      </c>
      <c r="K1467" s="2">
        <v>52.5</v>
      </c>
      <c r="L1467" s="2">
        <v>73.8</v>
      </c>
      <c r="O1467" s="2">
        <v>11</v>
      </c>
      <c r="P1467" s="2">
        <v>18.600000000000001</v>
      </c>
      <c r="S1467" s="2">
        <v>17</v>
      </c>
      <c r="T1467" s="2">
        <v>28.8</v>
      </c>
      <c r="U1467" s="2">
        <v>14</v>
      </c>
      <c r="V1467" s="2">
        <v>23.7</v>
      </c>
      <c r="W1467" s="2">
        <v>17</v>
      </c>
      <c r="X1467" s="2">
        <v>28.8</v>
      </c>
      <c r="Y1467" s="2">
        <v>28</v>
      </c>
      <c r="Z1467" s="2">
        <v>47.5</v>
      </c>
      <c r="AA1467" s="2">
        <v>17</v>
      </c>
      <c r="AE1467" s="2">
        <v>42</v>
      </c>
      <c r="AF1467" s="2">
        <v>28</v>
      </c>
      <c r="AG1467" s="2">
        <v>47.5</v>
      </c>
      <c r="AH1467" s="2">
        <v>28</v>
      </c>
      <c r="AI1467" s="2">
        <v>47.5</v>
      </c>
      <c r="AJ1467" s="2">
        <v>66.7</v>
      </c>
      <c r="AK1467" s="2">
        <v>9</v>
      </c>
      <c r="AL1467" s="2">
        <v>15.3</v>
      </c>
      <c r="AM1467" s="2">
        <v>5</v>
      </c>
      <c r="AN1467" s="2">
        <v>8.5</v>
      </c>
      <c r="AQ1467" s="2">
        <v>14</v>
      </c>
      <c r="AR1467" s="2">
        <v>23.7</v>
      </c>
      <c r="AS1467" s="2">
        <v>14</v>
      </c>
      <c r="AT1467" s="2">
        <v>23.7</v>
      </c>
      <c r="AU1467" s="2">
        <v>17</v>
      </c>
      <c r="AV1467" s="2">
        <v>28.8</v>
      </c>
      <c r="AW1467" s="2">
        <v>31</v>
      </c>
      <c r="AX1467" s="2">
        <v>52.5</v>
      </c>
      <c r="AY1467" s="2">
        <v>17</v>
      </c>
      <c r="BC1467" s="2">
        <v>41</v>
      </c>
      <c r="BD1467" s="2">
        <v>23</v>
      </c>
      <c r="BE1467" s="2">
        <v>39</v>
      </c>
      <c r="BF1467" s="2">
        <v>23</v>
      </c>
      <c r="BG1467" s="2">
        <v>39</v>
      </c>
      <c r="BH1467" s="2">
        <v>56.1</v>
      </c>
      <c r="BI1467" s="2">
        <v>7</v>
      </c>
      <c r="BJ1467" s="2">
        <v>11.9</v>
      </c>
      <c r="BK1467" s="2">
        <v>11</v>
      </c>
      <c r="BL1467" s="2">
        <v>18.600000000000001</v>
      </c>
      <c r="BO1467" s="2">
        <v>20</v>
      </c>
      <c r="BP1467" s="2">
        <v>33.9</v>
      </c>
      <c r="BQ1467" s="2">
        <v>3</v>
      </c>
      <c r="BR1467" s="2">
        <v>5.0999999999999996</v>
      </c>
      <c r="BS1467" s="2">
        <v>18</v>
      </c>
      <c r="BT1467" s="2">
        <v>30.5</v>
      </c>
      <c r="BU1467" s="2">
        <v>36</v>
      </c>
      <c r="BV1467" s="2">
        <v>61</v>
      </c>
      <c r="BW1467" s="2">
        <v>17</v>
      </c>
    </row>
    <row r="1468" spans="1:76" ht="12.75" customHeight="1" x14ac:dyDescent="0.2">
      <c r="A1468">
        <v>7</v>
      </c>
      <c r="B1468" s="2">
        <v>1784</v>
      </c>
      <c r="G1468" s="17">
        <v>7</v>
      </c>
      <c r="AE1468" s="2">
        <v>7</v>
      </c>
      <c r="BC1468" s="2">
        <v>7</v>
      </c>
    </row>
    <row r="1469" spans="1:76" ht="12.75" customHeight="1" x14ac:dyDescent="0.2">
      <c r="A1469">
        <v>7</v>
      </c>
      <c r="B1469" s="2">
        <v>1789</v>
      </c>
      <c r="C1469" s="17">
        <v>3.27</v>
      </c>
      <c r="D1469" s="2">
        <v>3.36</v>
      </c>
      <c r="E1469" s="15">
        <v>3.234</v>
      </c>
      <c r="G1469" s="17">
        <v>64</v>
      </c>
      <c r="H1469" s="2">
        <v>51</v>
      </c>
      <c r="I1469" s="2">
        <v>79.7</v>
      </c>
      <c r="J1469" s="2">
        <v>51</v>
      </c>
      <c r="K1469" s="2">
        <v>79.7</v>
      </c>
      <c r="L1469" s="2">
        <v>79.7</v>
      </c>
      <c r="M1469" s="2">
        <v>1</v>
      </c>
      <c r="N1469" s="2">
        <v>1.6</v>
      </c>
      <c r="O1469" s="2">
        <v>12</v>
      </c>
      <c r="P1469" s="2">
        <v>18.8</v>
      </c>
      <c r="S1469" s="2">
        <v>20</v>
      </c>
      <c r="T1469" s="2">
        <v>31.3</v>
      </c>
      <c r="U1469" s="2">
        <v>31</v>
      </c>
      <c r="V1469" s="2">
        <v>48.4</v>
      </c>
      <c r="Y1469" s="2">
        <v>13</v>
      </c>
      <c r="Z1469" s="2">
        <v>20.3</v>
      </c>
      <c r="AE1469" s="2">
        <v>64</v>
      </c>
      <c r="AF1469" s="2">
        <v>53</v>
      </c>
      <c r="AG1469" s="2">
        <v>82.8</v>
      </c>
      <c r="AH1469" s="2">
        <v>53</v>
      </c>
      <c r="AI1469" s="2">
        <v>82.8</v>
      </c>
      <c r="AJ1469" s="2">
        <v>82.8</v>
      </c>
      <c r="AK1469" s="2">
        <v>5</v>
      </c>
      <c r="AL1469" s="2">
        <v>7.8</v>
      </c>
      <c r="AM1469" s="2">
        <v>6</v>
      </c>
      <c r="AN1469" s="2">
        <v>9.4</v>
      </c>
      <c r="AQ1469" s="2">
        <v>14</v>
      </c>
      <c r="AR1469" s="2">
        <v>21.9</v>
      </c>
      <c r="AS1469" s="2">
        <v>39</v>
      </c>
      <c r="AT1469" s="2">
        <v>60.9</v>
      </c>
      <c r="AW1469" s="2">
        <v>11</v>
      </c>
      <c r="AX1469" s="2">
        <v>17.2</v>
      </c>
      <c r="BC1469" s="2">
        <v>64</v>
      </c>
      <c r="BD1469" s="2">
        <v>56</v>
      </c>
      <c r="BE1469" s="2">
        <v>87.5</v>
      </c>
      <c r="BF1469" s="2">
        <v>56</v>
      </c>
      <c r="BG1469" s="2">
        <v>87.5</v>
      </c>
      <c r="BH1469" s="2">
        <v>87.5</v>
      </c>
      <c r="BK1469" s="2">
        <v>8</v>
      </c>
      <c r="BL1469" s="2">
        <v>12.5</v>
      </c>
      <c r="BO1469" s="2">
        <v>33</v>
      </c>
      <c r="BP1469" s="2">
        <v>51.6</v>
      </c>
      <c r="BQ1469" s="2">
        <v>23</v>
      </c>
      <c r="BR1469" s="2">
        <v>35.9</v>
      </c>
      <c r="BU1469" s="2">
        <v>8</v>
      </c>
      <c r="BV1469" s="2">
        <v>12.5</v>
      </c>
    </row>
    <row r="1470" spans="1:76" ht="12.75" customHeight="1" x14ac:dyDescent="0.2">
      <c r="A1470">
        <v>7</v>
      </c>
      <c r="B1470" s="2">
        <v>1790</v>
      </c>
      <c r="G1470" s="17">
        <v>1</v>
      </c>
      <c r="AE1470" s="2">
        <v>1</v>
      </c>
      <c r="BC1470" s="2">
        <v>1</v>
      </c>
    </row>
    <row r="1471" spans="1:76" ht="12.75" customHeight="1" x14ac:dyDescent="0.2">
      <c r="A1471">
        <v>7</v>
      </c>
      <c r="B1471" s="2">
        <v>1796</v>
      </c>
      <c r="C1471" s="17">
        <v>2.96</v>
      </c>
      <c r="D1471" s="2">
        <v>2.63</v>
      </c>
      <c r="E1471" s="15">
        <v>2.6710000000000003</v>
      </c>
      <c r="G1471" s="17">
        <v>115</v>
      </c>
      <c r="H1471" s="2">
        <v>85</v>
      </c>
      <c r="I1471" s="2">
        <v>69.7</v>
      </c>
      <c r="J1471" s="2">
        <v>85</v>
      </c>
      <c r="K1471" s="2">
        <v>69.7</v>
      </c>
      <c r="L1471" s="2">
        <v>73.900000000000006</v>
      </c>
      <c r="M1471" s="2">
        <v>5</v>
      </c>
      <c r="N1471" s="2">
        <v>4.0999999999999996</v>
      </c>
      <c r="O1471" s="2">
        <v>25</v>
      </c>
      <c r="P1471" s="2">
        <v>20.5</v>
      </c>
      <c r="S1471" s="2">
        <v>34</v>
      </c>
      <c r="T1471" s="2">
        <v>27.9</v>
      </c>
      <c r="U1471" s="2">
        <v>51</v>
      </c>
      <c r="V1471" s="2">
        <v>41.8</v>
      </c>
      <c r="W1471" s="2">
        <v>7</v>
      </c>
      <c r="X1471" s="2">
        <v>5.7</v>
      </c>
      <c r="Y1471" s="2">
        <v>37</v>
      </c>
      <c r="Z1471" s="2">
        <v>30.3</v>
      </c>
      <c r="AB1471" s="2">
        <v>1</v>
      </c>
      <c r="AE1471" s="2">
        <v>117</v>
      </c>
      <c r="AF1471" s="2">
        <v>76</v>
      </c>
      <c r="AG1471" s="2">
        <v>62.3</v>
      </c>
      <c r="AH1471" s="2">
        <v>76</v>
      </c>
      <c r="AI1471" s="2">
        <v>62.3</v>
      </c>
      <c r="AJ1471" s="2">
        <v>65</v>
      </c>
      <c r="AK1471" s="2">
        <v>21</v>
      </c>
      <c r="AL1471" s="2">
        <v>17.2</v>
      </c>
      <c r="AM1471" s="2">
        <v>20</v>
      </c>
      <c r="AN1471" s="2">
        <v>16.399999999999999</v>
      </c>
      <c r="AO1471" s="2">
        <v>4</v>
      </c>
      <c r="AP1471" s="2">
        <v>3.3</v>
      </c>
      <c r="AQ1471" s="2">
        <v>28</v>
      </c>
      <c r="AR1471" s="2">
        <v>23</v>
      </c>
      <c r="AS1471" s="2">
        <v>44</v>
      </c>
      <c r="AT1471" s="2">
        <v>36.1</v>
      </c>
      <c r="AU1471" s="2">
        <v>5</v>
      </c>
      <c r="AV1471" s="2">
        <v>4.0999999999999996</v>
      </c>
      <c r="AW1471" s="2">
        <v>46</v>
      </c>
      <c r="AX1471" s="2">
        <v>37.700000000000003</v>
      </c>
      <c r="AZ1471" s="2">
        <v>1</v>
      </c>
      <c r="BC1471" s="2">
        <v>113</v>
      </c>
      <c r="BD1471" s="2">
        <v>90</v>
      </c>
      <c r="BE1471" s="2">
        <v>73.8</v>
      </c>
      <c r="BF1471" s="2">
        <v>90</v>
      </c>
      <c r="BG1471" s="2">
        <v>73.8</v>
      </c>
      <c r="BH1471" s="2">
        <v>79.599999999999994</v>
      </c>
      <c r="BI1471" s="2">
        <v>8</v>
      </c>
      <c r="BJ1471" s="2">
        <v>6.6</v>
      </c>
      <c r="BK1471" s="2">
        <v>15</v>
      </c>
      <c r="BL1471" s="2">
        <v>12.3</v>
      </c>
      <c r="BM1471" s="2">
        <v>6</v>
      </c>
      <c r="BN1471" s="2">
        <v>4.9000000000000004</v>
      </c>
      <c r="BO1471" s="2">
        <v>48</v>
      </c>
      <c r="BP1471" s="2">
        <v>39.299999999999997</v>
      </c>
      <c r="BQ1471" s="2">
        <v>36</v>
      </c>
      <c r="BR1471" s="2">
        <v>29.5</v>
      </c>
      <c r="BS1471" s="2">
        <v>9</v>
      </c>
      <c r="BT1471" s="2">
        <v>7.4</v>
      </c>
      <c r="BU1471" s="2">
        <v>32</v>
      </c>
      <c r="BV1471" s="2">
        <v>26.2</v>
      </c>
      <c r="BX1471" s="2">
        <v>1</v>
      </c>
    </row>
    <row r="1472" spans="1:76" ht="12.75" customHeight="1" x14ac:dyDescent="0.2">
      <c r="A1472">
        <v>7</v>
      </c>
      <c r="B1472" s="2">
        <v>1800</v>
      </c>
      <c r="C1472" s="17">
        <v>3.59</v>
      </c>
      <c r="D1472" s="2">
        <v>3.51</v>
      </c>
      <c r="E1472" s="15">
        <v>3.6469999999999998</v>
      </c>
      <c r="G1472" s="17">
        <v>51</v>
      </c>
      <c r="H1472" s="2">
        <v>47</v>
      </c>
      <c r="I1472" s="2">
        <v>92.2</v>
      </c>
      <c r="J1472" s="2">
        <v>47</v>
      </c>
      <c r="K1472" s="2">
        <v>92.2</v>
      </c>
      <c r="L1472" s="2">
        <v>92.2</v>
      </c>
      <c r="O1472" s="2">
        <v>4</v>
      </c>
      <c r="P1472" s="2">
        <v>7.8</v>
      </c>
      <c r="S1472" s="2">
        <v>13</v>
      </c>
      <c r="T1472" s="2">
        <v>25.5</v>
      </c>
      <c r="U1472" s="2">
        <v>34</v>
      </c>
      <c r="V1472" s="2">
        <v>66.7</v>
      </c>
      <c r="Y1472" s="2">
        <v>4</v>
      </c>
      <c r="Z1472" s="2">
        <v>7.8</v>
      </c>
      <c r="AE1472" s="2">
        <v>51</v>
      </c>
      <c r="AF1472" s="2">
        <v>45</v>
      </c>
      <c r="AG1472" s="2">
        <v>88.2</v>
      </c>
      <c r="AH1472" s="2">
        <v>45</v>
      </c>
      <c r="AI1472" s="2">
        <v>88.2</v>
      </c>
      <c r="AJ1472" s="2">
        <v>88.2</v>
      </c>
      <c r="AK1472" s="2">
        <v>2</v>
      </c>
      <c r="AL1472" s="2">
        <v>3.9</v>
      </c>
      <c r="AM1472" s="2">
        <v>4</v>
      </c>
      <c r="AN1472" s="2">
        <v>7.8</v>
      </c>
      <c r="AQ1472" s="2">
        <v>11</v>
      </c>
      <c r="AR1472" s="2">
        <v>21.6</v>
      </c>
      <c r="AS1472" s="2">
        <v>34</v>
      </c>
      <c r="AT1472" s="2">
        <v>66.7</v>
      </c>
      <c r="AW1472" s="2">
        <v>6</v>
      </c>
      <c r="AX1472" s="2">
        <v>11.8</v>
      </c>
      <c r="BC1472" s="2">
        <v>51</v>
      </c>
      <c r="BD1472" s="2">
        <v>49</v>
      </c>
      <c r="BE1472" s="2">
        <v>96.1</v>
      </c>
      <c r="BF1472" s="2">
        <v>49</v>
      </c>
      <c r="BG1472" s="2">
        <v>96.1</v>
      </c>
      <c r="BH1472" s="2">
        <v>96.1</v>
      </c>
      <c r="BK1472" s="2">
        <v>2</v>
      </c>
      <c r="BL1472" s="2">
        <v>3.9</v>
      </c>
      <c r="BO1472" s="2">
        <v>14</v>
      </c>
      <c r="BP1472" s="2">
        <v>27.5</v>
      </c>
      <c r="BQ1472" s="2">
        <v>35</v>
      </c>
      <c r="BR1472" s="2">
        <v>68.599999999999994</v>
      </c>
      <c r="BU1472" s="2">
        <v>2</v>
      </c>
      <c r="BV1472" s="2">
        <v>3.9</v>
      </c>
    </row>
    <row r="1473" spans="1:76" ht="12.75" customHeight="1" x14ac:dyDescent="0.2">
      <c r="A1473">
        <v>7</v>
      </c>
      <c r="B1473" s="2">
        <v>1801</v>
      </c>
      <c r="C1473" s="17">
        <v>2.38</v>
      </c>
      <c r="D1473" s="2">
        <v>1.64</v>
      </c>
      <c r="E1473" s="15">
        <v>2.1239999999999997</v>
      </c>
      <c r="G1473" s="17">
        <v>50</v>
      </c>
      <c r="H1473" s="2">
        <v>27</v>
      </c>
      <c r="I1473" s="2">
        <v>48.2</v>
      </c>
      <c r="J1473" s="2">
        <v>27</v>
      </c>
      <c r="K1473" s="2">
        <v>48.2</v>
      </c>
      <c r="L1473" s="2">
        <v>54</v>
      </c>
      <c r="M1473" s="2">
        <v>4</v>
      </c>
      <c r="N1473" s="2">
        <v>7.1</v>
      </c>
      <c r="O1473" s="2">
        <v>19</v>
      </c>
      <c r="P1473" s="2">
        <v>33.9</v>
      </c>
      <c r="Q1473" s="2">
        <v>1</v>
      </c>
      <c r="R1473" s="2">
        <v>1.8</v>
      </c>
      <c r="S1473" s="2">
        <v>13</v>
      </c>
      <c r="T1473" s="2">
        <v>23.2</v>
      </c>
      <c r="U1473" s="2">
        <v>13</v>
      </c>
      <c r="V1473" s="2">
        <v>23.2</v>
      </c>
      <c r="W1473" s="2">
        <v>6</v>
      </c>
      <c r="X1473" s="2">
        <v>10.7</v>
      </c>
      <c r="Y1473" s="2">
        <v>29</v>
      </c>
      <c r="Z1473" s="2">
        <v>51.8</v>
      </c>
      <c r="AB1473" s="2">
        <v>2</v>
      </c>
      <c r="AE1473" s="2">
        <v>50</v>
      </c>
      <c r="AF1473" s="2">
        <v>11</v>
      </c>
      <c r="AG1473" s="2">
        <v>20</v>
      </c>
      <c r="AH1473" s="2">
        <v>11</v>
      </c>
      <c r="AI1473" s="2">
        <v>20</v>
      </c>
      <c r="AJ1473" s="2">
        <v>22</v>
      </c>
      <c r="AK1473" s="2">
        <v>23</v>
      </c>
      <c r="AL1473" s="2">
        <v>41.8</v>
      </c>
      <c r="AM1473" s="2">
        <v>16</v>
      </c>
      <c r="AN1473" s="2">
        <v>29.1</v>
      </c>
      <c r="AQ1473" s="2">
        <v>9</v>
      </c>
      <c r="AR1473" s="2">
        <v>16.399999999999999</v>
      </c>
      <c r="AS1473" s="2">
        <v>2</v>
      </c>
      <c r="AT1473" s="2">
        <v>3.6</v>
      </c>
      <c r="AU1473" s="2">
        <v>5</v>
      </c>
      <c r="AV1473" s="2">
        <v>9.1</v>
      </c>
      <c r="AW1473" s="2">
        <v>44</v>
      </c>
      <c r="AX1473" s="2">
        <v>80</v>
      </c>
      <c r="AZ1473" s="2">
        <v>3</v>
      </c>
      <c r="BC1473" s="2">
        <v>49</v>
      </c>
      <c r="BD1473" s="2">
        <v>25</v>
      </c>
      <c r="BE1473" s="2">
        <v>44.6</v>
      </c>
      <c r="BF1473" s="2">
        <v>25</v>
      </c>
      <c r="BG1473" s="2">
        <v>44.6</v>
      </c>
      <c r="BH1473" s="2">
        <v>51</v>
      </c>
      <c r="BI1473" s="2">
        <v>10</v>
      </c>
      <c r="BJ1473" s="2">
        <v>17.899999999999999</v>
      </c>
      <c r="BK1473" s="2">
        <v>14</v>
      </c>
      <c r="BL1473" s="2">
        <v>25</v>
      </c>
      <c r="BO1473" s="2">
        <v>19</v>
      </c>
      <c r="BP1473" s="2">
        <v>33.9</v>
      </c>
      <c r="BQ1473" s="2">
        <v>6</v>
      </c>
      <c r="BR1473" s="2">
        <v>10.7</v>
      </c>
      <c r="BS1473" s="2">
        <v>7</v>
      </c>
      <c r="BT1473" s="2">
        <v>12.5</v>
      </c>
      <c r="BU1473" s="2">
        <v>31</v>
      </c>
      <c r="BV1473" s="2">
        <v>55.4</v>
      </c>
      <c r="BX1473" s="2">
        <v>2</v>
      </c>
    </row>
    <row r="1474" spans="1:76" ht="12.75" customHeight="1" x14ac:dyDescent="0.2">
      <c r="A1474">
        <v>7</v>
      </c>
      <c r="B1474" s="2">
        <v>1811</v>
      </c>
    </row>
    <row r="1475" spans="1:76" ht="12.75" customHeight="1" x14ac:dyDescent="0.2">
      <c r="A1475">
        <v>7</v>
      </c>
      <c r="B1475" s="2">
        <v>1814</v>
      </c>
      <c r="G1475" s="17">
        <v>7</v>
      </c>
      <c r="AE1475" s="2">
        <v>7</v>
      </c>
      <c r="BC1475" s="2">
        <v>6</v>
      </c>
    </row>
    <row r="1476" spans="1:76" ht="12.75" customHeight="1" x14ac:dyDescent="0.2">
      <c r="A1476">
        <v>7</v>
      </c>
      <c r="B1476" s="2">
        <v>1817</v>
      </c>
    </row>
    <row r="1477" spans="1:76" ht="12.75" customHeight="1" x14ac:dyDescent="0.2">
      <c r="A1477">
        <v>7</v>
      </c>
      <c r="B1477" s="2">
        <v>1819</v>
      </c>
      <c r="G1477" s="17">
        <v>1</v>
      </c>
      <c r="AE1477" s="2">
        <v>1</v>
      </c>
      <c r="BC1477" s="2">
        <v>1</v>
      </c>
    </row>
    <row r="1478" spans="1:76" ht="12.75" customHeight="1" x14ac:dyDescent="0.2">
      <c r="A1478">
        <v>7</v>
      </c>
      <c r="B1478" s="2">
        <v>1822</v>
      </c>
      <c r="G1478" s="17">
        <v>2</v>
      </c>
      <c r="AE1478" s="2">
        <v>2</v>
      </c>
      <c r="BC1478" s="2">
        <v>2</v>
      </c>
    </row>
    <row r="1479" spans="1:76" ht="12.75" customHeight="1" x14ac:dyDescent="0.2">
      <c r="A1479">
        <v>7</v>
      </c>
      <c r="B1479" s="2">
        <v>1829</v>
      </c>
      <c r="G1479" s="17">
        <v>3</v>
      </c>
      <c r="AE1479" s="2">
        <v>2</v>
      </c>
      <c r="BC1479" s="2">
        <v>2</v>
      </c>
    </row>
    <row r="1480" spans="1:76" ht="12.75" customHeight="1" x14ac:dyDescent="0.2">
      <c r="A1480">
        <v>7</v>
      </c>
      <c r="B1480" s="2">
        <v>1830</v>
      </c>
      <c r="G1480" s="17">
        <v>2</v>
      </c>
      <c r="AE1480" s="2">
        <v>2</v>
      </c>
      <c r="BC1480" s="2">
        <v>2</v>
      </c>
    </row>
    <row r="1481" spans="1:76" ht="12.75" customHeight="1" x14ac:dyDescent="0.2">
      <c r="A1481">
        <v>7</v>
      </c>
      <c r="B1481" s="2">
        <v>1836</v>
      </c>
      <c r="C1481" s="17">
        <v>3.81</v>
      </c>
      <c r="D1481" s="2">
        <v>3.66</v>
      </c>
      <c r="E1481" s="15">
        <v>3.61</v>
      </c>
      <c r="G1481" s="17">
        <v>59</v>
      </c>
      <c r="H1481" s="2">
        <v>58</v>
      </c>
      <c r="I1481" s="2">
        <v>98.3</v>
      </c>
      <c r="J1481" s="2">
        <v>58</v>
      </c>
      <c r="K1481" s="2">
        <v>98.3</v>
      </c>
      <c r="L1481" s="2">
        <v>98.3</v>
      </c>
      <c r="O1481" s="2">
        <v>1</v>
      </c>
      <c r="P1481" s="2">
        <v>1.7</v>
      </c>
      <c r="S1481" s="2">
        <v>9</v>
      </c>
      <c r="T1481" s="2">
        <v>15.3</v>
      </c>
      <c r="U1481" s="2">
        <v>49</v>
      </c>
      <c r="V1481" s="2">
        <v>83.1</v>
      </c>
      <c r="Y1481" s="2">
        <v>1</v>
      </c>
      <c r="Z1481" s="2">
        <v>1.7</v>
      </c>
      <c r="AE1481" s="2">
        <v>59</v>
      </c>
      <c r="AF1481" s="2">
        <v>57</v>
      </c>
      <c r="AG1481" s="2">
        <v>96.6</v>
      </c>
      <c r="AH1481" s="2">
        <v>57</v>
      </c>
      <c r="AI1481" s="2">
        <v>96.6</v>
      </c>
      <c r="AJ1481" s="2">
        <v>96.6</v>
      </c>
      <c r="AM1481" s="2">
        <v>2</v>
      </c>
      <c r="AN1481" s="2">
        <v>3.4</v>
      </c>
      <c r="AQ1481" s="2">
        <v>16</v>
      </c>
      <c r="AR1481" s="2">
        <v>27.1</v>
      </c>
      <c r="AS1481" s="2">
        <v>41</v>
      </c>
      <c r="AT1481" s="2">
        <v>69.5</v>
      </c>
      <c r="AW1481" s="2">
        <v>2</v>
      </c>
      <c r="AX1481" s="2">
        <v>3.4</v>
      </c>
      <c r="BC1481" s="2">
        <v>58</v>
      </c>
      <c r="BD1481" s="2">
        <v>58</v>
      </c>
      <c r="BE1481" s="2">
        <v>98.3</v>
      </c>
      <c r="BF1481" s="2">
        <v>58</v>
      </c>
      <c r="BG1481" s="2">
        <v>98.3</v>
      </c>
      <c r="BH1481" s="2">
        <v>100</v>
      </c>
      <c r="BO1481" s="2">
        <v>19</v>
      </c>
      <c r="BP1481" s="2">
        <v>32.200000000000003</v>
      </c>
      <c r="BQ1481" s="2">
        <v>39</v>
      </c>
      <c r="BR1481" s="2">
        <v>66.099999999999994</v>
      </c>
      <c r="BS1481" s="2">
        <v>1</v>
      </c>
      <c r="BT1481" s="2">
        <v>1.7</v>
      </c>
      <c r="BU1481" s="2">
        <v>1</v>
      </c>
      <c r="BV1481" s="2">
        <v>1.7</v>
      </c>
    </row>
    <row r="1482" spans="1:76" ht="12.75" customHeight="1" x14ac:dyDescent="0.2">
      <c r="A1482">
        <v>7</v>
      </c>
      <c r="B1482" s="2">
        <v>1845</v>
      </c>
    </row>
    <row r="1483" spans="1:76" ht="12.75" customHeight="1" x14ac:dyDescent="0.2">
      <c r="A1483">
        <v>7</v>
      </c>
      <c r="B1483" s="2">
        <v>1848</v>
      </c>
      <c r="G1483" s="17">
        <v>1</v>
      </c>
      <c r="AE1483" s="2">
        <v>2</v>
      </c>
      <c r="BC1483" s="2">
        <v>1</v>
      </c>
    </row>
    <row r="1484" spans="1:76" ht="12.75" customHeight="1" x14ac:dyDescent="0.2">
      <c r="A1484">
        <v>7</v>
      </c>
      <c r="B1484" s="2">
        <v>1852</v>
      </c>
      <c r="C1484" s="17">
        <v>2.1800000000000002</v>
      </c>
      <c r="D1484" s="2">
        <v>1.65</v>
      </c>
      <c r="E1484" s="15">
        <v>1.9380000000000002</v>
      </c>
      <c r="G1484" s="17">
        <v>28</v>
      </c>
      <c r="H1484" s="2">
        <v>13</v>
      </c>
      <c r="I1484" s="2">
        <v>38.200000000000003</v>
      </c>
      <c r="J1484" s="2">
        <v>13</v>
      </c>
      <c r="K1484" s="2">
        <v>38.200000000000003</v>
      </c>
      <c r="L1484" s="2">
        <v>46.4</v>
      </c>
      <c r="M1484" s="2">
        <v>1</v>
      </c>
      <c r="N1484" s="2">
        <v>2.9</v>
      </c>
      <c r="O1484" s="2">
        <v>14</v>
      </c>
      <c r="P1484" s="2">
        <v>41.2</v>
      </c>
      <c r="S1484" s="2">
        <v>7</v>
      </c>
      <c r="T1484" s="2">
        <v>20.6</v>
      </c>
      <c r="U1484" s="2">
        <v>6</v>
      </c>
      <c r="V1484" s="2">
        <v>17.600000000000001</v>
      </c>
      <c r="W1484" s="2">
        <v>6</v>
      </c>
      <c r="X1484" s="2">
        <v>17.600000000000001</v>
      </c>
      <c r="Y1484" s="2">
        <v>21</v>
      </c>
      <c r="Z1484" s="2">
        <v>61.8</v>
      </c>
      <c r="AB1484" s="2">
        <v>1</v>
      </c>
      <c r="AE1484" s="2">
        <v>28</v>
      </c>
      <c r="AF1484" s="2">
        <v>9</v>
      </c>
      <c r="AG1484" s="2">
        <v>26.5</v>
      </c>
      <c r="AH1484" s="2">
        <v>9</v>
      </c>
      <c r="AI1484" s="2">
        <v>26.5</v>
      </c>
      <c r="AJ1484" s="2">
        <v>32.1</v>
      </c>
      <c r="AK1484" s="2">
        <v>12</v>
      </c>
      <c r="AL1484" s="2">
        <v>35.299999999999997</v>
      </c>
      <c r="AM1484" s="2">
        <v>7</v>
      </c>
      <c r="AN1484" s="2">
        <v>20.6</v>
      </c>
      <c r="AQ1484" s="2">
        <v>6</v>
      </c>
      <c r="AR1484" s="2">
        <v>17.600000000000001</v>
      </c>
      <c r="AS1484" s="2">
        <v>3</v>
      </c>
      <c r="AT1484" s="2">
        <v>8.8000000000000007</v>
      </c>
      <c r="AU1484" s="2">
        <v>6</v>
      </c>
      <c r="AV1484" s="2">
        <v>17.600000000000001</v>
      </c>
      <c r="AW1484" s="2">
        <v>25</v>
      </c>
      <c r="AX1484" s="2">
        <v>73.5</v>
      </c>
      <c r="AZ1484" s="2">
        <v>1</v>
      </c>
      <c r="BC1484" s="2">
        <v>27</v>
      </c>
      <c r="BD1484" s="2">
        <v>16</v>
      </c>
      <c r="BE1484" s="2">
        <v>47.1</v>
      </c>
      <c r="BF1484" s="2">
        <v>16</v>
      </c>
      <c r="BG1484" s="2">
        <v>47.1</v>
      </c>
      <c r="BH1484" s="2">
        <v>59.3</v>
      </c>
      <c r="BI1484" s="2">
        <v>5</v>
      </c>
      <c r="BJ1484" s="2">
        <v>14.7</v>
      </c>
      <c r="BK1484" s="2">
        <v>6</v>
      </c>
      <c r="BL1484" s="2">
        <v>17.600000000000001</v>
      </c>
      <c r="BO1484" s="2">
        <v>15</v>
      </c>
      <c r="BP1484" s="2">
        <v>44.1</v>
      </c>
      <c r="BQ1484" s="2">
        <v>1</v>
      </c>
      <c r="BR1484" s="2">
        <v>2.9</v>
      </c>
      <c r="BS1484" s="2">
        <v>7</v>
      </c>
      <c r="BT1484" s="2">
        <v>20.6</v>
      </c>
      <c r="BU1484" s="2">
        <v>18</v>
      </c>
      <c r="BV1484" s="2">
        <v>52.9</v>
      </c>
      <c r="BX1484" s="2">
        <v>1</v>
      </c>
    </row>
    <row r="1485" spans="1:76" ht="12.75" customHeight="1" x14ac:dyDescent="0.2">
      <c r="A1485">
        <v>7</v>
      </c>
      <c r="B1485" s="2">
        <v>1854</v>
      </c>
      <c r="C1485" s="17">
        <v>2.81</v>
      </c>
      <c r="D1485" s="2">
        <v>2.48</v>
      </c>
      <c r="E1485" s="15">
        <v>1.9980000000000002</v>
      </c>
      <c r="G1485" s="17">
        <v>19</v>
      </c>
      <c r="H1485" s="2">
        <v>14</v>
      </c>
      <c r="I1485" s="2">
        <v>66.7</v>
      </c>
      <c r="J1485" s="2">
        <v>14</v>
      </c>
      <c r="K1485" s="2">
        <v>66.7</v>
      </c>
      <c r="L1485" s="2">
        <v>73.7</v>
      </c>
      <c r="M1485" s="2">
        <v>1</v>
      </c>
      <c r="N1485" s="2">
        <v>4.8</v>
      </c>
      <c r="O1485" s="2">
        <v>4</v>
      </c>
      <c r="P1485" s="2">
        <v>19</v>
      </c>
      <c r="S1485" s="2">
        <v>6</v>
      </c>
      <c r="T1485" s="2">
        <v>28.6</v>
      </c>
      <c r="U1485" s="2">
        <v>8</v>
      </c>
      <c r="V1485" s="2">
        <v>38.1</v>
      </c>
      <c r="W1485" s="2">
        <v>2</v>
      </c>
      <c r="X1485" s="2">
        <v>9.5</v>
      </c>
      <c r="Y1485" s="2">
        <v>7</v>
      </c>
      <c r="Z1485" s="2">
        <v>33.299999999999997</v>
      </c>
      <c r="AA1485" s="2">
        <v>1</v>
      </c>
      <c r="AE1485" s="2">
        <v>20</v>
      </c>
      <c r="AF1485" s="2">
        <v>13</v>
      </c>
      <c r="AG1485" s="2">
        <v>61.9</v>
      </c>
      <c r="AH1485" s="2">
        <v>13</v>
      </c>
      <c r="AI1485" s="2">
        <v>61.9</v>
      </c>
      <c r="AJ1485" s="2">
        <v>65</v>
      </c>
      <c r="AK1485" s="2">
        <v>3</v>
      </c>
      <c r="AL1485" s="2">
        <v>14.3</v>
      </c>
      <c r="AM1485" s="2">
        <v>4</v>
      </c>
      <c r="AN1485" s="2">
        <v>19</v>
      </c>
      <c r="AO1485" s="2">
        <v>1</v>
      </c>
      <c r="AP1485" s="2">
        <v>4.8</v>
      </c>
      <c r="AQ1485" s="2">
        <v>7</v>
      </c>
      <c r="AR1485" s="2">
        <v>33.299999999999997</v>
      </c>
      <c r="AS1485" s="2">
        <v>5</v>
      </c>
      <c r="AT1485" s="2">
        <v>23.8</v>
      </c>
      <c r="AU1485" s="2">
        <v>1</v>
      </c>
      <c r="AV1485" s="2">
        <v>4.8</v>
      </c>
      <c r="AW1485" s="2">
        <v>8</v>
      </c>
      <c r="AX1485" s="2">
        <v>38.1</v>
      </c>
      <c r="AY1485" s="2">
        <v>1</v>
      </c>
      <c r="BC1485" s="2">
        <v>16</v>
      </c>
      <c r="BD1485" s="2">
        <v>10</v>
      </c>
      <c r="BE1485" s="2">
        <v>47.6</v>
      </c>
      <c r="BF1485" s="2">
        <v>10</v>
      </c>
      <c r="BG1485" s="2">
        <v>47.6</v>
      </c>
      <c r="BH1485" s="2">
        <v>62.5</v>
      </c>
      <c r="BI1485" s="2">
        <v>2</v>
      </c>
      <c r="BJ1485" s="2">
        <v>9.5</v>
      </c>
      <c r="BK1485" s="2">
        <v>4</v>
      </c>
      <c r="BL1485" s="2">
        <v>19</v>
      </c>
      <c r="BO1485" s="2">
        <v>8</v>
      </c>
      <c r="BP1485" s="2">
        <v>38.1</v>
      </c>
      <c r="BQ1485" s="2">
        <v>2</v>
      </c>
      <c r="BR1485" s="2">
        <v>9.5</v>
      </c>
      <c r="BS1485" s="2">
        <v>5</v>
      </c>
      <c r="BT1485" s="2">
        <v>23.8</v>
      </c>
      <c r="BU1485" s="2">
        <v>11</v>
      </c>
      <c r="BV1485" s="2">
        <v>52.4</v>
      </c>
      <c r="BW1485" s="2">
        <v>1</v>
      </c>
    </row>
    <row r="1486" spans="1:76" ht="12.75" customHeight="1" x14ac:dyDescent="0.2">
      <c r="A1486">
        <v>7</v>
      </c>
      <c r="B1486" s="2">
        <v>1857</v>
      </c>
      <c r="BC1486" s="2">
        <v>1</v>
      </c>
    </row>
    <row r="1487" spans="1:76" ht="12.75" customHeight="1" x14ac:dyDescent="0.2">
      <c r="A1487">
        <v>7</v>
      </c>
      <c r="B1487" s="2">
        <v>1858</v>
      </c>
      <c r="C1487" s="17">
        <v>3.39</v>
      </c>
      <c r="D1487" s="2">
        <v>2.86</v>
      </c>
      <c r="E1487" s="15">
        <v>3.0350000000000001</v>
      </c>
      <c r="G1487" s="17">
        <v>28</v>
      </c>
      <c r="H1487" s="2">
        <v>25</v>
      </c>
      <c r="I1487" s="2">
        <v>89.3</v>
      </c>
      <c r="J1487" s="2">
        <v>25</v>
      </c>
      <c r="K1487" s="2">
        <v>89.3</v>
      </c>
      <c r="L1487" s="2">
        <v>89.3</v>
      </c>
      <c r="O1487" s="2">
        <v>3</v>
      </c>
      <c r="P1487" s="2">
        <v>10.7</v>
      </c>
      <c r="S1487" s="2">
        <v>11</v>
      </c>
      <c r="T1487" s="2">
        <v>39.299999999999997</v>
      </c>
      <c r="U1487" s="2">
        <v>14</v>
      </c>
      <c r="V1487" s="2">
        <v>50</v>
      </c>
      <c r="Y1487" s="2">
        <v>3</v>
      </c>
      <c r="Z1487" s="2">
        <v>10.7</v>
      </c>
      <c r="AE1487" s="2">
        <v>28</v>
      </c>
      <c r="AF1487" s="2">
        <v>18</v>
      </c>
      <c r="AG1487" s="2">
        <v>64.3</v>
      </c>
      <c r="AH1487" s="2">
        <v>18</v>
      </c>
      <c r="AI1487" s="2">
        <v>64.3</v>
      </c>
      <c r="AJ1487" s="2">
        <v>64.3</v>
      </c>
      <c r="AK1487" s="2">
        <v>4</v>
      </c>
      <c r="AL1487" s="2">
        <v>14.3</v>
      </c>
      <c r="AM1487" s="2">
        <v>6</v>
      </c>
      <c r="AN1487" s="2">
        <v>21.4</v>
      </c>
      <c r="AQ1487" s="2">
        <v>8</v>
      </c>
      <c r="AR1487" s="2">
        <v>28.6</v>
      </c>
      <c r="AS1487" s="2">
        <v>10</v>
      </c>
      <c r="AT1487" s="2">
        <v>35.700000000000003</v>
      </c>
      <c r="AW1487" s="2">
        <v>10</v>
      </c>
      <c r="AX1487" s="2">
        <v>35.700000000000003</v>
      </c>
      <c r="BC1487" s="2">
        <v>28</v>
      </c>
      <c r="BD1487" s="2">
        <v>23</v>
      </c>
      <c r="BE1487" s="2">
        <v>82.1</v>
      </c>
      <c r="BF1487" s="2">
        <v>23</v>
      </c>
      <c r="BG1487" s="2">
        <v>82.1</v>
      </c>
      <c r="BH1487" s="2">
        <v>82.1</v>
      </c>
      <c r="BK1487" s="2">
        <v>5</v>
      </c>
      <c r="BL1487" s="2">
        <v>17.899999999999999</v>
      </c>
      <c r="BO1487" s="2">
        <v>17</v>
      </c>
      <c r="BP1487" s="2">
        <v>60.7</v>
      </c>
      <c r="BQ1487" s="2">
        <v>6</v>
      </c>
      <c r="BR1487" s="2">
        <v>21.4</v>
      </c>
      <c r="BU1487" s="2">
        <v>5</v>
      </c>
      <c r="BV1487" s="2">
        <v>17.899999999999999</v>
      </c>
    </row>
    <row r="1488" spans="1:76" ht="12.75" customHeight="1" x14ac:dyDescent="0.2">
      <c r="A1488">
        <v>7</v>
      </c>
      <c r="B1488" s="2">
        <v>1861</v>
      </c>
      <c r="G1488" s="17">
        <v>5</v>
      </c>
      <c r="AE1488" s="2">
        <v>5</v>
      </c>
      <c r="BC1488" s="2">
        <v>3</v>
      </c>
    </row>
    <row r="1489" spans="1:77" ht="12.75" customHeight="1" x14ac:dyDescent="0.2">
      <c r="A1489">
        <v>7</v>
      </c>
      <c r="B1489" s="2">
        <v>1875</v>
      </c>
      <c r="C1489" s="17">
        <v>2.94</v>
      </c>
      <c r="D1489" s="2">
        <v>2.69</v>
      </c>
      <c r="E1489" s="15">
        <v>2.7179999999999995</v>
      </c>
      <c r="G1489" s="17">
        <v>63</v>
      </c>
      <c r="H1489" s="2">
        <v>44</v>
      </c>
      <c r="I1489" s="2">
        <v>68.8</v>
      </c>
      <c r="J1489" s="2">
        <v>44</v>
      </c>
      <c r="K1489" s="2">
        <v>68.8</v>
      </c>
      <c r="L1489" s="2">
        <v>69.8</v>
      </c>
      <c r="M1489" s="2">
        <v>6</v>
      </c>
      <c r="N1489" s="2">
        <v>9.4</v>
      </c>
      <c r="O1489" s="2">
        <v>13</v>
      </c>
      <c r="P1489" s="2">
        <v>20.3</v>
      </c>
      <c r="S1489" s="2">
        <v>20</v>
      </c>
      <c r="T1489" s="2">
        <v>31.3</v>
      </c>
      <c r="U1489" s="2">
        <v>24</v>
      </c>
      <c r="V1489" s="2">
        <v>37.5</v>
      </c>
      <c r="W1489" s="2">
        <v>1</v>
      </c>
      <c r="X1489" s="2">
        <v>1.6</v>
      </c>
      <c r="Y1489" s="2">
        <v>20</v>
      </c>
      <c r="Z1489" s="2">
        <v>31.3</v>
      </c>
      <c r="AA1489" s="2">
        <v>1</v>
      </c>
      <c r="AE1489" s="2">
        <v>64</v>
      </c>
      <c r="AF1489" s="2">
        <v>43</v>
      </c>
      <c r="AG1489" s="2">
        <v>66.2</v>
      </c>
      <c r="AH1489" s="2">
        <v>43</v>
      </c>
      <c r="AI1489" s="2">
        <v>66.2</v>
      </c>
      <c r="AJ1489" s="2">
        <v>67.2</v>
      </c>
      <c r="AK1489" s="2">
        <v>14</v>
      </c>
      <c r="AL1489" s="2">
        <v>21.5</v>
      </c>
      <c r="AM1489" s="2">
        <v>7</v>
      </c>
      <c r="AN1489" s="2">
        <v>10.8</v>
      </c>
      <c r="AQ1489" s="2">
        <v>25</v>
      </c>
      <c r="AR1489" s="2">
        <v>38.5</v>
      </c>
      <c r="AS1489" s="2">
        <v>18</v>
      </c>
      <c r="AT1489" s="2">
        <v>27.7</v>
      </c>
      <c r="AU1489" s="2">
        <v>1</v>
      </c>
      <c r="AV1489" s="2">
        <v>1.5</v>
      </c>
      <c r="AW1489" s="2">
        <v>22</v>
      </c>
      <c r="AX1489" s="2">
        <v>33.799999999999997</v>
      </c>
      <c r="BC1489" s="2">
        <v>62</v>
      </c>
      <c r="BD1489" s="2">
        <v>44</v>
      </c>
      <c r="BE1489" s="2">
        <v>68.8</v>
      </c>
      <c r="BF1489" s="2">
        <v>44</v>
      </c>
      <c r="BG1489" s="2">
        <v>68.8</v>
      </c>
      <c r="BH1489" s="2">
        <v>71</v>
      </c>
      <c r="BI1489" s="2">
        <v>9</v>
      </c>
      <c r="BJ1489" s="2">
        <v>14.1</v>
      </c>
      <c r="BK1489" s="2">
        <v>9</v>
      </c>
      <c r="BL1489" s="2">
        <v>14.1</v>
      </c>
      <c r="BO1489" s="2">
        <v>29</v>
      </c>
      <c r="BP1489" s="2">
        <v>45.3</v>
      </c>
      <c r="BQ1489" s="2">
        <v>15</v>
      </c>
      <c r="BR1489" s="2">
        <v>23.4</v>
      </c>
      <c r="BS1489" s="2">
        <v>2</v>
      </c>
      <c r="BT1489" s="2">
        <v>3.1</v>
      </c>
      <c r="BU1489" s="2">
        <v>20</v>
      </c>
      <c r="BV1489" s="2">
        <v>31.3</v>
      </c>
      <c r="BW1489" s="2">
        <v>1</v>
      </c>
    </row>
    <row r="1490" spans="1:77" ht="12.75" customHeight="1" x14ac:dyDescent="0.2">
      <c r="A1490">
        <v>7</v>
      </c>
      <c r="B1490" s="2">
        <v>1884</v>
      </c>
      <c r="G1490" s="17">
        <v>3</v>
      </c>
      <c r="AE1490" s="2">
        <v>3</v>
      </c>
      <c r="BC1490" s="2">
        <v>2</v>
      </c>
    </row>
    <row r="1491" spans="1:77" ht="12.75" customHeight="1" x14ac:dyDescent="0.2">
      <c r="A1491">
        <v>7</v>
      </c>
      <c r="B1491" s="2">
        <v>1888</v>
      </c>
      <c r="G1491" s="17">
        <v>1</v>
      </c>
      <c r="AE1491" s="2">
        <v>1</v>
      </c>
    </row>
    <row r="1492" spans="1:77" ht="12.75" customHeight="1" x14ac:dyDescent="0.2">
      <c r="A1492">
        <v>7</v>
      </c>
      <c r="B1492" s="2">
        <v>1892</v>
      </c>
      <c r="G1492" s="17">
        <v>8</v>
      </c>
      <c r="AE1492" s="2">
        <v>9</v>
      </c>
      <c r="BC1492" s="2">
        <v>8</v>
      </c>
    </row>
    <row r="1493" spans="1:77" ht="12.75" customHeight="1" x14ac:dyDescent="0.2">
      <c r="A1493">
        <v>7</v>
      </c>
      <c r="B1493" s="2">
        <v>1902</v>
      </c>
    </row>
    <row r="1494" spans="1:77" ht="12.75" customHeight="1" x14ac:dyDescent="0.2">
      <c r="A1494">
        <v>7</v>
      </c>
      <c r="B1494" s="2">
        <v>1904</v>
      </c>
      <c r="G1494" s="17">
        <v>3</v>
      </c>
      <c r="AE1494" s="2">
        <v>2</v>
      </c>
      <c r="BC1494" s="2">
        <v>3</v>
      </c>
    </row>
    <row r="1495" spans="1:77" ht="12.75" customHeight="1" x14ac:dyDescent="0.2">
      <c r="A1495">
        <v>7</v>
      </c>
      <c r="B1495" s="2">
        <v>1907</v>
      </c>
      <c r="G1495" s="17">
        <v>4</v>
      </c>
      <c r="AE1495" s="2">
        <v>4</v>
      </c>
      <c r="BC1495" s="2">
        <v>4</v>
      </c>
    </row>
    <row r="1496" spans="1:77" ht="12.75" customHeight="1" x14ac:dyDescent="0.2">
      <c r="A1496">
        <v>7</v>
      </c>
      <c r="B1496" s="2">
        <v>1910</v>
      </c>
      <c r="G1496" s="17">
        <v>2</v>
      </c>
      <c r="AE1496" s="2">
        <v>2</v>
      </c>
      <c r="BC1496" s="2">
        <v>2</v>
      </c>
    </row>
    <row r="1497" spans="1:77" ht="12.75" customHeight="1" x14ac:dyDescent="0.2">
      <c r="A1497">
        <v>7</v>
      </c>
      <c r="B1497" s="2">
        <v>1919</v>
      </c>
      <c r="G1497" s="17">
        <v>6</v>
      </c>
      <c r="AE1497" s="2">
        <v>6</v>
      </c>
      <c r="BC1497" s="2">
        <v>5</v>
      </c>
    </row>
    <row r="1498" spans="1:77" ht="12.75" customHeight="1" x14ac:dyDescent="0.2">
      <c r="A1498">
        <v>7</v>
      </c>
      <c r="B1498" s="2">
        <v>1926</v>
      </c>
      <c r="C1498" s="17">
        <v>2.67</v>
      </c>
      <c r="D1498" s="2">
        <v>2</v>
      </c>
      <c r="E1498" s="15">
        <v>2.093</v>
      </c>
      <c r="G1498" s="17">
        <v>12</v>
      </c>
      <c r="H1498" s="2">
        <v>6</v>
      </c>
      <c r="I1498" s="2">
        <v>50</v>
      </c>
      <c r="J1498" s="2">
        <v>6</v>
      </c>
      <c r="K1498" s="2">
        <v>50</v>
      </c>
      <c r="L1498" s="2">
        <v>50</v>
      </c>
      <c r="M1498" s="2">
        <v>1</v>
      </c>
      <c r="N1498" s="2">
        <v>8.3000000000000007</v>
      </c>
      <c r="O1498" s="2">
        <v>5</v>
      </c>
      <c r="P1498" s="2">
        <v>41.7</v>
      </c>
      <c r="S1498" s="2">
        <v>3</v>
      </c>
      <c r="T1498" s="2">
        <v>25</v>
      </c>
      <c r="U1498" s="2">
        <v>3</v>
      </c>
      <c r="V1498" s="2">
        <v>25</v>
      </c>
      <c r="Y1498" s="2">
        <v>6</v>
      </c>
      <c r="Z1498" s="2">
        <v>50</v>
      </c>
      <c r="AA1498" s="2">
        <v>1</v>
      </c>
      <c r="AC1498" s="2">
        <v>1</v>
      </c>
      <c r="AE1498" s="2">
        <v>11</v>
      </c>
      <c r="AF1498" s="2">
        <v>4</v>
      </c>
      <c r="AG1498" s="2">
        <v>36.4</v>
      </c>
      <c r="AH1498" s="2">
        <v>4</v>
      </c>
      <c r="AI1498" s="2">
        <v>36.4</v>
      </c>
      <c r="AJ1498" s="2">
        <v>36.4</v>
      </c>
      <c r="AK1498" s="2">
        <v>5</v>
      </c>
      <c r="AL1498" s="2">
        <v>45.5</v>
      </c>
      <c r="AM1498" s="2">
        <v>2</v>
      </c>
      <c r="AN1498" s="2">
        <v>18.2</v>
      </c>
      <c r="AQ1498" s="2">
        <v>3</v>
      </c>
      <c r="AR1498" s="2">
        <v>27.3</v>
      </c>
      <c r="AS1498" s="2">
        <v>1</v>
      </c>
      <c r="AT1498" s="2">
        <v>9.1</v>
      </c>
      <c r="AW1498" s="2">
        <v>7</v>
      </c>
      <c r="AX1498" s="2">
        <v>63.6</v>
      </c>
      <c r="AY1498" s="2">
        <v>2</v>
      </c>
      <c r="BA1498" s="2">
        <v>1</v>
      </c>
      <c r="BC1498" s="2">
        <v>10</v>
      </c>
      <c r="BD1498" s="2">
        <v>5</v>
      </c>
      <c r="BE1498" s="2">
        <v>45.5</v>
      </c>
      <c r="BF1498" s="2">
        <v>5</v>
      </c>
      <c r="BG1498" s="2">
        <v>45.5</v>
      </c>
      <c r="BH1498" s="2">
        <v>50</v>
      </c>
      <c r="BI1498" s="2">
        <v>3</v>
      </c>
      <c r="BJ1498" s="2">
        <v>27.3</v>
      </c>
      <c r="BK1498" s="2">
        <v>2</v>
      </c>
      <c r="BL1498" s="2">
        <v>18.2</v>
      </c>
      <c r="BO1498" s="2">
        <v>4</v>
      </c>
      <c r="BP1498" s="2">
        <v>36.4</v>
      </c>
      <c r="BQ1498" s="2">
        <v>1</v>
      </c>
      <c r="BR1498" s="2">
        <v>9.1</v>
      </c>
      <c r="BS1498" s="2">
        <v>1</v>
      </c>
      <c r="BT1498" s="2">
        <v>9.1</v>
      </c>
      <c r="BU1498" s="2">
        <v>6</v>
      </c>
      <c r="BV1498" s="2">
        <v>54.5</v>
      </c>
      <c r="BW1498" s="2">
        <v>2</v>
      </c>
      <c r="BY1498" s="2">
        <v>1</v>
      </c>
    </row>
    <row r="1499" spans="1:77" ht="12.75" customHeight="1" x14ac:dyDescent="0.2">
      <c r="A1499">
        <v>7</v>
      </c>
      <c r="B1499" s="2">
        <v>1932</v>
      </c>
      <c r="C1499" s="17">
        <v>0.44</v>
      </c>
      <c r="D1499" s="2">
        <v>0.31</v>
      </c>
      <c r="E1499" s="15">
        <v>0.38799999999999996</v>
      </c>
      <c r="G1499" s="17">
        <v>14</v>
      </c>
      <c r="H1499" s="2">
        <v>10</v>
      </c>
      <c r="I1499" s="2">
        <v>10.5</v>
      </c>
      <c r="J1499" s="2">
        <v>10</v>
      </c>
      <c r="K1499" s="2">
        <v>10.5</v>
      </c>
      <c r="L1499" s="2">
        <v>71.400000000000006</v>
      </c>
      <c r="M1499" s="2">
        <v>1</v>
      </c>
      <c r="N1499" s="2">
        <v>1.1000000000000001</v>
      </c>
      <c r="O1499" s="2">
        <v>3</v>
      </c>
      <c r="P1499" s="2">
        <v>3.2</v>
      </c>
      <c r="S1499" s="2">
        <v>5</v>
      </c>
      <c r="T1499" s="2">
        <v>5.3</v>
      </c>
      <c r="U1499" s="2">
        <v>5</v>
      </c>
      <c r="V1499" s="2">
        <v>5.3</v>
      </c>
      <c r="W1499" s="2">
        <v>81</v>
      </c>
      <c r="X1499" s="2">
        <v>85.3</v>
      </c>
      <c r="Y1499" s="2">
        <v>85</v>
      </c>
      <c r="Z1499" s="2">
        <v>89.5</v>
      </c>
      <c r="AB1499" s="2">
        <v>2</v>
      </c>
      <c r="AE1499" s="2">
        <v>14</v>
      </c>
      <c r="AF1499" s="2">
        <v>6</v>
      </c>
      <c r="AG1499" s="2">
        <v>6.3</v>
      </c>
      <c r="AH1499" s="2">
        <v>6</v>
      </c>
      <c r="AI1499" s="2">
        <v>6.3</v>
      </c>
      <c r="AJ1499" s="2">
        <v>42.9</v>
      </c>
      <c r="AK1499" s="2">
        <v>6</v>
      </c>
      <c r="AL1499" s="2">
        <v>6.3</v>
      </c>
      <c r="AM1499" s="2">
        <v>2</v>
      </c>
      <c r="AN1499" s="2">
        <v>2.1</v>
      </c>
      <c r="AQ1499" s="2">
        <v>5</v>
      </c>
      <c r="AR1499" s="2">
        <v>5.3</v>
      </c>
      <c r="AS1499" s="2">
        <v>1</v>
      </c>
      <c r="AT1499" s="2">
        <v>1.1000000000000001</v>
      </c>
      <c r="AU1499" s="2">
        <v>81</v>
      </c>
      <c r="AV1499" s="2">
        <v>85.3</v>
      </c>
      <c r="AW1499" s="2">
        <v>89</v>
      </c>
      <c r="AX1499" s="2">
        <v>93.7</v>
      </c>
      <c r="AZ1499" s="2">
        <v>2</v>
      </c>
      <c r="BC1499" s="2">
        <v>15</v>
      </c>
      <c r="BD1499" s="2">
        <v>8</v>
      </c>
      <c r="BE1499" s="2">
        <v>8.3000000000000007</v>
      </c>
      <c r="BF1499" s="2">
        <v>8</v>
      </c>
      <c r="BG1499" s="2">
        <v>8.3000000000000007</v>
      </c>
      <c r="BH1499" s="2">
        <v>53.3</v>
      </c>
      <c r="BI1499" s="2">
        <v>5</v>
      </c>
      <c r="BJ1499" s="2">
        <v>5.2</v>
      </c>
      <c r="BK1499" s="2">
        <v>2</v>
      </c>
      <c r="BL1499" s="2">
        <v>2.1</v>
      </c>
      <c r="BO1499" s="2">
        <v>4</v>
      </c>
      <c r="BP1499" s="2">
        <v>4.2</v>
      </c>
      <c r="BQ1499" s="2">
        <v>4</v>
      </c>
      <c r="BR1499" s="2">
        <v>4.2</v>
      </c>
      <c r="BS1499" s="2">
        <v>81</v>
      </c>
      <c r="BT1499" s="2">
        <v>84.4</v>
      </c>
      <c r="BU1499" s="2">
        <v>88</v>
      </c>
      <c r="BV1499" s="2">
        <v>91.7</v>
      </c>
      <c r="BX1499" s="2">
        <v>1</v>
      </c>
    </row>
    <row r="1500" spans="1:77" ht="12.75" customHeight="1" x14ac:dyDescent="0.2">
      <c r="A1500">
        <v>7</v>
      </c>
      <c r="B1500" s="2">
        <v>1941</v>
      </c>
      <c r="C1500" s="17">
        <v>2.83</v>
      </c>
      <c r="D1500" s="2">
        <v>2.5</v>
      </c>
      <c r="E1500" s="15">
        <v>2.7319999999999998</v>
      </c>
      <c r="G1500" s="17">
        <v>29</v>
      </c>
      <c r="H1500" s="2">
        <v>20</v>
      </c>
      <c r="I1500" s="2">
        <v>66.7</v>
      </c>
      <c r="J1500" s="2">
        <v>20</v>
      </c>
      <c r="K1500" s="2">
        <v>66.7</v>
      </c>
      <c r="L1500" s="2">
        <v>69</v>
      </c>
      <c r="M1500" s="2">
        <v>3</v>
      </c>
      <c r="N1500" s="2">
        <v>10</v>
      </c>
      <c r="O1500" s="2">
        <v>6</v>
      </c>
      <c r="P1500" s="2">
        <v>20</v>
      </c>
      <c r="S1500" s="2">
        <v>10</v>
      </c>
      <c r="T1500" s="2">
        <v>33.299999999999997</v>
      </c>
      <c r="U1500" s="2">
        <v>10</v>
      </c>
      <c r="V1500" s="2">
        <v>33.299999999999997</v>
      </c>
      <c r="W1500" s="2">
        <v>1</v>
      </c>
      <c r="X1500" s="2">
        <v>3.3</v>
      </c>
      <c r="Y1500" s="2">
        <v>10</v>
      </c>
      <c r="Z1500" s="2">
        <v>33.299999999999997</v>
      </c>
      <c r="AE1500" s="2">
        <v>29</v>
      </c>
      <c r="AF1500" s="2">
        <v>15</v>
      </c>
      <c r="AG1500" s="2">
        <v>50</v>
      </c>
      <c r="AH1500" s="2">
        <v>15</v>
      </c>
      <c r="AI1500" s="2">
        <v>50</v>
      </c>
      <c r="AJ1500" s="2">
        <v>51.7</v>
      </c>
      <c r="AK1500" s="2">
        <v>5</v>
      </c>
      <c r="AL1500" s="2">
        <v>16.7</v>
      </c>
      <c r="AM1500" s="2">
        <v>9</v>
      </c>
      <c r="AN1500" s="2">
        <v>30</v>
      </c>
      <c r="AQ1500" s="2">
        <v>8</v>
      </c>
      <c r="AR1500" s="2">
        <v>26.7</v>
      </c>
      <c r="AS1500" s="2">
        <v>7</v>
      </c>
      <c r="AT1500" s="2">
        <v>23.3</v>
      </c>
      <c r="AU1500" s="2">
        <v>1</v>
      </c>
      <c r="AV1500" s="2">
        <v>3.3</v>
      </c>
      <c r="AW1500" s="2">
        <v>15</v>
      </c>
      <c r="AX1500" s="2">
        <v>50</v>
      </c>
      <c r="BC1500" s="2">
        <v>29</v>
      </c>
      <c r="BD1500" s="2">
        <v>22</v>
      </c>
      <c r="BE1500" s="2">
        <v>73.3</v>
      </c>
      <c r="BF1500" s="2">
        <v>22</v>
      </c>
      <c r="BG1500" s="2">
        <v>73.3</v>
      </c>
      <c r="BH1500" s="2">
        <v>75.900000000000006</v>
      </c>
      <c r="BI1500" s="2">
        <v>4</v>
      </c>
      <c r="BJ1500" s="2">
        <v>13.3</v>
      </c>
      <c r="BK1500" s="2">
        <v>3</v>
      </c>
      <c r="BL1500" s="2">
        <v>10</v>
      </c>
      <c r="BO1500" s="2">
        <v>16</v>
      </c>
      <c r="BP1500" s="2">
        <v>53.3</v>
      </c>
      <c r="BQ1500" s="2">
        <v>6</v>
      </c>
      <c r="BR1500" s="2">
        <v>20</v>
      </c>
      <c r="BS1500" s="2">
        <v>1</v>
      </c>
      <c r="BT1500" s="2">
        <v>3.3</v>
      </c>
      <c r="BU1500" s="2">
        <v>8</v>
      </c>
      <c r="BV1500" s="2">
        <v>26.7</v>
      </c>
    </row>
    <row r="1501" spans="1:77" ht="12.75" customHeight="1" x14ac:dyDescent="0.2">
      <c r="A1501">
        <v>7</v>
      </c>
      <c r="B1501" s="2">
        <v>1942</v>
      </c>
      <c r="G1501" s="17">
        <v>6</v>
      </c>
      <c r="AE1501" s="2">
        <v>6</v>
      </c>
      <c r="BC1501" s="2">
        <v>6</v>
      </c>
    </row>
    <row r="1502" spans="1:77" ht="12.75" customHeight="1" x14ac:dyDescent="0.2">
      <c r="A1502">
        <v>7</v>
      </c>
      <c r="B1502" s="2">
        <v>1951</v>
      </c>
      <c r="G1502" s="17">
        <v>2</v>
      </c>
      <c r="AE1502" s="2">
        <v>2</v>
      </c>
      <c r="BC1502" s="2">
        <v>2</v>
      </c>
    </row>
    <row r="1503" spans="1:77" ht="12.75" customHeight="1" x14ac:dyDescent="0.2">
      <c r="A1503">
        <v>7</v>
      </c>
      <c r="B1503" s="2">
        <v>1961</v>
      </c>
      <c r="C1503" s="17">
        <v>2.8</v>
      </c>
      <c r="D1503" s="2">
        <v>2.5299999999999998</v>
      </c>
      <c r="E1503" s="15">
        <v>2.5329999999999999</v>
      </c>
      <c r="G1503" s="17">
        <v>15</v>
      </c>
      <c r="H1503" s="2">
        <v>11</v>
      </c>
      <c r="I1503" s="2">
        <v>73.3</v>
      </c>
      <c r="J1503" s="2">
        <v>11</v>
      </c>
      <c r="K1503" s="2">
        <v>73.3</v>
      </c>
      <c r="L1503" s="2">
        <v>73.3</v>
      </c>
      <c r="M1503" s="2">
        <v>1</v>
      </c>
      <c r="N1503" s="2">
        <v>6.7</v>
      </c>
      <c r="O1503" s="2">
        <v>3</v>
      </c>
      <c r="P1503" s="2">
        <v>20</v>
      </c>
      <c r="Q1503" s="2">
        <v>1</v>
      </c>
      <c r="R1503" s="2">
        <v>6.7</v>
      </c>
      <c r="S1503" s="2">
        <v>5</v>
      </c>
      <c r="T1503" s="2">
        <v>33.299999999999997</v>
      </c>
      <c r="U1503" s="2">
        <v>5</v>
      </c>
      <c r="V1503" s="2">
        <v>33.299999999999997</v>
      </c>
      <c r="Y1503" s="2">
        <v>4</v>
      </c>
      <c r="Z1503" s="2">
        <v>26.7</v>
      </c>
      <c r="AB1503" s="2">
        <v>1</v>
      </c>
      <c r="AE1503" s="2">
        <v>15</v>
      </c>
      <c r="AF1503" s="2">
        <v>8</v>
      </c>
      <c r="AG1503" s="2">
        <v>53.3</v>
      </c>
      <c r="AH1503" s="2">
        <v>8</v>
      </c>
      <c r="AI1503" s="2">
        <v>53.3</v>
      </c>
      <c r="AJ1503" s="2">
        <v>53.3</v>
      </c>
      <c r="AK1503" s="2">
        <v>2</v>
      </c>
      <c r="AL1503" s="2">
        <v>13.3</v>
      </c>
      <c r="AM1503" s="2">
        <v>5</v>
      </c>
      <c r="AN1503" s="2">
        <v>33.299999999999997</v>
      </c>
      <c r="AO1503" s="2">
        <v>1</v>
      </c>
      <c r="AP1503" s="2">
        <v>6.7</v>
      </c>
      <c r="AQ1503" s="2">
        <v>2</v>
      </c>
      <c r="AR1503" s="2">
        <v>13.3</v>
      </c>
      <c r="AS1503" s="2">
        <v>5</v>
      </c>
      <c r="AT1503" s="2">
        <v>33.299999999999997</v>
      </c>
      <c r="AW1503" s="2">
        <v>7</v>
      </c>
      <c r="AX1503" s="2">
        <v>46.7</v>
      </c>
      <c r="AZ1503" s="2">
        <v>1</v>
      </c>
      <c r="BC1503" s="2">
        <v>15</v>
      </c>
      <c r="BD1503" s="2">
        <v>9</v>
      </c>
      <c r="BE1503" s="2">
        <v>60</v>
      </c>
      <c r="BF1503" s="2">
        <v>9</v>
      </c>
      <c r="BG1503" s="2">
        <v>60</v>
      </c>
      <c r="BH1503" s="2">
        <v>60</v>
      </c>
      <c r="BI1503" s="2">
        <v>3</v>
      </c>
      <c r="BJ1503" s="2">
        <v>20</v>
      </c>
      <c r="BK1503" s="2">
        <v>3</v>
      </c>
      <c r="BL1503" s="2">
        <v>20</v>
      </c>
      <c r="BO1503" s="2">
        <v>7</v>
      </c>
      <c r="BP1503" s="2">
        <v>46.7</v>
      </c>
      <c r="BQ1503" s="2">
        <v>2</v>
      </c>
      <c r="BR1503" s="2">
        <v>13.3</v>
      </c>
      <c r="BU1503" s="2">
        <v>6</v>
      </c>
      <c r="BV1503" s="2">
        <v>40</v>
      </c>
      <c r="BX1503" s="2">
        <v>1</v>
      </c>
    </row>
    <row r="1504" spans="1:77" ht="12.75" customHeight="1" x14ac:dyDescent="0.2">
      <c r="A1504">
        <v>7</v>
      </c>
      <c r="B1504" s="2">
        <v>1964</v>
      </c>
      <c r="C1504" s="17">
        <v>2.8</v>
      </c>
      <c r="D1504" s="2">
        <v>2.4700000000000002</v>
      </c>
      <c r="E1504" s="15">
        <v>2.9330000000000003</v>
      </c>
      <c r="G1504" s="17">
        <v>15</v>
      </c>
      <c r="H1504" s="2">
        <v>8</v>
      </c>
      <c r="I1504" s="2">
        <v>53.3</v>
      </c>
      <c r="J1504" s="2">
        <v>8</v>
      </c>
      <c r="K1504" s="2">
        <v>53.3</v>
      </c>
      <c r="L1504" s="2">
        <v>53.3</v>
      </c>
      <c r="O1504" s="2">
        <v>7</v>
      </c>
      <c r="P1504" s="2">
        <v>46.7</v>
      </c>
      <c r="S1504" s="2">
        <v>4</v>
      </c>
      <c r="T1504" s="2">
        <v>26.7</v>
      </c>
      <c r="U1504" s="2">
        <v>4</v>
      </c>
      <c r="V1504" s="2">
        <v>26.7</v>
      </c>
      <c r="Y1504" s="2">
        <v>7</v>
      </c>
      <c r="Z1504" s="2">
        <v>46.7</v>
      </c>
      <c r="AE1504" s="2">
        <v>15</v>
      </c>
      <c r="AF1504" s="2">
        <v>8</v>
      </c>
      <c r="AG1504" s="2">
        <v>53.3</v>
      </c>
      <c r="AH1504" s="2">
        <v>8</v>
      </c>
      <c r="AI1504" s="2">
        <v>53.3</v>
      </c>
      <c r="AJ1504" s="2">
        <v>53.3</v>
      </c>
      <c r="AK1504" s="2">
        <v>3</v>
      </c>
      <c r="AL1504" s="2">
        <v>20</v>
      </c>
      <c r="AM1504" s="2">
        <v>4</v>
      </c>
      <c r="AN1504" s="2">
        <v>26.7</v>
      </c>
      <c r="AQ1504" s="2">
        <v>6</v>
      </c>
      <c r="AR1504" s="2">
        <v>40</v>
      </c>
      <c r="AS1504" s="2">
        <v>2</v>
      </c>
      <c r="AT1504" s="2">
        <v>13.3</v>
      </c>
      <c r="AW1504" s="2">
        <v>7</v>
      </c>
      <c r="AX1504" s="2">
        <v>46.7</v>
      </c>
      <c r="BC1504" s="2">
        <v>15</v>
      </c>
      <c r="BD1504" s="2">
        <v>12</v>
      </c>
      <c r="BE1504" s="2">
        <v>80</v>
      </c>
      <c r="BF1504" s="2">
        <v>12</v>
      </c>
      <c r="BG1504" s="2">
        <v>80</v>
      </c>
      <c r="BH1504" s="2">
        <v>80</v>
      </c>
      <c r="BK1504" s="2">
        <v>3</v>
      </c>
      <c r="BL1504" s="2">
        <v>20</v>
      </c>
      <c r="BO1504" s="2">
        <v>10</v>
      </c>
      <c r="BP1504" s="2">
        <v>66.7</v>
      </c>
      <c r="BQ1504" s="2">
        <v>2</v>
      </c>
      <c r="BR1504" s="2">
        <v>13.3</v>
      </c>
      <c r="BU1504" s="2">
        <v>3</v>
      </c>
      <c r="BV1504" s="2">
        <v>20</v>
      </c>
    </row>
    <row r="1505" spans="1:77" ht="12.75" customHeight="1" x14ac:dyDescent="0.2">
      <c r="A1505">
        <v>7</v>
      </c>
      <c r="B1505" s="2">
        <v>1966</v>
      </c>
      <c r="C1505" s="17">
        <v>2.71</v>
      </c>
      <c r="D1505" s="2">
        <v>2.2999999999999998</v>
      </c>
      <c r="E1505" s="15">
        <v>2.036</v>
      </c>
      <c r="G1505" s="17">
        <v>47</v>
      </c>
      <c r="H1505" s="2">
        <v>35</v>
      </c>
      <c r="I1505" s="2">
        <v>62.5</v>
      </c>
      <c r="J1505" s="2">
        <v>35</v>
      </c>
      <c r="K1505" s="2">
        <v>62.5</v>
      </c>
      <c r="L1505" s="2">
        <v>74.5</v>
      </c>
      <c r="O1505" s="2">
        <v>12</v>
      </c>
      <c r="P1505" s="2">
        <v>21.4</v>
      </c>
      <c r="S1505" s="2">
        <v>12</v>
      </c>
      <c r="T1505" s="2">
        <v>21.4</v>
      </c>
      <c r="U1505" s="2">
        <v>23</v>
      </c>
      <c r="V1505" s="2">
        <v>41.1</v>
      </c>
      <c r="W1505" s="2">
        <v>9</v>
      </c>
      <c r="X1505" s="2">
        <v>16.100000000000001</v>
      </c>
      <c r="Y1505" s="2">
        <v>21</v>
      </c>
      <c r="Z1505" s="2">
        <v>37.5</v>
      </c>
      <c r="AE1505" s="2">
        <v>47</v>
      </c>
      <c r="AF1505" s="2">
        <v>29</v>
      </c>
      <c r="AG1505" s="2">
        <v>51.8</v>
      </c>
      <c r="AH1505" s="2">
        <v>29</v>
      </c>
      <c r="AI1505" s="2">
        <v>51.8</v>
      </c>
      <c r="AJ1505" s="2">
        <v>61.7</v>
      </c>
      <c r="AK1505" s="2">
        <v>10</v>
      </c>
      <c r="AL1505" s="2">
        <v>17.899999999999999</v>
      </c>
      <c r="AM1505" s="2">
        <v>8</v>
      </c>
      <c r="AN1505" s="2">
        <v>14.3</v>
      </c>
      <c r="AQ1505" s="2">
        <v>13</v>
      </c>
      <c r="AR1505" s="2">
        <v>23.2</v>
      </c>
      <c r="AS1505" s="2">
        <v>16</v>
      </c>
      <c r="AT1505" s="2">
        <v>28.6</v>
      </c>
      <c r="AU1505" s="2">
        <v>9</v>
      </c>
      <c r="AV1505" s="2">
        <v>16.100000000000001</v>
      </c>
      <c r="AW1505" s="2">
        <v>27</v>
      </c>
      <c r="AX1505" s="2">
        <v>48.2</v>
      </c>
      <c r="BC1505" s="2">
        <v>42</v>
      </c>
      <c r="BD1505" s="2">
        <v>28</v>
      </c>
      <c r="BE1505" s="2">
        <v>50</v>
      </c>
      <c r="BF1505" s="2">
        <v>28</v>
      </c>
      <c r="BG1505" s="2">
        <v>50</v>
      </c>
      <c r="BH1505" s="2">
        <v>66.7</v>
      </c>
      <c r="BI1505" s="2">
        <v>5</v>
      </c>
      <c r="BJ1505" s="2">
        <v>8.9</v>
      </c>
      <c r="BK1505" s="2">
        <v>9</v>
      </c>
      <c r="BL1505" s="2">
        <v>16.100000000000001</v>
      </c>
      <c r="BO1505" s="2">
        <v>21</v>
      </c>
      <c r="BP1505" s="2">
        <v>37.5</v>
      </c>
      <c r="BQ1505" s="2">
        <v>7</v>
      </c>
      <c r="BR1505" s="2">
        <v>12.5</v>
      </c>
      <c r="BS1505" s="2">
        <v>14</v>
      </c>
      <c r="BT1505" s="2">
        <v>25</v>
      </c>
      <c r="BU1505" s="2">
        <v>28</v>
      </c>
      <c r="BV1505" s="2">
        <v>50</v>
      </c>
    </row>
    <row r="1506" spans="1:77" ht="12.75" customHeight="1" x14ac:dyDescent="0.2">
      <c r="A1506">
        <v>7</v>
      </c>
      <c r="B1506" s="2">
        <v>1975</v>
      </c>
      <c r="C1506" s="17">
        <v>3.87</v>
      </c>
      <c r="D1506" s="2">
        <v>3.47</v>
      </c>
      <c r="E1506" s="15">
        <v>3.3339999999999996</v>
      </c>
      <c r="G1506" s="17">
        <v>30</v>
      </c>
      <c r="H1506" s="2">
        <v>29</v>
      </c>
      <c r="I1506" s="2">
        <v>96.7</v>
      </c>
      <c r="J1506" s="2">
        <v>29</v>
      </c>
      <c r="K1506" s="2">
        <v>96.7</v>
      </c>
      <c r="L1506" s="2">
        <v>96.7</v>
      </c>
      <c r="O1506" s="2">
        <v>1</v>
      </c>
      <c r="P1506" s="2">
        <v>3.3</v>
      </c>
      <c r="S1506" s="2">
        <v>2</v>
      </c>
      <c r="T1506" s="2">
        <v>6.7</v>
      </c>
      <c r="U1506" s="2">
        <v>27</v>
      </c>
      <c r="V1506" s="2">
        <v>90</v>
      </c>
      <c r="Y1506" s="2">
        <v>1</v>
      </c>
      <c r="Z1506" s="2">
        <v>3.3</v>
      </c>
      <c r="AE1506" s="2">
        <v>30</v>
      </c>
      <c r="AF1506" s="2">
        <v>27</v>
      </c>
      <c r="AG1506" s="2">
        <v>90</v>
      </c>
      <c r="AH1506" s="2">
        <v>27</v>
      </c>
      <c r="AI1506" s="2">
        <v>90</v>
      </c>
      <c r="AJ1506" s="2">
        <v>90</v>
      </c>
      <c r="AM1506" s="2">
        <v>3</v>
      </c>
      <c r="AN1506" s="2">
        <v>10</v>
      </c>
      <c r="AQ1506" s="2">
        <v>10</v>
      </c>
      <c r="AR1506" s="2">
        <v>33.299999999999997</v>
      </c>
      <c r="AS1506" s="2">
        <v>17</v>
      </c>
      <c r="AT1506" s="2">
        <v>56.7</v>
      </c>
      <c r="AW1506" s="2">
        <v>3</v>
      </c>
      <c r="AX1506" s="2">
        <v>10</v>
      </c>
      <c r="BC1506" s="2">
        <v>30</v>
      </c>
      <c r="BD1506" s="2">
        <v>26</v>
      </c>
      <c r="BE1506" s="2">
        <v>86.7</v>
      </c>
      <c r="BF1506" s="2">
        <v>26</v>
      </c>
      <c r="BG1506" s="2">
        <v>86.7</v>
      </c>
      <c r="BH1506" s="2">
        <v>86.7</v>
      </c>
      <c r="BK1506" s="2">
        <v>4</v>
      </c>
      <c r="BL1506" s="2">
        <v>13.3</v>
      </c>
      <c r="BO1506" s="2">
        <v>12</v>
      </c>
      <c r="BP1506" s="2">
        <v>40</v>
      </c>
      <c r="BQ1506" s="2">
        <v>14</v>
      </c>
      <c r="BR1506" s="2">
        <v>46.7</v>
      </c>
      <c r="BU1506" s="2">
        <v>4</v>
      </c>
      <c r="BV1506" s="2">
        <v>13.3</v>
      </c>
    </row>
    <row r="1507" spans="1:77" ht="12.75" customHeight="1" x14ac:dyDescent="0.2">
      <c r="A1507">
        <v>7</v>
      </c>
      <c r="B1507" s="2">
        <v>1983</v>
      </c>
      <c r="G1507" s="17">
        <v>9</v>
      </c>
      <c r="AE1507" s="2">
        <v>9</v>
      </c>
      <c r="BC1507" s="2">
        <v>9</v>
      </c>
    </row>
    <row r="1508" spans="1:77" ht="12.75" customHeight="1" x14ac:dyDescent="0.2">
      <c r="A1508">
        <v>7</v>
      </c>
      <c r="B1508" s="2">
        <v>1986</v>
      </c>
      <c r="C1508" s="17">
        <v>1.79</v>
      </c>
      <c r="D1508" s="2">
        <v>1.25</v>
      </c>
      <c r="E1508" s="15">
        <v>1.2509999999999999</v>
      </c>
      <c r="G1508" s="17">
        <v>24</v>
      </c>
      <c r="H1508" s="2">
        <v>4</v>
      </c>
      <c r="I1508" s="2">
        <v>16.7</v>
      </c>
      <c r="J1508" s="2">
        <v>4</v>
      </c>
      <c r="K1508" s="2">
        <v>16.7</v>
      </c>
      <c r="L1508" s="2">
        <v>16.7</v>
      </c>
      <c r="M1508" s="2">
        <v>10</v>
      </c>
      <c r="N1508" s="2">
        <v>41.7</v>
      </c>
      <c r="O1508" s="2">
        <v>10</v>
      </c>
      <c r="P1508" s="2">
        <v>41.7</v>
      </c>
      <c r="S1508" s="2">
        <v>3</v>
      </c>
      <c r="T1508" s="2">
        <v>12.5</v>
      </c>
      <c r="U1508" s="2">
        <v>1</v>
      </c>
      <c r="V1508" s="2">
        <v>4.2</v>
      </c>
      <c r="Y1508" s="2">
        <v>20</v>
      </c>
      <c r="Z1508" s="2">
        <v>83.3</v>
      </c>
      <c r="AC1508" s="2">
        <v>1</v>
      </c>
      <c r="AE1508" s="2">
        <v>24</v>
      </c>
      <c r="AF1508" s="2">
        <v>2</v>
      </c>
      <c r="AG1508" s="2">
        <v>8.3000000000000007</v>
      </c>
      <c r="AH1508" s="2">
        <v>2</v>
      </c>
      <c r="AI1508" s="2">
        <v>8.3000000000000007</v>
      </c>
      <c r="AJ1508" s="2">
        <v>8.3000000000000007</v>
      </c>
      <c r="AK1508" s="2">
        <v>21</v>
      </c>
      <c r="AL1508" s="2">
        <v>87.5</v>
      </c>
      <c r="AM1508" s="2">
        <v>1</v>
      </c>
      <c r="AN1508" s="2">
        <v>4.2</v>
      </c>
      <c r="AQ1508" s="2">
        <v>1</v>
      </c>
      <c r="AR1508" s="2">
        <v>4.2</v>
      </c>
      <c r="AS1508" s="2">
        <v>1</v>
      </c>
      <c r="AT1508" s="2">
        <v>4.2</v>
      </c>
      <c r="AW1508" s="2">
        <v>22</v>
      </c>
      <c r="AX1508" s="2">
        <v>91.7</v>
      </c>
      <c r="BA1508" s="2">
        <v>1</v>
      </c>
      <c r="BC1508" s="2">
        <v>23</v>
      </c>
      <c r="BI1508" s="2">
        <v>16</v>
      </c>
      <c r="BJ1508" s="2">
        <v>66.7</v>
      </c>
      <c r="BK1508" s="2">
        <v>7</v>
      </c>
      <c r="BL1508" s="2">
        <v>29.2</v>
      </c>
      <c r="BS1508" s="2">
        <v>1</v>
      </c>
      <c r="BT1508" s="2">
        <v>4.2</v>
      </c>
      <c r="BU1508" s="2">
        <v>24</v>
      </c>
      <c r="BV1508" s="2">
        <v>100</v>
      </c>
      <c r="BY1508" s="2">
        <v>1</v>
      </c>
    </row>
    <row r="1509" spans="1:77" ht="12.75" customHeight="1" x14ac:dyDescent="0.2">
      <c r="A1509">
        <v>7</v>
      </c>
      <c r="B1509" s="2">
        <v>1987</v>
      </c>
      <c r="G1509" s="17">
        <v>1</v>
      </c>
      <c r="AE1509" s="2">
        <v>1</v>
      </c>
      <c r="BC1509" s="2">
        <v>1</v>
      </c>
    </row>
    <row r="1510" spans="1:77" ht="12.75" customHeight="1" x14ac:dyDescent="0.2">
      <c r="A1510">
        <v>7</v>
      </c>
      <c r="B1510" s="2">
        <v>1992</v>
      </c>
      <c r="C1510" s="17">
        <v>3.12</v>
      </c>
      <c r="D1510" s="2">
        <v>2.81</v>
      </c>
      <c r="E1510" s="15">
        <v>2.73</v>
      </c>
      <c r="G1510" s="17">
        <v>25</v>
      </c>
      <c r="H1510" s="2">
        <v>19</v>
      </c>
      <c r="I1510" s="2">
        <v>73.099999999999994</v>
      </c>
      <c r="J1510" s="2">
        <v>19</v>
      </c>
      <c r="K1510" s="2">
        <v>73.099999999999994</v>
      </c>
      <c r="L1510" s="2">
        <v>76</v>
      </c>
      <c r="O1510" s="2">
        <v>6</v>
      </c>
      <c r="P1510" s="2">
        <v>23.1</v>
      </c>
      <c r="S1510" s="2">
        <v>7</v>
      </c>
      <c r="T1510" s="2">
        <v>26.9</v>
      </c>
      <c r="U1510" s="2">
        <v>12</v>
      </c>
      <c r="V1510" s="2">
        <v>46.2</v>
      </c>
      <c r="W1510" s="2">
        <v>1</v>
      </c>
      <c r="X1510" s="2">
        <v>3.8</v>
      </c>
      <c r="Y1510" s="2">
        <v>7</v>
      </c>
      <c r="Z1510" s="2">
        <v>26.9</v>
      </c>
      <c r="AB1510" s="2">
        <v>1</v>
      </c>
      <c r="AE1510" s="2">
        <v>25</v>
      </c>
      <c r="AF1510" s="2">
        <v>17</v>
      </c>
      <c r="AG1510" s="2">
        <v>65.400000000000006</v>
      </c>
      <c r="AH1510" s="2">
        <v>17</v>
      </c>
      <c r="AI1510" s="2">
        <v>65.400000000000006</v>
      </c>
      <c r="AJ1510" s="2">
        <v>68</v>
      </c>
      <c r="AK1510" s="2">
        <v>1</v>
      </c>
      <c r="AL1510" s="2">
        <v>3.8</v>
      </c>
      <c r="AM1510" s="2">
        <v>7</v>
      </c>
      <c r="AN1510" s="2">
        <v>26.9</v>
      </c>
      <c r="AQ1510" s="2">
        <v>10</v>
      </c>
      <c r="AR1510" s="2">
        <v>38.5</v>
      </c>
      <c r="AS1510" s="2">
        <v>7</v>
      </c>
      <c r="AT1510" s="2">
        <v>26.9</v>
      </c>
      <c r="AU1510" s="2">
        <v>1</v>
      </c>
      <c r="AV1510" s="2">
        <v>3.8</v>
      </c>
      <c r="AW1510" s="2">
        <v>9</v>
      </c>
      <c r="AX1510" s="2">
        <v>34.6</v>
      </c>
      <c r="AZ1510" s="2">
        <v>1</v>
      </c>
      <c r="BC1510" s="2">
        <v>22</v>
      </c>
      <c r="BD1510" s="2">
        <v>20</v>
      </c>
      <c r="BE1510" s="2">
        <v>76.900000000000006</v>
      </c>
      <c r="BF1510" s="2">
        <v>20</v>
      </c>
      <c r="BG1510" s="2">
        <v>76.900000000000006</v>
      </c>
      <c r="BH1510" s="2">
        <v>90.9</v>
      </c>
      <c r="BK1510" s="2">
        <v>2</v>
      </c>
      <c r="BL1510" s="2">
        <v>7.7</v>
      </c>
      <c r="BO1510" s="2">
        <v>13</v>
      </c>
      <c r="BP1510" s="2">
        <v>50</v>
      </c>
      <c r="BQ1510" s="2">
        <v>7</v>
      </c>
      <c r="BR1510" s="2">
        <v>26.9</v>
      </c>
      <c r="BS1510" s="2">
        <v>4</v>
      </c>
      <c r="BT1510" s="2">
        <v>15.4</v>
      </c>
      <c r="BU1510" s="2">
        <v>6</v>
      </c>
      <c r="BV1510" s="2">
        <v>23.1</v>
      </c>
      <c r="BX1510" s="2">
        <v>1</v>
      </c>
    </row>
    <row r="1511" spans="1:77" ht="12.75" customHeight="1" x14ac:dyDescent="0.2">
      <c r="A1511">
        <v>7</v>
      </c>
      <c r="B1511" s="2">
        <v>2001</v>
      </c>
    </row>
    <row r="1512" spans="1:77" ht="12.75" customHeight="1" x14ac:dyDescent="0.2">
      <c r="A1512">
        <v>7</v>
      </c>
      <c r="B1512" s="2">
        <v>2006</v>
      </c>
      <c r="C1512" s="17">
        <v>2.46</v>
      </c>
      <c r="D1512" s="2">
        <v>2.17</v>
      </c>
      <c r="E1512" s="15">
        <v>1.9990000000000003</v>
      </c>
      <c r="G1512" s="17">
        <v>13</v>
      </c>
      <c r="H1512" s="2">
        <v>8</v>
      </c>
      <c r="I1512" s="2">
        <v>61.5</v>
      </c>
      <c r="J1512" s="2">
        <v>8</v>
      </c>
      <c r="K1512" s="2">
        <v>61.5</v>
      </c>
      <c r="L1512" s="2">
        <v>61.5</v>
      </c>
      <c r="O1512" s="2">
        <v>5</v>
      </c>
      <c r="P1512" s="2">
        <v>38.5</v>
      </c>
      <c r="Q1512" s="2">
        <v>2</v>
      </c>
      <c r="R1512" s="2">
        <v>15.4</v>
      </c>
      <c r="S1512" s="2">
        <v>2</v>
      </c>
      <c r="T1512" s="2">
        <v>15.4</v>
      </c>
      <c r="U1512" s="2">
        <v>4</v>
      </c>
      <c r="V1512" s="2">
        <v>30.8</v>
      </c>
      <c r="Y1512" s="2">
        <v>5</v>
      </c>
      <c r="Z1512" s="2">
        <v>38.5</v>
      </c>
      <c r="AB1512" s="2">
        <v>1</v>
      </c>
      <c r="AE1512" s="2">
        <v>12</v>
      </c>
      <c r="AF1512" s="2">
        <v>7</v>
      </c>
      <c r="AG1512" s="2">
        <v>58.3</v>
      </c>
      <c r="AH1512" s="2">
        <v>7</v>
      </c>
      <c r="AI1512" s="2">
        <v>58.3</v>
      </c>
      <c r="AJ1512" s="2">
        <v>58.3</v>
      </c>
      <c r="AK1512" s="2">
        <v>4</v>
      </c>
      <c r="AL1512" s="2">
        <v>33.299999999999997</v>
      </c>
      <c r="AM1512" s="2">
        <v>1</v>
      </c>
      <c r="AN1512" s="2">
        <v>8.3000000000000007</v>
      </c>
      <c r="AO1512" s="2">
        <v>1</v>
      </c>
      <c r="AP1512" s="2">
        <v>8.3000000000000007</v>
      </c>
      <c r="AQ1512" s="2">
        <v>4</v>
      </c>
      <c r="AR1512" s="2">
        <v>33.299999999999997</v>
      </c>
      <c r="AS1512" s="2">
        <v>2</v>
      </c>
      <c r="AT1512" s="2">
        <v>16.7</v>
      </c>
      <c r="AW1512" s="2">
        <v>5</v>
      </c>
      <c r="AX1512" s="2">
        <v>41.7</v>
      </c>
      <c r="AY1512" s="2">
        <v>1</v>
      </c>
      <c r="AZ1512" s="2">
        <v>1</v>
      </c>
      <c r="BC1512" s="2">
        <v>11</v>
      </c>
      <c r="BD1512" s="2">
        <v>7</v>
      </c>
      <c r="BE1512" s="2">
        <v>58.3</v>
      </c>
      <c r="BF1512" s="2">
        <v>7</v>
      </c>
      <c r="BG1512" s="2">
        <v>58.3</v>
      </c>
      <c r="BH1512" s="2">
        <v>63.6</v>
      </c>
      <c r="BI1512" s="2">
        <v>3</v>
      </c>
      <c r="BJ1512" s="2">
        <v>25</v>
      </c>
      <c r="BK1512" s="2">
        <v>1</v>
      </c>
      <c r="BL1512" s="2">
        <v>8.3000000000000007</v>
      </c>
      <c r="BM1512" s="2">
        <v>1</v>
      </c>
      <c r="BN1512" s="2">
        <v>8.3000000000000007</v>
      </c>
      <c r="BO1512" s="2">
        <v>5</v>
      </c>
      <c r="BP1512" s="2">
        <v>41.7</v>
      </c>
      <c r="BQ1512" s="2">
        <v>1</v>
      </c>
      <c r="BR1512" s="2">
        <v>8.3000000000000007</v>
      </c>
      <c r="BS1512" s="2">
        <v>1</v>
      </c>
      <c r="BT1512" s="2">
        <v>8.3000000000000007</v>
      </c>
      <c r="BU1512" s="2">
        <v>5</v>
      </c>
      <c r="BV1512" s="2">
        <v>41.7</v>
      </c>
      <c r="BW1512" s="2">
        <v>1</v>
      </c>
      <c r="BX1512" s="2">
        <v>1</v>
      </c>
    </row>
    <row r="1513" spans="1:77" ht="12.75" customHeight="1" x14ac:dyDescent="0.2">
      <c r="A1513">
        <v>7</v>
      </c>
      <c r="B1513" s="2">
        <v>2039</v>
      </c>
      <c r="BC1513" s="2">
        <v>1</v>
      </c>
    </row>
    <row r="1514" spans="1:77" ht="12.75" customHeight="1" x14ac:dyDescent="0.2">
      <c r="A1514">
        <v>7</v>
      </c>
      <c r="B1514" s="2">
        <v>2041</v>
      </c>
      <c r="G1514" s="17">
        <v>5</v>
      </c>
      <c r="AE1514" s="2">
        <v>5</v>
      </c>
      <c r="BC1514" s="2">
        <v>6</v>
      </c>
    </row>
    <row r="1515" spans="1:77" ht="12.75" customHeight="1" x14ac:dyDescent="0.2">
      <c r="A1515">
        <v>7</v>
      </c>
      <c r="B1515" s="2">
        <v>2049</v>
      </c>
      <c r="G1515" s="17">
        <v>3</v>
      </c>
      <c r="AE1515" s="2">
        <v>3</v>
      </c>
      <c r="BC1515" s="2">
        <v>3</v>
      </c>
    </row>
    <row r="1516" spans="1:77" ht="12.75" customHeight="1" x14ac:dyDescent="0.2">
      <c r="A1516">
        <v>7</v>
      </c>
      <c r="B1516" s="2">
        <v>2062</v>
      </c>
      <c r="C1516" s="17">
        <v>2.4300000000000002</v>
      </c>
      <c r="D1516" s="2">
        <v>2.0699999999999998</v>
      </c>
      <c r="E1516" s="15">
        <v>1.9270000000000003</v>
      </c>
      <c r="G1516" s="17">
        <v>14</v>
      </c>
      <c r="H1516" s="2">
        <v>7</v>
      </c>
      <c r="I1516" s="2">
        <v>50</v>
      </c>
      <c r="J1516" s="2">
        <v>7</v>
      </c>
      <c r="K1516" s="2">
        <v>50</v>
      </c>
      <c r="L1516" s="2">
        <v>50</v>
      </c>
      <c r="M1516" s="2">
        <v>3</v>
      </c>
      <c r="N1516" s="2">
        <v>21.4</v>
      </c>
      <c r="O1516" s="2">
        <v>4</v>
      </c>
      <c r="P1516" s="2">
        <v>28.6</v>
      </c>
      <c r="S1516" s="2">
        <v>5</v>
      </c>
      <c r="T1516" s="2">
        <v>35.700000000000003</v>
      </c>
      <c r="U1516" s="2">
        <v>2</v>
      </c>
      <c r="V1516" s="2">
        <v>14.3</v>
      </c>
      <c r="Y1516" s="2">
        <v>7</v>
      </c>
      <c r="Z1516" s="2">
        <v>50</v>
      </c>
      <c r="AE1516" s="2">
        <v>14</v>
      </c>
      <c r="AF1516" s="2">
        <v>4</v>
      </c>
      <c r="AG1516" s="2">
        <v>28.6</v>
      </c>
      <c r="AH1516" s="2">
        <v>4</v>
      </c>
      <c r="AI1516" s="2">
        <v>28.6</v>
      </c>
      <c r="AJ1516" s="2">
        <v>28.6</v>
      </c>
      <c r="AK1516" s="2">
        <v>4</v>
      </c>
      <c r="AL1516" s="2">
        <v>28.6</v>
      </c>
      <c r="AM1516" s="2">
        <v>6</v>
      </c>
      <c r="AN1516" s="2">
        <v>42.9</v>
      </c>
      <c r="AQ1516" s="2">
        <v>3</v>
      </c>
      <c r="AR1516" s="2">
        <v>21.4</v>
      </c>
      <c r="AS1516" s="2">
        <v>1</v>
      </c>
      <c r="AT1516" s="2">
        <v>7.1</v>
      </c>
      <c r="AW1516" s="2">
        <v>10</v>
      </c>
      <c r="AX1516" s="2">
        <v>71.400000000000006</v>
      </c>
      <c r="BC1516" s="2">
        <v>14</v>
      </c>
      <c r="BD1516" s="2">
        <v>4</v>
      </c>
      <c r="BE1516" s="2">
        <v>28.6</v>
      </c>
      <c r="BF1516" s="2">
        <v>4</v>
      </c>
      <c r="BG1516" s="2">
        <v>28.6</v>
      </c>
      <c r="BH1516" s="2">
        <v>28.6</v>
      </c>
      <c r="BI1516" s="2">
        <v>3</v>
      </c>
      <c r="BJ1516" s="2">
        <v>21.4</v>
      </c>
      <c r="BK1516" s="2">
        <v>7</v>
      </c>
      <c r="BL1516" s="2">
        <v>50</v>
      </c>
      <c r="BM1516" s="2">
        <v>1</v>
      </c>
      <c r="BN1516" s="2">
        <v>7.1</v>
      </c>
      <c r="BO1516" s="2">
        <v>2</v>
      </c>
      <c r="BP1516" s="2">
        <v>14.3</v>
      </c>
      <c r="BQ1516" s="2">
        <v>1</v>
      </c>
      <c r="BR1516" s="2">
        <v>7.1</v>
      </c>
      <c r="BU1516" s="2">
        <v>10</v>
      </c>
      <c r="BV1516" s="2">
        <v>71.400000000000006</v>
      </c>
    </row>
    <row r="1517" spans="1:77" ht="12.75" customHeight="1" x14ac:dyDescent="0.2">
      <c r="A1517">
        <v>7</v>
      </c>
      <c r="B1517" s="2">
        <v>2066</v>
      </c>
      <c r="C1517" s="17">
        <v>3.52</v>
      </c>
      <c r="D1517" s="2">
        <v>3.28</v>
      </c>
      <c r="E1517" s="15">
        <v>3.2089999999999996</v>
      </c>
      <c r="G1517" s="17">
        <v>186</v>
      </c>
      <c r="H1517" s="2">
        <v>162</v>
      </c>
      <c r="I1517" s="2">
        <v>86.6</v>
      </c>
      <c r="J1517" s="2">
        <v>162</v>
      </c>
      <c r="K1517" s="2">
        <v>86.6</v>
      </c>
      <c r="L1517" s="2">
        <v>87.1</v>
      </c>
      <c r="M1517" s="2">
        <v>5</v>
      </c>
      <c r="N1517" s="2">
        <v>2.7</v>
      </c>
      <c r="O1517" s="2">
        <v>19</v>
      </c>
      <c r="P1517" s="2">
        <v>10.199999999999999</v>
      </c>
      <c r="S1517" s="2">
        <v>33</v>
      </c>
      <c r="T1517" s="2">
        <v>17.600000000000001</v>
      </c>
      <c r="U1517" s="2">
        <v>129</v>
      </c>
      <c r="V1517" s="2">
        <v>69</v>
      </c>
      <c r="W1517" s="2">
        <v>1</v>
      </c>
      <c r="X1517" s="2">
        <v>0.5</v>
      </c>
      <c r="Y1517" s="2">
        <v>25</v>
      </c>
      <c r="Z1517" s="2">
        <v>13.4</v>
      </c>
      <c r="AB1517" s="2">
        <v>1</v>
      </c>
      <c r="AE1517" s="2">
        <v>186</v>
      </c>
      <c r="AF1517" s="2">
        <v>149</v>
      </c>
      <c r="AG1517" s="2">
        <v>79.7</v>
      </c>
      <c r="AH1517" s="2">
        <v>149</v>
      </c>
      <c r="AI1517" s="2">
        <v>79.7</v>
      </c>
      <c r="AJ1517" s="2">
        <v>80.099999999999994</v>
      </c>
      <c r="AK1517" s="2">
        <v>17</v>
      </c>
      <c r="AL1517" s="2">
        <v>9.1</v>
      </c>
      <c r="AM1517" s="2">
        <v>20</v>
      </c>
      <c r="AN1517" s="2">
        <v>10.7</v>
      </c>
      <c r="AQ1517" s="2">
        <v>39</v>
      </c>
      <c r="AR1517" s="2">
        <v>20.9</v>
      </c>
      <c r="AS1517" s="2">
        <v>110</v>
      </c>
      <c r="AT1517" s="2">
        <v>58.8</v>
      </c>
      <c r="AU1517" s="2">
        <v>1</v>
      </c>
      <c r="AV1517" s="2">
        <v>0.5</v>
      </c>
      <c r="AW1517" s="2">
        <v>38</v>
      </c>
      <c r="AX1517" s="2">
        <v>20.3</v>
      </c>
      <c r="AZ1517" s="2">
        <v>1</v>
      </c>
      <c r="BC1517" s="2">
        <v>186</v>
      </c>
      <c r="BD1517" s="2">
        <v>156</v>
      </c>
      <c r="BE1517" s="2">
        <v>83.4</v>
      </c>
      <c r="BF1517" s="2">
        <v>156</v>
      </c>
      <c r="BG1517" s="2">
        <v>83.4</v>
      </c>
      <c r="BH1517" s="2">
        <v>83.9</v>
      </c>
      <c r="BI1517" s="2">
        <v>8</v>
      </c>
      <c r="BJ1517" s="2">
        <v>4.3</v>
      </c>
      <c r="BK1517" s="2">
        <v>22</v>
      </c>
      <c r="BL1517" s="2">
        <v>11.8</v>
      </c>
      <c r="BO1517" s="2">
        <v>76</v>
      </c>
      <c r="BP1517" s="2">
        <v>40.6</v>
      </c>
      <c r="BQ1517" s="2">
        <v>80</v>
      </c>
      <c r="BR1517" s="2">
        <v>42.8</v>
      </c>
      <c r="BS1517" s="2">
        <v>1</v>
      </c>
      <c r="BT1517" s="2">
        <v>0.5</v>
      </c>
      <c r="BU1517" s="2">
        <v>31</v>
      </c>
      <c r="BV1517" s="2">
        <v>16.600000000000001</v>
      </c>
      <c r="BX1517" s="2">
        <v>1</v>
      </c>
    </row>
    <row r="1518" spans="1:77" ht="12.75" customHeight="1" x14ac:dyDescent="0.2">
      <c r="A1518">
        <v>7</v>
      </c>
      <c r="B1518" s="2">
        <v>2069</v>
      </c>
      <c r="C1518" s="17">
        <v>2</v>
      </c>
      <c r="D1518" s="2">
        <v>2.0499999999999998</v>
      </c>
      <c r="E1518" s="15">
        <v>2.0499999999999998</v>
      </c>
      <c r="G1518" s="17">
        <v>19</v>
      </c>
      <c r="H1518" s="2">
        <v>10</v>
      </c>
      <c r="I1518" s="2">
        <v>50</v>
      </c>
      <c r="J1518" s="2">
        <v>10</v>
      </c>
      <c r="K1518" s="2">
        <v>50</v>
      </c>
      <c r="L1518" s="2">
        <v>52.6</v>
      </c>
      <c r="M1518" s="2">
        <v>3</v>
      </c>
      <c r="N1518" s="2">
        <v>15</v>
      </c>
      <c r="O1518" s="2">
        <v>6</v>
      </c>
      <c r="P1518" s="2">
        <v>30</v>
      </c>
      <c r="Q1518" s="2">
        <v>3</v>
      </c>
      <c r="R1518" s="2">
        <v>15</v>
      </c>
      <c r="S1518" s="2">
        <v>3</v>
      </c>
      <c r="T1518" s="2">
        <v>15</v>
      </c>
      <c r="U1518" s="2">
        <v>4</v>
      </c>
      <c r="V1518" s="2">
        <v>20</v>
      </c>
      <c r="W1518" s="2">
        <v>1</v>
      </c>
      <c r="X1518" s="2">
        <v>5</v>
      </c>
      <c r="Y1518" s="2">
        <v>10</v>
      </c>
      <c r="Z1518" s="2">
        <v>50</v>
      </c>
      <c r="AE1518" s="2">
        <v>19</v>
      </c>
      <c r="AF1518" s="2">
        <v>8</v>
      </c>
      <c r="AG1518" s="2">
        <v>40</v>
      </c>
      <c r="AH1518" s="2">
        <v>8</v>
      </c>
      <c r="AI1518" s="2">
        <v>40</v>
      </c>
      <c r="AJ1518" s="2">
        <v>42.1</v>
      </c>
      <c r="AK1518" s="2">
        <v>9</v>
      </c>
      <c r="AL1518" s="2">
        <v>45</v>
      </c>
      <c r="AM1518" s="2">
        <v>2</v>
      </c>
      <c r="AN1518" s="2">
        <v>10</v>
      </c>
      <c r="AQ1518" s="2">
        <v>4</v>
      </c>
      <c r="AR1518" s="2">
        <v>20</v>
      </c>
      <c r="AS1518" s="2">
        <v>4</v>
      </c>
      <c r="AT1518" s="2">
        <v>20</v>
      </c>
      <c r="AU1518" s="2">
        <v>1</v>
      </c>
      <c r="AV1518" s="2">
        <v>5</v>
      </c>
      <c r="AW1518" s="2">
        <v>12</v>
      </c>
      <c r="AX1518" s="2">
        <v>60</v>
      </c>
      <c r="BC1518" s="2">
        <v>19</v>
      </c>
      <c r="BD1518" s="2">
        <v>8</v>
      </c>
      <c r="BE1518" s="2">
        <v>40</v>
      </c>
      <c r="BF1518" s="2">
        <v>8</v>
      </c>
      <c r="BG1518" s="2">
        <v>40</v>
      </c>
      <c r="BH1518" s="2">
        <v>42.1</v>
      </c>
      <c r="BI1518" s="2">
        <v>3</v>
      </c>
      <c r="BJ1518" s="2">
        <v>15</v>
      </c>
      <c r="BK1518" s="2">
        <v>8</v>
      </c>
      <c r="BL1518" s="2">
        <v>40</v>
      </c>
      <c r="BM1518" s="2">
        <v>1</v>
      </c>
      <c r="BN1518" s="2">
        <v>5</v>
      </c>
      <c r="BO1518" s="2">
        <v>6</v>
      </c>
      <c r="BP1518" s="2">
        <v>30</v>
      </c>
      <c r="BQ1518" s="2">
        <v>1</v>
      </c>
      <c r="BR1518" s="2">
        <v>5</v>
      </c>
      <c r="BS1518" s="2">
        <v>1</v>
      </c>
      <c r="BT1518" s="2">
        <v>5</v>
      </c>
      <c r="BU1518" s="2">
        <v>12</v>
      </c>
      <c r="BV1518" s="2">
        <v>60</v>
      </c>
    </row>
    <row r="1519" spans="1:77" ht="12.75" customHeight="1" x14ac:dyDescent="0.2">
      <c r="A1519">
        <v>7</v>
      </c>
      <c r="B1519" s="2">
        <v>2075</v>
      </c>
      <c r="C1519" s="17">
        <v>3.47</v>
      </c>
      <c r="D1519" s="2">
        <v>3.33</v>
      </c>
      <c r="E1519" s="15">
        <v>3.1360000000000001</v>
      </c>
      <c r="G1519" s="17">
        <v>224</v>
      </c>
      <c r="H1519" s="2">
        <v>193</v>
      </c>
      <c r="I1519" s="2">
        <v>86.2</v>
      </c>
      <c r="J1519" s="2">
        <v>193</v>
      </c>
      <c r="K1519" s="2">
        <v>86.2</v>
      </c>
      <c r="L1519" s="2">
        <v>86.2</v>
      </c>
      <c r="M1519" s="2">
        <v>9</v>
      </c>
      <c r="N1519" s="2">
        <v>4</v>
      </c>
      <c r="O1519" s="2">
        <v>22</v>
      </c>
      <c r="P1519" s="2">
        <v>9.8000000000000007</v>
      </c>
      <c r="S1519" s="2">
        <v>48</v>
      </c>
      <c r="T1519" s="2">
        <v>21.4</v>
      </c>
      <c r="U1519" s="2">
        <v>145</v>
      </c>
      <c r="V1519" s="2">
        <v>64.7</v>
      </c>
      <c r="Y1519" s="2">
        <v>31</v>
      </c>
      <c r="Z1519" s="2">
        <v>13.8</v>
      </c>
      <c r="AB1519" s="2">
        <v>1</v>
      </c>
      <c r="AE1519" s="2">
        <v>223</v>
      </c>
      <c r="AF1519" s="2">
        <v>183</v>
      </c>
      <c r="AG1519" s="2">
        <v>82.1</v>
      </c>
      <c r="AH1519" s="2">
        <v>183</v>
      </c>
      <c r="AI1519" s="2">
        <v>82.1</v>
      </c>
      <c r="AJ1519" s="2">
        <v>82.1</v>
      </c>
      <c r="AK1519" s="2">
        <v>18</v>
      </c>
      <c r="AL1519" s="2">
        <v>8.1</v>
      </c>
      <c r="AM1519" s="2">
        <v>22</v>
      </c>
      <c r="AN1519" s="2">
        <v>9.9</v>
      </c>
      <c r="AQ1519" s="2">
        <v>52</v>
      </c>
      <c r="AR1519" s="2">
        <v>23.3</v>
      </c>
      <c r="AS1519" s="2">
        <v>131</v>
      </c>
      <c r="AT1519" s="2">
        <v>58.7</v>
      </c>
      <c r="AW1519" s="2">
        <v>40</v>
      </c>
      <c r="AX1519" s="2">
        <v>17.899999999999999</v>
      </c>
      <c r="AY1519" s="2">
        <v>1</v>
      </c>
      <c r="AZ1519" s="2">
        <v>1</v>
      </c>
      <c r="BC1519" s="2">
        <v>224</v>
      </c>
      <c r="BD1519" s="2">
        <v>178</v>
      </c>
      <c r="BE1519" s="2">
        <v>79.5</v>
      </c>
      <c r="BF1519" s="2">
        <v>178</v>
      </c>
      <c r="BG1519" s="2">
        <v>79.5</v>
      </c>
      <c r="BH1519" s="2">
        <v>79.5</v>
      </c>
      <c r="BI1519" s="2">
        <v>10</v>
      </c>
      <c r="BJ1519" s="2">
        <v>4.5</v>
      </c>
      <c r="BK1519" s="2">
        <v>36</v>
      </c>
      <c r="BL1519" s="2">
        <v>16.100000000000001</v>
      </c>
      <c r="BO1519" s="2">
        <v>92</v>
      </c>
      <c r="BP1519" s="2">
        <v>41.1</v>
      </c>
      <c r="BQ1519" s="2">
        <v>86</v>
      </c>
      <c r="BR1519" s="2">
        <v>38.4</v>
      </c>
      <c r="BU1519" s="2">
        <v>46</v>
      </c>
      <c r="BV1519" s="2">
        <v>20.5</v>
      </c>
      <c r="BX1519" s="2">
        <v>1</v>
      </c>
    </row>
    <row r="1520" spans="1:77" ht="12.75" customHeight="1" x14ac:dyDescent="0.2">
      <c r="A1520">
        <v>7</v>
      </c>
      <c r="B1520" s="2">
        <v>2087</v>
      </c>
      <c r="G1520" s="17">
        <v>5</v>
      </c>
      <c r="AE1520" s="2">
        <v>5</v>
      </c>
      <c r="BC1520" s="2">
        <v>5</v>
      </c>
    </row>
    <row r="1521" spans="1:77" ht="12.75" customHeight="1" x14ac:dyDescent="0.2">
      <c r="A1521">
        <v>7</v>
      </c>
      <c r="B1521" s="2">
        <v>2105</v>
      </c>
      <c r="C1521" s="17">
        <v>2.85</v>
      </c>
      <c r="D1521" s="2">
        <v>2.58</v>
      </c>
      <c r="E1521" s="15">
        <v>2.548</v>
      </c>
      <c r="G1521" s="17">
        <v>150</v>
      </c>
      <c r="H1521" s="2">
        <v>105</v>
      </c>
      <c r="I1521" s="2">
        <v>69.5</v>
      </c>
      <c r="J1521" s="2">
        <v>105</v>
      </c>
      <c r="K1521" s="2">
        <v>69.5</v>
      </c>
      <c r="L1521" s="2">
        <v>70</v>
      </c>
      <c r="M1521" s="2">
        <v>14</v>
      </c>
      <c r="N1521" s="2">
        <v>9.3000000000000007</v>
      </c>
      <c r="O1521" s="2">
        <v>31</v>
      </c>
      <c r="P1521" s="2">
        <v>20.5</v>
      </c>
      <c r="Q1521" s="2">
        <v>6</v>
      </c>
      <c r="R1521" s="2">
        <v>4</v>
      </c>
      <c r="S1521" s="2">
        <v>41</v>
      </c>
      <c r="T1521" s="2">
        <v>27.2</v>
      </c>
      <c r="U1521" s="2">
        <v>58</v>
      </c>
      <c r="V1521" s="2">
        <v>38.4</v>
      </c>
      <c r="W1521" s="2">
        <v>1</v>
      </c>
      <c r="X1521" s="2">
        <v>0.7</v>
      </c>
      <c r="Y1521" s="2">
        <v>46</v>
      </c>
      <c r="Z1521" s="2">
        <v>30.5</v>
      </c>
      <c r="AB1521" s="2">
        <v>1</v>
      </c>
      <c r="AE1521" s="2">
        <v>150</v>
      </c>
      <c r="AF1521" s="2">
        <v>91</v>
      </c>
      <c r="AG1521" s="2">
        <v>60.3</v>
      </c>
      <c r="AH1521" s="2">
        <v>91</v>
      </c>
      <c r="AI1521" s="2">
        <v>60.3</v>
      </c>
      <c r="AJ1521" s="2">
        <v>60.7</v>
      </c>
      <c r="AK1521" s="2">
        <v>34</v>
      </c>
      <c r="AL1521" s="2">
        <v>22.5</v>
      </c>
      <c r="AM1521" s="2">
        <v>25</v>
      </c>
      <c r="AN1521" s="2">
        <v>16.600000000000001</v>
      </c>
      <c r="AO1521" s="2">
        <v>2</v>
      </c>
      <c r="AP1521" s="2">
        <v>1.3</v>
      </c>
      <c r="AQ1521" s="2">
        <v>50</v>
      </c>
      <c r="AR1521" s="2">
        <v>33.1</v>
      </c>
      <c r="AS1521" s="2">
        <v>39</v>
      </c>
      <c r="AT1521" s="2">
        <v>25.8</v>
      </c>
      <c r="AU1521" s="2">
        <v>1</v>
      </c>
      <c r="AV1521" s="2">
        <v>0.7</v>
      </c>
      <c r="AW1521" s="2">
        <v>60</v>
      </c>
      <c r="AX1521" s="2">
        <v>39.700000000000003</v>
      </c>
      <c r="AZ1521" s="2">
        <v>1</v>
      </c>
      <c r="BC1521" s="2">
        <v>150</v>
      </c>
      <c r="BD1521" s="2">
        <v>101</v>
      </c>
      <c r="BE1521" s="2">
        <v>66.900000000000006</v>
      </c>
      <c r="BF1521" s="2">
        <v>101</v>
      </c>
      <c r="BG1521" s="2">
        <v>66.900000000000006</v>
      </c>
      <c r="BH1521" s="2">
        <v>67.3</v>
      </c>
      <c r="BI1521" s="2">
        <v>18</v>
      </c>
      <c r="BJ1521" s="2">
        <v>11.9</v>
      </c>
      <c r="BK1521" s="2">
        <v>31</v>
      </c>
      <c r="BL1521" s="2">
        <v>20.5</v>
      </c>
      <c r="BM1521" s="2">
        <v>6</v>
      </c>
      <c r="BN1521" s="2">
        <v>4</v>
      </c>
      <c r="BO1521" s="2">
        <v>75</v>
      </c>
      <c r="BP1521" s="2">
        <v>49.7</v>
      </c>
      <c r="BQ1521" s="2">
        <v>20</v>
      </c>
      <c r="BR1521" s="2">
        <v>13.2</v>
      </c>
      <c r="BS1521" s="2">
        <v>1</v>
      </c>
      <c r="BT1521" s="2">
        <v>0.7</v>
      </c>
      <c r="BU1521" s="2">
        <v>50</v>
      </c>
      <c r="BV1521" s="2">
        <v>33.1</v>
      </c>
      <c r="BX1521" s="2">
        <v>1</v>
      </c>
    </row>
    <row r="1522" spans="1:77" ht="12.75" customHeight="1" x14ac:dyDescent="0.2">
      <c r="A1522">
        <v>7</v>
      </c>
      <c r="B1522" s="2">
        <v>2115</v>
      </c>
      <c r="G1522" s="17">
        <v>3</v>
      </c>
      <c r="AE1522" s="2">
        <v>3</v>
      </c>
      <c r="BC1522" s="2">
        <v>3</v>
      </c>
    </row>
    <row r="1523" spans="1:77" ht="12.75" customHeight="1" x14ac:dyDescent="0.2">
      <c r="A1523">
        <v>7</v>
      </c>
      <c r="B1523" s="2">
        <v>2124</v>
      </c>
      <c r="C1523" s="17">
        <v>3.38</v>
      </c>
      <c r="D1523" s="2">
        <v>3.29</v>
      </c>
      <c r="E1523" s="15">
        <v>3.4189999999999996</v>
      </c>
      <c r="G1523" s="17">
        <v>161</v>
      </c>
      <c r="H1523" s="2">
        <v>133</v>
      </c>
      <c r="I1523" s="2">
        <v>82.6</v>
      </c>
      <c r="J1523" s="2">
        <v>133</v>
      </c>
      <c r="K1523" s="2">
        <v>82.6</v>
      </c>
      <c r="L1523" s="2">
        <v>82.6</v>
      </c>
      <c r="M1523" s="2">
        <v>4</v>
      </c>
      <c r="N1523" s="2">
        <v>2.5</v>
      </c>
      <c r="O1523" s="2">
        <v>24</v>
      </c>
      <c r="P1523" s="2">
        <v>14.9</v>
      </c>
      <c r="S1523" s="2">
        <v>40</v>
      </c>
      <c r="T1523" s="2">
        <v>24.8</v>
      </c>
      <c r="U1523" s="2">
        <v>93</v>
      </c>
      <c r="V1523" s="2">
        <v>57.8</v>
      </c>
      <c r="Y1523" s="2">
        <v>28</v>
      </c>
      <c r="Z1523" s="2">
        <v>17.399999999999999</v>
      </c>
      <c r="AC1523" s="2">
        <v>1</v>
      </c>
      <c r="AE1523" s="2">
        <v>161</v>
      </c>
      <c r="AF1523" s="2">
        <v>134</v>
      </c>
      <c r="AG1523" s="2">
        <v>83.2</v>
      </c>
      <c r="AH1523" s="2">
        <v>134</v>
      </c>
      <c r="AI1523" s="2">
        <v>83.2</v>
      </c>
      <c r="AJ1523" s="2">
        <v>83.2</v>
      </c>
      <c r="AK1523" s="2">
        <v>10</v>
      </c>
      <c r="AL1523" s="2">
        <v>6.2</v>
      </c>
      <c r="AM1523" s="2">
        <v>17</v>
      </c>
      <c r="AN1523" s="2">
        <v>10.6</v>
      </c>
      <c r="AQ1523" s="2">
        <v>51</v>
      </c>
      <c r="AR1523" s="2">
        <v>31.7</v>
      </c>
      <c r="AS1523" s="2">
        <v>83</v>
      </c>
      <c r="AT1523" s="2">
        <v>51.6</v>
      </c>
      <c r="AW1523" s="2">
        <v>27</v>
      </c>
      <c r="AX1523" s="2">
        <v>16.8</v>
      </c>
      <c r="BA1523" s="2">
        <v>1</v>
      </c>
      <c r="BC1523" s="2">
        <v>161</v>
      </c>
      <c r="BD1523" s="2">
        <v>144</v>
      </c>
      <c r="BE1523" s="2">
        <v>89.4</v>
      </c>
      <c r="BF1523" s="2">
        <v>144</v>
      </c>
      <c r="BG1523" s="2">
        <v>89.4</v>
      </c>
      <c r="BH1523" s="2">
        <v>89.4</v>
      </c>
      <c r="BI1523" s="2">
        <v>4</v>
      </c>
      <c r="BJ1523" s="2">
        <v>2.5</v>
      </c>
      <c r="BK1523" s="2">
        <v>13</v>
      </c>
      <c r="BL1523" s="2">
        <v>8.1</v>
      </c>
      <c r="BO1523" s="2">
        <v>56</v>
      </c>
      <c r="BP1523" s="2">
        <v>34.799999999999997</v>
      </c>
      <c r="BQ1523" s="2">
        <v>88</v>
      </c>
      <c r="BR1523" s="2">
        <v>54.7</v>
      </c>
      <c r="BU1523" s="2">
        <v>17</v>
      </c>
      <c r="BV1523" s="2">
        <v>10.6</v>
      </c>
      <c r="BY1523" s="2">
        <v>1</v>
      </c>
    </row>
    <row r="1524" spans="1:77" ht="12.75" customHeight="1" x14ac:dyDescent="0.2">
      <c r="A1524">
        <v>7</v>
      </c>
      <c r="B1524" s="2">
        <v>2131</v>
      </c>
      <c r="C1524" s="17">
        <v>2.54</v>
      </c>
      <c r="D1524" s="2">
        <v>2</v>
      </c>
      <c r="E1524" s="15">
        <v>2.3330000000000002</v>
      </c>
      <c r="G1524" s="17">
        <v>246</v>
      </c>
      <c r="H1524" s="2">
        <v>121</v>
      </c>
      <c r="I1524" s="2">
        <v>48.8</v>
      </c>
      <c r="J1524" s="2">
        <v>121</v>
      </c>
      <c r="K1524" s="2">
        <v>48.8</v>
      </c>
      <c r="L1524" s="2">
        <v>49.2</v>
      </c>
      <c r="M1524" s="2">
        <v>35</v>
      </c>
      <c r="N1524" s="2">
        <v>14.1</v>
      </c>
      <c r="O1524" s="2">
        <v>90</v>
      </c>
      <c r="P1524" s="2">
        <v>36.299999999999997</v>
      </c>
      <c r="S1524" s="2">
        <v>69</v>
      </c>
      <c r="T1524" s="2">
        <v>27.8</v>
      </c>
      <c r="U1524" s="2">
        <v>52</v>
      </c>
      <c r="V1524" s="2">
        <v>21</v>
      </c>
      <c r="W1524" s="2">
        <v>2</v>
      </c>
      <c r="X1524" s="2">
        <v>0.8</v>
      </c>
      <c r="Y1524" s="2">
        <v>127</v>
      </c>
      <c r="Z1524" s="2">
        <v>51.2</v>
      </c>
      <c r="AA1524" s="2">
        <v>1</v>
      </c>
      <c r="AB1524" s="2">
        <v>5</v>
      </c>
      <c r="AC1524" s="2">
        <v>1</v>
      </c>
      <c r="AE1524" s="2">
        <v>245</v>
      </c>
      <c r="AF1524" s="2">
        <v>87</v>
      </c>
      <c r="AG1524" s="2">
        <v>35.5</v>
      </c>
      <c r="AH1524" s="2">
        <v>87</v>
      </c>
      <c r="AI1524" s="2">
        <v>35.5</v>
      </c>
      <c r="AJ1524" s="2">
        <v>35.5</v>
      </c>
      <c r="AK1524" s="2">
        <v>109</v>
      </c>
      <c r="AL1524" s="2">
        <v>44.5</v>
      </c>
      <c r="AM1524" s="2">
        <v>49</v>
      </c>
      <c r="AN1524" s="2">
        <v>20</v>
      </c>
      <c r="AQ1524" s="2">
        <v>64</v>
      </c>
      <c r="AR1524" s="2">
        <v>26.1</v>
      </c>
      <c r="AS1524" s="2">
        <v>23</v>
      </c>
      <c r="AT1524" s="2">
        <v>9.4</v>
      </c>
      <c r="AW1524" s="2">
        <v>158</v>
      </c>
      <c r="AX1524" s="2">
        <v>64.5</v>
      </c>
      <c r="AY1524" s="2">
        <v>4</v>
      </c>
      <c r="AZ1524" s="2">
        <v>5</v>
      </c>
      <c r="BA1524" s="2">
        <v>1</v>
      </c>
      <c r="BC1524" s="2">
        <v>243</v>
      </c>
      <c r="BD1524" s="2">
        <v>120</v>
      </c>
      <c r="BE1524" s="2">
        <v>48.6</v>
      </c>
      <c r="BF1524" s="2">
        <v>120</v>
      </c>
      <c r="BG1524" s="2">
        <v>48.6</v>
      </c>
      <c r="BH1524" s="2">
        <v>49.4</v>
      </c>
      <c r="BI1524" s="2">
        <v>50</v>
      </c>
      <c r="BJ1524" s="2">
        <v>20.2</v>
      </c>
      <c r="BK1524" s="2">
        <v>73</v>
      </c>
      <c r="BL1524" s="2">
        <v>29.6</v>
      </c>
      <c r="BO1524" s="2">
        <v>100</v>
      </c>
      <c r="BP1524" s="2">
        <v>40.5</v>
      </c>
      <c r="BQ1524" s="2">
        <v>20</v>
      </c>
      <c r="BR1524" s="2">
        <v>8.1</v>
      </c>
      <c r="BS1524" s="2">
        <v>4</v>
      </c>
      <c r="BT1524" s="2">
        <v>1.6</v>
      </c>
      <c r="BU1524" s="2">
        <v>127</v>
      </c>
      <c r="BV1524" s="2">
        <v>51.4</v>
      </c>
      <c r="BW1524" s="2">
        <v>2</v>
      </c>
      <c r="BX1524" s="2">
        <v>5</v>
      </c>
      <c r="BY1524" s="2">
        <v>1</v>
      </c>
    </row>
    <row r="1525" spans="1:77" ht="12.75" customHeight="1" x14ac:dyDescent="0.2">
      <c r="A1525">
        <v>7</v>
      </c>
      <c r="B1525" s="2">
        <v>2133</v>
      </c>
      <c r="G1525" s="17">
        <v>8</v>
      </c>
      <c r="AE1525" s="2">
        <v>8</v>
      </c>
      <c r="BC1525" s="2">
        <v>8</v>
      </c>
    </row>
    <row r="1526" spans="1:77" ht="12.75" customHeight="1" x14ac:dyDescent="0.2">
      <c r="A1526">
        <v>7</v>
      </c>
      <c r="B1526" s="2">
        <v>2135</v>
      </c>
      <c r="G1526" s="17">
        <v>3</v>
      </c>
      <c r="AE1526" s="2">
        <v>3</v>
      </c>
      <c r="BC1526" s="2">
        <v>3</v>
      </c>
    </row>
    <row r="1527" spans="1:77" ht="12.75" customHeight="1" x14ac:dyDescent="0.2">
      <c r="A1527">
        <v>7</v>
      </c>
      <c r="B1527" s="2">
        <v>2136</v>
      </c>
      <c r="G1527" s="17">
        <v>3</v>
      </c>
      <c r="AE1527" s="2">
        <v>3</v>
      </c>
      <c r="BC1527" s="2">
        <v>3</v>
      </c>
    </row>
    <row r="1528" spans="1:77" ht="12.75" customHeight="1" x14ac:dyDescent="0.2">
      <c r="A1528">
        <v>7</v>
      </c>
      <c r="B1528" s="2">
        <v>2145</v>
      </c>
      <c r="C1528" s="17">
        <v>2.64</v>
      </c>
      <c r="D1528" s="2">
        <v>2.79</v>
      </c>
      <c r="E1528" s="15">
        <v>2.7820000000000005</v>
      </c>
      <c r="G1528" s="17">
        <v>14</v>
      </c>
      <c r="H1528" s="2">
        <v>10</v>
      </c>
      <c r="I1528" s="2">
        <v>71.400000000000006</v>
      </c>
      <c r="J1528" s="2">
        <v>10</v>
      </c>
      <c r="K1528" s="2">
        <v>71.400000000000006</v>
      </c>
      <c r="L1528" s="2">
        <v>71.400000000000006</v>
      </c>
      <c r="O1528" s="2">
        <v>4</v>
      </c>
      <c r="P1528" s="2">
        <v>28.6</v>
      </c>
      <c r="Q1528" s="2">
        <v>1</v>
      </c>
      <c r="R1528" s="2">
        <v>7.1</v>
      </c>
      <c r="S1528" s="2">
        <v>7</v>
      </c>
      <c r="T1528" s="2">
        <v>50</v>
      </c>
      <c r="U1528" s="2">
        <v>2</v>
      </c>
      <c r="V1528" s="2">
        <v>14.3</v>
      </c>
      <c r="Y1528" s="2">
        <v>4</v>
      </c>
      <c r="Z1528" s="2">
        <v>28.6</v>
      </c>
      <c r="AE1528" s="2">
        <v>14</v>
      </c>
      <c r="AF1528" s="2">
        <v>9</v>
      </c>
      <c r="AG1528" s="2">
        <v>64.3</v>
      </c>
      <c r="AH1528" s="2">
        <v>9</v>
      </c>
      <c r="AI1528" s="2">
        <v>64.3</v>
      </c>
      <c r="AJ1528" s="2">
        <v>64.3</v>
      </c>
      <c r="AK1528" s="2">
        <v>3</v>
      </c>
      <c r="AL1528" s="2">
        <v>21.4</v>
      </c>
      <c r="AM1528" s="2">
        <v>2</v>
      </c>
      <c r="AN1528" s="2">
        <v>14.3</v>
      </c>
      <c r="AQ1528" s="2">
        <v>4</v>
      </c>
      <c r="AR1528" s="2">
        <v>28.6</v>
      </c>
      <c r="AS1528" s="2">
        <v>5</v>
      </c>
      <c r="AT1528" s="2">
        <v>35.700000000000003</v>
      </c>
      <c r="AW1528" s="2">
        <v>5</v>
      </c>
      <c r="AX1528" s="2">
        <v>35.700000000000003</v>
      </c>
      <c r="BC1528" s="2">
        <v>14</v>
      </c>
      <c r="BD1528" s="2">
        <v>12</v>
      </c>
      <c r="BE1528" s="2">
        <v>85.7</v>
      </c>
      <c r="BF1528" s="2">
        <v>12</v>
      </c>
      <c r="BG1528" s="2">
        <v>85.7</v>
      </c>
      <c r="BH1528" s="2">
        <v>85.7</v>
      </c>
      <c r="BI1528" s="2">
        <v>1</v>
      </c>
      <c r="BJ1528" s="2">
        <v>7.1</v>
      </c>
      <c r="BK1528" s="2">
        <v>1</v>
      </c>
      <c r="BL1528" s="2">
        <v>7.1</v>
      </c>
      <c r="BM1528" s="2">
        <v>1</v>
      </c>
      <c r="BN1528" s="2">
        <v>7.1</v>
      </c>
      <c r="BO1528" s="2">
        <v>8</v>
      </c>
      <c r="BP1528" s="2">
        <v>57.1</v>
      </c>
      <c r="BQ1528" s="2">
        <v>3</v>
      </c>
      <c r="BR1528" s="2">
        <v>21.4</v>
      </c>
      <c r="BU1528" s="2">
        <v>2</v>
      </c>
      <c r="BV1528" s="2">
        <v>14.3</v>
      </c>
    </row>
    <row r="1529" spans="1:77" ht="12.75" customHeight="1" x14ac:dyDescent="0.2">
      <c r="A1529">
        <v>7</v>
      </c>
      <c r="B1529" s="2">
        <v>2146</v>
      </c>
      <c r="C1529" s="17">
        <v>3.11</v>
      </c>
      <c r="D1529" s="2">
        <v>2.91</v>
      </c>
      <c r="E1529" s="15">
        <v>2.8580000000000001</v>
      </c>
      <c r="G1529" s="17">
        <v>35</v>
      </c>
      <c r="H1529" s="2">
        <v>27</v>
      </c>
      <c r="I1529" s="2">
        <v>77.099999999999994</v>
      </c>
      <c r="J1529" s="2">
        <v>27</v>
      </c>
      <c r="K1529" s="2">
        <v>77.099999999999994</v>
      </c>
      <c r="L1529" s="2">
        <v>77.099999999999994</v>
      </c>
      <c r="M1529" s="2">
        <v>2</v>
      </c>
      <c r="N1529" s="2">
        <v>5.7</v>
      </c>
      <c r="O1529" s="2">
        <v>6</v>
      </c>
      <c r="P1529" s="2">
        <v>17.100000000000001</v>
      </c>
      <c r="Q1529" s="2">
        <v>1</v>
      </c>
      <c r="R1529" s="2">
        <v>2.9</v>
      </c>
      <c r="S1529" s="2">
        <v>9</v>
      </c>
      <c r="T1529" s="2">
        <v>25.7</v>
      </c>
      <c r="U1529" s="2">
        <v>17</v>
      </c>
      <c r="V1529" s="2">
        <v>48.6</v>
      </c>
      <c r="Y1529" s="2">
        <v>8</v>
      </c>
      <c r="Z1529" s="2">
        <v>22.9</v>
      </c>
      <c r="AE1529" s="2">
        <v>35</v>
      </c>
      <c r="AF1529" s="2">
        <v>26</v>
      </c>
      <c r="AG1529" s="2">
        <v>74.3</v>
      </c>
      <c r="AH1529" s="2">
        <v>26</v>
      </c>
      <c r="AI1529" s="2">
        <v>74.3</v>
      </c>
      <c r="AJ1529" s="2">
        <v>74.3</v>
      </c>
      <c r="AK1529" s="2">
        <v>4</v>
      </c>
      <c r="AL1529" s="2">
        <v>11.4</v>
      </c>
      <c r="AM1529" s="2">
        <v>5</v>
      </c>
      <c r="AN1529" s="2">
        <v>14.3</v>
      </c>
      <c r="AO1529" s="2">
        <v>1</v>
      </c>
      <c r="AP1529" s="2">
        <v>2.9</v>
      </c>
      <c r="AQ1529" s="2">
        <v>12</v>
      </c>
      <c r="AR1529" s="2">
        <v>34.299999999999997</v>
      </c>
      <c r="AS1529" s="2">
        <v>13</v>
      </c>
      <c r="AT1529" s="2">
        <v>37.1</v>
      </c>
      <c r="AW1529" s="2">
        <v>9</v>
      </c>
      <c r="AX1529" s="2">
        <v>25.7</v>
      </c>
      <c r="BC1529" s="2">
        <v>35</v>
      </c>
      <c r="BD1529" s="2">
        <v>30</v>
      </c>
      <c r="BE1529" s="2">
        <v>85.7</v>
      </c>
      <c r="BF1529" s="2">
        <v>30</v>
      </c>
      <c r="BG1529" s="2">
        <v>85.7</v>
      </c>
      <c r="BH1529" s="2">
        <v>85.7</v>
      </c>
      <c r="BI1529" s="2">
        <v>2</v>
      </c>
      <c r="BJ1529" s="2">
        <v>5.7</v>
      </c>
      <c r="BK1529" s="2">
        <v>3</v>
      </c>
      <c r="BL1529" s="2">
        <v>8.6</v>
      </c>
      <c r="BM1529" s="2">
        <v>2</v>
      </c>
      <c r="BN1529" s="2">
        <v>5.7</v>
      </c>
      <c r="BO1529" s="2">
        <v>20</v>
      </c>
      <c r="BP1529" s="2">
        <v>57.1</v>
      </c>
      <c r="BQ1529" s="2">
        <v>8</v>
      </c>
      <c r="BR1529" s="2">
        <v>22.9</v>
      </c>
      <c r="BU1529" s="2">
        <v>5</v>
      </c>
      <c r="BV1529" s="2">
        <v>14.3</v>
      </c>
    </row>
    <row r="1530" spans="1:77" ht="12.75" customHeight="1" x14ac:dyDescent="0.2">
      <c r="A1530">
        <v>7</v>
      </c>
      <c r="B1530" s="2">
        <v>2158</v>
      </c>
      <c r="C1530" s="17">
        <v>2.71</v>
      </c>
      <c r="D1530" s="2">
        <v>2.4500000000000002</v>
      </c>
      <c r="E1530" s="15">
        <v>2.4319999999999999</v>
      </c>
      <c r="G1530" s="17">
        <v>74</v>
      </c>
      <c r="H1530" s="2">
        <v>40</v>
      </c>
      <c r="I1530" s="2">
        <v>52.6</v>
      </c>
      <c r="J1530" s="2">
        <v>40</v>
      </c>
      <c r="K1530" s="2">
        <v>52.6</v>
      </c>
      <c r="L1530" s="2">
        <v>54.1</v>
      </c>
      <c r="M1530" s="2">
        <v>4</v>
      </c>
      <c r="N1530" s="2">
        <v>5.3</v>
      </c>
      <c r="O1530" s="2">
        <v>30</v>
      </c>
      <c r="P1530" s="2">
        <v>39.5</v>
      </c>
      <c r="S1530" s="2">
        <v>18</v>
      </c>
      <c r="T1530" s="2">
        <v>23.7</v>
      </c>
      <c r="U1530" s="2">
        <v>22</v>
      </c>
      <c r="V1530" s="2">
        <v>28.9</v>
      </c>
      <c r="W1530" s="2">
        <v>2</v>
      </c>
      <c r="X1530" s="2">
        <v>2.6</v>
      </c>
      <c r="Y1530" s="2">
        <v>36</v>
      </c>
      <c r="Z1530" s="2">
        <v>47.4</v>
      </c>
      <c r="AB1530" s="2">
        <v>1</v>
      </c>
      <c r="AE1530" s="2">
        <v>74</v>
      </c>
      <c r="AF1530" s="2">
        <v>42</v>
      </c>
      <c r="AG1530" s="2">
        <v>55.3</v>
      </c>
      <c r="AH1530" s="2">
        <v>42</v>
      </c>
      <c r="AI1530" s="2">
        <v>55.3</v>
      </c>
      <c r="AJ1530" s="2">
        <v>56.8</v>
      </c>
      <c r="AK1530" s="2">
        <v>13</v>
      </c>
      <c r="AL1530" s="2">
        <v>17.100000000000001</v>
      </c>
      <c r="AM1530" s="2">
        <v>19</v>
      </c>
      <c r="AN1530" s="2">
        <v>25</v>
      </c>
      <c r="AQ1530" s="2">
        <v>33</v>
      </c>
      <c r="AR1530" s="2">
        <v>43.4</v>
      </c>
      <c r="AS1530" s="2">
        <v>9</v>
      </c>
      <c r="AT1530" s="2">
        <v>11.8</v>
      </c>
      <c r="AU1530" s="2">
        <v>2</v>
      </c>
      <c r="AV1530" s="2">
        <v>2.6</v>
      </c>
      <c r="AW1530" s="2">
        <v>34</v>
      </c>
      <c r="AX1530" s="2">
        <v>44.7</v>
      </c>
      <c r="AZ1530" s="2">
        <v>1</v>
      </c>
      <c r="BC1530" s="2">
        <v>73</v>
      </c>
      <c r="BD1530" s="2">
        <v>41</v>
      </c>
      <c r="BE1530" s="2">
        <v>55.4</v>
      </c>
      <c r="BF1530" s="2">
        <v>41</v>
      </c>
      <c r="BG1530" s="2">
        <v>55.4</v>
      </c>
      <c r="BH1530" s="2">
        <v>56.2</v>
      </c>
      <c r="BI1530" s="2">
        <v>12</v>
      </c>
      <c r="BJ1530" s="2">
        <v>16.2</v>
      </c>
      <c r="BK1530" s="2">
        <v>20</v>
      </c>
      <c r="BL1530" s="2">
        <v>27</v>
      </c>
      <c r="BO1530" s="2">
        <v>36</v>
      </c>
      <c r="BP1530" s="2">
        <v>48.6</v>
      </c>
      <c r="BQ1530" s="2">
        <v>5</v>
      </c>
      <c r="BR1530" s="2">
        <v>6.8</v>
      </c>
      <c r="BS1530" s="2">
        <v>1</v>
      </c>
      <c r="BT1530" s="2">
        <v>1.4</v>
      </c>
      <c r="BU1530" s="2">
        <v>33</v>
      </c>
      <c r="BV1530" s="2">
        <v>44.6</v>
      </c>
      <c r="BX1530" s="2">
        <v>3</v>
      </c>
    </row>
    <row r="1531" spans="1:77" ht="12.75" customHeight="1" x14ac:dyDescent="0.2">
      <c r="A1531">
        <v>7</v>
      </c>
      <c r="B1531" s="2">
        <v>2160</v>
      </c>
      <c r="C1531" s="17">
        <v>2.67</v>
      </c>
      <c r="D1531" s="2">
        <v>2.38</v>
      </c>
      <c r="E1531" s="15">
        <v>2.9049999999999998</v>
      </c>
      <c r="G1531" s="17">
        <v>21</v>
      </c>
      <c r="H1531" s="2">
        <v>9</v>
      </c>
      <c r="I1531" s="2">
        <v>42.9</v>
      </c>
      <c r="J1531" s="2">
        <v>9</v>
      </c>
      <c r="K1531" s="2">
        <v>42.9</v>
      </c>
      <c r="L1531" s="2">
        <v>42.9</v>
      </c>
      <c r="M1531" s="2">
        <v>2</v>
      </c>
      <c r="N1531" s="2">
        <v>9.5</v>
      </c>
      <c r="O1531" s="2">
        <v>10</v>
      </c>
      <c r="P1531" s="2">
        <v>47.6</v>
      </c>
      <c r="S1531" s="2">
        <v>2</v>
      </c>
      <c r="T1531" s="2">
        <v>9.5</v>
      </c>
      <c r="U1531" s="2">
        <v>7</v>
      </c>
      <c r="V1531" s="2">
        <v>33.299999999999997</v>
      </c>
      <c r="Y1531" s="2">
        <v>12</v>
      </c>
      <c r="Z1531" s="2">
        <v>57.1</v>
      </c>
      <c r="AC1531" s="2">
        <v>2</v>
      </c>
      <c r="AE1531" s="2">
        <v>21</v>
      </c>
      <c r="AF1531" s="2">
        <v>10</v>
      </c>
      <c r="AG1531" s="2">
        <v>47.6</v>
      </c>
      <c r="AH1531" s="2">
        <v>10</v>
      </c>
      <c r="AI1531" s="2">
        <v>47.6</v>
      </c>
      <c r="AJ1531" s="2">
        <v>47.6</v>
      </c>
      <c r="AK1531" s="2">
        <v>8</v>
      </c>
      <c r="AL1531" s="2">
        <v>38.1</v>
      </c>
      <c r="AM1531" s="2">
        <v>3</v>
      </c>
      <c r="AN1531" s="2">
        <v>14.3</v>
      </c>
      <c r="AQ1531" s="2">
        <v>4</v>
      </c>
      <c r="AR1531" s="2">
        <v>19</v>
      </c>
      <c r="AS1531" s="2">
        <v>6</v>
      </c>
      <c r="AT1531" s="2">
        <v>28.6</v>
      </c>
      <c r="AW1531" s="2">
        <v>11</v>
      </c>
      <c r="AX1531" s="2">
        <v>52.4</v>
      </c>
      <c r="BA1531" s="2">
        <v>2</v>
      </c>
      <c r="BC1531" s="2">
        <v>21</v>
      </c>
      <c r="BD1531" s="2">
        <v>13</v>
      </c>
      <c r="BE1531" s="2">
        <v>61.9</v>
      </c>
      <c r="BF1531" s="2">
        <v>13</v>
      </c>
      <c r="BG1531" s="2">
        <v>61.9</v>
      </c>
      <c r="BH1531" s="2">
        <v>61.9</v>
      </c>
      <c r="BK1531" s="2">
        <v>8</v>
      </c>
      <c r="BL1531" s="2">
        <v>38.1</v>
      </c>
      <c r="BO1531" s="2">
        <v>7</v>
      </c>
      <c r="BP1531" s="2">
        <v>33.299999999999997</v>
      </c>
      <c r="BQ1531" s="2">
        <v>6</v>
      </c>
      <c r="BR1531" s="2">
        <v>28.6</v>
      </c>
      <c r="BU1531" s="2">
        <v>8</v>
      </c>
      <c r="BV1531" s="2">
        <v>38.1</v>
      </c>
      <c r="BY1531" s="2">
        <v>2</v>
      </c>
    </row>
    <row r="1532" spans="1:77" ht="12.75" customHeight="1" x14ac:dyDescent="0.2">
      <c r="A1532">
        <v>7</v>
      </c>
      <c r="B1532" s="2">
        <v>2162</v>
      </c>
      <c r="C1532" s="17">
        <v>2.6</v>
      </c>
      <c r="D1532" s="2">
        <v>2.3199999999999998</v>
      </c>
      <c r="E1532" s="15">
        <v>2.48</v>
      </c>
      <c r="G1532" s="17">
        <v>25</v>
      </c>
      <c r="H1532" s="2">
        <v>15</v>
      </c>
      <c r="I1532" s="2">
        <v>60</v>
      </c>
      <c r="J1532" s="2">
        <v>15</v>
      </c>
      <c r="K1532" s="2">
        <v>60</v>
      </c>
      <c r="L1532" s="2">
        <v>60</v>
      </c>
      <c r="M1532" s="2">
        <v>3</v>
      </c>
      <c r="N1532" s="2">
        <v>12</v>
      </c>
      <c r="O1532" s="2">
        <v>7</v>
      </c>
      <c r="P1532" s="2">
        <v>28</v>
      </c>
      <c r="Q1532" s="2">
        <v>2</v>
      </c>
      <c r="R1532" s="2">
        <v>8</v>
      </c>
      <c r="S1532" s="2">
        <v>4</v>
      </c>
      <c r="T1532" s="2">
        <v>16</v>
      </c>
      <c r="U1532" s="2">
        <v>9</v>
      </c>
      <c r="V1532" s="2">
        <v>36</v>
      </c>
      <c r="Y1532" s="2">
        <v>10</v>
      </c>
      <c r="Z1532" s="2">
        <v>40</v>
      </c>
      <c r="AE1532" s="2">
        <v>25</v>
      </c>
      <c r="AF1532" s="2">
        <v>12</v>
      </c>
      <c r="AG1532" s="2">
        <v>48</v>
      </c>
      <c r="AH1532" s="2">
        <v>12</v>
      </c>
      <c r="AI1532" s="2">
        <v>48</v>
      </c>
      <c r="AJ1532" s="2">
        <v>48</v>
      </c>
      <c r="AK1532" s="2">
        <v>9</v>
      </c>
      <c r="AL1532" s="2">
        <v>36</v>
      </c>
      <c r="AM1532" s="2">
        <v>4</v>
      </c>
      <c r="AN1532" s="2">
        <v>16</v>
      </c>
      <c r="AQ1532" s="2">
        <v>7</v>
      </c>
      <c r="AR1532" s="2">
        <v>28</v>
      </c>
      <c r="AS1532" s="2">
        <v>5</v>
      </c>
      <c r="AT1532" s="2">
        <v>20</v>
      </c>
      <c r="AW1532" s="2">
        <v>13</v>
      </c>
      <c r="AX1532" s="2">
        <v>52</v>
      </c>
      <c r="BC1532" s="2">
        <v>24</v>
      </c>
      <c r="BD1532" s="2">
        <v>18</v>
      </c>
      <c r="BE1532" s="2">
        <v>72</v>
      </c>
      <c r="BF1532" s="2">
        <v>18</v>
      </c>
      <c r="BG1532" s="2">
        <v>72</v>
      </c>
      <c r="BH1532" s="2">
        <v>75</v>
      </c>
      <c r="BI1532" s="2">
        <v>4</v>
      </c>
      <c r="BJ1532" s="2">
        <v>16</v>
      </c>
      <c r="BK1532" s="2">
        <v>2</v>
      </c>
      <c r="BL1532" s="2">
        <v>8</v>
      </c>
      <c r="BM1532" s="2">
        <v>2</v>
      </c>
      <c r="BN1532" s="2">
        <v>8</v>
      </c>
      <c r="BO1532" s="2">
        <v>10</v>
      </c>
      <c r="BP1532" s="2">
        <v>40</v>
      </c>
      <c r="BQ1532" s="2">
        <v>6</v>
      </c>
      <c r="BR1532" s="2">
        <v>24</v>
      </c>
      <c r="BS1532" s="2">
        <v>1</v>
      </c>
      <c r="BT1532" s="2">
        <v>4</v>
      </c>
      <c r="BU1532" s="2">
        <v>7</v>
      </c>
      <c r="BV1532" s="2">
        <v>28</v>
      </c>
    </row>
    <row r="1533" spans="1:77" ht="12.75" customHeight="1" x14ac:dyDescent="0.2">
      <c r="A1533">
        <v>7</v>
      </c>
      <c r="B1533" s="2">
        <v>2174</v>
      </c>
      <c r="C1533" s="17">
        <v>3</v>
      </c>
      <c r="D1533" s="2">
        <v>3.04</v>
      </c>
      <c r="E1533" s="15">
        <v>2.76</v>
      </c>
      <c r="G1533" s="17">
        <v>25</v>
      </c>
      <c r="H1533" s="2">
        <v>18</v>
      </c>
      <c r="I1533" s="2">
        <v>72</v>
      </c>
      <c r="J1533" s="2">
        <v>18</v>
      </c>
      <c r="K1533" s="2">
        <v>72</v>
      </c>
      <c r="L1533" s="2">
        <v>72</v>
      </c>
      <c r="O1533" s="2">
        <v>7</v>
      </c>
      <c r="P1533" s="2">
        <v>28</v>
      </c>
      <c r="S1533" s="2">
        <v>11</v>
      </c>
      <c r="T1533" s="2">
        <v>44</v>
      </c>
      <c r="U1533" s="2">
        <v>7</v>
      </c>
      <c r="V1533" s="2">
        <v>28</v>
      </c>
      <c r="Y1533" s="2">
        <v>7</v>
      </c>
      <c r="Z1533" s="2">
        <v>28</v>
      </c>
      <c r="AE1533" s="2">
        <v>25</v>
      </c>
      <c r="AF1533" s="2">
        <v>18</v>
      </c>
      <c r="AG1533" s="2">
        <v>72</v>
      </c>
      <c r="AH1533" s="2">
        <v>18</v>
      </c>
      <c r="AI1533" s="2">
        <v>72</v>
      </c>
      <c r="AJ1533" s="2">
        <v>72</v>
      </c>
      <c r="AK1533" s="2">
        <v>2</v>
      </c>
      <c r="AL1533" s="2">
        <v>8</v>
      </c>
      <c r="AM1533" s="2">
        <v>5</v>
      </c>
      <c r="AN1533" s="2">
        <v>20</v>
      </c>
      <c r="AQ1533" s="2">
        <v>8</v>
      </c>
      <c r="AR1533" s="2">
        <v>32</v>
      </c>
      <c r="AS1533" s="2">
        <v>10</v>
      </c>
      <c r="AT1533" s="2">
        <v>40</v>
      </c>
      <c r="AW1533" s="2">
        <v>7</v>
      </c>
      <c r="AX1533" s="2">
        <v>28</v>
      </c>
      <c r="BC1533" s="2">
        <v>25</v>
      </c>
      <c r="BD1533" s="2">
        <v>16</v>
      </c>
      <c r="BE1533" s="2">
        <v>64</v>
      </c>
      <c r="BF1533" s="2">
        <v>16</v>
      </c>
      <c r="BG1533" s="2">
        <v>64</v>
      </c>
      <c r="BH1533" s="2">
        <v>64</v>
      </c>
      <c r="BK1533" s="2">
        <v>9</v>
      </c>
      <c r="BL1533" s="2">
        <v>36</v>
      </c>
      <c r="BO1533" s="2">
        <v>13</v>
      </c>
      <c r="BP1533" s="2">
        <v>52</v>
      </c>
      <c r="BQ1533" s="2">
        <v>3</v>
      </c>
      <c r="BR1533" s="2">
        <v>12</v>
      </c>
      <c r="BU1533" s="2">
        <v>9</v>
      </c>
      <c r="BV1533" s="2">
        <v>36</v>
      </c>
    </row>
    <row r="1534" spans="1:77" ht="12.75" customHeight="1" x14ac:dyDescent="0.2">
      <c r="A1534">
        <v>7</v>
      </c>
      <c r="B1534" s="2">
        <v>2180</v>
      </c>
      <c r="C1534" s="17">
        <v>2.69</v>
      </c>
      <c r="D1534" s="2">
        <v>2.65</v>
      </c>
      <c r="E1534" s="15">
        <v>2.6719999999999997</v>
      </c>
      <c r="G1534" s="17">
        <v>119</v>
      </c>
      <c r="H1534" s="2">
        <v>72</v>
      </c>
      <c r="I1534" s="2">
        <v>58.5</v>
      </c>
      <c r="J1534" s="2">
        <v>72</v>
      </c>
      <c r="K1534" s="2">
        <v>58.5</v>
      </c>
      <c r="L1534" s="2">
        <v>60.5</v>
      </c>
      <c r="M1534" s="2">
        <v>12</v>
      </c>
      <c r="N1534" s="2">
        <v>9.8000000000000007</v>
      </c>
      <c r="O1534" s="2">
        <v>35</v>
      </c>
      <c r="P1534" s="2">
        <v>28.5</v>
      </c>
      <c r="Q1534" s="2">
        <v>1</v>
      </c>
      <c r="R1534" s="2">
        <v>0.8</v>
      </c>
      <c r="S1534" s="2">
        <v>35</v>
      </c>
      <c r="T1534" s="2">
        <v>28.5</v>
      </c>
      <c r="U1534" s="2">
        <v>36</v>
      </c>
      <c r="V1534" s="2">
        <v>29.3</v>
      </c>
      <c r="W1534" s="2">
        <v>4</v>
      </c>
      <c r="X1534" s="2">
        <v>3.3</v>
      </c>
      <c r="Y1534" s="2">
        <v>51</v>
      </c>
      <c r="Z1534" s="2">
        <v>41.5</v>
      </c>
      <c r="AB1534" s="2">
        <v>2</v>
      </c>
      <c r="AC1534" s="2">
        <v>1</v>
      </c>
      <c r="AE1534" s="2">
        <v>121</v>
      </c>
      <c r="AF1534" s="2">
        <v>73</v>
      </c>
      <c r="AG1534" s="2">
        <v>59.3</v>
      </c>
      <c r="AH1534" s="2">
        <v>73</v>
      </c>
      <c r="AI1534" s="2">
        <v>59.3</v>
      </c>
      <c r="AJ1534" s="2">
        <v>60.3</v>
      </c>
      <c r="AK1534" s="2">
        <v>27</v>
      </c>
      <c r="AL1534" s="2">
        <v>22</v>
      </c>
      <c r="AM1534" s="2">
        <v>21</v>
      </c>
      <c r="AN1534" s="2">
        <v>17.100000000000001</v>
      </c>
      <c r="AQ1534" s="2">
        <v>35</v>
      </c>
      <c r="AR1534" s="2">
        <v>28.5</v>
      </c>
      <c r="AS1534" s="2">
        <v>38</v>
      </c>
      <c r="AT1534" s="2">
        <v>30.9</v>
      </c>
      <c r="AU1534" s="2">
        <v>2</v>
      </c>
      <c r="AV1534" s="2">
        <v>1.6</v>
      </c>
      <c r="AW1534" s="2">
        <v>50</v>
      </c>
      <c r="AX1534" s="2">
        <v>40.700000000000003</v>
      </c>
      <c r="AZ1534" s="2">
        <v>2</v>
      </c>
      <c r="BA1534" s="2">
        <v>1</v>
      </c>
      <c r="BC1534" s="2">
        <v>122</v>
      </c>
      <c r="BD1534" s="2">
        <v>76</v>
      </c>
      <c r="BE1534" s="2">
        <v>62.3</v>
      </c>
      <c r="BF1534" s="2">
        <v>76</v>
      </c>
      <c r="BG1534" s="2">
        <v>62.3</v>
      </c>
      <c r="BH1534" s="2">
        <v>62.3</v>
      </c>
      <c r="BI1534" s="2">
        <v>14</v>
      </c>
      <c r="BJ1534" s="2">
        <v>11.5</v>
      </c>
      <c r="BK1534" s="2">
        <v>32</v>
      </c>
      <c r="BL1534" s="2">
        <v>26.2</v>
      </c>
      <c r="BO1534" s="2">
        <v>56</v>
      </c>
      <c r="BP1534" s="2">
        <v>45.9</v>
      </c>
      <c r="BQ1534" s="2">
        <v>20</v>
      </c>
      <c r="BR1534" s="2">
        <v>16.399999999999999</v>
      </c>
      <c r="BU1534" s="2">
        <v>46</v>
      </c>
      <c r="BV1534" s="2">
        <v>37.700000000000003</v>
      </c>
      <c r="BW1534" s="2">
        <v>1</v>
      </c>
      <c r="BX1534" s="2">
        <v>2</v>
      </c>
      <c r="BY1534" s="2">
        <v>1</v>
      </c>
    </row>
    <row r="1535" spans="1:77" ht="12.75" customHeight="1" x14ac:dyDescent="0.2">
      <c r="A1535">
        <v>7</v>
      </c>
      <c r="B1535" s="2">
        <v>2198</v>
      </c>
      <c r="C1535" s="17">
        <v>2.63</v>
      </c>
      <c r="D1535" s="2">
        <v>2.37</v>
      </c>
      <c r="E1535" s="15">
        <v>2.5230000000000001</v>
      </c>
      <c r="G1535" s="17">
        <v>152</v>
      </c>
      <c r="H1535" s="2">
        <v>80</v>
      </c>
      <c r="I1535" s="2">
        <v>52.6</v>
      </c>
      <c r="J1535" s="2">
        <v>80</v>
      </c>
      <c r="K1535" s="2">
        <v>52.6</v>
      </c>
      <c r="L1535" s="2">
        <v>52.6</v>
      </c>
      <c r="M1535" s="2">
        <v>25</v>
      </c>
      <c r="N1535" s="2">
        <v>16.399999999999999</v>
      </c>
      <c r="O1535" s="2">
        <v>47</v>
      </c>
      <c r="P1535" s="2">
        <v>30.9</v>
      </c>
      <c r="S1535" s="2">
        <v>40</v>
      </c>
      <c r="T1535" s="2">
        <v>26.3</v>
      </c>
      <c r="U1535" s="2">
        <v>40</v>
      </c>
      <c r="V1535" s="2">
        <v>26.3</v>
      </c>
      <c r="Y1535" s="2">
        <v>72</v>
      </c>
      <c r="Z1535" s="2">
        <v>47.4</v>
      </c>
      <c r="AB1535" s="2">
        <v>1</v>
      </c>
      <c r="AC1535" s="2">
        <v>1</v>
      </c>
      <c r="AE1535" s="2">
        <v>153</v>
      </c>
      <c r="AF1535" s="2">
        <v>69</v>
      </c>
      <c r="AG1535" s="2">
        <v>45.1</v>
      </c>
      <c r="AH1535" s="2">
        <v>69</v>
      </c>
      <c r="AI1535" s="2">
        <v>45.1</v>
      </c>
      <c r="AJ1535" s="2">
        <v>45.1</v>
      </c>
      <c r="AK1535" s="2">
        <v>47</v>
      </c>
      <c r="AL1535" s="2">
        <v>30.7</v>
      </c>
      <c r="AM1535" s="2">
        <v>37</v>
      </c>
      <c r="AN1535" s="2">
        <v>24.2</v>
      </c>
      <c r="AQ1535" s="2">
        <v>34</v>
      </c>
      <c r="AR1535" s="2">
        <v>22.2</v>
      </c>
      <c r="AS1535" s="2">
        <v>35</v>
      </c>
      <c r="AT1535" s="2">
        <v>22.9</v>
      </c>
      <c r="AW1535" s="2">
        <v>84</v>
      </c>
      <c r="AX1535" s="2">
        <v>54.9</v>
      </c>
      <c r="BA1535" s="2">
        <v>1</v>
      </c>
      <c r="BC1535" s="2">
        <v>151</v>
      </c>
      <c r="BD1535" s="2">
        <v>84</v>
      </c>
      <c r="BE1535" s="2">
        <v>54.9</v>
      </c>
      <c r="BF1535" s="2">
        <v>84</v>
      </c>
      <c r="BG1535" s="2">
        <v>54.9</v>
      </c>
      <c r="BH1535" s="2">
        <v>55.6</v>
      </c>
      <c r="BI1535" s="2">
        <v>25</v>
      </c>
      <c r="BJ1535" s="2">
        <v>16.3</v>
      </c>
      <c r="BK1535" s="2">
        <v>42</v>
      </c>
      <c r="BL1535" s="2">
        <v>27.5</v>
      </c>
      <c r="BO1535" s="2">
        <v>59</v>
      </c>
      <c r="BP1535" s="2">
        <v>38.6</v>
      </c>
      <c r="BQ1535" s="2">
        <v>25</v>
      </c>
      <c r="BR1535" s="2">
        <v>16.3</v>
      </c>
      <c r="BS1535" s="2">
        <v>2</v>
      </c>
      <c r="BT1535" s="2">
        <v>1.3</v>
      </c>
      <c r="BU1535" s="2">
        <v>69</v>
      </c>
      <c r="BV1535" s="2">
        <v>45.1</v>
      </c>
      <c r="BY1535" s="2">
        <v>1</v>
      </c>
    </row>
    <row r="1536" spans="1:77" ht="12.75" customHeight="1" x14ac:dyDescent="0.2">
      <c r="A1536">
        <v>7</v>
      </c>
      <c r="B1536" s="2">
        <v>2207</v>
      </c>
      <c r="C1536" s="17">
        <v>3.17</v>
      </c>
      <c r="D1536" s="2">
        <v>3.08</v>
      </c>
      <c r="E1536" s="15">
        <v>2.8330000000000002</v>
      </c>
      <c r="G1536" s="17">
        <v>12</v>
      </c>
      <c r="H1536" s="2">
        <v>9</v>
      </c>
      <c r="I1536" s="2">
        <v>75</v>
      </c>
      <c r="J1536" s="2">
        <v>9</v>
      </c>
      <c r="K1536" s="2">
        <v>75</v>
      </c>
      <c r="L1536" s="2">
        <v>75</v>
      </c>
      <c r="O1536" s="2">
        <v>3</v>
      </c>
      <c r="P1536" s="2">
        <v>25</v>
      </c>
      <c r="S1536" s="2">
        <v>4</v>
      </c>
      <c r="T1536" s="2">
        <v>33.299999999999997</v>
      </c>
      <c r="U1536" s="2">
        <v>5</v>
      </c>
      <c r="V1536" s="2">
        <v>41.7</v>
      </c>
      <c r="Y1536" s="2">
        <v>3</v>
      </c>
      <c r="Z1536" s="2">
        <v>25</v>
      </c>
      <c r="AE1536" s="2">
        <v>12</v>
      </c>
      <c r="AF1536" s="2">
        <v>8</v>
      </c>
      <c r="AG1536" s="2">
        <v>66.7</v>
      </c>
      <c r="AH1536" s="2">
        <v>8</v>
      </c>
      <c r="AI1536" s="2">
        <v>66.7</v>
      </c>
      <c r="AJ1536" s="2">
        <v>66.7</v>
      </c>
      <c r="AM1536" s="2">
        <v>4</v>
      </c>
      <c r="AN1536" s="2">
        <v>33.299999999999997</v>
      </c>
      <c r="AQ1536" s="2">
        <v>3</v>
      </c>
      <c r="AR1536" s="2">
        <v>25</v>
      </c>
      <c r="AS1536" s="2">
        <v>5</v>
      </c>
      <c r="AT1536" s="2">
        <v>41.7</v>
      </c>
      <c r="AW1536" s="2">
        <v>4</v>
      </c>
      <c r="AX1536" s="2">
        <v>33.299999999999997</v>
      </c>
      <c r="BC1536" s="2">
        <v>12</v>
      </c>
      <c r="BD1536" s="2">
        <v>9</v>
      </c>
      <c r="BE1536" s="2">
        <v>75</v>
      </c>
      <c r="BF1536" s="2">
        <v>9</v>
      </c>
      <c r="BG1536" s="2">
        <v>75</v>
      </c>
      <c r="BH1536" s="2">
        <v>75</v>
      </c>
      <c r="BK1536" s="2">
        <v>3</v>
      </c>
      <c r="BL1536" s="2">
        <v>25</v>
      </c>
      <c r="BO1536" s="2">
        <v>8</v>
      </c>
      <c r="BP1536" s="2">
        <v>66.7</v>
      </c>
      <c r="BQ1536" s="2">
        <v>1</v>
      </c>
      <c r="BR1536" s="2">
        <v>8.3000000000000007</v>
      </c>
      <c r="BU1536" s="2">
        <v>3</v>
      </c>
      <c r="BV1536" s="2">
        <v>25</v>
      </c>
    </row>
    <row r="1537" spans="1:77" ht="12.75" customHeight="1" x14ac:dyDescent="0.2">
      <c r="A1537">
        <v>7</v>
      </c>
      <c r="B1537" s="2">
        <v>2209</v>
      </c>
      <c r="C1537" s="17">
        <v>2.42</v>
      </c>
      <c r="D1537" s="2">
        <v>2.5499999999999998</v>
      </c>
      <c r="E1537" s="15">
        <v>2.1120000000000001</v>
      </c>
      <c r="G1537" s="17">
        <v>53</v>
      </c>
      <c r="H1537" s="2">
        <v>32</v>
      </c>
      <c r="I1537" s="2">
        <v>60.4</v>
      </c>
      <c r="J1537" s="2">
        <v>32</v>
      </c>
      <c r="K1537" s="2">
        <v>60.4</v>
      </c>
      <c r="L1537" s="2">
        <v>60.4</v>
      </c>
      <c r="M1537" s="2">
        <v>6</v>
      </c>
      <c r="N1537" s="2">
        <v>11.3</v>
      </c>
      <c r="O1537" s="2">
        <v>15</v>
      </c>
      <c r="P1537" s="2">
        <v>28.3</v>
      </c>
      <c r="Q1537" s="2">
        <v>4</v>
      </c>
      <c r="R1537" s="2">
        <v>7.5</v>
      </c>
      <c r="S1537" s="2">
        <v>20</v>
      </c>
      <c r="T1537" s="2">
        <v>37.700000000000003</v>
      </c>
      <c r="U1537" s="2">
        <v>8</v>
      </c>
      <c r="V1537" s="2">
        <v>15.1</v>
      </c>
      <c r="Y1537" s="2">
        <v>21</v>
      </c>
      <c r="Z1537" s="2">
        <v>39.6</v>
      </c>
      <c r="AE1537" s="2">
        <v>53</v>
      </c>
      <c r="AF1537" s="2">
        <v>32</v>
      </c>
      <c r="AG1537" s="2">
        <v>60.4</v>
      </c>
      <c r="AH1537" s="2">
        <v>32</v>
      </c>
      <c r="AI1537" s="2">
        <v>60.4</v>
      </c>
      <c r="AJ1537" s="2">
        <v>60.4</v>
      </c>
      <c r="AK1537" s="2">
        <v>15</v>
      </c>
      <c r="AL1537" s="2">
        <v>28.3</v>
      </c>
      <c r="AM1537" s="2">
        <v>6</v>
      </c>
      <c r="AN1537" s="2">
        <v>11.3</v>
      </c>
      <c r="AO1537" s="2">
        <v>1</v>
      </c>
      <c r="AP1537" s="2">
        <v>1.9</v>
      </c>
      <c r="AQ1537" s="2">
        <v>16</v>
      </c>
      <c r="AR1537" s="2">
        <v>30.2</v>
      </c>
      <c r="AS1537" s="2">
        <v>15</v>
      </c>
      <c r="AT1537" s="2">
        <v>28.3</v>
      </c>
      <c r="AW1537" s="2">
        <v>21</v>
      </c>
      <c r="AX1537" s="2">
        <v>39.6</v>
      </c>
      <c r="BC1537" s="2">
        <v>52</v>
      </c>
      <c r="BD1537" s="2">
        <v>33</v>
      </c>
      <c r="BE1537" s="2">
        <v>62.3</v>
      </c>
      <c r="BF1537" s="2">
        <v>33</v>
      </c>
      <c r="BG1537" s="2">
        <v>62.3</v>
      </c>
      <c r="BH1537" s="2">
        <v>63.5</v>
      </c>
      <c r="BI1537" s="2">
        <v>9</v>
      </c>
      <c r="BJ1537" s="2">
        <v>17</v>
      </c>
      <c r="BK1537" s="2">
        <v>10</v>
      </c>
      <c r="BL1537" s="2">
        <v>18.899999999999999</v>
      </c>
      <c r="BM1537" s="2">
        <v>7</v>
      </c>
      <c r="BN1537" s="2">
        <v>13.2</v>
      </c>
      <c r="BO1537" s="2">
        <v>21</v>
      </c>
      <c r="BP1537" s="2">
        <v>39.6</v>
      </c>
      <c r="BQ1537" s="2">
        <v>5</v>
      </c>
      <c r="BR1537" s="2">
        <v>9.4</v>
      </c>
      <c r="BS1537" s="2">
        <v>1</v>
      </c>
      <c r="BT1537" s="2">
        <v>1.9</v>
      </c>
      <c r="BU1537" s="2">
        <v>20</v>
      </c>
      <c r="BV1537" s="2">
        <v>37.700000000000003</v>
      </c>
    </row>
    <row r="1538" spans="1:77" ht="12.75" customHeight="1" x14ac:dyDescent="0.2">
      <c r="A1538">
        <v>7</v>
      </c>
      <c r="B1538" s="2">
        <v>2214</v>
      </c>
      <c r="C1538" s="17">
        <v>2.63</v>
      </c>
      <c r="D1538" s="2">
        <v>2.89</v>
      </c>
      <c r="E1538" s="15">
        <v>2.6850000000000001</v>
      </c>
      <c r="G1538" s="17">
        <v>35</v>
      </c>
      <c r="H1538" s="2">
        <v>17</v>
      </c>
      <c r="I1538" s="2">
        <v>48.6</v>
      </c>
      <c r="J1538" s="2">
        <v>17</v>
      </c>
      <c r="K1538" s="2">
        <v>48.6</v>
      </c>
      <c r="L1538" s="2">
        <v>48.6</v>
      </c>
      <c r="M1538" s="2">
        <v>5</v>
      </c>
      <c r="N1538" s="2">
        <v>14.3</v>
      </c>
      <c r="O1538" s="2">
        <v>13</v>
      </c>
      <c r="P1538" s="2">
        <v>37.1</v>
      </c>
      <c r="S1538" s="2">
        <v>7</v>
      </c>
      <c r="T1538" s="2">
        <v>20</v>
      </c>
      <c r="U1538" s="2">
        <v>10</v>
      </c>
      <c r="V1538" s="2">
        <v>28.6</v>
      </c>
      <c r="Y1538" s="2">
        <v>18</v>
      </c>
      <c r="Z1538" s="2">
        <v>51.4</v>
      </c>
      <c r="AC1538" s="2">
        <v>2</v>
      </c>
      <c r="AE1538" s="2">
        <v>35</v>
      </c>
      <c r="AF1538" s="2">
        <v>25</v>
      </c>
      <c r="AG1538" s="2">
        <v>71.400000000000006</v>
      </c>
      <c r="AH1538" s="2">
        <v>25</v>
      </c>
      <c r="AI1538" s="2">
        <v>71.400000000000006</v>
      </c>
      <c r="AJ1538" s="2">
        <v>71.400000000000006</v>
      </c>
      <c r="AK1538" s="2">
        <v>6</v>
      </c>
      <c r="AL1538" s="2">
        <v>17.100000000000001</v>
      </c>
      <c r="AM1538" s="2">
        <v>4</v>
      </c>
      <c r="AN1538" s="2">
        <v>11.4</v>
      </c>
      <c r="AQ1538" s="2">
        <v>13</v>
      </c>
      <c r="AR1538" s="2">
        <v>37.1</v>
      </c>
      <c r="AS1538" s="2">
        <v>12</v>
      </c>
      <c r="AT1538" s="2">
        <v>34.299999999999997</v>
      </c>
      <c r="AW1538" s="2">
        <v>10</v>
      </c>
      <c r="AX1538" s="2">
        <v>28.6</v>
      </c>
      <c r="BA1538" s="2">
        <v>2</v>
      </c>
      <c r="BC1538" s="2">
        <v>34</v>
      </c>
      <c r="BD1538" s="2">
        <v>25</v>
      </c>
      <c r="BE1538" s="2">
        <v>71.400000000000006</v>
      </c>
      <c r="BF1538" s="2">
        <v>25</v>
      </c>
      <c r="BG1538" s="2">
        <v>71.400000000000006</v>
      </c>
      <c r="BH1538" s="2">
        <v>73.5</v>
      </c>
      <c r="BI1538" s="2">
        <v>4</v>
      </c>
      <c r="BJ1538" s="2">
        <v>11.4</v>
      </c>
      <c r="BK1538" s="2">
        <v>5</v>
      </c>
      <c r="BL1538" s="2">
        <v>14.3</v>
      </c>
      <c r="BO1538" s="2">
        <v>20</v>
      </c>
      <c r="BP1538" s="2">
        <v>57.1</v>
      </c>
      <c r="BQ1538" s="2">
        <v>5</v>
      </c>
      <c r="BR1538" s="2">
        <v>14.3</v>
      </c>
      <c r="BS1538" s="2">
        <v>1</v>
      </c>
      <c r="BT1538" s="2">
        <v>2.9</v>
      </c>
      <c r="BU1538" s="2">
        <v>10</v>
      </c>
      <c r="BV1538" s="2">
        <v>28.6</v>
      </c>
      <c r="BY1538" s="2">
        <v>2</v>
      </c>
    </row>
    <row r="1539" spans="1:77" ht="12.75" customHeight="1" x14ac:dyDescent="0.2">
      <c r="A1539">
        <v>7</v>
      </c>
      <c r="B1539" s="2">
        <v>2219</v>
      </c>
      <c r="C1539" s="17">
        <v>3.27</v>
      </c>
      <c r="D1539" s="2">
        <v>2.97</v>
      </c>
      <c r="E1539" s="15">
        <v>3.1379999999999999</v>
      </c>
      <c r="G1539" s="17">
        <v>181</v>
      </c>
      <c r="H1539" s="2">
        <v>160</v>
      </c>
      <c r="I1539" s="2">
        <v>87.9</v>
      </c>
      <c r="J1539" s="2">
        <v>160</v>
      </c>
      <c r="K1539" s="2">
        <v>87.9</v>
      </c>
      <c r="L1539" s="2">
        <v>88.4</v>
      </c>
      <c r="M1539" s="2">
        <v>3</v>
      </c>
      <c r="N1539" s="2">
        <v>1.6</v>
      </c>
      <c r="O1539" s="2">
        <v>18</v>
      </c>
      <c r="P1539" s="2">
        <v>9.9</v>
      </c>
      <c r="Q1539" s="2">
        <v>9</v>
      </c>
      <c r="R1539" s="2">
        <v>4.9000000000000004</v>
      </c>
      <c r="S1539" s="2">
        <v>48</v>
      </c>
      <c r="T1539" s="2">
        <v>26.4</v>
      </c>
      <c r="U1539" s="2">
        <v>103</v>
      </c>
      <c r="V1539" s="2">
        <v>56.6</v>
      </c>
      <c r="W1539" s="2">
        <v>1</v>
      </c>
      <c r="X1539" s="2">
        <v>0.5</v>
      </c>
      <c r="Y1539" s="2">
        <v>22</v>
      </c>
      <c r="Z1539" s="2">
        <v>12.1</v>
      </c>
      <c r="AB1539" s="2">
        <v>1</v>
      </c>
      <c r="AE1539" s="2">
        <v>181</v>
      </c>
      <c r="AF1539" s="2">
        <v>129</v>
      </c>
      <c r="AG1539" s="2">
        <v>70.900000000000006</v>
      </c>
      <c r="AH1539" s="2">
        <v>129</v>
      </c>
      <c r="AI1539" s="2">
        <v>70.900000000000006</v>
      </c>
      <c r="AJ1539" s="2">
        <v>71.3</v>
      </c>
      <c r="AK1539" s="2">
        <v>19</v>
      </c>
      <c r="AL1539" s="2">
        <v>10.4</v>
      </c>
      <c r="AM1539" s="2">
        <v>33</v>
      </c>
      <c r="AN1539" s="2">
        <v>18.100000000000001</v>
      </c>
      <c r="AO1539" s="2">
        <v>2</v>
      </c>
      <c r="AP1539" s="2">
        <v>1.1000000000000001</v>
      </c>
      <c r="AQ1539" s="2">
        <v>53</v>
      </c>
      <c r="AR1539" s="2">
        <v>29.1</v>
      </c>
      <c r="AS1539" s="2">
        <v>74</v>
      </c>
      <c r="AT1539" s="2">
        <v>40.700000000000003</v>
      </c>
      <c r="AU1539" s="2">
        <v>1</v>
      </c>
      <c r="AV1539" s="2">
        <v>0.5</v>
      </c>
      <c r="AW1539" s="2">
        <v>53</v>
      </c>
      <c r="AX1539" s="2">
        <v>29.1</v>
      </c>
      <c r="AZ1539" s="2">
        <v>1</v>
      </c>
      <c r="BC1539" s="2">
        <v>176</v>
      </c>
      <c r="BD1539" s="2">
        <v>161</v>
      </c>
      <c r="BE1539" s="2">
        <v>89.9</v>
      </c>
      <c r="BF1539" s="2">
        <v>161</v>
      </c>
      <c r="BG1539" s="2">
        <v>89.9</v>
      </c>
      <c r="BH1539" s="2">
        <v>91.5</v>
      </c>
      <c r="BI1539" s="2">
        <v>3</v>
      </c>
      <c r="BJ1539" s="2">
        <v>1.7</v>
      </c>
      <c r="BK1539" s="2">
        <v>12</v>
      </c>
      <c r="BL1539" s="2">
        <v>6.7</v>
      </c>
      <c r="BM1539" s="2">
        <v>5</v>
      </c>
      <c r="BN1539" s="2">
        <v>2.8</v>
      </c>
      <c r="BO1539" s="2">
        <v>89</v>
      </c>
      <c r="BP1539" s="2">
        <v>49.7</v>
      </c>
      <c r="BQ1539" s="2">
        <v>67</v>
      </c>
      <c r="BR1539" s="2">
        <v>37.4</v>
      </c>
      <c r="BS1539" s="2">
        <v>3</v>
      </c>
      <c r="BT1539" s="2">
        <v>1.7</v>
      </c>
      <c r="BU1539" s="2">
        <v>18</v>
      </c>
      <c r="BV1539" s="2">
        <v>10.1</v>
      </c>
      <c r="BW1539" s="2">
        <v>3</v>
      </c>
      <c r="BX1539" s="2">
        <v>1</v>
      </c>
    </row>
    <row r="1540" spans="1:77" ht="12.75" customHeight="1" x14ac:dyDescent="0.2">
      <c r="A1540">
        <v>7</v>
      </c>
      <c r="B1540" s="2">
        <v>2233</v>
      </c>
      <c r="G1540" s="17">
        <v>7</v>
      </c>
      <c r="AE1540" s="2">
        <v>7</v>
      </c>
      <c r="BC1540" s="2">
        <v>7</v>
      </c>
    </row>
    <row r="1541" spans="1:77" ht="12.75" customHeight="1" x14ac:dyDescent="0.2">
      <c r="A1541">
        <v>7</v>
      </c>
      <c r="B1541" s="2">
        <v>2237</v>
      </c>
      <c r="C1541" s="17">
        <v>3.21</v>
      </c>
      <c r="D1541" s="2">
        <v>2.66</v>
      </c>
      <c r="E1541" s="15">
        <v>3.0829999999999997</v>
      </c>
      <c r="G1541" s="17">
        <v>260</v>
      </c>
      <c r="H1541" s="2">
        <v>198</v>
      </c>
      <c r="I1541" s="2">
        <v>75.900000000000006</v>
      </c>
      <c r="J1541" s="2">
        <v>198</v>
      </c>
      <c r="K1541" s="2">
        <v>75.900000000000006</v>
      </c>
      <c r="L1541" s="2">
        <v>76.2</v>
      </c>
      <c r="M1541" s="2">
        <v>13</v>
      </c>
      <c r="N1541" s="2">
        <v>5</v>
      </c>
      <c r="O1541" s="2">
        <v>49</v>
      </c>
      <c r="P1541" s="2">
        <v>18.8</v>
      </c>
      <c r="S1541" s="2">
        <v>64</v>
      </c>
      <c r="T1541" s="2">
        <v>24.5</v>
      </c>
      <c r="U1541" s="2">
        <v>134</v>
      </c>
      <c r="V1541" s="2">
        <v>51.3</v>
      </c>
      <c r="W1541" s="2">
        <v>1</v>
      </c>
      <c r="X1541" s="2">
        <v>0.4</v>
      </c>
      <c r="Y1541" s="2">
        <v>63</v>
      </c>
      <c r="Z1541" s="2">
        <v>24.1</v>
      </c>
      <c r="AB1541" s="2">
        <v>4</v>
      </c>
      <c r="AE1541" s="2">
        <v>260</v>
      </c>
      <c r="AF1541" s="2">
        <v>162</v>
      </c>
      <c r="AG1541" s="2">
        <v>62.1</v>
      </c>
      <c r="AH1541" s="2">
        <v>162</v>
      </c>
      <c r="AI1541" s="2">
        <v>62.1</v>
      </c>
      <c r="AJ1541" s="2">
        <v>62.3</v>
      </c>
      <c r="AK1541" s="2">
        <v>57</v>
      </c>
      <c r="AL1541" s="2">
        <v>21.8</v>
      </c>
      <c r="AM1541" s="2">
        <v>41</v>
      </c>
      <c r="AN1541" s="2">
        <v>15.7</v>
      </c>
      <c r="AQ1541" s="2">
        <v>93</v>
      </c>
      <c r="AR1541" s="2">
        <v>35.6</v>
      </c>
      <c r="AS1541" s="2">
        <v>69</v>
      </c>
      <c r="AT1541" s="2">
        <v>26.4</v>
      </c>
      <c r="AU1541" s="2">
        <v>1</v>
      </c>
      <c r="AV1541" s="2">
        <v>0.4</v>
      </c>
      <c r="AW1541" s="2">
        <v>99</v>
      </c>
      <c r="AX1541" s="2">
        <v>37.9</v>
      </c>
      <c r="AZ1541" s="2">
        <v>4</v>
      </c>
      <c r="BC1541" s="2">
        <v>258</v>
      </c>
      <c r="BD1541" s="2">
        <v>211</v>
      </c>
      <c r="BE1541" s="2">
        <v>80.8</v>
      </c>
      <c r="BF1541" s="2">
        <v>211</v>
      </c>
      <c r="BG1541" s="2">
        <v>80.8</v>
      </c>
      <c r="BH1541" s="2">
        <v>81.8</v>
      </c>
      <c r="BI1541" s="2">
        <v>22</v>
      </c>
      <c r="BJ1541" s="2">
        <v>8.4</v>
      </c>
      <c r="BK1541" s="2">
        <v>25</v>
      </c>
      <c r="BL1541" s="2">
        <v>9.6</v>
      </c>
      <c r="BO1541" s="2">
        <v>111</v>
      </c>
      <c r="BP1541" s="2">
        <v>42.5</v>
      </c>
      <c r="BQ1541" s="2">
        <v>100</v>
      </c>
      <c r="BR1541" s="2">
        <v>38.299999999999997</v>
      </c>
      <c r="BS1541" s="2">
        <v>3</v>
      </c>
      <c r="BT1541" s="2">
        <v>1.1000000000000001</v>
      </c>
      <c r="BU1541" s="2">
        <v>50</v>
      </c>
      <c r="BV1541" s="2">
        <v>19.2</v>
      </c>
      <c r="BX1541" s="2">
        <v>4</v>
      </c>
    </row>
    <row r="1542" spans="1:77" ht="12.75" customHeight="1" x14ac:dyDescent="0.2">
      <c r="A1542">
        <v>7</v>
      </c>
      <c r="B1542" s="2">
        <v>2241</v>
      </c>
      <c r="C1542" s="17">
        <v>3.43</v>
      </c>
      <c r="D1542" s="2">
        <v>3</v>
      </c>
      <c r="E1542" s="15">
        <v>2.9539999999999997</v>
      </c>
      <c r="G1542" s="17">
        <v>21</v>
      </c>
      <c r="H1542" s="2">
        <v>19</v>
      </c>
      <c r="I1542" s="2">
        <v>90.5</v>
      </c>
      <c r="J1542" s="2">
        <v>19</v>
      </c>
      <c r="K1542" s="2">
        <v>90.5</v>
      </c>
      <c r="L1542" s="2">
        <v>90.5</v>
      </c>
      <c r="M1542" s="2">
        <v>1</v>
      </c>
      <c r="N1542" s="2">
        <v>4.8</v>
      </c>
      <c r="O1542" s="2">
        <v>1</v>
      </c>
      <c r="P1542" s="2">
        <v>4.8</v>
      </c>
      <c r="S1542" s="2">
        <v>7</v>
      </c>
      <c r="T1542" s="2">
        <v>33.299999999999997</v>
      </c>
      <c r="U1542" s="2">
        <v>12</v>
      </c>
      <c r="V1542" s="2">
        <v>57.1</v>
      </c>
      <c r="Y1542" s="2">
        <v>2</v>
      </c>
      <c r="Z1542" s="2">
        <v>9.5</v>
      </c>
      <c r="AB1542" s="2">
        <v>1</v>
      </c>
      <c r="AE1542" s="2">
        <v>20</v>
      </c>
      <c r="AF1542" s="2">
        <v>16</v>
      </c>
      <c r="AG1542" s="2">
        <v>76.2</v>
      </c>
      <c r="AH1542" s="2">
        <v>16</v>
      </c>
      <c r="AI1542" s="2">
        <v>76.2</v>
      </c>
      <c r="AJ1542" s="2">
        <v>80</v>
      </c>
      <c r="AK1542" s="2">
        <v>3</v>
      </c>
      <c r="AL1542" s="2">
        <v>14.3</v>
      </c>
      <c r="AM1542" s="2">
        <v>1</v>
      </c>
      <c r="AN1542" s="2">
        <v>4.8</v>
      </c>
      <c r="AQ1542" s="2">
        <v>6</v>
      </c>
      <c r="AR1542" s="2">
        <v>28.6</v>
      </c>
      <c r="AS1542" s="2">
        <v>10</v>
      </c>
      <c r="AT1542" s="2">
        <v>47.6</v>
      </c>
      <c r="AU1542" s="2">
        <v>1</v>
      </c>
      <c r="AV1542" s="2">
        <v>4.8</v>
      </c>
      <c r="AW1542" s="2">
        <v>5</v>
      </c>
      <c r="AX1542" s="2">
        <v>23.8</v>
      </c>
      <c r="AZ1542" s="2">
        <v>1</v>
      </c>
      <c r="BC1542" s="2">
        <v>21</v>
      </c>
      <c r="BD1542" s="2">
        <v>19</v>
      </c>
      <c r="BE1542" s="2">
        <v>90.5</v>
      </c>
      <c r="BF1542" s="2">
        <v>19</v>
      </c>
      <c r="BG1542" s="2">
        <v>90.5</v>
      </c>
      <c r="BH1542" s="2">
        <v>90.5</v>
      </c>
      <c r="BI1542" s="2">
        <v>1</v>
      </c>
      <c r="BJ1542" s="2">
        <v>4.8</v>
      </c>
      <c r="BK1542" s="2">
        <v>1</v>
      </c>
      <c r="BL1542" s="2">
        <v>4.8</v>
      </c>
      <c r="BO1542" s="2">
        <v>17</v>
      </c>
      <c r="BP1542" s="2">
        <v>81</v>
      </c>
      <c r="BQ1542" s="2">
        <v>2</v>
      </c>
      <c r="BR1542" s="2">
        <v>9.5</v>
      </c>
      <c r="BU1542" s="2">
        <v>2</v>
      </c>
      <c r="BV1542" s="2">
        <v>9.5</v>
      </c>
      <c r="BX1542" s="2">
        <v>1</v>
      </c>
    </row>
    <row r="1543" spans="1:77" ht="12.75" customHeight="1" x14ac:dyDescent="0.2">
      <c r="A1543">
        <v>7</v>
      </c>
      <c r="B1543" s="2">
        <v>2245</v>
      </c>
      <c r="C1543" s="17">
        <v>2.81</v>
      </c>
      <c r="D1543" s="2">
        <v>2.61</v>
      </c>
      <c r="E1543" s="15">
        <v>2.6160000000000001</v>
      </c>
      <c r="G1543" s="17">
        <v>78</v>
      </c>
      <c r="H1543" s="2">
        <v>46</v>
      </c>
      <c r="I1543" s="2">
        <v>57.5</v>
      </c>
      <c r="J1543" s="2">
        <v>46</v>
      </c>
      <c r="K1543" s="2">
        <v>57.5</v>
      </c>
      <c r="L1543" s="2">
        <v>59</v>
      </c>
      <c r="M1543" s="2">
        <v>7</v>
      </c>
      <c r="N1543" s="2">
        <v>8.8000000000000007</v>
      </c>
      <c r="O1543" s="2">
        <v>25</v>
      </c>
      <c r="P1543" s="2">
        <v>31.3</v>
      </c>
      <c r="S1543" s="2">
        <v>16</v>
      </c>
      <c r="T1543" s="2">
        <v>20</v>
      </c>
      <c r="U1543" s="2">
        <v>30</v>
      </c>
      <c r="V1543" s="2">
        <v>37.5</v>
      </c>
      <c r="W1543" s="2">
        <v>2</v>
      </c>
      <c r="X1543" s="2">
        <v>2.5</v>
      </c>
      <c r="Y1543" s="2">
        <v>34</v>
      </c>
      <c r="Z1543" s="2">
        <v>42.5</v>
      </c>
      <c r="AE1543" s="2">
        <v>78</v>
      </c>
      <c r="AF1543" s="2">
        <v>44</v>
      </c>
      <c r="AG1543" s="2">
        <v>55</v>
      </c>
      <c r="AH1543" s="2">
        <v>44</v>
      </c>
      <c r="AI1543" s="2">
        <v>55</v>
      </c>
      <c r="AJ1543" s="2">
        <v>56.4</v>
      </c>
      <c r="AK1543" s="2">
        <v>10</v>
      </c>
      <c r="AL1543" s="2">
        <v>12.5</v>
      </c>
      <c r="AM1543" s="2">
        <v>24</v>
      </c>
      <c r="AN1543" s="2">
        <v>30</v>
      </c>
      <c r="AQ1543" s="2">
        <v>25</v>
      </c>
      <c r="AR1543" s="2">
        <v>31.3</v>
      </c>
      <c r="AS1543" s="2">
        <v>19</v>
      </c>
      <c r="AT1543" s="2">
        <v>23.8</v>
      </c>
      <c r="AU1543" s="2">
        <v>2</v>
      </c>
      <c r="AV1543" s="2">
        <v>2.5</v>
      </c>
      <c r="AW1543" s="2">
        <v>36</v>
      </c>
      <c r="AX1543" s="2">
        <v>45</v>
      </c>
      <c r="BC1543" s="2">
        <v>78</v>
      </c>
      <c r="BD1543" s="2">
        <v>54</v>
      </c>
      <c r="BE1543" s="2">
        <v>67.5</v>
      </c>
      <c r="BF1543" s="2">
        <v>54</v>
      </c>
      <c r="BG1543" s="2">
        <v>67.5</v>
      </c>
      <c r="BH1543" s="2">
        <v>69.2</v>
      </c>
      <c r="BI1543" s="2">
        <v>9</v>
      </c>
      <c r="BJ1543" s="2">
        <v>11.3</v>
      </c>
      <c r="BK1543" s="2">
        <v>15</v>
      </c>
      <c r="BL1543" s="2">
        <v>18.8</v>
      </c>
      <c r="BM1543" s="2">
        <v>1</v>
      </c>
      <c r="BN1543" s="2">
        <v>1.3</v>
      </c>
      <c r="BO1543" s="2">
        <v>42</v>
      </c>
      <c r="BP1543" s="2">
        <v>52.5</v>
      </c>
      <c r="BQ1543" s="2">
        <v>11</v>
      </c>
      <c r="BR1543" s="2">
        <v>13.8</v>
      </c>
      <c r="BS1543" s="2">
        <v>2</v>
      </c>
      <c r="BT1543" s="2">
        <v>2.5</v>
      </c>
      <c r="BU1543" s="2">
        <v>26</v>
      </c>
      <c r="BV1543" s="2">
        <v>32.5</v>
      </c>
    </row>
    <row r="1544" spans="1:77" ht="12.75" customHeight="1" x14ac:dyDescent="0.2">
      <c r="A1544">
        <v>7</v>
      </c>
      <c r="B1544" s="2">
        <v>2251</v>
      </c>
      <c r="C1544" s="17">
        <v>3.3</v>
      </c>
      <c r="D1544" s="2">
        <v>2.9</v>
      </c>
      <c r="E1544" s="15">
        <v>3.2</v>
      </c>
      <c r="G1544" s="17">
        <v>10</v>
      </c>
      <c r="H1544" s="2">
        <v>7</v>
      </c>
      <c r="I1544" s="2">
        <v>70</v>
      </c>
      <c r="J1544" s="2">
        <v>7</v>
      </c>
      <c r="K1544" s="2">
        <v>70</v>
      </c>
      <c r="L1544" s="2">
        <v>70</v>
      </c>
      <c r="O1544" s="2">
        <v>3</v>
      </c>
      <c r="P1544" s="2">
        <v>30</v>
      </c>
      <c r="S1544" s="2">
        <v>1</v>
      </c>
      <c r="T1544" s="2">
        <v>10</v>
      </c>
      <c r="U1544" s="2">
        <v>6</v>
      </c>
      <c r="V1544" s="2">
        <v>60</v>
      </c>
      <c r="Y1544" s="2">
        <v>3</v>
      </c>
      <c r="Z1544" s="2">
        <v>30</v>
      </c>
      <c r="AE1544" s="2">
        <v>10</v>
      </c>
      <c r="AF1544" s="2">
        <v>7</v>
      </c>
      <c r="AG1544" s="2">
        <v>70</v>
      </c>
      <c r="AH1544" s="2">
        <v>7</v>
      </c>
      <c r="AI1544" s="2">
        <v>70</v>
      </c>
      <c r="AJ1544" s="2">
        <v>70</v>
      </c>
      <c r="AK1544" s="2">
        <v>2</v>
      </c>
      <c r="AL1544" s="2">
        <v>20</v>
      </c>
      <c r="AM1544" s="2">
        <v>1</v>
      </c>
      <c r="AN1544" s="2">
        <v>10</v>
      </c>
      <c r="AQ1544" s="2">
        <v>3</v>
      </c>
      <c r="AR1544" s="2">
        <v>30</v>
      </c>
      <c r="AS1544" s="2">
        <v>4</v>
      </c>
      <c r="AT1544" s="2">
        <v>40</v>
      </c>
      <c r="AW1544" s="2">
        <v>3</v>
      </c>
      <c r="AX1544" s="2">
        <v>30</v>
      </c>
      <c r="BC1544" s="2">
        <v>10</v>
      </c>
      <c r="BD1544" s="2">
        <v>9</v>
      </c>
      <c r="BE1544" s="2">
        <v>90</v>
      </c>
      <c r="BF1544" s="2">
        <v>9</v>
      </c>
      <c r="BG1544" s="2">
        <v>90</v>
      </c>
      <c r="BH1544" s="2">
        <v>90</v>
      </c>
      <c r="BK1544" s="2">
        <v>1</v>
      </c>
      <c r="BL1544" s="2">
        <v>10</v>
      </c>
      <c r="BO1544" s="2">
        <v>6</v>
      </c>
      <c r="BP1544" s="2">
        <v>60</v>
      </c>
      <c r="BQ1544" s="2">
        <v>3</v>
      </c>
      <c r="BR1544" s="2">
        <v>30</v>
      </c>
      <c r="BU1544" s="2">
        <v>1</v>
      </c>
      <c r="BV1544" s="2">
        <v>10</v>
      </c>
    </row>
    <row r="1545" spans="1:77" ht="12.75" customHeight="1" x14ac:dyDescent="0.2">
      <c r="A1545">
        <v>7</v>
      </c>
      <c r="B1545" s="2">
        <v>2264</v>
      </c>
      <c r="C1545" s="17">
        <v>2.2400000000000002</v>
      </c>
      <c r="D1545" s="2">
        <v>2.37</v>
      </c>
      <c r="E1545" s="15">
        <v>2.3529999999999998</v>
      </c>
      <c r="G1545" s="17">
        <v>240</v>
      </c>
      <c r="H1545" s="2">
        <v>83</v>
      </c>
      <c r="I1545" s="2">
        <v>34.4</v>
      </c>
      <c r="J1545" s="2">
        <v>83</v>
      </c>
      <c r="K1545" s="2">
        <v>34.4</v>
      </c>
      <c r="L1545" s="2">
        <v>34.6</v>
      </c>
      <c r="M1545" s="2">
        <v>51</v>
      </c>
      <c r="N1545" s="2">
        <v>21.2</v>
      </c>
      <c r="O1545" s="2">
        <v>106</v>
      </c>
      <c r="P1545" s="2">
        <v>44</v>
      </c>
      <c r="S1545" s="2">
        <v>55</v>
      </c>
      <c r="T1545" s="2">
        <v>22.8</v>
      </c>
      <c r="U1545" s="2">
        <v>28</v>
      </c>
      <c r="V1545" s="2">
        <v>11.6</v>
      </c>
      <c r="W1545" s="2">
        <v>1</v>
      </c>
      <c r="X1545" s="2">
        <v>0.4</v>
      </c>
      <c r="Y1545" s="2">
        <v>158</v>
      </c>
      <c r="Z1545" s="2">
        <v>65.599999999999994</v>
      </c>
      <c r="AB1545" s="2">
        <v>1</v>
      </c>
      <c r="AE1545" s="2">
        <v>240</v>
      </c>
      <c r="AF1545" s="2">
        <v>126</v>
      </c>
      <c r="AG1545" s="2">
        <v>52.3</v>
      </c>
      <c r="AH1545" s="2">
        <v>126</v>
      </c>
      <c r="AI1545" s="2">
        <v>52.3</v>
      </c>
      <c r="AJ1545" s="2">
        <v>52.5</v>
      </c>
      <c r="AK1545" s="2">
        <v>79</v>
      </c>
      <c r="AL1545" s="2">
        <v>32.799999999999997</v>
      </c>
      <c r="AM1545" s="2">
        <v>35</v>
      </c>
      <c r="AN1545" s="2">
        <v>14.5</v>
      </c>
      <c r="AQ1545" s="2">
        <v>81</v>
      </c>
      <c r="AR1545" s="2">
        <v>33.6</v>
      </c>
      <c r="AS1545" s="2">
        <v>45</v>
      </c>
      <c r="AT1545" s="2">
        <v>18.7</v>
      </c>
      <c r="AU1545" s="2">
        <v>1</v>
      </c>
      <c r="AV1545" s="2">
        <v>0.4</v>
      </c>
      <c r="AW1545" s="2">
        <v>115</v>
      </c>
      <c r="AX1545" s="2">
        <v>47.7</v>
      </c>
      <c r="AZ1545" s="2">
        <v>1</v>
      </c>
      <c r="BC1545" s="2">
        <v>235</v>
      </c>
      <c r="BD1545" s="2">
        <v>120</v>
      </c>
      <c r="BE1545" s="2">
        <v>49.8</v>
      </c>
      <c r="BF1545" s="2">
        <v>120</v>
      </c>
      <c r="BG1545" s="2">
        <v>49.8</v>
      </c>
      <c r="BH1545" s="2">
        <v>51.1</v>
      </c>
      <c r="BI1545" s="2">
        <v>48</v>
      </c>
      <c r="BJ1545" s="2">
        <v>19.899999999999999</v>
      </c>
      <c r="BK1545" s="2">
        <v>67</v>
      </c>
      <c r="BL1545" s="2">
        <v>27.8</v>
      </c>
      <c r="BO1545" s="2">
        <v>95</v>
      </c>
      <c r="BP1545" s="2">
        <v>39.4</v>
      </c>
      <c r="BQ1545" s="2">
        <v>25</v>
      </c>
      <c r="BR1545" s="2">
        <v>10.4</v>
      </c>
      <c r="BS1545" s="2">
        <v>6</v>
      </c>
      <c r="BT1545" s="2">
        <v>2.5</v>
      </c>
      <c r="BU1545" s="2">
        <v>121</v>
      </c>
      <c r="BV1545" s="2">
        <v>50.2</v>
      </c>
      <c r="BX1545" s="2">
        <v>1</v>
      </c>
    </row>
    <row r="1546" spans="1:77" ht="12.75" customHeight="1" x14ac:dyDescent="0.2">
      <c r="A1546">
        <v>7</v>
      </c>
      <c r="B1546" s="2">
        <v>2265</v>
      </c>
      <c r="G1546" s="17">
        <v>3</v>
      </c>
      <c r="AE1546" s="2">
        <v>3</v>
      </c>
      <c r="BC1546" s="2">
        <v>3</v>
      </c>
    </row>
    <row r="1547" spans="1:77" ht="12.75" customHeight="1" x14ac:dyDescent="0.2">
      <c r="A1547">
        <v>7</v>
      </c>
      <c r="B1547" s="2">
        <v>2267</v>
      </c>
      <c r="C1547" s="17">
        <v>2.96</v>
      </c>
      <c r="D1547" s="2">
        <v>2.56</v>
      </c>
      <c r="E1547" s="15">
        <v>2.7240000000000002</v>
      </c>
      <c r="G1547" s="17">
        <v>510</v>
      </c>
      <c r="H1547" s="2">
        <v>336</v>
      </c>
      <c r="I1547" s="2">
        <v>65.8</v>
      </c>
      <c r="J1547" s="2">
        <v>336</v>
      </c>
      <c r="K1547" s="2">
        <v>65.8</v>
      </c>
      <c r="L1547" s="2">
        <v>65.900000000000006</v>
      </c>
      <c r="M1547" s="2">
        <v>35</v>
      </c>
      <c r="N1547" s="2">
        <v>6.8</v>
      </c>
      <c r="O1547" s="2">
        <v>139</v>
      </c>
      <c r="P1547" s="2">
        <v>27.2</v>
      </c>
      <c r="Q1547" s="2">
        <v>2</v>
      </c>
      <c r="R1547" s="2">
        <v>0.4</v>
      </c>
      <c r="S1547" s="2">
        <v>135</v>
      </c>
      <c r="T1547" s="2">
        <v>26.4</v>
      </c>
      <c r="U1547" s="2">
        <v>199</v>
      </c>
      <c r="V1547" s="2">
        <v>38.9</v>
      </c>
      <c r="W1547" s="2">
        <v>1</v>
      </c>
      <c r="X1547" s="2">
        <v>0.2</v>
      </c>
      <c r="Y1547" s="2">
        <v>175</v>
      </c>
      <c r="Z1547" s="2">
        <v>34.200000000000003</v>
      </c>
      <c r="AA1547" s="2">
        <v>1</v>
      </c>
      <c r="AB1547" s="2">
        <v>3</v>
      </c>
      <c r="AC1547" s="2">
        <v>9</v>
      </c>
      <c r="AE1547" s="2">
        <v>510</v>
      </c>
      <c r="AF1547" s="2">
        <v>282</v>
      </c>
      <c r="AG1547" s="2">
        <v>55.2</v>
      </c>
      <c r="AH1547" s="2">
        <v>282</v>
      </c>
      <c r="AI1547" s="2">
        <v>55.2</v>
      </c>
      <c r="AJ1547" s="2">
        <v>55.3</v>
      </c>
      <c r="AK1547" s="2">
        <v>146</v>
      </c>
      <c r="AL1547" s="2">
        <v>28.6</v>
      </c>
      <c r="AM1547" s="2">
        <v>82</v>
      </c>
      <c r="AN1547" s="2">
        <v>16</v>
      </c>
      <c r="AQ1547" s="2">
        <v>129</v>
      </c>
      <c r="AR1547" s="2">
        <v>25.2</v>
      </c>
      <c r="AS1547" s="2">
        <v>153</v>
      </c>
      <c r="AT1547" s="2">
        <v>29.9</v>
      </c>
      <c r="AU1547" s="2">
        <v>1</v>
      </c>
      <c r="AV1547" s="2">
        <v>0.2</v>
      </c>
      <c r="AW1547" s="2">
        <v>229</v>
      </c>
      <c r="AX1547" s="2">
        <v>44.8</v>
      </c>
      <c r="AY1547" s="2">
        <v>1</v>
      </c>
      <c r="AZ1547" s="2">
        <v>3</v>
      </c>
      <c r="BA1547" s="2">
        <v>9</v>
      </c>
      <c r="BC1547" s="2">
        <v>504</v>
      </c>
      <c r="BD1547" s="2">
        <v>342</v>
      </c>
      <c r="BE1547" s="2">
        <v>66.900000000000006</v>
      </c>
      <c r="BF1547" s="2">
        <v>342</v>
      </c>
      <c r="BG1547" s="2">
        <v>66.900000000000006</v>
      </c>
      <c r="BH1547" s="2">
        <v>67.900000000000006</v>
      </c>
      <c r="BI1547" s="2">
        <v>56</v>
      </c>
      <c r="BJ1547" s="2">
        <v>11</v>
      </c>
      <c r="BK1547" s="2">
        <v>106</v>
      </c>
      <c r="BL1547" s="2">
        <v>20.7</v>
      </c>
      <c r="BM1547" s="2">
        <v>1</v>
      </c>
      <c r="BN1547" s="2">
        <v>0.2</v>
      </c>
      <c r="BO1547" s="2">
        <v>241</v>
      </c>
      <c r="BP1547" s="2">
        <v>47.2</v>
      </c>
      <c r="BQ1547" s="2">
        <v>100</v>
      </c>
      <c r="BR1547" s="2">
        <v>19.600000000000001</v>
      </c>
      <c r="BS1547" s="2">
        <v>7</v>
      </c>
      <c r="BT1547" s="2">
        <v>1.4</v>
      </c>
      <c r="BU1547" s="2">
        <v>169</v>
      </c>
      <c r="BV1547" s="2">
        <v>33.1</v>
      </c>
      <c r="BW1547" s="2">
        <v>1</v>
      </c>
      <c r="BX1547" s="2">
        <v>3</v>
      </c>
      <c r="BY1547" s="2">
        <v>9</v>
      </c>
    </row>
    <row r="1548" spans="1:77" ht="12.75" customHeight="1" x14ac:dyDescent="0.2">
      <c r="A1548">
        <v>7</v>
      </c>
      <c r="B1548" s="2">
        <v>2273</v>
      </c>
      <c r="C1548" s="17">
        <v>2.76</v>
      </c>
      <c r="D1548" s="2">
        <v>2.63</v>
      </c>
      <c r="E1548" s="15">
        <v>2.5859999999999999</v>
      </c>
      <c r="G1548" s="17">
        <v>67</v>
      </c>
      <c r="H1548" s="2">
        <v>51</v>
      </c>
      <c r="I1548" s="2">
        <v>76.099999999999994</v>
      </c>
      <c r="J1548" s="2">
        <v>51</v>
      </c>
      <c r="K1548" s="2">
        <v>76.099999999999994</v>
      </c>
      <c r="L1548" s="2">
        <v>76.099999999999994</v>
      </c>
      <c r="M1548" s="2">
        <v>4</v>
      </c>
      <c r="N1548" s="2">
        <v>6</v>
      </c>
      <c r="O1548" s="2">
        <v>12</v>
      </c>
      <c r="P1548" s="2">
        <v>17.899999999999999</v>
      </c>
      <c r="Q1548" s="2">
        <v>8</v>
      </c>
      <c r="R1548" s="2">
        <v>11.9</v>
      </c>
      <c r="S1548" s="2">
        <v>15</v>
      </c>
      <c r="T1548" s="2">
        <v>22.4</v>
      </c>
      <c r="U1548" s="2">
        <v>28</v>
      </c>
      <c r="V1548" s="2">
        <v>41.8</v>
      </c>
      <c r="Y1548" s="2">
        <v>16</v>
      </c>
      <c r="Z1548" s="2">
        <v>23.9</v>
      </c>
      <c r="AB1548" s="2">
        <v>1</v>
      </c>
      <c r="AE1548" s="2">
        <v>68</v>
      </c>
      <c r="AF1548" s="2">
        <v>39</v>
      </c>
      <c r="AG1548" s="2">
        <v>57.4</v>
      </c>
      <c r="AH1548" s="2">
        <v>39</v>
      </c>
      <c r="AI1548" s="2">
        <v>57.4</v>
      </c>
      <c r="AJ1548" s="2">
        <v>57.4</v>
      </c>
      <c r="AK1548" s="2">
        <v>18</v>
      </c>
      <c r="AL1548" s="2">
        <v>26.5</v>
      </c>
      <c r="AM1548" s="2">
        <v>11</v>
      </c>
      <c r="AN1548" s="2">
        <v>16.2</v>
      </c>
      <c r="AQ1548" s="2">
        <v>17</v>
      </c>
      <c r="AR1548" s="2">
        <v>25</v>
      </c>
      <c r="AS1548" s="2">
        <v>22</v>
      </c>
      <c r="AT1548" s="2">
        <v>32.4</v>
      </c>
      <c r="AW1548" s="2">
        <v>29</v>
      </c>
      <c r="AX1548" s="2">
        <v>42.6</v>
      </c>
      <c r="BC1548" s="2">
        <v>67</v>
      </c>
      <c r="BD1548" s="2">
        <v>46</v>
      </c>
      <c r="BE1548" s="2">
        <v>67.599999999999994</v>
      </c>
      <c r="BF1548" s="2">
        <v>46</v>
      </c>
      <c r="BG1548" s="2">
        <v>67.599999999999994</v>
      </c>
      <c r="BH1548" s="2">
        <v>68.7</v>
      </c>
      <c r="BI1548" s="2">
        <v>10</v>
      </c>
      <c r="BJ1548" s="2">
        <v>14.7</v>
      </c>
      <c r="BK1548" s="2">
        <v>11</v>
      </c>
      <c r="BL1548" s="2">
        <v>16.2</v>
      </c>
      <c r="BM1548" s="2">
        <v>1</v>
      </c>
      <c r="BN1548" s="2">
        <v>1.5</v>
      </c>
      <c r="BO1548" s="2">
        <v>36</v>
      </c>
      <c r="BP1548" s="2">
        <v>52.9</v>
      </c>
      <c r="BQ1548" s="2">
        <v>9</v>
      </c>
      <c r="BR1548" s="2">
        <v>13.2</v>
      </c>
      <c r="BS1548" s="2">
        <v>1</v>
      </c>
      <c r="BT1548" s="2">
        <v>1.5</v>
      </c>
      <c r="BU1548" s="2">
        <v>22</v>
      </c>
      <c r="BV1548" s="2">
        <v>32.4</v>
      </c>
    </row>
    <row r="1549" spans="1:77" ht="12.75" customHeight="1" x14ac:dyDescent="0.2">
      <c r="A1549">
        <v>7</v>
      </c>
      <c r="B1549" s="2">
        <v>2283</v>
      </c>
      <c r="C1549" s="17">
        <v>2.77</v>
      </c>
      <c r="D1549" s="2">
        <v>1.86</v>
      </c>
      <c r="E1549" s="15">
        <v>2.3190000000000004</v>
      </c>
      <c r="G1549" s="17">
        <v>22</v>
      </c>
      <c r="H1549" s="2">
        <v>14</v>
      </c>
      <c r="I1549" s="2">
        <v>63.6</v>
      </c>
      <c r="J1549" s="2">
        <v>14</v>
      </c>
      <c r="K1549" s="2">
        <v>63.6</v>
      </c>
      <c r="L1549" s="2">
        <v>63.6</v>
      </c>
      <c r="M1549" s="2">
        <v>2</v>
      </c>
      <c r="N1549" s="2">
        <v>9.1</v>
      </c>
      <c r="O1549" s="2">
        <v>6</v>
      </c>
      <c r="P1549" s="2">
        <v>27.3</v>
      </c>
      <c r="Q1549" s="2">
        <v>1</v>
      </c>
      <c r="R1549" s="2">
        <v>4.5</v>
      </c>
      <c r="S1549" s="2">
        <v>5</v>
      </c>
      <c r="T1549" s="2">
        <v>22.7</v>
      </c>
      <c r="U1549" s="2">
        <v>8</v>
      </c>
      <c r="V1549" s="2">
        <v>36.4</v>
      </c>
      <c r="Y1549" s="2">
        <v>8</v>
      </c>
      <c r="Z1549" s="2">
        <v>36.4</v>
      </c>
      <c r="AE1549" s="2">
        <v>22</v>
      </c>
      <c r="AF1549" s="2">
        <v>5</v>
      </c>
      <c r="AG1549" s="2">
        <v>22.7</v>
      </c>
      <c r="AH1549" s="2">
        <v>5</v>
      </c>
      <c r="AI1549" s="2">
        <v>22.7</v>
      </c>
      <c r="AJ1549" s="2">
        <v>22.7</v>
      </c>
      <c r="AK1549" s="2">
        <v>10</v>
      </c>
      <c r="AL1549" s="2">
        <v>45.5</v>
      </c>
      <c r="AM1549" s="2">
        <v>7</v>
      </c>
      <c r="AN1549" s="2">
        <v>31.8</v>
      </c>
      <c r="AQ1549" s="2">
        <v>3</v>
      </c>
      <c r="AR1549" s="2">
        <v>13.6</v>
      </c>
      <c r="AS1549" s="2">
        <v>2</v>
      </c>
      <c r="AT1549" s="2">
        <v>9.1</v>
      </c>
      <c r="AW1549" s="2">
        <v>17</v>
      </c>
      <c r="AX1549" s="2">
        <v>77.3</v>
      </c>
      <c r="BC1549" s="2">
        <v>22</v>
      </c>
      <c r="BD1549" s="2">
        <v>12</v>
      </c>
      <c r="BE1549" s="2">
        <v>54.5</v>
      </c>
      <c r="BF1549" s="2">
        <v>12</v>
      </c>
      <c r="BG1549" s="2">
        <v>54.5</v>
      </c>
      <c r="BH1549" s="2">
        <v>54.5</v>
      </c>
      <c r="BI1549" s="2">
        <v>3</v>
      </c>
      <c r="BJ1549" s="2">
        <v>13.6</v>
      </c>
      <c r="BK1549" s="2">
        <v>7</v>
      </c>
      <c r="BL1549" s="2">
        <v>31.8</v>
      </c>
      <c r="BM1549" s="2">
        <v>2</v>
      </c>
      <c r="BN1549" s="2">
        <v>9.1</v>
      </c>
      <c r="BO1549" s="2">
        <v>6</v>
      </c>
      <c r="BP1549" s="2">
        <v>27.3</v>
      </c>
      <c r="BQ1549" s="2">
        <v>4</v>
      </c>
      <c r="BR1549" s="2">
        <v>18.2</v>
      </c>
      <c r="BU1549" s="2">
        <v>10</v>
      </c>
      <c r="BV1549" s="2">
        <v>45.5</v>
      </c>
    </row>
    <row r="1550" spans="1:77" ht="12.75" customHeight="1" x14ac:dyDescent="0.2">
      <c r="A1550">
        <v>7</v>
      </c>
      <c r="B1550" s="2">
        <v>2292</v>
      </c>
      <c r="G1550" s="17">
        <v>6</v>
      </c>
      <c r="AE1550" s="2">
        <v>6</v>
      </c>
      <c r="BC1550" s="2">
        <v>6</v>
      </c>
    </row>
    <row r="1551" spans="1:77" ht="12.75" customHeight="1" x14ac:dyDescent="0.2">
      <c r="A1551">
        <v>7</v>
      </c>
      <c r="B1551" s="2">
        <v>2294</v>
      </c>
      <c r="C1551" s="17">
        <v>3.29</v>
      </c>
      <c r="D1551" s="2">
        <v>2.95</v>
      </c>
      <c r="E1551" s="15">
        <v>2.9470000000000001</v>
      </c>
      <c r="G1551" s="17">
        <v>185</v>
      </c>
      <c r="H1551" s="2">
        <v>156</v>
      </c>
      <c r="I1551" s="2">
        <v>83.9</v>
      </c>
      <c r="J1551" s="2">
        <v>156</v>
      </c>
      <c r="K1551" s="2">
        <v>83.9</v>
      </c>
      <c r="L1551" s="2">
        <v>84.3</v>
      </c>
      <c r="M1551" s="2">
        <v>8</v>
      </c>
      <c r="N1551" s="2">
        <v>4.3</v>
      </c>
      <c r="O1551" s="2">
        <v>21</v>
      </c>
      <c r="P1551" s="2">
        <v>11.3</v>
      </c>
      <c r="Q1551" s="2">
        <v>2</v>
      </c>
      <c r="R1551" s="2">
        <v>1.1000000000000001</v>
      </c>
      <c r="S1551" s="2">
        <v>54</v>
      </c>
      <c r="T1551" s="2">
        <v>29</v>
      </c>
      <c r="U1551" s="2">
        <v>100</v>
      </c>
      <c r="V1551" s="2">
        <v>53.8</v>
      </c>
      <c r="W1551" s="2">
        <v>1</v>
      </c>
      <c r="X1551" s="2">
        <v>0.5</v>
      </c>
      <c r="Y1551" s="2">
        <v>30</v>
      </c>
      <c r="Z1551" s="2">
        <v>16.100000000000001</v>
      </c>
      <c r="AB1551" s="2">
        <v>2</v>
      </c>
      <c r="AC1551" s="2">
        <v>3</v>
      </c>
      <c r="AE1551" s="2">
        <v>185</v>
      </c>
      <c r="AF1551" s="2">
        <v>134</v>
      </c>
      <c r="AG1551" s="2">
        <v>72</v>
      </c>
      <c r="AH1551" s="2">
        <v>134</v>
      </c>
      <c r="AI1551" s="2">
        <v>72</v>
      </c>
      <c r="AJ1551" s="2">
        <v>72.400000000000006</v>
      </c>
      <c r="AK1551" s="2">
        <v>23</v>
      </c>
      <c r="AL1551" s="2">
        <v>12.4</v>
      </c>
      <c r="AM1551" s="2">
        <v>28</v>
      </c>
      <c r="AN1551" s="2">
        <v>15.1</v>
      </c>
      <c r="AQ1551" s="2">
        <v>67</v>
      </c>
      <c r="AR1551" s="2">
        <v>36</v>
      </c>
      <c r="AS1551" s="2">
        <v>67</v>
      </c>
      <c r="AT1551" s="2">
        <v>36</v>
      </c>
      <c r="AU1551" s="2">
        <v>1</v>
      </c>
      <c r="AV1551" s="2">
        <v>0.5</v>
      </c>
      <c r="AW1551" s="2">
        <v>52</v>
      </c>
      <c r="AX1551" s="2">
        <v>28</v>
      </c>
      <c r="AZ1551" s="2">
        <v>2</v>
      </c>
      <c r="BA1551" s="2">
        <v>3</v>
      </c>
      <c r="BC1551" s="2">
        <v>183</v>
      </c>
      <c r="BD1551" s="2">
        <v>147</v>
      </c>
      <c r="BE1551" s="2">
        <v>79</v>
      </c>
      <c r="BF1551" s="2">
        <v>147</v>
      </c>
      <c r="BG1551" s="2">
        <v>79</v>
      </c>
      <c r="BH1551" s="2">
        <v>80.3</v>
      </c>
      <c r="BI1551" s="2">
        <v>15</v>
      </c>
      <c r="BJ1551" s="2">
        <v>8.1</v>
      </c>
      <c r="BK1551" s="2">
        <v>21</v>
      </c>
      <c r="BL1551" s="2">
        <v>11.3</v>
      </c>
      <c r="BM1551" s="2">
        <v>1</v>
      </c>
      <c r="BN1551" s="2">
        <v>0.5</v>
      </c>
      <c r="BO1551" s="2">
        <v>93</v>
      </c>
      <c r="BP1551" s="2">
        <v>50</v>
      </c>
      <c r="BQ1551" s="2">
        <v>53</v>
      </c>
      <c r="BR1551" s="2">
        <v>28.5</v>
      </c>
      <c r="BS1551" s="2">
        <v>3</v>
      </c>
      <c r="BT1551" s="2">
        <v>1.6</v>
      </c>
      <c r="BU1551" s="2">
        <v>39</v>
      </c>
      <c r="BV1551" s="2">
        <v>21</v>
      </c>
      <c r="BX1551" s="2">
        <v>2</v>
      </c>
      <c r="BY1551" s="2">
        <v>3</v>
      </c>
    </row>
    <row r="1552" spans="1:77" ht="12.75" customHeight="1" x14ac:dyDescent="0.2">
      <c r="A1552">
        <v>7</v>
      </c>
      <c r="B1552" s="2">
        <v>2302</v>
      </c>
      <c r="C1552" s="17">
        <v>2.4500000000000002</v>
      </c>
      <c r="D1552" s="2">
        <v>2.23</v>
      </c>
      <c r="E1552" s="15">
        <v>2.5340000000000003</v>
      </c>
      <c r="G1552" s="17">
        <v>29</v>
      </c>
      <c r="H1552" s="2">
        <v>14</v>
      </c>
      <c r="I1552" s="2">
        <v>45.2</v>
      </c>
      <c r="J1552" s="2">
        <v>14</v>
      </c>
      <c r="K1552" s="2">
        <v>45.2</v>
      </c>
      <c r="L1552" s="2">
        <v>48.3</v>
      </c>
      <c r="M1552" s="2">
        <v>4</v>
      </c>
      <c r="N1552" s="2">
        <v>12.9</v>
      </c>
      <c r="O1552" s="2">
        <v>11</v>
      </c>
      <c r="P1552" s="2">
        <v>35.5</v>
      </c>
      <c r="Q1552" s="2">
        <v>1</v>
      </c>
      <c r="R1552" s="2">
        <v>3.2</v>
      </c>
      <c r="S1552" s="2">
        <v>2</v>
      </c>
      <c r="T1552" s="2">
        <v>6.5</v>
      </c>
      <c r="U1552" s="2">
        <v>11</v>
      </c>
      <c r="V1552" s="2">
        <v>35.5</v>
      </c>
      <c r="W1552" s="2">
        <v>2</v>
      </c>
      <c r="X1552" s="2">
        <v>6.5</v>
      </c>
      <c r="Y1552" s="2">
        <v>17</v>
      </c>
      <c r="Z1552" s="2">
        <v>54.8</v>
      </c>
      <c r="AC1552" s="2">
        <v>1</v>
      </c>
      <c r="AE1552" s="2">
        <v>29</v>
      </c>
      <c r="AF1552" s="2">
        <v>14</v>
      </c>
      <c r="AG1552" s="2">
        <v>45.2</v>
      </c>
      <c r="AH1552" s="2">
        <v>14</v>
      </c>
      <c r="AI1552" s="2">
        <v>45.2</v>
      </c>
      <c r="AJ1552" s="2">
        <v>48.3</v>
      </c>
      <c r="AK1552" s="2">
        <v>8</v>
      </c>
      <c r="AL1552" s="2">
        <v>25.8</v>
      </c>
      <c r="AM1552" s="2">
        <v>7</v>
      </c>
      <c r="AN1552" s="2">
        <v>22.6</v>
      </c>
      <c r="AQ1552" s="2">
        <v>9</v>
      </c>
      <c r="AR1552" s="2">
        <v>29</v>
      </c>
      <c r="AS1552" s="2">
        <v>5</v>
      </c>
      <c r="AT1552" s="2">
        <v>16.100000000000001</v>
      </c>
      <c r="AU1552" s="2">
        <v>2</v>
      </c>
      <c r="AV1552" s="2">
        <v>6.5</v>
      </c>
      <c r="AW1552" s="2">
        <v>17</v>
      </c>
      <c r="AX1552" s="2">
        <v>54.8</v>
      </c>
      <c r="BA1552" s="2">
        <v>1</v>
      </c>
      <c r="BC1552" s="2">
        <v>28</v>
      </c>
      <c r="BD1552" s="2">
        <v>21</v>
      </c>
      <c r="BE1552" s="2">
        <v>70</v>
      </c>
      <c r="BF1552" s="2">
        <v>21</v>
      </c>
      <c r="BG1552" s="2">
        <v>70</v>
      </c>
      <c r="BH1552" s="2">
        <v>75</v>
      </c>
      <c r="BI1552" s="2">
        <v>5</v>
      </c>
      <c r="BJ1552" s="2">
        <v>16.7</v>
      </c>
      <c r="BK1552" s="2">
        <v>2</v>
      </c>
      <c r="BL1552" s="2">
        <v>6.7</v>
      </c>
      <c r="BO1552" s="2">
        <v>17</v>
      </c>
      <c r="BP1552" s="2">
        <v>56.7</v>
      </c>
      <c r="BQ1552" s="2">
        <v>4</v>
      </c>
      <c r="BR1552" s="2">
        <v>13.3</v>
      </c>
      <c r="BS1552" s="2">
        <v>2</v>
      </c>
      <c r="BT1552" s="2">
        <v>6.7</v>
      </c>
      <c r="BU1552" s="2">
        <v>9</v>
      </c>
      <c r="BV1552" s="2">
        <v>30</v>
      </c>
      <c r="BW1552" s="2">
        <v>1</v>
      </c>
      <c r="BY1552" s="2">
        <v>1</v>
      </c>
    </row>
    <row r="1553" spans="1:77" ht="12.75" customHeight="1" x14ac:dyDescent="0.2">
      <c r="A1553">
        <v>7</v>
      </c>
      <c r="B1553" s="2">
        <v>2305</v>
      </c>
      <c r="C1553" s="17">
        <v>2.5499999999999998</v>
      </c>
      <c r="D1553" s="2">
        <v>2.17</v>
      </c>
      <c r="E1553" s="15">
        <v>2.2530000000000001</v>
      </c>
      <c r="G1553" s="17">
        <v>225</v>
      </c>
      <c r="H1553" s="2">
        <v>116</v>
      </c>
      <c r="I1553" s="2">
        <v>51.3</v>
      </c>
      <c r="J1553" s="2">
        <v>116</v>
      </c>
      <c r="K1553" s="2">
        <v>51.3</v>
      </c>
      <c r="L1553" s="2">
        <v>51.6</v>
      </c>
      <c r="M1553" s="2">
        <v>31</v>
      </c>
      <c r="N1553" s="2">
        <v>13.7</v>
      </c>
      <c r="O1553" s="2">
        <v>78</v>
      </c>
      <c r="P1553" s="2">
        <v>34.5</v>
      </c>
      <c r="Q1553" s="2">
        <v>8</v>
      </c>
      <c r="R1553" s="2">
        <v>3.5</v>
      </c>
      <c r="S1553" s="2">
        <v>43</v>
      </c>
      <c r="T1553" s="2">
        <v>19</v>
      </c>
      <c r="U1553" s="2">
        <v>65</v>
      </c>
      <c r="V1553" s="2">
        <v>28.8</v>
      </c>
      <c r="W1553" s="2">
        <v>1</v>
      </c>
      <c r="X1553" s="2">
        <v>0.4</v>
      </c>
      <c r="Y1553" s="2">
        <v>110</v>
      </c>
      <c r="Z1553" s="2">
        <v>48.7</v>
      </c>
      <c r="AB1553" s="2">
        <v>3</v>
      </c>
      <c r="AE1553" s="2">
        <v>224</v>
      </c>
      <c r="AF1553" s="2">
        <v>92</v>
      </c>
      <c r="AG1553" s="2">
        <v>40.9</v>
      </c>
      <c r="AH1553" s="2">
        <v>92</v>
      </c>
      <c r="AI1553" s="2">
        <v>40.9</v>
      </c>
      <c r="AJ1553" s="2">
        <v>41.1</v>
      </c>
      <c r="AK1553" s="2">
        <v>77</v>
      </c>
      <c r="AL1553" s="2">
        <v>34.200000000000003</v>
      </c>
      <c r="AM1553" s="2">
        <v>55</v>
      </c>
      <c r="AN1553" s="2">
        <v>24.4</v>
      </c>
      <c r="AO1553" s="2">
        <v>4</v>
      </c>
      <c r="AP1553" s="2">
        <v>1.8</v>
      </c>
      <c r="AQ1553" s="2">
        <v>50</v>
      </c>
      <c r="AR1553" s="2">
        <v>22.2</v>
      </c>
      <c r="AS1553" s="2">
        <v>38</v>
      </c>
      <c r="AT1553" s="2">
        <v>16.899999999999999</v>
      </c>
      <c r="AU1553" s="2">
        <v>1</v>
      </c>
      <c r="AV1553" s="2">
        <v>0.4</v>
      </c>
      <c r="AW1553" s="2">
        <v>133</v>
      </c>
      <c r="AX1553" s="2">
        <v>59.1</v>
      </c>
      <c r="AZ1553" s="2">
        <v>4</v>
      </c>
      <c r="BC1553" s="2">
        <v>220</v>
      </c>
      <c r="BD1553" s="2">
        <v>112</v>
      </c>
      <c r="BE1553" s="2">
        <v>50.2</v>
      </c>
      <c r="BF1553" s="2">
        <v>112</v>
      </c>
      <c r="BG1553" s="2">
        <v>50.2</v>
      </c>
      <c r="BH1553" s="2">
        <v>50.9</v>
      </c>
      <c r="BI1553" s="2">
        <v>49</v>
      </c>
      <c r="BJ1553" s="2">
        <v>22</v>
      </c>
      <c r="BK1553" s="2">
        <v>59</v>
      </c>
      <c r="BL1553" s="2">
        <v>26.5</v>
      </c>
      <c r="BM1553" s="2">
        <v>5</v>
      </c>
      <c r="BN1553" s="2">
        <v>2.2000000000000002</v>
      </c>
      <c r="BO1553" s="2">
        <v>93</v>
      </c>
      <c r="BP1553" s="2">
        <v>41.7</v>
      </c>
      <c r="BQ1553" s="2">
        <v>14</v>
      </c>
      <c r="BR1553" s="2">
        <v>6.3</v>
      </c>
      <c r="BS1553" s="2">
        <v>3</v>
      </c>
      <c r="BT1553" s="2">
        <v>1.3</v>
      </c>
      <c r="BU1553" s="2">
        <v>111</v>
      </c>
      <c r="BV1553" s="2">
        <v>49.8</v>
      </c>
      <c r="BX1553" s="2">
        <v>6</v>
      </c>
    </row>
    <row r="1554" spans="1:77" ht="12.75" customHeight="1" x14ac:dyDescent="0.2">
      <c r="A1554">
        <v>7</v>
      </c>
      <c r="B1554" s="2">
        <v>2308</v>
      </c>
      <c r="C1554" s="17">
        <v>3.38</v>
      </c>
      <c r="D1554" s="2">
        <v>3.42</v>
      </c>
      <c r="E1554" s="15">
        <v>3.31</v>
      </c>
      <c r="G1554" s="17">
        <v>195</v>
      </c>
      <c r="H1554" s="2">
        <v>159</v>
      </c>
      <c r="I1554" s="2">
        <v>81.099999999999994</v>
      </c>
      <c r="J1554" s="2">
        <v>159</v>
      </c>
      <c r="K1554" s="2">
        <v>81.099999999999994</v>
      </c>
      <c r="L1554" s="2">
        <v>81.5</v>
      </c>
      <c r="M1554" s="2">
        <v>4</v>
      </c>
      <c r="N1554" s="2">
        <v>2</v>
      </c>
      <c r="O1554" s="2">
        <v>32</v>
      </c>
      <c r="P1554" s="2">
        <v>16.3</v>
      </c>
      <c r="S1554" s="2">
        <v>42</v>
      </c>
      <c r="T1554" s="2">
        <v>21.4</v>
      </c>
      <c r="U1554" s="2">
        <v>117</v>
      </c>
      <c r="V1554" s="2">
        <v>59.7</v>
      </c>
      <c r="W1554" s="2">
        <v>1</v>
      </c>
      <c r="X1554" s="2">
        <v>0.5</v>
      </c>
      <c r="Y1554" s="2">
        <v>37</v>
      </c>
      <c r="Z1554" s="2">
        <v>18.899999999999999</v>
      </c>
      <c r="AA1554" s="2">
        <v>1</v>
      </c>
      <c r="AB1554" s="2">
        <v>1</v>
      </c>
      <c r="AC1554" s="2">
        <v>7</v>
      </c>
      <c r="AE1554" s="2">
        <v>195</v>
      </c>
      <c r="AF1554" s="2">
        <v>168</v>
      </c>
      <c r="AG1554" s="2">
        <v>85.7</v>
      </c>
      <c r="AH1554" s="2">
        <v>168</v>
      </c>
      <c r="AI1554" s="2">
        <v>85.7</v>
      </c>
      <c r="AJ1554" s="2">
        <v>86.2</v>
      </c>
      <c r="AK1554" s="2">
        <v>13</v>
      </c>
      <c r="AL1554" s="2">
        <v>6.6</v>
      </c>
      <c r="AM1554" s="2">
        <v>14</v>
      </c>
      <c r="AN1554" s="2">
        <v>7.1</v>
      </c>
      <c r="AQ1554" s="2">
        <v>43</v>
      </c>
      <c r="AR1554" s="2">
        <v>21.9</v>
      </c>
      <c r="AS1554" s="2">
        <v>125</v>
      </c>
      <c r="AT1554" s="2">
        <v>63.8</v>
      </c>
      <c r="AU1554" s="2">
        <v>1</v>
      </c>
      <c r="AV1554" s="2">
        <v>0.5</v>
      </c>
      <c r="AW1554" s="2">
        <v>28</v>
      </c>
      <c r="AX1554" s="2">
        <v>14.3</v>
      </c>
      <c r="AY1554" s="2">
        <v>1</v>
      </c>
      <c r="AZ1554" s="2">
        <v>1</v>
      </c>
      <c r="BA1554" s="2">
        <v>7</v>
      </c>
      <c r="BC1554" s="2">
        <v>194</v>
      </c>
      <c r="BD1554" s="2">
        <v>173</v>
      </c>
      <c r="BE1554" s="2">
        <v>88.3</v>
      </c>
      <c r="BF1554" s="2">
        <v>173</v>
      </c>
      <c r="BG1554" s="2">
        <v>88.3</v>
      </c>
      <c r="BH1554" s="2">
        <v>89.2</v>
      </c>
      <c r="BI1554" s="2">
        <v>5</v>
      </c>
      <c r="BJ1554" s="2">
        <v>2.6</v>
      </c>
      <c r="BK1554" s="2">
        <v>16</v>
      </c>
      <c r="BL1554" s="2">
        <v>8.1999999999999993</v>
      </c>
      <c r="BO1554" s="2">
        <v>80</v>
      </c>
      <c r="BP1554" s="2">
        <v>40.799999999999997</v>
      </c>
      <c r="BQ1554" s="2">
        <v>93</v>
      </c>
      <c r="BR1554" s="2">
        <v>47.4</v>
      </c>
      <c r="BS1554" s="2">
        <v>2</v>
      </c>
      <c r="BT1554" s="2">
        <v>1</v>
      </c>
      <c r="BU1554" s="2">
        <v>23</v>
      </c>
      <c r="BV1554" s="2">
        <v>11.7</v>
      </c>
      <c r="BW1554" s="2">
        <v>1</v>
      </c>
      <c r="BX1554" s="2">
        <v>1</v>
      </c>
      <c r="BY1554" s="2">
        <v>7</v>
      </c>
    </row>
    <row r="1555" spans="1:77" ht="12.75" customHeight="1" x14ac:dyDescent="0.2">
      <c r="A1555">
        <v>7</v>
      </c>
      <c r="B1555" s="2">
        <v>2310</v>
      </c>
      <c r="C1555" s="17">
        <v>2.92</v>
      </c>
      <c r="D1555" s="2">
        <v>2.48</v>
      </c>
      <c r="E1555" s="15">
        <v>2.6160000000000001</v>
      </c>
      <c r="G1555" s="17">
        <v>25</v>
      </c>
      <c r="H1555" s="2">
        <v>18</v>
      </c>
      <c r="I1555" s="2">
        <v>69.2</v>
      </c>
      <c r="J1555" s="2">
        <v>18</v>
      </c>
      <c r="K1555" s="2">
        <v>69.2</v>
      </c>
      <c r="L1555" s="2">
        <v>72</v>
      </c>
      <c r="O1555" s="2">
        <v>7</v>
      </c>
      <c r="P1555" s="2">
        <v>26.9</v>
      </c>
      <c r="S1555" s="2">
        <v>10</v>
      </c>
      <c r="T1555" s="2">
        <v>38.5</v>
      </c>
      <c r="U1555" s="2">
        <v>8</v>
      </c>
      <c r="V1555" s="2">
        <v>30.8</v>
      </c>
      <c r="W1555" s="2">
        <v>1</v>
      </c>
      <c r="X1555" s="2">
        <v>3.8</v>
      </c>
      <c r="Y1555" s="2">
        <v>8</v>
      </c>
      <c r="Z1555" s="2">
        <v>30.8</v>
      </c>
      <c r="AB1555" s="2">
        <v>1</v>
      </c>
      <c r="AE1555" s="2">
        <v>26</v>
      </c>
      <c r="AF1555" s="2">
        <v>15</v>
      </c>
      <c r="AG1555" s="2">
        <v>55.6</v>
      </c>
      <c r="AH1555" s="2">
        <v>15</v>
      </c>
      <c r="AI1555" s="2">
        <v>55.6</v>
      </c>
      <c r="AJ1555" s="2">
        <v>57.7</v>
      </c>
      <c r="AK1555" s="2">
        <v>6</v>
      </c>
      <c r="AL1555" s="2">
        <v>22.2</v>
      </c>
      <c r="AM1555" s="2">
        <v>5</v>
      </c>
      <c r="AN1555" s="2">
        <v>18.5</v>
      </c>
      <c r="AQ1555" s="2">
        <v>9</v>
      </c>
      <c r="AR1555" s="2">
        <v>33.299999999999997</v>
      </c>
      <c r="AS1555" s="2">
        <v>6</v>
      </c>
      <c r="AT1555" s="2">
        <v>22.2</v>
      </c>
      <c r="AU1555" s="2">
        <v>1</v>
      </c>
      <c r="AV1555" s="2">
        <v>3.7</v>
      </c>
      <c r="AW1555" s="2">
        <v>12</v>
      </c>
      <c r="AX1555" s="2">
        <v>44.4</v>
      </c>
      <c r="BC1555" s="2">
        <v>25</v>
      </c>
      <c r="BD1555" s="2">
        <v>20</v>
      </c>
      <c r="BE1555" s="2">
        <v>76.900000000000006</v>
      </c>
      <c r="BF1555" s="2">
        <v>20</v>
      </c>
      <c r="BG1555" s="2">
        <v>76.900000000000006</v>
      </c>
      <c r="BH1555" s="2">
        <v>80</v>
      </c>
      <c r="BI1555" s="2">
        <v>1</v>
      </c>
      <c r="BJ1555" s="2">
        <v>3.8</v>
      </c>
      <c r="BK1555" s="2">
        <v>4</v>
      </c>
      <c r="BL1555" s="2">
        <v>15.4</v>
      </c>
      <c r="BM1555" s="2">
        <v>1</v>
      </c>
      <c r="BN1555" s="2">
        <v>3.8</v>
      </c>
      <c r="BO1555" s="2">
        <v>17</v>
      </c>
      <c r="BP1555" s="2">
        <v>65.400000000000006</v>
      </c>
      <c r="BQ1555" s="2">
        <v>2</v>
      </c>
      <c r="BR1555" s="2">
        <v>7.7</v>
      </c>
      <c r="BS1555" s="2">
        <v>1</v>
      </c>
      <c r="BT1555" s="2">
        <v>3.8</v>
      </c>
      <c r="BU1555" s="2">
        <v>6</v>
      </c>
      <c r="BV1555" s="2">
        <v>23.1</v>
      </c>
      <c r="BX1555" s="2">
        <v>1</v>
      </c>
    </row>
    <row r="1556" spans="1:77" ht="12.75" customHeight="1" x14ac:dyDescent="0.2">
      <c r="A1556">
        <v>7</v>
      </c>
      <c r="B1556" s="2">
        <v>2314</v>
      </c>
      <c r="C1556" s="17">
        <v>2.2200000000000002</v>
      </c>
      <c r="D1556" s="2">
        <v>2.2999999999999998</v>
      </c>
      <c r="E1556" s="15">
        <v>2.11</v>
      </c>
      <c r="G1556" s="17">
        <v>220</v>
      </c>
      <c r="H1556" s="2">
        <v>69</v>
      </c>
      <c r="I1556" s="2">
        <v>31.4</v>
      </c>
      <c r="J1556" s="2">
        <v>69</v>
      </c>
      <c r="K1556" s="2">
        <v>31.4</v>
      </c>
      <c r="L1556" s="2">
        <v>31.4</v>
      </c>
      <c r="M1556" s="2">
        <v>41</v>
      </c>
      <c r="N1556" s="2">
        <v>18.600000000000001</v>
      </c>
      <c r="O1556" s="2">
        <v>110</v>
      </c>
      <c r="P1556" s="2">
        <v>50</v>
      </c>
      <c r="S1556" s="2">
        <v>48</v>
      </c>
      <c r="T1556" s="2">
        <v>21.8</v>
      </c>
      <c r="U1556" s="2">
        <v>21</v>
      </c>
      <c r="V1556" s="2">
        <v>9.5</v>
      </c>
      <c r="Y1556" s="2">
        <v>151</v>
      </c>
      <c r="Z1556" s="2">
        <v>68.599999999999994</v>
      </c>
      <c r="AB1556" s="2">
        <v>9</v>
      </c>
      <c r="AC1556" s="2">
        <v>3</v>
      </c>
      <c r="AE1556" s="2">
        <v>220</v>
      </c>
      <c r="AF1556" s="2">
        <v>98</v>
      </c>
      <c r="AG1556" s="2">
        <v>44.5</v>
      </c>
      <c r="AH1556" s="2">
        <v>98</v>
      </c>
      <c r="AI1556" s="2">
        <v>44.5</v>
      </c>
      <c r="AJ1556" s="2">
        <v>44.5</v>
      </c>
      <c r="AK1556" s="2">
        <v>63</v>
      </c>
      <c r="AL1556" s="2">
        <v>28.6</v>
      </c>
      <c r="AM1556" s="2">
        <v>59</v>
      </c>
      <c r="AN1556" s="2">
        <v>26.8</v>
      </c>
      <c r="AO1556" s="2">
        <v>1</v>
      </c>
      <c r="AP1556" s="2">
        <v>0.5</v>
      </c>
      <c r="AQ1556" s="2">
        <v>62</v>
      </c>
      <c r="AR1556" s="2">
        <v>28.2</v>
      </c>
      <c r="AS1556" s="2">
        <v>35</v>
      </c>
      <c r="AT1556" s="2">
        <v>15.9</v>
      </c>
      <c r="AW1556" s="2">
        <v>122</v>
      </c>
      <c r="AX1556" s="2">
        <v>55.5</v>
      </c>
      <c r="AZ1556" s="2">
        <v>9</v>
      </c>
      <c r="BA1556" s="2">
        <v>3</v>
      </c>
      <c r="BC1556" s="2">
        <v>215</v>
      </c>
      <c r="BD1556" s="2">
        <v>88</v>
      </c>
      <c r="BE1556" s="2">
        <v>40.200000000000003</v>
      </c>
      <c r="BF1556" s="2">
        <v>88</v>
      </c>
      <c r="BG1556" s="2">
        <v>40.200000000000003</v>
      </c>
      <c r="BH1556" s="2">
        <v>40.9</v>
      </c>
      <c r="BI1556" s="2">
        <v>61</v>
      </c>
      <c r="BJ1556" s="2">
        <v>27.9</v>
      </c>
      <c r="BK1556" s="2">
        <v>66</v>
      </c>
      <c r="BL1556" s="2">
        <v>30.1</v>
      </c>
      <c r="BO1556" s="2">
        <v>83</v>
      </c>
      <c r="BP1556" s="2">
        <v>37.9</v>
      </c>
      <c r="BQ1556" s="2">
        <v>5</v>
      </c>
      <c r="BR1556" s="2">
        <v>2.2999999999999998</v>
      </c>
      <c r="BS1556" s="2">
        <v>4</v>
      </c>
      <c r="BT1556" s="2">
        <v>1.8</v>
      </c>
      <c r="BU1556" s="2">
        <v>131</v>
      </c>
      <c r="BV1556" s="2">
        <v>59.8</v>
      </c>
      <c r="BW1556" s="2">
        <v>2</v>
      </c>
      <c r="BX1556" s="2">
        <v>8</v>
      </c>
      <c r="BY1556" s="2">
        <v>3</v>
      </c>
    </row>
    <row r="1557" spans="1:77" ht="12.75" customHeight="1" x14ac:dyDescent="0.2">
      <c r="A1557">
        <v>7</v>
      </c>
      <c r="B1557" s="2">
        <v>2315</v>
      </c>
      <c r="C1557" s="17">
        <v>2.95</v>
      </c>
      <c r="D1557" s="2">
        <v>2.8</v>
      </c>
      <c r="E1557" s="15">
        <v>3.0260000000000002</v>
      </c>
      <c r="G1557" s="17">
        <v>113</v>
      </c>
      <c r="H1557" s="2">
        <v>76</v>
      </c>
      <c r="I1557" s="2">
        <v>66.7</v>
      </c>
      <c r="J1557" s="2">
        <v>76</v>
      </c>
      <c r="K1557" s="2">
        <v>66.7</v>
      </c>
      <c r="L1557" s="2">
        <v>67.3</v>
      </c>
      <c r="M1557" s="2">
        <v>5</v>
      </c>
      <c r="N1557" s="2">
        <v>4.4000000000000004</v>
      </c>
      <c r="O1557" s="2">
        <v>32</v>
      </c>
      <c r="P1557" s="2">
        <v>28.1</v>
      </c>
      <c r="Q1557" s="2">
        <v>3</v>
      </c>
      <c r="R1557" s="2">
        <v>2.6</v>
      </c>
      <c r="S1557" s="2">
        <v>25</v>
      </c>
      <c r="T1557" s="2">
        <v>21.9</v>
      </c>
      <c r="U1557" s="2">
        <v>48</v>
      </c>
      <c r="V1557" s="2">
        <v>42.1</v>
      </c>
      <c r="W1557" s="2">
        <v>1</v>
      </c>
      <c r="X1557" s="2">
        <v>0.9</v>
      </c>
      <c r="Y1557" s="2">
        <v>38</v>
      </c>
      <c r="Z1557" s="2">
        <v>33.299999999999997</v>
      </c>
      <c r="AE1557" s="2">
        <v>114</v>
      </c>
      <c r="AF1557" s="2">
        <v>71</v>
      </c>
      <c r="AG1557" s="2">
        <v>62.3</v>
      </c>
      <c r="AH1557" s="2">
        <v>71</v>
      </c>
      <c r="AI1557" s="2">
        <v>62.3</v>
      </c>
      <c r="AJ1557" s="2">
        <v>62.3</v>
      </c>
      <c r="AK1557" s="2">
        <v>18</v>
      </c>
      <c r="AL1557" s="2">
        <v>15.8</v>
      </c>
      <c r="AM1557" s="2">
        <v>25</v>
      </c>
      <c r="AN1557" s="2">
        <v>21.9</v>
      </c>
      <c r="AO1557" s="2">
        <v>1</v>
      </c>
      <c r="AP1557" s="2">
        <v>0.9</v>
      </c>
      <c r="AQ1557" s="2">
        <v>29</v>
      </c>
      <c r="AR1557" s="2">
        <v>25.4</v>
      </c>
      <c r="AS1557" s="2">
        <v>41</v>
      </c>
      <c r="AT1557" s="2">
        <v>36</v>
      </c>
      <c r="AW1557" s="2">
        <v>43</v>
      </c>
      <c r="AX1557" s="2">
        <v>37.700000000000003</v>
      </c>
      <c r="BC1557" s="2">
        <v>111</v>
      </c>
      <c r="BD1557" s="2">
        <v>93</v>
      </c>
      <c r="BE1557" s="2">
        <v>81.599999999999994</v>
      </c>
      <c r="BF1557" s="2">
        <v>93</v>
      </c>
      <c r="BG1557" s="2">
        <v>81.599999999999994</v>
      </c>
      <c r="BH1557" s="2">
        <v>83.8</v>
      </c>
      <c r="BI1557" s="2">
        <v>2</v>
      </c>
      <c r="BJ1557" s="2">
        <v>1.8</v>
      </c>
      <c r="BK1557" s="2">
        <v>16</v>
      </c>
      <c r="BL1557" s="2">
        <v>14</v>
      </c>
      <c r="BM1557" s="2">
        <v>1</v>
      </c>
      <c r="BN1557" s="2">
        <v>0.9</v>
      </c>
      <c r="BO1557" s="2">
        <v>57</v>
      </c>
      <c r="BP1557" s="2">
        <v>50</v>
      </c>
      <c r="BQ1557" s="2">
        <v>35</v>
      </c>
      <c r="BR1557" s="2">
        <v>30.7</v>
      </c>
      <c r="BS1557" s="2">
        <v>3</v>
      </c>
      <c r="BT1557" s="2">
        <v>2.6</v>
      </c>
      <c r="BU1557" s="2">
        <v>21</v>
      </c>
      <c r="BV1557" s="2">
        <v>18.399999999999999</v>
      </c>
    </row>
    <row r="1558" spans="1:77" ht="12.75" customHeight="1" x14ac:dyDescent="0.2">
      <c r="A1558">
        <v>7</v>
      </c>
      <c r="B1558" s="2">
        <v>2317</v>
      </c>
      <c r="C1558" s="17">
        <v>2.61</v>
      </c>
      <c r="D1558" s="2">
        <v>2.54</v>
      </c>
      <c r="E1558" s="15">
        <v>2.399</v>
      </c>
      <c r="G1558" s="17">
        <v>94</v>
      </c>
      <c r="H1558" s="2">
        <v>53</v>
      </c>
      <c r="I1558" s="2">
        <v>55.8</v>
      </c>
      <c r="J1558" s="2">
        <v>53</v>
      </c>
      <c r="K1558" s="2">
        <v>55.8</v>
      </c>
      <c r="L1558" s="2">
        <v>56.4</v>
      </c>
      <c r="M1558" s="2">
        <v>10</v>
      </c>
      <c r="N1558" s="2">
        <v>10.5</v>
      </c>
      <c r="O1558" s="2">
        <v>31</v>
      </c>
      <c r="P1558" s="2">
        <v>32.6</v>
      </c>
      <c r="Q1558" s="2">
        <v>4</v>
      </c>
      <c r="R1558" s="2">
        <v>4.2</v>
      </c>
      <c r="S1558" s="2">
        <v>20</v>
      </c>
      <c r="T1558" s="2">
        <v>21.1</v>
      </c>
      <c r="U1558" s="2">
        <v>29</v>
      </c>
      <c r="V1558" s="2">
        <v>30.5</v>
      </c>
      <c r="W1558" s="2">
        <v>1</v>
      </c>
      <c r="X1558" s="2">
        <v>1.1000000000000001</v>
      </c>
      <c r="Y1558" s="2">
        <v>42</v>
      </c>
      <c r="Z1558" s="2">
        <v>44.2</v>
      </c>
      <c r="AE1558" s="2">
        <v>94</v>
      </c>
      <c r="AF1558" s="2">
        <v>53</v>
      </c>
      <c r="AG1558" s="2">
        <v>55.8</v>
      </c>
      <c r="AH1558" s="2">
        <v>53</v>
      </c>
      <c r="AI1558" s="2">
        <v>55.8</v>
      </c>
      <c r="AJ1558" s="2">
        <v>56.4</v>
      </c>
      <c r="AK1558" s="2">
        <v>22</v>
      </c>
      <c r="AL1558" s="2">
        <v>23.2</v>
      </c>
      <c r="AM1558" s="2">
        <v>19</v>
      </c>
      <c r="AN1558" s="2">
        <v>20</v>
      </c>
      <c r="AO1558" s="2">
        <v>1</v>
      </c>
      <c r="AP1558" s="2">
        <v>1.1000000000000001</v>
      </c>
      <c r="AQ1558" s="2">
        <v>27</v>
      </c>
      <c r="AR1558" s="2">
        <v>28.4</v>
      </c>
      <c r="AS1558" s="2">
        <v>25</v>
      </c>
      <c r="AT1558" s="2">
        <v>26.3</v>
      </c>
      <c r="AU1558" s="2">
        <v>1</v>
      </c>
      <c r="AV1558" s="2">
        <v>1.1000000000000001</v>
      </c>
      <c r="AW1558" s="2">
        <v>42</v>
      </c>
      <c r="AX1558" s="2">
        <v>44.2</v>
      </c>
      <c r="BC1558" s="2">
        <v>92</v>
      </c>
      <c r="BD1558" s="2">
        <v>54</v>
      </c>
      <c r="BE1558" s="2">
        <v>58.1</v>
      </c>
      <c r="BF1558" s="2">
        <v>54</v>
      </c>
      <c r="BG1558" s="2">
        <v>58.1</v>
      </c>
      <c r="BH1558" s="2">
        <v>58.7</v>
      </c>
      <c r="BI1558" s="2">
        <v>18</v>
      </c>
      <c r="BJ1558" s="2">
        <v>19.399999999999999</v>
      </c>
      <c r="BK1558" s="2">
        <v>20</v>
      </c>
      <c r="BL1558" s="2">
        <v>21.5</v>
      </c>
      <c r="BM1558" s="2">
        <v>1</v>
      </c>
      <c r="BN1558" s="2">
        <v>1.1000000000000001</v>
      </c>
      <c r="BO1558" s="2">
        <v>47</v>
      </c>
      <c r="BP1558" s="2">
        <v>50.5</v>
      </c>
      <c r="BQ1558" s="2">
        <v>6</v>
      </c>
      <c r="BR1558" s="2">
        <v>6.5</v>
      </c>
      <c r="BS1558" s="2">
        <v>1</v>
      </c>
      <c r="BT1558" s="2">
        <v>1.1000000000000001</v>
      </c>
      <c r="BU1558" s="2">
        <v>39</v>
      </c>
      <c r="BV1558" s="2">
        <v>41.9</v>
      </c>
      <c r="BW1558" s="2">
        <v>1</v>
      </c>
      <c r="BX1558" s="2">
        <v>1</v>
      </c>
    </row>
    <row r="1559" spans="1:77" ht="12.75" customHeight="1" x14ac:dyDescent="0.2">
      <c r="A1559">
        <v>7</v>
      </c>
      <c r="B1559" s="2">
        <v>2338</v>
      </c>
      <c r="C1559" s="17">
        <v>2.63</v>
      </c>
      <c r="D1559" s="2">
        <v>2.57</v>
      </c>
      <c r="E1559" s="15">
        <v>2.1779999999999999</v>
      </c>
      <c r="G1559" s="17">
        <v>176</v>
      </c>
      <c r="H1559" s="2">
        <v>97</v>
      </c>
      <c r="I1559" s="2">
        <v>53.3</v>
      </c>
      <c r="J1559" s="2">
        <v>97</v>
      </c>
      <c r="K1559" s="2">
        <v>53.3</v>
      </c>
      <c r="L1559" s="2">
        <v>55.1</v>
      </c>
      <c r="M1559" s="2">
        <v>33</v>
      </c>
      <c r="N1559" s="2">
        <v>18.100000000000001</v>
      </c>
      <c r="O1559" s="2">
        <v>46</v>
      </c>
      <c r="P1559" s="2">
        <v>25.3</v>
      </c>
      <c r="S1559" s="2">
        <v>34</v>
      </c>
      <c r="T1559" s="2">
        <v>18.7</v>
      </c>
      <c r="U1559" s="2">
        <v>63</v>
      </c>
      <c r="V1559" s="2">
        <v>34.6</v>
      </c>
      <c r="W1559" s="2">
        <v>6</v>
      </c>
      <c r="X1559" s="2">
        <v>3.3</v>
      </c>
      <c r="Y1559" s="2">
        <v>85</v>
      </c>
      <c r="Z1559" s="2">
        <v>46.7</v>
      </c>
      <c r="AB1559" s="2">
        <v>2</v>
      </c>
      <c r="AC1559" s="2">
        <v>3</v>
      </c>
      <c r="AE1559" s="2">
        <v>178</v>
      </c>
      <c r="AF1559" s="2">
        <v>100</v>
      </c>
      <c r="AG1559" s="2">
        <v>54.9</v>
      </c>
      <c r="AH1559" s="2">
        <v>100</v>
      </c>
      <c r="AI1559" s="2">
        <v>54.9</v>
      </c>
      <c r="AJ1559" s="2">
        <v>56.2</v>
      </c>
      <c r="AK1559" s="2">
        <v>44</v>
      </c>
      <c r="AL1559" s="2">
        <v>24.2</v>
      </c>
      <c r="AM1559" s="2">
        <v>34</v>
      </c>
      <c r="AN1559" s="2">
        <v>18.7</v>
      </c>
      <c r="AQ1559" s="2">
        <v>44</v>
      </c>
      <c r="AR1559" s="2">
        <v>24.2</v>
      </c>
      <c r="AS1559" s="2">
        <v>56</v>
      </c>
      <c r="AT1559" s="2">
        <v>30.8</v>
      </c>
      <c r="AU1559" s="2">
        <v>4</v>
      </c>
      <c r="AV1559" s="2">
        <v>2.2000000000000002</v>
      </c>
      <c r="AW1559" s="2">
        <v>82</v>
      </c>
      <c r="AX1559" s="2">
        <v>45.1</v>
      </c>
      <c r="AZ1559" s="2">
        <v>2</v>
      </c>
      <c r="BA1559" s="2">
        <v>3</v>
      </c>
      <c r="BC1559" s="2">
        <v>179</v>
      </c>
      <c r="BD1559" s="2">
        <v>75</v>
      </c>
      <c r="BE1559" s="2">
        <v>41.2</v>
      </c>
      <c r="BF1559" s="2">
        <v>75</v>
      </c>
      <c r="BG1559" s="2">
        <v>41.2</v>
      </c>
      <c r="BH1559" s="2">
        <v>41.9</v>
      </c>
      <c r="BI1559" s="2">
        <v>46</v>
      </c>
      <c r="BJ1559" s="2">
        <v>25.3</v>
      </c>
      <c r="BK1559" s="2">
        <v>58</v>
      </c>
      <c r="BL1559" s="2">
        <v>31.9</v>
      </c>
      <c r="BM1559" s="2">
        <v>1</v>
      </c>
      <c r="BN1559" s="2">
        <v>0.5</v>
      </c>
      <c r="BO1559" s="2">
        <v>62</v>
      </c>
      <c r="BP1559" s="2">
        <v>34.1</v>
      </c>
      <c r="BQ1559" s="2">
        <v>12</v>
      </c>
      <c r="BR1559" s="2">
        <v>6.6</v>
      </c>
      <c r="BS1559" s="2">
        <v>3</v>
      </c>
      <c r="BT1559" s="2">
        <v>1.6</v>
      </c>
      <c r="BU1559" s="2">
        <v>107</v>
      </c>
      <c r="BV1559" s="2">
        <v>58.8</v>
      </c>
      <c r="BX1559" s="2">
        <v>2</v>
      </c>
      <c r="BY1559" s="2">
        <v>3</v>
      </c>
    </row>
    <row r="1560" spans="1:77" ht="12.75" customHeight="1" x14ac:dyDescent="0.2">
      <c r="A1560">
        <v>7</v>
      </c>
      <c r="B1560" s="2">
        <v>2357</v>
      </c>
      <c r="C1560" s="17">
        <v>2.69</v>
      </c>
      <c r="D1560" s="2">
        <v>2.74</v>
      </c>
      <c r="E1560" s="15">
        <v>2.5130000000000003</v>
      </c>
      <c r="G1560" s="17">
        <v>35</v>
      </c>
      <c r="H1560" s="2">
        <v>20</v>
      </c>
      <c r="I1560" s="2">
        <v>57.1</v>
      </c>
      <c r="J1560" s="2">
        <v>20</v>
      </c>
      <c r="K1560" s="2">
        <v>57.1</v>
      </c>
      <c r="L1560" s="2">
        <v>57.1</v>
      </c>
      <c r="M1560" s="2">
        <v>7</v>
      </c>
      <c r="N1560" s="2">
        <v>20</v>
      </c>
      <c r="O1560" s="2">
        <v>8</v>
      </c>
      <c r="P1560" s="2">
        <v>22.9</v>
      </c>
      <c r="S1560" s="2">
        <v>9</v>
      </c>
      <c r="T1560" s="2">
        <v>25.7</v>
      </c>
      <c r="U1560" s="2">
        <v>11</v>
      </c>
      <c r="V1560" s="2">
        <v>31.4</v>
      </c>
      <c r="Y1560" s="2">
        <v>15</v>
      </c>
      <c r="Z1560" s="2">
        <v>42.9</v>
      </c>
      <c r="AE1560" s="2">
        <v>35</v>
      </c>
      <c r="AF1560" s="2">
        <v>21</v>
      </c>
      <c r="AG1560" s="2">
        <v>60</v>
      </c>
      <c r="AH1560" s="2">
        <v>21</v>
      </c>
      <c r="AI1560" s="2">
        <v>60</v>
      </c>
      <c r="AJ1560" s="2">
        <v>60</v>
      </c>
      <c r="AK1560" s="2">
        <v>8</v>
      </c>
      <c r="AL1560" s="2">
        <v>22.9</v>
      </c>
      <c r="AM1560" s="2">
        <v>6</v>
      </c>
      <c r="AN1560" s="2">
        <v>17.100000000000001</v>
      </c>
      <c r="AQ1560" s="2">
        <v>8</v>
      </c>
      <c r="AR1560" s="2">
        <v>22.9</v>
      </c>
      <c r="AS1560" s="2">
        <v>13</v>
      </c>
      <c r="AT1560" s="2">
        <v>37.1</v>
      </c>
      <c r="AW1560" s="2">
        <v>14</v>
      </c>
      <c r="AX1560" s="2">
        <v>40</v>
      </c>
      <c r="BC1560" s="2">
        <v>35</v>
      </c>
      <c r="BD1560" s="2">
        <v>28</v>
      </c>
      <c r="BE1560" s="2">
        <v>80</v>
      </c>
      <c r="BF1560" s="2">
        <v>28</v>
      </c>
      <c r="BG1560" s="2">
        <v>80</v>
      </c>
      <c r="BH1560" s="2">
        <v>80</v>
      </c>
      <c r="BI1560" s="2">
        <v>3</v>
      </c>
      <c r="BJ1560" s="2">
        <v>8.6</v>
      </c>
      <c r="BK1560" s="2">
        <v>4</v>
      </c>
      <c r="BL1560" s="2">
        <v>11.4</v>
      </c>
      <c r="BM1560" s="2">
        <v>3</v>
      </c>
      <c r="BN1560" s="2">
        <v>8.6</v>
      </c>
      <c r="BO1560" s="2">
        <v>23</v>
      </c>
      <c r="BP1560" s="2">
        <v>65.7</v>
      </c>
      <c r="BQ1560" s="2">
        <v>2</v>
      </c>
      <c r="BR1560" s="2">
        <v>5.7</v>
      </c>
      <c r="BU1560" s="2">
        <v>7</v>
      </c>
      <c r="BV1560" s="2">
        <v>20</v>
      </c>
    </row>
    <row r="1561" spans="1:77" ht="12.75" customHeight="1" x14ac:dyDescent="0.2">
      <c r="A1561">
        <v>7</v>
      </c>
      <c r="B1561" s="2">
        <v>2359</v>
      </c>
      <c r="C1561" s="17">
        <v>2.5</v>
      </c>
      <c r="D1561" s="2">
        <v>2.08</v>
      </c>
      <c r="E1561" s="15">
        <v>2.0660000000000003</v>
      </c>
      <c r="G1561" s="17">
        <v>224</v>
      </c>
      <c r="H1561" s="2">
        <v>116</v>
      </c>
      <c r="I1561" s="2">
        <v>51.8</v>
      </c>
      <c r="J1561" s="2">
        <v>116</v>
      </c>
      <c r="K1561" s="2">
        <v>51.8</v>
      </c>
      <c r="L1561" s="2">
        <v>51.8</v>
      </c>
      <c r="M1561" s="2">
        <v>36</v>
      </c>
      <c r="N1561" s="2">
        <v>16.100000000000001</v>
      </c>
      <c r="O1561" s="2">
        <v>72</v>
      </c>
      <c r="P1561" s="2">
        <v>32.1</v>
      </c>
      <c r="Q1561" s="2">
        <v>6</v>
      </c>
      <c r="R1561" s="2">
        <v>2.7</v>
      </c>
      <c r="S1561" s="2">
        <v>60</v>
      </c>
      <c r="T1561" s="2">
        <v>26.8</v>
      </c>
      <c r="U1561" s="2">
        <v>50</v>
      </c>
      <c r="V1561" s="2">
        <v>22.3</v>
      </c>
      <c r="Y1561" s="2">
        <v>108</v>
      </c>
      <c r="Z1561" s="2">
        <v>48.2</v>
      </c>
      <c r="AA1561" s="2">
        <v>1</v>
      </c>
      <c r="AB1561" s="2">
        <v>2</v>
      </c>
      <c r="AE1561" s="2">
        <v>224</v>
      </c>
      <c r="AF1561" s="2">
        <v>85</v>
      </c>
      <c r="AG1561" s="2">
        <v>37.9</v>
      </c>
      <c r="AH1561" s="2">
        <v>85</v>
      </c>
      <c r="AI1561" s="2">
        <v>37.9</v>
      </c>
      <c r="AJ1561" s="2">
        <v>37.9</v>
      </c>
      <c r="AK1561" s="2">
        <v>82</v>
      </c>
      <c r="AL1561" s="2">
        <v>36.6</v>
      </c>
      <c r="AM1561" s="2">
        <v>57</v>
      </c>
      <c r="AN1561" s="2">
        <v>25.4</v>
      </c>
      <c r="AO1561" s="2">
        <v>3</v>
      </c>
      <c r="AP1561" s="2">
        <v>1.3</v>
      </c>
      <c r="AQ1561" s="2">
        <v>57</v>
      </c>
      <c r="AR1561" s="2">
        <v>25.4</v>
      </c>
      <c r="AS1561" s="2">
        <v>25</v>
      </c>
      <c r="AT1561" s="2">
        <v>11.2</v>
      </c>
      <c r="AW1561" s="2">
        <v>139</v>
      </c>
      <c r="AX1561" s="2">
        <v>62.1</v>
      </c>
      <c r="AY1561" s="2">
        <v>1</v>
      </c>
      <c r="AZ1561" s="2">
        <v>2</v>
      </c>
      <c r="BC1561" s="2">
        <v>222</v>
      </c>
      <c r="BD1561" s="2">
        <v>93</v>
      </c>
      <c r="BE1561" s="2">
        <v>41.2</v>
      </c>
      <c r="BF1561" s="2">
        <v>93</v>
      </c>
      <c r="BG1561" s="2">
        <v>41.2</v>
      </c>
      <c r="BH1561" s="2">
        <v>41.9</v>
      </c>
      <c r="BI1561" s="2">
        <v>54</v>
      </c>
      <c r="BJ1561" s="2">
        <v>23.9</v>
      </c>
      <c r="BK1561" s="2">
        <v>75</v>
      </c>
      <c r="BL1561" s="2">
        <v>33.200000000000003</v>
      </c>
      <c r="BM1561" s="2">
        <v>8</v>
      </c>
      <c r="BN1561" s="2">
        <v>3.5</v>
      </c>
      <c r="BO1561" s="2">
        <v>77</v>
      </c>
      <c r="BP1561" s="2">
        <v>34.1</v>
      </c>
      <c r="BQ1561" s="2">
        <v>8</v>
      </c>
      <c r="BR1561" s="2">
        <v>3.5</v>
      </c>
      <c r="BS1561" s="2">
        <v>4</v>
      </c>
      <c r="BT1561" s="2">
        <v>1.8</v>
      </c>
      <c r="BU1561" s="2">
        <v>133</v>
      </c>
      <c r="BV1561" s="2">
        <v>58.8</v>
      </c>
      <c r="BX1561" s="2">
        <v>1</v>
      </c>
    </row>
    <row r="1562" spans="1:77" ht="12.75" customHeight="1" x14ac:dyDescent="0.2">
      <c r="A1562">
        <v>7</v>
      </c>
      <c r="B1562" s="2">
        <v>2364</v>
      </c>
      <c r="C1562" s="17">
        <v>2.96</v>
      </c>
      <c r="D1562" s="2">
        <v>2.74</v>
      </c>
      <c r="E1562" s="15">
        <v>3.1</v>
      </c>
      <c r="G1562" s="17">
        <v>205</v>
      </c>
      <c r="H1562" s="2">
        <v>137</v>
      </c>
      <c r="I1562" s="2">
        <v>66.8</v>
      </c>
      <c r="J1562" s="2">
        <v>137</v>
      </c>
      <c r="K1562" s="2">
        <v>66.8</v>
      </c>
      <c r="L1562" s="2">
        <v>66.8</v>
      </c>
      <c r="M1562" s="2">
        <v>14</v>
      </c>
      <c r="N1562" s="2">
        <v>6.8</v>
      </c>
      <c r="O1562" s="2">
        <v>54</v>
      </c>
      <c r="P1562" s="2">
        <v>26.3</v>
      </c>
      <c r="S1562" s="2">
        <v>63</v>
      </c>
      <c r="T1562" s="2">
        <v>30.7</v>
      </c>
      <c r="U1562" s="2">
        <v>74</v>
      </c>
      <c r="V1562" s="2">
        <v>36.1</v>
      </c>
      <c r="Y1562" s="2">
        <v>68</v>
      </c>
      <c r="Z1562" s="2">
        <v>33.200000000000003</v>
      </c>
      <c r="AA1562" s="2">
        <v>1</v>
      </c>
      <c r="AB1562" s="2">
        <v>1</v>
      </c>
      <c r="AC1562" s="2">
        <v>1</v>
      </c>
      <c r="AE1562" s="2">
        <v>205</v>
      </c>
      <c r="AF1562" s="2">
        <v>131</v>
      </c>
      <c r="AG1562" s="2">
        <v>63.9</v>
      </c>
      <c r="AH1562" s="2">
        <v>131</v>
      </c>
      <c r="AI1562" s="2">
        <v>63.9</v>
      </c>
      <c r="AJ1562" s="2">
        <v>63.9</v>
      </c>
      <c r="AK1562" s="2">
        <v>42</v>
      </c>
      <c r="AL1562" s="2">
        <v>20.5</v>
      </c>
      <c r="AM1562" s="2">
        <v>32</v>
      </c>
      <c r="AN1562" s="2">
        <v>15.6</v>
      </c>
      <c r="AQ1562" s="2">
        <v>68</v>
      </c>
      <c r="AR1562" s="2">
        <v>33.200000000000003</v>
      </c>
      <c r="AS1562" s="2">
        <v>63</v>
      </c>
      <c r="AT1562" s="2">
        <v>30.7</v>
      </c>
      <c r="AW1562" s="2">
        <v>74</v>
      </c>
      <c r="AX1562" s="2">
        <v>36.1</v>
      </c>
      <c r="AY1562" s="2">
        <v>1</v>
      </c>
      <c r="AZ1562" s="2">
        <v>1</v>
      </c>
      <c r="BA1562" s="2">
        <v>1</v>
      </c>
      <c r="BC1562" s="2">
        <v>203</v>
      </c>
      <c r="BD1562" s="2">
        <v>153</v>
      </c>
      <c r="BE1562" s="2">
        <v>74.599999999999994</v>
      </c>
      <c r="BF1562" s="2">
        <v>153</v>
      </c>
      <c r="BG1562" s="2">
        <v>74.599999999999994</v>
      </c>
      <c r="BH1562" s="2">
        <v>75.400000000000006</v>
      </c>
      <c r="BI1562" s="2">
        <v>10</v>
      </c>
      <c r="BJ1562" s="2">
        <v>4.9000000000000004</v>
      </c>
      <c r="BK1562" s="2">
        <v>40</v>
      </c>
      <c r="BL1562" s="2">
        <v>19.5</v>
      </c>
      <c r="BO1562" s="2">
        <v>67</v>
      </c>
      <c r="BP1562" s="2">
        <v>32.700000000000003</v>
      </c>
      <c r="BQ1562" s="2">
        <v>86</v>
      </c>
      <c r="BR1562" s="2">
        <v>42</v>
      </c>
      <c r="BS1562" s="2">
        <v>2</v>
      </c>
      <c r="BT1562" s="2">
        <v>1</v>
      </c>
      <c r="BU1562" s="2">
        <v>52</v>
      </c>
      <c r="BV1562" s="2">
        <v>25.4</v>
      </c>
      <c r="BW1562" s="2">
        <v>1</v>
      </c>
      <c r="BX1562" s="2">
        <v>1</v>
      </c>
      <c r="BY1562" s="2">
        <v>1</v>
      </c>
    </row>
    <row r="1563" spans="1:77" ht="12.75" customHeight="1" x14ac:dyDescent="0.2">
      <c r="A1563">
        <v>7</v>
      </c>
      <c r="B1563" s="2">
        <v>2371</v>
      </c>
      <c r="C1563" s="17">
        <v>3.71</v>
      </c>
      <c r="D1563" s="2">
        <v>3.65</v>
      </c>
      <c r="E1563" s="15">
        <v>3.3620000000000005</v>
      </c>
      <c r="G1563" s="17">
        <v>352</v>
      </c>
      <c r="H1563" s="2">
        <v>340</v>
      </c>
      <c r="I1563" s="2">
        <v>96</v>
      </c>
      <c r="J1563" s="2">
        <v>340</v>
      </c>
      <c r="K1563" s="2">
        <v>96</v>
      </c>
      <c r="L1563" s="2">
        <v>96.6</v>
      </c>
      <c r="M1563" s="2">
        <v>3</v>
      </c>
      <c r="N1563" s="2">
        <v>0.8</v>
      </c>
      <c r="O1563" s="2">
        <v>9</v>
      </c>
      <c r="P1563" s="2">
        <v>2.5</v>
      </c>
      <c r="Q1563" s="2">
        <v>3</v>
      </c>
      <c r="R1563" s="2">
        <v>0.8</v>
      </c>
      <c r="S1563" s="2">
        <v>56</v>
      </c>
      <c r="T1563" s="2">
        <v>15.8</v>
      </c>
      <c r="U1563" s="2">
        <v>281</v>
      </c>
      <c r="V1563" s="2">
        <v>79.400000000000006</v>
      </c>
      <c r="W1563" s="2">
        <v>2</v>
      </c>
      <c r="X1563" s="2">
        <v>0.6</v>
      </c>
      <c r="Y1563" s="2">
        <v>14</v>
      </c>
      <c r="Z1563" s="2">
        <v>4</v>
      </c>
      <c r="AA1563" s="2">
        <v>1</v>
      </c>
      <c r="AB1563" s="2">
        <v>2</v>
      </c>
      <c r="AC1563" s="2">
        <v>5</v>
      </c>
      <c r="AE1563" s="2">
        <v>355</v>
      </c>
      <c r="AF1563" s="2">
        <v>333</v>
      </c>
      <c r="AG1563" s="2">
        <v>93.5</v>
      </c>
      <c r="AH1563" s="2">
        <v>333</v>
      </c>
      <c r="AI1563" s="2">
        <v>93.5</v>
      </c>
      <c r="AJ1563" s="2">
        <v>93.8</v>
      </c>
      <c r="AK1563" s="2">
        <v>8</v>
      </c>
      <c r="AL1563" s="2">
        <v>2.2000000000000002</v>
      </c>
      <c r="AM1563" s="2">
        <v>14</v>
      </c>
      <c r="AN1563" s="2">
        <v>3.9</v>
      </c>
      <c r="AO1563" s="2">
        <v>1</v>
      </c>
      <c r="AP1563" s="2">
        <v>0.3</v>
      </c>
      <c r="AQ1563" s="2">
        <v>64</v>
      </c>
      <c r="AR1563" s="2">
        <v>18</v>
      </c>
      <c r="AS1563" s="2">
        <v>268</v>
      </c>
      <c r="AT1563" s="2">
        <v>75.3</v>
      </c>
      <c r="AU1563" s="2">
        <v>1</v>
      </c>
      <c r="AV1563" s="2">
        <v>0.3</v>
      </c>
      <c r="AW1563" s="2">
        <v>23</v>
      </c>
      <c r="AX1563" s="2">
        <v>6.5</v>
      </c>
      <c r="AZ1563" s="2">
        <v>1</v>
      </c>
      <c r="BA1563" s="2">
        <v>5</v>
      </c>
      <c r="BC1563" s="2">
        <v>351</v>
      </c>
      <c r="BD1563" s="2">
        <v>335</v>
      </c>
      <c r="BE1563" s="2">
        <v>94.1</v>
      </c>
      <c r="BF1563" s="2">
        <v>335</v>
      </c>
      <c r="BG1563" s="2">
        <v>94.1</v>
      </c>
      <c r="BH1563" s="2">
        <v>95.4</v>
      </c>
      <c r="BI1563" s="2">
        <v>4</v>
      </c>
      <c r="BJ1563" s="2">
        <v>1.1000000000000001</v>
      </c>
      <c r="BK1563" s="2">
        <v>12</v>
      </c>
      <c r="BL1563" s="2">
        <v>3.4</v>
      </c>
      <c r="BM1563" s="2">
        <v>2</v>
      </c>
      <c r="BN1563" s="2">
        <v>0.6</v>
      </c>
      <c r="BO1563" s="2">
        <v>164</v>
      </c>
      <c r="BP1563" s="2">
        <v>46.1</v>
      </c>
      <c r="BQ1563" s="2">
        <v>169</v>
      </c>
      <c r="BR1563" s="2">
        <v>47.5</v>
      </c>
      <c r="BS1563" s="2">
        <v>5</v>
      </c>
      <c r="BT1563" s="2">
        <v>1.4</v>
      </c>
      <c r="BU1563" s="2">
        <v>21</v>
      </c>
      <c r="BV1563" s="2">
        <v>5.9</v>
      </c>
      <c r="BX1563" s="2">
        <v>2</v>
      </c>
      <c r="BY1563" s="2">
        <v>4</v>
      </c>
    </row>
    <row r="1564" spans="1:77" ht="12.75" customHeight="1" x14ac:dyDescent="0.2">
      <c r="A1564">
        <v>7</v>
      </c>
      <c r="B1564" s="2">
        <v>2376</v>
      </c>
      <c r="C1564" s="17">
        <v>3.13</v>
      </c>
      <c r="D1564" s="2">
        <v>3.01</v>
      </c>
      <c r="E1564" s="15">
        <v>2.8089999999999997</v>
      </c>
      <c r="G1564" s="17">
        <v>278</v>
      </c>
      <c r="H1564" s="2">
        <v>202</v>
      </c>
      <c r="I1564" s="2">
        <v>72.400000000000006</v>
      </c>
      <c r="J1564" s="2">
        <v>202</v>
      </c>
      <c r="K1564" s="2">
        <v>72.400000000000006</v>
      </c>
      <c r="L1564" s="2">
        <v>72.7</v>
      </c>
      <c r="M1564" s="2">
        <v>13</v>
      </c>
      <c r="N1564" s="2">
        <v>4.7</v>
      </c>
      <c r="O1564" s="2">
        <v>63</v>
      </c>
      <c r="P1564" s="2">
        <v>22.6</v>
      </c>
      <c r="Q1564" s="2">
        <v>2</v>
      </c>
      <c r="R1564" s="2">
        <v>0.7</v>
      </c>
      <c r="S1564" s="2">
        <v>66</v>
      </c>
      <c r="T1564" s="2">
        <v>23.7</v>
      </c>
      <c r="U1564" s="2">
        <v>134</v>
      </c>
      <c r="V1564" s="2">
        <v>48</v>
      </c>
      <c r="W1564" s="2">
        <v>1</v>
      </c>
      <c r="X1564" s="2">
        <v>0.4</v>
      </c>
      <c r="Y1564" s="2">
        <v>77</v>
      </c>
      <c r="Z1564" s="2">
        <v>27.6</v>
      </c>
      <c r="AA1564" s="2">
        <v>2</v>
      </c>
      <c r="AB1564" s="2">
        <v>1</v>
      </c>
      <c r="AE1564" s="2">
        <v>278</v>
      </c>
      <c r="AF1564" s="2">
        <v>202</v>
      </c>
      <c r="AG1564" s="2">
        <v>72.400000000000006</v>
      </c>
      <c r="AH1564" s="2">
        <v>202</v>
      </c>
      <c r="AI1564" s="2">
        <v>72.400000000000006</v>
      </c>
      <c r="AJ1564" s="2">
        <v>72.7</v>
      </c>
      <c r="AK1564" s="2">
        <v>37</v>
      </c>
      <c r="AL1564" s="2">
        <v>13.3</v>
      </c>
      <c r="AM1564" s="2">
        <v>39</v>
      </c>
      <c r="AN1564" s="2">
        <v>14</v>
      </c>
      <c r="AQ1564" s="2">
        <v>83</v>
      </c>
      <c r="AR1564" s="2">
        <v>29.7</v>
      </c>
      <c r="AS1564" s="2">
        <v>119</v>
      </c>
      <c r="AT1564" s="2">
        <v>42.7</v>
      </c>
      <c r="AU1564" s="2">
        <v>1</v>
      </c>
      <c r="AV1564" s="2">
        <v>0.4</v>
      </c>
      <c r="AW1564" s="2">
        <v>77</v>
      </c>
      <c r="AX1564" s="2">
        <v>27.6</v>
      </c>
      <c r="AY1564" s="2">
        <v>2</v>
      </c>
      <c r="AZ1564" s="2">
        <v>1</v>
      </c>
      <c r="BC1564" s="2">
        <v>277</v>
      </c>
      <c r="BD1564" s="2">
        <v>198</v>
      </c>
      <c r="BE1564" s="2">
        <v>70.5</v>
      </c>
      <c r="BF1564" s="2">
        <v>198</v>
      </c>
      <c r="BG1564" s="2">
        <v>70.5</v>
      </c>
      <c r="BH1564" s="2">
        <v>71.5</v>
      </c>
      <c r="BI1564" s="2">
        <v>26</v>
      </c>
      <c r="BJ1564" s="2">
        <v>9.3000000000000007</v>
      </c>
      <c r="BK1564" s="2">
        <v>53</v>
      </c>
      <c r="BL1564" s="2">
        <v>18.899999999999999</v>
      </c>
      <c r="BM1564" s="2">
        <v>3</v>
      </c>
      <c r="BN1564" s="2">
        <v>1.1000000000000001</v>
      </c>
      <c r="BO1564" s="2">
        <v>123</v>
      </c>
      <c r="BP1564" s="2">
        <v>43.8</v>
      </c>
      <c r="BQ1564" s="2">
        <v>72</v>
      </c>
      <c r="BR1564" s="2">
        <v>25.6</v>
      </c>
      <c r="BS1564" s="2">
        <v>4</v>
      </c>
      <c r="BT1564" s="2">
        <v>1.4</v>
      </c>
      <c r="BU1564" s="2">
        <v>83</v>
      </c>
      <c r="BV1564" s="2">
        <v>29.5</v>
      </c>
      <c r="BX1564" s="2">
        <v>1</v>
      </c>
    </row>
    <row r="1565" spans="1:77" ht="12.75" customHeight="1" x14ac:dyDescent="0.2">
      <c r="A1565">
        <v>7</v>
      </c>
      <c r="B1565" s="2">
        <v>2377</v>
      </c>
      <c r="C1565" s="17">
        <v>2.56</v>
      </c>
      <c r="D1565" s="2">
        <v>2.2999999999999998</v>
      </c>
      <c r="E1565" s="15">
        <v>2.1889999999999996</v>
      </c>
      <c r="G1565" s="17">
        <v>194</v>
      </c>
      <c r="H1565" s="2">
        <v>104</v>
      </c>
      <c r="I1565" s="2">
        <v>53.6</v>
      </c>
      <c r="J1565" s="2">
        <v>104</v>
      </c>
      <c r="K1565" s="2">
        <v>53.6</v>
      </c>
      <c r="L1565" s="2">
        <v>53.6</v>
      </c>
      <c r="M1565" s="2">
        <v>26</v>
      </c>
      <c r="N1565" s="2">
        <v>13.4</v>
      </c>
      <c r="O1565" s="2">
        <v>64</v>
      </c>
      <c r="P1565" s="2">
        <v>33</v>
      </c>
      <c r="Q1565" s="2">
        <v>4</v>
      </c>
      <c r="R1565" s="2">
        <v>2.1</v>
      </c>
      <c r="S1565" s="2">
        <v>57</v>
      </c>
      <c r="T1565" s="2">
        <v>29.4</v>
      </c>
      <c r="U1565" s="2">
        <v>43</v>
      </c>
      <c r="V1565" s="2">
        <v>22.2</v>
      </c>
      <c r="Y1565" s="2">
        <v>90</v>
      </c>
      <c r="Z1565" s="2">
        <v>46.4</v>
      </c>
      <c r="AB1565" s="2">
        <v>6</v>
      </c>
      <c r="AC1565" s="2">
        <v>6</v>
      </c>
      <c r="AE1565" s="2">
        <v>194</v>
      </c>
      <c r="AF1565" s="2">
        <v>82</v>
      </c>
      <c r="AG1565" s="2">
        <v>42.3</v>
      </c>
      <c r="AH1565" s="2">
        <v>82</v>
      </c>
      <c r="AI1565" s="2">
        <v>42.3</v>
      </c>
      <c r="AJ1565" s="2">
        <v>42.3</v>
      </c>
      <c r="AK1565" s="2">
        <v>62</v>
      </c>
      <c r="AL1565" s="2">
        <v>32</v>
      </c>
      <c r="AM1565" s="2">
        <v>50</v>
      </c>
      <c r="AN1565" s="2">
        <v>25.8</v>
      </c>
      <c r="AQ1565" s="2">
        <v>43</v>
      </c>
      <c r="AR1565" s="2">
        <v>22.2</v>
      </c>
      <c r="AS1565" s="2">
        <v>39</v>
      </c>
      <c r="AT1565" s="2">
        <v>20.100000000000001</v>
      </c>
      <c r="AW1565" s="2">
        <v>112</v>
      </c>
      <c r="AX1565" s="2">
        <v>57.7</v>
      </c>
      <c r="AZ1565" s="2">
        <v>6</v>
      </c>
      <c r="BA1565" s="2">
        <v>6</v>
      </c>
      <c r="BC1565" s="2">
        <v>186</v>
      </c>
      <c r="BD1565" s="2">
        <v>84</v>
      </c>
      <c r="BE1565" s="2">
        <v>43.1</v>
      </c>
      <c r="BF1565" s="2">
        <v>84</v>
      </c>
      <c r="BG1565" s="2">
        <v>43.1</v>
      </c>
      <c r="BH1565" s="2">
        <v>45.2</v>
      </c>
      <c r="BI1565" s="2">
        <v>43</v>
      </c>
      <c r="BJ1565" s="2">
        <v>22.1</v>
      </c>
      <c r="BK1565" s="2">
        <v>59</v>
      </c>
      <c r="BL1565" s="2">
        <v>30.3</v>
      </c>
      <c r="BM1565" s="2">
        <v>1</v>
      </c>
      <c r="BN1565" s="2">
        <v>0.5</v>
      </c>
      <c r="BO1565" s="2">
        <v>66</v>
      </c>
      <c r="BP1565" s="2">
        <v>33.799999999999997</v>
      </c>
      <c r="BQ1565" s="2">
        <v>17</v>
      </c>
      <c r="BR1565" s="2">
        <v>8.6999999999999993</v>
      </c>
      <c r="BS1565" s="2">
        <v>9</v>
      </c>
      <c r="BT1565" s="2">
        <v>4.5999999999999996</v>
      </c>
      <c r="BU1565" s="2">
        <v>111</v>
      </c>
      <c r="BV1565" s="2">
        <v>56.9</v>
      </c>
      <c r="BX1565" s="2">
        <v>5</v>
      </c>
      <c r="BY1565" s="2">
        <v>6</v>
      </c>
    </row>
    <row r="1566" spans="1:77" ht="12.75" customHeight="1" x14ac:dyDescent="0.2">
      <c r="A1566">
        <v>7</v>
      </c>
      <c r="B1566" s="2">
        <v>2379</v>
      </c>
      <c r="C1566" s="17">
        <v>3.25</v>
      </c>
      <c r="D1566" s="2">
        <v>3.29</v>
      </c>
      <c r="E1566" s="15">
        <v>3.073</v>
      </c>
      <c r="G1566" s="17">
        <v>55</v>
      </c>
      <c r="H1566" s="2">
        <v>45</v>
      </c>
      <c r="I1566" s="2">
        <v>81.8</v>
      </c>
      <c r="J1566" s="2">
        <v>45</v>
      </c>
      <c r="K1566" s="2">
        <v>81.8</v>
      </c>
      <c r="L1566" s="2">
        <v>81.8</v>
      </c>
      <c r="M1566" s="2">
        <v>2</v>
      </c>
      <c r="N1566" s="2">
        <v>3.6</v>
      </c>
      <c r="O1566" s="2">
        <v>8</v>
      </c>
      <c r="P1566" s="2">
        <v>14.5</v>
      </c>
      <c r="S1566" s="2">
        <v>19</v>
      </c>
      <c r="T1566" s="2">
        <v>34.5</v>
      </c>
      <c r="U1566" s="2">
        <v>26</v>
      </c>
      <c r="V1566" s="2">
        <v>47.3</v>
      </c>
      <c r="Y1566" s="2">
        <v>10</v>
      </c>
      <c r="Z1566" s="2">
        <v>18.2</v>
      </c>
      <c r="AE1566" s="2">
        <v>55</v>
      </c>
      <c r="AF1566" s="2">
        <v>48</v>
      </c>
      <c r="AG1566" s="2">
        <v>87.3</v>
      </c>
      <c r="AH1566" s="2">
        <v>48</v>
      </c>
      <c r="AI1566" s="2">
        <v>87.3</v>
      </c>
      <c r="AJ1566" s="2">
        <v>87.3</v>
      </c>
      <c r="AK1566" s="2">
        <v>6</v>
      </c>
      <c r="AL1566" s="2">
        <v>10.9</v>
      </c>
      <c r="AM1566" s="2">
        <v>1</v>
      </c>
      <c r="AN1566" s="2">
        <v>1.8</v>
      </c>
      <c r="AQ1566" s="2">
        <v>19</v>
      </c>
      <c r="AR1566" s="2">
        <v>34.5</v>
      </c>
      <c r="AS1566" s="2">
        <v>29</v>
      </c>
      <c r="AT1566" s="2">
        <v>52.7</v>
      </c>
      <c r="AW1566" s="2">
        <v>7</v>
      </c>
      <c r="AX1566" s="2">
        <v>12.7</v>
      </c>
      <c r="BC1566" s="2">
        <v>55</v>
      </c>
      <c r="BD1566" s="2">
        <v>44</v>
      </c>
      <c r="BE1566" s="2">
        <v>80</v>
      </c>
      <c r="BF1566" s="2">
        <v>44</v>
      </c>
      <c r="BG1566" s="2">
        <v>80</v>
      </c>
      <c r="BH1566" s="2">
        <v>80</v>
      </c>
      <c r="BI1566" s="2">
        <v>2</v>
      </c>
      <c r="BJ1566" s="2">
        <v>3.6</v>
      </c>
      <c r="BK1566" s="2">
        <v>9</v>
      </c>
      <c r="BL1566" s="2">
        <v>16.399999999999999</v>
      </c>
      <c r="BO1566" s="2">
        <v>27</v>
      </c>
      <c r="BP1566" s="2">
        <v>49.1</v>
      </c>
      <c r="BQ1566" s="2">
        <v>17</v>
      </c>
      <c r="BR1566" s="2">
        <v>30.9</v>
      </c>
      <c r="BU1566" s="2">
        <v>11</v>
      </c>
      <c r="BV1566" s="2">
        <v>20</v>
      </c>
    </row>
    <row r="1567" spans="1:77" ht="12.75" customHeight="1" x14ac:dyDescent="0.2">
      <c r="A1567">
        <v>7</v>
      </c>
      <c r="B1567" s="2">
        <v>2389</v>
      </c>
      <c r="C1567" s="17">
        <v>1.83</v>
      </c>
      <c r="D1567" s="2">
        <v>1.68</v>
      </c>
      <c r="E1567" s="15">
        <v>1.67</v>
      </c>
      <c r="G1567" s="17">
        <v>71</v>
      </c>
      <c r="H1567" s="2">
        <v>13</v>
      </c>
      <c r="I1567" s="2">
        <v>18.100000000000001</v>
      </c>
      <c r="J1567" s="2">
        <v>13</v>
      </c>
      <c r="K1567" s="2">
        <v>18.100000000000001</v>
      </c>
      <c r="L1567" s="2">
        <v>18.3</v>
      </c>
      <c r="M1567" s="2">
        <v>29</v>
      </c>
      <c r="N1567" s="2">
        <v>40.299999999999997</v>
      </c>
      <c r="O1567" s="2">
        <v>29</v>
      </c>
      <c r="P1567" s="2">
        <v>40.299999999999997</v>
      </c>
      <c r="S1567" s="2">
        <v>7</v>
      </c>
      <c r="T1567" s="2">
        <v>9.6999999999999993</v>
      </c>
      <c r="U1567" s="2">
        <v>6</v>
      </c>
      <c r="V1567" s="2">
        <v>8.3000000000000007</v>
      </c>
      <c r="W1567" s="2">
        <v>1</v>
      </c>
      <c r="X1567" s="2">
        <v>1.4</v>
      </c>
      <c r="Y1567" s="2">
        <v>59</v>
      </c>
      <c r="Z1567" s="2">
        <v>81.900000000000006</v>
      </c>
      <c r="AB1567" s="2">
        <v>1</v>
      </c>
      <c r="AE1567" s="2">
        <v>72</v>
      </c>
      <c r="AF1567" s="2">
        <v>19</v>
      </c>
      <c r="AG1567" s="2">
        <v>26.4</v>
      </c>
      <c r="AH1567" s="2">
        <v>19</v>
      </c>
      <c r="AI1567" s="2">
        <v>26.4</v>
      </c>
      <c r="AJ1567" s="2">
        <v>26.4</v>
      </c>
      <c r="AK1567" s="2">
        <v>45</v>
      </c>
      <c r="AL1567" s="2">
        <v>62.5</v>
      </c>
      <c r="AM1567" s="2">
        <v>8</v>
      </c>
      <c r="AN1567" s="2">
        <v>11.1</v>
      </c>
      <c r="AQ1567" s="2">
        <v>16</v>
      </c>
      <c r="AR1567" s="2">
        <v>22.2</v>
      </c>
      <c r="AS1567" s="2">
        <v>3</v>
      </c>
      <c r="AT1567" s="2">
        <v>4.2</v>
      </c>
      <c r="AW1567" s="2">
        <v>53</v>
      </c>
      <c r="AX1567" s="2">
        <v>73.599999999999994</v>
      </c>
      <c r="AZ1567" s="2">
        <v>1</v>
      </c>
      <c r="BC1567" s="2">
        <v>66</v>
      </c>
      <c r="BD1567" s="2">
        <v>15</v>
      </c>
      <c r="BE1567" s="2">
        <v>20.8</v>
      </c>
      <c r="BF1567" s="2">
        <v>15</v>
      </c>
      <c r="BG1567" s="2">
        <v>20.8</v>
      </c>
      <c r="BH1567" s="2">
        <v>22.7</v>
      </c>
      <c r="BI1567" s="2">
        <v>29</v>
      </c>
      <c r="BJ1567" s="2">
        <v>40.299999999999997</v>
      </c>
      <c r="BK1567" s="2">
        <v>22</v>
      </c>
      <c r="BL1567" s="2">
        <v>30.6</v>
      </c>
      <c r="BO1567" s="2">
        <v>13</v>
      </c>
      <c r="BP1567" s="2">
        <v>18.100000000000001</v>
      </c>
      <c r="BQ1567" s="2">
        <v>2</v>
      </c>
      <c r="BR1567" s="2">
        <v>2.8</v>
      </c>
      <c r="BS1567" s="2">
        <v>6</v>
      </c>
      <c r="BT1567" s="2">
        <v>8.3000000000000007</v>
      </c>
      <c r="BU1567" s="2">
        <v>57</v>
      </c>
      <c r="BV1567" s="2">
        <v>79.2</v>
      </c>
      <c r="BX1567" s="2">
        <v>1</v>
      </c>
    </row>
    <row r="1568" spans="1:77" ht="12.75" customHeight="1" x14ac:dyDescent="0.2">
      <c r="A1568">
        <v>7</v>
      </c>
      <c r="B1568" s="2">
        <v>2391</v>
      </c>
      <c r="C1568" s="17">
        <v>2.67</v>
      </c>
      <c r="D1568" s="2">
        <v>2.2000000000000002</v>
      </c>
      <c r="E1568" s="15">
        <v>2.4470000000000001</v>
      </c>
      <c r="G1568" s="17">
        <v>128</v>
      </c>
      <c r="H1568" s="2">
        <v>76</v>
      </c>
      <c r="I1568" s="2">
        <v>58.9</v>
      </c>
      <c r="J1568" s="2">
        <v>76</v>
      </c>
      <c r="K1568" s="2">
        <v>58.9</v>
      </c>
      <c r="L1568" s="2">
        <v>59.4</v>
      </c>
      <c r="M1568" s="2">
        <v>11</v>
      </c>
      <c r="N1568" s="2">
        <v>8.5</v>
      </c>
      <c r="O1568" s="2">
        <v>41</v>
      </c>
      <c r="P1568" s="2">
        <v>31.8</v>
      </c>
      <c r="Q1568" s="2">
        <v>2</v>
      </c>
      <c r="R1568" s="2">
        <v>1.6</v>
      </c>
      <c r="S1568" s="2">
        <v>44</v>
      </c>
      <c r="T1568" s="2">
        <v>34.1</v>
      </c>
      <c r="U1568" s="2">
        <v>30</v>
      </c>
      <c r="V1568" s="2">
        <v>23.3</v>
      </c>
      <c r="W1568" s="2">
        <v>1</v>
      </c>
      <c r="X1568" s="2">
        <v>0.8</v>
      </c>
      <c r="Y1568" s="2">
        <v>53</v>
      </c>
      <c r="Z1568" s="2">
        <v>41.1</v>
      </c>
      <c r="AE1568" s="2">
        <v>129</v>
      </c>
      <c r="AF1568" s="2">
        <v>56</v>
      </c>
      <c r="AG1568" s="2">
        <v>43.4</v>
      </c>
      <c r="AH1568" s="2">
        <v>56</v>
      </c>
      <c r="AI1568" s="2">
        <v>43.4</v>
      </c>
      <c r="AJ1568" s="2">
        <v>43.4</v>
      </c>
      <c r="AK1568" s="2">
        <v>48</v>
      </c>
      <c r="AL1568" s="2">
        <v>37.200000000000003</v>
      </c>
      <c r="AM1568" s="2">
        <v>25</v>
      </c>
      <c r="AN1568" s="2">
        <v>19.399999999999999</v>
      </c>
      <c r="AQ1568" s="2">
        <v>38</v>
      </c>
      <c r="AR1568" s="2">
        <v>29.5</v>
      </c>
      <c r="AS1568" s="2">
        <v>18</v>
      </c>
      <c r="AT1568" s="2">
        <v>14</v>
      </c>
      <c r="AW1568" s="2">
        <v>73</v>
      </c>
      <c r="AX1568" s="2">
        <v>56.6</v>
      </c>
      <c r="BC1568" s="2">
        <v>123</v>
      </c>
      <c r="BD1568" s="2">
        <v>75</v>
      </c>
      <c r="BE1568" s="2">
        <v>59.1</v>
      </c>
      <c r="BF1568" s="2">
        <v>75</v>
      </c>
      <c r="BG1568" s="2">
        <v>59.1</v>
      </c>
      <c r="BH1568" s="2">
        <v>61</v>
      </c>
      <c r="BI1568" s="2">
        <v>22</v>
      </c>
      <c r="BJ1568" s="2">
        <v>17.3</v>
      </c>
      <c r="BK1568" s="2">
        <v>26</v>
      </c>
      <c r="BL1568" s="2">
        <v>20.5</v>
      </c>
      <c r="BO1568" s="2">
        <v>63</v>
      </c>
      <c r="BP1568" s="2">
        <v>49.6</v>
      </c>
      <c r="BQ1568" s="2">
        <v>12</v>
      </c>
      <c r="BR1568" s="2">
        <v>9.4</v>
      </c>
      <c r="BS1568" s="2">
        <v>4</v>
      </c>
      <c r="BT1568" s="2">
        <v>3.1</v>
      </c>
      <c r="BU1568" s="2">
        <v>52</v>
      </c>
      <c r="BV1568" s="2">
        <v>40.9</v>
      </c>
      <c r="BX1568" s="2">
        <v>2</v>
      </c>
    </row>
    <row r="1569" spans="1:77" ht="12.75" customHeight="1" x14ac:dyDescent="0.2">
      <c r="A1569">
        <v>7</v>
      </c>
      <c r="B1569" s="2">
        <v>2394</v>
      </c>
      <c r="C1569" s="17">
        <v>2.67</v>
      </c>
      <c r="D1569" s="2">
        <v>2.31</v>
      </c>
      <c r="E1569" s="15">
        <v>2.5180000000000002</v>
      </c>
      <c r="G1569" s="17">
        <v>222</v>
      </c>
      <c r="H1569" s="2">
        <v>122</v>
      </c>
      <c r="I1569" s="2">
        <v>55</v>
      </c>
      <c r="J1569" s="2">
        <v>122</v>
      </c>
      <c r="K1569" s="2">
        <v>55</v>
      </c>
      <c r="L1569" s="2">
        <v>55</v>
      </c>
      <c r="M1569" s="2">
        <v>29</v>
      </c>
      <c r="N1569" s="2">
        <v>13.1</v>
      </c>
      <c r="O1569" s="2">
        <v>71</v>
      </c>
      <c r="P1569" s="2">
        <v>32</v>
      </c>
      <c r="S1569" s="2">
        <v>66</v>
      </c>
      <c r="T1569" s="2">
        <v>29.7</v>
      </c>
      <c r="U1569" s="2">
        <v>56</v>
      </c>
      <c r="V1569" s="2">
        <v>25.2</v>
      </c>
      <c r="Y1569" s="2">
        <v>100</v>
      </c>
      <c r="Z1569" s="2">
        <v>45</v>
      </c>
      <c r="AA1569" s="2">
        <v>1</v>
      </c>
      <c r="AB1569" s="2">
        <v>4</v>
      </c>
      <c r="AC1569" s="2">
        <v>2</v>
      </c>
      <c r="AE1569" s="2">
        <v>222</v>
      </c>
      <c r="AF1569" s="2">
        <v>101</v>
      </c>
      <c r="AG1569" s="2">
        <v>45.5</v>
      </c>
      <c r="AH1569" s="2">
        <v>101</v>
      </c>
      <c r="AI1569" s="2">
        <v>45.5</v>
      </c>
      <c r="AJ1569" s="2">
        <v>45.5</v>
      </c>
      <c r="AK1569" s="2">
        <v>69</v>
      </c>
      <c r="AL1569" s="2">
        <v>31.1</v>
      </c>
      <c r="AM1569" s="2">
        <v>52</v>
      </c>
      <c r="AN1569" s="2">
        <v>23.4</v>
      </c>
      <c r="AQ1569" s="2">
        <v>64</v>
      </c>
      <c r="AR1569" s="2">
        <v>28.8</v>
      </c>
      <c r="AS1569" s="2">
        <v>37</v>
      </c>
      <c r="AT1569" s="2">
        <v>16.7</v>
      </c>
      <c r="AW1569" s="2">
        <v>121</v>
      </c>
      <c r="AX1569" s="2">
        <v>54.5</v>
      </c>
      <c r="AY1569" s="2">
        <v>1</v>
      </c>
      <c r="AZ1569" s="2">
        <v>4</v>
      </c>
      <c r="BA1569" s="2">
        <v>2</v>
      </c>
      <c r="BC1569" s="2">
        <v>216</v>
      </c>
      <c r="BD1569" s="2">
        <v>121</v>
      </c>
      <c r="BE1569" s="2">
        <v>55</v>
      </c>
      <c r="BF1569" s="2">
        <v>121</v>
      </c>
      <c r="BG1569" s="2">
        <v>55</v>
      </c>
      <c r="BH1569" s="2">
        <v>56</v>
      </c>
      <c r="BI1569" s="2">
        <v>34</v>
      </c>
      <c r="BJ1569" s="2">
        <v>15.5</v>
      </c>
      <c r="BK1569" s="2">
        <v>61</v>
      </c>
      <c r="BL1569" s="2">
        <v>27.7</v>
      </c>
      <c r="BO1569" s="2">
        <v>86</v>
      </c>
      <c r="BP1569" s="2">
        <v>39.1</v>
      </c>
      <c r="BQ1569" s="2">
        <v>35</v>
      </c>
      <c r="BR1569" s="2">
        <v>15.9</v>
      </c>
      <c r="BS1569" s="2">
        <v>4</v>
      </c>
      <c r="BT1569" s="2">
        <v>1.8</v>
      </c>
      <c r="BU1569" s="2">
        <v>99</v>
      </c>
      <c r="BV1569" s="2">
        <v>45</v>
      </c>
      <c r="BW1569" s="2">
        <v>2</v>
      </c>
      <c r="BX1569" s="2">
        <v>5</v>
      </c>
      <c r="BY1569" s="2">
        <v>2</v>
      </c>
    </row>
    <row r="1570" spans="1:77" ht="12.75" customHeight="1" x14ac:dyDescent="0.2">
      <c r="A1570">
        <v>7</v>
      </c>
      <c r="B1570" s="2">
        <v>2397</v>
      </c>
      <c r="C1570" s="17">
        <v>3.06</v>
      </c>
      <c r="D1570" s="2">
        <v>3</v>
      </c>
      <c r="E1570" s="15">
        <v>2.444</v>
      </c>
      <c r="G1570" s="17">
        <v>18</v>
      </c>
      <c r="H1570" s="2">
        <v>12</v>
      </c>
      <c r="I1570" s="2">
        <v>66.7</v>
      </c>
      <c r="J1570" s="2">
        <v>12</v>
      </c>
      <c r="K1570" s="2">
        <v>66.7</v>
      </c>
      <c r="L1570" s="2">
        <v>66.7</v>
      </c>
      <c r="M1570" s="2">
        <v>1</v>
      </c>
      <c r="N1570" s="2">
        <v>5.6</v>
      </c>
      <c r="O1570" s="2">
        <v>5</v>
      </c>
      <c r="P1570" s="2">
        <v>27.8</v>
      </c>
      <c r="S1570" s="2">
        <v>4</v>
      </c>
      <c r="T1570" s="2">
        <v>22.2</v>
      </c>
      <c r="U1570" s="2">
        <v>8</v>
      </c>
      <c r="V1570" s="2">
        <v>44.4</v>
      </c>
      <c r="Y1570" s="2">
        <v>6</v>
      </c>
      <c r="Z1570" s="2">
        <v>33.299999999999997</v>
      </c>
      <c r="AE1570" s="2">
        <v>18</v>
      </c>
      <c r="AF1570" s="2">
        <v>14</v>
      </c>
      <c r="AG1570" s="2">
        <v>77.8</v>
      </c>
      <c r="AH1570" s="2">
        <v>14</v>
      </c>
      <c r="AI1570" s="2">
        <v>77.8</v>
      </c>
      <c r="AJ1570" s="2">
        <v>77.8</v>
      </c>
      <c r="AK1570" s="2">
        <v>3</v>
      </c>
      <c r="AL1570" s="2">
        <v>16.7</v>
      </c>
      <c r="AM1570" s="2">
        <v>1</v>
      </c>
      <c r="AN1570" s="2">
        <v>5.6</v>
      </c>
      <c r="AQ1570" s="2">
        <v>7</v>
      </c>
      <c r="AR1570" s="2">
        <v>38.9</v>
      </c>
      <c r="AS1570" s="2">
        <v>7</v>
      </c>
      <c r="AT1570" s="2">
        <v>38.9</v>
      </c>
      <c r="AW1570" s="2">
        <v>4</v>
      </c>
      <c r="AX1570" s="2">
        <v>22.2</v>
      </c>
      <c r="BC1570" s="2">
        <v>17</v>
      </c>
      <c r="BD1570" s="2">
        <v>9</v>
      </c>
      <c r="BE1570" s="2">
        <v>50</v>
      </c>
      <c r="BF1570" s="2">
        <v>9</v>
      </c>
      <c r="BG1570" s="2">
        <v>50</v>
      </c>
      <c r="BH1570" s="2">
        <v>52.9</v>
      </c>
      <c r="BK1570" s="2">
        <v>8</v>
      </c>
      <c r="BL1570" s="2">
        <v>44.4</v>
      </c>
      <c r="BO1570" s="2">
        <v>8</v>
      </c>
      <c r="BP1570" s="2">
        <v>44.4</v>
      </c>
      <c r="BQ1570" s="2">
        <v>1</v>
      </c>
      <c r="BR1570" s="2">
        <v>5.6</v>
      </c>
      <c r="BS1570" s="2">
        <v>1</v>
      </c>
      <c r="BT1570" s="2">
        <v>5.6</v>
      </c>
      <c r="BU1570" s="2">
        <v>9</v>
      </c>
      <c r="BV1570" s="2">
        <v>50</v>
      </c>
    </row>
    <row r="1571" spans="1:77" ht="12.75" customHeight="1" x14ac:dyDescent="0.2">
      <c r="A1571">
        <v>7</v>
      </c>
      <c r="B1571" s="2">
        <v>2400</v>
      </c>
      <c r="C1571" s="17">
        <v>3.2</v>
      </c>
      <c r="D1571" s="2">
        <v>2.95</v>
      </c>
      <c r="E1571" s="15">
        <v>2.9730000000000003</v>
      </c>
      <c r="G1571" s="17">
        <v>168</v>
      </c>
      <c r="H1571" s="2">
        <v>128</v>
      </c>
      <c r="I1571" s="2">
        <v>76.2</v>
      </c>
      <c r="J1571" s="2">
        <v>128</v>
      </c>
      <c r="K1571" s="2">
        <v>76.2</v>
      </c>
      <c r="L1571" s="2">
        <v>76.2</v>
      </c>
      <c r="M1571" s="2">
        <v>14</v>
      </c>
      <c r="N1571" s="2">
        <v>8.3000000000000007</v>
      </c>
      <c r="O1571" s="2">
        <v>26</v>
      </c>
      <c r="P1571" s="2">
        <v>15.5</v>
      </c>
      <c r="S1571" s="2">
        <v>41</v>
      </c>
      <c r="T1571" s="2">
        <v>24.4</v>
      </c>
      <c r="U1571" s="2">
        <v>87</v>
      </c>
      <c r="V1571" s="2">
        <v>51.8</v>
      </c>
      <c r="Y1571" s="2">
        <v>40</v>
      </c>
      <c r="Z1571" s="2">
        <v>23.8</v>
      </c>
      <c r="AB1571" s="2">
        <v>2</v>
      </c>
      <c r="AE1571" s="2">
        <v>168</v>
      </c>
      <c r="AF1571" s="2">
        <v>122</v>
      </c>
      <c r="AG1571" s="2">
        <v>72.599999999999994</v>
      </c>
      <c r="AH1571" s="2">
        <v>122</v>
      </c>
      <c r="AI1571" s="2">
        <v>72.599999999999994</v>
      </c>
      <c r="AJ1571" s="2">
        <v>72.599999999999994</v>
      </c>
      <c r="AK1571" s="2">
        <v>29</v>
      </c>
      <c r="AL1571" s="2">
        <v>17.3</v>
      </c>
      <c r="AM1571" s="2">
        <v>17</v>
      </c>
      <c r="AN1571" s="2">
        <v>10.1</v>
      </c>
      <c r="AQ1571" s="2">
        <v>55</v>
      </c>
      <c r="AR1571" s="2">
        <v>32.700000000000003</v>
      </c>
      <c r="AS1571" s="2">
        <v>67</v>
      </c>
      <c r="AT1571" s="2">
        <v>39.9</v>
      </c>
      <c r="AW1571" s="2">
        <v>46</v>
      </c>
      <c r="AX1571" s="2">
        <v>27.4</v>
      </c>
      <c r="AZ1571" s="2">
        <v>2</v>
      </c>
      <c r="BC1571" s="2">
        <v>168</v>
      </c>
      <c r="BD1571" s="2">
        <v>129</v>
      </c>
      <c r="BE1571" s="2">
        <v>76.8</v>
      </c>
      <c r="BF1571" s="2">
        <v>129</v>
      </c>
      <c r="BG1571" s="2">
        <v>76.8</v>
      </c>
      <c r="BH1571" s="2">
        <v>76.8</v>
      </c>
      <c r="BI1571" s="2">
        <v>20</v>
      </c>
      <c r="BJ1571" s="2">
        <v>11.9</v>
      </c>
      <c r="BK1571" s="2">
        <v>19</v>
      </c>
      <c r="BL1571" s="2">
        <v>11.3</v>
      </c>
      <c r="BO1571" s="2">
        <v>74</v>
      </c>
      <c r="BP1571" s="2">
        <v>44</v>
      </c>
      <c r="BQ1571" s="2">
        <v>55</v>
      </c>
      <c r="BR1571" s="2">
        <v>32.700000000000003</v>
      </c>
      <c r="BU1571" s="2">
        <v>39</v>
      </c>
      <c r="BV1571" s="2">
        <v>23.2</v>
      </c>
      <c r="BX1571" s="2">
        <v>2</v>
      </c>
    </row>
    <row r="1572" spans="1:77" ht="12.75" customHeight="1" x14ac:dyDescent="0.2">
      <c r="A1572">
        <v>7</v>
      </c>
      <c r="B1572" s="2">
        <v>2401</v>
      </c>
      <c r="C1572" s="17">
        <v>3.96</v>
      </c>
      <c r="D1572" s="2">
        <v>3.95</v>
      </c>
      <c r="E1572" s="15">
        <v>3.6909999999999998</v>
      </c>
      <c r="G1572" s="17">
        <v>55</v>
      </c>
      <c r="H1572" s="2">
        <v>55</v>
      </c>
      <c r="I1572" s="2">
        <v>100</v>
      </c>
      <c r="J1572" s="2">
        <v>55</v>
      </c>
      <c r="K1572" s="2">
        <v>100</v>
      </c>
      <c r="L1572" s="2">
        <v>100</v>
      </c>
      <c r="S1572" s="2">
        <v>2</v>
      </c>
      <c r="T1572" s="2">
        <v>3.6</v>
      </c>
      <c r="U1572" s="2">
        <v>53</v>
      </c>
      <c r="V1572" s="2">
        <v>96.4</v>
      </c>
      <c r="AA1572" s="2">
        <v>1</v>
      </c>
      <c r="AE1572" s="2">
        <v>55</v>
      </c>
      <c r="AF1572" s="2">
        <v>54</v>
      </c>
      <c r="AG1572" s="2">
        <v>98.2</v>
      </c>
      <c r="AH1572" s="2">
        <v>54</v>
      </c>
      <c r="AI1572" s="2">
        <v>98.2</v>
      </c>
      <c r="AJ1572" s="2">
        <v>98.2</v>
      </c>
      <c r="AM1572" s="2">
        <v>1</v>
      </c>
      <c r="AN1572" s="2">
        <v>1.8</v>
      </c>
      <c r="AQ1572" s="2">
        <v>1</v>
      </c>
      <c r="AR1572" s="2">
        <v>1.8</v>
      </c>
      <c r="AS1572" s="2">
        <v>53</v>
      </c>
      <c r="AT1572" s="2">
        <v>96.4</v>
      </c>
      <c r="AW1572" s="2">
        <v>1</v>
      </c>
      <c r="AX1572" s="2">
        <v>1.8</v>
      </c>
      <c r="AY1572" s="2">
        <v>1</v>
      </c>
      <c r="BC1572" s="2">
        <v>55</v>
      </c>
      <c r="BD1572" s="2">
        <v>55</v>
      </c>
      <c r="BE1572" s="2">
        <v>100</v>
      </c>
      <c r="BF1572" s="2">
        <v>55</v>
      </c>
      <c r="BG1572" s="2">
        <v>100</v>
      </c>
      <c r="BH1572" s="2">
        <v>100</v>
      </c>
      <c r="BO1572" s="2">
        <v>17</v>
      </c>
      <c r="BP1572" s="2">
        <v>30.9</v>
      </c>
      <c r="BQ1572" s="2">
        <v>38</v>
      </c>
      <c r="BR1572" s="2">
        <v>69.099999999999994</v>
      </c>
      <c r="BW1572" s="2">
        <v>1</v>
      </c>
    </row>
    <row r="1573" spans="1:77" ht="12.75" customHeight="1" x14ac:dyDescent="0.2">
      <c r="A1573">
        <v>7</v>
      </c>
      <c r="B1573" s="2">
        <v>2405</v>
      </c>
      <c r="C1573" s="17">
        <v>2.59</v>
      </c>
      <c r="D1573" s="2">
        <v>2.35</v>
      </c>
      <c r="E1573" s="15">
        <v>2.5019999999999998</v>
      </c>
      <c r="G1573" s="17">
        <v>34</v>
      </c>
      <c r="H1573" s="2">
        <v>21</v>
      </c>
      <c r="I1573" s="2">
        <v>61.8</v>
      </c>
      <c r="J1573" s="2">
        <v>21</v>
      </c>
      <c r="K1573" s="2">
        <v>61.8</v>
      </c>
      <c r="L1573" s="2">
        <v>61.8</v>
      </c>
      <c r="M1573" s="2">
        <v>3</v>
      </c>
      <c r="N1573" s="2">
        <v>8.8000000000000007</v>
      </c>
      <c r="O1573" s="2">
        <v>10</v>
      </c>
      <c r="P1573" s="2">
        <v>29.4</v>
      </c>
      <c r="Q1573" s="2">
        <v>2</v>
      </c>
      <c r="R1573" s="2">
        <v>5.9</v>
      </c>
      <c r="S1573" s="2">
        <v>11</v>
      </c>
      <c r="T1573" s="2">
        <v>32.4</v>
      </c>
      <c r="U1573" s="2">
        <v>8</v>
      </c>
      <c r="V1573" s="2">
        <v>23.5</v>
      </c>
      <c r="Y1573" s="2">
        <v>13</v>
      </c>
      <c r="Z1573" s="2">
        <v>38.200000000000003</v>
      </c>
      <c r="AE1573" s="2">
        <v>34</v>
      </c>
      <c r="AF1573" s="2">
        <v>18</v>
      </c>
      <c r="AG1573" s="2">
        <v>52.9</v>
      </c>
      <c r="AH1573" s="2">
        <v>18</v>
      </c>
      <c r="AI1573" s="2">
        <v>52.9</v>
      </c>
      <c r="AJ1573" s="2">
        <v>52.9</v>
      </c>
      <c r="AK1573" s="2">
        <v>10</v>
      </c>
      <c r="AL1573" s="2">
        <v>29.4</v>
      </c>
      <c r="AM1573" s="2">
        <v>6</v>
      </c>
      <c r="AN1573" s="2">
        <v>17.600000000000001</v>
      </c>
      <c r="AO1573" s="2">
        <v>1</v>
      </c>
      <c r="AP1573" s="2">
        <v>2.9</v>
      </c>
      <c r="AQ1573" s="2">
        <v>10</v>
      </c>
      <c r="AR1573" s="2">
        <v>29.4</v>
      </c>
      <c r="AS1573" s="2">
        <v>7</v>
      </c>
      <c r="AT1573" s="2">
        <v>20.6</v>
      </c>
      <c r="AW1573" s="2">
        <v>16</v>
      </c>
      <c r="AX1573" s="2">
        <v>47.1</v>
      </c>
      <c r="BC1573" s="2">
        <v>34</v>
      </c>
      <c r="BD1573" s="2">
        <v>21</v>
      </c>
      <c r="BE1573" s="2">
        <v>61.8</v>
      </c>
      <c r="BF1573" s="2">
        <v>21</v>
      </c>
      <c r="BG1573" s="2">
        <v>61.8</v>
      </c>
      <c r="BH1573" s="2">
        <v>61.8</v>
      </c>
      <c r="BI1573" s="2">
        <v>9</v>
      </c>
      <c r="BJ1573" s="2">
        <v>26.5</v>
      </c>
      <c r="BK1573" s="2">
        <v>4</v>
      </c>
      <c r="BL1573" s="2">
        <v>11.8</v>
      </c>
      <c r="BO1573" s="2">
        <v>16</v>
      </c>
      <c r="BP1573" s="2">
        <v>47.1</v>
      </c>
      <c r="BQ1573" s="2">
        <v>5</v>
      </c>
      <c r="BR1573" s="2">
        <v>14.7</v>
      </c>
      <c r="BU1573" s="2">
        <v>13</v>
      </c>
      <c r="BV1573" s="2">
        <v>38.200000000000003</v>
      </c>
    </row>
    <row r="1574" spans="1:77" ht="12.75" customHeight="1" x14ac:dyDescent="0.2">
      <c r="A1574">
        <v>7</v>
      </c>
      <c r="B1574" s="2">
        <v>2406</v>
      </c>
      <c r="C1574" s="17">
        <v>3.49</v>
      </c>
      <c r="D1574" s="2">
        <v>3.19</v>
      </c>
      <c r="E1574" s="15">
        <v>3.1819999999999999</v>
      </c>
      <c r="G1574" s="17">
        <v>72</v>
      </c>
      <c r="H1574" s="2">
        <v>61</v>
      </c>
      <c r="I1574" s="2">
        <v>84.7</v>
      </c>
      <c r="J1574" s="2">
        <v>61</v>
      </c>
      <c r="K1574" s="2">
        <v>84.7</v>
      </c>
      <c r="L1574" s="2">
        <v>84.7</v>
      </c>
      <c r="M1574" s="2">
        <v>3</v>
      </c>
      <c r="N1574" s="2">
        <v>4.2</v>
      </c>
      <c r="O1574" s="2">
        <v>8</v>
      </c>
      <c r="P1574" s="2">
        <v>11.1</v>
      </c>
      <c r="S1574" s="2">
        <v>12</v>
      </c>
      <c r="T1574" s="2">
        <v>16.7</v>
      </c>
      <c r="U1574" s="2">
        <v>49</v>
      </c>
      <c r="V1574" s="2">
        <v>68.099999999999994</v>
      </c>
      <c r="Y1574" s="2">
        <v>11</v>
      </c>
      <c r="Z1574" s="2">
        <v>15.3</v>
      </c>
      <c r="AC1574" s="2">
        <v>2</v>
      </c>
      <c r="AE1574" s="2">
        <v>72</v>
      </c>
      <c r="AF1574" s="2">
        <v>54</v>
      </c>
      <c r="AG1574" s="2">
        <v>75</v>
      </c>
      <c r="AH1574" s="2">
        <v>54</v>
      </c>
      <c r="AI1574" s="2">
        <v>75</v>
      </c>
      <c r="AJ1574" s="2">
        <v>75</v>
      </c>
      <c r="AK1574" s="2">
        <v>7</v>
      </c>
      <c r="AL1574" s="2">
        <v>9.6999999999999993</v>
      </c>
      <c r="AM1574" s="2">
        <v>11</v>
      </c>
      <c r="AN1574" s="2">
        <v>15.3</v>
      </c>
      <c r="AQ1574" s="2">
        <v>15</v>
      </c>
      <c r="AR1574" s="2">
        <v>20.8</v>
      </c>
      <c r="AS1574" s="2">
        <v>39</v>
      </c>
      <c r="AT1574" s="2">
        <v>54.2</v>
      </c>
      <c r="AW1574" s="2">
        <v>18</v>
      </c>
      <c r="AX1574" s="2">
        <v>25</v>
      </c>
      <c r="BA1574" s="2">
        <v>2</v>
      </c>
      <c r="BC1574" s="2">
        <v>72</v>
      </c>
      <c r="BD1574" s="2">
        <v>60</v>
      </c>
      <c r="BE1574" s="2">
        <v>83.3</v>
      </c>
      <c r="BF1574" s="2">
        <v>60</v>
      </c>
      <c r="BG1574" s="2">
        <v>83.3</v>
      </c>
      <c r="BH1574" s="2">
        <v>83.3</v>
      </c>
      <c r="BI1574" s="2">
        <v>6</v>
      </c>
      <c r="BJ1574" s="2">
        <v>8.3000000000000007</v>
      </c>
      <c r="BK1574" s="2">
        <v>6</v>
      </c>
      <c r="BL1574" s="2">
        <v>8.3000000000000007</v>
      </c>
      <c r="BO1574" s="2">
        <v>29</v>
      </c>
      <c r="BP1574" s="2">
        <v>40.299999999999997</v>
      </c>
      <c r="BQ1574" s="2">
        <v>31</v>
      </c>
      <c r="BR1574" s="2">
        <v>43.1</v>
      </c>
      <c r="BU1574" s="2">
        <v>12</v>
      </c>
      <c r="BV1574" s="2">
        <v>16.7</v>
      </c>
      <c r="BY1574" s="2">
        <v>2</v>
      </c>
    </row>
    <row r="1575" spans="1:77" ht="12.75" customHeight="1" x14ac:dyDescent="0.2">
      <c r="A1575">
        <v>7</v>
      </c>
      <c r="B1575" s="2">
        <v>2410</v>
      </c>
      <c r="C1575" s="17">
        <v>2.65</v>
      </c>
      <c r="D1575" s="2">
        <v>2.4500000000000002</v>
      </c>
      <c r="E1575" s="15">
        <v>2.76</v>
      </c>
      <c r="G1575" s="17">
        <v>263</v>
      </c>
      <c r="H1575" s="2">
        <v>146</v>
      </c>
      <c r="I1575" s="2">
        <v>55.5</v>
      </c>
      <c r="J1575" s="2">
        <v>146</v>
      </c>
      <c r="K1575" s="2">
        <v>55.5</v>
      </c>
      <c r="L1575" s="2">
        <v>55.5</v>
      </c>
      <c r="M1575" s="2">
        <v>26</v>
      </c>
      <c r="N1575" s="2">
        <v>9.9</v>
      </c>
      <c r="O1575" s="2">
        <v>91</v>
      </c>
      <c r="P1575" s="2">
        <v>34.6</v>
      </c>
      <c r="Q1575" s="2">
        <v>6</v>
      </c>
      <c r="R1575" s="2">
        <v>2.2999999999999998</v>
      </c>
      <c r="S1575" s="2">
        <v>72</v>
      </c>
      <c r="T1575" s="2">
        <v>27.4</v>
      </c>
      <c r="U1575" s="2">
        <v>68</v>
      </c>
      <c r="V1575" s="2">
        <v>25.9</v>
      </c>
      <c r="Y1575" s="2">
        <v>117</v>
      </c>
      <c r="Z1575" s="2">
        <v>44.5</v>
      </c>
      <c r="AA1575" s="2">
        <v>1</v>
      </c>
      <c r="AB1575" s="2">
        <v>3</v>
      </c>
      <c r="AC1575" s="2">
        <v>1</v>
      </c>
      <c r="AE1575" s="2">
        <v>263</v>
      </c>
      <c r="AF1575" s="2">
        <v>138</v>
      </c>
      <c r="AG1575" s="2">
        <v>52.5</v>
      </c>
      <c r="AH1575" s="2">
        <v>138</v>
      </c>
      <c r="AI1575" s="2">
        <v>52.5</v>
      </c>
      <c r="AJ1575" s="2">
        <v>52.5</v>
      </c>
      <c r="AK1575" s="2">
        <v>53</v>
      </c>
      <c r="AL1575" s="2">
        <v>20.2</v>
      </c>
      <c r="AM1575" s="2">
        <v>72</v>
      </c>
      <c r="AN1575" s="2">
        <v>27.4</v>
      </c>
      <c r="AO1575" s="2">
        <v>2</v>
      </c>
      <c r="AP1575" s="2">
        <v>0.8</v>
      </c>
      <c r="AQ1575" s="2">
        <v>97</v>
      </c>
      <c r="AR1575" s="2">
        <v>36.9</v>
      </c>
      <c r="AS1575" s="2">
        <v>39</v>
      </c>
      <c r="AT1575" s="2">
        <v>14.8</v>
      </c>
      <c r="AW1575" s="2">
        <v>125</v>
      </c>
      <c r="AX1575" s="2">
        <v>47.5</v>
      </c>
      <c r="AY1575" s="2">
        <v>1</v>
      </c>
      <c r="AZ1575" s="2">
        <v>3</v>
      </c>
      <c r="BA1575" s="2">
        <v>1</v>
      </c>
      <c r="BC1575" s="2">
        <v>263</v>
      </c>
      <c r="BD1575" s="2">
        <v>193</v>
      </c>
      <c r="BE1575" s="2">
        <v>72.8</v>
      </c>
      <c r="BF1575" s="2">
        <v>193</v>
      </c>
      <c r="BG1575" s="2">
        <v>72.8</v>
      </c>
      <c r="BH1575" s="2">
        <v>73.400000000000006</v>
      </c>
      <c r="BI1575" s="2">
        <v>23</v>
      </c>
      <c r="BJ1575" s="2">
        <v>8.6999999999999993</v>
      </c>
      <c r="BK1575" s="2">
        <v>47</v>
      </c>
      <c r="BL1575" s="2">
        <v>17.7</v>
      </c>
      <c r="BM1575" s="2">
        <v>5</v>
      </c>
      <c r="BN1575" s="2">
        <v>1.9</v>
      </c>
      <c r="BO1575" s="2">
        <v>138</v>
      </c>
      <c r="BP1575" s="2">
        <v>52.1</v>
      </c>
      <c r="BQ1575" s="2">
        <v>50</v>
      </c>
      <c r="BR1575" s="2">
        <v>18.899999999999999</v>
      </c>
      <c r="BS1575" s="2">
        <v>2</v>
      </c>
      <c r="BT1575" s="2">
        <v>0.8</v>
      </c>
      <c r="BU1575" s="2">
        <v>72</v>
      </c>
      <c r="BV1575" s="2">
        <v>27.2</v>
      </c>
      <c r="BX1575" s="2">
        <v>2</v>
      </c>
      <c r="BY1575" s="2">
        <v>1</v>
      </c>
    </row>
    <row r="1576" spans="1:77" ht="12.75" customHeight="1" x14ac:dyDescent="0.2">
      <c r="A1576">
        <v>7</v>
      </c>
      <c r="B1576" s="2">
        <v>2423</v>
      </c>
      <c r="C1576" s="17">
        <v>3.15</v>
      </c>
      <c r="D1576" s="2">
        <v>2.65</v>
      </c>
      <c r="E1576" s="15">
        <v>2.9240000000000004</v>
      </c>
      <c r="G1576" s="17">
        <v>26</v>
      </c>
      <c r="H1576" s="2">
        <v>22</v>
      </c>
      <c r="I1576" s="2">
        <v>84.6</v>
      </c>
      <c r="J1576" s="2">
        <v>22</v>
      </c>
      <c r="K1576" s="2">
        <v>84.6</v>
      </c>
      <c r="L1576" s="2">
        <v>84.6</v>
      </c>
      <c r="M1576" s="2">
        <v>2</v>
      </c>
      <c r="N1576" s="2">
        <v>7.7</v>
      </c>
      <c r="O1576" s="2">
        <v>2</v>
      </c>
      <c r="P1576" s="2">
        <v>7.7</v>
      </c>
      <c r="Q1576" s="2">
        <v>1</v>
      </c>
      <c r="R1576" s="2">
        <v>3.8</v>
      </c>
      <c r="S1576" s="2">
        <v>8</v>
      </c>
      <c r="T1576" s="2">
        <v>30.8</v>
      </c>
      <c r="U1576" s="2">
        <v>13</v>
      </c>
      <c r="V1576" s="2">
        <v>50</v>
      </c>
      <c r="Y1576" s="2">
        <v>4</v>
      </c>
      <c r="Z1576" s="2">
        <v>15.4</v>
      </c>
      <c r="AB1576" s="2">
        <v>1</v>
      </c>
      <c r="AE1576" s="2">
        <v>26</v>
      </c>
      <c r="AF1576" s="2">
        <v>16</v>
      </c>
      <c r="AG1576" s="2">
        <v>61.5</v>
      </c>
      <c r="AH1576" s="2">
        <v>16</v>
      </c>
      <c r="AI1576" s="2">
        <v>61.5</v>
      </c>
      <c r="AJ1576" s="2">
        <v>61.5</v>
      </c>
      <c r="AK1576" s="2">
        <v>7</v>
      </c>
      <c r="AL1576" s="2">
        <v>26.9</v>
      </c>
      <c r="AM1576" s="2">
        <v>3</v>
      </c>
      <c r="AN1576" s="2">
        <v>11.5</v>
      </c>
      <c r="AQ1576" s="2">
        <v>8</v>
      </c>
      <c r="AR1576" s="2">
        <v>30.8</v>
      </c>
      <c r="AS1576" s="2">
        <v>8</v>
      </c>
      <c r="AT1576" s="2">
        <v>30.8</v>
      </c>
      <c r="AW1576" s="2">
        <v>10</v>
      </c>
      <c r="AX1576" s="2">
        <v>38.5</v>
      </c>
      <c r="AZ1576" s="2">
        <v>1</v>
      </c>
      <c r="BC1576" s="2">
        <v>26</v>
      </c>
      <c r="BD1576" s="2">
        <v>21</v>
      </c>
      <c r="BE1576" s="2">
        <v>80.8</v>
      </c>
      <c r="BF1576" s="2">
        <v>21</v>
      </c>
      <c r="BG1576" s="2">
        <v>80.8</v>
      </c>
      <c r="BH1576" s="2">
        <v>80.8</v>
      </c>
      <c r="BI1576" s="2">
        <v>3</v>
      </c>
      <c r="BJ1576" s="2">
        <v>11.5</v>
      </c>
      <c r="BK1576" s="2">
        <v>2</v>
      </c>
      <c r="BL1576" s="2">
        <v>7.7</v>
      </c>
      <c r="BO1576" s="2">
        <v>15</v>
      </c>
      <c r="BP1576" s="2">
        <v>57.7</v>
      </c>
      <c r="BQ1576" s="2">
        <v>6</v>
      </c>
      <c r="BR1576" s="2">
        <v>23.1</v>
      </c>
      <c r="BU1576" s="2">
        <v>5</v>
      </c>
      <c r="BV1576" s="2">
        <v>19.2</v>
      </c>
      <c r="BX1576" s="2">
        <v>1</v>
      </c>
    </row>
    <row r="1577" spans="1:77" ht="12.75" customHeight="1" x14ac:dyDescent="0.2">
      <c r="A1577">
        <v>7</v>
      </c>
      <c r="B1577" s="2">
        <v>2434</v>
      </c>
      <c r="C1577" s="17">
        <v>3.08</v>
      </c>
      <c r="D1577" s="2">
        <v>3.02</v>
      </c>
      <c r="E1577" s="15">
        <v>2.532</v>
      </c>
      <c r="G1577" s="17">
        <v>48</v>
      </c>
      <c r="H1577" s="2">
        <v>34</v>
      </c>
      <c r="I1577" s="2">
        <v>69.400000000000006</v>
      </c>
      <c r="J1577" s="2">
        <v>34</v>
      </c>
      <c r="K1577" s="2">
        <v>69.400000000000006</v>
      </c>
      <c r="L1577" s="2">
        <v>70.8</v>
      </c>
      <c r="M1577" s="2">
        <v>2</v>
      </c>
      <c r="N1577" s="2">
        <v>4.0999999999999996</v>
      </c>
      <c r="O1577" s="2">
        <v>12</v>
      </c>
      <c r="P1577" s="2">
        <v>24.5</v>
      </c>
      <c r="S1577" s="2">
        <v>11</v>
      </c>
      <c r="T1577" s="2">
        <v>22.4</v>
      </c>
      <c r="U1577" s="2">
        <v>23</v>
      </c>
      <c r="V1577" s="2">
        <v>46.9</v>
      </c>
      <c r="W1577" s="2">
        <v>1</v>
      </c>
      <c r="X1577" s="2">
        <v>2</v>
      </c>
      <c r="Y1577" s="2">
        <v>15</v>
      </c>
      <c r="Z1577" s="2">
        <v>30.6</v>
      </c>
      <c r="AE1577" s="2">
        <v>48</v>
      </c>
      <c r="AF1577" s="2">
        <v>38</v>
      </c>
      <c r="AG1577" s="2">
        <v>77.599999999999994</v>
      </c>
      <c r="AH1577" s="2">
        <v>38</v>
      </c>
      <c r="AI1577" s="2">
        <v>77.599999999999994</v>
      </c>
      <c r="AJ1577" s="2">
        <v>79.2</v>
      </c>
      <c r="AK1577" s="2">
        <v>2</v>
      </c>
      <c r="AL1577" s="2">
        <v>4.0999999999999996</v>
      </c>
      <c r="AM1577" s="2">
        <v>8</v>
      </c>
      <c r="AN1577" s="2">
        <v>16.3</v>
      </c>
      <c r="AO1577" s="2">
        <v>1</v>
      </c>
      <c r="AP1577" s="2">
        <v>2</v>
      </c>
      <c r="AQ1577" s="2">
        <v>18</v>
      </c>
      <c r="AR1577" s="2">
        <v>36.700000000000003</v>
      </c>
      <c r="AS1577" s="2">
        <v>19</v>
      </c>
      <c r="AT1577" s="2">
        <v>38.799999999999997</v>
      </c>
      <c r="AU1577" s="2">
        <v>1</v>
      </c>
      <c r="AV1577" s="2">
        <v>2</v>
      </c>
      <c r="AW1577" s="2">
        <v>11</v>
      </c>
      <c r="AX1577" s="2">
        <v>22.4</v>
      </c>
      <c r="BC1577" s="2">
        <v>48</v>
      </c>
      <c r="BD1577" s="2">
        <v>32</v>
      </c>
      <c r="BE1577" s="2">
        <v>65.3</v>
      </c>
      <c r="BF1577" s="2">
        <v>32</v>
      </c>
      <c r="BG1577" s="2">
        <v>65.3</v>
      </c>
      <c r="BH1577" s="2">
        <v>66.7</v>
      </c>
      <c r="BI1577" s="2">
        <v>4</v>
      </c>
      <c r="BJ1577" s="2">
        <v>8.1999999999999993</v>
      </c>
      <c r="BK1577" s="2">
        <v>12</v>
      </c>
      <c r="BL1577" s="2">
        <v>24.5</v>
      </c>
      <c r="BM1577" s="2">
        <v>3</v>
      </c>
      <c r="BN1577" s="2">
        <v>6.1</v>
      </c>
      <c r="BO1577" s="2">
        <v>20</v>
      </c>
      <c r="BP1577" s="2">
        <v>40.799999999999997</v>
      </c>
      <c r="BQ1577" s="2">
        <v>9</v>
      </c>
      <c r="BR1577" s="2">
        <v>18.399999999999999</v>
      </c>
      <c r="BS1577" s="2">
        <v>1</v>
      </c>
      <c r="BT1577" s="2">
        <v>2</v>
      </c>
      <c r="BU1577" s="2">
        <v>17</v>
      </c>
      <c r="BV1577" s="2">
        <v>34.700000000000003</v>
      </c>
    </row>
    <row r="1578" spans="1:77" ht="12.75" customHeight="1" x14ac:dyDescent="0.2">
      <c r="A1578">
        <v>7</v>
      </c>
      <c r="B1578" s="2">
        <v>2435</v>
      </c>
      <c r="C1578" s="17">
        <v>3.04</v>
      </c>
      <c r="D1578" s="2">
        <v>2.97</v>
      </c>
      <c r="E1578" s="15">
        <v>2.891</v>
      </c>
      <c r="G1578" s="17">
        <v>261</v>
      </c>
      <c r="H1578" s="2">
        <v>193</v>
      </c>
      <c r="I1578" s="2">
        <v>73.900000000000006</v>
      </c>
      <c r="J1578" s="2">
        <v>193</v>
      </c>
      <c r="K1578" s="2">
        <v>73.900000000000006</v>
      </c>
      <c r="L1578" s="2">
        <v>73.900000000000006</v>
      </c>
      <c r="M1578" s="2">
        <v>26</v>
      </c>
      <c r="N1578" s="2">
        <v>10</v>
      </c>
      <c r="O1578" s="2">
        <v>42</v>
      </c>
      <c r="P1578" s="2">
        <v>16.100000000000001</v>
      </c>
      <c r="Q1578" s="2">
        <v>4</v>
      </c>
      <c r="R1578" s="2">
        <v>1.5</v>
      </c>
      <c r="S1578" s="2">
        <v>72</v>
      </c>
      <c r="T1578" s="2">
        <v>27.6</v>
      </c>
      <c r="U1578" s="2">
        <v>117</v>
      </c>
      <c r="V1578" s="2">
        <v>44.8</v>
      </c>
      <c r="Y1578" s="2">
        <v>68</v>
      </c>
      <c r="Z1578" s="2">
        <v>26.1</v>
      </c>
      <c r="AA1578" s="2">
        <v>1</v>
      </c>
      <c r="AB1578" s="2">
        <v>2</v>
      </c>
      <c r="AE1578" s="2">
        <v>259</v>
      </c>
      <c r="AF1578" s="2">
        <v>190</v>
      </c>
      <c r="AG1578" s="2">
        <v>72.8</v>
      </c>
      <c r="AH1578" s="2">
        <v>190</v>
      </c>
      <c r="AI1578" s="2">
        <v>72.8</v>
      </c>
      <c r="AJ1578" s="2">
        <v>73.400000000000006</v>
      </c>
      <c r="AK1578" s="2">
        <v>47</v>
      </c>
      <c r="AL1578" s="2">
        <v>18</v>
      </c>
      <c r="AM1578" s="2">
        <v>22</v>
      </c>
      <c r="AN1578" s="2">
        <v>8.4</v>
      </c>
      <c r="AO1578" s="2">
        <v>2</v>
      </c>
      <c r="AP1578" s="2">
        <v>0.8</v>
      </c>
      <c r="AQ1578" s="2">
        <v>68</v>
      </c>
      <c r="AR1578" s="2">
        <v>26.1</v>
      </c>
      <c r="AS1578" s="2">
        <v>120</v>
      </c>
      <c r="AT1578" s="2">
        <v>46</v>
      </c>
      <c r="AU1578" s="2">
        <v>2</v>
      </c>
      <c r="AV1578" s="2">
        <v>0.8</v>
      </c>
      <c r="AW1578" s="2">
        <v>71</v>
      </c>
      <c r="AX1578" s="2">
        <v>27.2</v>
      </c>
      <c r="AZ1578" s="2">
        <v>3</v>
      </c>
      <c r="BC1578" s="2">
        <v>254</v>
      </c>
      <c r="BD1578" s="2">
        <v>205</v>
      </c>
      <c r="BE1578" s="2">
        <v>78.8</v>
      </c>
      <c r="BF1578" s="2">
        <v>205</v>
      </c>
      <c r="BG1578" s="2">
        <v>78.8</v>
      </c>
      <c r="BH1578" s="2">
        <v>80.7</v>
      </c>
      <c r="BI1578" s="2">
        <v>23</v>
      </c>
      <c r="BJ1578" s="2">
        <v>8.8000000000000007</v>
      </c>
      <c r="BK1578" s="2">
        <v>26</v>
      </c>
      <c r="BL1578" s="2">
        <v>10</v>
      </c>
      <c r="BM1578" s="2">
        <v>5</v>
      </c>
      <c r="BN1578" s="2">
        <v>1.9</v>
      </c>
      <c r="BO1578" s="2">
        <v>123</v>
      </c>
      <c r="BP1578" s="2">
        <v>47.3</v>
      </c>
      <c r="BQ1578" s="2">
        <v>77</v>
      </c>
      <c r="BR1578" s="2">
        <v>29.6</v>
      </c>
      <c r="BS1578" s="2">
        <v>6</v>
      </c>
      <c r="BT1578" s="2">
        <v>2.2999999999999998</v>
      </c>
      <c r="BU1578" s="2">
        <v>55</v>
      </c>
      <c r="BV1578" s="2">
        <v>21.2</v>
      </c>
      <c r="BW1578" s="2">
        <v>1</v>
      </c>
      <c r="BX1578" s="2">
        <v>3</v>
      </c>
    </row>
    <row r="1579" spans="1:77" ht="12.75" customHeight="1" x14ac:dyDescent="0.2">
      <c r="A1579">
        <v>7</v>
      </c>
      <c r="B1579" s="2">
        <v>2441</v>
      </c>
      <c r="C1579" s="17">
        <v>2.94</v>
      </c>
      <c r="D1579" s="2">
        <v>2.5</v>
      </c>
      <c r="E1579" s="15">
        <v>2.68</v>
      </c>
      <c r="G1579" s="17">
        <v>50</v>
      </c>
      <c r="H1579" s="2">
        <v>31</v>
      </c>
      <c r="I1579" s="2">
        <v>62</v>
      </c>
      <c r="J1579" s="2">
        <v>31</v>
      </c>
      <c r="K1579" s="2">
        <v>62</v>
      </c>
      <c r="L1579" s="2">
        <v>62</v>
      </c>
      <c r="M1579" s="2">
        <v>4</v>
      </c>
      <c r="N1579" s="2">
        <v>8</v>
      </c>
      <c r="O1579" s="2">
        <v>15</v>
      </c>
      <c r="P1579" s="2">
        <v>30</v>
      </c>
      <c r="S1579" s="2">
        <v>11</v>
      </c>
      <c r="T1579" s="2">
        <v>22</v>
      </c>
      <c r="U1579" s="2">
        <v>20</v>
      </c>
      <c r="V1579" s="2">
        <v>40</v>
      </c>
      <c r="Y1579" s="2">
        <v>19</v>
      </c>
      <c r="Z1579" s="2">
        <v>38</v>
      </c>
      <c r="AE1579" s="2">
        <v>49</v>
      </c>
      <c r="AF1579" s="2">
        <v>30</v>
      </c>
      <c r="AG1579" s="2">
        <v>60</v>
      </c>
      <c r="AH1579" s="2">
        <v>30</v>
      </c>
      <c r="AI1579" s="2">
        <v>60</v>
      </c>
      <c r="AJ1579" s="2">
        <v>61.2</v>
      </c>
      <c r="AK1579" s="2">
        <v>13</v>
      </c>
      <c r="AL1579" s="2">
        <v>26</v>
      </c>
      <c r="AM1579" s="2">
        <v>6</v>
      </c>
      <c r="AN1579" s="2">
        <v>12</v>
      </c>
      <c r="AQ1579" s="2">
        <v>20</v>
      </c>
      <c r="AR1579" s="2">
        <v>40</v>
      </c>
      <c r="AS1579" s="2">
        <v>10</v>
      </c>
      <c r="AT1579" s="2">
        <v>20</v>
      </c>
      <c r="AU1579" s="2">
        <v>1</v>
      </c>
      <c r="AV1579" s="2">
        <v>2</v>
      </c>
      <c r="AW1579" s="2">
        <v>20</v>
      </c>
      <c r="AX1579" s="2">
        <v>40</v>
      </c>
      <c r="BC1579" s="2">
        <v>50</v>
      </c>
      <c r="BD1579" s="2">
        <v>33</v>
      </c>
      <c r="BE1579" s="2">
        <v>66</v>
      </c>
      <c r="BF1579" s="2">
        <v>33</v>
      </c>
      <c r="BG1579" s="2">
        <v>66</v>
      </c>
      <c r="BH1579" s="2">
        <v>66</v>
      </c>
      <c r="BI1579" s="2">
        <v>8</v>
      </c>
      <c r="BJ1579" s="2">
        <v>16</v>
      </c>
      <c r="BK1579" s="2">
        <v>9</v>
      </c>
      <c r="BL1579" s="2">
        <v>18</v>
      </c>
      <c r="BO1579" s="2">
        <v>24</v>
      </c>
      <c r="BP1579" s="2">
        <v>48</v>
      </c>
      <c r="BQ1579" s="2">
        <v>9</v>
      </c>
      <c r="BR1579" s="2">
        <v>18</v>
      </c>
      <c r="BU1579" s="2">
        <v>17</v>
      </c>
      <c r="BV1579" s="2">
        <v>34</v>
      </c>
    </row>
    <row r="1580" spans="1:77" ht="12.75" customHeight="1" x14ac:dyDescent="0.2">
      <c r="A1580">
        <v>7</v>
      </c>
      <c r="B1580" s="2">
        <v>2443</v>
      </c>
      <c r="G1580" s="17">
        <v>9</v>
      </c>
      <c r="AE1580" s="2">
        <v>9</v>
      </c>
      <c r="BC1580" s="2">
        <v>9</v>
      </c>
    </row>
    <row r="1581" spans="1:77" ht="12.75" customHeight="1" x14ac:dyDescent="0.2">
      <c r="A1581">
        <v>7</v>
      </c>
      <c r="B1581" s="2">
        <v>2447</v>
      </c>
      <c r="C1581" s="17">
        <v>2.93</v>
      </c>
      <c r="D1581" s="2">
        <v>3</v>
      </c>
      <c r="E1581" s="15">
        <v>2.9010000000000002</v>
      </c>
      <c r="G1581" s="17">
        <v>152</v>
      </c>
      <c r="H1581" s="2">
        <v>101</v>
      </c>
      <c r="I1581" s="2">
        <v>66.400000000000006</v>
      </c>
      <c r="J1581" s="2">
        <v>101</v>
      </c>
      <c r="K1581" s="2">
        <v>66.400000000000006</v>
      </c>
      <c r="L1581" s="2">
        <v>66.400000000000006</v>
      </c>
      <c r="M1581" s="2">
        <v>7</v>
      </c>
      <c r="N1581" s="2">
        <v>4.5999999999999996</v>
      </c>
      <c r="O1581" s="2">
        <v>44</v>
      </c>
      <c r="P1581" s="2">
        <v>28.9</v>
      </c>
      <c r="Q1581" s="2">
        <v>4</v>
      </c>
      <c r="R1581" s="2">
        <v>2.6</v>
      </c>
      <c r="S1581" s="2">
        <v>37</v>
      </c>
      <c r="T1581" s="2">
        <v>24.3</v>
      </c>
      <c r="U1581" s="2">
        <v>60</v>
      </c>
      <c r="V1581" s="2">
        <v>39.5</v>
      </c>
      <c r="Y1581" s="2">
        <v>51</v>
      </c>
      <c r="Z1581" s="2">
        <v>33.6</v>
      </c>
      <c r="AA1581" s="2">
        <v>1</v>
      </c>
      <c r="AB1581" s="2">
        <v>1</v>
      </c>
      <c r="AE1581" s="2">
        <v>153</v>
      </c>
      <c r="AF1581" s="2">
        <v>116</v>
      </c>
      <c r="AG1581" s="2">
        <v>75.8</v>
      </c>
      <c r="AH1581" s="2">
        <v>116</v>
      </c>
      <c r="AI1581" s="2">
        <v>75.8</v>
      </c>
      <c r="AJ1581" s="2">
        <v>75.8</v>
      </c>
      <c r="AK1581" s="2">
        <v>17</v>
      </c>
      <c r="AL1581" s="2">
        <v>11.1</v>
      </c>
      <c r="AM1581" s="2">
        <v>20</v>
      </c>
      <c r="AN1581" s="2">
        <v>13.1</v>
      </c>
      <c r="AO1581" s="2">
        <v>2</v>
      </c>
      <c r="AP1581" s="2">
        <v>1.3</v>
      </c>
      <c r="AQ1581" s="2">
        <v>54</v>
      </c>
      <c r="AR1581" s="2">
        <v>35.299999999999997</v>
      </c>
      <c r="AS1581" s="2">
        <v>60</v>
      </c>
      <c r="AT1581" s="2">
        <v>39.200000000000003</v>
      </c>
      <c r="AW1581" s="2">
        <v>37</v>
      </c>
      <c r="AX1581" s="2">
        <v>24.2</v>
      </c>
      <c r="AZ1581" s="2">
        <v>1</v>
      </c>
      <c r="BC1581" s="2">
        <v>152</v>
      </c>
      <c r="BD1581" s="2">
        <v>118</v>
      </c>
      <c r="BE1581" s="2">
        <v>77.099999999999994</v>
      </c>
      <c r="BF1581" s="2">
        <v>118</v>
      </c>
      <c r="BG1581" s="2">
        <v>77.099999999999994</v>
      </c>
      <c r="BH1581" s="2">
        <v>77.599999999999994</v>
      </c>
      <c r="BI1581" s="2">
        <v>12</v>
      </c>
      <c r="BJ1581" s="2">
        <v>7.8</v>
      </c>
      <c r="BK1581" s="2">
        <v>22</v>
      </c>
      <c r="BL1581" s="2">
        <v>14.4</v>
      </c>
      <c r="BM1581" s="2">
        <v>2</v>
      </c>
      <c r="BN1581" s="2">
        <v>1.3</v>
      </c>
      <c r="BO1581" s="2">
        <v>76</v>
      </c>
      <c r="BP1581" s="2">
        <v>49.7</v>
      </c>
      <c r="BQ1581" s="2">
        <v>40</v>
      </c>
      <c r="BR1581" s="2">
        <v>26.1</v>
      </c>
      <c r="BS1581" s="2">
        <v>1</v>
      </c>
      <c r="BT1581" s="2">
        <v>0.7</v>
      </c>
      <c r="BU1581" s="2">
        <v>35</v>
      </c>
      <c r="BV1581" s="2">
        <v>22.9</v>
      </c>
      <c r="BX1581" s="2">
        <v>1</v>
      </c>
    </row>
    <row r="1582" spans="1:77" ht="12.75" customHeight="1" x14ac:dyDescent="0.2">
      <c r="A1582">
        <v>7</v>
      </c>
      <c r="B1582" s="2">
        <v>2453</v>
      </c>
      <c r="C1582" s="17">
        <v>2.92</v>
      </c>
      <c r="D1582" s="2">
        <v>2.68</v>
      </c>
      <c r="E1582" s="15">
        <v>2.9830000000000001</v>
      </c>
      <c r="G1582" s="17">
        <v>241</v>
      </c>
      <c r="H1582" s="2">
        <v>155</v>
      </c>
      <c r="I1582" s="2">
        <v>62.8</v>
      </c>
      <c r="J1582" s="2">
        <v>155</v>
      </c>
      <c r="K1582" s="2">
        <v>62.8</v>
      </c>
      <c r="L1582" s="2">
        <v>64.3</v>
      </c>
      <c r="M1582" s="2">
        <v>15</v>
      </c>
      <c r="N1582" s="2">
        <v>6.1</v>
      </c>
      <c r="O1582" s="2">
        <v>71</v>
      </c>
      <c r="P1582" s="2">
        <v>28.7</v>
      </c>
      <c r="S1582" s="2">
        <v>56</v>
      </c>
      <c r="T1582" s="2">
        <v>22.7</v>
      </c>
      <c r="U1582" s="2">
        <v>99</v>
      </c>
      <c r="V1582" s="2">
        <v>40.1</v>
      </c>
      <c r="W1582" s="2">
        <v>6</v>
      </c>
      <c r="X1582" s="2">
        <v>2.4</v>
      </c>
      <c r="Y1582" s="2">
        <v>92</v>
      </c>
      <c r="Z1582" s="2">
        <v>37.200000000000003</v>
      </c>
      <c r="AB1582" s="2">
        <v>3</v>
      </c>
      <c r="AC1582" s="2">
        <v>3</v>
      </c>
      <c r="AE1582" s="2">
        <v>242</v>
      </c>
      <c r="AF1582" s="2">
        <v>146</v>
      </c>
      <c r="AG1582" s="2">
        <v>59.1</v>
      </c>
      <c r="AH1582" s="2">
        <v>146</v>
      </c>
      <c r="AI1582" s="2">
        <v>59.1</v>
      </c>
      <c r="AJ1582" s="2">
        <v>60.3</v>
      </c>
      <c r="AK1582" s="2">
        <v>44</v>
      </c>
      <c r="AL1582" s="2">
        <v>17.8</v>
      </c>
      <c r="AM1582" s="2">
        <v>52</v>
      </c>
      <c r="AN1582" s="2">
        <v>21.1</v>
      </c>
      <c r="AQ1582" s="2">
        <v>69</v>
      </c>
      <c r="AR1582" s="2">
        <v>27.9</v>
      </c>
      <c r="AS1582" s="2">
        <v>77</v>
      </c>
      <c r="AT1582" s="2">
        <v>31.2</v>
      </c>
      <c r="AU1582" s="2">
        <v>5</v>
      </c>
      <c r="AV1582" s="2">
        <v>2</v>
      </c>
      <c r="AW1582" s="2">
        <v>101</v>
      </c>
      <c r="AX1582" s="2">
        <v>40.9</v>
      </c>
      <c r="AZ1582" s="2">
        <v>3</v>
      </c>
      <c r="BA1582" s="2">
        <v>3</v>
      </c>
      <c r="BC1582" s="2">
        <v>241</v>
      </c>
      <c r="BD1582" s="2">
        <v>184</v>
      </c>
      <c r="BE1582" s="2">
        <v>74.5</v>
      </c>
      <c r="BF1582" s="2">
        <v>184</v>
      </c>
      <c r="BG1582" s="2">
        <v>74.5</v>
      </c>
      <c r="BH1582" s="2">
        <v>76.3</v>
      </c>
      <c r="BI1582" s="2">
        <v>10</v>
      </c>
      <c r="BJ1582" s="2">
        <v>4</v>
      </c>
      <c r="BK1582" s="2">
        <v>47</v>
      </c>
      <c r="BL1582" s="2">
        <v>19</v>
      </c>
      <c r="BO1582" s="2">
        <v>103</v>
      </c>
      <c r="BP1582" s="2">
        <v>41.7</v>
      </c>
      <c r="BQ1582" s="2">
        <v>81</v>
      </c>
      <c r="BR1582" s="2">
        <v>32.799999999999997</v>
      </c>
      <c r="BS1582" s="2">
        <v>6</v>
      </c>
      <c r="BT1582" s="2">
        <v>2.4</v>
      </c>
      <c r="BU1582" s="2">
        <v>63</v>
      </c>
      <c r="BV1582" s="2">
        <v>25.5</v>
      </c>
      <c r="BX1582" s="2">
        <v>3</v>
      </c>
      <c r="BY1582" s="2">
        <v>3</v>
      </c>
    </row>
    <row r="1583" spans="1:77" ht="12.75" customHeight="1" x14ac:dyDescent="0.2">
      <c r="A1583">
        <v>7</v>
      </c>
      <c r="B1583" s="2">
        <v>2459</v>
      </c>
    </row>
    <row r="1584" spans="1:77" ht="12.75" customHeight="1" x14ac:dyDescent="0.2">
      <c r="A1584">
        <v>7</v>
      </c>
      <c r="B1584" s="2">
        <v>2466</v>
      </c>
      <c r="C1584" s="17">
        <v>3.04</v>
      </c>
      <c r="D1584" s="2">
        <v>2.91</v>
      </c>
      <c r="E1584" s="15">
        <v>2.9569999999999999</v>
      </c>
      <c r="G1584" s="17">
        <v>23</v>
      </c>
      <c r="H1584" s="2">
        <v>20</v>
      </c>
      <c r="I1584" s="2">
        <v>87</v>
      </c>
      <c r="J1584" s="2">
        <v>20</v>
      </c>
      <c r="K1584" s="2">
        <v>87</v>
      </c>
      <c r="L1584" s="2">
        <v>87</v>
      </c>
      <c r="M1584" s="2">
        <v>2</v>
      </c>
      <c r="N1584" s="2">
        <v>8.6999999999999993</v>
      </c>
      <c r="O1584" s="2">
        <v>1</v>
      </c>
      <c r="P1584" s="2">
        <v>4.3</v>
      </c>
      <c r="Q1584" s="2">
        <v>1</v>
      </c>
      <c r="R1584" s="2">
        <v>4.3</v>
      </c>
      <c r="S1584" s="2">
        <v>10</v>
      </c>
      <c r="T1584" s="2">
        <v>43.5</v>
      </c>
      <c r="U1584" s="2">
        <v>9</v>
      </c>
      <c r="V1584" s="2">
        <v>39.1</v>
      </c>
      <c r="Y1584" s="2">
        <v>3</v>
      </c>
      <c r="Z1584" s="2">
        <v>13</v>
      </c>
      <c r="AC1584" s="2">
        <v>1</v>
      </c>
      <c r="AE1584" s="2">
        <v>23</v>
      </c>
      <c r="AF1584" s="2">
        <v>21</v>
      </c>
      <c r="AG1584" s="2">
        <v>91.3</v>
      </c>
      <c r="AH1584" s="2">
        <v>21</v>
      </c>
      <c r="AI1584" s="2">
        <v>91.3</v>
      </c>
      <c r="AJ1584" s="2">
        <v>91.3</v>
      </c>
      <c r="AK1584" s="2">
        <v>1</v>
      </c>
      <c r="AL1584" s="2">
        <v>4.3</v>
      </c>
      <c r="AM1584" s="2">
        <v>1</v>
      </c>
      <c r="AN1584" s="2">
        <v>4.3</v>
      </c>
      <c r="AO1584" s="2">
        <v>3</v>
      </c>
      <c r="AP1584" s="2">
        <v>13</v>
      </c>
      <c r="AQ1584" s="2">
        <v>8</v>
      </c>
      <c r="AR1584" s="2">
        <v>34.799999999999997</v>
      </c>
      <c r="AS1584" s="2">
        <v>10</v>
      </c>
      <c r="AT1584" s="2">
        <v>43.5</v>
      </c>
      <c r="AW1584" s="2">
        <v>2</v>
      </c>
      <c r="AX1584" s="2">
        <v>8.6999999999999993</v>
      </c>
      <c r="BA1584" s="2">
        <v>1</v>
      </c>
      <c r="BC1584" s="2">
        <v>22</v>
      </c>
      <c r="BD1584" s="2">
        <v>21</v>
      </c>
      <c r="BE1584" s="2">
        <v>91.3</v>
      </c>
      <c r="BF1584" s="2">
        <v>21</v>
      </c>
      <c r="BG1584" s="2">
        <v>91.3</v>
      </c>
      <c r="BH1584" s="2">
        <v>95.5</v>
      </c>
      <c r="BK1584" s="2">
        <v>1</v>
      </c>
      <c r="BL1584" s="2">
        <v>4.3</v>
      </c>
      <c r="BM1584" s="2">
        <v>1</v>
      </c>
      <c r="BN1584" s="2">
        <v>4.3</v>
      </c>
      <c r="BO1584" s="2">
        <v>14</v>
      </c>
      <c r="BP1584" s="2">
        <v>60.9</v>
      </c>
      <c r="BQ1584" s="2">
        <v>6</v>
      </c>
      <c r="BR1584" s="2">
        <v>26.1</v>
      </c>
      <c r="BS1584" s="2">
        <v>1</v>
      </c>
      <c r="BT1584" s="2">
        <v>4.3</v>
      </c>
      <c r="BU1584" s="2">
        <v>2</v>
      </c>
      <c r="BV1584" s="2">
        <v>8.6999999999999993</v>
      </c>
      <c r="BY1584" s="2">
        <v>1</v>
      </c>
    </row>
    <row r="1585" spans="1:77" ht="12.75" customHeight="1" x14ac:dyDescent="0.2">
      <c r="A1585">
        <v>7</v>
      </c>
      <c r="B1585" s="2">
        <v>2473</v>
      </c>
      <c r="C1585" s="17">
        <v>3.36</v>
      </c>
      <c r="D1585" s="2">
        <v>2.36</v>
      </c>
      <c r="E1585" s="15">
        <v>3.3639999999999999</v>
      </c>
      <c r="G1585" s="17">
        <v>11</v>
      </c>
      <c r="H1585" s="2">
        <v>9</v>
      </c>
      <c r="I1585" s="2">
        <v>81.8</v>
      </c>
      <c r="J1585" s="2">
        <v>9</v>
      </c>
      <c r="K1585" s="2">
        <v>81.8</v>
      </c>
      <c r="L1585" s="2">
        <v>81.8</v>
      </c>
      <c r="O1585" s="2">
        <v>2</v>
      </c>
      <c r="P1585" s="2">
        <v>18.2</v>
      </c>
      <c r="S1585" s="2">
        <v>3</v>
      </c>
      <c r="T1585" s="2">
        <v>27.3</v>
      </c>
      <c r="U1585" s="2">
        <v>6</v>
      </c>
      <c r="V1585" s="2">
        <v>54.5</v>
      </c>
      <c r="Y1585" s="2">
        <v>2</v>
      </c>
      <c r="Z1585" s="2">
        <v>18.2</v>
      </c>
      <c r="AE1585" s="2">
        <v>11</v>
      </c>
      <c r="AF1585" s="2">
        <v>5</v>
      </c>
      <c r="AG1585" s="2">
        <v>45.5</v>
      </c>
      <c r="AH1585" s="2">
        <v>5</v>
      </c>
      <c r="AI1585" s="2">
        <v>45.5</v>
      </c>
      <c r="AJ1585" s="2">
        <v>45.5</v>
      </c>
      <c r="AK1585" s="2">
        <v>2</v>
      </c>
      <c r="AL1585" s="2">
        <v>18.2</v>
      </c>
      <c r="AM1585" s="2">
        <v>4</v>
      </c>
      <c r="AN1585" s="2">
        <v>36.4</v>
      </c>
      <c r="AQ1585" s="2">
        <v>4</v>
      </c>
      <c r="AR1585" s="2">
        <v>36.4</v>
      </c>
      <c r="AS1585" s="2">
        <v>1</v>
      </c>
      <c r="AT1585" s="2">
        <v>9.1</v>
      </c>
      <c r="AW1585" s="2">
        <v>6</v>
      </c>
      <c r="AX1585" s="2">
        <v>54.5</v>
      </c>
      <c r="BC1585" s="2">
        <v>11</v>
      </c>
      <c r="BD1585" s="2">
        <v>11</v>
      </c>
      <c r="BE1585" s="2">
        <v>100</v>
      </c>
      <c r="BF1585" s="2">
        <v>11</v>
      </c>
      <c r="BG1585" s="2">
        <v>100</v>
      </c>
      <c r="BH1585" s="2">
        <v>100</v>
      </c>
      <c r="BO1585" s="2">
        <v>7</v>
      </c>
      <c r="BP1585" s="2">
        <v>63.6</v>
      </c>
      <c r="BQ1585" s="2">
        <v>4</v>
      </c>
      <c r="BR1585" s="2">
        <v>36.4</v>
      </c>
    </row>
    <row r="1586" spans="1:77" ht="12.75" customHeight="1" x14ac:dyDescent="0.2">
      <c r="A1586">
        <v>7</v>
      </c>
      <c r="B1586" s="2">
        <v>2474</v>
      </c>
      <c r="C1586" s="17">
        <v>2.75</v>
      </c>
      <c r="D1586" s="2">
        <v>2.88</v>
      </c>
      <c r="E1586" s="15">
        <v>2.8779999999999997</v>
      </c>
      <c r="G1586" s="17">
        <v>16</v>
      </c>
      <c r="H1586" s="2">
        <v>12</v>
      </c>
      <c r="I1586" s="2">
        <v>75</v>
      </c>
      <c r="J1586" s="2">
        <v>12</v>
      </c>
      <c r="K1586" s="2">
        <v>75</v>
      </c>
      <c r="L1586" s="2">
        <v>75</v>
      </c>
      <c r="O1586" s="2">
        <v>4</v>
      </c>
      <c r="P1586" s="2">
        <v>25</v>
      </c>
      <c r="Q1586" s="2">
        <v>2</v>
      </c>
      <c r="R1586" s="2">
        <v>12.5</v>
      </c>
      <c r="S1586" s="2">
        <v>4</v>
      </c>
      <c r="T1586" s="2">
        <v>25</v>
      </c>
      <c r="U1586" s="2">
        <v>6</v>
      </c>
      <c r="V1586" s="2">
        <v>37.5</v>
      </c>
      <c r="Y1586" s="2">
        <v>4</v>
      </c>
      <c r="Z1586" s="2">
        <v>25</v>
      </c>
      <c r="AE1586" s="2">
        <v>16</v>
      </c>
      <c r="AF1586" s="2">
        <v>10</v>
      </c>
      <c r="AG1586" s="2">
        <v>62.5</v>
      </c>
      <c r="AH1586" s="2">
        <v>10</v>
      </c>
      <c r="AI1586" s="2">
        <v>62.5</v>
      </c>
      <c r="AJ1586" s="2">
        <v>62.5</v>
      </c>
      <c r="AK1586" s="2">
        <v>3</v>
      </c>
      <c r="AL1586" s="2">
        <v>18.8</v>
      </c>
      <c r="AM1586" s="2">
        <v>3</v>
      </c>
      <c r="AN1586" s="2">
        <v>18.8</v>
      </c>
      <c r="AQ1586" s="2">
        <v>3</v>
      </c>
      <c r="AR1586" s="2">
        <v>18.8</v>
      </c>
      <c r="AS1586" s="2">
        <v>7</v>
      </c>
      <c r="AT1586" s="2">
        <v>43.8</v>
      </c>
      <c r="AW1586" s="2">
        <v>6</v>
      </c>
      <c r="AX1586" s="2">
        <v>37.5</v>
      </c>
      <c r="BC1586" s="2">
        <v>16</v>
      </c>
      <c r="BD1586" s="2">
        <v>14</v>
      </c>
      <c r="BE1586" s="2">
        <v>87.5</v>
      </c>
      <c r="BF1586" s="2">
        <v>14</v>
      </c>
      <c r="BG1586" s="2">
        <v>87.5</v>
      </c>
      <c r="BH1586" s="2">
        <v>87.5</v>
      </c>
      <c r="BI1586" s="2">
        <v>1</v>
      </c>
      <c r="BJ1586" s="2">
        <v>6.3</v>
      </c>
      <c r="BK1586" s="2">
        <v>1</v>
      </c>
      <c r="BL1586" s="2">
        <v>6.3</v>
      </c>
      <c r="BM1586" s="2">
        <v>1</v>
      </c>
      <c r="BN1586" s="2">
        <v>6.3</v>
      </c>
      <c r="BO1586" s="2">
        <v>9</v>
      </c>
      <c r="BP1586" s="2">
        <v>56.3</v>
      </c>
      <c r="BQ1586" s="2">
        <v>4</v>
      </c>
      <c r="BR1586" s="2">
        <v>25</v>
      </c>
      <c r="BU1586" s="2">
        <v>2</v>
      </c>
      <c r="BV1586" s="2">
        <v>12.5</v>
      </c>
    </row>
    <row r="1587" spans="1:77" ht="12.75" customHeight="1" x14ac:dyDescent="0.2">
      <c r="A1587">
        <v>7</v>
      </c>
      <c r="B1587" s="2">
        <v>2476</v>
      </c>
      <c r="C1587" s="17">
        <v>3.16</v>
      </c>
      <c r="D1587" s="2">
        <v>3.07</v>
      </c>
      <c r="E1587" s="15">
        <v>2.9630000000000001</v>
      </c>
      <c r="G1587" s="17">
        <v>230</v>
      </c>
      <c r="H1587" s="2">
        <v>169</v>
      </c>
      <c r="I1587" s="2">
        <v>72.8</v>
      </c>
      <c r="J1587" s="2">
        <v>169</v>
      </c>
      <c r="K1587" s="2">
        <v>72.8</v>
      </c>
      <c r="L1587" s="2">
        <v>73.5</v>
      </c>
      <c r="M1587" s="2">
        <v>8</v>
      </c>
      <c r="N1587" s="2">
        <v>3.4</v>
      </c>
      <c r="O1587" s="2">
        <v>53</v>
      </c>
      <c r="P1587" s="2">
        <v>22.8</v>
      </c>
      <c r="S1587" s="2">
        <v>57</v>
      </c>
      <c r="T1587" s="2">
        <v>24.6</v>
      </c>
      <c r="U1587" s="2">
        <v>112</v>
      </c>
      <c r="V1587" s="2">
        <v>48.3</v>
      </c>
      <c r="W1587" s="2">
        <v>2</v>
      </c>
      <c r="X1587" s="2">
        <v>0.9</v>
      </c>
      <c r="Y1587" s="2">
        <v>63</v>
      </c>
      <c r="Z1587" s="2">
        <v>27.2</v>
      </c>
      <c r="AA1587" s="2">
        <v>1</v>
      </c>
      <c r="AC1587" s="2">
        <v>4</v>
      </c>
      <c r="AE1587" s="2">
        <v>233</v>
      </c>
      <c r="AF1587" s="2">
        <v>170</v>
      </c>
      <c r="AG1587" s="2">
        <v>73</v>
      </c>
      <c r="AH1587" s="2">
        <v>170</v>
      </c>
      <c r="AI1587" s="2">
        <v>73</v>
      </c>
      <c r="AJ1587" s="2">
        <v>73</v>
      </c>
      <c r="AK1587" s="2">
        <v>17</v>
      </c>
      <c r="AL1587" s="2">
        <v>7.3</v>
      </c>
      <c r="AM1587" s="2">
        <v>46</v>
      </c>
      <c r="AN1587" s="2">
        <v>19.7</v>
      </c>
      <c r="AQ1587" s="2">
        <v>74</v>
      </c>
      <c r="AR1587" s="2">
        <v>31.8</v>
      </c>
      <c r="AS1587" s="2">
        <v>96</v>
      </c>
      <c r="AT1587" s="2">
        <v>41.2</v>
      </c>
      <c r="AW1587" s="2">
        <v>63</v>
      </c>
      <c r="AX1587" s="2">
        <v>27</v>
      </c>
      <c r="BA1587" s="2">
        <v>4</v>
      </c>
      <c r="BC1587" s="2">
        <v>232</v>
      </c>
      <c r="BD1587" s="2">
        <v>181</v>
      </c>
      <c r="BE1587" s="2">
        <v>77.7</v>
      </c>
      <c r="BF1587" s="2">
        <v>181</v>
      </c>
      <c r="BG1587" s="2">
        <v>77.7</v>
      </c>
      <c r="BH1587" s="2">
        <v>78</v>
      </c>
      <c r="BI1587" s="2">
        <v>17</v>
      </c>
      <c r="BJ1587" s="2">
        <v>7.3</v>
      </c>
      <c r="BK1587" s="2">
        <v>34</v>
      </c>
      <c r="BL1587" s="2">
        <v>14.6</v>
      </c>
      <c r="BO1587" s="2">
        <v>118</v>
      </c>
      <c r="BP1587" s="2">
        <v>50.6</v>
      </c>
      <c r="BQ1587" s="2">
        <v>63</v>
      </c>
      <c r="BR1587" s="2">
        <v>27</v>
      </c>
      <c r="BS1587" s="2">
        <v>1</v>
      </c>
      <c r="BT1587" s="2">
        <v>0.4</v>
      </c>
      <c r="BU1587" s="2">
        <v>52</v>
      </c>
      <c r="BV1587" s="2">
        <v>22.3</v>
      </c>
      <c r="BY1587" s="2">
        <v>4</v>
      </c>
    </row>
    <row r="1588" spans="1:77" ht="12.75" customHeight="1" x14ac:dyDescent="0.2">
      <c r="A1588">
        <v>7</v>
      </c>
      <c r="B1588" s="2">
        <v>2478</v>
      </c>
      <c r="C1588" s="17">
        <v>3.06</v>
      </c>
      <c r="D1588" s="2">
        <v>2.89</v>
      </c>
      <c r="E1588" s="15">
        <v>2.6869999999999998</v>
      </c>
      <c r="G1588" s="17">
        <v>54</v>
      </c>
      <c r="H1588" s="2">
        <v>34</v>
      </c>
      <c r="I1588" s="2">
        <v>63</v>
      </c>
      <c r="J1588" s="2">
        <v>34</v>
      </c>
      <c r="K1588" s="2">
        <v>63</v>
      </c>
      <c r="L1588" s="2">
        <v>63</v>
      </c>
      <c r="M1588" s="2">
        <v>1</v>
      </c>
      <c r="N1588" s="2">
        <v>1.9</v>
      </c>
      <c r="O1588" s="2">
        <v>19</v>
      </c>
      <c r="P1588" s="2">
        <v>35.200000000000003</v>
      </c>
      <c r="S1588" s="2">
        <v>10</v>
      </c>
      <c r="T1588" s="2">
        <v>18.5</v>
      </c>
      <c r="U1588" s="2">
        <v>24</v>
      </c>
      <c r="V1588" s="2">
        <v>44.4</v>
      </c>
      <c r="Y1588" s="2">
        <v>20</v>
      </c>
      <c r="Z1588" s="2">
        <v>37</v>
      </c>
      <c r="AC1588" s="2">
        <v>1</v>
      </c>
      <c r="AE1588" s="2">
        <v>55</v>
      </c>
      <c r="AF1588" s="2">
        <v>39</v>
      </c>
      <c r="AG1588" s="2">
        <v>70.900000000000006</v>
      </c>
      <c r="AH1588" s="2">
        <v>39</v>
      </c>
      <c r="AI1588" s="2">
        <v>70.900000000000006</v>
      </c>
      <c r="AJ1588" s="2">
        <v>70.900000000000006</v>
      </c>
      <c r="AK1588" s="2">
        <v>9</v>
      </c>
      <c r="AL1588" s="2">
        <v>16.399999999999999</v>
      </c>
      <c r="AM1588" s="2">
        <v>7</v>
      </c>
      <c r="AN1588" s="2">
        <v>12.7</v>
      </c>
      <c r="AQ1588" s="2">
        <v>20</v>
      </c>
      <c r="AR1588" s="2">
        <v>36.4</v>
      </c>
      <c r="AS1588" s="2">
        <v>19</v>
      </c>
      <c r="AT1588" s="2">
        <v>34.5</v>
      </c>
      <c r="AW1588" s="2">
        <v>16</v>
      </c>
      <c r="AX1588" s="2">
        <v>29.1</v>
      </c>
      <c r="BC1588" s="2">
        <v>54</v>
      </c>
      <c r="BD1588" s="2">
        <v>34</v>
      </c>
      <c r="BE1588" s="2">
        <v>63</v>
      </c>
      <c r="BF1588" s="2">
        <v>34</v>
      </c>
      <c r="BG1588" s="2">
        <v>63</v>
      </c>
      <c r="BH1588" s="2">
        <v>63</v>
      </c>
      <c r="BI1588" s="2">
        <v>3</v>
      </c>
      <c r="BJ1588" s="2">
        <v>5.6</v>
      </c>
      <c r="BK1588" s="2">
        <v>17</v>
      </c>
      <c r="BL1588" s="2">
        <v>31.5</v>
      </c>
      <c r="BO1588" s="2">
        <v>28</v>
      </c>
      <c r="BP1588" s="2">
        <v>51.9</v>
      </c>
      <c r="BQ1588" s="2">
        <v>6</v>
      </c>
      <c r="BR1588" s="2">
        <v>11.1</v>
      </c>
      <c r="BU1588" s="2">
        <v>20</v>
      </c>
      <c r="BV1588" s="2">
        <v>37</v>
      </c>
      <c r="BY1588" s="2">
        <v>1</v>
      </c>
    </row>
    <row r="1589" spans="1:77" ht="12.75" customHeight="1" x14ac:dyDescent="0.2">
      <c r="A1589">
        <v>7</v>
      </c>
      <c r="B1589" s="2">
        <v>2481</v>
      </c>
      <c r="C1589" s="17">
        <v>2.99</v>
      </c>
      <c r="D1589" s="2">
        <v>2.44</v>
      </c>
      <c r="E1589" s="15">
        <v>2.7189999999999999</v>
      </c>
      <c r="G1589" s="17">
        <v>218</v>
      </c>
      <c r="H1589" s="2">
        <v>153</v>
      </c>
      <c r="I1589" s="2">
        <v>70.2</v>
      </c>
      <c r="J1589" s="2">
        <v>153</v>
      </c>
      <c r="K1589" s="2">
        <v>70.2</v>
      </c>
      <c r="L1589" s="2">
        <v>70.2</v>
      </c>
      <c r="M1589" s="2">
        <v>16</v>
      </c>
      <c r="N1589" s="2">
        <v>7.3</v>
      </c>
      <c r="O1589" s="2">
        <v>49</v>
      </c>
      <c r="P1589" s="2">
        <v>22.5</v>
      </c>
      <c r="S1589" s="2">
        <v>74</v>
      </c>
      <c r="T1589" s="2">
        <v>33.9</v>
      </c>
      <c r="U1589" s="2">
        <v>79</v>
      </c>
      <c r="V1589" s="2">
        <v>36.200000000000003</v>
      </c>
      <c r="Y1589" s="2">
        <v>65</v>
      </c>
      <c r="Z1589" s="2">
        <v>29.8</v>
      </c>
      <c r="AB1589" s="2">
        <v>1</v>
      </c>
      <c r="AE1589" s="2">
        <v>218</v>
      </c>
      <c r="AF1589" s="2">
        <v>114</v>
      </c>
      <c r="AG1589" s="2">
        <v>52.3</v>
      </c>
      <c r="AH1589" s="2">
        <v>114</v>
      </c>
      <c r="AI1589" s="2">
        <v>52.3</v>
      </c>
      <c r="AJ1589" s="2">
        <v>52.3</v>
      </c>
      <c r="AK1589" s="2">
        <v>56</v>
      </c>
      <c r="AL1589" s="2">
        <v>25.7</v>
      </c>
      <c r="AM1589" s="2">
        <v>48</v>
      </c>
      <c r="AN1589" s="2">
        <v>22</v>
      </c>
      <c r="AQ1589" s="2">
        <v>75</v>
      </c>
      <c r="AR1589" s="2">
        <v>34.4</v>
      </c>
      <c r="AS1589" s="2">
        <v>39</v>
      </c>
      <c r="AT1589" s="2">
        <v>17.899999999999999</v>
      </c>
      <c r="AW1589" s="2">
        <v>104</v>
      </c>
      <c r="AX1589" s="2">
        <v>47.7</v>
      </c>
      <c r="AZ1589" s="2">
        <v>1</v>
      </c>
      <c r="BC1589" s="2">
        <v>217</v>
      </c>
      <c r="BD1589" s="2">
        <v>138</v>
      </c>
      <c r="BE1589" s="2">
        <v>63.6</v>
      </c>
      <c r="BF1589" s="2">
        <v>138</v>
      </c>
      <c r="BG1589" s="2">
        <v>63.6</v>
      </c>
      <c r="BH1589" s="2">
        <v>63.6</v>
      </c>
      <c r="BI1589" s="2">
        <v>29</v>
      </c>
      <c r="BJ1589" s="2">
        <v>13.4</v>
      </c>
      <c r="BK1589" s="2">
        <v>50</v>
      </c>
      <c r="BL1589" s="2">
        <v>23</v>
      </c>
      <c r="BO1589" s="2">
        <v>91</v>
      </c>
      <c r="BP1589" s="2">
        <v>41.9</v>
      </c>
      <c r="BQ1589" s="2">
        <v>47</v>
      </c>
      <c r="BR1589" s="2">
        <v>21.7</v>
      </c>
      <c r="BU1589" s="2">
        <v>79</v>
      </c>
      <c r="BV1589" s="2">
        <v>36.4</v>
      </c>
      <c r="BW1589" s="2">
        <v>1</v>
      </c>
      <c r="BX1589" s="2">
        <v>1</v>
      </c>
    </row>
    <row r="1590" spans="1:77" ht="12.75" customHeight="1" x14ac:dyDescent="0.2">
      <c r="A1590">
        <v>7</v>
      </c>
      <c r="B1590" s="2">
        <v>2484</v>
      </c>
      <c r="C1590" s="17">
        <v>3.38</v>
      </c>
      <c r="D1590" s="2">
        <v>3.38</v>
      </c>
      <c r="E1590" s="15">
        <v>3.08</v>
      </c>
      <c r="G1590" s="17">
        <v>13</v>
      </c>
      <c r="H1590" s="2">
        <v>12</v>
      </c>
      <c r="I1590" s="2">
        <v>92.3</v>
      </c>
      <c r="J1590" s="2">
        <v>12</v>
      </c>
      <c r="K1590" s="2">
        <v>92.3</v>
      </c>
      <c r="L1590" s="2">
        <v>92.3</v>
      </c>
      <c r="O1590" s="2">
        <v>1</v>
      </c>
      <c r="P1590" s="2">
        <v>7.7</v>
      </c>
      <c r="S1590" s="2">
        <v>6</v>
      </c>
      <c r="T1590" s="2">
        <v>46.2</v>
      </c>
      <c r="U1590" s="2">
        <v>6</v>
      </c>
      <c r="V1590" s="2">
        <v>46.2</v>
      </c>
      <c r="Y1590" s="2">
        <v>1</v>
      </c>
      <c r="Z1590" s="2">
        <v>7.7</v>
      </c>
      <c r="AE1590" s="2">
        <v>13</v>
      </c>
      <c r="AF1590" s="2">
        <v>12</v>
      </c>
      <c r="AG1590" s="2">
        <v>92.3</v>
      </c>
      <c r="AH1590" s="2">
        <v>12</v>
      </c>
      <c r="AI1590" s="2">
        <v>92.3</v>
      </c>
      <c r="AJ1590" s="2">
        <v>92.3</v>
      </c>
      <c r="AM1590" s="2">
        <v>1</v>
      </c>
      <c r="AN1590" s="2">
        <v>7.7</v>
      </c>
      <c r="AQ1590" s="2">
        <v>6</v>
      </c>
      <c r="AR1590" s="2">
        <v>46.2</v>
      </c>
      <c r="AS1590" s="2">
        <v>6</v>
      </c>
      <c r="AT1590" s="2">
        <v>46.2</v>
      </c>
      <c r="AW1590" s="2">
        <v>1</v>
      </c>
      <c r="AX1590" s="2">
        <v>7.7</v>
      </c>
      <c r="BC1590" s="2">
        <v>13</v>
      </c>
      <c r="BD1590" s="2">
        <v>10</v>
      </c>
      <c r="BE1590" s="2">
        <v>76.900000000000006</v>
      </c>
      <c r="BF1590" s="2">
        <v>10</v>
      </c>
      <c r="BG1590" s="2">
        <v>76.900000000000006</v>
      </c>
      <c r="BH1590" s="2">
        <v>76.900000000000006</v>
      </c>
      <c r="BK1590" s="2">
        <v>3</v>
      </c>
      <c r="BL1590" s="2">
        <v>23.1</v>
      </c>
      <c r="BO1590" s="2">
        <v>6</v>
      </c>
      <c r="BP1590" s="2">
        <v>46.2</v>
      </c>
      <c r="BQ1590" s="2">
        <v>4</v>
      </c>
      <c r="BR1590" s="2">
        <v>30.8</v>
      </c>
      <c r="BU1590" s="2">
        <v>3</v>
      </c>
      <c r="BV1590" s="2">
        <v>23.1</v>
      </c>
    </row>
    <row r="1591" spans="1:77" ht="12.75" customHeight="1" x14ac:dyDescent="0.2">
      <c r="A1591">
        <v>7</v>
      </c>
      <c r="B1591" s="2">
        <v>2488</v>
      </c>
    </row>
    <row r="1592" spans="1:77" ht="12.75" customHeight="1" x14ac:dyDescent="0.2">
      <c r="A1592">
        <v>7</v>
      </c>
      <c r="B1592" s="2">
        <v>2491</v>
      </c>
      <c r="G1592" s="17">
        <v>1</v>
      </c>
      <c r="AE1592" s="2">
        <v>1</v>
      </c>
      <c r="BC1592" s="2">
        <v>1</v>
      </c>
    </row>
    <row r="1593" spans="1:77" ht="12.75" customHeight="1" x14ac:dyDescent="0.2">
      <c r="A1593">
        <v>7</v>
      </c>
      <c r="B1593" s="2">
        <v>2494</v>
      </c>
      <c r="G1593" s="17">
        <v>8</v>
      </c>
      <c r="AE1593" s="2">
        <v>8</v>
      </c>
      <c r="BC1593" s="2">
        <v>8</v>
      </c>
    </row>
    <row r="1594" spans="1:77" ht="12.75" customHeight="1" x14ac:dyDescent="0.2">
      <c r="A1594">
        <v>7</v>
      </c>
      <c r="B1594" s="2">
        <v>2501</v>
      </c>
      <c r="C1594" s="17">
        <v>2.8</v>
      </c>
      <c r="D1594" s="2">
        <v>2.4900000000000002</v>
      </c>
      <c r="E1594" s="15">
        <v>2.8289999999999997</v>
      </c>
      <c r="G1594" s="17">
        <v>206</v>
      </c>
      <c r="H1594" s="2">
        <v>147</v>
      </c>
      <c r="I1594" s="2">
        <v>71</v>
      </c>
      <c r="J1594" s="2">
        <v>147</v>
      </c>
      <c r="K1594" s="2">
        <v>71</v>
      </c>
      <c r="L1594" s="2">
        <v>71.400000000000006</v>
      </c>
      <c r="M1594" s="2">
        <v>21</v>
      </c>
      <c r="N1594" s="2">
        <v>10.1</v>
      </c>
      <c r="O1594" s="2">
        <v>38</v>
      </c>
      <c r="P1594" s="2">
        <v>18.399999999999999</v>
      </c>
      <c r="Q1594" s="2">
        <v>10</v>
      </c>
      <c r="R1594" s="2">
        <v>4.8</v>
      </c>
      <c r="S1594" s="2">
        <v>65</v>
      </c>
      <c r="T1594" s="2">
        <v>31.4</v>
      </c>
      <c r="U1594" s="2">
        <v>72</v>
      </c>
      <c r="V1594" s="2">
        <v>34.799999999999997</v>
      </c>
      <c r="W1594" s="2">
        <v>1</v>
      </c>
      <c r="X1594" s="2">
        <v>0.5</v>
      </c>
      <c r="Y1594" s="2">
        <v>60</v>
      </c>
      <c r="Z1594" s="2">
        <v>29</v>
      </c>
      <c r="AA1594" s="2">
        <v>1</v>
      </c>
      <c r="AE1594" s="2">
        <v>206</v>
      </c>
      <c r="AF1594" s="2">
        <v>110</v>
      </c>
      <c r="AG1594" s="2">
        <v>53.1</v>
      </c>
      <c r="AH1594" s="2">
        <v>110</v>
      </c>
      <c r="AI1594" s="2">
        <v>53.1</v>
      </c>
      <c r="AJ1594" s="2">
        <v>53.4</v>
      </c>
      <c r="AK1594" s="2">
        <v>56</v>
      </c>
      <c r="AL1594" s="2">
        <v>27.1</v>
      </c>
      <c r="AM1594" s="2">
        <v>40</v>
      </c>
      <c r="AN1594" s="2">
        <v>19.3</v>
      </c>
      <c r="AO1594" s="2">
        <v>2</v>
      </c>
      <c r="AP1594" s="2">
        <v>1</v>
      </c>
      <c r="AQ1594" s="2">
        <v>52</v>
      </c>
      <c r="AR1594" s="2">
        <v>25.1</v>
      </c>
      <c r="AS1594" s="2">
        <v>56</v>
      </c>
      <c r="AT1594" s="2">
        <v>27.1</v>
      </c>
      <c r="AU1594" s="2">
        <v>1</v>
      </c>
      <c r="AV1594" s="2">
        <v>0.5</v>
      </c>
      <c r="AW1594" s="2">
        <v>97</v>
      </c>
      <c r="AX1594" s="2">
        <v>46.9</v>
      </c>
      <c r="AY1594" s="2">
        <v>1</v>
      </c>
      <c r="BC1594" s="2">
        <v>204</v>
      </c>
      <c r="BD1594" s="2">
        <v>141</v>
      </c>
      <c r="BE1594" s="2">
        <v>68.099999999999994</v>
      </c>
      <c r="BF1594" s="2">
        <v>141</v>
      </c>
      <c r="BG1594" s="2">
        <v>68.099999999999994</v>
      </c>
      <c r="BH1594" s="2">
        <v>69.099999999999994</v>
      </c>
      <c r="BI1594" s="2">
        <v>22</v>
      </c>
      <c r="BJ1594" s="2">
        <v>10.6</v>
      </c>
      <c r="BK1594" s="2">
        <v>41</v>
      </c>
      <c r="BL1594" s="2">
        <v>19.8</v>
      </c>
      <c r="BM1594" s="2">
        <v>2</v>
      </c>
      <c r="BN1594" s="2">
        <v>1</v>
      </c>
      <c r="BO1594" s="2">
        <v>74</v>
      </c>
      <c r="BP1594" s="2">
        <v>35.700000000000003</v>
      </c>
      <c r="BQ1594" s="2">
        <v>65</v>
      </c>
      <c r="BR1594" s="2">
        <v>31.4</v>
      </c>
      <c r="BS1594" s="2">
        <v>3</v>
      </c>
      <c r="BT1594" s="2">
        <v>1.4</v>
      </c>
      <c r="BU1594" s="2">
        <v>66</v>
      </c>
      <c r="BV1594" s="2">
        <v>31.9</v>
      </c>
      <c r="BX1594" s="2">
        <v>1</v>
      </c>
    </row>
    <row r="1595" spans="1:77" ht="12.75" customHeight="1" x14ac:dyDescent="0.2">
      <c r="A1595">
        <v>7</v>
      </c>
      <c r="B1595" s="2">
        <v>2503</v>
      </c>
      <c r="G1595" s="17">
        <v>1</v>
      </c>
      <c r="AE1595" s="2">
        <v>1</v>
      </c>
      <c r="BC1595" s="2">
        <v>1</v>
      </c>
    </row>
    <row r="1596" spans="1:77" ht="12.75" customHeight="1" x14ac:dyDescent="0.2">
      <c r="A1596">
        <v>7</v>
      </c>
      <c r="B1596" s="2">
        <v>2510</v>
      </c>
      <c r="C1596" s="17">
        <v>2.44</v>
      </c>
      <c r="D1596" s="2">
        <v>2.2400000000000002</v>
      </c>
      <c r="E1596" s="15">
        <v>2.2519999999999998</v>
      </c>
      <c r="G1596" s="17">
        <v>200</v>
      </c>
      <c r="H1596" s="2">
        <v>82</v>
      </c>
      <c r="I1596" s="2">
        <v>41</v>
      </c>
      <c r="J1596" s="2">
        <v>82</v>
      </c>
      <c r="K1596" s="2">
        <v>41</v>
      </c>
      <c r="L1596" s="2">
        <v>41</v>
      </c>
      <c r="M1596" s="2">
        <v>36</v>
      </c>
      <c r="N1596" s="2">
        <v>18</v>
      </c>
      <c r="O1596" s="2">
        <v>82</v>
      </c>
      <c r="P1596" s="2">
        <v>41</v>
      </c>
      <c r="S1596" s="2">
        <v>41</v>
      </c>
      <c r="T1596" s="2">
        <v>20.5</v>
      </c>
      <c r="U1596" s="2">
        <v>41</v>
      </c>
      <c r="V1596" s="2">
        <v>20.5</v>
      </c>
      <c r="Y1596" s="2">
        <v>118</v>
      </c>
      <c r="Z1596" s="2">
        <v>59</v>
      </c>
      <c r="AB1596" s="2">
        <v>3</v>
      </c>
      <c r="AE1596" s="2">
        <v>199</v>
      </c>
      <c r="AF1596" s="2">
        <v>90</v>
      </c>
      <c r="AG1596" s="2">
        <v>45.2</v>
      </c>
      <c r="AH1596" s="2">
        <v>90</v>
      </c>
      <c r="AI1596" s="2">
        <v>45.2</v>
      </c>
      <c r="AJ1596" s="2">
        <v>45.2</v>
      </c>
      <c r="AK1596" s="2">
        <v>70</v>
      </c>
      <c r="AL1596" s="2">
        <v>35.200000000000003</v>
      </c>
      <c r="AM1596" s="2">
        <v>39</v>
      </c>
      <c r="AN1596" s="2">
        <v>19.600000000000001</v>
      </c>
      <c r="AQ1596" s="2">
        <v>63</v>
      </c>
      <c r="AR1596" s="2">
        <v>31.7</v>
      </c>
      <c r="AS1596" s="2">
        <v>27</v>
      </c>
      <c r="AT1596" s="2">
        <v>13.6</v>
      </c>
      <c r="AW1596" s="2">
        <v>109</v>
      </c>
      <c r="AX1596" s="2">
        <v>54.8</v>
      </c>
      <c r="AZ1596" s="2">
        <v>4</v>
      </c>
      <c r="BC1596" s="2">
        <v>197</v>
      </c>
      <c r="BD1596" s="2">
        <v>85</v>
      </c>
      <c r="BE1596" s="2">
        <v>42.9</v>
      </c>
      <c r="BF1596" s="2">
        <v>85</v>
      </c>
      <c r="BG1596" s="2">
        <v>42.9</v>
      </c>
      <c r="BH1596" s="2">
        <v>43.1</v>
      </c>
      <c r="BI1596" s="2">
        <v>37</v>
      </c>
      <c r="BJ1596" s="2">
        <v>18.7</v>
      </c>
      <c r="BK1596" s="2">
        <v>75</v>
      </c>
      <c r="BL1596" s="2">
        <v>37.9</v>
      </c>
      <c r="BO1596" s="2">
        <v>81</v>
      </c>
      <c r="BP1596" s="2">
        <v>40.9</v>
      </c>
      <c r="BQ1596" s="2">
        <v>4</v>
      </c>
      <c r="BR1596" s="2">
        <v>2</v>
      </c>
      <c r="BS1596" s="2">
        <v>1</v>
      </c>
      <c r="BT1596" s="2">
        <v>0.5</v>
      </c>
      <c r="BU1596" s="2">
        <v>113</v>
      </c>
      <c r="BV1596" s="2">
        <v>57.1</v>
      </c>
      <c r="BW1596" s="2">
        <v>1</v>
      </c>
      <c r="BX1596" s="2">
        <v>4</v>
      </c>
    </row>
    <row r="1597" spans="1:77" ht="12.75" customHeight="1" x14ac:dyDescent="0.2">
      <c r="A1597">
        <v>7</v>
      </c>
      <c r="B1597" s="2">
        <v>2511</v>
      </c>
      <c r="C1597" s="17">
        <v>3.19</v>
      </c>
      <c r="D1597" s="2">
        <v>2.62</v>
      </c>
      <c r="E1597" s="15">
        <v>2.673</v>
      </c>
      <c r="G1597" s="17">
        <v>109</v>
      </c>
      <c r="H1597" s="2">
        <v>84</v>
      </c>
      <c r="I1597" s="2">
        <v>74.3</v>
      </c>
      <c r="J1597" s="2">
        <v>84</v>
      </c>
      <c r="K1597" s="2">
        <v>74.3</v>
      </c>
      <c r="L1597" s="2">
        <v>77.099999999999994</v>
      </c>
      <c r="M1597" s="2">
        <v>2</v>
      </c>
      <c r="N1597" s="2">
        <v>1.8</v>
      </c>
      <c r="O1597" s="2">
        <v>23</v>
      </c>
      <c r="P1597" s="2">
        <v>20.399999999999999</v>
      </c>
      <c r="S1597" s="2">
        <v>23</v>
      </c>
      <c r="T1597" s="2">
        <v>20.399999999999999</v>
      </c>
      <c r="U1597" s="2">
        <v>61</v>
      </c>
      <c r="V1597" s="2">
        <v>54</v>
      </c>
      <c r="W1597" s="2">
        <v>4</v>
      </c>
      <c r="X1597" s="2">
        <v>3.5</v>
      </c>
      <c r="Y1597" s="2">
        <v>29</v>
      </c>
      <c r="Z1597" s="2">
        <v>25.7</v>
      </c>
      <c r="AC1597" s="2">
        <v>1</v>
      </c>
      <c r="AE1597" s="2">
        <v>109</v>
      </c>
      <c r="AF1597" s="2">
        <v>67</v>
      </c>
      <c r="AG1597" s="2">
        <v>59.3</v>
      </c>
      <c r="AH1597" s="2">
        <v>67</v>
      </c>
      <c r="AI1597" s="2">
        <v>59.3</v>
      </c>
      <c r="AJ1597" s="2">
        <v>61.5</v>
      </c>
      <c r="AK1597" s="2">
        <v>26</v>
      </c>
      <c r="AL1597" s="2">
        <v>23</v>
      </c>
      <c r="AM1597" s="2">
        <v>16</v>
      </c>
      <c r="AN1597" s="2">
        <v>14.2</v>
      </c>
      <c r="AQ1597" s="2">
        <v>30</v>
      </c>
      <c r="AR1597" s="2">
        <v>26.5</v>
      </c>
      <c r="AS1597" s="2">
        <v>37</v>
      </c>
      <c r="AT1597" s="2">
        <v>32.700000000000003</v>
      </c>
      <c r="AU1597" s="2">
        <v>4</v>
      </c>
      <c r="AV1597" s="2">
        <v>3.5</v>
      </c>
      <c r="AW1597" s="2">
        <v>46</v>
      </c>
      <c r="AX1597" s="2">
        <v>40.700000000000003</v>
      </c>
      <c r="BA1597" s="2">
        <v>1</v>
      </c>
      <c r="BC1597" s="2">
        <v>108</v>
      </c>
      <c r="BD1597" s="2">
        <v>74</v>
      </c>
      <c r="BE1597" s="2">
        <v>65.5</v>
      </c>
      <c r="BF1597" s="2">
        <v>74</v>
      </c>
      <c r="BG1597" s="2">
        <v>65.5</v>
      </c>
      <c r="BH1597" s="2">
        <v>68.5</v>
      </c>
      <c r="BI1597" s="2">
        <v>16</v>
      </c>
      <c r="BJ1597" s="2">
        <v>14.2</v>
      </c>
      <c r="BK1597" s="2">
        <v>18</v>
      </c>
      <c r="BL1597" s="2">
        <v>15.9</v>
      </c>
      <c r="BO1597" s="2">
        <v>46</v>
      </c>
      <c r="BP1597" s="2">
        <v>40.700000000000003</v>
      </c>
      <c r="BQ1597" s="2">
        <v>28</v>
      </c>
      <c r="BR1597" s="2">
        <v>24.8</v>
      </c>
      <c r="BS1597" s="2">
        <v>5</v>
      </c>
      <c r="BT1597" s="2">
        <v>4.4000000000000004</v>
      </c>
      <c r="BU1597" s="2">
        <v>39</v>
      </c>
      <c r="BV1597" s="2">
        <v>34.5</v>
      </c>
      <c r="BY1597" s="2">
        <v>1</v>
      </c>
    </row>
    <row r="1598" spans="1:77" ht="12.75" customHeight="1" x14ac:dyDescent="0.2">
      <c r="A1598">
        <v>7</v>
      </c>
      <c r="B1598" s="2">
        <v>2512</v>
      </c>
      <c r="G1598" s="17">
        <v>4</v>
      </c>
      <c r="AE1598" s="2">
        <v>4</v>
      </c>
      <c r="BC1598" s="2">
        <v>4</v>
      </c>
    </row>
    <row r="1599" spans="1:77" ht="12.75" customHeight="1" x14ac:dyDescent="0.2">
      <c r="A1599">
        <v>7</v>
      </c>
      <c r="B1599" s="2">
        <v>2514</v>
      </c>
      <c r="G1599" s="17">
        <v>8</v>
      </c>
      <c r="AE1599" s="2">
        <v>8</v>
      </c>
      <c r="BC1599" s="2">
        <v>8</v>
      </c>
    </row>
    <row r="1600" spans="1:77" ht="12.75" customHeight="1" x14ac:dyDescent="0.2">
      <c r="A1600">
        <v>7</v>
      </c>
      <c r="B1600" s="2">
        <v>2516</v>
      </c>
      <c r="G1600" s="17">
        <v>6</v>
      </c>
      <c r="AE1600" s="2">
        <v>6</v>
      </c>
      <c r="BC1600" s="2">
        <v>6</v>
      </c>
    </row>
    <row r="1601" spans="1:77" ht="12.75" customHeight="1" x14ac:dyDescent="0.2">
      <c r="A1601">
        <v>7</v>
      </c>
      <c r="B1601" s="2">
        <v>2531</v>
      </c>
      <c r="C1601" s="17">
        <v>2.2000000000000002</v>
      </c>
      <c r="D1601" s="2">
        <v>2.16</v>
      </c>
      <c r="E1601" s="15">
        <v>2.448</v>
      </c>
      <c r="G1601" s="17">
        <v>137</v>
      </c>
      <c r="H1601" s="2">
        <v>48</v>
      </c>
      <c r="I1601" s="2">
        <v>35</v>
      </c>
      <c r="J1601" s="2">
        <v>48</v>
      </c>
      <c r="K1601" s="2">
        <v>35</v>
      </c>
      <c r="L1601" s="2">
        <v>35</v>
      </c>
      <c r="M1601" s="2">
        <v>34</v>
      </c>
      <c r="N1601" s="2">
        <v>24.8</v>
      </c>
      <c r="O1601" s="2">
        <v>55</v>
      </c>
      <c r="P1601" s="2">
        <v>40.1</v>
      </c>
      <c r="Q1601" s="2">
        <v>1</v>
      </c>
      <c r="R1601" s="2">
        <v>0.7</v>
      </c>
      <c r="S1601" s="2">
        <v>30</v>
      </c>
      <c r="T1601" s="2">
        <v>21.9</v>
      </c>
      <c r="U1601" s="2">
        <v>17</v>
      </c>
      <c r="V1601" s="2">
        <v>12.4</v>
      </c>
      <c r="Y1601" s="2">
        <v>89</v>
      </c>
      <c r="Z1601" s="2">
        <v>65</v>
      </c>
      <c r="AB1601" s="2">
        <v>1</v>
      </c>
      <c r="AE1601" s="2">
        <v>137</v>
      </c>
      <c r="AF1601" s="2">
        <v>55</v>
      </c>
      <c r="AG1601" s="2">
        <v>40.1</v>
      </c>
      <c r="AH1601" s="2">
        <v>55</v>
      </c>
      <c r="AI1601" s="2">
        <v>40.1</v>
      </c>
      <c r="AJ1601" s="2">
        <v>40.1</v>
      </c>
      <c r="AK1601" s="2">
        <v>54</v>
      </c>
      <c r="AL1601" s="2">
        <v>39.4</v>
      </c>
      <c r="AM1601" s="2">
        <v>28</v>
      </c>
      <c r="AN1601" s="2">
        <v>20.399999999999999</v>
      </c>
      <c r="AQ1601" s="2">
        <v>34</v>
      </c>
      <c r="AR1601" s="2">
        <v>24.8</v>
      </c>
      <c r="AS1601" s="2">
        <v>21</v>
      </c>
      <c r="AT1601" s="2">
        <v>15.3</v>
      </c>
      <c r="AW1601" s="2">
        <v>82</v>
      </c>
      <c r="AX1601" s="2">
        <v>59.9</v>
      </c>
      <c r="AZ1601" s="2">
        <v>1</v>
      </c>
      <c r="BC1601" s="2">
        <v>133</v>
      </c>
      <c r="BD1601" s="2">
        <v>81</v>
      </c>
      <c r="BE1601" s="2">
        <v>59.1</v>
      </c>
      <c r="BF1601" s="2">
        <v>81</v>
      </c>
      <c r="BG1601" s="2">
        <v>59.1</v>
      </c>
      <c r="BH1601" s="2">
        <v>60.9</v>
      </c>
      <c r="BI1601" s="2">
        <v>22</v>
      </c>
      <c r="BJ1601" s="2">
        <v>16.100000000000001</v>
      </c>
      <c r="BK1601" s="2">
        <v>30</v>
      </c>
      <c r="BL1601" s="2">
        <v>21.9</v>
      </c>
      <c r="BM1601" s="2">
        <v>3</v>
      </c>
      <c r="BN1601" s="2">
        <v>2.2000000000000002</v>
      </c>
      <c r="BO1601" s="2">
        <v>59</v>
      </c>
      <c r="BP1601" s="2">
        <v>43.1</v>
      </c>
      <c r="BQ1601" s="2">
        <v>19</v>
      </c>
      <c r="BR1601" s="2">
        <v>13.9</v>
      </c>
      <c r="BS1601" s="2">
        <v>4</v>
      </c>
      <c r="BT1601" s="2">
        <v>2.9</v>
      </c>
      <c r="BU1601" s="2">
        <v>56</v>
      </c>
      <c r="BV1601" s="2">
        <v>40.9</v>
      </c>
      <c r="BX1601" s="2">
        <v>1</v>
      </c>
    </row>
    <row r="1602" spans="1:77" ht="12.75" customHeight="1" x14ac:dyDescent="0.2">
      <c r="A1602">
        <v>7</v>
      </c>
      <c r="B1602" s="2">
        <v>2542</v>
      </c>
      <c r="C1602" s="17">
        <v>3</v>
      </c>
      <c r="D1602" s="2">
        <v>2.52</v>
      </c>
      <c r="E1602" s="15">
        <v>2.5739999999999998</v>
      </c>
      <c r="G1602" s="17">
        <v>21</v>
      </c>
      <c r="H1602" s="2">
        <v>14</v>
      </c>
      <c r="I1602" s="2">
        <v>66.7</v>
      </c>
      <c r="J1602" s="2">
        <v>14</v>
      </c>
      <c r="K1602" s="2">
        <v>66.7</v>
      </c>
      <c r="L1602" s="2">
        <v>66.7</v>
      </c>
      <c r="M1602" s="2">
        <v>1</v>
      </c>
      <c r="N1602" s="2">
        <v>4.8</v>
      </c>
      <c r="O1602" s="2">
        <v>6</v>
      </c>
      <c r="P1602" s="2">
        <v>28.6</v>
      </c>
      <c r="S1602" s="2">
        <v>6</v>
      </c>
      <c r="T1602" s="2">
        <v>28.6</v>
      </c>
      <c r="U1602" s="2">
        <v>8</v>
      </c>
      <c r="V1602" s="2">
        <v>38.1</v>
      </c>
      <c r="Y1602" s="2">
        <v>7</v>
      </c>
      <c r="Z1602" s="2">
        <v>33.299999999999997</v>
      </c>
      <c r="AE1602" s="2">
        <v>21</v>
      </c>
      <c r="AF1602" s="2">
        <v>12</v>
      </c>
      <c r="AG1602" s="2">
        <v>57.1</v>
      </c>
      <c r="AH1602" s="2">
        <v>12</v>
      </c>
      <c r="AI1602" s="2">
        <v>57.1</v>
      </c>
      <c r="AJ1602" s="2">
        <v>57.1</v>
      </c>
      <c r="AK1602" s="2">
        <v>6</v>
      </c>
      <c r="AL1602" s="2">
        <v>28.6</v>
      </c>
      <c r="AM1602" s="2">
        <v>3</v>
      </c>
      <c r="AN1602" s="2">
        <v>14.3</v>
      </c>
      <c r="AQ1602" s="2">
        <v>7</v>
      </c>
      <c r="AR1602" s="2">
        <v>33.299999999999997</v>
      </c>
      <c r="AS1602" s="2">
        <v>5</v>
      </c>
      <c r="AT1602" s="2">
        <v>23.8</v>
      </c>
      <c r="AW1602" s="2">
        <v>9</v>
      </c>
      <c r="AX1602" s="2">
        <v>42.9</v>
      </c>
      <c r="BC1602" s="2">
        <v>21</v>
      </c>
      <c r="BD1602" s="2">
        <v>12</v>
      </c>
      <c r="BE1602" s="2">
        <v>57.1</v>
      </c>
      <c r="BF1602" s="2">
        <v>12</v>
      </c>
      <c r="BG1602" s="2">
        <v>57.1</v>
      </c>
      <c r="BH1602" s="2">
        <v>57.1</v>
      </c>
      <c r="BI1602" s="2">
        <v>1</v>
      </c>
      <c r="BJ1602" s="2">
        <v>4.8</v>
      </c>
      <c r="BK1602" s="2">
        <v>8</v>
      </c>
      <c r="BL1602" s="2">
        <v>38.1</v>
      </c>
      <c r="BO1602" s="2">
        <v>11</v>
      </c>
      <c r="BP1602" s="2">
        <v>52.4</v>
      </c>
      <c r="BQ1602" s="2">
        <v>1</v>
      </c>
      <c r="BR1602" s="2">
        <v>4.8</v>
      </c>
      <c r="BU1602" s="2">
        <v>9</v>
      </c>
      <c r="BV1602" s="2">
        <v>42.9</v>
      </c>
    </row>
    <row r="1603" spans="1:77" ht="12.75" customHeight="1" x14ac:dyDescent="0.2">
      <c r="A1603">
        <v>7</v>
      </c>
      <c r="B1603" s="2">
        <v>2552</v>
      </c>
    </row>
    <row r="1604" spans="1:77" ht="12.75" customHeight="1" x14ac:dyDescent="0.2">
      <c r="A1604">
        <v>7</v>
      </c>
      <c r="B1604" s="2">
        <v>2554</v>
      </c>
    </row>
    <row r="1605" spans="1:77" ht="12.75" customHeight="1" x14ac:dyDescent="0.2">
      <c r="A1605">
        <v>7</v>
      </c>
      <c r="B1605" s="2">
        <v>2560</v>
      </c>
      <c r="C1605" s="17">
        <v>3.17</v>
      </c>
      <c r="D1605" s="2">
        <v>2.63</v>
      </c>
      <c r="E1605" s="15">
        <v>3.0750000000000002</v>
      </c>
      <c r="G1605" s="17">
        <v>40</v>
      </c>
      <c r="H1605" s="2">
        <v>32</v>
      </c>
      <c r="I1605" s="2">
        <v>80</v>
      </c>
      <c r="J1605" s="2">
        <v>32</v>
      </c>
      <c r="K1605" s="2">
        <v>80</v>
      </c>
      <c r="L1605" s="2">
        <v>80</v>
      </c>
      <c r="M1605" s="2">
        <v>1</v>
      </c>
      <c r="N1605" s="2">
        <v>2.5</v>
      </c>
      <c r="O1605" s="2">
        <v>7</v>
      </c>
      <c r="P1605" s="2">
        <v>17.5</v>
      </c>
      <c r="Q1605" s="2">
        <v>1</v>
      </c>
      <c r="R1605" s="2">
        <v>2.5</v>
      </c>
      <c r="S1605" s="2">
        <v>12</v>
      </c>
      <c r="T1605" s="2">
        <v>30</v>
      </c>
      <c r="U1605" s="2">
        <v>19</v>
      </c>
      <c r="V1605" s="2">
        <v>47.5</v>
      </c>
      <c r="Y1605" s="2">
        <v>8</v>
      </c>
      <c r="Z1605" s="2">
        <v>20</v>
      </c>
      <c r="AB1605" s="2">
        <v>1</v>
      </c>
      <c r="AE1605" s="2">
        <v>40</v>
      </c>
      <c r="AF1605" s="2">
        <v>24</v>
      </c>
      <c r="AG1605" s="2">
        <v>60</v>
      </c>
      <c r="AH1605" s="2">
        <v>24</v>
      </c>
      <c r="AI1605" s="2">
        <v>60</v>
      </c>
      <c r="AJ1605" s="2">
        <v>60</v>
      </c>
      <c r="AK1605" s="2">
        <v>7</v>
      </c>
      <c r="AL1605" s="2">
        <v>17.5</v>
      </c>
      <c r="AM1605" s="2">
        <v>9</v>
      </c>
      <c r="AN1605" s="2">
        <v>22.5</v>
      </c>
      <c r="AQ1605" s="2">
        <v>16</v>
      </c>
      <c r="AR1605" s="2">
        <v>40</v>
      </c>
      <c r="AS1605" s="2">
        <v>8</v>
      </c>
      <c r="AT1605" s="2">
        <v>20</v>
      </c>
      <c r="AW1605" s="2">
        <v>16</v>
      </c>
      <c r="AX1605" s="2">
        <v>40</v>
      </c>
      <c r="AZ1605" s="2">
        <v>1</v>
      </c>
      <c r="BC1605" s="2">
        <v>40</v>
      </c>
      <c r="BD1605" s="2">
        <v>29</v>
      </c>
      <c r="BE1605" s="2">
        <v>72.5</v>
      </c>
      <c r="BF1605" s="2">
        <v>29</v>
      </c>
      <c r="BG1605" s="2">
        <v>72.5</v>
      </c>
      <c r="BH1605" s="2">
        <v>72.5</v>
      </c>
      <c r="BI1605" s="2">
        <v>2</v>
      </c>
      <c r="BJ1605" s="2">
        <v>5</v>
      </c>
      <c r="BK1605" s="2">
        <v>9</v>
      </c>
      <c r="BL1605" s="2">
        <v>22.5</v>
      </c>
      <c r="BO1605" s="2">
        <v>13</v>
      </c>
      <c r="BP1605" s="2">
        <v>32.5</v>
      </c>
      <c r="BQ1605" s="2">
        <v>16</v>
      </c>
      <c r="BR1605" s="2">
        <v>40</v>
      </c>
      <c r="BU1605" s="2">
        <v>11</v>
      </c>
      <c r="BV1605" s="2">
        <v>27.5</v>
      </c>
      <c r="BX1605" s="2">
        <v>1</v>
      </c>
    </row>
    <row r="1606" spans="1:77" ht="12.75" customHeight="1" x14ac:dyDescent="0.2">
      <c r="A1606">
        <v>7</v>
      </c>
      <c r="B1606" s="2">
        <v>2561</v>
      </c>
      <c r="C1606" s="17">
        <v>2.81</v>
      </c>
      <c r="D1606" s="2">
        <v>2.64</v>
      </c>
      <c r="E1606" s="15">
        <v>2.69</v>
      </c>
      <c r="G1606" s="17">
        <v>81</v>
      </c>
      <c r="H1606" s="2">
        <v>54</v>
      </c>
      <c r="I1606" s="2">
        <v>66.7</v>
      </c>
      <c r="J1606" s="2">
        <v>54</v>
      </c>
      <c r="K1606" s="2">
        <v>66.7</v>
      </c>
      <c r="L1606" s="2">
        <v>66.7</v>
      </c>
      <c r="M1606" s="2">
        <v>5</v>
      </c>
      <c r="N1606" s="2">
        <v>6.2</v>
      </c>
      <c r="O1606" s="2">
        <v>22</v>
      </c>
      <c r="P1606" s="2">
        <v>27.2</v>
      </c>
      <c r="Q1606" s="2">
        <v>3</v>
      </c>
      <c r="R1606" s="2">
        <v>3.7</v>
      </c>
      <c r="S1606" s="2">
        <v>25</v>
      </c>
      <c r="T1606" s="2">
        <v>30.9</v>
      </c>
      <c r="U1606" s="2">
        <v>26</v>
      </c>
      <c r="V1606" s="2">
        <v>32.1</v>
      </c>
      <c r="Y1606" s="2">
        <v>27</v>
      </c>
      <c r="Z1606" s="2">
        <v>33.299999999999997</v>
      </c>
      <c r="AE1606" s="2">
        <v>81</v>
      </c>
      <c r="AF1606" s="2">
        <v>48</v>
      </c>
      <c r="AG1606" s="2">
        <v>59.3</v>
      </c>
      <c r="AH1606" s="2">
        <v>48</v>
      </c>
      <c r="AI1606" s="2">
        <v>59.3</v>
      </c>
      <c r="AJ1606" s="2">
        <v>59.3</v>
      </c>
      <c r="AK1606" s="2">
        <v>18</v>
      </c>
      <c r="AL1606" s="2">
        <v>22.2</v>
      </c>
      <c r="AM1606" s="2">
        <v>15</v>
      </c>
      <c r="AN1606" s="2">
        <v>18.5</v>
      </c>
      <c r="AO1606" s="2">
        <v>1</v>
      </c>
      <c r="AP1606" s="2">
        <v>1.2</v>
      </c>
      <c r="AQ1606" s="2">
        <v>22</v>
      </c>
      <c r="AR1606" s="2">
        <v>27.2</v>
      </c>
      <c r="AS1606" s="2">
        <v>25</v>
      </c>
      <c r="AT1606" s="2">
        <v>30.9</v>
      </c>
      <c r="AW1606" s="2">
        <v>33</v>
      </c>
      <c r="AX1606" s="2">
        <v>40.700000000000003</v>
      </c>
      <c r="BC1606" s="2">
        <v>81</v>
      </c>
      <c r="BD1606" s="2">
        <v>64</v>
      </c>
      <c r="BE1606" s="2">
        <v>79</v>
      </c>
      <c r="BF1606" s="2">
        <v>64</v>
      </c>
      <c r="BG1606" s="2">
        <v>79</v>
      </c>
      <c r="BH1606" s="2">
        <v>79</v>
      </c>
      <c r="BI1606" s="2">
        <v>8</v>
      </c>
      <c r="BJ1606" s="2">
        <v>9.9</v>
      </c>
      <c r="BK1606" s="2">
        <v>9</v>
      </c>
      <c r="BL1606" s="2">
        <v>11.1</v>
      </c>
      <c r="BM1606" s="2">
        <v>2</v>
      </c>
      <c r="BN1606" s="2">
        <v>2.5</v>
      </c>
      <c r="BO1606" s="2">
        <v>56</v>
      </c>
      <c r="BP1606" s="2">
        <v>69.099999999999994</v>
      </c>
      <c r="BQ1606" s="2">
        <v>6</v>
      </c>
      <c r="BR1606" s="2">
        <v>7.4</v>
      </c>
      <c r="BU1606" s="2">
        <v>17</v>
      </c>
      <c r="BV1606" s="2">
        <v>21</v>
      </c>
    </row>
    <row r="1607" spans="1:77" ht="12.75" customHeight="1" x14ac:dyDescent="0.2">
      <c r="A1607">
        <v>7</v>
      </c>
      <c r="B1607" s="2">
        <v>2564</v>
      </c>
      <c r="C1607" s="17">
        <v>2.44</v>
      </c>
      <c r="D1607" s="2">
        <v>2.1</v>
      </c>
      <c r="E1607" s="15">
        <v>2.4060000000000001</v>
      </c>
      <c r="G1607" s="17">
        <v>215</v>
      </c>
      <c r="H1607" s="2">
        <v>98</v>
      </c>
      <c r="I1607" s="2">
        <v>45.4</v>
      </c>
      <c r="J1607" s="2">
        <v>98</v>
      </c>
      <c r="K1607" s="2">
        <v>45.4</v>
      </c>
      <c r="L1607" s="2">
        <v>45.6</v>
      </c>
      <c r="M1607" s="2">
        <v>37</v>
      </c>
      <c r="N1607" s="2">
        <v>17.100000000000001</v>
      </c>
      <c r="O1607" s="2">
        <v>80</v>
      </c>
      <c r="P1607" s="2">
        <v>37</v>
      </c>
      <c r="Q1607" s="2">
        <v>3</v>
      </c>
      <c r="R1607" s="2">
        <v>1.4</v>
      </c>
      <c r="S1607" s="2">
        <v>49</v>
      </c>
      <c r="T1607" s="2">
        <v>22.7</v>
      </c>
      <c r="U1607" s="2">
        <v>46</v>
      </c>
      <c r="V1607" s="2">
        <v>21.3</v>
      </c>
      <c r="W1607" s="2">
        <v>1</v>
      </c>
      <c r="X1607" s="2">
        <v>0.5</v>
      </c>
      <c r="Y1607" s="2">
        <v>118</v>
      </c>
      <c r="Z1607" s="2">
        <v>54.6</v>
      </c>
      <c r="AA1607" s="2">
        <v>1</v>
      </c>
      <c r="AB1607" s="2">
        <v>12</v>
      </c>
      <c r="AC1607" s="2">
        <v>1</v>
      </c>
      <c r="AE1607" s="2">
        <v>214</v>
      </c>
      <c r="AF1607" s="2">
        <v>83</v>
      </c>
      <c r="AG1607" s="2">
        <v>38.799999999999997</v>
      </c>
      <c r="AH1607" s="2">
        <v>83</v>
      </c>
      <c r="AI1607" s="2">
        <v>38.799999999999997</v>
      </c>
      <c r="AJ1607" s="2">
        <v>38.799999999999997</v>
      </c>
      <c r="AK1607" s="2">
        <v>95</v>
      </c>
      <c r="AL1607" s="2">
        <v>44.4</v>
      </c>
      <c r="AM1607" s="2">
        <v>36</v>
      </c>
      <c r="AN1607" s="2">
        <v>16.8</v>
      </c>
      <c r="AQ1607" s="2">
        <v>50</v>
      </c>
      <c r="AR1607" s="2">
        <v>23.4</v>
      </c>
      <c r="AS1607" s="2">
        <v>33</v>
      </c>
      <c r="AT1607" s="2">
        <v>15.4</v>
      </c>
      <c r="AW1607" s="2">
        <v>131</v>
      </c>
      <c r="AX1607" s="2">
        <v>61.2</v>
      </c>
      <c r="AY1607" s="2">
        <v>2</v>
      </c>
      <c r="AZ1607" s="2">
        <v>13</v>
      </c>
      <c r="BA1607" s="2">
        <v>1</v>
      </c>
      <c r="BC1607" s="2">
        <v>204</v>
      </c>
      <c r="BD1607" s="2">
        <v>111</v>
      </c>
      <c r="BE1607" s="2">
        <v>51.4</v>
      </c>
      <c r="BF1607" s="2">
        <v>111</v>
      </c>
      <c r="BG1607" s="2">
        <v>51.4</v>
      </c>
      <c r="BH1607" s="2">
        <v>54.4</v>
      </c>
      <c r="BI1607" s="2">
        <v>34</v>
      </c>
      <c r="BJ1607" s="2">
        <v>15.7</v>
      </c>
      <c r="BK1607" s="2">
        <v>59</v>
      </c>
      <c r="BL1607" s="2">
        <v>27.3</v>
      </c>
      <c r="BM1607" s="2">
        <v>1</v>
      </c>
      <c r="BN1607" s="2">
        <v>0.5</v>
      </c>
      <c r="BO1607" s="2">
        <v>72</v>
      </c>
      <c r="BP1607" s="2">
        <v>33.299999999999997</v>
      </c>
      <c r="BQ1607" s="2">
        <v>38</v>
      </c>
      <c r="BR1607" s="2">
        <v>17.600000000000001</v>
      </c>
      <c r="BS1607" s="2">
        <v>12</v>
      </c>
      <c r="BT1607" s="2">
        <v>5.6</v>
      </c>
      <c r="BU1607" s="2">
        <v>105</v>
      </c>
      <c r="BV1607" s="2">
        <v>48.6</v>
      </c>
      <c r="BW1607" s="2">
        <v>1</v>
      </c>
      <c r="BX1607" s="2">
        <v>12</v>
      </c>
      <c r="BY1607" s="2">
        <v>1</v>
      </c>
    </row>
    <row r="1608" spans="1:77" ht="12.75" customHeight="1" x14ac:dyDescent="0.2">
      <c r="A1608">
        <v>7</v>
      </c>
      <c r="B1608" s="2">
        <v>2570</v>
      </c>
      <c r="C1608" s="17">
        <v>3.14</v>
      </c>
      <c r="D1608" s="2">
        <v>2.65</v>
      </c>
      <c r="E1608" s="15">
        <v>2.9729999999999994</v>
      </c>
      <c r="G1608" s="17">
        <v>72</v>
      </c>
      <c r="H1608" s="2">
        <v>58</v>
      </c>
      <c r="I1608" s="2">
        <v>80.599999999999994</v>
      </c>
      <c r="J1608" s="2">
        <v>58</v>
      </c>
      <c r="K1608" s="2">
        <v>80.599999999999994</v>
      </c>
      <c r="L1608" s="2">
        <v>80.599999999999994</v>
      </c>
      <c r="M1608" s="2">
        <v>3</v>
      </c>
      <c r="N1608" s="2">
        <v>4.2</v>
      </c>
      <c r="O1608" s="2">
        <v>11</v>
      </c>
      <c r="P1608" s="2">
        <v>15.3</v>
      </c>
      <c r="S1608" s="2">
        <v>31</v>
      </c>
      <c r="T1608" s="2">
        <v>43.1</v>
      </c>
      <c r="U1608" s="2">
        <v>27</v>
      </c>
      <c r="V1608" s="2">
        <v>37.5</v>
      </c>
      <c r="Y1608" s="2">
        <v>14</v>
      </c>
      <c r="Z1608" s="2">
        <v>19.399999999999999</v>
      </c>
      <c r="AB1608" s="2">
        <v>2</v>
      </c>
      <c r="AE1608" s="2">
        <v>72</v>
      </c>
      <c r="AF1608" s="2">
        <v>41</v>
      </c>
      <c r="AG1608" s="2">
        <v>56.9</v>
      </c>
      <c r="AH1608" s="2">
        <v>41</v>
      </c>
      <c r="AI1608" s="2">
        <v>56.9</v>
      </c>
      <c r="AJ1608" s="2">
        <v>56.9</v>
      </c>
      <c r="AK1608" s="2">
        <v>10</v>
      </c>
      <c r="AL1608" s="2">
        <v>13.9</v>
      </c>
      <c r="AM1608" s="2">
        <v>21</v>
      </c>
      <c r="AN1608" s="2">
        <v>29.2</v>
      </c>
      <c r="AQ1608" s="2">
        <v>25</v>
      </c>
      <c r="AR1608" s="2">
        <v>34.700000000000003</v>
      </c>
      <c r="AS1608" s="2">
        <v>16</v>
      </c>
      <c r="AT1608" s="2">
        <v>22.2</v>
      </c>
      <c r="AW1608" s="2">
        <v>31</v>
      </c>
      <c r="AX1608" s="2">
        <v>43.1</v>
      </c>
      <c r="AZ1608" s="2">
        <v>2</v>
      </c>
      <c r="BC1608" s="2">
        <v>72</v>
      </c>
      <c r="BD1608" s="2">
        <v>48</v>
      </c>
      <c r="BE1608" s="2">
        <v>66.7</v>
      </c>
      <c r="BF1608" s="2">
        <v>48</v>
      </c>
      <c r="BG1608" s="2">
        <v>66.7</v>
      </c>
      <c r="BH1608" s="2">
        <v>66.7</v>
      </c>
      <c r="BI1608" s="2">
        <v>7</v>
      </c>
      <c r="BJ1608" s="2">
        <v>9.6999999999999993</v>
      </c>
      <c r="BK1608" s="2">
        <v>17</v>
      </c>
      <c r="BL1608" s="2">
        <v>23.6</v>
      </c>
      <c r="BO1608" s="2">
        <v>19</v>
      </c>
      <c r="BP1608" s="2">
        <v>26.4</v>
      </c>
      <c r="BQ1608" s="2">
        <v>29</v>
      </c>
      <c r="BR1608" s="2">
        <v>40.299999999999997</v>
      </c>
      <c r="BU1608" s="2">
        <v>24</v>
      </c>
      <c r="BV1608" s="2">
        <v>33.299999999999997</v>
      </c>
      <c r="BX1608" s="2">
        <v>2</v>
      </c>
    </row>
    <row r="1609" spans="1:77" ht="12.75" customHeight="1" x14ac:dyDescent="0.2">
      <c r="A1609">
        <v>7</v>
      </c>
      <c r="B1609" s="2">
        <v>2575</v>
      </c>
      <c r="C1609" s="17">
        <v>3.25</v>
      </c>
      <c r="D1609" s="2">
        <v>3.01</v>
      </c>
      <c r="E1609" s="15">
        <v>3.2639999999999998</v>
      </c>
      <c r="G1609" s="17">
        <v>118</v>
      </c>
      <c r="H1609" s="2">
        <v>92</v>
      </c>
      <c r="I1609" s="2">
        <v>78</v>
      </c>
      <c r="J1609" s="2">
        <v>92</v>
      </c>
      <c r="K1609" s="2">
        <v>78</v>
      </c>
      <c r="L1609" s="2">
        <v>78</v>
      </c>
      <c r="M1609" s="2">
        <v>4</v>
      </c>
      <c r="N1609" s="2">
        <v>3.4</v>
      </c>
      <c r="O1609" s="2">
        <v>22</v>
      </c>
      <c r="P1609" s="2">
        <v>18.600000000000001</v>
      </c>
      <c r="S1609" s="2">
        <v>32</v>
      </c>
      <c r="T1609" s="2">
        <v>27.1</v>
      </c>
      <c r="U1609" s="2">
        <v>60</v>
      </c>
      <c r="V1609" s="2">
        <v>50.8</v>
      </c>
      <c r="Y1609" s="2">
        <v>26</v>
      </c>
      <c r="Z1609" s="2">
        <v>22</v>
      </c>
      <c r="AB1609" s="2">
        <v>2</v>
      </c>
      <c r="AE1609" s="2">
        <v>119</v>
      </c>
      <c r="AF1609" s="2">
        <v>85</v>
      </c>
      <c r="AG1609" s="2">
        <v>71.400000000000006</v>
      </c>
      <c r="AH1609" s="2">
        <v>85</v>
      </c>
      <c r="AI1609" s="2">
        <v>71.400000000000006</v>
      </c>
      <c r="AJ1609" s="2">
        <v>71.400000000000006</v>
      </c>
      <c r="AK1609" s="2">
        <v>14</v>
      </c>
      <c r="AL1609" s="2">
        <v>11.8</v>
      </c>
      <c r="AM1609" s="2">
        <v>20</v>
      </c>
      <c r="AN1609" s="2">
        <v>16.8</v>
      </c>
      <c r="AQ1609" s="2">
        <v>36</v>
      </c>
      <c r="AR1609" s="2">
        <v>30.3</v>
      </c>
      <c r="AS1609" s="2">
        <v>49</v>
      </c>
      <c r="AT1609" s="2">
        <v>41.2</v>
      </c>
      <c r="AW1609" s="2">
        <v>34</v>
      </c>
      <c r="AX1609" s="2">
        <v>28.6</v>
      </c>
      <c r="AZ1609" s="2">
        <v>1</v>
      </c>
      <c r="BC1609" s="2">
        <v>117</v>
      </c>
      <c r="BD1609" s="2">
        <v>96</v>
      </c>
      <c r="BE1609" s="2">
        <v>81.400000000000006</v>
      </c>
      <c r="BF1609" s="2">
        <v>96</v>
      </c>
      <c r="BG1609" s="2">
        <v>81.400000000000006</v>
      </c>
      <c r="BH1609" s="2">
        <v>82.1</v>
      </c>
      <c r="BI1609" s="2">
        <v>8</v>
      </c>
      <c r="BJ1609" s="2">
        <v>6.8</v>
      </c>
      <c r="BK1609" s="2">
        <v>13</v>
      </c>
      <c r="BL1609" s="2">
        <v>11</v>
      </c>
      <c r="BO1609" s="2">
        <v>33</v>
      </c>
      <c r="BP1609" s="2">
        <v>28</v>
      </c>
      <c r="BQ1609" s="2">
        <v>63</v>
      </c>
      <c r="BR1609" s="2">
        <v>53.4</v>
      </c>
      <c r="BS1609" s="2">
        <v>1</v>
      </c>
      <c r="BT1609" s="2">
        <v>0.8</v>
      </c>
      <c r="BU1609" s="2">
        <v>22</v>
      </c>
      <c r="BV1609" s="2">
        <v>18.600000000000001</v>
      </c>
      <c r="BX1609" s="2">
        <v>2</v>
      </c>
    </row>
    <row r="1610" spans="1:77" ht="12.75" customHeight="1" x14ac:dyDescent="0.2">
      <c r="A1610">
        <v>7</v>
      </c>
      <c r="B1610" s="2">
        <v>2576</v>
      </c>
      <c r="G1610" s="17">
        <v>1</v>
      </c>
      <c r="AE1610" s="2">
        <v>1</v>
      </c>
      <c r="BC1610" s="2">
        <v>1</v>
      </c>
    </row>
    <row r="1611" spans="1:77" ht="12.75" customHeight="1" x14ac:dyDescent="0.2">
      <c r="A1611">
        <v>7</v>
      </c>
      <c r="B1611" s="2">
        <v>2577</v>
      </c>
      <c r="C1611" s="17">
        <v>2.58</v>
      </c>
      <c r="D1611" s="2">
        <v>2.48</v>
      </c>
      <c r="E1611" s="15">
        <v>2.2309999999999999</v>
      </c>
      <c r="G1611" s="17">
        <v>46</v>
      </c>
      <c r="H1611" s="2">
        <v>26</v>
      </c>
      <c r="I1611" s="2">
        <v>54.2</v>
      </c>
      <c r="J1611" s="2">
        <v>26</v>
      </c>
      <c r="K1611" s="2">
        <v>54.2</v>
      </c>
      <c r="L1611" s="2">
        <v>56.5</v>
      </c>
      <c r="M1611" s="2">
        <v>8</v>
      </c>
      <c r="N1611" s="2">
        <v>16.7</v>
      </c>
      <c r="O1611" s="2">
        <v>12</v>
      </c>
      <c r="P1611" s="2">
        <v>25</v>
      </c>
      <c r="S1611" s="2">
        <v>12</v>
      </c>
      <c r="T1611" s="2">
        <v>25</v>
      </c>
      <c r="U1611" s="2">
        <v>14</v>
      </c>
      <c r="V1611" s="2">
        <v>29.2</v>
      </c>
      <c r="W1611" s="2">
        <v>2</v>
      </c>
      <c r="X1611" s="2">
        <v>4.2</v>
      </c>
      <c r="Y1611" s="2">
        <v>22</v>
      </c>
      <c r="Z1611" s="2">
        <v>45.8</v>
      </c>
      <c r="AC1611" s="2">
        <v>1</v>
      </c>
      <c r="AE1611" s="2">
        <v>46</v>
      </c>
      <c r="AF1611" s="2">
        <v>26</v>
      </c>
      <c r="AG1611" s="2">
        <v>54.2</v>
      </c>
      <c r="AH1611" s="2">
        <v>26</v>
      </c>
      <c r="AI1611" s="2">
        <v>54.2</v>
      </c>
      <c r="AJ1611" s="2">
        <v>56.5</v>
      </c>
      <c r="AK1611" s="2">
        <v>11</v>
      </c>
      <c r="AL1611" s="2">
        <v>22.9</v>
      </c>
      <c r="AM1611" s="2">
        <v>9</v>
      </c>
      <c r="AN1611" s="2">
        <v>18.8</v>
      </c>
      <c r="AQ1611" s="2">
        <v>14</v>
      </c>
      <c r="AR1611" s="2">
        <v>29.2</v>
      </c>
      <c r="AS1611" s="2">
        <v>12</v>
      </c>
      <c r="AT1611" s="2">
        <v>25</v>
      </c>
      <c r="AU1611" s="2">
        <v>2</v>
      </c>
      <c r="AV1611" s="2">
        <v>4.2</v>
      </c>
      <c r="AW1611" s="2">
        <v>22</v>
      </c>
      <c r="AX1611" s="2">
        <v>45.8</v>
      </c>
      <c r="BA1611" s="2">
        <v>1</v>
      </c>
      <c r="BC1611" s="2">
        <v>43</v>
      </c>
      <c r="BD1611" s="2">
        <v>23</v>
      </c>
      <c r="BE1611" s="2">
        <v>47.9</v>
      </c>
      <c r="BF1611" s="2">
        <v>23</v>
      </c>
      <c r="BG1611" s="2">
        <v>47.9</v>
      </c>
      <c r="BH1611" s="2">
        <v>53.5</v>
      </c>
      <c r="BI1611" s="2">
        <v>4</v>
      </c>
      <c r="BJ1611" s="2">
        <v>8.3000000000000007</v>
      </c>
      <c r="BK1611" s="2">
        <v>16</v>
      </c>
      <c r="BL1611" s="2">
        <v>33.299999999999997</v>
      </c>
      <c r="BO1611" s="2">
        <v>21</v>
      </c>
      <c r="BP1611" s="2">
        <v>43.8</v>
      </c>
      <c r="BQ1611" s="2">
        <v>2</v>
      </c>
      <c r="BR1611" s="2">
        <v>4.2</v>
      </c>
      <c r="BS1611" s="2">
        <v>5</v>
      </c>
      <c r="BT1611" s="2">
        <v>10.4</v>
      </c>
      <c r="BU1611" s="2">
        <v>25</v>
      </c>
      <c r="BV1611" s="2">
        <v>52.1</v>
      </c>
      <c r="BY1611" s="2">
        <v>1</v>
      </c>
    </row>
    <row r="1612" spans="1:77" ht="12.75" customHeight="1" x14ac:dyDescent="0.2">
      <c r="A1612">
        <v>7</v>
      </c>
      <c r="B1612" s="2">
        <v>2578</v>
      </c>
      <c r="C1612" s="17">
        <v>3.24</v>
      </c>
      <c r="D1612" s="2">
        <v>3.22</v>
      </c>
      <c r="E1612" s="15">
        <v>3.0189999999999997</v>
      </c>
      <c r="G1612" s="17">
        <v>55</v>
      </c>
      <c r="H1612" s="2">
        <v>42</v>
      </c>
      <c r="I1612" s="2">
        <v>76.400000000000006</v>
      </c>
      <c r="J1612" s="2">
        <v>42</v>
      </c>
      <c r="K1612" s="2">
        <v>76.400000000000006</v>
      </c>
      <c r="L1612" s="2">
        <v>76.400000000000006</v>
      </c>
      <c r="M1612" s="2">
        <v>1</v>
      </c>
      <c r="N1612" s="2">
        <v>1.8</v>
      </c>
      <c r="O1612" s="2">
        <v>12</v>
      </c>
      <c r="P1612" s="2">
        <v>21.8</v>
      </c>
      <c r="S1612" s="2">
        <v>15</v>
      </c>
      <c r="T1612" s="2">
        <v>27.3</v>
      </c>
      <c r="U1612" s="2">
        <v>27</v>
      </c>
      <c r="V1612" s="2">
        <v>49.1</v>
      </c>
      <c r="Y1612" s="2">
        <v>13</v>
      </c>
      <c r="Z1612" s="2">
        <v>23.6</v>
      </c>
      <c r="AC1612" s="2">
        <v>1</v>
      </c>
      <c r="AE1612" s="2">
        <v>55</v>
      </c>
      <c r="AF1612" s="2">
        <v>42</v>
      </c>
      <c r="AG1612" s="2">
        <v>76.400000000000006</v>
      </c>
      <c r="AH1612" s="2">
        <v>42</v>
      </c>
      <c r="AI1612" s="2">
        <v>76.400000000000006</v>
      </c>
      <c r="AJ1612" s="2">
        <v>76.400000000000006</v>
      </c>
      <c r="AK1612" s="2">
        <v>7</v>
      </c>
      <c r="AL1612" s="2">
        <v>12.7</v>
      </c>
      <c r="AM1612" s="2">
        <v>6</v>
      </c>
      <c r="AN1612" s="2">
        <v>10.9</v>
      </c>
      <c r="AQ1612" s="2">
        <v>10</v>
      </c>
      <c r="AR1612" s="2">
        <v>18.2</v>
      </c>
      <c r="AS1612" s="2">
        <v>32</v>
      </c>
      <c r="AT1612" s="2">
        <v>58.2</v>
      </c>
      <c r="AW1612" s="2">
        <v>13</v>
      </c>
      <c r="AX1612" s="2">
        <v>23.6</v>
      </c>
      <c r="BA1612" s="2">
        <v>1</v>
      </c>
      <c r="BC1612" s="2">
        <v>55</v>
      </c>
      <c r="BD1612" s="2">
        <v>42</v>
      </c>
      <c r="BE1612" s="2">
        <v>76.400000000000006</v>
      </c>
      <c r="BF1612" s="2">
        <v>42</v>
      </c>
      <c r="BG1612" s="2">
        <v>76.400000000000006</v>
      </c>
      <c r="BH1612" s="2">
        <v>76.400000000000006</v>
      </c>
      <c r="BI1612" s="2">
        <v>6</v>
      </c>
      <c r="BJ1612" s="2">
        <v>10.9</v>
      </c>
      <c r="BK1612" s="2">
        <v>7</v>
      </c>
      <c r="BL1612" s="2">
        <v>12.7</v>
      </c>
      <c r="BO1612" s="2">
        <v>22</v>
      </c>
      <c r="BP1612" s="2">
        <v>40</v>
      </c>
      <c r="BQ1612" s="2">
        <v>20</v>
      </c>
      <c r="BR1612" s="2">
        <v>36.4</v>
      </c>
      <c r="BU1612" s="2">
        <v>13</v>
      </c>
      <c r="BV1612" s="2">
        <v>23.6</v>
      </c>
      <c r="BY1612" s="2">
        <v>1</v>
      </c>
    </row>
    <row r="1613" spans="1:77" ht="12.75" customHeight="1" x14ac:dyDescent="0.2">
      <c r="A1613">
        <v>7</v>
      </c>
      <c r="B1613" s="2">
        <v>2588</v>
      </c>
      <c r="C1613" s="17">
        <v>3.36</v>
      </c>
      <c r="D1613" s="2">
        <v>2.91</v>
      </c>
      <c r="E1613" s="15">
        <v>3.367</v>
      </c>
      <c r="G1613" s="17">
        <v>11</v>
      </c>
      <c r="H1613" s="2">
        <v>10</v>
      </c>
      <c r="I1613" s="2">
        <v>90.9</v>
      </c>
      <c r="J1613" s="2">
        <v>10</v>
      </c>
      <c r="K1613" s="2">
        <v>90.9</v>
      </c>
      <c r="L1613" s="2">
        <v>90.9</v>
      </c>
      <c r="O1613" s="2">
        <v>1</v>
      </c>
      <c r="P1613" s="2">
        <v>9.1</v>
      </c>
      <c r="S1613" s="2">
        <v>5</v>
      </c>
      <c r="T1613" s="2">
        <v>45.5</v>
      </c>
      <c r="U1613" s="2">
        <v>5</v>
      </c>
      <c r="V1613" s="2">
        <v>45.5</v>
      </c>
      <c r="Y1613" s="2">
        <v>1</v>
      </c>
      <c r="Z1613" s="2">
        <v>9.1</v>
      </c>
      <c r="AE1613" s="2">
        <v>11</v>
      </c>
      <c r="AF1613" s="2">
        <v>8</v>
      </c>
      <c r="AG1613" s="2">
        <v>72.7</v>
      </c>
      <c r="AH1613" s="2">
        <v>8</v>
      </c>
      <c r="AI1613" s="2">
        <v>72.7</v>
      </c>
      <c r="AJ1613" s="2">
        <v>72.7</v>
      </c>
      <c r="AK1613" s="2">
        <v>2</v>
      </c>
      <c r="AL1613" s="2">
        <v>18.2</v>
      </c>
      <c r="AM1613" s="2">
        <v>1</v>
      </c>
      <c r="AN1613" s="2">
        <v>9.1</v>
      </c>
      <c r="AQ1613" s="2">
        <v>4</v>
      </c>
      <c r="AR1613" s="2">
        <v>36.4</v>
      </c>
      <c r="AS1613" s="2">
        <v>4</v>
      </c>
      <c r="AT1613" s="2">
        <v>36.4</v>
      </c>
      <c r="AW1613" s="2">
        <v>3</v>
      </c>
      <c r="AX1613" s="2">
        <v>27.3</v>
      </c>
      <c r="BC1613" s="2">
        <v>11</v>
      </c>
      <c r="BD1613" s="2">
        <v>10</v>
      </c>
      <c r="BE1613" s="2">
        <v>90.9</v>
      </c>
      <c r="BF1613" s="2">
        <v>10</v>
      </c>
      <c r="BG1613" s="2">
        <v>90.9</v>
      </c>
      <c r="BH1613" s="2">
        <v>90.9</v>
      </c>
      <c r="BK1613" s="2">
        <v>1</v>
      </c>
      <c r="BL1613" s="2">
        <v>9.1</v>
      </c>
      <c r="BO1613" s="2">
        <v>5</v>
      </c>
      <c r="BP1613" s="2">
        <v>45.5</v>
      </c>
      <c r="BQ1613" s="2">
        <v>5</v>
      </c>
      <c r="BR1613" s="2">
        <v>45.5</v>
      </c>
      <c r="BU1613" s="2">
        <v>1</v>
      </c>
      <c r="BV1613" s="2">
        <v>9.1</v>
      </c>
    </row>
    <row r="1614" spans="1:77" ht="12.75" customHeight="1" x14ac:dyDescent="0.2">
      <c r="A1614">
        <v>7</v>
      </c>
      <c r="B1614" s="2">
        <v>2601</v>
      </c>
      <c r="G1614" s="17">
        <v>2</v>
      </c>
      <c r="AE1614" s="2">
        <v>2</v>
      </c>
      <c r="BC1614" s="2">
        <v>2</v>
      </c>
    </row>
    <row r="1615" spans="1:77" ht="12.75" customHeight="1" x14ac:dyDescent="0.2">
      <c r="A1615">
        <v>7</v>
      </c>
      <c r="B1615" s="2">
        <v>2605</v>
      </c>
      <c r="G1615" s="17">
        <v>6</v>
      </c>
      <c r="AE1615" s="2">
        <v>6</v>
      </c>
      <c r="BC1615" s="2">
        <v>6</v>
      </c>
    </row>
    <row r="1616" spans="1:77" ht="12.75" customHeight="1" x14ac:dyDescent="0.2">
      <c r="A1616">
        <v>7</v>
      </c>
      <c r="B1616" s="2">
        <v>2609</v>
      </c>
      <c r="C1616" s="17">
        <v>2.77</v>
      </c>
      <c r="D1616" s="2">
        <v>2.39</v>
      </c>
      <c r="E1616" s="15">
        <v>2.948</v>
      </c>
      <c r="G1616" s="17">
        <v>74</v>
      </c>
      <c r="H1616" s="2">
        <v>44</v>
      </c>
      <c r="I1616" s="2">
        <v>57.1</v>
      </c>
      <c r="J1616" s="2">
        <v>44</v>
      </c>
      <c r="K1616" s="2">
        <v>57.1</v>
      </c>
      <c r="L1616" s="2">
        <v>59.5</v>
      </c>
      <c r="M1616" s="2">
        <v>6</v>
      </c>
      <c r="N1616" s="2">
        <v>7.8</v>
      </c>
      <c r="O1616" s="2">
        <v>24</v>
      </c>
      <c r="P1616" s="2">
        <v>31.2</v>
      </c>
      <c r="S1616" s="2">
        <v>17</v>
      </c>
      <c r="T1616" s="2">
        <v>22.1</v>
      </c>
      <c r="U1616" s="2">
        <v>27</v>
      </c>
      <c r="V1616" s="2">
        <v>35.1</v>
      </c>
      <c r="W1616" s="2">
        <v>3</v>
      </c>
      <c r="X1616" s="2">
        <v>3.9</v>
      </c>
      <c r="Y1616" s="2">
        <v>33</v>
      </c>
      <c r="Z1616" s="2">
        <v>42.9</v>
      </c>
      <c r="AC1616" s="2">
        <v>3</v>
      </c>
      <c r="AE1616" s="2">
        <v>73</v>
      </c>
      <c r="AF1616" s="2">
        <v>37</v>
      </c>
      <c r="AG1616" s="2">
        <v>48.1</v>
      </c>
      <c r="AH1616" s="2">
        <v>37</v>
      </c>
      <c r="AI1616" s="2">
        <v>48.1</v>
      </c>
      <c r="AJ1616" s="2">
        <v>50.7</v>
      </c>
      <c r="AK1616" s="2">
        <v>20</v>
      </c>
      <c r="AL1616" s="2">
        <v>26</v>
      </c>
      <c r="AM1616" s="2">
        <v>16</v>
      </c>
      <c r="AN1616" s="2">
        <v>20.8</v>
      </c>
      <c r="AQ1616" s="2">
        <v>16</v>
      </c>
      <c r="AR1616" s="2">
        <v>20.8</v>
      </c>
      <c r="AS1616" s="2">
        <v>21</v>
      </c>
      <c r="AT1616" s="2">
        <v>27.3</v>
      </c>
      <c r="AU1616" s="2">
        <v>4</v>
      </c>
      <c r="AV1616" s="2">
        <v>5.2</v>
      </c>
      <c r="AW1616" s="2">
        <v>40</v>
      </c>
      <c r="AX1616" s="2">
        <v>51.9</v>
      </c>
      <c r="BA1616" s="2">
        <v>3</v>
      </c>
      <c r="BC1616" s="2">
        <v>73</v>
      </c>
      <c r="BD1616" s="2">
        <v>57</v>
      </c>
      <c r="BE1616" s="2">
        <v>75</v>
      </c>
      <c r="BF1616" s="2">
        <v>57</v>
      </c>
      <c r="BG1616" s="2">
        <v>75</v>
      </c>
      <c r="BH1616" s="2">
        <v>78.099999999999994</v>
      </c>
      <c r="BI1616" s="2">
        <v>6</v>
      </c>
      <c r="BJ1616" s="2">
        <v>7.9</v>
      </c>
      <c r="BK1616" s="2">
        <v>10</v>
      </c>
      <c r="BL1616" s="2">
        <v>13.2</v>
      </c>
      <c r="BO1616" s="2">
        <v>30</v>
      </c>
      <c r="BP1616" s="2">
        <v>39.5</v>
      </c>
      <c r="BQ1616" s="2">
        <v>27</v>
      </c>
      <c r="BR1616" s="2">
        <v>35.5</v>
      </c>
      <c r="BS1616" s="2">
        <v>3</v>
      </c>
      <c r="BT1616" s="2">
        <v>3.9</v>
      </c>
      <c r="BU1616" s="2">
        <v>19</v>
      </c>
      <c r="BV1616" s="2">
        <v>25</v>
      </c>
      <c r="BW1616" s="2">
        <v>1</v>
      </c>
      <c r="BY1616" s="2">
        <v>3</v>
      </c>
    </row>
    <row r="1617" spans="1:77" ht="12.75" customHeight="1" x14ac:dyDescent="0.2">
      <c r="A1617">
        <v>7</v>
      </c>
      <c r="B1617" s="2">
        <v>2613</v>
      </c>
      <c r="C1617" s="17">
        <v>3.03</v>
      </c>
      <c r="D1617" s="2">
        <v>2.52</v>
      </c>
      <c r="E1617" s="15">
        <v>2.3769999999999998</v>
      </c>
      <c r="G1617" s="17">
        <v>29</v>
      </c>
      <c r="H1617" s="2">
        <v>20</v>
      </c>
      <c r="I1617" s="2">
        <v>69</v>
      </c>
      <c r="J1617" s="2">
        <v>20</v>
      </c>
      <c r="K1617" s="2">
        <v>69</v>
      </c>
      <c r="L1617" s="2">
        <v>69</v>
      </c>
      <c r="M1617" s="2">
        <v>1</v>
      </c>
      <c r="N1617" s="2">
        <v>3.4</v>
      </c>
      <c r="O1617" s="2">
        <v>8</v>
      </c>
      <c r="P1617" s="2">
        <v>27.6</v>
      </c>
      <c r="S1617" s="2">
        <v>9</v>
      </c>
      <c r="T1617" s="2">
        <v>31</v>
      </c>
      <c r="U1617" s="2">
        <v>11</v>
      </c>
      <c r="V1617" s="2">
        <v>37.9</v>
      </c>
      <c r="Y1617" s="2">
        <v>9</v>
      </c>
      <c r="Z1617" s="2">
        <v>31</v>
      </c>
      <c r="AE1617" s="2">
        <v>29</v>
      </c>
      <c r="AF1617" s="2">
        <v>16</v>
      </c>
      <c r="AG1617" s="2">
        <v>55.2</v>
      </c>
      <c r="AH1617" s="2">
        <v>16</v>
      </c>
      <c r="AI1617" s="2">
        <v>55.2</v>
      </c>
      <c r="AJ1617" s="2">
        <v>55.2</v>
      </c>
      <c r="AK1617" s="2">
        <v>8</v>
      </c>
      <c r="AL1617" s="2">
        <v>27.6</v>
      </c>
      <c r="AM1617" s="2">
        <v>5</v>
      </c>
      <c r="AN1617" s="2">
        <v>17.2</v>
      </c>
      <c r="AQ1617" s="2">
        <v>9</v>
      </c>
      <c r="AR1617" s="2">
        <v>31</v>
      </c>
      <c r="AS1617" s="2">
        <v>7</v>
      </c>
      <c r="AT1617" s="2">
        <v>24.1</v>
      </c>
      <c r="AW1617" s="2">
        <v>13</v>
      </c>
      <c r="AX1617" s="2">
        <v>44.8</v>
      </c>
      <c r="BC1617" s="2">
        <v>29</v>
      </c>
      <c r="BD1617" s="2">
        <v>13</v>
      </c>
      <c r="BE1617" s="2">
        <v>44.8</v>
      </c>
      <c r="BF1617" s="2">
        <v>13</v>
      </c>
      <c r="BG1617" s="2">
        <v>44.8</v>
      </c>
      <c r="BH1617" s="2">
        <v>44.8</v>
      </c>
      <c r="BI1617" s="2">
        <v>5</v>
      </c>
      <c r="BJ1617" s="2">
        <v>17.2</v>
      </c>
      <c r="BK1617" s="2">
        <v>11</v>
      </c>
      <c r="BL1617" s="2">
        <v>37.9</v>
      </c>
      <c r="BO1617" s="2">
        <v>10</v>
      </c>
      <c r="BP1617" s="2">
        <v>34.5</v>
      </c>
      <c r="BQ1617" s="2">
        <v>3</v>
      </c>
      <c r="BR1617" s="2">
        <v>10.3</v>
      </c>
      <c r="BU1617" s="2">
        <v>16</v>
      </c>
      <c r="BV1617" s="2">
        <v>55.2</v>
      </c>
    </row>
    <row r="1618" spans="1:77" ht="12.75" customHeight="1" x14ac:dyDescent="0.2">
      <c r="A1618">
        <v>7</v>
      </c>
      <c r="B1618" s="2">
        <v>2632</v>
      </c>
      <c r="C1618" s="17">
        <v>2.94</v>
      </c>
      <c r="D1618" s="2">
        <v>2.44</v>
      </c>
      <c r="E1618" s="15">
        <v>2.4449999999999998</v>
      </c>
      <c r="G1618" s="17">
        <v>17</v>
      </c>
      <c r="H1618" s="2">
        <v>13</v>
      </c>
      <c r="I1618" s="2">
        <v>72.2</v>
      </c>
      <c r="J1618" s="2">
        <v>13</v>
      </c>
      <c r="K1618" s="2">
        <v>72.2</v>
      </c>
      <c r="L1618" s="2">
        <v>76.5</v>
      </c>
      <c r="M1618" s="2">
        <v>1</v>
      </c>
      <c r="N1618" s="2">
        <v>5.6</v>
      </c>
      <c r="O1618" s="2">
        <v>3</v>
      </c>
      <c r="P1618" s="2">
        <v>16.7</v>
      </c>
      <c r="S1618" s="2">
        <v>6</v>
      </c>
      <c r="T1618" s="2">
        <v>33.299999999999997</v>
      </c>
      <c r="U1618" s="2">
        <v>7</v>
      </c>
      <c r="V1618" s="2">
        <v>38.9</v>
      </c>
      <c r="W1618" s="2">
        <v>1</v>
      </c>
      <c r="X1618" s="2">
        <v>5.6</v>
      </c>
      <c r="Y1618" s="2">
        <v>5</v>
      </c>
      <c r="Z1618" s="2">
        <v>27.8</v>
      </c>
      <c r="AE1618" s="2">
        <v>17</v>
      </c>
      <c r="AF1618" s="2">
        <v>10</v>
      </c>
      <c r="AG1618" s="2">
        <v>55.6</v>
      </c>
      <c r="AH1618" s="2">
        <v>10</v>
      </c>
      <c r="AI1618" s="2">
        <v>55.6</v>
      </c>
      <c r="AJ1618" s="2">
        <v>58.8</v>
      </c>
      <c r="AK1618" s="2">
        <v>5</v>
      </c>
      <c r="AL1618" s="2">
        <v>27.8</v>
      </c>
      <c r="AM1618" s="2">
        <v>2</v>
      </c>
      <c r="AN1618" s="2">
        <v>11.1</v>
      </c>
      <c r="AQ1618" s="2">
        <v>5</v>
      </c>
      <c r="AR1618" s="2">
        <v>27.8</v>
      </c>
      <c r="AS1618" s="2">
        <v>5</v>
      </c>
      <c r="AT1618" s="2">
        <v>27.8</v>
      </c>
      <c r="AU1618" s="2">
        <v>1</v>
      </c>
      <c r="AV1618" s="2">
        <v>5.6</v>
      </c>
      <c r="AW1618" s="2">
        <v>8</v>
      </c>
      <c r="AX1618" s="2">
        <v>44.4</v>
      </c>
      <c r="BC1618" s="2">
        <v>17</v>
      </c>
      <c r="BD1618" s="2">
        <v>12</v>
      </c>
      <c r="BE1618" s="2">
        <v>66.7</v>
      </c>
      <c r="BF1618" s="2">
        <v>12</v>
      </c>
      <c r="BG1618" s="2">
        <v>66.7</v>
      </c>
      <c r="BH1618" s="2">
        <v>70.599999999999994</v>
      </c>
      <c r="BI1618" s="2">
        <v>2</v>
      </c>
      <c r="BJ1618" s="2">
        <v>11.1</v>
      </c>
      <c r="BK1618" s="2">
        <v>3</v>
      </c>
      <c r="BL1618" s="2">
        <v>16.7</v>
      </c>
      <c r="BM1618" s="2">
        <v>1</v>
      </c>
      <c r="BN1618" s="2">
        <v>5.6</v>
      </c>
      <c r="BO1618" s="2">
        <v>8</v>
      </c>
      <c r="BP1618" s="2">
        <v>44.4</v>
      </c>
      <c r="BQ1618" s="2">
        <v>3</v>
      </c>
      <c r="BR1618" s="2">
        <v>16.7</v>
      </c>
      <c r="BS1618" s="2">
        <v>1</v>
      </c>
      <c r="BT1618" s="2">
        <v>5.6</v>
      </c>
      <c r="BU1618" s="2">
        <v>6</v>
      </c>
      <c r="BV1618" s="2">
        <v>33.299999999999997</v>
      </c>
    </row>
    <row r="1619" spans="1:77" ht="12.75" customHeight="1" x14ac:dyDescent="0.2">
      <c r="A1619">
        <v>7</v>
      </c>
      <c r="B1619" s="2">
        <v>2641</v>
      </c>
    </row>
    <row r="1620" spans="1:77" ht="12.75" customHeight="1" x14ac:dyDescent="0.2">
      <c r="A1620">
        <v>7</v>
      </c>
      <c r="B1620" s="2">
        <v>2653</v>
      </c>
      <c r="C1620" s="17">
        <v>2.84</v>
      </c>
      <c r="D1620" s="2">
        <v>2.16</v>
      </c>
      <c r="E1620" s="15">
        <v>2.7</v>
      </c>
      <c r="G1620" s="17">
        <v>42</v>
      </c>
      <c r="H1620" s="2">
        <v>26</v>
      </c>
      <c r="I1620" s="2">
        <v>59.1</v>
      </c>
      <c r="J1620" s="2">
        <v>26</v>
      </c>
      <c r="K1620" s="2">
        <v>59.1</v>
      </c>
      <c r="L1620" s="2">
        <v>61.9</v>
      </c>
      <c r="M1620" s="2">
        <v>1</v>
      </c>
      <c r="N1620" s="2">
        <v>2.2999999999999998</v>
      </c>
      <c r="O1620" s="2">
        <v>15</v>
      </c>
      <c r="P1620" s="2">
        <v>34.1</v>
      </c>
      <c r="S1620" s="2">
        <v>10</v>
      </c>
      <c r="T1620" s="2">
        <v>22.7</v>
      </c>
      <c r="U1620" s="2">
        <v>16</v>
      </c>
      <c r="V1620" s="2">
        <v>36.4</v>
      </c>
      <c r="W1620" s="2">
        <v>2</v>
      </c>
      <c r="X1620" s="2">
        <v>4.5</v>
      </c>
      <c r="Y1620" s="2">
        <v>18</v>
      </c>
      <c r="Z1620" s="2">
        <v>40.9</v>
      </c>
      <c r="AB1620" s="2">
        <v>3</v>
      </c>
      <c r="AC1620" s="2">
        <v>1</v>
      </c>
      <c r="AE1620" s="2">
        <v>43</v>
      </c>
      <c r="AF1620" s="2">
        <v>18</v>
      </c>
      <c r="AG1620" s="2">
        <v>40.9</v>
      </c>
      <c r="AH1620" s="2">
        <v>18</v>
      </c>
      <c r="AI1620" s="2">
        <v>40.9</v>
      </c>
      <c r="AJ1620" s="2">
        <v>41.9</v>
      </c>
      <c r="AK1620" s="2">
        <v>17</v>
      </c>
      <c r="AL1620" s="2">
        <v>38.6</v>
      </c>
      <c r="AM1620" s="2">
        <v>8</v>
      </c>
      <c r="AN1620" s="2">
        <v>18.2</v>
      </c>
      <c r="AQ1620" s="2">
        <v>10</v>
      </c>
      <c r="AR1620" s="2">
        <v>22.7</v>
      </c>
      <c r="AS1620" s="2">
        <v>8</v>
      </c>
      <c r="AT1620" s="2">
        <v>18.2</v>
      </c>
      <c r="AU1620" s="2">
        <v>1</v>
      </c>
      <c r="AV1620" s="2">
        <v>2.2999999999999998</v>
      </c>
      <c r="AW1620" s="2">
        <v>26</v>
      </c>
      <c r="AX1620" s="2">
        <v>59.1</v>
      </c>
      <c r="AZ1620" s="2">
        <v>3</v>
      </c>
      <c r="BA1620" s="2">
        <v>1</v>
      </c>
      <c r="BC1620" s="2">
        <v>41</v>
      </c>
      <c r="BD1620" s="2">
        <v>25</v>
      </c>
      <c r="BE1620" s="2">
        <v>58.1</v>
      </c>
      <c r="BF1620" s="2">
        <v>25</v>
      </c>
      <c r="BG1620" s="2">
        <v>58.1</v>
      </c>
      <c r="BH1620" s="2">
        <v>61</v>
      </c>
      <c r="BI1620" s="2">
        <v>5</v>
      </c>
      <c r="BJ1620" s="2">
        <v>11.6</v>
      </c>
      <c r="BK1620" s="2">
        <v>11</v>
      </c>
      <c r="BL1620" s="2">
        <v>25.6</v>
      </c>
      <c r="BO1620" s="2">
        <v>11</v>
      </c>
      <c r="BP1620" s="2">
        <v>25.6</v>
      </c>
      <c r="BQ1620" s="2">
        <v>14</v>
      </c>
      <c r="BR1620" s="2">
        <v>32.6</v>
      </c>
      <c r="BS1620" s="2">
        <v>2</v>
      </c>
      <c r="BT1620" s="2">
        <v>4.7</v>
      </c>
      <c r="BU1620" s="2">
        <v>18</v>
      </c>
      <c r="BV1620" s="2">
        <v>41.9</v>
      </c>
      <c r="BW1620" s="2">
        <v>1</v>
      </c>
      <c r="BX1620" s="2">
        <v>3</v>
      </c>
      <c r="BY1620" s="2">
        <v>1</v>
      </c>
    </row>
    <row r="1621" spans="1:77" ht="12.75" customHeight="1" x14ac:dyDescent="0.2">
      <c r="A1621">
        <v>7</v>
      </c>
      <c r="B1621" s="2">
        <v>2666</v>
      </c>
      <c r="C1621" s="17">
        <v>2.78</v>
      </c>
      <c r="D1621" s="2">
        <v>2.2999999999999998</v>
      </c>
      <c r="E1621" s="15">
        <v>2.8519999999999999</v>
      </c>
      <c r="G1621" s="17">
        <v>27</v>
      </c>
      <c r="H1621" s="2">
        <v>16</v>
      </c>
      <c r="I1621" s="2">
        <v>59.3</v>
      </c>
      <c r="J1621" s="2">
        <v>16</v>
      </c>
      <c r="K1621" s="2">
        <v>59.3</v>
      </c>
      <c r="L1621" s="2">
        <v>59.3</v>
      </c>
      <c r="M1621" s="2">
        <v>1</v>
      </c>
      <c r="N1621" s="2">
        <v>3.7</v>
      </c>
      <c r="O1621" s="2">
        <v>10</v>
      </c>
      <c r="P1621" s="2">
        <v>37</v>
      </c>
      <c r="S1621" s="2">
        <v>10</v>
      </c>
      <c r="T1621" s="2">
        <v>37</v>
      </c>
      <c r="U1621" s="2">
        <v>6</v>
      </c>
      <c r="V1621" s="2">
        <v>22.2</v>
      </c>
      <c r="Y1621" s="2">
        <v>11</v>
      </c>
      <c r="Z1621" s="2">
        <v>40.700000000000003</v>
      </c>
      <c r="AE1621" s="2">
        <v>27</v>
      </c>
      <c r="AF1621" s="2">
        <v>12</v>
      </c>
      <c r="AG1621" s="2">
        <v>44.4</v>
      </c>
      <c r="AH1621" s="2">
        <v>12</v>
      </c>
      <c r="AI1621" s="2">
        <v>44.4</v>
      </c>
      <c r="AJ1621" s="2">
        <v>44.4</v>
      </c>
      <c r="AK1621" s="2">
        <v>7</v>
      </c>
      <c r="AL1621" s="2">
        <v>25.9</v>
      </c>
      <c r="AM1621" s="2">
        <v>8</v>
      </c>
      <c r="AN1621" s="2">
        <v>29.6</v>
      </c>
      <c r="AQ1621" s="2">
        <v>9</v>
      </c>
      <c r="AR1621" s="2">
        <v>33.299999999999997</v>
      </c>
      <c r="AS1621" s="2">
        <v>3</v>
      </c>
      <c r="AT1621" s="2">
        <v>11.1</v>
      </c>
      <c r="AW1621" s="2">
        <v>15</v>
      </c>
      <c r="AX1621" s="2">
        <v>55.6</v>
      </c>
      <c r="BC1621" s="2">
        <v>27</v>
      </c>
      <c r="BD1621" s="2">
        <v>21</v>
      </c>
      <c r="BE1621" s="2">
        <v>77.8</v>
      </c>
      <c r="BF1621" s="2">
        <v>21</v>
      </c>
      <c r="BG1621" s="2">
        <v>77.8</v>
      </c>
      <c r="BH1621" s="2">
        <v>77.8</v>
      </c>
      <c r="BI1621" s="2">
        <v>1</v>
      </c>
      <c r="BJ1621" s="2">
        <v>3.7</v>
      </c>
      <c r="BK1621" s="2">
        <v>5</v>
      </c>
      <c r="BL1621" s="2">
        <v>18.5</v>
      </c>
      <c r="BO1621" s="2">
        <v>18</v>
      </c>
      <c r="BP1621" s="2">
        <v>66.7</v>
      </c>
      <c r="BQ1621" s="2">
        <v>3</v>
      </c>
      <c r="BR1621" s="2">
        <v>11.1</v>
      </c>
      <c r="BU1621" s="2">
        <v>6</v>
      </c>
      <c r="BV1621" s="2">
        <v>22.2</v>
      </c>
    </row>
    <row r="1622" spans="1:77" ht="12.75" customHeight="1" x14ac:dyDescent="0.2">
      <c r="A1622">
        <v>7</v>
      </c>
      <c r="B1622" s="2">
        <v>2671</v>
      </c>
      <c r="C1622" s="17">
        <v>3.02</v>
      </c>
      <c r="D1622" s="2">
        <v>2.83</v>
      </c>
      <c r="E1622" s="15">
        <v>3.1480000000000001</v>
      </c>
      <c r="G1622" s="17">
        <v>169</v>
      </c>
      <c r="H1622" s="2">
        <v>127</v>
      </c>
      <c r="I1622" s="2">
        <v>75.099999999999994</v>
      </c>
      <c r="J1622" s="2">
        <v>127</v>
      </c>
      <c r="K1622" s="2">
        <v>75.099999999999994</v>
      </c>
      <c r="L1622" s="2">
        <v>75.099999999999994</v>
      </c>
      <c r="M1622" s="2">
        <v>6</v>
      </c>
      <c r="N1622" s="2">
        <v>3.6</v>
      </c>
      <c r="O1622" s="2">
        <v>36</v>
      </c>
      <c r="P1622" s="2">
        <v>21.3</v>
      </c>
      <c r="Q1622" s="2">
        <v>2</v>
      </c>
      <c r="R1622" s="2">
        <v>1.2</v>
      </c>
      <c r="S1622" s="2">
        <v>68</v>
      </c>
      <c r="T1622" s="2">
        <v>40.200000000000003</v>
      </c>
      <c r="U1622" s="2">
        <v>57</v>
      </c>
      <c r="V1622" s="2">
        <v>33.700000000000003</v>
      </c>
      <c r="Y1622" s="2">
        <v>42</v>
      </c>
      <c r="Z1622" s="2">
        <v>24.9</v>
      </c>
      <c r="AE1622" s="2">
        <v>167</v>
      </c>
      <c r="AF1622" s="2">
        <v>111</v>
      </c>
      <c r="AG1622" s="2">
        <v>66.5</v>
      </c>
      <c r="AH1622" s="2">
        <v>111</v>
      </c>
      <c r="AI1622" s="2">
        <v>66.5</v>
      </c>
      <c r="AJ1622" s="2">
        <v>66.5</v>
      </c>
      <c r="AK1622" s="2">
        <v>28</v>
      </c>
      <c r="AL1622" s="2">
        <v>16.8</v>
      </c>
      <c r="AM1622" s="2">
        <v>28</v>
      </c>
      <c r="AN1622" s="2">
        <v>16.8</v>
      </c>
      <c r="AO1622" s="2">
        <v>1</v>
      </c>
      <c r="AP1622" s="2">
        <v>0.6</v>
      </c>
      <c r="AQ1622" s="2">
        <v>52</v>
      </c>
      <c r="AR1622" s="2">
        <v>31.1</v>
      </c>
      <c r="AS1622" s="2">
        <v>58</v>
      </c>
      <c r="AT1622" s="2">
        <v>34.700000000000003</v>
      </c>
      <c r="AW1622" s="2">
        <v>56</v>
      </c>
      <c r="AX1622" s="2">
        <v>33.5</v>
      </c>
      <c r="AY1622" s="2">
        <v>2</v>
      </c>
      <c r="BC1622" s="2">
        <v>169</v>
      </c>
      <c r="BD1622" s="2">
        <v>144</v>
      </c>
      <c r="BE1622" s="2">
        <v>85.2</v>
      </c>
      <c r="BF1622" s="2">
        <v>144</v>
      </c>
      <c r="BG1622" s="2">
        <v>85.2</v>
      </c>
      <c r="BH1622" s="2">
        <v>85.2</v>
      </c>
      <c r="BI1622" s="2">
        <v>7</v>
      </c>
      <c r="BJ1622" s="2">
        <v>4.0999999999999996</v>
      </c>
      <c r="BK1622" s="2">
        <v>18</v>
      </c>
      <c r="BL1622" s="2">
        <v>10.7</v>
      </c>
      <c r="BM1622" s="2">
        <v>2</v>
      </c>
      <c r="BN1622" s="2">
        <v>1.2</v>
      </c>
      <c r="BO1622" s="2">
        <v>79</v>
      </c>
      <c r="BP1622" s="2">
        <v>46.7</v>
      </c>
      <c r="BQ1622" s="2">
        <v>63</v>
      </c>
      <c r="BR1622" s="2">
        <v>37.299999999999997</v>
      </c>
      <c r="BU1622" s="2">
        <v>25</v>
      </c>
      <c r="BV1622" s="2">
        <v>14.8</v>
      </c>
    </row>
    <row r="1623" spans="1:77" ht="12.75" customHeight="1" x14ac:dyDescent="0.2">
      <c r="A1623">
        <v>7</v>
      </c>
      <c r="B1623" s="2">
        <v>2672</v>
      </c>
      <c r="C1623" s="17">
        <v>2.59</v>
      </c>
      <c r="D1623" s="2">
        <v>2.25</v>
      </c>
      <c r="E1623" s="15">
        <v>2.1669999999999998</v>
      </c>
      <c r="G1623" s="17">
        <v>44</v>
      </c>
      <c r="H1623" s="2">
        <v>22</v>
      </c>
      <c r="I1623" s="2">
        <v>50</v>
      </c>
      <c r="J1623" s="2">
        <v>22</v>
      </c>
      <c r="K1623" s="2">
        <v>50</v>
      </c>
      <c r="L1623" s="2">
        <v>50</v>
      </c>
      <c r="M1623" s="2">
        <v>6</v>
      </c>
      <c r="N1623" s="2">
        <v>13.6</v>
      </c>
      <c r="O1623" s="2">
        <v>16</v>
      </c>
      <c r="P1623" s="2">
        <v>36.4</v>
      </c>
      <c r="Q1623" s="2">
        <v>1</v>
      </c>
      <c r="R1623" s="2">
        <v>2.2999999999999998</v>
      </c>
      <c r="S1623" s="2">
        <v>8</v>
      </c>
      <c r="T1623" s="2">
        <v>18.2</v>
      </c>
      <c r="U1623" s="2">
        <v>13</v>
      </c>
      <c r="V1623" s="2">
        <v>29.5</v>
      </c>
      <c r="Y1623" s="2">
        <v>22</v>
      </c>
      <c r="Z1623" s="2">
        <v>50</v>
      </c>
      <c r="AB1623" s="2">
        <v>1</v>
      </c>
      <c r="AE1623" s="2">
        <v>44</v>
      </c>
      <c r="AF1623" s="2">
        <v>22</v>
      </c>
      <c r="AG1623" s="2">
        <v>50</v>
      </c>
      <c r="AH1623" s="2">
        <v>22</v>
      </c>
      <c r="AI1623" s="2">
        <v>50</v>
      </c>
      <c r="AJ1623" s="2">
        <v>50</v>
      </c>
      <c r="AK1623" s="2">
        <v>14</v>
      </c>
      <c r="AL1623" s="2">
        <v>31.8</v>
      </c>
      <c r="AM1623" s="2">
        <v>8</v>
      </c>
      <c r="AN1623" s="2">
        <v>18.2</v>
      </c>
      <c r="AO1623" s="2">
        <v>1</v>
      </c>
      <c r="AP1623" s="2">
        <v>2.2999999999999998</v>
      </c>
      <c r="AQ1623" s="2">
        <v>15</v>
      </c>
      <c r="AR1623" s="2">
        <v>34.1</v>
      </c>
      <c r="AS1623" s="2">
        <v>6</v>
      </c>
      <c r="AT1623" s="2">
        <v>13.6</v>
      </c>
      <c r="AW1623" s="2">
        <v>22</v>
      </c>
      <c r="AX1623" s="2">
        <v>50</v>
      </c>
      <c r="AZ1623" s="2">
        <v>1</v>
      </c>
      <c r="BC1623" s="2">
        <v>42</v>
      </c>
      <c r="BD1623" s="2">
        <v>15</v>
      </c>
      <c r="BE1623" s="2">
        <v>35.700000000000003</v>
      </c>
      <c r="BF1623" s="2">
        <v>15</v>
      </c>
      <c r="BG1623" s="2">
        <v>35.700000000000003</v>
      </c>
      <c r="BH1623" s="2">
        <v>35.700000000000003</v>
      </c>
      <c r="BI1623" s="2">
        <v>9</v>
      </c>
      <c r="BJ1623" s="2">
        <v>21.4</v>
      </c>
      <c r="BK1623" s="2">
        <v>18</v>
      </c>
      <c r="BL1623" s="2">
        <v>42.9</v>
      </c>
      <c r="BO1623" s="2">
        <v>14</v>
      </c>
      <c r="BP1623" s="2">
        <v>33.299999999999997</v>
      </c>
      <c r="BQ1623" s="2">
        <v>1</v>
      </c>
      <c r="BR1623" s="2">
        <v>2.4</v>
      </c>
      <c r="BU1623" s="2">
        <v>27</v>
      </c>
      <c r="BV1623" s="2">
        <v>64.3</v>
      </c>
      <c r="BW1623" s="2">
        <v>1</v>
      </c>
      <c r="BX1623" s="2">
        <v>2</v>
      </c>
    </row>
    <row r="1624" spans="1:77" ht="12.75" customHeight="1" x14ac:dyDescent="0.2">
      <c r="A1624">
        <v>7</v>
      </c>
      <c r="B1624" s="2">
        <v>2673</v>
      </c>
      <c r="C1624" s="17">
        <v>2.76</v>
      </c>
      <c r="D1624" s="2">
        <v>2.35</v>
      </c>
      <c r="E1624" s="15">
        <v>3.0960000000000001</v>
      </c>
      <c r="G1624" s="17">
        <v>261</v>
      </c>
      <c r="H1624" s="2">
        <v>156</v>
      </c>
      <c r="I1624" s="2">
        <v>59.1</v>
      </c>
      <c r="J1624" s="2">
        <v>156</v>
      </c>
      <c r="K1624" s="2">
        <v>59.1</v>
      </c>
      <c r="L1624" s="2">
        <v>59.8</v>
      </c>
      <c r="M1624" s="2">
        <v>32</v>
      </c>
      <c r="N1624" s="2">
        <v>12.1</v>
      </c>
      <c r="O1624" s="2">
        <v>73</v>
      </c>
      <c r="P1624" s="2">
        <v>27.7</v>
      </c>
      <c r="S1624" s="2">
        <v>74</v>
      </c>
      <c r="T1624" s="2">
        <v>28</v>
      </c>
      <c r="U1624" s="2">
        <v>82</v>
      </c>
      <c r="V1624" s="2">
        <v>31.1</v>
      </c>
      <c r="W1624" s="2">
        <v>3</v>
      </c>
      <c r="X1624" s="2">
        <v>1.1000000000000001</v>
      </c>
      <c r="Y1624" s="2">
        <v>108</v>
      </c>
      <c r="Z1624" s="2">
        <v>40.9</v>
      </c>
      <c r="AB1624" s="2">
        <v>1</v>
      </c>
      <c r="AC1624" s="2">
        <v>1</v>
      </c>
      <c r="AE1624" s="2">
        <v>261</v>
      </c>
      <c r="AF1624" s="2">
        <v>131</v>
      </c>
      <c r="AG1624" s="2">
        <v>49.6</v>
      </c>
      <c r="AH1624" s="2">
        <v>131</v>
      </c>
      <c r="AI1624" s="2">
        <v>49.6</v>
      </c>
      <c r="AJ1624" s="2">
        <v>50.2</v>
      </c>
      <c r="AK1624" s="2">
        <v>85</v>
      </c>
      <c r="AL1624" s="2">
        <v>32.200000000000003</v>
      </c>
      <c r="AM1624" s="2">
        <v>45</v>
      </c>
      <c r="AN1624" s="2">
        <v>17</v>
      </c>
      <c r="AQ1624" s="2">
        <v>79</v>
      </c>
      <c r="AR1624" s="2">
        <v>29.9</v>
      </c>
      <c r="AS1624" s="2">
        <v>52</v>
      </c>
      <c r="AT1624" s="2">
        <v>19.7</v>
      </c>
      <c r="AU1624" s="2">
        <v>3</v>
      </c>
      <c r="AV1624" s="2">
        <v>1.1000000000000001</v>
      </c>
      <c r="AW1624" s="2">
        <v>133</v>
      </c>
      <c r="AX1624" s="2">
        <v>50.4</v>
      </c>
      <c r="AZ1624" s="2">
        <v>1</v>
      </c>
      <c r="BA1624" s="2">
        <v>1</v>
      </c>
      <c r="BC1624" s="2">
        <v>255</v>
      </c>
      <c r="BD1624" s="2">
        <v>200</v>
      </c>
      <c r="BE1624" s="2">
        <v>75.8</v>
      </c>
      <c r="BF1624" s="2">
        <v>200</v>
      </c>
      <c r="BG1624" s="2">
        <v>75.8</v>
      </c>
      <c r="BH1624" s="2">
        <v>78.400000000000006</v>
      </c>
      <c r="BI1624" s="2">
        <v>22</v>
      </c>
      <c r="BJ1624" s="2">
        <v>8.3000000000000007</v>
      </c>
      <c r="BK1624" s="2">
        <v>33</v>
      </c>
      <c r="BL1624" s="2">
        <v>12.5</v>
      </c>
      <c r="BO1624" s="2">
        <v>70</v>
      </c>
      <c r="BP1624" s="2">
        <v>26.5</v>
      </c>
      <c r="BQ1624" s="2">
        <v>130</v>
      </c>
      <c r="BR1624" s="2">
        <v>49.2</v>
      </c>
      <c r="BS1624" s="2">
        <v>9</v>
      </c>
      <c r="BT1624" s="2">
        <v>3.4</v>
      </c>
      <c r="BU1624" s="2">
        <v>64</v>
      </c>
      <c r="BV1624" s="2">
        <v>24.2</v>
      </c>
      <c r="BX1624" s="2">
        <v>1</v>
      </c>
      <c r="BY1624" s="2">
        <v>1</v>
      </c>
    </row>
    <row r="1625" spans="1:77" ht="12.75" customHeight="1" x14ac:dyDescent="0.2">
      <c r="A1625">
        <v>7</v>
      </c>
      <c r="B1625" s="2">
        <v>2676</v>
      </c>
      <c r="C1625" s="17">
        <v>2.62</v>
      </c>
      <c r="D1625" s="2">
        <v>1.92</v>
      </c>
      <c r="E1625" s="15">
        <v>3.0030000000000001</v>
      </c>
      <c r="G1625" s="17">
        <v>13</v>
      </c>
      <c r="H1625" s="2">
        <v>7</v>
      </c>
      <c r="I1625" s="2">
        <v>53.8</v>
      </c>
      <c r="J1625" s="2">
        <v>7</v>
      </c>
      <c r="K1625" s="2">
        <v>53.8</v>
      </c>
      <c r="L1625" s="2">
        <v>53.8</v>
      </c>
      <c r="M1625" s="2">
        <v>2</v>
      </c>
      <c r="N1625" s="2">
        <v>15.4</v>
      </c>
      <c r="O1625" s="2">
        <v>4</v>
      </c>
      <c r="P1625" s="2">
        <v>30.8</v>
      </c>
      <c r="S1625" s="2">
        <v>4</v>
      </c>
      <c r="T1625" s="2">
        <v>30.8</v>
      </c>
      <c r="U1625" s="2">
        <v>3</v>
      </c>
      <c r="V1625" s="2">
        <v>23.1</v>
      </c>
      <c r="Y1625" s="2">
        <v>6</v>
      </c>
      <c r="Z1625" s="2">
        <v>46.2</v>
      </c>
      <c r="AE1625" s="2">
        <v>13</v>
      </c>
      <c r="AF1625" s="2">
        <v>6</v>
      </c>
      <c r="AG1625" s="2">
        <v>46.2</v>
      </c>
      <c r="AH1625" s="2">
        <v>6</v>
      </c>
      <c r="AI1625" s="2">
        <v>46.2</v>
      </c>
      <c r="AJ1625" s="2">
        <v>46.2</v>
      </c>
      <c r="AK1625" s="2">
        <v>7</v>
      </c>
      <c r="AL1625" s="2">
        <v>53.8</v>
      </c>
      <c r="AQ1625" s="2">
        <v>6</v>
      </c>
      <c r="AR1625" s="2">
        <v>46.2</v>
      </c>
      <c r="AW1625" s="2">
        <v>7</v>
      </c>
      <c r="AX1625" s="2">
        <v>53.8</v>
      </c>
      <c r="BC1625" s="2">
        <v>13</v>
      </c>
      <c r="BD1625" s="2">
        <v>10</v>
      </c>
      <c r="BE1625" s="2">
        <v>76.900000000000006</v>
      </c>
      <c r="BF1625" s="2">
        <v>10</v>
      </c>
      <c r="BG1625" s="2">
        <v>76.900000000000006</v>
      </c>
      <c r="BH1625" s="2">
        <v>76.900000000000006</v>
      </c>
      <c r="BI1625" s="2">
        <v>1</v>
      </c>
      <c r="BJ1625" s="2">
        <v>7.7</v>
      </c>
      <c r="BK1625" s="2">
        <v>2</v>
      </c>
      <c r="BL1625" s="2">
        <v>15.4</v>
      </c>
      <c r="BO1625" s="2">
        <v>6</v>
      </c>
      <c r="BP1625" s="2">
        <v>46.2</v>
      </c>
      <c r="BQ1625" s="2">
        <v>4</v>
      </c>
      <c r="BR1625" s="2">
        <v>30.8</v>
      </c>
      <c r="BU1625" s="2">
        <v>3</v>
      </c>
      <c r="BV1625" s="2">
        <v>23.1</v>
      </c>
    </row>
    <row r="1626" spans="1:77" ht="12.75" customHeight="1" x14ac:dyDescent="0.2">
      <c r="A1626">
        <v>7</v>
      </c>
      <c r="B1626" s="2">
        <v>2687</v>
      </c>
      <c r="C1626" s="17">
        <v>3.1</v>
      </c>
      <c r="D1626" s="2">
        <v>2.91</v>
      </c>
      <c r="E1626" s="15">
        <v>3.177</v>
      </c>
      <c r="G1626" s="17">
        <v>125</v>
      </c>
      <c r="H1626" s="2">
        <v>108</v>
      </c>
      <c r="I1626" s="2">
        <v>85.7</v>
      </c>
      <c r="J1626" s="2">
        <v>108</v>
      </c>
      <c r="K1626" s="2">
        <v>85.7</v>
      </c>
      <c r="L1626" s="2">
        <v>86.4</v>
      </c>
      <c r="M1626" s="2">
        <v>5</v>
      </c>
      <c r="N1626" s="2">
        <v>4</v>
      </c>
      <c r="O1626" s="2">
        <v>12</v>
      </c>
      <c r="P1626" s="2">
        <v>9.5</v>
      </c>
      <c r="Q1626" s="2">
        <v>12</v>
      </c>
      <c r="R1626" s="2">
        <v>9.5</v>
      </c>
      <c r="S1626" s="2">
        <v>23</v>
      </c>
      <c r="T1626" s="2">
        <v>18.3</v>
      </c>
      <c r="U1626" s="2">
        <v>73</v>
      </c>
      <c r="V1626" s="2">
        <v>57.9</v>
      </c>
      <c r="W1626" s="2">
        <v>1</v>
      </c>
      <c r="X1626" s="2">
        <v>0.8</v>
      </c>
      <c r="Y1626" s="2">
        <v>18</v>
      </c>
      <c r="Z1626" s="2">
        <v>14.3</v>
      </c>
      <c r="AE1626" s="2">
        <v>124</v>
      </c>
      <c r="AF1626" s="2">
        <v>89</v>
      </c>
      <c r="AG1626" s="2">
        <v>71.2</v>
      </c>
      <c r="AH1626" s="2">
        <v>89</v>
      </c>
      <c r="AI1626" s="2">
        <v>71.2</v>
      </c>
      <c r="AJ1626" s="2">
        <v>71.8</v>
      </c>
      <c r="AK1626" s="2">
        <v>17</v>
      </c>
      <c r="AL1626" s="2">
        <v>13.6</v>
      </c>
      <c r="AM1626" s="2">
        <v>18</v>
      </c>
      <c r="AN1626" s="2">
        <v>14.4</v>
      </c>
      <c r="AO1626" s="2">
        <v>2</v>
      </c>
      <c r="AP1626" s="2">
        <v>1.6</v>
      </c>
      <c r="AQ1626" s="2">
        <v>37</v>
      </c>
      <c r="AR1626" s="2">
        <v>29.6</v>
      </c>
      <c r="AS1626" s="2">
        <v>50</v>
      </c>
      <c r="AT1626" s="2">
        <v>40</v>
      </c>
      <c r="AU1626" s="2">
        <v>1</v>
      </c>
      <c r="AV1626" s="2">
        <v>0.8</v>
      </c>
      <c r="AW1626" s="2">
        <v>36</v>
      </c>
      <c r="AX1626" s="2">
        <v>28.8</v>
      </c>
      <c r="AZ1626" s="2">
        <v>1</v>
      </c>
      <c r="BC1626" s="2">
        <v>123</v>
      </c>
      <c r="BD1626" s="2">
        <v>118</v>
      </c>
      <c r="BE1626" s="2">
        <v>95.2</v>
      </c>
      <c r="BF1626" s="2">
        <v>118</v>
      </c>
      <c r="BG1626" s="2">
        <v>95.2</v>
      </c>
      <c r="BH1626" s="2">
        <v>95.9</v>
      </c>
      <c r="BK1626" s="2">
        <v>5</v>
      </c>
      <c r="BL1626" s="2">
        <v>4</v>
      </c>
      <c r="BM1626" s="2">
        <v>11</v>
      </c>
      <c r="BN1626" s="2">
        <v>8.9</v>
      </c>
      <c r="BO1626" s="2">
        <v>44</v>
      </c>
      <c r="BP1626" s="2">
        <v>35.5</v>
      </c>
      <c r="BQ1626" s="2">
        <v>63</v>
      </c>
      <c r="BR1626" s="2">
        <v>50.8</v>
      </c>
      <c r="BS1626" s="2">
        <v>1</v>
      </c>
      <c r="BT1626" s="2">
        <v>0.8</v>
      </c>
      <c r="BU1626" s="2">
        <v>6</v>
      </c>
      <c r="BV1626" s="2">
        <v>4.8</v>
      </c>
      <c r="BW1626" s="2">
        <v>1</v>
      </c>
      <c r="BX1626" s="2">
        <v>1</v>
      </c>
    </row>
    <row r="1627" spans="1:77" ht="12.75" customHeight="1" x14ac:dyDescent="0.2">
      <c r="A1627">
        <v>7</v>
      </c>
      <c r="B1627" s="2">
        <v>2706</v>
      </c>
      <c r="C1627" s="17">
        <v>2.71</v>
      </c>
      <c r="D1627" s="2">
        <v>2.2400000000000002</v>
      </c>
      <c r="E1627" s="15">
        <v>2.5460000000000003</v>
      </c>
      <c r="G1627" s="17">
        <v>55</v>
      </c>
      <c r="H1627" s="2">
        <v>34</v>
      </c>
      <c r="I1627" s="2">
        <v>61.8</v>
      </c>
      <c r="J1627" s="2">
        <v>34</v>
      </c>
      <c r="K1627" s="2">
        <v>61.8</v>
      </c>
      <c r="L1627" s="2">
        <v>61.8</v>
      </c>
      <c r="M1627" s="2">
        <v>5</v>
      </c>
      <c r="N1627" s="2">
        <v>9.1</v>
      </c>
      <c r="O1627" s="2">
        <v>16</v>
      </c>
      <c r="P1627" s="2">
        <v>29.1</v>
      </c>
      <c r="Q1627" s="2">
        <v>2</v>
      </c>
      <c r="R1627" s="2">
        <v>3.6</v>
      </c>
      <c r="S1627" s="2">
        <v>16</v>
      </c>
      <c r="T1627" s="2">
        <v>29.1</v>
      </c>
      <c r="U1627" s="2">
        <v>16</v>
      </c>
      <c r="V1627" s="2">
        <v>29.1</v>
      </c>
      <c r="Y1627" s="2">
        <v>21</v>
      </c>
      <c r="Z1627" s="2">
        <v>38.200000000000003</v>
      </c>
      <c r="AE1627" s="2">
        <v>55</v>
      </c>
      <c r="AF1627" s="2">
        <v>26</v>
      </c>
      <c r="AG1627" s="2">
        <v>47.3</v>
      </c>
      <c r="AH1627" s="2">
        <v>26</v>
      </c>
      <c r="AI1627" s="2">
        <v>47.3</v>
      </c>
      <c r="AJ1627" s="2">
        <v>47.3</v>
      </c>
      <c r="AK1627" s="2">
        <v>18</v>
      </c>
      <c r="AL1627" s="2">
        <v>32.700000000000003</v>
      </c>
      <c r="AM1627" s="2">
        <v>11</v>
      </c>
      <c r="AN1627" s="2">
        <v>20</v>
      </c>
      <c r="AQ1627" s="2">
        <v>21</v>
      </c>
      <c r="AR1627" s="2">
        <v>38.200000000000003</v>
      </c>
      <c r="AS1627" s="2">
        <v>5</v>
      </c>
      <c r="AT1627" s="2">
        <v>9.1</v>
      </c>
      <c r="AW1627" s="2">
        <v>29</v>
      </c>
      <c r="AX1627" s="2">
        <v>52.7</v>
      </c>
      <c r="BC1627" s="2">
        <v>54</v>
      </c>
      <c r="BD1627" s="2">
        <v>33</v>
      </c>
      <c r="BE1627" s="2">
        <v>60</v>
      </c>
      <c r="BF1627" s="2">
        <v>33</v>
      </c>
      <c r="BG1627" s="2">
        <v>60</v>
      </c>
      <c r="BH1627" s="2">
        <v>61.1</v>
      </c>
      <c r="BI1627" s="2">
        <v>5</v>
      </c>
      <c r="BJ1627" s="2">
        <v>9.1</v>
      </c>
      <c r="BK1627" s="2">
        <v>16</v>
      </c>
      <c r="BL1627" s="2">
        <v>29.1</v>
      </c>
      <c r="BM1627" s="2">
        <v>1</v>
      </c>
      <c r="BN1627" s="2">
        <v>1.8</v>
      </c>
      <c r="BO1627" s="2">
        <v>25</v>
      </c>
      <c r="BP1627" s="2">
        <v>45.5</v>
      </c>
      <c r="BQ1627" s="2">
        <v>7</v>
      </c>
      <c r="BR1627" s="2">
        <v>12.7</v>
      </c>
      <c r="BS1627" s="2">
        <v>1</v>
      </c>
      <c r="BT1627" s="2">
        <v>1.8</v>
      </c>
      <c r="BU1627" s="2">
        <v>22</v>
      </c>
      <c r="BV1627" s="2">
        <v>40</v>
      </c>
    </row>
    <row r="1628" spans="1:77" ht="12.75" customHeight="1" x14ac:dyDescent="0.2">
      <c r="A1628">
        <v>7</v>
      </c>
      <c r="B1628" s="2">
        <v>2707</v>
      </c>
      <c r="C1628" s="17">
        <v>3.27</v>
      </c>
      <c r="D1628" s="2">
        <v>2.97</v>
      </c>
      <c r="E1628" s="15">
        <v>3.0630000000000002</v>
      </c>
      <c r="G1628" s="17">
        <v>182</v>
      </c>
      <c r="H1628" s="2">
        <v>148</v>
      </c>
      <c r="I1628" s="2">
        <v>81.3</v>
      </c>
      <c r="J1628" s="2">
        <v>148</v>
      </c>
      <c r="K1628" s="2">
        <v>81.3</v>
      </c>
      <c r="L1628" s="2">
        <v>81.3</v>
      </c>
      <c r="M1628" s="2">
        <v>4</v>
      </c>
      <c r="N1628" s="2">
        <v>2.2000000000000002</v>
      </c>
      <c r="O1628" s="2">
        <v>30</v>
      </c>
      <c r="P1628" s="2">
        <v>16.5</v>
      </c>
      <c r="S1628" s="2">
        <v>61</v>
      </c>
      <c r="T1628" s="2">
        <v>33.5</v>
      </c>
      <c r="U1628" s="2">
        <v>87</v>
      </c>
      <c r="V1628" s="2">
        <v>47.8</v>
      </c>
      <c r="Y1628" s="2">
        <v>34</v>
      </c>
      <c r="Z1628" s="2">
        <v>18.7</v>
      </c>
      <c r="AC1628" s="2">
        <v>3</v>
      </c>
      <c r="AE1628" s="2">
        <v>181</v>
      </c>
      <c r="AF1628" s="2">
        <v>132</v>
      </c>
      <c r="AG1628" s="2">
        <v>72.5</v>
      </c>
      <c r="AH1628" s="2">
        <v>132</v>
      </c>
      <c r="AI1628" s="2">
        <v>72.5</v>
      </c>
      <c r="AJ1628" s="2">
        <v>72.900000000000006</v>
      </c>
      <c r="AK1628" s="2">
        <v>21</v>
      </c>
      <c r="AL1628" s="2">
        <v>11.5</v>
      </c>
      <c r="AM1628" s="2">
        <v>28</v>
      </c>
      <c r="AN1628" s="2">
        <v>15.4</v>
      </c>
      <c r="AQ1628" s="2">
        <v>65</v>
      </c>
      <c r="AR1628" s="2">
        <v>35.700000000000003</v>
      </c>
      <c r="AS1628" s="2">
        <v>67</v>
      </c>
      <c r="AT1628" s="2">
        <v>36.799999999999997</v>
      </c>
      <c r="AU1628" s="2">
        <v>1</v>
      </c>
      <c r="AV1628" s="2">
        <v>0.5</v>
      </c>
      <c r="AW1628" s="2">
        <v>50</v>
      </c>
      <c r="AX1628" s="2">
        <v>27.5</v>
      </c>
      <c r="BA1628" s="2">
        <v>3</v>
      </c>
      <c r="BC1628" s="2">
        <v>179</v>
      </c>
      <c r="BD1628" s="2">
        <v>143</v>
      </c>
      <c r="BE1628" s="2">
        <v>79.400000000000006</v>
      </c>
      <c r="BF1628" s="2">
        <v>143</v>
      </c>
      <c r="BG1628" s="2">
        <v>79.400000000000006</v>
      </c>
      <c r="BH1628" s="2">
        <v>79.900000000000006</v>
      </c>
      <c r="BI1628" s="2">
        <v>11</v>
      </c>
      <c r="BJ1628" s="2">
        <v>6.1</v>
      </c>
      <c r="BK1628" s="2">
        <v>25</v>
      </c>
      <c r="BL1628" s="2">
        <v>13.9</v>
      </c>
      <c r="BO1628" s="2">
        <v>82</v>
      </c>
      <c r="BP1628" s="2">
        <v>45.6</v>
      </c>
      <c r="BQ1628" s="2">
        <v>61</v>
      </c>
      <c r="BR1628" s="2">
        <v>33.9</v>
      </c>
      <c r="BS1628" s="2">
        <v>1</v>
      </c>
      <c r="BT1628" s="2">
        <v>0.6</v>
      </c>
      <c r="BU1628" s="2">
        <v>37</v>
      </c>
      <c r="BV1628" s="2">
        <v>20.6</v>
      </c>
      <c r="BX1628" s="2">
        <v>1</v>
      </c>
      <c r="BY1628" s="2">
        <v>4</v>
      </c>
    </row>
    <row r="1629" spans="1:77" ht="12.75" customHeight="1" x14ac:dyDescent="0.2">
      <c r="A1629">
        <v>7</v>
      </c>
      <c r="B1629" s="2">
        <v>2714</v>
      </c>
      <c r="C1629" s="17">
        <v>2.86</v>
      </c>
      <c r="D1629" s="2">
        <v>2.66</v>
      </c>
      <c r="E1629" s="15">
        <v>3.0569999999999999</v>
      </c>
      <c r="G1629" s="17">
        <v>69</v>
      </c>
      <c r="H1629" s="2">
        <v>41</v>
      </c>
      <c r="I1629" s="2">
        <v>58.6</v>
      </c>
      <c r="J1629" s="2">
        <v>41</v>
      </c>
      <c r="K1629" s="2">
        <v>58.6</v>
      </c>
      <c r="L1629" s="2">
        <v>59.4</v>
      </c>
      <c r="M1629" s="2">
        <v>4</v>
      </c>
      <c r="N1629" s="2">
        <v>5.7</v>
      </c>
      <c r="O1629" s="2">
        <v>24</v>
      </c>
      <c r="P1629" s="2">
        <v>34.299999999999997</v>
      </c>
      <c r="S1629" s="2">
        <v>16</v>
      </c>
      <c r="T1629" s="2">
        <v>22.9</v>
      </c>
      <c r="U1629" s="2">
        <v>25</v>
      </c>
      <c r="V1629" s="2">
        <v>35.700000000000003</v>
      </c>
      <c r="W1629" s="2">
        <v>1</v>
      </c>
      <c r="X1629" s="2">
        <v>1.4</v>
      </c>
      <c r="Y1629" s="2">
        <v>29</v>
      </c>
      <c r="Z1629" s="2">
        <v>41.4</v>
      </c>
      <c r="AE1629" s="2">
        <v>69</v>
      </c>
      <c r="AF1629" s="2">
        <v>40</v>
      </c>
      <c r="AG1629" s="2">
        <v>57.1</v>
      </c>
      <c r="AH1629" s="2">
        <v>40</v>
      </c>
      <c r="AI1629" s="2">
        <v>57.1</v>
      </c>
      <c r="AJ1629" s="2">
        <v>58</v>
      </c>
      <c r="AK1629" s="2">
        <v>12</v>
      </c>
      <c r="AL1629" s="2">
        <v>17.100000000000001</v>
      </c>
      <c r="AM1629" s="2">
        <v>17</v>
      </c>
      <c r="AN1629" s="2">
        <v>24.3</v>
      </c>
      <c r="AQ1629" s="2">
        <v>20</v>
      </c>
      <c r="AR1629" s="2">
        <v>28.6</v>
      </c>
      <c r="AS1629" s="2">
        <v>20</v>
      </c>
      <c r="AT1629" s="2">
        <v>28.6</v>
      </c>
      <c r="AU1629" s="2">
        <v>1</v>
      </c>
      <c r="AV1629" s="2">
        <v>1.4</v>
      </c>
      <c r="AW1629" s="2">
        <v>30</v>
      </c>
      <c r="AX1629" s="2">
        <v>42.9</v>
      </c>
      <c r="BC1629" s="2">
        <v>70</v>
      </c>
      <c r="BD1629" s="2">
        <v>57</v>
      </c>
      <c r="BE1629" s="2">
        <v>81.400000000000006</v>
      </c>
      <c r="BF1629" s="2">
        <v>57</v>
      </c>
      <c r="BG1629" s="2">
        <v>81.400000000000006</v>
      </c>
      <c r="BH1629" s="2">
        <v>81.400000000000006</v>
      </c>
      <c r="BK1629" s="2">
        <v>13</v>
      </c>
      <c r="BL1629" s="2">
        <v>18.600000000000001</v>
      </c>
      <c r="BO1629" s="2">
        <v>40</v>
      </c>
      <c r="BP1629" s="2">
        <v>57.1</v>
      </c>
      <c r="BQ1629" s="2">
        <v>17</v>
      </c>
      <c r="BR1629" s="2">
        <v>24.3</v>
      </c>
      <c r="BU1629" s="2">
        <v>13</v>
      </c>
      <c r="BV1629" s="2">
        <v>18.600000000000001</v>
      </c>
    </row>
    <row r="1630" spans="1:77" ht="12.75" customHeight="1" x14ac:dyDescent="0.2">
      <c r="A1630">
        <v>7</v>
      </c>
      <c r="B1630" s="2">
        <v>2718</v>
      </c>
      <c r="C1630" s="17">
        <v>2.5499999999999998</v>
      </c>
      <c r="D1630" s="2">
        <v>2.4700000000000002</v>
      </c>
      <c r="E1630" s="15">
        <v>2.4539999999999997</v>
      </c>
      <c r="G1630" s="17">
        <v>79</v>
      </c>
      <c r="H1630" s="2">
        <v>41</v>
      </c>
      <c r="I1630" s="2">
        <v>51.3</v>
      </c>
      <c r="J1630" s="2">
        <v>41</v>
      </c>
      <c r="K1630" s="2">
        <v>51.3</v>
      </c>
      <c r="L1630" s="2">
        <v>51.9</v>
      </c>
      <c r="M1630" s="2">
        <v>11</v>
      </c>
      <c r="N1630" s="2">
        <v>13.8</v>
      </c>
      <c r="O1630" s="2">
        <v>27</v>
      </c>
      <c r="P1630" s="2">
        <v>33.799999999999997</v>
      </c>
      <c r="Q1630" s="2">
        <v>2</v>
      </c>
      <c r="R1630" s="2">
        <v>2.5</v>
      </c>
      <c r="S1630" s="2">
        <v>17</v>
      </c>
      <c r="T1630" s="2">
        <v>21.3</v>
      </c>
      <c r="U1630" s="2">
        <v>22</v>
      </c>
      <c r="V1630" s="2">
        <v>27.5</v>
      </c>
      <c r="W1630" s="2">
        <v>1</v>
      </c>
      <c r="X1630" s="2">
        <v>1.3</v>
      </c>
      <c r="Y1630" s="2">
        <v>39</v>
      </c>
      <c r="Z1630" s="2">
        <v>48.8</v>
      </c>
      <c r="AB1630" s="2">
        <v>1</v>
      </c>
      <c r="AE1630" s="2">
        <v>79</v>
      </c>
      <c r="AF1630" s="2">
        <v>45</v>
      </c>
      <c r="AG1630" s="2">
        <v>56.3</v>
      </c>
      <c r="AH1630" s="2">
        <v>45</v>
      </c>
      <c r="AI1630" s="2">
        <v>56.3</v>
      </c>
      <c r="AJ1630" s="2">
        <v>57</v>
      </c>
      <c r="AK1630" s="2">
        <v>21</v>
      </c>
      <c r="AL1630" s="2">
        <v>26.3</v>
      </c>
      <c r="AM1630" s="2">
        <v>13</v>
      </c>
      <c r="AN1630" s="2">
        <v>16.3</v>
      </c>
      <c r="AQ1630" s="2">
        <v>29</v>
      </c>
      <c r="AR1630" s="2">
        <v>36.299999999999997</v>
      </c>
      <c r="AS1630" s="2">
        <v>16</v>
      </c>
      <c r="AT1630" s="2">
        <v>20</v>
      </c>
      <c r="AU1630" s="2">
        <v>1</v>
      </c>
      <c r="AV1630" s="2">
        <v>1.3</v>
      </c>
      <c r="AW1630" s="2">
        <v>35</v>
      </c>
      <c r="AX1630" s="2">
        <v>43.8</v>
      </c>
      <c r="AZ1630" s="2">
        <v>1</v>
      </c>
      <c r="BC1630" s="2">
        <v>78</v>
      </c>
      <c r="BD1630" s="2">
        <v>51</v>
      </c>
      <c r="BE1630" s="2">
        <v>63.8</v>
      </c>
      <c r="BF1630" s="2">
        <v>51</v>
      </c>
      <c r="BG1630" s="2">
        <v>63.8</v>
      </c>
      <c r="BH1630" s="2">
        <v>65.400000000000006</v>
      </c>
      <c r="BI1630" s="2">
        <v>15</v>
      </c>
      <c r="BJ1630" s="2">
        <v>18.8</v>
      </c>
      <c r="BK1630" s="2">
        <v>12</v>
      </c>
      <c r="BL1630" s="2">
        <v>15</v>
      </c>
      <c r="BM1630" s="2">
        <v>3</v>
      </c>
      <c r="BN1630" s="2">
        <v>3.8</v>
      </c>
      <c r="BO1630" s="2">
        <v>35</v>
      </c>
      <c r="BP1630" s="2">
        <v>43.8</v>
      </c>
      <c r="BQ1630" s="2">
        <v>13</v>
      </c>
      <c r="BR1630" s="2">
        <v>16.3</v>
      </c>
      <c r="BS1630" s="2">
        <v>2</v>
      </c>
      <c r="BT1630" s="2">
        <v>2.5</v>
      </c>
      <c r="BU1630" s="2">
        <v>29</v>
      </c>
      <c r="BV1630" s="2">
        <v>36.299999999999997</v>
      </c>
      <c r="BX1630" s="2">
        <v>1</v>
      </c>
    </row>
    <row r="1631" spans="1:77" ht="12.75" customHeight="1" x14ac:dyDescent="0.2">
      <c r="A1631">
        <v>7</v>
      </c>
      <c r="B1631" s="2">
        <v>2719</v>
      </c>
      <c r="C1631" s="17">
        <v>2.71</v>
      </c>
      <c r="D1631" s="2">
        <v>2.23</v>
      </c>
      <c r="E1631" s="15">
        <v>2.6019999999999999</v>
      </c>
      <c r="G1631" s="17">
        <v>33</v>
      </c>
      <c r="H1631" s="2">
        <v>20</v>
      </c>
      <c r="I1631" s="2">
        <v>57.1</v>
      </c>
      <c r="J1631" s="2">
        <v>20</v>
      </c>
      <c r="K1631" s="2">
        <v>57.1</v>
      </c>
      <c r="L1631" s="2">
        <v>60.6</v>
      </c>
      <c r="O1631" s="2">
        <v>13</v>
      </c>
      <c r="P1631" s="2">
        <v>37.1</v>
      </c>
      <c r="S1631" s="2">
        <v>11</v>
      </c>
      <c r="T1631" s="2">
        <v>31.4</v>
      </c>
      <c r="U1631" s="2">
        <v>9</v>
      </c>
      <c r="V1631" s="2">
        <v>25.7</v>
      </c>
      <c r="W1631" s="2">
        <v>2</v>
      </c>
      <c r="X1631" s="2">
        <v>5.7</v>
      </c>
      <c r="Y1631" s="2">
        <v>15</v>
      </c>
      <c r="Z1631" s="2">
        <v>42.9</v>
      </c>
      <c r="AE1631" s="2">
        <v>33</v>
      </c>
      <c r="AF1631" s="2">
        <v>15</v>
      </c>
      <c r="AG1631" s="2">
        <v>42.9</v>
      </c>
      <c r="AH1631" s="2">
        <v>15</v>
      </c>
      <c r="AI1631" s="2">
        <v>42.9</v>
      </c>
      <c r="AJ1631" s="2">
        <v>45.5</v>
      </c>
      <c r="AK1631" s="2">
        <v>9</v>
      </c>
      <c r="AL1631" s="2">
        <v>25.7</v>
      </c>
      <c r="AM1631" s="2">
        <v>9</v>
      </c>
      <c r="AN1631" s="2">
        <v>25.7</v>
      </c>
      <c r="AQ1631" s="2">
        <v>9</v>
      </c>
      <c r="AR1631" s="2">
        <v>25.7</v>
      </c>
      <c r="AS1631" s="2">
        <v>6</v>
      </c>
      <c r="AT1631" s="2">
        <v>17.100000000000001</v>
      </c>
      <c r="AU1631" s="2">
        <v>2</v>
      </c>
      <c r="AV1631" s="2">
        <v>5.7</v>
      </c>
      <c r="AW1631" s="2">
        <v>20</v>
      </c>
      <c r="AX1631" s="2">
        <v>57.1</v>
      </c>
      <c r="BC1631" s="2">
        <v>32</v>
      </c>
      <c r="BD1631" s="2">
        <v>22</v>
      </c>
      <c r="BE1631" s="2">
        <v>62.9</v>
      </c>
      <c r="BF1631" s="2">
        <v>22</v>
      </c>
      <c r="BG1631" s="2">
        <v>62.9</v>
      </c>
      <c r="BH1631" s="2">
        <v>68.8</v>
      </c>
      <c r="BI1631" s="2">
        <v>2</v>
      </c>
      <c r="BJ1631" s="2">
        <v>5.7</v>
      </c>
      <c r="BK1631" s="2">
        <v>8</v>
      </c>
      <c r="BL1631" s="2">
        <v>22.9</v>
      </c>
      <c r="BO1631" s="2">
        <v>15</v>
      </c>
      <c r="BP1631" s="2">
        <v>42.9</v>
      </c>
      <c r="BQ1631" s="2">
        <v>7</v>
      </c>
      <c r="BR1631" s="2">
        <v>20</v>
      </c>
      <c r="BS1631" s="2">
        <v>3</v>
      </c>
      <c r="BT1631" s="2">
        <v>8.6</v>
      </c>
      <c r="BU1631" s="2">
        <v>13</v>
      </c>
      <c r="BV1631" s="2">
        <v>37.1</v>
      </c>
    </row>
    <row r="1632" spans="1:77" ht="12.75" customHeight="1" x14ac:dyDescent="0.2">
      <c r="A1632">
        <v>7</v>
      </c>
      <c r="B1632" s="2">
        <v>2721</v>
      </c>
      <c r="C1632" s="17">
        <v>3</v>
      </c>
      <c r="D1632" s="2">
        <v>2.96</v>
      </c>
      <c r="E1632" s="15">
        <v>2.71</v>
      </c>
      <c r="G1632" s="17">
        <v>310</v>
      </c>
      <c r="H1632" s="2">
        <v>212</v>
      </c>
      <c r="I1632" s="2">
        <v>68.2</v>
      </c>
      <c r="J1632" s="2">
        <v>212</v>
      </c>
      <c r="K1632" s="2">
        <v>68.2</v>
      </c>
      <c r="L1632" s="2">
        <v>68.400000000000006</v>
      </c>
      <c r="M1632" s="2">
        <v>12</v>
      </c>
      <c r="N1632" s="2">
        <v>3.9</v>
      </c>
      <c r="O1632" s="2">
        <v>86</v>
      </c>
      <c r="P1632" s="2">
        <v>27.7</v>
      </c>
      <c r="S1632" s="2">
        <v>98</v>
      </c>
      <c r="T1632" s="2">
        <v>31.5</v>
      </c>
      <c r="U1632" s="2">
        <v>114</v>
      </c>
      <c r="V1632" s="2">
        <v>36.700000000000003</v>
      </c>
      <c r="W1632" s="2">
        <v>1</v>
      </c>
      <c r="X1632" s="2">
        <v>0.3</v>
      </c>
      <c r="Y1632" s="2">
        <v>99</v>
      </c>
      <c r="Z1632" s="2">
        <v>31.8</v>
      </c>
      <c r="AB1632" s="2">
        <v>2</v>
      </c>
      <c r="AE1632" s="2">
        <v>311</v>
      </c>
      <c r="AF1632" s="2">
        <v>210</v>
      </c>
      <c r="AG1632" s="2">
        <v>67.5</v>
      </c>
      <c r="AH1632" s="2">
        <v>210</v>
      </c>
      <c r="AI1632" s="2">
        <v>67.5</v>
      </c>
      <c r="AJ1632" s="2">
        <v>67.5</v>
      </c>
      <c r="AK1632" s="2">
        <v>36</v>
      </c>
      <c r="AL1632" s="2">
        <v>11.6</v>
      </c>
      <c r="AM1632" s="2">
        <v>65</v>
      </c>
      <c r="AN1632" s="2">
        <v>20.9</v>
      </c>
      <c r="AQ1632" s="2">
        <v>86</v>
      </c>
      <c r="AR1632" s="2">
        <v>27.7</v>
      </c>
      <c r="AS1632" s="2">
        <v>124</v>
      </c>
      <c r="AT1632" s="2">
        <v>39.9</v>
      </c>
      <c r="AW1632" s="2">
        <v>101</v>
      </c>
      <c r="AX1632" s="2">
        <v>32.5</v>
      </c>
      <c r="AZ1632" s="2">
        <v>2</v>
      </c>
      <c r="BC1632" s="2">
        <v>306</v>
      </c>
      <c r="BD1632" s="2">
        <v>220</v>
      </c>
      <c r="BE1632" s="2">
        <v>70.7</v>
      </c>
      <c r="BF1632" s="2">
        <v>220</v>
      </c>
      <c r="BG1632" s="2">
        <v>70.7</v>
      </c>
      <c r="BH1632" s="2">
        <v>71.900000000000006</v>
      </c>
      <c r="BI1632" s="2">
        <v>27</v>
      </c>
      <c r="BJ1632" s="2">
        <v>8.6999999999999993</v>
      </c>
      <c r="BK1632" s="2">
        <v>59</v>
      </c>
      <c r="BL1632" s="2">
        <v>19</v>
      </c>
      <c r="BO1632" s="2">
        <v>182</v>
      </c>
      <c r="BP1632" s="2">
        <v>58.5</v>
      </c>
      <c r="BQ1632" s="2">
        <v>38</v>
      </c>
      <c r="BR1632" s="2">
        <v>12.2</v>
      </c>
      <c r="BS1632" s="2">
        <v>5</v>
      </c>
      <c r="BT1632" s="2">
        <v>1.6</v>
      </c>
      <c r="BU1632" s="2">
        <v>91</v>
      </c>
      <c r="BV1632" s="2">
        <v>29.3</v>
      </c>
      <c r="BX1632" s="2">
        <v>2</v>
      </c>
    </row>
    <row r="1633" spans="1:77" ht="12.75" customHeight="1" x14ac:dyDescent="0.2">
      <c r="A1633">
        <v>7</v>
      </c>
      <c r="B1633" s="2">
        <v>2729</v>
      </c>
      <c r="C1633" s="17">
        <v>3.19</v>
      </c>
      <c r="D1633" s="2">
        <v>3.21</v>
      </c>
      <c r="E1633" s="15">
        <v>2.9260000000000002</v>
      </c>
      <c r="G1633" s="17">
        <v>444</v>
      </c>
      <c r="H1633" s="2">
        <v>373</v>
      </c>
      <c r="I1633" s="2">
        <v>83.4</v>
      </c>
      <c r="J1633" s="2">
        <v>373</v>
      </c>
      <c r="K1633" s="2">
        <v>83.4</v>
      </c>
      <c r="L1633" s="2">
        <v>84</v>
      </c>
      <c r="M1633" s="2">
        <v>12</v>
      </c>
      <c r="N1633" s="2">
        <v>2.7</v>
      </c>
      <c r="O1633" s="2">
        <v>59</v>
      </c>
      <c r="P1633" s="2">
        <v>13.2</v>
      </c>
      <c r="Q1633" s="2">
        <v>18</v>
      </c>
      <c r="R1633" s="2">
        <v>4</v>
      </c>
      <c r="S1633" s="2">
        <v>125</v>
      </c>
      <c r="T1633" s="2">
        <v>28</v>
      </c>
      <c r="U1633" s="2">
        <v>230</v>
      </c>
      <c r="V1633" s="2">
        <v>51.5</v>
      </c>
      <c r="W1633" s="2">
        <v>3</v>
      </c>
      <c r="X1633" s="2">
        <v>0.7</v>
      </c>
      <c r="Y1633" s="2">
        <v>74</v>
      </c>
      <c r="Z1633" s="2">
        <v>16.600000000000001</v>
      </c>
      <c r="AA1633" s="2">
        <v>3</v>
      </c>
      <c r="AB1633" s="2">
        <v>4</v>
      </c>
      <c r="AC1633" s="2">
        <v>1</v>
      </c>
      <c r="AE1633" s="2">
        <v>446</v>
      </c>
      <c r="AF1633" s="2">
        <v>357</v>
      </c>
      <c r="AG1633" s="2">
        <v>79.7</v>
      </c>
      <c r="AH1633" s="2">
        <v>357</v>
      </c>
      <c r="AI1633" s="2">
        <v>79.7</v>
      </c>
      <c r="AJ1633" s="2">
        <v>80</v>
      </c>
      <c r="AK1633" s="2">
        <v>50</v>
      </c>
      <c r="AL1633" s="2">
        <v>11.2</v>
      </c>
      <c r="AM1633" s="2">
        <v>39</v>
      </c>
      <c r="AN1633" s="2">
        <v>8.6999999999999993</v>
      </c>
      <c r="AO1633" s="2">
        <v>3</v>
      </c>
      <c r="AP1633" s="2">
        <v>0.7</v>
      </c>
      <c r="AQ1633" s="2">
        <v>108</v>
      </c>
      <c r="AR1633" s="2">
        <v>24.1</v>
      </c>
      <c r="AS1633" s="2">
        <v>246</v>
      </c>
      <c r="AT1633" s="2">
        <v>54.9</v>
      </c>
      <c r="AU1633" s="2">
        <v>2</v>
      </c>
      <c r="AV1633" s="2">
        <v>0.4</v>
      </c>
      <c r="AW1633" s="2">
        <v>91</v>
      </c>
      <c r="AX1633" s="2">
        <v>20.3</v>
      </c>
      <c r="AY1633" s="2">
        <v>3</v>
      </c>
      <c r="AZ1633" s="2">
        <v>3</v>
      </c>
      <c r="BA1633" s="2">
        <v>1</v>
      </c>
      <c r="BC1633" s="2">
        <v>438</v>
      </c>
      <c r="BD1633" s="2">
        <v>348</v>
      </c>
      <c r="BE1633" s="2">
        <v>77.900000000000006</v>
      </c>
      <c r="BF1633" s="2">
        <v>348</v>
      </c>
      <c r="BG1633" s="2">
        <v>77.900000000000006</v>
      </c>
      <c r="BH1633" s="2">
        <v>79.5</v>
      </c>
      <c r="BI1633" s="2">
        <v>31</v>
      </c>
      <c r="BJ1633" s="2">
        <v>6.9</v>
      </c>
      <c r="BK1633" s="2">
        <v>59</v>
      </c>
      <c r="BL1633" s="2">
        <v>13.2</v>
      </c>
      <c r="BM1633" s="2">
        <v>8</v>
      </c>
      <c r="BN1633" s="2">
        <v>1.8</v>
      </c>
      <c r="BO1633" s="2">
        <v>200</v>
      </c>
      <c r="BP1633" s="2">
        <v>44.7</v>
      </c>
      <c r="BQ1633" s="2">
        <v>140</v>
      </c>
      <c r="BR1633" s="2">
        <v>31.3</v>
      </c>
      <c r="BS1633" s="2">
        <v>9</v>
      </c>
      <c r="BT1633" s="2">
        <v>2</v>
      </c>
      <c r="BU1633" s="2">
        <v>99</v>
      </c>
      <c r="BV1633" s="2">
        <v>22.1</v>
      </c>
      <c r="BW1633" s="2">
        <v>1</v>
      </c>
      <c r="BX1633" s="2">
        <v>6</v>
      </c>
      <c r="BY1633" s="2">
        <v>1</v>
      </c>
    </row>
    <row r="1634" spans="1:77" ht="12.75" customHeight="1" x14ac:dyDescent="0.2">
      <c r="A1634">
        <v>7</v>
      </c>
      <c r="B1634" s="2">
        <v>2744</v>
      </c>
      <c r="C1634" s="17">
        <v>2.65</v>
      </c>
      <c r="D1634" s="2">
        <v>2.94</v>
      </c>
      <c r="E1634" s="15">
        <v>2.8250000000000002</v>
      </c>
      <c r="G1634" s="17">
        <v>16</v>
      </c>
      <c r="H1634" s="2">
        <v>10</v>
      </c>
      <c r="I1634" s="2">
        <v>58.8</v>
      </c>
      <c r="J1634" s="2">
        <v>10</v>
      </c>
      <c r="K1634" s="2">
        <v>58.8</v>
      </c>
      <c r="L1634" s="2">
        <v>62.5</v>
      </c>
      <c r="M1634" s="2">
        <v>3</v>
      </c>
      <c r="N1634" s="2">
        <v>17.600000000000001</v>
      </c>
      <c r="O1634" s="2">
        <v>3</v>
      </c>
      <c r="P1634" s="2">
        <v>17.600000000000001</v>
      </c>
      <c r="S1634" s="2">
        <v>4</v>
      </c>
      <c r="T1634" s="2">
        <v>23.5</v>
      </c>
      <c r="U1634" s="2">
        <v>6</v>
      </c>
      <c r="V1634" s="2">
        <v>35.299999999999997</v>
      </c>
      <c r="W1634" s="2">
        <v>1</v>
      </c>
      <c r="X1634" s="2">
        <v>5.9</v>
      </c>
      <c r="Y1634" s="2">
        <v>7</v>
      </c>
      <c r="Z1634" s="2">
        <v>41.2</v>
      </c>
      <c r="AE1634" s="2">
        <v>16</v>
      </c>
      <c r="AF1634" s="2">
        <v>11</v>
      </c>
      <c r="AG1634" s="2">
        <v>64.7</v>
      </c>
      <c r="AH1634" s="2">
        <v>11</v>
      </c>
      <c r="AI1634" s="2">
        <v>64.7</v>
      </c>
      <c r="AJ1634" s="2">
        <v>68.8</v>
      </c>
      <c r="AK1634" s="2">
        <v>2</v>
      </c>
      <c r="AL1634" s="2">
        <v>11.8</v>
      </c>
      <c r="AM1634" s="2">
        <v>3</v>
      </c>
      <c r="AN1634" s="2">
        <v>17.600000000000001</v>
      </c>
      <c r="AQ1634" s="2">
        <v>2</v>
      </c>
      <c r="AR1634" s="2">
        <v>11.8</v>
      </c>
      <c r="AS1634" s="2">
        <v>9</v>
      </c>
      <c r="AT1634" s="2">
        <v>52.9</v>
      </c>
      <c r="AU1634" s="2">
        <v>1</v>
      </c>
      <c r="AV1634" s="2">
        <v>5.9</v>
      </c>
      <c r="AW1634" s="2">
        <v>6</v>
      </c>
      <c r="AX1634" s="2">
        <v>35.299999999999997</v>
      </c>
      <c r="BC1634" s="2">
        <v>16</v>
      </c>
      <c r="BD1634" s="2">
        <v>12</v>
      </c>
      <c r="BE1634" s="2">
        <v>70.599999999999994</v>
      </c>
      <c r="BF1634" s="2">
        <v>12</v>
      </c>
      <c r="BG1634" s="2">
        <v>70.599999999999994</v>
      </c>
      <c r="BH1634" s="2">
        <v>75</v>
      </c>
      <c r="BI1634" s="2">
        <v>2</v>
      </c>
      <c r="BJ1634" s="2">
        <v>11.8</v>
      </c>
      <c r="BK1634" s="2">
        <v>2</v>
      </c>
      <c r="BL1634" s="2">
        <v>11.8</v>
      </c>
      <c r="BO1634" s="2">
        <v>6</v>
      </c>
      <c r="BP1634" s="2">
        <v>35.299999999999997</v>
      </c>
      <c r="BQ1634" s="2">
        <v>6</v>
      </c>
      <c r="BR1634" s="2">
        <v>35.299999999999997</v>
      </c>
      <c r="BS1634" s="2">
        <v>1</v>
      </c>
      <c r="BT1634" s="2">
        <v>5.9</v>
      </c>
      <c r="BU1634" s="2">
        <v>5</v>
      </c>
      <c r="BV1634" s="2">
        <v>29.4</v>
      </c>
    </row>
    <row r="1635" spans="1:77" ht="12.75" customHeight="1" x14ac:dyDescent="0.2">
      <c r="A1635">
        <v>7</v>
      </c>
      <c r="B1635" s="2">
        <v>2766</v>
      </c>
      <c r="C1635" s="17">
        <v>2.5499999999999998</v>
      </c>
      <c r="D1635" s="2">
        <v>2.78</v>
      </c>
      <c r="E1635" s="15">
        <v>2.5510000000000002</v>
      </c>
      <c r="G1635" s="17">
        <v>47</v>
      </c>
      <c r="H1635" s="2">
        <v>27</v>
      </c>
      <c r="I1635" s="2">
        <v>55.1</v>
      </c>
      <c r="J1635" s="2">
        <v>27</v>
      </c>
      <c r="K1635" s="2">
        <v>55.1</v>
      </c>
      <c r="L1635" s="2">
        <v>57.4</v>
      </c>
      <c r="M1635" s="2">
        <v>3</v>
      </c>
      <c r="N1635" s="2">
        <v>6.1</v>
      </c>
      <c r="O1635" s="2">
        <v>17</v>
      </c>
      <c r="P1635" s="2">
        <v>34.700000000000003</v>
      </c>
      <c r="S1635" s="2">
        <v>20</v>
      </c>
      <c r="T1635" s="2">
        <v>40.799999999999997</v>
      </c>
      <c r="U1635" s="2">
        <v>7</v>
      </c>
      <c r="V1635" s="2">
        <v>14.3</v>
      </c>
      <c r="W1635" s="2">
        <v>2</v>
      </c>
      <c r="X1635" s="2">
        <v>4.0999999999999996</v>
      </c>
      <c r="Y1635" s="2">
        <v>22</v>
      </c>
      <c r="Z1635" s="2">
        <v>44.9</v>
      </c>
      <c r="AE1635" s="2">
        <v>47</v>
      </c>
      <c r="AF1635" s="2">
        <v>33</v>
      </c>
      <c r="AG1635" s="2">
        <v>67.3</v>
      </c>
      <c r="AH1635" s="2">
        <v>33</v>
      </c>
      <c r="AI1635" s="2">
        <v>67.3</v>
      </c>
      <c r="AJ1635" s="2">
        <v>70.2</v>
      </c>
      <c r="AK1635" s="2">
        <v>5</v>
      </c>
      <c r="AL1635" s="2">
        <v>10.199999999999999</v>
      </c>
      <c r="AM1635" s="2">
        <v>9</v>
      </c>
      <c r="AN1635" s="2">
        <v>18.399999999999999</v>
      </c>
      <c r="AO1635" s="2">
        <v>1</v>
      </c>
      <c r="AP1635" s="2">
        <v>2</v>
      </c>
      <c r="AQ1635" s="2">
        <v>15</v>
      </c>
      <c r="AR1635" s="2">
        <v>30.6</v>
      </c>
      <c r="AS1635" s="2">
        <v>17</v>
      </c>
      <c r="AT1635" s="2">
        <v>34.700000000000003</v>
      </c>
      <c r="AU1635" s="2">
        <v>2</v>
      </c>
      <c r="AV1635" s="2">
        <v>4.0999999999999996</v>
      </c>
      <c r="AW1635" s="2">
        <v>16</v>
      </c>
      <c r="AX1635" s="2">
        <v>32.700000000000003</v>
      </c>
      <c r="BC1635" s="2">
        <v>45</v>
      </c>
      <c r="BD1635" s="2">
        <v>33</v>
      </c>
      <c r="BE1635" s="2">
        <v>67.3</v>
      </c>
      <c r="BF1635" s="2">
        <v>33</v>
      </c>
      <c r="BG1635" s="2">
        <v>67.3</v>
      </c>
      <c r="BH1635" s="2">
        <v>73.3</v>
      </c>
      <c r="BI1635" s="2">
        <v>1</v>
      </c>
      <c r="BJ1635" s="2">
        <v>2</v>
      </c>
      <c r="BK1635" s="2">
        <v>11</v>
      </c>
      <c r="BL1635" s="2">
        <v>22.4</v>
      </c>
      <c r="BM1635" s="2">
        <v>2</v>
      </c>
      <c r="BN1635" s="2">
        <v>4.0999999999999996</v>
      </c>
      <c r="BO1635" s="2">
        <v>22</v>
      </c>
      <c r="BP1635" s="2">
        <v>44.9</v>
      </c>
      <c r="BQ1635" s="2">
        <v>9</v>
      </c>
      <c r="BR1635" s="2">
        <v>18.399999999999999</v>
      </c>
      <c r="BS1635" s="2">
        <v>4</v>
      </c>
      <c r="BT1635" s="2">
        <v>8.1999999999999993</v>
      </c>
      <c r="BU1635" s="2">
        <v>16</v>
      </c>
      <c r="BV1635" s="2">
        <v>32.700000000000003</v>
      </c>
    </row>
    <row r="1636" spans="1:77" ht="12.75" customHeight="1" x14ac:dyDescent="0.2">
      <c r="A1636">
        <v>7</v>
      </c>
      <c r="B1636" s="2">
        <v>2776</v>
      </c>
      <c r="C1636" s="17">
        <v>2.69</v>
      </c>
      <c r="D1636" s="2">
        <v>2.4500000000000002</v>
      </c>
      <c r="E1636" s="15">
        <v>2.198</v>
      </c>
      <c r="G1636" s="17">
        <v>159</v>
      </c>
      <c r="H1636" s="2">
        <v>89</v>
      </c>
      <c r="I1636" s="2">
        <v>56</v>
      </c>
      <c r="J1636" s="2">
        <v>89</v>
      </c>
      <c r="K1636" s="2">
        <v>56</v>
      </c>
      <c r="L1636" s="2">
        <v>56</v>
      </c>
      <c r="M1636" s="2">
        <v>21</v>
      </c>
      <c r="N1636" s="2">
        <v>13.2</v>
      </c>
      <c r="O1636" s="2">
        <v>49</v>
      </c>
      <c r="P1636" s="2">
        <v>30.8</v>
      </c>
      <c r="S1636" s="2">
        <v>47</v>
      </c>
      <c r="T1636" s="2">
        <v>29.6</v>
      </c>
      <c r="U1636" s="2">
        <v>42</v>
      </c>
      <c r="V1636" s="2">
        <v>26.4</v>
      </c>
      <c r="Y1636" s="2">
        <v>70</v>
      </c>
      <c r="Z1636" s="2">
        <v>44</v>
      </c>
      <c r="AB1636" s="2">
        <v>7</v>
      </c>
      <c r="AC1636" s="2">
        <v>4</v>
      </c>
      <c r="AE1636" s="2">
        <v>159</v>
      </c>
      <c r="AF1636" s="2">
        <v>85</v>
      </c>
      <c r="AG1636" s="2">
        <v>53.5</v>
      </c>
      <c r="AH1636" s="2">
        <v>85</v>
      </c>
      <c r="AI1636" s="2">
        <v>53.5</v>
      </c>
      <c r="AJ1636" s="2">
        <v>53.5</v>
      </c>
      <c r="AK1636" s="2">
        <v>48</v>
      </c>
      <c r="AL1636" s="2">
        <v>30.2</v>
      </c>
      <c r="AM1636" s="2">
        <v>26</v>
      </c>
      <c r="AN1636" s="2">
        <v>16.399999999999999</v>
      </c>
      <c r="AQ1636" s="2">
        <v>50</v>
      </c>
      <c r="AR1636" s="2">
        <v>31.4</v>
      </c>
      <c r="AS1636" s="2">
        <v>35</v>
      </c>
      <c r="AT1636" s="2">
        <v>22</v>
      </c>
      <c r="AW1636" s="2">
        <v>74</v>
      </c>
      <c r="AX1636" s="2">
        <v>46.5</v>
      </c>
      <c r="AZ1636" s="2">
        <v>7</v>
      </c>
      <c r="BA1636" s="2">
        <v>4</v>
      </c>
      <c r="BC1636" s="2">
        <v>156</v>
      </c>
      <c r="BD1636" s="2">
        <v>72</v>
      </c>
      <c r="BE1636" s="2">
        <v>45.3</v>
      </c>
      <c r="BF1636" s="2">
        <v>72</v>
      </c>
      <c r="BG1636" s="2">
        <v>45.3</v>
      </c>
      <c r="BH1636" s="2">
        <v>46.2</v>
      </c>
      <c r="BI1636" s="2">
        <v>39</v>
      </c>
      <c r="BJ1636" s="2">
        <v>24.5</v>
      </c>
      <c r="BK1636" s="2">
        <v>45</v>
      </c>
      <c r="BL1636" s="2">
        <v>28.3</v>
      </c>
      <c r="BO1636" s="2">
        <v>67</v>
      </c>
      <c r="BP1636" s="2">
        <v>42.1</v>
      </c>
      <c r="BQ1636" s="2">
        <v>5</v>
      </c>
      <c r="BR1636" s="2">
        <v>3.1</v>
      </c>
      <c r="BS1636" s="2">
        <v>3</v>
      </c>
      <c r="BT1636" s="2">
        <v>1.9</v>
      </c>
      <c r="BU1636" s="2">
        <v>87</v>
      </c>
      <c r="BV1636" s="2">
        <v>54.7</v>
      </c>
      <c r="BX1636" s="2">
        <v>7</v>
      </c>
      <c r="BY1636" s="2">
        <v>4</v>
      </c>
    </row>
    <row r="1637" spans="1:77" ht="12.75" customHeight="1" x14ac:dyDescent="0.2">
      <c r="A1637">
        <v>7</v>
      </c>
      <c r="B1637" s="2">
        <v>2780</v>
      </c>
      <c r="C1637" s="17">
        <v>2.72</v>
      </c>
      <c r="D1637" s="2">
        <v>2.23</v>
      </c>
      <c r="E1637" s="15">
        <v>2.48</v>
      </c>
      <c r="G1637" s="17">
        <v>236</v>
      </c>
      <c r="H1637" s="2">
        <v>151</v>
      </c>
      <c r="I1637" s="2">
        <v>63.7</v>
      </c>
      <c r="J1637" s="2">
        <v>151</v>
      </c>
      <c r="K1637" s="2">
        <v>63.7</v>
      </c>
      <c r="L1637" s="2">
        <v>64</v>
      </c>
      <c r="M1637" s="2">
        <v>22</v>
      </c>
      <c r="N1637" s="2">
        <v>9.3000000000000007</v>
      </c>
      <c r="O1637" s="2">
        <v>63</v>
      </c>
      <c r="P1637" s="2">
        <v>26.6</v>
      </c>
      <c r="Q1637" s="2">
        <v>9</v>
      </c>
      <c r="R1637" s="2">
        <v>3.8</v>
      </c>
      <c r="S1637" s="2">
        <v>71</v>
      </c>
      <c r="T1637" s="2">
        <v>30</v>
      </c>
      <c r="U1637" s="2">
        <v>71</v>
      </c>
      <c r="V1637" s="2">
        <v>30</v>
      </c>
      <c r="W1637" s="2">
        <v>1</v>
      </c>
      <c r="X1637" s="2">
        <v>0.4</v>
      </c>
      <c r="Y1637" s="2">
        <v>86</v>
      </c>
      <c r="Z1637" s="2">
        <v>36.299999999999997</v>
      </c>
      <c r="AB1637" s="2">
        <v>1</v>
      </c>
      <c r="AC1637" s="2">
        <v>3</v>
      </c>
      <c r="AE1637" s="2">
        <v>235</v>
      </c>
      <c r="AF1637" s="2">
        <v>103</v>
      </c>
      <c r="AG1637" s="2">
        <v>43.8</v>
      </c>
      <c r="AH1637" s="2">
        <v>103</v>
      </c>
      <c r="AI1637" s="2">
        <v>43.8</v>
      </c>
      <c r="AJ1637" s="2">
        <v>43.8</v>
      </c>
      <c r="AK1637" s="2">
        <v>84</v>
      </c>
      <c r="AL1637" s="2">
        <v>35.700000000000003</v>
      </c>
      <c r="AM1637" s="2">
        <v>48</v>
      </c>
      <c r="AN1637" s="2">
        <v>20.399999999999999</v>
      </c>
      <c r="AO1637" s="2">
        <v>1</v>
      </c>
      <c r="AP1637" s="2">
        <v>0.4</v>
      </c>
      <c r="AQ1637" s="2">
        <v>64</v>
      </c>
      <c r="AR1637" s="2">
        <v>27.2</v>
      </c>
      <c r="AS1637" s="2">
        <v>38</v>
      </c>
      <c r="AT1637" s="2">
        <v>16.2</v>
      </c>
      <c r="AW1637" s="2">
        <v>132</v>
      </c>
      <c r="AX1637" s="2">
        <v>56.2</v>
      </c>
      <c r="AY1637" s="2">
        <v>2</v>
      </c>
      <c r="AZ1637" s="2">
        <v>1</v>
      </c>
      <c r="BA1637" s="2">
        <v>3</v>
      </c>
      <c r="BC1637" s="2">
        <v>234</v>
      </c>
      <c r="BD1637" s="2">
        <v>143</v>
      </c>
      <c r="BE1637" s="2">
        <v>60.9</v>
      </c>
      <c r="BF1637" s="2">
        <v>143</v>
      </c>
      <c r="BG1637" s="2">
        <v>60.9</v>
      </c>
      <c r="BH1637" s="2">
        <v>61.1</v>
      </c>
      <c r="BI1637" s="2">
        <v>37</v>
      </c>
      <c r="BJ1637" s="2">
        <v>15.7</v>
      </c>
      <c r="BK1637" s="2">
        <v>54</v>
      </c>
      <c r="BL1637" s="2">
        <v>23</v>
      </c>
      <c r="BM1637" s="2">
        <v>5</v>
      </c>
      <c r="BN1637" s="2">
        <v>2.1</v>
      </c>
      <c r="BO1637" s="2">
        <v>114</v>
      </c>
      <c r="BP1637" s="2">
        <v>48.5</v>
      </c>
      <c r="BQ1637" s="2">
        <v>24</v>
      </c>
      <c r="BR1637" s="2">
        <v>10.199999999999999</v>
      </c>
      <c r="BS1637" s="2">
        <v>1</v>
      </c>
      <c r="BT1637" s="2">
        <v>0.4</v>
      </c>
      <c r="BU1637" s="2">
        <v>92</v>
      </c>
      <c r="BV1637" s="2">
        <v>39.1</v>
      </c>
      <c r="BW1637" s="2">
        <v>2</v>
      </c>
      <c r="BX1637" s="2">
        <v>1</v>
      </c>
      <c r="BY1637" s="2">
        <v>3</v>
      </c>
    </row>
    <row r="1638" spans="1:77" ht="12.75" customHeight="1" x14ac:dyDescent="0.2">
      <c r="A1638">
        <v>7</v>
      </c>
      <c r="B1638" s="2">
        <v>2785</v>
      </c>
      <c r="C1638" s="17">
        <v>2.84</v>
      </c>
      <c r="D1638" s="2">
        <v>2.5299999999999998</v>
      </c>
      <c r="E1638" s="15">
        <v>2.6859999999999995</v>
      </c>
      <c r="G1638" s="17">
        <v>238</v>
      </c>
      <c r="H1638" s="2">
        <v>142</v>
      </c>
      <c r="I1638" s="2">
        <v>59.7</v>
      </c>
      <c r="J1638" s="2">
        <v>142</v>
      </c>
      <c r="K1638" s="2">
        <v>59.7</v>
      </c>
      <c r="L1638" s="2">
        <v>59.7</v>
      </c>
      <c r="M1638" s="2">
        <v>15</v>
      </c>
      <c r="N1638" s="2">
        <v>6.3</v>
      </c>
      <c r="O1638" s="2">
        <v>81</v>
      </c>
      <c r="P1638" s="2">
        <v>34</v>
      </c>
      <c r="Q1638" s="2">
        <v>2</v>
      </c>
      <c r="R1638" s="2">
        <v>0.8</v>
      </c>
      <c r="S1638" s="2">
        <v>62</v>
      </c>
      <c r="T1638" s="2">
        <v>26.1</v>
      </c>
      <c r="U1638" s="2">
        <v>78</v>
      </c>
      <c r="V1638" s="2">
        <v>32.799999999999997</v>
      </c>
      <c r="Y1638" s="2">
        <v>96</v>
      </c>
      <c r="Z1638" s="2">
        <v>40.299999999999997</v>
      </c>
      <c r="AB1638" s="2">
        <v>5</v>
      </c>
      <c r="AC1638" s="2">
        <v>7</v>
      </c>
      <c r="AE1638" s="2">
        <v>240</v>
      </c>
      <c r="AF1638" s="2">
        <v>126</v>
      </c>
      <c r="AG1638" s="2">
        <v>52.5</v>
      </c>
      <c r="AH1638" s="2">
        <v>126</v>
      </c>
      <c r="AI1638" s="2">
        <v>52.5</v>
      </c>
      <c r="AJ1638" s="2">
        <v>52.5</v>
      </c>
      <c r="AK1638" s="2">
        <v>59</v>
      </c>
      <c r="AL1638" s="2">
        <v>24.6</v>
      </c>
      <c r="AM1638" s="2">
        <v>55</v>
      </c>
      <c r="AN1638" s="2">
        <v>22.9</v>
      </c>
      <c r="AQ1638" s="2">
        <v>66</v>
      </c>
      <c r="AR1638" s="2">
        <v>27.5</v>
      </c>
      <c r="AS1638" s="2">
        <v>60</v>
      </c>
      <c r="AT1638" s="2">
        <v>25</v>
      </c>
      <c r="AW1638" s="2">
        <v>114</v>
      </c>
      <c r="AX1638" s="2">
        <v>47.5</v>
      </c>
      <c r="AZ1638" s="2">
        <v>3</v>
      </c>
      <c r="BA1638" s="2">
        <v>7</v>
      </c>
      <c r="BC1638" s="2">
        <v>233</v>
      </c>
      <c r="BD1638" s="2">
        <v>159</v>
      </c>
      <c r="BE1638" s="2">
        <v>67.099999999999994</v>
      </c>
      <c r="BF1638" s="2">
        <v>159</v>
      </c>
      <c r="BG1638" s="2">
        <v>67.099999999999994</v>
      </c>
      <c r="BH1638" s="2">
        <v>68.2</v>
      </c>
      <c r="BI1638" s="2">
        <v>28</v>
      </c>
      <c r="BJ1638" s="2">
        <v>11.8</v>
      </c>
      <c r="BK1638" s="2">
        <v>46</v>
      </c>
      <c r="BL1638" s="2">
        <v>19.399999999999999</v>
      </c>
      <c r="BM1638" s="2">
        <v>2</v>
      </c>
      <c r="BN1638" s="2">
        <v>0.8</v>
      </c>
      <c r="BO1638" s="2">
        <v>111</v>
      </c>
      <c r="BP1638" s="2">
        <v>46.8</v>
      </c>
      <c r="BQ1638" s="2">
        <v>46</v>
      </c>
      <c r="BR1638" s="2">
        <v>19.399999999999999</v>
      </c>
      <c r="BS1638" s="2">
        <v>4</v>
      </c>
      <c r="BT1638" s="2">
        <v>1.7</v>
      </c>
      <c r="BU1638" s="2">
        <v>78</v>
      </c>
      <c r="BV1638" s="2">
        <v>32.9</v>
      </c>
      <c r="BX1638" s="2">
        <v>6</v>
      </c>
      <c r="BY1638" s="2">
        <v>7</v>
      </c>
    </row>
    <row r="1639" spans="1:77" ht="12.75" customHeight="1" x14ac:dyDescent="0.2">
      <c r="A1639">
        <v>7</v>
      </c>
      <c r="B1639" s="2">
        <v>2813</v>
      </c>
      <c r="C1639" s="17">
        <v>2.8</v>
      </c>
      <c r="D1639" s="2">
        <v>2.2400000000000002</v>
      </c>
      <c r="E1639" s="15">
        <v>2.4659999999999997</v>
      </c>
      <c r="G1639" s="17">
        <v>210</v>
      </c>
      <c r="H1639" s="2">
        <v>128</v>
      </c>
      <c r="I1639" s="2">
        <v>60.1</v>
      </c>
      <c r="J1639" s="2">
        <v>128</v>
      </c>
      <c r="K1639" s="2">
        <v>60.1</v>
      </c>
      <c r="L1639" s="2">
        <v>61</v>
      </c>
      <c r="M1639" s="2">
        <v>35</v>
      </c>
      <c r="N1639" s="2">
        <v>16.399999999999999</v>
      </c>
      <c r="O1639" s="2">
        <v>47</v>
      </c>
      <c r="P1639" s="2">
        <v>22.1</v>
      </c>
      <c r="S1639" s="2">
        <v>44</v>
      </c>
      <c r="T1639" s="2">
        <v>20.7</v>
      </c>
      <c r="U1639" s="2">
        <v>84</v>
      </c>
      <c r="V1639" s="2">
        <v>39.4</v>
      </c>
      <c r="W1639" s="2">
        <v>3</v>
      </c>
      <c r="X1639" s="2">
        <v>1.4</v>
      </c>
      <c r="Y1639" s="2">
        <v>85</v>
      </c>
      <c r="Z1639" s="2">
        <v>39.9</v>
      </c>
      <c r="AA1639" s="2">
        <v>1</v>
      </c>
      <c r="AB1639" s="2">
        <v>4</v>
      </c>
      <c r="AE1639" s="2">
        <v>210</v>
      </c>
      <c r="AF1639" s="2">
        <v>87</v>
      </c>
      <c r="AG1639" s="2">
        <v>40.799999999999997</v>
      </c>
      <c r="AH1639" s="2">
        <v>87</v>
      </c>
      <c r="AI1639" s="2">
        <v>40.799999999999997</v>
      </c>
      <c r="AJ1639" s="2">
        <v>41.4</v>
      </c>
      <c r="AK1639" s="2">
        <v>77</v>
      </c>
      <c r="AL1639" s="2">
        <v>36.200000000000003</v>
      </c>
      <c r="AM1639" s="2">
        <v>46</v>
      </c>
      <c r="AN1639" s="2">
        <v>21.6</v>
      </c>
      <c r="AQ1639" s="2">
        <v>40</v>
      </c>
      <c r="AR1639" s="2">
        <v>18.8</v>
      </c>
      <c r="AS1639" s="2">
        <v>47</v>
      </c>
      <c r="AT1639" s="2">
        <v>22.1</v>
      </c>
      <c r="AU1639" s="2">
        <v>3</v>
      </c>
      <c r="AV1639" s="2">
        <v>1.4</v>
      </c>
      <c r="AW1639" s="2">
        <v>126</v>
      </c>
      <c r="AX1639" s="2">
        <v>59.2</v>
      </c>
      <c r="AY1639" s="2">
        <v>1</v>
      </c>
      <c r="AZ1639" s="2">
        <v>4</v>
      </c>
      <c r="BC1639" s="2">
        <v>203</v>
      </c>
      <c r="BD1639" s="2">
        <v>127</v>
      </c>
      <c r="BE1639" s="2">
        <v>59.3</v>
      </c>
      <c r="BF1639" s="2">
        <v>127</v>
      </c>
      <c r="BG1639" s="2">
        <v>59.3</v>
      </c>
      <c r="BH1639" s="2">
        <v>62.6</v>
      </c>
      <c r="BI1639" s="2">
        <v>35</v>
      </c>
      <c r="BJ1639" s="2">
        <v>16.399999999999999</v>
      </c>
      <c r="BK1639" s="2">
        <v>41</v>
      </c>
      <c r="BL1639" s="2">
        <v>19.2</v>
      </c>
      <c r="BO1639" s="2">
        <v>98</v>
      </c>
      <c r="BP1639" s="2">
        <v>45.8</v>
      </c>
      <c r="BQ1639" s="2">
        <v>29</v>
      </c>
      <c r="BR1639" s="2">
        <v>13.6</v>
      </c>
      <c r="BS1639" s="2">
        <v>11</v>
      </c>
      <c r="BT1639" s="2">
        <v>5.0999999999999996</v>
      </c>
      <c r="BU1639" s="2">
        <v>87</v>
      </c>
      <c r="BV1639" s="2">
        <v>40.700000000000003</v>
      </c>
      <c r="BW1639" s="2">
        <v>1</v>
      </c>
      <c r="BX1639" s="2">
        <v>3</v>
      </c>
    </row>
    <row r="1640" spans="1:77" ht="12.75" customHeight="1" x14ac:dyDescent="0.2">
      <c r="A1640">
        <v>7</v>
      </c>
      <c r="B1640" s="2">
        <v>2831</v>
      </c>
      <c r="C1640" s="17">
        <v>2.73</v>
      </c>
      <c r="D1640" s="2">
        <v>2.34</v>
      </c>
      <c r="E1640" s="15">
        <v>2.7310000000000003</v>
      </c>
      <c r="G1640" s="17">
        <v>176</v>
      </c>
      <c r="H1640" s="2">
        <v>99</v>
      </c>
      <c r="I1640" s="2">
        <v>55.3</v>
      </c>
      <c r="J1640" s="2">
        <v>99</v>
      </c>
      <c r="K1640" s="2">
        <v>55.3</v>
      </c>
      <c r="L1640" s="2">
        <v>56.3</v>
      </c>
      <c r="M1640" s="2">
        <v>26</v>
      </c>
      <c r="N1640" s="2">
        <v>14.5</v>
      </c>
      <c r="O1640" s="2">
        <v>51</v>
      </c>
      <c r="P1640" s="2">
        <v>28.5</v>
      </c>
      <c r="S1640" s="2">
        <v>35</v>
      </c>
      <c r="T1640" s="2">
        <v>19.600000000000001</v>
      </c>
      <c r="U1640" s="2">
        <v>64</v>
      </c>
      <c r="V1640" s="2">
        <v>35.799999999999997</v>
      </c>
      <c r="W1640" s="2">
        <v>3</v>
      </c>
      <c r="X1640" s="2">
        <v>1.7</v>
      </c>
      <c r="Y1640" s="2">
        <v>80</v>
      </c>
      <c r="Z1640" s="2">
        <v>44.7</v>
      </c>
      <c r="AB1640" s="2">
        <v>3</v>
      </c>
      <c r="AE1640" s="2">
        <v>177</v>
      </c>
      <c r="AF1640" s="2">
        <v>85</v>
      </c>
      <c r="AG1640" s="2">
        <v>47.5</v>
      </c>
      <c r="AH1640" s="2">
        <v>85</v>
      </c>
      <c r="AI1640" s="2">
        <v>47.5</v>
      </c>
      <c r="AJ1640" s="2">
        <v>48</v>
      </c>
      <c r="AK1640" s="2">
        <v>54</v>
      </c>
      <c r="AL1640" s="2">
        <v>30.2</v>
      </c>
      <c r="AM1640" s="2">
        <v>38</v>
      </c>
      <c r="AN1640" s="2">
        <v>21.2</v>
      </c>
      <c r="AQ1640" s="2">
        <v>52</v>
      </c>
      <c r="AR1640" s="2">
        <v>29.1</v>
      </c>
      <c r="AS1640" s="2">
        <v>33</v>
      </c>
      <c r="AT1640" s="2">
        <v>18.399999999999999</v>
      </c>
      <c r="AU1640" s="2">
        <v>2</v>
      </c>
      <c r="AV1640" s="2">
        <v>1.1000000000000001</v>
      </c>
      <c r="AW1640" s="2">
        <v>94</v>
      </c>
      <c r="AX1640" s="2">
        <v>52.5</v>
      </c>
      <c r="AZ1640" s="2">
        <v>3</v>
      </c>
      <c r="BC1640" s="2">
        <v>170</v>
      </c>
      <c r="BD1640" s="2">
        <v>119</v>
      </c>
      <c r="BE1640" s="2">
        <v>66.900000000000006</v>
      </c>
      <c r="BF1640" s="2">
        <v>119</v>
      </c>
      <c r="BG1640" s="2">
        <v>66.900000000000006</v>
      </c>
      <c r="BH1640" s="2">
        <v>70</v>
      </c>
      <c r="BI1640" s="2">
        <v>26</v>
      </c>
      <c r="BJ1640" s="2">
        <v>14.6</v>
      </c>
      <c r="BK1640" s="2">
        <v>25</v>
      </c>
      <c r="BL1640" s="2">
        <v>14</v>
      </c>
      <c r="BO1640" s="2">
        <v>66</v>
      </c>
      <c r="BP1640" s="2">
        <v>37.1</v>
      </c>
      <c r="BQ1640" s="2">
        <v>53</v>
      </c>
      <c r="BR1640" s="2">
        <v>29.8</v>
      </c>
      <c r="BS1640" s="2">
        <v>8</v>
      </c>
      <c r="BT1640" s="2">
        <v>4.5</v>
      </c>
      <c r="BU1640" s="2">
        <v>59</v>
      </c>
      <c r="BV1640" s="2">
        <v>33.1</v>
      </c>
      <c r="BW1640" s="2">
        <v>1</v>
      </c>
      <c r="BX1640" s="2">
        <v>3</v>
      </c>
    </row>
    <row r="1641" spans="1:77" ht="12.75" customHeight="1" x14ac:dyDescent="0.2">
      <c r="A1641">
        <v>7</v>
      </c>
      <c r="B1641" s="2">
        <v>2834</v>
      </c>
    </row>
    <row r="1642" spans="1:77" ht="12.75" customHeight="1" x14ac:dyDescent="0.2">
      <c r="A1642">
        <v>7</v>
      </c>
      <c r="B1642" s="2">
        <v>2835</v>
      </c>
      <c r="C1642" s="17">
        <v>2.61</v>
      </c>
      <c r="D1642" s="2">
        <v>2.21</v>
      </c>
      <c r="E1642" s="15">
        <v>2.391</v>
      </c>
      <c r="G1642" s="17">
        <v>28</v>
      </c>
      <c r="H1642" s="2">
        <v>17</v>
      </c>
      <c r="I1642" s="2">
        <v>60.7</v>
      </c>
      <c r="J1642" s="2">
        <v>17</v>
      </c>
      <c r="K1642" s="2">
        <v>60.7</v>
      </c>
      <c r="L1642" s="2">
        <v>60.7</v>
      </c>
      <c r="M1642" s="2">
        <v>3</v>
      </c>
      <c r="N1642" s="2">
        <v>10.7</v>
      </c>
      <c r="O1642" s="2">
        <v>8</v>
      </c>
      <c r="P1642" s="2">
        <v>28.6</v>
      </c>
      <c r="Q1642" s="2">
        <v>1</v>
      </c>
      <c r="R1642" s="2">
        <v>3.6</v>
      </c>
      <c r="S1642" s="2">
        <v>10</v>
      </c>
      <c r="T1642" s="2">
        <v>35.700000000000003</v>
      </c>
      <c r="U1642" s="2">
        <v>6</v>
      </c>
      <c r="V1642" s="2">
        <v>21.4</v>
      </c>
      <c r="Y1642" s="2">
        <v>11</v>
      </c>
      <c r="Z1642" s="2">
        <v>39.299999999999997</v>
      </c>
      <c r="AC1642" s="2">
        <v>1</v>
      </c>
      <c r="AE1642" s="2">
        <v>28</v>
      </c>
      <c r="AF1642" s="2">
        <v>12</v>
      </c>
      <c r="AG1642" s="2">
        <v>42.9</v>
      </c>
      <c r="AH1642" s="2">
        <v>12</v>
      </c>
      <c r="AI1642" s="2">
        <v>42.9</v>
      </c>
      <c r="AJ1642" s="2">
        <v>42.9</v>
      </c>
      <c r="AK1642" s="2">
        <v>8</v>
      </c>
      <c r="AL1642" s="2">
        <v>28.6</v>
      </c>
      <c r="AM1642" s="2">
        <v>8</v>
      </c>
      <c r="AN1642" s="2">
        <v>28.6</v>
      </c>
      <c r="AQ1642" s="2">
        <v>10</v>
      </c>
      <c r="AR1642" s="2">
        <v>35.700000000000003</v>
      </c>
      <c r="AS1642" s="2">
        <v>2</v>
      </c>
      <c r="AT1642" s="2">
        <v>7.1</v>
      </c>
      <c r="AW1642" s="2">
        <v>16</v>
      </c>
      <c r="AX1642" s="2">
        <v>57.1</v>
      </c>
      <c r="BA1642" s="2">
        <v>1</v>
      </c>
      <c r="BC1642" s="2">
        <v>28</v>
      </c>
      <c r="BD1642" s="2">
        <v>13</v>
      </c>
      <c r="BE1642" s="2">
        <v>46.4</v>
      </c>
      <c r="BF1642" s="2">
        <v>13</v>
      </c>
      <c r="BG1642" s="2">
        <v>46.4</v>
      </c>
      <c r="BH1642" s="2">
        <v>46.4</v>
      </c>
      <c r="BI1642" s="2">
        <v>6</v>
      </c>
      <c r="BJ1642" s="2">
        <v>21.4</v>
      </c>
      <c r="BK1642" s="2">
        <v>9</v>
      </c>
      <c r="BL1642" s="2">
        <v>32.1</v>
      </c>
      <c r="BO1642" s="2">
        <v>9</v>
      </c>
      <c r="BP1642" s="2">
        <v>32.1</v>
      </c>
      <c r="BQ1642" s="2">
        <v>4</v>
      </c>
      <c r="BR1642" s="2">
        <v>14.3</v>
      </c>
      <c r="BU1642" s="2">
        <v>15</v>
      </c>
      <c r="BV1642" s="2">
        <v>53.6</v>
      </c>
      <c r="BY1642" s="2">
        <v>1</v>
      </c>
    </row>
    <row r="1643" spans="1:77" ht="12.75" customHeight="1" x14ac:dyDescent="0.2">
      <c r="A1643">
        <v>7</v>
      </c>
      <c r="B1643" s="2">
        <v>2836</v>
      </c>
      <c r="G1643" s="17">
        <v>5</v>
      </c>
      <c r="AE1643" s="2">
        <v>5</v>
      </c>
      <c r="BC1643" s="2">
        <v>5</v>
      </c>
    </row>
    <row r="1644" spans="1:77" ht="12.75" customHeight="1" x14ac:dyDescent="0.2">
      <c r="A1644">
        <v>7</v>
      </c>
      <c r="B1644" s="2">
        <v>2838</v>
      </c>
      <c r="C1644" s="17">
        <v>3.38</v>
      </c>
      <c r="D1644" s="2">
        <v>3.47</v>
      </c>
      <c r="E1644" s="15">
        <v>3.464</v>
      </c>
      <c r="G1644" s="17">
        <v>57</v>
      </c>
      <c r="H1644" s="2">
        <v>51</v>
      </c>
      <c r="I1644" s="2">
        <v>87.9</v>
      </c>
      <c r="J1644" s="2">
        <v>51</v>
      </c>
      <c r="K1644" s="2">
        <v>87.9</v>
      </c>
      <c r="L1644" s="2">
        <v>89.5</v>
      </c>
      <c r="M1644" s="2">
        <v>1</v>
      </c>
      <c r="N1644" s="2">
        <v>1.7</v>
      </c>
      <c r="O1644" s="2">
        <v>5</v>
      </c>
      <c r="P1644" s="2">
        <v>8.6</v>
      </c>
      <c r="Q1644" s="2">
        <v>3</v>
      </c>
      <c r="R1644" s="2">
        <v>5.2</v>
      </c>
      <c r="S1644" s="2">
        <v>7</v>
      </c>
      <c r="T1644" s="2">
        <v>12.1</v>
      </c>
      <c r="U1644" s="2">
        <v>41</v>
      </c>
      <c r="V1644" s="2">
        <v>70.7</v>
      </c>
      <c r="W1644" s="2">
        <v>1</v>
      </c>
      <c r="X1644" s="2">
        <v>1.7</v>
      </c>
      <c r="Y1644" s="2">
        <v>7</v>
      </c>
      <c r="Z1644" s="2">
        <v>12.1</v>
      </c>
      <c r="AE1644" s="2">
        <v>57</v>
      </c>
      <c r="AF1644" s="2">
        <v>50</v>
      </c>
      <c r="AG1644" s="2">
        <v>86.2</v>
      </c>
      <c r="AH1644" s="2">
        <v>50</v>
      </c>
      <c r="AI1644" s="2">
        <v>86.2</v>
      </c>
      <c r="AJ1644" s="2">
        <v>87.7</v>
      </c>
      <c r="AK1644" s="2">
        <v>3</v>
      </c>
      <c r="AL1644" s="2">
        <v>5.2</v>
      </c>
      <c r="AM1644" s="2">
        <v>4</v>
      </c>
      <c r="AN1644" s="2">
        <v>6.9</v>
      </c>
      <c r="AO1644" s="2">
        <v>1</v>
      </c>
      <c r="AP1644" s="2">
        <v>1.7</v>
      </c>
      <c r="AQ1644" s="2">
        <v>6</v>
      </c>
      <c r="AR1644" s="2">
        <v>10.3</v>
      </c>
      <c r="AS1644" s="2">
        <v>43</v>
      </c>
      <c r="AT1644" s="2">
        <v>74.099999999999994</v>
      </c>
      <c r="AU1644" s="2">
        <v>1</v>
      </c>
      <c r="AV1644" s="2">
        <v>1.7</v>
      </c>
      <c r="AW1644" s="2">
        <v>8</v>
      </c>
      <c r="AX1644" s="2">
        <v>13.8</v>
      </c>
      <c r="BC1644" s="2">
        <v>57</v>
      </c>
      <c r="BD1644" s="2">
        <v>55</v>
      </c>
      <c r="BE1644" s="2">
        <v>94.8</v>
      </c>
      <c r="BF1644" s="2">
        <v>55</v>
      </c>
      <c r="BG1644" s="2">
        <v>94.8</v>
      </c>
      <c r="BH1644" s="2">
        <v>96.5</v>
      </c>
      <c r="BI1644" s="2">
        <v>1</v>
      </c>
      <c r="BJ1644" s="2">
        <v>1.7</v>
      </c>
      <c r="BK1644" s="2">
        <v>1</v>
      </c>
      <c r="BL1644" s="2">
        <v>1.7</v>
      </c>
      <c r="BO1644" s="2">
        <v>22</v>
      </c>
      <c r="BP1644" s="2">
        <v>37.9</v>
      </c>
      <c r="BQ1644" s="2">
        <v>33</v>
      </c>
      <c r="BR1644" s="2">
        <v>56.9</v>
      </c>
      <c r="BS1644" s="2">
        <v>1</v>
      </c>
      <c r="BT1644" s="2">
        <v>1.7</v>
      </c>
      <c r="BU1644" s="2">
        <v>3</v>
      </c>
      <c r="BV1644" s="2">
        <v>5.2</v>
      </c>
    </row>
    <row r="1645" spans="1:77" ht="12.75" customHeight="1" x14ac:dyDescent="0.2">
      <c r="A1645">
        <v>7</v>
      </c>
      <c r="B1645" s="2">
        <v>2839</v>
      </c>
      <c r="C1645" s="17">
        <v>2.65</v>
      </c>
      <c r="D1645" s="2">
        <v>2.64</v>
      </c>
      <c r="E1645" s="15">
        <v>2.6949999999999998</v>
      </c>
      <c r="G1645" s="17">
        <v>291</v>
      </c>
      <c r="H1645" s="2">
        <v>184</v>
      </c>
      <c r="I1645" s="2">
        <v>63.2</v>
      </c>
      <c r="J1645" s="2">
        <v>184</v>
      </c>
      <c r="K1645" s="2">
        <v>63.2</v>
      </c>
      <c r="L1645" s="2">
        <v>63.2</v>
      </c>
      <c r="M1645" s="2">
        <v>35</v>
      </c>
      <c r="N1645" s="2">
        <v>12</v>
      </c>
      <c r="O1645" s="2">
        <v>72</v>
      </c>
      <c r="P1645" s="2">
        <v>24.7</v>
      </c>
      <c r="Q1645" s="2">
        <v>16</v>
      </c>
      <c r="R1645" s="2">
        <v>5.5</v>
      </c>
      <c r="S1645" s="2">
        <v>81</v>
      </c>
      <c r="T1645" s="2">
        <v>27.8</v>
      </c>
      <c r="U1645" s="2">
        <v>87</v>
      </c>
      <c r="V1645" s="2">
        <v>29.9</v>
      </c>
      <c r="Y1645" s="2">
        <v>107</v>
      </c>
      <c r="Z1645" s="2">
        <v>36.799999999999997</v>
      </c>
      <c r="AB1645" s="2">
        <v>1</v>
      </c>
      <c r="AC1645" s="2">
        <v>1</v>
      </c>
      <c r="AE1645" s="2">
        <v>290</v>
      </c>
      <c r="AF1645" s="2">
        <v>180</v>
      </c>
      <c r="AG1645" s="2">
        <v>61.9</v>
      </c>
      <c r="AH1645" s="2">
        <v>180</v>
      </c>
      <c r="AI1645" s="2">
        <v>61.9</v>
      </c>
      <c r="AJ1645" s="2">
        <v>62.1</v>
      </c>
      <c r="AK1645" s="2">
        <v>72</v>
      </c>
      <c r="AL1645" s="2">
        <v>24.7</v>
      </c>
      <c r="AM1645" s="2">
        <v>38</v>
      </c>
      <c r="AN1645" s="2">
        <v>13.1</v>
      </c>
      <c r="AO1645" s="2">
        <v>5</v>
      </c>
      <c r="AP1645" s="2">
        <v>1.7</v>
      </c>
      <c r="AQ1645" s="2">
        <v>80</v>
      </c>
      <c r="AR1645" s="2">
        <v>27.5</v>
      </c>
      <c r="AS1645" s="2">
        <v>95</v>
      </c>
      <c r="AT1645" s="2">
        <v>32.6</v>
      </c>
      <c r="AU1645" s="2">
        <v>1</v>
      </c>
      <c r="AV1645" s="2">
        <v>0.3</v>
      </c>
      <c r="AW1645" s="2">
        <v>111</v>
      </c>
      <c r="AX1645" s="2">
        <v>38.1</v>
      </c>
      <c r="AZ1645" s="2">
        <v>1</v>
      </c>
      <c r="BA1645" s="2">
        <v>1</v>
      </c>
      <c r="BC1645" s="2">
        <v>289</v>
      </c>
      <c r="BD1645" s="2">
        <v>210</v>
      </c>
      <c r="BE1645" s="2">
        <v>72.2</v>
      </c>
      <c r="BF1645" s="2">
        <v>210</v>
      </c>
      <c r="BG1645" s="2">
        <v>72.2</v>
      </c>
      <c r="BH1645" s="2">
        <v>72.7</v>
      </c>
      <c r="BI1645" s="2">
        <v>31</v>
      </c>
      <c r="BJ1645" s="2">
        <v>10.7</v>
      </c>
      <c r="BK1645" s="2">
        <v>48</v>
      </c>
      <c r="BL1645" s="2">
        <v>16.5</v>
      </c>
      <c r="BM1645" s="2">
        <v>13</v>
      </c>
      <c r="BN1645" s="2">
        <v>4.5</v>
      </c>
      <c r="BO1645" s="2">
        <v>131</v>
      </c>
      <c r="BP1645" s="2">
        <v>45</v>
      </c>
      <c r="BQ1645" s="2">
        <v>66</v>
      </c>
      <c r="BR1645" s="2">
        <v>22.7</v>
      </c>
      <c r="BS1645" s="2">
        <v>2</v>
      </c>
      <c r="BT1645" s="2">
        <v>0.7</v>
      </c>
      <c r="BU1645" s="2">
        <v>81</v>
      </c>
      <c r="BV1645" s="2">
        <v>27.8</v>
      </c>
      <c r="BX1645" s="2">
        <v>1</v>
      </c>
      <c r="BY1645" s="2">
        <v>1</v>
      </c>
    </row>
    <row r="1646" spans="1:77" ht="12.75" customHeight="1" x14ac:dyDescent="0.2">
      <c r="A1646">
        <v>7</v>
      </c>
      <c r="B1646" s="2">
        <v>2858</v>
      </c>
      <c r="C1646" s="17">
        <v>2.7</v>
      </c>
      <c r="D1646" s="2">
        <v>2.2599999999999998</v>
      </c>
      <c r="E1646" s="15">
        <v>3.0429999999999997</v>
      </c>
      <c r="G1646" s="17">
        <v>23</v>
      </c>
      <c r="H1646" s="2">
        <v>13</v>
      </c>
      <c r="I1646" s="2">
        <v>56.5</v>
      </c>
      <c r="J1646" s="2">
        <v>13</v>
      </c>
      <c r="K1646" s="2">
        <v>56.5</v>
      </c>
      <c r="L1646" s="2">
        <v>56.5</v>
      </c>
      <c r="M1646" s="2">
        <v>3</v>
      </c>
      <c r="N1646" s="2">
        <v>13</v>
      </c>
      <c r="O1646" s="2">
        <v>7</v>
      </c>
      <c r="P1646" s="2">
        <v>30.4</v>
      </c>
      <c r="S1646" s="2">
        <v>7</v>
      </c>
      <c r="T1646" s="2">
        <v>30.4</v>
      </c>
      <c r="U1646" s="2">
        <v>6</v>
      </c>
      <c r="V1646" s="2">
        <v>26.1</v>
      </c>
      <c r="Y1646" s="2">
        <v>10</v>
      </c>
      <c r="Z1646" s="2">
        <v>43.5</v>
      </c>
      <c r="AC1646" s="2">
        <v>1</v>
      </c>
      <c r="AE1646" s="2">
        <v>23</v>
      </c>
      <c r="AF1646" s="2">
        <v>10</v>
      </c>
      <c r="AG1646" s="2">
        <v>43.5</v>
      </c>
      <c r="AH1646" s="2">
        <v>10</v>
      </c>
      <c r="AI1646" s="2">
        <v>43.5</v>
      </c>
      <c r="AJ1646" s="2">
        <v>43.5</v>
      </c>
      <c r="AK1646" s="2">
        <v>9</v>
      </c>
      <c r="AL1646" s="2">
        <v>39.1</v>
      </c>
      <c r="AM1646" s="2">
        <v>4</v>
      </c>
      <c r="AN1646" s="2">
        <v>17.399999999999999</v>
      </c>
      <c r="AQ1646" s="2">
        <v>5</v>
      </c>
      <c r="AR1646" s="2">
        <v>21.7</v>
      </c>
      <c r="AS1646" s="2">
        <v>5</v>
      </c>
      <c r="AT1646" s="2">
        <v>21.7</v>
      </c>
      <c r="AW1646" s="2">
        <v>13</v>
      </c>
      <c r="AX1646" s="2">
        <v>56.5</v>
      </c>
      <c r="BA1646" s="2">
        <v>1</v>
      </c>
      <c r="BC1646" s="2">
        <v>23</v>
      </c>
      <c r="BD1646" s="2">
        <v>17</v>
      </c>
      <c r="BE1646" s="2">
        <v>73.900000000000006</v>
      </c>
      <c r="BF1646" s="2">
        <v>17</v>
      </c>
      <c r="BG1646" s="2">
        <v>73.900000000000006</v>
      </c>
      <c r="BH1646" s="2">
        <v>73.900000000000006</v>
      </c>
      <c r="BK1646" s="2">
        <v>6</v>
      </c>
      <c r="BL1646" s="2">
        <v>26.1</v>
      </c>
      <c r="BO1646" s="2">
        <v>10</v>
      </c>
      <c r="BP1646" s="2">
        <v>43.5</v>
      </c>
      <c r="BQ1646" s="2">
        <v>7</v>
      </c>
      <c r="BR1646" s="2">
        <v>30.4</v>
      </c>
      <c r="BU1646" s="2">
        <v>6</v>
      </c>
      <c r="BV1646" s="2">
        <v>26.1</v>
      </c>
      <c r="BY1646" s="2">
        <v>1</v>
      </c>
    </row>
    <row r="1647" spans="1:77" ht="12.75" customHeight="1" x14ac:dyDescent="0.2">
      <c r="A1647">
        <v>7</v>
      </c>
      <c r="B1647" s="2">
        <v>2859</v>
      </c>
      <c r="C1647" s="17">
        <v>2.38</v>
      </c>
      <c r="D1647" s="2">
        <v>2.4300000000000002</v>
      </c>
      <c r="E1647" s="15">
        <v>1.8330000000000002</v>
      </c>
      <c r="G1647" s="17">
        <v>30</v>
      </c>
      <c r="H1647" s="2">
        <v>15</v>
      </c>
      <c r="I1647" s="2">
        <v>46.9</v>
      </c>
      <c r="J1647" s="2">
        <v>15</v>
      </c>
      <c r="K1647" s="2">
        <v>46.9</v>
      </c>
      <c r="L1647" s="2">
        <v>50</v>
      </c>
      <c r="M1647" s="2">
        <v>5</v>
      </c>
      <c r="N1647" s="2">
        <v>15.6</v>
      </c>
      <c r="O1647" s="2">
        <v>10</v>
      </c>
      <c r="P1647" s="2">
        <v>31.3</v>
      </c>
      <c r="S1647" s="2">
        <v>9</v>
      </c>
      <c r="T1647" s="2">
        <v>28.1</v>
      </c>
      <c r="U1647" s="2">
        <v>6</v>
      </c>
      <c r="V1647" s="2">
        <v>18.8</v>
      </c>
      <c r="W1647" s="2">
        <v>2</v>
      </c>
      <c r="X1647" s="2">
        <v>6.3</v>
      </c>
      <c r="Y1647" s="2">
        <v>17</v>
      </c>
      <c r="Z1647" s="2">
        <v>53.1</v>
      </c>
      <c r="AE1647" s="2">
        <v>30</v>
      </c>
      <c r="AF1647" s="2">
        <v>19</v>
      </c>
      <c r="AG1647" s="2">
        <v>63.3</v>
      </c>
      <c r="AH1647" s="2">
        <v>19</v>
      </c>
      <c r="AI1647" s="2">
        <v>63.3</v>
      </c>
      <c r="AJ1647" s="2">
        <v>63.3</v>
      </c>
      <c r="AK1647" s="2">
        <v>7</v>
      </c>
      <c r="AL1647" s="2">
        <v>23.3</v>
      </c>
      <c r="AM1647" s="2">
        <v>4</v>
      </c>
      <c r="AN1647" s="2">
        <v>13.3</v>
      </c>
      <c r="AO1647" s="2">
        <v>1</v>
      </c>
      <c r="AP1647" s="2">
        <v>3.3</v>
      </c>
      <c r="AQ1647" s="2">
        <v>14</v>
      </c>
      <c r="AR1647" s="2">
        <v>46.7</v>
      </c>
      <c r="AS1647" s="2">
        <v>4</v>
      </c>
      <c r="AT1647" s="2">
        <v>13.3</v>
      </c>
      <c r="AW1647" s="2">
        <v>11</v>
      </c>
      <c r="AX1647" s="2">
        <v>36.700000000000003</v>
      </c>
      <c r="AY1647" s="2">
        <v>2</v>
      </c>
      <c r="BC1647" s="2">
        <v>28</v>
      </c>
      <c r="BD1647" s="2">
        <v>8</v>
      </c>
      <c r="BE1647" s="2">
        <v>26.7</v>
      </c>
      <c r="BF1647" s="2">
        <v>8</v>
      </c>
      <c r="BG1647" s="2">
        <v>26.7</v>
      </c>
      <c r="BH1647" s="2">
        <v>28.6</v>
      </c>
      <c r="BI1647" s="2">
        <v>6</v>
      </c>
      <c r="BJ1647" s="2">
        <v>20</v>
      </c>
      <c r="BK1647" s="2">
        <v>14</v>
      </c>
      <c r="BL1647" s="2">
        <v>46.7</v>
      </c>
      <c r="BM1647" s="2">
        <v>1</v>
      </c>
      <c r="BN1647" s="2">
        <v>3.3</v>
      </c>
      <c r="BO1647" s="2">
        <v>7</v>
      </c>
      <c r="BP1647" s="2">
        <v>23.3</v>
      </c>
      <c r="BS1647" s="2">
        <v>2</v>
      </c>
      <c r="BT1647" s="2">
        <v>6.7</v>
      </c>
      <c r="BU1647" s="2">
        <v>22</v>
      </c>
      <c r="BV1647" s="2">
        <v>73.3</v>
      </c>
      <c r="BW1647" s="2">
        <v>2</v>
      </c>
    </row>
    <row r="1648" spans="1:77" ht="12.75" customHeight="1" x14ac:dyDescent="0.2">
      <c r="A1648">
        <v>7</v>
      </c>
      <c r="B1648" s="2">
        <v>2860</v>
      </c>
      <c r="C1648" s="17">
        <v>3.18</v>
      </c>
      <c r="D1648" s="2">
        <v>3.27</v>
      </c>
      <c r="E1648" s="15">
        <v>3.1850000000000001</v>
      </c>
      <c r="G1648" s="17">
        <v>11</v>
      </c>
      <c r="H1648" s="2">
        <v>10</v>
      </c>
      <c r="I1648" s="2">
        <v>90.9</v>
      </c>
      <c r="J1648" s="2">
        <v>10</v>
      </c>
      <c r="K1648" s="2">
        <v>90.9</v>
      </c>
      <c r="L1648" s="2">
        <v>90.9</v>
      </c>
      <c r="M1648" s="2">
        <v>1</v>
      </c>
      <c r="N1648" s="2">
        <v>9.1</v>
      </c>
      <c r="S1648" s="2">
        <v>6</v>
      </c>
      <c r="T1648" s="2">
        <v>54.5</v>
      </c>
      <c r="U1648" s="2">
        <v>4</v>
      </c>
      <c r="V1648" s="2">
        <v>36.4</v>
      </c>
      <c r="Y1648" s="2">
        <v>1</v>
      </c>
      <c r="Z1648" s="2">
        <v>9.1</v>
      </c>
      <c r="AB1648" s="2">
        <v>1</v>
      </c>
      <c r="AE1648" s="2">
        <v>11</v>
      </c>
      <c r="AF1648" s="2">
        <v>10</v>
      </c>
      <c r="AG1648" s="2">
        <v>90.9</v>
      </c>
      <c r="AH1648" s="2">
        <v>10</v>
      </c>
      <c r="AI1648" s="2">
        <v>90.9</v>
      </c>
      <c r="AJ1648" s="2">
        <v>90.9</v>
      </c>
      <c r="AK1648" s="2">
        <v>1</v>
      </c>
      <c r="AL1648" s="2">
        <v>9.1</v>
      </c>
      <c r="AQ1648" s="2">
        <v>5</v>
      </c>
      <c r="AR1648" s="2">
        <v>45.5</v>
      </c>
      <c r="AS1648" s="2">
        <v>5</v>
      </c>
      <c r="AT1648" s="2">
        <v>45.5</v>
      </c>
      <c r="AW1648" s="2">
        <v>1</v>
      </c>
      <c r="AX1648" s="2">
        <v>9.1</v>
      </c>
      <c r="AZ1648" s="2">
        <v>1</v>
      </c>
      <c r="BC1648" s="2">
        <v>11</v>
      </c>
      <c r="BD1648" s="2">
        <v>9</v>
      </c>
      <c r="BE1648" s="2">
        <v>81.8</v>
      </c>
      <c r="BF1648" s="2">
        <v>9</v>
      </c>
      <c r="BG1648" s="2">
        <v>81.8</v>
      </c>
      <c r="BH1648" s="2">
        <v>81.8</v>
      </c>
      <c r="BI1648" s="2">
        <v>1</v>
      </c>
      <c r="BJ1648" s="2">
        <v>9.1</v>
      </c>
      <c r="BK1648" s="2">
        <v>1</v>
      </c>
      <c r="BL1648" s="2">
        <v>9.1</v>
      </c>
      <c r="BO1648" s="2">
        <v>4</v>
      </c>
      <c r="BP1648" s="2">
        <v>36.4</v>
      </c>
      <c r="BQ1648" s="2">
        <v>5</v>
      </c>
      <c r="BR1648" s="2">
        <v>45.5</v>
      </c>
      <c r="BU1648" s="2">
        <v>2</v>
      </c>
      <c r="BV1648" s="2">
        <v>18.2</v>
      </c>
      <c r="BX1648" s="2">
        <v>1</v>
      </c>
    </row>
    <row r="1649" spans="1:77" ht="12.75" customHeight="1" x14ac:dyDescent="0.2">
      <c r="A1649">
        <v>7</v>
      </c>
      <c r="B1649" s="2">
        <v>2863</v>
      </c>
      <c r="G1649" s="17">
        <v>6</v>
      </c>
      <c r="AE1649" s="2">
        <v>6</v>
      </c>
      <c r="BC1649" s="2">
        <v>6</v>
      </c>
    </row>
    <row r="1650" spans="1:77" ht="12.75" customHeight="1" x14ac:dyDescent="0.2">
      <c r="A1650">
        <v>7</v>
      </c>
      <c r="B1650" s="2">
        <v>2865</v>
      </c>
      <c r="C1650" s="17">
        <v>2.4900000000000002</v>
      </c>
      <c r="D1650" s="2">
        <v>2.04</v>
      </c>
      <c r="E1650" s="15">
        <v>2.2920000000000003</v>
      </c>
      <c r="G1650" s="17">
        <v>76</v>
      </c>
      <c r="H1650" s="2">
        <v>37</v>
      </c>
      <c r="I1650" s="2">
        <v>48.7</v>
      </c>
      <c r="J1650" s="2">
        <v>37</v>
      </c>
      <c r="K1650" s="2">
        <v>48.7</v>
      </c>
      <c r="L1650" s="2">
        <v>48.7</v>
      </c>
      <c r="M1650" s="2">
        <v>12</v>
      </c>
      <c r="N1650" s="2">
        <v>15.8</v>
      </c>
      <c r="O1650" s="2">
        <v>27</v>
      </c>
      <c r="P1650" s="2">
        <v>35.5</v>
      </c>
      <c r="Q1650" s="2">
        <v>1</v>
      </c>
      <c r="R1650" s="2">
        <v>1.3</v>
      </c>
      <c r="S1650" s="2">
        <v>21</v>
      </c>
      <c r="T1650" s="2">
        <v>27.6</v>
      </c>
      <c r="U1650" s="2">
        <v>15</v>
      </c>
      <c r="V1650" s="2">
        <v>19.7</v>
      </c>
      <c r="Y1650" s="2">
        <v>39</v>
      </c>
      <c r="Z1650" s="2">
        <v>51.3</v>
      </c>
      <c r="AB1650" s="2">
        <v>2</v>
      </c>
      <c r="AE1650" s="2">
        <v>76</v>
      </c>
      <c r="AF1650" s="2">
        <v>29</v>
      </c>
      <c r="AG1650" s="2">
        <v>38.200000000000003</v>
      </c>
      <c r="AH1650" s="2">
        <v>29</v>
      </c>
      <c r="AI1650" s="2">
        <v>38.200000000000003</v>
      </c>
      <c r="AJ1650" s="2">
        <v>38.200000000000003</v>
      </c>
      <c r="AK1650" s="2">
        <v>32</v>
      </c>
      <c r="AL1650" s="2">
        <v>42.1</v>
      </c>
      <c r="AM1650" s="2">
        <v>15</v>
      </c>
      <c r="AN1650" s="2">
        <v>19.7</v>
      </c>
      <c r="AO1650" s="2">
        <v>1</v>
      </c>
      <c r="AP1650" s="2">
        <v>1.3</v>
      </c>
      <c r="AQ1650" s="2">
        <v>19</v>
      </c>
      <c r="AR1650" s="2">
        <v>25</v>
      </c>
      <c r="AS1650" s="2">
        <v>9</v>
      </c>
      <c r="AT1650" s="2">
        <v>11.8</v>
      </c>
      <c r="AW1650" s="2">
        <v>47</v>
      </c>
      <c r="AX1650" s="2">
        <v>61.8</v>
      </c>
      <c r="AZ1650" s="2">
        <v>2</v>
      </c>
      <c r="BC1650" s="2">
        <v>74</v>
      </c>
      <c r="BD1650" s="2">
        <v>42</v>
      </c>
      <c r="BE1650" s="2">
        <v>55.3</v>
      </c>
      <c r="BF1650" s="2">
        <v>42</v>
      </c>
      <c r="BG1650" s="2">
        <v>55.3</v>
      </c>
      <c r="BH1650" s="2">
        <v>56.8</v>
      </c>
      <c r="BI1650" s="2">
        <v>15</v>
      </c>
      <c r="BJ1650" s="2">
        <v>19.7</v>
      </c>
      <c r="BK1650" s="2">
        <v>17</v>
      </c>
      <c r="BL1650" s="2">
        <v>22.4</v>
      </c>
      <c r="BM1650" s="2">
        <v>2</v>
      </c>
      <c r="BN1650" s="2">
        <v>2.6</v>
      </c>
      <c r="BO1650" s="2">
        <v>35</v>
      </c>
      <c r="BP1650" s="2">
        <v>46.1</v>
      </c>
      <c r="BQ1650" s="2">
        <v>5</v>
      </c>
      <c r="BR1650" s="2">
        <v>6.6</v>
      </c>
      <c r="BS1650" s="2">
        <v>2</v>
      </c>
      <c r="BT1650" s="2">
        <v>2.6</v>
      </c>
      <c r="BU1650" s="2">
        <v>34</v>
      </c>
      <c r="BV1650" s="2">
        <v>44.7</v>
      </c>
      <c r="BX1650" s="2">
        <v>2</v>
      </c>
    </row>
    <row r="1651" spans="1:77" ht="12.75" customHeight="1" x14ac:dyDescent="0.2">
      <c r="A1651">
        <v>7</v>
      </c>
      <c r="B1651" s="2">
        <v>2893</v>
      </c>
      <c r="C1651" s="17">
        <v>2.98</v>
      </c>
      <c r="D1651" s="2">
        <v>3.08</v>
      </c>
      <c r="E1651" s="15">
        <v>2.9210000000000003</v>
      </c>
      <c r="G1651" s="17">
        <v>40</v>
      </c>
      <c r="H1651" s="2">
        <v>27</v>
      </c>
      <c r="I1651" s="2">
        <v>67.5</v>
      </c>
      <c r="J1651" s="2">
        <v>27</v>
      </c>
      <c r="K1651" s="2">
        <v>67.5</v>
      </c>
      <c r="L1651" s="2">
        <v>67.5</v>
      </c>
      <c r="M1651" s="2">
        <v>3</v>
      </c>
      <c r="N1651" s="2">
        <v>7.5</v>
      </c>
      <c r="O1651" s="2">
        <v>10</v>
      </c>
      <c r="P1651" s="2">
        <v>25</v>
      </c>
      <c r="S1651" s="2">
        <v>12</v>
      </c>
      <c r="T1651" s="2">
        <v>30</v>
      </c>
      <c r="U1651" s="2">
        <v>15</v>
      </c>
      <c r="V1651" s="2">
        <v>37.5</v>
      </c>
      <c r="Y1651" s="2">
        <v>13</v>
      </c>
      <c r="Z1651" s="2">
        <v>32.5</v>
      </c>
      <c r="AC1651" s="2">
        <v>1</v>
      </c>
      <c r="AE1651" s="2">
        <v>40</v>
      </c>
      <c r="AF1651" s="2">
        <v>31</v>
      </c>
      <c r="AG1651" s="2">
        <v>77.5</v>
      </c>
      <c r="AH1651" s="2">
        <v>31</v>
      </c>
      <c r="AI1651" s="2">
        <v>77.5</v>
      </c>
      <c r="AJ1651" s="2">
        <v>77.5</v>
      </c>
      <c r="AK1651" s="2">
        <v>3</v>
      </c>
      <c r="AL1651" s="2">
        <v>7.5</v>
      </c>
      <c r="AM1651" s="2">
        <v>6</v>
      </c>
      <c r="AN1651" s="2">
        <v>15</v>
      </c>
      <c r="AQ1651" s="2">
        <v>16</v>
      </c>
      <c r="AR1651" s="2">
        <v>40</v>
      </c>
      <c r="AS1651" s="2">
        <v>15</v>
      </c>
      <c r="AT1651" s="2">
        <v>37.5</v>
      </c>
      <c r="AW1651" s="2">
        <v>9</v>
      </c>
      <c r="AX1651" s="2">
        <v>22.5</v>
      </c>
      <c r="BA1651" s="2">
        <v>1</v>
      </c>
      <c r="BC1651" s="2">
        <v>39</v>
      </c>
      <c r="BD1651" s="2">
        <v>30</v>
      </c>
      <c r="BE1651" s="2">
        <v>76.900000000000006</v>
      </c>
      <c r="BF1651" s="2">
        <v>30</v>
      </c>
      <c r="BG1651" s="2">
        <v>76.900000000000006</v>
      </c>
      <c r="BH1651" s="2">
        <v>76.900000000000006</v>
      </c>
      <c r="BI1651" s="2">
        <v>2</v>
      </c>
      <c r="BJ1651" s="2">
        <v>5.0999999999999996</v>
      </c>
      <c r="BK1651" s="2">
        <v>7</v>
      </c>
      <c r="BL1651" s="2">
        <v>17.899999999999999</v>
      </c>
      <c r="BO1651" s="2">
        <v>22</v>
      </c>
      <c r="BP1651" s="2">
        <v>56.4</v>
      </c>
      <c r="BQ1651" s="2">
        <v>8</v>
      </c>
      <c r="BR1651" s="2">
        <v>20.5</v>
      </c>
      <c r="BU1651" s="2">
        <v>9</v>
      </c>
      <c r="BV1651" s="2">
        <v>23.1</v>
      </c>
      <c r="BX1651" s="2">
        <v>1</v>
      </c>
      <c r="BY1651" s="2">
        <v>1</v>
      </c>
    </row>
    <row r="1652" spans="1:77" ht="12.75" customHeight="1" x14ac:dyDescent="0.2">
      <c r="A1652">
        <v>7</v>
      </c>
      <c r="B1652" s="2">
        <v>2894</v>
      </c>
      <c r="BC1652" s="2">
        <v>1</v>
      </c>
    </row>
    <row r="1653" spans="1:77" ht="12.75" customHeight="1" x14ac:dyDescent="0.2">
      <c r="A1653">
        <v>7</v>
      </c>
      <c r="B1653" s="2">
        <v>2896</v>
      </c>
      <c r="G1653" s="17">
        <v>6</v>
      </c>
      <c r="AE1653" s="2">
        <v>6</v>
      </c>
      <c r="BC1653" s="2">
        <v>6</v>
      </c>
    </row>
    <row r="1654" spans="1:77" ht="12.75" customHeight="1" x14ac:dyDescent="0.2">
      <c r="A1654">
        <v>7</v>
      </c>
      <c r="B1654" s="2">
        <v>2898</v>
      </c>
      <c r="C1654" s="17">
        <v>2.93</v>
      </c>
      <c r="D1654" s="2">
        <v>2.4700000000000002</v>
      </c>
      <c r="E1654" s="15">
        <v>2.8010000000000002</v>
      </c>
      <c r="G1654" s="17">
        <v>121</v>
      </c>
      <c r="H1654" s="2">
        <v>76</v>
      </c>
      <c r="I1654" s="2">
        <v>62.8</v>
      </c>
      <c r="J1654" s="2">
        <v>76</v>
      </c>
      <c r="K1654" s="2">
        <v>62.8</v>
      </c>
      <c r="L1654" s="2">
        <v>62.8</v>
      </c>
      <c r="M1654" s="2">
        <v>13</v>
      </c>
      <c r="N1654" s="2">
        <v>10.7</v>
      </c>
      <c r="O1654" s="2">
        <v>32</v>
      </c>
      <c r="P1654" s="2">
        <v>26.4</v>
      </c>
      <c r="S1654" s="2">
        <v>26</v>
      </c>
      <c r="T1654" s="2">
        <v>21.5</v>
      </c>
      <c r="U1654" s="2">
        <v>50</v>
      </c>
      <c r="V1654" s="2">
        <v>41.3</v>
      </c>
      <c r="Y1654" s="2">
        <v>45</v>
      </c>
      <c r="Z1654" s="2">
        <v>37.200000000000003</v>
      </c>
      <c r="AA1654" s="2">
        <v>1</v>
      </c>
      <c r="AB1654" s="2">
        <v>1</v>
      </c>
      <c r="AE1654" s="2">
        <v>120</v>
      </c>
      <c r="AF1654" s="2">
        <v>64</v>
      </c>
      <c r="AG1654" s="2">
        <v>53.3</v>
      </c>
      <c r="AH1654" s="2">
        <v>64</v>
      </c>
      <c r="AI1654" s="2">
        <v>53.3</v>
      </c>
      <c r="AJ1654" s="2">
        <v>53.3</v>
      </c>
      <c r="AK1654" s="2">
        <v>31</v>
      </c>
      <c r="AL1654" s="2">
        <v>25.8</v>
      </c>
      <c r="AM1654" s="2">
        <v>25</v>
      </c>
      <c r="AN1654" s="2">
        <v>20.8</v>
      </c>
      <c r="AQ1654" s="2">
        <v>41</v>
      </c>
      <c r="AR1654" s="2">
        <v>34.200000000000003</v>
      </c>
      <c r="AS1654" s="2">
        <v>23</v>
      </c>
      <c r="AT1654" s="2">
        <v>19.2</v>
      </c>
      <c r="AW1654" s="2">
        <v>56</v>
      </c>
      <c r="AX1654" s="2">
        <v>46.7</v>
      </c>
      <c r="AY1654" s="2">
        <v>1</v>
      </c>
      <c r="AZ1654" s="2">
        <v>2</v>
      </c>
      <c r="BC1654" s="2">
        <v>120</v>
      </c>
      <c r="BD1654" s="2">
        <v>98</v>
      </c>
      <c r="BE1654" s="2">
        <v>81</v>
      </c>
      <c r="BF1654" s="2">
        <v>98</v>
      </c>
      <c r="BG1654" s="2">
        <v>81</v>
      </c>
      <c r="BH1654" s="2">
        <v>81.7</v>
      </c>
      <c r="BI1654" s="2">
        <v>9</v>
      </c>
      <c r="BJ1654" s="2">
        <v>7.4</v>
      </c>
      <c r="BK1654" s="2">
        <v>13</v>
      </c>
      <c r="BL1654" s="2">
        <v>10.7</v>
      </c>
      <c r="BM1654" s="2">
        <v>4</v>
      </c>
      <c r="BN1654" s="2">
        <v>3.3</v>
      </c>
      <c r="BO1654" s="2">
        <v>72</v>
      </c>
      <c r="BP1654" s="2">
        <v>59.5</v>
      </c>
      <c r="BQ1654" s="2">
        <v>22</v>
      </c>
      <c r="BR1654" s="2">
        <v>18.2</v>
      </c>
      <c r="BS1654" s="2">
        <v>1</v>
      </c>
      <c r="BT1654" s="2">
        <v>0.8</v>
      </c>
      <c r="BU1654" s="2">
        <v>23</v>
      </c>
      <c r="BV1654" s="2">
        <v>19</v>
      </c>
      <c r="BW1654" s="2">
        <v>1</v>
      </c>
      <c r="BX1654" s="2">
        <v>1</v>
      </c>
    </row>
    <row r="1655" spans="1:77" ht="12.75" customHeight="1" x14ac:dyDescent="0.2">
      <c r="A1655">
        <v>7</v>
      </c>
      <c r="B1655" s="2">
        <v>2906</v>
      </c>
      <c r="C1655" s="17">
        <v>2.76</v>
      </c>
      <c r="D1655" s="2">
        <v>2.72</v>
      </c>
      <c r="E1655" s="15">
        <v>2.718</v>
      </c>
      <c r="G1655" s="17">
        <v>216</v>
      </c>
      <c r="H1655" s="2">
        <v>130</v>
      </c>
      <c r="I1655" s="2">
        <v>60.2</v>
      </c>
      <c r="J1655" s="2">
        <v>130</v>
      </c>
      <c r="K1655" s="2">
        <v>60.2</v>
      </c>
      <c r="L1655" s="2">
        <v>60.2</v>
      </c>
      <c r="M1655" s="2">
        <v>23</v>
      </c>
      <c r="N1655" s="2">
        <v>10.6</v>
      </c>
      <c r="O1655" s="2">
        <v>63</v>
      </c>
      <c r="P1655" s="2">
        <v>29.2</v>
      </c>
      <c r="Q1655" s="2">
        <v>4</v>
      </c>
      <c r="R1655" s="2">
        <v>1.9</v>
      </c>
      <c r="S1655" s="2">
        <v>57</v>
      </c>
      <c r="T1655" s="2">
        <v>26.4</v>
      </c>
      <c r="U1655" s="2">
        <v>69</v>
      </c>
      <c r="V1655" s="2">
        <v>31.9</v>
      </c>
      <c r="Y1655" s="2">
        <v>86</v>
      </c>
      <c r="Z1655" s="2">
        <v>39.799999999999997</v>
      </c>
      <c r="AC1655" s="2">
        <v>3</v>
      </c>
      <c r="AE1655" s="2">
        <v>216</v>
      </c>
      <c r="AF1655" s="2">
        <v>130</v>
      </c>
      <c r="AG1655" s="2">
        <v>60.2</v>
      </c>
      <c r="AH1655" s="2">
        <v>130</v>
      </c>
      <c r="AI1655" s="2">
        <v>60.2</v>
      </c>
      <c r="AJ1655" s="2">
        <v>60.2</v>
      </c>
      <c r="AK1655" s="2">
        <v>32</v>
      </c>
      <c r="AL1655" s="2">
        <v>14.8</v>
      </c>
      <c r="AM1655" s="2">
        <v>54</v>
      </c>
      <c r="AN1655" s="2">
        <v>25</v>
      </c>
      <c r="AQ1655" s="2">
        <v>73</v>
      </c>
      <c r="AR1655" s="2">
        <v>33.799999999999997</v>
      </c>
      <c r="AS1655" s="2">
        <v>57</v>
      </c>
      <c r="AT1655" s="2">
        <v>26.4</v>
      </c>
      <c r="AW1655" s="2">
        <v>86</v>
      </c>
      <c r="AX1655" s="2">
        <v>39.799999999999997</v>
      </c>
      <c r="BA1655" s="2">
        <v>3</v>
      </c>
      <c r="BC1655" s="2">
        <v>216</v>
      </c>
      <c r="BD1655" s="2">
        <v>156</v>
      </c>
      <c r="BE1655" s="2">
        <v>72.2</v>
      </c>
      <c r="BF1655" s="2">
        <v>156</v>
      </c>
      <c r="BG1655" s="2">
        <v>72.2</v>
      </c>
      <c r="BH1655" s="2">
        <v>72.2</v>
      </c>
      <c r="BI1655" s="2">
        <v>20</v>
      </c>
      <c r="BJ1655" s="2">
        <v>9.3000000000000007</v>
      </c>
      <c r="BK1655" s="2">
        <v>40</v>
      </c>
      <c r="BL1655" s="2">
        <v>18.5</v>
      </c>
      <c r="BM1655" s="2">
        <v>7</v>
      </c>
      <c r="BN1655" s="2">
        <v>3.2</v>
      </c>
      <c r="BO1655" s="2">
        <v>109</v>
      </c>
      <c r="BP1655" s="2">
        <v>50.5</v>
      </c>
      <c r="BQ1655" s="2">
        <v>40</v>
      </c>
      <c r="BR1655" s="2">
        <v>18.5</v>
      </c>
      <c r="BU1655" s="2">
        <v>60</v>
      </c>
      <c r="BV1655" s="2">
        <v>27.8</v>
      </c>
      <c r="BY1655" s="2">
        <v>3</v>
      </c>
    </row>
    <row r="1656" spans="1:77" ht="12.75" customHeight="1" x14ac:dyDescent="0.2">
      <c r="A1656">
        <v>7</v>
      </c>
      <c r="B1656" s="2">
        <v>2916</v>
      </c>
      <c r="C1656" s="17">
        <v>2.77</v>
      </c>
      <c r="D1656" s="2">
        <v>2.46</v>
      </c>
      <c r="E1656" s="15">
        <v>2.58</v>
      </c>
      <c r="G1656" s="17">
        <v>200</v>
      </c>
      <c r="H1656" s="2">
        <v>136</v>
      </c>
      <c r="I1656" s="2">
        <v>68</v>
      </c>
      <c r="J1656" s="2">
        <v>136</v>
      </c>
      <c r="K1656" s="2">
        <v>68</v>
      </c>
      <c r="L1656" s="2">
        <v>68</v>
      </c>
      <c r="M1656" s="2">
        <v>29</v>
      </c>
      <c r="N1656" s="2">
        <v>14.5</v>
      </c>
      <c r="O1656" s="2">
        <v>35</v>
      </c>
      <c r="P1656" s="2">
        <v>17.5</v>
      </c>
      <c r="Q1656" s="2">
        <v>9</v>
      </c>
      <c r="R1656" s="2">
        <v>4.5</v>
      </c>
      <c r="S1656" s="2">
        <v>52</v>
      </c>
      <c r="T1656" s="2">
        <v>26</v>
      </c>
      <c r="U1656" s="2">
        <v>75</v>
      </c>
      <c r="V1656" s="2">
        <v>37.5</v>
      </c>
      <c r="Y1656" s="2">
        <v>64</v>
      </c>
      <c r="Z1656" s="2">
        <v>32</v>
      </c>
      <c r="AB1656" s="2">
        <v>3</v>
      </c>
      <c r="AC1656" s="2">
        <v>1</v>
      </c>
      <c r="AE1656" s="2">
        <v>200</v>
      </c>
      <c r="AF1656" s="2">
        <v>111</v>
      </c>
      <c r="AG1656" s="2">
        <v>55.5</v>
      </c>
      <c r="AH1656" s="2">
        <v>111</v>
      </c>
      <c r="AI1656" s="2">
        <v>55.5</v>
      </c>
      <c r="AJ1656" s="2">
        <v>55.5</v>
      </c>
      <c r="AK1656" s="2">
        <v>60</v>
      </c>
      <c r="AL1656" s="2">
        <v>30</v>
      </c>
      <c r="AM1656" s="2">
        <v>29</v>
      </c>
      <c r="AN1656" s="2">
        <v>14.5</v>
      </c>
      <c r="AQ1656" s="2">
        <v>71</v>
      </c>
      <c r="AR1656" s="2">
        <v>35.5</v>
      </c>
      <c r="AS1656" s="2">
        <v>40</v>
      </c>
      <c r="AT1656" s="2">
        <v>20</v>
      </c>
      <c r="AW1656" s="2">
        <v>89</v>
      </c>
      <c r="AX1656" s="2">
        <v>44.5</v>
      </c>
      <c r="AZ1656" s="2">
        <v>3</v>
      </c>
      <c r="BA1656" s="2">
        <v>1</v>
      </c>
      <c r="BC1656" s="2">
        <v>197</v>
      </c>
      <c r="BD1656" s="2">
        <v>131</v>
      </c>
      <c r="BE1656" s="2">
        <v>65.5</v>
      </c>
      <c r="BF1656" s="2">
        <v>131</v>
      </c>
      <c r="BG1656" s="2">
        <v>65.5</v>
      </c>
      <c r="BH1656" s="2">
        <v>66.5</v>
      </c>
      <c r="BI1656" s="2">
        <v>29</v>
      </c>
      <c r="BJ1656" s="2">
        <v>14.5</v>
      </c>
      <c r="BK1656" s="2">
        <v>37</v>
      </c>
      <c r="BL1656" s="2">
        <v>18.5</v>
      </c>
      <c r="BM1656" s="2">
        <v>6</v>
      </c>
      <c r="BN1656" s="2">
        <v>3</v>
      </c>
      <c r="BO1656" s="2">
        <v>87</v>
      </c>
      <c r="BP1656" s="2">
        <v>43.5</v>
      </c>
      <c r="BQ1656" s="2">
        <v>38</v>
      </c>
      <c r="BR1656" s="2">
        <v>19</v>
      </c>
      <c r="BS1656" s="2">
        <v>3</v>
      </c>
      <c r="BT1656" s="2">
        <v>1.5</v>
      </c>
      <c r="BU1656" s="2">
        <v>69</v>
      </c>
      <c r="BV1656" s="2">
        <v>34.5</v>
      </c>
      <c r="BX1656" s="2">
        <v>3</v>
      </c>
      <c r="BY1656" s="2">
        <v>1</v>
      </c>
    </row>
    <row r="1657" spans="1:77" ht="12.75" customHeight="1" x14ac:dyDescent="0.2">
      <c r="A1657">
        <v>7</v>
      </c>
      <c r="B1657" s="2">
        <v>2927</v>
      </c>
      <c r="C1657" s="17">
        <v>2.73</v>
      </c>
      <c r="D1657" s="2">
        <v>2.7</v>
      </c>
      <c r="E1657" s="15">
        <v>2.2880000000000003</v>
      </c>
      <c r="G1657" s="17">
        <v>316</v>
      </c>
      <c r="H1657" s="2">
        <v>184</v>
      </c>
      <c r="I1657" s="2">
        <v>58</v>
      </c>
      <c r="J1657" s="2">
        <v>184</v>
      </c>
      <c r="K1657" s="2">
        <v>58</v>
      </c>
      <c r="L1657" s="2">
        <v>58.2</v>
      </c>
      <c r="M1657" s="2">
        <v>45</v>
      </c>
      <c r="N1657" s="2">
        <v>14.2</v>
      </c>
      <c r="O1657" s="2">
        <v>87</v>
      </c>
      <c r="P1657" s="2">
        <v>27.4</v>
      </c>
      <c r="Q1657" s="2">
        <v>4</v>
      </c>
      <c r="R1657" s="2">
        <v>1.3</v>
      </c>
      <c r="S1657" s="2">
        <v>74</v>
      </c>
      <c r="T1657" s="2">
        <v>23.3</v>
      </c>
      <c r="U1657" s="2">
        <v>106</v>
      </c>
      <c r="V1657" s="2">
        <v>33.4</v>
      </c>
      <c r="W1657" s="2">
        <v>1</v>
      </c>
      <c r="X1657" s="2">
        <v>0.3</v>
      </c>
      <c r="Y1657" s="2">
        <v>133</v>
      </c>
      <c r="Z1657" s="2">
        <v>42</v>
      </c>
      <c r="AA1657" s="2">
        <v>1</v>
      </c>
      <c r="AB1657" s="2">
        <v>10</v>
      </c>
      <c r="AC1657" s="2">
        <v>4</v>
      </c>
      <c r="AE1657" s="2">
        <v>316</v>
      </c>
      <c r="AF1657" s="2">
        <v>189</v>
      </c>
      <c r="AG1657" s="2">
        <v>59.6</v>
      </c>
      <c r="AH1657" s="2">
        <v>189</v>
      </c>
      <c r="AI1657" s="2">
        <v>59.6</v>
      </c>
      <c r="AJ1657" s="2">
        <v>59.8</v>
      </c>
      <c r="AK1657" s="2">
        <v>59</v>
      </c>
      <c r="AL1657" s="2">
        <v>18.600000000000001</v>
      </c>
      <c r="AM1657" s="2">
        <v>68</v>
      </c>
      <c r="AN1657" s="2">
        <v>21.5</v>
      </c>
      <c r="AO1657" s="2">
        <v>1</v>
      </c>
      <c r="AP1657" s="2">
        <v>0.3</v>
      </c>
      <c r="AQ1657" s="2">
        <v>92</v>
      </c>
      <c r="AR1657" s="2">
        <v>29</v>
      </c>
      <c r="AS1657" s="2">
        <v>96</v>
      </c>
      <c r="AT1657" s="2">
        <v>30.3</v>
      </c>
      <c r="AU1657" s="2">
        <v>1</v>
      </c>
      <c r="AV1657" s="2">
        <v>0.3</v>
      </c>
      <c r="AW1657" s="2">
        <v>128</v>
      </c>
      <c r="AX1657" s="2">
        <v>40.4</v>
      </c>
      <c r="AY1657" s="2">
        <v>1</v>
      </c>
      <c r="AZ1657" s="2">
        <v>10</v>
      </c>
      <c r="BA1657" s="2">
        <v>4</v>
      </c>
      <c r="BC1657" s="2">
        <v>309</v>
      </c>
      <c r="BD1657" s="2">
        <v>155</v>
      </c>
      <c r="BE1657" s="2">
        <v>48.9</v>
      </c>
      <c r="BF1657" s="2">
        <v>155</v>
      </c>
      <c r="BG1657" s="2">
        <v>48.9</v>
      </c>
      <c r="BH1657" s="2">
        <v>50.2</v>
      </c>
      <c r="BI1657" s="2">
        <v>66</v>
      </c>
      <c r="BJ1657" s="2">
        <v>20.8</v>
      </c>
      <c r="BK1657" s="2">
        <v>88</v>
      </c>
      <c r="BL1657" s="2">
        <v>27.8</v>
      </c>
      <c r="BM1657" s="2">
        <v>1</v>
      </c>
      <c r="BN1657" s="2">
        <v>0.3</v>
      </c>
      <c r="BO1657" s="2">
        <v>133</v>
      </c>
      <c r="BP1657" s="2">
        <v>42</v>
      </c>
      <c r="BQ1657" s="2">
        <v>21</v>
      </c>
      <c r="BR1657" s="2">
        <v>6.6</v>
      </c>
      <c r="BS1657" s="2">
        <v>8</v>
      </c>
      <c r="BT1657" s="2">
        <v>2.5</v>
      </c>
      <c r="BU1657" s="2">
        <v>162</v>
      </c>
      <c r="BV1657" s="2">
        <v>51.1</v>
      </c>
      <c r="BW1657" s="2">
        <v>1</v>
      </c>
      <c r="BX1657" s="2">
        <v>10</v>
      </c>
      <c r="BY1657" s="2">
        <v>4</v>
      </c>
    </row>
    <row r="1658" spans="1:77" ht="12.75" customHeight="1" x14ac:dyDescent="0.2">
      <c r="A1658">
        <v>7</v>
      </c>
      <c r="B1658" s="2">
        <v>2955</v>
      </c>
      <c r="C1658" s="17">
        <v>3.06</v>
      </c>
      <c r="D1658" s="2">
        <v>2.48</v>
      </c>
      <c r="E1658" s="15">
        <v>2.8849999999999998</v>
      </c>
      <c r="G1658" s="17">
        <v>61</v>
      </c>
      <c r="H1658" s="2">
        <v>43</v>
      </c>
      <c r="I1658" s="2">
        <v>69.400000000000006</v>
      </c>
      <c r="J1658" s="2">
        <v>43</v>
      </c>
      <c r="K1658" s="2">
        <v>69.400000000000006</v>
      </c>
      <c r="L1658" s="2">
        <v>70.5</v>
      </c>
      <c r="M1658" s="2">
        <v>5</v>
      </c>
      <c r="N1658" s="2">
        <v>8.1</v>
      </c>
      <c r="O1658" s="2">
        <v>13</v>
      </c>
      <c r="P1658" s="2">
        <v>21</v>
      </c>
      <c r="S1658" s="2">
        <v>13</v>
      </c>
      <c r="T1658" s="2">
        <v>21</v>
      </c>
      <c r="U1658" s="2">
        <v>30</v>
      </c>
      <c r="V1658" s="2">
        <v>48.4</v>
      </c>
      <c r="W1658" s="2">
        <v>1</v>
      </c>
      <c r="X1658" s="2">
        <v>1.6</v>
      </c>
      <c r="Y1658" s="2">
        <v>19</v>
      </c>
      <c r="Z1658" s="2">
        <v>30.6</v>
      </c>
      <c r="AC1658" s="2">
        <v>1</v>
      </c>
      <c r="AE1658" s="2">
        <v>60</v>
      </c>
      <c r="AF1658" s="2">
        <v>32</v>
      </c>
      <c r="AG1658" s="2">
        <v>51.6</v>
      </c>
      <c r="AH1658" s="2">
        <v>32</v>
      </c>
      <c r="AI1658" s="2">
        <v>51.6</v>
      </c>
      <c r="AJ1658" s="2">
        <v>53.3</v>
      </c>
      <c r="AK1658" s="2">
        <v>16</v>
      </c>
      <c r="AL1658" s="2">
        <v>25.8</v>
      </c>
      <c r="AM1658" s="2">
        <v>12</v>
      </c>
      <c r="AN1658" s="2">
        <v>19.399999999999999</v>
      </c>
      <c r="AQ1658" s="2">
        <v>14</v>
      </c>
      <c r="AR1658" s="2">
        <v>22.6</v>
      </c>
      <c r="AS1658" s="2">
        <v>18</v>
      </c>
      <c r="AT1658" s="2">
        <v>29</v>
      </c>
      <c r="AU1658" s="2">
        <v>2</v>
      </c>
      <c r="AV1658" s="2">
        <v>3.2</v>
      </c>
      <c r="AW1658" s="2">
        <v>30</v>
      </c>
      <c r="AX1658" s="2">
        <v>48.4</v>
      </c>
      <c r="BA1658" s="2">
        <v>1</v>
      </c>
      <c r="BC1658" s="2">
        <v>61</v>
      </c>
      <c r="BD1658" s="2">
        <v>50</v>
      </c>
      <c r="BE1658" s="2">
        <v>80.599999999999994</v>
      </c>
      <c r="BF1658" s="2">
        <v>50</v>
      </c>
      <c r="BG1658" s="2">
        <v>80.599999999999994</v>
      </c>
      <c r="BH1658" s="2">
        <v>82</v>
      </c>
      <c r="BI1658" s="2">
        <v>2</v>
      </c>
      <c r="BJ1658" s="2">
        <v>3.2</v>
      </c>
      <c r="BK1658" s="2">
        <v>9</v>
      </c>
      <c r="BL1658" s="2">
        <v>14.5</v>
      </c>
      <c r="BO1658" s="2">
        <v>41</v>
      </c>
      <c r="BP1658" s="2">
        <v>66.099999999999994</v>
      </c>
      <c r="BQ1658" s="2">
        <v>9</v>
      </c>
      <c r="BR1658" s="2">
        <v>14.5</v>
      </c>
      <c r="BS1658" s="2">
        <v>1</v>
      </c>
      <c r="BT1658" s="2">
        <v>1.6</v>
      </c>
      <c r="BU1658" s="2">
        <v>12</v>
      </c>
      <c r="BV1658" s="2">
        <v>19.399999999999999</v>
      </c>
      <c r="BY1658" s="2">
        <v>1</v>
      </c>
    </row>
    <row r="1659" spans="1:77" ht="12.75" customHeight="1" x14ac:dyDescent="0.2">
      <c r="A1659">
        <v>7</v>
      </c>
      <c r="B1659" s="2">
        <v>2973</v>
      </c>
      <c r="C1659" s="17">
        <v>2.58</v>
      </c>
      <c r="D1659" s="2">
        <v>2.75</v>
      </c>
      <c r="E1659" s="15">
        <v>2.085</v>
      </c>
      <c r="G1659" s="17">
        <v>12</v>
      </c>
      <c r="H1659" s="2">
        <v>6</v>
      </c>
      <c r="I1659" s="2">
        <v>50</v>
      </c>
      <c r="J1659" s="2">
        <v>6</v>
      </c>
      <c r="K1659" s="2">
        <v>50</v>
      </c>
      <c r="L1659" s="2">
        <v>50</v>
      </c>
      <c r="M1659" s="2">
        <v>1</v>
      </c>
      <c r="N1659" s="2">
        <v>8.3000000000000007</v>
      </c>
      <c r="O1659" s="2">
        <v>5</v>
      </c>
      <c r="P1659" s="2">
        <v>41.7</v>
      </c>
      <c r="S1659" s="2">
        <v>4</v>
      </c>
      <c r="T1659" s="2">
        <v>33.299999999999997</v>
      </c>
      <c r="U1659" s="2">
        <v>2</v>
      </c>
      <c r="V1659" s="2">
        <v>16.7</v>
      </c>
      <c r="Y1659" s="2">
        <v>6</v>
      </c>
      <c r="Z1659" s="2">
        <v>50</v>
      </c>
      <c r="AE1659" s="2">
        <v>12</v>
      </c>
      <c r="AF1659" s="2">
        <v>8</v>
      </c>
      <c r="AG1659" s="2">
        <v>66.7</v>
      </c>
      <c r="AH1659" s="2">
        <v>8</v>
      </c>
      <c r="AI1659" s="2">
        <v>66.7</v>
      </c>
      <c r="AJ1659" s="2">
        <v>66.7</v>
      </c>
      <c r="AK1659" s="2">
        <v>2</v>
      </c>
      <c r="AL1659" s="2">
        <v>16.7</v>
      </c>
      <c r="AM1659" s="2">
        <v>2</v>
      </c>
      <c r="AN1659" s="2">
        <v>16.7</v>
      </c>
      <c r="AQ1659" s="2">
        <v>5</v>
      </c>
      <c r="AR1659" s="2">
        <v>41.7</v>
      </c>
      <c r="AS1659" s="2">
        <v>3</v>
      </c>
      <c r="AT1659" s="2">
        <v>25</v>
      </c>
      <c r="AW1659" s="2">
        <v>4</v>
      </c>
      <c r="AX1659" s="2">
        <v>33.299999999999997</v>
      </c>
      <c r="BC1659" s="2">
        <v>10</v>
      </c>
      <c r="BD1659" s="2">
        <v>5</v>
      </c>
      <c r="BE1659" s="2">
        <v>41.7</v>
      </c>
      <c r="BF1659" s="2">
        <v>5</v>
      </c>
      <c r="BG1659" s="2">
        <v>41.7</v>
      </c>
      <c r="BH1659" s="2">
        <v>50</v>
      </c>
      <c r="BI1659" s="2">
        <v>2</v>
      </c>
      <c r="BJ1659" s="2">
        <v>16.7</v>
      </c>
      <c r="BK1659" s="2">
        <v>3</v>
      </c>
      <c r="BL1659" s="2">
        <v>25</v>
      </c>
      <c r="BO1659" s="2">
        <v>3</v>
      </c>
      <c r="BP1659" s="2">
        <v>25</v>
      </c>
      <c r="BQ1659" s="2">
        <v>2</v>
      </c>
      <c r="BR1659" s="2">
        <v>16.7</v>
      </c>
      <c r="BS1659" s="2">
        <v>2</v>
      </c>
      <c r="BT1659" s="2">
        <v>16.7</v>
      </c>
      <c r="BU1659" s="2">
        <v>7</v>
      </c>
      <c r="BV1659" s="2">
        <v>58.3</v>
      </c>
    </row>
    <row r="1660" spans="1:77" ht="12.75" customHeight="1" x14ac:dyDescent="0.2">
      <c r="A1660">
        <v>7</v>
      </c>
      <c r="B1660" s="2">
        <v>3003</v>
      </c>
      <c r="C1660" s="17">
        <v>2.78</v>
      </c>
      <c r="D1660" s="2">
        <v>2.74</v>
      </c>
      <c r="E1660" s="15">
        <v>2.5650000000000004</v>
      </c>
      <c r="G1660" s="17">
        <v>122</v>
      </c>
      <c r="H1660" s="2">
        <v>75</v>
      </c>
      <c r="I1660" s="2">
        <v>60.5</v>
      </c>
      <c r="J1660" s="2">
        <v>75</v>
      </c>
      <c r="K1660" s="2">
        <v>60.5</v>
      </c>
      <c r="L1660" s="2">
        <v>61.5</v>
      </c>
      <c r="M1660" s="2">
        <v>6</v>
      </c>
      <c r="N1660" s="2">
        <v>4.8</v>
      </c>
      <c r="O1660" s="2">
        <v>41</v>
      </c>
      <c r="P1660" s="2">
        <v>33.1</v>
      </c>
      <c r="Q1660" s="2">
        <v>2</v>
      </c>
      <c r="R1660" s="2">
        <v>1.6</v>
      </c>
      <c r="S1660" s="2">
        <v>35</v>
      </c>
      <c r="T1660" s="2">
        <v>28.2</v>
      </c>
      <c r="U1660" s="2">
        <v>38</v>
      </c>
      <c r="V1660" s="2">
        <v>30.6</v>
      </c>
      <c r="W1660" s="2">
        <v>2</v>
      </c>
      <c r="X1660" s="2">
        <v>1.6</v>
      </c>
      <c r="Y1660" s="2">
        <v>49</v>
      </c>
      <c r="Z1660" s="2">
        <v>39.5</v>
      </c>
      <c r="AB1660" s="2">
        <v>1</v>
      </c>
      <c r="AE1660" s="2">
        <v>124</v>
      </c>
      <c r="AF1660" s="2">
        <v>79</v>
      </c>
      <c r="AG1660" s="2">
        <v>63.7</v>
      </c>
      <c r="AH1660" s="2">
        <v>79</v>
      </c>
      <c r="AI1660" s="2">
        <v>63.7</v>
      </c>
      <c r="AJ1660" s="2">
        <v>63.7</v>
      </c>
      <c r="AK1660" s="2">
        <v>24</v>
      </c>
      <c r="AL1660" s="2">
        <v>19.399999999999999</v>
      </c>
      <c r="AM1660" s="2">
        <v>21</v>
      </c>
      <c r="AN1660" s="2">
        <v>16.899999999999999</v>
      </c>
      <c r="AQ1660" s="2">
        <v>42</v>
      </c>
      <c r="AR1660" s="2">
        <v>33.9</v>
      </c>
      <c r="AS1660" s="2">
        <v>37</v>
      </c>
      <c r="AT1660" s="2">
        <v>29.8</v>
      </c>
      <c r="AW1660" s="2">
        <v>45</v>
      </c>
      <c r="AX1660" s="2">
        <v>36.299999999999997</v>
      </c>
      <c r="AZ1660" s="2">
        <v>1</v>
      </c>
      <c r="BC1660" s="2">
        <v>122</v>
      </c>
      <c r="BD1660" s="2">
        <v>73</v>
      </c>
      <c r="BE1660" s="2">
        <v>58.9</v>
      </c>
      <c r="BF1660" s="2">
        <v>73</v>
      </c>
      <c r="BG1660" s="2">
        <v>58.9</v>
      </c>
      <c r="BH1660" s="2">
        <v>59.8</v>
      </c>
      <c r="BI1660" s="2">
        <v>16</v>
      </c>
      <c r="BJ1660" s="2">
        <v>12.9</v>
      </c>
      <c r="BK1660" s="2">
        <v>33</v>
      </c>
      <c r="BL1660" s="2">
        <v>26.6</v>
      </c>
      <c r="BO1660" s="2">
        <v>56</v>
      </c>
      <c r="BP1660" s="2">
        <v>45.2</v>
      </c>
      <c r="BQ1660" s="2">
        <v>17</v>
      </c>
      <c r="BR1660" s="2">
        <v>13.7</v>
      </c>
      <c r="BS1660" s="2">
        <v>2</v>
      </c>
      <c r="BT1660" s="2">
        <v>1.6</v>
      </c>
      <c r="BU1660" s="2">
        <v>51</v>
      </c>
      <c r="BV1660" s="2">
        <v>41.1</v>
      </c>
      <c r="BX1660" s="2">
        <v>1</v>
      </c>
    </row>
    <row r="1661" spans="1:77" ht="12.75" customHeight="1" x14ac:dyDescent="0.2">
      <c r="A1661">
        <v>7</v>
      </c>
      <c r="B1661" s="2">
        <v>3008</v>
      </c>
      <c r="C1661" s="17">
        <v>2.9</v>
      </c>
      <c r="D1661" s="2">
        <v>2.35</v>
      </c>
      <c r="E1661" s="15">
        <v>2.516</v>
      </c>
      <c r="G1661" s="17">
        <v>31</v>
      </c>
      <c r="H1661" s="2">
        <v>18</v>
      </c>
      <c r="I1661" s="2">
        <v>58.1</v>
      </c>
      <c r="J1661" s="2">
        <v>18</v>
      </c>
      <c r="K1661" s="2">
        <v>58.1</v>
      </c>
      <c r="L1661" s="2">
        <v>58.1</v>
      </c>
      <c r="M1661" s="2">
        <v>1</v>
      </c>
      <c r="N1661" s="2">
        <v>3.2</v>
      </c>
      <c r="O1661" s="2">
        <v>12</v>
      </c>
      <c r="P1661" s="2">
        <v>38.700000000000003</v>
      </c>
      <c r="S1661" s="2">
        <v>7</v>
      </c>
      <c r="T1661" s="2">
        <v>22.6</v>
      </c>
      <c r="U1661" s="2">
        <v>11</v>
      </c>
      <c r="V1661" s="2">
        <v>35.5</v>
      </c>
      <c r="Y1661" s="2">
        <v>13</v>
      </c>
      <c r="Z1661" s="2">
        <v>41.9</v>
      </c>
      <c r="AB1661" s="2">
        <v>1</v>
      </c>
      <c r="AE1661" s="2">
        <v>31</v>
      </c>
      <c r="AF1661" s="2">
        <v>15</v>
      </c>
      <c r="AG1661" s="2">
        <v>48.4</v>
      </c>
      <c r="AH1661" s="2">
        <v>15</v>
      </c>
      <c r="AI1661" s="2">
        <v>48.4</v>
      </c>
      <c r="AJ1661" s="2">
        <v>48.4</v>
      </c>
      <c r="AK1661" s="2">
        <v>8</v>
      </c>
      <c r="AL1661" s="2">
        <v>25.8</v>
      </c>
      <c r="AM1661" s="2">
        <v>8</v>
      </c>
      <c r="AN1661" s="2">
        <v>25.8</v>
      </c>
      <c r="AQ1661" s="2">
        <v>11</v>
      </c>
      <c r="AR1661" s="2">
        <v>35.5</v>
      </c>
      <c r="AS1661" s="2">
        <v>4</v>
      </c>
      <c r="AT1661" s="2">
        <v>12.9</v>
      </c>
      <c r="AW1661" s="2">
        <v>16</v>
      </c>
      <c r="AX1661" s="2">
        <v>51.6</v>
      </c>
      <c r="AZ1661" s="2">
        <v>1</v>
      </c>
      <c r="BC1661" s="2">
        <v>31</v>
      </c>
      <c r="BD1661" s="2">
        <v>19</v>
      </c>
      <c r="BE1661" s="2">
        <v>61.3</v>
      </c>
      <c r="BF1661" s="2">
        <v>19</v>
      </c>
      <c r="BG1661" s="2">
        <v>61.3</v>
      </c>
      <c r="BH1661" s="2">
        <v>61.3</v>
      </c>
      <c r="BI1661" s="2">
        <v>4</v>
      </c>
      <c r="BJ1661" s="2">
        <v>12.9</v>
      </c>
      <c r="BK1661" s="2">
        <v>8</v>
      </c>
      <c r="BL1661" s="2">
        <v>25.8</v>
      </c>
      <c r="BO1661" s="2">
        <v>18</v>
      </c>
      <c r="BP1661" s="2">
        <v>58.1</v>
      </c>
      <c r="BQ1661" s="2">
        <v>1</v>
      </c>
      <c r="BR1661" s="2">
        <v>3.2</v>
      </c>
      <c r="BU1661" s="2">
        <v>12</v>
      </c>
      <c r="BV1661" s="2">
        <v>38.700000000000003</v>
      </c>
      <c r="BX1661" s="2">
        <v>1</v>
      </c>
    </row>
    <row r="1662" spans="1:77" ht="12.75" customHeight="1" x14ac:dyDescent="0.2">
      <c r="A1662">
        <v>7</v>
      </c>
      <c r="B1662" s="2">
        <v>3009</v>
      </c>
      <c r="C1662" s="17">
        <v>2.98</v>
      </c>
      <c r="D1662" s="2">
        <v>3.09</v>
      </c>
      <c r="E1662" s="15">
        <v>2.8160000000000003</v>
      </c>
      <c r="G1662" s="17">
        <v>53</v>
      </c>
      <c r="H1662" s="2">
        <v>38</v>
      </c>
      <c r="I1662" s="2">
        <v>70.400000000000006</v>
      </c>
      <c r="J1662" s="2">
        <v>38</v>
      </c>
      <c r="K1662" s="2">
        <v>70.400000000000006</v>
      </c>
      <c r="L1662" s="2">
        <v>71.7</v>
      </c>
      <c r="M1662" s="2">
        <v>4</v>
      </c>
      <c r="N1662" s="2">
        <v>7.4</v>
      </c>
      <c r="O1662" s="2">
        <v>11</v>
      </c>
      <c r="P1662" s="2">
        <v>20.399999999999999</v>
      </c>
      <c r="S1662" s="2">
        <v>17</v>
      </c>
      <c r="T1662" s="2">
        <v>31.5</v>
      </c>
      <c r="U1662" s="2">
        <v>21</v>
      </c>
      <c r="V1662" s="2">
        <v>38.9</v>
      </c>
      <c r="W1662" s="2">
        <v>1</v>
      </c>
      <c r="X1662" s="2">
        <v>1.9</v>
      </c>
      <c r="Y1662" s="2">
        <v>16</v>
      </c>
      <c r="Z1662" s="2">
        <v>29.6</v>
      </c>
      <c r="AC1662" s="2">
        <v>1</v>
      </c>
      <c r="AE1662" s="2">
        <v>53</v>
      </c>
      <c r="AF1662" s="2">
        <v>42</v>
      </c>
      <c r="AG1662" s="2">
        <v>77.8</v>
      </c>
      <c r="AH1662" s="2">
        <v>42</v>
      </c>
      <c r="AI1662" s="2">
        <v>77.8</v>
      </c>
      <c r="AJ1662" s="2">
        <v>79.2</v>
      </c>
      <c r="AK1662" s="2">
        <v>5</v>
      </c>
      <c r="AL1662" s="2">
        <v>9.3000000000000007</v>
      </c>
      <c r="AM1662" s="2">
        <v>6</v>
      </c>
      <c r="AN1662" s="2">
        <v>11.1</v>
      </c>
      <c r="AQ1662" s="2">
        <v>18</v>
      </c>
      <c r="AR1662" s="2">
        <v>33.299999999999997</v>
      </c>
      <c r="AS1662" s="2">
        <v>24</v>
      </c>
      <c r="AT1662" s="2">
        <v>44.4</v>
      </c>
      <c r="AU1662" s="2">
        <v>1</v>
      </c>
      <c r="AV1662" s="2">
        <v>1.9</v>
      </c>
      <c r="AW1662" s="2">
        <v>12</v>
      </c>
      <c r="AX1662" s="2">
        <v>22.2</v>
      </c>
      <c r="BA1662" s="2">
        <v>1</v>
      </c>
      <c r="BC1662" s="2">
        <v>51</v>
      </c>
      <c r="BD1662" s="2">
        <v>38</v>
      </c>
      <c r="BE1662" s="2">
        <v>70.400000000000006</v>
      </c>
      <c r="BF1662" s="2">
        <v>38</v>
      </c>
      <c r="BG1662" s="2">
        <v>70.400000000000006</v>
      </c>
      <c r="BH1662" s="2">
        <v>74.5</v>
      </c>
      <c r="BI1662" s="2">
        <v>3</v>
      </c>
      <c r="BJ1662" s="2">
        <v>5.6</v>
      </c>
      <c r="BK1662" s="2">
        <v>10</v>
      </c>
      <c r="BL1662" s="2">
        <v>18.5</v>
      </c>
      <c r="BO1662" s="2">
        <v>23</v>
      </c>
      <c r="BP1662" s="2">
        <v>42.6</v>
      </c>
      <c r="BQ1662" s="2">
        <v>15</v>
      </c>
      <c r="BR1662" s="2">
        <v>27.8</v>
      </c>
      <c r="BS1662" s="2">
        <v>3</v>
      </c>
      <c r="BT1662" s="2">
        <v>5.6</v>
      </c>
      <c r="BU1662" s="2">
        <v>16</v>
      </c>
      <c r="BV1662" s="2">
        <v>29.6</v>
      </c>
      <c r="BY1662" s="2">
        <v>1</v>
      </c>
    </row>
    <row r="1663" spans="1:77" ht="12.75" customHeight="1" x14ac:dyDescent="0.2">
      <c r="A1663">
        <v>7</v>
      </c>
      <c r="B1663" s="2">
        <v>3011</v>
      </c>
      <c r="C1663" s="17">
        <v>3.37</v>
      </c>
      <c r="D1663" s="2">
        <v>2.85</v>
      </c>
      <c r="E1663" s="15">
        <v>3.0780000000000003</v>
      </c>
      <c r="G1663" s="17">
        <v>52</v>
      </c>
      <c r="H1663" s="2">
        <v>45</v>
      </c>
      <c r="I1663" s="2">
        <v>86.5</v>
      </c>
      <c r="J1663" s="2">
        <v>45</v>
      </c>
      <c r="K1663" s="2">
        <v>86.5</v>
      </c>
      <c r="L1663" s="2">
        <v>86.5</v>
      </c>
      <c r="O1663" s="2">
        <v>7</v>
      </c>
      <c r="P1663" s="2">
        <v>13.5</v>
      </c>
      <c r="Q1663" s="2">
        <v>1</v>
      </c>
      <c r="R1663" s="2">
        <v>1.9</v>
      </c>
      <c r="S1663" s="2">
        <v>15</v>
      </c>
      <c r="T1663" s="2">
        <v>28.8</v>
      </c>
      <c r="U1663" s="2">
        <v>29</v>
      </c>
      <c r="V1663" s="2">
        <v>55.8</v>
      </c>
      <c r="Y1663" s="2">
        <v>7</v>
      </c>
      <c r="Z1663" s="2">
        <v>13.5</v>
      </c>
      <c r="AC1663" s="2">
        <v>1</v>
      </c>
      <c r="AE1663" s="2">
        <v>52</v>
      </c>
      <c r="AF1663" s="2">
        <v>34</v>
      </c>
      <c r="AG1663" s="2">
        <v>65.400000000000006</v>
      </c>
      <c r="AH1663" s="2">
        <v>34</v>
      </c>
      <c r="AI1663" s="2">
        <v>65.400000000000006</v>
      </c>
      <c r="AJ1663" s="2">
        <v>65.400000000000006</v>
      </c>
      <c r="AK1663" s="2">
        <v>4</v>
      </c>
      <c r="AL1663" s="2">
        <v>7.7</v>
      </c>
      <c r="AM1663" s="2">
        <v>14</v>
      </c>
      <c r="AN1663" s="2">
        <v>26.9</v>
      </c>
      <c r="AO1663" s="2">
        <v>1</v>
      </c>
      <c r="AP1663" s="2">
        <v>1.9</v>
      </c>
      <c r="AQ1663" s="2">
        <v>16</v>
      </c>
      <c r="AR1663" s="2">
        <v>30.8</v>
      </c>
      <c r="AS1663" s="2">
        <v>17</v>
      </c>
      <c r="AT1663" s="2">
        <v>32.700000000000003</v>
      </c>
      <c r="AW1663" s="2">
        <v>18</v>
      </c>
      <c r="AX1663" s="2">
        <v>34.6</v>
      </c>
      <c r="BA1663" s="2">
        <v>1</v>
      </c>
      <c r="BC1663" s="2">
        <v>51</v>
      </c>
      <c r="BD1663" s="2">
        <v>44</v>
      </c>
      <c r="BE1663" s="2">
        <v>84.6</v>
      </c>
      <c r="BF1663" s="2">
        <v>44</v>
      </c>
      <c r="BG1663" s="2">
        <v>84.6</v>
      </c>
      <c r="BH1663" s="2">
        <v>86.3</v>
      </c>
      <c r="BK1663" s="2">
        <v>7</v>
      </c>
      <c r="BL1663" s="2">
        <v>13.5</v>
      </c>
      <c r="BM1663" s="2">
        <v>1</v>
      </c>
      <c r="BN1663" s="2">
        <v>1.9</v>
      </c>
      <c r="BO1663" s="2">
        <v>26</v>
      </c>
      <c r="BP1663" s="2">
        <v>50</v>
      </c>
      <c r="BQ1663" s="2">
        <v>17</v>
      </c>
      <c r="BR1663" s="2">
        <v>32.700000000000003</v>
      </c>
      <c r="BS1663" s="2">
        <v>1</v>
      </c>
      <c r="BT1663" s="2">
        <v>1.9</v>
      </c>
      <c r="BU1663" s="2">
        <v>8</v>
      </c>
      <c r="BV1663" s="2">
        <v>15.4</v>
      </c>
      <c r="BY1663" s="2">
        <v>1</v>
      </c>
    </row>
    <row r="1664" spans="1:77" ht="12.75" customHeight="1" x14ac:dyDescent="0.2">
      <c r="A1664">
        <v>7</v>
      </c>
      <c r="B1664" s="2">
        <v>3012</v>
      </c>
      <c r="C1664" s="17">
        <v>2.86</v>
      </c>
      <c r="D1664" s="2">
        <v>2.4500000000000002</v>
      </c>
      <c r="E1664" s="15">
        <v>2.952</v>
      </c>
      <c r="G1664" s="17">
        <v>66</v>
      </c>
      <c r="H1664" s="2">
        <v>41</v>
      </c>
      <c r="I1664" s="2">
        <v>62.1</v>
      </c>
      <c r="J1664" s="2">
        <v>41</v>
      </c>
      <c r="K1664" s="2">
        <v>62.1</v>
      </c>
      <c r="L1664" s="2">
        <v>62.1</v>
      </c>
      <c r="M1664" s="2">
        <v>3</v>
      </c>
      <c r="N1664" s="2">
        <v>4.5</v>
      </c>
      <c r="O1664" s="2">
        <v>22</v>
      </c>
      <c r="P1664" s="2">
        <v>33.299999999999997</v>
      </c>
      <c r="S1664" s="2">
        <v>22</v>
      </c>
      <c r="T1664" s="2">
        <v>33.299999999999997</v>
      </c>
      <c r="U1664" s="2">
        <v>19</v>
      </c>
      <c r="V1664" s="2">
        <v>28.8</v>
      </c>
      <c r="Y1664" s="2">
        <v>25</v>
      </c>
      <c r="Z1664" s="2">
        <v>37.9</v>
      </c>
      <c r="AC1664" s="2">
        <v>1</v>
      </c>
      <c r="AE1664" s="2">
        <v>66</v>
      </c>
      <c r="AF1664" s="2">
        <v>32</v>
      </c>
      <c r="AG1664" s="2">
        <v>48.5</v>
      </c>
      <c r="AH1664" s="2">
        <v>32</v>
      </c>
      <c r="AI1664" s="2">
        <v>48.5</v>
      </c>
      <c r="AJ1664" s="2">
        <v>48.5</v>
      </c>
      <c r="AK1664" s="2">
        <v>15</v>
      </c>
      <c r="AL1664" s="2">
        <v>22.7</v>
      </c>
      <c r="AM1664" s="2">
        <v>19</v>
      </c>
      <c r="AN1664" s="2">
        <v>28.8</v>
      </c>
      <c r="AQ1664" s="2">
        <v>19</v>
      </c>
      <c r="AR1664" s="2">
        <v>28.8</v>
      </c>
      <c r="AS1664" s="2">
        <v>13</v>
      </c>
      <c r="AT1664" s="2">
        <v>19.7</v>
      </c>
      <c r="AW1664" s="2">
        <v>34</v>
      </c>
      <c r="AX1664" s="2">
        <v>51.5</v>
      </c>
      <c r="BA1664" s="2">
        <v>1</v>
      </c>
      <c r="BC1664" s="2">
        <v>66</v>
      </c>
      <c r="BD1664" s="2">
        <v>50</v>
      </c>
      <c r="BE1664" s="2">
        <v>75.8</v>
      </c>
      <c r="BF1664" s="2">
        <v>50</v>
      </c>
      <c r="BG1664" s="2">
        <v>75.8</v>
      </c>
      <c r="BH1664" s="2">
        <v>75.8</v>
      </c>
      <c r="BI1664" s="2">
        <v>3</v>
      </c>
      <c r="BJ1664" s="2">
        <v>4.5</v>
      </c>
      <c r="BK1664" s="2">
        <v>13</v>
      </c>
      <c r="BL1664" s="2">
        <v>19.7</v>
      </c>
      <c r="BO1664" s="2">
        <v>34</v>
      </c>
      <c r="BP1664" s="2">
        <v>51.5</v>
      </c>
      <c r="BQ1664" s="2">
        <v>16</v>
      </c>
      <c r="BR1664" s="2">
        <v>24.2</v>
      </c>
      <c r="BU1664" s="2">
        <v>16</v>
      </c>
      <c r="BV1664" s="2">
        <v>24.2</v>
      </c>
      <c r="BY1664" s="2">
        <v>1</v>
      </c>
    </row>
    <row r="1665" spans="1:77" ht="12.75" customHeight="1" x14ac:dyDescent="0.2">
      <c r="A1665">
        <v>7</v>
      </c>
      <c r="B1665" s="2">
        <v>3014</v>
      </c>
      <c r="C1665" s="17">
        <v>3.19</v>
      </c>
      <c r="D1665" s="2">
        <v>2.91</v>
      </c>
      <c r="E1665" s="15">
        <v>2.7239999999999998</v>
      </c>
      <c r="G1665" s="17">
        <v>47</v>
      </c>
      <c r="H1665" s="2">
        <v>32</v>
      </c>
      <c r="I1665" s="2">
        <v>68.099999999999994</v>
      </c>
      <c r="J1665" s="2">
        <v>32</v>
      </c>
      <c r="K1665" s="2">
        <v>68.099999999999994</v>
      </c>
      <c r="L1665" s="2">
        <v>68.099999999999994</v>
      </c>
      <c r="M1665" s="2">
        <v>2</v>
      </c>
      <c r="N1665" s="2">
        <v>4.3</v>
      </c>
      <c r="O1665" s="2">
        <v>13</v>
      </c>
      <c r="P1665" s="2">
        <v>27.7</v>
      </c>
      <c r="S1665" s="2">
        <v>6</v>
      </c>
      <c r="T1665" s="2">
        <v>12.8</v>
      </c>
      <c r="U1665" s="2">
        <v>26</v>
      </c>
      <c r="V1665" s="2">
        <v>55.3</v>
      </c>
      <c r="Y1665" s="2">
        <v>15</v>
      </c>
      <c r="Z1665" s="2">
        <v>31.9</v>
      </c>
      <c r="AE1665" s="2">
        <v>46</v>
      </c>
      <c r="AF1665" s="2">
        <v>34</v>
      </c>
      <c r="AG1665" s="2">
        <v>72.3</v>
      </c>
      <c r="AH1665" s="2">
        <v>34</v>
      </c>
      <c r="AI1665" s="2">
        <v>72.3</v>
      </c>
      <c r="AJ1665" s="2">
        <v>73.900000000000006</v>
      </c>
      <c r="AK1665" s="2">
        <v>6</v>
      </c>
      <c r="AL1665" s="2">
        <v>12.8</v>
      </c>
      <c r="AM1665" s="2">
        <v>6</v>
      </c>
      <c r="AN1665" s="2">
        <v>12.8</v>
      </c>
      <c r="AQ1665" s="2">
        <v>17</v>
      </c>
      <c r="AR1665" s="2">
        <v>36.200000000000003</v>
      </c>
      <c r="AS1665" s="2">
        <v>17</v>
      </c>
      <c r="AT1665" s="2">
        <v>36.200000000000003</v>
      </c>
      <c r="AU1665" s="2">
        <v>1</v>
      </c>
      <c r="AV1665" s="2">
        <v>2.1</v>
      </c>
      <c r="AW1665" s="2">
        <v>13</v>
      </c>
      <c r="AX1665" s="2">
        <v>27.7</v>
      </c>
      <c r="BC1665" s="2">
        <v>46</v>
      </c>
      <c r="BD1665" s="2">
        <v>32</v>
      </c>
      <c r="BE1665" s="2">
        <v>68.099999999999994</v>
      </c>
      <c r="BF1665" s="2">
        <v>32</v>
      </c>
      <c r="BG1665" s="2">
        <v>68.099999999999994</v>
      </c>
      <c r="BH1665" s="2">
        <v>69.599999999999994</v>
      </c>
      <c r="BI1665" s="2">
        <v>2</v>
      </c>
      <c r="BJ1665" s="2">
        <v>4.3</v>
      </c>
      <c r="BK1665" s="2">
        <v>12</v>
      </c>
      <c r="BL1665" s="2">
        <v>25.5</v>
      </c>
      <c r="BO1665" s="2">
        <v>26</v>
      </c>
      <c r="BP1665" s="2">
        <v>55.3</v>
      </c>
      <c r="BQ1665" s="2">
        <v>6</v>
      </c>
      <c r="BR1665" s="2">
        <v>12.8</v>
      </c>
      <c r="BS1665" s="2">
        <v>1</v>
      </c>
      <c r="BT1665" s="2">
        <v>2.1</v>
      </c>
      <c r="BU1665" s="2">
        <v>15</v>
      </c>
      <c r="BV1665" s="2">
        <v>31.9</v>
      </c>
    </row>
    <row r="1666" spans="1:77" ht="12.75" customHeight="1" x14ac:dyDescent="0.2">
      <c r="A1666">
        <v>7</v>
      </c>
      <c r="B1666" s="2">
        <v>3022</v>
      </c>
      <c r="C1666" s="17">
        <v>2.98</v>
      </c>
      <c r="D1666" s="2">
        <v>2.78</v>
      </c>
      <c r="E1666" s="15">
        <v>3.2560000000000002</v>
      </c>
      <c r="G1666" s="17">
        <v>321</v>
      </c>
      <c r="H1666" s="2">
        <v>244</v>
      </c>
      <c r="I1666" s="2">
        <v>75.5</v>
      </c>
      <c r="J1666" s="2">
        <v>244</v>
      </c>
      <c r="K1666" s="2">
        <v>75.5</v>
      </c>
      <c r="L1666" s="2">
        <v>76</v>
      </c>
      <c r="M1666" s="2">
        <v>18</v>
      </c>
      <c r="N1666" s="2">
        <v>5.6</v>
      </c>
      <c r="O1666" s="2">
        <v>59</v>
      </c>
      <c r="P1666" s="2">
        <v>18.3</v>
      </c>
      <c r="Q1666" s="2">
        <v>15</v>
      </c>
      <c r="R1666" s="2">
        <v>4.5999999999999996</v>
      </c>
      <c r="S1666" s="2">
        <v>89</v>
      </c>
      <c r="T1666" s="2">
        <v>27.6</v>
      </c>
      <c r="U1666" s="2">
        <v>140</v>
      </c>
      <c r="V1666" s="2">
        <v>43.3</v>
      </c>
      <c r="W1666" s="2">
        <v>2</v>
      </c>
      <c r="X1666" s="2">
        <v>0.6</v>
      </c>
      <c r="Y1666" s="2">
        <v>79</v>
      </c>
      <c r="Z1666" s="2">
        <v>24.5</v>
      </c>
      <c r="AB1666" s="2">
        <v>2</v>
      </c>
      <c r="AE1666" s="2">
        <v>322</v>
      </c>
      <c r="AF1666" s="2">
        <v>211</v>
      </c>
      <c r="AG1666" s="2">
        <v>65.3</v>
      </c>
      <c r="AH1666" s="2">
        <v>211</v>
      </c>
      <c r="AI1666" s="2">
        <v>65.3</v>
      </c>
      <c r="AJ1666" s="2">
        <v>65.5</v>
      </c>
      <c r="AK1666" s="2">
        <v>54</v>
      </c>
      <c r="AL1666" s="2">
        <v>16.7</v>
      </c>
      <c r="AM1666" s="2">
        <v>57</v>
      </c>
      <c r="AN1666" s="2">
        <v>17.600000000000001</v>
      </c>
      <c r="AO1666" s="2">
        <v>1</v>
      </c>
      <c r="AP1666" s="2">
        <v>0.3</v>
      </c>
      <c r="AQ1666" s="2">
        <v>109</v>
      </c>
      <c r="AR1666" s="2">
        <v>33.700000000000003</v>
      </c>
      <c r="AS1666" s="2">
        <v>101</v>
      </c>
      <c r="AT1666" s="2">
        <v>31.3</v>
      </c>
      <c r="AU1666" s="2">
        <v>1</v>
      </c>
      <c r="AV1666" s="2">
        <v>0.3</v>
      </c>
      <c r="AW1666" s="2">
        <v>112</v>
      </c>
      <c r="AX1666" s="2">
        <v>34.700000000000003</v>
      </c>
      <c r="AZ1666" s="2">
        <v>2</v>
      </c>
      <c r="BC1666" s="2">
        <v>320</v>
      </c>
      <c r="BD1666" s="2">
        <v>270</v>
      </c>
      <c r="BE1666" s="2">
        <v>83.6</v>
      </c>
      <c r="BF1666" s="2">
        <v>270</v>
      </c>
      <c r="BG1666" s="2">
        <v>83.6</v>
      </c>
      <c r="BH1666" s="2">
        <v>84.4</v>
      </c>
      <c r="BI1666" s="2">
        <v>19</v>
      </c>
      <c r="BJ1666" s="2">
        <v>5.9</v>
      </c>
      <c r="BK1666" s="2">
        <v>31</v>
      </c>
      <c r="BL1666" s="2">
        <v>9.6</v>
      </c>
      <c r="BM1666" s="2">
        <v>4</v>
      </c>
      <c r="BN1666" s="2">
        <v>1.2</v>
      </c>
      <c r="BO1666" s="2">
        <v>94</v>
      </c>
      <c r="BP1666" s="2">
        <v>29.1</v>
      </c>
      <c r="BQ1666" s="2">
        <v>172</v>
      </c>
      <c r="BR1666" s="2">
        <v>53.3</v>
      </c>
      <c r="BS1666" s="2">
        <v>3</v>
      </c>
      <c r="BT1666" s="2">
        <v>0.9</v>
      </c>
      <c r="BU1666" s="2">
        <v>53</v>
      </c>
      <c r="BV1666" s="2">
        <v>16.399999999999999</v>
      </c>
      <c r="BX1666" s="2">
        <v>2</v>
      </c>
    </row>
    <row r="1667" spans="1:77" ht="12.75" customHeight="1" x14ac:dyDescent="0.2">
      <c r="A1667">
        <v>7</v>
      </c>
      <c r="B1667" s="2">
        <v>3023</v>
      </c>
      <c r="C1667" s="17">
        <v>2.88</v>
      </c>
      <c r="D1667" s="2">
        <v>2.73</v>
      </c>
      <c r="E1667" s="15">
        <v>2.653</v>
      </c>
      <c r="G1667" s="17">
        <v>26</v>
      </c>
      <c r="H1667" s="2">
        <v>17</v>
      </c>
      <c r="I1667" s="2">
        <v>65.400000000000006</v>
      </c>
      <c r="J1667" s="2">
        <v>17</v>
      </c>
      <c r="K1667" s="2">
        <v>65.400000000000006</v>
      </c>
      <c r="L1667" s="2">
        <v>65.400000000000006</v>
      </c>
      <c r="M1667" s="2">
        <v>2</v>
      </c>
      <c r="N1667" s="2">
        <v>7.7</v>
      </c>
      <c r="O1667" s="2">
        <v>7</v>
      </c>
      <c r="P1667" s="2">
        <v>26.9</v>
      </c>
      <c r="S1667" s="2">
        <v>9</v>
      </c>
      <c r="T1667" s="2">
        <v>34.6</v>
      </c>
      <c r="U1667" s="2">
        <v>8</v>
      </c>
      <c r="V1667" s="2">
        <v>30.8</v>
      </c>
      <c r="Y1667" s="2">
        <v>9</v>
      </c>
      <c r="Z1667" s="2">
        <v>34.6</v>
      </c>
      <c r="AE1667" s="2">
        <v>26</v>
      </c>
      <c r="AF1667" s="2">
        <v>18</v>
      </c>
      <c r="AG1667" s="2">
        <v>69.2</v>
      </c>
      <c r="AH1667" s="2">
        <v>18</v>
      </c>
      <c r="AI1667" s="2">
        <v>69.2</v>
      </c>
      <c r="AJ1667" s="2">
        <v>69.2</v>
      </c>
      <c r="AK1667" s="2">
        <v>6</v>
      </c>
      <c r="AL1667" s="2">
        <v>23.1</v>
      </c>
      <c r="AM1667" s="2">
        <v>2</v>
      </c>
      <c r="AN1667" s="2">
        <v>7.7</v>
      </c>
      <c r="AQ1667" s="2">
        <v>11</v>
      </c>
      <c r="AR1667" s="2">
        <v>42.3</v>
      </c>
      <c r="AS1667" s="2">
        <v>7</v>
      </c>
      <c r="AT1667" s="2">
        <v>26.9</v>
      </c>
      <c r="AW1667" s="2">
        <v>8</v>
      </c>
      <c r="AX1667" s="2">
        <v>30.8</v>
      </c>
      <c r="BC1667" s="2">
        <v>26</v>
      </c>
      <c r="BD1667" s="2">
        <v>16</v>
      </c>
      <c r="BE1667" s="2">
        <v>61.5</v>
      </c>
      <c r="BF1667" s="2">
        <v>16</v>
      </c>
      <c r="BG1667" s="2">
        <v>61.5</v>
      </c>
      <c r="BH1667" s="2">
        <v>61.5</v>
      </c>
      <c r="BI1667" s="2">
        <v>2</v>
      </c>
      <c r="BJ1667" s="2">
        <v>7.7</v>
      </c>
      <c r="BK1667" s="2">
        <v>8</v>
      </c>
      <c r="BL1667" s="2">
        <v>30.8</v>
      </c>
      <c r="BO1667" s="2">
        <v>13</v>
      </c>
      <c r="BP1667" s="2">
        <v>50</v>
      </c>
      <c r="BQ1667" s="2">
        <v>3</v>
      </c>
      <c r="BR1667" s="2">
        <v>11.5</v>
      </c>
      <c r="BU1667" s="2">
        <v>10</v>
      </c>
      <c r="BV1667" s="2">
        <v>38.5</v>
      </c>
    </row>
    <row r="1668" spans="1:77" ht="12.75" customHeight="1" x14ac:dyDescent="0.2">
      <c r="A1668">
        <v>7</v>
      </c>
      <c r="B1668" s="2">
        <v>3024</v>
      </c>
      <c r="C1668" s="17">
        <v>2.86</v>
      </c>
      <c r="D1668" s="2">
        <v>2.77</v>
      </c>
      <c r="E1668" s="15">
        <v>2.4550000000000001</v>
      </c>
      <c r="G1668" s="17">
        <v>43</v>
      </c>
      <c r="H1668" s="2">
        <v>29</v>
      </c>
      <c r="I1668" s="2">
        <v>65.900000000000006</v>
      </c>
      <c r="J1668" s="2">
        <v>29</v>
      </c>
      <c r="K1668" s="2">
        <v>65.900000000000006</v>
      </c>
      <c r="L1668" s="2">
        <v>67.400000000000006</v>
      </c>
      <c r="M1668" s="2">
        <v>2</v>
      </c>
      <c r="N1668" s="2">
        <v>4.5</v>
      </c>
      <c r="O1668" s="2">
        <v>12</v>
      </c>
      <c r="P1668" s="2">
        <v>27.3</v>
      </c>
      <c r="S1668" s="2">
        <v>16</v>
      </c>
      <c r="T1668" s="2">
        <v>36.4</v>
      </c>
      <c r="U1668" s="2">
        <v>13</v>
      </c>
      <c r="V1668" s="2">
        <v>29.5</v>
      </c>
      <c r="W1668" s="2">
        <v>1</v>
      </c>
      <c r="X1668" s="2">
        <v>2.2999999999999998</v>
      </c>
      <c r="Y1668" s="2">
        <v>15</v>
      </c>
      <c r="Z1668" s="2">
        <v>34.1</v>
      </c>
      <c r="AB1668" s="2">
        <v>2</v>
      </c>
      <c r="AE1668" s="2">
        <v>43</v>
      </c>
      <c r="AF1668" s="2">
        <v>29</v>
      </c>
      <c r="AG1668" s="2">
        <v>65.900000000000006</v>
      </c>
      <c r="AH1668" s="2">
        <v>29</v>
      </c>
      <c r="AI1668" s="2">
        <v>65.900000000000006</v>
      </c>
      <c r="AJ1668" s="2">
        <v>67.400000000000006</v>
      </c>
      <c r="AK1668" s="2">
        <v>3</v>
      </c>
      <c r="AL1668" s="2">
        <v>6.8</v>
      </c>
      <c r="AM1668" s="2">
        <v>11</v>
      </c>
      <c r="AN1668" s="2">
        <v>25</v>
      </c>
      <c r="AQ1668" s="2">
        <v>19</v>
      </c>
      <c r="AR1668" s="2">
        <v>43.2</v>
      </c>
      <c r="AS1668" s="2">
        <v>10</v>
      </c>
      <c r="AT1668" s="2">
        <v>22.7</v>
      </c>
      <c r="AU1668" s="2">
        <v>1</v>
      </c>
      <c r="AV1668" s="2">
        <v>2.2999999999999998</v>
      </c>
      <c r="AW1668" s="2">
        <v>15</v>
      </c>
      <c r="AX1668" s="2">
        <v>34.1</v>
      </c>
      <c r="AZ1668" s="2">
        <v>2</v>
      </c>
      <c r="BC1668" s="2">
        <v>42</v>
      </c>
      <c r="BD1668" s="2">
        <v>25</v>
      </c>
      <c r="BE1668" s="2">
        <v>56.8</v>
      </c>
      <c r="BF1668" s="2">
        <v>25</v>
      </c>
      <c r="BG1668" s="2">
        <v>56.8</v>
      </c>
      <c r="BH1668" s="2">
        <v>59.5</v>
      </c>
      <c r="BI1668" s="2">
        <v>5</v>
      </c>
      <c r="BJ1668" s="2">
        <v>11.4</v>
      </c>
      <c r="BK1668" s="2">
        <v>12</v>
      </c>
      <c r="BL1668" s="2">
        <v>27.3</v>
      </c>
      <c r="BO1668" s="2">
        <v>21</v>
      </c>
      <c r="BP1668" s="2">
        <v>47.7</v>
      </c>
      <c r="BQ1668" s="2">
        <v>4</v>
      </c>
      <c r="BR1668" s="2">
        <v>9.1</v>
      </c>
      <c r="BS1668" s="2">
        <v>2</v>
      </c>
      <c r="BT1668" s="2">
        <v>4.5</v>
      </c>
      <c r="BU1668" s="2">
        <v>19</v>
      </c>
      <c r="BV1668" s="2">
        <v>43.2</v>
      </c>
      <c r="BX1668" s="2">
        <v>2</v>
      </c>
    </row>
    <row r="1669" spans="1:77" ht="12.75" customHeight="1" x14ac:dyDescent="0.2">
      <c r="A1669">
        <v>7</v>
      </c>
      <c r="B1669" s="2">
        <v>3035</v>
      </c>
      <c r="C1669" s="17">
        <v>2.98</v>
      </c>
      <c r="D1669" s="2">
        <v>2.63</v>
      </c>
      <c r="E1669" s="15">
        <v>2.9770000000000003</v>
      </c>
      <c r="G1669" s="17">
        <v>398</v>
      </c>
      <c r="H1669" s="2">
        <v>281</v>
      </c>
      <c r="I1669" s="2">
        <v>70.599999999999994</v>
      </c>
      <c r="J1669" s="2">
        <v>281</v>
      </c>
      <c r="K1669" s="2">
        <v>70.599999999999994</v>
      </c>
      <c r="L1669" s="2">
        <v>70.599999999999994</v>
      </c>
      <c r="M1669" s="2">
        <v>39</v>
      </c>
      <c r="N1669" s="2">
        <v>9.8000000000000007</v>
      </c>
      <c r="O1669" s="2">
        <v>78</v>
      </c>
      <c r="P1669" s="2">
        <v>19.600000000000001</v>
      </c>
      <c r="Q1669" s="2">
        <v>9</v>
      </c>
      <c r="R1669" s="2">
        <v>2.2999999999999998</v>
      </c>
      <c r="S1669" s="2">
        <v>95</v>
      </c>
      <c r="T1669" s="2">
        <v>23.9</v>
      </c>
      <c r="U1669" s="2">
        <v>177</v>
      </c>
      <c r="V1669" s="2">
        <v>44.5</v>
      </c>
      <c r="Y1669" s="2">
        <v>117</v>
      </c>
      <c r="Z1669" s="2">
        <v>29.4</v>
      </c>
      <c r="AA1669" s="2">
        <v>3</v>
      </c>
      <c r="AB1669" s="2">
        <v>2</v>
      </c>
      <c r="AC1669" s="2">
        <v>1</v>
      </c>
      <c r="AE1669" s="2">
        <v>400</v>
      </c>
      <c r="AF1669" s="2">
        <v>235</v>
      </c>
      <c r="AG1669" s="2">
        <v>58.8</v>
      </c>
      <c r="AH1669" s="2">
        <v>235</v>
      </c>
      <c r="AI1669" s="2">
        <v>58.8</v>
      </c>
      <c r="AJ1669" s="2">
        <v>58.8</v>
      </c>
      <c r="AK1669" s="2">
        <v>103</v>
      </c>
      <c r="AL1669" s="2">
        <v>25.8</v>
      </c>
      <c r="AM1669" s="2">
        <v>62</v>
      </c>
      <c r="AN1669" s="2">
        <v>15.5</v>
      </c>
      <c r="AQ1669" s="2">
        <v>116</v>
      </c>
      <c r="AR1669" s="2">
        <v>29</v>
      </c>
      <c r="AS1669" s="2">
        <v>119</v>
      </c>
      <c r="AT1669" s="2">
        <v>29.8</v>
      </c>
      <c r="AW1669" s="2">
        <v>165</v>
      </c>
      <c r="AX1669" s="2">
        <v>41.3</v>
      </c>
      <c r="AY1669" s="2">
        <v>1</v>
      </c>
      <c r="AZ1669" s="2">
        <v>2</v>
      </c>
      <c r="BA1669" s="2">
        <v>1</v>
      </c>
      <c r="BC1669" s="2">
        <v>383</v>
      </c>
      <c r="BD1669" s="2">
        <v>298</v>
      </c>
      <c r="BE1669" s="2">
        <v>76</v>
      </c>
      <c r="BF1669" s="2">
        <v>298</v>
      </c>
      <c r="BG1669" s="2">
        <v>76</v>
      </c>
      <c r="BH1669" s="2">
        <v>77.8</v>
      </c>
      <c r="BI1669" s="2">
        <v>40</v>
      </c>
      <c r="BJ1669" s="2">
        <v>10.199999999999999</v>
      </c>
      <c r="BK1669" s="2">
        <v>45</v>
      </c>
      <c r="BL1669" s="2">
        <v>11.5</v>
      </c>
      <c r="BM1669" s="2">
        <v>7</v>
      </c>
      <c r="BN1669" s="2">
        <v>1.8</v>
      </c>
      <c r="BO1669" s="2">
        <v>128</v>
      </c>
      <c r="BP1669" s="2">
        <v>32.700000000000003</v>
      </c>
      <c r="BQ1669" s="2">
        <v>163</v>
      </c>
      <c r="BR1669" s="2">
        <v>41.6</v>
      </c>
      <c r="BS1669" s="2">
        <v>9</v>
      </c>
      <c r="BT1669" s="2">
        <v>2.2999999999999998</v>
      </c>
      <c r="BU1669" s="2">
        <v>94</v>
      </c>
      <c r="BV1669" s="2">
        <v>24</v>
      </c>
      <c r="BW1669" s="2">
        <v>9</v>
      </c>
      <c r="BX1669" s="2">
        <v>2</v>
      </c>
      <c r="BY1669" s="2">
        <v>1</v>
      </c>
    </row>
    <row r="1670" spans="1:77" ht="12.75" customHeight="1" x14ac:dyDescent="0.2">
      <c r="A1670">
        <v>7</v>
      </c>
      <c r="B1670" s="2">
        <v>3038</v>
      </c>
      <c r="C1670" s="17">
        <v>3.43</v>
      </c>
      <c r="D1670" s="2">
        <v>3.42</v>
      </c>
      <c r="E1670" s="15">
        <v>3.2579999999999996</v>
      </c>
      <c r="G1670" s="17">
        <v>256</v>
      </c>
      <c r="H1670" s="2">
        <v>222</v>
      </c>
      <c r="I1670" s="2">
        <v>86</v>
      </c>
      <c r="J1670" s="2">
        <v>222</v>
      </c>
      <c r="K1670" s="2">
        <v>86</v>
      </c>
      <c r="L1670" s="2">
        <v>86.7</v>
      </c>
      <c r="M1670" s="2">
        <v>6</v>
      </c>
      <c r="N1670" s="2">
        <v>2.2999999999999998</v>
      </c>
      <c r="O1670" s="2">
        <v>28</v>
      </c>
      <c r="P1670" s="2">
        <v>10.9</v>
      </c>
      <c r="S1670" s="2">
        <v>64</v>
      </c>
      <c r="T1670" s="2">
        <v>24.8</v>
      </c>
      <c r="U1670" s="2">
        <v>158</v>
      </c>
      <c r="V1670" s="2">
        <v>61.2</v>
      </c>
      <c r="W1670" s="2">
        <v>2</v>
      </c>
      <c r="X1670" s="2">
        <v>0.8</v>
      </c>
      <c r="Y1670" s="2">
        <v>36</v>
      </c>
      <c r="Z1670" s="2">
        <v>14</v>
      </c>
      <c r="AA1670" s="2">
        <v>3</v>
      </c>
      <c r="AC1670" s="2">
        <v>1</v>
      </c>
      <c r="AE1670" s="2">
        <v>256</v>
      </c>
      <c r="AF1670" s="2">
        <v>224</v>
      </c>
      <c r="AG1670" s="2">
        <v>86.8</v>
      </c>
      <c r="AH1670" s="2">
        <v>224</v>
      </c>
      <c r="AI1670" s="2">
        <v>86.8</v>
      </c>
      <c r="AJ1670" s="2">
        <v>87.5</v>
      </c>
      <c r="AK1670" s="2">
        <v>15</v>
      </c>
      <c r="AL1670" s="2">
        <v>5.8</v>
      </c>
      <c r="AM1670" s="2">
        <v>17</v>
      </c>
      <c r="AN1670" s="2">
        <v>6.6</v>
      </c>
      <c r="AQ1670" s="2">
        <v>63</v>
      </c>
      <c r="AR1670" s="2">
        <v>24.4</v>
      </c>
      <c r="AS1670" s="2">
        <v>161</v>
      </c>
      <c r="AT1670" s="2">
        <v>62.4</v>
      </c>
      <c r="AU1670" s="2">
        <v>2</v>
      </c>
      <c r="AV1670" s="2">
        <v>0.8</v>
      </c>
      <c r="AW1670" s="2">
        <v>34</v>
      </c>
      <c r="AX1670" s="2">
        <v>13.2</v>
      </c>
      <c r="AY1670" s="2">
        <v>3</v>
      </c>
      <c r="BA1670" s="2">
        <v>1</v>
      </c>
      <c r="BC1670" s="2">
        <v>253</v>
      </c>
      <c r="BD1670" s="2">
        <v>222</v>
      </c>
      <c r="BE1670" s="2">
        <v>86.4</v>
      </c>
      <c r="BF1670" s="2">
        <v>222</v>
      </c>
      <c r="BG1670" s="2">
        <v>86.4</v>
      </c>
      <c r="BH1670" s="2">
        <v>87.7</v>
      </c>
      <c r="BI1670" s="2">
        <v>12</v>
      </c>
      <c r="BJ1670" s="2">
        <v>4.7</v>
      </c>
      <c r="BK1670" s="2">
        <v>19</v>
      </c>
      <c r="BL1670" s="2">
        <v>7.4</v>
      </c>
      <c r="BO1670" s="2">
        <v>101</v>
      </c>
      <c r="BP1670" s="2">
        <v>39.299999999999997</v>
      </c>
      <c r="BQ1670" s="2">
        <v>121</v>
      </c>
      <c r="BR1670" s="2">
        <v>47.1</v>
      </c>
      <c r="BS1670" s="2">
        <v>4</v>
      </c>
      <c r="BT1670" s="2">
        <v>1.6</v>
      </c>
      <c r="BU1670" s="2">
        <v>35</v>
      </c>
      <c r="BV1670" s="2">
        <v>13.6</v>
      </c>
      <c r="BW1670" s="2">
        <v>4</v>
      </c>
      <c r="BY1670" s="2">
        <v>1</v>
      </c>
    </row>
    <row r="1671" spans="1:77" ht="12.75" customHeight="1" x14ac:dyDescent="0.2">
      <c r="A1671">
        <v>7</v>
      </c>
      <c r="B1671" s="2">
        <v>3046</v>
      </c>
      <c r="C1671" s="17">
        <v>2.93</v>
      </c>
      <c r="D1671" s="2">
        <v>2.5299999999999998</v>
      </c>
      <c r="E1671" s="15">
        <v>2.9569999999999999</v>
      </c>
      <c r="G1671" s="17">
        <v>252</v>
      </c>
      <c r="H1671" s="2">
        <v>183</v>
      </c>
      <c r="I1671" s="2">
        <v>72.599999999999994</v>
      </c>
      <c r="J1671" s="2">
        <v>183</v>
      </c>
      <c r="K1671" s="2">
        <v>72.599999999999994</v>
      </c>
      <c r="L1671" s="2">
        <v>72.599999999999994</v>
      </c>
      <c r="M1671" s="2">
        <v>13</v>
      </c>
      <c r="N1671" s="2">
        <v>5.2</v>
      </c>
      <c r="O1671" s="2">
        <v>56</v>
      </c>
      <c r="P1671" s="2">
        <v>22.2</v>
      </c>
      <c r="Q1671" s="2">
        <v>5</v>
      </c>
      <c r="R1671" s="2">
        <v>2</v>
      </c>
      <c r="S1671" s="2">
        <v>98</v>
      </c>
      <c r="T1671" s="2">
        <v>38.9</v>
      </c>
      <c r="U1671" s="2">
        <v>80</v>
      </c>
      <c r="V1671" s="2">
        <v>31.7</v>
      </c>
      <c r="Y1671" s="2">
        <v>69</v>
      </c>
      <c r="Z1671" s="2">
        <v>27.4</v>
      </c>
      <c r="AB1671" s="2">
        <v>3</v>
      </c>
      <c r="AC1671" s="2">
        <v>1</v>
      </c>
      <c r="AE1671" s="2">
        <v>252</v>
      </c>
      <c r="AF1671" s="2">
        <v>148</v>
      </c>
      <c r="AG1671" s="2">
        <v>58.7</v>
      </c>
      <c r="AH1671" s="2">
        <v>148</v>
      </c>
      <c r="AI1671" s="2">
        <v>58.7</v>
      </c>
      <c r="AJ1671" s="2">
        <v>58.7</v>
      </c>
      <c r="AK1671" s="2">
        <v>69</v>
      </c>
      <c r="AL1671" s="2">
        <v>27.4</v>
      </c>
      <c r="AM1671" s="2">
        <v>35</v>
      </c>
      <c r="AN1671" s="2">
        <v>13.9</v>
      </c>
      <c r="AQ1671" s="2">
        <v>93</v>
      </c>
      <c r="AR1671" s="2">
        <v>36.9</v>
      </c>
      <c r="AS1671" s="2">
        <v>55</v>
      </c>
      <c r="AT1671" s="2">
        <v>21.8</v>
      </c>
      <c r="AW1671" s="2">
        <v>104</v>
      </c>
      <c r="AX1671" s="2">
        <v>41.3</v>
      </c>
      <c r="AZ1671" s="2">
        <v>3</v>
      </c>
      <c r="BA1671" s="2">
        <v>1</v>
      </c>
      <c r="BC1671" s="2">
        <v>252</v>
      </c>
      <c r="BD1671" s="2">
        <v>195</v>
      </c>
      <c r="BE1671" s="2">
        <v>77.400000000000006</v>
      </c>
      <c r="BF1671" s="2">
        <v>195</v>
      </c>
      <c r="BG1671" s="2">
        <v>77.400000000000006</v>
      </c>
      <c r="BH1671" s="2">
        <v>77.400000000000006</v>
      </c>
      <c r="BI1671" s="2">
        <v>23</v>
      </c>
      <c r="BJ1671" s="2">
        <v>9.1</v>
      </c>
      <c r="BK1671" s="2">
        <v>34</v>
      </c>
      <c r="BL1671" s="2">
        <v>13.5</v>
      </c>
      <c r="BM1671" s="2">
        <v>2</v>
      </c>
      <c r="BN1671" s="2">
        <v>0.8</v>
      </c>
      <c r="BO1671" s="2">
        <v>118</v>
      </c>
      <c r="BP1671" s="2">
        <v>46.8</v>
      </c>
      <c r="BQ1671" s="2">
        <v>75</v>
      </c>
      <c r="BR1671" s="2">
        <v>29.8</v>
      </c>
      <c r="BU1671" s="2">
        <v>57</v>
      </c>
      <c r="BV1671" s="2">
        <v>22.6</v>
      </c>
      <c r="BX1671" s="2">
        <v>3</v>
      </c>
      <c r="BY1671" s="2">
        <v>1</v>
      </c>
    </row>
    <row r="1672" spans="1:77" ht="12.75" customHeight="1" x14ac:dyDescent="0.2">
      <c r="A1672">
        <v>7</v>
      </c>
      <c r="B1672" s="2">
        <v>3048</v>
      </c>
      <c r="G1672" s="17">
        <v>3</v>
      </c>
      <c r="AE1672" s="2">
        <v>3</v>
      </c>
      <c r="BC1672" s="2">
        <v>3</v>
      </c>
    </row>
    <row r="1673" spans="1:77" ht="12.75" customHeight="1" x14ac:dyDescent="0.2">
      <c r="A1673">
        <v>7</v>
      </c>
      <c r="B1673" s="2">
        <v>3052</v>
      </c>
      <c r="C1673" s="17">
        <v>3.4</v>
      </c>
      <c r="D1673" s="2">
        <v>3.3</v>
      </c>
      <c r="E1673" s="15">
        <v>3.0819999999999999</v>
      </c>
      <c r="G1673" s="17">
        <v>271</v>
      </c>
      <c r="H1673" s="2">
        <v>220</v>
      </c>
      <c r="I1673" s="2">
        <v>81.2</v>
      </c>
      <c r="J1673" s="2">
        <v>220</v>
      </c>
      <c r="K1673" s="2">
        <v>81.2</v>
      </c>
      <c r="L1673" s="2">
        <v>81.2</v>
      </c>
      <c r="M1673" s="2">
        <v>8</v>
      </c>
      <c r="N1673" s="2">
        <v>3</v>
      </c>
      <c r="O1673" s="2">
        <v>43</v>
      </c>
      <c r="P1673" s="2">
        <v>15.9</v>
      </c>
      <c r="S1673" s="2">
        <v>52</v>
      </c>
      <c r="T1673" s="2">
        <v>19.2</v>
      </c>
      <c r="U1673" s="2">
        <v>168</v>
      </c>
      <c r="V1673" s="2">
        <v>62</v>
      </c>
      <c r="Y1673" s="2">
        <v>51</v>
      </c>
      <c r="Z1673" s="2">
        <v>18.8</v>
      </c>
      <c r="AA1673" s="2">
        <v>1</v>
      </c>
      <c r="AB1673" s="2">
        <v>6</v>
      </c>
      <c r="AC1673" s="2">
        <v>6</v>
      </c>
      <c r="AE1673" s="2">
        <v>271</v>
      </c>
      <c r="AF1673" s="2">
        <v>222</v>
      </c>
      <c r="AG1673" s="2">
        <v>81.900000000000006</v>
      </c>
      <c r="AH1673" s="2">
        <v>222</v>
      </c>
      <c r="AI1673" s="2">
        <v>81.900000000000006</v>
      </c>
      <c r="AJ1673" s="2">
        <v>81.900000000000006</v>
      </c>
      <c r="AK1673" s="2">
        <v>27</v>
      </c>
      <c r="AL1673" s="2">
        <v>10</v>
      </c>
      <c r="AM1673" s="2">
        <v>22</v>
      </c>
      <c r="AN1673" s="2">
        <v>8.1</v>
      </c>
      <c r="AQ1673" s="2">
        <v>64</v>
      </c>
      <c r="AR1673" s="2">
        <v>23.6</v>
      </c>
      <c r="AS1673" s="2">
        <v>158</v>
      </c>
      <c r="AT1673" s="2">
        <v>58.3</v>
      </c>
      <c r="AW1673" s="2">
        <v>49</v>
      </c>
      <c r="AX1673" s="2">
        <v>18.100000000000001</v>
      </c>
      <c r="AY1673" s="2">
        <v>1</v>
      </c>
      <c r="AZ1673" s="2">
        <v>6</v>
      </c>
      <c r="BA1673" s="2">
        <v>6</v>
      </c>
      <c r="BC1673" s="2">
        <v>272</v>
      </c>
      <c r="BD1673" s="2">
        <v>206</v>
      </c>
      <c r="BE1673" s="2">
        <v>75.7</v>
      </c>
      <c r="BF1673" s="2">
        <v>206</v>
      </c>
      <c r="BG1673" s="2">
        <v>75.7</v>
      </c>
      <c r="BH1673" s="2">
        <v>75.7</v>
      </c>
      <c r="BI1673" s="2">
        <v>21</v>
      </c>
      <c r="BJ1673" s="2">
        <v>7.7</v>
      </c>
      <c r="BK1673" s="2">
        <v>45</v>
      </c>
      <c r="BL1673" s="2">
        <v>16.5</v>
      </c>
      <c r="BO1673" s="2">
        <v>96</v>
      </c>
      <c r="BP1673" s="2">
        <v>35.299999999999997</v>
      </c>
      <c r="BQ1673" s="2">
        <v>110</v>
      </c>
      <c r="BR1673" s="2">
        <v>40.4</v>
      </c>
      <c r="BU1673" s="2">
        <v>66</v>
      </c>
      <c r="BV1673" s="2">
        <v>24.3</v>
      </c>
      <c r="BX1673" s="2">
        <v>6</v>
      </c>
      <c r="BY1673" s="2">
        <v>6</v>
      </c>
    </row>
    <row r="1674" spans="1:77" ht="12.75" customHeight="1" x14ac:dyDescent="0.2">
      <c r="A1674">
        <v>7</v>
      </c>
      <c r="B1674" s="2">
        <v>3054</v>
      </c>
      <c r="C1674" s="17">
        <v>2.63</v>
      </c>
      <c r="D1674" s="2">
        <v>2.11</v>
      </c>
      <c r="E1674" s="15">
        <v>2.504</v>
      </c>
      <c r="G1674" s="17">
        <v>219</v>
      </c>
      <c r="H1674" s="2">
        <v>113</v>
      </c>
      <c r="I1674" s="2">
        <v>51.4</v>
      </c>
      <c r="J1674" s="2">
        <v>113</v>
      </c>
      <c r="K1674" s="2">
        <v>51.4</v>
      </c>
      <c r="L1674" s="2">
        <v>51.6</v>
      </c>
      <c r="M1674" s="2">
        <v>33</v>
      </c>
      <c r="N1674" s="2">
        <v>15</v>
      </c>
      <c r="O1674" s="2">
        <v>73</v>
      </c>
      <c r="P1674" s="2">
        <v>33.200000000000003</v>
      </c>
      <c r="Q1674" s="2">
        <v>1</v>
      </c>
      <c r="R1674" s="2">
        <v>0.5</v>
      </c>
      <c r="S1674" s="2">
        <v>49</v>
      </c>
      <c r="T1674" s="2">
        <v>22.3</v>
      </c>
      <c r="U1674" s="2">
        <v>63</v>
      </c>
      <c r="V1674" s="2">
        <v>28.6</v>
      </c>
      <c r="W1674" s="2">
        <v>1</v>
      </c>
      <c r="X1674" s="2">
        <v>0.5</v>
      </c>
      <c r="Y1674" s="2">
        <v>107</v>
      </c>
      <c r="Z1674" s="2">
        <v>48.6</v>
      </c>
      <c r="AB1674" s="2">
        <v>6</v>
      </c>
      <c r="AE1674" s="2">
        <v>218</v>
      </c>
      <c r="AF1674" s="2">
        <v>82</v>
      </c>
      <c r="AG1674" s="2">
        <v>37.4</v>
      </c>
      <c r="AH1674" s="2">
        <v>82</v>
      </c>
      <c r="AI1674" s="2">
        <v>37.4</v>
      </c>
      <c r="AJ1674" s="2">
        <v>37.6</v>
      </c>
      <c r="AK1674" s="2">
        <v>85</v>
      </c>
      <c r="AL1674" s="2">
        <v>38.799999999999997</v>
      </c>
      <c r="AM1674" s="2">
        <v>51</v>
      </c>
      <c r="AN1674" s="2">
        <v>23.3</v>
      </c>
      <c r="AQ1674" s="2">
        <v>52</v>
      </c>
      <c r="AR1674" s="2">
        <v>23.7</v>
      </c>
      <c r="AS1674" s="2">
        <v>30</v>
      </c>
      <c r="AT1674" s="2">
        <v>13.7</v>
      </c>
      <c r="AU1674" s="2">
        <v>1</v>
      </c>
      <c r="AV1674" s="2">
        <v>0.5</v>
      </c>
      <c r="AW1674" s="2">
        <v>137</v>
      </c>
      <c r="AX1674" s="2">
        <v>62.6</v>
      </c>
      <c r="AY1674" s="2">
        <v>1</v>
      </c>
      <c r="AZ1674" s="2">
        <v>6</v>
      </c>
      <c r="BC1674" s="2">
        <v>215</v>
      </c>
      <c r="BD1674" s="2">
        <v>125</v>
      </c>
      <c r="BE1674" s="2">
        <v>57.3</v>
      </c>
      <c r="BF1674" s="2">
        <v>125</v>
      </c>
      <c r="BG1674" s="2">
        <v>57.3</v>
      </c>
      <c r="BH1674" s="2">
        <v>58.1</v>
      </c>
      <c r="BI1674" s="2">
        <v>42</v>
      </c>
      <c r="BJ1674" s="2">
        <v>19.3</v>
      </c>
      <c r="BK1674" s="2">
        <v>48</v>
      </c>
      <c r="BL1674" s="2">
        <v>22</v>
      </c>
      <c r="BM1674" s="2">
        <v>2</v>
      </c>
      <c r="BN1674" s="2">
        <v>0.9</v>
      </c>
      <c r="BO1674" s="2">
        <v>84</v>
      </c>
      <c r="BP1674" s="2">
        <v>38.5</v>
      </c>
      <c r="BQ1674" s="2">
        <v>39</v>
      </c>
      <c r="BR1674" s="2">
        <v>17.899999999999999</v>
      </c>
      <c r="BS1674" s="2">
        <v>3</v>
      </c>
      <c r="BT1674" s="2">
        <v>1.4</v>
      </c>
      <c r="BU1674" s="2">
        <v>93</v>
      </c>
      <c r="BV1674" s="2">
        <v>42.7</v>
      </c>
      <c r="BX1674" s="2">
        <v>8</v>
      </c>
    </row>
    <row r="1675" spans="1:77" ht="12.75" customHeight="1" x14ac:dyDescent="0.2">
      <c r="A1675">
        <v>7</v>
      </c>
      <c r="B1675" s="2">
        <v>3067</v>
      </c>
      <c r="C1675" s="17">
        <v>2.77</v>
      </c>
      <c r="D1675" s="2">
        <v>2.72</v>
      </c>
      <c r="E1675" s="15">
        <v>2.7170000000000001</v>
      </c>
      <c r="G1675" s="17">
        <v>170</v>
      </c>
      <c r="H1675" s="2">
        <v>110</v>
      </c>
      <c r="I1675" s="2">
        <v>64</v>
      </c>
      <c r="J1675" s="2">
        <v>110</v>
      </c>
      <c r="K1675" s="2">
        <v>64</v>
      </c>
      <c r="L1675" s="2">
        <v>64.7</v>
      </c>
      <c r="M1675" s="2">
        <v>19</v>
      </c>
      <c r="N1675" s="2">
        <v>11</v>
      </c>
      <c r="O1675" s="2">
        <v>41</v>
      </c>
      <c r="P1675" s="2">
        <v>23.8</v>
      </c>
      <c r="Q1675" s="2">
        <v>4</v>
      </c>
      <c r="R1675" s="2">
        <v>2.2999999999999998</v>
      </c>
      <c r="S1675" s="2">
        <v>49</v>
      </c>
      <c r="T1675" s="2">
        <v>28.5</v>
      </c>
      <c r="U1675" s="2">
        <v>57</v>
      </c>
      <c r="V1675" s="2">
        <v>33.1</v>
      </c>
      <c r="W1675" s="2">
        <v>2</v>
      </c>
      <c r="X1675" s="2">
        <v>1.2</v>
      </c>
      <c r="Y1675" s="2">
        <v>62</v>
      </c>
      <c r="Z1675" s="2">
        <v>36</v>
      </c>
      <c r="AB1675" s="2">
        <v>1</v>
      </c>
      <c r="AC1675" s="2">
        <v>1</v>
      </c>
      <c r="AE1675" s="2">
        <v>170</v>
      </c>
      <c r="AF1675" s="2">
        <v>112</v>
      </c>
      <c r="AG1675" s="2">
        <v>65.099999999999994</v>
      </c>
      <c r="AH1675" s="2">
        <v>112</v>
      </c>
      <c r="AI1675" s="2">
        <v>65.099999999999994</v>
      </c>
      <c r="AJ1675" s="2">
        <v>65.900000000000006</v>
      </c>
      <c r="AK1675" s="2">
        <v>27</v>
      </c>
      <c r="AL1675" s="2">
        <v>15.7</v>
      </c>
      <c r="AM1675" s="2">
        <v>31</v>
      </c>
      <c r="AN1675" s="2">
        <v>18</v>
      </c>
      <c r="AQ1675" s="2">
        <v>70</v>
      </c>
      <c r="AR1675" s="2">
        <v>40.700000000000003</v>
      </c>
      <c r="AS1675" s="2">
        <v>42</v>
      </c>
      <c r="AT1675" s="2">
        <v>24.4</v>
      </c>
      <c r="AU1675" s="2">
        <v>2</v>
      </c>
      <c r="AV1675" s="2">
        <v>1.2</v>
      </c>
      <c r="AW1675" s="2">
        <v>60</v>
      </c>
      <c r="AX1675" s="2">
        <v>34.9</v>
      </c>
      <c r="AZ1675" s="2">
        <v>1</v>
      </c>
      <c r="BA1675" s="2">
        <v>1</v>
      </c>
      <c r="BC1675" s="2">
        <v>164</v>
      </c>
      <c r="BD1675" s="2">
        <v>117</v>
      </c>
      <c r="BE1675" s="2">
        <v>68.400000000000006</v>
      </c>
      <c r="BF1675" s="2">
        <v>117</v>
      </c>
      <c r="BG1675" s="2">
        <v>68.400000000000006</v>
      </c>
      <c r="BH1675" s="2">
        <v>71.3</v>
      </c>
      <c r="BI1675" s="2">
        <v>15</v>
      </c>
      <c r="BJ1675" s="2">
        <v>8.8000000000000007</v>
      </c>
      <c r="BK1675" s="2">
        <v>32</v>
      </c>
      <c r="BL1675" s="2">
        <v>18.7</v>
      </c>
      <c r="BM1675" s="2">
        <v>3</v>
      </c>
      <c r="BN1675" s="2">
        <v>1.8</v>
      </c>
      <c r="BO1675" s="2">
        <v>70</v>
      </c>
      <c r="BP1675" s="2">
        <v>40.9</v>
      </c>
      <c r="BQ1675" s="2">
        <v>44</v>
      </c>
      <c r="BR1675" s="2">
        <v>25.7</v>
      </c>
      <c r="BS1675" s="2">
        <v>7</v>
      </c>
      <c r="BT1675" s="2">
        <v>4.0999999999999996</v>
      </c>
      <c r="BU1675" s="2">
        <v>54</v>
      </c>
      <c r="BV1675" s="2">
        <v>31.6</v>
      </c>
      <c r="BX1675" s="2">
        <v>2</v>
      </c>
      <c r="BY1675" s="2">
        <v>1</v>
      </c>
    </row>
    <row r="1676" spans="1:77" ht="12.75" customHeight="1" x14ac:dyDescent="0.2">
      <c r="A1676">
        <v>7</v>
      </c>
      <c r="B1676" s="2">
        <v>3071</v>
      </c>
      <c r="C1676" s="17">
        <v>2.5</v>
      </c>
      <c r="D1676" s="2">
        <v>2.4500000000000002</v>
      </c>
      <c r="E1676" s="15">
        <v>2.0579999999999998</v>
      </c>
      <c r="G1676" s="17">
        <v>266</v>
      </c>
      <c r="H1676" s="2">
        <v>118</v>
      </c>
      <c r="I1676" s="2">
        <v>43.4</v>
      </c>
      <c r="J1676" s="2">
        <v>118</v>
      </c>
      <c r="K1676" s="2">
        <v>43.4</v>
      </c>
      <c r="L1676" s="2">
        <v>44.4</v>
      </c>
      <c r="M1676" s="2">
        <v>34</v>
      </c>
      <c r="N1676" s="2">
        <v>12.5</v>
      </c>
      <c r="O1676" s="2">
        <v>114</v>
      </c>
      <c r="P1676" s="2">
        <v>41.9</v>
      </c>
      <c r="S1676" s="2">
        <v>54</v>
      </c>
      <c r="T1676" s="2">
        <v>19.899999999999999</v>
      </c>
      <c r="U1676" s="2">
        <v>64</v>
      </c>
      <c r="V1676" s="2">
        <v>23.5</v>
      </c>
      <c r="W1676" s="2">
        <v>6</v>
      </c>
      <c r="X1676" s="2">
        <v>2.2000000000000002</v>
      </c>
      <c r="Y1676" s="2">
        <v>154</v>
      </c>
      <c r="Z1676" s="2">
        <v>56.6</v>
      </c>
      <c r="AB1676" s="2">
        <v>3</v>
      </c>
      <c r="AE1676" s="2">
        <v>267</v>
      </c>
      <c r="AF1676" s="2">
        <v>146</v>
      </c>
      <c r="AG1676" s="2">
        <v>53.7</v>
      </c>
      <c r="AH1676" s="2">
        <v>146</v>
      </c>
      <c r="AI1676" s="2">
        <v>53.7</v>
      </c>
      <c r="AJ1676" s="2">
        <v>54.7</v>
      </c>
      <c r="AK1676" s="2">
        <v>71</v>
      </c>
      <c r="AL1676" s="2">
        <v>26.1</v>
      </c>
      <c r="AM1676" s="2">
        <v>50</v>
      </c>
      <c r="AN1676" s="2">
        <v>18.399999999999999</v>
      </c>
      <c r="AQ1676" s="2">
        <v>88</v>
      </c>
      <c r="AR1676" s="2">
        <v>32.4</v>
      </c>
      <c r="AS1676" s="2">
        <v>58</v>
      </c>
      <c r="AT1676" s="2">
        <v>21.3</v>
      </c>
      <c r="AU1676" s="2">
        <v>5</v>
      </c>
      <c r="AV1676" s="2">
        <v>1.8</v>
      </c>
      <c r="AW1676" s="2">
        <v>126</v>
      </c>
      <c r="AX1676" s="2">
        <v>46.3</v>
      </c>
      <c r="AZ1676" s="2">
        <v>3</v>
      </c>
      <c r="BC1676" s="2">
        <v>264</v>
      </c>
      <c r="BD1676" s="2">
        <v>87</v>
      </c>
      <c r="BE1676" s="2">
        <v>32</v>
      </c>
      <c r="BF1676" s="2">
        <v>87</v>
      </c>
      <c r="BG1676" s="2">
        <v>32</v>
      </c>
      <c r="BH1676" s="2">
        <v>33</v>
      </c>
      <c r="BI1676" s="2">
        <v>64</v>
      </c>
      <c r="BJ1676" s="2">
        <v>23.5</v>
      </c>
      <c r="BK1676" s="2">
        <v>113</v>
      </c>
      <c r="BL1676" s="2">
        <v>41.5</v>
      </c>
      <c r="BO1676" s="2">
        <v>78</v>
      </c>
      <c r="BP1676" s="2">
        <v>28.7</v>
      </c>
      <c r="BQ1676" s="2">
        <v>9</v>
      </c>
      <c r="BR1676" s="2">
        <v>3.3</v>
      </c>
      <c r="BS1676" s="2">
        <v>8</v>
      </c>
      <c r="BT1676" s="2">
        <v>2.9</v>
      </c>
      <c r="BU1676" s="2">
        <v>185</v>
      </c>
      <c r="BV1676" s="2">
        <v>68</v>
      </c>
      <c r="BX1676" s="2">
        <v>3</v>
      </c>
    </row>
    <row r="1677" spans="1:77" ht="12.75" customHeight="1" x14ac:dyDescent="0.2">
      <c r="A1677">
        <v>7</v>
      </c>
      <c r="B1677" s="2">
        <v>3075</v>
      </c>
      <c r="G1677" s="17">
        <v>3</v>
      </c>
      <c r="AE1677" s="2">
        <v>3</v>
      </c>
      <c r="BC1677" s="2">
        <v>3</v>
      </c>
    </row>
    <row r="1678" spans="1:77" ht="12.75" customHeight="1" x14ac:dyDescent="0.2">
      <c r="A1678">
        <v>7</v>
      </c>
      <c r="B1678" s="2">
        <v>3081</v>
      </c>
    </row>
    <row r="1679" spans="1:77" ht="12.75" customHeight="1" x14ac:dyDescent="0.2">
      <c r="A1679">
        <v>7</v>
      </c>
      <c r="B1679" s="2">
        <v>3089</v>
      </c>
      <c r="C1679" s="17">
        <v>2.42</v>
      </c>
      <c r="D1679" s="2">
        <v>2.46</v>
      </c>
      <c r="E1679" s="15">
        <v>2.3049999999999997</v>
      </c>
      <c r="G1679" s="17">
        <v>24</v>
      </c>
      <c r="H1679" s="2">
        <v>12</v>
      </c>
      <c r="I1679" s="2">
        <v>46.2</v>
      </c>
      <c r="J1679" s="2">
        <v>12</v>
      </c>
      <c r="K1679" s="2">
        <v>46.2</v>
      </c>
      <c r="L1679" s="2">
        <v>50</v>
      </c>
      <c r="M1679" s="2">
        <v>5</v>
      </c>
      <c r="N1679" s="2">
        <v>19.2</v>
      </c>
      <c r="O1679" s="2">
        <v>7</v>
      </c>
      <c r="P1679" s="2">
        <v>26.9</v>
      </c>
      <c r="S1679" s="2">
        <v>4</v>
      </c>
      <c r="T1679" s="2">
        <v>15.4</v>
      </c>
      <c r="U1679" s="2">
        <v>8</v>
      </c>
      <c r="V1679" s="2">
        <v>30.8</v>
      </c>
      <c r="W1679" s="2">
        <v>2</v>
      </c>
      <c r="X1679" s="2">
        <v>7.7</v>
      </c>
      <c r="Y1679" s="2">
        <v>14</v>
      </c>
      <c r="Z1679" s="2">
        <v>53.8</v>
      </c>
      <c r="AB1679" s="2">
        <v>2</v>
      </c>
      <c r="AE1679" s="2">
        <v>24</v>
      </c>
      <c r="AF1679" s="2">
        <v>15</v>
      </c>
      <c r="AG1679" s="2">
        <v>57.7</v>
      </c>
      <c r="AH1679" s="2">
        <v>15</v>
      </c>
      <c r="AI1679" s="2">
        <v>57.7</v>
      </c>
      <c r="AJ1679" s="2">
        <v>62.5</v>
      </c>
      <c r="AK1679" s="2">
        <v>6</v>
      </c>
      <c r="AL1679" s="2">
        <v>23.1</v>
      </c>
      <c r="AM1679" s="2">
        <v>3</v>
      </c>
      <c r="AN1679" s="2">
        <v>11.5</v>
      </c>
      <c r="AQ1679" s="2">
        <v>8</v>
      </c>
      <c r="AR1679" s="2">
        <v>30.8</v>
      </c>
      <c r="AS1679" s="2">
        <v>7</v>
      </c>
      <c r="AT1679" s="2">
        <v>26.9</v>
      </c>
      <c r="AU1679" s="2">
        <v>2</v>
      </c>
      <c r="AV1679" s="2">
        <v>7.7</v>
      </c>
      <c r="AW1679" s="2">
        <v>11</v>
      </c>
      <c r="AX1679" s="2">
        <v>42.3</v>
      </c>
      <c r="AZ1679" s="2">
        <v>2</v>
      </c>
      <c r="BC1679" s="2">
        <v>23</v>
      </c>
      <c r="BD1679" s="2">
        <v>15</v>
      </c>
      <c r="BE1679" s="2">
        <v>57.7</v>
      </c>
      <c r="BF1679" s="2">
        <v>15</v>
      </c>
      <c r="BG1679" s="2">
        <v>57.7</v>
      </c>
      <c r="BH1679" s="2">
        <v>65.2</v>
      </c>
      <c r="BI1679" s="2">
        <v>2</v>
      </c>
      <c r="BJ1679" s="2">
        <v>7.7</v>
      </c>
      <c r="BK1679" s="2">
        <v>6</v>
      </c>
      <c r="BL1679" s="2">
        <v>23.1</v>
      </c>
      <c r="BO1679" s="2">
        <v>14</v>
      </c>
      <c r="BP1679" s="2">
        <v>53.8</v>
      </c>
      <c r="BQ1679" s="2">
        <v>1</v>
      </c>
      <c r="BR1679" s="2">
        <v>3.8</v>
      </c>
      <c r="BS1679" s="2">
        <v>3</v>
      </c>
      <c r="BT1679" s="2">
        <v>11.5</v>
      </c>
      <c r="BU1679" s="2">
        <v>11</v>
      </c>
      <c r="BV1679" s="2">
        <v>42.3</v>
      </c>
      <c r="BX1679" s="2">
        <v>2</v>
      </c>
    </row>
    <row r="1680" spans="1:77" ht="12.75" customHeight="1" x14ac:dyDescent="0.2">
      <c r="A1680">
        <v>7</v>
      </c>
      <c r="B1680" s="2">
        <v>3094</v>
      </c>
      <c r="G1680" s="17">
        <v>7</v>
      </c>
      <c r="AE1680" s="2">
        <v>7</v>
      </c>
      <c r="BC1680" s="2">
        <v>7</v>
      </c>
    </row>
    <row r="1681" spans="1:77" ht="12.75" customHeight="1" x14ac:dyDescent="0.2">
      <c r="A1681">
        <v>7</v>
      </c>
      <c r="B1681" s="2">
        <v>3095</v>
      </c>
      <c r="C1681" s="17">
        <v>2.95</v>
      </c>
      <c r="D1681" s="2">
        <v>2.96</v>
      </c>
      <c r="E1681" s="15">
        <v>3.2149999999999999</v>
      </c>
      <c r="G1681" s="17">
        <v>309</v>
      </c>
      <c r="H1681" s="2">
        <v>218</v>
      </c>
      <c r="I1681" s="2">
        <v>70.099999999999994</v>
      </c>
      <c r="J1681" s="2">
        <v>218</v>
      </c>
      <c r="K1681" s="2">
        <v>70.099999999999994</v>
      </c>
      <c r="L1681" s="2">
        <v>70.599999999999994</v>
      </c>
      <c r="M1681" s="2">
        <v>23</v>
      </c>
      <c r="N1681" s="2">
        <v>7.4</v>
      </c>
      <c r="O1681" s="2">
        <v>68</v>
      </c>
      <c r="P1681" s="2">
        <v>21.9</v>
      </c>
      <c r="Q1681" s="2">
        <v>9</v>
      </c>
      <c r="R1681" s="2">
        <v>2.9</v>
      </c>
      <c r="S1681" s="2">
        <v>77</v>
      </c>
      <c r="T1681" s="2">
        <v>24.8</v>
      </c>
      <c r="U1681" s="2">
        <v>132</v>
      </c>
      <c r="V1681" s="2">
        <v>42.4</v>
      </c>
      <c r="W1681" s="2">
        <v>2</v>
      </c>
      <c r="X1681" s="2">
        <v>0.6</v>
      </c>
      <c r="Y1681" s="2">
        <v>93</v>
      </c>
      <c r="Z1681" s="2">
        <v>29.9</v>
      </c>
      <c r="AB1681" s="2">
        <v>3</v>
      </c>
      <c r="AC1681" s="2">
        <v>6</v>
      </c>
      <c r="AE1681" s="2">
        <v>311</v>
      </c>
      <c r="AF1681" s="2">
        <v>231</v>
      </c>
      <c r="AG1681" s="2">
        <v>74</v>
      </c>
      <c r="AH1681" s="2">
        <v>231</v>
      </c>
      <c r="AI1681" s="2">
        <v>74</v>
      </c>
      <c r="AJ1681" s="2">
        <v>74.3</v>
      </c>
      <c r="AK1681" s="2">
        <v>42</v>
      </c>
      <c r="AL1681" s="2">
        <v>13.5</v>
      </c>
      <c r="AM1681" s="2">
        <v>38</v>
      </c>
      <c r="AN1681" s="2">
        <v>12.2</v>
      </c>
      <c r="AO1681" s="2">
        <v>4</v>
      </c>
      <c r="AP1681" s="2">
        <v>1.3</v>
      </c>
      <c r="AQ1681" s="2">
        <v>102</v>
      </c>
      <c r="AR1681" s="2">
        <v>32.700000000000003</v>
      </c>
      <c r="AS1681" s="2">
        <v>125</v>
      </c>
      <c r="AT1681" s="2">
        <v>40.1</v>
      </c>
      <c r="AU1681" s="2">
        <v>1</v>
      </c>
      <c r="AV1681" s="2">
        <v>0.3</v>
      </c>
      <c r="AW1681" s="2">
        <v>81</v>
      </c>
      <c r="AX1681" s="2">
        <v>26</v>
      </c>
      <c r="AZ1681" s="2">
        <v>2</v>
      </c>
      <c r="BA1681" s="2">
        <v>6</v>
      </c>
      <c r="BC1681" s="2">
        <v>306</v>
      </c>
      <c r="BD1681" s="2">
        <v>270</v>
      </c>
      <c r="BE1681" s="2">
        <v>86.8</v>
      </c>
      <c r="BF1681" s="2">
        <v>270</v>
      </c>
      <c r="BG1681" s="2">
        <v>86.8</v>
      </c>
      <c r="BH1681" s="2">
        <v>88.2</v>
      </c>
      <c r="BI1681" s="2">
        <v>12</v>
      </c>
      <c r="BJ1681" s="2">
        <v>3.9</v>
      </c>
      <c r="BK1681" s="2">
        <v>24</v>
      </c>
      <c r="BL1681" s="2">
        <v>7.7</v>
      </c>
      <c r="BM1681" s="2">
        <v>9</v>
      </c>
      <c r="BN1681" s="2">
        <v>2.9</v>
      </c>
      <c r="BO1681" s="2">
        <v>104</v>
      </c>
      <c r="BP1681" s="2">
        <v>33.4</v>
      </c>
      <c r="BQ1681" s="2">
        <v>157</v>
      </c>
      <c r="BR1681" s="2">
        <v>50.5</v>
      </c>
      <c r="BS1681" s="2">
        <v>5</v>
      </c>
      <c r="BT1681" s="2">
        <v>1.6</v>
      </c>
      <c r="BU1681" s="2">
        <v>41</v>
      </c>
      <c r="BV1681" s="2">
        <v>13.2</v>
      </c>
      <c r="BX1681" s="2">
        <v>3</v>
      </c>
      <c r="BY1681" s="2">
        <v>6</v>
      </c>
    </row>
    <row r="1682" spans="1:77" ht="12.75" customHeight="1" x14ac:dyDescent="0.2">
      <c r="A1682">
        <v>7</v>
      </c>
      <c r="B1682" s="2">
        <v>3098</v>
      </c>
      <c r="C1682" s="17">
        <v>2.72</v>
      </c>
      <c r="D1682" s="2">
        <v>2.5</v>
      </c>
      <c r="E1682" s="15">
        <v>2.4449999999999998</v>
      </c>
      <c r="G1682" s="17">
        <v>262</v>
      </c>
      <c r="H1682" s="2">
        <v>148</v>
      </c>
      <c r="I1682" s="2">
        <v>56.5</v>
      </c>
      <c r="J1682" s="2">
        <v>148</v>
      </c>
      <c r="K1682" s="2">
        <v>56.5</v>
      </c>
      <c r="L1682" s="2">
        <v>56.5</v>
      </c>
      <c r="M1682" s="2">
        <v>32</v>
      </c>
      <c r="N1682" s="2">
        <v>12.2</v>
      </c>
      <c r="O1682" s="2">
        <v>82</v>
      </c>
      <c r="P1682" s="2">
        <v>31.3</v>
      </c>
      <c r="Q1682" s="2">
        <v>1</v>
      </c>
      <c r="R1682" s="2">
        <v>0.4</v>
      </c>
      <c r="S1682" s="2">
        <v>72</v>
      </c>
      <c r="T1682" s="2">
        <v>27.5</v>
      </c>
      <c r="U1682" s="2">
        <v>75</v>
      </c>
      <c r="V1682" s="2">
        <v>28.6</v>
      </c>
      <c r="Y1682" s="2">
        <v>114</v>
      </c>
      <c r="Z1682" s="2">
        <v>43.5</v>
      </c>
      <c r="AB1682" s="2">
        <v>12</v>
      </c>
      <c r="AC1682" s="2">
        <v>4</v>
      </c>
      <c r="AE1682" s="2">
        <v>262</v>
      </c>
      <c r="AF1682" s="2">
        <v>139</v>
      </c>
      <c r="AG1682" s="2">
        <v>53.1</v>
      </c>
      <c r="AH1682" s="2">
        <v>139</v>
      </c>
      <c r="AI1682" s="2">
        <v>53.1</v>
      </c>
      <c r="AJ1682" s="2">
        <v>53.1</v>
      </c>
      <c r="AK1682" s="2">
        <v>71</v>
      </c>
      <c r="AL1682" s="2">
        <v>27.1</v>
      </c>
      <c r="AM1682" s="2">
        <v>52</v>
      </c>
      <c r="AN1682" s="2">
        <v>19.8</v>
      </c>
      <c r="AQ1682" s="2">
        <v>75</v>
      </c>
      <c r="AR1682" s="2">
        <v>28.6</v>
      </c>
      <c r="AS1682" s="2">
        <v>64</v>
      </c>
      <c r="AT1682" s="2">
        <v>24.4</v>
      </c>
      <c r="AW1682" s="2">
        <v>123</v>
      </c>
      <c r="AX1682" s="2">
        <v>46.9</v>
      </c>
      <c r="AZ1682" s="2">
        <v>12</v>
      </c>
      <c r="BA1682" s="2">
        <v>4</v>
      </c>
      <c r="BC1682" s="2">
        <v>259</v>
      </c>
      <c r="BD1682" s="2">
        <v>143</v>
      </c>
      <c r="BE1682" s="2">
        <v>54.4</v>
      </c>
      <c r="BF1682" s="2">
        <v>143</v>
      </c>
      <c r="BG1682" s="2">
        <v>54.4</v>
      </c>
      <c r="BH1682" s="2">
        <v>55.2</v>
      </c>
      <c r="BI1682" s="2">
        <v>42</v>
      </c>
      <c r="BJ1682" s="2">
        <v>16</v>
      </c>
      <c r="BK1682" s="2">
        <v>74</v>
      </c>
      <c r="BL1682" s="2">
        <v>28.1</v>
      </c>
      <c r="BM1682" s="2">
        <v>1</v>
      </c>
      <c r="BN1682" s="2">
        <v>0.4</v>
      </c>
      <c r="BO1682" s="2">
        <v>114</v>
      </c>
      <c r="BP1682" s="2">
        <v>43.3</v>
      </c>
      <c r="BQ1682" s="2">
        <v>28</v>
      </c>
      <c r="BR1682" s="2">
        <v>10.6</v>
      </c>
      <c r="BS1682" s="2">
        <v>4</v>
      </c>
      <c r="BT1682" s="2">
        <v>1.5</v>
      </c>
      <c r="BU1682" s="2">
        <v>120</v>
      </c>
      <c r="BV1682" s="2">
        <v>45.6</v>
      </c>
      <c r="BX1682" s="2">
        <v>11</v>
      </c>
      <c r="BY1682" s="2">
        <v>4</v>
      </c>
    </row>
    <row r="1683" spans="1:77" ht="12.75" customHeight="1" x14ac:dyDescent="0.2">
      <c r="A1683">
        <v>7</v>
      </c>
      <c r="B1683" s="2">
        <v>3112</v>
      </c>
      <c r="C1683" s="17">
        <v>3.04</v>
      </c>
      <c r="D1683" s="2">
        <v>2.85</v>
      </c>
      <c r="E1683" s="15">
        <v>2.59</v>
      </c>
      <c r="G1683" s="17">
        <v>27</v>
      </c>
      <c r="H1683" s="2">
        <v>22</v>
      </c>
      <c r="I1683" s="2">
        <v>81.5</v>
      </c>
      <c r="J1683" s="2">
        <v>22</v>
      </c>
      <c r="K1683" s="2">
        <v>81.5</v>
      </c>
      <c r="L1683" s="2">
        <v>81.5</v>
      </c>
      <c r="M1683" s="2">
        <v>1</v>
      </c>
      <c r="N1683" s="2">
        <v>3.7</v>
      </c>
      <c r="O1683" s="2">
        <v>4</v>
      </c>
      <c r="P1683" s="2">
        <v>14.8</v>
      </c>
      <c r="Q1683" s="2">
        <v>2</v>
      </c>
      <c r="R1683" s="2">
        <v>7.4</v>
      </c>
      <c r="S1683" s="2">
        <v>7</v>
      </c>
      <c r="T1683" s="2">
        <v>25.9</v>
      </c>
      <c r="U1683" s="2">
        <v>13</v>
      </c>
      <c r="V1683" s="2">
        <v>48.1</v>
      </c>
      <c r="Y1683" s="2">
        <v>5</v>
      </c>
      <c r="Z1683" s="2">
        <v>18.5</v>
      </c>
      <c r="AE1683" s="2">
        <v>27</v>
      </c>
      <c r="AF1683" s="2">
        <v>20</v>
      </c>
      <c r="AG1683" s="2">
        <v>74.099999999999994</v>
      </c>
      <c r="AH1683" s="2">
        <v>20</v>
      </c>
      <c r="AI1683" s="2">
        <v>74.099999999999994</v>
      </c>
      <c r="AJ1683" s="2">
        <v>74.099999999999994</v>
      </c>
      <c r="AK1683" s="2">
        <v>5</v>
      </c>
      <c r="AL1683" s="2">
        <v>18.5</v>
      </c>
      <c r="AM1683" s="2">
        <v>2</v>
      </c>
      <c r="AN1683" s="2">
        <v>7.4</v>
      </c>
      <c r="AQ1683" s="2">
        <v>12</v>
      </c>
      <c r="AR1683" s="2">
        <v>44.4</v>
      </c>
      <c r="AS1683" s="2">
        <v>8</v>
      </c>
      <c r="AT1683" s="2">
        <v>29.6</v>
      </c>
      <c r="AW1683" s="2">
        <v>7</v>
      </c>
      <c r="AX1683" s="2">
        <v>25.9</v>
      </c>
      <c r="BC1683" s="2">
        <v>27</v>
      </c>
      <c r="BD1683" s="2">
        <v>17</v>
      </c>
      <c r="BE1683" s="2">
        <v>63</v>
      </c>
      <c r="BF1683" s="2">
        <v>17</v>
      </c>
      <c r="BG1683" s="2">
        <v>63</v>
      </c>
      <c r="BH1683" s="2">
        <v>63</v>
      </c>
      <c r="BI1683" s="2">
        <v>7</v>
      </c>
      <c r="BJ1683" s="2">
        <v>25.9</v>
      </c>
      <c r="BK1683" s="2">
        <v>3</v>
      </c>
      <c r="BL1683" s="2">
        <v>11.1</v>
      </c>
      <c r="BO1683" s="2">
        <v>11</v>
      </c>
      <c r="BP1683" s="2">
        <v>40.700000000000003</v>
      </c>
      <c r="BQ1683" s="2">
        <v>6</v>
      </c>
      <c r="BR1683" s="2">
        <v>22.2</v>
      </c>
      <c r="BU1683" s="2">
        <v>10</v>
      </c>
      <c r="BV1683" s="2">
        <v>37</v>
      </c>
    </row>
    <row r="1684" spans="1:77" ht="12.75" customHeight="1" x14ac:dyDescent="0.2">
      <c r="A1684">
        <v>7</v>
      </c>
      <c r="B1684" s="2">
        <v>3113</v>
      </c>
      <c r="G1684" s="17">
        <v>9</v>
      </c>
      <c r="AE1684" s="2">
        <v>9</v>
      </c>
      <c r="BC1684" s="2">
        <v>8</v>
      </c>
    </row>
    <row r="1685" spans="1:77" ht="12.75" customHeight="1" x14ac:dyDescent="0.2">
      <c r="A1685">
        <v>7</v>
      </c>
      <c r="B1685" s="2">
        <v>3120</v>
      </c>
      <c r="C1685" s="17">
        <v>3.22</v>
      </c>
      <c r="D1685" s="2">
        <v>2.88</v>
      </c>
      <c r="E1685" s="15">
        <v>3.0750000000000002</v>
      </c>
      <c r="G1685" s="17">
        <v>264</v>
      </c>
      <c r="H1685" s="2">
        <v>198</v>
      </c>
      <c r="I1685" s="2">
        <v>75</v>
      </c>
      <c r="J1685" s="2">
        <v>198</v>
      </c>
      <c r="K1685" s="2">
        <v>75</v>
      </c>
      <c r="L1685" s="2">
        <v>75</v>
      </c>
      <c r="M1685" s="2">
        <v>12</v>
      </c>
      <c r="N1685" s="2">
        <v>4.5</v>
      </c>
      <c r="O1685" s="2">
        <v>54</v>
      </c>
      <c r="P1685" s="2">
        <v>20.5</v>
      </c>
      <c r="S1685" s="2">
        <v>63</v>
      </c>
      <c r="T1685" s="2">
        <v>23.9</v>
      </c>
      <c r="U1685" s="2">
        <v>135</v>
      </c>
      <c r="V1685" s="2">
        <v>51.1</v>
      </c>
      <c r="Y1685" s="2">
        <v>66</v>
      </c>
      <c r="Z1685" s="2">
        <v>25</v>
      </c>
      <c r="AA1685" s="2">
        <v>2</v>
      </c>
      <c r="AB1685" s="2">
        <v>2</v>
      </c>
      <c r="AE1685" s="2">
        <v>266</v>
      </c>
      <c r="AF1685" s="2">
        <v>180</v>
      </c>
      <c r="AG1685" s="2">
        <v>67.7</v>
      </c>
      <c r="AH1685" s="2">
        <v>180</v>
      </c>
      <c r="AI1685" s="2">
        <v>67.7</v>
      </c>
      <c r="AJ1685" s="2">
        <v>67.7</v>
      </c>
      <c r="AK1685" s="2">
        <v>41</v>
      </c>
      <c r="AL1685" s="2">
        <v>15.4</v>
      </c>
      <c r="AM1685" s="2">
        <v>45</v>
      </c>
      <c r="AN1685" s="2">
        <v>16.899999999999999</v>
      </c>
      <c r="AQ1685" s="2">
        <v>86</v>
      </c>
      <c r="AR1685" s="2">
        <v>32.299999999999997</v>
      </c>
      <c r="AS1685" s="2">
        <v>94</v>
      </c>
      <c r="AT1685" s="2">
        <v>35.299999999999997</v>
      </c>
      <c r="AW1685" s="2">
        <v>86</v>
      </c>
      <c r="AX1685" s="2">
        <v>32.299999999999997</v>
      </c>
      <c r="AZ1685" s="2">
        <v>2</v>
      </c>
      <c r="BC1685" s="2">
        <v>264</v>
      </c>
      <c r="BD1685" s="2">
        <v>205</v>
      </c>
      <c r="BE1685" s="2">
        <v>77.7</v>
      </c>
      <c r="BF1685" s="2">
        <v>205</v>
      </c>
      <c r="BG1685" s="2">
        <v>77.7</v>
      </c>
      <c r="BH1685" s="2">
        <v>77.7</v>
      </c>
      <c r="BI1685" s="2">
        <v>15</v>
      </c>
      <c r="BJ1685" s="2">
        <v>5.7</v>
      </c>
      <c r="BK1685" s="2">
        <v>44</v>
      </c>
      <c r="BL1685" s="2">
        <v>16.7</v>
      </c>
      <c r="BO1685" s="2">
        <v>111</v>
      </c>
      <c r="BP1685" s="2">
        <v>42</v>
      </c>
      <c r="BQ1685" s="2">
        <v>94</v>
      </c>
      <c r="BR1685" s="2">
        <v>35.6</v>
      </c>
      <c r="BU1685" s="2">
        <v>59</v>
      </c>
      <c r="BV1685" s="2">
        <v>22.3</v>
      </c>
      <c r="BW1685" s="2">
        <v>2</v>
      </c>
      <c r="BX1685" s="2">
        <v>2</v>
      </c>
    </row>
    <row r="1686" spans="1:77" ht="12.75" customHeight="1" x14ac:dyDescent="0.2">
      <c r="A1686">
        <v>7</v>
      </c>
      <c r="B1686" s="2">
        <v>3124</v>
      </c>
      <c r="C1686" s="17">
        <v>3.35</v>
      </c>
      <c r="D1686" s="2">
        <v>2.95</v>
      </c>
      <c r="E1686" s="15">
        <v>3.391</v>
      </c>
      <c r="G1686" s="17">
        <v>192</v>
      </c>
      <c r="H1686" s="2">
        <v>154</v>
      </c>
      <c r="I1686" s="2">
        <v>80.2</v>
      </c>
      <c r="J1686" s="2">
        <v>154</v>
      </c>
      <c r="K1686" s="2">
        <v>80.2</v>
      </c>
      <c r="L1686" s="2">
        <v>80.2</v>
      </c>
      <c r="M1686" s="2">
        <v>4</v>
      </c>
      <c r="N1686" s="2">
        <v>2.1</v>
      </c>
      <c r="O1686" s="2">
        <v>34</v>
      </c>
      <c r="P1686" s="2">
        <v>17.7</v>
      </c>
      <c r="S1686" s="2">
        <v>45</v>
      </c>
      <c r="T1686" s="2">
        <v>23.4</v>
      </c>
      <c r="U1686" s="2">
        <v>109</v>
      </c>
      <c r="V1686" s="2">
        <v>56.8</v>
      </c>
      <c r="Y1686" s="2">
        <v>38</v>
      </c>
      <c r="Z1686" s="2">
        <v>19.8</v>
      </c>
      <c r="AB1686" s="2">
        <v>2</v>
      </c>
      <c r="AC1686" s="2">
        <v>2</v>
      </c>
      <c r="AE1686" s="2">
        <v>192</v>
      </c>
      <c r="AF1686" s="2">
        <v>130</v>
      </c>
      <c r="AG1686" s="2">
        <v>67.7</v>
      </c>
      <c r="AH1686" s="2">
        <v>130</v>
      </c>
      <c r="AI1686" s="2">
        <v>67.7</v>
      </c>
      <c r="AJ1686" s="2">
        <v>67.7</v>
      </c>
      <c r="AK1686" s="2">
        <v>27</v>
      </c>
      <c r="AL1686" s="2">
        <v>14.1</v>
      </c>
      <c r="AM1686" s="2">
        <v>35</v>
      </c>
      <c r="AN1686" s="2">
        <v>18.2</v>
      </c>
      <c r="AQ1686" s="2">
        <v>50</v>
      </c>
      <c r="AR1686" s="2">
        <v>26</v>
      </c>
      <c r="AS1686" s="2">
        <v>80</v>
      </c>
      <c r="AT1686" s="2">
        <v>41.7</v>
      </c>
      <c r="AW1686" s="2">
        <v>62</v>
      </c>
      <c r="AX1686" s="2">
        <v>32.299999999999997</v>
      </c>
      <c r="AZ1686" s="2">
        <v>2</v>
      </c>
      <c r="BA1686" s="2">
        <v>2</v>
      </c>
      <c r="BC1686" s="2">
        <v>186</v>
      </c>
      <c r="BD1686" s="2">
        <v>168</v>
      </c>
      <c r="BE1686" s="2">
        <v>88.9</v>
      </c>
      <c r="BF1686" s="2">
        <v>168</v>
      </c>
      <c r="BG1686" s="2">
        <v>88.9</v>
      </c>
      <c r="BH1686" s="2">
        <v>90.3</v>
      </c>
      <c r="BI1686" s="2">
        <v>3</v>
      </c>
      <c r="BJ1686" s="2">
        <v>1.6</v>
      </c>
      <c r="BK1686" s="2">
        <v>15</v>
      </c>
      <c r="BL1686" s="2">
        <v>7.9</v>
      </c>
      <c r="BO1686" s="2">
        <v>64</v>
      </c>
      <c r="BP1686" s="2">
        <v>33.9</v>
      </c>
      <c r="BQ1686" s="2">
        <v>104</v>
      </c>
      <c r="BR1686" s="2">
        <v>55</v>
      </c>
      <c r="BS1686" s="2">
        <v>3</v>
      </c>
      <c r="BT1686" s="2">
        <v>1.6</v>
      </c>
      <c r="BU1686" s="2">
        <v>21</v>
      </c>
      <c r="BV1686" s="2">
        <v>11.1</v>
      </c>
      <c r="BW1686" s="2">
        <v>2</v>
      </c>
      <c r="BX1686" s="2">
        <v>3</v>
      </c>
      <c r="BY1686" s="2">
        <v>2</v>
      </c>
    </row>
    <row r="1687" spans="1:77" ht="12.75" customHeight="1" x14ac:dyDescent="0.2">
      <c r="A1687">
        <v>7</v>
      </c>
      <c r="B1687" s="2">
        <v>3126</v>
      </c>
      <c r="G1687" s="17">
        <v>8</v>
      </c>
      <c r="AE1687" s="2">
        <v>8</v>
      </c>
      <c r="BC1687" s="2">
        <v>8</v>
      </c>
    </row>
    <row r="1688" spans="1:77" ht="12.75" customHeight="1" x14ac:dyDescent="0.2">
      <c r="A1688">
        <v>7</v>
      </c>
      <c r="B1688" s="2">
        <v>3128</v>
      </c>
      <c r="C1688" s="17">
        <v>2.68</v>
      </c>
      <c r="D1688" s="2">
        <v>2.5499999999999998</v>
      </c>
      <c r="E1688" s="15">
        <v>2.5710000000000002</v>
      </c>
      <c r="G1688" s="17">
        <v>55</v>
      </c>
      <c r="H1688" s="2">
        <v>35</v>
      </c>
      <c r="I1688" s="2">
        <v>62.5</v>
      </c>
      <c r="J1688" s="2">
        <v>35</v>
      </c>
      <c r="K1688" s="2">
        <v>62.5</v>
      </c>
      <c r="L1688" s="2">
        <v>63.6</v>
      </c>
      <c r="M1688" s="2">
        <v>5</v>
      </c>
      <c r="N1688" s="2">
        <v>8.9</v>
      </c>
      <c r="O1688" s="2">
        <v>15</v>
      </c>
      <c r="P1688" s="2">
        <v>26.8</v>
      </c>
      <c r="Q1688" s="2">
        <v>2</v>
      </c>
      <c r="R1688" s="2">
        <v>3.6</v>
      </c>
      <c r="S1688" s="2">
        <v>17</v>
      </c>
      <c r="T1688" s="2">
        <v>30.4</v>
      </c>
      <c r="U1688" s="2">
        <v>16</v>
      </c>
      <c r="V1688" s="2">
        <v>28.6</v>
      </c>
      <c r="W1688" s="2">
        <v>1</v>
      </c>
      <c r="X1688" s="2">
        <v>1.8</v>
      </c>
      <c r="Y1688" s="2">
        <v>21</v>
      </c>
      <c r="Z1688" s="2">
        <v>37.5</v>
      </c>
      <c r="AE1688" s="2">
        <v>55</v>
      </c>
      <c r="AF1688" s="2">
        <v>34</v>
      </c>
      <c r="AG1688" s="2">
        <v>60.7</v>
      </c>
      <c r="AH1688" s="2">
        <v>34</v>
      </c>
      <c r="AI1688" s="2">
        <v>60.7</v>
      </c>
      <c r="AJ1688" s="2">
        <v>61.8</v>
      </c>
      <c r="AK1688" s="2">
        <v>10</v>
      </c>
      <c r="AL1688" s="2">
        <v>17.899999999999999</v>
      </c>
      <c r="AM1688" s="2">
        <v>11</v>
      </c>
      <c r="AN1688" s="2">
        <v>19.600000000000001</v>
      </c>
      <c r="AQ1688" s="2">
        <v>25</v>
      </c>
      <c r="AR1688" s="2">
        <v>44.6</v>
      </c>
      <c r="AS1688" s="2">
        <v>9</v>
      </c>
      <c r="AT1688" s="2">
        <v>16.100000000000001</v>
      </c>
      <c r="AU1688" s="2">
        <v>1</v>
      </c>
      <c r="AV1688" s="2">
        <v>1.8</v>
      </c>
      <c r="AW1688" s="2">
        <v>22</v>
      </c>
      <c r="AX1688" s="2">
        <v>39.299999999999997</v>
      </c>
      <c r="BC1688" s="2">
        <v>55</v>
      </c>
      <c r="BD1688" s="2">
        <v>34</v>
      </c>
      <c r="BE1688" s="2">
        <v>60.7</v>
      </c>
      <c r="BF1688" s="2">
        <v>34</v>
      </c>
      <c r="BG1688" s="2">
        <v>60.7</v>
      </c>
      <c r="BH1688" s="2">
        <v>61.8</v>
      </c>
      <c r="BI1688" s="2">
        <v>7</v>
      </c>
      <c r="BJ1688" s="2">
        <v>12.5</v>
      </c>
      <c r="BK1688" s="2">
        <v>14</v>
      </c>
      <c r="BL1688" s="2">
        <v>25</v>
      </c>
      <c r="BO1688" s="2">
        <v>27</v>
      </c>
      <c r="BP1688" s="2">
        <v>48.2</v>
      </c>
      <c r="BQ1688" s="2">
        <v>7</v>
      </c>
      <c r="BR1688" s="2">
        <v>12.5</v>
      </c>
      <c r="BS1688" s="2">
        <v>1</v>
      </c>
      <c r="BT1688" s="2">
        <v>1.8</v>
      </c>
      <c r="BU1688" s="2">
        <v>22</v>
      </c>
      <c r="BV1688" s="2">
        <v>39.299999999999997</v>
      </c>
    </row>
    <row r="1689" spans="1:77" ht="12.75" customHeight="1" x14ac:dyDescent="0.2">
      <c r="A1689">
        <v>7</v>
      </c>
      <c r="B1689" s="2">
        <v>3133</v>
      </c>
      <c r="C1689" s="17">
        <v>3.5</v>
      </c>
      <c r="D1689" s="2">
        <v>3.27</v>
      </c>
      <c r="E1689" s="15">
        <v>3.4930000000000003</v>
      </c>
      <c r="G1689" s="17">
        <v>110</v>
      </c>
      <c r="H1689" s="2">
        <v>92</v>
      </c>
      <c r="I1689" s="2">
        <v>83.6</v>
      </c>
      <c r="J1689" s="2">
        <v>92</v>
      </c>
      <c r="K1689" s="2">
        <v>83.6</v>
      </c>
      <c r="L1689" s="2">
        <v>83.6</v>
      </c>
      <c r="M1689" s="2">
        <v>6</v>
      </c>
      <c r="N1689" s="2">
        <v>5.5</v>
      </c>
      <c r="O1689" s="2">
        <v>12</v>
      </c>
      <c r="P1689" s="2">
        <v>10.9</v>
      </c>
      <c r="S1689" s="2">
        <v>13</v>
      </c>
      <c r="T1689" s="2">
        <v>11.8</v>
      </c>
      <c r="U1689" s="2">
        <v>79</v>
      </c>
      <c r="V1689" s="2">
        <v>71.8</v>
      </c>
      <c r="Y1689" s="2">
        <v>18</v>
      </c>
      <c r="Z1689" s="2">
        <v>16.399999999999999</v>
      </c>
      <c r="AB1689" s="2">
        <v>2</v>
      </c>
      <c r="AC1689" s="2">
        <v>7</v>
      </c>
      <c r="AE1689" s="2">
        <v>111</v>
      </c>
      <c r="AF1689" s="2">
        <v>90</v>
      </c>
      <c r="AG1689" s="2">
        <v>81.099999999999994</v>
      </c>
      <c r="AH1689" s="2">
        <v>90</v>
      </c>
      <c r="AI1689" s="2">
        <v>81.099999999999994</v>
      </c>
      <c r="AJ1689" s="2">
        <v>81.099999999999994</v>
      </c>
      <c r="AK1689" s="2">
        <v>11</v>
      </c>
      <c r="AL1689" s="2">
        <v>9.9</v>
      </c>
      <c r="AM1689" s="2">
        <v>10</v>
      </c>
      <c r="AN1689" s="2">
        <v>9</v>
      </c>
      <c r="AQ1689" s="2">
        <v>28</v>
      </c>
      <c r="AR1689" s="2">
        <v>25.2</v>
      </c>
      <c r="AS1689" s="2">
        <v>62</v>
      </c>
      <c r="AT1689" s="2">
        <v>55.9</v>
      </c>
      <c r="AW1689" s="2">
        <v>21</v>
      </c>
      <c r="AX1689" s="2">
        <v>18.899999999999999</v>
      </c>
      <c r="AZ1689" s="2">
        <v>1</v>
      </c>
      <c r="BA1689" s="2">
        <v>7</v>
      </c>
      <c r="BC1689" s="2">
        <v>110</v>
      </c>
      <c r="BD1689" s="2">
        <v>95</v>
      </c>
      <c r="BE1689" s="2">
        <v>86.4</v>
      </c>
      <c r="BF1689" s="2">
        <v>95</v>
      </c>
      <c r="BG1689" s="2">
        <v>86.4</v>
      </c>
      <c r="BH1689" s="2">
        <v>86.4</v>
      </c>
      <c r="BI1689" s="2">
        <v>6</v>
      </c>
      <c r="BJ1689" s="2">
        <v>5.5</v>
      </c>
      <c r="BK1689" s="2">
        <v>9</v>
      </c>
      <c r="BL1689" s="2">
        <v>8.1999999999999993</v>
      </c>
      <c r="BO1689" s="2">
        <v>20</v>
      </c>
      <c r="BP1689" s="2">
        <v>18.2</v>
      </c>
      <c r="BQ1689" s="2">
        <v>75</v>
      </c>
      <c r="BR1689" s="2">
        <v>68.2</v>
      </c>
      <c r="BU1689" s="2">
        <v>15</v>
      </c>
      <c r="BV1689" s="2">
        <v>13.6</v>
      </c>
      <c r="BX1689" s="2">
        <v>2</v>
      </c>
      <c r="BY1689" s="2">
        <v>7</v>
      </c>
    </row>
    <row r="1690" spans="1:77" ht="12.75" customHeight="1" x14ac:dyDescent="0.2">
      <c r="A1690">
        <v>7</v>
      </c>
      <c r="B1690" s="2">
        <v>3137</v>
      </c>
      <c r="G1690" s="17">
        <v>5</v>
      </c>
      <c r="AE1690" s="2">
        <v>5</v>
      </c>
      <c r="BC1690" s="2">
        <v>5</v>
      </c>
    </row>
    <row r="1691" spans="1:77" ht="12.75" customHeight="1" x14ac:dyDescent="0.2">
      <c r="A1691">
        <v>7</v>
      </c>
      <c r="B1691" s="2">
        <v>3140</v>
      </c>
      <c r="C1691" s="17">
        <v>1.56</v>
      </c>
      <c r="D1691" s="2">
        <v>1.56</v>
      </c>
      <c r="E1691" s="15">
        <v>1.4390000000000001</v>
      </c>
      <c r="G1691" s="17">
        <v>16</v>
      </c>
      <c r="H1691" s="2">
        <v>1</v>
      </c>
      <c r="I1691" s="2">
        <v>6.3</v>
      </c>
      <c r="J1691" s="2">
        <v>1</v>
      </c>
      <c r="K1691" s="2">
        <v>6.3</v>
      </c>
      <c r="L1691" s="2">
        <v>6.3</v>
      </c>
      <c r="M1691" s="2">
        <v>8</v>
      </c>
      <c r="N1691" s="2">
        <v>50</v>
      </c>
      <c r="O1691" s="2">
        <v>7</v>
      </c>
      <c r="P1691" s="2">
        <v>43.8</v>
      </c>
      <c r="S1691" s="2">
        <v>1</v>
      </c>
      <c r="T1691" s="2">
        <v>6.3</v>
      </c>
      <c r="Y1691" s="2">
        <v>15</v>
      </c>
      <c r="Z1691" s="2">
        <v>93.8</v>
      </c>
      <c r="AC1691" s="2">
        <v>1</v>
      </c>
      <c r="AE1691" s="2">
        <v>16</v>
      </c>
      <c r="AF1691" s="2">
        <v>2</v>
      </c>
      <c r="AG1691" s="2">
        <v>12.5</v>
      </c>
      <c r="AH1691" s="2">
        <v>2</v>
      </c>
      <c r="AI1691" s="2">
        <v>12.5</v>
      </c>
      <c r="AJ1691" s="2">
        <v>12.5</v>
      </c>
      <c r="AK1691" s="2">
        <v>9</v>
      </c>
      <c r="AL1691" s="2">
        <v>56.3</v>
      </c>
      <c r="AM1691" s="2">
        <v>5</v>
      </c>
      <c r="AN1691" s="2">
        <v>31.3</v>
      </c>
      <c r="AQ1691" s="2">
        <v>2</v>
      </c>
      <c r="AR1691" s="2">
        <v>12.5</v>
      </c>
      <c r="AW1691" s="2">
        <v>14</v>
      </c>
      <c r="AX1691" s="2">
        <v>87.5</v>
      </c>
      <c r="BA1691" s="2">
        <v>1</v>
      </c>
      <c r="BC1691" s="2">
        <v>15</v>
      </c>
      <c r="BD1691" s="2">
        <v>3</v>
      </c>
      <c r="BE1691" s="2">
        <v>18.8</v>
      </c>
      <c r="BF1691" s="2">
        <v>3</v>
      </c>
      <c r="BG1691" s="2">
        <v>18.8</v>
      </c>
      <c r="BH1691" s="2">
        <v>20</v>
      </c>
      <c r="BI1691" s="2">
        <v>10</v>
      </c>
      <c r="BJ1691" s="2">
        <v>62.5</v>
      </c>
      <c r="BK1691" s="2">
        <v>2</v>
      </c>
      <c r="BL1691" s="2">
        <v>12.5</v>
      </c>
      <c r="BO1691" s="2">
        <v>3</v>
      </c>
      <c r="BP1691" s="2">
        <v>18.8</v>
      </c>
      <c r="BS1691" s="2">
        <v>1</v>
      </c>
      <c r="BT1691" s="2">
        <v>6.3</v>
      </c>
      <c r="BU1691" s="2">
        <v>13</v>
      </c>
      <c r="BV1691" s="2">
        <v>81.3</v>
      </c>
      <c r="BY1691" s="2">
        <v>1</v>
      </c>
    </row>
    <row r="1692" spans="1:77" ht="12.75" customHeight="1" x14ac:dyDescent="0.2">
      <c r="A1692">
        <v>7</v>
      </c>
      <c r="B1692" s="2">
        <v>3143</v>
      </c>
    </row>
    <row r="1693" spans="1:77" ht="12.75" customHeight="1" x14ac:dyDescent="0.2">
      <c r="A1693">
        <v>7</v>
      </c>
      <c r="B1693" s="2">
        <v>3145</v>
      </c>
      <c r="C1693" s="17">
        <v>2.6</v>
      </c>
      <c r="D1693" s="2">
        <v>2.4</v>
      </c>
      <c r="E1693" s="15">
        <v>2.68</v>
      </c>
      <c r="G1693" s="17">
        <v>25</v>
      </c>
      <c r="H1693" s="2">
        <v>14</v>
      </c>
      <c r="I1693" s="2">
        <v>56</v>
      </c>
      <c r="J1693" s="2">
        <v>14</v>
      </c>
      <c r="K1693" s="2">
        <v>56</v>
      </c>
      <c r="L1693" s="2">
        <v>56</v>
      </c>
      <c r="M1693" s="2">
        <v>3</v>
      </c>
      <c r="N1693" s="2">
        <v>12</v>
      </c>
      <c r="O1693" s="2">
        <v>8</v>
      </c>
      <c r="P1693" s="2">
        <v>32</v>
      </c>
      <c r="Q1693" s="2">
        <v>1</v>
      </c>
      <c r="R1693" s="2">
        <v>4</v>
      </c>
      <c r="S1693" s="2">
        <v>6</v>
      </c>
      <c r="T1693" s="2">
        <v>24</v>
      </c>
      <c r="U1693" s="2">
        <v>7</v>
      </c>
      <c r="V1693" s="2">
        <v>28</v>
      </c>
      <c r="Y1693" s="2">
        <v>11</v>
      </c>
      <c r="Z1693" s="2">
        <v>44</v>
      </c>
      <c r="AE1693" s="2">
        <v>25</v>
      </c>
      <c r="AF1693" s="2">
        <v>12</v>
      </c>
      <c r="AG1693" s="2">
        <v>48</v>
      </c>
      <c r="AH1693" s="2">
        <v>12</v>
      </c>
      <c r="AI1693" s="2">
        <v>48</v>
      </c>
      <c r="AJ1693" s="2">
        <v>48</v>
      </c>
      <c r="AK1693" s="2">
        <v>6</v>
      </c>
      <c r="AL1693" s="2">
        <v>24</v>
      </c>
      <c r="AM1693" s="2">
        <v>7</v>
      </c>
      <c r="AN1693" s="2">
        <v>28</v>
      </c>
      <c r="AO1693" s="2">
        <v>1</v>
      </c>
      <c r="AP1693" s="2">
        <v>4</v>
      </c>
      <c r="AQ1693" s="2">
        <v>4</v>
      </c>
      <c r="AR1693" s="2">
        <v>16</v>
      </c>
      <c r="AS1693" s="2">
        <v>7</v>
      </c>
      <c r="AT1693" s="2">
        <v>28</v>
      </c>
      <c r="AW1693" s="2">
        <v>13</v>
      </c>
      <c r="AX1693" s="2">
        <v>52</v>
      </c>
      <c r="BC1693" s="2">
        <v>25</v>
      </c>
      <c r="BD1693" s="2">
        <v>16</v>
      </c>
      <c r="BE1693" s="2">
        <v>64</v>
      </c>
      <c r="BF1693" s="2">
        <v>16</v>
      </c>
      <c r="BG1693" s="2">
        <v>64</v>
      </c>
      <c r="BH1693" s="2">
        <v>64</v>
      </c>
      <c r="BI1693" s="2">
        <v>4</v>
      </c>
      <c r="BJ1693" s="2">
        <v>16</v>
      </c>
      <c r="BK1693" s="2">
        <v>5</v>
      </c>
      <c r="BL1693" s="2">
        <v>20</v>
      </c>
      <c r="BO1693" s="2">
        <v>11</v>
      </c>
      <c r="BP1693" s="2">
        <v>44</v>
      </c>
      <c r="BQ1693" s="2">
        <v>5</v>
      </c>
      <c r="BR1693" s="2">
        <v>20</v>
      </c>
      <c r="BU1693" s="2">
        <v>9</v>
      </c>
      <c r="BV1693" s="2">
        <v>36</v>
      </c>
    </row>
    <row r="1694" spans="1:77" ht="12.75" customHeight="1" x14ac:dyDescent="0.2">
      <c r="A1694">
        <v>7</v>
      </c>
      <c r="B1694" s="2">
        <v>3146</v>
      </c>
      <c r="C1694" s="17">
        <v>2.4300000000000002</v>
      </c>
      <c r="D1694" s="2">
        <v>2.2999999999999998</v>
      </c>
      <c r="E1694" s="15">
        <v>2.5099999999999998</v>
      </c>
      <c r="G1694" s="17">
        <v>269</v>
      </c>
      <c r="H1694" s="2">
        <v>117</v>
      </c>
      <c r="I1694" s="2">
        <v>43.5</v>
      </c>
      <c r="J1694" s="2">
        <v>117</v>
      </c>
      <c r="K1694" s="2">
        <v>43.5</v>
      </c>
      <c r="L1694" s="2">
        <v>43.5</v>
      </c>
      <c r="M1694" s="2">
        <v>48</v>
      </c>
      <c r="N1694" s="2">
        <v>17.8</v>
      </c>
      <c r="O1694" s="2">
        <v>104</v>
      </c>
      <c r="P1694" s="2">
        <v>38.700000000000003</v>
      </c>
      <c r="Q1694" s="2">
        <v>3</v>
      </c>
      <c r="R1694" s="2">
        <v>1.1000000000000001</v>
      </c>
      <c r="S1694" s="2">
        <v>58</v>
      </c>
      <c r="T1694" s="2">
        <v>21.6</v>
      </c>
      <c r="U1694" s="2">
        <v>56</v>
      </c>
      <c r="V1694" s="2">
        <v>20.8</v>
      </c>
      <c r="Y1694" s="2">
        <v>152</v>
      </c>
      <c r="Z1694" s="2">
        <v>56.5</v>
      </c>
      <c r="AA1694" s="2">
        <v>1</v>
      </c>
      <c r="AB1694" s="2">
        <v>11</v>
      </c>
      <c r="AC1694" s="2">
        <v>5</v>
      </c>
      <c r="AE1694" s="2">
        <v>269</v>
      </c>
      <c r="AF1694" s="2">
        <v>122</v>
      </c>
      <c r="AG1694" s="2">
        <v>45.4</v>
      </c>
      <c r="AH1694" s="2">
        <v>122</v>
      </c>
      <c r="AI1694" s="2">
        <v>45.4</v>
      </c>
      <c r="AJ1694" s="2">
        <v>45.4</v>
      </c>
      <c r="AK1694" s="2">
        <v>84</v>
      </c>
      <c r="AL1694" s="2">
        <v>31.2</v>
      </c>
      <c r="AM1694" s="2">
        <v>63</v>
      </c>
      <c r="AN1694" s="2">
        <v>23.4</v>
      </c>
      <c r="AO1694" s="2">
        <v>1</v>
      </c>
      <c r="AP1694" s="2">
        <v>0.4</v>
      </c>
      <c r="AQ1694" s="2">
        <v>75</v>
      </c>
      <c r="AR1694" s="2">
        <v>27.9</v>
      </c>
      <c r="AS1694" s="2">
        <v>46</v>
      </c>
      <c r="AT1694" s="2">
        <v>17.100000000000001</v>
      </c>
      <c r="AW1694" s="2">
        <v>147</v>
      </c>
      <c r="AX1694" s="2">
        <v>54.6</v>
      </c>
      <c r="AY1694" s="2">
        <v>1</v>
      </c>
      <c r="AZ1694" s="2">
        <v>11</v>
      </c>
      <c r="BA1694" s="2">
        <v>5</v>
      </c>
      <c r="BC1694" s="2">
        <v>262</v>
      </c>
      <c r="BD1694" s="2">
        <v>156</v>
      </c>
      <c r="BE1694" s="2">
        <v>58.2</v>
      </c>
      <c r="BF1694" s="2">
        <v>156</v>
      </c>
      <c r="BG1694" s="2">
        <v>58.2</v>
      </c>
      <c r="BH1694" s="2">
        <v>59.5</v>
      </c>
      <c r="BI1694" s="2">
        <v>36</v>
      </c>
      <c r="BJ1694" s="2">
        <v>13.4</v>
      </c>
      <c r="BK1694" s="2">
        <v>70</v>
      </c>
      <c r="BL1694" s="2">
        <v>26.1</v>
      </c>
      <c r="BO1694" s="2">
        <v>127</v>
      </c>
      <c r="BP1694" s="2">
        <v>47.4</v>
      </c>
      <c r="BQ1694" s="2">
        <v>29</v>
      </c>
      <c r="BR1694" s="2">
        <v>10.8</v>
      </c>
      <c r="BS1694" s="2">
        <v>6</v>
      </c>
      <c r="BT1694" s="2">
        <v>2.2000000000000002</v>
      </c>
      <c r="BU1694" s="2">
        <v>112</v>
      </c>
      <c r="BV1694" s="2">
        <v>41.8</v>
      </c>
      <c r="BW1694" s="2">
        <v>1</v>
      </c>
      <c r="BX1694" s="2">
        <v>12</v>
      </c>
      <c r="BY1694" s="2">
        <v>5</v>
      </c>
    </row>
    <row r="1695" spans="1:77" ht="12.75" customHeight="1" x14ac:dyDescent="0.2">
      <c r="A1695">
        <v>7</v>
      </c>
      <c r="B1695" s="2">
        <v>3163</v>
      </c>
      <c r="C1695" s="17">
        <v>2.54</v>
      </c>
      <c r="D1695" s="2">
        <v>2.42</v>
      </c>
      <c r="E1695" s="15">
        <v>2.1160000000000001</v>
      </c>
      <c r="G1695" s="17">
        <v>304</v>
      </c>
      <c r="H1695" s="2">
        <v>169</v>
      </c>
      <c r="I1695" s="2">
        <v>55.6</v>
      </c>
      <c r="J1695" s="2">
        <v>169</v>
      </c>
      <c r="K1695" s="2">
        <v>55.6</v>
      </c>
      <c r="L1695" s="2">
        <v>55.6</v>
      </c>
      <c r="M1695" s="2">
        <v>37</v>
      </c>
      <c r="N1695" s="2">
        <v>12.2</v>
      </c>
      <c r="O1695" s="2">
        <v>98</v>
      </c>
      <c r="P1695" s="2">
        <v>32.200000000000003</v>
      </c>
      <c r="Q1695" s="2">
        <v>13</v>
      </c>
      <c r="R1695" s="2">
        <v>4.3</v>
      </c>
      <c r="S1695" s="2">
        <v>84</v>
      </c>
      <c r="T1695" s="2">
        <v>27.6</v>
      </c>
      <c r="U1695" s="2">
        <v>72</v>
      </c>
      <c r="V1695" s="2">
        <v>23.7</v>
      </c>
      <c r="Y1695" s="2">
        <v>135</v>
      </c>
      <c r="Z1695" s="2">
        <v>44.4</v>
      </c>
      <c r="AB1695" s="2">
        <v>2</v>
      </c>
      <c r="AC1695" s="2">
        <v>5</v>
      </c>
      <c r="AE1695" s="2">
        <v>303</v>
      </c>
      <c r="AF1695" s="2">
        <v>155</v>
      </c>
      <c r="AG1695" s="2">
        <v>51</v>
      </c>
      <c r="AH1695" s="2">
        <v>155</v>
      </c>
      <c r="AI1695" s="2">
        <v>51</v>
      </c>
      <c r="AJ1695" s="2">
        <v>51.2</v>
      </c>
      <c r="AK1695" s="2">
        <v>101</v>
      </c>
      <c r="AL1695" s="2">
        <v>33.200000000000003</v>
      </c>
      <c r="AM1695" s="2">
        <v>47</v>
      </c>
      <c r="AN1695" s="2">
        <v>15.5</v>
      </c>
      <c r="AQ1695" s="2">
        <v>79</v>
      </c>
      <c r="AR1695" s="2">
        <v>26</v>
      </c>
      <c r="AS1695" s="2">
        <v>76</v>
      </c>
      <c r="AT1695" s="2">
        <v>25</v>
      </c>
      <c r="AU1695" s="2">
        <v>1</v>
      </c>
      <c r="AV1695" s="2">
        <v>0.3</v>
      </c>
      <c r="AW1695" s="2">
        <v>149</v>
      </c>
      <c r="AX1695" s="2">
        <v>49</v>
      </c>
      <c r="AZ1695" s="2">
        <v>2</v>
      </c>
      <c r="BA1695" s="2">
        <v>5</v>
      </c>
      <c r="BC1695" s="2">
        <v>294</v>
      </c>
      <c r="BD1695" s="2">
        <v>128</v>
      </c>
      <c r="BE1695" s="2">
        <v>42.1</v>
      </c>
      <c r="BF1695" s="2">
        <v>128</v>
      </c>
      <c r="BG1695" s="2">
        <v>42.1</v>
      </c>
      <c r="BH1695" s="2">
        <v>43.5</v>
      </c>
      <c r="BI1695" s="2">
        <v>66</v>
      </c>
      <c r="BJ1695" s="2">
        <v>21.7</v>
      </c>
      <c r="BK1695" s="2">
        <v>100</v>
      </c>
      <c r="BL1695" s="2">
        <v>32.9</v>
      </c>
      <c r="BM1695" s="2">
        <v>8</v>
      </c>
      <c r="BN1695" s="2">
        <v>2.6</v>
      </c>
      <c r="BO1695" s="2">
        <v>103</v>
      </c>
      <c r="BP1695" s="2">
        <v>33.9</v>
      </c>
      <c r="BQ1695" s="2">
        <v>17</v>
      </c>
      <c r="BR1695" s="2">
        <v>5.6</v>
      </c>
      <c r="BS1695" s="2">
        <v>10</v>
      </c>
      <c r="BT1695" s="2">
        <v>3.3</v>
      </c>
      <c r="BU1695" s="2">
        <v>176</v>
      </c>
      <c r="BV1695" s="2">
        <v>57.9</v>
      </c>
      <c r="BX1695" s="2">
        <v>2</v>
      </c>
      <c r="BY1695" s="2">
        <v>5</v>
      </c>
    </row>
    <row r="1696" spans="1:77" ht="12.75" customHeight="1" x14ac:dyDescent="0.2">
      <c r="A1696">
        <v>7</v>
      </c>
      <c r="B1696" s="2">
        <v>3166</v>
      </c>
      <c r="C1696" s="17">
        <v>3.09</v>
      </c>
      <c r="D1696" s="2">
        <v>3.04</v>
      </c>
      <c r="E1696" s="15">
        <v>2.6709999999999998</v>
      </c>
      <c r="G1696" s="17">
        <v>163</v>
      </c>
      <c r="H1696" s="2">
        <v>134</v>
      </c>
      <c r="I1696" s="2">
        <v>81.7</v>
      </c>
      <c r="J1696" s="2">
        <v>134</v>
      </c>
      <c r="K1696" s="2">
        <v>81.7</v>
      </c>
      <c r="L1696" s="2">
        <v>82.2</v>
      </c>
      <c r="M1696" s="2">
        <v>8</v>
      </c>
      <c r="N1696" s="2">
        <v>4.9000000000000004</v>
      </c>
      <c r="O1696" s="2">
        <v>21</v>
      </c>
      <c r="P1696" s="2">
        <v>12.8</v>
      </c>
      <c r="Q1696" s="2">
        <v>11</v>
      </c>
      <c r="R1696" s="2">
        <v>6.7</v>
      </c>
      <c r="S1696" s="2">
        <v>35</v>
      </c>
      <c r="T1696" s="2">
        <v>21.3</v>
      </c>
      <c r="U1696" s="2">
        <v>88</v>
      </c>
      <c r="V1696" s="2">
        <v>53.7</v>
      </c>
      <c r="W1696" s="2">
        <v>1</v>
      </c>
      <c r="X1696" s="2">
        <v>0.6</v>
      </c>
      <c r="Y1696" s="2">
        <v>30</v>
      </c>
      <c r="Z1696" s="2">
        <v>18.3</v>
      </c>
      <c r="AB1696" s="2">
        <v>4</v>
      </c>
      <c r="AC1696" s="2">
        <v>18</v>
      </c>
      <c r="AE1696" s="2">
        <v>163</v>
      </c>
      <c r="AF1696" s="2">
        <v>114</v>
      </c>
      <c r="AG1696" s="2">
        <v>69.5</v>
      </c>
      <c r="AH1696" s="2">
        <v>114</v>
      </c>
      <c r="AI1696" s="2">
        <v>69.5</v>
      </c>
      <c r="AJ1696" s="2">
        <v>69.900000000000006</v>
      </c>
      <c r="AK1696" s="2">
        <v>21</v>
      </c>
      <c r="AL1696" s="2">
        <v>12.8</v>
      </c>
      <c r="AM1696" s="2">
        <v>28</v>
      </c>
      <c r="AN1696" s="2">
        <v>17.100000000000001</v>
      </c>
      <c r="AQ1696" s="2">
        <v>34</v>
      </c>
      <c r="AR1696" s="2">
        <v>20.7</v>
      </c>
      <c r="AS1696" s="2">
        <v>80</v>
      </c>
      <c r="AT1696" s="2">
        <v>48.8</v>
      </c>
      <c r="AU1696" s="2">
        <v>1</v>
      </c>
      <c r="AV1696" s="2">
        <v>0.6</v>
      </c>
      <c r="AW1696" s="2">
        <v>50</v>
      </c>
      <c r="AX1696" s="2">
        <v>30.5</v>
      </c>
      <c r="AZ1696" s="2">
        <v>4</v>
      </c>
      <c r="BA1696" s="2">
        <v>18</v>
      </c>
      <c r="BC1696" s="2">
        <v>160</v>
      </c>
      <c r="BD1696" s="2">
        <v>117</v>
      </c>
      <c r="BE1696" s="2">
        <v>71.3</v>
      </c>
      <c r="BF1696" s="2">
        <v>117</v>
      </c>
      <c r="BG1696" s="2">
        <v>71.3</v>
      </c>
      <c r="BH1696" s="2">
        <v>73.099999999999994</v>
      </c>
      <c r="BI1696" s="2">
        <v>11</v>
      </c>
      <c r="BJ1696" s="2">
        <v>6.7</v>
      </c>
      <c r="BK1696" s="2">
        <v>32</v>
      </c>
      <c r="BL1696" s="2">
        <v>19.5</v>
      </c>
      <c r="BM1696" s="2">
        <v>6</v>
      </c>
      <c r="BN1696" s="2">
        <v>3.7</v>
      </c>
      <c r="BO1696" s="2">
        <v>81</v>
      </c>
      <c r="BP1696" s="2">
        <v>49.4</v>
      </c>
      <c r="BQ1696" s="2">
        <v>30</v>
      </c>
      <c r="BR1696" s="2">
        <v>18.3</v>
      </c>
      <c r="BS1696" s="2">
        <v>4</v>
      </c>
      <c r="BT1696" s="2">
        <v>2.4</v>
      </c>
      <c r="BU1696" s="2">
        <v>47</v>
      </c>
      <c r="BV1696" s="2">
        <v>28.7</v>
      </c>
      <c r="BX1696" s="2">
        <v>4</v>
      </c>
      <c r="BY1696" s="2">
        <v>18</v>
      </c>
    </row>
    <row r="1697" spans="1:77" ht="12.75" customHeight="1" x14ac:dyDescent="0.2">
      <c r="A1697">
        <v>7</v>
      </c>
      <c r="B1697" s="2">
        <v>3169</v>
      </c>
      <c r="C1697" s="17">
        <v>2.65</v>
      </c>
      <c r="D1697" s="2">
        <v>2.14</v>
      </c>
      <c r="E1697" s="15">
        <v>2.266</v>
      </c>
      <c r="G1697" s="17">
        <v>211</v>
      </c>
      <c r="H1697" s="2">
        <v>113</v>
      </c>
      <c r="I1697" s="2">
        <v>53.3</v>
      </c>
      <c r="J1697" s="2">
        <v>113</v>
      </c>
      <c r="K1697" s="2">
        <v>53.3</v>
      </c>
      <c r="L1697" s="2">
        <v>53.6</v>
      </c>
      <c r="M1697" s="2">
        <v>25</v>
      </c>
      <c r="N1697" s="2">
        <v>11.8</v>
      </c>
      <c r="O1697" s="2">
        <v>73</v>
      </c>
      <c r="P1697" s="2">
        <v>34.4</v>
      </c>
      <c r="Q1697" s="2">
        <v>1</v>
      </c>
      <c r="R1697" s="2">
        <v>0.5</v>
      </c>
      <c r="S1697" s="2">
        <v>57</v>
      </c>
      <c r="T1697" s="2">
        <v>26.9</v>
      </c>
      <c r="U1697" s="2">
        <v>55</v>
      </c>
      <c r="V1697" s="2">
        <v>25.9</v>
      </c>
      <c r="W1697" s="2">
        <v>1</v>
      </c>
      <c r="X1697" s="2">
        <v>0.5</v>
      </c>
      <c r="Y1697" s="2">
        <v>99</v>
      </c>
      <c r="Z1697" s="2">
        <v>46.7</v>
      </c>
      <c r="AB1697" s="2">
        <v>3</v>
      </c>
      <c r="AC1697" s="2">
        <v>10</v>
      </c>
      <c r="AE1697" s="2">
        <v>211</v>
      </c>
      <c r="AF1697" s="2">
        <v>87</v>
      </c>
      <c r="AG1697" s="2">
        <v>41.2</v>
      </c>
      <c r="AH1697" s="2">
        <v>87</v>
      </c>
      <c r="AI1697" s="2">
        <v>41.2</v>
      </c>
      <c r="AJ1697" s="2">
        <v>41.2</v>
      </c>
      <c r="AK1697" s="2">
        <v>83</v>
      </c>
      <c r="AL1697" s="2">
        <v>39.299999999999997</v>
      </c>
      <c r="AM1697" s="2">
        <v>41</v>
      </c>
      <c r="AN1697" s="2">
        <v>19.399999999999999</v>
      </c>
      <c r="AQ1697" s="2">
        <v>62</v>
      </c>
      <c r="AR1697" s="2">
        <v>29.4</v>
      </c>
      <c r="AS1697" s="2">
        <v>25</v>
      </c>
      <c r="AT1697" s="2">
        <v>11.8</v>
      </c>
      <c r="AW1697" s="2">
        <v>124</v>
      </c>
      <c r="AX1697" s="2">
        <v>58.8</v>
      </c>
      <c r="AY1697" s="2">
        <v>1</v>
      </c>
      <c r="AZ1697" s="2">
        <v>3</v>
      </c>
      <c r="BA1697" s="2">
        <v>10</v>
      </c>
      <c r="BC1697" s="2">
        <v>209</v>
      </c>
      <c r="BD1697" s="2">
        <v>105</v>
      </c>
      <c r="BE1697" s="2">
        <v>49.5</v>
      </c>
      <c r="BF1697" s="2">
        <v>105</v>
      </c>
      <c r="BG1697" s="2">
        <v>49.5</v>
      </c>
      <c r="BH1697" s="2">
        <v>50.2</v>
      </c>
      <c r="BI1697" s="2">
        <v>59</v>
      </c>
      <c r="BJ1697" s="2">
        <v>27.8</v>
      </c>
      <c r="BK1697" s="2">
        <v>45</v>
      </c>
      <c r="BL1697" s="2">
        <v>21.2</v>
      </c>
      <c r="BM1697" s="2">
        <v>1</v>
      </c>
      <c r="BN1697" s="2">
        <v>0.5</v>
      </c>
      <c r="BO1697" s="2">
        <v>84</v>
      </c>
      <c r="BP1697" s="2">
        <v>39.6</v>
      </c>
      <c r="BQ1697" s="2">
        <v>20</v>
      </c>
      <c r="BR1697" s="2">
        <v>9.4</v>
      </c>
      <c r="BS1697" s="2">
        <v>3</v>
      </c>
      <c r="BT1697" s="2">
        <v>1.4</v>
      </c>
      <c r="BU1697" s="2">
        <v>107</v>
      </c>
      <c r="BV1697" s="2">
        <v>50.5</v>
      </c>
      <c r="BX1697" s="2">
        <v>3</v>
      </c>
      <c r="BY1697" s="2">
        <v>10</v>
      </c>
    </row>
    <row r="1698" spans="1:77" ht="12.75" customHeight="1" x14ac:dyDescent="0.2">
      <c r="A1698">
        <v>7</v>
      </c>
      <c r="B1698" s="2">
        <v>3173</v>
      </c>
      <c r="C1698" s="17">
        <v>2.65</v>
      </c>
      <c r="D1698" s="2">
        <v>2.5</v>
      </c>
      <c r="E1698" s="15">
        <v>3.0550000000000002</v>
      </c>
      <c r="G1698" s="17">
        <v>52</v>
      </c>
      <c r="H1698" s="2">
        <v>27</v>
      </c>
      <c r="I1698" s="2">
        <v>51.9</v>
      </c>
      <c r="J1698" s="2">
        <v>27</v>
      </c>
      <c r="K1698" s="2">
        <v>51.9</v>
      </c>
      <c r="L1698" s="2">
        <v>51.9</v>
      </c>
      <c r="M1698" s="2">
        <v>8</v>
      </c>
      <c r="N1698" s="2">
        <v>15.4</v>
      </c>
      <c r="O1698" s="2">
        <v>17</v>
      </c>
      <c r="P1698" s="2">
        <v>32.700000000000003</v>
      </c>
      <c r="S1698" s="2">
        <v>12</v>
      </c>
      <c r="T1698" s="2">
        <v>23.1</v>
      </c>
      <c r="U1698" s="2">
        <v>15</v>
      </c>
      <c r="V1698" s="2">
        <v>28.8</v>
      </c>
      <c r="Y1698" s="2">
        <v>25</v>
      </c>
      <c r="Z1698" s="2">
        <v>48.1</v>
      </c>
      <c r="AE1698" s="2">
        <v>52</v>
      </c>
      <c r="AF1698" s="2">
        <v>29</v>
      </c>
      <c r="AG1698" s="2">
        <v>55.8</v>
      </c>
      <c r="AH1698" s="2">
        <v>29</v>
      </c>
      <c r="AI1698" s="2">
        <v>55.8</v>
      </c>
      <c r="AJ1698" s="2">
        <v>55.8</v>
      </c>
      <c r="AK1698" s="2">
        <v>16</v>
      </c>
      <c r="AL1698" s="2">
        <v>30.8</v>
      </c>
      <c r="AM1698" s="2">
        <v>7</v>
      </c>
      <c r="AN1698" s="2">
        <v>13.5</v>
      </c>
      <c r="AQ1698" s="2">
        <v>16</v>
      </c>
      <c r="AR1698" s="2">
        <v>30.8</v>
      </c>
      <c r="AS1698" s="2">
        <v>13</v>
      </c>
      <c r="AT1698" s="2">
        <v>25</v>
      </c>
      <c r="AW1698" s="2">
        <v>23</v>
      </c>
      <c r="AX1698" s="2">
        <v>44.2</v>
      </c>
      <c r="BC1698" s="2">
        <v>51</v>
      </c>
      <c r="BD1698" s="2">
        <v>38</v>
      </c>
      <c r="BE1698" s="2">
        <v>73.099999999999994</v>
      </c>
      <c r="BF1698" s="2">
        <v>38</v>
      </c>
      <c r="BG1698" s="2">
        <v>73.099999999999994</v>
      </c>
      <c r="BH1698" s="2">
        <v>74.5</v>
      </c>
      <c r="BI1698" s="2">
        <v>4</v>
      </c>
      <c r="BJ1698" s="2">
        <v>7.7</v>
      </c>
      <c r="BK1698" s="2">
        <v>9</v>
      </c>
      <c r="BL1698" s="2">
        <v>17.3</v>
      </c>
      <c r="BO1698" s="2">
        <v>15</v>
      </c>
      <c r="BP1698" s="2">
        <v>28.8</v>
      </c>
      <c r="BQ1698" s="2">
        <v>23</v>
      </c>
      <c r="BR1698" s="2">
        <v>44.2</v>
      </c>
      <c r="BS1698" s="2">
        <v>1</v>
      </c>
      <c r="BT1698" s="2">
        <v>1.9</v>
      </c>
      <c r="BU1698" s="2">
        <v>14</v>
      </c>
      <c r="BV1698" s="2">
        <v>26.9</v>
      </c>
    </row>
    <row r="1699" spans="1:77" ht="12.75" customHeight="1" x14ac:dyDescent="0.2">
      <c r="A1699">
        <v>7</v>
      </c>
      <c r="B1699" s="2">
        <v>3174</v>
      </c>
      <c r="C1699" s="17">
        <v>2.58</v>
      </c>
      <c r="D1699" s="2">
        <v>2.35</v>
      </c>
      <c r="E1699" s="15">
        <v>2.371</v>
      </c>
      <c r="G1699" s="17">
        <v>141</v>
      </c>
      <c r="H1699" s="2">
        <v>80</v>
      </c>
      <c r="I1699" s="2">
        <v>56.3</v>
      </c>
      <c r="J1699" s="2">
        <v>80</v>
      </c>
      <c r="K1699" s="2">
        <v>56.3</v>
      </c>
      <c r="L1699" s="2">
        <v>56.7</v>
      </c>
      <c r="M1699" s="2">
        <v>18</v>
      </c>
      <c r="N1699" s="2">
        <v>12.7</v>
      </c>
      <c r="O1699" s="2">
        <v>43</v>
      </c>
      <c r="P1699" s="2">
        <v>30.3</v>
      </c>
      <c r="Q1699" s="2">
        <v>4</v>
      </c>
      <c r="R1699" s="2">
        <v>2.8</v>
      </c>
      <c r="S1699" s="2">
        <v>42</v>
      </c>
      <c r="T1699" s="2">
        <v>29.6</v>
      </c>
      <c r="U1699" s="2">
        <v>34</v>
      </c>
      <c r="V1699" s="2">
        <v>23.9</v>
      </c>
      <c r="W1699" s="2">
        <v>1</v>
      </c>
      <c r="X1699" s="2">
        <v>0.7</v>
      </c>
      <c r="Y1699" s="2">
        <v>62</v>
      </c>
      <c r="Z1699" s="2">
        <v>43.7</v>
      </c>
      <c r="AE1699" s="2">
        <v>141</v>
      </c>
      <c r="AF1699" s="2">
        <v>69</v>
      </c>
      <c r="AG1699" s="2">
        <v>48.6</v>
      </c>
      <c r="AH1699" s="2">
        <v>69</v>
      </c>
      <c r="AI1699" s="2">
        <v>48.6</v>
      </c>
      <c r="AJ1699" s="2">
        <v>48.9</v>
      </c>
      <c r="AK1699" s="2">
        <v>51</v>
      </c>
      <c r="AL1699" s="2">
        <v>35.9</v>
      </c>
      <c r="AM1699" s="2">
        <v>21</v>
      </c>
      <c r="AN1699" s="2">
        <v>14.8</v>
      </c>
      <c r="AQ1699" s="2">
        <v>36</v>
      </c>
      <c r="AR1699" s="2">
        <v>25.4</v>
      </c>
      <c r="AS1699" s="2">
        <v>33</v>
      </c>
      <c r="AT1699" s="2">
        <v>23.2</v>
      </c>
      <c r="AU1699" s="2">
        <v>1</v>
      </c>
      <c r="AV1699" s="2">
        <v>0.7</v>
      </c>
      <c r="AW1699" s="2">
        <v>73</v>
      </c>
      <c r="AX1699" s="2">
        <v>51.4</v>
      </c>
      <c r="BC1699" s="2">
        <v>136</v>
      </c>
      <c r="BD1699" s="2">
        <v>73</v>
      </c>
      <c r="BE1699" s="2">
        <v>51.8</v>
      </c>
      <c r="BF1699" s="2">
        <v>73</v>
      </c>
      <c r="BG1699" s="2">
        <v>51.8</v>
      </c>
      <c r="BH1699" s="2">
        <v>53.7</v>
      </c>
      <c r="BI1699" s="2">
        <v>22</v>
      </c>
      <c r="BJ1699" s="2">
        <v>15.6</v>
      </c>
      <c r="BK1699" s="2">
        <v>41</v>
      </c>
      <c r="BL1699" s="2">
        <v>29.1</v>
      </c>
      <c r="BM1699" s="2">
        <v>2</v>
      </c>
      <c r="BN1699" s="2">
        <v>1.4</v>
      </c>
      <c r="BO1699" s="2">
        <v>54</v>
      </c>
      <c r="BP1699" s="2">
        <v>38.299999999999997</v>
      </c>
      <c r="BQ1699" s="2">
        <v>17</v>
      </c>
      <c r="BR1699" s="2">
        <v>12.1</v>
      </c>
      <c r="BS1699" s="2">
        <v>5</v>
      </c>
      <c r="BT1699" s="2">
        <v>3.5</v>
      </c>
      <c r="BU1699" s="2">
        <v>68</v>
      </c>
      <c r="BV1699" s="2">
        <v>48.2</v>
      </c>
      <c r="BX1699" s="2">
        <v>1</v>
      </c>
    </row>
    <row r="1700" spans="1:77" ht="12.75" customHeight="1" x14ac:dyDescent="0.2">
      <c r="A1700">
        <v>7</v>
      </c>
      <c r="B1700" s="2">
        <v>3181</v>
      </c>
      <c r="C1700" s="17">
        <v>2.8</v>
      </c>
      <c r="D1700" s="2">
        <v>2.8</v>
      </c>
      <c r="E1700" s="15">
        <v>2.5759999999999996</v>
      </c>
      <c r="G1700" s="17">
        <v>307</v>
      </c>
      <c r="H1700" s="2">
        <v>212</v>
      </c>
      <c r="I1700" s="2">
        <v>68.8</v>
      </c>
      <c r="J1700" s="2">
        <v>212</v>
      </c>
      <c r="K1700" s="2">
        <v>68.8</v>
      </c>
      <c r="L1700" s="2">
        <v>69.099999999999994</v>
      </c>
      <c r="M1700" s="2">
        <v>25</v>
      </c>
      <c r="N1700" s="2">
        <v>8.1</v>
      </c>
      <c r="O1700" s="2">
        <v>70</v>
      </c>
      <c r="P1700" s="2">
        <v>22.7</v>
      </c>
      <c r="Q1700" s="2">
        <v>17</v>
      </c>
      <c r="R1700" s="2">
        <v>5.5</v>
      </c>
      <c r="S1700" s="2">
        <v>84</v>
      </c>
      <c r="T1700" s="2">
        <v>27.3</v>
      </c>
      <c r="U1700" s="2">
        <v>111</v>
      </c>
      <c r="V1700" s="2">
        <v>36</v>
      </c>
      <c r="W1700" s="2">
        <v>1</v>
      </c>
      <c r="X1700" s="2">
        <v>0.3</v>
      </c>
      <c r="Y1700" s="2">
        <v>96</v>
      </c>
      <c r="Z1700" s="2">
        <v>31.2</v>
      </c>
      <c r="AA1700" s="2">
        <v>1</v>
      </c>
      <c r="AB1700" s="2">
        <v>1</v>
      </c>
      <c r="AC1700" s="2">
        <v>2</v>
      </c>
      <c r="AE1700" s="2">
        <v>304</v>
      </c>
      <c r="AF1700" s="2">
        <v>203</v>
      </c>
      <c r="AG1700" s="2">
        <v>66.099999999999994</v>
      </c>
      <c r="AH1700" s="2">
        <v>203</v>
      </c>
      <c r="AI1700" s="2">
        <v>66.099999999999994</v>
      </c>
      <c r="AJ1700" s="2">
        <v>66.8</v>
      </c>
      <c r="AK1700" s="2">
        <v>44</v>
      </c>
      <c r="AL1700" s="2">
        <v>14.3</v>
      </c>
      <c r="AM1700" s="2">
        <v>57</v>
      </c>
      <c r="AN1700" s="2">
        <v>18.600000000000001</v>
      </c>
      <c r="AO1700" s="2">
        <v>3</v>
      </c>
      <c r="AP1700" s="2">
        <v>1</v>
      </c>
      <c r="AQ1700" s="2">
        <v>98</v>
      </c>
      <c r="AR1700" s="2">
        <v>31.9</v>
      </c>
      <c r="AS1700" s="2">
        <v>102</v>
      </c>
      <c r="AT1700" s="2">
        <v>33.200000000000003</v>
      </c>
      <c r="AU1700" s="2">
        <v>3</v>
      </c>
      <c r="AV1700" s="2">
        <v>1</v>
      </c>
      <c r="AW1700" s="2">
        <v>104</v>
      </c>
      <c r="AX1700" s="2">
        <v>33.9</v>
      </c>
      <c r="AY1700" s="2">
        <v>2</v>
      </c>
      <c r="AZ1700" s="2">
        <v>1</v>
      </c>
      <c r="BA1700" s="2">
        <v>2</v>
      </c>
      <c r="BC1700" s="2">
        <v>299</v>
      </c>
      <c r="BD1700" s="2">
        <v>198</v>
      </c>
      <c r="BE1700" s="2">
        <v>64.7</v>
      </c>
      <c r="BF1700" s="2">
        <v>198</v>
      </c>
      <c r="BG1700" s="2">
        <v>64.7</v>
      </c>
      <c r="BH1700" s="2">
        <v>66.2</v>
      </c>
      <c r="BI1700" s="2">
        <v>33</v>
      </c>
      <c r="BJ1700" s="2">
        <v>10.8</v>
      </c>
      <c r="BK1700" s="2">
        <v>68</v>
      </c>
      <c r="BL1700" s="2">
        <v>22.2</v>
      </c>
      <c r="BM1700" s="2">
        <v>5</v>
      </c>
      <c r="BN1700" s="2">
        <v>1.6</v>
      </c>
      <c r="BO1700" s="2">
        <v>153</v>
      </c>
      <c r="BP1700" s="2">
        <v>50</v>
      </c>
      <c r="BQ1700" s="2">
        <v>40</v>
      </c>
      <c r="BR1700" s="2">
        <v>13.1</v>
      </c>
      <c r="BS1700" s="2">
        <v>7</v>
      </c>
      <c r="BT1700" s="2">
        <v>2.2999999999999998</v>
      </c>
      <c r="BU1700" s="2">
        <v>108</v>
      </c>
      <c r="BV1700" s="2">
        <v>35.299999999999997</v>
      </c>
      <c r="BW1700" s="2">
        <v>3</v>
      </c>
      <c r="BX1700" s="2">
        <v>1</v>
      </c>
      <c r="BY1700" s="2">
        <v>2</v>
      </c>
    </row>
    <row r="1701" spans="1:77" ht="12.75" customHeight="1" x14ac:dyDescent="0.2">
      <c r="A1701">
        <v>7</v>
      </c>
      <c r="B1701" s="2">
        <v>3188</v>
      </c>
    </row>
    <row r="1702" spans="1:77" ht="12.75" customHeight="1" x14ac:dyDescent="0.2">
      <c r="A1702">
        <v>7</v>
      </c>
      <c r="B1702" s="2">
        <v>3191</v>
      </c>
      <c r="C1702" s="17">
        <v>3.03</v>
      </c>
      <c r="D1702" s="2">
        <v>2.94</v>
      </c>
      <c r="E1702" s="15">
        <v>3.2229999999999994</v>
      </c>
      <c r="G1702" s="17">
        <v>357</v>
      </c>
      <c r="H1702" s="2">
        <v>277</v>
      </c>
      <c r="I1702" s="2">
        <v>76.900000000000006</v>
      </c>
      <c r="J1702" s="2">
        <v>277</v>
      </c>
      <c r="K1702" s="2">
        <v>76.900000000000006</v>
      </c>
      <c r="L1702" s="2">
        <v>77.599999999999994</v>
      </c>
      <c r="M1702" s="2">
        <v>24</v>
      </c>
      <c r="N1702" s="2">
        <v>6.7</v>
      </c>
      <c r="O1702" s="2">
        <v>56</v>
      </c>
      <c r="P1702" s="2">
        <v>15.6</v>
      </c>
      <c r="Q1702" s="2">
        <v>13</v>
      </c>
      <c r="R1702" s="2">
        <v>3.6</v>
      </c>
      <c r="S1702" s="2">
        <v>100</v>
      </c>
      <c r="T1702" s="2">
        <v>27.8</v>
      </c>
      <c r="U1702" s="2">
        <v>164</v>
      </c>
      <c r="V1702" s="2">
        <v>45.6</v>
      </c>
      <c r="W1702" s="2">
        <v>3</v>
      </c>
      <c r="X1702" s="2">
        <v>0.8</v>
      </c>
      <c r="Y1702" s="2">
        <v>83</v>
      </c>
      <c r="Z1702" s="2">
        <v>23.1</v>
      </c>
      <c r="AB1702" s="2">
        <v>6</v>
      </c>
      <c r="AC1702" s="2">
        <v>4</v>
      </c>
      <c r="AE1702" s="2">
        <v>357</v>
      </c>
      <c r="AF1702" s="2">
        <v>254</v>
      </c>
      <c r="AG1702" s="2">
        <v>70.599999999999994</v>
      </c>
      <c r="AH1702" s="2">
        <v>254</v>
      </c>
      <c r="AI1702" s="2">
        <v>70.599999999999994</v>
      </c>
      <c r="AJ1702" s="2">
        <v>71.099999999999994</v>
      </c>
      <c r="AK1702" s="2">
        <v>56</v>
      </c>
      <c r="AL1702" s="2">
        <v>15.6</v>
      </c>
      <c r="AM1702" s="2">
        <v>47</v>
      </c>
      <c r="AN1702" s="2">
        <v>13.1</v>
      </c>
      <c r="AO1702" s="2">
        <v>2</v>
      </c>
      <c r="AP1702" s="2">
        <v>0.6</v>
      </c>
      <c r="AQ1702" s="2">
        <v>100</v>
      </c>
      <c r="AR1702" s="2">
        <v>27.8</v>
      </c>
      <c r="AS1702" s="2">
        <v>152</v>
      </c>
      <c r="AT1702" s="2">
        <v>42.2</v>
      </c>
      <c r="AU1702" s="2">
        <v>3</v>
      </c>
      <c r="AV1702" s="2">
        <v>0.8</v>
      </c>
      <c r="AW1702" s="2">
        <v>106</v>
      </c>
      <c r="AX1702" s="2">
        <v>29.4</v>
      </c>
      <c r="AZ1702" s="2">
        <v>6</v>
      </c>
      <c r="BA1702" s="2">
        <v>4</v>
      </c>
      <c r="BC1702" s="2">
        <v>355</v>
      </c>
      <c r="BD1702" s="2">
        <v>318</v>
      </c>
      <c r="BE1702" s="2">
        <v>88.3</v>
      </c>
      <c r="BF1702" s="2">
        <v>318</v>
      </c>
      <c r="BG1702" s="2">
        <v>88.3</v>
      </c>
      <c r="BH1702" s="2">
        <v>89.6</v>
      </c>
      <c r="BI1702" s="2">
        <v>11</v>
      </c>
      <c r="BJ1702" s="2">
        <v>3.1</v>
      </c>
      <c r="BK1702" s="2">
        <v>26</v>
      </c>
      <c r="BL1702" s="2">
        <v>7.2</v>
      </c>
      <c r="BM1702" s="2">
        <v>11</v>
      </c>
      <c r="BN1702" s="2">
        <v>3.1</v>
      </c>
      <c r="BO1702" s="2">
        <v>131</v>
      </c>
      <c r="BP1702" s="2">
        <v>36.4</v>
      </c>
      <c r="BQ1702" s="2">
        <v>176</v>
      </c>
      <c r="BR1702" s="2">
        <v>48.9</v>
      </c>
      <c r="BS1702" s="2">
        <v>5</v>
      </c>
      <c r="BT1702" s="2">
        <v>1.4</v>
      </c>
      <c r="BU1702" s="2">
        <v>42</v>
      </c>
      <c r="BV1702" s="2">
        <v>11.7</v>
      </c>
      <c r="BX1702" s="2">
        <v>6</v>
      </c>
      <c r="BY1702" s="2">
        <v>4</v>
      </c>
    </row>
    <row r="1703" spans="1:77" ht="12.75" customHeight="1" x14ac:dyDescent="0.2">
      <c r="A1703">
        <v>7</v>
      </c>
      <c r="B1703" s="2">
        <v>3193</v>
      </c>
    </row>
    <row r="1704" spans="1:77" ht="12.75" customHeight="1" x14ac:dyDescent="0.2">
      <c r="A1704">
        <v>7</v>
      </c>
      <c r="B1704" s="2">
        <v>3198</v>
      </c>
      <c r="C1704" s="17">
        <v>2.75</v>
      </c>
      <c r="D1704" s="2">
        <v>2.83</v>
      </c>
      <c r="E1704" s="15">
        <v>2.46</v>
      </c>
      <c r="G1704" s="17">
        <v>52</v>
      </c>
      <c r="H1704" s="2">
        <v>38</v>
      </c>
      <c r="I1704" s="2">
        <v>73.099999999999994</v>
      </c>
      <c r="J1704" s="2">
        <v>38</v>
      </c>
      <c r="K1704" s="2">
        <v>73.099999999999994</v>
      </c>
      <c r="L1704" s="2">
        <v>73.099999999999994</v>
      </c>
      <c r="M1704" s="2">
        <v>3</v>
      </c>
      <c r="N1704" s="2">
        <v>5.8</v>
      </c>
      <c r="O1704" s="2">
        <v>11</v>
      </c>
      <c r="P1704" s="2">
        <v>21.2</v>
      </c>
      <c r="Q1704" s="2">
        <v>4</v>
      </c>
      <c r="R1704" s="2">
        <v>7.7</v>
      </c>
      <c r="S1704" s="2">
        <v>18</v>
      </c>
      <c r="T1704" s="2">
        <v>34.6</v>
      </c>
      <c r="U1704" s="2">
        <v>16</v>
      </c>
      <c r="V1704" s="2">
        <v>30.8</v>
      </c>
      <c r="Y1704" s="2">
        <v>14</v>
      </c>
      <c r="Z1704" s="2">
        <v>26.9</v>
      </c>
      <c r="AC1704" s="2">
        <v>1</v>
      </c>
      <c r="AE1704" s="2">
        <v>52</v>
      </c>
      <c r="AF1704" s="2">
        <v>37</v>
      </c>
      <c r="AG1704" s="2">
        <v>71.2</v>
      </c>
      <c r="AH1704" s="2">
        <v>37</v>
      </c>
      <c r="AI1704" s="2">
        <v>71.2</v>
      </c>
      <c r="AJ1704" s="2">
        <v>71.2</v>
      </c>
      <c r="AK1704" s="2">
        <v>9</v>
      </c>
      <c r="AL1704" s="2">
        <v>17.3</v>
      </c>
      <c r="AM1704" s="2">
        <v>6</v>
      </c>
      <c r="AN1704" s="2">
        <v>11.5</v>
      </c>
      <c r="AQ1704" s="2">
        <v>22</v>
      </c>
      <c r="AR1704" s="2">
        <v>42.3</v>
      </c>
      <c r="AS1704" s="2">
        <v>15</v>
      </c>
      <c r="AT1704" s="2">
        <v>28.8</v>
      </c>
      <c r="AW1704" s="2">
        <v>15</v>
      </c>
      <c r="AX1704" s="2">
        <v>28.8</v>
      </c>
      <c r="BA1704" s="2">
        <v>1</v>
      </c>
      <c r="BC1704" s="2">
        <v>52</v>
      </c>
      <c r="BD1704" s="2">
        <v>35</v>
      </c>
      <c r="BE1704" s="2">
        <v>67.3</v>
      </c>
      <c r="BF1704" s="2">
        <v>35</v>
      </c>
      <c r="BG1704" s="2">
        <v>67.3</v>
      </c>
      <c r="BH1704" s="2">
        <v>67.3</v>
      </c>
      <c r="BI1704" s="2">
        <v>4</v>
      </c>
      <c r="BJ1704" s="2">
        <v>7.7</v>
      </c>
      <c r="BK1704" s="2">
        <v>13</v>
      </c>
      <c r="BL1704" s="2">
        <v>25</v>
      </c>
      <c r="BM1704" s="2">
        <v>3</v>
      </c>
      <c r="BN1704" s="2">
        <v>5.8</v>
      </c>
      <c r="BO1704" s="2">
        <v>30</v>
      </c>
      <c r="BP1704" s="2">
        <v>57.7</v>
      </c>
      <c r="BQ1704" s="2">
        <v>2</v>
      </c>
      <c r="BR1704" s="2">
        <v>3.8</v>
      </c>
      <c r="BU1704" s="2">
        <v>17</v>
      </c>
      <c r="BV1704" s="2">
        <v>32.700000000000003</v>
      </c>
      <c r="BY1704" s="2">
        <v>1</v>
      </c>
    </row>
    <row r="1705" spans="1:77" ht="12.75" customHeight="1" x14ac:dyDescent="0.2">
      <c r="A1705">
        <v>7</v>
      </c>
      <c r="B1705" s="2">
        <v>3201</v>
      </c>
      <c r="C1705" s="17">
        <v>2.92</v>
      </c>
      <c r="D1705" s="2">
        <v>2.52</v>
      </c>
      <c r="E1705" s="15">
        <v>2.6719999999999997</v>
      </c>
      <c r="G1705" s="17">
        <v>207</v>
      </c>
      <c r="H1705" s="2">
        <v>135</v>
      </c>
      <c r="I1705" s="2">
        <v>64.900000000000006</v>
      </c>
      <c r="J1705" s="2">
        <v>135</v>
      </c>
      <c r="K1705" s="2">
        <v>64.900000000000006</v>
      </c>
      <c r="L1705" s="2">
        <v>65.2</v>
      </c>
      <c r="M1705" s="2">
        <v>19</v>
      </c>
      <c r="N1705" s="2">
        <v>9.1</v>
      </c>
      <c r="O1705" s="2">
        <v>53</v>
      </c>
      <c r="P1705" s="2">
        <v>25.5</v>
      </c>
      <c r="S1705" s="2">
        <v>58</v>
      </c>
      <c r="T1705" s="2">
        <v>27.9</v>
      </c>
      <c r="U1705" s="2">
        <v>77</v>
      </c>
      <c r="V1705" s="2">
        <v>37</v>
      </c>
      <c r="W1705" s="2">
        <v>1</v>
      </c>
      <c r="X1705" s="2">
        <v>0.5</v>
      </c>
      <c r="Y1705" s="2">
        <v>73</v>
      </c>
      <c r="Z1705" s="2">
        <v>35.1</v>
      </c>
      <c r="AA1705" s="2">
        <v>1</v>
      </c>
      <c r="AB1705" s="2">
        <v>3</v>
      </c>
      <c r="AC1705" s="2">
        <v>2</v>
      </c>
      <c r="AE1705" s="2">
        <v>207</v>
      </c>
      <c r="AF1705" s="2">
        <v>111</v>
      </c>
      <c r="AG1705" s="2">
        <v>53.4</v>
      </c>
      <c r="AH1705" s="2">
        <v>111</v>
      </c>
      <c r="AI1705" s="2">
        <v>53.4</v>
      </c>
      <c r="AJ1705" s="2">
        <v>53.6</v>
      </c>
      <c r="AK1705" s="2">
        <v>46</v>
      </c>
      <c r="AL1705" s="2">
        <v>22.1</v>
      </c>
      <c r="AM1705" s="2">
        <v>50</v>
      </c>
      <c r="AN1705" s="2">
        <v>24</v>
      </c>
      <c r="AQ1705" s="2">
        <v>65</v>
      </c>
      <c r="AR1705" s="2">
        <v>31.3</v>
      </c>
      <c r="AS1705" s="2">
        <v>46</v>
      </c>
      <c r="AT1705" s="2">
        <v>22.1</v>
      </c>
      <c r="AU1705" s="2">
        <v>1</v>
      </c>
      <c r="AV1705" s="2">
        <v>0.5</v>
      </c>
      <c r="AW1705" s="2">
        <v>97</v>
      </c>
      <c r="AX1705" s="2">
        <v>46.6</v>
      </c>
      <c r="AZ1705" s="2">
        <v>4</v>
      </c>
      <c r="BA1705" s="2">
        <v>2</v>
      </c>
      <c r="BC1705" s="2">
        <v>205</v>
      </c>
      <c r="BD1705" s="2">
        <v>136</v>
      </c>
      <c r="BE1705" s="2">
        <v>65.099999999999994</v>
      </c>
      <c r="BF1705" s="2">
        <v>136</v>
      </c>
      <c r="BG1705" s="2">
        <v>65.099999999999994</v>
      </c>
      <c r="BH1705" s="2">
        <v>66.3</v>
      </c>
      <c r="BI1705" s="2">
        <v>23</v>
      </c>
      <c r="BJ1705" s="2">
        <v>11</v>
      </c>
      <c r="BK1705" s="2">
        <v>46</v>
      </c>
      <c r="BL1705" s="2">
        <v>22</v>
      </c>
      <c r="BO1705" s="2">
        <v>100</v>
      </c>
      <c r="BP1705" s="2">
        <v>47.8</v>
      </c>
      <c r="BQ1705" s="2">
        <v>36</v>
      </c>
      <c r="BR1705" s="2">
        <v>17.2</v>
      </c>
      <c r="BS1705" s="2">
        <v>4</v>
      </c>
      <c r="BT1705" s="2">
        <v>1.9</v>
      </c>
      <c r="BU1705" s="2">
        <v>73</v>
      </c>
      <c r="BV1705" s="2">
        <v>34.9</v>
      </c>
      <c r="BW1705" s="2">
        <v>1</v>
      </c>
      <c r="BX1705" s="2">
        <v>2</v>
      </c>
      <c r="BY1705" s="2">
        <v>2</v>
      </c>
    </row>
    <row r="1706" spans="1:77" ht="12.75" customHeight="1" x14ac:dyDescent="0.2">
      <c r="A1706">
        <v>7</v>
      </c>
      <c r="B1706" s="2">
        <v>3204</v>
      </c>
      <c r="C1706" s="17">
        <v>3.15</v>
      </c>
      <c r="D1706" s="2">
        <v>3.2</v>
      </c>
      <c r="E1706" s="15">
        <v>3.1</v>
      </c>
      <c r="G1706" s="17">
        <v>20</v>
      </c>
      <c r="H1706" s="2">
        <v>15</v>
      </c>
      <c r="I1706" s="2">
        <v>75</v>
      </c>
      <c r="J1706" s="2">
        <v>15</v>
      </c>
      <c r="K1706" s="2">
        <v>75</v>
      </c>
      <c r="L1706" s="2">
        <v>75</v>
      </c>
      <c r="M1706" s="2">
        <v>3</v>
      </c>
      <c r="N1706" s="2">
        <v>15</v>
      </c>
      <c r="O1706" s="2">
        <v>2</v>
      </c>
      <c r="P1706" s="2">
        <v>10</v>
      </c>
      <c r="S1706" s="2">
        <v>4</v>
      </c>
      <c r="T1706" s="2">
        <v>20</v>
      </c>
      <c r="U1706" s="2">
        <v>11</v>
      </c>
      <c r="V1706" s="2">
        <v>55</v>
      </c>
      <c r="Y1706" s="2">
        <v>5</v>
      </c>
      <c r="Z1706" s="2">
        <v>25</v>
      </c>
      <c r="AE1706" s="2">
        <v>20</v>
      </c>
      <c r="AF1706" s="2">
        <v>17</v>
      </c>
      <c r="AG1706" s="2">
        <v>85</v>
      </c>
      <c r="AH1706" s="2">
        <v>17</v>
      </c>
      <c r="AI1706" s="2">
        <v>85</v>
      </c>
      <c r="AJ1706" s="2">
        <v>85</v>
      </c>
      <c r="AK1706" s="2">
        <v>2</v>
      </c>
      <c r="AL1706" s="2">
        <v>10</v>
      </c>
      <c r="AM1706" s="2">
        <v>1</v>
      </c>
      <c r="AN1706" s="2">
        <v>5</v>
      </c>
      <c r="AQ1706" s="2">
        <v>8</v>
      </c>
      <c r="AR1706" s="2">
        <v>40</v>
      </c>
      <c r="AS1706" s="2">
        <v>9</v>
      </c>
      <c r="AT1706" s="2">
        <v>45</v>
      </c>
      <c r="AW1706" s="2">
        <v>3</v>
      </c>
      <c r="AX1706" s="2">
        <v>15</v>
      </c>
      <c r="BC1706" s="2">
        <v>20</v>
      </c>
      <c r="BD1706" s="2">
        <v>17</v>
      </c>
      <c r="BE1706" s="2">
        <v>85</v>
      </c>
      <c r="BF1706" s="2">
        <v>17</v>
      </c>
      <c r="BG1706" s="2">
        <v>85</v>
      </c>
      <c r="BH1706" s="2">
        <v>85</v>
      </c>
      <c r="BI1706" s="2">
        <v>2</v>
      </c>
      <c r="BJ1706" s="2">
        <v>10</v>
      </c>
      <c r="BK1706" s="2">
        <v>1</v>
      </c>
      <c r="BL1706" s="2">
        <v>5</v>
      </c>
      <c r="BO1706" s="2">
        <v>10</v>
      </c>
      <c r="BP1706" s="2">
        <v>50</v>
      </c>
      <c r="BQ1706" s="2">
        <v>7</v>
      </c>
      <c r="BR1706" s="2">
        <v>35</v>
      </c>
      <c r="BU1706" s="2">
        <v>3</v>
      </c>
      <c r="BV1706" s="2">
        <v>15</v>
      </c>
    </row>
    <row r="1707" spans="1:77" ht="12.75" customHeight="1" x14ac:dyDescent="0.2">
      <c r="A1707">
        <v>7</v>
      </c>
      <c r="B1707" s="2">
        <v>3205</v>
      </c>
      <c r="G1707" s="17">
        <v>8</v>
      </c>
      <c r="AE1707" s="2">
        <v>8</v>
      </c>
      <c r="BC1707" s="2">
        <v>8</v>
      </c>
    </row>
    <row r="1708" spans="1:77" ht="12.75" customHeight="1" x14ac:dyDescent="0.2">
      <c r="A1708">
        <v>7</v>
      </c>
      <c r="B1708" s="2">
        <v>3210</v>
      </c>
      <c r="C1708" s="17">
        <v>2.93</v>
      </c>
      <c r="D1708" s="2">
        <v>2.5</v>
      </c>
      <c r="E1708" s="15">
        <v>2.694</v>
      </c>
      <c r="G1708" s="17">
        <v>220</v>
      </c>
      <c r="H1708" s="2">
        <v>152</v>
      </c>
      <c r="I1708" s="2">
        <v>68.5</v>
      </c>
      <c r="J1708" s="2">
        <v>152</v>
      </c>
      <c r="K1708" s="2">
        <v>68.5</v>
      </c>
      <c r="L1708" s="2">
        <v>69.099999999999994</v>
      </c>
      <c r="M1708" s="2">
        <v>18</v>
      </c>
      <c r="N1708" s="2">
        <v>8.1</v>
      </c>
      <c r="O1708" s="2">
        <v>50</v>
      </c>
      <c r="P1708" s="2">
        <v>22.5</v>
      </c>
      <c r="Q1708" s="2">
        <v>3</v>
      </c>
      <c r="R1708" s="2">
        <v>1.4</v>
      </c>
      <c r="S1708" s="2">
        <v>63</v>
      </c>
      <c r="T1708" s="2">
        <v>28.4</v>
      </c>
      <c r="U1708" s="2">
        <v>86</v>
      </c>
      <c r="V1708" s="2">
        <v>38.700000000000003</v>
      </c>
      <c r="W1708" s="2">
        <v>2</v>
      </c>
      <c r="X1708" s="2">
        <v>0.9</v>
      </c>
      <c r="Y1708" s="2">
        <v>70</v>
      </c>
      <c r="Z1708" s="2">
        <v>31.5</v>
      </c>
      <c r="AC1708" s="2">
        <v>7</v>
      </c>
      <c r="AE1708" s="2">
        <v>221</v>
      </c>
      <c r="AF1708" s="2">
        <v>121</v>
      </c>
      <c r="AG1708" s="2">
        <v>54.5</v>
      </c>
      <c r="AH1708" s="2">
        <v>121</v>
      </c>
      <c r="AI1708" s="2">
        <v>54.5</v>
      </c>
      <c r="AJ1708" s="2">
        <v>54.8</v>
      </c>
      <c r="AK1708" s="2">
        <v>60</v>
      </c>
      <c r="AL1708" s="2">
        <v>27</v>
      </c>
      <c r="AM1708" s="2">
        <v>40</v>
      </c>
      <c r="AN1708" s="2">
        <v>18</v>
      </c>
      <c r="AQ1708" s="2">
        <v>68</v>
      </c>
      <c r="AR1708" s="2">
        <v>30.6</v>
      </c>
      <c r="AS1708" s="2">
        <v>53</v>
      </c>
      <c r="AT1708" s="2">
        <v>23.9</v>
      </c>
      <c r="AU1708" s="2">
        <v>1</v>
      </c>
      <c r="AV1708" s="2">
        <v>0.5</v>
      </c>
      <c r="AW1708" s="2">
        <v>101</v>
      </c>
      <c r="AX1708" s="2">
        <v>45.5</v>
      </c>
      <c r="BA1708" s="2">
        <v>7</v>
      </c>
      <c r="BC1708" s="2">
        <v>214</v>
      </c>
      <c r="BD1708" s="2">
        <v>142</v>
      </c>
      <c r="BE1708" s="2">
        <v>64.8</v>
      </c>
      <c r="BF1708" s="2">
        <v>142</v>
      </c>
      <c r="BG1708" s="2">
        <v>64.8</v>
      </c>
      <c r="BH1708" s="2">
        <v>66.400000000000006</v>
      </c>
      <c r="BI1708" s="2">
        <v>19</v>
      </c>
      <c r="BJ1708" s="2">
        <v>8.6999999999999993</v>
      </c>
      <c r="BK1708" s="2">
        <v>53</v>
      </c>
      <c r="BL1708" s="2">
        <v>24.2</v>
      </c>
      <c r="BM1708" s="2">
        <v>4</v>
      </c>
      <c r="BN1708" s="2">
        <v>1.8</v>
      </c>
      <c r="BO1708" s="2">
        <v>87</v>
      </c>
      <c r="BP1708" s="2">
        <v>39.700000000000003</v>
      </c>
      <c r="BQ1708" s="2">
        <v>51</v>
      </c>
      <c r="BR1708" s="2">
        <v>23.3</v>
      </c>
      <c r="BS1708" s="2">
        <v>5</v>
      </c>
      <c r="BT1708" s="2">
        <v>2.2999999999999998</v>
      </c>
      <c r="BU1708" s="2">
        <v>77</v>
      </c>
      <c r="BV1708" s="2">
        <v>35.200000000000003</v>
      </c>
      <c r="BW1708" s="2">
        <v>2</v>
      </c>
      <c r="BX1708" s="2">
        <v>1</v>
      </c>
      <c r="BY1708" s="2">
        <v>7</v>
      </c>
    </row>
    <row r="1709" spans="1:77" ht="12.75" customHeight="1" x14ac:dyDescent="0.2">
      <c r="A1709">
        <v>7</v>
      </c>
      <c r="B1709" s="2">
        <v>3214</v>
      </c>
      <c r="G1709" s="17">
        <v>3</v>
      </c>
      <c r="AE1709" s="2">
        <v>3</v>
      </c>
      <c r="BC1709" s="2">
        <v>3</v>
      </c>
    </row>
    <row r="1710" spans="1:77" ht="12.75" customHeight="1" x14ac:dyDescent="0.2">
      <c r="A1710">
        <v>7</v>
      </c>
      <c r="B1710" s="2">
        <v>3219</v>
      </c>
      <c r="C1710" s="17">
        <v>3.52</v>
      </c>
      <c r="D1710" s="2">
        <v>3.53</v>
      </c>
      <c r="E1710" s="15">
        <v>3.3989999999999996</v>
      </c>
      <c r="G1710" s="17">
        <v>346</v>
      </c>
      <c r="H1710" s="2">
        <v>314</v>
      </c>
      <c r="I1710" s="2">
        <v>90</v>
      </c>
      <c r="J1710" s="2">
        <v>314</v>
      </c>
      <c r="K1710" s="2">
        <v>90</v>
      </c>
      <c r="L1710" s="2">
        <v>90.8</v>
      </c>
      <c r="M1710" s="2">
        <v>6</v>
      </c>
      <c r="N1710" s="2">
        <v>1.7</v>
      </c>
      <c r="O1710" s="2">
        <v>26</v>
      </c>
      <c r="P1710" s="2">
        <v>7.4</v>
      </c>
      <c r="S1710" s="2">
        <v>84</v>
      </c>
      <c r="T1710" s="2">
        <v>24.1</v>
      </c>
      <c r="U1710" s="2">
        <v>230</v>
      </c>
      <c r="V1710" s="2">
        <v>65.900000000000006</v>
      </c>
      <c r="W1710" s="2">
        <v>3</v>
      </c>
      <c r="X1710" s="2">
        <v>0.9</v>
      </c>
      <c r="Y1710" s="2">
        <v>35</v>
      </c>
      <c r="Z1710" s="2">
        <v>10</v>
      </c>
      <c r="AC1710" s="2">
        <v>3</v>
      </c>
      <c r="AE1710" s="2">
        <v>345</v>
      </c>
      <c r="AF1710" s="2">
        <v>310</v>
      </c>
      <c r="AG1710" s="2">
        <v>88.8</v>
      </c>
      <c r="AH1710" s="2">
        <v>310</v>
      </c>
      <c r="AI1710" s="2">
        <v>88.8</v>
      </c>
      <c r="AJ1710" s="2">
        <v>89.9</v>
      </c>
      <c r="AK1710" s="2">
        <v>12</v>
      </c>
      <c r="AL1710" s="2">
        <v>3.4</v>
      </c>
      <c r="AM1710" s="2">
        <v>23</v>
      </c>
      <c r="AN1710" s="2">
        <v>6.6</v>
      </c>
      <c r="AQ1710" s="2">
        <v>66</v>
      </c>
      <c r="AR1710" s="2">
        <v>18.899999999999999</v>
      </c>
      <c r="AS1710" s="2">
        <v>244</v>
      </c>
      <c r="AT1710" s="2">
        <v>69.900000000000006</v>
      </c>
      <c r="AU1710" s="2">
        <v>4</v>
      </c>
      <c r="AV1710" s="2">
        <v>1.1000000000000001</v>
      </c>
      <c r="AW1710" s="2">
        <v>39</v>
      </c>
      <c r="AX1710" s="2">
        <v>11.2</v>
      </c>
      <c r="BA1710" s="2">
        <v>3</v>
      </c>
      <c r="BC1710" s="2">
        <v>346</v>
      </c>
      <c r="BD1710" s="2">
        <v>329</v>
      </c>
      <c r="BE1710" s="2">
        <v>94.3</v>
      </c>
      <c r="BF1710" s="2">
        <v>329</v>
      </c>
      <c r="BG1710" s="2">
        <v>94.3</v>
      </c>
      <c r="BH1710" s="2">
        <v>95.1</v>
      </c>
      <c r="BI1710" s="2">
        <v>2</v>
      </c>
      <c r="BJ1710" s="2">
        <v>0.6</v>
      </c>
      <c r="BK1710" s="2">
        <v>15</v>
      </c>
      <c r="BL1710" s="2">
        <v>4.3</v>
      </c>
      <c r="BO1710" s="2">
        <v>161</v>
      </c>
      <c r="BP1710" s="2">
        <v>46.1</v>
      </c>
      <c r="BQ1710" s="2">
        <v>168</v>
      </c>
      <c r="BR1710" s="2">
        <v>48.1</v>
      </c>
      <c r="BS1710" s="2">
        <v>3</v>
      </c>
      <c r="BT1710" s="2">
        <v>0.9</v>
      </c>
      <c r="BU1710" s="2">
        <v>20</v>
      </c>
      <c r="BV1710" s="2">
        <v>5.7</v>
      </c>
      <c r="BY1710" s="2">
        <v>3</v>
      </c>
    </row>
    <row r="1711" spans="1:77" ht="12.75" customHeight="1" x14ac:dyDescent="0.2">
      <c r="A1711">
        <v>7</v>
      </c>
      <c r="B1711" s="2">
        <v>3232</v>
      </c>
      <c r="C1711" s="17">
        <v>3.45</v>
      </c>
      <c r="D1711" s="2">
        <v>3.38</v>
      </c>
      <c r="E1711" s="15">
        <v>3.2010000000000001</v>
      </c>
      <c r="G1711" s="17">
        <v>319</v>
      </c>
      <c r="H1711" s="2">
        <v>265</v>
      </c>
      <c r="I1711" s="2">
        <v>83.1</v>
      </c>
      <c r="J1711" s="2">
        <v>265</v>
      </c>
      <c r="K1711" s="2">
        <v>83.1</v>
      </c>
      <c r="L1711" s="2">
        <v>83.1</v>
      </c>
      <c r="M1711" s="2">
        <v>13</v>
      </c>
      <c r="N1711" s="2">
        <v>4.0999999999999996</v>
      </c>
      <c r="O1711" s="2">
        <v>41</v>
      </c>
      <c r="P1711" s="2">
        <v>12.9</v>
      </c>
      <c r="S1711" s="2">
        <v>54</v>
      </c>
      <c r="T1711" s="2">
        <v>16.899999999999999</v>
      </c>
      <c r="U1711" s="2">
        <v>211</v>
      </c>
      <c r="V1711" s="2">
        <v>66.099999999999994</v>
      </c>
      <c r="Y1711" s="2">
        <v>54</v>
      </c>
      <c r="Z1711" s="2">
        <v>16.899999999999999</v>
      </c>
      <c r="AB1711" s="2">
        <v>10</v>
      </c>
      <c r="AC1711" s="2">
        <v>3</v>
      </c>
      <c r="AE1711" s="2">
        <v>323</v>
      </c>
      <c r="AF1711" s="2">
        <v>267</v>
      </c>
      <c r="AG1711" s="2">
        <v>82.7</v>
      </c>
      <c r="AH1711" s="2">
        <v>267</v>
      </c>
      <c r="AI1711" s="2">
        <v>82.7</v>
      </c>
      <c r="AJ1711" s="2">
        <v>82.7</v>
      </c>
      <c r="AK1711" s="2">
        <v>30</v>
      </c>
      <c r="AL1711" s="2">
        <v>9.3000000000000007</v>
      </c>
      <c r="AM1711" s="2">
        <v>26</v>
      </c>
      <c r="AN1711" s="2">
        <v>8</v>
      </c>
      <c r="AQ1711" s="2">
        <v>58</v>
      </c>
      <c r="AR1711" s="2">
        <v>18</v>
      </c>
      <c r="AS1711" s="2">
        <v>209</v>
      </c>
      <c r="AT1711" s="2">
        <v>64.7</v>
      </c>
      <c r="AW1711" s="2">
        <v>56</v>
      </c>
      <c r="AX1711" s="2">
        <v>17.3</v>
      </c>
      <c r="AZ1711" s="2">
        <v>6</v>
      </c>
      <c r="BA1711" s="2">
        <v>3</v>
      </c>
      <c r="BC1711" s="2">
        <v>318</v>
      </c>
      <c r="BD1711" s="2">
        <v>273</v>
      </c>
      <c r="BE1711" s="2">
        <v>85.8</v>
      </c>
      <c r="BF1711" s="2">
        <v>273</v>
      </c>
      <c r="BG1711" s="2">
        <v>85.8</v>
      </c>
      <c r="BH1711" s="2">
        <v>85.8</v>
      </c>
      <c r="BI1711" s="2">
        <v>20</v>
      </c>
      <c r="BJ1711" s="2">
        <v>6.3</v>
      </c>
      <c r="BK1711" s="2">
        <v>25</v>
      </c>
      <c r="BL1711" s="2">
        <v>7.9</v>
      </c>
      <c r="BO1711" s="2">
        <v>145</v>
      </c>
      <c r="BP1711" s="2">
        <v>45.6</v>
      </c>
      <c r="BQ1711" s="2">
        <v>128</v>
      </c>
      <c r="BR1711" s="2">
        <v>40.299999999999997</v>
      </c>
      <c r="BU1711" s="2">
        <v>45</v>
      </c>
      <c r="BV1711" s="2">
        <v>14.2</v>
      </c>
      <c r="BW1711" s="2">
        <v>1</v>
      </c>
      <c r="BX1711" s="2">
        <v>10</v>
      </c>
      <c r="BY1711" s="2">
        <v>3</v>
      </c>
    </row>
    <row r="1712" spans="1:77" ht="12.75" customHeight="1" x14ac:dyDescent="0.2">
      <c r="A1712">
        <v>7</v>
      </c>
      <c r="B1712" s="2">
        <v>3233</v>
      </c>
      <c r="C1712" s="17">
        <v>2.92</v>
      </c>
      <c r="D1712" s="2">
        <v>2.75</v>
      </c>
      <c r="E1712" s="15">
        <v>2.6219999999999999</v>
      </c>
      <c r="G1712" s="17">
        <v>322</v>
      </c>
      <c r="H1712" s="2">
        <v>203</v>
      </c>
      <c r="I1712" s="2">
        <v>63</v>
      </c>
      <c r="J1712" s="2">
        <v>203</v>
      </c>
      <c r="K1712" s="2">
        <v>63</v>
      </c>
      <c r="L1712" s="2">
        <v>63</v>
      </c>
      <c r="M1712" s="2">
        <v>37</v>
      </c>
      <c r="N1712" s="2">
        <v>11.5</v>
      </c>
      <c r="O1712" s="2">
        <v>82</v>
      </c>
      <c r="P1712" s="2">
        <v>25.5</v>
      </c>
      <c r="S1712" s="2">
        <v>72</v>
      </c>
      <c r="T1712" s="2">
        <v>22.4</v>
      </c>
      <c r="U1712" s="2">
        <v>131</v>
      </c>
      <c r="V1712" s="2">
        <v>40.700000000000003</v>
      </c>
      <c r="Y1712" s="2">
        <v>119</v>
      </c>
      <c r="Z1712" s="2">
        <v>37</v>
      </c>
      <c r="AA1712" s="2">
        <v>1</v>
      </c>
      <c r="AB1712" s="2">
        <v>7</v>
      </c>
      <c r="AC1712" s="2">
        <v>7</v>
      </c>
      <c r="AE1712" s="2">
        <v>323</v>
      </c>
      <c r="AF1712" s="2">
        <v>208</v>
      </c>
      <c r="AG1712" s="2">
        <v>64.400000000000006</v>
      </c>
      <c r="AH1712" s="2">
        <v>208</v>
      </c>
      <c r="AI1712" s="2">
        <v>64.400000000000006</v>
      </c>
      <c r="AJ1712" s="2">
        <v>64.400000000000006</v>
      </c>
      <c r="AK1712" s="2">
        <v>75</v>
      </c>
      <c r="AL1712" s="2">
        <v>23.2</v>
      </c>
      <c r="AM1712" s="2">
        <v>40</v>
      </c>
      <c r="AN1712" s="2">
        <v>12.4</v>
      </c>
      <c r="AQ1712" s="2">
        <v>100</v>
      </c>
      <c r="AR1712" s="2">
        <v>31</v>
      </c>
      <c r="AS1712" s="2">
        <v>108</v>
      </c>
      <c r="AT1712" s="2">
        <v>33.4</v>
      </c>
      <c r="AW1712" s="2">
        <v>115</v>
      </c>
      <c r="AX1712" s="2">
        <v>35.6</v>
      </c>
      <c r="AZ1712" s="2">
        <v>7</v>
      </c>
      <c r="BA1712" s="2">
        <v>7</v>
      </c>
      <c r="BC1712" s="2">
        <v>313</v>
      </c>
      <c r="BD1712" s="2">
        <v>213</v>
      </c>
      <c r="BE1712" s="2">
        <v>66.400000000000006</v>
      </c>
      <c r="BF1712" s="2">
        <v>213</v>
      </c>
      <c r="BG1712" s="2">
        <v>66.400000000000006</v>
      </c>
      <c r="BH1712" s="2">
        <v>68.099999999999994</v>
      </c>
      <c r="BI1712" s="2">
        <v>41</v>
      </c>
      <c r="BJ1712" s="2">
        <v>12.8</v>
      </c>
      <c r="BK1712" s="2">
        <v>59</v>
      </c>
      <c r="BL1712" s="2">
        <v>18.399999999999999</v>
      </c>
      <c r="BO1712" s="2">
        <v>170</v>
      </c>
      <c r="BP1712" s="2">
        <v>53</v>
      </c>
      <c r="BQ1712" s="2">
        <v>43</v>
      </c>
      <c r="BR1712" s="2">
        <v>13.4</v>
      </c>
      <c r="BS1712" s="2">
        <v>8</v>
      </c>
      <c r="BT1712" s="2">
        <v>2.5</v>
      </c>
      <c r="BU1712" s="2">
        <v>108</v>
      </c>
      <c r="BV1712" s="2">
        <v>33.6</v>
      </c>
      <c r="BW1712" s="2">
        <v>1</v>
      </c>
      <c r="BX1712" s="2">
        <v>8</v>
      </c>
      <c r="BY1712" s="2">
        <v>7</v>
      </c>
    </row>
    <row r="1713" spans="1:77" ht="12.75" customHeight="1" x14ac:dyDescent="0.2">
      <c r="A1713">
        <v>7</v>
      </c>
      <c r="B1713" s="2">
        <v>3237</v>
      </c>
      <c r="C1713" s="17">
        <v>3.23</v>
      </c>
      <c r="D1713" s="2">
        <v>3.15</v>
      </c>
      <c r="E1713" s="15">
        <v>3.0029999999999997</v>
      </c>
      <c r="G1713" s="17">
        <v>231</v>
      </c>
      <c r="H1713" s="2">
        <v>178</v>
      </c>
      <c r="I1713" s="2">
        <v>77.099999999999994</v>
      </c>
      <c r="J1713" s="2">
        <v>178</v>
      </c>
      <c r="K1713" s="2">
        <v>77.099999999999994</v>
      </c>
      <c r="L1713" s="2">
        <v>77.099999999999994</v>
      </c>
      <c r="M1713" s="2">
        <v>13</v>
      </c>
      <c r="N1713" s="2">
        <v>5.6</v>
      </c>
      <c r="O1713" s="2">
        <v>40</v>
      </c>
      <c r="P1713" s="2">
        <v>17.3</v>
      </c>
      <c r="S1713" s="2">
        <v>59</v>
      </c>
      <c r="T1713" s="2">
        <v>25.5</v>
      </c>
      <c r="U1713" s="2">
        <v>119</v>
      </c>
      <c r="V1713" s="2">
        <v>51.5</v>
      </c>
      <c r="Y1713" s="2">
        <v>53</v>
      </c>
      <c r="Z1713" s="2">
        <v>22.9</v>
      </c>
      <c r="AE1713" s="2">
        <v>229</v>
      </c>
      <c r="AF1713" s="2">
        <v>176</v>
      </c>
      <c r="AG1713" s="2">
        <v>76.2</v>
      </c>
      <c r="AH1713" s="2">
        <v>176</v>
      </c>
      <c r="AI1713" s="2">
        <v>76.2</v>
      </c>
      <c r="AJ1713" s="2">
        <v>76.900000000000006</v>
      </c>
      <c r="AK1713" s="2">
        <v>27</v>
      </c>
      <c r="AL1713" s="2">
        <v>11.7</v>
      </c>
      <c r="AM1713" s="2">
        <v>26</v>
      </c>
      <c r="AN1713" s="2">
        <v>11.3</v>
      </c>
      <c r="AQ1713" s="2">
        <v>55</v>
      </c>
      <c r="AR1713" s="2">
        <v>23.8</v>
      </c>
      <c r="AS1713" s="2">
        <v>121</v>
      </c>
      <c r="AT1713" s="2">
        <v>52.4</v>
      </c>
      <c r="AU1713" s="2">
        <v>2</v>
      </c>
      <c r="AV1713" s="2">
        <v>0.9</v>
      </c>
      <c r="AW1713" s="2">
        <v>55</v>
      </c>
      <c r="AX1713" s="2">
        <v>23.8</v>
      </c>
      <c r="BC1713" s="2">
        <v>228</v>
      </c>
      <c r="BD1713" s="2">
        <v>177</v>
      </c>
      <c r="BE1713" s="2">
        <v>76.599999999999994</v>
      </c>
      <c r="BF1713" s="2">
        <v>177</v>
      </c>
      <c r="BG1713" s="2">
        <v>76.599999999999994</v>
      </c>
      <c r="BH1713" s="2">
        <v>77.599999999999994</v>
      </c>
      <c r="BI1713" s="2">
        <v>24</v>
      </c>
      <c r="BJ1713" s="2">
        <v>10.4</v>
      </c>
      <c r="BK1713" s="2">
        <v>27</v>
      </c>
      <c r="BL1713" s="2">
        <v>11.7</v>
      </c>
      <c r="BO1713" s="2">
        <v>93</v>
      </c>
      <c r="BP1713" s="2">
        <v>40.299999999999997</v>
      </c>
      <c r="BQ1713" s="2">
        <v>84</v>
      </c>
      <c r="BR1713" s="2">
        <v>36.4</v>
      </c>
      <c r="BS1713" s="2">
        <v>3</v>
      </c>
      <c r="BT1713" s="2">
        <v>1.3</v>
      </c>
      <c r="BU1713" s="2">
        <v>54</v>
      </c>
      <c r="BV1713" s="2">
        <v>23.4</v>
      </c>
    </row>
    <row r="1714" spans="1:77" ht="12.75" customHeight="1" x14ac:dyDescent="0.2">
      <c r="A1714">
        <v>7</v>
      </c>
      <c r="B1714" s="2">
        <v>3238</v>
      </c>
      <c r="C1714" s="17">
        <v>2.85</v>
      </c>
      <c r="D1714" s="2">
        <v>2.85</v>
      </c>
      <c r="E1714" s="15">
        <v>2.94</v>
      </c>
      <c r="G1714" s="17">
        <v>33</v>
      </c>
      <c r="H1714" s="2">
        <v>22</v>
      </c>
      <c r="I1714" s="2">
        <v>66.7</v>
      </c>
      <c r="J1714" s="2">
        <v>22</v>
      </c>
      <c r="K1714" s="2">
        <v>66.7</v>
      </c>
      <c r="L1714" s="2">
        <v>66.7</v>
      </c>
      <c r="M1714" s="2">
        <v>4</v>
      </c>
      <c r="N1714" s="2">
        <v>12.1</v>
      </c>
      <c r="O1714" s="2">
        <v>7</v>
      </c>
      <c r="P1714" s="2">
        <v>21.2</v>
      </c>
      <c r="Q1714" s="2">
        <v>1</v>
      </c>
      <c r="R1714" s="2">
        <v>3</v>
      </c>
      <c r="S1714" s="2">
        <v>8</v>
      </c>
      <c r="T1714" s="2">
        <v>24.2</v>
      </c>
      <c r="U1714" s="2">
        <v>13</v>
      </c>
      <c r="V1714" s="2">
        <v>39.4</v>
      </c>
      <c r="Y1714" s="2">
        <v>11</v>
      </c>
      <c r="Z1714" s="2">
        <v>33.299999999999997</v>
      </c>
      <c r="AE1714" s="2">
        <v>33</v>
      </c>
      <c r="AF1714" s="2">
        <v>23</v>
      </c>
      <c r="AG1714" s="2">
        <v>69.7</v>
      </c>
      <c r="AH1714" s="2">
        <v>23</v>
      </c>
      <c r="AI1714" s="2">
        <v>69.7</v>
      </c>
      <c r="AJ1714" s="2">
        <v>69.7</v>
      </c>
      <c r="AK1714" s="2">
        <v>7</v>
      </c>
      <c r="AL1714" s="2">
        <v>21.2</v>
      </c>
      <c r="AM1714" s="2">
        <v>3</v>
      </c>
      <c r="AN1714" s="2">
        <v>9.1</v>
      </c>
      <c r="AQ1714" s="2">
        <v>11</v>
      </c>
      <c r="AR1714" s="2">
        <v>33.299999999999997</v>
      </c>
      <c r="AS1714" s="2">
        <v>12</v>
      </c>
      <c r="AT1714" s="2">
        <v>36.4</v>
      </c>
      <c r="AW1714" s="2">
        <v>10</v>
      </c>
      <c r="AX1714" s="2">
        <v>30.3</v>
      </c>
      <c r="BC1714" s="2">
        <v>33</v>
      </c>
      <c r="BD1714" s="2">
        <v>27</v>
      </c>
      <c r="BE1714" s="2">
        <v>81.8</v>
      </c>
      <c r="BF1714" s="2">
        <v>27</v>
      </c>
      <c r="BG1714" s="2">
        <v>81.8</v>
      </c>
      <c r="BH1714" s="2">
        <v>81.8</v>
      </c>
      <c r="BI1714" s="2">
        <v>3</v>
      </c>
      <c r="BJ1714" s="2">
        <v>9.1</v>
      </c>
      <c r="BK1714" s="2">
        <v>3</v>
      </c>
      <c r="BL1714" s="2">
        <v>9.1</v>
      </c>
      <c r="BM1714" s="2">
        <v>1</v>
      </c>
      <c r="BN1714" s="2">
        <v>3</v>
      </c>
      <c r="BO1714" s="2">
        <v>16</v>
      </c>
      <c r="BP1714" s="2">
        <v>48.5</v>
      </c>
      <c r="BQ1714" s="2">
        <v>10</v>
      </c>
      <c r="BR1714" s="2">
        <v>30.3</v>
      </c>
      <c r="BU1714" s="2">
        <v>6</v>
      </c>
      <c r="BV1714" s="2">
        <v>18.2</v>
      </c>
    </row>
    <row r="1715" spans="1:77" ht="12.75" customHeight="1" x14ac:dyDescent="0.2">
      <c r="A1715">
        <v>7</v>
      </c>
      <c r="B1715" s="2">
        <v>3240</v>
      </c>
      <c r="C1715" s="17">
        <v>3.15</v>
      </c>
      <c r="D1715" s="2">
        <v>2.56</v>
      </c>
      <c r="E1715" s="15">
        <v>3.1349999999999998</v>
      </c>
      <c r="G1715" s="17">
        <v>293</v>
      </c>
      <c r="H1715" s="2">
        <v>218</v>
      </c>
      <c r="I1715" s="2">
        <v>74.400000000000006</v>
      </c>
      <c r="J1715" s="2">
        <v>218</v>
      </c>
      <c r="K1715" s="2">
        <v>74.400000000000006</v>
      </c>
      <c r="L1715" s="2">
        <v>74.400000000000006</v>
      </c>
      <c r="M1715" s="2">
        <v>18</v>
      </c>
      <c r="N1715" s="2">
        <v>6.1</v>
      </c>
      <c r="O1715" s="2">
        <v>57</v>
      </c>
      <c r="P1715" s="2">
        <v>19.5</v>
      </c>
      <c r="S1715" s="2">
        <v>82</v>
      </c>
      <c r="T1715" s="2">
        <v>28</v>
      </c>
      <c r="U1715" s="2">
        <v>136</v>
      </c>
      <c r="V1715" s="2">
        <v>46.4</v>
      </c>
      <c r="Y1715" s="2">
        <v>75</v>
      </c>
      <c r="Z1715" s="2">
        <v>25.6</v>
      </c>
      <c r="AB1715" s="2">
        <v>2</v>
      </c>
      <c r="AC1715" s="2">
        <v>7</v>
      </c>
      <c r="AE1715" s="2">
        <v>293</v>
      </c>
      <c r="AF1715" s="2">
        <v>166</v>
      </c>
      <c r="AG1715" s="2">
        <v>56.7</v>
      </c>
      <c r="AH1715" s="2">
        <v>166</v>
      </c>
      <c r="AI1715" s="2">
        <v>56.7</v>
      </c>
      <c r="AJ1715" s="2">
        <v>56.7</v>
      </c>
      <c r="AK1715" s="2">
        <v>63</v>
      </c>
      <c r="AL1715" s="2">
        <v>21.5</v>
      </c>
      <c r="AM1715" s="2">
        <v>64</v>
      </c>
      <c r="AN1715" s="2">
        <v>21.8</v>
      </c>
      <c r="AQ1715" s="2">
        <v>106</v>
      </c>
      <c r="AR1715" s="2">
        <v>36.200000000000003</v>
      </c>
      <c r="AS1715" s="2">
        <v>60</v>
      </c>
      <c r="AT1715" s="2">
        <v>20.5</v>
      </c>
      <c r="AW1715" s="2">
        <v>127</v>
      </c>
      <c r="AX1715" s="2">
        <v>43.3</v>
      </c>
      <c r="AZ1715" s="2">
        <v>2</v>
      </c>
      <c r="BA1715" s="2">
        <v>7</v>
      </c>
      <c r="BC1715" s="2">
        <v>288</v>
      </c>
      <c r="BD1715" s="2">
        <v>226</v>
      </c>
      <c r="BE1715" s="2">
        <v>77.400000000000006</v>
      </c>
      <c r="BF1715" s="2">
        <v>226</v>
      </c>
      <c r="BG1715" s="2">
        <v>77.400000000000006</v>
      </c>
      <c r="BH1715" s="2">
        <v>78.5</v>
      </c>
      <c r="BI1715" s="2">
        <v>11</v>
      </c>
      <c r="BJ1715" s="2">
        <v>3.8</v>
      </c>
      <c r="BK1715" s="2">
        <v>51</v>
      </c>
      <c r="BL1715" s="2">
        <v>17.5</v>
      </c>
      <c r="BO1715" s="2">
        <v>102</v>
      </c>
      <c r="BP1715" s="2">
        <v>34.9</v>
      </c>
      <c r="BQ1715" s="2">
        <v>124</v>
      </c>
      <c r="BR1715" s="2">
        <v>42.5</v>
      </c>
      <c r="BS1715" s="2">
        <v>4</v>
      </c>
      <c r="BT1715" s="2">
        <v>1.4</v>
      </c>
      <c r="BU1715" s="2">
        <v>66</v>
      </c>
      <c r="BV1715" s="2">
        <v>22.6</v>
      </c>
      <c r="BX1715" s="2">
        <v>3</v>
      </c>
      <c r="BY1715" s="2">
        <v>7</v>
      </c>
    </row>
    <row r="1716" spans="1:77" ht="12.75" customHeight="1" x14ac:dyDescent="0.2">
      <c r="A1716">
        <v>7</v>
      </c>
      <c r="B1716" s="2">
        <v>3244</v>
      </c>
      <c r="C1716" s="17">
        <v>3.09</v>
      </c>
      <c r="D1716" s="2">
        <v>2.91</v>
      </c>
      <c r="E1716" s="15">
        <v>2.9550000000000001</v>
      </c>
      <c r="G1716" s="17">
        <v>218</v>
      </c>
      <c r="H1716" s="2">
        <v>158</v>
      </c>
      <c r="I1716" s="2">
        <v>72.5</v>
      </c>
      <c r="J1716" s="2">
        <v>158</v>
      </c>
      <c r="K1716" s="2">
        <v>72.5</v>
      </c>
      <c r="L1716" s="2">
        <v>72.5</v>
      </c>
      <c r="M1716" s="2">
        <v>10</v>
      </c>
      <c r="N1716" s="2">
        <v>4.5999999999999996</v>
      </c>
      <c r="O1716" s="2">
        <v>50</v>
      </c>
      <c r="P1716" s="2">
        <v>22.9</v>
      </c>
      <c r="Q1716" s="2">
        <v>1</v>
      </c>
      <c r="R1716" s="2">
        <v>0.5</v>
      </c>
      <c r="S1716" s="2">
        <v>65</v>
      </c>
      <c r="T1716" s="2">
        <v>29.8</v>
      </c>
      <c r="U1716" s="2">
        <v>92</v>
      </c>
      <c r="V1716" s="2">
        <v>42.2</v>
      </c>
      <c r="Y1716" s="2">
        <v>60</v>
      </c>
      <c r="Z1716" s="2">
        <v>27.5</v>
      </c>
      <c r="AE1716" s="2">
        <v>218</v>
      </c>
      <c r="AF1716" s="2">
        <v>159</v>
      </c>
      <c r="AG1716" s="2">
        <v>72.900000000000006</v>
      </c>
      <c r="AH1716" s="2">
        <v>159</v>
      </c>
      <c r="AI1716" s="2">
        <v>72.900000000000006</v>
      </c>
      <c r="AJ1716" s="2">
        <v>72.900000000000006</v>
      </c>
      <c r="AK1716" s="2">
        <v>29</v>
      </c>
      <c r="AL1716" s="2">
        <v>13.3</v>
      </c>
      <c r="AM1716" s="2">
        <v>30</v>
      </c>
      <c r="AN1716" s="2">
        <v>13.8</v>
      </c>
      <c r="AO1716" s="2">
        <v>1</v>
      </c>
      <c r="AP1716" s="2">
        <v>0.5</v>
      </c>
      <c r="AQ1716" s="2">
        <v>87</v>
      </c>
      <c r="AR1716" s="2">
        <v>39.9</v>
      </c>
      <c r="AS1716" s="2">
        <v>71</v>
      </c>
      <c r="AT1716" s="2">
        <v>32.6</v>
      </c>
      <c r="AW1716" s="2">
        <v>59</v>
      </c>
      <c r="AX1716" s="2">
        <v>27.1</v>
      </c>
      <c r="BC1716" s="2">
        <v>218</v>
      </c>
      <c r="BD1716" s="2">
        <v>179</v>
      </c>
      <c r="BE1716" s="2">
        <v>82.1</v>
      </c>
      <c r="BF1716" s="2">
        <v>179</v>
      </c>
      <c r="BG1716" s="2">
        <v>82.1</v>
      </c>
      <c r="BH1716" s="2">
        <v>82.1</v>
      </c>
      <c r="BI1716" s="2">
        <v>9</v>
      </c>
      <c r="BJ1716" s="2">
        <v>4.0999999999999996</v>
      </c>
      <c r="BK1716" s="2">
        <v>30</v>
      </c>
      <c r="BL1716" s="2">
        <v>13.8</v>
      </c>
      <c r="BM1716" s="2">
        <v>2</v>
      </c>
      <c r="BN1716" s="2">
        <v>0.9</v>
      </c>
      <c r="BO1716" s="2">
        <v>133</v>
      </c>
      <c r="BP1716" s="2">
        <v>61</v>
      </c>
      <c r="BQ1716" s="2">
        <v>44</v>
      </c>
      <c r="BR1716" s="2">
        <v>20.2</v>
      </c>
      <c r="BU1716" s="2">
        <v>39</v>
      </c>
      <c r="BV1716" s="2">
        <v>17.899999999999999</v>
      </c>
    </row>
    <row r="1717" spans="1:77" ht="12.75" customHeight="1" x14ac:dyDescent="0.2">
      <c r="A1717">
        <v>7</v>
      </c>
      <c r="B1717" s="2">
        <v>3248</v>
      </c>
      <c r="C1717" s="17">
        <v>3.12</v>
      </c>
      <c r="D1717" s="2">
        <v>3.03</v>
      </c>
      <c r="E1717" s="15">
        <v>3.02</v>
      </c>
      <c r="G1717" s="17">
        <v>222</v>
      </c>
      <c r="H1717" s="2">
        <v>171</v>
      </c>
      <c r="I1717" s="2">
        <v>77</v>
      </c>
      <c r="J1717" s="2">
        <v>171</v>
      </c>
      <c r="K1717" s="2">
        <v>77</v>
      </c>
      <c r="L1717" s="2">
        <v>77</v>
      </c>
      <c r="M1717" s="2">
        <v>16</v>
      </c>
      <c r="N1717" s="2">
        <v>7.2</v>
      </c>
      <c r="O1717" s="2">
        <v>35</v>
      </c>
      <c r="P1717" s="2">
        <v>15.8</v>
      </c>
      <c r="Q1717" s="2">
        <v>8</v>
      </c>
      <c r="R1717" s="2">
        <v>3.6</v>
      </c>
      <c r="S1717" s="2">
        <v>45</v>
      </c>
      <c r="T1717" s="2">
        <v>20.3</v>
      </c>
      <c r="U1717" s="2">
        <v>118</v>
      </c>
      <c r="V1717" s="2">
        <v>53.2</v>
      </c>
      <c r="Y1717" s="2">
        <v>51</v>
      </c>
      <c r="Z1717" s="2">
        <v>23</v>
      </c>
      <c r="AB1717" s="2">
        <v>3</v>
      </c>
      <c r="AE1717" s="2">
        <v>218</v>
      </c>
      <c r="AF1717" s="2">
        <v>165</v>
      </c>
      <c r="AG1717" s="2">
        <v>75.7</v>
      </c>
      <c r="AH1717" s="2">
        <v>165</v>
      </c>
      <c r="AI1717" s="2">
        <v>75.7</v>
      </c>
      <c r="AJ1717" s="2">
        <v>75.7</v>
      </c>
      <c r="AK1717" s="2">
        <v>32</v>
      </c>
      <c r="AL1717" s="2">
        <v>14.7</v>
      </c>
      <c r="AM1717" s="2">
        <v>21</v>
      </c>
      <c r="AN1717" s="2">
        <v>9.6</v>
      </c>
      <c r="AO1717" s="2">
        <v>2</v>
      </c>
      <c r="AP1717" s="2">
        <v>0.9</v>
      </c>
      <c r="AQ1717" s="2">
        <v>65</v>
      </c>
      <c r="AR1717" s="2">
        <v>29.8</v>
      </c>
      <c r="AS1717" s="2">
        <v>98</v>
      </c>
      <c r="AT1717" s="2">
        <v>45</v>
      </c>
      <c r="AW1717" s="2">
        <v>53</v>
      </c>
      <c r="AX1717" s="2">
        <v>24.3</v>
      </c>
      <c r="AY1717" s="2">
        <v>1</v>
      </c>
      <c r="AZ1717" s="2">
        <v>6</v>
      </c>
      <c r="BC1717" s="2">
        <v>216</v>
      </c>
      <c r="BD1717" s="2">
        <v>170</v>
      </c>
      <c r="BE1717" s="2">
        <v>78.3</v>
      </c>
      <c r="BF1717" s="2">
        <v>170</v>
      </c>
      <c r="BG1717" s="2">
        <v>78.3</v>
      </c>
      <c r="BH1717" s="2">
        <v>78.7</v>
      </c>
      <c r="BI1717" s="2">
        <v>17</v>
      </c>
      <c r="BJ1717" s="2">
        <v>7.8</v>
      </c>
      <c r="BK1717" s="2">
        <v>29</v>
      </c>
      <c r="BL1717" s="2">
        <v>13.4</v>
      </c>
      <c r="BM1717" s="2">
        <v>6</v>
      </c>
      <c r="BN1717" s="2">
        <v>2.8</v>
      </c>
      <c r="BO1717" s="2">
        <v>76</v>
      </c>
      <c r="BP1717" s="2">
        <v>35</v>
      </c>
      <c r="BQ1717" s="2">
        <v>88</v>
      </c>
      <c r="BR1717" s="2">
        <v>40.6</v>
      </c>
      <c r="BS1717" s="2">
        <v>1</v>
      </c>
      <c r="BT1717" s="2">
        <v>0.5</v>
      </c>
      <c r="BU1717" s="2">
        <v>47</v>
      </c>
      <c r="BV1717" s="2">
        <v>21.7</v>
      </c>
      <c r="BW1717" s="2">
        <v>3</v>
      </c>
      <c r="BX1717" s="2">
        <v>5</v>
      </c>
    </row>
    <row r="1718" spans="1:77" ht="12.75" customHeight="1" x14ac:dyDescent="0.2">
      <c r="A1718">
        <v>7</v>
      </c>
      <c r="B1718" s="2">
        <v>3250</v>
      </c>
      <c r="C1718" s="17">
        <v>2.75</v>
      </c>
      <c r="D1718" s="2">
        <v>2.85</v>
      </c>
      <c r="E1718" s="15">
        <v>2.7910000000000004</v>
      </c>
      <c r="G1718" s="17">
        <v>204</v>
      </c>
      <c r="H1718" s="2">
        <v>118</v>
      </c>
      <c r="I1718" s="2">
        <v>57.8</v>
      </c>
      <c r="J1718" s="2">
        <v>118</v>
      </c>
      <c r="K1718" s="2">
        <v>57.8</v>
      </c>
      <c r="L1718" s="2">
        <v>57.8</v>
      </c>
      <c r="M1718" s="2">
        <v>22</v>
      </c>
      <c r="N1718" s="2">
        <v>10.8</v>
      </c>
      <c r="O1718" s="2">
        <v>64</v>
      </c>
      <c r="P1718" s="2">
        <v>31.4</v>
      </c>
      <c r="Q1718" s="2">
        <v>2</v>
      </c>
      <c r="R1718" s="2">
        <v>1</v>
      </c>
      <c r="S1718" s="2">
        <v>53</v>
      </c>
      <c r="T1718" s="2">
        <v>26</v>
      </c>
      <c r="U1718" s="2">
        <v>63</v>
      </c>
      <c r="V1718" s="2">
        <v>30.9</v>
      </c>
      <c r="Y1718" s="2">
        <v>86</v>
      </c>
      <c r="Z1718" s="2">
        <v>42.2</v>
      </c>
      <c r="AB1718" s="2">
        <v>2</v>
      </c>
      <c r="AE1718" s="2">
        <v>204</v>
      </c>
      <c r="AF1718" s="2">
        <v>140</v>
      </c>
      <c r="AG1718" s="2">
        <v>68.599999999999994</v>
      </c>
      <c r="AH1718" s="2">
        <v>140</v>
      </c>
      <c r="AI1718" s="2">
        <v>68.599999999999994</v>
      </c>
      <c r="AJ1718" s="2">
        <v>68.599999999999994</v>
      </c>
      <c r="AK1718" s="2">
        <v>29</v>
      </c>
      <c r="AL1718" s="2">
        <v>14.2</v>
      </c>
      <c r="AM1718" s="2">
        <v>35</v>
      </c>
      <c r="AN1718" s="2">
        <v>17.2</v>
      </c>
      <c r="AO1718" s="2">
        <v>2</v>
      </c>
      <c r="AP1718" s="2">
        <v>1</v>
      </c>
      <c r="AQ1718" s="2">
        <v>69</v>
      </c>
      <c r="AR1718" s="2">
        <v>33.799999999999997</v>
      </c>
      <c r="AS1718" s="2">
        <v>69</v>
      </c>
      <c r="AT1718" s="2">
        <v>33.799999999999997</v>
      </c>
      <c r="AW1718" s="2">
        <v>64</v>
      </c>
      <c r="AX1718" s="2">
        <v>31.4</v>
      </c>
      <c r="AZ1718" s="2">
        <v>2</v>
      </c>
      <c r="BC1718" s="2">
        <v>204</v>
      </c>
      <c r="BD1718" s="2">
        <v>149</v>
      </c>
      <c r="BE1718" s="2">
        <v>73</v>
      </c>
      <c r="BF1718" s="2">
        <v>149</v>
      </c>
      <c r="BG1718" s="2">
        <v>73</v>
      </c>
      <c r="BH1718" s="2">
        <v>73</v>
      </c>
      <c r="BI1718" s="2">
        <v>22</v>
      </c>
      <c r="BJ1718" s="2">
        <v>10.8</v>
      </c>
      <c r="BK1718" s="2">
        <v>33</v>
      </c>
      <c r="BL1718" s="2">
        <v>16.2</v>
      </c>
      <c r="BM1718" s="2">
        <v>3</v>
      </c>
      <c r="BN1718" s="2">
        <v>1.5</v>
      </c>
      <c r="BO1718" s="2">
        <v>103</v>
      </c>
      <c r="BP1718" s="2">
        <v>50.5</v>
      </c>
      <c r="BQ1718" s="2">
        <v>43</v>
      </c>
      <c r="BR1718" s="2">
        <v>21.1</v>
      </c>
      <c r="BU1718" s="2">
        <v>55</v>
      </c>
      <c r="BV1718" s="2">
        <v>27</v>
      </c>
      <c r="BX1718" s="2">
        <v>2</v>
      </c>
    </row>
    <row r="1719" spans="1:77" ht="12.75" customHeight="1" x14ac:dyDescent="0.2">
      <c r="A1719">
        <v>7</v>
      </c>
      <c r="B1719" s="2">
        <v>3251</v>
      </c>
      <c r="C1719" s="17">
        <v>2.64</v>
      </c>
      <c r="D1719" s="2">
        <v>2.5099999999999998</v>
      </c>
      <c r="E1719" s="15">
        <v>2.5430000000000001</v>
      </c>
      <c r="G1719" s="17">
        <v>96</v>
      </c>
      <c r="H1719" s="2">
        <v>54</v>
      </c>
      <c r="I1719" s="2">
        <v>55.7</v>
      </c>
      <c r="J1719" s="2">
        <v>54</v>
      </c>
      <c r="K1719" s="2">
        <v>55.7</v>
      </c>
      <c r="L1719" s="2">
        <v>56.3</v>
      </c>
      <c r="M1719" s="2">
        <v>12</v>
      </c>
      <c r="N1719" s="2">
        <v>12.4</v>
      </c>
      <c r="O1719" s="2">
        <v>30</v>
      </c>
      <c r="P1719" s="2">
        <v>30.9</v>
      </c>
      <c r="S1719" s="2">
        <v>32</v>
      </c>
      <c r="T1719" s="2">
        <v>33</v>
      </c>
      <c r="U1719" s="2">
        <v>22</v>
      </c>
      <c r="V1719" s="2">
        <v>22.7</v>
      </c>
      <c r="W1719" s="2">
        <v>1</v>
      </c>
      <c r="X1719" s="2">
        <v>1</v>
      </c>
      <c r="Y1719" s="2">
        <v>43</v>
      </c>
      <c r="Z1719" s="2">
        <v>44.3</v>
      </c>
      <c r="AE1719" s="2">
        <v>96</v>
      </c>
      <c r="AF1719" s="2">
        <v>54</v>
      </c>
      <c r="AG1719" s="2">
        <v>55.7</v>
      </c>
      <c r="AH1719" s="2">
        <v>54</v>
      </c>
      <c r="AI1719" s="2">
        <v>55.7</v>
      </c>
      <c r="AJ1719" s="2">
        <v>56.3</v>
      </c>
      <c r="AK1719" s="2">
        <v>26</v>
      </c>
      <c r="AL1719" s="2">
        <v>26.8</v>
      </c>
      <c r="AM1719" s="2">
        <v>16</v>
      </c>
      <c r="AN1719" s="2">
        <v>16.5</v>
      </c>
      <c r="AQ1719" s="2">
        <v>31</v>
      </c>
      <c r="AR1719" s="2">
        <v>32</v>
      </c>
      <c r="AS1719" s="2">
        <v>23</v>
      </c>
      <c r="AT1719" s="2">
        <v>23.7</v>
      </c>
      <c r="AU1719" s="2">
        <v>1</v>
      </c>
      <c r="AV1719" s="2">
        <v>1</v>
      </c>
      <c r="AW1719" s="2">
        <v>43</v>
      </c>
      <c r="AX1719" s="2">
        <v>44.3</v>
      </c>
      <c r="BC1719" s="2">
        <v>93</v>
      </c>
      <c r="BD1719" s="2">
        <v>59</v>
      </c>
      <c r="BE1719" s="2">
        <v>61.5</v>
      </c>
      <c r="BF1719" s="2">
        <v>59</v>
      </c>
      <c r="BG1719" s="2">
        <v>61.5</v>
      </c>
      <c r="BH1719" s="2">
        <v>63.4</v>
      </c>
      <c r="BI1719" s="2">
        <v>13</v>
      </c>
      <c r="BJ1719" s="2">
        <v>13.5</v>
      </c>
      <c r="BK1719" s="2">
        <v>21</v>
      </c>
      <c r="BL1719" s="2">
        <v>21.9</v>
      </c>
      <c r="BO1719" s="2">
        <v>47</v>
      </c>
      <c r="BP1719" s="2">
        <v>49</v>
      </c>
      <c r="BQ1719" s="2">
        <v>12</v>
      </c>
      <c r="BR1719" s="2">
        <v>12.5</v>
      </c>
      <c r="BS1719" s="2">
        <v>3</v>
      </c>
      <c r="BT1719" s="2">
        <v>3.1</v>
      </c>
      <c r="BU1719" s="2">
        <v>37</v>
      </c>
      <c r="BV1719" s="2">
        <v>38.5</v>
      </c>
      <c r="BW1719" s="2">
        <v>1</v>
      </c>
    </row>
    <row r="1720" spans="1:77" ht="12.75" customHeight="1" x14ac:dyDescent="0.2">
      <c r="A1720">
        <v>7</v>
      </c>
      <c r="B1720" s="2">
        <v>3253</v>
      </c>
      <c r="C1720" s="17">
        <v>3.18</v>
      </c>
      <c r="D1720" s="2">
        <v>2.7</v>
      </c>
      <c r="E1720" s="15">
        <v>3.1629999999999994</v>
      </c>
      <c r="G1720" s="17">
        <v>332</v>
      </c>
      <c r="H1720" s="2">
        <v>251</v>
      </c>
      <c r="I1720" s="2">
        <v>75.599999999999994</v>
      </c>
      <c r="J1720" s="2">
        <v>251</v>
      </c>
      <c r="K1720" s="2">
        <v>75.599999999999994</v>
      </c>
      <c r="L1720" s="2">
        <v>75.599999999999994</v>
      </c>
      <c r="M1720" s="2">
        <v>18</v>
      </c>
      <c r="N1720" s="2">
        <v>5.4</v>
      </c>
      <c r="O1720" s="2">
        <v>63</v>
      </c>
      <c r="P1720" s="2">
        <v>19</v>
      </c>
      <c r="S1720" s="2">
        <v>91</v>
      </c>
      <c r="T1720" s="2">
        <v>27.4</v>
      </c>
      <c r="U1720" s="2">
        <v>160</v>
      </c>
      <c r="V1720" s="2">
        <v>48.2</v>
      </c>
      <c r="Y1720" s="2">
        <v>81</v>
      </c>
      <c r="Z1720" s="2">
        <v>24.4</v>
      </c>
      <c r="AB1720" s="2">
        <v>5</v>
      </c>
      <c r="AC1720" s="2">
        <v>5</v>
      </c>
      <c r="AE1720" s="2">
        <v>332</v>
      </c>
      <c r="AF1720" s="2">
        <v>204</v>
      </c>
      <c r="AG1720" s="2">
        <v>61.4</v>
      </c>
      <c r="AH1720" s="2">
        <v>204</v>
      </c>
      <c r="AI1720" s="2">
        <v>61.4</v>
      </c>
      <c r="AJ1720" s="2">
        <v>61.4</v>
      </c>
      <c r="AK1720" s="2">
        <v>79</v>
      </c>
      <c r="AL1720" s="2">
        <v>23.8</v>
      </c>
      <c r="AM1720" s="2">
        <v>49</v>
      </c>
      <c r="AN1720" s="2">
        <v>14.8</v>
      </c>
      <c r="AQ1720" s="2">
        <v>97</v>
      </c>
      <c r="AR1720" s="2">
        <v>29.2</v>
      </c>
      <c r="AS1720" s="2">
        <v>107</v>
      </c>
      <c r="AT1720" s="2">
        <v>32.200000000000003</v>
      </c>
      <c r="AW1720" s="2">
        <v>128</v>
      </c>
      <c r="AX1720" s="2">
        <v>38.6</v>
      </c>
      <c r="AZ1720" s="2">
        <v>5</v>
      </c>
      <c r="BA1720" s="2">
        <v>5</v>
      </c>
      <c r="BC1720" s="2">
        <v>328</v>
      </c>
      <c r="BD1720" s="2">
        <v>263</v>
      </c>
      <c r="BE1720" s="2">
        <v>79.2</v>
      </c>
      <c r="BF1720" s="2">
        <v>263</v>
      </c>
      <c r="BG1720" s="2">
        <v>79.2</v>
      </c>
      <c r="BH1720" s="2">
        <v>80.2</v>
      </c>
      <c r="BI1720" s="2">
        <v>23</v>
      </c>
      <c r="BJ1720" s="2">
        <v>6.9</v>
      </c>
      <c r="BK1720" s="2">
        <v>42</v>
      </c>
      <c r="BL1720" s="2">
        <v>12.7</v>
      </c>
      <c r="BO1720" s="2">
        <v>109</v>
      </c>
      <c r="BP1720" s="2">
        <v>32.799999999999997</v>
      </c>
      <c r="BQ1720" s="2">
        <v>154</v>
      </c>
      <c r="BR1720" s="2">
        <v>46.4</v>
      </c>
      <c r="BS1720" s="2">
        <v>4</v>
      </c>
      <c r="BT1720" s="2">
        <v>1.2</v>
      </c>
      <c r="BU1720" s="2">
        <v>69</v>
      </c>
      <c r="BV1720" s="2">
        <v>20.8</v>
      </c>
      <c r="BX1720" s="2">
        <v>5</v>
      </c>
      <c r="BY1720" s="2">
        <v>5</v>
      </c>
    </row>
    <row r="1721" spans="1:77" ht="12.75" customHeight="1" x14ac:dyDescent="0.2">
      <c r="A1721">
        <v>7</v>
      </c>
      <c r="B1721" s="2">
        <v>3257</v>
      </c>
      <c r="C1721" s="17">
        <v>2.4500000000000002</v>
      </c>
      <c r="D1721" s="2">
        <v>2.44</v>
      </c>
      <c r="E1721" s="15">
        <v>2.2799999999999998</v>
      </c>
      <c r="G1721" s="17">
        <v>284</v>
      </c>
      <c r="H1721" s="2">
        <v>152</v>
      </c>
      <c r="I1721" s="2">
        <v>53</v>
      </c>
      <c r="J1721" s="2">
        <v>152</v>
      </c>
      <c r="K1721" s="2">
        <v>53</v>
      </c>
      <c r="L1721" s="2">
        <v>53.5</v>
      </c>
      <c r="M1721" s="2">
        <v>54</v>
      </c>
      <c r="N1721" s="2">
        <v>18.8</v>
      </c>
      <c r="O1721" s="2">
        <v>78</v>
      </c>
      <c r="P1721" s="2">
        <v>27.2</v>
      </c>
      <c r="Q1721" s="2">
        <v>13</v>
      </c>
      <c r="R1721" s="2">
        <v>4.5</v>
      </c>
      <c r="S1721" s="2">
        <v>63</v>
      </c>
      <c r="T1721" s="2">
        <v>22</v>
      </c>
      <c r="U1721" s="2">
        <v>76</v>
      </c>
      <c r="V1721" s="2">
        <v>26.5</v>
      </c>
      <c r="W1721" s="2">
        <v>3</v>
      </c>
      <c r="X1721" s="2">
        <v>1</v>
      </c>
      <c r="Y1721" s="2">
        <v>135</v>
      </c>
      <c r="Z1721" s="2">
        <v>47</v>
      </c>
      <c r="AB1721" s="2">
        <v>2</v>
      </c>
      <c r="AC1721" s="2">
        <v>9</v>
      </c>
      <c r="AE1721" s="2">
        <v>283</v>
      </c>
      <c r="AF1721" s="2">
        <v>153</v>
      </c>
      <c r="AG1721" s="2">
        <v>53.5</v>
      </c>
      <c r="AH1721" s="2">
        <v>153</v>
      </c>
      <c r="AI1721" s="2">
        <v>53.5</v>
      </c>
      <c r="AJ1721" s="2">
        <v>54.1</v>
      </c>
      <c r="AK1721" s="2">
        <v>81</v>
      </c>
      <c r="AL1721" s="2">
        <v>28.3</v>
      </c>
      <c r="AM1721" s="2">
        <v>49</v>
      </c>
      <c r="AN1721" s="2">
        <v>17.100000000000001</v>
      </c>
      <c r="AO1721" s="2">
        <v>1</v>
      </c>
      <c r="AP1721" s="2">
        <v>0.3</v>
      </c>
      <c r="AQ1721" s="2">
        <v>90</v>
      </c>
      <c r="AR1721" s="2">
        <v>31.5</v>
      </c>
      <c r="AS1721" s="2">
        <v>62</v>
      </c>
      <c r="AT1721" s="2">
        <v>21.7</v>
      </c>
      <c r="AU1721" s="2">
        <v>3</v>
      </c>
      <c r="AV1721" s="2">
        <v>1</v>
      </c>
      <c r="AW1721" s="2">
        <v>133</v>
      </c>
      <c r="AX1721" s="2">
        <v>46.5</v>
      </c>
      <c r="AZ1721" s="2">
        <v>2</v>
      </c>
      <c r="BA1721" s="2">
        <v>10</v>
      </c>
      <c r="BC1721" s="2">
        <v>279</v>
      </c>
      <c r="BD1721" s="2">
        <v>144</v>
      </c>
      <c r="BE1721" s="2">
        <v>50</v>
      </c>
      <c r="BF1721" s="2">
        <v>144</v>
      </c>
      <c r="BG1721" s="2">
        <v>50</v>
      </c>
      <c r="BH1721" s="2">
        <v>51.6</v>
      </c>
      <c r="BI1721" s="2">
        <v>70</v>
      </c>
      <c r="BJ1721" s="2">
        <v>24.3</v>
      </c>
      <c r="BK1721" s="2">
        <v>65</v>
      </c>
      <c r="BL1721" s="2">
        <v>22.6</v>
      </c>
      <c r="BM1721" s="2">
        <v>3</v>
      </c>
      <c r="BN1721" s="2">
        <v>1</v>
      </c>
      <c r="BO1721" s="2">
        <v>108</v>
      </c>
      <c r="BP1721" s="2">
        <v>37.5</v>
      </c>
      <c r="BQ1721" s="2">
        <v>33</v>
      </c>
      <c r="BR1721" s="2">
        <v>11.5</v>
      </c>
      <c r="BS1721" s="2">
        <v>9</v>
      </c>
      <c r="BT1721" s="2">
        <v>3.1</v>
      </c>
      <c r="BU1721" s="2">
        <v>144</v>
      </c>
      <c r="BV1721" s="2">
        <v>50</v>
      </c>
      <c r="BY1721" s="2">
        <v>10</v>
      </c>
    </row>
    <row r="1722" spans="1:77" ht="12.75" customHeight="1" x14ac:dyDescent="0.2">
      <c r="A1722">
        <v>7</v>
      </c>
      <c r="B1722" s="2">
        <v>3258</v>
      </c>
      <c r="C1722" s="17">
        <v>2.68</v>
      </c>
      <c r="D1722" s="2">
        <v>2.63</v>
      </c>
      <c r="E1722" s="15">
        <v>2.6360000000000001</v>
      </c>
      <c r="G1722" s="17">
        <v>300</v>
      </c>
      <c r="H1722" s="2">
        <v>164</v>
      </c>
      <c r="I1722" s="2">
        <v>54.3</v>
      </c>
      <c r="J1722" s="2">
        <v>164</v>
      </c>
      <c r="K1722" s="2">
        <v>54.3</v>
      </c>
      <c r="L1722" s="2">
        <v>54.7</v>
      </c>
      <c r="M1722" s="2">
        <v>40</v>
      </c>
      <c r="N1722" s="2">
        <v>13.2</v>
      </c>
      <c r="O1722" s="2">
        <v>96</v>
      </c>
      <c r="P1722" s="2">
        <v>31.8</v>
      </c>
      <c r="S1722" s="2">
        <v>79</v>
      </c>
      <c r="T1722" s="2">
        <v>26.2</v>
      </c>
      <c r="U1722" s="2">
        <v>85</v>
      </c>
      <c r="V1722" s="2">
        <v>28.1</v>
      </c>
      <c r="W1722" s="2">
        <v>2</v>
      </c>
      <c r="X1722" s="2">
        <v>0.7</v>
      </c>
      <c r="Y1722" s="2">
        <v>138</v>
      </c>
      <c r="Z1722" s="2">
        <v>45.7</v>
      </c>
      <c r="AA1722" s="2">
        <v>1</v>
      </c>
      <c r="AB1722" s="2">
        <v>2</v>
      </c>
      <c r="AC1722" s="2">
        <v>7</v>
      </c>
      <c r="AE1722" s="2">
        <v>297</v>
      </c>
      <c r="AF1722" s="2">
        <v>168</v>
      </c>
      <c r="AG1722" s="2">
        <v>56</v>
      </c>
      <c r="AH1722" s="2">
        <v>168</v>
      </c>
      <c r="AI1722" s="2">
        <v>56</v>
      </c>
      <c r="AJ1722" s="2">
        <v>56.6</v>
      </c>
      <c r="AK1722" s="2">
        <v>60</v>
      </c>
      <c r="AL1722" s="2">
        <v>20</v>
      </c>
      <c r="AM1722" s="2">
        <v>69</v>
      </c>
      <c r="AN1722" s="2">
        <v>23</v>
      </c>
      <c r="AQ1722" s="2">
        <v>81</v>
      </c>
      <c r="AR1722" s="2">
        <v>27</v>
      </c>
      <c r="AS1722" s="2">
        <v>87</v>
      </c>
      <c r="AT1722" s="2">
        <v>29</v>
      </c>
      <c r="AU1722" s="2">
        <v>3</v>
      </c>
      <c r="AV1722" s="2">
        <v>1</v>
      </c>
      <c r="AW1722" s="2">
        <v>132</v>
      </c>
      <c r="AX1722" s="2">
        <v>44</v>
      </c>
      <c r="AY1722" s="2">
        <v>2</v>
      </c>
      <c r="AZ1722" s="2">
        <v>3</v>
      </c>
      <c r="BA1722" s="2">
        <v>7</v>
      </c>
      <c r="BC1722" s="2">
        <v>296</v>
      </c>
      <c r="BD1722" s="2">
        <v>185</v>
      </c>
      <c r="BE1722" s="2">
        <v>61.3</v>
      </c>
      <c r="BF1722" s="2">
        <v>185</v>
      </c>
      <c r="BG1722" s="2">
        <v>61.3</v>
      </c>
      <c r="BH1722" s="2">
        <v>62.5</v>
      </c>
      <c r="BI1722" s="2">
        <v>37</v>
      </c>
      <c r="BJ1722" s="2">
        <v>12.3</v>
      </c>
      <c r="BK1722" s="2">
        <v>74</v>
      </c>
      <c r="BL1722" s="2">
        <v>24.5</v>
      </c>
      <c r="BM1722" s="2">
        <v>2</v>
      </c>
      <c r="BN1722" s="2">
        <v>0.7</v>
      </c>
      <c r="BO1722" s="2">
        <v>121</v>
      </c>
      <c r="BP1722" s="2">
        <v>40.1</v>
      </c>
      <c r="BQ1722" s="2">
        <v>62</v>
      </c>
      <c r="BR1722" s="2">
        <v>20.5</v>
      </c>
      <c r="BS1722" s="2">
        <v>6</v>
      </c>
      <c r="BT1722" s="2">
        <v>2</v>
      </c>
      <c r="BU1722" s="2">
        <v>117</v>
      </c>
      <c r="BV1722" s="2">
        <v>38.700000000000003</v>
      </c>
      <c r="BW1722" s="2">
        <v>1</v>
      </c>
      <c r="BX1722" s="2">
        <v>2</v>
      </c>
      <c r="BY1722" s="2">
        <v>7</v>
      </c>
    </row>
    <row r="1723" spans="1:77" ht="12.75" customHeight="1" x14ac:dyDescent="0.2">
      <c r="A1723">
        <v>7</v>
      </c>
      <c r="B1723" s="2">
        <v>3260</v>
      </c>
      <c r="C1723" s="17">
        <v>3.18</v>
      </c>
      <c r="D1723" s="2">
        <v>2.98</v>
      </c>
      <c r="E1723" s="15">
        <v>3.0460000000000003</v>
      </c>
      <c r="G1723" s="17">
        <v>176</v>
      </c>
      <c r="H1723" s="2">
        <v>139</v>
      </c>
      <c r="I1723" s="2">
        <v>79</v>
      </c>
      <c r="J1723" s="2">
        <v>139</v>
      </c>
      <c r="K1723" s="2">
        <v>79</v>
      </c>
      <c r="L1723" s="2">
        <v>79</v>
      </c>
      <c r="M1723" s="2">
        <v>11</v>
      </c>
      <c r="N1723" s="2">
        <v>6.3</v>
      </c>
      <c r="O1723" s="2">
        <v>26</v>
      </c>
      <c r="P1723" s="2">
        <v>14.8</v>
      </c>
      <c r="S1723" s="2">
        <v>59</v>
      </c>
      <c r="T1723" s="2">
        <v>33.5</v>
      </c>
      <c r="U1723" s="2">
        <v>80</v>
      </c>
      <c r="V1723" s="2">
        <v>45.5</v>
      </c>
      <c r="Y1723" s="2">
        <v>37</v>
      </c>
      <c r="Z1723" s="2">
        <v>21</v>
      </c>
      <c r="AB1723" s="2">
        <v>3</v>
      </c>
      <c r="AC1723" s="2">
        <v>3</v>
      </c>
      <c r="AE1723" s="2">
        <v>176</v>
      </c>
      <c r="AF1723" s="2">
        <v>126</v>
      </c>
      <c r="AG1723" s="2">
        <v>71.599999999999994</v>
      </c>
      <c r="AH1723" s="2">
        <v>126</v>
      </c>
      <c r="AI1723" s="2">
        <v>71.599999999999994</v>
      </c>
      <c r="AJ1723" s="2">
        <v>71.599999999999994</v>
      </c>
      <c r="AK1723" s="2">
        <v>24</v>
      </c>
      <c r="AL1723" s="2">
        <v>13.6</v>
      </c>
      <c r="AM1723" s="2">
        <v>26</v>
      </c>
      <c r="AN1723" s="2">
        <v>14.8</v>
      </c>
      <c r="AQ1723" s="2">
        <v>55</v>
      </c>
      <c r="AR1723" s="2">
        <v>31.3</v>
      </c>
      <c r="AS1723" s="2">
        <v>71</v>
      </c>
      <c r="AT1723" s="2">
        <v>40.299999999999997</v>
      </c>
      <c r="AW1723" s="2">
        <v>50</v>
      </c>
      <c r="AX1723" s="2">
        <v>28.4</v>
      </c>
      <c r="AZ1723" s="2">
        <v>3</v>
      </c>
      <c r="BA1723" s="2">
        <v>3</v>
      </c>
      <c r="BC1723" s="2">
        <v>174</v>
      </c>
      <c r="BD1723" s="2">
        <v>145</v>
      </c>
      <c r="BE1723" s="2">
        <v>82.4</v>
      </c>
      <c r="BF1723" s="2">
        <v>145</v>
      </c>
      <c r="BG1723" s="2">
        <v>82.4</v>
      </c>
      <c r="BH1723" s="2">
        <v>83.3</v>
      </c>
      <c r="BI1723" s="2">
        <v>10</v>
      </c>
      <c r="BJ1723" s="2">
        <v>5.7</v>
      </c>
      <c r="BK1723" s="2">
        <v>19</v>
      </c>
      <c r="BL1723" s="2">
        <v>10.8</v>
      </c>
      <c r="BO1723" s="2">
        <v>92</v>
      </c>
      <c r="BP1723" s="2">
        <v>52.3</v>
      </c>
      <c r="BQ1723" s="2">
        <v>53</v>
      </c>
      <c r="BR1723" s="2">
        <v>30.1</v>
      </c>
      <c r="BS1723" s="2">
        <v>2</v>
      </c>
      <c r="BT1723" s="2">
        <v>1.1000000000000001</v>
      </c>
      <c r="BU1723" s="2">
        <v>31</v>
      </c>
      <c r="BV1723" s="2">
        <v>17.600000000000001</v>
      </c>
      <c r="BX1723" s="2">
        <v>3</v>
      </c>
      <c r="BY1723" s="2">
        <v>3</v>
      </c>
    </row>
    <row r="1724" spans="1:77" ht="12.75" customHeight="1" x14ac:dyDescent="0.2">
      <c r="A1724">
        <v>7</v>
      </c>
      <c r="B1724" s="2">
        <v>3261</v>
      </c>
      <c r="C1724" s="17">
        <v>3.07</v>
      </c>
      <c r="D1724" s="2">
        <v>2.97</v>
      </c>
      <c r="E1724" s="15">
        <v>3.056</v>
      </c>
      <c r="G1724" s="17">
        <v>161</v>
      </c>
      <c r="H1724" s="2">
        <v>122</v>
      </c>
      <c r="I1724" s="2">
        <v>75.3</v>
      </c>
      <c r="J1724" s="2">
        <v>122</v>
      </c>
      <c r="K1724" s="2">
        <v>75.3</v>
      </c>
      <c r="L1724" s="2">
        <v>75.8</v>
      </c>
      <c r="M1724" s="2">
        <v>4</v>
      </c>
      <c r="N1724" s="2">
        <v>2.5</v>
      </c>
      <c r="O1724" s="2">
        <v>35</v>
      </c>
      <c r="P1724" s="2">
        <v>21.6</v>
      </c>
      <c r="Q1724" s="2">
        <v>4</v>
      </c>
      <c r="R1724" s="2">
        <v>2.5</v>
      </c>
      <c r="S1724" s="2">
        <v>49</v>
      </c>
      <c r="T1724" s="2">
        <v>30.2</v>
      </c>
      <c r="U1724" s="2">
        <v>69</v>
      </c>
      <c r="V1724" s="2">
        <v>42.6</v>
      </c>
      <c r="W1724" s="2">
        <v>1</v>
      </c>
      <c r="X1724" s="2">
        <v>0.6</v>
      </c>
      <c r="Y1724" s="2">
        <v>40</v>
      </c>
      <c r="Z1724" s="2">
        <v>24.7</v>
      </c>
      <c r="AB1724" s="2">
        <v>1</v>
      </c>
      <c r="AC1724" s="2">
        <v>3</v>
      </c>
      <c r="AE1724" s="2">
        <v>162</v>
      </c>
      <c r="AF1724" s="2">
        <v>120</v>
      </c>
      <c r="AG1724" s="2">
        <v>73.599999999999994</v>
      </c>
      <c r="AH1724" s="2">
        <v>120</v>
      </c>
      <c r="AI1724" s="2">
        <v>73.599999999999994</v>
      </c>
      <c r="AJ1724" s="2">
        <v>74.099999999999994</v>
      </c>
      <c r="AK1724" s="2">
        <v>18</v>
      </c>
      <c r="AL1724" s="2">
        <v>11</v>
      </c>
      <c r="AM1724" s="2">
        <v>24</v>
      </c>
      <c r="AN1724" s="2">
        <v>14.7</v>
      </c>
      <c r="AQ1724" s="2">
        <v>62</v>
      </c>
      <c r="AR1724" s="2">
        <v>38</v>
      </c>
      <c r="AS1724" s="2">
        <v>58</v>
      </c>
      <c r="AT1724" s="2">
        <v>35.6</v>
      </c>
      <c r="AU1724" s="2">
        <v>1</v>
      </c>
      <c r="AV1724" s="2">
        <v>0.6</v>
      </c>
      <c r="AW1724" s="2">
        <v>43</v>
      </c>
      <c r="AX1724" s="2">
        <v>26.4</v>
      </c>
      <c r="BA1724" s="2">
        <v>3</v>
      </c>
      <c r="BC1724" s="2">
        <v>159</v>
      </c>
      <c r="BD1724" s="2">
        <v>125</v>
      </c>
      <c r="BE1724" s="2">
        <v>77.2</v>
      </c>
      <c r="BF1724" s="2">
        <v>125</v>
      </c>
      <c r="BG1724" s="2">
        <v>77.2</v>
      </c>
      <c r="BH1724" s="2">
        <v>78.599999999999994</v>
      </c>
      <c r="BI1724" s="2">
        <v>7</v>
      </c>
      <c r="BJ1724" s="2">
        <v>4.3</v>
      </c>
      <c r="BK1724" s="2">
        <v>27</v>
      </c>
      <c r="BL1724" s="2">
        <v>16.7</v>
      </c>
      <c r="BM1724" s="2">
        <v>3</v>
      </c>
      <c r="BN1724" s="2">
        <v>1.9</v>
      </c>
      <c r="BO1724" s="2">
        <v>54</v>
      </c>
      <c r="BP1724" s="2">
        <v>33.299999999999997</v>
      </c>
      <c r="BQ1724" s="2">
        <v>68</v>
      </c>
      <c r="BR1724" s="2">
        <v>42</v>
      </c>
      <c r="BS1724" s="2">
        <v>3</v>
      </c>
      <c r="BT1724" s="2">
        <v>1.9</v>
      </c>
      <c r="BU1724" s="2">
        <v>37</v>
      </c>
      <c r="BV1724" s="2">
        <v>22.8</v>
      </c>
      <c r="BX1724" s="2">
        <v>1</v>
      </c>
      <c r="BY1724" s="2">
        <v>3</v>
      </c>
    </row>
    <row r="1725" spans="1:77" ht="12.75" customHeight="1" x14ac:dyDescent="0.2">
      <c r="A1725">
        <v>7</v>
      </c>
      <c r="B1725" s="2">
        <v>3267</v>
      </c>
      <c r="C1725" s="17">
        <v>2.67</v>
      </c>
      <c r="D1725" s="2">
        <v>2.12</v>
      </c>
      <c r="E1725" s="15">
        <v>2.3930000000000002</v>
      </c>
      <c r="G1725" s="17">
        <v>299</v>
      </c>
      <c r="H1725" s="2">
        <v>163</v>
      </c>
      <c r="I1725" s="2">
        <v>53.8</v>
      </c>
      <c r="J1725" s="2">
        <v>163</v>
      </c>
      <c r="K1725" s="2">
        <v>53.8</v>
      </c>
      <c r="L1725" s="2">
        <v>54.5</v>
      </c>
      <c r="M1725" s="2">
        <v>39</v>
      </c>
      <c r="N1725" s="2">
        <v>12.9</v>
      </c>
      <c r="O1725" s="2">
        <v>97</v>
      </c>
      <c r="P1725" s="2">
        <v>32</v>
      </c>
      <c r="S1725" s="2">
        <v>77</v>
      </c>
      <c r="T1725" s="2">
        <v>25.4</v>
      </c>
      <c r="U1725" s="2">
        <v>86</v>
      </c>
      <c r="V1725" s="2">
        <v>28.4</v>
      </c>
      <c r="W1725" s="2">
        <v>4</v>
      </c>
      <c r="X1725" s="2">
        <v>1.3</v>
      </c>
      <c r="Y1725" s="2">
        <v>140</v>
      </c>
      <c r="Z1725" s="2">
        <v>46.2</v>
      </c>
      <c r="AA1725" s="2">
        <v>5</v>
      </c>
      <c r="AB1725" s="2">
        <v>6</v>
      </c>
      <c r="AC1725" s="2">
        <v>4</v>
      </c>
      <c r="AE1725" s="2">
        <v>309</v>
      </c>
      <c r="AF1725" s="2">
        <v>103</v>
      </c>
      <c r="AG1725" s="2">
        <v>33.299999999999997</v>
      </c>
      <c r="AH1725" s="2">
        <v>103</v>
      </c>
      <c r="AI1725" s="2">
        <v>33.299999999999997</v>
      </c>
      <c r="AJ1725" s="2">
        <v>33.299999999999997</v>
      </c>
      <c r="AK1725" s="2">
        <v>111</v>
      </c>
      <c r="AL1725" s="2">
        <v>35.9</v>
      </c>
      <c r="AM1725" s="2">
        <v>95</v>
      </c>
      <c r="AN1725" s="2">
        <v>30.7</v>
      </c>
      <c r="AQ1725" s="2">
        <v>59</v>
      </c>
      <c r="AR1725" s="2">
        <v>19.100000000000001</v>
      </c>
      <c r="AS1725" s="2">
        <v>44</v>
      </c>
      <c r="AT1725" s="2">
        <v>14.2</v>
      </c>
      <c r="AW1725" s="2">
        <v>206</v>
      </c>
      <c r="AX1725" s="2">
        <v>66.7</v>
      </c>
      <c r="AZ1725" s="2">
        <v>5</v>
      </c>
      <c r="BA1725" s="2">
        <v>4</v>
      </c>
      <c r="BC1725" s="2">
        <v>301</v>
      </c>
      <c r="BD1725" s="2">
        <v>153</v>
      </c>
      <c r="BE1725" s="2">
        <v>50</v>
      </c>
      <c r="BF1725" s="2">
        <v>153</v>
      </c>
      <c r="BG1725" s="2">
        <v>50</v>
      </c>
      <c r="BH1725" s="2">
        <v>50.8</v>
      </c>
      <c r="BI1725" s="2">
        <v>56</v>
      </c>
      <c r="BJ1725" s="2">
        <v>18.3</v>
      </c>
      <c r="BK1725" s="2">
        <v>92</v>
      </c>
      <c r="BL1725" s="2">
        <v>30.1</v>
      </c>
      <c r="BO1725" s="2">
        <v>120</v>
      </c>
      <c r="BP1725" s="2">
        <v>39.200000000000003</v>
      </c>
      <c r="BQ1725" s="2">
        <v>33</v>
      </c>
      <c r="BR1725" s="2">
        <v>10.8</v>
      </c>
      <c r="BS1725" s="2">
        <v>5</v>
      </c>
      <c r="BT1725" s="2">
        <v>1.6</v>
      </c>
      <c r="BU1725" s="2">
        <v>153</v>
      </c>
      <c r="BV1725" s="2">
        <v>50</v>
      </c>
      <c r="BW1725" s="2">
        <v>2</v>
      </c>
      <c r="BX1725" s="2">
        <v>6</v>
      </c>
      <c r="BY1725" s="2">
        <v>4</v>
      </c>
    </row>
    <row r="1726" spans="1:77" ht="12.75" customHeight="1" x14ac:dyDescent="0.2">
      <c r="A1726">
        <v>7</v>
      </c>
      <c r="B1726" s="2">
        <v>3269</v>
      </c>
    </row>
    <row r="1727" spans="1:77" ht="12.75" customHeight="1" x14ac:dyDescent="0.2">
      <c r="A1727">
        <v>7</v>
      </c>
      <c r="B1727" s="2">
        <v>3274</v>
      </c>
      <c r="C1727" s="17">
        <v>2.99</v>
      </c>
      <c r="D1727" s="2">
        <v>2.95</v>
      </c>
      <c r="E1727" s="15">
        <v>2.9559999999999995</v>
      </c>
      <c r="G1727" s="17">
        <v>206</v>
      </c>
      <c r="H1727" s="2">
        <v>137</v>
      </c>
      <c r="I1727" s="2">
        <v>66.5</v>
      </c>
      <c r="J1727" s="2">
        <v>137</v>
      </c>
      <c r="K1727" s="2">
        <v>66.5</v>
      </c>
      <c r="L1727" s="2">
        <v>66.5</v>
      </c>
      <c r="M1727" s="2">
        <v>20</v>
      </c>
      <c r="N1727" s="2">
        <v>9.6999999999999993</v>
      </c>
      <c r="O1727" s="2">
        <v>49</v>
      </c>
      <c r="P1727" s="2">
        <v>23.8</v>
      </c>
      <c r="S1727" s="2">
        <v>51</v>
      </c>
      <c r="T1727" s="2">
        <v>24.8</v>
      </c>
      <c r="U1727" s="2">
        <v>86</v>
      </c>
      <c r="V1727" s="2">
        <v>41.7</v>
      </c>
      <c r="Y1727" s="2">
        <v>69</v>
      </c>
      <c r="Z1727" s="2">
        <v>33.5</v>
      </c>
      <c r="AE1727" s="2">
        <v>206</v>
      </c>
      <c r="AF1727" s="2">
        <v>140</v>
      </c>
      <c r="AG1727" s="2">
        <v>68</v>
      </c>
      <c r="AH1727" s="2">
        <v>140</v>
      </c>
      <c r="AI1727" s="2">
        <v>68</v>
      </c>
      <c r="AJ1727" s="2">
        <v>68</v>
      </c>
      <c r="AK1727" s="2">
        <v>29</v>
      </c>
      <c r="AL1727" s="2">
        <v>14.1</v>
      </c>
      <c r="AM1727" s="2">
        <v>37</v>
      </c>
      <c r="AN1727" s="2">
        <v>18</v>
      </c>
      <c r="AQ1727" s="2">
        <v>56</v>
      </c>
      <c r="AR1727" s="2">
        <v>27.2</v>
      </c>
      <c r="AS1727" s="2">
        <v>84</v>
      </c>
      <c r="AT1727" s="2">
        <v>40.799999999999997</v>
      </c>
      <c r="AW1727" s="2">
        <v>66</v>
      </c>
      <c r="AX1727" s="2">
        <v>32</v>
      </c>
      <c r="BC1727" s="2">
        <v>203</v>
      </c>
      <c r="BD1727" s="2">
        <v>157</v>
      </c>
      <c r="BE1727" s="2">
        <v>76.599999999999994</v>
      </c>
      <c r="BF1727" s="2">
        <v>157</v>
      </c>
      <c r="BG1727" s="2">
        <v>76.599999999999994</v>
      </c>
      <c r="BH1727" s="2">
        <v>77.3</v>
      </c>
      <c r="BI1727" s="2">
        <v>15</v>
      </c>
      <c r="BJ1727" s="2">
        <v>7.3</v>
      </c>
      <c r="BK1727" s="2">
        <v>31</v>
      </c>
      <c r="BL1727" s="2">
        <v>15.1</v>
      </c>
      <c r="BO1727" s="2">
        <v>99</v>
      </c>
      <c r="BP1727" s="2">
        <v>48.3</v>
      </c>
      <c r="BQ1727" s="2">
        <v>58</v>
      </c>
      <c r="BR1727" s="2">
        <v>28.3</v>
      </c>
      <c r="BS1727" s="2">
        <v>2</v>
      </c>
      <c r="BT1727" s="2">
        <v>1</v>
      </c>
      <c r="BU1727" s="2">
        <v>48</v>
      </c>
      <c r="BV1727" s="2">
        <v>23.4</v>
      </c>
      <c r="BW1727" s="2">
        <v>1</v>
      </c>
    </row>
    <row r="1728" spans="1:77" ht="12.75" customHeight="1" x14ac:dyDescent="0.2">
      <c r="A1728">
        <v>7</v>
      </c>
      <c r="B1728" s="2">
        <v>3277</v>
      </c>
      <c r="C1728" s="17">
        <v>3.13</v>
      </c>
      <c r="D1728" s="2">
        <v>3.11</v>
      </c>
      <c r="E1728" s="15">
        <v>2.8849999999999998</v>
      </c>
      <c r="G1728" s="17">
        <v>325</v>
      </c>
      <c r="H1728" s="2">
        <v>244</v>
      </c>
      <c r="I1728" s="2">
        <v>73.900000000000006</v>
      </c>
      <c r="J1728" s="2">
        <v>244</v>
      </c>
      <c r="K1728" s="2">
        <v>73.900000000000006</v>
      </c>
      <c r="L1728" s="2">
        <v>75.099999999999994</v>
      </c>
      <c r="M1728" s="2">
        <v>19</v>
      </c>
      <c r="N1728" s="2">
        <v>5.8</v>
      </c>
      <c r="O1728" s="2">
        <v>62</v>
      </c>
      <c r="P1728" s="2">
        <v>18.8</v>
      </c>
      <c r="Q1728" s="2">
        <v>6</v>
      </c>
      <c r="R1728" s="2">
        <v>1.8</v>
      </c>
      <c r="S1728" s="2">
        <v>62</v>
      </c>
      <c r="T1728" s="2">
        <v>18.8</v>
      </c>
      <c r="U1728" s="2">
        <v>176</v>
      </c>
      <c r="V1728" s="2">
        <v>53.3</v>
      </c>
      <c r="W1728" s="2">
        <v>5</v>
      </c>
      <c r="X1728" s="2">
        <v>1.5</v>
      </c>
      <c r="Y1728" s="2">
        <v>86</v>
      </c>
      <c r="Z1728" s="2">
        <v>26.1</v>
      </c>
      <c r="AA1728" s="2">
        <v>1</v>
      </c>
      <c r="AB1728" s="2">
        <v>3</v>
      </c>
      <c r="AE1728" s="2">
        <v>326</v>
      </c>
      <c r="AF1728" s="2">
        <v>251</v>
      </c>
      <c r="AG1728" s="2">
        <v>76.099999999999994</v>
      </c>
      <c r="AH1728" s="2">
        <v>251</v>
      </c>
      <c r="AI1728" s="2">
        <v>76.099999999999994</v>
      </c>
      <c r="AJ1728" s="2">
        <v>77</v>
      </c>
      <c r="AK1728" s="2">
        <v>44</v>
      </c>
      <c r="AL1728" s="2">
        <v>13.3</v>
      </c>
      <c r="AM1728" s="2">
        <v>31</v>
      </c>
      <c r="AN1728" s="2">
        <v>9.4</v>
      </c>
      <c r="AO1728" s="2">
        <v>2</v>
      </c>
      <c r="AP1728" s="2">
        <v>0.6</v>
      </c>
      <c r="AQ1728" s="2">
        <v>76</v>
      </c>
      <c r="AR1728" s="2">
        <v>23</v>
      </c>
      <c r="AS1728" s="2">
        <v>173</v>
      </c>
      <c r="AT1728" s="2">
        <v>52.4</v>
      </c>
      <c r="AU1728" s="2">
        <v>4</v>
      </c>
      <c r="AV1728" s="2">
        <v>1.2</v>
      </c>
      <c r="AW1728" s="2">
        <v>79</v>
      </c>
      <c r="AX1728" s="2">
        <v>23.9</v>
      </c>
      <c r="AY1728" s="2">
        <v>1</v>
      </c>
      <c r="AZ1728" s="2">
        <v>3</v>
      </c>
      <c r="BC1728" s="2">
        <v>325</v>
      </c>
      <c r="BD1728" s="2">
        <v>248</v>
      </c>
      <c r="BE1728" s="2">
        <v>74.900000000000006</v>
      </c>
      <c r="BF1728" s="2">
        <v>248</v>
      </c>
      <c r="BG1728" s="2">
        <v>74.900000000000006</v>
      </c>
      <c r="BH1728" s="2">
        <v>76.3</v>
      </c>
      <c r="BI1728" s="2">
        <v>33</v>
      </c>
      <c r="BJ1728" s="2">
        <v>10</v>
      </c>
      <c r="BK1728" s="2">
        <v>44</v>
      </c>
      <c r="BL1728" s="2">
        <v>13.3</v>
      </c>
      <c r="BM1728" s="2">
        <v>7</v>
      </c>
      <c r="BN1728" s="2">
        <v>2.1</v>
      </c>
      <c r="BO1728" s="2">
        <v>130</v>
      </c>
      <c r="BP1728" s="2">
        <v>39.299999999999997</v>
      </c>
      <c r="BQ1728" s="2">
        <v>111</v>
      </c>
      <c r="BR1728" s="2">
        <v>33.5</v>
      </c>
      <c r="BS1728" s="2">
        <v>6</v>
      </c>
      <c r="BT1728" s="2">
        <v>1.8</v>
      </c>
      <c r="BU1728" s="2">
        <v>83</v>
      </c>
      <c r="BV1728" s="2">
        <v>25.1</v>
      </c>
      <c r="BX1728" s="2">
        <v>3</v>
      </c>
    </row>
    <row r="1729" spans="1:77" ht="12.75" customHeight="1" x14ac:dyDescent="0.2">
      <c r="A1729">
        <v>7</v>
      </c>
      <c r="B1729" s="2">
        <v>3280</v>
      </c>
      <c r="C1729" s="17">
        <v>2.66</v>
      </c>
      <c r="D1729" s="2">
        <v>2.48</v>
      </c>
      <c r="E1729" s="15">
        <v>2.6210000000000004</v>
      </c>
      <c r="G1729" s="17">
        <v>333</v>
      </c>
      <c r="H1729" s="2">
        <v>194</v>
      </c>
      <c r="I1729" s="2">
        <v>58.3</v>
      </c>
      <c r="J1729" s="2">
        <v>194</v>
      </c>
      <c r="K1729" s="2">
        <v>58.3</v>
      </c>
      <c r="L1729" s="2">
        <v>58.3</v>
      </c>
      <c r="M1729" s="2">
        <v>49</v>
      </c>
      <c r="N1729" s="2">
        <v>14.7</v>
      </c>
      <c r="O1729" s="2">
        <v>90</v>
      </c>
      <c r="P1729" s="2">
        <v>27</v>
      </c>
      <c r="Q1729" s="2">
        <v>10</v>
      </c>
      <c r="R1729" s="2">
        <v>3</v>
      </c>
      <c r="S1729" s="2">
        <v>78</v>
      </c>
      <c r="T1729" s="2">
        <v>23.4</v>
      </c>
      <c r="U1729" s="2">
        <v>106</v>
      </c>
      <c r="V1729" s="2">
        <v>31.8</v>
      </c>
      <c r="Y1729" s="2">
        <v>139</v>
      </c>
      <c r="Z1729" s="2">
        <v>41.7</v>
      </c>
      <c r="AB1729" s="2">
        <v>8</v>
      </c>
      <c r="AC1729" s="2">
        <v>1</v>
      </c>
      <c r="AE1729" s="2">
        <v>329</v>
      </c>
      <c r="AF1729" s="2">
        <v>168</v>
      </c>
      <c r="AG1729" s="2">
        <v>51.1</v>
      </c>
      <c r="AH1729" s="2">
        <v>168</v>
      </c>
      <c r="AI1729" s="2">
        <v>51.1</v>
      </c>
      <c r="AJ1729" s="2">
        <v>51.1</v>
      </c>
      <c r="AK1729" s="2">
        <v>87</v>
      </c>
      <c r="AL1729" s="2">
        <v>26.4</v>
      </c>
      <c r="AM1729" s="2">
        <v>74</v>
      </c>
      <c r="AN1729" s="2">
        <v>22.5</v>
      </c>
      <c r="AQ1729" s="2">
        <v>90</v>
      </c>
      <c r="AR1729" s="2">
        <v>27.4</v>
      </c>
      <c r="AS1729" s="2">
        <v>78</v>
      </c>
      <c r="AT1729" s="2">
        <v>23.7</v>
      </c>
      <c r="AW1729" s="2">
        <v>161</v>
      </c>
      <c r="AX1729" s="2">
        <v>48.9</v>
      </c>
      <c r="AY1729" s="2">
        <v>4</v>
      </c>
      <c r="AZ1729" s="2">
        <v>8</v>
      </c>
      <c r="BA1729" s="2">
        <v>1</v>
      </c>
      <c r="BC1729" s="2">
        <v>321</v>
      </c>
      <c r="BD1729" s="2">
        <v>220</v>
      </c>
      <c r="BE1729" s="2">
        <v>66.5</v>
      </c>
      <c r="BF1729" s="2">
        <v>220</v>
      </c>
      <c r="BG1729" s="2">
        <v>66.5</v>
      </c>
      <c r="BH1729" s="2">
        <v>68.5</v>
      </c>
      <c r="BI1729" s="2">
        <v>42</v>
      </c>
      <c r="BJ1729" s="2">
        <v>12.7</v>
      </c>
      <c r="BK1729" s="2">
        <v>59</v>
      </c>
      <c r="BL1729" s="2">
        <v>17.8</v>
      </c>
      <c r="BM1729" s="2">
        <v>12</v>
      </c>
      <c r="BN1729" s="2">
        <v>3.6</v>
      </c>
      <c r="BO1729" s="2">
        <v>125</v>
      </c>
      <c r="BP1729" s="2">
        <v>37.799999999999997</v>
      </c>
      <c r="BQ1729" s="2">
        <v>83</v>
      </c>
      <c r="BR1729" s="2">
        <v>25.1</v>
      </c>
      <c r="BS1729" s="2">
        <v>10</v>
      </c>
      <c r="BT1729" s="2">
        <v>3</v>
      </c>
      <c r="BU1729" s="2">
        <v>111</v>
      </c>
      <c r="BV1729" s="2">
        <v>33.5</v>
      </c>
      <c r="BW1729" s="2">
        <v>2</v>
      </c>
      <c r="BX1729" s="2">
        <v>8</v>
      </c>
      <c r="BY1729" s="2">
        <v>1</v>
      </c>
    </row>
    <row r="1730" spans="1:77" ht="12.75" customHeight="1" x14ac:dyDescent="0.2">
      <c r="A1730">
        <v>7</v>
      </c>
      <c r="B1730" s="2">
        <v>3283</v>
      </c>
      <c r="C1730" s="17">
        <v>3.36</v>
      </c>
      <c r="D1730" s="2">
        <v>3.42</v>
      </c>
      <c r="E1730" s="15">
        <v>3.1970000000000005</v>
      </c>
      <c r="G1730" s="17">
        <v>270</v>
      </c>
      <c r="H1730" s="2">
        <v>223</v>
      </c>
      <c r="I1730" s="2">
        <v>82</v>
      </c>
      <c r="J1730" s="2">
        <v>223</v>
      </c>
      <c r="K1730" s="2">
        <v>82</v>
      </c>
      <c r="L1730" s="2">
        <v>82.6</v>
      </c>
      <c r="M1730" s="2">
        <v>9</v>
      </c>
      <c r="N1730" s="2">
        <v>3.3</v>
      </c>
      <c r="O1730" s="2">
        <v>38</v>
      </c>
      <c r="P1730" s="2">
        <v>14</v>
      </c>
      <c r="S1730" s="2">
        <v>64</v>
      </c>
      <c r="T1730" s="2">
        <v>23.5</v>
      </c>
      <c r="U1730" s="2">
        <v>159</v>
      </c>
      <c r="V1730" s="2">
        <v>58.5</v>
      </c>
      <c r="W1730" s="2">
        <v>2</v>
      </c>
      <c r="X1730" s="2">
        <v>0.7</v>
      </c>
      <c r="Y1730" s="2">
        <v>49</v>
      </c>
      <c r="Z1730" s="2">
        <v>18</v>
      </c>
      <c r="AE1730" s="2">
        <v>269</v>
      </c>
      <c r="AF1730" s="2">
        <v>233</v>
      </c>
      <c r="AG1730" s="2">
        <v>85.7</v>
      </c>
      <c r="AH1730" s="2">
        <v>233</v>
      </c>
      <c r="AI1730" s="2">
        <v>85.7</v>
      </c>
      <c r="AJ1730" s="2">
        <v>86.6</v>
      </c>
      <c r="AK1730" s="2">
        <v>18</v>
      </c>
      <c r="AL1730" s="2">
        <v>6.6</v>
      </c>
      <c r="AM1730" s="2">
        <v>18</v>
      </c>
      <c r="AN1730" s="2">
        <v>6.6</v>
      </c>
      <c r="AQ1730" s="2">
        <v>55</v>
      </c>
      <c r="AR1730" s="2">
        <v>20.2</v>
      </c>
      <c r="AS1730" s="2">
        <v>178</v>
      </c>
      <c r="AT1730" s="2">
        <v>65.400000000000006</v>
      </c>
      <c r="AU1730" s="2">
        <v>3</v>
      </c>
      <c r="AV1730" s="2">
        <v>1.1000000000000001</v>
      </c>
      <c r="AW1730" s="2">
        <v>39</v>
      </c>
      <c r="AX1730" s="2">
        <v>14.3</v>
      </c>
      <c r="BC1730" s="2">
        <v>267</v>
      </c>
      <c r="BD1730" s="2">
        <v>237</v>
      </c>
      <c r="BE1730" s="2">
        <v>87.1</v>
      </c>
      <c r="BF1730" s="2">
        <v>237</v>
      </c>
      <c r="BG1730" s="2">
        <v>87.1</v>
      </c>
      <c r="BH1730" s="2">
        <v>88.8</v>
      </c>
      <c r="BI1730" s="2">
        <v>8</v>
      </c>
      <c r="BJ1730" s="2">
        <v>2.9</v>
      </c>
      <c r="BK1730" s="2">
        <v>22</v>
      </c>
      <c r="BL1730" s="2">
        <v>8.1</v>
      </c>
      <c r="BO1730" s="2">
        <v>131</v>
      </c>
      <c r="BP1730" s="2">
        <v>48.2</v>
      </c>
      <c r="BQ1730" s="2">
        <v>106</v>
      </c>
      <c r="BR1730" s="2">
        <v>39</v>
      </c>
      <c r="BS1730" s="2">
        <v>5</v>
      </c>
      <c r="BT1730" s="2">
        <v>1.8</v>
      </c>
      <c r="BU1730" s="2">
        <v>35</v>
      </c>
      <c r="BV1730" s="2">
        <v>12.9</v>
      </c>
    </row>
    <row r="1731" spans="1:77" ht="12.75" customHeight="1" x14ac:dyDescent="0.2">
      <c r="A1731">
        <v>7</v>
      </c>
      <c r="B1731" s="2">
        <v>3289</v>
      </c>
      <c r="C1731" s="17">
        <v>3.29</v>
      </c>
      <c r="D1731" s="2">
        <v>3.25</v>
      </c>
      <c r="E1731" s="15">
        <v>3.25</v>
      </c>
      <c r="G1731" s="17">
        <v>24</v>
      </c>
      <c r="H1731" s="2">
        <v>20</v>
      </c>
      <c r="I1731" s="2">
        <v>83.3</v>
      </c>
      <c r="J1731" s="2">
        <v>20</v>
      </c>
      <c r="K1731" s="2">
        <v>83.3</v>
      </c>
      <c r="L1731" s="2">
        <v>83.3</v>
      </c>
      <c r="M1731" s="2">
        <v>1</v>
      </c>
      <c r="N1731" s="2">
        <v>4.2</v>
      </c>
      <c r="O1731" s="2">
        <v>3</v>
      </c>
      <c r="P1731" s="2">
        <v>12.5</v>
      </c>
      <c r="S1731" s="2">
        <v>8</v>
      </c>
      <c r="T1731" s="2">
        <v>33.299999999999997</v>
      </c>
      <c r="U1731" s="2">
        <v>12</v>
      </c>
      <c r="V1731" s="2">
        <v>50</v>
      </c>
      <c r="Y1731" s="2">
        <v>4</v>
      </c>
      <c r="Z1731" s="2">
        <v>16.7</v>
      </c>
      <c r="AE1731" s="2">
        <v>24</v>
      </c>
      <c r="AF1731" s="2">
        <v>21</v>
      </c>
      <c r="AG1731" s="2">
        <v>87.5</v>
      </c>
      <c r="AH1731" s="2">
        <v>21</v>
      </c>
      <c r="AI1731" s="2">
        <v>87.5</v>
      </c>
      <c r="AJ1731" s="2">
        <v>87.5</v>
      </c>
      <c r="AK1731" s="2">
        <v>1</v>
      </c>
      <c r="AL1731" s="2">
        <v>4.2</v>
      </c>
      <c r="AM1731" s="2">
        <v>2</v>
      </c>
      <c r="AN1731" s="2">
        <v>8.3000000000000007</v>
      </c>
      <c r="AQ1731" s="2">
        <v>11</v>
      </c>
      <c r="AR1731" s="2">
        <v>45.8</v>
      </c>
      <c r="AS1731" s="2">
        <v>10</v>
      </c>
      <c r="AT1731" s="2">
        <v>41.7</v>
      </c>
      <c r="AW1731" s="2">
        <v>3</v>
      </c>
      <c r="AX1731" s="2">
        <v>12.5</v>
      </c>
      <c r="BC1731" s="2">
        <v>24</v>
      </c>
      <c r="BD1731" s="2">
        <v>21</v>
      </c>
      <c r="BE1731" s="2">
        <v>87.5</v>
      </c>
      <c r="BF1731" s="2">
        <v>21</v>
      </c>
      <c r="BG1731" s="2">
        <v>87.5</v>
      </c>
      <c r="BH1731" s="2">
        <v>87.5</v>
      </c>
      <c r="BK1731" s="2">
        <v>3</v>
      </c>
      <c r="BL1731" s="2">
        <v>12.5</v>
      </c>
      <c r="BO1731" s="2">
        <v>12</v>
      </c>
      <c r="BP1731" s="2">
        <v>50</v>
      </c>
      <c r="BQ1731" s="2">
        <v>9</v>
      </c>
      <c r="BR1731" s="2">
        <v>37.5</v>
      </c>
      <c r="BU1731" s="2">
        <v>3</v>
      </c>
      <c r="BV1731" s="2">
        <v>12.5</v>
      </c>
    </row>
    <row r="1732" spans="1:77" ht="12.75" customHeight="1" x14ac:dyDescent="0.2">
      <c r="A1732">
        <v>7</v>
      </c>
      <c r="B1732" s="2">
        <v>3294</v>
      </c>
    </row>
    <row r="1733" spans="1:77" ht="12.75" customHeight="1" x14ac:dyDescent="0.2">
      <c r="A1733">
        <v>7</v>
      </c>
      <c r="B1733" s="2">
        <v>3295</v>
      </c>
      <c r="C1733" s="17">
        <v>3.44</v>
      </c>
      <c r="D1733" s="2">
        <v>2.94</v>
      </c>
      <c r="E1733" s="15">
        <v>3.19</v>
      </c>
      <c r="G1733" s="17">
        <v>16</v>
      </c>
      <c r="H1733" s="2">
        <v>13</v>
      </c>
      <c r="I1733" s="2">
        <v>81.3</v>
      </c>
      <c r="J1733" s="2">
        <v>13</v>
      </c>
      <c r="K1733" s="2">
        <v>81.3</v>
      </c>
      <c r="L1733" s="2">
        <v>81.3</v>
      </c>
      <c r="O1733" s="2">
        <v>3</v>
      </c>
      <c r="P1733" s="2">
        <v>18.8</v>
      </c>
      <c r="S1733" s="2">
        <v>3</v>
      </c>
      <c r="T1733" s="2">
        <v>18.8</v>
      </c>
      <c r="U1733" s="2">
        <v>10</v>
      </c>
      <c r="V1733" s="2">
        <v>62.5</v>
      </c>
      <c r="Y1733" s="2">
        <v>3</v>
      </c>
      <c r="Z1733" s="2">
        <v>18.8</v>
      </c>
      <c r="AB1733" s="2">
        <v>1</v>
      </c>
      <c r="AE1733" s="2">
        <v>16</v>
      </c>
      <c r="AF1733" s="2">
        <v>13</v>
      </c>
      <c r="AG1733" s="2">
        <v>81.3</v>
      </c>
      <c r="AH1733" s="2">
        <v>13</v>
      </c>
      <c r="AI1733" s="2">
        <v>81.3</v>
      </c>
      <c r="AJ1733" s="2">
        <v>81.3</v>
      </c>
      <c r="AK1733" s="2">
        <v>2</v>
      </c>
      <c r="AL1733" s="2">
        <v>12.5</v>
      </c>
      <c r="AM1733" s="2">
        <v>1</v>
      </c>
      <c r="AN1733" s="2">
        <v>6.3</v>
      </c>
      <c r="AQ1733" s="2">
        <v>9</v>
      </c>
      <c r="AR1733" s="2">
        <v>56.3</v>
      </c>
      <c r="AS1733" s="2">
        <v>4</v>
      </c>
      <c r="AT1733" s="2">
        <v>25</v>
      </c>
      <c r="AW1733" s="2">
        <v>3</v>
      </c>
      <c r="AX1733" s="2">
        <v>18.8</v>
      </c>
      <c r="AZ1733" s="2">
        <v>1</v>
      </c>
      <c r="BC1733" s="2">
        <v>16</v>
      </c>
      <c r="BD1733" s="2">
        <v>13</v>
      </c>
      <c r="BE1733" s="2">
        <v>81.3</v>
      </c>
      <c r="BF1733" s="2">
        <v>13</v>
      </c>
      <c r="BG1733" s="2">
        <v>81.3</v>
      </c>
      <c r="BH1733" s="2">
        <v>81.3</v>
      </c>
      <c r="BK1733" s="2">
        <v>3</v>
      </c>
      <c r="BL1733" s="2">
        <v>18.8</v>
      </c>
      <c r="BO1733" s="2">
        <v>7</v>
      </c>
      <c r="BP1733" s="2">
        <v>43.8</v>
      </c>
      <c r="BQ1733" s="2">
        <v>6</v>
      </c>
      <c r="BR1733" s="2">
        <v>37.5</v>
      </c>
      <c r="BU1733" s="2">
        <v>3</v>
      </c>
      <c r="BV1733" s="2">
        <v>18.8</v>
      </c>
      <c r="BX1733" s="2">
        <v>1</v>
      </c>
    </row>
    <row r="1734" spans="1:77" ht="12.75" customHeight="1" x14ac:dyDescent="0.2">
      <c r="A1734">
        <v>7</v>
      </c>
      <c r="B1734" s="2">
        <v>3296</v>
      </c>
      <c r="C1734" s="17">
        <v>3.38</v>
      </c>
      <c r="D1734" s="2">
        <v>3.15</v>
      </c>
      <c r="E1734" s="15">
        <v>3.141</v>
      </c>
      <c r="G1734" s="17">
        <v>244</v>
      </c>
      <c r="H1734" s="2">
        <v>208</v>
      </c>
      <c r="I1734" s="2">
        <v>84.9</v>
      </c>
      <c r="J1734" s="2">
        <v>208</v>
      </c>
      <c r="K1734" s="2">
        <v>84.9</v>
      </c>
      <c r="L1734" s="2">
        <v>85.2</v>
      </c>
      <c r="M1734" s="2">
        <v>8</v>
      </c>
      <c r="N1734" s="2">
        <v>3.3</v>
      </c>
      <c r="O1734" s="2">
        <v>28</v>
      </c>
      <c r="P1734" s="2">
        <v>11.4</v>
      </c>
      <c r="Q1734" s="2">
        <v>5</v>
      </c>
      <c r="R1734" s="2">
        <v>2</v>
      </c>
      <c r="S1734" s="2">
        <v>48</v>
      </c>
      <c r="T1734" s="2">
        <v>19.600000000000001</v>
      </c>
      <c r="U1734" s="2">
        <v>155</v>
      </c>
      <c r="V1734" s="2">
        <v>63.3</v>
      </c>
      <c r="W1734" s="2">
        <v>1</v>
      </c>
      <c r="X1734" s="2">
        <v>0.4</v>
      </c>
      <c r="Y1734" s="2">
        <v>37</v>
      </c>
      <c r="Z1734" s="2">
        <v>15.1</v>
      </c>
      <c r="AB1734" s="2">
        <v>4</v>
      </c>
      <c r="AC1734" s="2">
        <v>4</v>
      </c>
      <c r="AE1734" s="2">
        <v>246</v>
      </c>
      <c r="AF1734" s="2">
        <v>197</v>
      </c>
      <c r="AG1734" s="2">
        <v>79.8</v>
      </c>
      <c r="AH1734" s="2">
        <v>197</v>
      </c>
      <c r="AI1734" s="2">
        <v>79.8</v>
      </c>
      <c r="AJ1734" s="2">
        <v>80.099999999999994</v>
      </c>
      <c r="AK1734" s="2">
        <v>27</v>
      </c>
      <c r="AL1734" s="2">
        <v>10.9</v>
      </c>
      <c r="AM1734" s="2">
        <v>22</v>
      </c>
      <c r="AN1734" s="2">
        <v>8.9</v>
      </c>
      <c r="AO1734" s="2">
        <v>1</v>
      </c>
      <c r="AP1734" s="2">
        <v>0.4</v>
      </c>
      <c r="AQ1734" s="2">
        <v>76</v>
      </c>
      <c r="AR1734" s="2">
        <v>30.8</v>
      </c>
      <c r="AS1734" s="2">
        <v>120</v>
      </c>
      <c r="AT1734" s="2">
        <v>48.6</v>
      </c>
      <c r="AU1734" s="2">
        <v>1</v>
      </c>
      <c r="AV1734" s="2">
        <v>0.4</v>
      </c>
      <c r="AW1734" s="2">
        <v>50</v>
      </c>
      <c r="AX1734" s="2">
        <v>20.2</v>
      </c>
      <c r="AZ1734" s="2">
        <v>2</v>
      </c>
      <c r="BA1734" s="2">
        <v>4</v>
      </c>
      <c r="BC1734" s="2">
        <v>241</v>
      </c>
      <c r="BD1734" s="2">
        <v>208</v>
      </c>
      <c r="BE1734" s="2">
        <v>84.9</v>
      </c>
      <c r="BF1734" s="2">
        <v>208</v>
      </c>
      <c r="BG1734" s="2">
        <v>84.9</v>
      </c>
      <c r="BH1734" s="2">
        <v>86.3</v>
      </c>
      <c r="BI1734" s="2">
        <v>8</v>
      </c>
      <c r="BJ1734" s="2">
        <v>3.3</v>
      </c>
      <c r="BK1734" s="2">
        <v>25</v>
      </c>
      <c r="BL1734" s="2">
        <v>10.199999999999999</v>
      </c>
      <c r="BM1734" s="2">
        <v>7</v>
      </c>
      <c r="BN1734" s="2">
        <v>2.9</v>
      </c>
      <c r="BO1734" s="2">
        <v>93</v>
      </c>
      <c r="BP1734" s="2">
        <v>38</v>
      </c>
      <c r="BQ1734" s="2">
        <v>108</v>
      </c>
      <c r="BR1734" s="2">
        <v>44.1</v>
      </c>
      <c r="BS1734" s="2">
        <v>4</v>
      </c>
      <c r="BT1734" s="2">
        <v>1.6</v>
      </c>
      <c r="BU1734" s="2">
        <v>37</v>
      </c>
      <c r="BV1734" s="2">
        <v>15.1</v>
      </c>
      <c r="BX1734" s="2">
        <v>4</v>
      </c>
      <c r="BY1734" s="2">
        <v>4</v>
      </c>
    </row>
    <row r="1735" spans="1:77" ht="12.75" customHeight="1" x14ac:dyDescent="0.2">
      <c r="A1735">
        <v>7</v>
      </c>
      <c r="B1735" s="2">
        <v>3297</v>
      </c>
      <c r="C1735" s="17">
        <v>2.64</v>
      </c>
      <c r="D1735" s="2">
        <v>2.57</v>
      </c>
      <c r="E1735" s="15">
        <v>2.4380000000000002</v>
      </c>
      <c r="G1735" s="17">
        <v>132</v>
      </c>
      <c r="H1735" s="2">
        <v>86</v>
      </c>
      <c r="I1735" s="2">
        <v>65.2</v>
      </c>
      <c r="J1735" s="2">
        <v>86</v>
      </c>
      <c r="K1735" s="2">
        <v>65.2</v>
      </c>
      <c r="L1735" s="2">
        <v>65.2</v>
      </c>
      <c r="M1735" s="2">
        <v>11</v>
      </c>
      <c r="N1735" s="2">
        <v>8.3000000000000007</v>
      </c>
      <c r="O1735" s="2">
        <v>35</v>
      </c>
      <c r="P1735" s="2">
        <v>26.5</v>
      </c>
      <c r="Q1735" s="2">
        <v>8</v>
      </c>
      <c r="R1735" s="2">
        <v>6.1</v>
      </c>
      <c r="S1735" s="2">
        <v>44</v>
      </c>
      <c r="T1735" s="2">
        <v>33.299999999999997</v>
      </c>
      <c r="U1735" s="2">
        <v>34</v>
      </c>
      <c r="V1735" s="2">
        <v>25.8</v>
      </c>
      <c r="Y1735" s="2">
        <v>46</v>
      </c>
      <c r="Z1735" s="2">
        <v>34.799999999999997</v>
      </c>
      <c r="AA1735" s="2">
        <v>1</v>
      </c>
      <c r="AB1735" s="2">
        <v>2</v>
      </c>
      <c r="AE1735" s="2">
        <v>132</v>
      </c>
      <c r="AF1735" s="2">
        <v>81</v>
      </c>
      <c r="AG1735" s="2">
        <v>61.4</v>
      </c>
      <c r="AH1735" s="2">
        <v>81</v>
      </c>
      <c r="AI1735" s="2">
        <v>61.4</v>
      </c>
      <c r="AJ1735" s="2">
        <v>61.4</v>
      </c>
      <c r="AK1735" s="2">
        <v>23</v>
      </c>
      <c r="AL1735" s="2">
        <v>17.399999999999999</v>
      </c>
      <c r="AM1735" s="2">
        <v>28</v>
      </c>
      <c r="AN1735" s="2">
        <v>21.2</v>
      </c>
      <c r="AO1735" s="2">
        <v>4</v>
      </c>
      <c r="AP1735" s="2">
        <v>3</v>
      </c>
      <c r="AQ1735" s="2">
        <v>48</v>
      </c>
      <c r="AR1735" s="2">
        <v>36.4</v>
      </c>
      <c r="AS1735" s="2">
        <v>29</v>
      </c>
      <c r="AT1735" s="2">
        <v>22</v>
      </c>
      <c r="AW1735" s="2">
        <v>51</v>
      </c>
      <c r="AX1735" s="2">
        <v>38.6</v>
      </c>
      <c r="AY1735" s="2">
        <v>1</v>
      </c>
      <c r="AZ1735" s="2">
        <v>2</v>
      </c>
      <c r="BC1735" s="2">
        <v>131</v>
      </c>
      <c r="BD1735" s="2">
        <v>79</v>
      </c>
      <c r="BE1735" s="2">
        <v>59.8</v>
      </c>
      <c r="BF1735" s="2">
        <v>79</v>
      </c>
      <c r="BG1735" s="2">
        <v>59.8</v>
      </c>
      <c r="BH1735" s="2">
        <v>60.3</v>
      </c>
      <c r="BI1735" s="2">
        <v>20</v>
      </c>
      <c r="BJ1735" s="2">
        <v>15.2</v>
      </c>
      <c r="BK1735" s="2">
        <v>32</v>
      </c>
      <c r="BL1735" s="2">
        <v>24.2</v>
      </c>
      <c r="BM1735" s="2">
        <v>4</v>
      </c>
      <c r="BN1735" s="2">
        <v>3</v>
      </c>
      <c r="BO1735" s="2">
        <v>62</v>
      </c>
      <c r="BP1735" s="2">
        <v>47</v>
      </c>
      <c r="BQ1735" s="2">
        <v>13</v>
      </c>
      <c r="BR1735" s="2">
        <v>9.8000000000000007</v>
      </c>
      <c r="BS1735" s="2">
        <v>1</v>
      </c>
      <c r="BT1735" s="2">
        <v>0.8</v>
      </c>
      <c r="BU1735" s="2">
        <v>53</v>
      </c>
      <c r="BV1735" s="2">
        <v>40.200000000000003</v>
      </c>
      <c r="BW1735" s="2">
        <v>1</v>
      </c>
      <c r="BX1735" s="2">
        <v>2</v>
      </c>
    </row>
    <row r="1736" spans="1:77" ht="12.75" customHeight="1" x14ac:dyDescent="0.2">
      <c r="A1736">
        <v>7</v>
      </c>
      <c r="B1736" s="2">
        <v>3300</v>
      </c>
      <c r="C1736" s="17">
        <v>3.19</v>
      </c>
      <c r="D1736" s="2">
        <v>2.97</v>
      </c>
      <c r="E1736" s="15">
        <v>3.16</v>
      </c>
      <c r="G1736" s="17">
        <v>312</v>
      </c>
      <c r="H1736" s="2">
        <v>241</v>
      </c>
      <c r="I1736" s="2">
        <v>77.2</v>
      </c>
      <c r="J1736" s="2">
        <v>241</v>
      </c>
      <c r="K1736" s="2">
        <v>77.2</v>
      </c>
      <c r="L1736" s="2">
        <v>77.2</v>
      </c>
      <c r="M1736" s="2">
        <v>21</v>
      </c>
      <c r="N1736" s="2">
        <v>6.7</v>
      </c>
      <c r="O1736" s="2">
        <v>50</v>
      </c>
      <c r="P1736" s="2">
        <v>16</v>
      </c>
      <c r="Q1736" s="2">
        <v>4</v>
      </c>
      <c r="R1736" s="2">
        <v>1.3</v>
      </c>
      <c r="S1736" s="2">
        <v>75</v>
      </c>
      <c r="T1736" s="2">
        <v>24</v>
      </c>
      <c r="U1736" s="2">
        <v>162</v>
      </c>
      <c r="V1736" s="2">
        <v>51.9</v>
      </c>
      <c r="Y1736" s="2">
        <v>71</v>
      </c>
      <c r="Z1736" s="2">
        <v>22.8</v>
      </c>
      <c r="AB1736" s="2">
        <v>2</v>
      </c>
      <c r="AC1736" s="2">
        <v>4</v>
      </c>
      <c r="AE1736" s="2">
        <v>312</v>
      </c>
      <c r="AF1736" s="2">
        <v>223</v>
      </c>
      <c r="AG1736" s="2">
        <v>71.5</v>
      </c>
      <c r="AH1736" s="2">
        <v>223</v>
      </c>
      <c r="AI1736" s="2">
        <v>71.5</v>
      </c>
      <c r="AJ1736" s="2">
        <v>71.5</v>
      </c>
      <c r="AK1736" s="2">
        <v>46</v>
      </c>
      <c r="AL1736" s="2">
        <v>14.7</v>
      </c>
      <c r="AM1736" s="2">
        <v>43</v>
      </c>
      <c r="AN1736" s="2">
        <v>13.8</v>
      </c>
      <c r="AO1736" s="2">
        <v>1</v>
      </c>
      <c r="AP1736" s="2">
        <v>0.3</v>
      </c>
      <c r="AQ1736" s="2">
        <v>93</v>
      </c>
      <c r="AR1736" s="2">
        <v>29.8</v>
      </c>
      <c r="AS1736" s="2">
        <v>129</v>
      </c>
      <c r="AT1736" s="2">
        <v>41.3</v>
      </c>
      <c r="AW1736" s="2">
        <v>89</v>
      </c>
      <c r="AX1736" s="2">
        <v>28.5</v>
      </c>
      <c r="AZ1736" s="2">
        <v>2</v>
      </c>
      <c r="BA1736" s="2">
        <v>4</v>
      </c>
      <c r="BC1736" s="2">
        <v>306</v>
      </c>
      <c r="BD1736" s="2">
        <v>266</v>
      </c>
      <c r="BE1736" s="2">
        <v>85.5</v>
      </c>
      <c r="BF1736" s="2">
        <v>266</v>
      </c>
      <c r="BG1736" s="2">
        <v>85.5</v>
      </c>
      <c r="BH1736" s="2">
        <v>86.9</v>
      </c>
      <c r="BI1736" s="2">
        <v>12</v>
      </c>
      <c r="BJ1736" s="2">
        <v>3.9</v>
      </c>
      <c r="BK1736" s="2">
        <v>28</v>
      </c>
      <c r="BL1736" s="2">
        <v>9</v>
      </c>
      <c r="BM1736" s="2">
        <v>5</v>
      </c>
      <c r="BN1736" s="2">
        <v>1.6</v>
      </c>
      <c r="BO1736" s="2">
        <v>129</v>
      </c>
      <c r="BP1736" s="2">
        <v>41.5</v>
      </c>
      <c r="BQ1736" s="2">
        <v>132</v>
      </c>
      <c r="BR1736" s="2">
        <v>42.4</v>
      </c>
      <c r="BS1736" s="2">
        <v>5</v>
      </c>
      <c r="BT1736" s="2">
        <v>1.6</v>
      </c>
      <c r="BU1736" s="2">
        <v>45</v>
      </c>
      <c r="BV1736" s="2">
        <v>14.5</v>
      </c>
      <c r="BW1736" s="2">
        <v>1</v>
      </c>
      <c r="BX1736" s="2">
        <v>2</v>
      </c>
      <c r="BY1736" s="2">
        <v>4</v>
      </c>
    </row>
    <row r="1737" spans="1:77" ht="12.75" customHeight="1" x14ac:dyDescent="0.2">
      <c r="A1737">
        <v>7</v>
      </c>
      <c r="B1737" s="2">
        <v>3313</v>
      </c>
      <c r="C1737" s="17">
        <v>2.38</v>
      </c>
      <c r="D1737" s="2">
        <v>2.39</v>
      </c>
      <c r="E1737" s="15">
        <v>2.423</v>
      </c>
      <c r="G1737" s="17">
        <v>256</v>
      </c>
      <c r="H1737" s="2">
        <v>126</v>
      </c>
      <c r="I1737" s="2">
        <v>48.8</v>
      </c>
      <c r="J1737" s="2">
        <v>126</v>
      </c>
      <c r="K1737" s="2">
        <v>48.8</v>
      </c>
      <c r="L1737" s="2">
        <v>49.2</v>
      </c>
      <c r="M1737" s="2">
        <v>48</v>
      </c>
      <c r="N1737" s="2">
        <v>18.600000000000001</v>
      </c>
      <c r="O1737" s="2">
        <v>82</v>
      </c>
      <c r="P1737" s="2">
        <v>31.8</v>
      </c>
      <c r="Q1737" s="2">
        <v>8</v>
      </c>
      <c r="R1737" s="2">
        <v>3.1</v>
      </c>
      <c r="S1737" s="2">
        <v>70</v>
      </c>
      <c r="T1737" s="2">
        <v>27.1</v>
      </c>
      <c r="U1737" s="2">
        <v>48</v>
      </c>
      <c r="V1737" s="2">
        <v>18.600000000000001</v>
      </c>
      <c r="W1737" s="2">
        <v>2</v>
      </c>
      <c r="X1737" s="2">
        <v>0.8</v>
      </c>
      <c r="Y1737" s="2">
        <v>132</v>
      </c>
      <c r="Z1737" s="2">
        <v>51.2</v>
      </c>
      <c r="AB1737" s="2">
        <v>2</v>
      </c>
      <c r="AC1737" s="2">
        <v>2</v>
      </c>
      <c r="AE1737" s="2">
        <v>256</v>
      </c>
      <c r="AF1737" s="2">
        <v>136</v>
      </c>
      <c r="AG1737" s="2">
        <v>52.5</v>
      </c>
      <c r="AH1737" s="2">
        <v>136</v>
      </c>
      <c r="AI1737" s="2">
        <v>52.5</v>
      </c>
      <c r="AJ1737" s="2">
        <v>53.1</v>
      </c>
      <c r="AK1737" s="2">
        <v>69</v>
      </c>
      <c r="AL1737" s="2">
        <v>26.6</v>
      </c>
      <c r="AM1737" s="2">
        <v>51</v>
      </c>
      <c r="AN1737" s="2">
        <v>19.7</v>
      </c>
      <c r="AO1737" s="2">
        <v>3</v>
      </c>
      <c r="AP1737" s="2">
        <v>1.2</v>
      </c>
      <c r="AQ1737" s="2">
        <v>85</v>
      </c>
      <c r="AR1737" s="2">
        <v>32.799999999999997</v>
      </c>
      <c r="AS1737" s="2">
        <v>48</v>
      </c>
      <c r="AT1737" s="2">
        <v>18.5</v>
      </c>
      <c r="AU1737" s="2">
        <v>3</v>
      </c>
      <c r="AV1737" s="2">
        <v>1.2</v>
      </c>
      <c r="AW1737" s="2">
        <v>123</v>
      </c>
      <c r="AX1737" s="2">
        <v>47.5</v>
      </c>
      <c r="AZ1737" s="2">
        <v>1</v>
      </c>
      <c r="BA1737" s="2">
        <v>2</v>
      </c>
      <c r="BC1737" s="2">
        <v>249</v>
      </c>
      <c r="BD1737" s="2">
        <v>136</v>
      </c>
      <c r="BE1737" s="2">
        <v>52.7</v>
      </c>
      <c r="BF1737" s="2">
        <v>136</v>
      </c>
      <c r="BG1737" s="2">
        <v>52.7</v>
      </c>
      <c r="BH1737" s="2">
        <v>54.6</v>
      </c>
      <c r="BI1737" s="2">
        <v>41</v>
      </c>
      <c r="BJ1737" s="2">
        <v>15.9</v>
      </c>
      <c r="BK1737" s="2">
        <v>72</v>
      </c>
      <c r="BL1737" s="2">
        <v>27.9</v>
      </c>
      <c r="BM1737" s="2">
        <v>5</v>
      </c>
      <c r="BN1737" s="2">
        <v>1.9</v>
      </c>
      <c r="BO1737" s="2">
        <v>84</v>
      </c>
      <c r="BP1737" s="2">
        <v>32.6</v>
      </c>
      <c r="BQ1737" s="2">
        <v>47</v>
      </c>
      <c r="BR1737" s="2">
        <v>18.2</v>
      </c>
      <c r="BS1737" s="2">
        <v>9</v>
      </c>
      <c r="BT1737" s="2">
        <v>3.5</v>
      </c>
      <c r="BU1737" s="2">
        <v>122</v>
      </c>
      <c r="BV1737" s="2">
        <v>47.3</v>
      </c>
      <c r="BX1737" s="2">
        <v>2</v>
      </c>
      <c r="BY1737" s="2">
        <v>2</v>
      </c>
    </row>
    <row r="1738" spans="1:77" ht="12.75" customHeight="1" x14ac:dyDescent="0.2">
      <c r="A1738">
        <v>7</v>
      </c>
      <c r="B1738" s="2">
        <v>3317</v>
      </c>
      <c r="C1738" s="17">
        <v>2.92</v>
      </c>
      <c r="D1738" s="2">
        <v>2.67</v>
      </c>
      <c r="E1738" s="15">
        <v>2.1459999999999999</v>
      </c>
      <c r="G1738" s="17">
        <v>26</v>
      </c>
      <c r="H1738" s="2">
        <v>17</v>
      </c>
      <c r="I1738" s="2">
        <v>65.400000000000006</v>
      </c>
      <c r="J1738" s="2">
        <v>17</v>
      </c>
      <c r="K1738" s="2">
        <v>65.400000000000006</v>
      </c>
      <c r="L1738" s="2">
        <v>65.400000000000006</v>
      </c>
      <c r="M1738" s="2">
        <v>1</v>
      </c>
      <c r="N1738" s="2">
        <v>3.8</v>
      </c>
      <c r="O1738" s="2">
        <v>8</v>
      </c>
      <c r="P1738" s="2">
        <v>30.8</v>
      </c>
      <c r="S1738" s="2">
        <v>9</v>
      </c>
      <c r="T1738" s="2">
        <v>34.6</v>
      </c>
      <c r="U1738" s="2">
        <v>8</v>
      </c>
      <c r="V1738" s="2">
        <v>30.8</v>
      </c>
      <c r="Y1738" s="2">
        <v>9</v>
      </c>
      <c r="Z1738" s="2">
        <v>34.6</v>
      </c>
      <c r="AA1738" s="2">
        <v>1</v>
      </c>
      <c r="AE1738" s="2">
        <v>27</v>
      </c>
      <c r="AF1738" s="2">
        <v>16</v>
      </c>
      <c r="AG1738" s="2">
        <v>59.3</v>
      </c>
      <c r="AH1738" s="2">
        <v>16</v>
      </c>
      <c r="AI1738" s="2">
        <v>59.3</v>
      </c>
      <c r="AJ1738" s="2">
        <v>59.3</v>
      </c>
      <c r="AK1738" s="2">
        <v>3</v>
      </c>
      <c r="AL1738" s="2">
        <v>11.1</v>
      </c>
      <c r="AM1738" s="2">
        <v>8</v>
      </c>
      <c r="AN1738" s="2">
        <v>29.6</v>
      </c>
      <c r="AQ1738" s="2">
        <v>11</v>
      </c>
      <c r="AR1738" s="2">
        <v>40.700000000000003</v>
      </c>
      <c r="AS1738" s="2">
        <v>5</v>
      </c>
      <c r="AT1738" s="2">
        <v>18.5</v>
      </c>
      <c r="AW1738" s="2">
        <v>11</v>
      </c>
      <c r="AX1738" s="2">
        <v>40.700000000000003</v>
      </c>
      <c r="BC1738" s="2">
        <v>26</v>
      </c>
      <c r="BD1738" s="2">
        <v>12</v>
      </c>
      <c r="BE1738" s="2">
        <v>44.4</v>
      </c>
      <c r="BF1738" s="2">
        <v>12</v>
      </c>
      <c r="BG1738" s="2">
        <v>44.4</v>
      </c>
      <c r="BH1738" s="2">
        <v>46.2</v>
      </c>
      <c r="BI1738" s="2">
        <v>6</v>
      </c>
      <c r="BJ1738" s="2">
        <v>22.2</v>
      </c>
      <c r="BK1738" s="2">
        <v>8</v>
      </c>
      <c r="BL1738" s="2">
        <v>29.6</v>
      </c>
      <c r="BO1738" s="2">
        <v>12</v>
      </c>
      <c r="BP1738" s="2">
        <v>44.4</v>
      </c>
      <c r="BS1738" s="2">
        <v>1</v>
      </c>
      <c r="BT1738" s="2">
        <v>3.7</v>
      </c>
      <c r="BU1738" s="2">
        <v>15</v>
      </c>
      <c r="BV1738" s="2">
        <v>55.6</v>
      </c>
    </row>
    <row r="1739" spans="1:77" ht="12.75" customHeight="1" x14ac:dyDescent="0.2">
      <c r="A1739">
        <v>7</v>
      </c>
      <c r="B1739" s="2">
        <v>3318</v>
      </c>
      <c r="C1739" s="17">
        <v>3.16</v>
      </c>
      <c r="D1739" s="2">
        <v>2.98</v>
      </c>
      <c r="E1739" s="15">
        <v>3.05</v>
      </c>
      <c r="G1739" s="17">
        <v>255</v>
      </c>
      <c r="H1739" s="2">
        <v>208</v>
      </c>
      <c r="I1739" s="2">
        <v>81.599999999999994</v>
      </c>
      <c r="J1739" s="2">
        <v>208</v>
      </c>
      <c r="K1739" s="2">
        <v>81.599999999999994</v>
      </c>
      <c r="L1739" s="2">
        <v>81.599999999999994</v>
      </c>
      <c r="M1739" s="2">
        <v>6</v>
      </c>
      <c r="N1739" s="2">
        <v>2.4</v>
      </c>
      <c r="O1739" s="2">
        <v>41</v>
      </c>
      <c r="P1739" s="2">
        <v>16.100000000000001</v>
      </c>
      <c r="Q1739" s="2">
        <v>8</v>
      </c>
      <c r="R1739" s="2">
        <v>3.1</v>
      </c>
      <c r="S1739" s="2">
        <v>83</v>
      </c>
      <c r="T1739" s="2">
        <v>32.5</v>
      </c>
      <c r="U1739" s="2">
        <v>117</v>
      </c>
      <c r="V1739" s="2">
        <v>45.9</v>
      </c>
      <c r="Y1739" s="2">
        <v>47</v>
      </c>
      <c r="Z1739" s="2">
        <v>18.399999999999999</v>
      </c>
      <c r="AA1739" s="2">
        <v>5</v>
      </c>
      <c r="AC1739" s="2">
        <v>6</v>
      </c>
      <c r="AE1739" s="2">
        <v>256</v>
      </c>
      <c r="AF1739" s="2">
        <v>193</v>
      </c>
      <c r="AG1739" s="2">
        <v>75.400000000000006</v>
      </c>
      <c r="AH1739" s="2">
        <v>193</v>
      </c>
      <c r="AI1739" s="2">
        <v>75.400000000000006</v>
      </c>
      <c r="AJ1739" s="2">
        <v>75.400000000000006</v>
      </c>
      <c r="AK1739" s="2">
        <v>23</v>
      </c>
      <c r="AL1739" s="2">
        <v>9</v>
      </c>
      <c r="AM1739" s="2">
        <v>40</v>
      </c>
      <c r="AN1739" s="2">
        <v>15.6</v>
      </c>
      <c r="AO1739" s="2">
        <v>7</v>
      </c>
      <c r="AP1739" s="2">
        <v>2.7</v>
      </c>
      <c r="AQ1739" s="2">
        <v>85</v>
      </c>
      <c r="AR1739" s="2">
        <v>33.200000000000003</v>
      </c>
      <c r="AS1739" s="2">
        <v>101</v>
      </c>
      <c r="AT1739" s="2">
        <v>39.5</v>
      </c>
      <c r="AW1739" s="2">
        <v>63</v>
      </c>
      <c r="AX1739" s="2">
        <v>24.6</v>
      </c>
      <c r="AY1739" s="2">
        <v>5</v>
      </c>
      <c r="BA1739" s="2">
        <v>5</v>
      </c>
      <c r="BC1739" s="2">
        <v>253</v>
      </c>
      <c r="BD1739" s="2">
        <v>214</v>
      </c>
      <c r="BE1739" s="2">
        <v>84.3</v>
      </c>
      <c r="BF1739" s="2">
        <v>214</v>
      </c>
      <c r="BG1739" s="2">
        <v>84.3</v>
      </c>
      <c r="BH1739" s="2">
        <v>84.6</v>
      </c>
      <c r="BI1739" s="2">
        <v>12</v>
      </c>
      <c r="BJ1739" s="2">
        <v>4.7</v>
      </c>
      <c r="BK1739" s="2">
        <v>27</v>
      </c>
      <c r="BL1739" s="2">
        <v>10.6</v>
      </c>
      <c r="BM1739" s="2">
        <v>7</v>
      </c>
      <c r="BN1739" s="2">
        <v>2.8</v>
      </c>
      <c r="BO1739" s="2">
        <v>119</v>
      </c>
      <c r="BP1739" s="2">
        <v>46.9</v>
      </c>
      <c r="BQ1739" s="2">
        <v>88</v>
      </c>
      <c r="BR1739" s="2">
        <v>34.6</v>
      </c>
      <c r="BS1739" s="2">
        <v>1</v>
      </c>
      <c r="BT1739" s="2">
        <v>0.4</v>
      </c>
      <c r="BU1739" s="2">
        <v>40</v>
      </c>
      <c r="BV1739" s="2">
        <v>15.7</v>
      </c>
      <c r="BW1739" s="2">
        <v>6</v>
      </c>
      <c r="BY1739" s="2">
        <v>6</v>
      </c>
    </row>
    <row r="1740" spans="1:77" ht="12.75" customHeight="1" x14ac:dyDescent="0.2">
      <c r="A1740">
        <v>7</v>
      </c>
      <c r="B1740" s="2">
        <v>3319</v>
      </c>
      <c r="C1740" s="17">
        <v>3.29</v>
      </c>
      <c r="D1740" s="2">
        <v>3.03</v>
      </c>
      <c r="E1740" s="15">
        <v>2.9640000000000004</v>
      </c>
      <c r="G1740" s="17">
        <v>182</v>
      </c>
      <c r="H1740" s="2">
        <v>150</v>
      </c>
      <c r="I1740" s="2">
        <v>81.099999999999994</v>
      </c>
      <c r="J1740" s="2">
        <v>150</v>
      </c>
      <c r="K1740" s="2">
        <v>81.099999999999994</v>
      </c>
      <c r="L1740" s="2">
        <v>82.4</v>
      </c>
      <c r="M1740" s="2">
        <v>6</v>
      </c>
      <c r="N1740" s="2">
        <v>3.2</v>
      </c>
      <c r="O1740" s="2">
        <v>26</v>
      </c>
      <c r="P1740" s="2">
        <v>14.1</v>
      </c>
      <c r="S1740" s="2">
        <v>50</v>
      </c>
      <c r="T1740" s="2">
        <v>27</v>
      </c>
      <c r="U1740" s="2">
        <v>100</v>
      </c>
      <c r="V1740" s="2">
        <v>54.1</v>
      </c>
      <c r="W1740" s="2">
        <v>3</v>
      </c>
      <c r="X1740" s="2">
        <v>1.6</v>
      </c>
      <c r="Y1740" s="2">
        <v>35</v>
      </c>
      <c r="Z1740" s="2">
        <v>18.899999999999999</v>
      </c>
      <c r="AB1740" s="2">
        <v>1</v>
      </c>
      <c r="AC1740" s="2">
        <v>5</v>
      </c>
      <c r="AE1740" s="2">
        <v>181</v>
      </c>
      <c r="AF1740" s="2">
        <v>146</v>
      </c>
      <c r="AG1740" s="2">
        <v>78.900000000000006</v>
      </c>
      <c r="AH1740" s="2">
        <v>146</v>
      </c>
      <c r="AI1740" s="2">
        <v>78.900000000000006</v>
      </c>
      <c r="AJ1740" s="2">
        <v>80.7</v>
      </c>
      <c r="AK1740" s="2">
        <v>18</v>
      </c>
      <c r="AL1740" s="2">
        <v>9.6999999999999993</v>
      </c>
      <c r="AM1740" s="2">
        <v>17</v>
      </c>
      <c r="AN1740" s="2">
        <v>9.1999999999999993</v>
      </c>
      <c r="AQ1740" s="2">
        <v>76</v>
      </c>
      <c r="AR1740" s="2">
        <v>41.1</v>
      </c>
      <c r="AS1740" s="2">
        <v>70</v>
      </c>
      <c r="AT1740" s="2">
        <v>37.799999999999997</v>
      </c>
      <c r="AU1740" s="2">
        <v>4</v>
      </c>
      <c r="AV1740" s="2">
        <v>2.2000000000000002</v>
      </c>
      <c r="AW1740" s="2">
        <v>39</v>
      </c>
      <c r="AX1740" s="2">
        <v>21.1</v>
      </c>
      <c r="AZ1740" s="2">
        <v>1</v>
      </c>
      <c r="BA1740" s="2">
        <v>5</v>
      </c>
      <c r="BC1740" s="2">
        <v>181</v>
      </c>
      <c r="BD1740" s="2">
        <v>140</v>
      </c>
      <c r="BE1740" s="2">
        <v>75.7</v>
      </c>
      <c r="BF1740" s="2">
        <v>140</v>
      </c>
      <c r="BG1740" s="2">
        <v>75.7</v>
      </c>
      <c r="BH1740" s="2">
        <v>77.3</v>
      </c>
      <c r="BI1740" s="2">
        <v>15</v>
      </c>
      <c r="BJ1740" s="2">
        <v>8.1</v>
      </c>
      <c r="BK1740" s="2">
        <v>26</v>
      </c>
      <c r="BL1740" s="2">
        <v>14.1</v>
      </c>
      <c r="BO1740" s="2">
        <v>79</v>
      </c>
      <c r="BP1740" s="2">
        <v>42.7</v>
      </c>
      <c r="BQ1740" s="2">
        <v>61</v>
      </c>
      <c r="BR1740" s="2">
        <v>33</v>
      </c>
      <c r="BS1740" s="2">
        <v>4</v>
      </c>
      <c r="BT1740" s="2">
        <v>2.2000000000000002</v>
      </c>
      <c r="BU1740" s="2">
        <v>45</v>
      </c>
      <c r="BV1740" s="2">
        <v>24.3</v>
      </c>
      <c r="BX1740" s="2">
        <v>1</v>
      </c>
      <c r="BY1740" s="2">
        <v>5</v>
      </c>
    </row>
    <row r="1741" spans="1:77" ht="12.75" customHeight="1" x14ac:dyDescent="0.2">
      <c r="A1741">
        <v>7</v>
      </c>
      <c r="B1741" s="2">
        <v>3320</v>
      </c>
      <c r="C1741" s="17">
        <v>2.81</v>
      </c>
      <c r="D1741" s="2">
        <v>2.5299999999999998</v>
      </c>
      <c r="E1741" s="15">
        <v>2.6210000000000004</v>
      </c>
      <c r="G1741" s="17">
        <v>335</v>
      </c>
      <c r="H1741" s="2">
        <v>224</v>
      </c>
      <c r="I1741" s="2">
        <v>66.900000000000006</v>
      </c>
      <c r="J1741" s="2">
        <v>224</v>
      </c>
      <c r="K1741" s="2">
        <v>66.900000000000006</v>
      </c>
      <c r="L1741" s="2">
        <v>66.900000000000006</v>
      </c>
      <c r="M1741" s="2">
        <v>32</v>
      </c>
      <c r="N1741" s="2">
        <v>9.6</v>
      </c>
      <c r="O1741" s="2">
        <v>79</v>
      </c>
      <c r="P1741" s="2">
        <v>23.6</v>
      </c>
      <c r="Q1741" s="2">
        <v>13</v>
      </c>
      <c r="R1741" s="2">
        <v>3.9</v>
      </c>
      <c r="S1741" s="2">
        <v>94</v>
      </c>
      <c r="T1741" s="2">
        <v>28.1</v>
      </c>
      <c r="U1741" s="2">
        <v>117</v>
      </c>
      <c r="V1741" s="2">
        <v>34.9</v>
      </c>
      <c r="Y1741" s="2">
        <v>111</v>
      </c>
      <c r="Z1741" s="2">
        <v>33.1</v>
      </c>
      <c r="AA1741" s="2">
        <v>1</v>
      </c>
      <c r="AB1741" s="2">
        <v>6</v>
      </c>
      <c r="AE1741" s="2">
        <v>335</v>
      </c>
      <c r="AF1741" s="2">
        <v>199</v>
      </c>
      <c r="AG1741" s="2">
        <v>59.2</v>
      </c>
      <c r="AH1741" s="2">
        <v>199</v>
      </c>
      <c r="AI1741" s="2">
        <v>59.2</v>
      </c>
      <c r="AJ1741" s="2">
        <v>59.4</v>
      </c>
      <c r="AK1741" s="2">
        <v>83</v>
      </c>
      <c r="AL1741" s="2">
        <v>24.7</v>
      </c>
      <c r="AM1741" s="2">
        <v>53</v>
      </c>
      <c r="AN1741" s="2">
        <v>15.8</v>
      </c>
      <c r="AO1741" s="2">
        <v>5</v>
      </c>
      <c r="AP1741" s="2">
        <v>1.5</v>
      </c>
      <c r="AQ1741" s="2">
        <v>115</v>
      </c>
      <c r="AR1741" s="2">
        <v>34.200000000000003</v>
      </c>
      <c r="AS1741" s="2">
        <v>79</v>
      </c>
      <c r="AT1741" s="2">
        <v>23.5</v>
      </c>
      <c r="AU1741" s="2">
        <v>1</v>
      </c>
      <c r="AV1741" s="2">
        <v>0.3</v>
      </c>
      <c r="AW1741" s="2">
        <v>137</v>
      </c>
      <c r="AX1741" s="2">
        <v>40.799999999999997</v>
      </c>
      <c r="AY1741" s="2">
        <v>1</v>
      </c>
      <c r="AZ1741" s="2">
        <v>5</v>
      </c>
      <c r="BC1741" s="2">
        <v>330</v>
      </c>
      <c r="BD1741" s="2">
        <v>219</v>
      </c>
      <c r="BE1741" s="2">
        <v>65.2</v>
      </c>
      <c r="BF1741" s="2">
        <v>219</v>
      </c>
      <c r="BG1741" s="2">
        <v>65.2</v>
      </c>
      <c r="BH1741" s="2">
        <v>66.400000000000006</v>
      </c>
      <c r="BI1741" s="2">
        <v>45</v>
      </c>
      <c r="BJ1741" s="2">
        <v>13.4</v>
      </c>
      <c r="BK1741" s="2">
        <v>66</v>
      </c>
      <c r="BL1741" s="2">
        <v>19.600000000000001</v>
      </c>
      <c r="BM1741" s="2">
        <v>8</v>
      </c>
      <c r="BN1741" s="2">
        <v>2.4</v>
      </c>
      <c r="BO1741" s="2">
        <v>140</v>
      </c>
      <c r="BP1741" s="2">
        <v>41.7</v>
      </c>
      <c r="BQ1741" s="2">
        <v>71</v>
      </c>
      <c r="BR1741" s="2">
        <v>21.1</v>
      </c>
      <c r="BS1741" s="2">
        <v>6</v>
      </c>
      <c r="BT1741" s="2">
        <v>1.8</v>
      </c>
      <c r="BU1741" s="2">
        <v>117</v>
      </c>
      <c r="BV1741" s="2">
        <v>34.799999999999997</v>
      </c>
      <c r="BX1741" s="2">
        <v>6</v>
      </c>
    </row>
    <row r="1742" spans="1:77" ht="12.75" customHeight="1" x14ac:dyDescent="0.2">
      <c r="A1742">
        <v>7</v>
      </c>
      <c r="B1742" s="2">
        <v>3322</v>
      </c>
      <c r="C1742" s="17">
        <v>2.82</v>
      </c>
      <c r="D1742" s="2">
        <v>2.74</v>
      </c>
      <c r="E1742" s="15">
        <v>2.83</v>
      </c>
      <c r="G1742" s="17">
        <v>184</v>
      </c>
      <c r="H1742" s="2">
        <v>121</v>
      </c>
      <c r="I1742" s="2">
        <v>64.7</v>
      </c>
      <c r="J1742" s="2">
        <v>121</v>
      </c>
      <c r="K1742" s="2">
        <v>64.7</v>
      </c>
      <c r="L1742" s="2">
        <v>65.8</v>
      </c>
      <c r="M1742" s="2">
        <v>20</v>
      </c>
      <c r="N1742" s="2">
        <v>10.7</v>
      </c>
      <c r="O1742" s="2">
        <v>43</v>
      </c>
      <c r="P1742" s="2">
        <v>23</v>
      </c>
      <c r="Q1742" s="2">
        <v>2</v>
      </c>
      <c r="R1742" s="2">
        <v>1.1000000000000001</v>
      </c>
      <c r="S1742" s="2">
        <v>55</v>
      </c>
      <c r="T1742" s="2">
        <v>29.4</v>
      </c>
      <c r="U1742" s="2">
        <v>64</v>
      </c>
      <c r="V1742" s="2">
        <v>34.200000000000003</v>
      </c>
      <c r="W1742" s="2">
        <v>3</v>
      </c>
      <c r="X1742" s="2">
        <v>1.6</v>
      </c>
      <c r="Y1742" s="2">
        <v>66</v>
      </c>
      <c r="Z1742" s="2">
        <v>35.299999999999997</v>
      </c>
      <c r="AA1742" s="2">
        <v>1</v>
      </c>
      <c r="AB1742" s="2">
        <v>3</v>
      </c>
      <c r="AC1742" s="2">
        <v>2</v>
      </c>
      <c r="AE1742" s="2">
        <v>186</v>
      </c>
      <c r="AF1742" s="2">
        <v>133</v>
      </c>
      <c r="AG1742" s="2">
        <v>70</v>
      </c>
      <c r="AH1742" s="2">
        <v>133</v>
      </c>
      <c r="AI1742" s="2">
        <v>70</v>
      </c>
      <c r="AJ1742" s="2">
        <v>71.5</v>
      </c>
      <c r="AK1742" s="2">
        <v>34</v>
      </c>
      <c r="AL1742" s="2">
        <v>17.899999999999999</v>
      </c>
      <c r="AM1742" s="2">
        <v>19</v>
      </c>
      <c r="AN1742" s="2">
        <v>10</v>
      </c>
      <c r="AO1742" s="2">
        <v>1</v>
      </c>
      <c r="AP1742" s="2">
        <v>0.5</v>
      </c>
      <c r="AQ1742" s="2">
        <v>80</v>
      </c>
      <c r="AR1742" s="2">
        <v>42.1</v>
      </c>
      <c r="AS1742" s="2">
        <v>52</v>
      </c>
      <c r="AT1742" s="2">
        <v>27.4</v>
      </c>
      <c r="AU1742" s="2">
        <v>4</v>
      </c>
      <c r="AV1742" s="2">
        <v>2.1</v>
      </c>
      <c r="AW1742" s="2">
        <v>57</v>
      </c>
      <c r="AX1742" s="2">
        <v>30</v>
      </c>
      <c r="AZ1742" s="2">
        <v>1</v>
      </c>
      <c r="BA1742" s="2">
        <v>2</v>
      </c>
      <c r="BC1742" s="2">
        <v>182</v>
      </c>
      <c r="BD1742" s="2">
        <v>142</v>
      </c>
      <c r="BE1742" s="2">
        <v>75.5</v>
      </c>
      <c r="BF1742" s="2">
        <v>142</v>
      </c>
      <c r="BG1742" s="2">
        <v>75.5</v>
      </c>
      <c r="BH1742" s="2">
        <v>78</v>
      </c>
      <c r="BI1742" s="2">
        <v>19</v>
      </c>
      <c r="BJ1742" s="2">
        <v>10.1</v>
      </c>
      <c r="BK1742" s="2">
        <v>21</v>
      </c>
      <c r="BL1742" s="2">
        <v>11.2</v>
      </c>
      <c r="BM1742" s="2">
        <v>1</v>
      </c>
      <c r="BN1742" s="2">
        <v>0.5</v>
      </c>
      <c r="BO1742" s="2">
        <v>93</v>
      </c>
      <c r="BP1742" s="2">
        <v>49.5</v>
      </c>
      <c r="BQ1742" s="2">
        <v>48</v>
      </c>
      <c r="BR1742" s="2">
        <v>25.5</v>
      </c>
      <c r="BS1742" s="2">
        <v>6</v>
      </c>
      <c r="BT1742" s="2">
        <v>3.2</v>
      </c>
      <c r="BU1742" s="2">
        <v>46</v>
      </c>
      <c r="BV1742" s="2">
        <v>24.5</v>
      </c>
      <c r="BX1742" s="2">
        <v>3</v>
      </c>
      <c r="BY1742" s="2">
        <v>2</v>
      </c>
    </row>
    <row r="1743" spans="1:77" ht="12.75" customHeight="1" x14ac:dyDescent="0.2">
      <c r="A1743">
        <v>7</v>
      </c>
      <c r="B1743" s="2">
        <v>3324</v>
      </c>
      <c r="C1743" s="17">
        <v>2.54</v>
      </c>
      <c r="D1743" s="2">
        <v>2.36</v>
      </c>
      <c r="E1743" s="15">
        <v>2.282</v>
      </c>
      <c r="G1743" s="17">
        <v>323</v>
      </c>
      <c r="H1743" s="2">
        <v>149</v>
      </c>
      <c r="I1743" s="2">
        <v>45.8</v>
      </c>
      <c r="J1743" s="2">
        <v>149</v>
      </c>
      <c r="K1743" s="2">
        <v>45.8</v>
      </c>
      <c r="L1743" s="2">
        <v>46.1</v>
      </c>
      <c r="M1743" s="2">
        <v>50</v>
      </c>
      <c r="N1743" s="2">
        <v>15.4</v>
      </c>
      <c r="O1743" s="2">
        <v>124</v>
      </c>
      <c r="P1743" s="2">
        <v>38.200000000000003</v>
      </c>
      <c r="S1743" s="2">
        <v>69</v>
      </c>
      <c r="T1743" s="2">
        <v>21.2</v>
      </c>
      <c r="U1743" s="2">
        <v>80</v>
      </c>
      <c r="V1743" s="2">
        <v>24.6</v>
      </c>
      <c r="W1743" s="2">
        <v>2</v>
      </c>
      <c r="X1743" s="2">
        <v>0.6</v>
      </c>
      <c r="Y1743" s="2">
        <v>176</v>
      </c>
      <c r="Z1743" s="2">
        <v>54.2</v>
      </c>
      <c r="AB1743" s="2">
        <v>6</v>
      </c>
      <c r="AE1743" s="2">
        <v>323</v>
      </c>
      <c r="AF1743" s="2">
        <v>172</v>
      </c>
      <c r="AG1743" s="2">
        <v>52.9</v>
      </c>
      <c r="AH1743" s="2">
        <v>172</v>
      </c>
      <c r="AI1743" s="2">
        <v>52.9</v>
      </c>
      <c r="AJ1743" s="2">
        <v>53.3</v>
      </c>
      <c r="AK1743" s="2">
        <v>116</v>
      </c>
      <c r="AL1743" s="2">
        <v>35.700000000000003</v>
      </c>
      <c r="AM1743" s="2">
        <v>35</v>
      </c>
      <c r="AN1743" s="2">
        <v>10.8</v>
      </c>
      <c r="AQ1743" s="2">
        <v>106</v>
      </c>
      <c r="AR1743" s="2">
        <v>32.6</v>
      </c>
      <c r="AS1743" s="2">
        <v>66</v>
      </c>
      <c r="AT1743" s="2">
        <v>20.3</v>
      </c>
      <c r="AU1743" s="2">
        <v>2</v>
      </c>
      <c r="AV1743" s="2">
        <v>0.6</v>
      </c>
      <c r="AW1743" s="2">
        <v>153</v>
      </c>
      <c r="AX1743" s="2">
        <v>47.1</v>
      </c>
      <c r="AZ1743" s="2">
        <v>6</v>
      </c>
      <c r="BC1743" s="2">
        <v>319</v>
      </c>
      <c r="BD1743" s="2">
        <v>146</v>
      </c>
      <c r="BE1743" s="2">
        <v>44.9</v>
      </c>
      <c r="BF1743" s="2">
        <v>146</v>
      </c>
      <c r="BG1743" s="2">
        <v>44.9</v>
      </c>
      <c r="BH1743" s="2">
        <v>45.8</v>
      </c>
      <c r="BI1743" s="2">
        <v>82</v>
      </c>
      <c r="BJ1743" s="2">
        <v>25.2</v>
      </c>
      <c r="BK1743" s="2">
        <v>91</v>
      </c>
      <c r="BL1743" s="2">
        <v>28</v>
      </c>
      <c r="BO1743" s="2">
        <v>106</v>
      </c>
      <c r="BP1743" s="2">
        <v>32.6</v>
      </c>
      <c r="BQ1743" s="2">
        <v>40</v>
      </c>
      <c r="BR1743" s="2">
        <v>12.3</v>
      </c>
      <c r="BS1743" s="2">
        <v>6</v>
      </c>
      <c r="BT1743" s="2">
        <v>1.8</v>
      </c>
      <c r="BU1743" s="2">
        <v>179</v>
      </c>
      <c r="BV1743" s="2">
        <v>55.1</v>
      </c>
      <c r="BX1743" s="2">
        <v>6</v>
      </c>
    </row>
    <row r="1744" spans="1:77" ht="12.75" customHeight="1" x14ac:dyDescent="0.2">
      <c r="A1744">
        <v>7</v>
      </c>
      <c r="B1744" s="2">
        <v>3328</v>
      </c>
      <c r="C1744" s="17">
        <v>2.73</v>
      </c>
      <c r="D1744" s="2">
        <v>2.33</v>
      </c>
      <c r="E1744" s="15">
        <v>2.4659999999999997</v>
      </c>
      <c r="G1744" s="17">
        <v>15</v>
      </c>
      <c r="H1744" s="2">
        <v>7</v>
      </c>
      <c r="I1744" s="2">
        <v>46.7</v>
      </c>
      <c r="J1744" s="2">
        <v>7</v>
      </c>
      <c r="K1744" s="2">
        <v>46.7</v>
      </c>
      <c r="L1744" s="2">
        <v>46.7</v>
      </c>
      <c r="M1744" s="2">
        <v>1</v>
      </c>
      <c r="N1744" s="2">
        <v>6.7</v>
      </c>
      <c r="O1744" s="2">
        <v>7</v>
      </c>
      <c r="P1744" s="2">
        <v>46.7</v>
      </c>
      <c r="S1744" s="2">
        <v>2</v>
      </c>
      <c r="T1744" s="2">
        <v>13.3</v>
      </c>
      <c r="U1744" s="2">
        <v>5</v>
      </c>
      <c r="V1744" s="2">
        <v>33.299999999999997</v>
      </c>
      <c r="Y1744" s="2">
        <v>8</v>
      </c>
      <c r="Z1744" s="2">
        <v>53.3</v>
      </c>
      <c r="AB1744" s="2">
        <v>1</v>
      </c>
      <c r="AE1744" s="2">
        <v>15</v>
      </c>
      <c r="AF1744" s="2">
        <v>9</v>
      </c>
      <c r="AG1744" s="2">
        <v>60</v>
      </c>
      <c r="AH1744" s="2">
        <v>9</v>
      </c>
      <c r="AI1744" s="2">
        <v>60</v>
      </c>
      <c r="AJ1744" s="2">
        <v>60</v>
      </c>
      <c r="AK1744" s="2">
        <v>6</v>
      </c>
      <c r="AL1744" s="2">
        <v>40</v>
      </c>
      <c r="AQ1744" s="2">
        <v>7</v>
      </c>
      <c r="AR1744" s="2">
        <v>46.7</v>
      </c>
      <c r="AS1744" s="2">
        <v>2</v>
      </c>
      <c r="AT1744" s="2">
        <v>13.3</v>
      </c>
      <c r="AW1744" s="2">
        <v>6</v>
      </c>
      <c r="AX1744" s="2">
        <v>40</v>
      </c>
      <c r="AZ1744" s="2">
        <v>1</v>
      </c>
      <c r="BC1744" s="2">
        <v>15</v>
      </c>
      <c r="BD1744" s="2">
        <v>8</v>
      </c>
      <c r="BE1744" s="2">
        <v>53.3</v>
      </c>
      <c r="BF1744" s="2">
        <v>8</v>
      </c>
      <c r="BG1744" s="2">
        <v>53.3</v>
      </c>
      <c r="BH1744" s="2">
        <v>53.3</v>
      </c>
      <c r="BI1744" s="2">
        <v>4</v>
      </c>
      <c r="BJ1744" s="2">
        <v>26.7</v>
      </c>
      <c r="BK1744" s="2">
        <v>3</v>
      </c>
      <c r="BL1744" s="2">
        <v>20</v>
      </c>
      <c r="BO1744" s="2">
        <v>5</v>
      </c>
      <c r="BP1744" s="2">
        <v>33.299999999999997</v>
      </c>
      <c r="BQ1744" s="2">
        <v>3</v>
      </c>
      <c r="BR1744" s="2">
        <v>20</v>
      </c>
      <c r="BU1744" s="2">
        <v>7</v>
      </c>
      <c r="BV1744" s="2">
        <v>46.7</v>
      </c>
      <c r="BX1744" s="2">
        <v>1</v>
      </c>
    </row>
    <row r="1745" spans="1:77" ht="12.75" customHeight="1" x14ac:dyDescent="0.2">
      <c r="A1745">
        <v>7</v>
      </c>
      <c r="B1745" s="2">
        <v>3333</v>
      </c>
      <c r="C1745" s="17">
        <v>2.84</v>
      </c>
      <c r="D1745" s="2">
        <v>2.83</v>
      </c>
      <c r="E1745" s="15">
        <v>2.7</v>
      </c>
      <c r="G1745" s="17">
        <v>363</v>
      </c>
      <c r="H1745" s="2">
        <v>224</v>
      </c>
      <c r="I1745" s="2">
        <v>61.7</v>
      </c>
      <c r="J1745" s="2">
        <v>224</v>
      </c>
      <c r="K1745" s="2">
        <v>61.7</v>
      </c>
      <c r="L1745" s="2">
        <v>61.7</v>
      </c>
      <c r="M1745" s="2">
        <v>33</v>
      </c>
      <c r="N1745" s="2">
        <v>9.1</v>
      </c>
      <c r="O1745" s="2">
        <v>106</v>
      </c>
      <c r="P1745" s="2">
        <v>29.2</v>
      </c>
      <c r="S1745" s="2">
        <v>111</v>
      </c>
      <c r="T1745" s="2">
        <v>30.6</v>
      </c>
      <c r="U1745" s="2">
        <v>113</v>
      </c>
      <c r="V1745" s="2">
        <v>31.1</v>
      </c>
      <c r="Y1745" s="2">
        <v>139</v>
      </c>
      <c r="Z1745" s="2">
        <v>38.299999999999997</v>
      </c>
      <c r="AB1745" s="2">
        <v>1</v>
      </c>
      <c r="AE1745" s="2">
        <v>363</v>
      </c>
      <c r="AF1745" s="2">
        <v>237</v>
      </c>
      <c r="AG1745" s="2">
        <v>65.3</v>
      </c>
      <c r="AH1745" s="2">
        <v>237</v>
      </c>
      <c r="AI1745" s="2">
        <v>65.3</v>
      </c>
      <c r="AJ1745" s="2">
        <v>65.3</v>
      </c>
      <c r="AK1745" s="2">
        <v>67</v>
      </c>
      <c r="AL1745" s="2">
        <v>18.5</v>
      </c>
      <c r="AM1745" s="2">
        <v>59</v>
      </c>
      <c r="AN1745" s="2">
        <v>16.3</v>
      </c>
      <c r="AQ1745" s="2">
        <v>105</v>
      </c>
      <c r="AR1745" s="2">
        <v>28.9</v>
      </c>
      <c r="AS1745" s="2">
        <v>132</v>
      </c>
      <c r="AT1745" s="2">
        <v>36.4</v>
      </c>
      <c r="AW1745" s="2">
        <v>126</v>
      </c>
      <c r="AX1745" s="2">
        <v>34.700000000000003</v>
      </c>
      <c r="AZ1745" s="2">
        <v>1</v>
      </c>
      <c r="BC1745" s="2">
        <v>359</v>
      </c>
      <c r="BD1745" s="2">
        <v>245</v>
      </c>
      <c r="BE1745" s="2">
        <v>67.5</v>
      </c>
      <c r="BF1745" s="2">
        <v>245</v>
      </c>
      <c r="BG1745" s="2">
        <v>67.5</v>
      </c>
      <c r="BH1745" s="2">
        <v>68.2</v>
      </c>
      <c r="BI1745" s="2">
        <v>50</v>
      </c>
      <c r="BJ1745" s="2">
        <v>13.8</v>
      </c>
      <c r="BK1745" s="2">
        <v>64</v>
      </c>
      <c r="BL1745" s="2">
        <v>17.600000000000001</v>
      </c>
      <c r="BO1745" s="2">
        <v>178</v>
      </c>
      <c r="BP1745" s="2">
        <v>49</v>
      </c>
      <c r="BQ1745" s="2">
        <v>67</v>
      </c>
      <c r="BR1745" s="2">
        <v>18.5</v>
      </c>
      <c r="BS1745" s="2">
        <v>4</v>
      </c>
      <c r="BT1745" s="2">
        <v>1.1000000000000001</v>
      </c>
      <c r="BU1745" s="2">
        <v>118</v>
      </c>
      <c r="BV1745" s="2">
        <v>32.5</v>
      </c>
      <c r="BX1745" s="2">
        <v>1</v>
      </c>
    </row>
    <row r="1746" spans="1:77" ht="12.75" customHeight="1" x14ac:dyDescent="0.2">
      <c r="A1746">
        <v>7</v>
      </c>
      <c r="B1746" s="2">
        <v>3338</v>
      </c>
      <c r="C1746" s="17">
        <v>3.37</v>
      </c>
      <c r="D1746" s="2">
        <v>3.46</v>
      </c>
      <c r="E1746" s="15">
        <v>3.234</v>
      </c>
      <c r="G1746" s="17">
        <v>293</v>
      </c>
      <c r="H1746" s="2">
        <v>247</v>
      </c>
      <c r="I1746" s="2">
        <v>84.3</v>
      </c>
      <c r="J1746" s="2">
        <v>247</v>
      </c>
      <c r="K1746" s="2">
        <v>84.3</v>
      </c>
      <c r="L1746" s="2">
        <v>84.3</v>
      </c>
      <c r="M1746" s="2">
        <v>13</v>
      </c>
      <c r="N1746" s="2">
        <v>4.4000000000000004</v>
      </c>
      <c r="O1746" s="2">
        <v>33</v>
      </c>
      <c r="P1746" s="2">
        <v>11.3</v>
      </c>
      <c r="Q1746" s="2">
        <v>1</v>
      </c>
      <c r="R1746" s="2">
        <v>0.3</v>
      </c>
      <c r="S1746" s="2">
        <v>77</v>
      </c>
      <c r="T1746" s="2">
        <v>26.3</v>
      </c>
      <c r="U1746" s="2">
        <v>169</v>
      </c>
      <c r="V1746" s="2">
        <v>57.7</v>
      </c>
      <c r="Y1746" s="2">
        <v>46</v>
      </c>
      <c r="Z1746" s="2">
        <v>15.7</v>
      </c>
      <c r="AB1746" s="2">
        <v>5</v>
      </c>
      <c r="AE1746" s="2">
        <v>297</v>
      </c>
      <c r="AF1746" s="2">
        <v>259</v>
      </c>
      <c r="AG1746" s="2">
        <v>87.2</v>
      </c>
      <c r="AH1746" s="2">
        <v>259</v>
      </c>
      <c r="AI1746" s="2">
        <v>87.2</v>
      </c>
      <c r="AJ1746" s="2">
        <v>87.2</v>
      </c>
      <c r="AK1746" s="2">
        <v>19</v>
      </c>
      <c r="AL1746" s="2">
        <v>6.4</v>
      </c>
      <c r="AM1746" s="2">
        <v>19</v>
      </c>
      <c r="AN1746" s="2">
        <v>6.4</v>
      </c>
      <c r="AQ1746" s="2">
        <v>65</v>
      </c>
      <c r="AR1746" s="2">
        <v>21.9</v>
      </c>
      <c r="AS1746" s="2">
        <v>194</v>
      </c>
      <c r="AT1746" s="2">
        <v>65.3</v>
      </c>
      <c r="AW1746" s="2">
        <v>38</v>
      </c>
      <c r="AX1746" s="2">
        <v>12.8</v>
      </c>
      <c r="AZ1746" s="2">
        <v>1</v>
      </c>
      <c r="BC1746" s="2">
        <v>294</v>
      </c>
      <c r="BD1746" s="2">
        <v>260</v>
      </c>
      <c r="BE1746" s="2">
        <v>88.1</v>
      </c>
      <c r="BF1746" s="2">
        <v>260</v>
      </c>
      <c r="BG1746" s="2">
        <v>88.1</v>
      </c>
      <c r="BH1746" s="2">
        <v>88.4</v>
      </c>
      <c r="BI1746" s="2">
        <v>7</v>
      </c>
      <c r="BJ1746" s="2">
        <v>2.4</v>
      </c>
      <c r="BK1746" s="2">
        <v>27</v>
      </c>
      <c r="BL1746" s="2">
        <v>9.1999999999999993</v>
      </c>
      <c r="BO1746" s="2">
        <v>147</v>
      </c>
      <c r="BP1746" s="2">
        <v>49.8</v>
      </c>
      <c r="BQ1746" s="2">
        <v>113</v>
      </c>
      <c r="BR1746" s="2">
        <v>38.299999999999997</v>
      </c>
      <c r="BS1746" s="2">
        <v>1</v>
      </c>
      <c r="BT1746" s="2">
        <v>0.3</v>
      </c>
      <c r="BU1746" s="2">
        <v>35</v>
      </c>
      <c r="BV1746" s="2">
        <v>11.9</v>
      </c>
      <c r="BX1746" s="2">
        <v>3</v>
      </c>
    </row>
    <row r="1747" spans="1:77" ht="12.75" customHeight="1" x14ac:dyDescent="0.2">
      <c r="A1747">
        <v>7</v>
      </c>
      <c r="B1747" s="2">
        <v>3340</v>
      </c>
    </row>
    <row r="1748" spans="1:77" ht="12.75" customHeight="1" x14ac:dyDescent="0.2">
      <c r="A1748">
        <v>7</v>
      </c>
      <c r="B1748" s="2">
        <v>3341</v>
      </c>
      <c r="C1748" s="17">
        <v>3.3</v>
      </c>
      <c r="D1748" s="2">
        <v>3.11</v>
      </c>
      <c r="E1748" s="15">
        <v>3.4739999999999998</v>
      </c>
      <c r="G1748" s="17">
        <v>304</v>
      </c>
      <c r="H1748" s="2">
        <v>271</v>
      </c>
      <c r="I1748" s="2">
        <v>88.6</v>
      </c>
      <c r="J1748" s="2">
        <v>271</v>
      </c>
      <c r="K1748" s="2">
        <v>88.6</v>
      </c>
      <c r="L1748" s="2">
        <v>89.1</v>
      </c>
      <c r="M1748" s="2">
        <v>8</v>
      </c>
      <c r="N1748" s="2">
        <v>2.6</v>
      </c>
      <c r="O1748" s="2">
        <v>25</v>
      </c>
      <c r="P1748" s="2">
        <v>8.1999999999999993</v>
      </c>
      <c r="Q1748" s="2">
        <v>15</v>
      </c>
      <c r="R1748" s="2">
        <v>4.9000000000000004</v>
      </c>
      <c r="S1748" s="2">
        <v>71</v>
      </c>
      <c r="T1748" s="2">
        <v>23.2</v>
      </c>
      <c r="U1748" s="2">
        <v>185</v>
      </c>
      <c r="V1748" s="2">
        <v>60.5</v>
      </c>
      <c r="W1748" s="2">
        <v>2</v>
      </c>
      <c r="X1748" s="2">
        <v>0.7</v>
      </c>
      <c r="Y1748" s="2">
        <v>35</v>
      </c>
      <c r="Z1748" s="2">
        <v>11.4</v>
      </c>
      <c r="AC1748" s="2">
        <v>1</v>
      </c>
      <c r="AE1748" s="2">
        <v>304</v>
      </c>
      <c r="AF1748" s="2">
        <v>243</v>
      </c>
      <c r="AG1748" s="2">
        <v>79.400000000000006</v>
      </c>
      <c r="AH1748" s="2">
        <v>243</v>
      </c>
      <c r="AI1748" s="2">
        <v>79.400000000000006</v>
      </c>
      <c r="AJ1748" s="2">
        <v>79.900000000000006</v>
      </c>
      <c r="AK1748" s="2">
        <v>32</v>
      </c>
      <c r="AL1748" s="2">
        <v>10.5</v>
      </c>
      <c r="AM1748" s="2">
        <v>29</v>
      </c>
      <c r="AN1748" s="2">
        <v>9.5</v>
      </c>
      <c r="AO1748" s="2">
        <v>1</v>
      </c>
      <c r="AP1748" s="2">
        <v>0.3</v>
      </c>
      <c r="AQ1748" s="2">
        <v>105</v>
      </c>
      <c r="AR1748" s="2">
        <v>34.299999999999997</v>
      </c>
      <c r="AS1748" s="2">
        <v>137</v>
      </c>
      <c r="AT1748" s="2">
        <v>44.8</v>
      </c>
      <c r="AU1748" s="2">
        <v>2</v>
      </c>
      <c r="AV1748" s="2">
        <v>0.7</v>
      </c>
      <c r="AW1748" s="2">
        <v>63</v>
      </c>
      <c r="AX1748" s="2">
        <v>20.6</v>
      </c>
      <c r="BA1748" s="2">
        <v>1</v>
      </c>
      <c r="BC1748" s="2">
        <v>300</v>
      </c>
      <c r="BD1748" s="2">
        <v>279</v>
      </c>
      <c r="BE1748" s="2">
        <v>92.1</v>
      </c>
      <c r="BF1748" s="2">
        <v>279</v>
      </c>
      <c r="BG1748" s="2">
        <v>92.1</v>
      </c>
      <c r="BH1748" s="2">
        <v>93</v>
      </c>
      <c r="BI1748" s="2">
        <v>9</v>
      </c>
      <c r="BJ1748" s="2">
        <v>3</v>
      </c>
      <c r="BK1748" s="2">
        <v>12</v>
      </c>
      <c r="BL1748" s="2">
        <v>4</v>
      </c>
      <c r="BM1748" s="2">
        <v>7</v>
      </c>
      <c r="BN1748" s="2">
        <v>2.2999999999999998</v>
      </c>
      <c r="BO1748" s="2">
        <v>69</v>
      </c>
      <c r="BP1748" s="2">
        <v>22.8</v>
      </c>
      <c r="BQ1748" s="2">
        <v>203</v>
      </c>
      <c r="BR1748" s="2">
        <v>67</v>
      </c>
      <c r="BS1748" s="2">
        <v>3</v>
      </c>
      <c r="BT1748" s="2">
        <v>1</v>
      </c>
      <c r="BU1748" s="2">
        <v>24</v>
      </c>
      <c r="BV1748" s="2">
        <v>7.9</v>
      </c>
      <c r="BW1748" s="2">
        <v>3</v>
      </c>
      <c r="BY1748" s="2">
        <v>1</v>
      </c>
    </row>
    <row r="1749" spans="1:77" ht="12.75" customHeight="1" x14ac:dyDescent="0.2">
      <c r="A1749">
        <v>7</v>
      </c>
      <c r="B1749" s="2">
        <v>3345</v>
      </c>
      <c r="C1749" s="17">
        <v>3.25</v>
      </c>
      <c r="D1749" s="2">
        <v>3.21</v>
      </c>
      <c r="E1749" s="15">
        <v>2.9569999999999999</v>
      </c>
      <c r="G1749" s="17">
        <v>232</v>
      </c>
      <c r="H1749" s="2">
        <v>183</v>
      </c>
      <c r="I1749" s="2">
        <v>78.900000000000006</v>
      </c>
      <c r="J1749" s="2">
        <v>183</v>
      </c>
      <c r="K1749" s="2">
        <v>78.900000000000006</v>
      </c>
      <c r="L1749" s="2">
        <v>78.900000000000006</v>
      </c>
      <c r="M1749" s="2">
        <v>12</v>
      </c>
      <c r="N1749" s="2">
        <v>5.2</v>
      </c>
      <c r="O1749" s="2">
        <v>37</v>
      </c>
      <c r="P1749" s="2">
        <v>15.9</v>
      </c>
      <c r="Q1749" s="2">
        <v>3</v>
      </c>
      <c r="R1749" s="2">
        <v>1.3</v>
      </c>
      <c r="S1749" s="2">
        <v>51</v>
      </c>
      <c r="T1749" s="2">
        <v>22</v>
      </c>
      <c r="U1749" s="2">
        <v>129</v>
      </c>
      <c r="V1749" s="2">
        <v>55.6</v>
      </c>
      <c r="Y1749" s="2">
        <v>49</v>
      </c>
      <c r="Z1749" s="2">
        <v>21.1</v>
      </c>
      <c r="AA1749" s="2">
        <v>2</v>
      </c>
      <c r="AB1749" s="2">
        <v>4</v>
      </c>
      <c r="AC1749" s="2">
        <v>3</v>
      </c>
      <c r="AE1749" s="2">
        <v>234</v>
      </c>
      <c r="AF1749" s="2">
        <v>186</v>
      </c>
      <c r="AG1749" s="2">
        <v>79.5</v>
      </c>
      <c r="AH1749" s="2">
        <v>186</v>
      </c>
      <c r="AI1749" s="2">
        <v>79.5</v>
      </c>
      <c r="AJ1749" s="2">
        <v>79.5</v>
      </c>
      <c r="AK1749" s="2">
        <v>22</v>
      </c>
      <c r="AL1749" s="2">
        <v>9.4</v>
      </c>
      <c r="AM1749" s="2">
        <v>26</v>
      </c>
      <c r="AN1749" s="2">
        <v>11.1</v>
      </c>
      <c r="AO1749" s="2">
        <v>2</v>
      </c>
      <c r="AP1749" s="2">
        <v>0.9</v>
      </c>
      <c r="AQ1749" s="2">
        <v>59</v>
      </c>
      <c r="AR1749" s="2">
        <v>25.2</v>
      </c>
      <c r="AS1749" s="2">
        <v>125</v>
      </c>
      <c r="AT1749" s="2">
        <v>53.4</v>
      </c>
      <c r="AW1749" s="2">
        <v>48</v>
      </c>
      <c r="AX1749" s="2">
        <v>20.5</v>
      </c>
      <c r="AY1749" s="2">
        <v>2</v>
      </c>
      <c r="AZ1749" s="2">
        <v>2</v>
      </c>
      <c r="BA1749" s="2">
        <v>3</v>
      </c>
      <c r="BC1749" s="2">
        <v>231</v>
      </c>
      <c r="BD1749" s="2">
        <v>187</v>
      </c>
      <c r="BE1749" s="2">
        <v>80.3</v>
      </c>
      <c r="BF1749" s="2">
        <v>187</v>
      </c>
      <c r="BG1749" s="2">
        <v>80.3</v>
      </c>
      <c r="BH1749" s="2">
        <v>81</v>
      </c>
      <c r="BI1749" s="2">
        <v>16</v>
      </c>
      <c r="BJ1749" s="2">
        <v>6.9</v>
      </c>
      <c r="BK1749" s="2">
        <v>28</v>
      </c>
      <c r="BL1749" s="2">
        <v>12</v>
      </c>
      <c r="BM1749" s="2">
        <v>2</v>
      </c>
      <c r="BN1749" s="2">
        <v>0.9</v>
      </c>
      <c r="BO1749" s="2">
        <v>123</v>
      </c>
      <c r="BP1749" s="2">
        <v>52.8</v>
      </c>
      <c r="BQ1749" s="2">
        <v>62</v>
      </c>
      <c r="BR1749" s="2">
        <v>26.6</v>
      </c>
      <c r="BS1749" s="2">
        <v>2</v>
      </c>
      <c r="BT1749" s="2">
        <v>0.9</v>
      </c>
      <c r="BU1749" s="2">
        <v>46</v>
      </c>
      <c r="BV1749" s="2">
        <v>19.7</v>
      </c>
      <c r="BW1749" s="2">
        <v>1</v>
      </c>
      <c r="BX1749" s="2">
        <v>4</v>
      </c>
      <c r="BY1749" s="2">
        <v>3</v>
      </c>
    </row>
    <row r="1750" spans="1:77" ht="12.75" customHeight="1" x14ac:dyDescent="0.2">
      <c r="A1750">
        <v>7</v>
      </c>
      <c r="B1750" s="2">
        <v>3352</v>
      </c>
    </row>
    <row r="1751" spans="1:77" ht="12.75" customHeight="1" x14ac:dyDescent="0.2">
      <c r="A1751">
        <v>7</v>
      </c>
      <c r="B1751" s="2">
        <v>3353</v>
      </c>
      <c r="C1751" s="17">
        <v>3.06</v>
      </c>
      <c r="D1751" s="2">
        <v>2.79</v>
      </c>
      <c r="E1751" s="15">
        <v>2.8160000000000003</v>
      </c>
      <c r="G1751" s="17">
        <v>391</v>
      </c>
      <c r="H1751" s="2">
        <v>292</v>
      </c>
      <c r="I1751" s="2">
        <v>74.5</v>
      </c>
      <c r="J1751" s="2">
        <v>292</v>
      </c>
      <c r="K1751" s="2">
        <v>74.5</v>
      </c>
      <c r="L1751" s="2">
        <v>74.7</v>
      </c>
      <c r="M1751" s="2">
        <v>38</v>
      </c>
      <c r="N1751" s="2">
        <v>9.6999999999999993</v>
      </c>
      <c r="O1751" s="2">
        <v>61</v>
      </c>
      <c r="P1751" s="2">
        <v>15.6</v>
      </c>
      <c r="Q1751" s="2">
        <v>7</v>
      </c>
      <c r="R1751" s="2">
        <v>1.8</v>
      </c>
      <c r="S1751" s="2">
        <v>99</v>
      </c>
      <c r="T1751" s="2">
        <v>25.3</v>
      </c>
      <c r="U1751" s="2">
        <v>186</v>
      </c>
      <c r="V1751" s="2">
        <v>47.4</v>
      </c>
      <c r="W1751" s="2">
        <v>1</v>
      </c>
      <c r="X1751" s="2">
        <v>0.3</v>
      </c>
      <c r="Y1751" s="2">
        <v>100</v>
      </c>
      <c r="Z1751" s="2">
        <v>25.5</v>
      </c>
      <c r="AA1751" s="2">
        <v>1</v>
      </c>
      <c r="AB1751" s="2">
        <v>8</v>
      </c>
      <c r="AC1751" s="2">
        <v>5</v>
      </c>
      <c r="AE1751" s="2">
        <v>393</v>
      </c>
      <c r="AF1751" s="2">
        <v>256</v>
      </c>
      <c r="AG1751" s="2">
        <v>65</v>
      </c>
      <c r="AH1751" s="2">
        <v>256</v>
      </c>
      <c r="AI1751" s="2">
        <v>65</v>
      </c>
      <c r="AJ1751" s="2">
        <v>65.099999999999994</v>
      </c>
      <c r="AK1751" s="2">
        <v>63</v>
      </c>
      <c r="AL1751" s="2">
        <v>16</v>
      </c>
      <c r="AM1751" s="2">
        <v>74</v>
      </c>
      <c r="AN1751" s="2">
        <v>18.8</v>
      </c>
      <c r="AO1751" s="2">
        <v>2</v>
      </c>
      <c r="AP1751" s="2">
        <v>0.5</v>
      </c>
      <c r="AQ1751" s="2">
        <v>127</v>
      </c>
      <c r="AR1751" s="2">
        <v>32.200000000000003</v>
      </c>
      <c r="AS1751" s="2">
        <v>127</v>
      </c>
      <c r="AT1751" s="2">
        <v>32.200000000000003</v>
      </c>
      <c r="AU1751" s="2">
        <v>1</v>
      </c>
      <c r="AV1751" s="2">
        <v>0.3</v>
      </c>
      <c r="AW1751" s="2">
        <v>138</v>
      </c>
      <c r="AX1751" s="2">
        <v>35</v>
      </c>
      <c r="AZ1751" s="2">
        <v>7</v>
      </c>
      <c r="BA1751" s="2">
        <v>5</v>
      </c>
      <c r="BC1751" s="2">
        <v>385</v>
      </c>
      <c r="BD1751" s="2">
        <v>289</v>
      </c>
      <c r="BE1751" s="2">
        <v>73.5</v>
      </c>
      <c r="BF1751" s="2">
        <v>289</v>
      </c>
      <c r="BG1751" s="2">
        <v>73.5</v>
      </c>
      <c r="BH1751" s="2">
        <v>75.099999999999994</v>
      </c>
      <c r="BI1751" s="2">
        <v>36</v>
      </c>
      <c r="BJ1751" s="2">
        <v>9.1999999999999993</v>
      </c>
      <c r="BK1751" s="2">
        <v>60</v>
      </c>
      <c r="BL1751" s="2">
        <v>15.3</v>
      </c>
      <c r="BM1751" s="2">
        <v>9</v>
      </c>
      <c r="BN1751" s="2">
        <v>2.2999999999999998</v>
      </c>
      <c r="BO1751" s="2">
        <v>169</v>
      </c>
      <c r="BP1751" s="2">
        <v>43</v>
      </c>
      <c r="BQ1751" s="2">
        <v>111</v>
      </c>
      <c r="BR1751" s="2">
        <v>28.2</v>
      </c>
      <c r="BS1751" s="2">
        <v>8</v>
      </c>
      <c r="BT1751" s="2">
        <v>2</v>
      </c>
      <c r="BU1751" s="2">
        <v>104</v>
      </c>
      <c r="BV1751" s="2">
        <v>26.5</v>
      </c>
      <c r="BX1751" s="2">
        <v>8</v>
      </c>
      <c r="BY1751" s="2">
        <v>5</v>
      </c>
    </row>
    <row r="1752" spans="1:77" ht="12.75" customHeight="1" x14ac:dyDescent="0.2">
      <c r="A1752">
        <v>7</v>
      </c>
      <c r="B1752" s="2">
        <v>3355</v>
      </c>
      <c r="C1752" s="17">
        <v>2.91</v>
      </c>
      <c r="D1752" s="2">
        <v>2.48</v>
      </c>
      <c r="E1752" s="15">
        <v>2.5220000000000002</v>
      </c>
      <c r="G1752" s="17">
        <v>292</v>
      </c>
      <c r="H1752" s="2">
        <v>193</v>
      </c>
      <c r="I1752" s="2">
        <v>66.099999999999994</v>
      </c>
      <c r="J1752" s="2">
        <v>193</v>
      </c>
      <c r="K1752" s="2">
        <v>66.099999999999994</v>
      </c>
      <c r="L1752" s="2">
        <v>66.099999999999994</v>
      </c>
      <c r="M1752" s="2">
        <v>27</v>
      </c>
      <c r="N1752" s="2">
        <v>9.1999999999999993</v>
      </c>
      <c r="O1752" s="2">
        <v>72</v>
      </c>
      <c r="P1752" s="2">
        <v>24.7</v>
      </c>
      <c r="S1752" s="2">
        <v>92</v>
      </c>
      <c r="T1752" s="2">
        <v>31.5</v>
      </c>
      <c r="U1752" s="2">
        <v>101</v>
      </c>
      <c r="V1752" s="2">
        <v>34.6</v>
      </c>
      <c r="Y1752" s="2">
        <v>99</v>
      </c>
      <c r="Z1752" s="2">
        <v>33.9</v>
      </c>
      <c r="AA1752" s="2">
        <v>1</v>
      </c>
      <c r="AB1752" s="2">
        <v>4</v>
      </c>
      <c r="AE1752" s="2">
        <v>291</v>
      </c>
      <c r="AF1752" s="2">
        <v>159</v>
      </c>
      <c r="AG1752" s="2">
        <v>54.6</v>
      </c>
      <c r="AH1752" s="2">
        <v>159</v>
      </c>
      <c r="AI1752" s="2">
        <v>54.6</v>
      </c>
      <c r="AJ1752" s="2">
        <v>54.6</v>
      </c>
      <c r="AK1752" s="2">
        <v>92</v>
      </c>
      <c r="AL1752" s="2">
        <v>31.6</v>
      </c>
      <c r="AM1752" s="2">
        <v>40</v>
      </c>
      <c r="AN1752" s="2">
        <v>13.7</v>
      </c>
      <c r="AQ1752" s="2">
        <v>87</v>
      </c>
      <c r="AR1752" s="2">
        <v>29.9</v>
      </c>
      <c r="AS1752" s="2">
        <v>72</v>
      </c>
      <c r="AT1752" s="2">
        <v>24.7</v>
      </c>
      <c r="AW1752" s="2">
        <v>132</v>
      </c>
      <c r="AX1752" s="2">
        <v>45.4</v>
      </c>
      <c r="AY1752" s="2">
        <v>1</v>
      </c>
      <c r="AZ1752" s="2">
        <v>5</v>
      </c>
      <c r="BC1752" s="2">
        <v>283</v>
      </c>
      <c r="BD1752" s="2">
        <v>177</v>
      </c>
      <c r="BE1752" s="2">
        <v>61</v>
      </c>
      <c r="BF1752" s="2">
        <v>177</v>
      </c>
      <c r="BG1752" s="2">
        <v>61</v>
      </c>
      <c r="BH1752" s="2">
        <v>62.5</v>
      </c>
      <c r="BI1752" s="2">
        <v>50</v>
      </c>
      <c r="BJ1752" s="2">
        <v>17.2</v>
      </c>
      <c r="BK1752" s="2">
        <v>56</v>
      </c>
      <c r="BL1752" s="2">
        <v>19.3</v>
      </c>
      <c r="BO1752" s="2">
        <v>138</v>
      </c>
      <c r="BP1752" s="2">
        <v>47.6</v>
      </c>
      <c r="BQ1752" s="2">
        <v>39</v>
      </c>
      <c r="BR1752" s="2">
        <v>13.4</v>
      </c>
      <c r="BS1752" s="2">
        <v>7</v>
      </c>
      <c r="BT1752" s="2">
        <v>2.4</v>
      </c>
      <c r="BU1752" s="2">
        <v>113</v>
      </c>
      <c r="BV1752" s="2">
        <v>39</v>
      </c>
      <c r="BW1752" s="2">
        <v>1</v>
      </c>
      <c r="BX1752" s="2">
        <v>6</v>
      </c>
    </row>
    <row r="1753" spans="1:77" ht="12.75" customHeight="1" x14ac:dyDescent="0.2">
      <c r="A1753">
        <v>7</v>
      </c>
      <c r="B1753" s="2">
        <v>3356</v>
      </c>
      <c r="C1753" s="17">
        <v>3.25</v>
      </c>
      <c r="D1753" s="2">
        <v>3.35</v>
      </c>
      <c r="E1753" s="15">
        <v>3.3139999999999996</v>
      </c>
      <c r="G1753" s="17">
        <v>424</v>
      </c>
      <c r="H1753" s="2">
        <v>356</v>
      </c>
      <c r="I1753" s="2">
        <v>83.4</v>
      </c>
      <c r="J1753" s="2">
        <v>356</v>
      </c>
      <c r="K1753" s="2">
        <v>83.4</v>
      </c>
      <c r="L1753" s="2">
        <v>84</v>
      </c>
      <c r="M1753" s="2">
        <v>20</v>
      </c>
      <c r="N1753" s="2">
        <v>4.7</v>
      </c>
      <c r="O1753" s="2">
        <v>48</v>
      </c>
      <c r="P1753" s="2">
        <v>11.2</v>
      </c>
      <c r="Q1753" s="2">
        <v>13</v>
      </c>
      <c r="R1753" s="2">
        <v>3</v>
      </c>
      <c r="S1753" s="2">
        <v>100</v>
      </c>
      <c r="T1753" s="2">
        <v>23.4</v>
      </c>
      <c r="U1753" s="2">
        <v>243</v>
      </c>
      <c r="V1753" s="2">
        <v>56.9</v>
      </c>
      <c r="W1753" s="2">
        <v>3</v>
      </c>
      <c r="X1753" s="2">
        <v>0.7</v>
      </c>
      <c r="Y1753" s="2">
        <v>71</v>
      </c>
      <c r="Z1753" s="2">
        <v>16.600000000000001</v>
      </c>
      <c r="AA1753" s="2">
        <v>3</v>
      </c>
      <c r="AB1753" s="2">
        <v>4</v>
      </c>
      <c r="AC1753" s="2">
        <v>4</v>
      </c>
      <c r="AE1753" s="2">
        <v>423</v>
      </c>
      <c r="AF1753" s="2">
        <v>363</v>
      </c>
      <c r="AG1753" s="2">
        <v>85.2</v>
      </c>
      <c r="AH1753" s="2">
        <v>363</v>
      </c>
      <c r="AI1753" s="2">
        <v>85.2</v>
      </c>
      <c r="AJ1753" s="2">
        <v>85.8</v>
      </c>
      <c r="AK1753" s="2">
        <v>41</v>
      </c>
      <c r="AL1753" s="2">
        <v>9.6</v>
      </c>
      <c r="AM1753" s="2">
        <v>19</v>
      </c>
      <c r="AN1753" s="2">
        <v>4.5</v>
      </c>
      <c r="AO1753" s="2">
        <v>6</v>
      </c>
      <c r="AP1753" s="2">
        <v>1.4</v>
      </c>
      <c r="AQ1753" s="2">
        <v>78</v>
      </c>
      <c r="AR1753" s="2">
        <v>18.3</v>
      </c>
      <c r="AS1753" s="2">
        <v>279</v>
      </c>
      <c r="AT1753" s="2">
        <v>65.5</v>
      </c>
      <c r="AU1753" s="2">
        <v>3</v>
      </c>
      <c r="AV1753" s="2">
        <v>0.7</v>
      </c>
      <c r="AW1753" s="2">
        <v>63</v>
      </c>
      <c r="AX1753" s="2">
        <v>14.8</v>
      </c>
      <c r="AY1753" s="2">
        <v>4</v>
      </c>
      <c r="AZ1753" s="2">
        <v>4</v>
      </c>
      <c r="BA1753" s="2">
        <v>4</v>
      </c>
      <c r="BC1753" s="2">
        <v>423</v>
      </c>
      <c r="BD1753" s="2">
        <v>357</v>
      </c>
      <c r="BE1753" s="2">
        <v>83.2</v>
      </c>
      <c r="BF1753" s="2">
        <v>357</v>
      </c>
      <c r="BG1753" s="2">
        <v>83.2</v>
      </c>
      <c r="BH1753" s="2">
        <v>84.4</v>
      </c>
      <c r="BI1753" s="2">
        <v>35</v>
      </c>
      <c r="BJ1753" s="2">
        <v>8.1999999999999993</v>
      </c>
      <c r="BK1753" s="2">
        <v>31</v>
      </c>
      <c r="BL1753" s="2">
        <v>7.2</v>
      </c>
      <c r="BM1753" s="2">
        <v>9</v>
      </c>
      <c r="BN1753" s="2">
        <v>2.1</v>
      </c>
      <c r="BO1753" s="2">
        <v>67</v>
      </c>
      <c r="BP1753" s="2">
        <v>15.6</v>
      </c>
      <c r="BQ1753" s="2">
        <v>281</v>
      </c>
      <c r="BR1753" s="2">
        <v>65.5</v>
      </c>
      <c r="BS1753" s="2">
        <v>6</v>
      </c>
      <c r="BT1753" s="2">
        <v>1.4</v>
      </c>
      <c r="BU1753" s="2">
        <v>72</v>
      </c>
      <c r="BV1753" s="2">
        <v>16.8</v>
      </c>
      <c r="BX1753" s="2">
        <v>5</v>
      </c>
      <c r="BY1753" s="2">
        <v>4</v>
      </c>
    </row>
    <row r="1754" spans="1:77" ht="12.75" customHeight="1" x14ac:dyDescent="0.2">
      <c r="A1754">
        <v>7</v>
      </c>
      <c r="B1754" s="2">
        <v>3361</v>
      </c>
      <c r="C1754" s="17">
        <v>3.03</v>
      </c>
      <c r="D1754" s="2">
        <v>2.74</v>
      </c>
      <c r="E1754" s="15">
        <v>2.9049999999999998</v>
      </c>
      <c r="G1754" s="17">
        <v>313</v>
      </c>
      <c r="H1754" s="2">
        <v>214</v>
      </c>
      <c r="I1754" s="2">
        <v>68.2</v>
      </c>
      <c r="J1754" s="2">
        <v>214</v>
      </c>
      <c r="K1754" s="2">
        <v>68.2</v>
      </c>
      <c r="L1754" s="2">
        <v>68.400000000000006</v>
      </c>
      <c r="M1754" s="2">
        <v>24</v>
      </c>
      <c r="N1754" s="2">
        <v>7.6</v>
      </c>
      <c r="O1754" s="2">
        <v>75</v>
      </c>
      <c r="P1754" s="2">
        <v>23.9</v>
      </c>
      <c r="S1754" s="2">
        <v>79</v>
      </c>
      <c r="T1754" s="2">
        <v>25.2</v>
      </c>
      <c r="U1754" s="2">
        <v>135</v>
      </c>
      <c r="V1754" s="2">
        <v>43</v>
      </c>
      <c r="W1754" s="2">
        <v>1</v>
      </c>
      <c r="X1754" s="2">
        <v>0.3</v>
      </c>
      <c r="Y1754" s="2">
        <v>100</v>
      </c>
      <c r="Z1754" s="2">
        <v>31.8</v>
      </c>
      <c r="AA1754" s="2">
        <v>1</v>
      </c>
      <c r="AB1754" s="2">
        <v>2</v>
      </c>
      <c r="AC1754" s="2">
        <v>1</v>
      </c>
      <c r="AE1754" s="2">
        <v>310</v>
      </c>
      <c r="AF1754" s="2">
        <v>198</v>
      </c>
      <c r="AG1754" s="2">
        <v>63.5</v>
      </c>
      <c r="AH1754" s="2">
        <v>198</v>
      </c>
      <c r="AI1754" s="2">
        <v>63.5</v>
      </c>
      <c r="AJ1754" s="2">
        <v>63.9</v>
      </c>
      <c r="AK1754" s="2">
        <v>61</v>
      </c>
      <c r="AL1754" s="2">
        <v>19.600000000000001</v>
      </c>
      <c r="AM1754" s="2">
        <v>51</v>
      </c>
      <c r="AN1754" s="2">
        <v>16.3</v>
      </c>
      <c r="AQ1754" s="2">
        <v>99</v>
      </c>
      <c r="AR1754" s="2">
        <v>31.7</v>
      </c>
      <c r="AS1754" s="2">
        <v>99</v>
      </c>
      <c r="AT1754" s="2">
        <v>31.7</v>
      </c>
      <c r="AU1754" s="2">
        <v>2</v>
      </c>
      <c r="AV1754" s="2">
        <v>0.6</v>
      </c>
      <c r="AW1754" s="2">
        <v>114</v>
      </c>
      <c r="AX1754" s="2">
        <v>36.5</v>
      </c>
      <c r="AY1754" s="2">
        <v>3</v>
      </c>
      <c r="AZ1754" s="2">
        <v>2</v>
      </c>
      <c r="BA1754" s="2">
        <v>1</v>
      </c>
      <c r="BC1754" s="2">
        <v>302</v>
      </c>
      <c r="BD1754" s="2">
        <v>227</v>
      </c>
      <c r="BE1754" s="2">
        <v>73</v>
      </c>
      <c r="BF1754" s="2">
        <v>227</v>
      </c>
      <c r="BG1754" s="2">
        <v>73</v>
      </c>
      <c r="BH1754" s="2">
        <v>75.2</v>
      </c>
      <c r="BI1754" s="2">
        <v>20</v>
      </c>
      <c r="BJ1754" s="2">
        <v>6.4</v>
      </c>
      <c r="BK1754" s="2">
        <v>55</v>
      </c>
      <c r="BL1754" s="2">
        <v>17.7</v>
      </c>
      <c r="BM1754" s="2">
        <v>2</v>
      </c>
      <c r="BN1754" s="2">
        <v>0.6</v>
      </c>
      <c r="BO1754" s="2">
        <v>126</v>
      </c>
      <c r="BP1754" s="2">
        <v>40.5</v>
      </c>
      <c r="BQ1754" s="2">
        <v>99</v>
      </c>
      <c r="BR1754" s="2">
        <v>31.8</v>
      </c>
      <c r="BS1754" s="2">
        <v>9</v>
      </c>
      <c r="BT1754" s="2">
        <v>2.9</v>
      </c>
      <c r="BU1754" s="2">
        <v>84</v>
      </c>
      <c r="BV1754" s="2">
        <v>27</v>
      </c>
      <c r="BW1754" s="2">
        <v>4</v>
      </c>
      <c r="BX1754" s="2">
        <v>2</v>
      </c>
      <c r="BY1754" s="2">
        <v>1</v>
      </c>
    </row>
    <row r="1755" spans="1:77" ht="12.75" customHeight="1" x14ac:dyDescent="0.2">
      <c r="A1755">
        <v>7</v>
      </c>
      <c r="B1755" s="2">
        <v>3363</v>
      </c>
    </row>
    <row r="1756" spans="1:77" ht="12.75" customHeight="1" x14ac:dyDescent="0.2">
      <c r="A1756">
        <v>7</v>
      </c>
      <c r="B1756" s="2">
        <v>3366</v>
      </c>
      <c r="C1756" s="17">
        <v>2.98</v>
      </c>
      <c r="D1756" s="2">
        <v>2.87</v>
      </c>
      <c r="E1756" s="15">
        <v>3.319</v>
      </c>
      <c r="G1756" s="17">
        <v>59</v>
      </c>
      <c r="H1756" s="2">
        <v>39</v>
      </c>
      <c r="I1756" s="2">
        <v>65</v>
      </c>
      <c r="J1756" s="2">
        <v>39</v>
      </c>
      <c r="K1756" s="2">
        <v>65</v>
      </c>
      <c r="L1756" s="2">
        <v>66.099999999999994</v>
      </c>
      <c r="M1756" s="2">
        <v>1</v>
      </c>
      <c r="N1756" s="2">
        <v>1.7</v>
      </c>
      <c r="O1756" s="2">
        <v>19</v>
      </c>
      <c r="P1756" s="2">
        <v>31.7</v>
      </c>
      <c r="S1756" s="2">
        <v>16</v>
      </c>
      <c r="T1756" s="2">
        <v>26.7</v>
      </c>
      <c r="U1756" s="2">
        <v>23</v>
      </c>
      <c r="V1756" s="2">
        <v>38.299999999999997</v>
      </c>
      <c r="W1756" s="2">
        <v>1</v>
      </c>
      <c r="X1756" s="2">
        <v>1.7</v>
      </c>
      <c r="Y1756" s="2">
        <v>21</v>
      </c>
      <c r="Z1756" s="2">
        <v>35</v>
      </c>
      <c r="AE1756" s="2">
        <v>59</v>
      </c>
      <c r="AF1756" s="2">
        <v>44</v>
      </c>
      <c r="AG1756" s="2">
        <v>73.3</v>
      </c>
      <c r="AH1756" s="2">
        <v>44</v>
      </c>
      <c r="AI1756" s="2">
        <v>73.3</v>
      </c>
      <c r="AJ1756" s="2">
        <v>74.599999999999994</v>
      </c>
      <c r="AK1756" s="2">
        <v>7</v>
      </c>
      <c r="AL1756" s="2">
        <v>11.7</v>
      </c>
      <c r="AM1756" s="2">
        <v>8</v>
      </c>
      <c r="AN1756" s="2">
        <v>13.3</v>
      </c>
      <c r="AQ1756" s="2">
        <v>27</v>
      </c>
      <c r="AR1756" s="2">
        <v>45</v>
      </c>
      <c r="AS1756" s="2">
        <v>17</v>
      </c>
      <c r="AT1756" s="2">
        <v>28.3</v>
      </c>
      <c r="AU1756" s="2">
        <v>1</v>
      </c>
      <c r="AV1756" s="2">
        <v>1.7</v>
      </c>
      <c r="AW1756" s="2">
        <v>16</v>
      </c>
      <c r="AX1756" s="2">
        <v>26.7</v>
      </c>
      <c r="BC1756" s="2">
        <v>57</v>
      </c>
      <c r="BD1756" s="2">
        <v>52</v>
      </c>
      <c r="BE1756" s="2">
        <v>86.7</v>
      </c>
      <c r="BF1756" s="2">
        <v>52</v>
      </c>
      <c r="BG1756" s="2">
        <v>86.7</v>
      </c>
      <c r="BH1756" s="2">
        <v>91.2</v>
      </c>
      <c r="BI1756" s="2">
        <v>1</v>
      </c>
      <c r="BJ1756" s="2">
        <v>1.7</v>
      </c>
      <c r="BK1756" s="2">
        <v>4</v>
      </c>
      <c r="BL1756" s="2">
        <v>6.7</v>
      </c>
      <c r="BO1756" s="2">
        <v>18</v>
      </c>
      <c r="BP1756" s="2">
        <v>30</v>
      </c>
      <c r="BQ1756" s="2">
        <v>34</v>
      </c>
      <c r="BR1756" s="2">
        <v>56.7</v>
      </c>
      <c r="BS1756" s="2">
        <v>3</v>
      </c>
      <c r="BT1756" s="2">
        <v>5</v>
      </c>
      <c r="BU1756" s="2">
        <v>8</v>
      </c>
      <c r="BV1756" s="2">
        <v>13.3</v>
      </c>
    </row>
    <row r="1757" spans="1:77" ht="12.75" customHeight="1" x14ac:dyDescent="0.2">
      <c r="A1757">
        <v>7</v>
      </c>
      <c r="B1757" s="2">
        <v>3368</v>
      </c>
      <c r="C1757" s="17">
        <v>2.74</v>
      </c>
      <c r="D1757" s="2">
        <v>2.5499999999999998</v>
      </c>
      <c r="E1757" s="15">
        <v>2.6809999999999996</v>
      </c>
      <c r="G1757" s="17">
        <v>254</v>
      </c>
      <c r="H1757" s="2">
        <v>161</v>
      </c>
      <c r="I1757" s="2">
        <v>63.1</v>
      </c>
      <c r="J1757" s="2">
        <v>161</v>
      </c>
      <c r="K1757" s="2">
        <v>63.1</v>
      </c>
      <c r="L1757" s="2">
        <v>63.4</v>
      </c>
      <c r="M1757" s="2">
        <v>24</v>
      </c>
      <c r="N1757" s="2">
        <v>9.4</v>
      </c>
      <c r="O1757" s="2">
        <v>69</v>
      </c>
      <c r="P1757" s="2">
        <v>27.1</v>
      </c>
      <c r="Q1757" s="2">
        <v>7</v>
      </c>
      <c r="R1757" s="2">
        <v>2.7</v>
      </c>
      <c r="S1757" s="2">
        <v>80</v>
      </c>
      <c r="T1757" s="2">
        <v>31.4</v>
      </c>
      <c r="U1757" s="2">
        <v>74</v>
      </c>
      <c r="V1757" s="2">
        <v>29</v>
      </c>
      <c r="W1757" s="2">
        <v>1</v>
      </c>
      <c r="X1757" s="2">
        <v>0.4</v>
      </c>
      <c r="Y1757" s="2">
        <v>94</v>
      </c>
      <c r="Z1757" s="2">
        <v>36.9</v>
      </c>
      <c r="AB1757" s="2">
        <v>3</v>
      </c>
      <c r="AC1757" s="2">
        <v>4</v>
      </c>
      <c r="AE1757" s="2">
        <v>251</v>
      </c>
      <c r="AF1757" s="2">
        <v>134</v>
      </c>
      <c r="AG1757" s="2">
        <v>53.2</v>
      </c>
      <c r="AH1757" s="2">
        <v>134</v>
      </c>
      <c r="AI1757" s="2">
        <v>53.2</v>
      </c>
      <c r="AJ1757" s="2">
        <v>53.4</v>
      </c>
      <c r="AK1757" s="2">
        <v>51</v>
      </c>
      <c r="AL1757" s="2">
        <v>20.2</v>
      </c>
      <c r="AM1757" s="2">
        <v>66</v>
      </c>
      <c r="AN1757" s="2">
        <v>26.2</v>
      </c>
      <c r="AQ1757" s="2">
        <v>77</v>
      </c>
      <c r="AR1757" s="2">
        <v>30.6</v>
      </c>
      <c r="AS1757" s="2">
        <v>57</v>
      </c>
      <c r="AT1757" s="2">
        <v>22.6</v>
      </c>
      <c r="AU1757" s="2">
        <v>1</v>
      </c>
      <c r="AV1757" s="2">
        <v>0.4</v>
      </c>
      <c r="AW1757" s="2">
        <v>118</v>
      </c>
      <c r="AX1757" s="2">
        <v>46.8</v>
      </c>
      <c r="AY1757" s="2">
        <v>1</v>
      </c>
      <c r="AZ1757" s="2">
        <v>5</v>
      </c>
      <c r="BA1757" s="2">
        <v>4</v>
      </c>
      <c r="BC1757" s="2">
        <v>246</v>
      </c>
      <c r="BD1757" s="2">
        <v>165</v>
      </c>
      <c r="BE1757" s="2">
        <v>65.2</v>
      </c>
      <c r="BF1757" s="2">
        <v>165</v>
      </c>
      <c r="BG1757" s="2">
        <v>65.2</v>
      </c>
      <c r="BH1757" s="2">
        <v>67.099999999999994</v>
      </c>
      <c r="BI1757" s="2">
        <v>19</v>
      </c>
      <c r="BJ1757" s="2">
        <v>7.5</v>
      </c>
      <c r="BK1757" s="2">
        <v>62</v>
      </c>
      <c r="BL1757" s="2">
        <v>24.5</v>
      </c>
      <c r="BM1757" s="2">
        <v>8</v>
      </c>
      <c r="BN1757" s="2">
        <v>3.2</v>
      </c>
      <c r="BO1757" s="2">
        <v>93</v>
      </c>
      <c r="BP1757" s="2">
        <v>36.799999999999997</v>
      </c>
      <c r="BQ1757" s="2">
        <v>64</v>
      </c>
      <c r="BR1757" s="2">
        <v>25.3</v>
      </c>
      <c r="BS1757" s="2">
        <v>7</v>
      </c>
      <c r="BT1757" s="2">
        <v>2.8</v>
      </c>
      <c r="BU1757" s="2">
        <v>88</v>
      </c>
      <c r="BV1757" s="2">
        <v>34.799999999999997</v>
      </c>
      <c r="BX1757" s="2">
        <v>5</v>
      </c>
      <c r="BY1757" s="2">
        <v>4</v>
      </c>
    </row>
    <row r="1758" spans="1:77" ht="12.75" customHeight="1" x14ac:dyDescent="0.2">
      <c r="A1758">
        <v>7</v>
      </c>
      <c r="B1758" s="2">
        <v>3370</v>
      </c>
      <c r="C1758" s="17">
        <v>2.66</v>
      </c>
      <c r="D1758" s="2">
        <v>2.39</v>
      </c>
      <c r="E1758" s="15">
        <v>2.4790000000000005</v>
      </c>
      <c r="G1758" s="17">
        <v>155</v>
      </c>
      <c r="H1758" s="2">
        <v>94</v>
      </c>
      <c r="I1758" s="2">
        <v>60.3</v>
      </c>
      <c r="J1758" s="2">
        <v>94</v>
      </c>
      <c r="K1758" s="2">
        <v>60.3</v>
      </c>
      <c r="L1758" s="2">
        <v>60.6</v>
      </c>
      <c r="M1758" s="2">
        <v>18</v>
      </c>
      <c r="N1758" s="2">
        <v>11.5</v>
      </c>
      <c r="O1758" s="2">
        <v>43</v>
      </c>
      <c r="P1758" s="2">
        <v>27.6</v>
      </c>
      <c r="Q1758" s="2">
        <v>5</v>
      </c>
      <c r="R1758" s="2">
        <v>3.2</v>
      </c>
      <c r="S1758" s="2">
        <v>45</v>
      </c>
      <c r="T1758" s="2">
        <v>28.8</v>
      </c>
      <c r="U1758" s="2">
        <v>44</v>
      </c>
      <c r="V1758" s="2">
        <v>28.2</v>
      </c>
      <c r="W1758" s="2">
        <v>1</v>
      </c>
      <c r="X1758" s="2">
        <v>0.6</v>
      </c>
      <c r="Y1758" s="2">
        <v>62</v>
      </c>
      <c r="Z1758" s="2">
        <v>39.700000000000003</v>
      </c>
      <c r="AB1758" s="2">
        <v>4</v>
      </c>
      <c r="AE1758" s="2">
        <v>153</v>
      </c>
      <c r="AF1758" s="2">
        <v>78</v>
      </c>
      <c r="AG1758" s="2">
        <v>50</v>
      </c>
      <c r="AH1758" s="2">
        <v>78</v>
      </c>
      <c r="AI1758" s="2">
        <v>50</v>
      </c>
      <c r="AJ1758" s="2">
        <v>51</v>
      </c>
      <c r="AK1758" s="2">
        <v>40</v>
      </c>
      <c r="AL1758" s="2">
        <v>25.6</v>
      </c>
      <c r="AM1758" s="2">
        <v>35</v>
      </c>
      <c r="AN1758" s="2">
        <v>22.4</v>
      </c>
      <c r="AO1758" s="2">
        <v>1</v>
      </c>
      <c r="AP1758" s="2">
        <v>0.6</v>
      </c>
      <c r="AQ1758" s="2">
        <v>45</v>
      </c>
      <c r="AR1758" s="2">
        <v>28.8</v>
      </c>
      <c r="AS1758" s="2">
        <v>32</v>
      </c>
      <c r="AT1758" s="2">
        <v>20.5</v>
      </c>
      <c r="AU1758" s="2">
        <v>3</v>
      </c>
      <c r="AV1758" s="2">
        <v>1.9</v>
      </c>
      <c r="AW1758" s="2">
        <v>78</v>
      </c>
      <c r="AX1758" s="2">
        <v>50</v>
      </c>
      <c r="AZ1758" s="2">
        <v>4</v>
      </c>
      <c r="BC1758" s="2">
        <v>151</v>
      </c>
      <c r="BD1758" s="2">
        <v>94</v>
      </c>
      <c r="BE1758" s="2">
        <v>61</v>
      </c>
      <c r="BF1758" s="2">
        <v>94</v>
      </c>
      <c r="BG1758" s="2">
        <v>61</v>
      </c>
      <c r="BH1758" s="2">
        <v>62.3</v>
      </c>
      <c r="BI1758" s="2">
        <v>25</v>
      </c>
      <c r="BJ1758" s="2">
        <v>16.2</v>
      </c>
      <c r="BK1758" s="2">
        <v>32</v>
      </c>
      <c r="BL1758" s="2">
        <v>20.8</v>
      </c>
      <c r="BM1758" s="2">
        <v>2</v>
      </c>
      <c r="BN1758" s="2">
        <v>1.3</v>
      </c>
      <c r="BO1758" s="2">
        <v>75</v>
      </c>
      <c r="BP1758" s="2">
        <v>48.7</v>
      </c>
      <c r="BQ1758" s="2">
        <v>17</v>
      </c>
      <c r="BR1758" s="2">
        <v>11</v>
      </c>
      <c r="BS1758" s="2">
        <v>3</v>
      </c>
      <c r="BT1758" s="2">
        <v>1.9</v>
      </c>
      <c r="BU1758" s="2">
        <v>60</v>
      </c>
      <c r="BV1758" s="2">
        <v>39</v>
      </c>
      <c r="BW1758" s="2">
        <v>2</v>
      </c>
      <c r="BX1758" s="2">
        <v>4</v>
      </c>
    </row>
    <row r="1759" spans="1:77" ht="12.75" customHeight="1" x14ac:dyDescent="0.2">
      <c r="A1759">
        <v>7</v>
      </c>
      <c r="B1759" s="2">
        <v>3371</v>
      </c>
      <c r="C1759" s="17">
        <v>3.25</v>
      </c>
      <c r="D1759" s="2">
        <v>2.91</v>
      </c>
      <c r="E1759" s="15">
        <v>3.0589999999999997</v>
      </c>
      <c r="G1759" s="17">
        <v>143</v>
      </c>
      <c r="H1759" s="2">
        <v>110</v>
      </c>
      <c r="I1759" s="2">
        <v>76.900000000000006</v>
      </c>
      <c r="J1759" s="2">
        <v>110</v>
      </c>
      <c r="K1759" s="2">
        <v>76.900000000000006</v>
      </c>
      <c r="L1759" s="2">
        <v>76.900000000000006</v>
      </c>
      <c r="M1759" s="2">
        <v>3</v>
      </c>
      <c r="N1759" s="2">
        <v>2.1</v>
      </c>
      <c r="O1759" s="2">
        <v>30</v>
      </c>
      <c r="P1759" s="2">
        <v>21</v>
      </c>
      <c r="S1759" s="2">
        <v>38</v>
      </c>
      <c r="T1759" s="2">
        <v>26.6</v>
      </c>
      <c r="U1759" s="2">
        <v>72</v>
      </c>
      <c r="V1759" s="2">
        <v>50.3</v>
      </c>
      <c r="Y1759" s="2">
        <v>33</v>
      </c>
      <c r="Z1759" s="2">
        <v>23.1</v>
      </c>
      <c r="AE1759" s="2">
        <v>143</v>
      </c>
      <c r="AF1759" s="2">
        <v>97</v>
      </c>
      <c r="AG1759" s="2">
        <v>67.8</v>
      </c>
      <c r="AH1759" s="2">
        <v>97</v>
      </c>
      <c r="AI1759" s="2">
        <v>67.8</v>
      </c>
      <c r="AJ1759" s="2">
        <v>67.8</v>
      </c>
      <c r="AK1759" s="2">
        <v>23</v>
      </c>
      <c r="AL1759" s="2">
        <v>16.100000000000001</v>
      </c>
      <c r="AM1759" s="2">
        <v>23</v>
      </c>
      <c r="AN1759" s="2">
        <v>16.100000000000001</v>
      </c>
      <c r="AQ1759" s="2">
        <v>41</v>
      </c>
      <c r="AR1759" s="2">
        <v>28.7</v>
      </c>
      <c r="AS1759" s="2">
        <v>56</v>
      </c>
      <c r="AT1759" s="2">
        <v>39.200000000000003</v>
      </c>
      <c r="AW1759" s="2">
        <v>46</v>
      </c>
      <c r="AX1759" s="2">
        <v>32.200000000000003</v>
      </c>
      <c r="BC1759" s="2">
        <v>141</v>
      </c>
      <c r="BD1759" s="2">
        <v>108</v>
      </c>
      <c r="BE1759" s="2">
        <v>75.5</v>
      </c>
      <c r="BF1759" s="2">
        <v>108</v>
      </c>
      <c r="BG1759" s="2">
        <v>75.5</v>
      </c>
      <c r="BH1759" s="2">
        <v>76.599999999999994</v>
      </c>
      <c r="BI1759" s="2">
        <v>14</v>
      </c>
      <c r="BJ1759" s="2">
        <v>9.8000000000000007</v>
      </c>
      <c r="BK1759" s="2">
        <v>19</v>
      </c>
      <c r="BL1759" s="2">
        <v>13.3</v>
      </c>
      <c r="BO1759" s="2">
        <v>47</v>
      </c>
      <c r="BP1759" s="2">
        <v>32.9</v>
      </c>
      <c r="BQ1759" s="2">
        <v>61</v>
      </c>
      <c r="BR1759" s="2">
        <v>42.7</v>
      </c>
      <c r="BS1759" s="2">
        <v>2</v>
      </c>
      <c r="BT1759" s="2">
        <v>1.4</v>
      </c>
      <c r="BU1759" s="2">
        <v>35</v>
      </c>
      <c r="BV1759" s="2">
        <v>24.5</v>
      </c>
    </row>
    <row r="1760" spans="1:77" ht="12.75" customHeight="1" x14ac:dyDescent="0.2">
      <c r="A1760">
        <v>7</v>
      </c>
      <c r="B1760" s="2">
        <v>3373</v>
      </c>
      <c r="C1760" s="17">
        <v>2.91</v>
      </c>
      <c r="D1760" s="2">
        <v>2.96</v>
      </c>
      <c r="E1760" s="15">
        <v>2.7770000000000006</v>
      </c>
      <c r="G1760" s="17">
        <v>167</v>
      </c>
      <c r="H1760" s="2">
        <v>119</v>
      </c>
      <c r="I1760" s="2">
        <v>70.8</v>
      </c>
      <c r="J1760" s="2">
        <v>119</v>
      </c>
      <c r="K1760" s="2">
        <v>70.8</v>
      </c>
      <c r="L1760" s="2">
        <v>71.3</v>
      </c>
      <c r="M1760" s="2">
        <v>13</v>
      </c>
      <c r="N1760" s="2">
        <v>7.7</v>
      </c>
      <c r="O1760" s="2">
        <v>35</v>
      </c>
      <c r="P1760" s="2">
        <v>20.8</v>
      </c>
      <c r="Q1760" s="2">
        <v>9</v>
      </c>
      <c r="R1760" s="2">
        <v>5.4</v>
      </c>
      <c r="S1760" s="2">
        <v>34</v>
      </c>
      <c r="T1760" s="2">
        <v>20.2</v>
      </c>
      <c r="U1760" s="2">
        <v>76</v>
      </c>
      <c r="V1760" s="2">
        <v>45.2</v>
      </c>
      <c r="W1760" s="2">
        <v>1</v>
      </c>
      <c r="X1760" s="2">
        <v>0.6</v>
      </c>
      <c r="Y1760" s="2">
        <v>49</v>
      </c>
      <c r="Z1760" s="2">
        <v>29.2</v>
      </c>
      <c r="AB1760" s="2">
        <v>2</v>
      </c>
      <c r="AE1760" s="2">
        <v>167</v>
      </c>
      <c r="AF1760" s="2">
        <v>123</v>
      </c>
      <c r="AG1760" s="2">
        <v>73.2</v>
      </c>
      <c r="AH1760" s="2">
        <v>123</v>
      </c>
      <c r="AI1760" s="2">
        <v>73.2</v>
      </c>
      <c r="AJ1760" s="2">
        <v>73.7</v>
      </c>
      <c r="AK1760" s="2">
        <v>20</v>
      </c>
      <c r="AL1760" s="2">
        <v>11.9</v>
      </c>
      <c r="AM1760" s="2">
        <v>24</v>
      </c>
      <c r="AN1760" s="2">
        <v>14.3</v>
      </c>
      <c r="AO1760" s="2">
        <v>4</v>
      </c>
      <c r="AP1760" s="2">
        <v>2.4</v>
      </c>
      <c r="AQ1760" s="2">
        <v>47</v>
      </c>
      <c r="AR1760" s="2">
        <v>28</v>
      </c>
      <c r="AS1760" s="2">
        <v>72</v>
      </c>
      <c r="AT1760" s="2">
        <v>42.9</v>
      </c>
      <c r="AU1760" s="2">
        <v>1</v>
      </c>
      <c r="AV1760" s="2">
        <v>0.6</v>
      </c>
      <c r="AW1760" s="2">
        <v>45</v>
      </c>
      <c r="AX1760" s="2">
        <v>26.8</v>
      </c>
      <c r="AZ1760" s="2">
        <v>2</v>
      </c>
      <c r="BC1760" s="2">
        <v>162</v>
      </c>
      <c r="BD1760" s="2">
        <v>119</v>
      </c>
      <c r="BE1760" s="2">
        <v>71.3</v>
      </c>
      <c r="BF1760" s="2">
        <v>119</v>
      </c>
      <c r="BG1760" s="2">
        <v>71.3</v>
      </c>
      <c r="BH1760" s="2">
        <v>73.5</v>
      </c>
      <c r="BI1760" s="2">
        <v>16</v>
      </c>
      <c r="BJ1760" s="2">
        <v>9.6</v>
      </c>
      <c r="BK1760" s="2">
        <v>27</v>
      </c>
      <c r="BL1760" s="2">
        <v>16.2</v>
      </c>
      <c r="BM1760" s="2">
        <v>5</v>
      </c>
      <c r="BN1760" s="2">
        <v>3</v>
      </c>
      <c r="BO1760" s="2">
        <v>62</v>
      </c>
      <c r="BP1760" s="2">
        <v>37.1</v>
      </c>
      <c r="BQ1760" s="2">
        <v>52</v>
      </c>
      <c r="BR1760" s="2">
        <v>31.1</v>
      </c>
      <c r="BS1760" s="2">
        <v>5</v>
      </c>
      <c r="BT1760" s="2">
        <v>3</v>
      </c>
      <c r="BU1760" s="2">
        <v>48</v>
      </c>
      <c r="BV1760" s="2">
        <v>28.7</v>
      </c>
      <c r="BX1760" s="2">
        <v>3</v>
      </c>
    </row>
    <row r="1761" spans="1:77" ht="12.75" customHeight="1" x14ac:dyDescent="0.2">
      <c r="A1761">
        <v>7</v>
      </c>
      <c r="B1761" s="2">
        <v>3375</v>
      </c>
      <c r="G1761" s="17">
        <v>7</v>
      </c>
      <c r="AE1761" s="2">
        <v>7</v>
      </c>
      <c r="BC1761" s="2">
        <v>7</v>
      </c>
    </row>
    <row r="1762" spans="1:77" ht="12.75" customHeight="1" x14ac:dyDescent="0.2">
      <c r="A1762">
        <v>7</v>
      </c>
      <c r="B1762" s="2">
        <v>3381</v>
      </c>
      <c r="C1762" s="17">
        <v>3</v>
      </c>
      <c r="D1762" s="2">
        <v>2.65</v>
      </c>
      <c r="E1762" s="15">
        <v>2.8660000000000001</v>
      </c>
      <c r="G1762" s="17">
        <v>232</v>
      </c>
      <c r="H1762" s="2">
        <v>158</v>
      </c>
      <c r="I1762" s="2">
        <v>67.8</v>
      </c>
      <c r="J1762" s="2">
        <v>158</v>
      </c>
      <c r="K1762" s="2">
        <v>67.8</v>
      </c>
      <c r="L1762" s="2">
        <v>68.099999999999994</v>
      </c>
      <c r="M1762" s="2">
        <v>18</v>
      </c>
      <c r="N1762" s="2">
        <v>7.7</v>
      </c>
      <c r="O1762" s="2">
        <v>56</v>
      </c>
      <c r="P1762" s="2">
        <v>24</v>
      </c>
      <c r="S1762" s="2">
        <v>63</v>
      </c>
      <c r="T1762" s="2">
        <v>27</v>
      </c>
      <c r="U1762" s="2">
        <v>95</v>
      </c>
      <c r="V1762" s="2">
        <v>40.799999999999997</v>
      </c>
      <c r="W1762" s="2">
        <v>1</v>
      </c>
      <c r="X1762" s="2">
        <v>0.4</v>
      </c>
      <c r="Y1762" s="2">
        <v>75</v>
      </c>
      <c r="Z1762" s="2">
        <v>32.200000000000003</v>
      </c>
      <c r="AA1762" s="2">
        <v>1</v>
      </c>
      <c r="AB1762" s="2">
        <v>2</v>
      </c>
      <c r="AE1762" s="2">
        <v>232</v>
      </c>
      <c r="AF1762" s="2">
        <v>136</v>
      </c>
      <c r="AG1762" s="2">
        <v>58.6</v>
      </c>
      <c r="AH1762" s="2">
        <v>136</v>
      </c>
      <c r="AI1762" s="2">
        <v>58.6</v>
      </c>
      <c r="AJ1762" s="2">
        <v>58.6</v>
      </c>
      <c r="AK1762" s="2">
        <v>54</v>
      </c>
      <c r="AL1762" s="2">
        <v>23.3</v>
      </c>
      <c r="AM1762" s="2">
        <v>42</v>
      </c>
      <c r="AN1762" s="2">
        <v>18.100000000000001</v>
      </c>
      <c r="AQ1762" s="2">
        <v>68</v>
      </c>
      <c r="AR1762" s="2">
        <v>29.3</v>
      </c>
      <c r="AS1762" s="2">
        <v>68</v>
      </c>
      <c r="AT1762" s="2">
        <v>29.3</v>
      </c>
      <c r="AW1762" s="2">
        <v>96</v>
      </c>
      <c r="AX1762" s="2">
        <v>41.4</v>
      </c>
      <c r="AY1762" s="2">
        <v>2</v>
      </c>
      <c r="AZ1762" s="2">
        <v>2</v>
      </c>
      <c r="BC1762" s="2">
        <v>228</v>
      </c>
      <c r="BD1762" s="2">
        <v>169</v>
      </c>
      <c r="BE1762" s="2">
        <v>73.5</v>
      </c>
      <c r="BF1762" s="2">
        <v>169</v>
      </c>
      <c r="BG1762" s="2">
        <v>73.5</v>
      </c>
      <c r="BH1762" s="2">
        <v>74.099999999999994</v>
      </c>
      <c r="BI1762" s="2">
        <v>15</v>
      </c>
      <c r="BJ1762" s="2">
        <v>6.5</v>
      </c>
      <c r="BK1762" s="2">
        <v>44</v>
      </c>
      <c r="BL1762" s="2">
        <v>19.100000000000001</v>
      </c>
      <c r="BO1762" s="2">
        <v>119</v>
      </c>
      <c r="BP1762" s="2">
        <v>51.7</v>
      </c>
      <c r="BQ1762" s="2">
        <v>50</v>
      </c>
      <c r="BR1762" s="2">
        <v>21.7</v>
      </c>
      <c r="BS1762" s="2">
        <v>2</v>
      </c>
      <c r="BT1762" s="2">
        <v>0.9</v>
      </c>
      <c r="BU1762" s="2">
        <v>61</v>
      </c>
      <c r="BV1762" s="2">
        <v>26.5</v>
      </c>
      <c r="BW1762" s="2">
        <v>4</v>
      </c>
      <c r="BX1762" s="2">
        <v>2</v>
      </c>
    </row>
    <row r="1763" spans="1:77" ht="12.75" customHeight="1" x14ac:dyDescent="0.2">
      <c r="A1763">
        <v>7</v>
      </c>
      <c r="B1763" s="2">
        <v>3387</v>
      </c>
      <c r="C1763" s="17">
        <v>3.43</v>
      </c>
      <c r="D1763" s="2">
        <v>3.25</v>
      </c>
      <c r="E1763" s="15">
        <v>3.0649999999999999</v>
      </c>
      <c r="G1763" s="17">
        <v>303</v>
      </c>
      <c r="H1763" s="2">
        <v>256</v>
      </c>
      <c r="I1763" s="2">
        <v>84.2</v>
      </c>
      <c r="J1763" s="2">
        <v>256</v>
      </c>
      <c r="K1763" s="2">
        <v>84.2</v>
      </c>
      <c r="L1763" s="2">
        <v>84.5</v>
      </c>
      <c r="M1763" s="2">
        <v>9</v>
      </c>
      <c r="N1763" s="2">
        <v>3</v>
      </c>
      <c r="O1763" s="2">
        <v>38</v>
      </c>
      <c r="P1763" s="2">
        <v>12.5</v>
      </c>
      <c r="S1763" s="2">
        <v>66</v>
      </c>
      <c r="T1763" s="2">
        <v>21.7</v>
      </c>
      <c r="U1763" s="2">
        <v>190</v>
      </c>
      <c r="V1763" s="2">
        <v>62.5</v>
      </c>
      <c r="W1763" s="2">
        <v>1</v>
      </c>
      <c r="X1763" s="2">
        <v>0.3</v>
      </c>
      <c r="Y1763" s="2">
        <v>48</v>
      </c>
      <c r="Z1763" s="2">
        <v>15.8</v>
      </c>
      <c r="AB1763" s="2">
        <v>2</v>
      </c>
      <c r="AC1763" s="2">
        <v>5</v>
      </c>
      <c r="AE1763" s="2">
        <v>303</v>
      </c>
      <c r="AF1763" s="2">
        <v>251</v>
      </c>
      <c r="AG1763" s="2">
        <v>82.3</v>
      </c>
      <c r="AH1763" s="2">
        <v>251</v>
      </c>
      <c r="AI1763" s="2">
        <v>82.3</v>
      </c>
      <c r="AJ1763" s="2">
        <v>82.8</v>
      </c>
      <c r="AK1763" s="2">
        <v>26</v>
      </c>
      <c r="AL1763" s="2">
        <v>8.5</v>
      </c>
      <c r="AM1763" s="2">
        <v>26</v>
      </c>
      <c r="AN1763" s="2">
        <v>8.5</v>
      </c>
      <c r="AQ1763" s="2">
        <v>91</v>
      </c>
      <c r="AR1763" s="2">
        <v>29.8</v>
      </c>
      <c r="AS1763" s="2">
        <v>160</v>
      </c>
      <c r="AT1763" s="2">
        <v>52.5</v>
      </c>
      <c r="AU1763" s="2">
        <v>2</v>
      </c>
      <c r="AV1763" s="2">
        <v>0.7</v>
      </c>
      <c r="AW1763" s="2">
        <v>54</v>
      </c>
      <c r="AX1763" s="2">
        <v>17.7</v>
      </c>
      <c r="AY1763" s="2">
        <v>1</v>
      </c>
      <c r="BA1763" s="2">
        <v>5</v>
      </c>
      <c r="BC1763" s="2">
        <v>304</v>
      </c>
      <c r="BD1763" s="2">
        <v>254</v>
      </c>
      <c r="BE1763" s="2">
        <v>83.6</v>
      </c>
      <c r="BF1763" s="2">
        <v>254</v>
      </c>
      <c r="BG1763" s="2">
        <v>83.6</v>
      </c>
      <c r="BH1763" s="2">
        <v>83.6</v>
      </c>
      <c r="BI1763" s="2">
        <v>13</v>
      </c>
      <c r="BJ1763" s="2">
        <v>4.3</v>
      </c>
      <c r="BK1763" s="2">
        <v>37</v>
      </c>
      <c r="BL1763" s="2">
        <v>12.2</v>
      </c>
      <c r="BO1763" s="2">
        <v>172</v>
      </c>
      <c r="BP1763" s="2">
        <v>56.6</v>
      </c>
      <c r="BQ1763" s="2">
        <v>82</v>
      </c>
      <c r="BR1763" s="2">
        <v>27</v>
      </c>
      <c r="BU1763" s="2">
        <v>50</v>
      </c>
      <c r="BV1763" s="2">
        <v>16.399999999999999</v>
      </c>
      <c r="BW1763" s="2">
        <v>1</v>
      </c>
      <c r="BX1763" s="2">
        <v>1</v>
      </c>
      <c r="BY1763" s="2">
        <v>5</v>
      </c>
    </row>
    <row r="1764" spans="1:77" ht="12.75" customHeight="1" x14ac:dyDescent="0.2">
      <c r="A1764">
        <v>7</v>
      </c>
      <c r="B1764" s="2">
        <v>3392</v>
      </c>
      <c r="C1764" s="17">
        <v>3</v>
      </c>
      <c r="D1764" s="2">
        <v>2.6</v>
      </c>
      <c r="E1764" s="15">
        <v>2.8</v>
      </c>
      <c r="G1764" s="17">
        <v>10</v>
      </c>
      <c r="H1764" s="2">
        <v>7</v>
      </c>
      <c r="I1764" s="2">
        <v>70</v>
      </c>
      <c r="J1764" s="2">
        <v>7</v>
      </c>
      <c r="K1764" s="2">
        <v>70</v>
      </c>
      <c r="L1764" s="2">
        <v>70</v>
      </c>
      <c r="O1764" s="2">
        <v>3</v>
      </c>
      <c r="P1764" s="2">
        <v>30</v>
      </c>
      <c r="S1764" s="2">
        <v>4</v>
      </c>
      <c r="T1764" s="2">
        <v>40</v>
      </c>
      <c r="U1764" s="2">
        <v>3</v>
      </c>
      <c r="V1764" s="2">
        <v>30</v>
      </c>
      <c r="Y1764" s="2">
        <v>3</v>
      </c>
      <c r="Z1764" s="2">
        <v>30</v>
      </c>
      <c r="AC1764" s="2">
        <v>1</v>
      </c>
      <c r="AE1764" s="2">
        <v>10</v>
      </c>
      <c r="AF1764" s="2">
        <v>7</v>
      </c>
      <c r="AG1764" s="2">
        <v>70</v>
      </c>
      <c r="AH1764" s="2">
        <v>7</v>
      </c>
      <c r="AI1764" s="2">
        <v>70</v>
      </c>
      <c r="AJ1764" s="2">
        <v>70</v>
      </c>
      <c r="AK1764" s="2">
        <v>2</v>
      </c>
      <c r="AL1764" s="2">
        <v>20</v>
      </c>
      <c r="AM1764" s="2">
        <v>1</v>
      </c>
      <c r="AN1764" s="2">
        <v>10</v>
      </c>
      <c r="AQ1764" s="2">
        <v>6</v>
      </c>
      <c r="AR1764" s="2">
        <v>60</v>
      </c>
      <c r="AS1764" s="2">
        <v>1</v>
      </c>
      <c r="AT1764" s="2">
        <v>10</v>
      </c>
      <c r="AW1764" s="2">
        <v>3</v>
      </c>
      <c r="AX1764" s="2">
        <v>30</v>
      </c>
      <c r="BA1764" s="2">
        <v>1</v>
      </c>
      <c r="BC1764" s="2">
        <v>10</v>
      </c>
      <c r="BD1764" s="2">
        <v>7</v>
      </c>
      <c r="BE1764" s="2">
        <v>70</v>
      </c>
      <c r="BF1764" s="2">
        <v>7</v>
      </c>
      <c r="BG1764" s="2">
        <v>70</v>
      </c>
      <c r="BH1764" s="2">
        <v>70</v>
      </c>
      <c r="BK1764" s="2">
        <v>3</v>
      </c>
      <c r="BL1764" s="2">
        <v>30</v>
      </c>
      <c r="BO1764" s="2">
        <v>6</v>
      </c>
      <c r="BP1764" s="2">
        <v>60</v>
      </c>
      <c r="BQ1764" s="2">
        <v>1</v>
      </c>
      <c r="BR1764" s="2">
        <v>10</v>
      </c>
      <c r="BU1764" s="2">
        <v>3</v>
      </c>
      <c r="BV1764" s="2">
        <v>30</v>
      </c>
      <c r="BY1764" s="2">
        <v>1</v>
      </c>
    </row>
    <row r="1765" spans="1:77" ht="12.75" customHeight="1" x14ac:dyDescent="0.2">
      <c r="A1765">
        <v>7</v>
      </c>
      <c r="B1765" s="2">
        <v>3393</v>
      </c>
      <c r="C1765" s="17">
        <v>2.65</v>
      </c>
      <c r="D1765" s="2">
        <v>2.5299999999999998</v>
      </c>
      <c r="E1765" s="15">
        <v>2.38</v>
      </c>
      <c r="G1765" s="17">
        <v>82</v>
      </c>
      <c r="H1765" s="2">
        <v>45</v>
      </c>
      <c r="I1765" s="2">
        <v>54.2</v>
      </c>
      <c r="J1765" s="2">
        <v>45</v>
      </c>
      <c r="K1765" s="2">
        <v>54.2</v>
      </c>
      <c r="L1765" s="2">
        <v>54.9</v>
      </c>
      <c r="M1765" s="2">
        <v>10</v>
      </c>
      <c r="N1765" s="2">
        <v>12</v>
      </c>
      <c r="O1765" s="2">
        <v>27</v>
      </c>
      <c r="P1765" s="2">
        <v>32.5</v>
      </c>
      <c r="S1765" s="2">
        <v>24</v>
      </c>
      <c r="T1765" s="2">
        <v>28.9</v>
      </c>
      <c r="U1765" s="2">
        <v>21</v>
      </c>
      <c r="V1765" s="2">
        <v>25.3</v>
      </c>
      <c r="W1765" s="2">
        <v>1</v>
      </c>
      <c r="X1765" s="2">
        <v>1.2</v>
      </c>
      <c r="Y1765" s="2">
        <v>38</v>
      </c>
      <c r="Z1765" s="2">
        <v>45.8</v>
      </c>
      <c r="AC1765" s="2">
        <v>1</v>
      </c>
      <c r="AE1765" s="2">
        <v>80</v>
      </c>
      <c r="AF1765" s="2">
        <v>44</v>
      </c>
      <c r="AG1765" s="2">
        <v>54.3</v>
      </c>
      <c r="AH1765" s="2">
        <v>44</v>
      </c>
      <c r="AI1765" s="2">
        <v>54.3</v>
      </c>
      <c r="AJ1765" s="2">
        <v>55</v>
      </c>
      <c r="AK1765" s="2">
        <v>18</v>
      </c>
      <c r="AL1765" s="2">
        <v>22.2</v>
      </c>
      <c r="AM1765" s="2">
        <v>18</v>
      </c>
      <c r="AN1765" s="2">
        <v>22.2</v>
      </c>
      <c r="AQ1765" s="2">
        <v>25</v>
      </c>
      <c r="AR1765" s="2">
        <v>30.9</v>
      </c>
      <c r="AS1765" s="2">
        <v>19</v>
      </c>
      <c r="AT1765" s="2">
        <v>23.5</v>
      </c>
      <c r="AU1765" s="2">
        <v>1</v>
      </c>
      <c r="AV1765" s="2">
        <v>1.2</v>
      </c>
      <c r="AW1765" s="2">
        <v>37</v>
      </c>
      <c r="AX1765" s="2">
        <v>45.7</v>
      </c>
      <c r="AY1765" s="2">
        <v>1</v>
      </c>
      <c r="AZ1765" s="2">
        <v>1</v>
      </c>
      <c r="BA1765" s="2">
        <v>1</v>
      </c>
      <c r="BC1765" s="2">
        <v>79</v>
      </c>
      <c r="BD1765" s="2">
        <v>45</v>
      </c>
      <c r="BE1765" s="2">
        <v>54.9</v>
      </c>
      <c r="BF1765" s="2">
        <v>45</v>
      </c>
      <c r="BG1765" s="2">
        <v>54.9</v>
      </c>
      <c r="BH1765" s="2">
        <v>57</v>
      </c>
      <c r="BI1765" s="2">
        <v>16</v>
      </c>
      <c r="BJ1765" s="2">
        <v>19.5</v>
      </c>
      <c r="BK1765" s="2">
        <v>18</v>
      </c>
      <c r="BL1765" s="2">
        <v>22</v>
      </c>
      <c r="BO1765" s="2">
        <v>37</v>
      </c>
      <c r="BP1765" s="2">
        <v>45.1</v>
      </c>
      <c r="BQ1765" s="2">
        <v>8</v>
      </c>
      <c r="BR1765" s="2">
        <v>9.8000000000000007</v>
      </c>
      <c r="BS1765" s="2">
        <v>3</v>
      </c>
      <c r="BT1765" s="2">
        <v>3.7</v>
      </c>
      <c r="BU1765" s="2">
        <v>37</v>
      </c>
      <c r="BV1765" s="2">
        <v>45.1</v>
      </c>
      <c r="BX1765" s="2">
        <v>1</v>
      </c>
      <c r="BY1765" s="2">
        <v>1</v>
      </c>
    </row>
    <row r="1766" spans="1:77" ht="12.75" customHeight="1" x14ac:dyDescent="0.2">
      <c r="A1766">
        <v>7</v>
      </c>
      <c r="B1766" s="2">
        <v>3394</v>
      </c>
      <c r="C1766" s="17">
        <v>2.9</v>
      </c>
      <c r="D1766" s="2">
        <v>2.76</v>
      </c>
      <c r="E1766" s="15">
        <v>2.6819999999999999</v>
      </c>
      <c r="G1766" s="17">
        <v>98</v>
      </c>
      <c r="H1766" s="2">
        <v>60</v>
      </c>
      <c r="I1766" s="2">
        <v>61.2</v>
      </c>
      <c r="J1766" s="2">
        <v>60</v>
      </c>
      <c r="K1766" s="2">
        <v>61.2</v>
      </c>
      <c r="L1766" s="2">
        <v>61.2</v>
      </c>
      <c r="M1766" s="2">
        <v>11</v>
      </c>
      <c r="N1766" s="2">
        <v>11.2</v>
      </c>
      <c r="O1766" s="2">
        <v>27</v>
      </c>
      <c r="P1766" s="2">
        <v>27.6</v>
      </c>
      <c r="S1766" s="2">
        <v>21</v>
      </c>
      <c r="T1766" s="2">
        <v>21.4</v>
      </c>
      <c r="U1766" s="2">
        <v>39</v>
      </c>
      <c r="V1766" s="2">
        <v>39.799999999999997</v>
      </c>
      <c r="Y1766" s="2">
        <v>38</v>
      </c>
      <c r="Z1766" s="2">
        <v>38.799999999999997</v>
      </c>
      <c r="AB1766" s="2">
        <v>1</v>
      </c>
      <c r="AE1766" s="2">
        <v>98</v>
      </c>
      <c r="AF1766" s="2">
        <v>63</v>
      </c>
      <c r="AG1766" s="2">
        <v>64.3</v>
      </c>
      <c r="AH1766" s="2">
        <v>63</v>
      </c>
      <c r="AI1766" s="2">
        <v>64.3</v>
      </c>
      <c r="AJ1766" s="2">
        <v>64.3</v>
      </c>
      <c r="AK1766" s="2">
        <v>22</v>
      </c>
      <c r="AL1766" s="2">
        <v>22.4</v>
      </c>
      <c r="AM1766" s="2">
        <v>13</v>
      </c>
      <c r="AN1766" s="2">
        <v>13.3</v>
      </c>
      <c r="AQ1766" s="2">
        <v>30</v>
      </c>
      <c r="AR1766" s="2">
        <v>30.6</v>
      </c>
      <c r="AS1766" s="2">
        <v>33</v>
      </c>
      <c r="AT1766" s="2">
        <v>33.700000000000003</v>
      </c>
      <c r="AW1766" s="2">
        <v>35</v>
      </c>
      <c r="AX1766" s="2">
        <v>35.700000000000003</v>
      </c>
      <c r="AZ1766" s="2">
        <v>1</v>
      </c>
      <c r="BC1766" s="2">
        <v>95</v>
      </c>
      <c r="BD1766" s="2">
        <v>64</v>
      </c>
      <c r="BE1766" s="2">
        <v>66</v>
      </c>
      <c r="BF1766" s="2">
        <v>64</v>
      </c>
      <c r="BG1766" s="2">
        <v>66</v>
      </c>
      <c r="BH1766" s="2">
        <v>67.400000000000006</v>
      </c>
      <c r="BI1766" s="2">
        <v>12</v>
      </c>
      <c r="BJ1766" s="2">
        <v>12.4</v>
      </c>
      <c r="BK1766" s="2">
        <v>19</v>
      </c>
      <c r="BL1766" s="2">
        <v>19.600000000000001</v>
      </c>
      <c r="BO1766" s="2">
        <v>46</v>
      </c>
      <c r="BP1766" s="2">
        <v>47.4</v>
      </c>
      <c r="BQ1766" s="2">
        <v>18</v>
      </c>
      <c r="BR1766" s="2">
        <v>18.600000000000001</v>
      </c>
      <c r="BS1766" s="2">
        <v>2</v>
      </c>
      <c r="BT1766" s="2">
        <v>2.1</v>
      </c>
      <c r="BU1766" s="2">
        <v>33</v>
      </c>
      <c r="BV1766" s="2">
        <v>34</v>
      </c>
      <c r="BX1766" s="2">
        <v>2</v>
      </c>
    </row>
    <row r="1767" spans="1:77" ht="12.75" customHeight="1" x14ac:dyDescent="0.2">
      <c r="A1767">
        <v>7</v>
      </c>
      <c r="B1767" s="2">
        <v>3397</v>
      </c>
      <c r="C1767" s="17">
        <v>2.74</v>
      </c>
      <c r="D1767" s="2">
        <v>2.39</v>
      </c>
      <c r="E1767" s="15">
        <v>2.1749999999999998</v>
      </c>
      <c r="G1767" s="17">
        <v>23</v>
      </c>
      <c r="H1767" s="2">
        <v>15</v>
      </c>
      <c r="I1767" s="2">
        <v>65.2</v>
      </c>
      <c r="J1767" s="2">
        <v>15</v>
      </c>
      <c r="K1767" s="2">
        <v>65.2</v>
      </c>
      <c r="L1767" s="2">
        <v>65.2</v>
      </c>
      <c r="M1767" s="2">
        <v>2</v>
      </c>
      <c r="N1767" s="2">
        <v>8.6999999999999993</v>
      </c>
      <c r="O1767" s="2">
        <v>6</v>
      </c>
      <c r="P1767" s="2">
        <v>26.1</v>
      </c>
      <c r="Q1767" s="2">
        <v>1</v>
      </c>
      <c r="R1767" s="2">
        <v>4.3</v>
      </c>
      <c r="S1767" s="2">
        <v>7</v>
      </c>
      <c r="T1767" s="2">
        <v>30.4</v>
      </c>
      <c r="U1767" s="2">
        <v>7</v>
      </c>
      <c r="V1767" s="2">
        <v>30.4</v>
      </c>
      <c r="Y1767" s="2">
        <v>8</v>
      </c>
      <c r="Z1767" s="2">
        <v>34.799999999999997</v>
      </c>
      <c r="AE1767" s="2">
        <v>23</v>
      </c>
      <c r="AF1767" s="2">
        <v>13</v>
      </c>
      <c r="AG1767" s="2">
        <v>56.5</v>
      </c>
      <c r="AH1767" s="2">
        <v>13</v>
      </c>
      <c r="AI1767" s="2">
        <v>56.5</v>
      </c>
      <c r="AJ1767" s="2">
        <v>56.5</v>
      </c>
      <c r="AK1767" s="2">
        <v>6</v>
      </c>
      <c r="AL1767" s="2">
        <v>26.1</v>
      </c>
      <c r="AM1767" s="2">
        <v>4</v>
      </c>
      <c r="AN1767" s="2">
        <v>17.399999999999999</v>
      </c>
      <c r="AO1767" s="2">
        <v>1</v>
      </c>
      <c r="AP1767" s="2">
        <v>4.3</v>
      </c>
      <c r="AQ1767" s="2">
        <v>7</v>
      </c>
      <c r="AR1767" s="2">
        <v>30.4</v>
      </c>
      <c r="AS1767" s="2">
        <v>5</v>
      </c>
      <c r="AT1767" s="2">
        <v>21.7</v>
      </c>
      <c r="AW1767" s="2">
        <v>10</v>
      </c>
      <c r="AX1767" s="2">
        <v>43.5</v>
      </c>
      <c r="BC1767" s="2">
        <v>23</v>
      </c>
      <c r="BD1767" s="2">
        <v>11</v>
      </c>
      <c r="BE1767" s="2">
        <v>47.8</v>
      </c>
      <c r="BF1767" s="2">
        <v>11</v>
      </c>
      <c r="BG1767" s="2">
        <v>47.8</v>
      </c>
      <c r="BH1767" s="2">
        <v>47.8</v>
      </c>
      <c r="BI1767" s="2">
        <v>6</v>
      </c>
      <c r="BJ1767" s="2">
        <v>26.1</v>
      </c>
      <c r="BK1767" s="2">
        <v>6</v>
      </c>
      <c r="BL1767" s="2">
        <v>26.1</v>
      </c>
      <c r="BM1767" s="2">
        <v>1</v>
      </c>
      <c r="BN1767" s="2">
        <v>4.3</v>
      </c>
      <c r="BO1767" s="2">
        <v>8</v>
      </c>
      <c r="BP1767" s="2">
        <v>34.799999999999997</v>
      </c>
      <c r="BQ1767" s="2">
        <v>2</v>
      </c>
      <c r="BR1767" s="2">
        <v>8.6999999999999993</v>
      </c>
      <c r="BU1767" s="2">
        <v>12</v>
      </c>
      <c r="BV1767" s="2">
        <v>52.2</v>
      </c>
    </row>
    <row r="1768" spans="1:77" ht="12.75" customHeight="1" x14ac:dyDescent="0.2">
      <c r="A1768">
        <v>7</v>
      </c>
      <c r="B1768" s="2">
        <v>3401</v>
      </c>
      <c r="C1768" s="17">
        <v>2.57</v>
      </c>
      <c r="D1768" s="2">
        <v>2.16</v>
      </c>
      <c r="E1768" s="15">
        <v>2.5710000000000002</v>
      </c>
      <c r="G1768" s="17">
        <v>240</v>
      </c>
      <c r="H1768" s="2">
        <v>136</v>
      </c>
      <c r="I1768" s="2">
        <v>55.7</v>
      </c>
      <c r="J1768" s="2">
        <v>136</v>
      </c>
      <c r="K1768" s="2">
        <v>55.7</v>
      </c>
      <c r="L1768" s="2">
        <v>56.7</v>
      </c>
      <c r="M1768" s="2">
        <v>41</v>
      </c>
      <c r="N1768" s="2">
        <v>16.8</v>
      </c>
      <c r="O1768" s="2">
        <v>63</v>
      </c>
      <c r="P1768" s="2">
        <v>25.8</v>
      </c>
      <c r="Q1768" s="2">
        <v>4</v>
      </c>
      <c r="R1768" s="2">
        <v>1.6</v>
      </c>
      <c r="S1768" s="2">
        <v>67</v>
      </c>
      <c r="T1768" s="2">
        <v>27.5</v>
      </c>
      <c r="U1768" s="2">
        <v>65</v>
      </c>
      <c r="V1768" s="2">
        <v>26.6</v>
      </c>
      <c r="W1768" s="2">
        <v>4</v>
      </c>
      <c r="X1768" s="2">
        <v>1.6</v>
      </c>
      <c r="Y1768" s="2">
        <v>108</v>
      </c>
      <c r="Z1768" s="2">
        <v>44.3</v>
      </c>
      <c r="AA1768" s="2">
        <v>2</v>
      </c>
      <c r="AB1768" s="2">
        <v>6</v>
      </c>
      <c r="AC1768" s="2">
        <v>1</v>
      </c>
      <c r="AE1768" s="2">
        <v>240</v>
      </c>
      <c r="AF1768" s="2">
        <v>94</v>
      </c>
      <c r="AG1768" s="2">
        <v>38.700000000000003</v>
      </c>
      <c r="AH1768" s="2">
        <v>94</v>
      </c>
      <c r="AI1768" s="2">
        <v>38.700000000000003</v>
      </c>
      <c r="AJ1768" s="2">
        <v>39.200000000000003</v>
      </c>
      <c r="AK1768" s="2">
        <v>87</v>
      </c>
      <c r="AL1768" s="2">
        <v>35.799999999999997</v>
      </c>
      <c r="AM1768" s="2">
        <v>59</v>
      </c>
      <c r="AN1768" s="2">
        <v>24.3</v>
      </c>
      <c r="AQ1768" s="2">
        <v>57</v>
      </c>
      <c r="AR1768" s="2">
        <v>23.5</v>
      </c>
      <c r="AS1768" s="2">
        <v>37</v>
      </c>
      <c r="AT1768" s="2">
        <v>15.2</v>
      </c>
      <c r="AU1768" s="2">
        <v>3</v>
      </c>
      <c r="AV1768" s="2">
        <v>1.2</v>
      </c>
      <c r="AW1768" s="2">
        <v>149</v>
      </c>
      <c r="AX1768" s="2">
        <v>61.3</v>
      </c>
      <c r="AY1768" s="2">
        <v>2</v>
      </c>
      <c r="AZ1768" s="2">
        <v>7</v>
      </c>
      <c r="BA1768" s="2">
        <v>1</v>
      </c>
      <c r="BC1768" s="2">
        <v>233</v>
      </c>
      <c r="BD1768" s="2">
        <v>155</v>
      </c>
      <c r="BE1768" s="2">
        <v>63.5</v>
      </c>
      <c r="BF1768" s="2">
        <v>155</v>
      </c>
      <c r="BG1768" s="2">
        <v>63.5</v>
      </c>
      <c r="BH1768" s="2">
        <v>66.5</v>
      </c>
      <c r="BI1768" s="2">
        <v>32</v>
      </c>
      <c r="BJ1768" s="2">
        <v>13.1</v>
      </c>
      <c r="BK1768" s="2">
        <v>46</v>
      </c>
      <c r="BL1768" s="2">
        <v>18.899999999999999</v>
      </c>
      <c r="BM1768" s="2">
        <v>4</v>
      </c>
      <c r="BN1768" s="2">
        <v>1.6</v>
      </c>
      <c r="BO1768" s="2">
        <v>101</v>
      </c>
      <c r="BP1768" s="2">
        <v>41.4</v>
      </c>
      <c r="BQ1768" s="2">
        <v>50</v>
      </c>
      <c r="BR1768" s="2">
        <v>20.5</v>
      </c>
      <c r="BS1768" s="2">
        <v>11</v>
      </c>
      <c r="BT1768" s="2">
        <v>4.5</v>
      </c>
      <c r="BU1768" s="2">
        <v>89</v>
      </c>
      <c r="BV1768" s="2">
        <v>36.5</v>
      </c>
      <c r="BW1768" s="2">
        <v>2</v>
      </c>
      <c r="BX1768" s="2">
        <v>6</v>
      </c>
      <c r="BY1768" s="2">
        <v>1</v>
      </c>
    </row>
    <row r="1769" spans="1:77" ht="12.75" customHeight="1" x14ac:dyDescent="0.2">
      <c r="A1769">
        <v>7</v>
      </c>
      <c r="B1769" s="2">
        <v>3405</v>
      </c>
      <c r="C1769" s="17">
        <v>3.3</v>
      </c>
      <c r="D1769" s="2">
        <v>3.2</v>
      </c>
      <c r="E1769" s="15">
        <v>2.8</v>
      </c>
      <c r="G1769" s="17">
        <v>10</v>
      </c>
      <c r="H1769" s="2">
        <v>9</v>
      </c>
      <c r="I1769" s="2">
        <v>90</v>
      </c>
      <c r="J1769" s="2">
        <v>9</v>
      </c>
      <c r="K1769" s="2">
        <v>90</v>
      </c>
      <c r="L1769" s="2">
        <v>90</v>
      </c>
      <c r="O1769" s="2">
        <v>1</v>
      </c>
      <c r="P1769" s="2">
        <v>10</v>
      </c>
      <c r="S1769" s="2">
        <v>5</v>
      </c>
      <c r="T1769" s="2">
        <v>50</v>
      </c>
      <c r="U1769" s="2">
        <v>4</v>
      </c>
      <c r="V1769" s="2">
        <v>40</v>
      </c>
      <c r="Y1769" s="2">
        <v>1</v>
      </c>
      <c r="Z1769" s="2">
        <v>10</v>
      </c>
      <c r="AE1769" s="2">
        <v>10</v>
      </c>
      <c r="AF1769" s="2">
        <v>7</v>
      </c>
      <c r="AG1769" s="2">
        <v>70</v>
      </c>
      <c r="AH1769" s="2">
        <v>7</v>
      </c>
      <c r="AI1769" s="2">
        <v>70</v>
      </c>
      <c r="AJ1769" s="2">
        <v>70</v>
      </c>
      <c r="AM1769" s="2">
        <v>3</v>
      </c>
      <c r="AN1769" s="2">
        <v>30</v>
      </c>
      <c r="AQ1769" s="2">
        <v>2</v>
      </c>
      <c r="AR1769" s="2">
        <v>20</v>
      </c>
      <c r="AS1769" s="2">
        <v>5</v>
      </c>
      <c r="AT1769" s="2">
        <v>50</v>
      </c>
      <c r="AW1769" s="2">
        <v>3</v>
      </c>
      <c r="AX1769" s="2">
        <v>30</v>
      </c>
      <c r="BC1769" s="2">
        <v>10</v>
      </c>
      <c r="BD1769" s="2">
        <v>7</v>
      </c>
      <c r="BE1769" s="2">
        <v>70</v>
      </c>
      <c r="BF1769" s="2">
        <v>7</v>
      </c>
      <c r="BG1769" s="2">
        <v>70</v>
      </c>
      <c r="BH1769" s="2">
        <v>70</v>
      </c>
      <c r="BI1769" s="2">
        <v>1</v>
      </c>
      <c r="BJ1769" s="2">
        <v>10</v>
      </c>
      <c r="BK1769" s="2">
        <v>2</v>
      </c>
      <c r="BL1769" s="2">
        <v>20</v>
      </c>
      <c r="BO1769" s="2">
        <v>5</v>
      </c>
      <c r="BP1769" s="2">
        <v>50</v>
      </c>
      <c r="BQ1769" s="2">
        <v>2</v>
      </c>
      <c r="BR1769" s="2">
        <v>20</v>
      </c>
      <c r="BU1769" s="2">
        <v>3</v>
      </c>
      <c r="BV1769" s="2">
        <v>30</v>
      </c>
    </row>
    <row r="1770" spans="1:77" ht="12.75" customHeight="1" x14ac:dyDescent="0.2">
      <c r="A1770">
        <v>7</v>
      </c>
      <c r="B1770" s="2">
        <v>3406</v>
      </c>
      <c r="G1770" s="17">
        <v>2</v>
      </c>
      <c r="AE1770" s="2">
        <v>2</v>
      </c>
      <c r="BC1770" s="2">
        <v>2</v>
      </c>
    </row>
    <row r="1771" spans="1:77" ht="12.75" customHeight="1" x14ac:dyDescent="0.2">
      <c r="A1771">
        <v>7</v>
      </c>
      <c r="B1771" s="2">
        <v>3408</v>
      </c>
      <c r="C1771" s="17">
        <v>2.84</v>
      </c>
      <c r="D1771" s="2">
        <v>2.93</v>
      </c>
      <c r="E1771" s="15">
        <v>2.7259999999999995</v>
      </c>
      <c r="G1771" s="17">
        <v>285</v>
      </c>
      <c r="H1771" s="2">
        <v>210</v>
      </c>
      <c r="I1771" s="2">
        <v>73.7</v>
      </c>
      <c r="J1771" s="2">
        <v>210</v>
      </c>
      <c r="K1771" s="2">
        <v>73.7</v>
      </c>
      <c r="L1771" s="2">
        <v>73.7</v>
      </c>
      <c r="M1771" s="2">
        <v>16</v>
      </c>
      <c r="N1771" s="2">
        <v>5.6</v>
      </c>
      <c r="O1771" s="2">
        <v>59</v>
      </c>
      <c r="P1771" s="2">
        <v>20.7</v>
      </c>
      <c r="Q1771" s="2">
        <v>18</v>
      </c>
      <c r="R1771" s="2">
        <v>6.3</v>
      </c>
      <c r="S1771" s="2">
        <v>93</v>
      </c>
      <c r="T1771" s="2">
        <v>32.6</v>
      </c>
      <c r="U1771" s="2">
        <v>99</v>
      </c>
      <c r="V1771" s="2">
        <v>34.700000000000003</v>
      </c>
      <c r="Y1771" s="2">
        <v>75</v>
      </c>
      <c r="Z1771" s="2">
        <v>26.3</v>
      </c>
      <c r="AB1771" s="2">
        <v>1</v>
      </c>
      <c r="AC1771" s="2">
        <v>5</v>
      </c>
      <c r="AE1771" s="2">
        <v>285</v>
      </c>
      <c r="AF1771" s="2">
        <v>209</v>
      </c>
      <c r="AG1771" s="2">
        <v>73.3</v>
      </c>
      <c r="AH1771" s="2">
        <v>209</v>
      </c>
      <c r="AI1771" s="2">
        <v>73.3</v>
      </c>
      <c r="AJ1771" s="2">
        <v>73.3</v>
      </c>
      <c r="AK1771" s="2">
        <v>46</v>
      </c>
      <c r="AL1771" s="2">
        <v>16.100000000000001</v>
      </c>
      <c r="AM1771" s="2">
        <v>30</v>
      </c>
      <c r="AN1771" s="2">
        <v>10.5</v>
      </c>
      <c r="AO1771" s="2">
        <v>2</v>
      </c>
      <c r="AP1771" s="2">
        <v>0.7</v>
      </c>
      <c r="AQ1771" s="2">
        <v>99</v>
      </c>
      <c r="AR1771" s="2">
        <v>34.700000000000003</v>
      </c>
      <c r="AS1771" s="2">
        <v>108</v>
      </c>
      <c r="AT1771" s="2">
        <v>37.9</v>
      </c>
      <c r="AW1771" s="2">
        <v>76</v>
      </c>
      <c r="AX1771" s="2">
        <v>26.7</v>
      </c>
      <c r="AZ1771" s="2">
        <v>1</v>
      </c>
      <c r="BA1771" s="2">
        <v>5</v>
      </c>
      <c r="BC1771" s="2">
        <v>283</v>
      </c>
      <c r="BD1771" s="2">
        <v>202</v>
      </c>
      <c r="BE1771" s="2">
        <v>71.099999999999994</v>
      </c>
      <c r="BF1771" s="2">
        <v>202</v>
      </c>
      <c r="BG1771" s="2">
        <v>71.099999999999994</v>
      </c>
      <c r="BH1771" s="2">
        <v>71.400000000000006</v>
      </c>
      <c r="BI1771" s="2">
        <v>26</v>
      </c>
      <c r="BJ1771" s="2">
        <v>9.1999999999999993</v>
      </c>
      <c r="BK1771" s="2">
        <v>55</v>
      </c>
      <c r="BL1771" s="2">
        <v>19.399999999999999</v>
      </c>
      <c r="BM1771" s="2">
        <v>6</v>
      </c>
      <c r="BN1771" s="2">
        <v>2.1</v>
      </c>
      <c r="BO1771" s="2">
        <v>147</v>
      </c>
      <c r="BP1771" s="2">
        <v>51.8</v>
      </c>
      <c r="BQ1771" s="2">
        <v>49</v>
      </c>
      <c r="BR1771" s="2">
        <v>17.3</v>
      </c>
      <c r="BS1771" s="2">
        <v>1</v>
      </c>
      <c r="BT1771" s="2">
        <v>0.4</v>
      </c>
      <c r="BU1771" s="2">
        <v>82</v>
      </c>
      <c r="BV1771" s="2">
        <v>28.9</v>
      </c>
      <c r="BW1771" s="2">
        <v>1</v>
      </c>
      <c r="BX1771" s="2">
        <v>1</v>
      </c>
      <c r="BY1771" s="2">
        <v>5</v>
      </c>
    </row>
    <row r="1772" spans="1:77" ht="12.75" customHeight="1" x14ac:dyDescent="0.2">
      <c r="A1772">
        <v>7</v>
      </c>
      <c r="B1772" s="2">
        <v>3413</v>
      </c>
      <c r="C1772" s="17">
        <v>2.96</v>
      </c>
      <c r="D1772" s="2">
        <v>2.86</v>
      </c>
      <c r="E1772" s="15">
        <v>2.6909999999999998</v>
      </c>
      <c r="G1772" s="17">
        <v>346</v>
      </c>
      <c r="H1772" s="2">
        <v>236</v>
      </c>
      <c r="I1772" s="2">
        <v>68</v>
      </c>
      <c r="J1772" s="2">
        <v>236</v>
      </c>
      <c r="K1772" s="2">
        <v>68</v>
      </c>
      <c r="L1772" s="2">
        <v>68.2</v>
      </c>
      <c r="M1772" s="2">
        <v>31</v>
      </c>
      <c r="N1772" s="2">
        <v>8.9</v>
      </c>
      <c r="O1772" s="2">
        <v>79</v>
      </c>
      <c r="P1772" s="2">
        <v>22.8</v>
      </c>
      <c r="Q1772" s="2">
        <v>8</v>
      </c>
      <c r="R1772" s="2">
        <v>2.2999999999999998</v>
      </c>
      <c r="S1772" s="2">
        <v>75</v>
      </c>
      <c r="T1772" s="2">
        <v>21.6</v>
      </c>
      <c r="U1772" s="2">
        <v>153</v>
      </c>
      <c r="V1772" s="2">
        <v>44.1</v>
      </c>
      <c r="W1772" s="2">
        <v>1</v>
      </c>
      <c r="X1772" s="2">
        <v>0.3</v>
      </c>
      <c r="Y1772" s="2">
        <v>111</v>
      </c>
      <c r="Z1772" s="2">
        <v>32</v>
      </c>
      <c r="AB1772" s="2">
        <v>2</v>
      </c>
      <c r="AC1772" s="2">
        <v>6</v>
      </c>
      <c r="AE1772" s="2">
        <v>346</v>
      </c>
      <c r="AF1772" s="2">
        <v>237</v>
      </c>
      <c r="AG1772" s="2">
        <v>68.3</v>
      </c>
      <c r="AH1772" s="2">
        <v>237</v>
      </c>
      <c r="AI1772" s="2">
        <v>68.3</v>
      </c>
      <c r="AJ1772" s="2">
        <v>68.5</v>
      </c>
      <c r="AK1772" s="2">
        <v>46</v>
      </c>
      <c r="AL1772" s="2">
        <v>13.3</v>
      </c>
      <c r="AM1772" s="2">
        <v>63</v>
      </c>
      <c r="AN1772" s="2">
        <v>18.2</v>
      </c>
      <c r="AO1772" s="2">
        <v>2</v>
      </c>
      <c r="AP1772" s="2">
        <v>0.6</v>
      </c>
      <c r="AQ1772" s="2">
        <v>119</v>
      </c>
      <c r="AR1772" s="2">
        <v>34.299999999999997</v>
      </c>
      <c r="AS1772" s="2">
        <v>116</v>
      </c>
      <c r="AT1772" s="2">
        <v>33.4</v>
      </c>
      <c r="AU1772" s="2">
        <v>1</v>
      </c>
      <c r="AV1772" s="2">
        <v>0.3</v>
      </c>
      <c r="AW1772" s="2">
        <v>110</v>
      </c>
      <c r="AX1772" s="2">
        <v>31.7</v>
      </c>
      <c r="AZ1772" s="2">
        <v>2</v>
      </c>
      <c r="BA1772" s="2">
        <v>6</v>
      </c>
      <c r="BC1772" s="2">
        <v>345</v>
      </c>
      <c r="BD1772" s="2">
        <v>229</v>
      </c>
      <c r="BE1772" s="2">
        <v>65.8</v>
      </c>
      <c r="BF1772" s="2">
        <v>229</v>
      </c>
      <c r="BG1772" s="2">
        <v>65.8</v>
      </c>
      <c r="BH1772" s="2">
        <v>66.400000000000006</v>
      </c>
      <c r="BI1772" s="2">
        <v>40</v>
      </c>
      <c r="BJ1772" s="2">
        <v>11.5</v>
      </c>
      <c r="BK1772" s="2">
        <v>76</v>
      </c>
      <c r="BL1772" s="2">
        <v>21.8</v>
      </c>
      <c r="BM1772" s="2">
        <v>2</v>
      </c>
      <c r="BN1772" s="2">
        <v>0.6</v>
      </c>
      <c r="BO1772" s="2">
        <v>163</v>
      </c>
      <c r="BP1772" s="2">
        <v>46.8</v>
      </c>
      <c r="BQ1772" s="2">
        <v>64</v>
      </c>
      <c r="BR1772" s="2">
        <v>18.399999999999999</v>
      </c>
      <c r="BS1772" s="2">
        <v>3</v>
      </c>
      <c r="BT1772" s="2">
        <v>0.9</v>
      </c>
      <c r="BU1772" s="2">
        <v>119</v>
      </c>
      <c r="BV1772" s="2">
        <v>34.200000000000003</v>
      </c>
      <c r="BX1772" s="2">
        <v>1</v>
      </c>
      <c r="BY1772" s="2">
        <v>6</v>
      </c>
    </row>
    <row r="1773" spans="1:77" ht="12.75" customHeight="1" x14ac:dyDescent="0.2">
      <c r="A1773">
        <v>7</v>
      </c>
      <c r="B1773" s="2">
        <v>3418</v>
      </c>
      <c r="C1773" s="17">
        <v>3</v>
      </c>
      <c r="D1773" s="2">
        <v>2.4500000000000002</v>
      </c>
      <c r="E1773" s="15">
        <v>3.2760000000000002</v>
      </c>
      <c r="G1773" s="17">
        <v>11</v>
      </c>
      <c r="H1773" s="2">
        <v>8</v>
      </c>
      <c r="I1773" s="2">
        <v>72.7</v>
      </c>
      <c r="J1773" s="2">
        <v>8</v>
      </c>
      <c r="K1773" s="2">
        <v>72.7</v>
      </c>
      <c r="L1773" s="2">
        <v>72.7</v>
      </c>
      <c r="O1773" s="2">
        <v>3</v>
      </c>
      <c r="P1773" s="2">
        <v>27.3</v>
      </c>
      <c r="S1773" s="2">
        <v>5</v>
      </c>
      <c r="T1773" s="2">
        <v>45.5</v>
      </c>
      <c r="U1773" s="2">
        <v>3</v>
      </c>
      <c r="V1773" s="2">
        <v>27.3</v>
      </c>
      <c r="Y1773" s="2">
        <v>3</v>
      </c>
      <c r="Z1773" s="2">
        <v>27.3</v>
      </c>
      <c r="AE1773" s="2">
        <v>11</v>
      </c>
      <c r="AF1773" s="2">
        <v>6</v>
      </c>
      <c r="AG1773" s="2">
        <v>54.5</v>
      </c>
      <c r="AH1773" s="2">
        <v>6</v>
      </c>
      <c r="AI1773" s="2">
        <v>54.5</v>
      </c>
      <c r="AJ1773" s="2">
        <v>54.5</v>
      </c>
      <c r="AK1773" s="2">
        <v>2</v>
      </c>
      <c r="AL1773" s="2">
        <v>18.2</v>
      </c>
      <c r="AM1773" s="2">
        <v>3</v>
      </c>
      <c r="AN1773" s="2">
        <v>27.3</v>
      </c>
      <c r="AQ1773" s="2">
        <v>5</v>
      </c>
      <c r="AR1773" s="2">
        <v>45.5</v>
      </c>
      <c r="AS1773" s="2">
        <v>1</v>
      </c>
      <c r="AT1773" s="2">
        <v>9.1</v>
      </c>
      <c r="AW1773" s="2">
        <v>5</v>
      </c>
      <c r="AX1773" s="2">
        <v>45.5</v>
      </c>
      <c r="BC1773" s="2">
        <v>11</v>
      </c>
      <c r="BD1773" s="2">
        <v>9</v>
      </c>
      <c r="BE1773" s="2">
        <v>81.8</v>
      </c>
      <c r="BF1773" s="2">
        <v>9</v>
      </c>
      <c r="BG1773" s="2">
        <v>81.8</v>
      </c>
      <c r="BH1773" s="2">
        <v>81.8</v>
      </c>
      <c r="BK1773" s="2">
        <v>2</v>
      </c>
      <c r="BL1773" s="2">
        <v>18.2</v>
      </c>
      <c r="BO1773" s="2">
        <v>4</v>
      </c>
      <c r="BP1773" s="2">
        <v>36.4</v>
      </c>
      <c r="BQ1773" s="2">
        <v>5</v>
      </c>
      <c r="BR1773" s="2">
        <v>45.5</v>
      </c>
      <c r="BU1773" s="2">
        <v>2</v>
      </c>
      <c r="BV1773" s="2">
        <v>18.2</v>
      </c>
    </row>
    <row r="1774" spans="1:77" ht="12.75" customHeight="1" x14ac:dyDescent="0.2">
      <c r="A1774">
        <v>7</v>
      </c>
      <c r="B1774" s="2">
        <v>3419</v>
      </c>
      <c r="C1774" s="17">
        <v>3.4</v>
      </c>
      <c r="D1774" s="2">
        <v>3.12</v>
      </c>
      <c r="E1774" s="15">
        <v>3.1979999999999995</v>
      </c>
      <c r="G1774" s="17">
        <v>194</v>
      </c>
      <c r="H1774" s="2">
        <v>161</v>
      </c>
      <c r="I1774" s="2">
        <v>82.6</v>
      </c>
      <c r="J1774" s="2">
        <v>161</v>
      </c>
      <c r="K1774" s="2">
        <v>82.6</v>
      </c>
      <c r="L1774" s="2">
        <v>83</v>
      </c>
      <c r="M1774" s="2">
        <v>7</v>
      </c>
      <c r="N1774" s="2">
        <v>3.6</v>
      </c>
      <c r="O1774" s="2">
        <v>26</v>
      </c>
      <c r="P1774" s="2">
        <v>13.3</v>
      </c>
      <c r="Q1774" s="2">
        <v>1</v>
      </c>
      <c r="R1774" s="2">
        <v>0.5</v>
      </c>
      <c r="S1774" s="2">
        <v>36</v>
      </c>
      <c r="T1774" s="2">
        <v>18.5</v>
      </c>
      <c r="U1774" s="2">
        <v>124</v>
      </c>
      <c r="V1774" s="2">
        <v>63.6</v>
      </c>
      <c r="W1774" s="2">
        <v>1</v>
      </c>
      <c r="X1774" s="2">
        <v>0.5</v>
      </c>
      <c r="Y1774" s="2">
        <v>34</v>
      </c>
      <c r="Z1774" s="2">
        <v>17.399999999999999</v>
      </c>
      <c r="AB1774" s="2">
        <v>1</v>
      </c>
      <c r="AC1774" s="2">
        <v>1</v>
      </c>
      <c r="AE1774" s="2">
        <v>194</v>
      </c>
      <c r="AF1774" s="2">
        <v>146</v>
      </c>
      <c r="AG1774" s="2">
        <v>74.900000000000006</v>
      </c>
      <c r="AH1774" s="2">
        <v>146</v>
      </c>
      <c r="AI1774" s="2">
        <v>74.900000000000006</v>
      </c>
      <c r="AJ1774" s="2">
        <v>75.3</v>
      </c>
      <c r="AK1774" s="2">
        <v>23</v>
      </c>
      <c r="AL1774" s="2">
        <v>11.8</v>
      </c>
      <c r="AM1774" s="2">
        <v>25</v>
      </c>
      <c r="AN1774" s="2">
        <v>12.8</v>
      </c>
      <c r="AQ1774" s="2">
        <v>49</v>
      </c>
      <c r="AR1774" s="2">
        <v>25.1</v>
      </c>
      <c r="AS1774" s="2">
        <v>97</v>
      </c>
      <c r="AT1774" s="2">
        <v>49.7</v>
      </c>
      <c r="AU1774" s="2">
        <v>1</v>
      </c>
      <c r="AV1774" s="2">
        <v>0.5</v>
      </c>
      <c r="AW1774" s="2">
        <v>49</v>
      </c>
      <c r="AX1774" s="2">
        <v>25.1</v>
      </c>
      <c r="AZ1774" s="2">
        <v>1</v>
      </c>
      <c r="BA1774" s="2">
        <v>1</v>
      </c>
      <c r="BC1774" s="2">
        <v>194</v>
      </c>
      <c r="BD1774" s="2">
        <v>162</v>
      </c>
      <c r="BE1774" s="2">
        <v>83.1</v>
      </c>
      <c r="BF1774" s="2">
        <v>162</v>
      </c>
      <c r="BG1774" s="2">
        <v>83.1</v>
      </c>
      <c r="BH1774" s="2">
        <v>83.5</v>
      </c>
      <c r="BI1774" s="2">
        <v>10</v>
      </c>
      <c r="BJ1774" s="2">
        <v>5.0999999999999996</v>
      </c>
      <c r="BK1774" s="2">
        <v>22</v>
      </c>
      <c r="BL1774" s="2">
        <v>11.3</v>
      </c>
      <c r="BM1774" s="2">
        <v>1</v>
      </c>
      <c r="BN1774" s="2">
        <v>0.5</v>
      </c>
      <c r="BO1774" s="2">
        <v>74</v>
      </c>
      <c r="BP1774" s="2">
        <v>37.9</v>
      </c>
      <c r="BQ1774" s="2">
        <v>87</v>
      </c>
      <c r="BR1774" s="2">
        <v>44.6</v>
      </c>
      <c r="BS1774" s="2">
        <v>1</v>
      </c>
      <c r="BT1774" s="2">
        <v>0.5</v>
      </c>
      <c r="BU1774" s="2">
        <v>33</v>
      </c>
      <c r="BV1774" s="2">
        <v>16.899999999999999</v>
      </c>
      <c r="BX1774" s="2">
        <v>1</v>
      </c>
      <c r="BY1774" s="2">
        <v>1</v>
      </c>
    </row>
    <row r="1775" spans="1:77" ht="12.75" customHeight="1" x14ac:dyDescent="0.2">
      <c r="A1775">
        <v>7</v>
      </c>
      <c r="B1775" s="2">
        <v>3420</v>
      </c>
    </row>
    <row r="1776" spans="1:77" ht="12.75" customHeight="1" x14ac:dyDescent="0.2">
      <c r="A1776">
        <v>7</v>
      </c>
      <c r="B1776" s="2">
        <v>3422</v>
      </c>
      <c r="G1776" s="17">
        <v>9</v>
      </c>
      <c r="AE1776" s="2">
        <v>9</v>
      </c>
      <c r="BC1776" s="2">
        <v>9</v>
      </c>
    </row>
    <row r="1777" spans="1:77" ht="12.75" customHeight="1" x14ac:dyDescent="0.2">
      <c r="A1777">
        <v>7</v>
      </c>
      <c r="B1777" s="2">
        <v>3431</v>
      </c>
      <c r="C1777" s="17">
        <v>2.64</v>
      </c>
      <c r="D1777" s="2">
        <v>2.44</v>
      </c>
      <c r="E1777" s="15">
        <v>2.5829999999999997</v>
      </c>
      <c r="G1777" s="17">
        <v>179</v>
      </c>
      <c r="H1777" s="2">
        <v>99</v>
      </c>
      <c r="I1777" s="2">
        <v>55</v>
      </c>
      <c r="J1777" s="2">
        <v>99</v>
      </c>
      <c r="K1777" s="2">
        <v>55</v>
      </c>
      <c r="L1777" s="2">
        <v>55.3</v>
      </c>
      <c r="M1777" s="2">
        <v>23</v>
      </c>
      <c r="N1777" s="2">
        <v>12.8</v>
      </c>
      <c r="O1777" s="2">
        <v>57</v>
      </c>
      <c r="P1777" s="2">
        <v>31.7</v>
      </c>
      <c r="S1777" s="2">
        <v>57</v>
      </c>
      <c r="T1777" s="2">
        <v>31.7</v>
      </c>
      <c r="U1777" s="2">
        <v>42</v>
      </c>
      <c r="V1777" s="2">
        <v>23.3</v>
      </c>
      <c r="W1777" s="2">
        <v>1</v>
      </c>
      <c r="X1777" s="2">
        <v>0.6</v>
      </c>
      <c r="Y1777" s="2">
        <v>81</v>
      </c>
      <c r="Z1777" s="2">
        <v>45</v>
      </c>
      <c r="AB1777" s="2">
        <v>10</v>
      </c>
      <c r="AC1777" s="2">
        <v>1</v>
      </c>
      <c r="AE1777" s="2">
        <v>178</v>
      </c>
      <c r="AF1777" s="2">
        <v>95</v>
      </c>
      <c r="AG1777" s="2">
        <v>53.4</v>
      </c>
      <c r="AH1777" s="2">
        <v>95</v>
      </c>
      <c r="AI1777" s="2">
        <v>53.4</v>
      </c>
      <c r="AJ1777" s="2">
        <v>53.4</v>
      </c>
      <c r="AK1777" s="2">
        <v>52</v>
      </c>
      <c r="AL1777" s="2">
        <v>29.2</v>
      </c>
      <c r="AM1777" s="2">
        <v>31</v>
      </c>
      <c r="AN1777" s="2">
        <v>17.399999999999999</v>
      </c>
      <c r="AQ1777" s="2">
        <v>60</v>
      </c>
      <c r="AR1777" s="2">
        <v>33.700000000000003</v>
      </c>
      <c r="AS1777" s="2">
        <v>35</v>
      </c>
      <c r="AT1777" s="2">
        <v>19.7</v>
      </c>
      <c r="AW1777" s="2">
        <v>83</v>
      </c>
      <c r="AX1777" s="2">
        <v>46.6</v>
      </c>
      <c r="AZ1777" s="2">
        <v>12</v>
      </c>
      <c r="BA1777" s="2">
        <v>1</v>
      </c>
      <c r="BC1777" s="2">
        <v>175</v>
      </c>
      <c r="BD1777" s="2">
        <v>109</v>
      </c>
      <c r="BE1777" s="2">
        <v>61.6</v>
      </c>
      <c r="BF1777" s="2">
        <v>109</v>
      </c>
      <c r="BG1777" s="2">
        <v>61.6</v>
      </c>
      <c r="BH1777" s="2">
        <v>62.3</v>
      </c>
      <c r="BI1777" s="2">
        <v>22</v>
      </c>
      <c r="BJ1777" s="2">
        <v>12.4</v>
      </c>
      <c r="BK1777" s="2">
        <v>44</v>
      </c>
      <c r="BL1777" s="2">
        <v>24.9</v>
      </c>
      <c r="BO1777" s="2">
        <v>89</v>
      </c>
      <c r="BP1777" s="2">
        <v>50.3</v>
      </c>
      <c r="BQ1777" s="2">
        <v>20</v>
      </c>
      <c r="BR1777" s="2">
        <v>11.3</v>
      </c>
      <c r="BS1777" s="2">
        <v>2</v>
      </c>
      <c r="BT1777" s="2">
        <v>1.1000000000000001</v>
      </c>
      <c r="BU1777" s="2">
        <v>68</v>
      </c>
      <c r="BV1777" s="2">
        <v>38.4</v>
      </c>
      <c r="BX1777" s="2">
        <v>13</v>
      </c>
      <c r="BY1777" s="2">
        <v>1</v>
      </c>
    </row>
    <row r="1778" spans="1:77" ht="12.75" customHeight="1" x14ac:dyDescent="0.2">
      <c r="A1778">
        <v>7</v>
      </c>
      <c r="B1778" s="2">
        <v>3434</v>
      </c>
      <c r="C1778" s="17">
        <v>2.99</v>
      </c>
      <c r="D1778" s="2">
        <v>2.73</v>
      </c>
      <c r="E1778" s="15">
        <v>2.7050000000000001</v>
      </c>
      <c r="G1778" s="17">
        <v>289</v>
      </c>
      <c r="H1778" s="2">
        <v>209</v>
      </c>
      <c r="I1778" s="2">
        <v>71.099999999999994</v>
      </c>
      <c r="J1778" s="2">
        <v>209</v>
      </c>
      <c r="K1778" s="2">
        <v>71.099999999999994</v>
      </c>
      <c r="L1778" s="2">
        <v>72.3</v>
      </c>
      <c r="M1778" s="2">
        <v>21</v>
      </c>
      <c r="N1778" s="2">
        <v>7.1</v>
      </c>
      <c r="O1778" s="2">
        <v>59</v>
      </c>
      <c r="P1778" s="2">
        <v>20.100000000000001</v>
      </c>
      <c r="Q1778" s="2">
        <v>7</v>
      </c>
      <c r="R1778" s="2">
        <v>2.4</v>
      </c>
      <c r="S1778" s="2">
        <v>67</v>
      </c>
      <c r="T1778" s="2">
        <v>22.8</v>
      </c>
      <c r="U1778" s="2">
        <v>135</v>
      </c>
      <c r="V1778" s="2">
        <v>45.9</v>
      </c>
      <c r="W1778" s="2">
        <v>5</v>
      </c>
      <c r="X1778" s="2">
        <v>1.7</v>
      </c>
      <c r="Y1778" s="2">
        <v>85</v>
      </c>
      <c r="Z1778" s="2">
        <v>28.9</v>
      </c>
      <c r="AA1778" s="2">
        <v>4</v>
      </c>
      <c r="AB1778" s="2">
        <v>5</v>
      </c>
      <c r="AE1778" s="2">
        <v>290</v>
      </c>
      <c r="AF1778" s="2">
        <v>195</v>
      </c>
      <c r="AG1778" s="2">
        <v>66.099999999999994</v>
      </c>
      <c r="AH1778" s="2">
        <v>195</v>
      </c>
      <c r="AI1778" s="2">
        <v>66.099999999999994</v>
      </c>
      <c r="AJ1778" s="2">
        <v>67.2</v>
      </c>
      <c r="AK1778" s="2">
        <v>55</v>
      </c>
      <c r="AL1778" s="2">
        <v>18.600000000000001</v>
      </c>
      <c r="AM1778" s="2">
        <v>40</v>
      </c>
      <c r="AN1778" s="2">
        <v>13.6</v>
      </c>
      <c r="AO1778" s="2">
        <v>6</v>
      </c>
      <c r="AP1778" s="2">
        <v>2</v>
      </c>
      <c r="AQ1778" s="2">
        <v>85</v>
      </c>
      <c r="AR1778" s="2">
        <v>28.8</v>
      </c>
      <c r="AS1778" s="2">
        <v>104</v>
      </c>
      <c r="AT1778" s="2">
        <v>35.299999999999997</v>
      </c>
      <c r="AU1778" s="2">
        <v>5</v>
      </c>
      <c r="AV1778" s="2">
        <v>1.7</v>
      </c>
      <c r="AW1778" s="2">
        <v>100</v>
      </c>
      <c r="AX1778" s="2">
        <v>33.9</v>
      </c>
      <c r="AY1778" s="2">
        <v>3</v>
      </c>
      <c r="AZ1778" s="2">
        <v>5</v>
      </c>
      <c r="BC1778" s="2">
        <v>280</v>
      </c>
      <c r="BD1778" s="2">
        <v>212</v>
      </c>
      <c r="BE1778" s="2">
        <v>71.599999999999994</v>
      </c>
      <c r="BF1778" s="2">
        <v>212</v>
      </c>
      <c r="BG1778" s="2">
        <v>71.599999999999994</v>
      </c>
      <c r="BH1778" s="2">
        <v>75.7</v>
      </c>
      <c r="BI1778" s="2">
        <v>27</v>
      </c>
      <c r="BJ1778" s="2">
        <v>9.1</v>
      </c>
      <c r="BK1778" s="2">
        <v>41</v>
      </c>
      <c r="BL1778" s="2">
        <v>13.9</v>
      </c>
      <c r="BM1778" s="2">
        <v>7</v>
      </c>
      <c r="BN1778" s="2">
        <v>2.4</v>
      </c>
      <c r="BO1778" s="2">
        <v>129</v>
      </c>
      <c r="BP1778" s="2">
        <v>43.6</v>
      </c>
      <c r="BQ1778" s="2">
        <v>76</v>
      </c>
      <c r="BR1778" s="2">
        <v>25.7</v>
      </c>
      <c r="BS1778" s="2">
        <v>16</v>
      </c>
      <c r="BT1778" s="2">
        <v>5.4</v>
      </c>
      <c r="BU1778" s="2">
        <v>84</v>
      </c>
      <c r="BV1778" s="2">
        <v>28.4</v>
      </c>
      <c r="BW1778" s="2">
        <v>4</v>
      </c>
      <c r="BX1778" s="2">
        <v>3</v>
      </c>
    </row>
    <row r="1779" spans="1:77" ht="12.75" customHeight="1" x14ac:dyDescent="0.2">
      <c r="A1779">
        <v>7</v>
      </c>
      <c r="B1779" s="2">
        <v>3435</v>
      </c>
      <c r="C1779" s="17">
        <v>3.44</v>
      </c>
      <c r="D1779" s="2">
        <v>3.39</v>
      </c>
      <c r="E1779" s="15">
        <v>3.2330000000000001</v>
      </c>
      <c r="G1779" s="17">
        <v>218</v>
      </c>
      <c r="H1779" s="2">
        <v>189</v>
      </c>
      <c r="I1779" s="2">
        <v>86.7</v>
      </c>
      <c r="J1779" s="2">
        <v>189</v>
      </c>
      <c r="K1779" s="2">
        <v>86.7</v>
      </c>
      <c r="L1779" s="2">
        <v>86.7</v>
      </c>
      <c r="M1779" s="2">
        <v>9</v>
      </c>
      <c r="N1779" s="2">
        <v>4.0999999999999996</v>
      </c>
      <c r="O1779" s="2">
        <v>20</v>
      </c>
      <c r="P1779" s="2">
        <v>9.1999999999999993</v>
      </c>
      <c r="Q1779" s="2">
        <v>4</v>
      </c>
      <c r="R1779" s="2">
        <v>1.8</v>
      </c>
      <c r="S1779" s="2">
        <v>38</v>
      </c>
      <c r="T1779" s="2">
        <v>17.399999999999999</v>
      </c>
      <c r="U1779" s="2">
        <v>147</v>
      </c>
      <c r="V1779" s="2">
        <v>67.400000000000006</v>
      </c>
      <c r="Y1779" s="2">
        <v>29</v>
      </c>
      <c r="Z1779" s="2">
        <v>13.3</v>
      </c>
      <c r="AE1779" s="2">
        <v>218</v>
      </c>
      <c r="AF1779" s="2">
        <v>189</v>
      </c>
      <c r="AG1779" s="2">
        <v>86.7</v>
      </c>
      <c r="AH1779" s="2">
        <v>189</v>
      </c>
      <c r="AI1779" s="2">
        <v>86.7</v>
      </c>
      <c r="AJ1779" s="2">
        <v>86.7</v>
      </c>
      <c r="AK1779" s="2">
        <v>23</v>
      </c>
      <c r="AL1779" s="2">
        <v>10.6</v>
      </c>
      <c r="AM1779" s="2">
        <v>6</v>
      </c>
      <c r="AN1779" s="2">
        <v>2.8</v>
      </c>
      <c r="AQ1779" s="2">
        <v>53</v>
      </c>
      <c r="AR1779" s="2">
        <v>24.3</v>
      </c>
      <c r="AS1779" s="2">
        <v>136</v>
      </c>
      <c r="AT1779" s="2">
        <v>62.4</v>
      </c>
      <c r="AW1779" s="2">
        <v>29</v>
      </c>
      <c r="AX1779" s="2">
        <v>13.3</v>
      </c>
      <c r="BC1779" s="2">
        <v>216</v>
      </c>
      <c r="BD1779" s="2">
        <v>197</v>
      </c>
      <c r="BE1779" s="2">
        <v>90.8</v>
      </c>
      <c r="BF1779" s="2">
        <v>197</v>
      </c>
      <c r="BG1779" s="2">
        <v>90.8</v>
      </c>
      <c r="BH1779" s="2">
        <v>91.2</v>
      </c>
      <c r="BI1779" s="2">
        <v>10</v>
      </c>
      <c r="BJ1779" s="2">
        <v>4.5999999999999996</v>
      </c>
      <c r="BK1779" s="2">
        <v>9</v>
      </c>
      <c r="BL1779" s="2">
        <v>4.0999999999999996</v>
      </c>
      <c r="BM1779" s="2">
        <v>6</v>
      </c>
      <c r="BN1779" s="2">
        <v>2.8</v>
      </c>
      <c r="BO1779" s="2">
        <v>90</v>
      </c>
      <c r="BP1779" s="2">
        <v>41.5</v>
      </c>
      <c r="BQ1779" s="2">
        <v>101</v>
      </c>
      <c r="BR1779" s="2">
        <v>46.5</v>
      </c>
      <c r="BS1779" s="2">
        <v>1</v>
      </c>
      <c r="BT1779" s="2">
        <v>0.5</v>
      </c>
      <c r="BU1779" s="2">
        <v>20</v>
      </c>
      <c r="BV1779" s="2">
        <v>9.1999999999999993</v>
      </c>
      <c r="BX1779" s="2">
        <v>1</v>
      </c>
    </row>
    <row r="1780" spans="1:77" ht="12.75" customHeight="1" x14ac:dyDescent="0.2">
      <c r="A1780">
        <v>7</v>
      </c>
      <c r="B1780" s="2">
        <v>3446</v>
      </c>
      <c r="G1780" s="17">
        <v>1</v>
      </c>
      <c r="AE1780" s="2">
        <v>1</v>
      </c>
      <c r="BC1780" s="2">
        <v>1</v>
      </c>
    </row>
    <row r="1781" spans="1:77" ht="12.75" customHeight="1" x14ac:dyDescent="0.2">
      <c r="A1781">
        <v>7</v>
      </c>
      <c r="B1781" s="2">
        <v>3447</v>
      </c>
      <c r="C1781" s="17">
        <v>3.01</v>
      </c>
      <c r="D1781" s="2">
        <v>2.62</v>
      </c>
      <c r="E1781" s="15">
        <v>2.6489999999999996</v>
      </c>
      <c r="G1781" s="17">
        <v>221</v>
      </c>
      <c r="H1781" s="2">
        <v>148</v>
      </c>
      <c r="I1781" s="2">
        <v>66.400000000000006</v>
      </c>
      <c r="J1781" s="2">
        <v>148</v>
      </c>
      <c r="K1781" s="2">
        <v>66.400000000000006</v>
      </c>
      <c r="L1781" s="2">
        <v>67</v>
      </c>
      <c r="M1781" s="2">
        <v>15</v>
      </c>
      <c r="N1781" s="2">
        <v>6.7</v>
      </c>
      <c r="O1781" s="2">
        <v>58</v>
      </c>
      <c r="P1781" s="2">
        <v>26</v>
      </c>
      <c r="S1781" s="2">
        <v>52</v>
      </c>
      <c r="T1781" s="2">
        <v>23.3</v>
      </c>
      <c r="U1781" s="2">
        <v>96</v>
      </c>
      <c r="V1781" s="2">
        <v>43</v>
      </c>
      <c r="W1781" s="2">
        <v>2</v>
      </c>
      <c r="X1781" s="2">
        <v>0.9</v>
      </c>
      <c r="Y1781" s="2">
        <v>75</v>
      </c>
      <c r="Z1781" s="2">
        <v>33.6</v>
      </c>
      <c r="AB1781" s="2">
        <v>4</v>
      </c>
      <c r="AE1781" s="2">
        <v>221</v>
      </c>
      <c r="AF1781" s="2">
        <v>127</v>
      </c>
      <c r="AG1781" s="2">
        <v>57</v>
      </c>
      <c r="AH1781" s="2">
        <v>127</v>
      </c>
      <c r="AI1781" s="2">
        <v>57</v>
      </c>
      <c r="AJ1781" s="2">
        <v>57.5</v>
      </c>
      <c r="AK1781" s="2">
        <v>39</v>
      </c>
      <c r="AL1781" s="2">
        <v>17.5</v>
      </c>
      <c r="AM1781" s="2">
        <v>55</v>
      </c>
      <c r="AN1781" s="2">
        <v>24.7</v>
      </c>
      <c r="AQ1781" s="2">
        <v>72</v>
      </c>
      <c r="AR1781" s="2">
        <v>32.299999999999997</v>
      </c>
      <c r="AS1781" s="2">
        <v>55</v>
      </c>
      <c r="AT1781" s="2">
        <v>24.7</v>
      </c>
      <c r="AU1781" s="2">
        <v>2</v>
      </c>
      <c r="AV1781" s="2">
        <v>0.9</v>
      </c>
      <c r="AW1781" s="2">
        <v>96</v>
      </c>
      <c r="AX1781" s="2">
        <v>43</v>
      </c>
      <c r="AZ1781" s="2">
        <v>4</v>
      </c>
      <c r="BC1781" s="2">
        <v>220</v>
      </c>
      <c r="BD1781" s="2">
        <v>137</v>
      </c>
      <c r="BE1781" s="2">
        <v>61.4</v>
      </c>
      <c r="BF1781" s="2">
        <v>137</v>
      </c>
      <c r="BG1781" s="2">
        <v>61.4</v>
      </c>
      <c r="BH1781" s="2">
        <v>62.3</v>
      </c>
      <c r="BI1781" s="2">
        <v>25</v>
      </c>
      <c r="BJ1781" s="2">
        <v>11.2</v>
      </c>
      <c r="BK1781" s="2">
        <v>58</v>
      </c>
      <c r="BL1781" s="2">
        <v>26</v>
      </c>
      <c r="BO1781" s="2">
        <v>98</v>
      </c>
      <c r="BP1781" s="2">
        <v>43.9</v>
      </c>
      <c r="BQ1781" s="2">
        <v>39</v>
      </c>
      <c r="BR1781" s="2">
        <v>17.5</v>
      </c>
      <c r="BS1781" s="2">
        <v>3</v>
      </c>
      <c r="BT1781" s="2">
        <v>1.3</v>
      </c>
      <c r="BU1781" s="2">
        <v>86</v>
      </c>
      <c r="BV1781" s="2">
        <v>38.6</v>
      </c>
      <c r="BX1781" s="2">
        <v>4</v>
      </c>
    </row>
    <row r="1782" spans="1:77" ht="12.75" customHeight="1" x14ac:dyDescent="0.2">
      <c r="A1782">
        <v>7</v>
      </c>
      <c r="B1782" s="2">
        <v>3448</v>
      </c>
      <c r="C1782" s="17">
        <v>2.89</v>
      </c>
      <c r="D1782" s="2">
        <v>2.68</v>
      </c>
      <c r="E1782" s="15">
        <v>2.78</v>
      </c>
      <c r="G1782" s="17">
        <v>242</v>
      </c>
      <c r="H1782" s="2">
        <v>160</v>
      </c>
      <c r="I1782" s="2">
        <v>66.099999999999994</v>
      </c>
      <c r="J1782" s="2">
        <v>160</v>
      </c>
      <c r="K1782" s="2">
        <v>66.099999999999994</v>
      </c>
      <c r="L1782" s="2">
        <v>66.099999999999994</v>
      </c>
      <c r="M1782" s="2">
        <v>16</v>
      </c>
      <c r="N1782" s="2">
        <v>6.6</v>
      </c>
      <c r="O1782" s="2">
        <v>66</v>
      </c>
      <c r="P1782" s="2">
        <v>27.3</v>
      </c>
      <c r="Q1782" s="2">
        <v>6</v>
      </c>
      <c r="R1782" s="2">
        <v>2.5</v>
      </c>
      <c r="S1782" s="2">
        <v>64</v>
      </c>
      <c r="T1782" s="2">
        <v>26.4</v>
      </c>
      <c r="U1782" s="2">
        <v>90</v>
      </c>
      <c r="V1782" s="2">
        <v>37.200000000000003</v>
      </c>
      <c r="Y1782" s="2">
        <v>82</v>
      </c>
      <c r="Z1782" s="2">
        <v>33.9</v>
      </c>
      <c r="AB1782" s="2">
        <v>1</v>
      </c>
      <c r="AC1782" s="2">
        <v>5</v>
      </c>
      <c r="AE1782" s="2">
        <v>242</v>
      </c>
      <c r="AF1782" s="2">
        <v>149</v>
      </c>
      <c r="AG1782" s="2">
        <v>61.6</v>
      </c>
      <c r="AH1782" s="2">
        <v>149</v>
      </c>
      <c r="AI1782" s="2">
        <v>61.6</v>
      </c>
      <c r="AJ1782" s="2">
        <v>61.6</v>
      </c>
      <c r="AK1782" s="2">
        <v>52</v>
      </c>
      <c r="AL1782" s="2">
        <v>21.5</v>
      </c>
      <c r="AM1782" s="2">
        <v>41</v>
      </c>
      <c r="AN1782" s="2">
        <v>16.899999999999999</v>
      </c>
      <c r="AO1782" s="2">
        <v>2</v>
      </c>
      <c r="AP1782" s="2">
        <v>0.8</v>
      </c>
      <c r="AQ1782" s="2">
        <v>73</v>
      </c>
      <c r="AR1782" s="2">
        <v>30.2</v>
      </c>
      <c r="AS1782" s="2">
        <v>74</v>
      </c>
      <c r="AT1782" s="2">
        <v>30.6</v>
      </c>
      <c r="AW1782" s="2">
        <v>93</v>
      </c>
      <c r="AX1782" s="2">
        <v>38.4</v>
      </c>
      <c r="AZ1782" s="2">
        <v>1</v>
      </c>
      <c r="BA1782" s="2">
        <v>5</v>
      </c>
      <c r="BC1782" s="2">
        <v>237</v>
      </c>
      <c r="BD1782" s="2">
        <v>168</v>
      </c>
      <c r="BE1782" s="2">
        <v>69.7</v>
      </c>
      <c r="BF1782" s="2">
        <v>168</v>
      </c>
      <c r="BG1782" s="2">
        <v>69.7</v>
      </c>
      <c r="BH1782" s="2">
        <v>70.900000000000006</v>
      </c>
      <c r="BI1782" s="2">
        <v>26</v>
      </c>
      <c r="BJ1782" s="2">
        <v>10.8</v>
      </c>
      <c r="BK1782" s="2">
        <v>43</v>
      </c>
      <c r="BL1782" s="2">
        <v>17.8</v>
      </c>
      <c r="BM1782" s="2">
        <v>2</v>
      </c>
      <c r="BN1782" s="2">
        <v>0.8</v>
      </c>
      <c r="BO1782" s="2">
        <v>106</v>
      </c>
      <c r="BP1782" s="2">
        <v>44</v>
      </c>
      <c r="BQ1782" s="2">
        <v>60</v>
      </c>
      <c r="BR1782" s="2">
        <v>24.9</v>
      </c>
      <c r="BS1782" s="2">
        <v>4</v>
      </c>
      <c r="BT1782" s="2">
        <v>1.7</v>
      </c>
      <c r="BU1782" s="2">
        <v>73</v>
      </c>
      <c r="BV1782" s="2">
        <v>30.3</v>
      </c>
      <c r="BW1782" s="2">
        <v>1</v>
      </c>
      <c r="BX1782" s="2">
        <v>1</v>
      </c>
      <c r="BY1782" s="2">
        <v>5</v>
      </c>
    </row>
    <row r="1783" spans="1:77" ht="12.75" customHeight="1" x14ac:dyDescent="0.2">
      <c r="A1783">
        <v>7</v>
      </c>
      <c r="B1783" s="2">
        <v>3458</v>
      </c>
      <c r="C1783" s="17">
        <v>3.13</v>
      </c>
      <c r="D1783" s="2">
        <v>2.81</v>
      </c>
      <c r="E1783" s="15">
        <v>2.855</v>
      </c>
      <c r="G1783" s="17">
        <v>259</v>
      </c>
      <c r="H1783" s="2">
        <v>188</v>
      </c>
      <c r="I1783" s="2">
        <v>72.599999999999994</v>
      </c>
      <c r="J1783" s="2">
        <v>188</v>
      </c>
      <c r="K1783" s="2">
        <v>72.599999999999994</v>
      </c>
      <c r="L1783" s="2">
        <v>72.599999999999994</v>
      </c>
      <c r="M1783" s="2">
        <v>17</v>
      </c>
      <c r="N1783" s="2">
        <v>6.6</v>
      </c>
      <c r="O1783" s="2">
        <v>54</v>
      </c>
      <c r="P1783" s="2">
        <v>20.8</v>
      </c>
      <c r="S1783" s="2">
        <v>66</v>
      </c>
      <c r="T1783" s="2">
        <v>25.5</v>
      </c>
      <c r="U1783" s="2">
        <v>122</v>
      </c>
      <c r="V1783" s="2">
        <v>47.1</v>
      </c>
      <c r="Y1783" s="2">
        <v>71</v>
      </c>
      <c r="Z1783" s="2">
        <v>27.4</v>
      </c>
      <c r="AC1783" s="2">
        <v>3</v>
      </c>
      <c r="AE1783" s="2">
        <v>258</v>
      </c>
      <c r="AF1783" s="2">
        <v>170</v>
      </c>
      <c r="AG1783" s="2">
        <v>65.900000000000006</v>
      </c>
      <c r="AH1783" s="2">
        <v>170</v>
      </c>
      <c r="AI1783" s="2">
        <v>65.900000000000006</v>
      </c>
      <c r="AJ1783" s="2">
        <v>65.900000000000006</v>
      </c>
      <c r="AK1783" s="2">
        <v>38</v>
      </c>
      <c r="AL1783" s="2">
        <v>14.7</v>
      </c>
      <c r="AM1783" s="2">
        <v>50</v>
      </c>
      <c r="AN1783" s="2">
        <v>19.399999999999999</v>
      </c>
      <c r="AQ1783" s="2">
        <v>94</v>
      </c>
      <c r="AR1783" s="2">
        <v>36.4</v>
      </c>
      <c r="AS1783" s="2">
        <v>76</v>
      </c>
      <c r="AT1783" s="2">
        <v>29.5</v>
      </c>
      <c r="AW1783" s="2">
        <v>88</v>
      </c>
      <c r="AX1783" s="2">
        <v>34.1</v>
      </c>
      <c r="AY1783" s="2">
        <v>1</v>
      </c>
      <c r="BA1783" s="2">
        <v>3</v>
      </c>
      <c r="BC1783" s="2">
        <v>253</v>
      </c>
      <c r="BD1783" s="2">
        <v>181</v>
      </c>
      <c r="BE1783" s="2">
        <v>70.7</v>
      </c>
      <c r="BF1783" s="2">
        <v>181</v>
      </c>
      <c r="BG1783" s="2">
        <v>70.7</v>
      </c>
      <c r="BH1783" s="2">
        <v>71.5</v>
      </c>
      <c r="BI1783" s="2">
        <v>27</v>
      </c>
      <c r="BJ1783" s="2">
        <v>10.5</v>
      </c>
      <c r="BK1783" s="2">
        <v>45</v>
      </c>
      <c r="BL1783" s="2">
        <v>17.600000000000001</v>
      </c>
      <c r="BM1783" s="2">
        <v>2</v>
      </c>
      <c r="BN1783" s="2">
        <v>0.8</v>
      </c>
      <c r="BO1783" s="2">
        <v>102</v>
      </c>
      <c r="BP1783" s="2">
        <v>39.799999999999997</v>
      </c>
      <c r="BQ1783" s="2">
        <v>77</v>
      </c>
      <c r="BR1783" s="2">
        <v>30.1</v>
      </c>
      <c r="BS1783" s="2">
        <v>3</v>
      </c>
      <c r="BT1783" s="2">
        <v>1.2</v>
      </c>
      <c r="BU1783" s="2">
        <v>75</v>
      </c>
      <c r="BV1783" s="2">
        <v>29.3</v>
      </c>
      <c r="BW1783" s="2">
        <v>3</v>
      </c>
      <c r="BY1783" s="2">
        <v>3</v>
      </c>
    </row>
    <row r="1784" spans="1:77" ht="12.75" customHeight="1" x14ac:dyDescent="0.2">
      <c r="A1784">
        <v>7</v>
      </c>
      <c r="B1784" s="2">
        <v>3463</v>
      </c>
      <c r="C1784" s="17">
        <v>2.96</v>
      </c>
      <c r="D1784" s="2">
        <v>2.86</v>
      </c>
      <c r="E1784" s="15">
        <v>2.9120000000000004</v>
      </c>
      <c r="G1784" s="17">
        <v>78</v>
      </c>
      <c r="H1784" s="2">
        <v>58</v>
      </c>
      <c r="I1784" s="2">
        <v>73.400000000000006</v>
      </c>
      <c r="J1784" s="2">
        <v>58</v>
      </c>
      <c r="K1784" s="2">
        <v>73.400000000000006</v>
      </c>
      <c r="L1784" s="2">
        <v>74.400000000000006</v>
      </c>
      <c r="M1784" s="2">
        <v>6</v>
      </c>
      <c r="N1784" s="2">
        <v>7.6</v>
      </c>
      <c r="O1784" s="2">
        <v>14</v>
      </c>
      <c r="P1784" s="2">
        <v>17.7</v>
      </c>
      <c r="Q1784" s="2">
        <v>4</v>
      </c>
      <c r="R1784" s="2">
        <v>5.0999999999999996</v>
      </c>
      <c r="S1784" s="2">
        <v>16</v>
      </c>
      <c r="T1784" s="2">
        <v>20.3</v>
      </c>
      <c r="U1784" s="2">
        <v>38</v>
      </c>
      <c r="V1784" s="2">
        <v>48.1</v>
      </c>
      <c r="W1784" s="2">
        <v>1</v>
      </c>
      <c r="X1784" s="2">
        <v>1.3</v>
      </c>
      <c r="Y1784" s="2">
        <v>21</v>
      </c>
      <c r="Z1784" s="2">
        <v>26.6</v>
      </c>
      <c r="AE1784" s="2">
        <v>78</v>
      </c>
      <c r="AF1784" s="2">
        <v>59</v>
      </c>
      <c r="AG1784" s="2">
        <v>74.7</v>
      </c>
      <c r="AH1784" s="2">
        <v>59</v>
      </c>
      <c r="AI1784" s="2">
        <v>74.7</v>
      </c>
      <c r="AJ1784" s="2">
        <v>75.599999999999994</v>
      </c>
      <c r="AK1784" s="2">
        <v>10</v>
      </c>
      <c r="AL1784" s="2">
        <v>12.7</v>
      </c>
      <c r="AM1784" s="2">
        <v>9</v>
      </c>
      <c r="AN1784" s="2">
        <v>11.4</v>
      </c>
      <c r="AO1784" s="2">
        <v>1</v>
      </c>
      <c r="AP1784" s="2">
        <v>1.3</v>
      </c>
      <c r="AQ1784" s="2">
        <v>34</v>
      </c>
      <c r="AR1784" s="2">
        <v>43</v>
      </c>
      <c r="AS1784" s="2">
        <v>24</v>
      </c>
      <c r="AT1784" s="2">
        <v>30.4</v>
      </c>
      <c r="AU1784" s="2">
        <v>1</v>
      </c>
      <c r="AV1784" s="2">
        <v>1.3</v>
      </c>
      <c r="AW1784" s="2">
        <v>20</v>
      </c>
      <c r="AX1784" s="2">
        <v>25.3</v>
      </c>
      <c r="BC1784" s="2">
        <v>77</v>
      </c>
      <c r="BD1784" s="2">
        <v>64</v>
      </c>
      <c r="BE1784" s="2">
        <v>81</v>
      </c>
      <c r="BF1784" s="2">
        <v>64</v>
      </c>
      <c r="BG1784" s="2">
        <v>81</v>
      </c>
      <c r="BH1784" s="2">
        <v>83.1</v>
      </c>
      <c r="BI1784" s="2">
        <v>6</v>
      </c>
      <c r="BJ1784" s="2">
        <v>7.6</v>
      </c>
      <c r="BK1784" s="2">
        <v>7</v>
      </c>
      <c r="BL1784" s="2">
        <v>8.9</v>
      </c>
      <c r="BM1784" s="2">
        <v>3</v>
      </c>
      <c r="BN1784" s="2">
        <v>3.8</v>
      </c>
      <c r="BO1784" s="2">
        <v>34</v>
      </c>
      <c r="BP1784" s="2">
        <v>43</v>
      </c>
      <c r="BQ1784" s="2">
        <v>27</v>
      </c>
      <c r="BR1784" s="2">
        <v>34.200000000000003</v>
      </c>
      <c r="BS1784" s="2">
        <v>2</v>
      </c>
      <c r="BT1784" s="2">
        <v>2.5</v>
      </c>
      <c r="BU1784" s="2">
        <v>15</v>
      </c>
      <c r="BV1784" s="2">
        <v>19</v>
      </c>
    </row>
    <row r="1785" spans="1:77" ht="12.75" customHeight="1" x14ac:dyDescent="0.2">
      <c r="A1785">
        <v>7</v>
      </c>
      <c r="B1785" s="2">
        <v>3465</v>
      </c>
      <c r="C1785" s="17">
        <v>3.41</v>
      </c>
      <c r="D1785" s="2">
        <v>3.41</v>
      </c>
      <c r="E1785" s="15">
        <v>3.0640000000000005</v>
      </c>
      <c r="G1785" s="17">
        <v>32</v>
      </c>
      <c r="H1785" s="2">
        <v>28</v>
      </c>
      <c r="I1785" s="2">
        <v>87.5</v>
      </c>
      <c r="J1785" s="2">
        <v>28</v>
      </c>
      <c r="K1785" s="2">
        <v>87.5</v>
      </c>
      <c r="L1785" s="2">
        <v>87.5</v>
      </c>
      <c r="O1785" s="2">
        <v>4</v>
      </c>
      <c r="P1785" s="2">
        <v>12.5</v>
      </c>
      <c r="Q1785" s="2">
        <v>1</v>
      </c>
      <c r="R1785" s="2">
        <v>3.1</v>
      </c>
      <c r="S1785" s="2">
        <v>7</v>
      </c>
      <c r="T1785" s="2">
        <v>21.9</v>
      </c>
      <c r="U1785" s="2">
        <v>20</v>
      </c>
      <c r="V1785" s="2">
        <v>62.5</v>
      </c>
      <c r="Y1785" s="2">
        <v>4</v>
      </c>
      <c r="Z1785" s="2">
        <v>12.5</v>
      </c>
      <c r="AE1785" s="2">
        <v>32</v>
      </c>
      <c r="AF1785" s="2">
        <v>28</v>
      </c>
      <c r="AG1785" s="2">
        <v>87.5</v>
      </c>
      <c r="AH1785" s="2">
        <v>28</v>
      </c>
      <c r="AI1785" s="2">
        <v>87.5</v>
      </c>
      <c r="AJ1785" s="2">
        <v>87.5</v>
      </c>
      <c r="AK1785" s="2">
        <v>1</v>
      </c>
      <c r="AL1785" s="2">
        <v>3.1</v>
      </c>
      <c r="AM1785" s="2">
        <v>3</v>
      </c>
      <c r="AN1785" s="2">
        <v>9.4</v>
      </c>
      <c r="AQ1785" s="2">
        <v>10</v>
      </c>
      <c r="AR1785" s="2">
        <v>31.3</v>
      </c>
      <c r="AS1785" s="2">
        <v>18</v>
      </c>
      <c r="AT1785" s="2">
        <v>56.3</v>
      </c>
      <c r="AW1785" s="2">
        <v>4</v>
      </c>
      <c r="AX1785" s="2">
        <v>12.5</v>
      </c>
      <c r="BC1785" s="2">
        <v>32</v>
      </c>
      <c r="BD1785" s="2">
        <v>28</v>
      </c>
      <c r="BE1785" s="2">
        <v>87.5</v>
      </c>
      <c r="BF1785" s="2">
        <v>28</v>
      </c>
      <c r="BG1785" s="2">
        <v>87.5</v>
      </c>
      <c r="BH1785" s="2">
        <v>87.5</v>
      </c>
      <c r="BI1785" s="2">
        <v>1</v>
      </c>
      <c r="BJ1785" s="2">
        <v>3.1</v>
      </c>
      <c r="BK1785" s="2">
        <v>3</v>
      </c>
      <c r="BL1785" s="2">
        <v>9.4</v>
      </c>
      <c r="BM1785" s="2">
        <v>1</v>
      </c>
      <c r="BN1785" s="2">
        <v>3.1</v>
      </c>
      <c r="BO1785" s="2">
        <v>17</v>
      </c>
      <c r="BP1785" s="2">
        <v>53.1</v>
      </c>
      <c r="BQ1785" s="2">
        <v>10</v>
      </c>
      <c r="BR1785" s="2">
        <v>31.3</v>
      </c>
      <c r="BU1785" s="2">
        <v>4</v>
      </c>
      <c r="BV1785" s="2">
        <v>12.5</v>
      </c>
    </row>
    <row r="1786" spans="1:77" ht="12.75" customHeight="1" x14ac:dyDescent="0.2">
      <c r="A1786">
        <v>7</v>
      </c>
      <c r="B1786" s="2">
        <v>3466</v>
      </c>
      <c r="C1786" s="17">
        <v>2.92</v>
      </c>
      <c r="D1786" s="2">
        <v>2.76</v>
      </c>
      <c r="E1786" s="15">
        <v>2.5790000000000002</v>
      </c>
      <c r="G1786" s="17">
        <v>108</v>
      </c>
      <c r="H1786" s="2">
        <v>82</v>
      </c>
      <c r="I1786" s="2">
        <v>75.900000000000006</v>
      </c>
      <c r="J1786" s="2">
        <v>82</v>
      </c>
      <c r="K1786" s="2">
        <v>75.900000000000006</v>
      </c>
      <c r="L1786" s="2">
        <v>75.900000000000006</v>
      </c>
      <c r="M1786" s="2">
        <v>5</v>
      </c>
      <c r="N1786" s="2">
        <v>4.5999999999999996</v>
      </c>
      <c r="O1786" s="2">
        <v>21</v>
      </c>
      <c r="P1786" s="2">
        <v>19.399999999999999</v>
      </c>
      <c r="Q1786" s="2">
        <v>4</v>
      </c>
      <c r="R1786" s="2">
        <v>3.7</v>
      </c>
      <c r="S1786" s="2">
        <v>44</v>
      </c>
      <c r="T1786" s="2">
        <v>40.700000000000003</v>
      </c>
      <c r="U1786" s="2">
        <v>34</v>
      </c>
      <c r="V1786" s="2">
        <v>31.5</v>
      </c>
      <c r="Y1786" s="2">
        <v>26</v>
      </c>
      <c r="Z1786" s="2">
        <v>24.1</v>
      </c>
      <c r="AB1786" s="2">
        <v>1</v>
      </c>
      <c r="AC1786" s="2">
        <v>4</v>
      </c>
      <c r="AE1786" s="2">
        <v>108</v>
      </c>
      <c r="AF1786" s="2">
        <v>73</v>
      </c>
      <c r="AG1786" s="2">
        <v>67.599999999999994</v>
      </c>
      <c r="AH1786" s="2">
        <v>73</v>
      </c>
      <c r="AI1786" s="2">
        <v>67.599999999999994</v>
      </c>
      <c r="AJ1786" s="2">
        <v>67.599999999999994</v>
      </c>
      <c r="AK1786" s="2">
        <v>19</v>
      </c>
      <c r="AL1786" s="2">
        <v>17.600000000000001</v>
      </c>
      <c r="AM1786" s="2">
        <v>16</v>
      </c>
      <c r="AN1786" s="2">
        <v>14.8</v>
      </c>
      <c r="AO1786" s="2">
        <v>1</v>
      </c>
      <c r="AP1786" s="2">
        <v>0.9</v>
      </c>
      <c r="AQ1786" s="2">
        <v>41</v>
      </c>
      <c r="AR1786" s="2">
        <v>38</v>
      </c>
      <c r="AS1786" s="2">
        <v>31</v>
      </c>
      <c r="AT1786" s="2">
        <v>28.7</v>
      </c>
      <c r="AW1786" s="2">
        <v>35</v>
      </c>
      <c r="AX1786" s="2">
        <v>32.4</v>
      </c>
      <c r="AZ1786" s="2">
        <v>1</v>
      </c>
      <c r="BA1786" s="2">
        <v>4</v>
      </c>
      <c r="BC1786" s="2">
        <v>107</v>
      </c>
      <c r="BD1786" s="2">
        <v>69</v>
      </c>
      <c r="BE1786" s="2">
        <v>63.3</v>
      </c>
      <c r="BF1786" s="2">
        <v>69</v>
      </c>
      <c r="BG1786" s="2">
        <v>63.3</v>
      </c>
      <c r="BH1786" s="2">
        <v>64.5</v>
      </c>
      <c r="BI1786" s="2">
        <v>15</v>
      </c>
      <c r="BJ1786" s="2">
        <v>13.8</v>
      </c>
      <c r="BK1786" s="2">
        <v>23</v>
      </c>
      <c r="BL1786" s="2">
        <v>21.1</v>
      </c>
      <c r="BM1786" s="2">
        <v>1</v>
      </c>
      <c r="BN1786" s="2">
        <v>0.9</v>
      </c>
      <c r="BO1786" s="2">
        <v>52</v>
      </c>
      <c r="BP1786" s="2">
        <v>47.7</v>
      </c>
      <c r="BQ1786" s="2">
        <v>16</v>
      </c>
      <c r="BR1786" s="2">
        <v>14.7</v>
      </c>
      <c r="BS1786" s="2">
        <v>2</v>
      </c>
      <c r="BT1786" s="2">
        <v>1.8</v>
      </c>
      <c r="BU1786" s="2">
        <v>40</v>
      </c>
      <c r="BV1786" s="2">
        <v>36.700000000000003</v>
      </c>
      <c r="BY1786" s="2">
        <v>4</v>
      </c>
    </row>
    <row r="1787" spans="1:77" ht="12.75" customHeight="1" x14ac:dyDescent="0.2">
      <c r="A1787">
        <v>7</v>
      </c>
      <c r="B1787" s="2">
        <v>3468</v>
      </c>
    </row>
    <row r="1788" spans="1:77" ht="12.75" customHeight="1" x14ac:dyDescent="0.2">
      <c r="A1788">
        <v>7</v>
      </c>
      <c r="B1788" s="2">
        <v>3471</v>
      </c>
      <c r="C1788" s="17">
        <v>2.74</v>
      </c>
      <c r="D1788" s="2">
        <v>2.65</v>
      </c>
      <c r="E1788" s="15">
        <v>2.7889999999999997</v>
      </c>
      <c r="G1788" s="17">
        <v>257</v>
      </c>
      <c r="H1788" s="2">
        <v>155</v>
      </c>
      <c r="I1788" s="2">
        <v>60.3</v>
      </c>
      <c r="J1788" s="2">
        <v>155</v>
      </c>
      <c r="K1788" s="2">
        <v>60.3</v>
      </c>
      <c r="L1788" s="2">
        <v>60.3</v>
      </c>
      <c r="M1788" s="2">
        <v>32</v>
      </c>
      <c r="N1788" s="2">
        <v>12.5</v>
      </c>
      <c r="O1788" s="2">
        <v>70</v>
      </c>
      <c r="P1788" s="2">
        <v>27.2</v>
      </c>
      <c r="Q1788" s="2">
        <v>3</v>
      </c>
      <c r="R1788" s="2">
        <v>1.2</v>
      </c>
      <c r="S1788" s="2">
        <v>76</v>
      </c>
      <c r="T1788" s="2">
        <v>29.6</v>
      </c>
      <c r="U1788" s="2">
        <v>76</v>
      </c>
      <c r="V1788" s="2">
        <v>29.6</v>
      </c>
      <c r="Y1788" s="2">
        <v>102</v>
      </c>
      <c r="Z1788" s="2">
        <v>39.700000000000003</v>
      </c>
      <c r="AA1788" s="2">
        <v>2</v>
      </c>
      <c r="AB1788" s="2">
        <v>2</v>
      </c>
      <c r="AC1788" s="2">
        <v>3</v>
      </c>
      <c r="AE1788" s="2">
        <v>255</v>
      </c>
      <c r="AF1788" s="2">
        <v>152</v>
      </c>
      <c r="AG1788" s="2">
        <v>59.6</v>
      </c>
      <c r="AH1788" s="2">
        <v>152</v>
      </c>
      <c r="AI1788" s="2">
        <v>59.6</v>
      </c>
      <c r="AJ1788" s="2">
        <v>59.6</v>
      </c>
      <c r="AK1788" s="2">
        <v>49</v>
      </c>
      <c r="AL1788" s="2">
        <v>19.2</v>
      </c>
      <c r="AM1788" s="2">
        <v>54</v>
      </c>
      <c r="AN1788" s="2">
        <v>21.2</v>
      </c>
      <c r="AO1788" s="2">
        <v>4</v>
      </c>
      <c r="AP1788" s="2">
        <v>1.6</v>
      </c>
      <c r="AQ1788" s="2">
        <v>72</v>
      </c>
      <c r="AR1788" s="2">
        <v>28.2</v>
      </c>
      <c r="AS1788" s="2">
        <v>76</v>
      </c>
      <c r="AT1788" s="2">
        <v>29.8</v>
      </c>
      <c r="AW1788" s="2">
        <v>103</v>
      </c>
      <c r="AX1788" s="2">
        <v>40.4</v>
      </c>
      <c r="AY1788" s="2">
        <v>4</v>
      </c>
      <c r="AZ1788" s="2">
        <v>2</v>
      </c>
      <c r="BA1788" s="2">
        <v>3</v>
      </c>
      <c r="BC1788" s="2">
        <v>254</v>
      </c>
      <c r="BD1788" s="2">
        <v>169</v>
      </c>
      <c r="BE1788" s="2">
        <v>66.3</v>
      </c>
      <c r="BF1788" s="2">
        <v>169</v>
      </c>
      <c r="BG1788" s="2">
        <v>66.3</v>
      </c>
      <c r="BH1788" s="2">
        <v>66.5</v>
      </c>
      <c r="BI1788" s="2">
        <v>32</v>
      </c>
      <c r="BJ1788" s="2">
        <v>12.5</v>
      </c>
      <c r="BK1788" s="2">
        <v>53</v>
      </c>
      <c r="BL1788" s="2">
        <v>20.8</v>
      </c>
      <c r="BM1788" s="2">
        <v>1</v>
      </c>
      <c r="BN1788" s="2">
        <v>0.4</v>
      </c>
      <c r="BO1788" s="2">
        <v>99</v>
      </c>
      <c r="BP1788" s="2">
        <v>38.799999999999997</v>
      </c>
      <c r="BQ1788" s="2">
        <v>69</v>
      </c>
      <c r="BR1788" s="2">
        <v>27.1</v>
      </c>
      <c r="BS1788" s="2">
        <v>1</v>
      </c>
      <c r="BT1788" s="2">
        <v>0.4</v>
      </c>
      <c r="BU1788" s="2">
        <v>86</v>
      </c>
      <c r="BV1788" s="2">
        <v>33.700000000000003</v>
      </c>
      <c r="BW1788" s="2">
        <v>3</v>
      </c>
      <c r="BX1788" s="2">
        <v>3</v>
      </c>
      <c r="BY1788" s="2">
        <v>3</v>
      </c>
    </row>
    <row r="1789" spans="1:77" ht="12.75" customHeight="1" x14ac:dyDescent="0.2">
      <c r="A1789">
        <v>7</v>
      </c>
      <c r="B1789" s="2">
        <v>3472</v>
      </c>
      <c r="C1789" s="17">
        <v>2.52</v>
      </c>
      <c r="D1789" s="2">
        <v>2.42</v>
      </c>
      <c r="E1789" s="15">
        <v>2.3289999999999997</v>
      </c>
      <c r="G1789" s="17">
        <v>290</v>
      </c>
      <c r="H1789" s="2">
        <v>153</v>
      </c>
      <c r="I1789" s="2">
        <v>51.5</v>
      </c>
      <c r="J1789" s="2">
        <v>153</v>
      </c>
      <c r="K1789" s="2">
        <v>51.5</v>
      </c>
      <c r="L1789" s="2">
        <v>52.8</v>
      </c>
      <c r="M1789" s="2">
        <v>42</v>
      </c>
      <c r="N1789" s="2">
        <v>14.1</v>
      </c>
      <c r="O1789" s="2">
        <v>95</v>
      </c>
      <c r="P1789" s="2">
        <v>32</v>
      </c>
      <c r="Q1789" s="2">
        <v>7</v>
      </c>
      <c r="R1789" s="2">
        <v>2.4</v>
      </c>
      <c r="S1789" s="2">
        <v>69</v>
      </c>
      <c r="T1789" s="2">
        <v>23.2</v>
      </c>
      <c r="U1789" s="2">
        <v>77</v>
      </c>
      <c r="V1789" s="2">
        <v>25.9</v>
      </c>
      <c r="W1789" s="2">
        <v>7</v>
      </c>
      <c r="X1789" s="2">
        <v>2.4</v>
      </c>
      <c r="Y1789" s="2">
        <v>144</v>
      </c>
      <c r="Z1789" s="2">
        <v>48.5</v>
      </c>
      <c r="AB1789" s="2">
        <v>2</v>
      </c>
      <c r="AE1789" s="2">
        <v>290</v>
      </c>
      <c r="AF1789" s="2">
        <v>150</v>
      </c>
      <c r="AG1789" s="2">
        <v>50.5</v>
      </c>
      <c r="AH1789" s="2">
        <v>150</v>
      </c>
      <c r="AI1789" s="2">
        <v>50.5</v>
      </c>
      <c r="AJ1789" s="2">
        <v>51.7</v>
      </c>
      <c r="AK1789" s="2">
        <v>69</v>
      </c>
      <c r="AL1789" s="2">
        <v>23.2</v>
      </c>
      <c r="AM1789" s="2">
        <v>71</v>
      </c>
      <c r="AN1789" s="2">
        <v>23.9</v>
      </c>
      <c r="AO1789" s="2">
        <v>1</v>
      </c>
      <c r="AP1789" s="2">
        <v>0.3</v>
      </c>
      <c r="AQ1789" s="2">
        <v>89</v>
      </c>
      <c r="AR1789" s="2">
        <v>30</v>
      </c>
      <c r="AS1789" s="2">
        <v>60</v>
      </c>
      <c r="AT1789" s="2">
        <v>20.2</v>
      </c>
      <c r="AU1789" s="2">
        <v>7</v>
      </c>
      <c r="AV1789" s="2">
        <v>2.4</v>
      </c>
      <c r="AW1789" s="2">
        <v>147</v>
      </c>
      <c r="AX1789" s="2">
        <v>49.5</v>
      </c>
      <c r="AZ1789" s="2">
        <v>2</v>
      </c>
      <c r="BC1789" s="2">
        <v>287</v>
      </c>
      <c r="BD1789" s="2">
        <v>154</v>
      </c>
      <c r="BE1789" s="2">
        <v>51.9</v>
      </c>
      <c r="BF1789" s="2">
        <v>154</v>
      </c>
      <c r="BG1789" s="2">
        <v>51.9</v>
      </c>
      <c r="BH1789" s="2">
        <v>53.7</v>
      </c>
      <c r="BI1789" s="2">
        <v>58</v>
      </c>
      <c r="BJ1789" s="2">
        <v>19.5</v>
      </c>
      <c r="BK1789" s="2">
        <v>75</v>
      </c>
      <c r="BL1789" s="2">
        <v>25.3</v>
      </c>
      <c r="BO1789" s="2">
        <v>133</v>
      </c>
      <c r="BP1789" s="2">
        <v>44.8</v>
      </c>
      <c r="BQ1789" s="2">
        <v>21</v>
      </c>
      <c r="BR1789" s="2">
        <v>7.1</v>
      </c>
      <c r="BS1789" s="2">
        <v>10</v>
      </c>
      <c r="BT1789" s="2">
        <v>3.4</v>
      </c>
      <c r="BU1789" s="2">
        <v>143</v>
      </c>
      <c r="BV1789" s="2">
        <v>48.1</v>
      </c>
      <c r="BX1789" s="2">
        <v>2</v>
      </c>
    </row>
    <row r="1790" spans="1:77" ht="12.75" customHeight="1" x14ac:dyDescent="0.2">
      <c r="A1790">
        <v>7</v>
      </c>
      <c r="B1790" s="2">
        <v>3473</v>
      </c>
      <c r="C1790" s="17">
        <v>2.8</v>
      </c>
      <c r="D1790" s="2">
        <v>2.2999999999999998</v>
      </c>
      <c r="E1790" s="15">
        <v>2.4500000000000002</v>
      </c>
      <c r="G1790" s="17">
        <v>20</v>
      </c>
      <c r="H1790" s="2">
        <v>12</v>
      </c>
      <c r="I1790" s="2">
        <v>60</v>
      </c>
      <c r="J1790" s="2">
        <v>12</v>
      </c>
      <c r="K1790" s="2">
        <v>60</v>
      </c>
      <c r="L1790" s="2">
        <v>60</v>
      </c>
      <c r="M1790" s="2">
        <v>3</v>
      </c>
      <c r="N1790" s="2">
        <v>15</v>
      </c>
      <c r="O1790" s="2">
        <v>5</v>
      </c>
      <c r="P1790" s="2">
        <v>25</v>
      </c>
      <c r="S1790" s="2">
        <v>5</v>
      </c>
      <c r="T1790" s="2">
        <v>25</v>
      </c>
      <c r="U1790" s="2">
        <v>7</v>
      </c>
      <c r="V1790" s="2">
        <v>35</v>
      </c>
      <c r="Y1790" s="2">
        <v>8</v>
      </c>
      <c r="Z1790" s="2">
        <v>40</v>
      </c>
      <c r="AE1790" s="2">
        <v>20</v>
      </c>
      <c r="AF1790" s="2">
        <v>10</v>
      </c>
      <c r="AG1790" s="2">
        <v>50</v>
      </c>
      <c r="AH1790" s="2">
        <v>10</v>
      </c>
      <c r="AI1790" s="2">
        <v>50</v>
      </c>
      <c r="AJ1790" s="2">
        <v>50</v>
      </c>
      <c r="AK1790" s="2">
        <v>7</v>
      </c>
      <c r="AL1790" s="2">
        <v>35</v>
      </c>
      <c r="AM1790" s="2">
        <v>3</v>
      </c>
      <c r="AN1790" s="2">
        <v>15</v>
      </c>
      <c r="AQ1790" s="2">
        <v>7</v>
      </c>
      <c r="AR1790" s="2">
        <v>35</v>
      </c>
      <c r="AS1790" s="2">
        <v>3</v>
      </c>
      <c r="AT1790" s="2">
        <v>15</v>
      </c>
      <c r="AW1790" s="2">
        <v>10</v>
      </c>
      <c r="AX1790" s="2">
        <v>50</v>
      </c>
      <c r="BC1790" s="2">
        <v>20</v>
      </c>
      <c r="BD1790" s="2">
        <v>11</v>
      </c>
      <c r="BE1790" s="2">
        <v>55</v>
      </c>
      <c r="BF1790" s="2">
        <v>11</v>
      </c>
      <c r="BG1790" s="2">
        <v>55</v>
      </c>
      <c r="BH1790" s="2">
        <v>55</v>
      </c>
      <c r="BI1790" s="2">
        <v>4</v>
      </c>
      <c r="BJ1790" s="2">
        <v>20</v>
      </c>
      <c r="BK1790" s="2">
        <v>5</v>
      </c>
      <c r="BL1790" s="2">
        <v>25</v>
      </c>
      <c r="BO1790" s="2">
        <v>9</v>
      </c>
      <c r="BP1790" s="2">
        <v>45</v>
      </c>
      <c r="BQ1790" s="2">
        <v>2</v>
      </c>
      <c r="BR1790" s="2">
        <v>10</v>
      </c>
      <c r="BU1790" s="2">
        <v>9</v>
      </c>
      <c r="BV1790" s="2">
        <v>45</v>
      </c>
    </row>
    <row r="1791" spans="1:77" ht="12.75" customHeight="1" x14ac:dyDescent="0.2">
      <c r="A1791">
        <v>7</v>
      </c>
      <c r="B1791" s="2">
        <v>3475</v>
      </c>
      <c r="C1791" s="17">
        <v>2.74</v>
      </c>
      <c r="D1791" s="2">
        <v>2.38</v>
      </c>
      <c r="E1791" s="15">
        <v>2.5069999999999997</v>
      </c>
      <c r="G1791" s="17">
        <v>178</v>
      </c>
      <c r="H1791" s="2">
        <v>103</v>
      </c>
      <c r="I1791" s="2">
        <v>57.9</v>
      </c>
      <c r="J1791" s="2">
        <v>103</v>
      </c>
      <c r="K1791" s="2">
        <v>57.9</v>
      </c>
      <c r="L1791" s="2">
        <v>57.9</v>
      </c>
      <c r="M1791" s="2">
        <v>30</v>
      </c>
      <c r="N1791" s="2">
        <v>16.899999999999999</v>
      </c>
      <c r="O1791" s="2">
        <v>45</v>
      </c>
      <c r="P1791" s="2">
        <v>25.3</v>
      </c>
      <c r="S1791" s="2">
        <v>45</v>
      </c>
      <c r="T1791" s="2">
        <v>25.3</v>
      </c>
      <c r="U1791" s="2">
        <v>58</v>
      </c>
      <c r="V1791" s="2">
        <v>32.6</v>
      </c>
      <c r="Y1791" s="2">
        <v>75</v>
      </c>
      <c r="Z1791" s="2">
        <v>42.1</v>
      </c>
      <c r="AB1791" s="2">
        <v>3</v>
      </c>
      <c r="AC1791" s="2">
        <v>3</v>
      </c>
      <c r="AE1791" s="2">
        <v>178</v>
      </c>
      <c r="AF1791" s="2">
        <v>86</v>
      </c>
      <c r="AG1791" s="2">
        <v>48.3</v>
      </c>
      <c r="AH1791" s="2">
        <v>86</v>
      </c>
      <c r="AI1791" s="2">
        <v>48.3</v>
      </c>
      <c r="AJ1791" s="2">
        <v>48.3</v>
      </c>
      <c r="AK1791" s="2">
        <v>51</v>
      </c>
      <c r="AL1791" s="2">
        <v>28.7</v>
      </c>
      <c r="AM1791" s="2">
        <v>41</v>
      </c>
      <c r="AN1791" s="2">
        <v>23</v>
      </c>
      <c r="AQ1791" s="2">
        <v>54</v>
      </c>
      <c r="AR1791" s="2">
        <v>30.3</v>
      </c>
      <c r="AS1791" s="2">
        <v>32</v>
      </c>
      <c r="AT1791" s="2">
        <v>18</v>
      </c>
      <c r="AW1791" s="2">
        <v>92</v>
      </c>
      <c r="AX1791" s="2">
        <v>51.7</v>
      </c>
      <c r="AZ1791" s="2">
        <v>3</v>
      </c>
      <c r="BA1791" s="2">
        <v>3</v>
      </c>
      <c r="BC1791" s="2">
        <v>177</v>
      </c>
      <c r="BD1791" s="2">
        <v>103</v>
      </c>
      <c r="BE1791" s="2">
        <v>57.9</v>
      </c>
      <c r="BF1791" s="2">
        <v>103</v>
      </c>
      <c r="BG1791" s="2">
        <v>57.9</v>
      </c>
      <c r="BH1791" s="2">
        <v>58.2</v>
      </c>
      <c r="BI1791" s="2">
        <v>40</v>
      </c>
      <c r="BJ1791" s="2">
        <v>22.5</v>
      </c>
      <c r="BK1791" s="2">
        <v>34</v>
      </c>
      <c r="BL1791" s="2">
        <v>19.100000000000001</v>
      </c>
      <c r="BO1791" s="2">
        <v>74</v>
      </c>
      <c r="BP1791" s="2">
        <v>41.6</v>
      </c>
      <c r="BQ1791" s="2">
        <v>29</v>
      </c>
      <c r="BR1791" s="2">
        <v>16.3</v>
      </c>
      <c r="BS1791" s="2">
        <v>1</v>
      </c>
      <c r="BT1791" s="2">
        <v>0.6</v>
      </c>
      <c r="BU1791" s="2">
        <v>75</v>
      </c>
      <c r="BV1791" s="2">
        <v>42.1</v>
      </c>
      <c r="BX1791" s="2">
        <v>3</v>
      </c>
      <c r="BY1791" s="2">
        <v>3</v>
      </c>
    </row>
    <row r="1792" spans="1:77" ht="12.75" customHeight="1" x14ac:dyDescent="0.2">
      <c r="A1792">
        <v>7</v>
      </c>
      <c r="B1792" s="2">
        <v>3481</v>
      </c>
    </row>
    <row r="1793" spans="1:77" ht="12.75" customHeight="1" x14ac:dyDescent="0.2">
      <c r="A1793">
        <v>7</v>
      </c>
      <c r="B1793" s="2">
        <v>3493</v>
      </c>
      <c r="C1793" s="17">
        <v>3.16</v>
      </c>
      <c r="D1793" s="2">
        <v>3.12</v>
      </c>
      <c r="E1793" s="15">
        <v>2.8109999999999995</v>
      </c>
      <c r="G1793" s="17">
        <v>271</v>
      </c>
      <c r="H1793" s="2">
        <v>203</v>
      </c>
      <c r="I1793" s="2">
        <v>74.400000000000006</v>
      </c>
      <c r="J1793" s="2">
        <v>203</v>
      </c>
      <c r="K1793" s="2">
        <v>74.400000000000006</v>
      </c>
      <c r="L1793" s="2">
        <v>74.900000000000006</v>
      </c>
      <c r="M1793" s="2">
        <v>19</v>
      </c>
      <c r="N1793" s="2">
        <v>7</v>
      </c>
      <c r="O1793" s="2">
        <v>49</v>
      </c>
      <c r="P1793" s="2">
        <v>17.899999999999999</v>
      </c>
      <c r="S1793" s="2">
        <v>65</v>
      </c>
      <c r="T1793" s="2">
        <v>23.8</v>
      </c>
      <c r="U1793" s="2">
        <v>138</v>
      </c>
      <c r="V1793" s="2">
        <v>50.5</v>
      </c>
      <c r="W1793" s="2">
        <v>2</v>
      </c>
      <c r="X1793" s="2">
        <v>0.7</v>
      </c>
      <c r="Y1793" s="2">
        <v>70</v>
      </c>
      <c r="Z1793" s="2">
        <v>25.6</v>
      </c>
      <c r="AB1793" s="2">
        <v>3</v>
      </c>
      <c r="AE1793" s="2">
        <v>271</v>
      </c>
      <c r="AF1793" s="2">
        <v>205</v>
      </c>
      <c r="AG1793" s="2">
        <v>75.400000000000006</v>
      </c>
      <c r="AH1793" s="2">
        <v>205</v>
      </c>
      <c r="AI1793" s="2">
        <v>75.400000000000006</v>
      </c>
      <c r="AJ1793" s="2">
        <v>75.599999999999994</v>
      </c>
      <c r="AK1793" s="2">
        <v>29</v>
      </c>
      <c r="AL1793" s="2">
        <v>10.7</v>
      </c>
      <c r="AM1793" s="2">
        <v>37</v>
      </c>
      <c r="AN1793" s="2">
        <v>13.6</v>
      </c>
      <c r="AQ1793" s="2">
        <v>74</v>
      </c>
      <c r="AR1793" s="2">
        <v>27.2</v>
      </c>
      <c r="AS1793" s="2">
        <v>131</v>
      </c>
      <c r="AT1793" s="2">
        <v>48.2</v>
      </c>
      <c r="AU1793" s="2">
        <v>1</v>
      </c>
      <c r="AV1793" s="2">
        <v>0.4</v>
      </c>
      <c r="AW1793" s="2">
        <v>67</v>
      </c>
      <c r="AX1793" s="2">
        <v>24.6</v>
      </c>
      <c r="AY1793" s="2">
        <v>1</v>
      </c>
      <c r="AZ1793" s="2">
        <v>3</v>
      </c>
      <c r="BC1793" s="2">
        <v>267</v>
      </c>
      <c r="BD1793" s="2">
        <v>203</v>
      </c>
      <c r="BE1793" s="2">
        <v>74.599999999999994</v>
      </c>
      <c r="BF1793" s="2">
        <v>203</v>
      </c>
      <c r="BG1793" s="2">
        <v>74.599999999999994</v>
      </c>
      <c r="BH1793" s="2">
        <v>76</v>
      </c>
      <c r="BI1793" s="2">
        <v>23</v>
      </c>
      <c r="BJ1793" s="2">
        <v>8.5</v>
      </c>
      <c r="BK1793" s="2">
        <v>41</v>
      </c>
      <c r="BL1793" s="2">
        <v>15.1</v>
      </c>
      <c r="BM1793" s="2">
        <v>1</v>
      </c>
      <c r="BN1793" s="2">
        <v>0.4</v>
      </c>
      <c r="BO1793" s="2">
        <v>149</v>
      </c>
      <c r="BP1793" s="2">
        <v>54.8</v>
      </c>
      <c r="BQ1793" s="2">
        <v>53</v>
      </c>
      <c r="BR1793" s="2">
        <v>19.5</v>
      </c>
      <c r="BS1793" s="2">
        <v>5</v>
      </c>
      <c r="BT1793" s="2">
        <v>1.8</v>
      </c>
      <c r="BU1793" s="2">
        <v>69</v>
      </c>
      <c r="BV1793" s="2">
        <v>25.4</v>
      </c>
      <c r="BW1793" s="2">
        <v>2</v>
      </c>
      <c r="BX1793" s="2">
        <v>2</v>
      </c>
    </row>
    <row r="1794" spans="1:77" ht="12.75" customHeight="1" x14ac:dyDescent="0.2">
      <c r="A1794">
        <v>7</v>
      </c>
      <c r="B1794" s="2">
        <v>3494</v>
      </c>
      <c r="G1794" s="17">
        <v>5</v>
      </c>
      <c r="AE1794" s="2">
        <v>5</v>
      </c>
      <c r="BC1794" s="2">
        <v>5</v>
      </c>
    </row>
    <row r="1795" spans="1:77" ht="12.75" customHeight="1" x14ac:dyDescent="0.2">
      <c r="A1795">
        <v>7</v>
      </c>
      <c r="B1795" s="2">
        <v>3495</v>
      </c>
      <c r="C1795" s="17">
        <v>2.9</v>
      </c>
      <c r="D1795" s="2">
        <v>2.4500000000000002</v>
      </c>
      <c r="E1795" s="15">
        <v>2.85</v>
      </c>
      <c r="G1795" s="17">
        <v>20</v>
      </c>
      <c r="H1795" s="2">
        <v>13</v>
      </c>
      <c r="I1795" s="2">
        <v>65</v>
      </c>
      <c r="J1795" s="2">
        <v>13</v>
      </c>
      <c r="K1795" s="2">
        <v>65</v>
      </c>
      <c r="L1795" s="2">
        <v>65</v>
      </c>
      <c r="M1795" s="2">
        <v>1</v>
      </c>
      <c r="N1795" s="2">
        <v>5</v>
      </c>
      <c r="O1795" s="2">
        <v>6</v>
      </c>
      <c r="P1795" s="2">
        <v>30</v>
      </c>
      <c r="S1795" s="2">
        <v>7</v>
      </c>
      <c r="T1795" s="2">
        <v>35</v>
      </c>
      <c r="U1795" s="2">
        <v>6</v>
      </c>
      <c r="V1795" s="2">
        <v>30</v>
      </c>
      <c r="Y1795" s="2">
        <v>7</v>
      </c>
      <c r="Z1795" s="2">
        <v>35</v>
      </c>
      <c r="AC1795" s="2">
        <v>1</v>
      </c>
      <c r="AE1795" s="2">
        <v>20</v>
      </c>
      <c r="AF1795" s="2">
        <v>10</v>
      </c>
      <c r="AG1795" s="2">
        <v>50</v>
      </c>
      <c r="AH1795" s="2">
        <v>10</v>
      </c>
      <c r="AI1795" s="2">
        <v>50</v>
      </c>
      <c r="AJ1795" s="2">
        <v>50</v>
      </c>
      <c r="AK1795" s="2">
        <v>5</v>
      </c>
      <c r="AL1795" s="2">
        <v>25</v>
      </c>
      <c r="AM1795" s="2">
        <v>5</v>
      </c>
      <c r="AN1795" s="2">
        <v>25</v>
      </c>
      <c r="AQ1795" s="2">
        <v>6</v>
      </c>
      <c r="AR1795" s="2">
        <v>30</v>
      </c>
      <c r="AS1795" s="2">
        <v>4</v>
      </c>
      <c r="AT1795" s="2">
        <v>20</v>
      </c>
      <c r="AW1795" s="2">
        <v>10</v>
      </c>
      <c r="AX1795" s="2">
        <v>50</v>
      </c>
      <c r="BA1795" s="2">
        <v>1</v>
      </c>
      <c r="BC1795" s="2">
        <v>20</v>
      </c>
      <c r="BD1795" s="2">
        <v>14</v>
      </c>
      <c r="BE1795" s="2">
        <v>70</v>
      </c>
      <c r="BF1795" s="2">
        <v>14</v>
      </c>
      <c r="BG1795" s="2">
        <v>70</v>
      </c>
      <c r="BH1795" s="2">
        <v>70</v>
      </c>
      <c r="BI1795" s="2">
        <v>1</v>
      </c>
      <c r="BJ1795" s="2">
        <v>5</v>
      </c>
      <c r="BK1795" s="2">
        <v>5</v>
      </c>
      <c r="BL1795" s="2">
        <v>25</v>
      </c>
      <c r="BO1795" s="2">
        <v>10</v>
      </c>
      <c r="BP1795" s="2">
        <v>50</v>
      </c>
      <c r="BQ1795" s="2">
        <v>4</v>
      </c>
      <c r="BR1795" s="2">
        <v>20</v>
      </c>
      <c r="BU1795" s="2">
        <v>6</v>
      </c>
      <c r="BV1795" s="2">
        <v>30</v>
      </c>
      <c r="BY1795" s="2">
        <v>1</v>
      </c>
    </row>
    <row r="1796" spans="1:77" ht="12.75" customHeight="1" x14ac:dyDescent="0.2">
      <c r="A1796">
        <v>7</v>
      </c>
      <c r="B1796" s="2">
        <v>3496</v>
      </c>
    </row>
    <row r="1797" spans="1:77" ht="12.75" customHeight="1" x14ac:dyDescent="0.2">
      <c r="A1797">
        <v>7</v>
      </c>
      <c r="B1797" s="2">
        <v>3499</v>
      </c>
      <c r="C1797" s="17">
        <v>3.21</v>
      </c>
      <c r="D1797" s="2">
        <v>2.9</v>
      </c>
      <c r="E1797" s="15">
        <v>2.8319999999999999</v>
      </c>
      <c r="G1797" s="17">
        <v>240</v>
      </c>
      <c r="H1797" s="2">
        <v>191</v>
      </c>
      <c r="I1797" s="2">
        <v>79.599999999999994</v>
      </c>
      <c r="J1797" s="2">
        <v>191</v>
      </c>
      <c r="K1797" s="2">
        <v>79.599999999999994</v>
      </c>
      <c r="L1797" s="2">
        <v>79.599999999999994</v>
      </c>
      <c r="M1797" s="2">
        <v>9</v>
      </c>
      <c r="N1797" s="2">
        <v>3.8</v>
      </c>
      <c r="O1797" s="2">
        <v>40</v>
      </c>
      <c r="P1797" s="2">
        <v>16.7</v>
      </c>
      <c r="Q1797" s="2">
        <v>6</v>
      </c>
      <c r="R1797" s="2">
        <v>2.5</v>
      </c>
      <c r="S1797" s="2">
        <v>59</v>
      </c>
      <c r="T1797" s="2">
        <v>24.6</v>
      </c>
      <c r="U1797" s="2">
        <v>126</v>
      </c>
      <c r="V1797" s="2">
        <v>52.5</v>
      </c>
      <c r="Y1797" s="2">
        <v>49</v>
      </c>
      <c r="Z1797" s="2">
        <v>20.399999999999999</v>
      </c>
      <c r="AB1797" s="2">
        <v>1</v>
      </c>
      <c r="AE1797" s="2">
        <v>240</v>
      </c>
      <c r="AF1797" s="2">
        <v>179</v>
      </c>
      <c r="AG1797" s="2">
        <v>74.599999999999994</v>
      </c>
      <c r="AH1797" s="2">
        <v>179</v>
      </c>
      <c r="AI1797" s="2">
        <v>74.599999999999994</v>
      </c>
      <c r="AJ1797" s="2">
        <v>74.599999999999994</v>
      </c>
      <c r="AK1797" s="2">
        <v>31</v>
      </c>
      <c r="AL1797" s="2">
        <v>12.9</v>
      </c>
      <c r="AM1797" s="2">
        <v>30</v>
      </c>
      <c r="AN1797" s="2">
        <v>12.5</v>
      </c>
      <c r="AO1797" s="2">
        <v>4</v>
      </c>
      <c r="AP1797" s="2">
        <v>1.7</v>
      </c>
      <c r="AQ1797" s="2">
        <v>94</v>
      </c>
      <c r="AR1797" s="2">
        <v>39.200000000000003</v>
      </c>
      <c r="AS1797" s="2">
        <v>81</v>
      </c>
      <c r="AT1797" s="2">
        <v>33.799999999999997</v>
      </c>
      <c r="AW1797" s="2">
        <v>61</v>
      </c>
      <c r="AX1797" s="2">
        <v>25.4</v>
      </c>
      <c r="AZ1797" s="2">
        <v>1</v>
      </c>
      <c r="BC1797" s="2">
        <v>239</v>
      </c>
      <c r="BD1797" s="2">
        <v>179</v>
      </c>
      <c r="BE1797" s="2">
        <v>74.599999999999994</v>
      </c>
      <c r="BF1797" s="2">
        <v>179</v>
      </c>
      <c r="BG1797" s="2">
        <v>74.599999999999994</v>
      </c>
      <c r="BH1797" s="2">
        <v>74.900000000000006</v>
      </c>
      <c r="BI1797" s="2">
        <v>16</v>
      </c>
      <c r="BJ1797" s="2">
        <v>6.7</v>
      </c>
      <c r="BK1797" s="2">
        <v>44</v>
      </c>
      <c r="BL1797" s="2">
        <v>18.3</v>
      </c>
      <c r="BM1797" s="2">
        <v>9</v>
      </c>
      <c r="BN1797" s="2">
        <v>3.8</v>
      </c>
      <c r="BO1797" s="2">
        <v>104</v>
      </c>
      <c r="BP1797" s="2">
        <v>43.3</v>
      </c>
      <c r="BQ1797" s="2">
        <v>66</v>
      </c>
      <c r="BR1797" s="2">
        <v>27.5</v>
      </c>
      <c r="BS1797" s="2">
        <v>1</v>
      </c>
      <c r="BT1797" s="2">
        <v>0.4</v>
      </c>
      <c r="BU1797" s="2">
        <v>61</v>
      </c>
      <c r="BV1797" s="2">
        <v>25.4</v>
      </c>
      <c r="BW1797" s="2">
        <v>1</v>
      </c>
    </row>
    <row r="1798" spans="1:77" ht="12.75" customHeight="1" x14ac:dyDescent="0.2">
      <c r="A1798">
        <v>7</v>
      </c>
      <c r="B1798" s="2">
        <v>3500</v>
      </c>
      <c r="C1798" s="17">
        <v>2.7</v>
      </c>
      <c r="D1798" s="2">
        <v>2.48</v>
      </c>
      <c r="E1798" s="15">
        <v>2.4940000000000002</v>
      </c>
      <c r="G1798" s="17">
        <v>162</v>
      </c>
      <c r="H1798" s="2">
        <v>105</v>
      </c>
      <c r="I1798" s="2">
        <v>64.8</v>
      </c>
      <c r="J1798" s="2">
        <v>105</v>
      </c>
      <c r="K1798" s="2">
        <v>64.8</v>
      </c>
      <c r="L1798" s="2">
        <v>64.8</v>
      </c>
      <c r="M1798" s="2">
        <v>19</v>
      </c>
      <c r="N1798" s="2">
        <v>11.7</v>
      </c>
      <c r="O1798" s="2">
        <v>38</v>
      </c>
      <c r="P1798" s="2">
        <v>23.5</v>
      </c>
      <c r="Q1798" s="2">
        <v>8</v>
      </c>
      <c r="R1798" s="2">
        <v>4.9000000000000004</v>
      </c>
      <c r="S1798" s="2">
        <v>46</v>
      </c>
      <c r="T1798" s="2">
        <v>28.4</v>
      </c>
      <c r="U1798" s="2">
        <v>51</v>
      </c>
      <c r="V1798" s="2">
        <v>31.5</v>
      </c>
      <c r="Y1798" s="2">
        <v>57</v>
      </c>
      <c r="Z1798" s="2">
        <v>35.200000000000003</v>
      </c>
      <c r="AA1798" s="2">
        <v>1</v>
      </c>
      <c r="AB1798" s="2">
        <v>8</v>
      </c>
      <c r="AC1798" s="2">
        <v>6</v>
      </c>
      <c r="AE1798" s="2">
        <v>164</v>
      </c>
      <c r="AF1798" s="2">
        <v>101</v>
      </c>
      <c r="AG1798" s="2">
        <v>61.6</v>
      </c>
      <c r="AH1798" s="2">
        <v>101</v>
      </c>
      <c r="AI1798" s="2">
        <v>61.6</v>
      </c>
      <c r="AJ1798" s="2">
        <v>61.6</v>
      </c>
      <c r="AK1798" s="2">
        <v>31</v>
      </c>
      <c r="AL1798" s="2">
        <v>18.899999999999999</v>
      </c>
      <c r="AM1798" s="2">
        <v>32</v>
      </c>
      <c r="AN1798" s="2">
        <v>19.5</v>
      </c>
      <c r="AO1798" s="2">
        <v>8</v>
      </c>
      <c r="AP1798" s="2">
        <v>4.9000000000000004</v>
      </c>
      <c r="AQ1798" s="2">
        <v>61</v>
      </c>
      <c r="AR1798" s="2">
        <v>37.200000000000003</v>
      </c>
      <c r="AS1798" s="2">
        <v>32</v>
      </c>
      <c r="AT1798" s="2">
        <v>19.5</v>
      </c>
      <c r="AW1798" s="2">
        <v>63</v>
      </c>
      <c r="AX1798" s="2">
        <v>38.4</v>
      </c>
      <c r="AY1798" s="2">
        <v>1</v>
      </c>
      <c r="AZ1798" s="2">
        <v>6</v>
      </c>
      <c r="BA1798" s="2">
        <v>6</v>
      </c>
      <c r="BC1798" s="2">
        <v>159</v>
      </c>
      <c r="BD1798" s="2">
        <v>105</v>
      </c>
      <c r="BE1798" s="2">
        <v>64.8</v>
      </c>
      <c r="BF1798" s="2">
        <v>105</v>
      </c>
      <c r="BG1798" s="2">
        <v>64.8</v>
      </c>
      <c r="BH1798" s="2">
        <v>66</v>
      </c>
      <c r="BI1798" s="2">
        <v>20</v>
      </c>
      <c r="BJ1798" s="2">
        <v>12.3</v>
      </c>
      <c r="BK1798" s="2">
        <v>34</v>
      </c>
      <c r="BL1798" s="2">
        <v>21</v>
      </c>
      <c r="BM1798" s="2">
        <v>7</v>
      </c>
      <c r="BN1798" s="2">
        <v>4.3</v>
      </c>
      <c r="BO1798" s="2">
        <v>76</v>
      </c>
      <c r="BP1798" s="2">
        <v>46.9</v>
      </c>
      <c r="BQ1798" s="2">
        <v>22</v>
      </c>
      <c r="BR1798" s="2">
        <v>13.6</v>
      </c>
      <c r="BS1798" s="2">
        <v>3</v>
      </c>
      <c r="BT1798" s="2">
        <v>1.9</v>
      </c>
      <c r="BU1798" s="2">
        <v>57</v>
      </c>
      <c r="BV1798" s="2">
        <v>35.200000000000003</v>
      </c>
      <c r="BW1798" s="2">
        <v>2</v>
      </c>
      <c r="BX1798" s="2">
        <v>7</v>
      </c>
      <c r="BY1798" s="2">
        <v>6</v>
      </c>
    </row>
    <row r="1799" spans="1:77" ht="12.75" customHeight="1" x14ac:dyDescent="0.2">
      <c r="A1799">
        <v>7</v>
      </c>
      <c r="B1799" s="2">
        <v>3508</v>
      </c>
      <c r="C1799" s="17">
        <v>2.79</v>
      </c>
      <c r="D1799" s="2">
        <v>2.89</v>
      </c>
      <c r="E1799" s="15">
        <v>2.423</v>
      </c>
      <c r="G1799" s="17">
        <v>19</v>
      </c>
      <c r="H1799" s="2">
        <v>11</v>
      </c>
      <c r="I1799" s="2">
        <v>57.9</v>
      </c>
      <c r="J1799" s="2">
        <v>11</v>
      </c>
      <c r="K1799" s="2">
        <v>57.9</v>
      </c>
      <c r="L1799" s="2">
        <v>57.9</v>
      </c>
      <c r="O1799" s="2">
        <v>8</v>
      </c>
      <c r="P1799" s="2">
        <v>42.1</v>
      </c>
      <c r="S1799" s="2">
        <v>7</v>
      </c>
      <c r="T1799" s="2">
        <v>36.799999999999997</v>
      </c>
      <c r="U1799" s="2">
        <v>4</v>
      </c>
      <c r="V1799" s="2">
        <v>21.1</v>
      </c>
      <c r="Y1799" s="2">
        <v>8</v>
      </c>
      <c r="Z1799" s="2">
        <v>42.1</v>
      </c>
      <c r="AE1799" s="2">
        <v>19</v>
      </c>
      <c r="AF1799" s="2">
        <v>13</v>
      </c>
      <c r="AG1799" s="2">
        <v>68.400000000000006</v>
      </c>
      <c r="AH1799" s="2">
        <v>13</v>
      </c>
      <c r="AI1799" s="2">
        <v>68.400000000000006</v>
      </c>
      <c r="AJ1799" s="2">
        <v>68.400000000000006</v>
      </c>
      <c r="AK1799" s="2">
        <v>2</v>
      </c>
      <c r="AL1799" s="2">
        <v>10.5</v>
      </c>
      <c r="AM1799" s="2">
        <v>4</v>
      </c>
      <c r="AN1799" s="2">
        <v>21.1</v>
      </c>
      <c r="AQ1799" s="2">
        <v>7</v>
      </c>
      <c r="AR1799" s="2">
        <v>36.799999999999997</v>
      </c>
      <c r="AS1799" s="2">
        <v>6</v>
      </c>
      <c r="AT1799" s="2">
        <v>31.6</v>
      </c>
      <c r="AW1799" s="2">
        <v>6</v>
      </c>
      <c r="AX1799" s="2">
        <v>31.6</v>
      </c>
      <c r="BC1799" s="2">
        <v>18</v>
      </c>
      <c r="BD1799" s="2">
        <v>9</v>
      </c>
      <c r="BE1799" s="2">
        <v>47.4</v>
      </c>
      <c r="BF1799" s="2">
        <v>9</v>
      </c>
      <c r="BG1799" s="2">
        <v>47.4</v>
      </c>
      <c r="BH1799" s="2">
        <v>50</v>
      </c>
      <c r="BK1799" s="2">
        <v>9</v>
      </c>
      <c r="BL1799" s="2">
        <v>47.4</v>
      </c>
      <c r="BO1799" s="2">
        <v>8</v>
      </c>
      <c r="BP1799" s="2">
        <v>42.1</v>
      </c>
      <c r="BQ1799" s="2">
        <v>1</v>
      </c>
      <c r="BR1799" s="2">
        <v>5.3</v>
      </c>
      <c r="BS1799" s="2">
        <v>1</v>
      </c>
      <c r="BT1799" s="2">
        <v>5.3</v>
      </c>
      <c r="BU1799" s="2">
        <v>10</v>
      </c>
      <c r="BV1799" s="2">
        <v>52.6</v>
      </c>
    </row>
    <row r="1800" spans="1:77" ht="12.75" customHeight="1" x14ac:dyDescent="0.2">
      <c r="A1800">
        <v>7</v>
      </c>
      <c r="B1800" s="2">
        <v>3510</v>
      </c>
      <c r="C1800" s="17">
        <v>2.84</v>
      </c>
      <c r="D1800" s="2">
        <v>2.58</v>
      </c>
      <c r="E1800" s="15">
        <v>2.8010000000000002</v>
      </c>
      <c r="G1800" s="17">
        <v>185</v>
      </c>
      <c r="H1800" s="2">
        <v>126</v>
      </c>
      <c r="I1800" s="2">
        <v>67.400000000000006</v>
      </c>
      <c r="J1800" s="2">
        <v>126</v>
      </c>
      <c r="K1800" s="2">
        <v>67.400000000000006</v>
      </c>
      <c r="L1800" s="2">
        <v>68.099999999999994</v>
      </c>
      <c r="M1800" s="2">
        <v>16</v>
      </c>
      <c r="N1800" s="2">
        <v>8.6</v>
      </c>
      <c r="O1800" s="2">
        <v>43</v>
      </c>
      <c r="P1800" s="2">
        <v>23</v>
      </c>
      <c r="Q1800" s="2">
        <v>6</v>
      </c>
      <c r="R1800" s="2">
        <v>3.2</v>
      </c>
      <c r="S1800" s="2">
        <v>50</v>
      </c>
      <c r="T1800" s="2">
        <v>26.7</v>
      </c>
      <c r="U1800" s="2">
        <v>70</v>
      </c>
      <c r="V1800" s="2">
        <v>37.4</v>
      </c>
      <c r="W1800" s="2">
        <v>2</v>
      </c>
      <c r="X1800" s="2">
        <v>1.1000000000000001</v>
      </c>
      <c r="Y1800" s="2">
        <v>61</v>
      </c>
      <c r="Z1800" s="2">
        <v>32.6</v>
      </c>
      <c r="AE1800" s="2">
        <v>186</v>
      </c>
      <c r="AF1800" s="2">
        <v>107</v>
      </c>
      <c r="AG1800" s="2">
        <v>57.2</v>
      </c>
      <c r="AH1800" s="2">
        <v>107</v>
      </c>
      <c r="AI1800" s="2">
        <v>57.2</v>
      </c>
      <c r="AJ1800" s="2">
        <v>57.5</v>
      </c>
      <c r="AK1800" s="2">
        <v>38</v>
      </c>
      <c r="AL1800" s="2">
        <v>20.3</v>
      </c>
      <c r="AM1800" s="2">
        <v>41</v>
      </c>
      <c r="AN1800" s="2">
        <v>21.9</v>
      </c>
      <c r="AO1800" s="2">
        <v>1</v>
      </c>
      <c r="AP1800" s="2">
        <v>0.5</v>
      </c>
      <c r="AQ1800" s="2">
        <v>61</v>
      </c>
      <c r="AR1800" s="2">
        <v>32.6</v>
      </c>
      <c r="AS1800" s="2">
        <v>45</v>
      </c>
      <c r="AT1800" s="2">
        <v>24.1</v>
      </c>
      <c r="AU1800" s="2">
        <v>1</v>
      </c>
      <c r="AV1800" s="2">
        <v>0.5</v>
      </c>
      <c r="AW1800" s="2">
        <v>80</v>
      </c>
      <c r="AX1800" s="2">
        <v>42.8</v>
      </c>
      <c r="BC1800" s="2">
        <v>182</v>
      </c>
      <c r="BD1800" s="2">
        <v>135</v>
      </c>
      <c r="BE1800" s="2">
        <v>72.2</v>
      </c>
      <c r="BF1800" s="2">
        <v>135</v>
      </c>
      <c r="BG1800" s="2">
        <v>72.2</v>
      </c>
      <c r="BH1800" s="2">
        <v>74.2</v>
      </c>
      <c r="BI1800" s="2">
        <v>16</v>
      </c>
      <c r="BJ1800" s="2">
        <v>8.6</v>
      </c>
      <c r="BK1800" s="2">
        <v>31</v>
      </c>
      <c r="BL1800" s="2">
        <v>16.600000000000001</v>
      </c>
      <c r="BM1800" s="2">
        <v>4</v>
      </c>
      <c r="BN1800" s="2">
        <v>2.1</v>
      </c>
      <c r="BO1800" s="2">
        <v>78</v>
      </c>
      <c r="BP1800" s="2">
        <v>41.7</v>
      </c>
      <c r="BQ1800" s="2">
        <v>53</v>
      </c>
      <c r="BR1800" s="2">
        <v>28.3</v>
      </c>
      <c r="BS1800" s="2">
        <v>5</v>
      </c>
      <c r="BT1800" s="2">
        <v>2.7</v>
      </c>
      <c r="BU1800" s="2">
        <v>52</v>
      </c>
      <c r="BV1800" s="2">
        <v>27.8</v>
      </c>
    </row>
    <row r="1801" spans="1:77" ht="12.75" customHeight="1" x14ac:dyDescent="0.2">
      <c r="A1801">
        <v>7</v>
      </c>
      <c r="B1801" s="2">
        <v>3517</v>
      </c>
      <c r="C1801" s="17">
        <v>3.32</v>
      </c>
      <c r="D1801" s="2">
        <v>3.09</v>
      </c>
      <c r="E1801" s="15">
        <v>3.1710000000000003</v>
      </c>
      <c r="G1801" s="17">
        <v>138</v>
      </c>
      <c r="H1801" s="2">
        <v>110</v>
      </c>
      <c r="I1801" s="2">
        <v>79.099999999999994</v>
      </c>
      <c r="J1801" s="2">
        <v>110</v>
      </c>
      <c r="K1801" s="2">
        <v>79.099999999999994</v>
      </c>
      <c r="L1801" s="2">
        <v>79.7</v>
      </c>
      <c r="M1801" s="2">
        <v>5</v>
      </c>
      <c r="N1801" s="2">
        <v>3.6</v>
      </c>
      <c r="O1801" s="2">
        <v>23</v>
      </c>
      <c r="P1801" s="2">
        <v>16.5</v>
      </c>
      <c r="S1801" s="2">
        <v>30</v>
      </c>
      <c r="T1801" s="2">
        <v>21.6</v>
      </c>
      <c r="U1801" s="2">
        <v>80</v>
      </c>
      <c r="V1801" s="2">
        <v>57.6</v>
      </c>
      <c r="W1801" s="2">
        <v>1</v>
      </c>
      <c r="X1801" s="2">
        <v>0.7</v>
      </c>
      <c r="Y1801" s="2">
        <v>29</v>
      </c>
      <c r="Z1801" s="2">
        <v>20.9</v>
      </c>
      <c r="AA1801" s="2">
        <v>1</v>
      </c>
      <c r="AB1801" s="2">
        <v>2</v>
      </c>
      <c r="AC1801" s="2">
        <v>2</v>
      </c>
      <c r="AE1801" s="2">
        <v>138</v>
      </c>
      <c r="AF1801" s="2">
        <v>106</v>
      </c>
      <c r="AG1801" s="2">
        <v>76.3</v>
      </c>
      <c r="AH1801" s="2">
        <v>106</v>
      </c>
      <c r="AI1801" s="2">
        <v>76.3</v>
      </c>
      <c r="AJ1801" s="2">
        <v>76.8</v>
      </c>
      <c r="AK1801" s="2">
        <v>22</v>
      </c>
      <c r="AL1801" s="2">
        <v>15.8</v>
      </c>
      <c r="AM1801" s="2">
        <v>10</v>
      </c>
      <c r="AN1801" s="2">
        <v>7.2</v>
      </c>
      <c r="AQ1801" s="2">
        <v>36</v>
      </c>
      <c r="AR1801" s="2">
        <v>25.9</v>
      </c>
      <c r="AS1801" s="2">
        <v>70</v>
      </c>
      <c r="AT1801" s="2">
        <v>50.4</v>
      </c>
      <c r="AU1801" s="2">
        <v>1</v>
      </c>
      <c r="AV1801" s="2">
        <v>0.7</v>
      </c>
      <c r="AW1801" s="2">
        <v>33</v>
      </c>
      <c r="AX1801" s="2">
        <v>23.7</v>
      </c>
      <c r="AY1801" s="2">
        <v>1</v>
      </c>
      <c r="AZ1801" s="2">
        <v>2</v>
      </c>
      <c r="BA1801" s="2">
        <v>2</v>
      </c>
      <c r="BC1801" s="2">
        <v>137</v>
      </c>
      <c r="BD1801" s="2">
        <v>118</v>
      </c>
      <c r="BE1801" s="2">
        <v>84.3</v>
      </c>
      <c r="BF1801" s="2">
        <v>118</v>
      </c>
      <c r="BG1801" s="2">
        <v>84.3</v>
      </c>
      <c r="BH1801" s="2">
        <v>86.1</v>
      </c>
      <c r="BI1801" s="2">
        <v>9</v>
      </c>
      <c r="BJ1801" s="2">
        <v>6.4</v>
      </c>
      <c r="BK1801" s="2">
        <v>10</v>
      </c>
      <c r="BL1801" s="2">
        <v>7.1</v>
      </c>
      <c r="BO1801" s="2">
        <v>57</v>
      </c>
      <c r="BP1801" s="2">
        <v>40.700000000000003</v>
      </c>
      <c r="BQ1801" s="2">
        <v>61</v>
      </c>
      <c r="BR1801" s="2">
        <v>43.6</v>
      </c>
      <c r="BS1801" s="2">
        <v>3</v>
      </c>
      <c r="BT1801" s="2">
        <v>2.1</v>
      </c>
      <c r="BU1801" s="2">
        <v>22</v>
      </c>
      <c r="BV1801" s="2">
        <v>15.7</v>
      </c>
      <c r="BX1801" s="2">
        <v>2</v>
      </c>
      <c r="BY1801" s="2">
        <v>2</v>
      </c>
    </row>
    <row r="1802" spans="1:77" ht="12.75" customHeight="1" x14ac:dyDescent="0.2">
      <c r="A1802">
        <v>7</v>
      </c>
      <c r="B1802" s="2">
        <v>3522</v>
      </c>
      <c r="C1802" s="17">
        <v>3.72</v>
      </c>
      <c r="D1802" s="2">
        <v>3.85</v>
      </c>
      <c r="E1802" s="15">
        <v>3.5089999999999999</v>
      </c>
      <c r="G1802" s="17">
        <v>85</v>
      </c>
      <c r="H1802" s="2">
        <v>81</v>
      </c>
      <c r="I1802" s="2">
        <v>95.3</v>
      </c>
      <c r="J1802" s="2">
        <v>81</v>
      </c>
      <c r="K1802" s="2">
        <v>95.3</v>
      </c>
      <c r="L1802" s="2">
        <v>95.3</v>
      </c>
      <c r="O1802" s="2">
        <v>4</v>
      </c>
      <c r="P1802" s="2">
        <v>4.7</v>
      </c>
      <c r="S1802" s="2">
        <v>16</v>
      </c>
      <c r="T1802" s="2">
        <v>18.8</v>
      </c>
      <c r="U1802" s="2">
        <v>65</v>
      </c>
      <c r="V1802" s="2">
        <v>76.5</v>
      </c>
      <c r="Y1802" s="2">
        <v>4</v>
      </c>
      <c r="Z1802" s="2">
        <v>4.7</v>
      </c>
      <c r="AE1802" s="2">
        <v>85</v>
      </c>
      <c r="AF1802" s="2">
        <v>84</v>
      </c>
      <c r="AG1802" s="2">
        <v>98.8</v>
      </c>
      <c r="AH1802" s="2">
        <v>84</v>
      </c>
      <c r="AI1802" s="2">
        <v>98.8</v>
      </c>
      <c r="AJ1802" s="2">
        <v>98.8</v>
      </c>
      <c r="AM1802" s="2">
        <v>1</v>
      </c>
      <c r="AN1802" s="2">
        <v>1.2</v>
      </c>
      <c r="AQ1802" s="2">
        <v>11</v>
      </c>
      <c r="AR1802" s="2">
        <v>12.9</v>
      </c>
      <c r="AS1802" s="2">
        <v>73</v>
      </c>
      <c r="AT1802" s="2">
        <v>85.9</v>
      </c>
      <c r="AW1802" s="2">
        <v>1</v>
      </c>
      <c r="AX1802" s="2">
        <v>1.2</v>
      </c>
      <c r="BC1802" s="2">
        <v>85</v>
      </c>
      <c r="BD1802" s="2">
        <v>84</v>
      </c>
      <c r="BE1802" s="2">
        <v>98.8</v>
      </c>
      <c r="BF1802" s="2">
        <v>84</v>
      </c>
      <c r="BG1802" s="2">
        <v>98.8</v>
      </c>
      <c r="BH1802" s="2">
        <v>98.8</v>
      </c>
      <c r="BK1802" s="2">
        <v>1</v>
      </c>
      <c r="BL1802" s="2">
        <v>1.2</v>
      </c>
      <c r="BO1802" s="2">
        <v>40</v>
      </c>
      <c r="BP1802" s="2">
        <v>47.1</v>
      </c>
      <c r="BQ1802" s="2">
        <v>44</v>
      </c>
      <c r="BR1802" s="2">
        <v>51.8</v>
      </c>
      <c r="BU1802" s="2">
        <v>1</v>
      </c>
      <c r="BV1802" s="2">
        <v>1.2</v>
      </c>
    </row>
    <row r="1803" spans="1:77" ht="12.75" customHeight="1" x14ac:dyDescent="0.2">
      <c r="A1803">
        <v>7</v>
      </c>
      <c r="B1803" s="2">
        <v>3526</v>
      </c>
    </row>
    <row r="1804" spans="1:77" ht="12.75" customHeight="1" x14ac:dyDescent="0.2">
      <c r="A1804">
        <v>7</v>
      </c>
      <c r="B1804" s="2">
        <v>3537</v>
      </c>
      <c r="G1804" s="17">
        <v>1</v>
      </c>
      <c r="AE1804" s="2">
        <v>1</v>
      </c>
    </row>
    <row r="1805" spans="1:77" ht="12.75" customHeight="1" x14ac:dyDescent="0.2">
      <c r="A1805">
        <v>7</v>
      </c>
      <c r="B1805" s="2">
        <v>3538</v>
      </c>
      <c r="C1805" s="17">
        <v>2.92</v>
      </c>
      <c r="D1805" s="2">
        <v>2.7</v>
      </c>
      <c r="E1805" s="15">
        <v>2.839</v>
      </c>
      <c r="G1805" s="17">
        <v>198</v>
      </c>
      <c r="H1805" s="2">
        <v>150</v>
      </c>
      <c r="I1805" s="2">
        <v>75.400000000000006</v>
      </c>
      <c r="J1805" s="2">
        <v>150</v>
      </c>
      <c r="K1805" s="2">
        <v>75.400000000000006</v>
      </c>
      <c r="L1805" s="2">
        <v>75.8</v>
      </c>
      <c r="M1805" s="2">
        <v>15</v>
      </c>
      <c r="N1805" s="2">
        <v>7.5</v>
      </c>
      <c r="O1805" s="2">
        <v>33</v>
      </c>
      <c r="P1805" s="2">
        <v>16.600000000000001</v>
      </c>
      <c r="Q1805" s="2">
        <v>9</v>
      </c>
      <c r="R1805" s="2">
        <v>4.5</v>
      </c>
      <c r="S1805" s="2">
        <v>63</v>
      </c>
      <c r="T1805" s="2">
        <v>31.7</v>
      </c>
      <c r="U1805" s="2">
        <v>78</v>
      </c>
      <c r="V1805" s="2">
        <v>39.200000000000003</v>
      </c>
      <c r="W1805" s="2">
        <v>1</v>
      </c>
      <c r="X1805" s="2">
        <v>0.5</v>
      </c>
      <c r="Y1805" s="2">
        <v>49</v>
      </c>
      <c r="Z1805" s="2">
        <v>24.6</v>
      </c>
      <c r="AB1805" s="2">
        <v>2</v>
      </c>
      <c r="AC1805" s="2">
        <v>3</v>
      </c>
      <c r="AE1805" s="2">
        <v>198</v>
      </c>
      <c r="AF1805" s="2">
        <v>129</v>
      </c>
      <c r="AG1805" s="2">
        <v>64.8</v>
      </c>
      <c r="AH1805" s="2">
        <v>129</v>
      </c>
      <c r="AI1805" s="2">
        <v>64.8</v>
      </c>
      <c r="AJ1805" s="2">
        <v>65.2</v>
      </c>
      <c r="AK1805" s="2">
        <v>36</v>
      </c>
      <c r="AL1805" s="2">
        <v>18.100000000000001</v>
      </c>
      <c r="AM1805" s="2">
        <v>33</v>
      </c>
      <c r="AN1805" s="2">
        <v>16.600000000000001</v>
      </c>
      <c r="AO1805" s="2">
        <v>5</v>
      </c>
      <c r="AP1805" s="2">
        <v>2.5</v>
      </c>
      <c r="AQ1805" s="2">
        <v>60</v>
      </c>
      <c r="AR1805" s="2">
        <v>30.2</v>
      </c>
      <c r="AS1805" s="2">
        <v>64</v>
      </c>
      <c r="AT1805" s="2">
        <v>32.200000000000003</v>
      </c>
      <c r="AU1805" s="2">
        <v>1</v>
      </c>
      <c r="AV1805" s="2">
        <v>0.5</v>
      </c>
      <c r="AW1805" s="2">
        <v>70</v>
      </c>
      <c r="AX1805" s="2">
        <v>35.200000000000003</v>
      </c>
      <c r="AZ1805" s="2">
        <v>2</v>
      </c>
      <c r="BA1805" s="2">
        <v>3</v>
      </c>
      <c r="BC1805" s="2">
        <v>197</v>
      </c>
      <c r="BD1805" s="2">
        <v>146</v>
      </c>
      <c r="BE1805" s="2">
        <v>73.7</v>
      </c>
      <c r="BF1805" s="2">
        <v>146</v>
      </c>
      <c r="BG1805" s="2">
        <v>73.7</v>
      </c>
      <c r="BH1805" s="2">
        <v>74.099999999999994</v>
      </c>
      <c r="BI1805" s="2">
        <v>15</v>
      </c>
      <c r="BJ1805" s="2">
        <v>7.6</v>
      </c>
      <c r="BK1805" s="2">
        <v>36</v>
      </c>
      <c r="BL1805" s="2">
        <v>18.2</v>
      </c>
      <c r="BM1805" s="2">
        <v>5</v>
      </c>
      <c r="BN1805" s="2">
        <v>2.5</v>
      </c>
      <c r="BO1805" s="2">
        <v>89</v>
      </c>
      <c r="BP1805" s="2">
        <v>44.9</v>
      </c>
      <c r="BQ1805" s="2">
        <v>52</v>
      </c>
      <c r="BR1805" s="2">
        <v>26.3</v>
      </c>
      <c r="BS1805" s="2">
        <v>1</v>
      </c>
      <c r="BT1805" s="2">
        <v>0.5</v>
      </c>
      <c r="BU1805" s="2">
        <v>52</v>
      </c>
      <c r="BV1805" s="2">
        <v>26.3</v>
      </c>
      <c r="BW1805" s="2">
        <v>1</v>
      </c>
      <c r="BX1805" s="2">
        <v>2</v>
      </c>
      <c r="BY1805" s="2">
        <v>3</v>
      </c>
    </row>
    <row r="1806" spans="1:77" ht="12.75" customHeight="1" x14ac:dyDescent="0.2">
      <c r="A1806">
        <v>7</v>
      </c>
      <c r="B1806" s="2">
        <v>3541</v>
      </c>
      <c r="C1806" s="17">
        <v>2.97</v>
      </c>
      <c r="D1806" s="2">
        <v>2.54</v>
      </c>
      <c r="E1806" s="15">
        <v>2.7910000000000004</v>
      </c>
      <c r="G1806" s="17">
        <v>87</v>
      </c>
      <c r="H1806" s="2">
        <v>54</v>
      </c>
      <c r="I1806" s="2">
        <v>62.1</v>
      </c>
      <c r="J1806" s="2">
        <v>54</v>
      </c>
      <c r="K1806" s="2">
        <v>62.1</v>
      </c>
      <c r="L1806" s="2">
        <v>62.1</v>
      </c>
      <c r="M1806" s="2">
        <v>9</v>
      </c>
      <c r="N1806" s="2">
        <v>10.3</v>
      </c>
      <c r="O1806" s="2">
        <v>24</v>
      </c>
      <c r="P1806" s="2">
        <v>27.6</v>
      </c>
      <c r="S1806" s="2">
        <v>15</v>
      </c>
      <c r="T1806" s="2">
        <v>17.2</v>
      </c>
      <c r="U1806" s="2">
        <v>39</v>
      </c>
      <c r="V1806" s="2">
        <v>44.8</v>
      </c>
      <c r="Y1806" s="2">
        <v>33</v>
      </c>
      <c r="Z1806" s="2">
        <v>37.9</v>
      </c>
      <c r="AB1806" s="2">
        <v>2</v>
      </c>
      <c r="AC1806" s="2">
        <v>1</v>
      </c>
      <c r="AE1806" s="2">
        <v>87</v>
      </c>
      <c r="AF1806" s="2">
        <v>46</v>
      </c>
      <c r="AG1806" s="2">
        <v>52.9</v>
      </c>
      <c r="AH1806" s="2">
        <v>46</v>
      </c>
      <c r="AI1806" s="2">
        <v>52.9</v>
      </c>
      <c r="AJ1806" s="2">
        <v>52.9</v>
      </c>
      <c r="AK1806" s="2">
        <v>17</v>
      </c>
      <c r="AL1806" s="2">
        <v>19.5</v>
      </c>
      <c r="AM1806" s="2">
        <v>24</v>
      </c>
      <c r="AN1806" s="2">
        <v>27.6</v>
      </c>
      <c r="AQ1806" s="2">
        <v>28</v>
      </c>
      <c r="AR1806" s="2">
        <v>32.200000000000003</v>
      </c>
      <c r="AS1806" s="2">
        <v>18</v>
      </c>
      <c r="AT1806" s="2">
        <v>20.7</v>
      </c>
      <c r="AW1806" s="2">
        <v>41</v>
      </c>
      <c r="AX1806" s="2">
        <v>47.1</v>
      </c>
      <c r="AZ1806" s="2">
        <v>2</v>
      </c>
      <c r="BA1806" s="2">
        <v>1</v>
      </c>
      <c r="BC1806" s="2">
        <v>87</v>
      </c>
      <c r="BD1806" s="2">
        <v>57</v>
      </c>
      <c r="BE1806" s="2">
        <v>65.5</v>
      </c>
      <c r="BF1806" s="2">
        <v>57</v>
      </c>
      <c r="BG1806" s="2">
        <v>65.5</v>
      </c>
      <c r="BH1806" s="2">
        <v>65.5</v>
      </c>
      <c r="BI1806" s="2">
        <v>9</v>
      </c>
      <c r="BJ1806" s="2">
        <v>10.3</v>
      </c>
      <c r="BK1806" s="2">
        <v>21</v>
      </c>
      <c r="BL1806" s="2">
        <v>24.1</v>
      </c>
      <c r="BO1806" s="2">
        <v>36</v>
      </c>
      <c r="BP1806" s="2">
        <v>41.4</v>
      </c>
      <c r="BQ1806" s="2">
        <v>21</v>
      </c>
      <c r="BR1806" s="2">
        <v>24.1</v>
      </c>
      <c r="BU1806" s="2">
        <v>30</v>
      </c>
      <c r="BV1806" s="2">
        <v>34.5</v>
      </c>
      <c r="BX1806" s="2">
        <v>2</v>
      </c>
      <c r="BY1806" s="2">
        <v>1</v>
      </c>
    </row>
    <row r="1807" spans="1:77" ht="12.75" customHeight="1" x14ac:dyDescent="0.2">
      <c r="A1807">
        <v>7</v>
      </c>
      <c r="B1807" s="2">
        <v>3543</v>
      </c>
      <c r="C1807" s="17">
        <v>2.66</v>
      </c>
      <c r="D1807" s="2">
        <v>2.4900000000000002</v>
      </c>
      <c r="E1807" s="15">
        <v>2.48</v>
      </c>
      <c r="G1807" s="17">
        <v>207</v>
      </c>
      <c r="H1807" s="2">
        <v>113</v>
      </c>
      <c r="I1807" s="2">
        <v>53.8</v>
      </c>
      <c r="J1807" s="2">
        <v>113</v>
      </c>
      <c r="K1807" s="2">
        <v>53.8</v>
      </c>
      <c r="L1807" s="2">
        <v>54.6</v>
      </c>
      <c r="M1807" s="2">
        <v>29</v>
      </c>
      <c r="N1807" s="2">
        <v>13.8</v>
      </c>
      <c r="O1807" s="2">
        <v>65</v>
      </c>
      <c r="P1807" s="2">
        <v>31</v>
      </c>
      <c r="Q1807" s="2">
        <v>2</v>
      </c>
      <c r="R1807" s="2">
        <v>1</v>
      </c>
      <c r="S1807" s="2">
        <v>44</v>
      </c>
      <c r="T1807" s="2">
        <v>21</v>
      </c>
      <c r="U1807" s="2">
        <v>67</v>
      </c>
      <c r="V1807" s="2">
        <v>31.9</v>
      </c>
      <c r="W1807" s="2">
        <v>3</v>
      </c>
      <c r="X1807" s="2">
        <v>1.4</v>
      </c>
      <c r="Y1807" s="2">
        <v>97</v>
      </c>
      <c r="Z1807" s="2">
        <v>46.2</v>
      </c>
      <c r="AB1807" s="2">
        <v>1</v>
      </c>
      <c r="AC1807" s="2">
        <v>3</v>
      </c>
      <c r="AE1807" s="2">
        <v>205</v>
      </c>
      <c r="AF1807" s="2">
        <v>109</v>
      </c>
      <c r="AG1807" s="2">
        <v>51.9</v>
      </c>
      <c r="AH1807" s="2">
        <v>109</v>
      </c>
      <c r="AI1807" s="2">
        <v>51.9</v>
      </c>
      <c r="AJ1807" s="2">
        <v>53.2</v>
      </c>
      <c r="AK1807" s="2">
        <v>55</v>
      </c>
      <c r="AL1807" s="2">
        <v>26.2</v>
      </c>
      <c r="AM1807" s="2">
        <v>41</v>
      </c>
      <c r="AN1807" s="2">
        <v>19.5</v>
      </c>
      <c r="AQ1807" s="2">
        <v>51</v>
      </c>
      <c r="AR1807" s="2">
        <v>24.3</v>
      </c>
      <c r="AS1807" s="2">
        <v>58</v>
      </c>
      <c r="AT1807" s="2">
        <v>27.6</v>
      </c>
      <c r="AU1807" s="2">
        <v>5</v>
      </c>
      <c r="AV1807" s="2">
        <v>2.4</v>
      </c>
      <c r="AW1807" s="2">
        <v>101</v>
      </c>
      <c r="AX1807" s="2">
        <v>48.1</v>
      </c>
      <c r="AZ1807" s="2">
        <v>1</v>
      </c>
      <c r="BA1807" s="2">
        <v>3</v>
      </c>
      <c r="BC1807" s="2">
        <v>204</v>
      </c>
      <c r="BD1807" s="2">
        <v>118</v>
      </c>
      <c r="BE1807" s="2">
        <v>56.2</v>
      </c>
      <c r="BF1807" s="2">
        <v>118</v>
      </c>
      <c r="BG1807" s="2">
        <v>56.2</v>
      </c>
      <c r="BH1807" s="2">
        <v>57.8</v>
      </c>
      <c r="BI1807" s="2">
        <v>37</v>
      </c>
      <c r="BJ1807" s="2">
        <v>17.600000000000001</v>
      </c>
      <c r="BK1807" s="2">
        <v>49</v>
      </c>
      <c r="BL1807" s="2">
        <v>23.3</v>
      </c>
      <c r="BM1807" s="2">
        <v>1</v>
      </c>
      <c r="BN1807" s="2">
        <v>0.5</v>
      </c>
      <c r="BO1807" s="2">
        <v>82</v>
      </c>
      <c r="BP1807" s="2">
        <v>39</v>
      </c>
      <c r="BQ1807" s="2">
        <v>35</v>
      </c>
      <c r="BR1807" s="2">
        <v>16.7</v>
      </c>
      <c r="BS1807" s="2">
        <v>6</v>
      </c>
      <c r="BT1807" s="2">
        <v>2.9</v>
      </c>
      <c r="BU1807" s="2">
        <v>92</v>
      </c>
      <c r="BV1807" s="2">
        <v>43.8</v>
      </c>
      <c r="BX1807" s="2">
        <v>1</v>
      </c>
      <c r="BY1807" s="2">
        <v>3</v>
      </c>
    </row>
    <row r="1808" spans="1:77" ht="12.75" customHeight="1" x14ac:dyDescent="0.2">
      <c r="A1808">
        <v>7</v>
      </c>
      <c r="B1808" s="2">
        <v>3545</v>
      </c>
      <c r="C1808" s="17">
        <v>3.19</v>
      </c>
      <c r="D1808" s="2">
        <v>2.89</v>
      </c>
      <c r="E1808" s="15">
        <v>3.0289999999999999</v>
      </c>
      <c r="G1808" s="17">
        <v>141</v>
      </c>
      <c r="H1808" s="2">
        <v>113</v>
      </c>
      <c r="I1808" s="2">
        <v>79.599999999999994</v>
      </c>
      <c r="J1808" s="2">
        <v>113</v>
      </c>
      <c r="K1808" s="2">
        <v>79.599999999999994</v>
      </c>
      <c r="L1808" s="2">
        <v>80.099999999999994</v>
      </c>
      <c r="M1808" s="2">
        <v>5</v>
      </c>
      <c r="N1808" s="2">
        <v>3.5</v>
      </c>
      <c r="O1808" s="2">
        <v>23</v>
      </c>
      <c r="P1808" s="2">
        <v>16.2</v>
      </c>
      <c r="Q1808" s="2">
        <v>1</v>
      </c>
      <c r="R1808" s="2">
        <v>0.7</v>
      </c>
      <c r="S1808" s="2">
        <v>46</v>
      </c>
      <c r="T1808" s="2">
        <v>32.4</v>
      </c>
      <c r="U1808" s="2">
        <v>66</v>
      </c>
      <c r="V1808" s="2">
        <v>46.5</v>
      </c>
      <c r="W1808" s="2">
        <v>1</v>
      </c>
      <c r="X1808" s="2">
        <v>0.7</v>
      </c>
      <c r="Y1808" s="2">
        <v>29</v>
      </c>
      <c r="Z1808" s="2">
        <v>20.399999999999999</v>
      </c>
      <c r="AA1808" s="2">
        <v>3</v>
      </c>
      <c r="AB1808" s="2">
        <v>1</v>
      </c>
      <c r="AE1808" s="2">
        <v>141</v>
      </c>
      <c r="AF1808" s="2">
        <v>95</v>
      </c>
      <c r="AG1808" s="2">
        <v>66.900000000000006</v>
      </c>
      <c r="AH1808" s="2">
        <v>95</v>
      </c>
      <c r="AI1808" s="2">
        <v>66.900000000000006</v>
      </c>
      <c r="AJ1808" s="2">
        <v>67.400000000000006</v>
      </c>
      <c r="AK1808" s="2">
        <v>23</v>
      </c>
      <c r="AL1808" s="2">
        <v>16.2</v>
      </c>
      <c r="AM1808" s="2">
        <v>23</v>
      </c>
      <c r="AN1808" s="2">
        <v>16.2</v>
      </c>
      <c r="AQ1808" s="2">
        <v>39</v>
      </c>
      <c r="AR1808" s="2">
        <v>27.5</v>
      </c>
      <c r="AS1808" s="2">
        <v>56</v>
      </c>
      <c r="AT1808" s="2">
        <v>39.4</v>
      </c>
      <c r="AU1808" s="2">
        <v>1</v>
      </c>
      <c r="AV1808" s="2">
        <v>0.7</v>
      </c>
      <c r="AW1808" s="2">
        <v>47</v>
      </c>
      <c r="AX1808" s="2">
        <v>33.1</v>
      </c>
      <c r="AY1808" s="2">
        <v>3</v>
      </c>
      <c r="AZ1808" s="2">
        <v>1</v>
      </c>
      <c r="BC1808" s="2">
        <v>140</v>
      </c>
      <c r="BD1808" s="2">
        <v>115</v>
      </c>
      <c r="BE1808" s="2">
        <v>81</v>
      </c>
      <c r="BF1808" s="2">
        <v>115</v>
      </c>
      <c r="BG1808" s="2">
        <v>81</v>
      </c>
      <c r="BH1808" s="2">
        <v>82.1</v>
      </c>
      <c r="BI1808" s="2">
        <v>3</v>
      </c>
      <c r="BJ1808" s="2">
        <v>2.1</v>
      </c>
      <c r="BK1808" s="2">
        <v>22</v>
      </c>
      <c r="BL1808" s="2">
        <v>15.5</v>
      </c>
      <c r="BM1808" s="2">
        <v>2</v>
      </c>
      <c r="BN1808" s="2">
        <v>1.4</v>
      </c>
      <c r="BO1808" s="2">
        <v>69</v>
      </c>
      <c r="BP1808" s="2">
        <v>48.6</v>
      </c>
      <c r="BQ1808" s="2">
        <v>44</v>
      </c>
      <c r="BR1808" s="2">
        <v>31</v>
      </c>
      <c r="BS1808" s="2">
        <v>2</v>
      </c>
      <c r="BT1808" s="2">
        <v>1.4</v>
      </c>
      <c r="BU1808" s="2">
        <v>27</v>
      </c>
      <c r="BV1808" s="2">
        <v>19</v>
      </c>
      <c r="BW1808" s="2">
        <v>3</v>
      </c>
      <c r="BX1808" s="2">
        <v>1</v>
      </c>
    </row>
    <row r="1809" spans="1:77" ht="12.75" customHeight="1" x14ac:dyDescent="0.2">
      <c r="A1809">
        <v>7</v>
      </c>
      <c r="B1809" s="2">
        <v>3554</v>
      </c>
      <c r="C1809" s="17">
        <v>2.73</v>
      </c>
      <c r="D1809" s="2">
        <v>2.27</v>
      </c>
      <c r="E1809" s="15">
        <v>2.548</v>
      </c>
      <c r="G1809" s="17">
        <v>11</v>
      </c>
      <c r="H1809" s="2">
        <v>6</v>
      </c>
      <c r="I1809" s="2">
        <v>54.5</v>
      </c>
      <c r="J1809" s="2">
        <v>6</v>
      </c>
      <c r="K1809" s="2">
        <v>54.5</v>
      </c>
      <c r="L1809" s="2">
        <v>54.5</v>
      </c>
      <c r="M1809" s="2">
        <v>1</v>
      </c>
      <c r="N1809" s="2">
        <v>9.1</v>
      </c>
      <c r="O1809" s="2">
        <v>4</v>
      </c>
      <c r="P1809" s="2">
        <v>36.4</v>
      </c>
      <c r="S1809" s="2">
        <v>3</v>
      </c>
      <c r="T1809" s="2">
        <v>27.3</v>
      </c>
      <c r="U1809" s="2">
        <v>3</v>
      </c>
      <c r="V1809" s="2">
        <v>27.3</v>
      </c>
      <c r="Y1809" s="2">
        <v>5</v>
      </c>
      <c r="Z1809" s="2">
        <v>45.5</v>
      </c>
      <c r="AB1809" s="2">
        <v>1</v>
      </c>
      <c r="AE1809" s="2">
        <v>11</v>
      </c>
      <c r="AF1809" s="2">
        <v>4</v>
      </c>
      <c r="AG1809" s="2">
        <v>36.4</v>
      </c>
      <c r="AH1809" s="2">
        <v>4</v>
      </c>
      <c r="AI1809" s="2">
        <v>36.4</v>
      </c>
      <c r="AJ1809" s="2">
        <v>36.4</v>
      </c>
      <c r="AK1809" s="2">
        <v>4</v>
      </c>
      <c r="AL1809" s="2">
        <v>36.4</v>
      </c>
      <c r="AM1809" s="2">
        <v>3</v>
      </c>
      <c r="AN1809" s="2">
        <v>27.3</v>
      </c>
      <c r="AQ1809" s="2">
        <v>1</v>
      </c>
      <c r="AR1809" s="2">
        <v>9.1</v>
      </c>
      <c r="AS1809" s="2">
        <v>3</v>
      </c>
      <c r="AT1809" s="2">
        <v>27.3</v>
      </c>
      <c r="AW1809" s="2">
        <v>7</v>
      </c>
      <c r="AX1809" s="2">
        <v>63.6</v>
      </c>
      <c r="AZ1809" s="2">
        <v>1</v>
      </c>
      <c r="BC1809" s="2">
        <v>11</v>
      </c>
      <c r="BD1809" s="2">
        <v>5</v>
      </c>
      <c r="BE1809" s="2">
        <v>45.5</v>
      </c>
      <c r="BF1809" s="2">
        <v>5</v>
      </c>
      <c r="BG1809" s="2">
        <v>45.5</v>
      </c>
      <c r="BH1809" s="2">
        <v>45.5</v>
      </c>
      <c r="BI1809" s="2">
        <v>1</v>
      </c>
      <c r="BJ1809" s="2">
        <v>9.1</v>
      </c>
      <c r="BK1809" s="2">
        <v>5</v>
      </c>
      <c r="BL1809" s="2">
        <v>45.5</v>
      </c>
      <c r="BO1809" s="2">
        <v>3</v>
      </c>
      <c r="BP1809" s="2">
        <v>27.3</v>
      </c>
      <c r="BQ1809" s="2">
        <v>2</v>
      </c>
      <c r="BR1809" s="2">
        <v>18.2</v>
      </c>
      <c r="BU1809" s="2">
        <v>6</v>
      </c>
      <c r="BV1809" s="2">
        <v>54.5</v>
      </c>
      <c r="BX1809" s="2">
        <v>1</v>
      </c>
    </row>
    <row r="1810" spans="1:77" ht="12.75" customHeight="1" x14ac:dyDescent="0.2">
      <c r="A1810">
        <v>7</v>
      </c>
      <c r="B1810" s="2">
        <v>3556</v>
      </c>
      <c r="C1810" s="17">
        <v>3</v>
      </c>
      <c r="D1810" s="2">
        <v>2.48</v>
      </c>
      <c r="E1810" s="15">
        <v>2.6060000000000003</v>
      </c>
      <c r="G1810" s="17">
        <v>23</v>
      </c>
      <c r="H1810" s="2">
        <v>17</v>
      </c>
      <c r="I1810" s="2">
        <v>73.900000000000006</v>
      </c>
      <c r="J1810" s="2">
        <v>17</v>
      </c>
      <c r="K1810" s="2">
        <v>73.900000000000006</v>
      </c>
      <c r="L1810" s="2">
        <v>73.900000000000006</v>
      </c>
      <c r="M1810" s="2">
        <v>1</v>
      </c>
      <c r="N1810" s="2">
        <v>4.3</v>
      </c>
      <c r="O1810" s="2">
        <v>5</v>
      </c>
      <c r="P1810" s="2">
        <v>21.7</v>
      </c>
      <c r="S1810" s="2">
        <v>10</v>
      </c>
      <c r="T1810" s="2">
        <v>43.5</v>
      </c>
      <c r="U1810" s="2">
        <v>7</v>
      </c>
      <c r="V1810" s="2">
        <v>30.4</v>
      </c>
      <c r="Y1810" s="2">
        <v>6</v>
      </c>
      <c r="Z1810" s="2">
        <v>26.1</v>
      </c>
      <c r="AE1810" s="2">
        <v>23</v>
      </c>
      <c r="AF1810" s="2">
        <v>15</v>
      </c>
      <c r="AG1810" s="2">
        <v>65.2</v>
      </c>
      <c r="AH1810" s="2">
        <v>15</v>
      </c>
      <c r="AI1810" s="2">
        <v>65.2</v>
      </c>
      <c r="AJ1810" s="2">
        <v>65.2</v>
      </c>
      <c r="AK1810" s="2">
        <v>6</v>
      </c>
      <c r="AL1810" s="2">
        <v>26.1</v>
      </c>
      <c r="AM1810" s="2">
        <v>2</v>
      </c>
      <c r="AN1810" s="2">
        <v>8.6999999999999993</v>
      </c>
      <c r="AQ1810" s="2">
        <v>13</v>
      </c>
      <c r="AR1810" s="2">
        <v>56.5</v>
      </c>
      <c r="AS1810" s="2">
        <v>2</v>
      </c>
      <c r="AT1810" s="2">
        <v>8.6999999999999993</v>
      </c>
      <c r="AW1810" s="2">
        <v>8</v>
      </c>
      <c r="AX1810" s="2">
        <v>34.799999999999997</v>
      </c>
      <c r="BC1810" s="2">
        <v>21</v>
      </c>
      <c r="BD1810" s="2">
        <v>16</v>
      </c>
      <c r="BE1810" s="2">
        <v>69.599999999999994</v>
      </c>
      <c r="BF1810" s="2">
        <v>16</v>
      </c>
      <c r="BG1810" s="2">
        <v>69.599999999999994</v>
      </c>
      <c r="BH1810" s="2">
        <v>76.2</v>
      </c>
      <c r="BI1810" s="2">
        <v>1</v>
      </c>
      <c r="BJ1810" s="2">
        <v>4.3</v>
      </c>
      <c r="BK1810" s="2">
        <v>4</v>
      </c>
      <c r="BL1810" s="2">
        <v>17.399999999999999</v>
      </c>
      <c r="BO1810" s="2">
        <v>13</v>
      </c>
      <c r="BP1810" s="2">
        <v>56.5</v>
      </c>
      <c r="BQ1810" s="2">
        <v>3</v>
      </c>
      <c r="BR1810" s="2">
        <v>13</v>
      </c>
      <c r="BS1810" s="2">
        <v>2</v>
      </c>
      <c r="BT1810" s="2">
        <v>8.6999999999999993</v>
      </c>
      <c r="BU1810" s="2">
        <v>7</v>
      </c>
      <c r="BV1810" s="2">
        <v>30.4</v>
      </c>
    </row>
    <row r="1811" spans="1:77" ht="12.75" customHeight="1" x14ac:dyDescent="0.2">
      <c r="A1811">
        <v>7</v>
      </c>
      <c r="B1811" s="2">
        <v>3559</v>
      </c>
      <c r="C1811" s="17">
        <v>2.95</v>
      </c>
      <c r="D1811" s="2">
        <v>2.68</v>
      </c>
      <c r="E1811" s="15">
        <v>2.9539999999999997</v>
      </c>
      <c r="G1811" s="17">
        <v>22</v>
      </c>
      <c r="H1811" s="2">
        <v>13</v>
      </c>
      <c r="I1811" s="2">
        <v>59.1</v>
      </c>
      <c r="J1811" s="2">
        <v>13</v>
      </c>
      <c r="K1811" s="2">
        <v>59.1</v>
      </c>
      <c r="L1811" s="2">
        <v>59.1</v>
      </c>
      <c r="M1811" s="2">
        <v>1</v>
      </c>
      <c r="N1811" s="2">
        <v>4.5</v>
      </c>
      <c r="O1811" s="2">
        <v>8</v>
      </c>
      <c r="P1811" s="2">
        <v>36.4</v>
      </c>
      <c r="S1811" s="2">
        <v>4</v>
      </c>
      <c r="T1811" s="2">
        <v>18.2</v>
      </c>
      <c r="U1811" s="2">
        <v>9</v>
      </c>
      <c r="V1811" s="2">
        <v>40.9</v>
      </c>
      <c r="Y1811" s="2">
        <v>9</v>
      </c>
      <c r="Z1811" s="2">
        <v>40.9</v>
      </c>
      <c r="AB1811" s="2">
        <v>1</v>
      </c>
      <c r="AE1811" s="2">
        <v>22</v>
      </c>
      <c r="AF1811" s="2">
        <v>14</v>
      </c>
      <c r="AG1811" s="2">
        <v>63.6</v>
      </c>
      <c r="AH1811" s="2">
        <v>14</v>
      </c>
      <c r="AI1811" s="2">
        <v>63.6</v>
      </c>
      <c r="AJ1811" s="2">
        <v>63.6</v>
      </c>
      <c r="AK1811" s="2">
        <v>6</v>
      </c>
      <c r="AL1811" s="2">
        <v>27.3</v>
      </c>
      <c r="AM1811" s="2">
        <v>2</v>
      </c>
      <c r="AN1811" s="2">
        <v>9.1</v>
      </c>
      <c r="AQ1811" s="2">
        <v>7</v>
      </c>
      <c r="AR1811" s="2">
        <v>31.8</v>
      </c>
      <c r="AS1811" s="2">
        <v>7</v>
      </c>
      <c r="AT1811" s="2">
        <v>31.8</v>
      </c>
      <c r="AW1811" s="2">
        <v>8</v>
      </c>
      <c r="AX1811" s="2">
        <v>36.4</v>
      </c>
      <c r="AZ1811" s="2">
        <v>1</v>
      </c>
      <c r="BC1811" s="2">
        <v>22</v>
      </c>
      <c r="BD1811" s="2">
        <v>16</v>
      </c>
      <c r="BE1811" s="2">
        <v>72.7</v>
      </c>
      <c r="BF1811" s="2">
        <v>16</v>
      </c>
      <c r="BG1811" s="2">
        <v>72.7</v>
      </c>
      <c r="BH1811" s="2">
        <v>72.7</v>
      </c>
      <c r="BK1811" s="2">
        <v>6</v>
      </c>
      <c r="BL1811" s="2">
        <v>27.3</v>
      </c>
      <c r="BO1811" s="2">
        <v>11</v>
      </c>
      <c r="BP1811" s="2">
        <v>50</v>
      </c>
      <c r="BQ1811" s="2">
        <v>5</v>
      </c>
      <c r="BR1811" s="2">
        <v>22.7</v>
      </c>
      <c r="BU1811" s="2">
        <v>6</v>
      </c>
      <c r="BV1811" s="2">
        <v>27.3</v>
      </c>
      <c r="BX1811" s="2">
        <v>1</v>
      </c>
    </row>
    <row r="1812" spans="1:77" ht="12.75" customHeight="1" x14ac:dyDescent="0.2">
      <c r="A1812">
        <v>7</v>
      </c>
      <c r="B1812" s="2">
        <v>3560</v>
      </c>
      <c r="C1812" s="17">
        <v>2.81</v>
      </c>
      <c r="D1812" s="2">
        <v>2.75</v>
      </c>
      <c r="E1812" s="15">
        <v>2.8439999999999999</v>
      </c>
      <c r="G1812" s="17">
        <v>338</v>
      </c>
      <c r="H1812" s="2">
        <v>229</v>
      </c>
      <c r="I1812" s="2">
        <v>67.599999999999994</v>
      </c>
      <c r="J1812" s="2">
        <v>229</v>
      </c>
      <c r="K1812" s="2">
        <v>67.599999999999994</v>
      </c>
      <c r="L1812" s="2">
        <v>67.8</v>
      </c>
      <c r="M1812" s="2">
        <v>27</v>
      </c>
      <c r="N1812" s="2">
        <v>8</v>
      </c>
      <c r="O1812" s="2">
        <v>82</v>
      </c>
      <c r="P1812" s="2">
        <v>24.2</v>
      </c>
      <c r="Q1812" s="2">
        <v>12</v>
      </c>
      <c r="R1812" s="2">
        <v>3.5</v>
      </c>
      <c r="S1812" s="2">
        <v>107</v>
      </c>
      <c r="T1812" s="2">
        <v>31.6</v>
      </c>
      <c r="U1812" s="2">
        <v>110</v>
      </c>
      <c r="V1812" s="2">
        <v>32.4</v>
      </c>
      <c r="W1812" s="2">
        <v>1</v>
      </c>
      <c r="X1812" s="2">
        <v>0.3</v>
      </c>
      <c r="Y1812" s="2">
        <v>110</v>
      </c>
      <c r="Z1812" s="2">
        <v>32.4</v>
      </c>
      <c r="AA1812" s="2">
        <v>2</v>
      </c>
      <c r="AB1812" s="2">
        <v>8</v>
      </c>
      <c r="AE1812" s="2">
        <v>340</v>
      </c>
      <c r="AF1812" s="2">
        <v>229</v>
      </c>
      <c r="AG1812" s="2">
        <v>67.400000000000006</v>
      </c>
      <c r="AH1812" s="2">
        <v>229</v>
      </c>
      <c r="AI1812" s="2">
        <v>67.400000000000006</v>
      </c>
      <c r="AJ1812" s="2">
        <v>67.400000000000006</v>
      </c>
      <c r="AK1812" s="2">
        <v>61</v>
      </c>
      <c r="AL1812" s="2">
        <v>17.899999999999999</v>
      </c>
      <c r="AM1812" s="2">
        <v>50</v>
      </c>
      <c r="AN1812" s="2">
        <v>14.7</v>
      </c>
      <c r="AO1812" s="2">
        <v>9</v>
      </c>
      <c r="AP1812" s="2">
        <v>2.6</v>
      </c>
      <c r="AQ1812" s="2">
        <v>107</v>
      </c>
      <c r="AR1812" s="2">
        <v>31.5</v>
      </c>
      <c r="AS1812" s="2">
        <v>113</v>
      </c>
      <c r="AT1812" s="2">
        <v>33.200000000000003</v>
      </c>
      <c r="AW1812" s="2">
        <v>111</v>
      </c>
      <c r="AX1812" s="2">
        <v>32.6</v>
      </c>
      <c r="AY1812" s="2">
        <v>2</v>
      </c>
      <c r="AZ1812" s="2">
        <v>7</v>
      </c>
      <c r="BC1812" s="2">
        <v>333</v>
      </c>
      <c r="BD1812" s="2">
        <v>262</v>
      </c>
      <c r="BE1812" s="2">
        <v>77.5</v>
      </c>
      <c r="BF1812" s="2">
        <v>262</v>
      </c>
      <c r="BG1812" s="2">
        <v>77.5</v>
      </c>
      <c r="BH1812" s="2">
        <v>78.7</v>
      </c>
      <c r="BI1812" s="2">
        <v>28</v>
      </c>
      <c r="BJ1812" s="2">
        <v>8.3000000000000007</v>
      </c>
      <c r="BK1812" s="2">
        <v>43</v>
      </c>
      <c r="BL1812" s="2">
        <v>12.7</v>
      </c>
      <c r="BM1812" s="2">
        <v>9</v>
      </c>
      <c r="BN1812" s="2">
        <v>2.7</v>
      </c>
      <c r="BO1812" s="2">
        <v>164</v>
      </c>
      <c r="BP1812" s="2">
        <v>48.5</v>
      </c>
      <c r="BQ1812" s="2">
        <v>89</v>
      </c>
      <c r="BR1812" s="2">
        <v>26.3</v>
      </c>
      <c r="BS1812" s="2">
        <v>5</v>
      </c>
      <c r="BT1812" s="2">
        <v>1.5</v>
      </c>
      <c r="BU1812" s="2">
        <v>76</v>
      </c>
      <c r="BV1812" s="2">
        <v>22.5</v>
      </c>
      <c r="BW1812" s="2">
        <v>3</v>
      </c>
      <c r="BX1812" s="2">
        <v>8</v>
      </c>
    </row>
    <row r="1813" spans="1:77" ht="12.75" customHeight="1" x14ac:dyDescent="0.2">
      <c r="A1813">
        <v>7</v>
      </c>
      <c r="B1813" s="2">
        <v>3569</v>
      </c>
      <c r="G1813" s="17">
        <v>6</v>
      </c>
      <c r="AE1813" s="2">
        <v>7</v>
      </c>
      <c r="BC1813" s="2">
        <v>7</v>
      </c>
    </row>
    <row r="1814" spans="1:77" ht="12.75" customHeight="1" x14ac:dyDescent="0.2">
      <c r="A1814">
        <v>7</v>
      </c>
      <c r="B1814" s="2">
        <v>3573</v>
      </c>
      <c r="C1814" s="17">
        <v>3.33</v>
      </c>
      <c r="D1814" s="2">
        <v>3.19</v>
      </c>
      <c r="E1814" s="15">
        <v>3.1850000000000001</v>
      </c>
      <c r="G1814" s="17">
        <v>256</v>
      </c>
      <c r="H1814" s="2">
        <v>208</v>
      </c>
      <c r="I1814" s="2">
        <v>80.900000000000006</v>
      </c>
      <c r="J1814" s="2">
        <v>208</v>
      </c>
      <c r="K1814" s="2">
        <v>80.900000000000006</v>
      </c>
      <c r="L1814" s="2">
        <v>81.3</v>
      </c>
      <c r="M1814" s="2">
        <v>7</v>
      </c>
      <c r="N1814" s="2">
        <v>2.7</v>
      </c>
      <c r="O1814" s="2">
        <v>41</v>
      </c>
      <c r="P1814" s="2">
        <v>16</v>
      </c>
      <c r="S1814" s="2">
        <v>65</v>
      </c>
      <c r="T1814" s="2">
        <v>25.3</v>
      </c>
      <c r="U1814" s="2">
        <v>143</v>
      </c>
      <c r="V1814" s="2">
        <v>55.6</v>
      </c>
      <c r="W1814" s="2">
        <v>1</v>
      </c>
      <c r="X1814" s="2">
        <v>0.4</v>
      </c>
      <c r="Y1814" s="2">
        <v>49</v>
      </c>
      <c r="Z1814" s="2">
        <v>19.100000000000001</v>
      </c>
      <c r="AC1814" s="2">
        <v>1</v>
      </c>
      <c r="AE1814" s="2">
        <v>255</v>
      </c>
      <c r="AF1814" s="2">
        <v>199</v>
      </c>
      <c r="AG1814" s="2">
        <v>77.7</v>
      </c>
      <c r="AH1814" s="2">
        <v>199</v>
      </c>
      <c r="AI1814" s="2">
        <v>77.7</v>
      </c>
      <c r="AJ1814" s="2">
        <v>78</v>
      </c>
      <c r="AK1814" s="2">
        <v>17</v>
      </c>
      <c r="AL1814" s="2">
        <v>6.6</v>
      </c>
      <c r="AM1814" s="2">
        <v>39</v>
      </c>
      <c r="AN1814" s="2">
        <v>15.2</v>
      </c>
      <c r="AQ1814" s="2">
        <v>75</v>
      </c>
      <c r="AR1814" s="2">
        <v>29.3</v>
      </c>
      <c r="AS1814" s="2">
        <v>124</v>
      </c>
      <c r="AT1814" s="2">
        <v>48.4</v>
      </c>
      <c r="AU1814" s="2">
        <v>1</v>
      </c>
      <c r="AV1814" s="2">
        <v>0.4</v>
      </c>
      <c r="AW1814" s="2">
        <v>57</v>
      </c>
      <c r="AX1814" s="2">
        <v>22.3</v>
      </c>
      <c r="AY1814" s="2">
        <v>1</v>
      </c>
      <c r="BA1814" s="2">
        <v>1</v>
      </c>
      <c r="BC1814" s="2">
        <v>256</v>
      </c>
      <c r="BD1814" s="2">
        <v>205</v>
      </c>
      <c r="BE1814" s="2">
        <v>79.8</v>
      </c>
      <c r="BF1814" s="2">
        <v>205</v>
      </c>
      <c r="BG1814" s="2">
        <v>79.8</v>
      </c>
      <c r="BH1814" s="2">
        <v>80.099999999999994</v>
      </c>
      <c r="BI1814" s="2">
        <v>19</v>
      </c>
      <c r="BJ1814" s="2">
        <v>7.4</v>
      </c>
      <c r="BK1814" s="2">
        <v>32</v>
      </c>
      <c r="BL1814" s="2">
        <v>12.5</v>
      </c>
      <c r="BO1814" s="2">
        <v>85</v>
      </c>
      <c r="BP1814" s="2">
        <v>33.1</v>
      </c>
      <c r="BQ1814" s="2">
        <v>120</v>
      </c>
      <c r="BR1814" s="2">
        <v>46.7</v>
      </c>
      <c r="BS1814" s="2">
        <v>1</v>
      </c>
      <c r="BT1814" s="2">
        <v>0.4</v>
      </c>
      <c r="BU1814" s="2">
        <v>52</v>
      </c>
      <c r="BV1814" s="2">
        <v>20.2</v>
      </c>
      <c r="BY1814" s="2">
        <v>1</v>
      </c>
    </row>
    <row r="1815" spans="1:77" ht="12.75" customHeight="1" x14ac:dyDescent="0.2">
      <c r="A1815">
        <v>7</v>
      </c>
      <c r="B1815" s="2">
        <v>3575</v>
      </c>
      <c r="C1815" s="17">
        <v>2.4300000000000002</v>
      </c>
      <c r="D1815" s="2">
        <v>2.57</v>
      </c>
      <c r="E1815" s="15">
        <v>2.57</v>
      </c>
      <c r="G1815" s="17">
        <v>20</v>
      </c>
      <c r="H1815" s="2">
        <v>10</v>
      </c>
      <c r="I1815" s="2">
        <v>47.6</v>
      </c>
      <c r="J1815" s="2">
        <v>10</v>
      </c>
      <c r="K1815" s="2">
        <v>47.6</v>
      </c>
      <c r="L1815" s="2">
        <v>50</v>
      </c>
      <c r="M1815" s="2">
        <v>3</v>
      </c>
      <c r="N1815" s="2">
        <v>14.3</v>
      </c>
      <c r="O1815" s="2">
        <v>7</v>
      </c>
      <c r="P1815" s="2">
        <v>33.299999999999997</v>
      </c>
      <c r="S1815" s="2">
        <v>6</v>
      </c>
      <c r="T1815" s="2">
        <v>28.6</v>
      </c>
      <c r="U1815" s="2">
        <v>4</v>
      </c>
      <c r="V1815" s="2">
        <v>19</v>
      </c>
      <c r="W1815" s="2">
        <v>1</v>
      </c>
      <c r="X1815" s="2">
        <v>4.8</v>
      </c>
      <c r="Y1815" s="2">
        <v>11</v>
      </c>
      <c r="Z1815" s="2">
        <v>52.4</v>
      </c>
      <c r="AE1815" s="2">
        <v>21</v>
      </c>
      <c r="AF1815" s="2">
        <v>14</v>
      </c>
      <c r="AG1815" s="2">
        <v>66.7</v>
      </c>
      <c r="AH1815" s="2">
        <v>14</v>
      </c>
      <c r="AI1815" s="2">
        <v>66.7</v>
      </c>
      <c r="AJ1815" s="2">
        <v>66.7</v>
      </c>
      <c r="AK1815" s="2">
        <v>5</v>
      </c>
      <c r="AL1815" s="2">
        <v>23.8</v>
      </c>
      <c r="AM1815" s="2">
        <v>2</v>
      </c>
      <c r="AN1815" s="2">
        <v>9.5</v>
      </c>
      <c r="AQ1815" s="2">
        <v>11</v>
      </c>
      <c r="AR1815" s="2">
        <v>52.4</v>
      </c>
      <c r="AS1815" s="2">
        <v>3</v>
      </c>
      <c r="AT1815" s="2">
        <v>14.3</v>
      </c>
      <c r="AW1815" s="2">
        <v>7</v>
      </c>
      <c r="AX1815" s="2">
        <v>33.299999999999997</v>
      </c>
      <c r="BC1815" s="2">
        <v>20</v>
      </c>
      <c r="BD1815" s="2">
        <v>12</v>
      </c>
      <c r="BE1815" s="2">
        <v>57.1</v>
      </c>
      <c r="BF1815" s="2">
        <v>12</v>
      </c>
      <c r="BG1815" s="2">
        <v>57.1</v>
      </c>
      <c r="BH1815" s="2">
        <v>60</v>
      </c>
      <c r="BK1815" s="2">
        <v>8</v>
      </c>
      <c r="BL1815" s="2">
        <v>38.1</v>
      </c>
      <c r="BO1815" s="2">
        <v>10</v>
      </c>
      <c r="BP1815" s="2">
        <v>47.6</v>
      </c>
      <c r="BQ1815" s="2">
        <v>2</v>
      </c>
      <c r="BR1815" s="2">
        <v>9.5</v>
      </c>
      <c r="BS1815" s="2">
        <v>1</v>
      </c>
      <c r="BT1815" s="2">
        <v>4.8</v>
      </c>
      <c r="BU1815" s="2">
        <v>9</v>
      </c>
      <c r="BV1815" s="2">
        <v>42.9</v>
      </c>
    </row>
    <row r="1816" spans="1:77" ht="12.75" customHeight="1" x14ac:dyDescent="0.2">
      <c r="A1816">
        <v>7</v>
      </c>
      <c r="B1816" s="2">
        <v>3590</v>
      </c>
      <c r="C1816" s="17">
        <v>3.24</v>
      </c>
      <c r="D1816" s="2">
        <v>3.06</v>
      </c>
      <c r="E1816" s="15">
        <v>3.02</v>
      </c>
      <c r="G1816" s="17">
        <v>170</v>
      </c>
      <c r="H1816" s="2">
        <v>129</v>
      </c>
      <c r="I1816" s="2">
        <v>75.900000000000006</v>
      </c>
      <c r="J1816" s="2">
        <v>129</v>
      </c>
      <c r="K1816" s="2">
        <v>75.900000000000006</v>
      </c>
      <c r="L1816" s="2">
        <v>75.900000000000006</v>
      </c>
      <c r="M1816" s="2">
        <v>6</v>
      </c>
      <c r="N1816" s="2">
        <v>3.5</v>
      </c>
      <c r="O1816" s="2">
        <v>35</v>
      </c>
      <c r="P1816" s="2">
        <v>20.6</v>
      </c>
      <c r="S1816" s="2">
        <v>42</v>
      </c>
      <c r="T1816" s="2">
        <v>24.7</v>
      </c>
      <c r="U1816" s="2">
        <v>87</v>
      </c>
      <c r="V1816" s="2">
        <v>51.2</v>
      </c>
      <c r="Y1816" s="2">
        <v>41</v>
      </c>
      <c r="Z1816" s="2">
        <v>24.1</v>
      </c>
      <c r="AE1816" s="2">
        <v>170</v>
      </c>
      <c r="AF1816" s="2">
        <v>127</v>
      </c>
      <c r="AG1816" s="2">
        <v>74.7</v>
      </c>
      <c r="AH1816" s="2">
        <v>127</v>
      </c>
      <c r="AI1816" s="2">
        <v>74.7</v>
      </c>
      <c r="AJ1816" s="2">
        <v>74.7</v>
      </c>
      <c r="AK1816" s="2">
        <v>24</v>
      </c>
      <c r="AL1816" s="2">
        <v>14.1</v>
      </c>
      <c r="AM1816" s="2">
        <v>19</v>
      </c>
      <c r="AN1816" s="2">
        <v>11.2</v>
      </c>
      <c r="AQ1816" s="2">
        <v>50</v>
      </c>
      <c r="AR1816" s="2">
        <v>29.4</v>
      </c>
      <c r="AS1816" s="2">
        <v>77</v>
      </c>
      <c r="AT1816" s="2">
        <v>45.3</v>
      </c>
      <c r="AW1816" s="2">
        <v>43</v>
      </c>
      <c r="AX1816" s="2">
        <v>25.3</v>
      </c>
      <c r="BC1816" s="2">
        <v>170</v>
      </c>
      <c r="BD1816" s="2">
        <v>138</v>
      </c>
      <c r="BE1816" s="2">
        <v>81.2</v>
      </c>
      <c r="BF1816" s="2">
        <v>138</v>
      </c>
      <c r="BG1816" s="2">
        <v>81.2</v>
      </c>
      <c r="BH1816" s="2">
        <v>81.2</v>
      </c>
      <c r="BI1816" s="2">
        <v>11</v>
      </c>
      <c r="BJ1816" s="2">
        <v>6.5</v>
      </c>
      <c r="BK1816" s="2">
        <v>21</v>
      </c>
      <c r="BL1816" s="2">
        <v>12.4</v>
      </c>
      <c r="BO1816" s="2">
        <v>92</v>
      </c>
      <c r="BP1816" s="2">
        <v>54.1</v>
      </c>
      <c r="BQ1816" s="2">
        <v>46</v>
      </c>
      <c r="BR1816" s="2">
        <v>27.1</v>
      </c>
      <c r="BU1816" s="2">
        <v>32</v>
      </c>
      <c r="BV1816" s="2">
        <v>18.8</v>
      </c>
    </row>
    <row r="1817" spans="1:77" ht="12.75" customHeight="1" x14ac:dyDescent="0.2">
      <c r="A1817">
        <v>7</v>
      </c>
      <c r="B1817" s="2">
        <v>3602</v>
      </c>
      <c r="C1817" s="17">
        <v>2.42</v>
      </c>
      <c r="D1817" s="2">
        <v>2.31</v>
      </c>
      <c r="E1817" s="15">
        <v>2.4730000000000003</v>
      </c>
      <c r="G1817" s="17">
        <v>184</v>
      </c>
      <c r="H1817" s="2">
        <v>78</v>
      </c>
      <c r="I1817" s="2">
        <v>42.4</v>
      </c>
      <c r="J1817" s="2">
        <v>78</v>
      </c>
      <c r="K1817" s="2">
        <v>42.4</v>
      </c>
      <c r="L1817" s="2">
        <v>42.4</v>
      </c>
      <c r="M1817" s="2">
        <v>27</v>
      </c>
      <c r="N1817" s="2">
        <v>14.7</v>
      </c>
      <c r="O1817" s="2">
        <v>79</v>
      </c>
      <c r="P1817" s="2">
        <v>42.9</v>
      </c>
      <c r="Q1817" s="2">
        <v>4</v>
      </c>
      <c r="R1817" s="2">
        <v>2.2000000000000002</v>
      </c>
      <c r="S1817" s="2">
        <v>36</v>
      </c>
      <c r="T1817" s="2">
        <v>19.600000000000001</v>
      </c>
      <c r="U1817" s="2">
        <v>38</v>
      </c>
      <c r="V1817" s="2">
        <v>20.7</v>
      </c>
      <c r="Y1817" s="2">
        <v>106</v>
      </c>
      <c r="Z1817" s="2">
        <v>57.6</v>
      </c>
      <c r="AB1817" s="2">
        <v>1</v>
      </c>
      <c r="AE1817" s="2">
        <v>182</v>
      </c>
      <c r="AF1817" s="2">
        <v>81</v>
      </c>
      <c r="AG1817" s="2">
        <v>44.5</v>
      </c>
      <c r="AH1817" s="2">
        <v>81</v>
      </c>
      <c r="AI1817" s="2">
        <v>44.5</v>
      </c>
      <c r="AJ1817" s="2">
        <v>44.5</v>
      </c>
      <c r="AK1817" s="2">
        <v>53</v>
      </c>
      <c r="AL1817" s="2">
        <v>29.1</v>
      </c>
      <c r="AM1817" s="2">
        <v>48</v>
      </c>
      <c r="AN1817" s="2">
        <v>26.4</v>
      </c>
      <c r="AQ1817" s="2">
        <v>52</v>
      </c>
      <c r="AR1817" s="2">
        <v>28.6</v>
      </c>
      <c r="AS1817" s="2">
        <v>29</v>
      </c>
      <c r="AT1817" s="2">
        <v>15.9</v>
      </c>
      <c r="AW1817" s="2">
        <v>101</v>
      </c>
      <c r="AX1817" s="2">
        <v>55.5</v>
      </c>
      <c r="AY1817" s="2">
        <v>1</v>
      </c>
      <c r="AZ1817" s="2">
        <v>2</v>
      </c>
      <c r="BC1817" s="2">
        <v>180</v>
      </c>
      <c r="BD1817" s="2">
        <v>102</v>
      </c>
      <c r="BE1817" s="2">
        <v>56.7</v>
      </c>
      <c r="BF1817" s="2">
        <v>102</v>
      </c>
      <c r="BG1817" s="2">
        <v>56.7</v>
      </c>
      <c r="BH1817" s="2">
        <v>56.7</v>
      </c>
      <c r="BI1817" s="2">
        <v>32</v>
      </c>
      <c r="BJ1817" s="2">
        <v>17.8</v>
      </c>
      <c r="BK1817" s="2">
        <v>46</v>
      </c>
      <c r="BL1817" s="2">
        <v>25.6</v>
      </c>
      <c r="BM1817" s="2">
        <v>3</v>
      </c>
      <c r="BN1817" s="2">
        <v>1.7</v>
      </c>
      <c r="BO1817" s="2">
        <v>75</v>
      </c>
      <c r="BP1817" s="2">
        <v>41.7</v>
      </c>
      <c r="BQ1817" s="2">
        <v>24</v>
      </c>
      <c r="BR1817" s="2">
        <v>13.3</v>
      </c>
      <c r="BU1817" s="2">
        <v>78</v>
      </c>
      <c r="BV1817" s="2">
        <v>43.3</v>
      </c>
      <c r="BW1817" s="2">
        <v>3</v>
      </c>
      <c r="BX1817" s="2">
        <v>2</v>
      </c>
    </row>
    <row r="1818" spans="1:77" ht="12.75" customHeight="1" x14ac:dyDescent="0.2">
      <c r="A1818">
        <v>7</v>
      </c>
      <c r="B1818" s="2">
        <v>3603</v>
      </c>
      <c r="C1818" s="17">
        <v>2.59</v>
      </c>
      <c r="D1818" s="2">
        <v>2.25</v>
      </c>
      <c r="E1818" s="15">
        <v>2.5470000000000006</v>
      </c>
      <c r="G1818" s="17">
        <v>44</v>
      </c>
      <c r="H1818" s="2">
        <v>23</v>
      </c>
      <c r="I1818" s="2">
        <v>52.3</v>
      </c>
      <c r="J1818" s="2">
        <v>23</v>
      </c>
      <c r="K1818" s="2">
        <v>52.3</v>
      </c>
      <c r="L1818" s="2">
        <v>52.3</v>
      </c>
      <c r="M1818" s="2">
        <v>8</v>
      </c>
      <c r="N1818" s="2">
        <v>18.2</v>
      </c>
      <c r="O1818" s="2">
        <v>13</v>
      </c>
      <c r="P1818" s="2">
        <v>29.5</v>
      </c>
      <c r="S1818" s="2">
        <v>12</v>
      </c>
      <c r="T1818" s="2">
        <v>27.3</v>
      </c>
      <c r="U1818" s="2">
        <v>11</v>
      </c>
      <c r="V1818" s="2">
        <v>25</v>
      </c>
      <c r="Y1818" s="2">
        <v>21</v>
      </c>
      <c r="Z1818" s="2">
        <v>47.7</v>
      </c>
      <c r="AA1818" s="2">
        <v>2</v>
      </c>
      <c r="AB1818" s="2">
        <v>1</v>
      </c>
      <c r="AE1818" s="2">
        <v>44</v>
      </c>
      <c r="AF1818" s="2">
        <v>21</v>
      </c>
      <c r="AG1818" s="2">
        <v>47.7</v>
      </c>
      <c r="AH1818" s="2">
        <v>21</v>
      </c>
      <c r="AI1818" s="2">
        <v>47.7</v>
      </c>
      <c r="AJ1818" s="2">
        <v>47.7</v>
      </c>
      <c r="AK1818" s="2">
        <v>18</v>
      </c>
      <c r="AL1818" s="2">
        <v>40.9</v>
      </c>
      <c r="AM1818" s="2">
        <v>5</v>
      </c>
      <c r="AN1818" s="2">
        <v>11.4</v>
      </c>
      <c r="AQ1818" s="2">
        <v>13</v>
      </c>
      <c r="AR1818" s="2">
        <v>29.5</v>
      </c>
      <c r="AS1818" s="2">
        <v>8</v>
      </c>
      <c r="AT1818" s="2">
        <v>18.2</v>
      </c>
      <c r="AW1818" s="2">
        <v>23</v>
      </c>
      <c r="AX1818" s="2">
        <v>52.3</v>
      </c>
      <c r="AY1818" s="2">
        <v>2</v>
      </c>
      <c r="AZ1818" s="2">
        <v>1</v>
      </c>
      <c r="BC1818" s="2">
        <v>43</v>
      </c>
      <c r="BD1818" s="2">
        <v>27</v>
      </c>
      <c r="BE1818" s="2">
        <v>61.4</v>
      </c>
      <c r="BF1818" s="2">
        <v>27</v>
      </c>
      <c r="BG1818" s="2">
        <v>61.4</v>
      </c>
      <c r="BH1818" s="2">
        <v>62.8</v>
      </c>
      <c r="BI1818" s="2">
        <v>9</v>
      </c>
      <c r="BJ1818" s="2">
        <v>20.5</v>
      </c>
      <c r="BK1818" s="2">
        <v>7</v>
      </c>
      <c r="BL1818" s="2">
        <v>15.9</v>
      </c>
      <c r="BO1818" s="2">
        <v>19</v>
      </c>
      <c r="BP1818" s="2">
        <v>43.2</v>
      </c>
      <c r="BQ1818" s="2">
        <v>8</v>
      </c>
      <c r="BR1818" s="2">
        <v>18.2</v>
      </c>
      <c r="BS1818" s="2">
        <v>1</v>
      </c>
      <c r="BT1818" s="2">
        <v>2.2999999999999998</v>
      </c>
      <c r="BU1818" s="2">
        <v>17</v>
      </c>
      <c r="BV1818" s="2">
        <v>38.6</v>
      </c>
      <c r="BW1818" s="2">
        <v>2</v>
      </c>
      <c r="BX1818" s="2">
        <v>1</v>
      </c>
    </row>
    <row r="1819" spans="1:77" ht="12.75" customHeight="1" x14ac:dyDescent="0.2">
      <c r="A1819">
        <v>7</v>
      </c>
      <c r="B1819" s="2">
        <v>3611</v>
      </c>
      <c r="C1819" s="17">
        <v>2.79</v>
      </c>
      <c r="D1819" s="2">
        <v>2.59</v>
      </c>
      <c r="E1819" s="15">
        <v>2.8280000000000003</v>
      </c>
      <c r="G1819" s="17">
        <v>281</v>
      </c>
      <c r="H1819" s="2">
        <v>179</v>
      </c>
      <c r="I1819" s="2">
        <v>63.5</v>
      </c>
      <c r="J1819" s="2">
        <v>179</v>
      </c>
      <c r="K1819" s="2">
        <v>63.5</v>
      </c>
      <c r="L1819" s="2">
        <v>63.7</v>
      </c>
      <c r="M1819" s="2">
        <v>26</v>
      </c>
      <c r="N1819" s="2">
        <v>9.1999999999999993</v>
      </c>
      <c r="O1819" s="2">
        <v>76</v>
      </c>
      <c r="P1819" s="2">
        <v>27</v>
      </c>
      <c r="Q1819" s="2">
        <v>3</v>
      </c>
      <c r="R1819" s="2">
        <v>1.1000000000000001</v>
      </c>
      <c r="S1819" s="2">
        <v>96</v>
      </c>
      <c r="T1819" s="2">
        <v>34</v>
      </c>
      <c r="U1819" s="2">
        <v>80</v>
      </c>
      <c r="V1819" s="2">
        <v>28.4</v>
      </c>
      <c r="W1819" s="2">
        <v>1</v>
      </c>
      <c r="X1819" s="2">
        <v>0.4</v>
      </c>
      <c r="Y1819" s="2">
        <v>103</v>
      </c>
      <c r="Z1819" s="2">
        <v>36.5</v>
      </c>
      <c r="AB1819" s="2">
        <v>1</v>
      </c>
      <c r="AC1819" s="2">
        <v>3</v>
      </c>
      <c r="AE1819" s="2">
        <v>280</v>
      </c>
      <c r="AF1819" s="2">
        <v>169</v>
      </c>
      <c r="AG1819" s="2">
        <v>60.1</v>
      </c>
      <c r="AH1819" s="2">
        <v>169</v>
      </c>
      <c r="AI1819" s="2">
        <v>60.1</v>
      </c>
      <c r="AJ1819" s="2">
        <v>60.4</v>
      </c>
      <c r="AK1819" s="2">
        <v>66</v>
      </c>
      <c r="AL1819" s="2">
        <v>23.5</v>
      </c>
      <c r="AM1819" s="2">
        <v>45</v>
      </c>
      <c r="AN1819" s="2">
        <v>16</v>
      </c>
      <c r="AQ1819" s="2">
        <v>104</v>
      </c>
      <c r="AR1819" s="2">
        <v>37</v>
      </c>
      <c r="AS1819" s="2">
        <v>65</v>
      </c>
      <c r="AT1819" s="2">
        <v>23.1</v>
      </c>
      <c r="AU1819" s="2">
        <v>1</v>
      </c>
      <c r="AV1819" s="2">
        <v>0.4</v>
      </c>
      <c r="AW1819" s="2">
        <v>112</v>
      </c>
      <c r="AX1819" s="2">
        <v>39.9</v>
      </c>
      <c r="AY1819" s="2">
        <v>1</v>
      </c>
      <c r="AZ1819" s="2">
        <v>1</v>
      </c>
      <c r="BA1819" s="2">
        <v>3</v>
      </c>
      <c r="BC1819" s="2">
        <v>273</v>
      </c>
      <c r="BD1819" s="2">
        <v>204</v>
      </c>
      <c r="BE1819" s="2">
        <v>72.900000000000006</v>
      </c>
      <c r="BF1819" s="2">
        <v>204</v>
      </c>
      <c r="BG1819" s="2">
        <v>72.900000000000006</v>
      </c>
      <c r="BH1819" s="2">
        <v>74.7</v>
      </c>
      <c r="BI1819" s="2">
        <v>26</v>
      </c>
      <c r="BJ1819" s="2">
        <v>9.3000000000000007</v>
      </c>
      <c r="BK1819" s="2">
        <v>43</v>
      </c>
      <c r="BL1819" s="2">
        <v>15.4</v>
      </c>
      <c r="BM1819" s="2">
        <v>2</v>
      </c>
      <c r="BN1819" s="2">
        <v>0.7</v>
      </c>
      <c r="BO1819" s="2">
        <v>129</v>
      </c>
      <c r="BP1819" s="2">
        <v>46.1</v>
      </c>
      <c r="BQ1819" s="2">
        <v>73</v>
      </c>
      <c r="BR1819" s="2">
        <v>26.1</v>
      </c>
      <c r="BS1819" s="2">
        <v>7</v>
      </c>
      <c r="BT1819" s="2">
        <v>2.5</v>
      </c>
      <c r="BU1819" s="2">
        <v>76</v>
      </c>
      <c r="BV1819" s="2">
        <v>27.1</v>
      </c>
      <c r="BW1819" s="2">
        <v>2</v>
      </c>
      <c r="BX1819" s="2">
        <v>1</v>
      </c>
      <c r="BY1819" s="2">
        <v>3</v>
      </c>
    </row>
    <row r="1820" spans="1:77" ht="12.75" customHeight="1" x14ac:dyDescent="0.2">
      <c r="A1820">
        <v>7</v>
      </c>
      <c r="B1820" s="2">
        <v>3612</v>
      </c>
      <c r="C1820" s="17">
        <v>3.35</v>
      </c>
      <c r="D1820" s="2">
        <v>2.89</v>
      </c>
      <c r="E1820" s="15">
        <v>3.1630000000000003</v>
      </c>
      <c r="G1820" s="17">
        <v>226</v>
      </c>
      <c r="H1820" s="2">
        <v>186</v>
      </c>
      <c r="I1820" s="2">
        <v>81.900000000000006</v>
      </c>
      <c r="J1820" s="2">
        <v>186</v>
      </c>
      <c r="K1820" s="2">
        <v>81.900000000000006</v>
      </c>
      <c r="L1820" s="2">
        <v>82.3</v>
      </c>
      <c r="M1820" s="2">
        <v>14</v>
      </c>
      <c r="N1820" s="2">
        <v>6.2</v>
      </c>
      <c r="O1820" s="2">
        <v>26</v>
      </c>
      <c r="P1820" s="2">
        <v>11.5</v>
      </c>
      <c r="S1820" s="2">
        <v>50</v>
      </c>
      <c r="T1820" s="2">
        <v>22</v>
      </c>
      <c r="U1820" s="2">
        <v>136</v>
      </c>
      <c r="V1820" s="2">
        <v>59.9</v>
      </c>
      <c r="W1820" s="2">
        <v>1</v>
      </c>
      <c r="X1820" s="2">
        <v>0.4</v>
      </c>
      <c r="Y1820" s="2">
        <v>41</v>
      </c>
      <c r="Z1820" s="2">
        <v>18.100000000000001</v>
      </c>
      <c r="AA1820" s="2">
        <v>1</v>
      </c>
      <c r="AB1820" s="2">
        <v>1</v>
      </c>
      <c r="AE1820" s="2">
        <v>225</v>
      </c>
      <c r="AF1820" s="2">
        <v>157</v>
      </c>
      <c r="AG1820" s="2">
        <v>69.2</v>
      </c>
      <c r="AH1820" s="2">
        <v>157</v>
      </c>
      <c r="AI1820" s="2">
        <v>69.2</v>
      </c>
      <c r="AJ1820" s="2">
        <v>69.8</v>
      </c>
      <c r="AK1820" s="2">
        <v>36</v>
      </c>
      <c r="AL1820" s="2">
        <v>15.9</v>
      </c>
      <c r="AM1820" s="2">
        <v>32</v>
      </c>
      <c r="AN1820" s="2">
        <v>14.1</v>
      </c>
      <c r="AQ1820" s="2">
        <v>72</v>
      </c>
      <c r="AR1820" s="2">
        <v>31.7</v>
      </c>
      <c r="AS1820" s="2">
        <v>85</v>
      </c>
      <c r="AT1820" s="2">
        <v>37.4</v>
      </c>
      <c r="AU1820" s="2">
        <v>2</v>
      </c>
      <c r="AV1820" s="2">
        <v>0.9</v>
      </c>
      <c r="AW1820" s="2">
        <v>70</v>
      </c>
      <c r="AX1820" s="2">
        <v>30.8</v>
      </c>
      <c r="AY1820" s="2">
        <v>1</v>
      </c>
      <c r="AZ1820" s="2">
        <v>1</v>
      </c>
      <c r="BC1820" s="2">
        <v>224</v>
      </c>
      <c r="BD1820" s="2">
        <v>183</v>
      </c>
      <c r="BE1820" s="2">
        <v>80.599999999999994</v>
      </c>
      <c r="BF1820" s="2">
        <v>183</v>
      </c>
      <c r="BG1820" s="2">
        <v>80.599999999999994</v>
      </c>
      <c r="BH1820" s="2">
        <v>81.7</v>
      </c>
      <c r="BI1820" s="2">
        <v>12</v>
      </c>
      <c r="BJ1820" s="2">
        <v>5.3</v>
      </c>
      <c r="BK1820" s="2">
        <v>29</v>
      </c>
      <c r="BL1820" s="2">
        <v>12.8</v>
      </c>
      <c r="BO1820" s="2">
        <v>84</v>
      </c>
      <c r="BP1820" s="2">
        <v>37</v>
      </c>
      <c r="BQ1820" s="2">
        <v>99</v>
      </c>
      <c r="BR1820" s="2">
        <v>43.6</v>
      </c>
      <c r="BS1820" s="2">
        <v>3</v>
      </c>
      <c r="BT1820" s="2">
        <v>1.3</v>
      </c>
      <c r="BU1820" s="2">
        <v>44</v>
      </c>
      <c r="BV1820" s="2">
        <v>19.399999999999999</v>
      </c>
      <c r="BW1820" s="2">
        <v>1</v>
      </c>
      <c r="BX1820" s="2">
        <v>1</v>
      </c>
    </row>
    <row r="1821" spans="1:77" ht="12.75" customHeight="1" x14ac:dyDescent="0.2">
      <c r="A1821">
        <v>7</v>
      </c>
      <c r="B1821" s="2">
        <v>3615</v>
      </c>
      <c r="C1821" s="17">
        <v>2.38</v>
      </c>
      <c r="D1821" s="2">
        <v>2.27</v>
      </c>
      <c r="E1821" s="15">
        <v>2.4840000000000004</v>
      </c>
      <c r="G1821" s="17">
        <v>239</v>
      </c>
      <c r="H1821" s="2">
        <v>110</v>
      </c>
      <c r="I1821" s="2">
        <v>46</v>
      </c>
      <c r="J1821" s="2">
        <v>110</v>
      </c>
      <c r="K1821" s="2">
        <v>46</v>
      </c>
      <c r="L1821" s="2">
        <v>46</v>
      </c>
      <c r="M1821" s="2">
        <v>51</v>
      </c>
      <c r="N1821" s="2">
        <v>21.3</v>
      </c>
      <c r="O1821" s="2">
        <v>78</v>
      </c>
      <c r="P1821" s="2">
        <v>32.6</v>
      </c>
      <c r="Q1821" s="2">
        <v>5</v>
      </c>
      <c r="R1821" s="2">
        <v>2.1</v>
      </c>
      <c r="S1821" s="2">
        <v>57</v>
      </c>
      <c r="T1821" s="2">
        <v>23.8</v>
      </c>
      <c r="U1821" s="2">
        <v>48</v>
      </c>
      <c r="V1821" s="2">
        <v>20.100000000000001</v>
      </c>
      <c r="Y1821" s="2">
        <v>129</v>
      </c>
      <c r="Z1821" s="2">
        <v>54</v>
      </c>
      <c r="AB1821" s="2">
        <v>6</v>
      </c>
      <c r="AC1821" s="2">
        <v>3</v>
      </c>
      <c r="AE1821" s="2">
        <v>239</v>
      </c>
      <c r="AF1821" s="2">
        <v>111</v>
      </c>
      <c r="AG1821" s="2">
        <v>46.4</v>
      </c>
      <c r="AH1821" s="2">
        <v>111</v>
      </c>
      <c r="AI1821" s="2">
        <v>46.4</v>
      </c>
      <c r="AJ1821" s="2">
        <v>46.4</v>
      </c>
      <c r="AK1821" s="2">
        <v>77</v>
      </c>
      <c r="AL1821" s="2">
        <v>32.200000000000003</v>
      </c>
      <c r="AM1821" s="2">
        <v>51</v>
      </c>
      <c r="AN1821" s="2">
        <v>21.3</v>
      </c>
      <c r="AO1821" s="2">
        <v>2</v>
      </c>
      <c r="AP1821" s="2">
        <v>0.8</v>
      </c>
      <c r="AQ1821" s="2">
        <v>72</v>
      </c>
      <c r="AR1821" s="2">
        <v>30.1</v>
      </c>
      <c r="AS1821" s="2">
        <v>37</v>
      </c>
      <c r="AT1821" s="2">
        <v>15.5</v>
      </c>
      <c r="AW1821" s="2">
        <v>128</v>
      </c>
      <c r="AX1821" s="2">
        <v>53.6</v>
      </c>
      <c r="AZ1821" s="2">
        <v>6</v>
      </c>
      <c r="BA1821" s="2">
        <v>3</v>
      </c>
      <c r="BC1821" s="2">
        <v>230</v>
      </c>
      <c r="BD1821" s="2">
        <v>146</v>
      </c>
      <c r="BE1821" s="2">
        <v>61.6</v>
      </c>
      <c r="BF1821" s="2">
        <v>146</v>
      </c>
      <c r="BG1821" s="2">
        <v>61.6</v>
      </c>
      <c r="BH1821" s="2">
        <v>63.5</v>
      </c>
      <c r="BI1821" s="2">
        <v>32</v>
      </c>
      <c r="BJ1821" s="2">
        <v>13.5</v>
      </c>
      <c r="BK1821" s="2">
        <v>52</v>
      </c>
      <c r="BL1821" s="2">
        <v>21.9</v>
      </c>
      <c r="BM1821" s="2">
        <v>9</v>
      </c>
      <c r="BN1821" s="2">
        <v>3.8</v>
      </c>
      <c r="BO1821" s="2">
        <v>95</v>
      </c>
      <c r="BP1821" s="2">
        <v>40.1</v>
      </c>
      <c r="BQ1821" s="2">
        <v>42</v>
      </c>
      <c r="BR1821" s="2">
        <v>17.7</v>
      </c>
      <c r="BS1821" s="2">
        <v>7</v>
      </c>
      <c r="BT1821" s="2">
        <v>3</v>
      </c>
      <c r="BU1821" s="2">
        <v>91</v>
      </c>
      <c r="BV1821" s="2">
        <v>38.4</v>
      </c>
      <c r="BW1821" s="2">
        <v>2</v>
      </c>
      <c r="BX1821" s="2">
        <v>6</v>
      </c>
      <c r="BY1821" s="2">
        <v>3</v>
      </c>
    </row>
    <row r="1822" spans="1:77" ht="12.75" customHeight="1" x14ac:dyDescent="0.2">
      <c r="A1822">
        <v>7</v>
      </c>
      <c r="B1822" s="2">
        <v>3620</v>
      </c>
      <c r="C1822" s="17">
        <v>2.37</v>
      </c>
      <c r="D1822" s="2">
        <v>2.16</v>
      </c>
      <c r="E1822" s="15">
        <v>2.2370000000000001</v>
      </c>
      <c r="G1822" s="17">
        <v>123</v>
      </c>
      <c r="H1822" s="2">
        <v>55</v>
      </c>
      <c r="I1822" s="2">
        <v>44.7</v>
      </c>
      <c r="J1822" s="2">
        <v>55</v>
      </c>
      <c r="K1822" s="2">
        <v>44.7</v>
      </c>
      <c r="L1822" s="2">
        <v>44.7</v>
      </c>
      <c r="M1822" s="2">
        <v>20</v>
      </c>
      <c r="N1822" s="2">
        <v>16.3</v>
      </c>
      <c r="O1822" s="2">
        <v>48</v>
      </c>
      <c r="P1822" s="2">
        <v>39</v>
      </c>
      <c r="Q1822" s="2">
        <v>4</v>
      </c>
      <c r="R1822" s="2">
        <v>3.3</v>
      </c>
      <c r="S1822" s="2">
        <v>29</v>
      </c>
      <c r="T1822" s="2">
        <v>23.6</v>
      </c>
      <c r="U1822" s="2">
        <v>22</v>
      </c>
      <c r="V1822" s="2">
        <v>17.899999999999999</v>
      </c>
      <c r="Y1822" s="2">
        <v>68</v>
      </c>
      <c r="Z1822" s="2">
        <v>55.3</v>
      </c>
      <c r="AA1822" s="2">
        <v>1</v>
      </c>
      <c r="AE1822" s="2">
        <v>124</v>
      </c>
      <c r="AF1822" s="2">
        <v>50</v>
      </c>
      <c r="AG1822" s="2">
        <v>40.299999999999997</v>
      </c>
      <c r="AH1822" s="2">
        <v>50</v>
      </c>
      <c r="AI1822" s="2">
        <v>40.299999999999997</v>
      </c>
      <c r="AJ1822" s="2">
        <v>40.299999999999997</v>
      </c>
      <c r="AK1822" s="2">
        <v>45</v>
      </c>
      <c r="AL1822" s="2">
        <v>36.299999999999997</v>
      </c>
      <c r="AM1822" s="2">
        <v>29</v>
      </c>
      <c r="AN1822" s="2">
        <v>23.4</v>
      </c>
      <c r="AQ1822" s="2">
        <v>35</v>
      </c>
      <c r="AR1822" s="2">
        <v>28.2</v>
      </c>
      <c r="AS1822" s="2">
        <v>15</v>
      </c>
      <c r="AT1822" s="2">
        <v>12.1</v>
      </c>
      <c r="AW1822" s="2">
        <v>74</v>
      </c>
      <c r="AX1822" s="2">
        <v>59.7</v>
      </c>
      <c r="BC1822" s="2">
        <v>120</v>
      </c>
      <c r="BD1822" s="2">
        <v>64</v>
      </c>
      <c r="BE1822" s="2">
        <v>52.5</v>
      </c>
      <c r="BF1822" s="2">
        <v>64</v>
      </c>
      <c r="BG1822" s="2">
        <v>52.5</v>
      </c>
      <c r="BH1822" s="2">
        <v>53.3</v>
      </c>
      <c r="BI1822" s="2">
        <v>24</v>
      </c>
      <c r="BJ1822" s="2">
        <v>19.7</v>
      </c>
      <c r="BK1822" s="2">
        <v>32</v>
      </c>
      <c r="BL1822" s="2">
        <v>26.2</v>
      </c>
      <c r="BM1822" s="2">
        <v>3</v>
      </c>
      <c r="BN1822" s="2">
        <v>2.5</v>
      </c>
      <c r="BO1822" s="2">
        <v>59</v>
      </c>
      <c r="BP1822" s="2">
        <v>48.4</v>
      </c>
      <c r="BQ1822" s="2">
        <v>2</v>
      </c>
      <c r="BR1822" s="2">
        <v>1.6</v>
      </c>
      <c r="BS1822" s="2">
        <v>2</v>
      </c>
      <c r="BT1822" s="2">
        <v>1.6</v>
      </c>
      <c r="BU1822" s="2">
        <v>58</v>
      </c>
      <c r="BV1822" s="2">
        <v>47.5</v>
      </c>
      <c r="BW1822" s="2">
        <v>2</v>
      </c>
    </row>
    <row r="1823" spans="1:77" ht="12.75" customHeight="1" x14ac:dyDescent="0.2">
      <c r="A1823">
        <v>7</v>
      </c>
      <c r="B1823" s="2">
        <v>3625</v>
      </c>
      <c r="C1823" s="17">
        <v>2.63</v>
      </c>
      <c r="D1823" s="2">
        <v>2.04</v>
      </c>
      <c r="E1823" s="15">
        <v>2.0440000000000005</v>
      </c>
      <c r="G1823" s="17">
        <v>24</v>
      </c>
      <c r="H1823" s="2">
        <v>12</v>
      </c>
      <c r="I1823" s="2">
        <v>50</v>
      </c>
      <c r="J1823" s="2">
        <v>12</v>
      </c>
      <c r="K1823" s="2">
        <v>50</v>
      </c>
      <c r="L1823" s="2">
        <v>50</v>
      </c>
      <c r="M1823" s="2">
        <v>3</v>
      </c>
      <c r="N1823" s="2">
        <v>12.5</v>
      </c>
      <c r="O1823" s="2">
        <v>9</v>
      </c>
      <c r="P1823" s="2">
        <v>37.5</v>
      </c>
      <c r="S1823" s="2">
        <v>6</v>
      </c>
      <c r="T1823" s="2">
        <v>25</v>
      </c>
      <c r="U1823" s="2">
        <v>6</v>
      </c>
      <c r="V1823" s="2">
        <v>25</v>
      </c>
      <c r="Y1823" s="2">
        <v>12</v>
      </c>
      <c r="Z1823" s="2">
        <v>50</v>
      </c>
      <c r="AE1823" s="2">
        <v>24</v>
      </c>
      <c r="AF1823" s="2">
        <v>9</v>
      </c>
      <c r="AG1823" s="2">
        <v>37.5</v>
      </c>
      <c r="AH1823" s="2">
        <v>9</v>
      </c>
      <c r="AI1823" s="2">
        <v>37.5</v>
      </c>
      <c r="AJ1823" s="2">
        <v>37.5</v>
      </c>
      <c r="AK1823" s="2">
        <v>9</v>
      </c>
      <c r="AL1823" s="2">
        <v>37.5</v>
      </c>
      <c r="AM1823" s="2">
        <v>6</v>
      </c>
      <c r="AN1823" s="2">
        <v>25</v>
      </c>
      <c r="AQ1823" s="2">
        <v>8</v>
      </c>
      <c r="AR1823" s="2">
        <v>33.299999999999997</v>
      </c>
      <c r="AS1823" s="2">
        <v>1</v>
      </c>
      <c r="AT1823" s="2">
        <v>4.2</v>
      </c>
      <c r="AW1823" s="2">
        <v>15</v>
      </c>
      <c r="AX1823" s="2">
        <v>62.5</v>
      </c>
      <c r="BC1823" s="2">
        <v>24</v>
      </c>
      <c r="BD1823" s="2">
        <v>7</v>
      </c>
      <c r="BE1823" s="2">
        <v>29.2</v>
      </c>
      <c r="BF1823" s="2">
        <v>7</v>
      </c>
      <c r="BG1823" s="2">
        <v>29.2</v>
      </c>
      <c r="BH1823" s="2">
        <v>29.2</v>
      </c>
      <c r="BI1823" s="2">
        <v>7</v>
      </c>
      <c r="BJ1823" s="2">
        <v>29.2</v>
      </c>
      <c r="BK1823" s="2">
        <v>10</v>
      </c>
      <c r="BL1823" s="2">
        <v>41.7</v>
      </c>
      <c r="BO1823" s="2">
        <v>6</v>
      </c>
      <c r="BP1823" s="2">
        <v>25</v>
      </c>
      <c r="BQ1823" s="2">
        <v>1</v>
      </c>
      <c r="BR1823" s="2">
        <v>4.2</v>
      </c>
      <c r="BU1823" s="2">
        <v>17</v>
      </c>
      <c r="BV1823" s="2">
        <v>70.8</v>
      </c>
    </row>
    <row r="1824" spans="1:77" ht="12.75" customHeight="1" x14ac:dyDescent="0.2">
      <c r="A1824">
        <v>7</v>
      </c>
      <c r="B1824" s="2">
        <v>3626</v>
      </c>
      <c r="C1824" s="17">
        <v>2.95</v>
      </c>
      <c r="D1824" s="2">
        <v>2.5</v>
      </c>
      <c r="E1824" s="15">
        <v>2.7719999999999998</v>
      </c>
      <c r="G1824" s="17">
        <v>259</v>
      </c>
      <c r="H1824" s="2">
        <v>169</v>
      </c>
      <c r="I1824" s="2">
        <v>65.3</v>
      </c>
      <c r="J1824" s="2">
        <v>169</v>
      </c>
      <c r="K1824" s="2">
        <v>65.3</v>
      </c>
      <c r="L1824" s="2">
        <v>65.3</v>
      </c>
      <c r="M1824" s="2">
        <v>22</v>
      </c>
      <c r="N1824" s="2">
        <v>8.5</v>
      </c>
      <c r="O1824" s="2">
        <v>68</v>
      </c>
      <c r="P1824" s="2">
        <v>26.3</v>
      </c>
      <c r="S1824" s="2">
        <v>70</v>
      </c>
      <c r="T1824" s="2">
        <v>27</v>
      </c>
      <c r="U1824" s="2">
        <v>99</v>
      </c>
      <c r="V1824" s="2">
        <v>38.200000000000003</v>
      </c>
      <c r="Y1824" s="2">
        <v>90</v>
      </c>
      <c r="Z1824" s="2">
        <v>34.700000000000003</v>
      </c>
      <c r="AA1824" s="2">
        <v>2</v>
      </c>
      <c r="AB1824" s="2">
        <v>2</v>
      </c>
      <c r="AC1824" s="2">
        <v>2</v>
      </c>
      <c r="AE1824" s="2">
        <v>257</v>
      </c>
      <c r="AF1824" s="2">
        <v>144</v>
      </c>
      <c r="AG1824" s="2">
        <v>56</v>
      </c>
      <c r="AH1824" s="2">
        <v>144</v>
      </c>
      <c r="AI1824" s="2">
        <v>56</v>
      </c>
      <c r="AJ1824" s="2">
        <v>56</v>
      </c>
      <c r="AK1824" s="2">
        <v>72</v>
      </c>
      <c r="AL1824" s="2">
        <v>28</v>
      </c>
      <c r="AM1824" s="2">
        <v>41</v>
      </c>
      <c r="AN1824" s="2">
        <v>16</v>
      </c>
      <c r="AQ1824" s="2">
        <v>88</v>
      </c>
      <c r="AR1824" s="2">
        <v>34.200000000000003</v>
      </c>
      <c r="AS1824" s="2">
        <v>56</v>
      </c>
      <c r="AT1824" s="2">
        <v>21.8</v>
      </c>
      <c r="AW1824" s="2">
        <v>113</v>
      </c>
      <c r="AX1824" s="2">
        <v>44</v>
      </c>
      <c r="AY1824" s="2">
        <v>3</v>
      </c>
      <c r="AZ1824" s="2">
        <v>3</v>
      </c>
      <c r="BA1824" s="2">
        <v>2</v>
      </c>
      <c r="BC1824" s="2">
        <v>257</v>
      </c>
      <c r="BD1824" s="2">
        <v>178</v>
      </c>
      <c r="BE1824" s="2">
        <v>69</v>
      </c>
      <c r="BF1824" s="2">
        <v>178</v>
      </c>
      <c r="BG1824" s="2">
        <v>69</v>
      </c>
      <c r="BH1824" s="2">
        <v>69.3</v>
      </c>
      <c r="BI1824" s="2">
        <v>37</v>
      </c>
      <c r="BJ1824" s="2">
        <v>14.3</v>
      </c>
      <c r="BK1824" s="2">
        <v>42</v>
      </c>
      <c r="BL1824" s="2">
        <v>16.3</v>
      </c>
      <c r="BO1824" s="2">
        <v>117</v>
      </c>
      <c r="BP1824" s="2">
        <v>45.3</v>
      </c>
      <c r="BQ1824" s="2">
        <v>61</v>
      </c>
      <c r="BR1824" s="2">
        <v>23.6</v>
      </c>
      <c r="BS1824" s="2">
        <v>1</v>
      </c>
      <c r="BT1824" s="2">
        <v>0.4</v>
      </c>
      <c r="BU1824" s="2">
        <v>80</v>
      </c>
      <c r="BV1824" s="2">
        <v>31</v>
      </c>
      <c r="BW1824" s="2">
        <v>3</v>
      </c>
      <c r="BX1824" s="2">
        <v>2</v>
      </c>
      <c r="BY1824" s="2">
        <v>2</v>
      </c>
    </row>
    <row r="1825" spans="1:77" ht="12.75" customHeight="1" x14ac:dyDescent="0.2">
      <c r="A1825">
        <v>7</v>
      </c>
      <c r="B1825" s="2">
        <v>3631</v>
      </c>
      <c r="C1825" s="17">
        <v>3.44</v>
      </c>
      <c r="D1825" s="2">
        <v>3.26</v>
      </c>
      <c r="E1825" s="15">
        <v>3.2129999999999996</v>
      </c>
      <c r="G1825" s="17">
        <v>265</v>
      </c>
      <c r="H1825" s="2">
        <v>220</v>
      </c>
      <c r="I1825" s="2">
        <v>83</v>
      </c>
      <c r="J1825" s="2">
        <v>220</v>
      </c>
      <c r="K1825" s="2">
        <v>83</v>
      </c>
      <c r="L1825" s="2">
        <v>83</v>
      </c>
      <c r="M1825" s="2">
        <v>14</v>
      </c>
      <c r="N1825" s="2">
        <v>5.3</v>
      </c>
      <c r="O1825" s="2">
        <v>31</v>
      </c>
      <c r="P1825" s="2">
        <v>11.7</v>
      </c>
      <c r="S1825" s="2">
        <v>44</v>
      </c>
      <c r="T1825" s="2">
        <v>16.600000000000001</v>
      </c>
      <c r="U1825" s="2">
        <v>176</v>
      </c>
      <c r="V1825" s="2">
        <v>66.400000000000006</v>
      </c>
      <c r="Y1825" s="2">
        <v>45</v>
      </c>
      <c r="Z1825" s="2">
        <v>17</v>
      </c>
      <c r="AB1825" s="2">
        <v>1</v>
      </c>
      <c r="AC1825" s="2">
        <v>1</v>
      </c>
      <c r="AE1825" s="2">
        <v>265</v>
      </c>
      <c r="AF1825" s="2">
        <v>206</v>
      </c>
      <c r="AG1825" s="2">
        <v>77.7</v>
      </c>
      <c r="AH1825" s="2">
        <v>206</v>
      </c>
      <c r="AI1825" s="2">
        <v>77.7</v>
      </c>
      <c r="AJ1825" s="2">
        <v>77.7</v>
      </c>
      <c r="AK1825" s="2">
        <v>34</v>
      </c>
      <c r="AL1825" s="2">
        <v>12.8</v>
      </c>
      <c r="AM1825" s="2">
        <v>25</v>
      </c>
      <c r="AN1825" s="2">
        <v>9.4</v>
      </c>
      <c r="AQ1825" s="2">
        <v>43</v>
      </c>
      <c r="AR1825" s="2">
        <v>16.2</v>
      </c>
      <c r="AS1825" s="2">
        <v>163</v>
      </c>
      <c r="AT1825" s="2">
        <v>61.5</v>
      </c>
      <c r="AW1825" s="2">
        <v>59</v>
      </c>
      <c r="AX1825" s="2">
        <v>22.3</v>
      </c>
      <c r="AZ1825" s="2">
        <v>1</v>
      </c>
      <c r="BA1825" s="2">
        <v>1</v>
      </c>
      <c r="BC1825" s="2">
        <v>263</v>
      </c>
      <c r="BD1825" s="2">
        <v>215</v>
      </c>
      <c r="BE1825" s="2">
        <v>81.400000000000006</v>
      </c>
      <c r="BF1825" s="2">
        <v>215</v>
      </c>
      <c r="BG1825" s="2">
        <v>81.400000000000006</v>
      </c>
      <c r="BH1825" s="2">
        <v>81.7</v>
      </c>
      <c r="BI1825" s="2">
        <v>12</v>
      </c>
      <c r="BJ1825" s="2">
        <v>4.5</v>
      </c>
      <c r="BK1825" s="2">
        <v>36</v>
      </c>
      <c r="BL1825" s="2">
        <v>13.6</v>
      </c>
      <c r="BO1825" s="2">
        <v>96</v>
      </c>
      <c r="BP1825" s="2">
        <v>36.4</v>
      </c>
      <c r="BQ1825" s="2">
        <v>119</v>
      </c>
      <c r="BR1825" s="2">
        <v>45.1</v>
      </c>
      <c r="BS1825" s="2">
        <v>1</v>
      </c>
      <c r="BT1825" s="2">
        <v>0.4</v>
      </c>
      <c r="BU1825" s="2">
        <v>49</v>
      </c>
      <c r="BV1825" s="2">
        <v>18.600000000000001</v>
      </c>
      <c r="BW1825" s="2">
        <v>1</v>
      </c>
      <c r="BX1825" s="2">
        <v>1</v>
      </c>
      <c r="BY1825" s="2">
        <v>1</v>
      </c>
    </row>
    <row r="1826" spans="1:77" ht="12.75" customHeight="1" x14ac:dyDescent="0.2">
      <c r="A1826">
        <v>7</v>
      </c>
      <c r="B1826" s="2">
        <v>3636</v>
      </c>
      <c r="C1826" s="17">
        <v>3.23</v>
      </c>
      <c r="D1826" s="2">
        <v>3.26</v>
      </c>
      <c r="E1826" s="15">
        <v>3.1379999999999995</v>
      </c>
      <c r="G1826" s="17">
        <v>302</v>
      </c>
      <c r="H1826" s="2">
        <v>234</v>
      </c>
      <c r="I1826" s="2">
        <v>77.5</v>
      </c>
      <c r="J1826" s="2">
        <v>234</v>
      </c>
      <c r="K1826" s="2">
        <v>77.5</v>
      </c>
      <c r="L1826" s="2">
        <v>77.5</v>
      </c>
      <c r="M1826" s="2">
        <v>17</v>
      </c>
      <c r="N1826" s="2">
        <v>5.6</v>
      </c>
      <c r="O1826" s="2">
        <v>51</v>
      </c>
      <c r="P1826" s="2">
        <v>16.899999999999999</v>
      </c>
      <c r="S1826" s="2">
        <v>79</v>
      </c>
      <c r="T1826" s="2">
        <v>26.2</v>
      </c>
      <c r="U1826" s="2">
        <v>155</v>
      </c>
      <c r="V1826" s="2">
        <v>51.3</v>
      </c>
      <c r="Y1826" s="2">
        <v>68</v>
      </c>
      <c r="Z1826" s="2">
        <v>22.5</v>
      </c>
      <c r="AC1826" s="2">
        <v>4</v>
      </c>
      <c r="AE1826" s="2">
        <v>302</v>
      </c>
      <c r="AF1826" s="2">
        <v>249</v>
      </c>
      <c r="AG1826" s="2">
        <v>82.5</v>
      </c>
      <c r="AH1826" s="2">
        <v>249</v>
      </c>
      <c r="AI1826" s="2">
        <v>82.5</v>
      </c>
      <c r="AJ1826" s="2">
        <v>82.5</v>
      </c>
      <c r="AK1826" s="2">
        <v>37</v>
      </c>
      <c r="AL1826" s="2">
        <v>12.3</v>
      </c>
      <c r="AM1826" s="2">
        <v>16</v>
      </c>
      <c r="AN1826" s="2">
        <v>5.3</v>
      </c>
      <c r="AQ1826" s="2">
        <v>80</v>
      </c>
      <c r="AR1826" s="2">
        <v>26.5</v>
      </c>
      <c r="AS1826" s="2">
        <v>169</v>
      </c>
      <c r="AT1826" s="2">
        <v>56</v>
      </c>
      <c r="AW1826" s="2">
        <v>53</v>
      </c>
      <c r="AX1826" s="2">
        <v>17.5</v>
      </c>
      <c r="BA1826" s="2">
        <v>4</v>
      </c>
      <c r="BC1826" s="2">
        <v>300</v>
      </c>
      <c r="BD1826" s="2">
        <v>249</v>
      </c>
      <c r="BE1826" s="2">
        <v>82.5</v>
      </c>
      <c r="BF1826" s="2">
        <v>249</v>
      </c>
      <c r="BG1826" s="2">
        <v>82.5</v>
      </c>
      <c r="BH1826" s="2">
        <v>83</v>
      </c>
      <c r="BI1826" s="2">
        <v>14</v>
      </c>
      <c r="BJ1826" s="2">
        <v>4.5999999999999996</v>
      </c>
      <c r="BK1826" s="2">
        <v>37</v>
      </c>
      <c r="BL1826" s="2">
        <v>12.3</v>
      </c>
      <c r="BO1826" s="2">
        <v>136</v>
      </c>
      <c r="BP1826" s="2">
        <v>45</v>
      </c>
      <c r="BQ1826" s="2">
        <v>113</v>
      </c>
      <c r="BR1826" s="2">
        <v>37.4</v>
      </c>
      <c r="BS1826" s="2">
        <v>2</v>
      </c>
      <c r="BT1826" s="2">
        <v>0.7</v>
      </c>
      <c r="BU1826" s="2">
        <v>53</v>
      </c>
      <c r="BV1826" s="2">
        <v>17.5</v>
      </c>
      <c r="BY1826" s="2">
        <v>4</v>
      </c>
    </row>
    <row r="1827" spans="1:77" ht="12.75" customHeight="1" x14ac:dyDescent="0.2">
      <c r="A1827">
        <v>7</v>
      </c>
      <c r="B1827" s="2">
        <v>3643</v>
      </c>
      <c r="C1827" s="17">
        <v>1.95</v>
      </c>
      <c r="D1827" s="2">
        <v>2.25</v>
      </c>
      <c r="E1827" s="15">
        <v>1.8560000000000003</v>
      </c>
      <c r="G1827" s="17">
        <v>19</v>
      </c>
      <c r="H1827" s="2">
        <v>4</v>
      </c>
      <c r="I1827" s="2">
        <v>20</v>
      </c>
      <c r="J1827" s="2">
        <v>4</v>
      </c>
      <c r="K1827" s="2">
        <v>20</v>
      </c>
      <c r="L1827" s="2">
        <v>21.1</v>
      </c>
      <c r="M1827" s="2">
        <v>4</v>
      </c>
      <c r="N1827" s="2">
        <v>20</v>
      </c>
      <c r="O1827" s="2">
        <v>11</v>
      </c>
      <c r="P1827" s="2">
        <v>55</v>
      </c>
      <c r="S1827" s="2">
        <v>3</v>
      </c>
      <c r="T1827" s="2">
        <v>15</v>
      </c>
      <c r="U1827" s="2">
        <v>1</v>
      </c>
      <c r="V1827" s="2">
        <v>5</v>
      </c>
      <c r="W1827" s="2">
        <v>1</v>
      </c>
      <c r="X1827" s="2">
        <v>5</v>
      </c>
      <c r="Y1827" s="2">
        <v>16</v>
      </c>
      <c r="Z1827" s="2">
        <v>80</v>
      </c>
      <c r="AA1827" s="2">
        <v>1</v>
      </c>
      <c r="AB1827" s="2">
        <v>1</v>
      </c>
      <c r="AE1827" s="2">
        <v>19</v>
      </c>
      <c r="AF1827" s="2">
        <v>10</v>
      </c>
      <c r="AG1827" s="2">
        <v>50</v>
      </c>
      <c r="AH1827" s="2">
        <v>10</v>
      </c>
      <c r="AI1827" s="2">
        <v>50</v>
      </c>
      <c r="AJ1827" s="2">
        <v>52.6</v>
      </c>
      <c r="AK1827" s="2">
        <v>6</v>
      </c>
      <c r="AL1827" s="2">
        <v>30</v>
      </c>
      <c r="AM1827" s="2">
        <v>3</v>
      </c>
      <c r="AN1827" s="2">
        <v>15</v>
      </c>
      <c r="AQ1827" s="2">
        <v>7</v>
      </c>
      <c r="AR1827" s="2">
        <v>35</v>
      </c>
      <c r="AS1827" s="2">
        <v>3</v>
      </c>
      <c r="AT1827" s="2">
        <v>15</v>
      </c>
      <c r="AU1827" s="2">
        <v>1</v>
      </c>
      <c r="AV1827" s="2">
        <v>5</v>
      </c>
      <c r="AW1827" s="2">
        <v>10</v>
      </c>
      <c r="AX1827" s="2">
        <v>50</v>
      </c>
      <c r="AY1827" s="2">
        <v>1</v>
      </c>
      <c r="AZ1827" s="2">
        <v>1</v>
      </c>
      <c r="BC1827" s="2">
        <v>19</v>
      </c>
      <c r="BD1827" s="2">
        <v>8</v>
      </c>
      <c r="BE1827" s="2">
        <v>38.1</v>
      </c>
      <c r="BF1827" s="2">
        <v>8</v>
      </c>
      <c r="BG1827" s="2">
        <v>38.1</v>
      </c>
      <c r="BH1827" s="2">
        <v>42.1</v>
      </c>
      <c r="BI1827" s="2">
        <v>7</v>
      </c>
      <c r="BJ1827" s="2">
        <v>33.299999999999997</v>
      </c>
      <c r="BK1827" s="2">
        <v>4</v>
      </c>
      <c r="BL1827" s="2">
        <v>19</v>
      </c>
      <c r="BO1827" s="2">
        <v>8</v>
      </c>
      <c r="BP1827" s="2">
        <v>38.1</v>
      </c>
      <c r="BS1827" s="2">
        <v>2</v>
      </c>
      <c r="BT1827" s="2">
        <v>9.5</v>
      </c>
      <c r="BU1827" s="2">
        <v>13</v>
      </c>
      <c r="BV1827" s="2">
        <v>61.9</v>
      </c>
      <c r="BX1827" s="2">
        <v>1</v>
      </c>
    </row>
    <row r="1828" spans="1:77" ht="12.75" customHeight="1" x14ac:dyDescent="0.2">
      <c r="A1828">
        <v>7</v>
      </c>
      <c r="B1828" s="2">
        <v>3650</v>
      </c>
      <c r="C1828" s="17">
        <v>3.19</v>
      </c>
      <c r="D1828" s="2">
        <v>3.09</v>
      </c>
      <c r="E1828" s="15">
        <v>2.782</v>
      </c>
      <c r="G1828" s="17">
        <v>323</v>
      </c>
      <c r="H1828" s="2">
        <v>244</v>
      </c>
      <c r="I1828" s="2">
        <v>75.3</v>
      </c>
      <c r="J1828" s="2">
        <v>244</v>
      </c>
      <c r="K1828" s="2">
        <v>75.3</v>
      </c>
      <c r="L1828" s="2">
        <v>75.5</v>
      </c>
      <c r="M1828" s="2">
        <v>15</v>
      </c>
      <c r="N1828" s="2">
        <v>4.5999999999999996</v>
      </c>
      <c r="O1828" s="2">
        <v>64</v>
      </c>
      <c r="P1828" s="2">
        <v>19.8</v>
      </c>
      <c r="Q1828" s="2">
        <v>1</v>
      </c>
      <c r="R1828" s="2">
        <v>0.3</v>
      </c>
      <c r="S1828" s="2">
        <v>81</v>
      </c>
      <c r="T1828" s="2">
        <v>25</v>
      </c>
      <c r="U1828" s="2">
        <v>162</v>
      </c>
      <c r="V1828" s="2">
        <v>50</v>
      </c>
      <c r="W1828" s="2">
        <v>1</v>
      </c>
      <c r="X1828" s="2">
        <v>0.3</v>
      </c>
      <c r="Y1828" s="2">
        <v>80</v>
      </c>
      <c r="Z1828" s="2">
        <v>24.7</v>
      </c>
      <c r="AC1828" s="2">
        <v>8</v>
      </c>
      <c r="AE1828" s="2">
        <v>323</v>
      </c>
      <c r="AF1828" s="2">
        <v>247</v>
      </c>
      <c r="AG1828" s="2">
        <v>76.2</v>
      </c>
      <c r="AH1828" s="2">
        <v>247</v>
      </c>
      <c r="AI1828" s="2">
        <v>76.2</v>
      </c>
      <c r="AJ1828" s="2">
        <v>76.5</v>
      </c>
      <c r="AK1828" s="2">
        <v>44</v>
      </c>
      <c r="AL1828" s="2">
        <v>13.6</v>
      </c>
      <c r="AM1828" s="2">
        <v>32</v>
      </c>
      <c r="AN1828" s="2">
        <v>9.9</v>
      </c>
      <c r="AQ1828" s="2">
        <v>94</v>
      </c>
      <c r="AR1828" s="2">
        <v>29</v>
      </c>
      <c r="AS1828" s="2">
        <v>153</v>
      </c>
      <c r="AT1828" s="2">
        <v>47.2</v>
      </c>
      <c r="AU1828" s="2">
        <v>1</v>
      </c>
      <c r="AV1828" s="2">
        <v>0.3</v>
      </c>
      <c r="AW1828" s="2">
        <v>77</v>
      </c>
      <c r="AX1828" s="2">
        <v>23.8</v>
      </c>
      <c r="BA1828" s="2">
        <v>8</v>
      </c>
      <c r="BC1828" s="2">
        <v>318</v>
      </c>
      <c r="BD1828" s="2">
        <v>232</v>
      </c>
      <c r="BE1828" s="2">
        <v>71.8</v>
      </c>
      <c r="BF1828" s="2">
        <v>232</v>
      </c>
      <c r="BG1828" s="2">
        <v>71.8</v>
      </c>
      <c r="BH1828" s="2">
        <v>73</v>
      </c>
      <c r="BI1828" s="2">
        <v>31</v>
      </c>
      <c r="BJ1828" s="2">
        <v>9.6</v>
      </c>
      <c r="BK1828" s="2">
        <v>55</v>
      </c>
      <c r="BL1828" s="2">
        <v>17</v>
      </c>
      <c r="BM1828" s="2">
        <v>1</v>
      </c>
      <c r="BN1828" s="2">
        <v>0.3</v>
      </c>
      <c r="BO1828" s="2">
        <v>166</v>
      </c>
      <c r="BP1828" s="2">
        <v>51.4</v>
      </c>
      <c r="BQ1828" s="2">
        <v>65</v>
      </c>
      <c r="BR1828" s="2">
        <v>20.100000000000001</v>
      </c>
      <c r="BS1828" s="2">
        <v>5</v>
      </c>
      <c r="BT1828" s="2">
        <v>1.5</v>
      </c>
      <c r="BU1828" s="2">
        <v>91</v>
      </c>
      <c r="BV1828" s="2">
        <v>28.2</v>
      </c>
      <c r="BW1828" s="2">
        <v>1</v>
      </c>
      <c r="BY1828" s="2">
        <v>8</v>
      </c>
    </row>
    <row r="1829" spans="1:77" ht="12.75" customHeight="1" x14ac:dyDescent="0.2">
      <c r="A1829">
        <v>7</v>
      </c>
      <c r="B1829" s="2">
        <v>3667</v>
      </c>
      <c r="C1829" s="17">
        <v>3.02</v>
      </c>
      <c r="D1829" s="2">
        <v>3.17</v>
      </c>
      <c r="E1829" s="15">
        <v>3.0010000000000003</v>
      </c>
      <c r="G1829" s="17">
        <v>147</v>
      </c>
      <c r="H1829" s="2">
        <v>117</v>
      </c>
      <c r="I1829" s="2">
        <v>79.599999999999994</v>
      </c>
      <c r="J1829" s="2">
        <v>117</v>
      </c>
      <c r="K1829" s="2">
        <v>79.599999999999994</v>
      </c>
      <c r="L1829" s="2">
        <v>79.599999999999994</v>
      </c>
      <c r="M1829" s="2">
        <v>7</v>
      </c>
      <c r="N1829" s="2">
        <v>4.8</v>
      </c>
      <c r="O1829" s="2">
        <v>23</v>
      </c>
      <c r="P1829" s="2">
        <v>15.6</v>
      </c>
      <c r="Q1829" s="2">
        <v>6</v>
      </c>
      <c r="R1829" s="2">
        <v>4.0999999999999996</v>
      </c>
      <c r="S1829" s="2">
        <v>53</v>
      </c>
      <c r="T1829" s="2">
        <v>36.1</v>
      </c>
      <c r="U1829" s="2">
        <v>58</v>
      </c>
      <c r="V1829" s="2">
        <v>39.5</v>
      </c>
      <c r="Y1829" s="2">
        <v>30</v>
      </c>
      <c r="Z1829" s="2">
        <v>20.399999999999999</v>
      </c>
      <c r="AE1829" s="2">
        <v>147</v>
      </c>
      <c r="AF1829" s="2">
        <v>113</v>
      </c>
      <c r="AG1829" s="2">
        <v>76.900000000000006</v>
      </c>
      <c r="AH1829" s="2">
        <v>113</v>
      </c>
      <c r="AI1829" s="2">
        <v>76.900000000000006</v>
      </c>
      <c r="AJ1829" s="2">
        <v>76.900000000000006</v>
      </c>
      <c r="AK1829" s="2">
        <v>13</v>
      </c>
      <c r="AL1829" s="2">
        <v>8.8000000000000007</v>
      </c>
      <c r="AM1829" s="2">
        <v>21</v>
      </c>
      <c r="AN1829" s="2">
        <v>14.3</v>
      </c>
      <c r="AO1829" s="2">
        <v>1</v>
      </c>
      <c r="AP1829" s="2">
        <v>0.7</v>
      </c>
      <c r="AQ1829" s="2">
        <v>37</v>
      </c>
      <c r="AR1829" s="2">
        <v>25.2</v>
      </c>
      <c r="AS1829" s="2">
        <v>75</v>
      </c>
      <c r="AT1829" s="2">
        <v>51</v>
      </c>
      <c r="AW1829" s="2">
        <v>34</v>
      </c>
      <c r="AX1829" s="2">
        <v>23.1</v>
      </c>
      <c r="BC1829" s="2">
        <v>145</v>
      </c>
      <c r="BD1829" s="2">
        <v>118</v>
      </c>
      <c r="BE1829" s="2">
        <v>80.3</v>
      </c>
      <c r="BF1829" s="2">
        <v>118</v>
      </c>
      <c r="BG1829" s="2">
        <v>80.3</v>
      </c>
      <c r="BH1829" s="2">
        <v>81.400000000000006</v>
      </c>
      <c r="BI1829" s="2">
        <v>8</v>
      </c>
      <c r="BJ1829" s="2">
        <v>5.4</v>
      </c>
      <c r="BK1829" s="2">
        <v>19</v>
      </c>
      <c r="BL1829" s="2">
        <v>12.9</v>
      </c>
      <c r="BM1829" s="2">
        <v>4</v>
      </c>
      <c r="BN1829" s="2">
        <v>2.7</v>
      </c>
      <c r="BO1829" s="2">
        <v>61</v>
      </c>
      <c r="BP1829" s="2">
        <v>41.5</v>
      </c>
      <c r="BQ1829" s="2">
        <v>53</v>
      </c>
      <c r="BR1829" s="2">
        <v>36.1</v>
      </c>
      <c r="BS1829" s="2">
        <v>2</v>
      </c>
      <c r="BT1829" s="2">
        <v>1.4</v>
      </c>
      <c r="BU1829" s="2">
        <v>29</v>
      </c>
      <c r="BV1829" s="2">
        <v>19.7</v>
      </c>
    </row>
    <row r="1830" spans="1:77" ht="12.75" customHeight="1" x14ac:dyDescent="0.2">
      <c r="A1830">
        <v>7</v>
      </c>
      <c r="B1830" s="2">
        <v>3674</v>
      </c>
      <c r="C1830" s="17">
        <v>3.44</v>
      </c>
      <c r="D1830" s="2">
        <v>3</v>
      </c>
      <c r="E1830" s="15">
        <v>3.1779999999999999</v>
      </c>
      <c r="G1830" s="17">
        <v>359</v>
      </c>
      <c r="H1830" s="2">
        <v>293</v>
      </c>
      <c r="I1830" s="2">
        <v>81.599999999999994</v>
      </c>
      <c r="J1830" s="2">
        <v>293</v>
      </c>
      <c r="K1830" s="2">
        <v>81.599999999999994</v>
      </c>
      <c r="L1830" s="2">
        <v>81.599999999999994</v>
      </c>
      <c r="M1830" s="2">
        <v>6</v>
      </c>
      <c r="N1830" s="2">
        <v>1.7</v>
      </c>
      <c r="O1830" s="2">
        <v>60</v>
      </c>
      <c r="P1830" s="2">
        <v>16.7</v>
      </c>
      <c r="S1830" s="2">
        <v>63</v>
      </c>
      <c r="T1830" s="2">
        <v>17.5</v>
      </c>
      <c r="U1830" s="2">
        <v>230</v>
      </c>
      <c r="V1830" s="2">
        <v>64.099999999999994</v>
      </c>
      <c r="Y1830" s="2">
        <v>66</v>
      </c>
      <c r="Z1830" s="2">
        <v>18.399999999999999</v>
      </c>
      <c r="AB1830" s="2">
        <v>4</v>
      </c>
      <c r="AC1830" s="2">
        <v>4</v>
      </c>
      <c r="AE1830" s="2">
        <v>360</v>
      </c>
      <c r="AF1830" s="2">
        <v>267</v>
      </c>
      <c r="AG1830" s="2">
        <v>74.2</v>
      </c>
      <c r="AH1830" s="2">
        <v>267</v>
      </c>
      <c r="AI1830" s="2">
        <v>74.2</v>
      </c>
      <c r="AJ1830" s="2">
        <v>74.2</v>
      </c>
      <c r="AK1830" s="2">
        <v>60</v>
      </c>
      <c r="AL1830" s="2">
        <v>16.7</v>
      </c>
      <c r="AM1830" s="2">
        <v>33</v>
      </c>
      <c r="AN1830" s="2">
        <v>9.1999999999999993</v>
      </c>
      <c r="AO1830" s="2">
        <v>2</v>
      </c>
      <c r="AP1830" s="2">
        <v>0.6</v>
      </c>
      <c r="AQ1830" s="2">
        <v>105</v>
      </c>
      <c r="AR1830" s="2">
        <v>29.2</v>
      </c>
      <c r="AS1830" s="2">
        <v>160</v>
      </c>
      <c r="AT1830" s="2">
        <v>44.4</v>
      </c>
      <c r="AW1830" s="2">
        <v>93</v>
      </c>
      <c r="AX1830" s="2">
        <v>25.8</v>
      </c>
      <c r="AZ1830" s="2">
        <v>3</v>
      </c>
      <c r="BA1830" s="2">
        <v>4</v>
      </c>
      <c r="BC1830" s="2">
        <v>357</v>
      </c>
      <c r="BD1830" s="2">
        <v>306</v>
      </c>
      <c r="BE1830" s="2">
        <v>85.2</v>
      </c>
      <c r="BF1830" s="2">
        <v>306</v>
      </c>
      <c r="BG1830" s="2">
        <v>85.2</v>
      </c>
      <c r="BH1830" s="2">
        <v>85.7</v>
      </c>
      <c r="BI1830" s="2">
        <v>22</v>
      </c>
      <c r="BJ1830" s="2">
        <v>6.1</v>
      </c>
      <c r="BK1830" s="2">
        <v>29</v>
      </c>
      <c r="BL1830" s="2">
        <v>8.1</v>
      </c>
      <c r="BM1830" s="2">
        <v>3</v>
      </c>
      <c r="BN1830" s="2">
        <v>0.8</v>
      </c>
      <c r="BO1830" s="2">
        <v>151</v>
      </c>
      <c r="BP1830" s="2">
        <v>42.1</v>
      </c>
      <c r="BQ1830" s="2">
        <v>152</v>
      </c>
      <c r="BR1830" s="2">
        <v>42.3</v>
      </c>
      <c r="BS1830" s="2">
        <v>2</v>
      </c>
      <c r="BT1830" s="2">
        <v>0.6</v>
      </c>
      <c r="BU1830" s="2">
        <v>53</v>
      </c>
      <c r="BV1830" s="2">
        <v>14.8</v>
      </c>
      <c r="BX1830" s="2">
        <v>4</v>
      </c>
      <c r="BY1830" s="2">
        <v>4</v>
      </c>
    </row>
    <row r="1831" spans="1:77" ht="12.75" customHeight="1" x14ac:dyDescent="0.2">
      <c r="A1831">
        <v>7</v>
      </c>
      <c r="B1831" s="2">
        <v>3680</v>
      </c>
      <c r="C1831" s="17">
        <v>2.84</v>
      </c>
      <c r="D1831" s="2">
        <v>2.7</v>
      </c>
      <c r="E1831" s="15">
        <v>2.5049999999999999</v>
      </c>
      <c r="G1831" s="17">
        <v>193</v>
      </c>
      <c r="H1831" s="2">
        <v>129</v>
      </c>
      <c r="I1831" s="2">
        <v>66.8</v>
      </c>
      <c r="J1831" s="2">
        <v>129</v>
      </c>
      <c r="K1831" s="2">
        <v>66.8</v>
      </c>
      <c r="L1831" s="2">
        <v>66.8</v>
      </c>
      <c r="M1831" s="2">
        <v>21</v>
      </c>
      <c r="N1831" s="2">
        <v>10.9</v>
      </c>
      <c r="O1831" s="2">
        <v>43</v>
      </c>
      <c r="P1831" s="2">
        <v>22.3</v>
      </c>
      <c r="Q1831" s="2">
        <v>6</v>
      </c>
      <c r="R1831" s="2">
        <v>3.1</v>
      </c>
      <c r="S1831" s="2">
        <v>51</v>
      </c>
      <c r="T1831" s="2">
        <v>26.4</v>
      </c>
      <c r="U1831" s="2">
        <v>72</v>
      </c>
      <c r="V1831" s="2">
        <v>37.299999999999997</v>
      </c>
      <c r="Y1831" s="2">
        <v>64</v>
      </c>
      <c r="Z1831" s="2">
        <v>33.200000000000003</v>
      </c>
      <c r="AB1831" s="2">
        <v>1</v>
      </c>
      <c r="AE1831" s="2">
        <v>194</v>
      </c>
      <c r="AF1831" s="2">
        <v>120</v>
      </c>
      <c r="AG1831" s="2">
        <v>61.9</v>
      </c>
      <c r="AH1831" s="2">
        <v>120</v>
      </c>
      <c r="AI1831" s="2">
        <v>61.9</v>
      </c>
      <c r="AJ1831" s="2">
        <v>61.9</v>
      </c>
      <c r="AK1831" s="2">
        <v>35</v>
      </c>
      <c r="AL1831" s="2">
        <v>18</v>
      </c>
      <c r="AM1831" s="2">
        <v>39</v>
      </c>
      <c r="AN1831" s="2">
        <v>20.100000000000001</v>
      </c>
      <c r="AQ1831" s="2">
        <v>70</v>
      </c>
      <c r="AR1831" s="2">
        <v>36.1</v>
      </c>
      <c r="AS1831" s="2">
        <v>50</v>
      </c>
      <c r="AT1831" s="2">
        <v>25.8</v>
      </c>
      <c r="AW1831" s="2">
        <v>74</v>
      </c>
      <c r="AX1831" s="2">
        <v>38.1</v>
      </c>
      <c r="BC1831" s="2">
        <v>190</v>
      </c>
      <c r="BD1831" s="2">
        <v>125</v>
      </c>
      <c r="BE1831" s="2">
        <v>64.400000000000006</v>
      </c>
      <c r="BF1831" s="2">
        <v>125</v>
      </c>
      <c r="BG1831" s="2">
        <v>64.400000000000006</v>
      </c>
      <c r="BH1831" s="2">
        <v>65.8</v>
      </c>
      <c r="BI1831" s="2">
        <v>21</v>
      </c>
      <c r="BJ1831" s="2">
        <v>10.8</v>
      </c>
      <c r="BK1831" s="2">
        <v>44</v>
      </c>
      <c r="BL1831" s="2">
        <v>22.7</v>
      </c>
      <c r="BM1831" s="2">
        <v>8</v>
      </c>
      <c r="BN1831" s="2">
        <v>4.0999999999999996</v>
      </c>
      <c r="BO1831" s="2">
        <v>91</v>
      </c>
      <c r="BP1831" s="2">
        <v>46.9</v>
      </c>
      <c r="BQ1831" s="2">
        <v>26</v>
      </c>
      <c r="BR1831" s="2">
        <v>13.4</v>
      </c>
      <c r="BS1831" s="2">
        <v>4</v>
      </c>
      <c r="BT1831" s="2">
        <v>2.1</v>
      </c>
      <c r="BU1831" s="2">
        <v>69</v>
      </c>
      <c r="BV1831" s="2">
        <v>35.6</v>
      </c>
    </row>
    <row r="1832" spans="1:77" ht="12.75" customHeight="1" x14ac:dyDescent="0.2">
      <c r="A1832">
        <v>7</v>
      </c>
      <c r="B1832" s="2">
        <v>3695</v>
      </c>
      <c r="G1832" s="17">
        <v>1</v>
      </c>
      <c r="AE1832" s="2">
        <v>1</v>
      </c>
      <c r="BC1832" s="2">
        <v>1</v>
      </c>
    </row>
    <row r="1833" spans="1:77" ht="12.75" customHeight="1" x14ac:dyDescent="0.2">
      <c r="A1833">
        <v>7</v>
      </c>
      <c r="B1833" s="2">
        <v>3696</v>
      </c>
      <c r="C1833" s="17">
        <v>3.16</v>
      </c>
      <c r="D1833" s="2">
        <v>3.03</v>
      </c>
      <c r="E1833" s="15">
        <v>3.1869999999999998</v>
      </c>
      <c r="G1833" s="17">
        <v>140</v>
      </c>
      <c r="H1833" s="2">
        <v>110</v>
      </c>
      <c r="I1833" s="2">
        <v>78.599999999999994</v>
      </c>
      <c r="J1833" s="2">
        <v>110</v>
      </c>
      <c r="K1833" s="2">
        <v>78.599999999999994</v>
      </c>
      <c r="L1833" s="2">
        <v>78.599999999999994</v>
      </c>
      <c r="M1833" s="2">
        <v>6</v>
      </c>
      <c r="N1833" s="2">
        <v>4.3</v>
      </c>
      <c r="O1833" s="2">
        <v>24</v>
      </c>
      <c r="P1833" s="2">
        <v>17.100000000000001</v>
      </c>
      <c r="Q1833" s="2">
        <v>3</v>
      </c>
      <c r="R1833" s="2">
        <v>2.1</v>
      </c>
      <c r="S1833" s="2">
        <v>40</v>
      </c>
      <c r="T1833" s="2">
        <v>28.6</v>
      </c>
      <c r="U1833" s="2">
        <v>67</v>
      </c>
      <c r="V1833" s="2">
        <v>47.9</v>
      </c>
      <c r="Y1833" s="2">
        <v>30</v>
      </c>
      <c r="Z1833" s="2">
        <v>21.4</v>
      </c>
      <c r="AB1833" s="2">
        <v>2</v>
      </c>
      <c r="AE1833" s="2">
        <v>140</v>
      </c>
      <c r="AF1833" s="2">
        <v>107</v>
      </c>
      <c r="AG1833" s="2">
        <v>76.400000000000006</v>
      </c>
      <c r="AH1833" s="2">
        <v>107</v>
      </c>
      <c r="AI1833" s="2">
        <v>76.400000000000006</v>
      </c>
      <c r="AJ1833" s="2">
        <v>76.400000000000006</v>
      </c>
      <c r="AK1833" s="2">
        <v>15</v>
      </c>
      <c r="AL1833" s="2">
        <v>10.7</v>
      </c>
      <c r="AM1833" s="2">
        <v>18</v>
      </c>
      <c r="AN1833" s="2">
        <v>12.9</v>
      </c>
      <c r="AO1833" s="2">
        <v>2</v>
      </c>
      <c r="AP1833" s="2">
        <v>1.4</v>
      </c>
      <c r="AQ1833" s="2">
        <v>47</v>
      </c>
      <c r="AR1833" s="2">
        <v>33.6</v>
      </c>
      <c r="AS1833" s="2">
        <v>58</v>
      </c>
      <c r="AT1833" s="2">
        <v>41.4</v>
      </c>
      <c r="AW1833" s="2">
        <v>33</v>
      </c>
      <c r="AX1833" s="2">
        <v>23.6</v>
      </c>
      <c r="AZ1833" s="2">
        <v>2</v>
      </c>
      <c r="BC1833" s="2">
        <v>140</v>
      </c>
      <c r="BD1833" s="2">
        <v>120</v>
      </c>
      <c r="BE1833" s="2">
        <v>85.7</v>
      </c>
      <c r="BF1833" s="2">
        <v>120</v>
      </c>
      <c r="BG1833" s="2">
        <v>85.7</v>
      </c>
      <c r="BH1833" s="2">
        <v>85.7</v>
      </c>
      <c r="BI1833" s="2">
        <v>7</v>
      </c>
      <c r="BJ1833" s="2">
        <v>5</v>
      </c>
      <c r="BK1833" s="2">
        <v>13</v>
      </c>
      <c r="BL1833" s="2">
        <v>9.3000000000000007</v>
      </c>
      <c r="BM1833" s="2">
        <v>3</v>
      </c>
      <c r="BN1833" s="2">
        <v>2.1</v>
      </c>
      <c r="BO1833" s="2">
        <v>55</v>
      </c>
      <c r="BP1833" s="2">
        <v>39.299999999999997</v>
      </c>
      <c r="BQ1833" s="2">
        <v>62</v>
      </c>
      <c r="BR1833" s="2">
        <v>44.3</v>
      </c>
      <c r="BU1833" s="2">
        <v>20</v>
      </c>
      <c r="BV1833" s="2">
        <v>14.3</v>
      </c>
      <c r="BX1833" s="2">
        <v>2</v>
      </c>
    </row>
    <row r="1834" spans="1:77" ht="12.75" customHeight="1" x14ac:dyDescent="0.2">
      <c r="A1834">
        <v>7</v>
      </c>
      <c r="B1834" s="2">
        <v>3701</v>
      </c>
      <c r="C1834" s="17">
        <v>2.88</v>
      </c>
      <c r="D1834" s="2">
        <v>2.2999999999999998</v>
      </c>
      <c r="E1834" s="15">
        <v>2.5009999999999994</v>
      </c>
      <c r="G1834" s="17">
        <v>185</v>
      </c>
      <c r="H1834" s="2">
        <v>117</v>
      </c>
      <c r="I1834" s="2">
        <v>63.2</v>
      </c>
      <c r="J1834" s="2">
        <v>117</v>
      </c>
      <c r="K1834" s="2">
        <v>63.2</v>
      </c>
      <c r="L1834" s="2">
        <v>63.2</v>
      </c>
      <c r="M1834" s="2">
        <v>13</v>
      </c>
      <c r="N1834" s="2">
        <v>7</v>
      </c>
      <c r="O1834" s="2">
        <v>55</v>
      </c>
      <c r="P1834" s="2">
        <v>29.7</v>
      </c>
      <c r="Q1834" s="2">
        <v>2</v>
      </c>
      <c r="R1834" s="2">
        <v>1.1000000000000001</v>
      </c>
      <c r="S1834" s="2">
        <v>50</v>
      </c>
      <c r="T1834" s="2">
        <v>27</v>
      </c>
      <c r="U1834" s="2">
        <v>65</v>
      </c>
      <c r="V1834" s="2">
        <v>35.1</v>
      </c>
      <c r="Y1834" s="2">
        <v>68</v>
      </c>
      <c r="Z1834" s="2">
        <v>36.799999999999997</v>
      </c>
      <c r="AA1834" s="2">
        <v>2</v>
      </c>
      <c r="AB1834" s="2">
        <v>2</v>
      </c>
      <c r="AE1834" s="2">
        <v>188</v>
      </c>
      <c r="AF1834" s="2">
        <v>90</v>
      </c>
      <c r="AG1834" s="2">
        <v>47.9</v>
      </c>
      <c r="AH1834" s="2">
        <v>90</v>
      </c>
      <c r="AI1834" s="2">
        <v>47.9</v>
      </c>
      <c r="AJ1834" s="2">
        <v>47.9</v>
      </c>
      <c r="AK1834" s="2">
        <v>65</v>
      </c>
      <c r="AL1834" s="2">
        <v>34.6</v>
      </c>
      <c r="AM1834" s="2">
        <v>33</v>
      </c>
      <c r="AN1834" s="2">
        <v>17.600000000000001</v>
      </c>
      <c r="AO1834" s="2">
        <v>1</v>
      </c>
      <c r="AP1834" s="2">
        <v>0.5</v>
      </c>
      <c r="AQ1834" s="2">
        <v>55</v>
      </c>
      <c r="AR1834" s="2">
        <v>29.3</v>
      </c>
      <c r="AS1834" s="2">
        <v>34</v>
      </c>
      <c r="AT1834" s="2">
        <v>18.100000000000001</v>
      </c>
      <c r="AW1834" s="2">
        <v>98</v>
      </c>
      <c r="AX1834" s="2">
        <v>52.1</v>
      </c>
      <c r="AZ1834" s="2">
        <v>1</v>
      </c>
      <c r="BC1834" s="2">
        <v>180</v>
      </c>
      <c r="BD1834" s="2">
        <v>110</v>
      </c>
      <c r="BE1834" s="2">
        <v>59.1</v>
      </c>
      <c r="BF1834" s="2">
        <v>110</v>
      </c>
      <c r="BG1834" s="2">
        <v>59.1</v>
      </c>
      <c r="BH1834" s="2">
        <v>61.1</v>
      </c>
      <c r="BI1834" s="2">
        <v>19</v>
      </c>
      <c r="BJ1834" s="2">
        <v>10.199999999999999</v>
      </c>
      <c r="BK1834" s="2">
        <v>51</v>
      </c>
      <c r="BL1834" s="2">
        <v>27.4</v>
      </c>
      <c r="BM1834" s="2">
        <v>2</v>
      </c>
      <c r="BN1834" s="2">
        <v>1.1000000000000001</v>
      </c>
      <c r="BO1834" s="2">
        <v>88</v>
      </c>
      <c r="BP1834" s="2">
        <v>47.3</v>
      </c>
      <c r="BQ1834" s="2">
        <v>20</v>
      </c>
      <c r="BR1834" s="2">
        <v>10.8</v>
      </c>
      <c r="BS1834" s="2">
        <v>6</v>
      </c>
      <c r="BT1834" s="2">
        <v>3.2</v>
      </c>
      <c r="BU1834" s="2">
        <v>76</v>
      </c>
      <c r="BV1834" s="2">
        <v>40.9</v>
      </c>
      <c r="BW1834" s="2">
        <v>1</v>
      </c>
      <c r="BX1834" s="2">
        <v>2</v>
      </c>
    </row>
    <row r="1835" spans="1:77" ht="12.75" customHeight="1" x14ac:dyDescent="0.2">
      <c r="A1835">
        <v>7</v>
      </c>
      <c r="B1835" s="2">
        <v>3706</v>
      </c>
      <c r="C1835" s="17">
        <v>3.27</v>
      </c>
      <c r="D1835" s="2">
        <v>3.19</v>
      </c>
      <c r="E1835" s="15">
        <v>3.0219999999999998</v>
      </c>
      <c r="G1835" s="17">
        <v>195</v>
      </c>
      <c r="H1835" s="2">
        <v>149</v>
      </c>
      <c r="I1835" s="2">
        <v>76.400000000000006</v>
      </c>
      <c r="J1835" s="2">
        <v>149</v>
      </c>
      <c r="K1835" s="2">
        <v>76.400000000000006</v>
      </c>
      <c r="L1835" s="2">
        <v>76.400000000000006</v>
      </c>
      <c r="M1835" s="2">
        <v>6</v>
      </c>
      <c r="N1835" s="2">
        <v>3.1</v>
      </c>
      <c r="O1835" s="2">
        <v>40</v>
      </c>
      <c r="P1835" s="2">
        <v>20.5</v>
      </c>
      <c r="S1835" s="2">
        <v>45</v>
      </c>
      <c r="T1835" s="2">
        <v>23.1</v>
      </c>
      <c r="U1835" s="2">
        <v>104</v>
      </c>
      <c r="V1835" s="2">
        <v>53.3</v>
      </c>
      <c r="Y1835" s="2">
        <v>46</v>
      </c>
      <c r="Z1835" s="2">
        <v>23.6</v>
      </c>
      <c r="AA1835" s="2">
        <v>2</v>
      </c>
      <c r="AB1835" s="2">
        <v>2</v>
      </c>
      <c r="AE1835" s="2">
        <v>195</v>
      </c>
      <c r="AF1835" s="2">
        <v>149</v>
      </c>
      <c r="AG1835" s="2">
        <v>76.400000000000006</v>
      </c>
      <c r="AH1835" s="2">
        <v>149</v>
      </c>
      <c r="AI1835" s="2">
        <v>76.400000000000006</v>
      </c>
      <c r="AJ1835" s="2">
        <v>76.400000000000006</v>
      </c>
      <c r="AK1835" s="2">
        <v>24</v>
      </c>
      <c r="AL1835" s="2">
        <v>12.3</v>
      </c>
      <c r="AM1835" s="2">
        <v>22</v>
      </c>
      <c r="AN1835" s="2">
        <v>11.3</v>
      </c>
      <c r="AQ1835" s="2">
        <v>42</v>
      </c>
      <c r="AR1835" s="2">
        <v>21.5</v>
      </c>
      <c r="AS1835" s="2">
        <v>107</v>
      </c>
      <c r="AT1835" s="2">
        <v>54.9</v>
      </c>
      <c r="AW1835" s="2">
        <v>46</v>
      </c>
      <c r="AX1835" s="2">
        <v>23.6</v>
      </c>
      <c r="AY1835" s="2">
        <v>2</v>
      </c>
      <c r="AZ1835" s="2">
        <v>2</v>
      </c>
      <c r="BC1835" s="2">
        <v>196</v>
      </c>
      <c r="BD1835" s="2">
        <v>162</v>
      </c>
      <c r="BE1835" s="2">
        <v>82.2</v>
      </c>
      <c r="BF1835" s="2">
        <v>162</v>
      </c>
      <c r="BG1835" s="2">
        <v>82.2</v>
      </c>
      <c r="BH1835" s="2">
        <v>82.7</v>
      </c>
      <c r="BI1835" s="2">
        <v>6</v>
      </c>
      <c r="BJ1835" s="2">
        <v>3</v>
      </c>
      <c r="BK1835" s="2">
        <v>28</v>
      </c>
      <c r="BL1835" s="2">
        <v>14.2</v>
      </c>
      <c r="BO1835" s="2">
        <v>115</v>
      </c>
      <c r="BP1835" s="2">
        <v>58.4</v>
      </c>
      <c r="BQ1835" s="2">
        <v>47</v>
      </c>
      <c r="BR1835" s="2">
        <v>23.9</v>
      </c>
      <c r="BS1835" s="2">
        <v>1</v>
      </c>
      <c r="BT1835" s="2">
        <v>0.5</v>
      </c>
      <c r="BU1835" s="2">
        <v>35</v>
      </c>
      <c r="BV1835" s="2">
        <v>17.8</v>
      </c>
      <c r="BX1835" s="2">
        <v>2</v>
      </c>
    </row>
    <row r="1836" spans="1:77" ht="12.75" customHeight="1" x14ac:dyDescent="0.2">
      <c r="A1836">
        <v>7</v>
      </c>
      <c r="B1836" s="2">
        <v>3711</v>
      </c>
      <c r="C1836" s="17">
        <v>3.52</v>
      </c>
      <c r="D1836" s="2">
        <v>3.37</v>
      </c>
      <c r="E1836" s="15">
        <v>3.4360000000000004</v>
      </c>
      <c r="G1836" s="17">
        <v>249</v>
      </c>
      <c r="H1836" s="2">
        <v>213</v>
      </c>
      <c r="I1836" s="2">
        <v>85.2</v>
      </c>
      <c r="J1836" s="2">
        <v>213</v>
      </c>
      <c r="K1836" s="2">
        <v>85.2</v>
      </c>
      <c r="L1836" s="2">
        <v>85.5</v>
      </c>
      <c r="M1836" s="2">
        <v>9</v>
      </c>
      <c r="N1836" s="2">
        <v>3.6</v>
      </c>
      <c r="O1836" s="2">
        <v>27</v>
      </c>
      <c r="P1836" s="2">
        <v>10.8</v>
      </c>
      <c r="S1836" s="2">
        <v>36</v>
      </c>
      <c r="T1836" s="2">
        <v>14.4</v>
      </c>
      <c r="U1836" s="2">
        <v>177</v>
      </c>
      <c r="V1836" s="2">
        <v>70.8</v>
      </c>
      <c r="W1836" s="2">
        <v>1</v>
      </c>
      <c r="X1836" s="2">
        <v>0.4</v>
      </c>
      <c r="Y1836" s="2">
        <v>37</v>
      </c>
      <c r="Z1836" s="2">
        <v>14.8</v>
      </c>
      <c r="AA1836" s="2">
        <v>2</v>
      </c>
      <c r="AB1836" s="2">
        <v>5</v>
      </c>
      <c r="AC1836" s="2">
        <v>9</v>
      </c>
      <c r="AE1836" s="2">
        <v>250</v>
      </c>
      <c r="AF1836" s="2">
        <v>211</v>
      </c>
      <c r="AG1836" s="2">
        <v>84.1</v>
      </c>
      <c r="AH1836" s="2">
        <v>211</v>
      </c>
      <c r="AI1836" s="2">
        <v>84.1</v>
      </c>
      <c r="AJ1836" s="2">
        <v>84.4</v>
      </c>
      <c r="AK1836" s="2">
        <v>23</v>
      </c>
      <c r="AL1836" s="2">
        <v>9.1999999999999993</v>
      </c>
      <c r="AM1836" s="2">
        <v>16</v>
      </c>
      <c r="AN1836" s="2">
        <v>6.4</v>
      </c>
      <c r="AQ1836" s="2">
        <v>52</v>
      </c>
      <c r="AR1836" s="2">
        <v>20.7</v>
      </c>
      <c r="AS1836" s="2">
        <v>159</v>
      </c>
      <c r="AT1836" s="2">
        <v>63.3</v>
      </c>
      <c r="AU1836" s="2">
        <v>1</v>
      </c>
      <c r="AV1836" s="2">
        <v>0.4</v>
      </c>
      <c r="AW1836" s="2">
        <v>40</v>
      </c>
      <c r="AX1836" s="2">
        <v>15.9</v>
      </c>
      <c r="AY1836" s="2">
        <v>2</v>
      </c>
      <c r="AZ1836" s="2">
        <v>5</v>
      </c>
      <c r="BA1836" s="2">
        <v>8</v>
      </c>
      <c r="BC1836" s="2">
        <v>248</v>
      </c>
      <c r="BD1836" s="2">
        <v>219</v>
      </c>
      <c r="BE1836" s="2">
        <v>87.6</v>
      </c>
      <c r="BF1836" s="2">
        <v>219</v>
      </c>
      <c r="BG1836" s="2">
        <v>87.6</v>
      </c>
      <c r="BH1836" s="2">
        <v>88.3</v>
      </c>
      <c r="BI1836" s="2">
        <v>7</v>
      </c>
      <c r="BJ1836" s="2">
        <v>2.8</v>
      </c>
      <c r="BK1836" s="2">
        <v>22</v>
      </c>
      <c r="BL1836" s="2">
        <v>8.8000000000000007</v>
      </c>
      <c r="BO1836" s="2">
        <v>68</v>
      </c>
      <c r="BP1836" s="2">
        <v>27.2</v>
      </c>
      <c r="BQ1836" s="2">
        <v>151</v>
      </c>
      <c r="BR1836" s="2">
        <v>60.4</v>
      </c>
      <c r="BS1836" s="2">
        <v>2</v>
      </c>
      <c r="BT1836" s="2">
        <v>0.8</v>
      </c>
      <c r="BU1836" s="2">
        <v>31</v>
      </c>
      <c r="BV1836" s="2">
        <v>12.4</v>
      </c>
      <c r="BW1836" s="2">
        <v>3</v>
      </c>
      <c r="BX1836" s="2">
        <v>4</v>
      </c>
      <c r="BY1836" s="2">
        <v>9</v>
      </c>
    </row>
    <row r="1837" spans="1:77" ht="12.75" customHeight="1" x14ac:dyDescent="0.2">
      <c r="A1837">
        <v>7</v>
      </c>
      <c r="B1837" s="2">
        <v>3723</v>
      </c>
      <c r="G1837" s="17">
        <v>8</v>
      </c>
      <c r="AE1837" s="2">
        <v>8</v>
      </c>
      <c r="BC1837" s="2">
        <v>8</v>
      </c>
    </row>
    <row r="1838" spans="1:77" ht="12.75" customHeight="1" x14ac:dyDescent="0.2">
      <c r="A1838">
        <v>7</v>
      </c>
      <c r="B1838" s="2">
        <v>3725</v>
      </c>
      <c r="G1838" s="17">
        <v>6</v>
      </c>
      <c r="AE1838" s="2">
        <v>6</v>
      </c>
      <c r="BC1838" s="2">
        <v>6</v>
      </c>
    </row>
    <row r="1839" spans="1:77" ht="12.75" customHeight="1" x14ac:dyDescent="0.2">
      <c r="A1839">
        <v>7</v>
      </c>
      <c r="B1839" s="2">
        <v>3750</v>
      </c>
      <c r="C1839" s="17">
        <v>3.25</v>
      </c>
      <c r="D1839" s="2">
        <v>2.74</v>
      </c>
      <c r="E1839" s="15">
        <v>3.27</v>
      </c>
      <c r="G1839" s="17">
        <v>231</v>
      </c>
      <c r="H1839" s="2">
        <v>173</v>
      </c>
      <c r="I1839" s="2">
        <v>74.900000000000006</v>
      </c>
      <c r="J1839" s="2">
        <v>173</v>
      </c>
      <c r="K1839" s="2">
        <v>74.900000000000006</v>
      </c>
      <c r="L1839" s="2">
        <v>74.900000000000006</v>
      </c>
      <c r="M1839" s="2">
        <v>11</v>
      </c>
      <c r="N1839" s="2">
        <v>4.8</v>
      </c>
      <c r="O1839" s="2">
        <v>47</v>
      </c>
      <c r="P1839" s="2">
        <v>20.3</v>
      </c>
      <c r="S1839" s="2">
        <v>46</v>
      </c>
      <c r="T1839" s="2">
        <v>19.899999999999999</v>
      </c>
      <c r="U1839" s="2">
        <v>127</v>
      </c>
      <c r="V1839" s="2">
        <v>55</v>
      </c>
      <c r="Y1839" s="2">
        <v>58</v>
      </c>
      <c r="Z1839" s="2">
        <v>25.1</v>
      </c>
      <c r="AB1839" s="2">
        <v>2</v>
      </c>
      <c r="AC1839" s="2">
        <v>5</v>
      </c>
      <c r="AE1839" s="2">
        <v>230</v>
      </c>
      <c r="AF1839" s="2">
        <v>148</v>
      </c>
      <c r="AG1839" s="2">
        <v>64.3</v>
      </c>
      <c r="AH1839" s="2">
        <v>148</v>
      </c>
      <c r="AI1839" s="2">
        <v>64.3</v>
      </c>
      <c r="AJ1839" s="2">
        <v>64.3</v>
      </c>
      <c r="AK1839" s="2">
        <v>51</v>
      </c>
      <c r="AL1839" s="2">
        <v>22.2</v>
      </c>
      <c r="AM1839" s="2">
        <v>31</v>
      </c>
      <c r="AN1839" s="2">
        <v>13.5</v>
      </c>
      <c r="AQ1839" s="2">
        <v>74</v>
      </c>
      <c r="AR1839" s="2">
        <v>32.200000000000003</v>
      </c>
      <c r="AS1839" s="2">
        <v>74</v>
      </c>
      <c r="AT1839" s="2">
        <v>32.200000000000003</v>
      </c>
      <c r="AW1839" s="2">
        <v>82</v>
      </c>
      <c r="AX1839" s="2">
        <v>35.700000000000003</v>
      </c>
      <c r="AY1839" s="2">
        <v>1</v>
      </c>
      <c r="AZ1839" s="2">
        <v>2</v>
      </c>
      <c r="BA1839" s="2">
        <v>5</v>
      </c>
      <c r="BC1839" s="2">
        <v>227</v>
      </c>
      <c r="BD1839" s="2">
        <v>191</v>
      </c>
      <c r="BE1839" s="2">
        <v>83.4</v>
      </c>
      <c r="BF1839" s="2">
        <v>191</v>
      </c>
      <c r="BG1839" s="2">
        <v>83.4</v>
      </c>
      <c r="BH1839" s="2">
        <v>84.1</v>
      </c>
      <c r="BI1839" s="2">
        <v>13</v>
      </c>
      <c r="BJ1839" s="2">
        <v>5.7</v>
      </c>
      <c r="BK1839" s="2">
        <v>23</v>
      </c>
      <c r="BL1839" s="2">
        <v>10</v>
      </c>
      <c r="BO1839" s="2">
        <v>74</v>
      </c>
      <c r="BP1839" s="2">
        <v>32.299999999999997</v>
      </c>
      <c r="BQ1839" s="2">
        <v>117</v>
      </c>
      <c r="BR1839" s="2">
        <v>51.1</v>
      </c>
      <c r="BS1839" s="2">
        <v>2</v>
      </c>
      <c r="BT1839" s="2">
        <v>0.9</v>
      </c>
      <c r="BU1839" s="2">
        <v>38</v>
      </c>
      <c r="BV1839" s="2">
        <v>16.600000000000001</v>
      </c>
      <c r="BW1839" s="2">
        <v>2</v>
      </c>
      <c r="BX1839" s="2">
        <v>2</v>
      </c>
      <c r="BY1839" s="2">
        <v>5</v>
      </c>
    </row>
    <row r="1840" spans="1:77" ht="12.75" customHeight="1" x14ac:dyDescent="0.2">
      <c r="A1840">
        <v>7</v>
      </c>
      <c r="B1840" s="2">
        <v>3751</v>
      </c>
      <c r="C1840" s="17">
        <v>2.65</v>
      </c>
      <c r="D1840" s="2">
        <v>2.4900000000000002</v>
      </c>
      <c r="E1840" s="15">
        <v>2.419</v>
      </c>
      <c r="G1840" s="17">
        <v>232</v>
      </c>
      <c r="H1840" s="2">
        <v>131</v>
      </c>
      <c r="I1840" s="2">
        <v>56</v>
      </c>
      <c r="J1840" s="2">
        <v>131</v>
      </c>
      <c r="K1840" s="2">
        <v>56</v>
      </c>
      <c r="L1840" s="2">
        <v>56.5</v>
      </c>
      <c r="M1840" s="2">
        <v>28</v>
      </c>
      <c r="N1840" s="2">
        <v>12</v>
      </c>
      <c r="O1840" s="2">
        <v>73</v>
      </c>
      <c r="P1840" s="2">
        <v>31.2</v>
      </c>
      <c r="Q1840" s="2">
        <v>4</v>
      </c>
      <c r="R1840" s="2">
        <v>1.7</v>
      </c>
      <c r="S1840" s="2">
        <v>63</v>
      </c>
      <c r="T1840" s="2">
        <v>26.9</v>
      </c>
      <c r="U1840" s="2">
        <v>64</v>
      </c>
      <c r="V1840" s="2">
        <v>27.4</v>
      </c>
      <c r="W1840" s="2">
        <v>2</v>
      </c>
      <c r="X1840" s="2">
        <v>0.9</v>
      </c>
      <c r="Y1840" s="2">
        <v>103</v>
      </c>
      <c r="Z1840" s="2">
        <v>44</v>
      </c>
      <c r="AB1840" s="2">
        <v>4</v>
      </c>
      <c r="AC1840" s="2">
        <v>5</v>
      </c>
      <c r="AE1840" s="2">
        <v>232</v>
      </c>
      <c r="AF1840" s="2">
        <v>129</v>
      </c>
      <c r="AG1840" s="2">
        <v>55.1</v>
      </c>
      <c r="AH1840" s="2">
        <v>129</v>
      </c>
      <c r="AI1840" s="2">
        <v>55.1</v>
      </c>
      <c r="AJ1840" s="2">
        <v>55.6</v>
      </c>
      <c r="AK1840" s="2">
        <v>61</v>
      </c>
      <c r="AL1840" s="2">
        <v>26.1</v>
      </c>
      <c r="AM1840" s="2">
        <v>42</v>
      </c>
      <c r="AN1840" s="2">
        <v>17.899999999999999</v>
      </c>
      <c r="AO1840" s="2">
        <v>2</v>
      </c>
      <c r="AP1840" s="2">
        <v>0.9</v>
      </c>
      <c r="AQ1840" s="2">
        <v>71</v>
      </c>
      <c r="AR1840" s="2">
        <v>30.3</v>
      </c>
      <c r="AS1840" s="2">
        <v>56</v>
      </c>
      <c r="AT1840" s="2">
        <v>23.9</v>
      </c>
      <c r="AU1840" s="2">
        <v>2</v>
      </c>
      <c r="AV1840" s="2">
        <v>0.9</v>
      </c>
      <c r="AW1840" s="2">
        <v>105</v>
      </c>
      <c r="AX1840" s="2">
        <v>44.9</v>
      </c>
      <c r="AZ1840" s="2">
        <v>4</v>
      </c>
      <c r="BA1840" s="2">
        <v>5</v>
      </c>
      <c r="BC1840" s="2">
        <v>232</v>
      </c>
      <c r="BD1840" s="2">
        <v>137</v>
      </c>
      <c r="BE1840" s="2">
        <v>58.8</v>
      </c>
      <c r="BF1840" s="2">
        <v>137</v>
      </c>
      <c r="BG1840" s="2">
        <v>58.8</v>
      </c>
      <c r="BH1840" s="2">
        <v>59.1</v>
      </c>
      <c r="BI1840" s="2">
        <v>39</v>
      </c>
      <c r="BJ1840" s="2">
        <v>16.7</v>
      </c>
      <c r="BK1840" s="2">
        <v>56</v>
      </c>
      <c r="BL1840" s="2">
        <v>24</v>
      </c>
      <c r="BM1840" s="2">
        <v>6</v>
      </c>
      <c r="BN1840" s="2">
        <v>2.6</v>
      </c>
      <c r="BO1840" s="2">
        <v>111</v>
      </c>
      <c r="BP1840" s="2">
        <v>47.6</v>
      </c>
      <c r="BQ1840" s="2">
        <v>20</v>
      </c>
      <c r="BR1840" s="2">
        <v>8.6</v>
      </c>
      <c r="BS1840" s="2">
        <v>1</v>
      </c>
      <c r="BT1840" s="2">
        <v>0.4</v>
      </c>
      <c r="BU1840" s="2">
        <v>96</v>
      </c>
      <c r="BV1840" s="2">
        <v>41.2</v>
      </c>
      <c r="BW1840" s="2">
        <v>1</v>
      </c>
      <c r="BX1840" s="2">
        <v>4</v>
      </c>
      <c r="BY1840" s="2">
        <v>5</v>
      </c>
    </row>
    <row r="1841" spans="1:77" ht="12.75" customHeight="1" x14ac:dyDescent="0.2">
      <c r="A1841">
        <v>7</v>
      </c>
      <c r="B1841" s="2">
        <v>3752</v>
      </c>
      <c r="C1841" s="17">
        <v>3.27</v>
      </c>
      <c r="D1841" s="2">
        <v>2.8</v>
      </c>
      <c r="E1841" s="15">
        <v>3.2090000000000005</v>
      </c>
      <c r="G1841" s="17">
        <v>285</v>
      </c>
      <c r="H1841" s="2">
        <v>227</v>
      </c>
      <c r="I1841" s="2">
        <v>79.599999999999994</v>
      </c>
      <c r="J1841" s="2">
        <v>227</v>
      </c>
      <c r="K1841" s="2">
        <v>79.599999999999994</v>
      </c>
      <c r="L1841" s="2">
        <v>79.599999999999994</v>
      </c>
      <c r="M1841" s="2">
        <v>13</v>
      </c>
      <c r="N1841" s="2">
        <v>4.5999999999999996</v>
      </c>
      <c r="O1841" s="2">
        <v>45</v>
      </c>
      <c r="P1841" s="2">
        <v>15.8</v>
      </c>
      <c r="S1841" s="2">
        <v>80</v>
      </c>
      <c r="T1841" s="2">
        <v>28.1</v>
      </c>
      <c r="U1841" s="2">
        <v>147</v>
      </c>
      <c r="V1841" s="2">
        <v>51.6</v>
      </c>
      <c r="Y1841" s="2">
        <v>58</v>
      </c>
      <c r="Z1841" s="2">
        <v>20.399999999999999</v>
      </c>
      <c r="AB1841" s="2">
        <v>2</v>
      </c>
      <c r="AC1841" s="2">
        <v>3</v>
      </c>
      <c r="AE1841" s="2">
        <v>285</v>
      </c>
      <c r="AF1841" s="2">
        <v>188</v>
      </c>
      <c r="AG1841" s="2">
        <v>66</v>
      </c>
      <c r="AH1841" s="2">
        <v>188</v>
      </c>
      <c r="AI1841" s="2">
        <v>66</v>
      </c>
      <c r="AJ1841" s="2">
        <v>66</v>
      </c>
      <c r="AK1841" s="2">
        <v>51</v>
      </c>
      <c r="AL1841" s="2">
        <v>17.899999999999999</v>
      </c>
      <c r="AM1841" s="2">
        <v>46</v>
      </c>
      <c r="AN1841" s="2">
        <v>16.100000000000001</v>
      </c>
      <c r="AQ1841" s="2">
        <v>98</v>
      </c>
      <c r="AR1841" s="2">
        <v>34.4</v>
      </c>
      <c r="AS1841" s="2">
        <v>90</v>
      </c>
      <c r="AT1841" s="2">
        <v>31.6</v>
      </c>
      <c r="AW1841" s="2">
        <v>97</v>
      </c>
      <c r="AX1841" s="2">
        <v>34</v>
      </c>
      <c r="AZ1841" s="2">
        <v>2</v>
      </c>
      <c r="BA1841" s="2">
        <v>3</v>
      </c>
      <c r="BC1841" s="2">
        <v>285</v>
      </c>
      <c r="BD1841" s="2">
        <v>239</v>
      </c>
      <c r="BE1841" s="2">
        <v>83.9</v>
      </c>
      <c r="BF1841" s="2">
        <v>239</v>
      </c>
      <c r="BG1841" s="2">
        <v>83.9</v>
      </c>
      <c r="BH1841" s="2">
        <v>83.9</v>
      </c>
      <c r="BI1841" s="2">
        <v>7</v>
      </c>
      <c r="BJ1841" s="2">
        <v>2.5</v>
      </c>
      <c r="BK1841" s="2">
        <v>39</v>
      </c>
      <c r="BL1841" s="2">
        <v>13.7</v>
      </c>
      <c r="BO1841" s="2">
        <v>126</v>
      </c>
      <c r="BP1841" s="2">
        <v>44.2</v>
      </c>
      <c r="BQ1841" s="2">
        <v>113</v>
      </c>
      <c r="BR1841" s="2">
        <v>39.6</v>
      </c>
      <c r="BU1841" s="2">
        <v>46</v>
      </c>
      <c r="BV1841" s="2">
        <v>16.100000000000001</v>
      </c>
      <c r="BX1841" s="2">
        <v>2</v>
      </c>
      <c r="BY1841" s="2">
        <v>3</v>
      </c>
    </row>
    <row r="1842" spans="1:77" ht="12.75" customHeight="1" x14ac:dyDescent="0.2">
      <c r="A1842">
        <v>7</v>
      </c>
      <c r="B1842" s="2">
        <v>3754</v>
      </c>
      <c r="C1842" s="17">
        <v>3.05</v>
      </c>
      <c r="D1842" s="2">
        <v>2.79</v>
      </c>
      <c r="E1842" s="15">
        <v>2.7539999999999996</v>
      </c>
      <c r="G1842" s="17">
        <v>261</v>
      </c>
      <c r="H1842" s="2">
        <v>202</v>
      </c>
      <c r="I1842" s="2">
        <v>77.400000000000006</v>
      </c>
      <c r="J1842" s="2">
        <v>202</v>
      </c>
      <c r="K1842" s="2">
        <v>77.400000000000006</v>
      </c>
      <c r="L1842" s="2">
        <v>77.400000000000006</v>
      </c>
      <c r="M1842" s="2">
        <v>22</v>
      </c>
      <c r="N1842" s="2">
        <v>8.4</v>
      </c>
      <c r="O1842" s="2">
        <v>37</v>
      </c>
      <c r="P1842" s="2">
        <v>14.2</v>
      </c>
      <c r="Q1842" s="2">
        <v>13</v>
      </c>
      <c r="R1842" s="2">
        <v>5</v>
      </c>
      <c r="S1842" s="2">
        <v>55</v>
      </c>
      <c r="T1842" s="2">
        <v>21.1</v>
      </c>
      <c r="U1842" s="2">
        <v>134</v>
      </c>
      <c r="V1842" s="2">
        <v>51.3</v>
      </c>
      <c r="Y1842" s="2">
        <v>59</v>
      </c>
      <c r="Z1842" s="2">
        <v>22.6</v>
      </c>
      <c r="AB1842" s="2">
        <v>7</v>
      </c>
      <c r="AC1842" s="2">
        <v>5</v>
      </c>
      <c r="AE1842" s="2">
        <v>263</v>
      </c>
      <c r="AF1842" s="2">
        <v>177</v>
      </c>
      <c r="AG1842" s="2">
        <v>67.3</v>
      </c>
      <c r="AH1842" s="2">
        <v>177</v>
      </c>
      <c r="AI1842" s="2">
        <v>67.3</v>
      </c>
      <c r="AJ1842" s="2">
        <v>67.3</v>
      </c>
      <c r="AK1842" s="2">
        <v>54</v>
      </c>
      <c r="AL1842" s="2">
        <v>20.5</v>
      </c>
      <c r="AM1842" s="2">
        <v>32</v>
      </c>
      <c r="AN1842" s="2">
        <v>12.2</v>
      </c>
      <c r="AO1842" s="2">
        <v>2</v>
      </c>
      <c r="AP1842" s="2">
        <v>0.8</v>
      </c>
      <c r="AQ1842" s="2">
        <v>84</v>
      </c>
      <c r="AR1842" s="2">
        <v>31.9</v>
      </c>
      <c r="AS1842" s="2">
        <v>91</v>
      </c>
      <c r="AT1842" s="2">
        <v>34.6</v>
      </c>
      <c r="AW1842" s="2">
        <v>86</v>
      </c>
      <c r="AX1842" s="2">
        <v>32.700000000000003</v>
      </c>
      <c r="AZ1842" s="2">
        <v>5</v>
      </c>
      <c r="BA1842" s="2">
        <v>5</v>
      </c>
      <c r="BC1842" s="2">
        <v>257</v>
      </c>
      <c r="BD1842" s="2">
        <v>188</v>
      </c>
      <c r="BE1842" s="2">
        <v>72</v>
      </c>
      <c r="BF1842" s="2">
        <v>188</v>
      </c>
      <c r="BG1842" s="2">
        <v>72</v>
      </c>
      <c r="BH1842" s="2">
        <v>73.2</v>
      </c>
      <c r="BI1842" s="2">
        <v>29</v>
      </c>
      <c r="BJ1842" s="2">
        <v>11.1</v>
      </c>
      <c r="BK1842" s="2">
        <v>40</v>
      </c>
      <c r="BL1842" s="2">
        <v>15.3</v>
      </c>
      <c r="BM1842" s="2">
        <v>10</v>
      </c>
      <c r="BN1842" s="2">
        <v>3.8</v>
      </c>
      <c r="BO1842" s="2">
        <v>102</v>
      </c>
      <c r="BP1842" s="2">
        <v>39.1</v>
      </c>
      <c r="BQ1842" s="2">
        <v>76</v>
      </c>
      <c r="BR1842" s="2">
        <v>29.1</v>
      </c>
      <c r="BS1842" s="2">
        <v>4</v>
      </c>
      <c r="BT1842" s="2">
        <v>1.5</v>
      </c>
      <c r="BU1842" s="2">
        <v>73</v>
      </c>
      <c r="BV1842" s="2">
        <v>28</v>
      </c>
      <c r="BX1842" s="2">
        <v>7</v>
      </c>
      <c r="BY1842" s="2">
        <v>5</v>
      </c>
    </row>
    <row r="1843" spans="1:77" ht="12.75" customHeight="1" x14ac:dyDescent="0.2">
      <c r="A1843">
        <v>7</v>
      </c>
      <c r="B1843" s="2">
        <v>3758</v>
      </c>
      <c r="C1843" s="17">
        <v>2.7</v>
      </c>
      <c r="D1843" s="2">
        <v>2.36</v>
      </c>
      <c r="E1843" s="15">
        <v>2.5010000000000003</v>
      </c>
      <c r="G1843" s="17">
        <v>276</v>
      </c>
      <c r="H1843" s="2">
        <v>168</v>
      </c>
      <c r="I1843" s="2">
        <v>60.4</v>
      </c>
      <c r="J1843" s="2">
        <v>168</v>
      </c>
      <c r="K1843" s="2">
        <v>60.4</v>
      </c>
      <c r="L1843" s="2">
        <v>60.9</v>
      </c>
      <c r="M1843" s="2">
        <v>32</v>
      </c>
      <c r="N1843" s="2">
        <v>11.5</v>
      </c>
      <c r="O1843" s="2">
        <v>76</v>
      </c>
      <c r="P1843" s="2">
        <v>27.3</v>
      </c>
      <c r="Q1843" s="2">
        <v>7</v>
      </c>
      <c r="R1843" s="2">
        <v>2.5</v>
      </c>
      <c r="S1843" s="2">
        <v>77</v>
      </c>
      <c r="T1843" s="2">
        <v>27.7</v>
      </c>
      <c r="U1843" s="2">
        <v>84</v>
      </c>
      <c r="V1843" s="2">
        <v>30.2</v>
      </c>
      <c r="W1843" s="2">
        <v>2</v>
      </c>
      <c r="X1843" s="2">
        <v>0.7</v>
      </c>
      <c r="Y1843" s="2">
        <v>110</v>
      </c>
      <c r="Z1843" s="2">
        <v>39.6</v>
      </c>
      <c r="AA1843" s="2">
        <v>1</v>
      </c>
      <c r="AB1843" s="2">
        <v>4</v>
      </c>
      <c r="AC1843" s="2">
        <v>10</v>
      </c>
      <c r="AE1843" s="2">
        <v>275</v>
      </c>
      <c r="AF1843" s="2">
        <v>145</v>
      </c>
      <c r="AG1843" s="2">
        <v>52.3</v>
      </c>
      <c r="AH1843" s="2">
        <v>145</v>
      </c>
      <c r="AI1843" s="2">
        <v>52.3</v>
      </c>
      <c r="AJ1843" s="2">
        <v>52.7</v>
      </c>
      <c r="AK1843" s="2">
        <v>88</v>
      </c>
      <c r="AL1843" s="2">
        <v>31.8</v>
      </c>
      <c r="AM1843" s="2">
        <v>42</v>
      </c>
      <c r="AN1843" s="2">
        <v>15.2</v>
      </c>
      <c r="AO1843" s="2">
        <v>2</v>
      </c>
      <c r="AP1843" s="2">
        <v>0.7</v>
      </c>
      <c r="AQ1843" s="2">
        <v>90</v>
      </c>
      <c r="AR1843" s="2">
        <v>32.5</v>
      </c>
      <c r="AS1843" s="2">
        <v>53</v>
      </c>
      <c r="AT1843" s="2">
        <v>19.100000000000001</v>
      </c>
      <c r="AU1843" s="2">
        <v>2</v>
      </c>
      <c r="AV1843" s="2">
        <v>0.7</v>
      </c>
      <c r="AW1843" s="2">
        <v>132</v>
      </c>
      <c r="AX1843" s="2">
        <v>47.7</v>
      </c>
      <c r="AY1843" s="2">
        <v>2</v>
      </c>
      <c r="AZ1843" s="2">
        <v>4</v>
      </c>
      <c r="BA1843" s="2">
        <v>10</v>
      </c>
      <c r="BC1843" s="2">
        <v>274</v>
      </c>
      <c r="BD1843" s="2">
        <v>176</v>
      </c>
      <c r="BE1843" s="2">
        <v>63.3</v>
      </c>
      <c r="BF1843" s="2">
        <v>176</v>
      </c>
      <c r="BG1843" s="2">
        <v>63.3</v>
      </c>
      <c r="BH1843" s="2">
        <v>64.2</v>
      </c>
      <c r="BI1843" s="2">
        <v>42</v>
      </c>
      <c r="BJ1843" s="2">
        <v>15.1</v>
      </c>
      <c r="BK1843" s="2">
        <v>56</v>
      </c>
      <c r="BL1843" s="2">
        <v>20.100000000000001</v>
      </c>
      <c r="BM1843" s="2">
        <v>6</v>
      </c>
      <c r="BN1843" s="2">
        <v>2.2000000000000002</v>
      </c>
      <c r="BO1843" s="2">
        <v>139</v>
      </c>
      <c r="BP1843" s="2">
        <v>50</v>
      </c>
      <c r="BQ1843" s="2">
        <v>31</v>
      </c>
      <c r="BR1843" s="2">
        <v>11.2</v>
      </c>
      <c r="BS1843" s="2">
        <v>4</v>
      </c>
      <c r="BT1843" s="2">
        <v>1.4</v>
      </c>
      <c r="BU1843" s="2">
        <v>102</v>
      </c>
      <c r="BV1843" s="2">
        <v>36.700000000000003</v>
      </c>
      <c r="BW1843" s="2">
        <v>1</v>
      </c>
      <c r="BX1843" s="2">
        <v>4</v>
      </c>
      <c r="BY1843" s="2">
        <v>10</v>
      </c>
    </row>
    <row r="1844" spans="1:77" ht="12.75" customHeight="1" x14ac:dyDescent="0.2">
      <c r="A1844">
        <v>7</v>
      </c>
      <c r="B1844" s="2">
        <v>3762</v>
      </c>
      <c r="C1844" s="17">
        <v>2.91</v>
      </c>
      <c r="D1844" s="2">
        <v>2.81</v>
      </c>
      <c r="E1844" s="15">
        <v>2.8660000000000001</v>
      </c>
      <c r="G1844" s="17">
        <v>211</v>
      </c>
      <c r="H1844" s="2">
        <v>139</v>
      </c>
      <c r="I1844" s="2">
        <v>65.599999999999994</v>
      </c>
      <c r="J1844" s="2">
        <v>139</v>
      </c>
      <c r="K1844" s="2">
        <v>65.599999999999994</v>
      </c>
      <c r="L1844" s="2">
        <v>65.900000000000006</v>
      </c>
      <c r="M1844" s="2">
        <v>26</v>
      </c>
      <c r="N1844" s="2">
        <v>12.3</v>
      </c>
      <c r="O1844" s="2">
        <v>46</v>
      </c>
      <c r="P1844" s="2">
        <v>21.7</v>
      </c>
      <c r="Q1844" s="2">
        <v>4</v>
      </c>
      <c r="R1844" s="2">
        <v>1.9</v>
      </c>
      <c r="S1844" s="2">
        <v>41</v>
      </c>
      <c r="T1844" s="2">
        <v>19.3</v>
      </c>
      <c r="U1844" s="2">
        <v>94</v>
      </c>
      <c r="V1844" s="2">
        <v>44.3</v>
      </c>
      <c r="W1844" s="2">
        <v>1</v>
      </c>
      <c r="X1844" s="2">
        <v>0.5</v>
      </c>
      <c r="Y1844" s="2">
        <v>73</v>
      </c>
      <c r="Z1844" s="2">
        <v>34.4</v>
      </c>
      <c r="AA1844" s="2">
        <v>3</v>
      </c>
      <c r="AB1844" s="2">
        <v>2</v>
      </c>
      <c r="AC1844" s="2">
        <v>7</v>
      </c>
      <c r="AE1844" s="2">
        <v>209</v>
      </c>
      <c r="AF1844" s="2">
        <v>140</v>
      </c>
      <c r="AG1844" s="2">
        <v>66.400000000000006</v>
      </c>
      <c r="AH1844" s="2">
        <v>140</v>
      </c>
      <c r="AI1844" s="2">
        <v>66.400000000000006</v>
      </c>
      <c r="AJ1844" s="2">
        <v>67</v>
      </c>
      <c r="AK1844" s="2">
        <v>40</v>
      </c>
      <c r="AL1844" s="2">
        <v>19</v>
      </c>
      <c r="AM1844" s="2">
        <v>29</v>
      </c>
      <c r="AN1844" s="2">
        <v>13.7</v>
      </c>
      <c r="AO1844" s="2">
        <v>1</v>
      </c>
      <c r="AP1844" s="2">
        <v>0.5</v>
      </c>
      <c r="AQ1844" s="2">
        <v>61</v>
      </c>
      <c r="AR1844" s="2">
        <v>28.9</v>
      </c>
      <c r="AS1844" s="2">
        <v>78</v>
      </c>
      <c r="AT1844" s="2">
        <v>37</v>
      </c>
      <c r="AU1844" s="2">
        <v>2</v>
      </c>
      <c r="AV1844" s="2">
        <v>0.9</v>
      </c>
      <c r="AW1844" s="2">
        <v>71</v>
      </c>
      <c r="AX1844" s="2">
        <v>33.6</v>
      </c>
      <c r="AY1844" s="2">
        <v>4</v>
      </c>
      <c r="AZ1844" s="2">
        <v>2</v>
      </c>
      <c r="BA1844" s="2">
        <v>7</v>
      </c>
      <c r="BC1844" s="2">
        <v>209</v>
      </c>
      <c r="BD1844" s="2">
        <v>164</v>
      </c>
      <c r="BE1844" s="2">
        <v>75.900000000000006</v>
      </c>
      <c r="BF1844" s="2">
        <v>164</v>
      </c>
      <c r="BG1844" s="2">
        <v>75.900000000000006</v>
      </c>
      <c r="BH1844" s="2">
        <v>78.5</v>
      </c>
      <c r="BI1844" s="2">
        <v>16</v>
      </c>
      <c r="BJ1844" s="2">
        <v>7.4</v>
      </c>
      <c r="BK1844" s="2">
        <v>29</v>
      </c>
      <c r="BL1844" s="2">
        <v>13.4</v>
      </c>
      <c r="BM1844" s="2">
        <v>4</v>
      </c>
      <c r="BN1844" s="2">
        <v>1.9</v>
      </c>
      <c r="BO1844" s="2">
        <v>95</v>
      </c>
      <c r="BP1844" s="2">
        <v>44</v>
      </c>
      <c r="BQ1844" s="2">
        <v>65</v>
      </c>
      <c r="BR1844" s="2">
        <v>30.1</v>
      </c>
      <c r="BS1844" s="2">
        <v>7</v>
      </c>
      <c r="BT1844" s="2">
        <v>3.2</v>
      </c>
      <c r="BU1844" s="2">
        <v>52</v>
      </c>
      <c r="BV1844" s="2">
        <v>24.1</v>
      </c>
      <c r="BX1844" s="2">
        <v>1</v>
      </c>
      <c r="BY1844" s="2">
        <v>7</v>
      </c>
    </row>
    <row r="1845" spans="1:77" ht="12.75" customHeight="1" x14ac:dyDescent="0.2">
      <c r="A1845">
        <v>7</v>
      </c>
      <c r="B1845" s="2">
        <v>3764</v>
      </c>
      <c r="C1845" s="17">
        <v>2.92</v>
      </c>
      <c r="D1845" s="2">
        <v>2.78</v>
      </c>
      <c r="E1845" s="15">
        <v>2.6220000000000003</v>
      </c>
      <c r="G1845" s="17">
        <v>332</v>
      </c>
      <c r="H1845" s="2">
        <v>212</v>
      </c>
      <c r="I1845" s="2">
        <v>63.9</v>
      </c>
      <c r="J1845" s="2">
        <v>212</v>
      </c>
      <c r="K1845" s="2">
        <v>63.9</v>
      </c>
      <c r="L1845" s="2">
        <v>63.9</v>
      </c>
      <c r="M1845" s="2">
        <v>37</v>
      </c>
      <c r="N1845" s="2">
        <v>11.1</v>
      </c>
      <c r="O1845" s="2">
        <v>83</v>
      </c>
      <c r="P1845" s="2">
        <v>25</v>
      </c>
      <c r="S1845" s="2">
        <v>83</v>
      </c>
      <c r="T1845" s="2">
        <v>25</v>
      </c>
      <c r="U1845" s="2">
        <v>129</v>
      </c>
      <c r="V1845" s="2">
        <v>38.9</v>
      </c>
      <c r="Y1845" s="2">
        <v>120</v>
      </c>
      <c r="Z1845" s="2">
        <v>36.1</v>
      </c>
      <c r="AA1845" s="2">
        <v>1</v>
      </c>
      <c r="AB1845" s="2">
        <v>3</v>
      </c>
      <c r="AE1845" s="2">
        <v>332</v>
      </c>
      <c r="AF1845" s="2">
        <v>211</v>
      </c>
      <c r="AG1845" s="2">
        <v>63.6</v>
      </c>
      <c r="AH1845" s="2">
        <v>211</v>
      </c>
      <c r="AI1845" s="2">
        <v>63.6</v>
      </c>
      <c r="AJ1845" s="2">
        <v>63.6</v>
      </c>
      <c r="AK1845" s="2">
        <v>72</v>
      </c>
      <c r="AL1845" s="2">
        <v>21.7</v>
      </c>
      <c r="AM1845" s="2">
        <v>49</v>
      </c>
      <c r="AN1845" s="2">
        <v>14.8</v>
      </c>
      <c r="AQ1845" s="2">
        <v>92</v>
      </c>
      <c r="AR1845" s="2">
        <v>27.7</v>
      </c>
      <c r="AS1845" s="2">
        <v>119</v>
      </c>
      <c r="AT1845" s="2">
        <v>35.799999999999997</v>
      </c>
      <c r="AW1845" s="2">
        <v>121</v>
      </c>
      <c r="AX1845" s="2">
        <v>36.4</v>
      </c>
      <c r="AY1845" s="2">
        <v>1</v>
      </c>
      <c r="AZ1845" s="2">
        <v>3</v>
      </c>
      <c r="BC1845" s="2">
        <v>324</v>
      </c>
      <c r="BD1845" s="2">
        <v>206</v>
      </c>
      <c r="BE1845" s="2">
        <v>62</v>
      </c>
      <c r="BF1845" s="2">
        <v>206</v>
      </c>
      <c r="BG1845" s="2">
        <v>62</v>
      </c>
      <c r="BH1845" s="2">
        <v>63.6</v>
      </c>
      <c r="BI1845" s="2">
        <v>39</v>
      </c>
      <c r="BJ1845" s="2">
        <v>11.7</v>
      </c>
      <c r="BK1845" s="2">
        <v>79</v>
      </c>
      <c r="BL1845" s="2">
        <v>23.8</v>
      </c>
      <c r="BO1845" s="2">
        <v>151</v>
      </c>
      <c r="BP1845" s="2">
        <v>45.5</v>
      </c>
      <c r="BQ1845" s="2">
        <v>55</v>
      </c>
      <c r="BR1845" s="2">
        <v>16.600000000000001</v>
      </c>
      <c r="BS1845" s="2">
        <v>8</v>
      </c>
      <c r="BT1845" s="2">
        <v>2.4</v>
      </c>
      <c r="BU1845" s="2">
        <v>126</v>
      </c>
      <c r="BV1845" s="2">
        <v>38</v>
      </c>
      <c r="BW1845" s="2">
        <v>1</v>
      </c>
      <c r="BX1845" s="2">
        <v>3</v>
      </c>
    </row>
    <row r="1846" spans="1:77" ht="12.75" customHeight="1" x14ac:dyDescent="0.2">
      <c r="A1846">
        <v>7</v>
      </c>
      <c r="B1846" s="2">
        <v>3774</v>
      </c>
      <c r="C1846" s="17">
        <v>2.59</v>
      </c>
      <c r="D1846" s="2">
        <v>2.4300000000000002</v>
      </c>
      <c r="E1846" s="15">
        <v>2.6739999999999999</v>
      </c>
      <c r="G1846" s="17">
        <v>245</v>
      </c>
      <c r="H1846" s="2">
        <v>141</v>
      </c>
      <c r="I1846" s="2">
        <v>57.1</v>
      </c>
      <c r="J1846" s="2">
        <v>141</v>
      </c>
      <c r="K1846" s="2">
        <v>57.1</v>
      </c>
      <c r="L1846" s="2">
        <v>57.6</v>
      </c>
      <c r="M1846" s="2">
        <v>31</v>
      </c>
      <c r="N1846" s="2">
        <v>12.6</v>
      </c>
      <c r="O1846" s="2">
        <v>73</v>
      </c>
      <c r="P1846" s="2">
        <v>29.6</v>
      </c>
      <c r="Q1846" s="2">
        <v>8</v>
      </c>
      <c r="R1846" s="2">
        <v>3.2</v>
      </c>
      <c r="S1846" s="2">
        <v>70</v>
      </c>
      <c r="T1846" s="2">
        <v>28.3</v>
      </c>
      <c r="U1846" s="2">
        <v>63</v>
      </c>
      <c r="V1846" s="2">
        <v>25.5</v>
      </c>
      <c r="W1846" s="2">
        <v>2</v>
      </c>
      <c r="X1846" s="2">
        <v>0.8</v>
      </c>
      <c r="Y1846" s="2">
        <v>106</v>
      </c>
      <c r="Z1846" s="2">
        <v>42.9</v>
      </c>
      <c r="AB1846" s="2">
        <v>3</v>
      </c>
      <c r="AC1846" s="2">
        <v>4</v>
      </c>
      <c r="AE1846" s="2">
        <v>247</v>
      </c>
      <c r="AF1846" s="2">
        <v>131</v>
      </c>
      <c r="AG1846" s="2">
        <v>52.6</v>
      </c>
      <c r="AH1846" s="2">
        <v>131</v>
      </c>
      <c r="AI1846" s="2">
        <v>52.6</v>
      </c>
      <c r="AJ1846" s="2">
        <v>53</v>
      </c>
      <c r="AK1846" s="2">
        <v>64</v>
      </c>
      <c r="AL1846" s="2">
        <v>25.7</v>
      </c>
      <c r="AM1846" s="2">
        <v>52</v>
      </c>
      <c r="AN1846" s="2">
        <v>20.9</v>
      </c>
      <c r="AO1846" s="2">
        <v>2</v>
      </c>
      <c r="AP1846" s="2">
        <v>0.8</v>
      </c>
      <c r="AQ1846" s="2">
        <v>79</v>
      </c>
      <c r="AR1846" s="2">
        <v>31.7</v>
      </c>
      <c r="AS1846" s="2">
        <v>50</v>
      </c>
      <c r="AT1846" s="2">
        <v>20.100000000000001</v>
      </c>
      <c r="AU1846" s="2">
        <v>2</v>
      </c>
      <c r="AV1846" s="2">
        <v>0.8</v>
      </c>
      <c r="AW1846" s="2">
        <v>118</v>
      </c>
      <c r="AX1846" s="2">
        <v>47.4</v>
      </c>
      <c r="AZ1846" s="2">
        <v>1</v>
      </c>
      <c r="BA1846" s="2">
        <v>4</v>
      </c>
      <c r="BC1846" s="2">
        <v>245</v>
      </c>
      <c r="BD1846" s="2">
        <v>162</v>
      </c>
      <c r="BE1846" s="2">
        <v>65.3</v>
      </c>
      <c r="BF1846" s="2">
        <v>162</v>
      </c>
      <c r="BG1846" s="2">
        <v>65.3</v>
      </c>
      <c r="BH1846" s="2">
        <v>66.099999999999994</v>
      </c>
      <c r="BI1846" s="2">
        <v>36</v>
      </c>
      <c r="BJ1846" s="2">
        <v>14.5</v>
      </c>
      <c r="BK1846" s="2">
        <v>47</v>
      </c>
      <c r="BL1846" s="2">
        <v>19</v>
      </c>
      <c r="BM1846" s="2">
        <v>4</v>
      </c>
      <c r="BN1846" s="2">
        <v>1.6</v>
      </c>
      <c r="BO1846" s="2">
        <v>99</v>
      </c>
      <c r="BP1846" s="2">
        <v>39.9</v>
      </c>
      <c r="BQ1846" s="2">
        <v>59</v>
      </c>
      <c r="BR1846" s="2">
        <v>23.8</v>
      </c>
      <c r="BS1846" s="2">
        <v>3</v>
      </c>
      <c r="BT1846" s="2">
        <v>1.2</v>
      </c>
      <c r="BU1846" s="2">
        <v>86</v>
      </c>
      <c r="BV1846" s="2">
        <v>34.700000000000003</v>
      </c>
      <c r="BX1846" s="2">
        <v>2</v>
      </c>
      <c r="BY1846" s="2">
        <v>4</v>
      </c>
    </row>
    <row r="1847" spans="1:77" ht="12.75" customHeight="1" x14ac:dyDescent="0.2">
      <c r="A1847">
        <v>7</v>
      </c>
      <c r="B1847" s="2">
        <v>3785</v>
      </c>
      <c r="C1847" s="17">
        <v>2.81</v>
      </c>
      <c r="D1847" s="2">
        <v>2.5499999999999998</v>
      </c>
      <c r="E1847" s="15">
        <v>2.8420000000000001</v>
      </c>
      <c r="G1847" s="17">
        <v>320</v>
      </c>
      <c r="H1847" s="2">
        <v>199</v>
      </c>
      <c r="I1847" s="2">
        <v>62.2</v>
      </c>
      <c r="J1847" s="2">
        <v>199</v>
      </c>
      <c r="K1847" s="2">
        <v>62.2</v>
      </c>
      <c r="L1847" s="2">
        <v>62.2</v>
      </c>
      <c r="M1847" s="2">
        <v>35</v>
      </c>
      <c r="N1847" s="2">
        <v>10.9</v>
      </c>
      <c r="O1847" s="2">
        <v>86</v>
      </c>
      <c r="P1847" s="2">
        <v>26.9</v>
      </c>
      <c r="Q1847" s="2">
        <v>2</v>
      </c>
      <c r="R1847" s="2">
        <v>0.6</v>
      </c>
      <c r="S1847" s="2">
        <v>95</v>
      </c>
      <c r="T1847" s="2">
        <v>29.7</v>
      </c>
      <c r="U1847" s="2">
        <v>102</v>
      </c>
      <c r="V1847" s="2">
        <v>31.9</v>
      </c>
      <c r="Y1847" s="2">
        <v>121</v>
      </c>
      <c r="Z1847" s="2">
        <v>37.799999999999997</v>
      </c>
      <c r="AB1847" s="2">
        <v>6</v>
      </c>
      <c r="AE1847" s="2">
        <v>320</v>
      </c>
      <c r="AF1847" s="2">
        <v>178</v>
      </c>
      <c r="AG1847" s="2">
        <v>55.6</v>
      </c>
      <c r="AH1847" s="2">
        <v>178</v>
      </c>
      <c r="AI1847" s="2">
        <v>55.6</v>
      </c>
      <c r="AJ1847" s="2">
        <v>55.6</v>
      </c>
      <c r="AK1847" s="2">
        <v>88</v>
      </c>
      <c r="AL1847" s="2">
        <v>27.5</v>
      </c>
      <c r="AM1847" s="2">
        <v>54</v>
      </c>
      <c r="AN1847" s="2">
        <v>16.899999999999999</v>
      </c>
      <c r="AQ1847" s="2">
        <v>93</v>
      </c>
      <c r="AR1847" s="2">
        <v>29.1</v>
      </c>
      <c r="AS1847" s="2">
        <v>85</v>
      </c>
      <c r="AT1847" s="2">
        <v>26.6</v>
      </c>
      <c r="AW1847" s="2">
        <v>142</v>
      </c>
      <c r="AX1847" s="2">
        <v>44.4</v>
      </c>
      <c r="AZ1847" s="2">
        <v>6</v>
      </c>
      <c r="BC1847" s="2">
        <v>316</v>
      </c>
      <c r="BD1847" s="2">
        <v>224</v>
      </c>
      <c r="BE1847" s="2">
        <v>70</v>
      </c>
      <c r="BF1847" s="2">
        <v>224</v>
      </c>
      <c r="BG1847" s="2">
        <v>70</v>
      </c>
      <c r="BH1847" s="2">
        <v>70.900000000000006</v>
      </c>
      <c r="BI1847" s="2">
        <v>31</v>
      </c>
      <c r="BJ1847" s="2">
        <v>9.6999999999999993</v>
      </c>
      <c r="BK1847" s="2">
        <v>61</v>
      </c>
      <c r="BL1847" s="2">
        <v>19.100000000000001</v>
      </c>
      <c r="BM1847" s="2">
        <v>1</v>
      </c>
      <c r="BN1847" s="2">
        <v>0.3</v>
      </c>
      <c r="BO1847" s="2">
        <v>136</v>
      </c>
      <c r="BP1847" s="2">
        <v>42.5</v>
      </c>
      <c r="BQ1847" s="2">
        <v>87</v>
      </c>
      <c r="BR1847" s="2">
        <v>27.2</v>
      </c>
      <c r="BS1847" s="2">
        <v>4</v>
      </c>
      <c r="BT1847" s="2">
        <v>1.3</v>
      </c>
      <c r="BU1847" s="2">
        <v>96</v>
      </c>
      <c r="BV1847" s="2">
        <v>30</v>
      </c>
      <c r="BX1847" s="2">
        <v>6</v>
      </c>
    </row>
    <row r="1848" spans="1:77" ht="12.75" customHeight="1" x14ac:dyDescent="0.2">
      <c r="A1848">
        <v>7</v>
      </c>
      <c r="B1848" s="2">
        <v>3788</v>
      </c>
      <c r="C1848" s="17">
        <v>2.63</v>
      </c>
      <c r="D1848" s="2">
        <v>2.23</v>
      </c>
      <c r="E1848" s="15">
        <v>2.1899999999999995</v>
      </c>
      <c r="G1848" s="17">
        <v>47</v>
      </c>
      <c r="H1848" s="2">
        <v>28</v>
      </c>
      <c r="I1848" s="2">
        <v>58.3</v>
      </c>
      <c r="J1848" s="2">
        <v>28</v>
      </c>
      <c r="K1848" s="2">
        <v>58.3</v>
      </c>
      <c r="L1848" s="2">
        <v>59.6</v>
      </c>
      <c r="M1848" s="2">
        <v>4</v>
      </c>
      <c r="N1848" s="2">
        <v>8.3000000000000007</v>
      </c>
      <c r="O1848" s="2">
        <v>15</v>
      </c>
      <c r="P1848" s="2">
        <v>31.3</v>
      </c>
      <c r="Q1848" s="2">
        <v>1</v>
      </c>
      <c r="R1848" s="2">
        <v>2.1</v>
      </c>
      <c r="S1848" s="2">
        <v>16</v>
      </c>
      <c r="T1848" s="2">
        <v>33.299999999999997</v>
      </c>
      <c r="U1848" s="2">
        <v>11</v>
      </c>
      <c r="V1848" s="2">
        <v>22.9</v>
      </c>
      <c r="W1848" s="2">
        <v>1</v>
      </c>
      <c r="X1848" s="2">
        <v>2.1</v>
      </c>
      <c r="Y1848" s="2">
        <v>20</v>
      </c>
      <c r="Z1848" s="2">
        <v>41.7</v>
      </c>
      <c r="AE1848" s="2">
        <v>47</v>
      </c>
      <c r="AF1848" s="2">
        <v>23</v>
      </c>
      <c r="AG1848" s="2">
        <v>47.9</v>
      </c>
      <c r="AH1848" s="2">
        <v>23</v>
      </c>
      <c r="AI1848" s="2">
        <v>47.9</v>
      </c>
      <c r="AJ1848" s="2">
        <v>48.9</v>
      </c>
      <c r="AK1848" s="2">
        <v>18</v>
      </c>
      <c r="AL1848" s="2">
        <v>37.5</v>
      </c>
      <c r="AM1848" s="2">
        <v>6</v>
      </c>
      <c r="AN1848" s="2">
        <v>12.5</v>
      </c>
      <c r="AQ1848" s="2">
        <v>15</v>
      </c>
      <c r="AR1848" s="2">
        <v>31.3</v>
      </c>
      <c r="AS1848" s="2">
        <v>8</v>
      </c>
      <c r="AT1848" s="2">
        <v>16.7</v>
      </c>
      <c r="AU1848" s="2">
        <v>1</v>
      </c>
      <c r="AV1848" s="2">
        <v>2.1</v>
      </c>
      <c r="AW1848" s="2">
        <v>25</v>
      </c>
      <c r="AX1848" s="2">
        <v>52.1</v>
      </c>
      <c r="BC1848" s="2">
        <v>47</v>
      </c>
      <c r="BD1848" s="2">
        <v>22</v>
      </c>
      <c r="BE1848" s="2">
        <v>45.8</v>
      </c>
      <c r="BF1848" s="2">
        <v>22</v>
      </c>
      <c r="BG1848" s="2">
        <v>45.8</v>
      </c>
      <c r="BH1848" s="2">
        <v>46.8</v>
      </c>
      <c r="BI1848" s="2">
        <v>12</v>
      </c>
      <c r="BJ1848" s="2">
        <v>25</v>
      </c>
      <c r="BK1848" s="2">
        <v>13</v>
      </c>
      <c r="BL1848" s="2">
        <v>27.1</v>
      </c>
      <c r="BO1848" s="2">
        <v>21</v>
      </c>
      <c r="BP1848" s="2">
        <v>43.8</v>
      </c>
      <c r="BQ1848" s="2">
        <v>1</v>
      </c>
      <c r="BR1848" s="2">
        <v>2.1</v>
      </c>
      <c r="BS1848" s="2">
        <v>1</v>
      </c>
      <c r="BT1848" s="2">
        <v>2.1</v>
      </c>
      <c r="BU1848" s="2">
        <v>26</v>
      </c>
      <c r="BV1848" s="2">
        <v>54.2</v>
      </c>
    </row>
    <row r="1849" spans="1:77" ht="12.75" customHeight="1" x14ac:dyDescent="0.2">
      <c r="A1849">
        <v>7</v>
      </c>
      <c r="B1849" s="2">
        <v>3790</v>
      </c>
      <c r="C1849" s="17">
        <v>3.3</v>
      </c>
      <c r="D1849" s="2">
        <v>3.35</v>
      </c>
      <c r="E1849" s="15">
        <v>3.1139999999999999</v>
      </c>
      <c r="G1849" s="17">
        <v>210</v>
      </c>
      <c r="H1849" s="2">
        <v>167</v>
      </c>
      <c r="I1849" s="2">
        <v>79.5</v>
      </c>
      <c r="J1849" s="2">
        <v>167</v>
      </c>
      <c r="K1849" s="2">
        <v>79.5</v>
      </c>
      <c r="L1849" s="2">
        <v>79.5</v>
      </c>
      <c r="M1849" s="2">
        <v>11</v>
      </c>
      <c r="N1849" s="2">
        <v>5.2</v>
      </c>
      <c r="O1849" s="2">
        <v>32</v>
      </c>
      <c r="P1849" s="2">
        <v>15.2</v>
      </c>
      <c r="S1849" s="2">
        <v>50</v>
      </c>
      <c r="T1849" s="2">
        <v>23.8</v>
      </c>
      <c r="U1849" s="2">
        <v>117</v>
      </c>
      <c r="V1849" s="2">
        <v>55.7</v>
      </c>
      <c r="Y1849" s="2">
        <v>43</v>
      </c>
      <c r="Z1849" s="2">
        <v>20.5</v>
      </c>
      <c r="AA1849" s="2">
        <v>2</v>
      </c>
      <c r="AE1849" s="2">
        <v>210</v>
      </c>
      <c r="AF1849" s="2">
        <v>176</v>
      </c>
      <c r="AG1849" s="2">
        <v>83.8</v>
      </c>
      <c r="AH1849" s="2">
        <v>176</v>
      </c>
      <c r="AI1849" s="2">
        <v>83.8</v>
      </c>
      <c r="AJ1849" s="2">
        <v>83.8</v>
      </c>
      <c r="AK1849" s="2">
        <v>13</v>
      </c>
      <c r="AL1849" s="2">
        <v>6.2</v>
      </c>
      <c r="AM1849" s="2">
        <v>21</v>
      </c>
      <c r="AN1849" s="2">
        <v>10</v>
      </c>
      <c r="AQ1849" s="2">
        <v>55</v>
      </c>
      <c r="AR1849" s="2">
        <v>26.2</v>
      </c>
      <c r="AS1849" s="2">
        <v>121</v>
      </c>
      <c r="AT1849" s="2">
        <v>57.6</v>
      </c>
      <c r="AW1849" s="2">
        <v>34</v>
      </c>
      <c r="AX1849" s="2">
        <v>16.2</v>
      </c>
      <c r="AY1849" s="2">
        <v>2</v>
      </c>
      <c r="BC1849" s="2">
        <v>207</v>
      </c>
      <c r="BD1849" s="2">
        <v>184</v>
      </c>
      <c r="BE1849" s="2">
        <v>87.2</v>
      </c>
      <c r="BF1849" s="2">
        <v>184</v>
      </c>
      <c r="BG1849" s="2">
        <v>87.2</v>
      </c>
      <c r="BH1849" s="2">
        <v>88.9</v>
      </c>
      <c r="BI1849" s="2">
        <v>6</v>
      </c>
      <c r="BJ1849" s="2">
        <v>2.8</v>
      </c>
      <c r="BK1849" s="2">
        <v>17</v>
      </c>
      <c r="BL1849" s="2">
        <v>8.1</v>
      </c>
      <c r="BO1849" s="2">
        <v>119</v>
      </c>
      <c r="BP1849" s="2">
        <v>56.4</v>
      </c>
      <c r="BQ1849" s="2">
        <v>65</v>
      </c>
      <c r="BR1849" s="2">
        <v>30.8</v>
      </c>
      <c r="BS1849" s="2">
        <v>4</v>
      </c>
      <c r="BT1849" s="2">
        <v>1.9</v>
      </c>
      <c r="BU1849" s="2">
        <v>27</v>
      </c>
      <c r="BV1849" s="2">
        <v>12.8</v>
      </c>
      <c r="BW1849" s="2">
        <v>1</v>
      </c>
    </row>
    <row r="1850" spans="1:77" ht="12.75" customHeight="1" x14ac:dyDescent="0.2">
      <c r="A1850">
        <v>7</v>
      </c>
      <c r="B1850" s="2">
        <v>3791</v>
      </c>
      <c r="C1850" s="17">
        <v>2.79</v>
      </c>
      <c r="D1850" s="2">
        <v>2.5499999999999998</v>
      </c>
      <c r="E1850" s="15">
        <v>2.4590000000000005</v>
      </c>
      <c r="G1850" s="17">
        <v>201</v>
      </c>
      <c r="H1850" s="2">
        <v>117</v>
      </c>
      <c r="I1850" s="2">
        <v>58.2</v>
      </c>
      <c r="J1850" s="2">
        <v>117</v>
      </c>
      <c r="K1850" s="2">
        <v>58.2</v>
      </c>
      <c r="L1850" s="2">
        <v>58.2</v>
      </c>
      <c r="M1850" s="2">
        <v>10</v>
      </c>
      <c r="N1850" s="2">
        <v>5</v>
      </c>
      <c r="O1850" s="2">
        <v>74</v>
      </c>
      <c r="P1850" s="2">
        <v>36.799999999999997</v>
      </c>
      <c r="S1850" s="2">
        <v>65</v>
      </c>
      <c r="T1850" s="2">
        <v>32.299999999999997</v>
      </c>
      <c r="U1850" s="2">
        <v>52</v>
      </c>
      <c r="V1850" s="2">
        <v>25.9</v>
      </c>
      <c r="Y1850" s="2">
        <v>84</v>
      </c>
      <c r="Z1850" s="2">
        <v>41.8</v>
      </c>
      <c r="AA1850" s="2">
        <v>2</v>
      </c>
      <c r="AB1850" s="2">
        <v>1</v>
      </c>
      <c r="AC1850" s="2">
        <v>2</v>
      </c>
      <c r="AE1850" s="2">
        <v>201</v>
      </c>
      <c r="AF1850" s="2">
        <v>107</v>
      </c>
      <c r="AG1850" s="2">
        <v>53.2</v>
      </c>
      <c r="AH1850" s="2">
        <v>107</v>
      </c>
      <c r="AI1850" s="2">
        <v>53.2</v>
      </c>
      <c r="AJ1850" s="2">
        <v>53.2</v>
      </c>
      <c r="AK1850" s="2">
        <v>44</v>
      </c>
      <c r="AL1850" s="2">
        <v>21.9</v>
      </c>
      <c r="AM1850" s="2">
        <v>50</v>
      </c>
      <c r="AN1850" s="2">
        <v>24.9</v>
      </c>
      <c r="AQ1850" s="2">
        <v>60</v>
      </c>
      <c r="AR1850" s="2">
        <v>29.9</v>
      </c>
      <c r="AS1850" s="2">
        <v>47</v>
      </c>
      <c r="AT1850" s="2">
        <v>23.4</v>
      </c>
      <c r="AW1850" s="2">
        <v>94</v>
      </c>
      <c r="AX1850" s="2">
        <v>46.8</v>
      </c>
      <c r="AY1850" s="2">
        <v>2</v>
      </c>
      <c r="AZ1850" s="2">
        <v>1</v>
      </c>
      <c r="BA1850" s="2">
        <v>2</v>
      </c>
      <c r="BC1850" s="2">
        <v>199</v>
      </c>
      <c r="BD1850" s="2">
        <v>113</v>
      </c>
      <c r="BE1850" s="2">
        <v>56.8</v>
      </c>
      <c r="BF1850" s="2">
        <v>113</v>
      </c>
      <c r="BG1850" s="2">
        <v>56.8</v>
      </c>
      <c r="BH1850" s="2">
        <v>56.8</v>
      </c>
      <c r="BI1850" s="2">
        <v>35</v>
      </c>
      <c r="BJ1850" s="2">
        <v>17.600000000000001</v>
      </c>
      <c r="BK1850" s="2">
        <v>51</v>
      </c>
      <c r="BL1850" s="2">
        <v>25.6</v>
      </c>
      <c r="BO1850" s="2">
        <v>99</v>
      </c>
      <c r="BP1850" s="2">
        <v>49.7</v>
      </c>
      <c r="BQ1850" s="2">
        <v>14</v>
      </c>
      <c r="BR1850" s="2">
        <v>7</v>
      </c>
      <c r="BU1850" s="2">
        <v>86</v>
      </c>
      <c r="BV1850" s="2">
        <v>43.2</v>
      </c>
      <c r="BW1850" s="2">
        <v>5</v>
      </c>
      <c r="BY1850" s="2">
        <v>2</v>
      </c>
    </row>
    <row r="1851" spans="1:77" ht="12.75" customHeight="1" x14ac:dyDescent="0.2">
      <c r="A1851">
        <v>7</v>
      </c>
      <c r="B1851" s="2">
        <v>3795</v>
      </c>
      <c r="C1851" s="17">
        <v>3.09</v>
      </c>
      <c r="D1851" s="2">
        <v>2.57</v>
      </c>
      <c r="E1851" s="15">
        <v>2.552</v>
      </c>
      <c r="G1851" s="17">
        <v>89</v>
      </c>
      <c r="H1851" s="2">
        <v>66</v>
      </c>
      <c r="I1851" s="2">
        <v>74.2</v>
      </c>
      <c r="J1851" s="2">
        <v>66</v>
      </c>
      <c r="K1851" s="2">
        <v>74.2</v>
      </c>
      <c r="L1851" s="2">
        <v>74.2</v>
      </c>
      <c r="M1851" s="2">
        <v>6</v>
      </c>
      <c r="N1851" s="2">
        <v>6.7</v>
      </c>
      <c r="O1851" s="2">
        <v>17</v>
      </c>
      <c r="P1851" s="2">
        <v>19.100000000000001</v>
      </c>
      <c r="S1851" s="2">
        <v>29</v>
      </c>
      <c r="T1851" s="2">
        <v>32.6</v>
      </c>
      <c r="U1851" s="2">
        <v>37</v>
      </c>
      <c r="V1851" s="2">
        <v>41.6</v>
      </c>
      <c r="Y1851" s="2">
        <v>23</v>
      </c>
      <c r="Z1851" s="2">
        <v>25.8</v>
      </c>
      <c r="AB1851" s="2">
        <v>3</v>
      </c>
      <c r="AE1851" s="2">
        <v>89</v>
      </c>
      <c r="AF1851" s="2">
        <v>47</v>
      </c>
      <c r="AG1851" s="2">
        <v>52.8</v>
      </c>
      <c r="AH1851" s="2">
        <v>47</v>
      </c>
      <c r="AI1851" s="2">
        <v>52.8</v>
      </c>
      <c r="AJ1851" s="2">
        <v>52.8</v>
      </c>
      <c r="AK1851" s="2">
        <v>14</v>
      </c>
      <c r="AL1851" s="2">
        <v>15.7</v>
      </c>
      <c r="AM1851" s="2">
        <v>28</v>
      </c>
      <c r="AN1851" s="2">
        <v>31.5</v>
      </c>
      <c r="AQ1851" s="2">
        <v>29</v>
      </c>
      <c r="AR1851" s="2">
        <v>32.6</v>
      </c>
      <c r="AS1851" s="2">
        <v>18</v>
      </c>
      <c r="AT1851" s="2">
        <v>20.2</v>
      </c>
      <c r="AW1851" s="2">
        <v>42</v>
      </c>
      <c r="AX1851" s="2">
        <v>47.2</v>
      </c>
      <c r="AZ1851" s="2">
        <v>3</v>
      </c>
      <c r="BC1851" s="2">
        <v>88</v>
      </c>
      <c r="BD1851" s="2">
        <v>49</v>
      </c>
      <c r="BE1851" s="2">
        <v>55.1</v>
      </c>
      <c r="BF1851" s="2">
        <v>49</v>
      </c>
      <c r="BG1851" s="2">
        <v>55.1</v>
      </c>
      <c r="BH1851" s="2">
        <v>55.7</v>
      </c>
      <c r="BI1851" s="2">
        <v>10</v>
      </c>
      <c r="BJ1851" s="2">
        <v>11.2</v>
      </c>
      <c r="BK1851" s="2">
        <v>29</v>
      </c>
      <c r="BL1851" s="2">
        <v>32.6</v>
      </c>
      <c r="BO1851" s="2">
        <v>37</v>
      </c>
      <c r="BP1851" s="2">
        <v>41.6</v>
      </c>
      <c r="BQ1851" s="2">
        <v>12</v>
      </c>
      <c r="BR1851" s="2">
        <v>13.5</v>
      </c>
      <c r="BS1851" s="2">
        <v>1</v>
      </c>
      <c r="BT1851" s="2">
        <v>1.1000000000000001</v>
      </c>
      <c r="BU1851" s="2">
        <v>40</v>
      </c>
      <c r="BV1851" s="2">
        <v>44.9</v>
      </c>
      <c r="BX1851" s="2">
        <v>3</v>
      </c>
    </row>
    <row r="1852" spans="1:77" ht="12.75" customHeight="1" x14ac:dyDescent="0.2">
      <c r="A1852">
        <v>7</v>
      </c>
      <c r="B1852" s="2">
        <v>3796</v>
      </c>
      <c r="C1852" s="17">
        <v>3.16</v>
      </c>
      <c r="D1852" s="2">
        <v>2.89</v>
      </c>
      <c r="E1852" s="15">
        <v>2.7540000000000004</v>
      </c>
      <c r="G1852" s="17">
        <v>170</v>
      </c>
      <c r="H1852" s="2">
        <v>125</v>
      </c>
      <c r="I1852" s="2">
        <v>73.5</v>
      </c>
      <c r="J1852" s="2">
        <v>125</v>
      </c>
      <c r="K1852" s="2">
        <v>73.5</v>
      </c>
      <c r="L1852" s="2">
        <v>73.5</v>
      </c>
      <c r="M1852" s="2">
        <v>12</v>
      </c>
      <c r="N1852" s="2">
        <v>7.1</v>
      </c>
      <c r="O1852" s="2">
        <v>33</v>
      </c>
      <c r="P1852" s="2">
        <v>19.399999999999999</v>
      </c>
      <c r="Q1852" s="2">
        <v>1</v>
      </c>
      <c r="R1852" s="2">
        <v>0.6</v>
      </c>
      <c r="S1852" s="2">
        <v>37</v>
      </c>
      <c r="T1852" s="2">
        <v>21.8</v>
      </c>
      <c r="U1852" s="2">
        <v>87</v>
      </c>
      <c r="V1852" s="2">
        <v>51.2</v>
      </c>
      <c r="Y1852" s="2">
        <v>45</v>
      </c>
      <c r="Z1852" s="2">
        <v>26.5</v>
      </c>
      <c r="AA1852" s="2">
        <v>1</v>
      </c>
      <c r="AC1852" s="2">
        <v>1</v>
      </c>
      <c r="AE1852" s="2">
        <v>170</v>
      </c>
      <c r="AF1852" s="2">
        <v>110</v>
      </c>
      <c r="AG1852" s="2">
        <v>64.7</v>
      </c>
      <c r="AH1852" s="2">
        <v>110</v>
      </c>
      <c r="AI1852" s="2">
        <v>64.7</v>
      </c>
      <c r="AJ1852" s="2">
        <v>64.7</v>
      </c>
      <c r="AK1852" s="2">
        <v>23</v>
      </c>
      <c r="AL1852" s="2">
        <v>13.5</v>
      </c>
      <c r="AM1852" s="2">
        <v>37</v>
      </c>
      <c r="AN1852" s="2">
        <v>21.8</v>
      </c>
      <c r="AQ1852" s="2">
        <v>45</v>
      </c>
      <c r="AR1852" s="2">
        <v>26.5</v>
      </c>
      <c r="AS1852" s="2">
        <v>65</v>
      </c>
      <c r="AT1852" s="2">
        <v>38.200000000000003</v>
      </c>
      <c r="AW1852" s="2">
        <v>60</v>
      </c>
      <c r="AX1852" s="2">
        <v>35.299999999999997</v>
      </c>
      <c r="AY1852" s="2">
        <v>1</v>
      </c>
      <c r="BA1852" s="2">
        <v>1</v>
      </c>
      <c r="BC1852" s="2">
        <v>165</v>
      </c>
      <c r="BD1852" s="2">
        <v>117</v>
      </c>
      <c r="BE1852" s="2">
        <v>68.400000000000006</v>
      </c>
      <c r="BF1852" s="2">
        <v>117</v>
      </c>
      <c r="BG1852" s="2">
        <v>68.400000000000006</v>
      </c>
      <c r="BH1852" s="2">
        <v>70.900000000000006</v>
      </c>
      <c r="BI1852" s="2">
        <v>15</v>
      </c>
      <c r="BJ1852" s="2">
        <v>8.8000000000000007</v>
      </c>
      <c r="BK1852" s="2">
        <v>33</v>
      </c>
      <c r="BL1852" s="2">
        <v>19.3</v>
      </c>
      <c r="BO1852" s="2">
        <v>78</v>
      </c>
      <c r="BP1852" s="2">
        <v>45.6</v>
      </c>
      <c r="BQ1852" s="2">
        <v>39</v>
      </c>
      <c r="BR1852" s="2">
        <v>22.8</v>
      </c>
      <c r="BS1852" s="2">
        <v>6</v>
      </c>
      <c r="BT1852" s="2">
        <v>3.5</v>
      </c>
      <c r="BU1852" s="2">
        <v>54</v>
      </c>
      <c r="BV1852" s="2">
        <v>31.6</v>
      </c>
      <c r="BY1852" s="2">
        <v>1</v>
      </c>
    </row>
    <row r="1853" spans="1:77" ht="12.75" customHeight="1" x14ac:dyDescent="0.2">
      <c r="A1853">
        <v>7</v>
      </c>
      <c r="B1853" s="2">
        <v>3798</v>
      </c>
      <c r="C1853" s="17">
        <v>2.79</v>
      </c>
      <c r="D1853" s="2">
        <v>2.74</v>
      </c>
      <c r="E1853" s="15">
        <v>2.7069999999999999</v>
      </c>
      <c r="G1853" s="17">
        <v>308</v>
      </c>
      <c r="H1853" s="2">
        <v>191</v>
      </c>
      <c r="I1853" s="2">
        <v>61.6</v>
      </c>
      <c r="J1853" s="2">
        <v>191</v>
      </c>
      <c r="K1853" s="2">
        <v>61.6</v>
      </c>
      <c r="L1853" s="2">
        <v>62</v>
      </c>
      <c r="M1853" s="2">
        <v>28</v>
      </c>
      <c r="N1853" s="2">
        <v>9</v>
      </c>
      <c r="O1853" s="2">
        <v>89</v>
      </c>
      <c r="P1853" s="2">
        <v>28.7</v>
      </c>
      <c r="S1853" s="2">
        <v>105</v>
      </c>
      <c r="T1853" s="2">
        <v>33.9</v>
      </c>
      <c r="U1853" s="2">
        <v>86</v>
      </c>
      <c r="V1853" s="2">
        <v>27.7</v>
      </c>
      <c r="W1853" s="2">
        <v>2</v>
      </c>
      <c r="X1853" s="2">
        <v>0.6</v>
      </c>
      <c r="Y1853" s="2">
        <v>119</v>
      </c>
      <c r="Z1853" s="2">
        <v>38.4</v>
      </c>
      <c r="AB1853" s="2">
        <v>1</v>
      </c>
      <c r="AC1853" s="2">
        <v>3</v>
      </c>
      <c r="AE1853" s="2">
        <v>309</v>
      </c>
      <c r="AF1853" s="2">
        <v>192</v>
      </c>
      <c r="AG1853" s="2">
        <v>61.9</v>
      </c>
      <c r="AH1853" s="2">
        <v>192</v>
      </c>
      <c r="AI1853" s="2">
        <v>61.9</v>
      </c>
      <c r="AJ1853" s="2">
        <v>62.1</v>
      </c>
      <c r="AK1853" s="2">
        <v>53</v>
      </c>
      <c r="AL1853" s="2">
        <v>17.100000000000001</v>
      </c>
      <c r="AM1853" s="2">
        <v>64</v>
      </c>
      <c r="AN1853" s="2">
        <v>20.6</v>
      </c>
      <c r="AQ1853" s="2">
        <v>99</v>
      </c>
      <c r="AR1853" s="2">
        <v>31.9</v>
      </c>
      <c r="AS1853" s="2">
        <v>93</v>
      </c>
      <c r="AT1853" s="2">
        <v>30</v>
      </c>
      <c r="AU1853" s="2">
        <v>1</v>
      </c>
      <c r="AV1853" s="2">
        <v>0.3</v>
      </c>
      <c r="AW1853" s="2">
        <v>118</v>
      </c>
      <c r="AX1853" s="2">
        <v>38.1</v>
      </c>
      <c r="AZ1853" s="2">
        <v>1</v>
      </c>
      <c r="BA1853" s="2">
        <v>3</v>
      </c>
      <c r="BC1853" s="2">
        <v>304</v>
      </c>
      <c r="BD1853" s="2">
        <v>209</v>
      </c>
      <c r="BE1853" s="2">
        <v>67.400000000000006</v>
      </c>
      <c r="BF1853" s="2">
        <v>209</v>
      </c>
      <c r="BG1853" s="2">
        <v>67.400000000000006</v>
      </c>
      <c r="BH1853" s="2">
        <v>68.8</v>
      </c>
      <c r="BI1853" s="2">
        <v>26</v>
      </c>
      <c r="BJ1853" s="2">
        <v>8.4</v>
      </c>
      <c r="BK1853" s="2">
        <v>69</v>
      </c>
      <c r="BL1853" s="2">
        <v>22.3</v>
      </c>
      <c r="BO1853" s="2">
        <v>161</v>
      </c>
      <c r="BP1853" s="2">
        <v>51.9</v>
      </c>
      <c r="BQ1853" s="2">
        <v>48</v>
      </c>
      <c r="BR1853" s="2">
        <v>15.5</v>
      </c>
      <c r="BS1853" s="2">
        <v>6</v>
      </c>
      <c r="BT1853" s="2">
        <v>1.9</v>
      </c>
      <c r="BU1853" s="2">
        <v>101</v>
      </c>
      <c r="BV1853" s="2">
        <v>32.6</v>
      </c>
      <c r="BX1853" s="2">
        <v>1</v>
      </c>
      <c r="BY1853" s="2">
        <v>3</v>
      </c>
    </row>
    <row r="1854" spans="1:77" ht="12.75" customHeight="1" x14ac:dyDescent="0.2">
      <c r="A1854">
        <v>7</v>
      </c>
      <c r="B1854" s="2">
        <v>3799</v>
      </c>
      <c r="G1854" s="17">
        <v>4</v>
      </c>
      <c r="AE1854" s="2">
        <v>4</v>
      </c>
      <c r="BC1854" s="2">
        <v>4</v>
      </c>
    </row>
    <row r="1855" spans="1:77" ht="12.75" customHeight="1" x14ac:dyDescent="0.2">
      <c r="A1855">
        <v>7</v>
      </c>
      <c r="B1855" s="2">
        <v>3800</v>
      </c>
      <c r="C1855" s="17">
        <v>2.78</v>
      </c>
      <c r="D1855" s="2">
        <v>2.25</v>
      </c>
      <c r="E1855" s="15">
        <v>2.411</v>
      </c>
      <c r="G1855" s="17">
        <v>67</v>
      </c>
      <c r="H1855" s="2">
        <v>44</v>
      </c>
      <c r="I1855" s="2">
        <v>65.7</v>
      </c>
      <c r="J1855" s="2">
        <v>44</v>
      </c>
      <c r="K1855" s="2">
        <v>65.7</v>
      </c>
      <c r="L1855" s="2">
        <v>65.7</v>
      </c>
      <c r="M1855" s="2">
        <v>5</v>
      </c>
      <c r="N1855" s="2">
        <v>7.5</v>
      </c>
      <c r="O1855" s="2">
        <v>18</v>
      </c>
      <c r="P1855" s="2">
        <v>26.9</v>
      </c>
      <c r="Q1855" s="2">
        <v>2</v>
      </c>
      <c r="R1855" s="2">
        <v>3</v>
      </c>
      <c r="S1855" s="2">
        <v>23</v>
      </c>
      <c r="T1855" s="2">
        <v>34.299999999999997</v>
      </c>
      <c r="U1855" s="2">
        <v>19</v>
      </c>
      <c r="V1855" s="2">
        <v>28.4</v>
      </c>
      <c r="Y1855" s="2">
        <v>23</v>
      </c>
      <c r="Z1855" s="2">
        <v>34.299999999999997</v>
      </c>
      <c r="AA1855" s="2">
        <v>1</v>
      </c>
      <c r="AE1855" s="2">
        <v>67</v>
      </c>
      <c r="AF1855" s="2">
        <v>29</v>
      </c>
      <c r="AG1855" s="2">
        <v>43.3</v>
      </c>
      <c r="AH1855" s="2">
        <v>29</v>
      </c>
      <c r="AI1855" s="2">
        <v>43.3</v>
      </c>
      <c r="AJ1855" s="2">
        <v>43.3</v>
      </c>
      <c r="AK1855" s="2">
        <v>22</v>
      </c>
      <c r="AL1855" s="2">
        <v>32.799999999999997</v>
      </c>
      <c r="AM1855" s="2">
        <v>16</v>
      </c>
      <c r="AN1855" s="2">
        <v>23.9</v>
      </c>
      <c r="AQ1855" s="2">
        <v>19</v>
      </c>
      <c r="AR1855" s="2">
        <v>28.4</v>
      </c>
      <c r="AS1855" s="2">
        <v>10</v>
      </c>
      <c r="AT1855" s="2">
        <v>14.9</v>
      </c>
      <c r="AW1855" s="2">
        <v>38</v>
      </c>
      <c r="AX1855" s="2">
        <v>56.7</v>
      </c>
      <c r="AY1855" s="2">
        <v>1</v>
      </c>
      <c r="BC1855" s="2">
        <v>67</v>
      </c>
      <c r="BD1855" s="2">
        <v>37</v>
      </c>
      <c r="BE1855" s="2">
        <v>54.4</v>
      </c>
      <c r="BF1855" s="2">
        <v>37</v>
      </c>
      <c r="BG1855" s="2">
        <v>54.4</v>
      </c>
      <c r="BH1855" s="2">
        <v>55.2</v>
      </c>
      <c r="BI1855" s="2">
        <v>16</v>
      </c>
      <c r="BJ1855" s="2">
        <v>23.5</v>
      </c>
      <c r="BK1855" s="2">
        <v>14</v>
      </c>
      <c r="BL1855" s="2">
        <v>20.6</v>
      </c>
      <c r="BO1855" s="2">
        <v>28</v>
      </c>
      <c r="BP1855" s="2">
        <v>41.2</v>
      </c>
      <c r="BQ1855" s="2">
        <v>9</v>
      </c>
      <c r="BR1855" s="2">
        <v>13.2</v>
      </c>
      <c r="BS1855" s="2">
        <v>1</v>
      </c>
      <c r="BT1855" s="2">
        <v>1.5</v>
      </c>
      <c r="BU1855" s="2">
        <v>31</v>
      </c>
      <c r="BV1855" s="2">
        <v>45.6</v>
      </c>
    </row>
    <row r="1856" spans="1:77" ht="12.75" customHeight="1" x14ac:dyDescent="0.2">
      <c r="A1856">
        <v>7</v>
      </c>
      <c r="B1856" s="2">
        <v>3808</v>
      </c>
      <c r="G1856" s="17">
        <v>2</v>
      </c>
      <c r="AE1856" s="2">
        <v>2</v>
      </c>
      <c r="BC1856" s="2">
        <v>2</v>
      </c>
    </row>
    <row r="1857" spans="1:77" ht="12.75" customHeight="1" x14ac:dyDescent="0.2">
      <c r="A1857">
        <v>7</v>
      </c>
      <c r="B1857" s="2">
        <v>3817</v>
      </c>
    </row>
    <row r="1858" spans="1:77" ht="12.75" customHeight="1" x14ac:dyDescent="0.2">
      <c r="A1858">
        <v>7</v>
      </c>
      <c r="B1858" s="2">
        <v>3818</v>
      </c>
    </row>
    <row r="1859" spans="1:77" ht="12.75" customHeight="1" x14ac:dyDescent="0.2">
      <c r="A1859">
        <v>7</v>
      </c>
      <c r="B1859" s="2">
        <v>3819</v>
      </c>
      <c r="G1859" s="17">
        <v>1</v>
      </c>
      <c r="AE1859" s="2">
        <v>2</v>
      </c>
      <c r="BC1859" s="2">
        <v>2</v>
      </c>
    </row>
    <row r="1860" spans="1:77" ht="12.75" customHeight="1" x14ac:dyDescent="0.2">
      <c r="A1860">
        <v>7</v>
      </c>
      <c r="B1860" s="2">
        <v>3821</v>
      </c>
      <c r="C1860" s="17">
        <v>2.68</v>
      </c>
      <c r="D1860" s="2">
        <v>2.5299999999999998</v>
      </c>
      <c r="E1860" s="15">
        <v>2.6549999999999998</v>
      </c>
      <c r="G1860" s="17">
        <v>169</v>
      </c>
      <c r="H1860" s="2">
        <v>94</v>
      </c>
      <c r="I1860" s="2">
        <v>55.6</v>
      </c>
      <c r="J1860" s="2">
        <v>94</v>
      </c>
      <c r="K1860" s="2">
        <v>55.6</v>
      </c>
      <c r="L1860" s="2">
        <v>55.6</v>
      </c>
      <c r="M1860" s="2">
        <v>24</v>
      </c>
      <c r="N1860" s="2">
        <v>14.2</v>
      </c>
      <c r="O1860" s="2">
        <v>51</v>
      </c>
      <c r="P1860" s="2">
        <v>30.2</v>
      </c>
      <c r="Q1860" s="2">
        <v>1</v>
      </c>
      <c r="R1860" s="2">
        <v>0.6</v>
      </c>
      <c r="S1860" s="2">
        <v>45</v>
      </c>
      <c r="T1860" s="2">
        <v>26.6</v>
      </c>
      <c r="U1860" s="2">
        <v>48</v>
      </c>
      <c r="V1860" s="2">
        <v>28.4</v>
      </c>
      <c r="Y1860" s="2">
        <v>75</v>
      </c>
      <c r="Z1860" s="2">
        <v>44.4</v>
      </c>
      <c r="AC1860" s="2">
        <v>3</v>
      </c>
      <c r="AE1860" s="2">
        <v>169</v>
      </c>
      <c r="AF1860" s="2">
        <v>93</v>
      </c>
      <c r="AG1860" s="2">
        <v>55</v>
      </c>
      <c r="AH1860" s="2">
        <v>93</v>
      </c>
      <c r="AI1860" s="2">
        <v>55</v>
      </c>
      <c r="AJ1860" s="2">
        <v>55</v>
      </c>
      <c r="AK1860" s="2">
        <v>36</v>
      </c>
      <c r="AL1860" s="2">
        <v>21.3</v>
      </c>
      <c r="AM1860" s="2">
        <v>40</v>
      </c>
      <c r="AN1860" s="2">
        <v>23.7</v>
      </c>
      <c r="AQ1860" s="2">
        <v>60</v>
      </c>
      <c r="AR1860" s="2">
        <v>35.5</v>
      </c>
      <c r="AS1860" s="2">
        <v>33</v>
      </c>
      <c r="AT1860" s="2">
        <v>19.5</v>
      </c>
      <c r="AW1860" s="2">
        <v>76</v>
      </c>
      <c r="AX1860" s="2">
        <v>45</v>
      </c>
      <c r="BA1860" s="2">
        <v>3</v>
      </c>
      <c r="BC1860" s="2">
        <v>163</v>
      </c>
      <c r="BD1860" s="2">
        <v>104</v>
      </c>
      <c r="BE1860" s="2">
        <v>62.3</v>
      </c>
      <c r="BF1860" s="2">
        <v>104</v>
      </c>
      <c r="BG1860" s="2">
        <v>62.3</v>
      </c>
      <c r="BH1860" s="2">
        <v>63.8</v>
      </c>
      <c r="BI1860" s="2">
        <v>24</v>
      </c>
      <c r="BJ1860" s="2">
        <v>14.4</v>
      </c>
      <c r="BK1860" s="2">
        <v>35</v>
      </c>
      <c r="BL1860" s="2">
        <v>21</v>
      </c>
      <c r="BO1860" s="2">
        <v>67</v>
      </c>
      <c r="BP1860" s="2">
        <v>40.1</v>
      </c>
      <c r="BQ1860" s="2">
        <v>37</v>
      </c>
      <c r="BR1860" s="2">
        <v>22.2</v>
      </c>
      <c r="BS1860" s="2">
        <v>4</v>
      </c>
      <c r="BT1860" s="2">
        <v>2.4</v>
      </c>
      <c r="BU1860" s="2">
        <v>63</v>
      </c>
      <c r="BV1860" s="2">
        <v>37.700000000000003</v>
      </c>
      <c r="BX1860" s="2">
        <v>2</v>
      </c>
      <c r="BY1860" s="2">
        <v>3</v>
      </c>
    </row>
    <row r="1861" spans="1:77" ht="12.75" customHeight="1" x14ac:dyDescent="0.2">
      <c r="A1861">
        <v>7</v>
      </c>
      <c r="B1861" s="2">
        <v>3824</v>
      </c>
      <c r="C1861" s="17">
        <v>3.14</v>
      </c>
      <c r="D1861" s="2">
        <v>3.21</v>
      </c>
      <c r="E1861" s="15">
        <v>2.7930000000000001</v>
      </c>
      <c r="G1861" s="17">
        <v>150</v>
      </c>
      <c r="H1861" s="2">
        <v>111</v>
      </c>
      <c r="I1861" s="2">
        <v>74</v>
      </c>
      <c r="J1861" s="2">
        <v>111</v>
      </c>
      <c r="K1861" s="2">
        <v>74</v>
      </c>
      <c r="L1861" s="2">
        <v>74</v>
      </c>
      <c r="M1861" s="2">
        <v>5</v>
      </c>
      <c r="N1861" s="2">
        <v>3.3</v>
      </c>
      <c r="O1861" s="2">
        <v>34</v>
      </c>
      <c r="P1861" s="2">
        <v>22.7</v>
      </c>
      <c r="S1861" s="2">
        <v>46</v>
      </c>
      <c r="T1861" s="2">
        <v>30.7</v>
      </c>
      <c r="U1861" s="2">
        <v>65</v>
      </c>
      <c r="V1861" s="2">
        <v>43.3</v>
      </c>
      <c r="Y1861" s="2">
        <v>39</v>
      </c>
      <c r="Z1861" s="2">
        <v>26</v>
      </c>
      <c r="AB1861" s="2">
        <v>1</v>
      </c>
      <c r="AE1861" s="2">
        <v>150</v>
      </c>
      <c r="AF1861" s="2">
        <v>121</v>
      </c>
      <c r="AG1861" s="2">
        <v>80.7</v>
      </c>
      <c r="AH1861" s="2">
        <v>121</v>
      </c>
      <c r="AI1861" s="2">
        <v>80.7</v>
      </c>
      <c r="AJ1861" s="2">
        <v>80.7</v>
      </c>
      <c r="AK1861" s="2">
        <v>12</v>
      </c>
      <c r="AL1861" s="2">
        <v>8</v>
      </c>
      <c r="AM1861" s="2">
        <v>17</v>
      </c>
      <c r="AN1861" s="2">
        <v>11.3</v>
      </c>
      <c r="AQ1861" s="2">
        <v>48</v>
      </c>
      <c r="AR1861" s="2">
        <v>32</v>
      </c>
      <c r="AS1861" s="2">
        <v>73</v>
      </c>
      <c r="AT1861" s="2">
        <v>48.7</v>
      </c>
      <c r="AW1861" s="2">
        <v>29</v>
      </c>
      <c r="AX1861" s="2">
        <v>19.3</v>
      </c>
      <c r="AZ1861" s="2">
        <v>1</v>
      </c>
      <c r="BC1861" s="2">
        <v>150</v>
      </c>
      <c r="BD1861" s="2">
        <v>108</v>
      </c>
      <c r="BE1861" s="2">
        <v>72</v>
      </c>
      <c r="BF1861" s="2">
        <v>108</v>
      </c>
      <c r="BG1861" s="2">
        <v>72</v>
      </c>
      <c r="BH1861" s="2">
        <v>72</v>
      </c>
      <c r="BI1861" s="2">
        <v>10</v>
      </c>
      <c r="BJ1861" s="2">
        <v>6.7</v>
      </c>
      <c r="BK1861" s="2">
        <v>32</v>
      </c>
      <c r="BL1861" s="2">
        <v>21.3</v>
      </c>
      <c r="BO1861" s="2">
        <v>87</v>
      </c>
      <c r="BP1861" s="2">
        <v>58</v>
      </c>
      <c r="BQ1861" s="2">
        <v>21</v>
      </c>
      <c r="BR1861" s="2">
        <v>14</v>
      </c>
      <c r="BU1861" s="2">
        <v>42</v>
      </c>
      <c r="BV1861" s="2">
        <v>28</v>
      </c>
      <c r="BX1861" s="2">
        <v>1</v>
      </c>
    </row>
    <row r="1862" spans="1:77" ht="12.75" customHeight="1" x14ac:dyDescent="0.2">
      <c r="A1862">
        <v>7</v>
      </c>
      <c r="B1862" s="2">
        <v>3829</v>
      </c>
      <c r="G1862" s="17">
        <v>2</v>
      </c>
      <c r="AE1862" s="2">
        <v>2</v>
      </c>
      <c r="BC1862" s="2">
        <v>2</v>
      </c>
    </row>
    <row r="1863" spans="1:77" ht="12.75" customHeight="1" x14ac:dyDescent="0.2">
      <c r="A1863">
        <v>7</v>
      </c>
      <c r="B1863" s="2">
        <v>3831</v>
      </c>
      <c r="C1863" s="17">
        <v>2.8</v>
      </c>
      <c r="D1863" s="2">
        <v>2.38</v>
      </c>
      <c r="E1863" s="15">
        <v>2.5869999999999997</v>
      </c>
      <c r="G1863" s="17">
        <v>129</v>
      </c>
      <c r="H1863" s="2">
        <v>85</v>
      </c>
      <c r="I1863" s="2">
        <v>65.400000000000006</v>
      </c>
      <c r="J1863" s="2">
        <v>85</v>
      </c>
      <c r="K1863" s="2">
        <v>65.400000000000006</v>
      </c>
      <c r="L1863" s="2">
        <v>65.900000000000006</v>
      </c>
      <c r="M1863" s="2">
        <v>13</v>
      </c>
      <c r="N1863" s="2">
        <v>10</v>
      </c>
      <c r="O1863" s="2">
        <v>31</v>
      </c>
      <c r="P1863" s="2">
        <v>23.8</v>
      </c>
      <c r="Q1863" s="2">
        <v>5</v>
      </c>
      <c r="R1863" s="2">
        <v>3.8</v>
      </c>
      <c r="S1863" s="2">
        <v>31</v>
      </c>
      <c r="T1863" s="2">
        <v>23.8</v>
      </c>
      <c r="U1863" s="2">
        <v>49</v>
      </c>
      <c r="V1863" s="2">
        <v>37.700000000000003</v>
      </c>
      <c r="W1863" s="2">
        <v>1</v>
      </c>
      <c r="X1863" s="2">
        <v>0.8</v>
      </c>
      <c r="Y1863" s="2">
        <v>45</v>
      </c>
      <c r="Z1863" s="2">
        <v>34.6</v>
      </c>
      <c r="AB1863" s="2">
        <v>1</v>
      </c>
      <c r="AC1863" s="2">
        <v>1</v>
      </c>
      <c r="AE1863" s="2">
        <v>129</v>
      </c>
      <c r="AF1863" s="2">
        <v>68</v>
      </c>
      <c r="AG1863" s="2">
        <v>52.3</v>
      </c>
      <c r="AH1863" s="2">
        <v>68</v>
      </c>
      <c r="AI1863" s="2">
        <v>52.3</v>
      </c>
      <c r="AJ1863" s="2">
        <v>52.7</v>
      </c>
      <c r="AK1863" s="2">
        <v>41</v>
      </c>
      <c r="AL1863" s="2">
        <v>31.5</v>
      </c>
      <c r="AM1863" s="2">
        <v>20</v>
      </c>
      <c r="AN1863" s="2">
        <v>15.4</v>
      </c>
      <c r="AO1863" s="2">
        <v>3</v>
      </c>
      <c r="AP1863" s="2">
        <v>2.2999999999999998</v>
      </c>
      <c r="AQ1863" s="2">
        <v>31</v>
      </c>
      <c r="AR1863" s="2">
        <v>23.8</v>
      </c>
      <c r="AS1863" s="2">
        <v>34</v>
      </c>
      <c r="AT1863" s="2">
        <v>26.2</v>
      </c>
      <c r="AU1863" s="2">
        <v>1</v>
      </c>
      <c r="AV1863" s="2">
        <v>0.8</v>
      </c>
      <c r="AW1863" s="2">
        <v>62</v>
      </c>
      <c r="AX1863" s="2">
        <v>47.7</v>
      </c>
      <c r="AZ1863" s="2">
        <v>1</v>
      </c>
      <c r="BA1863" s="2">
        <v>1</v>
      </c>
      <c r="BC1863" s="2">
        <v>128</v>
      </c>
      <c r="BD1863" s="2">
        <v>85</v>
      </c>
      <c r="BE1863" s="2">
        <v>65.400000000000006</v>
      </c>
      <c r="BF1863" s="2">
        <v>85</v>
      </c>
      <c r="BG1863" s="2">
        <v>65.400000000000006</v>
      </c>
      <c r="BH1863" s="2">
        <v>66.400000000000006</v>
      </c>
      <c r="BI1863" s="2">
        <v>16</v>
      </c>
      <c r="BJ1863" s="2">
        <v>12.3</v>
      </c>
      <c r="BK1863" s="2">
        <v>27</v>
      </c>
      <c r="BL1863" s="2">
        <v>20.8</v>
      </c>
      <c r="BM1863" s="2">
        <v>2</v>
      </c>
      <c r="BN1863" s="2">
        <v>1.5</v>
      </c>
      <c r="BO1863" s="2">
        <v>66</v>
      </c>
      <c r="BP1863" s="2">
        <v>50.8</v>
      </c>
      <c r="BQ1863" s="2">
        <v>17</v>
      </c>
      <c r="BR1863" s="2">
        <v>13.1</v>
      </c>
      <c r="BS1863" s="2">
        <v>2</v>
      </c>
      <c r="BT1863" s="2">
        <v>1.5</v>
      </c>
      <c r="BU1863" s="2">
        <v>45</v>
      </c>
      <c r="BV1863" s="2">
        <v>34.6</v>
      </c>
      <c r="BX1863" s="2">
        <v>1</v>
      </c>
      <c r="BY1863" s="2">
        <v>1</v>
      </c>
    </row>
    <row r="1864" spans="1:77" ht="12.75" customHeight="1" x14ac:dyDescent="0.2">
      <c r="A1864">
        <v>7</v>
      </c>
      <c r="B1864" s="2">
        <v>3851</v>
      </c>
      <c r="C1864" s="17">
        <v>2.95</v>
      </c>
      <c r="D1864" s="2">
        <v>3.02</v>
      </c>
      <c r="E1864" s="15">
        <v>3.0590000000000002</v>
      </c>
      <c r="G1864" s="17">
        <v>356</v>
      </c>
      <c r="H1864" s="2">
        <v>282</v>
      </c>
      <c r="I1864" s="2">
        <v>79</v>
      </c>
      <c r="J1864" s="2">
        <v>282</v>
      </c>
      <c r="K1864" s="2">
        <v>79</v>
      </c>
      <c r="L1864" s="2">
        <v>79.2</v>
      </c>
      <c r="M1864" s="2">
        <v>18</v>
      </c>
      <c r="N1864" s="2">
        <v>5</v>
      </c>
      <c r="O1864" s="2">
        <v>56</v>
      </c>
      <c r="P1864" s="2">
        <v>15.7</v>
      </c>
      <c r="Q1864" s="2">
        <v>20</v>
      </c>
      <c r="R1864" s="2">
        <v>5.6</v>
      </c>
      <c r="S1864" s="2">
        <v>126</v>
      </c>
      <c r="T1864" s="2">
        <v>35.299999999999997</v>
      </c>
      <c r="U1864" s="2">
        <v>136</v>
      </c>
      <c r="V1864" s="2">
        <v>38.1</v>
      </c>
      <c r="W1864" s="2">
        <v>1</v>
      </c>
      <c r="X1864" s="2">
        <v>0.3</v>
      </c>
      <c r="Y1864" s="2">
        <v>75</v>
      </c>
      <c r="Z1864" s="2">
        <v>21</v>
      </c>
      <c r="AB1864" s="2">
        <v>5</v>
      </c>
      <c r="AC1864" s="2">
        <v>2</v>
      </c>
      <c r="AE1864" s="2">
        <v>357</v>
      </c>
      <c r="AF1864" s="2">
        <v>270</v>
      </c>
      <c r="AG1864" s="2">
        <v>75.599999999999994</v>
      </c>
      <c r="AH1864" s="2">
        <v>270</v>
      </c>
      <c r="AI1864" s="2">
        <v>75.599999999999994</v>
      </c>
      <c r="AJ1864" s="2">
        <v>75.599999999999994</v>
      </c>
      <c r="AK1864" s="2">
        <v>51</v>
      </c>
      <c r="AL1864" s="2">
        <v>14.3</v>
      </c>
      <c r="AM1864" s="2">
        <v>36</v>
      </c>
      <c r="AN1864" s="2">
        <v>10.1</v>
      </c>
      <c r="AO1864" s="2">
        <v>1</v>
      </c>
      <c r="AP1864" s="2">
        <v>0.3</v>
      </c>
      <c r="AQ1864" s="2">
        <v>121</v>
      </c>
      <c r="AR1864" s="2">
        <v>33.9</v>
      </c>
      <c r="AS1864" s="2">
        <v>148</v>
      </c>
      <c r="AT1864" s="2">
        <v>41.5</v>
      </c>
      <c r="AW1864" s="2">
        <v>87</v>
      </c>
      <c r="AX1864" s="2">
        <v>24.4</v>
      </c>
      <c r="AZ1864" s="2">
        <v>5</v>
      </c>
      <c r="BA1864" s="2">
        <v>2</v>
      </c>
      <c r="BC1864" s="2">
        <v>352</v>
      </c>
      <c r="BD1864" s="2">
        <v>305</v>
      </c>
      <c r="BE1864" s="2">
        <v>85.4</v>
      </c>
      <c r="BF1864" s="2">
        <v>305</v>
      </c>
      <c r="BG1864" s="2">
        <v>85.4</v>
      </c>
      <c r="BH1864" s="2">
        <v>86.6</v>
      </c>
      <c r="BI1864" s="2">
        <v>20</v>
      </c>
      <c r="BJ1864" s="2">
        <v>5.6</v>
      </c>
      <c r="BK1864" s="2">
        <v>27</v>
      </c>
      <c r="BL1864" s="2">
        <v>7.6</v>
      </c>
      <c r="BM1864" s="2">
        <v>15</v>
      </c>
      <c r="BN1864" s="2">
        <v>4.2</v>
      </c>
      <c r="BO1864" s="2">
        <v>143</v>
      </c>
      <c r="BP1864" s="2">
        <v>40.1</v>
      </c>
      <c r="BQ1864" s="2">
        <v>147</v>
      </c>
      <c r="BR1864" s="2">
        <v>41.2</v>
      </c>
      <c r="BS1864" s="2">
        <v>5</v>
      </c>
      <c r="BT1864" s="2">
        <v>1.4</v>
      </c>
      <c r="BU1864" s="2">
        <v>52</v>
      </c>
      <c r="BV1864" s="2">
        <v>14.6</v>
      </c>
      <c r="BX1864" s="2">
        <v>5</v>
      </c>
      <c r="BY1864" s="2">
        <v>2</v>
      </c>
    </row>
    <row r="1865" spans="1:77" ht="12.75" customHeight="1" x14ac:dyDescent="0.2">
      <c r="A1865">
        <v>7</v>
      </c>
      <c r="B1865" s="2">
        <v>3861</v>
      </c>
      <c r="G1865" s="17">
        <v>1</v>
      </c>
      <c r="AE1865" s="2">
        <v>1</v>
      </c>
      <c r="BC1865" s="2">
        <v>1</v>
      </c>
    </row>
    <row r="1866" spans="1:77" ht="12.75" customHeight="1" x14ac:dyDescent="0.2">
      <c r="A1866">
        <v>7</v>
      </c>
      <c r="B1866" s="2">
        <v>3874</v>
      </c>
      <c r="C1866" s="17">
        <v>3</v>
      </c>
      <c r="D1866" s="2">
        <v>2.61</v>
      </c>
      <c r="E1866" s="15">
        <v>2.5369999999999999</v>
      </c>
      <c r="G1866" s="17">
        <v>27</v>
      </c>
      <c r="H1866" s="2">
        <v>18</v>
      </c>
      <c r="I1866" s="2">
        <v>64.3</v>
      </c>
      <c r="J1866" s="2">
        <v>18</v>
      </c>
      <c r="K1866" s="2">
        <v>64.3</v>
      </c>
      <c r="L1866" s="2">
        <v>66.7</v>
      </c>
      <c r="M1866" s="2">
        <v>2</v>
      </c>
      <c r="N1866" s="2">
        <v>7.1</v>
      </c>
      <c r="O1866" s="2">
        <v>7</v>
      </c>
      <c r="P1866" s="2">
        <v>25</v>
      </c>
      <c r="S1866" s="2">
        <v>4</v>
      </c>
      <c r="T1866" s="2">
        <v>14.3</v>
      </c>
      <c r="U1866" s="2">
        <v>14</v>
      </c>
      <c r="V1866" s="2">
        <v>50</v>
      </c>
      <c r="W1866" s="2">
        <v>1</v>
      </c>
      <c r="X1866" s="2">
        <v>3.6</v>
      </c>
      <c r="Y1866" s="2">
        <v>10</v>
      </c>
      <c r="Z1866" s="2">
        <v>35.700000000000003</v>
      </c>
      <c r="AB1866" s="2">
        <v>1</v>
      </c>
      <c r="AE1866" s="2">
        <v>26</v>
      </c>
      <c r="AF1866" s="2">
        <v>18</v>
      </c>
      <c r="AG1866" s="2">
        <v>64.3</v>
      </c>
      <c r="AH1866" s="2">
        <v>18</v>
      </c>
      <c r="AI1866" s="2">
        <v>64.3</v>
      </c>
      <c r="AJ1866" s="2">
        <v>69.2</v>
      </c>
      <c r="AK1866" s="2">
        <v>6</v>
      </c>
      <c r="AL1866" s="2">
        <v>21.4</v>
      </c>
      <c r="AM1866" s="2">
        <v>2</v>
      </c>
      <c r="AN1866" s="2">
        <v>7.1</v>
      </c>
      <c r="AQ1866" s="2">
        <v>9</v>
      </c>
      <c r="AR1866" s="2">
        <v>32.1</v>
      </c>
      <c r="AS1866" s="2">
        <v>9</v>
      </c>
      <c r="AT1866" s="2">
        <v>32.1</v>
      </c>
      <c r="AU1866" s="2">
        <v>2</v>
      </c>
      <c r="AV1866" s="2">
        <v>7.1</v>
      </c>
      <c r="AW1866" s="2">
        <v>10</v>
      </c>
      <c r="AX1866" s="2">
        <v>35.700000000000003</v>
      </c>
      <c r="AZ1866" s="2">
        <v>1</v>
      </c>
      <c r="BC1866" s="2">
        <v>25</v>
      </c>
      <c r="BD1866" s="2">
        <v>19</v>
      </c>
      <c r="BE1866" s="2">
        <v>67.900000000000006</v>
      </c>
      <c r="BF1866" s="2">
        <v>19</v>
      </c>
      <c r="BG1866" s="2">
        <v>67.900000000000006</v>
      </c>
      <c r="BH1866" s="2">
        <v>76</v>
      </c>
      <c r="BI1866" s="2">
        <v>3</v>
      </c>
      <c r="BJ1866" s="2">
        <v>10.7</v>
      </c>
      <c r="BK1866" s="2">
        <v>3</v>
      </c>
      <c r="BL1866" s="2">
        <v>10.7</v>
      </c>
      <c r="BO1866" s="2">
        <v>14</v>
      </c>
      <c r="BP1866" s="2">
        <v>50</v>
      </c>
      <c r="BQ1866" s="2">
        <v>5</v>
      </c>
      <c r="BR1866" s="2">
        <v>17.899999999999999</v>
      </c>
      <c r="BS1866" s="2">
        <v>3</v>
      </c>
      <c r="BT1866" s="2">
        <v>10.7</v>
      </c>
      <c r="BU1866" s="2">
        <v>9</v>
      </c>
      <c r="BV1866" s="2">
        <v>32.1</v>
      </c>
      <c r="BX1866" s="2">
        <v>1</v>
      </c>
    </row>
    <row r="1867" spans="1:77" ht="12.75" customHeight="1" x14ac:dyDescent="0.2">
      <c r="A1867">
        <v>7</v>
      </c>
      <c r="B1867" s="2">
        <v>3879</v>
      </c>
      <c r="C1867" s="17">
        <v>3.54</v>
      </c>
      <c r="D1867" s="2">
        <v>3.6</v>
      </c>
      <c r="E1867" s="15">
        <v>3.375</v>
      </c>
      <c r="G1867" s="17">
        <v>312</v>
      </c>
      <c r="H1867" s="2">
        <v>281</v>
      </c>
      <c r="I1867" s="2">
        <v>90.1</v>
      </c>
      <c r="J1867" s="2">
        <v>281</v>
      </c>
      <c r="K1867" s="2">
        <v>90.1</v>
      </c>
      <c r="L1867" s="2">
        <v>90.1</v>
      </c>
      <c r="M1867" s="2">
        <v>9</v>
      </c>
      <c r="N1867" s="2">
        <v>2.9</v>
      </c>
      <c r="O1867" s="2">
        <v>22</v>
      </c>
      <c r="P1867" s="2">
        <v>7.1</v>
      </c>
      <c r="S1867" s="2">
        <v>73</v>
      </c>
      <c r="T1867" s="2">
        <v>23.4</v>
      </c>
      <c r="U1867" s="2">
        <v>208</v>
      </c>
      <c r="V1867" s="2">
        <v>66.7</v>
      </c>
      <c r="Y1867" s="2">
        <v>31</v>
      </c>
      <c r="Z1867" s="2">
        <v>9.9</v>
      </c>
      <c r="AB1867" s="2">
        <v>2</v>
      </c>
      <c r="AC1867" s="2">
        <v>2</v>
      </c>
      <c r="AE1867" s="2">
        <v>312</v>
      </c>
      <c r="AF1867" s="2">
        <v>286</v>
      </c>
      <c r="AG1867" s="2">
        <v>91.4</v>
      </c>
      <c r="AH1867" s="2">
        <v>286</v>
      </c>
      <c r="AI1867" s="2">
        <v>91.4</v>
      </c>
      <c r="AJ1867" s="2">
        <v>91.7</v>
      </c>
      <c r="AK1867" s="2">
        <v>15</v>
      </c>
      <c r="AL1867" s="2">
        <v>4.8</v>
      </c>
      <c r="AM1867" s="2">
        <v>11</v>
      </c>
      <c r="AN1867" s="2">
        <v>3.5</v>
      </c>
      <c r="AQ1867" s="2">
        <v>55</v>
      </c>
      <c r="AR1867" s="2">
        <v>17.600000000000001</v>
      </c>
      <c r="AS1867" s="2">
        <v>231</v>
      </c>
      <c r="AT1867" s="2">
        <v>73.8</v>
      </c>
      <c r="AU1867" s="2">
        <v>1</v>
      </c>
      <c r="AV1867" s="2">
        <v>0.3</v>
      </c>
      <c r="AW1867" s="2">
        <v>27</v>
      </c>
      <c r="AX1867" s="2">
        <v>8.6</v>
      </c>
      <c r="AZ1867" s="2">
        <v>1</v>
      </c>
      <c r="BA1867" s="2">
        <v>2</v>
      </c>
      <c r="BC1867" s="2">
        <v>309</v>
      </c>
      <c r="BD1867" s="2">
        <v>282</v>
      </c>
      <c r="BE1867" s="2">
        <v>90.4</v>
      </c>
      <c r="BF1867" s="2">
        <v>282</v>
      </c>
      <c r="BG1867" s="2">
        <v>90.4</v>
      </c>
      <c r="BH1867" s="2">
        <v>91.3</v>
      </c>
      <c r="BI1867" s="2">
        <v>1</v>
      </c>
      <c r="BJ1867" s="2">
        <v>0.3</v>
      </c>
      <c r="BK1867" s="2">
        <v>26</v>
      </c>
      <c r="BL1867" s="2">
        <v>8.3000000000000007</v>
      </c>
      <c r="BO1867" s="2">
        <v>128</v>
      </c>
      <c r="BP1867" s="2">
        <v>41</v>
      </c>
      <c r="BQ1867" s="2">
        <v>154</v>
      </c>
      <c r="BR1867" s="2">
        <v>49.4</v>
      </c>
      <c r="BS1867" s="2">
        <v>3</v>
      </c>
      <c r="BT1867" s="2">
        <v>1</v>
      </c>
      <c r="BU1867" s="2">
        <v>30</v>
      </c>
      <c r="BV1867" s="2">
        <v>9.6</v>
      </c>
      <c r="BX1867" s="2">
        <v>2</v>
      </c>
      <c r="BY1867" s="2">
        <v>2</v>
      </c>
    </row>
    <row r="1868" spans="1:77" ht="12.75" customHeight="1" x14ac:dyDescent="0.2">
      <c r="A1868">
        <v>7</v>
      </c>
      <c r="B1868" s="2">
        <v>3890</v>
      </c>
      <c r="C1868" s="17">
        <v>3.34</v>
      </c>
      <c r="D1868" s="2">
        <v>3.21</v>
      </c>
      <c r="E1868" s="15">
        <v>3.0660000000000003</v>
      </c>
      <c r="G1868" s="17">
        <v>229</v>
      </c>
      <c r="H1868" s="2">
        <v>186</v>
      </c>
      <c r="I1868" s="2">
        <v>81.2</v>
      </c>
      <c r="J1868" s="2">
        <v>186</v>
      </c>
      <c r="K1868" s="2">
        <v>81.2</v>
      </c>
      <c r="L1868" s="2">
        <v>81.2</v>
      </c>
      <c r="M1868" s="2">
        <v>9</v>
      </c>
      <c r="N1868" s="2">
        <v>3.9</v>
      </c>
      <c r="O1868" s="2">
        <v>34</v>
      </c>
      <c r="P1868" s="2">
        <v>14.8</v>
      </c>
      <c r="S1868" s="2">
        <v>57</v>
      </c>
      <c r="T1868" s="2">
        <v>24.9</v>
      </c>
      <c r="U1868" s="2">
        <v>129</v>
      </c>
      <c r="V1868" s="2">
        <v>56.3</v>
      </c>
      <c r="Y1868" s="2">
        <v>43</v>
      </c>
      <c r="Z1868" s="2">
        <v>18.8</v>
      </c>
      <c r="AA1868" s="2">
        <v>1</v>
      </c>
      <c r="AB1868" s="2">
        <v>1</v>
      </c>
      <c r="AC1868" s="2">
        <v>4</v>
      </c>
      <c r="AE1868" s="2">
        <v>229</v>
      </c>
      <c r="AF1868" s="2">
        <v>180</v>
      </c>
      <c r="AG1868" s="2">
        <v>78.599999999999994</v>
      </c>
      <c r="AH1868" s="2">
        <v>180</v>
      </c>
      <c r="AI1868" s="2">
        <v>78.599999999999994</v>
      </c>
      <c r="AJ1868" s="2">
        <v>78.599999999999994</v>
      </c>
      <c r="AK1868" s="2">
        <v>27</v>
      </c>
      <c r="AL1868" s="2">
        <v>11.8</v>
      </c>
      <c r="AM1868" s="2">
        <v>22</v>
      </c>
      <c r="AN1868" s="2">
        <v>9.6</v>
      </c>
      <c r="AQ1868" s="2">
        <v>57</v>
      </c>
      <c r="AR1868" s="2">
        <v>24.9</v>
      </c>
      <c r="AS1868" s="2">
        <v>123</v>
      </c>
      <c r="AT1868" s="2">
        <v>53.7</v>
      </c>
      <c r="AW1868" s="2">
        <v>49</v>
      </c>
      <c r="AX1868" s="2">
        <v>21.4</v>
      </c>
      <c r="AY1868" s="2">
        <v>1</v>
      </c>
      <c r="AZ1868" s="2">
        <v>1</v>
      </c>
      <c r="BA1868" s="2">
        <v>4</v>
      </c>
      <c r="BC1868" s="2">
        <v>226</v>
      </c>
      <c r="BD1868" s="2">
        <v>176</v>
      </c>
      <c r="BE1868" s="2">
        <v>76.900000000000006</v>
      </c>
      <c r="BF1868" s="2">
        <v>176</v>
      </c>
      <c r="BG1868" s="2">
        <v>76.900000000000006</v>
      </c>
      <c r="BH1868" s="2">
        <v>77.900000000000006</v>
      </c>
      <c r="BI1868" s="2">
        <v>16</v>
      </c>
      <c r="BJ1868" s="2">
        <v>7</v>
      </c>
      <c r="BK1868" s="2">
        <v>34</v>
      </c>
      <c r="BL1868" s="2">
        <v>14.8</v>
      </c>
      <c r="BO1868" s="2">
        <v>86</v>
      </c>
      <c r="BP1868" s="2">
        <v>37.6</v>
      </c>
      <c r="BQ1868" s="2">
        <v>90</v>
      </c>
      <c r="BR1868" s="2">
        <v>39.299999999999997</v>
      </c>
      <c r="BS1868" s="2">
        <v>3</v>
      </c>
      <c r="BT1868" s="2">
        <v>1.3</v>
      </c>
      <c r="BU1868" s="2">
        <v>53</v>
      </c>
      <c r="BV1868" s="2">
        <v>23.1</v>
      </c>
      <c r="BW1868" s="2">
        <v>1</v>
      </c>
      <c r="BX1868" s="2">
        <v>1</v>
      </c>
      <c r="BY1868" s="2">
        <v>4</v>
      </c>
    </row>
    <row r="1869" spans="1:77" ht="12.75" customHeight="1" x14ac:dyDescent="0.2">
      <c r="A1869">
        <v>7</v>
      </c>
      <c r="B1869" s="2">
        <v>3891</v>
      </c>
      <c r="C1869" s="17">
        <v>3.2</v>
      </c>
      <c r="D1869" s="2">
        <v>2.93</v>
      </c>
      <c r="E1869" s="15">
        <v>2.9779999999999998</v>
      </c>
      <c r="G1869" s="17">
        <v>159</v>
      </c>
      <c r="H1869" s="2">
        <v>122</v>
      </c>
      <c r="I1869" s="2">
        <v>76.7</v>
      </c>
      <c r="J1869" s="2">
        <v>122</v>
      </c>
      <c r="K1869" s="2">
        <v>76.7</v>
      </c>
      <c r="L1869" s="2">
        <v>76.7</v>
      </c>
      <c r="M1869" s="2">
        <v>6</v>
      </c>
      <c r="N1869" s="2">
        <v>3.8</v>
      </c>
      <c r="O1869" s="2">
        <v>31</v>
      </c>
      <c r="P1869" s="2">
        <v>19.5</v>
      </c>
      <c r="S1869" s="2">
        <v>47</v>
      </c>
      <c r="T1869" s="2">
        <v>29.6</v>
      </c>
      <c r="U1869" s="2">
        <v>75</v>
      </c>
      <c r="V1869" s="2">
        <v>47.2</v>
      </c>
      <c r="Y1869" s="2">
        <v>37</v>
      </c>
      <c r="Z1869" s="2">
        <v>23.3</v>
      </c>
      <c r="AE1869" s="2">
        <v>159</v>
      </c>
      <c r="AF1869" s="2">
        <v>110</v>
      </c>
      <c r="AG1869" s="2">
        <v>69.2</v>
      </c>
      <c r="AH1869" s="2">
        <v>110</v>
      </c>
      <c r="AI1869" s="2">
        <v>69.2</v>
      </c>
      <c r="AJ1869" s="2">
        <v>69.2</v>
      </c>
      <c r="AK1869" s="2">
        <v>18</v>
      </c>
      <c r="AL1869" s="2">
        <v>11.3</v>
      </c>
      <c r="AM1869" s="2">
        <v>31</v>
      </c>
      <c r="AN1869" s="2">
        <v>19.5</v>
      </c>
      <c r="AQ1869" s="2">
        <v>54</v>
      </c>
      <c r="AR1869" s="2">
        <v>34</v>
      </c>
      <c r="AS1869" s="2">
        <v>56</v>
      </c>
      <c r="AT1869" s="2">
        <v>35.200000000000003</v>
      </c>
      <c r="AW1869" s="2">
        <v>49</v>
      </c>
      <c r="AX1869" s="2">
        <v>30.8</v>
      </c>
      <c r="BC1869" s="2">
        <v>158</v>
      </c>
      <c r="BD1869" s="2">
        <v>124</v>
      </c>
      <c r="BE1869" s="2">
        <v>78</v>
      </c>
      <c r="BF1869" s="2">
        <v>124</v>
      </c>
      <c r="BG1869" s="2">
        <v>78</v>
      </c>
      <c r="BH1869" s="2">
        <v>78.5</v>
      </c>
      <c r="BI1869" s="2">
        <v>9</v>
      </c>
      <c r="BJ1869" s="2">
        <v>5.7</v>
      </c>
      <c r="BK1869" s="2">
        <v>25</v>
      </c>
      <c r="BL1869" s="2">
        <v>15.7</v>
      </c>
      <c r="BO1869" s="2">
        <v>81</v>
      </c>
      <c r="BP1869" s="2">
        <v>50.9</v>
      </c>
      <c r="BQ1869" s="2">
        <v>43</v>
      </c>
      <c r="BR1869" s="2">
        <v>27</v>
      </c>
      <c r="BS1869" s="2">
        <v>1</v>
      </c>
      <c r="BT1869" s="2">
        <v>0.6</v>
      </c>
      <c r="BU1869" s="2">
        <v>35</v>
      </c>
      <c r="BV1869" s="2">
        <v>22</v>
      </c>
    </row>
    <row r="1870" spans="1:77" ht="12.75" customHeight="1" x14ac:dyDescent="0.2">
      <c r="A1870">
        <v>7</v>
      </c>
      <c r="B1870" s="2">
        <v>3893</v>
      </c>
      <c r="C1870" s="17">
        <v>2.92</v>
      </c>
      <c r="D1870" s="2">
        <v>2.62</v>
      </c>
      <c r="E1870" s="15">
        <v>2.8250000000000002</v>
      </c>
      <c r="G1870" s="17">
        <v>180</v>
      </c>
      <c r="H1870" s="2">
        <v>118</v>
      </c>
      <c r="I1870" s="2">
        <v>65.599999999999994</v>
      </c>
      <c r="J1870" s="2">
        <v>118</v>
      </c>
      <c r="K1870" s="2">
        <v>65.599999999999994</v>
      </c>
      <c r="L1870" s="2">
        <v>65.599999999999994</v>
      </c>
      <c r="M1870" s="2">
        <v>16</v>
      </c>
      <c r="N1870" s="2">
        <v>8.9</v>
      </c>
      <c r="O1870" s="2">
        <v>46</v>
      </c>
      <c r="P1870" s="2">
        <v>25.6</v>
      </c>
      <c r="S1870" s="2">
        <v>54</v>
      </c>
      <c r="T1870" s="2">
        <v>30</v>
      </c>
      <c r="U1870" s="2">
        <v>64</v>
      </c>
      <c r="V1870" s="2">
        <v>35.6</v>
      </c>
      <c r="Y1870" s="2">
        <v>62</v>
      </c>
      <c r="Z1870" s="2">
        <v>34.4</v>
      </c>
      <c r="AB1870" s="2">
        <v>1</v>
      </c>
      <c r="AC1870" s="2">
        <v>2</v>
      </c>
      <c r="AE1870" s="2">
        <v>178</v>
      </c>
      <c r="AF1870" s="2">
        <v>100</v>
      </c>
      <c r="AG1870" s="2">
        <v>56.2</v>
      </c>
      <c r="AH1870" s="2">
        <v>100</v>
      </c>
      <c r="AI1870" s="2">
        <v>56.2</v>
      </c>
      <c r="AJ1870" s="2">
        <v>56.2</v>
      </c>
      <c r="AK1870" s="2">
        <v>35</v>
      </c>
      <c r="AL1870" s="2">
        <v>19.7</v>
      </c>
      <c r="AM1870" s="2">
        <v>43</v>
      </c>
      <c r="AN1870" s="2">
        <v>24.2</v>
      </c>
      <c r="AQ1870" s="2">
        <v>55</v>
      </c>
      <c r="AR1870" s="2">
        <v>30.9</v>
      </c>
      <c r="AS1870" s="2">
        <v>45</v>
      </c>
      <c r="AT1870" s="2">
        <v>25.3</v>
      </c>
      <c r="AW1870" s="2">
        <v>78</v>
      </c>
      <c r="AX1870" s="2">
        <v>43.8</v>
      </c>
      <c r="AY1870" s="2">
        <v>2</v>
      </c>
      <c r="AZ1870" s="2">
        <v>1</v>
      </c>
      <c r="BA1870" s="2">
        <v>2</v>
      </c>
      <c r="BC1870" s="2">
        <v>169</v>
      </c>
      <c r="BD1870" s="2">
        <v>129</v>
      </c>
      <c r="BE1870" s="2">
        <v>73.7</v>
      </c>
      <c r="BF1870" s="2">
        <v>129</v>
      </c>
      <c r="BG1870" s="2">
        <v>73.7</v>
      </c>
      <c r="BH1870" s="2">
        <v>76.3</v>
      </c>
      <c r="BI1870" s="2">
        <v>14</v>
      </c>
      <c r="BJ1870" s="2">
        <v>8</v>
      </c>
      <c r="BK1870" s="2">
        <v>26</v>
      </c>
      <c r="BL1870" s="2">
        <v>14.9</v>
      </c>
      <c r="BM1870" s="2">
        <v>2</v>
      </c>
      <c r="BN1870" s="2">
        <v>1.1000000000000001</v>
      </c>
      <c r="BO1870" s="2">
        <v>80</v>
      </c>
      <c r="BP1870" s="2">
        <v>45.7</v>
      </c>
      <c r="BQ1870" s="2">
        <v>47</v>
      </c>
      <c r="BR1870" s="2">
        <v>26.9</v>
      </c>
      <c r="BS1870" s="2">
        <v>6</v>
      </c>
      <c r="BT1870" s="2">
        <v>3.4</v>
      </c>
      <c r="BU1870" s="2">
        <v>46</v>
      </c>
      <c r="BV1870" s="2">
        <v>26.3</v>
      </c>
      <c r="BW1870" s="2">
        <v>4</v>
      </c>
      <c r="BX1870" s="2">
        <v>2</v>
      </c>
      <c r="BY1870" s="2">
        <v>2</v>
      </c>
    </row>
    <row r="1871" spans="1:77" ht="12.75" customHeight="1" x14ac:dyDescent="0.2">
      <c r="A1871">
        <v>7</v>
      </c>
      <c r="B1871" s="2">
        <v>3894</v>
      </c>
      <c r="C1871" s="17">
        <v>2.65</v>
      </c>
      <c r="D1871" s="2">
        <v>2.2999999999999998</v>
      </c>
      <c r="E1871" s="15">
        <v>2.5419999999999998</v>
      </c>
      <c r="G1871" s="17">
        <v>22</v>
      </c>
      <c r="H1871" s="2">
        <v>12</v>
      </c>
      <c r="I1871" s="2">
        <v>52.2</v>
      </c>
      <c r="J1871" s="2">
        <v>12</v>
      </c>
      <c r="K1871" s="2">
        <v>52.2</v>
      </c>
      <c r="L1871" s="2">
        <v>54.5</v>
      </c>
      <c r="M1871" s="2">
        <v>2</v>
      </c>
      <c r="N1871" s="2">
        <v>8.6999999999999993</v>
      </c>
      <c r="O1871" s="2">
        <v>8</v>
      </c>
      <c r="P1871" s="2">
        <v>34.799999999999997</v>
      </c>
      <c r="S1871" s="2">
        <v>5</v>
      </c>
      <c r="T1871" s="2">
        <v>21.7</v>
      </c>
      <c r="U1871" s="2">
        <v>7</v>
      </c>
      <c r="V1871" s="2">
        <v>30.4</v>
      </c>
      <c r="W1871" s="2">
        <v>1</v>
      </c>
      <c r="X1871" s="2">
        <v>4.3</v>
      </c>
      <c r="Y1871" s="2">
        <v>11</v>
      </c>
      <c r="Z1871" s="2">
        <v>47.8</v>
      </c>
      <c r="AB1871" s="2">
        <v>2</v>
      </c>
      <c r="AE1871" s="2">
        <v>22</v>
      </c>
      <c r="AF1871" s="2">
        <v>13</v>
      </c>
      <c r="AG1871" s="2">
        <v>56.5</v>
      </c>
      <c r="AH1871" s="2">
        <v>13</v>
      </c>
      <c r="AI1871" s="2">
        <v>56.5</v>
      </c>
      <c r="AJ1871" s="2">
        <v>59.1</v>
      </c>
      <c r="AK1871" s="2">
        <v>8</v>
      </c>
      <c r="AL1871" s="2">
        <v>34.799999999999997</v>
      </c>
      <c r="AM1871" s="2">
        <v>1</v>
      </c>
      <c r="AN1871" s="2">
        <v>4.3</v>
      </c>
      <c r="AQ1871" s="2">
        <v>9</v>
      </c>
      <c r="AR1871" s="2">
        <v>39.1</v>
      </c>
      <c r="AS1871" s="2">
        <v>4</v>
      </c>
      <c r="AT1871" s="2">
        <v>17.399999999999999</v>
      </c>
      <c r="AU1871" s="2">
        <v>1</v>
      </c>
      <c r="AV1871" s="2">
        <v>4.3</v>
      </c>
      <c r="AW1871" s="2">
        <v>10</v>
      </c>
      <c r="AX1871" s="2">
        <v>43.5</v>
      </c>
      <c r="AZ1871" s="2">
        <v>2</v>
      </c>
      <c r="BC1871" s="2">
        <v>22</v>
      </c>
      <c r="BD1871" s="2">
        <v>15</v>
      </c>
      <c r="BE1871" s="2">
        <v>62.5</v>
      </c>
      <c r="BF1871" s="2">
        <v>15</v>
      </c>
      <c r="BG1871" s="2">
        <v>62.5</v>
      </c>
      <c r="BH1871" s="2">
        <v>68.2</v>
      </c>
      <c r="BI1871" s="2">
        <v>3</v>
      </c>
      <c r="BJ1871" s="2">
        <v>12.5</v>
      </c>
      <c r="BK1871" s="2">
        <v>4</v>
      </c>
      <c r="BL1871" s="2">
        <v>16.7</v>
      </c>
      <c r="BO1871" s="2">
        <v>10</v>
      </c>
      <c r="BP1871" s="2">
        <v>41.7</v>
      </c>
      <c r="BQ1871" s="2">
        <v>5</v>
      </c>
      <c r="BR1871" s="2">
        <v>20.8</v>
      </c>
      <c r="BS1871" s="2">
        <v>2</v>
      </c>
      <c r="BT1871" s="2">
        <v>8.3000000000000007</v>
      </c>
      <c r="BU1871" s="2">
        <v>9</v>
      </c>
      <c r="BV1871" s="2">
        <v>37.5</v>
      </c>
      <c r="BX1871" s="2">
        <v>1</v>
      </c>
    </row>
    <row r="1872" spans="1:77" ht="12.75" customHeight="1" x14ac:dyDescent="0.2">
      <c r="A1872">
        <v>7</v>
      </c>
      <c r="B1872" s="2">
        <v>3898</v>
      </c>
      <c r="C1872" s="17">
        <v>3.05</v>
      </c>
      <c r="D1872" s="2">
        <v>2.52</v>
      </c>
      <c r="E1872" s="15">
        <v>2.8750000000000004</v>
      </c>
      <c r="G1872" s="17">
        <v>242</v>
      </c>
      <c r="H1872" s="2">
        <v>171</v>
      </c>
      <c r="I1872" s="2">
        <v>70.7</v>
      </c>
      <c r="J1872" s="2">
        <v>171</v>
      </c>
      <c r="K1872" s="2">
        <v>70.7</v>
      </c>
      <c r="L1872" s="2">
        <v>70.7</v>
      </c>
      <c r="M1872" s="2">
        <v>11</v>
      </c>
      <c r="N1872" s="2">
        <v>4.5</v>
      </c>
      <c r="O1872" s="2">
        <v>60</v>
      </c>
      <c r="P1872" s="2">
        <v>24.8</v>
      </c>
      <c r="S1872" s="2">
        <v>76</v>
      </c>
      <c r="T1872" s="2">
        <v>31.4</v>
      </c>
      <c r="U1872" s="2">
        <v>95</v>
      </c>
      <c r="V1872" s="2">
        <v>39.299999999999997</v>
      </c>
      <c r="Y1872" s="2">
        <v>71</v>
      </c>
      <c r="Z1872" s="2">
        <v>29.3</v>
      </c>
      <c r="AA1872" s="2">
        <v>2</v>
      </c>
      <c r="AB1872" s="2">
        <v>3</v>
      </c>
      <c r="AC1872" s="2">
        <v>2</v>
      </c>
      <c r="AE1872" s="2">
        <v>242</v>
      </c>
      <c r="AF1872" s="2">
        <v>134</v>
      </c>
      <c r="AG1872" s="2">
        <v>55.4</v>
      </c>
      <c r="AH1872" s="2">
        <v>134</v>
      </c>
      <c r="AI1872" s="2">
        <v>55.4</v>
      </c>
      <c r="AJ1872" s="2">
        <v>55.4</v>
      </c>
      <c r="AK1872" s="2">
        <v>69</v>
      </c>
      <c r="AL1872" s="2">
        <v>28.5</v>
      </c>
      <c r="AM1872" s="2">
        <v>39</v>
      </c>
      <c r="AN1872" s="2">
        <v>16.100000000000001</v>
      </c>
      <c r="AQ1872" s="2">
        <v>72</v>
      </c>
      <c r="AR1872" s="2">
        <v>29.8</v>
      </c>
      <c r="AS1872" s="2">
        <v>62</v>
      </c>
      <c r="AT1872" s="2">
        <v>25.6</v>
      </c>
      <c r="AW1872" s="2">
        <v>108</v>
      </c>
      <c r="AX1872" s="2">
        <v>44.6</v>
      </c>
      <c r="AY1872" s="2">
        <v>2</v>
      </c>
      <c r="AZ1872" s="2">
        <v>3</v>
      </c>
      <c r="BA1872" s="2">
        <v>2</v>
      </c>
      <c r="BC1872" s="2">
        <v>241</v>
      </c>
      <c r="BD1872" s="2">
        <v>189</v>
      </c>
      <c r="BE1872" s="2">
        <v>78.099999999999994</v>
      </c>
      <c r="BF1872" s="2">
        <v>189</v>
      </c>
      <c r="BG1872" s="2">
        <v>78.099999999999994</v>
      </c>
      <c r="BH1872" s="2">
        <v>78.400000000000006</v>
      </c>
      <c r="BI1872" s="2">
        <v>11</v>
      </c>
      <c r="BJ1872" s="2">
        <v>4.5</v>
      </c>
      <c r="BK1872" s="2">
        <v>41</v>
      </c>
      <c r="BL1872" s="2">
        <v>16.899999999999999</v>
      </c>
      <c r="BO1872" s="2">
        <v>153</v>
      </c>
      <c r="BP1872" s="2">
        <v>63.2</v>
      </c>
      <c r="BQ1872" s="2">
        <v>36</v>
      </c>
      <c r="BR1872" s="2">
        <v>14.9</v>
      </c>
      <c r="BS1872" s="2">
        <v>1</v>
      </c>
      <c r="BT1872" s="2">
        <v>0.4</v>
      </c>
      <c r="BU1872" s="2">
        <v>53</v>
      </c>
      <c r="BV1872" s="2">
        <v>21.9</v>
      </c>
      <c r="BW1872" s="2">
        <v>2</v>
      </c>
      <c r="BX1872" s="2">
        <v>3</v>
      </c>
      <c r="BY1872" s="2">
        <v>2</v>
      </c>
    </row>
    <row r="1873" spans="1:77" ht="12.75" customHeight="1" x14ac:dyDescent="0.2">
      <c r="A1873">
        <v>7</v>
      </c>
      <c r="B1873" s="2">
        <v>3900</v>
      </c>
      <c r="C1873" s="17">
        <v>2.83</v>
      </c>
      <c r="D1873" s="2">
        <v>2.6</v>
      </c>
      <c r="E1873" s="15">
        <v>3.2079999999999997</v>
      </c>
      <c r="G1873" s="17">
        <v>48</v>
      </c>
      <c r="H1873" s="2">
        <v>27</v>
      </c>
      <c r="I1873" s="2">
        <v>56.3</v>
      </c>
      <c r="J1873" s="2">
        <v>27</v>
      </c>
      <c r="K1873" s="2">
        <v>56.3</v>
      </c>
      <c r="L1873" s="2">
        <v>56.3</v>
      </c>
      <c r="M1873" s="2">
        <v>6</v>
      </c>
      <c r="N1873" s="2">
        <v>12.5</v>
      </c>
      <c r="O1873" s="2">
        <v>15</v>
      </c>
      <c r="P1873" s="2">
        <v>31.3</v>
      </c>
      <c r="S1873" s="2">
        <v>8</v>
      </c>
      <c r="T1873" s="2">
        <v>16.7</v>
      </c>
      <c r="U1873" s="2">
        <v>19</v>
      </c>
      <c r="V1873" s="2">
        <v>39.6</v>
      </c>
      <c r="Y1873" s="2">
        <v>21</v>
      </c>
      <c r="Z1873" s="2">
        <v>43.8</v>
      </c>
      <c r="AB1873" s="2">
        <v>2</v>
      </c>
      <c r="AE1873" s="2">
        <v>48</v>
      </c>
      <c r="AF1873" s="2">
        <v>27</v>
      </c>
      <c r="AG1873" s="2">
        <v>56.3</v>
      </c>
      <c r="AH1873" s="2">
        <v>27</v>
      </c>
      <c r="AI1873" s="2">
        <v>56.3</v>
      </c>
      <c r="AJ1873" s="2">
        <v>56.3</v>
      </c>
      <c r="AK1873" s="2">
        <v>12</v>
      </c>
      <c r="AL1873" s="2">
        <v>25</v>
      </c>
      <c r="AM1873" s="2">
        <v>9</v>
      </c>
      <c r="AN1873" s="2">
        <v>18.8</v>
      </c>
      <c r="AQ1873" s="2">
        <v>13</v>
      </c>
      <c r="AR1873" s="2">
        <v>27.1</v>
      </c>
      <c r="AS1873" s="2">
        <v>14</v>
      </c>
      <c r="AT1873" s="2">
        <v>29.2</v>
      </c>
      <c r="AW1873" s="2">
        <v>21</v>
      </c>
      <c r="AX1873" s="2">
        <v>43.8</v>
      </c>
      <c r="AZ1873" s="2">
        <v>2</v>
      </c>
      <c r="BC1873" s="2">
        <v>47</v>
      </c>
      <c r="BD1873" s="2">
        <v>40</v>
      </c>
      <c r="BE1873" s="2">
        <v>83.3</v>
      </c>
      <c r="BF1873" s="2">
        <v>40</v>
      </c>
      <c r="BG1873" s="2">
        <v>83.3</v>
      </c>
      <c r="BH1873" s="2">
        <v>85.1</v>
      </c>
      <c r="BI1873" s="2">
        <v>4</v>
      </c>
      <c r="BJ1873" s="2">
        <v>8.3000000000000007</v>
      </c>
      <c r="BK1873" s="2">
        <v>3</v>
      </c>
      <c r="BL1873" s="2">
        <v>6.3</v>
      </c>
      <c r="BO1873" s="2">
        <v>16</v>
      </c>
      <c r="BP1873" s="2">
        <v>33.299999999999997</v>
      </c>
      <c r="BQ1873" s="2">
        <v>24</v>
      </c>
      <c r="BR1873" s="2">
        <v>50</v>
      </c>
      <c r="BS1873" s="2">
        <v>1</v>
      </c>
      <c r="BT1873" s="2">
        <v>2.1</v>
      </c>
      <c r="BU1873" s="2">
        <v>8</v>
      </c>
      <c r="BV1873" s="2">
        <v>16.7</v>
      </c>
      <c r="BX1873" s="2">
        <v>2</v>
      </c>
    </row>
    <row r="1874" spans="1:77" ht="12.75" customHeight="1" x14ac:dyDescent="0.2">
      <c r="A1874">
        <v>7</v>
      </c>
      <c r="B1874" s="2">
        <v>3902</v>
      </c>
      <c r="C1874" s="17">
        <v>2.76</v>
      </c>
      <c r="D1874" s="2">
        <v>2.36</v>
      </c>
      <c r="E1874" s="15">
        <v>2.1150000000000002</v>
      </c>
      <c r="G1874" s="17">
        <v>296</v>
      </c>
      <c r="H1874" s="2">
        <v>175</v>
      </c>
      <c r="I1874" s="2">
        <v>58.9</v>
      </c>
      <c r="J1874" s="2">
        <v>175</v>
      </c>
      <c r="K1874" s="2">
        <v>58.9</v>
      </c>
      <c r="L1874" s="2">
        <v>59.1</v>
      </c>
      <c r="M1874" s="2">
        <v>24</v>
      </c>
      <c r="N1874" s="2">
        <v>8.1</v>
      </c>
      <c r="O1874" s="2">
        <v>97</v>
      </c>
      <c r="P1874" s="2">
        <v>32.700000000000003</v>
      </c>
      <c r="Q1874" s="2">
        <v>5</v>
      </c>
      <c r="R1874" s="2">
        <v>1.7</v>
      </c>
      <c r="S1874" s="2">
        <v>78</v>
      </c>
      <c r="T1874" s="2">
        <v>26.3</v>
      </c>
      <c r="U1874" s="2">
        <v>92</v>
      </c>
      <c r="V1874" s="2">
        <v>31</v>
      </c>
      <c r="W1874" s="2">
        <v>1</v>
      </c>
      <c r="X1874" s="2">
        <v>0.3</v>
      </c>
      <c r="Y1874" s="2">
        <v>122</v>
      </c>
      <c r="Z1874" s="2">
        <v>41.1</v>
      </c>
      <c r="AA1874" s="2">
        <v>2</v>
      </c>
      <c r="AB1874" s="2">
        <v>4</v>
      </c>
      <c r="AE1874" s="2">
        <v>295</v>
      </c>
      <c r="AF1874" s="2">
        <v>143</v>
      </c>
      <c r="AG1874" s="2">
        <v>48.3</v>
      </c>
      <c r="AH1874" s="2">
        <v>143</v>
      </c>
      <c r="AI1874" s="2">
        <v>48.3</v>
      </c>
      <c r="AJ1874" s="2">
        <v>48.5</v>
      </c>
      <c r="AK1874" s="2">
        <v>83</v>
      </c>
      <c r="AL1874" s="2">
        <v>28</v>
      </c>
      <c r="AM1874" s="2">
        <v>69</v>
      </c>
      <c r="AN1874" s="2">
        <v>23.3</v>
      </c>
      <c r="AO1874" s="2">
        <v>2</v>
      </c>
      <c r="AP1874" s="2">
        <v>0.7</v>
      </c>
      <c r="AQ1874" s="2">
        <v>85</v>
      </c>
      <c r="AR1874" s="2">
        <v>28.7</v>
      </c>
      <c r="AS1874" s="2">
        <v>56</v>
      </c>
      <c r="AT1874" s="2">
        <v>18.899999999999999</v>
      </c>
      <c r="AU1874" s="2">
        <v>1</v>
      </c>
      <c r="AV1874" s="2">
        <v>0.3</v>
      </c>
      <c r="AW1874" s="2">
        <v>153</v>
      </c>
      <c r="AX1874" s="2">
        <v>51.7</v>
      </c>
      <c r="AY1874" s="2">
        <v>3</v>
      </c>
      <c r="AZ1874" s="2">
        <v>4</v>
      </c>
      <c r="BC1874" s="2">
        <v>291</v>
      </c>
      <c r="BD1874" s="2">
        <v>120</v>
      </c>
      <c r="BE1874" s="2">
        <v>40.1</v>
      </c>
      <c r="BF1874" s="2">
        <v>120</v>
      </c>
      <c r="BG1874" s="2">
        <v>40.1</v>
      </c>
      <c r="BH1874" s="2">
        <v>41.2</v>
      </c>
      <c r="BI1874" s="2">
        <v>76</v>
      </c>
      <c r="BJ1874" s="2">
        <v>25.4</v>
      </c>
      <c r="BK1874" s="2">
        <v>95</v>
      </c>
      <c r="BL1874" s="2">
        <v>31.8</v>
      </c>
      <c r="BM1874" s="2">
        <v>2</v>
      </c>
      <c r="BN1874" s="2">
        <v>0.7</v>
      </c>
      <c r="BO1874" s="2">
        <v>105</v>
      </c>
      <c r="BP1874" s="2">
        <v>35.1</v>
      </c>
      <c r="BQ1874" s="2">
        <v>13</v>
      </c>
      <c r="BR1874" s="2">
        <v>4.3</v>
      </c>
      <c r="BS1874" s="2">
        <v>8</v>
      </c>
      <c r="BT1874" s="2">
        <v>2.7</v>
      </c>
      <c r="BU1874" s="2">
        <v>179</v>
      </c>
      <c r="BV1874" s="2">
        <v>59.9</v>
      </c>
      <c r="BX1874" s="2">
        <v>4</v>
      </c>
    </row>
    <row r="1875" spans="1:77" ht="12.75" customHeight="1" x14ac:dyDescent="0.2">
      <c r="A1875">
        <v>7</v>
      </c>
      <c r="B1875" s="2">
        <v>3903</v>
      </c>
      <c r="G1875" s="17">
        <v>2</v>
      </c>
      <c r="AE1875" s="2">
        <v>3</v>
      </c>
      <c r="BC1875" s="2">
        <v>2</v>
      </c>
    </row>
    <row r="1876" spans="1:77" ht="12.75" customHeight="1" x14ac:dyDescent="0.2">
      <c r="A1876">
        <v>7</v>
      </c>
      <c r="B1876" s="2">
        <v>3909</v>
      </c>
      <c r="C1876" s="17">
        <v>2.1800000000000002</v>
      </c>
      <c r="D1876" s="2">
        <v>2.25</v>
      </c>
      <c r="E1876" s="15">
        <v>2.4670000000000001</v>
      </c>
      <c r="G1876" s="17">
        <v>79</v>
      </c>
      <c r="H1876" s="2">
        <v>30</v>
      </c>
      <c r="I1876" s="2">
        <v>38</v>
      </c>
      <c r="J1876" s="2">
        <v>30</v>
      </c>
      <c r="K1876" s="2">
        <v>38</v>
      </c>
      <c r="L1876" s="2">
        <v>38</v>
      </c>
      <c r="M1876" s="2">
        <v>17</v>
      </c>
      <c r="N1876" s="2">
        <v>21.5</v>
      </c>
      <c r="O1876" s="2">
        <v>32</v>
      </c>
      <c r="P1876" s="2">
        <v>40.5</v>
      </c>
      <c r="Q1876" s="2">
        <v>3</v>
      </c>
      <c r="R1876" s="2">
        <v>3.8</v>
      </c>
      <c r="S1876" s="2">
        <v>17</v>
      </c>
      <c r="T1876" s="2">
        <v>21.5</v>
      </c>
      <c r="U1876" s="2">
        <v>10</v>
      </c>
      <c r="V1876" s="2">
        <v>12.7</v>
      </c>
      <c r="Y1876" s="2">
        <v>49</v>
      </c>
      <c r="Z1876" s="2">
        <v>62</v>
      </c>
      <c r="AB1876" s="2">
        <v>1</v>
      </c>
      <c r="AC1876" s="2">
        <v>2</v>
      </c>
      <c r="AE1876" s="2">
        <v>79</v>
      </c>
      <c r="AF1876" s="2">
        <v>37</v>
      </c>
      <c r="AG1876" s="2">
        <v>46.8</v>
      </c>
      <c r="AH1876" s="2">
        <v>37</v>
      </c>
      <c r="AI1876" s="2">
        <v>46.8</v>
      </c>
      <c r="AJ1876" s="2">
        <v>46.8</v>
      </c>
      <c r="AK1876" s="2">
        <v>30</v>
      </c>
      <c r="AL1876" s="2">
        <v>38</v>
      </c>
      <c r="AM1876" s="2">
        <v>12</v>
      </c>
      <c r="AN1876" s="2">
        <v>15.2</v>
      </c>
      <c r="AQ1876" s="2">
        <v>24</v>
      </c>
      <c r="AR1876" s="2">
        <v>30.4</v>
      </c>
      <c r="AS1876" s="2">
        <v>13</v>
      </c>
      <c r="AT1876" s="2">
        <v>16.5</v>
      </c>
      <c r="AW1876" s="2">
        <v>42</v>
      </c>
      <c r="AX1876" s="2">
        <v>53.2</v>
      </c>
      <c r="AZ1876" s="2">
        <v>1</v>
      </c>
      <c r="BA1876" s="2">
        <v>2</v>
      </c>
      <c r="BC1876" s="2">
        <v>79</v>
      </c>
      <c r="BD1876" s="2">
        <v>44</v>
      </c>
      <c r="BE1876" s="2">
        <v>55.7</v>
      </c>
      <c r="BF1876" s="2">
        <v>44</v>
      </c>
      <c r="BG1876" s="2">
        <v>55.7</v>
      </c>
      <c r="BH1876" s="2">
        <v>55.7</v>
      </c>
      <c r="BI1876" s="2">
        <v>15</v>
      </c>
      <c r="BJ1876" s="2">
        <v>19</v>
      </c>
      <c r="BK1876" s="2">
        <v>20</v>
      </c>
      <c r="BL1876" s="2">
        <v>25.3</v>
      </c>
      <c r="BM1876" s="2">
        <v>1</v>
      </c>
      <c r="BN1876" s="2">
        <v>1.3</v>
      </c>
      <c r="BO1876" s="2">
        <v>32</v>
      </c>
      <c r="BP1876" s="2">
        <v>40.5</v>
      </c>
      <c r="BQ1876" s="2">
        <v>11</v>
      </c>
      <c r="BR1876" s="2">
        <v>13.9</v>
      </c>
      <c r="BU1876" s="2">
        <v>35</v>
      </c>
      <c r="BV1876" s="2">
        <v>44.3</v>
      </c>
      <c r="BX1876" s="2">
        <v>1</v>
      </c>
      <c r="BY1876" s="2">
        <v>2</v>
      </c>
    </row>
    <row r="1877" spans="1:77" ht="12.75" customHeight="1" x14ac:dyDescent="0.2">
      <c r="A1877">
        <v>7</v>
      </c>
      <c r="B1877" s="2">
        <v>3912</v>
      </c>
      <c r="G1877" s="17">
        <v>1</v>
      </c>
    </row>
    <row r="1878" spans="1:77" ht="12.75" customHeight="1" x14ac:dyDescent="0.2">
      <c r="A1878">
        <v>7</v>
      </c>
      <c r="B1878" s="2">
        <v>3922</v>
      </c>
      <c r="C1878" s="17">
        <v>3.36</v>
      </c>
      <c r="D1878" s="2">
        <v>3.2</v>
      </c>
      <c r="E1878" s="15">
        <v>3.1529999999999996</v>
      </c>
      <c r="G1878" s="17">
        <v>176</v>
      </c>
      <c r="H1878" s="2">
        <v>144</v>
      </c>
      <c r="I1878" s="2">
        <v>80.400000000000006</v>
      </c>
      <c r="J1878" s="2">
        <v>144</v>
      </c>
      <c r="K1878" s="2">
        <v>80.400000000000006</v>
      </c>
      <c r="L1878" s="2">
        <v>81.8</v>
      </c>
      <c r="M1878" s="2">
        <v>4</v>
      </c>
      <c r="N1878" s="2">
        <v>2.2000000000000002</v>
      </c>
      <c r="O1878" s="2">
        <v>28</v>
      </c>
      <c r="P1878" s="2">
        <v>15.6</v>
      </c>
      <c r="S1878" s="2">
        <v>35</v>
      </c>
      <c r="T1878" s="2">
        <v>19.600000000000001</v>
      </c>
      <c r="U1878" s="2">
        <v>109</v>
      </c>
      <c r="V1878" s="2">
        <v>60.9</v>
      </c>
      <c r="W1878" s="2">
        <v>3</v>
      </c>
      <c r="X1878" s="2">
        <v>1.7</v>
      </c>
      <c r="Y1878" s="2">
        <v>35</v>
      </c>
      <c r="Z1878" s="2">
        <v>19.600000000000001</v>
      </c>
      <c r="AB1878" s="2">
        <v>4</v>
      </c>
      <c r="AC1878" s="2">
        <v>6</v>
      </c>
      <c r="AE1878" s="2">
        <v>177</v>
      </c>
      <c r="AF1878" s="2">
        <v>140</v>
      </c>
      <c r="AG1878" s="2">
        <v>78.2</v>
      </c>
      <c r="AH1878" s="2">
        <v>140</v>
      </c>
      <c r="AI1878" s="2">
        <v>78.2</v>
      </c>
      <c r="AJ1878" s="2">
        <v>79.099999999999994</v>
      </c>
      <c r="AK1878" s="2">
        <v>20</v>
      </c>
      <c r="AL1878" s="2">
        <v>11.2</v>
      </c>
      <c r="AM1878" s="2">
        <v>17</v>
      </c>
      <c r="AN1878" s="2">
        <v>9.5</v>
      </c>
      <c r="AQ1878" s="2">
        <v>42</v>
      </c>
      <c r="AR1878" s="2">
        <v>23.5</v>
      </c>
      <c r="AS1878" s="2">
        <v>98</v>
      </c>
      <c r="AT1878" s="2">
        <v>54.7</v>
      </c>
      <c r="AU1878" s="2">
        <v>2</v>
      </c>
      <c r="AV1878" s="2">
        <v>1.1000000000000001</v>
      </c>
      <c r="AW1878" s="2">
        <v>39</v>
      </c>
      <c r="AX1878" s="2">
        <v>21.8</v>
      </c>
      <c r="AZ1878" s="2">
        <v>4</v>
      </c>
      <c r="BA1878" s="2">
        <v>6</v>
      </c>
      <c r="BC1878" s="2">
        <v>174</v>
      </c>
      <c r="BD1878" s="2">
        <v>155</v>
      </c>
      <c r="BE1878" s="2">
        <v>85.6</v>
      </c>
      <c r="BF1878" s="2">
        <v>155</v>
      </c>
      <c r="BG1878" s="2">
        <v>85.6</v>
      </c>
      <c r="BH1878" s="2">
        <v>89.1</v>
      </c>
      <c r="BI1878" s="2">
        <v>5</v>
      </c>
      <c r="BJ1878" s="2">
        <v>2.8</v>
      </c>
      <c r="BK1878" s="2">
        <v>14</v>
      </c>
      <c r="BL1878" s="2">
        <v>7.7</v>
      </c>
      <c r="BO1878" s="2">
        <v>82</v>
      </c>
      <c r="BP1878" s="2">
        <v>45.3</v>
      </c>
      <c r="BQ1878" s="2">
        <v>73</v>
      </c>
      <c r="BR1878" s="2">
        <v>40.299999999999997</v>
      </c>
      <c r="BS1878" s="2">
        <v>7</v>
      </c>
      <c r="BT1878" s="2">
        <v>3.9</v>
      </c>
      <c r="BU1878" s="2">
        <v>26</v>
      </c>
      <c r="BV1878" s="2">
        <v>14.4</v>
      </c>
      <c r="BX1878" s="2">
        <v>2</v>
      </c>
      <c r="BY1878" s="2">
        <v>6</v>
      </c>
    </row>
    <row r="1879" spans="1:77" ht="12.75" customHeight="1" x14ac:dyDescent="0.2">
      <c r="A1879">
        <v>7</v>
      </c>
      <c r="B1879" s="2">
        <v>3925</v>
      </c>
      <c r="G1879" s="17">
        <v>1</v>
      </c>
    </row>
    <row r="1880" spans="1:77" ht="12.75" customHeight="1" x14ac:dyDescent="0.2">
      <c r="A1880">
        <v>7</v>
      </c>
      <c r="B1880" s="2">
        <v>3926</v>
      </c>
      <c r="C1880" s="17">
        <v>3.09</v>
      </c>
      <c r="D1880" s="2">
        <v>3.13</v>
      </c>
      <c r="E1880" s="15">
        <v>2.9630000000000001</v>
      </c>
      <c r="G1880" s="17">
        <v>329</v>
      </c>
      <c r="H1880" s="2">
        <v>226</v>
      </c>
      <c r="I1880" s="2">
        <v>68.7</v>
      </c>
      <c r="J1880" s="2">
        <v>226</v>
      </c>
      <c r="K1880" s="2">
        <v>68.7</v>
      </c>
      <c r="L1880" s="2">
        <v>68.7</v>
      </c>
      <c r="M1880" s="2">
        <v>22</v>
      </c>
      <c r="N1880" s="2">
        <v>6.7</v>
      </c>
      <c r="O1880" s="2">
        <v>81</v>
      </c>
      <c r="P1880" s="2">
        <v>24.6</v>
      </c>
      <c r="S1880" s="2">
        <v>72</v>
      </c>
      <c r="T1880" s="2">
        <v>21.9</v>
      </c>
      <c r="U1880" s="2">
        <v>154</v>
      </c>
      <c r="V1880" s="2">
        <v>46.8</v>
      </c>
      <c r="Y1880" s="2">
        <v>103</v>
      </c>
      <c r="Z1880" s="2">
        <v>31.3</v>
      </c>
      <c r="AA1880" s="2">
        <v>4</v>
      </c>
      <c r="AB1880" s="2">
        <v>2</v>
      </c>
      <c r="AC1880" s="2">
        <v>1</v>
      </c>
      <c r="AE1880" s="2">
        <v>329</v>
      </c>
      <c r="AF1880" s="2">
        <v>253</v>
      </c>
      <c r="AG1880" s="2">
        <v>76.900000000000006</v>
      </c>
      <c r="AH1880" s="2">
        <v>253</v>
      </c>
      <c r="AI1880" s="2">
        <v>76.900000000000006</v>
      </c>
      <c r="AJ1880" s="2">
        <v>76.900000000000006</v>
      </c>
      <c r="AK1880" s="2">
        <v>31</v>
      </c>
      <c r="AL1880" s="2">
        <v>9.4</v>
      </c>
      <c r="AM1880" s="2">
        <v>45</v>
      </c>
      <c r="AN1880" s="2">
        <v>13.7</v>
      </c>
      <c r="AQ1880" s="2">
        <v>104</v>
      </c>
      <c r="AR1880" s="2">
        <v>31.6</v>
      </c>
      <c r="AS1880" s="2">
        <v>149</v>
      </c>
      <c r="AT1880" s="2">
        <v>45.3</v>
      </c>
      <c r="AW1880" s="2">
        <v>76</v>
      </c>
      <c r="AX1880" s="2">
        <v>23.1</v>
      </c>
      <c r="AY1880" s="2">
        <v>3</v>
      </c>
      <c r="AZ1880" s="2">
        <v>3</v>
      </c>
      <c r="BA1880" s="2">
        <v>1</v>
      </c>
      <c r="BC1880" s="2">
        <v>327</v>
      </c>
      <c r="BD1880" s="2">
        <v>253</v>
      </c>
      <c r="BE1880" s="2">
        <v>77.099999999999994</v>
      </c>
      <c r="BF1880" s="2">
        <v>253</v>
      </c>
      <c r="BG1880" s="2">
        <v>77.099999999999994</v>
      </c>
      <c r="BH1880" s="2">
        <v>77.400000000000006</v>
      </c>
      <c r="BI1880" s="2">
        <v>20</v>
      </c>
      <c r="BJ1880" s="2">
        <v>6.1</v>
      </c>
      <c r="BK1880" s="2">
        <v>54</v>
      </c>
      <c r="BL1880" s="2">
        <v>16.5</v>
      </c>
      <c r="BO1880" s="2">
        <v>168</v>
      </c>
      <c r="BP1880" s="2">
        <v>51.2</v>
      </c>
      <c r="BQ1880" s="2">
        <v>85</v>
      </c>
      <c r="BR1880" s="2">
        <v>25.9</v>
      </c>
      <c r="BS1880" s="2">
        <v>1</v>
      </c>
      <c r="BT1880" s="2">
        <v>0.3</v>
      </c>
      <c r="BU1880" s="2">
        <v>75</v>
      </c>
      <c r="BV1880" s="2">
        <v>22.9</v>
      </c>
      <c r="BW1880" s="2">
        <v>4</v>
      </c>
      <c r="BX1880" s="2">
        <v>3</v>
      </c>
      <c r="BY1880" s="2">
        <v>1</v>
      </c>
    </row>
    <row r="1881" spans="1:77" ht="12.75" customHeight="1" x14ac:dyDescent="0.2">
      <c r="A1881">
        <v>7</v>
      </c>
      <c r="B1881" s="2">
        <v>3930</v>
      </c>
      <c r="C1881" s="17">
        <v>2.91</v>
      </c>
      <c r="D1881" s="2">
        <v>2.9</v>
      </c>
      <c r="E1881" s="15">
        <v>2.8670000000000004</v>
      </c>
      <c r="G1881" s="17">
        <v>105</v>
      </c>
      <c r="H1881" s="2">
        <v>69</v>
      </c>
      <c r="I1881" s="2">
        <v>65.7</v>
      </c>
      <c r="J1881" s="2">
        <v>69</v>
      </c>
      <c r="K1881" s="2">
        <v>65.7</v>
      </c>
      <c r="L1881" s="2">
        <v>65.7</v>
      </c>
      <c r="M1881" s="2">
        <v>6</v>
      </c>
      <c r="N1881" s="2">
        <v>5.7</v>
      </c>
      <c r="O1881" s="2">
        <v>30</v>
      </c>
      <c r="P1881" s="2">
        <v>28.6</v>
      </c>
      <c r="Q1881" s="2">
        <v>3</v>
      </c>
      <c r="R1881" s="2">
        <v>2.9</v>
      </c>
      <c r="S1881" s="2">
        <v>24</v>
      </c>
      <c r="T1881" s="2">
        <v>22.9</v>
      </c>
      <c r="U1881" s="2">
        <v>42</v>
      </c>
      <c r="V1881" s="2">
        <v>40</v>
      </c>
      <c r="Y1881" s="2">
        <v>36</v>
      </c>
      <c r="Z1881" s="2">
        <v>34.299999999999997</v>
      </c>
      <c r="AB1881" s="2">
        <v>1</v>
      </c>
      <c r="AC1881" s="2">
        <v>2</v>
      </c>
      <c r="AE1881" s="2">
        <v>105</v>
      </c>
      <c r="AF1881" s="2">
        <v>70</v>
      </c>
      <c r="AG1881" s="2">
        <v>66.7</v>
      </c>
      <c r="AH1881" s="2">
        <v>70</v>
      </c>
      <c r="AI1881" s="2">
        <v>66.7</v>
      </c>
      <c r="AJ1881" s="2">
        <v>66.7</v>
      </c>
      <c r="AK1881" s="2">
        <v>13</v>
      </c>
      <c r="AL1881" s="2">
        <v>12.4</v>
      </c>
      <c r="AM1881" s="2">
        <v>22</v>
      </c>
      <c r="AN1881" s="2">
        <v>21</v>
      </c>
      <c r="AO1881" s="2">
        <v>1</v>
      </c>
      <c r="AP1881" s="2">
        <v>1</v>
      </c>
      <c r="AQ1881" s="2">
        <v>28</v>
      </c>
      <c r="AR1881" s="2">
        <v>26.7</v>
      </c>
      <c r="AS1881" s="2">
        <v>41</v>
      </c>
      <c r="AT1881" s="2">
        <v>39</v>
      </c>
      <c r="AW1881" s="2">
        <v>35</v>
      </c>
      <c r="AX1881" s="2">
        <v>33.299999999999997</v>
      </c>
      <c r="AZ1881" s="2">
        <v>1</v>
      </c>
      <c r="BA1881" s="2">
        <v>2</v>
      </c>
      <c r="BC1881" s="2">
        <v>105</v>
      </c>
      <c r="BD1881" s="2">
        <v>88</v>
      </c>
      <c r="BE1881" s="2">
        <v>83.8</v>
      </c>
      <c r="BF1881" s="2">
        <v>88</v>
      </c>
      <c r="BG1881" s="2">
        <v>83.8</v>
      </c>
      <c r="BH1881" s="2">
        <v>83.8</v>
      </c>
      <c r="BI1881" s="2">
        <v>8</v>
      </c>
      <c r="BJ1881" s="2">
        <v>7.6</v>
      </c>
      <c r="BK1881" s="2">
        <v>9</v>
      </c>
      <c r="BL1881" s="2">
        <v>8.6</v>
      </c>
      <c r="BM1881" s="2">
        <v>4</v>
      </c>
      <c r="BN1881" s="2">
        <v>3.8</v>
      </c>
      <c r="BO1881" s="2">
        <v>61</v>
      </c>
      <c r="BP1881" s="2">
        <v>58.1</v>
      </c>
      <c r="BQ1881" s="2">
        <v>23</v>
      </c>
      <c r="BR1881" s="2">
        <v>21.9</v>
      </c>
      <c r="BU1881" s="2">
        <v>17</v>
      </c>
      <c r="BV1881" s="2">
        <v>16.2</v>
      </c>
      <c r="BX1881" s="2">
        <v>1</v>
      </c>
      <c r="BY1881" s="2">
        <v>2</v>
      </c>
    </row>
    <row r="1882" spans="1:77" ht="12.75" customHeight="1" x14ac:dyDescent="0.2">
      <c r="A1882">
        <v>7</v>
      </c>
      <c r="B1882" s="2">
        <v>3937</v>
      </c>
      <c r="C1882" s="17">
        <v>3.21</v>
      </c>
      <c r="D1882" s="2">
        <v>2.98</v>
      </c>
      <c r="E1882" s="15">
        <v>3.0630000000000002</v>
      </c>
      <c r="G1882" s="17">
        <v>299</v>
      </c>
      <c r="H1882" s="2">
        <v>242</v>
      </c>
      <c r="I1882" s="2">
        <v>80.900000000000006</v>
      </c>
      <c r="J1882" s="2">
        <v>242</v>
      </c>
      <c r="K1882" s="2">
        <v>80.900000000000006</v>
      </c>
      <c r="L1882" s="2">
        <v>80.900000000000006</v>
      </c>
      <c r="M1882" s="2">
        <v>11</v>
      </c>
      <c r="N1882" s="2">
        <v>3.7</v>
      </c>
      <c r="O1882" s="2">
        <v>46</v>
      </c>
      <c r="P1882" s="2">
        <v>15.4</v>
      </c>
      <c r="Q1882" s="2">
        <v>11</v>
      </c>
      <c r="R1882" s="2">
        <v>3.7</v>
      </c>
      <c r="S1882" s="2">
        <v>66</v>
      </c>
      <c r="T1882" s="2">
        <v>22.1</v>
      </c>
      <c r="U1882" s="2">
        <v>165</v>
      </c>
      <c r="V1882" s="2">
        <v>55.2</v>
      </c>
      <c r="Y1882" s="2">
        <v>57</v>
      </c>
      <c r="Z1882" s="2">
        <v>19.100000000000001</v>
      </c>
      <c r="AB1882" s="2">
        <v>2</v>
      </c>
      <c r="AE1882" s="2">
        <v>299</v>
      </c>
      <c r="AF1882" s="2">
        <v>211</v>
      </c>
      <c r="AG1882" s="2">
        <v>70.599999999999994</v>
      </c>
      <c r="AH1882" s="2">
        <v>211</v>
      </c>
      <c r="AI1882" s="2">
        <v>70.599999999999994</v>
      </c>
      <c r="AJ1882" s="2">
        <v>70.599999999999994</v>
      </c>
      <c r="AK1882" s="2">
        <v>39</v>
      </c>
      <c r="AL1882" s="2">
        <v>13</v>
      </c>
      <c r="AM1882" s="2">
        <v>49</v>
      </c>
      <c r="AN1882" s="2">
        <v>16.399999999999999</v>
      </c>
      <c r="AO1882" s="2">
        <v>1</v>
      </c>
      <c r="AP1882" s="2">
        <v>0.3</v>
      </c>
      <c r="AQ1882" s="2">
        <v>87</v>
      </c>
      <c r="AR1882" s="2">
        <v>29.1</v>
      </c>
      <c r="AS1882" s="2">
        <v>123</v>
      </c>
      <c r="AT1882" s="2">
        <v>41.1</v>
      </c>
      <c r="AW1882" s="2">
        <v>88</v>
      </c>
      <c r="AX1882" s="2">
        <v>29.4</v>
      </c>
      <c r="AZ1882" s="2">
        <v>2</v>
      </c>
      <c r="BC1882" s="2">
        <v>297</v>
      </c>
      <c r="BD1882" s="2">
        <v>248</v>
      </c>
      <c r="BE1882" s="2">
        <v>82.9</v>
      </c>
      <c r="BF1882" s="2">
        <v>248</v>
      </c>
      <c r="BG1882" s="2">
        <v>82.9</v>
      </c>
      <c r="BH1882" s="2">
        <v>83.5</v>
      </c>
      <c r="BI1882" s="2">
        <v>15</v>
      </c>
      <c r="BJ1882" s="2">
        <v>5</v>
      </c>
      <c r="BK1882" s="2">
        <v>34</v>
      </c>
      <c r="BL1882" s="2">
        <v>11.4</v>
      </c>
      <c r="BM1882" s="2">
        <v>9</v>
      </c>
      <c r="BN1882" s="2">
        <v>3</v>
      </c>
      <c r="BO1882" s="2">
        <v>123</v>
      </c>
      <c r="BP1882" s="2">
        <v>41.1</v>
      </c>
      <c r="BQ1882" s="2">
        <v>116</v>
      </c>
      <c r="BR1882" s="2">
        <v>38.799999999999997</v>
      </c>
      <c r="BS1882" s="2">
        <v>2</v>
      </c>
      <c r="BT1882" s="2">
        <v>0.7</v>
      </c>
      <c r="BU1882" s="2">
        <v>51</v>
      </c>
      <c r="BV1882" s="2">
        <v>17.100000000000001</v>
      </c>
      <c r="BX1882" s="2">
        <v>2</v>
      </c>
    </row>
    <row r="1883" spans="1:77" ht="12.75" customHeight="1" x14ac:dyDescent="0.2">
      <c r="A1883">
        <v>7</v>
      </c>
      <c r="B1883" s="2">
        <v>3939</v>
      </c>
      <c r="C1883" s="17">
        <v>2.79</v>
      </c>
      <c r="D1883" s="2">
        <v>2.5</v>
      </c>
      <c r="E1883" s="15">
        <v>2.7680000000000002</v>
      </c>
      <c r="G1883" s="17">
        <v>177</v>
      </c>
      <c r="H1883" s="2">
        <v>122</v>
      </c>
      <c r="I1883" s="2">
        <v>68.5</v>
      </c>
      <c r="J1883" s="2">
        <v>122</v>
      </c>
      <c r="K1883" s="2">
        <v>68.5</v>
      </c>
      <c r="L1883" s="2">
        <v>68.900000000000006</v>
      </c>
      <c r="M1883" s="2">
        <v>15</v>
      </c>
      <c r="N1883" s="2">
        <v>8.4</v>
      </c>
      <c r="O1883" s="2">
        <v>40</v>
      </c>
      <c r="P1883" s="2">
        <v>22.5</v>
      </c>
      <c r="Q1883" s="2">
        <v>11</v>
      </c>
      <c r="R1883" s="2">
        <v>6.2</v>
      </c>
      <c r="S1883" s="2">
        <v>43</v>
      </c>
      <c r="T1883" s="2">
        <v>24.2</v>
      </c>
      <c r="U1883" s="2">
        <v>68</v>
      </c>
      <c r="V1883" s="2">
        <v>38.200000000000003</v>
      </c>
      <c r="W1883" s="2">
        <v>1</v>
      </c>
      <c r="X1883" s="2">
        <v>0.6</v>
      </c>
      <c r="Y1883" s="2">
        <v>56</v>
      </c>
      <c r="Z1883" s="2">
        <v>31.5</v>
      </c>
      <c r="AB1883" s="2">
        <v>2</v>
      </c>
      <c r="AC1883" s="2">
        <v>3</v>
      </c>
      <c r="AE1883" s="2">
        <v>175</v>
      </c>
      <c r="AF1883" s="2">
        <v>91</v>
      </c>
      <c r="AG1883" s="2">
        <v>51.7</v>
      </c>
      <c r="AH1883" s="2">
        <v>91</v>
      </c>
      <c r="AI1883" s="2">
        <v>51.7</v>
      </c>
      <c r="AJ1883" s="2">
        <v>52</v>
      </c>
      <c r="AK1883" s="2">
        <v>38</v>
      </c>
      <c r="AL1883" s="2">
        <v>21.6</v>
      </c>
      <c r="AM1883" s="2">
        <v>46</v>
      </c>
      <c r="AN1883" s="2">
        <v>26.1</v>
      </c>
      <c r="AO1883" s="2">
        <v>1</v>
      </c>
      <c r="AP1883" s="2">
        <v>0.6</v>
      </c>
      <c r="AQ1883" s="2">
        <v>50</v>
      </c>
      <c r="AR1883" s="2">
        <v>28.4</v>
      </c>
      <c r="AS1883" s="2">
        <v>40</v>
      </c>
      <c r="AT1883" s="2">
        <v>22.7</v>
      </c>
      <c r="AU1883" s="2">
        <v>1</v>
      </c>
      <c r="AV1883" s="2">
        <v>0.6</v>
      </c>
      <c r="AW1883" s="2">
        <v>85</v>
      </c>
      <c r="AX1883" s="2">
        <v>48.3</v>
      </c>
      <c r="AY1883" s="2">
        <v>2</v>
      </c>
      <c r="AZ1883" s="2">
        <v>2</v>
      </c>
      <c r="BA1883" s="2">
        <v>3</v>
      </c>
      <c r="BC1883" s="2">
        <v>174</v>
      </c>
      <c r="BD1883" s="2">
        <v>118</v>
      </c>
      <c r="BE1883" s="2">
        <v>66.7</v>
      </c>
      <c r="BF1883" s="2">
        <v>118</v>
      </c>
      <c r="BG1883" s="2">
        <v>66.7</v>
      </c>
      <c r="BH1883" s="2">
        <v>67.8</v>
      </c>
      <c r="BI1883" s="2">
        <v>24</v>
      </c>
      <c r="BJ1883" s="2">
        <v>13.6</v>
      </c>
      <c r="BK1883" s="2">
        <v>32</v>
      </c>
      <c r="BL1883" s="2">
        <v>18.100000000000001</v>
      </c>
      <c r="BM1883" s="2">
        <v>2</v>
      </c>
      <c r="BN1883" s="2">
        <v>1.1000000000000001</v>
      </c>
      <c r="BO1883" s="2">
        <v>62</v>
      </c>
      <c r="BP1883" s="2">
        <v>35</v>
      </c>
      <c r="BQ1883" s="2">
        <v>54</v>
      </c>
      <c r="BR1883" s="2">
        <v>30.5</v>
      </c>
      <c r="BS1883" s="2">
        <v>3</v>
      </c>
      <c r="BT1883" s="2">
        <v>1.7</v>
      </c>
      <c r="BU1883" s="2">
        <v>59</v>
      </c>
      <c r="BV1883" s="2">
        <v>33.299999999999997</v>
      </c>
      <c r="BW1883" s="2">
        <v>1</v>
      </c>
      <c r="BX1883" s="2">
        <v>2</v>
      </c>
      <c r="BY1883" s="2">
        <v>3</v>
      </c>
    </row>
    <row r="1884" spans="1:77" ht="12.75" customHeight="1" x14ac:dyDescent="0.2">
      <c r="A1884">
        <v>7</v>
      </c>
      <c r="B1884" s="2">
        <v>3961</v>
      </c>
      <c r="C1884" s="17">
        <v>2.36</v>
      </c>
      <c r="D1884" s="2">
        <v>2.48</v>
      </c>
      <c r="E1884" s="15">
        <v>2.0499999999999998</v>
      </c>
      <c r="G1884" s="17">
        <v>115</v>
      </c>
      <c r="H1884" s="2">
        <v>54</v>
      </c>
      <c r="I1884" s="2">
        <v>45.8</v>
      </c>
      <c r="J1884" s="2">
        <v>54</v>
      </c>
      <c r="K1884" s="2">
        <v>45.8</v>
      </c>
      <c r="L1884" s="2">
        <v>47</v>
      </c>
      <c r="M1884" s="2">
        <v>17</v>
      </c>
      <c r="N1884" s="2">
        <v>14.4</v>
      </c>
      <c r="O1884" s="2">
        <v>44</v>
      </c>
      <c r="P1884" s="2">
        <v>37.299999999999997</v>
      </c>
      <c r="Q1884" s="2">
        <v>3</v>
      </c>
      <c r="R1884" s="2">
        <v>2.5</v>
      </c>
      <c r="S1884" s="2">
        <v>30</v>
      </c>
      <c r="T1884" s="2">
        <v>25.4</v>
      </c>
      <c r="U1884" s="2">
        <v>21</v>
      </c>
      <c r="V1884" s="2">
        <v>17.8</v>
      </c>
      <c r="W1884" s="2">
        <v>3</v>
      </c>
      <c r="X1884" s="2">
        <v>2.5</v>
      </c>
      <c r="Y1884" s="2">
        <v>64</v>
      </c>
      <c r="Z1884" s="2">
        <v>54.2</v>
      </c>
      <c r="AE1884" s="2">
        <v>116</v>
      </c>
      <c r="AF1884" s="2">
        <v>63</v>
      </c>
      <c r="AG1884" s="2">
        <v>53.4</v>
      </c>
      <c r="AH1884" s="2">
        <v>63</v>
      </c>
      <c r="AI1884" s="2">
        <v>53.4</v>
      </c>
      <c r="AJ1884" s="2">
        <v>54.3</v>
      </c>
      <c r="AK1884" s="2">
        <v>26</v>
      </c>
      <c r="AL1884" s="2">
        <v>22</v>
      </c>
      <c r="AM1884" s="2">
        <v>27</v>
      </c>
      <c r="AN1884" s="2">
        <v>22.9</v>
      </c>
      <c r="AO1884" s="2">
        <v>1</v>
      </c>
      <c r="AP1884" s="2">
        <v>0.8</v>
      </c>
      <c r="AQ1884" s="2">
        <v>35</v>
      </c>
      <c r="AR1884" s="2">
        <v>29.7</v>
      </c>
      <c r="AS1884" s="2">
        <v>27</v>
      </c>
      <c r="AT1884" s="2">
        <v>22.9</v>
      </c>
      <c r="AU1884" s="2">
        <v>2</v>
      </c>
      <c r="AV1884" s="2">
        <v>1.7</v>
      </c>
      <c r="AW1884" s="2">
        <v>55</v>
      </c>
      <c r="AX1884" s="2">
        <v>46.6</v>
      </c>
      <c r="BC1884" s="2">
        <v>112</v>
      </c>
      <c r="BD1884" s="2">
        <v>45</v>
      </c>
      <c r="BE1884" s="2">
        <v>38.5</v>
      </c>
      <c r="BF1884" s="2">
        <v>45</v>
      </c>
      <c r="BG1884" s="2">
        <v>38.5</v>
      </c>
      <c r="BH1884" s="2">
        <v>40.200000000000003</v>
      </c>
      <c r="BI1884" s="2">
        <v>33</v>
      </c>
      <c r="BJ1884" s="2">
        <v>28.2</v>
      </c>
      <c r="BK1884" s="2">
        <v>34</v>
      </c>
      <c r="BL1884" s="2">
        <v>29.1</v>
      </c>
      <c r="BM1884" s="2">
        <v>2</v>
      </c>
      <c r="BN1884" s="2">
        <v>1.7</v>
      </c>
      <c r="BO1884" s="2">
        <v>33</v>
      </c>
      <c r="BP1884" s="2">
        <v>28.2</v>
      </c>
      <c r="BQ1884" s="2">
        <v>10</v>
      </c>
      <c r="BR1884" s="2">
        <v>8.5</v>
      </c>
      <c r="BS1884" s="2">
        <v>5</v>
      </c>
      <c r="BT1884" s="2">
        <v>4.3</v>
      </c>
      <c r="BU1884" s="2">
        <v>72</v>
      </c>
      <c r="BV1884" s="2">
        <v>61.5</v>
      </c>
      <c r="BX1884" s="2">
        <v>1</v>
      </c>
    </row>
    <row r="1885" spans="1:77" ht="12.75" customHeight="1" x14ac:dyDescent="0.2">
      <c r="A1885">
        <v>7</v>
      </c>
      <c r="B1885" s="2">
        <v>3965</v>
      </c>
      <c r="C1885" s="17">
        <v>2.98</v>
      </c>
      <c r="D1885" s="2">
        <v>2.88</v>
      </c>
      <c r="E1885" s="15">
        <v>3.1230000000000002</v>
      </c>
      <c r="G1885" s="17">
        <v>127</v>
      </c>
      <c r="H1885" s="2">
        <v>86</v>
      </c>
      <c r="I1885" s="2">
        <v>67.7</v>
      </c>
      <c r="J1885" s="2">
        <v>86</v>
      </c>
      <c r="K1885" s="2">
        <v>67.7</v>
      </c>
      <c r="L1885" s="2">
        <v>67.7</v>
      </c>
      <c r="M1885" s="2">
        <v>8</v>
      </c>
      <c r="N1885" s="2">
        <v>6.3</v>
      </c>
      <c r="O1885" s="2">
        <v>33</v>
      </c>
      <c r="P1885" s="2">
        <v>26</v>
      </c>
      <c r="Q1885" s="2">
        <v>1</v>
      </c>
      <c r="R1885" s="2">
        <v>0.8</v>
      </c>
      <c r="S1885" s="2">
        <v>35</v>
      </c>
      <c r="T1885" s="2">
        <v>27.6</v>
      </c>
      <c r="U1885" s="2">
        <v>50</v>
      </c>
      <c r="V1885" s="2">
        <v>39.4</v>
      </c>
      <c r="Y1885" s="2">
        <v>41</v>
      </c>
      <c r="Z1885" s="2">
        <v>32.299999999999997</v>
      </c>
      <c r="AE1885" s="2">
        <v>127</v>
      </c>
      <c r="AF1885" s="2">
        <v>88</v>
      </c>
      <c r="AG1885" s="2">
        <v>69.3</v>
      </c>
      <c r="AH1885" s="2">
        <v>88</v>
      </c>
      <c r="AI1885" s="2">
        <v>69.3</v>
      </c>
      <c r="AJ1885" s="2">
        <v>69.3</v>
      </c>
      <c r="AK1885" s="2">
        <v>15</v>
      </c>
      <c r="AL1885" s="2">
        <v>11.8</v>
      </c>
      <c r="AM1885" s="2">
        <v>24</v>
      </c>
      <c r="AN1885" s="2">
        <v>18.899999999999999</v>
      </c>
      <c r="AO1885" s="2">
        <v>1</v>
      </c>
      <c r="AP1885" s="2">
        <v>0.8</v>
      </c>
      <c r="AQ1885" s="2">
        <v>45</v>
      </c>
      <c r="AR1885" s="2">
        <v>35.4</v>
      </c>
      <c r="AS1885" s="2">
        <v>42</v>
      </c>
      <c r="AT1885" s="2">
        <v>33.1</v>
      </c>
      <c r="AW1885" s="2">
        <v>39</v>
      </c>
      <c r="AX1885" s="2">
        <v>30.7</v>
      </c>
      <c r="BC1885" s="2">
        <v>127</v>
      </c>
      <c r="BD1885" s="2">
        <v>103</v>
      </c>
      <c r="BE1885" s="2">
        <v>81.099999999999994</v>
      </c>
      <c r="BF1885" s="2">
        <v>103</v>
      </c>
      <c r="BG1885" s="2">
        <v>81.099999999999994</v>
      </c>
      <c r="BH1885" s="2">
        <v>81.099999999999994</v>
      </c>
      <c r="BI1885" s="2">
        <v>4</v>
      </c>
      <c r="BJ1885" s="2">
        <v>3.1</v>
      </c>
      <c r="BK1885" s="2">
        <v>20</v>
      </c>
      <c r="BL1885" s="2">
        <v>15.7</v>
      </c>
      <c r="BM1885" s="2">
        <v>3</v>
      </c>
      <c r="BN1885" s="2">
        <v>2.4</v>
      </c>
      <c r="BO1885" s="2">
        <v>47</v>
      </c>
      <c r="BP1885" s="2">
        <v>37</v>
      </c>
      <c r="BQ1885" s="2">
        <v>53</v>
      </c>
      <c r="BR1885" s="2">
        <v>41.7</v>
      </c>
      <c r="BU1885" s="2">
        <v>24</v>
      </c>
      <c r="BV1885" s="2">
        <v>18.899999999999999</v>
      </c>
    </row>
    <row r="1886" spans="1:77" ht="12.75" customHeight="1" x14ac:dyDescent="0.2">
      <c r="A1886">
        <v>7</v>
      </c>
      <c r="B1886" s="2">
        <v>3968</v>
      </c>
      <c r="C1886" s="17">
        <v>3.02</v>
      </c>
      <c r="D1886" s="2">
        <v>2.66</v>
      </c>
      <c r="E1886" s="15">
        <v>2.835</v>
      </c>
      <c r="G1886" s="17">
        <v>86</v>
      </c>
      <c r="H1886" s="2">
        <v>64</v>
      </c>
      <c r="I1886" s="2">
        <v>74.400000000000006</v>
      </c>
      <c r="J1886" s="2">
        <v>64</v>
      </c>
      <c r="K1886" s="2">
        <v>74.400000000000006</v>
      </c>
      <c r="L1886" s="2">
        <v>74.400000000000006</v>
      </c>
      <c r="M1886" s="2">
        <v>6</v>
      </c>
      <c r="N1886" s="2">
        <v>7</v>
      </c>
      <c r="O1886" s="2">
        <v>16</v>
      </c>
      <c r="P1886" s="2">
        <v>18.600000000000001</v>
      </c>
      <c r="Q1886" s="2">
        <v>1</v>
      </c>
      <c r="R1886" s="2">
        <v>1.2</v>
      </c>
      <c r="S1886" s="2">
        <v>30</v>
      </c>
      <c r="T1886" s="2">
        <v>34.9</v>
      </c>
      <c r="U1886" s="2">
        <v>33</v>
      </c>
      <c r="V1886" s="2">
        <v>38.4</v>
      </c>
      <c r="Y1886" s="2">
        <v>22</v>
      </c>
      <c r="Z1886" s="2">
        <v>25.6</v>
      </c>
      <c r="AE1886" s="2">
        <v>86</v>
      </c>
      <c r="AF1886" s="2">
        <v>51</v>
      </c>
      <c r="AG1886" s="2">
        <v>59.3</v>
      </c>
      <c r="AH1886" s="2">
        <v>51</v>
      </c>
      <c r="AI1886" s="2">
        <v>59.3</v>
      </c>
      <c r="AJ1886" s="2">
        <v>59.3</v>
      </c>
      <c r="AK1886" s="2">
        <v>21</v>
      </c>
      <c r="AL1886" s="2">
        <v>24.4</v>
      </c>
      <c r="AM1886" s="2">
        <v>14</v>
      </c>
      <c r="AN1886" s="2">
        <v>16.3</v>
      </c>
      <c r="AQ1886" s="2">
        <v>24</v>
      </c>
      <c r="AR1886" s="2">
        <v>27.9</v>
      </c>
      <c r="AS1886" s="2">
        <v>27</v>
      </c>
      <c r="AT1886" s="2">
        <v>31.4</v>
      </c>
      <c r="AW1886" s="2">
        <v>35</v>
      </c>
      <c r="AX1886" s="2">
        <v>40.700000000000003</v>
      </c>
      <c r="BC1886" s="2">
        <v>84</v>
      </c>
      <c r="BD1886" s="2">
        <v>61</v>
      </c>
      <c r="BE1886" s="2">
        <v>71.8</v>
      </c>
      <c r="BF1886" s="2">
        <v>61</v>
      </c>
      <c r="BG1886" s="2">
        <v>71.8</v>
      </c>
      <c r="BH1886" s="2">
        <v>72.599999999999994</v>
      </c>
      <c r="BI1886" s="2">
        <v>7</v>
      </c>
      <c r="BJ1886" s="2">
        <v>8.1999999999999993</v>
      </c>
      <c r="BK1886" s="2">
        <v>16</v>
      </c>
      <c r="BL1886" s="2">
        <v>18.8</v>
      </c>
      <c r="BM1886" s="2">
        <v>1</v>
      </c>
      <c r="BN1886" s="2">
        <v>1.2</v>
      </c>
      <c r="BO1886" s="2">
        <v>38</v>
      </c>
      <c r="BP1886" s="2">
        <v>44.7</v>
      </c>
      <c r="BQ1886" s="2">
        <v>22</v>
      </c>
      <c r="BR1886" s="2">
        <v>25.9</v>
      </c>
      <c r="BS1886" s="2">
        <v>1</v>
      </c>
      <c r="BT1886" s="2">
        <v>1.2</v>
      </c>
      <c r="BU1886" s="2">
        <v>24</v>
      </c>
      <c r="BV1886" s="2">
        <v>28.2</v>
      </c>
      <c r="BX1886" s="2">
        <v>1</v>
      </c>
    </row>
    <row r="1887" spans="1:77" ht="12.75" customHeight="1" x14ac:dyDescent="0.2">
      <c r="A1887">
        <v>7</v>
      </c>
      <c r="B1887" s="2">
        <v>3969</v>
      </c>
      <c r="C1887" s="17">
        <v>2.2999999999999998</v>
      </c>
      <c r="D1887" s="2">
        <v>2.08</v>
      </c>
      <c r="E1887" s="15">
        <v>2.1860000000000004</v>
      </c>
      <c r="G1887" s="17">
        <v>96</v>
      </c>
      <c r="H1887" s="2">
        <v>50</v>
      </c>
      <c r="I1887" s="2">
        <v>51.5</v>
      </c>
      <c r="J1887" s="2">
        <v>50</v>
      </c>
      <c r="K1887" s="2">
        <v>51.5</v>
      </c>
      <c r="L1887" s="2">
        <v>52.1</v>
      </c>
      <c r="M1887" s="2">
        <v>16</v>
      </c>
      <c r="N1887" s="2">
        <v>16.5</v>
      </c>
      <c r="O1887" s="2">
        <v>30</v>
      </c>
      <c r="P1887" s="2">
        <v>30.9</v>
      </c>
      <c r="Q1887" s="2">
        <v>7</v>
      </c>
      <c r="R1887" s="2">
        <v>7.2</v>
      </c>
      <c r="S1887" s="2">
        <v>25</v>
      </c>
      <c r="T1887" s="2">
        <v>25.8</v>
      </c>
      <c r="U1887" s="2">
        <v>18</v>
      </c>
      <c r="V1887" s="2">
        <v>18.600000000000001</v>
      </c>
      <c r="W1887" s="2">
        <v>1</v>
      </c>
      <c r="X1887" s="2">
        <v>1</v>
      </c>
      <c r="Y1887" s="2">
        <v>47</v>
      </c>
      <c r="Z1887" s="2">
        <v>48.5</v>
      </c>
      <c r="AB1887" s="2">
        <v>2</v>
      </c>
      <c r="AE1887" s="2">
        <v>95</v>
      </c>
      <c r="AF1887" s="2">
        <v>35</v>
      </c>
      <c r="AG1887" s="2">
        <v>36.5</v>
      </c>
      <c r="AH1887" s="2">
        <v>35</v>
      </c>
      <c r="AI1887" s="2">
        <v>36.5</v>
      </c>
      <c r="AJ1887" s="2">
        <v>36.799999999999997</v>
      </c>
      <c r="AK1887" s="2">
        <v>40</v>
      </c>
      <c r="AL1887" s="2">
        <v>41.7</v>
      </c>
      <c r="AM1887" s="2">
        <v>20</v>
      </c>
      <c r="AN1887" s="2">
        <v>20.8</v>
      </c>
      <c r="AQ1887" s="2">
        <v>20</v>
      </c>
      <c r="AR1887" s="2">
        <v>20.8</v>
      </c>
      <c r="AS1887" s="2">
        <v>15</v>
      </c>
      <c r="AT1887" s="2">
        <v>15.6</v>
      </c>
      <c r="AU1887" s="2">
        <v>1</v>
      </c>
      <c r="AV1887" s="2">
        <v>1</v>
      </c>
      <c r="AW1887" s="2">
        <v>61</v>
      </c>
      <c r="AX1887" s="2">
        <v>63.5</v>
      </c>
      <c r="AZ1887" s="2">
        <v>3</v>
      </c>
      <c r="BC1887" s="2">
        <v>91</v>
      </c>
      <c r="BD1887" s="2">
        <v>45</v>
      </c>
      <c r="BE1887" s="2">
        <v>46.4</v>
      </c>
      <c r="BF1887" s="2">
        <v>45</v>
      </c>
      <c r="BG1887" s="2">
        <v>46.4</v>
      </c>
      <c r="BH1887" s="2">
        <v>49.5</v>
      </c>
      <c r="BI1887" s="2">
        <v>22</v>
      </c>
      <c r="BJ1887" s="2">
        <v>22.7</v>
      </c>
      <c r="BK1887" s="2">
        <v>24</v>
      </c>
      <c r="BL1887" s="2">
        <v>24.7</v>
      </c>
      <c r="BM1887" s="2">
        <v>1</v>
      </c>
      <c r="BN1887" s="2">
        <v>1</v>
      </c>
      <c r="BO1887" s="2">
        <v>34</v>
      </c>
      <c r="BP1887" s="2">
        <v>35.1</v>
      </c>
      <c r="BQ1887" s="2">
        <v>10</v>
      </c>
      <c r="BR1887" s="2">
        <v>10.3</v>
      </c>
      <c r="BS1887" s="2">
        <v>6</v>
      </c>
      <c r="BT1887" s="2">
        <v>6.2</v>
      </c>
      <c r="BU1887" s="2">
        <v>52</v>
      </c>
      <c r="BV1887" s="2">
        <v>53.6</v>
      </c>
      <c r="BX1887" s="2">
        <v>2</v>
      </c>
    </row>
    <row r="1888" spans="1:77" ht="12.75" customHeight="1" x14ac:dyDescent="0.2">
      <c r="A1888">
        <v>7</v>
      </c>
      <c r="B1888" s="2">
        <v>3977</v>
      </c>
      <c r="C1888" s="17">
        <v>2.63</v>
      </c>
      <c r="D1888" s="2">
        <v>2.2200000000000002</v>
      </c>
      <c r="E1888" s="15">
        <v>2.4470000000000001</v>
      </c>
      <c r="G1888" s="17">
        <v>65</v>
      </c>
      <c r="H1888" s="2">
        <v>35</v>
      </c>
      <c r="I1888" s="2">
        <v>53.8</v>
      </c>
      <c r="J1888" s="2">
        <v>35</v>
      </c>
      <c r="K1888" s="2">
        <v>53.8</v>
      </c>
      <c r="L1888" s="2">
        <v>53.8</v>
      </c>
      <c r="M1888" s="2">
        <v>9</v>
      </c>
      <c r="N1888" s="2">
        <v>13.8</v>
      </c>
      <c r="O1888" s="2">
        <v>21</v>
      </c>
      <c r="P1888" s="2">
        <v>32.299999999999997</v>
      </c>
      <c r="S1888" s="2">
        <v>20</v>
      </c>
      <c r="T1888" s="2">
        <v>30.8</v>
      </c>
      <c r="U1888" s="2">
        <v>15</v>
      </c>
      <c r="V1888" s="2">
        <v>23.1</v>
      </c>
      <c r="Y1888" s="2">
        <v>30</v>
      </c>
      <c r="Z1888" s="2">
        <v>46.2</v>
      </c>
      <c r="AB1888" s="2">
        <v>1</v>
      </c>
      <c r="AE1888" s="2">
        <v>65</v>
      </c>
      <c r="AF1888" s="2">
        <v>26</v>
      </c>
      <c r="AG1888" s="2">
        <v>40</v>
      </c>
      <c r="AH1888" s="2">
        <v>26</v>
      </c>
      <c r="AI1888" s="2">
        <v>40</v>
      </c>
      <c r="AJ1888" s="2">
        <v>40</v>
      </c>
      <c r="AK1888" s="2">
        <v>21</v>
      </c>
      <c r="AL1888" s="2">
        <v>32.299999999999997</v>
      </c>
      <c r="AM1888" s="2">
        <v>18</v>
      </c>
      <c r="AN1888" s="2">
        <v>27.7</v>
      </c>
      <c r="AQ1888" s="2">
        <v>17</v>
      </c>
      <c r="AR1888" s="2">
        <v>26.2</v>
      </c>
      <c r="AS1888" s="2">
        <v>9</v>
      </c>
      <c r="AT1888" s="2">
        <v>13.8</v>
      </c>
      <c r="AW1888" s="2">
        <v>39</v>
      </c>
      <c r="AX1888" s="2">
        <v>60</v>
      </c>
      <c r="AZ1888" s="2">
        <v>1</v>
      </c>
      <c r="BC1888" s="2">
        <v>65</v>
      </c>
      <c r="BD1888" s="2">
        <v>39</v>
      </c>
      <c r="BE1888" s="2">
        <v>60</v>
      </c>
      <c r="BF1888" s="2">
        <v>39</v>
      </c>
      <c r="BG1888" s="2">
        <v>60</v>
      </c>
      <c r="BH1888" s="2">
        <v>60</v>
      </c>
      <c r="BI1888" s="2">
        <v>12</v>
      </c>
      <c r="BJ1888" s="2">
        <v>18.5</v>
      </c>
      <c r="BK1888" s="2">
        <v>14</v>
      </c>
      <c r="BL1888" s="2">
        <v>21.5</v>
      </c>
      <c r="BM1888" s="2">
        <v>1</v>
      </c>
      <c r="BN1888" s="2">
        <v>1.5</v>
      </c>
      <c r="BO1888" s="2">
        <v>33</v>
      </c>
      <c r="BP1888" s="2">
        <v>50.8</v>
      </c>
      <c r="BQ1888" s="2">
        <v>5</v>
      </c>
      <c r="BR1888" s="2">
        <v>7.7</v>
      </c>
      <c r="BU1888" s="2">
        <v>26</v>
      </c>
      <c r="BV1888" s="2">
        <v>40</v>
      </c>
      <c r="BX1888" s="2">
        <v>1</v>
      </c>
    </row>
    <row r="1889" spans="1:77" ht="12.75" customHeight="1" x14ac:dyDescent="0.2">
      <c r="A1889">
        <v>7</v>
      </c>
      <c r="B1889" s="2">
        <v>3997</v>
      </c>
      <c r="C1889" s="17">
        <v>3.14</v>
      </c>
      <c r="D1889" s="2">
        <v>2.84</v>
      </c>
      <c r="E1889" s="15">
        <v>2.99</v>
      </c>
      <c r="G1889" s="17">
        <v>134</v>
      </c>
      <c r="H1889" s="2">
        <v>103</v>
      </c>
      <c r="I1889" s="2">
        <v>76.900000000000006</v>
      </c>
      <c r="J1889" s="2">
        <v>103</v>
      </c>
      <c r="K1889" s="2">
        <v>76.900000000000006</v>
      </c>
      <c r="L1889" s="2">
        <v>76.900000000000006</v>
      </c>
      <c r="M1889" s="2">
        <v>6</v>
      </c>
      <c r="N1889" s="2">
        <v>4.5</v>
      </c>
      <c r="O1889" s="2">
        <v>25</v>
      </c>
      <c r="P1889" s="2">
        <v>18.7</v>
      </c>
      <c r="Q1889" s="2">
        <v>2</v>
      </c>
      <c r="R1889" s="2">
        <v>1.5</v>
      </c>
      <c r="S1889" s="2">
        <v>39</v>
      </c>
      <c r="T1889" s="2">
        <v>29.1</v>
      </c>
      <c r="U1889" s="2">
        <v>62</v>
      </c>
      <c r="V1889" s="2">
        <v>46.3</v>
      </c>
      <c r="Y1889" s="2">
        <v>31</v>
      </c>
      <c r="Z1889" s="2">
        <v>23.1</v>
      </c>
      <c r="AB1889" s="2">
        <v>3</v>
      </c>
      <c r="AE1889" s="2">
        <v>134</v>
      </c>
      <c r="AF1889" s="2">
        <v>97</v>
      </c>
      <c r="AG1889" s="2">
        <v>72.400000000000006</v>
      </c>
      <c r="AH1889" s="2">
        <v>97</v>
      </c>
      <c r="AI1889" s="2">
        <v>72.400000000000006</v>
      </c>
      <c r="AJ1889" s="2">
        <v>72.400000000000006</v>
      </c>
      <c r="AK1889" s="2">
        <v>22</v>
      </c>
      <c r="AL1889" s="2">
        <v>16.399999999999999</v>
      </c>
      <c r="AM1889" s="2">
        <v>15</v>
      </c>
      <c r="AN1889" s="2">
        <v>11.2</v>
      </c>
      <c r="AO1889" s="2">
        <v>2</v>
      </c>
      <c r="AP1889" s="2">
        <v>1.5</v>
      </c>
      <c r="AQ1889" s="2">
        <v>51</v>
      </c>
      <c r="AR1889" s="2">
        <v>38.1</v>
      </c>
      <c r="AS1889" s="2">
        <v>44</v>
      </c>
      <c r="AT1889" s="2">
        <v>32.799999999999997</v>
      </c>
      <c r="AW1889" s="2">
        <v>37</v>
      </c>
      <c r="AX1889" s="2">
        <v>27.6</v>
      </c>
      <c r="AZ1889" s="2">
        <v>3</v>
      </c>
      <c r="BC1889" s="2">
        <v>133</v>
      </c>
      <c r="BD1889" s="2">
        <v>112</v>
      </c>
      <c r="BE1889" s="2">
        <v>83.6</v>
      </c>
      <c r="BF1889" s="2">
        <v>112</v>
      </c>
      <c r="BG1889" s="2">
        <v>83.6</v>
      </c>
      <c r="BH1889" s="2">
        <v>84.2</v>
      </c>
      <c r="BI1889" s="2">
        <v>7</v>
      </c>
      <c r="BJ1889" s="2">
        <v>5.2</v>
      </c>
      <c r="BK1889" s="2">
        <v>14</v>
      </c>
      <c r="BL1889" s="2">
        <v>10.4</v>
      </c>
      <c r="BM1889" s="2">
        <v>3</v>
      </c>
      <c r="BN1889" s="2">
        <v>2.2000000000000002</v>
      </c>
      <c r="BO1889" s="2">
        <v>70</v>
      </c>
      <c r="BP1889" s="2">
        <v>52.2</v>
      </c>
      <c r="BQ1889" s="2">
        <v>39</v>
      </c>
      <c r="BR1889" s="2">
        <v>29.1</v>
      </c>
      <c r="BS1889" s="2">
        <v>1</v>
      </c>
      <c r="BT1889" s="2">
        <v>0.7</v>
      </c>
      <c r="BU1889" s="2">
        <v>22</v>
      </c>
      <c r="BV1889" s="2">
        <v>16.399999999999999</v>
      </c>
      <c r="BX1889" s="2">
        <v>3</v>
      </c>
    </row>
    <row r="1890" spans="1:77" ht="12.75" customHeight="1" x14ac:dyDescent="0.2">
      <c r="A1890">
        <v>7</v>
      </c>
      <c r="B1890" s="2">
        <v>4004</v>
      </c>
      <c r="C1890" s="17">
        <v>3.06</v>
      </c>
      <c r="D1890" s="2">
        <v>2.78</v>
      </c>
      <c r="E1890" s="15">
        <v>2.5649999999999999</v>
      </c>
      <c r="G1890" s="17">
        <v>78</v>
      </c>
      <c r="H1890" s="2">
        <v>61</v>
      </c>
      <c r="I1890" s="2">
        <v>78.2</v>
      </c>
      <c r="J1890" s="2">
        <v>61</v>
      </c>
      <c r="K1890" s="2">
        <v>78.2</v>
      </c>
      <c r="L1890" s="2">
        <v>78.2</v>
      </c>
      <c r="M1890" s="2">
        <v>5</v>
      </c>
      <c r="N1890" s="2">
        <v>6.4</v>
      </c>
      <c r="O1890" s="2">
        <v>12</v>
      </c>
      <c r="P1890" s="2">
        <v>15.4</v>
      </c>
      <c r="Q1890" s="2">
        <v>3</v>
      </c>
      <c r="R1890" s="2">
        <v>3.8</v>
      </c>
      <c r="S1890" s="2">
        <v>22</v>
      </c>
      <c r="T1890" s="2">
        <v>28.2</v>
      </c>
      <c r="U1890" s="2">
        <v>36</v>
      </c>
      <c r="V1890" s="2">
        <v>46.2</v>
      </c>
      <c r="Y1890" s="2">
        <v>17</v>
      </c>
      <c r="Z1890" s="2">
        <v>21.8</v>
      </c>
      <c r="AC1890" s="2">
        <v>1</v>
      </c>
      <c r="AE1890" s="2">
        <v>78</v>
      </c>
      <c r="AF1890" s="2">
        <v>50</v>
      </c>
      <c r="AG1890" s="2">
        <v>64.099999999999994</v>
      </c>
      <c r="AH1890" s="2">
        <v>50</v>
      </c>
      <c r="AI1890" s="2">
        <v>64.099999999999994</v>
      </c>
      <c r="AJ1890" s="2">
        <v>64.099999999999994</v>
      </c>
      <c r="AK1890" s="2">
        <v>10</v>
      </c>
      <c r="AL1890" s="2">
        <v>12.8</v>
      </c>
      <c r="AM1890" s="2">
        <v>18</v>
      </c>
      <c r="AN1890" s="2">
        <v>23.1</v>
      </c>
      <c r="AO1890" s="2">
        <v>1</v>
      </c>
      <c r="AP1890" s="2">
        <v>1.3</v>
      </c>
      <c r="AQ1890" s="2">
        <v>25</v>
      </c>
      <c r="AR1890" s="2">
        <v>32.1</v>
      </c>
      <c r="AS1890" s="2">
        <v>24</v>
      </c>
      <c r="AT1890" s="2">
        <v>30.8</v>
      </c>
      <c r="AW1890" s="2">
        <v>28</v>
      </c>
      <c r="AX1890" s="2">
        <v>35.9</v>
      </c>
      <c r="BA1890" s="2">
        <v>1</v>
      </c>
      <c r="BC1890" s="2">
        <v>75</v>
      </c>
      <c r="BD1890" s="2">
        <v>48</v>
      </c>
      <c r="BE1890" s="2">
        <v>61.5</v>
      </c>
      <c r="BF1890" s="2">
        <v>48</v>
      </c>
      <c r="BG1890" s="2">
        <v>61.5</v>
      </c>
      <c r="BH1890" s="2">
        <v>64</v>
      </c>
      <c r="BI1890" s="2">
        <v>7</v>
      </c>
      <c r="BJ1890" s="2">
        <v>9</v>
      </c>
      <c r="BK1890" s="2">
        <v>20</v>
      </c>
      <c r="BL1890" s="2">
        <v>25.6</v>
      </c>
      <c r="BM1890" s="2">
        <v>1</v>
      </c>
      <c r="BN1890" s="2">
        <v>1.3</v>
      </c>
      <c r="BO1890" s="2">
        <v>35</v>
      </c>
      <c r="BP1890" s="2">
        <v>44.9</v>
      </c>
      <c r="BQ1890" s="2">
        <v>12</v>
      </c>
      <c r="BR1890" s="2">
        <v>15.4</v>
      </c>
      <c r="BS1890" s="2">
        <v>3</v>
      </c>
      <c r="BT1890" s="2">
        <v>3.8</v>
      </c>
      <c r="BU1890" s="2">
        <v>30</v>
      </c>
      <c r="BV1890" s="2">
        <v>38.5</v>
      </c>
      <c r="BY1890" s="2">
        <v>1</v>
      </c>
    </row>
    <row r="1891" spans="1:77" ht="12.75" customHeight="1" x14ac:dyDescent="0.2">
      <c r="A1891">
        <v>7</v>
      </c>
      <c r="B1891" s="2">
        <v>4005</v>
      </c>
      <c r="C1891" s="17">
        <v>2.66</v>
      </c>
      <c r="D1891" s="2">
        <v>2</v>
      </c>
      <c r="E1891" s="15">
        <v>1.7</v>
      </c>
      <c r="G1891" s="17">
        <v>28</v>
      </c>
      <c r="H1891" s="2">
        <v>19</v>
      </c>
      <c r="I1891" s="2">
        <v>65.5</v>
      </c>
      <c r="J1891" s="2">
        <v>19</v>
      </c>
      <c r="K1891" s="2">
        <v>65.5</v>
      </c>
      <c r="L1891" s="2">
        <v>67.900000000000006</v>
      </c>
      <c r="M1891" s="2">
        <v>4</v>
      </c>
      <c r="N1891" s="2">
        <v>13.8</v>
      </c>
      <c r="O1891" s="2">
        <v>5</v>
      </c>
      <c r="P1891" s="2">
        <v>17.2</v>
      </c>
      <c r="Q1891" s="2">
        <v>1</v>
      </c>
      <c r="R1891" s="2">
        <v>3.4</v>
      </c>
      <c r="S1891" s="2">
        <v>9</v>
      </c>
      <c r="T1891" s="2">
        <v>31</v>
      </c>
      <c r="U1891" s="2">
        <v>9</v>
      </c>
      <c r="V1891" s="2">
        <v>31</v>
      </c>
      <c r="W1891" s="2">
        <v>1</v>
      </c>
      <c r="X1891" s="2">
        <v>3.4</v>
      </c>
      <c r="Y1891" s="2">
        <v>10</v>
      </c>
      <c r="Z1891" s="2">
        <v>34.5</v>
      </c>
      <c r="AB1891" s="2">
        <v>1</v>
      </c>
      <c r="AE1891" s="2">
        <v>28</v>
      </c>
      <c r="AF1891" s="2">
        <v>12</v>
      </c>
      <c r="AG1891" s="2">
        <v>41.4</v>
      </c>
      <c r="AH1891" s="2">
        <v>12</v>
      </c>
      <c r="AI1891" s="2">
        <v>41.4</v>
      </c>
      <c r="AJ1891" s="2">
        <v>42.9</v>
      </c>
      <c r="AK1891" s="2">
        <v>13</v>
      </c>
      <c r="AL1891" s="2">
        <v>44.8</v>
      </c>
      <c r="AM1891" s="2">
        <v>3</v>
      </c>
      <c r="AN1891" s="2">
        <v>10.3</v>
      </c>
      <c r="AQ1891" s="2">
        <v>9</v>
      </c>
      <c r="AR1891" s="2">
        <v>31</v>
      </c>
      <c r="AS1891" s="2">
        <v>3</v>
      </c>
      <c r="AT1891" s="2">
        <v>10.3</v>
      </c>
      <c r="AU1891" s="2">
        <v>1</v>
      </c>
      <c r="AV1891" s="2">
        <v>3.4</v>
      </c>
      <c r="AW1891" s="2">
        <v>17</v>
      </c>
      <c r="AX1891" s="2">
        <v>58.6</v>
      </c>
      <c r="AZ1891" s="2">
        <v>1</v>
      </c>
      <c r="BC1891" s="2">
        <v>24</v>
      </c>
      <c r="BD1891" s="2">
        <v>11</v>
      </c>
      <c r="BE1891" s="2">
        <v>36.700000000000003</v>
      </c>
      <c r="BF1891" s="2">
        <v>11</v>
      </c>
      <c r="BG1891" s="2">
        <v>36.700000000000003</v>
      </c>
      <c r="BH1891" s="2">
        <v>45.8</v>
      </c>
      <c r="BI1891" s="2">
        <v>5</v>
      </c>
      <c r="BJ1891" s="2">
        <v>16.7</v>
      </c>
      <c r="BK1891" s="2">
        <v>8</v>
      </c>
      <c r="BL1891" s="2">
        <v>26.7</v>
      </c>
      <c r="BM1891" s="2">
        <v>1</v>
      </c>
      <c r="BN1891" s="2">
        <v>3.3</v>
      </c>
      <c r="BO1891" s="2">
        <v>10</v>
      </c>
      <c r="BP1891" s="2">
        <v>33.299999999999997</v>
      </c>
      <c r="BS1891" s="2">
        <v>6</v>
      </c>
      <c r="BT1891" s="2">
        <v>20</v>
      </c>
      <c r="BU1891" s="2">
        <v>19</v>
      </c>
      <c r="BV1891" s="2">
        <v>63.3</v>
      </c>
    </row>
    <row r="1892" spans="1:77" ht="12.75" customHeight="1" x14ac:dyDescent="0.2">
      <c r="A1892">
        <v>7</v>
      </c>
      <c r="B1892" s="2">
        <v>4007</v>
      </c>
      <c r="AE1892" s="2">
        <v>1</v>
      </c>
      <c r="BC1892" s="2">
        <v>1</v>
      </c>
    </row>
    <row r="1893" spans="1:77" ht="12.75" customHeight="1" x14ac:dyDescent="0.2">
      <c r="A1893">
        <v>7</v>
      </c>
      <c r="B1893" s="2">
        <v>4021</v>
      </c>
      <c r="C1893" s="17">
        <v>3.25</v>
      </c>
      <c r="D1893" s="2">
        <v>3.22</v>
      </c>
      <c r="E1893" s="15">
        <v>3.0039999999999996</v>
      </c>
      <c r="G1893" s="17">
        <v>208</v>
      </c>
      <c r="H1893" s="2">
        <v>161</v>
      </c>
      <c r="I1893" s="2">
        <v>77.400000000000006</v>
      </c>
      <c r="J1893" s="2">
        <v>161</v>
      </c>
      <c r="K1893" s="2">
        <v>77.400000000000006</v>
      </c>
      <c r="L1893" s="2">
        <v>77.400000000000006</v>
      </c>
      <c r="M1893" s="2">
        <v>10</v>
      </c>
      <c r="N1893" s="2">
        <v>4.8</v>
      </c>
      <c r="O1893" s="2">
        <v>37</v>
      </c>
      <c r="P1893" s="2">
        <v>17.8</v>
      </c>
      <c r="Q1893" s="2">
        <v>1</v>
      </c>
      <c r="R1893" s="2">
        <v>0.5</v>
      </c>
      <c r="S1893" s="2">
        <v>47</v>
      </c>
      <c r="T1893" s="2">
        <v>22.6</v>
      </c>
      <c r="U1893" s="2">
        <v>113</v>
      </c>
      <c r="V1893" s="2">
        <v>54.3</v>
      </c>
      <c r="Y1893" s="2">
        <v>47</v>
      </c>
      <c r="Z1893" s="2">
        <v>22.6</v>
      </c>
      <c r="AE1893" s="2">
        <v>207</v>
      </c>
      <c r="AF1893" s="2">
        <v>157</v>
      </c>
      <c r="AG1893" s="2">
        <v>75.8</v>
      </c>
      <c r="AH1893" s="2">
        <v>157</v>
      </c>
      <c r="AI1893" s="2">
        <v>75.8</v>
      </c>
      <c r="AJ1893" s="2">
        <v>75.8</v>
      </c>
      <c r="AK1893" s="2">
        <v>22</v>
      </c>
      <c r="AL1893" s="2">
        <v>10.6</v>
      </c>
      <c r="AM1893" s="2">
        <v>28</v>
      </c>
      <c r="AN1893" s="2">
        <v>13.5</v>
      </c>
      <c r="AQ1893" s="2">
        <v>39</v>
      </c>
      <c r="AR1893" s="2">
        <v>18.8</v>
      </c>
      <c r="AS1893" s="2">
        <v>118</v>
      </c>
      <c r="AT1893" s="2">
        <v>57</v>
      </c>
      <c r="AW1893" s="2">
        <v>50</v>
      </c>
      <c r="AX1893" s="2">
        <v>24.2</v>
      </c>
      <c r="AY1893" s="2">
        <v>1</v>
      </c>
      <c r="BC1893" s="2">
        <v>208</v>
      </c>
      <c r="BD1893" s="2">
        <v>166</v>
      </c>
      <c r="BE1893" s="2">
        <v>79.8</v>
      </c>
      <c r="BF1893" s="2">
        <v>166</v>
      </c>
      <c r="BG1893" s="2">
        <v>79.8</v>
      </c>
      <c r="BH1893" s="2">
        <v>79.8</v>
      </c>
      <c r="BI1893" s="2">
        <v>10</v>
      </c>
      <c r="BJ1893" s="2">
        <v>4.8</v>
      </c>
      <c r="BK1893" s="2">
        <v>32</v>
      </c>
      <c r="BL1893" s="2">
        <v>15.4</v>
      </c>
      <c r="BM1893" s="2">
        <v>1</v>
      </c>
      <c r="BN1893" s="2">
        <v>0.5</v>
      </c>
      <c r="BO1893" s="2">
        <v>109</v>
      </c>
      <c r="BP1893" s="2">
        <v>52.4</v>
      </c>
      <c r="BQ1893" s="2">
        <v>56</v>
      </c>
      <c r="BR1893" s="2">
        <v>26.9</v>
      </c>
      <c r="BU1893" s="2">
        <v>42</v>
      </c>
      <c r="BV1893" s="2">
        <v>20.2</v>
      </c>
    </row>
    <row r="1894" spans="1:77" ht="12.75" customHeight="1" x14ac:dyDescent="0.2">
      <c r="A1894">
        <v>7</v>
      </c>
      <c r="B1894" s="2">
        <v>4028</v>
      </c>
      <c r="C1894" s="17">
        <v>3.23</v>
      </c>
      <c r="D1894" s="2">
        <v>2.9</v>
      </c>
      <c r="E1894" s="15">
        <v>3.0669999999999993</v>
      </c>
      <c r="G1894" s="17">
        <v>328</v>
      </c>
      <c r="H1894" s="2">
        <v>263</v>
      </c>
      <c r="I1894" s="2">
        <v>79.900000000000006</v>
      </c>
      <c r="J1894" s="2">
        <v>263</v>
      </c>
      <c r="K1894" s="2">
        <v>79.900000000000006</v>
      </c>
      <c r="L1894" s="2">
        <v>80.2</v>
      </c>
      <c r="M1894" s="2">
        <v>19</v>
      </c>
      <c r="N1894" s="2">
        <v>5.8</v>
      </c>
      <c r="O1894" s="2">
        <v>46</v>
      </c>
      <c r="P1894" s="2">
        <v>14</v>
      </c>
      <c r="Q1894" s="2">
        <v>4</v>
      </c>
      <c r="R1894" s="2">
        <v>1.2</v>
      </c>
      <c r="S1894" s="2">
        <v>84</v>
      </c>
      <c r="T1894" s="2">
        <v>25.5</v>
      </c>
      <c r="U1894" s="2">
        <v>175</v>
      </c>
      <c r="V1894" s="2">
        <v>53.2</v>
      </c>
      <c r="W1894" s="2">
        <v>1</v>
      </c>
      <c r="X1894" s="2">
        <v>0.3</v>
      </c>
      <c r="Y1894" s="2">
        <v>66</v>
      </c>
      <c r="Z1894" s="2">
        <v>20.100000000000001</v>
      </c>
      <c r="AA1894" s="2">
        <v>1</v>
      </c>
      <c r="AB1894" s="2">
        <v>1</v>
      </c>
      <c r="AC1894" s="2">
        <v>3</v>
      </c>
      <c r="AE1894" s="2">
        <v>328</v>
      </c>
      <c r="AF1894" s="2">
        <v>221</v>
      </c>
      <c r="AG1894" s="2">
        <v>67.2</v>
      </c>
      <c r="AH1894" s="2">
        <v>221</v>
      </c>
      <c r="AI1894" s="2">
        <v>67.2</v>
      </c>
      <c r="AJ1894" s="2">
        <v>67.400000000000006</v>
      </c>
      <c r="AK1894" s="2">
        <v>42</v>
      </c>
      <c r="AL1894" s="2">
        <v>12.8</v>
      </c>
      <c r="AM1894" s="2">
        <v>65</v>
      </c>
      <c r="AN1894" s="2">
        <v>19.8</v>
      </c>
      <c r="AQ1894" s="2">
        <v>103</v>
      </c>
      <c r="AR1894" s="2">
        <v>31.3</v>
      </c>
      <c r="AS1894" s="2">
        <v>118</v>
      </c>
      <c r="AT1894" s="2">
        <v>35.9</v>
      </c>
      <c r="AU1894" s="2">
        <v>1</v>
      </c>
      <c r="AV1894" s="2">
        <v>0.3</v>
      </c>
      <c r="AW1894" s="2">
        <v>108</v>
      </c>
      <c r="AX1894" s="2">
        <v>32.799999999999997</v>
      </c>
      <c r="AY1894" s="2">
        <v>1</v>
      </c>
      <c r="AZ1894" s="2">
        <v>1</v>
      </c>
      <c r="BA1894" s="2">
        <v>3</v>
      </c>
      <c r="BC1894" s="2">
        <v>326</v>
      </c>
      <c r="BD1894" s="2">
        <v>282</v>
      </c>
      <c r="BE1894" s="2">
        <v>85.7</v>
      </c>
      <c r="BF1894" s="2">
        <v>282</v>
      </c>
      <c r="BG1894" s="2">
        <v>85.7</v>
      </c>
      <c r="BH1894" s="2">
        <v>86.5</v>
      </c>
      <c r="BI1894" s="2">
        <v>10</v>
      </c>
      <c r="BJ1894" s="2">
        <v>3</v>
      </c>
      <c r="BK1894" s="2">
        <v>34</v>
      </c>
      <c r="BL1894" s="2">
        <v>10.3</v>
      </c>
      <c r="BM1894" s="2">
        <v>12</v>
      </c>
      <c r="BN1894" s="2">
        <v>3.6</v>
      </c>
      <c r="BO1894" s="2">
        <v>149</v>
      </c>
      <c r="BP1894" s="2">
        <v>45.3</v>
      </c>
      <c r="BQ1894" s="2">
        <v>121</v>
      </c>
      <c r="BR1894" s="2">
        <v>36.799999999999997</v>
      </c>
      <c r="BS1894" s="2">
        <v>3</v>
      </c>
      <c r="BT1894" s="2">
        <v>0.9</v>
      </c>
      <c r="BU1894" s="2">
        <v>47</v>
      </c>
      <c r="BV1894" s="2">
        <v>14.3</v>
      </c>
      <c r="BW1894" s="2">
        <v>1</v>
      </c>
      <c r="BX1894" s="2">
        <v>1</v>
      </c>
      <c r="BY1894" s="2">
        <v>3</v>
      </c>
    </row>
    <row r="1895" spans="1:77" ht="12.75" customHeight="1" x14ac:dyDescent="0.2">
      <c r="A1895">
        <v>7</v>
      </c>
      <c r="B1895" s="2">
        <v>4031</v>
      </c>
      <c r="C1895" s="17">
        <v>2.31</v>
      </c>
      <c r="D1895" s="2">
        <v>2.12</v>
      </c>
      <c r="E1895" s="15">
        <v>2.298</v>
      </c>
      <c r="G1895" s="17">
        <v>85</v>
      </c>
      <c r="H1895" s="2">
        <v>38</v>
      </c>
      <c r="I1895" s="2">
        <v>44.7</v>
      </c>
      <c r="J1895" s="2">
        <v>38</v>
      </c>
      <c r="K1895" s="2">
        <v>44.7</v>
      </c>
      <c r="L1895" s="2">
        <v>44.7</v>
      </c>
      <c r="M1895" s="2">
        <v>13</v>
      </c>
      <c r="N1895" s="2">
        <v>15.3</v>
      </c>
      <c r="O1895" s="2">
        <v>34</v>
      </c>
      <c r="P1895" s="2">
        <v>40</v>
      </c>
      <c r="Q1895" s="2">
        <v>4</v>
      </c>
      <c r="R1895" s="2">
        <v>4.7</v>
      </c>
      <c r="S1895" s="2">
        <v>21</v>
      </c>
      <c r="T1895" s="2">
        <v>24.7</v>
      </c>
      <c r="U1895" s="2">
        <v>13</v>
      </c>
      <c r="V1895" s="2">
        <v>15.3</v>
      </c>
      <c r="Y1895" s="2">
        <v>47</v>
      </c>
      <c r="Z1895" s="2">
        <v>55.3</v>
      </c>
      <c r="AB1895" s="2">
        <v>1</v>
      </c>
      <c r="AE1895" s="2">
        <v>85</v>
      </c>
      <c r="AF1895" s="2">
        <v>34</v>
      </c>
      <c r="AG1895" s="2">
        <v>40</v>
      </c>
      <c r="AH1895" s="2">
        <v>34</v>
      </c>
      <c r="AI1895" s="2">
        <v>40</v>
      </c>
      <c r="AJ1895" s="2">
        <v>40</v>
      </c>
      <c r="AK1895" s="2">
        <v>34</v>
      </c>
      <c r="AL1895" s="2">
        <v>40</v>
      </c>
      <c r="AM1895" s="2">
        <v>17</v>
      </c>
      <c r="AN1895" s="2">
        <v>20</v>
      </c>
      <c r="AQ1895" s="2">
        <v>24</v>
      </c>
      <c r="AR1895" s="2">
        <v>28.2</v>
      </c>
      <c r="AS1895" s="2">
        <v>10</v>
      </c>
      <c r="AT1895" s="2">
        <v>11.8</v>
      </c>
      <c r="AW1895" s="2">
        <v>51</v>
      </c>
      <c r="AX1895" s="2">
        <v>60</v>
      </c>
      <c r="AZ1895" s="2">
        <v>1</v>
      </c>
      <c r="BC1895" s="2">
        <v>84</v>
      </c>
      <c r="BD1895" s="2">
        <v>44</v>
      </c>
      <c r="BE1895" s="2">
        <v>51.8</v>
      </c>
      <c r="BF1895" s="2">
        <v>44</v>
      </c>
      <c r="BG1895" s="2">
        <v>51.8</v>
      </c>
      <c r="BH1895" s="2">
        <v>52.4</v>
      </c>
      <c r="BI1895" s="2">
        <v>17</v>
      </c>
      <c r="BJ1895" s="2">
        <v>20</v>
      </c>
      <c r="BK1895" s="2">
        <v>23</v>
      </c>
      <c r="BL1895" s="2">
        <v>27.1</v>
      </c>
      <c r="BM1895" s="2">
        <v>2</v>
      </c>
      <c r="BN1895" s="2">
        <v>2.4</v>
      </c>
      <c r="BO1895" s="2">
        <v>36</v>
      </c>
      <c r="BP1895" s="2">
        <v>42.4</v>
      </c>
      <c r="BQ1895" s="2">
        <v>6</v>
      </c>
      <c r="BR1895" s="2">
        <v>7.1</v>
      </c>
      <c r="BS1895" s="2">
        <v>1</v>
      </c>
      <c r="BT1895" s="2">
        <v>1.2</v>
      </c>
      <c r="BU1895" s="2">
        <v>41</v>
      </c>
      <c r="BV1895" s="2">
        <v>48.2</v>
      </c>
      <c r="BX1895" s="2">
        <v>1</v>
      </c>
    </row>
    <row r="1896" spans="1:77" ht="12.75" customHeight="1" x14ac:dyDescent="0.2">
      <c r="A1896">
        <v>7</v>
      </c>
      <c r="B1896" s="2">
        <v>4040</v>
      </c>
      <c r="C1896" s="17">
        <v>2.92</v>
      </c>
      <c r="D1896" s="2">
        <v>2.78</v>
      </c>
      <c r="E1896" s="15">
        <v>2.9369999999999998</v>
      </c>
      <c r="G1896" s="17">
        <v>401</v>
      </c>
      <c r="H1896" s="2">
        <v>258</v>
      </c>
      <c r="I1896" s="2">
        <v>63.7</v>
      </c>
      <c r="J1896" s="2">
        <v>258</v>
      </c>
      <c r="K1896" s="2">
        <v>63.7</v>
      </c>
      <c r="L1896" s="2">
        <v>64.3</v>
      </c>
      <c r="M1896" s="2">
        <v>34</v>
      </c>
      <c r="N1896" s="2">
        <v>8.4</v>
      </c>
      <c r="O1896" s="2">
        <v>109</v>
      </c>
      <c r="P1896" s="2">
        <v>26.9</v>
      </c>
      <c r="S1896" s="2">
        <v>100</v>
      </c>
      <c r="T1896" s="2">
        <v>24.7</v>
      </c>
      <c r="U1896" s="2">
        <v>158</v>
      </c>
      <c r="V1896" s="2">
        <v>39</v>
      </c>
      <c r="W1896" s="2">
        <v>4</v>
      </c>
      <c r="X1896" s="2">
        <v>1</v>
      </c>
      <c r="Y1896" s="2">
        <v>147</v>
      </c>
      <c r="Z1896" s="2">
        <v>36.299999999999997</v>
      </c>
      <c r="AB1896" s="2">
        <v>3</v>
      </c>
      <c r="AE1896" s="2">
        <v>402</v>
      </c>
      <c r="AF1896" s="2">
        <v>260</v>
      </c>
      <c r="AG1896" s="2">
        <v>64.7</v>
      </c>
      <c r="AH1896" s="2">
        <v>260</v>
      </c>
      <c r="AI1896" s="2">
        <v>64.7</v>
      </c>
      <c r="AJ1896" s="2">
        <v>64.7</v>
      </c>
      <c r="AK1896" s="2">
        <v>87</v>
      </c>
      <c r="AL1896" s="2">
        <v>21.6</v>
      </c>
      <c r="AM1896" s="2">
        <v>55</v>
      </c>
      <c r="AN1896" s="2">
        <v>13.7</v>
      </c>
      <c r="AQ1896" s="2">
        <v>121</v>
      </c>
      <c r="AR1896" s="2">
        <v>30.1</v>
      </c>
      <c r="AS1896" s="2">
        <v>139</v>
      </c>
      <c r="AT1896" s="2">
        <v>34.6</v>
      </c>
      <c r="AW1896" s="2">
        <v>142</v>
      </c>
      <c r="AX1896" s="2">
        <v>35.299999999999997</v>
      </c>
      <c r="AY1896" s="2">
        <v>4</v>
      </c>
      <c r="AZ1896" s="2">
        <v>2</v>
      </c>
      <c r="BC1896" s="2">
        <v>396</v>
      </c>
      <c r="BD1896" s="2">
        <v>295</v>
      </c>
      <c r="BE1896" s="2">
        <v>73.400000000000006</v>
      </c>
      <c r="BF1896" s="2">
        <v>295</v>
      </c>
      <c r="BG1896" s="2">
        <v>73.400000000000006</v>
      </c>
      <c r="BH1896" s="2">
        <v>74.5</v>
      </c>
      <c r="BI1896" s="2">
        <v>27</v>
      </c>
      <c r="BJ1896" s="2">
        <v>6.7</v>
      </c>
      <c r="BK1896" s="2">
        <v>74</v>
      </c>
      <c r="BL1896" s="2">
        <v>18.399999999999999</v>
      </c>
      <c r="BO1896" s="2">
        <v>173</v>
      </c>
      <c r="BP1896" s="2">
        <v>43</v>
      </c>
      <c r="BQ1896" s="2">
        <v>122</v>
      </c>
      <c r="BR1896" s="2">
        <v>30.3</v>
      </c>
      <c r="BS1896" s="2">
        <v>6</v>
      </c>
      <c r="BT1896" s="2">
        <v>1.5</v>
      </c>
      <c r="BU1896" s="2">
        <v>107</v>
      </c>
      <c r="BV1896" s="2">
        <v>26.6</v>
      </c>
      <c r="BW1896" s="2">
        <v>2</v>
      </c>
      <c r="BX1896" s="2">
        <v>4</v>
      </c>
    </row>
    <row r="1897" spans="1:77" ht="12.75" customHeight="1" x14ac:dyDescent="0.2">
      <c r="A1897">
        <v>7</v>
      </c>
      <c r="B1897" s="2">
        <v>4051</v>
      </c>
      <c r="C1897" s="17">
        <v>2.84</v>
      </c>
      <c r="D1897" s="2">
        <v>2.36</v>
      </c>
      <c r="E1897" s="15">
        <v>2.6139999999999999</v>
      </c>
      <c r="G1897" s="17">
        <v>278</v>
      </c>
      <c r="H1897" s="2">
        <v>168</v>
      </c>
      <c r="I1897" s="2">
        <v>60.2</v>
      </c>
      <c r="J1897" s="2">
        <v>168</v>
      </c>
      <c r="K1897" s="2">
        <v>60.2</v>
      </c>
      <c r="L1897" s="2">
        <v>60.4</v>
      </c>
      <c r="M1897" s="2">
        <v>27</v>
      </c>
      <c r="N1897" s="2">
        <v>9.6999999999999993</v>
      </c>
      <c r="O1897" s="2">
        <v>83</v>
      </c>
      <c r="P1897" s="2">
        <v>29.7</v>
      </c>
      <c r="Q1897" s="2">
        <v>1</v>
      </c>
      <c r="R1897" s="2">
        <v>0.4</v>
      </c>
      <c r="S1897" s="2">
        <v>69</v>
      </c>
      <c r="T1897" s="2">
        <v>24.7</v>
      </c>
      <c r="U1897" s="2">
        <v>98</v>
      </c>
      <c r="V1897" s="2">
        <v>35.1</v>
      </c>
      <c r="W1897" s="2">
        <v>1</v>
      </c>
      <c r="X1897" s="2">
        <v>0.4</v>
      </c>
      <c r="Y1897" s="2">
        <v>111</v>
      </c>
      <c r="Z1897" s="2">
        <v>39.799999999999997</v>
      </c>
      <c r="AB1897" s="2">
        <v>4</v>
      </c>
      <c r="AC1897" s="2">
        <v>1</v>
      </c>
      <c r="AE1897" s="2">
        <v>275</v>
      </c>
      <c r="AF1897" s="2">
        <v>132</v>
      </c>
      <c r="AG1897" s="2">
        <v>47.5</v>
      </c>
      <c r="AH1897" s="2">
        <v>132</v>
      </c>
      <c r="AI1897" s="2">
        <v>47.5</v>
      </c>
      <c r="AJ1897" s="2">
        <v>48</v>
      </c>
      <c r="AK1897" s="2">
        <v>101</v>
      </c>
      <c r="AL1897" s="2">
        <v>36.299999999999997</v>
      </c>
      <c r="AM1897" s="2">
        <v>42</v>
      </c>
      <c r="AN1897" s="2">
        <v>15.1</v>
      </c>
      <c r="AQ1897" s="2">
        <v>58</v>
      </c>
      <c r="AR1897" s="2">
        <v>20.9</v>
      </c>
      <c r="AS1897" s="2">
        <v>74</v>
      </c>
      <c r="AT1897" s="2">
        <v>26.6</v>
      </c>
      <c r="AU1897" s="2">
        <v>3</v>
      </c>
      <c r="AV1897" s="2">
        <v>1.1000000000000001</v>
      </c>
      <c r="AW1897" s="2">
        <v>146</v>
      </c>
      <c r="AX1897" s="2">
        <v>52.5</v>
      </c>
      <c r="AZ1897" s="2">
        <v>5</v>
      </c>
      <c r="BA1897" s="2">
        <v>1</v>
      </c>
      <c r="BC1897" s="2">
        <v>273</v>
      </c>
      <c r="BD1897" s="2">
        <v>177</v>
      </c>
      <c r="BE1897" s="2">
        <v>63.4</v>
      </c>
      <c r="BF1897" s="2">
        <v>177</v>
      </c>
      <c r="BG1897" s="2">
        <v>63.4</v>
      </c>
      <c r="BH1897" s="2">
        <v>64.8</v>
      </c>
      <c r="BI1897" s="2">
        <v>35</v>
      </c>
      <c r="BJ1897" s="2">
        <v>12.5</v>
      </c>
      <c r="BK1897" s="2">
        <v>61</v>
      </c>
      <c r="BL1897" s="2">
        <v>21.9</v>
      </c>
      <c r="BM1897" s="2">
        <v>1</v>
      </c>
      <c r="BN1897" s="2">
        <v>0.4</v>
      </c>
      <c r="BO1897" s="2">
        <v>132</v>
      </c>
      <c r="BP1897" s="2">
        <v>47.3</v>
      </c>
      <c r="BQ1897" s="2">
        <v>44</v>
      </c>
      <c r="BR1897" s="2">
        <v>15.8</v>
      </c>
      <c r="BS1897" s="2">
        <v>6</v>
      </c>
      <c r="BT1897" s="2">
        <v>2.2000000000000002</v>
      </c>
      <c r="BU1897" s="2">
        <v>102</v>
      </c>
      <c r="BV1897" s="2">
        <v>36.6</v>
      </c>
      <c r="BX1897" s="2">
        <v>4</v>
      </c>
      <c r="BY1897" s="2">
        <v>1</v>
      </c>
    </row>
    <row r="1898" spans="1:77" ht="12.75" customHeight="1" x14ac:dyDescent="0.2">
      <c r="A1898">
        <v>7</v>
      </c>
      <c r="B1898" s="2">
        <v>4055</v>
      </c>
      <c r="C1898" s="17">
        <v>2.5499999999999998</v>
      </c>
      <c r="D1898" s="2">
        <v>1.84</v>
      </c>
      <c r="E1898" s="15">
        <v>2.8370000000000006</v>
      </c>
      <c r="G1898" s="17">
        <v>237</v>
      </c>
      <c r="H1898" s="2">
        <v>111</v>
      </c>
      <c r="I1898" s="2">
        <v>46.1</v>
      </c>
      <c r="J1898" s="2">
        <v>111</v>
      </c>
      <c r="K1898" s="2">
        <v>46.1</v>
      </c>
      <c r="L1898" s="2">
        <v>46.8</v>
      </c>
      <c r="M1898" s="2">
        <v>29</v>
      </c>
      <c r="N1898" s="2">
        <v>12</v>
      </c>
      <c r="O1898" s="2">
        <v>97</v>
      </c>
      <c r="P1898" s="2">
        <v>40.200000000000003</v>
      </c>
      <c r="S1898" s="2">
        <v>53</v>
      </c>
      <c r="T1898" s="2">
        <v>22</v>
      </c>
      <c r="U1898" s="2">
        <v>58</v>
      </c>
      <c r="V1898" s="2">
        <v>24.1</v>
      </c>
      <c r="W1898" s="2">
        <v>4</v>
      </c>
      <c r="X1898" s="2">
        <v>1.7</v>
      </c>
      <c r="Y1898" s="2">
        <v>130</v>
      </c>
      <c r="Z1898" s="2">
        <v>53.9</v>
      </c>
      <c r="AE1898" s="2">
        <v>238</v>
      </c>
      <c r="AF1898" s="2">
        <v>65</v>
      </c>
      <c r="AG1898" s="2">
        <v>27</v>
      </c>
      <c r="AH1898" s="2">
        <v>65</v>
      </c>
      <c r="AI1898" s="2">
        <v>27</v>
      </c>
      <c r="AJ1898" s="2">
        <v>27.3</v>
      </c>
      <c r="AK1898" s="2">
        <v>113</v>
      </c>
      <c r="AL1898" s="2">
        <v>46.9</v>
      </c>
      <c r="AM1898" s="2">
        <v>60</v>
      </c>
      <c r="AN1898" s="2">
        <v>24.9</v>
      </c>
      <c r="AQ1898" s="2">
        <v>49</v>
      </c>
      <c r="AR1898" s="2">
        <v>20.3</v>
      </c>
      <c r="AS1898" s="2">
        <v>16</v>
      </c>
      <c r="AT1898" s="2">
        <v>6.6</v>
      </c>
      <c r="AU1898" s="2">
        <v>3</v>
      </c>
      <c r="AV1898" s="2">
        <v>1.2</v>
      </c>
      <c r="AW1898" s="2">
        <v>176</v>
      </c>
      <c r="AX1898" s="2">
        <v>73</v>
      </c>
      <c r="BC1898" s="2">
        <v>230</v>
      </c>
      <c r="BD1898" s="2">
        <v>174</v>
      </c>
      <c r="BE1898" s="2">
        <v>72.5</v>
      </c>
      <c r="BF1898" s="2">
        <v>174</v>
      </c>
      <c r="BG1898" s="2">
        <v>72.5</v>
      </c>
      <c r="BH1898" s="2">
        <v>75.7</v>
      </c>
      <c r="BI1898" s="2">
        <v>14</v>
      </c>
      <c r="BJ1898" s="2">
        <v>5.8</v>
      </c>
      <c r="BK1898" s="2">
        <v>42</v>
      </c>
      <c r="BL1898" s="2">
        <v>17.5</v>
      </c>
      <c r="BO1898" s="2">
        <v>113</v>
      </c>
      <c r="BP1898" s="2">
        <v>47.1</v>
      </c>
      <c r="BQ1898" s="2">
        <v>61</v>
      </c>
      <c r="BR1898" s="2">
        <v>25.4</v>
      </c>
      <c r="BS1898" s="2">
        <v>10</v>
      </c>
      <c r="BT1898" s="2">
        <v>4.2</v>
      </c>
      <c r="BU1898" s="2">
        <v>66</v>
      </c>
      <c r="BV1898" s="2">
        <v>27.5</v>
      </c>
      <c r="BX1898" s="2">
        <v>1</v>
      </c>
    </row>
    <row r="1899" spans="1:77" ht="12.75" customHeight="1" x14ac:dyDescent="0.2">
      <c r="A1899">
        <v>7</v>
      </c>
      <c r="B1899" s="2">
        <v>4063</v>
      </c>
      <c r="G1899" s="17">
        <v>1</v>
      </c>
      <c r="AE1899" s="2">
        <v>1</v>
      </c>
      <c r="BC1899" s="2">
        <v>1</v>
      </c>
    </row>
    <row r="1900" spans="1:77" ht="12.75" customHeight="1" x14ac:dyDescent="0.2">
      <c r="A1900">
        <v>7</v>
      </c>
      <c r="B1900" s="2">
        <v>4064</v>
      </c>
      <c r="C1900" s="17">
        <v>3.06</v>
      </c>
      <c r="D1900" s="2">
        <v>2.92</v>
      </c>
      <c r="E1900" s="15">
        <v>2.9760000000000004</v>
      </c>
      <c r="G1900" s="17">
        <v>389</v>
      </c>
      <c r="H1900" s="2">
        <v>295</v>
      </c>
      <c r="I1900" s="2">
        <v>75.099999999999994</v>
      </c>
      <c r="J1900" s="2">
        <v>295</v>
      </c>
      <c r="K1900" s="2">
        <v>75.099999999999994</v>
      </c>
      <c r="L1900" s="2">
        <v>75.8</v>
      </c>
      <c r="M1900" s="2">
        <v>42</v>
      </c>
      <c r="N1900" s="2">
        <v>10.7</v>
      </c>
      <c r="O1900" s="2">
        <v>52</v>
      </c>
      <c r="P1900" s="2">
        <v>13.2</v>
      </c>
      <c r="Q1900" s="2">
        <v>9</v>
      </c>
      <c r="R1900" s="2">
        <v>2.2999999999999998</v>
      </c>
      <c r="S1900" s="2">
        <v>89</v>
      </c>
      <c r="T1900" s="2">
        <v>22.6</v>
      </c>
      <c r="U1900" s="2">
        <v>197</v>
      </c>
      <c r="V1900" s="2">
        <v>50.1</v>
      </c>
      <c r="W1900" s="2">
        <v>4</v>
      </c>
      <c r="X1900" s="2">
        <v>1</v>
      </c>
      <c r="Y1900" s="2">
        <v>98</v>
      </c>
      <c r="Z1900" s="2">
        <v>24.9</v>
      </c>
      <c r="AA1900" s="2">
        <v>1</v>
      </c>
      <c r="AB1900" s="2">
        <v>3</v>
      </c>
      <c r="AE1900" s="2">
        <v>386</v>
      </c>
      <c r="AF1900" s="2">
        <v>265</v>
      </c>
      <c r="AG1900" s="2">
        <v>67.8</v>
      </c>
      <c r="AH1900" s="2">
        <v>265</v>
      </c>
      <c r="AI1900" s="2">
        <v>67.8</v>
      </c>
      <c r="AJ1900" s="2">
        <v>68.7</v>
      </c>
      <c r="AK1900" s="2">
        <v>81</v>
      </c>
      <c r="AL1900" s="2">
        <v>20.7</v>
      </c>
      <c r="AM1900" s="2">
        <v>40</v>
      </c>
      <c r="AN1900" s="2">
        <v>10.199999999999999</v>
      </c>
      <c r="AO1900" s="2">
        <v>3</v>
      </c>
      <c r="AP1900" s="2">
        <v>0.8</v>
      </c>
      <c r="AQ1900" s="2">
        <v>69</v>
      </c>
      <c r="AR1900" s="2">
        <v>17.600000000000001</v>
      </c>
      <c r="AS1900" s="2">
        <v>193</v>
      </c>
      <c r="AT1900" s="2">
        <v>49.4</v>
      </c>
      <c r="AU1900" s="2">
        <v>5</v>
      </c>
      <c r="AV1900" s="2">
        <v>1.3</v>
      </c>
      <c r="AW1900" s="2">
        <v>126</v>
      </c>
      <c r="AX1900" s="2">
        <v>32.200000000000003</v>
      </c>
      <c r="AY1900" s="2">
        <v>3</v>
      </c>
      <c r="AZ1900" s="2">
        <v>3</v>
      </c>
      <c r="BC1900" s="2">
        <v>389</v>
      </c>
      <c r="BD1900" s="2">
        <v>306</v>
      </c>
      <c r="BE1900" s="2">
        <v>77.7</v>
      </c>
      <c r="BF1900" s="2">
        <v>306</v>
      </c>
      <c r="BG1900" s="2">
        <v>77.7</v>
      </c>
      <c r="BH1900" s="2">
        <v>78.7</v>
      </c>
      <c r="BI1900" s="2">
        <v>38</v>
      </c>
      <c r="BJ1900" s="2">
        <v>9.6</v>
      </c>
      <c r="BK1900" s="2">
        <v>45</v>
      </c>
      <c r="BL1900" s="2">
        <v>11.4</v>
      </c>
      <c r="BM1900" s="2">
        <v>8</v>
      </c>
      <c r="BN1900" s="2">
        <v>2</v>
      </c>
      <c r="BO1900" s="2">
        <v>148</v>
      </c>
      <c r="BP1900" s="2">
        <v>37.6</v>
      </c>
      <c r="BQ1900" s="2">
        <v>150</v>
      </c>
      <c r="BR1900" s="2">
        <v>38.1</v>
      </c>
      <c r="BS1900" s="2">
        <v>5</v>
      </c>
      <c r="BT1900" s="2">
        <v>1.3</v>
      </c>
      <c r="BU1900" s="2">
        <v>88</v>
      </c>
      <c r="BV1900" s="2">
        <v>22.3</v>
      </c>
      <c r="BX1900" s="2">
        <v>3</v>
      </c>
    </row>
    <row r="1901" spans="1:77" ht="12.75" customHeight="1" x14ac:dyDescent="0.2">
      <c r="A1901">
        <v>7</v>
      </c>
      <c r="B1901" s="2">
        <v>4065</v>
      </c>
      <c r="C1901" s="17">
        <v>2.64</v>
      </c>
      <c r="D1901" s="2">
        <v>2.4900000000000002</v>
      </c>
      <c r="E1901" s="15">
        <v>2.4910000000000001</v>
      </c>
      <c r="G1901" s="17">
        <v>59</v>
      </c>
      <c r="H1901" s="2">
        <v>38</v>
      </c>
      <c r="I1901" s="2">
        <v>62.3</v>
      </c>
      <c r="J1901" s="2">
        <v>38</v>
      </c>
      <c r="K1901" s="2">
        <v>62.3</v>
      </c>
      <c r="L1901" s="2">
        <v>64.400000000000006</v>
      </c>
      <c r="M1901" s="2">
        <v>2</v>
      </c>
      <c r="N1901" s="2">
        <v>3.3</v>
      </c>
      <c r="O1901" s="2">
        <v>19</v>
      </c>
      <c r="P1901" s="2">
        <v>31.1</v>
      </c>
      <c r="Q1901" s="2">
        <v>3</v>
      </c>
      <c r="R1901" s="2">
        <v>4.9000000000000004</v>
      </c>
      <c r="S1901" s="2">
        <v>19</v>
      </c>
      <c r="T1901" s="2">
        <v>31.1</v>
      </c>
      <c r="U1901" s="2">
        <v>16</v>
      </c>
      <c r="V1901" s="2">
        <v>26.2</v>
      </c>
      <c r="W1901" s="2">
        <v>2</v>
      </c>
      <c r="X1901" s="2">
        <v>3.3</v>
      </c>
      <c r="Y1901" s="2">
        <v>23</v>
      </c>
      <c r="Z1901" s="2">
        <v>37.700000000000003</v>
      </c>
      <c r="AC1901" s="2">
        <v>2</v>
      </c>
      <c r="AE1901" s="2">
        <v>60</v>
      </c>
      <c r="AF1901" s="2">
        <v>34</v>
      </c>
      <c r="AG1901" s="2">
        <v>55.7</v>
      </c>
      <c r="AH1901" s="2">
        <v>34</v>
      </c>
      <c r="AI1901" s="2">
        <v>55.7</v>
      </c>
      <c r="AJ1901" s="2">
        <v>56.7</v>
      </c>
      <c r="AK1901" s="2">
        <v>21</v>
      </c>
      <c r="AL1901" s="2">
        <v>34.4</v>
      </c>
      <c r="AM1901" s="2">
        <v>5</v>
      </c>
      <c r="AN1901" s="2">
        <v>8.1999999999999993</v>
      </c>
      <c r="AQ1901" s="2">
        <v>15</v>
      </c>
      <c r="AR1901" s="2">
        <v>24.6</v>
      </c>
      <c r="AS1901" s="2">
        <v>19</v>
      </c>
      <c r="AT1901" s="2">
        <v>31.1</v>
      </c>
      <c r="AU1901" s="2">
        <v>1</v>
      </c>
      <c r="AV1901" s="2">
        <v>1.6</v>
      </c>
      <c r="AW1901" s="2">
        <v>27</v>
      </c>
      <c r="AX1901" s="2">
        <v>44.3</v>
      </c>
      <c r="BA1901" s="2">
        <v>2</v>
      </c>
      <c r="BC1901" s="2">
        <v>60</v>
      </c>
      <c r="BD1901" s="2">
        <v>36</v>
      </c>
      <c r="BE1901" s="2">
        <v>59</v>
      </c>
      <c r="BF1901" s="2">
        <v>36</v>
      </c>
      <c r="BG1901" s="2">
        <v>59</v>
      </c>
      <c r="BH1901" s="2">
        <v>60</v>
      </c>
      <c r="BI1901" s="2">
        <v>11</v>
      </c>
      <c r="BJ1901" s="2">
        <v>18</v>
      </c>
      <c r="BK1901" s="2">
        <v>13</v>
      </c>
      <c r="BL1901" s="2">
        <v>21.3</v>
      </c>
      <c r="BO1901" s="2">
        <v>29</v>
      </c>
      <c r="BP1901" s="2">
        <v>47.5</v>
      </c>
      <c r="BQ1901" s="2">
        <v>7</v>
      </c>
      <c r="BR1901" s="2">
        <v>11.5</v>
      </c>
      <c r="BS1901" s="2">
        <v>1</v>
      </c>
      <c r="BT1901" s="2">
        <v>1.6</v>
      </c>
      <c r="BU1901" s="2">
        <v>25</v>
      </c>
      <c r="BV1901" s="2">
        <v>41</v>
      </c>
      <c r="BY1901" s="2">
        <v>2</v>
      </c>
    </row>
    <row r="1902" spans="1:77" ht="12.75" customHeight="1" x14ac:dyDescent="0.2">
      <c r="A1902">
        <v>7</v>
      </c>
      <c r="B1902" s="2">
        <v>4092</v>
      </c>
    </row>
    <row r="1903" spans="1:77" ht="12.75" customHeight="1" x14ac:dyDescent="0.2">
      <c r="A1903">
        <v>7</v>
      </c>
      <c r="B1903" s="2">
        <v>4093</v>
      </c>
    </row>
    <row r="1904" spans="1:77" ht="12.75" customHeight="1" x14ac:dyDescent="0.2">
      <c r="A1904">
        <v>7</v>
      </c>
      <c r="B1904" s="2">
        <v>4095</v>
      </c>
      <c r="C1904" s="17">
        <v>3.12</v>
      </c>
      <c r="D1904" s="2">
        <v>2.81</v>
      </c>
      <c r="E1904" s="15">
        <v>3.1719999999999997</v>
      </c>
      <c r="G1904" s="17">
        <v>220</v>
      </c>
      <c r="H1904" s="2">
        <v>168</v>
      </c>
      <c r="I1904" s="2">
        <v>76.400000000000006</v>
      </c>
      <c r="J1904" s="2">
        <v>168</v>
      </c>
      <c r="K1904" s="2">
        <v>76.400000000000006</v>
      </c>
      <c r="L1904" s="2">
        <v>76.400000000000006</v>
      </c>
      <c r="M1904" s="2">
        <v>8</v>
      </c>
      <c r="N1904" s="2">
        <v>3.6</v>
      </c>
      <c r="O1904" s="2">
        <v>44</v>
      </c>
      <c r="P1904" s="2">
        <v>20</v>
      </c>
      <c r="Q1904" s="2">
        <v>4</v>
      </c>
      <c r="R1904" s="2">
        <v>1.8</v>
      </c>
      <c r="S1904" s="2">
        <v>66</v>
      </c>
      <c r="T1904" s="2">
        <v>30</v>
      </c>
      <c r="U1904" s="2">
        <v>98</v>
      </c>
      <c r="V1904" s="2">
        <v>44.5</v>
      </c>
      <c r="Y1904" s="2">
        <v>52</v>
      </c>
      <c r="Z1904" s="2">
        <v>23.6</v>
      </c>
      <c r="AE1904" s="2">
        <v>220</v>
      </c>
      <c r="AF1904" s="2">
        <v>143</v>
      </c>
      <c r="AG1904" s="2">
        <v>65</v>
      </c>
      <c r="AH1904" s="2">
        <v>143</v>
      </c>
      <c r="AI1904" s="2">
        <v>65</v>
      </c>
      <c r="AJ1904" s="2">
        <v>65</v>
      </c>
      <c r="AK1904" s="2">
        <v>49</v>
      </c>
      <c r="AL1904" s="2">
        <v>22.3</v>
      </c>
      <c r="AM1904" s="2">
        <v>28</v>
      </c>
      <c r="AN1904" s="2">
        <v>12.7</v>
      </c>
      <c r="AO1904" s="2">
        <v>1</v>
      </c>
      <c r="AP1904" s="2">
        <v>0.5</v>
      </c>
      <c r="AQ1904" s="2">
        <v>55</v>
      </c>
      <c r="AR1904" s="2">
        <v>25</v>
      </c>
      <c r="AS1904" s="2">
        <v>87</v>
      </c>
      <c r="AT1904" s="2">
        <v>39.5</v>
      </c>
      <c r="AW1904" s="2">
        <v>77</v>
      </c>
      <c r="AX1904" s="2">
        <v>35</v>
      </c>
      <c r="BC1904" s="2">
        <v>219</v>
      </c>
      <c r="BD1904" s="2">
        <v>195</v>
      </c>
      <c r="BE1904" s="2">
        <v>89</v>
      </c>
      <c r="BF1904" s="2">
        <v>195</v>
      </c>
      <c r="BG1904" s="2">
        <v>89</v>
      </c>
      <c r="BH1904" s="2">
        <v>89</v>
      </c>
      <c r="BI1904" s="2">
        <v>3</v>
      </c>
      <c r="BJ1904" s="2">
        <v>1.4</v>
      </c>
      <c r="BK1904" s="2">
        <v>21</v>
      </c>
      <c r="BL1904" s="2">
        <v>9.6</v>
      </c>
      <c r="BM1904" s="2">
        <v>9</v>
      </c>
      <c r="BN1904" s="2">
        <v>4.0999999999999996</v>
      </c>
      <c r="BO1904" s="2">
        <v>95</v>
      </c>
      <c r="BP1904" s="2">
        <v>43.4</v>
      </c>
      <c r="BQ1904" s="2">
        <v>91</v>
      </c>
      <c r="BR1904" s="2">
        <v>41.6</v>
      </c>
      <c r="BU1904" s="2">
        <v>24</v>
      </c>
      <c r="BV1904" s="2">
        <v>11</v>
      </c>
      <c r="BW1904" s="2">
        <v>1</v>
      </c>
    </row>
    <row r="1905" spans="1:77" ht="12.75" customHeight="1" x14ac:dyDescent="0.2">
      <c r="A1905">
        <v>7</v>
      </c>
      <c r="B1905" s="2">
        <v>4097</v>
      </c>
      <c r="C1905" s="17">
        <v>3.31</v>
      </c>
      <c r="D1905" s="2">
        <v>2.78</v>
      </c>
      <c r="E1905" s="15">
        <v>2.98</v>
      </c>
      <c r="G1905" s="17">
        <v>55</v>
      </c>
      <c r="H1905" s="2">
        <v>44</v>
      </c>
      <c r="I1905" s="2">
        <v>80</v>
      </c>
      <c r="J1905" s="2">
        <v>44</v>
      </c>
      <c r="K1905" s="2">
        <v>80</v>
      </c>
      <c r="L1905" s="2">
        <v>80</v>
      </c>
      <c r="M1905" s="2">
        <v>2</v>
      </c>
      <c r="N1905" s="2">
        <v>3.6</v>
      </c>
      <c r="O1905" s="2">
        <v>9</v>
      </c>
      <c r="P1905" s="2">
        <v>16.399999999999999</v>
      </c>
      <c r="S1905" s="2">
        <v>14</v>
      </c>
      <c r="T1905" s="2">
        <v>25.5</v>
      </c>
      <c r="U1905" s="2">
        <v>30</v>
      </c>
      <c r="V1905" s="2">
        <v>54.5</v>
      </c>
      <c r="Y1905" s="2">
        <v>11</v>
      </c>
      <c r="Z1905" s="2">
        <v>20</v>
      </c>
      <c r="AC1905" s="2">
        <v>2</v>
      </c>
      <c r="AE1905" s="2">
        <v>55</v>
      </c>
      <c r="AF1905" s="2">
        <v>35</v>
      </c>
      <c r="AG1905" s="2">
        <v>63.6</v>
      </c>
      <c r="AH1905" s="2">
        <v>35</v>
      </c>
      <c r="AI1905" s="2">
        <v>63.6</v>
      </c>
      <c r="AJ1905" s="2">
        <v>63.6</v>
      </c>
      <c r="AK1905" s="2">
        <v>11</v>
      </c>
      <c r="AL1905" s="2">
        <v>20</v>
      </c>
      <c r="AM1905" s="2">
        <v>9</v>
      </c>
      <c r="AN1905" s="2">
        <v>16.399999999999999</v>
      </c>
      <c r="AQ1905" s="2">
        <v>16</v>
      </c>
      <c r="AR1905" s="2">
        <v>29.1</v>
      </c>
      <c r="AS1905" s="2">
        <v>19</v>
      </c>
      <c r="AT1905" s="2">
        <v>34.5</v>
      </c>
      <c r="AW1905" s="2">
        <v>20</v>
      </c>
      <c r="AX1905" s="2">
        <v>36.4</v>
      </c>
      <c r="BA1905" s="2">
        <v>2</v>
      </c>
      <c r="BC1905" s="2">
        <v>54</v>
      </c>
      <c r="BD1905" s="2">
        <v>39</v>
      </c>
      <c r="BE1905" s="2">
        <v>70.900000000000006</v>
      </c>
      <c r="BF1905" s="2">
        <v>39</v>
      </c>
      <c r="BG1905" s="2">
        <v>70.900000000000006</v>
      </c>
      <c r="BH1905" s="2">
        <v>72.2</v>
      </c>
      <c r="BI1905" s="2">
        <v>2</v>
      </c>
      <c r="BJ1905" s="2">
        <v>3.6</v>
      </c>
      <c r="BK1905" s="2">
        <v>13</v>
      </c>
      <c r="BL1905" s="2">
        <v>23.6</v>
      </c>
      <c r="BO1905" s="2">
        <v>20</v>
      </c>
      <c r="BP1905" s="2">
        <v>36.4</v>
      </c>
      <c r="BQ1905" s="2">
        <v>19</v>
      </c>
      <c r="BR1905" s="2">
        <v>34.5</v>
      </c>
      <c r="BS1905" s="2">
        <v>1</v>
      </c>
      <c r="BT1905" s="2">
        <v>1.8</v>
      </c>
      <c r="BU1905" s="2">
        <v>16</v>
      </c>
      <c r="BV1905" s="2">
        <v>29.1</v>
      </c>
      <c r="BY1905" s="2">
        <v>2</v>
      </c>
    </row>
    <row r="1906" spans="1:77" ht="12.75" customHeight="1" x14ac:dyDescent="0.2">
      <c r="A1906">
        <v>7</v>
      </c>
      <c r="B1906" s="2">
        <v>4106</v>
      </c>
    </row>
    <row r="1907" spans="1:77" ht="12.75" customHeight="1" x14ac:dyDescent="0.2">
      <c r="A1907">
        <v>7</v>
      </c>
      <c r="B1907" s="2">
        <v>4110</v>
      </c>
      <c r="C1907" s="17">
        <v>2.2200000000000002</v>
      </c>
      <c r="D1907" s="2">
        <v>1.6</v>
      </c>
      <c r="E1907" s="15">
        <v>1.9509999999999998</v>
      </c>
      <c r="G1907" s="17">
        <v>60</v>
      </c>
      <c r="H1907" s="2">
        <v>22</v>
      </c>
      <c r="I1907" s="2">
        <v>34.9</v>
      </c>
      <c r="J1907" s="2">
        <v>22</v>
      </c>
      <c r="K1907" s="2">
        <v>34.9</v>
      </c>
      <c r="L1907" s="2">
        <v>36.700000000000003</v>
      </c>
      <c r="M1907" s="2">
        <v>15</v>
      </c>
      <c r="N1907" s="2">
        <v>23.8</v>
      </c>
      <c r="O1907" s="2">
        <v>23</v>
      </c>
      <c r="P1907" s="2">
        <v>36.5</v>
      </c>
      <c r="S1907" s="2">
        <v>9</v>
      </c>
      <c r="T1907" s="2">
        <v>14.3</v>
      </c>
      <c r="U1907" s="2">
        <v>13</v>
      </c>
      <c r="V1907" s="2">
        <v>20.6</v>
      </c>
      <c r="W1907" s="2">
        <v>3</v>
      </c>
      <c r="X1907" s="2">
        <v>4.8</v>
      </c>
      <c r="Y1907" s="2">
        <v>41</v>
      </c>
      <c r="Z1907" s="2">
        <v>65.099999999999994</v>
      </c>
      <c r="AE1907" s="2">
        <v>61</v>
      </c>
      <c r="AF1907" s="2">
        <v>14</v>
      </c>
      <c r="AG1907" s="2">
        <v>22.2</v>
      </c>
      <c r="AH1907" s="2">
        <v>14</v>
      </c>
      <c r="AI1907" s="2">
        <v>22.2</v>
      </c>
      <c r="AJ1907" s="2">
        <v>23</v>
      </c>
      <c r="AK1907" s="2">
        <v>39</v>
      </c>
      <c r="AL1907" s="2">
        <v>61.9</v>
      </c>
      <c r="AM1907" s="2">
        <v>8</v>
      </c>
      <c r="AN1907" s="2">
        <v>12.7</v>
      </c>
      <c r="AQ1907" s="2">
        <v>10</v>
      </c>
      <c r="AR1907" s="2">
        <v>15.9</v>
      </c>
      <c r="AS1907" s="2">
        <v>4</v>
      </c>
      <c r="AT1907" s="2">
        <v>6.3</v>
      </c>
      <c r="AU1907" s="2">
        <v>2</v>
      </c>
      <c r="AV1907" s="2">
        <v>3.2</v>
      </c>
      <c r="AW1907" s="2">
        <v>49</v>
      </c>
      <c r="AX1907" s="2">
        <v>77.8</v>
      </c>
      <c r="BC1907" s="2">
        <v>60</v>
      </c>
      <c r="BD1907" s="2">
        <v>23</v>
      </c>
      <c r="BE1907" s="2">
        <v>36.5</v>
      </c>
      <c r="BF1907" s="2">
        <v>23</v>
      </c>
      <c r="BG1907" s="2">
        <v>36.5</v>
      </c>
      <c r="BH1907" s="2">
        <v>38.299999999999997</v>
      </c>
      <c r="BI1907" s="2">
        <v>24</v>
      </c>
      <c r="BJ1907" s="2">
        <v>38.1</v>
      </c>
      <c r="BK1907" s="2">
        <v>13</v>
      </c>
      <c r="BL1907" s="2">
        <v>20.6</v>
      </c>
      <c r="BO1907" s="2">
        <v>19</v>
      </c>
      <c r="BP1907" s="2">
        <v>30.2</v>
      </c>
      <c r="BQ1907" s="2">
        <v>4</v>
      </c>
      <c r="BR1907" s="2">
        <v>6.3</v>
      </c>
      <c r="BS1907" s="2">
        <v>3</v>
      </c>
      <c r="BT1907" s="2">
        <v>4.8</v>
      </c>
      <c r="BU1907" s="2">
        <v>40</v>
      </c>
      <c r="BV1907" s="2">
        <v>63.5</v>
      </c>
    </row>
    <row r="1908" spans="1:77" ht="12.75" customHeight="1" x14ac:dyDescent="0.2">
      <c r="A1908">
        <v>7</v>
      </c>
      <c r="B1908" s="2">
        <v>4113</v>
      </c>
      <c r="C1908" s="17">
        <v>2.94</v>
      </c>
      <c r="D1908" s="2">
        <v>2.58</v>
      </c>
      <c r="E1908" s="15">
        <v>2.8959999999999995</v>
      </c>
      <c r="G1908" s="17">
        <v>141</v>
      </c>
      <c r="H1908" s="2">
        <v>94</v>
      </c>
      <c r="I1908" s="2">
        <v>66.2</v>
      </c>
      <c r="J1908" s="2">
        <v>94</v>
      </c>
      <c r="K1908" s="2">
        <v>66.2</v>
      </c>
      <c r="L1908" s="2">
        <v>66.7</v>
      </c>
      <c r="M1908" s="2">
        <v>7</v>
      </c>
      <c r="N1908" s="2">
        <v>4.9000000000000004</v>
      </c>
      <c r="O1908" s="2">
        <v>40</v>
      </c>
      <c r="P1908" s="2">
        <v>28.2</v>
      </c>
      <c r="Q1908" s="2">
        <v>3</v>
      </c>
      <c r="R1908" s="2">
        <v>2.1</v>
      </c>
      <c r="S1908" s="2">
        <v>33</v>
      </c>
      <c r="T1908" s="2">
        <v>23.2</v>
      </c>
      <c r="U1908" s="2">
        <v>58</v>
      </c>
      <c r="V1908" s="2">
        <v>40.799999999999997</v>
      </c>
      <c r="W1908" s="2">
        <v>1</v>
      </c>
      <c r="X1908" s="2">
        <v>0.7</v>
      </c>
      <c r="Y1908" s="2">
        <v>48</v>
      </c>
      <c r="Z1908" s="2">
        <v>33.799999999999997</v>
      </c>
      <c r="AC1908" s="2">
        <v>1</v>
      </c>
      <c r="AE1908" s="2">
        <v>142</v>
      </c>
      <c r="AF1908" s="2">
        <v>82</v>
      </c>
      <c r="AG1908" s="2">
        <v>57.7</v>
      </c>
      <c r="AH1908" s="2">
        <v>82</v>
      </c>
      <c r="AI1908" s="2">
        <v>57.7</v>
      </c>
      <c r="AJ1908" s="2">
        <v>57.7</v>
      </c>
      <c r="AK1908" s="2">
        <v>31</v>
      </c>
      <c r="AL1908" s="2">
        <v>21.8</v>
      </c>
      <c r="AM1908" s="2">
        <v>29</v>
      </c>
      <c r="AN1908" s="2">
        <v>20.399999999999999</v>
      </c>
      <c r="AO1908" s="2">
        <v>2</v>
      </c>
      <c r="AP1908" s="2">
        <v>1.4</v>
      </c>
      <c r="AQ1908" s="2">
        <v>43</v>
      </c>
      <c r="AR1908" s="2">
        <v>30.3</v>
      </c>
      <c r="AS1908" s="2">
        <v>37</v>
      </c>
      <c r="AT1908" s="2">
        <v>26.1</v>
      </c>
      <c r="AW1908" s="2">
        <v>60</v>
      </c>
      <c r="AX1908" s="2">
        <v>42.3</v>
      </c>
      <c r="BA1908" s="2">
        <v>1</v>
      </c>
      <c r="BC1908" s="2">
        <v>142</v>
      </c>
      <c r="BD1908" s="2">
        <v>110</v>
      </c>
      <c r="BE1908" s="2">
        <v>77.5</v>
      </c>
      <c r="BF1908" s="2">
        <v>110</v>
      </c>
      <c r="BG1908" s="2">
        <v>77.5</v>
      </c>
      <c r="BH1908" s="2">
        <v>77.5</v>
      </c>
      <c r="BI1908" s="2">
        <v>7</v>
      </c>
      <c r="BJ1908" s="2">
        <v>4.9000000000000004</v>
      </c>
      <c r="BK1908" s="2">
        <v>25</v>
      </c>
      <c r="BL1908" s="2">
        <v>17.600000000000001</v>
      </c>
      <c r="BM1908" s="2">
        <v>4</v>
      </c>
      <c r="BN1908" s="2">
        <v>2.8</v>
      </c>
      <c r="BO1908" s="2">
        <v>70</v>
      </c>
      <c r="BP1908" s="2">
        <v>49.3</v>
      </c>
      <c r="BQ1908" s="2">
        <v>36</v>
      </c>
      <c r="BR1908" s="2">
        <v>25.4</v>
      </c>
      <c r="BU1908" s="2">
        <v>32</v>
      </c>
      <c r="BV1908" s="2">
        <v>22.5</v>
      </c>
      <c r="BY1908" s="2">
        <v>1</v>
      </c>
    </row>
    <row r="1909" spans="1:77" ht="12.75" customHeight="1" x14ac:dyDescent="0.2">
      <c r="A1909">
        <v>7</v>
      </c>
      <c r="B1909" s="2">
        <v>4127</v>
      </c>
      <c r="C1909" s="17">
        <v>3.05</v>
      </c>
      <c r="D1909" s="2">
        <v>3.07</v>
      </c>
      <c r="E1909" s="15">
        <v>2.8510000000000004</v>
      </c>
      <c r="G1909" s="17">
        <v>316</v>
      </c>
      <c r="H1909" s="2">
        <v>226</v>
      </c>
      <c r="I1909" s="2">
        <v>71.5</v>
      </c>
      <c r="J1909" s="2">
        <v>226</v>
      </c>
      <c r="K1909" s="2">
        <v>71.5</v>
      </c>
      <c r="L1909" s="2">
        <v>71.5</v>
      </c>
      <c r="M1909" s="2">
        <v>37</v>
      </c>
      <c r="N1909" s="2">
        <v>11.7</v>
      </c>
      <c r="O1909" s="2">
        <v>53</v>
      </c>
      <c r="P1909" s="2">
        <v>16.8</v>
      </c>
      <c r="S1909" s="2">
        <v>82</v>
      </c>
      <c r="T1909" s="2">
        <v>25.9</v>
      </c>
      <c r="U1909" s="2">
        <v>144</v>
      </c>
      <c r="V1909" s="2">
        <v>45.6</v>
      </c>
      <c r="Y1909" s="2">
        <v>90</v>
      </c>
      <c r="Z1909" s="2">
        <v>28.5</v>
      </c>
      <c r="AA1909" s="2">
        <v>3</v>
      </c>
      <c r="AB1909" s="2">
        <v>3</v>
      </c>
      <c r="AC1909" s="2">
        <v>2</v>
      </c>
      <c r="AE1909" s="2">
        <v>315</v>
      </c>
      <c r="AF1909" s="2">
        <v>235</v>
      </c>
      <c r="AG1909" s="2">
        <v>74.599999999999994</v>
      </c>
      <c r="AH1909" s="2">
        <v>235</v>
      </c>
      <c r="AI1909" s="2">
        <v>74.599999999999994</v>
      </c>
      <c r="AJ1909" s="2">
        <v>74.599999999999994</v>
      </c>
      <c r="AK1909" s="2">
        <v>46</v>
      </c>
      <c r="AL1909" s="2">
        <v>14.6</v>
      </c>
      <c r="AM1909" s="2">
        <v>34</v>
      </c>
      <c r="AN1909" s="2">
        <v>10.8</v>
      </c>
      <c r="AQ1909" s="2">
        <v>87</v>
      </c>
      <c r="AR1909" s="2">
        <v>27.6</v>
      </c>
      <c r="AS1909" s="2">
        <v>148</v>
      </c>
      <c r="AT1909" s="2">
        <v>47</v>
      </c>
      <c r="AW1909" s="2">
        <v>80</v>
      </c>
      <c r="AX1909" s="2">
        <v>25.4</v>
      </c>
      <c r="AY1909" s="2">
        <v>5</v>
      </c>
      <c r="AZ1909" s="2">
        <v>2</v>
      </c>
      <c r="BA1909" s="2">
        <v>2</v>
      </c>
      <c r="BC1909" s="2">
        <v>308</v>
      </c>
      <c r="BD1909" s="2">
        <v>240</v>
      </c>
      <c r="BE1909" s="2">
        <v>76.2</v>
      </c>
      <c r="BF1909" s="2">
        <v>240</v>
      </c>
      <c r="BG1909" s="2">
        <v>76.2</v>
      </c>
      <c r="BH1909" s="2">
        <v>77.900000000000006</v>
      </c>
      <c r="BI1909" s="2">
        <v>29</v>
      </c>
      <c r="BJ1909" s="2">
        <v>9.1999999999999993</v>
      </c>
      <c r="BK1909" s="2">
        <v>39</v>
      </c>
      <c r="BL1909" s="2">
        <v>12.4</v>
      </c>
      <c r="BO1909" s="2">
        <v>169</v>
      </c>
      <c r="BP1909" s="2">
        <v>53.7</v>
      </c>
      <c r="BQ1909" s="2">
        <v>71</v>
      </c>
      <c r="BR1909" s="2">
        <v>22.5</v>
      </c>
      <c r="BS1909" s="2">
        <v>7</v>
      </c>
      <c r="BT1909" s="2">
        <v>2.2000000000000002</v>
      </c>
      <c r="BU1909" s="2">
        <v>75</v>
      </c>
      <c r="BV1909" s="2">
        <v>23.8</v>
      </c>
      <c r="BW1909" s="2">
        <v>3</v>
      </c>
      <c r="BX1909" s="2">
        <v>4</v>
      </c>
      <c r="BY1909" s="2">
        <v>2</v>
      </c>
    </row>
    <row r="1910" spans="1:77" ht="12.75" customHeight="1" x14ac:dyDescent="0.2">
      <c r="A1910">
        <v>7</v>
      </c>
      <c r="B1910" s="2">
        <v>4132</v>
      </c>
      <c r="C1910" s="17">
        <v>3.05</v>
      </c>
      <c r="D1910" s="2">
        <v>2.85</v>
      </c>
      <c r="E1910" s="15">
        <v>2.8270000000000004</v>
      </c>
      <c r="G1910" s="17">
        <v>207</v>
      </c>
      <c r="H1910" s="2">
        <v>147</v>
      </c>
      <c r="I1910" s="2">
        <v>71</v>
      </c>
      <c r="J1910" s="2">
        <v>147</v>
      </c>
      <c r="K1910" s="2">
        <v>71</v>
      </c>
      <c r="L1910" s="2">
        <v>71</v>
      </c>
      <c r="M1910" s="2">
        <v>14</v>
      </c>
      <c r="N1910" s="2">
        <v>6.8</v>
      </c>
      <c r="O1910" s="2">
        <v>46</v>
      </c>
      <c r="P1910" s="2">
        <v>22.2</v>
      </c>
      <c r="S1910" s="2">
        <v>63</v>
      </c>
      <c r="T1910" s="2">
        <v>30.4</v>
      </c>
      <c r="U1910" s="2">
        <v>84</v>
      </c>
      <c r="V1910" s="2">
        <v>40.6</v>
      </c>
      <c r="Y1910" s="2">
        <v>60</v>
      </c>
      <c r="Z1910" s="2">
        <v>29</v>
      </c>
      <c r="AB1910" s="2">
        <v>1</v>
      </c>
      <c r="AC1910" s="2">
        <v>3</v>
      </c>
      <c r="AE1910" s="2">
        <v>205</v>
      </c>
      <c r="AF1910" s="2">
        <v>137</v>
      </c>
      <c r="AG1910" s="2">
        <v>66.2</v>
      </c>
      <c r="AH1910" s="2">
        <v>137</v>
      </c>
      <c r="AI1910" s="2">
        <v>66.2</v>
      </c>
      <c r="AJ1910" s="2">
        <v>66.8</v>
      </c>
      <c r="AK1910" s="2">
        <v>38</v>
      </c>
      <c r="AL1910" s="2">
        <v>18.399999999999999</v>
      </c>
      <c r="AM1910" s="2">
        <v>30</v>
      </c>
      <c r="AN1910" s="2">
        <v>14.5</v>
      </c>
      <c r="AQ1910" s="2">
        <v>56</v>
      </c>
      <c r="AR1910" s="2">
        <v>27.1</v>
      </c>
      <c r="AS1910" s="2">
        <v>81</v>
      </c>
      <c r="AT1910" s="2">
        <v>39.1</v>
      </c>
      <c r="AU1910" s="2">
        <v>2</v>
      </c>
      <c r="AV1910" s="2">
        <v>1</v>
      </c>
      <c r="AW1910" s="2">
        <v>70</v>
      </c>
      <c r="AX1910" s="2">
        <v>33.799999999999997</v>
      </c>
      <c r="AZ1910" s="2">
        <v>1</v>
      </c>
      <c r="BA1910" s="2">
        <v>3</v>
      </c>
      <c r="BC1910" s="2">
        <v>204</v>
      </c>
      <c r="BD1910" s="2">
        <v>141</v>
      </c>
      <c r="BE1910" s="2">
        <v>68.099999999999994</v>
      </c>
      <c r="BF1910" s="2">
        <v>141</v>
      </c>
      <c r="BG1910" s="2">
        <v>68.099999999999994</v>
      </c>
      <c r="BH1910" s="2">
        <v>69.099999999999994</v>
      </c>
      <c r="BI1910" s="2">
        <v>25</v>
      </c>
      <c r="BJ1910" s="2">
        <v>12.1</v>
      </c>
      <c r="BK1910" s="2">
        <v>38</v>
      </c>
      <c r="BL1910" s="2">
        <v>18.399999999999999</v>
      </c>
      <c r="BO1910" s="2">
        <v>80</v>
      </c>
      <c r="BP1910" s="2">
        <v>38.6</v>
      </c>
      <c r="BQ1910" s="2">
        <v>61</v>
      </c>
      <c r="BR1910" s="2">
        <v>29.5</v>
      </c>
      <c r="BS1910" s="2">
        <v>3</v>
      </c>
      <c r="BT1910" s="2">
        <v>1.4</v>
      </c>
      <c r="BU1910" s="2">
        <v>66</v>
      </c>
      <c r="BV1910" s="2">
        <v>31.9</v>
      </c>
      <c r="BX1910" s="2">
        <v>1</v>
      </c>
      <c r="BY1910" s="2">
        <v>3</v>
      </c>
    </row>
    <row r="1911" spans="1:77" ht="12.75" customHeight="1" x14ac:dyDescent="0.2">
      <c r="A1911">
        <v>7</v>
      </c>
      <c r="B1911" s="2">
        <v>4139</v>
      </c>
      <c r="C1911" s="17">
        <v>3.14</v>
      </c>
      <c r="D1911" s="2">
        <v>3.15</v>
      </c>
      <c r="E1911" s="15">
        <v>2.8849999999999998</v>
      </c>
      <c r="G1911" s="17">
        <v>325</v>
      </c>
      <c r="H1911" s="2">
        <v>252</v>
      </c>
      <c r="I1911" s="2">
        <v>77.3</v>
      </c>
      <c r="J1911" s="2">
        <v>252</v>
      </c>
      <c r="K1911" s="2">
        <v>77.3</v>
      </c>
      <c r="L1911" s="2">
        <v>77.5</v>
      </c>
      <c r="M1911" s="2">
        <v>14</v>
      </c>
      <c r="N1911" s="2">
        <v>4.3</v>
      </c>
      <c r="O1911" s="2">
        <v>59</v>
      </c>
      <c r="P1911" s="2">
        <v>18.100000000000001</v>
      </c>
      <c r="Q1911" s="2">
        <v>8</v>
      </c>
      <c r="R1911" s="2">
        <v>2.5</v>
      </c>
      <c r="S1911" s="2">
        <v>84</v>
      </c>
      <c r="T1911" s="2">
        <v>25.8</v>
      </c>
      <c r="U1911" s="2">
        <v>160</v>
      </c>
      <c r="V1911" s="2">
        <v>49.1</v>
      </c>
      <c r="W1911" s="2">
        <v>1</v>
      </c>
      <c r="X1911" s="2">
        <v>0.3</v>
      </c>
      <c r="Y1911" s="2">
        <v>74</v>
      </c>
      <c r="Z1911" s="2">
        <v>22.7</v>
      </c>
      <c r="AA1911" s="2">
        <v>1</v>
      </c>
      <c r="AE1911" s="2">
        <v>324</v>
      </c>
      <c r="AF1911" s="2">
        <v>260</v>
      </c>
      <c r="AG1911" s="2">
        <v>80</v>
      </c>
      <c r="AH1911" s="2">
        <v>260</v>
      </c>
      <c r="AI1911" s="2">
        <v>80</v>
      </c>
      <c r="AJ1911" s="2">
        <v>80.2</v>
      </c>
      <c r="AK1911" s="2">
        <v>34</v>
      </c>
      <c r="AL1911" s="2">
        <v>10.5</v>
      </c>
      <c r="AM1911" s="2">
        <v>30</v>
      </c>
      <c r="AN1911" s="2">
        <v>9.1999999999999993</v>
      </c>
      <c r="AO1911" s="2">
        <v>3</v>
      </c>
      <c r="AP1911" s="2">
        <v>0.9</v>
      </c>
      <c r="AQ1911" s="2">
        <v>99</v>
      </c>
      <c r="AR1911" s="2">
        <v>30.5</v>
      </c>
      <c r="AS1911" s="2">
        <v>158</v>
      </c>
      <c r="AT1911" s="2">
        <v>48.6</v>
      </c>
      <c r="AU1911" s="2">
        <v>1</v>
      </c>
      <c r="AV1911" s="2">
        <v>0.3</v>
      </c>
      <c r="AW1911" s="2">
        <v>65</v>
      </c>
      <c r="AX1911" s="2">
        <v>20</v>
      </c>
      <c r="AY1911" s="2">
        <v>2</v>
      </c>
      <c r="BC1911" s="2">
        <v>322</v>
      </c>
      <c r="BD1911" s="2">
        <v>247</v>
      </c>
      <c r="BE1911" s="2">
        <v>76.2</v>
      </c>
      <c r="BF1911" s="2">
        <v>247</v>
      </c>
      <c r="BG1911" s="2">
        <v>76.2</v>
      </c>
      <c r="BH1911" s="2">
        <v>76.7</v>
      </c>
      <c r="BI1911" s="2">
        <v>28</v>
      </c>
      <c r="BJ1911" s="2">
        <v>8.6</v>
      </c>
      <c r="BK1911" s="2">
        <v>47</v>
      </c>
      <c r="BL1911" s="2">
        <v>14.5</v>
      </c>
      <c r="BM1911" s="2">
        <v>2</v>
      </c>
      <c r="BN1911" s="2">
        <v>0.6</v>
      </c>
      <c r="BO1911" s="2">
        <v>167</v>
      </c>
      <c r="BP1911" s="2">
        <v>51.5</v>
      </c>
      <c r="BQ1911" s="2">
        <v>78</v>
      </c>
      <c r="BR1911" s="2">
        <v>24.1</v>
      </c>
      <c r="BS1911" s="2">
        <v>2</v>
      </c>
      <c r="BT1911" s="2">
        <v>0.6</v>
      </c>
      <c r="BU1911" s="2">
        <v>77</v>
      </c>
      <c r="BV1911" s="2">
        <v>23.8</v>
      </c>
      <c r="BW1911" s="2">
        <v>3</v>
      </c>
    </row>
    <row r="1912" spans="1:77" ht="12.75" customHeight="1" x14ac:dyDescent="0.2">
      <c r="A1912">
        <v>7</v>
      </c>
      <c r="B1912" s="2">
        <v>4142</v>
      </c>
      <c r="C1912" s="17">
        <v>2.93</v>
      </c>
      <c r="D1912" s="2">
        <v>2.84</v>
      </c>
      <c r="E1912" s="15">
        <v>2.7749999999999999</v>
      </c>
      <c r="G1912" s="17">
        <v>232</v>
      </c>
      <c r="H1912" s="2">
        <v>167</v>
      </c>
      <c r="I1912" s="2">
        <v>72</v>
      </c>
      <c r="J1912" s="2">
        <v>167</v>
      </c>
      <c r="K1912" s="2">
        <v>72</v>
      </c>
      <c r="L1912" s="2">
        <v>72</v>
      </c>
      <c r="M1912" s="2">
        <v>16</v>
      </c>
      <c r="N1912" s="2">
        <v>6.9</v>
      </c>
      <c r="O1912" s="2">
        <v>49</v>
      </c>
      <c r="P1912" s="2">
        <v>21.1</v>
      </c>
      <c r="Q1912" s="2">
        <v>5</v>
      </c>
      <c r="R1912" s="2">
        <v>2.2000000000000002</v>
      </c>
      <c r="S1912" s="2">
        <v>83</v>
      </c>
      <c r="T1912" s="2">
        <v>35.799999999999997</v>
      </c>
      <c r="U1912" s="2">
        <v>79</v>
      </c>
      <c r="V1912" s="2">
        <v>34.1</v>
      </c>
      <c r="Y1912" s="2">
        <v>65</v>
      </c>
      <c r="Z1912" s="2">
        <v>28</v>
      </c>
      <c r="AB1912" s="2">
        <v>1</v>
      </c>
      <c r="AC1912" s="2">
        <v>6</v>
      </c>
      <c r="AE1912" s="2">
        <v>232</v>
      </c>
      <c r="AF1912" s="2">
        <v>150</v>
      </c>
      <c r="AG1912" s="2">
        <v>64.7</v>
      </c>
      <c r="AH1912" s="2">
        <v>150</v>
      </c>
      <c r="AI1912" s="2">
        <v>64.7</v>
      </c>
      <c r="AJ1912" s="2">
        <v>64.7</v>
      </c>
      <c r="AK1912" s="2">
        <v>35</v>
      </c>
      <c r="AL1912" s="2">
        <v>15.1</v>
      </c>
      <c r="AM1912" s="2">
        <v>47</v>
      </c>
      <c r="AN1912" s="2">
        <v>20.3</v>
      </c>
      <c r="AQ1912" s="2">
        <v>71</v>
      </c>
      <c r="AR1912" s="2">
        <v>30.6</v>
      </c>
      <c r="AS1912" s="2">
        <v>79</v>
      </c>
      <c r="AT1912" s="2">
        <v>34.1</v>
      </c>
      <c r="AW1912" s="2">
        <v>82</v>
      </c>
      <c r="AX1912" s="2">
        <v>35.299999999999997</v>
      </c>
      <c r="AZ1912" s="2">
        <v>1</v>
      </c>
      <c r="BA1912" s="2">
        <v>6</v>
      </c>
      <c r="BC1912" s="2">
        <v>229</v>
      </c>
      <c r="BD1912" s="2">
        <v>166</v>
      </c>
      <c r="BE1912" s="2">
        <v>71.599999999999994</v>
      </c>
      <c r="BF1912" s="2">
        <v>166</v>
      </c>
      <c r="BG1912" s="2">
        <v>71.599999999999994</v>
      </c>
      <c r="BH1912" s="2">
        <v>72.5</v>
      </c>
      <c r="BI1912" s="2">
        <v>20</v>
      </c>
      <c r="BJ1912" s="2">
        <v>8.6</v>
      </c>
      <c r="BK1912" s="2">
        <v>43</v>
      </c>
      <c r="BL1912" s="2">
        <v>18.5</v>
      </c>
      <c r="BM1912" s="2">
        <v>5</v>
      </c>
      <c r="BN1912" s="2">
        <v>2.2000000000000002</v>
      </c>
      <c r="BO1912" s="2">
        <v>106</v>
      </c>
      <c r="BP1912" s="2">
        <v>45.7</v>
      </c>
      <c r="BQ1912" s="2">
        <v>55</v>
      </c>
      <c r="BR1912" s="2">
        <v>23.7</v>
      </c>
      <c r="BS1912" s="2">
        <v>3</v>
      </c>
      <c r="BT1912" s="2">
        <v>1.3</v>
      </c>
      <c r="BU1912" s="2">
        <v>66</v>
      </c>
      <c r="BV1912" s="2">
        <v>28.4</v>
      </c>
      <c r="BX1912" s="2">
        <v>1</v>
      </c>
      <c r="BY1912" s="2">
        <v>6</v>
      </c>
    </row>
    <row r="1913" spans="1:77" ht="12.75" customHeight="1" x14ac:dyDescent="0.2">
      <c r="A1913">
        <v>7</v>
      </c>
      <c r="B1913" s="2">
        <v>4145</v>
      </c>
      <c r="C1913" s="17">
        <v>3.12</v>
      </c>
      <c r="D1913" s="2">
        <v>2.87</v>
      </c>
      <c r="E1913" s="15">
        <v>2.8620000000000005</v>
      </c>
      <c r="G1913" s="17">
        <v>354</v>
      </c>
      <c r="H1913" s="2">
        <v>298</v>
      </c>
      <c r="I1913" s="2">
        <v>80.3</v>
      </c>
      <c r="J1913" s="2">
        <v>298</v>
      </c>
      <c r="K1913" s="2">
        <v>80.3</v>
      </c>
      <c r="L1913" s="2">
        <v>84.2</v>
      </c>
      <c r="M1913" s="2">
        <v>19</v>
      </c>
      <c r="N1913" s="2">
        <v>5.0999999999999996</v>
      </c>
      <c r="O1913" s="2">
        <v>37</v>
      </c>
      <c r="P1913" s="2">
        <v>10</v>
      </c>
      <c r="Q1913" s="2">
        <v>8</v>
      </c>
      <c r="R1913" s="2">
        <v>2.2000000000000002</v>
      </c>
      <c r="S1913" s="2">
        <v>97</v>
      </c>
      <c r="T1913" s="2">
        <v>26.1</v>
      </c>
      <c r="U1913" s="2">
        <v>193</v>
      </c>
      <c r="V1913" s="2">
        <v>52</v>
      </c>
      <c r="W1913" s="2">
        <v>17</v>
      </c>
      <c r="X1913" s="2">
        <v>4.5999999999999996</v>
      </c>
      <c r="Y1913" s="2">
        <v>73</v>
      </c>
      <c r="Z1913" s="2">
        <v>19.7</v>
      </c>
      <c r="AA1913" s="2">
        <v>2</v>
      </c>
      <c r="AB1913" s="2">
        <v>1</v>
      </c>
      <c r="AC1913" s="2">
        <v>4</v>
      </c>
      <c r="AE1913" s="2">
        <v>355</v>
      </c>
      <c r="AF1913" s="2">
        <v>260</v>
      </c>
      <c r="AG1913" s="2">
        <v>70.099999999999994</v>
      </c>
      <c r="AH1913" s="2">
        <v>260</v>
      </c>
      <c r="AI1913" s="2">
        <v>70.099999999999994</v>
      </c>
      <c r="AJ1913" s="2">
        <v>73.2</v>
      </c>
      <c r="AK1913" s="2">
        <v>59</v>
      </c>
      <c r="AL1913" s="2">
        <v>15.9</v>
      </c>
      <c r="AM1913" s="2">
        <v>36</v>
      </c>
      <c r="AN1913" s="2">
        <v>9.6999999999999993</v>
      </c>
      <c r="AO1913" s="2">
        <v>1</v>
      </c>
      <c r="AP1913" s="2">
        <v>0.3</v>
      </c>
      <c r="AQ1913" s="2">
        <v>101</v>
      </c>
      <c r="AR1913" s="2">
        <v>27.2</v>
      </c>
      <c r="AS1913" s="2">
        <v>158</v>
      </c>
      <c r="AT1913" s="2">
        <v>42.6</v>
      </c>
      <c r="AU1913" s="2">
        <v>16</v>
      </c>
      <c r="AV1913" s="2">
        <v>4.3</v>
      </c>
      <c r="AW1913" s="2">
        <v>111</v>
      </c>
      <c r="AX1913" s="2">
        <v>29.9</v>
      </c>
      <c r="AY1913" s="2">
        <v>2</v>
      </c>
      <c r="AZ1913" s="2">
        <v>1</v>
      </c>
      <c r="BA1913" s="2">
        <v>4</v>
      </c>
      <c r="BC1913" s="2">
        <v>350</v>
      </c>
      <c r="BD1913" s="2">
        <v>295</v>
      </c>
      <c r="BE1913" s="2">
        <v>79.7</v>
      </c>
      <c r="BF1913" s="2">
        <v>295</v>
      </c>
      <c r="BG1913" s="2">
        <v>79.7</v>
      </c>
      <c r="BH1913" s="2">
        <v>84.3</v>
      </c>
      <c r="BI1913" s="2">
        <v>14</v>
      </c>
      <c r="BJ1913" s="2">
        <v>3.8</v>
      </c>
      <c r="BK1913" s="2">
        <v>41</v>
      </c>
      <c r="BL1913" s="2">
        <v>11.1</v>
      </c>
      <c r="BM1913" s="2">
        <v>4</v>
      </c>
      <c r="BN1913" s="2">
        <v>1.1000000000000001</v>
      </c>
      <c r="BO1913" s="2">
        <v>202</v>
      </c>
      <c r="BP1913" s="2">
        <v>54.6</v>
      </c>
      <c r="BQ1913" s="2">
        <v>89</v>
      </c>
      <c r="BR1913" s="2">
        <v>24.1</v>
      </c>
      <c r="BS1913" s="2">
        <v>20</v>
      </c>
      <c r="BT1913" s="2">
        <v>5.4</v>
      </c>
      <c r="BU1913" s="2">
        <v>75</v>
      </c>
      <c r="BV1913" s="2">
        <v>20.3</v>
      </c>
      <c r="BW1913" s="2">
        <v>3</v>
      </c>
      <c r="BX1913" s="2">
        <v>1</v>
      </c>
      <c r="BY1913" s="2">
        <v>4</v>
      </c>
    </row>
    <row r="1914" spans="1:77" ht="12.75" customHeight="1" x14ac:dyDescent="0.2">
      <c r="A1914">
        <v>7</v>
      </c>
      <c r="B1914" s="2">
        <v>4148</v>
      </c>
      <c r="C1914" s="17">
        <v>3.46</v>
      </c>
      <c r="D1914" s="2">
        <v>3.52</v>
      </c>
      <c r="E1914" s="15">
        <v>3.2560000000000002</v>
      </c>
      <c r="G1914" s="17">
        <v>216</v>
      </c>
      <c r="H1914" s="2">
        <v>189</v>
      </c>
      <c r="I1914" s="2">
        <v>87.1</v>
      </c>
      <c r="J1914" s="2">
        <v>189</v>
      </c>
      <c r="K1914" s="2">
        <v>87.1</v>
      </c>
      <c r="L1914" s="2">
        <v>87.5</v>
      </c>
      <c r="M1914" s="2">
        <v>4</v>
      </c>
      <c r="N1914" s="2">
        <v>1.8</v>
      </c>
      <c r="O1914" s="2">
        <v>23</v>
      </c>
      <c r="P1914" s="2">
        <v>10.6</v>
      </c>
      <c r="S1914" s="2">
        <v>55</v>
      </c>
      <c r="T1914" s="2">
        <v>25.3</v>
      </c>
      <c r="U1914" s="2">
        <v>134</v>
      </c>
      <c r="V1914" s="2">
        <v>61.8</v>
      </c>
      <c r="W1914" s="2">
        <v>1</v>
      </c>
      <c r="X1914" s="2">
        <v>0.5</v>
      </c>
      <c r="Y1914" s="2">
        <v>28</v>
      </c>
      <c r="Z1914" s="2">
        <v>12.9</v>
      </c>
      <c r="AE1914" s="2">
        <v>216</v>
      </c>
      <c r="AF1914" s="2">
        <v>197</v>
      </c>
      <c r="AG1914" s="2">
        <v>90.8</v>
      </c>
      <c r="AH1914" s="2">
        <v>197</v>
      </c>
      <c r="AI1914" s="2">
        <v>90.8</v>
      </c>
      <c r="AJ1914" s="2">
        <v>91.2</v>
      </c>
      <c r="AK1914" s="2">
        <v>10</v>
      </c>
      <c r="AL1914" s="2">
        <v>4.5999999999999996</v>
      </c>
      <c r="AM1914" s="2">
        <v>9</v>
      </c>
      <c r="AN1914" s="2">
        <v>4.0999999999999996</v>
      </c>
      <c r="AQ1914" s="2">
        <v>52</v>
      </c>
      <c r="AR1914" s="2">
        <v>24</v>
      </c>
      <c r="AS1914" s="2">
        <v>145</v>
      </c>
      <c r="AT1914" s="2">
        <v>66.8</v>
      </c>
      <c r="AU1914" s="2">
        <v>1</v>
      </c>
      <c r="AV1914" s="2">
        <v>0.5</v>
      </c>
      <c r="AW1914" s="2">
        <v>20</v>
      </c>
      <c r="AX1914" s="2">
        <v>9.1999999999999993</v>
      </c>
      <c r="BC1914" s="2">
        <v>215</v>
      </c>
      <c r="BD1914" s="2">
        <v>193</v>
      </c>
      <c r="BE1914" s="2">
        <v>88.9</v>
      </c>
      <c r="BF1914" s="2">
        <v>193</v>
      </c>
      <c r="BG1914" s="2">
        <v>88.9</v>
      </c>
      <c r="BH1914" s="2">
        <v>89.8</v>
      </c>
      <c r="BI1914" s="2">
        <v>7</v>
      </c>
      <c r="BJ1914" s="2">
        <v>3.2</v>
      </c>
      <c r="BK1914" s="2">
        <v>15</v>
      </c>
      <c r="BL1914" s="2">
        <v>6.9</v>
      </c>
      <c r="BO1914" s="2">
        <v>102</v>
      </c>
      <c r="BP1914" s="2">
        <v>47</v>
      </c>
      <c r="BQ1914" s="2">
        <v>91</v>
      </c>
      <c r="BR1914" s="2">
        <v>41.9</v>
      </c>
      <c r="BS1914" s="2">
        <v>2</v>
      </c>
      <c r="BT1914" s="2">
        <v>0.9</v>
      </c>
      <c r="BU1914" s="2">
        <v>24</v>
      </c>
      <c r="BV1914" s="2">
        <v>11.1</v>
      </c>
    </row>
    <row r="1915" spans="1:77" ht="12.75" customHeight="1" x14ac:dyDescent="0.2">
      <c r="A1915">
        <v>7</v>
      </c>
      <c r="B1915" s="2">
        <v>4149</v>
      </c>
    </row>
    <row r="1916" spans="1:77" ht="12.75" customHeight="1" x14ac:dyDescent="0.2">
      <c r="A1916">
        <v>7</v>
      </c>
      <c r="B1916" s="2">
        <v>4156</v>
      </c>
      <c r="C1916" s="17">
        <v>3.07</v>
      </c>
      <c r="D1916" s="2">
        <v>2.63</v>
      </c>
      <c r="E1916" s="15">
        <v>2.6019999999999999</v>
      </c>
      <c r="G1916" s="17">
        <v>141</v>
      </c>
      <c r="H1916" s="2">
        <v>104</v>
      </c>
      <c r="I1916" s="2">
        <v>73.2</v>
      </c>
      <c r="J1916" s="2">
        <v>104</v>
      </c>
      <c r="K1916" s="2">
        <v>73.2</v>
      </c>
      <c r="L1916" s="2">
        <v>73.8</v>
      </c>
      <c r="M1916" s="2">
        <v>9</v>
      </c>
      <c r="N1916" s="2">
        <v>6.3</v>
      </c>
      <c r="O1916" s="2">
        <v>28</v>
      </c>
      <c r="P1916" s="2">
        <v>19.7</v>
      </c>
      <c r="Q1916" s="2">
        <v>2</v>
      </c>
      <c r="R1916" s="2">
        <v>1.4</v>
      </c>
      <c r="S1916" s="2">
        <v>37</v>
      </c>
      <c r="T1916" s="2">
        <v>26.1</v>
      </c>
      <c r="U1916" s="2">
        <v>65</v>
      </c>
      <c r="V1916" s="2">
        <v>45.8</v>
      </c>
      <c r="W1916" s="2">
        <v>1</v>
      </c>
      <c r="X1916" s="2">
        <v>0.7</v>
      </c>
      <c r="Y1916" s="2">
        <v>38</v>
      </c>
      <c r="Z1916" s="2">
        <v>26.8</v>
      </c>
      <c r="AB1916" s="2">
        <v>1</v>
      </c>
      <c r="AC1916" s="2">
        <v>2</v>
      </c>
      <c r="AE1916" s="2">
        <v>139</v>
      </c>
      <c r="AF1916" s="2">
        <v>88</v>
      </c>
      <c r="AG1916" s="2">
        <v>62.4</v>
      </c>
      <c r="AH1916" s="2">
        <v>88</v>
      </c>
      <c r="AI1916" s="2">
        <v>62.4</v>
      </c>
      <c r="AJ1916" s="2">
        <v>63.3</v>
      </c>
      <c r="AK1916" s="2">
        <v>28</v>
      </c>
      <c r="AL1916" s="2">
        <v>19.899999999999999</v>
      </c>
      <c r="AM1916" s="2">
        <v>23</v>
      </c>
      <c r="AN1916" s="2">
        <v>16.3</v>
      </c>
      <c r="AO1916" s="2">
        <v>2</v>
      </c>
      <c r="AP1916" s="2">
        <v>1.4</v>
      </c>
      <c r="AQ1916" s="2">
        <v>47</v>
      </c>
      <c r="AR1916" s="2">
        <v>33.299999999999997</v>
      </c>
      <c r="AS1916" s="2">
        <v>39</v>
      </c>
      <c r="AT1916" s="2">
        <v>27.7</v>
      </c>
      <c r="AU1916" s="2">
        <v>2</v>
      </c>
      <c r="AV1916" s="2">
        <v>1.4</v>
      </c>
      <c r="AW1916" s="2">
        <v>53</v>
      </c>
      <c r="AX1916" s="2">
        <v>37.6</v>
      </c>
      <c r="AZ1916" s="2">
        <v>2</v>
      </c>
      <c r="BA1916" s="2">
        <v>2</v>
      </c>
      <c r="BC1916" s="2">
        <v>137</v>
      </c>
      <c r="BD1916" s="2">
        <v>97</v>
      </c>
      <c r="BE1916" s="2">
        <v>68.8</v>
      </c>
      <c r="BF1916" s="2">
        <v>97</v>
      </c>
      <c r="BG1916" s="2">
        <v>68.8</v>
      </c>
      <c r="BH1916" s="2">
        <v>70.8</v>
      </c>
      <c r="BI1916" s="2">
        <v>11</v>
      </c>
      <c r="BJ1916" s="2">
        <v>7.8</v>
      </c>
      <c r="BK1916" s="2">
        <v>29</v>
      </c>
      <c r="BL1916" s="2">
        <v>20.6</v>
      </c>
      <c r="BM1916" s="2">
        <v>5</v>
      </c>
      <c r="BN1916" s="2">
        <v>3.5</v>
      </c>
      <c r="BO1916" s="2">
        <v>70</v>
      </c>
      <c r="BP1916" s="2">
        <v>49.6</v>
      </c>
      <c r="BQ1916" s="2">
        <v>22</v>
      </c>
      <c r="BR1916" s="2">
        <v>15.6</v>
      </c>
      <c r="BS1916" s="2">
        <v>4</v>
      </c>
      <c r="BT1916" s="2">
        <v>2.8</v>
      </c>
      <c r="BU1916" s="2">
        <v>44</v>
      </c>
      <c r="BV1916" s="2">
        <v>31.2</v>
      </c>
      <c r="BX1916" s="2">
        <v>2</v>
      </c>
      <c r="BY1916" s="2">
        <v>2</v>
      </c>
    </row>
    <row r="1917" spans="1:77" ht="12.75" customHeight="1" x14ac:dyDescent="0.2">
      <c r="A1917">
        <v>7</v>
      </c>
      <c r="B1917" s="2">
        <v>4161</v>
      </c>
      <c r="G1917" s="17">
        <v>1</v>
      </c>
      <c r="AE1917" s="2">
        <v>1</v>
      </c>
      <c r="BC1917" s="2">
        <v>1</v>
      </c>
    </row>
    <row r="1918" spans="1:77" ht="12.75" customHeight="1" x14ac:dyDescent="0.2">
      <c r="A1918">
        <v>7</v>
      </c>
      <c r="B1918" s="2">
        <v>4167</v>
      </c>
      <c r="C1918" s="17">
        <v>3.83</v>
      </c>
      <c r="D1918" s="2">
        <v>3.73</v>
      </c>
      <c r="E1918" s="15">
        <v>3.6970000000000001</v>
      </c>
      <c r="G1918" s="17">
        <v>30</v>
      </c>
      <c r="H1918" s="2">
        <v>29</v>
      </c>
      <c r="I1918" s="2">
        <v>96.7</v>
      </c>
      <c r="J1918" s="2">
        <v>29</v>
      </c>
      <c r="K1918" s="2">
        <v>96.7</v>
      </c>
      <c r="L1918" s="2">
        <v>96.7</v>
      </c>
      <c r="O1918" s="2">
        <v>1</v>
      </c>
      <c r="P1918" s="2">
        <v>3.3</v>
      </c>
      <c r="S1918" s="2">
        <v>3</v>
      </c>
      <c r="T1918" s="2">
        <v>10</v>
      </c>
      <c r="U1918" s="2">
        <v>26</v>
      </c>
      <c r="V1918" s="2">
        <v>86.7</v>
      </c>
      <c r="Y1918" s="2">
        <v>1</v>
      </c>
      <c r="Z1918" s="2">
        <v>3.3</v>
      </c>
      <c r="AE1918" s="2">
        <v>30</v>
      </c>
      <c r="AF1918" s="2">
        <v>29</v>
      </c>
      <c r="AG1918" s="2">
        <v>96.7</v>
      </c>
      <c r="AH1918" s="2">
        <v>29</v>
      </c>
      <c r="AI1918" s="2">
        <v>96.7</v>
      </c>
      <c r="AJ1918" s="2">
        <v>96.7</v>
      </c>
      <c r="AM1918" s="2">
        <v>1</v>
      </c>
      <c r="AN1918" s="2">
        <v>3.3</v>
      </c>
      <c r="AQ1918" s="2">
        <v>6</v>
      </c>
      <c r="AR1918" s="2">
        <v>20</v>
      </c>
      <c r="AS1918" s="2">
        <v>23</v>
      </c>
      <c r="AT1918" s="2">
        <v>76.7</v>
      </c>
      <c r="AW1918" s="2">
        <v>1</v>
      </c>
      <c r="AX1918" s="2">
        <v>3.3</v>
      </c>
      <c r="BC1918" s="2">
        <v>30</v>
      </c>
      <c r="BD1918" s="2">
        <v>29</v>
      </c>
      <c r="BE1918" s="2">
        <v>96.7</v>
      </c>
      <c r="BF1918" s="2">
        <v>29</v>
      </c>
      <c r="BG1918" s="2">
        <v>96.7</v>
      </c>
      <c r="BH1918" s="2">
        <v>96.7</v>
      </c>
      <c r="BK1918" s="2">
        <v>1</v>
      </c>
      <c r="BL1918" s="2">
        <v>3.3</v>
      </c>
      <c r="BO1918" s="2">
        <v>7</v>
      </c>
      <c r="BP1918" s="2">
        <v>23.3</v>
      </c>
      <c r="BQ1918" s="2">
        <v>22</v>
      </c>
      <c r="BR1918" s="2">
        <v>73.3</v>
      </c>
      <c r="BU1918" s="2">
        <v>1</v>
      </c>
      <c r="BV1918" s="2">
        <v>3.3</v>
      </c>
    </row>
    <row r="1919" spans="1:77" ht="12.75" customHeight="1" x14ac:dyDescent="0.2">
      <c r="A1919">
        <v>7</v>
      </c>
      <c r="B1919" s="2">
        <v>4174</v>
      </c>
      <c r="BC1919" s="2">
        <v>3</v>
      </c>
    </row>
    <row r="1920" spans="1:77" ht="12.75" customHeight="1" x14ac:dyDescent="0.2">
      <c r="A1920">
        <v>7</v>
      </c>
      <c r="B1920" s="2">
        <v>4183</v>
      </c>
      <c r="C1920" s="17">
        <v>3</v>
      </c>
      <c r="D1920" s="2">
        <v>2.66</v>
      </c>
      <c r="E1920" s="15">
        <v>2.8569999999999998</v>
      </c>
      <c r="G1920" s="17">
        <v>245</v>
      </c>
      <c r="H1920" s="2">
        <v>167</v>
      </c>
      <c r="I1920" s="2">
        <v>68.2</v>
      </c>
      <c r="J1920" s="2">
        <v>167</v>
      </c>
      <c r="K1920" s="2">
        <v>68.2</v>
      </c>
      <c r="L1920" s="2">
        <v>68.2</v>
      </c>
      <c r="M1920" s="2">
        <v>14</v>
      </c>
      <c r="N1920" s="2">
        <v>5.7</v>
      </c>
      <c r="O1920" s="2">
        <v>64</v>
      </c>
      <c r="P1920" s="2">
        <v>26.1</v>
      </c>
      <c r="S1920" s="2">
        <v>75</v>
      </c>
      <c r="T1920" s="2">
        <v>30.6</v>
      </c>
      <c r="U1920" s="2">
        <v>92</v>
      </c>
      <c r="V1920" s="2">
        <v>37.6</v>
      </c>
      <c r="Y1920" s="2">
        <v>78</v>
      </c>
      <c r="Z1920" s="2">
        <v>31.8</v>
      </c>
      <c r="AB1920" s="2">
        <v>3</v>
      </c>
      <c r="AC1920" s="2">
        <v>8</v>
      </c>
      <c r="AE1920" s="2">
        <v>244</v>
      </c>
      <c r="AF1920" s="2">
        <v>150</v>
      </c>
      <c r="AG1920" s="2">
        <v>61.5</v>
      </c>
      <c r="AH1920" s="2">
        <v>150</v>
      </c>
      <c r="AI1920" s="2">
        <v>61.5</v>
      </c>
      <c r="AJ1920" s="2">
        <v>61.5</v>
      </c>
      <c r="AK1920" s="2">
        <v>59</v>
      </c>
      <c r="AL1920" s="2">
        <v>24.2</v>
      </c>
      <c r="AM1920" s="2">
        <v>35</v>
      </c>
      <c r="AN1920" s="2">
        <v>14.3</v>
      </c>
      <c r="AQ1920" s="2">
        <v>81</v>
      </c>
      <c r="AR1920" s="2">
        <v>33.200000000000003</v>
      </c>
      <c r="AS1920" s="2">
        <v>69</v>
      </c>
      <c r="AT1920" s="2">
        <v>28.3</v>
      </c>
      <c r="AW1920" s="2">
        <v>94</v>
      </c>
      <c r="AX1920" s="2">
        <v>38.5</v>
      </c>
      <c r="AY1920" s="2">
        <v>1</v>
      </c>
      <c r="AZ1920" s="2">
        <v>3</v>
      </c>
      <c r="BA1920" s="2">
        <v>8</v>
      </c>
      <c r="BC1920" s="2">
        <v>241</v>
      </c>
      <c r="BD1920" s="2">
        <v>176</v>
      </c>
      <c r="BE1920" s="2">
        <v>71.8</v>
      </c>
      <c r="BF1920" s="2">
        <v>176</v>
      </c>
      <c r="BG1920" s="2">
        <v>71.8</v>
      </c>
      <c r="BH1920" s="2">
        <v>73</v>
      </c>
      <c r="BI1920" s="2">
        <v>19</v>
      </c>
      <c r="BJ1920" s="2">
        <v>7.8</v>
      </c>
      <c r="BK1920" s="2">
        <v>46</v>
      </c>
      <c r="BL1920" s="2">
        <v>18.8</v>
      </c>
      <c r="BO1920" s="2">
        <v>115</v>
      </c>
      <c r="BP1920" s="2">
        <v>46.9</v>
      </c>
      <c r="BQ1920" s="2">
        <v>61</v>
      </c>
      <c r="BR1920" s="2">
        <v>24.9</v>
      </c>
      <c r="BS1920" s="2">
        <v>4</v>
      </c>
      <c r="BT1920" s="2">
        <v>1.6</v>
      </c>
      <c r="BU1920" s="2">
        <v>69</v>
      </c>
      <c r="BV1920" s="2">
        <v>28.2</v>
      </c>
      <c r="BX1920" s="2">
        <v>3</v>
      </c>
      <c r="BY1920" s="2">
        <v>8</v>
      </c>
    </row>
    <row r="1921" spans="1:77" ht="12.75" customHeight="1" x14ac:dyDescent="0.2">
      <c r="A1921">
        <v>7</v>
      </c>
      <c r="B1921" s="2">
        <v>4185</v>
      </c>
      <c r="C1921" s="17">
        <v>3.24</v>
      </c>
      <c r="D1921" s="2">
        <v>3.22</v>
      </c>
      <c r="E1921" s="15">
        <v>3.04</v>
      </c>
      <c r="G1921" s="17">
        <v>158</v>
      </c>
      <c r="H1921" s="2">
        <v>130</v>
      </c>
      <c r="I1921" s="2">
        <v>82.3</v>
      </c>
      <c r="J1921" s="2">
        <v>130</v>
      </c>
      <c r="K1921" s="2">
        <v>82.3</v>
      </c>
      <c r="L1921" s="2">
        <v>82.3</v>
      </c>
      <c r="M1921" s="2">
        <v>4</v>
      </c>
      <c r="N1921" s="2">
        <v>2.5</v>
      </c>
      <c r="O1921" s="2">
        <v>24</v>
      </c>
      <c r="P1921" s="2">
        <v>15.2</v>
      </c>
      <c r="Q1921" s="2">
        <v>6</v>
      </c>
      <c r="R1921" s="2">
        <v>3.8</v>
      </c>
      <c r="S1921" s="2">
        <v>36</v>
      </c>
      <c r="T1921" s="2">
        <v>22.8</v>
      </c>
      <c r="U1921" s="2">
        <v>88</v>
      </c>
      <c r="V1921" s="2">
        <v>55.7</v>
      </c>
      <c r="Y1921" s="2">
        <v>28</v>
      </c>
      <c r="Z1921" s="2">
        <v>17.7</v>
      </c>
      <c r="AB1921" s="2">
        <v>1</v>
      </c>
      <c r="AC1921" s="2">
        <v>2</v>
      </c>
      <c r="AE1921" s="2">
        <v>156</v>
      </c>
      <c r="AF1921" s="2">
        <v>124</v>
      </c>
      <c r="AG1921" s="2">
        <v>79</v>
      </c>
      <c r="AH1921" s="2">
        <v>124</v>
      </c>
      <c r="AI1921" s="2">
        <v>79</v>
      </c>
      <c r="AJ1921" s="2">
        <v>79.5</v>
      </c>
      <c r="AK1921" s="2">
        <v>14</v>
      </c>
      <c r="AL1921" s="2">
        <v>8.9</v>
      </c>
      <c r="AM1921" s="2">
        <v>18</v>
      </c>
      <c r="AN1921" s="2">
        <v>11.5</v>
      </c>
      <c r="AQ1921" s="2">
        <v>41</v>
      </c>
      <c r="AR1921" s="2">
        <v>26.1</v>
      </c>
      <c r="AS1921" s="2">
        <v>83</v>
      </c>
      <c r="AT1921" s="2">
        <v>52.9</v>
      </c>
      <c r="AU1921" s="2">
        <v>1</v>
      </c>
      <c r="AV1921" s="2">
        <v>0.6</v>
      </c>
      <c r="AW1921" s="2">
        <v>33</v>
      </c>
      <c r="AX1921" s="2">
        <v>21</v>
      </c>
      <c r="AZ1921" s="2">
        <v>2</v>
      </c>
      <c r="BA1921" s="2">
        <v>2</v>
      </c>
      <c r="BC1921" s="2">
        <v>158</v>
      </c>
      <c r="BD1921" s="2">
        <v>127</v>
      </c>
      <c r="BE1921" s="2">
        <v>80.400000000000006</v>
      </c>
      <c r="BF1921" s="2">
        <v>127</v>
      </c>
      <c r="BG1921" s="2">
        <v>80.400000000000006</v>
      </c>
      <c r="BH1921" s="2">
        <v>80.400000000000006</v>
      </c>
      <c r="BI1921" s="2">
        <v>11</v>
      </c>
      <c r="BJ1921" s="2">
        <v>7</v>
      </c>
      <c r="BK1921" s="2">
        <v>20</v>
      </c>
      <c r="BL1921" s="2">
        <v>12.7</v>
      </c>
      <c r="BM1921" s="2">
        <v>6</v>
      </c>
      <c r="BN1921" s="2">
        <v>3.8</v>
      </c>
      <c r="BO1921" s="2">
        <v>55</v>
      </c>
      <c r="BP1921" s="2">
        <v>34.799999999999997</v>
      </c>
      <c r="BQ1921" s="2">
        <v>66</v>
      </c>
      <c r="BR1921" s="2">
        <v>41.8</v>
      </c>
      <c r="BU1921" s="2">
        <v>31</v>
      </c>
      <c r="BV1921" s="2">
        <v>19.600000000000001</v>
      </c>
      <c r="BX1921" s="2">
        <v>1</v>
      </c>
      <c r="BY1921" s="2">
        <v>2</v>
      </c>
    </row>
    <row r="1922" spans="1:77" ht="12.75" customHeight="1" x14ac:dyDescent="0.2">
      <c r="A1922">
        <v>7</v>
      </c>
      <c r="B1922" s="2">
        <v>4186</v>
      </c>
      <c r="C1922" s="17">
        <v>2.92</v>
      </c>
      <c r="D1922" s="2">
        <v>2.75</v>
      </c>
      <c r="E1922" s="15">
        <v>2.714</v>
      </c>
      <c r="G1922" s="17">
        <v>228</v>
      </c>
      <c r="H1922" s="2">
        <v>146</v>
      </c>
      <c r="I1922" s="2">
        <v>64</v>
      </c>
      <c r="J1922" s="2">
        <v>146</v>
      </c>
      <c r="K1922" s="2">
        <v>64</v>
      </c>
      <c r="L1922" s="2">
        <v>64</v>
      </c>
      <c r="M1922" s="2">
        <v>14</v>
      </c>
      <c r="N1922" s="2">
        <v>6.1</v>
      </c>
      <c r="O1922" s="2">
        <v>68</v>
      </c>
      <c r="P1922" s="2">
        <v>29.8</v>
      </c>
      <c r="Q1922" s="2">
        <v>4</v>
      </c>
      <c r="R1922" s="2">
        <v>1.8</v>
      </c>
      <c r="S1922" s="2">
        <v>52</v>
      </c>
      <c r="T1922" s="2">
        <v>22.8</v>
      </c>
      <c r="U1922" s="2">
        <v>90</v>
      </c>
      <c r="V1922" s="2">
        <v>39.5</v>
      </c>
      <c r="Y1922" s="2">
        <v>82</v>
      </c>
      <c r="Z1922" s="2">
        <v>36</v>
      </c>
      <c r="AB1922" s="2">
        <v>3</v>
      </c>
      <c r="AC1922" s="2">
        <v>2</v>
      </c>
      <c r="AE1922" s="2">
        <v>228</v>
      </c>
      <c r="AF1922" s="2">
        <v>149</v>
      </c>
      <c r="AG1922" s="2">
        <v>65.400000000000006</v>
      </c>
      <c r="AH1922" s="2">
        <v>149</v>
      </c>
      <c r="AI1922" s="2">
        <v>65.400000000000006</v>
      </c>
      <c r="AJ1922" s="2">
        <v>65.400000000000006</v>
      </c>
      <c r="AK1922" s="2">
        <v>34</v>
      </c>
      <c r="AL1922" s="2">
        <v>14.9</v>
      </c>
      <c r="AM1922" s="2">
        <v>45</v>
      </c>
      <c r="AN1922" s="2">
        <v>19.7</v>
      </c>
      <c r="AO1922" s="2">
        <v>1</v>
      </c>
      <c r="AP1922" s="2">
        <v>0.4</v>
      </c>
      <c r="AQ1922" s="2">
        <v>88</v>
      </c>
      <c r="AR1922" s="2">
        <v>38.6</v>
      </c>
      <c r="AS1922" s="2">
        <v>60</v>
      </c>
      <c r="AT1922" s="2">
        <v>26.3</v>
      </c>
      <c r="AW1922" s="2">
        <v>79</v>
      </c>
      <c r="AX1922" s="2">
        <v>34.6</v>
      </c>
      <c r="AZ1922" s="2">
        <v>3</v>
      </c>
      <c r="BA1922" s="2">
        <v>2</v>
      </c>
      <c r="BC1922" s="2">
        <v>224</v>
      </c>
      <c r="BD1922" s="2">
        <v>154</v>
      </c>
      <c r="BE1922" s="2">
        <v>67.8</v>
      </c>
      <c r="BF1922" s="2">
        <v>154</v>
      </c>
      <c r="BG1922" s="2">
        <v>67.8</v>
      </c>
      <c r="BH1922" s="2">
        <v>68.8</v>
      </c>
      <c r="BI1922" s="2">
        <v>26</v>
      </c>
      <c r="BJ1922" s="2">
        <v>11.5</v>
      </c>
      <c r="BK1922" s="2">
        <v>44</v>
      </c>
      <c r="BL1922" s="2">
        <v>19.399999999999999</v>
      </c>
      <c r="BM1922" s="2">
        <v>1</v>
      </c>
      <c r="BN1922" s="2">
        <v>0.4</v>
      </c>
      <c r="BO1922" s="2">
        <v>110</v>
      </c>
      <c r="BP1922" s="2">
        <v>48.5</v>
      </c>
      <c r="BQ1922" s="2">
        <v>43</v>
      </c>
      <c r="BR1922" s="2">
        <v>18.899999999999999</v>
      </c>
      <c r="BS1922" s="2">
        <v>3</v>
      </c>
      <c r="BT1922" s="2">
        <v>1.3</v>
      </c>
      <c r="BU1922" s="2">
        <v>73</v>
      </c>
      <c r="BV1922" s="2">
        <v>32.200000000000003</v>
      </c>
      <c r="BW1922" s="2">
        <v>1</v>
      </c>
      <c r="BX1922" s="2">
        <v>3</v>
      </c>
      <c r="BY1922" s="2">
        <v>2</v>
      </c>
    </row>
    <row r="1923" spans="1:77" ht="12.75" customHeight="1" x14ac:dyDescent="0.2">
      <c r="A1923">
        <v>7</v>
      </c>
      <c r="B1923" s="2">
        <v>4196</v>
      </c>
      <c r="C1923" s="17">
        <v>2.92</v>
      </c>
      <c r="D1923" s="2">
        <v>2.62</v>
      </c>
      <c r="E1923" s="15">
        <v>2.7689999999999997</v>
      </c>
      <c r="G1923" s="17">
        <v>77</v>
      </c>
      <c r="H1923" s="2">
        <v>50</v>
      </c>
      <c r="I1923" s="2">
        <v>64.099999999999994</v>
      </c>
      <c r="J1923" s="2">
        <v>50</v>
      </c>
      <c r="K1923" s="2">
        <v>64.099999999999994</v>
      </c>
      <c r="L1923" s="2">
        <v>64.900000000000006</v>
      </c>
      <c r="M1923" s="2">
        <v>5</v>
      </c>
      <c r="N1923" s="2">
        <v>6.4</v>
      </c>
      <c r="O1923" s="2">
        <v>22</v>
      </c>
      <c r="P1923" s="2">
        <v>28.2</v>
      </c>
      <c r="S1923" s="2">
        <v>21</v>
      </c>
      <c r="T1923" s="2">
        <v>26.9</v>
      </c>
      <c r="U1923" s="2">
        <v>29</v>
      </c>
      <c r="V1923" s="2">
        <v>37.200000000000003</v>
      </c>
      <c r="W1923" s="2">
        <v>1</v>
      </c>
      <c r="X1923" s="2">
        <v>1.3</v>
      </c>
      <c r="Y1923" s="2">
        <v>28</v>
      </c>
      <c r="Z1923" s="2">
        <v>35.9</v>
      </c>
      <c r="AE1923" s="2">
        <v>76</v>
      </c>
      <c r="AF1923" s="2">
        <v>43</v>
      </c>
      <c r="AG1923" s="2">
        <v>55.1</v>
      </c>
      <c r="AH1923" s="2">
        <v>43</v>
      </c>
      <c r="AI1923" s="2">
        <v>55.1</v>
      </c>
      <c r="AJ1923" s="2">
        <v>56.6</v>
      </c>
      <c r="AK1923" s="2">
        <v>13</v>
      </c>
      <c r="AL1923" s="2">
        <v>16.7</v>
      </c>
      <c r="AM1923" s="2">
        <v>20</v>
      </c>
      <c r="AN1923" s="2">
        <v>25.6</v>
      </c>
      <c r="AQ1923" s="2">
        <v>21</v>
      </c>
      <c r="AR1923" s="2">
        <v>26.9</v>
      </c>
      <c r="AS1923" s="2">
        <v>22</v>
      </c>
      <c r="AT1923" s="2">
        <v>28.2</v>
      </c>
      <c r="AU1923" s="2">
        <v>2</v>
      </c>
      <c r="AV1923" s="2">
        <v>2.6</v>
      </c>
      <c r="AW1923" s="2">
        <v>35</v>
      </c>
      <c r="AX1923" s="2">
        <v>44.9</v>
      </c>
      <c r="BC1923" s="2">
        <v>75</v>
      </c>
      <c r="BD1923" s="2">
        <v>52</v>
      </c>
      <c r="BE1923" s="2">
        <v>67.5</v>
      </c>
      <c r="BF1923" s="2">
        <v>52</v>
      </c>
      <c r="BG1923" s="2">
        <v>67.5</v>
      </c>
      <c r="BH1923" s="2">
        <v>69.3</v>
      </c>
      <c r="BI1923" s="2">
        <v>4</v>
      </c>
      <c r="BJ1923" s="2">
        <v>5.2</v>
      </c>
      <c r="BK1923" s="2">
        <v>19</v>
      </c>
      <c r="BL1923" s="2">
        <v>24.7</v>
      </c>
      <c r="BO1923" s="2">
        <v>37</v>
      </c>
      <c r="BP1923" s="2">
        <v>48.1</v>
      </c>
      <c r="BQ1923" s="2">
        <v>15</v>
      </c>
      <c r="BR1923" s="2">
        <v>19.5</v>
      </c>
      <c r="BS1923" s="2">
        <v>2</v>
      </c>
      <c r="BT1923" s="2">
        <v>2.6</v>
      </c>
      <c r="BU1923" s="2">
        <v>25</v>
      </c>
      <c r="BV1923" s="2">
        <v>32.5</v>
      </c>
      <c r="BW1923" s="2">
        <v>1</v>
      </c>
    </row>
    <row r="1924" spans="1:77" ht="12.75" customHeight="1" x14ac:dyDescent="0.2">
      <c r="A1924">
        <v>7</v>
      </c>
      <c r="B1924" s="2">
        <v>4207</v>
      </c>
      <c r="C1924" s="17">
        <v>3.07</v>
      </c>
      <c r="D1924" s="2">
        <v>2.77</v>
      </c>
      <c r="E1924" s="15">
        <v>3.26</v>
      </c>
      <c r="G1924" s="17">
        <v>151</v>
      </c>
      <c r="H1924" s="2">
        <v>106</v>
      </c>
      <c r="I1924" s="2">
        <v>70.2</v>
      </c>
      <c r="J1924" s="2">
        <v>106</v>
      </c>
      <c r="K1924" s="2">
        <v>70.2</v>
      </c>
      <c r="L1924" s="2">
        <v>70.2</v>
      </c>
      <c r="M1924" s="2">
        <v>7</v>
      </c>
      <c r="N1924" s="2">
        <v>4.5999999999999996</v>
      </c>
      <c r="O1924" s="2">
        <v>38</v>
      </c>
      <c r="P1924" s="2">
        <v>25.2</v>
      </c>
      <c r="S1924" s="2">
        <v>43</v>
      </c>
      <c r="T1924" s="2">
        <v>28.5</v>
      </c>
      <c r="U1924" s="2">
        <v>63</v>
      </c>
      <c r="V1924" s="2">
        <v>41.7</v>
      </c>
      <c r="Y1924" s="2">
        <v>45</v>
      </c>
      <c r="Z1924" s="2">
        <v>29.8</v>
      </c>
      <c r="AC1924" s="2">
        <v>3</v>
      </c>
      <c r="AE1924" s="2">
        <v>150</v>
      </c>
      <c r="AF1924" s="2">
        <v>94</v>
      </c>
      <c r="AG1924" s="2">
        <v>62.7</v>
      </c>
      <c r="AH1924" s="2">
        <v>94</v>
      </c>
      <c r="AI1924" s="2">
        <v>62.7</v>
      </c>
      <c r="AJ1924" s="2">
        <v>62.7</v>
      </c>
      <c r="AK1924" s="2">
        <v>22</v>
      </c>
      <c r="AL1924" s="2">
        <v>14.7</v>
      </c>
      <c r="AM1924" s="2">
        <v>34</v>
      </c>
      <c r="AN1924" s="2">
        <v>22.7</v>
      </c>
      <c r="AQ1924" s="2">
        <v>50</v>
      </c>
      <c r="AR1924" s="2">
        <v>33.299999999999997</v>
      </c>
      <c r="AS1924" s="2">
        <v>44</v>
      </c>
      <c r="AT1924" s="2">
        <v>29.3</v>
      </c>
      <c r="AW1924" s="2">
        <v>56</v>
      </c>
      <c r="AX1924" s="2">
        <v>37.299999999999997</v>
      </c>
      <c r="AZ1924" s="2">
        <v>1</v>
      </c>
      <c r="BA1924" s="2">
        <v>3</v>
      </c>
      <c r="BC1924" s="2">
        <v>150</v>
      </c>
      <c r="BD1924" s="2">
        <v>125</v>
      </c>
      <c r="BE1924" s="2">
        <v>82.8</v>
      </c>
      <c r="BF1924" s="2">
        <v>125</v>
      </c>
      <c r="BG1924" s="2">
        <v>82.8</v>
      </c>
      <c r="BH1924" s="2">
        <v>83.3</v>
      </c>
      <c r="BI1924" s="2">
        <v>8</v>
      </c>
      <c r="BJ1924" s="2">
        <v>5.3</v>
      </c>
      <c r="BK1924" s="2">
        <v>17</v>
      </c>
      <c r="BL1924" s="2">
        <v>11.3</v>
      </c>
      <c r="BO1924" s="2">
        <v>50</v>
      </c>
      <c r="BP1924" s="2">
        <v>33.1</v>
      </c>
      <c r="BQ1924" s="2">
        <v>75</v>
      </c>
      <c r="BR1924" s="2">
        <v>49.7</v>
      </c>
      <c r="BS1924" s="2">
        <v>1</v>
      </c>
      <c r="BT1924" s="2">
        <v>0.7</v>
      </c>
      <c r="BU1924" s="2">
        <v>26</v>
      </c>
      <c r="BV1924" s="2">
        <v>17.2</v>
      </c>
      <c r="BY1924" s="2">
        <v>3</v>
      </c>
    </row>
    <row r="1925" spans="1:77" ht="12.75" customHeight="1" x14ac:dyDescent="0.2">
      <c r="A1925">
        <v>7</v>
      </c>
      <c r="B1925" s="2">
        <v>4209</v>
      </c>
      <c r="C1925" s="17">
        <v>3</v>
      </c>
      <c r="D1925" s="2">
        <v>2.81</v>
      </c>
      <c r="E1925" s="15">
        <v>2.7839999999999998</v>
      </c>
      <c r="G1925" s="17">
        <v>357</v>
      </c>
      <c r="H1925" s="2">
        <v>258</v>
      </c>
      <c r="I1925" s="2">
        <v>71.900000000000006</v>
      </c>
      <c r="J1925" s="2">
        <v>258</v>
      </c>
      <c r="K1925" s="2">
        <v>71.900000000000006</v>
      </c>
      <c r="L1925" s="2">
        <v>72.3</v>
      </c>
      <c r="M1925" s="2">
        <v>22</v>
      </c>
      <c r="N1925" s="2">
        <v>6.1</v>
      </c>
      <c r="O1925" s="2">
        <v>77</v>
      </c>
      <c r="P1925" s="2">
        <v>21.4</v>
      </c>
      <c r="Q1925" s="2">
        <v>9</v>
      </c>
      <c r="R1925" s="2">
        <v>2.5</v>
      </c>
      <c r="S1925" s="2">
        <v>96</v>
      </c>
      <c r="T1925" s="2">
        <v>26.7</v>
      </c>
      <c r="U1925" s="2">
        <v>153</v>
      </c>
      <c r="V1925" s="2">
        <v>42.6</v>
      </c>
      <c r="W1925" s="2">
        <v>2</v>
      </c>
      <c r="X1925" s="2">
        <v>0.6</v>
      </c>
      <c r="Y1925" s="2">
        <v>101</v>
      </c>
      <c r="Z1925" s="2">
        <v>28.1</v>
      </c>
      <c r="AB1925" s="2">
        <v>2</v>
      </c>
      <c r="AC1925" s="2">
        <v>3</v>
      </c>
      <c r="AE1925" s="2">
        <v>357</v>
      </c>
      <c r="AF1925" s="2">
        <v>248</v>
      </c>
      <c r="AG1925" s="2">
        <v>68.900000000000006</v>
      </c>
      <c r="AH1925" s="2">
        <v>248</v>
      </c>
      <c r="AI1925" s="2">
        <v>68.900000000000006</v>
      </c>
      <c r="AJ1925" s="2">
        <v>69.5</v>
      </c>
      <c r="AK1925" s="2">
        <v>63</v>
      </c>
      <c r="AL1925" s="2">
        <v>17.5</v>
      </c>
      <c r="AM1925" s="2">
        <v>46</v>
      </c>
      <c r="AN1925" s="2">
        <v>12.8</v>
      </c>
      <c r="AO1925" s="2">
        <v>2</v>
      </c>
      <c r="AP1925" s="2">
        <v>0.6</v>
      </c>
      <c r="AQ1925" s="2">
        <v>128</v>
      </c>
      <c r="AR1925" s="2">
        <v>35.6</v>
      </c>
      <c r="AS1925" s="2">
        <v>118</v>
      </c>
      <c r="AT1925" s="2">
        <v>32.799999999999997</v>
      </c>
      <c r="AU1925" s="2">
        <v>3</v>
      </c>
      <c r="AV1925" s="2">
        <v>0.8</v>
      </c>
      <c r="AW1925" s="2">
        <v>112</v>
      </c>
      <c r="AX1925" s="2">
        <v>31.1</v>
      </c>
      <c r="AZ1925" s="2">
        <v>1</v>
      </c>
      <c r="BA1925" s="2">
        <v>3</v>
      </c>
      <c r="BC1925" s="2">
        <v>352</v>
      </c>
      <c r="BD1925" s="2">
        <v>255</v>
      </c>
      <c r="BE1925" s="2">
        <v>71</v>
      </c>
      <c r="BF1925" s="2">
        <v>255</v>
      </c>
      <c r="BG1925" s="2">
        <v>71</v>
      </c>
      <c r="BH1925" s="2">
        <v>72.400000000000006</v>
      </c>
      <c r="BI1925" s="2">
        <v>33</v>
      </c>
      <c r="BJ1925" s="2">
        <v>9.1999999999999993</v>
      </c>
      <c r="BK1925" s="2">
        <v>64</v>
      </c>
      <c r="BL1925" s="2">
        <v>17.8</v>
      </c>
      <c r="BM1925" s="2">
        <v>5</v>
      </c>
      <c r="BN1925" s="2">
        <v>1.4</v>
      </c>
      <c r="BO1925" s="2">
        <v>161</v>
      </c>
      <c r="BP1925" s="2">
        <v>44.8</v>
      </c>
      <c r="BQ1925" s="2">
        <v>89</v>
      </c>
      <c r="BR1925" s="2">
        <v>24.8</v>
      </c>
      <c r="BS1925" s="2">
        <v>7</v>
      </c>
      <c r="BT1925" s="2">
        <v>1.9</v>
      </c>
      <c r="BU1925" s="2">
        <v>104</v>
      </c>
      <c r="BV1925" s="2">
        <v>29</v>
      </c>
      <c r="BX1925" s="2">
        <v>2</v>
      </c>
      <c r="BY1925" s="2">
        <v>3</v>
      </c>
    </row>
    <row r="1926" spans="1:77" ht="12.75" customHeight="1" x14ac:dyDescent="0.2">
      <c r="A1926">
        <v>7</v>
      </c>
      <c r="B1926" s="2">
        <v>4210</v>
      </c>
      <c r="C1926" s="17">
        <v>2.89</v>
      </c>
      <c r="D1926" s="2">
        <v>3.04</v>
      </c>
      <c r="E1926" s="15">
        <v>2.4670000000000001</v>
      </c>
      <c r="G1926" s="17">
        <v>159</v>
      </c>
      <c r="H1926" s="2">
        <v>104</v>
      </c>
      <c r="I1926" s="2">
        <v>65.400000000000006</v>
      </c>
      <c r="J1926" s="2">
        <v>104</v>
      </c>
      <c r="K1926" s="2">
        <v>65.400000000000006</v>
      </c>
      <c r="L1926" s="2">
        <v>65.400000000000006</v>
      </c>
      <c r="M1926" s="2">
        <v>17</v>
      </c>
      <c r="N1926" s="2">
        <v>10.7</v>
      </c>
      <c r="O1926" s="2">
        <v>38</v>
      </c>
      <c r="P1926" s="2">
        <v>23.9</v>
      </c>
      <c r="Q1926" s="2">
        <v>1</v>
      </c>
      <c r="R1926" s="2">
        <v>0.6</v>
      </c>
      <c r="S1926" s="2">
        <v>46</v>
      </c>
      <c r="T1926" s="2">
        <v>28.9</v>
      </c>
      <c r="U1926" s="2">
        <v>57</v>
      </c>
      <c r="V1926" s="2">
        <v>35.799999999999997</v>
      </c>
      <c r="Y1926" s="2">
        <v>55</v>
      </c>
      <c r="Z1926" s="2">
        <v>34.6</v>
      </c>
      <c r="AA1926" s="2">
        <v>3</v>
      </c>
      <c r="AE1926" s="2">
        <v>159</v>
      </c>
      <c r="AF1926" s="2">
        <v>123</v>
      </c>
      <c r="AG1926" s="2">
        <v>77.400000000000006</v>
      </c>
      <c r="AH1926" s="2">
        <v>123</v>
      </c>
      <c r="AI1926" s="2">
        <v>77.400000000000006</v>
      </c>
      <c r="AJ1926" s="2">
        <v>77.400000000000006</v>
      </c>
      <c r="AK1926" s="2">
        <v>18</v>
      </c>
      <c r="AL1926" s="2">
        <v>11.3</v>
      </c>
      <c r="AM1926" s="2">
        <v>18</v>
      </c>
      <c r="AN1926" s="2">
        <v>11.3</v>
      </c>
      <c r="AQ1926" s="2">
        <v>62</v>
      </c>
      <c r="AR1926" s="2">
        <v>39</v>
      </c>
      <c r="AS1926" s="2">
        <v>61</v>
      </c>
      <c r="AT1926" s="2">
        <v>38.4</v>
      </c>
      <c r="AW1926" s="2">
        <v>36</v>
      </c>
      <c r="AX1926" s="2">
        <v>22.6</v>
      </c>
      <c r="AY1926" s="2">
        <v>3</v>
      </c>
      <c r="BC1926" s="2">
        <v>153</v>
      </c>
      <c r="BD1926" s="2">
        <v>91</v>
      </c>
      <c r="BE1926" s="2">
        <v>56.9</v>
      </c>
      <c r="BF1926" s="2">
        <v>91</v>
      </c>
      <c r="BG1926" s="2">
        <v>56.9</v>
      </c>
      <c r="BH1926" s="2">
        <v>59.5</v>
      </c>
      <c r="BI1926" s="2">
        <v>20</v>
      </c>
      <c r="BJ1926" s="2">
        <v>12.5</v>
      </c>
      <c r="BK1926" s="2">
        <v>42</v>
      </c>
      <c r="BL1926" s="2">
        <v>26.3</v>
      </c>
      <c r="BM1926" s="2">
        <v>3</v>
      </c>
      <c r="BN1926" s="2">
        <v>1.9</v>
      </c>
      <c r="BO1926" s="2">
        <v>62</v>
      </c>
      <c r="BP1926" s="2">
        <v>38.799999999999997</v>
      </c>
      <c r="BQ1926" s="2">
        <v>26</v>
      </c>
      <c r="BR1926" s="2">
        <v>16.3</v>
      </c>
      <c r="BS1926" s="2">
        <v>7</v>
      </c>
      <c r="BT1926" s="2">
        <v>4.4000000000000004</v>
      </c>
      <c r="BU1926" s="2">
        <v>69</v>
      </c>
      <c r="BV1926" s="2">
        <v>43.1</v>
      </c>
      <c r="BW1926" s="2">
        <v>2</v>
      </c>
    </row>
    <row r="1927" spans="1:77" ht="12.75" customHeight="1" x14ac:dyDescent="0.2">
      <c r="A1927">
        <v>7</v>
      </c>
      <c r="B1927" s="2">
        <v>4213</v>
      </c>
      <c r="C1927" s="17">
        <v>2.11</v>
      </c>
      <c r="D1927" s="2">
        <v>2.5</v>
      </c>
      <c r="E1927" s="15">
        <v>2.1280000000000001</v>
      </c>
      <c r="G1927" s="17">
        <v>63</v>
      </c>
      <c r="H1927" s="2">
        <v>17</v>
      </c>
      <c r="I1927" s="2">
        <v>27</v>
      </c>
      <c r="J1927" s="2">
        <v>17</v>
      </c>
      <c r="K1927" s="2">
        <v>27</v>
      </c>
      <c r="L1927" s="2">
        <v>27</v>
      </c>
      <c r="M1927" s="2">
        <v>17</v>
      </c>
      <c r="N1927" s="2">
        <v>27</v>
      </c>
      <c r="O1927" s="2">
        <v>29</v>
      </c>
      <c r="P1927" s="2">
        <v>46</v>
      </c>
      <c r="S1927" s="2">
        <v>10</v>
      </c>
      <c r="T1927" s="2">
        <v>15.9</v>
      </c>
      <c r="U1927" s="2">
        <v>7</v>
      </c>
      <c r="V1927" s="2">
        <v>11.1</v>
      </c>
      <c r="Y1927" s="2">
        <v>46</v>
      </c>
      <c r="Z1927" s="2">
        <v>73</v>
      </c>
      <c r="AA1927" s="2">
        <v>1</v>
      </c>
      <c r="AE1927" s="2">
        <v>63</v>
      </c>
      <c r="AF1927" s="2">
        <v>35</v>
      </c>
      <c r="AG1927" s="2">
        <v>54.7</v>
      </c>
      <c r="AH1927" s="2">
        <v>35</v>
      </c>
      <c r="AI1927" s="2">
        <v>54.7</v>
      </c>
      <c r="AJ1927" s="2">
        <v>55.6</v>
      </c>
      <c r="AK1927" s="2">
        <v>18</v>
      </c>
      <c r="AL1927" s="2">
        <v>28.1</v>
      </c>
      <c r="AM1927" s="2">
        <v>10</v>
      </c>
      <c r="AN1927" s="2">
        <v>15.6</v>
      </c>
      <c r="AQ1927" s="2">
        <v>18</v>
      </c>
      <c r="AR1927" s="2">
        <v>28.1</v>
      </c>
      <c r="AS1927" s="2">
        <v>17</v>
      </c>
      <c r="AT1927" s="2">
        <v>26.6</v>
      </c>
      <c r="AU1927" s="2">
        <v>1</v>
      </c>
      <c r="AV1927" s="2">
        <v>1.6</v>
      </c>
      <c r="AW1927" s="2">
        <v>29</v>
      </c>
      <c r="AX1927" s="2">
        <v>45.3</v>
      </c>
      <c r="BC1927" s="2">
        <v>61</v>
      </c>
      <c r="BD1927" s="2">
        <v>23</v>
      </c>
      <c r="BE1927" s="2">
        <v>36.5</v>
      </c>
      <c r="BF1927" s="2">
        <v>23</v>
      </c>
      <c r="BG1927" s="2">
        <v>36.5</v>
      </c>
      <c r="BH1927" s="2">
        <v>37.700000000000003</v>
      </c>
      <c r="BI1927" s="2">
        <v>11</v>
      </c>
      <c r="BJ1927" s="2">
        <v>17.5</v>
      </c>
      <c r="BK1927" s="2">
        <v>27</v>
      </c>
      <c r="BL1927" s="2">
        <v>42.9</v>
      </c>
      <c r="BO1927" s="2">
        <v>23</v>
      </c>
      <c r="BP1927" s="2">
        <v>36.5</v>
      </c>
      <c r="BS1927" s="2">
        <v>2</v>
      </c>
      <c r="BT1927" s="2">
        <v>3.2</v>
      </c>
      <c r="BU1927" s="2">
        <v>40</v>
      </c>
      <c r="BV1927" s="2">
        <v>63.5</v>
      </c>
      <c r="BW1927" s="2">
        <v>1</v>
      </c>
    </row>
    <row r="1928" spans="1:77" ht="12.75" customHeight="1" x14ac:dyDescent="0.2">
      <c r="A1928">
        <v>7</v>
      </c>
      <c r="B1928" s="2">
        <v>4214</v>
      </c>
      <c r="C1928" s="17">
        <v>1.86</v>
      </c>
      <c r="D1928" s="2">
        <v>1.5</v>
      </c>
      <c r="E1928" s="15">
        <v>1.7849999999999999</v>
      </c>
      <c r="G1928" s="17">
        <v>14</v>
      </c>
      <c r="H1928" s="2">
        <v>2</v>
      </c>
      <c r="I1928" s="2">
        <v>14.3</v>
      </c>
      <c r="J1928" s="2">
        <v>2</v>
      </c>
      <c r="K1928" s="2">
        <v>14.3</v>
      </c>
      <c r="L1928" s="2">
        <v>14.3</v>
      </c>
      <c r="M1928" s="2">
        <v>4</v>
      </c>
      <c r="N1928" s="2">
        <v>28.6</v>
      </c>
      <c r="O1928" s="2">
        <v>8</v>
      </c>
      <c r="P1928" s="2">
        <v>57.1</v>
      </c>
      <c r="S1928" s="2">
        <v>2</v>
      </c>
      <c r="T1928" s="2">
        <v>14.3</v>
      </c>
      <c r="Y1928" s="2">
        <v>12</v>
      </c>
      <c r="Z1928" s="2">
        <v>85.7</v>
      </c>
      <c r="AC1928" s="2">
        <v>1</v>
      </c>
      <c r="AE1928" s="2">
        <v>14</v>
      </c>
      <c r="AK1928" s="2">
        <v>7</v>
      </c>
      <c r="AL1928" s="2">
        <v>50</v>
      </c>
      <c r="AM1928" s="2">
        <v>7</v>
      </c>
      <c r="AN1928" s="2">
        <v>50</v>
      </c>
      <c r="AW1928" s="2">
        <v>14</v>
      </c>
      <c r="AX1928" s="2">
        <v>100</v>
      </c>
      <c r="BA1928" s="2">
        <v>1</v>
      </c>
      <c r="BC1928" s="2">
        <v>12</v>
      </c>
      <c r="BD1928" s="2">
        <v>3</v>
      </c>
      <c r="BE1928" s="2">
        <v>21.4</v>
      </c>
      <c r="BF1928" s="2">
        <v>3</v>
      </c>
      <c r="BG1928" s="2">
        <v>21.4</v>
      </c>
      <c r="BH1928" s="2">
        <v>25</v>
      </c>
      <c r="BI1928" s="2">
        <v>3</v>
      </c>
      <c r="BJ1928" s="2">
        <v>21.4</v>
      </c>
      <c r="BK1928" s="2">
        <v>6</v>
      </c>
      <c r="BL1928" s="2">
        <v>42.9</v>
      </c>
      <c r="BO1928" s="2">
        <v>2</v>
      </c>
      <c r="BP1928" s="2">
        <v>14.3</v>
      </c>
      <c r="BQ1928" s="2">
        <v>1</v>
      </c>
      <c r="BR1928" s="2">
        <v>7.1</v>
      </c>
      <c r="BS1928" s="2">
        <v>2</v>
      </c>
      <c r="BT1928" s="2">
        <v>14.3</v>
      </c>
      <c r="BU1928" s="2">
        <v>11</v>
      </c>
      <c r="BV1928" s="2">
        <v>78.599999999999994</v>
      </c>
      <c r="BY1928" s="2">
        <v>1</v>
      </c>
    </row>
    <row r="1929" spans="1:77" ht="12.75" customHeight="1" x14ac:dyDescent="0.2">
      <c r="A1929">
        <v>7</v>
      </c>
      <c r="B1929" s="2">
        <v>4218</v>
      </c>
      <c r="C1929" s="17">
        <v>2.72</v>
      </c>
      <c r="D1929" s="2">
        <v>2.44</v>
      </c>
      <c r="E1929" s="15">
        <v>2.6809999999999996</v>
      </c>
      <c r="G1929" s="17">
        <v>77</v>
      </c>
      <c r="H1929" s="2">
        <v>56</v>
      </c>
      <c r="I1929" s="2">
        <v>70.900000000000006</v>
      </c>
      <c r="J1929" s="2">
        <v>56</v>
      </c>
      <c r="K1929" s="2">
        <v>70.900000000000006</v>
      </c>
      <c r="L1929" s="2">
        <v>72.7</v>
      </c>
      <c r="M1929" s="2">
        <v>9</v>
      </c>
      <c r="N1929" s="2">
        <v>11.4</v>
      </c>
      <c r="O1929" s="2">
        <v>12</v>
      </c>
      <c r="P1929" s="2">
        <v>15.2</v>
      </c>
      <c r="Q1929" s="2">
        <v>7</v>
      </c>
      <c r="R1929" s="2">
        <v>8.9</v>
      </c>
      <c r="S1929" s="2">
        <v>14</v>
      </c>
      <c r="T1929" s="2">
        <v>17.7</v>
      </c>
      <c r="U1929" s="2">
        <v>35</v>
      </c>
      <c r="V1929" s="2">
        <v>44.3</v>
      </c>
      <c r="W1929" s="2">
        <v>2</v>
      </c>
      <c r="X1929" s="2">
        <v>2.5</v>
      </c>
      <c r="Y1929" s="2">
        <v>23</v>
      </c>
      <c r="Z1929" s="2">
        <v>29.1</v>
      </c>
      <c r="AE1929" s="2">
        <v>78</v>
      </c>
      <c r="AF1929" s="2">
        <v>42</v>
      </c>
      <c r="AG1929" s="2">
        <v>53.2</v>
      </c>
      <c r="AH1929" s="2">
        <v>42</v>
      </c>
      <c r="AI1929" s="2">
        <v>53.2</v>
      </c>
      <c r="AJ1929" s="2">
        <v>53.8</v>
      </c>
      <c r="AK1929" s="2">
        <v>27</v>
      </c>
      <c r="AL1929" s="2">
        <v>34.200000000000003</v>
      </c>
      <c r="AM1929" s="2">
        <v>9</v>
      </c>
      <c r="AN1929" s="2">
        <v>11.4</v>
      </c>
      <c r="AO1929" s="2">
        <v>1</v>
      </c>
      <c r="AP1929" s="2">
        <v>1.3</v>
      </c>
      <c r="AQ1929" s="2">
        <v>16</v>
      </c>
      <c r="AR1929" s="2">
        <v>20.3</v>
      </c>
      <c r="AS1929" s="2">
        <v>25</v>
      </c>
      <c r="AT1929" s="2">
        <v>31.6</v>
      </c>
      <c r="AU1929" s="2">
        <v>1</v>
      </c>
      <c r="AV1929" s="2">
        <v>1.3</v>
      </c>
      <c r="AW1929" s="2">
        <v>37</v>
      </c>
      <c r="AX1929" s="2">
        <v>46.8</v>
      </c>
      <c r="BC1929" s="2">
        <v>78</v>
      </c>
      <c r="BD1929" s="2">
        <v>62</v>
      </c>
      <c r="BE1929" s="2">
        <v>78.5</v>
      </c>
      <c r="BF1929" s="2">
        <v>62</v>
      </c>
      <c r="BG1929" s="2">
        <v>78.5</v>
      </c>
      <c r="BH1929" s="2">
        <v>79.5</v>
      </c>
      <c r="BI1929" s="2">
        <v>11</v>
      </c>
      <c r="BJ1929" s="2">
        <v>13.9</v>
      </c>
      <c r="BK1929" s="2">
        <v>5</v>
      </c>
      <c r="BL1929" s="2">
        <v>6.3</v>
      </c>
      <c r="BM1929" s="2">
        <v>5</v>
      </c>
      <c r="BN1929" s="2">
        <v>6.3</v>
      </c>
      <c r="BO1929" s="2">
        <v>37</v>
      </c>
      <c r="BP1929" s="2">
        <v>46.8</v>
      </c>
      <c r="BQ1929" s="2">
        <v>20</v>
      </c>
      <c r="BR1929" s="2">
        <v>25.3</v>
      </c>
      <c r="BS1929" s="2">
        <v>1</v>
      </c>
      <c r="BT1929" s="2">
        <v>1.3</v>
      </c>
      <c r="BU1929" s="2">
        <v>17</v>
      </c>
      <c r="BV1929" s="2">
        <v>21.5</v>
      </c>
    </row>
    <row r="1930" spans="1:77" ht="12.75" customHeight="1" x14ac:dyDescent="0.2">
      <c r="A1930">
        <v>7</v>
      </c>
      <c r="B1930" s="2">
        <v>4219</v>
      </c>
      <c r="C1930" s="17">
        <v>3.46</v>
      </c>
      <c r="D1930" s="2">
        <v>3.25</v>
      </c>
      <c r="E1930" s="15">
        <v>3.2650000000000001</v>
      </c>
      <c r="G1930" s="17">
        <v>200</v>
      </c>
      <c r="H1930" s="2">
        <v>170</v>
      </c>
      <c r="I1930" s="2">
        <v>85</v>
      </c>
      <c r="J1930" s="2">
        <v>170</v>
      </c>
      <c r="K1930" s="2">
        <v>85</v>
      </c>
      <c r="L1930" s="2">
        <v>85</v>
      </c>
      <c r="M1930" s="2">
        <v>2</v>
      </c>
      <c r="N1930" s="2">
        <v>1</v>
      </c>
      <c r="O1930" s="2">
        <v>28</v>
      </c>
      <c r="P1930" s="2">
        <v>14</v>
      </c>
      <c r="S1930" s="2">
        <v>45</v>
      </c>
      <c r="T1930" s="2">
        <v>22.5</v>
      </c>
      <c r="U1930" s="2">
        <v>125</v>
      </c>
      <c r="V1930" s="2">
        <v>62.5</v>
      </c>
      <c r="Y1930" s="2">
        <v>30</v>
      </c>
      <c r="Z1930" s="2">
        <v>15</v>
      </c>
      <c r="AA1930" s="2">
        <v>1</v>
      </c>
      <c r="AE1930" s="2">
        <v>199</v>
      </c>
      <c r="AF1930" s="2">
        <v>163</v>
      </c>
      <c r="AG1930" s="2">
        <v>81.5</v>
      </c>
      <c r="AH1930" s="2">
        <v>163</v>
      </c>
      <c r="AI1930" s="2">
        <v>81.5</v>
      </c>
      <c r="AJ1930" s="2">
        <v>81.900000000000006</v>
      </c>
      <c r="AK1930" s="2">
        <v>12</v>
      </c>
      <c r="AL1930" s="2">
        <v>6</v>
      </c>
      <c r="AM1930" s="2">
        <v>24</v>
      </c>
      <c r="AN1930" s="2">
        <v>12</v>
      </c>
      <c r="AQ1930" s="2">
        <v>63</v>
      </c>
      <c r="AR1930" s="2">
        <v>31.5</v>
      </c>
      <c r="AS1930" s="2">
        <v>100</v>
      </c>
      <c r="AT1930" s="2">
        <v>50</v>
      </c>
      <c r="AU1930" s="2">
        <v>1</v>
      </c>
      <c r="AV1930" s="2">
        <v>0.5</v>
      </c>
      <c r="AW1930" s="2">
        <v>37</v>
      </c>
      <c r="AX1930" s="2">
        <v>18.5</v>
      </c>
      <c r="AY1930" s="2">
        <v>1</v>
      </c>
      <c r="BC1930" s="2">
        <v>198</v>
      </c>
      <c r="BD1930" s="2">
        <v>171</v>
      </c>
      <c r="BE1930" s="2">
        <v>85.5</v>
      </c>
      <c r="BF1930" s="2">
        <v>171</v>
      </c>
      <c r="BG1930" s="2">
        <v>85.5</v>
      </c>
      <c r="BH1930" s="2">
        <v>86.4</v>
      </c>
      <c r="BI1930" s="2">
        <v>6</v>
      </c>
      <c r="BJ1930" s="2">
        <v>3</v>
      </c>
      <c r="BK1930" s="2">
        <v>21</v>
      </c>
      <c r="BL1930" s="2">
        <v>10.5</v>
      </c>
      <c r="BO1930" s="2">
        <v>79</v>
      </c>
      <c r="BP1930" s="2">
        <v>39.5</v>
      </c>
      <c r="BQ1930" s="2">
        <v>92</v>
      </c>
      <c r="BR1930" s="2">
        <v>46</v>
      </c>
      <c r="BS1930" s="2">
        <v>2</v>
      </c>
      <c r="BT1930" s="2">
        <v>1</v>
      </c>
      <c r="BU1930" s="2">
        <v>29</v>
      </c>
      <c r="BV1930" s="2">
        <v>14.5</v>
      </c>
      <c r="BW1930" s="2">
        <v>1</v>
      </c>
    </row>
    <row r="1931" spans="1:77" ht="12.75" customHeight="1" x14ac:dyDescent="0.2">
      <c r="A1931">
        <v>7</v>
      </c>
      <c r="B1931" s="2">
        <v>4220</v>
      </c>
      <c r="C1931" s="17">
        <v>2.7</v>
      </c>
      <c r="D1931" s="2">
        <v>2.2599999999999998</v>
      </c>
      <c r="E1931" s="15">
        <v>2.46</v>
      </c>
      <c r="G1931" s="17">
        <v>65</v>
      </c>
      <c r="H1931" s="2">
        <v>40</v>
      </c>
      <c r="I1931" s="2">
        <v>60.6</v>
      </c>
      <c r="J1931" s="2">
        <v>40</v>
      </c>
      <c r="K1931" s="2">
        <v>60.6</v>
      </c>
      <c r="L1931" s="2">
        <v>61.5</v>
      </c>
      <c r="M1931" s="2">
        <v>9</v>
      </c>
      <c r="N1931" s="2">
        <v>13.6</v>
      </c>
      <c r="O1931" s="2">
        <v>16</v>
      </c>
      <c r="P1931" s="2">
        <v>24.2</v>
      </c>
      <c r="S1931" s="2">
        <v>23</v>
      </c>
      <c r="T1931" s="2">
        <v>34.799999999999997</v>
      </c>
      <c r="U1931" s="2">
        <v>17</v>
      </c>
      <c r="V1931" s="2">
        <v>25.8</v>
      </c>
      <c r="W1931" s="2">
        <v>1</v>
      </c>
      <c r="X1931" s="2">
        <v>1.5</v>
      </c>
      <c r="Y1931" s="2">
        <v>26</v>
      </c>
      <c r="Z1931" s="2">
        <v>39.4</v>
      </c>
      <c r="AE1931" s="2">
        <v>64</v>
      </c>
      <c r="AF1931" s="2">
        <v>28</v>
      </c>
      <c r="AG1931" s="2">
        <v>42.4</v>
      </c>
      <c r="AH1931" s="2">
        <v>28</v>
      </c>
      <c r="AI1931" s="2">
        <v>42.4</v>
      </c>
      <c r="AJ1931" s="2">
        <v>43.8</v>
      </c>
      <c r="AK1931" s="2">
        <v>16</v>
      </c>
      <c r="AL1931" s="2">
        <v>24.2</v>
      </c>
      <c r="AM1931" s="2">
        <v>20</v>
      </c>
      <c r="AN1931" s="2">
        <v>30.3</v>
      </c>
      <c r="AQ1931" s="2">
        <v>19</v>
      </c>
      <c r="AR1931" s="2">
        <v>28.8</v>
      </c>
      <c r="AS1931" s="2">
        <v>9</v>
      </c>
      <c r="AT1931" s="2">
        <v>13.6</v>
      </c>
      <c r="AU1931" s="2">
        <v>2</v>
      </c>
      <c r="AV1931" s="2">
        <v>3</v>
      </c>
      <c r="AW1931" s="2">
        <v>38</v>
      </c>
      <c r="AX1931" s="2">
        <v>57.6</v>
      </c>
      <c r="BC1931" s="2">
        <v>62</v>
      </c>
      <c r="BD1931" s="2">
        <v>40</v>
      </c>
      <c r="BE1931" s="2">
        <v>61.5</v>
      </c>
      <c r="BF1931" s="2">
        <v>40</v>
      </c>
      <c r="BG1931" s="2">
        <v>61.5</v>
      </c>
      <c r="BH1931" s="2">
        <v>64.5</v>
      </c>
      <c r="BI1931" s="2">
        <v>7</v>
      </c>
      <c r="BJ1931" s="2">
        <v>10.8</v>
      </c>
      <c r="BK1931" s="2">
        <v>15</v>
      </c>
      <c r="BL1931" s="2">
        <v>23.1</v>
      </c>
      <c r="BM1931" s="2">
        <v>2</v>
      </c>
      <c r="BN1931" s="2">
        <v>3.1</v>
      </c>
      <c r="BO1931" s="2">
        <v>29</v>
      </c>
      <c r="BP1931" s="2">
        <v>44.6</v>
      </c>
      <c r="BQ1931" s="2">
        <v>9</v>
      </c>
      <c r="BR1931" s="2">
        <v>13.8</v>
      </c>
      <c r="BS1931" s="2">
        <v>3</v>
      </c>
      <c r="BT1931" s="2">
        <v>4.5999999999999996</v>
      </c>
      <c r="BU1931" s="2">
        <v>25</v>
      </c>
      <c r="BV1931" s="2">
        <v>38.5</v>
      </c>
      <c r="BW1931" s="2">
        <v>1</v>
      </c>
    </row>
    <row r="1932" spans="1:77" ht="12.75" customHeight="1" x14ac:dyDescent="0.2">
      <c r="A1932">
        <v>7</v>
      </c>
      <c r="B1932" s="2">
        <v>4223</v>
      </c>
      <c r="C1932" s="17">
        <v>2.2400000000000002</v>
      </c>
      <c r="D1932" s="2">
        <v>1.92</v>
      </c>
      <c r="E1932" s="15">
        <v>2.0020000000000002</v>
      </c>
      <c r="G1932" s="17">
        <v>63</v>
      </c>
      <c r="H1932" s="2">
        <v>21</v>
      </c>
      <c r="I1932" s="2">
        <v>33.299999999999997</v>
      </c>
      <c r="J1932" s="2">
        <v>21</v>
      </c>
      <c r="K1932" s="2">
        <v>33.299999999999997</v>
      </c>
      <c r="L1932" s="2">
        <v>33.299999999999997</v>
      </c>
      <c r="M1932" s="2">
        <v>16</v>
      </c>
      <c r="N1932" s="2">
        <v>25.4</v>
      </c>
      <c r="O1932" s="2">
        <v>26</v>
      </c>
      <c r="P1932" s="2">
        <v>41.3</v>
      </c>
      <c r="S1932" s="2">
        <v>11</v>
      </c>
      <c r="T1932" s="2">
        <v>17.5</v>
      </c>
      <c r="U1932" s="2">
        <v>10</v>
      </c>
      <c r="V1932" s="2">
        <v>15.9</v>
      </c>
      <c r="Y1932" s="2">
        <v>42</v>
      </c>
      <c r="Z1932" s="2">
        <v>66.7</v>
      </c>
      <c r="AA1932" s="2">
        <v>4</v>
      </c>
      <c r="AB1932" s="2">
        <v>2</v>
      </c>
      <c r="AC1932" s="2">
        <v>1</v>
      </c>
      <c r="AE1932" s="2">
        <v>66</v>
      </c>
      <c r="AF1932" s="2">
        <v>22</v>
      </c>
      <c r="AG1932" s="2">
        <v>33.299999999999997</v>
      </c>
      <c r="AH1932" s="2">
        <v>22</v>
      </c>
      <c r="AI1932" s="2">
        <v>33.299999999999997</v>
      </c>
      <c r="AJ1932" s="2">
        <v>33.299999999999997</v>
      </c>
      <c r="AK1932" s="2">
        <v>33</v>
      </c>
      <c r="AL1932" s="2">
        <v>50</v>
      </c>
      <c r="AM1932" s="2">
        <v>11</v>
      </c>
      <c r="AN1932" s="2">
        <v>16.7</v>
      </c>
      <c r="AQ1932" s="2">
        <v>16</v>
      </c>
      <c r="AR1932" s="2">
        <v>24.2</v>
      </c>
      <c r="AS1932" s="2">
        <v>6</v>
      </c>
      <c r="AT1932" s="2">
        <v>9.1</v>
      </c>
      <c r="AW1932" s="2">
        <v>44</v>
      </c>
      <c r="AX1932" s="2">
        <v>66.7</v>
      </c>
      <c r="AY1932" s="2">
        <v>1</v>
      </c>
      <c r="AZ1932" s="2">
        <v>2</v>
      </c>
      <c r="BA1932" s="2">
        <v>1</v>
      </c>
      <c r="BC1932" s="2">
        <v>61</v>
      </c>
      <c r="BD1932" s="2">
        <v>24</v>
      </c>
      <c r="BE1932" s="2">
        <v>36.4</v>
      </c>
      <c r="BF1932" s="2">
        <v>24</v>
      </c>
      <c r="BG1932" s="2">
        <v>36.4</v>
      </c>
      <c r="BH1932" s="2">
        <v>39.299999999999997</v>
      </c>
      <c r="BI1932" s="2">
        <v>18</v>
      </c>
      <c r="BJ1932" s="2">
        <v>27.3</v>
      </c>
      <c r="BK1932" s="2">
        <v>19</v>
      </c>
      <c r="BL1932" s="2">
        <v>28.8</v>
      </c>
      <c r="BO1932" s="2">
        <v>20</v>
      </c>
      <c r="BP1932" s="2">
        <v>30.3</v>
      </c>
      <c r="BQ1932" s="2">
        <v>4</v>
      </c>
      <c r="BR1932" s="2">
        <v>6.1</v>
      </c>
      <c r="BS1932" s="2">
        <v>5</v>
      </c>
      <c r="BT1932" s="2">
        <v>7.6</v>
      </c>
      <c r="BU1932" s="2">
        <v>42</v>
      </c>
      <c r="BV1932" s="2">
        <v>63.6</v>
      </c>
      <c r="BW1932" s="2">
        <v>1</v>
      </c>
      <c r="BX1932" s="2">
        <v>2</v>
      </c>
      <c r="BY1932" s="2">
        <v>1</v>
      </c>
    </row>
    <row r="1933" spans="1:77" ht="12.75" customHeight="1" x14ac:dyDescent="0.2">
      <c r="A1933">
        <v>7</v>
      </c>
      <c r="B1933" s="2">
        <v>4226</v>
      </c>
      <c r="C1933" s="17">
        <v>2.97</v>
      </c>
      <c r="D1933" s="2">
        <v>2.69</v>
      </c>
      <c r="E1933" s="15">
        <v>2.7709999999999995</v>
      </c>
      <c r="G1933" s="17">
        <v>35</v>
      </c>
      <c r="H1933" s="2">
        <v>25</v>
      </c>
      <c r="I1933" s="2">
        <v>71.400000000000006</v>
      </c>
      <c r="J1933" s="2">
        <v>25</v>
      </c>
      <c r="K1933" s="2">
        <v>71.400000000000006</v>
      </c>
      <c r="L1933" s="2">
        <v>71.400000000000006</v>
      </c>
      <c r="M1933" s="2">
        <v>3</v>
      </c>
      <c r="N1933" s="2">
        <v>8.6</v>
      </c>
      <c r="O1933" s="2">
        <v>7</v>
      </c>
      <c r="P1933" s="2">
        <v>20</v>
      </c>
      <c r="S1933" s="2">
        <v>13</v>
      </c>
      <c r="T1933" s="2">
        <v>37.1</v>
      </c>
      <c r="U1933" s="2">
        <v>12</v>
      </c>
      <c r="V1933" s="2">
        <v>34.299999999999997</v>
      </c>
      <c r="Y1933" s="2">
        <v>10</v>
      </c>
      <c r="Z1933" s="2">
        <v>28.6</v>
      </c>
      <c r="AE1933" s="2">
        <v>35</v>
      </c>
      <c r="AF1933" s="2">
        <v>23</v>
      </c>
      <c r="AG1933" s="2">
        <v>65.7</v>
      </c>
      <c r="AH1933" s="2">
        <v>23</v>
      </c>
      <c r="AI1933" s="2">
        <v>65.7</v>
      </c>
      <c r="AJ1933" s="2">
        <v>65.7</v>
      </c>
      <c r="AK1933" s="2">
        <v>7</v>
      </c>
      <c r="AL1933" s="2">
        <v>20</v>
      </c>
      <c r="AM1933" s="2">
        <v>5</v>
      </c>
      <c r="AN1933" s="2">
        <v>14.3</v>
      </c>
      <c r="AO1933" s="2">
        <v>1</v>
      </c>
      <c r="AP1933" s="2">
        <v>2.9</v>
      </c>
      <c r="AQ1933" s="2">
        <v>11</v>
      </c>
      <c r="AR1933" s="2">
        <v>31.4</v>
      </c>
      <c r="AS1933" s="2">
        <v>11</v>
      </c>
      <c r="AT1933" s="2">
        <v>31.4</v>
      </c>
      <c r="AW1933" s="2">
        <v>12</v>
      </c>
      <c r="AX1933" s="2">
        <v>34.299999999999997</v>
      </c>
      <c r="BC1933" s="2">
        <v>35</v>
      </c>
      <c r="BD1933" s="2">
        <v>25</v>
      </c>
      <c r="BE1933" s="2">
        <v>71.400000000000006</v>
      </c>
      <c r="BF1933" s="2">
        <v>25</v>
      </c>
      <c r="BG1933" s="2">
        <v>71.400000000000006</v>
      </c>
      <c r="BH1933" s="2">
        <v>71.400000000000006</v>
      </c>
      <c r="BI1933" s="2">
        <v>4</v>
      </c>
      <c r="BJ1933" s="2">
        <v>11.4</v>
      </c>
      <c r="BK1933" s="2">
        <v>6</v>
      </c>
      <c r="BL1933" s="2">
        <v>17.100000000000001</v>
      </c>
      <c r="BM1933" s="2">
        <v>1</v>
      </c>
      <c r="BN1933" s="2">
        <v>2.9</v>
      </c>
      <c r="BO1933" s="2">
        <v>15</v>
      </c>
      <c r="BP1933" s="2">
        <v>42.9</v>
      </c>
      <c r="BQ1933" s="2">
        <v>9</v>
      </c>
      <c r="BR1933" s="2">
        <v>25.7</v>
      </c>
      <c r="BU1933" s="2">
        <v>10</v>
      </c>
      <c r="BV1933" s="2">
        <v>28.6</v>
      </c>
    </row>
    <row r="1934" spans="1:77" ht="12.75" customHeight="1" x14ac:dyDescent="0.2">
      <c r="A1934">
        <v>7</v>
      </c>
      <c r="B1934" s="2">
        <v>4230</v>
      </c>
      <c r="C1934" s="17">
        <v>2.83</v>
      </c>
      <c r="D1934" s="2">
        <v>2.4500000000000002</v>
      </c>
      <c r="E1934" s="15">
        <v>2.915</v>
      </c>
      <c r="G1934" s="17">
        <v>154</v>
      </c>
      <c r="H1934" s="2">
        <v>101</v>
      </c>
      <c r="I1934" s="2">
        <v>63.9</v>
      </c>
      <c r="J1934" s="2">
        <v>101</v>
      </c>
      <c r="K1934" s="2">
        <v>63.9</v>
      </c>
      <c r="L1934" s="2">
        <v>65.599999999999994</v>
      </c>
      <c r="M1934" s="2">
        <v>15</v>
      </c>
      <c r="N1934" s="2">
        <v>9.5</v>
      </c>
      <c r="O1934" s="2">
        <v>38</v>
      </c>
      <c r="P1934" s="2">
        <v>24.1</v>
      </c>
      <c r="S1934" s="2">
        <v>48</v>
      </c>
      <c r="T1934" s="2">
        <v>30.4</v>
      </c>
      <c r="U1934" s="2">
        <v>53</v>
      </c>
      <c r="V1934" s="2">
        <v>33.5</v>
      </c>
      <c r="W1934" s="2">
        <v>4</v>
      </c>
      <c r="X1934" s="2">
        <v>2.5</v>
      </c>
      <c r="Y1934" s="2">
        <v>57</v>
      </c>
      <c r="Z1934" s="2">
        <v>36.1</v>
      </c>
      <c r="AA1934" s="2">
        <v>1</v>
      </c>
      <c r="AB1934" s="2">
        <v>1</v>
      </c>
      <c r="AE1934" s="2">
        <v>154</v>
      </c>
      <c r="AF1934" s="2">
        <v>86</v>
      </c>
      <c r="AG1934" s="2">
        <v>54.4</v>
      </c>
      <c r="AH1934" s="2">
        <v>86</v>
      </c>
      <c r="AI1934" s="2">
        <v>54.4</v>
      </c>
      <c r="AJ1934" s="2">
        <v>55.8</v>
      </c>
      <c r="AK1934" s="2">
        <v>36</v>
      </c>
      <c r="AL1934" s="2">
        <v>22.8</v>
      </c>
      <c r="AM1934" s="2">
        <v>32</v>
      </c>
      <c r="AN1934" s="2">
        <v>20.3</v>
      </c>
      <c r="AQ1934" s="2">
        <v>57</v>
      </c>
      <c r="AR1934" s="2">
        <v>36.1</v>
      </c>
      <c r="AS1934" s="2">
        <v>29</v>
      </c>
      <c r="AT1934" s="2">
        <v>18.399999999999999</v>
      </c>
      <c r="AU1934" s="2">
        <v>4</v>
      </c>
      <c r="AV1934" s="2">
        <v>2.5</v>
      </c>
      <c r="AW1934" s="2">
        <v>72</v>
      </c>
      <c r="AX1934" s="2">
        <v>45.6</v>
      </c>
      <c r="AY1934" s="2">
        <v>1</v>
      </c>
      <c r="AZ1934" s="2">
        <v>1</v>
      </c>
      <c r="BC1934" s="2">
        <v>156</v>
      </c>
      <c r="BD1934" s="2">
        <v>118</v>
      </c>
      <c r="BE1934" s="2">
        <v>73.8</v>
      </c>
      <c r="BF1934" s="2">
        <v>118</v>
      </c>
      <c r="BG1934" s="2">
        <v>73.8</v>
      </c>
      <c r="BH1934" s="2">
        <v>75.599999999999994</v>
      </c>
      <c r="BI1934" s="2">
        <v>7</v>
      </c>
      <c r="BJ1934" s="2">
        <v>4.4000000000000004</v>
      </c>
      <c r="BK1934" s="2">
        <v>31</v>
      </c>
      <c r="BL1934" s="2">
        <v>19.399999999999999</v>
      </c>
      <c r="BO1934" s="2">
        <v>75</v>
      </c>
      <c r="BP1934" s="2">
        <v>46.9</v>
      </c>
      <c r="BQ1934" s="2">
        <v>43</v>
      </c>
      <c r="BR1934" s="2">
        <v>26.9</v>
      </c>
      <c r="BS1934" s="2">
        <v>4</v>
      </c>
      <c r="BT1934" s="2">
        <v>2.5</v>
      </c>
      <c r="BU1934" s="2">
        <v>42</v>
      </c>
      <c r="BV1934" s="2">
        <v>26.3</v>
      </c>
    </row>
    <row r="1935" spans="1:77" ht="12.75" customHeight="1" x14ac:dyDescent="0.2">
      <c r="A1935">
        <v>7</v>
      </c>
      <c r="B1935" s="2">
        <v>4231</v>
      </c>
      <c r="C1935" s="17">
        <v>3.07</v>
      </c>
      <c r="D1935" s="2">
        <v>2.96</v>
      </c>
      <c r="E1935" s="15">
        <v>3.0469999999999997</v>
      </c>
      <c r="G1935" s="17">
        <v>303</v>
      </c>
      <c r="H1935" s="2">
        <v>216</v>
      </c>
      <c r="I1935" s="2">
        <v>70.8</v>
      </c>
      <c r="J1935" s="2">
        <v>216</v>
      </c>
      <c r="K1935" s="2">
        <v>70.8</v>
      </c>
      <c r="L1935" s="2">
        <v>71.3</v>
      </c>
      <c r="M1935" s="2">
        <v>36</v>
      </c>
      <c r="N1935" s="2">
        <v>11.8</v>
      </c>
      <c r="O1935" s="2">
        <v>51</v>
      </c>
      <c r="P1935" s="2">
        <v>16.7</v>
      </c>
      <c r="S1935" s="2">
        <v>66</v>
      </c>
      <c r="T1935" s="2">
        <v>21.6</v>
      </c>
      <c r="U1935" s="2">
        <v>150</v>
      </c>
      <c r="V1935" s="2">
        <v>49.2</v>
      </c>
      <c r="W1935" s="2">
        <v>2</v>
      </c>
      <c r="X1935" s="2">
        <v>0.7</v>
      </c>
      <c r="Y1935" s="2">
        <v>89</v>
      </c>
      <c r="Z1935" s="2">
        <v>29.2</v>
      </c>
      <c r="AA1935" s="2">
        <v>1</v>
      </c>
      <c r="AB1935" s="2">
        <v>5</v>
      </c>
      <c r="AE1935" s="2">
        <v>304</v>
      </c>
      <c r="AF1935" s="2">
        <v>216</v>
      </c>
      <c r="AG1935" s="2">
        <v>70.599999999999994</v>
      </c>
      <c r="AH1935" s="2">
        <v>216</v>
      </c>
      <c r="AI1935" s="2">
        <v>70.599999999999994</v>
      </c>
      <c r="AJ1935" s="2">
        <v>71.099999999999994</v>
      </c>
      <c r="AK1935" s="2">
        <v>46</v>
      </c>
      <c r="AL1935" s="2">
        <v>15</v>
      </c>
      <c r="AM1935" s="2">
        <v>42</v>
      </c>
      <c r="AN1935" s="2">
        <v>13.7</v>
      </c>
      <c r="AQ1935" s="2">
        <v>89</v>
      </c>
      <c r="AR1935" s="2">
        <v>29.1</v>
      </c>
      <c r="AS1935" s="2">
        <v>127</v>
      </c>
      <c r="AT1935" s="2">
        <v>41.5</v>
      </c>
      <c r="AU1935" s="2">
        <v>2</v>
      </c>
      <c r="AV1935" s="2">
        <v>0.7</v>
      </c>
      <c r="AW1935" s="2">
        <v>90</v>
      </c>
      <c r="AX1935" s="2">
        <v>29.4</v>
      </c>
      <c r="AZ1935" s="2">
        <v>5</v>
      </c>
      <c r="BC1935" s="2">
        <v>303</v>
      </c>
      <c r="BD1935" s="2">
        <v>220</v>
      </c>
      <c r="BE1935" s="2">
        <v>72.400000000000006</v>
      </c>
      <c r="BF1935" s="2">
        <v>220</v>
      </c>
      <c r="BG1935" s="2">
        <v>72.400000000000006</v>
      </c>
      <c r="BH1935" s="2">
        <v>72.599999999999994</v>
      </c>
      <c r="BI1935" s="2">
        <v>33</v>
      </c>
      <c r="BJ1935" s="2">
        <v>10.9</v>
      </c>
      <c r="BK1935" s="2">
        <v>50</v>
      </c>
      <c r="BL1935" s="2">
        <v>16.399999999999999</v>
      </c>
      <c r="BO1935" s="2">
        <v>87</v>
      </c>
      <c r="BP1935" s="2">
        <v>28.6</v>
      </c>
      <c r="BQ1935" s="2">
        <v>133</v>
      </c>
      <c r="BR1935" s="2">
        <v>43.8</v>
      </c>
      <c r="BS1935" s="2">
        <v>1</v>
      </c>
      <c r="BT1935" s="2">
        <v>0.3</v>
      </c>
      <c r="BU1935" s="2">
        <v>84</v>
      </c>
      <c r="BV1935" s="2">
        <v>27.6</v>
      </c>
      <c r="BW1935" s="2">
        <v>1</v>
      </c>
      <c r="BX1935" s="2">
        <v>6</v>
      </c>
    </row>
    <row r="1936" spans="1:77" ht="12.75" customHeight="1" x14ac:dyDescent="0.2">
      <c r="A1936">
        <v>7</v>
      </c>
      <c r="B1936" s="2">
        <v>4232</v>
      </c>
      <c r="C1936" s="17">
        <v>2.33</v>
      </c>
      <c r="D1936" s="2">
        <v>2.38</v>
      </c>
      <c r="E1936" s="15">
        <v>1.7739999999999998</v>
      </c>
      <c r="G1936" s="17">
        <v>21</v>
      </c>
      <c r="H1936" s="2">
        <v>9</v>
      </c>
      <c r="I1936" s="2">
        <v>42.9</v>
      </c>
      <c r="J1936" s="2">
        <v>9</v>
      </c>
      <c r="K1936" s="2">
        <v>42.9</v>
      </c>
      <c r="L1936" s="2">
        <v>42.9</v>
      </c>
      <c r="M1936" s="2">
        <v>5</v>
      </c>
      <c r="N1936" s="2">
        <v>23.8</v>
      </c>
      <c r="O1936" s="2">
        <v>7</v>
      </c>
      <c r="P1936" s="2">
        <v>33.299999999999997</v>
      </c>
      <c r="S1936" s="2">
        <v>6</v>
      </c>
      <c r="T1936" s="2">
        <v>28.6</v>
      </c>
      <c r="U1936" s="2">
        <v>3</v>
      </c>
      <c r="V1936" s="2">
        <v>14.3</v>
      </c>
      <c r="Y1936" s="2">
        <v>12</v>
      </c>
      <c r="Z1936" s="2">
        <v>57.1</v>
      </c>
      <c r="AB1936" s="2">
        <v>1</v>
      </c>
      <c r="AE1936" s="2">
        <v>21</v>
      </c>
      <c r="AF1936" s="2">
        <v>11</v>
      </c>
      <c r="AG1936" s="2">
        <v>52.4</v>
      </c>
      <c r="AH1936" s="2">
        <v>11</v>
      </c>
      <c r="AI1936" s="2">
        <v>52.4</v>
      </c>
      <c r="AJ1936" s="2">
        <v>52.4</v>
      </c>
      <c r="AK1936" s="2">
        <v>6</v>
      </c>
      <c r="AL1936" s="2">
        <v>28.6</v>
      </c>
      <c r="AM1936" s="2">
        <v>4</v>
      </c>
      <c r="AN1936" s="2">
        <v>19</v>
      </c>
      <c r="AQ1936" s="2">
        <v>8</v>
      </c>
      <c r="AR1936" s="2">
        <v>38.1</v>
      </c>
      <c r="AS1936" s="2">
        <v>3</v>
      </c>
      <c r="AT1936" s="2">
        <v>14.3</v>
      </c>
      <c r="AW1936" s="2">
        <v>10</v>
      </c>
      <c r="AX1936" s="2">
        <v>47.6</v>
      </c>
      <c r="AZ1936" s="2">
        <v>1</v>
      </c>
      <c r="BC1936" s="2">
        <v>21</v>
      </c>
      <c r="BD1936" s="2">
        <v>4</v>
      </c>
      <c r="BE1936" s="2">
        <v>18.2</v>
      </c>
      <c r="BF1936" s="2">
        <v>4</v>
      </c>
      <c r="BG1936" s="2">
        <v>18.2</v>
      </c>
      <c r="BH1936" s="2">
        <v>19</v>
      </c>
      <c r="BI1936" s="2">
        <v>7</v>
      </c>
      <c r="BJ1936" s="2">
        <v>31.8</v>
      </c>
      <c r="BK1936" s="2">
        <v>10</v>
      </c>
      <c r="BL1936" s="2">
        <v>45.5</v>
      </c>
      <c r="BO1936" s="2">
        <v>4</v>
      </c>
      <c r="BP1936" s="2">
        <v>18.2</v>
      </c>
      <c r="BS1936" s="2">
        <v>1</v>
      </c>
      <c r="BT1936" s="2">
        <v>4.5</v>
      </c>
      <c r="BU1936" s="2">
        <v>18</v>
      </c>
      <c r="BV1936" s="2">
        <v>81.8</v>
      </c>
    </row>
    <row r="1937" spans="1:77" ht="12.75" customHeight="1" x14ac:dyDescent="0.2">
      <c r="A1937">
        <v>7</v>
      </c>
      <c r="B1937" s="2">
        <v>4237</v>
      </c>
      <c r="C1937" s="17">
        <v>2.79</v>
      </c>
      <c r="D1937" s="2">
        <v>2.13</v>
      </c>
      <c r="E1937" s="15">
        <v>2.61</v>
      </c>
      <c r="G1937" s="17">
        <v>107</v>
      </c>
      <c r="H1937" s="2">
        <v>75</v>
      </c>
      <c r="I1937" s="2">
        <v>67.599999999999994</v>
      </c>
      <c r="J1937" s="2">
        <v>75</v>
      </c>
      <c r="K1937" s="2">
        <v>67.599999999999994</v>
      </c>
      <c r="L1937" s="2">
        <v>70.099999999999994</v>
      </c>
      <c r="M1937" s="2">
        <v>12</v>
      </c>
      <c r="N1937" s="2">
        <v>10.8</v>
      </c>
      <c r="O1937" s="2">
        <v>20</v>
      </c>
      <c r="P1937" s="2">
        <v>18</v>
      </c>
      <c r="Q1937" s="2">
        <v>3</v>
      </c>
      <c r="R1937" s="2">
        <v>2.7</v>
      </c>
      <c r="S1937" s="2">
        <v>30</v>
      </c>
      <c r="T1937" s="2">
        <v>27</v>
      </c>
      <c r="U1937" s="2">
        <v>42</v>
      </c>
      <c r="V1937" s="2">
        <v>37.799999999999997</v>
      </c>
      <c r="W1937" s="2">
        <v>4</v>
      </c>
      <c r="X1937" s="2">
        <v>3.6</v>
      </c>
      <c r="Y1937" s="2">
        <v>36</v>
      </c>
      <c r="Z1937" s="2">
        <v>32.4</v>
      </c>
      <c r="AA1937" s="2">
        <v>1</v>
      </c>
      <c r="AE1937" s="2">
        <v>106</v>
      </c>
      <c r="AF1937" s="2">
        <v>45</v>
      </c>
      <c r="AG1937" s="2">
        <v>40.9</v>
      </c>
      <c r="AH1937" s="2">
        <v>45</v>
      </c>
      <c r="AI1937" s="2">
        <v>40.9</v>
      </c>
      <c r="AJ1937" s="2">
        <v>42.5</v>
      </c>
      <c r="AK1937" s="2">
        <v>43</v>
      </c>
      <c r="AL1937" s="2">
        <v>39.1</v>
      </c>
      <c r="AM1937" s="2">
        <v>18</v>
      </c>
      <c r="AN1937" s="2">
        <v>16.399999999999999</v>
      </c>
      <c r="AQ1937" s="2">
        <v>25</v>
      </c>
      <c r="AR1937" s="2">
        <v>22.7</v>
      </c>
      <c r="AS1937" s="2">
        <v>20</v>
      </c>
      <c r="AT1937" s="2">
        <v>18.2</v>
      </c>
      <c r="AU1937" s="2">
        <v>4</v>
      </c>
      <c r="AV1937" s="2">
        <v>3.6</v>
      </c>
      <c r="AW1937" s="2">
        <v>65</v>
      </c>
      <c r="AX1937" s="2">
        <v>59.1</v>
      </c>
      <c r="AY1937" s="2">
        <v>2</v>
      </c>
      <c r="BC1937" s="2">
        <v>102</v>
      </c>
      <c r="BD1937" s="2">
        <v>78</v>
      </c>
      <c r="BE1937" s="2">
        <v>70.3</v>
      </c>
      <c r="BF1937" s="2">
        <v>78</v>
      </c>
      <c r="BG1937" s="2">
        <v>70.3</v>
      </c>
      <c r="BH1937" s="2">
        <v>76.5</v>
      </c>
      <c r="BI1937" s="2">
        <v>12</v>
      </c>
      <c r="BJ1937" s="2">
        <v>10.8</v>
      </c>
      <c r="BK1937" s="2">
        <v>12</v>
      </c>
      <c r="BL1937" s="2">
        <v>10.8</v>
      </c>
      <c r="BM1937" s="2">
        <v>3</v>
      </c>
      <c r="BN1937" s="2">
        <v>2.7</v>
      </c>
      <c r="BO1937" s="2">
        <v>46</v>
      </c>
      <c r="BP1937" s="2">
        <v>41.4</v>
      </c>
      <c r="BQ1937" s="2">
        <v>29</v>
      </c>
      <c r="BR1937" s="2">
        <v>26.1</v>
      </c>
      <c r="BS1937" s="2">
        <v>9</v>
      </c>
      <c r="BT1937" s="2">
        <v>8.1</v>
      </c>
      <c r="BU1937" s="2">
        <v>33</v>
      </c>
      <c r="BV1937" s="2">
        <v>29.7</v>
      </c>
      <c r="BW1937" s="2">
        <v>1</v>
      </c>
    </row>
    <row r="1938" spans="1:77" ht="12.75" customHeight="1" x14ac:dyDescent="0.2">
      <c r="A1938">
        <v>7</v>
      </c>
      <c r="B1938" s="2">
        <v>4245</v>
      </c>
      <c r="C1938" s="17">
        <v>2.75</v>
      </c>
      <c r="D1938" s="2">
        <v>3</v>
      </c>
      <c r="E1938" s="15">
        <v>2.7889999999999997</v>
      </c>
      <c r="G1938" s="17">
        <v>101</v>
      </c>
      <c r="H1938" s="2">
        <v>65</v>
      </c>
      <c r="I1938" s="2">
        <v>62.5</v>
      </c>
      <c r="J1938" s="2">
        <v>65</v>
      </c>
      <c r="K1938" s="2">
        <v>62.5</v>
      </c>
      <c r="L1938" s="2">
        <v>64.400000000000006</v>
      </c>
      <c r="M1938" s="2">
        <v>14</v>
      </c>
      <c r="N1938" s="2">
        <v>13.5</v>
      </c>
      <c r="O1938" s="2">
        <v>22</v>
      </c>
      <c r="P1938" s="2">
        <v>21.2</v>
      </c>
      <c r="S1938" s="2">
        <v>32</v>
      </c>
      <c r="T1938" s="2">
        <v>30.8</v>
      </c>
      <c r="U1938" s="2">
        <v>33</v>
      </c>
      <c r="V1938" s="2">
        <v>31.7</v>
      </c>
      <c r="W1938" s="2">
        <v>3</v>
      </c>
      <c r="X1938" s="2">
        <v>2.9</v>
      </c>
      <c r="Y1938" s="2">
        <v>39</v>
      </c>
      <c r="Z1938" s="2">
        <v>37.5</v>
      </c>
      <c r="AA1938" s="2">
        <v>1</v>
      </c>
      <c r="AE1938" s="2">
        <v>101</v>
      </c>
      <c r="AF1938" s="2">
        <v>76</v>
      </c>
      <c r="AG1938" s="2">
        <v>73.099999999999994</v>
      </c>
      <c r="AH1938" s="2">
        <v>76</v>
      </c>
      <c r="AI1938" s="2">
        <v>73.099999999999994</v>
      </c>
      <c r="AJ1938" s="2">
        <v>75.2</v>
      </c>
      <c r="AK1938" s="2">
        <v>13</v>
      </c>
      <c r="AL1938" s="2">
        <v>12.5</v>
      </c>
      <c r="AM1938" s="2">
        <v>12</v>
      </c>
      <c r="AN1938" s="2">
        <v>11.5</v>
      </c>
      <c r="AQ1938" s="2">
        <v>29</v>
      </c>
      <c r="AR1938" s="2">
        <v>27.9</v>
      </c>
      <c r="AS1938" s="2">
        <v>47</v>
      </c>
      <c r="AT1938" s="2">
        <v>45.2</v>
      </c>
      <c r="AU1938" s="2">
        <v>3</v>
      </c>
      <c r="AV1938" s="2">
        <v>2.9</v>
      </c>
      <c r="AW1938" s="2">
        <v>28</v>
      </c>
      <c r="AX1938" s="2">
        <v>26.9</v>
      </c>
      <c r="AY1938" s="2">
        <v>1</v>
      </c>
      <c r="BC1938" s="2">
        <v>101</v>
      </c>
      <c r="BD1938" s="2">
        <v>71</v>
      </c>
      <c r="BE1938" s="2">
        <v>67.599999999999994</v>
      </c>
      <c r="BF1938" s="2">
        <v>71</v>
      </c>
      <c r="BG1938" s="2">
        <v>67.599999999999994</v>
      </c>
      <c r="BH1938" s="2">
        <v>70.3</v>
      </c>
      <c r="BI1938" s="2">
        <v>10</v>
      </c>
      <c r="BJ1938" s="2">
        <v>9.5</v>
      </c>
      <c r="BK1938" s="2">
        <v>20</v>
      </c>
      <c r="BL1938" s="2">
        <v>19</v>
      </c>
      <c r="BO1938" s="2">
        <v>41</v>
      </c>
      <c r="BP1938" s="2">
        <v>39</v>
      </c>
      <c r="BQ1938" s="2">
        <v>30</v>
      </c>
      <c r="BR1938" s="2">
        <v>28.6</v>
      </c>
      <c r="BS1938" s="2">
        <v>4</v>
      </c>
      <c r="BT1938" s="2">
        <v>3.8</v>
      </c>
      <c r="BU1938" s="2">
        <v>34</v>
      </c>
      <c r="BV1938" s="2">
        <v>32.4</v>
      </c>
    </row>
    <row r="1939" spans="1:77" ht="12.75" customHeight="1" x14ac:dyDescent="0.2">
      <c r="A1939">
        <v>7</v>
      </c>
      <c r="B1939" s="2">
        <v>4246</v>
      </c>
      <c r="G1939" s="17">
        <v>6</v>
      </c>
      <c r="AE1939" s="2">
        <v>6</v>
      </c>
      <c r="BC1939" s="2">
        <v>6</v>
      </c>
    </row>
    <row r="1940" spans="1:77" ht="12.75" customHeight="1" x14ac:dyDescent="0.2">
      <c r="A1940">
        <v>7</v>
      </c>
      <c r="B1940" s="2">
        <v>4249</v>
      </c>
      <c r="C1940" s="17">
        <v>3.05</v>
      </c>
      <c r="D1940" s="2">
        <v>3.09</v>
      </c>
      <c r="E1940" s="15">
        <v>2.8220000000000001</v>
      </c>
      <c r="G1940" s="17">
        <v>211</v>
      </c>
      <c r="H1940" s="2">
        <v>156</v>
      </c>
      <c r="I1940" s="2">
        <v>73.599999999999994</v>
      </c>
      <c r="J1940" s="2">
        <v>156</v>
      </c>
      <c r="K1940" s="2">
        <v>73.599999999999994</v>
      </c>
      <c r="L1940" s="2">
        <v>73.900000000000006</v>
      </c>
      <c r="M1940" s="2">
        <v>18</v>
      </c>
      <c r="N1940" s="2">
        <v>8.5</v>
      </c>
      <c r="O1940" s="2">
        <v>37</v>
      </c>
      <c r="P1940" s="2">
        <v>17.5</v>
      </c>
      <c r="S1940" s="2">
        <v>69</v>
      </c>
      <c r="T1940" s="2">
        <v>32.5</v>
      </c>
      <c r="U1940" s="2">
        <v>87</v>
      </c>
      <c r="V1940" s="2">
        <v>41</v>
      </c>
      <c r="W1940" s="2">
        <v>1</v>
      </c>
      <c r="X1940" s="2">
        <v>0.5</v>
      </c>
      <c r="Y1940" s="2">
        <v>56</v>
      </c>
      <c r="Z1940" s="2">
        <v>26.4</v>
      </c>
      <c r="AA1940" s="2">
        <v>1</v>
      </c>
      <c r="AB1940" s="2">
        <v>2</v>
      </c>
      <c r="AC1940" s="2">
        <v>6</v>
      </c>
      <c r="AE1940" s="2">
        <v>211</v>
      </c>
      <c r="AF1940" s="2">
        <v>161</v>
      </c>
      <c r="AG1940" s="2">
        <v>75.900000000000006</v>
      </c>
      <c r="AH1940" s="2">
        <v>161</v>
      </c>
      <c r="AI1940" s="2">
        <v>75.900000000000006</v>
      </c>
      <c r="AJ1940" s="2">
        <v>76.3</v>
      </c>
      <c r="AK1940" s="2">
        <v>29</v>
      </c>
      <c r="AL1940" s="2">
        <v>13.7</v>
      </c>
      <c r="AM1940" s="2">
        <v>21</v>
      </c>
      <c r="AN1940" s="2">
        <v>9.9</v>
      </c>
      <c r="AQ1940" s="2">
        <v>59</v>
      </c>
      <c r="AR1940" s="2">
        <v>27.8</v>
      </c>
      <c r="AS1940" s="2">
        <v>102</v>
      </c>
      <c r="AT1940" s="2">
        <v>48.1</v>
      </c>
      <c r="AU1940" s="2">
        <v>1</v>
      </c>
      <c r="AV1940" s="2">
        <v>0.5</v>
      </c>
      <c r="AW1940" s="2">
        <v>51</v>
      </c>
      <c r="AX1940" s="2">
        <v>24.1</v>
      </c>
      <c r="AY1940" s="2">
        <v>1</v>
      </c>
      <c r="AZ1940" s="2">
        <v>2</v>
      </c>
      <c r="BA1940" s="2">
        <v>6</v>
      </c>
      <c r="BC1940" s="2">
        <v>209</v>
      </c>
      <c r="BD1940" s="2">
        <v>154</v>
      </c>
      <c r="BE1940" s="2">
        <v>72.599999999999994</v>
      </c>
      <c r="BF1940" s="2">
        <v>154</v>
      </c>
      <c r="BG1940" s="2">
        <v>72.599999999999994</v>
      </c>
      <c r="BH1940" s="2">
        <v>73.7</v>
      </c>
      <c r="BI1940" s="2">
        <v>21</v>
      </c>
      <c r="BJ1940" s="2">
        <v>9.9</v>
      </c>
      <c r="BK1940" s="2">
        <v>34</v>
      </c>
      <c r="BL1940" s="2">
        <v>16</v>
      </c>
      <c r="BO1940" s="2">
        <v>107</v>
      </c>
      <c r="BP1940" s="2">
        <v>50.5</v>
      </c>
      <c r="BQ1940" s="2">
        <v>47</v>
      </c>
      <c r="BR1940" s="2">
        <v>22.2</v>
      </c>
      <c r="BS1940" s="2">
        <v>3</v>
      </c>
      <c r="BT1940" s="2">
        <v>1.4</v>
      </c>
      <c r="BU1940" s="2">
        <v>58</v>
      </c>
      <c r="BV1940" s="2">
        <v>27.4</v>
      </c>
      <c r="BW1940" s="2">
        <v>1</v>
      </c>
      <c r="BX1940" s="2">
        <v>2</v>
      </c>
      <c r="BY1940" s="2">
        <v>6</v>
      </c>
    </row>
    <row r="1941" spans="1:77" ht="12.75" customHeight="1" x14ac:dyDescent="0.2">
      <c r="A1941">
        <v>7</v>
      </c>
      <c r="B1941" s="2">
        <v>4260</v>
      </c>
    </row>
    <row r="1942" spans="1:77" ht="12.75" customHeight="1" x14ac:dyDescent="0.2">
      <c r="A1942">
        <v>7</v>
      </c>
      <c r="B1942" s="2">
        <v>4261</v>
      </c>
      <c r="C1942" s="17">
        <v>2.72</v>
      </c>
      <c r="D1942" s="2">
        <v>2.4500000000000002</v>
      </c>
      <c r="E1942" s="15">
        <v>2.6539999999999999</v>
      </c>
      <c r="G1942" s="17">
        <v>75</v>
      </c>
      <c r="H1942" s="2">
        <v>39</v>
      </c>
      <c r="I1942" s="2">
        <v>52</v>
      </c>
      <c r="J1942" s="2">
        <v>39</v>
      </c>
      <c r="K1942" s="2">
        <v>52</v>
      </c>
      <c r="L1942" s="2">
        <v>52</v>
      </c>
      <c r="M1942" s="2">
        <v>8</v>
      </c>
      <c r="N1942" s="2">
        <v>10.7</v>
      </c>
      <c r="O1942" s="2">
        <v>28</v>
      </c>
      <c r="P1942" s="2">
        <v>37.299999999999997</v>
      </c>
      <c r="S1942" s="2">
        <v>16</v>
      </c>
      <c r="T1942" s="2">
        <v>21.3</v>
      </c>
      <c r="U1942" s="2">
        <v>23</v>
      </c>
      <c r="V1942" s="2">
        <v>30.7</v>
      </c>
      <c r="Y1942" s="2">
        <v>36</v>
      </c>
      <c r="Z1942" s="2">
        <v>48</v>
      </c>
      <c r="AB1942" s="2">
        <v>1</v>
      </c>
      <c r="AC1942" s="2">
        <v>1</v>
      </c>
      <c r="AE1942" s="2">
        <v>75</v>
      </c>
      <c r="AF1942" s="2">
        <v>39</v>
      </c>
      <c r="AG1942" s="2">
        <v>52</v>
      </c>
      <c r="AH1942" s="2">
        <v>39</v>
      </c>
      <c r="AI1942" s="2">
        <v>52</v>
      </c>
      <c r="AJ1942" s="2">
        <v>52</v>
      </c>
      <c r="AK1942" s="2">
        <v>26</v>
      </c>
      <c r="AL1942" s="2">
        <v>34.700000000000003</v>
      </c>
      <c r="AM1942" s="2">
        <v>10</v>
      </c>
      <c r="AN1942" s="2">
        <v>13.3</v>
      </c>
      <c r="AQ1942" s="2">
        <v>18</v>
      </c>
      <c r="AR1942" s="2">
        <v>24</v>
      </c>
      <c r="AS1942" s="2">
        <v>21</v>
      </c>
      <c r="AT1942" s="2">
        <v>28</v>
      </c>
      <c r="AW1942" s="2">
        <v>36</v>
      </c>
      <c r="AX1942" s="2">
        <v>48</v>
      </c>
      <c r="AZ1942" s="2">
        <v>1</v>
      </c>
      <c r="BA1942" s="2">
        <v>1</v>
      </c>
      <c r="BC1942" s="2">
        <v>74</v>
      </c>
      <c r="BD1942" s="2">
        <v>45</v>
      </c>
      <c r="BE1942" s="2">
        <v>60</v>
      </c>
      <c r="BF1942" s="2">
        <v>45</v>
      </c>
      <c r="BG1942" s="2">
        <v>60</v>
      </c>
      <c r="BH1942" s="2">
        <v>60.8</v>
      </c>
      <c r="BI1942" s="2">
        <v>8</v>
      </c>
      <c r="BJ1942" s="2">
        <v>10.7</v>
      </c>
      <c r="BK1942" s="2">
        <v>21</v>
      </c>
      <c r="BL1942" s="2">
        <v>28</v>
      </c>
      <c r="BO1942" s="2">
        <v>31</v>
      </c>
      <c r="BP1942" s="2">
        <v>41.3</v>
      </c>
      <c r="BQ1942" s="2">
        <v>14</v>
      </c>
      <c r="BR1942" s="2">
        <v>18.7</v>
      </c>
      <c r="BS1942" s="2">
        <v>1</v>
      </c>
      <c r="BT1942" s="2">
        <v>1.3</v>
      </c>
      <c r="BU1942" s="2">
        <v>30</v>
      </c>
      <c r="BV1942" s="2">
        <v>40</v>
      </c>
      <c r="BX1942" s="2">
        <v>1</v>
      </c>
      <c r="BY1942" s="2">
        <v>1</v>
      </c>
    </row>
    <row r="1943" spans="1:77" ht="12.75" customHeight="1" x14ac:dyDescent="0.2">
      <c r="A1943">
        <v>7</v>
      </c>
      <c r="B1943" s="2">
        <v>4262</v>
      </c>
      <c r="C1943" s="17">
        <v>2.96</v>
      </c>
      <c r="D1943" s="2">
        <v>2.46</v>
      </c>
      <c r="E1943" s="15">
        <v>2.625</v>
      </c>
      <c r="G1943" s="17">
        <v>170</v>
      </c>
      <c r="H1943" s="2">
        <v>128</v>
      </c>
      <c r="I1943" s="2">
        <v>74.900000000000006</v>
      </c>
      <c r="J1943" s="2">
        <v>128</v>
      </c>
      <c r="K1943" s="2">
        <v>74.900000000000006</v>
      </c>
      <c r="L1943" s="2">
        <v>75.3</v>
      </c>
      <c r="M1943" s="2">
        <v>12</v>
      </c>
      <c r="N1943" s="2">
        <v>7</v>
      </c>
      <c r="O1943" s="2">
        <v>30</v>
      </c>
      <c r="P1943" s="2">
        <v>17.5</v>
      </c>
      <c r="Q1943" s="2">
        <v>7</v>
      </c>
      <c r="R1943" s="2">
        <v>4.0999999999999996</v>
      </c>
      <c r="S1943" s="2">
        <v>50</v>
      </c>
      <c r="T1943" s="2">
        <v>29.2</v>
      </c>
      <c r="U1943" s="2">
        <v>71</v>
      </c>
      <c r="V1943" s="2">
        <v>41.5</v>
      </c>
      <c r="W1943" s="2">
        <v>1</v>
      </c>
      <c r="X1943" s="2">
        <v>0.6</v>
      </c>
      <c r="Y1943" s="2">
        <v>43</v>
      </c>
      <c r="Z1943" s="2">
        <v>25.1</v>
      </c>
      <c r="AB1943" s="2">
        <v>1</v>
      </c>
      <c r="AC1943" s="2">
        <v>2</v>
      </c>
      <c r="AE1943" s="2">
        <v>169</v>
      </c>
      <c r="AF1943" s="2">
        <v>91</v>
      </c>
      <c r="AG1943" s="2">
        <v>53.2</v>
      </c>
      <c r="AH1943" s="2">
        <v>91</v>
      </c>
      <c r="AI1943" s="2">
        <v>53.2</v>
      </c>
      <c r="AJ1943" s="2">
        <v>53.8</v>
      </c>
      <c r="AK1943" s="2">
        <v>35</v>
      </c>
      <c r="AL1943" s="2">
        <v>20.5</v>
      </c>
      <c r="AM1943" s="2">
        <v>43</v>
      </c>
      <c r="AN1943" s="2">
        <v>25.1</v>
      </c>
      <c r="AO1943" s="2">
        <v>3</v>
      </c>
      <c r="AP1943" s="2">
        <v>1.8</v>
      </c>
      <c r="AQ1943" s="2">
        <v>53</v>
      </c>
      <c r="AR1943" s="2">
        <v>31</v>
      </c>
      <c r="AS1943" s="2">
        <v>35</v>
      </c>
      <c r="AT1943" s="2">
        <v>20.5</v>
      </c>
      <c r="AU1943" s="2">
        <v>2</v>
      </c>
      <c r="AV1943" s="2">
        <v>1.2</v>
      </c>
      <c r="AW1943" s="2">
        <v>80</v>
      </c>
      <c r="AX1943" s="2">
        <v>46.8</v>
      </c>
      <c r="AZ1943" s="2">
        <v>1</v>
      </c>
      <c r="BA1943" s="2">
        <v>2</v>
      </c>
      <c r="BC1943" s="2">
        <v>165</v>
      </c>
      <c r="BD1943" s="2">
        <v>110</v>
      </c>
      <c r="BE1943" s="2">
        <v>65.5</v>
      </c>
      <c r="BF1943" s="2">
        <v>110</v>
      </c>
      <c r="BG1943" s="2">
        <v>65.5</v>
      </c>
      <c r="BH1943" s="2">
        <v>66.7</v>
      </c>
      <c r="BI1943" s="2">
        <v>22</v>
      </c>
      <c r="BJ1943" s="2">
        <v>13.1</v>
      </c>
      <c r="BK1943" s="2">
        <v>33</v>
      </c>
      <c r="BL1943" s="2">
        <v>19.600000000000001</v>
      </c>
      <c r="BO1943" s="2">
        <v>87</v>
      </c>
      <c r="BP1943" s="2">
        <v>51.8</v>
      </c>
      <c r="BQ1943" s="2">
        <v>23</v>
      </c>
      <c r="BR1943" s="2">
        <v>13.7</v>
      </c>
      <c r="BS1943" s="2">
        <v>3</v>
      </c>
      <c r="BT1943" s="2">
        <v>1.8</v>
      </c>
      <c r="BU1943" s="2">
        <v>58</v>
      </c>
      <c r="BV1943" s="2">
        <v>34.5</v>
      </c>
      <c r="BW1943" s="2">
        <v>3</v>
      </c>
      <c r="BX1943" s="2">
        <v>1</v>
      </c>
      <c r="BY1943" s="2">
        <v>2</v>
      </c>
    </row>
    <row r="1944" spans="1:77" ht="12.75" customHeight="1" x14ac:dyDescent="0.2">
      <c r="A1944">
        <v>7</v>
      </c>
      <c r="B1944" s="2">
        <v>4263</v>
      </c>
      <c r="G1944" s="17">
        <v>5</v>
      </c>
      <c r="AE1944" s="2">
        <v>5</v>
      </c>
      <c r="BC1944" s="2">
        <v>5</v>
      </c>
    </row>
    <row r="1945" spans="1:77" ht="12.75" customHeight="1" x14ac:dyDescent="0.2">
      <c r="A1945">
        <v>7</v>
      </c>
      <c r="B1945" s="2">
        <v>4267</v>
      </c>
    </row>
    <row r="1946" spans="1:77" ht="12.75" customHeight="1" x14ac:dyDescent="0.2">
      <c r="A1946">
        <v>7</v>
      </c>
      <c r="B1946" s="2">
        <v>4277</v>
      </c>
    </row>
    <row r="1947" spans="1:77" ht="12.75" customHeight="1" x14ac:dyDescent="0.2">
      <c r="A1947">
        <v>7</v>
      </c>
      <c r="B1947" s="2">
        <v>4278</v>
      </c>
      <c r="C1947" s="17">
        <v>2.2200000000000002</v>
      </c>
      <c r="D1947" s="2">
        <v>1.89</v>
      </c>
      <c r="E1947" s="15">
        <v>2.222</v>
      </c>
      <c r="G1947" s="17">
        <v>18</v>
      </c>
      <c r="H1947" s="2">
        <v>7</v>
      </c>
      <c r="I1947" s="2">
        <v>38.9</v>
      </c>
      <c r="J1947" s="2">
        <v>7</v>
      </c>
      <c r="K1947" s="2">
        <v>38.9</v>
      </c>
      <c r="L1947" s="2">
        <v>38.9</v>
      </c>
      <c r="M1947" s="2">
        <v>5</v>
      </c>
      <c r="N1947" s="2">
        <v>27.8</v>
      </c>
      <c r="O1947" s="2">
        <v>6</v>
      </c>
      <c r="P1947" s="2">
        <v>33.299999999999997</v>
      </c>
      <c r="S1947" s="2">
        <v>5</v>
      </c>
      <c r="T1947" s="2">
        <v>27.8</v>
      </c>
      <c r="U1947" s="2">
        <v>2</v>
      </c>
      <c r="V1947" s="2">
        <v>11.1</v>
      </c>
      <c r="Y1947" s="2">
        <v>11</v>
      </c>
      <c r="Z1947" s="2">
        <v>61.1</v>
      </c>
      <c r="AE1947" s="2">
        <v>18</v>
      </c>
      <c r="AF1947" s="2">
        <v>5</v>
      </c>
      <c r="AG1947" s="2">
        <v>27.8</v>
      </c>
      <c r="AH1947" s="2">
        <v>5</v>
      </c>
      <c r="AI1947" s="2">
        <v>27.8</v>
      </c>
      <c r="AJ1947" s="2">
        <v>27.8</v>
      </c>
      <c r="AK1947" s="2">
        <v>9</v>
      </c>
      <c r="AL1947" s="2">
        <v>50</v>
      </c>
      <c r="AM1947" s="2">
        <v>4</v>
      </c>
      <c r="AN1947" s="2">
        <v>22.2</v>
      </c>
      <c r="AQ1947" s="2">
        <v>3</v>
      </c>
      <c r="AR1947" s="2">
        <v>16.7</v>
      </c>
      <c r="AS1947" s="2">
        <v>2</v>
      </c>
      <c r="AT1947" s="2">
        <v>11.1</v>
      </c>
      <c r="AW1947" s="2">
        <v>13</v>
      </c>
      <c r="AX1947" s="2">
        <v>72.2</v>
      </c>
      <c r="BC1947" s="2">
        <v>18</v>
      </c>
      <c r="BD1947" s="2">
        <v>7</v>
      </c>
      <c r="BE1947" s="2">
        <v>38.9</v>
      </c>
      <c r="BF1947" s="2">
        <v>7</v>
      </c>
      <c r="BG1947" s="2">
        <v>38.9</v>
      </c>
      <c r="BH1947" s="2">
        <v>38.9</v>
      </c>
      <c r="BI1947" s="2">
        <v>3</v>
      </c>
      <c r="BJ1947" s="2">
        <v>16.7</v>
      </c>
      <c r="BK1947" s="2">
        <v>8</v>
      </c>
      <c r="BL1947" s="2">
        <v>44.4</v>
      </c>
      <c r="BO1947" s="2">
        <v>7</v>
      </c>
      <c r="BP1947" s="2">
        <v>38.9</v>
      </c>
      <c r="BU1947" s="2">
        <v>11</v>
      </c>
      <c r="BV1947" s="2">
        <v>61.1</v>
      </c>
    </row>
    <row r="1948" spans="1:77" ht="12.75" customHeight="1" x14ac:dyDescent="0.2">
      <c r="A1948">
        <v>7</v>
      </c>
      <c r="B1948" s="2">
        <v>4281</v>
      </c>
      <c r="G1948" s="17">
        <v>5</v>
      </c>
      <c r="AE1948" s="2">
        <v>4</v>
      </c>
      <c r="BC1948" s="2">
        <v>3</v>
      </c>
    </row>
    <row r="1949" spans="1:77" ht="12.75" customHeight="1" x14ac:dyDescent="0.2">
      <c r="A1949">
        <v>7</v>
      </c>
      <c r="B1949" s="2">
        <v>4283</v>
      </c>
    </row>
    <row r="1950" spans="1:77" ht="12.75" customHeight="1" x14ac:dyDescent="0.2">
      <c r="A1950">
        <v>7</v>
      </c>
      <c r="B1950" s="2">
        <v>4288</v>
      </c>
      <c r="G1950" s="17">
        <v>4</v>
      </c>
      <c r="AE1950" s="2">
        <v>4</v>
      </c>
      <c r="BC1950" s="2">
        <v>4</v>
      </c>
    </row>
    <row r="1951" spans="1:77" ht="12.75" customHeight="1" x14ac:dyDescent="0.2">
      <c r="A1951">
        <v>7</v>
      </c>
      <c r="B1951" s="2">
        <v>4296</v>
      </c>
    </row>
    <row r="1952" spans="1:77" ht="12.75" customHeight="1" x14ac:dyDescent="0.2">
      <c r="A1952">
        <v>7</v>
      </c>
      <c r="B1952" s="2">
        <v>4311</v>
      </c>
      <c r="C1952" s="17">
        <v>3.09</v>
      </c>
      <c r="D1952" s="2">
        <v>2.75</v>
      </c>
      <c r="E1952" s="15">
        <v>3.0960000000000001</v>
      </c>
      <c r="G1952" s="17">
        <v>184</v>
      </c>
      <c r="H1952" s="2">
        <v>150</v>
      </c>
      <c r="I1952" s="2">
        <v>80.599999999999994</v>
      </c>
      <c r="J1952" s="2">
        <v>150</v>
      </c>
      <c r="K1952" s="2">
        <v>80.599999999999994</v>
      </c>
      <c r="L1952" s="2">
        <v>81.5</v>
      </c>
      <c r="M1952" s="2">
        <v>12</v>
      </c>
      <c r="N1952" s="2">
        <v>6.5</v>
      </c>
      <c r="O1952" s="2">
        <v>22</v>
      </c>
      <c r="P1952" s="2">
        <v>11.8</v>
      </c>
      <c r="Q1952" s="2">
        <v>8</v>
      </c>
      <c r="R1952" s="2">
        <v>4.3</v>
      </c>
      <c r="S1952" s="2">
        <v>49</v>
      </c>
      <c r="T1952" s="2">
        <v>26.3</v>
      </c>
      <c r="U1952" s="2">
        <v>93</v>
      </c>
      <c r="V1952" s="2">
        <v>50</v>
      </c>
      <c r="W1952" s="2">
        <v>2</v>
      </c>
      <c r="X1952" s="2">
        <v>1.1000000000000001</v>
      </c>
      <c r="Y1952" s="2">
        <v>36</v>
      </c>
      <c r="Z1952" s="2">
        <v>19.399999999999999</v>
      </c>
      <c r="AA1952" s="2">
        <v>4</v>
      </c>
      <c r="AE1952" s="2">
        <v>186</v>
      </c>
      <c r="AF1952" s="2">
        <v>124</v>
      </c>
      <c r="AG1952" s="2">
        <v>66</v>
      </c>
      <c r="AH1952" s="2">
        <v>124</v>
      </c>
      <c r="AI1952" s="2">
        <v>66</v>
      </c>
      <c r="AJ1952" s="2">
        <v>66.7</v>
      </c>
      <c r="AK1952" s="2">
        <v>32</v>
      </c>
      <c r="AL1952" s="2">
        <v>17</v>
      </c>
      <c r="AM1952" s="2">
        <v>30</v>
      </c>
      <c r="AN1952" s="2">
        <v>16</v>
      </c>
      <c r="AQ1952" s="2">
        <v>71</v>
      </c>
      <c r="AR1952" s="2">
        <v>37.799999999999997</v>
      </c>
      <c r="AS1952" s="2">
        <v>53</v>
      </c>
      <c r="AT1952" s="2">
        <v>28.2</v>
      </c>
      <c r="AU1952" s="2">
        <v>2</v>
      </c>
      <c r="AV1952" s="2">
        <v>1.1000000000000001</v>
      </c>
      <c r="AW1952" s="2">
        <v>64</v>
      </c>
      <c r="AX1952" s="2">
        <v>34</v>
      </c>
      <c r="AY1952" s="2">
        <v>2</v>
      </c>
      <c r="BC1952" s="2">
        <v>186</v>
      </c>
      <c r="BD1952" s="2">
        <v>158</v>
      </c>
      <c r="BE1952" s="2">
        <v>84</v>
      </c>
      <c r="BF1952" s="2">
        <v>158</v>
      </c>
      <c r="BG1952" s="2">
        <v>84</v>
      </c>
      <c r="BH1952" s="2">
        <v>84.9</v>
      </c>
      <c r="BI1952" s="2">
        <v>14</v>
      </c>
      <c r="BJ1952" s="2">
        <v>7.4</v>
      </c>
      <c r="BK1952" s="2">
        <v>14</v>
      </c>
      <c r="BL1952" s="2">
        <v>7.4</v>
      </c>
      <c r="BM1952" s="2">
        <v>3</v>
      </c>
      <c r="BN1952" s="2">
        <v>1.6</v>
      </c>
      <c r="BO1952" s="2">
        <v>80</v>
      </c>
      <c r="BP1952" s="2">
        <v>42.6</v>
      </c>
      <c r="BQ1952" s="2">
        <v>75</v>
      </c>
      <c r="BR1952" s="2">
        <v>39.9</v>
      </c>
      <c r="BS1952" s="2">
        <v>2</v>
      </c>
      <c r="BT1952" s="2">
        <v>1.1000000000000001</v>
      </c>
      <c r="BU1952" s="2">
        <v>30</v>
      </c>
      <c r="BV1952" s="2">
        <v>16</v>
      </c>
      <c r="BW1952" s="2">
        <v>1</v>
      </c>
      <c r="BX1952" s="2">
        <v>1</v>
      </c>
    </row>
    <row r="1953" spans="1:77" ht="12.75" customHeight="1" x14ac:dyDescent="0.2">
      <c r="A1953">
        <v>7</v>
      </c>
      <c r="B1953" s="2">
        <v>4318</v>
      </c>
      <c r="C1953" s="17">
        <v>3.2</v>
      </c>
      <c r="D1953" s="2">
        <v>3.02</v>
      </c>
      <c r="E1953" s="15">
        <v>3.077</v>
      </c>
      <c r="G1953" s="17">
        <v>253</v>
      </c>
      <c r="H1953" s="2">
        <v>198</v>
      </c>
      <c r="I1953" s="2">
        <v>78</v>
      </c>
      <c r="J1953" s="2">
        <v>198</v>
      </c>
      <c r="K1953" s="2">
        <v>78</v>
      </c>
      <c r="L1953" s="2">
        <v>78.3</v>
      </c>
      <c r="M1953" s="2">
        <v>9</v>
      </c>
      <c r="N1953" s="2">
        <v>3.5</v>
      </c>
      <c r="O1953" s="2">
        <v>46</v>
      </c>
      <c r="P1953" s="2">
        <v>18.100000000000001</v>
      </c>
      <c r="Q1953" s="2">
        <v>1</v>
      </c>
      <c r="R1953" s="2">
        <v>0.4</v>
      </c>
      <c r="S1953" s="2">
        <v>76</v>
      </c>
      <c r="T1953" s="2">
        <v>29.9</v>
      </c>
      <c r="U1953" s="2">
        <v>121</v>
      </c>
      <c r="V1953" s="2">
        <v>47.6</v>
      </c>
      <c r="W1953" s="2">
        <v>1</v>
      </c>
      <c r="X1953" s="2">
        <v>0.4</v>
      </c>
      <c r="Y1953" s="2">
        <v>56</v>
      </c>
      <c r="Z1953" s="2">
        <v>22</v>
      </c>
      <c r="AC1953" s="2">
        <v>1</v>
      </c>
      <c r="AE1953" s="2">
        <v>252</v>
      </c>
      <c r="AF1953" s="2">
        <v>192</v>
      </c>
      <c r="AG1953" s="2">
        <v>75.599999999999994</v>
      </c>
      <c r="AH1953" s="2">
        <v>192</v>
      </c>
      <c r="AI1953" s="2">
        <v>75.599999999999994</v>
      </c>
      <c r="AJ1953" s="2">
        <v>76.2</v>
      </c>
      <c r="AK1953" s="2">
        <v>35</v>
      </c>
      <c r="AL1953" s="2">
        <v>13.8</v>
      </c>
      <c r="AM1953" s="2">
        <v>25</v>
      </c>
      <c r="AN1953" s="2">
        <v>9.8000000000000007</v>
      </c>
      <c r="AQ1953" s="2">
        <v>86</v>
      </c>
      <c r="AR1953" s="2">
        <v>33.9</v>
      </c>
      <c r="AS1953" s="2">
        <v>106</v>
      </c>
      <c r="AT1953" s="2">
        <v>41.7</v>
      </c>
      <c r="AU1953" s="2">
        <v>2</v>
      </c>
      <c r="AV1953" s="2">
        <v>0.8</v>
      </c>
      <c r="AW1953" s="2">
        <v>62</v>
      </c>
      <c r="AX1953" s="2">
        <v>24.4</v>
      </c>
      <c r="BA1953" s="2">
        <v>1</v>
      </c>
      <c r="BC1953" s="2">
        <v>249</v>
      </c>
      <c r="BD1953" s="2">
        <v>200</v>
      </c>
      <c r="BE1953" s="2">
        <v>78.7</v>
      </c>
      <c r="BF1953" s="2">
        <v>200</v>
      </c>
      <c r="BG1953" s="2">
        <v>78.7</v>
      </c>
      <c r="BH1953" s="2">
        <v>80.3</v>
      </c>
      <c r="BI1953" s="2">
        <v>20</v>
      </c>
      <c r="BJ1953" s="2">
        <v>7.9</v>
      </c>
      <c r="BK1953" s="2">
        <v>29</v>
      </c>
      <c r="BL1953" s="2">
        <v>11.4</v>
      </c>
      <c r="BO1953" s="2">
        <v>96</v>
      </c>
      <c r="BP1953" s="2">
        <v>37.799999999999997</v>
      </c>
      <c r="BQ1953" s="2">
        <v>104</v>
      </c>
      <c r="BR1953" s="2">
        <v>40.9</v>
      </c>
      <c r="BS1953" s="2">
        <v>5</v>
      </c>
      <c r="BT1953" s="2">
        <v>2</v>
      </c>
      <c r="BU1953" s="2">
        <v>54</v>
      </c>
      <c r="BV1953" s="2">
        <v>21.3</v>
      </c>
      <c r="BY1953" s="2">
        <v>1</v>
      </c>
    </row>
    <row r="1954" spans="1:77" ht="12.75" customHeight="1" x14ac:dyDescent="0.2">
      <c r="A1954">
        <v>7</v>
      </c>
      <c r="B1954" s="2">
        <v>4325</v>
      </c>
      <c r="C1954" s="17">
        <v>3.32</v>
      </c>
      <c r="D1954" s="2">
        <v>3.14</v>
      </c>
      <c r="E1954" s="15">
        <v>3.3980000000000001</v>
      </c>
      <c r="G1954" s="17">
        <v>215</v>
      </c>
      <c r="H1954" s="2">
        <v>183</v>
      </c>
      <c r="I1954" s="2">
        <v>85.1</v>
      </c>
      <c r="J1954" s="2">
        <v>183</v>
      </c>
      <c r="K1954" s="2">
        <v>85.1</v>
      </c>
      <c r="L1954" s="2">
        <v>85.1</v>
      </c>
      <c r="M1954" s="2">
        <v>4</v>
      </c>
      <c r="N1954" s="2">
        <v>1.9</v>
      </c>
      <c r="O1954" s="2">
        <v>28</v>
      </c>
      <c r="P1954" s="2">
        <v>13</v>
      </c>
      <c r="Q1954" s="2">
        <v>10</v>
      </c>
      <c r="R1954" s="2">
        <v>4.7</v>
      </c>
      <c r="S1954" s="2">
        <v>38</v>
      </c>
      <c r="T1954" s="2">
        <v>17.7</v>
      </c>
      <c r="U1954" s="2">
        <v>135</v>
      </c>
      <c r="V1954" s="2">
        <v>62.8</v>
      </c>
      <c r="Y1954" s="2">
        <v>32</v>
      </c>
      <c r="Z1954" s="2">
        <v>14.9</v>
      </c>
      <c r="AB1954" s="2">
        <v>1</v>
      </c>
      <c r="AC1954" s="2">
        <v>4</v>
      </c>
      <c r="AE1954" s="2">
        <v>216</v>
      </c>
      <c r="AF1954" s="2">
        <v>170</v>
      </c>
      <c r="AG1954" s="2">
        <v>78.7</v>
      </c>
      <c r="AH1954" s="2">
        <v>170</v>
      </c>
      <c r="AI1954" s="2">
        <v>78.7</v>
      </c>
      <c r="AJ1954" s="2">
        <v>78.7</v>
      </c>
      <c r="AK1954" s="2">
        <v>26</v>
      </c>
      <c r="AL1954" s="2">
        <v>12</v>
      </c>
      <c r="AM1954" s="2">
        <v>20</v>
      </c>
      <c r="AN1954" s="2">
        <v>9.3000000000000007</v>
      </c>
      <c r="AQ1954" s="2">
        <v>68</v>
      </c>
      <c r="AR1954" s="2">
        <v>31.5</v>
      </c>
      <c r="AS1954" s="2">
        <v>102</v>
      </c>
      <c r="AT1954" s="2">
        <v>47.2</v>
      </c>
      <c r="AW1954" s="2">
        <v>46</v>
      </c>
      <c r="AX1954" s="2">
        <v>21.3</v>
      </c>
      <c r="BA1954" s="2">
        <v>4</v>
      </c>
      <c r="BC1954" s="2">
        <v>214</v>
      </c>
      <c r="BD1954" s="2">
        <v>199</v>
      </c>
      <c r="BE1954" s="2">
        <v>92.1</v>
      </c>
      <c r="BF1954" s="2">
        <v>199</v>
      </c>
      <c r="BG1954" s="2">
        <v>92.1</v>
      </c>
      <c r="BH1954" s="2">
        <v>93</v>
      </c>
      <c r="BI1954" s="2">
        <v>7</v>
      </c>
      <c r="BJ1954" s="2">
        <v>3.2</v>
      </c>
      <c r="BK1954" s="2">
        <v>8</v>
      </c>
      <c r="BL1954" s="2">
        <v>3.7</v>
      </c>
      <c r="BM1954" s="2">
        <v>2</v>
      </c>
      <c r="BN1954" s="2">
        <v>0.9</v>
      </c>
      <c r="BO1954" s="2">
        <v>77</v>
      </c>
      <c r="BP1954" s="2">
        <v>35.6</v>
      </c>
      <c r="BQ1954" s="2">
        <v>120</v>
      </c>
      <c r="BR1954" s="2">
        <v>55.6</v>
      </c>
      <c r="BS1954" s="2">
        <v>2</v>
      </c>
      <c r="BT1954" s="2">
        <v>0.9</v>
      </c>
      <c r="BU1954" s="2">
        <v>17</v>
      </c>
      <c r="BV1954" s="2">
        <v>7.9</v>
      </c>
      <c r="BY1954" s="2">
        <v>4</v>
      </c>
    </row>
    <row r="1955" spans="1:77" ht="12.75" customHeight="1" x14ac:dyDescent="0.2">
      <c r="A1955">
        <v>7</v>
      </c>
      <c r="B1955" s="2">
        <v>4334</v>
      </c>
      <c r="C1955" s="17">
        <v>3.45</v>
      </c>
      <c r="D1955" s="2">
        <v>3.04</v>
      </c>
      <c r="E1955" s="15">
        <v>3.48</v>
      </c>
      <c r="G1955" s="17">
        <v>286</v>
      </c>
      <c r="H1955" s="2">
        <v>242</v>
      </c>
      <c r="I1955" s="2">
        <v>84.6</v>
      </c>
      <c r="J1955" s="2">
        <v>242</v>
      </c>
      <c r="K1955" s="2">
        <v>84.6</v>
      </c>
      <c r="L1955" s="2">
        <v>84.6</v>
      </c>
      <c r="M1955" s="2">
        <v>12</v>
      </c>
      <c r="N1955" s="2">
        <v>4.2</v>
      </c>
      <c r="O1955" s="2">
        <v>32</v>
      </c>
      <c r="P1955" s="2">
        <v>11.2</v>
      </c>
      <c r="S1955" s="2">
        <v>56</v>
      </c>
      <c r="T1955" s="2">
        <v>19.600000000000001</v>
      </c>
      <c r="U1955" s="2">
        <v>186</v>
      </c>
      <c r="V1955" s="2">
        <v>65</v>
      </c>
      <c r="Y1955" s="2">
        <v>44</v>
      </c>
      <c r="Z1955" s="2">
        <v>15.4</v>
      </c>
      <c r="AA1955" s="2">
        <v>2</v>
      </c>
      <c r="AE1955" s="2">
        <v>284</v>
      </c>
      <c r="AF1955" s="2">
        <v>216</v>
      </c>
      <c r="AG1955" s="2">
        <v>76.099999999999994</v>
      </c>
      <c r="AH1955" s="2">
        <v>216</v>
      </c>
      <c r="AI1955" s="2">
        <v>76.099999999999994</v>
      </c>
      <c r="AJ1955" s="2">
        <v>76.099999999999994</v>
      </c>
      <c r="AK1955" s="2">
        <v>40</v>
      </c>
      <c r="AL1955" s="2">
        <v>14.1</v>
      </c>
      <c r="AM1955" s="2">
        <v>28</v>
      </c>
      <c r="AN1955" s="2">
        <v>9.9</v>
      </c>
      <c r="AQ1955" s="2">
        <v>98</v>
      </c>
      <c r="AR1955" s="2">
        <v>34.5</v>
      </c>
      <c r="AS1955" s="2">
        <v>118</v>
      </c>
      <c r="AT1955" s="2">
        <v>41.5</v>
      </c>
      <c r="AW1955" s="2">
        <v>68</v>
      </c>
      <c r="AX1955" s="2">
        <v>23.9</v>
      </c>
      <c r="AY1955" s="2">
        <v>4</v>
      </c>
      <c r="BC1955" s="2">
        <v>283</v>
      </c>
      <c r="BD1955" s="2">
        <v>255</v>
      </c>
      <c r="BE1955" s="2">
        <v>89.8</v>
      </c>
      <c r="BF1955" s="2">
        <v>255</v>
      </c>
      <c r="BG1955" s="2">
        <v>89.8</v>
      </c>
      <c r="BH1955" s="2">
        <v>90.1</v>
      </c>
      <c r="BI1955" s="2">
        <v>9</v>
      </c>
      <c r="BJ1955" s="2">
        <v>3.2</v>
      </c>
      <c r="BK1955" s="2">
        <v>19</v>
      </c>
      <c r="BL1955" s="2">
        <v>6.7</v>
      </c>
      <c r="BO1955" s="2">
        <v>79</v>
      </c>
      <c r="BP1955" s="2">
        <v>27.8</v>
      </c>
      <c r="BQ1955" s="2">
        <v>176</v>
      </c>
      <c r="BR1955" s="2">
        <v>62</v>
      </c>
      <c r="BS1955" s="2">
        <v>1</v>
      </c>
      <c r="BT1955" s="2">
        <v>0.4</v>
      </c>
      <c r="BU1955" s="2">
        <v>29</v>
      </c>
      <c r="BV1955" s="2">
        <v>10.199999999999999</v>
      </c>
      <c r="BW1955" s="2">
        <v>4</v>
      </c>
    </row>
    <row r="1956" spans="1:77" ht="12.75" customHeight="1" x14ac:dyDescent="0.2">
      <c r="A1956">
        <v>7</v>
      </c>
      <c r="B1956" s="2">
        <v>4335</v>
      </c>
      <c r="C1956" s="17">
        <v>2.71</v>
      </c>
      <c r="D1956" s="2">
        <v>2.95</v>
      </c>
      <c r="E1956" s="15">
        <v>2.9470000000000001</v>
      </c>
      <c r="G1956" s="17">
        <v>55</v>
      </c>
      <c r="H1956" s="2">
        <v>37</v>
      </c>
      <c r="I1956" s="2">
        <v>66.099999999999994</v>
      </c>
      <c r="J1956" s="2">
        <v>37</v>
      </c>
      <c r="K1956" s="2">
        <v>66.099999999999994</v>
      </c>
      <c r="L1956" s="2">
        <v>67.3</v>
      </c>
      <c r="M1956" s="2">
        <v>6</v>
      </c>
      <c r="N1956" s="2">
        <v>10.7</v>
      </c>
      <c r="O1956" s="2">
        <v>12</v>
      </c>
      <c r="P1956" s="2">
        <v>21.4</v>
      </c>
      <c r="Q1956" s="2">
        <v>4</v>
      </c>
      <c r="R1956" s="2">
        <v>7.1</v>
      </c>
      <c r="S1956" s="2">
        <v>10</v>
      </c>
      <c r="T1956" s="2">
        <v>17.899999999999999</v>
      </c>
      <c r="U1956" s="2">
        <v>23</v>
      </c>
      <c r="V1956" s="2">
        <v>41.1</v>
      </c>
      <c r="W1956" s="2">
        <v>1</v>
      </c>
      <c r="X1956" s="2">
        <v>1.8</v>
      </c>
      <c r="Y1956" s="2">
        <v>19</v>
      </c>
      <c r="Z1956" s="2">
        <v>33.9</v>
      </c>
      <c r="AB1956" s="2">
        <v>2</v>
      </c>
      <c r="AE1956" s="2">
        <v>55</v>
      </c>
      <c r="AF1956" s="2">
        <v>41</v>
      </c>
      <c r="AG1956" s="2">
        <v>73.2</v>
      </c>
      <c r="AH1956" s="2">
        <v>41</v>
      </c>
      <c r="AI1956" s="2">
        <v>73.2</v>
      </c>
      <c r="AJ1956" s="2">
        <v>74.5</v>
      </c>
      <c r="AK1956" s="2">
        <v>5</v>
      </c>
      <c r="AL1956" s="2">
        <v>8.9</v>
      </c>
      <c r="AM1956" s="2">
        <v>9</v>
      </c>
      <c r="AN1956" s="2">
        <v>16.100000000000001</v>
      </c>
      <c r="AO1956" s="2">
        <v>1</v>
      </c>
      <c r="AP1956" s="2">
        <v>1.8</v>
      </c>
      <c r="AQ1956" s="2">
        <v>18</v>
      </c>
      <c r="AR1956" s="2">
        <v>32.1</v>
      </c>
      <c r="AS1956" s="2">
        <v>22</v>
      </c>
      <c r="AT1956" s="2">
        <v>39.299999999999997</v>
      </c>
      <c r="AU1956" s="2">
        <v>1</v>
      </c>
      <c r="AV1956" s="2">
        <v>1.8</v>
      </c>
      <c r="AW1956" s="2">
        <v>15</v>
      </c>
      <c r="AX1956" s="2">
        <v>26.8</v>
      </c>
      <c r="AZ1956" s="2">
        <v>2</v>
      </c>
      <c r="BC1956" s="2">
        <v>55</v>
      </c>
      <c r="BD1956" s="2">
        <v>38</v>
      </c>
      <c r="BE1956" s="2">
        <v>67.900000000000006</v>
      </c>
      <c r="BF1956" s="2">
        <v>38</v>
      </c>
      <c r="BG1956" s="2">
        <v>67.900000000000006</v>
      </c>
      <c r="BH1956" s="2">
        <v>69.099999999999994</v>
      </c>
      <c r="BI1956" s="2">
        <v>4</v>
      </c>
      <c r="BJ1956" s="2">
        <v>7.1</v>
      </c>
      <c r="BK1956" s="2">
        <v>13</v>
      </c>
      <c r="BL1956" s="2">
        <v>23.2</v>
      </c>
      <c r="BM1956" s="2">
        <v>1</v>
      </c>
      <c r="BN1956" s="2">
        <v>1.8</v>
      </c>
      <c r="BO1956" s="2">
        <v>13</v>
      </c>
      <c r="BP1956" s="2">
        <v>23.2</v>
      </c>
      <c r="BQ1956" s="2">
        <v>24</v>
      </c>
      <c r="BR1956" s="2">
        <v>42.9</v>
      </c>
      <c r="BS1956" s="2">
        <v>1</v>
      </c>
      <c r="BT1956" s="2">
        <v>1.8</v>
      </c>
      <c r="BU1956" s="2">
        <v>18</v>
      </c>
      <c r="BV1956" s="2">
        <v>32.1</v>
      </c>
      <c r="BX1956" s="2">
        <v>2</v>
      </c>
    </row>
    <row r="1957" spans="1:77" ht="12.75" customHeight="1" x14ac:dyDescent="0.2">
      <c r="A1957">
        <v>7</v>
      </c>
      <c r="B1957" s="2">
        <v>4340</v>
      </c>
      <c r="AE1957" s="2">
        <v>2</v>
      </c>
    </row>
    <row r="1958" spans="1:77" ht="12.75" customHeight="1" x14ac:dyDescent="0.2">
      <c r="A1958">
        <v>7</v>
      </c>
      <c r="B1958" s="2">
        <v>4357</v>
      </c>
      <c r="C1958" s="17">
        <v>2.73</v>
      </c>
      <c r="D1958" s="2">
        <v>2.12</v>
      </c>
      <c r="E1958" s="15">
        <v>2.25</v>
      </c>
      <c r="G1958" s="17">
        <v>261</v>
      </c>
      <c r="H1958" s="2">
        <v>156</v>
      </c>
      <c r="I1958" s="2">
        <v>59.3</v>
      </c>
      <c r="J1958" s="2">
        <v>156</v>
      </c>
      <c r="K1958" s="2">
        <v>59.3</v>
      </c>
      <c r="L1958" s="2">
        <v>59.8</v>
      </c>
      <c r="M1958" s="2">
        <v>33</v>
      </c>
      <c r="N1958" s="2">
        <v>12.5</v>
      </c>
      <c r="O1958" s="2">
        <v>72</v>
      </c>
      <c r="P1958" s="2">
        <v>27.4</v>
      </c>
      <c r="S1958" s="2">
        <v>83</v>
      </c>
      <c r="T1958" s="2">
        <v>31.6</v>
      </c>
      <c r="U1958" s="2">
        <v>73</v>
      </c>
      <c r="V1958" s="2">
        <v>27.8</v>
      </c>
      <c r="W1958" s="2">
        <v>2</v>
      </c>
      <c r="X1958" s="2">
        <v>0.8</v>
      </c>
      <c r="Y1958" s="2">
        <v>107</v>
      </c>
      <c r="Z1958" s="2">
        <v>40.700000000000003</v>
      </c>
      <c r="AB1958" s="2">
        <v>2</v>
      </c>
      <c r="AC1958" s="2">
        <v>6</v>
      </c>
      <c r="AE1958" s="2">
        <v>260</v>
      </c>
      <c r="AF1958" s="2">
        <v>102</v>
      </c>
      <c r="AG1958" s="2">
        <v>38.799999999999997</v>
      </c>
      <c r="AH1958" s="2">
        <v>102</v>
      </c>
      <c r="AI1958" s="2">
        <v>38.799999999999997</v>
      </c>
      <c r="AJ1958" s="2">
        <v>39.200000000000003</v>
      </c>
      <c r="AK1958" s="2">
        <v>107</v>
      </c>
      <c r="AL1958" s="2">
        <v>40.700000000000003</v>
      </c>
      <c r="AM1958" s="2">
        <v>51</v>
      </c>
      <c r="AN1958" s="2">
        <v>19.399999999999999</v>
      </c>
      <c r="AQ1958" s="2">
        <v>59</v>
      </c>
      <c r="AR1958" s="2">
        <v>22.4</v>
      </c>
      <c r="AS1958" s="2">
        <v>43</v>
      </c>
      <c r="AT1958" s="2">
        <v>16.3</v>
      </c>
      <c r="AU1958" s="2">
        <v>3</v>
      </c>
      <c r="AV1958" s="2">
        <v>1.1000000000000001</v>
      </c>
      <c r="AW1958" s="2">
        <v>161</v>
      </c>
      <c r="AX1958" s="2">
        <v>61.2</v>
      </c>
      <c r="AZ1958" s="2">
        <v>2</v>
      </c>
      <c r="BA1958" s="2">
        <v>6</v>
      </c>
      <c r="BC1958" s="2">
        <v>242</v>
      </c>
      <c r="BD1958" s="2">
        <v>125</v>
      </c>
      <c r="BE1958" s="2">
        <v>47.5</v>
      </c>
      <c r="BF1958" s="2">
        <v>125</v>
      </c>
      <c r="BG1958" s="2">
        <v>47.5</v>
      </c>
      <c r="BH1958" s="2">
        <v>51.7</v>
      </c>
      <c r="BI1958" s="2">
        <v>46</v>
      </c>
      <c r="BJ1958" s="2">
        <v>17.5</v>
      </c>
      <c r="BK1958" s="2">
        <v>71</v>
      </c>
      <c r="BL1958" s="2">
        <v>27</v>
      </c>
      <c r="BO1958" s="2">
        <v>96</v>
      </c>
      <c r="BP1958" s="2">
        <v>36.5</v>
      </c>
      <c r="BQ1958" s="2">
        <v>29</v>
      </c>
      <c r="BR1958" s="2">
        <v>11</v>
      </c>
      <c r="BS1958" s="2">
        <v>21</v>
      </c>
      <c r="BT1958" s="2">
        <v>8</v>
      </c>
      <c r="BU1958" s="2">
        <v>138</v>
      </c>
      <c r="BV1958" s="2">
        <v>52.5</v>
      </c>
      <c r="BX1958" s="2">
        <v>2</v>
      </c>
      <c r="BY1958" s="2">
        <v>6</v>
      </c>
    </row>
    <row r="1959" spans="1:77" ht="12.75" customHeight="1" x14ac:dyDescent="0.2">
      <c r="A1959">
        <v>7</v>
      </c>
      <c r="B1959" s="2">
        <v>4359</v>
      </c>
      <c r="C1959" s="17">
        <v>3.22</v>
      </c>
      <c r="D1959" s="2">
        <v>2.98</v>
      </c>
      <c r="E1959" s="15">
        <v>3.0449999999999999</v>
      </c>
      <c r="G1959" s="17">
        <v>221</v>
      </c>
      <c r="H1959" s="2">
        <v>170</v>
      </c>
      <c r="I1959" s="2">
        <v>76.900000000000006</v>
      </c>
      <c r="J1959" s="2">
        <v>170</v>
      </c>
      <c r="K1959" s="2">
        <v>76.900000000000006</v>
      </c>
      <c r="L1959" s="2">
        <v>76.900000000000006</v>
      </c>
      <c r="M1959" s="2">
        <v>12</v>
      </c>
      <c r="N1959" s="2">
        <v>5.4</v>
      </c>
      <c r="O1959" s="2">
        <v>39</v>
      </c>
      <c r="P1959" s="2">
        <v>17.600000000000001</v>
      </c>
      <c r="S1959" s="2">
        <v>58</v>
      </c>
      <c r="T1959" s="2">
        <v>26.2</v>
      </c>
      <c r="U1959" s="2">
        <v>112</v>
      </c>
      <c r="V1959" s="2">
        <v>50.7</v>
      </c>
      <c r="Y1959" s="2">
        <v>51</v>
      </c>
      <c r="Z1959" s="2">
        <v>23.1</v>
      </c>
      <c r="AE1959" s="2">
        <v>221</v>
      </c>
      <c r="AF1959" s="2">
        <v>160</v>
      </c>
      <c r="AG1959" s="2">
        <v>72.400000000000006</v>
      </c>
      <c r="AH1959" s="2">
        <v>160</v>
      </c>
      <c r="AI1959" s="2">
        <v>72.400000000000006</v>
      </c>
      <c r="AJ1959" s="2">
        <v>72.400000000000006</v>
      </c>
      <c r="AK1959" s="2">
        <v>25</v>
      </c>
      <c r="AL1959" s="2">
        <v>11.3</v>
      </c>
      <c r="AM1959" s="2">
        <v>36</v>
      </c>
      <c r="AN1959" s="2">
        <v>16.3</v>
      </c>
      <c r="AQ1959" s="2">
        <v>79</v>
      </c>
      <c r="AR1959" s="2">
        <v>35.700000000000003</v>
      </c>
      <c r="AS1959" s="2">
        <v>81</v>
      </c>
      <c r="AT1959" s="2">
        <v>36.700000000000003</v>
      </c>
      <c r="AW1959" s="2">
        <v>61</v>
      </c>
      <c r="AX1959" s="2">
        <v>27.6</v>
      </c>
      <c r="BC1959" s="2">
        <v>217</v>
      </c>
      <c r="BD1959" s="2">
        <v>174</v>
      </c>
      <c r="BE1959" s="2">
        <v>78.7</v>
      </c>
      <c r="BF1959" s="2">
        <v>174</v>
      </c>
      <c r="BG1959" s="2">
        <v>78.7</v>
      </c>
      <c r="BH1959" s="2">
        <v>80.2</v>
      </c>
      <c r="BI1959" s="2">
        <v>11</v>
      </c>
      <c r="BJ1959" s="2">
        <v>5</v>
      </c>
      <c r="BK1959" s="2">
        <v>32</v>
      </c>
      <c r="BL1959" s="2">
        <v>14.5</v>
      </c>
      <c r="BO1959" s="2">
        <v>98</v>
      </c>
      <c r="BP1959" s="2">
        <v>44.3</v>
      </c>
      <c r="BQ1959" s="2">
        <v>76</v>
      </c>
      <c r="BR1959" s="2">
        <v>34.4</v>
      </c>
      <c r="BS1959" s="2">
        <v>4</v>
      </c>
      <c r="BT1959" s="2">
        <v>1.8</v>
      </c>
      <c r="BU1959" s="2">
        <v>47</v>
      </c>
      <c r="BV1959" s="2">
        <v>21.3</v>
      </c>
    </row>
    <row r="1960" spans="1:77" ht="12.75" customHeight="1" x14ac:dyDescent="0.2">
      <c r="A1960">
        <v>7</v>
      </c>
      <c r="B1960" s="2">
        <v>4369</v>
      </c>
      <c r="C1960" s="17">
        <v>3</v>
      </c>
      <c r="D1960" s="2">
        <v>2.5299999999999998</v>
      </c>
      <c r="E1960" s="15">
        <v>2.7149999999999999</v>
      </c>
      <c r="G1960" s="17">
        <v>47</v>
      </c>
      <c r="H1960" s="2">
        <v>37</v>
      </c>
      <c r="I1960" s="2">
        <v>75.5</v>
      </c>
      <c r="J1960" s="2">
        <v>37</v>
      </c>
      <c r="K1960" s="2">
        <v>75.5</v>
      </c>
      <c r="L1960" s="2">
        <v>78.7</v>
      </c>
      <c r="M1960" s="2">
        <v>4</v>
      </c>
      <c r="N1960" s="2">
        <v>8.1999999999999993</v>
      </c>
      <c r="O1960" s="2">
        <v>6</v>
      </c>
      <c r="P1960" s="2">
        <v>12.2</v>
      </c>
      <c r="Q1960" s="2">
        <v>1</v>
      </c>
      <c r="R1960" s="2">
        <v>2</v>
      </c>
      <c r="S1960" s="2">
        <v>13</v>
      </c>
      <c r="T1960" s="2">
        <v>26.5</v>
      </c>
      <c r="U1960" s="2">
        <v>23</v>
      </c>
      <c r="V1960" s="2">
        <v>46.9</v>
      </c>
      <c r="W1960" s="2">
        <v>2</v>
      </c>
      <c r="X1960" s="2">
        <v>4.0999999999999996</v>
      </c>
      <c r="Y1960" s="2">
        <v>12</v>
      </c>
      <c r="Z1960" s="2">
        <v>24.5</v>
      </c>
      <c r="AE1960" s="2">
        <v>48</v>
      </c>
      <c r="AF1960" s="2">
        <v>29</v>
      </c>
      <c r="AG1960" s="2">
        <v>59.2</v>
      </c>
      <c r="AH1960" s="2">
        <v>29</v>
      </c>
      <c r="AI1960" s="2">
        <v>59.2</v>
      </c>
      <c r="AJ1960" s="2">
        <v>60.4</v>
      </c>
      <c r="AK1960" s="2">
        <v>11</v>
      </c>
      <c r="AL1960" s="2">
        <v>22.4</v>
      </c>
      <c r="AM1960" s="2">
        <v>8</v>
      </c>
      <c r="AN1960" s="2">
        <v>16.3</v>
      </c>
      <c r="AO1960" s="2">
        <v>1</v>
      </c>
      <c r="AP1960" s="2">
        <v>2</v>
      </c>
      <c r="AQ1960" s="2">
        <v>15</v>
      </c>
      <c r="AR1960" s="2">
        <v>30.6</v>
      </c>
      <c r="AS1960" s="2">
        <v>13</v>
      </c>
      <c r="AT1960" s="2">
        <v>26.5</v>
      </c>
      <c r="AU1960" s="2">
        <v>1</v>
      </c>
      <c r="AV1960" s="2">
        <v>2</v>
      </c>
      <c r="AW1960" s="2">
        <v>20</v>
      </c>
      <c r="AX1960" s="2">
        <v>40.799999999999997</v>
      </c>
      <c r="BC1960" s="2">
        <v>48</v>
      </c>
      <c r="BD1960" s="2">
        <v>38</v>
      </c>
      <c r="BE1960" s="2">
        <v>77.599999999999994</v>
      </c>
      <c r="BF1960" s="2">
        <v>38</v>
      </c>
      <c r="BG1960" s="2">
        <v>77.599999999999994</v>
      </c>
      <c r="BH1960" s="2">
        <v>79.2</v>
      </c>
      <c r="BI1960" s="2">
        <v>4</v>
      </c>
      <c r="BJ1960" s="2">
        <v>8.1999999999999993</v>
      </c>
      <c r="BK1960" s="2">
        <v>6</v>
      </c>
      <c r="BL1960" s="2">
        <v>12.2</v>
      </c>
      <c r="BM1960" s="2">
        <v>2</v>
      </c>
      <c r="BN1960" s="2">
        <v>4.0999999999999996</v>
      </c>
      <c r="BO1960" s="2">
        <v>27</v>
      </c>
      <c r="BP1960" s="2">
        <v>55.1</v>
      </c>
      <c r="BQ1960" s="2">
        <v>9</v>
      </c>
      <c r="BR1960" s="2">
        <v>18.399999999999999</v>
      </c>
      <c r="BS1960" s="2">
        <v>1</v>
      </c>
      <c r="BT1960" s="2">
        <v>2</v>
      </c>
      <c r="BU1960" s="2">
        <v>11</v>
      </c>
      <c r="BV1960" s="2">
        <v>22.4</v>
      </c>
    </row>
    <row r="1961" spans="1:77" ht="12.75" customHeight="1" x14ac:dyDescent="0.2">
      <c r="A1961">
        <v>7</v>
      </c>
      <c r="B1961" s="2">
        <v>4371</v>
      </c>
      <c r="C1961" s="17">
        <v>3.14</v>
      </c>
      <c r="D1961" s="2">
        <v>3.23</v>
      </c>
      <c r="E1961" s="15">
        <v>3.1470000000000002</v>
      </c>
      <c r="G1961" s="17">
        <v>282</v>
      </c>
      <c r="H1961" s="2">
        <v>222</v>
      </c>
      <c r="I1961" s="2">
        <v>78.7</v>
      </c>
      <c r="J1961" s="2">
        <v>222</v>
      </c>
      <c r="K1961" s="2">
        <v>78.7</v>
      </c>
      <c r="L1961" s="2">
        <v>78.7</v>
      </c>
      <c r="M1961" s="2">
        <v>14</v>
      </c>
      <c r="N1961" s="2">
        <v>5</v>
      </c>
      <c r="O1961" s="2">
        <v>46</v>
      </c>
      <c r="P1961" s="2">
        <v>16.3</v>
      </c>
      <c r="Q1961" s="2">
        <v>8</v>
      </c>
      <c r="R1961" s="2">
        <v>2.8</v>
      </c>
      <c r="S1961" s="2">
        <v>76</v>
      </c>
      <c r="T1961" s="2">
        <v>27</v>
      </c>
      <c r="U1961" s="2">
        <v>138</v>
      </c>
      <c r="V1961" s="2">
        <v>48.9</v>
      </c>
      <c r="Y1961" s="2">
        <v>60</v>
      </c>
      <c r="Z1961" s="2">
        <v>21.3</v>
      </c>
      <c r="AB1961" s="2">
        <v>2</v>
      </c>
      <c r="AC1961" s="2">
        <v>10</v>
      </c>
      <c r="AE1961" s="2">
        <v>282</v>
      </c>
      <c r="AF1961" s="2">
        <v>232</v>
      </c>
      <c r="AG1961" s="2">
        <v>82.3</v>
      </c>
      <c r="AH1961" s="2">
        <v>232</v>
      </c>
      <c r="AI1961" s="2">
        <v>82.3</v>
      </c>
      <c r="AJ1961" s="2">
        <v>82.3</v>
      </c>
      <c r="AK1961" s="2">
        <v>25</v>
      </c>
      <c r="AL1961" s="2">
        <v>8.9</v>
      </c>
      <c r="AM1961" s="2">
        <v>25</v>
      </c>
      <c r="AN1961" s="2">
        <v>8.9</v>
      </c>
      <c r="AO1961" s="2">
        <v>4</v>
      </c>
      <c r="AP1961" s="2">
        <v>1.4</v>
      </c>
      <c r="AQ1961" s="2">
        <v>76</v>
      </c>
      <c r="AR1961" s="2">
        <v>27</v>
      </c>
      <c r="AS1961" s="2">
        <v>152</v>
      </c>
      <c r="AT1961" s="2">
        <v>53.9</v>
      </c>
      <c r="AW1961" s="2">
        <v>50</v>
      </c>
      <c r="AX1961" s="2">
        <v>17.7</v>
      </c>
      <c r="AZ1961" s="2">
        <v>2</v>
      </c>
      <c r="BA1961" s="2">
        <v>10</v>
      </c>
      <c r="BC1961" s="2">
        <v>283</v>
      </c>
      <c r="BD1961" s="2">
        <v>253</v>
      </c>
      <c r="BE1961" s="2">
        <v>89.4</v>
      </c>
      <c r="BF1961" s="2">
        <v>253</v>
      </c>
      <c r="BG1961" s="2">
        <v>89.4</v>
      </c>
      <c r="BH1961" s="2">
        <v>89.4</v>
      </c>
      <c r="BI1961" s="2">
        <v>15</v>
      </c>
      <c r="BJ1961" s="2">
        <v>5.3</v>
      </c>
      <c r="BK1961" s="2">
        <v>15</v>
      </c>
      <c r="BL1961" s="2">
        <v>5.3</v>
      </c>
      <c r="BM1961" s="2">
        <v>5</v>
      </c>
      <c r="BN1961" s="2">
        <v>1.8</v>
      </c>
      <c r="BO1961" s="2">
        <v>146</v>
      </c>
      <c r="BP1961" s="2">
        <v>51.6</v>
      </c>
      <c r="BQ1961" s="2">
        <v>102</v>
      </c>
      <c r="BR1961" s="2">
        <v>36</v>
      </c>
      <c r="BU1961" s="2">
        <v>30</v>
      </c>
      <c r="BV1961" s="2">
        <v>10.6</v>
      </c>
      <c r="BX1961" s="2">
        <v>1</v>
      </c>
      <c r="BY1961" s="2">
        <v>10</v>
      </c>
    </row>
    <row r="1962" spans="1:77" ht="12.75" customHeight="1" x14ac:dyDescent="0.2">
      <c r="A1962">
        <v>7</v>
      </c>
      <c r="B1962" s="2">
        <v>4385</v>
      </c>
      <c r="C1962" s="17">
        <v>3</v>
      </c>
      <c r="D1962" s="2">
        <v>2.77</v>
      </c>
      <c r="E1962" s="15">
        <v>3.0350000000000001</v>
      </c>
      <c r="G1962" s="17">
        <v>290</v>
      </c>
      <c r="H1962" s="2">
        <v>195</v>
      </c>
      <c r="I1962" s="2">
        <v>67.2</v>
      </c>
      <c r="J1962" s="2">
        <v>195</v>
      </c>
      <c r="K1962" s="2">
        <v>67.2</v>
      </c>
      <c r="L1962" s="2">
        <v>67.2</v>
      </c>
      <c r="M1962" s="2">
        <v>14</v>
      </c>
      <c r="N1962" s="2">
        <v>4.8</v>
      </c>
      <c r="O1962" s="2">
        <v>81</v>
      </c>
      <c r="P1962" s="2">
        <v>27.9</v>
      </c>
      <c r="S1962" s="2">
        <v>85</v>
      </c>
      <c r="T1962" s="2">
        <v>29.3</v>
      </c>
      <c r="U1962" s="2">
        <v>110</v>
      </c>
      <c r="V1962" s="2">
        <v>37.9</v>
      </c>
      <c r="Y1962" s="2">
        <v>95</v>
      </c>
      <c r="Z1962" s="2">
        <v>32.799999999999997</v>
      </c>
      <c r="AA1962" s="2">
        <v>2</v>
      </c>
      <c r="AB1962" s="2">
        <v>4</v>
      </c>
      <c r="AE1962" s="2">
        <v>289</v>
      </c>
      <c r="AF1962" s="2">
        <v>191</v>
      </c>
      <c r="AG1962" s="2">
        <v>66.099999999999994</v>
      </c>
      <c r="AH1962" s="2">
        <v>191</v>
      </c>
      <c r="AI1962" s="2">
        <v>66.099999999999994</v>
      </c>
      <c r="AJ1962" s="2">
        <v>66.099999999999994</v>
      </c>
      <c r="AK1962" s="2">
        <v>54</v>
      </c>
      <c r="AL1962" s="2">
        <v>18.7</v>
      </c>
      <c r="AM1962" s="2">
        <v>44</v>
      </c>
      <c r="AN1962" s="2">
        <v>15.2</v>
      </c>
      <c r="AQ1962" s="2">
        <v>105</v>
      </c>
      <c r="AR1962" s="2">
        <v>36.299999999999997</v>
      </c>
      <c r="AS1962" s="2">
        <v>86</v>
      </c>
      <c r="AT1962" s="2">
        <v>29.8</v>
      </c>
      <c r="AW1962" s="2">
        <v>98</v>
      </c>
      <c r="AX1962" s="2">
        <v>33.9</v>
      </c>
      <c r="AY1962" s="2">
        <v>3</v>
      </c>
      <c r="AZ1962" s="2">
        <v>4</v>
      </c>
      <c r="BC1962" s="2">
        <v>289</v>
      </c>
      <c r="BD1962" s="2">
        <v>226</v>
      </c>
      <c r="BE1962" s="2">
        <v>77.7</v>
      </c>
      <c r="BF1962" s="2">
        <v>226</v>
      </c>
      <c r="BG1962" s="2">
        <v>77.7</v>
      </c>
      <c r="BH1962" s="2">
        <v>78.2</v>
      </c>
      <c r="BI1962" s="2">
        <v>23</v>
      </c>
      <c r="BJ1962" s="2">
        <v>7.9</v>
      </c>
      <c r="BK1962" s="2">
        <v>40</v>
      </c>
      <c r="BL1962" s="2">
        <v>13.7</v>
      </c>
      <c r="BO1962" s="2">
        <v>124</v>
      </c>
      <c r="BP1962" s="2">
        <v>42.6</v>
      </c>
      <c r="BQ1962" s="2">
        <v>102</v>
      </c>
      <c r="BR1962" s="2">
        <v>35.1</v>
      </c>
      <c r="BS1962" s="2">
        <v>2</v>
      </c>
      <c r="BT1962" s="2">
        <v>0.7</v>
      </c>
      <c r="BU1962" s="2">
        <v>65</v>
      </c>
      <c r="BV1962" s="2">
        <v>22.3</v>
      </c>
      <c r="BW1962" s="2">
        <v>1</v>
      </c>
      <c r="BX1962" s="2">
        <v>4</v>
      </c>
    </row>
    <row r="1963" spans="1:77" ht="12.75" customHeight="1" x14ac:dyDescent="0.2">
      <c r="A1963">
        <v>7</v>
      </c>
      <c r="B1963" s="2">
        <v>4386</v>
      </c>
      <c r="C1963" s="17">
        <v>3.52</v>
      </c>
      <c r="D1963" s="2">
        <v>3.5</v>
      </c>
      <c r="E1963" s="15">
        <v>3.3770000000000007</v>
      </c>
      <c r="G1963" s="17">
        <v>373</v>
      </c>
      <c r="H1963" s="2">
        <v>335</v>
      </c>
      <c r="I1963" s="2">
        <v>89.3</v>
      </c>
      <c r="J1963" s="2">
        <v>335</v>
      </c>
      <c r="K1963" s="2">
        <v>89.3</v>
      </c>
      <c r="L1963" s="2">
        <v>89.8</v>
      </c>
      <c r="M1963" s="2">
        <v>7</v>
      </c>
      <c r="N1963" s="2">
        <v>1.9</v>
      </c>
      <c r="O1963" s="2">
        <v>31</v>
      </c>
      <c r="P1963" s="2">
        <v>8.3000000000000007</v>
      </c>
      <c r="S1963" s="2">
        <v>89</v>
      </c>
      <c r="T1963" s="2">
        <v>23.7</v>
      </c>
      <c r="U1963" s="2">
        <v>246</v>
      </c>
      <c r="V1963" s="2">
        <v>65.599999999999994</v>
      </c>
      <c r="W1963" s="2">
        <v>2</v>
      </c>
      <c r="X1963" s="2">
        <v>0.5</v>
      </c>
      <c r="Y1963" s="2">
        <v>40</v>
      </c>
      <c r="Z1963" s="2">
        <v>10.7</v>
      </c>
      <c r="AC1963" s="2">
        <v>5</v>
      </c>
      <c r="AE1963" s="2">
        <v>372</v>
      </c>
      <c r="AF1963" s="2">
        <v>339</v>
      </c>
      <c r="AG1963" s="2">
        <v>90.4</v>
      </c>
      <c r="AH1963" s="2">
        <v>339</v>
      </c>
      <c r="AI1963" s="2">
        <v>90.4</v>
      </c>
      <c r="AJ1963" s="2">
        <v>91.1</v>
      </c>
      <c r="AK1963" s="2">
        <v>15</v>
      </c>
      <c r="AL1963" s="2">
        <v>4</v>
      </c>
      <c r="AM1963" s="2">
        <v>18</v>
      </c>
      <c r="AN1963" s="2">
        <v>4.8</v>
      </c>
      <c r="AQ1963" s="2">
        <v>94</v>
      </c>
      <c r="AR1963" s="2">
        <v>25.1</v>
      </c>
      <c r="AS1963" s="2">
        <v>245</v>
      </c>
      <c r="AT1963" s="2">
        <v>65.3</v>
      </c>
      <c r="AU1963" s="2">
        <v>3</v>
      </c>
      <c r="AV1963" s="2">
        <v>0.8</v>
      </c>
      <c r="AW1963" s="2">
        <v>36</v>
      </c>
      <c r="AX1963" s="2">
        <v>9.6</v>
      </c>
      <c r="BA1963" s="2">
        <v>5</v>
      </c>
      <c r="BC1963" s="2">
        <v>368</v>
      </c>
      <c r="BD1963" s="2">
        <v>342</v>
      </c>
      <c r="BE1963" s="2">
        <v>91.7</v>
      </c>
      <c r="BF1963" s="2">
        <v>342</v>
      </c>
      <c r="BG1963" s="2">
        <v>91.7</v>
      </c>
      <c r="BH1963" s="2">
        <v>92.9</v>
      </c>
      <c r="BI1963" s="2">
        <v>5</v>
      </c>
      <c r="BJ1963" s="2">
        <v>1.3</v>
      </c>
      <c r="BK1963" s="2">
        <v>21</v>
      </c>
      <c r="BL1963" s="2">
        <v>5.6</v>
      </c>
      <c r="BO1963" s="2">
        <v>155</v>
      </c>
      <c r="BP1963" s="2">
        <v>41.6</v>
      </c>
      <c r="BQ1963" s="2">
        <v>187</v>
      </c>
      <c r="BR1963" s="2">
        <v>50.1</v>
      </c>
      <c r="BS1963" s="2">
        <v>5</v>
      </c>
      <c r="BT1963" s="2">
        <v>1.3</v>
      </c>
      <c r="BU1963" s="2">
        <v>31</v>
      </c>
      <c r="BV1963" s="2">
        <v>8.3000000000000007</v>
      </c>
      <c r="BW1963" s="2">
        <v>2</v>
      </c>
      <c r="BY1963" s="2">
        <v>5</v>
      </c>
    </row>
    <row r="1964" spans="1:77" ht="12.75" customHeight="1" x14ac:dyDescent="0.2">
      <c r="A1964">
        <v>7</v>
      </c>
      <c r="B1964" s="2">
        <v>4387</v>
      </c>
      <c r="C1964" s="17">
        <v>3.17</v>
      </c>
      <c r="D1964" s="2">
        <v>3.07</v>
      </c>
      <c r="E1964" s="15">
        <v>3.0469999999999997</v>
      </c>
      <c r="G1964" s="17">
        <v>192</v>
      </c>
      <c r="H1964" s="2">
        <v>153</v>
      </c>
      <c r="I1964" s="2">
        <v>79.7</v>
      </c>
      <c r="J1964" s="2">
        <v>153</v>
      </c>
      <c r="K1964" s="2">
        <v>79.7</v>
      </c>
      <c r="L1964" s="2">
        <v>79.7</v>
      </c>
      <c r="M1964" s="2">
        <v>6</v>
      </c>
      <c r="N1964" s="2">
        <v>3.1</v>
      </c>
      <c r="O1964" s="2">
        <v>33</v>
      </c>
      <c r="P1964" s="2">
        <v>17.2</v>
      </c>
      <c r="Q1964" s="2">
        <v>4</v>
      </c>
      <c r="R1964" s="2">
        <v>2.1</v>
      </c>
      <c r="S1964" s="2">
        <v>60</v>
      </c>
      <c r="T1964" s="2">
        <v>31.3</v>
      </c>
      <c r="U1964" s="2">
        <v>89</v>
      </c>
      <c r="V1964" s="2">
        <v>46.4</v>
      </c>
      <c r="Y1964" s="2">
        <v>39</v>
      </c>
      <c r="Z1964" s="2">
        <v>20.3</v>
      </c>
      <c r="AB1964" s="2">
        <v>3</v>
      </c>
      <c r="AE1964" s="2">
        <v>192</v>
      </c>
      <c r="AF1964" s="2">
        <v>151</v>
      </c>
      <c r="AG1964" s="2">
        <v>78.599999999999994</v>
      </c>
      <c r="AH1964" s="2">
        <v>151</v>
      </c>
      <c r="AI1964" s="2">
        <v>78.599999999999994</v>
      </c>
      <c r="AJ1964" s="2">
        <v>78.599999999999994</v>
      </c>
      <c r="AK1964" s="2">
        <v>24</v>
      </c>
      <c r="AL1964" s="2">
        <v>12.5</v>
      </c>
      <c r="AM1964" s="2">
        <v>17</v>
      </c>
      <c r="AN1964" s="2">
        <v>8.9</v>
      </c>
      <c r="AQ1964" s="2">
        <v>73</v>
      </c>
      <c r="AR1964" s="2">
        <v>38</v>
      </c>
      <c r="AS1964" s="2">
        <v>78</v>
      </c>
      <c r="AT1964" s="2">
        <v>40.6</v>
      </c>
      <c r="AW1964" s="2">
        <v>41</v>
      </c>
      <c r="AX1964" s="2">
        <v>21.4</v>
      </c>
      <c r="AZ1964" s="2">
        <v>3</v>
      </c>
      <c r="BC1964" s="2">
        <v>189</v>
      </c>
      <c r="BD1964" s="2">
        <v>153</v>
      </c>
      <c r="BE1964" s="2">
        <v>80.5</v>
      </c>
      <c r="BF1964" s="2">
        <v>153</v>
      </c>
      <c r="BG1964" s="2">
        <v>80.5</v>
      </c>
      <c r="BH1964" s="2">
        <v>81</v>
      </c>
      <c r="BI1964" s="2">
        <v>10</v>
      </c>
      <c r="BJ1964" s="2">
        <v>5.3</v>
      </c>
      <c r="BK1964" s="2">
        <v>26</v>
      </c>
      <c r="BL1964" s="2">
        <v>13.7</v>
      </c>
      <c r="BO1964" s="2">
        <v>95</v>
      </c>
      <c r="BP1964" s="2">
        <v>50</v>
      </c>
      <c r="BQ1964" s="2">
        <v>58</v>
      </c>
      <c r="BR1964" s="2">
        <v>30.5</v>
      </c>
      <c r="BS1964" s="2">
        <v>1</v>
      </c>
      <c r="BT1964" s="2">
        <v>0.5</v>
      </c>
      <c r="BU1964" s="2">
        <v>37</v>
      </c>
      <c r="BV1964" s="2">
        <v>19.5</v>
      </c>
      <c r="BW1964" s="2">
        <v>2</v>
      </c>
      <c r="BX1964" s="2">
        <v>3</v>
      </c>
    </row>
    <row r="1965" spans="1:77" ht="12.75" customHeight="1" x14ac:dyDescent="0.2">
      <c r="A1965">
        <v>7</v>
      </c>
      <c r="B1965" s="2">
        <v>4394</v>
      </c>
      <c r="G1965" s="17">
        <v>6</v>
      </c>
      <c r="AE1965" s="2">
        <v>6</v>
      </c>
      <c r="BC1965" s="2">
        <v>6</v>
      </c>
    </row>
    <row r="1966" spans="1:77" ht="12.75" customHeight="1" x14ac:dyDescent="0.2">
      <c r="A1966">
        <v>7</v>
      </c>
      <c r="B1966" s="2">
        <v>4395</v>
      </c>
      <c r="C1966" s="17">
        <v>2.57</v>
      </c>
      <c r="D1966" s="2">
        <v>2.1800000000000002</v>
      </c>
      <c r="E1966" s="15">
        <v>2.36</v>
      </c>
      <c r="G1966" s="17">
        <v>366</v>
      </c>
      <c r="H1966" s="2">
        <v>250</v>
      </c>
      <c r="I1966" s="2">
        <v>61.6</v>
      </c>
      <c r="J1966" s="2">
        <v>250</v>
      </c>
      <c r="K1966" s="2">
        <v>61.6</v>
      </c>
      <c r="L1966" s="2">
        <v>68.3</v>
      </c>
      <c r="M1966" s="2">
        <v>35</v>
      </c>
      <c r="N1966" s="2">
        <v>8.6</v>
      </c>
      <c r="O1966" s="2">
        <v>81</v>
      </c>
      <c r="P1966" s="2">
        <v>20</v>
      </c>
      <c r="Q1966" s="2">
        <v>11</v>
      </c>
      <c r="R1966" s="2">
        <v>2.7</v>
      </c>
      <c r="S1966" s="2">
        <v>109</v>
      </c>
      <c r="T1966" s="2">
        <v>26.8</v>
      </c>
      <c r="U1966" s="2">
        <v>130</v>
      </c>
      <c r="V1966" s="2">
        <v>32</v>
      </c>
      <c r="W1966" s="2">
        <v>40</v>
      </c>
      <c r="X1966" s="2">
        <v>9.9</v>
      </c>
      <c r="Y1966" s="2">
        <v>156</v>
      </c>
      <c r="Z1966" s="2">
        <v>38.4</v>
      </c>
      <c r="AA1966" s="2">
        <v>1</v>
      </c>
      <c r="AB1966" s="2">
        <v>2</v>
      </c>
      <c r="AE1966" s="2">
        <v>360</v>
      </c>
      <c r="AF1966" s="2">
        <v>188</v>
      </c>
      <c r="AG1966" s="2">
        <v>46.3</v>
      </c>
      <c r="AH1966" s="2">
        <v>188</v>
      </c>
      <c r="AI1966" s="2">
        <v>46.3</v>
      </c>
      <c r="AJ1966" s="2">
        <v>52.2</v>
      </c>
      <c r="AK1966" s="2">
        <v>112</v>
      </c>
      <c r="AL1966" s="2">
        <v>27.6</v>
      </c>
      <c r="AM1966" s="2">
        <v>60</v>
      </c>
      <c r="AN1966" s="2">
        <v>14.8</v>
      </c>
      <c r="AQ1966" s="2">
        <v>99</v>
      </c>
      <c r="AR1966" s="2">
        <v>24.4</v>
      </c>
      <c r="AS1966" s="2">
        <v>89</v>
      </c>
      <c r="AT1966" s="2">
        <v>21.9</v>
      </c>
      <c r="AU1966" s="2">
        <v>46</v>
      </c>
      <c r="AV1966" s="2">
        <v>11.3</v>
      </c>
      <c r="AW1966" s="2">
        <v>218</v>
      </c>
      <c r="AX1966" s="2">
        <v>53.7</v>
      </c>
      <c r="AY1966" s="2">
        <v>1</v>
      </c>
      <c r="AZ1966" s="2">
        <v>2</v>
      </c>
      <c r="BC1966" s="2">
        <v>348</v>
      </c>
      <c r="BD1966" s="2">
        <v>249</v>
      </c>
      <c r="BE1966" s="2">
        <v>61.3</v>
      </c>
      <c r="BF1966" s="2">
        <v>249</v>
      </c>
      <c r="BG1966" s="2">
        <v>61.3</v>
      </c>
      <c r="BH1966" s="2">
        <v>71.599999999999994</v>
      </c>
      <c r="BI1966" s="2">
        <v>52</v>
      </c>
      <c r="BJ1966" s="2">
        <v>12.8</v>
      </c>
      <c r="BK1966" s="2">
        <v>47</v>
      </c>
      <c r="BL1966" s="2">
        <v>11.6</v>
      </c>
      <c r="BM1966" s="2">
        <v>5</v>
      </c>
      <c r="BN1966" s="2">
        <v>1.2</v>
      </c>
      <c r="BO1966" s="2">
        <v>164</v>
      </c>
      <c r="BP1966" s="2">
        <v>40.4</v>
      </c>
      <c r="BQ1966" s="2">
        <v>80</v>
      </c>
      <c r="BR1966" s="2">
        <v>19.7</v>
      </c>
      <c r="BS1966" s="2">
        <v>58</v>
      </c>
      <c r="BT1966" s="2">
        <v>14.3</v>
      </c>
      <c r="BU1966" s="2">
        <v>157</v>
      </c>
      <c r="BV1966" s="2">
        <v>38.700000000000003</v>
      </c>
      <c r="BW1966" s="2">
        <v>1</v>
      </c>
      <c r="BX1966" s="2">
        <v>2</v>
      </c>
    </row>
    <row r="1967" spans="1:77" ht="12.75" customHeight="1" x14ac:dyDescent="0.2">
      <c r="A1967">
        <v>7</v>
      </c>
      <c r="B1967" s="2">
        <v>4397</v>
      </c>
      <c r="C1967" s="17">
        <v>3.44</v>
      </c>
      <c r="D1967" s="2">
        <v>3.41</v>
      </c>
      <c r="E1967" s="15">
        <v>3.5069999999999997</v>
      </c>
      <c r="G1967" s="17">
        <v>130</v>
      </c>
      <c r="H1967" s="2">
        <v>115</v>
      </c>
      <c r="I1967" s="2">
        <v>88.5</v>
      </c>
      <c r="J1967" s="2">
        <v>115</v>
      </c>
      <c r="K1967" s="2">
        <v>88.5</v>
      </c>
      <c r="L1967" s="2">
        <v>88.5</v>
      </c>
      <c r="M1967" s="2">
        <v>1</v>
      </c>
      <c r="N1967" s="2">
        <v>0.8</v>
      </c>
      <c r="O1967" s="2">
        <v>14</v>
      </c>
      <c r="P1967" s="2">
        <v>10.8</v>
      </c>
      <c r="Q1967" s="2">
        <v>2</v>
      </c>
      <c r="R1967" s="2">
        <v>1.5</v>
      </c>
      <c r="S1967" s="2">
        <v>34</v>
      </c>
      <c r="T1967" s="2">
        <v>26.2</v>
      </c>
      <c r="U1967" s="2">
        <v>79</v>
      </c>
      <c r="V1967" s="2">
        <v>60.8</v>
      </c>
      <c r="Y1967" s="2">
        <v>15</v>
      </c>
      <c r="Z1967" s="2">
        <v>11.5</v>
      </c>
      <c r="AC1967" s="2">
        <v>2</v>
      </c>
      <c r="AE1967" s="2">
        <v>130</v>
      </c>
      <c r="AF1967" s="2">
        <v>114</v>
      </c>
      <c r="AG1967" s="2">
        <v>87.7</v>
      </c>
      <c r="AH1967" s="2">
        <v>114</v>
      </c>
      <c r="AI1967" s="2">
        <v>87.7</v>
      </c>
      <c r="AJ1967" s="2">
        <v>87.7</v>
      </c>
      <c r="AK1967" s="2">
        <v>7</v>
      </c>
      <c r="AL1967" s="2">
        <v>5.4</v>
      </c>
      <c r="AM1967" s="2">
        <v>9</v>
      </c>
      <c r="AN1967" s="2">
        <v>6.9</v>
      </c>
      <c r="AQ1967" s="2">
        <v>38</v>
      </c>
      <c r="AR1967" s="2">
        <v>29.2</v>
      </c>
      <c r="AS1967" s="2">
        <v>76</v>
      </c>
      <c r="AT1967" s="2">
        <v>58.5</v>
      </c>
      <c r="AW1967" s="2">
        <v>16</v>
      </c>
      <c r="AX1967" s="2">
        <v>12.3</v>
      </c>
      <c r="BA1967" s="2">
        <v>2</v>
      </c>
      <c r="BC1967" s="2">
        <v>129</v>
      </c>
      <c r="BD1967" s="2">
        <v>126</v>
      </c>
      <c r="BE1967" s="2">
        <v>96.9</v>
      </c>
      <c r="BF1967" s="2">
        <v>126</v>
      </c>
      <c r="BG1967" s="2">
        <v>96.9</v>
      </c>
      <c r="BH1967" s="2">
        <v>97.7</v>
      </c>
      <c r="BI1967" s="2">
        <v>1</v>
      </c>
      <c r="BJ1967" s="2">
        <v>0.8</v>
      </c>
      <c r="BK1967" s="2">
        <v>2</v>
      </c>
      <c r="BL1967" s="2">
        <v>1.5</v>
      </c>
      <c r="BM1967" s="2">
        <v>3</v>
      </c>
      <c r="BN1967" s="2">
        <v>2.2999999999999998</v>
      </c>
      <c r="BO1967" s="2">
        <v>41</v>
      </c>
      <c r="BP1967" s="2">
        <v>31.5</v>
      </c>
      <c r="BQ1967" s="2">
        <v>82</v>
      </c>
      <c r="BR1967" s="2">
        <v>63.1</v>
      </c>
      <c r="BS1967" s="2">
        <v>1</v>
      </c>
      <c r="BT1967" s="2">
        <v>0.8</v>
      </c>
      <c r="BU1967" s="2">
        <v>4</v>
      </c>
      <c r="BV1967" s="2">
        <v>3.1</v>
      </c>
      <c r="BY1967" s="2">
        <v>2</v>
      </c>
    </row>
    <row r="1968" spans="1:77" ht="12.75" customHeight="1" x14ac:dyDescent="0.2">
      <c r="A1968">
        <v>7</v>
      </c>
      <c r="B1968" s="2">
        <v>4403</v>
      </c>
      <c r="C1968" s="17">
        <v>3.2</v>
      </c>
      <c r="D1968" s="2">
        <v>2.94</v>
      </c>
      <c r="E1968" s="15">
        <v>3.1260000000000003</v>
      </c>
      <c r="G1968" s="17">
        <v>98</v>
      </c>
      <c r="H1968" s="2">
        <v>84</v>
      </c>
      <c r="I1968" s="2">
        <v>82.4</v>
      </c>
      <c r="J1968" s="2">
        <v>84</v>
      </c>
      <c r="K1968" s="2">
        <v>82.4</v>
      </c>
      <c r="L1968" s="2">
        <v>85.7</v>
      </c>
      <c r="M1968" s="2">
        <v>7</v>
      </c>
      <c r="N1968" s="2">
        <v>6.9</v>
      </c>
      <c r="O1968" s="2">
        <v>7</v>
      </c>
      <c r="P1968" s="2">
        <v>6.9</v>
      </c>
      <c r="Q1968" s="2">
        <v>3</v>
      </c>
      <c r="R1968" s="2">
        <v>2.9</v>
      </c>
      <c r="S1968" s="2">
        <v>19</v>
      </c>
      <c r="T1968" s="2">
        <v>18.600000000000001</v>
      </c>
      <c r="U1968" s="2">
        <v>62</v>
      </c>
      <c r="V1968" s="2">
        <v>60.8</v>
      </c>
      <c r="W1968" s="2">
        <v>4</v>
      </c>
      <c r="X1968" s="2">
        <v>3.9</v>
      </c>
      <c r="Y1968" s="2">
        <v>18</v>
      </c>
      <c r="Z1968" s="2">
        <v>17.600000000000001</v>
      </c>
      <c r="AE1968" s="2">
        <v>99</v>
      </c>
      <c r="AF1968" s="2">
        <v>74</v>
      </c>
      <c r="AG1968" s="2">
        <v>72.5</v>
      </c>
      <c r="AH1968" s="2">
        <v>74</v>
      </c>
      <c r="AI1968" s="2">
        <v>72.5</v>
      </c>
      <c r="AJ1968" s="2">
        <v>74.7</v>
      </c>
      <c r="AK1968" s="2">
        <v>16</v>
      </c>
      <c r="AL1968" s="2">
        <v>15.7</v>
      </c>
      <c r="AM1968" s="2">
        <v>9</v>
      </c>
      <c r="AN1968" s="2">
        <v>8.8000000000000007</v>
      </c>
      <c r="AQ1968" s="2">
        <v>30</v>
      </c>
      <c r="AR1968" s="2">
        <v>29.4</v>
      </c>
      <c r="AS1968" s="2">
        <v>44</v>
      </c>
      <c r="AT1968" s="2">
        <v>43.1</v>
      </c>
      <c r="AU1968" s="2">
        <v>3</v>
      </c>
      <c r="AV1968" s="2">
        <v>2.9</v>
      </c>
      <c r="AW1968" s="2">
        <v>28</v>
      </c>
      <c r="AX1968" s="2">
        <v>27.5</v>
      </c>
      <c r="BC1968" s="2">
        <v>95</v>
      </c>
      <c r="BD1968" s="2">
        <v>86</v>
      </c>
      <c r="BE1968" s="2">
        <v>84.3</v>
      </c>
      <c r="BF1968" s="2">
        <v>86</v>
      </c>
      <c r="BG1968" s="2">
        <v>84.3</v>
      </c>
      <c r="BH1968" s="2">
        <v>90.5</v>
      </c>
      <c r="BI1968" s="2">
        <v>5</v>
      </c>
      <c r="BJ1968" s="2">
        <v>4.9000000000000004</v>
      </c>
      <c r="BK1968" s="2">
        <v>4</v>
      </c>
      <c r="BL1968" s="2">
        <v>3.9</v>
      </c>
      <c r="BM1968" s="2">
        <v>1</v>
      </c>
      <c r="BN1968" s="2">
        <v>1</v>
      </c>
      <c r="BO1968" s="2">
        <v>34</v>
      </c>
      <c r="BP1968" s="2">
        <v>33.299999999999997</v>
      </c>
      <c r="BQ1968" s="2">
        <v>51</v>
      </c>
      <c r="BR1968" s="2">
        <v>50</v>
      </c>
      <c r="BS1968" s="2">
        <v>7</v>
      </c>
      <c r="BT1968" s="2">
        <v>6.9</v>
      </c>
      <c r="BU1968" s="2">
        <v>16</v>
      </c>
      <c r="BV1968" s="2">
        <v>15.7</v>
      </c>
    </row>
    <row r="1969" spans="1:77" ht="12.75" customHeight="1" x14ac:dyDescent="0.2">
      <c r="A1969">
        <v>7</v>
      </c>
      <c r="B1969" s="2">
        <v>4406</v>
      </c>
      <c r="C1969" s="17">
        <v>3.08</v>
      </c>
      <c r="D1969" s="2">
        <v>3.15</v>
      </c>
      <c r="E1969" s="15">
        <v>2.964</v>
      </c>
      <c r="G1969" s="17">
        <v>227</v>
      </c>
      <c r="H1969" s="2">
        <v>181</v>
      </c>
      <c r="I1969" s="2">
        <v>79.400000000000006</v>
      </c>
      <c r="J1969" s="2">
        <v>181</v>
      </c>
      <c r="K1969" s="2">
        <v>79.400000000000006</v>
      </c>
      <c r="L1969" s="2">
        <v>79.7</v>
      </c>
      <c r="M1969" s="2">
        <v>11</v>
      </c>
      <c r="N1969" s="2">
        <v>4.8</v>
      </c>
      <c r="O1969" s="2">
        <v>35</v>
      </c>
      <c r="P1969" s="2">
        <v>15.4</v>
      </c>
      <c r="Q1969" s="2">
        <v>11</v>
      </c>
      <c r="R1969" s="2">
        <v>4.8</v>
      </c>
      <c r="S1969" s="2">
        <v>58</v>
      </c>
      <c r="T1969" s="2">
        <v>25.4</v>
      </c>
      <c r="U1969" s="2">
        <v>112</v>
      </c>
      <c r="V1969" s="2">
        <v>49.1</v>
      </c>
      <c r="W1969" s="2">
        <v>1</v>
      </c>
      <c r="X1969" s="2">
        <v>0.4</v>
      </c>
      <c r="Y1969" s="2">
        <v>47</v>
      </c>
      <c r="Z1969" s="2">
        <v>20.6</v>
      </c>
      <c r="AA1969" s="2">
        <v>1</v>
      </c>
      <c r="AE1969" s="2">
        <v>228</v>
      </c>
      <c r="AF1969" s="2">
        <v>175</v>
      </c>
      <c r="AG1969" s="2">
        <v>76.8</v>
      </c>
      <c r="AH1969" s="2">
        <v>175</v>
      </c>
      <c r="AI1969" s="2">
        <v>76.8</v>
      </c>
      <c r="AJ1969" s="2">
        <v>76.8</v>
      </c>
      <c r="AK1969" s="2">
        <v>21</v>
      </c>
      <c r="AL1969" s="2">
        <v>9.1999999999999993</v>
      </c>
      <c r="AM1969" s="2">
        <v>32</v>
      </c>
      <c r="AN1969" s="2">
        <v>14</v>
      </c>
      <c r="AO1969" s="2">
        <v>6</v>
      </c>
      <c r="AP1969" s="2">
        <v>2.6</v>
      </c>
      <c r="AQ1969" s="2">
        <v>42</v>
      </c>
      <c r="AR1969" s="2">
        <v>18.399999999999999</v>
      </c>
      <c r="AS1969" s="2">
        <v>127</v>
      </c>
      <c r="AT1969" s="2">
        <v>55.7</v>
      </c>
      <c r="AW1969" s="2">
        <v>53</v>
      </c>
      <c r="AX1969" s="2">
        <v>23.2</v>
      </c>
      <c r="AY1969" s="2">
        <v>1</v>
      </c>
      <c r="BC1969" s="2">
        <v>226</v>
      </c>
      <c r="BD1969" s="2">
        <v>183</v>
      </c>
      <c r="BE1969" s="2">
        <v>80.3</v>
      </c>
      <c r="BF1969" s="2">
        <v>183</v>
      </c>
      <c r="BG1969" s="2">
        <v>80.3</v>
      </c>
      <c r="BH1969" s="2">
        <v>81</v>
      </c>
      <c r="BI1969" s="2">
        <v>22</v>
      </c>
      <c r="BJ1969" s="2">
        <v>9.6</v>
      </c>
      <c r="BK1969" s="2">
        <v>21</v>
      </c>
      <c r="BL1969" s="2">
        <v>9.1999999999999993</v>
      </c>
      <c r="BM1969" s="2">
        <v>7</v>
      </c>
      <c r="BN1969" s="2">
        <v>3.1</v>
      </c>
      <c r="BO1969" s="2">
        <v>92</v>
      </c>
      <c r="BP1969" s="2">
        <v>40.4</v>
      </c>
      <c r="BQ1969" s="2">
        <v>84</v>
      </c>
      <c r="BR1969" s="2">
        <v>36.799999999999997</v>
      </c>
      <c r="BS1969" s="2">
        <v>2</v>
      </c>
      <c r="BT1969" s="2">
        <v>0.9</v>
      </c>
      <c r="BU1969" s="2">
        <v>45</v>
      </c>
      <c r="BV1969" s="2">
        <v>19.7</v>
      </c>
      <c r="BW1969" s="2">
        <v>1</v>
      </c>
    </row>
    <row r="1970" spans="1:77" ht="12.75" customHeight="1" x14ac:dyDescent="0.2">
      <c r="A1970">
        <v>7</v>
      </c>
      <c r="B1970" s="2">
        <v>4407</v>
      </c>
      <c r="C1970" s="17">
        <v>2.99</v>
      </c>
      <c r="D1970" s="2">
        <v>2.87</v>
      </c>
      <c r="E1970" s="15">
        <v>2.7239999999999998</v>
      </c>
      <c r="G1970" s="17">
        <v>269</v>
      </c>
      <c r="H1970" s="2">
        <v>179</v>
      </c>
      <c r="I1970" s="2">
        <v>66.5</v>
      </c>
      <c r="J1970" s="2">
        <v>179</v>
      </c>
      <c r="K1970" s="2">
        <v>66.5</v>
      </c>
      <c r="L1970" s="2">
        <v>66.5</v>
      </c>
      <c r="M1970" s="2">
        <v>23</v>
      </c>
      <c r="N1970" s="2">
        <v>8.6</v>
      </c>
      <c r="O1970" s="2">
        <v>67</v>
      </c>
      <c r="P1970" s="2">
        <v>24.9</v>
      </c>
      <c r="S1970" s="2">
        <v>68</v>
      </c>
      <c r="T1970" s="2">
        <v>25.3</v>
      </c>
      <c r="U1970" s="2">
        <v>111</v>
      </c>
      <c r="V1970" s="2">
        <v>41.3</v>
      </c>
      <c r="Y1970" s="2">
        <v>90</v>
      </c>
      <c r="Z1970" s="2">
        <v>33.5</v>
      </c>
      <c r="AB1970" s="2">
        <v>1</v>
      </c>
      <c r="AC1970" s="2">
        <v>1</v>
      </c>
      <c r="AE1970" s="2">
        <v>268</v>
      </c>
      <c r="AF1970" s="2">
        <v>176</v>
      </c>
      <c r="AG1970" s="2">
        <v>65.7</v>
      </c>
      <c r="AH1970" s="2">
        <v>176</v>
      </c>
      <c r="AI1970" s="2">
        <v>65.7</v>
      </c>
      <c r="AJ1970" s="2">
        <v>65.7</v>
      </c>
      <c r="AK1970" s="2">
        <v>35</v>
      </c>
      <c r="AL1970" s="2">
        <v>13.1</v>
      </c>
      <c r="AM1970" s="2">
        <v>57</v>
      </c>
      <c r="AN1970" s="2">
        <v>21.3</v>
      </c>
      <c r="AQ1970" s="2">
        <v>84</v>
      </c>
      <c r="AR1970" s="2">
        <v>31.3</v>
      </c>
      <c r="AS1970" s="2">
        <v>92</v>
      </c>
      <c r="AT1970" s="2">
        <v>34.299999999999997</v>
      </c>
      <c r="AW1970" s="2">
        <v>92</v>
      </c>
      <c r="AX1970" s="2">
        <v>34.299999999999997</v>
      </c>
      <c r="AY1970" s="2">
        <v>1</v>
      </c>
      <c r="AZ1970" s="2">
        <v>1</v>
      </c>
      <c r="BA1970" s="2">
        <v>1</v>
      </c>
      <c r="BC1970" s="2">
        <v>264</v>
      </c>
      <c r="BD1970" s="2">
        <v>183</v>
      </c>
      <c r="BE1970" s="2">
        <v>68.3</v>
      </c>
      <c r="BF1970" s="2">
        <v>183</v>
      </c>
      <c r="BG1970" s="2">
        <v>68.3</v>
      </c>
      <c r="BH1970" s="2">
        <v>69.3</v>
      </c>
      <c r="BI1970" s="2">
        <v>29</v>
      </c>
      <c r="BJ1970" s="2">
        <v>10.8</v>
      </c>
      <c r="BK1970" s="2">
        <v>52</v>
      </c>
      <c r="BL1970" s="2">
        <v>19.399999999999999</v>
      </c>
      <c r="BO1970" s="2">
        <v>135</v>
      </c>
      <c r="BP1970" s="2">
        <v>50.4</v>
      </c>
      <c r="BQ1970" s="2">
        <v>48</v>
      </c>
      <c r="BR1970" s="2">
        <v>17.899999999999999</v>
      </c>
      <c r="BS1970" s="2">
        <v>4</v>
      </c>
      <c r="BT1970" s="2">
        <v>1.5</v>
      </c>
      <c r="BU1970" s="2">
        <v>85</v>
      </c>
      <c r="BV1970" s="2">
        <v>31.7</v>
      </c>
      <c r="BX1970" s="2">
        <v>2</v>
      </c>
      <c r="BY1970" s="2">
        <v>1</v>
      </c>
    </row>
    <row r="1971" spans="1:77" ht="12.75" customHeight="1" x14ac:dyDescent="0.2">
      <c r="A1971">
        <v>7</v>
      </c>
      <c r="B1971" s="2">
        <v>4409</v>
      </c>
      <c r="C1971" s="17">
        <v>2.96</v>
      </c>
      <c r="D1971" s="2">
        <v>2.63</v>
      </c>
      <c r="E1971" s="15">
        <v>3.0189999999999997</v>
      </c>
      <c r="G1971" s="17">
        <v>384</v>
      </c>
      <c r="H1971" s="2">
        <v>272</v>
      </c>
      <c r="I1971" s="2">
        <v>70.8</v>
      </c>
      <c r="J1971" s="2">
        <v>272</v>
      </c>
      <c r="K1971" s="2">
        <v>70.8</v>
      </c>
      <c r="L1971" s="2">
        <v>70.8</v>
      </c>
      <c r="M1971" s="2">
        <v>18</v>
      </c>
      <c r="N1971" s="2">
        <v>4.7</v>
      </c>
      <c r="O1971" s="2">
        <v>94</v>
      </c>
      <c r="P1971" s="2">
        <v>24.5</v>
      </c>
      <c r="Q1971" s="2">
        <v>12</v>
      </c>
      <c r="R1971" s="2">
        <v>3.1</v>
      </c>
      <c r="S1971" s="2">
        <v>111</v>
      </c>
      <c r="T1971" s="2">
        <v>28.9</v>
      </c>
      <c r="U1971" s="2">
        <v>149</v>
      </c>
      <c r="V1971" s="2">
        <v>38.799999999999997</v>
      </c>
      <c r="Y1971" s="2">
        <v>112</v>
      </c>
      <c r="Z1971" s="2">
        <v>29.2</v>
      </c>
      <c r="AB1971" s="2">
        <v>3</v>
      </c>
      <c r="AC1971" s="2">
        <v>3</v>
      </c>
      <c r="AE1971" s="2">
        <v>384</v>
      </c>
      <c r="AF1971" s="2">
        <v>232</v>
      </c>
      <c r="AG1971" s="2">
        <v>60.4</v>
      </c>
      <c r="AH1971" s="2">
        <v>232</v>
      </c>
      <c r="AI1971" s="2">
        <v>60.4</v>
      </c>
      <c r="AJ1971" s="2">
        <v>60.4</v>
      </c>
      <c r="AK1971" s="2">
        <v>93</v>
      </c>
      <c r="AL1971" s="2">
        <v>24.2</v>
      </c>
      <c r="AM1971" s="2">
        <v>59</v>
      </c>
      <c r="AN1971" s="2">
        <v>15.4</v>
      </c>
      <c r="AQ1971" s="2">
        <v>129</v>
      </c>
      <c r="AR1971" s="2">
        <v>33.6</v>
      </c>
      <c r="AS1971" s="2">
        <v>103</v>
      </c>
      <c r="AT1971" s="2">
        <v>26.8</v>
      </c>
      <c r="AW1971" s="2">
        <v>152</v>
      </c>
      <c r="AX1971" s="2">
        <v>39.6</v>
      </c>
      <c r="AY1971" s="2">
        <v>1</v>
      </c>
      <c r="AZ1971" s="2">
        <v>2</v>
      </c>
      <c r="BA1971" s="2">
        <v>3</v>
      </c>
      <c r="BC1971" s="2">
        <v>371</v>
      </c>
      <c r="BD1971" s="2">
        <v>309</v>
      </c>
      <c r="BE1971" s="2">
        <v>80.5</v>
      </c>
      <c r="BF1971" s="2">
        <v>309</v>
      </c>
      <c r="BG1971" s="2">
        <v>80.5</v>
      </c>
      <c r="BH1971" s="2">
        <v>83.3</v>
      </c>
      <c r="BI1971" s="2">
        <v>15</v>
      </c>
      <c r="BJ1971" s="2">
        <v>3.9</v>
      </c>
      <c r="BK1971" s="2">
        <v>47</v>
      </c>
      <c r="BL1971" s="2">
        <v>12.2</v>
      </c>
      <c r="BM1971" s="2">
        <v>9</v>
      </c>
      <c r="BN1971" s="2">
        <v>2.2999999999999998</v>
      </c>
      <c r="BO1971" s="2">
        <v>149</v>
      </c>
      <c r="BP1971" s="2">
        <v>38.799999999999997</v>
      </c>
      <c r="BQ1971" s="2">
        <v>151</v>
      </c>
      <c r="BR1971" s="2">
        <v>39.299999999999997</v>
      </c>
      <c r="BS1971" s="2">
        <v>13</v>
      </c>
      <c r="BT1971" s="2">
        <v>3.4</v>
      </c>
      <c r="BU1971" s="2">
        <v>75</v>
      </c>
      <c r="BV1971" s="2">
        <v>19.5</v>
      </c>
      <c r="BX1971" s="2">
        <v>3</v>
      </c>
      <c r="BY1971" s="2">
        <v>3</v>
      </c>
    </row>
    <row r="1972" spans="1:77" ht="12.75" customHeight="1" x14ac:dyDescent="0.2">
      <c r="A1972">
        <v>7</v>
      </c>
      <c r="B1972" s="2">
        <v>4412</v>
      </c>
      <c r="C1972" s="17">
        <v>3.09</v>
      </c>
      <c r="D1972" s="2">
        <v>2.78</v>
      </c>
      <c r="E1972" s="15">
        <v>3.1389999999999998</v>
      </c>
      <c r="G1972" s="17">
        <v>56</v>
      </c>
      <c r="H1972" s="2">
        <v>42</v>
      </c>
      <c r="I1972" s="2">
        <v>72.400000000000006</v>
      </c>
      <c r="J1972" s="2">
        <v>42</v>
      </c>
      <c r="K1972" s="2">
        <v>72.400000000000006</v>
      </c>
      <c r="L1972" s="2">
        <v>75</v>
      </c>
      <c r="M1972" s="2">
        <v>2</v>
      </c>
      <c r="N1972" s="2">
        <v>3.4</v>
      </c>
      <c r="O1972" s="2">
        <v>12</v>
      </c>
      <c r="P1972" s="2">
        <v>20.7</v>
      </c>
      <c r="S1972" s="2">
        <v>15</v>
      </c>
      <c r="T1972" s="2">
        <v>25.9</v>
      </c>
      <c r="U1972" s="2">
        <v>27</v>
      </c>
      <c r="V1972" s="2">
        <v>46.6</v>
      </c>
      <c r="W1972" s="2">
        <v>2</v>
      </c>
      <c r="X1972" s="2">
        <v>3.4</v>
      </c>
      <c r="Y1972" s="2">
        <v>16</v>
      </c>
      <c r="Z1972" s="2">
        <v>27.6</v>
      </c>
      <c r="AC1972" s="2">
        <v>2</v>
      </c>
      <c r="AE1972" s="2">
        <v>56</v>
      </c>
      <c r="AF1972" s="2">
        <v>39</v>
      </c>
      <c r="AG1972" s="2">
        <v>67.2</v>
      </c>
      <c r="AH1972" s="2">
        <v>39</v>
      </c>
      <c r="AI1972" s="2">
        <v>67.2</v>
      </c>
      <c r="AJ1972" s="2">
        <v>69.599999999999994</v>
      </c>
      <c r="AK1972" s="2">
        <v>10</v>
      </c>
      <c r="AL1972" s="2">
        <v>17.2</v>
      </c>
      <c r="AM1972" s="2">
        <v>7</v>
      </c>
      <c r="AN1972" s="2">
        <v>12.1</v>
      </c>
      <c r="AQ1972" s="2">
        <v>19</v>
      </c>
      <c r="AR1972" s="2">
        <v>32.799999999999997</v>
      </c>
      <c r="AS1972" s="2">
        <v>20</v>
      </c>
      <c r="AT1972" s="2">
        <v>34.5</v>
      </c>
      <c r="AU1972" s="2">
        <v>2</v>
      </c>
      <c r="AV1972" s="2">
        <v>3.4</v>
      </c>
      <c r="AW1972" s="2">
        <v>19</v>
      </c>
      <c r="AX1972" s="2">
        <v>32.799999999999997</v>
      </c>
      <c r="BA1972" s="2">
        <v>2</v>
      </c>
      <c r="BC1972" s="2">
        <v>57</v>
      </c>
      <c r="BD1972" s="2">
        <v>49</v>
      </c>
      <c r="BE1972" s="2">
        <v>84.5</v>
      </c>
      <c r="BF1972" s="2">
        <v>49</v>
      </c>
      <c r="BG1972" s="2">
        <v>84.5</v>
      </c>
      <c r="BH1972" s="2">
        <v>86</v>
      </c>
      <c r="BI1972" s="2">
        <v>4</v>
      </c>
      <c r="BJ1972" s="2">
        <v>6.9</v>
      </c>
      <c r="BK1972" s="2">
        <v>4</v>
      </c>
      <c r="BL1972" s="2">
        <v>6.9</v>
      </c>
      <c r="BO1972" s="2">
        <v>26</v>
      </c>
      <c r="BP1972" s="2">
        <v>44.8</v>
      </c>
      <c r="BQ1972" s="2">
        <v>23</v>
      </c>
      <c r="BR1972" s="2">
        <v>39.700000000000003</v>
      </c>
      <c r="BS1972" s="2">
        <v>1</v>
      </c>
      <c r="BT1972" s="2">
        <v>1.7</v>
      </c>
      <c r="BU1972" s="2">
        <v>9</v>
      </c>
      <c r="BV1972" s="2">
        <v>15.5</v>
      </c>
      <c r="BY1972" s="2">
        <v>2</v>
      </c>
    </row>
    <row r="1973" spans="1:77" ht="12.75" customHeight="1" x14ac:dyDescent="0.2">
      <c r="A1973">
        <v>7</v>
      </c>
      <c r="B1973" s="2">
        <v>4416</v>
      </c>
      <c r="C1973" s="17">
        <v>3.33</v>
      </c>
      <c r="D1973" s="2">
        <v>3.25</v>
      </c>
      <c r="E1973" s="15">
        <v>3.4369999999999998</v>
      </c>
      <c r="G1973" s="17">
        <v>166</v>
      </c>
      <c r="H1973" s="2">
        <v>137</v>
      </c>
      <c r="I1973" s="2">
        <v>82</v>
      </c>
      <c r="J1973" s="2">
        <v>137</v>
      </c>
      <c r="K1973" s="2">
        <v>82</v>
      </c>
      <c r="L1973" s="2">
        <v>82.5</v>
      </c>
      <c r="M1973" s="2">
        <v>5</v>
      </c>
      <c r="N1973" s="2">
        <v>3</v>
      </c>
      <c r="O1973" s="2">
        <v>24</v>
      </c>
      <c r="P1973" s="2">
        <v>14.4</v>
      </c>
      <c r="Q1973" s="2">
        <v>1</v>
      </c>
      <c r="R1973" s="2">
        <v>0.6</v>
      </c>
      <c r="S1973" s="2">
        <v>41</v>
      </c>
      <c r="T1973" s="2">
        <v>24.6</v>
      </c>
      <c r="U1973" s="2">
        <v>95</v>
      </c>
      <c r="V1973" s="2">
        <v>56.9</v>
      </c>
      <c r="W1973" s="2">
        <v>1</v>
      </c>
      <c r="X1973" s="2">
        <v>0.6</v>
      </c>
      <c r="Y1973" s="2">
        <v>30</v>
      </c>
      <c r="Z1973" s="2">
        <v>18</v>
      </c>
      <c r="AC1973" s="2">
        <v>4</v>
      </c>
      <c r="AE1973" s="2">
        <v>167</v>
      </c>
      <c r="AF1973" s="2">
        <v>137</v>
      </c>
      <c r="AG1973" s="2">
        <v>82</v>
      </c>
      <c r="AH1973" s="2">
        <v>137</v>
      </c>
      <c r="AI1973" s="2">
        <v>82</v>
      </c>
      <c r="AJ1973" s="2">
        <v>82</v>
      </c>
      <c r="AK1973" s="2">
        <v>12</v>
      </c>
      <c r="AL1973" s="2">
        <v>7.2</v>
      </c>
      <c r="AM1973" s="2">
        <v>18</v>
      </c>
      <c r="AN1973" s="2">
        <v>10.8</v>
      </c>
      <c r="AQ1973" s="2">
        <v>53</v>
      </c>
      <c r="AR1973" s="2">
        <v>31.7</v>
      </c>
      <c r="AS1973" s="2">
        <v>84</v>
      </c>
      <c r="AT1973" s="2">
        <v>50.3</v>
      </c>
      <c r="AW1973" s="2">
        <v>30</v>
      </c>
      <c r="AX1973" s="2">
        <v>18</v>
      </c>
      <c r="BA1973" s="2">
        <v>4</v>
      </c>
      <c r="BC1973" s="2">
        <v>166</v>
      </c>
      <c r="BD1973" s="2">
        <v>155</v>
      </c>
      <c r="BE1973" s="2">
        <v>93.4</v>
      </c>
      <c r="BF1973" s="2">
        <v>155</v>
      </c>
      <c r="BG1973" s="2">
        <v>93.4</v>
      </c>
      <c r="BH1973" s="2">
        <v>93.4</v>
      </c>
      <c r="BI1973" s="2">
        <v>3</v>
      </c>
      <c r="BJ1973" s="2">
        <v>1.8</v>
      </c>
      <c r="BK1973" s="2">
        <v>8</v>
      </c>
      <c r="BL1973" s="2">
        <v>4.8</v>
      </c>
      <c r="BM1973" s="2">
        <v>3</v>
      </c>
      <c r="BN1973" s="2">
        <v>1.8</v>
      </c>
      <c r="BO1973" s="2">
        <v>56</v>
      </c>
      <c r="BP1973" s="2">
        <v>33.700000000000003</v>
      </c>
      <c r="BQ1973" s="2">
        <v>96</v>
      </c>
      <c r="BR1973" s="2">
        <v>57.8</v>
      </c>
      <c r="BU1973" s="2">
        <v>11</v>
      </c>
      <c r="BV1973" s="2">
        <v>6.6</v>
      </c>
      <c r="BX1973" s="2">
        <v>1</v>
      </c>
      <c r="BY1973" s="2">
        <v>4</v>
      </c>
    </row>
    <row r="1974" spans="1:77" ht="12.75" customHeight="1" x14ac:dyDescent="0.2">
      <c r="A1974">
        <v>7</v>
      </c>
      <c r="B1974" s="2">
        <v>4425</v>
      </c>
      <c r="C1974" s="17">
        <v>3.08</v>
      </c>
      <c r="D1974" s="2">
        <v>2.77</v>
      </c>
      <c r="E1974" s="15">
        <v>2.9790000000000005</v>
      </c>
      <c r="G1974" s="17">
        <v>258</v>
      </c>
      <c r="H1974" s="2">
        <v>184</v>
      </c>
      <c r="I1974" s="2">
        <v>70.8</v>
      </c>
      <c r="J1974" s="2">
        <v>184</v>
      </c>
      <c r="K1974" s="2">
        <v>70.8</v>
      </c>
      <c r="L1974" s="2">
        <v>71.3</v>
      </c>
      <c r="M1974" s="2">
        <v>25</v>
      </c>
      <c r="N1974" s="2">
        <v>9.6</v>
      </c>
      <c r="O1974" s="2">
        <v>49</v>
      </c>
      <c r="P1974" s="2">
        <v>18.8</v>
      </c>
      <c r="S1974" s="2">
        <v>58</v>
      </c>
      <c r="T1974" s="2">
        <v>22.3</v>
      </c>
      <c r="U1974" s="2">
        <v>126</v>
      </c>
      <c r="V1974" s="2">
        <v>48.5</v>
      </c>
      <c r="W1974" s="2">
        <v>2</v>
      </c>
      <c r="X1974" s="2">
        <v>0.8</v>
      </c>
      <c r="Y1974" s="2">
        <v>76</v>
      </c>
      <c r="Z1974" s="2">
        <v>29.2</v>
      </c>
      <c r="AB1974" s="2">
        <v>5</v>
      </c>
      <c r="AE1974" s="2">
        <v>260</v>
      </c>
      <c r="AF1974" s="2">
        <v>165</v>
      </c>
      <c r="AG1974" s="2">
        <v>63.5</v>
      </c>
      <c r="AH1974" s="2">
        <v>165</v>
      </c>
      <c r="AI1974" s="2">
        <v>63.5</v>
      </c>
      <c r="AJ1974" s="2">
        <v>63.5</v>
      </c>
      <c r="AK1974" s="2">
        <v>56</v>
      </c>
      <c r="AL1974" s="2">
        <v>21.5</v>
      </c>
      <c r="AM1974" s="2">
        <v>39</v>
      </c>
      <c r="AN1974" s="2">
        <v>15</v>
      </c>
      <c r="AQ1974" s="2">
        <v>73</v>
      </c>
      <c r="AR1974" s="2">
        <v>28.1</v>
      </c>
      <c r="AS1974" s="2">
        <v>92</v>
      </c>
      <c r="AT1974" s="2">
        <v>35.4</v>
      </c>
      <c r="AW1974" s="2">
        <v>95</v>
      </c>
      <c r="AX1974" s="2">
        <v>36.5</v>
      </c>
      <c r="AZ1974" s="2">
        <v>5</v>
      </c>
      <c r="BC1974" s="2">
        <v>257</v>
      </c>
      <c r="BD1974" s="2">
        <v>190</v>
      </c>
      <c r="BE1974" s="2">
        <v>73.400000000000006</v>
      </c>
      <c r="BF1974" s="2">
        <v>190</v>
      </c>
      <c r="BG1974" s="2">
        <v>73.400000000000006</v>
      </c>
      <c r="BH1974" s="2">
        <v>73.900000000000006</v>
      </c>
      <c r="BI1974" s="2">
        <v>22</v>
      </c>
      <c r="BJ1974" s="2">
        <v>8.5</v>
      </c>
      <c r="BK1974" s="2">
        <v>45</v>
      </c>
      <c r="BL1974" s="2">
        <v>17.399999999999999</v>
      </c>
      <c r="BO1974" s="2">
        <v>100</v>
      </c>
      <c r="BP1974" s="2">
        <v>38.6</v>
      </c>
      <c r="BQ1974" s="2">
        <v>90</v>
      </c>
      <c r="BR1974" s="2">
        <v>34.700000000000003</v>
      </c>
      <c r="BS1974" s="2">
        <v>2</v>
      </c>
      <c r="BT1974" s="2">
        <v>0.8</v>
      </c>
      <c r="BU1974" s="2">
        <v>69</v>
      </c>
      <c r="BV1974" s="2">
        <v>26.6</v>
      </c>
      <c r="BW1974" s="2">
        <v>1</v>
      </c>
      <c r="BX1974" s="2">
        <v>5</v>
      </c>
    </row>
    <row r="1975" spans="1:77" ht="12.75" customHeight="1" x14ac:dyDescent="0.2">
      <c r="A1975">
        <v>7</v>
      </c>
      <c r="B1975" s="2">
        <v>4429</v>
      </c>
      <c r="C1975" s="17">
        <v>2.95</v>
      </c>
      <c r="D1975" s="2">
        <v>2.73</v>
      </c>
      <c r="E1975" s="15">
        <v>2.8289999999999997</v>
      </c>
      <c r="G1975" s="17">
        <v>320</v>
      </c>
      <c r="H1975" s="2">
        <v>216</v>
      </c>
      <c r="I1975" s="2">
        <v>67.3</v>
      </c>
      <c r="J1975" s="2">
        <v>216</v>
      </c>
      <c r="K1975" s="2">
        <v>67.3</v>
      </c>
      <c r="L1975" s="2">
        <v>67.5</v>
      </c>
      <c r="M1975" s="2">
        <v>23</v>
      </c>
      <c r="N1975" s="2">
        <v>7.2</v>
      </c>
      <c r="O1975" s="2">
        <v>81</v>
      </c>
      <c r="P1975" s="2">
        <v>25.2</v>
      </c>
      <c r="Q1975" s="2">
        <v>3</v>
      </c>
      <c r="R1975" s="2">
        <v>0.9</v>
      </c>
      <c r="S1975" s="2">
        <v>89</v>
      </c>
      <c r="T1975" s="2">
        <v>27.7</v>
      </c>
      <c r="U1975" s="2">
        <v>124</v>
      </c>
      <c r="V1975" s="2">
        <v>38.6</v>
      </c>
      <c r="W1975" s="2">
        <v>1</v>
      </c>
      <c r="X1975" s="2">
        <v>0.3</v>
      </c>
      <c r="Y1975" s="2">
        <v>105</v>
      </c>
      <c r="Z1975" s="2">
        <v>32.700000000000003</v>
      </c>
      <c r="AC1975" s="2">
        <v>4</v>
      </c>
      <c r="AE1975" s="2">
        <v>320</v>
      </c>
      <c r="AF1975" s="2">
        <v>200</v>
      </c>
      <c r="AG1975" s="2">
        <v>62.3</v>
      </c>
      <c r="AH1975" s="2">
        <v>200</v>
      </c>
      <c r="AI1975" s="2">
        <v>62.3</v>
      </c>
      <c r="AJ1975" s="2">
        <v>62.5</v>
      </c>
      <c r="AK1975" s="2">
        <v>54</v>
      </c>
      <c r="AL1975" s="2">
        <v>16.8</v>
      </c>
      <c r="AM1975" s="2">
        <v>66</v>
      </c>
      <c r="AN1975" s="2">
        <v>20.6</v>
      </c>
      <c r="AQ1975" s="2">
        <v>111</v>
      </c>
      <c r="AR1975" s="2">
        <v>34.6</v>
      </c>
      <c r="AS1975" s="2">
        <v>89</v>
      </c>
      <c r="AT1975" s="2">
        <v>27.7</v>
      </c>
      <c r="AU1975" s="2">
        <v>1</v>
      </c>
      <c r="AV1975" s="2">
        <v>0.3</v>
      </c>
      <c r="AW1975" s="2">
        <v>121</v>
      </c>
      <c r="AX1975" s="2">
        <v>37.700000000000003</v>
      </c>
      <c r="BA1975" s="2">
        <v>4</v>
      </c>
      <c r="BC1975" s="2">
        <v>315</v>
      </c>
      <c r="BD1975" s="2">
        <v>245</v>
      </c>
      <c r="BE1975" s="2">
        <v>76.3</v>
      </c>
      <c r="BF1975" s="2">
        <v>245</v>
      </c>
      <c r="BG1975" s="2">
        <v>76.3</v>
      </c>
      <c r="BH1975" s="2">
        <v>77.8</v>
      </c>
      <c r="BI1975" s="2">
        <v>19</v>
      </c>
      <c r="BJ1975" s="2">
        <v>5.9</v>
      </c>
      <c r="BK1975" s="2">
        <v>51</v>
      </c>
      <c r="BL1975" s="2">
        <v>15.9</v>
      </c>
      <c r="BM1975" s="2">
        <v>4</v>
      </c>
      <c r="BN1975" s="2">
        <v>1.2</v>
      </c>
      <c r="BO1975" s="2">
        <v>176</v>
      </c>
      <c r="BP1975" s="2">
        <v>54.8</v>
      </c>
      <c r="BQ1975" s="2">
        <v>65</v>
      </c>
      <c r="BR1975" s="2">
        <v>20.2</v>
      </c>
      <c r="BS1975" s="2">
        <v>6</v>
      </c>
      <c r="BT1975" s="2">
        <v>1.9</v>
      </c>
      <c r="BU1975" s="2">
        <v>76</v>
      </c>
      <c r="BV1975" s="2">
        <v>23.7</v>
      </c>
      <c r="BY1975" s="2">
        <v>4</v>
      </c>
    </row>
    <row r="1976" spans="1:77" ht="12.75" customHeight="1" x14ac:dyDescent="0.2">
      <c r="A1976">
        <v>7</v>
      </c>
      <c r="B1976" s="2">
        <v>4430</v>
      </c>
      <c r="C1976" s="17">
        <v>3.23</v>
      </c>
      <c r="D1976" s="2">
        <v>2.99</v>
      </c>
      <c r="E1976" s="15">
        <v>3.1760000000000002</v>
      </c>
      <c r="G1976" s="17">
        <v>244</v>
      </c>
      <c r="H1976" s="2">
        <v>192</v>
      </c>
      <c r="I1976" s="2">
        <v>77.099999999999994</v>
      </c>
      <c r="J1976" s="2">
        <v>192</v>
      </c>
      <c r="K1976" s="2">
        <v>77.099999999999994</v>
      </c>
      <c r="L1976" s="2">
        <v>78.7</v>
      </c>
      <c r="M1976" s="2">
        <v>7</v>
      </c>
      <c r="N1976" s="2">
        <v>2.8</v>
      </c>
      <c r="O1976" s="2">
        <v>45</v>
      </c>
      <c r="P1976" s="2">
        <v>18.100000000000001</v>
      </c>
      <c r="S1976" s="2">
        <v>60</v>
      </c>
      <c r="T1976" s="2">
        <v>24.1</v>
      </c>
      <c r="U1976" s="2">
        <v>132</v>
      </c>
      <c r="V1976" s="2">
        <v>53</v>
      </c>
      <c r="W1976" s="2">
        <v>5</v>
      </c>
      <c r="X1976" s="2">
        <v>2</v>
      </c>
      <c r="Y1976" s="2">
        <v>57</v>
      </c>
      <c r="Z1976" s="2">
        <v>22.9</v>
      </c>
      <c r="AB1976" s="2">
        <v>3</v>
      </c>
      <c r="AC1976" s="2">
        <v>16</v>
      </c>
      <c r="AE1976" s="2">
        <v>245</v>
      </c>
      <c r="AF1976" s="2">
        <v>184</v>
      </c>
      <c r="AG1976" s="2">
        <v>73.599999999999994</v>
      </c>
      <c r="AH1976" s="2">
        <v>184</v>
      </c>
      <c r="AI1976" s="2">
        <v>73.599999999999994</v>
      </c>
      <c r="AJ1976" s="2">
        <v>75.099999999999994</v>
      </c>
      <c r="AK1976" s="2">
        <v>33</v>
      </c>
      <c r="AL1976" s="2">
        <v>13.2</v>
      </c>
      <c r="AM1976" s="2">
        <v>28</v>
      </c>
      <c r="AN1976" s="2">
        <v>11.2</v>
      </c>
      <c r="AQ1976" s="2">
        <v>78</v>
      </c>
      <c r="AR1976" s="2">
        <v>31.2</v>
      </c>
      <c r="AS1976" s="2">
        <v>106</v>
      </c>
      <c r="AT1976" s="2">
        <v>42.4</v>
      </c>
      <c r="AU1976" s="2">
        <v>5</v>
      </c>
      <c r="AV1976" s="2">
        <v>2</v>
      </c>
      <c r="AW1976" s="2">
        <v>66</v>
      </c>
      <c r="AX1976" s="2">
        <v>26.4</v>
      </c>
      <c r="AZ1976" s="2">
        <v>2</v>
      </c>
      <c r="BA1976" s="2">
        <v>16</v>
      </c>
      <c r="BC1976" s="2">
        <v>244</v>
      </c>
      <c r="BD1976" s="2">
        <v>211</v>
      </c>
      <c r="BE1976" s="2">
        <v>85.4</v>
      </c>
      <c r="BF1976" s="2">
        <v>211</v>
      </c>
      <c r="BG1976" s="2">
        <v>85.4</v>
      </c>
      <c r="BH1976" s="2">
        <v>86.5</v>
      </c>
      <c r="BI1976" s="2">
        <v>9</v>
      </c>
      <c r="BJ1976" s="2">
        <v>3.6</v>
      </c>
      <c r="BK1976" s="2">
        <v>24</v>
      </c>
      <c r="BL1976" s="2">
        <v>9.6999999999999993</v>
      </c>
      <c r="BO1976" s="2">
        <v>117</v>
      </c>
      <c r="BP1976" s="2">
        <v>47.4</v>
      </c>
      <c r="BQ1976" s="2">
        <v>94</v>
      </c>
      <c r="BR1976" s="2">
        <v>38.1</v>
      </c>
      <c r="BS1976" s="2">
        <v>3</v>
      </c>
      <c r="BT1976" s="2">
        <v>1.2</v>
      </c>
      <c r="BU1976" s="2">
        <v>36</v>
      </c>
      <c r="BV1976" s="2">
        <v>14.6</v>
      </c>
      <c r="BW1976" s="2">
        <v>2</v>
      </c>
      <c r="BX1976" s="2">
        <v>3</v>
      </c>
      <c r="BY1976" s="2">
        <v>16</v>
      </c>
    </row>
    <row r="1977" spans="1:77" ht="12.75" customHeight="1" x14ac:dyDescent="0.2">
      <c r="A1977">
        <v>7</v>
      </c>
      <c r="B1977" s="2">
        <v>4432</v>
      </c>
      <c r="C1977" s="17">
        <v>3</v>
      </c>
      <c r="D1977" s="2">
        <v>2.4700000000000002</v>
      </c>
      <c r="E1977" s="15">
        <v>2.9070000000000005</v>
      </c>
      <c r="G1977" s="17">
        <v>202</v>
      </c>
      <c r="H1977" s="2">
        <v>146</v>
      </c>
      <c r="I1977" s="2">
        <v>72.3</v>
      </c>
      <c r="J1977" s="2">
        <v>146</v>
      </c>
      <c r="K1977" s="2">
        <v>72.3</v>
      </c>
      <c r="L1977" s="2">
        <v>72.3</v>
      </c>
      <c r="M1977" s="2">
        <v>14</v>
      </c>
      <c r="N1977" s="2">
        <v>6.9</v>
      </c>
      <c r="O1977" s="2">
        <v>42</v>
      </c>
      <c r="P1977" s="2">
        <v>20.8</v>
      </c>
      <c r="Q1977" s="2">
        <v>4</v>
      </c>
      <c r="R1977" s="2">
        <v>2</v>
      </c>
      <c r="S1977" s="2">
        <v>59</v>
      </c>
      <c r="T1977" s="2">
        <v>29.2</v>
      </c>
      <c r="U1977" s="2">
        <v>83</v>
      </c>
      <c r="V1977" s="2">
        <v>41.1</v>
      </c>
      <c r="Y1977" s="2">
        <v>56</v>
      </c>
      <c r="Z1977" s="2">
        <v>27.7</v>
      </c>
      <c r="AA1977" s="2">
        <v>1</v>
      </c>
      <c r="AB1977" s="2">
        <v>3</v>
      </c>
      <c r="AE1977" s="2">
        <v>201</v>
      </c>
      <c r="AF1977" s="2">
        <v>108</v>
      </c>
      <c r="AG1977" s="2">
        <v>53.7</v>
      </c>
      <c r="AH1977" s="2">
        <v>108</v>
      </c>
      <c r="AI1977" s="2">
        <v>53.7</v>
      </c>
      <c r="AJ1977" s="2">
        <v>53.7</v>
      </c>
      <c r="AK1977" s="2">
        <v>57</v>
      </c>
      <c r="AL1977" s="2">
        <v>28.4</v>
      </c>
      <c r="AM1977" s="2">
        <v>36</v>
      </c>
      <c r="AN1977" s="2">
        <v>17.899999999999999</v>
      </c>
      <c r="AQ1977" s="2">
        <v>64</v>
      </c>
      <c r="AR1977" s="2">
        <v>31.8</v>
      </c>
      <c r="AS1977" s="2">
        <v>44</v>
      </c>
      <c r="AT1977" s="2">
        <v>21.9</v>
      </c>
      <c r="AW1977" s="2">
        <v>93</v>
      </c>
      <c r="AX1977" s="2">
        <v>46.3</v>
      </c>
      <c r="AY1977" s="2">
        <v>2</v>
      </c>
      <c r="AZ1977" s="2">
        <v>3</v>
      </c>
      <c r="BC1977" s="2">
        <v>197</v>
      </c>
      <c r="BD1977" s="2">
        <v>151</v>
      </c>
      <c r="BE1977" s="2">
        <v>74.8</v>
      </c>
      <c r="BF1977" s="2">
        <v>151</v>
      </c>
      <c r="BG1977" s="2">
        <v>74.8</v>
      </c>
      <c r="BH1977" s="2">
        <v>76.599999999999994</v>
      </c>
      <c r="BI1977" s="2">
        <v>17</v>
      </c>
      <c r="BJ1977" s="2">
        <v>8.4</v>
      </c>
      <c r="BK1977" s="2">
        <v>29</v>
      </c>
      <c r="BL1977" s="2">
        <v>14.4</v>
      </c>
      <c r="BM1977" s="2">
        <v>7</v>
      </c>
      <c r="BN1977" s="2">
        <v>3.5</v>
      </c>
      <c r="BO1977" s="2">
        <v>64</v>
      </c>
      <c r="BP1977" s="2">
        <v>31.7</v>
      </c>
      <c r="BQ1977" s="2">
        <v>80</v>
      </c>
      <c r="BR1977" s="2">
        <v>39.6</v>
      </c>
      <c r="BS1977" s="2">
        <v>5</v>
      </c>
      <c r="BT1977" s="2">
        <v>2.5</v>
      </c>
      <c r="BU1977" s="2">
        <v>51</v>
      </c>
      <c r="BV1977" s="2">
        <v>25.2</v>
      </c>
      <c r="BW1977" s="2">
        <v>2</v>
      </c>
      <c r="BX1977" s="2">
        <v>2</v>
      </c>
    </row>
    <row r="1978" spans="1:77" ht="12.75" customHeight="1" x14ac:dyDescent="0.2">
      <c r="A1978">
        <v>7</v>
      </c>
      <c r="B1978" s="2">
        <v>4433</v>
      </c>
    </row>
    <row r="1979" spans="1:77" ht="12.75" customHeight="1" x14ac:dyDescent="0.2">
      <c r="A1979">
        <v>7</v>
      </c>
      <c r="B1979" s="2">
        <v>4437</v>
      </c>
      <c r="C1979" s="17">
        <v>3.64</v>
      </c>
      <c r="D1979" s="2">
        <v>3.19</v>
      </c>
      <c r="E1979" s="15">
        <v>3.6010000000000004</v>
      </c>
      <c r="G1979" s="17">
        <v>258</v>
      </c>
      <c r="H1979" s="2">
        <v>233</v>
      </c>
      <c r="I1979" s="2">
        <v>90.3</v>
      </c>
      <c r="J1979" s="2">
        <v>233</v>
      </c>
      <c r="K1979" s="2">
        <v>90.3</v>
      </c>
      <c r="L1979" s="2">
        <v>90.3</v>
      </c>
      <c r="M1979" s="2">
        <v>3</v>
      </c>
      <c r="N1979" s="2">
        <v>1.2</v>
      </c>
      <c r="O1979" s="2">
        <v>22</v>
      </c>
      <c r="P1979" s="2">
        <v>8.5</v>
      </c>
      <c r="S1979" s="2">
        <v>40</v>
      </c>
      <c r="T1979" s="2">
        <v>15.5</v>
      </c>
      <c r="U1979" s="2">
        <v>193</v>
      </c>
      <c r="V1979" s="2">
        <v>74.8</v>
      </c>
      <c r="Y1979" s="2">
        <v>25</v>
      </c>
      <c r="Z1979" s="2">
        <v>9.6999999999999993</v>
      </c>
      <c r="AB1979" s="2">
        <v>4</v>
      </c>
      <c r="AC1979" s="2">
        <v>6</v>
      </c>
      <c r="AE1979" s="2">
        <v>257</v>
      </c>
      <c r="AF1979" s="2">
        <v>211</v>
      </c>
      <c r="AG1979" s="2">
        <v>82.1</v>
      </c>
      <c r="AH1979" s="2">
        <v>211</v>
      </c>
      <c r="AI1979" s="2">
        <v>82.1</v>
      </c>
      <c r="AJ1979" s="2">
        <v>82.1</v>
      </c>
      <c r="AK1979" s="2">
        <v>23</v>
      </c>
      <c r="AL1979" s="2">
        <v>8.9</v>
      </c>
      <c r="AM1979" s="2">
        <v>23</v>
      </c>
      <c r="AN1979" s="2">
        <v>8.9</v>
      </c>
      <c r="AQ1979" s="2">
        <v>93</v>
      </c>
      <c r="AR1979" s="2">
        <v>36.200000000000003</v>
      </c>
      <c r="AS1979" s="2">
        <v>118</v>
      </c>
      <c r="AT1979" s="2">
        <v>45.9</v>
      </c>
      <c r="AW1979" s="2">
        <v>46</v>
      </c>
      <c r="AX1979" s="2">
        <v>17.899999999999999</v>
      </c>
      <c r="AZ1979" s="2">
        <v>4</v>
      </c>
      <c r="BA1979" s="2">
        <v>7</v>
      </c>
      <c r="BC1979" s="2">
        <v>257</v>
      </c>
      <c r="BD1979" s="2">
        <v>237</v>
      </c>
      <c r="BE1979" s="2">
        <v>92.2</v>
      </c>
      <c r="BF1979" s="2">
        <v>237</v>
      </c>
      <c r="BG1979" s="2">
        <v>92.2</v>
      </c>
      <c r="BH1979" s="2">
        <v>92.2</v>
      </c>
      <c r="BI1979" s="2">
        <v>6</v>
      </c>
      <c r="BJ1979" s="2">
        <v>2.2999999999999998</v>
      </c>
      <c r="BK1979" s="2">
        <v>14</v>
      </c>
      <c r="BL1979" s="2">
        <v>5.4</v>
      </c>
      <c r="BO1979" s="2">
        <v>56</v>
      </c>
      <c r="BP1979" s="2">
        <v>21.8</v>
      </c>
      <c r="BQ1979" s="2">
        <v>181</v>
      </c>
      <c r="BR1979" s="2">
        <v>70.400000000000006</v>
      </c>
      <c r="BU1979" s="2">
        <v>20</v>
      </c>
      <c r="BV1979" s="2">
        <v>7.8</v>
      </c>
      <c r="BX1979" s="2">
        <v>4</v>
      </c>
      <c r="BY1979" s="2">
        <v>7</v>
      </c>
    </row>
    <row r="1980" spans="1:77" ht="12.75" customHeight="1" x14ac:dyDescent="0.2">
      <c r="A1980">
        <v>7</v>
      </c>
      <c r="B1980" s="2">
        <v>4440</v>
      </c>
      <c r="C1980" s="17">
        <v>3.26</v>
      </c>
      <c r="D1980" s="2">
        <v>2.93</v>
      </c>
      <c r="E1980" s="15">
        <v>2.8510000000000004</v>
      </c>
      <c r="G1980" s="17">
        <v>308</v>
      </c>
      <c r="H1980" s="2">
        <v>239</v>
      </c>
      <c r="I1980" s="2">
        <v>77.3</v>
      </c>
      <c r="J1980" s="2">
        <v>239</v>
      </c>
      <c r="K1980" s="2">
        <v>77.3</v>
      </c>
      <c r="L1980" s="2">
        <v>77.599999999999994</v>
      </c>
      <c r="M1980" s="2">
        <v>15</v>
      </c>
      <c r="N1980" s="2">
        <v>4.9000000000000004</v>
      </c>
      <c r="O1980" s="2">
        <v>54</v>
      </c>
      <c r="P1980" s="2">
        <v>17.5</v>
      </c>
      <c r="S1980" s="2">
        <v>72</v>
      </c>
      <c r="T1980" s="2">
        <v>23.3</v>
      </c>
      <c r="U1980" s="2">
        <v>167</v>
      </c>
      <c r="V1980" s="2">
        <v>54</v>
      </c>
      <c r="W1980" s="2">
        <v>1</v>
      </c>
      <c r="X1980" s="2">
        <v>0.3</v>
      </c>
      <c r="Y1980" s="2">
        <v>70</v>
      </c>
      <c r="Z1980" s="2">
        <v>22.7</v>
      </c>
      <c r="AB1980" s="2">
        <v>3</v>
      </c>
      <c r="AC1980" s="2">
        <v>4</v>
      </c>
      <c r="AE1980" s="2">
        <v>309</v>
      </c>
      <c r="AF1980" s="2">
        <v>212</v>
      </c>
      <c r="AG1980" s="2">
        <v>68.599999999999994</v>
      </c>
      <c r="AH1980" s="2">
        <v>212</v>
      </c>
      <c r="AI1980" s="2">
        <v>68.599999999999994</v>
      </c>
      <c r="AJ1980" s="2">
        <v>68.599999999999994</v>
      </c>
      <c r="AK1980" s="2">
        <v>47</v>
      </c>
      <c r="AL1980" s="2">
        <v>15.2</v>
      </c>
      <c r="AM1980" s="2">
        <v>50</v>
      </c>
      <c r="AN1980" s="2">
        <v>16.2</v>
      </c>
      <c r="AQ1980" s="2">
        <v>90</v>
      </c>
      <c r="AR1980" s="2">
        <v>29.1</v>
      </c>
      <c r="AS1980" s="2">
        <v>122</v>
      </c>
      <c r="AT1980" s="2">
        <v>39.5</v>
      </c>
      <c r="AW1980" s="2">
        <v>97</v>
      </c>
      <c r="AX1980" s="2">
        <v>31.4</v>
      </c>
      <c r="AZ1980" s="2">
        <v>3</v>
      </c>
      <c r="BA1980" s="2">
        <v>4</v>
      </c>
      <c r="BC1980" s="2">
        <v>304</v>
      </c>
      <c r="BD1980" s="2">
        <v>222</v>
      </c>
      <c r="BE1980" s="2">
        <v>72.099999999999994</v>
      </c>
      <c r="BF1980" s="2">
        <v>222</v>
      </c>
      <c r="BG1980" s="2">
        <v>72.099999999999994</v>
      </c>
      <c r="BH1980" s="2">
        <v>73</v>
      </c>
      <c r="BI1980" s="2">
        <v>24</v>
      </c>
      <c r="BJ1980" s="2">
        <v>7.8</v>
      </c>
      <c r="BK1980" s="2">
        <v>58</v>
      </c>
      <c r="BL1980" s="2">
        <v>18.8</v>
      </c>
      <c r="BO1980" s="2">
        <v>150</v>
      </c>
      <c r="BP1980" s="2">
        <v>48.7</v>
      </c>
      <c r="BQ1980" s="2">
        <v>72</v>
      </c>
      <c r="BR1980" s="2">
        <v>23.4</v>
      </c>
      <c r="BS1980" s="2">
        <v>4</v>
      </c>
      <c r="BT1980" s="2">
        <v>1.3</v>
      </c>
      <c r="BU1980" s="2">
        <v>86</v>
      </c>
      <c r="BV1980" s="2">
        <v>27.9</v>
      </c>
      <c r="BW1980" s="2">
        <v>1</v>
      </c>
      <c r="BX1980" s="2">
        <v>3</v>
      </c>
      <c r="BY1980" s="2">
        <v>4</v>
      </c>
    </row>
    <row r="1981" spans="1:77" ht="12.75" customHeight="1" x14ac:dyDescent="0.2">
      <c r="A1981">
        <v>7</v>
      </c>
      <c r="B1981" s="2">
        <v>4441</v>
      </c>
      <c r="C1981" s="17">
        <v>2.71</v>
      </c>
      <c r="D1981" s="2">
        <v>2.71</v>
      </c>
      <c r="E1981" s="15">
        <v>2.5780000000000003</v>
      </c>
      <c r="G1981" s="17">
        <v>274</v>
      </c>
      <c r="H1981" s="2">
        <v>170</v>
      </c>
      <c r="I1981" s="2">
        <v>61.4</v>
      </c>
      <c r="J1981" s="2">
        <v>170</v>
      </c>
      <c r="K1981" s="2">
        <v>61.4</v>
      </c>
      <c r="L1981" s="2">
        <v>62</v>
      </c>
      <c r="M1981" s="2">
        <v>36</v>
      </c>
      <c r="N1981" s="2">
        <v>13</v>
      </c>
      <c r="O1981" s="2">
        <v>68</v>
      </c>
      <c r="P1981" s="2">
        <v>24.5</v>
      </c>
      <c r="Q1981" s="2">
        <v>7</v>
      </c>
      <c r="R1981" s="2">
        <v>2.5</v>
      </c>
      <c r="S1981" s="2">
        <v>74</v>
      </c>
      <c r="T1981" s="2">
        <v>26.7</v>
      </c>
      <c r="U1981" s="2">
        <v>89</v>
      </c>
      <c r="V1981" s="2">
        <v>32.1</v>
      </c>
      <c r="W1981" s="2">
        <v>3</v>
      </c>
      <c r="X1981" s="2">
        <v>1.1000000000000001</v>
      </c>
      <c r="Y1981" s="2">
        <v>107</v>
      </c>
      <c r="Z1981" s="2">
        <v>38.6</v>
      </c>
      <c r="AB1981" s="2">
        <v>3</v>
      </c>
      <c r="AC1981" s="2">
        <v>3</v>
      </c>
      <c r="AE1981" s="2">
        <v>277</v>
      </c>
      <c r="AF1981" s="2">
        <v>172</v>
      </c>
      <c r="AG1981" s="2">
        <v>61.9</v>
      </c>
      <c r="AH1981" s="2">
        <v>172</v>
      </c>
      <c r="AI1981" s="2">
        <v>61.9</v>
      </c>
      <c r="AJ1981" s="2">
        <v>62.1</v>
      </c>
      <c r="AK1981" s="2">
        <v>54</v>
      </c>
      <c r="AL1981" s="2">
        <v>19.399999999999999</v>
      </c>
      <c r="AM1981" s="2">
        <v>51</v>
      </c>
      <c r="AN1981" s="2">
        <v>18.3</v>
      </c>
      <c r="AQ1981" s="2">
        <v>91</v>
      </c>
      <c r="AR1981" s="2">
        <v>32.700000000000003</v>
      </c>
      <c r="AS1981" s="2">
        <v>81</v>
      </c>
      <c r="AT1981" s="2">
        <v>29.1</v>
      </c>
      <c r="AU1981" s="2">
        <v>1</v>
      </c>
      <c r="AV1981" s="2">
        <v>0.4</v>
      </c>
      <c r="AW1981" s="2">
        <v>106</v>
      </c>
      <c r="AX1981" s="2">
        <v>38.1</v>
      </c>
      <c r="AZ1981" s="2">
        <v>2</v>
      </c>
      <c r="BA1981" s="2">
        <v>3</v>
      </c>
      <c r="BC1981" s="2">
        <v>272</v>
      </c>
      <c r="BD1981" s="2">
        <v>181</v>
      </c>
      <c r="BE1981" s="2">
        <v>65.099999999999994</v>
      </c>
      <c r="BF1981" s="2">
        <v>181</v>
      </c>
      <c r="BG1981" s="2">
        <v>65.099999999999994</v>
      </c>
      <c r="BH1981" s="2">
        <v>66.5</v>
      </c>
      <c r="BI1981" s="2">
        <v>44</v>
      </c>
      <c r="BJ1981" s="2">
        <v>15.8</v>
      </c>
      <c r="BK1981" s="2">
        <v>47</v>
      </c>
      <c r="BL1981" s="2">
        <v>16.899999999999999</v>
      </c>
      <c r="BO1981" s="2">
        <v>145</v>
      </c>
      <c r="BP1981" s="2">
        <v>52.2</v>
      </c>
      <c r="BQ1981" s="2">
        <v>36</v>
      </c>
      <c r="BR1981" s="2">
        <v>12.9</v>
      </c>
      <c r="BS1981" s="2">
        <v>6</v>
      </c>
      <c r="BT1981" s="2">
        <v>2.2000000000000002</v>
      </c>
      <c r="BU1981" s="2">
        <v>97</v>
      </c>
      <c r="BV1981" s="2">
        <v>34.9</v>
      </c>
      <c r="BX1981" s="2">
        <v>2</v>
      </c>
      <c r="BY1981" s="2">
        <v>3</v>
      </c>
    </row>
    <row r="1982" spans="1:77" ht="12.75" customHeight="1" x14ac:dyDescent="0.2">
      <c r="A1982">
        <v>7</v>
      </c>
      <c r="B1982" s="2">
        <v>4442</v>
      </c>
      <c r="C1982" s="17">
        <v>3.23</v>
      </c>
      <c r="D1982" s="2">
        <v>3.12</v>
      </c>
      <c r="E1982" s="15">
        <v>3.1070000000000007</v>
      </c>
      <c r="G1982" s="17">
        <v>189</v>
      </c>
      <c r="H1982" s="2">
        <v>144</v>
      </c>
      <c r="I1982" s="2">
        <v>76.2</v>
      </c>
      <c r="J1982" s="2">
        <v>144</v>
      </c>
      <c r="K1982" s="2">
        <v>76.2</v>
      </c>
      <c r="L1982" s="2">
        <v>76.2</v>
      </c>
      <c r="M1982" s="2">
        <v>12</v>
      </c>
      <c r="N1982" s="2">
        <v>6.3</v>
      </c>
      <c r="O1982" s="2">
        <v>33</v>
      </c>
      <c r="P1982" s="2">
        <v>17.5</v>
      </c>
      <c r="S1982" s="2">
        <v>43</v>
      </c>
      <c r="T1982" s="2">
        <v>22.8</v>
      </c>
      <c r="U1982" s="2">
        <v>101</v>
      </c>
      <c r="V1982" s="2">
        <v>53.4</v>
      </c>
      <c r="Y1982" s="2">
        <v>45</v>
      </c>
      <c r="Z1982" s="2">
        <v>23.8</v>
      </c>
      <c r="AA1982" s="2">
        <v>1</v>
      </c>
      <c r="AB1982" s="2">
        <v>2</v>
      </c>
      <c r="AC1982" s="2">
        <v>2</v>
      </c>
      <c r="AE1982" s="2">
        <v>190</v>
      </c>
      <c r="AF1982" s="2">
        <v>139</v>
      </c>
      <c r="AG1982" s="2">
        <v>73.2</v>
      </c>
      <c r="AH1982" s="2">
        <v>139</v>
      </c>
      <c r="AI1982" s="2">
        <v>73.2</v>
      </c>
      <c r="AJ1982" s="2">
        <v>73.2</v>
      </c>
      <c r="AK1982" s="2">
        <v>29</v>
      </c>
      <c r="AL1982" s="2">
        <v>15.3</v>
      </c>
      <c r="AM1982" s="2">
        <v>22</v>
      </c>
      <c r="AN1982" s="2">
        <v>11.6</v>
      </c>
      <c r="AQ1982" s="2">
        <v>37</v>
      </c>
      <c r="AR1982" s="2">
        <v>19.5</v>
      </c>
      <c r="AS1982" s="2">
        <v>102</v>
      </c>
      <c r="AT1982" s="2">
        <v>53.7</v>
      </c>
      <c r="AW1982" s="2">
        <v>51</v>
      </c>
      <c r="AX1982" s="2">
        <v>26.8</v>
      </c>
      <c r="AY1982" s="2">
        <v>1</v>
      </c>
      <c r="AZ1982" s="2">
        <v>1</v>
      </c>
      <c r="BA1982" s="2">
        <v>2</v>
      </c>
      <c r="BC1982" s="2">
        <v>187</v>
      </c>
      <c r="BD1982" s="2">
        <v>151</v>
      </c>
      <c r="BE1982" s="2">
        <v>79.900000000000006</v>
      </c>
      <c r="BF1982" s="2">
        <v>151</v>
      </c>
      <c r="BG1982" s="2">
        <v>79.900000000000006</v>
      </c>
      <c r="BH1982" s="2">
        <v>80.7</v>
      </c>
      <c r="BI1982" s="2">
        <v>13</v>
      </c>
      <c r="BJ1982" s="2">
        <v>6.9</v>
      </c>
      <c r="BK1982" s="2">
        <v>23</v>
      </c>
      <c r="BL1982" s="2">
        <v>12.2</v>
      </c>
      <c r="BO1982" s="2">
        <v>76</v>
      </c>
      <c r="BP1982" s="2">
        <v>40.200000000000003</v>
      </c>
      <c r="BQ1982" s="2">
        <v>75</v>
      </c>
      <c r="BR1982" s="2">
        <v>39.700000000000003</v>
      </c>
      <c r="BS1982" s="2">
        <v>2</v>
      </c>
      <c r="BT1982" s="2">
        <v>1.1000000000000001</v>
      </c>
      <c r="BU1982" s="2">
        <v>38</v>
      </c>
      <c r="BV1982" s="2">
        <v>20.100000000000001</v>
      </c>
      <c r="BW1982" s="2">
        <v>1</v>
      </c>
      <c r="BX1982" s="2">
        <v>2</v>
      </c>
      <c r="BY1982" s="2">
        <v>2</v>
      </c>
    </row>
    <row r="1983" spans="1:77" ht="12.75" customHeight="1" x14ac:dyDescent="0.2">
      <c r="A1983">
        <v>7</v>
      </c>
      <c r="B1983" s="2">
        <v>4443</v>
      </c>
      <c r="C1983" s="17">
        <v>3.05</v>
      </c>
      <c r="D1983" s="2">
        <v>2.6</v>
      </c>
      <c r="E1983" s="15">
        <v>3.0030000000000001</v>
      </c>
      <c r="G1983" s="17">
        <v>283</v>
      </c>
      <c r="H1983" s="2">
        <v>205</v>
      </c>
      <c r="I1983" s="2">
        <v>72.400000000000006</v>
      </c>
      <c r="J1983" s="2">
        <v>205</v>
      </c>
      <c r="K1983" s="2">
        <v>72.400000000000006</v>
      </c>
      <c r="L1983" s="2">
        <v>72.400000000000006</v>
      </c>
      <c r="M1983" s="2">
        <v>14</v>
      </c>
      <c r="N1983" s="2">
        <v>4.9000000000000004</v>
      </c>
      <c r="O1983" s="2">
        <v>64</v>
      </c>
      <c r="P1983" s="2">
        <v>22.6</v>
      </c>
      <c r="Q1983" s="2">
        <v>1</v>
      </c>
      <c r="R1983" s="2">
        <v>0.4</v>
      </c>
      <c r="S1983" s="2">
        <v>94</v>
      </c>
      <c r="T1983" s="2">
        <v>33.200000000000003</v>
      </c>
      <c r="U1983" s="2">
        <v>110</v>
      </c>
      <c r="V1983" s="2">
        <v>38.9</v>
      </c>
      <c r="Y1983" s="2">
        <v>78</v>
      </c>
      <c r="Z1983" s="2">
        <v>27.6</v>
      </c>
      <c r="AA1983" s="2">
        <v>1</v>
      </c>
      <c r="AB1983" s="2">
        <v>3</v>
      </c>
      <c r="AC1983" s="2">
        <v>2</v>
      </c>
      <c r="AE1983" s="2">
        <v>283</v>
      </c>
      <c r="AF1983" s="2">
        <v>165</v>
      </c>
      <c r="AG1983" s="2">
        <v>58.3</v>
      </c>
      <c r="AH1983" s="2">
        <v>165</v>
      </c>
      <c r="AI1983" s="2">
        <v>58.3</v>
      </c>
      <c r="AJ1983" s="2">
        <v>58.3</v>
      </c>
      <c r="AK1983" s="2">
        <v>72</v>
      </c>
      <c r="AL1983" s="2">
        <v>25.4</v>
      </c>
      <c r="AM1983" s="2">
        <v>46</v>
      </c>
      <c r="AN1983" s="2">
        <v>16.3</v>
      </c>
      <c r="AQ1983" s="2">
        <v>88</v>
      </c>
      <c r="AR1983" s="2">
        <v>31.1</v>
      </c>
      <c r="AS1983" s="2">
        <v>77</v>
      </c>
      <c r="AT1983" s="2">
        <v>27.2</v>
      </c>
      <c r="AW1983" s="2">
        <v>118</v>
      </c>
      <c r="AX1983" s="2">
        <v>41.7</v>
      </c>
      <c r="AY1983" s="2">
        <v>1</v>
      </c>
      <c r="AZ1983" s="2">
        <v>3</v>
      </c>
      <c r="BA1983" s="2">
        <v>2</v>
      </c>
      <c r="BC1983" s="2">
        <v>281</v>
      </c>
      <c r="BD1983" s="2">
        <v>212</v>
      </c>
      <c r="BE1983" s="2">
        <v>75.2</v>
      </c>
      <c r="BF1983" s="2">
        <v>212</v>
      </c>
      <c r="BG1983" s="2">
        <v>75.2</v>
      </c>
      <c r="BH1983" s="2">
        <v>75.400000000000006</v>
      </c>
      <c r="BI1983" s="2">
        <v>19</v>
      </c>
      <c r="BJ1983" s="2">
        <v>6.7</v>
      </c>
      <c r="BK1983" s="2">
        <v>50</v>
      </c>
      <c r="BL1983" s="2">
        <v>17.7</v>
      </c>
      <c r="BO1983" s="2">
        <v>120</v>
      </c>
      <c r="BP1983" s="2">
        <v>42.6</v>
      </c>
      <c r="BQ1983" s="2">
        <v>92</v>
      </c>
      <c r="BR1983" s="2">
        <v>32.6</v>
      </c>
      <c r="BS1983" s="2">
        <v>1</v>
      </c>
      <c r="BT1983" s="2">
        <v>0.4</v>
      </c>
      <c r="BU1983" s="2">
        <v>70</v>
      </c>
      <c r="BV1983" s="2">
        <v>24.8</v>
      </c>
      <c r="BW1983" s="2">
        <v>1</v>
      </c>
      <c r="BX1983" s="2">
        <v>4</v>
      </c>
      <c r="BY1983" s="2">
        <v>2</v>
      </c>
    </row>
    <row r="1984" spans="1:77" ht="12.75" customHeight="1" x14ac:dyDescent="0.2">
      <c r="A1984">
        <v>7</v>
      </c>
      <c r="B1984" s="2">
        <v>4450</v>
      </c>
      <c r="C1984" s="17">
        <v>2.1800000000000002</v>
      </c>
      <c r="D1984" s="2">
        <v>1.5</v>
      </c>
      <c r="E1984" s="15">
        <v>2.0019999999999998</v>
      </c>
      <c r="G1984" s="17">
        <v>11</v>
      </c>
      <c r="H1984" s="2">
        <v>3</v>
      </c>
      <c r="I1984" s="2">
        <v>27.3</v>
      </c>
      <c r="J1984" s="2">
        <v>3</v>
      </c>
      <c r="K1984" s="2">
        <v>27.3</v>
      </c>
      <c r="L1984" s="2">
        <v>27.3</v>
      </c>
      <c r="M1984" s="2">
        <v>2</v>
      </c>
      <c r="N1984" s="2">
        <v>18.2</v>
      </c>
      <c r="O1984" s="2">
        <v>6</v>
      </c>
      <c r="P1984" s="2">
        <v>54.5</v>
      </c>
      <c r="S1984" s="2">
        <v>2</v>
      </c>
      <c r="T1984" s="2">
        <v>18.2</v>
      </c>
      <c r="U1984" s="2">
        <v>1</v>
      </c>
      <c r="V1984" s="2">
        <v>9.1</v>
      </c>
      <c r="Y1984" s="2">
        <v>8</v>
      </c>
      <c r="Z1984" s="2">
        <v>72.7</v>
      </c>
      <c r="AE1984" s="2">
        <v>10</v>
      </c>
      <c r="AF1984" s="2">
        <v>2</v>
      </c>
      <c r="AG1984" s="2">
        <v>20</v>
      </c>
      <c r="AH1984" s="2">
        <v>2</v>
      </c>
      <c r="AI1984" s="2">
        <v>20</v>
      </c>
      <c r="AJ1984" s="2">
        <v>20</v>
      </c>
      <c r="AK1984" s="2">
        <v>7</v>
      </c>
      <c r="AL1984" s="2">
        <v>70</v>
      </c>
      <c r="AM1984" s="2">
        <v>1</v>
      </c>
      <c r="AN1984" s="2">
        <v>10</v>
      </c>
      <c r="AQ1984" s="2">
        <v>2</v>
      </c>
      <c r="AR1984" s="2">
        <v>20</v>
      </c>
      <c r="AW1984" s="2">
        <v>8</v>
      </c>
      <c r="AX1984" s="2">
        <v>80</v>
      </c>
      <c r="AZ1984" s="2">
        <v>1</v>
      </c>
      <c r="BC1984" s="2">
        <v>11</v>
      </c>
      <c r="BD1984" s="2">
        <v>3</v>
      </c>
      <c r="BE1984" s="2">
        <v>27.3</v>
      </c>
      <c r="BF1984" s="2">
        <v>3</v>
      </c>
      <c r="BG1984" s="2">
        <v>27.3</v>
      </c>
      <c r="BH1984" s="2">
        <v>27.3</v>
      </c>
      <c r="BI1984" s="2">
        <v>3</v>
      </c>
      <c r="BJ1984" s="2">
        <v>27.3</v>
      </c>
      <c r="BK1984" s="2">
        <v>5</v>
      </c>
      <c r="BL1984" s="2">
        <v>45.5</v>
      </c>
      <c r="BO1984" s="2">
        <v>3</v>
      </c>
      <c r="BP1984" s="2">
        <v>27.3</v>
      </c>
      <c r="BU1984" s="2">
        <v>8</v>
      </c>
      <c r="BV1984" s="2">
        <v>72.7</v>
      </c>
    </row>
    <row r="1985" spans="1:77" ht="12.75" customHeight="1" x14ac:dyDescent="0.2">
      <c r="A1985">
        <v>7</v>
      </c>
      <c r="B1985" s="2">
        <v>4452</v>
      </c>
      <c r="C1985" s="17">
        <v>3.29</v>
      </c>
      <c r="D1985" s="2">
        <v>3.01</v>
      </c>
      <c r="E1985" s="15">
        <v>3.0460000000000003</v>
      </c>
      <c r="G1985" s="17">
        <v>244</v>
      </c>
      <c r="H1985" s="2">
        <v>199</v>
      </c>
      <c r="I1985" s="2">
        <v>81.599999999999994</v>
      </c>
      <c r="J1985" s="2">
        <v>199</v>
      </c>
      <c r="K1985" s="2">
        <v>81.599999999999994</v>
      </c>
      <c r="L1985" s="2">
        <v>81.599999999999994</v>
      </c>
      <c r="M1985" s="2">
        <v>15</v>
      </c>
      <c r="N1985" s="2">
        <v>6.1</v>
      </c>
      <c r="O1985" s="2">
        <v>30</v>
      </c>
      <c r="P1985" s="2">
        <v>12.3</v>
      </c>
      <c r="S1985" s="2">
        <v>68</v>
      </c>
      <c r="T1985" s="2">
        <v>27.9</v>
      </c>
      <c r="U1985" s="2">
        <v>131</v>
      </c>
      <c r="V1985" s="2">
        <v>53.7</v>
      </c>
      <c r="Y1985" s="2">
        <v>45</v>
      </c>
      <c r="Z1985" s="2">
        <v>18.399999999999999</v>
      </c>
      <c r="AA1985" s="2">
        <v>3</v>
      </c>
      <c r="AE1985" s="2">
        <v>244</v>
      </c>
      <c r="AF1985" s="2">
        <v>181</v>
      </c>
      <c r="AG1985" s="2">
        <v>74.2</v>
      </c>
      <c r="AH1985" s="2">
        <v>181</v>
      </c>
      <c r="AI1985" s="2">
        <v>74.2</v>
      </c>
      <c r="AJ1985" s="2">
        <v>74.2</v>
      </c>
      <c r="AK1985" s="2">
        <v>36</v>
      </c>
      <c r="AL1985" s="2">
        <v>14.8</v>
      </c>
      <c r="AM1985" s="2">
        <v>27</v>
      </c>
      <c r="AN1985" s="2">
        <v>11.1</v>
      </c>
      <c r="AQ1985" s="2">
        <v>79</v>
      </c>
      <c r="AR1985" s="2">
        <v>32.4</v>
      </c>
      <c r="AS1985" s="2">
        <v>102</v>
      </c>
      <c r="AT1985" s="2">
        <v>41.8</v>
      </c>
      <c r="AW1985" s="2">
        <v>63</v>
      </c>
      <c r="AX1985" s="2">
        <v>25.8</v>
      </c>
      <c r="AY1985" s="2">
        <v>3</v>
      </c>
      <c r="BC1985" s="2">
        <v>242</v>
      </c>
      <c r="BD1985" s="2">
        <v>189</v>
      </c>
      <c r="BE1985" s="2">
        <v>77.5</v>
      </c>
      <c r="BF1985" s="2">
        <v>189</v>
      </c>
      <c r="BG1985" s="2">
        <v>77.5</v>
      </c>
      <c r="BH1985" s="2">
        <v>78.099999999999994</v>
      </c>
      <c r="BI1985" s="2">
        <v>21</v>
      </c>
      <c r="BJ1985" s="2">
        <v>8.6</v>
      </c>
      <c r="BK1985" s="2">
        <v>32</v>
      </c>
      <c r="BL1985" s="2">
        <v>13.1</v>
      </c>
      <c r="BO1985" s="2">
        <v>98</v>
      </c>
      <c r="BP1985" s="2">
        <v>40.200000000000003</v>
      </c>
      <c r="BQ1985" s="2">
        <v>91</v>
      </c>
      <c r="BR1985" s="2">
        <v>37.299999999999997</v>
      </c>
      <c r="BS1985" s="2">
        <v>2</v>
      </c>
      <c r="BT1985" s="2">
        <v>0.8</v>
      </c>
      <c r="BU1985" s="2">
        <v>55</v>
      </c>
      <c r="BV1985" s="2">
        <v>22.5</v>
      </c>
      <c r="BW1985" s="2">
        <v>3</v>
      </c>
    </row>
    <row r="1986" spans="1:77" ht="12.75" customHeight="1" x14ac:dyDescent="0.2">
      <c r="A1986">
        <v>7</v>
      </c>
      <c r="B1986" s="2">
        <v>4456</v>
      </c>
      <c r="C1986" s="17">
        <v>2.56</v>
      </c>
      <c r="D1986" s="2">
        <v>2.4700000000000002</v>
      </c>
      <c r="E1986" s="15">
        <v>2.3519999999999999</v>
      </c>
      <c r="G1986" s="17">
        <v>142</v>
      </c>
      <c r="H1986" s="2">
        <v>73</v>
      </c>
      <c r="I1986" s="2">
        <v>51.4</v>
      </c>
      <c r="J1986" s="2">
        <v>73</v>
      </c>
      <c r="K1986" s="2">
        <v>51.4</v>
      </c>
      <c r="L1986" s="2">
        <v>51.4</v>
      </c>
      <c r="M1986" s="2">
        <v>14</v>
      </c>
      <c r="N1986" s="2">
        <v>9.9</v>
      </c>
      <c r="O1986" s="2">
        <v>55</v>
      </c>
      <c r="P1986" s="2">
        <v>38.700000000000003</v>
      </c>
      <c r="S1986" s="2">
        <v>52</v>
      </c>
      <c r="T1986" s="2">
        <v>36.6</v>
      </c>
      <c r="U1986" s="2">
        <v>21</v>
      </c>
      <c r="V1986" s="2">
        <v>14.8</v>
      </c>
      <c r="Y1986" s="2">
        <v>69</v>
      </c>
      <c r="Z1986" s="2">
        <v>48.6</v>
      </c>
      <c r="AA1986" s="2">
        <v>1</v>
      </c>
      <c r="AB1986" s="2">
        <v>1</v>
      </c>
      <c r="AC1986" s="2">
        <v>2</v>
      </c>
      <c r="AE1986" s="2">
        <v>141</v>
      </c>
      <c r="AF1986" s="2">
        <v>70</v>
      </c>
      <c r="AG1986" s="2">
        <v>49.6</v>
      </c>
      <c r="AH1986" s="2">
        <v>70</v>
      </c>
      <c r="AI1986" s="2">
        <v>49.6</v>
      </c>
      <c r="AJ1986" s="2">
        <v>49.6</v>
      </c>
      <c r="AK1986" s="2">
        <v>29</v>
      </c>
      <c r="AL1986" s="2">
        <v>20.6</v>
      </c>
      <c r="AM1986" s="2">
        <v>42</v>
      </c>
      <c r="AN1986" s="2">
        <v>29.8</v>
      </c>
      <c r="AQ1986" s="2">
        <v>45</v>
      </c>
      <c r="AR1986" s="2">
        <v>31.9</v>
      </c>
      <c r="AS1986" s="2">
        <v>25</v>
      </c>
      <c r="AT1986" s="2">
        <v>17.7</v>
      </c>
      <c r="AW1986" s="2">
        <v>71</v>
      </c>
      <c r="AX1986" s="2">
        <v>50.4</v>
      </c>
      <c r="AY1986" s="2">
        <v>2</v>
      </c>
      <c r="AZ1986" s="2">
        <v>1</v>
      </c>
      <c r="BA1986" s="2">
        <v>2</v>
      </c>
      <c r="BC1986" s="2">
        <v>140</v>
      </c>
      <c r="BD1986" s="2">
        <v>69</v>
      </c>
      <c r="BE1986" s="2">
        <v>48.3</v>
      </c>
      <c r="BF1986" s="2">
        <v>69</v>
      </c>
      <c r="BG1986" s="2">
        <v>48.3</v>
      </c>
      <c r="BH1986" s="2">
        <v>49.3</v>
      </c>
      <c r="BI1986" s="2">
        <v>22</v>
      </c>
      <c r="BJ1986" s="2">
        <v>15.4</v>
      </c>
      <c r="BK1986" s="2">
        <v>49</v>
      </c>
      <c r="BL1986" s="2">
        <v>34.299999999999997</v>
      </c>
      <c r="BO1986" s="2">
        <v>60</v>
      </c>
      <c r="BP1986" s="2">
        <v>42</v>
      </c>
      <c r="BQ1986" s="2">
        <v>9</v>
      </c>
      <c r="BR1986" s="2">
        <v>6.3</v>
      </c>
      <c r="BS1986" s="2">
        <v>3</v>
      </c>
      <c r="BT1986" s="2">
        <v>2.1</v>
      </c>
      <c r="BU1986" s="2">
        <v>74</v>
      </c>
      <c r="BV1986" s="2">
        <v>51.7</v>
      </c>
      <c r="BX1986" s="2">
        <v>1</v>
      </c>
      <c r="BY1986" s="2">
        <v>2</v>
      </c>
    </row>
    <row r="1987" spans="1:77" ht="12.75" customHeight="1" x14ac:dyDescent="0.2">
      <c r="A1987">
        <v>7</v>
      </c>
      <c r="B1987" s="2">
        <v>4457</v>
      </c>
      <c r="C1987" s="17">
        <v>2.96</v>
      </c>
      <c r="D1987" s="2">
        <v>2.91</v>
      </c>
      <c r="E1987" s="15">
        <v>2.7389999999999999</v>
      </c>
      <c r="G1987" s="17">
        <v>407</v>
      </c>
      <c r="H1987" s="2">
        <v>287</v>
      </c>
      <c r="I1987" s="2">
        <v>70.2</v>
      </c>
      <c r="J1987" s="2">
        <v>287</v>
      </c>
      <c r="K1987" s="2">
        <v>70.2</v>
      </c>
      <c r="L1987" s="2">
        <v>70.5</v>
      </c>
      <c r="M1987" s="2">
        <v>34</v>
      </c>
      <c r="N1987" s="2">
        <v>8.3000000000000007</v>
      </c>
      <c r="O1987" s="2">
        <v>86</v>
      </c>
      <c r="P1987" s="2">
        <v>21</v>
      </c>
      <c r="Q1987" s="2">
        <v>12</v>
      </c>
      <c r="R1987" s="2">
        <v>2.9</v>
      </c>
      <c r="S1987" s="2">
        <v>96</v>
      </c>
      <c r="T1987" s="2">
        <v>23.5</v>
      </c>
      <c r="U1987" s="2">
        <v>179</v>
      </c>
      <c r="V1987" s="2">
        <v>43.8</v>
      </c>
      <c r="W1987" s="2">
        <v>2</v>
      </c>
      <c r="X1987" s="2">
        <v>0.5</v>
      </c>
      <c r="Y1987" s="2">
        <v>122</v>
      </c>
      <c r="Z1987" s="2">
        <v>29.8</v>
      </c>
      <c r="AA1987" s="2">
        <v>1</v>
      </c>
      <c r="AB1987" s="2">
        <v>2</v>
      </c>
      <c r="AC1987" s="2">
        <v>5</v>
      </c>
      <c r="AE1987" s="2">
        <v>410</v>
      </c>
      <c r="AF1987" s="2">
        <v>279</v>
      </c>
      <c r="AG1987" s="2">
        <v>68</v>
      </c>
      <c r="AH1987" s="2">
        <v>279</v>
      </c>
      <c r="AI1987" s="2">
        <v>68</v>
      </c>
      <c r="AJ1987" s="2">
        <v>68</v>
      </c>
      <c r="AK1987" s="2">
        <v>71</v>
      </c>
      <c r="AL1987" s="2">
        <v>17.3</v>
      </c>
      <c r="AM1987" s="2">
        <v>60</v>
      </c>
      <c r="AN1987" s="2">
        <v>14.6</v>
      </c>
      <c r="AO1987" s="2">
        <v>4</v>
      </c>
      <c r="AP1987" s="2">
        <v>1</v>
      </c>
      <c r="AQ1987" s="2">
        <v>99</v>
      </c>
      <c r="AR1987" s="2">
        <v>24.1</v>
      </c>
      <c r="AS1987" s="2">
        <v>176</v>
      </c>
      <c r="AT1987" s="2">
        <v>42.9</v>
      </c>
      <c r="AW1987" s="2">
        <v>131</v>
      </c>
      <c r="AX1987" s="2">
        <v>32</v>
      </c>
      <c r="AY1987" s="2">
        <v>1</v>
      </c>
      <c r="AZ1987" s="2">
        <v>1</v>
      </c>
      <c r="BA1987" s="2">
        <v>5</v>
      </c>
      <c r="BC1987" s="2">
        <v>404</v>
      </c>
      <c r="BD1987" s="2">
        <v>278</v>
      </c>
      <c r="BE1987" s="2">
        <v>68</v>
      </c>
      <c r="BF1987" s="2">
        <v>278</v>
      </c>
      <c r="BG1987" s="2">
        <v>68</v>
      </c>
      <c r="BH1987" s="2">
        <v>68.8</v>
      </c>
      <c r="BI1987" s="2">
        <v>46</v>
      </c>
      <c r="BJ1987" s="2">
        <v>11.2</v>
      </c>
      <c r="BK1987" s="2">
        <v>80</v>
      </c>
      <c r="BL1987" s="2">
        <v>19.600000000000001</v>
      </c>
      <c r="BM1987" s="2">
        <v>6</v>
      </c>
      <c r="BN1987" s="2">
        <v>1.5</v>
      </c>
      <c r="BO1987" s="2">
        <v>174</v>
      </c>
      <c r="BP1987" s="2">
        <v>42.5</v>
      </c>
      <c r="BQ1987" s="2">
        <v>98</v>
      </c>
      <c r="BR1987" s="2">
        <v>24</v>
      </c>
      <c r="BS1987" s="2">
        <v>5</v>
      </c>
      <c r="BT1987" s="2">
        <v>1.2</v>
      </c>
      <c r="BU1987" s="2">
        <v>131</v>
      </c>
      <c r="BV1987" s="2">
        <v>32</v>
      </c>
      <c r="BW1987" s="2">
        <v>1</v>
      </c>
      <c r="BX1987" s="2">
        <v>2</v>
      </c>
      <c r="BY1987" s="2">
        <v>5</v>
      </c>
    </row>
    <row r="1988" spans="1:77" ht="12.75" customHeight="1" x14ac:dyDescent="0.2">
      <c r="A1988">
        <v>7</v>
      </c>
      <c r="B1988" s="2">
        <v>4460</v>
      </c>
      <c r="C1988" s="17">
        <v>3.59</v>
      </c>
      <c r="D1988" s="2">
        <v>3.54</v>
      </c>
      <c r="E1988" s="15">
        <v>3.415</v>
      </c>
      <c r="G1988" s="17">
        <v>288</v>
      </c>
      <c r="H1988" s="2">
        <v>271</v>
      </c>
      <c r="I1988" s="2">
        <v>93.1</v>
      </c>
      <c r="J1988" s="2">
        <v>271</v>
      </c>
      <c r="K1988" s="2">
        <v>93.1</v>
      </c>
      <c r="L1988" s="2">
        <v>94.1</v>
      </c>
      <c r="M1988" s="2">
        <v>2</v>
      </c>
      <c r="N1988" s="2">
        <v>0.7</v>
      </c>
      <c r="O1988" s="2">
        <v>15</v>
      </c>
      <c r="P1988" s="2">
        <v>5.2</v>
      </c>
      <c r="S1988" s="2">
        <v>71</v>
      </c>
      <c r="T1988" s="2">
        <v>24.4</v>
      </c>
      <c r="U1988" s="2">
        <v>200</v>
      </c>
      <c r="V1988" s="2">
        <v>68.7</v>
      </c>
      <c r="W1988" s="2">
        <v>3</v>
      </c>
      <c r="X1988" s="2">
        <v>1</v>
      </c>
      <c r="Y1988" s="2">
        <v>20</v>
      </c>
      <c r="Z1988" s="2">
        <v>6.9</v>
      </c>
      <c r="AB1988" s="2">
        <v>2</v>
      </c>
      <c r="AE1988" s="2">
        <v>289</v>
      </c>
      <c r="AF1988" s="2">
        <v>263</v>
      </c>
      <c r="AG1988" s="2">
        <v>90.4</v>
      </c>
      <c r="AH1988" s="2">
        <v>263</v>
      </c>
      <c r="AI1988" s="2">
        <v>90.4</v>
      </c>
      <c r="AJ1988" s="2">
        <v>91</v>
      </c>
      <c r="AK1988" s="2">
        <v>9</v>
      </c>
      <c r="AL1988" s="2">
        <v>3.1</v>
      </c>
      <c r="AM1988" s="2">
        <v>17</v>
      </c>
      <c r="AN1988" s="2">
        <v>5.8</v>
      </c>
      <c r="AQ1988" s="2">
        <v>66</v>
      </c>
      <c r="AR1988" s="2">
        <v>22.7</v>
      </c>
      <c r="AS1988" s="2">
        <v>197</v>
      </c>
      <c r="AT1988" s="2">
        <v>67.7</v>
      </c>
      <c r="AU1988" s="2">
        <v>2</v>
      </c>
      <c r="AV1988" s="2">
        <v>0.7</v>
      </c>
      <c r="AW1988" s="2">
        <v>28</v>
      </c>
      <c r="AX1988" s="2">
        <v>9.6</v>
      </c>
      <c r="AY1988" s="2">
        <v>1</v>
      </c>
      <c r="AZ1988" s="2">
        <v>1</v>
      </c>
      <c r="BC1988" s="2">
        <v>288</v>
      </c>
      <c r="BD1988" s="2">
        <v>279</v>
      </c>
      <c r="BE1988" s="2">
        <v>95.9</v>
      </c>
      <c r="BF1988" s="2">
        <v>279</v>
      </c>
      <c r="BG1988" s="2">
        <v>95.9</v>
      </c>
      <c r="BH1988" s="2">
        <v>96.9</v>
      </c>
      <c r="BI1988" s="2">
        <v>1</v>
      </c>
      <c r="BJ1988" s="2">
        <v>0.3</v>
      </c>
      <c r="BK1988" s="2">
        <v>8</v>
      </c>
      <c r="BL1988" s="2">
        <v>2.7</v>
      </c>
      <c r="BO1988" s="2">
        <v>139</v>
      </c>
      <c r="BP1988" s="2">
        <v>47.8</v>
      </c>
      <c r="BQ1988" s="2">
        <v>140</v>
      </c>
      <c r="BR1988" s="2">
        <v>48.1</v>
      </c>
      <c r="BS1988" s="2">
        <v>3</v>
      </c>
      <c r="BT1988" s="2">
        <v>1</v>
      </c>
      <c r="BU1988" s="2">
        <v>12</v>
      </c>
      <c r="BV1988" s="2">
        <v>4.0999999999999996</v>
      </c>
      <c r="BW1988" s="2">
        <v>1</v>
      </c>
      <c r="BX1988" s="2">
        <v>1</v>
      </c>
    </row>
    <row r="1989" spans="1:77" ht="12.75" customHeight="1" x14ac:dyDescent="0.2">
      <c r="A1989">
        <v>7</v>
      </c>
      <c r="B1989" s="2">
        <v>4462</v>
      </c>
      <c r="C1989" s="17">
        <v>3.13</v>
      </c>
      <c r="D1989" s="2">
        <v>2.54</v>
      </c>
      <c r="E1989" s="15">
        <v>2.8580000000000001</v>
      </c>
      <c r="G1989" s="17">
        <v>351</v>
      </c>
      <c r="H1989" s="2">
        <v>271</v>
      </c>
      <c r="I1989" s="2">
        <v>77.2</v>
      </c>
      <c r="J1989" s="2">
        <v>271</v>
      </c>
      <c r="K1989" s="2">
        <v>77.2</v>
      </c>
      <c r="L1989" s="2">
        <v>77.2</v>
      </c>
      <c r="M1989" s="2">
        <v>18</v>
      </c>
      <c r="N1989" s="2">
        <v>5.0999999999999996</v>
      </c>
      <c r="O1989" s="2">
        <v>62</v>
      </c>
      <c r="P1989" s="2">
        <v>17.7</v>
      </c>
      <c r="Q1989" s="2">
        <v>6</v>
      </c>
      <c r="R1989" s="2">
        <v>1.7</v>
      </c>
      <c r="S1989" s="2">
        <v>103</v>
      </c>
      <c r="T1989" s="2">
        <v>29.3</v>
      </c>
      <c r="U1989" s="2">
        <v>162</v>
      </c>
      <c r="V1989" s="2">
        <v>46.2</v>
      </c>
      <c r="Y1989" s="2">
        <v>80</v>
      </c>
      <c r="Z1989" s="2">
        <v>22.8</v>
      </c>
      <c r="AA1989" s="2">
        <v>1</v>
      </c>
      <c r="AB1989" s="2">
        <v>4</v>
      </c>
      <c r="AE1989" s="2">
        <v>350</v>
      </c>
      <c r="AF1989" s="2">
        <v>200</v>
      </c>
      <c r="AG1989" s="2">
        <v>57.1</v>
      </c>
      <c r="AH1989" s="2">
        <v>200</v>
      </c>
      <c r="AI1989" s="2">
        <v>57.1</v>
      </c>
      <c r="AJ1989" s="2">
        <v>57.1</v>
      </c>
      <c r="AK1989" s="2">
        <v>99</v>
      </c>
      <c r="AL1989" s="2">
        <v>28.3</v>
      </c>
      <c r="AM1989" s="2">
        <v>51</v>
      </c>
      <c r="AN1989" s="2">
        <v>14.6</v>
      </c>
      <c r="AO1989" s="2">
        <v>1</v>
      </c>
      <c r="AP1989" s="2">
        <v>0.3</v>
      </c>
      <c r="AQ1989" s="2">
        <v>108</v>
      </c>
      <c r="AR1989" s="2">
        <v>30.9</v>
      </c>
      <c r="AS1989" s="2">
        <v>91</v>
      </c>
      <c r="AT1989" s="2">
        <v>26</v>
      </c>
      <c r="AW1989" s="2">
        <v>150</v>
      </c>
      <c r="AX1989" s="2">
        <v>42.9</v>
      </c>
      <c r="AY1989" s="2">
        <v>1</v>
      </c>
      <c r="AZ1989" s="2">
        <v>5</v>
      </c>
      <c r="BC1989" s="2">
        <v>349</v>
      </c>
      <c r="BD1989" s="2">
        <v>253</v>
      </c>
      <c r="BE1989" s="2">
        <v>72.3</v>
      </c>
      <c r="BF1989" s="2">
        <v>253</v>
      </c>
      <c r="BG1989" s="2">
        <v>72.3</v>
      </c>
      <c r="BH1989" s="2">
        <v>72.5</v>
      </c>
      <c r="BI1989" s="2">
        <v>28</v>
      </c>
      <c r="BJ1989" s="2">
        <v>8</v>
      </c>
      <c r="BK1989" s="2">
        <v>68</v>
      </c>
      <c r="BL1989" s="2">
        <v>19.399999999999999</v>
      </c>
      <c r="BM1989" s="2">
        <v>5</v>
      </c>
      <c r="BN1989" s="2">
        <v>1.4</v>
      </c>
      <c r="BO1989" s="2">
        <v>156</v>
      </c>
      <c r="BP1989" s="2">
        <v>44.6</v>
      </c>
      <c r="BQ1989" s="2">
        <v>92</v>
      </c>
      <c r="BR1989" s="2">
        <v>26.3</v>
      </c>
      <c r="BS1989" s="2">
        <v>1</v>
      </c>
      <c r="BT1989" s="2">
        <v>0.3</v>
      </c>
      <c r="BU1989" s="2">
        <v>97</v>
      </c>
      <c r="BV1989" s="2">
        <v>27.7</v>
      </c>
      <c r="BW1989" s="2">
        <v>1</v>
      </c>
      <c r="BX1989" s="2">
        <v>5</v>
      </c>
    </row>
    <row r="1990" spans="1:77" ht="12.75" customHeight="1" x14ac:dyDescent="0.2">
      <c r="A1990">
        <v>7</v>
      </c>
      <c r="B1990" s="2">
        <v>4473</v>
      </c>
      <c r="C1990" s="17">
        <v>3.24</v>
      </c>
      <c r="D1990" s="2">
        <v>2.81</v>
      </c>
      <c r="E1990" s="15">
        <v>2.7260000000000004</v>
      </c>
      <c r="G1990" s="17">
        <v>139</v>
      </c>
      <c r="H1990" s="2">
        <v>110</v>
      </c>
      <c r="I1990" s="2">
        <v>79.099999999999994</v>
      </c>
      <c r="J1990" s="2">
        <v>110</v>
      </c>
      <c r="K1990" s="2">
        <v>79.099999999999994</v>
      </c>
      <c r="L1990" s="2">
        <v>79.099999999999994</v>
      </c>
      <c r="M1990" s="2">
        <v>4</v>
      </c>
      <c r="N1990" s="2">
        <v>2.9</v>
      </c>
      <c r="O1990" s="2">
        <v>25</v>
      </c>
      <c r="P1990" s="2">
        <v>18</v>
      </c>
      <c r="S1990" s="2">
        <v>43</v>
      </c>
      <c r="T1990" s="2">
        <v>30.9</v>
      </c>
      <c r="U1990" s="2">
        <v>67</v>
      </c>
      <c r="V1990" s="2">
        <v>48.2</v>
      </c>
      <c r="Y1990" s="2">
        <v>29</v>
      </c>
      <c r="Z1990" s="2">
        <v>20.9</v>
      </c>
      <c r="AB1990" s="2">
        <v>2</v>
      </c>
      <c r="AE1990" s="2">
        <v>140</v>
      </c>
      <c r="AF1990" s="2">
        <v>86</v>
      </c>
      <c r="AG1990" s="2">
        <v>61.4</v>
      </c>
      <c r="AH1990" s="2">
        <v>86</v>
      </c>
      <c r="AI1990" s="2">
        <v>61.4</v>
      </c>
      <c r="AJ1990" s="2">
        <v>61.4</v>
      </c>
      <c r="AK1990" s="2">
        <v>12</v>
      </c>
      <c r="AL1990" s="2">
        <v>8.6</v>
      </c>
      <c r="AM1990" s="2">
        <v>42</v>
      </c>
      <c r="AN1990" s="2">
        <v>30</v>
      </c>
      <c r="AQ1990" s="2">
        <v>46</v>
      </c>
      <c r="AR1990" s="2">
        <v>32.9</v>
      </c>
      <c r="AS1990" s="2">
        <v>40</v>
      </c>
      <c r="AT1990" s="2">
        <v>28.6</v>
      </c>
      <c r="AW1990" s="2">
        <v>54</v>
      </c>
      <c r="AX1990" s="2">
        <v>38.6</v>
      </c>
      <c r="AZ1990" s="2">
        <v>1</v>
      </c>
      <c r="BC1990" s="2">
        <v>134</v>
      </c>
      <c r="BD1990" s="2">
        <v>98</v>
      </c>
      <c r="BE1990" s="2">
        <v>70.5</v>
      </c>
      <c r="BF1990" s="2">
        <v>98</v>
      </c>
      <c r="BG1990" s="2">
        <v>70.5</v>
      </c>
      <c r="BH1990" s="2">
        <v>73.099999999999994</v>
      </c>
      <c r="BI1990" s="2">
        <v>9</v>
      </c>
      <c r="BJ1990" s="2">
        <v>6.5</v>
      </c>
      <c r="BK1990" s="2">
        <v>27</v>
      </c>
      <c r="BL1990" s="2">
        <v>19.399999999999999</v>
      </c>
      <c r="BO1990" s="2">
        <v>76</v>
      </c>
      <c r="BP1990" s="2">
        <v>54.7</v>
      </c>
      <c r="BQ1990" s="2">
        <v>22</v>
      </c>
      <c r="BR1990" s="2">
        <v>15.8</v>
      </c>
      <c r="BS1990" s="2">
        <v>5</v>
      </c>
      <c r="BT1990" s="2">
        <v>3.6</v>
      </c>
      <c r="BU1990" s="2">
        <v>41</v>
      </c>
      <c r="BV1990" s="2">
        <v>29.5</v>
      </c>
      <c r="BX1990" s="2">
        <v>2</v>
      </c>
    </row>
    <row r="1991" spans="1:77" ht="12.75" customHeight="1" x14ac:dyDescent="0.2">
      <c r="A1991">
        <v>7</v>
      </c>
      <c r="B1991" s="2">
        <v>4475</v>
      </c>
      <c r="C1991" s="17">
        <v>3.4</v>
      </c>
      <c r="D1991" s="2">
        <v>3.21</v>
      </c>
      <c r="E1991" s="15">
        <v>3.22</v>
      </c>
      <c r="G1991" s="17">
        <v>73</v>
      </c>
      <c r="H1991" s="2">
        <v>65</v>
      </c>
      <c r="I1991" s="2">
        <v>89</v>
      </c>
      <c r="J1991" s="2">
        <v>65</v>
      </c>
      <c r="K1991" s="2">
        <v>89</v>
      </c>
      <c r="L1991" s="2">
        <v>89</v>
      </c>
      <c r="M1991" s="2">
        <v>2</v>
      </c>
      <c r="N1991" s="2">
        <v>2.7</v>
      </c>
      <c r="O1991" s="2">
        <v>6</v>
      </c>
      <c r="P1991" s="2">
        <v>8.1999999999999993</v>
      </c>
      <c r="S1991" s="2">
        <v>26</v>
      </c>
      <c r="T1991" s="2">
        <v>35.6</v>
      </c>
      <c r="U1991" s="2">
        <v>39</v>
      </c>
      <c r="V1991" s="2">
        <v>53.4</v>
      </c>
      <c r="Y1991" s="2">
        <v>8</v>
      </c>
      <c r="Z1991" s="2">
        <v>11</v>
      </c>
      <c r="AB1991" s="2">
        <v>2</v>
      </c>
      <c r="AC1991" s="2">
        <v>1</v>
      </c>
      <c r="AE1991" s="2">
        <v>73</v>
      </c>
      <c r="AF1991" s="2">
        <v>59</v>
      </c>
      <c r="AG1991" s="2">
        <v>80.8</v>
      </c>
      <c r="AH1991" s="2">
        <v>59</v>
      </c>
      <c r="AI1991" s="2">
        <v>80.8</v>
      </c>
      <c r="AJ1991" s="2">
        <v>80.8</v>
      </c>
      <c r="AK1991" s="2">
        <v>5</v>
      </c>
      <c r="AL1991" s="2">
        <v>6.8</v>
      </c>
      <c r="AM1991" s="2">
        <v>9</v>
      </c>
      <c r="AN1991" s="2">
        <v>12.3</v>
      </c>
      <c r="AQ1991" s="2">
        <v>25</v>
      </c>
      <c r="AR1991" s="2">
        <v>34.200000000000003</v>
      </c>
      <c r="AS1991" s="2">
        <v>34</v>
      </c>
      <c r="AT1991" s="2">
        <v>46.6</v>
      </c>
      <c r="AW1991" s="2">
        <v>14</v>
      </c>
      <c r="AX1991" s="2">
        <v>19.2</v>
      </c>
      <c r="AZ1991" s="2">
        <v>2</v>
      </c>
      <c r="BA1991" s="2">
        <v>1</v>
      </c>
      <c r="BC1991" s="2">
        <v>73</v>
      </c>
      <c r="BD1991" s="2">
        <v>64</v>
      </c>
      <c r="BE1991" s="2">
        <v>87.7</v>
      </c>
      <c r="BF1991" s="2">
        <v>64</v>
      </c>
      <c r="BG1991" s="2">
        <v>87.7</v>
      </c>
      <c r="BH1991" s="2">
        <v>87.7</v>
      </c>
      <c r="BI1991" s="2">
        <v>2</v>
      </c>
      <c r="BJ1991" s="2">
        <v>2.7</v>
      </c>
      <c r="BK1991" s="2">
        <v>7</v>
      </c>
      <c r="BL1991" s="2">
        <v>9.6</v>
      </c>
      <c r="BO1991" s="2">
        <v>37</v>
      </c>
      <c r="BP1991" s="2">
        <v>50.7</v>
      </c>
      <c r="BQ1991" s="2">
        <v>27</v>
      </c>
      <c r="BR1991" s="2">
        <v>37</v>
      </c>
      <c r="BU1991" s="2">
        <v>9</v>
      </c>
      <c r="BV1991" s="2">
        <v>12.3</v>
      </c>
      <c r="BX1991" s="2">
        <v>2</v>
      </c>
      <c r="BY1991" s="2">
        <v>1</v>
      </c>
    </row>
    <row r="1992" spans="1:77" ht="12.75" customHeight="1" x14ac:dyDescent="0.2">
      <c r="A1992">
        <v>7</v>
      </c>
      <c r="B1992" s="2">
        <v>4481</v>
      </c>
      <c r="C1992" s="17">
        <v>2.62</v>
      </c>
      <c r="D1992" s="2">
        <v>2.1</v>
      </c>
      <c r="E1992" s="15">
        <v>2.5610000000000004</v>
      </c>
      <c r="G1992" s="17">
        <v>118</v>
      </c>
      <c r="H1992" s="2">
        <v>67</v>
      </c>
      <c r="I1992" s="2">
        <v>56.3</v>
      </c>
      <c r="J1992" s="2">
        <v>67</v>
      </c>
      <c r="K1992" s="2">
        <v>56.3</v>
      </c>
      <c r="L1992" s="2">
        <v>56.8</v>
      </c>
      <c r="M1992" s="2">
        <v>11</v>
      </c>
      <c r="N1992" s="2">
        <v>9.1999999999999993</v>
      </c>
      <c r="O1992" s="2">
        <v>40</v>
      </c>
      <c r="P1992" s="2">
        <v>33.6</v>
      </c>
      <c r="Q1992" s="2">
        <v>2</v>
      </c>
      <c r="R1992" s="2">
        <v>1.7</v>
      </c>
      <c r="S1992" s="2">
        <v>39</v>
      </c>
      <c r="T1992" s="2">
        <v>32.799999999999997</v>
      </c>
      <c r="U1992" s="2">
        <v>26</v>
      </c>
      <c r="V1992" s="2">
        <v>21.8</v>
      </c>
      <c r="W1992" s="2">
        <v>1</v>
      </c>
      <c r="X1992" s="2">
        <v>0.8</v>
      </c>
      <c r="Y1992" s="2">
        <v>52</v>
      </c>
      <c r="Z1992" s="2">
        <v>43.7</v>
      </c>
      <c r="AA1992" s="2">
        <v>1</v>
      </c>
      <c r="AB1992" s="2">
        <v>1</v>
      </c>
      <c r="AC1992" s="2">
        <v>1</v>
      </c>
      <c r="AE1992" s="2">
        <v>120</v>
      </c>
      <c r="AF1992" s="2">
        <v>43</v>
      </c>
      <c r="AG1992" s="2">
        <v>35.5</v>
      </c>
      <c r="AH1992" s="2">
        <v>43</v>
      </c>
      <c r="AI1992" s="2">
        <v>35.5</v>
      </c>
      <c r="AJ1992" s="2">
        <v>35.799999999999997</v>
      </c>
      <c r="AK1992" s="2">
        <v>40</v>
      </c>
      <c r="AL1992" s="2">
        <v>33.1</v>
      </c>
      <c r="AM1992" s="2">
        <v>37</v>
      </c>
      <c r="AN1992" s="2">
        <v>30.6</v>
      </c>
      <c r="AO1992" s="2">
        <v>1</v>
      </c>
      <c r="AP1992" s="2">
        <v>0.8</v>
      </c>
      <c r="AQ1992" s="2">
        <v>28</v>
      </c>
      <c r="AR1992" s="2">
        <v>23.1</v>
      </c>
      <c r="AS1992" s="2">
        <v>14</v>
      </c>
      <c r="AT1992" s="2">
        <v>11.6</v>
      </c>
      <c r="AU1992" s="2">
        <v>1</v>
      </c>
      <c r="AV1992" s="2">
        <v>0.8</v>
      </c>
      <c r="AW1992" s="2">
        <v>78</v>
      </c>
      <c r="AX1992" s="2">
        <v>64.5</v>
      </c>
      <c r="BA1992" s="2">
        <v>1</v>
      </c>
      <c r="BC1992" s="2">
        <v>117</v>
      </c>
      <c r="BD1992" s="2">
        <v>80</v>
      </c>
      <c r="BE1992" s="2">
        <v>67.2</v>
      </c>
      <c r="BF1992" s="2">
        <v>80</v>
      </c>
      <c r="BG1992" s="2">
        <v>67.2</v>
      </c>
      <c r="BH1992" s="2">
        <v>68.400000000000006</v>
      </c>
      <c r="BI1992" s="2">
        <v>10</v>
      </c>
      <c r="BJ1992" s="2">
        <v>8.4</v>
      </c>
      <c r="BK1992" s="2">
        <v>27</v>
      </c>
      <c r="BL1992" s="2">
        <v>22.7</v>
      </c>
      <c r="BM1992" s="2">
        <v>4</v>
      </c>
      <c r="BN1992" s="2">
        <v>3.4</v>
      </c>
      <c r="BO1992" s="2">
        <v>63</v>
      </c>
      <c r="BP1992" s="2">
        <v>52.9</v>
      </c>
      <c r="BQ1992" s="2">
        <v>13</v>
      </c>
      <c r="BR1992" s="2">
        <v>10.9</v>
      </c>
      <c r="BS1992" s="2">
        <v>2</v>
      </c>
      <c r="BT1992" s="2">
        <v>1.7</v>
      </c>
      <c r="BU1992" s="2">
        <v>39</v>
      </c>
      <c r="BV1992" s="2">
        <v>32.799999999999997</v>
      </c>
      <c r="BX1992" s="2">
        <v>2</v>
      </c>
      <c r="BY1992" s="2">
        <v>1</v>
      </c>
    </row>
    <row r="1993" spans="1:77" ht="12.75" customHeight="1" x14ac:dyDescent="0.2">
      <c r="A1993">
        <v>7</v>
      </c>
      <c r="B1993" s="2">
        <v>4485</v>
      </c>
      <c r="C1993" s="17">
        <v>3.28</v>
      </c>
      <c r="D1993" s="2">
        <v>3.17</v>
      </c>
      <c r="E1993" s="15">
        <v>3.0229999999999997</v>
      </c>
      <c r="G1993" s="17">
        <v>334</v>
      </c>
      <c r="H1993" s="2">
        <v>262</v>
      </c>
      <c r="I1993" s="2">
        <v>78.400000000000006</v>
      </c>
      <c r="J1993" s="2">
        <v>262</v>
      </c>
      <c r="K1993" s="2">
        <v>78.400000000000006</v>
      </c>
      <c r="L1993" s="2">
        <v>78.400000000000006</v>
      </c>
      <c r="M1993" s="2">
        <v>26</v>
      </c>
      <c r="N1993" s="2">
        <v>7.8</v>
      </c>
      <c r="O1993" s="2">
        <v>46</v>
      </c>
      <c r="P1993" s="2">
        <v>13.8</v>
      </c>
      <c r="Q1993" s="2">
        <v>1</v>
      </c>
      <c r="R1993" s="2">
        <v>0.3</v>
      </c>
      <c r="S1993" s="2">
        <v>66</v>
      </c>
      <c r="T1993" s="2">
        <v>19.8</v>
      </c>
      <c r="U1993" s="2">
        <v>195</v>
      </c>
      <c r="V1993" s="2">
        <v>58.4</v>
      </c>
      <c r="Y1993" s="2">
        <v>72</v>
      </c>
      <c r="Z1993" s="2">
        <v>21.6</v>
      </c>
      <c r="AB1993" s="2">
        <v>1</v>
      </c>
      <c r="AE1993" s="2">
        <v>334</v>
      </c>
      <c r="AF1993" s="2">
        <v>254</v>
      </c>
      <c r="AG1993" s="2">
        <v>76</v>
      </c>
      <c r="AH1993" s="2">
        <v>254</v>
      </c>
      <c r="AI1993" s="2">
        <v>76</v>
      </c>
      <c r="AJ1993" s="2">
        <v>76</v>
      </c>
      <c r="AK1993" s="2">
        <v>45</v>
      </c>
      <c r="AL1993" s="2">
        <v>13.5</v>
      </c>
      <c r="AM1993" s="2">
        <v>35</v>
      </c>
      <c r="AN1993" s="2">
        <v>10.5</v>
      </c>
      <c r="AQ1993" s="2">
        <v>71</v>
      </c>
      <c r="AR1993" s="2">
        <v>21.3</v>
      </c>
      <c r="AS1993" s="2">
        <v>183</v>
      </c>
      <c r="AT1993" s="2">
        <v>54.8</v>
      </c>
      <c r="AW1993" s="2">
        <v>80</v>
      </c>
      <c r="AX1993" s="2">
        <v>24</v>
      </c>
      <c r="AZ1993" s="2">
        <v>1</v>
      </c>
      <c r="BC1993" s="2">
        <v>332</v>
      </c>
      <c r="BD1993" s="2">
        <v>258</v>
      </c>
      <c r="BE1993" s="2">
        <v>77.2</v>
      </c>
      <c r="BF1993" s="2">
        <v>258</v>
      </c>
      <c r="BG1993" s="2">
        <v>77.2</v>
      </c>
      <c r="BH1993" s="2">
        <v>77.7</v>
      </c>
      <c r="BI1993" s="2">
        <v>28</v>
      </c>
      <c r="BJ1993" s="2">
        <v>8.4</v>
      </c>
      <c r="BK1993" s="2">
        <v>46</v>
      </c>
      <c r="BL1993" s="2">
        <v>13.8</v>
      </c>
      <c r="BM1993" s="2">
        <v>1</v>
      </c>
      <c r="BN1993" s="2">
        <v>0.3</v>
      </c>
      <c r="BO1993" s="2">
        <v>138</v>
      </c>
      <c r="BP1993" s="2">
        <v>41.3</v>
      </c>
      <c r="BQ1993" s="2">
        <v>119</v>
      </c>
      <c r="BR1993" s="2">
        <v>35.6</v>
      </c>
      <c r="BS1993" s="2">
        <v>2</v>
      </c>
      <c r="BT1993" s="2">
        <v>0.6</v>
      </c>
      <c r="BU1993" s="2">
        <v>76</v>
      </c>
      <c r="BV1993" s="2">
        <v>22.8</v>
      </c>
      <c r="BX1993" s="2">
        <v>1</v>
      </c>
    </row>
    <row r="1994" spans="1:77" ht="12.75" customHeight="1" x14ac:dyDescent="0.2">
      <c r="A1994">
        <v>7</v>
      </c>
      <c r="B1994" s="2">
        <v>4498</v>
      </c>
      <c r="C1994" s="17">
        <v>2.84</v>
      </c>
      <c r="D1994" s="2">
        <v>2.54</v>
      </c>
      <c r="E1994" s="15">
        <v>2.605</v>
      </c>
      <c r="G1994" s="17">
        <v>305</v>
      </c>
      <c r="H1994" s="2">
        <v>194</v>
      </c>
      <c r="I1994" s="2">
        <v>63</v>
      </c>
      <c r="J1994" s="2">
        <v>194</v>
      </c>
      <c r="K1994" s="2">
        <v>63</v>
      </c>
      <c r="L1994" s="2">
        <v>63.6</v>
      </c>
      <c r="M1994" s="2">
        <v>21</v>
      </c>
      <c r="N1994" s="2">
        <v>6.8</v>
      </c>
      <c r="O1994" s="2">
        <v>90</v>
      </c>
      <c r="P1994" s="2">
        <v>29.2</v>
      </c>
      <c r="S1994" s="2">
        <v>101</v>
      </c>
      <c r="T1994" s="2">
        <v>32.799999999999997</v>
      </c>
      <c r="U1994" s="2">
        <v>93</v>
      </c>
      <c r="V1994" s="2">
        <v>30.2</v>
      </c>
      <c r="W1994" s="2">
        <v>3</v>
      </c>
      <c r="X1994" s="2">
        <v>1</v>
      </c>
      <c r="Y1994" s="2">
        <v>114</v>
      </c>
      <c r="Z1994" s="2">
        <v>37</v>
      </c>
      <c r="AB1994" s="2">
        <v>3</v>
      </c>
      <c r="AC1994" s="2">
        <v>3</v>
      </c>
      <c r="AE1994" s="2">
        <v>304</v>
      </c>
      <c r="AF1994" s="2">
        <v>175</v>
      </c>
      <c r="AG1994" s="2">
        <v>56.8</v>
      </c>
      <c r="AH1994" s="2">
        <v>175</v>
      </c>
      <c r="AI1994" s="2">
        <v>56.8</v>
      </c>
      <c r="AJ1994" s="2">
        <v>57.6</v>
      </c>
      <c r="AK1994" s="2">
        <v>82</v>
      </c>
      <c r="AL1994" s="2">
        <v>26.6</v>
      </c>
      <c r="AM1994" s="2">
        <v>47</v>
      </c>
      <c r="AN1994" s="2">
        <v>15.3</v>
      </c>
      <c r="AQ1994" s="2">
        <v>94</v>
      </c>
      <c r="AR1994" s="2">
        <v>30.5</v>
      </c>
      <c r="AS1994" s="2">
        <v>81</v>
      </c>
      <c r="AT1994" s="2">
        <v>26.3</v>
      </c>
      <c r="AU1994" s="2">
        <v>4</v>
      </c>
      <c r="AV1994" s="2">
        <v>1.3</v>
      </c>
      <c r="AW1994" s="2">
        <v>133</v>
      </c>
      <c r="AX1994" s="2">
        <v>43.2</v>
      </c>
      <c r="AY1994" s="2">
        <v>1</v>
      </c>
      <c r="AZ1994" s="2">
        <v>2</v>
      </c>
      <c r="BA1994" s="2">
        <v>3</v>
      </c>
      <c r="BC1994" s="2">
        <v>301</v>
      </c>
      <c r="BD1994" s="2">
        <v>184</v>
      </c>
      <c r="BE1994" s="2">
        <v>59.5</v>
      </c>
      <c r="BF1994" s="2">
        <v>184</v>
      </c>
      <c r="BG1994" s="2">
        <v>59.5</v>
      </c>
      <c r="BH1994" s="2">
        <v>61.1</v>
      </c>
      <c r="BI1994" s="2">
        <v>37</v>
      </c>
      <c r="BJ1994" s="2">
        <v>12</v>
      </c>
      <c r="BK1994" s="2">
        <v>80</v>
      </c>
      <c r="BL1994" s="2">
        <v>25.9</v>
      </c>
      <c r="BM1994" s="2">
        <v>1</v>
      </c>
      <c r="BN1994" s="2">
        <v>0.3</v>
      </c>
      <c r="BO1994" s="2">
        <v>125</v>
      </c>
      <c r="BP1994" s="2">
        <v>40.5</v>
      </c>
      <c r="BQ1994" s="2">
        <v>58</v>
      </c>
      <c r="BR1994" s="2">
        <v>18.8</v>
      </c>
      <c r="BS1994" s="2">
        <v>8</v>
      </c>
      <c r="BT1994" s="2">
        <v>2.6</v>
      </c>
      <c r="BU1994" s="2">
        <v>125</v>
      </c>
      <c r="BV1994" s="2">
        <v>40.5</v>
      </c>
      <c r="BX1994" s="2">
        <v>2</v>
      </c>
      <c r="BY1994" s="2">
        <v>3</v>
      </c>
    </row>
    <row r="1995" spans="1:77" ht="12.75" customHeight="1" x14ac:dyDescent="0.2">
      <c r="A1995">
        <v>7</v>
      </c>
      <c r="B1995" s="2">
        <v>4502</v>
      </c>
      <c r="C1995" s="17">
        <v>3.16</v>
      </c>
      <c r="D1995" s="2">
        <v>2.78</v>
      </c>
      <c r="E1995" s="15">
        <v>2.6619999999999999</v>
      </c>
      <c r="G1995" s="17">
        <v>199</v>
      </c>
      <c r="H1995" s="2">
        <v>156</v>
      </c>
      <c r="I1995" s="2">
        <v>77.599999999999994</v>
      </c>
      <c r="J1995" s="2">
        <v>156</v>
      </c>
      <c r="K1995" s="2">
        <v>77.599999999999994</v>
      </c>
      <c r="L1995" s="2">
        <v>78.400000000000006</v>
      </c>
      <c r="M1995" s="2">
        <v>3</v>
      </c>
      <c r="N1995" s="2">
        <v>1.5</v>
      </c>
      <c r="O1995" s="2">
        <v>40</v>
      </c>
      <c r="P1995" s="2">
        <v>19.899999999999999</v>
      </c>
      <c r="Q1995" s="2">
        <v>1</v>
      </c>
      <c r="R1995" s="2">
        <v>0.5</v>
      </c>
      <c r="S1995" s="2">
        <v>67</v>
      </c>
      <c r="T1995" s="2">
        <v>33.299999999999997</v>
      </c>
      <c r="U1995" s="2">
        <v>88</v>
      </c>
      <c r="V1995" s="2">
        <v>43.8</v>
      </c>
      <c r="W1995" s="2">
        <v>2</v>
      </c>
      <c r="X1995" s="2">
        <v>1</v>
      </c>
      <c r="Y1995" s="2">
        <v>45</v>
      </c>
      <c r="Z1995" s="2">
        <v>22.4</v>
      </c>
      <c r="AB1995" s="2">
        <v>3</v>
      </c>
      <c r="AC1995" s="2">
        <v>1</v>
      </c>
      <c r="AE1995" s="2">
        <v>199</v>
      </c>
      <c r="AF1995" s="2">
        <v>134</v>
      </c>
      <c r="AG1995" s="2">
        <v>66.7</v>
      </c>
      <c r="AH1995" s="2">
        <v>134</v>
      </c>
      <c r="AI1995" s="2">
        <v>66.7</v>
      </c>
      <c r="AJ1995" s="2">
        <v>67.3</v>
      </c>
      <c r="AK1995" s="2">
        <v>34</v>
      </c>
      <c r="AL1995" s="2">
        <v>16.899999999999999</v>
      </c>
      <c r="AM1995" s="2">
        <v>31</v>
      </c>
      <c r="AN1995" s="2">
        <v>15.4</v>
      </c>
      <c r="AQ1995" s="2">
        <v>74</v>
      </c>
      <c r="AR1995" s="2">
        <v>36.799999999999997</v>
      </c>
      <c r="AS1995" s="2">
        <v>60</v>
      </c>
      <c r="AT1995" s="2">
        <v>29.9</v>
      </c>
      <c r="AU1995" s="2">
        <v>2</v>
      </c>
      <c r="AV1995" s="2">
        <v>1</v>
      </c>
      <c r="AW1995" s="2">
        <v>67</v>
      </c>
      <c r="AX1995" s="2">
        <v>33.299999999999997</v>
      </c>
      <c r="AZ1995" s="2">
        <v>3</v>
      </c>
      <c r="BA1995" s="2">
        <v>1</v>
      </c>
      <c r="BC1995" s="2">
        <v>197</v>
      </c>
      <c r="BD1995" s="2">
        <v>124</v>
      </c>
      <c r="BE1995" s="2">
        <v>61.7</v>
      </c>
      <c r="BF1995" s="2">
        <v>124</v>
      </c>
      <c r="BG1995" s="2">
        <v>61.7</v>
      </c>
      <c r="BH1995" s="2">
        <v>62.9</v>
      </c>
      <c r="BI1995" s="2">
        <v>23</v>
      </c>
      <c r="BJ1995" s="2">
        <v>11.4</v>
      </c>
      <c r="BK1995" s="2">
        <v>50</v>
      </c>
      <c r="BL1995" s="2">
        <v>24.9</v>
      </c>
      <c r="BM1995" s="2">
        <v>1</v>
      </c>
      <c r="BN1995" s="2">
        <v>0.5</v>
      </c>
      <c r="BO1995" s="2">
        <v>80</v>
      </c>
      <c r="BP1995" s="2">
        <v>39.799999999999997</v>
      </c>
      <c r="BQ1995" s="2">
        <v>43</v>
      </c>
      <c r="BR1995" s="2">
        <v>21.4</v>
      </c>
      <c r="BS1995" s="2">
        <v>4</v>
      </c>
      <c r="BT1995" s="2">
        <v>2</v>
      </c>
      <c r="BU1995" s="2">
        <v>77</v>
      </c>
      <c r="BV1995" s="2">
        <v>38.299999999999997</v>
      </c>
      <c r="BX1995" s="2">
        <v>3</v>
      </c>
      <c r="BY1995" s="2">
        <v>1</v>
      </c>
    </row>
    <row r="1996" spans="1:77" ht="12.75" customHeight="1" x14ac:dyDescent="0.2">
      <c r="A1996">
        <v>7</v>
      </c>
      <c r="B1996" s="2">
        <v>4503</v>
      </c>
      <c r="C1996" s="17">
        <v>2.68</v>
      </c>
      <c r="D1996" s="2">
        <v>2.4900000000000002</v>
      </c>
      <c r="E1996" s="15">
        <v>2.52</v>
      </c>
      <c r="G1996" s="17">
        <v>253</v>
      </c>
      <c r="H1996" s="2">
        <v>147</v>
      </c>
      <c r="I1996" s="2">
        <v>58.1</v>
      </c>
      <c r="J1996" s="2">
        <v>147</v>
      </c>
      <c r="K1996" s="2">
        <v>58.1</v>
      </c>
      <c r="L1996" s="2">
        <v>58.1</v>
      </c>
      <c r="M1996" s="2">
        <v>32</v>
      </c>
      <c r="N1996" s="2">
        <v>12.6</v>
      </c>
      <c r="O1996" s="2">
        <v>74</v>
      </c>
      <c r="P1996" s="2">
        <v>29.2</v>
      </c>
      <c r="Q1996" s="2">
        <v>5</v>
      </c>
      <c r="R1996" s="2">
        <v>2</v>
      </c>
      <c r="S1996" s="2">
        <v>70</v>
      </c>
      <c r="T1996" s="2">
        <v>27.7</v>
      </c>
      <c r="U1996" s="2">
        <v>72</v>
      </c>
      <c r="V1996" s="2">
        <v>28.5</v>
      </c>
      <c r="Y1996" s="2">
        <v>106</v>
      </c>
      <c r="Z1996" s="2">
        <v>41.9</v>
      </c>
      <c r="AA1996" s="2">
        <v>2</v>
      </c>
      <c r="AB1996" s="2">
        <v>3</v>
      </c>
      <c r="AC1996" s="2">
        <v>2</v>
      </c>
      <c r="AE1996" s="2">
        <v>253</v>
      </c>
      <c r="AF1996" s="2">
        <v>131</v>
      </c>
      <c r="AG1996" s="2">
        <v>51.8</v>
      </c>
      <c r="AH1996" s="2">
        <v>131</v>
      </c>
      <c r="AI1996" s="2">
        <v>51.8</v>
      </c>
      <c r="AJ1996" s="2">
        <v>51.8</v>
      </c>
      <c r="AK1996" s="2">
        <v>73</v>
      </c>
      <c r="AL1996" s="2">
        <v>28.9</v>
      </c>
      <c r="AM1996" s="2">
        <v>49</v>
      </c>
      <c r="AN1996" s="2">
        <v>19.399999999999999</v>
      </c>
      <c r="AQ1996" s="2">
        <v>65</v>
      </c>
      <c r="AR1996" s="2">
        <v>25.7</v>
      </c>
      <c r="AS1996" s="2">
        <v>66</v>
      </c>
      <c r="AT1996" s="2">
        <v>26.1</v>
      </c>
      <c r="AW1996" s="2">
        <v>122</v>
      </c>
      <c r="AX1996" s="2">
        <v>48.2</v>
      </c>
      <c r="AY1996" s="2">
        <v>2</v>
      </c>
      <c r="AZ1996" s="2">
        <v>3</v>
      </c>
      <c r="BA1996" s="2">
        <v>2</v>
      </c>
      <c r="BC1996" s="2">
        <v>246</v>
      </c>
      <c r="BD1996" s="2">
        <v>142</v>
      </c>
      <c r="BE1996" s="2">
        <v>56.1</v>
      </c>
      <c r="BF1996" s="2">
        <v>142</v>
      </c>
      <c r="BG1996" s="2">
        <v>56.1</v>
      </c>
      <c r="BH1996" s="2">
        <v>57.7</v>
      </c>
      <c r="BI1996" s="2">
        <v>45</v>
      </c>
      <c r="BJ1996" s="2">
        <v>17.8</v>
      </c>
      <c r="BK1996" s="2">
        <v>59</v>
      </c>
      <c r="BL1996" s="2">
        <v>23.3</v>
      </c>
      <c r="BM1996" s="2">
        <v>2</v>
      </c>
      <c r="BN1996" s="2">
        <v>0.8</v>
      </c>
      <c r="BO1996" s="2">
        <v>85</v>
      </c>
      <c r="BP1996" s="2">
        <v>33.6</v>
      </c>
      <c r="BQ1996" s="2">
        <v>55</v>
      </c>
      <c r="BR1996" s="2">
        <v>21.7</v>
      </c>
      <c r="BS1996" s="2">
        <v>7</v>
      </c>
      <c r="BT1996" s="2">
        <v>2.8</v>
      </c>
      <c r="BU1996" s="2">
        <v>111</v>
      </c>
      <c r="BV1996" s="2">
        <v>43.9</v>
      </c>
      <c r="BW1996" s="2">
        <v>2</v>
      </c>
      <c r="BX1996" s="2">
        <v>3</v>
      </c>
      <c r="BY1996" s="2">
        <v>2</v>
      </c>
    </row>
    <row r="1997" spans="1:77" ht="12.75" customHeight="1" x14ac:dyDescent="0.2">
      <c r="A1997">
        <v>7</v>
      </c>
      <c r="B1997" s="2">
        <v>4505</v>
      </c>
      <c r="C1997" s="17">
        <v>3.52</v>
      </c>
      <c r="D1997" s="2">
        <v>3.47</v>
      </c>
      <c r="E1997" s="15">
        <v>3.5089999999999999</v>
      </c>
      <c r="G1997" s="17">
        <v>265</v>
      </c>
      <c r="H1997" s="2">
        <v>244</v>
      </c>
      <c r="I1997" s="2">
        <v>92.1</v>
      </c>
      <c r="J1997" s="2">
        <v>244</v>
      </c>
      <c r="K1997" s="2">
        <v>92.1</v>
      </c>
      <c r="L1997" s="2">
        <v>92.1</v>
      </c>
      <c r="M1997" s="2">
        <v>6</v>
      </c>
      <c r="N1997" s="2">
        <v>2.2999999999999998</v>
      </c>
      <c r="O1997" s="2">
        <v>15</v>
      </c>
      <c r="P1997" s="2">
        <v>5.7</v>
      </c>
      <c r="S1997" s="2">
        <v>79</v>
      </c>
      <c r="T1997" s="2">
        <v>29.8</v>
      </c>
      <c r="U1997" s="2">
        <v>165</v>
      </c>
      <c r="V1997" s="2">
        <v>62.3</v>
      </c>
      <c r="Y1997" s="2">
        <v>21</v>
      </c>
      <c r="Z1997" s="2">
        <v>7.9</v>
      </c>
      <c r="AC1997" s="2">
        <v>4</v>
      </c>
      <c r="AE1997" s="2">
        <v>265</v>
      </c>
      <c r="AF1997" s="2">
        <v>239</v>
      </c>
      <c r="AG1997" s="2">
        <v>90.2</v>
      </c>
      <c r="AH1997" s="2">
        <v>239</v>
      </c>
      <c r="AI1997" s="2">
        <v>90.2</v>
      </c>
      <c r="AJ1997" s="2">
        <v>90.2</v>
      </c>
      <c r="AK1997" s="2">
        <v>8</v>
      </c>
      <c r="AL1997" s="2">
        <v>3</v>
      </c>
      <c r="AM1997" s="2">
        <v>18</v>
      </c>
      <c r="AN1997" s="2">
        <v>6.8</v>
      </c>
      <c r="AQ1997" s="2">
        <v>80</v>
      </c>
      <c r="AR1997" s="2">
        <v>30.2</v>
      </c>
      <c r="AS1997" s="2">
        <v>159</v>
      </c>
      <c r="AT1997" s="2">
        <v>60</v>
      </c>
      <c r="AW1997" s="2">
        <v>26</v>
      </c>
      <c r="AX1997" s="2">
        <v>9.8000000000000007</v>
      </c>
      <c r="BA1997" s="2">
        <v>4</v>
      </c>
      <c r="BC1997" s="2">
        <v>265</v>
      </c>
      <c r="BD1997" s="2">
        <v>252</v>
      </c>
      <c r="BE1997" s="2">
        <v>95.1</v>
      </c>
      <c r="BF1997" s="2">
        <v>252</v>
      </c>
      <c r="BG1997" s="2">
        <v>95.1</v>
      </c>
      <c r="BH1997" s="2">
        <v>95.1</v>
      </c>
      <c r="BI1997" s="2">
        <v>4</v>
      </c>
      <c r="BJ1997" s="2">
        <v>1.5</v>
      </c>
      <c r="BK1997" s="2">
        <v>9</v>
      </c>
      <c r="BL1997" s="2">
        <v>3.4</v>
      </c>
      <c r="BM1997" s="2">
        <v>1</v>
      </c>
      <c r="BN1997" s="2">
        <v>0.4</v>
      </c>
      <c r="BO1997" s="2">
        <v>96</v>
      </c>
      <c r="BP1997" s="2">
        <v>36.200000000000003</v>
      </c>
      <c r="BQ1997" s="2">
        <v>155</v>
      </c>
      <c r="BR1997" s="2">
        <v>58.5</v>
      </c>
      <c r="BU1997" s="2">
        <v>13</v>
      </c>
      <c r="BV1997" s="2">
        <v>4.9000000000000004</v>
      </c>
      <c r="BY1997" s="2">
        <v>4</v>
      </c>
    </row>
    <row r="1998" spans="1:77" ht="12.75" customHeight="1" x14ac:dyDescent="0.2">
      <c r="A1998">
        <v>7</v>
      </c>
      <c r="B1998" s="2">
        <v>4506</v>
      </c>
    </row>
    <row r="1999" spans="1:77" ht="12.75" customHeight="1" x14ac:dyDescent="0.2">
      <c r="A1999">
        <v>7</v>
      </c>
      <c r="B1999" s="2">
        <v>4508</v>
      </c>
      <c r="C1999" s="17">
        <v>3.43</v>
      </c>
      <c r="D1999" s="2">
        <v>3.19</v>
      </c>
      <c r="E1999" s="15">
        <v>3.4379999999999997</v>
      </c>
      <c r="G1999" s="17">
        <v>275</v>
      </c>
      <c r="H1999" s="2">
        <v>235</v>
      </c>
      <c r="I1999" s="2">
        <v>85.1</v>
      </c>
      <c r="J1999" s="2">
        <v>235</v>
      </c>
      <c r="K1999" s="2">
        <v>85.1</v>
      </c>
      <c r="L1999" s="2">
        <v>85.5</v>
      </c>
      <c r="M1999" s="2">
        <v>17</v>
      </c>
      <c r="N1999" s="2">
        <v>6.2</v>
      </c>
      <c r="O1999" s="2">
        <v>23</v>
      </c>
      <c r="P1999" s="2">
        <v>8.3000000000000007</v>
      </c>
      <c r="S1999" s="2">
        <v>56</v>
      </c>
      <c r="T1999" s="2">
        <v>20.3</v>
      </c>
      <c r="U1999" s="2">
        <v>179</v>
      </c>
      <c r="V1999" s="2">
        <v>64.900000000000006</v>
      </c>
      <c r="W1999" s="2">
        <v>1</v>
      </c>
      <c r="X1999" s="2">
        <v>0.4</v>
      </c>
      <c r="Y1999" s="2">
        <v>41</v>
      </c>
      <c r="Z1999" s="2">
        <v>14.9</v>
      </c>
      <c r="AB1999" s="2">
        <v>1</v>
      </c>
      <c r="AE1999" s="2">
        <v>275</v>
      </c>
      <c r="AF1999" s="2">
        <v>216</v>
      </c>
      <c r="AG1999" s="2">
        <v>78.3</v>
      </c>
      <c r="AH1999" s="2">
        <v>216</v>
      </c>
      <c r="AI1999" s="2">
        <v>78.3</v>
      </c>
      <c r="AJ1999" s="2">
        <v>78.5</v>
      </c>
      <c r="AK1999" s="2">
        <v>33</v>
      </c>
      <c r="AL1999" s="2">
        <v>12</v>
      </c>
      <c r="AM1999" s="2">
        <v>26</v>
      </c>
      <c r="AN1999" s="2">
        <v>9.4</v>
      </c>
      <c r="AQ1999" s="2">
        <v>69</v>
      </c>
      <c r="AR1999" s="2">
        <v>25</v>
      </c>
      <c r="AS1999" s="2">
        <v>147</v>
      </c>
      <c r="AT1999" s="2">
        <v>53.3</v>
      </c>
      <c r="AU1999" s="2">
        <v>1</v>
      </c>
      <c r="AV1999" s="2">
        <v>0.4</v>
      </c>
      <c r="AW1999" s="2">
        <v>60</v>
      </c>
      <c r="AX1999" s="2">
        <v>21.7</v>
      </c>
      <c r="AZ1999" s="2">
        <v>1</v>
      </c>
      <c r="BC1999" s="2">
        <v>275</v>
      </c>
      <c r="BD1999" s="2">
        <v>249</v>
      </c>
      <c r="BE1999" s="2">
        <v>90.2</v>
      </c>
      <c r="BF1999" s="2">
        <v>249</v>
      </c>
      <c r="BG1999" s="2">
        <v>90.2</v>
      </c>
      <c r="BH1999" s="2">
        <v>90.5</v>
      </c>
      <c r="BI1999" s="2">
        <v>7</v>
      </c>
      <c r="BJ1999" s="2">
        <v>2.5</v>
      </c>
      <c r="BK1999" s="2">
        <v>19</v>
      </c>
      <c r="BL1999" s="2">
        <v>6.9</v>
      </c>
      <c r="BO1999" s="2">
        <v>92</v>
      </c>
      <c r="BP1999" s="2">
        <v>33.299999999999997</v>
      </c>
      <c r="BQ1999" s="2">
        <v>157</v>
      </c>
      <c r="BR1999" s="2">
        <v>56.9</v>
      </c>
      <c r="BS1999" s="2">
        <v>1</v>
      </c>
      <c r="BT1999" s="2">
        <v>0.4</v>
      </c>
      <c r="BU1999" s="2">
        <v>27</v>
      </c>
      <c r="BV1999" s="2">
        <v>9.8000000000000007</v>
      </c>
      <c r="BX1999" s="2">
        <v>1</v>
      </c>
    </row>
    <row r="2000" spans="1:77" ht="12.75" customHeight="1" x14ac:dyDescent="0.2">
      <c r="A2000">
        <v>7</v>
      </c>
      <c r="B2000" s="2">
        <v>4509</v>
      </c>
      <c r="C2000" s="17">
        <v>2.87</v>
      </c>
      <c r="D2000" s="2">
        <v>2.87</v>
      </c>
      <c r="E2000" s="15">
        <v>2.9139999999999997</v>
      </c>
      <c r="G2000" s="17">
        <v>143</v>
      </c>
      <c r="H2000" s="2">
        <v>90</v>
      </c>
      <c r="I2000" s="2">
        <v>62.9</v>
      </c>
      <c r="J2000" s="2">
        <v>90</v>
      </c>
      <c r="K2000" s="2">
        <v>62.9</v>
      </c>
      <c r="L2000" s="2">
        <v>62.9</v>
      </c>
      <c r="M2000" s="2">
        <v>7</v>
      </c>
      <c r="N2000" s="2">
        <v>4.9000000000000004</v>
      </c>
      <c r="O2000" s="2">
        <v>46</v>
      </c>
      <c r="P2000" s="2">
        <v>32.200000000000003</v>
      </c>
      <c r="S2000" s="2">
        <v>49</v>
      </c>
      <c r="T2000" s="2">
        <v>34.299999999999997</v>
      </c>
      <c r="U2000" s="2">
        <v>41</v>
      </c>
      <c r="V2000" s="2">
        <v>28.7</v>
      </c>
      <c r="Y2000" s="2">
        <v>53</v>
      </c>
      <c r="Z2000" s="2">
        <v>37.1</v>
      </c>
      <c r="AB2000" s="2">
        <v>1</v>
      </c>
      <c r="AE2000" s="2">
        <v>143</v>
      </c>
      <c r="AF2000" s="2">
        <v>100</v>
      </c>
      <c r="AG2000" s="2">
        <v>69.900000000000006</v>
      </c>
      <c r="AH2000" s="2">
        <v>100</v>
      </c>
      <c r="AI2000" s="2">
        <v>69.900000000000006</v>
      </c>
      <c r="AJ2000" s="2">
        <v>69.900000000000006</v>
      </c>
      <c r="AK2000" s="2">
        <v>21</v>
      </c>
      <c r="AL2000" s="2">
        <v>14.7</v>
      </c>
      <c r="AM2000" s="2">
        <v>22</v>
      </c>
      <c r="AN2000" s="2">
        <v>15.4</v>
      </c>
      <c r="AQ2000" s="2">
        <v>54</v>
      </c>
      <c r="AR2000" s="2">
        <v>37.799999999999997</v>
      </c>
      <c r="AS2000" s="2">
        <v>46</v>
      </c>
      <c r="AT2000" s="2">
        <v>32.200000000000003</v>
      </c>
      <c r="AW2000" s="2">
        <v>43</v>
      </c>
      <c r="AX2000" s="2">
        <v>30.1</v>
      </c>
      <c r="AZ2000" s="2">
        <v>1</v>
      </c>
      <c r="BC2000" s="2">
        <v>139</v>
      </c>
      <c r="BD2000" s="2">
        <v>96</v>
      </c>
      <c r="BE2000" s="2">
        <v>67.599999999999994</v>
      </c>
      <c r="BF2000" s="2">
        <v>96</v>
      </c>
      <c r="BG2000" s="2">
        <v>67.599999999999994</v>
      </c>
      <c r="BH2000" s="2">
        <v>69.099999999999994</v>
      </c>
      <c r="BI2000" s="2">
        <v>8</v>
      </c>
      <c r="BJ2000" s="2">
        <v>5.6</v>
      </c>
      <c r="BK2000" s="2">
        <v>35</v>
      </c>
      <c r="BL2000" s="2">
        <v>24.6</v>
      </c>
      <c r="BO2000" s="2">
        <v>48</v>
      </c>
      <c r="BP2000" s="2">
        <v>33.799999999999997</v>
      </c>
      <c r="BQ2000" s="2">
        <v>48</v>
      </c>
      <c r="BR2000" s="2">
        <v>33.799999999999997</v>
      </c>
      <c r="BS2000" s="2">
        <v>3</v>
      </c>
      <c r="BT2000" s="2">
        <v>2.1</v>
      </c>
      <c r="BU2000" s="2">
        <v>46</v>
      </c>
      <c r="BV2000" s="2">
        <v>32.4</v>
      </c>
      <c r="BW2000" s="2">
        <v>1</v>
      </c>
      <c r="BX2000" s="2">
        <v>1</v>
      </c>
    </row>
    <row r="2001" spans="1:77" ht="12.75" customHeight="1" x14ac:dyDescent="0.2">
      <c r="A2001">
        <v>7</v>
      </c>
      <c r="B2001" s="2">
        <v>4511</v>
      </c>
      <c r="C2001" s="17">
        <v>2.73</v>
      </c>
      <c r="D2001" s="2">
        <v>2.34</v>
      </c>
      <c r="E2001" s="15">
        <v>2.7689999999999997</v>
      </c>
      <c r="G2001" s="17">
        <v>253</v>
      </c>
      <c r="H2001" s="2">
        <v>156</v>
      </c>
      <c r="I2001" s="2">
        <v>61.4</v>
      </c>
      <c r="J2001" s="2">
        <v>156</v>
      </c>
      <c r="K2001" s="2">
        <v>61.4</v>
      </c>
      <c r="L2001" s="2">
        <v>61.7</v>
      </c>
      <c r="M2001" s="2">
        <v>22</v>
      </c>
      <c r="N2001" s="2">
        <v>8.6999999999999993</v>
      </c>
      <c r="O2001" s="2">
        <v>75</v>
      </c>
      <c r="P2001" s="2">
        <v>29.5</v>
      </c>
      <c r="Q2001" s="2">
        <v>8</v>
      </c>
      <c r="R2001" s="2">
        <v>3.1</v>
      </c>
      <c r="S2001" s="2">
        <v>70</v>
      </c>
      <c r="T2001" s="2">
        <v>27.6</v>
      </c>
      <c r="U2001" s="2">
        <v>78</v>
      </c>
      <c r="V2001" s="2">
        <v>30.7</v>
      </c>
      <c r="W2001" s="2">
        <v>1</v>
      </c>
      <c r="X2001" s="2">
        <v>0.4</v>
      </c>
      <c r="Y2001" s="2">
        <v>98</v>
      </c>
      <c r="Z2001" s="2">
        <v>38.6</v>
      </c>
      <c r="AE2001" s="2">
        <v>251</v>
      </c>
      <c r="AF2001" s="2">
        <v>114</v>
      </c>
      <c r="AG2001" s="2">
        <v>45.1</v>
      </c>
      <c r="AH2001" s="2">
        <v>114</v>
      </c>
      <c r="AI2001" s="2">
        <v>45.1</v>
      </c>
      <c r="AJ2001" s="2">
        <v>45.4</v>
      </c>
      <c r="AK2001" s="2">
        <v>66</v>
      </c>
      <c r="AL2001" s="2">
        <v>26.1</v>
      </c>
      <c r="AM2001" s="2">
        <v>71</v>
      </c>
      <c r="AN2001" s="2">
        <v>28.1</v>
      </c>
      <c r="AQ2001" s="2">
        <v>73</v>
      </c>
      <c r="AR2001" s="2">
        <v>28.9</v>
      </c>
      <c r="AS2001" s="2">
        <v>41</v>
      </c>
      <c r="AT2001" s="2">
        <v>16.2</v>
      </c>
      <c r="AU2001" s="2">
        <v>2</v>
      </c>
      <c r="AV2001" s="2">
        <v>0.8</v>
      </c>
      <c r="AW2001" s="2">
        <v>139</v>
      </c>
      <c r="AX2001" s="2">
        <v>54.9</v>
      </c>
      <c r="AY2001" s="2">
        <v>1</v>
      </c>
      <c r="BC2001" s="2">
        <v>250</v>
      </c>
      <c r="BD2001" s="2">
        <v>182</v>
      </c>
      <c r="BE2001" s="2">
        <v>71.7</v>
      </c>
      <c r="BF2001" s="2">
        <v>182</v>
      </c>
      <c r="BG2001" s="2">
        <v>71.7</v>
      </c>
      <c r="BH2001" s="2">
        <v>72.8</v>
      </c>
      <c r="BI2001" s="2">
        <v>20</v>
      </c>
      <c r="BJ2001" s="2">
        <v>7.9</v>
      </c>
      <c r="BK2001" s="2">
        <v>48</v>
      </c>
      <c r="BL2001" s="2">
        <v>18.899999999999999</v>
      </c>
      <c r="BM2001" s="2">
        <v>3</v>
      </c>
      <c r="BN2001" s="2">
        <v>1.2</v>
      </c>
      <c r="BO2001" s="2">
        <v>129</v>
      </c>
      <c r="BP2001" s="2">
        <v>50.8</v>
      </c>
      <c r="BQ2001" s="2">
        <v>50</v>
      </c>
      <c r="BR2001" s="2">
        <v>19.7</v>
      </c>
      <c r="BS2001" s="2">
        <v>4</v>
      </c>
      <c r="BT2001" s="2">
        <v>1.6</v>
      </c>
      <c r="BU2001" s="2">
        <v>72</v>
      </c>
      <c r="BV2001" s="2">
        <v>28.3</v>
      </c>
    </row>
    <row r="2002" spans="1:77" ht="12.75" customHeight="1" x14ac:dyDescent="0.2">
      <c r="A2002">
        <v>7</v>
      </c>
      <c r="B2002" s="2">
        <v>4512</v>
      </c>
      <c r="C2002" s="17">
        <v>3.09</v>
      </c>
      <c r="D2002" s="2">
        <v>3.03</v>
      </c>
      <c r="E2002" s="15">
        <v>2.8860000000000001</v>
      </c>
      <c r="G2002" s="17">
        <v>168</v>
      </c>
      <c r="H2002" s="2">
        <v>137</v>
      </c>
      <c r="I2002" s="2">
        <v>80.599999999999994</v>
      </c>
      <c r="J2002" s="2">
        <v>137</v>
      </c>
      <c r="K2002" s="2">
        <v>80.599999999999994</v>
      </c>
      <c r="L2002" s="2">
        <v>81.5</v>
      </c>
      <c r="M2002" s="2">
        <v>12</v>
      </c>
      <c r="N2002" s="2">
        <v>7.1</v>
      </c>
      <c r="O2002" s="2">
        <v>19</v>
      </c>
      <c r="P2002" s="2">
        <v>11.2</v>
      </c>
      <c r="Q2002" s="2">
        <v>3</v>
      </c>
      <c r="R2002" s="2">
        <v>1.8</v>
      </c>
      <c r="S2002" s="2">
        <v>60</v>
      </c>
      <c r="T2002" s="2">
        <v>35.299999999999997</v>
      </c>
      <c r="U2002" s="2">
        <v>74</v>
      </c>
      <c r="V2002" s="2">
        <v>43.5</v>
      </c>
      <c r="W2002" s="2">
        <v>2</v>
      </c>
      <c r="X2002" s="2">
        <v>1.2</v>
      </c>
      <c r="Y2002" s="2">
        <v>33</v>
      </c>
      <c r="Z2002" s="2">
        <v>19.399999999999999</v>
      </c>
      <c r="AB2002" s="2">
        <v>1</v>
      </c>
      <c r="AC2002" s="2">
        <v>1</v>
      </c>
      <c r="AE2002" s="2">
        <v>168</v>
      </c>
      <c r="AF2002" s="2">
        <v>125</v>
      </c>
      <c r="AG2002" s="2">
        <v>73.5</v>
      </c>
      <c r="AH2002" s="2">
        <v>125</v>
      </c>
      <c r="AI2002" s="2">
        <v>73.5</v>
      </c>
      <c r="AJ2002" s="2">
        <v>74.400000000000006</v>
      </c>
      <c r="AK2002" s="2">
        <v>20</v>
      </c>
      <c r="AL2002" s="2">
        <v>11.8</v>
      </c>
      <c r="AM2002" s="2">
        <v>23</v>
      </c>
      <c r="AN2002" s="2">
        <v>13.5</v>
      </c>
      <c r="AQ2002" s="2">
        <v>51</v>
      </c>
      <c r="AR2002" s="2">
        <v>30</v>
      </c>
      <c r="AS2002" s="2">
        <v>74</v>
      </c>
      <c r="AT2002" s="2">
        <v>43.5</v>
      </c>
      <c r="AU2002" s="2">
        <v>2</v>
      </c>
      <c r="AV2002" s="2">
        <v>1.2</v>
      </c>
      <c r="AW2002" s="2">
        <v>45</v>
      </c>
      <c r="AX2002" s="2">
        <v>26.5</v>
      </c>
      <c r="AZ2002" s="2">
        <v>1</v>
      </c>
      <c r="BA2002" s="2">
        <v>1</v>
      </c>
      <c r="BC2002" s="2">
        <v>168</v>
      </c>
      <c r="BD2002" s="2">
        <v>124</v>
      </c>
      <c r="BE2002" s="2">
        <v>72.5</v>
      </c>
      <c r="BF2002" s="2">
        <v>124</v>
      </c>
      <c r="BG2002" s="2">
        <v>72.5</v>
      </c>
      <c r="BH2002" s="2">
        <v>73.8</v>
      </c>
      <c r="BI2002" s="2">
        <v>15</v>
      </c>
      <c r="BJ2002" s="2">
        <v>8.8000000000000007</v>
      </c>
      <c r="BK2002" s="2">
        <v>29</v>
      </c>
      <c r="BL2002" s="2">
        <v>17</v>
      </c>
      <c r="BM2002" s="2">
        <v>2</v>
      </c>
      <c r="BN2002" s="2">
        <v>1.2</v>
      </c>
      <c r="BO2002" s="2">
        <v>68</v>
      </c>
      <c r="BP2002" s="2">
        <v>39.799999999999997</v>
      </c>
      <c r="BQ2002" s="2">
        <v>54</v>
      </c>
      <c r="BR2002" s="2">
        <v>31.6</v>
      </c>
      <c r="BS2002" s="2">
        <v>3</v>
      </c>
      <c r="BT2002" s="2">
        <v>1.8</v>
      </c>
      <c r="BU2002" s="2">
        <v>47</v>
      </c>
      <c r="BV2002" s="2">
        <v>27.5</v>
      </c>
      <c r="BY2002" s="2">
        <v>1</v>
      </c>
    </row>
    <row r="2003" spans="1:77" ht="12.75" customHeight="1" x14ac:dyDescent="0.2">
      <c r="A2003">
        <v>7</v>
      </c>
      <c r="B2003" s="2">
        <v>4516</v>
      </c>
      <c r="C2003" s="17">
        <v>3.51</v>
      </c>
      <c r="D2003" s="2">
        <v>3.54</v>
      </c>
      <c r="E2003" s="15">
        <v>3.3260000000000001</v>
      </c>
      <c r="G2003" s="17">
        <v>270</v>
      </c>
      <c r="H2003" s="2">
        <v>232</v>
      </c>
      <c r="I2003" s="2">
        <v>85.9</v>
      </c>
      <c r="J2003" s="2">
        <v>232</v>
      </c>
      <c r="K2003" s="2">
        <v>85.9</v>
      </c>
      <c r="L2003" s="2">
        <v>85.9</v>
      </c>
      <c r="M2003" s="2">
        <v>7</v>
      </c>
      <c r="N2003" s="2">
        <v>2.6</v>
      </c>
      <c r="O2003" s="2">
        <v>31</v>
      </c>
      <c r="P2003" s="2">
        <v>11.5</v>
      </c>
      <c r="S2003" s="2">
        <v>49</v>
      </c>
      <c r="T2003" s="2">
        <v>18.100000000000001</v>
      </c>
      <c r="U2003" s="2">
        <v>183</v>
      </c>
      <c r="V2003" s="2">
        <v>67.8</v>
      </c>
      <c r="Y2003" s="2">
        <v>38</v>
      </c>
      <c r="Z2003" s="2">
        <v>14.1</v>
      </c>
      <c r="AC2003" s="2">
        <v>3</v>
      </c>
      <c r="AE2003" s="2">
        <v>270</v>
      </c>
      <c r="AF2003" s="2">
        <v>240</v>
      </c>
      <c r="AG2003" s="2">
        <v>88.9</v>
      </c>
      <c r="AH2003" s="2">
        <v>240</v>
      </c>
      <c r="AI2003" s="2">
        <v>88.9</v>
      </c>
      <c r="AJ2003" s="2">
        <v>88.9</v>
      </c>
      <c r="AK2003" s="2">
        <v>11</v>
      </c>
      <c r="AL2003" s="2">
        <v>4.0999999999999996</v>
      </c>
      <c r="AM2003" s="2">
        <v>19</v>
      </c>
      <c r="AN2003" s="2">
        <v>7</v>
      </c>
      <c r="AQ2003" s="2">
        <v>52</v>
      </c>
      <c r="AR2003" s="2">
        <v>19.3</v>
      </c>
      <c r="AS2003" s="2">
        <v>188</v>
      </c>
      <c r="AT2003" s="2">
        <v>69.599999999999994</v>
      </c>
      <c r="AW2003" s="2">
        <v>30</v>
      </c>
      <c r="AX2003" s="2">
        <v>11.1</v>
      </c>
      <c r="BA2003" s="2">
        <v>3</v>
      </c>
      <c r="BC2003" s="2">
        <v>268</v>
      </c>
      <c r="BD2003" s="2">
        <v>247</v>
      </c>
      <c r="BE2003" s="2">
        <v>91.8</v>
      </c>
      <c r="BF2003" s="2">
        <v>247</v>
      </c>
      <c r="BG2003" s="2">
        <v>91.8</v>
      </c>
      <c r="BH2003" s="2">
        <v>92.2</v>
      </c>
      <c r="BI2003" s="2">
        <v>7</v>
      </c>
      <c r="BJ2003" s="2">
        <v>2.6</v>
      </c>
      <c r="BK2003" s="2">
        <v>14</v>
      </c>
      <c r="BL2003" s="2">
        <v>5.2</v>
      </c>
      <c r="BO2003" s="2">
        <v>129</v>
      </c>
      <c r="BP2003" s="2">
        <v>48</v>
      </c>
      <c r="BQ2003" s="2">
        <v>118</v>
      </c>
      <c r="BR2003" s="2">
        <v>43.9</v>
      </c>
      <c r="BS2003" s="2">
        <v>1</v>
      </c>
      <c r="BT2003" s="2">
        <v>0.4</v>
      </c>
      <c r="BU2003" s="2">
        <v>22</v>
      </c>
      <c r="BV2003" s="2">
        <v>8.1999999999999993</v>
      </c>
      <c r="BW2003" s="2">
        <v>1</v>
      </c>
      <c r="BY2003" s="2">
        <v>3</v>
      </c>
    </row>
    <row r="2004" spans="1:77" ht="12.75" customHeight="1" x14ac:dyDescent="0.2">
      <c r="A2004">
        <v>7</v>
      </c>
      <c r="B2004" s="2">
        <v>4519</v>
      </c>
      <c r="C2004" s="17">
        <v>3.02</v>
      </c>
      <c r="D2004" s="2">
        <v>2.62</v>
      </c>
      <c r="E2004" s="15">
        <v>2.7460000000000004</v>
      </c>
      <c r="G2004" s="17">
        <v>188</v>
      </c>
      <c r="H2004" s="2">
        <v>134</v>
      </c>
      <c r="I2004" s="2">
        <v>70.900000000000006</v>
      </c>
      <c r="J2004" s="2">
        <v>134</v>
      </c>
      <c r="K2004" s="2">
        <v>70.900000000000006</v>
      </c>
      <c r="L2004" s="2">
        <v>71.3</v>
      </c>
      <c r="M2004" s="2">
        <v>15</v>
      </c>
      <c r="N2004" s="2">
        <v>7.9</v>
      </c>
      <c r="O2004" s="2">
        <v>39</v>
      </c>
      <c r="P2004" s="2">
        <v>20.6</v>
      </c>
      <c r="Q2004" s="2">
        <v>4</v>
      </c>
      <c r="R2004" s="2">
        <v>2.1</v>
      </c>
      <c r="S2004" s="2">
        <v>42</v>
      </c>
      <c r="T2004" s="2">
        <v>22.2</v>
      </c>
      <c r="U2004" s="2">
        <v>88</v>
      </c>
      <c r="V2004" s="2">
        <v>46.6</v>
      </c>
      <c r="W2004" s="2">
        <v>1</v>
      </c>
      <c r="X2004" s="2">
        <v>0.5</v>
      </c>
      <c r="Y2004" s="2">
        <v>55</v>
      </c>
      <c r="Z2004" s="2">
        <v>29.1</v>
      </c>
      <c r="AB2004" s="2">
        <v>3</v>
      </c>
      <c r="AE2004" s="2">
        <v>189</v>
      </c>
      <c r="AF2004" s="2">
        <v>115</v>
      </c>
      <c r="AG2004" s="2">
        <v>60.8</v>
      </c>
      <c r="AH2004" s="2">
        <v>115</v>
      </c>
      <c r="AI2004" s="2">
        <v>60.8</v>
      </c>
      <c r="AJ2004" s="2">
        <v>60.8</v>
      </c>
      <c r="AK2004" s="2">
        <v>44</v>
      </c>
      <c r="AL2004" s="2">
        <v>23.3</v>
      </c>
      <c r="AM2004" s="2">
        <v>30</v>
      </c>
      <c r="AN2004" s="2">
        <v>15.9</v>
      </c>
      <c r="AO2004" s="2">
        <v>3</v>
      </c>
      <c r="AP2004" s="2">
        <v>1.6</v>
      </c>
      <c r="AQ2004" s="2">
        <v>56</v>
      </c>
      <c r="AR2004" s="2">
        <v>29.6</v>
      </c>
      <c r="AS2004" s="2">
        <v>56</v>
      </c>
      <c r="AT2004" s="2">
        <v>29.6</v>
      </c>
      <c r="AW2004" s="2">
        <v>74</v>
      </c>
      <c r="AX2004" s="2">
        <v>39.200000000000003</v>
      </c>
      <c r="AZ2004" s="2">
        <v>3</v>
      </c>
      <c r="BC2004" s="2">
        <v>186</v>
      </c>
      <c r="BD2004" s="2">
        <v>132</v>
      </c>
      <c r="BE2004" s="2">
        <v>70.2</v>
      </c>
      <c r="BF2004" s="2">
        <v>132</v>
      </c>
      <c r="BG2004" s="2">
        <v>70.2</v>
      </c>
      <c r="BH2004" s="2">
        <v>71</v>
      </c>
      <c r="BI2004" s="2">
        <v>20</v>
      </c>
      <c r="BJ2004" s="2">
        <v>10.6</v>
      </c>
      <c r="BK2004" s="2">
        <v>34</v>
      </c>
      <c r="BL2004" s="2">
        <v>18.100000000000001</v>
      </c>
      <c r="BM2004" s="2">
        <v>5</v>
      </c>
      <c r="BN2004" s="2">
        <v>2.7</v>
      </c>
      <c r="BO2004" s="2">
        <v>80</v>
      </c>
      <c r="BP2004" s="2">
        <v>42.6</v>
      </c>
      <c r="BQ2004" s="2">
        <v>47</v>
      </c>
      <c r="BR2004" s="2">
        <v>25</v>
      </c>
      <c r="BS2004" s="2">
        <v>2</v>
      </c>
      <c r="BT2004" s="2">
        <v>1.1000000000000001</v>
      </c>
      <c r="BU2004" s="2">
        <v>56</v>
      </c>
      <c r="BV2004" s="2">
        <v>29.8</v>
      </c>
      <c r="BW2004" s="2">
        <v>1</v>
      </c>
      <c r="BX2004" s="2">
        <v>3</v>
      </c>
    </row>
    <row r="2005" spans="1:77" ht="12.75" customHeight="1" x14ac:dyDescent="0.2">
      <c r="A2005">
        <v>7</v>
      </c>
      <c r="B2005" s="2">
        <v>4521</v>
      </c>
      <c r="C2005" s="17">
        <v>2.96</v>
      </c>
      <c r="D2005" s="2">
        <v>2.59</v>
      </c>
      <c r="E2005" s="15">
        <v>3.0139999999999998</v>
      </c>
      <c r="G2005" s="17">
        <v>132</v>
      </c>
      <c r="H2005" s="2">
        <v>91</v>
      </c>
      <c r="I2005" s="2">
        <v>68.400000000000006</v>
      </c>
      <c r="J2005" s="2">
        <v>91</v>
      </c>
      <c r="K2005" s="2">
        <v>68.400000000000006</v>
      </c>
      <c r="L2005" s="2">
        <v>68.900000000000006</v>
      </c>
      <c r="M2005" s="2">
        <v>5</v>
      </c>
      <c r="N2005" s="2">
        <v>3.8</v>
      </c>
      <c r="O2005" s="2">
        <v>36</v>
      </c>
      <c r="P2005" s="2">
        <v>27.1</v>
      </c>
      <c r="S2005" s="2">
        <v>47</v>
      </c>
      <c r="T2005" s="2">
        <v>35.299999999999997</v>
      </c>
      <c r="U2005" s="2">
        <v>44</v>
      </c>
      <c r="V2005" s="2">
        <v>33.1</v>
      </c>
      <c r="W2005" s="2">
        <v>1</v>
      </c>
      <c r="X2005" s="2">
        <v>0.8</v>
      </c>
      <c r="Y2005" s="2">
        <v>42</v>
      </c>
      <c r="Z2005" s="2">
        <v>31.6</v>
      </c>
      <c r="AB2005" s="2">
        <v>1</v>
      </c>
      <c r="AC2005" s="2">
        <v>1</v>
      </c>
      <c r="AE2005" s="2">
        <v>131</v>
      </c>
      <c r="AF2005" s="2">
        <v>79</v>
      </c>
      <c r="AG2005" s="2">
        <v>59.8</v>
      </c>
      <c r="AH2005" s="2">
        <v>79</v>
      </c>
      <c r="AI2005" s="2">
        <v>59.8</v>
      </c>
      <c r="AJ2005" s="2">
        <v>60.3</v>
      </c>
      <c r="AK2005" s="2">
        <v>38</v>
      </c>
      <c r="AL2005" s="2">
        <v>28.8</v>
      </c>
      <c r="AM2005" s="2">
        <v>14</v>
      </c>
      <c r="AN2005" s="2">
        <v>10.6</v>
      </c>
      <c r="AQ2005" s="2">
        <v>40</v>
      </c>
      <c r="AR2005" s="2">
        <v>30.3</v>
      </c>
      <c r="AS2005" s="2">
        <v>39</v>
      </c>
      <c r="AT2005" s="2">
        <v>29.5</v>
      </c>
      <c r="AU2005" s="2">
        <v>1</v>
      </c>
      <c r="AV2005" s="2">
        <v>0.8</v>
      </c>
      <c r="AW2005" s="2">
        <v>53</v>
      </c>
      <c r="AX2005" s="2">
        <v>40.200000000000003</v>
      </c>
      <c r="AZ2005" s="2">
        <v>2</v>
      </c>
      <c r="BA2005" s="2">
        <v>1</v>
      </c>
      <c r="BC2005" s="2">
        <v>131</v>
      </c>
      <c r="BD2005" s="2">
        <v>96</v>
      </c>
      <c r="BE2005" s="2">
        <v>72.7</v>
      </c>
      <c r="BF2005" s="2">
        <v>96</v>
      </c>
      <c r="BG2005" s="2">
        <v>72.7</v>
      </c>
      <c r="BH2005" s="2">
        <v>73.3</v>
      </c>
      <c r="BI2005" s="2">
        <v>16</v>
      </c>
      <c r="BJ2005" s="2">
        <v>12.1</v>
      </c>
      <c r="BK2005" s="2">
        <v>19</v>
      </c>
      <c r="BL2005" s="2">
        <v>14.4</v>
      </c>
      <c r="BO2005" s="2">
        <v>40</v>
      </c>
      <c r="BP2005" s="2">
        <v>30.3</v>
      </c>
      <c r="BQ2005" s="2">
        <v>56</v>
      </c>
      <c r="BR2005" s="2">
        <v>42.4</v>
      </c>
      <c r="BS2005" s="2">
        <v>1</v>
      </c>
      <c r="BT2005" s="2">
        <v>0.8</v>
      </c>
      <c r="BU2005" s="2">
        <v>36</v>
      </c>
      <c r="BV2005" s="2">
        <v>27.3</v>
      </c>
      <c r="BX2005" s="2">
        <v>2</v>
      </c>
      <c r="BY2005" s="2">
        <v>1</v>
      </c>
    </row>
    <row r="2006" spans="1:77" ht="12.75" customHeight="1" x14ac:dyDescent="0.2">
      <c r="A2006">
        <v>7</v>
      </c>
      <c r="B2006" s="2">
        <v>4524</v>
      </c>
      <c r="G2006" s="17">
        <v>5</v>
      </c>
      <c r="AE2006" s="2">
        <v>5</v>
      </c>
      <c r="BC2006" s="2">
        <v>5</v>
      </c>
    </row>
    <row r="2007" spans="1:77" ht="12.75" customHeight="1" x14ac:dyDescent="0.2">
      <c r="A2007">
        <v>7</v>
      </c>
      <c r="B2007" s="2">
        <v>4528</v>
      </c>
    </row>
    <row r="2008" spans="1:77" ht="12.75" customHeight="1" x14ac:dyDescent="0.2">
      <c r="A2008">
        <v>7</v>
      </c>
      <c r="B2008" s="2">
        <v>4536</v>
      </c>
    </row>
    <row r="2009" spans="1:77" ht="12.75" customHeight="1" x14ac:dyDescent="0.2">
      <c r="A2009">
        <v>7</v>
      </c>
      <c r="B2009" s="2">
        <v>4544</v>
      </c>
      <c r="C2009" s="17">
        <v>3.09</v>
      </c>
      <c r="D2009" s="2">
        <v>2.9</v>
      </c>
      <c r="E2009" s="15">
        <v>2.7770000000000006</v>
      </c>
      <c r="G2009" s="17">
        <v>148</v>
      </c>
      <c r="H2009" s="2">
        <v>117</v>
      </c>
      <c r="I2009" s="2">
        <v>79.099999999999994</v>
      </c>
      <c r="J2009" s="2">
        <v>117</v>
      </c>
      <c r="K2009" s="2">
        <v>79.099999999999994</v>
      </c>
      <c r="L2009" s="2">
        <v>79.099999999999994</v>
      </c>
      <c r="M2009" s="2">
        <v>3</v>
      </c>
      <c r="N2009" s="2">
        <v>2</v>
      </c>
      <c r="O2009" s="2">
        <v>28</v>
      </c>
      <c r="P2009" s="2">
        <v>18.899999999999999</v>
      </c>
      <c r="Q2009" s="2">
        <v>4</v>
      </c>
      <c r="R2009" s="2">
        <v>2.7</v>
      </c>
      <c r="S2009" s="2">
        <v>53</v>
      </c>
      <c r="T2009" s="2">
        <v>35.799999999999997</v>
      </c>
      <c r="U2009" s="2">
        <v>60</v>
      </c>
      <c r="V2009" s="2">
        <v>40.5</v>
      </c>
      <c r="Y2009" s="2">
        <v>31</v>
      </c>
      <c r="Z2009" s="2">
        <v>20.9</v>
      </c>
      <c r="AB2009" s="2">
        <v>2</v>
      </c>
      <c r="AE2009" s="2">
        <v>147</v>
      </c>
      <c r="AF2009" s="2">
        <v>104</v>
      </c>
      <c r="AG2009" s="2">
        <v>70.7</v>
      </c>
      <c r="AH2009" s="2">
        <v>104</v>
      </c>
      <c r="AI2009" s="2">
        <v>70.7</v>
      </c>
      <c r="AJ2009" s="2">
        <v>70.7</v>
      </c>
      <c r="AK2009" s="2">
        <v>28</v>
      </c>
      <c r="AL2009" s="2">
        <v>19</v>
      </c>
      <c r="AM2009" s="2">
        <v>15</v>
      </c>
      <c r="AN2009" s="2">
        <v>10.199999999999999</v>
      </c>
      <c r="AQ2009" s="2">
        <v>48</v>
      </c>
      <c r="AR2009" s="2">
        <v>32.700000000000003</v>
      </c>
      <c r="AS2009" s="2">
        <v>56</v>
      </c>
      <c r="AT2009" s="2">
        <v>38.1</v>
      </c>
      <c r="AW2009" s="2">
        <v>43</v>
      </c>
      <c r="AX2009" s="2">
        <v>29.3</v>
      </c>
      <c r="AY2009" s="2">
        <v>1</v>
      </c>
      <c r="AZ2009" s="2">
        <v>2</v>
      </c>
      <c r="BC2009" s="2">
        <v>148</v>
      </c>
      <c r="BD2009" s="2">
        <v>109</v>
      </c>
      <c r="BE2009" s="2">
        <v>73.599999999999994</v>
      </c>
      <c r="BF2009" s="2">
        <v>109</v>
      </c>
      <c r="BG2009" s="2">
        <v>73.599999999999994</v>
      </c>
      <c r="BH2009" s="2">
        <v>73.599999999999994</v>
      </c>
      <c r="BI2009" s="2">
        <v>13</v>
      </c>
      <c r="BJ2009" s="2">
        <v>8.8000000000000007</v>
      </c>
      <c r="BK2009" s="2">
        <v>26</v>
      </c>
      <c r="BL2009" s="2">
        <v>17.600000000000001</v>
      </c>
      <c r="BM2009" s="2">
        <v>3</v>
      </c>
      <c r="BN2009" s="2">
        <v>2</v>
      </c>
      <c r="BO2009" s="2">
        <v>78</v>
      </c>
      <c r="BP2009" s="2">
        <v>52.7</v>
      </c>
      <c r="BQ2009" s="2">
        <v>28</v>
      </c>
      <c r="BR2009" s="2">
        <v>18.899999999999999</v>
      </c>
      <c r="BU2009" s="2">
        <v>39</v>
      </c>
      <c r="BV2009" s="2">
        <v>26.4</v>
      </c>
      <c r="BX2009" s="2">
        <v>2</v>
      </c>
    </row>
    <row r="2010" spans="1:77" ht="12.75" customHeight="1" x14ac:dyDescent="0.2">
      <c r="A2010">
        <v>7</v>
      </c>
      <c r="B2010" s="2">
        <v>4546</v>
      </c>
      <c r="C2010" s="17">
        <v>2.96</v>
      </c>
      <c r="D2010" s="2">
        <v>2.78</v>
      </c>
      <c r="E2010" s="15">
        <v>2.7410000000000001</v>
      </c>
      <c r="G2010" s="17">
        <v>279</v>
      </c>
      <c r="H2010" s="2">
        <v>181</v>
      </c>
      <c r="I2010" s="2">
        <v>64.900000000000006</v>
      </c>
      <c r="J2010" s="2">
        <v>181</v>
      </c>
      <c r="K2010" s="2">
        <v>64.900000000000006</v>
      </c>
      <c r="L2010" s="2">
        <v>64.900000000000006</v>
      </c>
      <c r="M2010" s="2">
        <v>30</v>
      </c>
      <c r="N2010" s="2">
        <v>10.8</v>
      </c>
      <c r="O2010" s="2">
        <v>68</v>
      </c>
      <c r="P2010" s="2">
        <v>24.4</v>
      </c>
      <c r="S2010" s="2">
        <v>63</v>
      </c>
      <c r="T2010" s="2">
        <v>22.6</v>
      </c>
      <c r="U2010" s="2">
        <v>118</v>
      </c>
      <c r="V2010" s="2">
        <v>42.3</v>
      </c>
      <c r="Y2010" s="2">
        <v>98</v>
      </c>
      <c r="Z2010" s="2">
        <v>35.1</v>
      </c>
      <c r="AB2010" s="2">
        <v>1</v>
      </c>
      <c r="AC2010" s="2">
        <v>3</v>
      </c>
      <c r="AE2010" s="2">
        <v>278</v>
      </c>
      <c r="AF2010" s="2">
        <v>178</v>
      </c>
      <c r="AG2010" s="2">
        <v>63.8</v>
      </c>
      <c r="AH2010" s="2">
        <v>178</v>
      </c>
      <c r="AI2010" s="2">
        <v>63.8</v>
      </c>
      <c r="AJ2010" s="2">
        <v>64</v>
      </c>
      <c r="AK2010" s="2">
        <v>53</v>
      </c>
      <c r="AL2010" s="2">
        <v>19</v>
      </c>
      <c r="AM2010" s="2">
        <v>47</v>
      </c>
      <c r="AN2010" s="2">
        <v>16.8</v>
      </c>
      <c r="AQ2010" s="2">
        <v>84</v>
      </c>
      <c r="AR2010" s="2">
        <v>30.1</v>
      </c>
      <c r="AS2010" s="2">
        <v>94</v>
      </c>
      <c r="AT2010" s="2">
        <v>33.700000000000003</v>
      </c>
      <c r="AU2010" s="2">
        <v>1</v>
      </c>
      <c r="AV2010" s="2">
        <v>0.4</v>
      </c>
      <c r="AW2010" s="2">
        <v>101</v>
      </c>
      <c r="AX2010" s="2">
        <v>36.200000000000003</v>
      </c>
      <c r="AZ2010" s="2">
        <v>1</v>
      </c>
      <c r="BA2010" s="2">
        <v>3</v>
      </c>
      <c r="BC2010" s="2">
        <v>274</v>
      </c>
      <c r="BD2010" s="2">
        <v>189</v>
      </c>
      <c r="BE2010" s="2">
        <v>67.7</v>
      </c>
      <c r="BF2010" s="2">
        <v>189</v>
      </c>
      <c r="BG2010" s="2">
        <v>67.7</v>
      </c>
      <c r="BH2010" s="2">
        <v>69</v>
      </c>
      <c r="BI2010" s="2">
        <v>31</v>
      </c>
      <c r="BJ2010" s="2">
        <v>11.1</v>
      </c>
      <c r="BK2010" s="2">
        <v>54</v>
      </c>
      <c r="BL2010" s="2">
        <v>19.399999999999999</v>
      </c>
      <c r="BO2010" s="2">
        <v>131</v>
      </c>
      <c r="BP2010" s="2">
        <v>47</v>
      </c>
      <c r="BQ2010" s="2">
        <v>58</v>
      </c>
      <c r="BR2010" s="2">
        <v>20.8</v>
      </c>
      <c r="BS2010" s="2">
        <v>5</v>
      </c>
      <c r="BT2010" s="2">
        <v>1.8</v>
      </c>
      <c r="BU2010" s="2">
        <v>90</v>
      </c>
      <c r="BV2010" s="2">
        <v>32.299999999999997</v>
      </c>
      <c r="BX2010" s="2">
        <v>1</v>
      </c>
      <c r="BY2010" s="2">
        <v>3</v>
      </c>
    </row>
    <row r="2011" spans="1:77" ht="12.75" customHeight="1" x14ac:dyDescent="0.2">
      <c r="A2011">
        <v>7</v>
      </c>
      <c r="B2011" s="2">
        <v>4549</v>
      </c>
      <c r="C2011" s="17">
        <v>3.11</v>
      </c>
      <c r="D2011" s="2">
        <v>2.62</v>
      </c>
      <c r="E2011" s="15">
        <v>2.8720000000000003</v>
      </c>
      <c r="G2011" s="17">
        <v>115</v>
      </c>
      <c r="H2011" s="2">
        <v>81</v>
      </c>
      <c r="I2011" s="2">
        <v>70.400000000000006</v>
      </c>
      <c r="J2011" s="2">
        <v>81</v>
      </c>
      <c r="K2011" s="2">
        <v>70.400000000000006</v>
      </c>
      <c r="L2011" s="2">
        <v>70.400000000000006</v>
      </c>
      <c r="M2011" s="2">
        <v>8</v>
      </c>
      <c r="N2011" s="2">
        <v>7</v>
      </c>
      <c r="O2011" s="2">
        <v>26</v>
      </c>
      <c r="P2011" s="2">
        <v>22.6</v>
      </c>
      <c r="S2011" s="2">
        <v>26</v>
      </c>
      <c r="T2011" s="2">
        <v>22.6</v>
      </c>
      <c r="U2011" s="2">
        <v>55</v>
      </c>
      <c r="V2011" s="2">
        <v>47.8</v>
      </c>
      <c r="Y2011" s="2">
        <v>34</v>
      </c>
      <c r="Z2011" s="2">
        <v>29.6</v>
      </c>
      <c r="AB2011" s="2">
        <v>1</v>
      </c>
      <c r="AE2011" s="2">
        <v>115</v>
      </c>
      <c r="AF2011" s="2">
        <v>64</v>
      </c>
      <c r="AG2011" s="2">
        <v>55.7</v>
      </c>
      <c r="AH2011" s="2">
        <v>64</v>
      </c>
      <c r="AI2011" s="2">
        <v>55.7</v>
      </c>
      <c r="AJ2011" s="2">
        <v>55.7</v>
      </c>
      <c r="AK2011" s="2">
        <v>26</v>
      </c>
      <c r="AL2011" s="2">
        <v>22.6</v>
      </c>
      <c r="AM2011" s="2">
        <v>25</v>
      </c>
      <c r="AN2011" s="2">
        <v>21.7</v>
      </c>
      <c r="AQ2011" s="2">
        <v>31</v>
      </c>
      <c r="AR2011" s="2">
        <v>27</v>
      </c>
      <c r="AS2011" s="2">
        <v>33</v>
      </c>
      <c r="AT2011" s="2">
        <v>28.7</v>
      </c>
      <c r="AW2011" s="2">
        <v>51</v>
      </c>
      <c r="AX2011" s="2">
        <v>44.3</v>
      </c>
      <c r="AZ2011" s="2">
        <v>1</v>
      </c>
      <c r="BC2011" s="2">
        <v>112</v>
      </c>
      <c r="BD2011" s="2">
        <v>87</v>
      </c>
      <c r="BE2011" s="2">
        <v>75.7</v>
      </c>
      <c r="BF2011" s="2">
        <v>87</v>
      </c>
      <c r="BG2011" s="2">
        <v>75.7</v>
      </c>
      <c r="BH2011" s="2">
        <v>77.7</v>
      </c>
      <c r="BI2011" s="2">
        <v>8</v>
      </c>
      <c r="BJ2011" s="2">
        <v>7</v>
      </c>
      <c r="BK2011" s="2">
        <v>17</v>
      </c>
      <c r="BL2011" s="2">
        <v>14.8</v>
      </c>
      <c r="BO2011" s="2">
        <v>60</v>
      </c>
      <c r="BP2011" s="2">
        <v>52.2</v>
      </c>
      <c r="BQ2011" s="2">
        <v>27</v>
      </c>
      <c r="BR2011" s="2">
        <v>23.5</v>
      </c>
      <c r="BS2011" s="2">
        <v>3</v>
      </c>
      <c r="BT2011" s="2">
        <v>2.6</v>
      </c>
      <c r="BU2011" s="2">
        <v>28</v>
      </c>
      <c r="BV2011" s="2">
        <v>24.3</v>
      </c>
      <c r="BX2011" s="2">
        <v>1</v>
      </c>
    </row>
    <row r="2012" spans="1:77" ht="12.75" customHeight="1" x14ac:dyDescent="0.2">
      <c r="A2012">
        <v>7</v>
      </c>
      <c r="B2012" s="2">
        <v>4550</v>
      </c>
      <c r="C2012" s="17">
        <v>2.95</v>
      </c>
      <c r="D2012" s="2">
        <v>2.89</v>
      </c>
      <c r="E2012" s="15">
        <v>2.8130000000000002</v>
      </c>
      <c r="G2012" s="17">
        <v>166</v>
      </c>
      <c r="H2012" s="2">
        <v>117</v>
      </c>
      <c r="I2012" s="2">
        <v>70.5</v>
      </c>
      <c r="J2012" s="2">
        <v>117</v>
      </c>
      <c r="K2012" s="2">
        <v>70.5</v>
      </c>
      <c r="L2012" s="2">
        <v>70.5</v>
      </c>
      <c r="M2012" s="2">
        <v>17</v>
      </c>
      <c r="N2012" s="2">
        <v>10.199999999999999</v>
      </c>
      <c r="O2012" s="2">
        <v>32</v>
      </c>
      <c r="P2012" s="2">
        <v>19.3</v>
      </c>
      <c r="Q2012" s="2">
        <v>3</v>
      </c>
      <c r="R2012" s="2">
        <v>1.8</v>
      </c>
      <c r="S2012" s="2">
        <v>47</v>
      </c>
      <c r="T2012" s="2">
        <v>28.3</v>
      </c>
      <c r="U2012" s="2">
        <v>67</v>
      </c>
      <c r="V2012" s="2">
        <v>40.4</v>
      </c>
      <c r="Y2012" s="2">
        <v>49</v>
      </c>
      <c r="Z2012" s="2">
        <v>29.5</v>
      </c>
      <c r="AA2012" s="2">
        <v>1</v>
      </c>
      <c r="AB2012" s="2">
        <v>1</v>
      </c>
      <c r="AC2012" s="2">
        <v>2</v>
      </c>
      <c r="AE2012" s="2">
        <v>167</v>
      </c>
      <c r="AF2012" s="2">
        <v>123</v>
      </c>
      <c r="AG2012" s="2">
        <v>73.7</v>
      </c>
      <c r="AH2012" s="2">
        <v>123</v>
      </c>
      <c r="AI2012" s="2">
        <v>73.7</v>
      </c>
      <c r="AJ2012" s="2">
        <v>73.7</v>
      </c>
      <c r="AK2012" s="2">
        <v>25</v>
      </c>
      <c r="AL2012" s="2">
        <v>15</v>
      </c>
      <c r="AM2012" s="2">
        <v>19</v>
      </c>
      <c r="AN2012" s="2">
        <v>11.4</v>
      </c>
      <c r="AO2012" s="2">
        <v>1</v>
      </c>
      <c r="AP2012" s="2">
        <v>0.6</v>
      </c>
      <c r="AQ2012" s="2">
        <v>68</v>
      </c>
      <c r="AR2012" s="2">
        <v>40.700000000000003</v>
      </c>
      <c r="AS2012" s="2">
        <v>54</v>
      </c>
      <c r="AT2012" s="2">
        <v>32.299999999999997</v>
      </c>
      <c r="AW2012" s="2">
        <v>44</v>
      </c>
      <c r="AX2012" s="2">
        <v>26.3</v>
      </c>
      <c r="AZ2012" s="2">
        <v>1</v>
      </c>
      <c r="BA2012" s="2">
        <v>2</v>
      </c>
      <c r="BC2012" s="2">
        <v>164</v>
      </c>
      <c r="BD2012" s="2">
        <v>121</v>
      </c>
      <c r="BE2012" s="2">
        <v>73.3</v>
      </c>
      <c r="BF2012" s="2">
        <v>121</v>
      </c>
      <c r="BG2012" s="2">
        <v>73.3</v>
      </c>
      <c r="BH2012" s="2">
        <v>73.8</v>
      </c>
      <c r="BI2012" s="2">
        <v>18</v>
      </c>
      <c r="BJ2012" s="2">
        <v>10.9</v>
      </c>
      <c r="BK2012" s="2">
        <v>25</v>
      </c>
      <c r="BL2012" s="2">
        <v>15.2</v>
      </c>
      <c r="BM2012" s="2">
        <v>4</v>
      </c>
      <c r="BN2012" s="2">
        <v>2.4</v>
      </c>
      <c r="BO2012" s="2">
        <v>72</v>
      </c>
      <c r="BP2012" s="2">
        <v>43.6</v>
      </c>
      <c r="BQ2012" s="2">
        <v>45</v>
      </c>
      <c r="BR2012" s="2">
        <v>27.3</v>
      </c>
      <c r="BS2012" s="2">
        <v>1</v>
      </c>
      <c r="BT2012" s="2">
        <v>0.6</v>
      </c>
      <c r="BU2012" s="2">
        <v>44</v>
      </c>
      <c r="BV2012" s="2">
        <v>26.7</v>
      </c>
      <c r="BW2012" s="2">
        <v>2</v>
      </c>
      <c r="BX2012" s="2">
        <v>1</v>
      </c>
      <c r="BY2012" s="2">
        <v>2</v>
      </c>
    </row>
    <row r="2013" spans="1:77" ht="12.75" customHeight="1" x14ac:dyDescent="0.2">
      <c r="A2013">
        <v>7</v>
      </c>
      <c r="B2013" s="2">
        <v>4554</v>
      </c>
      <c r="C2013" s="17">
        <v>2.94</v>
      </c>
      <c r="D2013" s="2">
        <v>2.9</v>
      </c>
      <c r="E2013" s="15">
        <v>2.6139999999999999</v>
      </c>
      <c r="G2013" s="17">
        <v>194</v>
      </c>
      <c r="H2013" s="2">
        <v>148</v>
      </c>
      <c r="I2013" s="2">
        <v>76.3</v>
      </c>
      <c r="J2013" s="2">
        <v>148</v>
      </c>
      <c r="K2013" s="2">
        <v>76.3</v>
      </c>
      <c r="L2013" s="2">
        <v>76.3</v>
      </c>
      <c r="M2013" s="2">
        <v>12</v>
      </c>
      <c r="N2013" s="2">
        <v>6.2</v>
      </c>
      <c r="O2013" s="2">
        <v>34</v>
      </c>
      <c r="P2013" s="2">
        <v>17.5</v>
      </c>
      <c r="Q2013" s="2">
        <v>13</v>
      </c>
      <c r="R2013" s="2">
        <v>6.7</v>
      </c>
      <c r="S2013" s="2">
        <v>50</v>
      </c>
      <c r="T2013" s="2">
        <v>25.8</v>
      </c>
      <c r="U2013" s="2">
        <v>85</v>
      </c>
      <c r="V2013" s="2">
        <v>43.8</v>
      </c>
      <c r="Y2013" s="2">
        <v>46</v>
      </c>
      <c r="Z2013" s="2">
        <v>23.7</v>
      </c>
      <c r="AB2013" s="2">
        <v>1</v>
      </c>
      <c r="AE2013" s="2">
        <v>194</v>
      </c>
      <c r="AF2013" s="2">
        <v>134</v>
      </c>
      <c r="AG2013" s="2">
        <v>69.099999999999994</v>
      </c>
      <c r="AH2013" s="2">
        <v>134</v>
      </c>
      <c r="AI2013" s="2">
        <v>69.099999999999994</v>
      </c>
      <c r="AJ2013" s="2">
        <v>69.099999999999994</v>
      </c>
      <c r="AK2013" s="2">
        <v>31</v>
      </c>
      <c r="AL2013" s="2">
        <v>16</v>
      </c>
      <c r="AM2013" s="2">
        <v>29</v>
      </c>
      <c r="AN2013" s="2">
        <v>14.9</v>
      </c>
      <c r="AO2013" s="2">
        <v>2</v>
      </c>
      <c r="AP2013" s="2">
        <v>1</v>
      </c>
      <c r="AQ2013" s="2">
        <v>55</v>
      </c>
      <c r="AR2013" s="2">
        <v>28.4</v>
      </c>
      <c r="AS2013" s="2">
        <v>77</v>
      </c>
      <c r="AT2013" s="2">
        <v>39.700000000000003</v>
      </c>
      <c r="AW2013" s="2">
        <v>60</v>
      </c>
      <c r="AX2013" s="2">
        <v>30.9</v>
      </c>
      <c r="AZ2013" s="2">
        <v>1</v>
      </c>
      <c r="BC2013" s="2">
        <v>193</v>
      </c>
      <c r="BD2013" s="2">
        <v>138</v>
      </c>
      <c r="BE2013" s="2">
        <v>71.099999999999994</v>
      </c>
      <c r="BF2013" s="2">
        <v>138</v>
      </c>
      <c r="BG2013" s="2">
        <v>71.099999999999994</v>
      </c>
      <c r="BH2013" s="2">
        <v>71.5</v>
      </c>
      <c r="BI2013" s="2">
        <v>23</v>
      </c>
      <c r="BJ2013" s="2">
        <v>11.9</v>
      </c>
      <c r="BK2013" s="2">
        <v>32</v>
      </c>
      <c r="BL2013" s="2">
        <v>16.5</v>
      </c>
      <c r="BM2013" s="2">
        <v>8</v>
      </c>
      <c r="BN2013" s="2">
        <v>4.0999999999999996</v>
      </c>
      <c r="BO2013" s="2">
        <v>100</v>
      </c>
      <c r="BP2013" s="2">
        <v>51.5</v>
      </c>
      <c r="BQ2013" s="2">
        <v>30</v>
      </c>
      <c r="BR2013" s="2">
        <v>15.5</v>
      </c>
      <c r="BS2013" s="2">
        <v>1</v>
      </c>
      <c r="BT2013" s="2">
        <v>0.5</v>
      </c>
      <c r="BU2013" s="2">
        <v>56</v>
      </c>
      <c r="BV2013" s="2">
        <v>28.9</v>
      </c>
      <c r="BX2013" s="2">
        <v>1</v>
      </c>
    </row>
    <row r="2014" spans="1:77" ht="12.75" customHeight="1" x14ac:dyDescent="0.2">
      <c r="A2014">
        <v>7</v>
      </c>
      <c r="B2014" s="2">
        <v>4557</v>
      </c>
      <c r="G2014" s="17">
        <v>1</v>
      </c>
      <c r="AE2014" s="2">
        <v>1</v>
      </c>
      <c r="BC2014" s="2">
        <v>1</v>
      </c>
    </row>
    <row r="2015" spans="1:77" ht="12.75" customHeight="1" x14ac:dyDescent="0.2">
      <c r="A2015">
        <v>7</v>
      </c>
      <c r="B2015" s="2">
        <v>4558</v>
      </c>
      <c r="C2015" s="17">
        <v>2.92</v>
      </c>
      <c r="D2015" s="2">
        <v>2.75</v>
      </c>
      <c r="E2015" s="15">
        <v>3.1229999999999993</v>
      </c>
      <c r="G2015" s="17">
        <v>25</v>
      </c>
      <c r="H2015" s="2">
        <v>16</v>
      </c>
      <c r="I2015" s="2">
        <v>64</v>
      </c>
      <c r="J2015" s="2">
        <v>16</v>
      </c>
      <c r="K2015" s="2">
        <v>64</v>
      </c>
      <c r="L2015" s="2">
        <v>64</v>
      </c>
      <c r="M2015" s="2">
        <v>1</v>
      </c>
      <c r="N2015" s="2">
        <v>4</v>
      </c>
      <c r="O2015" s="2">
        <v>8</v>
      </c>
      <c r="P2015" s="2">
        <v>32</v>
      </c>
      <c r="S2015" s="2">
        <v>8</v>
      </c>
      <c r="T2015" s="2">
        <v>32</v>
      </c>
      <c r="U2015" s="2">
        <v>8</v>
      </c>
      <c r="V2015" s="2">
        <v>32</v>
      </c>
      <c r="Y2015" s="2">
        <v>9</v>
      </c>
      <c r="Z2015" s="2">
        <v>36</v>
      </c>
      <c r="AE2015" s="2">
        <v>24</v>
      </c>
      <c r="AF2015" s="2">
        <v>15</v>
      </c>
      <c r="AG2015" s="2">
        <v>62.5</v>
      </c>
      <c r="AH2015" s="2">
        <v>15</v>
      </c>
      <c r="AI2015" s="2">
        <v>62.5</v>
      </c>
      <c r="AJ2015" s="2">
        <v>62.5</v>
      </c>
      <c r="AK2015" s="2">
        <v>6</v>
      </c>
      <c r="AL2015" s="2">
        <v>25</v>
      </c>
      <c r="AM2015" s="2">
        <v>3</v>
      </c>
      <c r="AN2015" s="2">
        <v>12.5</v>
      </c>
      <c r="AQ2015" s="2">
        <v>6</v>
      </c>
      <c r="AR2015" s="2">
        <v>25</v>
      </c>
      <c r="AS2015" s="2">
        <v>9</v>
      </c>
      <c r="AT2015" s="2">
        <v>37.5</v>
      </c>
      <c r="AW2015" s="2">
        <v>9</v>
      </c>
      <c r="AX2015" s="2">
        <v>37.5</v>
      </c>
      <c r="AY2015" s="2">
        <v>1</v>
      </c>
      <c r="BC2015" s="2">
        <v>24</v>
      </c>
      <c r="BD2015" s="2">
        <v>20</v>
      </c>
      <c r="BE2015" s="2">
        <v>83.3</v>
      </c>
      <c r="BF2015" s="2">
        <v>20</v>
      </c>
      <c r="BG2015" s="2">
        <v>83.3</v>
      </c>
      <c r="BH2015" s="2">
        <v>83.3</v>
      </c>
      <c r="BI2015" s="2">
        <v>2</v>
      </c>
      <c r="BJ2015" s="2">
        <v>8.3000000000000007</v>
      </c>
      <c r="BK2015" s="2">
        <v>2</v>
      </c>
      <c r="BL2015" s="2">
        <v>8.3000000000000007</v>
      </c>
      <c r="BO2015" s="2">
        <v>11</v>
      </c>
      <c r="BP2015" s="2">
        <v>45.8</v>
      </c>
      <c r="BQ2015" s="2">
        <v>9</v>
      </c>
      <c r="BR2015" s="2">
        <v>37.5</v>
      </c>
      <c r="BU2015" s="2">
        <v>4</v>
      </c>
      <c r="BV2015" s="2">
        <v>16.7</v>
      </c>
      <c r="BW2015" s="2">
        <v>1</v>
      </c>
    </row>
    <row r="2016" spans="1:77" ht="12.75" customHeight="1" x14ac:dyDescent="0.2">
      <c r="A2016">
        <v>7</v>
      </c>
      <c r="B2016" s="2">
        <v>4561</v>
      </c>
      <c r="C2016" s="17">
        <v>3.26</v>
      </c>
      <c r="D2016" s="2">
        <v>3.23</v>
      </c>
      <c r="E2016" s="15">
        <v>3.0570000000000004</v>
      </c>
      <c r="G2016" s="17">
        <v>360</v>
      </c>
      <c r="H2016" s="2">
        <v>290</v>
      </c>
      <c r="I2016" s="2">
        <v>80.099999999999994</v>
      </c>
      <c r="J2016" s="2">
        <v>290</v>
      </c>
      <c r="K2016" s="2">
        <v>80.099999999999994</v>
      </c>
      <c r="L2016" s="2">
        <v>80.599999999999994</v>
      </c>
      <c r="M2016" s="2">
        <v>19</v>
      </c>
      <c r="N2016" s="2">
        <v>5.2</v>
      </c>
      <c r="O2016" s="2">
        <v>51</v>
      </c>
      <c r="P2016" s="2">
        <v>14.1</v>
      </c>
      <c r="Q2016" s="2">
        <v>1</v>
      </c>
      <c r="R2016" s="2">
        <v>0.3</v>
      </c>
      <c r="S2016" s="2">
        <v>98</v>
      </c>
      <c r="T2016" s="2">
        <v>27.1</v>
      </c>
      <c r="U2016" s="2">
        <v>191</v>
      </c>
      <c r="V2016" s="2">
        <v>52.8</v>
      </c>
      <c r="W2016" s="2">
        <v>2</v>
      </c>
      <c r="X2016" s="2">
        <v>0.6</v>
      </c>
      <c r="Y2016" s="2">
        <v>72</v>
      </c>
      <c r="Z2016" s="2">
        <v>19.899999999999999</v>
      </c>
      <c r="AC2016" s="2">
        <v>4</v>
      </c>
      <c r="AE2016" s="2">
        <v>360</v>
      </c>
      <c r="AF2016" s="2">
        <v>291</v>
      </c>
      <c r="AG2016" s="2">
        <v>80.400000000000006</v>
      </c>
      <c r="AH2016" s="2">
        <v>291</v>
      </c>
      <c r="AI2016" s="2">
        <v>80.400000000000006</v>
      </c>
      <c r="AJ2016" s="2">
        <v>80.8</v>
      </c>
      <c r="AK2016" s="2">
        <v>42</v>
      </c>
      <c r="AL2016" s="2">
        <v>11.6</v>
      </c>
      <c r="AM2016" s="2">
        <v>27</v>
      </c>
      <c r="AN2016" s="2">
        <v>7.5</v>
      </c>
      <c r="AQ2016" s="2">
        <v>91</v>
      </c>
      <c r="AR2016" s="2">
        <v>25.1</v>
      </c>
      <c r="AS2016" s="2">
        <v>200</v>
      </c>
      <c r="AT2016" s="2">
        <v>55.2</v>
      </c>
      <c r="AU2016" s="2">
        <v>2</v>
      </c>
      <c r="AV2016" s="2">
        <v>0.6</v>
      </c>
      <c r="AW2016" s="2">
        <v>71</v>
      </c>
      <c r="AX2016" s="2">
        <v>19.600000000000001</v>
      </c>
      <c r="BA2016" s="2">
        <v>4</v>
      </c>
      <c r="BC2016" s="2">
        <v>357</v>
      </c>
      <c r="BD2016" s="2">
        <v>283</v>
      </c>
      <c r="BE2016" s="2">
        <v>78.2</v>
      </c>
      <c r="BF2016" s="2">
        <v>283</v>
      </c>
      <c r="BG2016" s="2">
        <v>78.2</v>
      </c>
      <c r="BH2016" s="2">
        <v>79.3</v>
      </c>
      <c r="BI2016" s="2">
        <v>23</v>
      </c>
      <c r="BJ2016" s="2">
        <v>6.4</v>
      </c>
      <c r="BK2016" s="2">
        <v>51</v>
      </c>
      <c r="BL2016" s="2">
        <v>14.1</v>
      </c>
      <c r="BO2016" s="2">
        <v>151</v>
      </c>
      <c r="BP2016" s="2">
        <v>41.7</v>
      </c>
      <c r="BQ2016" s="2">
        <v>132</v>
      </c>
      <c r="BR2016" s="2">
        <v>36.5</v>
      </c>
      <c r="BS2016" s="2">
        <v>5</v>
      </c>
      <c r="BT2016" s="2">
        <v>1.4</v>
      </c>
      <c r="BU2016" s="2">
        <v>79</v>
      </c>
      <c r="BV2016" s="2">
        <v>21.8</v>
      </c>
      <c r="BY2016" s="2">
        <v>4</v>
      </c>
    </row>
    <row r="2017" spans="1:77" ht="12.75" customHeight="1" x14ac:dyDescent="0.2">
      <c r="A2017">
        <v>7</v>
      </c>
      <c r="B2017" s="2">
        <v>4564</v>
      </c>
      <c r="C2017" s="17">
        <v>2.44</v>
      </c>
      <c r="D2017" s="2">
        <v>2.2200000000000002</v>
      </c>
      <c r="E2017" s="15">
        <v>2.2149999999999999</v>
      </c>
      <c r="G2017" s="17">
        <v>317</v>
      </c>
      <c r="H2017" s="2">
        <v>142</v>
      </c>
      <c r="I2017" s="2">
        <v>44.7</v>
      </c>
      <c r="J2017" s="2">
        <v>142</v>
      </c>
      <c r="K2017" s="2">
        <v>44.7</v>
      </c>
      <c r="L2017" s="2">
        <v>44.8</v>
      </c>
      <c r="M2017" s="2">
        <v>56</v>
      </c>
      <c r="N2017" s="2">
        <v>17.600000000000001</v>
      </c>
      <c r="O2017" s="2">
        <v>119</v>
      </c>
      <c r="P2017" s="2">
        <v>37.4</v>
      </c>
      <c r="S2017" s="2">
        <v>87</v>
      </c>
      <c r="T2017" s="2">
        <v>27.4</v>
      </c>
      <c r="U2017" s="2">
        <v>55</v>
      </c>
      <c r="V2017" s="2">
        <v>17.3</v>
      </c>
      <c r="W2017" s="2">
        <v>1</v>
      </c>
      <c r="X2017" s="2">
        <v>0.3</v>
      </c>
      <c r="Y2017" s="2">
        <v>176</v>
      </c>
      <c r="Z2017" s="2">
        <v>55.3</v>
      </c>
      <c r="AA2017" s="2">
        <v>1</v>
      </c>
      <c r="AB2017" s="2">
        <v>1</v>
      </c>
      <c r="AC2017" s="2">
        <v>1</v>
      </c>
      <c r="AE2017" s="2">
        <v>319</v>
      </c>
      <c r="AF2017" s="2">
        <v>139</v>
      </c>
      <c r="AG2017" s="2">
        <v>43.6</v>
      </c>
      <c r="AH2017" s="2">
        <v>139</v>
      </c>
      <c r="AI2017" s="2">
        <v>43.6</v>
      </c>
      <c r="AJ2017" s="2">
        <v>43.6</v>
      </c>
      <c r="AK2017" s="2">
        <v>110</v>
      </c>
      <c r="AL2017" s="2">
        <v>34.5</v>
      </c>
      <c r="AM2017" s="2">
        <v>70</v>
      </c>
      <c r="AN2017" s="2">
        <v>21.9</v>
      </c>
      <c r="AQ2017" s="2">
        <v>99</v>
      </c>
      <c r="AR2017" s="2">
        <v>31</v>
      </c>
      <c r="AS2017" s="2">
        <v>40</v>
      </c>
      <c r="AT2017" s="2">
        <v>12.5</v>
      </c>
      <c r="AW2017" s="2">
        <v>180</v>
      </c>
      <c r="AX2017" s="2">
        <v>56.4</v>
      </c>
      <c r="AZ2017" s="2">
        <v>1</v>
      </c>
      <c r="BA2017" s="2">
        <v>1</v>
      </c>
      <c r="BC2017" s="2">
        <v>308</v>
      </c>
      <c r="BD2017" s="2">
        <v>129</v>
      </c>
      <c r="BE2017" s="2">
        <v>40.4</v>
      </c>
      <c r="BF2017" s="2">
        <v>129</v>
      </c>
      <c r="BG2017" s="2">
        <v>40.4</v>
      </c>
      <c r="BH2017" s="2">
        <v>41.9</v>
      </c>
      <c r="BI2017" s="2">
        <v>66</v>
      </c>
      <c r="BJ2017" s="2">
        <v>20.7</v>
      </c>
      <c r="BK2017" s="2">
        <v>113</v>
      </c>
      <c r="BL2017" s="2">
        <v>35.4</v>
      </c>
      <c r="BO2017" s="2">
        <v>102</v>
      </c>
      <c r="BP2017" s="2">
        <v>32</v>
      </c>
      <c r="BQ2017" s="2">
        <v>27</v>
      </c>
      <c r="BR2017" s="2">
        <v>8.5</v>
      </c>
      <c r="BS2017" s="2">
        <v>11</v>
      </c>
      <c r="BT2017" s="2">
        <v>3.4</v>
      </c>
      <c r="BU2017" s="2">
        <v>190</v>
      </c>
      <c r="BV2017" s="2">
        <v>59.6</v>
      </c>
      <c r="BX2017" s="2">
        <v>1</v>
      </c>
      <c r="BY2017" s="2">
        <v>1</v>
      </c>
    </row>
    <row r="2018" spans="1:77" ht="12.75" customHeight="1" x14ac:dyDescent="0.2">
      <c r="A2018">
        <v>7</v>
      </c>
      <c r="B2018" s="2">
        <v>4574</v>
      </c>
      <c r="C2018" s="17">
        <v>2.93</v>
      </c>
      <c r="D2018" s="2">
        <v>2.86</v>
      </c>
      <c r="E2018" s="15">
        <v>2.8069999999999999</v>
      </c>
      <c r="G2018" s="17">
        <v>147</v>
      </c>
      <c r="H2018" s="2">
        <v>94</v>
      </c>
      <c r="I2018" s="2">
        <v>63.5</v>
      </c>
      <c r="J2018" s="2">
        <v>94</v>
      </c>
      <c r="K2018" s="2">
        <v>63.5</v>
      </c>
      <c r="L2018" s="2">
        <v>63.9</v>
      </c>
      <c r="M2018" s="2">
        <v>14</v>
      </c>
      <c r="N2018" s="2">
        <v>9.5</v>
      </c>
      <c r="O2018" s="2">
        <v>39</v>
      </c>
      <c r="P2018" s="2">
        <v>26.4</v>
      </c>
      <c r="S2018" s="2">
        <v>34</v>
      </c>
      <c r="T2018" s="2">
        <v>23</v>
      </c>
      <c r="U2018" s="2">
        <v>60</v>
      </c>
      <c r="V2018" s="2">
        <v>40.5</v>
      </c>
      <c r="W2018" s="2">
        <v>1</v>
      </c>
      <c r="X2018" s="2">
        <v>0.7</v>
      </c>
      <c r="Y2018" s="2">
        <v>54</v>
      </c>
      <c r="Z2018" s="2">
        <v>36.5</v>
      </c>
      <c r="AC2018" s="2">
        <v>2</v>
      </c>
      <c r="AE2018" s="2">
        <v>147</v>
      </c>
      <c r="AF2018" s="2">
        <v>102</v>
      </c>
      <c r="AG2018" s="2">
        <v>68.900000000000006</v>
      </c>
      <c r="AH2018" s="2">
        <v>102</v>
      </c>
      <c r="AI2018" s="2">
        <v>68.900000000000006</v>
      </c>
      <c r="AJ2018" s="2">
        <v>69.400000000000006</v>
      </c>
      <c r="AK2018" s="2">
        <v>17</v>
      </c>
      <c r="AL2018" s="2">
        <v>11.5</v>
      </c>
      <c r="AM2018" s="2">
        <v>28</v>
      </c>
      <c r="AN2018" s="2">
        <v>18.899999999999999</v>
      </c>
      <c r="AQ2018" s="2">
        <v>58</v>
      </c>
      <c r="AR2018" s="2">
        <v>39.200000000000003</v>
      </c>
      <c r="AS2018" s="2">
        <v>44</v>
      </c>
      <c r="AT2018" s="2">
        <v>29.7</v>
      </c>
      <c r="AU2018" s="2">
        <v>1</v>
      </c>
      <c r="AV2018" s="2">
        <v>0.7</v>
      </c>
      <c r="AW2018" s="2">
        <v>46</v>
      </c>
      <c r="AX2018" s="2">
        <v>31.1</v>
      </c>
      <c r="BA2018" s="2">
        <v>2</v>
      </c>
      <c r="BC2018" s="2">
        <v>146</v>
      </c>
      <c r="BD2018" s="2">
        <v>108</v>
      </c>
      <c r="BE2018" s="2">
        <v>73</v>
      </c>
      <c r="BF2018" s="2">
        <v>108</v>
      </c>
      <c r="BG2018" s="2">
        <v>73</v>
      </c>
      <c r="BH2018" s="2">
        <v>74</v>
      </c>
      <c r="BI2018" s="2">
        <v>15</v>
      </c>
      <c r="BJ2018" s="2">
        <v>10.1</v>
      </c>
      <c r="BK2018" s="2">
        <v>23</v>
      </c>
      <c r="BL2018" s="2">
        <v>15.5</v>
      </c>
      <c r="BO2018" s="2">
        <v>77</v>
      </c>
      <c r="BP2018" s="2">
        <v>52</v>
      </c>
      <c r="BQ2018" s="2">
        <v>31</v>
      </c>
      <c r="BR2018" s="2">
        <v>20.9</v>
      </c>
      <c r="BS2018" s="2">
        <v>2</v>
      </c>
      <c r="BT2018" s="2">
        <v>1.4</v>
      </c>
      <c r="BU2018" s="2">
        <v>40</v>
      </c>
      <c r="BV2018" s="2">
        <v>27</v>
      </c>
      <c r="BY2018" s="2">
        <v>2</v>
      </c>
    </row>
    <row r="2019" spans="1:77" ht="12.75" customHeight="1" x14ac:dyDescent="0.2">
      <c r="A2019">
        <v>7</v>
      </c>
      <c r="B2019" s="2">
        <v>4575</v>
      </c>
      <c r="C2019" s="17">
        <v>2.71</v>
      </c>
      <c r="D2019" s="2">
        <v>2.69</v>
      </c>
      <c r="E2019" s="15">
        <v>2.4859999999999998</v>
      </c>
      <c r="G2019" s="17">
        <v>210</v>
      </c>
      <c r="H2019" s="2">
        <v>126</v>
      </c>
      <c r="I2019" s="2">
        <v>60</v>
      </c>
      <c r="J2019" s="2">
        <v>126</v>
      </c>
      <c r="K2019" s="2">
        <v>60</v>
      </c>
      <c r="L2019" s="2">
        <v>60</v>
      </c>
      <c r="M2019" s="2">
        <v>30</v>
      </c>
      <c r="N2019" s="2">
        <v>14.3</v>
      </c>
      <c r="O2019" s="2">
        <v>54</v>
      </c>
      <c r="P2019" s="2">
        <v>25.7</v>
      </c>
      <c r="Q2019" s="2">
        <v>5</v>
      </c>
      <c r="R2019" s="2">
        <v>2.4</v>
      </c>
      <c r="S2019" s="2">
        <v>52</v>
      </c>
      <c r="T2019" s="2">
        <v>24.8</v>
      </c>
      <c r="U2019" s="2">
        <v>69</v>
      </c>
      <c r="V2019" s="2">
        <v>32.9</v>
      </c>
      <c r="Y2019" s="2">
        <v>84</v>
      </c>
      <c r="Z2019" s="2">
        <v>40</v>
      </c>
      <c r="AA2019" s="2">
        <v>2</v>
      </c>
      <c r="AB2019" s="2">
        <v>3</v>
      </c>
      <c r="AE2019" s="2">
        <v>211</v>
      </c>
      <c r="AF2019" s="2">
        <v>128</v>
      </c>
      <c r="AG2019" s="2">
        <v>60.7</v>
      </c>
      <c r="AH2019" s="2">
        <v>128</v>
      </c>
      <c r="AI2019" s="2">
        <v>60.7</v>
      </c>
      <c r="AJ2019" s="2">
        <v>60.7</v>
      </c>
      <c r="AK2019" s="2">
        <v>42</v>
      </c>
      <c r="AL2019" s="2">
        <v>19.899999999999999</v>
      </c>
      <c r="AM2019" s="2">
        <v>41</v>
      </c>
      <c r="AN2019" s="2">
        <v>19.399999999999999</v>
      </c>
      <c r="AO2019" s="2">
        <v>2</v>
      </c>
      <c r="AP2019" s="2">
        <v>0.9</v>
      </c>
      <c r="AQ2019" s="2">
        <v>61</v>
      </c>
      <c r="AR2019" s="2">
        <v>28.9</v>
      </c>
      <c r="AS2019" s="2">
        <v>65</v>
      </c>
      <c r="AT2019" s="2">
        <v>30.8</v>
      </c>
      <c r="AW2019" s="2">
        <v>83</v>
      </c>
      <c r="AX2019" s="2">
        <v>39.299999999999997</v>
      </c>
      <c r="AY2019" s="2">
        <v>1</v>
      </c>
      <c r="AZ2019" s="2">
        <v>3</v>
      </c>
      <c r="BC2019" s="2">
        <v>207</v>
      </c>
      <c r="BD2019" s="2">
        <v>117</v>
      </c>
      <c r="BE2019" s="2">
        <v>55.5</v>
      </c>
      <c r="BF2019" s="2">
        <v>117</v>
      </c>
      <c r="BG2019" s="2">
        <v>55.5</v>
      </c>
      <c r="BH2019" s="2">
        <v>56.5</v>
      </c>
      <c r="BI2019" s="2">
        <v>28</v>
      </c>
      <c r="BJ2019" s="2">
        <v>13.3</v>
      </c>
      <c r="BK2019" s="2">
        <v>62</v>
      </c>
      <c r="BL2019" s="2">
        <v>29.4</v>
      </c>
      <c r="BO2019" s="2">
        <v>96</v>
      </c>
      <c r="BP2019" s="2">
        <v>45.5</v>
      </c>
      <c r="BQ2019" s="2">
        <v>21</v>
      </c>
      <c r="BR2019" s="2">
        <v>10</v>
      </c>
      <c r="BS2019" s="2">
        <v>4</v>
      </c>
      <c r="BT2019" s="2">
        <v>1.9</v>
      </c>
      <c r="BU2019" s="2">
        <v>94</v>
      </c>
      <c r="BV2019" s="2">
        <v>44.5</v>
      </c>
      <c r="BW2019" s="2">
        <v>1</v>
      </c>
      <c r="BX2019" s="2">
        <v>3</v>
      </c>
    </row>
    <row r="2020" spans="1:77" ht="12.75" customHeight="1" x14ac:dyDescent="0.2">
      <c r="A2020">
        <v>7</v>
      </c>
      <c r="B2020" s="2">
        <v>4578</v>
      </c>
      <c r="C2020" s="17">
        <v>2.89</v>
      </c>
      <c r="D2020" s="2">
        <v>2.59</v>
      </c>
      <c r="E2020" s="15">
        <v>2.7280000000000002</v>
      </c>
      <c r="G2020" s="17">
        <v>206</v>
      </c>
      <c r="H2020" s="2">
        <v>142</v>
      </c>
      <c r="I2020" s="2">
        <v>68.900000000000006</v>
      </c>
      <c r="J2020" s="2">
        <v>142</v>
      </c>
      <c r="K2020" s="2">
        <v>68.900000000000006</v>
      </c>
      <c r="L2020" s="2">
        <v>68.900000000000006</v>
      </c>
      <c r="M2020" s="2">
        <v>11</v>
      </c>
      <c r="N2020" s="2">
        <v>5.3</v>
      </c>
      <c r="O2020" s="2">
        <v>53</v>
      </c>
      <c r="P2020" s="2">
        <v>25.7</v>
      </c>
      <c r="Q2020" s="2">
        <v>6</v>
      </c>
      <c r="R2020" s="2">
        <v>2.9</v>
      </c>
      <c r="S2020" s="2">
        <v>65</v>
      </c>
      <c r="T2020" s="2">
        <v>31.6</v>
      </c>
      <c r="U2020" s="2">
        <v>71</v>
      </c>
      <c r="V2020" s="2">
        <v>34.5</v>
      </c>
      <c r="Y2020" s="2">
        <v>64</v>
      </c>
      <c r="Z2020" s="2">
        <v>31.1</v>
      </c>
      <c r="AB2020" s="2">
        <v>2</v>
      </c>
      <c r="AE2020" s="2">
        <v>208</v>
      </c>
      <c r="AF2020" s="2">
        <v>121</v>
      </c>
      <c r="AG2020" s="2">
        <v>58.2</v>
      </c>
      <c r="AH2020" s="2">
        <v>121</v>
      </c>
      <c r="AI2020" s="2">
        <v>58.2</v>
      </c>
      <c r="AJ2020" s="2">
        <v>58.2</v>
      </c>
      <c r="AK2020" s="2">
        <v>43</v>
      </c>
      <c r="AL2020" s="2">
        <v>20.7</v>
      </c>
      <c r="AM2020" s="2">
        <v>44</v>
      </c>
      <c r="AN2020" s="2">
        <v>21.2</v>
      </c>
      <c r="AQ2020" s="2">
        <v>76</v>
      </c>
      <c r="AR2020" s="2">
        <v>36.5</v>
      </c>
      <c r="AS2020" s="2">
        <v>45</v>
      </c>
      <c r="AT2020" s="2">
        <v>21.6</v>
      </c>
      <c r="AW2020" s="2">
        <v>87</v>
      </c>
      <c r="AX2020" s="2">
        <v>41.8</v>
      </c>
      <c r="BC2020" s="2">
        <v>204</v>
      </c>
      <c r="BD2020" s="2">
        <v>154</v>
      </c>
      <c r="BE2020" s="2">
        <v>74.8</v>
      </c>
      <c r="BF2020" s="2">
        <v>154</v>
      </c>
      <c r="BG2020" s="2">
        <v>74.8</v>
      </c>
      <c r="BH2020" s="2">
        <v>75.5</v>
      </c>
      <c r="BI2020" s="2">
        <v>16</v>
      </c>
      <c r="BJ2020" s="2">
        <v>7.8</v>
      </c>
      <c r="BK2020" s="2">
        <v>34</v>
      </c>
      <c r="BL2020" s="2">
        <v>16.5</v>
      </c>
      <c r="BM2020" s="2">
        <v>3</v>
      </c>
      <c r="BN2020" s="2">
        <v>1.5</v>
      </c>
      <c r="BO2020" s="2">
        <v>126</v>
      </c>
      <c r="BP2020" s="2">
        <v>61.2</v>
      </c>
      <c r="BQ2020" s="2">
        <v>25</v>
      </c>
      <c r="BR2020" s="2">
        <v>12.1</v>
      </c>
      <c r="BS2020" s="2">
        <v>2</v>
      </c>
      <c r="BT2020" s="2">
        <v>1</v>
      </c>
      <c r="BU2020" s="2">
        <v>52</v>
      </c>
      <c r="BV2020" s="2">
        <v>25.2</v>
      </c>
      <c r="BX2020" s="2">
        <v>2</v>
      </c>
    </row>
    <row r="2021" spans="1:77" ht="12.75" customHeight="1" x14ac:dyDescent="0.2">
      <c r="A2021">
        <v>7</v>
      </c>
      <c r="B2021" s="2">
        <v>4580</v>
      </c>
      <c r="C2021" s="17">
        <v>2.39</v>
      </c>
      <c r="D2021" s="2">
        <v>1.58</v>
      </c>
      <c r="E2021" s="15">
        <v>2.5750000000000002</v>
      </c>
      <c r="G2021" s="17">
        <v>30</v>
      </c>
      <c r="H2021" s="2">
        <v>17</v>
      </c>
      <c r="I2021" s="2">
        <v>51.5</v>
      </c>
      <c r="J2021" s="2">
        <v>17</v>
      </c>
      <c r="K2021" s="2">
        <v>51.5</v>
      </c>
      <c r="L2021" s="2">
        <v>56.7</v>
      </c>
      <c r="M2021" s="2">
        <v>3</v>
      </c>
      <c r="N2021" s="2">
        <v>9.1</v>
      </c>
      <c r="O2021" s="2">
        <v>10</v>
      </c>
      <c r="P2021" s="2">
        <v>30.3</v>
      </c>
      <c r="S2021" s="2">
        <v>12</v>
      </c>
      <c r="T2021" s="2">
        <v>36.4</v>
      </c>
      <c r="U2021" s="2">
        <v>5</v>
      </c>
      <c r="V2021" s="2">
        <v>15.2</v>
      </c>
      <c r="W2021" s="2">
        <v>3</v>
      </c>
      <c r="X2021" s="2">
        <v>9.1</v>
      </c>
      <c r="Y2021" s="2">
        <v>16</v>
      </c>
      <c r="Z2021" s="2">
        <v>48.5</v>
      </c>
      <c r="AE2021" s="2">
        <v>30</v>
      </c>
      <c r="AF2021" s="2">
        <v>8</v>
      </c>
      <c r="AG2021" s="2">
        <v>24.2</v>
      </c>
      <c r="AH2021" s="2">
        <v>8</v>
      </c>
      <c r="AI2021" s="2">
        <v>24.2</v>
      </c>
      <c r="AJ2021" s="2">
        <v>26.7</v>
      </c>
      <c r="AK2021" s="2">
        <v>17</v>
      </c>
      <c r="AL2021" s="2">
        <v>51.5</v>
      </c>
      <c r="AM2021" s="2">
        <v>5</v>
      </c>
      <c r="AN2021" s="2">
        <v>15.2</v>
      </c>
      <c r="AQ2021" s="2">
        <v>7</v>
      </c>
      <c r="AR2021" s="2">
        <v>21.2</v>
      </c>
      <c r="AS2021" s="2">
        <v>1</v>
      </c>
      <c r="AT2021" s="2">
        <v>3</v>
      </c>
      <c r="AU2021" s="2">
        <v>3</v>
      </c>
      <c r="AV2021" s="2">
        <v>9.1</v>
      </c>
      <c r="AW2021" s="2">
        <v>25</v>
      </c>
      <c r="AX2021" s="2">
        <v>75.8</v>
      </c>
      <c r="BC2021" s="2">
        <v>30</v>
      </c>
      <c r="BD2021" s="2">
        <v>21</v>
      </c>
      <c r="BE2021" s="2">
        <v>63.6</v>
      </c>
      <c r="BF2021" s="2">
        <v>21</v>
      </c>
      <c r="BG2021" s="2">
        <v>63.6</v>
      </c>
      <c r="BH2021" s="2">
        <v>70</v>
      </c>
      <c r="BI2021" s="2">
        <v>6</v>
      </c>
      <c r="BJ2021" s="2">
        <v>18.2</v>
      </c>
      <c r="BK2021" s="2">
        <v>3</v>
      </c>
      <c r="BL2021" s="2">
        <v>9.1</v>
      </c>
      <c r="BO2021" s="2">
        <v>11</v>
      </c>
      <c r="BP2021" s="2">
        <v>33.299999999999997</v>
      </c>
      <c r="BQ2021" s="2">
        <v>10</v>
      </c>
      <c r="BR2021" s="2">
        <v>30.3</v>
      </c>
      <c r="BS2021" s="2">
        <v>3</v>
      </c>
      <c r="BT2021" s="2">
        <v>9.1</v>
      </c>
      <c r="BU2021" s="2">
        <v>12</v>
      </c>
      <c r="BV2021" s="2">
        <v>36.4</v>
      </c>
    </row>
    <row r="2022" spans="1:77" ht="12.75" customHeight="1" x14ac:dyDescent="0.2">
      <c r="A2022">
        <v>7</v>
      </c>
      <c r="B2022" s="2">
        <v>4586</v>
      </c>
      <c r="C2022" s="17">
        <v>2.82</v>
      </c>
      <c r="D2022" s="2">
        <v>2.78</v>
      </c>
      <c r="E2022" s="15">
        <v>2.8829999999999996</v>
      </c>
      <c r="G2022" s="17">
        <v>272</v>
      </c>
      <c r="H2022" s="2">
        <v>179</v>
      </c>
      <c r="I2022" s="2">
        <v>65.599999999999994</v>
      </c>
      <c r="J2022" s="2">
        <v>179</v>
      </c>
      <c r="K2022" s="2">
        <v>65.599999999999994</v>
      </c>
      <c r="L2022" s="2">
        <v>65.8</v>
      </c>
      <c r="M2022" s="2">
        <v>22</v>
      </c>
      <c r="N2022" s="2">
        <v>8.1</v>
      </c>
      <c r="O2022" s="2">
        <v>71</v>
      </c>
      <c r="P2022" s="2">
        <v>26</v>
      </c>
      <c r="Q2022" s="2">
        <v>9</v>
      </c>
      <c r="R2022" s="2">
        <v>3.3</v>
      </c>
      <c r="S2022" s="2">
        <v>74</v>
      </c>
      <c r="T2022" s="2">
        <v>27.1</v>
      </c>
      <c r="U2022" s="2">
        <v>96</v>
      </c>
      <c r="V2022" s="2">
        <v>35.200000000000003</v>
      </c>
      <c r="W2022" s="2">
        <v>1</v>
      </c>
      <c r="X2022" s="2">
        <v>0.4</v>
      </c>
      <c r="Y2022" s="2">
        <v>94</v>
      </c>
      <c r="Z2022" s="2">
        <v>34.4</v>
      </c>
      <c r="AB2022" s="2">
        <v>6</v>
      </c>
      <c r="AC2022" s="2">
        <v>3</v>
      </c>
      <c r="AE2022" s="2">
        <v>272</v>
      </c>
      <c r="AF2022" s="2">
        <v>177</v>
      </c>
      <c r="AG2022" s="2">
        <v>64.8</v>
      </c>
      <c r="AH2022" s="2">
        <v>177</v>
      </c>
      <c r="AI2022" s="2">
        <v>64.8</v>
      </c>
      <c r="AJ2022" s="2">
        <v>65.099999999999994</v>
      </c>
      <c r="AK2022" s="2">
        <v>47</v>
      </c>
      <c r="AL2022" s="2">
        <v>17.2</v>
      </c>
      <c r="AM2022" s="2">
        <v>48</v>
      </c>
      <c r="AN2022" s="2">
        <v>17.600000000000001</v>
      </c>
      <c r="AO2022" s="2">
        <v>1</v>
      </c>
      <c r="AP2022" s="2">
        <v>0.4</v>
      </c>
      <c r="AQ2022" s="2">
        <v>88</v>
      </c>
      <c r="AR2022" s="2">
        <v>32.200000000000003</v>
      </c>
      <c r="AS2022" s="2">
        <v>88</v>
      </c>
      <c r="AT2022" s="2">
        <v>32.200000000000003</v>
      </c>
      <c r="AU2022" s="2">
        <v>1</v>
      </c>
      <c r="AV2022" s="2">
        <v>0.4</v>
      </c>
      <c r="AW2022" s="2">
        <v>96</v>
      </c>
      <c r="AX2022" s="2">
        <v>35.200000000000003</v>
      </c>
      <c r="AZ2022" s="2">
        <v>6</v>
      </c>
      <c r="BA2022" s="2">
        <v>3</v>
      </c>
      <c r="BC2022" s="2">
        <v>271</v>
      </c>
      <c r="BD2022" s="2">
        <v>197</v>
      </c>
      <c r="BE2022" s="2">
        <v>72.2</v>
      </c>
      <c r="BF2022" s="2">
        <v>197</v>
      </c>
      <c r="BG2022" s="2">
        <v>72.2</v>
      </c>
      <c r="BH2022" s="2">
        <v>72.7</v>
      </c>
      <c r="BI2022" s="2">
        <v>31</v>
      </c>
      <c r="BJ2022" s="2">
        <v>11.4</v>
      </c>
      <c r="BK2022" s="2">
        <v>43</v>
      </c>
      <c r="BL2022" s="2">
        <v>15.8</v>
      </c>
      <c r="BM2022" s="2">
        <v>5</v>
      </c>
      <c r="BN2022" s="2">
        <v>1.8</v>
      </c>
      <c r="BO2022" s="2">
        <v>99</v>
      </c>
      <c r="BP2022" s="2">
        <v>36.299999999999997</v>
      </c>
      <c r="BQ2022" s="2">
        <v>93</v>
      </c>
      <c r="BR2022" s="2">
        <v>34.1</v>
      </c>
      <c r="BS2022" s="2">
        <v>2</v>
      </c>
      <c r="BT2022" s="2">
        <v>0.7</v>
      </c>
      <c r="BU2022" s="2">
        <v>76</v>
      </c>
      <c r="BV2022" s="2">
        <v>27.8</v>
      </c>
      <c r="BX2022" s="2">
        <v>6</v>
      </c>
      <c r="BY2022" s="2">
        <v>3</v>
      </c>
    </row>
    <row r="2023" spans="1:77" ht="12.75" customHeight="1" x14ac:dyDescent="0.2">
      <c r="A2023">
        <v>7</v>
      </c>
      <c r="B2023" s="2">
        <v>4590</v>
      </c>
      <c r="C2023" s="17">
        <v>2.67</v>
      </c>
      <c r="D2023" s="2">
        <v>2.78</v>
      </c>
      <c r="E2023" s="15">
        <v>2.8920000000000003</v>
      </c>
      <c r="G2023" s="17">
        <v>193</v>
      </c>
      <c r="H2023" s="2">
        <v>105</v>
      </c>
      <c r="I2023" s="2">
        <v>54.1</v>
      </c>
      <c r="J2023" s="2">
        <v>105</v>
      </c>
      <c r="K2023" s="2">
        <v>54.1</v>
      </c>
      <c r="L2023" s="2">
        <v>54.4</v>
      </c>
      <c r="M2023" s="2">
        <v>25</v>
      </c>
      <c r="N2023" s="2">
        <v>12.9</v>
      </c>
      <c r="O2023" s="2">
        <v>63</v>
      </c>
      <c r="P2023" s="2">
        <v>32.5</v>
      </c>
      <c r="Q2023" s="2">
        <v>1</v>
      </c>
      <c r="R2023" s="2">
        <v>0.5</v>
      </c>
      <c r="S2023" s="2">
        <v>49</v>
      </c>
      <c r="T2023" s="2">
        <v>25.3</v>
      </c>
      <c r="U2023" s="2">
        <v>55</v>
      </c>
      <c r="V2023" s="2">
        <v>28.4</v>
      </c>
      <c r="W2023" s="2">
        <v>1</v>
      </c>
      <c r="X2023" s="2">
        <v>0.5</v>
      </c>
      <c r="Y2023" s="2">
        <v>89</v>
      </c>
      <c r="Z2023" s="2">
        <v>45.9</v>
      </c>
      <c r="AA2023" s="2">
        <v>1</v>
      </c>
      <c r="AC2023" s="2">
        <v>2</v>
      </c>
      <c r="AE2023" s="2">
        <v>191</v>
      </c>
      <c r="AF2023" s="2">
        <v>127</v>
      </c>
      <c r="AG2023" s="2">
        <v>65.8</v>
      </c>
      <c r="AH2023" s="2">
        <v>127</v>
      </c>
      <c r="AI2023" s="2">
        <v>65.8</v>
      </c>
      <c r="AJ2023" s="2">
        <v>66.5</v>
      </c>
      <c r="AK2023" s="2">
        <v>38</v>
      </c>
      <c r="AL2023" s="2">
        <v>19.7</v>
      </c>
      <c r="AM2023" s="2">
        <v>26</v>
      </c>
      <c r="AN2023" s="2">
        <v>13.5</v>
      </c>
      <c r="AO2023" s="2">
        <v>1</v>
      </c>
      <c r="AP2023" s="2">
        <v>0.5</v>
      </c>
      <c r="AQ2023" s="2">
        <v>57</v>
      </c>
      <c r="AR2023" s="2">
        <v>29.5</v>
      </c>
      <c r="AS2023" s="2">
        <v>69</v>
      </c>
      <c r="AT2023" s="2">
        <v>35.799999999999997</v>
      </c>
      <c r="AU2023" s="2">
        <v>2</v>
      </c>
      <c r="AV2023" s="2">
        <v>1</v>
      </c>
      <c r="AW2023" s="2">
        <v>66</v>
      </c>
      <c r="AX2023" s="2">
        <v>34.200000000000003</v>
      </c>
      <c r="AY2023" s="2">
        <v>1</v>
      </c>
      <c r="AZ2023" s="2">
        <v>1</v>
      </c>
      <c r="BA2023" s="2">
        <v>2</v>
      </c>
      <c r="BC2023" s="2">
        <v>192</v>
      </c>
      <c r="BD2023" s="2">
        <v>148</v>
      </c>
      <c r="BE2023" s="2">
        <v>76.7</v>
      </c>
      <c r="BF2023" s="2">
        <v>148</v>
      </c>
      <c r="BG2023" s="2">
        <v>76.7</v>
      </c>
      <c r="BH2023" s="2">
        <v>77.099999999999994</v>
      </c>
      <c r="BI2023" s="2">
        <v>19</v>
      </c>
      <c r="BJ2023" s="2">
        <v>9.8000000000000007</v>
      </c>
      <c r="BK2023" s="2">
        <v>25</v>
      </c>
      <c r="BL2023" s="2">
        <v>13</v>
      </c>
      <c r="BM2023" s="2">
        <v>5</v>
      </c>
      <c r="BN2023" s="2">
        <v>2.6</v>
      </c>
      <c r="BO2023" s="2">
        <v>83</v>
      </c>
      <c r="BP2023" s="2">
        <v>43</v>
      </c>
      <c r="BQ2023" s="2">
        <v>60</v>
      </c>
      <c r="BR2023" s="2">
        <v>31.1</v>
      </c>
      <c r="BS2023" s="2">
        <v>1</v>
      </c>
      <c r="BT2023" s="2">
        <v>0.5</v>
      </c>
      <c r="BU2023" s="2">
        <v>45</v>
      </c>
      <c r="BV2023" s="2">
        <v>23.3</v>
      </c>
      <c r="BW2023" s="2">
        <v>1</v>
      </c>
      <c r="BX2023" s="2">
        <v>1</v>
      </c>
      <c r="BY2023" s="2">
        <v>2</v>
      </c>
    </row>
    <row r="2024" spans="1:77" ht="12.75" customHeight="1" x14ac:dyDescent="0.2">
      <c r="A2024">
        <v>7</v>
      </c>
      <c r="B2024" s="2">
        <v>4591</v>
      </c>
      <c r="C2024" s="17">
        <v>2.85</v>
      </c>
      <c r="D2024" s="2">
        <v>2.64</v>
      </c>
      <c r="E2024" s="15">
        <v>3.0539999999999998</v>
      </c>
      <c r="G2024" s="17">
        <v>233</v>
      </c>
      <c r="H2024" s="2">
        <v>149</v>
      </c>
      <c r="I2024" s="2">
        <v>63.7</v>
      </c>
      <c r="J2024" s="2">
        <v>149</v>
      </c>
      <c r="K2024" s="2">
        <v>63.7</v>
      </c>
      <c r="L2024" s="2">
        <v>63.9</v>
      </c>
      <c r="M2024" s="2">
        <v>28</v>
      </c>
      <c r="N2024" s="2">
        <v>12</v>
      </c>
      <c r="O2024" s="2">
        <v>56</v>
      </c>
      <c r="P2024" s="2">
        <v>23.9</v>
      </c>
      <c r="Q2024" s="2">
        <v>4</v>
      </c>
      <c r="R2024" s="2">
        <v>1.7</v>
      </c>
      <c r="S2024" s="2">
        <v>53</v>
      </c>
      <c r="T2024" s="2">
        <v>22.6</v>
      </c>
      <c r="U2024" s="2">
        <v>92</v>
      </c>
      <c r="V2024" s="2">
        <v>39.299999999999997</v>
      </c>
      <c r="W2024" s="2">
        <v>1</v>
      </c>
      <c r="X2024" s="2">
        <v>0.4</v>
      </c>
      <c r="Y2024" s="2">
        <v>85</v>
      </c>
      <c r="Z2024" s="2">
        <v>36.299999999999997</v>
      </c>
      <c r="AB2024" s="2">
        <v>1</v>
      </c>
      <c r="AC2024" s="2">
        <v>5</v>
      </c>
      <c r="AE2024" s="2">
        <v>233</v>
      </c>
      <c r="AF2024" s="2">
        <v>140</v>
      </c>
      <c r="AG2024" s="2">
        <v>59.8</v>
      </c>
      <c r="AH2024" s="2">
        <v>140</v>
      </c>
      <c r="AI2024" s="2">
        <v>59.8</v>
      </c>
      <c r="AJ2024" s="2">
        <v>60.1</v>
      </c>
      <c r="AK2024" s="2">
        <v>52</v>
      </c>
      <c r="AL2024" s="2">
        <v>22.2</v>
      </c>
      <c r="AM2024" s="2">
        <v>41</v>
      </c>
      <c r="AN2024" s="2">
        <v>17.5</v>
      </c>
      <c r="AO2024" s="2">
        <v>2</v>
      </c>
      <c r="AP2024" s="2">
        <v>0.9</v>
      </c>
      <c r="AQ2024" s="2">
        <v>69</v>
      </c>
      <c r="AR2024" s="2">
        <v>29.5</v>
      </c>
      <c r="AS2024" s="2">
        <v>69</v>
      </c>
      <c r="AT2024" s="2">
        <v>29.5</v>
      </c>
      <c r="AU2024" s="2">
        <v>1</v>
      </c>
      <c r="AV2024" s="2">
        <v>0.4</v>
      </c>
      <c r="AW2024" s="2">
        <v>94</v>
      </c>
      <c r="AX2024" s="2">
        <v>40.200000000000003</v>
      </c>
      <c r="AZ2024" s="2">
        <v>1</v>
      </c>
      <c r="BA2024" s="2">
        <v>5</v>
      </c>
      <c r="BC2024" s="2">
        <v>231</v>
      </c>
      <c r="BD2024" s="2">
        <v>184</v>
      </c>
      <c r="BE2024" s="2">
        <v>78.599999999999994</v>
      </c>
      <c r="BF2024" s="2">
        <v>184</v>
      </c>
      <c r="BG2024" s="2">
        <v>78.599999999999994</v>
      </c>
      <c r="BH2024" s="2">
        <v>79.7</v>
      </c>
      <c r="BI2024" s="2">
        <v>14</v>
      </c>
      <c r="BJ2024" s="2">
        <v>6</v>
      </c>
      <c r="BK2024" s="2">
        <v>33</v>
      </c>
      <c r="BL2024" s="2">
        <v>14.1</v>
      </c>
      <c r="BM2024" s="2">
        <v>4</v>
      </c>
      <c r="BN2024" s="2">
        <v>1.7</v>
      </c>
      <c r="BO2024" s="2">
        <v>86</v>
      </c>
      <c r="BP2024" s="2">
        <v>36.799999999999997</v>
      </c>
      <c r="BQ2024" s="2">
        <v>94</v>
      </c>
      <c r="BR2024" s="2">
        <v>40.200000000000003</v>
      </c>
      <c r="BS2024" s="2">
        <v>3</v>
      </c>
      <c r="BT2024" s="2">
        <v>1.3</v>
      </c>
      <c r="BU2024" s="2">
        <v>50</v>
      </c>
      <c r="BV2024" s="2">
        <v>21.4</v>
      </c>
      <c r="BX2024" s="2">
        <v>1</v>
      </c>
      <c r="BY2024" s="2">
        <v>5</v>
      </c>
    </row>
    <row r="2025" spans="1:77" ht="12.75" customHeight="1" x14ac:dyDescent="0.2">
      <c r="A2025">
        <v>7</v>
      </c>
      <c r="B2025" s="2">
        <v>4593</v>
      </c>
      <c r="C2025" s="17">
        <v>3.01</v>
      </c>
      <c r="D2025" s="2">
        <v>3.2</v>
      </c>
      <c r="E2025" s="15">
        <v>2.7549999999999994</v>
      </c>
      <c r="G2025" s="17">
        <v>86</v>
      </c>
      <c r="H2025" s="2">
        <v>65</v>
      </c>
      <c r="I2025" s="2">
        <v>75.599999999999994</v>
      </c>
      <c r="J2025" s="2">
        <v>65</v>
      </c>
      <c r="K2025" s="2">
        <v>75.599999999999994</v>
      </c>
      <c r="L2025" s="2">
        <v>75.599999999999994</v>
      </c>
      <c r="M2025" s="2">
        <v>4</v>
      </c>
      <c r="N2025" s="2">
        <v>4.7</v>
      </c>
      <c r="O2025" s="2">
        <v>17</v>
      </c>
      <c r="P2025" s="2">
        <v>19.8</v>
      </c>
      <c r="Q2025" s="2">
        <v>1</v>
      </c>
      <c r="R2025" s="2">
        <v>1.2</v>
      </c>
      <c r="S2025" s="2">
        <v>35</v>
      </c>
      <c r="T2025" s="2">
        <v>40.700000000000003</v>
      </c>
      <c r="U2025" s="2">
        <v>29</v>
      </c>
      <c r="V2025" s="2">
        <v>33.700000000000003</v>
      </c>
      <c r="Y2025" s="2">
        <v>21</v>
      </c>
      <c r="Z2025" s="2">
        <v>24.4</v>
      </c>
      <c r="AC2025" s="2">
        <v>1</v>
      </c>
      <c r="AE2025" s="2">
        <v>86</v>
      </c>
      <c r="AF2025" s="2">
        <v>72</v>
      </c>
      <c r="AG2025" s="2">
        <v>83.7</v>
      </c>
      <c r="AH2025" s="2">
        <v>72</v>
      </c>
      <c r="AI2025" s="2">
        <v>83.7</v>
      </c>
      <c r="AJ2025" s="2">
        <v>83.7</v>
      </c>
      <c r="AK2025" s="2">
        <v>6</v>
      </c>
      <c r="AL2025" s="2">
        <v>7</v>
      </c>
      <c r="AM2025" s="2">
        <v>8</v>
      </c>
      <c r="AN2025" s="2">
        <v>9.3000000000000007</v>
      </c>
      <c r="AQ2025" s="2">
        <v>35</v>
      </c>
      <c r="AR2025" s="2">
        <v>40.700000000000003</v>
      </c>
      <c r="AS2025" s="2">
        <v>37</v>
      </c>
      <c r="AT2025" s="2">
        <v>43</v>
      </c>
      <c r="AW2025" s="2">
        <v>14</v>
      </c>
      <c r="AX2025" s="2">
        <v>16.3</v>
      </c>
      <c r="BA2025" s="2">
        <v>1</v>
      </c>
      <c r="BC2025" s="2">
        <v>85</v>
      </c>
      <c r="BD2025" s="2">
        <v>68</v>
      </c>
      <c r="BE2025" s="2">
        <v>79.099999999999994</v>
      </c>
      <c r="BF2025" s="2">
        <v>68</v>
      </c>
      <c r="BG2025" s="2">
        <v>79.099999999999994</v>
      </c>
      <c r="BH2025" s="2">
        <v>80</v>
      </c>
      <c r="BI2025" s="2">
        <v>5</v>
      </c>
      <c r="BJ2025" s="2">
        <v>5.8</v>
      </c>
      <c r="BK2025" s="2">
        <v>12</v>
      </c>
      <c r="BL2025" s="2">
        <v>14</v>
      </c>
      <c r="BM2025" s="2">
        <v>2</v>
      </c>
      <c r="BN2025" s="2">
        <v>2.2999999999999998</v>
      </c>
      <c r="BO2025" s="2">
        <v>56</v>
      </c>
      <c r="BP2025" s="2">
        <v>65.099999999999994</v>
      </c>
      <c r="BQ2025" s="2">
        <v>10</v>
      </c>
      <c r="BR2025" s="2">
        <v>11.6</v>
      </c>
      <c r="BS2025" s="2">
        <v>1</v>
      </c>
      <c r="BT2025" s="2">
        <v>1.2</v>
      </c>
      <c r="BU2025" s="2">
        <v>18</v>
      </c>
      <c r="BV2025" s="2">
        <v>20.9</v>
      </c>
      <c r="BY2025" s="2">
        <v>1</v>
      </c>
    </row>
    <row r="2026" spans="1:77" ht="12.75" customHeight="1" x14ac:dyDescent="0.2">
      <c r="A2026">
        <v>7</v>
      </c>
      <c r="B2026" s="2">
        <v>4862</v>
      </c>
      <c r="G2026" s="17">
        <v>1</v>
      </c>
      <c r="AE2026" s="2">
        <v>1</v>
      </c>
      <c r="BC2026" s="2">
        <v>1</v>
      </c>
    </row>
    <row r="2027" spans="1:77" ht="12.75" customHeight="1" x14ac:dyDescent="0.2">
      <c r="A2027">
        <v>7</v>
      </c>
      <c r="B2027" s="2">
        <v>5004</v>
      </c>
      <c r="G2027" s="17">
        <v>4</v>
      </c>
      <c r="AE2027" s="2">
        <v>4</v>
      </c>
      <c r="BC2027" s="2">
        <v>4</v>
      </c>
    </row>
    <row r="2028" spans="1:77" ht="12.75" customHeight="1" x14ac:dyDescent="0.2">
      <c r="A2028">
        <v>7</v>
      </c>
      <c r="B2028" s="2">
        <v>5010</v>
      </c>
      <c r="C2028" s="17">
        <v>3.06</v>
      </c>
      <c r="D2028" s="2">
        <v>2.71</v>
      </c>
      <c r="E2028" s="15">
        <v>2.9979999999999993</v>
      </c>
      <c r="G2028" s="17">
        <v>213</v>
      </c>
      <c r="H2028" s="2">
        <v>148</v>
      </c>
      <c r="I2028" s="2">
        <v>69.5</v>
      </c>
      <c r="J2028" s="2">
        <v>148</v>
      </c>
      <c r="K2028" s="2">
        <v>69.5</v>
      </c>
      <c r="L2028" s="2">
        <v>69.5</v>
      </c>
      <c r="M2028" s="2">
        <v>14</v>
      </c>
      <c r="N2028" s="2">
        <v>6.6</v>
      </c>
      <c r="O2028" s="2">
        <v>51</v>
      </c>
      <c r="P2028" s="2">
        <v>23.9</v>
      </c>
      <c r="S2028" s="2">
        <v>57</v>
      </c>
      <c r="T2028" s="2">
        <v>26.8</v>
      </c>
      <c r="U2028" s="2">
        <v>91</v>
      </c>
      <c r="V2028" s="2">
        <v>42.7</v>
      </c>
      <c r="Y2028" s="2">
        <v>65</v>
      </c>
      <c r="Z2028" s="2">
        <v>30.5</v>
      </c>
      <c r="AA2028" s="2">
        <v>1</v>
      </c>
      <c r="AB2028" s="2">
        <v>1</v>
      </c>
      <c r="AC2028" s="2">
        <v>3</v>
      </c>
      <c r="AE2028" s="2">
        <v>213</v>
      </c>
      <c r="AF2028" s="2">
        <v>128</v>
      </c>
      <c r="AG2028" s="2">
        <v>60.1</v>
      </c>
      <c r="AH2028" s="2">
        <v>128</v>
      </c>
      <c r="AI2028" s="2">
        <v>60.1</v>
      </c>
      <c r="AJ2028" s="2">
        <v>60.1</v>
      </c>
      <c r="AK2028" s="2">
        <v>37</v>
      </c>
      <c r="AL2028" s="2">
        <v>17.399999999999999</v>
      </c>
      <c r="AM2028" s="2">
        <v>48</v>
      </c>
      <c r="AN2028" s="2">
        <v>22.5</v>
      </c>
      <c r="AQ2028" s="2">
        <v>67</v>
      </c>
      <c r="AR2028" s="2">
        <v>31.5</v>
      </c>
      <c r="AS2028" s="2">
        <v>61</v>
      </c>
      <c r="AT2028" s="2">
        <v>28.6</v>
      </c>
      <c r="AW2028" s="2">
        <v>85</v>
      </c>
      <c r="AX2028" s="2">
        <v>39.9</v>
      </c>
      <c r="AY2028" s="2">
        <v>1</v>
      </c>
      <c r="AZ2028" s="2">
        <v>1</v>
      </c>
      <c r="BA2028" s="2">
        <v>3</v>
      </c>
      <c r="BC2028" s="2">
        <v>209</v>
      </c>
      <c r="BD2028" s="2">
        <v>159</v>
      </c>
      <c r="BE2028" s="2">
        <v>75.400000000000006</v>
      </c>
      <c r="BF2028" s="2">
        <v>159</v>
      </c>
      <c r="BG2028" s="2">
        <v>75.400000000000006</v>
      </c>
      <c r="BH2028" s="2">
        <v>76.099999999999994</v>
      </c>
      <c r="BI2028" s="2">
        <v>19</v>
      </c>
      <c r="BJ2028" s="2">
        <v>9</v>
      </c>
      <c r="BK2028" s="2">
        <v>31</v>
      </c>
      <c r="BL2028" s="2">
        <v>14.7</v>
      </c>
      <c r="BO2028" s="2">
        <v>84</v>
      </c>
      <c r="BP2028" s="2">
        <v>39.799999999999997</v>
      </c>
      <c r="BQ2028" s="2">
        <v>75</v>
      </c>
      <c r="BR2028" s="2">
        <v>35.5</v>
      </c>
      <c r="BS2028" s="2">
        <v>2</v>
      </c>
      <c r="BT2028" s="2">
        <v>0.9</v>
      </c>
      <c r="BU2028" s="2">
        <v>52</v>
      </c>
      <c r="BV2028" s="2">
        <v>24.6</v>
      </c>
      <c r="BW2028" s="2">
        <v>3</v>
      </c>
      <c r="BX2028" s="2">
        <v>1</v>
      </c>
      <c r="BY2028" s="2">
        <v>3</v>
      </c>
    </row>
    <row r="2029" spans="1:77" ht="12.75" customHeight="1" x14ac:dyDescent="0.2">
      <c r="A2029">
        <v>7</v>
      </c>
      <c r="B2029" s="2">
        <v>5016</v>
      </c>
      <c r="C2029" s="17">
        <v>2.7</v>
      </c>
      <c r="D2029" s="2">
        <v>2.6</v>
      </c>
      <c r="E2029" s="15">
        <v>2.6420000000000003</v>
      </c>
      <c r="G2029" s="17">
        <v>418</v>
      </c>
      <c r="H2029" s="2">
        <v>236</v>
      </c>
      <c r="I2029" s="2">
        <v>56.2</v>
      </c>
      <c r="J2029" s="2">
        <v>236</v>
      </c>
      <c r="K2029" s="2">
        <v>56.2</v>
      </c>
      <c r="L2029" s="2">
        <v>56.5</v>
      </c>
      <c r="M2029" s="2">
        <v>63</v>
      </c>
      <c r="N2029" s="2">
        <v>15</v>
      </c>
      <c r="O2029" s="2">
        <v>119</v>
      </c>
      <c r="P2029" s="2">
        <v>28.3</v>
      </c>
      <c r="S2029" s="2">
        <v>110</v>
      </c>
      <c r="T2029" s="2">
        <v>26.2</v>
      </c>
      <c r="U2029" s="2">
        <v>126</v>
      </c>
      <c r="V2029" s="2">
        <v>30</v>
      </c>
      <c r="W2029" s="2">
        <v>2</v>
      </c>
      <c r="X2029" s="2">
        <v>0.5</v>
      </c>
      <c r="Y2029" s="2">
        <v>184</v>
      </c>
      <c r="Z2029" s="2">
        <v>43.8</v>
      </c>
      <c r="AA2029" s="2">
        <v>3</v>
      </c>
      <c r="AB2029" s="2">
        <v>10</v>
      </c>
      <c r="AE2029" s="2">
        <v>421</v>
      </c>
      <c r="AF2029" s="2">
        <v>233</v>
      </c>
      <c r="AG2029" s="2">
        <v>55.3</v>
      </c>
      <c r="AH2029" s="2">
        <v>233</v>
      </c>
      <c r="AI2029" s="2">
        <v>55.3</v>
      </c>
      <c r="AJ2029" s="2">
        <v>55.3</v>
      </c>
      <c r="AK2029" s="2">
        <v>100</v>
      </c>
      <c r="AL2029" s="2">
        <v>23.8</v>
      </c>
      <c r="AM2029" s="2">
        <v>88</v>
      </c>
      <c r="AN2029" s="2">
        <v>20.9</v>
      </c>
      <c r="AQ2029" s="2">
        <v>112</v>
      </c>
      <c r="AR2029" s="2">
        <v>26.6</v>
      </c>
      <c r="AS2029" s="2">
        <v>121</v>
      </c>
      <c r="AT2029" s="2">
        <v>28.7</v>
      </c>
      <c r="AW2029" s="2">
        <v>188</v>
      </c>
      <c r="AX2029" s="2">
        <v>44.7</v>
      </c>
      <c r="AY2029" s="2">
        <v>3</v>
      </c>
      <c r="AZ2029" s="2">
        <v>9</v>
      </c>
      <c r="BC2029" s="2">
        <v>405</v>
      </c>
      <c r="BD2029" s="2">
        <v>259</v>
      </c>
      <c r="BE2029" s="2">
        <v>62.6</v>
      </c>
      <c r="BF2029" s="2">
        <v>259</v>
      </c>
      <c r="BG2029" s="2">
        <v>62.6</v>
      </c>
      <c r="BH2029" s="2">
        <v>64</v>
      </c>
      <c r="BI2029" s="2">
        <v>54</v>
      </c>
      <c r="BJ2029" s="2">
        <v>13</v>
      </c>
      <c r="BK2029" s="2">
        <v>92</v>
      </c>
      <c r="BL2029" s="2">
        <v>22.2</v>
      </c>
      <c r="BO2029" s="2">
        <v>179</v>
      </c>
      <c r="BP2029" s="2">
        <v>43.2</v>
      </c>
      <c r="BQ2029" s="2">
        <v>80</v>
      </c>
      <c r="BR2029" s="2">
        <v>19.3</v>
      </c>
      <c r="BS2029" s="2">
        <v>9</v>
      </c>
      <c r="BT2029" s="2">
        <v>2.2000000000000002</v>
      </c>
      <c r="BU2029" s="2">
        <v>155</v>
      </c>
      <c r="BV2029" s="2">
        <v>37.4</v>
      </c>
      <c r="BW2029" s="2">
        <v>11</v>
      </c>
      <c r="BX2029" s="2">
        <v>8</v>
      </c>
    </row>
    <row r="2030" spans="1:77" ht="12.75" customHeight="1" x14ac:dyDescent="0.2">
      <c r="A2030">
        <v>7</v>
      </c>
      <c r="B2030" s="2">
        <v>5021</v>
      </c>
      <c r="G2030" s="17">
        <v>6</v>
      </c>
      <c r="AE2030" s="2">
        <v>6</v>
      </c>
      <c r="BC2030" s="2">
        <v>6</v>
      </c>
    </row>
    <row r="2031" spans="1:77" ht="12.75" customHeight="1" x14ac:dyDescent="0.2">
      <c r="A2031">
        <v>7</v>
      </c>
      <c r="B2031" s="2">
        <v>5027</v>
      </c>
      <c r="C2031" s="17">
        <v>3.09</v>
      </c>
      <c r="D2031" s="2">
        <v>3.06</v>
      </c>
      <c r="E2031" s="15">
        <v>2.8129999999999997</v>
      </c>
      <c r="G2031" s="17">
        <v>110</v>
      </c>
      <c r="H2031" s="2">
        <v>78</v>
      </c>
      <c r="I2031" s="2">
        <v>70.900000000000006</v>
      </c>
      <c r="J2031" s="2">
        <v>78</v>
      </c>
      <c r="K2031" s="2">
        <v>70.900000000000006</v>
      </c>
      <c r="L2031" s="2">
        <v>70.900000000000006</v>
      </c>
      <c r="M2031" s="2">
        <v>2</v>
      </c>
      <c r="N2031" s="2">
        <v>1.8</v>
      </c>
      <c r="O2031" s="2">
        <v>30</v>
      </c>
      <c r="P2031" s="2">
        <v>27.3</v>
      </c>
      <c r="S2031" s="2">
        <v>34</v>
      </c>
      <c r="T2031" s="2">
        <v>30.9</v>
      </c>
      <c r="U2031" s="2">
        <v>44</v>
      </c>
      <c r="V2031" s="2">
        <v>40</v>
      </c>
      <c r="Y2031" s="2">
        <v>32</v>
      </c>
      <c r="Z2031" s="2">
        <v>29.1</v>
      </c>
      <c r="AA2031" s="2">
        <v>1</v>
      </c>
      <c r="AE2031" s="2">
        <v>110</v>
      </c>
      <c r="AF2031" s="2">
        <v>82</v>
      </c>
      <c r="AG2031" s="2">
        <v>74.5</v>
      </c>
      <c r="AH2031" s="2">
        <v>82</v>
      </c>
      <c r="AI2031" s="2">
        <v>74.5</v>
      </c>
      <c r="AJ2031" s="2">
        <v>74.5</v>
      </c>
      <c r="AK2031" s="2">
        <v>6</v>
      </c>
      <c r="AL2031" s="2">
        <v>5.5</v>
      </c>
      <c r="AM2031" s="2">
        <v>22</v>
      </c>
      <c r="AN2031" s="2">
        <v>20</v>
      </c>
      <c r="AQ2031" s="2">
        <v>41</v>
      </c>
      <c r="AR2031" s="2">
        <v>37.299999999999997</v>
      </c>
      <c r="AS2031" s="2">
        <v>41</v>
      </c>
      <c r="AT2031" s="2">
        <v>37.299999999999997</v>
      </c>
      <c r="AW2031" s="2">
        <v>28</v>
      </c>
      <c r="AX2031" s="2">
        <v>25.5</v>
      </c>
      <c r="AY2031" s="2">
        <v>1</v>
      </c>
      <c r="BC2031" s="2">
        <v>103</v>
      </c>
      <c r="BD2031" s="2">
        <v>71</v>
      </c>
      <c r="BE2031" s="2">
        <v>68.900000000000006</v>
      </c>
      <c r="BF2031" s="2">
        <v>71</v>
      </c>
      <c r="BG2031" s="2">
        <v>68.900000000000006</v>
      </c>
      <c r="BH2031" s="2">
        <v>68.900000000000006</v>
      </c>
      <c r="BI2031" s="2">
        <v>6</v>
      </c>
      <c r="BJ2031" s="2">
        <v>5.8</v>
      </c>
      <c r="BK2031" s="2">
        <v>26</v>
      </c>
      <c r="BL2031" s="2">
        <v>25.2</v>
      </c>
      <c r="BO2031" s="2">
        <v>52</v>
      </c>
      <c r="BP2031" s="2">
        <v>50.5</v>
      </c>
      <c r="BQ2031" s="2">
        <v>19</v>
      </c>
      <c r="BR2031" s="2">
        <v>18.399999999999999</v>
      </c>
      <c r="BU2031" s="2">
        <v>32</v>
      </c>
      <c r="BV2031" s="2">
        <v>31.1</v>
      </c>
      <c r="BW2031" s="2">
        <v>8</v>
      </c>
    </row>
    <row r="2032" spans="1:77" ht="12.75" customHeight="1" x14ac:dyDescent="0.2">
      <c r="A2032">
        <v>7</v>
      </c>
      <c r="B2032" s="2">
        <v>5028</v>
      </c>
      <c r="C2032" s="17">
        <v>2.48</v>
      </c>
      <c r="D2032" s="2">
        <v>1.76</v>
      </c>
      <c r="E2032" s="15">
        <v>1.9639999999999997</v>
      </c>
      <c r="G2032" s="17">
        <v>29</v>
      </c>
      <c r="H2032" s="2">
        <v>14</v>
      </c>
      <c r="I2032" s="2">
        <v>48.3</v>
      </c>
      <c r="J2032" s="2">
        <v>14</v>
      </c>
      <c r="K2032" s="2">
        <v>48.3</v>
      </c>
      <c r="L2032" s="2">
        <v>48.3</v>
      </c>
      <c r="M2032" s="2">
        <v>7</v>
      </c>
      <c r="N2032" s="2">
        <v>24.1</v>
      </c>
      <c r="O2032" s="2">
        <v>8</v>
      </c>
      <c r="P2032" s="2">
        <v>27.6</v>
      </c>
      <c r="S2032" s="2">
        <v>7</v>
      </c>
      <c r="T2032" s="2">
        <v>24.1</v>
      </c>
      <c r="U2032" s="2">
        <v>7</v>
      </c>
      <c r="V2032" s="2">
        <v>24.1</v>
      </c>
      <c r="Y2032" s="2">
        <v>15</v>
      </c>
      <c r="Z2032" s="2">
        <v>51.7</v>
      </c>
      <c r="AE2032" s="2">
        <v>28</v>
      </c>
      <c r="AF2032" s="2">
        <v>7</v>
      </c>
      <c r="AG2032" s="2">
        <v>24.1</v>
      </c>
      <c r="AH2032" s="2">
        <v>7</v>
      </c>
      <c r="AI2032" s="2">
        <v>24.1</v>
      </c>
      <c r="AJ2032" s="2">
        <v>25</v>
      </c>
      <c r="AK2032" s="2">
        <v>15</v>
      </c>
      <c r="AL2032" s="2">
        <v>51.7</v>
      </c>
      <c r="AM2032" s="2">
        <v>6</v>
      </c>
      <c r="AN2032" s="2">
        <v>20.7</v>
      </c>
      <c r="AQ2032" s="2">
        <v>4</v>
      </c>
      <c r="AR2032" s="2">
        <v>13.8</v>
      </c>
      <c r="AS2032" s="2">
        <v>3</v>
      </c>
      <c r="AT2032" s="2">
        <v>10.3</v>
      </c>
      <c r="AU2032" s="2">
        <v>1</v>
      </c>
      <c r="AV2032" s="2">
        <v>3.4</v>
      </c>
      <c r="AW2032" s="2">
        <v>22</v>
      </c>
      <c r="AX2032" s="2">
        <v>75.900000000000006</v>
      </c>
      <c r="BC2032" s="2">
        <v>28</v>
      </c>
      <c r="BD2032" s="2">
        <v>9</v>
      </c>
      <c r="BE2032" s="2">
        <v>31</v>
      </c>
      <c r="BF2032" s="2">
        <v>9</v>
      </c>
      <c r="BG2032" s="2">
        <v>31</v>
      </c>
      <c r="BH2032" s="2">
        <v>32.1</v>
      </c>
      <c r="BI2032" s="2">
        <v>11</v>
      </c>
      <c r="BJ2032" s="2">
        <v>37.9</v>
      </c>
      <c r="BK2032" s="2">
        <v>8</v>
      </c>
      <c r="BL2032" s="2">
        <v>27.6</v>
      </c>
      <c r="BO2032" s="2">
        <v>6</v>
      </c>
      <c r="BP2032" s="2">
        <v>20.7</v>
      </c>
      <c r="BQ2032" s="2">
        <v>3</v>
      </c>
      <c r="BR2032" s="2">
        <v>10.3</v>
      </c>
      <c r="BS2032" s="2">
        <v>1</v>
      </c>
      <c r="BT2032" s="2">
        <v>3.4</v>
      </c>
      <c r="BU2032" s="2">
        <v>20</v>
      </c>
      <c r="BV2032" s="2">
        <v>69</v>
      </c>
    </row>
    <row r="2033" spans="1:77" ht="12.75" customHeight="1" x14ac:dyDescent="0.2">
      <c r="A2033">
        <v>7</v>
      </c>
      <c r="B2033" s="2">
        <v>5029</v>
      </c>
      <c r="C2033" s="17">
        <v>2.92</v>
      </c>
      <c r="D2033" s="2">
        <v>2.69</v>
      </c>
      <c r="E2033" s="15">
        <v>2.9780000000000002</v>
      </c>
      <c r="G2033" s="17">
        <v>172</v>
      </c>
      <c r="H2033" s="2">
        <v>112</v>
      </c>
      <c r="I2033" s="2">
        <v>65.099999999999994</v>
      </c>
      <c r="J2033" s="2">
        <v>112</v>
      </c>
      <c r="K2033" s="2">
        <v>65.099999999999994</v>
      </c>
      <c r="L2033" s="2">
        <v>65.099999999999994</v>
      </c>
      <c r="M2033" s="2">
        <v>21</v>
      </c>
      <c r="N2033" s="2">
        <v>12.2</v>
      </c>
      <c r="O2033" s="2">
        <v>39</v>
      </c>
      <c r="P2033" s="2">
        <v>22.7</v>
      </c>
      <c r="S2033" s="2">
        <v>45</v>
      </c>
      <c r="T2033" s="2">
        <v>26.2</v>
      </c>
      <c r="U2033" s="2">
        <v>67</v>
      </c>
      <c r="V2033" s="2">
        <v>39</v>
      </c>
      <c r="Y2033" s="2">
        <v>60</v>
      </c>
      <c r="Z2033" s="2">
        <v>34.9</v>
      </c>
      <c r="AB2033" s="2">
        <v>3</v>
      </c>
      <c r="AE2033" s="2">
        <v>173</v>
      </c>
      <c r="AF2033" s="2">
        <v>113</v>
      </c>
      <c r="AG2033" s="2">
        <v>65.3</v>
      </c>
      <c r="AH2033" s="2">
        <v>113</v>
      </c>
      <c r="AI2033" s="2">
        <v>65.3</v>
      </c>
      <c r="AJ2033" s="2">
        <v>65.3</v>
      </c>
      <c r="AK2033" s="2">
        <v>37</v>
      </c>
      <c r="AL2033" s="2">
        <v>21.4</v>
      </c>
      <c r="AM2033" s="2">
        <v>23</v>
      </c>
      <c r="AN2033" s="2">
        <v>13.3</v>
      </c>
      <c r="AQ2033" s="2">
        <v>69</v>
      </c>
      <c r="AR2033" s="2">
        <v>39.9</v>
      </c>
      <c r="AS2033" s="2">
        <v>44</v>
      </c>
      <c r="AT2033" s="2">
        <v>25.4</v>
      </c>
      <c r="AW2033" s="2">
        <v>60</v>
      </c>
      <c r="AX2033" s="2">
        <v>34.700000000000003</v>
      </c>
      <c r="AZ2033" s="2">
        <v>2</v>
      </c>
      <c r="BC2033" s="2">
        <v>171</v>
      </c>
      <c r="BD2033" s="2">
        <v>129</v>
      </c>
      <c r="BE2033" s="2">
        <v>75</v>
      </c>
      <c r="BF2033" s="2">
        <v>129</v>
      </c>
      <c r="BG2033" s="2">
        <v>75</v>
      </c>
      <c r="BH2033" s="2">
        <v>75.400000000000006</v>
      </c>
      <c r="BI2033" s="2">
        <v>13</v>
      </c>
      <c r="BJ2033" s="2">
        <v>7.6</v>
      </c>
      <c r="BK2033" s="2">
        <v>29</v>
      </c>
      <c r="BL2033" s="2">
        <v>16.899999999999999</v>
      </c>
      <c r="BO2033" s="2">
        <v>75</v>
      </c>
      <c r="BP2033" s="2">
        <v>43.6</v>
      </c>
      <c r="BQ2033" s="2">
        <v>54</v>
      </c>
      <c r="BR2033" s="2">
        <v>31.4</v>
      </c>
      <c r="BS2033" s="2">
        <v>1</v>
      </c>
      <c r="BT2033" s="2">
        <v>0.6</v>
      </c>
      <c r="BU2033" s="2">
        <v>43</v>
      </c>
      <c r="BV2033" s="2">
        <v>25</v>
      </c>
      <c r="BX2033" s="2">
        <v>3</v>
      </c>
    </row>
    <row r="2034" spans="1:77" ht="12.75" customHeight="1" x14ac:dyDescent="0.2">
      <c r="A2034">
        <v>7</v>
      </c>
      <c r="B2034" s="2">
        <v>5030</v>
      </c>
      <c r="G2034" s="17">
        <v>5</v>
      </c>
      <c r="AE2034" s="2">
        <v>5</v>
      </c>
      <c r="BC2034" s="2">
        <v>5</v>
      </c>
    </row>
    <row r="2035" spans="1:77" ht="12.75" customHeight="1" x14ac:dyDescent="0.2">
      <c r="A2035">
        <v>7</v>
      </c>
      <c r="B2035" s="2">
        <v>5032</v>
      </c>
      <c r="C2035" s="17">
        <v>2.14</v>
      </c>
      <c r="D2035" s="2">
        <v>1.57</v>
      </c>
      <c r="E2035" s="15">
        <v>1.712</v>
      </c>
      <c r="G2035" s="17">
        <v>13</v>
      </c>
      <c r="H2035" s="2">
        <v>6</v>
      </c>
      <c r="I2035" s="2">
        <v>42.9</v>
      </c>
      <c r="J2035" s="2">
        <v>6</v>
      </c>
      <c r="K2035" s="2">
        <v>42.9</v>
      </c>
      <c r="L2035" s="2">
        <v>46.2</v>
      </c>
      <c r="M2035" s="2">
        <v>1</v>
      </c>
      <c r="N2035" s="2">
        <v>7.1</v>
      </c>
      <c r="O2035" s="2">
        <v>6</v>
      </c>
      <c r="P2035" s="2">
        <v>42.9</v>
      </c>
      <c r="Q2035" s="2">
        <v>1</v>
      </c>
      <c r="R2035" s="2">
        <v>7.1</v>
      </c>
      <c r="S2035" s="2">
        <v>3</v>
      </c>
      <c r="T2035" s="2">
        <v>21.4</v>
      </c>
      <c r="U2035" s="2">
        <v>2</v>
      </c>
      <c r="V2035" s="2">
        <v>14.3</v>
      </c>
      <c r="W2035" s="2">
        <v>1</v>
      </c>
      <c r="X2035" s="2">
        <v>7.1</v>
      </c>
      <c r="Y2035" s="2">
        <v>8</v>
      </c>
      <c r="Z2035" s="2">
        <v>57.1</v>
      </c>
      <c r="AE2035" s="2">
        <v>13</v>
      </c>
      <c r="AF2035" s="2">
        <v>3</v>
      </c>
      <c r="AG2035" s="2">
        <v>21.4</v>
      </c>
      <c r="AH2035" s="2">
        <v>3</v>
      </c>
      <c r="AI2035" s="2">
        <v>21.4</v>
      </c>
      <c r="AJ2035" s="2">
        <v>23.1</v>
      </c>
      <c r="AK2035" s="2">
        <v>9</v>
      </c>
      <c r="AL2035" s="2">
        <v>64.3</v>
      </c>
      <c r="AM2035" s="2">
        <v>1</v>
      </c>
      <c r="AN2035" s="2">
        <v>7.1</v>
      </c>
      <c r="AQ2035" s="2">
        <v>1</v>
      </c>
      <c r="AR2035" s="2">
        <v>7.1</v>
      </c>
      <c r="AS2035" s="2">
        <v>2</v>
      </c>
      <c r="AT2035" s="2">
        <v>14.3</v>
      </c>
      <c r="AU2035" s="2">
        <v>1</v>
      </c>
      <c r="AV2035" s="2">
        <v>7.1</v>
      </c>
      <c r="AW2035" s="2">
        <v>11</v>
      </c>
      <c r="AX2035" s="2">
        <v>78.599999999999994</v>
      </c>
      <c r="BC2035" s="2">
        <v>12</v>
      </c>
      <c r="BD2035" s="2">
        <v>5</v>
      </c>
      <c r="BE2035" s="2">
        <v>35.700000000000003</v>
      </c>
      <c r="BF2035" s="2">
        <v>5</v>
      </c>
      <c r="BG2035" s="2">
        <v>35.700000000000003</v>
      </c>
      <c r="BH2035" s="2">
        <v>41.7</v>
      </c>
      <c r="BI2035" s="2">
        <v>3</v>
      </c>
      <c r="BJ2035" s="2">
        <v>21.4</v>
      </c>
      <c r="BK2035" s="2">
        <v>4</v>
      </c>
      <c r="BL2035" s="2">
        <v>28.6</v>
      </c>
      <c r="BM2035" s="2">
        <v>1</v>
      </c>
      <c r="BN2035" s="2">
        <v>7.1</v>
      </c>
      <c r="BO2035" s="2">
        <v>3</v>
      </c>
      <c r="BP2035" s="2">
        <v>21.4</v>
      </c>
      <c r="BQ2035" s="2">
        <v>1</v>
      </c>
      <c r="BR2035" s="2">
        <v>7.1</v>
      </c>
      <c r="BS2035" s="2">
        <v>2</v>
      </c>
      <c r="BT2035" s="2">
        <v>14.3</v>
      </c>
      <c r="BU2035" s="2">
        <v>9</v>
      </c>
      <c r="BV2035" s="2">
        <v>64.3</v>
      </c>
    </row>
    <row r="2036" spans="1:77" ht="12.75" customHeight="1" x14ac:dyDescent="0.2">
      <c r="A2036">
        <v>7</v>
      </c>
      <c r="B2036" s="2">
        <v>5035</v>
      </c>
      <c r="G2036" s="17">
        <v>6</v>
      </c>
      <c r="AE2036" s="2">
        <v>6</v>
      </c>
      <c r="BC2036" s="2">
        <v>6</v>
      </c>
    </row>
    <row r="2037" spans="1:77" ht="12.75" customHeight="1" x14ac:dyDescent="0.2">
      <c r="A2037">
        <v>7</v>
      </c>
      <c r="B2037" s="2">
        <v>5040</v>
      </c>
      <c r="C2037" s="17">
        <v>2.9</v>
      </c>
      <c r="D2037" s="2">
        <v>2.57</v>
      </c>
      <c r="E2037" s="15">
        <v>2.7120000000000006</v>
      </c>
      <c r="G2037" s="17">
        <v>293</v>
      </c>
      <c r="H2037" s="2">
        <v>213</v>
      </c>
      <c r="I2037" s="2">
        <v>72.7</v>
      </c>
      <c r="J2037" s="2">
        <v>213</v>
      </c>
      <c r="K2037" s="2">
        <v>72.7</v>
      </c>
      <c r="L2037" s="2">
        <v>72.7</v>
      </c>
      <c r="M2037" s="2">
        <v>15</v>
      </c>
      <c r="N2037" s="2">
        <v>5.0999999999999996</v>
      </c>
      <c r="O2037" s="2">
        <v>65</v>
      </c>
      <c r="P2037" s="2">
        <v>22.2</v>
      </c>
      <c r="Q2037" s="2">
        <v>12</v>
      </c>
      <c r="R2037" s="2">
        <v>4.0999999999999996</v>
      </c>
      <c r="S2037" s="2">
        <v>100</v>
      </c>
      <c r="T2037" s="2">
        <v>34.1</v>
      </c>
      <c r="U2037" s="2">
        <v>101</v>
      </c>
      <c r="V2037" s="2">
        <v>34.5</v>
      </c>
      <c r="Y2037" s="2">
        <v>80</v>
      </c>
      <c r="Z2037" s="2">
        <v>27.3</v>
      </c>
      <c r="AB2037" s="2">
        <v>3</v>
      </c>
      <c r="AC2037" s="2">
        <v>2</v>
      </c>
      <c r="AE2037" s="2">
        <v>293</v>
      </c>
      <c r="AF2037" s="2">
        <v>178</v>
      </c>
      <c r="AG2037" s="2">
        <v>60.8</v>
      </c>
      <c r="AH2037" s="2">
        <v>178</v>
      </c>
      <c r="AI2037" s="2">
        <v>60.8</v>
      </c>
      <c r="AJ2037" s="2">
        <v>60.8</v>
      </c>
      <c r="AK2037" s="2">
        <v>70</v>
      </c>
      <c r="AL2037" s="2">
        <v>23.9</v>
      </c>
      <c r="AM2037" s="2">
        <v>45</v>
      </c>
      <c r="AN2037" s="2">
        <v>15.4</v>
      </c>
      <c r="AO2037" s="2">
        <v>4</v>
      </c>
      <c r="AP2037" s="2">
        <v>1.4</v>
      </c>
      <c r="AQ2037" s="2">
        <v>104</v>
      </c>
      <c r="AR2037" s="2">
        <v>35.5</v>
      </c>
      <c r="AS2037" s="2">
        <v>70</v>
      </c>
      <c r="AT2037" s="2">
        <v>23.9</v>
      </c>
      <c r="AW2037" s="2">
        <v>115</v>
      </c>
      <c r="AX2037" s="2">
        <v>39.200000000000003</v>
      </c>
      <c r="AZ2037" s="2">
        <v>3</v>
      </c>
      <c r="BA2037" s="2">
        <v>2</v>
      </c>
      <c r="BC2037" s="2">
        <v>293</v>
      </c>
      <c r="BD2037" s="2">
        <v>199</v>
      </c>
      <c r="BE2037" s="2">
        <v>67.900000000000006</v>
      </c>
      <c r="BF2037" s="2">
        <v>199</v>
      </c>
      <c r="BG2037" s="2">
        <v>67.900000000000006</v>
      </c>
      <c r="BH2037" s="2">
        <v>67.900000000000006</v>
      </c>
      <c r="BI2037" s="2">
        <v>36</v>
      </c>
      <c r="BJ2037" s="2">
        <v>12.3</v>
      </c>
      <c r="BK2037" s="2">
        <v>58</v>
      </c>
      <c r="BL2037" s="2">
        <v>19.8</v>
      </c>
      <c r="BM2037" s="2">
        <v>4</v>
      </c>
      <c r="BN2037" s="2">
        <v>1.4</v>
      </c>
      <c r="BO2037" s="2">
        <v>138</v>
      </c>
      <c r="BP2037" s="2">
        <v>47.1</v>
      </c>
      <c r="BQ2037" s="2">
        <v>57</v>
      </c>
      <c r="BR2037" s="2">
        <v>19.5</v>
      </c>
      <c r="BU2037" s="2">
        <v>94</v>
      </c>
      <c r="BV2037" s="2">
        <v>32.1</v>
      </c>
      <c r="BX2037" s="2">
        <v>3</v>
      </c>
      <c r="BY2037" s="2">
        <v>2</v>
      </c>
    </row>
    <row r="2038" spans="1:77" ht="12.75" customHeight="1" x14ac:dyDescent="0.2">
      <c r="A2038">
        <v>7</v>
      </c>
      <c r="B2038" s="2">
        <v>5046</v>
      </c>
      <c r="G2038" s="17">
        <v>1</v>
      </c>
    </row>
    <row r="2039" spans="1:77" ht="12.75" customHeight="1" x14ac:dyDescent="0.2">
      <c r="A2039">
        <v>7</v>
      </c>
      <c r="B2039" s="2">
        <v>5047</v>
      </c>
      <c r="C2039" s="17">
        <v>1.54</v>
      </c>
      <c r="D2039" s="2">
        <v>1.1299999999999999</v>
      </c>
      <c r="E2039" s="15">
        <v>1.331</v>
      </c>
      <c r="G2039" s="17">
        <v>41</v>
      </c>
      <c r="H2039" s="2">
        <v>29</v>
      </c>
      <c r="I2039" s="2">
        <v>35.4</v>
      </c>
      <c r="J2039" s="2">
        <v>29</v>
      </c>
      <c r="K2039" s="2">
        <v>35.4</v>
      </c>
      <c r="L2039" s="2">
        <v>70.7</v>
      </c>
      <c r="M2039" s="2">
        <v>2</v>
      </c>
      <c r="N2039" s="2">
        <v>2.4</v>
      </c>
      <c r="O2039" s="2">
        <v>10</v>
      </c>
      <c r="P2039" s="2">
        <v>12.2</v>
      </c>
      <c r="S2039" s="2">
        <v>12</v>
      </c>
      <c r="T2039" s="2">
        <v>14.6</v>
      </c>
      <c r="U2039" s="2">
        <v>17</v>
      </c>
      <c r="V2039" s="2">
        <v>20.7</v>
      </c>
      <c r="W2039" s="2">
        <v>41</v>
      </c>
      <c r="X2039" s="2">
        <v>50</v>
      </c>
      <c r="Y2039" s="2">
        <v>53</v>
      </c>
      <c r="Z2039" s="2">
        <v>64.599999999999994</v>
      </c>
      <c r="AE2039" s="2">
        <v>41</v>
      </c>
      <c r="AF2039" s="2">
        <v>18</v>
      </c>
      <c r="AG2039" s="2">
        <v>22</v>
      </c>
      <c r="AH2039" s="2">
        <v>18</v>
      </c>
      <c r="AI2039" s="2">
        <v>22</v>
      </c>
      <c r="AJ2039" s="2">
        <v>43.9</v>
      </c>
      <c r="AK2039" s="2">
        <v>14</v>
      </c>
      <c r="AL2039" s="2">
        <v>17.100000000000001</v>
      </c>
      <c r="AM2039" s="2">
        <v>9</v>
      </c>
      <c r="AN2039" s="2">
        <v>11</v>
      </c>
      <c r="AQ2039" s="2">
        <v>11</v>
      </c>
      <c r="AR2039" s="2">
        <v>13.4</v>
      </c>
      <c r="AS2039" s="2">
        <v>7</v>
      </c>
      <c r="AT2039" s="2">
        <v>8.5</v>
      </c>
      <c r="AU2039" s="2">
        <v>41</v>
      </c>
      <c r="AV2039" s="2">
        <v>50</v>
      </c>
      <c r="AW2039" s="2">
        <v>64</v>
      </c>
      <c r="AX2039" s="2">
        <v>78</v>
      </c>
      <c r="BC2039" s="2">
        <v>43</v>
      </c>
      <c r="BD2039" s="2">
        <v>24</v>
      </c>
      <c r="BE2039" s="2">
        <v>29.3</v>
      </c>
      <c r="BF2039" s="2">
        <v>24</v>
      </c>
      <c r="BG2039" s="2">
        <v>29.3</v>
      </c>
      <c r="BH2039" s="2">
        <v>55.8</v>
      </c>
      <c r="BI2039" s="2">
        <v>6</v>
      </c>
      <c r="BJ2039" s="2">
        <v>7.3</v>
      </c>
      <c r="BK2039" s="2">
        <v>13</v>
      </c>
      <c r="BL2039" s="2">
        <v>15.9</v>
      </c>
      <c r="BO2039" s="2">
        <v>19</v>
      </c>
      <c r="BP2039" s="2">
        <v>23.2</v>
      </c>
      <c r="BQ2039" s="2">
        <v>5</v>
      </c>
      <c r="BR2039" s="2">
        <v>6.1</v>
      </c>
      <c r="BS2039" s="2">
        <v>39</v>
      </c>
      <c r="BT2039" s="2">
        <v>47.6</v>
      </c>
      <c r="BU2039" s="2">
        <v>58</v>
      </c>
      <c r="BV2039" s="2">
        <v>70.7</v>
      </c>
    </row>
    <row r="2040" spans="1:77" ht="12.75" customHeight="1" x14ac:dyDescent="0.2">
      <c r="A2040">
        <v>7</v>
      </c>
      <c r="B2040" s="2">
        <v>5049</v>
      </c>
      <c r="C2040" s="17">
        <v>2.33</v>
      </c>
      <c r="D2040" s="2">
        <v>2.25</v>
      </c>
      <c r="E2040" s="15">
        <v>2.2650000000000001</v>
      </c>
      <c r="G2040" s="17">
        <v>217</v>
      </c>
      <c r="H2040" s="2">
        <v>98</v>
      </c>
      <c r="I2040" s="2">
        <v>45</v>
      </c>
      <c r="J2040" s="2">
        <v>98</v>
      </c>
      <c r="K2040" s="2">
        <v>45</v>
      </c>
      <c r="L2040" s="2">
        <v>45.2</v>
      </c>
      <c r="M2040" s="2">
        <v>37</v>
      </c>
      <c r="N2040" s="2">
        <v>17</v>
      </c>
      <c r="O2040" s="2">
        <v>82</v>
      </c>
      <c r="P2040" s="2">
        <v>37.6</v>
      </c>
      <c r="Q2040" s="2">
        <v>8</v>
      </c>
      <c r="R2040" s="2">
        <v>3.7</v>
      </c>
      <c r="S2040" s="2">
        <v>54</v>
      </c>
      <c r="T2040" s="2">
        <v>24.8</v>
      </c>
      <c r="U2040" s="2">
        <v>36</v>
      </c>
      <c r="V2040" s="2">
        <v>16.5</v>
      </c>
      <c r="W2040" s="2">
        <v>1</v>
      </c>
      <c r="X2040" s="2">
        <v>0.5</v>
      </c>
      <c r="Y2040" s="2">
        <v>120</v>
      </c>
      <c r="Z2040" s="2">
        <v>55</v>
      </c>
      <c r="AA2040" s="2">
        <v>1</v>
      </c>
      <c r="AB2040" s="2">
        <v>1</v>
      </c>
      <c r="AC2040" s="2">
        <v>2</v>
      </c>
      <c r="AE2040" s="2">
        <v>217</v>
      </c>
      <c r="AF2040" s="2">
        <v>105</v>
      </c>
      <c r="AG2040" s="2">
        <v>48.2</v>
      </c>
      <c r="AH2040" s="2">
        <v>105</v>
      </c>
      <c r="AI2040" s="2">
        <v>48.2</v>
      </c>
      <c r="AJ2040" s="2">
        <v>48.4</v>
      </c>
      <c r="AK2040" s="2">
        <v>77</v>
      </c>
      <c r="AL2040" s="2">
        <v>35.299999999999997</v>
      </c>
      <c r="AM2040" s="2">
        <v>35</v>
      </c>
      <c r="AN2040" s="2">
        <v>16.100000000000001</v>
      </c>
      <c r="AO2040" s="2">
        <v>1</v>
      </c>
      <c r="AP2040" s="2">
        <v>0.5</v>
      </c>
      <c r="AQ2040" s="2">
        <v>72</v>
      </c>
      <c r="AR2040" s="2">
        <v>33</v>
      </c>
      <c r="AS2040" s="2">
        <v>32</v>
      </c>
      <c r="AT2040" s="2">
        <v>14.7</v>
      </c>
      <c r="AU2040" s="2">
        <v>1</v>
      </c>
      <c r="AV2040" s="2">
        <v>0.5</v>
      </c>
      <c r="AW2040" s="2">
        <v>113</v>
      </c>
      <c r="AX2040" s="2">
        <v>51.8</v>
      </c>
      <c r="AY2040" s="2">
        <v>1</v>
      </c>
      <c r="AZ2040" s="2">
        <v>1</v>
      </c>
      <c r="BA2040" s="2">
        <v>2</v>
      </c>
      <c r="BC2040" s="2">
        <v>217</v>
      </c>
      <c r="BD2040" s="2">
        <v>93</v>
      </c>
      <c r="BE2040" s="2">
        <v>42.3</v>
      </c>
      <c r="BF2040" s="2">
        <v>93</v>
      </c>
      <c r="BG2040" s="2">
        <v>42.3</v>
      </c>
      <c r="BH2040" s="2">
        <v>42.9</v>
      </c>
      <c r="BI2040" s="2">
        <v>49</v>
      </c>
      <c r="BJ2040" s="2">
        <v>22.3</v>
      </c>
      <c r="BK2040" s="2">
        <v>75</v>
      </c>
      <c r="BL2040" s="2">
        <v>34.1</v>
      </c>
      <c r="BO2040" s="2">
        <v>73</v>
      </c>
      <c r="BP2040" s="2">
        <v>33.200000000000003</v>
      </c>
      <c r="BQ2040" s="2">
        <v>20</v>
      </c>
      <c r="BR2040" s="2">
        <v>9.1</v>
      </c>
      <c r="BS2040" s="2">
        <v>3</v>
      </c>
      <c r="BT2040" s="2">
        <v>1.4</v>
      </c>
      <c r="BU2040" s="2">
        <v>127</v>
      </c>
      <c r="BV2040" s="2">
        <v>57.7</v>
      </c>
      <c r="BX2040" s="2">
        <v>1</v>
      </c>
      <c r="BY2040" s="2">
        <v>1</v>
      </c>
    </row>
    <row r="2041" spans="1:77" ht="12.75" customHeight="1" x14ac:dyDescent="0.2">
      <c r="A2041">
        <v>7</v>
      </c>
      <c r="B2041" s="2">
        <v>5052</v>
      </c>
      <c r="C2041" s="17">
        <v>2.95</v>
      </c>
      <c r="D2041" s="2">
        <v>2.54</v>
      </c>
      <c r="E2041" s="15">
        <v>2.8020000000000005</v>
      </c>
      <c r="G2041" s="17">
        <v>196</v>
      </c>
      <c r="H2041" s="2">
        <v>131</v>
      </c>
      <c r="I2041" s="2">
        <v>66.5</v>
      </c>
      <c r="J2041" s="2">
        <v>131</v>
      </c>
      <c r="K2041" s="2">
        <v>66.5</v>
      </c>
      <c r="L2041" s="2">
        <v>66.8</v>
      </c>
      <c r="M2041" s="2">
        <v>17</v>
      </c>
      <c r="N2041" s="2">
        <v>8.6</v>
      </c>
      <c r="O2041" s="2">
        <v>48</v>
      </c>
      <c r="P2041" s="2">
        <v>24.4</v>
      </c>
      <c r="S2041" s="2">
        <v>56</v>
      </c>
      <c r="T2041" s="2">
        <v>28.4</v>
      </c>
      <c r="U2041" s="2">
        <v>75</v>
      </c>
      <c r="V2041" s="2">
        <v>38.1</v>
      </c>
      <c r="W2041" s="2">
        <v>1</v>
      </c>
      <c r="X2041" s="2">
        <v>0.5</v>
      </c>
      <c r="Y2041" s="2">
        <v>66</v>
      </c>
      <c r="Z2041" s="2">
        <v>33.5</v>
      </c>
      <c r="AB2041" s="2">
        <v>1</v>
      </c>
      <c r="AC2041" s="2">
        <v>4</v>
      </c>
      <c r="AE2041" s="2">
        <v>197</v>
      </c>
      <c r="AF2041" s="2">
        <v>112</v>
      </c>
      <c r="AG2041" s="2">
        <v>56.9</v>
      </c>
      <c r="AH2041" s="2">
        <v>112</v>
      </c>
      <c r="AI2041" s="2">
        <v>56.9</v>
      </c>
      <c r="AJ2041" s="2">
        <v>56.9</v>
      </c>
      <c r="AK2041" s="2">
        <v>44</v>
      </c>
      <c r="AL2041" s="2">
        <v>22.3</v>
      </c>
      <c r="AM2041" s="2">
        <v>41</v>
      </c>
      <c r="AN2041" s="2">
        <v>20.8</v>
      </c>
      <c r="AQ2041" s="2">
        <v>73</v>
      </c>
      <c r="AR2041" s="2">
        <v>37.1</v>
      </c>
      <c r="AS2041" s="2">
        <v>39</v>
      </c>
      <c r="AT2041" s="2">
        <v>19.8</v>
      </c>
      <c r="AW2041" s="2">
        <v>85</v>
      </c>
      <c r="AX2041" s="2">
        <v>43.1</v>
      </c>
      <c r="AZ2041" s="2">
        <v>1</v>
      </c>
      <c r="BA2041" s="2">
        <v>4</v>
      </c>
      <c r="BC2041" s="2">
        <v>195</v>
      </c>
      <c r="BD2041" s="2">
        <v>135</v>
      </c>
      <c r="BE2041" s="2">
        <v>68.5</v>
      </c>
      <c r="BF2041" s="2">
        <v>135</v>
      </c>
      <c r="BG2041" s="2">
        <v>68.5</v>
      </c>
      <c r="BH2041" s="2">
        <v>69.2</v>
      </c>
      <c r="BI2041" s="2">
        <v>24</v>
      </c>
      <c r="BJ2041" s="2">
        <v>12.2</v>
      </c>
      <c r="BK2041" s="2">
        <v>36</v>
      </c>
      <c r="BL2041" s="2">
        <v>18.3</v>
      </c>
      <c r="BO2041" s="2">
        <v>84</v>
      </c>
      <c r="BP2041" s="2">
        <v>42.6</v>
      </c>
      <c r="BQ2041" s="2">
        <v>51</v>
      </c>
      <c r="BR2041" s="2">
        <v>25.9</v>
      </c>
      <c r="BS2041" s="2">
        <v>2</v>
      </c>
      <c r="BT2041" s="2">
        <v>1</v>
      </c>
      <c r="BU2041" s="2">
        <v>62</v>
      </c>
      <c r="BV2041" s="2">
        <v>31.5</v>
      </c>
      <c r="BX2041" s="2">
        <v>1</v>
      </c>
      <c r="BY2041" s="2">
        <v>4</v>
      </c>
    </row>
    <row r="2042" spans="1:77" ht="12.75" customHeight="1" x14ac:dyDescent="0.2">
      <c r="A2042">
        <v>7</v>
      </c>
      <c r="B2042" s="2">
        <v>5054</v>
      </c>
      <c r="C2042" s="17">
        <v>3.45</v>
      </c>
      <c r="D2042" s="2">
        <v>3.15</v>
      </c>
      <c r="E2042" s="15">
        <v>3.5620000000000003</v>
      </c>
      <c r="G2042" s="17">
        <v>207</v>
      </c>
      <c r="H2042" s="2">
        <v>180</v>
      </c>
      <c r="I2042" s="2">
        <v>85.7</v>
      </c>
      <c r="J2042" s="2">
        <v>180</v>
      </c>
      <c r="K2042" s="2">
        <v>85.7</v>
      </c>
      <c r="L2042" s="2">
        <v>87</v>
      </c>
      <c r="M2042" s="2">
        <v>4</v>
      </c>
      <c r="N2042" s="2">
        <v>1.9</v>
      </c>
      <c r="O2042" s="2">
        <v>23</v>
      </c>
      <c r="P2042" s="2">
        <v>11</v>
      </c>
      <c r="S2042" s="2">
        <v>45</v>
      </c>
      <c r="T2042" s="2">
        <v>21.4</v>
      </c>
      <c r="U2042" s="2">
        <v>135</v>
      </c>
      <c r="V2042" s="2">
        <v>64.3</v>
      </c>
      <c r="W2042" s="2">
        <v>3</v>
      </c>
      <c r="X2042" s="2">
        <v>1.4</v>
      </c>
      <c r="Y2042" s="2">
        <v>30</v>
      </c>
      <c r="Z2042" s="2">
        <v>14.3</v>
      </c>
      <c r="AB2042" s="2">
        <v>1</v>
      </c>
      <c r="AC2042" s="2">
        <v>4</v>
      </c>
      <c r="AE2042" s="2">
        <v>208</v>
      </c>
      <c r="AF2042" s="2">
        <v>164</v>
      </c>
      <c r="AG2042" s="2">
        <v>78.099999999999994</v>
      </c>
      <c r="AH2042" s="2">
        <v>164</v>
      </c>
      <c r="AI2042" s="2">
        <v>78.099999999999994</v>
      </c>
      <c r="AJ2042" s="2">
        <v>78.8</v>
      </c>
      <c r="AK2042" s="2">
        <v>31</v>
      </c>
      <c r="AL2042" s="2">
        <v>14.8</v>
      </c>
      <c r="AM2042" s="2">
        <v>13</v>
      </c>
      <c r="AN2042" s="2">
        <v>6.2</v>
      </c>
      <c r="AQ2042" s="2">
        <v>51</v>
      </c>
      <c r="AR2042" s="2">
        <v>24.3</v>
      </c>
      <c r="AS2042" s="2">
        <v>113</v>
      </c>
      <c r="AT2042" s="2">
        <v>53.8</v>
      </c>
      <c r="AU2042" s="2">
        <v>2</v>
      </c>
      <c r="AV2042" s="2">
        <v>1</v>
      </c>
      <c r="AW2042" s="2">
        <v>46</v>
      </c>
      <c r="AX2042" s="2">
        <v>21.9</v>
      </c>
      <c r="AZ2042" s="2">
        <v>1</v>
      </c>
      <c r="BA2042" s="2">
        <v>4</v>
      </c>
      <c r="BC2042" s="2">
        <v>206</v>
      </c>
      <c r="BD2042" s="2">
        <v>190</v>
      </c>
      <c r="BE2042" s="2">
        <v>90.5</v>
      </c>
      <c r="BF2042" s="2">
        <v>190</v>
      </c>
      <c r="BG2042" s="2">
        <v>90.5</v>
      </c>
      <c r="BH2042" s="2">
        <v>92.2</v>
      </c>
      <c r="BI2042" s="2">
        <v>5</v>
      </c>
      <c r="BJ2042" s="2">
        <v>2.4</v>
      </c>
      <c r="BK2042" s="2">
        <v>11</v>
      </c>
      <c r="BL2042" s="2">
        <v>5.2</v>
      </c>
      <c r="BO2042" s="2">
        <v>39</v>
      </c>
      <c r="BP2042" s="2">
        <v>18.600000000000001</v>
      </c>
      <c r="BQ2042" s="2">
        <v>151</v>
      </c>
      <c r="BR2042" s="2">
        <v>71.900000000000006</v>
      </c>
      <c r="BS2042" s="2">
        <v>4</v>
      </c>
      <c r="BT2042" s="2">
        <v>1.9</v>
      </c>
      <c r="BU2042" s="2">
        <v>20</v>
      </c>
      <c r="BV2042" s="2">
        <v>9.5</v>
      </c>
      <c r="BX2042" s="2">
        <v>1</v>
      </c>
      <c r="BY2042" s="2">
        <v>4</v>
      </c>
    </row>
    <row r="2043" spans="1:77" ht="12.75" customHeight="1" x14ac:dyDescent="0.2">
      <c r="A2043">
        <v>7</v>
      </c>
      <c r="B2043" s="2">
        <v>5057</v>
      </c>
      <c r="C2043" s="17">
        <v>3.55</v>
      </c>
      <c r="D2043" s="2">
        <v>3.45</v>
      </c>
      <c r="E2043" s="15">
        <v>3.0329999999999999</v>
      </c>
      <c r="G2043" s="17">
        <v>29</v>
      </c>
      <c r="H2043" s="2">
        <v>26</v>
      </c>
      <c r="I2043" s="2">
        <v>89.7</v>
      </c>
      <c r="J2043" s="2">
        <v>26</v>
      </c>
      <c r="K2043" s="2">
        <v>89.7</v>
      </c>
      <c r="L2043" s="2">
        <v>89.7</v>
      </c>
      <c r="O2043" s="2">
        <v>3</v>
      </c>
      <c r="P2043" s="2">
        <v>10.3</v>
      </c>
      <c r="S2043" s="2">
        <v>7</v>
      </c>
      <c r="T2043" s="2">
        <v>24.1</v>
      </c>
      <c r="U2043" s="2">
        <v>19</v>
      </c>
      <c r="V2043" s="2">
        <v>65.5</v>
      </c>
      <c r="Y2043" s="2">
        <v>3</v>
      </c>
      <c r="Z2043" s="2">
        <v>10.3</v>
      </c>
      <c r="AE2043" s="2">
        <v>29</v>
      </c>
      <c r="AF2043" s="2">
        <v>25</v>
      </c>
      <c r="AG2043" s="2">
        <v>86.2</v>
      </c>
      <c r="AH2043" s="2">
        <v>25</v>
      </c>
      <c r="AI2043" s="2">
        <v>86.2</v>
      </c>
      <c r="AJ2043" s="2">
        <v>86.2</v>
      </c>
      <c r="AM2043" s="2">
        <v>4</v>
      </c>
      <c r="AN2043" s="2">
        <v>13.8</v>
      </c>
      <c r="AQ2043" s="2">
        <v>8</v>
      </c>
      <c r="AR2043" s="2">
        <v>27.6</v>
      </c>
      <c r="AS2043" s="2">
        <v>17</v>
      </c>
      <c r="AT2043" s="2">
        <v>58.6</v>
      </c>
      <c r="AW2043" s="2">
        <v>4</v>
      </c>
      <c r="AX2043" s="2">
        <v>13.8</v>
      </c>
      <c r="BC2043" s="2">
        <v>28</v>
      </c>
      <c r="BD2043" s="2">
        <v>21</v>
      </c>
      <c r="BE2043" s="2">
        <v>72.400000000000006</v>
      </c>
      <c r="BF2043" s="2">
        <v>21</v>
      </c>
      <c r="BG2043" s="2">
        <v>72.400000000000006</v>
      </c>
      <c r="BH2043" s="2">
        <v>75</v>
      </c>
      <c r="BI2043" s="2">
        <v>4</v>
      </c>
      <c r="BJ2043" s="2">
        <v>13.8</v>
      </c>
      <c r="BK2043" s="2">
        <v>3</v>
      </c>
      <c r="BL2043" s="2">
        <v>10.3</v>
      </c>
      <c r="BO2043" s="2">
        <v>6</v>
      </c>
      <c r="BP2043" s="2">
        <v>20.7</v>
      </c>
      <c r="BQ2043" s="2">
        <v>15</v>
      </c>
      <c r="BR2043" s="2">
        <v>51.7</v>
      </c>
      <c r="BS2043" s="2">
        <v>1</v>
      </c>
      <c r="BT2043" s="2">
        <v>3.4</v>
      </c>
      <c r="BU2043" s="2">
        <v>8</v>
      </c>
      <c r="BV2043" s="2">
        <v>27.6</v>
      </c>
    </row>
    <row r="2044" spans="1:77" ht="12.75" customHeight="1" x14ac:dyDescent="0.2">
      <c r="A2044">
        <v>7</v>
      </c>
      <c r="B2044" s="2">
        <v>5059</v>
      </c>
    </row>
    <row r="2045" spans="1:77" ht="12.75" customHeight="1" x14ac:dyDescent="0.2">
      <c r="A2045">
        <v>7</v>
      </c>
      <c r="B2045" s="2">
        <v>5070</v>
      </c>
      <c r="G2045" s="17">
        <v>6</v>
      </c>
      <c r="AE2045" s="2">
        <v>4</v>
      </c>
      <c r="BC2045" s="2">
        <v>3</v>
      </c>
    </row>
    <row r="2046" spans="1:77" ht="12.75" customHeight="1" x14ac:dyDescent="0.2">
      <c r="A2046">
        <v>7</v>
      </c>
      <c r="B2046" s="2">
        <v>5078</v>
      </c>
      <c r="C2046" s="17">
        <v>2.84</v>
      </c>
      <c r="D2046" s="2">
        <v>2</v>
      </c>
      <c r="E2046" s="15">
        <v>2.343</v>
      </c>
      <c r="G2046" s="17">
        <v>32</v>
      </c>
      <c r="H2046" s="2">
        <v>19</v>
      </c>
      <c r="I2046" s="2">
        <v>59.4</v>
      </c>
      <c r="J2046" s="2">
        <v>19</v>
      </c>
      <c r="K2046" s="2">
        <v>59.4</v>
      </c>
      <c r="L2046" s="2">
        <v>59.4</v>
      </c>
      <c r="O2046" s="2">
        <v>13</v>
      </c>
      <c r="P2046" s="2">
        <v>40.6</v>
      </c>
      <c r="S2046" s="2">
        <v>11</v>
      </c>
      <c r="T2046" s="2">
        <v>34.4</v>
      </c>
      <c r="U2046" s="2">
        <v>8</v>
      </c>
      <c r="V2046" s="2">
        <v>25</v>
      </c>
      <c r="Y2046" s="2">
        <v>13</v>
      </c>
      <c r="Z2046" s="2">
        <v>40.6</v>
      </c>
      <c r="AA2046" s="2">
        <v>2</v>
      </c>
      <c r="AE2046" s="2">
        <v>32</v>
      </c>
      <c r="AF2046" s="2">
        <v>11</v>
      </c>
      <c r="AG2046" s="2">
        <v>34.4</v>
      </c>
      <c r="AH2046" s="2">
        <v>11</v>
      </c>
      <c r="AI2046" s="2">
        <v>34.4</v>
      </c>
      <c r="AJ2046" s="2">
        <v>34.4</v>
      </c>
      <c r="AK2046" s="2">
        <v>14</v>
      </c>
      <c r="AL2046" s="2">
        <v>43.8</v>
      </c>
      <c r="AM2046" s="2">
        <v>7</v>
      </c>
      <c r="AN2046" s="2">
        <v>21.9</v>
      </c>
      <c r="AQ2046" s="2">
        <v>8</v>
      </c>
      <c r="AR2046" s="2">
        <v>25</v>
      </c>
      <c r="AS2046" s="2">
        <v>3</v>
      </c>
      <c r="AT2046" s="2">
        <v>9.4</v>
      </c>
      <c r="AW2046" s="2">
        <v>21</v>
      </c>
      <c r="AX2046" s="2">
        <v>65.599999999999994</v>
      </c>
      <c r="AY2046" s="2">
        <v>2</v>
      </c>
      <c r="BC2046" s="2">
        <v>30</v>
      </c>
      <c r="BD2046" s="2">
        <v>16</v>
      </c>
      <c r="BE2046" s="2">
        <v>50</v>
      </c>
      <c r="BF2046" s="2">
        <v>16</v>
      </c>
      <c r="BG2046" s="2">
        <v>50</v>
      </c>
      <c r="BH2046" s="2">
        <v>53.3</v>
      </c>
      <c r="BI2046" s="2">
        <v>5</v>
      </c>
      <c r="BJ2046" s="2">
        <v>15.6</v>
      </c>
      <c r="BK2046" s="2">
        <v>9</v>
      </c>
      <c r="BL2046" s="2">
        <v>28.1</v>
      </c>
      <c r="BO2046" s="2">
        <v>12</v>
      </c>
      <c r="BP2046" s="2">
        <v>37.5</v>
      </c>
      <c r="BQ2046" s="2">
        <v>4</v>
      </c>
      <c r="BR2046" s="2">
        <v>12.5</v>
      </c>
      <c r="BS2046" s="2">
        <v>2</v>
      </c>
      <c r="BT2046" s="2">
        <v>6.3</v>
      </c>
      <c r="BU2046" s="2">
        <v>16</v>
      </c>
      <c r="BV2046" s="2">
        <v>50</v>
      </c>
      <c r="BW2046" s="2">
        <v>2</v>
      </c>
    </row>
    <row r="2047" spans="1:77" ht="12.75" customHeight="1" x14ac:dyDescent="0.2">
      <c r="A2047">
        <v>7</v>
      </c>
      <c r="B2047" s="2">
        <v>5089</v>
      </c>
      <c r="C2047" s="17">
        <v>2.98</v>
      </c>
      <c r="D2047" s="2">
        <v>2.69</v>
      </c>
      <c r="E2047" s="15">
        <v>3.0529999999999999</v>
      </c>
      <c r="G2047" s="17">
        <v>114</v>
      </c>
      <c r="H2047" s="2">
        <v>82</v>
      </c>
      <c r="I2047" s="2">
        <v>71.900000000000006</v>
      </c>
      <c r="J2047" s="2">
        <v>82</v>
      </c>
      <c r="K2047" s="2">
        <v>71.900000000000006</v>
      </c>
      <c r="L2047" s="2">
        <v>71.900000000000006</v>
      </c>
      <c r="M2047" s="2">
        <v>5</v>
      </c>
      <c r="N2047" s="2">
        <v>4.4000000000000004</v>
      </c>
      <c r="O2047" s="2">
        <v>27</v>
      </c>
      <c r="P2047" s="2">
        <v>23.7</v>
      </c>
      <c r="Q2047" s="2">
        <v>5</v>
      </c>
      <c r="R2047" s="2">
        <v>4.4000000000000004</v>
      </c>
      <c r="S2047" s="2">
        <v>27</v>
      </c>
      <c r="T2047" s="2">
        <v>23.7</v>
      </c>
      <c r="U2047" s="2">
        <v>50</v>
      </c>
      <c r="V2047" s="2">
        <v>43.9</v>
      </c>
      <c r="Y2047" s="2">
        <v>32</v>
      </c>
      <c r="Z2047" s="2">
        <v>28.1</v>
      </c>
      <c r="AB2047" s="2">
        <v>1</v>
      </c>
      <c r="AC2047" s="2">
        <v>1</v>
      </c>
      <c r="AE2047" s="2">
        <v>114</v>
      </c>
      <c r="AF2047" s="2">
        <v>76</v>
      </c>
      <c r="AG2047" s="2">
        <v>66.7</v>
      </c>
      <c r="AH2047" s="2">
        <v>76</v>
      </c>
      <c r="AI2047" s="2">
        <v>66.7</v>
      </c>
      <c r="AJ2047" s="2">
        <v>66.7</v>
      </c>
      <c r="AK2047" s="2">
        <v>22</v>
      </c>
      <c r="AL2047" s="2">
        <v>19.3</v>
      </c>
      <c r="AM2047" s="2">
        <v>16</v>
      </c>
      <c r="AN2047" s="2">
        <v>14</v>
      </c>
      <c r="AO2047" s="2">
        <v>2</v>
      </c>
      <c r="AP2047" s="2">
        <v>1.8</v>
      </c>
      <c r="AQ2047" s="2">
        <v>43</v>
      </c>
      <c r="AR2047" s="2">
        <v>37.700000000000003</v>
      </c>
      <c r="AS2047" s="2">
        <v>31</v>
      </c>
      <c r="AT2047" s="2">
        <v>27.2</v>
      </c>
      <c r="AW2047" s="2">
        <v>38</v>
      </c>
      <c r="AX2047" s="2">
        <v>33.299999999999997</v>
      </c>
      <c r="AZ2047" s="2">
        <v>1</v>
      </c>
      <c r="BA2047" s="2">
        <v>1</v>
      </c>
      <c r="BC2047" s="2">
        <v>112</v>
      </c>
      <c r="BD2047" s="2">
        <v>96</v>
      </c>
      <c r="BE2047" s="2">
        <v>85</v>
      </c>
      <c r="BF2047" s="2">
        <v>96</v>
      </c>
      <c r="BG2047" s="2">
        <v>85</v>
      </c>
      <c r="BH2047" s="2">
        <v>85.7</v>
      </c>
      <c r="BI2047" s="2">
        <v>4</v>
      </c>
      <c r="BJ2047" s="2">
        <v>3.5</v>
      </c>
      <c r="BK2047" s="2">
        <v>12</v>
      </c>
      <c r="BL2047" s="2">
        <v>10.6</v>
      </c>
      <c r="BM2047" s="2">
        <v>2</v>
      </c>
      <c r="BN2047" s="2">
        <v>1.8</v>
      </c>
      <c r="BO2047" s="2">
        <v>59</v>
      </c>
      <c r="BP2047" s="2">
        <v>52.2</v>
      </c>
      <c r="BQ2047" s="2">
        <v>35</v>
      </c>
      <c r="BR2047" s="2">
        <v>31</v>
      </c>
      <c r="BS2047" s="2">
        <v>1</v>
      </c>
      <c r="BT2047" s="2">
        <v>0.9</v>
      </c>
      <c r="BU2047" s="2">
        <v>17</v>
      </c>
      <c r="BV2047" s="2">
        <v>15</v>
      </c>
      <c r="BW2047" s="2">
        <v>1</v>
      </c>
      <c r="BX2047" s="2">
        <v>1</v>
      </c>
      <c r="BY2047" s="2">
        <v>1</v>
      </c>
    </row>
    <row r="2048" spans="1:77" ht="12.75" customHeight="1" x14ac:dyDescent="0.2">
      <c r="A2048">
        <v>7</v>
      </c>
      <c r="B2048" s="2">
        <v>5108</v>
      </c>
      <c r="G2048" s="17">
        <v>6</v>
      </c>
      <c r="AE2048" s="2">
        <v>6</v>
      </c>
      <c r="BC2048" s="2">
        <v>6</v>
      </c>
    </row>
    <row r="2049" spans="1:77" ht="12.75" customHeight="1" x14ac:dyDescent="0.2">
      <c r="A2049">
        <v>7</v>
      </c>
      <c r="B2049" s="2">
        <v>5110</v>
      </c>
    </row>
    <row r="2050" spans="1:77" ht="12.75" customHeight="1" x14ac:dyDescent="0.2">
      <c r="A2050">
        <v>7</v>
      </c>
      <c r="B2050" s="2">
        <v>5112</v>
      </c>
      <c r="G2050" s="17">
        <v>2</v>
      </c>
      <c r="AE2050" s="2">
        <v>2</v>
      </c>
      <c r="BC2050" s="2">
        <v>2</v>
      </c>
    </row>
    <row r="2051" spans="1:77" ht="12.75" customHeight="1" x14ac:dyDescent="0.2">
      <c r="A2051">
        <v>7</v>
      </c>
      <c r="B2051" s="2">
        <v>5118</v>
      </c>
      <c r="G2051" s="17">
        <v>4</v>
      </c>
      <c r="AE2051" s="2">
        <v>4</v>
      </c>
      <c r="BC2051" s="2">
        <v>4</v>
      </c>
    </row>
    <row r="2052" spans="1:77" ht="12.75" customHeight="1" x14ac:dyDescent="0.2">
      <c r="A2052">
        <v>7</v>
      </c>
      <c r="B2052" s="2">
        <v>5131</v>
      </c>
      <c r="C2052" s="17">
        <v>3.05</v>
      </c>
      <c r="D2052" s="2">
        <v>2.85</v>
      </c>
      <c r="E2052" s="15">
        <v>3.2829999999999999</v>
      </c>
      <c r="G2052" s="17">
        <v>117</v>
      </c>
      <c r="H2052" s="2">
        <v>86</v>
      </c>
      <c r="I2052" s="2">
        <v>73.5</v>
      </c>
      <c r="J2052" s="2">
        <v>86</v>
      </c>
      <c r="K2052" s="2">
        <v>73.5</v>
      </c>
      <c r="L2052" s="2">
        <v>73.5</v>
      </c>
      <c r="M2052" s="2">
        <v>9</v>
      </c>
      <c r="N2052" s="2">
        <v>7.7</v>
      </c>
      <c r="O2052" s="2">
        <v>22</v>
      </c>
      <c r="P2052" s="2">
        <v>18.8</v>
      </c>
      <c r="Q2052" s="2">
        <v>1</v>
      </c>
      <c r="R2052" s="2">
        <v>0.9</v>
      </c>
      <c r="S2052" s="2">
        <v>36</v>
      </c>
      <c r="T2052" s="2">
        <v>30.8</v>
      </c>
      <c r="U2052" s="2">
        <v>49</v>
      </c>
      <c r="V2052" s="2">
        <v>41.9</v>
      </c>
      <c r="Y2052" s="2">
        <v>31</v>
      </c>
      <c r="Z2052" s="2">
        <v>26.5</v>
      </c>
      <c r="AB2052" s="2">
        <v>1</v>
      </c>
      <c r="AC2052" s="2">
        <v>2</v>
      </c>
      <c r="AE2052" s="2">
        <v>117</v>
      </c>
      <c r="AF2052" s="2">
        <v>85</v>
      </c>
      <c r="AG2052" s="2">
        <v>72.599999999999994</v>
      </c>
      <c r="AH2052" s="2">
        <v>85</v>
      </c>
      <c r="AI2052" s="2">
        <v>72.599999999999994</v>
      </c>
      <c r="AJ2052" s="2">
        <v>72.599999999999994</v>
      </c>
      <c r="AK2052" s="2">
        <v>21</v>
      </c>
      <c r="AL2052" s="2">
        <v>17.899999999999999</v>
      </c>
      <c r="AM2052" s="2">
        <v>11</v>
      </c>
      <c r="AN2052" s="2">
        <v>9.4</v>
      </c>
      <c r="AQ2052" s="2">
        <v>50</v>
      </c>
      <c r="AR2052" s="2">
        <v>42.7</v>
      </c>
      <c r="AS2052" s="2">
        <v>35</v>
      </c>
      <c r="AT2052" s="2">
        <v>29.9</v>
      </c>
      <c r="AW2052" s="2">
        <v>32</v>
      </c>
      <c r="AX2052" s="2">
        <v>27.4</v>
      </c>
      <c r="AZ2052" s="2">
        <v>1</v>
      </c>
      <c r="BA2052" s="2">
        <v>2</v>
      </c>
      <c r="BC2052" s="2">
        <v>117</v>
      </c>
      <c r="BD2052" s="2">
        <v>107</v>
      </c>
      <c r="BE2052" s="2">
        <v>91.5</v>
      </c>
      <c r="BF2052" s="2">
        <v>107</v>
      </c>
      <c r="BG2052" s="2">
        <v>91.5</v>
      </c>
      <c r="BH2052" s="2">
        <v>91.5</v>
      </c>
      <c r="BI2052" s="2">
        <v>1</v>
      </c>
      <c r="BJ2052" s="2">
        <v>0.9</v>
      </c>
      <c r="BK2052" s="2">
        <v>9</v>
      </c>
      <c r="BL2052" s="2">
        <v>7.7</v>
      </c>
      <c r="BM2052" s="2">
        <v>3</v>
      </c>
      <c r="BN2052" s="2">
        <v>2.6</v>
      </c>
      <c r="BO2052" s="2">
        <v>51</v>
      </c>
      <c r="BP2052" s="2">
        <v>43.6</v>
      </c>
      <c r="BQ2052" s="2">
        <v>53</v>
      </c>
      <c r="BR2052" s="2">
        <v>45.3</v>
      </c>
      <c r="BU2052" s="2">
        <v>10</v>
      </c>
      <c r="BV2052" s="2">
        <v>8.5</v>
      </c>
      <c r="BX2052" s="2">
        <v>1</v>
      </c>
      <c r="BY2052" s="2">
        <v>2</v>
      </c>
    </row>
    <row r="2053" spans="1:77" ht="12.75" customHeight="1" x14ac:dyDescent="0.2">
      <c r="A2053">
        <v>7</v>
      </c>
      <c r="B2053" s="2">
        <v>5133</v>
      </c>
      <c r="C2053" s="17">
        <v>2.94</v>
      </c>
      <c r="D2053" s="2">
        <v>2.7</v>
      </c>
      <c r="E2053" s="15">
        <v>2.9350000000000001</v>
      </c>
      <c r="G2053" s="17">
        <v>160</v>
      </c>
      <c r="H2053" s="2">
        <v>111</v>
      </c>
      <c r="I2053" s="2">
        <v>68.900000000000006</v>
      </c>
      <c r="J2053" s="2">
        <v>111</v>
      </c>
      <c r="K2053" s="2">
        <v>68.900000000000006</v>
      </c>
      <c r="L2053" s="2">
        <v>69.400000000000006</v>
      </c>
      <c r="M2053" s="2">
        <v>13</v>
      </c>
      <c r="N2053" s="2">
        <v>8.1</v>
      </c>
      <c r="O2053" s="2">
        <v>36</v>
      </c>
      <c r="P2053" s="2">
        <v>22.4</v>
      </c>
      <c r="Q2053" s="2">
        <v>5</v>
      </c>
      <c r="R2053" s="2">
        <v>3.1</v>
      </c>
      <c r="S2053" s="2">
        <v>35</v>
      </c>
      <c r="T2053" s="2">
        <v>21.7</v>
      </c>
      <c r="U2053" s="2">
        <v>71</v>
      </c>
      <c r="V2053" s="2">
        <v>44.1</v>
      </c>
      <c r="W2053" s="2">
        <v>1</v>
      </c>
      <c r="X2053" s="2">
        <v>0.6</v>
      </c>
      <c r="Y2053" s="2">
        <v>50</v>
      </c>
      <c r="Z2053" s="2">
        <v>31.1</v>
      </c>
      <c r="AA2053" s="2">
        <v>1</v>
      </c>
      <c r="AE2053" s="2">
        <v>161</v>
      </c>
      <c r="AF2053" s="2">
        <v>98</v>
      </c>
      <c r="AG2053" s="2">
        <v>60.9</v>
      </c>
      <c r="AH2053" s="2">
        <v>98</v>
      </c>
      <c r="AI2053" s="2">
        <v>60.9</v>
      </c>
      <c r="AJ2053" s="2">
        <v>60.9</v>
      </c>
      <c r="AK2053" s="2">
        <v>40</v>
      </c>
      <c r="AL2053" s="2">
        <v>24.8</v>
      </c>
      <c r="AM2053" s="2">
        <v>23</v>
      </c>
      <c r="AN2053" s="2">
        <v>14.3</v>
      </c>
      <c r="AQ2053" s="2">
        <v>44</v>
      </c>
      <c r="AR2053" s="2">
        <v>27.3</v>
      </c>
      <c r="AS2053" s="2">
        <v>54</v>
      </c>
      <c r="AT2053" s="2">
        <v>33.5</v>
      </c>
      <c r="AW2053" s="2">
        <v>63</v>
      </c>
      <c r="AX2053" s="2">
        <v>39.1</v>
      </c>
      <c r="AY2053" s="2">
        <v>1</v>
      </c>
      <c r="BC2053" s="2">
        <v>161</v>
      </c>
      <c r="BD2053" s="2">
        <v>124</v>
      </c>
      <c r="BE2053" s="2">
        <v>76.5</v>
      </c>
      <c r="BF2053" s="2">
        <v>124</v>
      </c>
      <c r="BG2053" s="2">
        <v>76.5</v>
      </c>
      <c r="BH2053" s="2">
        <v>77</v>
      </c>
      <c r="BI2053" s="2">
        <v>15</v>
      </c>
      <c r="BJ2053" s="2">
        <v>9.3000000000000007</v>
      </c>
      <c r="BK2053" s="2">
        <v>22</v>
      </c>
      <c r="BL2053" s="2">
        <v>13.6</v>
      </c>
      <c r="BM2053" s="2">
        <v>6</v>
      </c>
      <c r="BN2053" s="2">
        <v>3.7</v>
      </c>
      <c r="BO2053" s="2">
        <v>56</v>
      </c>
      <c r="BP2053" s="2">
        <v>34.6</v>
      </c>
      <c r="BQ2053" s="2">
        <v>62</v>
      </c>
      <c r="BR2053" s="2">
        <v>38.299999999999997</v>
      </c>
      <c r="BS2053" s="2">
        <v>1</v>
      </c>
      <c r="BT2053" s="2">
        <v>0.6</v>
      </c>
      <c r="BU2053" s="2">
        <v>38</v>
      </c>
      <c r="BV2053" s="2">
        <v>23.5</v>
      </c>
    </row>
    <row r="2054" spans="1:77" ht="12.75" customHeight="1" x14ac:dyDescent="0.2">
      <c r="A2054">
        <v>7</v>
      </c>
      <c r="B2054" s="2">
        <v>5135</v>
      </c>
      <c r="C2054" s="17">
        <v>3.29</v>
      </c>
      <c r="D2054" s="2">
        <v>3.31</v>
      </c>
      <c r="E2054" s="15">
        <v>3.4180000000000001</v>
      </c>
      <c r="G2054" s="17">
        <v>180</v>
      </c>
      <c r="H2054" s="2">
        <v>157</v>
      </c>
      <c r="I2054" s="2">
        <v>85.8</v>
      </c>
      <c r="J2054" s="2">
        <v>157</v>
      </c>
      <c r="K2054" s="2">
        <v>85.8</v>
      </c>
      <c r="L2054" s="2">
        <v>87.2</v>
      </c>
      <c r="M2054" s="2">
        <v>8</v>
      </c>
      <c r="N2054" s="2">
        <v>4.4000000000000004</v>
      </c>
      <c r="O2054" s="2">
        <v>15</v>
      </c>
      <c r="P2054" s="2">
        <v>8.1999999999999993</v>
      </c>
      <c r="Q2054" s="2">
        <v>6</v>
      </c>
      <c r="R2054" s="2">
        <v>3.3</v>
      </c>
      <c r="S2054" s="2">
        <v>40</v>
      </c>
      <c r="T2054" s="2">
        <v>21.9</v>
      </c>
      <c r="U2054" s="2">
        <v>111</v>
      </c>
      <c r="V2054" s="2">
        <v>60.7</v>
      </c>
      <c r="W2054" s="2">
        <v>3</v>
      </c>
      <c r="X2054" s="2">
        <v>1.6</v>
      </c>
      <c r="Y2054" s="2">
        <v>26</v>
      </c>
      <c r="Z2054" s="2">
        <v>14.2</v>
      </c>
      <c r="AC2054" s="2">
        <v>1</v>
      </c>
      <c r="AE2054" s="2">
        <v>180</v>
      </c>
      <c r="AF2054" s="2">
        <v>152</v>
      </c>
      <c r="AG2054" s="2">
        <v>83.1</v>
      </c>
      <c r="AH2054" s="2">
        <v>152</v>
      </c>
      <c r="AI2054" s="2">
        <v>83.1</v>
      </c>
      <c r="AJ2054" s="2">
        <v>84.4</v>
      </c>
      <c r="AK2054" s="2">
        <v>11</v>
      </c>
      <c r="AL2054" s="2">
        <v>6</v>
      </c>
      <c r="AM2054" s="2">
        <v>17</v>
      </c>
      <c r="AN2054" s="2">
        <v>9.3000000000000007</v>
      </c>
      <c r="AO2054" s="2">
        <v>1</v>
      </c>
      <c r="AP2054" s="2">
        <v>0.5</v>
      </c>
      <c r="AQ2054" s="2">
        <v>43</v>
      </c>
      <c r="AR2054" s="2">
        <v>23.5</v>
      </c>
      <c r="AS2054" s="2">
        <v>108</v>
      </c>
      <c r="AT2054" s="2">
        <v>59</v>
      </c>
      <c r="AU2054" s="2">
        <v>3</v>
      </c>
      <c r="AV2054" s="2">
        <v>1.6</v>
      </c>
      <c r="AW2054" s="2">
        <v>31</v>
      </c>
      <c r="AX2054" s="2">
        <v>16.899999999999999</v>
      </c>
      <c r="BA2054" s="2">
        <v>1</v>
      </c>
      <c r="BC2054" s="2">
        <v>180</v>
      </c>
      <c r="BD2054" s="2">
        <v>169</v>
      </c>
      <c r="BE2054" s="2">
        <v>92.3</v>
      </c>
      <c r="BF2054" s="2">
        <v>169</v>
      </c>
      <c r="BG2054" s="2">
        <v>92.3</v>
      </c>
      <c r="BH2054" s="2">
        <v>93.9</v>
      </c>
      <c r="BI2054" s="2">
        <v>4</v>
      </c>
      <c r="BJ2054" s="2">
        <v>2.2000000000000002</v>
      </c>
      <c r="BK2054" s="2">
        <v>7</v>
      </c>
      <c r="BL2054" s="2">
        <v>3.8</v>
      </c>
      <c r="BM2054" s="2">
        <v>6</v>
      </c>
      <c r="BN2054" s="2">
        <v>3.3</v>
      </c>
      <c r="BO2054" s="2">
        <v>44</v>
      </c>
      <c r="BP2054" s="2">
        <v>24</v>
      </c>
      <c r="BQ2054" s="2">
        <v>119</v>
      </c>
      <c r="BR2054" s="2">
        <v>65</v>
      </c>
      <c r="BS2054" s="2">
        <v>3</v>
      </c>
      <c r="BT2054" s="2">
        <v>1.6</v>
      </c>
      <c r="BU2054" s="2">
        <v>14</v>
      </c>
      <c r="BV2054" s="2">
        <v>7.7</v>
      </c>
      <c r="BY2054" s="2">
        <v>1</v>
      </c>
    </row>
    <row r="2055" spans="1:77" ht="12.75" customHeight="1" x14ac:dyDescent="0.2">
      <c r="A2055">
        <v>7</v>
      </c>
      <c r="B2055" s="2">
        <v>5138</v>
      </c>
      <c r="C2055" s="17">
        <v>3.5</v>
      </c>
      <c r="D2055" s="2">
        <v>3.14</v>
      </c>
      <c r="E2055" s="15">
        <v>3.58</v>
      </c>
      <c r="G2055" s="17">
        <v>50</v>
      </c>
      <c r="H2055" s="2">
        <v>46</v>
      </c>
      <c r="I2055" s="2">
        <v>92</v>
      </c>
      <c r="J2055" s="2">
        <v>46</v>
      </c>
      <c r="K2055" s="2">
        <v>92</v>
      </c>
      <c r="L2055" s="2">
        <v>92</v>
      </c>
      <c r="O2055" s="2">
        <v>4</v>
      </c>
      <c r="P2055" s="2">
        <v>8</v>
      </c>
      <c r="S2055" s="2">
        <v>17</v>
      </c>
      <c r="T2055" s="2">
        <v>34</v>
      </c>
      <c r="U2055" s="2">
        <v>29</v>
      </c>
      <c r="V2055" s="2">
        <v>58</v>
      </c>
      <c r="Y2055" s="2">
        <v>4</v>
      </c>
      <c r="Z2055" s="2">
        <v>8</v>
      </c>
      <c r="AE2055" s="2">
        <v>50</v>
      </c>
      <c r="AF2055" s="2">
        <v>41</v>
      </c>
      <c r="AG2055" s="2">
        <v>82</v>
      </c>
      <c r="AH2055" s="2">
        <v>41</v>
      </c>
      <c r="AI2055" s="2">
        <v>82</v>
      </c>
      <c r="AJ2055" s="2">
        <v>82</v>
      </c>
      <c r="AK2055" s="2">
        <v>1</v>
      </c>
      <c r="AL2055" s="2">
        <v>2</v>
      </c>
      <c r="AM2055" s="2">
        <v>8</v>
      </c>
      <c r="AN2055" s="2">
        <v>16</v>
      </c>
      <c r="AQ2055" s="2">
        <v>24</v>
      </c>
      <c r="AR2055" s="2">
        <v>48</v>
      </c>
      <c r="AS2055" s="2">
        <v>17</v>
      </c>
      <c r="AT2055" s="2">
        <v>34</v>
      </c>
      <c r="AW2055" s="2">
        <v>9</v>
      </c>
      <c r="AX2055" s="2">
        <v>18</v>
      </c>
      <c r="BC2055" s="2">
        <v>50</v>
      </c>
      <c r="BD2055" s="2">
        <v>47</v>
      </c>
      <c r="BE2055" s="2">
        <v>94</v>
      </c>
      <c r="BF2055" s="2">
        <v>47</v>
      </c>
      <c r="BG2055" s="2">
        <v>94</v>
      </c>
      <c r="BH2055" s="2">
        <v>94</v>
      </c>
      <c r="BI2055" s="2">
        <v>1</v>
      </c>
      <c r="BJ2055" s="2">
        <v>2</v>
      </c>
      <c r="BK2055" s="2">
        <v>2</v>
      </c>
      <c r="BL2055" s="2">
        <v>4</v>
      </c>
      <c r="BO2055" s="2">
        <v>14</v>
      </c>
      <c r="BP2055" s="2">
        <v>28</v>
      </c>
      <c r="BQ2055" s="2">
        <v>33</v>
      </c>
      <c r="BR2055" s="2">
        <v>66</v>
      </c>
      <c r="BU2055" s="2">
        <v>3</v>
      </c>
      <c r="BV2055" s="2">
        <v>6</v>
      </c>
    </row>
    <row r="2056" spans="1:77" ht="12.75" customHeight="1" x14ac:dyDescent="0.2">
      <c r="A2056">
        <v>7</v>
      </c>
      <c r="B2056" s="2">
        <v>5142</v>
      </c>
      <c r="C2056" s="17">
        <v>3.19</v>
      </c>
      <c r="D2056" s="2">
        <v>3.13</v>
      </c>
      <c r="E2056" s="15">
        <v>3.1760000000000002</v>
      </c>
      <c r="G2056" s="17">
        <v>304</v>
      </c>
      <c r="H2056" s="2">
        <v>224</v>
      </c>
      <c r="I2056" s="2">
        <v>73.7</v>
      </c>
      <c r="J2056" s="2">
        <v>224</v>
      </c>
      <c r="K2056" s="2">
        <v>73.7</v>
      </c>
      <c r="L2056" s="2">
        <v>73.7</v>
      </c>
      <c r="M2056" s="2">
        <v>15</v>
      </c>
      <c r="N2056" s="2">
        <v>4.9000000000000004</v>
      </c>
      <c r="O2056" s="2">
        <v>65</v>
      </c>
      <c r="P2056" s="2">
        <v>21.4</v>
      </c>
      <c r="S2056" s="2">
        <v>72</v>
      </c>
      <c r="T2056" s="2">
        <v>23.7</v>
      </c>
      <c r="U2056" s="2">
        <v>152</v>
      </c>
      <c r="V2056" s="2">
        <v>50</v>
      </c>
      <c r="Y2056" s="2">
        <v>80</v>
      </c>
      <c r="Z2056" s="2">
        <v>26.3</v>
      </c>
      <c r="AC2056" s="2">
        <v>2</v>
      </c>
      <c r="AE2056" s="2">
        <v>304</v>
      </c>
      <c r="AF2056" s="2">
        <v>235</v>
      </c>
      <c r="AG2056" s="2">
        <v>77.3</v>
      </c>
      <c r="AH2056" s="2">
        <v>235</v>
      </c>
      <c r="AI2056" s="2">
        <v>77.3</v>
      </c>
      <c r="AJ2056" s="2">
        <v>77.3</v>
      </c>
      <c r="AK2056" s="2">
        <v>28</v>
      </c>
      <c r="AL2056" s="2">
        <v>9.1999999999999993</v>
      </c>
      <c r="AM2056" s="2">
        <v>41</v>
      </c>
      <c r="AN2056" s="2">
        <v>13.5</v>
      </c>
      <c r="AQ2056" s="2">
        <v>100</v>
      </c>
      <c r="AR2056" s="2">
        <v>32.9</v>
      </c>
      <c r="AS2056" s="2">
        <v>135</v>
      </c>
      <c r="AT2056" s="2">
        <v>44.4</v>
      </c>
      <c r="AW2056" s="2">
        <v>69</v>
      </c>
      <c r="AX2056" s="2">
        <v>22.7</v>
      </c>
      <c r="BA2056" s="2">
        <v>2</v>
      </c>
      <c r="BC2056" s="2">
        <v>303</v>
      </c>
      <c r="BD2056" s="2">
        <v>249</v>
      </c>
      <c r="BE2056" s="2">
        <v>81.900000000000006</v>
      </c>
      <c r="BF2056" s="2">
        <v>249</v>
      </c>
      <c r="BG2056" s="2">
        <v>81.900000000000006</v>
      </c>
      <c r="BH2056" s="2">
        <v>82.2</v>
      </c>
      <c r="BI2056" s="2">
        <v>18</v>
      </c>
      <c r="BJ2056" s="2">
        <v>5.9</v>
      </c>
      <c r="BK2056" s="2">
        <v>36</v>
      </c>
      <c r="BL2056" s="2">
        <v>11.8</v>
      </c>
      <c r="BO2056" s="2">
        <v>120</v>
      </c>
      <c r="BP2056" s="2">
        <v>39.5</v>
      </c>
      <c r="BQ2056" s="2">
        <v>129</v>
      </c>
      <c r="BR2056" s="2">
        <v>42.4</v>
      </c>
      <c r="BS2056" s="2">
        <v>1</v>
      </c>
      <c r="BT2056" s="2">
        <v>0.3</v>
      </c>
      <c r="BU2056" s="2">
        <v>55</v>
      </c>
      <c r="BV2056" s="2">
        <v>18.100000000000001</v>
      </c>
      <c r="BY2056" s="2">
        <v>2</v>
      </c>
    </row>
    <row r="2057" spans="1:77" ht="12.75" customHeight="1" x14ac:dyDescent="0.2">
      <c r="A2057">
        <v>7</v>
      </c>
      <c r="B2057" s="2">
        <v>5144</v>
      </c>
      <c r="C2057" s="17">
        <v>2.25</v>
      </c>
      <c r="D2057" s="2">
        <v>2.0499999999999998</v>
      </c>
      <c r="E2057" s="15">
        <v>2.2270000000000003</v>
      </c>
      <c r="G2057" s="17">
        <v>146</v>
      </c>
      <c r="H2057" s="2">
        <v>61</v>
      </c>
      <c r="I2057" s="2">
        <v>40.700000000000003</v>
      </c>
      <c r="J2057" s="2">
        <v>61</v>
      </c>
      <c r="K2057" s="2">
        <v>40.700000000000003</v>
      </c>
      <c r="L2057" s="2">
        <v>41.8</v>
      </c>
      <c r="M2057" s="2">
        <v>34</v>
      </c>
      <c r="N2057" s="2">
        <v>22.7</v>
      </c>
      <c r="O2057" s="2">
        <v>51</v>
      </c>
      <c r="P2057" s="2">
        <v>34</v>
      </c>
      <c r="S2057" s="2">
        <v>43</v>
      </c>
      <c r="T2057" s="2">
        <v>28.7</v>
      </c>
      <c r="U2057" s="2">
        <v>18</v>
      </c>
      <c r="V2057" s="2">
        <v>12</v>
      </c>
      <c r="W2057" s="2">
        <v>4</v>
      </c>
      <c r="X2057" s="2">
        <v>2.7</v>
      </c>
      <c r="Y2057" s="2">
        <v>89</v>
      </c>
      <c r="Z2057" s="2">
        <v>59.3</v>
      </c>
      <c r="AB2057" s="2">
        <v>2</v>
      </c>
      <c r="AE2057" s="2">
        <v>146</v>
      </c>
      <c r="AF2057" s="2">
        <v>56</v>
      </c>
      <c r="AG2057" s="2">
        <v>37.299999999999997</v>
      </c>
      <c r="AH2057" s="2">
        <v>56</v>
      </c>
      <c r="AI2057" s="2">
        <v>37.299999999999997</v>
      </c>
      <c r="AJ2057" s="2">
        <v>38.4</v>
      </c>
      <c r="AK2057" s="2">
        <v>53</v>
      </c>
      <c r="AL2057" s="2">
        <v>35.299999999999997</v>
      </c>
      <c r="AM2057" s="2">
        <v>37</v>
      </c>
      <c r="AN2057" s="2">
        <v>24.7</v>
      </c>
      <c r="AQ2057" s="2">
        <v>43</v>
      </c>
      <c r="AR2057" s="2">
        <v>28.7</v>
      </c>
      <c r="AS2057" s="2">
        <v>13</v>
      </c>
      <c r="AT2057" s="2">
        <v>8.6999999999999993</v>
      </c>
      <c r="AU2057" s="2">
        <v>4</v>
      </c>
      <c r="AV2057" s="2">
        <v>2.7</v>
      </c>
      <c r="AW2057" s="2">
        <v>94</v>
      </c>
      <c r="AX2057" s="2">
        <v>62.7</v>
      </c>
      <c r="AZ2057" s="2">
        <v>2</v>
      </c>
      <c r="BC2057" s="2">
        <v>140</v>
      </c>
      <c r="BD2057" s="2">
        <v>68</v>
      </c>
      <c r="BE2057" s="2">
        <v>45.6</v>
      </c>
      <c r="BF2057" s="2">
        <v>68</v>
      </c>
      <c r="BG2057" s="2">
        <v>45.6</v>
      </c>
      <c r="BH2057" s="2">
        <v>48.6</v>
      </c>
      <c r="BI2057" s="2">
        <v>30</v>
      </c>
      <c r="BJ2057" s="2">
        <v>20.100000000000001</v>
      </c>
      <c r="BK2057" s="2">
        <v>42</v>
      </c>
      <c r="BL2057" s="2">
        <v>28.2</v>
      </c>
      <c r="BO2057" s="2">
        <v>54</v>
      </c>
      <c r="BP2057" s="2">
        <v>36.200000000000003</v>
      </c>
      <c r="BQ2057" s="2">
        <v>14</v>
      </c>
      <c r="BR2057" s="2">
        <v>9.4</v>
      </c>
      <c r="BS2057" s="2">
        <v>9</v>
      </c>
      <c r="BT2057" s="2">
        <v>6</v>
      </c>
      <c r="BU2057" s="2">
        <v>81</v>
      </c>
      <c r="BV2057" s="2">
        <v>54.4</v>
      </c>
      <c r="BX2057" s="2">
        <v>3</v>
      </c>
    </row>
    <row r="2058" spans="1:77" ht="12.75" customHeight="1" x14ac:dyDescent="0.2">
      <c r="A2058">
        <v>7</v>
      </c>
      <c r="B2058" s="2">
        <v>5146</v>
      </c>
    </row>
    <row r="2059" spans="1:77" ht="12.75" customHeight="1" x14ac:dyDescent="0.2">
      <c r="A2059">
        <v>7</v>
      </c>
      <c r="B2059" s="2">
        <v>5149</v>
      </c>
      <c r="G2059" s="17">
        <v>9</v>
      </c>
      <c r="AE2059" s="2">
        <v>9</v>
      </c>
      <c r="BC2059" s="2">
        <v>9</v>
      </c>
    </row>
    <row r="2060" spans="1:77" ht="12.75" customHeight="1" x14ac:dyDescent="0.2">
      <c r="A2060">
        <v>7</v>
      </c>
      <c r="B2060" s="2">
        <v>5151</v>
      </c>
      <c r="G2060" s="17">
        <v>2</v>
      </c>
      <c r="AE2060" s="2">
        <v>2</v>
      </c>
      <c r="BC2060" s="2">
        <v>2</v>
      </c>
    </row>
    <row r="2061" spans="1:77" ht="12.75" customHeight="1" x14ac:dyDescent="0.2">
      <c r="A2061">
        <v>7</v>
      </c>
      <c r="B2061" s="2">
        <v>5152</v>
      </c>
      <c r="G2061" s="17">
        <v>2</v>
      </c>
      <c r="AE2061" s="2">
        <v>2</v>
      </c>
      <c r="BC2061" s="2">
        <v>2</v>
      </c>
    </row>
    <row r="2062" spans="1:77" ht="12.75" customHeight="1" x14ac:dyDescent="0.2">
      <c r="A2062">
        <v>7</v>
      </c>
      <c r="B2062" s="2">
        <v>5153</v>
      </c>
      <c r="G2062" s="17">
        <v>7</v>
      </c>
      <c r="AE2062" s="2">
        <v>7</v>
      </c>
      <c r="BC2062" s="2">
        <v>7</v>
      </c>
    </row>
    <row r="2063" spans="1:77" ht="12.75" customHeight="1" x14ac:dyDescent="0.2">
      <c r="A2063">
        <v>7</v>
      </c>
      <c r="B2063" s="2">
        <v>5155</v>
      </c>
      <c r="G2063" s="17">
        <v>1</v>
      </c>
      <c r="AE2063" s="2">
        <v>1</v>
      </c>
      <c r="BC2063" s="2">
        <v>1</v>
      </c>
    </row>
    <row r="2064" spans="1:77" ht="12.75" customHeight="1" x14ac:dyDescent="0.2">
      <c r="A2064">
        <v>7</v>
      </c>
      <c r="B2064" s="2">
        <v>5156</v>
      </c>
      <c r="C2064" s="17">
        <v>1.98</v>
      </c>
      <c r="D2064" s="2">
        <v>1.6</v>
      </c>
      <c r="E2064" s="15">
        <v>1.6819999999999999</v>
      </c>
      <c r="G2064" s="17">
        <v>39</v>
      </c>
      <c r="H2064" s="2">
        <v>23</v>
      </c>
      <c r="I2064" s="2">
        <v>40.4</v>
      </c>
      <c r="J2064" s="2">
        <v>23</v>
      </c>
      <c r="K2064" s="2">
        <v>40.4</v>
      </c>
      <c r="L2064" s="2">
        <v>59</v>
      </c>
      <c r="O2064" s="2">
        <v>16</v>
      </c>
      <c r="P2064" s="2">
        <v>28.1</v>
      </c>
      <c r="S2064" s="2">
        <v>11</v>
      </c>
      <c r="T2064" s="2">
        <v>19.3</v>
      </c>
      <c r="U2064" s="2">
        <v>12</v>
      </c>
      <c r="V2064" s="2">
        <v>21.1</v>
      </c>
      <c r="W2064" s="2">
        <v>18</v>
      </c>
      <c r="X2064" s="2">
        <v>31.6</v>
      </c>
      <c r="Y2064" s="2">
        <v>34</v>
      </c>
      <c r="Z2064" s="2">
        <v>59.6</v>
      </c>
      <c r="AE2064" s="2">
        <v>38</v>
      </c>
      <c r="AF2064" s="2">
        <v>17</v>
      </c>
      <c r="AG2064" s="2">
        <v>29.8</v>
      </c>
      <c r="AH2064" s="2">
        <v>17</v>
      </c>
      <c r="AI2064" s="2">
        <v>29.8</v>
      </c>
      <c r="AJ2064" s="2">
        <v>44.7</v>
      </c>
      <c r="AK2064" s="2">
        <v>12</v>
      </c>
      <c r="AL2064" s="2">
        <v>21.1</v>
      </c>
      <c r="AM2064" s="2">
        <v>9</v>
      </c>
      <c r="AN2064" s="2">
        <v>15.8</v>
      </c>
      <c r="AQ2064" s="2">
        <v>7</v>
      </c>
      <c r="AR2064" s="2">
        <v>12.3</v>
      </c>
      <c r="AS2064" s="2">
        <v>10</v>
      </c>
      <c r="AT2064" s="2">
        <v>17.5</v>
      </c>
      <c r="AU2064" s="2">
        <v>19</v>
      </c>
      <c r="AV2064" s="2">
        <v>33.299999999999997</v>
      </c>
      <c r="AW2064" s="2">
        <v>40</v>
      </c>
      <c r="AX2064" s="2">
        <v>70.2</v>
      </c>
      <c r="BC2064" s="2">
        <v>36</v>
      </c>
      <c r="BD2064" s="2">
        <v>23</v>
      </c>
      <c r="BE2064" s="2">
        <v>40.4</v>
      </c>
      <c r="BF2064" s="2">
        <v>23</v>
      </c>
      <c r="BG2064" s="2">
        <v>40.4</v>
      </c>
      <c r="BH2064" s="2">
        <v>63.9</v>
      </c>
      <c r="BI2064" s="2">
        <v>3</v>
      </c>
      <c r="BJ2064" s="2">
        <v>5.3</v>
      </c>
      <c r="BK2064" s="2">
        <v>10</v>
      </c>
      <c r="BL2064" s="2">
        <v>17.5</v>
      </c>
      <c r="BO2064" s="2">
        <v>19</v>
      </c>
      <c r="BP2064" s="2">
        <v>33.299999999999997</v>
      </c>
      <c r="BQ2064" s="2">
        <v>4</v>
      </c>
      <c r="BR2064" s="2">
        <v>7</v>
      </c>
      <c r="BS2064" s="2">
        <v>21</v>
      </c>
      <c r="BT2064" s="2">
        <v>36.799999999999997</v>
      </c>
      <c r="BU2064" s="2">
        <v>34</v>
      </c>
      <c r="BV2064" s="2">
        <v>59.6</v>
      </c>
    </row>
    <row r="2065" spans="1:77" ht="12.75" customHeight="1" x14ac:dyDescent="0.2">
      <c r="A2065">
        <v>7</v>
      </c>
      <c r="B2065" s="2">
        <v>5164</v>
      </c>
    </row>
    <row r="2066" spans="1:77" ht="12.75" customHeight="1" x14ac:dyDescent="0.2">
      <c r="A2066">
        <v>7</v>
      </c>
      <c r="B2066" s="2">
        <v>5165</v>
      </c>
      <c r="C2066" s="17">
        <v>2.69</v>
      </c>
      <c r="D2066" s="2">
        <v>2.75</v>
      </c>
      <c r="E2066" s="15">
        <v>1.9990000000000001</v>
      </c>
      <c r="G2066" s="17">
        <v>30</v>
      </c>
      <c r="H2066" s="2">
        <v>20</v>
      </c>
      <c r="I2066" s="2">
        <v>62.5</v>
      </c>
      <c r="J2066" s="2">
        <v>20</v>
      </c>
      <c r="K2066" s="2">
        <v>62.5</v>
      </c>
      <c r="L2066" s="2">
        <v>66.7</v>
      </c>
      <c r="M2066" s="2">
        <v>3</v>
      </c>
      <c r="N2066" s="2">
        <v>9.4</v>
      </c>
      <c r="O2066" s="2">
        <v>7</v>
      </c>
      <c r="P2066" s="2">
        <v>21.9</v>
      </c>
      <c r="S2066" s="2">
        <v>11</v>
      </c>
      <c r="T2066" s="2">
        <v>34.4</v>
      </c>
      <c r="U2066" s="2">
        <v>9</v>
      </c>
      <c r="V2066" s="2">
        <v>28.1</v>
      </c>
      <c r="W2066" s="2">
        <v>2</v>
      </c>
      <c r="X2066" s="2">
        <v>6.3</v>
      </c>
      <c r="Y2066" s="2">
        <v>12</v>
      </c>
      <c r="Z2066" s="2">
        <v>37.5</v>
      </c>
      <c r="AE2066" s="2">
        <v>30</v>
      </c>
      <c r="AF2066" s="2">
        <v>21</v>
      </c>
      <c r="AG2066" s="2">
        <v>65.599999999999994</v>
      </c>
      <c r="AH2066" s="2">
        <v>21</v>
      </c>
      <c r="AI2066" s="2">
        <v>65.599999999999994</v>
      </c>
      <c r="AJ2066" s="2">
        <v>70</v>
      </c>
      <c r="AK2066" s="2">
        <v>4</v>
      </c>
      <c r="AL2066" s="2">
        <v>12.5</v>
      </c>
      <c r="AM2066" s="2">
        <v>5</v>
      </c>
      <c r="AN2066" s="2">
        <v>15.6</v>
      </c>
      <c r="AQ2066" s="2">
        <v>10</v>
      </c>
      <c r="AR2066" s="2">
        <v>31.3</v>
      </c>
      <c r="AS2066" s="2">
        <v>11</v>
      </c>
      <c r="AT2066" s="2">
        <v>34.4</v>
      </c>
      <c r="AU2066" s="2">
        <v>2</v>
      </c>
      <c r="AV2066" s="2">
        <v>6.3</v>
      </c>
      <c r="AW2066" s="2">
        <v>11</v>
      </c>
      <c r="AX2066" s="2">
        <v>34.4</v>
      </c>
      <c r="BC2066" s="2">
        <v>29</v>
      </c>
      <c r="BD2066" s="2">
        <v>13</v>
      </c>
      <c r="BE2066" s="2">
        <v>40.6</v>
      </c>
      <c r="BF2066" s="2">
        <v>13</v>
      </c>
      <c r="BG2066" s="2">
        <v>40.6</v>
      </c>
      <c r="BH2066" s="2">
        <v>44.8</v>
      </c>
      <c r="BI2066" s="2">
        <v>7</v>
      </c>
      <c r="BJ2066" s="2">
        <v>21.9</v>
      </c>
      <c r="BK2066" s="2">
        <v>9</v>
      </c>
      <c r="BL2066" s="2">
        <v>28.1</v>
      </c>
      <c r="BO2066" s="2">
        <v>13</v>
      </c>
      <c r="BP2066" s="2">
        <v>40.6</v>
      </c>
      <c r="BS2066" s="2">
        <v>3</v>
      </c>
      <c r="BT2066" s="2">
        <v>9.4</v>
      </c>
      <c r="BU2066" s="2">
        <v>19</v>
      </c>
      <c r="BV2066" s="2">
        <v>59.4</v>
      </c>
    </row>
    <row r="2067" spans="1:77" ht="12.75" customHeight="1" x14ac:dyDescent="0.2">
      <c r="A2067">
        <v>7</v>
      </c>
      <c r="B2067" s="2">
        <v>5168</v>
      </c>
      <c r="C2067" s="17">
        <v>3.51</v>
      </c>
      <c r="D2067" s="2">
        <v>3.52</v>
      </c>
      <c r="E2067" s="15">
        <v>3.3560000000000003</v>
      </c>
      <c r="G2067" s="17">
        <v>104</v>
      </c>
      <c r="H2067" s="2">
        <v>94</v>
      </c>
      <c r="I2067" s="2">
        <v>90.4</v>
      </c>
      <c r="J2067" s="2">
        <v>94</v>
      </c>
      <c r="K2067" s="2">
        <v>90.4</v>
      </c>
      <c r="L2067" s="2">
        <v>90.4</v>
      </c>
      <c r="M2067" s="2">
        <v>2</v>
      </c>
      <c r="N2067" s="2">
        <v>1.9</v>
      </c>
      <c r="O2067" s="2">
        <v>8</v>
      </c>
      <c r="P2067" s="2">
        <v>7.7</v>
      </c>
      <c r="S2067" s="2">
        <v>29</v>
      </c>
      <c r="T2067" s="2">
        <v>27.9</v>
      </c>
      <c r="U2067" s="2">
        <v>65</v>
      </c>
      <c r="V2067" s="2">
        <v>62.5</v>
      </c>
      <c r="Y2067" s="2">
        <v>10</v>
      </c>
      <c r="Z2067" s="2">
        <v>9.6</v>
      </c>
      <c r="AE2067" s="2">
        <v>104</v>
      </c>
      <c r="AF2067" s="2">
        <v>91</v>
      </c>
      <c r="AG2067" s="2">
        <v>87.5</v>
      </c>
      <c r="AH2067" s="2">
        <v>91</v>
      </c>
      <c r="AI2067" s="2">
        <v>87.5</v>
      </c>
      <c r="AJ2067" s="2">
        <v>87.5</v>
      </c>
      <c r="AK2067" s="2">
        <v>4</v>
      </c>
      <c r="AL2067" s="2">
        <v>3.8</v>
      </c>
      <c r="AM2067" s="2">
        <v>9</v>
      </c>
      <c r="AN2067" s="2">
        <v>8.6999999999999993</v>
      </c>
      <c r="AQ2067" s="2">
        <v>20</v>
      </c>
      <c r="AR2067" s="2">
        <v>19.2</v>
      </c>
      <c r="AS2067" s="2">
        <v>71</v>
      </c>
      <c r="AT2067" s="2">
        <v>68.3</v>
      </c>
      <c r="AW2067" s="2">
        <v>13</v>
      </c>
      <c r="AX2067" s="2">
        <v>12.5</v>
      </c>
      <c r="BC2067" s="2">
        <v>104</v>
      </c>
      <c r="BD2067" s="2">
        <v>89</v>
      </c>
      <c r="BE2067" s="2">
        <v>85.6</v>
      </c>
      <c r="BF2067" s="2">
        <v>89</v>
      </c>
      <c r="BG2067" s="2">
        <v>85.6</v>
      </c>
      <c r="BH2067" s="2">
        <v>85.6</v>
      </c>
      <c r="BI2067" s="2">
        <v>3</v>
      </c>
      <c r="BJ2067" s="2">
        <v>2.9</v>
      </c>
      <c r="BK2067" s="2">
        <v>12</v>
      </c>
      <c r="BL2067" s="2">
        <v>11.5</v>
      </c>
      <c r="BO2067" s="2">
        <v>34</v>
      </c>
      <c r="BP2067" s="2">
        <v>32.700000000000003</v>
      </c>
      <c r="BQ2067" s="2">
        <v>55</v>
      </c>
      <c r="BR2067" s="2">
        <v>52.9</v>
      </c>
      <c r="BU2067" s="2">
        <v>15</v>
      </c>
      <c r="BV2067" s="2">
        <v>14.4</v>
      </c>
    </row>
    <row r="2068" spans="1:77" ht="12.75" customHeight="1" x14ac:dyDescent="0.2">
      <c r="A2068">
        <v>7</v>
      </c>
      <c r="B2068" s="2">
        <v>5170</v>
      </c>
      <c r="C2068" s="17">
        <v>2.2599999999999998</v>
      </c>
      <c r="D2068" s="2">
        <v>1.83</v>
      </c>
      <c r="E2068" s="15">
        <v>2.1590000000000003</v>
      </c>
      <c r="G2068" s="17">
        <v>223</v>
      </c>
      <c r="H2068" s="2">
        <v>83</v>
      </c>
      <c r="I2068" s="2">
        <v>37.1</v>
      </c>
      <c r="J2068" s="2">
        <v>83</v>
      </c>
      <c r="K2068" s="2">
        <v>37.1</v>
      </c>
      <c r="L2068" s="2">
        <v>37.200000000000003</v>
      </c>
      <c r="M2068" s="2">
        <v>53</v>
      </c>
      <c r="N2068" s="2">
        <v>23.7</v>
      </c>
      <c r="O2068" s="2">
        <v>87</v>
      </c>
      <c r="P2068" s="2">
        <v>38.799999999999997</v>
      </c>
      <c r="S2068" s="2">
        <v>52</v>
      </c>
      <c r="T2068" s="2">
        <v>23.2</v>
      </c>
      <c r="U2068" s="2">
        <v>31</v>
      </c>
      <c r="V2068" s="2">
        <v>13.8</v>
      </c>
      <c r="W2068" s="2">
        <v>1</v>
      </c>
      <c r="X2068" s="2">
        <v>0.4</v>
      </c>
      <c r="Y2068" s="2">
        <v>141</v>
      </c>
      <c r="Z2068" s="2">
        <v>62.9</v>
      </c>
      <c r="AB2068" s="2">
        <v>1</v>
      </c>
      <c r="AC2068" s="2">
        <v>2</v>
      </c>
      <c r="AE2068" s="2">
        <v>222</v>
      </c>
      <c r="AF2068" s="2">
        <v>63</v>
      </c>
      <c r="AG2068" s="2">
        <v>28.3</v>
      </c>
      <c r="AH2068" s="2">
        <v>63</v>
      </c>
      <c r="AI2068" s="2">
        <v>28.3</v>
      </c>
      <c r="AJ2068" s="2">
        <v>28.4</v>
      </c>
      <c r="AK2068" s="2">
        <v>120</v>
      </c>
      <c r="AL2068" s="2">
        <v>53.8</v>
      </c>
      <c r="AM2068" s="2">
        <v>39</v>
      </c>
      <c r="AN2068" s="2">
        <v>17.5</v>
      </c>
      <c r="AQ2068" s="2">
        <v>43</v>
      </c>
      <c r="AR2068" s="2">
        <v>19.3</v>
      </c>
      <c r="AS2068" s="2">
        <v>20</v>
      </c>
      <c r="AT2068" s="2">
        <v>9</v>
      </c>
      <c r="AU2068" s="2">
        <v>1</v>
      </c>
      <c r="AV2068" s="2">
        <v>0.4</v>
      </c>
      <c r="AW2068" s="2">
        <v>160</v>
      </c>
      <c r="AX2068" s="2">
        <v>71.7</v>
      </c>
      <c r="AZ2068" s="2">
        <v>2</v>
      </c>
      <c r="BA2068" s="2">
        <v>2</v>
      </c>
      <c r="BC2068" s="2">
        <v>217</v>
      </c>
      <c r="BD2068" s="2">
        <v>89</v>
      </c>
      <c r="BE2068" s="2">
        <v>39.700000000000003</v>
      </c>
      <c r="BF2068" s="2">
        <v>89</v>
      </c>
      <c r="BG2068" s="2">
        <v>39.700000000000003</v>
      </c>
      <c r="BH2068" s="2">
        <v>41</v>
      </c>
      <c r="BI2068" s="2">
        <v>54</v>
      </c>
      <c r="BJ2068" s="2">
        <v>24.1</v>
      </c>
      <c r="BK2068" s="2">
        <v>74</v>
      </c>
      <c r="BL2068" s="2">
        <v>33</v>
      </c>
      <c r="BO2068" s="2">
        <v>74</v>
      </c>
      <c r="BP2068" s="2">
        <v>33</v>
      </c>
      <c r="BQ2068" s="2">
        <v>15</v>
      </c>
      <c r="BR2068" s="2">
        <v>6.7</v>
      </c>
      <c r="BS2068" s="2">
        <v>7</v>
      </c>
      <c r="BT2068" s="2">
        <v>3.1</v>
      </c>
      <c r="BU2068" s="2">
        <v>135</v>
      </c>
      <c r="BV2068" s="2">
        <v>60.3</v>
      </c>
      <c r="BX2068" s="2">
        <v>1</v>
      </c>
      <c r="BY2068" s="2">
        <v>2</v>
      </c>
    </row>
    <row r="2069" spans="1:77" ht="12.75" customHeight="1" x14ac:dyDescent="0.2">
      <c r="A2069">
        <v>7</v>
      </c>
      <c r="B2069" s="2">
        <v>5175</v>
      </c>
      <c r="C2069" s="17">
        <v>3.03</v>
      </c>
      <c r="D2069" s="2">
        <v>2.98</v>
      </c>
      <c r="E2069" s="15">
        <v>3.032</v>
      </c>
      <c r="G2069" s="17">
        <v>57</v>
      </c>
      <c r="H2069" s="2">
        <v>49</v>
      </c>
      <c r="I2069" s="2">
        <v>84.5</v>
      </c>
      <c r="J2069" s="2">
        <v>49</v>
      </c>
      <c r="K2069" s="2">
        <v>84.5</v>
      </c>
      <c r="L2069" s="2">
        <v>86</v>
      </c>
      <c r="M2069" s="2">
        <v>2</v>
      </c>
      <c r="N2069" s="2">
        <v>3.4</v>
      </c>
      <c r="O2069" s="2">
        <v>6</v>
      </c>
      <c r="P2069" s="2">
        <v>10.3</v>
      </c>
      <c r="Q2069" s="2">
        <v>4</v>
      </c>
      <c r="R2069" s="2">
        <v>6.9</v>
      </c>
      <c r="S2069" s="2">
        <v>18</v>
      </c>
      <c r="T2069" s="2">
        <v>31</v>
      </c>
      <c r="U2069" s="2">
        <v>27</v>
      </c>
      <c r="V2069" s="2">
        <v>46.6</v>
      </c>
      <c r="W2069" s="2">
        <v>1</v>
      </c>
      <c r="X2069" s="2">
        <v>1.7</v>
      </c>
      <c r="Y2069" s="2">
        <v>9</v>
      </c>
      <c r="Z2069" s="2">
        <v>15.5</v>
      </c>
      <c r="AE2069" s="2">
        <v>57</v>
      </c>
      <c r="AF2069" s="2">
        <v>45</v>
      </c>
      <c r="AG2069" s="2">
        <v>77.599999999999994</v>
      </c>
      <c r="AH2069" s="2">
        <v>45</v>
      </c>
      <c r="AI2069" s="2">
        <v>77.599999999999994</v>
      </c>
      <c r="AJ2069" s="2">
        <v>78.900000000000006</v>
      </c>
      <c r="AK2069" s="2">
        <v>4</v>
      </c>
      <c r="AL2069" s="2">
        <v>6.9</v>
      </c>
      <c r="AM2069" s="2">
        <v>8</v>
      </c>
      <c r="AN2069" s="2">
        <v>13.8</v>
      </c>
      <c r="AO2069" s="2">
        <v>3</v>
      </c>
      <c r="AP2069" s="2">
        <v>5.2</v>
      </c>
      <c r="AQ2069" s="2">
        <v>15</v>
      </c>
      <c r="AR2069" s="2">
        <v>25.9</v>
      </c>
      <c r="AS2069" s="2">
        <v>27</v>
      </c>
      <c r="AT2069" s="2">
        <v>46.6</v>
      </c>
      <c r="AU2069" s="2">
        <v>1</v>
      </c>
      <c r="AV2069" s="2">
        <v>1.7</v>
      </c>
      <c r="AW2069" s="2">
        <v>13</v>
      </c>
      <c r="AX2069" s="2">
        <v>22.4</v>
      </c>
      <c r="BC2069" s="2">
        <v>57</v>
      </c>
      <c r="BD2069" s="2">
        <v>54</v>
      </c>
      <c r="BE2069" s="2">
        <v>93.1</v>
      </c>
      <c r="BF2069" s="2">
        <v>54</v>
      </c>
      <c r="BG2069" s="2">
        <v>93.1</v>
      </c>
      <c r="BH2069" s="2">
        <v>94.7</v>
      </c>
      <c r="BI2069" s="2">
        <v>1</v>
      </c>
      <c r="BJ2069" s="2">
        <v>1.7</v>
      </c>
      <c r="BK2069" s="2">
        <v>2</v>
      </c>
      <c r="BL2069" s="2">
        <v>3.4</v>
      </c>
      <c r="BM2069" s="2">
        <v>3</v>
      </c>
      <c r="BN2069" s="2">
        <v>5.2</v>
      </c>
      <c r="BO2069" s="2">
        <v>33</v>
      </c>
      <c r="BP2069" s="2">
        <v>56.9</v>
      </c>
      <c r="BQ2069" s="2">
        <v>18</v>
      </c>
      <c r="BR2069" s="2">
        <v>31</v>
      </c>
      <c r="BS2069" s="2">
        <v>1</v>
      </c>
      <c r="BT2069" s="2">
        <v>1.7</v>
      </c>
      <c r="BU2069" s="2">
        <v>4</v>
      </c>
      <c r="BV2069" s="2">
        <v>6.9</v>
      </c>
    </row>
    <row r="2070" spans="1:77" ht="12.75" customHeight="1" x14ac:dyDescent="0.2">
      <c r="A2070">
        <v>7</v>
      </c>
      <c r="B2070" s="2">
        <v>5180</v>
      </c>
      <c r="G2070" s="17">
        <v>3</v>
      </c>
      <c r="AE2070" s="2">
        <v>3</v>
      </c>
      <c r="BC2070" s="2">
        <v>3</v>
      </c>
    </row>
    <row r="2071" spans="1:77" ht="12.75" customHeight="1" x14ac:dyDescent="0.2">
      <c r="A2071">
        <v>7</v>
      </c>
      <c r="B2071" s="2">
        <v>5191</v>
      </c>
      <c r="G2071" s="17">
        <v>7</v>
      </c>
      <c r="AE2071" s="2">
        <v>7</v>
      </c>
      <c r="BC2071" s="2">
        <v>8</v>
      </c>
    </row>
    <row r="2072" spans="1:77" ht="12.75" customHeight="1" x14ac:dyDescent="0.2">
      <c r="A2072">
        <v>7</v>
      </c>
      <c r="B2072" s="2">
        <v>5192</v>
      </c>
      <c r="G2072" s="17">
        <v>1</v>
      </c>
      <c r="AE2072" s="2">
        <v>1</v>
      </c>
    </row>
    <row r="2073" spans="1:77" ht="12.75" customHeight="1" x14ac:dyDescent="0.2">
      <c r="A2073">
        <v>7</v>
      </c>
      <c r="B2073" s="2">
        <v>5196</v>
      </c>
      <c r="C2073" s="17">
        <v>2.68</v>
      </c>
      <c r="D2073" s="2">
        <v>2.0499999999999998</v>
      </c>
      <c r="E2073" s="15">
        <v>2.1080000000000001</v>
      </c>
      <c r="G2073" s="17">
        <v>378</v>
      </c>
      <c r="H2073" s="2">
        <v>252</v>
      </c>
      <c r="I2073" s="2">
        <v>61.2</v>
      </c>
      <c r="J2073" s="2">
        <v>252</v>
      </c>
      <c r="K2073" s="2">
        <v>61.2</v>
      </c>
      <c r="L2073" s="2">
        <v>66.7</v>
      </c>
      <c r="M2073" s="2">
        <v>30</v>
      </c>
      <c r="N2073" s="2">
        <v>7.3</v>
      </c>
      <c r="O2073" s="2">
        <v>96</v>
      </c>
      <c r="P2073" s="2">
        <v>23.3</v>
      </c>
      <c r="S2073" s="2">
        <v>127</v>
      </c>
      <c r="T2073" s="2">
        <v>30.8</v>
      </c>
      <c r="U2073" s="2">
        <v>125</v>
      </c>
      <c r="V2073" s="2">
        <v>30.3</v>
      </c>
      <c r="W2073" s="2">
        <v>34</v>
      </c>
      <c r="X2073" s="2">
        <v>8.3000000000000007</v>
      </c>
      <c r="Y2073" s="2">
        <v>160</v>
      </c>
      <c r="Z2073" s="2">
        <v>38.799999999999997</v>
      </c>
      <c r="AA2073" s="2">
        <v>11</v>
      </c>
      <c r="AB2073" s="2">
        <v>8</v>
      </c>
      <c r="AE2073" s="2">
        <v>375</v>
      </c>
      <c r="AF2073" s="2">
        <v>166</v>
      </c>
      <c r="AG2073" s="2">
        <v>40.4</v>
      </c>
      <c r="AH2073" s="2">
        <v>166</v>
      </c>
      <c r="AI2073" s="2">
        <v>40.4</v>
      </c>
      <c r="AJ2073" s="2">
        <v>44.3</v>
      </c>
      <c r="AK2073" s="2">
        <v>139</v>
      </c>
      <c r="AL2073" s="2">
        <v>33.799999999999997</v>
      </c>
      <c r="AM2073" s="2">
        <v>70</v>
      </c>
      <c r="AN2073" s="2">
        <v>17</v>
      </c>
      <c r="AQ2073" s="2">
        <v>99</v>
      </c>
      <c r="AR2073" s="2">
        <v>24.1</v>
      </c>
      <c r="AS2073" s="2">
        <v>67</v>
      </c>
      <c r="AT2073" s="2">
        <v>16.3</v>
      </c>
      <c r="AU2073" s="2">
        <v>36</v>
      </c>
      <c r="AV2073" s="2">
        <v>8.8000000000000007</v>
      </c>
      <c r="AW2073" s="2">
        <v>245</v>
      </c>
      <c r="AX2073" s="2">
        <v>59.6</v>
      </c>
      <c r="AY2073" s="2">
        <v>12</v>
      </c>
      <c r="AZ2073" s="2">
        <v>8</v>
      </c>
      <c r="BC2073" s="2">
        <v>359</v>
      </c>
      <c r="BD2073" s="2">
        <v>182</v>
      </c>
      <c r="BE2073" s="2">
        <v>44.3</v>
      </c>
      <c r="BF2073" s="2">
        <v>182</v>
      </c>
      <c r="BG2073" s="2">
        <v>44.3</v>
      </c>
      <c r="BH2073" s="2">
        <v>50.7</v>
      </c>
      <c r="BI2073" s="2">
        <v>72</v>
      </c>
      <c r="BJ2073" s="2">
        <v>17.5</v>
      </c>
      <c r="BK2073" s="2">
        <v>105</v>
      </c>
      <c r="BL2073" s="2">
        <v>25.5</v>
      </c>
      <c r="BO2073" s="2">
        <v>142</v>
      </c>
      <c r="BP2073" s="2">
        <v>34.5</v>
      </c>
      <c r="BQ2073" s="2">
        <v>40</v>
      </c>
      <c r="BR2073" s="2">
        <v>9.6999999999999993</v>
      </c>
      <c r="BS2073" s="2">
        <v>52</v>
      </c>
      <c r="BT2073" s="2">
        <v>12.7</v>
      </c>
      <c r="BU2073" s="2">
        <v>229</v>
      </c>
      <c r="BV2073" s="2">
        <v>55.7</v>
      </c>
      <c r="BW2073" s="2">
        <v>12</v>
      </c>
      <c r="BX2073" s="2">
        <v>8</v>
      </c>
    </row>
    <row r="2074" spans="1:77" ht="12.75" customHeight="1" x14ac:dyDescent="0.2">
      <c r="A2074">
        <v>7</v>
      </c>
      <c r="B2074" s="2">
        <v>5200</v>
      </c>
      <c r="C2074" s="17">
        <v>3.36</v>
      </c>
      <c r="D2074" s="2">
        <v>3.35</v>
      </c>
      <c r="E2074" s="15">
        <v>3.1170000000000004</v>
      </c>
      <c r="G2074" s="17">
        <v>271</v>
      </c>
      <c r="H2074" s="2">
        <v>226</v>
      </c>
      <c r="I2074" s="2">
        <v>83.4</v>
      </c>
      <c r="J2074" s="2">
        <v>226</v>
      </c>
      <c r="K2074" s="2">
        <v>83.4</v>
      </c>
      <c r="L2074" s="2">
        <v>83.4</v>
      </c>
      <c r="M2074" s="2">
        <v>12</v>
      </c>
      <c r="N2074" s="2">
        <v>4.4000000000000004</v>
      </c>
      <c r="O2074" s="2">
        <v>33</v>
      </c>
      <c r="P2074" s="2">
        <v>12.2</v>
      </c>
      <c r="S2074" s="2">
        <v>71</v>
      </c>
      <c r="T2074" s="2">
        <v>26.2</v>
      </c>
      <c r="U2074" s="2">
        <v>155</v>
      </c>
      <c r="V2074" s="2">
        <v>57.2</v>
      </c>
      <c r="Y2074" s="2">
        <v>45</v>
      </c>
      <c r="Z2074" s="2">
        <v>16.600000000000001</v>
      </c>
      <c r="AB2074" s="2">
        <v>1</v>
      </c>
      <c r="AE2074" s="2">
        <v>270</v>
      </c>
      <c r="AF2074" s="2">
        <v>231</v>
      </c>
      <c r="AG2074" s="2">
        <v>85.2</v>
      </c>
      <c r="AH2074" s="2">
        <v>231</v>
      </c>
      <c r="AI2074" s="2">
        <v>85.2</v>
      </c>
      <c r="AJ2074" s="2">
        <v>85.6</v>
      </c>
      <c r="AK2074" s="2">
        <v>25</v>
      </c>
      <c r="AL2074" s="2">
        <v>9.1999999999999993</v>
      </c>
      <c r="AM2074" s="2">
        <v>14</v>
      </c>
      <c r="AN2074" s="2">
        <v>5.2</v>
      </c>
      <c r="AQ2074" s="2">
        <v>68</v>
      </c>
      <c r="AR2074" s="2">
        <v>25.1</v>
      </c>
      <c r="AS2074" s="2">
        <v>163</v>
      </c>
      <c r="AT2074" s="2">
        <v>60.1</v>
      </c>
      <c r="AU2074" s="2">
        <v>1</v>
      </c>
      <c r="AV2074" s="2">
        <v>0.4</v>
      </c>
      <c r="AW2074" s="2">
        <v>40</v>
      </c>
      <c r="AX2074" s="2">
        <v>14.8</v>
      </c>
      <c r="AZ2074" s="2">
        <v>1</v>
      </c>
      <c r="BC2074" s="2">
        <v>268</v>
      </c>
      <c r="BD2074" s="2">
        <v>228</v>
      </c>
      <c r="BE2074" s="2">
        <v>84.1</v>
      </c>
      <c r="BF2074" s="2">
        <v>228</v>
      </c>
      <c r="BG2074" s="2">
        <v>84.1</v>
      </c>
      <c r="BH2074" s="2">
        <v>85.1</v>
      </c>
      <c r="BI2074" s="2">
        <v>11</v>
      </c>
      <c r="BJ2074" s="2">
        <v>4.0999999999999996</v>
      </c>
      <c r="BK2074" s="2">
        <v>29</v>
      </c>
      <c r="BL2074" s="2">
        <v>10.7</v>
      </c>
      <c r="BO2074" s="2">
        <v>136</v>
      </c>
      <c r="BP2074" s="2">
        <v>50.2</v>
      </c>
      <c r="BQ2074" s="2">
        <v>92</v>
      </c>
      <c r="BR2074" s="2">
        <v>33.9</v>
      </c>
      <c r="BS2074" s="2">
        <v>3</v>
      </c>
      <c r="BT2074" s="2">
        <v>1.1000000000000001</v>
      </c>
      <c r="BU2074" s="2">
        <v>43</v>
      </c>
      <c r="BV2074" s="2">
        <v>15.9</v>
      </c>
      <c r="BX2074" s="2">
        <v>1</v>
      </c>
    </row>
    <row r="2075" spans="1:77" ht="12.75" customHeight="1" x14ac:dyDescent="0.2">
      <c r="A2075">
        <v>7</v>
      </c>
      <c r="B2075" s="2">
        <v>5206</v>
      </c>
      <c r="C2075" s="17">
        <v>3.2</v>
      </c>
      <c r="D2075" s="2">
        <v>2.63</v>
      </c>
      <c r="E2075" s="15">
        <v>3.0380000000000003</v>
      </c>
      <c r="G2075" s="17">
        <v>278</v>
      </c>
      <c r="H2075" s="2">
        <v>209</v>
      </c>
      <c r="I2075" s="2">
        <v>75.2</v>
      </c>
      <c r="J2075" s="2">
        <v>209</v>
      </c>
      <c r="K2075" s="2">
        <v>75.2</v>
      </c>
      <c r="L2075" s="2">
        <v>75.2</v>
      </c>
      <c r="M2075" s="2">
        <v>15</v>
      </c>
      <c r="N2075" s="2">
        <v>5.4</v>
      </c>
      <c r="O2075" s="2">
        <v>54</v>
      </c>
      <c r="P2075" s="2">
        <v>19.399999999999999</v>
      </c>
      <c r="S2075" s="2">
        <v>69</v>
      </c>
      <c r="T2075" s="2">
        <v>24.8</v>
      </c>
      <c r="U2075" s="2">
        <v>140</v>
      </c>
      <c r="V2075" s="2">
        <v>50.4</v>
      </c>
      <c r="Y2075" s="2">
        <v>69</v>
      </c>
      <c r="Z2075" s="2">
        <v>24.8</v>
      </c>
      <c r="AE2075" s="2">
        <v>278</v>
      </c>
      <c r="AF2075" s="2">
        <v>159</v>
      </c>
      <c r="AG2075" s="2">
        <v>57.2</v>
      </c>
      <c r="AH2075" s="2">
        <v>159</v>
      </c>
      <c r="AI2075" s="2">
        <v>57.2</v>
      </c>
      <c r="AJ2075" s="2">
        <v>57.2</v>
      </c>
      <c r="AK2075" s="2">
        <v>57</v>
      </c>
      <c r="AL2075" s="2">
        <v>20.5</v>
      </c>
      <c r="AM2075" s="2">
        <v>62</v>
      </c>
      <c r="AN2075" s="2">
        <v>22.3</v>
      </c>
      <c r="AQ2075" s="2">
        <v>86</v>
      </c>
      <c r="AR2075" s="2">
        <v>30.9</v>
      </c>
      <c r="AS2075" s="2">
        <v>73</v>
      </c>
      <c r="AT2075" s="2">
        <v>26.3</v>
      </c>
      <c r="AW2075" s="2">
        <v>119</v>
      </c>
      <c r="AX2075" s="2">
        <v>42.8</v>
      </c>
      <c r="BC2075" s="2">
        <v>274</v>
      </c>
      <c r="BD2075" s="2">
        <v>224</v>
      </c>
      <c r="BE2075" s="2">
        <v>81.2</v>
      </c>
      <c r="BF2075" s="2">
        <v>224</v>
      </c>
      <c r="BG2075" s="2">
        <v>81.2</v>
      </c>
      <c r="BH2075" s="2">
        <v>81.8</v>
      </c>
      <c r="BI2075" s="2">
        <v>15</v>
      </c>
      <c r="BJ2075" s="2">
        <v>5.4</v>
      </c>
      <c r="BK2075" s="2">
        <v>35</v>
      </c>
      <c r="BL2075" s="2">
        <v>12.7</v>
      </c>
      <c r="BO2075" s="2">
        <v>142</v>
      </c>
      <c r="BP2075" s="2">
        <v>51.4</v>
      </c>
      <c r="BQ2075" s="2">
        <v>82</v>
      </c>
      <c r="BR2075" s="2">
        <v>29.7</v>
      </c>
      <c r="BS2075" s="2">
        <v>2</v>
      </c>
      <c r="BT2075" s="2">
        <v>0.7</v>
      </c>
      <c r="BU2075" s="2">
        <v>52</v>
      </c>
      <c r="BV2075" s="2">
        <v>18.8</v>
      </c>
      <c r="BW2075" s="2">
        <v>1</v>
      </c>
      <c r="BX2075" s="2">
        <v>1</v>
      </c>
    </row>
    <row r="2076" spans="1:77" ht="12.75" customHeight="1" x14ac:dyDescent="0.2">
      <c r="A2076">
        <v>7</v>
      </c>
      <c r="B2076" s="2">
        <v>5225</v>
      </c>
      <c r="C2076" s="17">
        <v>2.81</v>
      </c>
      <c r="D2076" s="2">
        <v>2.67</v>
      </c>
      <c r="E2076" s="15">
        <v>2.952</v>
      </c>
      <c r="G2076" s="17">
        <v>21</v>
      </c>
      <c r="H2076" s="2">
        <v>18</v>
      </c>
      <c r="I2076" s="2">
        <v>85.7</v>
      </c>
      <c r="J2076" s="2">
        <v>18</v>
      </c>
      <c r="K2076" s="2">
        <v>85.7</v>
      </c>
      <c r="L2076" s="2">
        <v>85.7</v>
      </c>
      <c r="M2076" s="2">
        <v>2</v>
      </c>
      <c r="N2076" s="2">
        <v>9.5</v>
      </c>
      <c r="O2076" s="2">
        <v>1</v>
      </c>
      <c r="P2076" s="2">
        <v>4.8</v>
      </c>
      <c r="Q2076" s="2">
        <v>3</v>
      </c>
      <c r="R2076" s="2">
        <v>14.3</v>
      </c>
      <c r="S2076" s="2">
        <v>5</v>
      </c>
      <c r="T2076" s="2">
        <v>23.8</v>
      </c>
      <c r="U2076" s="2">
        <v>10</v>
      </c>
      <c r="V2076" s="2">
        <v>47.6</v>
      </c>
      <c r="Y2076" s="2">
        <v>3</v>
      </c>
      <c r="Z2076" s="2">
        <v>14.3</v>
      </c>
      <c r="AE2076" s="2">
        <v>21</v>
      </c>
      <c r="AF2076" s="2">
        <v>12</v>
      </c>
      <c r="AG2076" s="2">
        <v>57.1</v>
      </c>
      <c r="AH2076" s="2">
        <v>12</v>
      </c>
      <c r="AI2076" s="2">
        <v>57.1</v>
      </c>
      <c r="AJ2076" s="2">
        <v>57.1</v>
      </c>
      <c r="AK2076" s="2">
        <v>3</v>
      </c>
      <c r="AL2076" s="2">
        <v>14.3</v>
      </c>
      <c r="AM2076" s="2">
        <v>6</v>
      </c>
      <c r="AN2076" s="2">
        <v>28.6</v>
      </c>
      <c r="AQ2076" s="2">
        <v>7</v>
      </c>
      <c r="AR2076" s="2">
        <v>33.299999999999997</v>
      </c>
      <c r="AS2076" s="2">
        <v>5</v>
      </c>
      <c r="AT2076" s="2">
        <v>23.8</v>
      </c>
      <c r="AW2076" s="2">
        <v>9</v>
      </c>
      <c r="AX2076" s="2">
        <v>42.9</v>
      </c>
      <c r="BC2076" s="2">
        <v>21</v>
      </c>
      <c r="BD2076" s="2">
        <v>16</v>
      </c>
      <c r="BE2076" s="2">
        <v>76.2</v>
      </c>
      <c r="BF2076" s="2">
        <v>16</v>
      </c>
      <c r="BG2076" s="2">
        <v>76.2</v>
      </c>
      <c r="BH2076" s="2">
        <v>76.2</v>
      </c>
      <c r="BI2076" s="2">
        <v>3</v>
      </c>
      <c r="BJ2076" s="2">
        <v>14.3</v>
      </c>
      <c r="BK2076" s="2">
        <v>2</v>
      </c>
      <c r="BL2076" s="2">
        <v>9.5</v>
      </c>
      <c r="BO2076" s="2">
        <v>9</v>
      </c>
      <c r="BP2076" s="2">
        <v>42.9</v>
      </c>
      <c r="BQ2076" s="2">
        <v>7</v>
      </c>
      <c r="BR2076" s="2">
        <v>33.299999999999997</v>
      </c>
      <c r="BU2076" s="2">
        <v>5</v>
      </c>
      <c r="BV2076" s="2">
        <v>23.8</v>
      </c>
    </row>
    <row r="2077" spans="1:77" ht="12.75" customHeight="1" x14ac:dyDescent="0.2">
      <c r="A2077">
        <v>7</v>
      </c>
      <c r="B2077" s="2">
        <v>5228</v>
      </c>
      <c r="G2077" s="17">
        <v>1</v>
      </c>
      <c r="AE2077" s="2">
        <v>1</v>
      </c>
      <c r="BC2077" s="2">
        <v>1</v>
      </c>
    </row>
    <row r="2078" spans="1:77" ht="12.75" customHeight="1" x14ac:dyDescent="0.2">
      <c r="A2078">
        <v>7</v>
      </c>
      <c r="B2078" s="2">
        <v>5231</v>
      </c>
      <c r="G2078" s="17">
        <v>3</v>
      </c>
      <c r="AE2078" s="2">
        <v>3</v>
      </c>
      <c r="BC2078" s="2">
        <v>3</v>
      </c>
    </row>
    <row r="2079" spans="1:77" ht="12.75" customHeight="1" x14ac:dyDescent="0.2">
      <c r="A2079">
        <v>7</v>
      </c>
      <c r="B2079" s="2">
        <v>5236</v>
      </c>
      <c r="C2079" s="17">
        <v>1.19</v>
      </c>
      <c r="D2079" s="2">
        <v>1.07</v>
      </c>
      <c r="E2079" s="15">
        <v>1.2209999999999999</v>
      </c>
      <c r="G2079" s="17">
        <v>10</v>
      </c>
      <c r="H2079" s="2">
        <v>8</v>
      </c>
      <c r="I2079" s="2">
        <v>29.6</v>
      </c>
      <c r="J2079" s="2">
        <v>8</v>
      </c>
      <c r="K2079" s="2">
        <v>29.6</v>
      </c>
      <c r="L2079" s="2">
        <v>80</v>
      </c>
      <c r="M2079" s="2">
        <v>1</v>
      </c>
      <c r="N2079" s="2">
        <v>3.7</v>
      </c>
      <c r="O2079" s="2">
        <v>1</v>
      </c>
      <c r="P2079" s="2">
        <v>3.7</v>
      </c>
      <c r="S2079" s="2">
        <v>3</v>
      </c>
      <c r="T2079" s="2">
        <v>11.1</v>
      </c>
      <c r="U2079" s="2">
        <v>5</v>
      </c>
      <c r="V2079" s="2">
        <v>18.5</v>
      </c>
      <c r="W2079" s="2">
        <v>17</v>
      </c>
      <c r="X2079" s="2">
        <v>63</v>
      </c>
      <c r="Y2079" s="2">
        <v>19</v>
      </c>
      <c r="Z2079" s="2">
        <v>70.400000000000006</v>
      </c>
      <c r="AB2079" s="2">
        <v>1</v>
      </c>
      <c r="AE2079" s="2">
        <v>10</v>
      </c>
      <c r="AF2079" s="2">
        <v>6</v>
      </c>
      <c r="AG2079" s="2">
        <v>22.2</v>
      </c>
      <c r="AH2079" s="2">
        <v>6</v>
      </c>
      <c r="AI2079" s="2">
        <v>22.2</v>
      </c>
      <c r="AJ2079" s="2">
        <v>60</v>
      </c>
      <c r="AK2079" s="2">
        <v>1</v>
      </c>
      <c r="AL2079" s="2">
        <v>3.7</v>
      </c>
      <c r="AM2079" s="2">
        <v>3</v>
      </c>
      <c r="AN2079" s="2">
        <v>11.1</v>
      </c>
      <c r="AQ2079" s="2">
        <v>2</v>
      </c>
      <c r="AR2079" s="2">
        <v>7.4</v>
      </c>
      <c r="AS2079" s="2">
        <v>4</v>
      </c>
      <c r="AT2079" s="2">
        <v>14.8</v>
      </c>
      <c r="AU2079" s="2">
        <v>17</v>
      </c>
      <c r="AV2079" s="2">
        <v>63</v>
      </c>
      <c r="AW2079" s="2">
        <v>21</v>
      </c>
      <c r="AX2079" s="2">
        <v>77.8</v>
      </c>
      <c r="AZ2079" s="2">
        <v>1</v>
      </c>
      <c r="BC2079" s="2">
        <v>11</v>
      </c>
      <c r="BD2079" s="2">
        <v>9</v>
      </c>
      <c r="BE2079" s="2">
        <v>33.299999999999997</v>
      </c>
      <c r="BF2079" s="2">
        <v>9</v>
      </c>
      <c r="BG2079" s="2">
        <v>33.299999999999997</v>
      </c>
      <c r="BH2079" s="2">
        <v>81.8</v>
      </c>
      <c r="BK2079" s="2">
        <v>2</v>
      </c>
      <c r="BL2079" s="2">
        <v>7.4</v>
      </c>
      <c r="BO2079" s="2">
        <v>7</v>
      </c>
      <c r="BP2079" s="2">
        <v>25.9</v>
      </c>
      <c r="BQ2079" s="2">
        <v>2</v>
      </c>
      <c r="BR2079" s="2">
        <v>7.4</v>
      </c>
      <c r="BS2079" s="2">
        <v>16</v>
      </c>
      <c r="BT2079" s="2">
        <v>59.3</v>
      </c>
      <c r="BU2079" s="2">
        <v>18</v>
      </c>
      <c r="BV2079" s="2">
        <v>66.7</v>
      </c>
      <c r="BX2079" s="2">
        <v>1</v>
      </c>
    </row>
    <row r="2080" spans="1:77" ht="12.75" customHeight="1" x14ac:dyDescent="0.2">
      <c r="A2080">
        <v>7</v>
      </c>
      <c r="B2080" s="2">
        <v>5238</v>
      </c>
      <c r="G2080" s="17">
        <v>8</v>
      </c>
      <c r="AE2080" s="2">
        <v>8</v>
      </c>
      <c r="BC2080" s="2">
        <v>7</v>
      </c>
    </row>
    <row r="2081" spans="1:77" ht="12.75" customHeight="1" x14ac:dyDescent="0.2">
      <c r="A2081">
        <v>7</v>
      </c>
      <c r="B2081" s="2">
        <v>5240</v>
      </c>
      <c r="C2081" s="17">
        <v>3.14</v>
      </c>
      <c r="D2081" s="2">
        <v>3.15</v>
      </c>
      <c r="E2081" s="15">
        <v>2.9719999999999995</v>
      </c>
      <c r="G2081" s="17">
        <v>73</v>
      </c>
      <c r="H2081" s="2">
        <v>58</v>
      </c>
      <c r="I2081" s="2">
        <v>79.5</v>
      </c>
      <c r="J2081" s="2">
        <v>58</v>
      </c>
      <c r="K2081" s="2">
        <v>79.5</v>
      </c>
      <c r="L2081" s="2">
        <v>79.5</v>
      </c>
      <c r="M2081" s="2">
        <v>6</v>
      </c>
      <c r="N2081" s="2">
        <v>8.1999999999999993</v>
      </c>
      <c r="O2081" s="2">
        <v>9</v>
      </c>
      <c r="P2081" s="2">
        <v>12.3</v>
      </c>
      <c r="Q2081" s="2">
        <v>2</v>
      </c>
      <c r="R2081" s="2">
        <v>2.7</v>
      </c>
      <c r="S2081" s="2">
        <v>19</v>
      </c>
      <c r="T2081" s="2">
        <v>26</v>
      </c>
      <c r="U2081" s="2">
        <v>37</v>
      </c>
      <c r="V2081" s="2">
        <v>50.7</v>
      </c>
      <c r="Y2081" s="2">
        <v>15</v>
      </c>
      <c r="Z2081" s="2">
        <v>20.5</v>
      </c>
      <c r="AB2081" s="2">
        <v>1</v>
      </c>
      <c r="AE2081" s="2">
        <v>73</v>
      </c>
      <c r="AF2081" s="2">
        <v>58</v>
      </c>
      <c r="AG2081" s="2">
        <v>79.5</v>
      </c>
      <c r="AH2081" s="2">
        <v>58</v>
      </c>
      <c r="AI2081" s="2">
        <v>79.5</v>
      </c>
      <c r="AJ2081" s="2">
        <v>79.5</v>
      </c>
      <c r="AK2081" s="2">
        <v>10</v>
      </c>
      <c r="AL2081" s="2">
        <v>13.7</v>
      </c>
      <c r="AM2081" s="2">
        <v>5</v>
      </c>
      <c r="AN2081" s="2">
        <v>6.8</v>
      </c>
      <c r="AQ2081" s="2">
        <v>22</v>
      </c>
      <c r="AR2081" s="2">
        <v>30.1</v>
      </c>
      <c r="AS2081" s="2">
        <v>36</v>
      </c>
      <c r="AT2081" s="2">
        <v>49.3</v>
      </c>
      <c r="AW2081" s="2">
        <v>15</v>
      </c>
      <c r="AX2081" s="2">
        <v>20.5</v>
      </c>
      <c r="AZ2081" s="2">
        <v>1</v>
      </c>
      <c r="BC2081" s="2">
        <v>72</v>
      </c>
      <c r="BD2081" s="2">
        <v>64</v>
      </c>
      <c r="BE2081" s="2">
        <v>87.7</v>
      </c>
      <c r="BF2081" s="2">
        <v>64</v>
      </c>
      <c r="BG2081" s="2">
        <v>87.7</v>
      </c>
      <c r="BH2081" s="2">
        <v>88.9</v>
      </c>
      <c r="BI2081" s="2">
        <v>3</v>
      </c>
      <c r="BJ2081" s="2">
        <v>4.0999999999999996</v>
      </c>
      <c r="BK2081" s="2">
        <v>5</v>
      </c>
      <c r="BL2081" s="2">
        <v>6.8</v>
      </c>
      <c r="BM2081" s="2">
        <v>4</v>
      </c>
      <c r="BN2081" s="2">
        <v>5.5</v>
      </c>
      <c r="BO2081" s="2">
        <v>36</v>
      </c>
      <c r="BP2081" s="2">
        <v>49.3</v>
      </c>
      <c r="BQ2081" s="2">
        <v>24</v>
      </c>
      <c r="BR2081" s="2">
        <v>32.9</v>
      </c>
      <c r="BS2081" s="2">
        <v>1</v>
      </c>
      <c r="BT2081" s="2">
        <v>1.4</v>
      </c>
      <c r="BU2081" s="2">
        <v>9</v>
      </c>
      <c r="BV2081" s="2">
        <v>12.3</v>
      </c>
      <c r="BX2081" s="2">
        <v>1</v>
      </c>
    </row>
    <row r="2082" spans="1:77" ht="12.75" customHeight="1" x14ac:dyDescent="0.2">
      <c r="A2082">
        <v>7</v>
      </c>
      <c r="B2082" s="2">
        <v>5241</v>
      </c>
      <c r="G2082" s="17">
        <v>4</v>
      </c>
      <c r="AE2082" s="2">
        <v>5</v>
      </c>
      <c r="BC2082" s="2">
        <v>5</v>
      </c>
    </row>
    <row r="2083" spans="1:77" ht="12.75" customHeight="1" x14ac:dyDescent="0.2">
      <c r="A2083">
        <v>7</v>
      </c>
      <c r="B2083" s="2">
        <v>5246</v>
      </c>
      <c r="G2083" s="17">
        <v>4</v>
      </c>
      <c r="AE2083" s="2">
        <v>4</v>
      </c>
      <c r="BC2083" s="2">
        <v>3</v>
      </c>
    </row>
    <row r="2084" spans="1:77" ht="12.75" customHeight="1" x14ac:dyDescent="0.2">
      <c r="A2084">
        <v>7</v>
      </c>
      <c r="B2084" s="2">
        <v>5252</v>
      </c>
      <c r="G2084" s="17">
        <v>5</v>
      </c>
      <c r="AE2084" s="2">
        <v>5</v>
      </c>
      <c r="BC2084" s="2">
        <v>3</v>
      </c>
    </row>
    <row r="2085" spans="1:77" ht="12.75" customHeight="1" x14ac:dyDescent="0.2">
      <c r="A2085">
        <v>7</v>
      </c>
      <c r="B2085" s="2">
        <v>5256</v>
      </c>
      <c r="G2085" s="17">
        <v>1</v>
      </c>
      <c r="AE2085" s="2">
        <v>1</v>
      </c>
      <c r="BC2085" s="2">
        <v>1</v>
      </c>
    </row>
    <row r="2086" spans="1:77" ht="12.75" customHeight="1" x14ac:dyDescent="0.2">
      <c r="A2086">
        <v>7</v>
      </c>
      <c r="B2086" s="2">
        <v>5262</v>
      </c>
      <c r="G2086" s="17">
        <v>3</v>
      </c>
      <c r="AE2086" s="2">
        <v>3</v>
      </c>
      <c r="BC2086" s="2">
        <v>3</v>
      </c>
    </row>
    <row r="2087" spans="1:77" ht="12.75" customHeight="1" x14ac:dyDescent="0.2">
      <c r="A2087">
        <v>7</v>
      </c>
      <c r="B2087" s="2">
        <v>5267</v>
      </c>
      <c r="G2087" s="17">
        <v>1</v>
      </c>
      <c r="AE2087" s="2">
        <v>1</v>
      </c>
      <c r="BC2087" s="2">
        <v>1</v>
      </c>
    </row>
    <row r="2088" spans="1:77" ht="12.75" customHeight="1" x14ac:dyDescent="0.2">
      <c r="A2088">
        <v>7</v>
      </c>
      <c r="B2088" s="2">
        <v>5269</v>
      </c>
      <c r="C2088" s="17">
        <v>2.76</v>
      </c>
      <c r="D2088" s="2">
        <v>2.54</v>
      </c>
      <c r="E2088" s="15">
        <v>2.8820000000000006</v>
      </c>
      <c r="G2088" s="17">
        <v>163</v>
      </c>
      <c r="H2088" s="2">
        <v>111</v>
      </c>
      <c r="I2088" s="2">
        <v>67.7</v>
      </c>
      <c r="J2088" s="2">
        <v>111</v>
      </c>
      <c r="K2088" s="2">
        <v>67.7</v>
      </c>
      <c r="L2088" s="2">
        <v>68.099999999999994</v>
      </c>
      <c r="M2088" s="2">
        <v>10</v>
      </c>
      <c r="N2088" s="2">
        <v>6.1</v>
      </c>
      <c r="O2088" s="2">
        <v>42</v>
      </c>
      <c r="P2088" s="2">
        <v>25.6</v>
      </c>
      <c r="Q2088" s="2">
        <v>11</v>
      </c>
      <c r="R2088" s="2">
        <v>6.7</v>
      </c>
      <c r="S2088" s="2">
        <v>42</v>
      </c>
      <c r="T2088" s="2">
        <v>25.6</v>
      </c>
      <c r="U2088" s="2">
        <v>58</v>
      </c>
      <c r="V2088" s="2">
        <v>35.4</v>
      </c>
      <c r="W2088" s="2">
        <v>1</v>
      </c>
      <c r="X2088" s="2">
        <v>0.6</v>
      </c>
      <c r="Y2088" s="2">
        <v>53</v>
      </c>
      <c r="Z2088" s="2">
        <v>32.299999999999997</v>
      </c>
      <c r="AB2088" s="2">
        <v>1</v>
      </c>
      <c r="AC2088" s="2">
        <v>1</v>
      </c>
      <c r="AE2088" s="2">
        <v>164</v>
      </c>
      <c r="AF2088" s="2">
        <v>99</v>
      </c>
      <c r="AG2088" s="2">
        <v>60.4</v>
      </c>
      <c r="AH2088" s="2">
        <v>99</v>
      </c>
      <c r="AI2088" s="2">
        <v>60.4</v>
      </c>
      <c r="AJ2088" s="2">
        <v>60.4</v>
      </c>
      <c r="AK2088" s="2">
        <v>41</v>
      </c>
      <c r="AL2088" s="2">
        <v>25</v>
      </c>
      <c r="AM2088" s="2">
        <v>24</v>
      </c>
      <c r="AN2088" s="2">
        <v>14.6</v>
      </c>
      <c r="AQ2088" s="2">
        <v>68</v>
      </c>
      <c r="AR2088" s="2">
        <v>41.5</v>
      </c>
      <c r="AS2088" s="2">
        <v>31</v>
      </c>
      <c r="AT2088" s="2">
        <v>18.899999999999999</v>
      </c>
      <c r="AW2088" s="2">
        <v>65</v>
      </c>
      <c r="AX2088" s="2">
        <v>39.6</v>
      </c>
      <c r="AZ2088" s="2">
        <v>1</v>
      </c>
      <c r="BA2088" s="2">
        <v>1</v>
      </c>
      <c r="BC2088" s="2">
        <v>160</v>
      </c>
      <c r="BD2088" s="2">
        <v>127</v>
      </c>
      <c r="BE2088" s="2">
        <v>78.400000000000006</v>
      </c>
      <c r="BF2088" s="2">
        <v>127</v>
      </c>
      <c r="BG2088" s="2">
        <v>78.400000000000006</v>
      </c>
      <c r="BH2088" s="2">
        <v>79.400000000000006</v>
      </c>
      <c r="BI2088" s="2">
        <v>13</v>
      </c>
      <c r="BJ2088" s="2">
        <v>8</v>
      </c>
      <c r="BK2088" s="2">
        <v>20</v>
      </c>
      <c r="BL2088" s="2">
        <v>12.3</v>
      </c>
      <c r="BM2088" s="2">
        <v>6</v>
      </c>
      <c r="BN2088" s="2">
        <v>3.7</v>
      </c>
      <c r="BO2088" s="2">
        <v>70</v>
      </c>
      <c r="BP2088" s="2">
        <v>43.2</v>
      </c>
      <c r="BQ2088" s="2">
        <v>51</v>
      </c>
      <c r="BR2088" s="2">
        <v>31.5</v>
      </c>
      <c r="BS2088" s="2">
        <v>2</v>
      </c>
      <c r="BT2088" s="2">
        <v>1.2</v>
      </c>
      <c r="BU2088" s="2">
        <v>35</v>
      </c>
      <c r="BV2088" s="2">
        <v>21.6</v>
      </c>
      <c r="BW2088" s="2">
        <v>2</v>
      </c>
      <c r="BX2088" s="2">
        <v>1</v>
      </c>
      <c r="BY2088" s="2">
        <v>1</v>
      </c>
    </row>
    <row r="2089" spans="1:77" ht="12.75" customHeight="1" x14ac:dyDescent="0.2">
      <c r="A2089">
        <v>7</v>
      </c>
      <c r="B2089" s="2">
        <v>5271</v>
      </c>
      <c r="C2089" s="17">
        <v>3.15</v>
      </c>
      <c r="D2089" s="2">
        <v>2.78</v>
      </c>
      <c r="E2089" s="15">
        <v>2.8360000000000003</v>
      </c>
      <c r="G2089" s="17">
        <v>60</v>
      </c>
      <c r="H2089" s="2">
        <v>46</v>
      </c>
      <c r="I2089" s="2">
        <v>76.7</v>
      </c>
      <c r="J2089" s="2">
        <v>46</v>
      </c>
      <c r="K2089" s="2">
        <v>76.7</v>
      </c>
      <c r="L2089" s="2">
        <v>76.7</v>
      </c>
      <c r="M2089" s="2">
        <v>2</v>
      </c>
      <c r="N2089" s="2">
        <v>3.3</v>
      </c>
      <c r="O2089" s="2">
        <v>12</v>
      </c>
      <c r="P2089" s="2">
        <v>20</v>
      </c>
      <c r="S2089" s="2">
        <v>21</v>
      </c>
      <c r="T2089" s="2">
        <v>35</v>
      </c>
      <c r="U2089" s="2">
        <v>25</v>
      </c>
      <c r="V2089" s="2">
        <v>41.7</v>
      </c>
      <c r="Y2089" s="2">
        <v>14</v>
      </c>
      <c r="Z2089" s="2">
        <v>23.3</v>
      </c>
      <c r="AE2089" s="2">
        <v>60</v>
      </c>
      <c r="AF2089" s="2">
        <v>36</v>
      </c>
      <c r="AG2089" s="2">
        <v>60</v>
      </c>
      <c r="AH2089" s="2">
        <v>36</v>
      </c>
      <c r="AI2089" s="2">
        <v>60</v>
      </c>
      <c r="AJ2089" s="2">
        <v>60</v>
      </c>
      <c r="AK2089" s="2">
        <v>11</v>
      </c>
      <c r="AL2089" s="2">
        <v>18.3</v>
      </c>
      <c r="AM2089" s="2">
        <v>13</v>
      </c>
      <c r="AN2089" s="2">
        <v>21.7</v>
      </c>
      <c r="AQ2089" s="2">
        <v>14</v>
      </c>
      <c r="AR2089" s="2">
        <v>23.3</v>
      </c>
      <c r="AS2089" s="2">
        <v>22</v>
      </c>
      <c r="AT2089" s="2">
        <v>36.700000000000003</v>
      </c>
      <c r="AW2089" s="2">
        <v>24</v>
      </c>
      <c r="AX2089" s="2">
        <v>40</v>
      </c>
      <c r="BC2089" s="2">
        <v>60</v>
      </c>
      <c r="BD2089" s="2">
        <v>41</v>
      </c>
      <c r="BE2089" s="2">
        <v>68.3</v>
      </c>
      <c r="BF2089" s="2">
        <v>41</v>
      </c>
      <c r="BG2089" s="2">
        <v>68.3</v>
      </c>
      <c r="BH2089" s="2">
        <v>68.3</v>
      </c>
      <c r="BI2089" s="2">
        <v>4</v>
      </c>
      <c r="BJ2089" s="2">
        <v>6.7</v>
      </c>
      <c r="BK2089" s="2">
        <v>15</v>
      </c>
      <c r="BL2089" s="2">
        <v>25</v>
      </c>
      <c r="BO2089" s="2">
        <v>28</v>
      </c>
      <c r="BP2089" s="2">
        <v>46.7</v>
      </c>
      <c r="BQ2089" s="2">
        <v>13</v>
      </c>
      <c r="BR2089" s="2">
        <v>21.7</v>
      </c>
      <c r="BU2089" s="2">
        <v>19</v>
      </c>
      <c r="BV2089" s="2">
        <v>31.7</v>
      </c>
    </row>
    <row r="2090" spans="1:77" ht="12.75" customHeight="1" x14ac:dyDescent="0.2">
      <c r="A2090">
        <v>7</v>
      </c>
      <c r="B2090" s="2">
        <v>5282</v>
      </c>
      <c r="C2090" s="17">
        <v>1.93</v>
      </c>
      <c r="D2090" s="2">
        <v>1.35</v>
      </c>
      <c r="E2090" s="15">
        <v>1.409</v>
      </c>
      <c r="G2090" s="17">
        <v>15</v>
      </c>
      <c r="H2090" s="2">
        <v>4</v>
      </c>
      <c r="I2090" s="2">
        <v>26.7</v>
      </c>
      <c r="J2090" s="2">
        <v>4</v>
      </c>
      <c r="K2090" s="2">
        <v>26.7</v>
      </c>
      <c r="L2090" s="2">
        <v>26.7</v>
      </c>
      <c r="M2090" s="2">
        <v>6</v>
      </c>
      <c r="N2090" s="2">
        <v>40</v>
      </c>
      <c r="O2090" s="2">
        <v>5</v>
      </c>
      <c r="P2090" s="2">
        <v>33.299999999999997</v>
      </c>
      <c r="S2090" s="2">
        <v>3</v>
      </c>
      <c r="T2090" s="2">
        <v>20</v>
      </c>
      <c r="U2090" s="2">
        <v>1</v>
      </c>
      <c r="V2090" s="2">
        <v>6.7</v>
      </c>
      <c r="Y2090" s="2">
        <v>11</v>
      </c>
      <c r="Z2090" s="2">
        <v>73.3</v>
      </c>
      <c r="AA2090" s="2">
        <v>2</v>
      </c>
      <c r="AE2090" s="2">
        <v>17</v>
      </c>
      <c r="AF2090" s="2">
        <v>1</v>
      </c>
      <c r="AG2090" s="2">
        <v>5.9</v>
      </c>
      <c r="AH2090" s="2">
        <v>1</v>
      </c>
      <c r="AI2090" s="2">
        <v>5.9</v>
      </c>
      <c r="AJ2090" s="2">
        <v>5.9</v>
      </c>
      <c r="AK2090" s="2">
        <v>12</v>
      </c>
      <c r="AL2090" s="2">
        <v>70.599999999999994</v>
      </c>
      <c r="AM2090" s="2">
        <v>4</v>
      </c>
      <c r="AN2090" s="2">
        <v>23.5</v>
      </c>
      <c r="AQ2090" s="2">
        <v>1</v>
      </c>
      <c r="AR2090" s="2">
        <v>5.9</v>
      </c>
      <c r="AW2090" s="2">
        <v>16</v>
      </c>
      <c r="AX2090" s="2">
        <v>94.1</v>
      </c>
      <c r="BC2090" s="2">
        <v>15</v>
      </c>
      <c r="BD2090" s="2">
        <v>3</v>
      </c>
      <c r="BE2090" s="2">
        <v>17.600000000000001</v>
      </c>
      <c r="BF2090" s="2">
        <v>3</v>
      </c>
      <c r="BG2090" s="2">
        <v>17.600000000000001</v>
      </c>
      <c r="BH2090" s="2">
        <v>20</v>
      </c>
      <c r="BI2090" s="2">
        <v>9</v>
      </c>
      <c r="BJ2090" s="2">
        <v>52.9</v>
      </c>
      <c r="BK2090" s="2">
        <v>3</v>
      </c>
      <c r="BL2090" s="2">
        <v>17.600000000000001</v>
      </c>
      <c r="BO2090" s="2">
        <v>3</v>
      </c>
      <c r="BP2090" s="2">
        <v>17.600000000000001</v>
      </c>
      <c r="BS2090" s="2">
        <v>2</v>
      </c>
      <c r="BT2090" s="2">
        <v>11.8</v>
      </c>
      <c r="BU2090" s="2">
        <v>14</v>
      </c>
      <c r="BV2090" s="2">
        <v>82.4</v>
      </c>
    </row>
    <row r="2091" spans="1:77" ht="12.75" customHeight="1" x14ac:dyDescent="0.2">
      <c r="A2091">
        <v>7</v>
      </c>
      <c r="B2091" s="2">
        <v>5286</v>
      </c>
      <c r="C2091" s="17">
        <v>2.4</v>
      </c>
      <c r="D2091" s="2">
        <v>2.0499999999999998</v>
      </c>
      <c r="E2091" s="15">
        <v>2.121</v>
      </c>
      <c r="G2091" s="17">
        <v>42</v>
      </c>
      <c r="H2091" s="2">
        <v>16</v>
      </c>
      <c r="I2091" s="2">
        <v>38.1</v>
      </c>
      <c r="J2091" s="2">
        <v>16</v>
      </c>
      <c r="K2091" s="2">
        <v>38.1</v>
      </c>
      <c r="L2091" s="2">
        <v>38.1</v>
      </c>
      <c r="M2091" s="2">
        <v>5</v>
      </c>
      <c r="N2091" s="2">
        <v>11.9</v>
      </c>
      <c r="O2091" s="2">
        <v>21</v>
      </c>
      <c r="P2091" s="2">
        <v>50</v>
      </c>
      <c r="S2091" s="2">
        <v>10</v>
      </c>
      <c r="T2091" s="2">
        <v>23.8</v>
      </c>
      <c r="U2091" s="2">
        <v>6</v>
      </c>
      <c r="V2091" s="2">
        <v>14.3</v>
      </c>
      <c r="Y2091" s="2">
        <v>26</v>
      </c>
      <c r="Z2091" s="2">
        <v>61.9</v>
      </c>
      <c r="AE2091" s="2">
        <v>42</v>
      </c>
      <c r="AF2091" s="2">
        <v>14</v>
      </c>
      <c r="AG2091" s="2">
        <v>33.299999999999997</v>
      </c>
      <c r="AH2091" s="2">
        <v>14</v>
      </c>
      <c r="AI2091" s="2">
        <v>33.299999999999997</v>
      </c>
      <c r="AJ2091" s="2">
        <v>33.299999999999997</v>
      </c>
      <c r="AK2091" s="2">
        <v>18</v>
      </c>
      <c r="AL2091" s="2">
        <v>42.9</v>
      </c>
      <c r="AM2091" s="2">
        <v>10</v>
      </c>
      <c r="AN2091" s="2">
        <v>23.8</v>
      </c>
      <c r="AQ2091" s="2">
        <v>8</v>
      </c>
      <c r="AR2091" s="2">
        <v>19</v>
      </c>
      <c r="AS2091" s="2">
        <v>6</v>
      </c>
      <c r="AT2091" s="2">
        <v>14.3</v>
      </c>
      <c r="AW2091" s="2">
        <v>28</v>
      </c>
      <c r="AX2091" s="2">
        <v>66.7</v>
      </c>
      <c r="BC2091" s="2">
        <v>42</v>
      </c>
      <c r="BD2091" s="2">
        <v>17</v>
      </c>
      <c r="BE2091" s="2">
        <v>40.5</v>
      </c>
      <c r="BF2091" s="2">
        <v>17</v>
      </c>
      <c r="BG2091" s="2">
        <v>40.5</v>
      </c>
      <c r="BH2091" s="2">
        <v>40.5</v>
      </c>
      <c r="BI2091" s="2">
        <v>13</v>
      </c>
      <c r="BJ2091" s="2">
        <v>31</v>
      </c>
      <c r="BK2091" s="2">
        <v>12</v>
      </c>
      <c r="BL2091" s="2">
        <v>28.6</v>
      </c>
      <c r="BO2091" s="2">
        <v>16</v>
      </c>
      <c r="BP2091" s="2">
        <v>38.1</v>
      </c>
      <c r="BQ2091" s="2">
        <v>1</v>
      </c>
      <c r="BR2091" s="2">
        <v>2.4</v>
      </c>
      <c r="BU2091" s="2">
        <v>25</v>
      </c>
      <c r="BV2091" s="2">
        <v>59.5</v>
      </c>
    </row>
    <row r="2092" spans="1:77" ht="12.75" customHeight="1" x14ac:dyDescent="0.2">
      <c r="A2092">
        <v>7</v>
      </c>
      <c r="B2092" s="2">
        <v>5289</v>
      </c>
      <c r="C2092" s="17">
        <v>2.61</v>
      </c>
      <c r="D2092" s="2">
        <v>2.25</v>
      </c>
      <c r="E2092" s="15">
        <v>2.427</v>
      </c>
      <c r="G2092" s="17">
        <v>72</v>
      </c>
      <c r="H2092" s="2">
        <v>39</v>
      </c>
      <c r="I2092" s="2">
        <v>54.2</v>
      </c>
      <c r="J2092" s="2">
        <v>39</v>
      </c>
      <c r="K2092" s="2">
        <v>54.2</v>
      </c>
      <c r="L2092" s="2">
        <v>54.2</v>
      </c>
      <c r="M2092" s="2">
        <v>9</v>
      </c>
      <c r="N2092" s="2">
        <v>12.5</v>
      </c>
      <c r="O2092" s="2">
        <v>24</v>
      </c>
      <c r="P2092" s="2">
        <v>33.299999999999997</v>
      </c>
      <c r="S2092" s="2">
        <v>25</v>
      </c>
      <c r="T2092" s="2">
        <v>34.700000000000003</v>
      </c>
      <c r="U2092" s="2">
        <v>14</v>
      </c>
      <c r="V2092" s="2">
        <v>19.399999999999999</v>
      </c>
      <c r="Y2092" s="2">
        <v>33</v>
      </c>
      <c r="Z2092" s="2">
        <v>45.8</v>
      </c>
      <c r="AA2092" s="2">
        <v>1</v>
      </c>
      <c r="AE2092" s="2">
        <v>73</v>
      </c>
      <c r="AF2092" s="2">
        <v>32</v>
      </c>
      <c r="AG2092" s="2">
        <v>43.8</v>
      </c>
      <c r="AH2092" s="2">
        <v>32</v>
      </c>
      <c r="AI2092" s="2">
        <v>43.8</v>
      </c>
      <c r="AJ2092" s="2">
        <v>43.8</v>
      </c>
      <c r="AK2092" s="2">
        <v>25</v>
      </c>
      <c r="AL2092" s="2">
        <v>34.200000000000003</v>
      </c>
      <c r="AM2092" s="2">
        <v>16</v>
      </c>
      <c r="AN2092" s="2">
        <v>21.9</v>
      </c>
      <c r="AQ2092" s="2">
        <v>21</v>
      </c>
      <c r="AR2092" s="2">
        <v>28.8</v>
      </c>
      <c r="AS2092" s="2">
        <v>11</v>
      </c>
      <c r="AT2092" s="2">
        <v>15.1</v>
      </c>
      <c r="AW2092" s="2">
        <v>41</v>
      </c>
      <c r="AX2092" s="2">
        <v>56.2</v>
      </c>
      <c r="BC2092" s="2">
        <v>66</v>
      </c>
      <c r="BD2092" s="2">
        <v>45</v>
      </c>
      <c r="BE2092" s="2">
        <v>61.6</v>
      </c>
      <c r="BF2092" s="2">
        <v>45</v>
      </c>
      <c r="BG2092" s="2">
        <v>61.6</v>
      </c>
      <c r="BH2092" s="2">
        <v>68.2</v>
      </c>
      <c r="BI2092" s="2">
        <v>7</v>
      </c>
      <c r="BJ2092" s="2">
        <v>9.6</v>
      </c>
      <c r="BK2092" s="2">
        <v>14</v>
      </c>
      <c r="BL2092" s="2">
        <v>19.2</v>
      </c>
      <c r="BO2092" s="2">
        <v>38</v>
      </c>
      <c r="BP2092" s="2">
        <v>52.1</v>
      </c>
      <c r="BQ2092" s="2">
        <v>7</v>
      </c>
      <c r="BR2092" s="2">
        <v>9.6</v>
      </c>
      <c r="BS2092" s="2">
        <v>7</v>
      </c>
      <c r="BT2092" s="2">
        <v>9.6</v>
      </c>
      <c r="BU2092" s="2">
        <v>28</v>
      </c>
      <c r="BV2092" s="2">
        <v>38.4</v>
      </c>
    </row>
    <row r="2093" spans="1:77" ht="12.75" customHeight="1" x14ac:dyDescent="0.2">
      <c r="A2093">
        <v>7</v>
      </c>
      <c r="B2093" s="2">
        <v>5290</v>
      </c>
    </row>
    <row r="2094" spans="1:77" ht="12.75" customHeight="1" x14ac:dyDescent="0.2">
      <c r="A2094">
        <v>7</v>
      </c>
      <c r="B2094" s="2">
        <v>5291</v>
      </c>
      <c r="C2094" s="17">
        <v>2.8</v>
      </c>
      <c r="D2094" s="2">
        <v>2.39</v>
      </c>
      <c r="E2094" s="15">
        <v>2.8860000000000001</v>
      </c>
      <c r="G2094" s="17">
        <v>70</v>
      </c>
      <c r="H2094" s="2">
        <v>49</v>
      </c>
      <c r="I2094" s="2">
        <v>70</v>
      </c>
      <c r="J2094" s="2">
        <v>49</v>
      </c>
      <c r="K2094" s="2">
        <v>70</v>
      </c>
      <c r="L2094" s="2">
        <v>70</v>
      </c>
      <c r="M2094" s="2">
        <v>6</v>
      </c>
      <c r="N2094" s="2">
        <v>8.6</v>
      </c>
      <c r="O2094" s="2">
        <v>15</v>
      </c>
      <c r="P2094" s="2">
        <v>21.4</v>
      </c>
      <c r="Q2094" s="2">
        <v>5</v>
      </c>
      <c r="R2094" s="2">
        <v>7.1</v>
      </c>
      <c r="S2094" s="2">
        <v>16</v>
      </c>
      <c r="T2094" s="2">
        <v>22.9</v>
      </c>
      <c r="U2094" s="2">
        <v>28</v>
      </c>
      <c r="V2094" s="2">
        <v>40</v>
      </c>
      <c r="Y2094" s="2">
        <v>21</v>
      </c>
      <c r="Z2094" s="2">
        <v>30</v>
      </c>
      <c r="AB2094" s="2">
        <v>3</v>
      </c>
      <c r="AC2094" s="2">
        <v>3</v>
      </c>
      <c r="AE2094" s="2">
        <v>71</v>
      </c>
      <c r="AF2094" s="2">
        <v>38</v>
      </c>
      <c r="AG2094" s="2">
        <v>53.5</v>
      </c>
      <c r="AH2094" s="2">
        <v>38</v>
      </c>
      <c r="AI2094" s="2">
        <v>53.5</v>
      </c>
      <c r="AJ2094" s="2">
        <v>53.5</v>
      </c>
      <c r="AK2094" s="2">
        <v>25</v>
      </c>
      <c r="AL2094" s="2">
        <v>35.200000000000003</v>
      </c>
      <c r="AM2094" s="2">
        <v>8</v>
      </c>
      <c r="AN2094" s="2">
        <v>11.3</v>
      </c>
      <c r="AO2094" s="2">
        <v>1</v>
      </c>
      <c r="AP2094" s="2">
        <v>1.4</v>
      </c>
      <c r="AQ2094" s="2">
        <v>19</v>
      </c>
      <c r="AR2094" s="2">
        <v>26.8</v>
      </c>
      <c r="AS2094" s="2">
        <v>18</v>
      </c>
      <c r="AT2094" s="2">
        <v>25.4</v>
      </c>
      <c r="AW2094" s="2">
        <v>33</v>
      </c>
      <c r="AX2094" s="2">
        <v>46.5</v>
      </c>
      <c r="AZ2094" s="2">
        <v>2</v>
      </c>
      <c r="BA2094" s="2">
        <v>3</v>
      </c>
      <c r="BC2094" s="2">
        <v>70</v>
      </c>
      <c r="BD2094" s="2">
        <v>59</v>
      </c>
      <c r="BE2094" s="2">
        <v>84.3</v>
      </c>
      <c r="BF2094" s="2">
        <v>59</v>
      </c>
      <c r="BG2094" s="2">
        <v>84.3</v>
      </c>
      <c r="BH2094" s="2">
        <v>84.3</v>
      </c>
      <c r="BI2094" s="2">
        <v>6</v>
      </c>
      <c r="BJ2094" s="2">
        <v>8.6</v>
      </c>
      <c r="BK2094" s="2">
        <v>5</v>
      </c>
      <c r="BL2094" s="2">
        <v>7.1</v>
      </c>
      <c r="BM2094" s="2">
        <v>4</v>
      </c>
      <c r="BN2094" s="2">
        <v>5.7</v>
      </c>
      <c r="BO2094" s="2">
        <v>34</v>
      </c>
      <c r="BP2094" s="2">
        <v>48.6</v>
      </c>
      <c r="BQ2094" s="2">
        <v>21</v>
      </c>
      <c r="BR2094" s="2">
        <v>30</v>
      </c>
      <c r="BU2094" s="2">
        <v>11</v>
      </c>
      <c r="BV2094" s="2">
        <v>15.7</v>
      </c>
      <c r="BX2094" s="2">
        <v>3</v>
      </c>
      <c r="BY2094" s="2">
        <v>3</v>
      </c>
    </row>
    <row r="2095" spans="1:77" ht="12.75" customHeight="1" x14ac:dyDescent="0.2">
      <c r="A2095">
        <v>7</v>
      </c>
      <c r="B2095" s="2">
        <v>5293</v>
      </c>
      <c r="C2095" s="17">
        <v>2.81</v>
      </c>
      <c r="D2095" s="2">
        <v>2.44</v>
      </c>
      <c r="E2095" s="15">
        <v>2.625</v>
      </c>
      <c r="G2095" s="17">
        <v>16</v>
      </c>
      <c r="H2095" s="2">
        <v>10</v>
      </c>
      <c r="I2095" s="2">
        <v>62.5</v>
      </c>
      <c r="J2095" s="2">
        <v>10</v>
      </c>
      <c r="K2095" s="2">
        <v>62.5</v>
      </c>
      <c r="L2095" s="2">
        <v>62.5</v>
      </c>
      <c r="M2095" s="2">
        <v>1</v>
      </c>
      <c r="N2095" s="2">
        <v>6.3</v>
      </c>
      <c r="O2095" s="2">
        <v>5</v>
      </c>
      <c r="P2095" s="2">
        <v>31.3</v>
      </c>
      <c r="S2095" s="2">
        <v>6</v>
      </c>
      <c r="T2095" s="2">
        <v>37.5</v>
      </c>
      <c r="U2095" s="2">
        <v>4</v>
      </c>
      <c r="V2095" s="2">
        <v>25</v>
      </c>
      <c r="Y2095" s="2">
        <v>6</v>
      </c>
      <c r="Z2095" s="2">
        <v>37.5</v>
      </c>
      <c r="AE2095" s="2">
        <v>16</v>
      </c>
      <c r="AF2095" s="2">
        <v>9</v>
      </c>
      <c r="AG2095" s="2">
        <v>56.3</v>
      </c>
      <c r="AH2095" s="2">
        <v>9</v>
      </c>
      <c r="AI2095" s="2">
        <v>56.3</v>
      </c>
      <c r="AJ2095" s="2">
        <v>56.3</v>
      </c>
      <c r="AK2095" s="2">
        <v>4</v>
      </c>
      <c r="AL2095" s="2">
        <v>25</v>
      </c>
      <c r="AM2095" s="2">
        <v>3</v>
      </c>
      <c r="AN2095" s="2">
        <v>18.8</v>
      </c>
      <c r="AQ2095" s="2">
        <v>7</v>
      </c>
      <c r="AR2095" s="2">
        <v>43.8</v>
      </c>
      <c r="AS2095" s="2">
        <v>2</v>
      </c>
      <c r="AT2095" s="2">
        <v>12.5</v>
      </c>
      <c r="AW2095" s="2">
        <v>7</v>
      </c>
      <c r="AX2095" s="2">
        <v>43.8</v>
      </c>
      <c r="BC2095" s="2">
        <v>16</v>
      </c>
      <c r="BD2095" s="2">
        <v>10</v>
      </c>
      <c r="BE2095" s="2">
        <v>62.5</v>
      </c>
      <c r="BF2095" s="2">
        <v>10</v>
      </c>
      <c r="BG2095" s="2">
        <v>62.5</v>
      </c>
      <c r="BH2095" s="2">
        <v>62.5</v>
      </c>
      <c r="BI2095" s="2">
        <v>2</v>
      </c>
      <c r="BJ2095" s="2">
        <v>12.5</v>
      </c>
      <c r="BK2095" s="2">
        <v>4</v>
      </c>
      <c r="BL2095" s="2">
        <v>25</v>
      </c>
      <c r="BO2095" s="2">
        <v>8</v>
      </c>
      <c r="BP2095" s="2">
        <v>50</v>
      </c>
      <c r="BQ2095" s="2">
        <v>2</v>
      </c>
      <c r="BR2095" s="2">
        <v>12.5</v>
      </c>
      <c r="BU2095" s="2">
        <v>6</v>
      </c>
      <c r="BV2095" s="2">
        <v>37.5</v>
      </c>
    </row>
    <row r="2096" spans="1:77" ht="12.75" customHeight="1" x14ac:dyDescent="0.2">
      <c r="A2096">
        <v>7</v>
      </c>
      <c r="B2096" s="2">
        <v>8407</v>
      </c>
      <c r="G2096" s="17">
        <v>7</v>
      </c>
      <c r="AE2096" s="2">
        <v>7</v>
      </c>
      <c r="BC2096" s="2">
        <v>7</v>
      </c>
    </row>
    <row r="2097" spans="1:53" ht="12.75" customHeight="1" x14ac:dyDescent="0.2">
      <c r="A2097">
        <v>6</v>
      </c>
      <c r="B2097" s="2">
        <v>1508</v>
      </c>
      <c r="G2097" s="17">
        <v>6</v>
      </c>
      <c r="AE2097" s="2">
        <v>6</v>
      </c>
    </row>
    <row r="2098" spans="1:53" ht="12.75" customHeight="1" x14ac:dyDescent="0.2">
      <c r="A2098">
        <v>6</v>
      </c>
      <c r="B2098" s="2">
        <v>1520</v>
      </c>
      <c r="C2098" s="17">
        <v>3.84</v>
      </c>
      <c r="D2098" s="2">
        <v>3.96</v>
      </c>
      <c r="G2098" s="17">
        <v>56</v>
      </c>
      <c r="H2098" s="2">
        <v>56</v>
      </c>
      <c r="I2098" s="2">
        <v>100</v>
      </c>
      <c r="J2098" s="2">
        <v>56</v>
      </c>
      <c r="K2098" s="2">
        <v>100</v>
      </c>
      <c r="L2098" s="2">
        <v>100</v>
      </c>
      <c r="S2098" s="2">
        <v>9</v>
      </c>
      <c r="T2098" s="2">
        <v>16.100000000000001</v>
      </c>
      <c r="U2098" s="2">
        <v>47</v>
      </c>
      <c r="V2098" s="2">
        <v>83.9</v>
      </c>
      <c r="AE2098" s="2">
        <v>56</v>
      </c>
      <c r="AF2098" s="2">
        <v>56</v>
      </c>
      <c r="AG2098" s="2">
        <v>100</v>
      </c>
      <c r="AH2098" s="2">
        <v>56</v>
      </c>
      <c r="AI2098" s="2">
        <v>100</v>
      </c>
      <c r="AJ2098" s="2">
        <v>100</v>
      </c>
      <c r="AQ2098" s="2">
        <v>2</v>
      </c>
      <c r="AR2098" s="2">
        <v>3.6</v>
      </c>
      <c r="AS2098" s="2">
        <v>54</v>
      </c>
      <c r="AT2098" s="2">
        <v>96.4</v>
      </c>
    </row>
    <row r="2099" spans="1:53" ht="12.75" customHeight="1" x14ac:dyDescent="0.2">
      <c r="A2099">
        <v>6</v>
      </c>
      <c r="B2099" s="2">
        <v>1544</v>
      </c>
      <c r="C2099" s="17">
        <v>3.42</v>
      </c>
      <c r="D2099" s="2">
        <v>2.67</v>
      </c>
      <c r="G2099" s="17">
        <v>12</v>
      </c>
      <c r="H2099" s="2">
        <v>11</v>
      </c>
      <c r="I2099" s="2">
        <v>91.7</v>
      </c>
      <c r="J2099" s="2">
        <v>11</v>
      </c>
      <c r="K2099" s="2">
        <v>91.7</v>
      </c>
      <c r="L2099" s="2">
        <v>91.7</v>
      </c>
      <c r="O2099" s="2">
        <v>1</v>
      </c>
      <c r="P2099" s="2">
        <v>8.3000000000000007</v>
      </c>
      <c r="S2099" s="2">
        <v>5</v>
      </c>
      <c r="T2099" s="2">
        <v>41.7</v>
      </c>
      <c r="U2099" s="2">
        <v>6</v>
      </c>
      <c r="V2099" s="2">
        <v>50</v>
      </c>
      <c r="Y2099" s="2">
        <v>1</v>
      </c>
      <c r="Z2099" s="2">
        <v>8.3000000000000007</v>
      </c>
      <c r="AE2099" s="2">
        <v>12</v>
      </c>
      <c r="AF2099" s="2">
        <v>9</v>
      </c>
      <c r="AG2099" s="2">
        <v>75</v>
      </c>
      <c r="AH2099" s="2">
        <v>9</v>
      </c>
      <c r="AI2099" s="2">
        <v>75</v>
      </c>
      <c r="AJ2099" s="2">
        <v>75</v>
      </c>
      <c r="AK2099" s="2">
        <v>3</v>
      </c>
      <c r="AL2099" s="2">
        <v>25</v>
      </c>
      <c r="AQ2099" s="2">
        <v>7</v>
      </c>
      <c r="AR2099" s="2">
        <v>58.3</v>
      </c>
      <c r="AS2099" s="2">
        <v>2</v>
      </c>
      <c r="AT2099" s="2">
        <v>16.7</v>
      </c>
      <c r="AW2099" s="2">
        <v>3</v>
      </c>
      <c r="AX2099" s="2">
        <v>25</v>
      </c>
    </row>
    <row r="2100" spans="1:53" ht="12.75" customHeight="1" x14ac:dyDescent="0.2">
      <c r="A2100">
        <v>6</v>
      </c>
      <c r="B2100" s="2">
        <v>1559</v>
      </c>
    </row>
    <row r="2101" spans="1:53" ht="12.75" customHeight="1" x14ac:dyDescent="0.2">
      <c r="A2101">
        <v>6</v>
      </c>
      <c r="B2101" s="2">
        <v>1567</v>
      </c>
      <c r="G2101" s="17">
        <v>9</v>
      </c>
      <c r="AE2101" s="2">
        <v>9</v>
      </c>
    </row>
    <row r="2102" spans="1:53" ht="12.75" customHeight="1" x14ac:dyDescent="0.2">
      <c r="A2102">
        <v>6</v>
      </c>
      <c r="B2102" s="2">
        <v>1574</v>
      </c>
      <c r="G2102" s="17">
        <v>7</v>
      </c>
      <c r="AE2102" s="2">
        <v>6</v>
      </c>
    </row>
    <row r="2103" spans="1:53" ht="12.75" customHeight="1" x14ac:dyDescent="0.2">
      <c r="A2103">
        <v>6</v>
      </c>
      <c r="B2103" s="2">
        <v>1579</v>
      </c>
      <c r="C2103" s="17">
        <v>3.07</v>
      </c>
      <c r="D2103" s="2">
        <v>2.95</v>
      </c>
      <c r="G2103" s="17">
        <v>54</v>
      </c>
      <c r="H2103" s="2">
        <v>45</v>
      </c>
      <c r="I2103" s="2">
        <v>80.400000000000006</v>
      </c>
      <c r="J2103" s="2">
        <v>45</v>
      </c>
      <c r="K2103" s="2">
        <v>80.400000000000006</v>
      </c>
      <c r="L2103" s="2">
        <v>83.3</v>
      </c>
      <c r="M2103" s="2">
        <v>3</v>
      </c>
      <c r="N2103" s="2">
        <v>5.4</v>
      </c>
      <c r="O2103" s="2">
        <v>6</v>
      </c>
      <c r="P2103" s="2">
        <v>10.7</v>
      </c>
      <c r="Q2103" s="2">
        <v>2</v>
      </c>
      <c r="R2103" s="2">
        <v>3.6</v>
      </c>
      <c r="S2103" s="2">
        <v>15</v>
      </c>
      <c r="T2103" s="2">
        <v>26.8</v>
      </c>
      <c r="U2103" s="2">
        <v>28</v>
      </c>
      <c r="V2103" s="2">
        <v>50</v>
      </c>
      <c r="W2103" s="2">
        <v>2</v>
      </c>
      <c r="X2103" s="2">
        <v>3.6</v>
      </c>
      <c r="Y2103" s="2">
        <v>11</v>
      </c>
      <c r="Z2103" s="2">
        <v>19.600000000000001</v>
      </c>
      <c r="AC2103" s="2">
        <v>3</v>
      </c>
      <c r="AE2103" s="2">
        <v>54</v>
      </c>
      <c r="AF2103" s="2">
        <v>41</v>
      </c>
      <c r="AG2103" s="2">
        <v>73.2</v>
      </c>
      <c r="AH2103" s="2">
        <v>41</v>
      </c>
      <c r="AI2103" s="2">
        <v>73.2</v>
      </c>
      <c r="AJ2103" s="2">
        <v>75.900000000000006</v>
      </c>
      <c r="AK2103" s="2">
        <v>6</v>
      </c>
      <c r="AL2103" s="2">
        <v>10.7</v>
      </c>
      <c r="AM2103" s="2">
        <v>7</v>
      </c>
      <c r="AN2103" s="2">
        <v>12.5</v>
      </c>
      <c r="AO2103" s="2">
        <v>1</v>
      </c>
      <c r="AP2103" s="2">
        <v>1.8</v>
      </c>
      <c r="AQ2103" s="2">
        <v>15</v>
      </c>
      <c r="AR2103" s="2">
        <v>26.8</v>
      </c>
      <c r="AS2103" s="2">
        <v>25</v>
      </c>
      <c r="AT2103" s="2">
        <v>44.6</v>
      </c>
      <c r="AU2103" s="2">
        <v>2</v>
      </c>
      <c r="AV2103" s="2">
        <v>3.6</v>
      </c>
      <c r="AW2103" s="2">
        <v>15</v>
      </c>
      <c r="AX2103" s="2">
        <v>26.8</v>
      </c>
      <c r="BA2103" s="2">
        <v>3</v>
      </c>
    </row>
    <row r="2104" spans="1:53" ht="12.75" customHeight="1" x14ac:dyDescent="0.2">
      <c r="A2104">
        <v>6</v>
      </c>
      <c r="B2104" s="2">
        <v>1594</v>
      </c>
      <c r="G2104" s="17">
        <v>2</v>
      </c>
      <c r="AE2104" s="2">
        <v>2</v>
      </c>
    </row>
    <row r="2105" spans="1:53" ht="12.75" customHeight="1" x14ac:dyDescent="0.2">
      <c r="A2105">
        <v>6</v>
      </c>
      <c r="B2105" s="2">
        <v>1596</v>
      </c>
    </row>
    <row r="2106" spans="1:53" ht="12.75" customHeight="1" x14ac:dyDescent="0.2">
      <c r="A2106">
        <v>6</v>
      </c>
      <c r="B2106" s="2">
        <v>1604</v>
      </c>
      <c r="G2106" s="17">
        <v>1</v>
      </c>
      <c r="AE2106" s="2">
        <v>2</v>
      </c>
    </row>
    <row r="2107" spans="1:53" ht="12.75" customHeight="1" x14ac:dyDescent="0.2">
      <c r="A2107">
        <v>6</v>
      </c>
      <c r="B2107" s="2">
        <v>1620</v>
      </c>
      <c r="C2107" s="17">
        <v>2.91</v>
      </c>
      <c r="D2107" s="2">
        <v>2.59</v>
      </c>
      <c r="G2107" s="17">
        <v>57</v>
      </c>
      <c r="H2107" s="2">
        <v>49</v>
      </c>
      <c r="I2107" s="2">
        <v>84.5</v>
      </c>
      <c r="J2107" s="2">
        <v>49</v>
      </c>
      <c r="K2107" s="2">
        <v>84.5</v>
      </c>
      <c r="L2107" s="2">
        <v>86</v>
      </c>
      <c r="M2107" s="2">
        <v>2</v>
      </c>
      <c r="N2107" s="2">
        <v>3.4</v>
      </c>
      <c r="O2107" s="2">
        <v>6</v>
      </c>
      <c r="P2107" s="2">
        <v>10.3</v>
      </c>
      <c r="Q2107" s="2">
        <v>3</v>
      </c>
      <c r="R2107" s="2">
        <v>5.2</v>
      </c>
      <c r="S2107" s="2">
        <v>29</v>
      </c>
      <c r="T2107" s="2">
        <v>50</v>
      </c>
      <c r="U2107" s="2">
        <v>17</v>
      </c>
      <c r="V2107" s="2">
        <v>29.3</v>
      </c>
      <c r="W2107" s="2">
        <v>1</v>
      </c>
      <c r="X2107" s="2">
        <v>1.7</v>
      </c>
      <c r="Y2107" s="2">
        <v>9</v>
      </c>
      <c r="Z2107" s="2">
        <v>15.5</v>
      </c>
      <c r="AC2107" s="2">
        <v>2</v>
      </c>
      <c r="AE2107" s="2">
        <v>58</v>
      </c>
      <c r="AF2107" s="2">
        <v>39</v>
      </c>
      <c r="AG2107" s="2">
        <v>67.2</v>
      </c>
      <c r="AH2107" s="2">
        <v>39</v>
      </c>
      <c r="AI2107" s="2">
        <v>67.2</v>
      </c>
      <c r="AJ2107" s="2">
        <v>67.2</v>
      </c>
      <c r="AK2107" s="2">
        <v>13</v>
      </c>
      <c r="AL2107" s="2">
        <v>22.4</v>
      </c>
      <c r="AM2107" s="2">
        <v>6</v>
      </c>
      <c r="AN2107" s="2">
        <v>10.3</v>
      </c>
      <c r="AO2107" s="2">
        <v>2</v>
      </c>
      <c r="AP2107" s="2">
        <v>3.4</v>
      </c>
      <c r="AQ2107" s="2">
        <v>23</v>
      </c>
      <c r="AR2107" s="2">
        <v>39.700000000000003</v>
      </c>
      <c r="AS2107" s="2">
        <v>14</v>
      </c>
      <c r="AT2107" s="2">
        <v>24.1</v>
      </c>
      <c r="AW2107" s="2">
        <v>19</v>
      </c>
      <c r="AX2107" s="2">
        <v>32.799999999999997</v>
      </c>
      <c r="BA2107" s="2">
        <v>2</v>
      </c>
    </row>
    <row r="2108" spans="1:53" ht="12.75" customHeight="1" x14ac:dyDescent="0.2">
      <c r="A2108">
        <v>6</v>
      </c>
      <c r="B2108" s="2">
        <v>1624</v>
      </c>
      <c r="G2108" s="17">
        <v>3</v>
      </c>
      <c r="AE2108" s="2">
        <v>3</v>
      </c>
    </row>
    <row r="2109" spans="1:53" ht="12.75" customHeight="1" x14ac:dyDescent="0.2">
      <c r="A2109">
        <v>6</v>
      </c>
      <c r="B2109" s="2">
        <v>1635</v>
      </c>
    </row>
    <row r="2110" spans="1:53" ht="12.75" customHeight="1" x14ac:dyDescent="0.2">
      <c r="A2110">
        <v>6</v>
      </c>
      <c r="B2110" s="2">
        <v>1646</v>
      </c>
      <c r="G2110" s="17">
        <v>6</v>
      </c>
      <c r="AE2110" s="2">
        <v>4</v>
      </c>
    </row>
    <row r="2111" spans="1:53" ht="12.75" customHeight="1" x14ac:dyDescent="0.2">
      <c r="A2111">
        <v>6</v>
      </c>
      <c r="B2111" s="2">
        <v>1648</v>
      </c>
      <c r="G2111" s="17">
        <v>2</v>
      </c>
      <c r="AE2111" s="2">
        <v>2</v>
      </c>
    </row>
    <row r="2112" spans="1:53" ht="12.75" customHeight="1" x14ac:dyDescent="0.2">
      <c r="A2112">
        <v>6</v>
      </c>
      <c r="B2112" s="2">
        <v>1649</v>
      </c>
      <c r="G2112" s="17">
        <v>2</v>
      </c>
      <c r="AE2112" s="2">
        <v>2</v>
      </c>
    </row>
    <row r="2113" spans="1:52" ht="12.75" customHeight="1" x14ac:dyDescent="0.2">
      <c r="A2113">
        <v>6</v>
      </c>
      <c r="B2113" s="2">
        <v>1656</v>
      </c>
      <c r="C2113" s="17">
        <v>3.1</v>
      </c>
      <c r="D2113" s="2">
        <v>2.85</v>
      </c>
      <c r="G2113" s="17">
        <v>62</v>
      </c>
      <c r="H2113" s="2">
        <v>46</v>
      </c>
      <c r="I2113" s="2">
        <v>74.2</v>
      </c>
      <c r="J2113" s="2">
        <v>46</v>
      </c>
      <c r="K2113" s="2">
        <v>74.2</v>
      </c>
      <c r="L2113" s="2">
        <v>74.2</v>
      </c>
      <c r="O2113" s="2">
        <v>16</v>
      </c>
      <c r="P2113" s="2">
        <v>25.8</v>
      </c>
      <c r="S2113" s="2">
        <v>24</v>
      </c>
      <c r="T2113" s="2">
        <v>38.700000000000003</v>
      </c>
      <c r="U2113" s="2">
        <v>22</v>
      </c>
      <c r="V2113" s="2">
        <v>35.5</v>
      </c>
      <c r="Y2113" s="2">
        <v>16</v>
      </c>
      <c r="Z2113" s="2">
        <v>25.8</v>
      </c>
      <c r="AE2113" s="2">
        <v>62</v>
      </c>
      <c r="AF2113" s="2">
        <v>42</v>
      </c>
      <c r="AG2113" s="2">
        <v>67.7</v>
      </c>
      <c r="AH2113" s="2">
        <v>42</v>
      </c>
      <c r="AI2113" s="2">
        <v>67.7</v>
      </c>
      <c r="AJ2113" s="2">
        <v>67.7</v>
      </c>
      <c r="AK2113" s="2">
        <v>6</v>
      </c>
      <c r="AL2113" s="2">
        <v>9.6999999999999993</v>
      </c>
      <c r="AM2113" s="2">
        <v>14</v>
      </c>
      <c r="AN2113" s="2">
        <v>22.6</v>
      </c>
      <c r="AQ2113" s="2">
        <v>25</v>
      </c>
      <c r="AR2113" s="2">
        <v>40.299999999999997</v>
      </c>
      <c r="AS2113" s="2">
        <v>17</v>
      </c>
      <c r="AT2113" s="2">
        <v>27.4</v>
      </c>
      <c r="AW2113" s="2">
        <v>20</v>
      </c>
      <c r="AX2113" s="2">
        <v>32.299999999999997</v>
      </c>
    </row>
    <row r="2114" spans="1:52" ht="12.75" customHeight="1" x14ac:dyDescent="0.2">
      <c r="A2114">
        <v>6</v>
      </c>
      <c r="B2114" s="2">
        <v>1665</v>
      </c>
      <c r="G2114" s="17">
        <v>1</v>
      </c>
      <c r="AE2114" s="2">
        <v>1</v>
      </c>
    </row>
    <row r="2115" spans="1:52" ht="12.75" customHeight="1" x14ac:dyDescent="0.2">
      <c r="A2115">
        <v>6</v>
      </c>
      <c r="B2115" s="2">
        <v>1667</v>
      </c>
      <c r="G2115" s="17">
        <v>1</v>
      </c>
      <c r="AE2115" s="2">
        <v>1</v>
      </c>
    </row>
    <row r="2116" spans="1:52" ht="12.75" customHeight="1" x14ac:dyDescent="0.2">
      <c r="A2116">
        <v>6</v>
      </c>
      <c r="B2116" s="2">
        <v>1671</v>
      </c>
    </row>
    <row r="2117" spans="1:52" ht="12.75" customHeight="1" x14ac:dyDescent="0.2">
      <c r="A2117">
        <v>6</v>
      </c>
      <c r="B2117" s="2">
        <v>1682</v>
      </c>
      <c r="G2117" s="17">
        <v>4</v>
      </c>
      <c r="AE2117" s="2">
        <v>4</v>
      </c>
    </row>
    <row r="2118" spans="1:52" ht="12.75" customHeight="1" x14ac:dyDescent="0.2">
      <c r="A2118">
        <v>6</v>
      </c>
      <c r="B2118" s="2">
        <v>1685</v>
      </c>
      <c r="C2118" s="17">
        <v>3.34</v>
      </c>
      <c r="D2118" s="2">
        <v>3.17</v>
      </c>
      <c r="G2118" s="17">
        <v>58</v>
      </c>
      <c r="H2118" s="2">
        <v>52</v>
      </c>
      <c r="I2118" s="2">
        <v>89.7</v>
      </c>
      <c r="J2118" s="2">
        <v>52</v>
      </c>
      <c r="K2118" s="2">
        <v>89.7</v>
      </c>
      <c r="L2118" s="2">
        <v>89.7</v>
      </c>
      <c r="M2118" s="2">
        <v>1</v>
      </c>
      <c r="N2118" s="2">
        <v>1.7</v>
      </c>
      <c r="O2118" s="2">
        <v>5</v>
      </c>
      <c r="P2118" s="2">
        <v>8.6</v>
      </c>
      <c r="S2118" s="2">
        <v>25</v>
      </c>
      <c r="T2118" s="2">
        <v>43.1</v>
      </c>
      <c r="U2118" s="2">
        <v>27</v>
      </c>
      <c r="V2118" s="2">
        <v>46.6</v>
      </c>
      <c r="Y2118" s="2">
        <v>6</v>
      </c>
      <c r="Z2118" s="2">
        <v>10.3</v>
      </c>
      <c r="AE2118" s="2">
        <v>58</v>
      </c>
      <c r="AF2118" s="2">
        <v>49</v>
      </c>
      <c r="AG2118" s="2">
        <v>84.5</v>
      </c>
      <c r="AH2118" s="2">
        <v>49</v>
      </c>
      <c r="AI2118" s="2">
        <v>84.5</v>
      </c>
      <c r="AJ2118" s="2">
        <v>84.5</v>
      </c>
      <c r="AK2118" s="2">
        <v>3</v>
      </c>
      <c r="AL2118" s="2">
        <v>5.2</v>
      </c>
      <c r="AM2118" s="2">
        <v>6</v>
      </c>
      <c r="AN2118" s="2">
        <v>10.3</v>
      </c>
      <c r="AQ2118" s="2">
        <v>27</v>
      </c>
      <c r="AR2118" s="2">
        <v>46.6</v>
      </c>
      <c r="AS2118" s="2">
        <v>22</v>
      </c>
      <c r="AT2118" s="2">
        <v>37.9</v>
      </c>
      <c r="AW2118" s="2">
        <v>9</v>
      </c>
      <c r="AX2118" s="2">
        <v>15.5</v>
      </c>
    </row>
    <row r="2119" spans="1:52" ht="12.75" customHeight="1" x14ac:dyDescent="0.2">
      <c r="A2119">
        <v>6</v>
      </c>
      <c r="B2119" s="2">
        <v>1688</v>
      </c>
      <c r="G2119" s="17">
        <v>8</v>
      </c>
      <c r="AE2119" s="2">
        <v>8</v>
      </c>
    </row>
    <row r="2120" spans="1:52" ht="12.75" customHeight="1" x14ac:dyDescent="0.2">
      <c r="A2120">
        <v>6</v>
      </c>
      <c r="B2120" s="2">
        <v>1689</v>
      </c>
      <c r="C2120" s="17">
        <v>3.48</v>
      </c>
      <c r="D2120" s="2">
        <v>3.2</v>
      </c>
      <c r="G2120" s="17">
        <v>95</v>
      </c>
      <c r="H2120" s="2">
        <v>88</v>
      </c>
      <c r="I2120" s="2">
        <v>92.6</v>
      </c>
      <c r="J2120" s="2">
        <v>88</v>
      </c>
      <c r="K2120" s="2">
        <v>92.6</v>
      </c>
      <c r="L2120" s="2">
        <v>92.6</v>
      </c>
      <c r="M2120" s="2">
        <v>1</v>
      </c>
      <c r="N2120" s="2">
        <v>1.1000000000000001</v>
      </c>
      <c r="O2120" s="2">
        <v>6</v>
      </c>
      <c r="P2120" s="2">
        <v>6.3</v>
      </c>
      <c r="S2120" s="2">
        <v>34</v>
      </c>
      <c r="T2120" s="2">
        <v>35.799999999999997</v>
      </c>
      <c r="U2120" s="2">
        <v>54</v>
      </c>
      <c r="V2120" s="2">
        <v>56.8</v>
      </c>
      <c r="Y2120" s="2">
        <v>7</v>
      </c>
      <c r="Z2120" s="2">
        <v>7.4</v>
      </c>
      <c r="AE2120" s="2">
        <v>95</v>
      </c>
      <c r="AF2120" s="2">
        <v>80</v>
      </c>
      <c r="AG2120" s="2">
        <v>84.2</v>
      </c>
      <c r="AH2120" s="2">
        <v>80</v>
      </c>
      <c r="AI2120" s="2">
        <v>84.2</v>
      </c>
      <c r="AJ2120" s="2">
        <v>84.2</v>
      </c>
      <c r="AK2120" s="2">
        <v>2</v>
      </c>
      <c r="AL2120" s="2">
        <v>2.1</v>
      </c>
      <c r="AM2120" s="2">
        <v>13</v>
      </c>
      <c r="AN2120" s="2">
        <v>13.7</v>
      </c>
      <c r="AQ2120" s="2">
        <v>44</v>
      </c>
      <c r="AR2120" s="2">
        <v>46.3</v>
      </c>
      <c r="AS2120" s="2">
        <v>36</v>
      </c>
      <c r="AT2120" s="2">
        <v>37.9</v>
      </c>
      <c r="AW2120" s="2">
        <v>15</v>
      </c>
      <c r="AX2120" s="2">
        <v>15.8</v>
      </c>
    </row>
    <row r="2121" spans="1:52" ht="12.75" customHeight="1" x14ac:dyDescent="0.2">
      <c r="A2121">
        <v>6</v>
      </c>
      <c r="B2121" s="2">
        <v>1699</v>
      </c>
      <c r="C2121" s="17">
        <v>3.43</v>
      </c>
      <c r="D2121" s="2">
        <v>3.43</v>
      </c>
      <c r="G2121" s="17">
        <v>14</v>
      </c>
      <c r="H2121" s="2">
        <v>11</v>
      </c>
      <c r="I2121" s="2">
        <v>78.599999999999994</v>
      </c>
      <c r="J2121" s="2">
        <v>11</v>
      </c>
      <c r="K2121" s="2">
        <v>78.599999999999994</v>
      </c>
      <c r="L2121" s="2">
        <v>78.599999999999994</v>
      </c>
      <c r="O2121" s="2">
        <v>3</v>
      </c>
      <c r="P2121" s="2">
        <v>21.4</v>
      </c>
      <c r="S2121" s="2">
        <v>2</v>
      </c>
      <c r="T2121" s="2">
        <v>14.3</v>
      </c>
      <c r="U2121" s="2">
        <v>9</v>
      </c>
      <c r="V2121" s="2">
        <v>64.3</v>
      </c>
      <c r="Y2121" s="2">
        <v>3</v>
      </c>
      <c r="Z2121" s="2">
        <v>21.4</v>
      </c>
      <c r="AE2121" s="2">
        <v>14</v>
      </c>
      <c r="AF2121" s="2">
        <v>12</v>
      </c>
      <c r="AG2121" s="2">
        <v>85.7</v>
      </c>
      <c r="AH2121" s="2">
        <v>12</v>
      </c>
      <c r="AI2121" s="2">
        <v>85.7</v>
      </c>
      <c r="AJ2121" s="2">
        <v>85.7</v>
      </c>
      <c r="AM2121" s="2">
        <v>2</v>
      </c>
      <c r="AN2121" s="2">
        <v>14.3</v>
      </c>
      <c r="AQ2121" s="2">
        <v>4</v>
      </c>
      <c r="AR2121" s="2">
        <v>28.6</v>
      </c>
      <c r="AS2121" s="2">
        <v>8</v>
      </c>
      <c r="AT2121" s="2">
        <v>57.1</v>
      </c>
      <c r="AW2121" s="2">
        <v>2</v>
      </c>
      <c r="AX2121" s="2">
        <v>14.3</v>
      </c>
    </row>
    <row r="2122" spans="1:52" ht="12.75" customHeight="1" x14ac:dyDescent="0.2">
      <c r="A2122">
        <v>6</v>
      </c>
      <c r="B2122" s="2">
        <v>1708</v>
      </c>
      <c r="G2122" s="17">
        <v>7</v>
      </c>
      <c r="AE2122" s="2">
        <v>7</v>
      </c>
    </row>
    <row r="2123" spans="1:52" ht="12.75" customHeight="1" x14ac:dyDescent="0.2">
      <c r="A2123">
        <v>6</v>
      </c>
      <c r="B2123" s="2">
        <v>1711</v>
      </c>
      <c r="G2123" s="17">
        <v>3</v>
      </c>
      <c r="AE2123" s="2">
        <v>3</v>
      </c>
    </row>
    <row r="2124" spans="1:52" ht="12.75" customHeight="1" x14ac:dyDescent="0.2">
      <c r="A2124">
        <v>6</v>
      </c>
      <c r="B2124" s="2">
        <v>1712</v>
      </c>
      <c r="C2124" s="17">
        <v>3.28</v>
      </c>
      <c r="D2124" s="2">
        <v>2.87</v>
      </c>
      <c r="G2124" s="17">
        <v>53</v>
      </c>
      <c r="H2124" s="2">
        <v>47</v>
      </c>
      <c r="I2124" s="2">
        <v>87</v>
      </c>
      <c r="J2124" s="2">
        <v>47</v>
      </c>
      <c r="K2124" s="2">
        <v>87</v>
      </c>
      <c r="L2124" s="2">
        <v>88.7</v>
      </c>
      <c r="M2124" s="2">
        <v>2</v>
      </c>
      <c r="N2124" s="2">
        <v>3.7</v>
      </c>
      <c r="O2124" s="2">
        <v>4</v>
      </c>
      <c r="P2124" s="2">
        <v>7.4</v>
      </c>
      <c r="S2124" s="2">
        <v>21</v>
      </c>
      <c r="T2124" s="2">
        <v>38.9</v>
      </c>
      <c r="U2124" s="2">
        <v>26</v>
      </c>
      <c r="V2124" s="2">
        <v>48.1</v>
      </c>
      <c r="W2124" s="2">
        <v>1</v>
      </c>
      <c r="X2124" s="2">
        <v>1.9</v>
      </c>
      <c r="Y2124" s="2">
        <v>7</v>
      </c>
      <c r="Z2124" s="2">
        <v>13</v>
      </c>
      <c r="AE2124" s="2">
        <v>52</v>
      </c>
      <c r="AF2124" s="2">
        <v>37</v>
      </c>
      <c r="AG2124" s="2">
        <v>69.8</v>
      </c>
      <c r="AH2124" s="2">
        <v>37</v>
      </c>
      <c r="AI2124" s="2">
        <v>69.8</v>
      </c>
      <c r="AJ2124" s="2">
        <v>71.2</v>
      </c>
      <c r="AK2124" s="2">
        <v>6</v>
      </c>
      <c r="AL2124" s="2">
        <v>11.3</v>
      </c>
      <c r="AM2124" s="2">
        <v>9</v>
      </c>
      <c r="AN2124" s="2">
        <v>17</v>
      </c>
      <c r="AQ2124" s="2">
        <v>20</v>
      </c>
      <c r="AR2124" s="2">
        <v>37.700000000000003</v>
      </c>
      <c r="AS2124" s="2">
        <v>17</v>
      </c>
      <c r="AT2124" s="2">
        <v>32.1</v>
      </c>
      <c r="AU2124" s="2">
        <v>1</v>
      </c>
      <c r="AV2124" s="2">
        <v>1.9</v>
      </c>
      <c r="AW2124" s="2">
        <v>16</v>
      </c>
      <c r="AX2124" s="2">
        <v>30.2</v>
      </c>
      <c r="AZ2124" s="2">
        <v>1</v>
      </c>
    </row>
    <row r="2125" spans="1:52" ht="12.75" customHeight="1" x14ac:dyDescent="0.2">
      <c r="A2125">
        <v>6</v>
      </c>
      <c r="B2125" s="2">
        <v>1714</v>
      </c>
      <c r="C2125" s="17">
        <v>1.78</v>
      </c>
      <c r="D2125" s="2">
        <v>1.17</v>
      </c>
      <c r="G2125" s="17">
        <v>12</v>
      </c>
      <c r="H2125" s="2">
        <v>6</v>
      </c>
      <c r="I2125" s="2">
        <v>33.299999999999997</v>
      </c>
      <c r="J2125" s="2">
        <v>6</v>
      </c>
      <c r="K2125" s="2">
        <v>33.299999999999997</v>
      </c>
      <c r="L2125" s="2">
        <v>50</v>
      </c>
      <c r="M2125" s="2">
        <v>1</v>
      </c>
      <c r="N2125" s="2">
        <v>5.6</v>
      </c>
      <c r="O2125" s="2">
        <v>5</v>
      </c>
      <c r="P2125" s="2">
        <v>27.8</v>
      </c>
      <c r="S2125" s="2">
        <v>3</v>
      </c>
      <c r="T2125" s="2">
        <v>16.7</v>
      </c>
      <c r="U2125" s="2">
        <v>3</v>
      </c>
      <c r="V2125" s="2">
        <v>16.7</v>
      </c>
      <c r="W2125" s="2">
        <v>6</v>
      </c>
      <c r="X2125" s="2">
        <v>33.299999999999997</v>
      </c>
      <c r="Y2125" s="2">
        <v>12</v>
      </c>
      <c r="Z2125" s="2">
        <v>66.7</v>
      </c>
      <c r="AE2125" s="2">
        <v>12</v>
      </c>
      <c r="AF2125" s="2">
        <v>3</v>
      </c>
      <c r="AG2125" s="2">
        <v>16.7</v>
      </c>
      <c r="AH2125" s="2">
        <v>3</v>
      </c>
      <c r="AI2125" s="2">
        <v>16.7</v>
      </c>
      <c r="AJ2125" s="2">
        <v>25</v>
      </c>
      <c r="AK2125" s="2">
        <v>7</v>
      </c>
      <c r="AL2125" s="2">
        <v>38.9</v>
      </c>
      <c r="AM2125" s="2">
        <v>2</v>
      </c>
      <c r="AN2125" s="2">
        <v>11.1</v>
      </c>
      <c r="AQ2125" s="2">
        <v>2</v>
      </c>
      <c r="AR2125" s="2">
        <v>11.1</v>
      </c>
      <c r="AS2125" s="2">
        <v>1</v>
      </c>
      <c r="AT2125" s="2">
        <v>5.6</v>
      </c>
      <c r="AU2125" s="2">
        <v>6</v>
      </c>
      <c r="AV2125" s="2">
        <v>33.299999999999997</v>
      </c>
      <c r="AW2125" s="2">
        <v>15</v>
      </c>
      <c r="AX2125" s="2">
        <v>83.3</v>
      </c>
    </row>
    <row r="2126" spans="1:52" ht="12.75" customHeight="1" x14ac:dyDescent="0.2">
      <c r="A2126">
        <v>6</v>
      </c>
      <c r="B2126" s="2">
        <v>1718</v>
      </c>
      <c r="C2126" s="17">
        <v>3.17</v>
      </c>
      <c r="D2126" s="2">
        <v>2.39</v>
      </c>
      <c r="G2126" s="17">
        <v>18</v>
      </c>
      <c r="H2126" s="2">
        <v>14</v>
      </c>
      <c r="I2126" s="2">
        <v>77.8</v>
      </c>
      <c r="J2126" s="2">
        <v>14</v>
      </c>
      <c r="K2126" s="2">
        <v>77.8</v>
      </c>
      <c r="L2126" s="2">
        <v>77.8</v>
      </c>
      <c r="M2126" s="2">
        <v>1</v>
      </c>
      <c r="N2126" s="2">
        <v>5.6</v>
      </c>
      <c r="O2126" s="2">
        <v>3</v>
      </c>
      <c r="P2126" s="2">
        <v>16.7</v>
      </c>
      <c r="S2126" s="2">
        <v>6</v>
      </c>
      <c r="T2126" s="2">
        <v>33.299999999999997</v>
      </c>
      <c r="U2126" s="2">
        <v>8</v>
      </c>
      <c r="V2126" s="2">
        <v>44.4</v>
      </c>
      <c r="Y2126" s="2">
        <v>4</v>
      </c>
      <c r="Z2126" s="2">
        <v>22.2</v>
      </c>
      <c r="AE2126" s="2">
        <v>18</v>
      </c>
      <c r="AF2126" s="2">
        <v>8</v>
      </c>
      <c r="AG2126" s="2">
        <v>44.4</v>
      </c>
      <c r="AH2126" s="2">
        <v>8</v>
      </c>
      <c r="AI2126" s="2">
        <v>44.4</v>
      </c>
      <c r="AJ2126" s="2">
        <v>44.4</v>
      </c>
      <c r="AK2126" s="2">
        <v>5</v>
      </c>
      <c r="AL2126" s="2">
        <v>27.8</v>
      </c>
      <c r="AM2126" s="2">
        <v>5</v>
      </c>
      <c r="AN2126" s="2">
        <v>27.8</v>
      </c>
      <c r="AQ2126" s="2">
        <v>4</v>
      </c>
      <c r="AR2126" s="2">
        <v>22.2</v>
      </c>
      <c r="AS2126" s="2">
        <v>4</v>
      </c>
      <c r="AT2126" s="2">
        <v>22.2</v>
      </c>
      <c r="AW2126" s="2">
        <v>10</v>
      </c>
      <c r="AX2126" s="2">
        <v>55.6</v>
      </c>
    </row>
    <row r="2127" spans="1:52" ht="12.75" customHeight="1" x14ac:dyDescent="0.2">
      <c r="A2127">
        <v>6</v>
      </c>
      <c r="B2127" s="2">
        <v>1724</v>
      </c>
      <c r="G2127" s="17">
        <v>7</v>
      </c>
      <c r="AE2127" s="2">
        <v>6</v>
      </c>
    </row>
    <row r="2128" spans="1:52" ht="12.75" customHeight="1" x14ac:dyDescent="0.2">
      <c r="A2128">
        <v>6</v>
      </c>
      <c r="B2128" s="2">
        <v>1730</v>
      </c>
      <c r="G2128" s="17">
        <v>1</v>
      </c>
      <c r="AE2128" s="2">
        <v>1</v>
      </c>
    </row>
    <row r="2129" spans="1:52" ht="12.75" customHeight="1" x14ac:dyDescent="0.2">
      <c r="A2129">
        <v>6</v>
      </c>
      <c r="B2129" s="2">
        <v>1733</v>
      </c>
      <c r="C2129" s="17">
        <v>3.2</v>
      </c>
      <c r="D2129" s="2">
        <v>2.4700000000000002</v>
      </c>
      <c r="G2129" s="17">
        <v>15</v>
      </c>
      <c r="H2129" s="2">
        <v>12</v>
      </c>
      <c r="I2129" s="2">
        <v>80</v>
      </c>
      <c r="J2129" s="2">
        <v>12</v>
      </c>
      <c r="K2129" s="2">
        <v>80</v>
      </c>
      <c r="L2129" s="2">
        <v>80</v>
      </c>
      <c r="M2129" s="2">
        <v>1</v>
      </c>
      <c r="N2129" s="2">
        <v>6.7</v>
      </c>
      <c r="O2129" s="2">
        <v>2</v>
      </c>
      <c r="P2129" s="2">
        <v>13.3</v>
      </c>
      <c r="S2129" s="2">
        <v>5</v>
      </c>
      <c r="T2129" s="2">
        <v>33.299999999999997</v>
      </c>
      <c r="U2129" s="2">
        <v>7</v>
      </c>
      <c r="V2129" s="2">
        <v>46.7</v>
      </c>
      <c r="Y2129" s="2">
        <v>3</v>
      </c>
      <c r="Z2129" s="2">
        <v>20</v>
      </c>
      <c r="AE2129" s="2">
        <v>15</v>
      </c>
      <c r="AF2129" s="2">
        <v>6</v>
      </c>
      <c r="AG2129" s="2">
        <v>40</v>
      </c>
      <c r="AH2129" s="2">
        <v>6</v>
      </c>
      <c r="AI2129" s="2">
        <v>40</v>
      </c>
      <c r="AJ2129" s="2">
        <v>40</v>
      </c>
      <c r="AK2129" s="2">
        <v>1</v>
      </c>
      <c r="AL2129" s="2">
        <v>6.7</v>
      </c>
      <c r="AM2129" s="2">
        <v>8</v>
      </c>
      <c r="AN2129" s="2">
        <v>53.3</v>
      </c>
      <c r="AQ2129" s="2">
        <v>4</v>
      </c>
      <c r="AR2129" s="2">
        <v>26.7</v>
      </c>
      <c r="AS2129" s="2">
        <v>2</v>
      </c>
      <c r="AT2129" s="2">
        <v>13.3</v>
      </c>
      <c r="AW2129" s="2">
        <v>9</v>
      </c>
      <c r="AX2129" s="2">
        <v>60</v>
      </c>
    </row>
    <row r="2130" spans="1:52" ht="12.75" customHeight="1" x14ac:dyDescent="0.2">
      <c r="A2130">
        <v>6</v>
      </c>
      <c r="B2130" s="2">
        <v>1740</v>
      </c>
      <c r="C2130" s="17">
        <v>2.81</v>
      </c>
      <c r="D2130" s="2">
        <v>2.2400000000000002</v>
      </c>
      <c r="G2130" s="17">
        <v>16</v>
      </c>
      <c r="H2130" s="2">
        <v>10</v>
      </c>
      <c r="I2130" s="2">
        <v>62.5</v>
      </c>
      <c r="J2130" s="2">
        <v>10</v>
      </c>
      <c r="K2130" s="2">
        <v>62.5</v>
      </c>
      <c r="L2130" s="2">
        <v>62.5</v>
      </c>
      <c r="O2130" s="2">
        <v>6</v>
      </c>
      <c r="P2130" s="2">
        <v>37.5</v>
      </c>
      <c r="S2130" s="2">
        <v>7</v>
      </c>
      <c r="T2130" s="2">
        <v>43.8</v>
      </c>
      <c r="U2130" s="2">
        <v>3</v>
      </c>
      <c r="V2130" s="2">
        <v>18.8</v>
      </c>
      <c r="Y2130" s="2">
        <v>6</v>
      </c>
      <c r="Z2130" s="2">
        <v>37.5</v>
      </c>
      <c r="AA2130" s="2">
        <v>2</v>
      </c>
      <c r="AE2130" s="2">
        <v>17</v>
      </c>
      <c r="AF2130" s="2">
        <v>8</v>
      </c>
      <c r="AG2130" s="2">
        <v>47.1</v>
      </c>
      <c r="AH2130" s="2">
        <v>8</v>
      </c>
      <c r="AI2130" s="2">
        <v>47.1</v>
      </c>
      <c r="AJ2130" s="2">
        <v>47.1</v>
      </c>
      <c r="AK2130" s="2">
        <v>6</v>
      </c>
      <c r="AL2130" s="2">
        <v>35.299999999999997</v>
      </c>
      <c r="AM2130" s="2">
        <v>3</v>
      </c>
      <c r="AN2130" s="2">
        <v>17.600000000000001</v>
      </c>
      <c r="AQ2130" s="2">
        <v>6</v>
      </c>
      <c r="AR2130" s="2">
        <v>35.299999999999997</v>
      </c>
      <c r="AS2130" s="2">
        <v>2</v>
      </c>
      <c r="AT2130" s="2">
        <v>11.8</v>
      </c>
      <c r="AW2130" s="2">
        <v>9</v>
      </c>
      <c r="AX2130" s="2">
        <v>52.9</v>
      </c>
      <c r="AY2130" s="2">
        <v>1</v>
      </c>
    </row>
    <row r="2131" spans="1:52" ht="12.75" customHeight="1" x14ac:dyDescent="0.2">
      <c r="A2131">
        <v>6</v>
      </c>
      <c r="B2131" s="2">
        <v>1742</v>
      </c>
      <c r="C2131" s="17">
        <v>2.88</v>
      </c>
      <c r="D2131" s="2">
        <v>2.44</v>
      </c>
      <c r="G2131" s="17">
        <v>25</v>
      </c>
      <c r="H2131" s="2">
        <v>17</v>
      </c>
      <c r="I2131" s="2">
        <v>68</v>
      </c>
      <c r="J2131" s="2">
        <v>17</v>
      </c>
      <c r="K2131" s="2">
        <v>68</v>
      </c>
      <c r="L2131" s="2">
        <v>68</v>
      </c>
      <c r="O2131" s="2">
        <v>8</v>
      </c>
      <c r="P2131" s="2">
        <v>32</v>
      </c>
      <c r="S2131" s="2">
        <v>12</v>
      </c>
      <c r="T2131" s="2">
        <v>48</v>
      </c>
      <c r="U2131" s="2">
        <v>5</v>
      </c>
      <c r="V2131" s="2">
        <v>20</v>
      </c>
      <c r="Y2131" s="2">
        <v>8</v>
      </c>
      <c r="Z2131" s="2">
        <v>32</v>
      </c>
      <c r="AE2131" s="2">
        <v>25</v>
      </c>
      <c r="AF2131" s="2">
        <v>13</v>
      </c>
      <c r="AG2131" s="2">
        <v>52</v>
      </c>
      <c r="AH2131" s="2">
        <v>13</v>
      </c>
      <c r="AI2131" s="2">
        <v>52</v>
      </c>
      <c r="AJ2131" s="2">
        <v>52</v>
      </c>
      <c r="AK2131" s="2">
        <v>7</v>
      </c>
      <c r="AL2131" s="2">
        <v>28</v>
      </c>
      <c r="AM2131" s="2">
        <v>5</v>
      </c>
      <c r="AN2131" s="2">
        <v>20</v>
      </c>
      <c r="AQ2131" s="2">
        <v>8</v>
      </c>
      <c r="AR2131" s="2">
        <v>32</v>
      </c>
      <c r="AS2131" s="2">
        <v>5</v>
      </c>
      <c r="AT2131" s="2">
        <v>20</v>
      </c>
      <c r="AW2131" s="2">
        <v>12</v>
      </c>
      <c r="AX2131" s="2">
        <v>48</v>
      </c>
    </row>
    <row r="2132" spans="1:52" ht="12.75" customHeight="1" x14ac:dyDescent="0.2">
      <c r="A2132">
        <v>6</v>
      </c>
      <c r="B2132" s="2">
        <v>1744</v>
      </c>
      <c r="G2132" s="17">
        <v>2</v>
      </c>
      <c r="AE2132" s="2">
        <v>2</v>
      </c>
    </row>
    <row r="2133" spans="1:52" ht="12.75" customHeight="1" x14ac:dyDescent="0.2">
      <c r="A2133">
        <v>6</v>
      </c>
      <c r="B2133" s="2">
        <v>1749</v>
      </c>
      <c r="G2133" s="17">
        <v>2</v>
      </c>
      <c r="AE2133" s="2">
        <v>2</v>
      </c>
    </row>
    <row r="2134" spans="1:52" ht="12.75" customHeight="1" x14ac:dyDescent="0.2">
      <c r="A2134">
        <v>6</v>
      </c>
      <c r="B2134" s="2">
        <v>1751</v>
      </c>
      <c r="G2134" s="17">
        <v>9</v>
      </c>
      <c r="AE2134" s="2">
        <v>9</v>
      </c>
    </row>
    <row r="2135" spans="1:52" ht="12.75" customHeight="1" x14ac:dyDescent="0.2">
      <c r="A2135">
        <v>6</v>
      </c>
      <c r="B2135" s="2">
        <v>1753</v>
      </c>
      <c r="C2135" s="17">
        <v>2.5299999999999998</v>
      </c>
      <c r="D2135" s="2">
        <v>2.06</v>
      </c>
      <c r="G2135" s="17">
        <v>14</v>
      </c>
      <c r="H2135" s="2">
        <v>10</v>
      </c>
      <c r="I2135" s="2">
        <v>66.7</v>
      </c>
      <c r="J2135" s="2">
        <v>10</v>
      </c>
      <c r="K2135" s="2">
        <v>66.7</v>
      </c>
      <c r="L2135" s="2">
        <v>71.400000000000006</v>
      </c>
      <c r="M2135" s="2">
        <v>1</v>
      </c>
      <c r="N2135" s="2">
        <v>6.7</v>
      </c>
      <c r="O2135" s="2">
        <v>3</v>
      </c>
      <c r="P2135" s="2">
        <v>20</v>
      </c>
      <c r="S2135" s="2">
        <v>9</v>
      </c>
      <c r="T2135" s="2">
        <v>60</v>
      </c>
      <c r="U2135" s="2">
        <v>1</v>
      </c>
      <c r="V2135" s="2">
        <v>6.7</v>
      </c>
      <c r="W2135" s="2">
        <v>1</v>
      </c>
      <c r="X2135" s="2">
        <v>6.7</v>
      </c>
      <c r="Y2135" s="2">
        <v>5</v>
      </c>
      <c r="Z2135" s="2">
        <v>33.299999999999997</v>
      </c>
      <c r="AA2135" s="2">
        <v>1</v>
      </c>
      <c r="AE2135" s="2">
        <v>15</v>
      </c>
      <c r="AF2135" s="2">
        <v>7</v>
      </c>
      <c r="AG2135" s="2">
        <v>43.8</v>
      </c>
      <c r="AH2135" s="2">
        <v>7</v>
      </c>
      <c r="AI2135" s="2">
        <v>43.8</v>
      </c>
      <c r="AJ2135" s="2">
        <v>46.7</v>
      </c>
      <c r="AK2135" s="2">
        <v>4</v>
      </c>
      <c r="AL2135" s="2">
        <v>25</v>
      </c>
      <c r="AM2135" s="2">
        <v>4</v>
      </c>
      <c r="AN2135" s="2">
        <v>25</v>
      </c>
      <c r="AQ2135" s="2">
        <v>7</v>
      </c>
      <c r="AR2135" s="2">
        <v>43.8</v>
      </c>
      <c r="AU2135" s="2">
        <v>1</v>
      </c>
      <c r="AV2135" s="2">
        <v>6.3</v>
      </c>
      <c r="AW2135" s="2">
        <v>9</v>
      </c>
      <c r="AX2135" s="2">
        <v>56.3</v>
      </c>
    </row>
    <row r="2136" spans="1:52" ht="12.75" customHeight="1" x14ac:dyDescent="0.2">
      <c r="A2136">
        <v>6</v>
      </c>
      <c r="B2136" s="2">
        <v>1755</v>
      </c>
      <c r="C2136" s="17">
        <v>2.82</v>
      </c>
      <c r="D2136" s="2">
        <v>2.56</v>
      </c>
      <c r="G2136" s="17">
        <v>62</v>
      </c>
      <c r="H2136" s="2">
        <v>37</v>
      </c>
      <c r="I2136" s="2">
        <v>59.7</v>
      </c>
      <c r="J2136" s="2">
        <v>37</v>
      </c>
      <c r="K2136" s="2">
        <v>59.7</v>
      </c>
      <c r="L2136" s="2">
        <v>59.7</v>
      </c>
      <c r="M2136" s="2">
        <v>4</v>
      </c>
      <c r="N2136" s="2">
        <v>6.5</v>
      </c>
      <c r="O2136" s="2">
        <v>21</v>
      </c>
      <c r="P2136" s="2">
        <v>33.9</v>
      </c>
      <c r="S2136" s="2">
        <v>19</v>
      </c>
      <c r="T2136" s="2">
        <v>30.6</v>
      </c>
      <c r="U2136" s="2">
        <v>18</v>
      </c>
      <c r="V2136" s="2">
        <v>29</v>
      </c>
      <c r="Y2136" s="2">
        <v>25</v>
      </c>
      <c r="Z2136" s="2">
        <v>40.299999999999997</v>
      </c>
      <c r="AE2136" s="2">
        <v>62</v>
      </c>
      <c r="AF2136" s="2">
        <v>35</v>
      </c>
      <c r="AG2136" s="2">
        <v>56.5</v>
      </c>
      <c r="AH2136" s="2">
        <v>35</v>
      </c>
      <c r="AI2136" s="2">
        <v>56.5</v>
      </c>
      <c r="AJ2136" s="2">
        <v>56.5</v>
      </c>
      <c r="AK2136" s="2">
        <v>15</v>
      </c>
      <c r="AL2136" s="2">
        <v>24.2</v>
      </c>
      <c r="AM2136" s="2">
        <v>12</v>
      </c>
      <c r="AN2136" s="2">
        <v>19.399999999999999</v>
      </c>
      <c r="AQ2136" s="2">
        <v>20</v>
      </c>
      <c r="AR2136" s="2">
        <v>32.299999999999997</v>
      </c>
      <c r="AS2136" s="2">
        <v>15</v>
      </c>
      <c r="AT2136" s="2">
        <v>24.2</v>
      </c>
      <c r="AW2136" s="2">
        <v>27</v>
      </c>
      <c r="AX2136" s="2">
        <v>43.5</v>
      </c>
    </row>
    <row r="2137" spans="1:52" ht="12.75" customHeight="1" x14ac:dyDescent="0.2">
      <c r="A2137">
        <v>6</v>
      </c>
      <c r="B2137" s="2">
        <v>1758</v>
      </c>
      <c r="G2137" s="17">
        <v>6</v>
      </c>
      <c r="AE2137" s="2">
        <v>6</v>
      </c>
    </row>
    <row r="2138" spans="1:52" ht="12.75" customHeight="1" x14ac:dyDescent="0.2">
      <c r="A2138">
        <v>6</v>
      </c>
      <c r="B2138" s="2">
        <v>1759</v>
      </c>
      <c r="C2138" s="17">
        <v>1.95</v>
      </c>
      <c r="D2138" s="2">
        <v>1.4</v>
      </c>
      <c r="G2138" s="17">
        <v>13</v>
      </c>
      <c r="H2138" s="2">
        <v>11</v>
      </c>
      <c r="I2138" s="2">
        <v>55</v>
      </c>
      <c r="J2138" s="2">
        <v>11</v>
      </c>
      <c r="K2138" s="2">
        <v>55</v>
      </c>
      <c r="L2138" s="2">
        <v>84.6</v>
      </c>
      <c r="O2138" s="2">
        <v>2</v>
      </c>
      <c r="P2138" s="2">
        <v>10</v>
      </c>
      <c r="S2138" s="2">
        <v>9</v>
      </c>
      <c r="T2138" s="2">
        <v>45</v>
      </c>
      <c r="U2138" s="2">
        <v>2</v>
      </c>
      <c r="V2138" s="2">
        <v>10</v>
      </c>
      <c r="W2138" s="2">
        <v>7</v>
      </c>
      <c r="X2138" s="2">
        <v>35</v>
      </c>
      <c r="Y2138" s="2">
        <v>9</v>
      </c>
      <c r="Z2138" s="2">
        <v>45</v>
      </c>
      <c r="AE2138" s="2">
        <v>14</v>
      </c>
      <c r="AF2138" s="2">
        <v>4</v>
      </c>
      <c r="AG2138" s="2">
        <v>20</v>
      </c>
      <c r="AH2138" s="2">
        <v>4</v>
      </c>
      <c r="AI2138" s="2">
        <v>20</v>
      </c>
      <c r="AJ2138" s="2">
        <v>28.6</v>
      </c>
      <c r="AK2138" s="2">
        <v>4</v>
      </c>
      <c r="AL2138" s="2">
        <v>20</v>
      </c>
      <c r="AM2138" s="2">
        <v>6</v>
      </c>
      <c r="AN2138" s="2">
        <v>30</v>
      </c>
      <c r="AQ2138" s="2">
        <v>4</v>
      </c>
      <c r="AR2138" s="2">
        <v>20</v>
      </c>
      <c r="AU2138" s="2">
        <v>6</v>
      </c>
      <c r="AV2138" s="2">
        <v>30</v>
      </c>
      <c r="AW2138" s="2">
        <v>16</v>
      </c>
      <c r="AX2138" s="2">
        <v>80</v>
      </c>
    </row>
    <row r="2139" spans="1:52" ht="12.75" customHeight="1" x14ac:dyDescent="0.2">
      <c r="A2139">
        <v>6</v>
      </c>
      <c r="B2139" s="2">
        <v>1763</v>
      </c>
      <c r="G2139" s="17">
        <v>1</v>
      </c>
      <c r="AE2139" s="2">
        <v>1</v>
      </c>
    </row>
    <row r="2140" spans="1:52" ht="12.75" customHeight="1" x14ac:dyDescent="0.2">
      <c r="A2140">
        <v>6</v>
      </c>
      <c r="B2140" s="2">
        <v>1770</v>
      </c>
      <c r="G2140" s="17">
        <v>2</v>
      </c>
      <c r="AE2140" s="2">
        <v>1</v>
      </c>
    </row>
    <row r="2141" spans="1:52" ht="12.75" customHeight="1" x14ac:dyDescent="0.2">
      <c r="A2141">
        <v>6</v>
      </c>
      <c r="B2141" s="2">
        <v>1771</v>
      </c>
      <c r="G2141" s="17">
        <v>8</v>
      </c>
      <c r="AE2141" s="2">
        <v>8</v>
      </c>
    </row>
    <row r="2142" spans="1:52" ht="12.75" customHeight="1" x14ac:dyDescent="0.2">
      <c r="A2142">
        <v>6</v>
      </c>
      <c r="B2142" s="2">
        <v>1772</v>
      </c>
      <c r="G2142" s="17">
        <v>6</v>
      </c>
      <c r="AE2142" s="2">
        <v>6</v>
      </c>
    </row>
    <row r="2143" spans="1:52" ht="12.75" customHeight="1" x14ac:dyDescent="0.2">
      <c r="A2143">
        <v>6</v>
      </c>
      <c r="B2143" s="2">
        <v>1777</v>
      </c>
      <c r="C2143" s="17">
        <v>2.14</v>
      </c>
      <c r="D2143" s="2">
        <v>1.91</v>
      </c>
      <c r="G2143" s="17">
        <v>30</v>
      </c>
      <c r="H2143" s="2">
        <v>25</v>
      </c>
      <c r="I2143" s="2">
        <v>56.8</v>
      </c>
      <c r="J2143" s="2">
        <v>25</v>
      </c>
      <c r="K2143" s="2">
        <v>56.8</v>
      </c>
      <c r="L2143" s="2">
        <v>83.3</v>
      </c>
      <c r="O2143" s="2">
        <v>5</v>
      </c>
      <c r="P2143" s="2">
        <v>11.4</v>
      </c>
      <c r="S2143" s="2">
        <v>16</v>
      </c>
      <c r="T2143" s="2">
        <v>36.4</v>
      </c>
      <c r="U2143" s="2">
        <v>9</v>
      </c>
      <c r="V2143" s="2">
        <v>20.5</v>
      </c>
      <c r="W2143" s="2">
        <v>14</v>
      </c>
      <c r="X2143" s="2">
        <v>31.8</v>
      </c>
      <c r="Y2143" s="2">
        <v>19</v>
      </c>
      <c r="Z2143" s="2">
        <v>43.2</v>
      </c>
      <c r="AA2143" s="2">
        <v>13</v>
      </c>
      <c r="AB2143" s="2">
        <v>3</v>
      </c>
      <c r="AE2143" s="2">
        <v>30</v>
      </c>
      <c r="AF2143" s="2">
        <v>22</v>
      </c>
      <c r="AG2143" s="2">
        <v>50</v>
      </c>
      <c r="AH2143" s="2">
        <v>22</v>
      </c>
      <c r="AI2143" s="2">
        <v>50</v>
      </c>
      <c r="AJ2143" s="2">
        <v>73.3</v>
      </c>
      <c r="AK2143" s="2">
        <v>4</v>
      </c>
      <c r="AL2143" s="2">
        <v>9.1</v>
      </c>
      <c r="AM2143" s="2">
        <v>4</v>
      </c>
      <c r="AN2143" s="2">
        <v>9.1</v>
      </c>
      <c r="AQ2143" s="2">
        <v>16</v>
      </c>
      <c r="AR2143" s="2">
        <v>36.4</v>
      </c>
      <c r="AS2143" s="2">
        <v>6</v>
      </c>
      <c r="AT2143" s="2">
        <v>13.6</v>
      </c>
      <c r="AU2143" s="2">
        <v>14</v>
      </c>
      <c r="AV2143" s="2">
        <v>31.8</v>
      </c>
      <c r="AW2143" s="2">
        <v>22</v>
      </c>
      <c r="AX2143" s="2">
        <v>50</v>
      </c>
      <c r="AY2143" s="2">
        <v>13</v>
      </c>
      <c r="AZ2143" s="2">
        <v>3</v>
      </c>
    </row>
    <row r="2144" spans="1:52" ht="12.75" customHeight="1" x14ac:dyDescent="0.2">
      <c r="A2144">
        <v>6</v>
      </c>
      <c r="B2144" s="2">
        <v>1784</v>
      </c>
      <c r="G2144" s="17">
        <v>5</v>
      </c>
      <c r="AE2144" s="2">
        <v>5</v>
      </c>
    </row>
    <row r="2145" spans="1:53" ht="12.75" customHeight="1" x14ac:dyDescent="0.2">
      <c r="A2145">
        <v>6</v>
      </c>
      <c r="B2145" s="2">
        <v>1789</v>
      </c>
      <c r="C2145" s="17">
        <v>3.33</v>
      </c>
      <c r="D2145" s="2">
        <v>3.27</v>
      </c>
      <c r="G2145" s="17">
        <v>63</v>
      </c>
      <c r="H2145" s="2">
        <v>56</v>
      </c>
      <c r="I2145" s="2">
        <v>88.9</v>
      </c>
      <c r="J2145" s="2">
        <v>56</v>
      </c>
      <c r="K2145" s="2">
        <v>88.9</v>
      </c>
      <c r="L2145" s="2">
        <v>88.9</v>
      </c>
      <c r="M2145" s="2">
        <v>1</v>
      </c>
      <c r="N2145" s="2">
        <v>1.6</v>
      </c>
      <c r="O2145" s="2">
        <v>6</v>
      </c>
      <c r="P2145" s="2">
        <v>9.5</v>
      </c>
      <c r="S2145" s="2">
        <v>27</v>
      </c>
      <c r="T2145" s="2">
        <v>42.9</v>
      </c>
      <c r="U2145" s="2">
        <v>29</v>
      </c>
      <c r="V2145" s="2">
        <v>46</v>
      </c>
      <c r="Y2145" s="2">
        <v>7</v>
      </c>
      <c r="Z2145" s="2">
        <v>11.1</v>
      </c>
      <c r="AE2145" s="2">
        <v>63</v>
      </c>
      <c r="AF2145" s="2">
        <v>52</v>
      </c>
      <c r="AG2145" s="2">
        <v>82.5</v>
      </c>
      <c r="AH2145" s="2">
        <v>52</v>
      </c>
      <c r="AI2145" s="2">
        <v>82.5</v>
      </c>
      <c r="AJ2145" s="2">
        <v>82.5</v>
      </c>
      <c r="AK2145" s="2">
        <v>2</v>
      </c>
      <c r="AL2145" s="2">
        <v>3.2</v>
      </c>
      <c r="AM2145" s="2">
        <v>9</v>
      </c>
      <c r="AN2145" s="2">
        <v>14.3</v>
      </c>
      <c r="AQ2145" s="2">
        <v>22</v>
      </c>
      <c r="AR2145" s="2">
        <v>34.9</v>
      </c>
      <c r="AS2145" s="2">
        <v>30</v>
      </c>
      <c r="AT2145" s="2">
        <v>47.6</v>
      </c>
      <c r="AW2145" s="2">
        <v>11</v>
      </c>
      <c r="AX2145" s="2">
        <v>17.5</v>
      </c>
    </row>
    <row r="2146" spans="1:53" ht="12.75" customHeight="1" x14ac:dyDescent="0.2">
      <c r="A2146">
        <v>6</v>
      </c>
      <c r="B2146" s="2">
        <v>1790</v>
      </c>
    </row>
    <row r="2147" spans="1:53" ht="12.75" customHeight="1" x14ac:dyDescent="0.2">
      <c r="A2147">
        <v>6</v>
      </c>
      <c r="B2147" s="2">
        <v>1796</v>
      </c>
      <c r="C2147" s="17">
        <v>3</v>
      </c>
      <c r="D2147" s="2">
        <v>2.69</v>
      </c>
      <c r="G2147" s="17">
        <v>122</v>
      </c>
      <c r="H2147" s="2">
        <v>108</v>
      </c>
      <c r="I2147" s="2">
        <v>87.1</v>
      </c>
      <c r="J2147" s="2">
        <v>108</v>
      </c>
      <c r="K2147" s="2">
        <v>87.1</v>
      </c>
      <c r="L2147" s="2">
        <v>88.5</v>
      </c>
      <c r="M2147" s="2">
        <v>5</v>
      </c>
      <c r="N2147" s="2">
        <v>4</v>
      </c>
      <c r="O2147" s="2">
        <v>9</v>
      </c>
      <c r="P2147" s="2">
        <v>7.3</v>
      </c>
      <c r="Q2147" s="2">
        <v>4</v>
      </c>
      <c r="R2147" s="2">
        <v>3.2</v>
      </c>
      <c r="S2147" s="2">
        <v>67</v>
      </c>
      <c r="T2147" s="2">
        <v>54</v>
      </c>
      <c r="U2147" s="2">
        <v>37</v>
      </c>
      <c r="V2147" s="2">
        <v>29.8</v>
      </c>
      <c r="W2147" s="2">
        <v>2</v>
      </c>
      <c r="X2147" s="2">
        <v>1.6</v>
      </c>
      <c r="Y2147" s="2">
        <v>16</v>
      </c>
      <c r="Z2147" s="2">
        <v>12.9</v>
      </c>
      <c r="AC2147" s="2">
        <v>1</v>
      </c>
      <c r="AE2147" s="2">
        <v>122</v>
      </c>
      <c r="AF2147" s="2">
        <v>86</v>
      </c>
      <c r="AG2147" s="2">
        <v>69.400000000000006</v>
      </c>
      <c r="AH2147" s="2">
        <v>86</v>
      </c>
      <c r="AI2147" s="2">
        <v>69.400000000000006</v>
      </c>
      <c r="AJ2147" s="2">
        <v>70.5</v>
      </c>
      <c r="AK2147" s="2">
        <v>21</v>
      </c>
      <c r="AL2147" s="2">
        <v>16.899999999999999</v>
      </c>
      <c r="AM2147" s="2">
        <v>15</v>
      </c>
      <c r="AN2147" s="2">
        <v>12.1</v>
      </c>
      <c r="AO2147" s="2">
        <v>5</v>
      </c>
      <c r="AP2147" s="2">
        <v>4</v>
      </c>
      <c r="AQ2147" s="2">
        <v>41</v>
      </c>
      <c r="AR2147" s="2">
        <v>33.1</v>
      </c>
      <c r="AS2147" s="2">
        <v>40</v>
      </c>
      <c r="AT2147" s="2">
        <v>32.299999999999997</v>
      </c>
      <c r="AU2147" s="2">
        <v>2</v>
      </c>
      <c r="AV2147" s="2">
        <v>1.6</v>
      </c>
      <c r="AW2147" s="2">
        <v>38</v>
      </c>
      <c r="AX2147" s="2">
        <v>30.6</v>
      </c>
      <c r="BA2147" s="2">
        <v>1</v>
      </c>
    </row>
    <row r="2148" spans="1:53" ht="12.75" customHeight="1" x14ac:dyDescent="0.2">
      <c r="A2148">
        <v>6</v>
      </c>
      <c r="B2148" s="2">
        <v>1800</v>
      </c>
      <c r="C2148" s="17">
        <v>3.58</v>
      </c>
      <c r="D2148" s="2">
        <v>3.27</v>
      </c>
      <c r="G2148" s="17">
        <v>52</v>
      </c>
      <c r="H2148" s="2">
        <v>48</v>
      </c>
      <c r="I2148" s="2">
        <v>92.3</v>
      </c>
      <c r="J2148" s="2">
        <v>48</v>
      </c>
      <c r="K2148" s="2">
        <v>92.3</v>
      </c>
      <c r="L2148" s="2">
        <v>92.3</v>
      </c>
      <c r="O2148" s="2">
        <v>4</v>
      </c>
      <c r="P2148" s="2">
        <v>7.7</v>
      </c>
      <c r="S2148" s="2">
        <v>14</v>
      </c>
      <c r="T2148" s="2">
        <v>26.9</v>
      </c>
      <c r="U2148" s="2">
        <v>34</v>
      </c>
      <c r="V2148" s="2">
        <v>65.400000000000006</v>
      </c>
      <c r="Y2148" s="2">
        <v>4</v>
      </c>
      <c r="Z2148" s="2">
        <v>7.7</v>
      </c>
      <c r="AE2148" s="2">
        <v>52</v>
      </c>
      <c r="AF2148" s="2">
        <v>43</v>
      </c>
      <c r="AG2148" s="2">
        <v>82.7</v>
      </c>
      <c r="AH2148" s="2">
        <v>43</v>
      </c>
      <c r="AI2148" s="2">
        <v>82.7</v>
      </c>
      <c r="AJ2148" s="2">
        <v>82.7</v>
      </c>
      <c r="AK2148" s="2">
        <v>1</v>
      </c>
      <c r="AL2148" s="2">
        <v>1.9</v>
      </c>
      <c r="AM2148" s="2">
        <v>8</v>
      </c>
      <c r="AN2148" s="2">
        <v>15.4</v>
      </c>
      <c r="AQ2148" s="2">
        <v>19</v>
      </c>
      <c r="AR2148" s="2">
        <v>36.5</v>
      </c>
      <c r="AS2148" s="2">
        <v>24</v>
      </c>
      <c r="AT2148" s="2">
        <v>46.2</v>
      </c>
      <c r="AW2148" s="2">
        <v>9</v>
      </c>
      <c r="AX2148" s="2">
        <v>17.3</v>
      </c>
    </row>
    <row r="2149" spans="1:53" ht="12.75" customHeight="1" x14ac:dyDescent="0.2">
      <c r="A2149">
        <v>6</v>
      </c>
      <c r="B2149" s="2">
        <v>1801</v>
      </c>
      <c r="C2149" s="17">
        <v>2.4</v>
      </c>
      <c r="D2149" s="2">
        <v>1.51</v>
      </c>
      <c r="G2149" s="17">
        <v>52</v>
      </c>
      <c r="H2149" s="2">
        <v>32</v>
      </c>
      <c r="I2149" s="2">
        <v>56.1</v>
      </c>
      <c r="J2149" s="2">
        <v>32</v>
      </c>
      <c r="K2149" s="2">
        <v>56.1</v>
      </c>
      <c r="L2149" s="2">
        <v>61.5</v>
      </c>
      <c r="M2149" s="2">
        <v>7</v>
      </c>
      <c r="N2149" s="2">
        <v>12.3</v>
      </c>
      <c r="O2149" s="2">
        <v>13</v>
      </c>
      <c r="P2149" s="2">
        <v>22.8</v>
      </c>
      <c r="S2149" s="2">
        <v>24</v>
      </c>
      <c r="T2149" s="2">
        <v>42.1</v>
      </c>
      <c r="U2149" s="2">
        <v>8</v>
      </c>
      <c r="V2149" s="2">
        <v>14</v>
      </c>
      <c r="W2149" s="2">
        <v>5</v>
      </c>
      <c r="X2149" s="2">
        <v>8.8000000000000007</v>
      </c>
      <c r="Y2149" s="2">
        <v>25</v>
      </c>
      <c r="Z2149" s="2">
        <v>43.9</v>
      </c>
      <c r="AA2149" s="2">
        <v>1</v>
      </c>
      <c r="AB2149" s="2">
        <v>1</v>
      </c>
      <c r="AE2149" s="2">
        <v>52</v>
      </c>
      <c r="AF2149" s="2">
        <v>9</v>
      </c>
      <c r="AG2149" s="2">
        <v>15.8</v>
      </c>
      <c r="AH2149" s="2">
        <v>9</v>
      </c>
      <c r="AI2149" s="2">
        <v>15.8</v>
      </c>
      <c r="AJ2149" s="2">
        <v>17.3</v>
      </c>
      <c r="AK2149" s="2">
        <v>28</v>
      </c>
      <c r="AL2149" s="2">
        <v>49.1</v>
      </c>
      <c r="AM2149" s="2">
        <v>15</v>
      </c>
      <c r="AN2149" s="2">
        <v>26.3</v>
      </c>
      <c r="AQ2149" s="2">
        <v>8</v>
      </c>
      <c r="AR2149" s="2">
        <v>14</v>
      </c>
      <c r="AS2149" s="2">
        <v>1</v>
      </c>
      <c r="AT2149" s="2">
        <v>1.8</v>
      </c>
      <c r="AU2149" s="2">
        <v>5</v>
      </c>
      <c r="AV2149" s="2">
        <v>8.8000000000000007</v>
      </c>
      <c r="AW2149" s="2">
        <v>48</v>
      </c>
      <c r="AX2149" s="2">
        <v>84.2</v>
      </c>
      <c r="AY2149" s="2">
        <v>1</v>
      </c>
      <c r="AZ2149" s="2">
        <v>1</v>
      </c>
    </row>
    <row r="2150" spans="1:53" ht="12.75" customHeight="1" x14ac:dyDescent="0.2">
      <c r="A2150">
        <v>6</v>
      </c>
      <c r="B2150" s="2">
        <v>1814</v>
      </c>
      <c r="G2150" s="17">
        <v>4</v>
      </c>
      <c r="AE2150" s="2">
        <v>3</v>
      </c>
    </row>
    <row r="2151" spans="1:53" ht="12.75" customHeight="1" x14ac:dyDescent="0.2">
      <c r="A2151">
        <v>6</v>
      </c>
      <c r="B2151" s="2">
        <v>1815</v>
      </c>
      <c r="G2151" s="17">
        <v>1</v>
      </c>
      <c r="AE2151" s="2">
        <v>1</v>
      </c>
    </row>
    <row r="2152" spans="1:53" ht="12.75" customHeight="1" x14ac:dyDescent="0.2">
      <c r="A2152">
        <v>6</v>
      </c>
      <c r="B2152" s="2">
        <v>1817</v>
      </c>
      <c r="G2152" s="17">
        <v>1</v>
      </c>
      <c r="AE2152" s="2">
        <v>1</v>
      </c>
    </row>
    <row r="2153" spans="1:53" ht="12.75" customHeight="1" x14ac:dyDescent="0.2">
      <c r="A2153">
        <v>6</v>
      </c>
      <c r="B2153" s="2">
        <v>1819</v>
      </c>
      <c r="G2153" s="17">
        <v>3</v>
      </c>
      <c r="AE2153" s="2">
        <v>3</v>
      </c>
    </row>
    <row r="2154" spans="1:53" ht="12.75" customHeight="1" x14ac:dyDescent="0.2">
      <c r="A2154">
        <v>6</v>
      </c>
      <c r="B2154" s="2">
        <v>1822</v>
      </c>
      <c r="G2154" s="17">
        <v>3</v>
      </c>
      <c r="AE2154" s="2">
        <v>3</v>
      </c>
    </row>
    <row r="2155" spans="1:53" ht="12.75" customHeight="1" x14ac:dyDescent="0.2">
      <c r="A2155">
        <v>6</v>
      </c>
      <c r="B2155" s="2">
        <v>1830</v>
      </c>
      <c r="G2155" s="17">
        <v>1</v>
      </c>
      <c r="AE2155" s="2">
        <v>1</v>
      </c>
    </row>
    <row r="2156" spans="1:53" ht="12.75" customHeight="1" x14ac:dyDescent="0.2">
      <c r="A2156">
        <v>6</v>
      </c>
      <c r="B2156" s="2">
        <v>1836</v>
      </c>
      <c r="C2156" s="17">
        <v>3.54</v>
      </c>
      <c r="D2156" s="2">
        <v>3.61</v>
      </c>
      <c r="G2156" s="17">
        <v>59</v>
      </c>
      <c r="H2156" s="2">
        <v>59</v>
      </c>
      <c r="I2156" s="2">
        <v>100</v>
      </c>
      <c r="J2156" s="2">
        <v>59</v>
      </c>
      <c r="K2156" s="2">
        <v>100</v>
      </c>
      <c r="L2156" s="2">
        <v>100</v>
      </c>
      <c r="S2156" s="2">
        <v>27</v>
      </c>
      <c r="T2156" s="2">
        <v>45.8</v>
      </c>
      <c r="U2156" s="2">
        <v>32</v>
      </c>
      <c r="V2156" s="2">
        <v>54.2</v>
      </c>
      <c r="AE2156" s="2">
        <v>59</v>
      </c>
      <c r="AF2156" s="2">
        <v>59</v>
      </c>
      <c r="AG2156" s="2">
        <v>100</v>
      </c>
      <c r="AH2156" s="2">
        <v>59</v>
      </c>
      <c r="AI2156" s="2">
        <v>100</v>
      </c>
      <c r="AJ2156" s="2">
        <v>100</v>
      </c>
      <c r="AQ2156" s="2">
        <v>23</v>
      </c>
      <c r="AR2156" s="2">
        <v>39</v>
      </c>
      <c r="AS2156" s="2">
        <v>36</v>
      </c>
      <c r="AT2156" s="2">
        <v>61</v>
      </c>
    </row>
    <row r="2157" spans="1:53" ht="12.75" customHeight="1" x14ac:dyDescent="0.2">
      <c r="A2157">
        <v>6</v>
      </c>
      <c r="B2157" s="2">
        <v>1841</v>
      </c>
      <c r="G2157" s="17">
        <v>1</v>
      </c>
      <c r="AE2157" s="2">
        <v>1</v>
      </c>
    </row>
    <row r="2158" spans="1:53" ht="12.75" customHeight="1" x14ac:dyDescent="0.2">
      <c r="A2158">
        <v>6</v>
      </c>
      <c r="B2158" s="2">
        <v>1852</v>
      </c>
      <c r="C2158" s="17">
        <v>2.57</v>
      </c>
      <c r="D2158" s="2">
        <v>1.77</v>
      </c>
      <c r="G2158" s="17">
        <v>40</v>
      </c>
      <c r="H2158" s="2">
        <v>28</v>
      </c>
      <c r="I2158" s="2">
        <v>63.6</v>
      </c>
      <c r="J2158" s="2">
        <v>28</v>
      </c>
      <c r="K2158" s="2">
        <v>63.6</v>
      </c>
      <c r="L2158" s="2">
        <v>70</v>
      </c>
      <c r="M2158" s="2">
        <v>2</v>
      </c>
      <c r="N2158" s="2">
        <v>4.5</v>
      </c>
      <c r="O2158" s="2">
        <v>10</v>
      </c>
      <c r="P2158" s="2">
        <v>22.7</v>
      </c>
      <c r="S2158" s="2">
        <v>21</v>
      </c>
      <c r="T2158" s="2">
        <v>47.7</v>
      </c>
      <c r="U2158" s="2">
        <v>7</v>
      </c>
      <c r="V2158" s="2">
        <v>15.9</v>
      </c>
      <c r="W2158" s="2">
        <v>4</v>
      </c>
      <c r="X2158" s="2">
        <v>9.1</v>
      </c>
      <c r="Y2158" s="2">
        <v>16</v>
      </c>
      <c r="Z2158" s="2">
        <v>36.4</v>
      </c>
      <c r="AB2158" s="2">
        <v>1</v>
      </c>
      <c r="AE2158" s="2">
        <v>39</v>
      </c>
      <c r="AF2158" s="2">
        <v>12</v>
      </c>
      <c r="AG2158" s="2">
        <v>27.3</v>
      </c>
      <c r="AH2158" s="2">
        <v>12</v>
      </c>
      <c r="AI2158" s="2">
        <v>27.3</v>
      </c>
      <c r="AJ2158" s="2">
        <v>30.8</v>
      </c>
      <c r="AK2158" s="2">
        <v>17</v>
      </c>
      <c r="AL2158" s="2">
        <v>38.6</v>
      </c>
      <c r="AM2158" s="2">
        <v>10</v>
      </c>
      <c r="AN2158" s="2">
        <v>22.7</v>
      </c>
      <c r="AQ2158" s="2">
        <v>7</v>
      </c>
      <c r="AR2158" s="2">
        <v>15.9</v>
      </c>
      <c r="AS2158" s="2">
        <v>5</v>
      </c>
      <c r="AT2158" s="2">
        <v>11.4</v>
      </c>
      <c r="AU2158" s="2">
        <v>5</v>
      </c>
      <c r="AV2158" s="2">
        <v>11.4</v>
      </c>
      <c r="AW2158" s="2">
        <v>32</v>
      </c>
      <c r="AX2158" s="2">
        <v>72.7</v>
      </c>
      <c r="AZ2158" s="2">
        <v>1</v>
      </c>
    </row>
    <row r="2159" spans="1:53" ht="12.75" customHeight="1" x14ac:dyDescent="0.2">
      <c r="A2159">
        <v>6</v>
      </c>
      <c r="B2159" s="2">
        <v>1854</v>
      </c>
      <c r="C2159" s="17">
        <v>2.71</v>
      </c>
      <c r="D2159" s="2">
        <v>2.36</v>
      </c>
      <c r="G2159" s="17">
        <v>13</v>
      </c>
      <c r="H2159" s="2">
        <v>12</v>
      </c>
      <c r="I2159" s="2">
        <v>85.7</v>
      </c>
      <c r="J2159" s="2">
        <v>12</v>
      </c>
      <c r="K2159" s="2">
        <v>85.7</v>
      </c>
      <c r="L2159" s="2">
        <v>92.3</v>
      </c>
      <c r="O2159" s="2">
        <v>1</v>
      </c>
      <c r="P2159" s="2">
        <v>7.1</v>
      </c>
      <c r="S2159" s="2">
        <v>12</v>
      </c>
      <c r="T2159" s="2">
        <v>85.7</v>
      </c>
      <c r="W2159" s="2">
        <v>1</v>
      </c>
      <c r="X2159" s="2">
        <v>7.1</v>
      </c>
      <c r="Y2159" s="2">
        <v>2</v>
      </c>
      <c r="Z2159" s="2">
        <v>14.3</v>
      </c>
      <c r="AE2159" s="2">
        <v>13</v>
      </c>
      <c r="AF2159" s="2">
        <v>8</v>
      </c>
      <c r="AG2159" s="2">
        <v>57.1</v>
      </c>
      <c r="AH2159" s="2">
        <v>8</v>
      </c>
      <c r="AI2159" s="2">
        <v>57.1</v>
      </c>
      <c r="AJ2159" s="2">
        <v>61.5</v>
      </c>
      <c r="AK2159" s="2">
        <v>1</v>
      </c>
      <c r="AL2159" s="2">
        <v>7.1</v>
      </c>
      <c r="AM2159" s="2">
        <v>4</v>
      </c>
      <c r="AN2159" s="2">
        <v>28.6</v>
      </c>
      <c r="AQ2159" s="2">
        <v>8</v>
      </c>
      <c r="AR2159" s="2">
        <v>57.1</v>
      </c>
      <c r="AU2159" s="2">
        <v>1</v>
      </c>
      <c r="AV2159" s="2">
        <v>7.1</v>
      </c>
      <c r="AW2159" s="2">
        <v>6</v>
      </c>
      <c r="AX2159" s="2">
        <v>42.9</v>
      </c>
    </row>
    <row r="2160" spans="1:53" ht="12.75" customHeight="1" x14ac:dyDescent="0.2">
      <c r="A2160">
        <v>6</v>
      </c>
      <c r="B2160" s="2">
        <v>1857</v>
      </c>
    </row>
    <row r="2161" spans="1:52" ht="12.75" customHeight="1" x14ac:dyDescent="0.2">
      <c r="A2161">
        <v>6</v>
      </c>
      <c r="B2161" s="2">
        <v>1858</v>
      </c>
      <c r="C2161" s="17">
        <v>3.17</v>
      </c>
      <c r="D2161" s="2">
        <v>2.25</v>
      </c>
      <c r="G2161" s="17">
        <v>12</v>
      </c>
      <c r="H2161" s="2">
        <v>11</v>
      </c>
      <c r="I2161" s="2">
        <v>91.7</v>
      </c>
      <c r="J2161" s="2">
        <v>11</v>
      </c>
      <c r="K2161" s="2">
        <v>91.7</v>
      </c>
      <c r="L2161" s="2">
        <v>91.7</v>
      </c>
      <c r="O2161" s="2">
        <v>1</v>
      </c>
      <c r="P2161" s="2">
        <v>8.3000000000000007</v>
      </c>
      <c r="S2161" s="2">
        <v>8</v>
      </c>
      <c r="T2161" s="2">
        <v>66.7</v>
      </c>
      <c r="U2161" s="2">
        <v>3</v>
      </c>
      <c r="V2161" s="2">
        <v>25</v>
      </c>
      <c r="Y2161" s="2">
        <v>1</v>
      </c>
      <c r="Z2161" s="2">
        <v>8.3000000000000007</v>
      </c>
      <c r="AE2161" s="2">
        <v>12</v>
      </c>
      <c r="AF2161" s="2">
        <v>4</v>
      </c>
      <c r="AG2161" s="2">
        <v>33.299999999999997</v>
      </c>
      <c r="AH2161" s="2">
        <v>4</v>
      </c>
      <c r="AI2161" s="2">
        <v>33.299999999999997</v>
      </c>
      <c r="AJ2161" s="2">
        <v>33.299999999999997</v>
      </c>
      <c r="AK2161" s="2">
        <v>2</v>
      </c>
      <c r="AL2161" s="2">
        <v>16.7</v>
      </c>
      <c r="AM2161" s="2">
        <v>6</v>
      </c>
      <c r="AN2161" s="2">
        <v>50</v>
      </c>
      <c r="AQ2161" s="2">
        <v>3</v>
      </c>
      <c r="AR2161" s="2">
        <v>25</v>
      </c>
      <c r="AS2161" s="2">
        <v>1</v>
      </c>
      <c r="AT2161" s="2">
        <v>8.3000000000000007</v>
      </c>
      <c r="AW2161" s="2">
        <v>8</v>
      </c>
      <c r="AX2161" s="2">
        <v>66.7</v>
      </c>
    </row>
    <row r="2162" spans="1:52" ht="12.75" customHeight="1" x14ac:dyDescent="0.2">
      <c r="A2162">
        <v>6</v>
      </c>
      <c r="B2162" s="2">
        <v>1861</v>
      </c>
      <c r="G2162" s="17">
        <v>1</v>
      </c>
      <c r="AE2162" s="2">
        <v>1</v>
      </c>
    </row>
    <row r="2163" spans="1:52" ht="12.75" customHeight="1" x14ac:dyDescent="0.2">
      <c r="A2163">
        <v>6</v>
      </c>
      <c r="B2163" s="2">
        <v>1875</v>
      </c>
      <c r="C2163" s="17">
        <v>2.93</v>
      </c>
      <c r="D2163" s="2">
        <v>2.4700000000000002</v>
      </c>
      <c r="G2163" s="17">
        <v>57</v>
      </c>
      <c r="H2163" s="2">
        <v>44</v>
      </c>
      <c r="I2163" s="2">
        <v>77.2</v>
      </c>
      <c r="J2163" s="2">
        <v>44</v>
      </c>
      <c r="K2163" s="2">
        <v>77.2</v>
      </c>
      <c r="L2163" s="2">
        <v>77.2</v>
      </c>
      <c r="M2163" s="2">
        <v>4</v>
      </c>
      <c r="N2163" s="2">
        <v>7</v>
      </c>
      <c r="O2163" s="2">
        <v>9</v>
      </c>
      <c r="P2163" s="2">
        <v>15.8</v>
      </c>
      <c r="S2163" s="2">
        <v>31</v>
      </c>
      <c r="T2163" s="2">
        <v>54.4</v>
      </c>
      <c r="U2163" s="2">
        <v>13</v>
      </c>
      <c r="V2163" s="2">
        <v>22.8</v>
      </c>
      <c r="Y2163" s="2">
        <v>13</v>
      </c>
      <c r="Z2163" s="2">
        <v>22.8</v>
      </c>
      <c r="AE2163" s="2">
        <v>57</v>
      </c>
      <c r="AF2163" s="2">
        <v>32</v>
      </c>
      <c r="AG2163" s="2">
        <v>56.1</v>
      </c>
      <c r="AH2163" s="2">
        <v>32</v>
      </c>
      <c r="AI2163" s="2">
        <v>56.1</v>
      </c>
      <c r="AJ2163" s="2">
        <v>56.1</v>
      </c>
      <c r="AK2163" s="2">
        <v>10</v>
      </c>
      <c r="AL2163" s="2">
        <v>17.5</v>
      </c>
      <c r="AM2163" s="2">
        <v>15</v>
      </c>
      <c r="AN2163" s="2">
        <v>26.3</v>
      </c>
      <c r="AQ2163" s="2">
        <v>27</v>
      </c>
      <c r="AR2163" s="2">
        <v>47.4</v>
      </c>
      <c r="AS2163" s="2">
        <v>5</v>
      </c>
      <c r="AT2163" s="2">
        <v>8.8000000000000007</v>
      </c>
      <c r="AW2163" s="2">
        <v>25</v>
      </c>
      <c r="AX2163" s="2">
        <v>43.9</v>
      </c>
    </row>
    <row r="2164" spans="1:52" ht="12.75" customHeight="1" x14ac:dyDescent="0.2">
      <c r="A2164">
        <v>6</v>
      </c>
      <c r="B2164" s="2">
        <v>1884</v>
      </c>
    </row>
    <row r="2165" spans="1:52" ht="12.75" customHeight="1" x14ac:dyDescent="0.2">
      <c r="A2165">
        <v>6</v>
      </c>
      <c r="B2165" s="2">
        <v>1892</v>
      </c>
      <c r="C2165" s="17">
        <v>1.37</v>
      </c>
      <c r="D2165" s="2">
        <v>1.1499999999999999</v>
      </c>
      <c r="G2165" s="17">
        <v>22</v>
      </c>
      <c r="H2165" s="2">
        <v>18</v>
      </c>
      <c r="I2165" s="2">
        <v>39.1</v>
      </c>
      <c r="J2165" s="2">
        <v>18</v>
      </c>
      <c r="K2165" s="2">
        <v>39.1</v>
      </c>
      <c r="L2165" s="2">
        <v>81.8</v>
      </c>
      <c r="M2165" s="2">
        <v>1</v>
      </c>
      <c r="N2165" s="2">
        <v>2.2000000000000002</v>
      </c>
      <c r="O2165" s="2">
        <v>3</v>
      </c>
      <c r="P2165" s="2">
        <v>6.5</v>
      </c>
      <c r="S2165" s="2">
        <v>16</v>
      </c>
      <c r="T2165" s="2">
        <v>34.799999999999997</v>
      </c>
      <c r="U2165" s="2">
        <v>2</v>
      </c>
      <c r="V2165" s="2">
        <v>4.3</v>
      </c>
      <c r="W2165" s="2">
        <v>24</v>
      </c>
      <c r="X2165" s="2">
        <v>52.2</v>
      </c>
      <c r="Y2165" s="2">
        <v>28</v>
      </c>
      <c r="Z2165" s="2">
        <v>60.9</v>
      </c>
      <c r="AB2165" s="2">
        <v>1</v>
      </c>
      <c r="AE2165" s="2">
        <v>22</v>
      </c>
      <c r="AF2165" s="2">
        <v>12</v>
      </c>
      <c r="AG2165" s="2">
        <v>26.1</v>
      </c>
      <c r="AH2165" s="2">
        <v>12</v>
      </c>
      <c r="AI2165" s="2">
        <v>26.1</v>
      </c>
      <c r="AJ2165" s="2">
        <v>54.5</v>
      </c>
      <c r="AK2165" s="2">
        <v>7</v>
      </c>
      <c r="AL2165" s="2">
        <v>15.2</v>
      </c>
      <c r="AM2165" s="2">
        <v>3</v>
      </c>
      <c r="AN2165" s="2">
        <v>6.5</v>
      </c>
      <c r="AQ2165" s="2">
        <v>8</v>
      </c>
      <c r="AR2165" s="2">
        <v>17.399999999999999</v>
      </c>
      <c r="AS2165" s="2">
        <v>4</v>
      </c>
      <c r="AT2165" s="2">
        <v>8.6999999999999993</v>
      </c>
      <c r="AU2165" s="2">
        <v>24</v>
      </c>
      <c r="AV2165" s="2">
        <v>52.2</v>
      </c>
      <c r="AW2165" s="2">
        <v>34</v>
      </c>
      <c r="AX2165" s="2">
        <v>73.900000000000006</v>
      </c>
      <c r="AZ2165" s="2">
        <v>1</v>
      </c>
    </row>
    <row r="2166" spans="1:52" ht="12.75" customHeight="1" x14ac:dyDescent="0.2">
      <c r="A2166">
        <v>6</v>
      </c>
      <c r="B2166" s="2">
        <v>1897</v>
      </c>
    </row>
    <row r="2167" spans="1:52" ht="12.75" customHeight="1" x14ac:dyDescent="0.2">
      <c r="A2167">
        <v>6</v>
      </c>
      <c r="B2167" s="2">
        <v>1902</v>
      </c>
      <c r="G2167" s="17">
        <v>5</v>
      </c>
      <c r="AE2167" s="2">
        <v>6</v>
      </c>
    </row>
    <row r="2168" spans="1:52" ht="12.75" customHeight="1" x14ac:dyDescent="0.2">
      <c r="A2168">
        <v>6</v>
      </c>
      <c r="B2168" s="2">
        <v>1904</v>
      </c>
      <c r="G2168" s="17">
        <v>4</v>
      </c>
      <c r="AE2168" s="2">
        <v>4</v>
      </c>
    </row>
    <row r="2169" spans="1:52" ht="12.75" customHeight="1" x14ac:dyDescent="0.2">
      <c r="A2169">
        <v>6</v>
      </c>
      <c r="B2169" s="2">
        <v>1907</v>
      </c>
      <c r="C2169" s="17">
        <v>3.25</v>
      </c>
      <c r="D2169" s="2">
        <v>1.62</v>
      </c>
      <c r="G2169" s="17">
        <v>12</v>
      </c>
      <c r="H2169" s="2">
        <v>10</v>
      </c>
      <c r="I2169" s="2">
        <v>83.3</v>
      </c>
      <c r="J2169" s="2">
        <v>10</v>
      </c>
      <c r="K2169" s="2">
        <v>83.3</v>
      </c>
      <c r="L2169" s="2">
        <v>83.3</v>
      </c>
      <c r="O2169" s="2">
        <v>2</v>
      </c>
      <c r="P2169" s="2">
        <v>16.7</v>
      </c>
      <c r="S2169" s="2">
        <v>5</v>
      </c>
      <c r="T2169" s="2">
        <v>41.7</v>
      </c>
      <c r="U2169" s="2">
        <v>5</v>
      </c>
      <c r="V2169" s="2">
        <v>41.7</v>
      </c>
      <c r="Y2169" s="2">
        <v>2</v>
      </c>
      <c r="Z2169" s="2">
        <v>16.7</v>
      </c>
      <c r="AA2169" s="2">
        <v>1</v>
      </c>
      <c r="AE2169" s="2">
        <v>13</v>
      </c>
      <c r="AF2169" s="2">
        <v>2</v>
      </c>
      <c r="AG2169" s="2">
        <v>15.4</v>
      </c>
      <c r="AH2169" s="2">
        <v>2</v>
      </c>
      <c r="AI2169" s="2">
        <v>15.4</v>
      </c>
      <c r="AJ2169" s="2">
        <v>15.4</v>
      </c>
      <c r="AK2169" s="2">
        <v>7</v>
      </c>
      <c r="AL2169" s="2">
        <v>53.8</v>
      </c>
      <c r="AM2169" s="2">
        <v>4</v>
      </c>
      <c r="AN2169" s="2">
        <v>30.8</v>
      </c>
      <c r="AQ2169" s="2">
        <v>2</v>
      </c>
      <c r="AR2169" s="2">
        <v>15.4</v>
      </c>
      <c r="AW2169" s="2">
        <v>11</v>
      </c>
      <c r="AX2169" s="2">
        <v>84.6</v>
      </c>
    </row>
    <row r="2170" spans="1:52" ht="12.75" customHeight="1" x14ac:dyDescent="0.2">
      <c r="A2170">
        <v>6</v>
      </c>
      <c r="B2170" s="2">
        <v>1910</v>
      </c>
      <c r="G2170" s="17">
        <v>1</v>
      </c>
      <c r="AE2170" s="2">
        <v>1</v>
      </c>
    </row>
    <row r="2171" spans="1:52" ht="12.75" customHeight="1" x14ac:dyDescent="0.2">
      <c r="A2171">
        <v>6</v>
      </c>
      <c r="B2171" s="2">
        <v>1915</v>
      </c>
    </row>
    <row r="2172" spans="1:52" ht="12.75" customHeight="1" x14ac:dyDescent="0.2">
      <c r="A2172">
        <v>6</v>
      </c>
      <c r="B2172" s="2">
        <v>1919</v>
      </c>
      <c r="G2172" s="17">
        <v>8</v>
      </c>
      <c r="AE2172" s="2">
        <v>8</v>
      </c>
    </row>
    <row r="2173" spans="1:52" ht="12.75" customHeight="1" x14ac:dyDescent="0.2">
      <c r="A2173">
        <v>6</v>
      </c>
      <c r="B2173" s="2">
        <v>1926</v>
      </c>
      <c r="C2173" s="17">
        <v>2.25</v>
      </c>
      <c r="D2173" s="2">
        <v>1.85</v>
      </c>
      <c r="G2173" s="17">
        <v>10</v>
      </c>
      <c r="H2173" s="2">
        <v>6</v>
      </c>
      <c r="I2173" s="2">
        <v>50</v>
      </c>
      <c r="J2173" s="2">
        <v>6</v>
      </c>
      <c r="K2173" s="2">
        <v>50</v>
      </c>
      <c r="L2173" s="2">
        <v>60</v>
      </c>
      <c r="M2173" s="2">
        <v>1</v>
      </c>
      <c r="N2173" s="2">
        <v>8.3000000000000007</v>
      </c>
      <c r="O2173" s="2">
        <v>3</v>
      </c>
      <c r="P2173" s="2">
        <v>25</v>
      </c>
      <c r="S2173" s="2">
        <v>4</v>
      </c>
      <c r="T2173" s="2">
        <v>33.299999999999997</v>
      </c>
      <c r="U2173" s="2">
        <v>2</v>
      </c>
      <c r="V2173" s="2">
        <v>16.7</v>
      </c>
      <c r="W2173" s="2">
        <v>2</v>
      </c>
      <c r="X2173" s="2">
        <v>16.7</v>
      </c>
      <c r="Y2173" s="2">
        <v>6</v>
      </c>
      <c r="Z2173" s="2">
        <v>50</v>
      </c>
      <c r="AA2173" s="2">
        <v>2</v>
      </c>
      <c r="AE2173" s="2">
        <v>11</v>
      </c>
      <c r="AF2173" s="2">
        <v>4</v>
      </c>
      <c r="AG2173" s="2">
        <v>30.8</v>
      </c>
      <c r="AH2173" s="2">
        <v>4</v>
      </c>
      <c r="AI2173" s="2">
        <v>30.8</v>
      </c>
      <c r="AJ2173" s="2">
        <v>36.4</v>
      </c>
      <c r="AK2173" s="2">
        <v>2</v>
      </c>
      <c r="AL2173" s="2">
        <v>15.4</v>
      </c>
      <c r="AM2173" s="2">
        <v>5</v>
      </c>
      <c r="AN2173" s="2">
        <v>38.5</v>
      </c>
      <c r="AQ2173" s="2">
        <v>4</v>
      </c>
      <c r="AR2173" s="2">
        <v>30.8</v>
      </c>
      <c r="AU2173" s="2">
        <v>2</v>
      </c>
      <c r="AV2173" s="2">
        <v>15.4</v>
      </c>
      <c r="AW2173" s="2">
        <v>9</v>
      </c>
      <c r="AX2173" s="2">
        <v>69.2</v>
      </c>
      <c r="AY2173" s="2">
        <v>1</v>
      </c>
    </row>
    <row r="2174" spans="1:52" ht="12.75" customHeight="1" x14ac:dyDescent="0.2">
      <c r="A2174">
        <v>6</v>
      </c>
      <c r="B2174" s="2">
        <v>1932</v>
      </c>
      <c r="C2174" s="17">
        <v>0.28000000000000003</v>
      </c>
      <c r="D2174" s="2">
        <v>0.27</v>
      </c>
      <c r="G2174" s="17">
        <v>10</v>
      </c>
      <c r="H2174" s="2">
        <v>8</v>
      </c>
      <c r="I2174" s="2">
        <v>7.8</v>
      </c>
      <c r="J2174" s="2">
        <v>8</v>
      </c>
      <c r="K2174" s="2">
        <v>7.8</v>
      </c>
      <c r="L2174" s="2">
        <v>80</v>
      </c>
      <c r="M2174" s="2">
        <v>2</v>
      </c>
      <c r="N2174" s="2">
        <v>2</v>
      </c>
      <c r="S2174" s="2">
        <v>5</v>
      </c>
      <c r="T2174" s="2">
        <v>4.9000000000000004</v>
      </c>
      <c r="U2174" s="2">
        <v>3</v>
      </c>
      <c r="V2174" s="2">
        <v>2.9</v>
      </c>
      <c r="W2174" s="2">
        <v>92</v>
      </c>
      <c r="X2174" s="2">
        <v>90.2</v>
      </c>
      <c r="Y2174" s="2">
        <v>94</v>
      </c>
      <c r="Z2174" s="2">
        <v>92.2</v>
      </c>
      <c r="AB2174" s="2">
        <v>1</v>
      </c>
      <c r="AE2174" s="2">
        <v>10</v>
      </c>
      <c r="AF2174" s="2">
        <v>7</v>
      </c>
      <c r="AG2174" s="2">
        <v>6.9</v>
      </c>
      <c r="AH2174" s="2">
        <v>7</v>
      </c>
      <c r="AI2174" s="2">
        <v>6.9</v>
      </c>
      <c r="AJ2174" s="2">
        <v>70</v>
      </c>
      <c r="AK2174" s="2">
        <v>1</v>
      </c>
      <c r="AL2174" s="2">
        <v>1</v>
      </c>
      <c r="AM2174" s="2">
        <v>2</v>
      </c>
      <c r="AN2174" s="2">
        <v>2</v>
      </c>
      <c r="AQ2174" s="2">
        <v>5</v>
      </c>
      <c r="AR2174" s="2">
        <v>4.9000000000000004</v>
      </c>
      <c r="AS2174" s="2">
        <v>2</v>
      </c>
      <c r="AT2174" s="2">
        <v>2</v>
      </c>
      <c r="AU2174" s="2">
        <v>92</v>
      </c>
      <c r="AV2174" s="2">
        <v>90.2</v>
      </c>
      <c r="AW2174" s="2">
        <v>95</v>
      </c>
      <c r="AX2174" s="2">
        <v>93.1</v>
      </c>
      <c r="AZ2174" s="2">
        <v>1</v>
      </c>
    </row>
    <row r="2175" spans="1:52" ht="12.75" customHeight="1" x14ac:dyDescent="0.2">
      <c r="A2175">
        <v>6</v>
      </c>
      <c r="B2175" s="2">
        <v>1941</v>
      </c>
      <c r="C2175" s="17">
        <v>3.13</v>
      </c>
      <c r="D2175" s="2">
        <v>2.67</v>
      </c>
      <c r="G2175" s="17">
        <v>15</v>
      </c>
      <c r="H2175" s="2">
        <v>11</v>
      </c>
      <c r="I2175" s="2">
        <v>73.3</v>
      </c>
      <c r="J2175" s="2">
        <v>11</v>
      </c>
      <c r="K2175" s="2">
        <v>73.3</v>
      </c>
      <c r="L2175" s="2">
        <v>73.3</v>
      </c>
      <c r="O2175" s="2">
        <v>4</v>
      </c>
      <c r="P2175" s="2">
        <v>26.7</v>
      </c>
      <c r="S2175" s="2">
        <v>5</v>
      </c>
      <c r="T2175" s="2">
        <v>33.299999999999997</v>
      </c>
      <c r="U2175" s="2">
        <v>6</v>
      </c>
      <c r="V2175" s="2">
        <v>40</v>
      </c>
      <c r="Y2175" s="2">
        <v>4</v>
      </c>
      <c r="Z2175" s="2">
        <v>26.7</v>
      </c>
      <c r="AE2175" s="2">
        <v>15</v>
      </c>
      <c r="AF2175" s="2">
        <v>11</v>
      </c>
      <c r="AG2175" s="2">
        <v>73.3</v>
      </c>
      <c r="AH2175" s="2">
        <v>11</v>
      </c>
      <c r="AI2175" s="2">
        <v>73.3</v>
      </c>
      <c r="AJ2175" s="2">
        <v>73.3</v>
      </c>
      <c r="AK2175" s="2">
        <v>3</v>
      </c>
      <c r="AL2175" s="2">
        <v>20</v>
      </c>
      <c r="AM2175" s="2">
        <v>1</v>
      </c>
      <c r="AN2175" s="2">
        <v>6.7</v>
      </c>
      <c r="AQ2175" s="2">
        <v>9</v>
      </c>
      <c r="AR2175" s="2">
        <v>60</v>
      </c>
      <c r="AS2175" s="2">
        <v>2</v>
      </c>
      <c r="AT2175" s="2">
        <v>13.3</v>
      </c>
      <c r="AW2175" s="2">
        <v>4</v>
      </c>
      <c r="AX2175" s="2">
        <v>26.7</v>
      </c>
    </row>
    <row r="2176" spans="1:52" ht="12.75" customHeight="1" x14ac:dyDescent="0.2">
      <c r="A2176">
        <v>6</v>
      </c>
      <c r="B2176" s="2">
        <v>1942</v>
      </c>
      <c r="C2176" s="17">
        <v>3.2</v>
      </c>
      <c r="D2176" s="2">
        <v>2.6</v>
      </c>
      <c r="G2176" s="17">
        <v>15</v>
      </c>
      <c r="H2176" s="2">
        <v>12</v>
      </c>
      <c r="I2176" s="2">
        <v>80</v>
      </c>
      <c r="J2176" s="2">
        <v>12</v>
      </c>
      <c r="K2176" s="2">
        <v>80</v>
      </c>
      <c r="L2176" s="2">
        <v>80</v>
      </c>
      <c r="O2176" s="2">
        <v>3</v>
      </c>
      <c r="P2176" s="2">
        <v>20</v>
      </c>
      <c r="S2176" s="2">
        <v>6</v>
      </c>
      <c r="T2176" s="2">
        <v>40</v>
      </c>
      <c r="U2176" s="2">
        <v>6</v>
      </c>
      <c r="V2176" s="2">
        <v>40</v>
      </c>
      <c r="Y2176" s="2">
        <v>3</v>
      </c>
      <c r="Z2176" s="2">
        <v>20</v>
      </c>
      <c r="AE2176" s="2">
        <v>15</v>
      </c>
      <c r="AF2176" s="2">
        <v>10</v>
      </c>
      <c r="AG2176" s="2">
        <v>66.7</v>
      </c>
      <c r="AH2176" s="2">
        <v>10</v>
      </c>
      <c r="AI2176" s="2">
        <v>66.7</v>
      </c>
      <c r="AJ2176" s="2">
        <v>66.7</v>
      </c>
      <c r="AK2176" s="2">
        <v>5</v>
      </c>
      <c r="AL2176" s="2">
        <v>33.299999999999997</v>
      </c>
      <c r="AQ2176" s="2">
        <v>6</v>
      </c>
      <c r="AR2176" s="2">
        <v>40</v>
      </c>
      <c r="AS2176" s="2">
        <v>4</v>
      </c>
      <c r="AT2176" s="2">
        <v>26.7</v>
      </c>
      <c r="AW2176" s="2">
        <v>5</v>
      </c>
      <c r="AX2176" s="2">
        <v>33.299999999999997</v>
      </c>
    </row>
    <row r="2177" spans="1:52" ht="12.75" customHeight="1" x14ac:dyDescent="0.2">
      <c r="A2177">
        <v>6</v>
      </c>
      <c r="B2177" s="2">
        <v>1951</v>
      </c>
      <c r="G2177" s="17">
        <v>1</v>
      </c>
      <c r="AE2177" s="2">
        <v>1</v>
      </c>
    </row>
    <row r="2178" spans="1:52" ht="12.75" customHeight="1" x14ac:dyDescent="0.2">
      <c r="A2178">
        <v>6</v>
      </c>
      <c r="B2178" s="2">
        <v>1961</v>
      </c>
      <c r="C2178" s="17">
        <v>2.4300000000000002</v>
      </c>
      <c r="D2178" s="2">
        <v>2</v>
      </c>
      <c r="G2178" s="17">
        <v>14</v>
      </c>
      <c r="H2178" s="2">
        <v>7</v>
      </c>
      <c r="I2178" s="2">
        <v>50</v>
      </c>
      <c r="J2178" s="2">
        <v>7</v>
      </c>
      <c r="K2178" s="2">
        <v>50</v>
      </c>
      <c r="L2178" s="2">
        <v>50</v>
      </c>
      <c r="M2178" s="2">
        <v>3</v>
      </c>
      <c r="N2178" s="2">
        <v>21.4</v>
      </c>
      <c r="O2178" s="2">
        <v>4</v>
      </c>
      <c r="P2178" s="2">
        <v>28.6</v>
      </c>
      <c r="S2178" s="2">
        <v>5</v>
      </c>
      <c r="T2178" s="2">
        <v>35.700000000000003</v>
      </c>
      <c r="U2178" s="2">
        <v>2</v>
      </c>
      <c r="V2178" s="2">
        <v>14.3</v>
      </c>
      <c r="Y2178" s="2">
        <v>7</v>
      </c>
      <c r="Z2178" s="2">
        <v>50</v>
      </c>
      <c r="AE2178" s="2">
        <v>14</v>
      </c>
      <c r="AF2178" s="2">
        <v>6</v>
      </c>
      <c r="AG2178" s="2">
        <v>42.9</v>
      </c>
      <c r="AH2178" s="2">
        <v>6</v>
      </c>
      <c r="AI2178" s="2">
        <v>42.9</v>
      </c>
      <c r="AJ2178" s="2">
        <v>42.9</v>
      </c>
      <c r="AK2178" s="2">
        <v>6</v>
      </c>
      <c r="AL2178" s="2">
        <v>42.9</v>
      </c>
      <c r="AM2178" s="2">
        <v>2</v>
      </c>
      <c r="AN2178" s="2">
        <v>14.3</v>
      </c>
      <c r="AQ2178" s="2">
        <v>6</v>
      </c>
      <c r="AR2178" s="2">
        <v>42.9</v>
      </c>
      <c r="AW2178" s="2">
        <v>8</v>
      </c>
      <c r="AX2178" s="2">
        <v>57.1</v>
      </c>
    </row>
    <row r="2179" spans="1:52" ht="12.75" customHeight="1" x14ac:dyDescent="0.2">
      <c r="A2179">
        <v>6</v>
      </c>
      <c r="B2179" s="2">
        <v>1964</v>
      </c>
      <c r="G2179" s="17">
        <v>8</v>
      </c>
      <c r="AE2179" s="2">
        <v>8</v>
      </c>
    </row>
    <row r="2180" spans="1:52" ht="12.75" customHeight="1" x14ac:dyDescent="0.2">
      <c r="A2180">
        <v>6</v>
      </c>
      <c r="B2180" s="2">
        <v>1966</v>
      </c>
      <c r="C2180" s="17">
        <v>2.27</v>
      </c>
      <c r="D2180" s="2">
        <v>1.6</v>
      </c>
      <c r="G2180" s="17">
        <v>31</v>
      </c>
      <c r="H2180" s="2">
        <v>23</v>
      </c>
      <c r="I2180" s="2">
        <v>57.5</v>
      </c>
      <c r="J2180" s="2">
        <v>23</v>
      </c>
      <c r="K2180" s="2">
        <v>57.5</v>
      </c>
      <c r="L2180" s="2">
        <v>74.2</v>
      </c>
      <c r="M2180" s="2">
        <v>1</v>
      </c>
      <c r="N2180" s="2">
        <v>2.5</v>
      </c>
      <c r="O2180" s="2">
        <v>7</v>
      </c>
      <c r="P2180" s="2">
        <v>17.5</v>
      </c>
      <c r="S2180" s="2">
        <v>16</v>
      </c>
      <c r="T2180" s="2">
        <v>40</v>
      </c>
      <c r="U2180" s="2">
        <v>7</v>
      </c>
      <c r="V2180" s="2">
        <v>17.5</v>
      </c>
      <c r="W2180" s="2">
        <v>9</v>
      </c>
      <c r="X2180" s="2">
        <v>22.5</v>
      </c>
      <c r="Y2180" s="2">
        <v>17</v>
      </c>
      <c r="Z2180" s="2">
        <v>42.5</v>
      </c>
      <c r="AE2180" s="2">
        <v>29</v>
      </c>
      <c r="AF2180" s="2">
        <v>11</v>
      </c>
      <c r="AG2180" s="2">
        <v>27.5</v>
      </c>
      <c r="AH2180" s="2">
        <v>11</v>
      </c>
      <c r="AI2180" s="2">
        <v>27.5</v>
      </c>
      <c r="AJ2180" s="2">
        <v>37.9</v>
      </c>
      <c r="AK2180" s="2">
        <v>9</v>
      </c>
      <c r="AL2180" s="2">
        <v>22.5</v>
      </c>
      <c r="AM2180" s="2">
        <v>9</v>
      </c>
      <c r="AN2180" s="2">
        <v>22.5</v>
      </c>
      <c r="AQ2180" s="2">
        <v>7</v>
      </c>
      <c r="AR2180" s="2">
        <v>17.5</v>
      </c>
      <c r="AS2180" s="2">
        <v>4</v>
      </c>
      <c r="AT2180" s="2">
        <v>10</v>
      </c>
      <c r="AU2180" s="2">
        <v>11</v>
      </c>
      <c r="AV2180" s="2">
        <v>27.5</v>
      </c>
      <c r="AW2180" s="2">
        <v>29</v>
      </c>
      <c r="AX2180" s="2">
        <v>72.5</v>
      </c>
    </row>
    <row r="2181" spans="1:52" ht="12.75" customHeight="1" x14ac:dyDescent="0.2">
      <c r="A2181">
        <v>6</v>
      </c>
      <c r="B2181" s="2">
        <v>1970</v>
      </c>
    </row>
    <row r="2182" spans="1:52" ht="12.75" customHeight="1" x14ac:dyDescent="0.2">
      <c r="A2182">
        <v>6</v>
      </c>
      <c r="B2182" s="2">
        <v>1975</v>
      </c>
      <c r="C2182" s="17">
        <v>3.53</v>
      </c>
      <c r="D2182" s="2">
        <v>3.37</v>
      </c>
      <c r="G2182" s="17">
        <v>30</v>
      </c>
      <c r="H2182" s="2">
        <v>29</v>
      </c>
      <c r="I2182" s="2">
        <v>96.7</v>
      </c>
      <c r="J2182" s="2">
        <v>29</v>
      </c>
      <c r="K2182" s="2">
        <v>96.7</v>
      </c>
      <c r="L2182" s="2">
        <v>96.7</v>
      </c>
      <c r="M2182" s="2">
        <v>1</v>
      </c>
      <c r="N2182" s="2">
        <v>3.3</v>
      </c>
      <c r="S2182" s="2">
        <v>11</v>
      </c>
      <c r="T2182" s="2">
        <v>36.700000000000003</v>
      </c>
      <c r="U2182" s="2">
        <v>18</v>
      </c>
      <c r="V2182" s="2">
        <v>60</v>
      </c>
      <c r="Y2182" s="2">
        <v>1</v>
      </c>
      <c r="Z2182" s="2">
        <v>3.3</v>
      </c>
      <c r="AE2182" s="2">
        <v>30</v>
      </c>
      <c r="AF2182" s="2">
        <v>28</v>
      </c>
      <c r="AG2182" s="2">
        <v>93.3</v>
      </c>
      <c r="AH2182" s="2">
        <v>28</v>
      </c>
      <c r="AI2182" s="2">
        <v>93.3</v>
      </c>
      <c r="AJ2182" s="2">
        <v>93.3</v>
      </c>
      <c r="AM2182" s="2">
        <v>2</v>
      </c>
      <c r="AN2182" s="2">
        <v>6.7</v>
      </c>
      <c r="AQ2182" s="2">
        <v>15</v>
      </c>
      <c r="AR2182" s="2">
        <v>50</v>
      </c>
      <c r="AS2182" s="2">
        <v>13</v>
      </c>
      <c r="AT2182" s="2">
        <v>43.3</v>
      </c>
      <c r="AW2182" s="2">
        <v>2</v>
      </c>
      <c r="AX2182" s="2">
        <v>6.7</v>
      </c>
    </row>
    <row r="2183" spans="1:52" ht="12.75" customHeight="1" x14ac:dyDescent="0.2">
      <c r="A2183">
        <v>6</v>
      </c>
      <c r="B2183" s="2">
        <v>1983</v>
      </c>
      <c r="C2183" s="17">
        <v>3</v>
      </c>
      <c r="D2183" s="2">
        <v>2.42</v>
      </c>
      <c r="G2183" s="17">
        <v>12</v>
      </c>
      <c r="H2183" s="2">
        <v>11</v>
      </c>
      <c r="I2183" s="2">
        <v>91.7</v>
      </c>
      <c r="J2183" s="2">
        <v>11</v>
      </c>
      <c r="K2183" s="2">
        <v>91.7</v>
      </c>
      <c r="L2183" s="2">
        <v>91.7</v>
      </c>
      <c r="M2183" s="2">
        <v>1</v>
      </c>
      <c r="N2183" s="2">
        <v>8.3000000000000007</v>
      </c>
      <c r="S2183" s="2">
        <v>9</v>
      </c>
      <c r="T2183" s="2">
        <v>75</v>
      </c>
      <c r="U2183" s="2">
        <v>2</v>
      </c>
      <c r="V2183" s="2">
        <v>16.7</v>
      </c>
      <c r="Y2183" s="2">
        <v>1</v>
      </c>
      <c r="Z2183" s="2">
        <v>8.3000000000000007</v>
      </c>
      <c r="AE2183" s="2">
        <v>12</v>
      </c>
      <c r="AF2183" s="2">
        <v>4</v>
      </c>
      <c r="AG2183" s="2">
        <v>33.299999999999997</v>
      </c>
      <c r="AH2183" s="2">
        <v>4</v>
      </c>
      <c r="AI2183" s="2">
        <v>33.299999999999997</v>
      </c>
      <c r="AJ2183" s="2">
        <v>33.299999999999997</v>
      </c>
      <c r="AK2183" s="2">
        <v>1</v>
      </c>
      <c r="AL2183" s="2">
        <v>8.3000000000000007</v>
      </c>
      <c r="AM2183" s="2">
        <v>7</v>
      </c>
      <c r="AN2183" s="2">
        <v>58.3</v>
      </c>
      <c r="AQ2183" s="2">
        <v>2</v>
      </c>
      <c r="AR2183" s="2">
        <v>16.7</v>
      </c>
      <c r="AS2183" s="2">
        <v>2</v>
      </c>
      <c r="AT2183" s="2">
        <v>16.7</v>
      </c>
      <c r="AW2183" s="2">
        <v>8</v>
      </c>
      <c r="AX2183" s="2">
        <v>66.7</v>
      </c>
    </row>
    <row r="2184" spans="1:52" ht="12.75" customHeight="1" x14ac:dyDescent="0.2">
      <c r="A2184">
        <v>6</v>
      </c>
      <c r="B2184" s="2">
        <v>1986</v>
      </c>
      <c r="C2184" s="17">
        <v>2.04</v>
      </c>
      <c r="D2184" s="2">
        <v>1.23</v>
      </c>
      <c r="G2184" s="17">
        <v>25</v>
      </c>
      <c r="H2184" s="2">
        <v>7</v>
      </c>
      <c r="I2184" s="2">
        <v>26.9</v>
      </c>
      <c r="J2184" s="2">
        <v>7</v>
      </c>
      <c r="K2184" s="2">
        <v>26.9</v>
      </c>
      <c r="L2184" s="2">
        <v>28</v>
      </c>
      <c r="M2184" s="2">
        <v>4</v>
      </c>
      <c r="N2184" s="2">
        <v>15.4</v>
      </c>
      <c r="O2184" s="2">
        <v>14</v>
      </c>
      <c r="P2184" s="2">
        <v>53.8</v>
      </c>
      <c r="S2184" s="2">
        <v>7</v>
      </c>
      <c r="T2184" s="2">
        <v>26.9</v>
      </c>
      <c r="W2184" s="2">
        <v>1</v>
      </c>
      <c r="X2184" s="2">
        <v>3.8</v>
      </c>
      <c r="Y2184" s="2">
        <v>19</v>
      </c>
      <c r="Z2184" s="2">
        <v>73.099999999999994</v>
      </c>
      <c r="AE2184" s="2">
        <v>25</v>
      </c>
      <c r="AF2184" s="2">
        <v>1</v>
      </c>
      <c r="AG2184" s="2">
        <v>3.8</v>
      </c>
      <c r="AH2184" s="2">
        <v>1</v>
      </c>
      <c r="AI2184" s="2">
        <v>3.8</v>
      </c>
      <c r="AJ2184" s="2">
        <v>4</v>
      </c>
      <c r="AK2184" s="2">
        <v>19</v>
      </c>
      <c r="AL2184" s="2">
        <v>73.099999999999994</v>
      </c>
      <c r="AM2184" s="2">
        <v>5</v>
      </c>
      <c r="AN2184" s="2">
        <v>19.2</v>
      </c>
      <c r="AQ2184" s="2">
        <v>1</v>
      </c>
      <c r="AR2184" s="2">
        <v>3.8</v>
      </c>
      <c r="AU2184" s="2">
        <v>1</v>
      </c>
      <c r="AV2184" s="2">
        <v>3.8</v>
      </c>
      <c r="AW2184" s="2">
        <v>25</v>
      </c>
      <c r="AX2184" s="2">
        <v>96.2</v>
      </c>
    </row>
    <row r="2185" spans="1:52" ht="12.75" customHeight="1" x14ac:dyDescent="0.2">
      <c r="A2185">
        <v>6</v>
      </c>
      <c r="B2185" s="2">
        <v>1987</v>
      </c>
      <c r="G2185" s="17">
        <v>2</v>
      </c>
      <c r="AE2185" s="2">
        <v>2</v>
      </c>
    </row>
    <row r="2186" spans="1:52" ht="12.75" customHeight="1" x14ac:dyDescent="0.2">
      <c r="A2186">
        <v>6</v>
      </c>
      <c r="B2186" s="2">
        <v>1992</v>
      </c>
      <c r="C2186" s="17">
        <v>2.5</v>
      </c>
      <c r="D2186" s="2">
        <v>2.4</v>
      </c>
      <c r="G2186" s="17">
        <v>20</v>
      </c>
      <c r="H2186" s="2">
        <v>11</v>
      </c>
      <c r="I2186" s="2">
        <v>55</v>
      </c>
      <c r="J2186" s="2">
        <v>11</v>
      </c>
      <c r="K2186" s="2">
        <v>55</v>
      </c>
      <c r="L2186" s="2">
        <v>55</v>
      </c>
      <c r="M2186" s="2">
        <v>3</v>
      </c>
      <c r="N2186" s="2">
        <v>15</v>
      </c>
      <c r="O2186" s="2">
        <v>6</v>
      </c>
      <c r="P2186" s="2">
        <v>30</v>
      </c>
      <c r="S2186" s="2">
        <v>9</v>
      </c>
      <c r="T2186" s="2">
        <v>45</v>
      </c>
      <c r="U2186" s="2">
        <v>2</v>
      </c>
      <c r="V2186" s="2">
        <v>10</v>
      </c>
      <c r="Y2186" s="2">
        <v>9</v>
      </c>
      <c r="Z2186" s="2">
        <v>45</v>
      </c>
      <c r="AB2186" s="2">
        <v>1</v>
      </c>
      <c r="AE2186" s="2">
        <v>20</v>
      </c>
      <c r="AF2186" s="2">
        <v>9</v>
      </c>
      <c r="AG2186" s="2">
        <v>45</v>
      </c>
      <c r="AH2186" s="2">
        <v>9</v>
      </c>
      <c r="AI2186" s="2">
        <v>45</v>
      </c>
      <c r="AJ2186" s="2">
        <v>45</v>
      </c>
      <c r="AK2186" s="2">
        <v>4</v>
      </c>
      <c r="AL2186" s="2">
        <v>20</v>
      </c>
      <c r="AM2186" s="2">
        <v>7</v>
      </c>
      <c r="AN2186" s="2">
        <v>35</v>
      </c>
      <c r="AQ2186" s="2">
        <v>6</v>
      </c>
      <c r="AR2186" s="2">
        <v>30</v>
      </c>
      <c r="AS2186" s="2">
        <v>3</v>
      </c>
      <c r="AT2186" s="2">
        <v>15</v>
      </c>
      <c r="AW2186" s="2">
        <v>11</v>
      </c>
      <c r="AX2186" s="2">
        <v>55</v>
      </c>
      <c r="AZ2186" s="2">
        <v>1</v>
      </c>
    </row>
    <row r="2187" spans="1:52" ht="12.75" customHeight="1" x14ac:dyDescent="0.2">
      <c r="A2187">
        <v>6</v>
      </c>
      <c r="B2187" s="2">
        <v>2006</v>
      </c>
      <c r="C2187" s="17">
        <v>2.44</v>
      </c>
      <c r="D2187" s="2">
        <v>2.31</v>
      </c>
      <c r="G2187" s="17">
        <v>16</v>
      </c>
      <c r="H2187" s="2">
        <v>10</v>
      </c>
      <c r="I2187" s="2">
        <v>62.5</v>
      </c>
      <c r="J2187" s="2">
        <v>10</v>
      </c>
      <c r="K2187" s="2">
        <v>62.5</v>
      </c>
      <c r="L2187" s="2">
        <v>62.5</v>
      </c>
      <c r="M2187" s="2">
        <v>2</v>
      </c>
      <c r="N2187" s="2">
        <v>12.5</v>
      </c>
      <c r="O2187" s="2">
        <v>4</v>
      </c>
      <c r="P2187" s="2">
        <v>25</v>
      </c>
      <c r="Q2187" s="2">
        <v>1</v>
      </c>
      <c r="R2187" s="2">
        <v>6.3</v>
      </c>
      <c r="S2187" s="2">
        <v>7</v>
      </c>
      <c r="T2187" s="2">
        <v>43.8</v>
      </c>
      <c r="U2187" s="2">
        <v>2</v>
      </c>
      <c r="V2187" s="2">
        <v>12.5</v>
      </c>
      <c r="Y2187" s="2">
        <v>6</v>
      </c>
      <c r="Z2187" s="2">
        <v>37.5</v>
      </c>
      <c r="AE2187" s="2">
        <v>16</v>
      </c>
      <c r="AF2187" s="2">
        <v>7</v>
      </c>
      <c r="AG2187" s="2">
        <v>43.8</v>
      </c>
      <c r="AH2187" s="2">
        <v>7</v>
      </c>
      <c r="AI2187" s="2">
        <v>43.8</v>
      </c>
      <c r="AJ2187" s="2">
        <v>43.8</v>
      </c>
      <c r="AK2187" s="2">
        <v>5</v>
      </c>
      <c r="AL2187" s="2">
        <v>31.3</v>
      </c>
      <c r="AM2187" s="2">
        <v>4</v>
      </c>
      <c r="AN2187" s="2">
        <v>25</v>
      </c>
      <c r="AQ2187" s="2">
        <v>4</v>
      </c>
      <c r="AR2187" s="2">
        <v>25</v>
      </c>
      <c r="AS2187" s="2">
        <v>3</v>
      </c>
      <c r="AT2187" s="2">
        <v>18.8</v>
      </c>
      <c r="AW2187" s="2">
        <v>9</v>
      </c>
      <c r="AX2187" s="2">
        <v>56.3</v>
      </c>
    </row>
    <row r="2188" spans="1:52" ht="12.75" customHeight="1" x14ac:dyDescent="0.2">
      <c r="A2188">
        <v>6</v>
      </c>
      <c r="B2188" s="2">
        <v>2010</v>
      </c>
      <c r="G2188" s="17">
        <v>7</v>
      </c>
      <c r="AE2188" s="2">
        <v>7</v>
      </c>
    </row>
    <row r="2189" spans="1:52" ht="12.75" customHeight="1" x14ac:dyDescent="0.2">
      <c r="A2189">
        <v>6</v>
      </c>
      <c r="B2189" s="2">
        <v>2039</v>
      </c>
    </row>
    <row r="2190" spans="1:52" ht="12.75" customHeight="1" x14ac:dyDescent="0.2">
      <c r="A2190">
        <v>6</v>
      </c>
      <c r="B2190" s="2">
        <v>2041</v>
      </c>
      <c r="G2190" s="17">
        <v>2</v>
      </c>
      <c r="AE2190" s="2">
        <v>2</v>
      </c>
    </row>
    <row r="2191" spans="1:52" ht="12.75" customHeight="1" x14ac:dyDescent="0.2">
      <c r="A2191">
        <v>6</v>
      </c>
      <c r="B2191" s="2">
        <v>2049</v>
      </c>
      <c r="G2191" s="17">
        <v>5</v>
      </c>
      <c r="AE2191" s="2">
        <v>5</v>
      </c>
    </row>
    <row r="2192" spans="1:52" ht="12.75" customHeight="1" x14ac:dyDescent="0.2">
      <c r="A2192">
        <v>6</v>
      </c>
      <c r="B2192" s="2">
        <v>2052</v>
      </c>
      <c r="C2192" s="17">
        <v>3.08</v>
      </c>
      <c r="D2192" s="2">
        <v>2.92</v>
      </c>
      <c r="G2192" s="17">
        <v>13</v>
      </c>
      <c r="H2192" s="2">
        <v>11</v>
      </c>
      <c r="I2192" s="2">
        <v>84.6</v>
      </c>
      <c r="J2192" s="2">
        <v>11</v>
      </c>
      <c r="K2192" s="2">
        <v>84.6</v>
      </c>
      <c r="L2192" s="2">
        <v>84.6</v>
      </c>
      <c r="M2192" s="2">
        <v>2</v>
      </c>
      <c r="N2192" s="2">
        <v>15.4</v>
      </c>
      <c r="S2192" s="2">
        <v>6</v>
      </c>
      <c r="T2192" s="2">
        <v>46.2</v>
      </c>
      <c r="U2192" s="2">
        <v>5</v>
      </c>
      <c r="V2192" s="2">
        <v>38.5</v>
      </c>
      <c r="Y2192" s="2">
        <v>2</v>
      </c>
      <c r="Z2192" s="2">
        <v>15.4</v>
      </c>
      <c r="AE2192" s="2">
        <v>13</v>
      </c>
      <c r="AF2192" s="2">
        <v>8</v>
      </c>
      <c r="AG2192" s="2">
        <v>61.5</v>
      </c>
      <c r="AH2192" s="2">
        <v>8</v>
      </c>
      <c r="AI2192" s="2">
        <v>61.5</v>
      </c>
      <c r="AJ2192" s="2">
        <v>61.5</v>
      </c>
      <c r="AK2192" s="2">
        <v>3</v>
      </c>
      <c r="AL2192" s="2">
        <v>23.1</v>
      </c>
      <c r="AM2192" s="2">
        <v>2</v>
      </c>
      <c r="AN2192" s="2">
        <v>15.4</v>
      </c>
      <c r="AQ2192" s="2">
        <v>1</v>
      </c>
      <c r="AR2192" s="2">
        <v>7.7</v>
      </c>
      <c r="AS2192" s="2">
        <v>7</v>
      </c>
      <c r="AT2192" s="2">
        <v>53.8</v>
      </c>
      <c r="AW2192" s="2">
        <v>5</v>
      </c>
      <c r="AX2192" s="2">
        <v>38.5</v>
      </c>
    </row>
    <row r="2193" spans="1:53" ht="12.75" customHeight="1" x14ac:dyDescent="0.2">
      <c r="A2193">
        <v>6</v>
      </c>
      <c r="B2193" s="2">
        <v>2056</v>
      </c>
      <c r="C2193" s="17">
        <v>2.15</v>
      </c>
      <c r="D2193" s="2">
        <v>2.04</v>
      </c>
      <c r="G2193" s="17">
        <v>45</v>
      </c>
      <c r="H2193" s="2">
        <v>21</v>
      </c>
      <c r="I2193" s="2">
        <v>45.7</v>
      </c>
      <c r="J2193" s="2">
        <v>21</v>
      </c>
      <c r="K2193" s="2">
        <v>45.7</v>
      </c>
      <c r="L2193" s="2">
        <v>46.7</v>
      </c>
      <c r="M2193" s="2">
        <v>9</v>
      </c>
      <c r="N2193" s="2">
        <v>19.600000000000001</v>
      </c>
      <c r="O2193" s="2">
        <v>15</v>
      </c>
      <c r="P2193" s="2">
        <v>32.6</v>
      </c>
      <c r="Q2193" s="2">
        <v>4</v>
      </c>
      <c r="R2193" s="2">
        <v>8.6999999999999993</v>
      </c>
      <c r="S2193" s="2">
        <v>8</v>
      </c>
      <c r="T2193" s="2">
        <v>17.399999999999999</v>
      </c>
      <c r="U2193" s="2">
        <v>9</v>
      </c>
      <c r="V2193" s="2">
        <v>19.600000000000001</v>
      </c>
      <c r="W2193" s="2">
        <v>1</v>
      </c>
      <c r="X2193" s="2">
        <v>2.2000000000000002</v>
      </c>
      <c r="Y2193" s="2">
        <v>25</v>
      </c>
      <c r="Z2193" s="2">
        <v>54.3</v>
      </c>
      <c r="AE2193" s="2">
        <v>46</v>
      </c>
      <c r="AF2193" s="2">
        <v>18</v>
      </c>
      <c r="AG2193" s="2">
        <v>39.1</v>
      </c>
      <c r="AH2193" s="2">
        <v>18</v>
      </c>
      <c r="AI2193" s="2">
        <v>39.1</v>
      </c>
      <c r="AJ2193" s="2">
        <v>39.1</v>
      </c>
      <c r="AK2193" s="2">
        <v>19</v>
      </c>
      <c r="AL2193" s="2">
        <v>41.3</v>
      </c>
      <c r="AM2193" s="2">
        <v>9</v>
      </c>
      <c r="AN2193" s="2">
        <v>19.600000000000001</v>
      </c>
      <c r="AO2193" s="2">
        <v>1</v>
      </c>
      <c r="AP2193" s="2">
        <v>2.2000000000000002</v>
      </c>
      <c r="AQ2193" s="2">
        <v>11</v>
      </c>
      <c r="AR2193" s="2">
        <v>23.9</v>
      </c>
      <c r="AS2193" s="2">
        <v>6</v>
      </c>
      <c r="AT2193" s="2">
        <v>13</v>
      </c>
      <c r="AW2193" s="2">
        <v>28</v>
      </c>
      <c r="AX2193" s="2">
        <v>60.9</v>
      </c>
    </row>
    <row r="2194" spans="1:53" ht="12.75" customHeight="1" x14ac:dyDescent="0.2">
      <c r="A2194">
        <v>6</v>
      </c>
      <c r="B2194" s="2">
        <v>2062</v>
      </c>
      <c r="C2194" s="17">
        <v>2.27</v>
      </c>
      <c r="D2194" s="2">
        <v>2</v>
      </c>
      <c r="G2194" s="17">
        <v>11</v>
      </c>
      <c r="H2194" s="2">
        <v>4</v>
      </c>
      <c r="I2194" s="2">
        <v>36.4</v>
      </c>
      <c r="J2194" s="2">
        <v>4</v>
      </c>
      <c r="K2194" s="2">
        <v>36.4</v>
      </c>
      <c r="L2194" s="2">
        <v>36.4</v>
      </c>
      <c r="M2194" s="2">
        <v>2</v>
      </c>
      <c r="N2194" s="2">
        <v>18.2</v>
      </c>
      <c r="O2194" s="2">
        <v>5</v>
      </c>
      <c r="P2194" s="2">
        <v>45.5</v>
      </c>
      <c r="S2194" s="2">
        <v>3</v>
      </c>
      <c r="T2194" s="2">
        <v>27.3</v>
      </c>
      <c r="U2194" s="2">
        <v>1</v>
      </c>
      <c r="V2194" s="2">
        <v>9.1</v>
      </c>
      <c r="Y2194" s="2">
        <v>7</v>
      </c>
      <c r="Z2194" s="2">
        <v>63.6</v>
      </c>
      <c r="AE2194" s="2">
        <v>11</v>
      </c>
      <c r="AF2194" s="2">
        <v>4</v>
      </c>
      <c r="AG2194" s="2">
        <v>36.4</v>
      </c>
      <c r="AH2194" s="2">
        <v>4</v>
      </c>
      <c r="AI2194" s="2">
        <v>36.4</v>
      </c>
      <c r="AJ2194" s="2">
        <v>36.4</v>
      </c>
      <c r="AK2194" s="2">
        <v>5</v>
      </c>
      <c r="AL2194" s="2">
        <v>45.5</v>
      </c>
      <c r="AM2194" s="2">
        <v>2</v>
      </c>
      <c r="AN2194" s="2">
        <v>18.2</v>
      </c>
      <c r="AQ2194" s="2">
        <v>3</v>
      </c>
      <c r="AR2194" s="2">
        <v>27.3</v>
      </c>
      <c r="AS2194" s="2">
        <v>1</v>
      </c>
      <c r="AT2194" s="2">
        <v>9.1</v>
      </c>
      <c r="AW2194" s="2">
        <v>7</v>
      </c>
      <c r="AX2194" s="2">
        <v>63.6</v>
      </c>
    </row>
    <row r="2195" spans="1:53" ht="12.75" customHeight="1" x14ac:dyDescent="0.2">
      <c r="A2195">
        <v>6</v>
      </c>
      <c r="B2195" s="2">
        <v>2066</v>
      </c>
      <c r="C2195" s="17">
        <v>3.3</v>
      </c>
      <c r="D2195" s="2">
        <v>2.93</v>
      </c>
      <c r="G2195" s="17">
        <v>216</v>
      </c>
      <c r="H2195" s="2">
        <v>178</v>
      </c>
      <c r="I2195" s="2">
        <v>82</v>
      </c>
      <c r="J2195" s="2">
        <v>178</v>
      </c>
      <c r="K2195" s="2">
        <v>82</v>
      </c>
      <c r="L2195" s="2">
        <v>82.4</v>
      </c>
      <c r="M2195" s="2">
        <v>11</v>
      </c>
      <c r="N2195" s="2">
        <v>5.0999999999999996</v>
      </c>
      <c r="O2195" s="2">
        <v>27</v>
      </c>
      <c r="P2195" s="2">
        <v>12.4</v>
      </c>
      <c r="S2195" s="2">
        <v>61</v>
      </c>
      <c r="T2195" s="2">
        <v>28.1</v>
      </c>
      <c r="U2195" s="2">
        <v>117</v>
      </c>
      <c r="V2195" s="2">
        <v>53.9</v>
      </c>
      <c r="W2195" s="2">
        <v>1</v>
      </c>
      <c r="X2195" s="2">
        <v>0.5</v>
      </c>
      <c r="Y2195" s="2">
        <v>39</v>
      </c>
      <c r="Z2195" s="2">
        <v>18</v>
      </c>
      <c r="AE2195" s="2">
        <v>216</v>
      </c>
      <c r="AF2195" s="2">
        <v>153</v>
      </c>
      <c r="AG2195" s="2">
        <v>70.5</v>
      </c>
      <c r="AH2195" s="2">
        <v>153</v>
      </c>
      <c r="AI2195" s="2">
        <v>70.5</v>
      </c>
      <c r="AJ2195" s="2">
        <v>70.8</v>
      </c>
      <c r="AK2195" s="2">
        <v>32</v>
      </c>
      <c r="AL2195" s="2">
        <v>14.7</v>
      </c>
      <c r="AM2195" s="2">
        <v>31</v>
      </c>
      <c r="AN2195" s="2">
        <v>14.3</v>
      </c>
      <c r="AQ2195" s="2">
        <v>70</v>
      </c>
      <c r="AR2195" s="2">
        <v>32.299999999999997</v>
      </c>
      <c r="AS2195" s="2">
        <v>83</v>
      </c>
      <c r="AT2195" s="2">
        <v>38.200000000000003</v>
      </c>
      <c r="AU2195" s="2">
        <v>1</v>
      </c>
      <c r="AV2195" s="2">
        <v>0.5</v>
      </c>
      <c r="AW2195" s="2">
        <v>64</v>
      </c>
      <c r="AX2195" s="2">
        <v>29.5</v>
      </c>
    </row>
    <row r="2196" spans="1:53" ht="12.75" customHeight="1" x14ac:dyDescent="0.2">
      <c r="A2196">
        <v>6</v>
      </c>
      <c r="B2196" s="2">
        <v>2069</v>
      </c>
      <c r="C2196" s="17">
        <v>2.33</v>
      </c>
      <c r="D2196" s="2">
        <v>1.95</v>
      </c>
      <c r="G2196" s="17">
        <v>42</v>
      </c>
      <c r="H2196" s="2">
        <v>25</v>
      </c>
      <c r="I2196" s="2">
        <v>58.1</v>
      </c>
      <c r="J2196" s="2">
        <v>25</v>
      </c>
      <c r="K2196" s="2">
        <v>58.1</v>
      </c>
      <c r="L2196" s="2">
        <v>59.5</v>
      </c>
      <c r="M2196" s="2">
        <v>6</v>
      </c>
      <c r="N2196" s="2">
        <v>14</v>
      </c>
      <c r="O2196" s="2">
        <v>11</v>
      </c>
      <c r="P2196" s="2">
        <v>25.6</v>
      </c>
      <c r="Q2196" s="2">
        <v>2</v>
      </c>
      <c r="R2196" s="2">
        <v>4.7</v>
      </c>
      <c r="S2196" s="2">
        <v>20</v>
      </c>
      <c r="T2196" s="2">
        <v>46.5</v>
      </c>
      <c r="U2196" s="2">
        <v>3</v>
      </c>
      <c r="V2196" s="2">
        <v>7</v>
      </c>
      <c r="W2196" s="2">
        <v>1</v>
      </c>
      <c r="X2196" s="2">
        <v>2.2999999999999998</v>
      </c>
      <c r="Y2196" s="2">
        <v>18</v>
      </c>
      <c r="Z2196" s="2">
        <v>41.9</v>
      </c>
      <c r="AE2196" s="2">
        <v>43</v>
      </c>
      <c r="AF2196" s="2">
        <v>15</v>
      </c>
      <c r="AG2196" s="2">
        <v>34.9</v>
      </c>
      <c r="AH2196" s="2">
        <v>15</v>
      </c>
      <c r="AI2196" s="2">
        <v>34.9</v>
      </c>
      <c r="AJ2196" s="2">
        <v>34.9</v>
      </c>
      <c r="AK2196" s="2">
        <v>16</v>
      </c>
      <c r="AL2196" s="2">
        <v>37.200000000000003</v>
      </c>
      <c r="AM2196" s="2">
        <v>12</v>
      </c>
      <c r="AN2196" s="2">
        <v>27.9</v>
      </c>
      <c r="AO2196" s="2">
        <v>2</v>
      </c>
      <c r="AP2196" s="2">
        <v>4.7</v>
      </c>
      <c r="AQ2196" s="2">
        <v>8</v>
      </c>
      <c r="AR2196" s="2">
        <v>18.600000000000001</v>
      </c>
      <c r="AS2196" s="2">
        <v>5</v>
      </c>
      <c r="AT2196" s="2">
        <v>11.6</v>
      </c>
      <c r="AW2196" s="2">
        <v>28</v>
      </c>
      <c r="AX2196" s="2">
        <v>65.099999999999994</v>
      </c>
    </row>
    <row r="2197" spans="1:53" ht="12.75" customHeight="1" x14ac:dyDescent="0.2">
      <c r="A2197">
        <v>6</v>
      </c>
      <c r="B2197" s="2">
        <v>2073</v>
      </c>
      <c r="C2197" s="17">
        <v>2.97</v>
      </c>
      <c r="D2197" s="2">
        <v>2.79</v>
      </c>
      <c r="G2197" s="17">
        <v>76</v>
      </c>
      <c r="H2197" s="2">
        <v>63</v>
      </c>
      <c r="I2197" s="2">
        <v>81.8</v>
      </c>
      <c r="J2197" s="2">
        <v>63</v>
      </c>
      <c r="K2197" s="2">
        <v>81.8</v>
      </c>
      <c r="L2197" s="2">
        <v>82.9</v>
      </c>
      <c r="O2197" s="2">
        <v>13</v>
      </c>
      <c r="P2197" s="2">
        <v>16.899999999999999</v>
      </c>
      <c r="Q2197" s="2">
        <v>3</v>
      </c>
      <c r="R2197" s="2">
        <v>3.9</v>
      </c>
      <c r="S2197" s="2">
        <v>37</v>
      </c>
      <c r="T2197" s="2">
        <v>48.1</v>
      </c>
      <c r="U2197" s="2">
        <v>23</v>
      </c>
      <c r="V2197" s="2">
        <v>29.9</v>
      </c>
      <c r="W2197" s="2">
        <v>1</v>
      </c>
      <c r="X2197" s="2">
        <v>1.3</v>
      </c>
      <c r="Y2197" s="2">
        <v>14</v>
      </c>
      <c r="Z2197" s="2">
        <v>18.2</v>
      </c>
      <c r="AE2197" s="2">
        <v>75</v>
      </c>
      <c r="AF2197" s="2">
        <v>53</v>
      </c>
      <c r="AG2197" s="2">
        <v>69.7</v>
      </c>
      <c r="AH2197" s="2">
        <v>53</v>
      </c>
      <c r="AI2197" s="2">
        <v>69.7</v>
      </c>
      <c r="AJ2197" s="2">
        <v>70.7</v>
      </c>
      <c r="AK2197" s="2">
        <v>5</v>
      </c>
      <c r="AL2197" s="2">
        <v>6.6</v>
      </c>
      <c r="AM2197" s="2">
        <v>17</v>
      </c>
      <c r="AN2197" s="2">
        <v>22.4</v>
      </c>
      <c r="AO2197" s="2">
        <v>1</v>
      </c>
      <c r="AP2197" s="2">
        <v>1.3</v>
      </c>
      <c r="AQ2197" s="2">
        <v>35</v>
      </c>
      <c r="AR2197" s="2">
        <v>46.1</v>
      </c>
      <c r="AS2197" s="2">
        <v>17</v>
      </c>
      <c r="AT2197" s="2">
        <v>22.4</v>
      </c>
      <c r="AU2197" s="2">
        <v>1</v>
      </c>
      <c r="AV2197" s="2">
        <v>1.3</v>
      </c>
      <c r="AW2197" s="2">
        <v>23</v>
      </c>
      <c r="AX2197" s="2">
        <v>30.3</v>
      </c>
      <c r="AY2197" s="2">
        <v>1</v>
      </c>
    </row>
    <row r="2198" spans="1:53" ht="12.75" customHeight="1" x14ac:dyDescent="0.2">
      <c r="A2198">
        <v>6</v>
      </c>
      <c r="B2198" s="2">
        <v>2075</v>
      </c>
      <c r="C2198" s="17">
        <v>3.27</v>
      </c>
      <c r="D2198" s="2">
        <v>2.93</v>
      </c>
      <c r="G2198" s="17">
        <v>199</v>
      </c>
      <c r="H2198" s="2">
        <v>168</v>
      </c>
      <c r="I2198" s="2">
        <v>84</v>
      </c>
      <c r="J2198" s="2">
        <v>168</v>
      </c>
      <c r="K2198" s="2">
        <v>84</v>
      </c>
      <c r="L2198" s="2">
        <v>84.4</v>
      </c>
      <c r="M2198" s="2">
        <v>10</v>
      </c>
      <c r="N2198" s="2">
        <v>5</v>
      </c>
      <c r="O2198" s="2">
        <v>21</v>
      </c>
      <c r="P2198" s="2">
        <v>10.5</v>
      </c>
      <c r="S2198" s="2">
        <v>70</v>
      </c>
      <c r="T2198" s="2">
        <v>35</v>
      </c>
      <c r="U2198" s="2">
        <v>98</v>
      </c>
      <c r="V2198" s="2">
        <v>49</v>
      </c>
      <c r="W2198" s="2">
        <v>1</v>
      </c>
      <c r="X2198" s="2">
        <v>0.5</v>
      </c>
      <c r="Y2198" s="2">
        <v>32</v>
      </c>
      <c r="Z2198" s="2">
        <v>16</v>
      </c>
      <c r="AA2198" s="2">
        <v>1</v>
      </c>
      <c r="AB2198" s="2">
        <v>2</v>
      </c>
      <c r="AE2198" s="2">
        <v>199</v>
      </c>
      <c r="AF2198" s="2">
        <v>143</v>
      </c>
      <c r="AG2198" s="2">
        <v>71.5</v>
      </c>
      <c r="AH2198" s="2">
        <v>143</v>
      </c>
      <c r="AI2198" s="2">
        <v>71.5</v>
      </c>
      <c r="AJ2198" s="2">
        <v>71.900000000000006</v>
      </c>
      <c r="AK2198" s="2">
        <v>28</v>
      </c>
      <c r="AL2198" s="2">
        <v>14</v>
      </c>
      <c r="AM2198" s="2">
        <v>28</v>
      </c>
      <c r="AN2198" s="2">
        <v>14</v>
      </c>
      <c r="AQ2198" s="2">
        <v>70</v>
      </c>
      <c r="AR2198" s="2">
        <v>35</v>
      </c>
      <c r="AS2198" s="2">
        <v>73</v>
      </c>
      <c r="AT2198" s="2">
        <v>36.5</v>
      </c>
      <c r="AU2198" s="2">
        <v>1</v>
      </c>
      <c r="AV2198" s="2">
        <v>0.5</v>
      </c>
      <c r="AW2198" s="2">
        <v>57</v>
      </c>
      <c r="AX2198" s="2">
        <v>28.5</v>
      </c>
      <c r="AY2198" s="2">
        <v>1</v>
      </c>
      <c r="AZ2198" s="2">
        <v>2</v>
      </c>
    </row>
    <row r="2199" spans="1:53" ht="12.75" customHeight="1" x14ac:dyDescent="0.2">
      <c r="A2199">
        <v>6</v>
      </c>
      <c r="B2199" s="2">
        <v>2086</v>
      </c>
      <c r="C2199" s="17">
        <v>2.84</v>
      </c>
      <c r="D2199" s="2">
        <v>2.82</v>
      </c>
      <c r="G2199" s="17">
        <v>54</v>
      </c>
      <c r="H2199" s="2">
        <v>42</v>
      </c>
      <c r="I2199" s="2">
        <v>76.400000000000006</v>
      </c>
      <c r="J2199" s="2">
        <v>42</v>
      </c>
      <c r="K2199" s="2">
        <v>76.400000000000006</v>
      </c>
      <c r="L2199" s="2">
        <v>77.8</v>
      </c>
      <c r="M2199" s="2">
        <v>3</v>
      </c>
      <c r="N2199" s="2">
        <v>5.5</v>
      </c>
      <c r="O2199" s="2">
        <v>9</v>
      </c>
      <c r="P2199" s="2">
        <v>16.399999999999999</v>
      </c>
      <c r="Q2199" s="2">
        <v>3</v>
      </c>
      <c r="R2199" s="2">
        <v>5.5</v>
      </c>
      <c r="S2199" s="2">
        <v>21</v>
      </c>
      <c r="T2199" s="2">
        <v>38.200000000000003</v>
      </c>
      <c r="U2199" s="2">
        <v>18</v>
      </c>
      <c r="V2199" s="2">
        <v>32.700000000000003</v>
      </c>
      <c r="W2199" s="2">
        <v>1</v>
      </c>
      <c r="X2199" s="2">
        <v>1.8</v>
      </c>
      <c r="Y2199" s="2">
        <v>13</v>
      </c>
      <c r="Z2199" s="2">
        <v>23.6</v>
      </c>
      <c r="AE2199" s="2">
        <v>55</v>
      </c>
      <c r="AF2199" s="2">
        <v>40</v>
      </c>
      <c r="AG2199" s="2">
        <v>72.7</v>
      </c>
      <c r="AH2199" s="2">
        <v>40</v>
      </c>
      <c r="AI2199" s="2">
        <v>72.7</v>
      </c>
      <c r="AJ2199" s="2">
        <v>72.7</v>
      </c>
      <c r="AK2199" s="2">
        <v>7</v>
      </c>
      <c r="AL2199" s="2">
        <v>12.7</v>
      </c>
      <c r="AM2199" s="2">
        <v>8</v>
      </c>
      <c r="AN2199" s="2">
        <v>14.5</v>
      </c>
      <c r="AO2199" s="2">
        <v>2</v>
      </c>
      <c r="AP2199" s="2">
        <v>3.6</v>
      </c>
      <c r="AQ2199" s="2">
        <v>20</v>
      </c>
      <c r="AR2199" s="2">
        <v>36.4</v>
      </c>
      <c r="AS2199" s="2">
        <v>18</v>
      </c>
      <c r="AT2199" s="2">
        <v>32.700000000000003</v>
      </c>
      <c r="AW2199" s="2">
        <v>15</v>
      </c>
      <c r="AX2199" s="2">
        <v>27.3</v>
      </c>
    </row>
    <row r="2200" spans="1:53" ht="12.75" customHeight="1" x14ac:dyDescent="0.2">
      <c r="A2200">
        <v>6</v>
      </c>
      <c r="B2200" s="2">
        <v>2087</v>
      </c>
      <c r="G2200" s="17">
        <v>5</v>
      </c>
      <c r="AE2200" s="2">
        <v>5</v>
      </c>
    </row>
    <row r="2201" spans="1:53" ht="12.75" customHeight="1" x14ac:dyDescent="0.2">
      <c r="A2201">
        <v>6</v>
      </c>
      <c r="B2201" s="2">
        <v>2096</v>
      </c>
      <c r="C2201" s="17">
        <v>2.54</v>
      </c>
      <c r="D2201" s="2">
        <v>2.42</v>
      </c>
      <c r="G2201" s="17">
        <v>59</v>
      </c>
      <c r="H2201" s="2">
        <v>34</v>
      </c>
      <c r="I2201" s="2">
        <v>57.6</v>
      </c>
      <c r="J2201" s="2">
        <v>34</v>
      </c>
      <c r="K2201" s="2">
        <v>57.6</v>
      </c>
      <c r="L2201" s="2">
        <v>57.6</v>
      </c>
      <c r="M2201" s="2">
        <v>7</v>
      </c>
      <c r="N2201" s="2">
        <v>11.9</v>
      </c>
      <c r="O2201" s="2">
        <v>18</v>
      </c>
      <c r="P2201" s="2">
        <v>30.5</v>
      </c>
      <c r="Q2201" s="2">
        <v>3</v>
      </c>
      <c r="R2201" s="2">
        <v>5.0999999999999996</v>
      </c>
      <c r="S2201" s="2">
        <v>17</v>
      </c>
      <c r="T2201" s="2">
        <v>28.8</v>
      </c>
      <c r="U2201" s="2">
        <v>14</v>
      </c>
      <c r="V2201" s="2">
        <v>23.7</v>
      </c>
      <c r="Y2201" s="2">
        <v>25</v>
      </c>
      <c r="Z2201" s="2">
        <v>42.4</v>
      </c>
      <c r="AB2201" s="2">
        <v>1</v>
      </c>
      <c r="AE2201" s="2">
        <v>60</v>
      </c>
      <c r="AF2201" s="2">
        <v>31</v>
      </c>
      <c r="AG2201" s="2">
        <v>51.7</v>
      </c>
      <c r="AH2201" s="2">
        <v>31</v>
      </c>
      <c r="AI2201" s="2">
        <v>51.7</v>
      </c>
      <c r="AJ2201" s="2">
        <v>51.7</v>
      </c>
      <c r="AK2201" s="2">
        <v>15</v>
      </c>
      <c r="AL2201" s="2">
        <v>25</v>
      </c>
      <c r="AM2201" s="2">
        <v>14</v>
      </c>
      <c r="AN2201" s="2">
        <v>23.3</v>
      </c>
      <c r="AO2201" s="2">
        <v>1</v>
      </c>
      <c r="AP2201" s="2">
        <v>1.7</v>
      </c>
      <c r="AQ2201" s="2">
        <v>18</v>
      </c>
      <c r="AR2201" s="2">
        <v>30</v>
      </c>
      <c r="AS2201" s="2">
        <v>12</v>
      </c>
      <c r="AT2201" s="2">
        <v>20</v>
      </c>
      <c r="AW2201" s="2">
        <v>29</v>
      </c>
      <c r="AX2201" s="2">
        <v>48.3</v>
      </c>
    </row>
    <row r="2202" spans="1:53" ht="12.75" customHeight="1" x14ac:dyDescent="0.2">
      <c r="A2202">
        <v>6</v>
      </c>
      <c r="B2202" s="2">
        <v>2097</v>
      </c>
      <c r="C2202" s="17">
        <v>3.4</v>
      </c>
      <c r="D2202" s="2">
        <v>3.5</v>
      </c>
      <c r="G2202" s="17">
        <v>10</v>
      </c>
      <c r="H2202" s="2">
        <v>9</v>
      </c>
      <c r="I2202" s="2">
        <v>90</v>
      </c>
      <c r="J2202" s="2">
        <v>9</v>
      </c>
      <c r="K2202" s="2">
        <v>90</v>
      </c>
      <c r="L2202" s="2">
        <v>90</v>
      </c>
      <c r="M2202" s="2">
        <v>1</v>
      </c>
      <c r="N2202" s="2">
        <v>10</v>
      </c>
      <c r="S2202" s="2">
        <v>3</v>
      </c>
      <c r="T2202" s="2">
        <v>30</v>
      </c>
      <c r="U2202" s="2">
        <v>6</v>
      </c>
      <c r="V2202" s="2">
        <v>60</v>
      </c>
      <c r="Y2202" s="2">
        <v>1</v>
      </c>
      <c r="Z2202" s="2">
        <v>10</v>
      </c>
      <c r="AE2202" s="2">
        <v>10</v>
      </c>
      <c r="AF2202" s="2">
        <v>9</v>
      </c>
      <c r="AG2202" s="2">
        <v>90</v>
      </c>
      <c r="AH2202" s="2">
        <v>9</v>
      </c>
      <c r="AI2202" s="2">
        <v>90</v>
      </c>
      <c r="AJ2202" s="2">
        <v>90</v>
      </c>
      <c r="AK2202" s="2">
        <v>1</v>
      </c>
      <c r="AL2202" s="2">
        <v>10</v>
      </c>
      <c r="AQ2202" s="2">
        <v>2</v>
      </c>
      <c r="AR2202" s="2">
        <v>20</v>
      </c>
      <c r="AS2202" s="2">
        <v>7</v>
      </c>
      <c r="AT2202" s="2">
        <v>70</v>
      </c>
      <c r="AW2202" s="2">
        <v>1</v>
      </c>
      <c r="AX2202" s="2">
        <v>10</v>
      </c>
    </row>
    <row r="2203" spans="1:53" ht="12.75" customHeight="1" x14ac:dyDescent="0.2">
      <c r="A2203">
        <v>6</v>
      </c>
      <c r="B2203" s="2">
        <v>2105</v>
      </c>
      <c r="C2203" s="17">
        <v>2.77</v>
      </c>
      <c r="D2203" s="2">
        <v>2.3199999999999998</v>
      </c>
      <c r="G2203" s="17">
        <v>125</v>
      </c>
      <c r="H2203" s="2">
        <v>91</v>
      </c>
      <c r="I2203" s="2">
        <v>71.099999999999994</v>
      </c>
      <c r="J2203" s="2">
        <v>91</v>
      </c>
      <c r="K2203" s="2">
        <v>71.099999999999994</v>
      </c>
      <c r="L2203" s="2">
        <v>72.8</v>
      </c>
      <c r="M2203" s="2">
        <v>14</v>
      </c>
      <c r="N2203" s="2">
        <v>10.9</v>
      </c>
      <c r="O2203" s="2">
        <v>20</v>
      </c>
      <c r="P2203" s="2">
        <v>15.6</v>
      </c>
      <c r="Q2203" s="2">
        <v>4</v>
      </c>
      <c r="R2203" s="2">
        <v>3.1</v>
      </c>
      <c r="S2203" s="2">
        <v>48</v>
      </c>
      <c r="T2203" s="2">
        <v>37.5</v>
      </c>
      <c r="U2203" s="2">
        <v>39</v>
      </c>
      <c r="V2203" s="2">
        <v>30.5</v>
      </c>
      <c r="W2203" s="2">
        <v>3</v>
      </c>
      <c r="X2203" s="2">
        <v>2.2999999999999998</v>
      </c>
      <c r="Y2203" s="2">
        <v>37</v>
      </c>
      <c r="Z2203" s="2">
        <v>28.9</v>
      </c>
      <c r="AE2203" s="2">
        <v>126</v>
      </c>
      <c r="AF2203" s="2">
        <v>62</v>
      </c>
      <c r="AG2203" s="2">
        <v>48.4</v>
      </c>
      <c r="AH2203" s="2">
        <v>62</v>
      </c>
      <c r="AI2203" s="2">
        <v>48.4</v>
      </c>
      <c r="AJ2203" s="2">
        <v>49.2</v>
      </c>
      <c r="AK2203" s="2">
        <v>37</v>
      </c>
      <c r="AL2203" s="2">
        <v>28.9</v>
      </c>
      <c r="AM2203" s="2">
        <v>27</v>
      </c>
      <c r="AN2203" s="2">
        <v>21.1</v>
      </c>
      <c r="AO2203" s="2">
        <v>1</v>
      </c>
      <c r="AP2203" s="2">
        <v>0.8</v>
      </c>
      <c r="AQ2203" s="2">
        <v>38</v>
      </c>
      <c r="AR2203" s="2">
        <v>29.7</v>
      </c>
      <c r="AS2203" s="2">
        <v>23</v>
      </c>
      <c r="AT2203" s="2">
        <v>18</v>
      </c>
      <c r="AU2203" s="2">
        <v>2</v>
      </c>
      <c r="AV2203" s="2">
        <v>1.6</v>
      </c>
      <c r="AW2203" s="2">
        <v>66</v>
      </c>
      <c r="AX2203" s="2">
        <v>51.6</v>
      </c>
    </row>
    <row r="2204" spans="1:53" ht="12.75" customHeight="1" x14ac:dyDescent="0.2">
      <c r="A2204">
        <v>6</v>
      </c>
      <c r="B2204" s="2">
        <v>2108</v>
      </c>
      <c r="C2204" s="17">
        <v>2.46</v>
      </c>
      <c r="D2204" s="2">
        <v>1.98</v>
      </c>
      <c r="G2204" s="17">
        <v>52</v>
      </c>
      <c r="H2204" s="2">
        <v>24</v>
      </c>
      <c r="I2204" s="2">
        <v>46.2</v>
      </c>
      <c r="J2204" s="2">
        <v>24</v>
      </c>
      <c r="K2204" s="2">
        <v>46.2</v>
      </c>
      <c r="L2204" s="2">
        <v>46.2</v>
      </c>
      <c r="M2204" s="2">
        <v>11</v>
      </c>
      <c r="N2204" s="2">
        <v>21.2</v>
      </c>
      <c r="O2204" s="2">
        <v>17</v>
      </c>
      <c r="P2204" s="2">
        <v>32.700000000000003</v>
      </c>
      <c r="S2204" s="2">
        <v>13</v>
      </c>
      <c r="T2204" s="2">
        <v>25</v>
      </c>
      <c r="U2204" s="2">
        <v>11</v>
      </c>
      <c r="V2204" s="2">
        <v>21.2</v>
      </c>
      <c r="Y2204" s="2">
        <v>28</v>
      </c>
      <c r="Z2204" s="2">
        <v>53.8</v>
      </c>
      <c r="AB2204" s="2">
        <v>1</v>
      </c>
      <c r="AC2204" s="2">
        <v>5</v>
      </c>
      <c r="AE2204" s="2">
        <v>52</v>
      </c>
      <c r="AF2204" s="2">
        <v>17</v>
      </c>
      <c r="AG2204" s="2">
        <v>32.700000000000003</v>
      </c>
      <c r="AH2204" s="2">
        <v>17</v>
      </c>
      <c r="AI2204" s="2">
        <v>32.700000000000003</v>
      </c>
      <c r="AJ2204" s="2">
        <v>32.700000000000003</v>
      </c>
      <c r="AK2204" s="2">
        <v>21</v>
      </c>
      <c r="AL2204" s="2">
        <v>40.4</v>
      </c>
      <c r="AM2204" s="2">
        <v>14</v>
      </c>
      <c r="AN2204" s="2">
        <v>26.9</v>
      </c>
      <c r="AQ2204" s="2">
        <v>14</v>
      </c>
      <c r="AR2204" s="2">
        <v>26.9</v>
      </c>
      <c r="AS2204" s="2">
        <v>3</v>
      </c>
      <c r="AT2204" s="2">
        <v>5.8</v>
      </c>
      <c r="AW2204" s="2">
        <v>35</v>
      </c>
      <c r="AX2204" s="2">
        <v>67.3</v>
      </c>
      <c r="AZ2204" s="2">
        <v>1</v>
      </c>
      <c r="BA2204" s="2">
        <v>5</v>
      </c>
    </row>
    <row r="2205" spans="1:53" ht="12.75" customHeight="1" x14ac:dyDescent="0.2">
      <c r="A2205">
        <v>6</v>
      </c>
      <c r="B2205" s="2">
        <v>2109</v>
      </c>
      <c r="C2205" s="17">
        <v>2.7</v>
      </c>
      <c r="D2205" s="2">
        <v>2.52</v>
      </c>
      <c r="G2205" s="17">
        <v>86</v>
      </c>
      <c r="H2205" s="2">
        <v>51</v>
      </c>
      <c r="I2205" s="2">
        <v>58.6</v>
      </c>
      <c r="J2205" s="2">
        <v>51</v>
      </c>
      <c r="K2205" s="2">
        <v>58.6</v>
      </c>
      <c r="L2205" s="2">
        <v>59.3</v>
      </c>
      <c r="M2205" s="2">
        <v>11</v>
      </c>
      <c r="N2205" s="2">
        <v>12.6</v>
      </c>
      <c r="O2205" s="2">
        <v>24</v>
      </c>
      <c r="P2205" s="2">
        <v>27.6</v>
      </c>
      <c r="S2205" s="2">
        <v>28</v>
      </c>
      <c r="T2205" s="2">
        <v>32.200000000000003</v>
      </c>
      <c r="U2205" s="2">
        <v>23</v>
      </c>
      <c r="V2205" s="2">
        <v>26.4</v>
      </c>
      <c r="W2205" s="2">
        <v>1</v>
      </c>
      <c r="X2205" s="2">
        <v>1.1000000000000001</v>
      </c>
      <c r="Y2205" s="2">
        <v>36</v>
      </c>
      <c r="Z2205" s="2">
        <v>41.4</v>
      </c>
      <c r="AB2205" s="2">
        <v>2</v>
      </c>
      <c r="AE2205" s="2">
        <v>86</v>
      </c>
      <c r="AF2205" s="2">
        <v>47</v>
      </c>
      <c r="AG2205" s="2">
        <v>54</v>
      </c>
      <c r="AH2205" s="2">
        <v>47</v>
      </c>
      <c r="AI2205" s="2">
        <v>54</v>
      </c>
      <c r="AJ2205" s="2">
        <v>54.7</v>
      </c>
      <c r="AK2205" s="2">
        <v>20</v>
      </c>
      <c r="AL2205" s="2">
        <v>23</v>
      </c>
      <c r="AM2205" s="2">
        <v>19</v>
      </c>
      <c r="AN2205" s="2">
        <v>21.8</v>
      </c>
      <c r="AQ2205" s="2">
        <v>27</v>
      </c>
      <c r="AR2205" s="2">
        <v>31</v>
      </c>
      <c r="AS2205" s="2">
        <v>20</v>
      </c>
      <c r="AT2205" s="2">
        <v>23</v>
      </c>
      <c r="AU2205" s="2">
        <v>1</v>
      </c>
      <c r="AV2205" s="2">
        <v>1.1000000000000001</v>
      </c>
      <c r="AW2205" s="2">
        <v>40</v>
      </c>
      <c r="AX2205" s="2">
        <v>46</v>
      </c>
      <c r="AZ2205" s="2">
        <v>2</v>
      </c>
    </row>
    <row r="2206" spans="1:53" ht="12.75" customHeight="1" x14ac:dyDescent="0.2">
      <c r="A2206">
        <v>6</v>
      </c>
      <c r="B2206" s="2">
        <v>2110</v>
      </c>
      <c r="C2206" s="17">
        <v>2.89</v>
      </c>
      <c r="D2206" s="2">
        <v>2.89</v>
      </c>
      <c r="G2206" s="17">
        <v>61</v>
      </c>
      <c r="H2206" s="2">
        <v>45</v>
      </c>
      <c r="I2206" s="2">
        <v>73.8</v>
      </c>
      <c r="J2206" s="2">
        <v>45</v>
      </c>
      <c r="K2206" s="2">
        <v>73.8</v>
      </c>
      <c r="L2206" s="2">
        <v>73.8</v>
      </c>
      <c r="M2206" s="2">
        <v>3</v>
      </c>
      <c r="N2206" s="2">
        <v>4.9000000000000004</v>
      </c>
      <c r="O2206" s="2">
        <v>13</v>
      </c>
      <c r="P2206" s="2">
        <v>21.3</v>
      </c>
      <c r="Q2206" s="2">
        <v>2</v>
      </c>
      <c r="R2206" s="2">
        <v>3.3</v>
      </c>
      <c r="S2206" s="2">
        <v>25</v>
      </c>
      <c r="T2206" s="2">
        <v>41</v>
      </c>
      <c r="U2206" s="2">
        <v>18</v>
      </c>
      <c r="V2206" s="2">
        <v>29.5</v>
      </c>
      <c r="Y2206" s="2">
        <v>16</v>
      </c>
      <c r="Z2206" s="2">
        <v>26.2</v>
      </c>
      <c r="AE2206" s="2">
        <v>61</v>
      </c>
      <c r="AF2206" s="2">
        <v>47</v>
      </c>
      <c r="AG2206" s="2">
        <v>77</v>
      </c>
      <c r="AH2206" s="2">
        <v>47</v>
      </c>
      <c r="AI2206" s="2">
        <v>77</v>
      </c>
      <c r="AJ2206" s="2">
        <v>77</v>
      </c>
      <c r="AK2206" s="2">
        <v>9</v>
      </c>
      <c r="AL2206" s="2">
        <v>14.8</v>
      </c>
      <c r="AM2206" s="2">
        <v>5</v>
      </c>
      <c r="AN2206" s="2">
        <v>8.1999999999999993</v>
      </c>
      <c r="AQ2206" s="2">
        <v>31</v>
      </c>
      <c r="AR2206" s="2">
        <v>50.8</v>
      </c>
      <c r="AS2206" s="2">
        <v>16</v>
      </c>
      <c r="AT2206" s="2">
        <v>26.2</v>
      </c>
      <c r="AW2206" s="2">
        <v>14</v>
      </c>
      <c r="AX2206" s="2">
        <v>23</v>
      </c>
    </row>
    <row r="2207" spans="1:53" ht="12.75" customHeight="1" x14ac:dyDescent="0.2">
      <c r="A2207">
        <v>6</v>
      </c>
      <c r="B2207" s="2">
        <v>2111</v>
      </c>
      <c r="C2207" s="17">
        <v>2.89</v>
      </c>
      <c r="D2207" s="2">
        <v>2.61</v>
      </c>
      <c r="G2207" s="17">
        <v>70</v>
      </c>
      <c r="H2207" s="2">
        <v>53</v>
      </c>
      <c r="I2207" s="2">
        <v>70.7</v>
      </c>
      <c r="J2207" s="2">
        <v>53</v>
      </c>
      <c r="K2207" s="2">
        <v>70.7</v>
      </c>
      <c r="L2207" s="2">
        <v>75.7</v>
      </c>
      <c r="M2207" s="2">
        <v>1</v>
      </c>
      <c r="N2207" s="2">
        <v>1.3</v>
      </c>
      <c r="O2207" s="2">
        <v>16</v>
      </c>
      <c r="P2207" s="2">
        <v>21.3</v>
      </c>
      <c r="S2207" s="2">
        <v>28</v>
      </c>
      <c r="T2207" s="2">
        <v>37.299999999999997</v>
      </c>
      <c r="U2207" s="2">
        <v>25</v>
      </c>
      <c r="V2207" s="2">
        <v>33.299999999999997</v>
      </c>
      <c r="W2207" s="2">
        <v>5</v>
      </c>
      <c r="X2207" s="2">
        <v>6.7</v>
      </c>
      <c r="Y2207" s="2">
        <v>22</v>
      </c>
      <c r="Z2207" s="2">
        <v>29.3</v>
      </c>
      <c r="AB2207" s="2">
        <v>1</v>
      </c>
      <c r="AE2207" s="2">
        <v>70</v>
      </c>
      <c r="AF2207" s="2">
        <v>45</v>
      </c>
      <c r="AG2207" s="2">
        <v>60</v>
      </c>
      <c r="AH2207" s="2">
        <v>45</v>
      </c>
      <c r="AI2207" s="2">
        <v>60</v>
      </c>
      <c r="AJ2207" s="2">
        <v>64.3</v>
      </c>
      <c r="AK2207" s="2">
        <v>8</v>
      </c>
      <c r="AL2207" s="2">
        <v>10.7</v>
      </c>
      <c r="AM2207" s="2">
        <v>17</v>
      </c>
      <c r="AN2207" s="2">
        <v>22.7</v>
      </c>
      <c r="AQ2207" s="2">
        <v>26</v>
      </c>
      <c r="AR2207" s="2">
        <v>34.700000000000003</v>
      </c>
      <c r="AS2207" s="2">
        <v>19</v>
      </c>
      <c r="AT2207" s="2">
        <v>25.3</v>
      </c>
      <c r="AU2207" s="2">
        <v>5</v>
      </c>
      <c r="AV2207" s="2">
        <v>6.7</v>
      </c>
      <c r="AW2207" s="2">
        <v>30</v>
      </c>
      <c r="AX2207" s="2">
        <v>40</v>
      </c>
      <c r="AZ2207" s="2">
        <v>1</v>
      </c>
    </row>
    <row r="2208" spans="1:53" ht="12.75" customHeight="1" x14ac:dyDescent="0.2">
      <c r="A2208">
        <v>6</v>
      </c>
      <c r="B2208" s="2">
        <v>2115</v>
      </c>
      <c r="G2208" s="17">
        <v>4</v>
      </c>
      <c r="AE2208" s="2">
        <v>4</v>
      </c>
    </row>
    <row r="2209" spans="1:53" ht="12.75" customHeight="1" x14ac:dyDescent="0.2">
      <c r="A2209">
        <v>6</v>
      </c>
      <c r="B2209" s="2">
        <v>2124</v>
      </c>
      <c r="C2209" s="17">
        <v>3.35</v>
      </c>
      <c r="D2209" s="2">
        <v>3.09</v>
      </c>
      <c r="G2209" s="17">
        <v>159</v>
      </c>
      <c r="H2209" s="2">
        <v>136</v>
      </c>
      <c r="I2209" s="2">
        <v>85</v>
      </c>
      <c r="J2209" s="2">
        <v>136</v>
      </c>
      <c r="K2209" s="2">
        <v>85</v>
      </c>
      <c r="L2209" s="2">
        <v>85.5</v>
      </c>
      <c r="M2209" s="2">
        <v>4</v>
      </c>
      <c r="N2209" s="2">
        <v>2.5</v>
      </c>
      <c r="O2209" s="2">
        <v>19</v>
      </c>
      <c r="P2209" s="2">
        <v>11.9</v>
      </c>
      <c r="S2209" s="2">
        <v>50</v>
      </c>
      <c r="T2209" s="2">
        <v>31.3</v>
      </c>
      <c r="U2209" s="2">
        <v>86</v>
      </c>
      <c r="V2209" s="2">
        <v>53.8</v>
      </c>
      <c r="W2209" s="2">
        <v>1</v>
      </c>
      <c r="X2209" s="2">
        <v>0.6</v>
      </c>
      <c r="Y2209" s="2">
        <v>24</v>
      </c>
      <c r="Z2209" s="2">
        <v>15</v>
      </c>
      <c r="AE2209" s="2">
        <v>159</v>
      </c>
      <c r="AF2209" s="2">
        <v>127</v>
      </c>
      <c r="AG2209" s="2">
        <v>79.400000000000006</v>
      </c>
      <c r="AH2209" s="2">
        <v>127</v>
      </c>
      <c r="AI2209" s="2">
        <v>79.400000000000006</v>
      </c>
      <c r="AJ2209" s="2">
        <v>79.900000000000006</v>
      </c>
      <c r="AK2209" s="2">
        <v>16</v>
      </c>
      <c r="AL2209" s="2">
        <v>10</v>
      </c>
      <c r="AM2209" s="2">
        <v>16</v>
      </c>
      <c r="AN2209" s="2">
        <v>10</v>
      </c>
      <c r="AQ2209" s="2">
        <v>62</v>
      </c>
      <c r="AR2209" s="2">
        <v>38.799999999999997</v>
      </c>
      <c r="AS2209" s="2">
        <v>65</v>
      </c>
      <c r="AT2209" s="2">
        <v>40.6</v>
      </c>
      <c r="AU2209" s="2">
        <v>1</v>
      </c>
      <c r="AV2209" s="2">
        <v>0.6</v>
      </c>
      <c r="AW2209" s="2">
        <v>33</v>
      </c>
      <c r="AX2209" s="2">
        <v>20.6</v>
      </c>
    </row>
    <row r="2210" spans="1:53" ht="12.75" customHeight="1" x14ac:dyDescent="0.2">
      <c r="A2210">
        <v>6</v>
      </c>
      <c r="B2210" s="2">
        <v>2127</v>
      </c>
      <c r="C2210" s="17">
        <v>3.02</v>
      </c>
      <c r="D2210" s="2">
        <v>2.71</v>
      </c>
      <c r="G2210" s="17">
        <v>45</v>
      </c>
      <c r="H2210" s="2">
        <v>40</v>
      </c>
      <c r="I2210" s="2">
        <v>88.9</v>
      </c>
      <c r="J2210" s="2">
        <v>40</v>
      </c>
      <c r="K2210" s="2">
        <v>88.9</v>
      </c>
      <c r="L2210" s="2">
        <v>88.9</v>
      </c>
      <c r="M2210" s="2">
        <v>3</v>
      </c>
      <c r="N2210" s="2">
        <v>6.7</v>
      </c>
      <c r="O2210" s="2">
        <v>2</v>
      </c>
      <c r="P2210" s="2">
        <v>4.4000000000000004</v>
      </c>
      <c r="Q2210" s="2">
        <v>2</v>
      </c>
      <c r="R2210" s="2">
        <v>4.4000000000000004</v>
      </c>
      <c r="S2210" s="2">
        <v>23</v>
      </c>
      <c r="T2210" s="2">
        <v>51.1</v>
      </c>
      <c r="U2210" s="2">
        <v>15</v>
      </c>
      <c r="V2210" s="2">
        <v>33.299999999999997</v>
      </c>
      <c r="Y2210" s="2">
        <v>5</v>
      </c>
      <c r="Z2210" s="2">
        <v>11.1</v>
      </c>
      <c r="AB2210" s="2">
        <v>1</v>
      </c>
      <c r="AE2210" s="2">
        <v>45</v>
      </c>
      <c r="AF2210" s="2">
        <v>24</v>
      </c>
      <c r="AG2210" s="2">
        <v>53.3</v>
      </c>
      <c r="AH2210" s="2">
        <v>24</v>
      </c>
      <c r="AI2210" s="2">
        <v>53.3</v>
      </c>
      <c r="AJ2210" s="2">
        <v>53.3</v>
      </c>
      <c r="AK2210" s="2">
        <v>5</v>
      </c>
      <c r="AL2210" s="2">
        <v>11.1</v>
      </c>
      <c r="AM2210" s="2">
        <v>16</v>
      </c>
      <c r="AN2210" s="2">
        <v>35.6</v>
      </c>
      <c r="AQ2210" s="2">
        <v>11</v>
      </c>
      <c r="AR2210" s="2">
        <v>24.4</v>
      </c>
      <c r="AS2210" s="2">
        <v>13</v>
      </c>
      <c r="AT2210" s="2">
        <v>28.9</v>
      </c>
      <c r="AW2210" s="2">
        <v>21</v>
      </c>
      <c r="AX2210" s="2">
        <v>46.7</v>
      </c>
      <c r="AZ2210" s="2">
        <v>1</v>
      </c>
    </row>
    <row r="2211" spans="1:53" ht="12.75" customHeight="1" x14ac:dyDescent="0.2">
      <c r="A2211">
        <v>6</v>
      </c>
      <c r="B2211" s="2">
        <v>2128</v>
      </c>
      <c r="C2211" s="17">
        <v>2.38</v>
      </c>
      <c r="D2211" s="2">
        <v>2.3199999999999998</v>
      </c>
      <c r="G2211" s="17">
        <v>60</v>
      </c>
      <c r="H2211" s="2">
        <v>27</v>
      </c>
      <c r="I2211" s="2">
        <v>45</v>
      </c>
      <c r="J2211" s="2">
        <v>27</v>
      </c>
      <c r="K2211" s="2">
        <v>45</v>
      </c>
      <c r="L2211" s="2">
        <v>45</v>
      </c>
      <c r="M2211" s="2">
        <v>12</v>
      </c>
      <c r="N2211" s="2">
        <v>20</v>
      </c>
      <c r="O2211" s="2">
        <v>21</v>
      </c>
      <c r="P2211" s="2">
        <v>35</v>
      </c>
      <c r="S2211" s="2">
        <v>19</v>
      </c>
      <c r="T2211" s="2">
        <v>31.7</v>
      </c>
      <c r="U2211" s="2">
        <v>8</v>
      </c>
      <c r="V2211" s="2">
        <v>13.3</v>
      </c>
      <c r="Y2211" s="2">
        <v>33</v>
      </c>
      <c r="Z2211" s="2">
        <v>55</v>
      </c>
      <c r="AB2211" s="2">
        <v>2</v>
      </c>
      <c r="AC2211" s="2">
        <v>3</v>
      </c>
      <c r="AE2211" s="2">
        <v>60</v>
      </c>
      <c r="AF2211" s="2">
        <v>28</v>
      </c>
      <c r="AG2211" s="2">
        <v>46.7</v>
      </c>
      <c r="AH2211" s="2">
        <v>28</v>
      </c>
      <c r="AI2211" s="2">
        <v>46.7</v>
      </c>
      <c r="AJ2211" s="2">
        <v>46.7</v>
      </c>
      <c r="AK2211" s="2">
        <v>20</v>
      </c>
      <c r="AL2211" s="2">
        <v>33.299999999999997</v>
      </c>
      <c r="AM2211" s="2">
        <v>12</v>
      </c>
      <c r="AN2211" s="2">
        <v>20</v>
      </c>
      <c r="AQ2211" s="2">
        <v>17</v>
      </c>
      <c r="AR2211" s="2">
        <v>28.3</v>
      </c>
      <c r="AS2211" s="2">
        <v>11</v>
      </c>
      <c r="AT2211" s="2">
        <v>18.3</v>
      </c>
      <c r="AW2211" s="2">
        <v>32</v>
      </c>
      <c r="AX2211" s="2">
        <v>53.3</v>
      </c>
      <c r="AZ2211" s="2">
        <v>2</v>
      </c>
      <c r="BA2211" s="2">
        <v>3</v>
      </c>
    </row>
    <row r="2212" spans="1:53" ht="12.75" customHeight="1" x14ac:dyDescent="0.2">
      <c r="A2212">
        <v>6</v>
      </c>
      <c r="B2212" s="2">
        <v>2129</v>
      </c>
      <c r="C2212" s="17">
        <v>3.01</v>
      </c>
      <c r="D2212" s="2">
        <v>2.96</v>
      </c>
      <c r="G2212" s="17">
        <v>76</v>
      </c>
      <c r="H2212" s="2">
        <v>59</v>
      </c>
      <c r="I2212" s="2">
        <v>77.599999999999994</v>
      </c>
      <c r="J2212" s="2">
        <v>59</v>
      </c>
      <c r="K2212" s="2">
        <v>77.599999999999994</v>
      </c>
      <c r="L2212" s="2">
        <v>77.599999999999994</v>
      </c>
      <c r="M2212" s="2">
        <v>4</v>
      </c>
      <c r="N2212" s="2">
        <v>5.3</v>
      </c>
      <c r="O2212" s="2">
        <v>13</v>
      </c>
      <c r="P2212" s="2">
        <v>17.100000000000001</v>
      </c>
      <c r="Q2212" s="2">
        <v>1</v>
      </c>
      <c r="R2212" s="2">
        <v>1.3</v>
      </c>
      <c r="S2212" s="2">
        <v>33</v>
      </c>
      <c r="T2212" s="2">
        <v>43.4</v>
      </c>
      <c r="U2212" s="2">
        <v>25</v>
      </c>
      <c r="V2212" s="2">
        <v>32.9</v>
      </c>
      <c r="Y2212" s="2">
        <v>17</v>
      </c>
      <c r="Z2212" s="2">
        <v>22.4</v>
      </c>
      <c r="AA2212" s="2">
        <v>1</v>
      </c>
      <c r="AE2212" s="2">
        <v>76</v>
      </c>
      <c r="AF2212" s="2">
        <v>54</v>
      </c>
      <c r="AG2212" s="2">
        <v>71.099999999999994</v>
      </c>
      <c r="AH2212" s="2">
        <v>54</v>
      </c>
      <c r="AI2212" s="2">
        <v>71.099999999999994</v>
      </c>
      <c r="AJ2212" s="2">
        <v>71.099999999999994</v>
      </c>
      <c r="AK2212" s="2">
        <v>9</v>
      </c>
      <c r="AL2212" s="2">
        <v>11.8</v>
      </c>
      <c r="AM2212" s="2">
        <v>13</v>
      </c>
      <c r="AN2212" s="2">
        <v>17.100000000000001</v>
      </c>
      <c r="AO2212" s="2">
        <v>2</v>
      </c>
      <c r="AP2212" s="2">
        <v>2.6</v>
      </c>
      <c r="AQ2212" s="2">
        <v>18</v>
      </c>
      <c r="AR2212" s="2">
        <v>23.7</v>
      </c>
      <c r="AS2212" s="2">
        <v>34</v>
      </c>
      <c r="AT2212" s="2">
        <v>44.7</v>
      </c>
      <c r="AW2212" s="2">
        <v>22</v>
      </c>
      <c r="AX2212" s="2">
        <v>28.9</v>
      </c>
      <c r="AY2212" s="2">
        <v>1</v>
      </c>
    </row>
    <row r="2213" spans="1:53" ht="12.75" customHeight="1" x14ac:dyDescent="0.2">
      <c r="A2213">
        <v>6</v>
      </c>
      <c r="B2213" s="2">
        <v>2131</v>
      </c>
      <c r="C2213" s="17">
        <v>2.34</v>
      </c>
      <c r="D2213" s="2">
        <v>1.88</v>
      </c>
      <c r="G2213" s="17">
        <v>275</v>
      </c>
      <c r="H2213" s="2">
        <v>130</v>
      </c>
      <c r="I2213" s="2">
        <v>47.3</v>
      </c>
      <c r="J2213" s="2">
        <v>130</v>
      </c>
      <c r="K2213" s="2">
        <v>47.3</v>
      </c>
      <c r="L2213" s="2">
        <v>47.3</v>
      </c>
      <c r="M2213" s="2">
        <v>57</v>
      </c>
      <c r="N2213" s="2">
        <v>20.7</v>
      </c>
      <c r="O2213" s="2">
        <v>88</v>
      </c>
      <c r="P2213" s="2">
        <v>32</v>
      </c>
      <c r="S2213" s="2">
        <v>109</v>
      </c>
      <c r="T2213" s="2">
        <v>39.6</v>
      </c>
      <c r="U2213" s="2">
        <v>21</v>
      </c>
      <c r="V2213" s="2">
        <v>7.6</v>
      </c>
      <c r="Y2213" s="2">
        <v>145</v>
      </c>
      <c r="Z2213" s="2">
        <v>52.7</v>
      </c>
      <c r="AA2213" s="2">
        <v>4</v>
      </c>
      <c r="AB2213" s="2">
        <v>3</v>
      </c>
      <c r="AE2213" s="2">
        <v>277</v>
      </c>
      <c r="AF2213" s="2">
        <v>78</v>
      </c>
      <c r="AG2213" s="2">
        <v>28.2</v>
      </c>
      <c r="AH2213" s="2">
        <v>78</v>
      </c>
      <c r="AI2213" s="2">
        <v>28.2</v>
      </c>
      <c r="AJ2213" s="2">
        <v>28.2</v>
      </c>
      <c r="AK2213" s="2">
        <v>130</v>
      </c>
      <c r="AL2213" s="2">
        <v>46.9</v>
      </c>
      <c r="AM2213" s="2">
        <v>69</v>
      </c>
      <c r="AN2213" s="2">
        <v>24.9</v>
      </c>
      <c r="AQ2213" s="2">
        <v>59</v>
      </c>
      <c r="AR2213" s="2">
        <v>21.3</v>
      </c>
      <c r="AS2213" s="2">
        <v>19</v>
      </c>
      <c r="AT2213" s="2">
        <v>6.9</v>
      </c>
      <c r="AW2213" s="2">
        <v>199</v>
      </c>
      <c r="AX2213" s="2">
        <v>71.8</v>
      </c>
      <c r="AY2213" s="2">
        <v>2</v>
      </c>
      <c r="AZ2213" s="2">
        <v>3</v>
      </c>
    </row>
    <row r="2214" spans="1:53" ht="12.75" customHeight="1" x14ac:dyDescent="0.2">
      <c r="A2214">
        <v>6</v>
      </c>
      <c r="B2214" s="2">
        <v>2133</v>
      </c>
      <c r="C2214" s="17">
        <v>3.29</v>
      </c>
      <c r="D2214" s="2">
        <v>3.18</v>
      </c>
      <c r="G2214" s="17">
        <v>17</v>
      </c>
      <c r="H2214" s="2">
        <v>14</v>
      </c>
      <c r="I2214" s="2">
        <v>82.4</v>
      </c>
      <c r="J2214" s="2">
        <v>14</v>
      </c>
      <c r="K2214" s="2">
        <v>82.4</v>
      </c>
      <c r="L2214" s="2">
        <v>82.4</v>
      </c>
      <c r="M2214" s="2">
        <v>2</v>
      </c>
      <c r="N2214" s="2">
        <v>11.8</v>
      </c>
      <c r="O2214" s="2">
        <v>1</v>
      </c>
      <c r="P2214" s="2">
        <v>5.9</v>
      </c>
      <c r="S2214" s="2">
        <v>4</v>
      </c>
      <c r="T2214" s="2">
        <v>23.5</v>
      </c>
      <c r="U2214" s="2">
        <v>10</v>
      </c>
      <c r="V2214" s="2">
        <v>58.8</v>
      </c>
      <c r="Y2214" s="2">
        <v>3</v>
      </c>
      <c r="Z2214" s="2">
        <v>17.600000000000001</v>
      </c>
      <c r="AE2214" s="2">
        <v>17</v>
      </c>
      <c r="AF2214" s="2">
        <v>13</v>
      </c>
      <c r="AG2214" s="2">
        <v>76.5</v>
      </c>
      <c r="AH2214" s="2">
        <v>13</v>
      </c>
      <c r="AI2214" s="2">
        <v>76.5</v>
      </c>
      <c r="AJ2214" s="2">
        <v>76.5</v>
      </c>
      <c r="AK2214" s="2">
        <v>3</v>
      </c>
      <c r="AL2214" s="2">
        <v>17.600000000000001</v>
      </c>
      <c r="AM2214" s="2">
        <v>1</v>
      </c>
      <c r="AN2214" s="2">
        <v>5.9</v>
      </c>
      <c r="AQ2214" s="2">
        <v>3</v>
      </c>
      <c r="AR2214" s="2">
        <v>17.600000000000001</v>
      </c>
      <c r="AS2214" s="2">
        <v>10</v>
      </c>
      <c r="AT2214" s="2">
        <v>58.8</v>
      </c>
      <c r="AW2214" s="2">
        <v>4</v>
      </c>
      <c r="AX2214" s="2">
        <v>23.5</v>
      </c>
    </row>
    <row r="2215" spans="1:53" ht="12.75" customHeight="1" x14ac:dyDescent="0.2">
      <c r="A2215">
        <v>6</v>
      </c>
      <c r="B2215" s="2">
        <v>2135</v>
      </c>
      <c r="G2215" s="17">
        <v>5</v>
      </c>
      <c r="AE2215" s="2">
        <v>5</v>
      </c>
    </row>
    <row r="2216" spans="1:53" ht="12.75" customHeight="1" x14ac:dyDescent="0.2">
      <c r="A2216">
        <v>6</v>
      </c>
      <c r="B2216" s="2">
        <v>2136</v>
      </c>
      <c r="G2216" s="17">
        <v>3</v>
      </c>
      <c r="AE2216" s="2">
        <v>3</v>
      </c>
    </row>
    <row r="2217" spans="1:53" ht="12.75" customHeight="1" x14ac:dyDescent="0.2">
      <c r="A2217">
        <v>6</v>
      </c>
      <c r="B2217" s="2">
        <v>2144</v>
      </c>
      <c r="C2217" s="17">
        <v>2.4700000000000002</v>
      </c>
      <c r="D2217" s="2">
        <v>2.42</v>
      </c>
      <c r="G2217" s="17">
        <v>76</v>
      </c>
      <c r="H2217" s="2">
        <v>39</v>
      </c>
      <c r="I2217" s="2">
        <v>49.4</v>
      </c>
      <c r="J2217" s="2">
        <v>39</v>
      </c>
      <c r="K2217" s="2">
        <v>49.4</v>
      </c>
      <c r="L2217" s="2">
        <v>51.3</v>
      </c>
      <c r="M2217" s="2">
        <v>11</v>
      </c>
      <c r="N2217" s="2">
        <v>13.9</v>
      </c>
      <c r="O2217" s="2">
        <v>26</v>
      </c>
      <c r="P2217" s="2">
        <v>32.9</v>
      </c>
      <c r="S2217" s="2">
        <v>24</v>
      </c>
      <c r="T2217" s="2">
        <v>30.4</v>
      </c>
      <c r="U2217" s="2">
        <v>15</v>
      </c>
      <c r="V2217" s="2">
        <v>19</v>
      </c>
      <c r="W2217" s="2">
        <v>3</v>
      </c>
      <c r="X2217" s="2">
        <v>3.8</v>
      </c>
      <c r="Y2217" s="2">
        <v>40</v>
      </c>
      <c r="Z2217" s="2">
        <v>50.6</v>
      </c>
      <c r="AB2217" s="2">
        <v>2</v>
      </c>
      <c r="AE2217" s="2">
        <v>79</v>
      </c>
      <c r="AF2217" s="2">
        <v>42</v>
      </c>
      <c r="AG2217" s="2">
        <v>53.2</v>
      </c>
      <c r="AH2217" s="2">
        <v>42</v>
      </c>
      <c r="AI2217" s="2">
        <v>53.2</v>
      </c>
      <c r="AJ2217" s="2">
        <v>53.2</v>
      </c>
      <c r="AK2217" s="2">
        <v>25</v>
      </c>
      <c r="AL2217" s="2">
        <v>31.6</v>
      </c>
      <c r="AM2217" s="2">
        <v>12</v>
      </c>
      <c r="AN2217" s="2">
        <v>15.2</v>
      </c>
      <c r="AQ2217" s="2">
        <v>26</v>
      </c>
      <c r="AR2217" s="2">
        <v>32.9</v>
      </c>
      <c r="AS2217" s="2">
        <v>16</v>
      </c>
      <c r="AT2217" s="2">
        <v>20.3</v>
      </c>
      <c r="AW2217" s="2">
        <v>37</v>
      </c>
      <c r="AX2217" s="2">
        <v>46.8</v>
      </c>
      <c r="AZ2217" s="2">
        <v>2</v>
      </c>
    </row>
    <row r="2218" spans="1:53" ht="12.75" customHeight="1" x14ac:dyDescent="0.2">
      <c r="A2218">
        <v>6</v>
      </c>
      <c r="B2218" s="2">
        <v>2145</v>
      </c>
      <c r="C2218" s="17">
        <v>2.71</v>
      </c>
      <c r="D2218" s="2">
        <v>2.38</v>
      </c>
      <c r="G2218" s="17">
        <v>21</v>
      </c>
      <c r="H2218" s="2">
        <v>14</v>
      </c>
      <c r="I2218" s="2">
        <v>66.7</v>
      </c>
      <c r="J2218" s="2">
        <v>14</v>
      </c>
      <c r="K2218" s="2">
        <v>66.7</v>
      </c>
      <c r="L2218" s="2">
        <v>66.7</v>
      </c>
      <c r="O2218" s="2">
        <v>7</v>
      </c>
      <c r="P2218" s="2">
        <v>33.299999999999997</v>
      </c>
      <c r="S2218" s="2">
        <v>13</v>
      </c>
      <c r="T2218" s="2">
        <v>61.9</v>
      </c>
      <c r="U2218" s="2">
        <v>1</v>
      </c>
      <c r="V2218" s="2">
        <v>4.8</v>
      </c>
      <c r="Y2218" s="2">
        <v>7</v>
      </c>
      <c r="Z2218" s="2">
        <v>33.299999999999997</v>
      </c>
      <c r="AE2218" s="2">
        <v>21</v>
      </c>
      <c r="AF2218" s="2">
        <v>11</v>
      </c>
      <c r="AG2218" s="2">
        <v>52.4</v>
      </c>
      <c r="AH2218" s="2">
        <v>11</v>
      </c>
      <c r="AI2218" s="2">
        <v>52.4</v>
      </c>
      <c r="AJ2218" s="2">
        <v>52.4</v>
      </c>
      <c r="AK2218" s="2">
        <v>4</v>
      </c>
      <c r="AL2218" s="2">
        <v>19</v>
      </c>
      <c r="AM2218" s="2">
        <v>6</v>
      </c>
      <c r="AN2218" s="2">
        <v>28.6</v>
      </c>
      <c r="AO2218" s="2">
        <v>1</v>
      </c>
      <c r="AP2218" s="2">
        <v>4.8</v>
      </c>
      <c r="AQ2218" s="2">
        <v>6</v>
      </c>
      <c r="AR2218" s="2">
        <v>28.6</v>
      </c>
      <c r="AS2218" s="2">
        <v>4</v>
      </c>
      <c r="AT2218" s="2">
        <v>19</v>
      </c>
      <c r="AW2218" s="2">
        <v>10</v>
      </c>
      <c r="AX2218" s="2">
        <v>47.6</v>
      </c>
    </row>
    <row r="2219" spans="1:53" ht="12.75" customHeight="1" x14ac:dyDescent="0.2">
      <c r="A2219">
        <v>6</v>
      </c>
      <c r="B2219" s="2">
        <v>2155</v>
      </c>
      <c r="C2219" s="17">
        <v>2.36</v>
      </c>
      <c r="D2219" s="2">
        <v>2.12</v>
      </c>
      <c r="G2219" s="17">
        <v>58</v>
      </c>
      <c r="H2219" s="2">
        <v>29</v>
      </c>
      <c r="I2219" s="2">
        <v>49.2</v>
      </c>
      <c r="J2219" s="2">
        <v>29</v>
      </c>
      <c r="K2219" s="2">
        <v>49.2</v>
      </c>
      <c r="L2219" s="2">
        <v>50</v>
      </c>
      <c r="M2219" s="2">
        <v>11</v>
      </c>
      <c r="N2219" s="2">
        <v>18.600000000000001</v>
      </c>
      <c r="O2219" s="2">
        <v>18</v>
      </c>
      <c r="P2219" s="2">
        <v>30.5</v>
      </c>
      <c r="S2219" s="2">
        <v>24</v>
      </c>
      <c r="T2219" s="2">
        <v>40.700000000000003</v>
      </c>
      <c r="U2219" s="2">
        <v>5</v>
      </c>
      <c r="V2219" s="2">
        <v>8.5</v>
      </c>
      <c r="W2219" s="2">
        <v>1</v>
      </c>
      <c r="X2219" s="2">
        <v>1.7</v>
      </c>
      <c r="Y2219" s="2">
        <v>30</v>
      </c>
      <c r="Z2219" s="2">
        <v>50.8</v>
      </c>
      <c r="AB2219" s="2">
        <v>1</v>
      </c>
      <c r="AC2219" s="2">
        <v>6</v>
      </c>
      <c r="AE2219" s="2">
        <v>58</v>
      </c>
      <c r="AF2219" s="2">
        <v>23</v>
      </c>
      <c r="AG2219" s="2">
        <v>39</v>
      </c>
      <c r="AH2219" s="2">
        <v>23</v>
      </c>
      <c r="AI2219" s="2">
        <v>39</v>
      </c>
      <c r="AJ2219" s="2">
        <v>39.700000000000003</v>
      </c>
      <c r="AK2219" s="2">
        <v>24</v>
      </c>
      <c r="AL2219" s="2">
        <v>40.700000000000003</v>
      </c>
      <c r="AM2219" s="2">
        <v>11</v>
      </c>
      <c r="AN2219" s="2">
        <v>18.600000000000001</v>
      </c>
      <c r="AQ2219" s="2">
        <v>13</v>
      </c>
      <c r="AR2219" s="2">
        <v>22</v>
      </c>
      <c r="AS2219" s="2">
        <v>10</v>
      </c>
      <c r="AT2219" s="2">
        <v>16.899999999999999</v>
      </c>
      <c r="AU2219" s="2">
        <v>1</v>
      </c>
      <c r="AV2219" s="2">
        <v>1.7</v>
      </c>
      <c r="AW2219" s="2">
        <v>36</v>
      </c>
      <c r="AX2219" s="2">
        <v>61</v>
      </c>
      <c r="AZ2219" s="2">
        <v>1</v>
      </c>
      <c r="BA2219" s="2">
        <v>6</v>
      </c>
    </row>
    <row r="2220" spans="1:53" ht="12.75" customHeight="1" x14ac:dyDescent="0.2">
      <c r="A2220">
        <v>6</v>
      </c>
      <c r="B2220" s="2">
        <v>2156</v>
      </c>
      <c r="C2220" s="17">
        <v>3.29</v>
      </c>
      <c r="D2220" s="2">
        <v>3.23</v>
      </c>
      <c r="G2220" s="17">
        <v>48</v>
      </c>
      <c r="H2220" s="2">
        <v>41</v>
      </c>
      <c r="I2220" s="2">
        <v>85.4</v>
      </c>
      <c r="J2220" s="2">
        <v>41</v>
      </c>
      <c r="K2220" s="2">
        <v>85.4</v>
      </c>
      <c r="L2220" s="2">
        <v>85.4</v>
      </c>
      <c r="O2220" s="2">
        <v>7</v>
      </c>
      <c r="P2220" s="2">
        <v>14.6</v>
      </c>
      <c r="S2220" s="2">
        <v>20</v>
      </c>
      <c r="T2220" s="2">
        <v>41.7</v>
      </c>
      <c r="U2220" s="2">
        <v>21</v>
      </c>
      <c r="V2220" s="2">
        <v>43.8</v>
      </c>
      <c r="Y2220" s="2">
        <v>7</v>
      </c>
      <c r="Z2220" s="2">
        <v>14.6</v>
      </c>
      <c r="AE2220" s="2">
        <v>48</v>
      </c>
      <c r="AF2220" s="2">
        <v>41</v>
      </c>
      <c r="AG2220" s="2">
        <v>85.4</v>
      </c>
      <c r="AH2220" s="2">
        <v>41</v>
      </c>
      <c r="AI2220" s="2">
        <v>85.4</v>
      </c>
      <c r="AJ2220" s="2">
        <v>85.4</v>
      </c>
      <c r="AK2220" s="2">
        <v>4</v>
      </c>
      <c r="AL2220" s="2">
        <v>8.3000000000000007</v>
      </c>
      <c r="AM2220" s="2">
        <v>3</v>
      </c>
      <c r="AN2220" s="2">
        <v>6.3</v>
      </c>
      <c r="AQ2220" s="2">
        <v>19</v>
      </c>
      <c r="AR2220" s="2">
        <v>39.6</v>
      </c>
      <c r="AS2220" s="2">
        <v>22</v>
      </c>
      <c r="AT2220" s="2">
        <v>45.8</v>
      </c>
      <c r="AW2220" s="2">
        <v>7</v>
      </c>
      <c r="AX2220" s="2">
        <v>14.6</v>
      </c>
    </row>
    <row r="2221" spans="1:53" ht="12.75" customHeight="1" x14ac:dyDescent="0.2">
      <c r="A2221">
        <v>6</v>
      </c>
      <c r="B2221" s="2">
        <v>2158</v>
      </c>
      <c r="C2221" s="17">
        <v>2.75</v>
      </c>
      <c r="D2221" s="2">
        <v>2.2799999999999998</v>
      </c>
      <c r="G2221" s="17">
        <v>70</v>
      </c>
      <c r="H2221" s="2">
        <v>44</v>
      </c>
      <c r="I2221" s="2">
        <v>61.1</v>
      </c>
      <c r="J2221" s="2">
        <v>44</v>
      </c>
      <c r="K2221" s="2">
        <v>61.1</v>
      </c>
      <c r="L2221" s="2">
        <v>62.9</v>
      </c>
      <c r="M2221" s="2">
        <v>5</v>
      </c>
      <c r="N2221" s="2">
        <v>6.9</v>
      </c>
      <c r="O2221" s="2">
        <v>21</v>
      </c>
      <c r="P2221" s="2">
        <v>29.2</v>
      </c>
      <c r="S2221" s="2">
        <v>25</v>
      </c>
      <c r="T2221" s="2">
        <v>34.700000000000003</v>
      </c>
      <c r="U2221" s="2">
        <v>19</v>
      </c>
      <c r="V2221" s="2">
        <v>26.4</v>
      </c>
      <c r="W2221" s="2">
        <v>2</v>
      </c>
      <c r="X2221" s="2">
        <v>2.8</v>
      </c>
      <c r="Y2221" s="2">
        <v>28</v>
      </c>
      <c r="Z2221" s="2">
        <v>38.9</v>
      </c>
      <c r="AB2221" s="2">
        <v>1</v>
      </c>
      <c r="AE2221" s="2">
        <v>70</v>
      </c>
      <c r="AF2221" s="2">
        <v>36</v>
      </c>
      <c r="AG2221" s="2">
        <v>50</v>
      </c>
      <c r="AH2221" s="2">
        <v>36</v>
      </c>
      <c r="AI2221" s="2">
        <v>50</v>
      </c>
      <c r="AJ2221" s="2">
        <v>51.4</v>
      </c>
      <c r="AK2221" s="2">
        <v>20</v>
      </c>
      <c r="AL2221" s="2">
        <v>27.8</v>
      </c>
      <c r="AM2221" s="2">
        <v>14</v>
      </c>
      <c r="AN2221" s="2">
        <v>19.399999999999999</v>
      </c>
      <c r="AQ2221" s="2">
        <v>28</v>
      </c>
      <c r="AR2221" s="2">
        <v>38.9</v>
      </c>
      <c r="AS2221" s="2">
        <v>8</v>
      </c>
      <c r="AT2221" s="2">
        <v>11.1</v>
      </c>
      <c r="AU2221" s="2">
        <v>2</v>
      </c>
      <c r="AV2221" s="2">
        <v>2.8</v>
      </c>
      <c r="AW2221" s="2">
        <v>36</v>
      </c>
      <c r="AX2221" s="2">
        <v>50</v>
      </c>
      <c r="AZ2221" s="2">
        <v>1</v>
      </c>
    </row>
    <row r="2222" spans="1:53" ht="12.75" customHeight="1" x14ac:dyDescent="0.2">
      <c r="A2222">
        <v>6</v>
      </c>
      <c r="B2222" s="2">
        <v>2160</v>
      </c>
      <c r="C2222" s="17">
        <v>2.86</v>
      </c>
      <c r="D2222" s="2">
        <v>2.14</v>
      </c>
      <c r="G2222" s="17">
        <v>14</v>
      </c>
      <c r="H2222" s="2">
        <v>9</v>
      </c>
      <c r="I2222" s="2">
        <v>64.3</v>
      </c>
      <c r="J2222" s="2">
        <v>9</v>
      </c>
      <c r="K2222" s="2">
        <v>64.3</v>
      </c>
      <c r="L2222" s="2">
        <v>64.3</v>
      </c>
      <c r="O2222" s="2">
        <v>5</v>
      </c>
      <c r="P2222" s="2">
        <v>35.700000000000003</v>
      </c>
      <c r="S2222" s="2">
        <v>6</v>
      </c>
      <c r="T2222" s="2">
        <v>42.9</v>
      </c>
      <c r="U2222" s="2">
        <v>3</v>
      </c>
      <c r="V2222" s="2">
        <v>21.4</v>
      </c>
      <c r="Y2222" s="2">
        <v>5</v>
      </c>
      <c r="Z2222" s="2">
        <v>35.700000000000003</v>
      </c>
      <c r="AE2222" s="2">
        <v>14</v>
      </c>
      <c r="AF2222" s="2">
        <v>5</v>
      </c>
      <c r="AG2222" s="2">
        <v>35.700000000000003</v>
      </c>
      <c r="AH2222" s="2">
        <v>5</v>
      </c>
      <c r="AI2222" s="2">
        <v>35.700000000000003</v>
      </c>
      <c r="AJ2222" s="2">
        <v>35.700000000000003</v>
      </c>
      <c r="AK2222" s="2">
        <v>3</v>
      </c>
      <c r="AL2222" s="2">
        <v>21.4</v>
      </c>
      <c r="AM2222" s="2">
        <v>6</v>
      </c>
      <c r="AN2222" s="2">
        <v>42.9</v>
      </c>
      <c r="AQ2222" s="2">
        <v>5</v>
      </c>
      <c r="AR2222" s="2">
        <v>35.700000000000003</v>
      </c>
      <c r="AW2222" s="2">
        <v>9</v>
      </c>
      <c r="AX2222" s="2">
        <v>64.3</v>
      </c>
    </row>
    <row r="2223" spans="1:53" ht="12.75" customHeight="1" x14ac:dyDescent="0.2">
      <c r="A2223">
        <v>6</v>
      </c>
      <c r="B2223" s="2">
        <v>2161</v>
      </c>
      <c r="C2223" s="17">
        <v>2.17</v>
      </c>
      <c r="D2223" s="2">
        <v>2.11</v>
      </c>
      <c r="G2223" s="17">
        <v>18</v>
      </c>
      <c r="H2223" s="2">
        <v>8</v>
      </c>
      <c r="I2223" s="2">
        <v>44.4</v>
      </c>
      <c r="J2223" s="2">
        <v>8</v>
      </c>
      <c r="K2223" s="2">
        <v>44.4</v>
      </c>
      <c r="L2223" s="2">
        <v>44.4</v>
      </c>
      <c r="M2223" s="2">
        <v>3</v>
      </c>
      <c r="N2223" s="2">
        <v>16.7</v>
      </c>
      <c r="O2223" s="2">
        <v>7</v>
      </c>
      <c r="P2223" s="2">
        <v>38.9</v>
      </c>
      <c r="Q2223" s="2">
        <v>1</v>
      </c>
      <c r="R2223" s="2">
        <v>5.6</v>
      </c>
      <c r="S2223" s="2">
        <v>6</v>
      </c>
      <c r="T2223" s="2">
        <v>33.299999999999997</v>
      </c>
      <c r="U2223" s="2">
        <v>1</v>
      </c>
      <c r="V2223" s="2">
        <v>5.6</v>
      </c>
      <c r="Y2223" s="2">
        <v>10</v>
      </c>
      <c r="Z2223" s="2">
        <v>55.6</v>
      </c>
      <c r="AE2223" s="2">
        <v>18</v>
      </c>
      <c r="AF2223" s="2">
        <v>8</v>
      </c>
      <c r="AG2223" s="2">
        <v>44.4</v>
      </c>
      <c r="AH2223" s="2">
        <v>8</v>
      </c>
      <c r="AI2223" s="2">
        <v>44.4</v>
      </c>
      <c r="AJ2223" s="2">
        <v>44.4</v>
      </c>
      <c r="AK2223" s="2">
        <v>6</v>
      </c>
      <c r="AL2223" s="2">
        <v>33.299999999999997</v>
      </c>
      <c r="AM2223" s="2">
        <v>4</v>
      </c>
      <c r="AN2223" s="2">
        <v>22.2</v>
      </c>
      <c r="AQ2223" s="2">
        <v>8</v>
      </c>
      <c r="AR2223" s="2">
        <v>44.4</v>
      </c>
      <c r="AW2223" s="2">
        <v>10</v>
      </c>
      <c r="AX2223" s="2">
        <v>55.6</v>
      </c>
    </row>
    <row r="2224" spans="1:53" ht="12.75" customHeight="1" x14ac:dyDescent="0.2">
      <c r="A2224">
        <v>6</v>
      </c>
      <c r="B2224" s="2">
        <v>2185</v>
      </c>
      <c r="C2224" s="17">
        <v>3.17</v>
      </c>
      <c r="D2224" s="2">
        <v>3.11</v>
      </c>
      <c r="G2224" s="17">
        <v>71</v>
      </c>
      <c r="H2224" s="2">
        <v>55</v>
      </c>
      <c r="I2224" s="2">
        <v>77.5</v>
      </c>
      <c r="J2224" s="2">
        <v>55</v>
      </c>
      <c r="K2224" s="2">
        <v>77.5</v>
      </c>
      <c r="L2224" s="2">
        <v>77.5</v>
      </c>
      <c r="M2224" s="2">
        <v>2</v>
      </c>
      <c r="N2224" s="2">
        <v>2.8</v>
      </c>
      <c r="O2224" s="2">
        <v>14</v>
      </c>
      <c r="P2224" s="2">
        <v>19.7</v>
      </c>
      <c r="S2224" s="2">
        <v>25</v>
      </c>
      <c r="T2224" s="2">
        <v>35.200000000000003</v>
      </c>
      <c r="U2224" s="2">
        <v>30</v>
      </c>
      <c r="V2224" s="2">
        <v>42.3</v>
      </c>
      <c r="Y2224" s="2">
        <v>16</v>
      </c>
      <c r="Z2224" s="2">
        <v>22.5</v>
      </c>
      <c r="AB2224" s="2">
        <v>1</v>
      </c>
      <c r="AE2224" s="2">
        <v>71</v>
      </c>
      <c r="AF2224" s="2">
        <v>52</v>
      </c>
      <c r="AG2224" s="2">
        <v>73.2</v>
      </c>
      <c r="AH2224" s="2">
        <v>52</v>
      </c>
      <c r="AI2224" s="2">
        <v>73.2</v>
      </c>
      <c r="AJ2224" s="2">
        <v>73.2</v>
      </c>
      <c r="AK2224" s="2">
        <v>7</v>
      </c>
      <c r="AL2224" s="2">
        <v>9.9</v>
      </c>
      <c r="AM2224" s="2">
        <v>12</v>
      </c>
      <c r="AN2224" s="2">
        <v>16.899999999999999</v>
      </c>
      <c r="AQ2224" s="2">
        <v>18</v>
      </c>
      <c r="AR2224" s="2">
        <v>25.4</v>
      </c>
      <c r="AS2224" s="2">
        <v>34</v>
      </c>
      <c r="AT2224" s="2">
        <v>47.9</v>
      </c>
      <c r="AW2224" s="2">
        <v>19</v>
      </c>
      <c r="AX2224" s="2">
        <v>26.8</v>
      </c>
      <c r="AZ2224" s="2">
        <v>1</v>
      </c>
    </row>
    <row r="2225" spans="1:53" ht="12.75" customHeight="1" x14ac:dyDescent="0.2">
      <c r="A2225">
        <v>6</v>
      </c>
      <c r="B2225" s="2">
        <v>2191</v>
      </c>
      <c r="C2225" s="17">
        <v>2.67</v>
      </c>
      <c r="D2225" s="2">
        <v>2.69</v>
      </c>
      <c r="G2225" s="17">
        <v>67</v>
      </c>
      <c r="H2225" s="2">
        <v>39</v>
      </c>
      <c r="I2225" s="2">
        <v>58.2</v>
      </c>
      <c r="J2225" s="2">
        <v>39</v>
      </c>
      <c r="K2225" s="2">
        <v>58.2</v>
      </c>
      <c r="L2225" s="2">
        <v>58.2</v>
      </c>
      <c r="M2225" s="2">
        <v>6</v>
      </c>
      <c r="N2225" s="2">
        <v>9</v>
      </c>
      <c r="O2225" s="2">
        <v>22</v>
      </c>
      <c r="P2225" s="2">
        <v>32.799999999999997</v>
      </c>
      <c r="Q2225" s="2">
        <v>1</v>
      </c>
      <c r="R2225" s="2">
        <v>1.5</v>
      </c>
      <c r="S2225" s="2">
        <v>23</v>
      </c>
      <c r="T2225" s="2">
        <v>34.299999999999997</v>
      </c>
      <c r="U2225" s="2">
        <v>15</v>
      </c>
      <c r="V2225" s="2">
        <v>22.4</v>
      </c>
      <c r="Y2225" s="2">
        <v>28</v>
      </c>
      <c r="Z2225" s="2">
        <v>41.8</v>
      </c>
      <c r="AB2225" s="2">
        <v>1</v>
      </c>
      <c r="AE2225" s="2">
        <v>67</v>
      </c>
      <c r="AF2225" s="2">
        <v>43</v>
      </c>
      <c r="AG2225" s="2">
        <v>64.2</v>
      </c>
      <c r="AH2225" s="2">
        <v>43</v>
      </c>
      <c r="AI2225" s="2">
        <v>64.2</v>
      </c>
      <c r="AJ2225" s="2">
        <v>64.2</v>
      </c>
      <c r="AK2225" s="2">
        <v>11</v>
      </c>
      <c r="AL2225" s="2">
        <v>16.399999999999999</v>
      </c>
      <c r="AM2225" s="2">
        <v>13</v>
      </c>
      <c r="AN2225" s="2">
        <v>19.399999999999999</v>
      </c>
      <c r="AQ2225" s="2">
        <v>29</v>
      </c>
      <c r="AR2225" s="2">
        <v>43.3</v>
      </c>
      <c r="AS2225" s="2">
        <v>14</v>
      </c>
      <c r="AT2225" s="2">
        <v>20.9</v>
      </c>
      <c r="AW2225" s="2">
        <v>24</v>
      </c>
      <c r="AX2225" s="2">
        <v>35.799999999999997</v>
      </c>
      <c r="AZ2225" s="2">
        <v>1</v>
      </c>
    </row>
    <row r="2226" spans="1:53" ht="12.75" customHeight="1" x14ac:dyDescent="0.2">
      <c r="A2226">
        <v>6</v>
      </c>
      <c r="B2226" s="2">
        <v>2207</v>
      </c>
      <c r="C2226" s="17">
        <v>2.9</v>
      </c>
      <c r="D2226" s="2">
        <v>2.67</v>
      </c>
      <c r="G2226" s="17">
        <v>21</v>
      </c>
      <c r="H2226" s="2">
        <v>15</v>
      </c>
      <c r="I2226" s="2">
        <v>71.400000000000006</v>
      </c>
      <c r="J2226" s="2">
        <v>15</v>
      </c>
      <c r="K2226" s="2">
        <v>71.400000000000006</v>
      </c>
      <c r="L2226" s="2">
        <v>71.400000000000006</v>
      </c>
      <c r="M2226" s="2">
        <v>1</v>
      </c>
      <c r="N2226" s="2">
        <v>4.8</v>
      </c>
      <c r="O2226" s="2">
        <v>5</v>
      </c>
      <c r="P2226" s="2">
        <v>23.8</v>
      </c>
      <c r="S2226" s="2">
        <v>10</v>
      </c>
      <c r="T2226" s="2">
        <v>47.6</v>
      </c>
      <c r="U2226" s="2">
        <v>5</v>
      </c>
      <c r="V2226" s="2">
        <v>23.8</v>
      </c>
      <c r="Y2226" s="2">
        <v>6</v>
      </c>
      <c r="Z2226" s="2">
        <v>28.6</v>
      </c>
      <c r="AE2226" s="2">
        <v>21</v>
      </c>
      <c r="AF2226" s="2">
        <v>14</v>
      </c>
      <c r="AG2226" s="2">
        <v>66.7</v>
      </c>
      <c r="AH2226" s="2">
        <v>14</v>
      </c>
      <c r="AI2226" s="2">
        <v>66.7</v>
      </c>
      <c r="AJ2226" s="2">
        <v>66.7</v>
      </c>
      <c r="AK2226" s="2">
        <v>2</v>
      </c>
      <c r="AL2226" s="2">
        <v>9.5</v>
      </c>
      <c r="AM2226" s="2">
        <v>5</v>
      </c>
      <c r="AN2226" s="2">
        <v>23.8</v>
      </c>
      <c r="AQ2226" s="2">
        <v>12</v>
      </c>
      <c r="AR2226" s="2">
        <v>57.1</v>
      </c>
      <c r="AS2226" s="2">
        <v>2</v>
      </c>
      <c r="AT2226" s="2">
        <v>9.5</v>
      </c>
      <c r="AW2226" s="2">
        <v>7</v>
      </c>
      <c r="AX2226" s="2">
        <v>33.299999999999997</v>
      </c>
    </row>
    <row r="2227" spans="1:53" ht="12.75" customHeight="1" x14ac:dyDescent="0.2">
      <c r="A2227">
        <v>6</v>
      </c>
      <c r="B2227" s="2">
        <v>2209</v>
      </c>
      <c r="C2227" s="17">
        <v>2.6</v>
      </c>
      <c r="D2227" s="2">
        <v>2.13</v>
      </c>
      <c r="G2227" s="17">
        <v>48</v>
      </c>
      <c r="H2227" s="2">
        <v>32</v>
      </c>
      <c r="I2227" s="2">
        <v>66.7</v>
      </c>
      <c r="J2227" s="2">
        <v>32</v>
      </c>
      <c r="K2227" s="2">
        <v>66.7</v>
      </c>
      <c r="L2227" s="2">
        <v>66.7</v>
      </c>
      <c r="M2227" s="2">
        <v>4</v>
      </c>
      <c r="N2227" s="2">
        <v>8.3000000000000007</v>
      </c>
      <c r="O2227" s="2">
        <v>12</v>
      </c>
      <c r="P2227" s="2">
        <v>25</v>
      </c>
      <c r="Q2227" s="2">
        <v>3</v>
      </c>
      <c r="R2227" s="2">
        <v>6.3</v>
      </c>
      <c r="S2227" s="2">
        <v>19</v>
      </c>
      <c r="T2227" s="2">
        <v>39.6</v>
      </c>
      <c r="U2227" s="2">
        <v>10</v>
      </c>
      <c r="V2227" s="2">
        <v>20.8</v>
      </c>
      <c r="Y2227" s="2">
        <v>16</v>
      </c>
      <c r="Z2227" s="2">
        <v>33.299999999999997</v>
      </c>
      <c r="AE2227" s="2">
        <v>48</v>
      </c>
      <c r="AF2227" s="2">
        <v>21</v>
      </c>
      <c r="AG2227" s="2">
        <v>43.8</v>
      </c>
      <c r="AH2227" s="2">
        <v>21</v>
      </c>
      <c r="AI2227" s="2">
        <v>43.8</v>
      </c>
      <c r="AJ2227" s="2">
        <v>43.8</v>
      </c>
      <c r="AK2227" s="2">
        <v>17</v>
      </c>
      <c r="AL2227" s="2">
        <v>35.4</v>
      </c>
      <c r="AM2227" s="2">
        <v>10</v>
      </c>
      <c r="AN2227" s="2">
        <v>20.8</v>
      </c>
      <c r="AO2227" s="2">
        <v>1</v>
      </c>
      <c r="AP2227" s="2">
        <v>2.1</v>
      </c>
      <c r="AQ2227" s="2">
        <v>15</v>
      </c>
      <c r="AR2227" s="2">
        <v>31.3</v>
      </c>
      <c r="AS2227" s="2">
        <v>5</v>
      </c>
      <c r="AT2227" s="2">
        <v>10.4</v>
      </c>
      <c r="AW2227" s="2">
        <v>27</v>
      </c>
      <c r="AX2227" s="2">
        <v>56.3</v>
      </c>
    </row>
    <row r="2228" spans="1:53" ht="12.75" customHeight="1" x14ac:dyDescent="0.2">
      <c r="A2228">
        <v>6</v>
      </c>
      <c r="B2228" s="2">
        <v>2218</v>
      </c>
      <c r="C2228" s="17">
        <v>2.89</v>
      </c>
      <c r="D2228" s="2">
        <v>2.78</v>
      </c>
      <c r="G2228" s="17">
        <v>53</v>
      </c>
      <c r="H2228" s="2">
        <v>39</v>
      </c>
      <c r="I2228" s="2">
        <v>72.2</v>
      </c>
      <c r="J2228" s="2">
        <v>39</v>
      </c>
      <c r="K2228" s="2">
        <v>72.2</v>
      </c>
      <c r="L2228" s="2">
        <v>73.599999999999994</v>
      </c>
      <c r="M2228" s="2">
        <v>7</v>
      </c>
      <c r="N2228" s="2">
        <v>13</v>
      </c>
      <c r="O2228" s="2">
        <v>7</v>
      </c>
      <c r="P2228" s="2">
        <v>13</v>
      </c>
      <c r="S2228" s="2">
        <v>21</v>
      </c>
      <c r="T2228" s="2">
        <v>38.9</v>
      </c>
      <c r="U2228" s="2">
        <v>18</v>
      </c>
      <c r="V2228" s="2">
        <v>33.299999999999997</v>
      </c>
      <c r="W2228" s="2">
        <v>1</v>
      </c>
      <c r="X2228" s="2">
        <v>1.9</v>
      </c>
      <c r="Y2228" s="2">
        <v>15</v>
      </c>
      <c r="Z2228" s="2">
        <v>27.8</v>
      </c>
      <c r="AE2228" s="2">
        <v>53</v>
      </c>
      <c r="AF2228" s="2">
        <v>35</v>
      </c>
      <c r="AG2228" s="2">
        <v>64.8</v>
      </c>
      <c r="AH2228" s="2">
        <v>35</v>
      </c>
      <c r="AI2228" s="2">
        <v>64.8</v>
      </c>
      <c r="AJ2228" s="2">
        <v>66</v>
      </c>
      <c r="AK2228" s="2">
        <v>7</v>
      </c>
      <c r="AL2228" s="2">
        <v>13</v>
      </c>
      <c r="AM2228" s="2">
        <v>11</v>
      </c>
      <c r="AN2228" s="2">
        <v>20.399999999999999</v>
      </c>
      <c r="AQ2228" s="2">
        <v>19</v>
      </c>
      <c r="AR2228" s="2">
        <v>35.200000000000003</v>
      </c>
      <c r="AS2228" s="2">
        <v>16</v>
      </c>
      <c r="AT2228" s="2">
        <v>29.6</v>
      </c>
      <c r="AU2228" s="2">
        <v>1</v>
      </c>
      <c r="AV2228" s="2">
        <v>1.9</v>
      </c>
      <c r="AW2228" s="2">
        <v>19</v>
      </c>
      <c r="AX2228" s="2">
        <v>35.200000000000003</v>
      </c>
    </row>
    <row r="2229" spans="1:53" ht="12.75" customHeight="1" x14ac:dyDescent="0.2">
      <c r="A2229">
        <v>6</v>
      </c>
      <c r="B2229" s="2">
        <v>2219</v>
      </c>
      <c r="C2229" s="17">
        <v>3.03</v>
      </c>
      <c r="D2229" s="2">
        <v>2.86</v>
      </c>
      <c r="G2229" s="17">
        <v>211</v>
      </c>
      <c r="H2229" s="2">
        <v>170</v>
      </c>
      <c r="I2229" s="2">
        <v>80.2</v>
      </c>
      <c r="J2229" s="2">
        <v>170</v>
      </c>
      <c r="K2229" s="2">
        <v>80.2</v>
      </c>
      <c r="L2229" s="2">
        <v>80.599999999999994</v>
      </c>
      <c r="M2229" s="2">
        <v>12</v>
      </c>
      <c r="N2229" s="2">
        <v>5.7</v>
      </c>
      <c r="O2229" s="2">
        <v>29</v>
      </c>
      <c r="P2229" s="2">
        <v>13.7</v>
      </c>
      <c r="Q2229" s="2">
        <v>7</v>
      </c>
      <c r="R2229" s="2">
        <v>3.3</v>
      </c>
      <c r="S2229" s="2">
        <v>80</v>
      </c>
      <c r="T2229" s="2">
        <v>37.700000000000003</v>
      </c>
      <c r="U2229" s="2">
        <v>83</v>
      </c>
      <c r="V2229" s="2">
        <v>39.200000000000003</v>
      </c>
      <c r="W2229" s="2">
        <v>1</v>
      </c>
      <c r="X2229" s="2">
        <v>0.5</v>
      </c>
      <c r="Y2229" s="2">
        <v>42</v>
      </c>
      <c r="Z2229" s="2">
        <v>19.8</v>
      </c>
      <c r="AC2229" s="2">
        <v>2</v>
      </c>
      <c r="AE2229" s="2">
        <v>212</v>
      </c>
      <c r="AF2229" s="2">
        <v>152</v>
      </c>
      <c r="AG2229" s="2">
        <v>71.7</v>
      </c>
      <c r="AH2229" s="2">
        <v>152</v>
      </c>
      <c r="AI2229" s="2">
        <v>71.7</v>
      </c>
      <c r="AJ2229" s="2">
        <v>71.7</v>
      </c>
      <c r="AK2229" s="2">
        <v>34</v>
      </c>
      <c r="AL2229" s="2">
        <v>16</v>
      </c>
      <c r="AM2229" s="2">
        <v>26</v>
      </c>
      <c r="AN2229" s="2">
        <v>12.3</v>
      </c>
      <c r="AO2229" s="2">
        <v>2</v>
      </c>
      <c r="AP2229" s="2">
        <v>0.9</v>
      </c>
      <c r="AQ2229" s="2">
        <v>79</v>
      </c>
      <c r="AR2229" s="2">
        <v>37.299999999999997</v>
      </c>
      <c r="AS2229" s="2">
        <v>71</v>
      </c>
      <c r="AT2229" s="2">
        <v>33.5</v>
      </c>
      <c r="AW2229" s="2">
        <v>60</v>
      </c>
      <c r="AX2229" s="2">
        <v>28.3</v>
      </c>
      <c r="BA2229" s="2">
        <v>2</v>
      </c>
    </row>
    <row r="2230" spans="1:53" ht="12.75" customHeight="1" x14ac:dyDescent="0.2">
      <c r="A2230">
        <v>6</v>
      </c>
      <c r="B2230" s="2">
        <v>2233</v>
      </c>
      <c r="G2230" s="17">
        <v>8</v>
      </c>
      <c r="AE2230" s="2">
        <v>8</v>
      </c>
    </row>
    <row r="2231" spans="1:53" ht="12.75" customHeight="1" x14ac:dyDescent="0.2">
      <c r="A2231">
        <v>6</v>
      </c>
      <c r="B2231" s="2">
        <v>2237</v>
      </c>
      <c r="C2231" s="17">
        <v>3.01</v>
      </c>
      <c r="D2231" s="2">
        <v>2.77</v>
      </c>
      <c r="G2231" s="17">
        <v>247</v>
      </c>
      <c r="H2231" s="2">
        <v>192</v>
      </c>
      <c r="I2231" s="2">
        <v>77.7</v>
      </c>
      <c r="J2231" s="2">
        <v>192</v>
      </c>
      <c r="K2231" s="2">
        <v>77.7</v>
      </c>
      <c r="L2231" s="2">
        <v>77.7</v>
      </c>
      <c r="M2231" s="2">
        <v>14</v>
      </c>
      <c r="N2231" s="2">
        <v>5.7</v>
      </c>
      <c r="O2231" s="2">
        <v>41</v>
      </c>
      <c r="P2231" s="2">
        <v>16.600000000000001</v>
      </c>
      <c r="S2231" s="2">
        <v>121</v>
      </c>
      <c r="T2231" s="2">
        <v>49</v>
      </c>
      <c r="U2231" s="2">
        <v>71</v>
      </c>
      <c r="V2231" s="2">
        <v>28.7</v>
      </c>
      <c r="Y2231" s="2">
        <v>55</v>
      </c>
      <c r="Z2231" s="2">
        <v>22.3</v>
      </c>
      <c r="AB2231" s="2">
        <v>1</v>
      </c>
      <c r="AE2231" s="2">
        <v>248</v>
      </c>
      <c r="AF2231" s="2">
        <v>165</v>
      </c>
      <c r="AG2231" s="2">
        <v>66.5</v>
      </c>
      <c r="AH2231" s="2">
        <v>165</v>
      </c>
      <c r="AI2231" s="2">
        <v>66.5</v>
      </c>
      <c r="AJ2231" s="2">
        <v>66.5</v>
      </c>
      <c r="AK2231" s="2">
        <v>34</v>
      </c>
      <c r="AL2231" s="2">
        <v>13.7</v>
      </c>
      <c r="AM2231" s="2">
        <v>49</v>
      </c>
      <c r="AN2231" s="2">
        <v>19.8</v>
      </c>
      <c r="AQ2231" s="2">
        <v>104</v>
      </c>
      <c r="AR2231" s="2">
        <v>41.9</v>
      </c>
      <c r="AS2231" s="2">
        <v>61</v>
      </c>
      <c r="AT2231" s="2">
        <v>24.6</v>
      </c>
      <c r="AW2231" s="2">
        <v>83</v>
      </c>
      <c r="AX2231" s="2">
        <v>33.5</v>
      </c>
    </row>
    <row r="2232" spans="1:53" ht="12.75" customHeight="1" x14ac:dyDescent="0.2">
      <c r="A2232">
        <v>6</v>
      </c>
      <c r="B2232" s="2">
        <v>2245</v>
      </c>
      <c r="C2232" s="17">
        <v>2.59</v>
      </c>
      <c r="D2232" s="2">
        <v>2.2799999999999998</v>
      </c>
      <c r="G2232" s="17">
        <v>73</v>
      </c>
      <c r="H2232" s="2">
        <v>43</v>
      </c>
      <c r="I2232" s="2">
        <v>57.3</v>
      </c>
      <c r="J2232" s="2">
        <v>43</v>
      </c>
      <c r="K2232" s="2">
        <v>57.3</v>
      </c>
      <c r="L2232" s="2">
        <v>58.9</v>
      </c>
      <c r="M2232" s="2">
        <v>9</v>
      </c>
      <c r="N2232" s="2">
        <v>12</v>
      </c>
      <c r="O2232" s="2">
        <v>21</v>
      </c>
      <c r="P2232" s="2">
        <v>28</v>
      </c>
      <c r="S2232" s="2">
        <v>29</v>
      </c>
      <c r="T2232" s="2">
        <v>38.700000000000003</v>
      </c>
      <c r="U2232" s="2">
        <v>14</v>
      </c>
      <c r="V2232" s="2">
        <v>18.7</v>
      </c>
      <c r="W2232" s="2">
        <v>2</v>
      </c>
      <c r="X2232" s="2">
        <v>2.7</v>
      </c>
      <c r="Y2232" s="2">
        <v>32</v>
      </c>
      <c r="Z2232" s="2">
        <v>42.7</v>
      </c>
      <c r="AB2232" s="2">
        <v>2</v>
      </c>
      <c r="AE2232" s="2">
        <v>73</v>
      </c>
      <c r="AF2232" s="2">
        <v>35</v>
      </c>
      <c r="AG2232" s="2">
        <v>46.7</v>
      </c>
      <c r="AH2232" s="2">
        <v>35</v>
      </c>
      <c r="AI2232" s="2">
        <v>46.7</v>
      </c>
      <c r="AJ2232" s="2">
        <v>47.9</v>
      </c>
      <c r="AK2232" s="2">
        <v>17</v>
      </c>
      <c r="AL2232" s="2">
        <v>22.7</v>
      </c>
      <c r="AM2232" s="2">
        <v>21</v>
      </c>
      <c r="AN2232" s="2">
        <v>28</v>
      </c>
      <c r="AQ2232" s="2">
        <v>28</v>
      </c>
      <c r="AR2232" s="2">
        <v>37.299999999999997</v>
      </c>
      <c r="AS2232" s="2">
        <v>7</v>
      </c>
      <c r="AT2232" s="2">
        <v>9.3000000000000007</v>
      </c>
      <c r="AU2232" s="2">
        <v>2</v>
      </c>
      <c r="AV2232" s="2">
        <v>2.7</v>
      </c>
      <c r="AW2232" s="2">
        <v>40</v>
      </c>
      <c r="AX2232" s="2">
        <v>53.3</v>
      </c>
      <c r="AZ2232" s="2">
        <v>2</v>
      </c>
    </row>
    <row r="2233" spans="1:53" ht="12.75" customHeight="1" x14ac:dyDescent="0.2">
      <c r="A2233">
        <v>6</v>
      </c>
      <c r="B2233" s="2">
        <v>2251</v>
      </c>
      <c r="C2233" s="17">
        <v>2.5499999999999998</v>
      </c>
      <c r="D2233" s="2">
        <v>2.27</v>
      </c>
      <c r="G2233" s="17">
        <v>11</v>
      </c>
      <c r="H2233" s="2">
        <v>6</v>
      </c>
      <c r="I2233" s="2">
        <v>54.5</v>
      </c>
      <c r="J2233" s="2">
        <v>6</v>
      </c>
      <c r="K2233" s="2">
        <v>54.5</v>
      </c>
      <c r="L2233" s="2">
        <v>54.5</v>
      </c>
      <c r="M2233" s="2">
        <v>1</v>
      </c>
      <c r="N2233" s="2">
        <v>9.1</v>
      </c>
      <c r="O2233" s="2">
        <v>4</v>
      </c>
      <c r="P2233" s="2">
        <v>36.4</v>
      </c>
      <c r="S2233" s="2">
        <v>5</v>
      </c>
      <c r="T2233" s="2">
        <v>45.5</v>
      </c>
      <c r="U2233" s="2">
        <v>1</v>
      </c>
      <c r="V2233" s="2">
        <v>9.1</v>
      </c>
      <c r="Y2233" s="2">
        <v>5</v>
      </c>
      <c r="Z2233" s="2">
        <v>45.5</v>
      </c>
      <c r="AE2233" s="2">
        <v>11</v>
      </c>
      <c r="AF2233" s="2">
        <v>5</v>
      </c>
      <c r="AG2233" s="2">
        <v>45.5</v>
      </c>
      <c r="AH2233" s="2">
        <v>5</v>
      </c>
      <c r="AI2233" s="2">
        <v>45.5</v>
      </c>
      <c r="AJ2233" s="2">
        <v>45.5</v>
      </c>
      <c r="AK2233" s="2">
        <v>2</v>
      </c>
      <c r="AL2233" s="2">
        <v>18.2</v>
      </c>
      <c r="AM2233" s="2">
        <v>4</v>
      </c>
      <c r="AN2233" s="2">
        <v>36.4</v>
      </c>
      <c r="AQ2233" s="2">
        <v>5</v>
      </c>
      <c r="AR2233" s="2">
        <v>45.5</v>
      </c>
      <c r="AW2233" s="2">
        <v>6</v>
      </c>
      <c r="AX2233" s="2">
        <v>54.5</v>
      </c>
    </row>
    <row r="2234" spans="1:53" ht="12.75" customHeight="1" x14ac:dyDescent="0.2">
      <c r="A2234">
        <v>6</v>
      </c>
      <c r="B2234" s="2">
        <v>2258</v>
      </c>
      <c r="C2234" s="17">
        <v>3.32</v>
      </c>
      <c r="D2234" s="2">
        <v>3</v>
      </c>
      <c r="G2234" s="17">
        <v>53</v>
      </c>
      <c r="H2234" s="2">
        <v>47</v>
      </c>
      <c r="I2234" s="2">
        <v>88.7</v>
      </c>
      <c r="J2234" s="2">
        <v>47</v>
      </c>
      <c r="K2234" s="2">
        <v>88.7</v>
      </c>
      <c r="L2234" s="2">
        <v>88.7</v>
      </c>
      <c r="O2234" s="2">
        <v>6</v>
      </c>
      <c r="P2234" s="2">
        <v>11.3</v>
      </c>
      <c r="S2234" s="2">
        <v>24</v>
      </c>
      <c r="T2234" s="2">
        <v>45.3</v>
      </c>
      <c r="U2234" s="2">
        <v>23</v>
      </c>
      <c r="V2234" s="2">
        <v>43.4</v>
      </c>
      <c r="Y2234" s="2">
        <v>6</v>
      </c>
      <c r="Z2234" s="2">
        <v>11.3</v>
      </c>
      <c r="AA2234" s="2">
        <v>1</v>
      </c>
      <c r="AE2234" s="2">
        <v>53</v>
      </c>
      <c r="AF2234" s="2">
        <v>39</v>
      </c>
      <c r="AG2234" s="2">
        <v>73.599999999999994</v>
      </c>
      <c r="AH2234" s="2">
        <v>39</v>
      </c>
      <c r="AI2234" s="2">
        <v>73.599999999999994</v>
      </c>
      <c r="AJ2234" s="2">
        <v>73.599999999999994</v>
      </c>
      <c r="AK2234" s="2">
        <v>3</v>
      </c>
      <c r="AL2234" s="2">
        <v>5.7</v>
      </c>
      <c r="AM2234" s="2">
        <v>11</v>
      </c>
      <c r="AN2234" s="2">
        <v>20.8</v>
      </c>
      <c r="AQ2234" s="2">
        <v>22</v>
      </c>
      <c r="AR2234" s="2">
        <v>41.5</v>
      </c>
      <c r="AS2234" s="2">
        <v>17</v>
      </c>
      <c r="AT2234" s="2">
        <v>32.1</v>
      </c>
      <c r="AW2234" s="2">
        <v>14</v>
      </c>
      <c r="AX2234" s="2">
        <v>26.4</v>
      </c>
      <c r="AY2234" s="2">
        <v>1</v>
      </c>
    </row>
    <row r="2235" spans="1:53" ht="12.75" customHeight="1" x14ac:dyDescent="0.2">
      <c r="A2235">
        <v>6</v>
      </c>
      <c r="B2235" s="2">
        <v>2260</v>
      </c>
      <c r="C2235" s="17">
        <v>3.01</v>
      </c>
      <c r="D2235" s="2">
        <v>2.91</v>
      </c>
      <c r="G2235" s="17">
        <v>74</v>
      </c>
      <c r="H2235" s="2">
        <v>58</v>
      </c>
      <c r="I2235" s="2">
        <v>78.400000000000006</v>
      </c>
      <c r="J2235" s="2">
        <v>58</v>
      </c>
      <c r="K2235" s="2">
        <v>78.400000000000006</v>
      </c>
      <c r="L2235" s="2">
        <v>78.400000000000006</v>
      </c>
      <c r="M2235" s="2">
        <v>6</v>
      </c>
      <c r="N2235" s="2">
        <v>8.1</v>
      </c>
      <c r="O2235" s="2">
        <v>10</v>
      </c>
      <c r="P2235" s="2">
        <v>13.5</v>
      </c>
      <c r="Q2235" s="2">
        <v>3</v>
      </c>
      <c r="R2235" s="2">
        <v>4.0999999999999996</v>
      </c>
      <c r="S2235" s="2">
        <v>23</v>
      </c>
      <c r="T2235" s="2">
        <v>31.1</v>
      </c>
      <c r="U2235" s="2">
        <v>32</v>
      </c>
      <c r="V2235" s="2">
        <v>43.2</v>
      </c>
      <c r="Y2235" s="2">
        <v>16</v>
      </c>
      <c r="Z2235" s="2">
        <v>21.6</v>
      </c>
      <c r="AB2235" s="2">
        <v>1</v>
      </c>
      <c r="AE2235" s="2">
        <v>73</v>
      </c>
      <c r="AF2235" s="2">
        <v>54</v>
      </c>
      <c r="AG2235" s="2">
        <v>73</v>
      </c>
      <c r="AH2235" s="2">
        <v>54</v>
      </c>
      <c r="AI2235" s="2">
        <v>73</v>
      </c>
      <c r="AJ2235" s="2">
        <v>74</v>
      </c>
      <c r="AK2235" s="2">
        <v>7</v>
      </c>
      <c r="AL2235" s="2">
        <v>9.5</v>
      </c>
      <c r="AM2235" s="2">
        <v>12</v>
      </c>
      <c r="AN2235" s="2">
        <v>16.2</v>
      </c>
      <c r="AO2235" s="2">
        <v>1</v>
      </c>
      <c r="AP2235" s="2">
        <v>1.4</v>
      </c>
      <c r="AQ2235" s="2">
        <v>28</v>
      </c>
      <c r="AR2235" s="2">
        <v>37.799999999999997</v>
      </c>
      <c r="AS2235" s="2">
        <v>25</v>
      </c>
      <c r="AT2235" s="2">
        <v>33.799999999999997</v>
      </c>
      <c r="AU2235" s="2">
        <v>1</v>
      </c>
      <c r="AV2235" s="2">
        <v>1.4</v>
      </c>
      <c r="AW2235" s="2">
        <v>20</v>
      </c>
      <c r="AX2235" s="2">
        <v>27</v>
      </c>
      <c r="AZ2235" s="2">
        <v>1</v>
      </c>
    </row>
    <row r="2236" spans="1:53" ht="12.75" customHeight="1" x14ac:dyDescent="0.2">
      <c r="A2236">
        <v>6</v>
      </c>
      <c r="B2236" s="2">
        <v>2263</v>
      </c>
      <c r="G2236" s="17">
        <v>6</v>
      </c>
      <c r="AE2236" s="2">
        <v>6</v>
      </c>
    </row>
    <row r="2237" spans="1:53" ht="12.75" customHeight="1" x14ac:dyDescent="0.2">
      <c r="A2237">
        <v>6</v>
      </c>
      <c r="B2237" s="2">
        <v>2264</v>
      </c>
      <c r="C2237" s="17">
        <v>2.4700000000000002</v>
      </c>
      <c r="D2237" s="2">
        <v>2.0299999999999998</v>
      </c>
      <c r="G2237" s="17">
        <v>265</v>
      </c>
      <c r="H2237" s="2">
        <v>128</v>
      </c>
      <c r="I2237" s="2">
        <v>48.3</v>
      </c>
      <c r="J2237" s="2">
        <v>128</v>
      </c>
      <c r="K2237" s="2">
        <v>48.3</v>
      </c>
      <c r="L2237" s="2">
        <v>48.3</v>
      </c>
      <c r="M2237" s="2">
        <v>42</v>
      </c>
      <c r="N2237" s="2">
        <v>15.8</v>
      </c>
      <c r="O2237" s="2">
        <v>95</v>
      </c>
      <c r="P2237" s="2">
        <v>35.799999999999997</v>
      </c>
      <c r="S2237" s="2">
        <v>90</v>
      </c>
      <c r="T2237" s="2">
        <v>34</v>
      </c>
      <c r="U2237" s="2">
        <v>38</v>
      </c>
      <c r="V2237" s="2">
        <v>14.3</v>
      </c>
      <c r="Y2237" s="2">
        <v>137</v>
      </c>
      <c r="Z2237" s="2">
        <v>51.7</v>
      </c>
      <c r="AB2237" s="2">
        <v>1</v>
      </c>
      <c r="AE2237" s="2">
        <v>264</v>
      </c>
      <c r="AF2237" s="2">
        <v>87</v>
      </c>
      <c r="AG2237" s="2">
        <v>32.799999999999997</v>
      </c>
      <c r="AH2237" s="2">
        <v>87</v>
      </c>
      <c r="AI2237" s="2">
        <v>32.799999999999997</v>
      </c>
      <c r="AJ2237" s="2">
        <v>33</v>
      </c>
      <c r="AK2237" s="2">
        <v>110</v>
      </c>
      <c r="AL2237" s="2">
        <v>41.5</v>
      </c>
      <c r="AM2237" s="2">
        <v>67</v>
      </c>
      <c r="AN2237" s="2">
        <v>25.3</v>
      </c>
      <c r="AQ2237" s="2">
        <v>55</v>
      </c>
      <c r="AR2237" s="2">
        <v>20.8</v>
      </c>
      <c r="AS2237" s="2">
        <v>32</v>
      </c>
      <c r="AT2237" s="2">
        <v>12.1</v>
      </c>
      <c r="AU2237" s="2">
        <v>1</v>
      </c>
      <c r="AV2237" s="2">
        <v>0.4</v>
      </c>
      <c r="AW2237" s="2">
        <v>178</v>
      </c>
      <c r="AX2237" s="2">
        <v>67.2</v>
      </c>
      <c r="AZ2237" s="2">
        <v>1</v>
      </c>
    </row>
    <row r="2238" spans="1:53" ht="12.75" customHeight="1" x14ac:dyDescent="0.2">
      <c r="A2238">
        <v>6</v>
      </c>
      <c r="B2238" s="2">
        <v>2265</v>
      </c>
      <c r="G2238" s="17">
        <v>1</v>
      </c>
      <c r="AE2238" s="2">
        <v>1</v>
      </c>
    </row>
    <row r="2239" spans="1:53" ht="12.75" customHeight="1" x14ac:dyDescent="0.2">
      <c r="A2239">
        <v>6</v>
      </c>
      <c r="B2239" s="2">
        <v>2267</v>
      </c>
      <c r="C2239" s="17">
        <v>2.8</v>
      </c>
      <c r="D2239" s="2">
        <v>2.62</v>
      </c>
      <c r="G2239" s="17">
        <v>584</v>
      </c>
      <c r="H2239" s="2">
        <v>383</v>
      </c>
      <c r="I2239" s="2">
        <v>65.5</v>
      </c>
      <c r="J2239" s="2">
        <v>383</v>
      </c>
      <c r="K2239" s="2">
        <v>65.5</v>
      </c>
      <c r="L2239" s="2">
        <v>65.599999999999994</v>
      </c>
      <c r="M2239" s="2">
        <v>50</v>
      </c>
      <c r="N2239" s="2">
        <v>8.5</v>
      </c>
      <c r="O2239" s="2">
        <v>151</v>
      </c>
      <c r="P2239" s="2">
        <v>25.8</v>
      </c>
      <c r="Q2239" s="2">
        <v>8</v>
      </c>
      <c r="R2239" s="2">
        <v>1.4</v>
      </c>
      <c r="S2239" s="2">
        <v>216</v>
      </c>
      <c r="T2239" s="2">
        <v>36.9</v>
      </c>
      <c r="U2239" s="2">
        <v>159</v>
      </c>
      <c r="V2239" s="2">
        <v>27.2</v>
      </c>
      <c r="W2239" s="2">
        <v>1</v>
      </c>
      <c r="X2239" s="2">
        <v>0.2</v>
      </c>
      <c r="Y2239" s="2">
        <v>202</v>
      </c>
      <c r="Z2239" s="2">
        <v>34.5</v>
      </c>
      <c r="AA2239" s="2">
        <v>1</v>
      </c>
      <c r="AB2239" s="2">
        <v>2</v>
      </c>
      <c r="AC2239" s="2">
        <v>3</v>
      </c>
      <c r="AE2239" s="2">
        <v>585</v>
      </c>
      <c r="AF2239" s="2">
        <v>340</v>
      </c>
      <c r="AG2239" s="2">
        <v>58</v>
      </c>
      <c r="AH2239" s="2">
        <v>340</v>
      </c>
      <c r="AI2239" s="2">
        <v>58</v>
      </c>
      <c r="AJ2239" s="2">
        <v>58.1</v>
      </c>
      <c r="AK2239" s="2">
        <v>115</v>
      </c>
      <c r="AL2239" s="2">
        <v>19.600000000000001</v>
      </c>
      <c r="AM2239" s="2">
        <v>130</v>
      </c>
      <c r="AN2239" s="2">
        <v>22.2</v>
      </c>
      <c r="AO2239" s="2">
        <v>5</v>
      </c>
      <c r="AP2239" s="2">
        <v>0.9</v>
      </c>
      <c r="AQ2239" s="2">
        <v>178</v>
      </c>
      <c r="AR2239" s="2">
        <v>30.4</v>
      </c>
      <c r="AS2239" s="2">
        <v>157</v>
      </c>
      <c r="AT2239" s="2">
        <v>26.8</v>
      </c>
      <c r="AU2239" s="2">
        <v>1</v>
      </c>
      <c r="AV2239" s="2">
        <v>0.2</v>
      </c>
      <c r="AW2239" s="2">
        <v>246</v>
      </c>
      <c r="AX2239" s="2">
        <v>42</v>
      </c>
      <c r="AY2239" s="2">
        <v>1</v>
      </c>
      <c r="AZ2239" s="2">
        <v>1</v>
      </c>
      <c r="BA2239" s="2">
        <v>3</v>
      </c>
    </row>
    <row r="2240" spans="1:53" ht="12.75" customHeight="1" x14ac:dyDescent="0.2">
      <c r="A2240">
        <v>6</v>
      </c>
      <c r="B2240" s="2">
        <v>2291</v>
      </c>
      <c r="C2240" s="17">
        <v>2.78</v>
      </c>
      <c r="D2240" s="2">
        <v>2.54</v>
      </c>
      <c r="G2240" s="17">
        <v>150</v>
      </c>
      <c r="H2240" s="2">
        <v>101</v>
      </c>
      <c r="I2240" s="2">
        <v>66.900000000000006</v>
      </c>
      <c r="J2240" s="2">
        <v>101</v>
      </c>
      <c r="K2240" s="2">
        <v>66.900000000000006</v>
      </c>
      <c r="L2240" s="2">
        <v>67.3</v>
      </c>
      <c r="M2240" s="2">
        <v>15</v>
      </c>
      <c r="N2240" s="2">
        <v>9.9</v>
      </c>
      <c r="O2240" s="2">
        <v>34</v>
      </c>
      <c r="P2240" s="2">
        <v>22.5</v>
      </c>
      <c r="S2240" s="2">
        <v>67</v>
      </c>
      <c r="T2240" s="2">
        <v>44.4</v>
      </c>
      <c r="U2240" s="2">
        <v>34</v>
      </c>
      <c r="V2240" s="2">
        <v>22.5</v>
      </c>
      <c r="W2240" s="2">
        <v>1</v>
      </c>
      <c r="X2240" s="2">
        <v>0.7</v>
      </c>
      <c r="Y2240" s="2">
        <v>50</v>
      </c>
      <c r="Z2240" s="2">
        <v>33.1</v>
      </c>
      <c r="AB2240" s="2">
        <v>1</v>
      </c>
      <c r="AE2240" s="2">
        <v>150</v>
      </c>
      <c r="AF2240" s="2">
        <v>88</v>
      </c>
      <c r="AG2240" s="2">
        <v>58.3</v>
      </c>
      <c r="AH2240" s="2">
        <v>88</v>
      </c>
      <c r="AI2240" s="2">
        <v>58.3</v>
      </c>
      <c r="AJ2240" s="2">
        <v>58.7</v>
      </c>
      <c r="AK2240" s="2">
        <v>35</v>
      </c>
      <c r="AL2240" s="2">
        <v>23.2</v>
      </c>
      <c r="AM2240" s="2">
        <v>27</v>
      </c>
      <c r="AN2240" s="2">
        <v>17.899999999999999</v>
      </c>
      <c r="AQ2240" s="2">
        <v>57</v>
      </c>
      <c r="AR2240" s="2">
        <v>37.700000000000003</v>
      </c>
      <c r="AS2240" s="2">
        <v>31</v>
      </c>
      <c r="AT2240" s="2">
        <v>20.5</v>
      </c>
      <c r="AU2240" s="2">
        <v>1</v>
      </c>
      <c r="AV2240" s="2">
        <v>0.7</v>
      </c>
      <c r="AW2240" s="2">
        <v>63</v>
      </c>
      <c r="AX2240" s="2">
        <v>41.7</v>
      </c>
      <c r="AZ2240" s="2">
        <v>1</v>
      </c>
    </row>
    <row r="2241" spans="1:53" ht="12.75" customHeight="1" x14ac:dyDescent="0.2">
      <c r="A2241">
        <v>6</v>
      </c>
      <c r="B2241" s="2">
        <v>2292</v>
      </c>
      <c r="G2241" s="17">
        <v>1</v>
      </c>
      <c r="AE2241" s="2">
        <v>1</v>
      </c>
    </row>
    <row r="2242" spans="1:53" ht="12.75" customHeight="1" x14ac:dyDescent="0.2">
      <c r="A2242">
        <v>6</v>
      </c>
      <c r="B2242" s="2">
        <v>2294</v>
      </c>
      <c r="C2242" s="17">
        <v>3.17</v>
      </c>
      <c r="D2242" s="2">
        <v>2.68</v>
      </c>
      <c r="G2242" s="17">
        <v>183</v>
      </c>
      <c r="H2242" s="2">
        <v>162</v>
      </c>
      <c r="I2242" s="2">
        <v>88.5</v>
      </c>
      <c r="J2242" s="2">
        <v>162</v>
      </c>
      <c r="K2242" s="2">
        <v>88.5</v>
      </c>
      <c r="L2242" s="2">
        <v>88.5</v>
      </c>
      <c r="M2242" s="2">
        <v>6</v>
      </c>
      <c r="N2242" s="2">
        <v>3.3</v>
      </c>
      <c r="O2242" s="2">
        <v>15</v>
      </c>
      <c r="P2242" s="2">
        <v>8.1999999999999993</v>
      </c>
      <c r="Q2242" s="2">
        <v>7</v>
      </c>
      <c r="R2242" s="2">
        <v>3.8</v>
      </c>
      <c r="S2242" s="2">
        <v>75</v>
      </c>
      <c r="T2242" s="2">
        <v>41</v>
      </c>
      <c r="U2242" s="2">
        <v>80</v>
      </c>
      <c r="V2242" s="2">
        <v>43.7</v>
      </c>
      <c r="Y2242" s="2">
        <v>21</v>
      </c>
      <c r="Z2242" s="2">
        <v>11.5</v>
      </c>
      <c r="AB2242" s="2">
        <v>3</v>
      </c>
      <c r="AC2242" s="2">
        <v>3</v>
      </c>
      <c r="AE2242" s="2">
        <v>184</v>
      </c>
      <c r="AF2242" s="2">
        <v>116</v>
      </c>
      <c r="AG2242" s="2">
        <v>63</v>
      </c>
      <c r="AH2242" s="2">
        <v>116</v>
      </c>
      <c r="AI2242" s="2">
        <v>63</v>
      </c>
      <c r="AJ2242" s="2">
        <v>63</v>
      </c>
      <c r="AK2242" s="2">
        <v>28</v>
      </c>
      <c r="AL2242" s="2">
        <v>15.2</v>
      </c>
      <c r="AM2242" s="2">
        <v>40</v>
      </c>
      <c r="AN2242" s="2">
        <v>21.7</v>
      </c>
      <c r="AO2242" s="2">
        <v>1</v>
      </c>
      <c r="AP2242" s="2">
        <v>0.5</v>
      </c>
      <c r="AQ2242" s="2">
        <v>75</v>
      </c>
      <c r="AR2242" s="2">
        <v>40.799999999999997</v>
      </c>
      <c r="AS2242" s="2">
        <v>40</v>
      </c>
      <c r="AT2242" s="2">
        <v>21.7</v>
      </c>
      <c r="AW2242" s="2">
        <v>68</v>
      </c>
      <c r="AX2242" s="2">
        <v>37</v>
      </c>
      <c r="AZ2242" s="2">
        <v>2</v>
      </c>
      <c r="BA2242" s="2">
        <v>3</v>
      </c>
    </row>
    <row r="2243" spans="1:53" ht="12.75" customHeight="1" x14ac:dyDescent="0.2">
      <c r="A2243">
        <v>6</v>
      </c>
      <c r="B2243" s="2">
        <v>2296</v>
      </c>
      <c r="C2243" s="17">
        <v>3.61</v>
      </c>
      <c r="D2243" s="2">
        <v>3.57</v>
      </c>
      <c r="G2243" s="17">
        <v>54</v>
      </c>
      <c r="H2243" s="2">
        <v>50</v>
      </c>
      <c r="I2243" s="2">
        <v>92.6</v>
      </c>
      <c r="J2243" s="2">
        <v>50</v>
      </c>
      <c r="K2243" s="2">
        <v>92.6</v>
      </c>
      <c r="L2243" s="2">
        <v>92.6</v>
      </c>
      <c r="M2243" s="2">
        <v>1</v>
      </c>
      <c r="N2243" s="2">
        <v>1.9</v>
      </c>
      <c r="O2243" s="2">
        <v>3</v>
      </c>
      <c r="P2243" s="2">
        <v>5.6</v>
      </c>
      <c r="S2243" s="2">
        <v>12</v>
      </c>
      <c r="T2243" s="2">
        <v>22.2</v>
      </c>
      <c r="U2243" s="2">
        <v>38</v>
      </c>
      <c r="V2243" s="2">
        <v>70.400000000000006</v>
      </c>
      <c r="Y2243" s="2">
        <v>4</v>
      </c>
      <c r="Z2243" s="2">
        <v>7.4</v>
      </c>
      <c r="AE2243" s="2">
        <v>54</v>
      </c>
      <c r="AF2243" s="2">
        <v>50</v>
      </c>
      <c r="AG2243" s="2">
        <v>92.6</v>
      </c>
      <c r="AH2243" s="2">
        <v>50</v>
      </c>
      <c r="AI2243" s="2">
        <v>92.6</v>
      </c>
      <c r="AJ2243" s="2">
        <v>92.6</v>
      </c>
      <c r="AK2243" s="2">
        <v>2</v>
      </c>
      <c r="AL2243" s="2">
        <v>3.7</v>
      </c>
      <c r="AM2243" s="2">
        <v>2</v>
      </c>
      <c r="AN2243" s="2">
        <v>3.7</v>
      </c>
      <c r="AQ2243" s="2">
        <v>13</v>
      </c>
      <c r="AR2243" s="2">
        <v>24.1</v>
      </c>
      <c r="AS2243" s="2">
        <v>37</v>
      </c>
      <c r="AT2243" s="2">
        <v>68.5</v>
      </c>
      <c r="AW2243" s="2">
        <v>4</v>
      </c>
      <c r="AX2243" s="2">
        <v>7.4</v>
      </c>
    </row>
    <row r="2244" spans="1:53" ht="12.75" customHeight="1" x14ac:dyDescent="0.2">
      <c r="A2244">
        <v>6</v>
      </c>
      <c r="B2244" s="2">
        <v>2308</v>
      </c>
      <c r="C2244" s="17">
        <v>3.29</v>
      </c>
      <c r="D2244" s="2">
        <v>3.11</v>
      </c>
      <c r="G2244" s="17">
        <v>196</v>
      </c>
      <c r="H2244" s="2">
        <v>161</v>
      </c>
      <c r="I2244" s="2">
        <v>81.3</v>
      </c>
      <c r="J2244" s="2">
        <v>161</v>
      </c>
      <c r="K2244" s="2">
        <v>81.3</v>
      </c>
      <c r="L2244" s="2">
        <v>82.1</v>
      </c>
      <c r="M2244" s="2">
        <v>4</v>
      </c>
      <c r="N2244" s="2">
        <v>2</v>
      </c>
      <c r="O2244" s="2">
        <v>31</v>
      </c>
      <c r="P2244" s="2">
        <v>15.7</v>
      </c>
      <c r="S2244" s="2">
        <v>58</v>
      </c>
      <c r="T2244" s="2">
        <v>29.3</v>
      </c>
      <c r="U2244" s="2">
        <v>103</v>
      </c>
      <c r="V2244" s="2">
        <v>52</v>
      </c>
      <c r="W2244" s="2">
        <v>2</v>
      </c>
      <c r="X2244" s="2">
        <v>1</v>
      </c>
      <c r="Y2244" s="2">
        <v>37</v>
      </c>
      <c r="Z2244" s="2">
        <v>18.7</v>
      </c>
      <c r="AB2244" s="2">
        <v>1</v>
      </c>
      <c r="AC2244" s="2">
        <v>5</v>
      </c>
      <c r="AE2244" s="2">
        <v>196</v>
      </c>
      <c r="AF2244" s="2">
        <v>155</v>
      </c>
      <c r="AG2244" s="2">
        <v>78.3</v>
      </c>
      <c r="AH2244" s="2">
        <v>155</v>
      </c>
      <c r="AI2244" s="2">
        <v>78.3</v>
      </c>
      <c r="AJ2244" s="2">
        <v>79.099999999999994</v>
      </c>
      <c r="AK2244" s="2">
        <v>19</v>
      </c>
      <c r="AL2244" s="2">
        <v>9.6</v>
      </c>
      <c r="AM2244" s="2">
        <v>22</v>
      </c>
      <c r="AN2244" s="2">
        <v>11.1</v>
      </c>
      <c r="AQ2244" s="2">
        <v>68</v>
      </c>
      <c r="AR2244" s="2">
        <v>34.299999999999997</v>
      </c>
      <c r="AS2244" s="2">
        <v>87</v>
      </c>
      <c r="AT2244" s="2">
        <v>43.9</v>
      </c>
      <c r="AU2244" s="2">
        <v>2</v>
      </c>
      <c r="AV2244" s="2">
        <v>1</v>
      </c>
      <c r="AW2244" s="2">
        <v>43</v>
      </c>
      <c r="AX2244" s="2">
        <v>21.7</v>
      </c>
      <c r="AZ2244" s="2">
        <v>1</v>
      </c>
      <c r="BA2244" s="2">
        <v>5</v>
      </c>
    </row>
    <row r="2245" spans="1:53" ht="12.75" customHeight="1" x14ac:dyDescent="0.2">
      <c r="A2245">
        <v>6</v>
      </c>
      <c r="B2245" s="2">
        <v>2310</v>
      </c>
      <c r="C2245" s="17">
        <v>2.46</v>
      </c>
      <c r="D2245" s="2">
        <v>1.71</v>
      </c>
      <c r="G2245" s="17">
        <v>28</v>
      </c>
      <c r="H2245" s="2">
        <v>17</v>
      </c>
      <c r="I2245" s="2">
        <v>60.7</v>
      </c>
      <c r="J2245" s="2">
        <v>17</v>
      </c>
      <c r="K2245" s="2">
        <v>60.7</v>
      </c>
      <c r="L2245" s="2">
        <v>60.7</v>
      </c>
      <c r="M2245" s="2">
        <v>5</v>
      </c>
      <c r="N2245" s="2">
        <v>17.899999999999999</v>
      </c>
      <c r="O2245" s="2">
        <v>6</v>
      </c>
      <c r="P2245" s="2">
        <v>21.4</v>
      </c>
      <c r="S2245" s="2">
        <v>16</v>
      </c>
      <c r="T2245" s="2">
        <v>57.1</v>
      </c>
      <c r="U2245" s="2">
        <v>1</v>
      </c>
      <c r="V2245" s="2">
        <v>3.6</v>
      </c>
      <c r="Y2245" s="2">
        <v>11</v>
      </c>
      <c r="Z2245" s="2">
        <v>39.299999999999997</v>
      </c>
      <c r="AC2245" s="2">
        <v>1</v>
      </c>
      <c r="AE2245" s="2">
        <v>28</v>
      </c>
      <c r="AF2245" s="2">
        <v>7</v>
      </c>
      <c r="AG2245" s="2">
        <v>25</v>
      </c>
      <c r="AH2245" s="2">
        <v>7</v>
      </c>
      <c r="AI2245" s="2">
        <v>25</v>
      </c>
      <c r="AJ2245" s="2">
        <v>25</v>
      </c>
      <c r="AK2245" s="2">
        <v>15</v>
      </c>
      <c r="AL2245" s="2">
        <v>53.6</v>
      </c>
      <c r="AM2245" s="2">
        <v>6</v>
      </c>
      <c r="AN2245" s="2">
        <v>21.4</v>
      </c>
      <c r="AQ2245" s="2">
        <v>7</v>
      </c>
      <c r="AR2245" s="2">
        <v>25</v>
      </c>
      <c r="AW2245" s="2">
        <v>21</v>
      </c>
      <c r="AX2245" s="2">
        <v>75</v>
      </c>
      <c r="BA2245" s="2">
        <v>1</v>
      </c>
    </row>
    <row r="2246" spans="1:53" ht="12.75" customHeight="1" x14ac:dyDescent="0.2">
      <c r="A2246">
        <v>6</v>
      </c>
      <c r="B2246" s="2">
        <v>2311</v>
      </c>
      <c r="C2246" s="17">
        <v>2.74</v>
      </c>
      <c r="D2246" s="2">
        <v>2.9</v>
      </c>
      <c r="G2246" s="17">
        <v>42</v>
      </c>
      <c r="H2246" s="2">
        <v>25</v>
      </c>
      <c r="I2246" s="2">
        <v>59.5</v>
      </c>
      <c r="J2246" s="2">
        <v>25</v>
      </c>
      <c r="K2246" s="2">
        <v>59.5</v>
      </c>
      <c r="L2246" s="2">
        <v>59.5</v>
      </c>
      <c r="M2246" s="2">
        <v>4</v>
      </c>
      <c r="N2246" s="2">
        <v>9.5</v>
      </c>
      <c r="O2246" s="2">
        <v>13</v>
      </c>
      <c r="P2246" s="2">
        <v>31</v>
      </c>
      <c r="S2246" s="2">
        <v>15</v>
      </c>
      <c r="T2246" s="2">
        <v>35.700000000000003</v>
      </c>
      <c r="U2246" s="2">
        <v>10</v>
      </c>
      <c r="V2246" s="2">
        <v>23.8</v>
      </c>
      <c r="Y2246" s="2">
        <v>17</v>
      </c>
      <c r="Z2246" s="2">
        <v>40.5</v>
      </c>
      <c r="AE2246" s="2">
        <v>42</v>
      </c>
      <c r="AF2246" s="2">
        <v>30</v>
      </c>
      <c r="AG2246" s="2">
        <v>71.400000000000006</v>
      </c>
      <c r="AH2246" s="2">
        <v>30</v>
      </c>
      <c r="AI2246" s="2">
        <v>71.400000000000006</v>
      </c>
      <c r="AJ2246" s="2">
        <v>71.400000000000006</v>
      </c>
      <c r="AK2246" s="2">
        <v>6</v>
      </c>
      <c r="AL2246" s="2">
        <v>14.3</v>
      </c>
      <c r="AM2246" s="2">
        <v>6</v>
      </c>
      <c r="AN2246" s="2">
        <v>14.3</v>
      </c>
      <c r="AQ2246" s="2">
        <v>16</v>
      </c>
      <c r="AR2246" s="2">
        <v>38.1</v>
      </c>
      <c r="AS2246" s="2">
        <v>14</v>
      </c>
      <c r="AT2246" s="2">
        <v>33.299999999999997</v>
      </c>
      <c r="AW2246" s="2">
        <v>12</v>
      </c>
      <c r="AX2246" s="2">
        <v>28.6</v>
      </c>
    </row>
    <row r="2247" spans="1:53" ht="12.75" customHeight="1" x14ac:dyDescent="0.2">
      <c r="A2247">
        <v>6</v>
      </c>
      <c r="B2247" s="2">
        <v>2312</v>
      </c>
      <c r="C2247" s="17">
        <v>3.14</v>
      </c>
      <c r="D2247" s="2">
        <v>3.16</v>
      </c>
      <c r="G2247" s="17">
        <v>76</v>
      </c>
      <c r="H2247" s="2">
        <v>58</v>
      </c>
      <c r="I2247" s="2">
        <v>76.3</v>
      </c>
      <c r="J2247" s="2">
        <v>58</v>
      </c>
      <c r="K2247" s="2">
        <v>76.3</v>
      </c>
      <c r="L2247" s="2">
        <v>76.3</v>
      </c>
      <c r="M2247" s="2">
        <v>1</v>
      </c>
      <c r="N2247" s="2">
        <v>1.3</v>
      </c>
      <c r="O2247" s="2">
        <v>17</v>
      </c>
      <c r="P2247" s="2">
        <v>22.4</v>
      </c>
      <c r="S2247" s="2">
        <v>28</v>
      </c>
      <c r="T2247" s="2">
        <v>36.799999999999997</v>
      </c>
      <c r="U2247" s="2">
        <v>30</v>
      </c>
      <c r="V2247" s="2">
        <v>39.5</v>
      </c>
      <c r="Y2247" s="2">
        <v>18</v>
      </c>
      <c r="Z2247" s="2">
        <v>23.7</v>
      </c>
      <c r="AE2247" s="2">
        <v>76</v>
      </c>
      <c r="AF2247" s="2">
        <v>63</v>
      </c>
      <c r="AG2247" s="2">
        <v>82.9</v>
      </c>
      <c r="AH2247" s="2">
        <v>63</v>
      </c>
      <c r="AI2247" s="2">
        <v>82.9</v>
      </c>
      <c r="AJ2247" s="2">
        <v>82.9</v>
      </c>
      <c r="AK2247" s="2">
        <v>4</v>
      </c>
      <c r="AL2247" s="2">
        <v>5.3</v>
      </c>
      <c r="AM2247" s="2">
        <v>9</v>
      </c>
      <c r="AN2247" s="2">
        <v>11.8</v>
      </c>
      <c r="AQ2247" s="2">
        <v>34</v>
      </c>
      <c r="AR2247" s="2">
        <v>44.7</v>
      </c>
      <c r="AS2247" s="2">
        <v>29</v>
      </c>
      <c r="AT2247" s="2">
        <v>38.200000000000003</v>
      </c>
      <c r="AW2247" s="2">
        <v>13</v>
      </c>
      <c r="AX2247" s="2">
        <v>17.100000000000001</v>
      </c>
    </row>
    <row r="2248" spans="1:53" ht="12.75" customHeight="1" x14ac:dyDescent="0.2">
      <c r="A2248">
        <v>6</v>
      </c>
      <c r="B2248" s="2">
        <v>2314</v>
      </c>
      <c r="C2248" s="17">
        <v>1.96</v>
      </c>
      <c r="D2248" s="2">
        <v>1.61</v>
      </c>
      <c r="G2248" s="17">
        <v>239</v>
      </c>
      <c r="H2248" s="2">
        <v>57</v>
      </c>
      <c r="I2248" s="2">
        <v>23.8</v>
      </c>
      <c r="J2248" s="2">
        <v>57</v>
      </c>
      <c r="K2248" s="2">
        <v>23.8</v>
      </c>
      <c r="L2248" s="2">
        <v>23.8</v>
      </c>
      <c r="M2248" s="2">
        <v>74</v>
      </c>
      <c r="N2248" s="2">
        <v>30.8</v>
      </c>
      <c r="O2248" s="2">
        <v>108</v>
      </c>
      <c r="P2248" s="2">
        <v>45</v>
      </c>
      <c r="S2248" s="2">
        <v>47</v>
      </c>
      <c r="T2248" s="2">
        <v>19.600000000000001</v>
      </c>
      <c r="U2248" s="2">
        <v>10</v>
      </c>
      <c r="V2248" s="2">
        <v>4.2</v>
      </c>
      <c r="W2248" s="2">
        <v>1</v>
      </c>
      <c r="X2248" s="2">
        <v>0.4</v>
      </c>
      <c r="Y2248" s="2">
        <v>183</v>
      </c>
      <c r="Z2248" s="2">
        <v>76.3</v>
      </c>
      <c r="AA2248" s="2">
        <v>1</v>
      </c>
      <c r="AB2248" s="2">
        <v>1</v>
      </c>
      <c r="AC2248" s="2">
        <v>3</v>
      </c>
      <c r="AE2248" s="2">
        <v>238</v>
      </c>
      <c r="AF2248" s="2">
        <v>43</v>
      </c>
      <c r="AG2248" s="2">
        <v>18</v>
      </c>
      <c r="AH2248" s="2">
        <v>43</v>
      </c>
      <c r="AI2248" s="2">
        <v>18</v>
      </c>
      <c r="AJ2248" s="2">
        <v>18.100000000000001</v>
      </c>
      <c r="AK2248" s="2">
        <v>140</v>
      </c>
      <c r="AL2248" s="2">
        <v>58.6</v>
      </c>
      <c r="AM2248" s="2">
        <v>55</v>
      </c>
      <c r="AN2248" s="2">
        <v>23</v>
      </c>
      <c r="AQ2248" s="2">
        <v>38</v>
      </c>
      <c r="AR2248" s="2">
        <v>15.9</v>
      </c>
      <c r="AS2248" s="2">
        <v>5</v>
      </c>
      <c r="AT2248" s="2">
        <v>2.1</v>
      </c>
      <c r="AU2248" s="2">
        <v>1</v>
      </c>
      <c r="AV2248" s="2">
        <v>0.4</v>
      </c>
      <c r="AW2248" s="2">
        <v>196</v>
      </c>
      <c r="AX2248" s="2">
        <v>82</v>
      </c>
      <c r="AY2248" s="2">
        <v>2</v>
      </c>
      <c r="AZ2248" s="2">
        <v>1</v>
      </c>
      <c r="BA2248" s="2">
        <v>3</v>
      </c>
    </row>
    <row r="2249" spans="1:53" ht="12.75" customHeight="1" x14ac:dyDescent="0.2">
      <c r="A2249">
        <v>6</v>
      </c>
      <c r="B2249" s="2">
        <v>2315</v>
      </c>
      <c r="C2249" s="17">
        <v>2.81</v>
      </c>
      <c r="D2249" s="2">
        <v>2.39</v>
      </c>
      <c r="G2249" s="17">
        <v>116</v>
      </c>
      <c r="H2249" s="2">
        <v>76</v>
      </c>
      <c r="I2249" s="2">
        <v>65.5</v>
      </c>
      <c r="J2249" s="2">
        <v>76</v>
      </c>
      <c r="K2249" s="2">
        <v>65.5</v>
      </c>
      <c r="L2249" s="2">
        <v>65.5</v>
      </c>
      <c r="M2249" s="2">
        <v>10</v>
      </c>
      <c r="N2249" s="2">
        <v>8.6</v>
      </c>
      <c r="O2249" s="2">
        <v>30</v>
      </c>
      <c r="P2249" s="2">
        <v>25.9</v>
      </c>
      <c r="Q2249" s="2">
        <v>1</v>
      </c>
      <c r="R2249" s="2">
        <v>0.9</v>
      </c>
      <c r="S2249" s="2">
        <v>44</v>
      </c>
      <c r="T2249" s="2">
        <v>37.9</v>
      </c>
      <c r="U2249" s="2">
        <v>31</v>
      </c>
      <c r="V2249" s="2">
        <v>26.7</v>
      </c>
      <c r="Y2249" s="2">
        <v>40</v>
      </c>
      <c r="Z2249" s="2">
        <v>34.5</v>
      </c>
      <c r="AB2249" s="2">
        <v>1</v>
      </c>
      <c r="AE2249" s="2">
        <v>116</v>
      </c>
      <c r="AF2249" s="2">
        <v>59</v>
      </c>
      <c r="AG2249" s="2">
        <v>50.9</v>
      </c>
      <c r="AH2249" s="2">
        <v>59</v>
      </c>
      <c r="AI2249" s="2">
        <v>50.9</v>
      </c>
      <c r="AJ2249" s="2">
        <v>50.9</v>
      </c>
      <c r="AK2249" s="2">
        <v>32</v>
      </c>
      <c r="AL2249" s="2">
        <v>27.6</v>
      </c>
      <c r="AM2249" s="2">
        <v>25</v>
      </c>
      <c r="AN2249" s="2">
        <v>21.6</v>
      </c>
      <c r="AQ2249" s="2">
        <v>41</v>
      </c>
      <c r="AR2249" s="2">
        <v>35.299999999999997</v>
      </c>
      <c r="AS2249" s="2">
        <v>18</v>
      </c>
      <c r="AT2249" s="2">
        <v>15.5</v>
      </c>
      <c r="AW2249" s="2">
        <v>57</v>
      </c>
      <c r="AX2249" s="2">
        <v>49.1</v>
      </c>
      <c r="AZ2249" s="2">
        <v>1</v>
      </c>
    </row>
    <row r="2250" spans="1:53" ht="12.75" customHeight="1" x14ac:dyDescent="0.2">
      <c r="A2250">
        <v>6</v>
      </c>
      <c r="B2250" s="2">
        <v>2317</v>
      </c>
      <c r="C2250" s="17">
        <v>2.68</v>
      </c>
      <c r="D2250" s="2">
        <v>2.15</v>
      </c>
      <c r="G2250" s="17">
        <v>119</v>
      </c>
      <c r="H2250" s="2">
        <v>74</v>
      </c>
      <c r="I2250" s="2">
        <v>61.2</v>
      </c>
      <c r="J2250" s="2">
        <v>74</v>
      </c>
      <c r="K2250" s="2">
        <v>61.2</v>
      </c>
      <c r="L2250" s="2">
        <v>62.2</v>
      </c>
      <c r="M2250" s="2">
        <v>11</v>
      </c>
      <c r="N2250" s="2">
        <v>9.1</v>
      </c>
      <c r="O2250" s="2">
        <v>34</v>
      </c>
      <c r="P2250" s="2">
        <v>28.1</v>
      </c>
      <c r="S2250" s="2">
        <v>51</v>
      </c>
      <c r="T2250" s="2">
        <v>42.1</v>
      </c>
      <c r="U2250" s="2">
        <v>23</v>
      </c>
      <c r="V2250" s="2">
        <v>19</v>
      </c>
      <c r="W2250" s="2">
        <v>2</v>
      </c>
      <c r="X2250" s="2">
        <v>1.7</v>
      </c>
      <c r="Y2250" s="2">
        <v>47</v>
      </c>
      <c r="Z2250" s="2">
        <v>38.799999999999997</v>
      </c>
      <c r="AB2250" s="2">
        <v>1</v>
      </c>
      <c r="AE2250" s="2">
        <v>118</v>
      </c>
      <c r="AF2250" s="2">
        <v>50</v>
      </c>
      <c r="AG2250" s="2">
        <v>41.3</v>
      </c>
      <c r="AH2250" s="2">
        <v>50</v>
      </c>
      <c r="AI2250" s="2">
        <v>41.3</v>
      </c>
      <c r="AJ2250" s="2">
        <v>42.4</v>
      </c>
      <c r="AK2250" s="2">
        <v>38</v>
      </c>
      <c r="AL2250" s="2">
        <v>31.4</v>
      </c>
      <c r="AM2250" s="2">
        <v>30</v>
      </c>
      <c r="AN2250" s="2">
        <v>24.8</v>
      </c>
      <c r="AQ2250" s="2">
        <v>38</v>
      </c>
      <c r="AR2250" s="2">
        <v>31.4</v>
      </c>
      <c r="AS2250" s="2">
        <v>12</v>
      </c>
      <c r="AT2250" s="2">
        <v>9.9</v>
      </c>
      <c r="AU2250" s="2">
        <v>3</v>
      </c>
      <c r="AV2250" s="2">
        <v>2.5</v>
      </c>
      <c r="AW2250" s="2">
        <v>71</v>
      </c>
      <c r="AX2250" s="2">
        <v>58.7</v>
      </c>
      <c r="AZ2250" s="2">
        <v>1</v>
      </c>
    </row>
    <row r="2251" spans="1:53" ht="12.75" customHeight="1" x14ac:dyDescent="0.2">
      <c r="A2251">
        <v>6</v>
      </c>
      <c r="B2251" s="2">
        <v>2334</v>
      </c>
      <c r="C2251" s="17">
        <v>2.89</v>
      </c>
      <c r="D2251" s="2">
        <v>2.61</v>
      </c>
      <c r="G2251" s="17">
        <v>64</v>
      </c>
      <c r="H2251" s="2">
        <v>46</v>
      </c>
      <c r="I2251" s="2">
        <v>71.900000000000006</v>
      </c>
      <c r="J2251" s="2">
        <v>46</v>
      </c>
      <c r="K2251" s="2">
        <v>71.900000000000006</v>
      </c>
      <c r="L2251" s="2">
        <v>71.900000000000006</v>
      </c>
      <c r="M2251" s="2">
        <v>7</v>
      </c>
      <c r="N2251" s="2">
        <v>10.9</v>
      </c>
      <c r="O2251" s="2">
        <v>11</v>
      </c>
      <c r="P2251" s="2">
        <v>17.2</v>
      </c>
      <c r="S2251" s="2">
        <v>28</v>
      </c>
      <c r="T2251" s="2">
        <v>43.8</v>
      </c>
      <c r="U2251" s="2">
        <v>18</v>
      </c>
      <c r="V2251" s="2">
        <v>28.1</v>
      </c>
      <c r="Y2251" s="2">
        <v>18</v>
      </c>
      <c r="Z2251" s="2">
        <v>28.1</v>
      </c>
      <c r="AC2251" s="2">
        <v>2</v>
      </c>
      <c r="AE2251" s="2">
        <v>64</v>
      </c>
      <c r="AF2251" s="2">
        <v>37</v>
      </c>
      <c r="AG2251" s="2">
        <v>57.8</v>
      </c>
      <c r="AH2251" s="2">
        <v>37</v>
      </c>
      <c r="AI2251" s="2">
        <v>57.8</v>
      </c>
      <c r="AJ2251" s="2">
        <v>57.8</v>
      </c>
      <c r="AK2251" s="2">
        <v>15</v>
      </c>
      <c r="AL2251" s="2">
        <v>23.4</v>
      </c>
      <c r="AM2251" s="2">
        <v>12</v>
      </c>
      <c r="AN2251" s="2">
        <v>18.8</v>
      </c>
      <c r="AQ2251" s="2">
        <v>20</v>
      </c>
      <c r="AR2251" s="2">
        <v>31.3</v>
      </c>
      <c r="AS2251" s="2">
        <v>17</v>
      </c>
      <c r="AT2251" s="2">
        <v>26.6</v>
      </c>
      <c r="AW2251" s="2">
        <v>27</v>
      </c>
      <c r="AX2251" s="2">
        <v>42.2</v>
      </c>
      <c r="BA2251" s="2">
        <v>2</v>
      </c>
    </row>
    <row r="2252" spans="1:53" ht="12.75" customHeight="1" x14ac:dyDescent="0.2">
      <c r="A2252">
        <v>6</v>
      </c>
      <c r="B2252" s="2">
        <v>2338</v>
      </c>
      <c r="C2252" s="17">
        <v>2.52</v>
      </c>
      <c r="D2252" s="2">
        <v>2.25</v>
      </c>
      <c r="G2252" s="17">
        <v>194</v>
      </c>
      <c r="H2252" s="2">
        <v>115</v>
      </c>
      <c r="I2252" s="2">
        <v>57.8</v>
      </c>
      <c r="J2252" s="2">
        <v>115</v>
      </c>
      <c r="K2252" s="2">
        <v>57.8</v>
      </c>
      <c r="L2252" s="2">
        <v>59.3</v>
      </c>
      <c r="M2252" s="2">
        <v>38</v>
      </c>
      <c r="N2252" s="2">
        <v>19.100000000000001</v>
      </c>
      <c r="O2252" s="2">
        <v>41</v>
      </c>
      <c r="P2252" s="2">
        <v>20.6</v>
      </c>
      <c r="S2252" s="2">
        <v>79</v>
      </c>
      <c r="T2252" s="2">
        <v>39.700000000000003</v>
      </c>
      <c r="U2252" s="2">
        <v>36</v>
      </c>
      <c r="V2252" s="2">
        <v>18.100000000000001</v>
      </c>
      <c r="W2252" s="2">
        <v>5</v>
      </c>
      <c r="X2252" s="2">
        <v>2.5</v>
      </c>
      <c r="Y2252" s="2">
        <v>84</v>
      </c>
      <c r="Z2252" s="2">
        <v>42.2</v>
      </c>
      <c r="AB2252" s="2">
        <v>1</v>
      </c>
      <c r="AC2252" s="2">
        <v>7</v>
      </c>
      <c r="AE2252" s="2">
        <v>195</v>
      </c>
      <c r="AF2252" s="2">
        <v>89</v>
      </c>
      <c r="AG2252" s="2">
        <v>44.7</v>
      </c>
      <c r="AH2252" s="2">
        <v>89</v>
      </c>
      <c r="AI2252" s="2">
        <v>44.7</v>
      </c>
      <c r="AJ2252" s="2">
        <v>45.6</v>
      </c>
      <c r="AK2252" s="2">
        <v>67</v>
      </c>
      <c r="AL2252" s="2">
        <v>33.700000000000003</v>
      </c>
      <c r="AM2252" s="2">
        <v>39</v>
      </c>
      <c r="AN2252" s="2">
        <v>19.600000000000001</v>
      </c>
      <c r="AQ2252" s="2">
        <v>54</v>
      </c>
      <c r="AR2252" s="2">
        <v>27.1</v>
      </c>
      <c r="AS2252" s="2">
        <v>35</v>
      </c>
      <c r="AT2252" s="2">
        <v>17.600000000000001</v>
      </c>
      <c r="AU2252" s="2">
        <v>4</v>
      </c>
      <c r="AV2252" s="2">
        <v>2</v>
      </c>
      <c r="AW2252" s="2">
        <v>110</v>
      </c>
      <c r="AX2252" s="2">
        <v>55.3</v>
      </c>
      <c r="AZ2252" s="2">
        <v>1</v>
      </c>
      <c r="BA2252" s="2">
        <v>7</v>
      </c>
    </row>
    <row r="2253" spans="1:53" ht="12.75" customHeight="1" x14ac:dyDescent="0.2">
      <c r="A2253">
        <v>6</v>
      </c>
      <c r="B2253" s="2">
        <v>2345</v>
      </c>
    </row>
    <row r="2254" spans="1:53" ht="12.75" customHeight="1" x14ac:dyDescent="0.2">
      <c r="A2254">
        <v>6</v>
      </c>
      <c r="B2254" s="2">
        <v>2355</v>
      </c>
      <c r="G2254" s="17">
        <v>7</v>
      </c>
      <c r="AE2254" s="2">
        <v>7</v>
      </c>
    </row>
    <row r="2255" spans="1:53" ht="12.75" customHeight="1" x14ac:dyDescent="0.2">
      <c r="A2255">
        <v>6</v>
      </c>
      <c r="B2255" s="2">
        <v>2359</v>
      </c>
      <c r="C2255" s="17">
        <v>2.4500000000000002</v>
      </c>
      <c r="D2255" s="2">
        <v>2.04</v>
      </c>
      <c r="G2255" s="17">
        <v>148</v>
      </c>
      <c r="H2255" s="2">
        <v>70</v>
      </c>
      <c r="I2255" s="2">
        <v>47.3</v>
      </c>
      <c r="J2255" s="2">
        <v>70</v>
      </c>
      <c r="K2255" s="2">
        <v>47.3</v>
      </c>
      <c r="L2255" s="2">
        <v>47.3</v>
      </c>
      <c r="M2255" s="2">
        <v>21</v>
      </c>
      <c r="N2255" s="2">
        <v>14.2</v>
      </c>
      <c r="O2255" s="2">
        <v>57</v>
      </c>
      <c r="P2255" s="2">
        <v>38.5</v>
      </c>
      <c r="S2255" s="2">
        <v>52</v>
      </c>
      <c r="T2255" s="2">
        <v>35.1</v>
      </c>
      <c r="U2255" s="2">
        <v>18</v>
      </c>
      <c r="V2255" s="2">
        <v>12.2</v>
      </c>
      <c r="Y2255" s="2">
        <v>78</v>
      </c>
      <c r="Z2255" s="2">
        <v>52.7</v>
      </c>
      <c r="AB2255" s="2">
        <v>2</v>
      </c>
      <c r="AE2255" s="2">
        <v>148</v>
      </c>
      <c r="AF2255" s="2">
        <v>53</v>
      </c>
      <c r="AG2255" s="2">
        <v>35.799999999999997</v>
      </c>
      <c r="AH2255" s="2">
        <v>53</v>
      </c>
      <c r="AI2255" s="2">
        <v>35.799999999999997</v>
      </c>
      <c r="AJ2255" s="2">
        <v>35.799999999999997</v>
      </c>
      <c r="AK2255" s="2">
        <v>58</v>
      </c>
      <c r="AL2255" s="2">
        <v>39.200000000000003</v>
      </c>
      <c r="AM2255" s="2">
        <v>37</v>
      </c>
      <c r="AN2255" s="2">
        <v>25</v>
      </c>
      <c r="AQ2255" s="2">
        <v>42</v>
      </c>
      <c r="AR2255" s="2">
        <v>28.4</v>
      </c>
      <c r="AS2255" s="2">
        <v>11</v>
      </c>
      <c r="AT2255" s="2">
        <v>7.4</v>
      </c>
      <c r="AW2255" s="2">
        <v>95</v>
      </c>
      <c r="AX2255" s="2">
        <v>64.2</v>
      </c>
      <c r="AZ2255" s="2">
        <v>2</v>
      </c>
    </row>
    <row r="2256" spans="1:53" ht="12.75" customHeight="1" x14ac:dyDescent="0.2">
      <c r="A2256">
        <v>6</v>
      </c>
      <c r="B2256" s="2">
        <v>2364</v>
      </c>
      <c r="C2256" s="17">
        <v>2.84</v>
      </c>
      <c r="D2256" s="2">
        <v>2.61</v>
      </c>
      <c r="G2256" s="17">
        <v>232</v>
      </c>
      <c r="H2256" s="2">
        <v>162</v>
      </c>
      <c r="I2256" s="2">
        <v>69.8</v>
      </c>
      <c r="J2256" s="2">
        <v>162</v>
      </c>
      <c r="K2256" s="2">
        <v>69.8</v>
      </c>
      <c r="L2256" s="2">
        <v>69.8</v>
      </c>
      <c r="M2256" s="2">
        <v>25</v>
      </c>
      <c r="N2256" s="2">
        <v>10.8</v>
      </c>
      <c r="O2256" s="2">
        <v>45</v>
      </c>
      <c r="P2256" s="2">
        <v>19.399999999999999</v>
      </c>
      <c r="Q2256" s="2">
        <v>1</v>
      </c>
      <c r="R2256" s="2">
        <v>0.4</v>
      </c>
      <c r="S2256" s="2">
        <v>99</v>
      </c>
      <c r="T2256" s="2">
        <v>42.7</v>
      </c>
      <c r="U2256" s="2">
        <v>62</v>
      </c>
      <c r="V2256" s="2">
        <v>26.7</v>
      </c>
      <c r="Y2256" s="2">
        <v>70</v>
      </c>
      <c r="Z2256" s="2">
        <v>30.2</v>
      </c>
      <c r="AA2256" s="2">
        <v>1</v>
      </c>
      <c r="AB2256" s="2">
        <v>4</v>
      </c>
      <c r="AC2256" s="2">
        <v>2</v>
      </c>
      <c r="AE2256" s="2">
        <v>233</v>
      </c>
      <c r="AF2256" s="2">
        <v>130</v>
      </c>
      <c r="AG2256" s="2">
        <v>55.8</v>
      </c>
      <c r="AH2256" s="2">
        <v>130</v>
      </c>
      <c r="AI2256" s="2">
        <v>55.8</v>
      </c>
      <c r="AJ2256" s="2">
        <v>55.8</v>
      </c>
      <c r="AK2256" s="2">
        <v>51</v>
      </c>
      <c r="AL2256" s="2">
        <v>21.9</v>
      </c>
      <c r="AM2256" s="2">
        <v>52</v>
      </c>
      <c r="AN2256" s="2">
        <v>22.3</v>
      </c>
      <c r="AQ2256" s="2">
        <v>66</v>
      </c>
      <c r="AR2256" s="2">
        <v>28.3</v>
      </c>
      <c r="AS2256" s="2">
        <v>64</v>
      </c>
      <c r="AT2256" s="2">
        <v>27.5</v>
      </c>
      <c r="AW2256" s="2">
        <v>103</v>
      </c>
      <c r="AX2256" s="2">
        <v>44.2</v>
      </c>
      <c r="AZ2256" s="2">
        <v>4</v>
      </c>
      <c r="BA2256" s="2">
        <v>2</v>
      </c>
    </row>
    <row r="2257" spans="1:53" ht="12.75" customHeight="1" x14ac:dyDescent="0.2">
      <c r="A2257">
        <v>6</v>
      </c>
      <c r="B2257" s="2">
        <v>2368</v>
      </c>
      <c r="C2257" s="17">
        <v>3.26</v>
      </c>
      <c r="D2257" s="2">
        <v>3.02</v>
      </c>
      <c r="G2257" s="17">
        <v>57</v>
      </c>
      <c r="H2257" s="2">
        <v>52</v>
      </c>
      <c r="I2257" s="2">
        <v>91.2</v>
      </c>
      <c r="J2257" s="2">
        <v>52</v>
      </c>
      <c r="K2257" s="2">
        <v>91.2</v>
      </c>
      <c r="L2257" s="2">
        <v>91.2</v>
      </c>
      <c r="O2257" s="2">
        <v>5</v>
      </c>
      <c r="P2257" s="2">
        <v>8.8000000000000007</v>
      </c>
      <c r="S2257" s="2">
        <v>32</v>
      </c>
      <c r="T2257" s="2">
        <v>56.1</v>
      </c>
      <c r="U2257" s="2">
        <v>20</v>
      </c>
      <c r="V2257" s="2">
        <v>35.1</v>
      </c>
      <c r="Y2257" s="2">
        <v>5</v>
      </c>
      <c r="Z2257" s="2">
        <v>8.8000000000000007</v>
      </c>
      <c r="AE2257" s="2">
        <v>57</v>
      </c>
      <c r="AF2257" s="2">
        <v>42</v>
      </c>
      <c r="AG2257" s="2">
        <v>73.7</v>
      </c>
      <c r="AH2257" s="2">
        <v>42</v>
      </c>
      <c r="AI2257" s="2">
        <v>73.7</v>
      </c>
      <c r="AJ2257" s="2">
        <v>73.7</v>
      </c>
      <c r="AK2257" s="2">
        <v>4</v>
      </c>
      <c r="AL2257" s="2">
        <v>7</v>
      </c>
      <c r="AM2257" s="2">
        <v>11</v>
      </c>
      <c r="AN2257" s="2">
        <v>19.3</v>
      </c>
      <c r="AQ2257" s="2">
        <v>22</v>
      </c>
      <c r="AR2257" s="2">
        <v>38.6</v>
      </c>
      <c r="AS2257" s="2">
        <v>20</v>
      </c>
      <c r="AT2257" s="2">
        <v>35.1</v>
      </c>
      <c r="AW2257" s="2">
        <v>15</v>
      </c>
      <c r="AX2257" s="2">
        <v>26.3</v>
      </c>
    </row>
    <row r="2258" spans="1:53" ht="12.75" customHeight="1" x14ac:dyDescent="0.2">
      <c r="A2258">
        <v>6</v>
      </c>
      <c r="B2258" s="2">
        <v>2371</v>
      </c>
      <c r="C2258" s="17">
        <v>3.51</v>
      </c>
      <c r="D2258" s="2">
        <v>3.43</v>
      </c>
      <c r="G2258" s="17">
        <v>327</v>
      </c>
      <c r="H2258" s="2">
        <v>310</v>
      </c>
      <c r="I2258" s="2">
        <v>94.5</v>
      </c>
      <c r="J2258" s="2">
        <v>310</v>
      </c>
      <c r="K2258" s="2">
        <v>94.5</v>
      </c>
      <c r="L2258" s="2">
        <v>94.8</v>
      </c>
      <c r="M2258" s="2">
        <v>6</v>
      </c>
      <c r="N2258" s="2">
        <v>1.8</v>
      </c>
      <c r="O2258" s="2">
        <v>11</v>
      </c>
      <c r="P2258" s="2">
        <v>3.4</v>
      </c>
      <c r="Q2258" s="2">
        <v>6</v>
      </c>
      <c r="R2258" s="2">
        <v>1.8</v>
      </c>
      <c r="S2258" s="2">
        <v>93</v>
      </c>
      <c r="T2258" s="2">
        <v>28.4</v>
      </c>
      <c r="U2258" s="2">
        <v>211</v>
      </c>
      <c r="V2258" s="2">
        <v>64.3</v>
      </c>
      <c r="W2258" s="2">
        <v>1</v>
      </c>
      <c r="X2258" s="2">
        <v>0.3</v>
      </c>
      <c r="Y2258" s="2">
        <v>18</v>
      </c>
      <c r="Z2258" s="2">
        <v>5.5</v>
      </c>
      <c r="AB2258" s="2">
        <v>1</v>
      </c>
      <c r="AC2258" s="2">
        <v>4</v>
      </c>
      <c r="AE2258" s="2">
        <v>328</v>
      </c>
      <c r="AF2258" s="2">
        <v>285</v>
      </c>
      <c r="AG2258" s="2">
        <v>86.6</v>
      </c>
      <c r="AH2258" s="2">
        <v>285</v>
      </c>
      <c r="AI2258" s="2">
        <v>86.6</v>
      </c>
      <c r="AJ2258" s="2">
        <v>86.9</v>
      </c>
      <c r="AK2258" s="2">
        <v>18</v>
      </c>
      <c r="AL2258" s="2">
        <v>5.5</v>
      </c>
      <c r="AM2258" s="2">
        <v>25</v>
      </c>
      <c r="AN2258" s="2">
        <v>7.6</v>
      </c>
      <c r="AO2258" s="2">
        <v>1</v>
      </c>
      <c r="AP2258" s="2">
        <v>0.3</v>
      </c>
      <c r="AQ2258" s="2">
        <v>77</v>
      </c>
      <c r="AR2258" s="2">
        <v>23.4</v>
      </c>
      <c r="AS2258" s="2">
        <v>207</v>
      </c>
      <c r="AT2258" s="2">
        <v>62.9</v>
      </c>
      <c r="AU2258" s="2">
        <v>1</v>
      </c>
      <c r="AV2258" s="2">
        <v>0.3</v>
      </c>
      <c r="AW2258" s="2">
        <v>44</v>
      </c>
      <c r="AX2258" s="2">
        <v>13.4</v>
      </c>
      <c r="BA2258" s="2">
        <v>4</v>
      </c>
    </row>
    <row r="2259" spans="1:53" ht="12.75" customHeight="1" x14ac:dyDescent="0.2">
      <c r="A2259">
        <v>6</v>
      </c>
      <c r="B2259" s="2">
        <v>2376</v>
      </c>
      <c r="C2259" s="17">
        <v>3.11</v>
      </c>
      <c r="D2259" s="2">
        <v>2.83</v>
      </c>
      <c r="G2259" s="17">
        <v>253</v>
      </c>
      <c r="H2259" s="2">
        <v>199</v>
      </c>
      <c r="I2259" s="2">
        <v>78</v>
      </c>
      <c r="J2259" s="2">
        <v>199</v>
      </c>
      <c r="K2259" s="2">
        <v>78</v>
      </c>
      <c r="L2259" s="2">
        <v>78.7</v>
      </c>
      <c r="M2259" s="2">
        <v>13</v>
      </c>
      <c r="N2259" s="2">
        <v>5.0999999999999996</v>
      </c>
      <c r="O2259" s="2">
        <v>41</v>
      </c>
      <c r="P2259" s="2">
        <v>16.100000000000001</v>
      </c>
      <c r="Q2259" s="2">
        <v>3</v>
      </c>
      <c r="R2259" s="2">
        <v>1.2</v>
      </c>
      <c r="S2259" s="2">
        <v>86</v>
      </c>
      <c r="T2259" s="2">
        <v>33.700000000000003</v>
      </c>
      <c r="U2259" s="2">
        <v>110</v>
      </c>
      <c r="V2259" s="2">
        <v>43.1</v>
      </c>
      <c r="W2259" s="2">
        <v>2</v>
      </c>
      <c r="X2259" s="2">
        <v>0.8</v>
      </c>
      <c r="Y2259" s="2">
        <v>56</v>
      </c>
      <c r="Z2259" s="2">
        <v>22</v>
      </c>
      <c r="AA2259" s="2">
        <v>1</v>
      </c>
      <c r="AE2259" s="2">
        <v>253</v>
      </c>
      <c r="AF2259" s="2">
        <v>180</v>
      </c>
      <c r="AG2259" s="2">
        <v>70.599999999999994</v>
      </c>
      <c r="AH2259" s="2">
        <v>180</v>
      </c>
      <c r="AI2259" s="2">
        <v>70.599999999999994</v>
      </c>
      <c r="AJ2259" s="2">
        <v>71.099999999999994</v>
      </c>
      <c r="AK2259" s="2">
        <v>42</v>
      </c>
      <c r="AL2259" s="2">
        <v>16.5</v>
      </c>
      <c r="AM2259" s="2">
        <v>31</v>
      </c>
      <c r="AN2259" s="2">
        <v>12.2</v>
      </c>
      <c r="AO2259" s="2">
        <v>2</v>
      </c>
      <c r="AP2259" s="2">
        <v>0.8</v>
      </c>
      <c r="AQ2259" s="2">
        <v>94</v>
      </c>
      <c r="AR2259" s="2">
        <v>36.9</v>
      </c>
      <c r="AS2259" s="2">
        <v>84</v>
      </c>
      <c r="AT2259" s="2">
        <v>32.9</v>
      </c>
      <c r="AU2259" s="2">
        <v>2</v>
      </c>
      <c r="AV2259" s="2">
        <v>0.8</v>
      </c>
      <c r="AW2259" s="2">
        <v>75</v>
      </c>
      <c r="AX2259" s="2">
        <v>29.4</v>
      </c>
      <c r="AY2259" s="2">
        <v>1</v>
      </c>
    </row>
    <row r="2260" spans="1:53" ht="12.75" customHeight="1" x14ac:dyDescent="0.2">
      <c r="A2260">
        <v>6</v>
      </c>
      <c r="B2260" s="2">
        <v>2377</v>
      </c>
      <c r="C2260" s="17">
        <v>2.63</v>
      </c>
      <c r="D2260" s="2">
        <v>1.99</v>
      </c>
      <c r="G2260" s="17">
        <v>193</v>
      </c>
      <c r="H2260" s="2">
        <v>119</v>
      </c>
      <c r="I2260" s="2">
        <v>61.3</v>
      </c>
      <c r="J2260" s="2">
        <v>119</v>
      </c>
      <c r="K2260" s="2">
        <v>61.3</v>
      </c>
      <c r="L2260" s="2">
        <v>61.7</v>
      </c>
      <c r="M2260" s="2">
        <v>26</v>
      </c>
      <c r="N2260" s="2">
        <v>13.4</v>
      </c>
      <c r="O2260" s="2">
        <v>48</v>
      </c>
      <c r="P2260" s="2">
        <v>24.7</v>
      </c>
      <c r="Q2260" s="2">
        <v>3</v>
      </c>
      <c r="R2260" s="2">
        <v>1.5</v>
      </c>
      <c r="S2260" s="2">
        <v>76</v>
      </c>
      <c r="T2260" s="2">
        <v>39.200000000000003</v>
      </c>
      <c r="U2260" s="2">
        <v>40</v>
      </c>
      <c r="V2260" s="2">
        <v>20.6</v>
      </c>
      <c r="W2260" s="2">
        <v>1</v>
      </c>
      <c r="X2260" s="2">
        <v>0.5</v>
      </c>
      <c r="Y2260" s="2">
        <v>75</v>
      </c>
      <c r="Z2260" s="2">
        <v>38.700000000000003</v>
      </c>
      <c r="AB2260" s="2">
        <v>3</v>
      </c>
      <c r="AC2260" s="2">
        <v>3</v>
      </c>
      <c r="AE2260" s="2">
        <v>192</v>
      </c>
      <c r="AF2260" s="2">
        <v>68</v>
      </c>
      <c r="AG2260" s="2">
        <v>35.1</v>
      </c>
      <c r="AH2260" s="2">
        <v>68</v>
      </c>
      <c r="AI2260" s="2">
        <v>35.1</v>
      </c>
      <c r="AJ2260" s="2">
        <v>35.4</v>
      </c>
      <c r="AK2260" s="2">
        <v>83</v>
      </c>
      <c r="AL2260" s="2">
        <v>42.8</v>
      </c>
      <c r="AM2260" s="2">
        <v>41</v>
      </c>
      <c r="AN2260" s="2">
        <v>21.1</v>
      </c>
      <c r="AO2260" s="2">
        <v>1</v>
      </c>
      <c r="AP2260" s="2">
        <v>0.5</v>
      </c>
      <c r="AQ2260" s="2">
        <v>47</v>
      </c>
      <c r="AR2260" s="2">
        <v>24.2</v>
      </c>
      <c r="AS2260" s="2">
        <v>20</v>
      </c>
      <c r="AT2260" s="2">
        <v>10.3</v>
      </c>
      <c r="AU2260" s="2">
        <v>2</v>
      </c>
      <c r="AV2260" s="2">
        <v>1</v>
      </c>
      <c r="AW2260" s="2">
        <v>126</v>
      </c>
      <c r="AX2260" s="2">
        <v>64.900000000000006</v>
      </c>
      <c r="AZ2260" s="2">
        <v>3</v>
      </c>
      <c r="BA2260" s="2">
        <v>3</v>
      </c>
    </row>
    <row r="2261" spans="1:53" ht="12.75" customHeight="1" x14ac:dyDescent="0.2">
      <c r="A2261">
        <v>6</v>
      </c>
      <c r="B2261" s="2">
        <v>2379</v>
      </c>
      <c r="C2261" s="17">
        <v>2.91</v>
      </c>
      <c r="D2261" s="2">
        <v>2.86</v>
      </c>
      <c r="G2261" s="17">
        <v>56</v>
      </c>
      <c r="H2261" s="2">
        <v>39</v>
      </c>
      <c r="I2261" s="2">
        <v>69.599999999999994</v>
      </c>
      <c r="J2261" s="2">
        <v>39</v>
      </c>
      <c r="K2261" s="2">
        <v>69.599999999999994</v>
      </c>
      <c r="L2261" s="2">
        <v>69.599999999999994</v>
      </c>
      <c r="M2261" s="2">
        <v>2</v>
      </c>
      <c r="N2261" s="2">
        <v>3.6</v>
      </c>
      <c r="O2261" s="2">
        <v>15</v>
      </c>
      <c r="P2261" s="2">
        <v>26.8</v>
      </c>
      <c r="S2261" s="2">
        <v>25</v>
      </c>
      <c r="T2261" s="2">
        <v>44.6</v>
      </c>
      <c r="U2261" s="2">
        <v>14</v>
      </c>
      <c r="V2261" s="2">
        <v>25</v>
      </c>
      <c r="Y2261" s="2">
        <v>17</v>
      </c>
      <c r="Z2261" s="2">
        <v>30.4</v>
      </c>
      <c r="AA2261" s="2">
        <v>1</v>
      </c>
      <c r="AE2261" s="2">
        <v>57</v>
      </c>
      <c r="AF2261" s="2">
        <v>37</v>
      </c>
      <c r="AG2261" s="2">
        <v>64.900000000000006</v>
      </c>
      <c r="AH2261" s="2">
        <v>37</v>
      </c>
      <c r="AI2261" s="2">
        <v>64.900000000000006</v>
      </c>
      <c r="AJ2261" s="2">
        <v>64.900000000000006</v>
      </c>
      <c r="AK2261" s="2">
        <v>10</v>
      </c>
      <c r="AL2261" s="2">
        <v>17.5</v>
      </c>
      <c r="AM2261" s="2">
        <v>10</v>
      </c>
      <c r="AN2261" s="2">
        <v>17.5</v>
      </c>
      <c r="AQ2261" s="2">
        <v>15</v>
      </c>
      <c r="AR2261" s="2">
        <v>26.3</v>
      </c>
      <c r="AS2261" s="2">
        <v>22</v>
      </c>
      <c r="AT2261" s="2">
        <v>38.6</v>
      </c>
      <c r="AW2261" s="2">
        <v>20</v>
      </c>
      <c r="AX2261" s="2">
        <v>35.1</v>
      </c>
    </row>
    <row r="2262" spans="1:53" ht="12.75" customHeight="1" x14ac:dyDescent="0.2">
      <c r="A2262">
        <v>6</v>
      </c>
      <c r="B2262" s="2">
        <v>2380</v>
      </c>
      <c r="C2262" s="17">
        <v>2.72</v>
      </c>
      <c r="D2262" s="2">
        <v>2.59</v>
      </c>
      <c r="G2262" s="17">
        <v>69</v>
      </c>
      <c r="H2262" s="2">
        <v>53</v>
      </c>
      <c r="I2262" s="2">
        <v>76.8</v>
      </c>
      <c r="J2262" s="2">
        <v>53</v>
      </c>
      <c r="K2262" s="2">
        <v>76.8</v>
      </c>
      <c r="L2262" s="2">
        <v>76.8</v>
      </c>
      <c r="M2262" s="2">
        <v>6</v>
      </c>
      <c r="N2262" s="2">
        <v>8.6999999999999993</v>
      </c>
      <c r="O2262" s="2">
        <v>10</v>
      </c>
      <c r="P2262" s="2">
        <v>14.5</v>
      </c>
      <c r="Q2262" s="2">
        <v>4</v>
      </c>
      <c r="R2262" s="2">
        <v>5.8</v>
      </c>
      <c r="S2262" s="2">
        <v>34</v>
      </c>
      <c r="T2262" s="2">
        <v>49.3</v>
      </c>
      <c r="U2262" s="2">
        <v>15</v>
      </c>
      <c r="V2262" s="2">
        <v>21.7</v>
      </c>
      <c r="Y2262" s="2">
        <v>16</v>
      </c>
      <c r="Z2262" s="2">
        <v>23.2</v>
      </c>
      <c r="AE2262" s="2">
        <v>69</v>
      </c>
      <c r="AF2262" s="2">
        <v>41</v>
      </c>
      <c r="AG2262" s="2">
        <v>59.4</v>
      </c>
      <c r="AH2262" s="2">
        <v>41</v>
      </c>
      <c r="AI2262" s="2">
        <v>59.4</v>
      </c>
      <c r="AJ2262" s="2">
        <v>59.4</v>
      </c>
      <c r="AK2262" s="2">
        <v>15</v>
      </c>
      <c r="AL2262" s="2">
        <v>21.7</v>
      </c>
      <c r="AM2262" s="2">
        <v>13</v>
      </c>
      <c r="AN2262" s="2">
        <v>18.8</v>
      </c>
      <c r="AO2262" s="2">
        <v>1</v>
      </c>
      <c r="AP2262" s="2">
        <v>1.4</v>
      </c>
      <c r="AQ2262" s="2">
        <v>22</v>
      </c>
      <c r="AR2262" s="2">
        <v>31.9</v>
      </c>
      <c r="AS2262" s="2">
        <v>18</v>
      </c>
      <c r="AT2262" s="2">
        <v>26.1</v>
      </c>
      <c r="AW2262" s="2">
        <v>28</v>
      </c>
      <c r="AX2262" s="2">
        <v>40.6</v>
      </c>
    </row>
    <row r="2263" spans="1:53" ht="12.75" customHeight="1" x14ac:dyDescent="0.2">
      <c r="A2263">
        <v>6</v>
      </c>
      <c r="B2263" s="2">
        <v>2381</v>
      </c>
      <c r="C2263" s="17">
        <v>2.76</v>
      </c>
      <c r="D2263" s="2">
        <v>2.73</v>
      </c>
      <c r="G2263" s="17">
        <v>67</v>
      </c>
      <c r="H2263" s="2">
        <v>41</v>
      </c>
      <c r="I2263" s="2">
        <v>61.2</v>
      </c>
      <c r="J2263" s="2">
        <v>41</v>
      </c>
      <c r="K2263" s="2">
        <v>61.2</v>
      </c>
      <c r="L2263" s="2">
        <v>61.2</v>
      </c>
      <c r="M2263" s="2">
        <v>8</v>
      </c>
      <c r="N2263" s="2">
        <v>11.9</v>
      </c>
      <c r="O2263" s="2">
        <v>18</v>
      </c>
      <c r="P2263" s="2">
        <v>26.9</v>
      </c>
      <c r="S2263" s="2">
        <v>23</v>
      </c>
      <c r="T2263" s="2">
        <v>34.299999999999997</v>
      </c>
      <c r="U2263" s="2">
        <v>18</v>
      </c>
      <c r="V2263" s="2">
        <v>26.9</v>
      </c>
      <c r="Y2263" s="2">
        <v>26</v>
      </c>
      <c r="Z2263" s="2">
        <v>38.799999999999997</v>
      </c>
      <c r="AE2263" s="2">
        <v>67</v>
      </c>
      <c r="AF2263" s="2">
        <v>40</v>
      </c>
      <c r="AG2263" s="2">
        <v>59.7</v>
      </c>
      <c r="AH2263" s="2">
        <v>40</v>
      </c>
      <c r="AI2263" s="2">
        <v>59.7</v>
      </c>
      <c r="AJ2263" s="2">
        <v>59.7</v>
      </c>
      <c r="AK2263" s="2">
        <v>11</v>
      </c>
      <c r="AL2263" s="2">
        <v>16.399999999999999</v>
      </c>
      <c r="AM2263" s="2">
        <v>16</v>
      </c>
      <c r="AN2263" s="2">
        <v>23.9</v>
      </c>
      <c r="AQ2263" s="2">
        <v>20</v>
      </c>
      <c r="AR2263" s="2">
        <v>29.9</v>
      </c>
      <c r="AS2263" s="2">
        <v>20</v>
      </c>
      <c r="AT2263" s="2">
        <v>29.9</v>
      </c>
      <c r="AW2263" s="2">
        <v>27</v>
      </c>
      <c r="AX2263" s="2">
        <v>40.299999999999997</v>
      </c>
    </row>
    <row r="2264" spans="1:53" ht="12.75" customHeight="1" x14ac:dyDescent="0.2">
      <c r="A2264">
        <v>6</v>
      </c>
      <c r="B2264" s="2">
        <v>2391</v>
      </c>
      <c r="C2264" s="17">
        <v>2.5099999999999998</v>
      </c>
      <c r="D2264" s="2">
        <v>1.96</v>
      </c>
      <c r="G2264" s="17">
        <v>129</v>
      </c>
      <c r="H2264" s="2">
        <v>77</v>
      </c>
      <c r="I2264" s="2">
        <v>59.7</v>
      </c>
      <c r="J2264" s="2">
        <v>77</v>
      </c>
      <c r="K2264" s="2">
        <v>59.7</v>
      </c>
      <c r="L2264" s="2">
        <v>59.7</v>
      </c>
      <c r="M2264" s="2">
        <v>20</v>
      </c>
      <c r="N2264" s="2">
        <v>15.5</v>
      </c>
      <c r="O2264" s="2">
        <v>32</v>
      </c>
      <c r="P2264" s="2">
        <v>24.8</v>
      </c>
      <c r="Q2264" s="2">
        <v>3</v>
      </c>
      <c r="R2264" s="2">
        <v>2.2999999999999998</v>
      </c>
      <c r="S2264" s="2">
        <v>56</v>
      </c>
      <c r="T2264" s="2">
        <v>43.4</v>
      </c>
      <c r="U2264" s="2">
        <v>18</v>
      </c>
      <c r="V2264" s="2">
        <v>14</v>
      </c>
      <c r="Y2264" s="2">
        <v>52</v>
      </c>
      <c r="Z2264" s="2">
        <v>40.299999999999997</v>
      </c>
      <c r="AB2264" s="2">
        <v>1</v>
      </c>
      <c r="AE2264" s="2">
        <v>128</v>
      </c>
      <c r="AF2264" s="2">
        <v>42</v>
      </c>
      <c r="AG2264" s="2">
        <v>32.799999999999997</v>
      </c>
      <c r="AH2264" s="2">
        <v>42</v>
      </c>
      <c r="AI2264" s="2">
        <v>32.799999999999997</v>
      </c>
      <c r="AJ2264" s="2">
        <v>32.799999999999997</v>
      </c>
      <c r="AK2264" s="2">
        <v>48</v>
      </c>
      <c r="AL2264" s="2">
        <v>37.5</v>
      </c>
      <c r="AM2264" s="2">
        <v>38</v>
      </c>
      <c r="AN2264" s="2">
        <v>29.7</v>
      </c>
      <c r="AO2264" s="2">
        <v>4</v>
      </c>
      <c r="AP2264" s="2">
        <v>3.1</v>
      </c>
      <c r="AQ2264" s="2">
        <v>25</v>
      </c>
      <c r="AR2264" s="2">
        <v>19.5</v>
      </c>
      <c r="AS2264" s="2">
        <v>13</v>
      </c>
      <c r="AT2264" s="2">
        <v>10.199999999999999</v>
      </c>
      <c r="AW2264" s="2">
        <v>86</v>
      </c>
      <c r="AX2264" s="2">
        <v>67.2</v>
      </c>
      <c r="AZ2264" s="2">
        <v>2</v>
      </c>
    </row>
    <row r="2265" spans="1:53" ht="12.75" customHeight="1" x14ac:dyDescent="0.2">
      <c r="A2265">
        <v>6</v>
      </c>
      <c r="B2265" s="2">
        <v>2394</v>
      </c>
      <c r="C2265" s="17">
        <v>2.84</v>
      </c>
      <c r="D2265" s="2">
        <v>2.12</v>
      </c>
      <c r="G2265" s="17">
        <v>247</v>
      </c>
      <c r="H2265" s="2">
        <v>171</v>
      </c>
      <c r="I2265" s="2">
        <v>69.2</v>
      </c>
      <c r="J2265" s="2">
        <v>171</v>
      </c>
      <c r="K2265" s="2">
        <v>69.2</v>
      </c>
      <c r="L2265" s="2">
        <v>69.2</v>
      </c>
      <c r="M2265" s="2">
        <v>15</v>
      </c>
      <c r="N2265" s="2">
        <v>6.1</v>
      </c>
      <c r="O2265" s="2">
        <v>61</v>
      </c>
      <c r="P2265" s="2">
        <v>24.7</v>
      </c>
      <c r="S2265" s="2">
        <v>119</v>
      </c>
      <c r="T2265" s="2">
        <v>48.2</v>
      </c>
      <c r="U2265" s="2">
        <v>52</v>
      </c>
      <c r="V2265" s="2">
        <v>21.1</v>
      </c>
      <c r="Y2265" s="2">
        <v>76</v>
      </c>
      <c r="Z2265" s="2">
        <v>30.8</v>
      </c>
      <c r="AA2265" s="2">
        <v>2</v>
      </c>
      <c r="AB2265" s="2">
        <v>2</v>
      </c>
      <c r="AC2265" s="2">
        <v>5</v>
      </c>
      <c r="AE2265" s="2">
        <v>247</v>
      </c>
      <c r="AF2265" s="2">
        <v>92</v>
      </c>
      <c r="AG2265" s="2">
        <v>37.200000000000003</v>
      </c>
      <c r="AH2265" s="2">
        <v>92</v>
      </c>
      <c r="AI2265" s="2">
        <v>37.200000000000003</v>
      </c>
      <c r="AJ2265" s="2">
        <v>37.200000000000003</v>
      </c>
      <c r="AK2265" s="2">
        <v>80</v>
      </c>
      <c r="AL2265" s="2">
        <v>32.4</v>
      </c>
      <c r="AM2265" s="2">
        <v>75</v>
      </c>
      <c r="AN2265" s="2">
        <v>30.4</v>
      </c>
      <c r="AQ2265" s="2">
        <v>75</v>
      </c>
      <c r="AR2265" s="2">
        <v>30.4</v>
      </c>
      <c r="AS2265" s="2">
        <v>17</v>
      </c>
      <c r="AT2265" s="2">
        <v>6.9</v>
      </c>
      <c r="AW2265" s="2">
        <v>155</v>
      </c>
      <c r="AX2265" s="2">
        <v>62.8</v>
      </c>
      <c r="AY2265" s="2">
        <v>2</v>
      </c>
      <c r="AZ2265" s="2">
        <v>2</v>
      </c>
      <c r="BA2265" s="2">
        <v>5</v>
      </c>
    </row>
    <row r="2266" spans="1:53" ht="12.75" customHeight="1" x14ac:dyDescent="0.2">
      <c r="A2266">
        <v>6</v>
      </c>
      <c r="B2266" s="2">
        <v>2396</v>
      </c>
      <c r="C2266" s="17">
        <v>3.09</v>
      </c>
      <c r="D2266" s="2">
        <v>3.09</v>
      </c>
      <c r="G2266" s="17">
        <v>23</v>
      </c>
      <c r="H2266" s="2">
        <v>18</v>
      </c>
      <c r="I2266" s="2">
        <v>78.3</v>
      </c>
      <c r="J2266" s="2">
        <v>18</v>
      </c>
      <c r="K2266" s="2">
        <v>78.3</v>
      </c>
      <c r="L2266" s="2">
        <v>78.3</v>
      </c>
      <c r="M2266" s="2">
        <v>1</v>
      </c>
      <c r="N2266" s="2">
        <v>4.3</v>
      </c>
      <c r="O2266" s="2">
        <v>4</v>
      </c>
      <c r="P2266" s="2">
        <v>17.399999999999999</v>
      </c>
      <c r="S2266" s="2">
        <v>10</v>
      </c>
      <c r="T2266" s="2">
        <v>43.5</v>
      </c>
      <c r="U2266" s="2">
        <v>8</v>
      </c>
      <c r="V2266" s="2">
        <v>34.799999999999997</v>
      </c>
      <c r="Y2266" s="2">
        <v>5</v>
      </c>
      <c r="Z2266" s="2">
        <v>21.7</v>
      </c>
      <c r="AE2266" s="2">
        <v>23</v>
      </c>
      <c r="AF2266" s="2">
        <v>17</v>
      </c>
      <c r="AG2266" s="2">
        <v>73.900000000000006</v>
      </c>
      <c r="AH2266" s="2">
        <v>17</v>
      </c>
      <c r="AI2266" s="2">
        <v>73.900000000000006</v>
      </c>
      <c r="AJ2266" s="2">
        <v>73.900000000000006</v>
      </c>
      <c r="AM2266" s="2">
        <v>6</v>
      </c>
      <c r="AN2266" s="2">
        <v>26.1</v>
      </c>
      <c r="AQ2266" s="2">
        <v>9</v>
      </c>
      <c r="AR2266" s="2">
        <v>39.1</v>
      </c>
      <c r="AS2266" s="2">
        <v>8</v>
      </c>
      <c r="AT2266" s="2">
        <v>34.799999999999997</v>
      </c>
      <c r="AW2266" s="2">
        <v>6</v>
      </c>
      <c r="AX2266" s="2">
        <v>26.1</v>
      </c>
    </row>
    <row r="2267" spans="1:53" ht="12.75" customHeight="1" x14ac:dyDescent="0.2">
      <c r="A2267">
        <v>6</v>
      </c>
      <c r="B2267" s="2">
        <v>2399</v>
      </c>
      <c r="C2267" s="17">
        <v>2.88</v>
      </c>
      <c r="D2267" s="2">
        <v>2.4900000000000002</v>
      </c>
      <c r="G2267" s="17">
        <v>48</v>
      </c>
      <c r="H2267" s="2">
        <v>33</v>
      </c>
      <c r="I2267" s="2">
        <v>68.8</v>
      </c>
      <c r="J2267" s="2">
        <v>33</v>
      </c>
      <c r="K2267" s="2">
        <v>68.8</v>
      </c>
      <c r="L2267" s="2">
        <v>68.8</v>
      </c>
      <c r="M2267" s="2">
        <v>5</v>
      </c>
      <c r="N2267" s="2">
        <v>10.4</v>
      </c>
      <c r="O2267" s="2">
        <v>10</v>
      </c>
      <c r="P2267" s="2">
        <v>20.8</v>
      </c>
      <c r="S2267" s="2">
        <v>19</v>
      </c>
      <c r="T2267" s="2">
        <v>39.6</v>
      </c>
      <c r="U2267" s="2">
        <v>14</v>
      </c>
      <c r="V2267" s="2">
        <v>29.2</v>
      </c>
      <c r="Y2267" s="2">
        <v>15</v>
      </c>
      <c r="Z2267" s="2">
        <v>31.3</v>
      </c>
      <c r="AE2267" s="2">
        <v>46</v>
      </c>
      <c r="AF2267" s="2">
        <v>26</v>
      </c>
      <c r="AG2267" s="2">
        <v>55.3</v>
      </c>
      <c r="AH2267" s="2">
        <v>26</v>
      </c>
      <c r="AI2267" s="2">
        <v>55.3</v>
      </c>
      <c r="AJ2267" s="2">
        <v>56.5</v>
      </c>
      <c r="AK2267" s="2">
        <v>10</v>
      </c>
      <c r="AL2267" s="2">
        <v>21.3</v>
      </c>
      <c r="AM2267" s="2">
        <v>10</v>
      </c>
      <c r="AN2267" s="2">
        <v>21.3</v>
      </c>
      <c r="AQ2267" s="2">
        <v>17</v>
      </c>
      <c r="AR2267" s="2">
        <v>36.200000000000003</v>
      </c>
      <c r="AS2267" s="2">
        <v>9</v>
      </c>
      <c r="AT2267" s="2">
        <v>19.100000000000001</v>
      </c>
      <c r="AU2267" s="2">
        <v>1</v>
      </c>
      <c r="AV2267" s="2">
        <v>2.1</v>
      </c>
      <c r="AW2267" s="2">
        <v>21</v>
      </c>
      <c r="AX2267" s="2">
        <v>44.7</v>
      </c>
      <c r="AZ2267" s="2">
        <v>1</v>
      </c>
    </row>
    <row r="2268" spans="1:53" ht="12.75" customHeight="1" x14ac:dyDescent="0.2">
      <c r="A2268">
        <v>6</v>
      </c>
      <c r="B2268" s="2">
        <v>2400</v>
      </c>
      <c r="C2268" s="17">
        <v>3.03</v>
      </c>
      <c r="D2268" s="2">
        <v>2.85</v>
      </c>
      <c r="G2268" s="17">
        <v>191</v>
      </c>
      <c r="H2268" s="2">
        <v>147</v>
      </c>
      <c r="I2268" s="2">
        <v>76.599999999999994</v>
      </c>
      <c r="J2268" s="2">
        <v>147</v>
      </c>
      <c r="K2268" s="2">
        <v>76.599999999999994</v>
      </c>
      <c r="L2268" s="2">
        <v>77</v>
      </c>
      <c r="M2268" s="2">
        <v>17</v>
      </c>
      <c r="N2268" s="2">
        <v>8.9</v>
      </c>
      <c r="O2268" s="2">
        <v>27</v>
      </c>
      <c r="P2268" s="2">
        <v>14.1</v>
      </c>
      <c r="S2268" s="2">
        <v>77</v>
      </c>
      <c r="T2268" s="2">
        <v>40.1</v>
      </c>
      <c r="U2268" s="2">
        <v>70</v>
      </c>
      <c r="V2268" s="2">
        <v>36.5</v>
      </c>
      <c r="W2268" s="2">
        <v>1</v>
      </c>
      <c r="X2268" s="2">
        <v>0.5</v>
      </c>
      <c r="Y2268" s="2">
        <v>45</v>
      </c>
      <c r="Z2268" s="2">
        <v>23.4</v>
      </c>
      <c r="AE2268" s="2">
        <v>192</v>
      </c>
      <c r="AF2268" s="2">
        <v>126</v>
      </c>
      <c r="AG2268" s="2">
        <v>65.599999999999994</v>
      </c>
      <c r="AH2268" s="2">
        <v>126</v>
      </c>
      <c r="AI2268" s="2">
        <v>65.599999999999994</v>
      </c>
      <c r="AJ2268" s="2">
        <v>65.599999999999994</v>
      </c>
      <c r="AK2268" s="2">
        <v>38</v>
      </c>
      <c r="AL2268" s="2">
        <v>19.8</v>
      </c>
      <c r="AM2268" s="2">
        <v>28</v>
      </c>
      <c r="AN2268" s="2">
        <v>14.6</v>
      </c>
      <c r="AQ2268" s="2">
        <v>51</v>
      </c>
      <c r="AR2268" s="2">
        <v>26.6</v>
      </c>
      <c r="AS2268" s="2">
        <v>75</v>
      </c>
      <c r="AT2268" s="2">
        <v>39.1</v>
      </c>
      <c r="AW2268" s="2">
        <v>66</v>
      </c>
      <c r="AX2268" s="2">
        <v>34.4</v>
      </c>
    </row>
    <row r="2269" spans="1:53" ht="12.75" customHeight="1" x14ac:dyDescent="0.2">
      <c r="A2269">
        <v>6</v>
      </c>
      <c r="B2269" s="2">
        <v>2401</v>
      </c>
      <c r="C2269" s="17">
        <v>3.74</v>
      </c>
      <c r="D2269" s="2">
        <v>3.78</v>
      </c>
      <c r="G2269" s="17">
        <v>76</v>
      </c>
      <c r="H2269" s="2">
        <v>76</v>
      </c>
      <c r="I2269" s="2">
        <v>98.7</v>
      </c>
      <c r="J2269" s="2">
        <v>76</v>
      </c>
      <c r="K2269" s="2">
        <v>98.7</v>
      </c>
      <c r="L2269" s="2">
        <v>100</v>
      </c>
      <c r="S2269" s="2">
        <v>16</v>
      </c>
      <c r="T2269" s="2">
        <v>20.8</v>
      </c>
      <c r="U2269" s="2">
        <v>60</v>
      </c>
      <c r="V2269" s="2">
        <v>77.900000000000006</v>
      </c>
      <c r="W2269" s="2">
        <v>1</v>
      </c>
      <c r="X2269" s="2">
        <v>1.3</v>
      </c>
      <c r="Y2269" s="2">
        <v>1</v>
      </c>
      <c r="Z2269" s="2">
        <v>1.3</v>
      </c>
      <c r="AE2269" s="2">
        <v>75</v>
      </c>
      <c r="AF2269" s="2">
        <v>75</v>
      </c>
      <c r="AG2269" s="2">
        <v>98.7</v>
      </c>
      <c r="AH2269" s="2">
        <v>75</v>
      </c>
      <c r="AI2269" s="2">
        <v>98.7</v>
      </c>
      <c r="AJ2269" s="2">
        <v>100</v>
      </c>
      <c r="AQ2269" s="2">
        <v>13</v>
      </c>
      <c r="AR2269" s="2">
        <v>17.100000000000001</v>
      </c>
      <c r="AS2269" s="2">
        <v>62</v>
      </c>
      <c r="AT2269" s="2">
        <v>81.599999999999994</v>
      </c>
      <c r="AU2269" s="2">
        <v>1</v>
      </c>
      <c r="AV2269" s="2">
        <v>1.3</v>
      </c>
      <c r="AW2269" s="2">
        <v>1</v>
      </c>
      <c r="AX2269" s="2">
        <v>1.3</v>
      </c>
      <c r="AZ2269" s="2">
        <v>1</v>
      </c>
    </row>
    <row r="2270" spans="1:53" ht="12.75" customHeight="1" x14ac:dyDescent="0.2">
      <c r="A2270">
        <v>6</v>
      </c>
      <c r="B2270" s="2">
        <v>2405</v>
      </c>
      <c r="C2270" s="17">
        <v>2.67</v>
      </c>
      <c r="D2270" s="2">
        <v>2.73</v>
      </c>
      <c r="G2270" s="17">
        <v>15</v>
      </c>
      <c r="H2270" s="2">
        <v>10</v>
      </c>
      <c r="I2270" s="2">
        <v>66.7</v>
      </c>
      <c r="J2270" s="2">
        <v>10</v>
      </c>
      <c r="K2270" s="2">
        <v>66.7</v>
      </c>
      <c r="L2270" s="2">
        <v>66.7</v>
      </c>
      <c r="M2270" s="2">
        <v>1</v>
      </c>
      <c r="N2270" s="2">
        <v>6.7</v>
      </c>
      <c r="O2270" s="2">
        <v>4</v>
      </c>
      <c r="P2270" s="2">
        <v>26.7</v>
      </c>
      <c r="Q2270" s="2">
        <v>1</v>
      </c>
      <c r="R2270" s="2">
        <v>6.7</v>
      </c>
      <c r="S2270" s="2">
        <v>5</v>
      </c>
      <c r="T2270" s="2">
        <v>33.299999999999997</v>
      </c>
      <c r="U2270" s="2">
        <v>4</v>
      </c>
      <c r="V2270" s="2">
        <v>26.7</v>
      </c>
      <c r="Y2270" s="2">
        <v>5</v>
      </c>
      <c r="Z2270" s="2">
        <v>33.299999999999997</v>
      </c>
      <c r="AB2270" s="2">
        <v>1</v>
      </c>
      <c r="AC2270" s="2">
        <v>2</v>
      </c>
      <c r="AE2270" s="2">
        <v>15</v>
      </c>
      <c r="AF2270" s="2">
        <v>10</v>
      </c>
      <c r="AG2270" s="2">
        <v>66.7</v>
      </c>
      <c r="AH2270" s="2">
        <v>10</v>
      </c>
      <c r="AI2270" s="2">
        <v>66.7</v>
      </c>
      <c r="AJ2270" s="2">
        <v>66.7</v>
      </c>
      <c r="AK2270" s="2">
        <v>1</v>
      </c>
      <c r="AL2270" s="2">
        <v>6.7</v>
      </c>
      <c r="AM2270" s="2">
        <v>4</v>
      </c>
      <c r="AN2270" s="2">
        <v>26.7</v>
      </c>
      <c r="AO2270" s="2">
        <v>1</v>
      </c>
      <c r="AP2270" s="2">
        <v>6.7</v>
      </c>
      <c r="AQ2270" s="2">
        <v>4</v>
      </c>
      <c r="AR2270" s="2">
        <v>26.7</v>
      </c>
      <c r="AS2270" s="2">
        <v>5</v>
      </c>
      <c r="AT2270" s="2">
        <v>33.299999999999997</v>
      </c>
      <c r="AW2270" s="2">
        <v>5</v>
      </c>
      <c r="AX2270" s="2">
        <v>33.299999999999997</v>
      </c>
      <c r="AZ2270" s="2">
        <v>1</v>
      </c>
      <c r="BA2270" s="2">
        <v>2</v>
      </c>
    </row>
    <row r="2271" spans="1:53" ht="12.75" customHeight="1" x14ac:dyDescent="0.2">
      <c r="A2271">
        <v>6</v>
      </c>
      <c r="B2271" s="2">
        <v>2406</v>
      </c>
      <c r="C2271" s="17">
        <v>3.33</v>
      </c>
      <c r="D2271" s="2">
        <v>3.19</v>
      </c>
      <c r="G2271" s="17">
        <v>81</v>
      </c>
      <c r="H2271" s="2">
        <v>68</v>
      </c>
      <c r="I2271" s="2">
        <v>84</v>
      </c>
      <c r="J2271" s="2">
        <v>68</v>
      </c>
      <c r="K2271" s="2">
        <v>84</v>
      </c>
      <c r="L2271" s="2">
        <v>84</v>
      </c>
      <c r="M2271" s="2">
        <v>2</v>
      </c>
      <c r="N2271" s="2">
        <v>2.5</v>
      </c>
      <c r="O2271" s="2">
        <v>11</v>
      </c>
      <c r="P2271" s="2">
        <v>13.6</v>
      </c>
      <c r="S2271" s="2">
        <v>26</v>
      </c>
      <c r="T2271" s="2">
        <v>32.1</v>
      </c>
      <c r="U2271" s="2">
        <v>42</v>
      </c>
      <c r="V2271" s="2">
        <v>51.9</v>
      </c>
      <c r="Y2271" s="2">
        <v>13</v>
      </c>
      <c r="Z2271" s="2">
        <v>16</v>
      </c>
      <c r="AB2271" s="2">
        <v>1</v>
      </c>
      <c r="AE2271" s="2">
        <v>81</v>
      </c>
      <c r="AF2271" s="2">
        <v>63</v>
      </c>
      <c r="AG2271" s="2">
        <v>77.8</v>
      </c>
      <c r="AH2271" s="2">
        <v>63</v>
      </c>
      <c r="AI2271" s="2">
        <v>77.8</v>
      </c>
      <c r="AJ2271" s="2">
        <v>77.8</v>
      </c>
      <c r="AK2271" s="2">
        <v>2</v>
      </c>
      <c r="AL2271" s="2">
        <v>2.5</v>
      </c>
      <c r="AM2271" s="2">
        <v>16</v>
      </c>
      <c r="AN2271" s="2">
        <v>19.8</v>
      </c>
      <c r="AQ2271" s="2">
        <v>28</v>
      </c>
      <c r="AR2271" s="2">
        <v>34.6</v>
      </c>
      <c r="AS2271" s="2">
        <v>35</v>
      </c>
      <c r="AT2271" s="2">
        <v>43.2</v>
      </c>
      <c r="AW2271" s="2">
        <v>18</v>
      </c>
      <c r="AX2271" s="2">
        <v>22.2</v>
      </c>
      <c r="AZ2271" s="2">
        <v>1</v>
      </c>
    </row>
    <row r="2272" spans="1:53" ht="12.75" customHeight="1" x14ac:dyDescent="0.2">
      <c r="A2272">
        <v>6</v>
      </c>
      <c r="B2272" s="2">
        <v>2410</v>
      </c>
      <c r="C2272" s="17">
        <v>2.41</v>
      </c>
      <c r="D2272" s="2">
        <v>2.06</v>
      </c>
      <c r="G2272" s="17">
        <v>299</v>
      </c>
      <c r="H2272" s="2">
        <v>140</v>
      </c>
      <c r="I2272" s="2">
        <v>46.8</v>
      </c>
      <c r="J2272" s="2">
        <v>140</v>
      </c>
      <c r="K2272" s="2">
        <v>46.8</v>
      </c>
      <c r="L2272" s="2">
        <v>46.8</v>
      </c>
      <c r="M2272" s="2">
        <v>47</v>
      </c>
      <c r="N2272" s="2">
        <v>15.7</v>
      </c>
      <c r="O2272" s="2">
        <v>112</v>
      </c>
      <c r="P2272" s="2">
        <v>37.5</v>
      </c>
      <c r="Q2272" s="2">
        <v>3</v>
      </c>
      <c r="R2272" s="2">
        <v>1</v>
      </c>
      <c r="S2272" s="2">
        <v>99</v>
      </c>
      <c r="T2272" s="2">
        <v>33.1</v>
      </c>
      <c r="U2272" s="2">
        <v>38</v>
      </c>
      <c r="V2272" s="2">
        <v>12.7</v>
      </c>
      <c r="Y2272" s="2">
        <v>159</v>
      </c>
      <c r="Z2272" s="2">
        <v>53.2</v>
      </c>
      <c r="AA2272" s="2">
        <v>1</v>
      </c>
      <c r="AB2272" s="2">
        <v>4</v>
      </c>
      <c r="AE2272" s="2">
        <v>300</v>
      </c>
      <c r="AF2272" s="2">
        <v>112</v>
      </c>
      <c r="AG2272" s="2">
        <v>37.299999999999997</v>
      </c>
      <c r="AH2272" s="2">
        <v>112</v>
      </c>
      <c r="AI2272" s="2">
        <v>37.299999999999997</v>
      </c>
      <c r="AJ2272" s="2">
        <v>37.299999999999997</v>
      </c>
      <c r="AK2272" s="2">
        <v>120</v>
      </c>
      <c r="AL2272" s="2">
        <v>40</v>
      </c>
      <c r="AM2272" s="2">
        <v>68</v>
      </c>
      <c r="AN2272" s="2">
        <v>22.7</v>
      </c>
      <c r="AO2272" s="2">
        <v>1</v>
      </c>
      <c r="AP2272" s="2">
        <v>0.3</v>
      </c>
      <c r="AQ2272" s="2">
        <v>82</v>
      </c>
      <c r="AR2272" s="2">
        <v>27.3</v>
      </c>
      <c r="AS2272" s="2">
        <v>29</v>
      </c>
      <c r="AT2272" s="2">
        <v>9.6999999999999993</v>
      </c>
      <c r="AW2272" s="2">
        <v>188</v>
      </c>
      <c r="AX2272" s="2">
        <v>62.7</v>
      </c>
      <c r="AY2272" s="2">
        <v>1</v>
      </c>
      <c r="AZ2272" s="2">
        <v>3</v>
      </c>
    </row>
    <row r="2273" spans="1:53" ht="12.75" customHeight="1" x14ac:dyDescent="0.2">
      <c r="A2273">
        <v>6</v>
      </c>
      <c r="B2273" s="2">
        <v>2418</v>
      </c>
      <c r="C2273" s="17">
        <v>2.97</v>
      </c>
      <c r="D2273" s="2">
        <v>3.12</v>
      </c>
      <c r="G2273" s="17">
        <v>60</v>
      </c>
      <c r="H2273" s="2">
        <v>45</v>
      </c>
      <c r="I2273" s="2">
        <v>75</v>
      </c>
      <c r="J2273" s="2">
        <v>45</v>
      </c>
      <c r="K2273" s="2">
        <v>75</v>
      </c>
      <c r="L2273" s="2">
        <v>75</v>
      </c>
      <c r="M2273" s="2">
        <v>6</v>
      </c>
      <c r="N2273" s="2">
        <v>10</v>
      </c>
      <c r="O2273" s="2">
        <v>9</v>
      </c>
      <c r="P2273" s="2">
        <v>15</v>
      </c>
      <c r="S2273" s="2">
        <v>26</v>
      </c>
      <c r="T2273" s="2">
        <v>43.3</v>
      </c>
      <c r="U2273" s="2">
        <v>19</v>
      </c>
      <c r="V2273" s="2">
        <v>31.7</v>
      </c>
      <c r="Y2273" s="2">
        <v>15</v>
      </c>
      <c r="Z2273" s="2">
        <v>25</v>
      </c>
      <c r="AE2273" s="2">
        <v>60</v>
      </c>
      <c r="AF2273" s="2">
        <v>46</v>
      </c>
      <c r="AG2273" s="2">
        <v>76.7</v>
      </c>
      <c r="AH2273" s="2">
        <v>46</v>
      </c>
      <c r="AI2273" s="2">
        <v>76.7</v>
      </c>
      <c r="AJ2273" s="2">
        <v>76.7</v>
      </c>
      <c r="AK2273" s="2">
        <v>8</v>
      </c>
      <c r="AL2273" s="2">
        <v>13.3</v>
      </c>
      <c r="AM2273" s="2">
        <v>6</v>
      </c>
      <c r="AN2273" s="2">
        <v>10</v>
      </c>
      <c r="AQ2273" s="2">
        <v>17</v>
      </c>
      <c r="AR2273" s="2">
        <v>28.3</v>
      </c>
      <c r="AS2273" s="2">
        <v>29</v>
      </c>
      <c r="AT2273" s="2">
        <v>48.3</v>
      </c>
      <c r="AW2273" s="2">
        <v>14</v>
      </c>
      <c r="AX2273" s="2">
        <v>23.3</v>
      </c>
    </row>
    <row r="2274" spans="1:53" ht="12.75" customHeight="1" x14ac:dyDescent="0.2">
      <c r="A2274">
        <v>6</v>
      </c>
      <c r="B2274" s="2">
        <v>2422</v>
      </c>
      <c r="C2274" s="17">
        <v>2.61</v>
      </c>
      <c r="D2274" s="2">
        <v>1.8</v>
      </c>
      <c r="G2274" s="17">
        <v>41</v>
      </c>
      <c r="H2274" s="2">
        <v>21</v>
      </c>
      <c r="I2274" s="2">
        <v>51.2</v>
      </c>
      <c r="J2274" s="2">
        <v>21</v>
      </c>
      <c r="K2274" s="2">
        <v>51.2</v>
      </c>
      <c r="L2274" s="2">
        <v>51.2</v>
      </c>
      <c r="M2274" s="2">
        <v>7</v>
      </c>
      <c r="N2274" s="2">
        <v>17.100000000000001</v>
      </c>
      <c r="O2274" s="2">
        <v>13</v>
      </c>
      <c r="P2274" s="2">
        <v>31.7</v>
      </c>
      <c r="S2274" s="2">
        <v>10</v>
      </c>
      <c r="T2274" s="2">
        <v>24.4</v>
      </c>
      <c r="U2274" s="2">
        <v>11</v>
      </c>
      <c r="V2274" s="2">
        <v>26.8</v>
      </c>
      <c r="Y2274" s="2">
        <v>20</v>
      </c>
      <c r="Z2274" s="2">
        <v>48.8</v>
      </c>
      <c r="AB2274" s="2">
        <v>2</v>
      </c>
      <c r="AE2274" s="2">
        <v>41</v>
      </c>
      <c r="AF2274" s="2">
        <v>12</v>
      </c>
      <c r="AG2274" s="2">
        <v>29.3</v>
      </c>
      <c r="AH2274" s="2">
        <v>12</v>
      </c>
      <c r="AI2274" s="2">
        <v>29.3</v>
      </c>
      <c r="AJ2274" s="2">
        <v>29.3</v>
      </c>
      <c r="AK2274" s="2">
        <v>22</v>
      </c>
      <c r="AL2274" s="2">
        <v>53.7</v>
      </c>
      <c r="AM2274" s="2">
        <v>7</v>
      </c>
      <c r="AN2274" s="2">
        <v>17.100000000000001</v>
      </c>
      <c r="AQ2274" s="2">
        <v>10</v>
      </c>
      <c r="AR2274" s="2">
        <v>24.4</v>
      </c>
      <c r="AS2274" s="2">
        <v>2</v>
      </c>
      <c r="AT2274" s="2">
        <v>4.9000000000000004</v>
      </c>
      <c r="AW2274" s="2">
        <v>29</v>
      </c>
      <c r="AX2274" s="2">
        <v>70.7</v>
      </c>
      <c r="AZ2274" s="2">
        <v>2</v>
      </c>
    </row>
    <row r="2275" spans="1:53" ht="12.75" customHeight="1" x14ac:dyDescent="0.2">
      <c r="A2275">
        <v>6</v>
      </c>
      <c r="B2275" s="2">
        <v>2435</v>
      </c>
      <c r="C2275" s="17">
        <v>2.92</v>
      </c>
      <c r="D2275" s="2">
        <v>2.98</v>
      </c>
      <c r="G2275" s="17">
        <v>247</v>
      </c>
      <c r="H2275" s="2">
        <v>197</v>
      </c>
      <c r="I2275" s="2">
        <v>78.2</v>
      </c>
      <c r="J2275" s="2">
        <v>197</v>
      </c>
      <c r="K2275" s="2">
        <v>78.2</v>
      </c>
      <c r="L2275" s="2">
        <v>79.8</v>
      </c>
      <c r="M2275" s="2">
        <v>17</v>
      </c>
      <c r="N2275" s="2">
        <v>6.7</v>
      </c>
      <c r="O2275" s="2">
        <v>33</v>
      </c>
      <c r="P2275" s="2">
        <v>13.1</v>
      </c>
      <c r="Q2275" s="2">
        <v>8</v>
      </c>
      <c r="R2275" s="2">
        <v>3.2</v>
      </c>
      <c r="S2275" s="2">
        <v>102</v>
      </c>
      <c r="T2275" s="2">
        <v>40.5</v>
      </c>
      <c r="U2275" s="2">
        <v>87</v>
      </c>
      <c r="V2275" s="2">
        <v>34.5</v>
      </c>
      <c r="W2275" s="2">
        <v>5</v>
      </c>
      <c r="X2275" s="2">
        <v>2</v>
      </c>
      <c r="Y2275" s="2">
        <v>55</v>
      </c>
      <c r="Z2275" s="2">
        <v>21.8</v>
      </c>
      <c r="AA2275" s="2">
        <v>1</v>
      </c>
      <c r="AE2275" s="2">
        <v>247</v>
      </c>
      <c r="AF2275" s="2">
        <v>196</v>
      </c>
      <c r="AG2275" s="2">
        <v>77.8</v>
      </c>
      <c r="AH2275" s="2">
        <v>196</v>
      </c>
      <c r="AI2275" s="2">
        <v>77.8</v>
      </c>
      <c r="AJ2275" s="2">
        <v>79.400000000000006</v>
      </c>
      <c r="AK2275" s="2">
        <v>28</v>
      </c>
      <c r="AL2275" s="2">
        <v>11.1</v>
      </c>
      <c r="AM2275" s="2">
        <v>23</v>
      </c>
      <c r="AN2275" s="2">
        <v>9.1</v>
      </c>
      <c r="AO2275" s="2">
        <v>2</v>
      </c>
      <c r="AP2275" s="2">
        <v>0.8</v>
      </c>
      <c r="AQ2275" s="2">
        <v>99</v>
      </c>
      <c r="AR2275" s="2">
        <v>39.299999999999997</v>
      </c>
      <c r="AS2275" s="2">
        <v>95</v>
      </c>
      <c r="AT2275" s="2">
        <v>37.700000000000003</v>
      </c>
      <c r="AU2275" s="2">
        <v>5</v>
      </c>
      <c r="AV2275" s="2">
        <v>2</v>
      </c>
      <c r="AW2275" s="2">
        <v>56</v>
      </c>
      <c r="AX2275" s="2">
        <v>22.2</v>
      </c>
      <c r="AY2275" s="2">
        <v>1</v>
      </c>
    </row>
    <row r="2276" spans="1:53" ht="12.75" customHeight="1" x14ac:dyDescent="0.2">
      <c r="A2276">
        <v>6</v>
      </c>
      <c r="B2276" s="2">
        <v>2441</v>
      </c>
      <c r="C2276" s="17">
        <v>2.74</v>
      </c>
      <c r="D2276" s="2">
        <v>2.4</v>
      </c>
      <c r="G2276" s="17">
        <v>53</v>
      </c>
      <c r="H2276" s="2">
        <v>37</v>
      </c>
      <c r="I2276" s="2">
        <v>69.8</v>
      </c>
      <c r="J2276" s="2">
        <v>37</v>
      </c>
      <c r="K2276" s="2">
        <v>69.8</v>
      </c>
      <c r="L2276" s="2">
        <v>69.8</v>
      </c>
      <c r="M2276" s="2">
        <v>3</v>
      </c>
      <c r="N2276" s="2">
        <v>5.7</v>
      </c>
      <c r="O2276" s="2">
        <v>13</v>
      </c>
      <c r="P2276" s="2">
        <v>24.5</v>
      </c>
      <c r="S2276" s="2">
        <v>32</v>
      </c>
      <c r="T2276" s="2">
        <v>60.4</v>
      </c>
      <c r="U2276" s="2">
        <v>5</v>
      </c>
      <c r="V2276" s="2">
        <v>9.4</v>
      </c>
      <c r="Y2276" s="2">
        <v>16</v>
      </c>
      <c r="Z2276" s="2">
        <v>30.2</v>
      </c>
      <c r="AE2276" s="2">
        <v>53</v>
      </c>
      <c r="AF2276" s="2">
        <v>26</v>
      </c>
      <c r="AG2276" s="2">
        <v>49.1</v>
      </c>
      <c r="AH2276" s="2">
        <v>26</v>
      </c>
      <c r="AI2276" s="2">
        <v>49.1</v>
      </c>
      <c r="AJ2276" s="2">
        <v>49.1</v>
      </c>
      <c r="AK2276" s="2">
        <v>11</v>
      </c>
      <c r="AL2276" s="2">
        <v>20.8</v>
      </c>
      <c r="AM2276" s="2">
        <v>16</v>
      </c>
      <c r="AN2276" s="2">
        <v>30.2</v>
      </c>
      <c r="AQ2276" s="2">
        <v>20</v>
      </c>
      <c r="AR2276" s="2">
        <v>37.700000000000003</v>
      </c>
      <c r="AS2276" s="2">
        <v>6</v>
      </c>
      <c r="AT2276" s="2">
        <v>11.3</v>
      </c>
      <c r="AW2276" s="2">
        <v>27</v>
      </c>
      <c r="AX2276" s="2">
        <v>50.9</v>
      </c>
    </row>
    <row r="2277" spans="1:53" ht="12.75" customHeight="1" x14ac:dyDescent="0.2">
      <c r="A2277">
        <v>6</v>
      </c>
      <c r="B2277" s="2">
        <v>2447</v>
      </c>
      <c r="C2277" s="17">
        <v>3.16</v>
      </c>
      <c r="D2277" s="2">
        <v>2.57</v>
      </c>
      <c r="G2277" s="17">
        <v>142</v>
      </c>
      <c r="H2277" s="2">
        <v>115</v>
      </c>
      <c r="I2277" s="2">
        <v>81</v>
      </c>
      <c r="J2277" s="2">
        <v>115</v>
      </c>
      <c r="K2277" s="2">
        <v>81</v>
      </c>
      <c r="L2277" s="2">
        <v>81</v>
      </c>
      <c r="M2277" s="2">
        <v>10</v>
      </c>
      <c r="N2277" s="2">
        <v>7</v>
      </c>
      <c r="O2277" s="2">
        <v>17</v>
      </c>
      <c r="P2277" s="2">
        <v>12</v>
      </c>
      <c r="Q2277" s="2">
        <v>1</v>
      </c>
      <c r="R2277" s="2">
        <v>0.7</v>
      </c>
      <c r="S2277" s="2">
        <v>51</v>
      </c>
      <c r="T2277" s="2">
        <v>35.9</v>
      </c>
      <c r="U2277" s="2">
        <v>63</v>
      </c>
      <c r="V2277" s="2">
        <v>44.4</v>
      </c>
      <c r="Y2277" s="2">
        <v>27</v>
      </c>
      <c r="Z2277" s="2">
        <v>19</v>
      </c>
      <c r="AB2277" s="2">
        <v>1</v>
      </c>
      <c r="AC2277" s="2">
        <v>3</v>
      </c>
      <c r="AE2277" s="2">
        <v>142</v>
      </c>
      <c r="AF2277" s="2">
        <v>82</v>
      </c>
      <c r="AG2277" s="2">
        <v>57.7</v>
      </c>
      <c r="AH2277" s="2">
        <v>82</v>
      </c>
      <c r="AI2277" s="2">
        <v>57.7</v>
      </c>
      <c r="AJ2277" s="2">
        <v>57.7</v>
      </c>
      <c r="AK2277" s="2">
        <v>20</v>
      </c>
      <c r="AL2277" s="2">
        <v>14.1</v>
      </c>
      <c r="AM2277" s="2">
        <v>40</v>
      </c>
      <c r="AN2277" s="2">
        <v>28.2</v>
      </c>
      <c r="AO2277" s="2">
        <v>1</v>
      </c>
      <c r="AP2277" s="2">
        <v>0.7</v>
      </c>
      <c r="AQ2277" s="2">
        <v>59</v>
      </c>
      <c r="AR2277" s="2">
        <v>41.5</v>
      </c>
      <c r="AS2277" s="2">
        <v>22</v>
      </c>
      <c r="AT2277" s="2">
        <v>15.5</v>
      </c>
      <c r="AW2277" s="2">
        <v>60</v>
      </c>
      <c r="AX2277" s="2">
        <v>42.3</v>
      </c>
      <c r="AZ2277" s="2">
        <v>1</v>
      </c>
      <c r="BA2277" s="2">
        <v>3</v>
      </c>
    </row>
    <row r="2278" spans="1:53" ht="12.75" customHeight="1" x14ac:dyDescent="0.2">
      <c r="A2278">
        <v>6</v>
      </c>
      <c r="B2278" s="2">
        <v>2449</v>
      </c>
      <c r="C2278" s="17">
        <v>2.76</v>
      </c>
      <c r="D2278" s="2">
        <v>2.67</v>
      </c>
      <c r="G2278" s="17">
        <v>49</v>
      </c>
      <c r="H2278" s="2">
        <v>32</v>
      </c>
      <c r="I2278" s="2">
        <v>65.3</v>
      </c>
      <c r="J2278" s="2">
        <v>32</v>
      </c>
      <c r="K2278" s="2">
        <v>65.3</v>
      </c>
      <c r="L2278" s="2">
        <v>65.3</v>
      </c>
      <c r="M2278" s="2">
        <v>5</v>
      </c>
      <c r="N2278" s="2">
        <v>10.199999999999999</v>
      </c>
      <c r="O2278" s="2">
        <v>12</v>
      </c>
      <c r="P2278" s="2">
        <v>24.5</v>
      </c>
      <c r="Q2278" s="2">
        <v>1</v>
      </c>
      <c r="R2278" s="2">
        <v>2</v>
      </c>
      <c r="S2278" s="2">
        <v>18</v>
      </c>
      <c r="T2278" s="2">
        <v>36.700000000000003</v>
      </c>
      <c r="U2278" s="2">
        <v>13</v>
      </c>
      <c r="V2278" s="2">
        <v>26.5</v>
      </c>
      <c r="Y2278" s="2">
        <v>17</v>
      </c>
      <c r="Z2278" s="2">
        <v>34.700000000000003</v>
      </c>
      <c r="AE2278" s="2">
        <v>48</v>
      </c>
      <c r="AF2278" s="2">
        <v>31</v>
      </c>
      <c r="AG2278" s="2">
        <v>63.3</v>
      </c>
      <c r="AH2278" s="2">
        <v>31</v>
      </c>
      <c r="AI2278" s="2">
        <v>63.3</v>
      </c>
      <c r="AJ2278" s="2">
        <v>64.599999999999994</v>
      </c>
      <c r="AK2278" s="2">
        <v>12</v>
      </c>
      <c r="AL2278" s="2">
        <v>24.5</v>
      </c>
      <c r="AM2278" s="2">
        <v>5</v>
      </c>
      <c r="AN2278" s="2">
        <v>10.199999999999999</v>
      </c>
      <c r="AQ2278" s="2">
        <v>15</v>
      </c>
      <c r="AR2278" s="2">
        <v>30.6</v>
      </c>
      <c r="AS2278" s="2">
        <v>16</v>
      </c>
      <c r="AT2278" s="2">
        <v>32.700000000000003</v>
      </c>
      <c r="AU2278" s="2">
        <v>1</v>
      </c>
      <c r="AV2278" s="2">
        <v>2</v>
      </c>
      <c r="AW2278" s="2">
        <v>18</v>
      </c>
      <c r="AX2278" s="2">
        <v>36.700000000000003</v>
      </c>
    </row>
    <row r="2279" spans="1:53" ht="12.75" customHeight="1" x14ac:dyDescent="0.2">
      <c r="A2279">
        <v>6</v>
      </c>
      <c r="B2279" s="2">
        <v>2453</v>
      </c>
      <c r="C2279" s="17">
        <v>2.95</v>
      </c>
      <c r="D2279" s="2">
        <v>2.46</v>
      </c>
      <c r="G2279" s="17">
        <v>220</v>
      </c>
      <c r="H2279" s="2">
        <v>157</v>
      </c>
      <c r="I2279" s="2">
        <v>71</v>
      </c>
      <c r="J2279" s="2">
        <v>157</v>
      </c>
      <c r="K2279" s="2">
        <v>71</v>
      </c>
      <c r="L2279" s="2">
        <v>71.400000000000006</v>
      </c>
      <c r="M2279" s="2">
        <v>20</v>
      </c>
      <c r="N2279" s="2">
        <v>9</v>
      </c>
      <c r="O2279" s="2">
        <v>43</v>
      </c>
      <c r="P2279" s="2">
        <v>19.5</v>
      </c>
      <c r="S2279" s="2">
        <v>83</v>
      </c>
      <c r="T2279" s="2">
        <v>37.6</v>
      </c>
      <c r="U2279" s="2">
        <v>74</v>
      </c>
      <c r="V2279" s="2">
        <v>33.5</v>
      </c>
      <c r="W2279" s="2">
        <v>1</v>
      </c>
      <c r="X2279" s="2">
        <v>0.5</v>
      </c>
      <c r="Y2279" s="2">
        <v>64</v>
      </c>
      <c r="Z2279" s="2">
        <v>29</v>
      </c>
      <c r="AB2279" s="2">
        <v>1</v>
      </c>
      <c r="AC2279" s="2">
        <v>3</v>
      </c>
      <c r="AE2279" s="2">
        <v>220</v>
      </c>
      <c r="AF2279" s="2">
        <v>111</v>
      </c>
      <c r="AG2279" s="2">
        <v>50.2</v>
      </c>
      <c r="AH2279" s="2">
        <v>111</v>
      </c>
      <c r="AI2279" s="2">
        <v>50.2</v>
      </c>
      <c r="AJ2279" s="2">
        <v>50.5</v>
      </c>
      <c r="AK2279" s="2">
        <v>48</v>
      </c>
      <c r="AL2279" s="2">
        <v>21.7</v>
      </c>
      <c r="AM2279" s="2">
        <v>61</v>
      </c>
      <c r="AN2279" s="2">
        <v>27.6</v>
      </c>
      <c r="AQ2279" s="2">
        <v>71</v>
      </c>
      <c r="AR2279" s="2">
        <v>32.1</v>
      </c>
      <c r="AS2279" s="2">
        <v>40</v>
      </c>
      <c r="AT2279" s="2">
        <v>18.100000000000001</v>
      </c>
      <c r="AU2279" s="2">
        <v>1</v>
      </c>
      <c r="AV2279" s="2">
        <v>0.5</v>
      </c>
      <c r="AW2279" s="2">
        <v>110</v>
      </c>
      <c r="AX2279" s="2">
        <v>49.8</v>
      </c>
      <c r="AZ2279" s="2">
        <v>1</v>
      </c>
      <c r="BA2279" s="2">
        <v>3</v>
      </c>
    </row>
    <row r="2280" spans="1:53" ht="12.75" customHeight="1" x14ac:dyDescent="0.2">
      <c r="A2280">
        <v>6</v>
      </c>
      <c r="B2280" s="2">
        <v>2458</v>
      </c>
      <c r="C2280" s="17">
        <v>2.74</v>
      </c>
      <c r="D2280" s="2">
        <v>2.5099999999999998</v>
      </c>
      <c r="G2280" s="17">
        <v>47</v>
      </c>
      <c r="H2280" s="2">
        <v>31</v>
      </c>
      <c r="I2280" s="2">
        <v>66</v>
      </c>
      <c r="J2280" s="2">
        <v>31</v>
      </c>
      <c r="K2280" s="2">
        <v>66</v>
      </c>
      <c r="L2280" s="2">
        <v>66</v>
      </c>
      <c r="M2280" s="2">
        <v>6</v>
      </c>
      <c r="N2280" s="2">
        <v>12.8</v>
      </c>
      <c r="O2280" s="2">
        <v>10</v>
      </c>
      <c r="P2280" s="2">
        <v>21.3</v>
      </c>
      <c r="S2280" s="2">
        <v>21</v>
      </c>
      <c r="T2280" s="2">
        <v>44.7</v>
      </c>
      <c r="U2280" s="2">
        <v>10</v>
      </c>
      <c r="V2280" s="2">
        <v>21.3</v>
      </c>
      <c r="Y2280" s="2">
        <v>16</v>
      </c>
      <c r="Z2280" s="2">
        <v>34</v>
      </c>
      <c r="AE2280" s="2">
        <v>47</v>
      </c>
      <c r="AF2280" s="2">
        <v>26</v>
      </c>
      <c r="AG2280" s="2">
        <v>55.3</v>
      </c>
      <c r="AH2280" s="2">
        <v>26</v>
      </c>
      <c r="AI2280" s="2">
        <v>55.3</v>
      </c>
      <c r="AJ2280" s="2">
        <v>55.3</v>
      </c>
      <c r="AK2280" s="2">
        <v>14</v>
      </c>
      <c r="AL2280" s="2">
        <v>29.8</v>
      </c>
      <c r="AM2280" s="2">
        <v>7</v>
      </c>
      <c r="AN2280" s="2">
        <v>14.9</v>
      </c>
      <c r="AQ2280" s="2">
        <v>14</v>
      </c>
      <c r="AR2280" s="2">
        <v>29.8</v>
      </c>
      <c r="AS2280" s="2">
        <v>12</v>
      </c>
      <c r="AT2280" s="2">
        <v>25.5</v>
      </c>
      <c r="AW2280" s="2">
        <v>21</v>
      </c>
      <c r="AX2280" s="2">
        <v>44.7</v>
      </c>
    </row>
    <row r="2281" spans="1:53" ht="12.75" customHeight="1" x14ac:dyDescent="0.2">
      <c r="A2281">
        <v>6</v>
      </c>
      <c r="B2281" s="2">
        <v>2466</v>
      </c>
      <c r="C2281" s="17">
        <v>3.24</v>
      </c>
      <c r="D2281" s="2">
        <v>2.81</v>
      </c>
      <c r="G2281" s="17">
        <v>21</v>
      </c>
      <c r="H2281" s="2">
        <v>15</v>
      </c>
      <c r="I2281" s="2">
        <v>71.400000000000006</v>
      </c>
      <c r="J2281" s="2">
        <v>15</v>
      </c>
      <c r="K2281" s="2">
        <v>71.400000000000006</v>
      </c>
      <c r="L2281" s="2">
        <v>71.400000000000006</v>
      </c>
      <c r="M2281" s="2">
        <v>1</v>
      </c>
      <c r="N2281" s="2">
        <v>4.8</v>
      </c>
      <c r="O2281" s="2">
        <v>5</v>
      </c>
      <c r="P2281" s="2">
        <v>23.8</v>
      </c>
      <c r="S2281" s="2">
        <v>3</v>
      </c>
      <c r="T2281" s="2">
        <v>14.3</v>
      </c>
      <c r="U2281" s="2">
        <v>12</v>
      </c>
      <c r="V2281" s="2">
        <v>57.1</v>
      </c>
      <c r="Y2281" s="2">
        <v>6</v>
      </c>
      <c r="Z2281" s="2">
        <v>28.6</v>
      </c>
      <c r="AE2281" s="2">
        <v>21</v>
      </c>
      <c r="AF2281" s="2">
        <v>15</v>
      </c>
      <c r="AG2281" s="2">
        <v>71.400000000000006</v>
      </c>
      <c r="AH2281" s="2">
        <v>15</v>
      </c>
      <c r="AI2281" s="2">
        <v>71.400000000000006</v>
      </c>
      <c r="AJ2281" s="2">
        <v>71.400000000000006</v>
      </c>
      <c r="AK2281" s="2">
        <v>4</v>
      </c>
      <c r="AL2281" s="2">
        <v>19</v>
      </c>
      <c r="AM2281" s="2">
        <v>2</v>
      </c>
      <c r="AN2281" s="2">
        <v>9.5</v>
      </c>
      <c r="AQ2281" s="2">
        <v>9</v>
      </c>
      <c r="AR2281" s="2">
        <v>42.9</v>
      </c>
      <c r="AS2281" s="2">
        <v>6</v>
      </c>
      <c r="AT2281" s="2">
        <v>28.6</v>
      </c>
      <c r="AW2281" s="2">
        <v>6</v>
      </c>
      <c r="AX2281" s="2">
        <v>28.6</v>
      </c>
    </row>
    <row r="2282" spans="1:53" ht="12.75" customHeight="1" x14ac:dyDescent="0.2">
      <c r="A2282">
        <v>6</v>
      </c>
      <c r="B2282" s="2">
        <v>2471</v>
      </c>
    </row>
    <row r="2283" spans="1:53" ht="12.75" customHeight="1" x14ac:dyDescent="0.2">
      <c r="A2283">
        <v>6</v>
      </c>
      <c r="B2283" s="2">
        <v>2472</v>
      </c>
      <c r="C2283" s="17">
        <v>3.1</v>
      </c>
      <c r="D2283" s="2">
        <v>2.4</v>
      </c>
      <c r="G2283" s="17">
        <v>10</v>
      </c>
      <c r="H2283" s="2">
        <v>7</v>
      </c>
      <c r="I2283" s="2">
        <v>70</v>
      </c>
      <c r="J2283" s="2">
        <v>7</v>
      </c>
      <c r="K2283" s="2">
        <v>70</v>
      </c>
      <c r="L2283" s="2">
        <v>70</v>
      </c>
      <c r="O2283" s="2">
        <v>3</v>
      </c>
      <c r="P2283" s="2">
        <v>30</v>
      </c>
      <c r="S2283" s="2">
        <v>3</v>
      </c>
      <c r="T2283" s="2">
        <v>30</v>
      </c>
      <c r="U2283" s="2">
        <v>4</v>
      </c>
      <c r="V2283" s="2">
        <v>40</v>
      </c>
      <c r="Y2283" s="2">
        <v>3</v>
      </c>
      <c r="Z2283" s="2">
        <v>30</v>
      </c>
      <c r="AE2283" s="2">
        <v>10</v>
      </c>
      <c r="AF2283" s="2">
        <v>6</v>
      </c>
      <c r="AG2283" s="2">
        <v>60</v>
      </c>
      <c r="AH2283" s="2">
        <v>6</v>
      </c>
      <c r="AI2283" s="2">
        <v>60</v>
      </c>
      <c r="AJ2283" s="2">
        <v>60</v>
      </c>
      <c r="AK2283" s="2">
        <v>3</v>
      </c>
      <c r="AL2283" s="2">
        <v>30</v>
      </c>
      <c r="AM2283" s="2">
        <v>1</v>
      </c>
      <c r="AN2283" s="2">
        <v>10</v>
      </c>
      <c r="AQ2283" s="2">
        <v>5</v>
      </c>
      <c r="AR2283" s="2">
        <v>50</v>
      </c>
      <c r="AS2283" s="2">
        <v>1</v>
      </c>
      <c r="AT2283" s="2">
        <v>10</v>
      </c>
      <c r="AW2283" s="2">
        <v>4</v>
      </c>
      <c r="AX2283" s="2">
        <v>40</v>
      </c>
    </row>
    <row r="2284" spans="1:53" ht="12.75" customHeight="1" x14ac:dyDescent="0.2">
      <c r="A2284">
        <v>6</v>
      </c>
      <c r="B2284" s="2">
        <v>2474</v>
      </c>
      <c r="C2284" s="17">
        <v>2.06</v>
      </c>
      <c r="D2284" s="2">
        <v>2</v>
      </c>
      <c r="G2284" s="17">
        <v>16</v>
      </c>
      <c r="H2284" s="2">
        <v>13</v>
      </c>
      <c r="I2284" s="2">
        <v>81.3</v>
      </c>
      <c r="J2284" s="2">
        <v>13</v>
      </c>
      <c r="K2284" s="2">
        <v>81.3</v>
      </c>
      <c r="L2284" s="2">
        <v>81.3</v>
      </c>
      <c r="M2284" s="2">
        <v>2</v>
      </c>
      <c r="N2284" s="2">
        <v>12.5</v>
      </c>
      <c r="O2284" s="2">
        <v>1</v>
      </c>
      <c r="P2284" s="2">
        <v>6.3</v>
      </c>
      <c r="Q2284" s="2">
        <v>4</v>
      </c>
      <c r="R2284" s="2">
        <v>25</v>
      </c>
      <c r="S2284" s="2">
        <v>7</v>
      </c>
      <c r="T2284" s="2">
        <v>43.8</v>
      </c>
      <c r="U2284" s="2">
        <v>2</v>
      </c>
      <c r="V2284" s="2">
        <v>12.5</v>
      </c>
      <c r="Y2284" s="2">
        <v>3</v>
      </c>
      <c r="Z2284" s="2">
        <v>18.8</v>
      </c>
      <c r="AC2284" s="2">
        <v>1</v>
      </c>
      <c r="AE2284" s="2">
        <v>16</v>
      </c>
      <c r="AF2284" s="2">
        <v>12</v>
      </c>
      <c r="AG2284" s="2">
        <v>75</v>
      </c>
      <c r="AH2284" s="2">
        <v>12</v>
      </c>
      <c r="AI2284" s="2">
        <v>75</v>
      </c>
      <c r="AJ2284" s="2">
        <v>75</v>
      </c>
      <c r="AK2284" s="2">
        <v>4</v>
      </c>
      <c r="AL2284" s="2">
        <v>25</v>
      </c>
      <c r="AO2284" s="2">
        <v>3</v>
      </c>
      <c r="AP2284" s="2">
        <v>18.8</v>
      </c>
      <c r="AQ2284" s="2">
        <v>8</v>
      </c>
      <c r="AR2284" s="2">
        <v>50</v>
      </c>
      <c r="AS2284" s="2">
        <v>1</v>
      </c>
      <c r="AT2284" s="2">
        <v>6.3</v>
      </c>
      <c r="AW2284" s="2">
        <v>4</v>
      </c>
      <c r="AX2284" s="2">
        <v>25</v>
      </c>
      <c r="BA2284" s="2">
        <v>1</v>
      </c>
    </row>
    <row r="2285" spans="1:53" ht="12.75" customHeight="1" x14ac:dyDescent="0.2">
      <c r="A2285">
        <v>6</v>
      </c>
      <c r="B2285" s="2">
        <v>2476</v>
      </c>
      <c r="C2285" s="17">
        <v>3.24</v>
      </c>
      <c r="D2285" s="2">
        <v>3.05</v>
      </c>
      <c r="G2285" s="17">
        <v>242</v>
      </c>
      <c r="H2285" s="2">
        <v>197</v>
      </c>
      <c r="I2285" s="2">
        <v>81.400000000000006</v>
      </c>
      <c r="J2285" s="2">
        <v>197</v>
      </c>
      <c r="K2285" s="2">
        <v>81.400000000000006</v>
      </c>
      <c r="L2285" s="2">
        <v>81.400000000000006</v>
      </c>
      <c r="M2285" s="2">
        <v>12</v>
      </c>
      <c r="N2285" s="2">
        <v>5</v>
      </c>
      <c r="O2285" s="2">
        <v>33</v>
      </c>
      <c r="P2285" s="2">
        <v>13.6</v>
      </c>
      <c r="S2285" s="2">
        <v>82</v>
      </c>
      <c r="T2285" s="2">
        <v>33.9</v>
      </c>
      <c r="U2285" s="2">
        <v>115</v>
      </c>
      <c r="V2285" s="2">
        <v>47.5</v>
      </c>
      <c r="Y2285" s="2">
        <v>45</v>
      </c>
      <c r="Z2285" s="2">
        <v>18.600000000000001</v>
      </c>
      <c r="AC2285" s="2">
        <v>2</v>
      </c>
      <c r="AE2285" s="2">
        <v>238</v>
      </c>
      <c r="AF2285" s="2">
        <v>182</v>
      </c>
      <c r="AG2285" s="2">
        <v>75.8</v>
      </c>
      <c r="AH2285" s="2">
        <v>182</v>
      </c>
      <c r="AI2285" s="2">
        <v>75.8</v>
      </c>
      <c r="AJ2285" s="2">
        <v>76.5</v>
      </c>
      <c r="AK2285" s="2">
        <v>27</v>
      </c>
      <c r="AL2285" s="2">
        <v>11.3</v>
      </c>
      <c r="AM2285" s="2">
        <v>29</v>
      </c>
      <c r="AN2285" s="2">
        <v>12.1</v>
      </c>
      <c r="AQ2285" s="2">
        <v>80</v>
      </c>
      <c r="AR2285" s="2">
        <v>33.299999999999997</v>
      </c>
      <c r="AS2285" s="2">
        <v>102</v>
      </c>
      <c r="AT2285" s="2">
        <v>42.5</v>
      </c>
      <c r="AU2285" s="2">
        <v>2</v>
      </c>
      <c r="AV2285" s="2">
        <v>0.8</v>
      </c>
      <c r="AW2285" s="2">
        <v>58</v>
      </c>
      <c r="AX2285" s="2">
        <v>24.2</v>
      </c>
      <c r="AY2285" s="2">
        <v>2</v>
      </c>
      <c r="BA2285" s="2">
        <v>2</v>
      </c>
    </row>
    <row r="2286" spans="1:53" ht="12.75" customHeight="1" x14ac:dyDescent="0.2">
      <c r="A2286">
        <v>6</v>
      </c>
      <c r="B2286" s="2">
        <v>2480</v>
      </c>
      <c r="G2286" s="17">
        <v>5</v>
      </c>
      <c r="AE2286" s="2">
        <v>5</v>
      </c>
    </row>
    <row r="2287" spans="1:53" ht="12.75" customHeight="1" x14ac:dyDescent="0.2">
      <c r="A2287">
        <v>6</v>
      </c>
      <c r="B2287" s="2">
        <v>2484</v>
      </c>
      <c r="C2287" s="17">
        <v>2.75</v>
      </c>
      <c r="D2287" s="2">
        <v>2.69</v>
      </c>
      <c r="G2287" s="17">
        <v>16</v>
      </c>
      <c r="H2287" s="2">
        <v>10</v>
      </c>
      <c r="I2287" s="2">
        <v>62.5</v>
      </c>
      <c r="J2287" s="2">
        <v>10</v>
      </c>
      <c r="K2287" s="2">
        <v>62.5</v>
      </c>
      <c r="L2287" s="2">
        <v>62.5</v>
      </c>
      <c r="M2287" s="2">
        <v>1</v>
      </c>
      <c r="N2287" s="2">
        <v>6.3</v>
      </c>
      <c r="O2287" s="2">
        <v>5</v>
      </c>
      <c r="P2287" s="2">
        <v>31.3</v>
      </c>
      <c r="S2287" s="2">
        <v>7</v>
      </c>
      <c r="T2287" s="2">
        <v>43.8</v>
      </c>
      <c r="U2287" s="2">
        <v>3</v>
      </c>
      <c r="V2287" s="2">
        <v>18.8</v>
      </c>
      <c r="Y2287" s="2">
        <v>6</v>
      </c>
      <c r="Z2287" s="2">
        <v>37.5</v>
      </c>
      <c r="AE2287" s="2">
        <v>16</v>
      </c>
      <c r="AF2287" s="2">
        <v>11</v>
      </c>
      <c r="AG2287" s="2">
        <v>68.8</v>
      </c>
      <c r="AH2287" s="2">
        <v>11</v>
      </c>
      <c r="AI2287" s="2">
        <v>68.8</v>
      </c>
      <c r="AJ2287" s="2">
        <v>68.8</v>
      </c>
      <c r="AK2287" s="2">
        <v>4</v>
      </c>
      <c r="AL2287" s="2">
        <v>25</v>
      </c>
      <c r="AM2287" s="2">
        <v>1</v>
      </c>
      <c r="AN2287" s="2">
        <v>6.3</v>
      </c>
      <c r="AQ2287" s="2">
        <v>7</v>
      </c>
      <c r="AR2287" s="2">
        <v>43.8</v>
      </c>
      <c r="AS2287" s="2">
        <v>4</v>
      </c>
      <c r="AT2287" s="2">
        <v>25</v>
      </c>
      <c r="AW2287" s="2">
        <v>5</v>
      </c>
      <c r="AX2287" s="2">
        <v>31.3</v>
      </c>
    </row>
    <row r="2288" spans="1:53" ht="12.75" customHeight="1" x14ac:dyDescent="0.2">
      <c r="A2288">
        <v>6</v>
      </c>
      <c r="B2288" s="2">
        <v>2491</v>
      </c>
      <c r="G2288" s="17">
        <v>2</v>
      </c>
      <c r="AE2288" s="2">
        <v>2</v>
      </c>
    </row>
    <row r="2289" spans="1:53" ht="12.75" customHeight="1" x14ac:dyDescent="0.2">
      <c r="A2289">
        <v>6</v>
      </c>
      <c r="B2289" s="2">
        <v>2494</v>
      </c>
      <c r="C2289" s="17">
        <v>2.4</v>
      </c>
      <c r="D2289" s="2">
        <v>1.6</v>
      </c>
      <c r="G2289" s="17">
        <v>10</v>
      </c>
      <c r="H2289" s="2">
        <v>8</v>
      </c>
      <c r="I2289" s="2">
        <v>80</v>
      </c>
      <c r="J2289" s="2">
        <v>8</v>
      </c>
      <c r="K2289" s="2">
        <v>80</v>
      </c>
      <c r="L2289" s="2">
        <v>80</v>
      </c>
      <c r="M2289" s="2">
        <v>1</v>
      </c>
      <c r="N2289" s="2">
        <v>10</v>
      </c>
      <c r="O2289" s="2">
        <v>1</v>
      </c>
      <c r="P2289" s="2">
        <v>10</v>
      </c>
      <c r="Q2289" s="2">
        <v>1</v>
      </c>
      <c r="R2289" s="2">
        <v>10</v>
      </c>
      <c r="S2289" s="2">
        <v>7</v>
      </c>
      <c r="T2289" s="2">
        <v>70</v>
      </c>
      <c r="Y2289" s="2">
        <v>2</v>
      </c>
      <c r="Z2289" s="2">
        <v>20</v>
      </c>
      <c r="AC2289" s="2">
        <v>1</v>
      </c>
      <c r="AE2289" s="2">
        <v>10</v>
      </c>
      <c r="AF2289" s="2">
        <v>1</v>
      </c>
      <c r="AG2289" s="2">
        <v>10</v>
      </c>
      <c r="AH2289" s="2">
        <v>1</v>
      </c>
      <c r="AI2289" s="2">
        <v>10</v>
      </c>
      <c r="AJ2289" s="2">
        <v>10</v>
      </c>
      <c r="AK2289" s="2">
        <v>5</v>
      </c>
      <c r="AL2289" s="2">
        <v>50</v>
      </c>
      <c r="AM2289" s="2">
        <v>4</v>
      </c>
      <c r="AN2289" s="2">
        <v>40</v>
      </c>
      <c r="AQ2289" s="2">
        <v>1</v>
      </c>
      <c r="AR2289" s="2">
        <v>10</v>
      </c>
      <c r="AW2289" s="2">
        <v>9</v>
      </c>
      <c r="AX2289" s="2">
        <v>90</v>
      </c>
      <c r="BA2289" s="2">
        <v>1</v>
      </c>
    </row>
    <row r="2290" spans="1:53" ht="12.75" customHeight="1" x14ac:dyDescent="0.2">
      <c r="A2290">
        <v>6</v>
      </c>
      <c r="B2290" s="2">
        <v>2495</v>
      </c>
      <c r="C2290" s="17">
        <v>2.98</v>
      </c>
      <c r="D2290" s="2">
        <v>2.81</v>
      </c>
      <c r="G2290" s="17">
        <v>42</v>
      </c>
      <c r="H2290" s="2">
        <v>32</v>
      </c>
      <c r="I2290" s="2">
        <v>76.2</v>
      </c>
      <c r="J2290" s="2">
        <v>32</v>
      </c>
      <c r="K2290" s="2">
        <v>76.2</v>
      </c>
      <c r="L2290" s="2">
        <v>76.2</v>
      </c>
      <c r="M2290" s="2">
        <v>2</v>
      </c>
      <c r="N2290" s="2">
        <v>4.8</v>
      </c>
      <c r="O2290" s="2">
        <v>8</v>
      </c>
      <c r="P2290" s="2">
        <v>19</v>
      </c>
      <c r="S2290" s="2">
        <v>21</v>
      </c>
      <c r="T2290" s="2">
        <v>50</v>
      </c>
      <c r="U2290" s="2">
        <v>11</v>
      </c>
      <c r="V2290" s="2">
        <v>26.2</v>
      </c>
      <c r="Y2290" s="2">
        <v>10</v>
      </c>
      <c r="Z2290" s="2">
        <v>23.8</v>
      </c>
      <c r="AE2290" s="2">
        <v>42</v>
      </c>
      <c r="AF2290" s="2">
        <v>32</v>
      </c>
      <c r="AG2290" s="2">
        <v>76.2</v>
      </c>
      <c r="AH2290" s="2">
        <v>32</v>
      </c>
      <c r="AI2290" s="2">
        <v>76.2</v>
      </c>
      <c r="AJ2290" s="2">
        <v>76.2</v>
      </c>
      <c r="AK2290" s="2">
        <v>5</v>
      </c>
      <c r="AL2290" s="2">
        <v>11.9</v>
      </c>
      <c r="AM2290" s="2">
        <v>5</v>
      </c>
      <c r="AN2290" s="2">
        <v>11.9</v>
      </c>
      <c r="AQ2290" s="2">
        <v>25</v>
      </c>
      <c r="AR2290" s="2">
        <v>59.5</v>
      </c>
      <c r="AS2290" s="2">
        <v>7</v>
      </c>
      <c r="AT2290" s="2">
        <v>16.7</v>
      </c>
      <c r="AW2290" s="2">
        <v>10</v>
      </c>
      <c r="AX2290" s="2">
        <v>23.8</v>
      </c>
    </row>
    <row r="2291" spans="1:53" ht="12.75" customHeight="1" x14ac:dyDescent="0.2">
      <c r="A2291">
        <v>6</v>
      </c>
      <c r="B2291" s="2">
        <v>2496</v>
      </c>
      <c r="C2291" s="17">
        <v>2.85</v>
      </c>
      <c r="D2291" s="2">
        <v>2.4900000000000002</v>
      </c>
      <c r="G2291" s="17">
        <v>79</v>
      </c>
      <c r="H2291" s="2">
        <v>49</v>
      </c>
      <c r="I2291" s="2">
        <v>62</v>
      </c>
      <c r="J2291" s="2">
        <v>49</v>
      </c>
      <c r="K2291" s="2">
        <v>62</v>
      </c>
      <c r="L2291" s="2">
        <v>62</v>
      </c>
      <c r="M2291" s="2">
        <v>8</v>
      </c>
      <c r="N2291" s="2">
        <v>10.1</v>
      </c>
      <c r="O2291" s="2">
        <v>22</v>
      </c>
      <c r="P2291" s="2">
        <v>27.8</v>
      </c>
      <c r="S2291" s="2">
        <v>23</v>
      </c>
      <c r="T2291" s="2">
        <v>29.1</v>
      </c>
      <c r="U2291" s="2">
        <v>26</v>
      </c>
      <c r="V2291" s="2">
        <v>32.9</v>
      </c>
      <c r="Y2291" s="2">
        <v>30</v>
      </c>
      <c r="Z2291" s="2">
        <v>38</v>
      </c>
      <c r="AB2291" s="2">
        <v>1</v>
      </c>
      <c r="AC2291" s="2">
        <v>5</v>
      </c>
      <c r="AE2291" s="2">
        <v>79</v>
      </c>
      <c r="AF2291" s="2">
        <v>44</v>
      </c>
      <c r="AG2291" s="2">
        <v>55.7</v>
      </c>
      <c r="AH2291" s="2">
        <v>44</v>
      </c>
      <c r="AI2291" s="2">
        <v>55.7</v>
      </c>
      <c r="AJ2291" s="2">
        <v>55.7</v>
      </c>
      <c r="AK2291" s="2">
        <v>22</v>
      </c>
      <c r="AL2291" s="2">
        <v>27.8</v>
      </c>
      <c r="AM2291" s="2">
        <v>13</v>
      </c>
      <c r="AN2291" s="2">
        <v>16.5</v>
      </c>
      <c r="AQ2291" s="2">
        <v>27</v>
      </c>
      <c r="AR2291" s="2">
        <v>34.200000000000003</v>
      </c>
      <c r="AS2291" s="2">
        <v>17</v>
      </c>
      <c r="AT2291" s="2">
        <v>21.5</v>
      </c>
      <c r="AW2291" s="2">
        <v>35</v>
      </c>
      <c r="AX2291" s="2">
        <v>44.3</v>
      </c>
      <c r="AZ2291" s="2">
        <v>1</v>
      </c>
      <c r="BA2291" s="2">
        <v>5</v>
      </c>
    </row>
    <row r="2292" spans="1:53" ht="12.75" customHeight="1" x14ac:dyDescent="0.2">
      <c r="A2292">
        <v>6</v>
      </c>
      <c r="B2292" s="2">
        <v>2497</v>
      </c>
      <c r="C2292" s="17">
        <v>2.95</v>
      </c>
      <c r="D2292" s="2">
        <v>2.59</v>
      </c>
      <c r="G2292" s="17">
        <v>41</v>
      </c>
      <c r="H2292" s="2">
        <v>27</v>
      </c>
      <c r="I2292" s="2">
        <v>65.900000000000006</v>
      </c>
      <c r="J2292" s="2">
        <v>27</v>
      </c>
      <c r="K2292" s="2">
        <v>65.900000000000006</v>
      </c>
      <c r="L2292" s="2">
        <v>65.900000000000006</v>
      </c>
      <c r="M2292" s="2">
        <v>3</v>
      </c>
      <c r="N2292" s="2">
        <v>7.3</v>
      </c>
      <c r="O2292" s="2">
        <v>11</v>
      </c>
      <c r="P2292" s="2">
        <v>26.8</v>
      </c>
      <c r="S2292" s="2">
        <v>12</v>
      </c>
      <c r="T2292" s="2">
        <v>29.3</v>
      </c>
      <c r="U2292" s="2">
        <v>15</v>
      </c>
      <c r="V2292" s="2">
        <v>36.6</v>
      </c>
      <c r="Y2292" s="2">
        <v>14</v>
      </c>
      <c r="Z2292" s="2">
        <v>34.1</v>
      </c>
      <c r="AB2292" s="2">
        <v>1</v>
      </c>
      <c r="AE2292" s="2">
        <v>41</v>
      </c>
      <c r="AF2292" s="2">
        <v>22</v>
      </c>
      <c r="AG2292" s="2">
        <v>53.7</v>
      </c>
      <c r="AH2292" s="2">
        <v>22</v>
      </c>
      <c r="AI2292" s="2">
        <v>53.7</v>
      </c>
      <c r="AJ2292" s="2">
        <v>53.7</v>
      </c>
      <c r="AK2292" s="2">
        <v>9</v>
      </c>
      <c r="AL2292" s="2">
        <v>22</v>
      </c>
      <c r="AM2292" s="2">
        <v>10</v>
      </c>
      <c r="AN2292" s="2">
        <v>24.4</v>
      </c>
      <c r="AQ2292" s="2">
        <v>11</v>
      </c>
      <c r="AR2292" s="2">
        <v>26.8</v>
      </c>
      <c r="AS2292" s="2">
        <v>11</v>
      </c>
      <c r="AT2292" s="2">
        <v>26.8</v>
      </c>
      <c r="AW2292" s="2">
        <v>19</v>
      </c>
      <c r="AX2292" s="2">
        <v>46.3</v>
      </c>
      <c r="AZ2292" s="2">
        <v>1</v>
      </c>
    </row>
    <row r="2293" spans="1:53" ht="12.75" customHeight="1" x14ac:dyDescent="0.2">
      <c r="A2293">
        <v>6</v>
      </c>
      <c r="B2293" s="2">
        <v>2498</v>
      </c>
      <c r="C2293" s="17">
        <v>3.24</v>
      </c>
      <c r="D2293" s="2">
        <v>3.08</v>
      </c>
      <c r="G2293" s="17">
        <v>49</v>
      </c>
      <c r="H2293" s="2">
        <v>43</v>
      </c>
      <c r="I2293" s="2">
        <v>87.8</v>
      </c>
      <c r="J2293" s="2">
        <v>43</v>
      </c>
      <c r="K2293" s="2">
        <v>87.8</v>
      </c>
      <c r="L2293" s="2">
        <v>87.8</v>
      </c>
      <c r="O2293" s="2">
        <v>6</v>
      </c>
      <c r="P2293" s="2">
        <v>12.2</v>
      </c>
      <c r="S2293" s="2">
        <v>25</v>
      </c>
      <c r="T2293" s="2">
        <v>51</v>
      </c>
      <c r="U2293" s="2">
        <v>18</v>
      </c>
      <c r="V2293" s="2">
        <v>36.700000000000003</v>
      </c>
      <c r="Y2293" s="2">
        <v>6</v>
      </c>
      <c r="Z2293" s="2">
        <v>12.2</v>
      </c>
      <c r="AE2293" s="2">
        <v>49</v>
      </c>
      <c r="AF2293" s="2">
        <v>39</v>
      </c>
      <c r="AG2293" s="2">
        <v>79.599999999999994</v>
      </c>
      <c r="AH2293" s="2">
        <v>39</v>
      </c>
      <c r="AI2293" s="2">
        <v>79.599999999999994</v>
      </c>
      <c r="AJ2293" s="2">
        <v>79.599999999999994</v>
      </c>
      <c r="AK2293" s="2">
        <v>6</v>
      </c>
      <c r="AL2293" s="2">
        <v>12.2</v>
      </c>
      <c r="AM2293" s="2">
        <v>4</v>
      </c>
      <c r="AN2293" s="2">
        <v>8.1999999999999993</v>
      </c>
      <c r="AQ2293" s="2">
        <v>19</v>
      </c>
      <c r="AR2293" s="2">
        <v>38.799999999999997</v>
      </c>
      <c r="AS2293" s="2">
        <v>20</v>
      </c>
      <c r="AT2293" s="2">
        <v>40.799999999999997</v>
      </c>
      <c r="AW2293" s="2">
        <v>10</v>
      </c>
      <c r="AX2293" s="2">
        <v>20.399999999999999</v>
      </c>
    </row>
    <row r="2294" spans="1:53" ht="12.75" customHeight="1" x14ac:dyDescent="0.2">
      <c r="A2294">
        <v>6</v>
      </c>
      <c r="B2294" s="2">
        <v>2503</v>
      </c>
      <c r="G2294" s="17">
        <v>1</v>
      </c>
      <c r="AE2294" s="2">
        <v>1</v>
      </c>
    </row>
    <row r="2295" spans="1:53" ht="12.75" customHeight="1" x14ac:dyDescent="0.2">
      <c r="A2295">
        <v>6</v>
      </c>
      <c r="B2295" s="2">
        <v>2506</v>
      </c>
      <c r="C2295" s="17">
        <v>1.99</v>
      </c>
      <c r="D2295" s="2">
        <v>1.64</v>
      </c>
      <c r="G2295" s="17">
        <v>75</v>
      </c>
      <c r="H2295" s="2">
        <v>22</v>
      </c>
      <c r="I2295" s="2">
        <v>29.3</v>
      </c>
      <c r="J2295" s="2">
        <v>22</v>
      </c>
      <c r="K2295" s="2">
        <v>29.3</v>
      </c>
      <c r="L2295" s="2">
        <v>29.3</v>
      </c>
      <c r="M2295" s="2">
        <v>28</v>
      </c>
      <c r="N2295" s="2">
        <v>37.299999999999997</v>
      </c>
      <c r="O2295" s="2">
        <v>25</v>
      </c>
      <c r="P2295" s="2">
        <v>33.299999999999997</v>
      </c>
      <c r="S2295" s="2">
        <v>17</v>
      </c>
      <c r="T2295" s="2">
        <v>22.7</v>
      </c>
      <c r="U2295" s="2">
        <v>5</v>
      </c>
      <c r="V2295" s="2">
        <v>6.7</v>
      </c>
      <c r="Y2295" s="2">
        <v>53</v>
      </c>
      <c r="Z2295" s="2">
        <v>70.7</v>
      </c>
      <c r="AE2295" s="2">
        <v>75</v>
      </c>
      <c r="AF2295" s="2">
        <v>16</v>
      </c>
      <c r="AG2295" s="2">
        <v>21.3</v>
      </c>
      <c r="AH2295" s="2">
        <v>16</v>
      </c>
      <c r="AI2295" s="2">
        <v>21.3</v>
      </c>
      <c r="AJ2295" s="2">
        <v>21.3</v>
      </c>
      <c r="AK2295" s="2">
        <v>44</v>
      </c>
      <c r="AL2295" s="2">
        <v>58.7</v>
      </c>
      <c r="AM2295" s="2">
        <v>15</v>
      </c>
      <c r="AN2295" s="2">
        <v>20</v>
      </c>
      <c r="AO2295" s="2">
        <v>1</v>
      </c>
      <c r="AP2295" s="2">
        <v>1.3</v>
      </c>
      <c r="AQ2295" s="2">
        <v>11</v>
      </c>
      <c r="AR2295" s="2">
        <v>14.7</v>
      </c>
      <c r="AS2295" s="2">
        <v>4</v>
      </c>
      <c r="AT2295" s="2">
        <v>5.3</v>
      </c>
      <c r="AW2295" s="2">
        <v>59</v>
      </c>
      <c r="AX2295" s="2">
        <v>78.7</v>
      </c>
    </row>
    <row r="2296" spans="1:53" ht="12.75" customHeight="1" x14ac:dyDescent="0.2">
      <c r="A2296">
        <v>6</v>
      </c>
      <c r="B2296" s="2">
        <v>2507</v>
      </c>
      <c r="C2296" s="17">
        <v>3.13</v>
      </c>
      <c r="D2296" s="2">
        <v>3.22</v>
      </c>
      <c r="G2296" s="17">
        <v>55</v>
      </c>
      <c r="H2296" s="2">
        <v>46</v>
      </c>
      <c r="I2296" s="2">
        <v>83.6</v>
      </c>
      <c r="J2296" s="2">
        <v>46</v>
      </c>
      <c r="K2296" s="2">
        <v>83.6</v>
      </c>
      <c r="L2296" s="2">
        <v>83.6</v>
      </c>
      <c r="M2296" s="2">
        <v>2</v>
      </c>
      <c r="N2296" s="2">
        <v>3.6</v>
      </c>
      <c r="O2296" s="2">
        <v>7</v>
      </c>
      <c r="P2296" s="2">
        <v>12.7</v>
      </c>
      <c r="Q2296" s="2">
        <v>1</v>
      </c>
      <c r="R2296" s="2">
        <v>1.8</v>
      </c>
      <c r="S2296" s="2">
        <v>24</v>
      </c>
      <c r="T2296" s="2">
        <v>43.6</v>
      </c>
      <c r="U2296" s="2">
        <v>21</v>
      </c>
      <c r="V2296" s="2">
        <v>38.200000000000003</v>
      </c>
      <c r="Y2296" s="2">
        <v>9</v>
      </c>
      <c r="Z2296" s="2">
        <v>16.399999999999999</v>
      </c>
      <c r="AE2296" s="2">
        <v>55</v>
      </c>
      <c r="AF2296" s="2">
        <v>46</v>
      </c>
      <c r="AG2296" s="2">
        <v>83.6</v>
      </c>
      <c r="AH2296" s="2">
        <v>46</v>
      </c>
      <c r="AI2296" s="2">
        <v>83.6</v>
      </c>
      <c r="AJ2296" s="2">
        <v>83.6</v>
      </c>
      <c r="AK2296" s="2">
        <v>4</v>
      </c>
      <c r="AL2296" s="2">
        <v>7.3</v>
      </c>
      <c r="AM2296" s="2">
        <v>5</v>
      </c>
      <c r="AN2296" s="2">
        <v>9.1</v>
      </c>
      <c r="AQ2296" s="2">
        <v>21</v>
      </c>
      <c r="AR2296" s="2">
        <v>38.200000000000003</v>
      </c>
      <c r="AS2296" s="2">
        <v>25</v>
      </c>
      <c r="AT2296" s="2">
        <v>45.5</v>
      </c>
      <c r="AW2296" s="2">
        <v>9</v>
      </c>
      <c r="AX2296" s="2">
        <v>16.399999999999999</v>
      </c>
    </row>
    <row r="2297" spans="1:53" ht="12.75" customHeight="1" x14ac:dyDescent="0.2">
      <c r="A2297">
        <v>6</v>
      </c>
      <c r="B2297" s="2">
        <v>2511</v>
      </c>
      <c r="C2297" s="17">
        <v>2.65</v>
      </c>
      <c r="D2297" s="2">
        <v>2.11</v>
      </c>
      <c r="G2297" s="17">
        <v>98</v>
      </c>
      <c r="H2297" s="2">
        <v>64</v>
      </c>
      <c r="I2297" s="2">
        <v>63.4</v>
      </c>
      <c r="J2297" s="2">
        <v>64</v>
      </c>
      <c r="K2297" s="2">
        <v>63.4</v>
      </c>
      <c r="L2297" s="2">
        <v>65.3</v>
      </c>
      <c r="M2297" s="2">
        <v>13</v>
      </c>
      <c r="N2297" s="2">
        <v>12.9</v>
      </c>
      <c r="O2297" s="2">
        <v>21</v>
      </c>
      <c r="P2297" s="2">
        <v>20.8</v>
      </c>
      <c r="S2297" s="2">
        <v>43</v>
      </c>
      <c r="T2297" s="2">
        <v>42.6</v>
      </c>
      <c r="U2297" s="2">
        <v>21</v>
      </c>
      <c r="V2297" s="2">
        <v>20.8</v>
      </c>
      <c r="W2297" s="2">
        <v>3</v>
      </c>
      <c r="X2297" s="2">
        <v>3</v>
      </c>
      <c r="Y2297" s="2">
        <v>37</v>
      </c>
      <c r="Z2297" s="2">
        <v>36.6</v>
      </c>
      <c r="AE2297" s="2">
        <v>94</v>
      </c>
      <c r="AF2297" s="2">
        <v>38</v>
      </c>
      <c r="AG2297" s="2">
        <v>38</v>
      </c>
      <c r="AH2297" s="2">
        <v>38</v>
      </c>
      <c r="AI2297" s="2">
        <v>38</v>
      </c>
      <c r="AJ2297" s="2">
        <v>40.4</v>
      </c>
      <c r="AK2297" s="2">
        <v>31</v>
      </c>
      <c r="AL2297" s="2">
        <v>31</v>
      </c>
      <c r="AM2297" s="2">
        <v>25</v>
      </c>
      <c r="AN2297" s="2">
        <v>25</v>
      </c>
      <c r="AQ2297" s="2">
        <v>22</v>
      </c>
      <c r="AR2297" s="2">
        <v>22</v>
      </c>
      <c r="AS2297" s="2">
        <v>16</v>
      </c>
      <c r="AT2297" s="2">
        <v>16</v>
      </c>
      <c r="AU2297" s="2">
        <v>6</v>
      </c>
      <c r="AV2297" s="2">
        <v>6</v>
      </c>
      <c r="AW2297" s="2">
        <v>62</v>
      </c>
      <c r="AX2297" s="2">
        <v>62</v>
      </c>
      <c r="AY2297" s="2">
        <v>1</v>
      </c>
    </row>
    <row r="2298" spans="1:53" ht="12.75" customHeight="1" x14ac:dyDescent="0.2">
      <c r="A2298">
        <v>6</v>
      </c>
      <c r="B2298" s="2">
        <v>2512</v>
      </c>
      <c r="G2298" s="17">
        <v>3</v>
      </c>
      <c r="AE2298" s="2">
        <v>3</v>
      </c>
    </row>
    <row r="2299" spans="1:53" ht="12.75" customHeight="1" x14ac:dyDescent="0.2">
      <c r="A2299">
        <v>6</v>
      </c>
      <c r="B2299" s="2">
        <v>2514</v>
      </c>
      <c r="G2299" s="17">
        <v>6</v>
      </c>
      <c r="AE2299" s="2">
        <v>6</v>
      </c>
    </row>
    <row r="2300" spans="1:53" ht="12.75" customHeight="1" x14ac:dyDescent="0.2">
      <c r="A2300">
        <v>6</v>
      </c>
      <c r="B2300" s="2">
        <v>2516</v>
      </c>
      <c r="G2300" s="17">
        <v>9</v>
      </c>
      <c r="AE2300" s="2">
        <v>9</v>
      </c>
    </row>
    <row r="2301" spans="1:53" ht="12.75" customHeight="1" x14ac:dyDescent="0.2">
      <c r="A2301">
        <v>6</v>
      </c>
      <c r="B2301" s="2">
        <v>2519</v>
      </c>
      <c r="C2301" s="17">
        <v>3.24</v>
      </c>
      <c r="D2301" s="2">
        <v>3.07</v>
      </c>
      <c r="G2301" s="17">
        <v>70</v>
      </c>
      <c r="H2301" s="2">
        <v>63</v>
      </c>
      <c r="I2301" s="2">
        <v>90</v>
      </c>
      <c r="J2301" s="2">
        <v>63</v>
      </c>
      <c r="K2301" s="2">
        <v>90</v>
      </c>
      <c r="L2301" s="2">
        <v>90</v>
      </c>
      <c r="M2301" s="2">
        <v>1</v>
      </c>
      <c r="N2301" s="2">
        <v>1.4</v>
      </c>
      <c r="O2301" s="2">
        <v>6</v>
      </c>
      <c r="P2301" s="2">
        <v>8.6</v>
      </c>
      <c r="S2301" s="2">
        <v>38</v>
      </c>
      <c r="T2301" s="2">
        <v>54.3</v>
      </c>
      <c r="U2301" s="2">
        <v>25</v>
      </c>
      <c r="V2301" s="2">
        <v>35.700000000000003</v>
      </c>
      <c r="Y2301" s="2">
        <v>7</v>
      </c>
      <c r="Z2301" s="2">
        <v>10</v>
      </c>
      <c r="AE2301" s="2">
        <v>70</v>
      </c>
      <c r="AF2301" s="2">
        <v>54</v>
      </c>
      <c r="AG2301" s="2">
        <v>77.099999999999994</v>
      </c>
      <c r="AH2301" s="2">
        <v>54</v>
      </c>
      <c r="AI2301" s="2">
        <v>77.099999999999994</v>
      </c>
      <c r="AJ2301" s="2">
        <v>77.099999999999994</v>
      </c>
      <c r="AK2301" s="2">
        <v>7</v>
      </c>
      <c r="AL2301" s="2">
        <v>10</v>
      </c>
      <c r="AM2301" s="2">
        <v>9</v>
      </c>
      <c r="AN2301" s="2">
        <v>12.9</v>
      </c>
      <c r="AQ2301" s="2">
        <v>26</v>
      </c>
      <c r="AR2301" s="2">
        <v>37.1</v>
      </c>
      <c r="AS2301" s="2">
        <v>28</v>
      </c>
      <c r="AT2301" s="2">
        <v>40</v>
      </c>
      <c r="AW2301" s="2">
        <v>16</v>
      </c>
      <c r="AX2301" s="2">
        <v>22.9</v>
      </c>
    </row>
    <row r="2302" spans="1:53" ht="12.75" customHeight="1" x14ac:dyDescent="0.2">
      <c r="A2302">
        <v>6</v>
      </c>
      <c r="B2302" s="2">
        <v>2520</v>
      </c>
      <c r="C2302" s="17">
        <v>3.05</v>
      </c>
      <c r="D2302" s="2">
        <v>3.24</v>
      </c>
      <c r="G2302" s="17">
        <v>55</v>
      </c>
      <c r="H2302" s="2">
        <v>51</v>
      </c>
      <c r="I2302" s="2">
        <v>92.7</v>
      </c>
      <c r="J2302" s="2">
        <v>51</v>
      </c>
      <c r="K2302" s="2">
        <v>92.7</v>
      </c>
      <c r="L2302" s="2">
        <v>92.7</v>
      </c>
      <c r="M2302" s="2">
        <v>1</v>
      </c>
      <c r="N2302" s="2">
        <v>1.8</v>
      </c>
      <c r="O2302" s="2">
        <v>3</v>
      </c>
      <c r="P2302" s="2">
        <v>5.5</v>
      </c>
      <c r="Q2302" s="2">
        <v>5</v>
      </c>
      <c r="R2302" s="2">
        <v>9.1</v>
      </c>
      <c r="S2302" s="2">
        <v>23</v>
      </c>
      <c r="T2302" s="2">
        <v>41.8</v>
      </c>
      <c r="U2302" s="2">
        <v>23</v>
      </c>
      <c r="V2302" s="2">
        <v>41.8</v>
      </c>
      <c r="Y2302" s="2">
        <v>4</v>
      </c>
      <c r="Z2302" s="2">
        <v>7.3</v>
      </c>
      <c r="AC2302" s="2">
        <v>1</v>
      </c>
      <c r="AE2302" s="2">
        <v>55</v>
      </c>
      <c r="AF2302" s="2">
        <v>43</v>
      </c>
      <c r="AG2302" s="2">
        <v>78.2</v>
      </c>
      <c r="AH2302" s="2">
        <v>43</v>
      </c>
      <c r="AI2302" s="2">
        <v>78.2</v>
      </c>
      <c r="AJ2302" s="2">
        <v>78.2</v>
      </c>
      <c r="AK2302" s="2">
        <v>2</v>
      </c>
      <c r="AL2302" s="2">
        <v>3.6</v>
      </c>
      <c r="AM2302" s="2">
        <v>10</v>
      </c>
      <c r="AN2302" s="2">
        <v>18.2</v>
      </c>
      <c r="AO2302" s="2">
        <v>1</v>
      </c>
      <c r="AP2302" s="2">
        <v>1.8</v>
      </c>
      <c r="AQ2302" s="2">
        <v>12</v>
      </c>
      <c r="AR2302" s="2">
        <v>21.8</v>
      </c>
      <c r="AS2302" s="2">
        <v>30</v>
      </c>
      <c r="AT2302" s="2">
        <v>54.5</v>
      </c>
      <c r="AW2302" s="2">
        <v>12</v>
      </c>
      <c r="AX2302" s="2">
        <v>21.8</v>
      </c>
      <c r="BA2302" s="2">
        <v>1</v>
      </c>
    </row>
    <row r="2303" spans="1:53" ht="12.75" customHeight="1" x14ac:dyDescent="0.2">
      <c r="A2303">
        <v>6</v>
      </c>
      <c r="B2303" s="2">
        <v>2521</v>
      </c>
      <c r="C2303" s="17">
        <v>3.39</v>
      </c>
      <c r="D2303" s="2">
        <v>3.41</v>
      </c>
      <c r="G2303" s="17">
        <v>51</v>
      </c>
      <c r="H2303" s="2">
        <v>45</v>
      </c>
      <c r="I2303" s="2">
        <v>88.2</v>
      </c>
      <c r="J2303" s="2">
        <v>45</v>
      </c>
      <c r="K2303" s="2">
        <v>88.2</v>
      </c>
      <c r="L2303" s="2">
        <v>88.2</v>
      </c>
      <c r="M2303" s="2">
        <v>1</v>
      </c>
      <c r="N2303" s="2">
        <v>2</v>
      </c>
      <c r="O2303" s="2">
        <v>5</v>
      </c>
      <c r="P2303" s="2">
        <v>9.8000000000000007</v>
      </c>
      <c r="S2303" s="2">
        <v>18</v>
      </c>
      <c r="T2303" s="2">
        <v>35.299999999999997</v>
      </c>
      <c r="U2303" s="2">
        <v>27</v>
      </c>
      <c r="V2303" s="2">
        <v>52.9</v>
      </c>
      <c r="Y2303" s="2">
        <v>6</v>
      </c>
      <c r="Z2303" s="2">
        <v>11.8</v>
      </c>
      <c r="AE2303" s="2">
        <v>51</v>
      </c>
      <c r="AF2303" s="2">
        <v>46</v>
      </c>
      <c r="AG2303" s="2">
        <v>90.2</v>
      </c>
      <c r="AH2303" s="2">
        <v>46</v>
      </c>
      <c r="AI2303" s="2">
        <v>90.2</v>
      </c>
      <c r="AJ2303" s="2">
        <v>90.2</v>
      </c>
      <c r="AK2303" s="2">
        <v>1</v>
      </c>
      <c r="AL2303" s="2">
        <v>2</v>
      </c>
      <c r="AM2303" s="2">
        <v>4</v>
      </c>
      <c r="AN2303" s="2">
        <v>7.8</v>
      </c>
      <c r="AQ2303" s="2">
        <v>19</v>
      </c>
      <c r="AR2303" s="2">
        <v>37.299999999999997</v>
      </c>
      <c r="AS2303" s="2">
        <v>27</v>
      </c>
      <c r="AT2303" s="2">
        <v>52.9</v>
      </c>
      <c r="AW2303" s="2">
        <v>5</v>
      </c>
      <c r="AX2303" s="2">
        <v>9.8000000000000007</v>
      </c>
    </row>
    <row r="2304" spans="1:53" ht="12.75" customHeight="1" x14ac:dyDescent="0.2">
      <c r="A2304">
        <v>6</v>
      </c>
      <c r="B2304" s="2">
        <v>2528</v>
      </c>
    </row>
    <row r="2305" spans="1:53" ht="12.75" customHeight="1" x14ac:dyDescent="0.2">
      <c r="A2305">
        <v>6</v>
      </c>
      <c r="B2305" s="2">
        <v>2531</v>
      </c>
      <c r="C2305" s="17">
        <v>2.2999999999999998</v>
      </c>
      <c r="D2305" s="2">
        <v>1.89</v>
      </c>
      <c r="G2305" s="17">
        <v>110</v>
      </c>
      <c r="H2305" s="2">
        <v>46</v>
      </c>
      <c r="I2305" s="2">
        <v>41.4</v>
      </c>
      <c r="J2305" s="2">
        <v>46</v>
      </c>
      <c r="K2305" s="2">
        <v>41.4</v>
      </c>
      <c r="L2305" s="2">
        <v>41.8</v>
      </c>
      <c r="M2305" s="2">
        <v>21</v>
      </c>
      <c r="N2305" s="2">
        <v>18.899999999999999</v>
      </c>
      <c r="O2305" s="2">
        <v>43</v>
      </c>
      <c r="P2305" s="2">
        <v>38.700000000000003</v>
      </c>
      <c r="Q2305" s="2">
        <v>1</v>
      </c>
      <c r="R2305" s="2">
        <v>0.9</v>
      </c>
      <c r="S2305" s="2">
        <v>32</v>
      </c>
      <c r="T2305" s="2">
        <v>28.8</v>
      </c>
      <c r="U2305" s="2">
        <v>13</v>
      </c>
      <c r="V2305" s="2">
        <v>11.7</v>
      </c>
      <c r="W2305" s="2">
        <v>1</v>
      </c>
      <c r="X2305" s="2">
        <v>0.9</v>
      </c>
      <c r="Y2305" s="2">
        <v>65</v>
      </c>
      <c r="Z2305" s="2">
        <v>58.6</v>
      </c>
      <c r="AE2305" s="2">
        <v>111</v>
      </c>
      <c r="AF2305" s="2">
        <v>32</v>
      </c>
      <c r="AG2305" s="2">
        <v>28.8</v>
      </c>
      <c r="AH2305" s="2">
        <v>32</v>
      </c>
      <c r="AI2305" s="2">
        <v>28.8</v>
      </c>
      <c r="AJ2305" s="2">
        <v>28.8</v>
      </c>
      <c r="AK2305" s="2">
        <v>49</v>
      </c>
      <c r="AL2305" s="2">
        <v>44.1</v>
      </c>
      <c r="AM2305" s="2">
        <v>30</v>
      </c>
      <c r="AN2305" s="2">
        <v>27</v>
      </c>
      <c r="AO2305" s="2">
        <v>1</v>
      </c>
      <c r="AP2305" s="2">
        <v>0.9</v>
      </c>
      <c r="AQ2305" s="2">
        <v>23</v>
      </c>
      <c r="AR2305" s="2">
        <v>20.7</v>
      </c>
      <c r="AS2305" s="2">
        <v>8</v>
      </c>
      <c r="AT2305" s="2">
        <v>7.2</v>
      </c>
      <c r="AW2305" s="2">
        <v>79</v>
      </c>
      <c r="AX2305" s="2">
        <v>71.2</v>
      </c>
    </row>
    <row r="2306" spans="1:53" ht="12.75" customHeight="1" x14ac:dyDescent="0.2">
      <c r="A2306">
        <v>6</v>
      </c>
      <c r="B2306" s="2">
        <v>2542</v>
      </c>
      <c r="C2306" s="17">
        <v>3.05</v>
      </c>
      <c r="D2306" s="2">
        <v>2.77</v>
      </c>
      <c r="G2306" s="17">
        <v>22</v>
      </c>
      <c r="H2306" s="2">
        <v>18</v>
      </c>
      <c r="I2306" s="2">
        <v>81.8</v>
      </c>
      <c r="J2306" s="2">
        <v>18</v>
      </c>
      <c r="K2306" s="2">
        <v>81.8</v>
      </c>
      <c r="L2306" s="2">
        <v>81.8</v>
      </c>
      <c r="O2306" s="2">
        <v>4</v>
      </c>
      <c r="P2306" s="2">
        <v>18.2</v>
      </c>
      <c r="S2306" s="2">
        <v>13</v>
      </c>
      <c r="T2306" s="2">
        <v>59.1</v>
      </c>
      <c r="U2306" s="2">
        <v>5</v>
      </c>
      <c r="V2306" s="2">
        <v>22.7</v>
      </c>
      <c r="Y2306" s="2">
        <v>4</v>
      </c>
      <c r="Z2306" s="2">
        <v>18.2</v>
      </c>
      <c r="AC2306" s="2">
        <v>1</v>
      </c>
      <c r="AE2306" s="2">
        <v>22</v>
      </c>
      <c r="AF2306" s="2">
        <v>16</v>
      </c>
      <c r="AG2306" s="2">
        <v>72.7</v>
      </c>
      <c r="AH2306" s="2">
        <v>16</v>
      </c>
      <c r="AI2306" s="2">
        <v>72.7</v>
      </c>
      <c r="AJ2306" s="2">
        <v>72.7</v>
      </c>
      <c r="AK2306" s="2">
        <v>1</v>
      </c>
      <c r="AL2306" s="2">
        <v>4.5</v>
      </c>
      <c r="AM2306" s="2">
        <v>5</v>
      </c>
      <c r="AN2306" s="2">
        <v>22.7</v>
      </c>
      <c r="AQ2306" s="2">
        <v>14</v>
      </c>
      <c r="AR2306" s="2">
        <v>63.6</v>
      </c>
      <c r="AS2306" s="2">
        <v>2</v>
      </c>
      <c r="AT2306" s="2">
        <v>9.1</v>
      </c>
      <c r="AW2306" s="2">
        <v>6</v>
      </c>
      <c r="AX2306" s="2">
        <v>27.3</v>
      </c>
      <c r="BA2306" s="2">
        <v>1</v>
      </c>
    </row>
    <row r="2307" spans="1:53" ht="12.75" customHeight="1" x14ac:dyDescent="0.2">
      <c r="A2307">
        <v>6</v>
      </c>
      <c r="B2307" s="2">
        <v>2543</v>
      </c>
      <c r="C2307" s="17">
        <v>2.56</v>
      </c>
      <c r="D2307" s="2">
        <v>2.4</v>
      </c>
      <c r="G2307" s="17">
        <v>48</v>
      </c>
      <c r="H2307" s="2">
        <v>27</v>
      </c>
      <c r="I2307" s="2">
        <v>56.3</v>
      </c>
      <c r="J2307" s="2">
        <v>27</v>
      </c>
      <c r="K2307" s="2">
        <v>56.3</v>
      </c>
      <c r="L2307" s="2">
        <v>56.3</v>
      </c>
      <c r="M2307" s="2">
        <v>7</v>
      </c>
      <c r="N2307" s="2">
        <v>14.6</v>
      </c>
      <c r="O2307" s="2">
        <v>14</v>
      </c>
      <c r="P2307" s="2">
        <v>29.2</v>
      </c>
      <c r="S2307" s="2">
        <v>20</v>
      </c>
      <c r="T2307" s="2">
        <v>41.7</v>
      </c>
      <c r="U2307" s="2">
        <v>7</v>
      </c>
      <c r="V2307" s="2">
        <v>14.6</v>
      </c>
      <c r="Y2307" s="2">
        <v>21</v>
      </c>
      <c r="Z2307" s="2">
        <v>43.8</v>
      </c>
      <c r="AE2307" s="2">
        <v>48</v>
      </c>
      <c r="AF2307" s="2">
        <v>21</v>
      </c>
      <c r="AG2307" s="2">
        <v>43.8</v>
      </c>
      <c r="AH2307" s="2">
        <v>21</v>
      </c>
      <c r="AI2307" s="2">
        <v>43.8</v>
      </c>
      <c r="AJ2307" s="2">
        <v>43.8</v>
      </c>
      <c r="AK2307" s="2">
        <v>11</v>
      </c>
      <c r="AL2307" s="2">
        <v>22.9</v>
      </c>
      <c r="AM2307" s="2">
        <v>16</v>
      </c>
      <c r="AN2307" s="2">
        <v>33.299999999999997</v>
      </c>
      <c r="AQ2307" s="2">
        <v>12</v>
      </c>
      <c r="AR2307" s="2">
        <v>25</v>
      </c>
      <c r="AS2307" s="2">
        <v>9</v>
      </c>
      <c r="AT2307" s="2">
        <v>18.8</v>
      </c>
      <c r="AW2307" s="2">
        <v>27</v>
      </c>
      <c r="AX2307" s="2">
        <v>56.3</v>
      </c>
    </row>
    <row r="2308" spans="1:53" ht="12.75" customHeight="1" x14ac:dyDescent="0.2">
      <c r="A2308">
        <v>6</v>
      </c>
      <c r="B2308" s="2">
        <v>2552</v>
      </c>
      <c r="C2308" s="17">
        <v>3.3</v>
      </c>
      <c r="D2308" s="2">
        <v>2.95</v>
      </c>
      <c r="G2308" s="17">
        <v>111</v>
      </c>
      <c r="H2308" s="2">
        <v>90</v>
      </c>
      <c r="I2308" s="2">
        <v>81.099999999999994</v>
      </c>
      <c r="J2308" s="2">
        <v>90</v>
      </c>
      <c r="K2308" s="2">
        <v>81.099999999999994</v>
      </c>
      <c r="L2308" s="2">
        <v>81.099999999999994</v>
      </c>
      <c r="M2308" s="2">
        <v>6</v>
      </c>
      <c r="N2308" s="2">
        <v>5.4</v>
      </c>
      <c r="O2308" s="2">
        <v>15</v>
      </c>
      <c r="P2308" s="2">
        <v>13.5</v>
      </c>
      <c r="S2308" s="2">
        <v>30</v>
      </c>
      <c r="T2308" s="2">
        <v>27</v>
      </c>
      <c r="U2308" s="2">
        <v>60</v>
      </c>
      <c r="V2308" s="2">
        <v>54.1</v>
      </c>
      <c r="Y2308" s="2">
        <v>21</v>
      </c>
      <c r="Z2308" s="2">
        <v>18.899999999999999</v>
      </c>
      <c r="AC2308" s="2">
        <v>3</v>
      </c>
      <c r="AE2308" s="2">
        <v>111</v>
      </c>
      <c r="AF2308" s="2">
        <v>76</v>
      </c>
      <c r="AG2308" s="2">
        <v>68.5</v>
      </c>
      <c r="AH2308" s="2">
        <v>76</v>
      </c>
      <c r="AI2308" s="2">
        <v>68.5</v>
      </c>
      <c r="AJ2308" s="2">
        <v>68.5</v>
      </c>
      <c r="AK2308" s="2">
        <v>13</v>
      </c>
      <c r="AL2308" s="2">
        <v>11.7</v>
      </c>
      <c r="AM2308" s="2">
        <v>22</v>
      </c>
      <c r="AN2308" s="2">
        <v>19.8</v>
      </c>
      <c r="AQ2308" s="2">
        <v>33</v>
      </c>
      <c r="AR2308" s="2">
        <v>29.7</v>
      </c>
      <c r="AS2308" s="2">
        <v>43</v>
      </c>
      <c r="AT2308" s="2">
        <v>38.700000000000003</v>
      </c>
      <c r="AW2308" s="2">
        <v>35</v>
      </c>
      <c r="AX2308" s="2">
        <v>31.5</v>
      </c>
      <c r="BA2308" s="2">
        <v>3</v>
      </c>
    </row>
    <row r="2309" spans="1:53" ht="12.75" customHeight="1" x14ac:dyDescent="0.2">
      <c r="A2309">
        <v>6</v>
      </c>
      <c r="B2309" s="2">
        <v>2561</v>
      </c>
      <c r="C2309" s="17">
        <v>2.63</v>
      </c>
      <c r="D2309" s="2">
        <v>2.2999999999999998</v>
      </c>
      <c r="G2309" s="17">
        <v>64</v>
      </c>
      <c r="H2309" s="2">
        <v>36</v>
      </c>
      <c r="I2309" s="2">
        <v>56.3</v>
      </c>
      <c r="J2309" s="2">
        <v>36</v>
      </c>
      <c r="K2309" s="2">
        <v>56.3</v>
      </c>
      <c r="L2309" s="2">
        <v>56.3</v>
      </c>
      <c r="M2309" s="2">
        <v>7</v>
      </c>
      <c r="N2309" s="2">
        <v>10.9</v>
      </c>
      <c r="O2309" s="2">
        <v>21</v>
      </c>
      <c r="P2309" s="2">
        <v>32.799999999999997</v>
      </c>
      <c r="Q2309" s="2">
        <v>2</v>
      </c>
      <c r="R2309" s="2">
        <v>3.1</v>
      </c>
      <c r="S2309" s="2">
        <v>17</v>
      </c>
      <c r="T2309" s="2">
        <v>26.6</v>
      </c>
      <c r="U2309" s="2">
        <v>17</v>
      </c>
      <c r="V2309" s="2">
        <v>26.6</v>
      </c>
      <c r="Y2309" s="2">
        <v>28</v>
      </c>
      <c r="Z2309" s="2">
        <v>43.8</v>
      </c>
      <c r="AB2309" s="2">
        <v>1</v>
      </c>
      <c r="AE2309" s="2">
        <v>64</v>
      </c>
      <c r="AF2309" s="2">
        <v>31</v>
      </c>
      <c r="AG2309" s="2">
        <v>48.4</v>
      </c>
      <c r="AH2309" s="2">
        <v>31</v>
      </c>
      <c r="AI2309" s="2">
        <v>48.4</v>
      </c>
      <c r="AJ2309" s="2">
        <v>48.4</v>
      </c>
      <c r="AK2309" s="2">
        <v>19</v>
      </c>
      <c r="AL2309" s="2">
        <v>29.7</v>
      </c>
      <c r="AM2309" s="2">
        <v>14</v>
      </c>
      <c r="AN2309" s="2">
        <v>21.9</v>
      </c>
      <c r="AQ2309" s="2">
        <v>24</v>
      </c>
      <c r="AR2309" s="2">
        <v>37.5</v>
      </c>
      <c r="AS2309" s="2">
        <v>7</v>
      </c>
      <c r="AT2309" s="2">
        <v>10.9</v>
      </c>
      <c r="AW2309" s="2">
        <v>33</v>
      </c>
      <c r="AX2309" s="2">
        <v>51.6</v>
      </c>
      <c r="AZ2309" s="2">
        <v>1</v>
      </c>
    </row>
    <row r="2310" spans="1:53" ht="12.75" customHeight="1" x14ac:dyDescent="0.2">
      <c r="A2310">
        <v>6</v>
      </c>
      <c r="B2310" s="2">
        <v>2564</v>
      </c>
      <c r="C2310" s="17">
        <v>2.59</v>
      </c>
      <c r="D2310" s="2">
        <v>2.2000000000000002</v>
      </c>
      <c r="G2310" s="17">
        <v>189</v>
      </c>
      <c r="H2310" s="2">
        <v>119</v>
      </c>
      <c r="I2310" s="2">
        <v>63</v>
      </c>
      <c r="J2310" s="2">
        <v>119</v>
      </c>
      <c r="K2310" s="2">
        <v>63</v>
      </c>
      <c r="L2310" s="2">
        <v>63</v>
      </c>
      <c r="M2310" s="2">
        <v>30</v>
      </c>
      <c r="N2310" s="2">
        <v>15.9</v>
      </c>
      <c r="O2310" s="2">
        <v>40</v>
      </c>
      <c r="P2310" s="2">
        <v>21.2</v>
      </c>
      <c r="Q2310" s="2">
        <v>3</v>
      </c>
      <c r="R2310" s="2">
        <v>1.6</v>
      </c>
      <c r="S2310" s="2">
        <v>85</v>
      </c>
      <c r="T2310" s="2">
        <v>45</v>
      </c>
      <c r="U2310" s="2">
        <v>31</v>
      </c>
      <c r="V2310" s="2">
        <v>16.399999999999999</v>
      </c>
      <c r="Y2310" s="2">
        <v>70</v>
      </c>
      <c r="Z2310" s="2">
        <v>37</v>
      </c>
      <c r="AB2310" s="2">
        <v>14</v>
      </c>
      <c r="AC2310" s="2">
        <v>1</v>
      </c>
      <c r="AE2310" s="2">
        <v>189</v>
      </c>
      <c r="AF2310" s="2">
        <v>80</v>
      </c>
      <c r="AG2310" s="2">
        <v>41.9</v>
      </c>
      <c r="AH2310" s="2">
        <v>80</v>
      </c>
      <c r="AI2310" s="2">
        <v>41.9</v>
      </c>
      <c r="AJ2310" s="2">
        <v>42.3</v>
      </c>
      <c r="AK2310" s="2">
        <v>59</v>
      </c>
      <c r="AL2310" s="2">
        <v>30.9</v>
      </c>
      <c r="AM2310" s="2">
        <v>50</v>
      </c>
      <c r="AN2310" s="2">
        <v>26.2</v>
      </c>
      <c r="AO2310" s="2">
        <v>1</v>
      </c>
      <c r="AP2310" s="2">
        <v>0.5</v>
      </c>
      <c r="AQ2310" s="2">
        <v>55</v>
      </c>
      <c r="AR2310" s="2">
        <v>28.8</v>
      </c>
      <c r="AS2310" s="2">
        <v>24</v>
      </c>
      <c r="AT2310" s="2">
        <v>12.6</v>
      </c>
      <c r="AU2310" s="2">
        <v>2</v>
      </c>
      <c r="AV2310" s="2">
        <v>1</v>
      </c>
      <c r="AW2310" s="2">
        <v>111</v>
      </c>
      <c r="AX2310" s="2">
        <v>58.1</v>
      </c>
      <c r="AZ2310" s="2">
        <v>12</v>
      </c>
      <c r="BA2310" s="2">
        <v>1</v>
      </c>
    </row>
    <row r="2311" spans="1:53" ht="12.75" customHeight="1" x14ac:dyDescent="0.2">
      <c r="A2311">
        <v>6</v>
      </c>
      <c r="B2311" s="2">
        <v>2565</v>
      </c>
      <c r="C2311" s="17">
        <v>2.8</v>
      </c>
      <c r="D2311" s="2">
        <v>2.48</v>
      </c>
      <c r="G2311" s="17">
        <v>82</v>
      </c>
      <c r="H2311" s="2">
        <v>53</v>
      </c>
      <c r="I2311" s="2">
        <v>64.599999999999994</v>
      </c>
      <c r="J2311" s="2">
        <v>53</v>
      </c>
      <c r="K2311" s="2">
        <v>64.599999999999994</v>
      </c>
      <c r="L2311" s="2">
        <v>64.599999999999994</v>
      </c>
      <c r="M2311" s="2">
        <v>15</v>
      </c>
      <c r="N2311" s="2">
        <v>18.3</v>
      </c>
      <c r="O2311" s="2">
        <v>14</v>
      </c>
      <c r="P2311" s="2">
        <v>17.100000000000001</v>
      </c>
      <c r="S2311" s="2">
        <v>25</v>
      </c>
      <c r="T2311" s="2">
        <v>30.5</v>
      </c>
      <c r="U2311" s="2">
        <v>28</v>
      </c>
      <c r="V2311" s="2">
        <v>34.1</v>
      </c>
      <c r="Y2311" s="2">
        <v>29</v>
      </c>
      <c r="Z2311" s="2">
        <v>35.4</v>
      </c>
      <c r="AB2311" s="2">
        <v>6</v>
      </c>
      <c r="AE2311" s="2">
        <v>82</v>
      </c>
      <c r="AF2311" s="2">
        <v>41</v>
      </c>
      <c r="AG2311" s="2">
        <v>50</v>
      </c>
      <c r="AH2311" s="2">
        <v>41</v>
      </c>
      <c r="AI2311" s="2">
        <v>50</v>
      </c>
      <c r="AJ2311" s="2">
        <v>50</v>
      </c>
      <c r="AK2311" s="2">
        <v>29</v>
      </c>
      <c r="AL2311" s="2">
        <v>35.4</v>
      </c>
      <c r="AM2311" s="2">
        <v>12</v>
      </c>
      <c r="AN2311" s="2">
        <v>14.6</v>
      </c>
      <c r="AQ2311" s="2">
        <v>14</v>
      </c>
      <c r="AR2311" s="2">
        <v>17.100000000000001</v>
      </c>
      <c r="AS2311" s="2">
        <v>27</v>
      </c>
      <c r="AT2311" s="2">
        <v>32.9</v>
      </c>
      <c r="AW2311" s="2">
        <v>41</v>
      </c>
      <c r="AX2311" s="2">
        <v>50</v>
      </c>
      <c r="AZ2311" s="2">
        <v>6</v>
      </c>
    </row>
    <row r="2312" spans="1:53" ht="12.75" customHeight="1" x14ac:dyDescent="0.2">
      <c r="A2312">
        <v>6</v>
      </c>
      <c r="B2312" s="2">
        <v>2570</v>
      </c>
      <c r="C2312" s="17">
        <v>2.62</v>
      </c>
      <c r="D2312" s="2">
        <v>2.17</v>
      </c>
      <c r="G2312" s="17">
        <v>63</v>
      </c>
      <c r="H2312" s="2">
        <v>39</v>
      </c>
      <c r="I2312" s="2">
        <v>61.9</v>
      </c>
      <c r="J2312" s="2">
        <v>39</v>
      </c>
      <c r="K2312" s="2">
        <v>61.9</v>
      </c>
      <c r="L2312" s="2">
        <v>61.9</v>
      </c>
      <c r="M2312" s="2">
        <v>10</v>
      </c>
      <c r="N2312" s="2">
        <v>15.9</v>
      </c>
      <c r="O2312" s="2">
        <v>14</v>
      </c>
      <c r="P2312" s="2">
        <v>22.2</v>
      </c>
      <c r="S2312" s="2">
        <v>29</v>
      </c>
      <c r="T2312" s="2">
        <v>46</v>
      </c>
      <c r="U2312" s="2">
        <v>10</v>
      </c>
      <c r="V2312" s="2">
        <v>15.9</v>
      </c>
      <c r="Y2312" s="2">
        <v>24</v>
      </c>
      <c r="Z2312" s="2">
        <v>38.1</v>
      </c>
      <c r="AE2312" s="2">
        <v>63</v>
      </c>
      <c r="AF2312" s="2">
        <v>24</v>
      </c>
      <c r="AG2312" s="2">
        <v>38.1</v>
      </c>
      <c r="AH2312" s="2">
        <v>24</v>
      </c>
      <c r="AI2312" s="2">
        <v>38.1</v>
      </c>
      <c r="AJ2312" s="2">
        <v>38.1</v>
      </c>
      <c r="AK2312" s="2">
        <v>18</v>
      </c>
      <c r="AL2312" s="2">
        <v>28.6</v>
      </c>
      <c r="AM2312" s="2">
        <v>21</v>
      </c>
      <c r="AN2312" s="2">
        <v>33.299999999999997</v>
      </c>
      <c r="AQ2312" s="2">
        <v>19</v>
      </c>
      <c r="AR2312" s="2">
        <v>30.2</v>
      </c>
      <c r="AS2312" s="2">
        <v>5</v>
      </c>
      <c r="AT2312" s="2">
        <v>7.9</v>
      </c>
      <c r="AW2312" s="2">
        <v>39</v>
      </c>
      <c r="AX2312" s="2">
        <v>61.9</v>
      </c>
    </row>
    <row r="2313" spans="1:53" ht="12.75" customHeight="1" x14ac:dyDescent="0.2">
      <c r="A2313">
        <v>6</v>
      </c>
      <c r="B2313" s="2">
        <v>2572</v>
      </c>
      <c r="C2313" s="17">
        <v>2.59</v>
      </c>
      <c r="D2313" s="2">
        <v>2.27</v>
      </c>
      <c r="G2313" s="17">
        <v>41</v>
      </c>
      <c r="H2313" s="2">
        <v>30</v>
      </c>
      <c r="I2313" s="2">
        <v>73.2</v>
      </c>
      <c r="J2313" s="2">
        <v>30</v>
      </c>
      <c r="K2313" s="2">
        <v>73.2</v>
      </c>
      <c r="L2313" s="2">
        <v>73.2</v>
      </c>
      <c r="M2313" s="2">
        <v>6</v>
      </c>
      <c r="N2313" s="2">
        <v>14.6</v>
      </c>
      <c r="O2313" s="2">
        <v>5</v>
      </c>
      <c r="P2313" s="2">
        <v>12.2</v>
      </c>
      <c r="Q2313" s="2">
        <v>2</v>
      </c>
      <c r="R2313" s="2">
        <v>4.9000000000000004</v>
      </c>
      <c r="S2313" s="2">
        <v>22</v>
      </c>
      <c r="T2313" s="2">
        <v>53.7</v>
      </c>
      <c r="U2313" s="2">
        <v>6</v>
      </c>
      <c r="V2313" s="2">
        <v>14.6</v>
      </c>
      <c r="Y2313" s="2">
        <v>11</v>
      </c>
      <c r="Z2313" s="2">
        <v>26.8</v>
      </c>
      <c r="AE2313" s="2">
        <v>41</v>
      </c>
      <c r="AF2313" s="2">
        <v>19</v>
      </c>
      <c r="AG2313" s="2">
        <v>46.3</v>
      </c>
      <c r="AH2313" s="2">
        <v>19</v>
      </c>
      <c r="AI2313" s="2">
        <v>46.3</v>
      </c>
      <c r="AJ2313" s="2">
        <v>46.3</v>
      </c>
      <c r="AK2313" s="2">
        <v>11</v>
      </c>
      <c r="AL2313" s="2">
        <v>26.8</v>
      </c>
      <c r="AM2313" s="2">
        <v>11</v>
      </c>
      <c r="AN2313" s="2">
        <v>26.8</v>
      </c>
      <c r="AQ2313" s="2">
        <v>16</v>
      </c>
      <c r="AR2313" s="2">
        <v>39</v>
      </c>
      <c r="AS2313" s="2">
        <v>3</v>
      </c>
      <c r="AT2313" s="2">
        <v>7.3</v>
      </c>
      <c r="AW2313" s="2">
        <v>22</v>
      </c>
      <c r="AX2313" s="2">
        <v>53.7</v>
      </c>
    </row>
    <row r="2314" spans="1:53" ht="12.75" customHeight="1" x14ac:dyDescent="0.2">
      <c r="A2314">
        <v>6</v>
      </c>
      <c r="B2314" s="2">
        <v>2576</v>
      </c>
      <c r="C2314" s="17">
        <v>2.74</v>
      </c>
      <c r="D2314" s="2">
        <v>2.23</v>
      </c>
      <c r="G2314" s="17">
        <v>99</v>
      </c>
      <c r="H2314" s="2">
        <v>62</v>
      </c>
      <c r="I2314" s="2">
        <v>62.6</v>
      </c>
      <c r="J2314" s="2">
        <v>62</v>
      </c>
      <c r="K2314" s="2">
        <v>62.6</v>
      </c>
      <c r="L2314" s="2">
        <v>62.6</v>
      </c>
      <c r="M2314" s="2">
        <v>10</v>
      </c>
      <c r="N2314" s="2">
        <v>10.1</v>
      </c>
      <c r="O2314" s="2">
        <v>27</v>
      </c>
      <c r="P2314" s="2">
        <v>27.3</v>
      </c>
      <c r="S2314" s="2">
        <v>41</v>
      </c>
      <c r="T2314" s="2">
        <v>41.4</v>
      </c>
      <c r="U2314" s="2">
        <v>21</v>
      </c>
      <c r="V2314" s="2">
        <v>21.2</v>
      </c>
      <c r="Y2314" s="2">
        <v>37</v>
      </c>
      <c r="Z2314" s="2">
        <v>37.4</v>
      </c>
      <c r="AC2314" s="2">
        <v>2</v>
      </c>
      <c r="AE2314" s="2">
        <v>99</v>
      </c>
      <c r="AF2314" s="2">
        <v>41</v>
      </c>
      <c r="AG2314" s="2">
        <v>41.4</v>
      </c>
      <c r="AH2314" s="2">
        <v>41</v>
      </c>
      <c r="AI2314" s="2">
        <v>41.4</v>
      </c>
      <c r="AJ2314" s="2">
        <v>41.4</v>
      </c>
      <c r="AK2314" s="2">
        <v>35</v>
      </c>
      <c r="AL2314" s="2">
        <v>35.4</v>
      </c>
      <c r="AM2314" s="2">
        <v>23</v>
      </c>
      <c r="AN2314" s="2">
        <v>23.2</v>
      </c>
      <c r="AQ2314" s="2">
        <v>24</v>
      </c>
      <c r="AR2314" s="2">
        <v>24.2</v>
      </c>
      <c r="AS2314" s="2">
        <v>17</v>
      </c>
      <c r="AT2314" s="2">
        <v>17.2</v>
      </c>
      <c r="AW2314" s="2">
        <v>58</v>
      </c>
      <c r="AX2314" s="2">
        <v>58.6</v>
      </c>
      <c r="BA2314" s="2">
        <v>2</v>
      </c>
    </row>
    <row r="2315" spans="1:53" ht="12.75" customHeight="1" x14ac:dyDescent="0.2">
      <c r="A2315">
        <v>6</v>
      </c>
      <c r="B2315" s="2">
        <v>2577</v>
      </c>
      <c r="C2315" s="17">
        <v>2.61</v>
      </c>
      <c r="D2315" s="2">
        <v>2.27</v>
      </c>
      <c r="G2315" s="17">
        <v>41</v>
      </c>
      <c r="H2315" s="2">
        <v>20</v>
      </c>
      <c r="I2315" s="2">
        <v>48.8</v>
      </c>
      <c r="J2315" s="2">
        <v>20</v>
      </c>
      <c r="K2315" s="2">
        <v>48.8</v>
      </c>
      <c r="L2315" s="2">
        <v>48.8</v>
      </c>
      <c r="M2315" s="2">
        <v>7</v>
      </c>
      <c r="N2315" s="2">
        <v>17.100000000000001</v>
      </c>
      <c r="O2315" s="2">
        <v>14</v>
      </c>
      <c r="P2315" s="2">
        <v>34.1</v>
      </c>
      <c r="S2315" s="2">
        <v>8</v>
      </c>
      <c r="T2315" s="2">
        <v>19.5</v>
      </c>
      <c r="U2315" s="2">
        <v>12</v>
      </c>
      <c r="V2315" s="2">
        <v>29.3</v>
      </c>
      <c r="Y2315" s="2">
        <v>21</v>
      </c>
      <c r="Z2315" s="2">
        <v>51.2</v>
      </c>
      <c r="AE2315" s="2">
        <v>40</v>
      </c>
      <c r="AF2315" s="2">
        <v>21</v>
      </c>
      <c r="AG2315" s="2">
        <v>51.2</v>
      </c>
      <c r="AH2315" s="2">
        <v>21</v>
      </c>
      <c r="AI2315" s="2">
        <v>51.2</v>
      </c>
      <c r="AJ2315" s="2">
        <v>52.5</v>
      </c>
      <c r="AK2315" s="2">
        <v>11</v>
      </c>
      <c r="AL2315" s="2">
        <v>26.8</v>
      </c>
      <c r="AM2315" s="2">
        <v>8</v>
      </c>
      <c r="AN2315" s="2">
        <v>19.5</v>
      </c>
      <c r="AQ2315" s="2">
        <v>18</v>
      </c>
      <c r="AR2315" s="2">
        <v>43.9</v>
      </c>
      <c r="AS2315" s="2">
        <v>3</v>
      </c>
      <c r="AT2315" s="2">
        <v>7.3</v>
      </c>
      <c r="AU2315" s="2">
        <v>1</v>
      </c>
      <c r="AV2315" s="2">
        <v>2.4</v>
      </c>
      <c r="AW2315" s="2">
        <v>20</v>
      </c>
      <c r="AX2315" s="2">
        <v>48.8</v>
      </c>
    </row>
    <row r="2316" spans="1:53" ht="12.75" customHeight="1" x14ac:dyDescent="0.2">
      <c r="A2316">
        <v>6</v>
      </c>
      <c r="B2316" s="2">
        <v>2578</v>
      </c>
      <c r="C2316" s="17">
        <v>2.9</v>
      </c>
      <c r="D2316" s="2">
        <v>2.77</v>
      </c>
      <c r="G2316" s="17">
        <v>48</v>
      </c>
      <c r="H2316" s="2">
        <v>37</v>
      </c>
      <c r="I2316" s="2">
        <v>77.099999999999994</v>
      </c>
      <c r="J2316" s="2">
        <v>37</v>
      </c>
      <c r="K2316" s="2">
        <v>77.099999999999994</v>
      </c>
      <c r="L2316" s="2">
        <v>77.099999999999994</v>
      </c>
      <c r="M2316" s="2">
        <v>4</v>
      </c>
      <c r="N2316" s="2">
        <v>8.3000000000000007</v>
      </c>
      <c r="O2316" s="2">
        <v>7</v>
      </c>
      <c r="P2316" s="2">
        <v>14.6</v>
      </c>
      <c r="S2316" s="2">
        <v>27</v>
      </c>
      <c r="T2316" s="2">
        <v>56.3</v>
      </c>
      <c r="U2316" s="2">
        <v>10</v>
      </c>
      <c r="V2316" s="2">
        <v>20.8</v>
      </c>
      <c r="Y2316" s="2">
        <v>11</v>
      </c>
      <c r="Z2316" s="2">
        <v>22.9</v>
      </c>
      <c r="AC2316" s="2">
        <v>1</v>
      </c>
      <c r="AE2316" s="2">
        <v>48</v>
      </c>
      <c r="AF2316" s="2">
        <v>32</v>
      </c>
      <c r="AG2316" s="2">
        <v>66.7</v>
      </c>
      <c r="AH2316" s="2">
        <v>32</v>
      </c>
      <c r="AI2316" s="2">
        <v>66.7</v>
      </c>
      <c r="AJ2316" s="2">
        <v>66.7</v>
      </c>
      <c r="AK2316" s="2">
        <v>6</v>
      </c>
      <c r="AL2316" s="2">
        <v>12.5</v>
      </c>
      <c r="AM2316" s="2">
        <v>10</v>
      </c>
      <c r="AN2316" s="2">
        <v>20.8</v>
      </c>
      <c r="AQ2316" s="2">
        <v>21</v>
      </c>
      <c r="AR2316" s="2">
        <v>43.8</v>
      </c>
      <c r="AS2316" s="2">
        <v>11</v>
      </c>
      <c r="AT2316" s="2">
        <v>22.9</v>
      </c>
      <c r="AW2316" s="2">
        <v>16</v>
      </c>
      <c r="AX2316" s="2">
        <v>33.299999999999997</v>
      </c>
      <c r="BA2316" s="2">
        <v>1</v>
      </c>
    </row>
    <row r="2317" spans="1:53" ht="12.75" customHeight="1" x14ac:dyDescent="0.2">
      <c r="A2317">
        <v>6</v>
      </c>
      <c r="B2317" s="2">
        <v>2579</v>
      </c>
      <c r="C2317" s="17">
        <v>2.9</v>
      </c>
      <c r="D2317" s="2">
        <v>2.39</v>
      </c>
      <c r="G2317" s="17">
        <v>71</v>
      </c>
      <c r="H2317" s="2">
        <v>52</v>
      </c>
      <c r="I2317" s="2">
        <v>73.2</v>
      </c>
      <c r="J2317" s="2">
        <v>52</v>
      </c>
      <c r="K2317" s="2">
        <v>73.2</v>
      </c>
      <c r="L2317" s="2">
        <v>73.2</v>
      </c>
      <c r="M2317" s="2">
        <v>4</v>
      </c>
      <c r="N2317" s="2">
        <v>5.6</v>
      </c>
      <c r="O2317" s="2">
        <v>15</v>
      </c>
      <c r="P2317" s="2">
        <v>21.1</v>
      </c>
      <c r="Q2317" s="2">
        <v>2</v>
      </c>
      <c r="R2317" s="2">
        <v>2.8</v>
      </c>
      <c r="S2317" s="2">
        <v>28</v>
      </c>
      <c r="T2317" s="2">
        <v>39.4</v>
      </c>
      <c r="U2317" s="2">
        <v>22</v>
      </c>
      <c r="V2317" s="2">
        <v>31</v>
      </c>
      <c r="Y2317" s="2">
        <v>19</v>
      </c>
      <c r="Z2317" s="2">
        <v>26.8</v>
      </c>
      <c r="AB2317" s="2">
        <v>1</v>
      </c>
      <c r="AC2317" s="2">
        <v>1</v>
      </c>
      <c r="AE2317" s="2">
        <v>71</v>
      </c>
      <c r="AF2317" s="2">
        <v>37</v>
      </c>
      <c r="AG2317" s="2">
        <v>52.1</v>
      </c>
      <c r="AH2317" s="2">
        <v>37</v>
      </c>
      <c r="AI2317" s="2">
        <v>52.1</v>
      </c>
      <c r="AJ2317" s="2">
        <v>52.1</v>
      </c>
      <c r="AK2317" s="2">
        <v>23</v>
      </c>
      <c r="AL2317" s="2">
        <v>32.4</v>
      </c>
      <c r="AM2317" s="2">
        <v>11</v>
      </c>
      <c r="AN2317" s="2">
        <v>15.5</v>
      </c>
      <c r="AQ2317" s="2">
        <v>23</v>
      </c>
      <c r="AR2317" s="2">
        <v>32.4</v>
      </c>
      <c r="AS2317" s="2">
        <v>14</v>
      </c>
      <c r="AT2317" s="2">
        <v>19.7</v>
      </c>
      <c r="AW2317" s="2">
        <v>34</v>
      </c>
      <c r="AX2317" s="2">
        <v>47.9</v>
      </c>
      <c r="AZ2317" s="2">
        <v>1</v>
      </c>
      <c r="BA2317" s="2">
        <v>1</v>
      </c>
    </row>
    <row r="2318" spans="1:53" ht="12.75" customHeight="1" x14ac:dyDescent="0.2">
      <c r="A2318">
        <v>6</v>
      </c>
      <c r="B2318" s="2">
        <v>2584</v>
      </c>
    </row>
    <row r="2319" spans="1:53" ht="12.75" customHeight="1" x14ac:dyDescent="0.2">
      <c r="A2319">
        <v>6</v>
      </c>
      <c r="B2319" s="2">
        <v>2585</v>
      </c>
      <c r="C2319" s="17">
        <v>2.64</v>
      </c>
      <c r="D2319" s="2">
        <v>2.23</v>
      </c>
      <c r="G2319" s="17">
        <v>39</v>
      </c>
      <c r="H2319" s="2">
        <v>22</v>
      </c>
      <c r="I2319" s="2">
        <v>56.4</v>
      </c>
      <c r="J2319" s="2">
        <v>22</v>
      </c>
      <c r="K2319" s="2">
        <v>56.4</v>
      </c>
      <c r="L2319" s="2">
        <v>56.4</v>
      </c>
      <c r="M2319" s="2">
        <v>2</v>
      </c>
      <c r="N2319" s="2">
        <v>5.0999999999999996</v>
      </c>
      <c r="O2319" s="2">
        <v>15</v>
      </c>
      <c r="P2319" s="2">
        <v>38.5</v>
      </c>
      <c r="Q2319" s="2">
        <v>1</v>
      </c>
      <c r="R2319" s="2">
        <v>2.6</v>
      </c>
      <c r="S2319" s="2">
        <v>13</v>
      </c>
      <c r="T2319" s="2">
        <v>33.299999999999997</v>
      </c>
      <c r="U2319" s="2">
        <v>8</v>
      </c>
      <c r="V2319" s="2">
        <v>20.5</v>
      </c>
      <c r="Y2319" s="2">
        <v>17</v>
      </c>
      <c r="Z2319" s="2">
        <v>43.6</v>
      </c>
      <c r="AE2319" s="2">
        <v>39</v>
      </c>
      <c r="AF2319" s="2">
        <v>18</v>
      </c>
      <c r="AG2319" s="2">
        <v>46.2</v>
      </c>
      <c r="AH2319" s="2">
        <v>18</v>
      </c>
      <c r="AI2319" s="2">
        <v>46.2</v>
      </c>
      <c r="AJ2319" s="2">
        <v>46.2</v>
      </c>
      <c r="AK2319" s="2">
        <v>13</v>
      </c>
      <c r="AL2319" s="2">
        <v>33.299999999999997</v>
      </c>
      <c r="AM2319" s="2">
        <v>8</v>
      </c>
      <c r="AN2319" s="2">
        <v>20.5</v>
      </c>
      <c r="AQ2319" s="2">
        <v>14</v>
      </c>
      <c r="AR2319" s="2">
        <v>35.9</v>
      </c>
      <c r="AS2319" s="2">
        <v>4</v>
      </c>
      <c r="AT2319" s="2">
        <v>10.3</v>
      </c>
      <c r="AW2319" s="2">
        <v>21</v>
      </c>
      <c r="AX2319" s="2">
        <v>53.8</v>
      </c>
    </row>
    <row r="2320" spans="1:53" ht="12.75" customHeight="1" x14ac:dyDescent="0.2">
      <c r="A2320">
        <v>6</v>
      </c>
      <c r="B2320" s="2">
        <v>2588</v>
      </c>
      <c r="C2320" s="17">
        <v>3.38</v>
      </c>
      <c r="D2320" s="2">
        <v>3</v>
      </c>
      <c r="G2320" s="17">
        <v>16</v>
      </c>
      <c r="H2320" s="2">
        <v>14</v>
      </c>
      <c r="I2320" s="2">
        <v>87.5</v>
      </c>
      <c r="J2320" s="2">
        <v>14</v>
      </c>
      <c r="K2320" s="2">
        <v>87.5</v>
      </c>
      <c r="L2320" s="2">
        <v>87.5</v>
      </c>
      <c r="M2320" s="2">
        <v>1</v>
      </c>
      <c r="N2320" s="2">
        <v>6.3</v>
      </c>
      <c r="O2320" s="2">
        <v>1</v>
      </c>
      <c r="P2320" s="2">
        <v>6.3</v>
      </c>
      <c r="S2320" s="2">
        <v>5</v>
      </c>
      <c r="T2320" s="2">
        <v>31.3</v>
      </c>
      <c r="U2320" s="2">
        <v>9</v>
      </c>
      <c r="V2320" s="2">
        <v>56.3</v>
      </c>
      <c r="Y2320" s="2">
        <v>2</v>
      </c>
      <c r="Z2320" s="2">
        <v>12.5</v>
      </c>
      <c r="AE2320" s="2">
        <v>16</v>
      </c>
      <c r="AF2320" s="2">
        <v>13</v>
      </c>
      <c r="AG2320" s="2">
        <v>81.3</v>
      </c>
      <c r="AH2320" s="2">
        <v>13</v>
      </c>
      <c r="AI2320" s="2">
        <v>81.3</v>
      </c>
      <c r="AJ2320" s="2">
        <v>81.3</v>
      </c>
      <c r="AK2320" s="2">
        <v>1</v>
      </c>
      <c r="AL2320" s="2">
        <v>6.3</v>
      </c>
      <c r="AM2320" s="2">
        <v>2</v>
      </c>
      <c r="AN2320" s="2">
        <v>12.5</v>
      </c>
      <c r="AQ2320" s="2">
        <v>9</v>
      </c>
      <c r="AR2320" s="2">
        <v>56.3</v>
      </c>
      <c r="AS2320" s="2">
        <v>4</v>
      </c>
      <c r="AT2320" s="2">
        <v>25</v>
      </c>
      <c r="AW2320" s="2">
        <v>3</v>
      </c>
      <c r="AX2320" s="2">
        <v>18.8</v>
      </c>
    </row>
    <row r="2321" spans="1:53" ht="12.75" customHeight="1" x14ac:dyDescent="0.2">
      <c r="A2321">
        <v>6</v>
      </c>
      <c r="B2321" s="2">
        <v>2601</v>
      </c>
      <c r="G2321" s="17">
        <v>1</v>
      </c>
      <c r="AE2321" s="2">
        <v>1</v>
      </c>
    </row>
    <row r="2322" spans="1:53" ht="12.75" customHeight="1" x14ac:dyDescent="0.2">
      <c r="A2322">
        <v>6</v>
      </c>
      <c r="B2322" s="2">
        <v>2602</v>
      </c>
      <c r="G2322" s="17">
        <v>5</v>
      </c>
      <c r="AE2322" s="2">
        <v>5</v>
      </c>
    </row>
    <row r="2323" spans="1:53" ht="12.75" customHeight="1" x14ac:dyDescent="0.2">
      <c r="A2323">
        <v>6</v>
      </c>
      <c r="B2323" s="2">
        <v>2605</v>
      </c>
      <c r="G2323" s="17">
        <v>6</v>
      </c>
      <c r="AE2323" s="2">
        <v>6</v>
      </c>
    </row>
    <row r="2324" spans="1:53" ht="12.75" customHeight="1" x14ac:dyDescent="0.2">
      <c r="A2324">
        <v>6</v>
      </c>
      <c r="B2324" s="2">
        <v>2607</v>
      </c>
      <c r="C2324" s="17">
        <v>2.84</v>
      </c>
      <c r="D2324" s="2">
        <v>2.86</v>
      </c>
      <c r="G2324" s="17">
        <v>50</v>
      </c>
      <c r="H2324" s="2">
        <v>37</v>
      </c>
      <c r="I2324" s="2">
        <v>74</v>
      </c>
      <c r="J2324" s="2">
        <v>37</v>
      </c>
      <c r="K2324" s="2">
        <v>74</v>
      </c>
      <c r="L2324" s="2">
        <v>74</v>
      </c>
      <c r="M2324" s="2">
        <v>7</v>
      </c>
      <c r="N2324" s="2">
        <v>14</v>
      </c>
      <c r="O2324" s="2">
        <v>6</v>
      </c>
      <c r="P2324" s="2">
        <v>12</v>
      </c>
      <c r="S2324" s="2">
        <v>25</v>
      </c>
      <c r="T2324" s="2">
        <v>50</v>
      </c>
      <c r="U2324" s="2">
        <v>12</v>
      </c>
      <c r="V2324" s="2">
        <v>24</v>
      </c>
      <c r="Y2324" s="2">
        <v>13</v>
      </c>
      <c r="Z2324" s="2">
        <v>26</v>
      </c>
      <c r="AE2324" s="2">
        <v>50</v>
      </c>
      <c r="AF2324" s="2">
        <v>33</v>
      </c>
      <c r="AG2324" s="2">
        <v>66</v>
      </c>
      <c r="AH2324" s="2">
        <v>33</v>
      </c>
      <c r="AI2324" s="2">
        <v>66</v>
      </c>
      <c r="AJ2324" s="2">
        <v>66</v>
      </c>
      <c r="AK2324" s="2">
        <v>7</v>
      </c>
      <c r="AL2324" s="2">
        <v>14</v>
      </c>
      <c r="AM2324" s="2">
        <v>10</v>
      </c>
      <c r="AN2324" s="2">
        <v>20</v>
      </c>
      <c r="AQ2324" s="2">
        <v>16</v>
      </c>
      <c r="AR2324" s="2">
        <v>32</v>
      </c>
      <c r="AS2324" s="2">
        <v>17</v>
      </c>
      <c r="AT2324" s="2">
        <v>34</v>
      </c>
      <c r="AW2324" s="2">
        <v>17</v>
      </c>
      <c r="AX2324" s="2">
        <v>34</v>
      </c>
    </row>
    <row r="2325" spans="1:53" ht="12.75" customHeight="1" x14ac:dyDescent="0.2">
      <c r="A2325">
        <v>6</v>
      </c>
      <c r="B2325" s="2">
        <v>2609</v>
      </c>
      <c r="C2325" s="17">
        <v>2.85</v>
      </c>
      <c r="D2325" s="2">
        <v>2.5</v>
      </c>
      <c r="G2325" s="17">
        <v>86</v>
      </c>
      <c r="H2325" s="2">
        <v>57</v>
      </c>
      <c r="I2325" s="2">
        <v>66.3</v>
      </c>
      <c r="J2325" s="2">
        <v>57</v>
      </c>
      <c r="K2325" s="2">
        <v>66.3</v>
      </c>
      <c r="L2325" s="2">
        <v>66.3</v>
      </c>
      <c r="M2325" s="2">
        <v>4</v>
      </c>
      <c r="N2325" s="2">
        <v>4.7</v>
      </c>
      <c r="O2325" s="2">
        <v>25</v>
      </c>
      <c r="P2325" s="2">
        <v>29.1</v>
      </c>
      <c r="S2325" s="2">
        <v>37</v>
      </c>
      <c r="T2325" s="2">
        <v>43</v>
      </c>
      <c r="U2325" s="2">
        <v>20</v>
      </c>
      <c r="V2325" s="2">
        <v>23.3</v>
      </c>
      <c r="Y2325" s="2">
        <v>29</v>
      </c>
      <c r="Z2325" s="2">
        <v>33.700000000000003</v>
      </c>
      <c r="AB2325" s="2">
        <v>1</v>
      </c>
      <c r="AC2325" s="2">
        <v>1</v>
      </c>
      <c r="AE2325" s="2">
        <v>86</v>
      </c>
      <c r="AF2325" s="2">
        <v>50</v>
      </c>
      <c r="AG2325" s="2">
        <v>58.1</v>
      </c>
      <c r="AH2325" s="2">
        <v>50</v>
      </c>
      <c r="AI2325" s="2">
        <v>58.1</v>
      </c>
      <c r="AJ2325" s="2">
        <v>58.1</v>
      </c>
      <c r="AK2325" s="2">
        <v>19</v>
      </c>
      <c r="AL2325" s="2">
        <v>22.1</v>
      </c>
      <c r="AM2325" s="2">
        <v>17</v>
      </c>
      <c r="AN2325" s="2">
        <v>19.8</v>
      </c>
      <c r="AQ2325" s="2">
        <v>38</v>
      </c>
      <c r="AR2325" s="2">
        <v>44.2</v>
      </c>
      <c r="AS2325" s="2">
        <v>12</v>
      </c>
      <c r="AT2325" s="2">
        <v>14</v>
      </c>
      <c r="AW2325" s="2">
        <v>36</v>
      </c>
      <c r="AX2325" s="2">
        <v>41.9</v>
      </c>
      <c r="AZ2325" s="2">
        <v>1</v>
      </c>
      <c r="BA2325" s="2">
        <v>1</v>
      </c>
    </row>
    <row r="2326" spans="1:53" ht="12.75" customHeight="1" x14ac:dyDescent="0.2">
      <c r="A2326">
        <v>6</v>
      </c>
      <c r="B2326" s="2">
        <v>2613</v>
      </c>
      <c r="C2326" s="17">
        <v>2.74</v>
      </c>
      <c r="D2326" s="2">
        <v>2.2599999999999998</v>
      </c>
      <c r="G2326" s="17">
        <v>62</v>
      </c>
      <c r="H2326" s="2">
        <v>39</v>
      </c>
      <c r="I2326" s="2">
        <v>62.9</v>
      </c>
      <c r="J2326" s="2">
        <v>39</v>
      </c>
      <c r="K2326" s="2">
        <v>62.9</v>
      </c>
      <c r="L2326" s="2">
        <v>62.9</v>
      </c>
      <c r="M2326" s="2">
        <v>10</v>
      </c>
      <c r="N2326" s="2">
        <v>16.100000000000001</v>
      </c>
      <c r="O2326" s="2">
        <v>13</v>
      </c>
      <c r="P2326" s="2">
        <v>21</v>
      </c>
      <c r="S2326" s="2">
        <v>22</v>
      </c>
      <c r="T2326" s="2">
        <v>35.5</v>
      </c>
      <c r="U2326" s="2">
        <v>17</v>
      </c>
      <c r="V2326" s="2">
        <v>27.4</v>
      </c>
      <c r="Y2326" s="2">
        <v>23</v>
      </c>
      <c r="Z2326" s="2">
        <v>37.1</v>
      </c>
      <c r="AE2326" s="2">
        <v>62</v>
      </c>
      <c r="AF2326" s="2">
        <v>30</v>
      </c>
      <c r="AG2326" s="2">
        <v>48.4</v>
      </c>
      <c r="AH2326" s="2">
        <v>30</v>
      </c>
      <c r="AI2326" s="2">
        <v>48.4</v>
      </c>
      <c r="AJ2326" s="2">
        <v>48.4</v>
      </c>
      <c r="AK2326" s="2">
        <v>19</v>
      </c>
      <c r="AL2326" s="2">
        <v>30.6</v>
      </c>
      <c r="AM2326" s="2">
        <v>13</v>
      </c>
      <c r="AN2326" s="2">
        <v>21</v>
      </c>
      <c r="AQ2326" s="2">
        <v>25</v>
      </c>
      <c r="AR2326" s="2">
        <v>40.299999999999997</v>
      </c>
      <c r="AS2326" s="2">
        <v>5</v>
      </c>
      <c r="AT2326" s="2">
        <v>8.1</v>
      </c>
      <c r="AW2326" s="2">
        <v>32</v>
      </c>
      <c r="AX2326" s="2">
        <v>51.6</v>
      </c>
    </row>
    <row r="2327" spans="1:53" ht="12.75" customHeight="1" x14ac:dyDescent="0.2">
      <c r="A2327">
        <v>6</v>
      </c>
      <c r="B2327" s="2">
        <v>2620</v>
      </c>
      <c r="C2327" s="17">
        <v>2.71</v>
      </c>
      <c r="D2327" s="2">
        <v>2.71</v>
      </c>
      <c r="G2327" s="17">
        <v>17</v>
      </c>
      <c r="H2327" s="2">
        <v>14</v>
      </c>
      <c r="I2327" s="2">
        <v>82.4</v>
      </c>
      <c r="J2327" s="2">
        <v>14</v>
      </c>
      <c r="K2327" s="2">
        <v>82.4</v>
      </c>
      <c r="L2327" s="2">
        <v>82.4</v>
      </c>
      <c r="M2327" s="2">
        <v>1</v>
      </c>
      <c r="N2327" s="2">
        <v>5.9</v>
      </c>
      <c r="O2327" s="2">
        <v>2</v>
      </c>
      <c r="P2327" s="2">
        <v>11.8</v>
      </c>
      <c r="Q2327" s="2">
        <v>2</v>
      </c>
      <c r="R2327" s="2">
        <v>11.8</v>
      </c>
      <c r="S2327" s="2">
        <v>7</v>
      </c>
      <c r="T2327" s="2">
        <v>41.2</v>
      </c>
      <c r="U2327" s="2">
        <v>5</v>
      </c>
      <c r="V2327" s="2">
        <v>29.4</v>
      </c>
      <c r="Y2327" s="2">
        <v>3</v>
      </c>
      <c r="Z2327" s="2">
        <v>17.600000000000001</v>
      </c>
      <c r="AE2327" s="2">
        <v>17</v>
      </c>
      <c r="AF2327" s="2">
        <v>13</v>
      </c>
      <c r="AG2327" s="2">
        <v>76.5</v>
      </c>
      <c r="AH2327" s="2">
        <v>13</v>
      </c>
      <c r="AI2327" s="2">
        <v>76.5</v>
      </c>
      <c r="AJ2327" s="2">
        <v>76.5</v>
      </c>
      <c r="AK2327" s="2">
        <v>2</v>
      </c>
      <c r="AL2327" s="2">
        <v>11.8</v>
      </c>
      <c r="AM2327" s="2">
        <v>2</v>
      </c>
      <c r="AN2327" s="2">
        <v>11.8</v>
      </c>
      <c r="AO2327" s="2">
        <v>2</v>
      </c>
      <c r="AP2327" s="2">
        <v>11.8</v>
      </c>
      <c r="AQ2327" s="2">
        <v>4</v>
      </c>
      <c r="AR2327" s="2">
        <v>23.5</v>
      </c>
      <c r="AS2327" s="2">
        <v>7</v>
      </c>
      <c r="AT2327" s="2">
        <v>41.2</v>
      </c>
      <c r="AW2327" s="2">
        <v>4</v>
      </c>
      <c r="AX2327" s="2">
        <v>23.5</v>
      </c>
    </row>
    <row r="2328" spans="1:53" ht="12.75" customHeight="1" x14ac:dyDescent="0.2">
      <c r="A2328">
        <v>6</v>
      </c>
      <c r="B2328" s="2">
        <v>2632</v>
      </c>
      <c r="C2328" s="17">
        <v>2.89</v>
      </c>
      <c r="D2328" s="2">
        <v>2.17</v>
      </c>
      <c r="G2328" s="17">
        <v>18</v>
      </c>
      <c r="H2328" s="2">
        <v>14</v>
      </c>
      <c r="I2328" s="2">
        <v>77.8</v>
      </c>
      <c r="J2328" s="2">
        <v>14</v>
      </c>
      <c r="K2328" s="2">
        <v>77.8</v>
      </c>
      <c r="L2328" s="2">
        <v>77.8</v>
      </c>
      <c r="M2328" s="2">
        <v>2</v>
      </c>
      <c r="N2328" s="2">
        <v>11.1</v>
      </c>
      <c r="O2328" s="2">
        <v>2</v>
      </c>
      <c r="P2328" s="2">
        <v>11.1</v>
      </c>
      <c r="S2328" s="2">
        <v>10</v>
      </c>
      <c r="T2328" s="2">
        <v>55.6</v>
      </c>
      <c r="U2328" s="2">
        <v>4</v>
      </c>
      <c r="V2328" s="2">
        <v>22.2</v>
      </c>
      <c r="Y2328" s="2">
        <v>4</v>
      </c>
      <c r="Z2328" s="2">
        <v>22.2</v>
      </c>
      <c r="AA2328" s="2">
        <v>1</v>
      </c>
      <c r="AE2328" s="2">
        <v>18</v>
      </c>
      <c r="AF2328" s="2">
        <v>7</v>
      </c>
      <c r="AG2328" s="2">
        <v>38.9</v>
      </c>
      <c r="AH2328" s="2">
        <v>7</v>
      </c>
      <c r="AI2328" s="2">
        <v>38.9</v>
      </c>
      <c r="AJ2328" s="2">
        <v>38.9</v>
      </c>
      <c r="AK2328" s="2">
        <v>5</v>
      </c>
      <c r="AL2328" s="2">
        <v>27.8</v>
      </c>
      <c r="AM2328" s="2">
        <v>6</v>
      </c>
      <c r="AN2328" s="2">
        <v>33.299999999999997</v>
      </c>
      <c r="AQ2328" s="2">
        <v>6</v>
      </c>
      <c r="AR2328" s="2">
        <v>33.299999999999997</v>
      </c>
      <c r="AS2328" s="2">
        <v>1</v>
      </c>
      <c r="AT2328" s="2">
        <v>5.6</v>
      </c>
      <c r="AW2328" s="2">
        <v>11</v>
      </c>
      <c r="AX2328" s="2">
        <v>61.1</v>
      </c>
      <c r="AY2328" s="2">
        <v>1</v>
      </c>
    </row>
    <row r="2329" spans="1:53" ht="12.75" customHeight="1" x14ac:dyDescent="0.2">
      <c r="A2329">
        <v>6</v>
      </c>
      <c r="B2329" s="2">
        <v>2639</v>
      </c>
      <c r="C2329" s="17">
        <v>2.52</v>
      </c>
      <c r="D2329" s="2">
        <v>2.62</v>
      </c>
      <c r="G2329" s="17">
        <v>61</v>
      </c>
      <c r="H2329" s="2">
        <v>32</v>
      </c>
      <c r="I2329" s="2">
        <v>52.5</v>
      </c>
      <c r="J2329" s="2">
        <v>32</v>
      </c>
      <c r="K2329" s="2">
        <v>52.5</v>
      </c>
      <c r="L2329" s="2">
        <v>52.5</v>
      </c>
      <c r="M2329" s="2">
        <v>5</v>
      </c>
      <c r="N2329" s="2">
        <v>8.1999999999999993</v>
      </c>
      <c r="O2329" s="2">
        <v>24</v>
      </c>
      <c r="P2329" s="2">
        <v>39.299999999999997</v>
      </c>
      <c r="S2329" s="2">
        <v>27</v>
      </c>
      <c r="T2329" s="2">
        <v>44.3</v>
      </c>
      <c r="U2329" s="2">
        <v>5</v>
      </c>
      <c r="V2329" s="2">
        <v>8.1999999999999993</v>
      </c>
      <c r="Y2329" s="2">
        <v>29</v>
      </c>
      <c r="Z2329" s="2">
        <v>47.5</v>
      </c>
      <c r="AE2329" s="2">
        <v>61</v>
      </c>
      <c r="AF2329" s="2">
        <v>34</v>
      </c>
      <c r="AG2329" s="2">
        <v>55.7</v>
      </c>
      <c r="AH2329" s="2">
        <v>34</v>
      </c>
      <c r="AI2329" s="2">
        <v>55.7</v>
      </c>
      <c r="AJ2329" s="2">
        <v>55.7</v>
      </c>
      <c r="AK2329" s="2">
        <v>14</v>
      </c>
      <c r="AL2329" s="2">
        <v>23</v>
      </c>
      <c r="AM2329" s="2">
        <v>13</v>
      </c>
      <c r="AN2329" s="2">
        <v>21.3</v>
      </c>
      <c r="AQ2329" s="2">
        <v>16</v>
      </c>
      <c r="AR2329" s="2">
        <v>26.2</v>
      </c>
      <c r="AS2329" s="2">
        <v>18</v>
      </c>
      <c r="AT2329" s="2">
        <v>29.5</v>
      </c>
      <c r="AW2329" s="2">
        <v>27</v>
      </c>
      <c r="AX2329" s="2">
        <v>44.3</v>
      </c>
    </row>
    <row r="2330" spans="1:53" ht="12.75" customHeight="1" x14ac:dyDescent="0.2">
      <c r="A2330">
        <v>6</v>
      </c>
      <c r="B2330" s="2">
        <v>2641</v>
      </c>
      <c r="C2330" s="17">
        <v>3.15</v>
      </c>
      <c r="D2330" s="2">
        <v>3.1</v>
      </c>
      <c r="G2330" s="17">
        <v>67</v>
      </c>
      <c r="H2330" s="2">
        <v>58</v>
      </c>
      <c r="I2330" s="2">
        <v>86.6</v>
      </c>
      <c r="J2330" s="2">
        <v>58</v>
      </c>
      <c r="K2330" s="2">
        <v>86.6</v>
      </c>
      <c r="L2330" s="2">
        <v>86.6</v>
      </c>
      <c r="M2330" s="2">
        <v>2</v>
      </c>
      <c r="N2330" s="2">
        <v>3</v>
      </c>
      <c r="O2330" s="2">
        <v>7</v>
      </c>
      <c r="P2330" s="2">
        <v>10.4</v>
      </c>
      <c r="S2330" s="2">
        <v>37</v>
      </c>
      <c r="T2330" s="2">
        <v>55.2</v>
      </c>
      <c r="U2330" s="2">
        <v>21</v>
      </c>
      <c r="V2330" s="2">
        <v>31.3</v>
      </c>
      <c r="Y2330" s="2">
        <v>9</v>
      </c>
      <c r="Z2330" s="2">
        <v>13.4</v>
      </c>
      <c r="AB2330" s="2">
        <v>1</v>
      </c>
      <c r="AC2330" s="2">
        <v>1</v>
      </c>
      <c r="AE2330" s="2">
        <v>67</v>
      </c>
      <c r="AF2330" s="2">
        <v>54</v>
      </c>
      <c r="AG2330" s="2">
        <v>80.599999999999994</v>
      </c>
      <c r="AH2330" s="2">
        <v>54</v>
      </c>
      <c r="AI2330" s="2">
        <v>80.599999999999994</v>
      </c>
      <c r="AJ2330" s="2">
        <v>80.599999999999994</v>
      </c>
      <c r="AK2330" s="2">
        <v>5</v>
      </c>
      <c r="AL2330" s="2">
        <v>7.5</v>
      </c>
      <c r="AM2330" s="2">
        <v>8</v>
      </c>
      <c r="AN2330" s="2">
        <v>11.9</v>
      </c>
      <c r="AO2330" s="2">
        <v>1</v>
      </c>
      <c r="AP2330" s="2">
        <v>1.5</v>
      </c>
      <c r="AQ2330" s="2">
        <v>25</v>
      </c>
      <c r="AR2330" s="2">
        <v>37.299999999999997</v>
      </c>
      <c r="AS2330" s="2">
        <v>28</v>
      </c>
      <c r="AT2330" s="2">
        <v>41.8</v>
      </c>
      <c r="AW2330" s="2">
        <v>13</v>
      </c>
      <c r="AX2330" s="2">
        <v>19.399999999999999</v>
      </c>
      <c r="AZ2330" s="2">
        <v>1</v>
      </c>
      <c r="BA2330" s="2">
        <v>1</v>
      </c>
    </row>
    <row r="2331" spans="1:53" ht="12.75" customHeight="1" x14ac:dyDescent="0.2">
      <c r="A2331">
        <v>6</v>
      </c>
      <c r="B2331" s="2">
        <v>2650</v>
      </c>
      <c r="C2331" s="17">
        <v>2.86</v>
      </c>
      <c r="D2331" s="2">
        <v>2.79</v>
      </c>
      <c r="G2331" s="17">
        <v>94</v>
      </c>
      <c r="H2331" s="2">
        <v>73</v>
      </c>
      <c r="I2331" s="2">
        <v>77.7</v>
      </c>
      <c r="J2331" s="2">
        <v>73</v>
      </c>
      <c r="K2331" s="2">
        <v>77.7</v>
      </c>
      <c r="L2331" s="2">
        <v>77.7</v>
      </c>
      <c r="M2331" s="2">
        <v>5</v>
      </c>
      <c r="N2331" s="2">
        <v>5.3</v>
      </c>
      <c r="O2331" s="2">
        <v>16</v>
      </c>
      <c r="P2331" s="2">
        <v>17</v>
      </c>
      <c r="Q2331" s="2">
        <v>3</v>
      </c>
      <c r="R2331" s="2">
        <v>3.2</v>
      </c>
      <c r="S2331" s="2">
        <v>48</v>
      </c>
      <c r="T2331" s="2">
        <v>51.1</v>
      </c>
      <c r="U2331" s="2">
        <v>22</v>
      </c>
      <c r="V2331" s="2">
        <v>23.4</v>
      </c>
      <c r="Y2331" s="2">
        <v>21</v>
      </c>
      <c r="Z2331" s="2">
        <v>22.3</v>
      </c>
      <c r="AC2331" s="2">
        <v>1</v>
      </c>
      <c r="AE2331" s="2">
        <v>94</v>
      </c>
      <c r="AF2331" s="2">
        <v>63</v>
      </c>
      <c r="AG2331" s="2">
        <v>67</v>
      </c>
      <c r="AH2331" s="2">
        <v>63</v>
      </c>
      <c r="AI2331" s="2">
        <v>67</v>
      </c>
      <c r="AJ2331" s="2">
        <v>67</v>
      </c>
      <c r="AK2331" s="2">
        <v>20</v>
      </c>
      <c r="AL2331" s="2">
        <v>21.3</v>
      </c>
      <c r="AM2331" s="2">
        <v>11</v>
      </c>
      <c r="AN2331" s="2">
        <v>11.7</v>
      </c>
      <c r="AQ2331" s="2">
        <v>32</v>
      </c>
      <c r="AR2331" s="2">
        <v>34</v>
      </c>
      <c r="AS2331" s="2">
        <v>31</v>
      </c>
      <c r="AT2331" s="2">
        <v>33</v>
      </c>
      <c r="AW2331" s="2">
        <v>31</v>
      </c>
      <c r="AX2331" s="2">
        <v>33</v>
      </c>
      <c r="BA2331" s="2">
        <v>1</v>
      </c>
    </row>
    <row r="2332" spans="1:53" ht="12.75" customHeight="1" x14ac:dyDescent="0.2">
      <c r="A2332">
        <v>6</v>
      </c>
      <c r="B2332" s="2">
        <v>2653</v>
      </c>
      <c r="C2332" s="17">
        <v>2.5499999999999998</v>
      </c>
      <c r="D2332" s="2">
        <v>2.09</v>
      </c>
      <c r="G2332" s="17">
        <v>53</v>
      </c>
      <c r="H2332" s="2">
        <v>26</v>
      </c>
      <c r="I2332" s="2">
        <v>49.1</v>
      </c>
      <c r="J2332" s="2">
        <v>26</v>
      </c>
      <c r="K2332" s="2">
        <v>49.1</v>
      </c>
      <c r="L2332" s="2">
        <v>49.1</v>
      </c>
      <c r="M2332" s="2">
        <v>7</v>
      </c>
      <c r="N2332" s="2">
        <v>13.2</v>
      </c>
      <c r="O2332" s="2">
        <v>20</v>
      </c>
      <c r="P2332" s="2">
        <v>37.700000000000003</v>
      </c>
      <c r="S2332" s="2">
        <v>16</v>
      </c>
      <c r="T2332" s="2">
        <v>30.2</v>
      </c>
      <c r="U2332" s="2">
        <v>10</v>
      </c>
      <c r="V2332" s="2">
        <v>18.899999999999999</v>
      </c>
      <c r="Y2332" s="2">
        <v>27</v>
      </c>
      <c r="Z2332" s="2">
        <v>50.9</v>
      </c>
      <c r="AC2332" s="2">
        <v>2</v>
      </c>
      <c r="AE2332" s="2">
        <v>53</v>
      </c>
      <c r="AF2332" s="2">
        <v>15</v>
      </c>
      <c r="AG2332" s="2">
        <v>28.3</v>
      </c>
      <c r="AH2332" s="2">
        <v>15</v>
      </c>
      <c r="AI2332" s="2">
        <v>28.3</v>
      </c>
      <c r="AJ2332" s="2">
        <v>28.3</v>
      </c>
      <c r="AK2332" s="2">
        <v>12</v>
      </c>
      <c r="AL2332" s="2">
        <v>22.6</v>
      </c>
      <c r="AM2332" s="2">
        <v>26</v>
      </c>
      <c r="AN2332" s="2">
        <v>49.1</v>
      </c>
      <c r="AQ2332" s="2">
        <v>13</v>
      </c>
      <c r="AR2332" s="2">
        <v>24.5</v>
      </c>
      <c r="AS2332" s="2">
        <v>2</v>
      </c>
      <c r="AT2332" s="2">
        <v>3.8</v>
      </c>
      <c r="AW2332" s="2">
        <v>38</v>
      </c>
      <c r="AX2332" s="2">
        <v>71.7</v>
      </c>
      <c r="BA2332" s="2">
        <v>2</v>
      </c>
    </row>
    <row r="2333" spans="1:53" ht="12.75" customHeight="1" x14ac:dyDescent="0.2">
      <c r="A2333">
        <v>6</v>
      </c>
      <c r="B2333" s="2">
        <v>2664</v>
      </c>
      <c r="C2333" s="17">
        <v>3.02</v>
      </c>
      <c r="D2333" s="2">
        <v>2.72</v>
      </c>
      <c r="G2333" s="17">
        <v>59</v>
      </c>
      <c r="H2333" s="2">
        <v>46</v>
      </c>
      <c r="I2333" s="2">
        <v>76.7</v>
      </c>
      <c r="J2333" s="2">
        <v>46</v>
      </c>
      <c r="K2333" s="2">
        <v>76.7</v>
      </c>
      <c r="L2333" s="2">
        <v>78</v>
      </c>
      <c r="M2333" s="2">
        <v>4</v>
      </c>
      <c r="N2333" s="2">
        <v>6.7</v>
      </c>
      <c r="O2333" s="2">
        <v>9</v>
      </c>
      <c r="P2333" s="2">
        <v>15</v>
      </c>
      <c r="S2333" s="2">
        <v>25</v>
      </c>
      <c r="T2333" s="2">
        <v>41.7</v>
      </c>
      <c r="U2333" s="2">
        <v>21</v>
      </c>
      <c r="V2333" s="2">
        <v>35</v>
      </c>
      <c r="W2333" s="2">
        <v>1</v>
      </c>
      <c r="X2333" s="2">
        <v>1.7</v>
      </c>
      <c r="Y2333" s="2">
        <v>14</v>
      </c>
      <c r="Z2333" s="2">
        <v>23.3</v>
      </c>
      <c r="AE2333" s="2">
        <v>59</v>
      </c>
      <c r="AF2333" s="2">
        <v>41</v>
      </c>
      <c r="AG2333" s="2">
        <v>68.3</v>
      </c>
      <c r="AH2333" s="2">
        <v>41</v>
      </c>
      <c r="AI2333" s="2">
        <v>68.3</v>
      </c>
      <c r="AJ2333" s="2">
        <v>69.5</v>
      </c>
      <c r="AK2333" s="2">
        <v>8</v>
      </c>
      <c r="AL2333" s="2">
        <v>13.3</v>
      </c>
      <c r="AM2333" s="2">
        <v>10</v>
      </c>
      <c r="AN2333" s="2">
        <v>16.7</v>
      </c>
      <c r="AQ2333" s="2">
        <v>29</v>
      </c>
      <c r="AR2333" s="2">
        <v>48.3</v>
      </c>
      <c r="AS2333" s="2">
        <v>12</v>
      </c>
      <c r="AT2333" s="2">
        <v>20</v>
      </c>
      <c r="AU2333" s="2">
        <v>1</v>
      </c>
      <c r="AV2333" s="2">
        <v>1.7</v>
      </c>
      <c r="AW2333" s="2">
        <v>19</v>
      </c>
      <c r="AX2333" s="2">
        <v>31.7</v>
      </c>
    </row>
    <row r="2334" spans="1:53" ht="12.75" customHeight="1" x14ac:dyDescent="0.2">
      <c r="A2334">
        <v>6</v>
      </c>
      <c r="B2334" s="2">
        <v>2666</v>
      </c>
      <c r="C2334" s="17">
        <v>2.42</v>
      </c>
      <c r="D2334" s="2">
        <v>2.5</v>
      </c>
      <c r="G2334" s="17">
        <v>11</v>
      </c>
      <c r="H2334" s="2">
        <v>5</v>
      </c>
      <c r="I2334" s="2">
        <v>41.7</v>
      </c>
      <c r="J2334" s="2">
        <v>5</v>
      </c>
      <c r="K2334" s="2">
        <v>41.7</v>
      </c>
      <c r="L2334" s="2">
        <v>45.5</v>
      </c>
      <c r="M2334" s="2">
        <v>1</v>
      </c>
      <c r="N2334" s="2">
        <v>8.3000000000000007</v>
      </c>
      <c r="O2334" s="2">
        <v>5</v>
      </c>
      <c r="P2334" s="2">
        <v>41.7</v>
      </c>
      <c r="S2334" s="2">
        <v>2</v>
      </c>
      <c r="T2334" s="2">
        <v>16.7</v>
      </c>
      <c r="U2334" s="2">
        <v>3</v>
      </c>
      <c r="V2334" s="2">
        <v>25</v>
      </c>
      <c r="W2334" s="2">
        <v>1</v>
      </c>
      <c r="X2334" s="2">
        <v>8.3000000000000007</v>
      </c>
      <c r="Y2334" s="2">
        <v>7</v>
      </c>
      <c r="Z2334" s="2">
        <v>58.3</v>
      </c>
      <c r="AE2334" s="2">
        <v>12</v>
      </c>
      <c r="AF2334" s="2">
        <v>7</v>
      </c>
      <c r="AG2334" s="2">
        <v>58.3</v>
      </c>
      <c r="AH2334" s="2">
        <v>7</v>
      </c>
      <c r="AI2334" s="2">
        <v>58.3</v>
      </c>
      <c r="AJ2334" s="2">
        <v>58.3</v>
      </c>
      <c r="AK2334" s="2">
        <v>3</v>
      </c>
      <c r="AL2334" s="2">
        <v>25</v>
      </c>
      <c r="AM2334" s="2">
        <v>2</v>
      </c>
      <c r="AN2334" s="2">
        <v>16.7</v>
      </c>
      <c r="AQ2334" s="2">
        <v>5</v>
      </c>
      <c r="AR2334" s="2">
        <v>41.7</v>
      </c>
      <c r="AS2334" s="2">
        <v>2</v>
      </c>
      <c r="AT2334" s="2">
        <v>16.7</v>
      </c>
      <c r="AW2334" s="2">
        <v>5</v>
      </c>
      <c r="AX2334" s="2">
        <v>41.7</v>
      </c>
    </row>
    <row r="2335" spans="1:53" ht="12.75" customHeight="1" x14ac:dyDescent="0.2">
      <c r="A2335">
        <v>6</v>
      </c>
      <c r="B2335" s="2">
        <v>2671</v>
      </c>
      <c r="C2335" s="17">
        <v>3.05</v>
      </c>
      <c r="D2335" s="2">
        <v>3.02</v>
      </c>
      <c r="G2335" s="17">
        <v>153</v>
      </c>
      <c r="H2335" s="2">
        <v>130</v>
      </c>
      <c r="I2335" s="2">
        <v>85</v>
      </c>
      <c r="J2335" s="2">
        <v>130</v>
      </c>
      <c r="K2335" s="2">
        <v>85</v>
      </c>
      <c r="L2335" s="2">
        <v>85</v>
      </c>
      <c r="M2335" s="2">
        <v>10</v>
      </c>
      <c r="N2335" s="2">
        <v>6.5</v>
      </c>
      <c r="O2335" s="2">
        <v>13</v>
      </c>
      <c r="P2335" s="2">
        <v>8.5</v>
      </c>
      <c r="Q2335" s="2">
        <v>4</v>
      </c>
      <c r="R2335" s="2">
        <v>2.6</v>
      </c>
      <c r="S2335" s="2">
        <v>73</v>
      </c>
      <c r="T2335" s="2">
        <v>47.7</v>
      </c>
      <c r="U2335" s="2">
        <v>53</v>
      </c>
      <c r="V2335" s="2">
        <v>34.6</v>
      </c>
      <c r="Y2335" s="2">
        <v>23</v>
      </c>
      <c r="Z2335" s="2">
        <v>15</v>
      </c>
      <c r="AC2335" s="2">
        <v>2</v>
      </c>
      <c r="AE2335" s="2">
        <v>153</v>
      </c>
      <c r="AF2335" s="2">
        <v>119</v>
      </c>
      <c r="AG2335" s="2">
        <v>77.8</v>
      </c>
      <c r="AH2335" s="2">
        <v>119</v>
      </c>
      <c r="AI2335" s="2">
        <v>77.8</v>
      </c>
      <c r="AJ2335" s="2">
        <v>77.8</v>
      </c>
      <c r="AK2335" s="2">
        <v>15</v>
      </c>
      <c r="AL2335" s="2">
        <v>9.8000000000000007</v>
      </c>
      <c r="AM2335" s="2">
        <v>19</v>
      </c>
      <c r="AN2335" s="2">
        <v>12.4</v>
      </c>
      <c r="AO2335" s="2">
        <v>3</v>
      </c>
      <c r="AP2335" s="2">
        <v>2</v>
      </c>
      <c r="AQ2335" s="2">
        <v>55</v>
      </c>
      <c r="AR2335" s="2">
        <v>35.9</v>
      </c>
      <c r="AS2335" s="2">
        <v>61</v>
      </c>
      <c r="AT2335" s="2">
        <v>39.9</v>
      </c>
      <c r="AW2335" s="2">
        <v>34</v>
      </c>
      <c r="AX2335" s="2">
        <v>22.2</v>
      </c>
      <c r="BA2335" s="2">
        <v>2</v>
      </c>
    </row>
    <row r="2336" spans="1:53" ht="12.75" customHeight="1" x14ac:dyDescent="0.2">
      <c r="A2336">
        <v>6</v>
      </c>
      <c r="B2336" s="2">
        <v>2672</v>
      </c>
      <c r="C2336" s="17">
        <v>2.2999999999999998</v>
      </c>
      <c r="D2336" s="2">
        <v>2.04</v>
      </c>
      <c r="G2336" s="17">
        <v>57</v>
      </c>
      <c r="H2336" s="2">
        <v>22</v>
      </c>
      <c r="I2336" s="2">
        <v>38.6</v>
      </c>
      <c r="J2336" s="2">
        <v>22</v>
      </c>
      <c r="K2336" s="2">
        <v>38.6</v>
      </c>
      <c r="L2336" s="2">
        <v>38.6</v>
      </c>
      <c r="M2336" s="2">
        <v>12</v>
      </c>
      <c r="N2336" s="2">
        <v>21.1</v>
      </c>
      <c r="O2336" s="2">
        <v>23</v>
      </c>
      <c r="P2336" s="2">
        <v>40.4</v>
      </c>
      <c r="Q2336" s="2">
        <v>1</v>
      </c>
      <c r="R2336" s="2">
        <v>1.8</v>
      </c>
      <c r="S2336" s="2">
        <v>11</v>
      </c>
      <c r="T2336" s="2">
        <v>19.3</v>
      </c>
      <c r="U2336" s="2">
        <v>10</v>
      </c>
      <c r="V2336" s="2">
        <v>17.5</v>
      </c>
      <c r="Y2336" s="2">
        <v>35</v>
      </c>
      <c r="Z2336" s="2">
        <v>61.4</v>
      </c>
      <c r="AE2336" s="2">
        <v>57</v>
      </c>
      <c r="AF2336" s="2">
        <v>22</v>
      </c>
      <c r="AG2336" s="2">
        <v>38.6</v>
      </c>
      <c r="AH2336" s="2">
        <v>22</v>
      </c>
      <c r="AI2336" s="2">
        <v>38.6</v>
      </c>
      <c r="AJ2336" s="2">
        <v>38.6</v>
      </c>
      <c r="AK2336" s="2">
        <v>25</v>
      </c>
      <c r="AL2336" s="2">
        <v>43.9</v>
      </c>
      <c r="AM2336" s="2">
        <v>10</v>
      </c>
      <c r="AN2336" s="2">
        <v>17.5</v>
      </c>
      <c r="AQ2336" s="2">
        <v>17</v>
      </c>
      <c r="AR2336" s="2">
        <v>29.8</v>
      </c>
      <c r="AS2336" s="2">
        <v>5</v>
      </c>
      <c r="AT2336" s="2">
        <v>8.8000000000000007</v>
      </c>
      <c r="AW2336" s="2">
        <v>35</v>
      </c>
      <c r="AX2336" s="2">
        <v>61.4</v>
      </c>
    </row>
    <row r="2337" spans="1:53" ht="12.75" customHeight="1" x14ac:dyDescent="0.2">
      <c r="A2337">
        <v>6</v>
      </c>
      <c r="B2337" s="2">
        <v>2673</v>
      </c>
      <c r="C2337" s="17">
        <v>2.5499999999999998</v>
      </c>
      <c r="D2337" s="2">
        <v>2.16</v>
      </c>
      <c r="G2337" s="17">
        <v>245</v>
      </c>
      <c r="H2337" s="2">
        <v>141</v>
      </c>
      <c r="I2337" s="2">
        <v>56.6</v>
      </c>
      <c r="J2337" s="2">
        <v>141</v>
      </c>
      <c r="K2337" s="2">
        <v>56.6</v>
      </c>
      <c r="L2337" s="2">
        <v>57.6</v>
      </c>
      <c r="M2337" s="2">
        <v>32</v>
      </c>
      <c r="N2337" s="2">
        <v>12.9</v>
      </c>
      <c r="O2337" s="2">
        <v>72</v>
      </c>
      <c r="P2337" s="2">
        <v>28.9</v>
      </c>
      <c r="S2337" s="2">
        <v>105</v>
      </c>
      <c r="T2337" s="2">
        <v>42.2</v>
      </c>
      <c r="U2337" s="2">
        <v>36</v>
      </c>
      <c r="V2337" s="2">
        <v>14.5</v>
      </c>
      <c r="W2337" s="2">
        <v>4</v>
      </c>
      <c r="X2337" s="2">
        <v>1.6</v>
      </c>
      <c r="Y2337" s="2">
        <v>108</v>
      </c>
      <c r="Z2337" s="2">
        <v>43.4</v>
      </c>
      <c r="AC2337" s="2">
        <v>2</v>
      </c>
      <c r="AE2337" s="2">
        <v>247</v>
      </c>
      <c r="AF2337" s="2">
        <v>93</v>
      </c>
      <c r="AG2337" s="2">
        <v>37.299999999999997</v>
      </c>
      <c r="AH2337" s="2">
        <v>93</v>
      </c>
      <c r="AI2337" s="2">
        <v>37.299999999999997</v>
      </c>
      <c r="AJ2337" s="2">
        <v>37.700000000000003</v>
      </c>
      <c r="AK2337" s="2">
        <v>83</v>
      </c>
      <c r="AL2337" s="2">
        <v>33.299999999999997</v>
      </c>
      <c r="AM2337" s="2">
        <v>71</v>
      </c>
      <c r="AN2337" s="2">
        <v>28.5</v>
      </c>
      <c r="AQ2337" s="2">
        <v>60</v>
      </c>
      <c r="AR2337" s="2">
        <v>24.1</v>
      </c>
      <c r="AS2337" s="2">
        <v>33</v>
      </c>
      <c r="AT2337" s="2">
        <v>13.3</v>
      </c>
      <c r="AU2337" s="2">
        <v>2</v>
      </c>
      <c r="AV2337" s="2">
        <v>0.8</v>
      </c>
      <c r="AW2337" s="2">
        <v>156</v>
      </c>
      <c r="AX2337" s="2">
        <v>62.7</v>
      </c>
      <c r="BA2337" s="2">
        <v>2</v>
      </c>
    </row>
    <row r="2338" spans="1:53" ht="12.75" customHeight="1" x14ac:dyDescent="0.2">
      <c r="A2338">
        <v>6</v>
      </c>
      <c r="B2338" s="2">
        <v>2676</v>
      </c>
      <c r="C2338" s="17">
        <v>3.13</v>
      </c>
      <c r="D2338" s="2">
        <v>2.69</v>
      </c>
      <c r="G2338" s="17">
        <v>16</v>
      </c>
      <c r="H2338" s="2">
        <v>13</v>
      </c>
      <c r="I2338" s="2">
        <v>81.3</v>
      </c>
      <c r="J2338" s="2">
        <v>13</v>
      </c>
      <c r="K2338" s="2">
        <v>81.3</v>
      </c>
      <c r="L2338" s="2">
        <v>81.3</v>
      </c>
      <c r="O2338" s="2">
        <v>3</v>
      </c>
      <c r="P2338" s="2">
        <v>18.8</v>
      </c>
      <c r="S2338" s="2">
        <v>8</v>
      </c>
      <c r="T2338" s="2">
        <v>50</v>
      </c>
      <c r="U2338" s="2">
        <v>5</v>
      </c>
      <c r="V2338" s="2">
        <v>31.3</v>
      </c>
      <c r="Y2338" s="2">
        <v>3</v>
      </c>
      <c r="Z2338" s="2">
        <v>18.8</v>
      </c>
      <c r="AE2338" s="2">
        <v>16</v>
      </c>
      <c r="AF2338" s="2">
        <v>10</v>
      </c>
      <c r="AG2338" s="2">
        <v>62.5</v>
      </c>
      <c r="AH2338" s="2">
        <v>10</v>
      </c>
      <c r="AI2338" s="2">
        <v>62.5</v>
      </c>
      <c r="AJ2338" s="2">
        <v>62.5</v>
      </c>
      <c r="AK2338" s="2">
        <v>1</v>
      </c>
      <c r="AL2338" s="2">
        <v>6.3</v>
      </c>
      <c r="AM2338" s="2">
        <v>5</v>
      </c>
      <c r="AN2338" s="2">
        <v>31.3</v>
      </c>
      <c r="AO2338" s="2">
        <v>1</v>
      </c>
      <c r="AP2338" s="2">
        <v>6.3</v>
      </c>
      <c r="AQ2338" s="2">
        <v>4</v>
      </c>
      <c r="AR2338" s="2">
        <v>25</v>
      </c>
      <c r="AS2338" s="2">
        <v>5</v>
      </c>
      <c r="AT2338" s="2">
        <v>31.3</v>
      </c>
      <c r="AW2338" s="2">
        <v>6</v>
      </c>
      <c r="AX2338" s="2">
        <v>37.5</v>
      </c>
    </row>
    <row r="2339" spans="1:53" ht="12.75" customHeight="1" x14ac:dyDescent="0.2">
      <c r="A2339">
        <v>6</v>
      </c>
      <c r="B2339" s="2">
        <v>2678</v>
      </c>
      <c r="C2339" s="17">
        <v>3</v>
      </c>
      <c r="D2339" s="2">
        <v>2.96</v>
      </c>
      <c r="G2339" s="17">
        <v>26</v>
      </c>
      <c r="H2339" s="2">
        <v>20</v>
      </c>
      <c r="I2339" s="2">
        <v>76.900000000000006</v>
      </c>
      <c r="J2339" s="2">
        <v>20</v>
      </c>
      <c r="K2339" s="2">
        <v>76.900000000000006</v>
      </c>
      <c r="L2339" s="2">
        <v>76.900000000000006</v>
      </c>
      <c r="M2339" s="2">
        <v>2</v>
      </c>
      <c r="N2339" s="2">
        <v>7.7</v>
      </c>
      <c r="O2339" s="2">
        <v>4</v>
      </c>
      <c r="P2339" s="2">
        <v>15.4</v>
      </c>
      <c r="Q2339" s="2">
        <v>1</v>
      </c>
      <c r="R2339" s="2">
        <v>3.8</v>
      </c>
      <c r="S2339" s="2">
        <v>8</v>
      </c>
      <c r="T2339" s="2">
        <v>30.8</v>
      </c>
      <c r="U2339" s="2">
        <v>11</v>
      </c>
      <c r="V2339" s="2">
        <v>42.3</v>
      </c>
      <c r="Y2339" s="2">
        <v>6</v>
      </c>
      <c r="Z2339" s="2">
        <v>23.1</v>
      </c>
      <c r="AE2339" s="2">
        <v>26</v>
      </c>
      <c r="AF2339" s="2">
        <v>17</v>
      </c>
      <c r="AG2339" s="2">
        <v>65.400000000000006</v>
      </c>
      <c r="AH2339" s="2">
        <v>17</v>
      </c>
      <c r="AI2339" s="2">
        <v>65.400000000000006</v>
      </c>
      <c r="AJ2339" s="2">
        <v>65.400000000000006</v>
      </c>
      <c r="AK2339" s="2">
        <v>3</v>
      </c>
      <c r="AL2339" s="2">
        <v>11.5</v>
      </c>
      <c r="AM2339" s="2">
        <v>6</v>
      </c>
      <c r="AN2339" s="2">
        <v>23.1</v>
      </c>
      <c r="AQ2339" s="2">
        <v>6</v>
      </c>
      <c r="AR2339" s="2">
        <v>23.1</v>
      </c>
      <c r="AS2339" s="2">
        <v>11</v>
      </c>
      <c r="AT2339" s="2">
        <v>42.3</v>
      </c>
      <c r="AW2339" s="2">
        <v>9</v>
      </c>
      <c r="AX2339" s="2">
        <v>34.6</v>
      </c>
    </row>
    <row r="2340" spans="1:53" ht="12.75" customHeight="1" x14ac:dyDescent="0.2">
      <c r="A2340">
        <v>6</v>
      </c>
      <c r="B2340" s="2">
        <v>2687</v>
      </c>
      <c r="C2340" s="17">
        <v>2.91</v>
      </c>
      <c r="D2340" s="2">
        <v>2.73</v>
      </c>
      <c r="G2340" s="17">
        <v>105</v>
      </c>
      <c r="H2340" s="2">
        <v>81</v>
      </c>
      <c r="I2340" s="2">
        <v>77.099999999999994</v>
      </c>
      <c r="J2340" s="2">
        <v>81</v>
      </c>
      <c r="K2340" s="2">
        <v>77.099999999999994</v>
      </c>
      <c r="L2340" s="2">
        <v>77.099999999999994</v>
      </c>
      <c r="M2340" s="2">
        <v>5</v>
      </c>
      <c r="N2340" s="2">
        <v>4.8</v>
      </c>
      <c r="O2340" s="2">
        <v>19</v>
      </c>
      <c r="P2340" s="2">
        <v>18.100000000000001</v>
      </c>
      <c r="Q2340" s="2">
        <v>2</v>
      </c>
      <c r="R2340" s="2">
        <v>1.9</v>
      </c>
      <c r="S2340" s="2">
        <v>53</v>
      </c>
      <c r="T2340" s="2">
        <v>50.5</v>
      </c>
      <c r="U2340" s="2">
        <v>26</v>
      </c>
      <c r="V2340" s="2">
        <v>24.8</v>
      </c>
      <c r="Y2340" s="2">
        <v>24</v>
      </c>
      <c r="Z2340" s="2">
        <v>22.9</v>
      </c>
      <c r="AB2340" s="2">
        <v>1</v>
      </c>
      <c r="AE2340" s="2">
        <v>105</v>
      </c>
      <c r="AF2340" s="2">
        <v>68</v>
      </c>
      <c r="AG2340" s="2">
        <v>64.8</v>
      </c>
      <c r="AH2340" s="2">
        <v>68</v>
      </c>
      <c r="AI2340" s="2">
        <v>64.8</v>
      </c>
      <c r="AJ2340" s="2">
        <v>64.8</v>
      </c>
      <c r="AK2340" s="2">
        <v>14</v>
      </c>
      <c r="AL2340" s="2">
        <v>13.3</v>
      </c>
      <c r="AM2340" s="2">
        <v>23</v>
      </c>
      <c r="AN2340" s="2">
        <v>21.9</v>
      </c>
      <c r="AO2340" s="2">
        <v>1</v>
      </c>
      <c r="AP2340" s="2">
        <v>1</v>
      </c>
      <c r="AQ2340" s="2">
        <v>41</v>
      </c>
      <c r="AR2340" s="2">
        <v>39</v>
      </c>
      <c r="AS2340" s="2">
        <v>26</v>
      </c>
      <c r="AT2340" s="2">
        <v>24.8</v>
      </c>
      <c r="AW2340" s="2">
        <v>37</v>
      </c>
      <c r="AX2340" s="2">
        <v>35.200000000000003</v>
      </c>
      <c r="AZ2340" s="2">
        <v>1</v>
      </c>
    </row>
    <row r="2341" spans="1:53" ht="12.75" customHeight="1" x14ac:dyDescent="0.2">
      <c r="A2341">
        <v>6</v>
      </c>
      <c r="B2341" s="2">
        <v>2695</v>
      </c>
      <c r="C2341" s="17">
        <v>2.83</v>
      </c>
      <c r="D2341" s="2">
        <v>2.2799999999999998</v>
      </c>
      <c r="G2341" s="17">
        <v>175</v>
      </c>
      <c r="H2341" s="2">
        <v>123</v>
      </c>
      <c r="I2341" s="2">
        <v>69.900000000000006</v>
      </c>
      <c r="J2341" s="2">
        <v>123</v>
      </c>
      <c r="K2341" s="2">
        <v>69.900000000000006</v>
      </c>
      <c r="L2341" s="2">
        <v>70.3</v>
      </c>
      <c r="M2341" s="2">
        <v>8</v>
      </c>
      <c r="N2341" s="2">
        <v>4.5</v>
      </c>
      <c r="O2341" s="2">
        <v>44</v>
      </c>
      <c r="P2341" s="2">
        <v>25</v>
      </c>
      <c r="Q2341" s="2">
        <v>4</v>
      </c>
      <c r="R2341" s="2">
        <v>2.2999999999999998</v>
      </c>
      <c r="S2341" s="2">
        <v>74</v>
      </c>
      <c r="T2341" s="2">
        <v>42</v>
      </c>
      <c r="U2341" s="2">
        <v>45</v>
      </c>
      <c r="V2341" s="2">
        <v>25.6</v>
      </c>
      <c r="W2341" s="2">
        <v>1</v>
      </c>
      <c r="X2341" s="2">
        <v>0.6</v>
      </c>
      <c r="Y2341" s="2">
        <v>53</v>
      </c>
      <c r="Z2341" s="2">
        <v>30.1</v>
      </c>
      <c r="AB2341" s="2">
        <v>2</v>
      </c>
      <c r="AC2341" s="2">
        <v>1</v>
      </c>
      <c r="AE2341" s="2">
        <v>176</v>
      </c>
      <c r="AF2341" s="2">
        <v>82</v>
      </c>
      <c r="AG2341" s="2">
        <v>46.6</v>
      </c>
      <c r="AH2341" s="2">
        <v>82</v>
      </c>
      <c r="AI2341" s="2">
        <v>46.6</v>
      </c>
      <c r="AJ2341" s="2">
        <v>46.6</v>
      </c>
      <c r="AK2341" s="2">
        <v>47</v>
      </c>
      <c r="AL2341" s="2">
        <v>26.7</v>
      </c>
      <c r="AM2341" s="2">
        <v>47</v>
      </c>
      <c r="AN2341" s="2">
        <v>26.7</v>
      </c>
      <c r="AQ2341" s="2">
        <v>67</v>
      </c>
      <c r="AR2341" s="2">
        <v>38.1</v>
      </c>
      <c r="AS2341" s="2">
        <v>15</v>
      </c>
      <c r="AT2341" s="2">
        <v>8.5</v>
      </c>
      <c r="AW2341" s="2">
        <v>94</v>
      </c>
      <c r="AX2341" s="2">
        <v>53.4</v>
      </c>
      <c r="AZ2341" s="2">
        <v>2</v>
      </c>
      <c r="BA2341" s="2">
        <v>1</v>
      </c>
    </row>
    <row r="2342" spans="1:53" ht="12.75" customHeight="1" x14ac:dyDescent="0.2">
      <c r="A2342">
        <v>6</v>
      </c>
      <c r="B2342" s="2">
        <v>2699</v>
      </c>
      <c r="C2342" s="17">
        <v>2.7</v>
      </c>
      <c r="D2342" s="2">
        <v>2.71</v>
      </c>
      <c r="G2342" s="17">
        <v>81</v>
      </c>
      <c r="H2342" s="2">
        <v>50</v>
      </c>
      <c r="I2342" s="2">
        <v>59.5</v>
      </c>
      <c r="J2342" s="2">
        <v>50</v>
      </c>
      <c r="K2342" s="2">
        <v>59.5</v>
      </c>
      <c r="L2342" s="2">
        <v>61.7</v>
      </c>
      <c r="M2342" s="2">
        <v>6</v>
      </c>
      <c r="N2342" s="2">
        <v>7.1</v>
      </c>
      <c r="O2342" s="2">
        <v>25</v>
      </c>
      <c r="P2342" s="2">
        <v>29.8</v>
      </c>
      <c r="S2342" s="2">
        <v>29</v>
      </c>
      <c r="T2342" s="2">
        <v>34.5</v>
      </c>
      <c r="U2342" s="2">
        <v>21</v>
      </c>
      <c r="V2342" s="2">
        <v>25</v>
      </c>
      <c r="W2342" s="2">
        <v>3</v>
      </c>
      <c r="X2342" s="2">
        <v>3.6</v>
      </c>
      <c r="Y2342" s="2">
        <v>34</v>
      </c>
      <c r="Z2342" s="2">
        <v>40.5</v>
      </c>
      <c r="AB2342" s="2">
        <v>1</v>
      </c>
      <c r="AE2342" s="2">
        <v>81</v>
      </c>
      <c r="AF2342" s="2">
        <v>53</v>
      </c>
      <c r="AG2342" s="2">
        <v>63.1</v>
      </c>
      <c r="AH2342" s="2">
        <v>53</v>
      </c>
      <c r="AI2342" s="2">
        <v>63.1</v>
      </c>
      <c r="AJ2342" s="2">
        <v>65.400000000000006</v>
      </c>
      <c r="AK2342" s="2">
        <v>14</v>
      </c>
      <c r="AL2342" s="2">
        <v>16.7</v>
      </c>
      <c r="AM2342" s="2">
        <v>14</v>
      </c>
      <c r="AN2342" s="2">
        <v>16.7</v>
      </c>
      <c r="AQ2342" s="2">
        <v>26</v>
      </c>
      <c r="AR2342" s="2">
        <v>31</v>
      </c>
      <c r="AS2342" s="2">
        <v>27</v>
      </c>
      <c r="AT2342" s="2">
        <v>32.1</v>
      </c>
      <c r="AU2342" s="2">
        <v>3</v>
      </c>
      <c r="AV2342" s="2">
        <v>3.6</v>
      </c>
      <c r="AW2342" s="2">
        <v>31</v>
      </c>
      <c r="AX2342" s="2">
        <v>36.9</v>
      </c>
      <c r="AZ2342" s="2">
        <v>1</v>
      </c>
    </row>
    <row r="2343" spans="1:53" ht="12.75" customHeight="1" x14ac:dyDescent="0.2">
      <c r="A2343">
        <v>6</v>
      </c>
      <c r="B2343" s="2">
        <v>2703</v>
      </c>
      <c r="C2343" s="17">
        <v>3.53</v>
      </c>
      <c r="D2343" s="2">
        <v>3.24</v>
      </c>
      <c r="G2343" s="17">
        <v>85</v>
      </c>
      <c r="H2343" s="2">
        <v>76</v>
      </c>
      <c r="I2343" s="2">
        <v>89.4</v>
      </c>
      <c r="J2343" s="2">
        <v>76</v>
      </c>
      <c r="K2343" s="2">
        <v>89.4</v>
      </c>
      <c r="L2343" s="2">
        <v>89.4</v>
      </c>
      <c r="M2343" s="2">
        <v>1</v>
      </c>
      <c r="N2343" s="2">
        <v>1.2</v>
      </c>
      <c r="O2343" s="2">
        <v>8</v>
      </c>
      <c r="P2343" s="2">
        <v>9.4</v>
      </c>
      <c r="S2343" s="2">
        <v>21</v>
      </c>
      <c r="T2343" s="2">
        <v>24.7</v>
      </c>
      <c r="U2343" s="2">
        <v>55</v>
      </c>
      <c r="V2343" s="2">
        <v>64.7</v>
      </c>
      <c r="Y2343" s="2">
        <v>9</v>
      </c>
      <c r="Z2343" s="2">
        <v>10.6</v>
      </c>
      <c r="AE2343" s="2">
        <v>85</v>
      </c>
      <c r="AF2343" s="2">
        <v>66</v>
      </c>
      <c r="AG2343" s="2">
        <v>77.599999999999994</v>
      </c>
      <c r="AH2343" s="2">
        <v>66</v>
      </c>
      <c r="AI2343" s="2">
        <v>77.599999999999994</v>
      </c>
      <c r="AJ2343" s="2">
        <v>77.599999999999994</v>
      </c>
      <c r="AK2343" s="2">
        <v>3</v>
      </c>
      <c r="AL2343" s="2">
        <v>3.5</v>
      </c>
      <c r="AM2343" s="2">
        <v>16</v>
      </c>
      <c r="AN2343" s="2">
        <v>18.8</v>
      </c>
      <c r="AQ2343" s="2">
        <v>24</v>
      </c>
      <c r="AR2343" s="2">
        <v>28.2</v>
      </c>
      <c r="AS2343" s="2">
        <v>42</v>
      </c>
      <c r="AT2343" s="2">
        <v>49.4</v>
      </c>
      <c r="AW2343" s="2">
        <v>19</v>
      </c>
      <c r="AX2343" s="2">
        <v>22.4</v>
      </c>
    </row>
    <row r="2344" spans="1:53" ht="12.75" customHeight="1" x14ac:dyDescent="0.2">
      <c r="A2344">
        <v>6</v>
      </c>
      <c r="B2344" s="2">
        <v>2707</v>
      </c>
    </row>
    <row r="2345" spans="1:53" ht="12.75" customHeight="1" x14ac:dyDescent="0.2">
      <c r="A2345">
        <v>6</v>
      </c>
      <c r="B2345" s="2">
        <v>2708</v>
      </c>
      <c r="C2345" s="17">
        <v>3.13</v>
      </c>
      <c r="D2345" s="2">
        <v>2.76</v>
      </c>
      <c r="G2345" s="17">
        <v>38</v>
      </c>
      <c r="H2345" s="2">
        <v>28</v>
      </c>
      <c r="I2345" s="2">
        <v>73.7</v>
      </c>
      <c r="J2345" s="2">
        <v>28</v>
      </c>
      <c r="K2345" s="2">
        <v>73.7</v>
      </c>
      <c r="L2345" s="2">
        <v>73.7</v>
      </c>
      <c r="M2345" s="2">
        <v>1</v>
      </c>
      <c r="N2345" s="2">
        <v>2.6</v>
      </c>
      <c r="O2345" s="2">
        <v>9</v>
      </c>
      <c r="P2345" s="2">
        <v>23.7</v>
      </c>
      <c r="S2345" s="2">
        <v>12</v>
      </c>
      <c r="T2345" s="2">
        <v>31.6</v>
      </c>
      <c r="U2345" s="2">
        <v>16</v>
      </c>
      <c r="V2345" s="2">
        <v>42.1</v>
      </c>
      <c r="Y2345" s="2">
        <v>10</v>
      </c>
      <c r="Z2345" s="2">
        <v>26.3</v>
      </c>
      <c r="AC2345" s="2">
        <v>6</v>
      </c>
      <c r="AE2345" s="2">
        <v>38</v>
      </c>
      <c r="AF2345" s="2">
        <v>25</v>
      </c>
      <c r="AG2345" s="2">
        <v>65.8</v>
      </c>
      <c r="AH2345" s="2">
        <v>25</v>
      </c>
      <c r="AI2345" s="2">
        <v>65.8</v>
      </c>
      <c r="AJ2345" s="2">
        <v>65.8</v>
      </c>
      <c r="AK2345" s="2">
        <v>7</v>
      </c>
      <c r="AL2345" s="2">
        <v>18.399999999999999</v>
      </c>
      <c r="AM2345" s="2">
        <v>6</v>
      </c>
      <c r="AN2345" s="2">
        <v>15.8</v>
      </c>
      <c r="AQ2345" s="2">
        <v>14</v>
      </c>
      <c r="AR2345" s="2">
        <v>36.799999999999997</v>
      </c>
      <c r="AS2345" s="2">
        <v>11</v>
      </c>
      <c r="AT2345" s="2">
        <v>28.9</v>
      </c>
      <c r="AW2345" s="2">
        <v>13</v>
      </c>
      <c r="AX2345" s="2">
        <v>34.200000000000003</v>
      </c>
      <c r="BA2345" s="2">
        <v>6</v>
      </c>
    </row>
    <row r="2346" spans="1:53" ht="12.75" customHeight="1" x14ac:dyDescent="0.2">
      <c r="A2346">
        <v>6</v>
      </c>
      <c r="B2346" s="2">
        <v>2712</v>
      </c>
      <c r="C2346" s="17">
        <v>2.2999999999999998</v>
      </c>
      <c r="D2346" s="2">
        <v>2.13</v>
      </c>
      <c r="G2346" s="17">
        <v>23</v>
      </c>
      <c r="H2346" s="2">
        <v>11</v>
      </c>
      <c r="I2346" s="2">
        <v>47.8</v>
      </c>
      <c r="J2346" s="2">
        <v>11</v>
      </c>
      <c r="K2346" s="2">
        <v>47.8</v>
      </c>
      <c r="L2346" s="2">
        <v>47.8</v>
      </c>
      <c r="M2346" s="2">
        <v>8</v>
      </c>
      <c r="N2346" s="2">
        <v>34.799999999999997</v>
      </c>
      <c r="O2346" s="2">
        <v>4</v>
      </c>
      <c r="P2346" s="2">
        <v>17.399999999999999</v>
      </c>
      <c r="S2346" s="2">
        <v>7</v>
      </c>
      <c r="T2346" s="2">
        <v>30.4</v>
      </c>
      <c r="U2346" s="2">
        <v>4</v>
      </c>
      <c r="V2346" s="2">
        <v>17.399999999999999</v>
      </c>
      <c r="Y2346" s="2">
        <v>12</v>
      </c>
      <c r="Z2346" s="2">
        <v>52.2</v>
      </c>
      <c r="AE2346" s="2">
        <v>23</v>
      </c>
      <c r="AF2346" s="2">
        <v>9</v>
      </c>
      <c r="AG2346" s="2">
        <v>39.1</v>
      </c>
      <c r="AH2346" s="2">
        <v>9</v>
      </c>
      <c r="AI2346" s="2">
        <v>39.1</v>
      </c>
      <c r="AJ2346" s="2">
        <v>39.1</v>
      </c>
      <c r="AK2346" s="2">
        <v>10</v>
      </c>
      <c r="AL2346" s="2">
        <v>43.5</v>
      </c>
      <c r="AM2346" s="2">
        <v>4</v>
      </c>
      <c r="AN2346" s="2">
        <v>17.399999999999999</v>
      </c>
      <c r="AQ2346" s="2">
        <v>5</v>
      </c>
      <c r="AR2346" s="2">
        <v>21.7</v>
      </c>
      <c r="AS2346" s="2">
        <v>4</v>
      </c>
      <c r="AT2346" s="2">
        <v>17.399999999999999</v>
      </c>
      <c r="AW2346" s="2">
        <v>14</v>
      </c>
      <c r="AX2346" s="2">
        <v>60.9</v>
      </c>
    </row>
    <row r="2347" spans="1:53" ht="12.75" customHeight="1" x14ac:dyDescent="0.2">
      <c r="A2347">
        <v>6</v>
      </c>
      <c r="B2347" s="2">
        <v>2714</v>
      </c>
      <c r="C2347" s="17">
        <v>3.25</v>
      </c>
      <c r="D2347" s="2">
        <v>2.67</v>
      </c>
      <c r="G2347" s="17">
        <v>54</v>
      </c>
      <c r="H2347" s="2">
        <v>47</v>
      </c>
      <c r="I2347" s="2">
        <v>85.5</v>
      </c>
      <c r="J2347" s="2">
        <v>47</v>
      </c>
      <c r="K2347" s="2">
        <v>85.5</v>
      </c>
      <c r="L2347" s="2">
        <v>87</v>
      </c>
      <c r="M2347" s="2">
        <v>1</v>
      </c>
      <c r="N2347" s="2">
        <v>1.8</v>
      </c>
      <c r="O2347" s="2">
        <v>6</v>
      </c>
      <c r="P2347" s="2">
        <v>10.9</v>
      </c>
      <c r="S2347" s="2">
        <v>22</v>
      </c>
      <c r="T2347" s="2">
        <v>40</v>
      </c>
      <c r="U2347" s="2">
        <v>25</v>
      </c>
      <c r="V2347" s="2">
        <v>45.5</v>
      </c>
      <c r="W2347" s="2">
        <v>1</v>
      </c>
      <c r="X2347" s="2">
        <v>1.8</v>
      </c>
      <c r="Y2347" s="2">
        <v>8</v>
      </c>
      <c r="Z2347" s="2">
        <v>14.5</v>
      </c>
      <c r="AE2347" s="2">
        <v>55</v>
      </c>
      <c r="AF2347" s="2">
        <v>34</v>
      </c>
      <c r="AG2347" s="2">
        <v>61.8</v>
      </c>
      <c r="AH2347" s="2">
        <v>34</v>
      </c>
      <c r="AI2347" s="2">
        <v>61.8</v>
      </c>
      <c r="AJ2347" s="2">
        <v>61.8</v>
      </c>
      <c r="AK2347" s="2">
        <v>9</v>
      </c>
      <c r="AL2347" s="2">
        <v>16.399999999999999</v>
      </c>
      <c r="AM2347" s="2">
        <v>12</v>
      </c>
      <c r="AN2347" s="2">
        <v>21.8</v>
      </c>
      <c r="AQ2347" s="2">
        <v>22</v>
      </c>
      <c r="AR2347" s="2">
        <v>40</v>
      </c>
      <c r="AS2347" s="2">
        <v>12</v>
      </c>
      <c r="AT2347" s="2">
        <v>21.8</v>
      </c>
      <c r="AW2347" s="2">
        <v>21</v>
      </c>
      <c r="AX2347" s="2">
        <v>38.200000000000003</v>
      </c>
    </row>
    <row r="2348" spans="1:53" ht="12.75" customHeight="1" x14ac:dyDescent="0.2">
      <c r="A2348">
        <v>6</v>
      </c>
      <c r="B2348" s="2">
        <v>2719</v>
      </c>
      <c r="C2348" s="17">
        <v>2.2200000000000002</v>
      </c>
      <c r="D2348" s="2">
        <v>1.81</v>
      </c>
      <c r="G2348" s="17">
        <v>24</v>
      </c>
      <c r="H2348" s="2">
        <v>13</v>
      </c>
      <c r="I2348" s="2">
        <v>48.1</v>
      </c>
      <c r="J2348" s="2">
        <v>13</v>
      </c>
      <c r="K2348" s="2">
        <v>48.1</v>
      </c>
      <c r="L2348" s="2">
        <v>54.2</v>
      </c>
      <c r="M2348" s="2">
        <v>3</v>
      </c>
      <c r="N2348" s="2">
        <v>11.1</v>
      </c>
      <c r="O2348" s="2">
        <v>8</v>
      </c>
      <c r="P2348" s="2">
        <v>29.6</v>
      </c>
      <c r="S2348" s="2">
        <v>11</v>
      </c>
      <c r="T2348" s="2">
        <v>40.700000000000003</v>
      </c>
      <c r="U2348" s="2">
        <v>2</v>
      </c>
      <c r="V2348" s="2">
        <v>7.4</v>
      </c>
      <c r="W2348" s="2">
        <v>3</v>
      </c>
      <c r="X2348" s="2">
        <v>11.1</v>
      </c>
      <c r="Y2348" s="2">
        <v>14</v>
      </c>
      <c r="Z2348" s="2">
        <v>51.9</v>
      </c>
      <c r="AE2348" s="2">
        <v>24</v>
      </c>
      <c r="AF2348" s="2">
        <v>7</v>
      </c>
      <c r="AG2348" s="2">
        <v>25.9</v>
      </c>
      <c r="AH2348" s="2">
        <v>7</v>
      </c>
      <c r="AI2348" s="2">
        <v>25.9</v>
      </c>
      <c r="AJ2348" s="2">
        <v>29.2</v>
      </c>
      <c r="AK2348" s="2">
        <v>8</v>
      </c>
      <c r="AL2348" s="2">
        <v>29.6</v>
      </c>
      <c r="AM2348" s="2">
        <v>9</v>
      </c>
      <c r="AN2348" s="2">
        <v>33.299999999999997</v>
      </c>
      <c r="AQ2348" s="2">
        <v>5</v>
      </c>
      <c r="AR2348" s="2">
        <v>18.5</v>
      </c>
      <c r="AS2348" s="2">
        <v>2</v>
      </c>
      <c r="AT2348" s="2">
        <v>7.4</v>
      </c>
      <c r="AU2348" s="2">
        <v>3</v>
      </c>
      <c r="AV2348" s="2">
        <v>11.1</v>
      </c>
      <c r="AW2348" s="2">
        <v>20</v>
      </c>
      <c r="AX2348" s="2">
        <v>74.099999999999994</v>
      </c>
    </row>
    <row r="2349" spans="1:53" ht="12.75" customHeight="1" x14ac:dyDescent="0.2">
      <c r="A2349">
        <v>6</v>
      </c>
      <c r="B2349" s="2">
        <v>2721</v>
      </c>
      <c r="C2349" s="17">
        <v>3.09</v>
      </c>
      <c r="D2349" s="2">
        <v>2.69</v>
      </c>
      <c r="G2349" s="17">
        <v>318</v>
      </c>
      <c r="H2349" s="2">
        <v>236</v>
      </c>
      <c r="I2349" s="2">
        <v>74.2</v>
      </c>
      <c r="J2349" s="2">
        <v>236</v>
      </c>
      <c r="K2349" s="2">
        <v>74.2</v>
      </c>
      <c r="L2349" s="2">
        <v>74.2</v>
      </c>
      <c r="M2349" s="2">
        <v>17</v>
      </c>
      <c r="N2349" s="2">
        <v>5.3</v>
      </c>
      <c r="O2349" s="2">
        <v>65</v>
      </c>
      <c r="P2349" s="2">
        <v>20.399999999999999</v>
      </c>
      <c r="S2349" s="2">
        <v>109</v>
      </c>
      <c r="T2349" s="2">
        <v>34.299999999999997</v>
      </c>
      <c r="U2349" s="2">
        <v>127</v>
      </c>
      <c r="V2349" s="2">
        <v>39.9</v>
      </c>
      <c r="Y2349" s="2">
        <v>82</v>
      </c>
      <c r="Z2349" s="2">
        <v>25.8</v>
      </c>
      <c r="AB2349" s="2">
        <v>1</v>
      </c>
      <c r="AC2349" s="2">
        <v>1</v>
      </c>
      <c r="AE2349" s="2">
        <v>318</v>
      </c>
      <c r="AF2349" s="2">
        <v>199</v>
      </c>
      <c r="AG2349" s="2">
        <v>62.6</v>
      </c>
      <c r="AH2349" s="2">
        <v>199</v>
      </c>
      <c r="AI2349" s="2">
        <v>62.6</v>
      </c>
      <c r="AJ2349" s="2">
        <v>62.6</v>
      </c>
      <c r="AK2349" s="2">
        <v>59</v>
      </c>
      <c r="AL2349" s="2">
        <v>18.600000000000001</v>
      </c>
      <c r="AM2349" s="2">
        <v>60</v>
      </c>
      <c r="AN2349" s="2">
        <v>18.899999999999999</v>
      </c>
      <c r="AQ2349" s="2">
        <v>120</v>
      </c>
      <c r="AR2349" s="2">
        <v>37.700000000000003</v>
      </c>
      <c r="AS2349" s="2">
        <v>79</v>
      </c>
      <c r="AT2349" s="2">
        <v>24.8</v>
      </c>
      <c r="AW2349" s="2">
        <v>119</v>
      </c>
      <c r="AX2349" s="2">
        <v>37.4</v>
      </c>
      <c r="AZ2349" s="2">
        <v>1</v>
      </c>
      <c r="BA2349" s="2">
        <v>1</v>
      </c>
    </row>
    <row r="2350" spans="1:53" ht="12.75" customHeight="1" x14ac:dyDescent="0.2">
      <c r="A2350">
        <v>6</v>
      </c>
      <c r="B2350" s="2">
        <v>2722</v>
      </c>
    </row>
    <row r="2351" spans="1:53" ht="12.75" customHeight="1" x14ac:dyDescent="0.2">
      <c r="A2351">
        <v>6</v>
      </c>
      <c r="B2351" s="2">
        <v>2729</v>
      </c>
      <c r="C2351" s="17">
        <v>3.24</v>
      </c>
      <c r="D2351" s="2">
        <v>3.07</v>
      </c>
      <c r="G2351" s="17">
        <v>380</v>
      </c>
      <c r="H2351" s="2">
        <v>340</v>
      </c>
      <c r="I2351" s="2">
        <v>89.2</v>
      </c>
      <c r="J2351" s="2">
        <v>340</v>
      </c>
      <c r="K2351" s="2">
        <v>89.2</v>
      </c>
      <c r="L2351" s="2">
        <v>89.5</v>
      </c>
      <c r="M2351" s="2">
        <v>13</v>
      </c>
      <c r="N2351" s="2">
        <v>3.4</v>
      </c>
      <c r="O2351" s="2">
        <v>27</v>
      </c>
      <c r="P2351" s="2">
        <v>7.1</v>
      </c>
      <c r="Q2351" s="2">
        <v>10</v>
      </c>
      <c r="R2351" s="2">
        <v>2.6</v>
      </c>
      <c r="S2351" s="2">
        <v>153</v>
      </c>
      <c r="T2351" s="2">
        <v>40.200000000000003</v>
      </c>
      <c r="U2351" s="2">
        <v>177</v>
      </c>
      <c r="V2351" s="2">
        <v>46.5</v>
      </c>
      <c r="W2351" s="2">
        <v>1</v>
      </c>
      <c r="X2351" s="2">
        <v>0.3</v>
      </c>
      <c r="Y2351" s="2">
        <v>41</v>
      </c>
      <c r="Z2351" s="2">
        <v>10.8</v>
      </c>
      <c r="AB2351" s="2">
        <v>2</v>
      </c>
      <c r="AC2351" s="2">
        <v>3</v>
      </c>
      <c r="AE2351" s="2">
        <v>379</v>
      </c>
      <c r="AF2351" s="2">
        <v>306</v>
      </c>
      <c r="AG2351" s="2">
        <v>80.099999999999994</v>
      </c>
      <c r="AH2351" s="2">
        <v>306</v>
      </c>
      <c r="AI2351" s="2">
        <v>80.099999999999994</v>
      </c>
      <c r="AJ2351" s="2">
        <v>80.7</v>
      </c>
      <c r="AK2351" s="2">
        <v>42</v>
      </c>
      <c r="AL2351" s="2">
        <v>11</v>
      </c>
      <c r="AM2351" s="2">
        <v>31</v>
      </c>
      <c r="AN2351" s="2">
        <v>8.1</v>
      </c>
      <c r="AO2351" s="2">
        <v>6</v>
      </c>
      <c r="AP2351" s="2">
        <v>1.6</v>
      </c>
      <c r="AQ2351" s="2">
        <v>130</v>
      </c>
      <c r="AR2351" s="2">
        <v>34</v>
      </c>
      <c r="AS2351" s="2">
        <v>170</v>
      </c>
      <c r="AT2351" s="2">
        <v>44.5</v>
      </c>
      <c r="AU2351" s="2">
        <v>3</v>
      </c>
      <c r="AV2351" s="2">
        <v>0.8</v>
      </c>
      <c r="AW2351" s="2">
        <v>76</v>
      </c>
      <c r="AX2351" s="2">
        <v>19.899999999999999</v>
      </c>
      <c r="AZ2351" s="2">
        <v>1</v>
      </c>
      <c r="BA2351" s="2">
        <v>3</v>
      </c>
    </row>
    <row r="2352" spans="1:53" ht="12.75" customHeight="1" x14ac:dyDescent="0.2">
      <c r="A2352">
        <v>6</v>
      </c>
      <c r="B2352" s="2">
        <v>2734</v>
      </c>
      <c r="C2352" s="17">
        <v>2.66</v>
      </c>
      <c r="D2352" s="2">
        <v>2.57</v>
      </c>
      <c r="G2352" s="17">
        <v>56</v>
      </c>
      <c r="H2352" s="2">
        <v>35</v>
      </c>
      <c r="I2352" s="2">
        <v>62.5</v>
      </c>
      <c r="J2352" s="2">
        <v>35</v>
      </c>
      <c r="K2352" s="2">
        <v>62.5</v>
      </c>
      <c r="L2352" s="2">
        <v>62.5</v>
      </c>
      <c r="M2352" s="2">
        <v>7</v>
      </c>
      <c r="N2352" s="2">
        <v>12.5</v>
      </c>
      <c r="O2352" s="2">
        <v>14</v>
      </c>
      <c r="P2352" s="2">
        <v>25</v>
      </c>
      <c r="S2352" s="2">
        <v>26</v>
      </c>
      <c r="T2352" s="2">
        <v>46.4</v>
      </c>
      <c r="U2352" s="2">
        <v>9</v>
      </c>
      <c r="V2352" s="2">
        <v>16.100000000000001</v>
      </c>
      <c r="Y2352" s="2">
        <v>21</v>
      </c>
      <c r="Z2352" s="2">
        <v>37.5</v>
      </c>
      <c r="AB2352" s="2">
        <v>3</v>
      </c>
      <c r="AE2352" s="2">
        <v>56</v>
      </c>
      <c r="AF2352" s="2">
        <v>30</v>
      </c>
      <c r="AG2352" s="2">
        <v>53.6</v>
      </c>
      <c r="AH2352" s="2">
        <v>30</v>
      </c>
      <c r="AI2352" s="2">
        <v>53.6</v>
      </c>
      <c r="AJ2352" s="2">
        <v>53.6</v>
      </c>
      <c r="AK2352" s="2">
        <v>17</v>
      </c>
      <c r="AL2352" s="2">
        <v>30.4</v>
      </c>
      <c r="AM2352" s="2">
        <v>9</v>
      </c>
      <c r="AN2352" s="2">
        <v>16.100000000000001</v>
      </c>
      <c r="AQ2352" s="2">
        <v>11</v>
      </c>
      <c r="AR2352" s="2">
        <v>19.600000000000001</v>
      </c>
      <c r="AS2352" s="2">
        <v>19</v>
      </c>
      <c r="AT2352" s="2">
        <v>33.9</v>
      </c>
      <c r="AW2352" s="2">
        <v>26</v>
      </c>
      <c r="AX2352" s="2">
        <v>46.4</v>
      </c>
      <c r="AZ2352" s="2">
        <v>3</v>
      </c>
    </row>
    <row r="2353" spans="1:53" ht="12.75" customHeight="1" x14ac:dyDescent="0.2">
      <c r="A2353">
        <v>6</v>
      </c>
      <c r="B2353" s="2">
        <v>2743</v>
      </c>
      <c r="G2353" s="17">
        <v>8</v>
      </c>
      <c r="AE2353" s="2">
        <v>8</v>
      </c>
    </row>
    <row r="2354" spans="1:53" ht="12.75" customHeight="1" x14ac:dyDescent="0.2">
      <c r="A2354">
        <v>6</v>
      </c>
      <c r="B2354" s="2">
        <v>2744</v>
      </c>
      <c r="C2354" s="17">
        <v>2.68</v>
      </c>
      <c r="D2354" s="2">
        <v>2.4500000000000002</v>
      </c>
      <c r="G2354" s="17">
        <v>22</v>
      </c>
      <c r="H2354" s="2">
        <v>15</v>
      </c>
      <c r="I2354" s="2">
        <v>68.2</v>
      </c>
      <c r="J2354" s="2">
        <v>15</v>
      </c>
      <c r="K2354" s="2">
        <v>68.2</v>
      </c>
      <c r="L2354" s="2">
        <v>68.2</v>
      </c>
      <c r="M2354" s="2">
        <v>1</v>
      </c>
      <c r="N2354" s="2">
        <v>4.5</v>
      </c>
      <c r="O2354" s="2">
        <v>6</v>
      </c>
      <c r="P2354" s="2">
        <v>27.3</v>
      </c>
      <c r="S2354" s="2">
        <v>14</v>
      </c>
      <c r="T2354" s="2">
        <v>63.6</v>
      </c>
      <c r="U2354" s="2">
        <v>1</v>
      </c>
      <c r="V2354" s="2">
        <v>4.5</v>
      </c>
      <c r="Y2354" s="2">
        <v>7</v>
      </c>
      <c r="Z2354" s="2">
        <v>31.8</v>
      </c>
      <c r="AE2354" s="2">
        <v>22</v>
      </c>
      <c r="AF2354" s="2">
        <v>10</v>
      </c>
      <c r="AG2354" s="2">
        <v>45.5</v>
      </c>
      <c r="AH2354" s="2">
        <v>10</v>
      </c>
      <c r="AI2354" s="2">
        <v>45.5</v>
      </c>
      <c r="AJ2354" s="2">
        <v>45.5</v>
      </c>
      <c r="AK2354" s="2">
        <v>6</v>
      </c>
      <c r="AL2354" s="2">
        <v>27.3</v>
      </c>
      <c r="AM2354" s="2">
        <v>6</v>
      </c>
      <c r="AN2354" s="2">
        <v>27.3</v>
      </c>
      <c r="AQ2354" s="2">
        <v>4</v>
      </c>
      <c r="AR2354" s="2">
        <v>18.2</v>
      </c>
      <c r="AS2354" s="2">
        <v>6</v>
      </c>
      <c r="AT2354" s="2">
        <v>27.3</v>
      </c>
      <c r="AW2354" s="2">
        <v>12</v>
      </c>
      <c r="AX2354" s="2">
        <v>54.5</v>
      </c>
    </row>
    <row r="2355" spans="1:53" ht="12.75" customHeight="1" x14ac:dyDescent="0.2">
      <c r="A2355">
        <v>6</v>
      </c>
      <c r="B2355" s="2">
        <v>2748</v>
      </c>
      <c r="C2355" s="17">
        <v>2.76</v>
      </c>
      <c r="D2355" s="2">
        <v>2.4700000000000002</v>
      </c>
      <c r="G2355" s="17">
        <v>85</v>
      </c>
      <c r="H2355" s="2">
        <v>58</v>
      </c>
      <c r="I2355" s="2">
        <v>68.2</v>
      </c>
      <c r="J2355" s="2">
        <v>58</v>
      </c>
      <c r="K2355" s="2">
        <v>68.2</v>
      </c>
      <c r="L2355" s="2">
        <v>68.2</v>
      </c>
      <c r="M2355" s="2">
        <v>8</v>
      </c>
      <c r="N2355" s="2">
        <v>9.4</v>
      </c>
      <c r="O2355" s="2">
        <v>19</v>
      </c>
      <c r="P2355" s="2">
        <v>22.4</v>
      </c>
      <c r="S2355" s="2">
        <v>43</v>
      </c>
      <c r="T2355" s="2">
        <v>50.6</v>
      </c>
      <c r="U2355" s="2">
        <v>15</v>
      </c>
      <c r="V2355" s="2">
        <v>17.600000000000001</v>
      </c>
      <c r="Y2355" s="2">
        <v>27</v>
      </c>
      <c r="Z2355" s="2">
        <v>31.8</v>
      </c>
      <c r="AB2355" s="2">
        <v>1</v>
      </c>
      <c r="AE2355" s="2">
        <v>85</v>
      </c>
      <c r="AF2355" s="2">
        <v>41</v>
      </c>
      <c r="AG2355" s="2">
        <v>48.2</v>
      </c>
      <c r="AH2355" s="2">
        <v>41</v>
      </c>
      <c r="AI2355" s="2">
        <v>48.2</v>
      </c>
      <c r="AJ2355" s="2">
        <v>48.2</v>
      </c>
      <c r="AK2355" s="2">
        <v>16</v>
      </c>
      <c r="AL2355" s="2">
        <v>18.8</v>
      </c>
      <c r="AM2355" s="2">
        <v>28</v>
      </c>
      <c r="AN2355" s="2">
        <v>32.9</v>
      </c>
      <c r="AQ2355" s="2">
        <v>26</v>
      </c>
      <c r="AR2355" s="2">
        <v>30.6</v>
      </c>
      <c r="AS2355" s="2">
        <v>15</v>
      </c>
      <c r="AT2355" s="2">
        <v>17.600000000000001</v>
      </c>
      <c r="AW2355" s="2">
        <v>44</v>
      </c>
      <c r="AX2355" s="2">
        <v>51.8</v>
      </c>
      <c r="AZ2355" s="2">
        <v>1</v>
      </c>
    </row>
    <row r="2356" spans="1:53" ht="12.75" customHeight="1" x14ac:dyDescent="0.2">
      <c r="A2356">
        <v>6</v>
      </c>
      <c r="B2356" s="2">
        <v>2749</v>
      </c>
      <c r="C2356" s="17">
        <v>3.13</v>
      </c>
      <c r="D2356" s="2">
        <v>3</v>
      </c>
      <c r="G2356" s="17">
        <v>29</v>
      </c>
      <c r="H2356" s="2">
        <v>25</v>
      </c>
      <c r="I2356" s="2">
        <v>83.3</v>
      </c>
      <c r="J2356" s="2">
        <v>25</v>
      </c>
      <c r="K2356" s="2">
        <v>83.3</v>
      </c>
      <c r="L2356" s="2">
        <v>86.2</v>
      </c>
      <c r="O2356" s="2">
        <v>4</v>
      </c>
      <c r="P2356" s="2">
        <v>13.3</v>
      </c>
      <c r="S2356" s="2">
        <v>14</v>
      </c>
      <c r="T2356" s="2">
        <v>46.7</v>
      </c>
      <c r="U2356" s="2">
        <v>11</v>
      </c>
      <c r="V2356" s="2">
        <v>36.700000000000003</v>
      </c>
      <c r="W2356" s="2">
        <v>1</v>
      </c>
      <c r="X2356" s="2">
        <v>3.3</v>
      </c>
      <c r="Y2356" s="2">
        <v>5</v>
      </c>
      <c r="Z2356" s="2">
        <v>16.7</v>
      </c>
      <c r="AE2356" s="2">
        <v>28</v>
      </c>
      <c r="AF2356" s="2">
        <v>22</v>
      </c>
      <c r="AG2356" s="2">
        <v>73.3</v>
      </c>
      <c r="AH2356" s="2">
        <v>22</v>
      </c>
      <c r="AI2356" s="2">
        <v>73.3</v>
      </c>
      <c r="AJ2356" s="2">
        <v>78.599999999999994</v>
      </c>
      <c r="AK2356" s="2">
        <v>3</v>
      </c>
      <c r="AL2356" s="2">
        <v>10</v>
      </c>
      <c r="AM2356" s="2">
        <v>3</v>
      </c>
      <c r="AN2356" s="2">
        <v>10</v>
      </c>
      <c r="AQ2356" s="2">
        <v>7</v>
      </c>
      <c r="AR2356" s="2">
        <v>23.3</v>
      </c>
      <c r="AS2356" s="2">
        <v>15</v>
      </c>
      <c r="AT2356" s="2">
        <v>50</v>
      </c>
      <c r="AU2356" s="2">
        <v>2</v>
      </c>
      <c r="AV2356" s="2">
        <v>6.7</v>
      </c>
      <c r="AW2356" s="2">
        <v>8</v>
      </c>
      <c r="AX2356" s="2">
        <v>26.7</v>
      </c>
    </row>
    <row r="2357" spans="1:53" ht="12.75" customHeight="1" x14ac:dyDescent="0.2">
      <c r="A2357">
        <v>6</v>
      </c>
      <c r="B2357" s="2">
        <v>2754</v>
      </c>
      <c r="C2357" s="17">
        <v>3</v>
      </c>
      <c r="D2357" s="2">
        <v>2.9</v>
      </c>
      <c r="G2357" s="17">
        <v>97</v>
      </c>
      <c r="H2357" s="2">
        <v>78</v>
      </c>
      <c r="I2357" s="2">
        <v>80.400000000000006</v>
      </c>
      <c r="J2357" s="2">
        <v>78</v>
      </c>
      <c r="K2357" s="2">
        <v>80.400000000000006</v>
      </c>
      <c r="L2357" s="2">
        <v>80.400000000000006</v>
      </c>
      <c r="M2357" s="2">
        <v>4</v>
      </c>
      <c r="N2357" s="2">
        <v>4.0999999999999996</v>
      </c>
      <c r="O2357" s="2">
        <v>15</v>
      </c>
      <c r="P2357" s="2">
        <v>15.5</v>
      </c>
      <c r="Q2357" s="2">
        <v>3</v>
      </c>
      <c r="R2357" s="2">
        <v>3.1</v>
      </c>
      <c r="S2357" s="2">
        <v>43</v>
      </c>
      <c r="T2357" s="2">
        <v>44.3</v>
      </c>
      <c r="U2357" s="2">
        <v>32</v>
      </c>
      <c r="V2357" s="2">
        <v>33</v>
      </c>
      <c r="Y2357" s="2">
        <v>19</v>
      </c>
      <c r="Z2357" s="2">
        <v>19.600000000000001</v>
      </c>
      <c r="AC2357" s="2">
        <v>1</v>
      </c>
      <c r="AE2357" s="2">
        <v>97</v>
      </c>
      <c r="AF2357" s="2">
        <v>74</v>
      </c>
      <c r="AG2357" s="2">
        <v>76.3</v>
      </c>
      <c r="AH2357" s="2">
        <v>74</v>
      </c>
      <c r="AI2357" s="2">
        <v>76.3</v>
      </c>
      <c r="AJ2357" s="2">
        <v>76.3</v>
      </c>
      <c r="AK2357" s="2">
        <v>17</v>
      </c>
      <c r="AL2357" s="2">
        <v>17.5</v>
      </c>
      <c r="AM2357" s="2">
        <v>6</v>
      </c>
      <c r="AN2357" s="2">
        <v>6.2</v>
      </c>
      <c r="AQ2357" s="2">
        <v>44</v>
      </c>
      <c r="AR2357" s="2">
        <v>45.4</v>
      </c>
      <c r="AS2357" s="2">
        <v>30</v>
      </c>
      <c r="AT2357" s="2">
        <v>30.9</v>
      </c>
      <c r="AW2357" s="2">
        <v>23</v>
      </c>
      <c r="AX2357" s="2">
        <v>23.7</v>
      </c>
      <c r="BA2357" s="2">
        <v>1</v>
      </c>
    </row>
    <row r="2358" spans="1:53" ht="12.75" customHeight="1" x14ac:dyDescent="0.2">
      <c r="A2358">
        <v>6</v>
      </c>
      <c r="B2358" s="2">
        <v>2762</v>
      </c>
      <c r="C2358" s="17">
        <v>2.4500000000000002</v>
      </c>
      <c r="D2358" s="2">
        <v>2.21</v>
      </c>
      <c r="G2358" s="17">
        <v>97</v>
      </c>
      <c r="H2358" s="2">
        <v>50</v>
      </c>
      <c r="I2358" s="2">
        <v>50.5</v>
      </c>
      <c r="J2358" s="2">
        <v>50</v>
      </c>
      <c r="K2358" s="2">
        <v>50.5</v>
      </c>
      <c r="L2358" s="2">
        <v>51.5</v>
      </c>
      <c r="M2358" s="2">
        <v>11</v>
      </c>
      <c r="N2358" s="2">
        <v>11.1</v>
      </c>
      <c r="O2358" s="2">
        <v>36</v>
      </c>
      <c r="P2358" s="2">
        <v>36.4</v>
      </c>
      <c r="Q2358" s="2">
        <v>1</v>
      </c>
      <c r="R2358" s="2">
        <v>1</v>
      </c>
      <c r="S2358" s="2">
        <v>36</v>
      </c>
      <c r="T2358" s="2">
        <v>36.4</v>
      </c>
      <c r="U2358" s="2">
        <v>13</v>
      </c>
      <c r="V2358" s="2">
        <v>13.1</v>
      </c>
      <c r="W2358" s="2">
        <v>2</v>
      </c>
      <c r="X2358" s="2">
        <v>2</v>
      </c>
      <c r="Y2358" s="2">
        <v>49</v>
      </c>
      <c r="Z2358" s="2">
        <v>49.5</v>
      </c>
      <c r="AB2358" s="2">
        <v>3</v>
      </c>
      <c r="AE2358" s="2">
        <v>98</v>
      </c>
      <c r="AF2358" s="2">
        <v>44</v>
      </c>
      <c r="AG2358" s="2">
        <v>44</v>
      </c>
      <c r="AH2358" s="2">
        <v>44</v>
      </c>
      <c r="AI2358" s="2">
        <v>44</v>
      </c>
      <c r="AJ2358" s="2">
        <v>44.9</v>
      </c>
      <c r="AK2358" s="2">
        <v>22</v>
      </c>
      <c r="AL2358" s="2">
        <v>22</v>
      </c>
      <c r="AM2358" s="2">
        <v>32</v>
      </c>
      <c r="AN2358" s="2">
        <v>32</v>
      </c>
      <c r="AO2358" s="2">
        <v>1</v>
      </c>
      <c r="AP2358" s="2">
        <v>1</v>
      </c>
      <c r="AQ2358" s="2">
        <v>37</v>
      </c>
      <c r="AR2358" s="2">
        <v>37</v>
      </c>
      <c r="AS2358" s="2">
        <v>6</v>
      </c>
      <c r="AT2358" s="2">
        <v>6</v>
      </c>
      <c r="AU2358" s="2">
        <v>2</v>
      </c>
      <c r="AV2358" s="2">
        <v>2</v>
      </c>
      <c r="AW2358" s="2">
        <v>56</v>
      </c>
      <c r="AX2358" s="2">
        <v>56</v>
      </c>
      <c r="AZ2358" s="2">
        <v>2</v>
      </c>
    </row>
    <row r="2359" spans="1:53" ht="12.75" customHeight="1" x14ac:dyDescent="0.2">
      <c r="A2359">
        <v>6</v>
      </c>
      <c r="B2359" s="2">
        <v>2763</v>
      </c>
      <c r="C2359" s="17">
        <v>2.68</v>
      </c>
      <c r="D2359" s="2">
        <v>2.5</v>
      </c>
      <c r="G2359" s="17">
        <v>34</v>
      </c>
      <c r="H2359" s="2">
        <v>21</v>
      </c>
      <c r="I2359" s="2">
        <v>61.8</v>
      </c>
      <c r="J2359" s="2">
        <v>21</v>
      </c>
      <c r="K2359" s="2">
        <v>61.8</v>
      </c>
      <c r="L2359" s="2">
        <v>61.8</v>
      </c>
      <c r="M2359" s="2">
        <v>4</v>
      </c>
      <c r="N2359" s="2">
        <v>11.8</v>
      </c>
      <c r="O2359" s="2">
        <v>9</v>
      </c>
      <c r="P2359" s="2">
        <v>26.5</v>
      </c>
      <c r="S2359" s="2">
        <v>15</v>
      </c>
      <c r="T2359" s="2">
        <v>44.1</v>
      </c>
      <c r="U2359" s="2">
        <v>6</v>
      </c>
      <c r="V2359" s="2">
        <v>17.600000000000001</v>
      </c>
      <c r="Y2359" s="2">
        <v>13</v>
      </c>
      <c r="Z2359" s="2">
        <v>38.200000000000003</v>
      </c>
      <c r="AE2359" s="2">
        <v>34</v>
      </c>
      <c r="AF2359" s="2">
        <v>22</v>
      </c>
      <c r="AG2359" s="2">
        <v>64.7</v>
      </c>
      <c r="AH2359" s="2">
        <v>22</v>
      </c>
      <c r="AI2359" s="2">
        <v>64.7</v>
      </c>
      <c r="AJ2359" s="2">
        <v>64.7</v>
      </c>
      <c r="AK2359" s="2">
        <v>9</v>
      </c>
      <c r="AL2359" s="2">
        <v>26.5</v>
      </c>
      <c r="AM2359" s="2">
        <v>3</v>
      </c>
      <c r="AN2359" s="2">
        <v>8.8000000000000007</v>
      </c>
      <c r="AQ2359" s="2">
        <v>18</v>
      </c>
      <c r="AR2359" s="2">
        <v>52.9</v>
      </c>
      <c r="AS2359" s="2">
        <v>4</v>
      </c>
      <c r="AT2359" s="2">
        <v>11.8</v>
      </c>
      <c r="AW2359" s="2">
        <v>12</v>
      </c>
      <c r="AX2359" s="2">
        <v>35.299999999999997</v>
      </c>
    </row>
    <row r="2360" spans="1:53" ht="12.75" customHeight="1" x14ac:dyDescent="0.2">
      <c r="A2360">
        <v>6</v>
      </c>
      <c r="B2360" s="2">
        <v>2765</v>
      </c>
      <c r="C2360" s="17">
        <v>2.56</v>
      </c>
      <c r="D2360" s="2">
        <v>2.36</v>
      </c>
      <c r="G2360" s="17">
        <v>66</v>
      </c>
      <c r="H2360" s="2">
        <v>33</v>
      </c>
      <c r="I2360" s="2">
        <v>50</v>
      </c>
      <c r="J2360" s="2">
        <v>33</v>
      </c>
      <c r="K2360" s="2">
        <v>50</v>
      </c>
      <c r="L2360" s="2">
        <v>50</v>
      </c>
      <c r="M2360" s="2">
        <v>12</v>
      </c>
      <c r="N2360" s="2">
        <v>18.2</v>
      </c>
      <c r="O2360" s="2">
        <v>21</v>
      </c>
      <c r="P2360" s="2">
        <v>31.8</v>
      </c>
      <c r="S2360" s="2">
        <v>17</v>
      </c>
      <c r="T2360" s="2">
        <v>25.8</v>
      </c>
      <c r="U2360" s="2">
        <v>16</v>
      </c>
      <c r="V2360" s="2">
        <v>24.2</v>
      </c>
      <c r="Y2360" s="2">
        <v>33</v>
      </c>
      <c r="Z2360" s="2">
        <v>50</v>
      </c>
      <c r="AE2360" s="2">
        <v>66</v>
      </c>
      <c r="AF2360" s="2">
        <v>35</v>
      </c>
      <c r="AG2360" s="2">
        <v>53</v>
      </c>
      <c r="AH2360" s="2">
        <v>35</v>
      </c>
      <c r="AI2360" s="2">
        <v>53</v>
      </c>
      <c r="AJ2360" s="2">
        <v>53</v>
      </c>
      <c r="AK2360" s="2">
        <v>20</v>
      </c>
      <c r="AL2360" s="2">
        <v>30.3</v>
      </c>
      <c r="AM2360" s="2">
        <v>11</v>
      </c>
      <c r="AN2360" s="2">
        <v>16.7</v>
      </c>
      <c r="AQ2360" s="2">
        <v>26</v>
      </c>
      <c r="AR2360" s="2">
        <v>39.4</v>
      </c>
      <c r="AS2360" s="2">
        <v>9</v>
      </c>
      <c r="AT2360" s="2">
        <v>13.6</v>
      </c>
      <c r="AW2360" s="2">
        <v>31</v>
      </c>
      <c r="AX2360" s="2">
        <v>47</v>
      </c>
    </row>
    <row r="2361" spans="1:53" ht="12.75" customHeight="1" x14ac:dyDescent="0.2">
      <c r="A2361">
        <v>6</v>
      </c>
      <c r="B2361" s="2">
        <v>2766</v>
      </c>
      <c r="C2361" s="17">
        <v>2.61</v>
      </c>
      <c r="D2361" s="2">
        <v>2.65</v>
      </c>
      <c r="G2361" s="17">
        <v>46</v>
      </c>
      <c r="H2361" s="2">
        <v>32</v>
      </c>
      <c r="I2361" s="2">
        <v>69.599999999999994</v>
      </c>
      <c r="J2361" s="2">
        <v>32</v>
      </c>
      <c r="K2361" s="2">
        <v>69.599999999999994</v>
      </c>
      <c r="L2361" s="2">
        <v>69.599999999999994</v>
      </c>
      <c r="M2361" s="2">
        <v>6</v>
      </c>
      <c r="N2361" s="2">
        <v>13</v>
      </c>
      <c r="O2361" s="2">
        <v>8</v>
      </c>
      <c r="P2361" s="2">
        <v>17.399999999999999</v>
      </c>
      <c r="Q2361" s="2">
        <v>1</v>
      </c>
      <c r="R2361" s="2">
        <v>2.2000000000000002</v>
      </c>
      <c r="S2361" s="2">
        <v>26</v>
      </c>
      <c r="T2361" s="2">
        <v>56.5</v>
      </c>
      <c r="U2361" s="2">
        <v>5</v>
      </c>
      <c r="V2361" s="2">
        <v>10.9</v>
      </c>
      <c r="Y2361" s="2">
        <v>14</v>
      </c>
      <c r="Z2361" s="2">
        <v>30.4</v>
      </c>
      <c r="AE2361" s="2">
        <v>46</v>
      </c>
      <c r="AF2361" s="2">
        <v>27</v>
      </c>
      <c r="AG2361" s="2">
        <v>58.7</v>
      </c>
      <c r="AH2361" s="2">
        <v>27</v>
      </c>
      <c r="AI2361" s="2">
        <v>58.7</v>
      </c>
      <c r="AJ2361" s="2">
        <v>58.7</v>
      </c>
      <c r="AK2361" s="2">
        <v>7</v>
      </c>
      <c r="AL2361" s="2">
        <v>15.2</v>
      </c>
      <c r="AM2361" s="2">
        <v>12</v>
      </c>
      <c r="AN2361" s="2">
        <v>26.1</v>
      </c>
      <c r="AQ2361" s="2">
        <v>17</v>
      </c>
      <c r="AR2361" s="2">
        <v>37</v>
      </c>
      <c r="AS2361" s="2">
        <v>10</v>
      </c>
      <c r="AT2361" s="2">
        <v>21.7</v>
      </c>
      <c r="AW2361" s="2">
        <v>19</v>
      </c>
      <c r="AX2361" s="2">
        <v>41.3</v>
      </c>
    </row>
    <row r="2362" spans="1:53" ht="12.75" customHeight="1" x14ac:dyDescent="0.2">
      <c r="A2362">
        <v>6</v>
      </c>
      <c r="B2362" s="2">
        <v>2768</v>
      </c>
      <c r="C2362" s="17">
        <v>2.79</v>
      </c>
      <c r="D2362" s="2">
        <v>2.41</v>
      </c>
      <c r="G2362" s="17">
        <v>120</v>
      </c>
      <c r="H2362" s="2">
        <v>81</v>
      </c>
      <c r="I2362" s="2">
        <v>66.900000000000006</v>
      </c>
      <c r="J2362" s="2">
        <v>81</v>
      </c>
      <c r="K2362" s="2">
        <v>66.900000000000006</v>
      </c>
      <c r="L2362" s="2">
        <v>67.5</v>
      </c>
      <c r="M2362" s="2">
        <v>11</v>
      </c>
      <c r="N2362" s="2">
        <v>9.1</v>
      </c>
      <c r="O2362" s="2">
        <v>28</v>
      </c>
      <c r="P2362" s="2">
        <v>23.1</v>
      </c>
      <c r="S2362" s="2">
        <v>53</v>
      </c>
      <c r="T2362" s="2">
        <v>43.8</v>
      </c>
      <c r="U2362" s="2">
        <v>28</v>
      </c>
      <c r="V2362" s="2">
        <v>23.1</v>
      </c>
      <c r="W2362" s="2">
        <v>1</v>
      </c>
      <c r="X2362" s="2">
        <v>0.8</v>
      </c>
      <c r="Y2362" s="2">
        <v>40</v>
      </c>
      <c r="Z2362" s="2">
        <v>33.1</v>
      </c>
      <c r="AC2362" s="2">
        <v>2</v>
      </c>
      <c r="AE2362" s="2">
        <v>120</v>
      </c>
      <c r="AF2362" s="2">
        <v>65</v>
      </c>
      <c r="AG2362" s="2">
        <v>53.7</v>
      </c>
      <c r="AH2362" s="2">
        <v>65</v>
      </c>
      <c r="AI2362" s="2">
        <v>53.7</v>
      </c>
      <c r="AJ2362" s="2">
        <v>54.2</v>
      </c>
      <c r="AK2362" s="2">
        <v>36</v>
      </c>
      <c r="AL2362" s="2">
        <v>29.8</v>
      </c>
      <c r="AM2362" s="2">
        <v>19</v>
      </c>
      <c r="AN2362" s="2">
        <v>15.7</v>
      </c>
      <c r="AQ2362" s="2">
        <v>42</v>
      </c>
      <c r="AR2362" s="2">
        <v>34.700000000000003</v>
      </c>
      <c r="AS2362" s="2">
        <v>23</v>
      </c>
      <c r="AT2362" s="2">
        <v>19</v>
      </c>
      <c r="AU2362" s="2">
        <v>1</v>
      </c>
      <c r="AV2362" s="2">
        <v>0.8</v>
      </c>
      <c r="AW2362" s="2">
        <v>56</v>
      </c>
      <c r="AX2362" s="2">
        <v>46.3</v>
      </c>
      <c r="BA2362" s="2">
        <v>2</v>
      </c>
    </row>
    <row r="2363" spans="1:53" ht="12.75" customHeight="1" x14ac:dyDescent="0.2">
      <c r="A2363">
        <v>6</v>
      </c>
      <c r="B2363" s="2">
        <v>2769</v>
      </c>
      <c r="C2363" s="17">
        <v>2.71</v>
      </c>
      <c r="D2363" s="2">
        <v>2.29</v>
      </c>
      <c r="G2363" s="17">
        <v>14</v>
      </c>
      <c r="H2363" s="2">
        <v>8</v>
      </c>
      <c r="I2363" s="2">
        <v>57.1</v>
      </c>
      <c r="J2363" s="2">
        <v>8</v>
      </c>
      <c r="K2363" s="2">
        <v>57.1</v>
      </c>
      <c r="L2363" s="2">
        <v>57.1</v>
      </c>
      <c r="M2363" s="2">
        <v>1</v>
      </c>
      <c r="N2363" s="2">
        <v>7.1</v>
      </c>
      <c r="O2363" s="2">
        <v>5</v>
      </c>
      <c r="P2363" s="2">
        <v>35.700000000000003</v>
      </c>
      <c r="S2363" s="2">
        <v>5</v>
      </c>
      <c r="T2363" s="2">
        <v>35.700000000000003</v>
      </c>
      <c r="U2363" s="2">
        <v>3</v>
      </c>
      <c r="V2363" s="2">
        <v>21.4</v>
      </c>
      <c r="Y2363" s="2">
        <v>6</v>
      </c>
      <c r="Z2363" s="2">
        <v>42.9</v>
      </c>
      <c r="AB2363" s="2">
        <v>1</v>
      </c>
      <c r="AE2363" s="2">
        <v>14</v>
      </c>
      <c r="AF2363" s="2">
        <v>6</v>
      </c>
      <c r="AG2363" s="2">
        <v>42.9</v>
      </c>
      <c r="AH2363" s="2">
        <v>6</v>
      </c>
      <c r="AI2363" s="2">
        <v>42.9</v>
      </c>
      <c r="AJ2363" s="2">
        <v>42.9</v>
      </c>
      <c r="AK2363" s="2">
        <v>3</v>
      </c>
      <c r="AL2363" s="2">
        <v>21.4</v>
      </c>
      <c r="AM2363" s="2">
        <v>5</v>
      </c>
      <c r="AN2363" s="2">
        <v>35.700000000000003</v>
      </c>
      <c r="AQ2363" s="2">
        <v>5</v>
      </c>
      <c r="AR2363" s="2">
        <v>35.700000000000003</v>
      </c>
      <c r="AS2363" s="2">
        <v>1</v>
      </c>
      <c r="AT2363" s="2">
        <v>7.1</v>
      </c>
      <c r="AW2363" s="2">
        <v>8</v>
      </c>
      <c r="AX2363" s="2">
        <v>57.1</v>
      </c>
      <c r="AZ2363" s="2">
        <v>1</v>
      </c>
    </row>
    <row r="2364" spans="1:53" ht="12.75" customHeight="1" x14ac:dyDescent="0.2">
      <c r="A2364">
        <v>6</v>
      </c>
      <c r="B2364" s="2">
        <v>2770</v>
      </c>
      <c r="C2364" s="17">
        <v>2.41</v>
      </c>
      <c r="D2364" s="2">
        <v>2.35</v>
      </c>
      <c r="G2364" s="17">
        <v>17</v>
      </c>
      <c r="H2364" s="2">
        <v>10</v>
      </c>
      <c r="I2364" s="2">
        <v>58.8</v>
      </c>
      <c r="J2364" s="2">
        <v>10</v>
      </c>
      <c r="K2364" s="2">
        <v>58.8</v>
      </c>
      <c r="L2364" s="2">
        <v>58.8</v>
      </c>
      <c r="M2364" s="2">
        <v>3</v>
      </c>
      <c r="N2364" s="2">
        <v>17.600000000000001</v>
      </c>
      <c r="O2364" s="2">
        <v>4</v>
      </c>
      <c r="P2364" s="2">
        <v>23.5</v>
      </c>
      <c r="S2364" s="2">
        <v>10</v>
      </c>
      <c r="T2364" s="2">
        <v>58.8</v>
      </c>
      <c r="Y2364" s="2">
        <v>7</v>
      </c>
      <c r="Z2364" s="2">
        <v>41.2</v>
      </c>
      <c r="AE2364" s="2">
        <v>16</v>
      </c>
      <c r="AF2364" s="2">
        <v>10</v>
      </c>
      <c r="AG2364" s="2">
        <v>58.8</v>
      </c>
      <c r="AH2364" s="2">
        <v>10</v>
      </c>
      <c r="AI2364" s="2">
        <v>58.8</v>
      </c>
      <c r="AJ2364" s="2">
        <v>62.5</v>
      </c>
      <c r="AK2364" s="2">
        <v>4</v>
      </c>
      <c r="AL2364" s="2">
        <v>23.5</v>
      </c>
      <c r="AM2364" s="2">
        <v>2</v>
      </c>
      <c r="AN2364" s="2">
        <v>11.8</v>
      </c>
      <c r="AQ2364" s="2">
        <v>8</v>
      </c>
      <c r="AR2364" s="2">
        <v>47.1</v>
      </c>
      <c r="AS2364" s="2">
        <v>2</v>
      </c>
      <c r="AT2364" s="2">
        <v>11.8</v>
      </c>
      <c r="AU2364" s="2">
        <v>1</v>
      </c>
      <c r="AV2364" s="2">
        <v>5.9</v>
      </c>
      <c r="AW2364" s="2">
        <v>7</v>
      </c>
      <c r="AX2364" s="2">
        <v>41.2</v>
      </c>
    </row>
    <row r="2365" spans="1:53" ht="12.75" customHeight="1" x14ac:dyDescent="0.2">
      <c r="A2365">
        <v>6</v>
      </c>
      <c r="B2365" s="2">
        <v>2774</v>
      </c>
      <c r="C2365" s="17">
        <v>2.91</v>
      </c>
      <c r="D2365" s="2">
        <v>2.4700000000000002</v>
      </c>
      <c r="G2365" s="17">
        <v>53</v>
      </c>
      <c r="H2365" s="2">
        <v>35</v>
      </c>
      <c r="I2365" s="2">
        <v>66</v>
      </c>
      <c r="J2365" s="2">
        <v>35</v>
      </c>
      <c r="K2365" s="2">
        <v>66</v>
      </c>
      <c r="L2365" s="2">
        <v>66</v>
      </c>
      <c r="M2365" s="2">
        <v>6</v>
      </c>
      <c r="N2365" s="2">
        <v>11.3</v>
      </c>
      <c r="O2365" s="2">
        <v>12</v>
      </c>
      <c r="P2365" s="2">
        <v>22.6</v>
      </c>
      <c r="S2365" s="2">
        <v>16</v>
      </c>
      <c r="T2365" s="2">
        <v>30.2</v>
      </c>
      <c r="U2365" s="2">
        <v>19</v>
      </c>
      <c r="V2365" s="2">
        <v>35.799999999999997</v>
      </c>
      <c r="Y2365" s="2">
        <v>18</v>
      </c>
      <c r="Z2365" s="2">
        <v>34</v>
      </c>
      <c r="AC2365" s="2">
        <v>1</v>
      </c>
      <c r="AE2365" s="2">
        <v>53</v>
      </c>
      <c r="AF2365" s="2">
        <v>27</v>
      </c>
      <c r="AG2365" s="2">
        <v>50.9</v>
      </c>
      <c r="AH2365" s="2">
        <v>27</v>
      </c>
      <c r="AI2365" s="2">
        <v>50.9</v>
      </c>
      <c r="AJ2365" s="2">
        <v>50.9</v>
      </c>
      <c r="AK2365" s="2">
        <v>14</v>
      </c>
      <c r="AL2365" s="2">
        <v>26.4</v>
      </c>
      <c r="AM2365" s="2">
        <v>12</v>
      </c>
      <c r="AN2365" s="2">
        <v>22.6</v>
      </c>
      <c r="AQ2365" s="2">
        <v>15</v>
      </c>
      <c r="AR2365" s="2">
        <v>28.3</v>
      </c>
      <c r="AS2365" s="2">
        <v>12</v>
      </c>
      <c r="AT2365" s="2">
        <v>22.6</v>
      </c>
      <c r="AW2365" s="2">
        <v>26</v>
      </c>
      <c r="AX2365" s="2">
        <v>49.1</v>
      </c>
      <c r="BA2365" s="2">
        <v>1</v>
      </c>
    </row>
    <row r="2366" spans="1:53" ht="12.75" customHeight="1" x14ac:dyDescent="0.2">
      <c r="A2366">
        <v>6</v>
      </c>
      <c r="B2366" s="2">
        <v>2776</v>
      </c>
      <c r="C2366" s="17">
        <v>2.79</v>
      </c>
      <c r="D2366" s="2">
        <v>2.74</v>
      </c>
      <c r="G2366" s="17">
        <v>174</v>
      </c>
      <c r="H2366" s="2">
        <v>114</v>
      </c>
      <c r="I2366" s="2">
        <v>65.5</v>
      </c>
      <c r="J2366" s="2">
        <v>114</v>
      </c>
      <c r="K2366" s="2">
        <v>65.5</v>
      </c>
      <c r="L2366" s="2">
        <v>65.5</v>
      </c>
      <c r="M2366" s="2">
        <v>21</v>
      </c>
      <c r="N2366" s="2">
        <v>12.1</v>
      </c>
      <c r="O2366" s="2">
        <v>39</v>
      </c>
      <c r="P2366" s="2">
        <v>22.4</v>
      </c>
      <c r="S2366" s="2">
        <v>69</v>
      </c>
      <c r="T2366" s="2">
        <v>39.700000000000003</v>
      </c>
      <c r="U2366" s="2">
        <v>45</v>
      </c>
      <c r="V2366" s="2">
        <v>25.9</v>
      </c>
      <c r="Y2366" s="2">
        <v>60</v>
      </c>
      <c r="Z2366" s="2">
        <v>34.5</v>
      </c>
      <c r="AB2366" s="2">
        <v>6</v>
      </c>
      <c r="AC2366" s="2">
        <v>1</v>
      </c>
      <c r="AE2366" s="2">
        <v>174</v>
      </c>
      <c r="AF2366" s="2">
        <v>112</v>
      </c>
      <c r="AG2366" s="2">
        <v>64.400000000000006</v>
      </c>
      <c r="AH2366" s="2">
        <v>112</v>
      </c>
      <c r="AI2366" s="2">
        <v>64.400000000000006</v>
      </c>
      <c r="AJ2366" s="2">
        <v>64.400000000000006</v>
      </c>
      <c r="AK2366" s="2">
        <v>29</v>
      </c>
      <c r="AL2366" s="2">
        <v>16.7</v>
      </c>
      <c r="AM2366" s="2">
        <v>33</v>
      </c>
      <c r="AN2366" s="2">
        <v>19</v>
      </c>
      <c r="AQ2366" s="2">
        <v>66</v>
      </c>
      <c r="AR2366" s="2">
        <v>37.9</v>
      </c>
      <c r="AS2366" s="2">
        <v>46</v>
      </c>
      <c r="AT2366" s="2">
        <v>26.4</v>
      </c>
      <c r="AW2366" s="2">
        <v>62</v>
      </c>
      <c r="AX2366" s="2">
        <v>35.6</v>
      </c>
      <c r="AY2366" s="2">
        <v>1</v>
      </c>
      <c r="AZ2366" s="2">
        <v>5</v>
      </c>
      <c r="BA2366" s="2">
        <v>1</v>
      </c>
    </row>
    <row r="2367" spans="1:53" ht="12.75" customHeight="1" x14ac:dyDescent="0.2">
      <c r="A2367">
        <v>6</v>
      </c>
      <c r="B2367" s="2">
        <v>2780</v>
      </c>
      <c r="C2367" s="17">
        <v>2.64</v>
      </c>
      <c r="D2367" s="2">
        <v>1.89</v>
      </c>
      <c r="G2367" s="17">
        <v>231</v>
      </c>
      <c r="H2367" s="2">
        <v>141</v>
      </c>
      <c r="I2367" s="2">
        <v>60.5</v>
      </c>
      <c r="J2367" s="2">
        <v>141</v>
      </c>
      <c r="K2367" s="2">
        <v>60.5</v>
      </c>
      <c r="L2367" s="2">
        <v>61</v>
      </c>
      <c r="M2367" s="2">
        <v>20</v>
      </c>
      <c r="N2367" s="2">
        <v>8.6</v>
      </c>
      <c r="O2367" s="2">
        <v>70</v>
      </c>
      <c r="P2367" s="2">
        <v>30</v>
      </c>
      <c r="Q2367" s="2">
        <v>5</v>
      </c>
      <c r="R2367" s="2">
        <v>2.1</v>
      </c>
      <c r="S2367" s="2">
        <v>88</v>
      </c>
      <c r="T2367" s="2">
        <v>37.799999999999997</v>
      </c>
      <c r="U2367" s="2">
        <v>48</v>
      </c>
      <c r="V2367" s="2">
        <v>20.6</v>
      </c>
      <c r="W2367" s="2">
        <v>2</v>
      </c>
      <c r="X2367" s="2">
        <v>0.9</v>
      </c>
      <c r="Y2367" s="2">
        <v>92</v>
      </c>
      <c r="Z2367" s="2">
        <v>39.5</v>
      </c>
      <c r="AB2367" s="2">
        <v>3</v>
      </c>
      <c r="AC2367" s="2">
        <v>2</v>
      </c>
      <c r="AE2367" s="2">
        <v>230</v>
      </c>
      <c r="AF2367" s="2">
        <v>66</v>
      </c>
      <c r="AG2367" s="2">
        <v>28.6</v>
      </c>
      <c r="AH2367" s="2">
        <v>66</v>
      </c>
      <c r="AI2367" s="2">
        <v>28.6</v>
      </c>
      <c r="AJ2367" s="2">
        <v>28.7</v>
      </c>
      <c r="AK2367" s="2">
        <v>109</v>
      </c>
      <c r="AL2367" s="2">
        <v>47.2</v>
      </c>
      <c r="AM2367" s="2">
        <v>55</v>
      </c>
      <c r="AN2367" s="2">
        <v>23.8</v>
      </c>
      <c r="AQ2367" s="2">
        <v>46</v>
      </c>
      <c r="AR2367" s="2">
        <v>19.899999999999999</v>
      </c>
      <c r="AS2367" s="2">
        <v>20</v>
      </c>
      <c r="AT2367" s="2">
        <v>8.6999999999999993</v>
      </c>
      <c r="AU2367" s="2">
        <v>1</v>
      </c>
      <c r="AV2367" s="2">
        <v>0.4</v>
      </c>
      <c r="AW2367" s="2">
        <v>165</v>
      </c>
      <c r="AX2367" s="2">
        <v>71.400000000000006</v>
      </c>
      <c r="AY2367" s="2">
        <v>1</v>
      </c>
      <c r="AZ2367" s="2">
        <v>4</v>
      </c>
      <c r="BA2367" s="2">
        <v>2</v>
      </c>
    </row>
    <row r="2368" spans="1:53" ht="12.75" customHeight="1" x14ac:dyDescent="0.2">
      <c r="A2368">
        <v>6</v>
      </c>
      <c r="B2368" s="2">
        <v>2785</v>
      </c>
      <c r="C2368" s="17">
        <v>2.94</v>
      </c>
      <c r="D2368" s="2">
        <v>2.4500000000000002</v>
      </c>
      <c r="G2368" s="17">
        <v>206</v>
      </c>
      <c r="H2368" s="2">
        <v>150</v>
      </c>
      <c r="I2368" s="2">
        <v>72.099999999999994</v>
      </c>
      <c r="J2368" s="2">
        <v>150</v>
      </c>
      <c r="K2368" s="2">
        <v>72.099999999999994</v>
      </c>
      <c r="L2368" s="2">
        <v>72.8</v>
      </c>
      <c r="M2368" s="2">
        <v>11</v>
      </c>
      <c r="N2368" s="2">
        <v>5.3</v>
      </c>
      <c r="O2368" s="2">
        <v>45</v>
      </c>
      <c r="P2368" s="2">
        <v>21.6</v>
      </c>
      <c r="Q2368" s="2">
        <v>4</v>
      </c>
      <c r="R2368" s="2">
        <v>1.9</v>
      </c>
      <c r="S2368" s="2">
        <v>74</v>
      </c>
      <c r="T2368" s="2">
        <v>35.6</v>
      </c>
      <c r="U2368" s="2">
        <v>72</v>
      </c>
      <c r="V2368" s="2">
        <v>34.6</v>
      </c>
      <c r="W2368" s="2">
        <v>2</v>
      </c>
      <c r="X2368" s="2">
        <v>1</v>
      </c>
      <c r="Y2368" s="2">
        <v>58</v>
      </c>
      <c r="Z2368" s="2">
        <v>27.9</v>
      </c>
      <c r="AC2368" s="2">
        <v>3</v>
      </c>
      <c r="AE2368" s="2">
        <v>206</v>
      </c>
      <c r="AF2368" s="2">
        <v>110</v>
      </c>
      <c r="AG2368" s="2">
        <v>52.9</v>
      </c>
      <c r="AH2368" s="2">
        <v>110</v>
      </c>
      <c r="AI2368" s="2">
        <v>52.9</v>
      </c>
      <c r="AJ2368" s="2">
        <v>53.4</v>
      </c>
      <c r="AK2368" s="2">
        <v>49</v>
      </c>
      <c r="AL2368" s="2">
        <v>23.6</v>
      </c>
      <c r="AM2368" s="2">
        <v>47</v>
      </c>
      <c r="AN2368" s="2">
        <v>22.6</v>
      </c>
      <c r="AQ2368" s="2">
        <v>73</v>
      </c>
      <c r="AR2368" s="2">
        <v>35.1</v>
      </c>
      <c r="AS2368" s="2">
        <v>37</v>
      </c>
      <c r="AT2368" s="2">
        <v>17.8</v>
      </c>
      <c r="AU2368" s="2">
        <v>2</v>
      </c>
      <c r="AV2368" s="2">
        <v>1</v>
      </c>
      <c r="AW2368" s="2">
        <v>98</v>
      </c>
      <c r="AX2368" s="2">
        <v>47.1</v>
      </c>
      <c r="BA2368" s="2">
        <v>3</v>
      </c>
    </row>
    <row r="2369" spans="1:53" ht="12.75" customHeight="1" x14ac:dyDescent="0.2">
      <c r="A2369">
        <v>6</v>
      </c>
      <c r="B2369" s="2">
        <v>2803</v>
      </c>
      <c r="C2369" s="17">
        <v>2.64</v>
      </c>
      <c r="D2369" s="2">
        <v>2.74</v>
      </c>
      <c r="G2369" s="17">
        <v>40</v>
      </c>
      <c r="H2369" s="2">
        <v>27</v>
      </c>
      <c r="I2369" s="2">
        <v>64.3</v>
      </c>
      <c r="J2369" s="2">
        <v>27</v>
      </c>
      <c r="K2369" s="2">
        <v>64.3</v>
      </c>
      <c r="L2369" s="2">
        <v>67.5</v>
      </c>
      <c r="M2369" s="2">
        <v>2</v>
      </c>
      <c r="N2369" s="2">
        <v>4.8</v>
      </c>
      <c r="O2369" s="2">
        <v>11</v>
      </c>
      <c r="P2369" s="2">
        <v>26.2</v>
      </c>
      <c r="S2369" s="2">
        <v>21</v>
      </c>
      <c r="T2369" s="2">
        <v>50</v>
      </c>
      <c r="U2369" s="2">
        <v>6</v>
      </c>
      <c r="V2369" s="2">
        <v>14.3</v>
      </c>
      <c r="W2369" s="2">
        <v>2</v>
      </c>
      <c r="X2369" s="2">
        <v>4.8</v>
      </c>
      <c r="Y2369" s="2">
        <v>15</v>
      </c>
      <c r="Z2369" s="2">
        <v>35.700000000000003</v>
      </c>
      <c r="AE2369" s="2">
        <v>40</v>
      </c>
      <c r="AF2369" s="2">
        <v>29</v>
      </c>
      <c r="AG2369" s="2">
        <v>69</v>
      </c>
      <c r="AH2369" s="2">
        <v>29</v>
      </c>
      <c r="AI2369" s="2">
        <v>69</v>
      </c>
      <c r="AJ2369" s="2">
        <v>72.5</v>
      </c>
      <c r="AK2369" s="2">
        <v>4</v>
      </c>
      <c r="AL2369" s="2">
        <v>9.5</v>
      </c>
      <c r="AM2369" s="2">
        <v>7</v>
      </c>
      <c r="AN2369" s="2">
        <v>16.7</v>
      </c>
      <c r="AQ2369" s="2">
        <v>19</v>
      </c>
      <c r="AR2369" s="2">
        <v>45.2</v>
      </c>
      <c r="AS2369" s="2">
        <v>10</v>
      </c>
      <c r="AT2369" s="2">
        <v>23.8</v>
      </c>
      <c r="AU2369" s="2">
        <v>2</v>
      </c>
      <c r="AV2369" s="2">
        <v>4.8</v>
      </c>
      <c r="AW2369" s="2">
        <v>13</v>
      </c>
      <c r="AX2369" s="2">
        <v>31</v>
      </c>
    </row>
    <row r="2370" spans="1:53" ht="12.75" customHeight="1" x14ac:dyDescent="0.2">
      <c r="A2370">
        <v>6</v>
      </c>
      <c r="B2370" s="2">
        <v>2804</v>
      </c>
      <c r="C2370" s="17">
        <v>2.65</v>
      </c>
      <c r="D2370" s="2">
        <v>2</v>
      </c>
      <c r="G2370" s="17">
        <v>36</v>
      </c>
      <c r="H2370" s="2">
        <v>24</v>
      </c>
      <c r="I2370" s="2">
        <v>64.900000000000006</v>
      </c>
      <c r="J2370" s="2">
        <v>24</v>
      </c>
      <c r="K2370" s="2">
        <v>64.900000000000006</v>
      </c>
      <c r="L2370" s="2">
        <v>66.7</v>
      </c>
      <c r="M2370" s="2">
        <v>5</v>
      </c>
      <c r="N2370" s="2">
        <v>13.5</v>
      </c>
      <c r="O2370" s="2">
        <v>7</v>
      </c>
      <c r="P2370" s="2">
        <v>18.899999999999999</v>
      </c>
      <c r="S2370" s="2">
        <v>17</v>
      </c>
      <c r="T2370" s="2">
        <v>45.9</v>
      </c>
      <c r="U2370" s="2">
        <v>7</v>
      </c>
      <c r="V2370" s="2">
        <v>18.899999999999999</v>
      </c>
      <c r="W2370" s="2">
        <v>1</v>
      </c>
      <c r="X2370" s="2">
        <v>2.7</v>
      </c>
      <c r="Y2370" s="2">
        <v>13</v>
      </c>
      <c r="Z2370" s="2">
        <v>35.1</v>
      </c>
      <c r="AB2370" s="2">
        <v>1</v>
      </c>
      <c r="AC2370" s="2">
        <v>1</v>
      </c>
      <c r="AE2370" s="2">
        <v>36</v>
      </c>
      <c r="AF2370" s="2">
        <v>11</v>
      </c>
      <c r="AG2370" s="2">
        <v>29.7</v>
      </c>
      <c r="AH2370" s="2">
        <v>11</v>
      </c>
      <c r="AI2370" s="2">
        <v>29.7</v>
      </c>
      <c r="AJ2370" s="2">
        <v>30.6</v>
      </c>
      <c r="AK2370" s="2">
        <v>12</v>
      </c>
      <c r="AL2370" s="2">
        <v>32.4</v>
      </c>
      <c r="AM2370" s="2">
        <v>13</v>
      </c>
      <c r="AN2370" s="2">
        <v>35.1</v>
      </c>
      <c r="AQ2370" s="2">
        <v>8</v>
      </c>
      <c r="AR2370" s="2">
        <v>21.6</v>
      </c>
      <c r="AS2370" s="2">
        <v>3</v>
      </c>
      <c r="AT2370" s="2">
        <v>8.1</v>
      </c>
      <c r="AU2370" s="2">
        <v>1</v>
      </c>
      <c r="AV2370" s="2">
        <v>2.7</v>
      </c>
      <c r="AW2370" s="2">
        <v>26</v>
      </c>
      <c r="AX2370" s="2">
        <v>70.3</v>
      </c>
      <c r="AZ2370" s="2">
        <v>1</v>
      </c>
      <c r="BA2370" s="2">
        <v>1</v>
      </c>
    </row>
    <row r="2371" spans="1:53" ht="12.75" customHeight="1" x14ac:dyDescent="0.2">
      <c r="A2371">
        <v>6</v>
      </c>
      <c r="B2371" s="2">
        <v>2808</v>
      </c>
      <c r="C2371" s="17">
        <v>2.84</v>
      </c>
      <c r="D2371" s="2">
        <v>2.89</v>
      </c>
      <c r="G2371" s="17">
        <v>19</v>
      </c>
      <c r="H2371" s="2">
        <v>12</v>
      </c>
      <c r="I2371" s="2">
        <v>63.2</v>
      </c>
      <c r="J2371" s="2">
        <v>12</v>
      </c>
      <c r="K2371" s="2">
        <v>63.2</v>
      </c>
      <c r="L2371" s="2">
        <v>63.2</v>
      </c>
      <c r="M2371" s="2">
        <v>1</v>
      </c>
      <c r="N2371" s="2">
        <v>5.3</v>
      </c>
      <c r="O2371" s="2">
        <v>6</v>
      </c>
      <c r="P2371" s="2">
        <v>31.6</v>
      </c>
      <c r="S2371" s="2">
        <v>7</v>
      </c>
      <c r="T2371" s="2">
        <v>36.799999999999997</v>
      </c>
      <c r="U2371" s="2">
        <v>5</v>
      </c>
      <c r="V2371" s="2">
        <v>26.3</v>
      </c>
      <c r="Y2371" s="2">
        <v>7</v>
      </c>
      <c r="Z2371" s="2">
        <v>36.799999999999997</v>
      </c>
      <c r="AE2371" s="2">
        <v>19</v>
      </c>
      <c r="AF2371" s="2">
        <v>14</v>
      </c>
      <c r="AG2371" s="2">
        <v>73.7</v>
      </c>
      <c r="AH2371" s="2">
        <v>14</v>
      </c>
      <c r="AI2371" s="2">
        <v>73.7</v>
      </c>
      <c r="AJ2371" s="2">
        <v>73.7</v>
      </c>
      <c r="AK2371" s="2">
        <v>2</v>
      </c>
      <c r="AL2371" s="2">
        <v>10.5</v>
      </c>
      <c r="AM2371" s="2">
        <v>3</v>
      </c>
      <c r="AN2371" s="2">
        <v>15.8</v>
      </c>
      <c r="AQ2371" s="2">
        <v>9</v>
      </c>
      <c r="AR2371" s="2">
        <v>47.4</v>
      </c>
      <c r="AS2371" s="2">
        <v>5</v>
      </c>
      <c r="AT2371" s="2">
        <v>26.3</v>
      </c>
      <c r="AW2371" s="2">
        <v>5</v>
      </c>
      <c r="AX2371" s="2">
        <v>26.3</v>
      </c>
    </row>
    <row r="2372" spans="1:53" ht="12.75" customHeight="1" x14ac:dyDescent="0.2">
      <c r="A2372">
        <v>6</v>
      </c>
      <c r="B2372" s="2">
        <v>2813</v>
      </c>
      <c r="C2372" s="17">
        <v>2.5099999999999998</v>
      </c>
      <c r="D2372" s="2">
        <v>1.9</v>
      </c>
      <c r="G2372" s="17">
        <v>196</v>
      </c>
      <c r="H2372" s="2">
        <v>102</v>
      </c>
      <c r="I2372" s="2">
        <v>52</v>
      </c>
      <c r="J2372" s="2">
        <v>102</v>
      </c>
      <c r="K2372" s="2">
        <v>52</v>
      </c>
      <c r="L2372" s="2">
        <v>52</v>
      </c>
      <c r="M2372" s="2">
        <v>37</v>
      </c>
      <c r="N2372" s="2">
        <v>18.899999999999999</v>
      </c>
      <c r="O2372" s="2">
        <v>57</v>
      </c>
      <c r="P2372" s="2">
        <v>29.1</v>
      </c>
      <c r="S2372" s="2">
        <v>67</v>
      </c>
      <c r="T2372" s="2">
        <v>34.200000000000003</v>
      </c>
      <c r="U2372" s="2">
        <v>35</v>
      </c>
      <c r="V2372" s="2">
        <v>17.899999999999999</v>
      </c>
      <c r="Y2372" s="2">
        <v>94</v>
      </c>
      <c r="Z2372" s="2">
        <v>48</v>
      </c>
      <c r="AB2372" s="2">
        <v>3</v>
      </c>
      <c r="AE2372" s="2">
        <v>196</v>
      </c>
      <c r="AF2372" s="2">
        <v>54</v>
      </c>
      <c r="AG2372" s="2">
        <v>27.6</v>
      </c>
      <c r="AH2372" s="2">
        <v>54</v>
      </c>
      <c r="AI2372" s="2">
        <v>27.6</v>
      </c>
      <c r="AJ2372" s="2">
        <v>27.6</v>
      </c>
      <c r="AK2372" s="2">
        <v>89</v>
      </c>
      <c r="AL2372" s="2">
        <v>45.4</v>
      </c>
      <c r="AM2372" s="2">
        <v>53</v>
      </c>
      <c r="AN2372" s="2">
        <v>27</v>
      </c>
      <c r="AQ2372" s="2">
        <v>39</v>
      </c>
      <c r="AR2372" s="2">
        <v>19.899999999999999</v>
      </c>
      <c r="AS2372" s="2">
        <v>15</v>
      </c>
      <c r="AT2372" s="2">
        <v>7.7</v>
      </c>
      <c r="AW2372" s="2">
        <v>142</v>
      </c>
      <c r="AX2372" s="2">
        <v>72.400000000000006</v>
      </c>
      <c r="AZ2372" s="2">
        <v>3</v>
      </c>
    </row>
    <row r="2373" spans="1:53" ht="12.75" customHeight="1" x14ac:dyDescent="0.2">
      <c r="A2373">
        <v>6</v>
      </c>
      <c r="B2373" s="2">
        <v>2816</v>
      </c>
      <c r="C2373" s="17">
        <v>3.41</v>
      </c>
      <c r="D2373" s="2">
        <v>3.07</v>
      </c>
      <c r="G2373" s="17">
        <v>70</v>
      </c>
      <c r="H2373" s="2">
        <v>63</v>
      </c>
      <c r="I2373" s="2">
        <v>90</v>
      </c>
      <c r="J2373" s="2">
        <v>63</v>
      </c>
      <c r="K2373" s="2">
        <v>90</v>
      </c>
      <c r="L2373" s="2">
        <v>90</v>
      </c>
      <c r="M2373" s="2">
        <v>3</v>
      </c>
      <c r="N2373" s="2">
        <v>4.3</v>
      </c>
      <c r="O2373" s="2">
        <v>4</v>
      </c>
      <c r="P2373" s="2">
        <v>5.7</v>
      </c>
      <c r="S2373" s="2">
        <v>24</v>
      </c>
      <c r="T2373" s="2">
        <v>34.299999999999997</v>
      </c>
      <c r="U2373" s="2">
        <v>39</v>
      </c>
      <c r="V2373" s="2">
        <v>55.7</v>
      </c>
      <c r="Y2373" s="2">
        <v>7</v>
      </c>
      <c r="Z2373" s="2">
        <v>10</v>
      </c>
      <c r="AE2373" s="2">
        <v>70</v>
      </c>
      <c r="AF2373" s="2">
        <v>52</v>
      </c>
      <c r="AG2373" s="2">
        <v>74.3</v>
      </c>
      <c r="AH2373" s="2">
        <v>52</v>
      </c>
      <c r="AI2373" s="2">
        <v>74.3</v>
      </c>
      <c r="AJ2373" s="2">
        <v>74.3</v>
      </c>
      <c r="AK2373" s="2">
        <v>4</v>
      </c>
      <c r="AL2373" s="2">
        <v>5.7</v>
      </c>
      <c r="AM2373" s="2">
        <v>14</v>
      </c>
      <c r="AN2373" s="2">
        <v>20</v>
      </c>
      <c r="AQ2373" s="2">
        <v>25</v>
      </c>
      <c r="AR2373" s="2">
        <v>35.700000000000003</v>
      </c>
      <c r="AS2373" s="2">
        <v>27</v>
      </c>
      <c r="AT2373" s="2">
        <v>38.6</v>
      </c>
      <c r="AW2373" s="2">
        <v>18</v>
      </c>
      <c r="AX2373" s="2">
        <v>25.7</v>
      </c>
    </row>
    <row r="2374" spans="1:53" ht="12.75" customHeight="1" x14ac:dyDescent="0.2">
      <c r="A2374">
        <v>6</v>
      </c>
      <c r="B2374" s="2">
        <v>2823</v>
      </c>
      <c r="C2374" s="17">
        <v>2.64</v>
      </c>
      <c r="D2374" s="2">
        <v>2.1</v>
      </c>
      <c r="G2374" s="17">
        <v>50</v>
      </c>
      <c r="H2374" s="2">
        <v>25</v>
      </c>
      <c r="I2374" s="2">
        <v>50</v>
      </c>
      <c r="J2374" s="2">
        <v>25</v>
      </c>
      <c r="K2374" s="2">
        <v>50</v>
      </c>
      <c r="L2374" s="2">
        <v>50</v>
      </c>
      <c r="M2374" s="2">
        <v>5</v>
      </c>
      <c r="N2374" s="2">
        <v>10</v>
      </c>
      <c r="O2374" s="2">
        <v>20</v>
      </c>
      <c r="P2374" s="2">
        <v>40</v>
      </c>
      <c r="S2374" s="2">
        <v>13</v>
      </c>
      <c r="T2374" s="2">
        <v>26</v>
      </c>
      <c r="U2374" s="2">
        <v>12</v>
      </c>
      <c r="V2374" s="2">
        <v>24</v>
      </c>
      <c r="Y2374" s="2">
        <v>25</v>
      </c>
      <c r="Z2374" s="2">
        <v>50</v>
      </c>
      <c r="AB2374" s="2">
        <v>1</v>
      </c>
      <c r="AE2374" s="2">
        <v>50</v>
      </c>
      <c r="AF2374" s="2">
        <v>21</v>
      </c>
      <c r="AG2374" s="2">
        <v>42</v>
      </c>
      <c r="AH2374" s="2">
        <v>21</v>
      </c>
      <c r="AI2374" s="2">
        <v>42</v>
      </c>
      <c r="AJ2374" s="2">
        <v>42</v>
      </c>
      <c r="AK2374" s="2">
        <v>21</v>
      </c>
      <c r="AL2374" s="2">
        <v>42</v>
      </c>
      <c r="AM2374" s="2">
        <v>8</v>
      </c>
      <c r="AN2374" s="2">
        <v>16</v>
      </c>
      <c r="AQ2374" s="2">
        <v>16</v>
      </c>
      <c r="AR2374" s="2">
        <v>32</v>
      </c>
      <c r="AS2374" s="2">
        <v>5</v>
      </c>
      <c r="AT2374" s="2">
        <v>10</v>
      </c>
      <c r="AW2374" s="2">
        <v>29</v>
      </c>
      <c r="AX2374" s="2">
        <v>58</v>
      </c>
      <c r="AZ2374" s="2">
        <v>1</v>
      </c>
    </row>
    <row r="2375" spans="1:53" ht="12.75" customHeight="1" x14ac:dyDescent="0.2">
      <c r="A2375">
        <v>6</v>
      </c>
      <c r="B2375" s="2">
        <v>2830</v>
      </c>
      <c r="C2375" s="17">
        <v>2.89</v>
      </c>
      <c r="D2375" s="2">
        <v>2.34</v>
      </c>
      <c r="G2375" s="17">
        <v>38</v>
      </c>
      <c r="H2375" s="2">
        <v>28</v>
      </c>
      <c r="I2375" s="2">
        <v>73.7</v>
      </c>
      <c r="J2375" s="2">
        <v>28</v>
      </c>
      <c r="K2375" s="2">
        <v>73.7</v>
      </c>
      <c r="L2375" s="2">
        <v>73.7</v>
      </c>
      <c r="M2375" s="2">
        <v>4</v>
      </c>
      <c r="N2375" s="2">
        <v>10.5</v>
      </c>
      <c r="O2375" s="2">
        <v>6</v>
      </c>
      <c r="P2375" s="2">
        <v>15.8</v>
      </c>
      <c r="S2375" s="2">
        <v>18</v>
      </c>
      <c r="T2375" s="2">
        <v>47.4</v>
      </c>
      <c r="U2375" s="2">
        <v>10</v>
      </c>
      <c r="V2375" s="2">
        <v>26.3</v>
      </c>
      <c r="Y2375" s="2">
        <v>10</v>
      </c>
      <c r="Z2375" s="2">
        <v>26.3</v>
      </c>
      <c r="AB2375" s="2">
        <v>1</v>
      </c>
      <c r="AE2375" s="2">
        <v>38</v>
      </c>
      <c r="AF2375" s="2">
        <v>21</v>
      </c>
      <c r="AG2375" s="2">
        <v>55.3</v>
      </c>
      <c r="AH2375" s="2">
        <v>21</v>
      </c>
      <c r="AI2375" s="2">
        <v>55.3</v>
      </c>
      <c r="AJ2375" s="2">
        <v>55.3</v>
      </c>
      <c r="AK2375" s="2">
        <v>9</v>
      </c>
      <c r="AL2375" s="2">
        <v>23.7</v>
      </c>
      <c r="AM2375" s="2">
        <v>8</v>
      </c>
      <c r="AN2375" s="2">
        <v>21.1</v>
      </c>
      <c r="AO2375" s="2">
        <v>2</v>
      </c>
      <c r="AP2375" s="2">
        <v>5.3</v>
      </c>
      <c r="AQ2375" s="2">
        <v>12</v>
      </c>
      <c r="AR2375" s="2">
        <v>31.6</v>
      </c>
      <c r="AS2375" s="2">
        <v>7</v>
      </c>
      <c r="AT2375" s="2">
        <v>18.399999999999999</v>
      </c>
      <c r="AW2375" s="2">
        <v>17</v>
      </c>
      <c r="AX2375" s="2">
        <v>44.7</v>
      </c>
      <c r="AZ2375" s="2">
        <v>1</v>
      </c>
    </row>
    <row r="2376" spans="1:53" ht="12.75" customHeight="1" x14ac:dyDescent="0.2">
      <c r="A2376">
        <v>6</v>
      </c>
      <c r="B2376" s="2">
        <v>2831</v>
      </c>
      <c r="C2376" s="17">
        <v>2.65</v>
      </c>
      <c r="D2376" s="2">
        <v>2.31</v>
      </c>
      <c r="G2376" s="17">
        <v>141</v>
      </c>
      <c r="H2376" s="2">
        <v>83</v>
      </c>
      <c r="I2376" s="2">
        <v>58.5</v>
      </c>
      <c r="J2376" s="2">
        <v>83</v>
      </c>
      <c r="K2376" s="2">
        <v>58.5</v>
      </c>
      <c r="L2376" s="2">
        <v>58.9</v>
      </c>
      <c r="M2376" s="2">
        <v>25</v>
      </c>
      <c r="N2376" s="2">
        <v>17.600000000000001</v>
      </c>
      <c r="O2376" s="2">
        <v>33</v>
      </c>
      <c r="P2376" s="2">
        <v>23.2</v>
      </c>
      <c r="S2376" s="2">
        <v>47</v>
      </c>
      <c r="T2376" s="2">
        <v>33.1</v>
      </c>
      <c r="U2376" s="2">
        <v>36</v>
      </c>
      <c r="V2376" s="2">
        <v>25.4</v>
      </c>
      <c r="W2376" s="2">
        <v>1</v>
      </c>
      <c r="X2376" s="2">
        <v>0.7</v>
      </c>
      <c r="Y2376" s="2">
        <v>59</v>
      </c>
      <c r="Z2376" s="2">
        <v>41.5</v>
      </c>
      <c r="AB2376" s="2">
        <v>2</v>
      </c>
      <c r="AC2376" s="2">
        <v>2</v>
      </c>
      <c r="AE2376" s="2">
        <v>141</v>
      </c>
      <c r="AF2376" s="2">
        <v>68</v>
      </c>
      <c r="AG2376" s="2">
        <v>47.9</v>
      </c>
      <c r="AH2376" s="2">
        <v>68</v>
      </c>
      <c r="AI2376" s="2">
        <v>47.9</v>
      </c>
      <c r="AJ2376" s="2">
        <v>48.2</v>
      </c>
      <c r="AK2376" s="2">
        <v>46</v>
      </c>
      <c r="AL2376" s="2">
        <v>32.4</v>
      </c>
      <c r="AM2376" s="2">
        <v>27</v>
      </c>
      <c r="AN2376" s="2">
        <v>19</v>
      </c>
      <c r="AQ2376" s="2">
        <v>44</v>
      </c>
      <c r="AR2376" s="2">
        <v>31</v>
      </c>
      <c r="AS2376" s="2">
        <v>24</v>
      </c>
      <c r="AT2376" s="2">
        <v>16.899999999999999</v>
      </c>
      <c r="AU2376" s="2">
        <v>1</v>
      </c>
      <c r="AV2376" s="2">
        <v>0.7</v>
      </c>
      <c r="AW2376" s="2">
        <v>74</v>
      </c>
      <c r="AX2376" s="2">
        <v>52.1</v>
      </c>
      <c r="AZ2376" s="2">
        <v>2</v>
      </c>
      <c r="BA2376" s="2">
        <v>2</v>
      </c>
    </row>
    <row r="2377" spans="1:53" ht="12.75" customHeight="1" x14ac:dyDescent="0.2">
      <c r="A2377">
        <v>6</v>
      </c>
      <c r="B2377" s="2">
        <v>2834</v>
      </c>
      <c r="C2377" s="17">
        <v>2.88</v>
      </c>
      <c r="D2377" s="2">
        <v>2.69</v>
      </c>
      <c r="G2377" s="17">
        <v>48</v>
      </c>
      <c r="H2377" s="2">
        <v>34</v>
      </c>
      <c r="I2377" s="2">
        <v>70.8</v>
      </c>
      <c r="J2377" s="2">
        <v>34</v>
      </c>
      <c r="K2377" s="2">
        <v>70.8</v>
      </c>
      <c r="L2377" s="2">
        <v>70.8</v>
      </c>
      <c r="M2377" s="2">
        <v>5</v>
      </c>
      <c r="N2377" s="2">
        <v>10.4</v>
      </c>
      <c r="O2377" s="2">
        <v>9</v>
      </c>
      <c r="P2377" s="2">
        <v>18.8</v>
      </c>
      <c r="S2377" s="2">
        <v>21</v>
      </c>
      <c r="T2377" s="2">
        <v>43.8</v>
      </c>
      <c r="U2377" s="2">
        <v>13</v>
      </c>
      <c r="V2377" s="2">
        <v>27.1</v>
      </c>
      <c r="Y2377" s="2">
        <v>14</v>
      </c>
      <c r="Z2377" s="2">
        <v>29.2</v>
      </c>
      <c r="AC2377" s="2">
        <v>1</v>
      </c>
      <c r="AE2377" s="2">
        <v>48</v>
      </c>
      <c r="AF2377" s="2">
        <v>33</v>
      </c>
      <c r="AG2377" s="2">
        <v>68.8</v>
      </c>
      <c r="AH2377" s="2">
        <v>33</v>
      </c>
      <c r="AI2377" s="2">
        <v>68.8</v>
      </c>
      <c r="AJ2377" s="2">
        <v>68.8</v>
      </c>
      <c r="AK2377" s="2">
        <v>10</v>
      </c>
      <c r="AL2377" s="2">
        <v>20.8</v>
      </c>
      <c r="AM2377" s="2">
        <v>5</v>
      </c>
      <c r="AN2377" s="2">
        <v>10.4</v>
      </c>
      <c r="AQ2377" s="2">
        <v>23</v>
      </c>
      <c r="AR2377" s="2">
        <v>47.9</v>
      </c>
      <c r="AS2377" s="2">
        <v>10</v>
      </c>
      <c r="AT2377" s="2">
        <v>20.8</v>
      </c>
      <c r="AW2377" s="2">
        <v>15</v>
      </c>
      <c r="AX2377" s="2">
        <v>31.3</v>
      </c>
      <c r="BA2377" s="2">
        <v>1</v>
      </c>
    </row>
    <row r="2378" spans="1:53" ht="12.75" customHeight="1" x14ac:dyDescent="0.2">
      <c r="A2378">
        <v>6</v>
      </c>
      <c r="B2378" s="2">
        <v>2835</v>
      </c>
      <c r="C2378" s="17">
        <v>2.74</v>
      </c>
      <c r="D2378" s="2">
        <v>2.2200000000000002</v>
      </c>
      <c r="G2378" s="17">
        <v>27</v>
      </c>
      <c r="H2378" s="2">
        <v>20</v>
      </c>
      <c r="I2378" s="2">
        <v>74.099999999999994</v>
      </c>
      <c r="J2378" s="2">
        <v>20</v>
      </c>
      <c r="K2378" s="2">
        <v>74.099999999999994</v>
      </c>
      <c r="L2378" s="2">
        <v>74.099999999999994</v>
      </c>
      <c r="M2378" s="2">
        <v>2</v>
      </c>
      <c r="N2378" s="2">
        <v>7.4</v>
      </c>
      <c r="O2378" s="2">
        <v>5</v>
      </c>
      <c r="P2378" s="2">
        <v>18.5</v>
      </c>
      <c r="Q2378" s="2">
        <v>1</v>
      </c>
      <c r="R2378" s="2">
        <v>3.7</v>
      </c>
      <c r="S2378" s="2">
        <v>14</v>
      </c>
      <c r="T2378" s="2">
        <v>51.9</v>
      </c>
      <c r="U2378" s="2">
        <v>5</v>
      </c>
      <c r="V2378" s="2">
        <v>18.5</v>
      </c>
      <c r="Y2378" s="2">
        <v>7</v>
      </c>
      <c r="Z2378" s="2">
        <v>25.9</v>
      </c>
      <c r="AE2378" s="2">
        <v>27</v>
      </c>
      <c r="AF2378" s="2">
        <v>12</v>
      </c>
      <c r="AG2378" s="2">
        <v>44.4</v>
      </c>
      <c r="AH2378" s="2">
        <v>12</v>
      </c>
      <c r="AI2378" s="2">
        <v>44.4</v>
      </c>
      <c r="AJ2378" s="2">
        <v>44.4</v>
      </c>
      <c r="AK2378" s="2">
        <v>8</v>
      </c>
      <c r="AL2378" s="2">
        <v>29.6</v>
      </c>
      <c r="AM2378" s="2">
        <v>7</v>
      </c>
      <c r="AN2378" s="2">
        <v>25.9</v>
      </c>
      <c r="AQ2378" s="2">
        <v>10</v>
      </c>
      <c r="AR2378" s="2">
        <v>37</v>
      </c>
      <c r="AS2378" s="2">
        <v>2</v>
      </c>
      <c r="AT2378" s="2">
        <v>7.4</v>
      </c>
      <c r="AW2378" s="2">
        <v>15</v>
      </c>
      <c r="AX2378" s="2">
        <v>55.6</v>
      </c>
    </row>
    <row r="2379" spans="1:53" ht="12.75" customHeight="1" x14ac:dyDescent="0.2">
      <c r="A2379">
        <v>6</v>
      </c>
      <c r="B2379" s="2">
        <v>2836</v>
      </c>
      <c r="G2379" s="17">
        <v>3</v>
      </c>
      <c r="AE2379" s="2">
        <v>3</v>
      </c>
    </row>
    <row r="2380" spans="1:53" ht="12.75" customHeight="1" x14ac:dyDescent="0.2">
      <c r="A2380">
        <v>6</v>
      </c>
      <c r="B2380" s="2">
        <v>2838</v>
      </c>
      <c r="C2380" s="17">
        <v>3.26</v>
      </c>
      <c r="D2380" s="2">
        <v>3.05</v>
      </c>
      <c r="G2380" s="17">
        <v>61</v>
      </c>
      <c r="H2380" s="2">
        <v>56</v>
      </c>
      <c r="I2380" s="2">
        <v>91.8</v>
      </c>
      <c r="J2380" s="2">
        <v>56</v>
      </c>
      <c r="K2380" s="2">
        <v>91.8</v>
      </c>
      <c r="L2380" s="2">
        <v>91.8</v>
      </c>
      <c r="M2380" s="2">
        <v>2</v>
      </c>
      <c r="N2380" s="2">
        <v>3.3</v>
      </c>
      <c r="O2380" s="2">
        <v>3</v>
      </c>
      <c r="P2380" s="2">
        <v>4.9000000000000004</v>
      </c>
      <c r="Q2380" s="2">
        <v>2</v>
      </c>
      <c r="R2380" s="2">
        <v>3.3</v>
      </c>
      <c r="S2380" s="2">
        <v>25</v>
      </c>
      <c r="T2380" s="2">
        <v>41</v>
      </c>
      <c r="U2380" s="2">
        <v>29</v>
      </c>
      <c r="V2380" s="2">
        <v>47.5</v>
      </c>
      <c r="Y2380" s="2">
        <v>5</v>
      </c>
      <c r="Z2380" s="2">
        <v>8.1999999999999993</v>
      </c>
      <c r="AE2380" s="2">
        <v>61</v>
      </c>
      <c r="AF2380" s="2">
        <v>51</v>
      </c>
      <c r="AG2380" s="2">
        <v>83.6</v>
      </c>
      <c r="AH2380" s="2">
        <v>51</v>
      </c>
      <c r="AI2380" s="2">
        <v>83.6</v>
      </c>
      <c r="AJ2380" s="2">
        <v>83.6</v>
      </c>
      <c r="AK2380" s="2">
        <v>3</v>
      </c>
      <c r="AL2380" s="2">
        <v>4.9000000000000004</v>
      </c>
      <c r="AM2380" s="2">
        <v>7</v>
      </c>
      <c r="AN2380" s="2">
        <v>11.5</v>
      </c>
      <c r="AO2380" s="2">
        <v>2</v>
      </c>
      <c r="AP2380" s="2">
        <v>3.3</v>
      </c>
      <c r="AQ2380" s="2">
        <v>27</v>
      </c>
      <c r="AR2380" s="2">
        <v>44.3</v>
      </c>
      <c r="AS2380" s="2">
        <v>22</v>
      </c>
      <c r="AT2380" s="2">
        <v>36.1</v>
      </c>
      <c r="AW2380" s="2">
        <v>10</v>
      </c>
      <c r="AX2380" s="2">
        <v>16.399999999999999</v>
      </c>
    </row>
    <row r="2381" spans="1:53" ht="12.75" customHeight="1" x14ac:dyDescent="0.2">
      <c r="A2381">
        <v>6</v>
      </c>
      <c r="B2381" s="2">
        <v>2839</v>
      </c>
      <c r="C2381" s="17">
        <v>2.82</v>
      </c>
      <c r="D2381" s="2">
        <v>2.62</v>
      </c>
      <c r="G2381" s="17">
        <v>310</v>
      </c>
      <c r="H2381" s="2">
        <v>230</v>
      </c>
      <c r="I2381" s="2">
        <v>74</v>
      </c>
      <c r="J2381" s="2">
        <v>230</v>
      </c>
      <c r="K2381" s="2">
        <v>74</v>
      </c>
      <c r="L2381" s="2">
        <v>74.2</v>
      </c>
      <c r="M2381" s="2">
        <v>31</v>
      </c>
      <c r="N2381" s="2">
        <v>10</v>
      </c>
      <c r="O2381" s="2">
        <v>49</v>
      </c>
      <c r="P2381" s="2">
        <v>15.8</v>
      </c>
      <c r="Q2381" s="2">
        <v>16</v>
      </c>
      <c r="R2381" s="2">
        <v>5.0999999999999996</v>
      </c>
      <c r="S2381" s="2">
        <v>109</v>
      </c>
      <c r="T2381" s="2">
        <v>35</v>
      </c>
      <c r="U2381" s="2">
        <v>105</v>
      </c>
      <c r="V2381" s="2">
        <v>33.799999999999997</v>
      </c>
      <c r="W2381" s="2">
        <v>1</v>
      </c>
      <c r="X2381" s="2">
        <v>0.3</v>
      </c>
      <c r="Y2381" s="2">
        <v>81</v>
      </c>
      <c r="Z2381" s="2">
        <v>26</v>
      </c>
      <c r="AB2381" s="2">
        <v>2</v>
      </c>
      <c r="AC2381" s="2">
        <v>1</v>
      </c>
      <c r="AE2381" s="2">
        <v>309</v>
      </c>
      <c r="AF2381" s="2">
        <v>193</v>
      </c>
      <c r="AG2381" s="2">
        <v>62.1</v>
      </c>
      <c r="AH2381" s="2">
        <v>193</v>
      </c>
      <c r="AI2381" s="2">
        <v>62.1</v>
      </c>
      <c r="AJ2381" s="2">
        <v>62.5</v>
      </c>
      <c r="AK2381" s="2">
        <v>70</v>
      </c>
      <c r="AL2381" s="2">
        <v>22.5</v>
      </c>
      <c r="AM2381" s="2">
        <v>46</v>
      </c>
      <c r="AN2381" s="2">
        <v>14.8</v>
      </c>
      <c r="AO2381" s="2">
        <v>7</v>
      </c>
      <c r="AP2381" s="2">
        <v>2.2999999999999998</v>
      </c>
      <c r="AQ2381" s="2">
        <v>91</v>
      </c>
      <c r="AR2381" s="2">
        <v>29.3</v>
      </c>
      <c r="AS2381" s="2">
        <v>95</v>
      </c>
      <c r="AT2381" s="2">
        <v>30.5</v>
      </c>
      <c r="AU2381" s="2">
        <v>2</v>
      </c>
      <c r="AV2381" s="2">
        <v>0.6</v>
      </c>
      <c r="AW2381" s="2">
        <v>118</v>
      </c>
      <c r="AX2381" s="2">
        <v>37.9</v>
      </c>
      <c r="AZ2381" s="2">
        <v>2</v>
      </c>
      <c r="BA2381" s="2">
        <v>1</v>
      </c>
    </row>
    <row r="2382" spans="1:53" ht="12.75" customHeight="1" x14ac:dyDescent="0.2">
      <c r="A2382">
        <v>6</v>
      </c>
      <c r="B2382" s="2">
        <v>2842</v>
      </c>
      <c r="C2382" s="17">
        <v>3.09</v>
      </c>
      <c r="D2382" s="2">
        <v>3.09</v>
      </c>
      <c r="G2382" s="17">
        <v>58</v>
      </c>
      <c r="H2382" s="2">
        <v>44</v>
      </c>
      <c r="I2382" s="2">
        <v>75.900000000000006</v>
      </c>
      <c r="J2382" s="2">
        <v>44</v>
      </c>
      <c r="K2382" s="2">
        <v>75.900000000000006</v>
      </c>
      <c r="L2382" s="2">
        <v>75.900000000000006</v>
      </c>
      <c r="M2382" s="2">
        <v>2</v>
      </c>
      <c r="N2382" s="2">
        <v>3.4</v>
      </c>
      <c r="O2382" s="2">
        <v>12</v>
      </c>
      <c r="P2382" s="2">
        <v>20.7</v>
      </c>
      <c r="S2382" s="2">
        <v>23</v>
      </c>
      <c r="T2382" s="2">
        <v>39.700000000000003</v>
      </c>
      <c r="U2382" s="2">
        <v>21</v>
      </c>
      <c r="V2382" s="2">
        <v>36.200000000000003</v>
      </c>
      <c r="Y2382" s="2">
        <v>14</v>
      </c>
      <c r="Z2382" s="2">
        <v>24.1</v>
      </c>
      <c r="AC2382" s="2">
        <v>1</v>
      </c>
      <c r="AE2382" s="2">
        <v>58</v>
      </c>
      <c r="AF2382" s="2">
        <v>41</v>
      </c>
      <c r="AG2382" s="2">
        <v>70.7</v>
      </c>
      <c r="AH2382" s="2">
        <v>41</v>
      </c>
      <c r="AI2382" s="2">
        <v>70.7</v>
      </c>
      <c r="AJ2382" s="2">
        <v>70.7</v>
      </c>
      <c r="AK2382" s="2">
        <v>6</v>
      </c>
      <c r="AL2382" s="2">
        <v>10.3</v>
      </c>
      <c r="AM2382" s="2">
        <v>11</v>
      </c>
      <c r="AN2382" s="2">
        <v>19</v>
      </c>
      <c r="AQ2382" s="2">
        <v>13</v>
      </c>
      <c r="AR2382" s="2">
        <v>22.4</v>
      </c>
      <c r="AS2382" s="2">
        <v>28</v>
      </c>
      <c r="AT2382" s="2">
        <v>48.3</v>
      </c>
      <c r="AW2382" s="2">
        <v>17</v>
      </c>
      <c r="AX2382" s="2">
        <v>29.3</v>
      </c>
      <c r="BA2382" s="2">
        <v>1</v>
      </c>
    </row>
    <row r="2383" spans="1:53" ht="12.75" customHeight="1" x14ac:dyDescent="0.2">
      <c r="A2383">
        <v>6</v>
      </c>
      <c r="B2383" s="2">
        <v>2844</v>
      </c>
      <c r="C2383" s="17">
        <v>3.13</v>
      </c>
      <c r="D2383" s="2">
        <v>3.18</v>
      </c>
      <c r="G2383" s="17">
        <v>61</v>
      </c>
      <c r="H2383" s="2">
        <v>49</v>
      </c>
      <c r="I2383" s="2">
        <v>79</v>
      </c>
      <c r="J2383" s="2">
        <v>49</v>
      </c>
      <c r="K2383" s="2">
        <v>79</v>
      </c>
      <c r="L2383" s="2">
        <v>80.3</v>
      </c>
      <c r="M2383" s="2">
        <v>5</v>
      </c>
      <c r="N2383" s="2">
        <v>8.1</v>
      </c>
      <c r="O2383" s="2">
        <v>7</v>
      </c>
      <c r="P2383" s="2">
        <v>11.3</v>
      </c>
      <c r="S2383" s="2">
        <v>21</v>
      </c>
      <c r="T2383" s="2">
        <v>33.9</v>
      </c>
      <c r="U2383" s="2">
        <v>28</v>
      </c>
      <c r="V2383" s="2">
        <v>45.2</v>
      </c>
      <c r="W2383" s="2">
        <v>1</v>
      </c>
      <c r="X2383" s="2">
        <v>1.6</v>
      </c>
      <c r="Y2383" s="2">
        <v>13</v>
      </c>
      <c r="Z2383" s="2">
        <v>21</v>
      </c>
      <c r="AB2383" s="2">
        <v>1</v>
      </c>
      <c r="AE2383" s="2">
        <v>61</v>
      </c>
      <c r="AF2383" s="2">
        <v>49</v>
      </c>
      <c r="AG2383" s="2">
        <v>79</v>
      </c>
      <c r="AH2383" s="2">
        <v>49</v>
      </c>
      <c r="AI2383" s="2">
        <v>79</v>
      </c>
      <c r="AJ2383" s="2">
        <v>80.3</v>
      </c>
      <c r="AK2383" s="2">
        <v>6</v>
      </c>
      <c r="AL2383" s="2">
        <v>9.6999999999999993</v>
      </c>
      <c r="AM2383" s="2">
        <v>6</v>
      </c>
      <c r="AN2383" s="2">
        <v>9.6999999999999993</v>
      </c>
      <c r="AQ2383" s="2">
        <v>17</v>
      </c>
      <c r="AR2383" s="2">
        <v>27.4</v>
      </c>
      <c r="AS2383" s="2">
        <v>32</v>
      </c>
      <c r="AT2383" s="2">
        <v>51.6</v>
      </c>
      <c r="AU2383" s="2">
        <v>1</v>
      </c>
      <c r="AV2383" s="2">
        <v>1.6</v>
      </c>
      <c r="AW2383" s="2">
        <v>13</v>
      </c>
      <c r="AX2383" s="2">
        <v>21</v>
      </c>
      <c r="AZ2383" s="2">
        <v>1</v>
      </c>
    </row>
    <row r="2384" spans="1:53" ht="12.75" customHeight="1" x14ac:dyDescent="0.2">
      <c r="A2384">
        <v>6</v>
      </c>
      <c r="B2384" s="2">
        <v>2851</v>
      </c>
      <c r="C2384" s="17">
        <v>2.73</v>
      </c>
      <c r="D2384" s="2">
        <v>2.46</v>
      </c>
      <c r="G2384" s="17">
        <v>63</v>
      </c>
      <c r="H2384" s="2">
        <v>39</v>
      </c>
      <c r="I2384" s="2">
        <v>61.9</v>
      </c>
      <c r="J2384" s="2">
        <v>39</v>
      </c>
      <c r="K2384" s="2">
        <v>61.9</v>
      </c>
      <c r="L2384" s="2">
        <v>61.9</v>
      </c>
      <c r="M2384" s="2">
        <v>3</v>
      </c>
      <c r="N2384" s="2">
        <v>4.8</v>
      </c>
      <c r="O2384" s="2">
        <v>21</v>
      </c>
      <c r="P2384" s="2">
        <v>33.299999999999997</v>
      </c>
      <c r="S2384" s="2">
        <v>29</v>
      </c>
      <c r="T2384" s="2">
        <v>46</v>
      </c>
      <c r="U2384" s="2">
        <v>10</v>
      </c>
      <c r="V2384" s="2">
        <v>15.9</v>
      </c>
      <c r="Y2384" s="2">
        <v>24</v>
      </c>
      <c r="Z2384" s="2">
        <v>38.1</v>
      </c>
      <c r="AE2384" s="2">
        <v>63</v>
      </c>
      <c r="AF2384" s="2">
        <v>33</v>
      </c>
      <c r="AG2384" s="2">
        <v>52.4</v>
      </c>
      <c r="AH2384" s="2">
        <v>33</v>
      </c>
      <c r="AI2384" s="2">
        <v>52.4</v>
      </c>
      <c r="AJ2384" s="2">
        <v>52.4</v>
      </c>
      <c r="AK2384" s="2">
        <v>15</v>
      </c>
      <c r="AL2384" s="2">
        <v>23.8</v>
      </c>
      <c r="AM2384" s="2">
        <v>15</v>
      </c>
      <c r="AN2384" s="2">
        <v>23.8</v>
      </c>
      <c r="AQ2384" s="2">
        <v>22</v>
      </c>
      <c r="AR2384" s="2">
        <v>34.9</v>
      </c>
      <c r="AS2384" s="2">
        <v>11</v>
      </c>
      <c r="AT2384" s="2">
        <v>17.5</v>
      </c>
      <c r="AW2384" s="2">
        <v>30</v>
      </c>
      <c r="AX2384" s="2">
        <v>47.6</v>
      </c>
    </row>
    <row r="2385" spans="1:53" ht="12.75" customHeight="1" x14ac:dyDescent="0.2">
      <c r="A2385">
        <v>6</v>
      </c>
      <c r="B2385" s="2">
        <v>2858</v>
      </c>
      <c r="C2385" s="17">
        <v>2.69</v>
      </c>
      <c r="D2385" s="2">
        <v>2.17</v>
      </c>
      <c r="G2385" s="17">
        <v>29</v>
      </c>
      <c r="H2385" s="2">
        <v>19</v>
      </c>
      <c r="I2385" s="2">
        <v>65.5</v>
      </c>
      <c r="J2385" s="2">
        <v>19</v>
      </c>
      <c r="K2385" s="2">
        <v>65.5</v>
      </c>
      <c r="L2385" s="2">
        <v>65.5</v>
      </c>
      <c r="M2385" s="2">
        <v>3</v>
      </c>
      <c r="N2385" s="2">
        <v>10.3</v>
      </c>
      <c r="O2385" s="2">
        <v>7</v>
      </c>
      <c r="P2385" s="2">
        <v>24.1</v>
      </c>
      <c r="S2385" s="2">
        <v>15</v>
      </c>
      <c r="T2385" s="2">
        <v>51.7</v>
      </c>
      <c r="U2385" s="2">
        <v>4</v>
      </c>
      <c r="V2385" s="2">
        <v>13.8</v>
      </c>
      <c r="Y2385" s="2">
        <v>10</v>
      </c>
      <c r="Z2385" s="2">
        <v>34.5</v>
      </c>
      <c r="AE2385" s="2">
        <v>29</v>
      </c>
      <c r="AF2385" s="2">
        <v>12</v>
      </c>
      <c r="AG2385" s="2">
        <v>41.4</v>
      </c>
      <c r="AH2385" s="2">
        <v>12</v>
      </c>
      <c r="AI2385" s="2">
        <v>41.4</v>
      </c>
      <c r="AJ2385" s="2">
        <v>41.4</v>
      </c>
      <c r="AK2385" s="2">
        <v>9</v>
      </c>
      <c r="AL2385" s="2">
        <v>31</v>
      </c>
      <c r="AM2385" s="2">
        <v>8</v>
      </c>
      <c r="AN2385" s="2">
        <v>27.6</v>
      </c>
      <c r="AQ2385" s="2">
        <v>10</v>
      </c>
      <c r="AR2385" s="2">
        <v>34.5</v>
      </c>
      <c r="AS2385" s="2">
        <v>2</v>
      </c>
      <c r="AT2385" s="2">
        <v>6.9</v>
      </c>
      <c r="AW2385" s="2">
        <v>17</v>
      </c>
      <c r="AX2385" s="2">
        <v>58.6</v>
      </c>
    </row>
    <row r="2386" spans="1:53" ht="12.75" customHeight="1" x14ac:dyDescent="0.2">
      <c r="A2386">
        <v>6</v>
      </c>
      <c r="B2386" s="2">
        <v>2860</v>
      </c>
      <c r="C2386" s="17">
        <v>3</v>
      </c>
      <c r="D2386" s="2">
        <v>2.62</v>
      </c>
      <c r="G2386" s="17">
        <v>26</v>
      </c>
      <c r="H2386" s="2">
        <v>19</v>
      </c>
      <c r="I2386" s="2">
        <v>73.099999999999994</v>
      </c>
      <c r="J2386" s="2">
        <v>19</v>
      </c>
      <c r="K2386" s="2">
        <v>73.099999999999994</v>
      </c>
      <c r="L2386" s="2">
        <v>73.099999999999994</v>
      </c>
      <c r="M2386" s="2">
        <v>2</v>
      </c>
      <c r="N2386" s="2">
        <v>7.7</v>
      </c>
      <c r="O2386" s="2">
        <v>5</v>
      </c>
      <c r="P2386" s="2">
        <v>19.2</v>
      </c>
      <c r="S2386" s="2">
        <v>10</v>
      </c>
      <c r="T2386" s="2">
        <v>38.5</v>
      </c>
      <c r="U2386" s="2">
        <v>9</v>
      </c>
      <c r="V2386" s="2">
        <v>34.6</v>
      </c>
      <c r="Y2386" s="2">
        <v>7</v>
      </c>
      <c r="Z2386" s="2">
        <v>26.9</v>
      </c>
      <c r="AC2386" s="2">
        <v>1</v>
      </c>
      <c r="AE2386" s="2">
        <v>26</v>
      </c>
      <c r="AF2386" s="2">
        <v>12</v>
      </c>
      <c r="AG2386" s="2">
        <v>46.2</v>
      </c>
      <c r="AH2386" s="2">
        <v>12</v>
      </c>
      <c r="AI2386" s="2">
        <v>46.2</v>
      </c>
      <c r="AJ2386" s="2">
        <v>46.2</v>
      </c>
      <c r="AK2386" s="2">
        <v>7</v>
      </c>
      <c r="AL2386" s="2">
        <v>26.9</v>
      </c>
      <c r="AM2386" s="2">
        <v>7</v>
      </c>
      <c r="AN2386" s="2">
        <v>26.9</v>
      </c>
      <c r="AQ2386" s="2">
        <v>1</v>
      </c>
      <c r="AR2386" s="2">
        <v>3.8</v>
      </c>
      <c r="AS2386" s="2">
        <v>11</v>
      </c>
      <c r="AT2386" s="2">
        <v>42.3</v>
      </c>
      <c r="AW2386" s="2">
        <v>14</v>
      </c>
      <c r="AX2386" s="2">
        <v>53.8</v>
      </c>
      <c r="BA2386" s="2">
        <v>1</v>
      </c>
    </row>
    <row r="2387" spans="1:53" ht="12.75" customHeight="1" x14ac:dyDescent="0.2">
      <c r="A2387">
        <v>6</v>
      </c>
      <c r="B2387" s="2">
        <v>2862</v>
      </c>
      <c r="G2387" s="17">
        <v>8</v>
      </c>
      <c r="AE2387" s="2">
        <v>8</v>
      </c>
    </row>
    <row r="2388" spans="1:53" ht="12.75" customHeight="1" x14ac:dyDescent="0.2">
      <c r="A2388">
        <v>6</v>
      </c>
      <c r="B2388" s="2">
        <v>2864</v>
      </c>
      <c r="C2388" s="17">
        <v>2.87</v>
      </c>
      <c r="D2388" s="2">
        <v>2.97</v>
      </c>
      <c r="G2388" s="17">
        <v>38</v>
      </c>
      <c r="H2388" s="2">
        <v>28</v>
      </c>
      <c r="I2388" s="2">
        <v>73.7</v>
      </c>
      <c r="J2388" s="2">
        <v>28</v>
      </c>
      <c r="K2388" s="2">
        <v>73.7</v>
      </c>
      <c r="L2388" s="2">
        <v>73.7</v>
      </c>
      <c r="M2388" s="2">
        <v>5</v>
      </c>
      <c r="N2388" s="2">
        <v>13.2</v>
      </c>
      <c r="O2388" s="2">
        <v>5</v>
      </c>
      <c r="P2388" s="2">
        <v>13.2</v>
      </c>
      <c r="S2388" s="2">
        <v>18</v>
      </c>
      <c r="T2388" s="2">
        <v>47.4</v>
      </c>
      <c r="U2388" s="2">
        <v>10</v>
      </c>
      <c r="V2388" s="2">
        <v>26.3</v>
      </c>
      <c r="Y2388" s="2">
        <v>10</v>
      </c>
      <c r="Z2388" s="2">
        <v>26.3</v>
      </c>
      <c r="AE2388" s="2">
        <v>38</v>
      </c>
      <c r="AF2388" s="2">
        <v>31</v>
      </c>
      <c r="AG2388" s="2">
        <v>81.599999999999994</v>
      </c>
      <c r="AH2388" s="2">
        <v>31</v>
      </c>
      <c r="AI2388" s="2">
        <v>81.599999999999994</v>
      </c>
      <c r="AJ2388" s="2">
        <v>81.599999999999994</v>
      </c>
      <c r="AK2388" s="2">
        <v>4</v>
      </c>
      <c r="AL2388" s="2">
        <v>10.5</v>
      </c>
      <c r="AM2388" s="2">
        <v>3</v>
      </c>
      <c r="AN2388" s="2">
        <v>7.9</v>
      </c>
      <c r="AQ2388" s="2">
        <v>21</v>
      </c>
      <c r="AR2388" s="2">
        <v>55.3</v>
      </c>
      <c r="AS2388" s="2">
        <v>10</v>
      </c>
      <c r="AT2388" s="2">
        <v>26.3</v>
      </c>
      <c r="AW2388" s="2">
        <v>7</v>
      </c>
      <c r="AX2388" s="2">
        <v>18.399999999999999</v>
      </c>
    </row>
    <row r="2389" spans="1:53" ht="12.75" customHeight="1" x14ac:dyDescent="0.2">
      <c r="A2389">
        <v>6</v>
      </c>
      <c r="B2389" s="2">
        <v>2865</v>
      </c>
      <c r="C2389" s="17">
        <v>2.62</v>
      </c>
      <c r="D2389" s="2">
        <v>2.33</v>
      </c>
      <c r="G2389" s="17">
        <v>82</v>
      </c>
      <c r="H2389" s="2">
        <v>57</v>
      </c>
      <c r="I2389" s="2">
        <v>69.5</v>
      </c>
      <c r="J2389" s="2">
        <v>57</v>
      </c>
      <c r="K2389" s="2">
        <v>69.5</v>
      </c>
      <c r="L2389" s="2">
        <v>69.5</v>
      </c>
      <c r="M2389" s="2">
        <v>8</v>
      </c>
      <c r="N2389" s="2">
        <v>9.8000000000000007</v>
      </c>
      <c r="O2389" s="2">
        <v>17</v>
      </c>
      <c r="P2389" s="2">
        <v>20.7</v>
      </c>
      <c r="Q2389" s="2">
        <v>2</v>
      </c>
      <c r="R2389" s="2">
        <v>2.4</v>
      </c>
      <c r="S2389" s="2">
        <v>47</v>
      </c>
      <c r="T2389" s="2">
        <v>57.3</v>
      </c>
      <c r="U2389" s="2">
        <v>8</v>
      </c>
      <c r="V2389" s="2">
        <v>9.8000000000000007</v>
      </c>
      <c r="Y2389" s="2">
        <v>25</v>
      </c>
      <c r="Z2389" s="2">
        <v>30.5</v>
      </c>
      <c r="AB2389" s="2">
        <v>1</v>
      </c>
      <c r="AC2389" s="2">
        <v>5</v>
      </c>
      <c r="AE2389" s="2">
        <v>82</v>
      </c>
      <c r="AF2389" s="2">
        <v>40</v>
      </c>
      <c r="AG2389" s="2">
        <v>48.2</v>
      </c>
      <c r="AH2389" s="2">
        <v>40</v>
      </c>
      <c r="AI2389" s="2">
        <v>48.2</v>
      </c>
      <c r="AJ2389" s="2">
        <v>48.8</v>
      </c>
      <c r="AK2389" s="2">
        <v>22</v>
      </c>
      <c r="AL2389" s="2">
        <v>26.5</v>
      </c>
      <c r="AM2389" s="2">
        <v>20</v>
      </c>
      <c r="AN2389" s="2">
        <v>24.1</v>
      </c>
      <c r="AQ2389" s="2">
        <v>29</v>
      </c>
      <c r="AR2389" s="2">
        <v>34.9</v>
      </c>
      <c r="AS2389" s="2">
        <v>11</v>
      </c>
      <c r="AT2389" s="2">
        <v>13.3</v>
      </c>
      <c r="AU2389" s="2">
        <v>1</v>
      </c>
      <c r="AV2389" s="2">
        <v>1.2</v>
      </c>
      <c r="AW2389" s="2">
        <v>43</v>
      </c>
      <c r="AX2389" s="2">
        <v>51.8</v>
      </c>
      <c r="BA2389" s="2">
        <v>5</v>
      </c>
    </row>
    <row r="2390" spans="1:53" ht="12.75" customHeight="1" x14ac:dyDescent="0.2">
      <c r="A2390">
        <v>6</v>
      </c>
      <c r="B2390" s="2">
        <v>2870</v>
      </c>
      <c r="C2390" s="17">
        <v>3.27</v>
      </c>
      <c r="D2390" s="2">
        <v>2.95</v>
      </c>
      <c r="G2390" s="17">
        <v>44</v>
      </c>
      <c r="H2390" s="2">
        <v>41</v>
      </c>
      <c r="I2390" s="2">
        <v>93.2</v>
      </c>
      <c r="J2390" s="2">
        <v>41</v>
      </c>
      <c r="K2390" s="2">
        <v>93.2</v>
      </c>
      <c r="L2390" s="2">
        <v>93.2</v>
      </c>
      <c r="M2390" s="2">
        <v>1</v>
      </c>
      <c r="N2390" s="2">
        <v>2.2999999999999998</v>
      </c>
      <c r="O2390" s="2">
        <v>2</v>
      </c>
      <c r="P2390" s="2">
        <v>4.5</v>
      </c>
      <c r="S2390" s="2">
        <v>25</v>
      </c>
      <c r="T2390" s="2">
        <v>56.8</v>
      </c>
      <c r="U2390" s="2">
        <v>16</v>
      </c>
      <c r="V2390" s="2">
        <v>36.4</v>
      </c>
      <c r="Y2390" s="2">
        <v>3</v>
      </c>
      <c r="Z2390" s="2">
        <v>6.8</v>
      </c>
      <c r="AB2390" s="2">
        <v>1</v>
      </c>
      <c r="AE2390" s="2">
        <v>44</v>
      </c>
      <c r="AF2390" s="2">
        <v>32</v>
      </c>
      <c r="AG2390" s="2">
        <v>72.7</v>
      </c>
      <c r="AH2390" s="2">
        <v>32</v>
      </c>
      <c r="AI2390" s="2">
        <v>72.7</v>
      </c>
      <c r="AJ2390" s="2">
        <v>72.7</v>
      </c>
      <c r="AK2390" s="2">
        <v>4</v>
      </c>
      <c r="AL2390" s="2">
        <v>9.1</v>
      </c>
      <c r="AM2390" s="2">
        <v>8</v>
      </c>
      <c r="AN2390" s="2">
        <v>18.2</v>
      </c>
      <c r="AQ2390" s="2">
        <v>18</v>
      </c>
      <c r="AR2390" s="2">
        <v>40.9</v>
      </c>
      <c r="AS2390" s="2">
        <v>14</v>
      </c>
      <c r="AT2390" s="2">
        <v>31.8</v>
      </c>
      <c r="AW2390" s="2">
        <v>12</v>
      </c>
      <c r="AX2390" s="2">
        <v>27.3</v>
      </c>
      <c r="AZ2390" s="2">
        <v>1</v>
      </c>
    </row>
    <row r="2391" spans="1:53" ht="12.75" customHeight="1" x14ac:dyDescent="0.2">
      <c r="A2391">
        <v>6</v>
      </c>
      <c r="B2391" s="2">
        <v>2877</v>
      </c>
      <c r="C2391" s="17">
        <v>3.2</v>
      </c>
      <c r="D2391" s="2">
        <v>3.07</v>
      </c>
      <c r="G2391" s="17">
        <v>61</v>
      </c>
      <c r="H2391" s="2">
        <v>48</v>
      </c>
      <c r="I2391" s="2">
        <v>78.7</v>
      </c>
      <c r="J2391" s="2">
        <v>48</v>
      </c>
      <c r="K2391" s="2">
        <v>78.7</v>
      </c>
      <c r="L2391" s="2">
        <v>78.7</v>
      </c>
      <c r="M2391" s="2">
        <v>2</v>
      </c>
      <c r="N2391" s="2">
        <v>3.3</v>
      </c>
      <c r="O2391" s="2">
        <v>11</v>
      </c>
      <c r="P2391" s="2">
        <v>18</v>
      </c>
      <c r="S2391" s="2">
        <v>21</v>
      </c>
      <c r="T2391" s="2">
        <v>34.4</v>
      </c>
      <c r="U2391" s="2">
        <v>27</v>
      </c>
      <c r="V2391" s="2">
        <v>44.3</v>
      </c>
      <c r="Y2391" s="2">
        <v>13</v>
      </c>
      <c r="Z2391" s="2">
        <v>21.3</v>
      </c>
      <c r="AE2391" s="2">
        <v>61</v>
      </c>
      <c r="AF2391" s="2">
        <v>49</v>
      </c>
      <c r="AG2391" s="2">
        <v>80.3</v>
      </c>
      <c r="AH2391" s="2">
        <v>49</v>
      </c>
      <c r="AI2391" s="2">
        <v>80.3</v>
      </c>
      <c r="AJ2391" s="2">
        <v>80.3</v>
      </c>
      <c r="AK2391" s="2">
        <v>5</v>
      </c>
      <c r="AL2391" s="2">
        <v>8.1999999999999993</v>
      </c>
      <c r="AM2391" s="2">
        <v>7</v>
      </c>
      <c r="AN2391" s="2">
        <v>11.5</v>
      </c>
      <c r="AQ2391" s="2">
        <v>28</v>
      </c>
      <c r="AR2391" s="2">
        <v>45.9</v>
      </c>
      <c r="AS2391" s="2">
        <v>21</v>
      </c>
      <c r="AT2391" s="2">
        <v>34.4</v>
      </c>
      <c r="AW2391" s="2">
        <v>12</v>
      </c>
      <c r="AX2391" s="2">
        <v>19.7</v>
      </c>
    </row>
    <row r="2392" spans="1:53" ht="12.75" customHeight="1" x14ac:dyDescent="0.2">
      <c r="A2392">
        <v>6</v>
      </c>
      <c r="B2392" s="2">
        <v>2880</v>
      </c>
      <c r="C2392" s="17">
        <v>2.64</v>
      </c>
      <c r="D2392" s="2">
        <v>2.25</v>
      </c>
      <c r="G2392" s="17">
        <v>61</v>
      </c>
      <c r="H2392" s="2">
        <v>33</v>
      </c>
      <c r="I2392" s="2">
        <v>54.1</v>
      </c>
      <c r="J2392" s="2">
        <v>33</v>
      </c>
      <c r="K2392" s="2">
        <v>54.1</v>
      </c>
      <c r="L2392" s="2">
        <v>54.1</v>
      </c>
      <c r="M2392" s="2">
        <v>7</v>
      </c>
      <c r="N2392" s="2">
        <v>11.5</v>
      </c>
      <c r="O2392" s="2">
        <v>21</v>
      </c>
      <c r="P2392" s="2">
        <v>34.4</v>
      </c>
      <c r="S2392" s="2">
        <v>20</v>
      </c>
      <c r="T2392" s="2">
        <v>32.799999999999997</v>
      </c>
      <c r="U2392" s="2">
        <v>13</v>
      </c>
      <c r="V2392" s="2">
        <v>21.3</v>
      </c>
      <c r="Y2392" s="2">
        <v>28</v>
      </c>
      <c r="Z2392" s="2">
        <v>45.9</v>
      </c>
      <c r="AE2392" s="2">
        <v>61</v>
      </c>
      <c r="AF2392" s="2">
        <v>25</v>
      </c>
      <c r="AG2392" s="2">
        <v>41</v>
      </c>
      <c r="AH2392" s="2">
        <v>25</v>
      </c>
      <c r="AI2392" s="2">
        <v>41</v>
      </c>
      <c r="AJ2392" s="2">
        <v>41</v>
      </c>
      <c r="AK2392" s="2">
        <v>19</v>
      </c>
      <c r="AL2392" s="2">
        <v>31.1</v>
      </c>
      <c r="AM2392" s="2">
        <v>17</v>
      </c>
      <c r="AN2392" s="2">
        <v>27.9</v>
      </c>
      <c r="AQ2392" s="2">
        <v>16</v>
      </c>
      <c r="AR2392" s="2">
        <v>26.2</v>
      </c>
      <c r="AS2392" s="2">
        <v>9</v>
      </c>
      <c r="AT2392" s="2">
        <v>14.8</v>
      </c>
      <c r="AW2392" s="2">
        <v>36</v>
      </c>
      <c r="AX2392" s="2">
        <v>59</v>
      </c>
    </row>
    <row r="2393" spans="1:53" ht="12.75" customHeight="1" x14ac:dyDescent="0.2">
      <c r="A2393">
        <v>6</v>
      </c>
      <c r="B2393" s="2">
        <v>2882</v>
      </c>
      <c r="C2393" s="17">
        <v>2.85</v>
      </c>
      <c r="D2393" s="2">
        <v>2.5499999999999998</v>
      </c>
      <c r="G2393" s="17">
        <v>72</v>
      </c>
      <c r="H2393" s="2">
        <v>50</v>
      </c>
      <c r="I2393" s="2">
        <v>68.5</v>
      </c>
      <c r="J2393" s="2">
        <v>50</v>
      </c>
      <c r="K2393" s="2">
        <v>68.5</v>
      </c>
      <c r="L2393" s="2">
        <v>69.400000000000006</v>
      </c>
      <c r="M2393" s="2">
        <v>6</v>
      </c>
      <c r="N2393" s="2">
        <v>8.1999999999999993</v>
      </c>
      <c r="O2393" s="2">
        <v>16</v>
      </c>
      <c r="P2393" s="2">
        <v>21.9</v>
      </c>
      <c r="Q2393" s="2">
        <v>1</v>
      </c>
      <c r="R2393" s="2">
        <v>1.4</v>
      </c>
      <c r="S2393" s="2">
        <v>26</v>
      </c>
      <c r="T2393" s="2">
        <v>35.6</v>
      </c>
      <c r="U2393" s="2">
        <v>23</v>
      </c>
      <c r="V2393" s="2">
        <v>31.5</v>
      </c>
      <c r="W2393" s="2">
        <v>1</v>
      </c>
      <c r="X2393" s="2">
        <v>1.4</v>
      </c>
      <c r="Y2393" s="2">
        <v>23</v>
      </c>
      <c r="Z2393" s="2">
        <v>31.5</v>
      </c>
      <c r="AE2393" s="2">
        <v>72</v>
      </c>
      <c r="AF2393" s="2">
        <v>43</v>
      </c>
      <c r="AG2393" s="2">
        <v>58.9</v>
      </c>
      <c r="AH2393" s="2">
        <v>43</v>
      </c>
      <c r="AI2393" s="2">
        <v>58.9</v>
      </c>
      <c r="AJ2393" s="2">
        <v>59.7</v>
      </c>
      <c r="AK2393" s="2">
        <v>15</v>
      </c>
      <c r="AL2393" s="2">
        <v>20.5</v>
      </c>
      <c r="AM2393" s="2">
        <v>14</v>
      </c>
      <c r="AN2393" s="2">
        <v>19.2</v>
      </c>
      <c r="AO2393" s="2">
        <v>1</v>
      </c>
      <c r="AP2393" s="2">
        <v>1.4</v>
      </c>
      <c r="AQ2393" s="2">
        <v>25</v>
      </c>
      <c r="AR2393" s="2">
        <v>34.200000000000003</v>
      </c>
      <c r="AS2393" s="2">
        <v>17</v>
      </c>
      <c r="AT2393" s="2">
        <v>23.3</v>
      </c>
      <c r="AU2393" s="2">
        <v>1</v>
      </c>
      <c r="AV2393" s="2">
        <v>1.4</v>
      </c>
      <c r="AW2393" s="2">
        <v>30</v>
      </c>
      <c r="AX2393" s="2">
        <v>41.1</v>
      </c>
    </row>
    <row r="2394" spans="1:53" ht="12.75" customHeight="1" x14ac:dyDescent="0.2">
      <c r="A2394">
        <v>6</v>
      </c>
      <c r="B2394" s="2">
        <v>2887</v>
      </c>
      <c r="C2394" s="17">
        <v>2.67</v>
      </c>
      <c r="D2394" s="2">
        <v>2.44</v>
      </c>
      <c r="G2394" s="17">
        <v>79</v>
      </c>
      <c r="H2394" s="2">
        <v>50</v>
      </c>
      <c r="I2394" s="2">
        <v>63.3</v>
      </c>
      <c r="J2394" s="2">
        <v>50</v>
      </c>
      <c r="K2394" s="2">
        <v>63.3</v>
      </c>
      <c r="L2394" s="2">
        <v>63.3</v>
      </c>
      <c r="M2394" s="2">
        <v>8</v>
      </c>
      <c r="N2394" s="2">
        <v>10.1</v>
      </c>
      <c r="O2394" s="2">
        <v>21</v>
      </c>
      <c r="P2394" s="2">
        <v>26.6</v>
      </c>
      <c r="Q2394" s="2">
        <v>2</v>
      </c>
      <c r="R2394" s="2">
        <v>2.5</v>
      </c>
      <c r="S2394" s="2">
        <v>31</v>
      </c>
      <c r="T2394" s="2">
        <v>39.200000000000003</v>
      </c>
      <c r="U2394" s="2">
        <v>17</v>
      </c>
      <c r="V2394" s="2">
        <v>21.5</v>
      </c>
      <c r="Y2394" s="2">
        <v>29</v>
      </c>
      <c r="Z2394" s="2">
        <v>36.700000000000003</v>
      </c>
      <c r="AB2394" s="2">
        <v>1</v>
      </c>
      <c r="AE2394" s="2">
        <v>79</v>
      </c>
      <c r="AF2394" s="2">
        <v>44</v>
      </c>
      <c r="AG2394" s="2">
        <v>55.7</v>
      </c>
      <c r="AH2394" s="2">
        <v>44</v>
      </c>
      <c r="AI2394" s="2">
        <v>55.7</v>
      </c>
      <c r="AJ2394" s="2">
        <v>55.7</v>
      </c>
      <c r="AK2394" s="2">
        <v>16</v>
      </c>
      <c r="AL2394" s="2">
        <v>20.3</v>
      </c>
      <c r="AM2394" s="2">
        <v>19</v>
      </c>
      <c r="AN2394" s="2">
        <v>24.1</v>
      </c>
      <c r="AO2394" s="2">
        <v>2</v>
      </c>
      <c r="AP2394" s="2">
        <v>2.5</v>
      </c>
      <c r="AQ2394" s="2">
        <v>29</v>
      </c>
      <c r="AR2394" s="2">
        <v>36.700000000000003</v>
      </c>
      <c r="AS2394" s="2">
        <v>13</v>
      </c>
      <c r="AT2394" s="2">
        <v>16.5</v>
      </c>
      <c r="AW2394" s="2">
        <v>35</v>
      </c>
      <c r="AX2394" s="2">
        <v>44.3</v>
      </c>
      <c r="AZ2394" s="2">
        <v>1</v>
      </c>
    </row>
    <row r="2395" spans="1:53" ht="12.75" customHeight="1" x14ac:dyDescent="0.2">
      <c r="A2395">
        <v>6</v>
      </c>
      <c r="B2395" s="2">
        <v>2888</v>
      </c>
      <c r="C2395" s="17">
        <v>2.67</v>
      </c>
      <c r="D2395" s="2">
        <v>2.33</v>
      </c>
      <c r="G2395" s="17">
        <v>54</v>
      </c>
      <c r="H2395" s="2">
        <v>33</v>
      </c>
      <c r="I2395" s="2">
        <v>61.1</v>
      </c>
      <c r="J2395" s="2">
        <v>33</v>
      </c>
      <c r="K2395" s="2">
        <v>61.1</v>
      </c>
      <c r="L2395" s="2">
        <v>61.1</v>
      </c>
      <c r="M2395" s="2">
        <v>7</v>
      </c>
      <c r="N2395" s="2">
        <v>13</v>
      </c>
      <c r="O2395" s="2">
        <v>14</v>
      </c>
      <c r="P2395" s="2">
        <v>25.9</v>
      </c>
      <c r="S2395" s="2">
        <v>23</v>
      </c>
      <c r="T2395" s="2">
        <v>42.6</v>
      </c>
      <c r="U2395" s="2">
        <v>10</v>
      </c>
      <c r="V2395" s="2">
        <v>18.5</v>
      </c>
      <c r="Y2395" s="2">
        <v>21</v>
      </c>
      <c r="Z2395" s="2">
        <v>38.9</v>
      </c>
      <c r="AB2395" s="2">
        <v>1</v>
      </c>
      <c r="AE2395" s="2">
        <v>54</v>
      </c>
      <c r="AF2395" s="2">
        <v>25</v>
      </c>
      <c r="AG2395" s="2">
        <v>46.3</v>
      </c>
      <c r="AH2395" s="2">
        <v>25</v>
      </c>
      <c r="AI2395" s="2">
        <v>46.3</v>
      </c>
      <c r="AJ2395" s="2">
        <v>46.3</v>
      </c>
      <c r="AK2395" s="2">
        <v>19</v>
      </c>
      <c r="AL2395" s="2">
        <v>35.200000000000003</v>
      </c>
      <c r="AM2395" s="2">
        <v>10</v>
      </c>
      <c r="AN2395" s="2">
        <v>18.5</v>
      </c>
      <c r="AQ2395" s="2">
        <v>13</v>
      </c>
      <c r="AR2395" s="2">
        <v>24.1</v>
      </c>
      <c r="AS2395" s="2">
        <v>12</v>
      </c>
      <c r="AT2395" s="2">
        <v>22.2</v>
      </c>
      <c r="AW2395" s="2">
        <v>29</v>
      </c>
      <c r="AX2395" s="2">
        <v>53.7</v>
      </c>
      <c r="AZ2395" s="2">
        <v>1</v>
      </c>
    </row>
    <row r="2396" spans="1:53" ht="12.75" customHeight="1" x14ac:dyDescent="0.2">
      <c r="A2396">
        <v>6</v>
      </c>
      <c r="B2396" s="2">
        <v>2893</v>
      </c>
      <c r="C2396" s="17">
        <v>2.89</v>
      </c>
      <c r="D2396" s="2">
        <v>2.54</v>
      </c>
      <c r="G2396" s="17">
        <v>28</v>
      </c>
      <c r="H2396" s="2">
        <v>18</v>
      </c>
      <c r="I2396" s="2">
        <v>64.3</v>
      </c>
      <c r="J2396" s="2">
        <v>18</v>
      </c>
      <c r="K2396" s="2">
        <v>64.3</v>
      </c>
      <c r="L2396" s="2">
        <v>64.3</v>
      </c>
      <c r="M2396" s="2">
        <v>3</v>
      </c>
      <c r="N2396" s="2">
        <v>10.7</v>
      </c>
      <c r="O2396" s="2">
        <v>7</v>
      </c>
      <c r="P2396" s="2">
        <v>25</v>
      </c>
      <c r="S2396" s="2">
        <v>8</v>
      </c>
      <c r="T2396" s="2">
        <v>28.6</v>
      </c>
      <c r="U2396" s="2">
        <v>10</v>
      </c>
      <c r="V2396" s="2">
        <v>35.700000000000003</v>
      </c>
      <c r="Y2396" s="2">
        <v>10</v>
      </c>
      <c r="Z2396" s="2">
        <v>35.700000000000003</v>
      </c>
      <c r="AB2396" s="2">
        <v>1</v>
      </c>
      <c r="AC2396" s="2">
        <v>1</v>
      </c>
      <c r="AE2396" s="2">
        <v>28</v>
      </c>
      <c r="AF2396" s="2">
        <v>16</v>
      </c>
      <c r="AG2396" s="2">
        <v>57.1</v>
      </c>
      <c r="AH2396" s="2">
        <v>16</v>
      </c>
      <c r="AI2396" s="2">
        <v>57.1</v>
      </c>
      <c r="AJ2396" s="2">
        <v>57.1</v>
      </c>
      <c r="AK2396" s="2">
        <v>9</v>
      </c>
      <c r="AL2396" s="2">
        <v>32.1</v>
      </c>
      <c r="AM2396" s="2">
        <v>3</v>
      </c>
      <c r="AN2396" s="2">
        <v>10.7</v>
      </c>
      <c r="AQ2396" s="2">
        <v>8</v>
      </c>
      <c r="AR2396" s="2">
        <v>28.6</v>
      </c>
      <c r="AS2396" s="2">
        <v>8</v>
      </c>
      <c r="AT2396" s="2">
        <v>28.6</v>
      </c>
      <c r="AW2396" s="2">
        <v>12</v>
      </c>
      <c r="AX2396" s="2">
        <v>42.9</v>
      </c>
      <c r="AZ2396" s="2">
        <v>1</v>
      </c>
      <c r="BA2396" s="2">
        <v>1</v>
      </c>
    </row>
    <row r="2397" spans="1:53" ht="12.75" customHeight="1" x14ac:dyDescent="0.2">
      <c r="A2397">
        <v>6</v>
      </c>
      <c r="B2397" s="2">
        <v>2894</v>
      </c>
      <c r="C2397" s="17">
        <v>3.29</v>
      </c>
      <c r="D2397" s="2">
        <v>3.19</v>
      </c>
      <c r="G2397" s="17">
        <v>51</v>
      </c>
      <c r="H2397" s="2">
        <v>45</v>
      </c>
      <c r="I2397" s="2">
        <v>86.5</v>
      </c>
      <c r="J2397" s="2">
        <v>45</v>
      </c>
      <c r="K2397" s="2">
        <v>86.5</v>
      </c>
      <c r="L2397" s="2">
        <v>88.2</v>
      </c>
      <c r="M2397" s="2">
        <v>1</v>
      </c>
      <c r="N2397" s="2">
        <v>1.9</v>
      </c>
      <c r="O2397" s="2">
        <v>5</v>
      </c>
      <c r="P2397" s="2">
        <v>9.6</v>
      </c>
      <c r="S2397" s="2">
        <v>20</v>
      </c>
      <c r="T2397" s="2">
        <v>38.5</v>
      </c>
      <c r="U2397" s="2">
        <v>25</v>
      </c>
      <c r="V2397" s="2">
        <v>48.1</v>
      </c>
      <c r="W2397" s="2">
        <v>1</v>
      </c>
      <c r="X2397" s="2">
        <v>1.9</v>
      </c>
      <c r="Y2397" s="2">
        <v>7</v>
      </c>
      <c r="Z2397" s="2">
        <v>13.5</v>
      </c>
      <c r="AE2397" s="2">
        <v>51</v>
      </c>
      <c r="AF2397" s="2">
        <v>44</v>
      </c>
      <c r="AG2397" s="2">
        <v>84.6</v>
      </c>
      <c r="AH2397" s="2">
        <v>44</v>
      </c>
      <c r="AI2397" s="2">
        <v>84.6</v>
      </c>
      <c r="AJ2397" s="2">
        <v>86.3</v>
      </c>
      <c r="AK2397" s="2">
        <v>2</v>
      </c>
      <c r="AL2397" s="2">
        <v>3.8</v>
      </c>
      <c r="AM2397" s="2">
        <v>5</v>
      </c>
      <c r="AN2397" s="2">
        <v>9.6</v>
      </c>
      <c r="AQ2397" s="2">
        <v>22</v>
      </c>
      <c r="AR2397" s="2">
        <v>42.3</v>
      </c>
      <c r="AS2397" s="2">
        <v>22</v>
      </c>
      <c r="AT2397" s="2">
        <v>42.3</v>
      </c>
      <c r="AU2397" s="2">
        <v>1</v>
      </c>
      <c r="AV2397" s="2">
        <v>1.9</v>
      </c>
      <c r="AW2397" s="2">
        <v>8</v>
      </c>
      <c r="AX2397" s="2">
        <v>15.4</v>
      </c>
    </row>
    <row r="2398" spans="1:53" ht="12.75" customHeight="1" x14ac:dyDescent="0.2">
      <c r="A2398">
        <v>6</v>
      </c>
      <c r="B2398" s="2">
        <v>2896</v>
      </c>
      <c r="G2398" s="17">
        <v>7</v>
      </c>
      <c r="AE2398" s="2">
        <v>7</v>
      </c>
    </row>
    <row r="2399" spans="1:53" ht="12.75" customHeight="1" x14ac:dyDescent="0.2">
      <c r="A2399">
        <v>6</v>
      </c>
      <c r="B2399" s="2">
        <v>2898</v>
      </c>
      <c r="C2399" s="17">
        <v>2.81</v>
      </c>
      <c r="D2399" s="2">
        <v>2.58</v>
      </c>
      <c r="G2399" s="17">
        <v>107</v>
      </c>
      <c r="H2399" s="2">
        <v>69</v>
      </c>
      <c r="I2399" s="2">
        <v>64.5</v>
      </c>
      <c r="J2399" s="2">
        <v>69</v>
      </c>
      <c r="K2399" s="2">
        <v>64.5</v>
      </c>
      <c r="L2399" s="2">
        <v>64.5</v>
      </c>
      <c r="M2399" s="2">
        <v>15</v>
      </c>
      <c r="N2399" s="2">
        <v>14</v>
      </c>
      <c r="O2399" s="2">
        <v>23</v>
      </c>
      <c r="P2399" s="2">
        <v>21.5</v>
      </c>
      <c r="S2399" s="2">
        <v>36</v>
      </c>
      <c r="T2399" s="2">
        <v>33.6</v>
      </c>
      <c r="U2399" s="2">
        <v>33</v>
      </c>
      <c r="V2399" s="2">
        <v>30.8</v>
      </c>
      <c r="Y2399" s="2">
        <v>38</v>
      </c>
      <c r="Z2399" s="2">
        <v>35.5</v>
      </c>
      <c r="AC2399" s="2">
        <v>1</v>
      </c>
      <c r="AE2399" s="2">
        <v>107</v>
      </c>
      <c r="AF2399" s="2">
        <v>60</v>
      </c>
      <c r="AG2399" s="2">
        <v>56.1</v>
      </c>
      <c r="AH2399" s="2">
        <v>60</v>
      </c>
      <c r="AI2399" s="2">
        <v>56.1</v>
      </c>
      <c r="AJ2399" s="2">
        <v>56.1</v>
      </c>
      <c r="AK2399" s="2">
        <v>28</v>
      </c>
      <c r="AL2399" s="2">
        <v>26.2</v>
      </c>
      <c r="AM2399" s="2">
        <v>19</v>
      </c>
      <c r="AN2399" s="2">
        <v>17.8</v>
      </c>
      <c r="AQ2399" s="2">
        <v>30</v>
      </c>
      <c r="AR2399" s="2">
        <v>28</v>
      </c>
      <c r="AS2399" s="2">
        <v>30</v>
      </c>
      <c r="AT2399" s="2">
        <v>28</v>
      </c>
      <c r="AW2399" s="2">
        <v>47</v>
      </c>
      <c r="AX2399" s="2">
        <v>43.9</v>
      </c>
      <c r="BA2399" s="2">
        <v>1</v>
      </c>
    </row>
    <row r="2400" spans="1:53" ht="12.75" customHeight="1" x14ac:dyDescent="0.2">
      <c r="A2400">
        <v>6</v>
      </c>
      <c r="B2400" s="2">
        <v>2906</v>
      </c>
      <c r="C2400" s="17">
        <v>2.74</v>
      </c>
      <c r="D2400" s="2">
        <v>2.33</v>
      </c>
      <c r="G2400" s="17">
        <v>211</v>
      </c>
      <c r="H2400" s="2">
        <v>143</v>
      </c>
      <c r="I2400" s="2">
        <v>67.5</v>
      </c>
      <c r="J2400" s="2">
        <v>143</v>
      </c>
      <c r="K2400" s="2">
        <v>67.5</v>
      </c>
      <c r="L2400" s="2">
        <v>67.8</v>
      </c>
      <c r="M2400" s="2">
        <v>19</v>
      </c>
      <c r="N2400" s="2">
        <v>9</v>
      </c>
      <c r="O2400" s="2">
        <v>49</v>
      </c>
      <c r="P2400" s="2">
        <v>23.1</v>
      </c>
      <c r="Q2400" s="2">
        <v>2</v>
      </c>
      <c r="R2400" s="2">
        <v>0.9</v>
      </c>
      <c r="S2400" s="2">
        <v>100</v>
      </c>
      <c r="T2400" s="2">
        <v>47.2</v>
      </c>
      <c r="U2400" s="2">
        <v>41</v>
      </c>
      <c r="V2400" s="2">
        <v>19.3</v>
      </c>
      <c r="W2400" s="2">
        <v>1</v>
      </c>
      <c r="X2400" s="2">
        <v>0.5</v>
      </c>
      <c r="Y2400" s="2">
        <v>69</v>
      </c>
      <c r="Z2400" s="2">
        <v>32.5</v>
      </c>
      <c r="AC2400" s="2">
        <v>2</v>
      </c>
      <c r="AE2400" s="2">
        <v>210</v>
      </c>
      <c r="AF2400" s="2">
        <v>99</v>
      </c>
      <c r="AG2400" s="2">
        <v>46.7</v>
      </c>
      <c r="AH2400" s="2">
        <v>99</v>
      </c>
      <c r="AI2400" s="2">
        <v>46.7</v>
      </c>
      <c r="AJ2400" s="2">
        <v>47.1</v>
      </c>
      <c r="AK2400" s="2">
        <v>60</v>
      </c>
      <c r="AL2400" s="2">
        <v>28.3</v>
      </c>
      <c r="AM2400" s="2">
        <v>51</v>
      </c>
      <c r="AN2400" s="2">
        <v>24.1</v>
      </c>
      <c r="AQ2400" s="2">
        <v>63</v>
      </c>
      <c r="AR2400" s="2">
        <v>29.7</v>
      </c>
      <c r="AS2400" s="2">
        <v>36</v>
      </c>
      <c r="AT2400" s="2">
        <v>17</v>
      </c>
      <c r="AU2400" s="2">
        <v>2</v>
      </c>
      <c r="AV2400" s="2">
        <v>0.9</v>
      </c>
      <c r="AW2400" s="2">
        <v>113</v>
      </c>
      <c r="AX2400" s="2">
        <v>53.3</v>
      </c>
      <c r="BA2400" s="2">
        <v>2</v>
      </c>
    </row>
    <row r="2401" spans="1:53" ht="12.75" customHeight="1" x14ac:dyDescent="0.2">
      <c r="A2401">
        <v>6</v>
      </c>
      <c r="B2401" s="2">
        <v>2909</v>
      </c>
      <c r="C2401" s="17">
        <v>3.02</v>
      </c>
      <c r="D2401" s="2">
        <v>2.93</v>
      </c>
      <c r="G2401" s="17">
        <v>54</v>
      </c>
      <c r="H2401" s="2">
        <v>48</v>
      </c>
      <c r="I2401" s="2">
        <v>88.9</v>
      </c>
      <c r="J2401" s="2">
        <v>48</v>
      </c>
      <c r="K2401" s="2">
        <v>88.9</v>
      </c>
      <c r="L2401" s="2">
        <v>88.9</v>
      </c>
      <c r="M2401" s="2">
        <v>5</v>
      </c>
      <c r="N2401" s="2">
        <v>9.3000000000000007</v>
      </c>
      <c r="O2401" s="2">
        <v>1</v>
      </c>
      <c r="P2401" s="2">
        <v>1.9</v>
      </c>
      <c r="Q2401" s="2">
        <v>3</v>
      </c>
      <c r="R2401" s="2">
        <v>5.6</v>
      </c>
      <c r="S2401" s="2">
        <v>24</v>
      </c>
      <c r="T2401" s="2">
        <v>44.4</v>
      </c>
      <c r="U2401" s="2">
        <v>21</v>
      </c>
      <c r="V2401" s="2">
        <v>38.9</v>
      </c>
      <c r="Y2401" s="2">
        <v>6</v>
      </c>
      <c r="Z2401" s="2">
        <v>11.1</v>
      </c>
      <c r="AB2401" s="2">
        <v>1</v>
      </c>
      <c r="AC2401" s="2">
        <v>4</v>
      </c>
      <c r="AE2401" s="2">
        <v>54</v>
      </c>
      <c r="AF2401" s="2">
        <v>42</v>
      </c>
      <c r="AG2401" s="2">
        <v>77.8</v>
      </c>
      <c r="AH2401" s="2">
        <v>42</v>
      </c>
      <c r="AI2401" s="2">
        <v>77.8</v>
      </c>
      <c r="AJ2401" s="2">
        <v>77.8</v>
      </c>
      <c r="AK2401" s="2">
        <v>7</v>
      </c>
      <c r="AL2401" s="2">
        <v>13</v>
      </c>
      <c r="AM2401" s="2">
        <v>5</v>
      </c>
      <c r="AN2401" s="2">
        <v>9.3000000000000007</v>
      </c>
      <c r="AO2401" s="2">
        <v>1</v>
      </c>
      <c r="AP2401" s="2">
        <v>1.9</v>
      </c>
      <c r="AQ2401" s="2">
        <v>23</v>
      </c>
      <c r="AR2401" s="2">
        <v>42.6</v>
      </c>
      <c r="AS2401" s="2">
        <v>18</v>
      </c>
      <c r="AT2401" s="2">
        <v>33.299999999999997</v>
      </c>
      <c r="AW2401" s="2">
        <v>12</v>
      </c>
      <c r="AX2401" s="2">
        <v>22.2</v>
      </c>
      <c r="AZ2401" s="2">
        <v>1</v>
      </c>
      <c r="BA2401" s="2">
        <v>4</v>
      </c>
    </row>
    <row r="2402" spans="1:53" ht="12.75" customHeight="1" x14ac:dyDescent="0.2">
      <c r="A2402">
        <v>6</v>
      </c>
      <c r="B2402" s="2">
        <v>2916</v>
      </c>
      <c r="C2402" s="17">
        <v>2.74</v>
      </c>
      <c r="D2402" s="2">
        <v>2.11</v>
      </c>
      <c r="G2402" s="17">
        <v>166</v>
      </c>
      <c r="H2402" s="2">
        <v>108</v>
      </c>
      <c r="I2402" s="2">
        <v>64.7</v>
      </c>
      <c r="J2402" s="2">
        <v>108</v>
      </c>
      <c r="K2402" s="2">
        <v>64.7</v>
      </c>
      <c r="L2402" s="2">
        <v>65.099999999999994</v>
      </c>
      <c r="M2402" s="2">
        <v>25</v>
      </c>
      <c r="N2402" s="2">
        <v>15</v>
      </c>
      <c r="O2402" s="2">
        <v>33</v>
      </c>
      <c r="P2402" s="2">
        <v>19.8</v>
      </c>
      <c r="Q2402" s="2">
        <v>2</v>
      </c>
      <c r="R2402" s="2">
        <v>1.2</v>
      </c>
      <c r="S2402" s="2">
        <v>58</v>
      </c>
      <c r="T2402" s="2">
        <v>34.700000000000003</v>
      </c>
      <c r="U2402" s="2">
        <v>48</v>
      </c>
      <c r="V2402" s="2">
        <v>28.7</v>
      </c>
      <c r="W2402" s="2">
        <v>1</v>
      </c>
      <c r="X2402" s="2">
        <v>0.6</v>
      </c>
      <c r="Y2402" s="2">
        <v>59</v>
      </c>
      <c r="Z2402" s="2">
        <v>35.299999999999997</v>
      </c>
      <c r="AB2402" s="2">
        <v>1</v>
      </c>
      <c r="AE2402" s="2">
        <v>166</v>
      </c>
      <c r="AF2402" s="2">
        <v>64</v>
      </c>
      <c r="AG2402" s="2">
        <v>38.299999999999997</v>
      </c>
      <c r="AH2402" s="2">
        <v>64</v>
      </c>
      <c r="AI2402" s="2">
        <v>38.299999999999997</v>
      </c>
      <c r="AJ2402" s="2">
        <v>38.6</v>
      </c>
      <c r="AK2402" s="2">
        <v>63</v>
      </c>
      <c r="AL2402" s="2">
        <v>37.700000000000003</v>
      </c>
      <c r="AM2402" s="2">
        <v>39</v>
      </c>
      <c r="AN2402" s="2">
        <v>23.4</v>
      </c>
      <c r="AQ2402" s="2">
        <v>44</v>
      </c>
      <c r="AR2402" s="2">
        <v>26.3</v>
      </c>
      <c r="AS2402" s="2">
        <v>20</v>
      </c>
      <c r="AT2402" s="2">
        <v>12</v>
      </c>
      <c r="AU2402" s="2">
        <v>1</v>
      </c>
      <c r="AV2402" s="2">
        <v>0.6</v>
      </c>
      <c r="AW2402" s="2">
        <v>103</v>
      </c>
      <c r="AX2402" s="2">
        <v>61.7</v>
      </c>
      <c r="AZ2402" s="2">
        <v>1</v>
      </c>
    </row>
    <row r="2403" spans="1:53" ht="12.75" customHeight="1" x14ac:dyDescent="0.2">
      <c r="A2403">
        <v>6</v>
      </c>
      <c r="B2403" s="2">
        <v>2918</v>
      </c>
      <c r="C2403" s="17">
        <v>2.64</v>
      </c>
      <c r="D2403" s="2">
        <v>2.46</v>
      </c>
      <c r="G2403" s="17">
        <v>83</v>
      </c>
      <c r="H2403" s="2">
        <v>44</v>
      </c>
      <c r="I2403" s="2">
        <v>52.4</v>
      </c>
      <c r="J2403" s="2">
        <v>44</v>
      </c>
      <c r="K2403" s="2">
        <v>52.4</v>
      </c>
      <c r="L2403" s="2">
        <v>53</v>
      </c>
      <c r="M2403" s="2">
        <v>11</v>
      </c>
      <c r="N2403" s="2">
        <v>13.1</v>
      </c>
      <c r="O2403" s="2">
        <v>28</v>
      </c>
      <c r="P2403" s="2">
        <v>33.299999999999997</v>
      </c>
      <c r="S2403" s="2">
        <v>21</v>
      </c>
      <c r="T2403" s="2">
        <v>25</v>
      </c>
      <c r="U2403" s="2">
        <v>23</v>
      </c>
      <c r="V2403" s="2">
        <v>27.4</v>
      </c>
      <c r="W2403" s="2">
        <v>1</v>
      </c>
      <c r="X2403" s="2">
        <v>1.2</v>
      </c>
      <c r="Y2403" s="2">
        <v>40</v>
      </c>
      <c r="Z2403" s="2">
        <v>47.6</v>
      </c>
      <c r="AB2403" s="2">
        <v>1</v>
      </c>
      <c r="AE2403" s="2">
        <v>83</v>
      </c>
      <c r="AF2403" s="2">
        <v>43</v>
      </c>
      <c r="AG2403" s="2">
        <v>51.2</v>
      </c>
      <c r="AH2403" s="2">
        <v>43</v>
      </c>
      <c r="AI2403" s="2">
        <v>51.2</v>
      </c>
      <c r="AJ2403" s="2">
        <v>51.8</v>
      </c>
      <c r="AK2403" s="2">
        <v>18</v>
      </c>
      <c r="AL2403" s="2">
        <v>21.4</v>
      </c>
      <c r="AM2403" s="2">
        <v>22</v>
      </c>
      <c r="AN2403" s="2">
        <v>26.2</v>
      </c>
      <c r="AQ2403" s="2">
        <v>27</v>
      </c>
      <c r="AR2403" s="2">
        <v>32.1</v>
      </c>
      <c r="AS2403" s="2">
        <v>16</v>
      </c>
      <c r="AT2403" s="2">
        <v>19</v>
      </c>
      <c r="AU2403" s="2">
        <v>1</v>
      </c>
      <c r="AV2403" s="2">
        <v>1.2</v>
      </c>
      <c r="AW2403" s="2">
        <v>41</v>
      </c>
      <c r="AX2403" s="2">
        <v>48.8</v>
      </c>
      <c r="AZ2403" s="2">
        <v>1</v>
      </c>
    </row>
    <row r="2404" spans="1:53" ht="12.75" customHeight="1" x14ac:dyDescent="0.2">
      <c r="A2404">
        <v>6</v>
      </c>
      <c r="B2404" s="2">
        <v>2922</v>
      </c>
      <c r="C2404" s="17">
        <v>2.69</v>
      </c>
      <c r="D2404" s="2">
        <v>2.23</v>
      </c>
      <c r="G2404" s="17">
        <v>13</v>
      </c>
      <c r="H2404" s="2">
        <v>8</v>
      </c>
      <c r="I2404" s="2">
        <v>61.5</v>
      </c>
      <c r="J2404" s="2">
        <v>8</v>
      </c>
      <c r="K2404" s="2">
        <v>61.5</v>
      </c>
      <c r="L2404" s="2">
        <v>61.5</v>
      </c>
      <c r="M2404" s="2">
        <v>1</v>
      </c>
      <c r="N2404" s="2">
        <v>7.7</v>
      </c>
      <c r="O2404" s="2">
        <v>4</v>
      </c>
      <c r="P2404" s="2">
        <v>30.8</v>
      </c>
      <c r="S2404" s="2">
        <v>6</v>
      </c>
      <c r="T2404" s="2">
        <v>46.2</v>
      </c>
      <c r="U2404" s="2">
        <v>2</v>
      </c>
      <c r="V2404" s="2">
        <v>15.4</v>
      </c>
      <c r="Y2404" s="2">
        <v>5</v>
      </c>
      <c r="Z2404" s="2">
        <v>38.5</v>
      </c>
      <c r="AE2404" s="2">
        <v>13</v>
      </c>
      <c r="AF2404" s="2">
        <v>6</v>
      </c>
      <c r="AG2404" s="2">
        <v>46.2</v>
      </c>
      <c r="AH2404" s="2">
        <v>6</v>
      </c>
      <c r="AI2404" s="2">
        <v>46.2</v>
      </c>
      <c r="AJ2404" s="2">
        <v>46.2</v>
      </c>
      <c r="AK2404" s="2">
        <v>4</v>
      </c>
      <c r="AL2404" s="2">
        <v>30.8</v>
      </c>
      <c r="AM2404" s="2">
        <v>3</v>
      </c>
      <c r="AN2404" s="2">
        <v>23.1</v>
      </c>
      <c r="AQ2404" s="2">
        <v>5</v>
      </c>
      <c r="AR2404" s="2">
        <v>38.5</v>
      </c>
      <c r="AS2404" s="2">
        <v>1</v>
      </c>
      <c r="AT2404" s="2">
        <v>7.7</v>
      </c>
      <c r="AW2404" s="2">
        <v>7</v>
      </c>
      <c r="AX2404" s="2">
        <v>53.8</v>
      </c>
    </row>
    <row r="2405" spans="1:53" ht="12.75" customHeight="1" x14ac:dyDescent="0.2">
      <c r="A2405">
        <v>6</v>
      </c>
      <c r="B2405" s="2">
        <v>2926</v>
      </c>
      <c r="C2405" s="17">
        <v>2.99</v>
      </c>
      <c r="D2405" s="2">
        <v>2.88</v>
      </c>
      <c r="G2405" s="17">
        <v>106</v>
      </c>
      <c r="H2405" s="2">
        <v>71</v>
      </c>
      <c r="I2405" s="2">
        <v>67</v>
      </c>
      <c r="J2405" s="2">
        <v>71</v>
      </c>
      <c r="K2405" s="2">
        <v>67</v>
      </c>
      <c r="L2405" s="2">
        <v>67</v>
      </c>
      <c r="M2405" s="2">
        <v>7</v>
      </c>
      <c r="N2405" s="2">
        <v>6.6</v>
      </c>
      <c r="O2405" s="2">
        <v>28</v>
      </c>
      <c r="P2405" s="2">
        <v>26.4</v>
      </c>
      <c r="S2405" s="2">
        <v>30</v>
      </c>
      <c r="T2405" s="2">
        <v>28.3</v>
      </c>
      <c r="U2405" s="2">
        <v>41</v>
      </c>
      <c r="V2405" s="2">
        <v>38.700000000000003</v>
      </c>
      <c r="Y2405" s="2">
        <v>35</v>
      </c>
      <c r="Z2405" s="2">
        <v>33</v>
      </c>
      <c r="AE2405" s="2">
        <v>105</v>
      </c>
      <c r="AF2405" s="2">
        <v>72</v>
      </c>
      <c r="AG2405" s="2">
        <v>67.900000000000006</v>
      </c>
      <c r="AH2405" s="2">
        <v>72</v>
      </c>
      <c r="AI2405" s="2">
        <v>67.900000000000006</v>
      </c>
      <c r="AJ2405" s="2">
        <v>68.599999999999994</v>
      </c>
      <c r="AK2405" s="2">
        <v>18</v>
      </c>
      <c r="AL2405" s="2">
        <v>17</v>
      </c>
      <c r="AM2405" s="2">
        <v>15</v>
      </c>
      <c r="AN2405" s="2">
        <v>14.2</v>
      </c>
      <c r="AQ2405" s="2">
        <v>31</v>
      </c>
      <c r="AR2405" s="2">
        <v>29.2</v>
      </c>
      <c r="AS2405" s="2">
        <v>41</v>
      </c>
      <c r="AT2405" s="2">
        <v>38.700000000000003</v>
      </c>
      <c r="AU2405" s="2">
        <v>1</v>
      </c>
      <c r="AV2405" s="2">
        <v>0.9</v>
      </c>
      <c r="AW2405" s="2">
        <v>34</v>
      </c>
      <c r="AX2405" s="2">
        <v>32.1</v>
      </c>
    </row>
    <row r="2406" spans="1:53" ht="12.75" customHeight="1" x14ac:dyDescent="0.2">
      <c r="A2406">
        <v>6</v>
      </c>
      <c r="B2406" s="2">
        <v>2946</v>
      </c>
      <c r="C2406" s="17">
        <v>2.21</v>
      </c>
      <c r="D2406" s="2">
        <v>1.9</v>
      </c>
      <c r="G2406" s="17">
        <v>39</v>
      </c>
      <c r="H2406" s="2">
        <v>24</v>
      </c>
      <c r="I2406" s="2">
        <v>61.5</v>
      </c>
      <c r="J2406" s="2">
        <v>24</v>
      </c>
      <c r="K2406" s="2">
        <v>61.5</v>
      </c>
      <c r="L2406" s="2">
        <v>61.5</v>
      </c>
      <c r="M2406" s="2">
        <v>8</v>
      </c>
      <c r="N2406" s="2">
        <v>20.5</v>
      </c>
      <c r="O2406" s="2">
        <v>7</v>
      </c>
      <c r="P2406" s="2">
        <v>17.899999999999999</v>
      </c>
      <c r="Q2406" s="2">
        <v>4</v>
      </c>
      <c r="R2406" s="2">
        <v>10.3</v>
      </c>
      <c r="S2406" s="2">
        <v>16</v>
      </c>
      <c r="T2406" s="2">
        <v>41</v>
      </c>
      <c r="U2406" s="2">
        <v>4</v>
      </c>
      <c r="V2406" s="2">
        <v>10.3</v>
      </c>
      <c r="Y2406" s="2">
        <v>15</v>
      </c>
      <c r="Z2406" s="2">
        <v>38.5</v>
      </c>
      <c r="AE2406" s="2">
        <v>39</v>
      </c>
      <c r="AF2406" s="2">
        <v>12</v>
      </c>
      <c r="AG2406" s="2">
        <v>30.8</v>
      </c>
      <c r="AH2406" s="2">
        <v>12</v>
      </c>
      <c r="AI2406" s="2">
        <v>30.8</v>
      </c>
      <c r="AJ2406" s="2">
        <v>30.8</v>
      </c>
      <c r="AK2406" s="2">
        <v>18</v>
      </c>
      <c r="AL2406" s="2">
        <v>46.2</v>
      </c>
      <c r="AM2406" s="2">
        <v>9</v>
      </c>
      <c r="AN2406" s="2">
        <v>23.1</v>
      </c>
      <c r="AQ2406" s="2">
        <v>10</v>
      </c>
      <c r="AR2406" s="2">
        <v>25.6</v>
      </c>
      <c r="AS2406" s="2">
        <v>2</v>
      </c>
      <c r="AT2406" s="2">
        <v>5.0999999999999996</v>
      </c>
      <c r="AW2406" s="2">
        <v>27</v>
      </c>
      <c r="AX2406" s="2">
        <v>69.2</v>
      </c>
    </row>
    <row r="2407" spans="1:53" ht="12.75" customHeight="1" x14ac:dyDescent="0.2">
      <c r="A2407">
        <v>6</v>
      </c>
      <c r="B2407" s="2">
        <v>2948</v>
      </c>
      <c r="G2407" s="17">
        <v>1</v>
      </c>
      <c r="AE2407" s="2">
        <v>1</v>
      </c>
    </row>
    <row r="2408" spans="1:53" ht="12.75" customHeight="1" x14ac:dyDescent="0.2">
      <c r="A2408">
        <v>6</v>
      </c>
      <c r="B2408" s="2">
        <v>2950</v>
      </c>
      <c r="C2408" s="17">
        <v>2.88</v>
      </c>
      <c r="D2408" s="2">
        <v>2.77</v>
      </c>
      <c r="G2408" s="17">
        <v>49</v>
      </c>
      <c r="H2408" s="2">
        <v>34</v>
      </c>
      <c r="I2408" s="2">
        <v>69.400000000000006</v>
      </c>
      <c r="J2408" s="2">
        <v>34</v>
      </c>
      <c r="K2408" s="2">
        <v>69.400000000000006</v>
      </c>
      <c r="L2408" s="2">
        <v>69.400000000000006</v>
      </c>
      <c r="M2408" s="2">
        <v>5</v>
      </c>
      <c r="N2408" s="2">
        <v>10.199999999999999</v>
      </c>
      <c r="O2408" s="2">
        <v>10</v>
      </c>
      <c r="P2408" s="2">
        <v>20.399999999999999</v>
      </c>
      <c r="S2408" s="2">
        <v>20</v>
      </c>
      <c r="T2408" s="2">
        <v>40.799999999999997</v>
      </c>
      <c r="U2408" s="2">
        <v>14</v>
      </c>
      <c r="V2408" s="2">
        <v>28.6</v>
      </c>
      <c r="Y2408" s="2">
        <v>15</v>
      </c>
      <c r="Z2408" s="2">
        <v>30.6</v>
      </c>
      <c r="AB2408" s="2">
        <v>1</v>
      </c>
      <c r="AE2408" s="2">
        <v>48</v>
      </c>
      <c r="AF2408" s="2">
        <v>31</v>
      </c>
      <c r="AG2408" s="2">
        <v>64.599999999999994</v>
      </c>
      <c r="AH2408" s="2">
        <v>31</v>
      </c>
      <c r="AI2408" s="2">
        <v>64.599999999999994</v>
      </c>
      <c r="AJ2408" s="2">
        <v>64.599999999999994</v>
      </c>
      <c r="AK2408" s="2">
        <v>7</v>
      </c>
      <c r="AL2408" s="2">
        <v>14.6</v>
      </c>
      <c r="AM2408" s="2">
        <v>10</v>
      </c>
      <c r="AN2408" s="2">
        <v>20.8</v>
      </c>
      <c r="AQ2408" s="2">
        <v>18</v>
      </c>
      <c r="AR2408" s="2">
        <v>37.5</v>
      </c>
      <c r="AS2408" s="2">
        <v>13</v>
      </c>
      <c r="AT2408" s="2">
        <v>27.1</v>
      </c>
      <c r="AW2408" s="2">
        <v>17</v>
      </c>
      <c r="AX2408" s="2">
        <v>35.4</v>
      </c>
      <c r="AZ2408" s="2">
        <v>2</v>
      </c>
    </row>
    <row r="2409" spans="1:53" ht="12.75" customHeight="1" x14ac:dyDescent="0.2">
      <c r="A2409">
        <v>6</v>
      </c>
      <c r="B2409" s="2">
        <v>2951</v>
      </c>
      <c r="C2409" s="17">
        <v>2.71</v>
      </c>
      <c r="D2409" s="2">
        <v>2.48</v>
      </c>
      <c r="G2409" s="17">
        <v>88</v>
      </c>
      <c r="H2409" s="2">
        <v>56</v>
      </c>
      <c r="I2409" s="2">
        <v>62.9</v>
      </c>
      <c r="J2409" s="2">
        <v>56</v>
      </c>
      <c r="K2409" s="2">
        <v>62.9</v>
      </c>
      <c r="L2409" s="2">
        <v>63.6</v>
      </c>
      <c r="M2409" s="2">
        <v>12</v>
      </c>
      <c r="N2409" s="2">
        <v>13.5</v>
      </c>
      <c r="O2409" s="2">
        <v>20</v>
      </c>
      <c r="P2409" s="2">
        <v>22.5</v>
      </c>
      <c r="S2409" s="2">
        <v>35</v>
      </c>
      <c r="T2409" s="2">
        <v>39.299999999999997</v>
      </c>
      <c r="U2409" s="2">
        <v>21</v>
      </c>
      <c r="V2409" s="2">
        <v>23.6</v>
      </c>
      <c r="W2409" s="2">
        <v>1</v>
      </c>
      <c r="X2409" s="2">
        <v>1.1000000000000001</v>
      </c>
      <c r="Y2409" s="2">
        <v>33</v>
      </c>
      <c r="Z2409" s="2">
        <v>37.1</v>
      </c>
      <c r="AC2409" s="2">
        <v>1</v>
      </c>
      <c r="AE2409" s="2">
        <v>89</v>
      </c>
      <c r="AF2409" s="2">
        <v>44</v>
      </c>
      <c r="AG2409" s="2">
        <v>49.4</v>
      </c>
      <c r="AH2409" s="2">
        <v>44</v>
      </c>
      <c r="AI2409" s="2">
        <v>49.4</v>
      </c>
      <c r="AJ2409" s="2">
        <v>49.4</v>
      </c>
      <c r="AK2409" s="2">
        <v>22</v>
      </c>
      <c r="AL2409" s="2">
        <v>24.7</v>
      </c>
      <c r="AM2409" s="2">
        <v>23</v>
      </c>
      <c r="AN2409" s="2">
        <v>25.8</v>
      </c>
      <c r="AQ2409" s="2">
        <v>23</v>
      </c>
      <c r="AR2409" s="2">
        <v>25.8</v>
      </c>
      <c r="AS2409" s="2">
        <v>21</v>
      </c>
      <c r="AT2409" s="2">
        <v>23.6</v>
      </c>
      <c r="AW2409" s="2">
        <v>45</v>
      </c>
      <c r="AX2409" s="2">
        <v>50.6</v>
      </c>
      <c r="BA2409" s="2">
        <v>1</v>
      </c>
    </row>
    <row r="2410" spans="1:53" ht="12.75" customHeight="1" x14ac:dyDescent="0.2">
      <c r="A2410">
        <v>6</v>
      </c>
      <c r="B2410" s="2">
        <v>2952</v>
      </c>
      <c r="C2410" s="17">
        <v>2.74</v>
      </c>
      <c r="D2410" s="2">
        <v>2.6</v>
      </c>
      <c r="G2410" s="17">
        <v>53</v>
      </c>
      <c r="H2410" s="2">
        <v>31</v>
      </c>
      <c r="I2410" s="2">
        <v>58.5</v>
      </c>
      <c r="J2410" s="2">
        <v>31</v>
      </c>
      <c r="K2410" s="2">
        <v>58.5</v>
      </c>
      <c r="L2410" s="2">
        <v>58.5</v>
      </c>
      <c r="M2410" s="2">
        <v>6</v>
      </c>
      <c r="N2410" s="2">
        <v>11.3</v>
      </c>
      <c r="O2410" s="2">
        <v>16</v>
      </c>
      <c r="P2410" s="2">
        <v>30.2</v>
      </c>
      <c r="S2410" s="2">
        <v>17</v>
      </c>
      <c r="T2410" s="2">
        <v>32.1</v>
      </c>
      <c r="U2410" s="2">
        <v>14</v>
      </c>
      <c r="V2410" s="2">
        <v>26.4</v>
      </c>
      <c r="Y2410" s="2">
        <v>22</v>
      </c>
      <c r="Z2410" s="2">
        <v>41.5</v>
      </c>
      <c r="AE2410" s="2">
        <v>53</v>
      </c>
      <c r="AF2410" s="2">
        <v>32</v>
      </c>
      <c r="AG2410" s="2">
        <v>60.4</v>
      </c>
      <c r="AH2410" s="2">
        <v>32</v>
      </c>
      <c r="AI2410" s="2">
        <v>60.4</v>
      </c>
      <c r="AJ2410" s="2">
        <v>60.4</v>
      </c>
      <c r="AK2410" s="2">
        <v>13</v>
      </c>
      <c r="AL2410" s="2">
        <v>24.5</v>
      </c>
      <c r="AM2410" s="2">
        <v>8</v>
      </c>
      <c r="AN2410" s="2">
        <v>15.1</v>
      </c>
      <c r="AQ2410" s="2">
        <v>19</v>
      </c>
      <c r="AR2410" s="2">
        <v>35.799999999999997</v>
      </c>
      <c r="AS2410" s="2">
        <v>13</v>
      </c>
      <c r="AT2410" s="2">
        <v>24.5</v>
      </c>
      <c r="AW2410" s="2">
        <v>21</v>
      </c>
      <c r="AX2410" s="2">
        <v>39.6</v>
      </c>
    </row>
    <row r="2411" spans="1:53" ht="12.75" customHeight="1" x14ac:dyDescent="0.2">
      <c r="A2411">
        <v>6</v>
      </c>
      <c r="B2411" s="2">
        <v>2955</v>
      </c>
      <c r="C2411" s="17">
        <v>3.02</v>
      </c>
      <c r="D2411" s="2">
        <v>3.19</v>
      </c>
      <c r="G2411" s="17">
        <v>54</v>
      </c>
      <c r="H2411" s="2">
        <v>37</v>
      </c>
      <c r="I2411" s="2">
        <v>68.5</v>
      </c>
      <c r="J2411" s="2">
        <v>37</v>
      </c>
      <c r="K2411" s="2">
        <v>68.5</v>
      </c>
      <c r="L2411" s="2">
        <v>68.5</v>
      </c>
      <c r="M2411" s="2">
        <v>3</v>
      </c>
      <c r="N2411" s="2">
        <v>5.6</v>
      </c>
      <c r="O2411" s="2">
        <v>14</v>
      </c>
      <c r="P2411" s="2">
        <v>25.9</v>
      </c>
      <c r="S2411" s="2">
        <v>16</v>
      </c>
      <c r="T2411" s="2">
        <v>29.6</v>
      </c>
      <c r="U2411" s="2">
        <v>21</v>
      </c>
      <c r="V2411" s="2">
        <v>38.9</v>
      </c>
      <c r="Y2411" s="2">
        <v>17</v>
      </c>
      <c r="Z2411" s="2">
        <v>31.5</v>
      </c>
      <c r="AB2411" s="2">
        <v>1</v>
      </c>
      <c r="AC2411" s="2">
        <v>1</v>
      </c>
      <c r="AE2411" s="2">
        <v>53</v>
      </c>
      <c r="AF2411" s="2">
        <v>44</v>
      </c>
      <c r="AG2411" s="2">
        <v>81.5</v>
      </c>
      <c r="AH2411" s="2">
        <v>44</v>
      </c>
      <c r="AI2411" s="2">
        <v>81.5</v>
      </c>
      <c r="AJ2411" s="2">
        <v>83</v>
      </c>
      <c r="AK2411" s="2">
        <v>3</v>
      </c>
      <c r="AL2411" s="2">
        <v>5.6</v>
      </c>
      <c r="AM2411" s="2">
        <v>6</v>
      </c>
      <c r="AN2411" s="2">
        <v>11.1</v>
      </c>
      <c r="AQ2411" s="2">
        <v>19</v>
      </c>
      <c r="AR2411" s="2">
        <v>35.200000000000003</v>
      </c>
      <c r="AS2411" s="2">
        <v>25</v>
      </c>
      <c r="AT2411" s="2">
        <v>46.3</v>
      </c>
      <c r="AU2411" s="2">
        <v>1</v>
      </c>
      <c r="AV2411" s="2">
        <v>1.9</v>
      </c>
      <c r="AW2411" s="2">
        <v>10</v>
      </c>
      <c r="AX2411" s="2">
        <v>18.5</v>
      </c>
      <c r="AZ2411" s="2">
        <v>1</v>
      </c>
      <c r="BA2411" s="2">
        <v>1</v>
      </c>
    </row>
    <row r="2412" spans="1:53" ht="12.75" customHeight="1" x14ac:dyDescent="0.2">
      <c r="A2412">
        <v>6</v>
      </c>
      <c r="B2412" s="2">
        <v>2956</v>
      </c>
    </row>
    <row r="2413" spans="1:53" ht="12.75" customHeight="1" x14ac:dyDescent="0.2">
      <c r="A2413">
        <v>6</v>
      </c>
      <c r="B2413" s="2">
        <v>2962</v>
      </c>
      <c r="C2413" s="17">
        <v>2.56</v>
      </c>
      <c r="D2413" s="2">
        <v>2.39</v>
      </c>
      <c r="G2413" s="17">
        <v>18</v>
      </c>
      <c r="H2413" s="2">
        <v>10</v>
      </c>
      <c r="I2413" s="2">
        <v>55.6</v>
      </c>
      <c r="J2413" s="2">
        <v>10</v>
      </c>
      <c r="K2413" s="2">
        <v>55.6</v>
      </c>
      <c r="L2413" s="2">
        <v>55.6</v>
      </c>
      <c r="M2413" s="2">
        <v>2</v>
      </c>
      <c r="N2413" s="2">
        <v>11.1</v>
      </c>
      <c r="O2413" s="2">
        <v>6</v>
      </c>
      <c r="P2413" s="2">
        <v>33.299999999999997</v>
      </c>
      <c r="S2413" s="2">
        <v>8</v>
      </c>
      <c r="T2413" s="2">
        <v>44.4</v>
      </c>
      <c r="U2413" s="2">
        <v>2</v>
      </c>
      <c r="V2413" s="2">
        <v>11.1</v>
      </c>
      <c r="Y2413" s="2">
        <v>8</v>
      </c>
      <c r="Z2413" s="2">
        <v>44.4</v>
      </c>
      <c r="AE2413" s="2">
        <v>18</v>
      </c>
      <c r="AF2413" s="2">
        <v>8</v>
      </c>
      <c r="AG2413" s="2">
        <v>44.4</v>
      </c>
      <c r="AH2413" s="2">
        <v>8</v>
      </c>
      <c r="AI2413" s="2">
        <v>44.4</v>
      </c>
      <c r="AJ2413" s="2">
        <v>44.4</v>
      </c>
      <c r="AK2413" s="2">
        <v>4</v>
      </c>
      <c r="AL2413" s="2">
        <v>22.2</v>
      </c>
      <c r="AM2413" s="2">
        <v>6</v>
      </c>
      <c r="AN2413" s="2">
        <v>33.299999999999997</v>
      </c>
      <c r="AQ2413" s="2">
        <v>5</v>
      </c>
      <c r="AR2413" s="2">
        <v>27.8</v>
      </c>
      <c r="AS2413" s="2">
        <v>3</v>
      </c>
      <c r="AT2413" s="2">
        <v>16.7</v>
      </c>
      <c r="AW2413" s="2">
        <v>10</v>
      </c>
      <c r="AX2413" s="2">
        <v>55.6</v>
      </c>
    </row>
    <row r="2414" spans="1:53" ht="12.75" customHeight="1" x14ac:dyDescent="0.2">
      <c r="A2414">
        <v>6</v>
      </c>
      <c r="B2414" s="2">
        <v>2971</v>
      </c>
      <c r="C2414" s="17">
        <v>2.56</v>
      </c>
      <c r="D2414" s="2">
        <v>2.6</v>
      </c>
      <c r="G2414" s="17">
        <v>57</v>
      </c>
      <c r="H2414" s="2">
        <v>33</v>
      </c>
      <c r="I2414" s="2">
        <v>57.9</v>
      </c>
      <c r="J2414" s="2">
        <v>33</v>
      </c>
      <c r="K2414" s="2">
        <v>57.9</v>
      </c>
      <c r="L2414" s="2">
        <v>57.9</v>
      </c>
      <c r="M2414" s="2">
        <v>7</v>
      </c>
      <c r="N2414" s="2">
        <v>12.3</v>
      </c>
      <c r="O2414" s="2">
        <v>17</v>
      </c>
      <c r="P2414" s="2">
        <v>29.8</v>
      </c>
      <c r="S2414" s="2">
        <v>27</v>
      </c>
      <c r="T2414" s="2">
        <v>47.4</v>
      </c>
      <c r="U2414" s="2">
        <v>6</v>
      </c>
      <c r="V2414" s="2">
        <v>10.5</v>
      </c>
      <c r="Y2414" s="2">
        <v>24</v>
      </c>
      <c r="Z2414" s="2">
        <v>42.1</v>
      </c>
      <c r="AB2414" s="2">
        <v>1</v>
      </c>
      <c r="AE2414" s="2">
        <v>58</v>
      </c>
      <c r="AF2414" s="2">
        <v>35</v>
      </c>
      <c r="AG2414" s="2">
        <v>60.3</v>
      </c>
      <c r="AH2414" s="2">
        <v>35</v>
      </c>
      <c r="AI2414" s="2">
        <v>60.3</v>
      </c>
      <c r="AJ2414" s="2">
        <v>60.3</v>
      </c>
      <c r="AK2414" s="2">
        <v>11</v>
      </c>
      <c r="AL2414" s="2">
        <v>19</v>
      </c>
      <c r="AM2414" s="2">
        <v>12</v>
      </c>
      <c r="AN2414" s="2">
        <v>20.7</v>
      </c>
      <c r="AQ2414" s="2">
        <v>24</v>
      </c>
      <c r="AR2414" s="2">
        <v>41.4</v>
      </c>
      <c r="AS2414" s="2">
        <v>11</v>
      </c>
      <c r="AT2414" s="2">
        <v>19</v>
      </c>
      <c r="AW2414" s="2">
        <v>23</v>
      </c>
      <c r="AX2414" s="2">
        <v>39.700000000000003</v>
      </c>
    </row>
    <row r="2415" spans="1:53" ht="12.75" customHeight="1" x14ac:dyDescent="0.2">
      <c r="A2415">
        <v>6</v>
      </c>
      <c r="B2415" s="2">
        <v>2973</v>
      </c>
      <c r="C2415" s="17">
        <v>2.42</v>
      </c>
      <c r="D2415" s="2">
        <v>1.92</v>
      </c>
      <c r="G2415" s="17">
        <v>12</v>
      </c>
      <c r="H2415" s="2">
        <v>6</v>
      </c>
      <c r="I2415" s="2">
        <v>50</v>
      </c>
      <c r="J2415" s="2">
        <v>6</v>
      </c>
      <c r="K2415" s="2">
        <v>50</v>
      </c>
      <c r="L2415" s="2">
        <v>50</v>
      </c>
      <c r="M2415" s="2">
        <v>2</v>
      </c>
      <c r="N2415" s="2">
        <v>16.7</v>
      </c>
      <c r="O2415" s="2">
        <v>4</v>
      </c>
      <c r="P2415" s="2">
        <v>33.299999999999997</v>
      </c>
      <c r="S2415" s="2">
        <v>5</v>
      </c>
      <c r="T2415" s="2">
        <v>41.7</v>
      </c>
      <c r="U2415" s="2">
        <v>1</v>
      </c>
      <c r="V2415" s="2">
        <v>8.3000000000000007</v>
      </c>
      <c r="Y2415" s="2">
        <v>6</v>
      </c>
      <c r="Z2415" s="2">
        <v>50</v>
      </c>
      <c r="AE2415" s="2">
        <v>12</v>
      </c>
      <c r="AF2415" s="2">
        <v>4</v>
      </c>
      <c r="AG2415" s="2">
        <v>33.299999999999997</v>
      </c>
      <c r="AH2415" s="2">
        <v>4</v>
      </c>
      <c r="AI2415" s="2">
        <v>33.299999999999997</v>
      </c>
      <c r="AJ2415" s="2">
        <v>33.299999999999997</v>
      </c>
      <c r="AK2415" s="2">
        <v>5</v>
      </c>
      <c r="AL2415" s="2">
        <v>41.7</v>
      </c>
      <c r="AM2415" s="2">
        <v>3</v>
      </c>
      <c r="AN2415" s="2">
        <v>25</v>
      </c>
      <c r="AQ2415" s="2">
        <v>4</v>
      </c>
      <c r="AR2415" s="2">
        <v>33.299999999999997</v>
      </c>
      <c r="AW2415" s="2">
        <v>8</v>
      </c>
      <c r="AX2415" s="2">
        <v>66.7</v>
      </c>
    </row>
    <row r="2416" spans="1:53" ht="12.75" customHeight="1" x14ac:dyDescent="0.2">
      <c r="A2416">
        <v>6</v>
      </c>
      <c r="B2416" s="2">
        <v>2982</v>
      </c>
      <c r="C2416" s="17">
        <v>2.57</v>
      </c>
      <c r="D2416" s="2">
        <v>2.67</v>
      </c>
      <c r="G2416" s="17">
        <v>88</v>
      </c>
      <c r="H2416" s="2">
        <v>49</v>
      </c>
      <c r="I2416" s="2">
        <v>55.7</v>
      </c>
      <c r="J2416" s="2">
        <v>49</v>
      </c>
      <c r="K2416" s="2">
        <v>55.7</v>
      </c>
      <c r="L2416" s="2">
        <v>55.7</v>
      </c>
      <c r="M2416" s="2">
        <v>13</v>
      </c>
      <c r="N2416" s="2">
        <v>14.8</v>
      </c>
      <c r="O2416" s="2">
        <v>26</v>
      </c>
      <c r="P2416" s="2">
        <v>29.5</v>
      </c>
      <c r="S2416" s="2">
        <v>35</v>
      </c>
      <c r="T2416" s="2">
        <v>39.799999999999997</v>
      </c>
      <c r="U2416" s="2">
        <v>14</v>
      </c>
      <c r="V2416" s="2">
        <v>15.9</v>
      </c>
      <c r="Y2416" s="2">
        <v>39</v>
      </c>
      <c r="Z2416" s="2">
        <v>44.3</v>
      </c>
      <c r="AB2416" s="2">
        <v>3</v>
      </c>
      <c r="AE2416" s="2">
        <v>89</v>
      </c>
      <c r="AF2416" s="2">
        <v>58</v>
      </c>
      <c r="AG2416" s="2">
        <v>65.2</v>
      </c>
      <c r="AH2416" s="2">
        <v>58</v>
      </c>
      <c r="AI2416" s="2">
        <v>65.2</v>
      </c>
      <c r="AJ2416" s="2">
        <v>65.2</v>
      </c>
      <c r="AK2416" s="2">
        <v>21</v>
      </c>
      <c r="AL2416" s="2">
        <v>23.6</v>
      </c>
      <c r="AM2416" s="2">
        <v>10</v>
      </c>
      <c r="AN2416" s="2">
        <v>11.2</v>
      </c>
      <c r="AQ2416" s="2">
        <v>35</v>
      </c>
      <c r="AR2416" s="2">
        <v>39.299999999999997</v>
      </c>
      <c r="AS2416" s="2">
        <v>23</v>
      </c>
      <c r="AT2416" s="2">
        <v>25.8</v>
      </c>
      <c r="AW2416" s="2">
        <v>31</v>
      </c>
      <c r="AX2416" s="2">
        <v>34.799999999999997</v>
      </c>
      <c r="AZ2416" s="2">
        <v>2</v>
      </c>
    </row>
    <row r="2417" spans="1:53" ht="12.75" customHeight="1" x14ac:dyDescent="0.2">
      <c r="A2417">
        <v>6</v>
      </c>
      <c r="B2417" s="2">
        <v>2983</v>
      </c>
      <c r="C2417" s="17">
        <v>2.91</v>
      </c>
      <c r="D2417" s="2">
        <v>2.93</v>
      </c>
      <c r="G2417" s="17">
        <v>81</v>
      </c>
      <c r="H2417" s="2">
        <v>54</v>
      </c>
      <c r="I2417" s="2">
        <v>66.7</v>
      </c>
      <c r="J2417" s="2">
        <v>54</v>
      </c>
      <c r="K2417" s="2">
        <v>66.7</v>
      </c>
      <c r="L2417" s="2">
        <v>66.7</v>
      </c>
      <c r="M2417" s="2">
        <v>7</v>
      </c>
      <c r="N2417" s="2">
        <v>8.6</v>
      </c>
      <c r="O2417" s="2">
        <v>20</v>
      </c>
      <c r="P2417" s="2">
        <v>24.7</v>
      </c>
      <c r="S2417" s="2">
        <v>27</v>
      </c>
      <c r="T2417" s="2">
        <v>33.299999999999997</v>
      </c>
      <c r="U2417" s="2">
        <v>27</v>
      </c>
      <c r="V2417" s="2">
        <v>33.299999999999997</v>
      </c>
      <c r="Y2417" s="2">
        <v>27</v>
      </c>
      <c r="Z2417" s="2">
        <v>33.299999999999997</v>
      </c>
      <c r="AC2417" s="2">
        <v>8</v>
      </c>
      <c r="AE2417" s="2">
        <v>81</v>
      </c>
      <c r="AF2417" s="2">
        <v>54</v>
      </c>
      <c r="AG2417" s="2">
        <v>66.7</v>
      </c>
      <c r="AH2417" s="2">
        <v>54</v>
      </c>
      <c r="AI2417" s="2">
        <v>66.7</v>
      </c>
      <c r="AJ2417" s="2">
        <v>66.7</v>
      </c>
      <c r="AK2417" s="2">
        <v>9</v>
      </c>
      <c r="AL2417" s="2">
        <v>11.1</v>
      </c>
      <c r="AM2417" s="2">
        <v>18</v>
      </c>
      <c r="AN2417" s="2">
        <v>22.2</v>
      </c>
      <c r="AQ2417" s="2">
        <v>24</v>
      </c>
      <c r="AR2417" s="2">
        <v>29.6</v>
      </c>
      <c r="AS2417" s="2">
        <v>30</v>
      </c>
      <c r="AT2417" s="2">
        <v>37</v>
      </c>
      <c r="AW2417" s="2">
        <v>27</v>
      </c>
      <c r="AX2417" s="2">
        <v>33.299999999999997</v>
      </c>
      <c r="BA2417" s="2">
        <v>8</v>
      </c>
    </row>
    <row r="2418" spans="1:53" ht="12.75" customHeight="1" x14ac:dyDescent="0.2">
      <c r="A2418">
        <v>6</v>
      </c>
      <c r="B2418" s="2">
        <v>2984</v>
      </c>
      <c r="C2418" s="17">
        <v>2.52</v>
      </c>
      <c r="D2418" s="2">
        <v>2.39</v>
      </c>
      <c r="G2418" s="17">
        <v>66</v>
      </c>
      <c r="H2418" s="2">
        <v>37</v>
      </c>
      <c r="I2418" s="2">
        <v>56.1</v>
      </c>
      <c r="J2418" s="2">
        <v>37</v>
      </c>
      <c r="K2418" s="2">
        <v>56.1</v>
      </c>
      <c r="L2418" s="2">
        <v>56.1</v>
      </c>
      <c r="M2418" s="2">
        <v>10</v>
      </c>
      <c r="N2418" s="2">
        <v>15.2</v>
      </c>
      <c r="O2418" s="2">
        <v>19</v>
      </c>
      <c r="P2418" s="2">
        <v>28.8</v>
      </c>
      <c r="Q2418" s="2">
        <v>1</v>
      </c>
      <c r="R2418" s="2">
        <v>1.5</v>
      </c>
      <c r="S2418" s="2">
        <v>26</v>
      </c>
      <c r="T2418" s="2">
        <v>39.4</v>
      </c>
      <c r="U2418" s="2">
        <v>10</v>
      </c>
      <c r="V2418" s="2">
        <v>15.2</v>
      </c>
      <c r="Y2418" s="2">
        <v>29</v>
      </c>
      <c r="Z2418" s="2">
        <v>43.9</v>
      </c>
      <c r="AC2418" s="2">
        <v>1</v>
      </c>
      <c r="AE2418" s="2">
        <v>66</v>
      </c>
      <c r="AF2418" s="2">
        <v>33</v>
      </c>
      <c r="AG2418" s="2">
        <v>50</v>
      </c>
      <c r="AH2418" s="2">
        <v>33</v>
      </c>
      <c r="AI2418" s="2">
        <v>50</v>
      </c>
      <c r="AJ2418" s="2">
        <v>50</v>
      </c>
      <c r="AK2418" s="2">
        <v>18</v>
      </c>
      <c r="AL2418" s="2">
        <v>27.3</v>
      </c>
      <c r="AM2418" s="2">
        <v>15</v>
      </c>
      <c r="AN2418" s="2">
        <v>22.7</v>
      </c>
      <c r="AQ2418" s="2">
        <v>22</v>
      </c>
      <c r="AR2418" s="2">
        <v>33.299999999999997</v>
      </c>
      <c r="AS2418" s="2">
        <v>11</v>
      </c>
      <c r="AT2418" s="2">
        <v>16.7</v>
      </c>
      <c r="AW2418" s="2">
        <v>33</v>
      </c>
      <c r="AX2418" s="2">
        <v>50</v>
      </c>
      <c r="BA2418" s="2">
        <v>1</v>
      </c>
    </row>
    <row r="2419" spans="1:53" ht="12.75" customHeight="1" x14ac:dyDescent="0.2">
      <c r="A2419">
        <v>6</v>
      </c>
      <c r="B2419" s="2">
        <v>2990</v>
      </c>
      <c r="C2419" s="17">
        <v>3.12</v>
      </c>
      <c r="D2419" s="2">
        <v>3.03</v>
      </c>
      <c r="G2419" s="17">
        <v>60</v>
      </c>
      <c r="H2419" s="2">
        <v>47</v>
      </c>
      <c r="I2419" s="2">
        <v>78.3</v>
      </c>
      <c r="J2419" s="2">
        <v>47</v>
      </c>
      <c r="K2419" s="2">
        <v>78.3</v>
      </c>
      <c r="L2419" s="2">
        <v>78.3</v>
      </c>
      <c r="M2419" s="2">
        <v>3</v>
      </c>
      <c r="N2419" s="2">
        <v>5</v>
      </c>
      <c r="O2419" s="2">
        <v>10</v>
      </c>
      <c r="P2419" s="2">
        <v>16.7</v>
      </c>
      <c r="S2419" s="2">
        <v>24</v>
      </c>
      <c r="T2419" s="2">
        <v>40</v>
      </c>
      <c r="U2419" s="2">
        <v>23</v>
      </c>
      <c r="V2419" s="2">
        <v>38.299999999999997</v>
      </c>
      <c r="Y2419" s="2">
        <v>13</v>
      </c>
      <c r="Z2419" s="2">
        <v>21.7</v>
      </c>
      <c r="AB2419" s="2">
        <v>1</v>
      </c>
      <c r="AE2419" s="2">
        <v>61</v>
      </c>
      <c r="AF2419" s="2">
        <v>48</v>
      </c>
      <c r="AG2419" s="2">
        <v>78.7</v>
      </c>
      <c r="AH2419" s="2">
        <v>48</v>
      </c>
      <c r="AI2419" s="2">
        <v>78.7</v>
      </c>
      <c r="AJ2419" s="2">
        <v>78.7</v>
      </c>
      <c r="AK2419" s="2">
        <v>8</v>
      </c>
      <c r="AL2419" s="2">
        <v>13.1</v>
      </c>
      <c r="AM2419" s="2">
        <v>5</v>
      </c>
      <c r="AN2419" s="2">
        <v>8.1999999999999993</v>
      </c>
      <c r="AQ2419" s="2">
        <v>25</v>
      </c>
      <c r="AR2419" s="2">
        <v>41</v>
      </c>
      <c r="AS2419" s="2">
        <v>23</v>
      </c>
      <c r="AT2419" s="2">
        <v>37.700000000000003</v>
      </c>
      <c r="AW2419" s="2">
        <v>13</v>
      </c>
      <c r="AX2419" s="2">
        <v>21.3</v>
      </c>
    </row>
    <row r="2420" spans="1:53" ht="12.75" customHeight="1" x14ac:dyDescent="0.2">
      <c r="A2420">
        <v>6</v>
      </c>
      <c r="B2420" s="2">
        <v>2993</v>
      </c>
      <c r="C2420" s="17">
        <v>2.63</v>
      </c>
      <c r="D2420" s="2">
        <v>2.19</v>
      </c>
      <c r="G2420" s="17">
        <v>54</v>
      </c>
      <c r="H2420" s="2">
        <v>35</v>
      </c>
      <c r="I2420" s="2">
        <v>64.8</v>
      </c>
      <c r="J2420" s="2">
        <v>35</v>
      </c>
      <c r="K2420" s="2">
        <v>64.8</v>
      </c>
      <c r="L2420" s="2">
        <v>64.8</v>
      </c>
      <c r="M2420" s="2">
        <v>9</v>
      </c>
      <c r="N2420" s="2">
        <v>16.7</v>
      </c>
      <c r="O2420" s="2">
        <v>10</v>
      </c>
      <c r="P2420" s="2">
        <v>18.5</v>
      </c>
      <c r="Q2420" s="2">
        <v>3</v>
      </c>
      <c r="R2420" s="2">
        <v>5.6</v>
      </c>
      <c r="S2420" s="2">
        <v>15</v>
      </c>
      <c r="T2420" s="2">
        <v>27.8</v>
      </c>
      <c r="U2420" s="2">
        <v>17</v>
      </c>
      <c r="V2420" s="2">
        <v>31.5</v>
      </c>
      <c r="Y2420" s="2">
        <v>19</v>
      </c>
      <c r="Z2420" s="2">
        <v>35.200000000000003</v>
      </c>
      <c r="AE2420" s="2">
        <v>54</v>
      </c>
      <c r="AF2420" s="2">
        <v>23</v>
      </c>
      <c r="AG2420" s="2">
        <v>42.6</v>
      </c>
      <c r="AH2420" s="2">
        <v>23</v>
      </c>
      <c r="AI2420" s="2">
        <v>42.6</v>
      </c>
      <c r="AJ2420" s="2">
        <v>42.6</v>
      </c>
      <c r="AK2420" s="2">
        <v>20</v>
      </c>
      <c r="AL2420" s="2">
        <v>37</v>
      </c>
      <c r="AM2420" s="2">
        <v>11</v>
      </c>
      <c r="AN2420" s="2">
        <v>20.399999999999999</v>
      </c>
      <c r="AO2420" s="2">
        <v>1</v>
      </c>
      <c r="AP2420" s="2">
        <v>1.9</v>
      </c>
      <c r="AQ2420" s="2">
        <v>12</v>
      </c>
      <c r="AR2420" s="2">
        <v>22.2</v>
      </c>
      <c r="AS2420" s="2">
        <v>10</v>
      </c>
      <c r="AT2420" s="2">
        <v>18.5</v>
      </c>
      <c r="AW2420" s="2">
        <v>31</v>
      </c>
      <c r="AX2420" s="2">
        <v>57.4</v>
      </c>
    </row>
    <row r="2421" spans="1:53" ht="12.75" customHeight="1" x14ac:dyDescent="0.2">
      <c r="A2421">
        <v>6</v>
      </c>
      <c r="B2421" s="2">
        <v>2994</v>
      </c>
      <c r="C2421" s="17">
        <v>3.07</v>
      </c>
      <c r="D2421" s="2">
        <v>3.02</v>
      </c>
      <c r="G2421" s="17">
        <v>58</v>
      </c>
      <c r="H2421" s="2">
        <v>43</v>
      </c>
      <c r="I2421" s="2">
        <v>74.099999999999994</v>
      </c>
      <c r="J2421" s="2">
        <v>43</v>
      </c>
      <c r="K2421" s="2">
        <v>74.099999999999994</v>
      </c>
      <c r="L2421" s="2">
        <v>74.099999999999994</v>
      </c>
      <c r="M2421" s="2">
        <v>1</v>
      </c>
      <c r="N2421" s="2">
        <v>1.7</v>
      </c>
      <c r="O2421" s="2">
        <v>14</v>
      </c>
      <c r="P2421" s="2">
        <v>24.1</v>
      </c>
      <c r="S2421" s="2">
        <v>23</v>
      </c>
      <c r="T2421" s="2">
        <v>39.700000000000003</v>
      </c>
      <c r="U2421" s="2">
        <v>20</v>
      </c>
      <c r="V2421" s="2">
        <v>34.5</v>
      </c>
      <c r="Y2421" s="2">
        <v>15</v>
      </c>
      <c r="Z2421" s="2">
        <v>25.9</v>
      </c>
      <c r="AE2421" s="2">
        <v>58</v>
      </c>
      <c r="AF2421" s="2">
        <v>41</v>
      </c>
      <c r="AG2421" s="2">
        <v>70.7</v>
      </c>
      <c r="AH2421" s="2">
        <v>41</v>
      </c>
      <c r="AI2421" s="2">
        <v>70.7</v>
      </c>
      <c r="AJ2421" s="2">
        <v>70.7</v>
      </c>
      <c r="AK2421" s="2">
        <v>6</v>
      </c>
      <c r="AL2421" s="2">
        <v>10.3</v>
      </c>
      <c r="AM2421" s="2">
        <v>11</v>
      </c>
      <c r="AN2421" s="2">
        <v>19</v>
      </c>
      <c r="AQ2421" s="2">
        <v>17</v>
      </c>
      <c r="AR2421" s="2">
        <v>29.3</v>
      </c>
      <c r="AS2421" s="2">
        <v>24</v>
      </c>
      <c r="AT2421" s="2">
        <v>41.4</v>
      </c>
      <c r="AW2421" s="2">
        <v>17</v>
      </c>
      <c r="AX2421" s="2">
        <v>29.3</v>
      </c>
    </row>
    <row r="2422" spans="1:53" ht="12.75" customHeight="1" x14ac:dyDescent="0.2">
      <c r="A2422">
        <v>6</v>
      </c>
      <c r="B2422" s="2">
        <v>2995</v>
      </c>
      <c r="C2422" s="17">
        <v>3.07</v>
      </c>
      <c r="D2422" s="2">
        <v>2.5299999999999998</v>
      </c>
      <c r="G2422" s="17">
        <v>43</v>
      </c>
      <c r="H2422" s="2">
        <v>35</v>
      </c>
      <c r="I2422" s="2">
        <v>81.400000000000006</v>
      </c>
      <c r="J2422" s="2">
        <v>35</v>
      </c>
      <c r="K2422" s="2">
        <v>81.400000000000006</v>
      </c>
      <c r="L2422" s="2">
        <v>81.400000000000006</v>
      </c>
      <c r="M2422" s="2">
        <v>3</v>
      </c>
      <c r="N2422" s="2">
        <v>7</v>
      </c>
      <c r="O2422" s="2">
        <v>5</v>
      </c>
      <c r="P2422" s="2">
        <v>11.6</v>
      </c>
      <c r="S2422" s="2">
        <v>21</v>
      </c>
      <c r="T2422" s="2">
        <v>48.8</v>
      </c>
      <c r="U2422" s="2">
        <v>14</v>
      </c>
      <c r="V2422" s="2">
        <v>32.6</v>
      </c>
      <c r="Y2422" s="2">
        <v>8</v>
      </c>
      <c r="Z2422" s="2">
        <v>18.600000000000001</v>
      </c>
      <c r="AC2422" s="2">
        <v>1</v>
      </c>
      <c r="AE2422" s="2">
        <v>43</v>
      </c>
      <c r="AF2422" s="2">
        <v>25</v>
      </c>
      <c r="AG2422" s="2">
        <v>58.1</v>
      </c>
      <c r="AH2422" s="2">
        <v>25</v>
      </c>
      <c r="AI2422" s="2">
        <v>58.1</v>
      </c>
      <c r="AJ2422" s="2">
        <v>58.1</v>
      </c>
      <c r="AK2422" s="2">
        <v>7</v>
      </c>
      <c r="AL2422" s="2">
        <v>16.3</v>
      </c>
      <c r="AM2422" s="2">
        <v>11</v>
      </c>
      <c r="AN2422" s="2">
        <v>25.6</v>
      </c>
      <c r="AO2422" s="2">
        <v>1</v>
      </c>
      <c r="AP2422" s="2">
        <v>2.2999999999999998</v>
      </c>
      <c r="AQ2422" s="2">
        <v>16</v>
      </c>
      <c r="AR2422" s="2">
        <v>37.200000000000003</v>
      </c>
      <c r="AS2422" s="2">
        <v>8</v>
      </c>
      <c r="AT2422" s="2">
        <v>18.600000000000001</v>
      </c>
      <c r="AW2422" s="2">
        <v>18</v>
      </c>
      <c r="AX2422" s="2">
        <v>41.9</v>
      </c>
      <c r="BA2422" s="2">
        <v>1</v>
      </c>
    </row>
    <row r="2423" spans="1:53" ht="12.75" customHeight="1" x14ac:dyDescent="0.2">
      <c r="A2423">
        <v>6</v>
      </c>
      <c r="B2423" s="2">
        <v>3001</v>
      </c>
      <c r="C2423" s="17">
        <v>2.68</v>
      </c>
      <c r="D2423" s="2">
        <v>2.61</v>
      </c>
      <c r="G2423" s="17">
        <v>71</v>
      </c>
      <c r="H2423" s="2">
        <v>49</v>
      </c>
      <c r="I2423" s="2">
        <v>69</v>
      </c>
      <c r="J2423" s="2">
        <v>49</v>
      </c>
      <c r="K2423" s="2">
        <v>69</v>
      </c>
      <c r="L2423" s="2">
        <v>69</v>
      </c>
      <c r="M2423" s="2">
        <v>2</v>
      </c>
      <c r="N2423" s="2">
        <v>2.8</v>
      </c>
      <c r="O2423" s="2">
        <v>20</v>
      </c>
      <c r="P2423" s="2">
        <v>28.2</v>
      </c>
      <c r="Q2423" s="2">
        <v>4</v>
      </c>
      <c r="R2423" s="2">
        <v>5.6</v>
      </c>
      <c r="S2423" s="2">
        <v>32</v>
      </c>
      <c r="T2423" s="2">
        <v>45.1</v>
      </c>
      <c r="U2423" s="2">
        <v>13</v>
      </c>
      <c r="V2423" s="2">
        <v>18.3</v>
      </c>
      <c r="Y2423" s="2">
        <v>22</v>
      </c>
      <c r="Z2423" s="2">
        <v>31</v>
      </c>
      <c r="AB2423" s="2">
        <v>1</v>
      </c>
      <c r="AC2423" s="2">
        <v>2</v>
      </c>
      <c r="AE2423" s="2">
        <v>71</v>
      </c>
      <c r="AF2423" s="2">
        <v>39</v>
      </c>
      <c r="AG2423" s="2">
        <v>54.9</v>
      </c>
      <c r="AH2423" s="2">
        <v>39</v>
      </c>
      <c r="AI2423" s="2">
        <v>54.9</v>
      </c>
      <c r="AJ2423" s="2">
        <v>54.9</v>
      </c>
      <c r="AK2423" s="2">
        <v>16</v>
      </c>
      <c r="AL2423" s="2">
        <v>22.5</v>
      </c>
      <c r="AM2423" s="2">
        <v>16</v>
      </c>
      <c r="AN2423" s="2">
        <v>22.5</v>
      </c>
      <c r="AQ2423" s="2">
        <v>19</v>
      </c>
      <c r="AR2423" s="2">
        <v>26.8</v>
      </c>
      <c r="AS2423" s="2">
        <v>20</v>
      </c>
      <c r="AT2423" s="2">
        <v>28.2</v>
      </c>
      <c r="AW2423" s="2">
        <v>32</v>
      </c>
      <c r="AX2423" s="2">
        <v>45.1</v>
      </c>
      <c r="AZ2423" s="2">
        <v>1</v>
      </c>
      <c r="BA2423" s="2">
        <v>2</v>
      </c>
    </row>
    <row r="2424" spans="1:53" ht="12.75" customHeight="1" x14ac:dyDescent="0.2">
      <c r="A2424">
        <v>6</v>
      </c>
      <c r="B2424" s="2">
        <v>3005</v>
      </c>
      <c r="C2424" s="17">
        <v>2.72</v>
      </c>
      <c r="D2424" s="2">
        <v>2.5</v>
      </c>
      <c r="G2424" s="17">
        <v>87</v>
      </c>
      <c r="H2424" s="2">
        <v>57</v>
      </c>
      <c r="I2424" s="2">
        <v>64.8</v>
      </c>
      <c r="J2424" s="2">
        <v>57</v>
      </c>
      <c r="K2424" s="2">
        <v>64.8</v>
      </c>
      <c r="L2424" s="2">
        <v>65.5</v>
      </c>
      <c r="M2424" s="2">
        <v>9</v>
      </c>
      <c r="N2424" s="2">
        <v>10.199999999999999</v>
      </c>
      <c r="O2424" s="2">
        <v>21</v>
      </c>
      <c r="P2424" s="2">
        <v>23.9</v>
      </c>
      <c r="Q2424" s="2">
        <v>1</v>
      </c>
      <c r="R2424" s="2">
        <v>1.1000000000000001</v>
      </c>
      <c r="S2424" s="2">
        <v>36</v>
      </c>
      <c r="T2424" s="2">
        <v>40.9</v>
      </c>
      <c r="U2424" s="2">
        <v>20</v>
      </c>
      <c r="V2424" s="2">
        <v>22.7</v>
      </c>
      <c r="W2424" s="2">
        <v>1</v>
      </c>
      <c r="X2424" s="2">
        <v>1.1000000000000001</v>
      </c>
      <c r="Y2424" s="2">
        <v>31</v>
      </c>
      <c r="Z2424" s="2">
        <v>35.200000000000003</v>
      </c>
      <c r="AE2424" s="2">
        <v>87</v>
      </c>
      <c r="AF2424" s="2">
        <v>53</v>
      </c>
      <c r="AG2424" s="2">
        <v>60.2</v>
      </c>
      <c r="AH2424" s="2">
        <v>53</v>
      </c>
      <c r="AI2424" s="2">
        <v>60.2</v>
      </c>
      <c r="AJ2424" s="2">
        <v>60.9</v>
      </c>
      <c r="AK2424" s="2">
        <v>21</v>
      </c>
      <c r="AL2424" s="2">
        <v>23.9</v>
      </c>
      <c r="AM2424" s="2">
        <v>13</v>
      </c>
      <c r="AN2424" s="2">
        <v>14.8</v>
      </c>
      <c r="AO2424" s="2">
        <v>1</v>
      </c>
      <c r="AP2424" s="2">
        <v>1.1000000000000001</v>
      </c>
      <c r="AQ2424" s="2">
        <v>35</v>
      </c>
      <c r="AR2424" s="2">
        <v>39.799999999999997</v>
      </c>
      <c r="AS2424" s="2">
        <v>17</v>
      </c>
      <c r="AT2424" s="2">
        <v>19.3</v>
      </c>
      <c r="AU2424" s="2">
        <v>1</v>
      </c>
      <c r="AV2424" s="2">
        <v>1.1000000000000001</v>
      </c>
      <c r="AW2424" s="2">
        <v>35</v>
      </c>
      <c r="AX2424" s="2">
        <v>39.799999999999997</v>
      </c>
    </row>
    <row r="2425" spans="1:53" ht="12.75" customHeight="1" x14ac:dyDescent="0.2">
      <c r="A2425">
        <v>6</v>
      </c>
      <c r="B2425" s="2">
        <v>3007</v>
      </c>
      <c r="C2425" s="17">
        <v>2.73</v>
      </c>
      <c r="D2425" s="2">
        <v>2.88</v>
      </c>
      <c r="G2425" s="17">
        <v>74</v>
      </c>
      <c r="H2425" s="2">
        <v>53</v>
      </c>
      <c r="I2425" s="2">
        <v>71.599999999999994</v>
      </c>
      <c r="J2425" s="2">
        <v>53</v>
      </c>
      <c r="K2425" s="2">
        <v>71.599999999999994</v>
      </c>
      <c r="L2425" s="2">
        <v>71.599999999999994</v>
      </c>
      <c r="M2425" s="2">
        <v>6</v>
      </c>
      <c r="N2425" s="2">
        <v>8.1</v>
      </c>
      <c r="O2425" s="2">
        <v>15</v>
      </c>
      <c r="P2425" s="2">
        <v>20.3</v>
      </c>
      <c r="Q2425" s="2">
        <v>3</v>
      </c>
      <c r="R2425" s="2">
        <v>4.0999999999999996</v>
      </c>
      <c r="S2425" s="2">
        <v>34</v>
      </c>
      <c r="T2425" s="2">
        <v>45.9</v>
      </c>
      <c r="U2425" s="2">
        <v>16</v>
      </c>
      <c r="V2425" s="2">
        <v>21.6</v>
      </c>
      <c r="Y2425" s="2">
        <v>21</v>
      </c>
      <c r="Z2425" s="2">
        <v>28.4</v>
      </c>
      <c r="AB2425" s="2">
        <v>2</v>
      </c>
      <c r="AE2425" s="2">
        <v>75</v>
      </c>
      <c r="AF2425" s="2">
        <v>51</v>
      </c>
      <c r="AG2425" s="2">
        <v>68</v>
      </c>
      <c r="AH2425" s="2">
        <v>51</v>
      </c>
      <c r="AI2425" s="2">
        <v>68</v>
      </c>
      <c r="AJ2425" s="2">
        <v>68</v>
      </c>
      <c r="AK2425" s="2">
        <v>10</v>
      </c>
      <c r="AL2425" s="2">
        <v>13.3</v>
      </c>
      <c r="AM2425" s="2">
        <v>14</v>
      </c>
      <c r="AN2425" s="2">
        <v>18.7</v>
      </c>
      <c r="AO2425" s="2">
        <v>1</v>
      </c>
      <c r="AP2425" s="2">
        <v>1.3</v>
      </c>
      <c r="AQ2425" s="2">
        <v>22</v>
      </c>
      <c r="AR2425" s="2">
        <v>29.3</v>
      </c>
      <c r="AS2425" s="2">
        <v>28</v>
      </c>
      <c r="AT2425" s="2">
        <v>37.299999999999997</v>
      </c>
      <c r="AW2425" s="2">
        <v>24</v>
      </c>
      <c r="AX2425" s="2">
        <v>32</v>
      </c>
      <c r="AZ2425" s="2">
        <v>1</v>
      </c>
    </row>
    <row r="2426" spans="1:53" ht="12.75" customHeight="1" x14ac:dyDescent="0.2">
      <c r="A2426">
        <v>6</v>
      </c>
      <c r="B2426" s="2">
        <v>3008</v>
      </c>
      <c r="C2426" s="17">
        <v>2.83</v>
      </c>
      <c r="D2426" s="2">
        <v>2.23</v>
      </c>
      <c r="G2426" s="17">
        <v>52</v>
      </c>
      <c r="H2426" s="2">
        <v>35</v>
      </c>
      <c r="I2426" s="2">
        <v>67.3</v>
      </c>
      <c r="J2426" s="2">
        <v>35</v>
      </c>
      <c r="K2426" s="2">
        <v>67.3</v>
      </c>
      <c r="L2426" s="2">
        <v>67.3</v>
      </c>
      <c r="M2426" s="2">
        <v>2</v>
      </c>
      <c r="N2426" s="2">
        <v>3.8</v>
      </c>
      <c r="O2426" s="2">
        <v>15</v>
      </c>
      <c r="P2426" s="2">
        <v>28.8</v>
      </c>
      <c r="S2426" s="2">
        <v>25</v>
      </c>
      <c r="T2426" s="2">
        <v>48.1</v>
      </c>
      <c r="U2426" s="2">
        <v>10</v>
      </c>
      <c r="V2426" s="2">
        <v>19.2</v>
      </c>
      <c r="Y2426" s="2">
        <v>17</v>
      </c>
      <c r="Z2426" s="2">
        <v>32.700000000000003</v>
      </c>
      <c r="AE2426" s="2">
        <v>52</v>
      </c>
      <c r="AF2426" s="2">
        <v>21</v>
      </c>
      <c r="AG2426" s="2">
        <v>40.4</v>
      </c>
      <c r="AH2426" s="2">
        <v>21</v>
      </c>
      <c r="AI2426" s="2">
        <v>40.4</v>
      </c>
      <c r="AJ2426" s="2">
        <v>40.4</v>
      </c>
      <c r="AK2426" s="2">
        <v>19</v>
      </c>
      <c r="AL2426" s="2">
        <v>36.5</v>
      </c>
      <c r="AM2426" s="2">
        <v>12</v>
      </c>
      <c r="AN2426" s="2">
        <v>23.1</v>
      </c>
      <c r="AQ2426" s="2">
        <v>11</v>
      </c>
      <c r="AR2426" s="2">
        <v>21.2</v>
      </c>
      <c r="AS2426" s="2">
        <v>10</v>
      </c>
      <c r="AT2426" s="2">
        <v>19.2</v>
      </c>
      <c r="AW2426" s="2">
        <v>31</v>
      </c>
      <c r="AX2426" s="2">
        <v>59.6</v>
      </c>
    </row>
    <row r="2427" spans="1:53" ht="12.75" customHeight="1" x14ac:dyDescent="0.2">
      <c r="A2427">
        <v>6</v>
      </c>
      <c r="B2427" s="2">
        <v>3012</v>
      </c>
      <c r="C2427" s="17">
        <v>2.95</v>
      </c>
      <c r="D2427" s="2">
        <v>1.81</v>
      </c>
      <c r="G2427" s="17">
        <v>74</v>
      </c>
      <c r="H2427" s="2">
        <v>53</v>
      </c>
      <c r="I2427" s="2">
        <v>71.599999999999994</v>
      </c>
      <c r="J2427" s="2">
        <v>53</v>
      </c>
      <c r="K2427" s="2">
        <v>71.599999999999994</v>
      </c>
      <c r="L2427" s="2">
        <v>71.599999999999994</v>
      </c>
      <c r="M2427" s="2">
        <v>7</v>
      </c>
      <c r="N2427" s="2">
        <v>9.5</v>
      </c>
      <c r="O2427" s="2">
        <v>14</v>
      </c>
      <c r="P2427" s="2">
        <v>18.899999999999999</v>
      </c>
      <c r="S2427" s="2">
        <v>29</v>
      </c>
      <c r="T2427" s="2">
        <v>39.200000000000003</v>
      </c>
      <c r="U2427" s="2">
        <v>24</v>
      </c>
      <c r="V2427" s="2">
        <v>32.4</v>
      </c>
      <c r="Y2427" s="2">
        <v>21</v>
      </c>
      <c r="Z2427" s="2">
        <v>28.4</v>
      </c>
      <c r="AB2427" s="2">
        <v>1</v>
      </c>
      <c r="AE2427" s="2">
        <v>74</v>
      </c>
      <c r="AF2427" s="2">
        <v>18</v>
      </c>
      <c r="AG2427" s="2">
        <v>24.3</v>
      </c>
      <c r="AH2427" s="2">
        <v>18</v>
      </c>
      <c r="AI2427" s="2">
        <v>24.3</v>
      </c>
      <c r="AJ2427" s="2">
        <v>24.3</v>
      </c>
      <c r="AK2427" s="2">
        <v>36</v>
      </c>
      <c r="AL2427" s="2">
        <v>48.6</v>
      </c>
      <c r="AM2427" s="2">
        <v>20</v>
      </c>
      <c r="AN2427" s="2">
        <v>27</v>
      </c>
      <c r="AQ2427" s="2">
        <v>14</v>
      </c>
      <c r="AR2427" s="2">
        <v>18.899999999999999</v>
      </c>
      <c r="AS2427" s="2">
        <v>4</v>
      </c>
      <c r="AT2427" s="2">
        <v>5.4</v>
      </c>
      <c r="AW2427" s="2">
        <v>56</v>
      </c>
      <c r="AX2427" s="2">
        <v>75.7</v>
      </c>
      <c r="AZ2427" s="2">
        <v>1</v>
      </c>
    </row>
    <row r="2428" spans="1:53" ht="12.75" customHeight="1" x14ac:dyDescent="0.2">
      <c r="A2428">
        <v>6</v>
      </c>
      <c r="B2428" s="2">
        <v>3014</v>
      </c>
      <c r="C2428" s="17">
        <v>3.46</v>
      </c>
      <c r="D2428" s="2">
        <v>3.56</v>
      </c>
      <c r="G2428" s="17">
        <v>28</v>
      </c>
      <c r="H2428" s="2">
        <v>26</v>
      </c>
      <c r="I2428" s="2">
        <v>92.9</v>
      </c>
      <c r="J2428" s="2">
        <v>26</v>
      </c>
      <c r="K2428" s="2">
        <v>92.9</v>
      </c>
      <c r="L2428" s="2">
        <v>92.9</v>
      </c>
      <c r="O2428" s="2">
        <v>2</v>
      </c>
      <c r="P2428" s="2">
        <v>7.1</v>
      </c>
      <c r="S2428" s="2">
        <v>11</v>
      </c>
      <c r="T2428" s="2">
        <v>39.299999999999997</v>
      </c>
      <c r="U2428" s="2">
        <v>15</v>
      </c>
      <c r="V2428" s="2">
        <v>53.6</v>
      </c>
      <c r="Y2428" s="2">
        <v>2</v>
      </c>
      <c r="Z2428" s="2">
        <v>7.1</v>
      </c>
      <c r="AE2428" s="2">
        <v>27</v>
      </c>
      <c r="AF2428" s="2">
        <v>26</v>
      </c>
      <c r="AG2428" s="2">
        <v>96.3</v>
      </c>
      <c r="AH2428" s="2">
        <v>26</v>
      </c>
      <c r="AI2428" s="2">
        <v>96.3</v>
      </c>
      <c r="AJ2428" s="2">
        <v>96.3</v>
      </c>
      <c r="AM2428" s="2">
        <v>1</v>
      </c>
      <c r="AN2428" s="2">
        <v>3.7</v>
      </c>
      <c r="AQ2428" s="2">
        <v>10</v>
      </c>
      <c r="AR2428" s="2">
        <v>37</v>
      </c>
      <c r="AS2428" s="2">
        <v>16</v>
      </c>
      <c r="AT2428" s="2">
        <v>59.3</v>
      </c>
      <c r="AW2428" s="2">
        <v>1</v>
      </c>
      <c r="AX2428" s="2">
        <v>3.7</v>
      </c>
      <c r="AY2428" s="2">
        <v>1</v>
      </c>
    </row>
    <row r="2429" spans="1:53" ht="12.75" customHeight="1" x14ac:dyDescent="0.2">
      <c r="A2429">
        <v>6</v>
      </c>
      <c r="B2429" s="2">
        <v>3022</v>
      </c>
      <c r="C2429" s="17">
        <v>2.86</v>
      </c>
      <c r="D2429" s="2">
        <v>2.4500000000000002</v>
      </c>
      <c r="G2429" s="17">
        <v>349</v>
      </c>
      <c r="H2429" s="2">
        <v>257</v>
      </c>
      <c r="I2429" s="2">
        <v>73</v>
      </c>
      <c r="J2429" s="2">
        <v>257</v>
      </c>
      <c r="K2429" s="2">
        <v>73</v>
      </c>
      <c r="L2429" s="2">
        <v>73.599999999999994</v>
      </c>
      <c r="M2429" s="2">
        <v>27</v>
      </c>
      <c r="N2429" s="2">
        <v>7.7</v>
      </c>
      <c r="O2429" s="2">
        <v>65</v>
      </c>
      <c r="P2429" s="2">
        <v>18.5</v>
      </c>
      <c r="Q2429" s="2">
        <v>6</v>
      </c>
      <c r="R2429" s="2">
        <v>1.7</v>
      </c>
      <c r="S2429" s="2">
        <v>154</v>
      </c>
      <c r="T2429" s="2">
        <v>43.8</v>
      </c>
      <c r="U2429" s="2">
        <v>97</v>
      </c>
      <c r="V2429" s="2">
        <v>27.6</v>
      </c>
      <c r="W2429" s="2">
        <v>3</v>
      </c>
      <c r="X2429" s="2">
        <v>0.9</v>
      </c>
      <c r="Y2429" s="2">
        <v>95</v>
      </c>
      <c r="Z2429" s="2">
        <v>27</v>
      </c>
      <c r="AC2429" s="2">
        <v>6</v>
      </c>
      <c r="AE2429" s="2">
        <v>350</v>
      </c>
      <c r="AF2429" s="2">
        <v>172</v>
      </c>
      <c r="AG2429" s="2">
        <v>48.9</v>
      </c>
      <c r="AH2429" s="2">
        <v>172</v>
      </c>
      <c r="AI2429" s="2">
        <v>48.9</v>
      </c>
      <c r="AJ2429" s="2">
        <v>49.1</v>
      </c>
      <c r="AK2429" s="2">
        <v>81</v>
      </c>
      <c r="AL2429" s="2">
        <v>23</v>
      </c>
      <c r="AM2429" s="2">
        <v>97</v>
      </c>
      <c r="AN2429" s="2">
        <v>27.6</v>
      </c>
      <c r="AQ2429" s="2">
        <v>99</v>
      </c>
      <c r="AR2429" s="2">
        <v>28.1</v>
      </c>
      <c r="AS2429" s="2">
        <v>73</v>
      </c>
      <c r="AT2429" s="2">
        <v>20.7</v>
      </c>
      <c r="AU2429" s="2">
        <v>2</v>
      </c>
      <c r="AV2429" s="2">
        <v>0.6</v>
      </c>
      <c r="AW2429" s="2">
        <v>180</v>
      </c>
      <c r="AX2429" s="2">
        <v>51.1</v>
      </c>
      <c r="BA2429" s="2">
        <v>6</v>
      </c>
    </row>
    <row r="2430" spans="1:53" ht="12.75" customHeight="1" x14ac:dyDescent="0.2">
      <c r="A2430">
        <v>6</v>
      </c>
      <c r="B2430" s="2">
        <v>3023</v>
      </c>
      <c r="C2430" s="17">
        <v>2.69</v>
      </c>
      <c r="D2430" s="2">
        <v>2.19</v>
      </c>
      <c r="G2430" s="17">
        <v>26</v>
      </c>
      <c r="H2430" s="2">
        <v>15</v>
      </c>
      <c r="I2430" s="2">
        <v>57.7</v>
      </c>
      <c r="J2430" s="2">
        <v>15</v>
      </c>
      <c r="K2430" s="2">
        <v>57.7</v>
      </c>
      <c r="L2430" s="2">
        <v>57.7</v>
      </c>
      <c r="M2430" s="2">
        <v>2</v>
      </c>
      <c r="N2430" s="2">
        <v>7.7</v>
      </c>
      <c r="O2430" s="2">
        <v>9</v>
      </c>
      <c r="P2430" s="2">
        <v>34.6</v>
      </c>
      <c r="S2430" s="2">
        <v>10</v>
      </c>
      <c r="T2430" s="2">
        <v>38.5</v>
      </c>
      <c r="U2430" s="2">
        <v>5</v>
      </c>
      <c r="V2430" s="2">
        <v>19.2</v>
      </c>
      <c r="Y2430" s="2">
        <v>11</v>
      </c>
      <c r="Z2430" s="2">
        <v>42.3</v>
      </c>
      <c r="AE2430" s="2">
        <v>26</v>
      </c>
      <c r="AF2430" s="2">
        <v>10</v>
      </c>
      <c r="AG2430" s="2">
        <v>38.5</v>
      </c>
      <c r="AH2430" s="2">
        <v>10</v>
      </c>
      <c r="AI2430" s="2">
        <v>38.5</v>
      </c>
      <c r="AJ2430" s="2">
        <v>38.5</v>
      </c>
      <c r="AK2430" s="2">
        <v>10</v>
      </c>
      <c r="AL2430" s="2">
        <v>38.5</v>
      </c>
      <c r="AM2430" s="2">
        <v>6</v>
      </c>
      <c r="AN2430" s="2">
        <v>23.1</v>
      </c>
      <c r="AQ2430" s="2">
        <v>5</v>
      </c>
      <c r="AR2430" s="2">
        <v>19.2</v>
      </c>
      <c r="AS2430" s="2">
        <v>5</v>
      </c>
      <c r="AT2430" s="2">
        <v>19.2</v>
      </c>
      <c r="AW2430" s="2">
        <v>16</v>
      </c>
      <c r="AX2430" s="2">
        <v>61.5</v>
      </c>
    </row>
    <row r="2431" spans="1:53" ht="12.75" customHeight="1" x14ac:dyDescent="0.2">
      <c r="A2431">
        <v>6</v>
      </c>
      <c r="B2431" s="2">
        <v>3025</v>
      </c>
      <c r="C2431" s="17">
        <v>2.84</v>
      </c>
      <c r="D2431" s="2">
        <v>2.58</v>
      </c>
      <c r="G2431" s="17">
        <v>62</v>
      </c>
      <c r="H2431" s="2">
        <v>43</v>
      </c>
      <c r="I2431" s="2">
        <v>69.400000000000006</v>
      </c>
      <c r="J2431" s="2">
        <v>43</v>
      </c>
      <c r="K2431" s="2">
        <v>69.400000000000006</v>
      </c>
      <c r="L2431" s="2">
        <v>69.400000000000006</v>
      </c>
      <c r="M2431" s="2">
        <v>10</v>
      </c>
      <c r="N2431" s="2">
        <v>16.100000000000001</v>
      </c>
      <c r="O2431" s="2">
        <v>9</v>
      </c>
      <c r="P2431" s="2">
        <v>14.5</v>
      </c>
      <c r="Q2431" s="2">
        <v>1</v>
      </c>
      <c r="R2431" s="2">
        <v>1.6</v>
      </c>
      <c r="S2431" s="2">
        <v>20</v>
      </c>
      <c r="T2431" s="2">
        <v>32.299999999999997</v>
      </c>
      <c r="U2431" s="2">
        <v>22</v>
      </c>
      <c r="V2431" s="2">
        <v>35.5</v>
      </c>
      <c r="Y2431" s="2">
        <v>19</v>
      </c>
      <c r="Z2431" s="2">
        <v>30.6</v>
      </c>
      <c r="AE2431" s="2">
        <v>62</v>
      </c>
      <c r="AF2431" s="2">
        <v>33</v>
      </c>
      <c r="AG2431" s="2">
        <v>53.2</v>
      </c>
      <c r="AH2431" s="2">
        <v>33</v>
      </c>
      <c r="AI2431" s="2">
        <v>53.2</v>
      </c>
      <c r="AJ2431" s="2">
        <v>53.2</v>
      </c>
      <c r="AK2431" s="2">
        <v>15</v>
      </c>
      <c r="AL2431" s="2">
        <v>24.2</v>
      </c>
      <c r="AM2431" s="2">
        <v>14</v>
      </c>
      <c r="AN2431" s="2">
        <v>22.6</v>
      </c>
      <c r="AQ2431" s="2">
        <v>15</v>
      </c>
      <c r="AR2431" s="2">
        <v>24.2</v>
      </c>
      <c r="AS2431" s="2">
        <v>18</v>
      </c>
      <c r="AT2431" s="2">
        <v>29</v>
      </c>
      <c r="AW2431" s="2">
        <v>29</v>
      </c>
      <c r="AX2431" s="2">
        <v>46.8</v>
      </c>
    </row>
    <row r="2432" spans="1:53" ht="12.75" customHeight="1" x14ac:dyDescent="0.2">
      <c r="A2432">
        <v>6</v>
      </c>
      <c r="B2432" s="2">
        <v>3032</v>
      </c>
      <c r="C2432" s="17">
        <v>2.76</v>
      </c>
      <c r="D2432" s="2">
        <v>2.76</v>
      </c>
      <c r="G2432" s="17">
        <v>37</v>
      </c>
      <c r="H2432" s="2">
        <v>24</v>
      </c>
      <c r="I2432" s="2">
        <v>64.900000000000006</v>
      </c>
      <c r="J2432" s="2">
        <v>24</v>
      </c>
      <c r="K2432" s="2">
        <v>64.900000000000006</v>
      </c>
      <c r="L2432" s="2">
        <v>64.900000000000006</v>
      </c>
      <c r="M2432" s="2">
        <v>7</v>
      </c>
      <c r="N2432" s="2">
        <v>18.899999999999999</v>
      </c>
      <c r="O2432" s="2">
        <v>6</v>
      </c>
      <c r="P2432" s="2">
        <v>16.2</v>
      </c>
      <c r="S2432" s="2">
        <v>13</v>
      </c>
      <c r="T2432" s="2">
        <v>35.1</v>
      </c>
      <c r="U2432" s="2">
        <v>11</v>
      </c>
      <c r="V2432" s="2">
        <v>29.7</v>
      </c>
      <c r="Y2432" s="2">
        <v>13</v>
      </c>
      <c r="Z2432" s="2">
        <v>35.1</v>
      </c>
      <c r="AC2432" s="2">
        <v>3</v>
      </c>
      <c r="AE2432" s="2">
        <v>37</v>
      </c>
      <c r="AF2432" s="2">
        <v>25</v>
      </c>
      <c r="AG2432" s="2">
        <v>67.599999999999994</v>
      </c>
      <c r="AH2432" s="2">
        <v>25</v>
      </c>
      <c r="AI2432" s="2">
        <v>67.599999999999994</v>
      </c>
      <c r="AJ2432" s="2">
        <v>67.599999999999994</v>
      </c>
      <c r="AK2432" s="2">
        <v>9</v>
      </c>
      <c r="AL2432" s="2">
        <v>24.3</v>
      </c>
      <c r="AM2432" s="2">
        <v>3</v>
      </c>
      <c r="AN2432" s="2">
        <v>8.1</v>
      </c>
      <c r="AQ2432" s="2">
        <v>13</v>
      </c>
      <c r="AR2432" s="2">
        <v>35.1</v>
      </c>
      <c r="AS2432" s="2">
        <v>12</v>
      </c>
      <c r="AT2432" s="2">
        <v>32.4</v>
      </c>
      <c r="AW2432" s="2">
        <v>12</v>
      </c>
      <c r="AX2432" s="2">
        <v>32.4</v>
      </c>
      <c r="BA2432" s="2">
        <v>3</v>
      </c>
    </row>
    <row r="2433" spans="1:53" ht="12.75" customHeight="1" x14ac:dyDescent="0.2">
      <c r="A2433">
        <v>6</v>
      </c>
      <c r="B2433" s="2">
        <v>3035</v>
      </c>
      <c r="C2433" s="17">
        <v>3.09</v>
      </c>
      <c r="D2433" s="2">
        <v>2.72</v>
      </c>
      <c r="G2433" s="17">
        <v>432</v>
      </c>
      <c r="H2433" s="2">
        <v>357</v>
      </c>
      <c r="I2433" s="2">
        <v>82.6</v>
      </c>
      <c r="J2433" s="2">
        <v>357</v>
      </c>
      <c r="K2433" s="2">
        <v>82.6</v>
      </c>
      <c r="L2433" s="2">
        <v>82.6</v>
      </c>
      <c r="M2433" s="2">
        <v>28</v>
      </c>
      <c r="N2433" s="2">
        <v>6.5</v>
      </c>
      <c r="O2433" s="2">
        <v>47</v>
      </c>
      <c r="P2433" s="2">
        <v>10.9</v>
      </c>
      <c r="Q2433" s="2">
        <v>6</v>
      </c>
      <c r="R2433" s="2">
        <v>1.4</v>
      </c>
      <c r="S2433" s="2">
        <v>193</v>
      </c>
      <c r="T2433" s="2">
        <v>44.7</v>
      </c>
      <c r="U2433" s="2">
        <v>158</v>
      </c>
      <c r="V2433" s="2">
        <v>36.6</v>
      </c>
      <c r="Y2433" s="2">
        <v>75</v>
      </c>
      <c r="Z2433" s="2">
        <v>17.399999999999999</v>
      </c>
      <c r="AA2433" s="2">
        <v>4</v>
      </c>
      <c r="AB2433" s="2">
        <v>2</v>
      </c>
      <c r="AC2433" s="2">
        <v>1</v>
      </c>
      <c r="AE2433" s="2">
        <v>435</v>
      </c>
      <c r="AF2433" s="2">
        <v>262</v>
      </c>
      <c r="AG2433" s="2">
        <v>60.2</v>
      </c>
      <c r="AH2433" s="2">
        <v>262</v>
      </c>
      <c r="AI2433" s="2">
        <v>60.2</v>
      </c>
      <c r="AJ2433" s="2">
        <v>60.2</v>
      </c>
      <c r="AK2433" s="2">
        <v>85</v>
      </c>
      <c r="AL2433" s="2">
        <v>19.5</v>
      </c>
      <c r="AM2433" s="2">
        <v>88</v>
      </c>
      <c r="AN2433" s="2">
        <v>20.2</v>
      </c>
      <c r="AQ2433" s="2">
        <v>124</v>
      </c>
      <c r="AR2433" s="2">
        <v>28.5</v>
      </c>
      <c r="AS2433" s="2">
        <v>138</v>
      </c>
      <c r="AT2433" s="2">
        <v>31.7</v>
      </c>
      <c r="AW2433" s="2">
        <v>173</v>
      </c>
      <c r="AX2433" s="2">
        <v>39.799999999999997</v>
      </c>
      <c r="AY2433" s="2">
        <v>2</v>
      </c>
      <c r="AZ2433" s="2">
        <v>1</v>
      </c>
      <c r="BA2433" s="2">
        <v>1</v>
      </c>
    </row>
    <row r="2434" spans="1:53" ht="12.75" customHeight="1" x14ac:dyDescent="0.2">
      <c r="A2434">
        <v>6</v>
      </c>
      <c r="B2434" s="2">
        <v>3038</v>
      </c>
      <c r="C2434" s="17">
        <v>3.27</v>
      </c>
      <c r="D2434" s="2">
        <v>3.11</v>
      </c>
      <c r="G2434" s="17">
        <v>249</v>
      </c>
      <c r="H2434" s="2">
        <v>210</v>
      </c>
      <c r="I2434" s="2">
        <v>84.3</v>
      </c>
      <c r="J2434" s="2">
        <v>210</v>
      </c>
      <c r="K2434" s="2">
        <v>84.3</v>
      </c>
      <c r="L2434" s="2">
        <v>84.3</v>
      </c>
      <c r="M2434" s="2">
        <v>10</v>
      </c>
      <c r="N2434" s="2">
        <v>4</v>
      </c>
      <c r="O2434" s="2">
        <v>29</v>
      </c>
      <c r="P2434" s="2">
        <v>11.6</v>
      </c>
      <c r="S2434" s="2">
        <v>94</v>
      </c>
      <c r="T2434" s="2">
        <v>37.799999999999997</v>
      </c>
      <c r="U2434" s="2">
        <v>116</v>
      </c>
      <c r="V2434" s="2">
        <v>46.6</v>
      </c>
      <c r="Y2434" s="2">
        <v>39</v>
      </c>
      <c r="Z2434" s="2">
        <v>15.7</v>
      </c>
      <c r="AB2434" s="2">
        <v>3</v>
      </c>
      <c r="AC2434" s="2">
        <v>3</v>
      </c>
      <c r="AE2434" s="2">
        <v>252</v>
      </c>
      <c r="AF2434" s="2">
        <v>197</v>
      </c>
      <c r="AG2434" s="2">
        <v>78.2</v>
      </c>
      <c r="AH2434" s="2">
        <v>197</v>
      </c>
      <c r="AI2434" s="2">
        <v>78.2</v>
      </c>
      <c r="AJ2434" s="2">
        <v>78.2</v>
      </c>
      <c r="AK2434" s="2">
        <v>25</v>
      </c>
      <c r="AL2434" s="2">
        <v>9.9</v>
      </c>
      <c r="AM2434" s="2">
        <v>30</v>
      </c>
      <c r="AN2434" s="2">
        <v>11.9</v>
      </c>
      <c r="AQ2434" s="2">
        <v>90</v>
      </c>
      <c r="AR2434" s="2">
        <v>35.700000000000003</v>
      </c>
      <c r="AS2434" s="2">
        <v>107</v>
      </c>
      <c r="AT2434" s="2">
        <v>42.5</v>
      </c>
      <c r="AW2434" s="2">
        <v>55</v>
      </c>
      <c r="AX2434" s="2">
        <v>21.8</v>
      </c>
      <c r="BA2434" s="2">
        <v>3</v>
      </c>
    </row>
    <row r="2435" spans="1:53" ht="12.75" customHeight="1" x14ac:dyDescent="0.2">
      <c r="A2435">
        <v>6</v>
      </c>
      <c r="B2435" s="2">
        <v>3048</v>
      </c>
      <c r="G2435" s="17">
        <v>4</v>
      </c>
      <c r="AE2435" s="2">
        <v>4</v>
      </c>
    </row>
    <row r="2436" spans="1:53" ht="12.75" customHeight="1" x14ac:dyDescent="0.2">
      <c r="A2436">
        <v>6</v>
      </c>
      <c r="B2436" s="2">
        <v>3049</v>
      </c>
      <c r="C2436" s="17">
        <v>1.93</v>
      </c>
      <c r="D2436" s="2">
        <v>1.69</v>
      </c>
      <c r="G2436" s="17">
        <v>27</v>
      </c>
      <c r="H2436" s="2">
        <v>9</v>
      </c>
      <c r="I2436" s="2">
        <v>31</v>
      </c>
      <c r="J2436" s="2">
        <v>9</v>
      </c>
      <c r="K2436" s="2">
        <v>31</v>
      </c>
      <c r="L2436" s="2">
        <v>33.299999999999997</v>
      </c>
      <c r="M2436" s="2">
        <v>7</v>
      </c>
      <c r="N2436" s="2">
        <v>24.1</v>
      </c>
      <c r="O2436" s="2">
        <v>11</v>
      </c>
      <c r="P2436" s="2">
        <v>37.9</v>
      </c>
      <c r="S2436" s="2">
        <v>9</v>
      </c>
      <c r="T2436" s="2">
        <v>31</v>
      </c>
      <c r="W2436" s="2">
        <v>2</v>
      </c>
      <c r="X2436" s="2">
        <v>6.9</v>
      </c>
      <c r="Y2436" s="2">
        <v>20</v>
      </c>
      <c r="Z2436" s="2">
        <v>69</v>
      </c>
      <c r="AE2436" s="2">
        <v>27</v>
      </c>
      <c r="AF2436" s="2">
        <v>6</v>
      </c>
      <c r="AG2436" s="2">
        <v>20.7</v>
      </c>
      <c r="AH2436" s="2">
        <v>6</v>
      </c>
      <c r="AI2436" s="2">
        <v>20.7</v>
      </c>
      <c r="AJ2436" s="2">
        <v>22.2</v>
      </c>
      <c r="AK2436" s="2">
        <v>13</v>
      </c>
      <c r="AL2436" s="2">
        <v>44.8</v>
      </c>
      <c r="AM2436" s="2">
        <v>8</v>
      </c>
      <c r="AN2436" s="2">
        <v>27.6</v>
      </c>
      <c r="AQ2436" s="2">
        <v>4</v>
      </c>
      <c r="AR2436" s="2">
        <v>13.8</v>
      </c>
      <c r="AS2436" s="2">
        <v>2</v>
      </c>
      <c r="AT2436" s="2">
        <v>6.9</v>
      </c>
      <c r="AU2436" s="2">
        <v>2</v>
      </c>
      <c r="AV2436" s="2">
        <v>6.9</v>
      </c>
      <c r="AW2436" s="2">
        <v>23</v>
      </c>
      <c r="AX2436" s="2">
        <v>79.3</v>
      </c>
    </row>
    <row r="2437" spans="1:53" ht="12.75" customHeight="1" x14ac:dyDescent="0.2">
      <c r="A2437">
        <v>6</v>
      </c>
      <c r="B2437" s="2">
        <v>3054</v>
      </c>
      <c r="C2437" s="17">
        <v>2.63</v>
      </c>
      <c r="D2437" s="2">
        <v>2.2799999999999998</v>
      </c>
      <c r="G2437" s="17">
        <v>232</v>
      </c>
      <c r="H2437" s="2">
        <v>133</v>
      </c>
      <c r="I2437" s="2">
        <v>57.1</v>
      </c>
      <c r="J2437" s="2">
        <v>133</v>
      </c>
      <c r="K2437" s="2">
        <v>57.1</v>
      </c>
      <c r="L2437" s="2">
        <v>57.3</v>
      </c>
      <c r="M2437" s="2">
        <v>38</v>
      </c>
      <c r="N2437" s="2">
        <v>16.3</v>
      </c>
      <c r="O2437" s="2">
        <v>61</v>
      </c>
      <c r="P2437" s="2">
        <v>26.2</v>
      </c>
      <c r="S2437" s="2">
        <v>79</v>
      </c>
      <c r="T2437" s="2">
        <v>33.9</v>
      </c>
      <c r="U2437" s="2">
        <v>54</v>
      </c>
      <c r="V2437" s="2">
        <v>23.2</v>
      </c>
      <c r="W2437" s="2">
        <v>1</v>
      </c>
      <c r="X2437" s="2">
        <v>0.4</v>
      </c>
      <c r="Y2437" s="2">
        <v>100</v>
      </c>
      <c r="Z2437" s="2">
        <v>42.9</v>
      </c>
      <c r="AB2437" s="2">
        <v>2</v>
      </c>
      <c r="AE2437" s="2">
        <v>232</v>
      </c>
      <c r="AF2437" s="2">
        <v>107</v>
      </c>
      <c r="AG2437" s="2">
        <v>45.7</v>
      </c>
      <c r="AH2437" s="2">
        <v>107</v>
      </c>
      <c r="AI2437" s="2">
        <v>45.7</v>
      </c>
      <c r="AJ2437" s="2">
        <v>46.1</v>
      </c>
      <c r="AK2437" s="2">
        <v>70</v>
      </c>
      <c r="AL2437" s="2">
        <v>29.9</v>
      </c>
      <c r="AM2437" s="2">
        <v>55</v>
      </c>
      <c r="AN2437" s="2">
        <v>23.5</v>
      </c>
      <c r="AQ2437" s="2">
        <v>74</v>
      </c>
      <c r="AR2437" s="2">
        <v>31.6</v>
      </c>
      <c r="AS2437" s="2">
        <v>33</v>
      </c>
      <c r="AT2437" s="2">
        <v>14.1</v>
      </c>
      <c r="AU2437" s="2">
        <v>2</v>
      </c>
      <c r="AV2437" s="2">
        <v>0.9</v>
      </c>
      <c r="AW2437" s="2">
        <v>127</v>
      </c>
      <c r="AX2437" s="2">
        <v>54.3</v>
      </c>
      <c r="AZ2437" s="2">
        <v>1</v>
      </c>
    </row>
    <row r="2438" spans="1:53" ht="12.75" customHeight="1" x14ac:dyDescent="0.2">
      <c r="A2438">
        <v>6</v>
      </c>
      <c r="B2438" s="2">
        <v>3057</v>
      </c>
      <c r="C2438" s="17">
        <v>3.19</v>
      </c>
      <c r="D2438" s="2">
        <v>3.17</v>
      </c>
      <c r="G2438" s="17">
        <v>52</v>
      </c>
      <c r="H2438" s="2">
        <v>48</v>
      </c>
      <c r="I2438" s="2">
        <v>92.3</v>
      </c>
      <c r="J2438" s="2">
        <v>48</v>
      </c>
      <c r="K2438" s="2">
        <v>92.3</v>
      </c>
      <c r="L2438" s="2">
        <v>92.3</v>
      </c>
      <c r="M2438" s="2">
        <v>2</v>
      </c>
      <c r="N2438" s="2">
        <v>3.8</v>
      </c>
      <c r="O2438" s="2">
        <v>2</v>
      </c>
      <c r="P2438" s="2">
        <v>3.8</v>
      </c>
      <c r="Q2438" s="2">
        <v>1</v>
      </c>
      <c r="R2438" s="2">
        <v>1.9</v>
      </c>
      <c r="S2438" s="2">
        <v>28</v>
      </c>
      <c r="T2438" s="2">
        <v>53.8</v>
      </c>
      <c r="U2438" s="2">
        <v>19</v>
      </c>
      <c r="V2438" s="2">
        <v>36.5</v>
      </c>
      <c r="Y2438" s="2">
        <v>4</v>
      </c>
      <c r="Z2438" s="2">
        <v>7.7</v>
      </c>
      <c r="AC2438" s="2">
        <v>1</v>
      </c>
      <c r="AE2438" s="2">
        <v>52</v>
      </c>
      <c r="AF2438" s="2">
        <v>39</v>
      </c>
      <c r="AG2438" s="2">
        <v>75</v>
      </c>
      <c r="AH2438" s="2">
        <v>39</v>
      </c>
      <c r="AI2438" s="2">
        <v>75</v>
      </c>
      <c r="AJ2438" s="2">
        <v>75</v>
      </c>
      <c r="AK2438" s="2">
        <v>5</v>
      </c>
      <c r="AL2438" s="2">
        <v>9.6</v>
      </c>
      <c r="AM2438" s="2">
        <v>8</v>
      </c>
      <c r="AN2438" s="2">
        <v>15.4</v>
      </c>
      <c r="AQ2438" s="2">
        <v>12</v>
      </c>
      <c r="AR2438" s="2">
        <v>23.1</v>
      </c>
      <c r="AS2438" s="2">
        <v>27</v>
      </c>
      <c r="AT2438" s="2">
        <v>51.9</v>
      </c>
      <c r="AW2438" s="2">
        <v>13</v>
      </c>
      <c r="AX2438" s="2">
        <v>25</v>
      </c>
      <c r="BA2438" s="2">
        <v>1</v>
      </c>
    </row>
    <row r="2439" spans="1:53" ht="12.75" customHeight="1" x14ac:dyDescent="0.2">
      <c r="A2439">
        <v>6</v>
      </c>
      <c r="B2439" s="2">
        <v>3063</v>
      </c>
      <c r="C2439" s="17">
        <v>2.57</v>
      </c>
      <c r="D2439" s="2">
        <v>2.4500000000000002</v>
      </c>
      <c r="G2439" s="17">
        <v>53</v>
      </c>
      <c r="H2439" s="2">
        <v>37</v>
      </c>
      <c r="I2439" s="2">
        <v>69.8</v>
      </c>
      <c r="J2439" s="2">
        <v>37</v>
      </c>
      <c r="K2439" s="2">
        <v>69.8</v>
      </c>
      <c r="L2439" s="2">
        <v>69.8</v>
      </c>
      <c r="M2439" s="2">
        <v>3</v>
      </c>
      <c r="N2439" s="2">
        <v>5.7</v>
      </c>
      <c r="O2439" s="2">
        <v>13</v>
      </c>
      <c r="P2439" s="2">
        <v>24.5</v>
      </c>
      <c r="Q2439" s="2">
        <v>5</v>
      </c>
      <c r="R2439" s="2">
        <v>9.4</v>
      </c>
      <c r="S2439" s="2">
        <v>21</v>
      </c>
      <c r="T2439" s="2">
        <v>39.6</v>
      </c>
      <c r="U2439" s="2">
        <v>11</v>
      </c>
      <c r="V2439" s="2">
        <v>20.8</v>
      </c>
      <c r="Y2439" s="2">
        <v>16</v>
      </c>
      <c r="Z2439" s="2">
        <v>30.2</v>
      </c>
      <c r="AE2439" s="2">
        <v>53</v>
      </c>
      <c r="AF2439" s="2">
        <v>30</v>
      </c>
      <c r="AG2439" s="2">
        <v>56.6</v>
      </c>
      <c r="AH2439" s="2">
        <v>30</v>
      </c>
      <c r="AI2439" s="2">
        <v>56.6</v>
      </c>
      <c r="AJ2439" s="2">
        <v>56.6</v>
      </c>
      <c r="AK2439" s="2">
        <v>14</v>
      </c>
      <c r="AL2439" s="2">
        <v>26.4</v>
      </c>
      <c r="AM2439" s="2">
        <v>9</v>
      </c>
      <c r="AN2439" s="2">
        <v>17</v>
      </c>
      <c r="AO2439" s="2">
        <v>2</v>
      </c>
      <c r="AP2439" s="2">
        <v>3.8</v>
      </c>
      <c r="AQ2439" s="2">
        <v>14</v>
      </c>
      <c r="AR2439" s="2">
        <v>26.4</v>
      </c>
      <c r="AS2439" s="2">
        <v>14</v>
      </c>
      <c r="AT2439" s="2">
        <v>26.4</v>
      </c>
      <c r="AW2439" s="2">
        <v>23</v>
      </c>
      <c r="AX2439" s="2">
        <v>43.4</v>
      </c>
    </row>
    <row r="2440" spans="1:53" ht="12.75" customHeight="1" x14ac:dyDescent="0.2">
      <c r="A2440">
        <v>6</v>
      </c>
      <c r="B2440" s="2">
        <v>3067</v>
      </c>
      <c r="C2440" s="17">
        <v>2.78</v>
      </c>
      <c r="D2440" s="2">
        <v>2.65</v>
      </c>
      <c r="G2440" s="17">
        <v>186</v>
      </c>
      <c r="H2440" s="2">
        <v>132</v>
      </c>
      <c r="I2440" s="2">
        <v>70.599999999999994</v>
      </c>
      <c r="J2440" s="2">
        <v>132</v>
      </c>
      <c r="K2440" s="2">
        <v>70.599999999999994</v>
      </c>
      <c r="L2440" s="2">
        <v>71</v>
      </c>
      <c r="M2440" s="2">
        <v>20</v>
      </c>
      <c r="N2440" s="2">
        <v>10.7</v>
      </c>
      <c r="O2440" s="2">
        <v>34</v>
      </c>
      <c r="P2440" s="2">
        <v>18.2</v>
      </c>
      <c r="Q2440" s="2">
        <v>6</v>
      </c>
      <c r="R2440" s="2">
        <v>3.2</v>
      </c>
      <c r="S2440" s="2">
        <v>72</v>
      </c>
      <c r="T2440" s="2">
        <v>38.5</v>
      </c>
      <c r="U2440" s="2">
        <v>54</v>
      </c>
      <c r="V2440" s="2">
        <v>28.9</v>
      </c>
      <c r="W2440" s="2">
        <v>1</v>
      </c>
      <c r="X2440" s="2">
        <v>0.5</v>
      </c>
      <c r="Y2440" s="2">
        <v>55</v>
      </c>
      <c r="Z2440" s="2">
        <v>29.4</v>
      </c>
      <c r="AA2440" s="2">
        <v>1</v>
      </c>
      <c r="AB2440" s="2">
        <v>2</v>
      </c>
      <c r="AC2440" s="2">
        <v>3</v>
      </c>
      <c r="AE2440" s="2">
        <v>187</v>
      </c>
      <c r="AF2440" s="2">
        <v>119</v>
      </c>
      <c r="AG2440" s="2">
        <v>63.6</v>
      </c>
      <c r="AH2440" s="2">
        <v>119</v>
      </c>
      <c r="AI2440" s="2">
        <v>63.6</v>
      </c>
      <c r="AJ2440" s="2">
        <v>63.6</v>
      </c>
      <c r="AK2440" s="2">
        <v>33</v>
      </c>
      <c r="AL2440" s="2">
        <v>17.600000000000001</v>
      </c>
      <c r="AM2440" s="2">
        <v>35</v>
      </c>
      <c r="AN2440" s="2">
        <v>18.7</v>
      </c>
      <c r="AO2440" s="2">
        <v>2</v>
      </c>
      <c r="AP2440" s="2">
        <v>1.1000000000000001</v>
      </c>
      <c r="AQ2440" s="2">
        <v>76</v>
      </c>
      <c r="AR2440" s="2">
        <v>40.6</v>
      </c>
      <c r="AS2440" s="2">
        <v>41</v>
      </c>
      <c r="AT2440" s="2">
        <v>21.9</v>
      </c>
      <c r="AW2440" s="2">
        <v>68</v>
      </c>
      <c r="AX2440" s="2">
        <v>36.4</v>
      </c>
      <c r="AY2440" s="2">
        <v>1</v>
      </c>
      <c r="AZ2440" s="2">
        <v>2</v>
      </c>
      <c r="BA2440" s="2">
        <v>3</v>
      </c>
    </row>
    <row r="2441" spans="1:53" ht="12.75" customHeight="1" x14ac:dyDescent="0.2">
      <c r="A2441">
        <v>6</v>
      </c>
      <c r="B2441" s="2">
        <v>3070</v>
      </c>
      <c r="C2441" s="17">
        <v>2.42</v>
      </c>
      <c r="D2441" s="2">
        <v>1.97</v>
      </c>
      <c r="G2441" s="17">
        <v>71</v>
      </c>
      <c r="H2441" s="2">
        <v>38</v>
      </c>
      <c r="I2441" s="2">
        <v>53.5</v>
      </c>
      <c r="J2441" s="2">
        <v>38</v>
      </c>
      <c r="K2441" s="2">
        <v>53.5</v>
      </c>
      <c r="L2441" s="2">
        <v>53.5</v>
      </c>
      <c r="M2441" s="2">
        <v>16</v>
      </c>
      <c r="N2441" s="2">
        <v>22.5</v>
      </c>
      <c r="O2441" s="2">
        <v>17</v>
      </c>
      <c r="P2441" s="2">
        <v>23.9</v>
      </c>
      <c r="S2441" s="2">
        <v>30</v>
      </c>
      <c r="T2441" s="2">
        <v>42.3</v>
      </c>
      <c r="U2441" s="2">
        <v>8</v>
      </c>
      <c r="V2441" s="2">
        <v>11.3</v>
      </c>
      <c r="Y2441" s="2">
        <v>33</v>
      </c>
      <c r="Z2441" s="2">
        <v>46.5</v>
      </c>
      <c r="AC2441" s="2">
        <v>1</v>
      </c>
      <c r="AE2441" s="2">
        <v>71</v>
      </c>
      <c r="AF2441" s="2">
        <v>23</v>
      </c>
      <c r="AG2441" s="2">
        <v>32.4</v>
      </c>
      <c r="AH2441" s="2">
        <v>23</v>
      </c>
      <c r="AI2441" s="2">
        <v>32.4</v>
      </c>
      <c r="AJ2441" s="2">
        <v>32.4</v>
      </c>
      <c r="AK2441" s="2">
        <v>30</v>
      </c>
      <c r="AL2441" s="2">
        <v>42.3</v>
      </c>
      <c r="AM2441" s="2">
        <v>18</v>
      </c>
      <c r="AN2441" s="2">
        <v>25.4</v>
      </c>
      <c r="AQ2441" s="2">
        <v>18</v>
      </c>
      <c r="AR2441" s="2">
        <v>25.4</v>
      </c>
      <c r="AS2441" s="2">
        <v>5</v>
      </c>
      <c r="AT2441" s="2">
        <v>7</v>
      </c>
      <c r="AW2441" s="2">
        <v>48</v>
      </c>
      <c r="AX2441" s="2">
        <v>67.599999999999994</v>
      </c>
      <c r="BA2441" s="2">
        <v>1</v>
      </c>
    </row>
    <row r="2442" spans="1:53" ht="12.75" customHeight="1" x14ac:dyDescent="0.2">
      <c r="A2442">
        <v>6</v>
      </c>
      <c r="B2442" s="2">
        <v>3071</v>
      </c>
      <c r="C2442" s="17">
        <v>2.4300000000000002</v>
      </c>
      <c r="D2442" s="2">
        <v>2.19</v>
      </c>
      <c r="G2442" s="17">
        <v>250</v>
      </c>
      <c r="H2442" s="2">
        <v>127</v>
      </c>
      <c r="I2442" s="2">
        <v>50.8</v>
      </c>
      <c r="J2442" s="2">
        <v>127</v>
      </c>
      <c r="K2442" s="2">
        <v>50.8</v>
      </c>
      <c r="L2442" s="2">
        <v>50.8</v>
      </c>
      <c r="M2442" s="2">
        <v>49</v>
      </c>
      <c r="N2442" s="2">
        <v>19.600000000000001</v>
      </c>
      <c r="O2442" s="2">
        <v>74</v>
      </c>
      <c r="P2442" s="2">
        <v>29.6</v>
      </c>
      <c r="S2442" s="2">
        <v>97</v>
      </c>
      <c r="T2442" s="2">
        <v>38.799999999999997</v>
      </c>
      <c r="U2442" s="2">
        <v>30</v>
      </c>
      <c r="V2442" s="2">
        <v>12</v>
      </c>
      <c r="Y2442" s="2">
        <v>123</v>
      </c>
      <c r="Z2442" s="2">
        <v>49.2</v>
      </c>
      <c r="AB2442" s="2">
        <v>1</v>
      </c>
      <c r="AE2442" s="2">
        <v>250</v>
      </c>
      <c r="AF2442" s="2">
        <v>103</v>
      </c>
      <c r="AG2442" s="2">
        <v>41.2</v>
      </c>
      <c r="AH2442" s="2">
        <v>103</v>
      </c>
      <c r="AI2442" s="2">
        <v>41.2</v>
      </c>
      <c r="AJ2442" s="2">
        <v>41.2</v>
      </c>
      <c r="AK2442" s="2">
        <v>97</v>
      </c>
      <c r="AL2442" s="2">
        <v>38.799999999999997</v>
      </c>
      <c r="AM2442" s="2">
        <v>50</v>
      </c>
      <c r="AN2442" s="2">
        <v>20</v>
      </c>
      <c r="AQ2442" s="2">
        <v>61</v>
      </c>
      <c r="AR2442" s="2">
        <v>24.4</v>
      </c>
      <c r="AS2442" s="2">
        <v>42</v>
      </c>
      <c r="AT2442" s="2">
        <v>16.8</v>
      </c>
      <c r="AW2442" s="2">
        <v>147</v>
      </c>
      <c r="AX2442" s="2">
        <v>58.8</v>
      </c>
      <c r="AZ2442" s="2">
        <v>1</v>
      </c>
    </row>
    <row r="2443" spans="1:53" ht="12.75" customHeight="1" x14ac:dyDescent="0.2">
      <c r="A2443">
        <v>6</v>
      </c>
      <c r="B2443" s="2">
        <v>3073</v>
      </c>
      <c r="C2443" s="17">
        <v>2.4300000000000002</v>
      </c>
      <c r="D2443" s="2">
        <v>2.34</v>
      </c>
      <c r="G2443" s="17">
        <v>101</v>
      </c>
      <c r="H2443" s="2">
        <v>51</v>
      </c>
      <c r="I2443" s="2">
        <v>50.5</v>
      </c>
      <c r="J2443" s="2">
        <v>51</v>
      </c>
      <c r="K2443" s="2">
        <v>50.5</v>
      </c>
      <c r="L2443" s="2">
        <v>50.5</v>
      </c>
      <c r="M2443" s="2">
        <v>12</v>
      </c>
      <c r="N2443" s="2">
        <v>11.9</v>
      </c>
      <c r="O2443" s="2">
        <v>38</v>
      </c>
      <c r="P2443" s="2">
        <v>37.6</v>
      </c>
      <c r="Q2443" s="2">
        <v>2</v>
      </c>
      <c r="R2443" s="2">
        <v>2</v>
      </c>
      <c r="S2443" s="2">
        <v>39</v>
      </c>
      <c r="T2443" s="2">
        <v>38.6</v>
      </c>
      <c r="U2443" s="2">
        <v>10</v>
      </c>
      <c r="V2443" s="2">
        <v>9.9</v>
      </c>
      <c r="Y2443" s="2">
        <v>50</v>
      </c>
      <c r="Z2443" s="2">
        <v>49.5</v>
      </c>
      <c r="AB2443" s="2">
        <v>4</v>
      </c>
      <c r="AC2443" s="2">
        <v>2</v>
      </c>
      <c r="AE2443" s="2">
        <v>101</v>
      </c>
      <c r="AF2443" s="2">
        <v>51</v>
      </c>
      <c r="AG2443" s="2">
        <v>50.5</v>
      </c>
      <c r="AH2443" s="2">
        <v>51</v>
      </c>
      <c r="AI2443" s="2">
        <v>50.5</v>
      </c>
      <c r="AJ2443" s="2">
        <v>50.5</v>
      </c>
      <c r="AK2443" s="2">
        <v>32</v>
      </c>
      <c r="AL2443" s="2">
        <v>31.7</v>
      </c>
      <c r="AM2443" s="2">
        <v>18</v>
      </c>
      <c r="AN2443" s="2">
        <v>17.8</v>
      </c>
      <c r="AQ2443" s="2">
        <v>36</v>
      </c>
      <c r="AR2443" s="2">
        <v>35.6</v>
      </c>
      <c r="AS2443" s="2">
        <v>15</v>
      </c>
      <c r="AT2443" s="2">
        <v>14.9</v>
      </c>
      <c r="AW2443" s="2">
        <v>50</v>
      </c>
      <c r="AX2443" s="2">
        <v>49.5</v>
      </c>
      <c r="AZ2443" s="2">
        <v>4</v>
      </c>
      <c r="BA2443" s="2">
        <v>2</v>
      </c>
    </row>
    <row r="2444" spans="1:53" ht="12.75" customHeight="1" x14ac:dyDescent="0.2">
      <c r="A2444">
        <v>6</v>
      </c>
      <c r="B2444" s="2">
        <v>3075</v>
      </c>
      <c r="G2444" s="17">
        <v>2</v>
      </c>
      <c r="AE2444" s="2">
        <v>2</v>
      </c>
    </row>
    <row r="2445" spans="1:53" ht="12.75" customHeight="1" x14ac:dyDescent="0.2">
      <c r="A2445">
        <v>6</v>
      </c>
      <c r="B2445" s="2">
        <v>3079</v>
      </c>
      <c r="C2445" s="17">
        <v>3.08</v>
      </c>
      <c r="D2445" s="2">
        <v>2.7</v>
      </c>
      <c r="G2445" s="17">
        <v>40</v>
      </c>
      <c r="H2445" s="2">
        <v>34</v>
      </c>
      <c r="I2445" s="2">
        <v>85</v>
      </c>
      <c r="J2445" s="2">
        <v>34</v>
      </c>
      <c r="K2445" s="2">
        <v>85</v>
      </c>
      <c r="L2445" s="2">
        <v>85</v>
      </c>
      <c r="M2445" s="2">
        <v>1</v>
      </c>
      <c r="N2445" s="2">
        <v>2.5</v>
      </c>
      <c r="O2445" s="2">
        <v>5</v>
      </c>
      <c r="P2445" s="2">
        <v>12.5</v>
      </c>
      <c r="S2445" s="2">
        <v>24</v>
      </c>
      <c r="T2445" s="2">
        <v>60</v>
      </c>
      <c r="U2445" s="2">
        <v>10</v>
      </c>
      <c r="V2445" s="2">
        <v>25</v>
      </c>
      <c r="Y2445" s="2">
        <v>6</v>
      </c>
      <c r="Z2445" s="2">
        <v>15</v>
      </c>
      <c r="AE2445" s="2">
        <v>40</v>
      </c>
      <c r="AF2445" s="2">
        <v>24</v>
      </c>
      <c r="AG2445" s="2">
        <v>60</v>
      </c>
      <c r="AH2445" s="2">
        <v>24</v>
      </c>
      <c r="AI2445" s="2">
        <v>60</v>
      </c>
      <c r="AJ2445" s="2">
        <v>60</v>
      </c>
      <c r="AK2445" s="2">
        <v>8</v>
      </c>
      <c r="AL2445" s="2">
        <v>20</v>
      </c>
      <c r="AM2445" s="2">
        <v>8</v>
      </c>
      <c r="AN2445" s="2">
        <v>20</v>
      </c>
      <c r="AQ2445" s="2">
        <v>12</v>
      </c>
      <c r="AR2445" s="2">
        <v>30</v>
      </c>
      <c r="AS2445" s="2">
        <v>12</v>
      </c>
      <c r="AT2445" s="2">
        <v>30</v>
      </c>
      <c r="AW2445" s="2">
        <v>16</v>
      </c>
      <c r="AX2445" s="2">
        <v>40</v>
      </c>
    </row>
    <row r="2446" spans="1:53" ht="12.75" customHeight="1" x14ac:dyDescent="0.2">
      <c r="A2446">
        <v>6</v>
      </c>
      <c r="B2446" s="2">
        <v>3085</v>
      </c>
    </row>
    <row r="2447" spans="1:53" ht="12.75" customHeight="1" x14ac:dyDescent="0.2">
      <c r="A2447">
        <v>6</v>
      </c>
      <c r="B2447" s="2">
        <v>3086</v>
      </c>
      <c r="C2447" s="17">
        <v>2.61</v>
      </c>
      <c r="D2447" s="2">
        <v>2.48</v>
      </c>
      <c r="G2447" s="17">
        <v>23</v>
      </c>
      <c r="H2447" s="2">
        <v>12</v>
      </c>
      <c r="I2447" s="2">
        <v>52.2</v>
      </c>
      <c r="J2447" s="2">
        <v>12</v>
      </c>
      <c r="K2447" s="2">
        <v>52.2</v>
      </c>
      <c r="L2447" s="2">
        <v>52.2</v>
      </c>
      <c r="M2447" s="2">
        <v>3</v>
      </c>
      <c r="N2447" s="2">
        <v>13</v>
      </c>
      <c r="O2447" s="2">
        <v>8</v>
      </c>
      <c r="P2447" s="2">
        <v>34.799999999999997</v>
      </c>
      <c r="S2447" s="2">
        <v>7</v>
      </c>
      <c r="T2447" s="2">
        <v>30.4</v>
      </c>
      <c r="U2447" s="2">
        <v>5</v>
      </c>
      <c r="V2447" s="2">
        <v>21.7</v>
      </c>
      <c r="Y2447" s="2">
        <v>11</v>
      </c>
      <c r="Z2447" s="2">
        <v>47.8</v>
      </c>
      <c r="AE2447" s="2">
        <v>23</v>
      </c>
      <c r="AF2447" s="2">
        <v>11</v>
      </c>
      <c r="AG2447" s="2">
        <v>47.8</v>
      </c>
      <c r="AH2447" s="2">
        <v>11</v>
      </c>
      <c r="AI2447" s="2">
        <v>47.8</v>
      </c>
      <c r="AJ2447" s="2">
        <v>47.8</v>
      </c>
      <c r="AK2447" s="2">
        <v>5</v>
      </c>
      <c r="AL2447" s="2">
        <v>21.7</v>
      </c>
      <c r="AM2447" s="2">
        <v>7</v>
      </c>
      <c r="AN2447" s="2">
        <v>30.4</v>
      </c>
      <c r="AQ2447" s="2">
        <v>6</v>
      </c>
      <c r="AR2447" s="2">
        <v>26.1</v>
      </c>
      <c r="AS2447" s="2">
        <v>5</v>
      </c>
      <c r="AT2447" s="2">
        <v>21.7</v>
      </c>
      <c r="AW2447" s="2">
        <v>12</v>
      </c>
      <c r="AX2447" s="2">
        <v>52.2</v>
      </c>
    </row>
    <row r="2448" spans="1:53" ht="12.75" customHeight="1" x14ac:dyDescent="0.2">
      <c r="A2448">
        <v>6</v>
      </c>
      <c r="B2448" s="2">
        <v>3087</v>
      </c>
      <c r="C2448" s="17">
        <v>2.73</v>
      </c>
      <c r="D2448" s="2">
        <v>2.48</v>
      </c>
      <c r="G2448" s="17">
        <v>33</v>
      </c>
      <c r="H2448" s="2">
        <v>25</v>
      </c>
      <c r="I2448" s="2">
        <v>75.8</v>
      </c>
      <c r="J2448" s="2">
        <v>25</v>
      </c>
      <c r="K2448" s="2">
        <v>75.8</v>
      </c>
      <c r="L2448" s="2">
        <v>75.8</v>
      </c>
      <c r="M2448" s="2">
        <v>3</v>
      </c>
      <c r="N2448" s="2">
        <v>9.1</v>
      </c>
      <c r="O2448" s="2">
        <v>5</v>
      </c>
      <c r="P2448" s="2">
        <v>15.2</v>
      </c>
      <c r="Q2448" s="2">
        <v>2</v>
      </c>
      <c r="R2448" s="2">
        <v>6.1</v>
      </c>
      <c r="S2448" s="2">
        <v>15</v>
      </c>
      <c r="T2448" s="2">
        <v>45.5</v>
      </c>
      <c r="U2448" s="2">
        <v>8</v>
      </c>
      <c r="V2448" s="2">
        <v>24.2</v>
      </c>
      <c r="Y2448" s="2">
        <v>8</v>
      </c>
      <c r="Z2448" s="2">
        <v>24.2</v>
      </c>
      <c r="AB2448" s="2">
        <v>2</v>
      </c>
      <c r="AE2448" s="2">
        <v>33</v>
      </c>
      <c r="AF2448" s="2">
        <v>18</v>
      </c>
      <c r="AG2448" s="2">
        <v>54.5</v>
      </c>
      <c r="AH2448" s="2">
        <v>18</v>
      </c>
      <c r="AI2448" s="2">
        <v>54.5</v>
      </c>
      <c r="AJ2448" s="2">
        <v>54.5</v>
      </c>
      <c r="AK2448" s="2">
        <v>7</v>
      </c>
      <c r="AL2448" s="2">
        <v>21.2</v>
      </c>
      <c r="AM2448" s="2">
        <v>8</v>
      </c>
      <c r="AN2448" s="2">
        <v>24.2</v>
      </c>
      <c r="AQ2448" s="2">
        <v>13</v>
      </c>
      <c r="AR2448" s="2">
        <v>39.4</v>
      </c>
      <c r="AS2448" s="2">
        <v>5</v>
      </c>
      <c r="AT2448" s="2">
        <v>15.2</v>
      </c>
      <c r="AW2448" s="2">
        <v>15</v>
      </c>
      <c r="AX2448" s="2">
        <v>45.5</v>
      </c>
      <c r="AZ2448" s="2">
        <v>2</v>
      </c>
    </row>
    <row r="2449" spans="1:53" ht="12.75" customHeight="1" x14ac:dyDescent="0.2">
      <c r="A2449">
        <v>6</v>
      </c>
      <c r="B2449" s="2">
        <v>3089</v>
      </c>
      <c r="C2449" s="17">
        <v>2.38</v>
      </c>
      <c r="D2449" s="2">
        <v>2.1800000000000002</v>
      </c>
      <c r="G2449" s="17">
        <v>34</v>
      </c>
      <c r="H2449" s="2">
        <v>16</v>
      </c>
      <c r="I2449" s="2">
        <v>47.1</v>
      </c>
      <c r="J2449" s="2">
        <v>16</v>
      </c>
      <c r="K2449" s="2">
        <v>47.1</v>
      </c>
      <c r="L2449" s="2">
        <v>47.1</v>
      </c>
      <c r="M2449" s="2">
        <v>8</v>
      </c>
      <c r="N2449" s="2">
        <v>23.5</v>
      </c>
      <c r="O2449" s="2">
        <v>10</v>
      </c>
      <c r="P2449" s="2">
        <v>29.4</v>
      </c>
      <c r="S2449" s="2">
        <v>11</v>
      </c>
      <c r="T2449" s="2">
        <v>32.4</v>
      </c>
      <c r="U2449" s="2">
        <v>5</v>
      </c>
      <c r="V2449" s="2">
        <v>14.7</v>
      </c>
      <c r="Y2449" s="2">
        <v>18</v>
      </c>
      <c r="Z2449" s="2">
        <v>52.9</v>
      </c>
      <c r="AE2449" s="2">
        <v>34</v>
      </c>
      <c r="AF2449" s="2">
        <v>14</v>
      </c>
      <c r="AG2449" s="2">
        <v>41.2</v>
      </c>
      <c r="AH2449" s="2">
        <v>14</v>
      </c>
      <c r="AI2449" s="2">
        <v>41.2</v>
      </c>
      <c r="AJ2449" s="2">
        <v>41.2</v>
      </c>
      <c r="AK2449" s="2">
        <v>13</v>
      </c>
      <c r="AL2449" s="2">
        <v>38.200000000000003</v>
      </c>
      <c r="AM2449" s="2">
        <v>7</v>
      </c>
      <c r="AN2449" s="2">
        <v>20.6</v>
      </c>
      <c r="AQ2449" s="2">
        <v>9</v>
      </c>
      <c r="AR2449" s="2">
        <v>26.5</v>
      </c>
      <c r="AS2449" s="2">
        <v>5</v>
      </c>
      <c r="AT2449" s="2">
        <v>14.7</v>
      </c>
      <c r="AW2449" s="2">
        <v>20</v>
      </c>
      <c r="AX2449" s="2">
        <v>58.8</v>
      </c>
    </row>
    <row r="2450" spans="1:53" ht="12.75" customHeight="1" x14ac:dyDescent="0.2">
      <c r="A2450">
        <v>6</v>
      </c>
      <c r="B2450" s="2">
        <v>3092</v>
      </c>
    </row>
    <row r="2451" spans="1:53" ht="12.75" customHeight="1" x14ac:dyDescent="0.2">
      <c r="A2451">
        <v>6</v>
      </c>
      <c r="B2451" s="2">
        <v>3094</v>
      </c>
      <c r="G2451" s="17">
        <v>2</v>
      </c>
      <c r="AE2451" s="2">
        <v>2</v>
      </c>
    </row>
    <row r="2452" spans="1:53" ht="12.75" customHeight="1" x14ac:dyDescent="0.2">
      <c r="A2452">
        <v>6</v>
      </c>
      <c r="B2452" s="2">
        <v>3095</v>
      </c>
      <c r="C2452" s="17">
        <v>2.99</v>
      </c>
      <c r="D2452" s="2">
        <v>3.04</v>
      </c>
      <c r="G2452" s="17">
        <v>324</v>
      </c>
      <c r="H2452" s="2">
        <v>258</v>
      </c>
      <c r="I2452" s="2">
        <v>79.099999999999994</v>
      </c>
      <c r="J2452" s="2">
        <v>258</v>
      </c>
      <c r="K2452" s="2">
        <v>79.099999999999994</v>
      </c>
      <c r="L2452" s="2">
        <v>79.599999999999994</v>
      </c>
      <c r="M2452" s="2">
        <v>20</v>
      </c>
      <c r="N2452" s="2">
        <v>6.1</v>
      </c>
      <c r="O2452" s="2">
        <v>46</v>
      </c>
      <c r="P2452" s="2">
        <v>14.1</v>
      </c>
      <c r="Q2452" s="2">
        <v>7</v>
      </c>
      <c r="R2452" s="2">
        <v>2.1</v>
      </c>
      <c r="S2452" s="2">
        <v>141</v>
      </c>
      <c r="T2452" s="2">
        <v>43.3</v>
      </c>
      <c r="U2452" s="2">
        <v>110</v>
      </c>
      <c r="V2452" s="2">
        <v>33.700000000000003</v>
      </c>
      <c r="W2452" s="2">
        <v>2</v>
      </c>
      <c r="X2452" s="2">
        <v>0.6</v>
      </c>
      <c r="Y2452" s="2">
        <v>68</v>
      </c>
      <c r="Z2452" s="2">
        <v>20.9</v>
      </c>
      <c r="AB2452" s="2">
        <v>3</v>
      </c>
      <c r="AC2452" s="2">
        <v>5</v>
      </c>
      <c r="AE2452" s="2">
        <v>324</v>
      </c>
      <c r="AF2452" s="2">
        <v>256</v>
      </c>
      <c r="AG2452" s="2">
        <v>78.5</v>
      </c>
      <c r="AH2452" s="2">
        <v>256</v>
      </c>
      <c r="AI2452" s="2">
        <v>78.5</v>
      </c>
      <c r="AJ2452" s="2">
        <v>79</v>
      </c>
      <c r="AK2452" s="2">
        <v>41</v>
      </c>
      <c r="AL2452" s="2">
        <v>12.6</v>
      </c>
      <c r="AM2452" s="2">
        <v>27</v>
      </c>
      <c r="AN2452" s="2">
        <v>8.3000000000000007</v>
      </c>
      <c r="AO2452" s="2">
        <v>2</v>
      </c>
      <c r="AP2452" s="2">
        <v>0.6</v>
      </c>
      <c r="AQ2452" s="2">
        <v>120</v>
      </c>
      <c r="AR2452" s="2">
        <v>36.799999999999997</v>
      </c>
      <c r="AS2452" s="2">
        <v>134</v>
      </c>
      <c r="AT2452" s="2">
        <v>41.1</v>
      </c>
      <c r="AU2452" s="2">
        <v>2</v>
      </c>
      <c r="AV2452" s="2">
        <v>0.6</v>
      </c>
      <c r="AW2452" s="2">
        <v>70</v>
      </c>
      <c r="AX2452" s="2">
        <v>21.5</v>
      </c>
      <c r="AZ2452" s="2">
        <v>3</v>
      </c>
      <c r="BA2452" s="2">
        <v>5</v>
      </c>
    </row>
    <row r="2453" spans="1:53" ht="12.75" customHeight="1" x14ac:dyDescent="0.2">
      <c r="A2453">
        <v>6</v>
      </c>
      <c r="B2453" s="2">
        <v>3097</v>
      </c>
      <c r="C2453" s="17">
        <v>2.98</v>
      </c>
      <c r="D2453" s="2">
        <v>2.72</v>
      </c>
      <c r="G2453" s="17">
        <v>87</v>
      </c>
      <c r="H2453" s="2">
        <v>66</v>
      </c>
      <c r="I2453" s="2">
        <v>75.900000000000006</v>
      </c>
      <c r="J2453" s="2">
        <v>66</v>
      </c>
      <c r="K2453" s="2">
        <v>75.900000000000006</v>
      </c>
      <c r="L2453" s="2">
        <v>75.900000000000006</v>
      </c>
      <c r="M2453" s="2">
        <v>11</v>
      </c>
      <c r="N2453" s="2">
        <v>12.6</v>
      </c>
      <c r="O2453" s="2">
        <v>10</v>
      </c>
      <c r="P2453" s="2">
        <v>11.5</v>
      </c>
      <c r="S2453" s="2">
        <v>36</v>
      </c>
      <c r="T2453" s="2">
        <v>41.4</v>
      </c>
      <c r="U2453" s="2">
        <v>30</v>
      </c>
      <c r="V2453" s="2">
        <v>34.5</v>
      </c>
      <c r="Y2453" s="2">
        <v>21</v>
      </c>
      <c r="Z2453" s="2">
        <v>24.1</v>
      </c>
      <c r="AE2453" s="2">
        <v>87</v>
      </c>
      <c r="AF2453" s="2">
        <v>57</v>
      </c>
      <c r="AG2453" s="2">
        <v>65.5</v>
      </c>
      <c r="AH2453" s="2">
        <v>57</v>
      </c>
      <c r="AI2453" s="2">
        <v>65.5</v>
      </c>
      <c r="AJ2453" s="2">
        <v>65.5</v>
      </c>
      <c r="AK2453" s="2">
        <v>23</v>
      </c>
      <c r="AL2453" s="2">
        <v>26.4</v>
      </c>
      <c r="AM2453" s="2">
        <v>7</v>
      </c>
      <c r="AN2453" s="2">
        <v>8</v>
      </c>
      <c r="AQ2453" s="2">
        <v>28</v>
      </c>
      <c r="AR2453" s="2">
        <v>32.200000000000003</v>
      </c>
      <c r="AS2453" s="2">
        <v>29</v>
      </c>
      <c r="AT2453" s="2">
        <v>33.299999999999997</v>
      </c>
      <c r="AW2453" s="2">
        <v>30</v>
      </c>
      <c r="AX2453" s="2">
        <v>34.5</v>
      </c>
    </row>
    <row r="2454" spans="1:53" ht="12.75" customHeight="1" x14ac:dyDescent="0.2">
      <c r="A2454">
        <v>6</v>
      </c>
      <c r="B2454" s="2">
        <v>3104</v>
      </c>
      <c r="C2454" s="17">
        <v>3.04</v>
      </c>
      <c r="D2454" s="2">
        <v>2.68</v>
      </c>
      <c r="G2454" s="17">
        <v>72</v>
      </c>
      <c r="H2454" s="2">
        <v>51</v>
      </c>
      <c r="I2454" s="2">
        <v>70.8</v>
      </c>
      <c r="J2454" s="2">
        <v>51</v>
      </c>
      <c r="K2454" s="2">
        <v>70.8</v>
      </c>
      <c r="L2454" s="2">
        <v>70.8</v>
      </c>
      <c r="M2454" s="2">
        <v>4</v>
      </c>
      <c r="N2454" s="2">
        <v>5.6</v>
      </c>
      <c r="O2454" s="2">
        <v>17</v>
      </c>
      <c r="P2454" s="2">
        <v>23.6</v>
      </c>
      <c r="S2454" s="2">
        <v>23</v>
      </c>
      <c r="T2454" s="2">
        <v>31.9</v>
      </c>
      <c r="U2454" s="2">
        <v>28</v>
      </c>
      <c r="V2454" s="2">
        <v>38.9</v>
      </c>
      <c r="Y2454" s="2">
        <v>21</v>
      </c>
      <c r="Z2454" s="2">
        <v>29.2</v>
      </c>
      <c r="AB2454" s="2">
        <v>1</v>
      </c>
      <c r="AE2454" s="2">
        <v>72</v>
      </c>
      <c r="AF2454" s="2">
        <v>46</v>
      </c>
      <c r="AG2454" s="2">
        <v>63.9</v>
      </c>
      <c r="AH2454" s="2">
        <v>46</v>
      </c>
      <c r="AI2454" s="2">
        <v>63.9</v>
      </c>
      <c r="AJ2454" s="2">
        <v>63.9</v>
      </c>
      <c r="AK2454" s="2">
        <v>12</v>
      </c>
      <c r="AL2454" s="2">
        <v>16.7</v>
      </c>
      <c r="AM2454" s="2">
        <v>14</v>
      </c>
      <c r="AN2454" s="2">
        <v>19.399999999999999</v>
      </c>
      <c r="AQ2454" s="2">
        <v>31</v>
      </c>
      <c r="AR2454" s="2">
        <v>43.1</v>
      </c>
      <c r="AS2454" s="2">
        <v>15</v>
      </c>
      <c r="AT2454" s="2">
        <v>20.8</v>
      </c>
      <c r="AW2454" s="2">
        <v>26</v>
      </c>
      <c r="AX2454" s="2">
        <v>36.1</v>
      </c>
      <c r="AZ2454" s="2">
        <v>1</v>
      </c>
    </row>
    <row r="2455" spans="1:53" ht="12.75" customHeight="1" x14ac:dyDescent="0.2">
      <c r="A2455">
        <v>6</v>
      </c>
      <c r="B2455" s="2">
        <v>3105</v>
      </c>
      <c r="C2455" s="17">
        <v>3.23</v>
      </c>
      <c r="D2455" s="2">
        <v>3.26</v>
      </c>
      <c r="G2455" s="17">
        <v>73</v>
      </c>
      <c r="H2455" s="2">
        <v>59</v>
      </c>
      <c r="I2455" s="2">
        <v>80.8</v>
      </c>
      <c r="J2455" s="2">
        <v>59</v>
      </c>
      <c r="K2455" s="2">
        <v>80.8</v>
      </c>
      <c r="L2455" s="2">
        <v>80.8</v>
      </c>
      <c r="O2455" s="2">
        <v>14</v>
      </c>
      <c r="P2455" s="2">
        <v>19.2</v>
      </c>
      <c r="S2455" s="2">
        <v>28</v>
      </c>
      <c r="T2455" s="2">
        <v>38.4</v>
      </c>
      <c r="U2455" s="2">
        <v>31</v>
      </c>
      <c r="V2455" s="2">
        <v>42.5</v>
      </c>
      <c r="Y2455" s="2">
        <v>14</v>
      </c>
      <c r="Z2455" s="2">
        <v>19.2</v>
      </c>
      <c r="AE2455" s="2">
        <v>73</v>
      </c>
      <c r="AF2455" s="2">
        <v>62</v>
      </c>
      <c r="AG2455" s="2">
        <v>84.9</v>
      </c>
      <c r="AH2455" s="2">
        <v>62</v>
      </c>
      <c r="AI2455" s="2">
        <v>84.9</v>
      </c>
      <c r="AJ2455" s="2">
        <v>84.9</v>
      </c>
      <c r="AK2455" s="2">
        <v>3</v>
      </c>
      <c r="AL2455" s="2">
        <v>4.0999999999999996</v>
      </c>
      <c r="AM2455" s="2">
        <v>8</v>
      </c>
      <c r="AN2455" s="2">
        <v>11</v>
      </c>
      <c r="AQ2455" s="2">
        <v>29</v>
      </c>
      <c r="AR2455" s="2">
        <v>39.700000000000003</v>
      </c>
      <c r="AS2455" s="2">
        <v>33</v>
      </c>
      <c r="AT2455" s="2">
        <v>45.2</v>
      </c>
      <c r="AW2455" s="2">
        <v>11</v>
      </c>
      <c r="AX2455" s="2">
        <v>15.1</v>
      </c>
    </row>
    <row r="2456" spans="1:53" ht="12.75" customHeight="1" x14ac:dyDescent="0.2">
      <c r="A2456">
        <v>6</v>
      </c>
      <c r="B2456" s="2">
        <v>3107</v>
      </c>
      <c r="C2456" s="17">
        <v>3.4</v>
      </c>
      <c r="D2456" s="2">
        <v>3.11</v>
      </c>
      <c r="G2456" s="17">
        <v>45</v>
      </c>
      <c r="H2456" s="2">
        <v>40</v>
      </c>
      <c r="I2456" s="2">
        <v>88.9</v>
      </c>
      <c r="J2456" s="2">
        <v>40</v>
      </c>
      <c r="K2456" s="2">
        <v>88.9</v>
      </c>
      <c r="L2456" s="2">
        <v>88.9</v>
      </c>
      <c r="M2456" s="2">
        <v>2</v>
      </c>
      <c r="N2456" s="2">
        <v>4.4000000000000004</v>
      </c>
      <c r="O2456" s="2">
        <v>3</v>
      </c>
      <c r="P2456" s="2">
        <v>6.7</v>
      </c>
      <c r="S2456" s="2">
        <v>15</v>
      </c>
      <c r="T2456" s="2">
        <v>33.299999999999997</v>
      </c>
      <c r="U2456" s="2">
        <v>25</v>
      </c>
      <c r="V2456" s="2">
        <v>55.6</v>
      </c>
      <c r="Y2456" s="2">
        <v>5</v>
      </c>
      <c r="Z2456" s="2">
        <v>11.1</v>
      </c>
      <c r="AB2456" s="2">
        <v>1</v>
      </c>
      <c r="AE2456" s="2">
        <v>46</v>
      </c>
      <c r="AF2456" s="2">
        <v>40</v>
      </c>
      <c r="AG2456" s="2">
        <v>87</v>
      </c>
      <c r="AH2456" s="2">
        <v>40</v>
      </c>
      <c r="AI2456" s="2">
        <v>87</v>
      </c>
      <c r="AJ2456" s="2">
        <v>87</v>
      </c>
      <c r="AK2456" s="2">
        <v>3</v>
      </c>
      <c r="AL2456" s="2">
        <v>6.5</v>
      </c>
      <c r="AM2456" s="2">
        <v>3</v>
      </c>
      <c r="AN2456" s="2">
        <v>6.5</v>
      </c>
      <c r="AQ2456" s="2">
        <v>26</v>
      </c>
      <c r="AR2456" s="2">
        <v>56.5</v>
      </c>
      <c r="AS2456" s="2">
        <v>14</v>
      </c>
      <c r="AT2456" s="2">
        <v>30.4</v>
      </c>
      <c r="AW2456" s="2">
        <v>6</v>
      </c>
      <c r="AX2456" s="2">
        <v>13</v>
      </c>
    </row>
    <row r="2457" spans="1:53" ht="12.75" customHeight="1" x14ac:dyDescent="0.2">
      <c r="A2457">
        <v>6</v>
      </c>
      <c r="B2457" s="2">
        <v>3110</v>
      </c>
      <c r="C2457" s="17">
        <v>3.24</v>
      </c>
      <c r="D2457" s="2">
        <v>3</v>
      </c>
      <c r="G2457" s="17">
        <v>72</v>
      </c>
      <c r="H2457" s="2">
        <v>61</v>
      </c>
      <c r="I2457" s="2">
        <v>84.7</v>
      </c>
      <c r="J2457" s="2">
        <v>61</v>
      </c>
      <c r="K2457" s="2">
        <v>84.7</v>
      </c>
      <c r="L2457" s="2">
        <v>84.7</v>
      </c>
      <c r="M2457" s="2">
        <v>6</v>
      </c>
      <c r="N2457" s="2">
        <v>8.3000000000000007</v>
      </c>
      <c r="O2457" s="2">
        <v>5</v>
      </c>
      <c r="P2457" s="2">
        <v>6.9</v>
      </c>
      <c r="S2457" s="2">
        <v>27</v>
      </c>
      <c r="T2457" s="2">
        <v>37.5</v>
      </c>
      <c r="U2457" s="2">
        <v>34</v>
      </c>
      <c r="V2457" s="2">
        <v>47.2</v>
      </c>
      <c r="Y2457" s="2">
        <v>11</v>
      </c>
      <c r="Z2457" s="2">
        <v>15.3</v>
      </c>
      <c r="AE2457" s="2">
        <v>72</v>
      </c>
      <c r="AF2457" s="2">
        <v>57</v>
      </c>
      <c r="AG2457" s="2">
        <v>79.2</v>
      </c>
      <c r="AH2457" s="2">
        <v>57</v>
      </c>
      <c r="AI2457" s="2">
        <v>79.2</v>
      </c>
      <c r="AJ2457" s="2">
        <v>79.2</v>
      </c>
      <c r="AK2457" s="2">
        <v>8</v>
      </c>
      <c r="AL2457" s="2">
        <v>11.1</v>
      </c>
      <c r="AM2457" s="2">
        <v>7</v>
      </c>
      <c r="AN2457" s="2">
        <v>9.6999999999999993</v>
      </c>
      <c r="AO2457" s="2">
        <v>1</v>
      </c>
      <c r="AP2457" s="2">
        <v>1.4</v>
      </c>
      <c r="AQ2457" s="2">
        <v>30</v>
      </c>
      <c r="AR2457" s="2">
        <v>41.7</v>
      </c>
      <c r="AS2457" s="2">
        <v>26</v>
      </c>
      <c r="AT2457" s="2">
        <v>36.1</v>
      </c>
      <c r="AW2457" s="2">
        <v>15</v>
      </c>
      <c r="AX2457" s="2">
        <v>20.8</v>
      </c>
    </row>
    <row r="2458" spans="1:53" ht="12.75" customHeight="1" x14ac:dyDescent="0.2">
      <c r="A2458">
        <v>6</v>
      </c>
      <c r="B2458" s="2">
        <v>3120</v>
      </c>
      <c r="C2458" s="17">
        <v>3.25</v>
      </c>
      <c r="D2458" s="2">
        <v>2.63</v>
      </c>
      <c r="G2458" s="17">
        <v>255</v>
      </c>
      <c r="H2458" s="2">
        <v>209</v>
      </c>
      <c r="I2458" s="2">
        <v>82</v>
      </c>
      <c r="J2458" s="2">
        <v>209</v>
      </c>
      <c r="K2458" s="2">
        <v>82</v>
      </c>
      <c r="L2458" s="2">
        <v>82</v>
      </c>
      <c r="M2458" s="2">
        <v>17</v>
      </c>
      <c r="N2458" s="2">
        <v>6.7</v>
      </c>
      <c r="O2458" s="2">
        <v>29</v>
      </c>
      <c r="P2458" s="2">
        <v>11.4</v>
      </c>
      <c r="S2458" s="2">
        <v>81</v>
      </c>
      <c r="T2458" s="2">
        <v>31.8</v>
      </c>
      <c r="U2458" s="2">
        <v>128</v>
      </c>
      <c r="V2458" s="2">
        <v>50.2</v>
      </c>
      <c r="Y2458" s="2">
        <v>46</v>
      </c>
      <c r="Z2458" s="2">
        <v>18</v>
      </c>
      <c r="AA2458" s="2">
        <v>1</v>
      </c>
      <c r="AB2458" s="2">
        <v>2</v>
      </c>
      <c r="AE2458" s="2">
        <v>256</v>
      </c>
      <c r="AF2458" s="2">
        <v>157</v>
      </c>
      <c r="AG2458" s="2">
        <v>61.3</v>
      </c>
      <c r="AH2458" s="2">
        <v>157</v>
      </c>
      <c r="AI2458" s="2">
        <v>61.3</v>
      </c>
      <c r="AJ2458" s="2">
        <v>61.3</v>
      </c>
      <c r="AK2458" s="2">
        <v>57</v>
      </c>
      <c r="AL2458" s="2">
        <v>22.3</v>
      </c>
      <c r="AM2458" s="2">
        <v>42</v>
      </c>
      <c r="AN2458" s="2">
        <v>16.399999999999999</v>
      </c>
      <c r="AQ2458" s="2">
        <v>96</v>
      </c>
      <c r="AR2458" s="2">
        <v>37.5</v>
      </c>
      <c r="AS2458" s="2">
        <v>61</v>
      </c>
      <c r="AT2458" s="2">
        <v>23.8</v>
      </c>
      <c r="AW2458" s="2">
        <v>99</v>
      </c>
      <c r="AX2458" s="2">
        <v>38.700000000000003</v>
      </c>
      <c r="AZ2458" s="2">
        <v>2</v>
      </c>
    </row>
    <row r="2459" spans="1:53" ht="12.75" customHeight="1" x14ac:dyDescent="0.2">
      <c r="A2459">
        <v>6</v>
      </c>
      <c r="B2459" s="2">
        <v>3122</v>
      </c>
      <c r="C2459" s="17">
        <v>2.71</v>
      </c>
      <c r="D2459" s="2">
        <v>2.44</v>
      </c>
      <c r="G2459" s="17">
        <v>62</v>
      </c>
      <c r="H2459" s="2">
        <v>35</v>
      </c>
      <c r="I2459" s="2">
        <v>56.5</v>
      </c>
      <c r="J2459" s="2">
        <v>35</v>
      </c>
      <c r="K2459" s="2">
        <v>56.5</v>
      </c>
      <c r="L2459" s="2">
        <v>56.5</v>
      </c>
      <c r="M2459" s="2">
        <v>9</v>
      </c>
      <c r="N2459" s="2">
        <v>14.5</v>
      </c>
      <c r="O2459" s="2">
        <v>18</v>
      </c>
      <c r="P2459" s="2">
        <v>29</v>
      </c>
      <c r="S2459" s="2">
        <v>17</v>
      </c>
      <c r="T2459" s="2">
        <v>27.4</v>
      </c>
      <c r="U2459" s="2">
        <v>18</v>
      </c>
      <c r="V2459" s="2">
        <v>29</v>
      </c>
      <c r="Y2459" s="2">
        <v>27</v>
      </c>
      <c r="Z2459" s="2">
        <v>43.5</v>
      </c>
      <c r="AE2459" s="2">
        <v>61</v>
      </c>
      <c r="AF2459" s="2">
        <v>33</v>
      </c>
      <c r="AG2459" s="2">
        <v>53.2</v>
      </c>
      <c r="AH2459" s="2">
        <v>33</v>
      </c>
      <c r="AI2459" s="2">
        <v>53.2</v>
      </c>
      <c r="AJ2459" s="2">
        <v>54.1</v>
      </c>
      <c r="AK2459" s="2">
        <v>18</v>
      </c>
      <c r="AL2459" s="2">
        <v>29</v>
      </c>
      <c r="AM2459" s="2">
        <v>10</v>
      </c>
      <c r="AN2459" s="2">
        <v>16.100000000000001</v>
      </c>
      <c r="AQ2459" s="2">
        <v>19</v>
      </c>
      <c r="AR2459" s="2">
        <v>30.6</v>
      </c>
      <c r="AS2459" s="2">
        <v>14</v>
      </c>
      <c r="AT2459" s="2">
        <v>22.6</v>
      </c>
      <c r="AU2459" s="2">
        <v>1</v>
      </c>
      <c r="AV2459" s="2">
        <v>1.6</v>
      </c>
      <c r="AW2459" s="2">
        <v>29</v>
      </c>
      <c r="AX2459" s="2">
        <v>46.8</v>
      </c>
    </row>
    <row r="2460" spans="1:53" ht="12.75" customHeight="1" x14ac:dyDescent="0.2">
      <c r="A2460">
        <v>6</v>
      </c>
      <c r="B2460" s="2">
        <v>3124</v>
      </c>
      <c r="C2460" s="17">
        <v>3.21</v>
      </c>
      <c r="D2460" s="2">
        <v>2.68</v>
      </c>
      <c r="G2460" s="17">
        <v>181</v>
      </c>
      <c r="H2460" s="2">
        <v>146</v>
      </c>
      <c r="I2460" s="2">
        <v>80.7</v>
      </c>
      <c r="J2460" s="2">
        <v>146</v>
      </c>
      <c r="K2460" s="2">
        <v>80.7</v>
      </c>
      <c r="L2460" s="2">
        <v>80.7</v>
      </c>
      <c r="M2460" s="2">
        <v>10</v>
      </c>
      <c r="N2460" s="2">
        <v>5.5</v>
      </c>
      <c r="O2460" s="2">
        <v>25</v>
      </c>
      <c r="P2460" s="2">
        <v>13.8</v>
      </c>
      <c r="S2460" s="2">
        <v>63</v>
      </c>
      <c r="T2460" s="2">
        <v>34.799999999999997</v>
      </c>
      <c r="U2460" s="2">
        <v>83</v>
      </c>
      <c r="V2460" s="2">
        <v>45.9</v>
      </c>
      <c r="Y2460" s="2">
        <v>35</v>
      </c>
      <c r="Z2460" s="2">
        <v>19.3</v>
      </c>
      <c r="AA2460" s="2">
        <v>1</v>
      </c>
      <c r="AB2460" s="2">
        <v>2</v>
      </c>
      <c r="AC2460" s="2">
        <v>3</v>
      </c>
      <c r="AE2460" s="2">
        <v>180</v>
      </c>
      <c r="AF2460" s="2">
        <v>108</v>
      </c>
      <c r="AG2460" s="2">
        <v>60</v>
      </c>
      <c r="AH2460" s="2">
        <v>108</v>
      </c>
      <c r="AI2460" s="2">
        <v>60</v>
      </c>
      <c r="AJ2460" s="2">
        <v>60</v>
      </c>
      <c r="AK2460" s="2">
        <v>36</v>
      </c>
      <c r="AL2460" s="2">
        <v>20</v>
      </c>
      <c r="AM2460" s="2">
        <v>36</v>
      </c>
      <c r="AN2460" s="2">
        <v>20</v>
      </c>
      <c r="AQ2460" s="2">
        <v>58</v>
      </c>
      <c r="AR2460" s="2">
        <v>32.200000000000003</v>
      </c>
      <c r="AS2460" s="2">
        <v>50</v>
      </c>
      <c r="AT2460" s="2">
        <v>27.8</v>
      </c>
      <c r="AW2460" s="2">
        <v>72</v>
      </c>
      <c r="AX2460" s="2">
        <v>40</v>
      </c>
      <c r="AY2460" s="2">
        <v>2</v>
      </c>
      <c r="AZ2460" s="2">
        <v>2</v>
      </c>
      <c r="BA2460" s="2">
        <v>3</v>
      </c>
    </row>
    <row r="2461" spans="1:53" ht="12.75" customHeight="1" x14ac:dyDescent="0.2">
      <c r="A2461">
        <v>6</v>
      </c>
      <c r="B2461" s="2">
        <v>3126</v>
      </c>
      <c r="C2461" s="17">
        <v>3.56</v>
      </c>
      <c r="D2461" s="2">
        <v>2.38</v>
      </c>
      <c r="G2461" s="17">
        <v>16</v>
      </c>
      <c r="H2461" s="2">
        <v>16</v>
      </c>
      <c r="I2461" s="2">
        <v>100</v>
      </c>
      <c r="J2461" s="2">
        <v>16</v>
      </c>
      <c r="K2461" s="2">
        <v>100</v>
      </c>
      <c r="L2461" s="2">
        <v>100</v>
      </c>
      <c r="S2461" s="2">
        <v>7</v>
      </c>
      <c r="T2461" s="2">
        <v>43.8</v>
      </c>
      <c r="U2461" s="2">
        <v>9</v>
      </c>
      <c r="V2461" s="2">
        <v>56.3</v>
      </c>
      <c r="AE2461" s="2">
        <v>16</v>
      </c>
      <c r="AF2461" s="2">
        <v>8</v>
      </c>
      <c r="AG2461" s="2">
        <v>50</v>
      </c>
      <c r="AH2461" s="2">
        <v>8</v>
      </c>
      <c r="AI2461" s="2">
        <v>50</v>
      </c>
      <c r="AJ2461" s="2">
        <v>50</v>
      </c>
      <c r="AK2461" s="2">
        <v>4</v>
      </c>
      <c r="AL2461" s="2">
        <v>25</v>
      </c>
      <c r="AM2461" s="2">
        <v>4</v>
      </c>
      <c r="AN2461" s="2">
        <v>25</v>
      </c>
      <c r="AQ2461" s="2">
        <v>6</v>
      </c>
      <c r="AR2461" s="2">
        <v>37.5</v>
      </c>
      <c r="AS2461" s="2">
        <v>2</v>
      </c>
      <c r="AT2461" s="2">
        <v>12.5</v>
      </c>
      <c r="AW2461" s="2">
        <v>8</v>
      </c>
      <c r="AX2461" s="2">
        <v>50</v>
      </c>
    </row>
    <row r="2462" spans="1:53" ht="12.75" customHeight="1" x14ac:dyDescent="0.2">
      <c r="A2462">
        <v>6</v>
      </c>
      <c r="B2462" s="2">
        <v>3128</v>
      </c>
      <c r="C2462" s="17">
        <v>2.83</v>
      </c>
      <c r="D2462" s="2">
        <v>2.78</v>
      </c>
      <c r="G2462" s="17">
        <v>53</v>
      </c>
      <c r="H2462" s="2">
        <v>37</v>
      </c>
      <c r="I2462" s="2">
        <v>68.5</v>
      </c>
      <c r="J2462" s="2">
        <v>37</v>
      </c>
      <c r="K2462" s="2">
        <v>68.5</v>
      </c>
      <c r="L2462" s="2">
        <v>69.8</v>
      </c>
      <c r="M2462" s="2">
        <v>1</v>
      </c>
      <c r="N2462" s="2">
        <v>1.9</v>
      </c>
      <c r="O2462" s="2">
        <v>15</v>
      </c>
      <c r="P2462" s="2">
        <v>27.8</v>
      </c>
      <c r="Q2462" s="2">
        <v>1</v>
      </c>
      <c r="R2462" s="2">
        <v>1.9</v>
      </c>
      <c r="S2462" s="2">
        <v>22</v>
      </c>
      <c r="T2462" s="2">
        <v>40.700000000000003</v>
      </c>
      <c r="U2462" s="2">
        <v>14</v>
      </c>
      <c r="V2462" s="2">
        <v>25.9</v>
      </c>
      <c r="W2462" s="2">
        <v>1</v>
      </c>
      <c r="X2462" s="2">
        <v>1.9</v>
      </c>
      <c r="Y2462" s="2">
        <v>17</v>
      </c>
      <c r="Z2462" s="2">
        <v>31.5</v>
      </c>
      <c r="AE2462" s="2">
        <v>54</v>
      </c>
      <c r="AF2462" s="2">
        <v>34</v>
      </c>
      <c r="AG2462" s="2">
        <v>63</v>
      </c>
      <c r="AH2462" s="2">
        <v>34</v>
      </c>
      <c r="AI2462" s="2">
        <v>63</v>
      </c>
      <c r="AJ2462" s="2">
        <v>63</v>
      </c>
      <c r="AK2462" s="2">
        <v>7</v>
      </c>
      <c r="AL2462" s="2">
        <v>13</v>
      </c>
      <c r="AM2462" s="2">
        <v>13</v>
      </c>
      <c r="AN2462" s="2">
        <v>24.1</v>
      </c>
      <c r="AQ2462" s="2">
        <v>19</v>
      </c>
      <c r="AR2462" s="2">
        <v>35.200000000000003</v>
      </c>
      <c r="AS2462" s="2">
        <v>15</v>
      </c>
      <c r="AT2462" s="2">
        <v>27.8</v>
      </c>
      <c r="AW2462" s="2">
        <v>20</v>
      </c>
      <c r="AX2462" s="2">
        <v>37</v>
      </c>
    </row>
    <row r="2463" spans="1:53" ht="12.75" customHeight="1" x14ac:dyDescent="0.2">
      <c r="A2463">
        <v>6</v>
      </c>
      <c r="B2463" s="2">
        <v>3130</v>
      </c>
      <c r="C2463" s="17">
        <v>2.75</v>
      </c>
      <c r="D2463" s="2">
        <v>2.57</v>
      </c>
      <c r="G2463" s="17">
        <v>92</v>
      </c>
      <c r="H2463" s="2">
        <v>62</v>
      </c>
      <c r="I2463" s="2">
        <v>67.400000000000006</v>
      </c>
      <c r="J2463" s="2">
        <v>62</v>
      </c>
      <c r="K2463" s="2">
        <v>67.400000000000006</v>
      </c>
      <c r="L2463" s="2">
        <v>67.400000000000006</v>
      </c>
      <c r="M2463" s="2">
        <v>7</v>
      </c>
      <c r="N2463" s="2">
        <v>7.6</v>
      </c>
      <c r="O2463" s="2">
        <v>23</v>
      </c>
      <c r="P2463" s="2">
        <v>25</v>
      </c>
      <c r="Q2463" s="2">
        <v>1</v>
      </c>
      <c r="R2463" s="2">
        <v>1.1000000000000001</v>
      </c>
      <c r="S2463" s="2">
        <v>44</v>
      </c>
      <c r="T2463" s="2">
        <v>47.8</v>
      </c>
      <c r="U2463" s="2">
        <v>17</v>
      </c>
      <c r="V2463" s="2">
        <v>18.5</v>
      </c>
      <c r="Y2463" s="2">
        <v>30</v>
      </c>
      <c r="Z2463" s="2">
        <v>32.6</v>
      </c>
      <c r="AB2463" s="2">
        <v>1</v>
      </c>
      <c r="AE2463" s="2">
        <v>92</v>
      </c>
      <c r="AF2463" s="2">
        <v>54</v>
      </c>
      <c r="AG2463" s="2">
        <v>58.7</v>
      </c>
      <c r="AH2463" s="2">
        <v>54</v>
      </c>
      <c r="AI2463" s="2">
        <v>58.7</v>
      </c>
      <c r="AJ2463" s="2">
        <v>58.7</v>
      </c>
      <c r="AK2463" s="2">
        <v>21</v>
      </c>
      <c r="AL2463" s="2">
        <v>22.8</v>
      </c>
      <c r="AM2463" s="2">
        <v>17</v>
      </c>
      <c r="AN2463" s="2">
        <v>18.5</v>
      </c>
      <c r="AQ2463" s="2">
        <v>35</v>
      </c>
      <c r="AR2463" s="2">
        <v>38</v>
      </c>
      <c r="AS2463" s="2">
        <v>19</v>
      </c>
      <c r="AT2463" s="2">
        <v>20.7</v>
      </c>
      <c r="AW2463" s="2">
        <v>38</v>
      </c>
      <c r="AX2463" s="2">
        <v>41.3</v>
      </c>
      <c r="AZ2463" s="2">
        <v>1</v>
      </c>
    </row>
    <row r="2464" spans="1:53" ht="12.75" customHeight="1" x14ac:dyDescent="0.2">
      <c r="A2464">
        <v>6</v>
      </c>
      <c r="B2464" s="2">
        <v>3133</v>
      </c>
      <c r="C2464" s="17">
        <v>3.6</v>
      </c>
      <c r="D2464" s="2">
        <v>3.07</v>
      </c>
      <c r="G2464" s="17">
        <v>119</v>
      </c>
      <c r="H2464" s="2">
        <v>110</v>
      </c>
      <c r="I2464" s="2">
        <v>91.7</v>
      </c>
      <c r="J2464" s="2">
        <v>110</v>
      </c>
      <c r="K2464" s="2">
        <v>91.7</v>
      </c>
      <c r="L2464" s="2">
        <v>92.4</v>
      </c>
      <c r="M2464" s="2">
        <v>1</v>
      </c>
      <c r="N2464" s="2">
        <v>0.8</v>
      </c>
      <c r="O2464" s="2">
        <v>8</v>
      </c>
      <c r="P2464" s="2">
        <v>6.7</v>
      </c>
      <c r="S2464" s="2">
        <v>25</v>
      </c>
      <c r="T2464" s="2">
        <v>20.8</v>
      </c>
      <c r="U2464" s="2">
        <v>85</v>
      </c>
      <c r="V2464" s="2">
        <v>70.8</v>
      </c>
      <c r="W2464" s="2">
        <v>1</v>
      </c>
      <c r="X2464" s="2">
        <v>0.8</v>
      </c>
      <c r="Y2464" s="2">
        <v>10</v>
      </c>
      <c r="Z2464" s="2">
        <v>8.3000000000000007</v>
      </c>
      <c r="AA2464" s="2">
        <v>1</v>
      </c>
      <c r="AB2464" s="2">
        <v>1</v>
      </c>
      <c r="AC2464" s="2">
        <v>5</v>
      </c>
      <c r="AE2464" s="2">
        <v>119</v>
      </c>
      <c r="AF2464" s="2">
        <v>91</v>
      </c>
      <c r="AG2464" s="2">
        <v>75.8</v>
      </c>
      <c r="AH2464" s="2">
        <v>91</v>
      </c>
      <c r="AI2464" s="2">
        <v>75.8</v>
      </c>
      <c r="AJ2464" s="2">
        <v>76.5</v>
      </c>
      <c r="AK2464" s="2">
        <v>14</v>
      </c>
      <c r="AL2464" s="2">
        <v>11.7</v>
      </c>
      <c r="AM2464" s="2">
        <v>14</v>
      </c>
      <c r="AN2464" s="2">
        <v>11.7</v>
      </c>
      <c r="AQ2464" s="2">
        <v>38</v>
      </c>
      <c r="AR2464" s="2">
        <v>31.7</v>
      </c>
      <c r="AS2464" s="2">
        <v>53</v>
      </c>
      <c r="AT2464" s="2">
        <v>44.2</v>
      </c>
      <c r="AU2464" s="2">
        <v>1</v>
      </c>
      <c r="AV2464" s="2">
        <v>0.8</v>
      </c>
      <c r="AW2464" s="2">
        <v>29</v>
      </c>
      <c r="AX2464" s="2">
        <v>24.2</v>
      </c>
      <c r="AY2464" s="2">
        <v>1</v>
      </c>
      <c r="AZ2464" s="2">
        <v>1</v>
      </c>
      <c r="BA2464" s="2">
        <v>5</v>
      </c>
    </row>
    <row r="2465" spans="1:53" ht="12.75" customHeight="1" x14ac:dyDescent="0.2">
      <c r="A2465">
        <v>6</v>
      </c>
      <c r="B2465" s="2">
        <v>3137</v>
      </c>
      <c r="G2465" s="17">
        <v>8</v>
      </c>
      <c r="AE2465" s="2">
        <v>8</v>
      </c>
    </row>
    <row r="2466" spans="1:53" ht="12.75" customHeight="1" x14ac:dyDescent="0.2">
      <c r="A2466">
        <v>6</v>
      </c>
      <c r="B2466" s="2">
        <v>3140</v>
      </c>
      <c r="C2466" s="17">
        <v>1.67</v>
      </c>
      <c r="D2466" s="2">
        <v>1.31</v>
      </c>
      <c r="G2466" s="17">
        <v>12</v>
      </c>
      <c r="H2466" s="2">
        <v>2</v>
      </c>
      <c r="I2466" s="2">
        <v>16.7</v>
      </c>
      <c r="J2466" s="2">
        <v>2</v>
      </c>
      <c r="K2466" s="2">
        <v>16.7</v>
      </c>
      <c r="L2466" s="2">
        <v>16.7</v>
      </c>
      <c r="M2466" s="2">
        <v>6</v>
      </c>
      <c r="N2466" s="2">
        <v>50</v>
      </c>
      <c r="O2466" s="2">
        <v>4</v>
      </c>
      <c r="P2466" s="2">
        <v>33.299999999999997</v>
      </c>
      <c r="S2466" s="2">
        <v>2</v>
      </c>
      <c r="T2466" s="2">
        <v>16.7</v>
      </c>
      <c r="Y2466" s="2">
        <v>10</v>
      </c>
      <c r="Z2466" s="2">
        <v>83.3</v>
      </c>
      <c r="AA2466" s="2">
        <v>1</v>
      </c>
      <c r="AC2466" s="2">
        <v>1</v>
      </c>
      <c r="AE2466" s="2">
        <v>13</v>
      </c>
      <c r="AF2466" s="2">
        <v>1</v>
      </c>
      <c r="AG2466" s="2">
        <v>7.7</v>
      </c>
      <c r="AH2466" s="2">
        <v>1</v>
      </c>
      <c r="AI2466" s="2">
        <v>7.7</v>
      </c>
      <c r="AJ2466" s="2">
        <v>7.7</v>
      </c>
      <c r="AK2466" s="2">
        <v>10</v>
      </c>
      <c r="AL2466" s="2">
        <v>76.900000000000006</v>
      </c>
      <c r="AM2466" s="2">
        <v>2</v>
      </c>
      <c r="AN2466" s="2">
        <v>15.4</v>
      </c>
      <c r="AQ2466" s="2">
        <v>1</v>
      </c>
      <c r="AR2466" s="2">
        <v>7.7</v>
      </c>
      <c r="AW2466" s="2">
        <v>12</v>
      </c>
      <c r="AX2466" s="2">
        <v>92.3</v>
      </c>
      <c r="BA2466" s="2">
        <v>1</v>
      </c>
    </row>
    <row r="2467" spans="1:53" ht="12.75" customHeight="1" x14ac:dyDescent="0.2">
      <c r="A2467">
        <v>6</v>
      </c>
      <c r="B2467" s="2">
        <v>3142</v>
      </c>
      <c r="G2467" s="17">
        <v>1</v>
      </c>
      <c r="AE2467" s="2">
        <v>1</v>
      </c>
    </row>
    <row r="2468" spans="1:53" ht="12.75" customHeight="1" x14ac:dyDescent="0.2">
      <c r="A2468">
        <v>6</v>
      </c>
      <c r="B2468" s="2">
        <v>3143</v>
      </c>
    </row>
    <row r="2469" spans="1:53" ht="12.75" customHeight="1" x14ac:dyDescent="0.2">
      <c r="A2469">
        <v>6</v>
      </c>
      <c r="B2469" s="2">
        <v>3145</v>
      </c>
      <c r="C2469" s="17">
        <v>2.73</v>
      </c>
      <c r="D2469" s="2">
        <v>2.5299999999999998</v>
      </c>
      <c r="G2469" s="17">
        <v>15</v>
      </c>
      <c r="H2469" s="2">
        <v>8</v>
      </c>
      <c r="I2469" s="2">
        <v>53.3</v>
      </c>
      <c r="J2469" s="2">
        <v>8</v>
      </c>
      <c r="K2469" s="2">
        <v>53.3</v>
      </c>
      <c r="L2469" s="2">
        <v>53.3</v>
      </c>
      <c r="M2469" s="2">
        <v>1</v>
      </c>
      <c r="N2469" s="2">
        <v>6.7</v>
      </c>
      <c r="O2469" s="2">
        <v>6</v>
      </c>
      <c r="P2469" s="2">
        <v>40</v>
      </c>
      <c r="S2469" s="2">
        <v>4</v>
      </c>
      <c r="T2469" s="2">
        <v>26.7</v>
      </c>
      <c r="U2469" s="2">
        <v>4</v>
      </c>
      <c r="V2469" s="2">
        <v>26.7</v>
      </c>
      <c r="Y2469" s="2">
        <v>7</v>
      </c>
      <c r="Z2469" s="2">
        <v>46.7</v>
      </c>
      <c r="AC2469" s="2">
        <v>1</v>
      </c>
      <c r="AE2469" s="2">
        <v>15</v>
      </c>
      <c r="AF2469" s="2">
        <v>9</v>
      </c>
      <c r="AG2469" s="2">
        <v>60</v>
      </c>
      <c r="AH2469" s="2">
        <v>9</v>
      </c>
      <c r="AI2469" s="2">
        <v>60</v>
      </c>
      <c r="AJ2469" s="2">
        <v>60</v>
      </c>
      <c r="AK2469" s="2">
        <v>2</v>
      </c>
      <c r="AL2469" s="2">
        <v>13.3</v>
      </c>
      <c r="AM2469" s="2">
        <v>4</v>
      </c>
      <c r="AN2469" s="2">
        <v>26.7</v>
      </c>
      <c r="AQ2469" s="2">
        <v>8</v>
      </c>
      <c r="AR2469" s="2">
        <v>53.3</v>
      </c>
      <c r="AS2469" s="2">
        <v>1</v>
      </c>
      <c r="AT2469" s="2">
        <v>6.7</v>
      </c>
      <c r="AW2469" s="2">
        <v>6</v>
      </c>
      <c r="AX2469" s="2">
        <v>40</v>
      </c>
      <c r="BA2469" s="2">
        <v>1</v>
      </c>
    </row>
    <row r="2470" spans="1:53" ht="12.75" customHeight="1" x14ac:dyDescent="0.2">
      <c r="A2470">
        <v>6</v>
      </c>
      <c r="B2470" s="2">
        <v>3146</v>
      </c>
      <c r="C2470" s="17">
        <v>2.31</v>
      </c>
      <c r="D2470" s="2">
        <v>2.02</v>
      </c>
      <c r="G2470" s="17">
        <v>290</v>
      </c>
      <c r="H2470" s="2">
        <v>141</v>
      </c>
      <c r="I2470" s="2">
        <v>48.5</v>
      </c>
      <c r="J2470" s="2">
        <v>141</v>
      </c>
      <c r="K2470" s="2">
        <v>48.5</v>
      </c>
      <c r="L2470" s="2">
        <v>48.6</v>
      </c>
      <c r="M2470" s="2">
        <v>70</v>
      </c>
      <c r="N2470" s="2">
        <v>24.1</v>
      </c>
      <c r="O2470" s="2">
        <v>79</v>
      </c>
      <c r="P2470" s="2">
        <v>27.1</v>
      </c>
      <c r="Q2470" s="2">
        <v>8</v>
      </c>
      <c r="R2470" s="2">
        <v>2.7</v>
      </c>
      <c r="S2470" s="2">
        <v>89</v>
      </c>
      <c r="T2470" s="2">
        <v>30.6</v>
      </c>
      <c r="U2470" s="2">
        <v>44</v>
      </c>
      <c r="V2470" s="2">
        <v>15.1</v>
      </c>
      <c r="W2470" s="2">
        <v>1</v>
      </c>
      <c r="X2470" s="2">
        <v>0.3</v>
      </c>
      <c r="Y2470" s="2">
        <v>150</v>
      </c>
      <c r="Z2470" s="2">
        <v>51.5</v>
      </c>
      <c r="AA2470" s="2">
        <v>1</v>
      </c>
      <c r="AB2470" s="2">
        <v>2</v>
      </c>
      <c r="AC2470" s="2">
        <v>8</v>
      </c>
      <c r="AE2470" s="2">
        <v>290</v>
      </c>
      <c r="AF2470" s="2">
        <v>112</v>
      </c>
      <c r="AG2470" s="2">
        <v>38.4</v>
      </c>
      <c r="AH2470" s="2">
        <v>112</v>
      </c>
      <c r="AI2470" s="2">
        <v>38.4</v>
      </c>
      <c r="AJ2470" s="2">
        <v>38.6</v>
      </c>
      <c r="AK2470" s="2">
        <v>125</v>
      </c>
      <c r="AL2470" s="2">
        <v>42.8</v>
      </c>
      <c r="AM2470" s="2">
        <v>53</v>
      </c>
      <c r="AN2470" s="2">
        <v>18.2</v>
      </c>
      <c r="AQ2470" s="2">
        <v>90</v>
      </c>
      <c r="AR2470" s="2">
        <v>30.8</v>
      </c>
      <c r="AS2470" s="2">
        <v>22</v>
      </c>
      <c r="AT2470" s="2">
        <v>7.5</v>
      </c>
      <c r="AU2470" s="2">
        <v>2</v>
      </c>
      <c r="AV2470" s="2">
        <v>0.7</v>
      </c>
      <c r="AW2470" s="2">
        <v>180</v>
      </c>
      <c r="AX2470" s="2">
        <v>61.6</v>
      </c>
      <c r="AY2470" s="2">
        <v>1</v>
      </c>
      <c r="AZ2470" s="2">
        <v>1</v>
      </c>
      <c r="BA2470" s="2">
        <v>8</v>
      </c>
    </row>
    <row r="2471" spans="1:53" ht="12.75" customHeight="1" x14ac:dyDescent="0.2">
      <c r="A2471">
        <v>6</v>
      </c>
      <c r="B2471" s="2">
        <v>3155</v>
      </c>
      <c r="C2471" s="17">
        <v>2</v>
      </c>
      <c r="D2471" s="2">
        <v>2.71</v>
      </c>
      <c r="G2471" s="17">
        <v>14</v>
      </c>
      <c r="H2471" s="2">
        <v>11</v>
      </c>
      <c r="I2471" s="2">
        <v>78.599999999999994</v>
      </c>
      <c r="J2471" s="2">
        <v>11</v>
      </c>
      <c r="K2471" s="2">
        <v>78.599999999999994</v>
      </c>
      <c r="L2471" s="2">
        <v>78.599999999999994</v>
      </c>
      <c r="M2471" s="2">
        <v>1</v>
      </c>
      <c r="N2471" s="2">
        <v>7.1</v>
      </c>
      <c r="O2471" s="2">
        <v>2</v>
      </c>
      <c r="P2471" s="2">
        <v>14.3</v>
      </c>
      <c r="Q2471" s="2">
        <v>4</v>
      </c>
      <c r="R2471" s="2">
        <v>28.6</v>
      </c>
      <c r="S2471" s="2">
        <v>5</v>
      </c>
      <c r="T2471" s="2">
        <v>35.700000000000003</v>
      </c>
      <c r="U2471" s="2">
        <v>2</v>
      </c>
      <c r="V2471" s="2">
        <v>14.3</v>
      </c>
      <c r="Y2471" s="2">
        <v>3</v>
      </c>
      <c r="Z2471" s="2">
        <v>21.4</v>
      </c>
      <c r="AE2471" s="2">
        <v>14</v>
      </c>
      <c r="AF2471" s="2">
        <v>11</v>
      </c>
      <c r="AG2471" s="2">
        <v>78.599999999999994</v>
      </c>
      <c r="AH2471" s="2">
        <v>11</v>
      </c>
      <c r="AI2471" s="2">
        <v>78.599999999999994</v>
      </c>
      <c r="AJ2471" s="2">
        <v>78.599999999999994</v>
      </c>
      <c r="AM2471" s="2">
        <v>3</v>
      </c>
      <c r="AN2471" s="2">
        <v>21.4</v>
      </c>
      <c r="AO2471" s="2">
        <v>1</v>
      </c>
      <c r="AP2471" s="2">
        <v>7.1</v>
      </c>
      <c r="AQ2471" s="2">
        <v>8</v>
      </c>
      <c r="AR2471" s="2">
        <v>57.1</v>
      </c>
      <c r="AS2471" s="2">
        <v>2</v>
      </c>
      <c r="AT2471" s="2">
        <v>14.3</v>
      </c>
      <c r="AW2471" s="2">
        <v>3</v>
      </c>
      <c r="AX2471" s="2">
        <v>21.4</v>
      </c>
    </row>
    <row r="2472" spans="1:53" ht="12.75" customHeight="1" x14ac:dyDescent="0.2">
      <c r="A2472">
        <v>6</v>
      </c>
      <c r="B2472" s="2">
        <v>3165</v>
      </c>
      <c r="C2472" s="17">
        <v>2.65</v>
      </c>
      <c r="D2472" s="2">
        <v>2.46</v>
      </c>
      <c r="G2472" s="17">
        <v>84</v>
      </c>
      <c r="H2472" s="2">
        <v>52</v>
      </c>
      <c r="I2472" s="2">
        <v>61.9</v>
      </c>
      <c r="J2472" s="2">
        <v>52</v>
      </c>
      <c r="K2472" s="2">
        <v>61.9</v>
      </c>
      <c r="L2472" s="2">
        <v>61.9</v>
      </c>
      <c r="M2472" s="2">
        <v>12</v>
      </c>
      <c r="N2472" s="2">
        <v>14.3</v>
      </c>
      <c r="O2472" s="2">
        <v>20</v>
      </c>
      <c r="P2472" s="2">
        <v>23.8</v>
      </c>
      <c r="S2472" s="2">
        <v>37</v>
      </c>
      <c r="T2472" s="2">
        <v>44</v>
      </c>
      <c r="U2472" s="2">
        <v>15</v>
      </c>
      <c r="V2472" s="2">
        <v>17.899999999999999</v>
      </c>
      <c r="Y2472" s="2">
        <v>32</v>
      </c>
      <c r="Z2472" s="2">
        <v>38.1</v>
      </c>
      <c r="AE2472" s="2">
        <v>84</v>
      </c>
      <c r="AF2472" s="2">
        <v>47</v>
      </c>
      <c r="AG2472" s="2">
        <v>56</v>
      </c>
      <c r="AH2472" s="2">
        <v>47</v>
      </c>
      <c r="AI2472" s="2">
        <v>56</v>
      </c>
      <c r="AJ2472" s="2">
        <v>56</v>
      </c>
      <c r="AK2472" s="2">
        <v>25</v>
      </c>
      <c r="AL2472" s="2">
        <v>29.8</v>
      </c>
      <c r="AM2472" s="2">
        <v>12</v>
      </c>
      <c r="AN2472" s="2">
        <v>14.3</v>
      </c>
      <c r="AQ2472" s="2">
        <v>30</v>
      </c>
      <c r="AR2472" s="2">
        <v>35.700000000000003</v>
      </c>
      <c r="AS2472" s="2">
        <v>17</v>
      </c>
      <c r="AT2472" s="2">
        <v>20.2</v>
      </c>
      <c r="AW2472" s="2">
        <v>37</v>
      </c>
      <c r="AX2472" s="2">
        <v>44</v>
      </c>
    </row>
    <row r="2473" spans="1:53" ht="12.75" customHeight="1" x14ac:dyDescent="0.2">
      <c r="A2473">
        <v>6</v>
      </c>
      <c r="B2473" s="2">
        <v>3166</v>
      </c>
      <c r="C2473" s="17">
        <v>2.93</v>
      </c>
      <c r="D2473" s="2">
        <v>2.75</v>
      </c>
      <c r="G2473" s="17">
        <v>146</v>
      </c>
      <c r="H2473" s="2">
        <v>116</v>
      </c>
      <c r="I2473" s="2">
        <v>78.400000000000006</v>
      </c>
      <c r="J2473" s="2">
        <v>116</v>
      </c>
      <c r="K2473" s="2">
        <v>78.400000000000006</v>
      </c>
      <c r="L2473" s="2">
        <v>79.5</v>
      </c>
      <c r="M2473" s="2">
        <v>10</v>
      </c>
      <c r="N2473" s="2">
        <v>6.8</v>
      </c>
      <c r="O2473" s="2">
        <v>20</v>
      </c>
      <c r="P2473" s="2">
        <v>13.5</v>
      </c>
      <c r="Q2473" s="2">
        <v>6</v>
      </c>
      <c r="R2473" s="2">
        <v>4.0999999999999996</v>
      </c>
      <c r="S2473" s="2">
        <v>57</v>
      </c>
      <c r="T2473" s="2">
        <v>38.5</v>
      </c>
      <c r="U2473" s="2">
        <v>53</v>
      </c>
      <c r="V2473" s="2">
        <v>35.799999999999997</v>
      </c>
      <c r="W2473" s="2">
        <v>2</v>
      </c>
      <c r="X2473" s="2">
        <v>1.4</v>
      </c>
      <c r="Y2473" s="2">
        <v>32</v>
      </c>
      <c r="Z2473" s="2">
        <v>21.6</v>
      </c>
      <c r="AB2473" s="2">
        <v>3</v>
      </c>
      <c r="AC2473" s="2">
        <v>7</v>
      </c>
      <c r="AE2473" s="2">
        <v>148</v>
      </c>
      <c r="AF2473" s="2">
        <v>98</v>
      </c>
      <c r="AG2473" s="2">
        <v>65.8</v>
      </c>
      <c r="AH2473" s="2">
        <v>98</v>
      </c>
      <c r="AI2473" s="2">
        <v>65.8</v>
      </c>
      <c r="AJ2473" s="2">
        <v>66.2</v>
      </c>
      <c r="AK2473" s="2">
        <v>24</v>
      </c>
      <c r="AL2473" s="2">
        <v>16.100000000000001</v>
      </c>
      <c r="AM2473" s="2">
        <v>26</v>
      </c>
      <c r="AN2473" s="2">
        <v>17.399999999999999</v>
      </c>
      <c r="AO2473" s="2">
        <v>1</v>
      </c>
      <c r="AP2473" s="2">
        <v>0.7</v>
      </c>
      <c r="AQ2473" s="2">
        <v>54</v>
      </c>
      <c r="AR2473" s="2">
        <v>36.200000000000003</v>
      </c>
      <c r="AS2473" s="2">
        <v>43</v>
      </c>
      <c r="AT2473" s="2">
        <v>28.9</v>
      </c>
      <c r="AU2473" s="2">
        <v>1</v>
      </c>
      <c r="AV2473" s="2">
        <v>0.7</v>
      </c>
      <c r="AW2473" s="2">
        <v>51</v>
      </c>
      <c r="AX2473" s="2">
        <v>34.200000000000003</v>
      </c>
      <c r="AZ2473" s="2">
        <v>2</v>
      </c>
      <c r="BA2473" s="2">
        <v>7</v>
      </c>
    </row>
    <row r="2474" spans="1:53" ht="12.75" customHeight="1" x14ac:dyDescent="0.2">
      <c r="A2474">
        <v>6</v>
      </c>
      <c r="B2474" s="2">
        <v>3169</v>
      </c>
      <c r="C2474" s="17">
        <v>2.69</v>
      </c>
      <c r="D2474" s="2">
        <v>1.93</v>
      </c>
      <c r="G2474" s="17">
        <v>214</v>
      </c>
      <c r="H2474" s="2">
        <v>137</v>
      </c>
      <c r="I2474" s="2">
        <v>64</v>
      </c>
      <c r="J2474" s="2">
        <v>137</v>
      </c>
      <c r="K2474" s="2">
        <v>64</v>
      </c>
      <c r="L2474" s="2">
        <v>64</v>
      </c>
      <c r="M2474" s="2">
        <v>31</v>
      </c>
      <c r="N2474" s="2">
        <v>14.5</v>
      </c>
      <c r="O2474" s="2">
        <v>46</v>
      </c>
      <c r="P2474" s="2">
        <v>21.5</v>
      </c>
      <c r="S2474" s="2">
        <v>95</v>
      </c>
      <c r="T2474" s="2">
        <v>44.4</v>
      </c>
      <c r="U2474" s="2">
        <v>42</v>
      </c>
      <c r="V2474" s="2">
        <v>19.600000000000001</v>
      </c>
      <c r="Y2474" s="2">
        <v>77</v>
      </c>
      <c r="Z2474" s="2">
        <v>36</v>
      </c>
      <c r="AB2474" s="2">
        <v>2</v>
      </c>
      <c r="AC2474" s="2">
        <v>6</v>
      </c>
      <c r="AE2474" s="2">
        <v>214</v>
      </c>
      <c r="AF2474" s="2">
        <v>62</v>
      </c>
      <c r="AG2474" s="2">
        <v>29</v>
      </c>
      <c r="AH2474" s="2">
        <v>62</v>
      </c>
      <c r="AI2474" s="2">
        <v>29</v>
      </c>
      <c r="AJ2474" s="2">
        <v>29</v>
      </c>
      <c r="AK2474" s="2">
        <v>87</v>
      </c>
      <c r="AL2474" s="2">
        <v>40.700000000000003</v>
      </c>
      <c r="AM2474" s="2">
        <v>65</v>
      </c>
      <c r="AN2474" s="2">
        <v>30.4</v>
      </c>
      <c r="AQ2474" s="2">
        <v>52</v>
      </c>
      <c r="AR2474" s="2">
        <v>24.3</v>
      </c>
      <c r="AS2474" s="2">
        <v>10</v>
      </c>
      <c r="AT2474" s="2">
        <v>4.7</v>
      </c>
      <c r="AW2474" s="2">
        <v>152</v>
      </c>
      <c r="AX2474" s="2">
        <v>71</v>
      </c>
      <c r="AZ2474" s="2">
        <v>2</v>
      </c>
      <c r="BA2474" s="2">
        <v>6</v>
      </c>
    </row>
    <row r="2475" spans="1:53" ht="12.75" customHeight="1" x14ac:dyDescent="0.2">
      <c r="A2475">
        <v>6</v>
      </c>
      <c r="B2475" s="2">
        <v>3173</v>
      </c>
      <c r="C2475" s="17">
        <v>2.86</v>
      </c>
      <c r="D2475" s="2">
        <v>2.4300000000000002</v>
      </c>
      <c r="G2475" s="17">
        <v>42</v>
      </c>
      <c r="H2475" s="2">
        <v>28</v>
      </c>
      <c r="I2475" s="2">
        <v>66.7</v>
      </c>
      <c r="J2475" s="2">
        <v>28</v>
      </c>
      <c r="K2475" s="2">
        <v>66.7</v>
      </c>
      <c r="L2475" s="2">
        <v>66.7</v>
      </c>
      <c r="M2475" s="2">
        <v>2</v>
      </c>
      <c r="N2475" s="2">
        <v>4.8</v>
      </c>
      <c r="O2475" s="2">
        <v>12</v>
      </c>
      <c r="P2475" s="2">
        <v>28.6</v>
      </c>
      <c r="S2475" s="2">
        <v>18</v>
      </c>
      <c r="T2475" s="2">
        <v>42.9</v>
      </c>
      <c r="U2475" s="2">
        <v>10</v>
      </c>
      <c r="V2475" s="2">
        <v>23.8</v>
      </c>
      <c r="Y2475" s="2">
        <v>14</v>
      </c>
      <c r="Z2475" s="2">
        <v>33.299999999999997</v>
      </c>
      <c r="AA2475" s="2">
        <v>1</v>
      </c>
      <c r="AC2475" s="2">
        <v>1</v>
      </c>
      <c r="AE2475" s="2">
        <v>42</v>
      </c>
      <c r="AF2475" s="2">
        <v>22</v>
      </c>
      <c r="AG2475" s="2">
        <v>52.4</v>
      </c>
      <c r="AH2475" s="2">
        <v>22</v>
      </c>
      <c r="AI2475" s="2">
        <v>52.4</v>
      </c>
      <c r="AJ2475" s="2">
        <v>52.4</v>
      </c>
      <c r="AK2475" s="2">
        <v>10</v>
      </c>
      <c r="AL2475" s="2">
        <v>23.8</v>
      </c>
      <c r="AM2475" s="2">
        <v>10</v>
      </c>
      <c r="AN2475" s="2">
        <v>23.8</v>
      </c>
      <c r="AQ2475" s="2">
        <v>16</v>
      </c>
      <c r="AR2475" s="2">
        <v>38.1</v>
      </c>
      <c r="AS2475" s="2">
        <v>6</v>
      </c>
      <c r="AT2475" s="2">
        <v>14.3</v>
      </c>
      <c r="AW2475" s="2">
        <v>20</v>
      </c>
      <c r="AX2475" s="2">
        <v>47.6</v>
      </c>
      <c r="AY2475" s="2">
        <v>1</v>
      </c>
      <c r="BA2475" s="2">
        <v>1</v>
      </c>
    </row>
    <row r="2476" spans="1:53" ht="12.75" customHeight="1" x14ac:dyDescent="0.2">
      <c r="A2476">
        <v>6</v>
      </c>
      <c r="B2476" s="2">
        <v>3174</v>
      </c>
      <c r="C2476" s="17">
        <v>2.6</v>
      </c>
      <c r="D2476" s="2">
        <v>1.99</v>
      </c>
      <c r="G2476" s="17">
        <v>138</v>
      </c>
      <c r="H2476" s="2">
        <v>92</v>
      </c>
      <c r="I2476" s="2">
        <v>66.2</v>
      </c>
      <c r="J2476" s="2">
        <v>92</v>
      </c>
      <c r="K2476" s="2">
        <v>66.2</v>
      </c>
      <c r="L2476" s="2">
        <v>66.7</v>
      </c>
      <c r="M2476" s="2">
        <v>26</v>
      </c>
      <c r="N2476" s="2">
        <v>18.7</v>
      </c>
      <c r="O2476" s="2">
        <v>20</v>
      </c>
      <c r="P2476" s="2">
        <v>14.4</v>
      </c>
      <c r="Q2476" s="2">
        <v>1</v>
      </c>
      <c r="R2476" s="2">
        <v>0.7</v>
      </c>
      <c r="S2476" s="2">
        <v>69</v>
      </c>
      <c r="T2476" s="2">
        <v>49.6</v>
      </c>
      <c r="U2476" s="2">
        <v>22</v>
      </c>
      <c r="V2476" s="2">
        <v>15.8</v>
      </c>
      <c r="W2476" s="2">
        <v>1</v>
      </c>
      <c r="X2476" s="2">
        <v>0.7</v>
      </c>
      <c r="Y2476" s="2">
        <v>47</v>
      </c>
      <c r="Z2476" s="2">
        <v>33.799999999999997</v>
      </c>
      <c r="AC2476" s="2">
        <v>1</v>
      </c>
      <c r="AE2476" s="2">
        <v>137</v>
      </c>
      <c r="AF2476" s="2">
        <v>43</v>
      </c>
      <c r="AG2476" s="2">
        <v>31.2</v>
      </c>
      <c r="AH2476" s="2">
        <v>43</v>
      </c>
      <c r="AI2476" s="2">
        <v>31.2</v>
      </c>
      <c r="AJ2476" s="2">
        <v>31.4</v>
      </c>
      <c r="AK2476" s="2">
        <v>55</v>
      </c>
      <c r="AL2476" s="2">
        <v>39.9</v>
      </c>
      <c r="AM2476" s="2">
        <v>39</v>
      </c>
      <c r="AN2476" s="2">
        <v>28.3</v>
      </c>
      <c r="AQ2476" s="2">
        <v>31</v>
      </c>
      <c r="AR2476" s="2">
        <v>22.5</v>
      </c>
      <c r="AS2476" s="2">
        <v>12</v>
      </c>
      <c r="AT2476" s="2">
        <v>8.6999999999999993</v>
      </c>
      <c r="AU2476" s="2">
        <v>1</v>
      </c>
      <c r="AV2476" s="2">
        <v>0.7</v>
      </c>
      <c r="AW2476" s="2">
        <v>95</v>
      </c>
      <c r="AX2476" s="2">
        <v>68.8</v>
      </c>
      <c r="AY2476" s="2">
        <v>1</v>
      </c>
      <c r="BA2476" s="2">
        <v>1</v>
      </c>
    </row>
    <row r="2477" spans="1:53" ht="12.75" customHeight="1" x14ac:dyDescent="0.2">
      <c r="A2477">
        <v>6</v>
      </c>
      <c r="B2477" s="2">
        <v>3181</v>
      </c>
      <c r="G2477" s="17">
        <v>2</v>
      </c>
      <c r="AE2477" s="2">
        <v>2</v>
      </c>
    </row>
    <row r="2478" spans="1:53" ht="12.75" customHeight="1" x14ac:dyDescent="0.2">
      <c r="A2478">
        <v>6</v>
      </c>
      <c r="B2478" s="2">
        <v>3182</v>
      </c>
      <c r="C2478" s="17">
        <v>3.21</v>
      </c>
      <c r="D2478" s="2">
        <v>3.23</v>
      </c>
      <c r="G2478" s="17">
        <v>75</v>
      </c>
      <c r="H2478" s="2">
        <v>65</v>
      </c>
      <c r="I2478" s="2">
        <v>86.7</v>
      </c>
      <c r="J2478" s="2">
        <v>65</v>
      </c>
      <c r="K2478" s="2">
        <v>86.7</v>
      </c>
      <c r="L2478" s="2">
        <v>86.7</v>
      </c>
      <c r="M2478" s="2">
        <v>2</v>
      </c>
      <c r="N2478" s="2">
        <v>2.7</v>
      </c>
      <c r="O2478" s="2">
        <v>8</v>
      </c>
      <c r="P2478" s="2">
        <v>10.7</v>
      </c>
      <c r="S2478" s="2">
        <v>37</v>
      </c>
      <c r="T2478" s="2">
        <v>49.3</v>
      </c>
      <c r="U2478" s="2">
        <v>28</v>
      </c>
      <c r="V2478" s="2">
        <v>37.299999999999997</v>
      </c>
      <c r="Y2478" s="2">
        <v>10</v>
      </c>
      <c r="Z2478" s="2">
        <v>13.3</v>
      </c>
      <c r="AA2478" s="2">
        <v>1</v>
      </c>
      <c r="AE2478" s="2">
        <v>75</v>
      </c>
      <c r="AF2478" s="2">
        <v>61</v>
      </c>
      <c r="AG2478" s="2">
        <v>81.3</v>
      </c>
      <c r="AH2478" s="2">
        <v>61</v>
      </c>
      <c r="AI2478" s="2">
        <v>81.3</v>
      </c>
      <c r="AJ2478" s="2">
        <v>81.3</v>
      </c>
      <c r="AK2478" s="2">
        <v>5</v>
      </c>
      <c r="AL2478" s="2">
        <v>6.7</v>
      </c>
      <c r="AM2478" s="2">
        <v>9</v>
      </c>
      <c r="AN2478" s="2">
        <v>12</v>
      </c>
      <c r="AQ2478" s="2">
        <v>25</v>
      </c>
      <c r="AR2478" s="2">
        <v>33.299999999999997</v>
      </c>
      <c r="AS2478" s="2">
        <v>36</v>
      </c>
      <c r="AT2478" s="2">
        <v>48</v>
      </c>
      <c r="AW2478" s="2">
        <v>14</v>
      </c>
      <c r="AX2478" s="2">
        <v>18.7</v>
      </c>
      <c r="AY2478" s="2">
        <v>1</v>
      </c>
    </row>
    <row r="2479" spans="1:53" ht="12.75" customHeight="1" x14ac:dyDescent="0.2">
      <c r="A2479">
        <v>6</v>
      </c>
      <c r="B2479" s="2">
        <v>3183</v>
      </c>
      <c r="C2479" s="17">
        <v>2.73</v>
      </c>
      <c r="D2479" s="2">
        <v>2.23</v>
      </c>
      <c r="G2479" s="17">
        <v>95</v>
      </c>
      <c r="H2479" s="2">
        <v>55</v>
      </c>
      <c r="I2479" s="2">
        <v>57.9</v>
      </c>
      <c r="J2479" s="2">
        <v>55</v>
      </c>
      <c r="K2479" s="2">
        <v>57.9</v>
      </c>
      <c r="L2479" s="2">
        <v>57.9</v>
      </c>
      <c r="M2479" s="2">
        <v>14</v>
      </c>
      <c r="N2479" s="2">
        <v>14.7</v>
      </c>
      <c r="O2479" s="2">
        <v>26</v>
      </c>
      <c r="P2479" s="2">
        <v>27.4</v>
      </c>
      <c r="S2479" s="2">
        <v>27</v>
      </c>
      <c r="T2479" s="2">
        <v>28.4</v>
      </c>
      <c r="U2479" s="2">
        <v>28</v>
      </c>
      <c r="V2479" s="2">
        <v>29.5</v>
      </c>
      <c r="Y2479" s="2">
        <v>40</v>
      </c>
      <c r="Z2479" s="2">
        <v>42.1</v>
      </c>
      <c r="AE2479" s="2">
        <v>95</v>
      </c>
      <c r="AF2479" s="2">
        <v>43</v>
      </c>
      <c r="AG2479" s="2">
        <v>45.3</v>
      </c>
      <c r="AH2479" s="2">
        <v>43</v>
      </c>
      <c r="AI2479" s="2">
        <v>45.3</v>
      </c>
      <c r="AJ2479" s="2">
        <v>45.3</v>
      </c>
      <c r="AK2479" s="2">
        <v>32</v>
      </c>
      <c r="AL2479" s="2">
        <v>33.700000000000003</v>
      </c>
      <c r="AM2479" s="2">
        <v>20</v>
      </c>
      <c r="AN2479" s="2">
        <v>21.1</v>
      </c>
      <c r="AQ2479" s="2">
        <v>32</v>
      </c>
      <c r="AR2479" s="2">
        <v>33.700000000000003</v>
      </c>
      <c r="AS2479" s="2">
        <v>11</v>
      </c>
      <c r="AT2479" s="2">
        <v>11.6</v>
      </c>
      <c r="AW2479" s="2">
        <v>52</v>
      </c>
      <c r="AX2479" s="2">
        <v>54.7</v>
      </c>
    </row>
    <row r="2480" spans="1:53" ht="12.75" customHeight="1" x14ac:dyDescent="0.2">
      <c r="A2480">
        <v>6</v>
      </c>
      <c r="B2480" s="2">
        <v>3186</v>
      </c>
      <c r="C2480" s="17">
        <v>3.04</v>
      </c>
      <c r="D2480" s="2">
        <v>2.76</v>
      </c>
      <c r="G2480" s="17">
        <v>55</v>
      </c>
      <c r="H2480" s="2">
        <v>39</v>
      </c>
      <c r="I2480" s="2">
        <v>70.900000000000006</v>
      </c>
      <c r="J2480" s="2">
        <v>39</v>
      </c>
      <c r="K2480" s="2">
        <v>70.900000000000006</v>
      </c>
      <c r="L2480" s="2">
        <v>70.900000000000006</v>
      </c>
      <c r="M2480" s="2">
        <v>4</v>
      </c>
      <c r="N2480" s="2">
        <v>7.3</v>
      </c>
      <c r="O2480" s="2">
        <v>12</v>
      </c>
      <c r="P2480" s="2">
        <v>21.8</v>
      </c>
      <c r="S2480" s="2">
        <v>17</v>
      </c>
      <c r="T2480" s="2">
        <v>30.9</v>
      </c>
      <c r="U2480" s="2">
        <v>22</v>
      </c>
      <c r="V2480" s="2">
        <v>40</v>
      </c>
      <c r="Y2480" s="2">
        <v>16</v>
      </c>
      <c r="Z2480" s="2">
        <v>29.1</v>
      </c>
      <c r="AB2480" s="2">
        <v>1</v>
      </c>
      <c r="AE2480" s="2">
        <v>55</v>
      </c>
      <c r="AF2480" s="2">
        <v>34</v>
      </c>
      <c r="AG2480" s="2">
        <v>61.8</v>
      </c>
      <c r="AH2480" s="2">
        <v>34</v>
      </c>
      <c r="AI2480" s="2">
        <v>61.8</v>
      </c>
      <c r="AJ2480" s="2">
        <v>61.8</v>
      </c>
      <c r="AK2480" s="2">
        <v>9</v>
      </c>
      <c r="AL2480" s="2">
        <v>16.399999999999999</v>
      </c>
      <c r="AM2480" s="2">
        <v>12</v>
      </c>
      <c r="AN2480" s="2">
        <v>21.8</v>
      </c>
      <c r="AQ2480" s="2">
        <v>17</v>
      </c>
      <c r="AR2480" s="2">
        <v>30.9</v>
      </c>
      <c r="AS2480" s="2">
        <v>17</v>
      </c>
      <c r="AT2480" s="2">
        <v>30.9</v>
      </c>
      <c r="AW2480" s="2">
        <v>21</v>
      </c>
      <c r="AX2480" s="2">
        <v>38.200000000000003</v>
      </c>
      <c r="AZ2480" s="2">
        <v>1</v>
      </c>
    </row>
    <row r="2481" spans="1:53" ht="12.75" customHeight="1" x14ac:dyDescent="0.2">
      <c r="A2481">
        <v>6</v>
      </c>
      <c r="B2481" s="2">
        <v>3190</v>
      </c>
      <c r="C2481" s="17">
        <v>2.84</v>
      </c>
      <c r="D2481" s="2">
        <v>2.88</v>
      </c>
      <c r="G2481" s="17">
        <v>51</v>
      </c>
      <c r="H2481" s="2">
        <v>34</v>
      </c>
      <c r="I2481" s="2">
        <v>66.7</v>
      </c>
      <c r="J2481" s="2">
        <v>34</v>
      </c>
      <c r="K2481" s="2">
        <v>66.7</v>
      </c>
      <c r="L2481" s="2">
        <v>66.7</v>
      </c>
      <c r="M2481" s="2">
        <v>4</v>
      </c>
      <c r="N2481" s="2">
        <v>7.8</v>
      </c>
      <c r="O2481" s="2">
        <v>13</v>
      </c>
      <c r="P2481" s="2">
        <v>25.5</v>
      </c>
      <c r="S2481" s="2">
        <v>21</v>
      </c>
      <c r="T2481" s="2">
        <v>41.2</v>
      </c>
      <c r="U2481" s="2">
        <v>13</v>
      </c>
      <c r="V2481" s="2">
        <v>25.5</v>
      </c>
      <c r="Y2481" s="2">
        <v>17</v>
      </c>
      <c r="Z2481" s="2">
        <v>33.299999999999997</v>
      </c>
      <c r="AE2481" s="2">
        <v>51</v>
      </c>
      <c r="AF2481" s="2">
        <v>36</v>
      </c>
      <c r="AG2481" s="2">
        <v>70.599999999999994</v>
      </c>
      <c r="AH2481" s="2">
        <v>36</v>
      </c>
      <c r="AI2481" s="2">
        <v>70.599999999999994</v>
      </c>
      <c r="AJ2481" s="2">
        <v>70.599999999999994</v>
      </c>
      <c r="AK2481" s="2">
        <v>8</v>
      </c>
      <c r="AL2481" s="2">
        <v>15.7</v>
      </c>
      <c r="AM2481" s="2">
        <v>7</v>
      </c>
      <c r="AN2481" s="2">
        <v>13.7</v>
      </c>
      <c r="AQ2481" s="2">
        <v>19</v>
      </c>
      <c r="AR2481" s="2">
        <v>37.299999999999997</v>
      </c>
      <c r="AS2481" s="2">
        <v>17</v>
      </c>
      <c r="AT2481" s="2">
        <v>33.299999999999997</v>
      </c>
      <c r="AW2481" s="2">
        <v>15</v>
      </c>
      <c r="AX2481" s="2">
        <v>29.4</v>
      </c>
    </row>
    <row r="2482" spans="1:53" ht="12.75" customHeight="1" x14ac:dyDescent="0.2">
      <c r="A2482">
        <v>6</v>
      </c>
      <c r="B2482" s="2">
        <v>3197</v>
      </c>
      <c r="G2482" s="17">
        <v>1</v>
      </c>
      <c r="AE2482" s="2">
        <v>1</v>
      </c>
    </row>
    <row r="2483" spans="1:53" ht="12.75" customHeight="1" x14ac:dyDescent="0.2">
      <c r="A2483">
        <v>6</v>
      </c>
      <c r="B2483" s="2">
        <v>3198</v>
      </c>
      <c r="C2483" s="17">
        <v>2.69</v>
      </c>
      <c r="D2483" s="2">
        <v>2.37</v>
      </c>
      <c r="G2483" s="17">
        <v>52</v>
      </c>
      <c r="H2483" s="2">
        <v>36</v>
      </c>
      <c r="I2483" s="2">
        <v>69.2</v>
      </c>
      <c r="J2483" s="2">
        <v>36</v>
      </c>
      <c r="K2483" s="2">
        <v>69.2</v>
      </c>
      <c r="L2483" s="2">
        <v>69.2</v>
      </c>
      <c r="M2483" s="2">
        <v>3</v>
      </c>
      <c r="N2483" s="2">
        <v>5.8</v>
      </c>
      <c r="O2483" s="2">
        <v>13</v>
      </c>
      <c r="P2483" s="2">
        <v>25</v>
      </c>
      <c r="Q2483" s="2">
        <v>2</v>
      </c>
      <c r="R2483" s="2">
        <v>3.8</v>
      </c>
      <c r="S2483" s="2">
        <v>25</v>
      </c>
      <c r="T2483" s="2">
        <v>48.1</v>
      </c>
      <c r="U2483" s="2">
        <v>9</v>
      </c>
      <c r="V2483" s="2">
        <v>17.3</v>
      </c>
      <c r="Y2483" s="2">
        <v>16</v>
      </c>
      <c r="Z2483" s="2">
        <v>30.8</v>
      </c>
      <c r="AB2483" s="2">
        <v>2</v>
      </c>
      <c r="AE2483" s="2">
        <v>52</v>
      </c>
      <c r="AF2483" s="2">
        <v>30</v>
      </c>
      <c r="AG2483" s="2">
        <v>57.7</v>
      </c>
      <c r="AH2483" s="2">
        <v>30</v>
      </c>
      <c r="AI2483" s="2">
        <v>57.7</v>
      </c>
      <c r="AJ2483" s="2">
        <v>57.7</v>
      </c>
      <c r="AK2483" s="2">
        <v>12</v>
      </c>
      <c r="AL2483" s="2">
        <v>23.1</v>
      </c>
      <c r="AM2483" s="2">
        <v>10</v>
      </c>
      <c r="AN2483" s="2">
        <v>19.2</v>
      </c>
      <c r="AO2483" s="2">
        <v>2</v>
      </c>
      <c r="AP2483" s="2">
        <v>3.8</v>
      </c>
      <c r="AQ2483" s="2">
        <v>21</v>
      </c>
      <c r="AR2483" s="2">
        <v>40.4</v>
      </c>
      <c r="AS2483" s="2">
        <v>7</v>
      </c>
      <c r="AT2483" s="2">
        <v>13.5</v>
      </c>
      <c r="AW2483" s="2">
        <v>22</v>
      </c>
      <c r="AX2483" s="2">
        <v>42.3</v>
      </c>
      <c r="AZ2483" s="2">
        <v>2</v>
      </c>
    </row>
    <row r="2484" spans="1:53" ht="12.75" customHeight="1" x14ac:dyDescent="0.2">
      <c r="A2484">
        <v>6</v>
      </c>
      <c r="B2484" s="2">
        <v>3199</v>
      </c>
      <c r="C2484" s="17">
        <v>3.2</v>
      </c>
      <c r="D2484" s="2">
        <v>2.95</v>
      </c>
      <c r="G2484" s="17">
        <v>100</v>
      </c>
      <c r="H2484" s="2">
        <v>78</v>
      </c>
      <c r="I2484" s="2">
        <v>78</v>
      </c>
      <c r="J2484" s="2">
        <v>78</v>
      </c>
      <c r="K2484" s="2">
        <v>78</v>
      </c>
      <c r="L2484" s="2">
        <v>78</v>
      </c>
      <c r="M2484" s="2">
        <v>3</v>
      </c>
      <c r="N2484" s="2">
        <v>3</v>
      </c>
      <c r="O2484" s="2">
        <v>19</v>
      </c>
      <c r="P2484" s="2">
        <v>19</v>
      </c>
      <c r="S2484" s="2">
        <v>33</v>
      </c>
      <c r="T2484" s="2">
        <v>33</v>
      </c>
      <c r="U2484" s="2">
        <v>45</v>
      </c>
      <c r="V2484" s="2">
        <v>45</v>
      </c>
      <c r="Y2484" s="2">
        <v>22</v>
      </c>
      <c r="Z2484" s="2">
        <v>22</v>
      </c>
      <c r="AE2484" s="2">
        <v>99</v>
      </c>
      <c r="AF2484" s="2">
        <v>73</v>
      </c>
      <c r="AG2484" s="2">
        <v>73.7</v>
      </c>
      <c r="AH2484" s="2">
        <v>73</v>
      </c>
      <c r="AI2484" s="2">
        <v>73.7</v>
      </c>
      <c r="AJ2484" s="2">
        <v>73.7</v>
      </c>
      <c r="AK2484" s="2">
        <v>17</v>
      </c>
      <c r="AL2484" s="2">
        <v>17.2</v>
      </c>
      <c r="AM2484" s="2">
        <v>9</v>
      </c>
      <c r="AN2484" s="2">
        <v>9.1</v>
      </c>
      <c r="AQ2484" s="2">
        <v>35</v>
      </c>
      <c r="AR2484" s="2">
        <v>35.4</v>
      </c>
      <c r="AS2484" s="2">
        <v>38</v>
      </c>
      <c r="AT2484" s="2">
        <v>38.4</v>
      </c>
      <c r="AW2484" s="2">
        <v>26</v>
      </c>
      <c r="AX2484" s="2">
        <v>26.3</v>
      </c>
      <c r="AY2484" s="2">
        <v>1</v>
      </c>
    </row>
    <row r="2485" spans="1:53" ht="12.75" customHeight="1" x14ac:dyDescent="0.2">
      <c r="A2485">
        <v>6</v>
      </c>
      <c r="B2485" s="2">
        <v>3201</v>
      </c>
      <c r="C2485" s="17">
        <v>2.85</v>
      </c>
      <c r="D2485" s="2">
        <v>2.27</v>
      </c>
      <c r="G2485" s="17">
        <v>209</v>
      </c>
      <c r="H2485" s="2">
        <v>148</v>
      </c>
      <c r="I2485" s="2">
        <v>70.5</v>
      </c>
      <c r="J2485" s="2">
        <v>148</v>
      </c>
      <c r="K2485" s="2">
        <v>70.5</v>
      </c>
      <c r="L2485" s="2">
        <v>70.8</v>
      </c>
      <c r="M2485" s="2">
        <v>14</v>
      </c>
      <c r="N2485" s="2">
        <v>6.7</v>
      </c>
      <c r="O2485" s="2">
        <v>47</v>
      </c>
      <c r="P2485" s="2">
        <v>22.4</v>
      </c>
      <c r="S2485" s="2">
        <v>102</v>
      </c>
      <c r="T2485" s="2">
        <v>48.6</v>
      </c>
      <c r="U2485" s="2">
        <v>46</v>
      </c>
      <c r="V2485" s="2">
        <v>21.9</v>
      </c>
      <c r="W2485" s="2">
        <v>1</v>
      </c>
      <c r="X2485" s="2">
        <v>0.5</v>
      </c>
      <c r="Y2485" s="2">
        <v>62</v>
      </c>
      <c r="Z2485" s="2">
        <v>29.5</v>
      </c>
      <c r="AA2485" s="2">
        <v>1</v>
      </c>
      <c r="AB2485" s="2">
        <v>4</v>
      </c>
      <c r="AC2485" s="2">
        <v>2</v>
      </c>
      <c r="AE2485" s="2">
        <v>208</v>
      </c>
      <c r="AF2485" s="2">
        <v>90</v>
      </c>
      <c r="AG2485" s="2">
        <v>43.1</v>
      </c>
      <c r="AH2485" s="2">
        <v>90</v>
      </c>
      <c r="AI2485" s="2">
        <v>43.1</v>
      </c>
      <c r="AJ2485" s="2">
        <v>43.3</v>
      </c>
      <c r="AK2485" s="2">
        <v>65</v>
      </c>
      <c r="AL2485" s="2">
        <v>31.1</v>
      </c>
      <c r="AM2485" s="2">
        <v>53</v>
      </c>
      <c r="AN2485" s="2">
        <v>25.4</v>
      </c>
      <c r="AQ2485" s="2">
        <v>57</v>
      </c>
      <c r="AR2485" s="2">
        <v>27.3</v>
      </c>
      <c r="AS2485" s="2">
        <v>33</v>
      </c>
      <c r="AT2485" s="2">
        <v>15.8</v>
      </c>
      <c r="AU2485" s="2">
        <v>1</v>
      </c>
      <c r="AV2485" s="2">
        <v>0.5</v>
      </c>
      <c r="AW2485" s="2">
        <v>119</v>
      </c>
      <c r="AX2485" s="2">
        <v>56.9</v>
      </c>
      <c r="AY2485" s="2">
        <v>1</v>
      </c>
      <c r="AZ2485" s="2">
        <v>5</v>
      </c>
      <c r="BA2485" s="2">
        <v>2</v>
      </c>
    </row>
    <row r="2486" spans="1:53" ht="12.75" customHeight="1" x14ac:dyDescent="0.2">
      <c r="A2486">
        <v>6</v>
      </c>
      <c r="B2486" s="2">
        <v>3204</v>
      </c>
      <c r="C2486" s="17">
        <v>2.75</v>
      </c>
      <c r="D2486" s="2">
        <v>2.75</v>
      </c>
      <c r="G2486" s="17">
        <v>12</v>
      </c>
      <c r="H2486" s="2">
        <v>9</v>
      </c>
      <c r="I2486" s="2">
        <v>75</v>
      </c>
      <c r="J2486" s="2">
        <v>9</v>
      </c>
      <c r="K2486" s="2">
        <v>75</v>
      </c>
      <c r="L2486" s="2">
        <v>75</v>
      </c>
      <c r="M2486" s="2">
        <v>2</v>
      </c>
      <c r="N2486" s="2">
        <v>16.7</v>
      </c>
      <c r="O2486" s="2">
        <v>1</v>
      </c>
      <c r="P2486" s="2">
        <v>8.3000000000000007</v>
      </c>
      <c r="S2486" s="2">
        <v>7</v>
      </c>
      <c r="T2486" s="2">
        <v>58.3</v>
      </c>
      <c r="U2486" s="2">
        <v>2</v>
      </c>
      <c r="V2486" s="2">
        <v>16.7</v>
      </c>
      <c r="Y2486" s="2">
        <v>3</v>
      </c>
      <c r="Z2486" s="2">
        <v>25</v>
      </c>
      <c r="AE2486" s="2">
        <v>12</v>
      </c>
      <c r="AF2486" s="2">
        <v>9</v>
      </c>
      <c r="AG2486" s="2">
        <v>75</v>
      </c>
      <c r="AH2486" s="2">
        <v>9</v>
      </c>
      <c r="AI2486" s="2">
        <v>75</v>
      </c>
      <c r="AJ2486" s="2">
        <v>75</v>
      </c>
      <c r="AK2486" s="2">
        <v>2</v>
      </c>
      <c r="AL2486" s="2">
        <v>16.7</v>
      </c>
      <c r="AM2486" s="2">
        <v>1</v>
      </c>
      <c r="AN2486" s="2">
        <v>8.3000000000000007</v>
      </c>
      <c r="AQ2486" s="2">
        <v>7</v>
      </c>
      <c r="AR2486" s="2">
        <v>58.3</v>
      </c>
      <c r="AS2486" s="2">
        <v>2</v>
      </c>
      <c r="AT2486" s="2">
        <v>16.7</v>
      </c>
      <c r="AW2486" s="2">
        <v>3</v>
      </c>
      <c r="AX2486" s="2">
        <v>25</v>
      </c>
    </row>
    <row r="2487" spans="1:53" ht="12.75" customHeight="1" x14ac:dyDescent="0.2">
      <c r="A2487">
        <v>6</v>
      </c>
      <c r="B2487" s="2">
        <v>3205</v>
      </c>
      <c r="C2487" s="17">
        <v>3</v>
      </c>
      <c r="D2487" s="2">
        <v>2.75</v>
      </c>
      <c r="G2487" s="17">
        <v>12</v>
      </c>
      <c r="H2487" s="2">
        <v>8</v>
      </c>
      <c r="I2487" s="2">
        <v>66.7</v>
      </c>
      <c r="J2487" s="2">
        <v>8</v>
      </c>
      <c r="K2487" s="2">
        <v>66.7</v>
      </c>
      <c r="L2487" s="2">
        <v>66.7</v>
      </c>
      <c r="O2487" s="2">
        <v>4</v>
      </c>
      <c r="P2487" s="2">
        <v>33.299999999999997</v>
      </c>
      <c r="S2487" s="2">
        <v>4</v>
      </c>
      <c r="T2487" s="2">
        <v>33.299999999999997</v>
      </c>
      <c r="U2487" s="2">
        <v>4</v>
      </c>
      <c r="V2487" s="2">
        <v>33.299999999999997</v>
      </c>
      <c r="Y2487" s="2">
        <v>4</v>
      </c>
      <c r="Z2487" s="2">
        <v>33.299999999999997</v>
      </c>
      <c r="AE2487" s="2">
        <v>12</v>
      </c>
      <c r="AF2487" s="2">
        <v>8</v>
      </c>
      <c r="AG2487" s="2">
        <v>66.7</v>
      </c>
      <c r="AH2487" s="2">
        <v>8</v>
      </c>
      <c r="AI2487" s="2">
        <v>66.7</v>
      </c>
      <c r="AJ2487" s="2">
        <v>66.7</v>
      </c>
      <c r="AK2487" s="2">
        <v>1</v>
      </c>
      <c r="AL2487" s="2">
        <v>8.3000000000000007</v>
      </c>
      <c r="AM2487" s="2">
        <v>3</v>
      </c>
      <c r="AN2487" s="2">
        <v>25</v>
      </c>
      <c r="AQ2487" s="2">
        <v>6</v>
      </c>
      <c r="AR2487" s="2">
        <v>50</v>
      </c>
      <c r="AS2487" s="2">
        <v>2</v>
      </c>
      <c r="AT2487" s="2">
        <v>16.7</v>
      </c>
      <c r="AW2487" s="2">
        <v>4</v>
      </c>
      <c r="AX2487" s="2">
        <v>33.299999999999997</v>
      </c>
    </row>
    <row r="2488" spans="1:53" ht="12.75" customHeight="1" x14ac:dyDescent="0.2">
      <c r="A2488">
        <v>6</v>
      </c>
      <c r="B2488" s="2">
        <v>3210</v>
      </c>
      <c r="C2488" s="17">
        <v>2.67</v>
      </c>
      <c r="D2488" s="2">
        <v>2.16</v>
      </c>
      <c r="G2488" s="17">
        <v>227</v>
      </c>
      <c r="H2488" s="2">
        <v>137</v>
      </c>
      <c r="I2488" s="2">
        <v>60.4</v>
      </c>
      <c r="J2488" s="2">
        <v>137</v>
      </c>
      <c r="K2488" s="2">
        <v>60.4</v>
      </c>
      <c r="L2488" s="2">
        <v>60.4</v>
      </c>
      <c r="M2488" s="2">
        <v>22</v>
      </c>
      <c r="N2488" s="2">
        <v>9.6999999999999993</v>
      </c>
      <c r="O2488" s="2">
        <v>68</v>
      </c>
      <c r="P2488" s="2">
        <v>30</v>
      </c>
      <c r="Q2488" s="2">
        <v>6</v>
      </c>
      <c r="R2488" s="2">
        <v>2.6</v>
      </c>
      <c r="S2488" s="2">
        <v>77</v>
      </c>
      <c r="T2488" s="2">
        <v>33.9</v>
      </c>
      <c r="U2488" s="2">
        <v>54</v>
      </c>
      <c r="V2488" s="2">
        <v>23.8</v>
      </c>
      <c r="Y2488" s="2">
        <v>90</v>
      </c>
      <c r="Z2488" s="2">
        <v>39.6</v>
      </c>
      <c r="AB2488" s="2">
        <v>2</v>
      </c>
      <c r="AC2488" s="2">
        <v>7</v>
      </c>
      <c r="AE2488" s="2">
        <v>227</v>
      </c>
      <c r="AF2488" s="2">
        <v>88</v>
      </c>
      <c r="AG2488" s="2">
        <v>38.799999999999997</v>
      </c>
      <c r="AH2488" s="2">
        <v>88</v>
      </c>
      <c r="AI2488" s="2">
        <v>38.799999999999997</v>
      </c>
      <c r="AJ2488" s="2">
        <v>38.799999999999997</v>
      </c>
      <c r="AK2488" s="2">
        <v>73</v>
      </c>
      <c r="AL2488" s="2">
        <v>32.200000000000003</v>
      </c>
      <c r="AM2488" s="2">
        <v>66</v>
      </c>
      <c r="AN2488" s="2">
        <v>29.1</v>
      </c>
      <c r="AO2488" s="2">
        <v>1</v>
      </c>
      <c r="AP2488" s="2">
        <v>0.4</v>
      </c>
      <c r="AQ2488" s="2">
        <v>62</v>
      </c>
      <c r="AR2488" s="2">
        <v>27.3</v>
      </c>
      <c r="AS2488" s="2">
        <v>25</v>
      </c>
      <c r="AT2488" s="2">
        <v>11</v>
      </c>
      <c r="AW2488" s="2">
        <v>139</v>
      </c>
      <c r="AX2488" s="2">
        <v>61.2</v>
      </c>
      <c r="AZ2488" s="2">
        <v>2</v>
      </c>
      <c r="BA2488" s="2">
        <v>7</v>
      </c>
    </row>
    <row r="2489" spans="1:53" ht="12.75" customHeight="1" x14ac:dyDescent="0.2">
      <c r="A2489">
        <v>6</v>
      </c>
      <c r="B2489" s="2">
        <v>3214</v>
      </c>
      <c r="G2489" s="17">
        <v>3</v>
      </c>
      <c r="AE2489" s="2">
        <v>3</v>
      </c>
    </row>
    <row r="2490" spans="1:53" ht="12.75" customHeight="1" x14ac:dyDescent="0.2">
      <c r="A2490">
        <v>6</v>
      </c>
      <c r="B2490" s="2">
        <v>3216</v>
      </c>
      <c r="C2490" s="17">
        <v>2.79</v>
      </c>
      <c r="D2490" s="2">
        <v>2.37</v>
      </c>
      <c r="G2490" s="17">
        <v>19</v>
      </c>
      <c r="H2490" s="2">
        <v>12</v>
      </c>
      <c r="I2490" s="2">
        <v>63.2</v>
      </c>
      <c r="J2490" s="2">
        <v>12</v>
      </c>
      <c r="K2490" s="2">
        <v>63.2</v>
      </c>
      <c r="L2490" s="2">
        <v>63.2</v>
      </c>
      <c r="M2490" s="2">
        <v>4</v>
      </c>
      <c r="N2490" s="2">
        <v>21.1</v>
      </c>
      <c r="O2490" s="2">
        <v>3</v>
      </c>
      <c r="P2490" s="2">
        <v>15.8</v>
      </c>
      <c r="S2490" s="2">
        <v>5</v>
      </c>
      <c r="T2490" s="2">
        <v>26.3</v>
      </c>
      <c r="U2490" s="2">
        <v>7</v>
      </c>
      <c r="V2490" s="2">
        <v>36.799999999999997</v>
      </c>
      <c r="Y2490" s="2">
        <v>7</v>
      </c>
      <c r="Z2490" s="2">
        <v>36.799999999999997</v>
      </c>
      <c r="AE2490" s="2">
        <v>19</v>
      </c>
      <c r="AF2490" s="2">
        <v>8</v>
      </c>
      <c r="AG2490" s="2">
        <v>42.1</v>
      </c>
      <c r="AH2490" s="2">
        <v>8</v>
      </c>
      <c r="AI2490" s="2">
        <v>42.1</v>
      </c>
      <c r="AJ2490" s="2">
        <v>42.1</v>
      </c>
      <c r="AK2490" s="2">
        <v>5</v>
      </c>
      <c r="AL2490" s="2">
        <v>26.3</v>
      </c>
      <c r="AM2490" s="2">
        <v>6</v>
      </c>
      <c r="AN2490" s="2">
        <v>31.6</v>
      </c>
      <c r="AQ2490" s="2">
        <v>4</v>
      </c>
      <c r="AR2490" s="2">
        <v>21.1</v>
      </c>
      <c r="AS2490" s="2">
        <v>4</v>
      </c>
      <c r="AT2490" s="2">
        <v>21.1</v>
      </c>
      <c r="AW2490" s="2">
        <v>11</v>
      </c>
      <c r="AX2490" s="2">
        <v>57.9</v>
      </c>
    </row>
    <row r="2491" spans="1:53" ht="12.75" customHeight="1" x14ac:dyDescent="0.2">
      <c r="A2491">
        <v>6</v>
      </c>
      <c r="B2491" s="2">
        <v>3219</v>
      </c>
      <c r="C2491" s="17">
        <v>3.36</v>
      </c>
      <c r="D2491" s="2">
        <v>3.46</v>
      </c>
      <c r="G2491" s="17">
        <v>355</v>
      </c>
      <c r="H2491" s="2">
        <v>325</v>
      </c>
      <c r="I2491" s="2">
        <v>90.5</v>
      </c>
      <c r="J2491" s="2">
        <v>325</v>
      </c>
      <c r="K2491" s="2">
        <v>90.5</v>
      </c>
      <c r="L2491" s="2">
        <v>91.5</v>
      </c>
      <c r="M2491" s="2">
        <v>7</v>
      </c>
      <c r="N2491" s="2">
        <v>1.9</v>
      </c>
      <c r="O2491" s="2">
        <v>23</v>
      </c>
      <c r="P2491" s="2">
        <v>6.4</v>
      </c>
      <c r="S2491" s="2">
        <v>145</v>
      </c>
      <c r="T2491" s="2">
        <v>40.4</v>
      </c>
      <c r="U2491" s="2">
        <v>180</v>
      </c>
      <c r="V2491" s="2">
        <v>50.1</v>
      </c>
      <c r="W2491" s="2">
        <v>4</v>
      </c>
      <c r="X2491" s="2">
        <v>1.1000000000000001</v>
      </c>
      <c r="Y2491" s="2">
        <v>34</v>
      </c>
      <c r="Z2491" s="2">
        <v>9.5</v>
      </c>
      <c r="AC2491" s="2">
        <v>3</v>
      </c>
      <c r="AE2491" s="2">
        <v>355</v>
      </c>
      <c r="AF2491" s="2">
        <v>324</v>
      </c>
      <c r="AG2491" s="2">
        <v>90.3</v>
      </c>
      <c r="AH2491" s="2">
        <v>324</v>
      </c>
      <c r="AI2491" s="2">
        <v>90.3</v>
      </c>
      <c r="AJ2491" s="2">
        <v>91.3</v>
      </c>
      <c r="AK2491" s="2">
        <v>7</v>
      </c>
      <c r="AL2491" s="2">
        <v>1.9</v>
      </c>
      <c r="AM2491" s="2">
        <v>24</v>
      </c>
      <c r="AN2491" s="2">
        <v>6.7</v>
      </c>
      <c r="AQ2491" s="2">
        <v>108</v>
      </c>
      <c r="AR2491" s="2">
        <v>30.1</v>
      </c>
      <c r="AS2491" s="2">
        <v>216</v>
      </c>
      <c r="AT2491" s="2">
        <v>60.2</v>
      </c>
      <c r="AU2491" s="2">
        <v>4</v>
      </c>
      <c r="AV2491" s="2">
        <v>1.1000000000000001</v>
      </c>
      <c r="AW2491" s="2">
        <v>35</v>
      </c>
      <c r="AX2491" s="2">
        <v>9.6999999999999993</v>
      </c>
      <c r="BA2491" s="2">
        <v>3</v>
      </c>
    </row>
    <row r="2492" spans="1:53" ht="12.75" customHeight="1" x14ac:dyDescent="0.2">
      <c r="A2492">
        <v>6</v>
      </c>
      <c r="B2492" s="2">
        <v>3230</v>
      </c>
      <c r="C2492" s="17">
        <v>3.35</v>
      </c>
      <c r="D2492" s="2">
        <v>3.28</v>
      </c>
      <c r="G2492" s="17">
        <v>89</v>
      </c>
      <c r="H2492" s="2">
        <v>79</v>
      </c>
      <c r="I2492" s="2">
        <v>88.8</v>
      </c>
      <c r="J2492" s="2">
        <v>79</v>
      </c>
      <c r="K2492" s="2">
        <v>88.8</v>
      </c>
      <c r="L2492" s="2">
        <v>88.8</v>
      </c>
      <c r="M2492" s="2">
        <v>7</v>
      </c>
      <c r="N2492" s="2">
        <v>7.9</v>
      </c>
      <c r="O2492" s="2">
        <v>3</v>
      </c>
      <c r="P2492" s="2">
        <v>3.4</v>
      </c>
      <c r="Q2492" s="2">
        <v>2</v>
      </c>
      <c r="R2492" s="2">
        <v>2.2000000000000002</v>
      </c>
      <c r="S2492" s="2">
        <v>23</v>
      </c>
      <c r="T2492" s="2">
        <v>25.8</v>
      </c>
      <c r="U2492" s="2">
        <v>54</v>
      </c>
      <c r="V2492" s="2">
        <v>60.7</v>
      </c>
      <c r="Y2492" s="2">
        <v>10</v>
      </c>
      <c r="Z2492" s="2">
        <v>11.2</v>
      </c>
      <c r="AC2492" s="2">
        <v>1</v>
      </c>
      <c r="AE2492" s="2">
        <v>89</v>
      </c>
      <c r="AF2492" s="2">
        <v>76</v>
      </c>
      <c r="AG2492" s="2">
        <v>85.4</v>
      </c>
      <c r="AH2492" s="2">
        <v>76</v>
      </c>
      <c r="AI2492" s="2">
        <v>85.4</v>
      </c>
      <c r="AJ2492" s="2">
        <v>85.4</v>
      </c>
      <c r="AK2492" s="2">
        <v>10</v>
      </c>
      <c r="AL2492" s="2">
        <v>11.2</v>
      </c>
      <c r="AM2492" s="2">
        <v>3</v>
      </c>
      <c r="AN2492" s="2">
        <v>3.4</v>
      </c>
      <c r="AO2492" s="2">
        <v>1</v>
      </c>
      <c r="AP2492" s="2">
        <v>1.1000000000000001</v>
      </c>
      <c r="AQ2492" s="2">
        <v>24</v>
      </c>
      <c r="AR2492" s="2">
        <v>27</v>
      </c>
      <c r="AS2492" s="2">
        <v>51</v>
      </c>
      <c r="AT2492" s="2">
        <v>57.3</v>
      </c>
      <c r="AW2492" s="2">
        <v>13</v>
      </c>
      <c r="AX2492" s="2">
        <v>14.6</v>
      </c>
      <c r="BA2492" s="2">
        <v>1</v>
      </c>
    </row>
    <row r="2493" spans="1:53" ht="12.75" customHeight="1" x14ac:dyDescent="0.2">
      <c r="A2493">
        <v>6</v>
      </c>
      <c r="B2493" s="2">
        <v>3231</v>
      </c>
      <c r="C2493" s="17">
        <v>3.38</v>
      </c>
      <c r="D2493" s="2">
        <v>3.41</v>
      </c>
      <c r="G2493" s="17">
        <v>61</v>
      </c>
      <c r="H2493" s="2">
        <v>55</v>
      </c>
      <c r="I2493" s="2">
        <v>87.3</v>
      </c>
      <c r="J2493" s="2">
        <v>55</v>
      </c>
      <c r="K2493" s="2">
        <v>87.3</v>
      </c>
      <c r="L2493" s="2">
        <v>90.2</v>
      </c>
      <c r="M2493" s="2">
        <v>1</v>
      </c>
      <c r="N2493" s="2">
        <v>1.6</v>
      </c>
      <c r="O2493" s="2">
        <v>5</v>
      </c>
      <c r="P2493" s="2">
        <v>7.9</v>
      </c>
      <c r="S2493" s="2">
        <v>18</v>
      </c>
      <c r="T2493" s="2">
        <v>28.6</v>
      </c>
      <c r="U2493" s="2">
        <v>37</v>
      </c>
      <c r="V2493" s="2">
        <v>58.7</v>
      </c>
      <c r="W2493" s="2">
        <v>2</v>
      </c>
      <c r="X2493" s="2">
        <v>3.2</v>
      </c>
      <c r="Y2493" s="2">
        <v>8</v>
      </c>
      <c r="Z2493" s="2">
        <v>12.7</v>
      </c>
      <c r="AE2493" s="2">
        <v>61</v>
      </c>
      <c r="AF2493" s="2">
        <v>58</v>
      </c>
      <c r="AG2493" s="2">
        <v>92.1</v>
      </c>
      <c r="AH2493" s="2">
        <v>58</v>
      </c>
      <c r="AI2493" s="2">
        <v>92.1</v>
      </c>
      <c r="AJ2493" s="2">
        <v>95.1</v>
      </c>
      <c r="AK2493" s="2">
        <v>2</v>
      </c>
      <c r="AL2493" s="2">
        <v>3.2</v>
      </c>
      <c r="AM2493" s="2">
        <v>1</v>
      </c>
      <c r="AN2493" s="2">
        <v>1.6</v>
      </c>
      <c r="AQ2493" s="2">
        <v>21</v>
      </c>
      <c r="AR2493" s="2">
        <v>33.299999999999997</v>
      </c>
      <c r="AS2493" s="2">
        <v>37</v>
      </c>
      <c r="AT2493" s="2">
        <v>58.7</v>
      </c>
      <c r="AU2493" s="2">
        <v>2</v>
      </c>
      <c r="AV2493" s="2">
        <v>3.2</v>
      </c>
      <c r="AW2493" s="2">
        <v>5</v>
      </c>
      <c r="AX2493" s="2">
        <v>7.9</v>
      </c>
    </row>
    <row r="2494" spans="1:53" ht="12.75" customHeight="1" x14ac:dyDescent="0.2">
      <c r="A2494">
        <v>6</v>
      </c>
      <c r="B2494" s="2">
        <v>3232</v>
      </c>
      <c r="C2494" s="17">
        <v>3.38</v>
      </c>
      <c r="D2494" s="2">
        <v>3.17</v>
      </c>
      <c r="G2494" s="17">
        <v>329</v>
      </c>
      <c r="H2494" s="2">
        <v>278</v>
      </c>
      <c r="I2494" s="2">
        <v>84.2</v>
      </c>
      <c r="J2494" s="2">
        <v>278</v>
      </c>
      <c r="K2494" s="2">
        <v>84.2</v>
      </c>
      <c r="L2494" s="2">
        <v>84.5</v>
      </c>
      <c r="M2494" s="2">
        <v>12</v>
      </c>
      <c r="N2494" s="2">
        <v>3.6</v>
      </c>
      <c r="O2494" s="2">
        <v>39</v>
      </c>
      <c r="P2494" s="2">
        <v>11.8</v>
      </c>
      <c r="S2494" s="2">
        <v>87</v>
      </c>
      <c r="T2494" s="2">
        <v>26.4</v>
      </c>
      <c r="U2494" s="2">
        <v>191</v>
      </c>
      <c r="V2494" s="2">
        <v>57.9</v>
      </c>
      <c r="W2494" s="2">
        <v>1</v>
      </c>
      <c r="X2494" s="2">
        <v>0.3</v>
      </c>
      <c r="Y2494" s="2">
        <v>52</v>
      </c>
      <c r="Z2494" s="2">
        <v>15.8</v>
      </c>
      <c r="AB2494" s="2">
        <v>9</v>
      </c>
      <c r="AC2494" s="2">
        <v>2</v>
      </c>
      <c r="AE2494" s="2">
        <v>332</v>
      </c>
      <c r="AF2494" s="2">
        <v>262</v>
      </c>
      <c r="AG2494" s="2">
        <v>78.7</v>
      </c>
      <c r="AH2494" s="2">
        <v>262</v>
      </c>
      <c r="AI2494" s="2">
        <v>78.7</v>
      </c>
      <c r="AJ2494" s="2">
        <v>78.900000000000006</v>
      </c>
      <c r="AK2494" s="2">
        <v>42</v>
      </c>
      <c r="AL2494" s="2">
        <v>12.6</v>
      </c>
      <c r="AM2494" s="2">
        <v>28</v>
      </c>
      <c r="AN2494" s="2">
        <v>8.4</v>
      </c>
      <c r="AQ2494" s="2">
        <v>90</v>
      </c>
      <c r="AR2494" s="2">
        <v>27</v>
      </c>
      <c r="AS2494" s="2">
        <v>172</v>
      </c>
      <c r="AT2494" s="2">
        <v>51.7</v>
      </c>
      <c r="AU2494" s="2">
        <v>1</v>
      </c>
      <c r="AV2494" s="2">
        <v>0.3</v>
      </c>
      <c r="AW2494" s="2">
        <v>71</v>
      </c>
      <c r="AX2494" s="2">
        <v>21.3</v>
      </c>
      <c r="AZ2494" s="2">
        <v>6</v>
      </c>
      <c r="BA2494" s="2">
        <v>2</v>
      </c>
    </row>
    <row r="2495" spans="1:53" ht="12.75" customHeight="1" x14ac:dyDescent="0.2">
      <c r="A2495">
        <v>6</v>
      </c>
      <c r="B2495" s="2">
        <v>3234</v>
      </c>
      <c r="C2495" s="17">
        <v>3.25</v>
      </c>
      <c r="D2495" s="2">
        <v>3.4</v>
      </c>
      <c r="G2495" s="17">
        <v>48</v>
      </c>
      <c r="H2495" s="2">
        <v>43</v>
      </c>
      <c r="I2495" s="2">
        <v>89.6</v>
      </c>
      <c r="J2495" s="2">
        <v>43</v>
      </c>
      <c r="K2495" s="2">
        <v>89.6</v>
      </c>
      <c r="L2495" s="2">
        <v>89.6</v>
      </c>
      <c r="M2495" s="2">
        <v>1</v>
      </c>
      <c r="N2495" s="2">
        <v>2.1</v>
      </c>
      <c r="O2495" s="2">
        <v>4</v>
      </c>
      <c r="P2495" s="2">
        <v>8.3000000000000007</v>
      </c>
      <c r="S2495" s="2">
        <v>25</v>
      </c>
      <c r="T2495" s="2">
        <v>52.1</v>
      </c>
      <c r="U2495" s="2">
        <v>18</v>
      </c>
      <c r="V2495" s="2">
        <v>37.5</v>
      </c>
      <c r="Y2495" s="2">
        <v>5</v>
      </c>
      <c r="Z2495" s="2">
        <v>10.4</v>
      </c>
      <c r="AC2495" s="2">
        <v>2</v>
      </c>
      <c r="AE2495" s="2">
        <v>48</v>
      </c>
      <c r="AF2495" s="2">
        <v>41</v>
      </c>
      <c r="AG2495" s="2">
        <v>85.4</v>
      </c>
      <c r="AH2495" s="2">
        <v>41</v>
      </c>
      <c r="AI2495" s="2">
        <v>85.4</v>
      </c>
      <c r="AJ2495" s="2">
        <v>85.4</v>
      </c>
      <c r="AK2495" s="2">
        <v>3</v>
      </c>
      <c r="AL2495" s="2">
        <v>6.3</v>
      </c>
      <c r="AM2495" s="2">
        <v>4</v>
      </c>
      <c r="AN2495" s="2">
        <v>8.3000000000000007</v>
      </c>
      <c r="AQ2495" s="2">
        <v>12</v>
      </c>
      <c r="AR2495" s="2">
        <v>25</v>
      </c>
      <c r="AS2495" s="2">
        <v>29</v>
      </c>
      <c r="AT2495" s="2">
        <v>60.4</v>
      </c>
      <c r="AW2495" s="2">
        <v>7</v>
      </c>
      <c r="AX2495" s="2">
        <v>14.6</v>
      </c>
      <c r="BA2495" s="2">
        <v>2</v>
      </c>
    </row>
    <row r="2496" spans="1:53" ht="12.75" customHeight="1" x14ac:dyDescent="0.2">
      <c r="A2496">
        <v>6</v>
      </c>
      <c r="B2496" s="2">
        <v>3244</v>
      </c>
      <c r="C2496" s="17">
        <v>3.05</v>
      </c>
      <c r="D2496" s="2">
        <v>2.71</v>
      </c>
      <c r="G2496" s="17">
        <v>183</v>
      </c>
      <c r="H2496" s="2">
        <v>147</v>
      </c>
      <c r="I2496" s="2">
        <v>79.900000000000006</v>
      </c>
      <c r="J2496" s="2">
        <v>147</v>
      </c>
      <c r="K2496" s="2">
        <v>79.900000000000006</v>
      </c>
      <c r="L2496" s="2">
        <v>80.3</v>
      </c>
      <c r="M2496" s="2">
        <v>2</v>
      </c>
      <c r="N2496" s="2">
        <v>1.1000000000000001</v>
      </c>
      <c r="O2496" s="2">
        <v>34</v>
      </c>
      <c r="P2496" s="2">
        <v>18.5</v>
      </c>
      <c r="Q2496" s="2">
        <v>5</v>
      </c>
      <c r="R2496" s="2">
        <v>2.7</v>
      </c>
      <c r="S2496" s="2">
        <v>77</v>
      </c>
      <c r="T2496" s="2">
        <v>41.8</v>
      </c>
      <c r="U2496" s="2">
        <v>65</v>
      </c>
      <c r="V2496" s="2">
        <v>35.299999999999997</v>
      </c>
      <c r="W2496" s="2">
        <v>1</v>
      </c>
      <c r="X2496" s="2">
        <v>0.5</v>
      </c>
      <c r="Y2496" s="2">
        <v>37</v>
      </c>
      <c r="Z2496" s="2">
        <v>20.100000000000001</v>
      </c>
      <c r="AA2496" s="2">
        <v>1</v>
      </c>
      <c r="AB2496" s="2">
        <v>1</v>
      </c>
      <c r="AC2496" s="2">
        <v>1</v>
      </c>
      <c r="AE2496" s="2">
        <v>183</v>
      </c>
      <c r="AF2496" s="2">
        <v>118</v>
      </c>
      <c r="AG2496" s="2">
        <v>64.099999999999994</v>
      </c>
      <c r="AH2496" s="2">
        <v>118</v>
      </c>
      <c r="AI2496" s="2">
        <v>64.099999999999994</v>
      </c>
      <c r="AJ2496" s="2">
        <v>64.5</v>
      </c>
      <c r="AK2496" s="2">
        <v>34</v>
      </c>
      <c r="AL2496" s="2">
        <v>18.5</v>
      </c>
      <c r="AM2496" s="2">
        <v>31</v>
      </c>
      <c r="AN2496" s="2">
        <v>16.8</v>
      </c>
      <c r="AO2496" s="2">
        <v>1</v>
      </c>
      <c r="AP2496" s="2">
        <v>0.5</v>
      </c>
      <c r="AQ2496" s="2">
        <v>65</v>
      </c>
      <c r="AR2496" s="2">
        <v>35.299999999999997</v>
      </c>
      <c r="AS2496" s="2">
        <v>52</v>
      </c>
      <c r="AT2496" s="2">
        <v>28.3</v>
      </c>
      <c r="AU2496" s="2">
        <v>1</v>
      </c>
      <c r="AV2496" s="2">
        <v>0.5</v>
      </c>
      <c r="AW2496" s="2">
        <v>66</v>
      </c>
      <c r="AX2496" s="2">
        <v>35.9</v>
      </c>
      <c r="AY2496" s="2">
        <v>1</v>
      </c>
      <c r="AZ2496" s="2">
        <v>1</v>
      </c>
      <c r="BA2496" s="2">
        <v>1</v>
      </c>
    </row>
    <row r="2497" spans="1:53" ht="12.75" customHeight="1" x14ac:dyDescent="0.2">
      <c r="A2497">
        <v>6</v>
      </c>
      <c r="B2497" s="2">
        <v>3248</v>
      </c>
      <c r="C2497" s="17">
        <v>2.99</v>
      </c>
      <c r="D2497" s="2">
        <v>2.78</v>
      </c>
      <c r="G2497" s="17">
        <v>231</v>
      </c>
      <c r="H2497" s="2">
        <v>164</v>
      </c>
      <c r="I2497" s="2">
        <v>71</v>
      </c>
      <c r="J2497" s="2">
        <v>164</v>
      </c>
      <c r="K2497" s="2">
        <v>71</v>
      </c>
      <c r="L2497" s="2">
        <v>71</v>
      </c>
      <c r="M2497" s="2">
        <v>20</v>
      </c>
      <c r="N2497" s="2">
        <v>8.6999999999999993</v>
      </c>
      <c r="O2497" s="2">
        <v>47</v>
      </c>
      <c r="P2497" s="2">
        <v>20.3</v>
      </c>
      <c r="Q2497" s="2">
        <v>1</v>
      </c>
      <c r="R2497" s="2">
        <v>0.4</v>
      </c>
      <c r="S2497" s="2">
        <v>75</v>
      </c>
      <c r="T2497" s="2">
        <v>32.5</v>
      </c>
      <c r="U2497" s="2">
        <v>88</v>
      </c>
      <c r="V2497" s="2">
        <v>38.1</v>
      </c>
      <c r="Y2497" s="2">
        <v>67</v>
      </c>
      <c r="Z2497" s="2">
        <v>29</v>
      </c>
      <c r="AB2497" s="2">
        <v>2</v>
      </c>
      <c r="AE2497" s="2">
        <v>226</v>
      </c>
      <c r="AF2497" s="2">
        <v>153</v>
      </c>
      <c r="AG2497" s="2">
        <v>67.7</v>
      </c>
      <c r="AH2497" s="2">
        <v>153</v>
      </c>
      <c r="AI2497" s="2">
        <v>67.7</v>
      </c>
      <c r="AJ2497" s="2">
        <v>67.7</v>
      </c>
      <c r="AK2497" s="2">
        <v>41</v>
      </c>
      <c r="AL2497" s="2">
        <v>18.100000000000001</v>
      </c>
      <c r="AM2497" s="2">
        <v>32</v>
      </c>
      <c r="AN2497" s="2">
        <v>14.2</v>
      </c>
      <c r="AO2497" s="2">
        <v>1</v>
      </c>
      <c r="AP2497" s="2">
        <v>0.4</v>
      </c>
      <c r="AQ2497" s="2">
        <v>85</v>
      </c>
      <c r="AR2497" s="2">
        <v>37.6</v>
      </c>
      <c r="AS2497" s="2">
        <v>67</v>
      </c>
      <c r="AT2497" s="2">
        <v>29.6</v>
      </c>
      <c r="AW2497" s="2">
        <v>73</v>
      </c>
      <c r="AX2497" s="2">
        <v>32.299999999999997</v>
      </c>
      <c r="AY2497" s="2">
        <v>2</v>
      </c>
      <c r="AZ2497" s="2">
        <v>5</v>
      </c>
    </row>
    <row r="2498" spans="1:53" ht="12.75" customHeight="1" x14ac:dyDescent="0.2">
      <c r="A2498">
        <v>6</v>
      </c>
      <c r="B2498" s="2">
        <v>3251</v>
      </c>
      <c r="C2498" s="17">
        <v>2.77</v>
      </c>
      <c r="D2498" s="2">
        <v>2.33</v>
      </c>
      <c r="G2498" s="17">
        <v>81</v>
      </c>
      <c r="H2498" s="2">
        <v>52</v>
      </c>
      <c r="I2498" s="2">
        <v>64.2</v>
      </c>
      <c r="J2498" s="2">
        <v>52</v>
      </c>
      <c r="K2498" s="2">
        <v>64.2</v>
      </c>
      <c r="L2498" s="2">
        <v>64.2</v>
      </c>
      <c r="M2498" s="2">
        <v>10</v>
      </c>
      <c r="N2498" s="2">
        <v>12.3</v>
      </c>
      <c r="O2498" s="2">
        <v>19</v>
      </c>
      <c r="P2498" s="2">
        <v>23.5</v>
      </c>
      <c r="S2498" s="2">
        <v>32</v>
      </c>
      <c r="T2498" s="2">
        <v>39.5</v>
      </c>
      <c r="U2498" s="2">
        <v>20</v>
      </c>
      <c r="V2498" s="2">
        <v>24.7</v>
      </c>
      <c r="Y2498" s="2">
        <v>29</v>
      </c>
      <c r="Z2498" s="2">
        <v>35.799999999999997</v>
      </c>
      <c r="AB2498" s="2">
        <v>1</v>
      </c>
      <c r="AE2498" s="2">
        <v>81</v>
      </c>
      <c r="AF2498" s="2">
        <v>36</v>
      </c>
      <c r="AG2498" s="2">
        <v>44.4</v>
      </c>
      <c r="AH2498" s="2">
        <v>36</v>
      </c>
      <c r="AI2498" s="2">
        <v>44.4</v>
      </c>
      <c r="AJ2498" s="2">
        <v>44.4</v>
      </c>
      <c r="AK2498" s="2">
        <v>29</v>
      </c>
      <c r="AL2498" s="2">
        <v>35.799999999999997</v>
      </c>
      <c r="AM2498" s="2">
        <v>16</v>
      </c>
      <c r="AN2498" s="2">
        <v>19.8</v>
      </c>
      <c r="AQ2498" s="2">
        <v>16</v>
      </c>
      <c r="AR2498" s="2">
        <v>19.8</v>
      </c>
      <c r="AS2498" s="2">
        <v>20</v>
      </c>
      <c r="AT2498" s="2">
        <v>24.7</v>
      </c>
      <c r="AW2498" s="2">
        <v>45</v>
      </c>
      <c r="AX2498" s="2">
        <v>55.6</v>
      </c>
      <c r="AZ2498" s="2">
        <v>1</v>
      </c>
    </row>
    <row r="2499" spans="1:53" ht="12.75" customHeight="1" x14ac:dyDescent="0.2">
      <c r="A2499">
        <v>6</v>
      </c>
      <c r="B2499" s="2">
        <v>3252</v>
      </c>
      <c r="C2499" s="17">
        <v>3.18</v>
      </c>
      <c r="D2499" s="2">
        <v>2.98</v>
      </c>
      <c r="G2499" s="17">
        <v>65</v>
      </c>
      <c r="H2499" s="2">
        <v>51</v>
      </c>
      <c r="I2499" s="2">
        <v>78.5</v>
      </c>
      <c r="J2499" s="2">
        <v>51</v>
      </c>
      <c r="K2499" s="2">
        <v>78.5</v>
      </c>
      <c r="L2499" s="2">
        <v>78.5</v>
      </c>
      <c r="M2499" s="2">
        <v>4</v>
      </c>
      <c r="N2499" s="2">
        <v>6.2</v>
      </c>
      <c r="O2499" s="2">
        <v>10</v>
      </c>
      <c r="P2499" s="2">
        <v>15.4</v>
      </c>
      <c r="S2499" s="2">
        <v>21</v>
      </c>
      <c r="T2499" s="2">
        <v>32.299999999999997</v>
      </c>
      <c r="U2499" s="2">
        <v>30</v>
      </c>
      <c r="V2499" s="2">
        <v>46.2</v>
      </c>
      <c r="Y2499" s="2">
        <v>14</v>
      </c>
      <c r="Z2499" s="2">
        <v>21.5</v>
      </c>
      <c r="AA2499" s="2">
        <v>1</v>
      </c>
      <c r="AB2499" s="2">
        <v>1</v>
      </c>
      <c r="AE2499" s="2">
        <v>65</v>
      </c>
      <c r="AF2499" s="2">
        <v>47</v>
      </c>
      <c r="AG2499" s="2">
        <v>71.2</v>
      </c>
      <c r="AH2499" s="2">
        <v>47</v>
      </c>
      <c r="AI2499" s="2">
        <v>71.2</v>
      </c>
      <c r="AJ2499" s="2">
        <v>72.3</v>
      </c>
      <c r="AK2499" s="2">
        <v>9</v>
      </c>
      <c r="AL2499" s="2">
        <v>13.6</v>
      </c>
      <c r="AM2499" s="2">
        <v>9</v>
      </c>
      <c r="AN2499" s="2">
        <v>13.6</v>
      </c>
      <c r="AQ2499" s="2">
        <v>18</v>
      </c>
      <c r="AR2499" s="2">
        <v>27.3</v>
      </c>
      <c r="AS2499" s="2">
        <v>29</v>
      </c>
      <c r="AT2499" s="2">
        <v>43.9</v>
      </c>
      <c r="AU2499" s="2">
        <v>1</v>
      </c>
      <c r="AV2499" s="2">
        <v>1.5</v>
      </c>
      <c r="AW2499" s="2">
        <v>19</v>
      </c>
      <c r="AX2499" s="2">
        <v>28.8</v>
      </c>
      <c r="AZ2499" s="2">
        <v>1</v>
      </c>
    </row>
    <row r="2500" spans="1:53" ht="12.75" customHeight="1" x14ac:dyDescent="0.2">
      <c r="A2500">
        <v>6</v>
      </c>
      <c r="B2500" s="2">
        <v>3253</v>
      </c>
      <c r="C2500" s="17">
        <v>3.03</v>
      </c>
      <c r="D2500" s="2">
        <v>2.66</v>
      </c>
      <c r="G2500" s="17">
        <v>313</v>
      </c>
      <c r="H2500" s="2">
        <v>244</v>
      </c>
      <c r="I2500" s="2">
        <v>77.7</v>
      </c>
      <c r="J2500" s="2">
        <v>244</v>
      </c>
      <c r="K2500" s="2">
        <v>77.7</v>
      </c>
      <c r="L2500" s="2">
        <v>78</v>
      </c>
      <c r="M2500" s="2">
        <v>24</v>
      </c>
      <c r="N2500" s="2">
        <v>7.6</v>
      </c>
      <c r="O2500" s="2">
        <v>45</v>
      </c>
      <c r="P2500" s="2">
        <v>14.3</v>
      </c>
      <c r="S2500" s="2">
        <v>140</v>
      </c>
      <c r="T2500" s="2">
        <v>44.6</v>
      </c>
      <c r="U2500" s="2">
        <v>104</v>
      </c>
      <c r="V2500" s="2">
        <v>33.1</v>
      </c>
      <c r="W2500" s="2">
        <v>1</v>
      </c>
      <c r="X2500" s="2">
        <v>0.3</v>
      </c>
      <c r="Y2500" s="2">
        <v>70</v>
      </c>
      <c r="Z2500" s="2">
        <v>22.3</v>
      </c>
      <c r="AB2500" s="2">
        <v>4</v>
      </c>
      <c r="AC2500" s="2">
        <v>7</v>
      </c>
      <c r="AE2500" s="2">
        <v>313</v>
      </c>
      <c r="AF2500" s="2">
        <v>187</v>
      </c>
      <c r="AG2500" s="2">
        <v>59.6</v>
      </c>
      <c r="AH2500" s="2">
        <v>187</v>
      </c>
      <c r="AI2500" s="2">
        <v>59.6</v>
      </c>
      <c r="AJ2500" s="2">
        <v>59.7</v>
      </c>
      <c r="AK2500" s="2">
        <v>68</v>
      </c>
      <c r="AL2500" s="2">
        <v>21.7</v>
      </c>
      <c r="AM2500" s="2">
        <v>58</v>
      </c>
      <c r="AN2500" s="2">
        <v>18.5</v>
      </c>
      <c r="AQ2500" s="2">
        <v>98</v>
      </c>
      <c r="AR2500" s="2">
        <v>31.2</v>
      </c>
      <c r="AS2500" s="2">
        <v>89</v>
      </c>
      <c r="AT2500" s="2">
        <v>28.3</v>
      </c>
      <c r="AU2500" s="2">
        <v>1</v>
      </c>
      <c r="AV2500" s="2">
        <v>0.3</v>
      </c>
      <c r="AW2500" s="2">
        <v>127</v>
      </c>
      <c r="AX2500" s="2">
        <v>40.4</v>
      </c>
      <c r="AZ2500" s="2">
        <v>4</v>
      </c>
      <c r="BA2500" s="2">
        <v>7</v>
      </c>
    </row>
    <row r="2501" spans="1:53" ht="12.75" customHeight="1" x14ac:dyDescent="0.2">
      <c r="A2501">
        <v>6</v>
      </c>
      <c r="B2501" s="2">
        <v>3254</v>
      </c>
      <c r="C2501" s="17">
        <v>2.74</v>
      </c>
      <c r="D2501" s="2">
        <v>2.21</v>
      </c>
      <c r="G2501" s="17">
        <v>58</v>
      </c>
      <c r="H2501" s="2">
        <v>34</v>
      </c>
      <c r="I2501" s="2">
        <v>58.6</v>
      </c>
      <c r="J2501" s="2">
        <v>34</v>
      </c>
      <c r="K2501" s="2">
        <v>58.6</v>
      </c>
      <c r="L2501" s="2">
        <v>58.6</v>
      </c>
      <c r="M2501" s="2">
        <v>6</v>
      </c>
      <c r="N2501" s="2">
        <v>10.3</v>
      </c>
      <c r="O2501" s="2">
        <v>18</v>
      </c>
      <c r="P2501" s="2">
        <v>31</v>
      </c>
      <c r="S2501" s="2">
        <v>19</v>
      </c>
      <c r="T2501" s="2">
        <v>32.799999999999997</v>
      </c>
      <c r="U2501" s="2">
        <v>15</v>
      </c>
      <c r="V2501" s="2">
        <v>25.9</v>
      </c>
      <c r="Y2501" s="2">
        <v>24</v>
      </c>
      <c r="Z2501" s="2">
        <v>41.4</v>
      </c>
      <c r="AB2501" s="2">
        <v>2</v>
      </c>
      <c r="AE2501" s="2">
        <v>58</v>
      </c>
      <c r="AF2501" s="2">
        <v>25</v>
      </c>
      <c r="AG2501" s="2">
        <v>43.1</v>
      </c>
      <c r="AH2501" s="2">
        <v>25</v>
      </c>
      <c r="AI2501" s="2">
        <v>43.1</v>
      </c>
      <c r="AJ2501" s="2">
        <v>43.1</v>
      </c>
      <c r="AK2501" s="2">
        <v>21</v>
      </c>
      <c r="AL2501" s="2">
        <v>36.200000000000003</v>
      </c>
      <c r="AM2501" s="2">
        <v>12</v>
      </c>
      <c r="AN2501" s="2">
        <v>20.7</v>
      </c>
      <c r="AQ2501" s="2">
        <v>17</v>
      </c>
      <c r="AR2501" s="2">
        <v>29.3</v>
      </c>
      <c r="AS2501" s="2">
        <v>8</v>
      </c>
      <c r="AT2501" s="2">
        <v>13.8</v>
      </c>
      <c r="AW2501" s="2">
        <v>33</v>
      </c>
      <c r="AX2501" s="2">
        <v>56.9</v>
      </c>
      <c r="AZ2501" s="2">
        <v>2</v>
      </c>
    </row>
    <row r="2502" spans="1:53" ht="12.75" customHeight="1" x14ac:dyDescent="0.2">
      <c r="A2502">
        <v>6</v>
      </c>
      <c r="B2502" s="2">
        <v>3260</v>
      </c>
      <c r="C2502" s="17">
        <v>2.81</v>
      </c>
      <c r="D2502" s="2">
        <v>2.2799999999999998</v>
      </c>
      <c r="G2502" s="17">
        <v>167</v>
      </c>
      <c r="H2502" s="2">
        <v>111</v>
      </c>
      <c r="I2502" s="2">
        <v>66.5</v>
      </c>
      <c r="J2502" s="2">
        <v>111</v>
      </c>
      <c r="K2502" s="2">
        <v>66.5</v>
      </c>
      <c r="L2502" s="2">
        <v>66.5</v>
      </c>
      <c r="M2502" s="2">
        <v>11</v>
      </c>
      <c r="N2502" s="2">
        <v>6.6</v>
      </c>
      <c r="O2502" s="2">
        <v>45</v>
      </c>
      <c r="P2502" s="2">
        <v>26.9</v>
      </c>
      <c r="Q2502" s="2">
        <v>2</v>
      </c>
      <c r="R2502" s="2">
        <v>1.2</v>
      </c>
      <c r="S2502" s="2">
        <v>67</v>
      </c>
      <c r="T2502" s="2">
        <v>40.1</v>
      </c>
      <c r="U2502" s="2">
        <v>42</v>
      </c>
      <c r="V2502" s="2">
        <v>25.1</v>
      </c>
      <c r="Y2502" s="2">
        <v>56</v>
      </c>
      <c r="Z2502" s="2">
        <v>33.5</v>
      </c>
      <c r="AC2502" s="2">
        <v>2</v>
      </c>
      <c r="AE2502" s="2">
        <v>165</v>
      </c>
      <c r="AF2502" s="2">
        <v>78</v>
      </c>
      <c r="AG2502" s="2">
        <v>47.3</v>
      </c>
      <c r="AH2502" s="2">
        <v>78</v>
      </c>
      <c r="AI2502" s="2">
        <v>47.3</v>
      </c>
      <c r="AJ2502" s="2">
        <v>47.3</v>
      </c>
      <c r="AK2502" s="2">
        <v>55</v>
      </c>
      <c r="AL2502" s="2">
        <v>33.299999999999997</v>
      </c>
      <c r="AM2502" s="2">
        <v>32</v>
      </c>
      <c r="AN2502" s="2">
        <v>19.399999999999999</v>
      </c>
      <c r="AQ2502" s="2">
        <v>55</v>
      </c>
      <c r="AR2502" s="2">
        <v>33.299999999999997</v>
      </c>
      <c r="AS2502" s="2">
        <v>23</v>
      </c>
      <c r="AT2502" s="2">
        <v>13.9</v>
      </c>
      <c r="AW2502" s="2">
        <v>87</v>
      </c>
      <c r="AX2502" s="2">
        <v>52.7</v>
      </c>
      <c r="AZ2502" s="2">
        <v>2</v>
      </c>
      <c r="BA2502" s="2">
        <v>2</v>
      </c>
    </row>
    <row r="2503" spans="1:53" ht="12.75" customHeight="1" x14ac:dyDescent="0.2">
      <c r="A2503">
        <v>6</v>
      </c>
      <c r="B2503" s="2">
        <v>3261</v>
      </c>
      <c r="C2503" s="17">
        <v>2.86</v>
      </c>
      <c r="D2503" s="2">
        <v>2.6</v>
      </c>
      <c r="G2503" s="17">
        <v>137</v>
      </c>
      <c r="H2503" s="2">
        <v>108</v>
      </c>
      <c r="I2503" s="2">
        <v>78.8</v>
      </c>
      <c r="J2503" s="2">
        <v>108</v>
      </c>
      <c r="K2503" s="2">
        <v>78.8</v>
      </c>
      <c r="L2503" s="2">
        <v>78.8</v>
      </c>
      <c r="M2503" s="2">
        <v>9</v>
      </c>
      <c r="N2503" s="2">
        <v>6.6</v>
      </c>
      <c r="O2503" s="2">
        <v>20</v>
      </c>
      <c r="P2503" s="2">
        <v>14.6</v>
      </c>
      <c r="Q2503" s="2">
        <v>5</v>
      </c>
      <c r="R2503" s="2">
        <v>3.6</v>
      </c>
      <c r="S2503" s="2">
        <v>69</v>
      </c>
      <c r="T2503" s="2">
        <v>50.4</v>
      </c>
      <c r="U2503" s="2">
        <v>34</v>
      </c>
      <c r="V2503" s="2">
        <v>24.8</v>
      </c>
      <c r="Y2503" s="2">
        <v>29</v>
      </c>
      <c r="Z2503" s="2">
        <v>21.2</v>
      </c>
      <c r="AB2503" s="2">
        <v>1</v>
      </c>
      <c r="AC2503" s="2">
        <v>4</v>
      </c>
      <c r="AE2503" s="2">
        <v>137</v>
      </c>
      <c r="AF2503" s="2">
        <v>83</v>
      </c>
      <c r="AG2503" s="2">
        <v>60.1</v>
      </c>
      <c r="AH2503" s="2">
        <v>83</v>
      </c>
      <c r="AI2503" s="2">
        <v>60.1</v>
      </c>
      <c r="AJ2503" s="2">
        <v>60.6</v>
      </c>
      <c r="AK2503" s="2">
        <v>29</v>
      </c>
      <c r="AL2503" s="2">
        <v>21</v>
      </c>
      <c r="AM2503" s="2">
        <v>25</v>
      </c>
      <c r="AN2503" s="2">
        <v>18.100000000000001</v>
      </c>
      <c r="AO2503" s="2">
        <v>1</v>
      </c>
      <c r="AP2503" s="2">
        <v>0.7</v>
      </c>
      <c r="AQ2503" s="2">
        <v>48</v>
      </c>
      <c r="AR2503" s="2">
        <v>34.799999999999997</v>
      </c>
      <c r="AS2503" s="2">
        <v>34</v>
      </c>
      <c r="AT2503" s="2">
        <v>24.6</v>
      </c>
      <c r="AU2503" s="2">
        <v>1</v>
      </c>
      <c r="AV2503" s="2">
        <v>0.7</v>
      </c>
      <c r="AW2503" s="2">
        <v>55</v>
      </c>
      <c r="AX2503" s="2">
        <v>39.9</v>
      </c>
      <c r="BA2503" s="2">
        <v>4</v>
      </c>
    </row>
    <row r="2504" spans="1:53" ht="12.75" customHeight="1" x14ac:dyDescent="0.2">
      <c r="A2504">
        <v>6</v>
      </c>
      <c r="B2504" s="2">
        <v>3262</v>
      </c>
      <c r="C2504" s="17">
        <v>2.64</v>
      </c>
      <c r="D2504" s="2">
        <v>2.44</v>
      </c>
      <c r="G2504" s="17">
        <v>45</v>
      </c>
      <c r="H2504" s="2">
        <v>26</v>
      </c>
      <c r="I2504" s="2">
        <v>57.8</v>
      </c>
      <c r="J2504" s="2">
        <v>26</v>
      </c>
      <c r="K2504" s="2">
        <v>57.8</v>
      </c>
      <c r="L2504" s="2">
        <v>57.8</v>
      </c>
      <c r="M2504" s="2">
        <v>5</v>
      </c>
      <c r="N2504" s="2">
        <v>11.1</v>
      </c>
      <c r="O2504" s="2">
        <v>14</v>
      </c>
      <c r="P2504" s="2">
        <v>31.1</v>
      </c>
      <c r="S2504" s="2">
        <v>18</v>
      </c>
      <c r="T2504" s="2">
        <v>40</v>
      </c>
      <c r="U2504" s="2">
        <v>8</v>
      </c>
      <c r="V2504" s="2">
        <v>17.8</v>
      </c>
      <c r="Y2504" s="2">
        <v>19</v>
      </c>
      <c r="Z2504" s="2">
        <v>42.2</v>
      </c>
      <c r="AB2504" s="2">
        <v>1</v>
      </c>
      <c r="AC2504" s="2">
        <v>4</v>
      </c>
      <c r="AE2504" s="2">
        <v>45</v>
      </c>
      <c r="AF2504" s="2">
        <v>24</v>
      </c>
      <c r="AG2504" s="2">
        <v>53.3</v>
      </c>
      <c r="AH2504" s="2">
        <v>24</v>
      </c>
      <c r="AI2504" s="2">
        <v>53.3</v>
      </c>
      <c r="AJ2504" s="2">
        <v>53.3</v>
      </c>
      <c r="AK2504" s="2">
        <v>12</v>
      </c>
      <c r="AL2504" s="2">
        <v>26.7</v>
      </c>
      <c r="AM2504" s="2">
        <v>9</v>
      </c>
      <c r="AN2504" s="2">
        <v>20</v>
      </c>
      <c r="AO2504" s="2">
        <v>1</v>
      </c>
      <c r="AP2504" s="2">
        <v>2.2000000000000002</v>
      </c>
      <c r="AQ2504" s="2">
        <v>12</v>
      </c>
      <c r="AR2504" s="2">
        <v>26.7</v>
      </c>
      <c r="AS2504" s="2">
        <v>11</v>
      </c>
      <c r="AT2504" s="2">
        <v>24.4</v>
      </c>
      <c r="AW2504" s="2">
        <v>21</v>
      </c>
      <c r="AX2504" s="2">
        <v>46.7</v>
      </c>
      <c r="AZ2504" s="2">
        <v>1</v>
      </c>
      <c r="BA2504" s="2">
        <v>4</v>
      </c>
    </row>
    <row r="2505" spans="1:53" ht="12.75" customHeight="1" x14ac:dyDescent="0.2">
      <c r="A2505">
        <v>6</v>
      </c>
      <c r="B2505" s="2">
        <v>3266</v>
      </c>
      <c r="C2505" s="17">
        <v>2.85</v>
      </c>
      <c r="D2505" s="2">
        <v>2.19</v>
      </c>
      <c r="G2505" s="17">
        <v>52</v>
      </c>
      <c r="H2505" s="2">
        <v>34</v>
      </c>
      <c r="I2505" s="2">
        <v>65.400000000000006</v>
      </c>
      <c r="J2505" s="2">
        <v>34</v>
      </c>
      <c r="K2505" s="2">
        <v>65.400000000000006</v>
      </c>
      <c r="L2505" s="2">
        <v>65.400000000000006</v>
      </c>
      <c r="M2505" s="2">
        <v>9</v>
      </c>
      <c r="N2505" s="2">
        <v>17.3</v>
      </c>
      <c r="O2505" s="2">
        <v>9</v>
      </c>
      <c r="P2505" s="2">
        <v>17.3</v>
      </c>
      <c r="S2505" s="2">
        <v>15</v>
      </c>
      <c r="T2505" s="2">
        <v>28.8</v>
      </c>
      <c r="U2505" s="2">
        <v>19</v>
      </c>
      <c r="V2505" s="2">
        <v>36.5</v>
      </c>
      <c r="Y2505" s="2">
        <v>18</v>
      </c>
      <c r="Z2505" s="2">
        <v>34.6</v>
      </c>
      <c r="AB2505" s="2">
        <v>1</v>
      </c>
      <c r="AE2505" s="2">
        <v>52</v>
      </c>
      <c r="AF2505" s="2">
        <v>21</v>
      </c>
      <c r="AG2505" s="2">
        <v>40.4</v>
      </c>
      <c r="AH2505" s="2">
        <v>21</v>
      </c>
      <c r="AI2505" s="2">
        <v>40.4</v>
      </c>
      <c r="AJ2505" s="2">
        <v>40.4</v>
      </c>
      <c r="AK2505" s="2">
        <v>20</v>
      </c>
      <c r="AL2505" s="2">
        <v>38.5</v>
      </c>
      <c r="AM2505" s="2">
        <v>11</v>
      </c>
      <c r="AN2505" s="2">
        <v>21.2</v>
      </c>
      <c r="AQ2505" s="2">
        <v>12</v>
      </c>
      <c r="AR2505" s="2">
        <v>23.1</v>
      </c>
      <c r="AS2505" s="2">
        <v>9</v>
      </c>
      <c r="AT2505" s="2">
        <v>17.3</v>
      </c>
      <c r="AW2505" s="2">
        <v>31</v>
      </c>
      <c r="AX2505" s="2">
        <v>59.6</v>
      </c>
      <c r="AZ2505" s="2">
        <v>1</v>
      </c>
    </row>
    <row r="2506" spans="1:53" ht="12.75" customHeight="1" x14ac:dyDescent="0.2">
      <c r="A2506">
        <v>6</v>
      </c>
      <c r="B2506" s="2">
        <v>3267</v>
      </c>
      <c r="C2506" s="17">
        <v>2.42</v>
      </c>
      <c r="D2506" s="2">
        <v>1.86</v>
      </c>
      <c r="G2506" s="17">
        <v>307</v>
      </c>
      <c r="H2506" s="2">
        <v>142</v>
      </c>
      <c r="I2506" s="2">
        <v>46.1</v>
      </c>
      <c r="J2506" s="2">
        <v>142</v>
      </c>
      <c r="K2506" s="2">
        <v>46.1</v>
      </c>
      <c r="L2506" s="2">
        <v>46.3</v>
      </c>
      <c r="M2506" s="2">
        <v>60</v>
      </c>
      <c r="N2506" s="2">
        <v>19.5</v>
      </c>
      <c r="O2506" s="2">
        <v>105</v>
      </c>
      <c r="P2506" s="2">
        <v>34.1</v>
      </c>
      <c r="S2506" s="2">
        <v>92</v>
      </c>
      <c r="T2506" s="2">
        <v>29.9</v>
      </c>
      <c r="U2506" s="2">
        <v>50</v>
      </c>
      <c r="V2506" s="2">
        <v>16.2</v>
      </c>
      <c r="W2506" s="2">
        <v>1</v>
      </c>
      <c r="X2506" s="2">
        <v>0.3</v>
      </c>
      <c r="Y2506" s="2">
        <v>166</v>
      </c>
      <c r="Z2506" s="2">
        <v>53.9</v>
      </c>
      <c r="AA2506" s="2">
        <v>4</v>
      </c>
      <c r="AB2506" s="2">
        <v>9</v>
      </c>
      <c r="AC2506" s="2">
        <v>3</v>
      </c>
      <c r="AE2506" s="2">
        <v>306</v>
      </c>
      <c r="AF2506" s="2">
        <v>84</v>
      </c>
      <c r="AG2506" s="2">
        <v>27.3</v>
      </c>
      <c r="AH2506" s="2">
        <v>84</v>
      </c>
      <c r="AI2506" s="2">
        <v>27.3</v>
      </c>
      <c r="AJ2506" s="2">
        <v>27.5</v>
      </c>
      <c r="AK2506" s="2">
        <v>144</v>
      </c>
      <c r="AL2506" s="2">
        <v>46.8</v>
      </c>
      <c r="AM2506" s="2">
        <v>78</v>
      </c>
      <c r="AN2506" s="2">
        <v>25.3</v>
      </c>
      <c r="AQ2506" s="2">
        <v>63</v>
      </c>
      <c r="AR2506" s="2">
        <v>20.5</v>
      </c>
      <c r="AS2506" s="2">
        <v>21</v>
      </c>
      <c r="AT2506" s="2">
        <v>6.8</v>
      </c>
      <c r="AU2506" s="2">
        <v>2</v>
      </c>
      <c r="AV2506" s="2">
        <v>0.6</v>
      </c>
      <c r="AW2506" s="2">
        <v>224</v>
      </c>
      <c r="AX2506" s="2">
        <v>72.7</v>
      </c>
      <c r="AY2506" s="2">
        <v>4</v>
      </c>
      <c r="AZ2506" s="2">
        <v>9</v>
      </c>
      <c r="BA2506" s="2">
        <v>3</v>
      </c>
    </row>
    <row r="2507" spans="1:53" ht="12.75" customHeight="1" x14ac:dyDescent="0.2">
      <c r="A2507">
        <v>6</v>
      </c>
      <c r="B2507" s="2">
        <v>3269</v>
      </c>
    </row>
    <row r="2508" spans="1:53" ht="12.75" customHeight="1" x14ac:dyDescent="0.2">
      <c r="A2508">
        <v>6</v>
      </c>
      <c r="B2508" s="2">
        <v>3274</v>
      </c>
      <c r="C2508" s="17">
        <v>3.12</v>
      </c>
      <c r="D2508" s="2">
        <v>2.89</v>
      </c>
      <c r="G2508" s="17">
        <v>205</v>
      </c>
      <c r="H2508" s="2">
        <v>162</v>
      </c>
      <c r="I2508" s="2">
        <v>79</v>
      </c>
      <c r="J2508" s="2">
        <v>162</v>
      </c>
      <c r="K2508" s="2">
        <v>79</v>
      </c>
      <c r="L2508" s="2">
        <v>79</v>
      </c>
      <c r="M2508" s="2">
        <v>9</v>
      </c>
      <c r="N2508" s="2">
        <v>4.4000000000000004</v>
      </c>
      <c r="O2508" s="2">
        <v>34</v>
      </c>
      <c r="P2508" s="2">
        <v>16.600000000000001</v>
      </c>
      <c r="S2508" s="2">
        <v>85</v>
      </c>
      <c r="T2508" s="2">
        <v>41.5</v>
      </c>
      <c r="U2508" s="2">
        <v>77</v>
      </c>
      <c r="V2508" s="2">
        <v>37.6</v>
      </c>
      <c r="Y2508" s="2">
        <v>43</v>
      </c>
      <c r="Z2508" s="2">
        <v>21</v>
      </c>
      <c r="AB2508" s="2">
        <v>1</v>
      </c>
      <c r="AE2508" s="2">
        <v>205</v>
      </c>
      <c r="AF2508" s="2">
        <v>147</v>
      </c>
      <c r="AG2508" s="2">
        <v>71.7</v>
      </c>
      <c r="AH2508" s="2">
        <v>147</v>
      </c>
      <c r="AI2508" s="2">
        <v>71.7</v>
      </c>
      <c r="AJ2508" s="2">
        <v>71.7</v>
      </c>
      <c r="AK2508" s="2">
        <v>31</v>
      </c>
      <c r="AL2508" s="2">
        <v>15.1</v>
      </c>
      <c r="AM2508" s="2">
        <v>27</v>
      </c>
      <c r="AN2508" s="2">
        <v>13.2</v>
      </c>
      <c r="AQ2508" s="2">
        <v>81</v>
      </c>
      <c r="AR2508" s="2">
        <v>39.5</v>
      </c>
      <c r="AS2508" s="2">
        <v>66</v>
      </c>
      <c r="AT2508" s="2">
        <v>32.200000000000003</v>
      </c>
      <c r="AW2508" s="2">
        <v>58</v>
      </c>
      <c r="AX2508" s="2">
        <v>28.3</v>
      </c>
      <c r="AZ2508" s="2">
        <v>1</v>
      </c>
    </row>
    <row r="2509" spans="1:53" ht="12.75" customHeight="1" x14ac:dyDescent="0.2">
      <c r="A2509">
        <v>6</v>
      </c>
      <c r="B2509" s="2">
        <v>3277</v>
      </c>
      <c r="C2509" s="17">
        <v>3.07</v>
      </c>
      <c r="D2509" s="2">
        <v>3.08</v>
      </c>
      <c r="G2509" s="17">
        <v>301</v>
      </c>
      <c r="H2509" s="2">
        <v>230</v>
      </c>
      <c r="I2509" s="2">
        <v>76.400000000000006</v>
      </c>
      <c r="J2509" s="2">
        <v>230</v>
      </c>
      <c r="K2509" s="2">
        <v>76.400000000000006</v>
      </c>
      <c r="L2509" s="2">
        <v>76.400000000000006</v>
      </c>
      <c r="M2509" s="2">
        <v>25</v>
      </c>
      <c r="N2509" s="2">
        <v>8.3000000000000007</v>
      </c>
      <c r="O2509" s="2">
        <v>46</v>
      </c>
      <c r="P2509" s="2">
        <v>15.3</v>
      </c>
      <c r="Q2509" s="2">
        <v>7</v>
      </c>
      <c r="R2509" s="2">
        <v>2.2999999999999998</v>
      </c>
      <c r="S2509" s="2">
        <v>86</v>
      </c>
      <c r="T2509" s="2">
        <v>28.6</v>
      </c>
      <c r="U2509" s="2">
        <v>137</v>
      </c>
      <c r="V2509" s="2">
        <v>45.5</v>
      </c>
      <c r="Y2509" s="2">
        <v>71</v>
      </c>
      <c r="Z2509" s="2">
        <v>23.6</v>
      </c>
      <c r="AE2509" s="2">
        <v>300</v>
      </c>
      <c r="AF2509" s="2">
        <v>229</v>
      </c>
      <c r="AG2509" s="2">
        <v>76.3</v>
      </c>
      <c r="AH2509" s="2">
        <v>229</v>
      </c>
      <c r="AI2509" s="2">
        <v>76.3</v>
      </c>
      <c r="AJ2509" s="2">
        <v>76.3</v>
      </c>
      <c r="AK2509" s="2">
        <v>40</v>
      </c>
      <c r="AL2509" s="2">
        <v>13.3</v>
      </c>
      <c r="AM2509" s="2">
        <v>31</v>
      </c>
      <c r="AN2509" s="2">
        <v>10.3</v>
      </c>
      <c r="AO2509" s="2">
        <v>3</v>
      </c>
      <c r="AP2509" s="2">
        <v>1</v>
      </c>
      <c r="AQ2509" s="2">
        <v>81</v>
      </c>
      <c r="AR2509" s="2">
        <v>27</v>
      </c>
      <c r="AS2509" s="2">
        <v>145</v>
      </c>
      <c r="AT2509" s="2">
        <v>48.3</v>
      </c>
      <c r="AW2509" s="2">
        <v>71</v>
      </c>
      <c r="AX2509" s="2">
        <v>23.7</v>
      </c>
      <c r="AZ2509" s="2">
        <v>1</v>
      </c>
    </row>
    <row r="2510" spans="1:53" ht="12.75" customHeight="1" x14ac:dyDescent="0.2">
      <c r="A2510">
        <v>6</v>
      </c>
      <c r="B2510" s="2">
        <v>3278</v>
      </c>
      <c r="C2510" s="17">
        <v>2.42</v>
      </c>
      <c r="D2510" s="2">
        <v>2.33</v>
      </c>
      <c r="G2510" s="17">
        <v>73</v>
      </c>
      <c r="H2510" s="2">
        <v>35</v>
      </c>
      <c r="I2510" s="2">
        <v>47.3</v>
      </c>
      <c r="J2510" s="2">
        <v>35</v>
      </c>
      <c r="K2510" s="2">
        <v>47.3</v>
      </c>
      <c r="L2510" s="2">
        <v>47.9</v>
      </c>
      <c r="M2510" s="2">
        <v>11</v>
      </c>
      <c r="N2510" s="2">
        <v>14.9</v>
      </c>
      <c r="O2510" s="2">
        <v>27</v>
      </c>
      <c r="P2510" s="2">
        <v>36.5</v>
      </c>
      <c r="S2510" s="2">
        <v>26</v>
      </c>
      <c r="T2510" s="2">
        <v>35.1</v>
      </c>
      <c r="U2510" s="2">
        <v>9</v>
      </c>
      <c r="V2510" s="2">
        <v>12.2</v>
      </c>
      <c r="W2510" s="2">
        <v>1</v>
      </c>
      <c r="X2510" s="2">
        <v>1.4</v>
      </c>
      <c r="Y2510" s="2">
        <v>39</v>
      </c>
      <c r="Z2510" s="2">
        <v>52.7</v>
      </c>
      <c r="AB2510" s="2">
        <v>5</v>
      </c>
      <c r="AE2510" s="2">
        <v>75</v>
      </c>
      <c r="AF2510" s="2">
        <v>36</v>
      </c>
      <c r="AG2510" s="2">
        <v>48</v>
      </c>
      <c r="AH2510" s="2">
        <v>36</v>
      </c>
      <c r="AI2510" s="2">
        <v>48</v>
      </c>
      <c r="AJ2510" s="2">
        <v>48</v>
      </c>
      <c r="AK2510" s="2">
        <v>24</v>
      </c>
      <c r="AL2510" s="2">
        <v>32</v>
      </c>
      <c r="AM2510" s="2">
        <v>15</v>
      </c>
      <c r="AN2510" s="2">
        <v>20</v>
      </c>
      <c r="AQ2510" s="2">
        <v>23</v>
      </c>
      <c r="AR2510" s="2">
        <v>30.7</v>
      </c>
      <c r="AS2510" s="2">
        <v>13</v>
      </c>
      <c r="AT2510" s="2">
        <v>17.3</v>
      </c>
      <c r="AW2510" s="2">
        <v>39</v>
      </c>
      <c r="AX2510" s="2">
        <v>52</v>
      </c>
      <c r="AZ2510" s="2">
        <v>4</v>
      </c>
    </row>
    <row r="2511" spans="1:53" ht="12.75" customHeight="1" x14ac:dyDescent="0.2">
      <c r="A2511">
        <v>6</v>
      </c>
      <c r="B2511" s="2">
        <v>3280</v>
      </c>
      <c r="C2511" s="17">
        <v>2.67</v>
      </c>
      <c r="D2511" s="2">
        <v>2.2799999999999998</v>
      </c>
      <c r="G2511" s="17">
        <v>322</v>
      </c>
      <c r="H2511" s="2">
        <v>206</v>
      </c>
      <c r="I2511" s="2">
        <v>63.8</v>
      </c>
      <c r="J2511" s="2">
        <v>206</v>
      </c>
      <c r="K2511" s="2">
        <v>63.8</v>
      </c>
      <c r="L2511" s="2">
        <v>64</v>
      </c>
      <c r="M2511" s="2">
        <v>41</v>
      </c>
      <c r="N2511" s="2">
        <v>12.7</v>
      </c>
      <c r="O2511" s="2">
        <v>75</v>
      </c>
      <c r="P2511" s="2">
        <v>23.2</v>
      </c>
      <c r="Q2511" s="2">
        <v>6</v>
      </c>
      <c r="R2511" s="2">
        <v>1.9</v>
      </c>
      <c r="S2511" s="2">
        <v>127</v>
      </c>
      <c r="T2511" s="2">
        <v>39.299999999999997</v>
      </c>
      <c r="U2511" s="2">
        <v>73</v>
      </c>
      <c r="V2511" s="2">
        <v>22.6</v>
      </c>
      <c r="W2511" s="2">
        <v>1</v>
      </c>
      <c r="X2511" s="2">
        <v>0.3</v>
      </c>
      <c r="Y2511" s="2">
        <v>117</v>
      </c>
      <c r="Z2511" s="2">
        <v>36.200000000000003</v>
      </c>
      <c r="AA2511" s="2">
        <v>1</v>
      </c>
      <c r="AB2511" s="2">
        <v>3</v>
      </c>
      <c r="AC2511" s="2">
        <v>2</v>
      </c>
      <c r="AE2511" s="2">
        <v>323</v>
      </c>
      <c r="AF2511" s="2">
        <v>146</v>
      </c>
      <c r="AG2511" s="2">
        <v>44.9</v>
      </c>
      <c r="AH2511" s="2">
        <v>146</v>
      </c>
      <c r="AI2511" s="2">
        <v>44.9</v>
      </c>
      <c r="AJ2511" s="2">
        <v>45.2</v>
      </c>
      <c r="AK2511" s="2">
        <v>110</v>
      </c>
      <c r="AL2511" s="2">
        <v>33.799999999999997</v>
      </c>
      <c r="AM2511" s="2">
        <v>67</v>
      </c>
      <c r="AN2511" s="2">
        <v>20.6</v>
      </c>
      <c r="AQ2511" s="2">
        <v>88</v>
      </c>
      <c r="AR2511" s="2">
        <v>27.1</v>
      </c>
      <c r="AS2511" s="2">
        <v>58</v>
      </c>
      <c r="AT2511" s="2">
        <v>17.8</v>
      </c>
      <c r="AU2511" s="2">
        <v>2</v>
      </c>
      <c r="AV2511" s="2">
        <v>0.6</v>
      </c>
      <c r="AW2511" s="2">
        <v>179</v>
      </c>
      <c r="AX2511" s="2">
        <v>55.1</v>
      </c>
      <c r="AZ2511" s="2">
        <v>2</v>
      </c>
      <c r="BA2511" s="2">
        <v>2</v>
      </c>
    </row>
    <row r="2512" spans="1:53" ht="12.75" customHeight="1" x14ac:dyDescent="0.2">
      <c r="A2512">
        <v>6</v>
      </c>
      <c r="B2512" s="2">
        <v>3283</v>
      </c>
      <c r="C2512" s="17">
        <v>3.29</v>
      </c>
      <c r="D2512" s="2">
        <v>3.26</v>
      </c>
      <c r="G2512" s="17">
        <v>233</v>
      </c>
      <c r="H2512" s="2">
        <v>191</v>
      </c>
      <c r="I2512" s="2">
        <v>81.599999999999994</v>
      </c>
      <c r="J2512" s="2">
        <v>191</v>
      </c>
      <c r="K2512" s="2">
        <v>81.599999999999994</v>
      </c>
      <c r="L2512" s="2">
        <v>82</v>
      </c>
      <c r="M2512" s="2">
        <v>9</v>
      </c>
      <c r="N2512" s="2">
        <v>3.8</v>
      </c>
      <c r="O2512" s="2">
        <v>33</v>
      </c>
      <c r="P2512" s="2">
        <v>14.1</v>
      </c>
      <c r="S2512" s="2">
        <v>69</v>
      </c>
      <c r="T2512" s="2">
        <v>29.5</v>
      </c>
      <c r="U2512" s="2">
        <v>122</v>
      </c>
      <c r="V2512" s="2">
        <v>52.1</v>
      </c>
      <c r="W2512" s="2">
        <v>1</v>
      </c>
      <c r="X2512" s="2">
        <v>0.4</v>
      </c>
      <c r="Y2512" s="2">
        <v>43</v>
      </c>
      <c r="Z2512" s="2">
        <v>18.399999999999999</v>
      </c>
      <c r="AB2512" s="2">
        <v>1</v>
      </c>
      <c r="AE2512" s="2">
        <v>233</v>
      </c>
      <c r="AF2512" s="2">
        <v>191</v>
      </c>
      <c r="AG2512" s="2">
        <v>81.599999999999994</v>
      </c>
      <c r="AH2512" s="2">
        <v>191</v>
      </c>
      <c r="AI2512" s="2">
        <v>81.599999999999994</v>
      </c>
      <c r="AJ2512" s="2">
        <v>82</v>
      </c>
      <c r="AK2512" s="2">
        <v>21</v>
      </c>
      <c r="AL2512" s="2">
        <v>9</v>
      </c>
      <c r="AM2512" s="2">
        <v>21</v>
      </c>
      <c r="AN2512" s="2">
        <v>9</v>
      </c>
      <c r="AQ2512" s="2">
        <v>63</v>
      </c>
      <c r="AR2512" s="2">
        <v>26.9</v>
      </c>
      <c r="AS2512" s="2">
        <v>128</v>
      </c>
      <c r="AT2512" s="2">
        <v>54.7</v>
      </c>
      <c r="AU2512" s="2">
        <v>1</v>
      </c>
      <c r="AV2512" s="2">
        <v>0.4</v>
      </c>
      <c r="AW2512" s="2">
        <v>43</v>
      </c>
      <c r="AX2512" s="2">
        <v>18.399999999999999</v>
      </c>
      <c r="AZ2512" s="2">
        <v>1</v>
      </c>
    </row>
    <row r="2513" spans="1:53" ht="12.75" customHeight="1" x14ac:dyDescent="0.2">
      <c r="A2513">
        <v>6</v>
      </c>
      <c r="B2513" s="2">
        <v>3287</v>
      </c>
      <c r="C2513" s="17">
        <v>3.12</v>
      </c>
      <c r="D2513" s="2">
        <v>2.95</v>
      </c>
      <c r="G2513" s="17">
        <v>57</v>
      </c>
      <c r="H2513" s="2">
        <v>45</v>
      </c>
      <c r="I2513" s="2">
        <v>78.900000000000006</v>
      </c>
      <c r="J2513" s="2">
        <v>45</v>
      </c>
      <c r="K2513" s="2">
        <v>78.900000000000006</v>
      </c>
      <c r="L2513" s="2">
        <v>78.900000000000006</v>
      </c>
      <c r="M2513" s="2">
        <v>4</v>
      </c>
      <c r="N2513" s="2">
        <v>7</v>
      </c>
      <c r="O2513" s="2">
        <v>8</v>
      </c>
      <c r="P2513" s="2">
        <v>14</v>
      </c>
      <c r="Q2513" s="2">
        <v>1</v>
      </c>
      <c r="R2513" s="2">
        <v>1.8</v>
      </c>
      <c r="S2513" s="2">
        <v>18</v>
      </c>
      <c r="T2513" s="2">
        <v>31.6</v>
      </c>
      <c r="U2513" s="2">
        <v>26</v>
      </c>
      <c r="V2513" s="2">
        <v>45.6</v>
      </c>
      <c r="Y2513" s="2">
        <v>12</v>
      </c>
      <c r="Z2513" s="2">
        <v>21.1</v>
      </c>
      <c r="AE2513" s="2">
        <v>57</v>
      </c>
      <c r="AF2513" s="2">
        <v>40</v>
      </c>
      <c r="AG2513" s="2">
        <v>70.2</v>
      </c>
      <c r="AH2513" s="2">
        <v>40</v>
      </c>
      <c r="AI2513" s="2">
        <v>70.2</v>
      </c>
      <c r="AJ2513" s="2">
        <v>70.2</v>
      </c>
      <c r="AK2513" s="2">
        <v>12</v>
      </c>
      <c r="AL2513" s="2">
        <v>21.1</v>
      </c>
      <c r="AM2513" s="2">
        <v>5</v>
      </c>
      <c r="AN2513" s="2">
        <v>8.8000000000000007</v>
      </c>
      <c r="AQ2513" s="2">
        <v>14</v>
      </c>
      <c r="AR2513" s="2">
        <v>24.6</v>
      </c>
      <c r="AS2513" s="2">
        <v>26</v>
      </c>
      <c r="AT2513" s="2">
        <v>45.6</v>
      </c>
      <c r="AW2513" s="2">
        <v>17</v>
      </c>
      <c r="AX2513" s="2">
        <v>29.8</v>
      </c>
    </row>
    <row r="2514" spans="1:53" ht="12.75" customHeight="1" x14ac:dyDescent="0.2">
      <c r="A2514">
        <v>6</v>
      </c>
      <c r="B2514" s="2">
        <v>3288</v>
      </c>
      <c r="C2514" s="17">
        <v>3.23</v>
      </c>
      <c r="D2514" s="2">
        <v>2.78</v>
      </c>
      <c r="G2514" s="17">
        <v>60</v>
      </c>
      <c r="H2514" s="2">
        <v>51</v>
      </c>
      <c r="I2514" s="2">
        <v>85</v>
      </c>
      <c r="J2514" s="2">
        <v>51</v>
      </c>
      <c r="K2514" s="2">
        <v>85</v>
      </c>
      <c r="L2514" s="2">
        <v>85</v>
      </c>
      <c r="M2514" s="2">
        <v>2</v>
      </c>
      <c r="N2514" s="2">
        <v>3.3</v>
      </c>
      <c r="O2514" s="2">
        <v>7</v>
      </c>
      <c r="P2514" s="2">
        <v>11.7</v>
      </c>
      <c r="S2514" s="2">
        <v>26</v>
      </c>
      <c r="T2514" s="2">
        <v>43.3</v>
      </c>
      <c r="U2514" s="2">
        <v>25</v>
      </c>
      <c r="V2514" s="2">
        <v>41.7</v>
      </c>
      <c r="Y2514" s="2">
        <v>9</v>
      </c>
      <c r="Z2514" s="2">
        <v>15</v>
      </c>
      <c r="AC2514" s="2">
        <v>1</v>
      </c>
      <c r="AE2514" s="2">
        <v>60</v>
      </c>
      <c r="AF2514" s="2">
        <v>41</v>
      </c>
      <c r="AG2514" s="2">
        <v>68.3</v>
      </c>
      <c r="AH2514" s="2">
        <v>41</v>
      </c>
      <c r="AI2514" s="2">
        <v>68.3</v>
      </c>
      <c r="AJ2514" s="2">
        <v>68.3</v>
      </c>
      <c r="AK2514" s="2">
        <v>8</v>
      </c>
      <c r="AL2514" s="2">
        <v>13.3</v>
      </c>
      <c r="AM2514" s="2">
        <v>11</v>
      </c>
      <c r="AN2514" s="2">
        <v>18.3</v>
      </c>
      <c r="AQ2514" s="2">
        <v>27</v>
      </c>
      <c r="AR2514" s="2">
        <v>45</v>
      </c>
      <c r="AS2514" s="2">
        <v>14</v>
      </c>
      <c r="AT2514" s="2">
        <v>23.3</v>
      </c>
      <c r="AW2514" s="2">
        <v>19</v>
      </c>
      <c r="AX2514" s="2">
        <v>31.7</v>
      </c>
      <c r="BA2514" s="2">
        <v>1</v>
      </c>
    </row>
    <row r="2515" spans="1:53" ht="12.75" customHeight="1" x14ac:dyDescent="0.2">
      <c r="A2515">
        <v>6</v>
      </c>
      <c r="B2515" s="2">
        <v>3290</v>
      </c>
      <c r="C2515" s="17">
        <v>2.95</v>
      </c>
      <c r="D2515" s="2">
        <v>2.67</v>
      </c>
      <c r="G2515" s="17">
        <v>21</v>
      </c>
      <c r="H2515" s="2">
        <v>19</v>
      </c>
      <c r="I2515" s="2">
        <v>90.5</v>
      </c>
      <c r="J2515" s="2">
        <v>19</v>
      </c>
      <c r="K2515" s="2">
        <v>90.5</v>
      </c>
      <c r="L2515" s="2">
        <v>90.5</v>
      </c>
      <c r="M2515" s="2">
        <v>1</v>
      </c>
      <c r="N2515" s="2">
        <v>4.8</v>
      </c>
      <c r="O2515" s="2">
        <v>1</v>
      </c>
      <c r="P2515" s="2">
        <v>4.8</v>
      </c>
      <c r="Q2515" s="2">
        <v>1</v>
      </c>
      <c r="R2515" s="2">
        <v>4.8</v>
      </c>
      <c r="S2515" s="2">
        <v>13</v>
      </c>
      <c r="T2515" s="2">
        <v>61.9</v>
      </c>
      <c r="U2515" s="2">
        <v>5</v>
      </c>
      <c r="V2515" s="2">
        <v>23.8</v>
      </c>
      <c r="Y2515" s="2">
        <v>2</v>
      </c>
      <c r="Z2515" s="2">
        <v>9.5</v>
      </c>
      <c r="AE2515" s="2">
        <v>21</v>
      </c>
      <c r="AF2515" s="2">
        <v>14</v>
      </c>
      <c r="AG2515" s="2">
        <v>66.7</v>
      </c>
      <c r="AH2515" s="2">
        <v>14</v>
      </c>
      <c r="AI2515" s="2">
        <v>66.7</v>
      </c>
      <c r="AJ2515" s="2">
        <v>66.7</v>
      </c>
      <c r="AK2515" s="2">
        <v>3</v>
      </c>
      <c r="AL2515" s="2">
        <v>14.3</v>
      </c>
      <c r="AM2515" s="2">
        <v>4</v>
      </c>
      <c r="AN2515" s="2">
        <v>19</v>
      </c>
      <c r="AO2515" s="2">
        <v>1</v>
      </c>
      <c r="AP2515" s="2">
        <v>4.8</v>
      </c>
      <c r="AQ2515" s="2">
        <v>7</v>
      </c>
      <c r="AR2515" s="2">
        <v>33.299999999999997</v>
      </c>
      <c r="AS2515" s="2">
        <v>6</v>
      </c>
      <c r="AT2515" s="2">
        <v>28.6</v>
      </c>
      <c r="AW2515" s="2">
        <v>7</v>
      </c>
      <c r="AX2515" s="2">
        <v>33.299999999999997</v>
      </c>
    </row>
    <row r="2516" spans="1:53" ht="12.75" customHeight="1" x14ac:dyDescent="0.2">
      <c r="A2516">
        <v>6</v>
      </c>
      <c r="B2516" s="2">
        <v>3293</v>
      </c>
      <c r="C2516" s="17">
        <v>2.1800000000000002</v>
      </c>
      <c r="D2516" s="2">
        <v>1.93</v>
      </c>
      <c r="G2516" s="17">
        <v>71</v>
      </c>
      <c r="H2516" s="2">
        <v>24</v>
      </c>
      <c r="I2516" s="2">
        <v>33.799999999999997</v>
      </c>
      <c r="J2516" s="2">
        <v>24</v>
      </c>
      <c r="K2516" s="2">
        <v>33.799999999999997</v>
      </c>
      <c r="L2516" s="2">
        <v>33.799999999999997</v>
      </c>
      <c r="M2516" s="2">
        <v>16</v>
      </c>
      <c r="N2516" s="2">
        <v>22.5</v>
      </c>
      <c r="O2516" s="2">
        <v>31</v>
      </c>
      <c r="P2516" s="2">
        <v>43.7</v>
      </c>
      <c r="S2516" s="2">
        <v>19</v>
      </c>
      <c r="T2516" s="2">
        <v>26.8</v>
      </c>
      <c r="U2516" s="2">
        <v>5</v>
      </c>
      <c r="V2516" s="2">
        <v>7</v>
      </c>
      <c r="Y2516" s="2">
        <v>47</v>
      </c>
      <c r="Z2516" s="2">
        <v>66.2</v>
      </c>
      <c r="AE2516" s="2">
        <v>70</v>
      </c>
      <c r="AF2516" s="2">
        <v>24</v>
      </c>
      <c r="AG2516" s="2">
        <v>34.299999999999997</v>
      </c>
      <c r="AH2516" s="2">
        <v>24</v>
      </c>
      <c r="AI2516" s="2">
        <v>34.299999999999997</v>
      </c>
      <c r="AJ2516" s="2">
        <v>34.299999999999997</v>
      </c>
      <c r="AK2516" s="2">
        <v>31</v>
      </c>
      <c r="AL2516" s="2">
        <v>44.3</v>
      </c>
      <c r="AM2516" s="2">
        <v>15</v>
      </c>
      <c r="AN2516" s="2">
        <v>21.4</v>
      </c>
      <c r="AQ2516" s="2">
        <v>22</v>
      </c>
      <c r="AR2516" s="2">
        <v>31.4</v>
      </c>
      <c r="AS2516" s="2">
        <v>2</v>
      </c>
      <c r="AT2516" s="2">
        <v>2.9</v>
      </c>
      <c r="AW2516" s="2">
        <v>46</v>
      </c>
      <c r="AX2516" s="2">
        <v>65.7</v>
      </c>
      <c r="AZ2516" s="2">
        <v>1</v>
      </c>
    </row>
    <row r="2517" spans="1:53" ht="12.75" customHeight="1" x14ac:dyDescent="0.2">
      <c r="A2517">
        <v>6</v>
      </c>
      <c r="B2517" s="2">
        <v>3294</v>
      </c>
    </row>
    <row r="2518" spans="1:53" ht="12.75" customHeight="1" x14ac:dyDescent="0.2">
      <c r="A2518">
        <v>6</v>
      </c>
      <c r="B2518" s="2">
        <v>3295</v>
      </c>
      <c r="C2518" s="17">
        <v>2.88</v>
      </c>
      <c r="D2518" s="2">
        <v>3.18</v>
      </c>
      <c r="G2518" s="17">
        <v>17</v>
      </c>
      <c r="H2518" s="2">
        <v>12</v>
      </c>
      <c r="I2518" s="2">
        <v>70.599999999999994</v>
      </c>
      <c r="J2518" s="2">
        <v>12</v>
      </c>
      <c r="K2518" s="2">
        <v>70.599999999999994</v>
      </c>
      <c r="L2518" s="2">
        <v>70.599999999999994</v>
      </c>
      <c r="M2518" s="2">
        <v>2</v>
      </c>
      <c r="N2518" s="2">
        <v>11.8</v>
      </c>
      <c r="O2518" s="2">
        <v>3</v>
      </c>
      <c r="P2518" s="2">
        <v>17.600000000000001</v>
      </c>
      <c r="S2518" s="2">
        <v>7</v>
      </c>
      <c r="T2518" s="2">
        <v>41.2</v>
      </c>
      <c r="U2518" s="2">
        <v>5</v>
      </c>
      <c r="V2518" s="2">
        <v>29.4</v>
      </c>
      <c r="Y2518" s="2">
        <v>5</v>
      </c>
      <c r="Z2518" s="2">
        <v>29.4</v>
      </c>
      <c r="AE2518" s="2">
        <v>17</v>
      </c>
      <c r="AF2518" s="2">
        <v>14</v>
      </c>
      <c r="AG2518" s="2">
        <v>82.4</v>
      </c>
      <c r="AH2518" s="2">
        <v>14</v>
      </c>
      <c r="AI2518" s="2">
        <v>82.4</v>
      </c>
      <c r="AJ2518" s="2">
        <v>82.4</v>
      </c>
      <c r="AK2518" s="2">
        <v>2</v>
      </c>
      <c r="AL2518" s="2">
        <v>11.8</v>
      </c>
      <c r="AM2518" s="2">
        <v>1</v>
      </c>
      <c r="AN2518" s="2">
        <v>5.9</v>
      </c>
      <c r="AQ2518" s="2">
        <v>6</v>
      </c>
      <c r="AR2518" s="2">
        <v>35.299999999999997</v>
      </c>
      <c r="AS2518" s="2">
        <v>8</v>
      </c>
      <c r="AT2518" s="2">
        <v>47.1</v>
      </c>
      <c r="AW2518" s="2">
        <v>3</v>
      </c>
      <c r="AX2518" s="2">
        <v>17.600000000000001</v>
      </c>
    </row>
    <row r="2519" spans="1:53" ht="12.75" customHeight="1" x14ac:dyDescent="0.2">
      <c r="A2519">
        <v>6</v>
      </c>
      <c r="B2519" s="2">
        <v>3296</v>
      </c>
      <c r="C2519" s="17">
        <v>3.03</v>
      </c>
      <c r="D2519" s="2">
        <v>2.92</v>
      </c>
      <c r="G2519" s="17">
        <v>246</v>
      </c>
      <c r="H2519" s="2">
        <v>195</v>
      </c>
      <c r="I2519" s="2">
        <v>79.3</v>
      </c>
      <c r="J2519" s="2">
        <v>195</v>
      </c>
      <c r="K2519" s="2">
        <v>79.3</v>
      </c>
      <c r="L2519" s="2">
        <v>79.3</v>
      </c>
      <c r="M2519" s="2">
        <v>17</v>
      </c>
      <c r="N2519" s="2">
        <v>6.9</v>
      </c>
      <c r="O2519" s="2">
        <v>34</v>
      </c>
      <c r="P2519" s="2">
        <v>13.8</v>
      </c>
      <c r="Q2519" s="2">
        <v>5</v>
      </c>
      <c r="R2519" s="2">
        <v>2</v>
      </c>
      <c r="S2519" s="2">
        <v>99</v>
      </c>
      <c r="T2519" s="2">
        <v>40.200000000000003</v>
      </c>
      <c r="U2519" s="2">
        <v>91</v>
      </c>
      <c r="V2519" s="2">
        <v>37</v>
      </c>
      <c r="Y2519" s="2">
        <v>51</v>
      </c>
      <c r="Z2519" s="2">
        <v>20.7</v>
      </c>
      <c r="AB2519" s="2">
        <v>4</v>
      </c>
      <c r="AE2519" s="2">
        <v>247</v>
      </c>
      <c r="AF2519" s="2">
        <v>184</v>
      </c>
      <c r="AG2519" s="2">
        <v>74.5</v>
      </c>
      <c r="AH2519" s="2">
        <v>184</v>
      </c>
      <c r="AI2519" s="2">
        <v>74.5</v>
      </c>
      <c r="AJ2519" s="2">
        <v>74.5</v>
      </c>
      <c r="AK2519" s="2">
        <v>40</v>
      </c>
      <c r="AL2519" s="2">
        <v>16.2</v>
      </c>
      <c r="AM2519" s="2">
        <v>23</v>
      </c>
      <c r="AN2519" s="2">
        <v>9.3000000000000007</v>
      </c>
      <c r="AO2519" s="2">
        <v>1</v>
      </c>
      <c r="AP2519" s="2">
        <v>0.4</v>
      </c>
      <c r="AQ2519" s="2">
        <v>97</v>
      </c>
      <c r="AR2519" s="2">
        <v>39.299999999999997</v>
      </c>
      <c r="AS2519" s="2">
        <v>86</v>
      </c>
      <c r="AT2519" s="2">
        <v>34.799999999999997</v>
      </c>
      <c r="AW2519" s="2">
        <v>63</v>
      </c>
      <c r="AX2519" s="2">
        <v>25.5</v>
      </c>
      <c r="AZ2519" s="2">
        <v>3</v>
      </c>
    </row>
    <row r="2520" spans="1:53" ht="12.75" customHeight="1" x14ac:dyDescent="0.2">
      <c r="A2520">
        <v>6</v>
      </c>
      <c r="B2520" s="2">
        <v>3297</v>
      </c>
      <c r="C2520" s="17">
        <v>2.56</v>
      </c>
      <c r="D2520" s="2">
        <v>2.16</v>
      </c>
      <c r="G2520" s="17">
        <v>122</v>
      </c>
      <c r="H2520" s="2">
        <v>77</v>
      </c>
      <c r="I2520" s="2">
        <v>63.1</v>
      </c>
      <c r="J2520" s="2">
        <v>77</v>
      </c>
      <c r="K2520" s="2">
        <v>63.1</v>
      </c>
      <c r="L2520" s="2">
        <v>63.1</v>
      </c>
      <c r="M2520" s="2">
        <v>15</v>
      </c>
      <c r="N2520" s="2">
        <v>12.3</v>
      </c>
      <c r="O2520" s="2">
        <v>30</v>
      </c>
      <c r="P2520" s="2">
        <v>24.6</v>
      </c>
      <c r="Q2520" s="2">
        <v>7</v>
      </c>
      <c r="R2520" s="2">
        <v>5.7</v>
      </c>
      <c r="S2520" s="2">
        <v>43</v>
      </c>
      <c r="T2520" s="2">
        <v>35.200000000000003</v>
      </c>
      <c r="U2520" s="2">
        <v>27</v>
      </c>
      <c r="V2520" s="2">
        <v>22.1</v>
      </c>
      <c r="Y2520" s="2">
        <v>45</v>
      </c>
      <c r="Z2520" s="2">
        <v>36.9</v>
      </c>
      <c r="AB2520" s="2">
        <v>4</v>
      </c>
      <c r="AE2520" s="2">
        <v>120</v>
      </c>
      <c r="AF2520" s="2">
        <v>53</v>
      </c>
      <c r="AG2520" s="2">
        <v>44.2</v>
      </c>
      <c r="AH2520" s="2">
        <v>53</v>
      </c>
      <c r="AI2520" s="2">
        <v>44.2</v>
      </c>
      <c r="AJ2520" s="2">
        <v>44.2</v>
      </c>
      <c r="AK2520" s="2">
        <v>44</v>
      </c>
      <c r="AL2520" s="2">
        <v>36.700000000000003</v>
      </c>
      <c r="AM2520" s="2">
        <v>23</v>
      </c>
      <c r="AN2520" s="2">
        <v>19.2</v>
      </c>
      <c r="AO2520" s="2">
        <v>3</v>
      </c>
      <c r="AP2520" s="2">
        <v>2.5</v>
      </c>
      <c r="AQ2520" s="2">
        <v>31</v>
      </c>
      <c r="AR2520" s="2">
        <v>25.8</v>
      </c>
      <c r="AS2520" s="2">
        <v>19</v>
      </c>
      <c r="AT2520" s="2">
        <v>15.8</v>
      </c>
      <c r="AW2520" s="2">
        <v>67</v>
      </c>
      <c r="AX2520" s="2">
        <v>55.8</v>
      </c>
      <c r="AY2520" s="2">
        <v>1</v>
      </c>
      <c r="AZ2520" s="2">
        <v>5</v>
      </c>
    </row>
    <row r="2521" spans="1:53" ht="12.75" customHeight="1" x14ac:dyDescent="0.2">
      <c r="A2521">
        <v>6</v>
      </c>
      <c r="B2521" s="2">
        <v>3300</v>
      </c>
      <c r="C2521" s="17">
        <v>3.08</v>
      </c>
      <c r="D2521" s="2">
        <v>2.69</v>
      </c>
      <c r="G2521" s="17">
        <v>286</v>
      </c>
      <c r="H2521" s="2">
        <v>219</v>
      </c>
      <c r="I2521" s="2">
        <v>76.599999999999994</v>
      </c>
      <c r="J2521" s="2">
        <v>219</v>
      </c>
      <c r="K2521" s="2">
        <v>76.599999999999994</v>
      </c>
      <c r="L2521" s="2">
        <v>76.599999999999994</v>
      </c>
      <c r="M2521" s="2">
        <v>21</v>
      </c>
      <c r="N2521" s="2">
        <v>7.3</v>
      </c>
      <c r="O2521" s="2">
        <v>46</v>
      </c>
      <c r="P2521" s="2">
        <v>16.100000000000001</v>
      </c>
      <c r="Q2521" s="2">
        <v>3</v>
      </c>
      <c r="R2521" s="2">
        <v>1</v>
      </c>
      <c r="S2521" s="2">
        <v>97</v>
      </c>
      <c r="T2521" s="2">
        <v>33.9</v>
      </c>
      <c r="U2521" s="2">
        <v>119</v>
      </c>
      <c r="V2521" s="2">
        <v>41.6</v>
      </c>
      <c r="Y2521" s="2">
        <v>67</v>
      </c>
      <c r="Z2521" s="2">
        <v>23.4</v>
      </c>
      <c r="AB2521" s="2">
        <v>5</v>
      </c>
      <c r="AC2521" s="2">
        <v>2</v>
      </c>
      <c r="AE2521" s="2">
        <v>285</v>
      </c>
      <c r="AF2521" s="2">
        <v>176</v>
      </c>
      <c r="AG2521" s="2">
        <v>61.8</v>
      </c>
      <c r="AH2521" s="2">
        <v>176</v>
      </c>
      <c r="AI2521" s="2">
        <v>61.8</v>
      </c>
      <c r="AJ2521" s="2">
        <v>61.8</v>
      </c>
      <c r="AK2521" s="2">
        <v>58</v>
      </c>
      <c r="AL2521" s="2">
        <v>20.399999999999999</v>
      </c>
      <c r="AM2521" s="2">
        <v>51</v>
      </c>
      <c r="AN2521" s="2">
        <v>17.899999999999999</v>
      </c>
      <c r="AO2521" s="2">
        <v>1</v>
      </c>
      <c r="AP2521" s="2">
        <v>0.4</v>
      </c>
      <c r="AQ2521" s="2">
        <v>93</v>
      </c>
      <c r="AR2521" s="2">
        <v>32.6</v>
      </c>
      <c r="AS2521" s="2">
        <v>82</v>
      </c>
      <c r="AT2521" s="2">
        <v>28.8</v>
      </c>
      <c r="AW2521" s="2">
        <v>109</v>
      </c>
      <c r="AX2521" s="2">
        <v>38.200000000000003</v>
      </c>
      <c r="AZ2521" s="2">
        <v>6</v>
      </c>
      <c r="BA2521" s="2">
        <v>2</v>
      </c>
    </row>
    <row r="2522" spans="1:53" ht="12.75" customHeight="1" x14ac:dyDescent="0.2">
      <c r="A2522">
        <v>6</v>
      </c>
      <c r="B2522" s="2">
        <v>3302</v>
      </c>
      <c r="C2522" s="17">
        <v>2.64</v>
      </c>
      <c r="D2522" s="2">
        <v>2.54</v>
      </c>
      <c r="G2522" s="17">
        <v>67</v>
      </c>
      <c r="H2522" s="2">
        <v>41</v>
      </c>
      <c r="I2522" s="2">
        <v>61.2</v>
      </c>
      <c r="J2522" s="2">
        <v>41</v>
      </c>
      <c r="K2522" s="2">
        <v>61.2</v>
      </c>
      <c r="L2522" s="2">
        <v>61.2</v>
      </c>
      <c r="M2522" s="2">
        <v>10</v>
      </c>
      <c r="N2522" s="2">
        <v>14.9</v>
      </c>
      <c r="O2522" s="2">
        <v>16</v>
      </c>
      <c r="P2522" s="2">
        <v>23.9</v>
      </c>
      <c r="Q2522" s="2">
        <v>1</v>
      </c>
      <c r="R2522" s="2">
        <v>1.5</v>
      </c>
      <c r="S2522" s="2">
        <v>25</v>
      </c>
      <c r="T2522" s="2">
        <v>37.299999999999997</v>
      </c>
      <c r="U2522" s="2">
        <v>15</v>
      </c>
      <c r="V2522" s="2">
        <v>22.4</v>
      </c>
      <c r="Y2522" s="2">
        <v>26</v>
      </c>
      <c r="Z2522" s="2">
        <v>38.799999999999997</v>
      </c>
      <c r="AE2522" s="2">
        <v>67</v>
      </c>
      <c r="AF2522" s="2">
        <v>38</v>
      </c>
      <c r="AG2522" s="2">
        <v>56.7</v>
      </c>
      <c r="AH2522" s="2">
        <v>38</v>
      </c>
      <c r="AI2522" s="2">
        <v>56.7</v>
      </c>
      <c r="AJ2522" s="2">
        <v>56.7</v>
      </c>
      <c r="AK2522" s="2">
        <v>17</v>
      </c>
      <c r="AL2522" s="2">
        <v>25.4</v>
      </c>
      <c r="AM2522" s="2">
        <v>12</v>
      </c>
      <c r="AN2522" s="2">
        <v>17.899999999999999</v>
      </c>
      <c r="AQ2522" s="2">
        <v>23</v>
      </c>
      <c r="AR2522" s="2">
        <v>34.299999999999997</v>
      </c>
      <c r="AS2522" s="2">
        <v>15</v>
      </c>
      <c r="AT2522" s="2">
        <v>22.4</v>
      </c>
      <c r="AW2522" s="2">
        <v>29</v>
      </c>
      <c r="AX2522" s="2">
        <v>43.3</v>
      </c>
    </row>
    <row r="2523" spans="1:53" ht="12.75" customHeight="1" x14ac:dyDescent="0.2">
      <c r="A2523">
        <v>6</v>
      </c>
      <c r="B2523" s="2">
        <v>3304</v>
      </c>
      <c r="C2523" s="17">
        <v>3.04</v>
      </c>
      <c r="D2523" s="2">
        <v>3.04</v>
      </c>
      <c r="G2523" s="17">
        <v>49</v>
      </c>
      <c r="H2523" s="2">
        <v>36</v>
      </c>
      <c r="I2523" s="2">
        <v>73.5</v>
      </c>
      <c r="J2523" s="2">
        <v>36</v>
      </c>
      <c r="K2523" s="2">
        <v>73.5</v>
      </c>
      <c r="L2523" s="2">
        <v>73.5</v>
      </c>
      <c r="M2523" s="2">
        <v>2</v>
      </c>
      <c r="N2523" s="2">
        <v>4.0999999999999996</v>
      </c>
      <c r="O2523" s="2">
        <v>11</v>
      </c>
      <c r="P2523" s="2">
        <v>22.4</v>
      </c>
      <c r="S2523" s="2">
        <v>19</v>
      </c>
      <c r="T2523" s="2">
        <v>38.799999999999997</v>
      </c>
      <c r="U2523" s="2">
        <v>17</v>
      </c>
      <c r="V2523" s="2">
        <v>34.700000000000003</v>
      </c>
      <c r="Y2523" s="2">
        <v>13</v>
      </c>
      <c r="Z2523" s="2">
        <v>26.5</v>
      </c>
      <c r="AB2523" s="2">
        <v>1</v>
      </c>
      <c r="AE2523" s="2">
        <v>50</v>
      </c>
      <c r="AF2523" s="2">
        <v>34</v>
      </c>
      <c r="AG2523" s="2">
        <v>68</v>
      </c>
      <c r="AH2523" s="2">
        <v>34</v>
      </c>
      <c r="AI2523" s="2">
        <v>68</v>
      </c>
      <c r="AJ2523" s="2">
        <v>68</v>
      </c>
      <c r="AK2523" s="2">
        <v>4</v>
      </c>
      <c r="AL2523" s="2">
        <v>8</v>
      </c>
      <c r="AM2523" s="2">
        <v>12</v>
      </c>
      <c r="AN2523" s="2">
        <v>24</v>
      </c>
      <c r="AQ2523" s="2">
        <v>12</v>
      </c>
      <c r="AR2523" s="2">
        <v>24</v>
      </c>
      <c r="AS2523" s="2">
        <v>22</v>
      </c>
      <c r="AT2523" s="2">
        <v>44</v>
      </c>
      <c r="AW2523" s="2">
        <v>16</v>
      </c>
      <c r="AX2523" s="2">
        <v>32</v>
      </c>
    </row>
    <row r="2524" spans="1:53" ht="12.75" customHeight="1" x14ac:dyDescent="0.2">
      <c r="A2524">
        <v>6</v>
      </c>
      <c r="B2524" s="2">
        <v>3305</v>
      </c>
      <c r="C2524" s="17">
        <v>2.6</v>
      </c>
      <c r="D2524" s="2">
        <v>2.23</v>
      </c>
      <c r="G2524" s="17">
        <v>55</v>
      </c>
      <c r="H2524" s="2">
        <v>31</v>
      </c>
      <c r="I2524" s="2">
        <v>54.4</v>
      </c>
      <c r="J2524" s="2">
        <v>31</v>
      </c>
      <c r="K2524" s="2">
        <v>54.4</v>
      </c>
      <c r="L2524" s="2">
        <v>56.4</v>
      </c>
      <c r="M2524" s="2">
        <v>4</v>
      </c>
      <c r="N2524" s="2">
        <v>7</v>
      </c>
      <c r="O2524" s="2">
        <v>20</v>
      </c>
      <c r="P2524" s="2">
        <v>35.1</v>
      </c>
      <c r="Q2524" s="2">
        <v>1</v>
      </c>
      <c r="R2524" s="2">
        <v>1.8</v>
      </c>
      <c r="S2524" s="2">
        <v>16</v>
      </c>
      <c r="T2524" s="2">
        <v>28.1</v>
      </c>
      <c r="U2524" s="2">
        <v>14</v>
      </c>
      <c r="V2524" s="2">
        <v>24.6</v>
      </c>
      <c r="W2524" s="2">
        <v>2</v>
      </c>
      <c r="X2524" s="2">
        <v>3.5</v>
      </c>
      <c r="Y2524" s="2">
        <v>26</v>
      </c>
      <c r="Z2524" s="2">
        <v>45.6</v>
      </c>
      <c r="AE2524" s="2">
        <v>53</v>
      </c>
      <c r="AF2524" s="2">
        <v>25</v>
      </c>
      <c r="AG2524" s="2">
        <v>43.9</v>
      </c>
      <c r="AH2524" s="2">
        <v>25</v>
      </c>
      <c r="AI2524" s="2">
        <v>43.9</v>
      </c>
      <c r="AJ2524" s="2">
        <v>47.2</v>
      </c>
      <c r="AK2524" s="2">
        <v>13</v>
      </c>
      <c r="AL2524" s="2">
        <v>22.8</v>
      </c>
      <c r="AM2524" s="2">
        <v>15</v>
      </c>
      <c r="AN2524" s="2">
        <v>26.3</v>
      </c>
      <c r="AQ2524" s="2">
        <v>16</v>
      </c>
      <c r="AR2524" s="2">
        <v>28.1</v>
      </c>
      <c r="AS2524" s="2">
        <v>9</v>
      </c>
      <c r="AT2524" s="2">
        <v>15.8</v>
      </c>
      <c r="AU2524" s="2">
        <v>4</v>
      </c>
      <c r="AV2524" s="2">
        <v>7</v>
      </c>
      <c r="AW2524" s="2">
        <v>32</v>
      </c>
      <c r="AX2524" s="2">
        <v>56.1</v>
      </c>
    </row>
    <row r="2525" spans="1:53" ht="12.75" customHeight="1" x14ac:dyDescent="0.2">
      <c r="A2525">
        <v>6</v>
      </c>
      <c r="B2525" s="2">
        <v>3313</v>
      </c>
      <c r="C2525" s="17">
        <v>2.5</v>
      </c>
      <c r="D2525" s="2">
        <v>2.52</v>
      </c>
      <c r="G2525" s="17">
        <v>268</v>
      </c>
      <c r="H2525" s="2">
        <v>166</v>
      </c>
      <c r="I2525" s="2">
        <v>61.7</v>
      </c>
      <c r="J2525" s="2">
        <v>166</v>
      </c>
      <c r="K2525" s="2">
        <v>61.7</v>
      </c>
      <c r="L2525" s="2">
        <v>61.9</v>
      </c>
      <c r="M2525" s="2">
        <v>43</v>
      </c>
      <c r="N2525" s="2">
        <v>16</v>
      </c>
      <c r="O2525" s="2">
        <v>59</v>
      </c>
      <c r="P2525" s="2">
        <v>21.9</v>
      </c>
      <c r="Q2525" s="2">
        <v>9</v>
      </c>
      <c r="R2525" s="2">
        <v>3.3</v>
      </c>
      <c r="S2525" s="2">
        <v>117</v>
      </c>
      <c r="T2525" s="2">
        <v>43.5</v>
      </c>
      <c r="U2525" s="2">
        <v>40</v>
      </c>
      <c r="V2525" s="2">
        <v>14.9</v>
      </c>
      <c r="W2525" s="2">
        <v>1</v>
      </c>
      <c r="X2525" s="2">
        <v>0.4</v>
      </c>
      <c r="Y2525" s="2">
        <v>103</v>
      </c>
      <c r="Z2525" s="2">
        <v>38.299999999999997</v>
      </c>
      <c r="AB2525" s="2">
        <v>2</v>
      </c>
      <c r="AC2525" s="2">
        <v>3</v>
      </c>
      <c r="AE2525" s="2">
        <v>267</v>
      </c>
      <c r="AF2525" s="2">
        <v>158</v>
      </c>
      <c r="AG2525" s="2">
        <v>58.7</v>
      </c>
      <c r="AH2525" s="2">
        <v>158</v>
      </c>
      <c r="AI2525" s="2">
        <v>58.7</v>
      </c>
      <c r="AJ2525" s="2">
        <v>59.2</v>
      </c>
      <c r="AK2525" s="2">
        <v>55</v>
      </c>
      <c r="AL2525" s="2">
        <v>20.399999999999999</v>
      </c>
      <c r="AM2525" s="2">
        <v>54</v>
      </c>
      <c r="AN2525" s="2">
        <v>20.100000000000001</v>
      </c>
      <c r="AO2525" s="2">
        <v>3</v>
      </c>
      <c r="AP2525" s="2">
        <v>1.1000000000000001</v>
      </c>
      <c r="AQ2525" s="2">
        <v>104</v>
      </c>
      <c r="AR2525" s="2">
        <v>38.700000000000003</v>
      </c>
      <c r="AS2525" s="2">
        <v>51</v>
      </c>
      <c r="AT2525" s="2">
        <v>19</v>
      </c>
      <c r="AU2525" s="2">
        <v>2</v>
      </c>
      <c r="AV2525" s="2">
        <v>0.7</v>
      </c>
      <c r="AW2525" s="2">
        <v>111</v>
      </c>
      <c r="AX2525" s="2">
        <v>41.3</v>
      </c>
      <c r="AZ2525" s="2">
        <v>2</v>
      </c>
      <c r="BA2525" s="2">
        <v>3</v>
      </c>
    </row>
    <row r="2526" spans="1:53" ht="12.75" customHeight="1" x14ac:dyDescent="0.2">
      <c r="A2526">
        <v>6</v>
      </c>
      <c r="B2526" s="2">
        <v>3317</v>
      </c>
      <c r="C2526" s="17">
        <v>2.67</v>
      </c>
      <c r="D2526" s="2">
        <v>2.4300000000000002</v>
      </c>
      <c r="G2526" s="17">
        <v>27</v>
      </c>
      <c r="H2526" s="2">
        <v>17</v>
      </c>
      <c r="I2526" s="2">
        <v>63</v>
      </c>
      <c r="J2526" s="2">
        <v>17</v>
      </c>
      <c r="K2526" s="2">
        <v>63</v>
      </c>
      <c r="L2526" s="2">
        <v>63</v>
      </c>
      <c r="M2526" s="2">
        <v>3</v>
      </c>
      <c r="N2526" s="2">
        <v>11.1</v>
      </c>
      <c r="O2526" s="2">
        <v>7</v>
      </c>
      <c r="P2526" s="2">
        <v>25.9</v>
      </c>
      <c r="S2526" s="2">
        <v>13</v>
      </c>
      <c r="T2526" s="2">
        <v>48.1</v>
      </c>
      <c r="U2526" s="2">
        <v>4</v>
      </c>
      <c r="V2526" s="2">
        <v>14.8</v>
      </c>
      <c r="Y2526" s="2">
        <v>10</v>
      </c>
      <c r="Z2526" s="2">
        <v>37</v>
      </c>
      <c r="AA2526" s="2">
        <v>1</v>
      </c>
      <c r="AE2526" s="2">
        <v>28</v>
      </c>
      <c r="AF2526" s="2">
        <v>16</v>
      </c>
      <c r="AG2526" s="2">
        <v>57.1</v>
      </c>
      <c r="AH2526" s="2">
        <v>16</v>
      </c>
      <c r="AI2526" s="2">
        <v>57.1</v>
      </c>
      <c r="AJ2526" s="2">
        <v>57.1</v>
      </c>
      <c r="AK2526" s="2">
        <v>8</v>
      </c>
      <c r="AL2526" s="2">
        <v>28.6</v>
      </c>
      <c r="AM2526" s="2">
        <v>4</v>
      </c>
      <c r="AN2526" s="2">
        <v>14.3</v>
      </c>
      <c r="AQ2526" s="2">
        <v>12</v>
      </c>
      <c r="AR2526" s="2">
        <v>42.9</v>
      </c>
      <c r="AS2526" s="2">
        <v>4</v>
      </c>
      <c r="AT2526" s="2">
        <v>14.3</v>
      </c>
      <c r="AW2526" s="2">
        <v>12</v>
      </c>
      <c r="AX2526" s="2">
        <v>42.9</v>
      </c>
    </row>
    <row r="2527" spans="1:53" ht="12.75" customHeight="1" x14ac:dyDescent="0.2">
      <c r="A2527">
        <v>6</v>
      </c>
      <c r="B2527" s="2">
        <v>3319</v>
      </c>
      <c r="C2527" s="17">
        <v>3.08</v>
      </c>
      <c r="D2527" s="2">
        <v>2.77</v>
      </c>
      <c r="G2527" s="17">
        <v>132</v>
      </c>
      <c r="H2527" s="2">
        <v>109</v>
      </c>
      <c r="I2527" s="2">
        <v>82</v>
      </c>
      <c r="J2527" s="2">
        <v>109</v>
      </c>
      <c r="K2527" s="2">
        <v>82</v>
      </c>
      <c r="L2527" s="2">
        <v>82.6</v>
      </c>
      <c r="M2527" s="2">
        <v>1</v>
      </c>
      <c r="N2527" s="2">
        <v>0.8</v>
      </c>
      <c r="O2527" s="2">
        <v>22</v>
      </c>
      <c r="P2527" s="2">
        <v>16.5</v>
      </c>
      <c r="S2527" s="2">
        <v>72</v>
      </c>
      <c r="T2527" s="2">
        <v>54.1</v>
      </c>
      <c r="U2527" s="2">
        <v>37</v>
      </c>
      <c r="V2527" s="2">
        <v>27.8</v>
      </c>
      <c r="W2527" s="2">
        <v>1</v>
      </c>
      <c r="X2527" s="2">
        <v>0.8</v>
      </c>
      <c r="Y2527" s="2">
        <v>24</v>
      </c>
      <c r="Z2527" s="2">
        <v>18</v>
      </c>
      <c r="AC2527" s="2">
        <v>1</v>
      </c>
      <c r="AE2527" s="2">
        <v>132</v>
      </c>
      <c r="AF2527" s="2">
        <v>90</v>
      </c>
      <c r="AG2527" s="2">
        <v>67.7</v>
      </c>
      <c r="AH2527" s="2">
        <v>90</v>
      </c>
      <c r="AI2527" s="2">
        <v>67.7</v>
      </c>
      <c r="AJ2527" s="2">
        <v>68.2</v>
      </c>
      <c r="AK2527" s="2">
        <v>15</v>
      </c>
      <c r="AL2527" s="2">
        <v>11.3</v>
      </c>
      <c r="AM2527" s="2">
        <v>27</v>
      </c>
      <c r="AN2527" s="2">
        <v>20.3</v>
      </c>
      <c r="AQ2527" s="2">
        <v>60</v>
      </c>
      <c r="AR2527" s="2">
        <v>45.1</v>
      </c>
      <c r="AS2527" s="2">
        <v>30</v>
      </c>
      <c r="AT2527" s="2">
        <v>22.6</v>
      </c>
      <c r="AU2527" s="2">
        <v>1</v>
      </c>
      <c r="AV2527" s="2">
        <v>0.8</v>
      </c>
      <c r="AW2527" s="2">
        <v>43</v>
      </c>
      <c r="AX2527" s="2">
        <v>32.299999999999997</v>
      </c>
      <c r="BA2527" s="2">
        <v>1</v>
      </c>
    </row>
    <row r="2528" spans="1:53" ht="12.75" customHeight="1" x14ac:dyDescent="0.2">
      <c r="A2528">
        <v>6</v>
      </c>
      <c r="B2528" s="2">
        <v>3320</v>
      </c>
      <c r="C2528" s="17">
        <v>2.74</v>
      </c>
      <c r="D2528" s="2">
        <v>2.41</v>
      </c>
      <c r="G2528" s="17">
        <v>373</v>
      </c>
      <c r="H2528" s="2">
        <v>275</v>
      </c>
      <c r="I2528" s="2">
        <v>73.7</v>
      </c>
      <c r="J2528" s="2">
        <v>275</v>
      </c>
      <c r="K2528" s="2">
        <v>73.7</v>
      </c>
      <c r="L2528" s="2">
        <v>73.7</v>
      </c>
      <c r="M2528" s="2">
        <v>34</v>
      </c>
      <c r="N2528" s="2">
        <v>9.1</v>
      </c>
      <c r="O2528" s="2">
        <v>64</v>
      </c>
      <c r="P2528" s="2">
        <v>17.2</v>
      </c>
      <c r="Q2528" s="2">
        <v>13</v>
      </c>
      <c r="R2528" s="2">
        <v>3.5</v>
      </c>
      <c r="S2528" s="2">
        <v>189</v>
      </c>
      <c r="T2528" s="2">
        <v>50.7</v>
      </c>
      <c r="U2528" s="2">
        <v>73</v>
      </c>
      <c r="V2528" s="2">
        <v>19.600000000000001</v>
      </c>
      <c r="Y2528" s="2">
        <v>98</v>
      </c>
      <c r="Z2528" s="2">
        <v>26.3</v>
      </c>
      <c r="AB2528" s="2">
        <v>8</v>
      </c>
      <c r="AE2528" s="2">
        <v>374</v>
      </c>
      <c r="AF2528" s="2">
        <v>194</v>
      </c>
      <c r="AG2528" s="2">
        <v>51.9</v>
      </c>
      <c r="AH2528" s="2">
        <v>194</v>
      </c>
      <c r="AI2528" s="2">
        <v>51.9</v>
      </c>
      <c r="AJ2528" s="2">
        <v>51.9</v>
      </c>
      <c r="AK2528" s="2">
        <v>93</v>
      </c>
      <c r="AL2528" s="2">
        <v>24.9</v>
      </c>
      <c r="AM2528" s="2">
        <v>87</v>
      </c>
      <c r="AN2528" s="2">
        <v>23.3</v>
      </c>
      <c r="AO2528" s="2">
        <v>4</v>
      </c>
      <c r="AP2528" s="2">
        <v>1.1000000000000001</v>
      </c>
      <c r="AQ2528" s="2">
        <v>126</v>
      </c>
      <c r="AR2528" s="2">
        <v>33.700000000000003</v>
      </c>
      <c r="AS2528" s="2">
        <v>64</v>
      </c>
      <c r="AT2528" s="2">
        <v>17.100000000000001</v>
      </c>
      <c r="AW2528" s="2">
        <v>180</v>
      </c>
      <c r="AX2528" s="2">
        <v>48.1</v>
      </c>
      <c r="AZ2528" s="2">
        <v>7</v>
      </c>
    </row>
    <row r="2529" spans="1:53" ht="12.75" customHeight="1" x14ac:dyDescent="0.2">
      <c r="A2529">
        <v>6</v>
      </c>
      <c r="B2529" s="2">
        <v>3321</v>
      </c>
      <c r="C2529" s="17">
        <v>3.42</v>
      </c>
      <c r="D2529" s="2">
        <v>3.28</v>
      </c>
      <c r="G2529" s="17">
        <v>71</v>
      </c>
      <c r="H2529" s="2">
        <v>62</v>
      </c>
      <c r="I2529" s="2">
        <v>86.1</v>
      </c>
      <c r="J2529" s="2">
        <v>62</v>
      </c>
      <c r="K2529" s="2">
        <v>86.1</v>
      </c>
      <c r="L2529" s="2">
        <v>87.3</v>
      </c>
      <c r="M2529" s="2">
        <v>1</v>
      </c>
      <c r="N2529" s="2">
        <v>1.4</v>
      </c>
      <c r="O2529" s="2">
        <v>8</v>
      </c>
      <c r="P2529" s="2">
        <v>11.1</v>
      </c>
      <c r="S2529" s="2">
        <v>19</v>
      </c>
      <c r="T2529" s="2">
        <v>26.4</v>
      </c>
      <c r="U2529" s="2">
        <v>43</v>
      </c>
      <c r="V2529" s="2">
        <v>59.7</v>
      </c>
      <c r="W2529" s="2">
        <v>1</v>
      </c>
      <c r="X2529" s="2">
        <v>1.4</v>
      </c>
      <c r="Y2529" s="2">
        <v>10</v>
      </c>
      <c r="Z2529" s="2">
        <v>13.9</v>
      </c>
      <c r="AE2529" s="2">
        <v>71</v>
      </c>
      <c r="AF2529" s="2">
        <v>62</v>
      </c>
      <c r="AG2529" s="2">
        <v>86.1</v>
      </c>
      <c r="AH2529" s="2">
        <v>62</v>
      </c>
      <c r="AI2529" s="2">
        <v>86.1</v>
      </c>
      <c r="AJ2529" s="2">
        <v>87.3</v>
      </c>
      <c r="AK2529" s="2">
        <v>4</v>
      </c>
      <c r="AL2529" s="2">
        <v>5.6</v>
      </c>
      <c r="AM2529" s="2">
        <v>5</v>
      </c>
      <c r="AN2529" s="2">
        <v>6.9</v>
      </c>
      <c r="AQ2529" s="2">
        <v>26</v>
      </c>
      <c r="AR2529" s="2">
        <v>36.1</v>
      </c>
      <c r="AS2529" s="2">
        <v>36</v>
      </c>
      <c r="AT2529" s="2">
        <v>50</v>
      </c>
      <c r="AU2529" s="2">
        <v>1</v>
      </c>
      <c r="AV2529" s="2">
        <v>1.4</v>
      </c>
      <c r="AW2529" s="2">
        <v>10</v>
      </c>
      <c r="AX2529" s="2">
        <v>13.9</v>
      </c>
    </row>
    <row r="2530" spans="1:53" ht="12.75" customHeight="1" x14ac:dyDescent="0.2">
      <c r="A2530">
        <v>6</v>
      </c>
      <c r="B2530" s="2">
        <v>3322</v>
      </c>
      <c r="C2530" s="17">
        <v>2.78</v>
      </c>
      <c r="D2530" s="2">
        <v>2.37</v>
      </c>
      <c r="G2530" s="17">
        <v>195</v>
      </c>
      <c r="H2530" s="2">
        <v>126</v>
      </c>
      <c r="I2530" s="2">
        <v>64.3</v>
      </c>
      <c r="J2530" s="2">
        <v>126</v>
      </c>
      <c r="K2530" s="2">
        <v>64.3</v>
      </c>
      <c r="L2530" s="2">
        <v>64.599999999999994</v>
      </c>
      <c r="M2530" s="2">
        <v>23</v>
      </c>
      <c r="N2530" s="2">
        <v>11.7</v>
      </c>
      <c r="O2530" s="2">
        <v>46</v>
      </c>
      <c r="P2530" s="2">
        <v>23.5</v>
      </c>
      <c r="Q2530" s="2">
        <v>4</v>
      </c>
      <c r="R2530" s="2">
        <v>2</v>
      </c>
      <c r="S2530" s="2">
        <v>59</v>
      </c>
      <c r="T2530" s="2">
        <v>30.1</v>
      </c>
      <c r="U2530" s="2">
        <v>63</v>
      </c>
      <c r="V2530" s="2">
        <v>32.1</v>
      </c>
      <c r="W2530" s="2">
        <v>1</v>
      </c>
      <c r="X2530" s="2">
        <v>0.5</v>
      </c>
      <c r="Y2530" s="2">
        <v>70</v>
      </c>
      <c r="Z2530" s="2">
        <v>35.700000000000003</v>
      </c>
      <c r="AB2530" s="2">
        <v>1</v>
      </c>
      <c r="AC2530" s="2">
        <v>2</v>
      </c>
      <c r="AE2530" s="2">
        <v>195</v>
      </c>
      <c r="AF2530" s="2">
        <v>101</v>
      </c>
      <c r="AG2530" s="2">
        <v>51.5</v>
      </c>
      <c r="AH2530" s="2">
        <v>101</v>
      </c>
      <c r="AI2530" s="2">
        <v>51.5</v>
      </c>
      <c r="AJ2530" s="2">
        <v>51.8</v>
      </c>
      <c r="AK2530" s="2">
        <v>55</v>
      </c>
      <c r="AL2530" s="2">
        <v>28.1</v>
      </c>
      <c r="AM2530" s="2">
        <v>39</v>
      </c>
      <c r="AN2530" s="2">
        <v>19.899999999999999</v>
      </c>
      <c r="AQ2530" s="2">
        <v>73</v>
      </c>
      <c r="AR2530" s="2">
        <v>37.200000000000003</v>
      </c>
      <c r="AS2530" s="2">
        <v>28</v>
      </c>
      <c r="AT2530" s="2">
        <v>14.3</v>
      </c>
      <c r="AU2530" s="2">
        <v>1</v>
      </c>
      <c r="AV2530" s="2">
        <v>0.5</v>
      </c>
      <c r="AW2530" s="2">
        <v>95</v>
      </c>
      <c r="AX2530" s="2">
        <v>48.5</v>
      </c>
      <c r="AZ2530" s="2">
        <v>1</v>
      </c>
      <c r="BA2530" s="2">
        <v>2</v>
      </c>
    </row>
    <row r="2531" spans="1:53" ht="12.75" customHeight="1" x14ac:dyDescent="0.2">
      <c r="A2531">
        <v>6</v>
      </c>
      <c r="B2531" s="2">
        <v>3324</v>
      </c>
      <c r="C2531" s="17">
        <v>2.2999999999999998</v>
      </c>
      <c r="D2531" s="2">
        <v>2</v>
      </c>
      <c r="G2531" s="17">
        <v>329</v>
      </c>
      <c r="H2531" s="2">
        <v>142</v>
      </c>
      <c r="I2531" s="2">
        <v>43</v>
      </c>
      <c r="J2531" s="2">
        <v>142</v>
      </c>
      <c r="K2531" s="2">
        <v>43</v>
      </c>
      <c r="L2531" s="2">
        <v>43.2</v>
      </c>
      <c r="M2531" s="2">
        <v>81</v>
      </c>
      <c r="N2531" s="2">
        <v>24.5</v>
      </c>
      <c r="O2531" s="2">
        <v>106</v>
      </c>
      <c r="P2531" s="2">
        <v>32.1</v>
      </c>
      <c r="S2531" s="2">
        <v>102</v>
      </c>
      <c r="T2531" s="2">
        <v>30.9</v>
      </c>
      <c r="U2531" s="2">
        <v>40</v>
      </c>
      <c r="V2531" s="2">
        <v>12.1</v>
      </c>
      <c r="W2531" s="2">
        <v>1</v>
      </c>
      <c r="X2531" s="2">
        <v>0.3</v>
      </c>
      <c r="Y2531" s="2">
        <v>188</v>
      </c>
      <c r="Z2531" s="2">
        <v>57</v>
      </c>
      <c r="AB2531" s="2">
        <v>6</v>
      </c>
      <c r="AC2531" s="2">
        <v>1</v>
      </c>
      <c r="AE2531" s="2">
        <v>327</v>
      </c>
      <c r="AF2531" s="2">
        <v>109</v>
      </c>
      <c r="AG2531" s="2">
        <v>33</v>
      </c>
      <c r="AH2531" s="2">
        <v>109</v>
      </c>
      <c r="AI2531" s="2">
        <v>33</v>
      </c>
      <c r="AJ2531" s="2">
        <v>33.299999999999997</v>
      </c>
      <c r="AK2531" s="2">
        <v>136</v>
      </c>
      <c r="AL2531" s="2">
        <v>41.2</v>
      </c>
      <c r="AM2531" s="2">
        <v>82</v>
      </c>
      <c r="AN2531" s="2">
        <v>24.8</v>
      </c>
      <c r="AQ2531" s="2">
        <v>77</v>
      </c>
      <c r="AR2531" s="2">
        <v>23.3</v>
      </c>
      <c r="AS2531" s="2">
        <v>32</v>
      </c>
      <c r="AT2531" s="2">
        <v>9.6999999999999993</v>
      </c>
      <c r="AU2531" s="2">
        <v>3</v>
      </c>
      <c r="AV2531" s="2">
        <v>0.9</v>
      </c>
      <c r="AW2531" s="2">
        <v>221</v>
      </c>
      <c r="AX2531" s="2">
        <v>67</v>
      </c>
      <c r="AZ2531" s="2">
        <v>6</v>
      </c>
      <c r="BA2531" s="2">
        <v>1</v>
      </c>
    </row>
    <row r="2532" spans="1:53" ht="12.75" customHeight="1" x14ac:dyDescent="0.2">
      <c r="A2532">
        <v>6</v>
      </c>
      <c r="B2532" s="2">
        <v>3325</v>
      </c>
      <c r="C2532" s="17">
        <v>2.5</v>
      </c>
      <c r="D2532" s="2">
        <v>2.35</v>
      </c>
      <c r="G2532" s="17">
        <v>54</v>
      </c>
      <c r="H2532" s="2">
        <v>29</v>
      </c>
      <c r="I2532" s="2">
        <v>53.7</v>
      </c>
      <c r="J2532" s="2">
        <v>29</v>
      </c>
      <c r="K2532" s="2">
        <v>53.7</v>
      </c>
      <c r="L2532" s="2">
        <v>53.7</v>
      </c>
      <c r="M2532" s="2">
        <v>9</v>
      </c>
      <c r="N2532" s="2">
        <v>16.7</v>
      </c>
      <c r="O2532" s="2">
        <v>16</v>
      </c>
      <c r="P2532" s="2">
        <v>29.6</v>
      </c>
      <c r="S2532" s="2">
        <v>22</v>
      </c>
      <c r="T2532" s="2">
        <v>40.700000000000003</v>
      </c>
      <c r="U2532" s="2">
        <v>7</v>
      </c>
      <c r="V2532" s="2">
        <v>13</v>
      </c>
      <c r="Y2532" s="2">
        <v>25</v>
      </c>
      <c r="Z2532" s="2">
        <v>46.3</v>
      </c>
      <c r="AE2532" s="2">
        <v>54</v>
      </c>
      <c r="AF2532" s="2">
        <v>28</v>
      </c>
      <c r="AG2532" s="2">
        <v>51.9</v>
      </c>
      <c r="AH2532" s="2">
        <v>28</v>
      </c>
      <c r="AI2532" s="2">
        <v>51.9</v>
      </c>
      <c r="AJ2532" s="2">
        <v>51.9</v>
      </c>
      <c r="AK2532" s="2">
        <v>16</v>
      </c>
      <c r="AL2532" s="2">
        <v>29.6</v>
      </c>
      <c r="AM2532" s="2">
        <v>10</v>
      </c>
      <c r="AN2532" s="2">
        <v>18.5</v>
      </c>
      <c r="AQ2532" s="2">
        <v>21</v>
      </c>
      <c r="AR2532" s="2">
        <v>38.9</v>
      </c>
      <c r="AS2532" s="2">
        <v>7</v>
      </c>
      <c r="AT2532" s="2">
        <v>13</v>
      </c>
      <c r="AW2532" s="2">
        <v>26</v>
      </c>
      <c r="AX2532" s="2">
        <v>48.1</v>
      </c>
    </row>
    <row r="2533" spans="1:53" ht="12.75" customHeight="1" x14ac:dyDescent="0.2">
      <c r="A2533">
        <v>6</v>
      </c>
      <c r="B2533" s="2">
        <v>3326</v>
      </c>
      <c r="C2533" s="17">
        <v>2.95</v>
      </c>
      <c r="D2533" s="2">
        <v>3.1</v>
      </c>
      <c r="G2533" s="17">
        <v>21</v>
      </c>
      <c r="H2533" s="2">
        <v>16</v>
      </c>
      <c r="I2533" s="2">
        <v>76.2</v>
      </c>
      <c r="J2533" s="2">
        <v>16</v>
      </c>
      <c r="K2533" s="2">
        <v>76.2</v>
      </c>
      <c r="L2533" s="2">
        <v>76.2</v>
      </c>
      <c r="M2533" s="2">
        <v>1</v>
      </c>
      <c r="N2533" s="2">
        <v>4.8</v>
      </c>
      <c r="O2533" s="2">
        <v>4</v>
      </c>
      <c r="P2533" s="2">
        <v>19</v>
      </c>
      <c r="S2533" s="2">
        <v>11</v>
      </c>
      <c r="T2533" s="2">
        <v>52.4</v>
      </c>
      <c r="U2533" s="2">
        <v>5</v>
      </c>
      <c r="V2533" s="2">
        <v>23.8</v>
      </c>
      <c r="Y2533" s="2">
        <v>5</v>
      </c>
      <c r="Z2533" s="2">
        <v>23.8</v>
      </c>
      <c r="AE2533" s="2">
        <v>21</v>
      </c>
      <c r="AF2533" s="2">
        <v>16</v>
      </c>
      <c r="AG2533" s="2">
        <v>76.2</v>
      </c>
      <c r="AH2533" s="2">
        <v>16</v>
      </c>
      <c r="AI2533" s="2">
        <v>76.2</v>
      </c>
      <c r="AJ2533" s="2">
        <v>76.2</v>
      </c>
      <c r="AK2533" s="2">
        <v>1</v>
      </c>
      <c r="AL2533" s="2">
        <v>4.8</v>
      </c>
      <c r="AM2533" s="2">
        <v>4</v>
      </c>
      <c r="AN2533" s="2">
        <v>19</v>
      </c>
      <c r="AQ2533" s="2">
        <v>8</v>
      </c>
      <c r="AR2533" s="2">
        <v>38.1</v>
      </c>
      <c r="AS2533" s="2">
        <v>8</v>
      </c>
      <c r="AT2533" s="2">
        <v>38.1</v>
      </c>
      <c r="AW2533" s="2">
        <v>5</v>
      </c>
      <c r="AX2533" s="2">
        <v>23.8</v>
      </c>
    </row>
    <row r="2534" spans="1:53" ht="12.75" customHeight="1" x14ac:dyDescent="0.2">
      <c r="A2534">
        <v>6</v>
      </c>
      <c r="B2534" s="2">
        <v>3328</v>
      </c>
      <c r="C2534" s="17">
        <v>3.33</v>
      </c>
      <c r="D2534" s="2">
        <v>2.83</v>
      </c>
      <c r="G2534" s="17">
        <v>30</v>
      </c>
      <c r="H2534" s="2">
        <v>26</v>
      </c>
      <c r="I2534" s="2">
        <v>86.7</v>
      </c>
      <c r="J2534" s="2">
        <v>26</v>
      </c>
      <c r="K2534" s="2">
        <v>86.7</v>
      </c>
      <c r="L2534" s="2">
        <v>86.7</v>
      </c>
      <c r="O2534" s="2">
        <v>4</v>
      </c>
      <c r="P2534" s="2">
        <v>13.3</v>
      </c>
      <c r="S2534" s="2">
        <v>12</v>
      </c>
      <c r="T2534" s="2">
        <v>40</v>
      </c>
      <c r="U2534" s="2">
        <v>14</v>
      </c>
      <c r="V2534" s="2">
        <v>46.7</v>
      </c>
      <c r="Y2534" s="2">
        <v>4</v>
      </c>
      <c r="Z2534" s="2">
        <v>13.3</v>
      </c>
      <c r="AE2534" s="2">
        <v>30</v>
      </c>
      <c r="AF2534" s="2">
        <v>22</v>
      </c>
      <c r="AG2534" s="2">
        <v>73.3</v>
      </c>
      <c r="AH2534" s="2">
        <v>22</v>
      </c>
      <c r="AI2534" s="2">
        <v>73.3</v>
      </c>
      <c r="AJ2534" s="2">
        <v>73.3</v>
      </c>
      <c r="AK2534" s="2">
        <v>5</v>
      </c>
      <c r="AL2534" s="2">
        <v>16.7</v>
      </c>
      <c r="AM2534" s="2">
        <v>3</v>
      </c>
      <c r="AN2534" s="2">
        <v>10</v>
      </c>
      <c r="AQ2534" s="2">
        <v>14</v>
      </c>
      <c r="AR2534" s="2">
        <v>46.7</v>
      </c>
      <c r="AS2534" s="2">
        <v>8</v>
      </c>
      <c r="AT2534" s="2">
        <v>26.7</v>
      </c>
      <c r="AW2534" s="2">
        <v>8</v>
      </c>
      <c r="AX2534" s="2">
        <v>26.7</v>
      </c>
    </row>
    <row r="2535" spans="1:53" ht="12.75" customHeight="1" x14ac:dyDescent="0.2">
      <c r="A2535">
        <v>6</v>
      </c>
      <c r="B2535" s="2">
        <v>3335</v>
      </c>
      <c r="C2535" s="17">
        <v>3.02</v>
      </c>
      <c r="D2535" s="2">
        <v>3.08</v>
      </c>
      <c r="G2535" s="17">
        <v>82</v>
      </c>
      <c r="H2535" s="2">
        <v>58</v>
      </c>
      <c r="I2535" s="2">
        <v>70.7</v>
      </c>
      <c r="J2535" s="2">
        <v>58</v>
      </c>
      <c r="K2535" s="2">
        <v>70.7</v>
      </c>
      <c r="L2535" s="2">
        <v>70.7</v>
      </c>
      <c r="M2535" s="2">
        <v>6</v>
      </c>
      <c r="N2535" s="2">
        <v>7.3</v>
      </c>
      <c r="O2535" s="2">
        <v>18</v>
      </c>
      <c r="P2535" s="2">
        <v>22</v>
      </c>
      <c r="S2535" s="2">
        <v>26</v>
      </c>
      <c r="T2535" s="2">
        <v>31.7</v>
      </c>
      <c r="U2535" s="2">
        <v>32</v>
      </c>
      <c r="V2535" s="2">
        <v>39</v>
      </c>
      <c r="Y2535" s="2">
        <v>24</v>
      </c>
      <c r="Z2535" s="2">
        <v>29.3</v>
      </c>
      <c r="AB2535" s="2">
        <v>1</v>
      </c>
      <c r="AE2535" s="2">
        <v>83</v>
      </c>
      <c r="AF2535" s="2">
        <v>60</v>
      </c>
      <c r="AG2535" s="2">
        <v>72.3</v>
      </c>
      <c r="AH2535" s="2">
        <v>60</v>
      </c>
      <c r="AI2535" s="2">
        <v>72.3</v>
      </c>
      <c r="AJ2535" s="2">
        <v>72.3</v>
      </c>
      <c r="AK2535" s="2">
        <v>11</v>
      </c>
      <c r="AL2535" s="2">
        <v>13.3</v>
      </c>
      <c r="AM2535" s="2">
        <v>12</v>
      </c>
      <c r="AN2535" s="2">
        <v>14.5</v>
      </c>
      <c r="AQ2535" s="2">
        <v>19</v>
      </c>
      <c r="AR2535" s="2">
        <v>22.9</v>
      </c>
      <c r="AS2535" s="2">
        <v>41</v>
      </c>
      <c r="AT2535" s="2">
        <v>49.4</v>
      </c>
      <c r="AW2535" s="2">
        <v>23</v>
      </c>
      <c r="AX2535" s="2">
        <v>27.7</v>
      </c>
    </row>
    <row r="2536" spans="1:53" ht="12.75" customHeight="1" x14ac:dyDescent="0.2">
      <c r="A2536">
        <v>6</v>
      </c>
      <c r="B2536" s="2">
        <v>3338</v>
      </c>
      <c r="C2536" s="17">
        <v>3.22</v>
      </c>
      <c r="D2536" s="2">
        <v>3.26</v>
      </c>
      <c r="G2536" s="17">
        <v>324</v>
      </c>
      <c r="H2536" s="2">
        <v>277</v>
      </c>
      <c r="I2536" s="2">
        <v>85.2</v>
      </c>
      <c r="J2536" s="2">
        <v>277</v>
      </c>
      <c r="K2536" s="2">
        <v>85.2</v>
      </c>
      <c r="L2536" s="2">
        <v>85.5</v>
      </c>
      <c r="M2536" s="2">
        <v>14</v>
      </c>
      <c r="N2536" s="2">
        <v>4.3</v>
      </c>
      <c r="O2536" s="2">
        <v>33</v>
      </c>
      <c r="P2536" s="2">
        <v>10.199999999999999</v>
      </c>
      <c r="Q2536" s="2">
        <v>6</v>
      </c>
      <c r="R2536" s="2">
        <v>1.8</v>
      </c>
      <c r="S2536" s="2">
        <v>117</v>
      </c>
      <c r="T2536" s="2">
        <v>36</v>
      </c>
      <c r="U2536" s="2">
        <v>154</v>
      </c>
      <c r="V2536" s="2">
        <v>47.4</v>
      </c>
      <c r="W2536" s="2">
        <v>1</v>
      </c>
      <c r="X2536" s="2">
        <v>0.3</v>
      </c>
      <c r="Y2536" s="2">
        <v>48</v>
      </c>
      <c r="Z2536" s="2">
        <v>14.8</v>
      </c>
      <c r="AB2536" s="2">
        <v>3</v>
      </c>
      <c r="AC2536" s="2">
        <v>1</v>
      </c>
      <c r="AE2536" s="2">
        <v>327</v>
      </c>
      <c r="AF2536" s="2">
        <v>273</v>
      </c>
      <c r="AG2536" s="2">
        <v>83.5</v>
      </c>
      <c r="AH2536" s="2">
        <v>273</v>
      </c>
      <c r="AI2536" s="2">
        <v>83.5</v>
      </c>
      <c r="AJ2536" s="2">
        <v>83.5</v>
      </c>
      <c r="AK2536" s="2">
        <v>26</v>
      </c>
      <c r="AL2536" s="2">
        <v>8</v>
      </c>
      <c r="AM2536" s="2">
        <v>28</v>
      </c>
      <c r="AN2536" s="2">
        <v>8.6</v>
      </c>
      <c r="AO2536" s="2">
        <v>2</v>
      </c>
      <c r="AP2536" s="2">
        <v>0.6</v>
      </c>
      <c r="AQ2536" s="2">
        <v>101</v>
      </c>
      <c r="AR2536" s="2">
        <v>30.9</v>
      </c>
      <c r="AS2536" s="2">
        <v>170</v>
      </c>
      <c r="AT2536" s="2">
        <v>52</v>
      </c>
      <c r="AW2536" s="2">
        <v>54</v>
      </c>
      <c r="AX2536" s="2">
        <v>16.5</v>
      </c>
      <c r="AZ2536" s="2">
        <v>1</v>
      </c>
      <c r="BA2536" s="2">
        <v>1</v>
      </c>
    </row>
    <row r="2537" spans="1:53" ht="12.75" customHeight="1" x14ac:dyDescent="0.2">
      <c r="A2537">
        <v>6</v>
      </c>
      <c r="B2537" s="2">
        <v>3341</v>
      </c>
      <c r="C2537" s="17">
        <v>3.21</v>
      </c>
      <c r="D2537" s="2">
        <v>3.13</v>
      </c>
      <c r="G2537" s="17">
        <v>295</v>
      </c>
      <c r="H2537" s="2">
        <v>258</v>
      </c>
      <c r="I2537" s="2">
        <v>87.2</v>
      </c>
      <c r="J2537" s="2">
        <v>258</v>
      </c>
      <c r="K2537" s="2">
        <v>87.2</v>
      </c>
      <c r="L2537" s="2">
        <v>87.5</v>
      </c>
      <c r="M2537" s="2">
        <v>5</v>
      </c>
      <c r="N2537" s="2">
        <v>1.7</v>
      </c>
      <c r="O2537" s="2">
        <v>32</v>
      </c>
      <c r="P2537" s="2">
        <v>10.8</v>
      </c>
      <c r="Q2537" s="2">
        <v>10</v>
      </c>
      <c r="R2537" s="2">
        <v>3.4</v>
      </c>
      <c r="S2537" s="2">
        <v>111</v>
      </c>
      <c r="T2537" s="2">
        <v>37.5</v>
      </c>
      <c r="U2537" s="2">
        <v>137</v>
      </c>
      <c r="V2537" s="2">
        <v>46.3</v>
      </c>
      <c r="W2537" s="2">
        <v>1</v>
      </c>
      <c r="X2537" s="2">
        <v>0.3</v>
      </c>
      <c r="Y2537" s="2">
        <v>38</v>
      </c>
      <c r="Z2537" s="2">
        <v>12.8</v>
      </c>
      <c r="AC2537" s="2">
        <v>9</v>
      </c>
      <c r="AE2537" s="2">
        <v>295</v>
      </c>
      <c r="AF2537" s="2">
        <v>232</v>
      </c>
      <c r="AG2537" s="2">
        <v>78.400000000000006</v>
      </c>
      <c r="AH2537" s="2">
        <v>232</v>
      </c>
      <c r="AI2537" s="2">
        <v>78.400000000000006</v>
      </c>
      <c r="AJ2537" s="2">
        <v>78.599999999999994</v>
      </c>
      <c r="AK2537" s="2">
        <v>21</v>
      </c>
      <c r="AL2537" s="2">
        <v>7.1</v>
      </c>
      <c r="AM2537" s="2">
        <v>42</v>
      </c>
      <c r="AN2537" s="2">
        <v>14.2</v>
      </c>
      <c r="AO2537" s="2">
        <v>1</v>
      </c>
      <c r="AP2537" s="2">
        <v>0.3</v>
      </c>
      <c r="AQ2537" s="2">
        <v>104</v>
      </c>
      <c r="AR2537" s="2">
        <v>35.1</v>
      </c>
      <c r="AS2537" s="2">
        <v>127</v>
      </c>
      <c r="AT2537" s="2">
        <v>42.9</v>
      </c>
      <c r="AU2537" s="2">
        <v>1</v>
      </c>
      <c r="AV2537" s="2">
        <v>0.3</v>
      </c>
      <c r="AW2537" s="2">
        <v>64</v>
      </c>
      <c r="AX2537" s="2">
        <v>21.6</v>
      </c>
      <c r="BA2537" s="2">
        <v>9</v>
      </c>
    </row>
    <row r="2538" spans="1:53" ht="12.75" customHeight="1" x14ac:dyDescent="0.2">
      <c r="A2538">
        <v>6</v>
      </c>
      <c r="B2538" s="2">
        <v>3344</v>
      </c>
      <c r="C2538" s="17">
        <v>3.18</v>
      </c>
      <c r="D2538" s="2">
        <v>3.23</v>
      </c>
      <c r="G2538" s="17">
        <v>77</v>
      </c>
      <c r="H2538" s="2">
        <v>67</v>
      </c>
      <c r="I2538" s="2">
        <v>87</v>
      </c>
      <c r="J2538" s="2">
        <v>67</v>
      </c>
      <c r="K2538" s="2">
        <v>87</v>
      </c>
      <c r="L2538" s="2">
        <v>87</v>
      </c>
      <c r="M2538" s="2">
        <v>4</v>
      </c>
      <c r="N2538" s="2">
        <v>5.2</v>
      </c>
      <c r="O2538" s="2">
        <v>6</v>
      </c>
      <c r="P2538" s="2">
        <v>7.8</v>
      </c>
      <c r="Q2538" s="2">
        <v>3</v>
      </c>
      <c r="R2538" s="2">
        <v>3.9</v>
      </c>
      <c r="S2538" s="2">
        <v>27</v>
      </c>
      <c r="T2538" s="2">
        <v>35.1</v>
      </c>
      <c r="U2538" s="2">
        <v>37</v>
      </c>
      <c r="V2538" s="2">
        <v>48.1</v>
      </c>
      <c r="Y2538" s="2">
        <v>10</v>
      </c>
      <c r="Z2538" s="2">
        <v>13</v>
      </c>
      <c r="AE2538" s="2">
        <v>77</v>
      </c>
      <c r="AF2538" s="2">
        <v>69</v>
      </c>
      <c r="AG2538" s="2">
        <v>89.6</v>
      </c>
      <c r="AH2538" s="2">
        <v>69</v>
      </c>
      <c r="AI2538" s="2">
        <v>89.6</v>
      </c>
      <c r="AJ2538" s="2">
        <v>89.6</v>
      </c>
      <c r="AK2538" s="2">
        <v>6</v>
      </c>
      <c r="AL2538" s="2">
        <v>7.8</v>
      </c>
      <c r="AM2538" s="2">
        <v>2</v>
      </c>
      <c r="AN2538" s="2">
        <v>2.6</v>
      </c>
      <c r="AO2538" s="2">
        <v>2</v>
      </c>
      <c r="AP2538" s="2">
        <v>2.6</v>
      </c>
      <c r="AQ2538" s="2">
        <v>29</v>
      </c>
      <c r="AR2538" s="2">
        <v>37.700000000000003</v>
      </c>
      <c r="AS2538" s="2">
        <v>38</v>
      </c>
      <c r="AT2538" s="2">
        <v>49.4</v>
      </c>
      <c r="AW2538" s="2">
        <v>8</v>
      </c>
      <c r="AX2538" s="2">
        <v>10.4</v>
      </c>
    </row>
    <row r="2539" spans="1:53" ht="12.75" customHeight="1" x14ac:dyDescent="0.2">
      <c r="A2539">
        <v>6</v>
      </c>
      <c r="B2539" s="2">
        <v>3352</v>
      </c>
    </row>
    <row r="2540" spans="1:53" ht="12.75" customHeight="1" x14ac:dyDescent="0.2">
      <c r="A2540">
        <v>6</v>
      </c>
      <c r="B2540" s="2">
        <v>3355</v>
      </c>
      <c r="C2540" s="17">
        <v>2.77</v>
      </c>
      <c r="D2540" s="2">
        <v>2.42</v>
      </c>
      <c r="G2540" s="17">
        <v>274</v>
      </c>
      <c r="H2540" s="2">
        <v>179</v>
      </c>
      <c r="I2540" s="2">
        <v>65.3</v>
      </c>
      <c r="J2540" s="2">
        <v>179</v>
      </c>
      <c r="K2540" s="2">
        <v>65.3</v>
      </c>
      <c r="L2540" s="2">
        <v>65.3</v>
      </c>
      <c r="M2540" s="2">
        <v>21</v>
      </c>
      <c r="N2540" s="2">
        <v>7.7</v>
      </c>
      <c r="O2540" s="2">
        <v>74</v>
      </c>
      <c r="P2540" s="2">
        <v>27</v>
      </c>
      <c r="S2540" s="2">
        <v>127</v>
      </c>
      <c r="T2540" s="2">
        <v>46.4</v>
      </c>
      <c r="U2540" s="2">
        <v>52</v>
      </c>
      <c r="V2540" s="2">
        <v>19</v>
      </c>
      <c r="Y2540" s="2">
        <v>95</v>
      </c>
      <c r="Z2540" s="2">
        <v>34.700000000000003</v>
      </c>
      <c r="AB2540" s="2">
        <v>3</v>
      </c>
      <c r="AE2540" s="2">
        <v>273</v>
      </c>
      <c r="AF2540" s="2">
        <v>141</v>
      </c>
      <c r="AG2540" s="2">
        <v>51.6</v>
      </c>
      <c r="AH2540" s="2">
        <v>141</v>
      </c>
      <c r="AI2540" s="2">
        <v>51.6</v>
      </c>
      <c r="AJ2540" s="2">
        <v>51.6</v>
      </c>
      <c r="AK2540" s="2">
        <v>75</v>
      </c>
      <c r="AL2540" s="2">
        <v>27.5</v>
      </c>
      <c r="AM2540" s="2">
        <v>57</v>
      </c>
      <c r="AN2540" s="2">
        <v>20.9</v>
      </c>
      <c r="AQ2540" s="2">
        <v>92</v>
      </c>
      <c r="AR2540" s="2">
        <v>33.700000000000003</v>
      </c>
      <c r="AS2540" s="2">
        <v>49</v>
      </c>
      <c r="AT2540" s="2">
        <v>17.899999999999999</v>
      </c>
      <c r="AW2540" s="2">
        <v>132</v>
      </c>
      <c r="AX2540" s="2">
        <v>48.4</v>
      </c>
      <c r="AZ2540" s="2">
        <v>4</v>
      </c>
    </row>
    <row r="2541" spans="1:53" ht="12.75" customHeight="1" x14ac:dyDescent="0.2">
      <c r="A2541">
        <v>6</v>
      </c>
      <c r="B2541" s="2">
        <v>3357</v>
      </c>
      <c r="C2541" s="17">
        <v>2.83</v>
      </c>
      <c r="D2541" s="2">
        <v>2.4900000000000002</v>
      </c>
      <c r="G2541" s="17">
        <v>62</v>
      </c>
      <c r="H2541" s="2">
        <v>41</v>
      </c>
      <c r="I2541" s="2">
        <v>65.099999999999994</v>
      </c>
      <c r="J2541" s="2">
        <v>41</v>
      </c>
      <c r="K2541" s="2">
        <v>65.099999999999994</v>
      </c>
      <c r="L2541" s="2">
        <v>66.099999999999994</v>
      </c>
      <c r="M2541" s="2">
        <v>4</v>
      </c>
      <c r="N2541" s="2">
        <v>6.3</v>
      </c>
      <c r="O2541" s="2">
        <v>17</v>
      </c>
      <c r="P2541" s="2">
        <v>27</v>
      </c>
      <c r="S2541" s="2">
        <v>24</v>
      </c>
      <c r="T2541" s="2">
        <v>38.1</v>
      </c>
      <c r="U2541" s="2">
        <v>17</v>
      </c>
      <c r="V2541" s="2">
        <v>27</v>
      </c>
      <c r="W2541" s="2">
        <v>1</v>
      </c>
      <c r="X2541" s="2">
        <v>1.6</v>
      </c>
      <c r="Y2541" s="2">
        <v>22</v>
      </c>
      <c r="Z2541" s="2">
        <v>34.9</v>
      </c>
      <c r="AC2541" s="2">
        <v>6</v>
      </c>
      <c r="AE2541" s="2">
        <v>63</v>
      </c>
      <c r="AF2541" s="2">
        <v>33</v>
      </c>
      <c r="AG2541" s="2">
        <v>52.4</v>
      </c>
      <c r="AH2541" s="2">
        <v>33</v>
      </c>
      <c r="AI2541" s="2">
        <v>52.4</v>
      </c>
      <c r="AJ2541" s="2">
        <v>52.4</v>
      </c>
      <c r="AK2541" s="2">
        <v>15</v>
      </c>
      <c r="AL2541" s="2">
        <v>23.8</v>
      </c>
      <c r="AM2541" s="2">
        <v>15</v>
      </c>
      <c r="AN2541" s="2">
        <v>23.8</v>
      </c>
      <c r="AQ2541" s="2">
        <v>20</v>
      </c>
      <c r="AR2541" s="2">
        <v>31.7</v>
      </c>
      <c r="AS2541" s="2">
        <v>13</v>
      </c>
      <c r="AT2541" s="2">
        <v>20.6</v>
      </c>
      <c r="AW2541" s="2">
        <v>30</v>
      </c>
      <c r="AX2541" s="2">
        <v>47.6</v>
      </c>
      <c r="BA2541" s="2">
        <v>6</v>
      </c>
    </row>
    <row r="2542" spans="1:53" ht="12.75" customHeight="1" x14ac:dyDescent="0.2">
      <c r="A2542">
        <v>6</v>
      </c>
      <c r="B2542" s="2">
        <v>3361</v>
      </c>
      <c r="G2542" s="17">
        <v>1</v>
      </c>
      <c r="AE2542" s="2">
        <v>1</v>
      </c>
    </row>
    <row r="2543" spans="1:53" ht="12.75" customHeight="1" x14ac:dyDescent="0.2">
      <c r="A2543">
        <v>6</v>
      </c>
      <c r="B2543" s="2">
        <v>3364</v>
      </c>
      <c r="C2543" s="17">
        <v>2.69</v>
      </c>
      <c r="D2543" s="2">
        <v>2.78</v>
      </c>
      <c r="G2543" s="17">
        <v>52</v>
      </c>
      <c r="H2543" s="2">
        <v>36</v>
      </c>
      <c r="I2543" s="2">
        <v>66.7</v>
      </c>
      <c r="J2543" s="2">
        <v>36</v>
      </c>
      <c r="K2543" s="2">
        <v>66.7</v>
      </c>
      <c r="L2543" s="2">
        <v>69.2</v>
      </c>
      <c r="M2543" s="2">
        <v>7</v>
      </c>
      <c r="N2543" s="2">
        <v>13</v>
      </c>
      <c r="O2543" s="2">
        <v>9</v>
      </c>
      <c r="P2543" s="2">
        <v>16.7</v>
      </c>
      <c r="Q2543" s="2">
        <v>1</v>
      </c>
      <c r="R2543" s="2">
        <v>1.9</v>
      </c>
      <c r="S2543" s="2">
        <v>20</v>
      </c>
      <c r="T2543" s="2">
        <v>37</v>
      </c>
      <c r="U2543" s="2">
        <v>15</v>
      </c>
      <c r="V2543" s="2">
        <v>27.8</v>
      </c>
      <c r="W2543" s="2">
        <v>2</v>
      </c>
      <c r="X2543" s="2">
        <v>3.7</v>
      </c>
      <c r="Y2543" s="2">
        <v>18</v>
      </c>
      <c r="Z2543" s="2">
        <v>33.299999999999997</v>
      </c>
      <c r="AC2543" s="2">
        <v>5</v>
      </c>
      <c r="AE2543" s="2">
        <v>54</v>
      </c>
      <c r="AF2543" s="2">
        <v>40</v>
      </c>
      <c r="AG2543" s="2">
        <v>74.099999999999994</v>
      </c>
      <c r="AH2543" s="2">
        <v>40</v>
      </c>
      <c r="AI2543" s="2">
        <v>74.099999999999994</v>
      </c>
      <c r="AJ2543" s="2">
        <v>74.099999999999994</v>
      </c>
      <c r="AK2543" s="2">
        <v>7</v>
      </c>
      <c r="AL2543" s="2">
        <v>13</v>
      </c>
      <c r="AM2543" s="2">
        <v>7</v>
      </c>
      <c r="AN2543" s="2">
        <v>13</v>
      </c>
      <c r="AO2543" s="2">
        <v>2</v>
      </c>
      <c r="AP2543" s="2">
        <v>3.7</v>
      </c>
      <c r="AQ2543" s="2">
        <v>23</v>
      </c>
      <c r="AR2543" s="2">
        <v>42.6</v>
      </c>
      <c r="AS2543" s="2">
        <v>15</v>
      </c>
      <c r="AT2543" s="2">
        <v>27.8</v>
      </c>
      <c r="AW2543" s="2">
        <v>14</v>
      </c>
      <c r="AX2543" s="2">
        <v>25.9</v>
      </c>
      <c r="BA2543" s="2">
        <v>5</v>
      </c>
    </row>
    <row r="2544" spans="1:53" ht="12.75" customHeight="1" x14ac:dyDescent="0.2">
      <c r="A2544">
        <v>6</v>
      </c>
      <c r="B2544" s="2">
        <v>3365</v>
      </c>
      <c r="C2544" s="17">
        <v>3.13</v>
      </c>
      <c r="D2544" s="2">
        <v>3.15</v>
      </c>
      <c r="G2544" s="17">
        <v>48</v>
      </c>
      <c r="H2544" s="2">
        <v>41</v>
      </c>
      <c r="I2544" s="2">
        <v>85.4</v>
      </c>
      <c r="J2544" s="2">
        <v>41</v>
      </c>
      <c r="K2544" s="2">
        <v>85.4</v>
      </c>
      <c r="L2544" s="2">
        <v>85.4</v>
      </c>
      <c r="O2544" s="2">
        <v>7</v>
      </c>
      <c r="P2544" s="2">
        <v>14.6</v>
      </c>
      <c r="Q2544" s="2">
        <v>2</v>
      </c>
      <c r="R2544" s="2">
        <v>4.2</v>
      </c>
      <c r="S2544" s="2">
        <v>20</v>
      </c>
      <c r="T2544" s="2">
        <v>41.7</v>
      </c>
      <c r="U2544" s="2">
        <v>19</v>
      </c>
      <c r="V2544" s="2">
        <v>39.6</v>
      </c>
      <c r="Y2544" s="2">
        <v>7</v>
      </c>
      <c r="Z2544" s="2">
        <v>14.6</v>
      </c>
      <c r="AC2544" s="2">
        <v>3</v>
      </c>
      <c r="AE2544" s="2">
        <v>48</v>
      </c>
      <c r="AF2544" s="2">
        <v>38</v>
      </c>
      <c r="AG2544" s="2">
        <v>79.2</v>
      </c>
      <c r="AH2544" s="2">
        <v>38</v>
      </c>
      <c r="AI2544" s="2">
        <v>79.2</v>
      </c>
      <c r="AJ2544" s="2">
        <v>79.2</v>
      </c>
      <c r="AK2544" s="2">
        <v>1</v>
      </c>
      <c r="AL2544" s="2">
        <v>2.1</v>
      </c>
      <c r="AM2544" s="2">
        <v>9</v>
      </c>
      <c r="AN2544" s="2">
        <v>18.8</v>
      </c>
      <c r="AQ2544" s="2">
        <v>20</v>
      </c>
      <c r="AR2544" s="2">
        <v>41.7</v>
      </c>
      <c r="AS2544" s="2">
        <v>18</v>
      </c>
      <c r="AT2544" s="2">
        <v>37.5</v>
      </c>
      <c r="AW2544" s="2">
        <v>10</v>
      </c>
      <c r="AX2544" s="2">
        <v>20.8</v>
      </c>
      <c r="BA2544" s="2">
        <v>3</v>
      </c>
    </row>
    <row r="2545" spans="1:53" ht="12.75" customHeight="1" x14ac:dyDescent="0.2">
      <c r="A2545">
        <v>6</v>
      </c>
      <c r="B2545" s="2">
        <v>3368</v>
      </c>
      <c r="C2545" s="17">
        <v>2.54</v>
      </c>
      <c r="D2545" s="2">
        <v>2</v>
      </c>
      <c r="G2545" s="17">
        <v>276</v>
      </c>
      <c r="H2545" s="2">
        <v>152</v>
      </c>
      <c r="I2545" s="2">
        <v>55.1</v>
      </c>
      <c r="J2545" s="2">
        <v>152</v>
      </c>
      <c r="K2545" s="2">
        <v>55.1</v>
      </c>
      <c r="L2545" s="2">
        <v>55.1</v>
      </c>
      <c r="M2545" s="2">
        <v>25</v>
      </c>
      <c r="N2545" s="2">
        <v>9.1</v>
      </c>
      <c r="O2545" s="2">
        <v>99</v>
      </c>
      <c r="P2545" s="2">
        <v>35.9</v>
      </c>
      <c r="Q2545" s="2">
        <v>11</v>
      </c>
      <c r="R2545" s="2">
        <v>4</v>
      </c>
      <c r="S2545" s="2">
        <v>87</v>
      </c>
      <c r="T2545" s="2">
        <v>31.5</v>
      </c>
      <c r="U2545" s="2">
        <v>54</v>
      </c>
      <c r="V2545" s="2">
        <v>19.600000000000001</v>
      </c>
      <c r="Y2545" s="2">
        <v>124</v>
      </c>
      <c r="Z2545" s="2">
        <v>44.9</v>
      </c>
      <c r="AA2545" s="2">
        <v>2</v>
      </c>
      <c r="AB2545" s="2">
        <v>4</v>
      </c>
      <c r="AC2545" s="2">
        <v>14</v>
      </c>
      <c r="AE2545" s="2">
        <v>275</v>
      </c>
      <c r="AF2545" s="2">
        <v>96</v>
      </c>
      <c r="AG2545" s="2">
        <v>34.9</v>
      </c>
      <c r="AH2545" s="2">
        <v>96</v>
      </c>
      <c r="AI2545" s="2">
        <v>34.9</v>
      </c>
      <c r="AJ2545" s="2">
        <v>34.9</v>
      </c>
      <c r="AK2545" s="2">
        <v>116</v>
      </c>
      <c r="AL2545" s="2">
        <v>42.2</v>
      </c>
      <c r="AM2545" s="2">
        <v>63</v>
      </c>
      <c r="AN2545" s="2">
        <v>22.9</v>
      </c>
      <c r="AQ2545" s="2">
        <v>76</v>
      </c>
      <c r="AR2545" s="2">
        <v>27.6</v>
      </c>
      <c r="AS2545" s="2">
        <v>20</v>
      </c>
      <c r="AT2545" s="2">
        <v>7.3</v>
      </c>
      <c r="AW2545" s="2">
        <v>179</v>
      </c>
      <c r="AX2545" s="2">
        <v>65.099999999999994</v>
      </c>
      <c r="AY2545" s="2">
        <v>2</v>
      </c>
      <c r="AZ2545" s="2">
        <v>4</v>
      </c>
      <c r="BA2545" s="2">
        <v>15</v>
      </c>
    </row>
    <row r="2546" spans="1:53" ht="12.75" customHeight="1" x14ac:dyDescent="0.2">
      <c r="A2546">
        <v>6</v>
      </c>
      <c r="B2546" s="2">
        <v>3370</v>
      </c>
      <c r="C2546" s="17">
        <v>2.4700000000000002</v>
      </c>
      <c r="D2546" s="2">
        <v>2.12</v>
      </c>
      <c r="G2546" s="17">
        <v>175</v>
      </c>
      <c r="H2546" s="2">
        <v>110</v>
      </c>
      <c r="I2546" s="2">
        <v>62.9</v>
      </c>
      <c r="J2546" s="2">
        <v>110</v>
      </c>
      <c r="K2546" s="2">
        <v>62.9</v>
      </c>
      <c r="L2546" s="2">
        <v>62.9</v>
      </c>
      <c r="M2546" s="2">
        <v>24</v>
      </c>
      <c r="N2546" s="2">
        <v>13.7</v>
      </c>
      <c r="O2546" s="2">
        <v>41</v>
      </c>
      <c r="P2546" s="2">
        <v>23.4</v>
      </c>
      <c r="Q2546" s="2">
        <v>10</v>
      </c>
      <c r="R2546" s="2">
        <v>5.7</v>
      </c>
      <c r="S2546" s="2">
        <v>73</v>
      </c>
      <c r="T2546" s="2">
        <v>41.7</v>
      </c>
      <c r="U2546" s="2">
        <v>27</v>
      </c>
      <c r="V2546" s="2">
        <v>15.4</v>
      </c>
      <c r="Y2546" s="2">
        <v>65</v>
      </c>
      <c r="Z2546" s="2">
        <v>37.1</v>
      </c>
      <c r="AB2546" s="2">
        <v>5</v>
      </c>
      <c r="AE2546" s="2">
        <v>175</v>
      </c>
      <c r="AF2546" s="2">
        <v>65</v>
      </c>
      <c r="AG2546" s="2">
        <v>37.1</v>
      </c>
      <c r="AH2546" s="2">
        <v>65</v>
      </c>
      <c r="AI2546" s="2">
        <v>37.1</v>
      </c>
      <c r="AJ2546" s="2">
        <v>37.1</v>
      </c>
      <c r="AK2546" s="2">
        <v>66</v>
      </c>
      <c r="AL2546" s="2">
        <v>37.700000000000003</v>
      </c>
      <c r="AM2546" s="2">
        <v>44</v>
      </c>
      <c r="AN2546" s="2">
        <v>25.1</v>
      </c>
      <c r="AQ2546" s="2">
        <v>43</v>
      </c>
      <c r="AR2546" s="2">
        <v>24.6</v>
      </c>
      <c r="AS2546" s="2">
        <v>22</v>
      </c>
      <c r="AT2546" s="2">
        <v>12.6</v>
      </c>
      <c r="AW2546" s="2">
        <v>110</v>
      </c>
      <c r="AX2546" s="2">
        <v>62.9</v>
      </c>
      <c r="AY2546" s="2">
        <v>1</v>
      </c>
      <c r="AZ2546" s="2">
        <v>4</v>
      </c>
    </row>
    <row r="2547" spans="1:53" ht="12.75" customHeight="1" x14ac:dyDescent="0.2">
      <c r="A2547">
        <v>6</v>
      </c>
      <c r="B2547" s="2">
        <v>3371</v>
      </c>
      <c r="C2547" s="17">
        <v>2.87</v>
      </c>
      <c r="D2547" s="2">
        <v>2.44</v>
      </c>
      <c r="G2547" s="17">
        <v>138</v>
      </c>
      <c r="H2547" s="2">
        <v>99</v>
      </c>
      <c r="I2547" s="2">
        <v>71.7</v>
      </c>
      <c r="J2547" s="2">
        <v>99</v>
      </c>
      <c r="K2547" s="2">
        <v>71.7</v>
      </c>
      <c r="L2547" s="2">
        <v>71.7</v>
      </c>
      <c r="M2547" s="2">
        <v>13</v>
      </c>
      <c r="N2547" s="2">
        <v>9.4</v>
      </c>
      <c r="O2547" s="2">
        <v>26</v>
      </c>
      <c r="P2547" s="2">
        <v>18.8</v>
      </c>
      <c r="S2547" s="2">
        <v>65</v>
      </c>
      <c r="T2547" s="2">
        <v>47.1</v>
      </c>
      <c r="U2547" s="2">
        <v>34</v>
      </c>
      <c r="V2547" s="2">
        <v>24.6</v>
      </c>
      <c r="Y2547" s="2">
        <v>39</v>
      </c>
      <c r="Z2547" s="2">
        <v>28.3</v>
      </c>
      <c r="AB2547" s="2">
        <v>1</v>
      </c>
      <c r="AE2547" s="2">
        <v>138</v>
      </c>
      <c r="AF2547" s="2">
        <v>74</v>
      </c>
      <c r="AG2547" s="2">
        <v>53.6</v>
      </c>
      <c r="AH2547" s="2">
        <v>74</v>
      </c>
      <c r="AI2547" s="2">
        <v>53.6</v>
      </c>
      <c r="AJ2547" s="2">
        <v>53.6</v>
      </c>
      <c r="AK2547" s="2">
        <v>31</v>
      </c>
      <c r="AL2547" s="2">
        <v>22.5</v>
      </c>
      <c r="AM2547" s="2">
        <v>33</v>
      </c>
      <c r="AN2547" s="2">
        <v>23.9</v>
      </c>
      <c r="AQ2547" s="2">
        <v>56</v>
      </c>
      <c r="AR2547" s="2">
        <v>40.6</v>
      </c>
      <c r="AS2547" s="2">
        <v>18</v>
      </c>
      <c r="AT2547" s="2">
        <v>13</v>
      </c>
      <c r="AW2547" s="2">
        <v>64</v>
      </c>
      <c r="AX2547" s="2">
        <v>46.4</v>
      </c>
      <c r="AZ2547" s="2">
        <v>1</v>
      </c>
    </row>
    <row r="2548" spans="1:53" ht="12.75" customHeight="1" x14ac:dyDescent="0.2">
      <c r="A2548">
        <v>6</v>
      </c>
      <c r="B2548" s="2">
        <v>3374</v>
      </c>
      <c r="C2548" s="17">
        <v>3.03</v>
      </c>
      <c r="D2548" s="2">
        <v>2.82</v>
      </c>
      <c r="G2548" s="17">
        <v>67</v>
      </c>
      <c r="H2548" s="2">
        <v>50</v>
      </c>
      <c r="I2548" s="2">
        <v>74.599999999999994</v>
      </c>
      <c r="J2548" s="2">
        <v>50</v>
      </c>
      <c r="K2548" s="2">
        <v>74.599999999999994</v>
      </c>
      <c r="L2548" s="2">
        <v>74.599999999999994</v>
      </c>
      <c r="M2548" s="2">
        <v>2</v>
      </c>
      <c r="N2548" s="2">
        <v>3</v>
      </c>
      <c r="O2548" s="2">
        <v>15</v>
      </c>
      <c r="P2548" s="2">
        <v>22.4</v>
      </c>
      <c r="S2548" s="2">
        <v>29</v>
      </c>
      <c r="T2548" s="2">
        <v>43.3</v>
      </c>
      <c r="U2548" s="2">
        <v>21</v>
      </c>
      <c r="V2548" s="2">
        <v>31.3</v>
      </c>
      <c r="Y2548" s="2">
        <v>17</v>
      </c>
      <c r="Z2548" s="2">
        <v>25.4</v>
      </c>
      <c r="AB2548" s="2">
        <v>1</v>
      </c>
      <c r="AC2548" s="2">
        <v>1</v>
      </c>
      <c r="AE2548" s="2">
        <v>66</v>
      </c>
      <c r="AF2548" s="2">
        <v>45</v>
      </c>
      <c r="AG2548" s="2">
        <v>67.2</v>
      </c>
      <c r="AH2548" s="2">
        <v>45</v>
      </c>
      <c r="AI2548" s="2">
        <v>67.2</v>
      </c>
      <c r="AJ2548" s="2">
        <v>68.2</v>
      </c>
      <c r="AK2548" s="2">
        <v>8</v>
      </c>
      <c r="AL2548" s="2">
        <v>11.9</v>
      </c>
      <c r="AM2548" s="2">
        <v>13</v>
      </c>
      <c r="AN2548" s="2">
        <v>19.399999999999999</v>
      </c>
      <c r="AQ2548" s="2">
        <v>25</v>
      </c>
      <c r="AR2548" s="2">
        <v>37.299999999999997</v>
      </c>
      <c r="AS2548" s="2">
        <v>20</v>
      </c>
      <c r="AT2548" s="2">
        <v>29.9</v>
      </c>
      <c r="AU2548" s="2">
        <v>1</v>
      </c>
      <c r="AV2548" s="2">
        <v>1.5</v>
      </c>
      <c r="AW2548" s="2">
        <v>22</v>
      </c>
      <c r="AX2548" s="2">
        <v>32.799999999999997</v>
      </c>
      <c r="AZ2548" s="2">
        <v>1</v>
      </c>
      <c r="BA2548" s="2">
        <v>1</v>
      </c>
    </row>
    <row r="2549" spans="1:53" ht="12.75" customHeight="1" x14ac:dyDescent="0.2">
      <c r="A2549">
        <v>6</v>
      </c>
      <c r="B2549" s="2">
        <v>3375</v>
      </c>
      <c r="G2549" s="17">
        <v>4</v>
      </c>
      <c r="AE2549" s="2">
        <v>4</v>
      </c>
    </row>
    <row r="2550" spans="1:53" ht="12.75" customHeight="1" x14ac:dyDescent="0.2">
      <c r="A2550">
        <v>6</v>
      </c>
      <c r="B2550" s="2">
        <v>3381</v>
      </c>
      <c r="C2550" s="17">
        <v>2.81</v>
      </c>
      <c r="D2550" s="2">
        <v>2.4700000000000002</v>
      </c>
      <c r="G2550" s="17">
        <v>258</v>
      </c>
      <c r="H2550" s="2">
        <v>169</v>
      </c>
      <c r="I2550" s="2">
        <v>65.5</v>
      </c>
      <c r="J2550" s="2">
        <v>169</v>
      </c>
      <c r="K2550" s="2">
        <v>65.5</v>
      </c>
      <c r="L2550" s="2">
        <v>65.5</v>
      </c>
      <c r="M2550" s="2">
        <v>27</v>
      </c>
      <c r="N2550" s="2">
        <v>10.5</v>
      </c>
      <c r="O2550" s="2">
        <v>62</v>
      </c>
      <c r="P2550" s="2">
        <v>24</v>
      </c>
      <c r="S2550" s="2">
        <v>101</v>
      </c>
      <c r="T2550" s="2">
        <v>39.1</v>
      </c>
      <c r="U2550" s="2">
        <v>68</v>
      </c>
      <c r="V2550" s="2">
        <v>26.4</v>
      </c>
      <c r="Y2550" s="2">
        <v>89</v>
      </c>
      <c r="Z2550" s="2">
        <v>34.5</v>
      </c>
      <c r="AE2550" s="2">
        <v>258</v>
      </c>
      <c r="AF2550" s="2">
        <v>134</v>
      </c>
      <c r="AG2550" s="2">
        <v>51.9</v>
      </c>
      <c r="AH2550" s="2">
        <v>134</v>
      </c>
      <c r="AI2550" s="2">
        <v>51.9</v>
      </c>
      <c r="AJ2550" s="2">
        <v>51.9</v>
      </c>
      <c r="AK2550" s="2">
        <v>69</v>
      </c>
      <c r="AL2550" s="2">
        <v>26.7</v>
      </c>
      <c r="AM2550" s="2">
        <v>55</v>
      </c>
      <c r="AN2550" s="2">
        <v>21.3</v>
      </c>
      <c r="AQ2550" s="2">
        <v>77</v>
      </c>
      <c r="AR2550" s="2">
        <v>29.8</v>
      </c>
      <c r="AS2550" s="2">
        <v>57</v>
      </c>
      <c r="AT2550" s="2">
        <v>22.1</v>
      </c>
      <c r="AW2550" s="2">
        <v>124</v>
      </c>
      <c r="AX2550" s="2">
        <v>48.1</v>
      </c>
    </row>
    <row r="2551" spans="1:53" ht="12.75" customHeight="1" x14ac:dyDescent="0.2">
      <c r="A2551">
        <v>6</v>
      </c>
      <c r="B2551" s="2">
        <v>3382</v>
      </c>
      <c r="C2551" s="17">
        <v>2.39</v>
      </c>
      <c r="D2551" s="2">
        <v>2.33</v>
      </c>
      <c r="G2551" s="17">
        <v>66</v>
      </c>
      <c r="H2551" s="2">
        <v>29</v>
      </c>
      <c r="I2551" s="2">
        <v>43.9</v>
      </c>
      <c r="J2551" s="2">
        <v>29</v>
      </c>
      <c r="K2551" s="2">
        <v>43.9</v>
      </c>
      <c r="L2551" s="2">
        <v>43.9</v>
      </c>
      <c r="M2551" s="2">
        <v>14</v>
      </c>
      <c r="N2551" s="2">
        <v>21.2</v>
      </c>
      <c r="O2551" s="2">
        <v>23</v>
      </c>
      <c r="P2551" s="2">
        <v>34.799999999999997</v>
      </c>
      <c r="S2551" s="2">
        <v>18</v>
      </c>
      <c r="T2551" s="2">
        <v>27.3</v>
      </c>
      <c r="U2551" s="2">
        <v>11</v>
      </c>
      <c r="V2551" s="2">
        <v>16.7</v>
      </c>
      <c r="Y2551" s="2">
        <v>37</v>
      </c>
      <c r="Z2551" s="2">
        <v>56.1</v>
      </c>
      <c r="AB2551" s="2">
        <v>1</v>
      </c>
      <c r="AE2551" s="2">
        <v>67</v>
      </c>
      <c r="AF2551" s="2">
        <v>32</v>
      </c>
      <c r="AG2551" s="2">
        <v>47.8</v>
      </c>
      <c r="AH2551" s="2">
        <v>32</v>
      </c>
      <c r="AI2551" s="2">
        <v>47.8</v>
      </c>
      <c r="AJ2551" s="2">
        <v>47.8</v>
      </c>
      <c r="AK2551" s="2">
        <v>27</v>
      </c>
      <c r="AL2551" s="2">
        <v>40.299999999999997</v>
      </c>
      <c r="AM2551" s="2">
        <v>8</v>
      </c>
      <c r="AN2551" s="2">
        <v>11.9</v>
      </c>
      <c r="AQ2551" s="2">
        <v>15</v>
      </c>
      <c r="AR2551" s="2">
        <v>22.4</v>
      </c>
      <c r="AS2551" s="2">
        <v>17</v>
      </c>
      <c r="AT2551" s="2">
        <v>25.4</v>
      </c>
      <c r="AW2551" s="2">
        <v>35</v>
      </c>
      <c r="AX2551" s="2">
        <v>52.2</v>
      </c>
    </row>
    <row r="2552" spans="1:53" ht="12.75" customHeight="1" x14ac:dyDescent="0.2">
      <c r="A2552">
        <v>6</v>
      </c>
      <c r="B2552" s="2">
        <v>3388</v>
      </c>
      <c r="C2552" s="17">
        <v>3.05</v>
      </c>
      <c r="D2552" s="2">
        <v>2.98</v>
      </c>
      <c r="G2552" s="17">
        <v>66</v>
      </c>
      <c r="H2552" s="2">
        <v>52</v>
      </c>
      <c r="I2552" s="2">
        <v>78.8</v>
      </c>
      <c r="J2552" s="2">
        <v>52</v>
      </c>
      <c r="K2552" s="2">
        <v>78.8</v>
      </c>
      <c r="L2552" s="2">
        <v>78.8</v>
      </c>
      <c r="M2552" s="2">
        <v>7</v>
      </c>
      <c r="N2552" s="2">
        <v>10.6</v>
      </c>
      <c r="O2552" s="2">
        <v>7</v>
      </c>
      <c r="P2552" s="2">
        <v>10.6</v>
      </c>
      <c r="S2552" s="2">
        <v>28</v>
      </c>
      <c r="T2552" s="2">
        <v>42.4</v>
      </c>
      <c r="U2552" s="2">
        <v>24</v>
      </c>
      <c r="V2552" s="2">
        <v>36.4</v>
      </c>
      <c r="Y2552" s="2">
        <v>14</v>
      </c>
      <c r="Z2552" s="2">
        <v>21.2</v>
      </c>
      <c r="AC2552" s="2">
        <v>1</v>
      </c>
      <c r="AE2552" s="2">
        <v>65</v>
      </c>
      <c r="AF2552" s="2">
        <v>45</v>
      </c>
      <c r="AG2552" s="2">
        <v>69.2</v>
      </c>
      <c r="AH2552" s="2">
        <v>45</v>
      </c>
      <c r="AI2552" s="2">
        <v>69.2</v>
      </c>
      <c r="AJ2552" s="2">
        <v>69.2</v>
      </c>
      <c r="AK2552" s="2">
        <v>11</v>
      </c>
      <c r="AL2552" s="2">
        <v>16.899999999999999</v>
      </c>
      <c r="AM2552" s="2">
        <v>9</v>
      </c>
      <c r="AN2552" s="2">
        <v>13.8</v>
      </c>
      <c r="AQ2552" s="2">
        <v>15</v>
      </c>
      <c r="AR2552" s="2">
        <v>23.1</v>
      </c>
      <c r="AS2552" s="2">
        <v>30</v>
      </c>
      <c r="AT2552" s="2">
        <v>46.2</v>
      </c>
      <c r="AW2552" s="2">
        <v>20</v>
      </c>
      <c r="AX2552" s="2">
        <v>30.8</v>
      </c>
      <c r="AZ2552" s="2">
        <v>1</v>
      </c>
      <c r="BA2552" s="2">
        <v>1</v>
      </c>
    </row>
    <row r="2553" spans="1:53" ht="12.75" customHeight="1" x14ac:dyDescent="0.2">
      <c r="A2553">
        <v>6</v>
      </c>
      <c r="B2553" s="2">
        <v>3389</v>
      </c>
      <c r="C2553" s="17">
        <v>2.98</v>
      </c>
      <c r="D2553" s="2">
        <v>2.6</v>
      </c>
      <c r="G2553" s="17">
        <v>59</v>
      </c>
      <c r="H2553" s="2">
        <v>43</v>
      </c>
      <c r="I2553" s="2">
        <v>72.900000000000006</v>
      </c>
      <c r="J2553" s="2">
        <v>43</v>
      </c>
      <c r="K2553" s="2">
        <v>72.900000000000006</v>
      </c>
      <c r="L2553" s="2">
        <v>72.900000000000006</v>
      </c>
      <c r="M2553" s="2">
        <v>6</v>
      </c>
      <c r="N2553" s="2">
        <v>10.199999999999999</v>
      </c>
      <c r="O2553" s="2">
        <v>10</v>
      </c>
      <c r="P2553" s="2">
        <v>16.899999999999999</v>
      </c>
      <c r="S2553" s="2">
        <v>22</v>
      </c>
      <c r="T2553" s="2">
        <v>37.299999999999997</v>
      </c>
      <c r="U2553" s="2">
        <v>21</v>
      </c>
      <c r="V2553" s="2">
        <v>35.6</v>
      </c>
      <c r="Y2553" s="2">
        <v>16</v>
      </c>
      <c r="Z2553" s="2">
        <v>27.1</v>
      </c>
      <c r="AE2553" s="2">
        <v>57</v>
      </c>
      <c r="AF2553" s="2">
        <v>34</v>
      </c>
      <c r="AG2553" s="2">
        <v>59.6</v>
      </c>
      <c r="AH2553" s="2">
        <v>34</v>
      </c>
      <c r="AI2553" s="2">
        <v>59.6</v>
      </c>
      <c r="AJ2553" s="2">
        <v>59.6</v>
      </c>
      <c r="AK2553" s="2">
        <v>15</v>
      </c>
      <c r="AL2553" s="2">
        <v>26.3</v>
      </c>
      <c r="AM2553" s="2">
        <v>8</v>
      </c>
      <c r="AN2553" s="2">
        <v>14</v>
      </c>
      <c r="AQ2553" s="2">
        <v>19</v>
      </c>
      <c r="AR2553" s="2">
        <v>33.299999999999997</v>
      </c>
      <c r="AS2553" s="2">
        <v>15</v>
      </c>
      <c r="AT2553" s="2">
        <v>26.3</v>
      </c>
      <c r="AW2553" s="2">
        <v>23</v>
      </c>
      <c r="AX2553" s="2">
        <v>40.4</v>
      </c>
      <c r="AZ2553" s="2">
        <v>2</v>
      </c>
    </row>
    <row r="2554" spans="1:53" ht="12.75" customHeight="1" x14ac:dyDescent="0.2">
      <c r="A2554">
        <v>6</v>
      </c>
      <c r="B2554" s="2">
        <v>3390</v>
      </c>
      <c r="C2554" s="17">
        <v>3.37</v>
      </c>
      <c r="D2554" s="2">
        <v>3.28</v>
      </c>
      <c r="G2554" s="17">
        <v>82</v>
      </c>
      <c r="H2554" s="2">
        <v>74</v>
      </c>
      <c r="I2554" s="2">
        <v>90.2</v>
      </c>
      <c r="J2554" s="2">
        <v>74</v>
      </c>
      <c r="K2554" s="2">
        <v>90.2</v>
      </c>
      <c r="L2554" s="2">
        <v>90.2</v>
      </c>
      <c r="M2554" s="2">
        <v>1</v>
      </c>
      <c r="N2554" s="2">
        <v>1.2</v>
      </c>
      <c r="O2554" s="2">
        <v>7</v>
      </c>
      <c r="P2554" s="2">
        <v>8.5</v>
      </c>
      <c r="S2554" s="2">
        <v>35</v>
      </c>
      <c r="T2554" s="2">
        <v>42.7</v>
      </c>
      <c r="U2554" s="2">
        <v>39</v>
      </c>
      <c r="V2554" s="2">
        <v>47.6</v>
      </c>
      <c r="Y2554" s="2">
        <v>8</v>
      </c>
      <c r="Z2554" s="2">
        <v>9.8000000000000007</v>
      </c>
      <c r="AB2554" s="2">
        <v>1</v>
      </c>
      <c r="AE2554" s="2">
        <v>82</v>
      </c>
      <c r="AF2554" s="2">
        <v>71</v>
      </c>
      <c r="AG2554" s="2">
        <v>86.6</v>
      </c>
      <c r="AH2554" s="2">
        <v>71</v>
      </c>
      <c r="AI2554" s="2">
        <v>86.6</v>
      </c>
      <c r="AJ2554" s="2">
        <v>86.6</v>
      </c>
      <c r="AK2554" s="2">
        <v>4</v>
      </c>
      <c r="AL2554" s="2">
        <v>4.9000000000000004</v>
      </c>
      <c r="AM2554" s="2">
        <v>7</v>
      </c>
      <c r="AN2554" s="2">
        <v>8.5</v>
      </c>
      <c r="AQ2554" s="2">
        <v>33</v>
      </c>
      <c r="AR2554" s="2">
        <v>40.200000000000003</v>
      </c>
      <c r="AS2554" s="2">
        <v>38</v>
      </c>
      <c r="AT2554" s="2">
        <v>46.3</v>
      </c>
      <c r="AW2554" s="2">
        <v>11</v>
      </c>
      <c r="AX2554" s="2">
        <v>13.4</v>
      </c>
      <c r="AZ2554" s="2">
        <v>1</v>
      </c>
    </row>
    <row r="2555" spans="1:53" ht="12.75" customHeight="1" x14ac:dyDescent="0.2">
      <c r="A2555">
        <v>6</v>
      </c>
      <c r="B2555" s="2">
        <v>3392</v>
      </c>
      <c r="G2555" s="17">
        <v>8</v>
      </c>
      <c r="AE2555" s="2">
        <v>7</v>
      </c>
    </row>
    <row r="2556" spans="1:53" ht="12.75" customHeight="1" x14ac:dyDescent="0.2">
      <c r="A2556">
        <v>6</v>
      </c>
      <c r="B2556" s="2">
        <v>3393</v>
      </c>
      <c r="C2556" s="17">
        <v>2.5499999999999998</v>
      </c>
      <c r="D2556" s="2">
        <v>2.2400000000000002</v>
      </c>
      <c r="G2556" s="17">
        <v>62</v>
      </c>
      <c r="H2556" s="2">
        <v>36</v>
      </c>
      <c r="I2556" s="2">
        <v>58.1</v>
      </c>
      <c r="J2556" s="2">
        <v>36</v>
      </c>
      <c r="K2556" s="2">
        <v>58.1</v>
      </c>
      <c r="L2556" s="2">
        <v>58.1</v>
      </c>
      <c r="M2556" s="2">
        <v>9</v>
      </c>
      <c r="N2556" s="2">
        <v>14.5</v>
      </c>
      <c r="O2556" s="2">
        <v>17</v>
      </c>
      <c r="P2556" s="2">
        <v>27.4</v>
      </c>
      <c r="S2556" s="2">
        <v>29</v>
      </c>
      <c r="T2556" s="2">
        <v>46.8</v>
      </c>
      <c r="U2556" s="2">
        <v>7</v>
      </c>
      <c r="V2556" s="2">
        <v>11.3</v>
      </c>
      <c r="Y2556" s="2">
        <v>26</v>
      </c>
      <c r="Z2556" s="2">
        <v>41.9</v>
      </c>
      <c r="AE2556" s="2">
        <v>62</v>
      </c>
      <c r="AF2556" s="2">
        <v>30</v>
      </c>
      <c r="AG2556" s="2">
        <v>48.4</v>
      </c>
      <c r="AH2556" s="2">
        <v>30</v>
      </c>
      <c r="AI2556" s="2">
        <v>48.4</v>
      </c>
      <c r="AJ2556" s="2">
        <v>48.4</v>
      </c>
      <c r="AK2556" s="2">
        <v>21</v>
      </c>
      <c r="AL2556" s="2">
        <v>33.9</v>
      </c>
      <c r="AM2556" s="2">
        <v>11</v>
      </c>
      <c r="AN2556" s="2">
        <v>17.7</v>
      </c>
      <c r="AQ2556" s="2">
        <v>24</v>
      </c>
      <c r="AR2556" s="2">
        <v>38.700000000000003</v>
      </c>
      <c r="AS2556" s="2">
        <v>6</v>
      </c>
      <c r="AT2556" s="2">
        <v>9.6999999999999993</v>
      </c>
      <c r="AW2556" s="2">
        <v>32</v>
      </c>
      <c r="AX2556" s="2">
        <v>51.6</v>
      </c>
    </row>
    <row r="2557" spans="1:53" ht="12.75" customHeight="1" x14ac:dyDescent="0.2">
      <c r="A2557">
        <v>6</v>
      </c>
      <c r="B2557" s="2">
        <v>3394</v>
      </c>
      <c r="C2557" s="17">
        <v>2.67</v>
      </c>
      <c r="D2557" s="2">
        <v>2.15</v>
      </c>
      <c r="G2557" s="17">
        <v>103</v>
      </c>
      <c r="H2557" s="2">
        <v>66</v>
      </c>
      <c r="I2557" s="2">
        <v>63.5</v>
      </c>
      <c r="J2557" s="2">
        <v>66</v>
      </c>
      <c r="K2557" s="2">
        <v>63.5</v>
      </c>
      <c r="L2557" s="2">
        <v>64.099999999999994</v>
      </c>
      <c r="M2557" s="2">
        <v>19</v>
      </c>
      <c r="N2557" s="2">
        <v>18.3</v>
      </c>
      <c r="O2557" s="2">
        <v>18</v>
      </c>
      <c r="P2557" s="2">
        <v>17.3</v>
      </c>
      <c r="S2557" s="2">
        <v>41</v>
      </c>
      <c r="T2557" s="2">
        <v>39.4</v>
      </c>
      <c r="U2557" s="2">
        <v>25</v>
      </c>
      <c r="V2557" s="2">
        <v>24</v>
      </c>
      <c r="W2557" s="2">
        <v>1</v>
      </c>
      <c r="X2557" s="2">
        <v>1</v>
      </c>
      <c r="Y2557" s="2">
        <v>38</v>
      </c>
      <c r="Z2557" s="2">
        <v>36.5</v>
      </c>
      <c r="AB2557" s="2">
        <v>1</v>
      </c>
      <c r="AE2557" s="2">
        <v>104</v>
      </c>
      <c r="AF2557" s="2">
        <v>42</v>
      </c>
      <c r="AG2557" s="2">
        <v>40.4</v>
      </c>
      <c r="AH2557" s="2">
        <v>42</v>
      </c>
      <c r="AI2557" s="2">
        <v>40.4</v>
      </c>
      <c r="AJ2557" s="2">
        <v>40.4</v>
      </c>
      <c r="AK2557" s="2">
        <v>45</v>
      </c>
      <c r="AL2557" s="2">
        <v>43.3</v>
      </c>
      <c r="AM2557" s="2">
        <v>17</v>
      </c>
      <c r="AN2557" s="2">
        <v>16.3</v>
      </c>
      <c r="AQ2557" s="2">
        <v>23</v>
      </c>
      <c r="AR2557" s="2">
        <v>22.1</v>
      </c>
      <c r="AS2557" s="2">
        <v>19</v>
      </c>
      <c r="AT2557" s="2">
        <v>18.3</v>
      </c>
      <c r="AW2557" s="2">
        <v>62</v>
      </c>
      <c r="AX2557" s="2">
        <v>59.6</v>
      </c>
      <c r="AZ2557" s="2">
        <v>1</v>
      </c>
    </row>
    <row r="2558" spans="1:53" ht="12.75" customHeight="1" x14ac:dyDescent="0.2">
      <c r="A2558">
        <v>6</v>
      </c>
      <c r="B2558" s="2">
        <v>3397</v>
      </c>
      <c r="C2558" s="17">
        <v>2.83</v>
      </c>
      <c r="D2558" s="2">
        <v>2.5499999999999998</v>
      </c>
      <c r="G2558" s="17">
        <v>29</v>
      </c>
      <c r="H2558" s="2">
        <v>21</v>
      </c>
      <c r="I2558" s="2">
        <v>72.400000000000006</v>
      </c>
      <c r="J2558" s="2">
        <v>21</v>
      </c>
      <c r="K2558" s="2">
        <v>72.400000000000006</v>
      </c>
      <c r="L2558" s="2">
        <v>72.400000000000006</v>
      </c>
      <c r="M2558" s="2">
        <v>2</v>
      </c>
      <c r="N2558" s="2">
        <v>6.9</v>
      </c>
      <c r="O2558" s="2">
        <v>6</v>
      </c>
      <c r="P2558" s="2">
        <v>20.7</v>
      </c>
      <c r="Q2558" s="2">
        <v>1</v>
      </c>
      <c r="R2558" s="2">
        <v>3.4</v>
      </c>
      <c r="S2558" s="2">
        <v>12</v>
      </c>
      <c r="T2558" s="2">
        <v>41.4</v>
      </c>
      <c r="U2558" s="2">
        <v>8</v>
      </c>
      <c r="V2558" s="2">
        <v>27.6</v>
      </c>
      <c r="Y2558" s="2">
        <v>8</v>
      </c>
      <c r="Z2558" s="2">
        <v>27.6</v>
      </c>
      <c r="AE2558" s="2">
        <v>29</v>
      </c>
      <c r="AF2558" s="2">
        <v>16</v>
      </c>
      <c r="AG2558" s="2">
        <v>55.2</v>
      </c>
      <c r="AH2558" s="2">
        <v>16</v>
      </c>
      <c r="AI2558" s="2">
        <v>55.2</v>
      </c>
      <c r="AJ2558" s="2">
        <v>55.2</v>
      </c>
      <c r="AK2558" s="2">
        <v>8</v>
      </c>
      <c r="AL2558" s="2">
        <v>27.6</v>
      </c>
      <c r="AM2558" s="2">
        <v>5</v>
      </c>
      <c r="AN2558" s="2">
        <v>17.2</v>
      </c>
      <c r="AQ2558" s="2">
        <v>8</v>
      </c>
      <c r="AR2558" s="2">
        <v>27.6</v>
      </c>
      <c r="AS2558" s="2">
        <v>8</v>
      </c>
      <c r="AT2558" s="2">
        <v>27.6</v>
      </c>
      <c r="AW2558" s="2">
        <v>13</v>
      </c>
      <c r="AX2558" s="2">
        <v>44.8</v>
      </c>
    </row>
    <row r="2559" spans="1:53" ht="12.75" customHeight="1" x14ac:dyDescent="0.2">
      <c r="A2559">
        <v>6</v>
      </c>
      <c r="B2559" s="2">
        <v>3401</v>
      </c>
      <c r="C2559" s="17">
        <v>2.7</v>
      </c>
      <c r="D2559" s="2">
        <v>2.4</v>
      </c>
      <c r="G2559" s="17">
        <v>249</v>
      </c>
      <c r="H2559" s="2">
        <v>146</v>
      </c>
      <c r="I2559" s="2">
        <v>58.4</v>
      </c>
      <c r="J2559" s="2">
        <v>146</v>
      </c>
      <c r="K2559" s="2">
        <v>58.4</v>
      </c>
      <c r="L2559" s="2">
        <v>58.6</v>
      </c>
      <c r="M2559" s="2">
        <v>27</v>
      </c>
      <c r="N2559" s="2">
        <v>10.8</v>
      </c>
      <c r="O2559" s="2">
        <v>76</v>
      </c>
      <c r="P2559" s="2">
        <v>30.4</v>
      </c>
      <c r="Q2559" s="2">
        <v>2</v>
      </c>
      <c r="R2559" s="2">
        <v>0.8</v>
      </c>
      <c r="S2559" s="2">
        <v>79</v>
      </c>
      <c r="T2559" s="2">
        <v>31.6</v>
      </c>
      <c r="U2559" s="2">
        <v>65</v>
      </c>
      <c r="V2559" s="2">
        <v>26</v>
      </c>
      <c r="W2559" s="2">
        <v>1</v>
      </c>
      <c r="X2559" s="2">
        <v>0.4</v>
      </c>
      <c r="Y2559" s="2">
        <v>104</v>
      </c>
      <c r="Z2559" s="2">
        <v>41.6</v>
      </c>
      <c r="AB2559" s="2">
        <v>4</v>
      </c>
      <c r="AC2559" s="2">
        <v>5</v>
      </c>
      <c r="AE2559" s="2">
        <v>249</v>
      </c>
      <c r="AF2559" s="2">
        <v>120</v>
      </c>
      <c r="AG2559" s="2">
        <v>48</v>
      </c>
      <c r="AH2559" s="2">
        <v>120</v>
      </c>
      <c r="AI2559" s="2">
        <v>48</v>
      </c>
      <c r="AJ2559" s="2">
        <v>48.2</v>
      </c>
      <c r="AK2559" s="2">
        <v>65</v>
      </c>
      <c r="AL2559" s="2">
        <v>26</v>
      </c>
      <c r="AM2559" s="2">
        <v>64</v>
      </c>
      <c r="AN2559" s="2">
        <v>25.6</v>
      </c>
      <c r="AQ2559" s="2">
        <v>73</v>
      </c>
      <c r="AR2559" s="2">
        <v>29.2</v>
      </c>
      <c r="AS2559" s="2">
        <v>47</v>
      </c>
      <c r="AT2559" s="2">
        <v>18.8</v>
      </c>
      <c r="AU2559" s="2">
        <v>1</v>
      </c>
      <c r="AV2559" s="2">
        <v>0.4</v>
      </c>
      <c r="AW2559" s="2">
        <v>130</v>
      </c>
      <c r="AX2559" s="2">
        <v>52</v>
      </c>
      <c r="AZ2559" s="2">
        <v>4</v>
      </c>
      <c r="BA2559" s="2">
        <v>5</v>
      </c>
    </row>
    <row r="2560" spans="1:53" ht="12.75" customHeight="1" x14ac:dyDescent="0.2">
      <c r="A2560">
        <v>6</v>
      </c>
      <c r="B2560" s="2">
        <v>3402</v>
      </c>
      <c r="C2560" s="17">
        <v>3</v>
      </c>
      <c r="D2560" s="2">
        <v>3.15</v>
      </c>
      <c r="G2560" s="17">
        <v>26</v>
      </c>
      <c r="H2560" s="2">
        <v>18</v>
      </c>
      <c r="I2560" s="2">
        <v>66.7</v>
      </c>
      <c r="J2560" s="2">
        <v>18</v>
      </c>
      <c r="K2560" s="2">
        <v>66.7</v>
      </c>
      <c r="L2560" s="2">
        <v>69.2</v>
      </c>
      <c r="M2560" s="2">
        <v>1</v>
      </c>
      <c r="N2560" s="2">
        <v>3.7</v>
      </c>
      <c r="O2560" s="2">
        <v>7</v>
      </c>
      <c r="P2560" s="2">
        <v>25.9</v>
      </c>
      <c r="S2560" s="2">
        <v>6</v>
      </c>
      <c r="T2560" s="2">
        <v>22.2</v>
      </c>
      <c r="U2560" s="2">
        <v>12</v>
      </c>
      <c r="V2560" s="2">
        <v>44.4</v>
      </c>
      <c r="W2560" s="2">
        <v>1</v>
      </c>
      <c r="X2560" s="2">
        <v>3.7</v>
      </c>
      <c r="Y2560" s="2">
        <v>9</v>
      </c>
      <c r="Z2560" s="2">
        <v>33.299999999999997</v>
      </c>
      <c r="AE2560" s="2">
        <v>26</v>
      </c>
      <c r="AF2560" s="2">
        <v>23</v>
      </c>
      <c r="AG2560" s="2">
        <v>85.2</v>
      </c>
      <c r="AH2560" s="2">
        <v>23</v>
      </c>
      <c r="AI2560" s="2">
        <v>85.2</v>
      </c>
      <c r="AJ2560" s="2">
        <v>88.5</v>
      </c>
      <c r="AM2560" s="2">
        <v>3</v>
      </c>
      <c r="AN2560" s="2">
        <v>11.1</v>
      </c>
      <c r="AQ2560" s="2">
        <v>13</v>
      </c>
      <c r="AR2560" s="2">
        <v>48.1</v>
      </c>
      <c r="AS2560" s="2">
        <v>10</v>
      </c>
      <c r="AT2560" s="2">
        <v>37</v>
      </c>
      <c r="AU2560" s="2">
        <v>1</v>
      </c>
      <c r="AV2560" s="2">
        <v>3.7</v>
      </c>
      <c r="AW2560" s="2">
        <v>4</v>
      </c>
      <c r="AX2560" s="2">
        <v>14.8</v>
      </c>
    </row>
    <row r="2561" spans="1:53" ht="12.75" customHeight="1" x14ac:dyDescent="0.2">
      <c r="A2561">
        <v>6</v>
      </c>
      <c r="B2561" s="2">
        <v>3403</v>
      </c>
      <c r="C2561" s="17">
        <v>2.81</v>
      </c>
      <c r="D2561" s="2">
        <v>2.46</v>
      </c>
      <c r="G2561" s="17">
        <v>26</v>
      </c>
      <c r="H2561" s="2">
        <v>19</v>
      </c>
      <c r="I2561" s="2">
        <v>73.099999999999994</v>
      </c>
      <c r="J2561" s="2">
        <v>19</v>
      </c>
      <c r="K2561" s="2">
        <v>73.099999999999994</v>
      </c>
      <c r="L2561" s="2">
        <v>73.099999999999994</v>
      </c>
      <c r="M2561" s="2">
        <v>4</v>
      </c>
      <c r="N2561" s="2">
        <v>15.4</v>
      </c>
      <c r="O2561" s="2">
        <v>3</v>
      </c>
      <c r="P2561" s="2">
        <v>11.5</v>
      </c>
      <c r="Q2561" s="2">
        <v>1</v>
      </c>
      <c r="R2561" s="2">
        <v>3.8</v>
      </c>
      <c r="S2561" s="2">
        <v>9</v>
      </c>
      <c r="T2561" s="2">
        <v>34.6</v>
      </c>
      <c r="U2561" s="2">
        <v>9</v>
      </c>
      <c r="V2561" s="2">
        <v>34.6</v>
      </c>
      <c r="Y2561" s="2">
        <v>7</v>
      </c>
      <c r="Z2561" s="2">
        <v>26.9</v>
      </c>
      <c r="AE2561" s="2">
        <v>26</v>
      </c>
      <c r="AF2561" s="2">
        <v>14</v>
      </c>
      <c r="AG2561" s="2">
        <v>53.8</v>
      </c>
      <c r="AH2561" s="2">
        <v>14</v>
      </c>
      <c r="AI2561" s="2">
        <v>53.8</v>
      </c>
      <c r="AJ2561" s="2">
        <v>53.8</v>
      </c>
      <c r="AK2561" s="2">
        <v>4</v>
      </c>
      <c r="AL2561" s="2">
        <v>15.4</v>
      </c>
      <c r="AM2561" s="2">
        <v>8</v>
      </c>
      <c r="AN2561" s="2">
        <v>30.8</v>
      </c>
      <c r="AQ2561" s="2">
        <v>12</v>
      </c>
      <c r="AR2561" s="2">
        <v>46.2</v>
      </c>
      <c r="AS2561" s="2">
        <v>2</v>
      </c>
      <c r="AT2561" s="2">
        <v>7.7</v>
      </c>
      <c r="AW2561" s="2">
        <v>12</v>
      </c>
      <c r="AX2561" s="2">
        <v>46.2</v>
      </c>
    </row>
    <row r="2562" spans="1:53" ht="12.75" customHeight="1" x14ac:dyDescent="0.2">
      <c r="A2562">
        <v>6</v>
      </c>
      <c r="B2562" s="2">
        <v>3405</v>
      </c>
      <c r="G2562" s="17">
        <v>6</v>
      </c>
      <c r="AE2562" s="2">
        <v>6</v>
      </c>
    </row>
    <row r="2563" spans="1:53" ht="12.75" customHeight="1" x14ac:dyDescent="0.2">
      <c r="A2563">
        <v>6</v>
      </c>
      <c r="B2563" s="2">
        <v>3406</v>
      </c>
      <c r="G2563" s="17">
        <v>3</v>
      </c>
      <c r="AE2563" s="2">
        <v>3</v>
      </c>
    </row>
    <row r="2564" spans="1:53" ht="12.75" customHeight="1" x14ac:dyDescent="0.2">
      <c r="A2564">
        <v>6</v>
      </c>
      <c r="B2564" s="2">
        <v>3408</v>
      </c>
      <c r="C2564" s="17">
        <v>2.83</v>
      </c>
      <c r="D2564" s="2">
        <v>2.79</v>
      </c>
      <c r="G2564" s="17">
        <v>328</v>
      </c>
      <c r="H2564" s="2">
        <v>253</v>
      </c>
      <c r="I2564" s="2">
        <v>77.099999999999994</v>
      </c>
      <c r="J2564" s="2">
        <v>253</v>
      </c>
      <c r="K2564" s="2">
        <v>77.099999999999994</v>
      </c>
      <c r="L2564" s="2">
        <v>77.099999999999994</v>
      </c>
      <c r="M2564" s="2">
        <v>31</v>
      </c>
      <c r="N2564" s="2">
        <v>9.5</v>
      </c>
      <c r="O2564" s="2">
        <v>44</v>
      </c>
      <c r="P2564" s="2">
        <v>13.4</v>
      </c>
      <c r="Q2564" s="2">
        <v>14</v>
      </c>
      <c r="R2564" s="2">
        <v>4.3</v>
      </c>
      <c r="S2564" s="2">
        <v>148</v>
      </c>
      <c r="T2564" s="2">
        <v>45.1</v>
      </c>
      <c r="U2564" s="2">
        <v>91</v>
      </c>
      <c r="V2564" s="2">
        <v>27.7</v>
      </c>
      <c r="Y2564" s="2">
        <v>75</v>
      </c>
      <c r="Z2564" s="2">
        <v>22.9</v>
      </c>
      <c r="AA2564" s="2">
        <v>1</v>
      </c>
      <c r="AC2564" s="2">
        <v>8</v>
      </c>
      <c r="AE2564" s="2">
        <v>328</v>
      </c>
      <c r="AF2564" s="2">
        <v>217</v>
      </c>
      <c r="AG2564" s="2">
        <v>66.2</v>
      </c>
      <c r="AH2564" s="2">
        <v>217</v>
      </c>
      <c r="AI2564" s="2">
        <v>66.2</v>
      </c>
      <c r="AJ2564" s="2">
        <v>66.2</v>
      </c>
      <c r="AK2564" s="2">
        <v>59</v>
      </c>
      <c r="AL2564" s="2">
        <v>18</v>
      </c>
      <c r="AM2564" s="2">
        <v>52</v>
      </c>
      <c r="AN2564" s="2">
        <v>15.9</v>
      </c>
      <c r="AO2564" s="2">
        <v>3</v>
      </c>
      <c r="AP2564" s="2">
        <v>0.9</v>
      </c>
      <c r="AQ2564" s="2">
        <v>103</v>
      </c>
      <c r="AR2564" s="2">
        <v>31.4</v>
      </c>
      <c r="AS2564" s="2">
        <v>111</v>
      </c>
      <c r="AT2564" s="2">
        <v>33.799999999999997</v>
      </c>
      <c r="AW2564" s="2">
        <v>111</v>
      </c>
      <c r="AX2564" s="2">
        <v>33.799999999999997</v>
      </c>
      <c r="AY2564" s="2">
        <v>1</v>
      </c>
      <c r="BA2564" s="2">
        <v>8</v>
      </c>
    </row>
    <row r="2565" spans="1:53" ht="12.75" customHeight="1" x14ac:dyDescent="0.2">
      <c r="A2565">
        <v>6</v>
      </c>
      <c r="B2565" s="2">
        <v>3409</v>
      </c>
      <c r="C2565" s="17">
        <v>2.64</v>
      </c>
      <c r="D2565" s="2">
        <v>2.19</v>
      </c>
      <c r="G2565" s="17">
        <v>47</v>
      </c>
      <c r="H2565" s="2">
        <v>28</v>
      </c>
      <c r="I2565" s="2">
        <v>59.6</v>
      </c>
      <c r="J2565" s="2">
        <v>28</v>
      </c>
      <c r="K2565" s="2">
        <v>59.6</v>
      </c>
      <c r="L2565" s="2">
        <v>59.6</v>
      </c>
      <c r="M2565" s="2">
        <v>6</v>
      </c>
      <c r="N2565" s="2">
        <v>12.8</v>
      </c>
      <c r="O2565" s="2">
        <v>13</v>
      </c>
      <c r="P2565" s="2">
        <v>27.7</v>
      </c>
      <c r="Q2565" s="2">
        <v>1</v>
      </c>
      <c r="R2565" s="2">
        <v>2.1</v>
      </c>
      <c r="S2565" s="2">
        <v>16</v>
      </c>
      <c r="T2565" s="2">
        <v>34</v>
      </c>
      <c r="U2565" s="2">
        <v>11</v>
      </c>
      <c r="V2565" s="2">
        <v>23.4</v>
      </c>
      <c r="Y2565" s="2">
        <v>19</v>
      </c>
      <c r="Z2565" s="2">
        <v>40.4</v>
      </c>
      <c r="AE2565" s="2">
        <v>47</v>
      </c>
      <c r="AF2565" s="2">
        <v>19</v>
      </c>
      <c r="AG2565" s="2">
        <v>40.4</v>
      </c>
      <c r="AH2565" s="2">
        <v>19</v>
      </c>
      <c r="AI2565" s="2">
        <v>40.4</v>
      </c>
      <c r="AJ2565" s="2">
        <v>40.4</v>
      </c>
      <c r="AK2565" s="2">
        <v>15</v>
      </c>
      <c r="AL2565" s="2">
        <v>31.9</v>
      </c>
      <c r="AM2565" s="2">
        <v>13</v>
      </c>
      <c r="AN2565" s="2">
        <v>27.7</v>
      </c>
      <c r="AQ2565" s="2">
        <v>14</v>
      </c>
      <c r="AR2565" s="2">
        <v>29.8</v>
      </c>
      <c r="AS2565" s="2">
        <v>5</v>
      </c>
      <c r="AT2565" s="2">
        <v>10.6</v>
      </c>
      <c r="AW2565" s="2">
        <v>28</v>
      </c>
      <c r="AX2565" s="2">
        <v>59.6</v>
      </c>
    </row>
    <row r="2566" spans="1:53" ht="12.75" customHeight="1" x14ac:dyDescent="0.2">
      <c r="A2566">
        <v>6</v>
      </c>
      <c r="B2566" s="2">
        <v>3410</v>
      </c>
      <c r="C2566" s="17">
        <v>2.72</v>
      </c>
      <c r="D2566" s="2">
        <v>2.8</v>
      </c>
      <c r="G2566" s="17">
        <v>60</v>
      </c>
      <c r="H2566" s="2">
        <v>44</v>
      </c>
      <c r="I2566" s="2">
        <v>73.3</v>
      </c>
      <c r="J2566" s="2">
        <v>44</v>
      </c>
      <c r="K2566" s="2">
        <v>73.3</v>
      </c>
      <c r="L2566" s="2">
        <v>73.3</v>
      </c>
      <c r="M2566" s="2">
        <v>2</v>
      </c>
      <c r="N2566" s="2">
        <v>3.3</v>
      </c>
      <c r="O2566" s="2">
        <v>14</v>
      </c>
      <c r="P2566" s="2">
        <v>23.3</v>
      </c>
      <c r="Q2566" s="2">
        <v>4</v>
      </c>
      <c r="R2566" s="2">
        <v>6.7</v>
      </c>
      <c r="S2566" s="2">
        <v>27</v>
      </c>
      <c r="T2566" s="2">
        <v>45</v>
      </c>
      <c r="U2566" s="2">
        <v>13</v>
      </c>
      <c r="V2566" s="2">
        <v>21.7</v>
      </c>
      <c r="Y2566" s="2">
        <v>16</v>
      </c>
      <c r="Z2566" s="2">
        <v>26.7</v>
      </c>
      <c r="AE2566" s="2">
        <v>60</v>
      </c>
      <c r="AF2566" s="2">
        <v>38</v>
      </c>
      <c r="AG2566" s="2">
        <v>63.3</v>
      </c>
      <c r="AH2566" s="2">
        <v>38</v>
      </c>
      <c r="AI2566" s="2">
        <v>63.3</v>
      </c>
      <c r="AJ2566" s="2">
        <v>63.3</v>
      </c>
      <c r="AK2566" s="2">
        <v>9</v>
      </c>
      <c r="AL2566" s="2">
        <v>15</v>
      </c>
      <c r="AM2566" s="2">
        <v>13</v>
      </c>
      <c r="AN2566" s="2">
        <v>21.7</v>
      </c>
      <c r="AQ2566" s="2">
        <v>19</v>
      </c>
      <c r="AR2566" s="2">
        <v>31.7</v>
      </c>
      <c r="AS2566" s="2">
        <v>19</v>
      </c>
      <c r="AT2566" s="2">
        <v>31.7</v>
      </c>
      <c r="AW2566" s="2">
        <v>22</v>
      </c>
      <c r="AX2566" s="2">
        <v>36.700000000000003</v>
      </c>
    </row>
    <row r="2567" spans="1:53" ht="12.75" customHeight="1" x14ac:dyDescent="0.2">
      <c r="A2567">
        <v>6</v>
      </c>
      <c r="B2567" s="2">
        <v>3414</v>
      </c>
      <c r="C2567" s="17">
        <v>2.74</v>
      </c>
      <c r="D2567" s="2">
        <v>2.52</v>
      </c>
      <c r="G2567" s="17">
        <v>81</v>
      </c>
      <c r="H2567" s="2">
        <v>60</v>
      </c>
      <c r="I2567" s="2">
        <v>74.099999999999994</v>
      </c>
      <c r="J2567" s="2">
        <v>60</v>
      </c>
      <c r="K2567" s="2">
        <v>74.099999999999994</v>
      </c>
      <c r="L2567" s="2">
        <v>74.099999999999994</v>
      </c>
      <c r="M2567" s="2">
        <v>4</v>
      </c>
      <c r="N2567" s="2">
        <v>4.9000000000000004</v>
      </c>
      <c r="O2567" s="2">
        <v>17</v>
      </c>
      <c r="P2567" s="2">
        <v>21</v>
      </c>
      <c r="Q2567" s="2">
        <v>4</v>
      </c>
      <c r="R2567" s="2">
        <v>4.9000000000000004</v>
      </c>
      <c r="S2567" s="2">
        <v>40</v>
      </c>
      <c r="T2567" s="2">
        <v>49.4</v>
      </c>
      <c r="U2567" s="2">
        <v>16</v>
      </c>
      <c r="V2567" s="2">
        <v>19.8</v>
      </c>
      <c r="Y2567" s="2">
        <v>21</v>
      </c>
      <c r="Z2567" s="2">
        <v>25.9</v>
      </c>
      <c r="AA2567" s="2">
        <v>1</v>
      </c>
      <c r="AE2567" s="2">
        <v>81</v>
      </c>
      <c r="AF2567" s="2">
        <v>39</v>
      </c>
      <c r="AG2567" s="2">
        <v>48.1</v>
      </c>
      <c r="AH2567" s="2">
        <v>39</v>
      </c>
      <c r="AI2567" s="2">
        <v>48.1</v>
      </c>
      <c r="AJ2567" s="2">
        <v>48.1</v>
      </c>
      <c r="AK2567" s="2">
        <v>19</v>
      </c>
      <c r="AL2567" s="2">
        <v>23.5</v>
      </c>
      <c r="AM2567" s="2">
        <v>23</v>
      </c>
      <c r="AN2567" s="2">
        <v>28.4</v>
      </c>
      <c r="AQ2567" s="2">
        <v>17</v>
      </c>
      <c r="AR2567" s="2">
        <v>21</v>
      </c>
      <c r="AS2567" s="2">
        <v>22</v>
      </c>
      <c r="AT2567" s="2">
        <v>27.2</v>
      </c>
      <c r="AW2567" s="2">
        <v>42</v>
      </c>
      <c r="AX2567" s="2">
        <v>51.9</v>
      </c>
      <c r="AY2567" s="2">
        <v>1</v>
      </c>
    </row>
    <row r="2568" spans="1:53" ht="12.75" customHeight="1" x14ac:dyDescent="0.2">
      <c r="A2568">
        <v>6</v>
      </c>
      <c r="B2568" s="2">
        <v>3419</v>
      </c>
      <c r="C2568" s="17">
        <v>3.22</v>
      </c>
      <c r="D2568" s="2">
        <v>2.86</v>
      </c>
      <c r="G2568" s="17">
        <v>193</v>
      </c>
      <c r="H2568" s="2">
        <v>159</v>
      </c>
      <c r="I2568" s="2">
        <v>82.4</v>
      </c>
      <c r="J2568" s="2">
        <v>159</v>
      </c>
      <c r="K2568" s="2">
        <v>82.4</v>
      </c>
      <c r="L2568" s="2">
        <v>82.4</v>
      </c>
      <c r="M2568" s="2">
        <v>10</v>
      </c>
      <c r="N2568" s="2">
        <v>5.2</v>
      </c>
      <c r="O2568" s="2">
        <v>24</v>
      </c>
      <c r="P2568" s="2">
        <v>12.4</v>
      </c>
      <c r="Q2568" s="2">
        <v>1</v>
      </c>
      <c r="R2568" s="2">
        <v>0.5</v>
      </c>
      <c r="S2568" s="2">
        <v>68</v>
      </c>
      <c r="T2568" s="2">
        <v>35.200000000000003</v>
      </c>
      <c r="U2568" s="2">
        <v>90</v>
      </c>
      <c r="V2568" s="2">
        <v>46.6</v>
      </c>
      <c r="Y2568" s="2">
        <v>34</v>
      </c>
      <c r="Z2568" s="2">
        <v>17.600000000000001</v>
      </c>
      <c r="AB2568" s="2">
        <v>1</v>
      </c>
      <c r="AE2568" s="2">
        <v>194</v>
      </c>
      <c r="AF2568" s="2">
        <v>128</v>
      </c>
      <c r="AG2568" s="2">
        <v>66</v>
      </c>
      <c r="AH2568" s="2">
        <v>128</v>
      </c>
      <c r="AI2568" s="2">
        <v>66</v>
      </c>
      <c r="AJ2568" s="2">
        <v>66</v>
      </c>
      <c r="AK2568" s="2">
        <v>30</v>
      </c>
      <c r="AL2568" s="2">
        <v>15.5</v>
      </c>
      <c r="AM2568" s="2">
        <v>36</v>
      </c>
      <c r="AN2568" s="2">
        <v>18.600000000000001</v>
      </c>
      <c r="AO2568" s="2">
        <v>1</v>
      </c>
      <c r="AP2568" s="2">
        <v>0.5</v>
      </c>
      <c r="AQ2568" s="2">
        <v>55</v>
      </c>
      <c r="AR2568" s="2">
        <v>28.4</v>
      </c>
      <c r="AS2568" s="2">
        <v>72</v>
      </c>
      <c r="AT2568" s="2">
        <v>37.1</v>
      </c>
      <c r="AW2568" s="2">
        <v>66</v>
      </c>
      <c r="AX2568" s="2">
        <v>34</v>
      </c>
    </row>
    <row r="2569" spans="1:53" ht="12.75" customHeight="1" x14ac:dyDescent="0.2">
      <c r="A2569">
        <v>6</v>
      </c>
      <c r="B2569" s="2">
        <v>3422</v>
      </c>
      <c r="G2569" s="17">
        <v>9</v>
      </c>
      <c r="AE2569" s="2">
        <v>9</v>
      </c>
    </row>
    <row r="2570" spans="1:53" ht="12.75" customHeight="1" x14ac:dyDescent="0.2">
      <c r="A2570">
        <v>6</v>
      </c>
      <c r="B2570" s="2">
        <v>3431</v>
      </c>
      <c r="C2570" s="17">
        <v>2.38</v>
      </c>
      <c r="D2570" s="2">
        <v>1.83</v>
      </c>
      <c r="G2570" s="17">
        <v>176</v>
      </c>
      <c r="H2570" s="2">
        <v>77</v>
      </c>
      <c r="I2570" s="2">
        <v>43.8</v>
      </c>
      <c r="J2570" s="2">
        <v>77</v>
      </c>
      <c r="K2570" s="2">
        <v>43.8</v>
      </c>
      <c r="L2570" s="2">
        <v>43.8</v>
      </c>
      <c r="M2570" s="2">
        <v>33</v>
      </c>
      <c r="N2570" s="2">
        <v>18.8</v>
      </c>
      <c r="O2570" s="2">
        <v>66</v>
      </c>
      <c r="P2570" s="2">
        <v>37.5</v>
      </c>
      <c r="S2570" s="2">
        <v>54</v>
      </c>
      <c r="T2570" s="2">
        <v>30.7</v>
      </c>
      <c r="U2570" s="2">
        <v>23</v>
      </c>
      <c r="V2570" s="2">
        <v>13.1</v>
      </c>
      <c r="Y2570" s="2">
        <v>99</v>
      </c>
      <c r="Z2570" s="2">
        <v>56.3</v>
      </c>
      <c r="AB2570" s="2">
        <v>6</v>
      </c>
      <c r="AC2570" s="2">
        <v>3</v>
      </c>
      <c r="AE2570" s="2">
        <v>177</v>
      </c>
      <c r="AF2570" s="2">
        <v>42</v>
      </c>
      <c r="AG2570" s="2">
        <v>23.7</v>
      </c>
      <c r="AH2570" s="2">
        <v>42</v>
      </c>
      <c r="AI2570" s="2">
        <v>23.7</v>
      </c>
      <c r="AJ2570" s="2">
        <v>23.7</v>
      </c>
      <c r="AK2570" s="2">
        <v>84</v>
      </c>
      <c r="AL2570" s="2">
        <v>47.5</v>
      </c>
      <c r="AM2570" s="2">
        <v>51</v>
      </c>
      <c r="AN2570" s="2">
        <v>28.8</v>
      </c>
      <c r="AQ2570" s="2">
        <v>30</v>
      </c>
      <c r="AR2570" s="2">
        <v>16.899999999999999</v>
      </c>
      <c r="AS2570" s="2">
        <v>12</v>
      </c>
      <c r="AT2570" s="2">
        <v>6.8</v>
      </c>
      <c r="AW2570" s="2">
        <v>135</v>
      </c>
      <c r="AX2570" s="2">
        <v>76.3</v>
      </c>
      <c r="AZ2570" s="2">
        <v>5</v>
      </c>
      <c r="BA2570" s="2">
        <v>3</v>
      </c>
    </row>
    <row r="2571" spans="1:53" ht="12.75" customHeight="1" x14ac:dyDescent="0.2">
      <c r="A2571">
        <v>6</v>
      </c>
      <c r="B2571" s="2">
        <v>3434</v>
      </c>
      <c r="C2571" s="17">
        <v>2.69</v>
      </c>
      <c r="D2571" s="2">
        <v>2.2599999999999998</v>
      </c>
      <c r="G2571" s="17">
        <v>338</v>
      </c>
      <c r="H2571" s="2">
        <v>221</v>
      </c>
      <c r="I2571" s="2">
        <v>65.2</v>
      </c>
      <c r="J2571" s="2">
        <v>221</v>
      </c>
      <c r="K2571" s="2">
        <v>65.2</v>
      </c>
      <c r="L2571" s="2">
        <v>65.400000000000006</v>
      </c>
      <c r="M2571" s="2">
        <v>47</v>
      </c>
      <c r="N2571" s="2">
        <v>13.9</v>
      </c>
      <c r="O2571" s="2">
        <v>70</v>
      </c>
      <c r="P2571" s="2">
        <v>20.6</v>
      </c>
      <c r="Q2571" s="2">
        <v>7</v>
      </c>
      <c r="R2571" s="2">
        <v>2.1</v>
      </c>
      <c r="S2571" s="2">
        <v>132</v>
      </c>
      <c r="T2571" s="2">
        <v>38.9</v>
      </c>
      <c r="U2571" s="2">
        <v>82</v>
      </c>
      <c r="V2571" s="2">
        <v>24.2</v>
      </c>
      <c r="W2571" s="2">
        <v>1</v>
      </c>
      <c r="X2571" s="2">
        <v>0.3</v>
      </c>
      <c r="Y2571" s="2">
        <v>118</v>
      </c>
      <c r="Z2571" s="2">
        <v>34.799999999999997</v>
      </c>
      <c r="AA2571" s="2">
        <v>9</v>
      </c>
      <c r="AB2571" s="2">
        <v>4</v>
      </c>
      <c r="AE2571" s="2">
        <v>338</v>
      </c>
      <c r="AF2571" s="2">
        <v>148</v>
      </c>
      <c r="AG2571" s="2">
        <v>43.7</v>
      </c>
      <c r="AH2571" s="2">
        <v>148</v>
      </c>
      <c r="AI2571" s="2">
        <v>43.7</v>
      </c>
      <c r="AJ2571" s="2">
        <v>43.8</v>
      </c>
      <c r="AK2571" s="2">
        <v>122</v>
      </c>
      <c r="AL2571" s="2">
        <v>36</v>
      </c>
      <c r="AM2571" s="2">
        <v>68</v>
      </c>
      <c r="AN2571" s="2">
        <v>20.100000000000001</v>
      </c>
      <c r="AQ2571" s="2">
        <v>85</v>
      </c>
      <c r="AR2571" s="2">
        <v>25.1</v>
      </c>
      <c r="AS2571" s="2">
        <v>63</v>
      </c>
      <c r="AT2571" s="2">
        <v>18.600000000000001</v>
      </c>
      <c r="AU2571" s="2">
        <v>1</v>
      </c>
      <c r="AV2571" s="2">
        <v>0.3</v>
      </c>
      <c r="AW2571" s="2">
        <v>191</v>
      </c>
      <c r="AX2571" s="2">
        <v>56.3</v>
      </c>
      <c r="AY2571" s="2">
        <v>9</v>
      </c>
      <c r="AZ2571" s="2">
        <v>4</v>
      </c>
    </row>
    <row r="2572" spans="1:53" ht="12.75" customHeight="1" x14ac:dyDescent="0.2">
      <c r="A2572">
        <v>6</v>
      </c>
      <c r="B2572" s="2">
        <v>3435</v>
      </c>
      <c r="C2572" s="17">
        <v>3.1</v>
      </c>
      <c r="D2572" s="2">
        <v>3.01</v>
      </c>
      <c r="G2572" s="17">
        <v>242</v>
      </c>
      <c r="H2572" s="2">
        <v>203</v>
      </c>
      <c r="I2572" s="2">
        <v>83.9</v>
      </c>
      <c r="J2572" s="2">
        <v>203</v>
      </c>
      <c r="K2572" s="2">
        <v>83.9</v>
      </c>
      <c r="L2572" s="2">
        <v>83.9</v>
      </c>
      <c r="M2572" s="2">
        <v>11</v>
      </c>
      <c r="N2572" s="2">
        <v>4.5</v>
      </c>
      <c r="O2572" s="2">
        <v>28</v>
      </c>
      <c r="P2572" s="2">
        <v>11.6</v>
      </c>
      <c r="Q2572" s="2">
        <v>5</v>
      </c>
      <c r="R2572" s="2">
        <v>2.1</v>
      </c>
      <c r="S2572" s="2">
        <v>108</v>
      </c>
      <c r="T2572" s="2">
        <v>44.6</v>
      </c>
      <c r="U2572" s="2">
        <v>90</v>
      </c>
      <c r="V2572" s="2">
        <v>37.200000000000003</v>
      </c>
      <c r="Y2572" s="2">
        <v>39</v>
      </c>
      <c r="Z2572" s="2">
        <v>16.100000000000001</v>
      </c>
      <c r="AA2572" s="2">
        <v>1</v>
      </c>
      <c r="AB2572" s="2">
        <v>3</v>
      </c>
      <c r="AE2572" s="2">
        <v>244</v>
      </c>
      <c r="AF2572" s="2">
        <v>179</v>
      </c>
      <c r="AG2572" s="2">
        <v>73.400000000000006</v>
      </c>
      <c r="AH2572" s="2">
        <v>179</v>
      </c>
      <c r="AI2572" s="2">
        <v>73.400000000000006</v>
      </c>
      <c r="AJ2572" s="2">
        <v>73.400000000000006</v>
      </c>
      <c r="AK2572" s="2">
        <v>31</v>
      </c>
      <c r="AL2572" s="2">
        <v>12.7</v>
      </c>
      <c r="AM2572" s="2">
        <v>34</v>
      </c>
      <c r="AN2572" s="2">
        <v>13.9</v>
      </c>
      <c r="AO2572" s="2">
        <v>1</v>
      </c>
      <c r="AP2572" s="2">
        <v>0.4</v>
      </c>
      <c r="AQ2572" s="2">
        <v>76</v>
      </c>
      <c r="AR2572" s="2">
        <v>31.1</v>
      </c>
      <c r="AS2572" s="2">
        <v>102</v>
      </c>
      <c r="AT2572" s="2">
        <v>41.8</v>
      </c>
      <c r="AW2572" s="2">
        <v>65</v>
      </c>
      <c r="AX2572" s="2">
        <v>26.6</v>
      </c>
      <c r="AY2572" s="2">
        <v>1</v>
      </c>
      <c r="AZ2572" s="2">
        <v>1</v>
      </c>
    </row>
    <row r="2573" spans="1:53" ht="12.75" customHeight="1" x14ac:dyDescent="0.2">
      <c r="A2573">
        <v>6</v>
      </c>
      <c r="B2573" s="2">
        <v>3442</v>
      </c>
      <c r="C2573" s="17">
        <v>3.22</v>
      </c>
      <c r="D2573" s="2">
        <v>3.03</v>
      </c>
      <c r="G2573" s="17">
        <v>89</v>
      </c>
      <c r="H2573" s="2">
        <v>74</v>
      </c>
      <c r="I2573" s="2">
        <v>83.1</v>
      </c>
      <c r="J2573" s="2">
        <v>74</v>
      </c>
      <c r="K2573" s="2">
        <v>83.1</v>
      </c>
      <c r="L2573" s="2">
        <v>83.1</v>
      </c>
      <c r="M2573" s="2">
        <v>4</v>
      </c>
      <c r="N2573" s="2">
        <v>4.5</v>
      </c>
      <c r="O2573" s="2">
        <v>11</v>
      </c>
      <c r="P2573" s="2">
        <v>12.4</v>
      </c>
      <c r="Q2573" s="2">
        <v>1</v>
      </c>
      <c r="R2573" s="2">
        <v>1.1000000000000001</v>
      </c>
      <c r="S2573" s="2">
        <v>31</v>
      </c>
      <c r="T2573" s="2">
        <v>34.799999999999997</v>
      </c>
      <c r="U2573" s="2">
        <v>42</v>
      </c>
      <c r="V2573" s="2">
        <v>47.2</v>
      </c>
      <c r="Y2573" s="2">
        <v>15</v>
      </c>
      <c r="Z2573" s="2">
        <v>16.899999999999999</v>
      </c>
      <c r="AE2573" s="2">
        <v>89</v>
      </c>
      <c r="AF2573" s="2">
        <v>67</v>
      </c>
      <c r="AG2573" s="2">
        <v>75.3</v>
      </c>
      <c r="AH2573" s="2">
        <v>67</v>
      </c>
      <c r="AI2573" s="2">
        <v>75.3</v>
      </c>
      <c r="AJ2573" s="2">
        <v>75.3</v>
      </c>
      <c r="AK2573" s="2">
        <v>7</v>
      </c>
      <c r="AL2573" s="2">
        <v>7.9</v>
      </c>
      <c r="AM2573" s="2">
        <v>15</v>
      </c>
      <c r="AN2573" s="2">
        <v>16.899999999999999</v>
      </c>
      <c r="AQ2573" s="2">
        <v>35</v>
      </c>
      <c r="AR2573" s="2">
        <v>39.299999999999997</v>
      </c>
      <c r="AS2573" s="2">
        <v>32</v>
      </c>
      <c r="AT2573" s="2">
        <v>36</v>
      </c>
      <c r="AW2573" s="2">
        <v>22</v>
      </c>
      <c r="AX2573" s="2">
        <v>24.7</v>
      </c>
    </row>
    <row r="2574" spans="1:53" ht="12.75" customHeight="1" x14ac:dyDescent="0.2">
      <c r="A2574">
        <v>6</v>
      </c>
      <c r="B2574" s="2">
        <v>3448</v>
      </c>
      <c r="C2574" s="17">
        <v>2.67</v>
      </c>
      <c r="D2574" s="2">
        <v>2.31</v>
      </c>
      <c r="G2574" s="17">
        <v>250</v>
      </c>
      <c r="H2574" s="2">
        <v>154</v>
      </c>
      <c r="I2574" s="2">
        <v>61.6</v>
      </c>
      <c r="J2574" s="2">
        <v>154</v>
      </c>
      <c r="K2574" s="2">
        <v>61.6</v>
      </c>
      <c r="L2574" s="2">
        <v>61.6</v>
      </c>
      <c r="M2574" s="2">
        <v>24</v>
      </c>
      <c r="N2574" s="2">
        <v>9.6</v>
      </c>
      <c r="O2574" s="2">
        <v>72</v>
      </c>
      <c r="P2574" s="2">
        <v>28.8</v>
      </c>
      <c r="Q2574" s="2">
        <v>4</v>
      </c>
      <c r="R2574" s="2">
        <v>1.6</v>
      </c>
      <c r="S2574" s="2">
        <v>100</v>
      </c>
      <c r="T2574" s="2">
        <v>40</v>
      </c>
      <c r="U2574" s="2">
        <v>50</v>
      </c>
      <c r="V2574" s="2">
        <v>20</v>
      </c>
      <c r="Y2574" s="2">
        <v>96</v>
      </c>
      <c r="Z2574" s="2">
        <v>38.4</v>
      </c>
      <c r="AB2574" s="2">
        <v>4</v>
      </c>
      <c r="AC2574" s="2">
        <v>3</v>
      </c>
      <c r="AE2574" s="2">
        <v>251</v>
      </c>
      <c r="AF2574" s="2">
        <v>116</v>
      </c>
      <c r="AG2574" s="2">
        <v>46.2</v>
      </c>
      <c r="AH2574" s="2">
        <v>116</v>
      </c>
      <c r="AI2574" s="2">
        <v>46.2</v>
      </c>
      <c r="AJ2574" s="2">
        <v>46.2</v>
      </c>
      <c r="AK2574" s="2">
        <v>74</v>
      </c>
      <c r="AL2574" s="2">
        <v>29.5</v>
      </c>
      <c r="AM2574" s="2">
        <v>61</v>
      </c>
      <c r="AN2574" s="2">
        <v>24.3</v>
      </c>
      <c r="AO2574" s="2">
        <v>1</v>
      </c>
      <c r="AP2574" s="2">
        <v>0.4</v>
      </c>
      <c r="AQ2574" s="2">
        <v>75</v>
      </c>
      <c r="AR2574" s="2">
        <v>29.9</v>
      </c>
      <c r="AS2574" s="2">
        <v>40</v>
      </c>
      <c r="AT2574" s="2">
        <v>15.9</v>
      </c>
      <c r="AW2574" s="2">
        <v>135</v>
      </c>
      <c r="AX2574" s="2">
        <v>53.8</v>
      </c>
      <c r="AZ2574" s="2">
        <v>3</v>
      </c>
      <c r="BA2574" s="2">
        <v>3</v>
      </c>
    </row>
    <row r="2575" spans="1:53" ht="12.75" customHeight="1" x14ac:dyDescent="0.2">
      <c r="A2575">
        <v>6</v>
      </c>
      <c r="B2575" s="2">
        <v>3458</v>
      </c>
      <c r="C2575" s="17">
        <v>3.12</v>
      </c>
      <c r="D2575" s="2">
        <v>2.63</v>
      </c>
      <c r="G2575" s="17">
        <v>275</v>
      </c>
      <c r="H2575" s="2">
        <v>215</v>
      </c>
      <c r="I2575" s="2">
        <v>77.099999999999994</v>
      </c>
      <c r="J2575" s="2">
        <v>215</v>
      </c>
      <c r="K2575" s="2">
        <v>77.099999999999994</v>
      </c>
      <c r="L2575" s="2">
        <v>78.2</v>
      </c>
      <c r="M2575" s="2">
        <v>12</v>
      </c>
      <c r="N2575" s="2">
        <v>4.3</v>
      </c>
      <c r="O2575" s="2">
        <v>48</v>
      </c>
      <c r="P2575" s="2">
        <v>17.2</v>
      </c>
      <c r="Q2575" s="2">
        <v>1</v>
      </c>
      <c r="R2575" s="2">
        <v>0.4</v>
      </c>
      <c r="S2575" s="2">
        <v>94</v>
      </c>
      <c r="T2575" s="2">
        <v>33.700000000000003</v>
      </c>
      <c r="U2575" s="2">
        <v>120</v>
      </c>
      <c r="V2575" s="2">
        <v>43</v>
      </c>
      <c r="W2575" s="2">
        <v>4</v>
      </c>
      <c r="X2575" s="2">
        <v>1.4</v>
      </c>
      <c r="Y2575" s="2">
        <v>64</v>
      </c>
      <c r="Z2575" s="2">
        <v>22.9</v>
      </c>
      <c r="AA2575" s="2">
        <v>1</v>
      </c>
      <c r="AB2575" s="2">
        <v>1</v>
      </c>
      <c r="AC2575" s="2">
        <v>2</v>
      </c>
      <c r="AE2575" s="2">
        <v>276</v>
      </c>
      <c r="AF2575" s="2">
        <v>164</v>
      </c>
      <c r="AG2575" s="2">
        <v>58.8</v>
      </c>
      <c r="AH2575" s="2">
        <v>164</v>
      </c>
      <c r="AI2575" s="2">
        <v>58.8</v>
      </c>
      <c r="AJ2575" s="2">
        <v>59.4</v>
      </c>
      <c r="AK2575" s="2">
        <v>54</v>
      </c>
      <c r="AL2575" s="2">
        <v>19.399999999999999</v>
      </c>
      <c r="AM2575" s="2">
        <v>58</v>
      </c>
      <c r="AN2575" s="2">
        <v>20.8</v>
      </c>
      <c r="AQ2575" s="2">
        <v>91</v>
      </c>
      <c r="AR2575" s="2">
        <v>32.6</v>
      </c>
      <c r="AS2575" s="2">
        <v>73</v>
      </c>
      <c r="AT2575" s="2">
        <v>26.2</v>
      </c>
      <c r="AU2575" s="2">
        <v>3</v>
      </c>
      <c r="AV2575" s="2">
        <v>1.1000000000000001</v>
      </c>
      <c r="AW2575" s="2">
        <v>115</v>
      </c>
      <c r="AX2575" s="2">
        <v>41.2</v>
      </c>
      <c r="AY2575" s="2">
        <v>1</v>
      </c>
      <c r="AZ2575" s="2">
        <v>1</v>
      </c>
      <c r="BA2575" s="2">
        <v>2</v>
      </c>
    </row>
    <row r="2576" spans="1:53" ht="12.75" customHeight="1" x14ac:dyDescent="0.2">
      <c r="A2576">
        <v>6</v>
      </c>
      <c r="B2576" s="2">
        <v>3459</v>
      </c>
      <c r="G2576" s="17">
        <v>2</v>
      </c>
      <c r="AE2576" s="2">
        <v>2</v>
      </c>
    </row>
    <row r="2577" spans="1:53" ht="12.75" customHeight="1" x14ac:dyDescent="0.2">
      <c r="A2577">
        <v>6</v>
      </c>
      <c r="B2577" s="2">
        <v>3461</v>
      </c>
      <c r="C2577" s="17">
        <v>3.12</v>
      </c>
      <c r="D2577" s="2">
        <v>2.92</v>
      </c>
      <c r="G2577" s="17">
        <v>60</v>
      </c>
      <c r="H2577" s="2">
        <v>44</v>
      </c>
      <c r="I2577" s="2">
        <v>73.3</v>
      </c>
      <c r="J2577" s="2">
        <v>44</v>
      </c>
      <c r="K2577" s="2">
        <v>73.3</v>
      </c>
      <c r="L2577" s="2">
        <v>73.3</v>
      </c>
      <c r="M2577" s="2">
        <v>2</v>
      </c>
      <c r="N2577" s="2">
        <v>3.3</v>
      </c>
      <c r="O2577" s="2">
        <v>14</v>
      </c>
      <c r="P2577" s="2">
        <v>23.3</v>
      </c>
      <c r="S2577" s="2">
        <v>19</v>
      </c>
      <c r="T2577" s="2">
        <v>31.7</v>
      </c>
      <c r="U2577" s="2">
        <v>25</v>
      </c>
      <c r="V2577" s="2">
        <v>41.7</v>
      </c>
      <c r="Y2577" s="2">
        <v>16</v>
      </c>
      <c r="Z2577" s="2">
        <v>26.7</v>
      </c>
      <c r="AC2577" s="2">
        <v>2</v>
      </c>
      <c r="AE2577" s="2">
        <v>60</v>
      </c>
      <c r="AF2577" s="2">
        <v>38</v>
      </c>
      <c r="AG2577" s="2">
        <v>63.3</v>
      </c>
      <c r="AH2577" s="2">
        <v>38</v>
      </c>
      <c r="AI2577" s="2">
        <v>63.3</v>
      </c>
      <c r="AJ2577" s="2">
        <v>63.3</v>
      </c>
      <c r="AK2577" s="2">
        <v>8</v>
      </c>
      <c r="AL2577" s="2">
        <v>13.3</v>
      </c>
      <c r="AM2577" s="2">
        <v>14</v>
      </c>
      <c r="AN2577" s="2">
        <v>23.3</v>
      </c>
      <c r="AQ2577" s="2">
        <v>13</v>
      </c>
      <c r="AR2577" s="2">
        <v>21.7</v>
      </c>
      <c r="AS2577" s="2">
        <v>25</v>
      </c>
      <c r="AT2577" s="2">
        <v>41.7</v>
      </c>
      <c r="AW2577" s="2">
        <v>22</v>
      </c>
      <c r="AX2577" s="2">
        <v>36.700000000000003</v>
      </c>
      <c r="BA2577" s="2">
        <v>2</v>
      </c>
    </row>
    <row r="2578" spans="1:53" ht="12.75" customHeight="1" x14ac:dyDescent="0.2">
      <c r="A2578">
        <v>6</v>
      </c>
      <c r="B2578" s="2">
        <v>3463</v>
      </c>
      <c r="C2578" s="17">
        <v>3.2</v>
      </c>
      <c r="D2578" s="2">
        <v>3.11</v>
      </c>
      <c r="G2578" s="17">
        <v>71</v>
      </c>
      <c r="H2578" s="2">
        <v>61</v>
      </c>
      <c r="I2578" s="2">
        <v>85.9</v>
      </c>
      <c r="J2578" s="2">
        <v>61</v>
      </c>
      <c r="K2578" s="2">
        <v>85.9</v>
      </c>
      <c r="L2578" s="2">
        <v>85.9</v>
      </c>
      <c r="M2578" s="2">
        <v>2</v>
      </c>
      <c r="N2578" s="2">
        <v>2.8</v>
      </c>
      <c r="O2578" s="2">
        <v>8</v>
      </c>
      <c r="P2578" s="2">
        <v>11.3</v>
      </c>
      <c r="Q2578" s="2">
        <v>1</v>
      </c>
      <c r="R2578" s="2">
        <v>1.4</v>
      </c>
      <c r="S2578" s="2">
        <v>31</v>
      </c>
      <c r="T2578" s="2">
        <v>43.7</v>
      </c>
      <c r="U2578" s="2">
        <v>29</v>
      </c>
      <c r="V2578" s="2">
        <v>40.799999999999997</v>
      </c>
      <c r="Y2578" s="2">
        <v>10</v>
      </c>
      <c r="Z2578" s="2">
        <v>14.1</v>
      </c>
      <c r="AE2578" s="2">
        <v>71</v>
      </c>
      <c r="AF2578" s="2">
        <v>55</v>
      </c>
      <c r="AG2578" s="2">
        <v>77.5</v>
      </c>
      <c r="AH2578" s="2">
        <v>55</v>
      </c>
      <c r="AI2578" s="2">
        <v>77.5</v>
      </c>
      <c r="AJ2578" s="2">
        <v>77.5</v>
      </c>
      <c r="AK2578" s="2">
        <v>6</v>
      </c>
      <c r="AL2578" s="2">
        <v>8.5</v>
      </c>
      <c r="AM2578" s="2">
        <v>10</v>
      </c>
      <c r="AN2578" s="2">
        <v>14.1</v>
      </c>
      <c r="AQ2578" s="2">
        <v>25</v>
      </c>
      <c r="AR2578" s="2">
        <v>35.200000000000003</v>
      </c>
      <c r="AS2578" s="2">
        <v>30</v>
      </c>
      <c r="AT2578" s="2">
        <v>42.3</v>
      </c>
      <c r="AW2578" s="2">
        <v>16</v>
      </c>
      <c r="AX2578" s="2">
        <v>22.5</v>
      </c>
    </row>
    <row r="2579" spans="1:53" ht="12.75" customHeight="1" x14ac:dyDescent="0.2">
      <c r="A2579">
        <v>6</v>
      </c>
      <c r="B2579" s="2">
        <v>3465</v>
      </c>
      <c r="C2579" s="17">
        <v>3</v>
      </c>
      <c r="D2579" s="2">
        <v>2.73</v>
      </c>
      <c r="G2579" s="17">
        <v>30</v>
      </c>
      <c r="H2579" s="2">
        <v>23</v>
      </c>
      <c r="I2579" s="2">
        <v>76.7</v>
      </c>
      <c r="J2579" s="2">
        <v>23</v>
      </c>
      <c r="K2579" s="2">
        <v>76.7</v>
      </c>
      <c r="L2579" s="2">
        <v>76.7</v>
      </c>
      <c r="M2579" s="2">
        <v>1</v>
      </c>
      <c r="N2579" s="2">
        <v>3.3</v>
      </c>
      <c r="O2579" s="2">
        <v>6</v>
      </c>
      <c r="P2579" s="2">
        <v>20</v>
      </c>
      <c r="S2579" s="2">
        <v>15</v>
      </c>
      <c r="T2579" s="2">
        <v>50</v>
      </c>
      <c r="U2579" s="2">
        <v>8</v>
      </c>
      <c r="V2579" s="2">
        <v>26.7</v>
      </c>
      <c r="Y2579" s="2">
        <v>7</v>
      </c>
      <c r="Z2579" s="2">
        <v>23.3</v>
      </c>
      <c r="AE2579" s="2">
        <v>30</v>
      </c>
      <c r="AF2579" s="2">
        <v>20</v>
      </c>
      <c r="AG2579" s="2">
        <v>66.7</v>
      </c>
      <c r="AH2579" s="2">
        <v>20</v>
      </c>
      <c r="AI2579" s="2">
        <v>66.7</v>
      </c>
      <c r="AJ2579" s="2">
        <v>66.7</v>
      </c>
      <c r="AK2579" s="2">
        <v>3</v>
      </c>
      <c r="AL2579" s="2">
        <v>10</v>
      </c>
      <c r="AM2579" s="2">
        <v>7</v>
      </c>
      <c r="AN2579" s="2">
        <v>23.3</v>
      </c>
      <c r="AQ2579" s="2">
        <v>15</v>
      </c>
      <c r="AR2579" s="2">
        <v>50</v>
      </c>
      <c r="AS2579" s="2">
        <v>5</v>
      </c>
      <c r="AT2579" s="2">
        <v>16.7</v>
      </c>
      <c r="AW2579" s="2">
        <v>10</v>
      </c>
      <c r="AX2579" s="2">
        <v>33.299999999999997</v>
      </c>
    </row>
    <row r="2580" spans="1:53" ht="12.75" customHeight="1" x14ac:dyDescent="0.2">
      <c r="A2580">
        <v>6</v>
      </c>
      <c r="B2580" s="2">
        <v>3466</v>
      </c>
      <c r="C2580" s="17">
        <v>2.75</v>
      </c>
      <c r="D2580" s="2">
        <v>2.57</v>
      </c>
      <c r="G2580" s="17">
        <v>121</v>
      </c>
      <c r="H2580" s="2">
        <v>86</v>
      </c>
      <c r="I2580" s="2">
        <v>70.5</v>
      </c>
      <c r="J2580" s="2">
        <v>86</v>
      </c>
      <c r="K2580" s="2">
        <v>70.5</v>
      </c>
      <c r="L2580" s="2">
        <v>71.099999999999994</v>
      </c>
      <c r="M2580" s="2">
        <v>13</v>
      </c>
      <c r="N2580" s="2">
        <v>10.7</v>
      </c>
      <c r="O2580" s="2">
        <v>22</v>
      </c>
      <c r="P2580" s="2">
        <v>18</v>
      </c>
      <c r="Q2580" s="2">
        <v>5</v>
      </c>
      <c r="R2580" s="2">
        <v>4.0999999999999996</v>
      </c>
      <c r="S2580" s="2">
        <v>46</v>
      </c>
      <c r="T2580" s="2">
        <v>37.700000000000003</v>
      </c>
      <c r="U2580" s="2">
        <v>35</v>
      </c>
      <c r="V2580" s="2">
        <v>28.7</v>
      </c>
      <c r="W2580" s="2">
        <v>1</v>
      </c>
      <c r="X2580" s="2">
        <v>0.8</v>
      </c>
      <c r="Y2580" s="2">
        <v>36</v>
      </c>
      <c r="Z2580" s="2">
        <v>29.5</v>
      </c>
      <c r="AE2580" s="2">
        <v>121</v>
      </c>
      <c r="AF2580" s="2">
        <v>70</v>
      </c>
      <c r="AG2580" s="2">
        <v>57.4</v>
      </c>
      <c r="AH2580" s="2">
        <v>70</v>
      </c>
      <c r="AI2580" s="2">
        <v>57.4</v>
      </c>
      <c r="AJ2580" s="2">
        <v>57.9</v>
      </c>
      <c r="AK2580" s="2">
        <v>27</v>
      </c>
      <c r="AL2580" s="2">
        <v>22.1</v>
      </c>
      <c r="AM2580" s="2">
        <v>24</v>
      </c>
      <c r="AN2580" s="2">
        <v>19.7</v>
      </c>
      <c r="AQ2580" s="2">
        <v>42</v>
      </c>
      <c r="AR2580" s="2">
        <v>34.4</v>
      </c>
      <c r="AS2580" s="2">
        <v>28</v>
      </c>
      <c r="AT2580" s="2">
        <v>23</v>
      </c>
      <c r="AU2580" s="2">
        <v>1</v>
      </c>
      <c r="AV2580" s="2">
        <v>0.8</v>
      </c>
      <c r="AW2580" s="2">
        <v>52</v>
      </c>
      <c r="AX2580" s="2">
        <v>42.6</v>
      </c>
    </row>
    <row r="2581" spans="1:53" ht="12.75" customHeight="1" x14ac:dyDescent="0.2">
      <c r="A2581">
        <v>6</v>
      </c>
      <c r="B2581" s="2">
        <v>3471</v>
      </c>
      <c r="C2581" s="17">
        <v>2.59</v>
      </c>
      <c r="D2581" s="2">
        <v>2.33</v>
      </c>
      <c r="G2581" s="17">
        <v>281</v>
      </c>
      <c r="H2581" s="2">
        <v>160</v>
      </c>
      <c r="I2581" s="2">
        <v>56.9</v>
      </c>
      <c r="J2581" s="2">
        <v>160</v>
      </c>
      <c r="K2581" s="2">
        <v>56.9</v>
      </c>
      <c r="L2581" s="2">
        <v>56.9</v>
      </c>
      <c r="M2581" s="2">
        <v>41</v>
      </c>
      <c r="N2581" s="2">
        <v>14.6</v>
      </c>
      <c r="O2581" s="2">
        <v>80</v>
      </c>
      <c r="P2581" s="2">
        <v>28.5</v>
      </c>
      <c r="Q2581" s="2">
        <v>1</v>
      </c>
      <c r="R2581" s="2">
        <v>0.4</v>
      </c>
      <c r="S2581" s="2">
        <v>110</v>
      </c>
      <c r="T2581" s="2">
        <v>39.1</v>
      </c>
      <c r="U2581" s="2">
        <v>49</v>
      </c>
      <c r="V2581" s="2">
        <v>17.399999999999999</v>
      </c>
      <c r="Y2581" s="2">
        <v>121</v>
      </c>
      <c r="Z2581" s="2">
        <v>43.1</v>
      </c>
      <c r="AA2581" s="2">
        <v>2</v>
      </c>
      <c r="AB2581" s="2">
        <v>4</v>
      </c>
      <c r="AC2581" s="2">
        <v>2</v>
      </c>
      <c r="AE2581" s="2">
        <v>282</v>
      </c>
      <c r="AF2581" s="2">
        <v>134</v>
      </c>
      <c r="AG2581" s="2">
        <v>47.5</v>
      </c>
      <c r="AH2581" s="2">
        <v>134</v>
      </c>
      <c r="AI2581" s="2">
        <v>47.5</v>
      </c>
      <c r="AJ2581" s="2">
        <v>47.5</v>
      </c>
      <c r="AK2581" s="2">
        <v>92</v>
      </c>
      <c r="AL2581" s="2">
        <v>32.6</v>
      </c>
      <c r="AM2581" s="2">
        <v>56</v>
      </c>
      <c r="AN2581" s="2">
        <v>19.899999999999999</v>
      </c>
      <c r="AQ2581" s="2">
        <v>84</v>
      </c>
      <c r="AR2581" s="2">
        <v>29.8</v>
      </c>
      <c r="AS2581" s="2">
        <v>50</v>
      </c>
      <c r="AT2581" s="2">
        <v>17.7</v>
      </c>
      <c r="AW2581" s="2">
        <v>148</v>
      </c>
      <c r="AX2581" s="2">
        <v>52.5</v>
      </c>
      <c r="AY2581" s="2">
        <v>1</v>
      </c>
      <c r="AZ2581" s="2">
        <v>4</v>
      </c>
      <c r="BA2581" s="2">
        <v>2</v>
      </c>
    </row>
    <row r="2582" spans="1:53" ht="12.75" customHeight="1" x14ac:dyDescent="0.2">
      <c r="A2582">
        <v>6</v>
      </c>
      <c r="B2582" s="2">
        <v>3472</v>
      </c>
      <c r="C2582" s="17">
        <v>2.4900000000000002</v>
      </c>
      <c r="D2582" s="2">
        <v>2.1</v>
      </c>
      <c r="G2582" s="17">
        <v>270</v>
      </c>
      <c r="H2582" s="2">
        <v>155</v>
      </c>
      <c r="I2582" s="2">
        <v>57.2</v>
      </c>
      <c r="J2582" s="2">
        <v>155</v>
      </c>
      <c r="K2582" s="2">
        <v>57.2</v>
      </c>
      <c r="L2582" s="2">
        <v>57.4</v>
      </c>
      <c r="M2582" s="2">
        <v>41</v>
      </c>
      <c r="N2582" s="2">
        <v>15.1</v>
      </c>
      <c r="O2582" s="2">
        <v>74</v>
      </c>
      <c r="P2582" s="2">
        <v>27.3</v>
      </c>
      <c r="Q2582" s="2">
        <v>10</v>
      </c>
      <c r="R2582" s="2">
        <v>3.7</v>
      </c>
      <c r="S2582" s="2">
        <v>95</v>
      </c>
      <c r="T2582" s="2">
        <v>35.1</v>
      </c>
      <c r="U2582" s="2">
        <v>50</v>
      </c>
      <c r="V2582" s="2">
        <v>18.5</v>
      </c>
      <c r="W2582" s="2">
        <v>1</v>
      </c>
      <c r="X2582" s="2">
        <v>0.4</v>
      </c>
      <c r="Y2582" s="2">
        <v>116</v>
      </c>
      <c r="Z2582" s="2">
        <v>42.8</v>
      </c>
      <c r="AB2582" s="2">
        <v>4</v>
      </c>
      <c r="AE2582" s="2">
        <v>269</v>
      </c>
      <c r="AF2582" s="2">
        <v>107</v>
      </c>
      <c r="AG2582" s="2">
        <v>39.5</v>
      </c>
      <c r="AH2582" s="2">
        <v>107</v>
      </c>
      <c r="AI2582" s="2">
        <v>39.5</v>
      </c>
      <c r="AJ2582" s="2">
        <v>39.799999999999997</v>
      </c>
      <c r="AK2582" s="2">
        <v>103</v>
      </c>
      <c r="AL2582" s="2">
        <v>38</v>
      </c>
      <c r="AM2582" s="2">
        <v>59</v>
      </c>
      <c r="AN2582" s="2">
        <v>21.8</v>
      </c>
      <c r="AO2582" s="2">
        <v>1</v>
      </c>
      <c r="AP2582" s="2">
        <v>0.4</v>
      </c>
      <c r="AQ2582" s="2">
        <v>75</v>
      </c>
      <c r="AR2582" s="2">
        <v>27.7</v>
      </c>
      <c r="AS2582" s="2">
        <v>31</v>
      </c>
      <c r="AT2582" s="2">
        <v>11.4</v>
      </c>
      <c r="AU2582" s="2">
        <v>2</v>
      </c>
      <c r="AV2582" s="2">
        <v>0.7</v>
      </c>
      <c r="AW2582" s="2">
        <v>164</v>
      </c>
      <c r="AX2582" s="2">
        <v>60.5</v>
      </c>
      <c r="AZ2582" s="2">
        <v>4</v>
      </c>
    </row>
    <row r="2583" spans="1:53" ht="12.75" customHeight="1" x14ac:dyDescent="0.2">
      <c r="A2583">
        <v>6</v>
      </c>
      <c r="B2583" s="2">
        <v>3473</v>
      </c>
      <c r="C2583" s="17">
        <v>2.4300000000000002</v>
      </c>
      <c r="D2583" s="2">
        <v>1.8</v>
      </c>
      <c r="G2583" s="17">
        <v>14</v>
      </c>
      <c r="H2583" s="2">
        <v>5</v>
      </c>
      <c r="I2583" s="2">
        <v>35.700000000000003</v>
      </c>
      <c r="J2583" s="2">
        <v>5</v>
      </c>
      <c r="K2583" s="2">
        <v>35.700000000000003</v>
      </c>
      <c r="L2583" s="2">
        <v>35.700000000000003</v>
      </c>
      <c r="M2583" s="2">
        <v>2</v>
      </c>
      <c r="N2583" s="2">
        <v>14.3</v>
      </c>
      <c r="O2583" s="2">
        <v>7</v>
      </c>
      <c r="P2583" s="2">
        <v>50</v>
      </c>
      <c r="S2583" s="2">
        <v>2</v>
      </c>
      <c r="T2583" s="2">
        <v>14.3</v>
      </c>
      <c r="U2583" s="2">
        <v>3</v>
      </c>
      <c r="V2583" s="2">
        <v>21.4</v>
      </c>
      <c r="Y2583" s="2">
        <v>9</v>
      </c>
      <c r="Z2583" s="2">
        <v>64.3</v>
      </c>
      <c r="AB2583" s="2">
        <v>1</v>
      </c>
      <c r="AE2583" s="2">
        <v>15</v>
      </c>
      <c r="AF2583" s="2">
        <v>4</v>
      </c>
      <c r="AG2583" s="2">
        <v>26.7</v>
      </c>
      <c r="AH2583" s="2">
        <v>4</v>
      </c>
      <c r="AI2583" s="2">
        <v>26.7</v>
      </c>
      <c r="AJ2583" s="2">
        <v>26.7</v>
      </c>
      <c r="AK2583" s="2">
        <v>7</v>
      </c>
      <c r="AL2583" s="2">
        <v>46.7</v>
      </c>
      <c r="AM2583" s="2">
        <v>4</v>
      </c>
      <c r="AN2583" s="2">
        <v>26.7</v>
      </c>
      <c r="AQ2583" s="2">
        <v>4</v>
      </c>
      <c r="AR2583" s="2">
        <v>26.7</v>
      </c>
      <c r="AW2583" s="2">
        <v>11</v>
      </c>
      <c r="AX2583" s="2">
        <v>73.3</v>
      </c>
    </row>
    <row r="2584" spans="1:53" ht="12.75" customHeight="1" x14ac:dyDescent="0.2">
      <c r="A2584">
        <v>6</v>
      </c>
      <c r="B2584" s="2">
        <v>3475</v>
      </c>
      <c r="C2584" s="17">
        <v>2.73</v>
      </c>
      <c r="D2584" s="2">
        <v>2.1800000000000002</v>
      </c>
      <c r="G2584" s="17">
        <v>166</v>
      </c>
      <c r="H2584" s="2">
        <v>94</v>
      </c>
      <c r="I2584" s="2">
        <v>56.6</v>
      </c>
      <c r="J2584" s="2">
        <v>94</v>
      </c>
      <c r="K2584" s="2">
        <v>56.6</v>
      </c>
      <c r="L2584" s="2">
        <v>56.6</v>
      </c>
      <c r="M2584" s="2">
        <v>24</v>
      </c>
      <c r="N2584" s="2">
        <v>14.5</v>
      </c>
      <c r="O2584" s="2">
        <v>48</v>
      </c>
      <c r="P2584" s="2">
        <v>28.9</v>
      </c>
      <c r="S2584" s="2">
        <v>42</v>
      </c>
      <c r="T2584" s="2">
        <v>25.3</v>
      </c>
      <c r="U2584" s="2">
        <v>52</v>
      </c>
      <c r="V2584" s="2">
        <v>31.3</v>
      </c>
      <c r="Y2584" s="2">
        <v>72</v>
      </c>
      <c r="Z2584" s="2">
        <v>43.4</v>
      </c>
      <c r="AC2584" s="2">
        <v>2</v>
      </c>
      <c r="AE2584" s="2">
        <v>165</v>
      </c>
      <c r="AF2584" s="2">
        <v>68</v>
      </c>
      <c r="AG2584" s="2">
        <v>41.2</v>
      </c>
      <c r="AH2584" s="2">
        <v>68</v>
      </c>
      <c r="AI2584" s="2">
        <v>41.2</v>
      </c>
      <c r="AJ2584" s="2">
        <v>41.2</v>
      </c>
      <c r="AK2584" s="2">
        <v>61</v>
      </c>
      <c r="AL2584" s="2">
        <v>37</v>
      </c>
      <c r="AM2584" s="2">
        <v>36</v>
      </c>
      <c r="AN2584" s="2">
        <v>21.8</v>
      </c>
      <c r="AQ2584" s="2">
        <v>45</v>
      </c>
      <c r="AR2584" s="2">
        <v>27.3</v>
      </c>
      <c r="AS2584" s="2">
        <v>23</v>
      </c>
      <c r="AT2584" s="2">
        <v>13.9</v>
      </c>
      <c r="AW2584" s="2">
        <v>97</v>
      </c>
      <c r="AX2584" s="2">
        <v>58.8</v>
      </c>
      <c r="AZ2584" s="2">
        <v>1</v>
      </c>
      <c r="BA2584" s="2">
        <v>2</v>
      </c>
    </row>
    <row r="2585" spans="1:53" ht="12.75" customHeight="1" x14ac:dyDescent="0.2">
      <c r="A2585">
        <v>6</v>
      </c>
      <c r="B2585" s="2">
        <v>3481</v>
      </c>
    </row>
    <row r="2586" spans="1:53" ht="12.75" customHeight="1" x14ac:dyDescent="0.2">
      <c r="A2586">
        <v>6</v>
      </c>
      <c r="B2586" s="2">
        <v>3489</v>
      </c>
      <c r="C2586" s="17">
        <v>3.24</v>
      </c>
      <c r="D2586" s="2">
        <v>2.76</v>
      </c>
      <c r="G2586" s="17">
        <v>65</v>
      </c>
      <c r="H2586" s="2">
        <v>54</v>
      </c>
      <c r="I2586" s="2">
        <v>81.8</v>
      </c>
      <c r="J2586" s="2">
        <v>54</v>
      </c>
      <c r="K2586" s="2">
        <v>81.8</v>
      </c>
      <c r="L2586" s="2">
        <v>83.1</v>
      </c>
      <c r="M2586" s="2">
        <v>3</v>
      </c>
      <c r="N2586" s="2">
        <v>4.5</v>
      </c>
      <c r="O2586" s="2">
        <v>8</v>
      </c>
      <c r="P2586" s="2">
        <v>12.1</v>
      </c>
      <c r="S2586" s="2">
        <v>21</v>
      </c>
      <c r="T2586" s="2">
        <v>31.8</v>
      </c>
      <c r="U2586" s="2">
        <v>33</v>
      </c>
      <c r="V2586" s="2">
        <v>50</v>
      </c>
      <c r="W2586" s="2">
        <v>1</v>
      </c>
      <c r="X2586" s="2">
        <v>1.5</v>
      </c>
      <c r="Y2586" s="2">
        <v>12</v>
      </c>
      <c r="Z2586" s="2">
        <v>18.2</v>
      </c>
      <c r="AC2586" s="2">
        <v>2</v>
      </c>
      <c r="AE2586" s="2">
        <v>66</v>
      </c>
      <c r="AF2586" s="2">
        <v>44</v>
      </c>
      <c r="AG2586" s="2">
        <v>66.7</v>
      </c>
      <c r="AH2586" s="2">
        <v>44</v>
      </c>
      <c r="AI2586" s="2">
        <v>66.7</v>
      </c>
      <c r="AJ2586" s="2">
        <v>66.7</v>
      </c>
      <c r="AK2586" s="2">
        <v>11</v>
      </c>
      <c r="AL2586" s="2">
        <v>16.7</v>
      </c>
      <c r="AM2586" s="2">
        <v>11</v>
      </c>
      <c r="AN2586" s="2">
        <v>16.7</v>
      </c>
      <c r="AQ2586" s="2">
        <v>27</v>
      </c>
      <c r="AR2586" s="2">
        <v>40.9</v>
      </c>
      <c r="AS2586" s="2">
        <v>17</v>
      </c>
      <c r="AT2586" s="2">
        <v>25.8</v>
      </c>
      <c r="AW2586" s="2">
        <v>22</v>
      </c>
      <c r="AX2586" s="2">
        <v>33.299999999999997</v>
      </c>
      <c r="BA2586" s="2">
        <v>2</v>
      </c>
    </row>
    <row r="2587" spans="1:53" ht="12.75" customHeight="1" x14ac:dyDescent="0.2">
      <c r="A2587">
        <v>6</v>
      </c>
      <c r="B2587" s="2">
        <v>3491</v>
      </c>
      <c r="C2587" s="17">
        <v>2.61</v>
      </c>
      <c r="D2587" s="2">
        <v>1.97</v>
      </c>
      <c r="G2587" s="17">
        <v>61</v>
      </c>
      <c r="H2587" s="2">
        <v>39</v>
      </c>
      <c r="I2587" s="2">
        <v>63.9</v>
      </c>
      <c r="J2587" s="2">
        <v>39</v>
      </c>
      <c r="K2587" s="2">
        <v>63.9</v>
      </c>
      <c r="L2587" s="2">
        <v>63.9</v>
      </c>
      <c r="M2587" s="2">
        <v>11</v>
      </c>
      <c r="N2587" s="2">
        <v>18</v>
      </c>
      <c r="O2587" s="2">
        <v>11</v>
      </c>
      <c r="P2587" s="2">
        <v>18</v>
      </c>
      <c r="S2587" s="2">
        <v>30</v>
      </c>
      <c r="T2587" s="2">
        <v>49.2</v>
      </c>
      <c r="U2587" s="2">
        <v>9</v>
      </c>
      <c r="V2587" s="2">
        <v>14.8</v>
      </c>
      <c r="Y2587" s="2">
        <v>22</v>
      </c>
      <c r="Z2587" s="2">
        <v>36.1</v>
      </c>
      <c r="AB2587" s="2">
        <v>6</v>
      </c>
      <c r="AC2587" s="2">
        <v>2</v>
      </c>
      <c r="AE2587" s="2">
        <v>61</v>
      </c>
      <c r="AF2587" s="2">
        <v>20</v>
      </c>
      <c r="AG2587" s="2">
        <v>32.799999999999997</v>
      </c>
      <c r="AH2587" s="2">
        <v>20</v>
      </c>
      <c r="AI2587" s="2">
        <v>32.799999999999997</v>
      </c>
      <c r="AJ2587" s="2">
        <v>32.799999999999997</v>
      </c>
      <c r="AK2587" s="2">
        <v>28</v>
      </c>
      <c r="AL2587" s="2">
        <v>45.9</v>
      </c>
      <c r="AM2587" s="2">
        <v>13</v>
      </c>
      <c r="AN2587" s="2">
        <v>21.3</v>
      </c>
      <c r="AQ2587" s="2">
        <v>14</v>
      </c>
      <c r="AR2587" s="2">
        <v>23</v>
      </c>
      <c r="AS2587" s="2">
        <v>6</v>
      </c>
      <c r="AT2587" s="2">
        <v>9.8000000000000007</v>
      </c>
      <c r="AW2587" s="2">
        <v>41</v>
      </c>
      <c r="AX2587" s="2">
        <v>67.2</v>
      </c>
      <c r="AZ2587" s="2">
        <v>6</v>
      </c>
      <c r="BA2587" s="2">
        <v>2</v>
      </c>
    </row>
    <row r="2588" spans="1:53" ht="12.75" customHeight="1" x14ac:dyDescent="0.2">
      <c r="A2588">
        <v>6</v>
      </c>
      <c r="B2588" s="2">
        <v>3494</v>
      </c>
      <c r="G2588" s="17">
        <v>9</v>
      </c>
      <c r="AE2588" s="2">
        <v>8</v>
      </c>
    </row>
    <row r="2589" spans="1:53" ht="12.75" customHeight="1" x14ac:dyDescent="0.2">
      <c r="A2589">
        <v>6</v>
      </c>
      <c r="B2589" s="2">
        <v>3496</v>
      </c>
    </row>
    <row r="2590" spans="1:53" ht="12.75" customHeight="1" x14ac:dyDescent="0.2">
      <c r="A2590">
        <v>6</v>
      </c>
      <c r="B2590" s="2">
        <v>3499</v>
      </c>
      <c r="C2590" s="17">
        <v>2.88</v>
      </c>
      <c r="D2590" s="2">
        <v>2.61</v>
      </c>
      <c r="G2590" s="17">
        <v>225</v>
      </c>
      <c r="H2590" s="2">
        <v>169</v>
      </c>
      <c r="I2590" s="2">
        <v>75.099999999999994</v>
      </c>
      <c r="J2590" s="2">
        <v>169</v>
      </c>
      <c r="K2590" s="2">
        <v>75.099999999999994</v>
      </c>
      <c r="L2590" s="2">
        <v>75.099999999999994</v>
      </c>
      <c r="M2590" s="2">
        <v>19</v>
      </c>
      <c r="N2590" s="2">
        <v>8.4</v>
      </c>
      <c r="O2590" s="2">
        <v>37</v>
      </c>
      <c r="P2590" s="2">
        <v>16.399999999999999</v>
      </c>
      <c r="Q2590" s="2">
        <v>1</v>
      </c>
      <c r="R2590" s="2">
        <v>0.4</v>
      </c>
      <c r="S2590" s="2">
        <v>116</v>
      </c>
      <c r="T2590" s="2">
        <v>51.6</v>
      </c>
      <c r="U2590" s="2">
        <v>52</v>
      </c>
      <c r="V2590" s="2">
        <v>23.1</v>
      </c>
      <c r="Y2590" s="2">
        <v>56</v>
      </c>
      <c r="Z2590" s="2">
        <v>24.9</v>
      </c>
      <c r="AB2590" s="2">
        <v>3</v>
      </c>
      <c r="AE2590" s="2">
        <v>225</v>
      </c>
      <c r="AF2590" s="2">
        <v>141</v>
      </c>
      <c r="AG2590" s="2">
        <v>62.7</v>
      </c>
      <c r="AH2590" s="2">
        <v>141</v>
      </c>
      <c r="AI2590" s="2">
        <v>62.7</v>
      </c>
      <c r="AJ2590" s="2">
        <v>62.7</v>
      </c>
      <c r="AK2590" s="2">
        <v>47</v>
      </c>
      <c r="AL2590" s="2">
        <v>20.9</v>
      </c>
      <c r="AM2590" s="2">
        <v>37</v>
      </c>
      <c r="AN2590" s="2">
        <v>16.399999999999999</v>
      </c>
      <c r="AQ2590" s="2">
        <v>98</v>
      </c>
      <c r="AR2590" s="2">
        <v>43.6</v>
      </c>
      <c r="AS2590" s="2">
        <v>43</v>
      </c>
      <c r="AT2590" s="2">
        <v>19.100000000000001</v>
      </c>
      <c r="AW2590" s="2">
        <v>84</v>
      </c>
      <c r="AX2590" s="2">
        <v>37.299999999999997</v>
      </c>
      <c r="AZ2590" s="2">
        <v>3</v>
      </c>
    </row>
    <row r="2591" spans="1:53" ht="12.75" customHeight="1" x14ac:dyDescent="0.2">
      <c r="A2591">
        <v>6</v>
      </c>
      <c r="B2591" s="2">
        <v>3500</v>
      </c>
      <c r="C2591" s="17">
        <v>2.36</v>
      </c>
      <c r="D2591" s="2">
        <v>2.0699999999999998</v>
      </c>
      <c r="G2591" s="17">
        <v>169</v>
      </c>
      <c r="H2591" s="2">
        <v>112</v>
      </c>
      <c r="I2591" s="2">
        <v>66.3</v>
      </c>
      <c r="J2591" s="2">
        <v>112</v>
      </c>
      <c r="K2591" s="2">
        <v>66.3</v>
      </c>
      <c r="L2591" s="2">
        <v>66.3</v>
      </c>
      <c r="M2591" s="2">
        <v>29</v>
      </c>
      <c r="N2591" s="2">
        <v>17.2</v>
      </c>
      <c r="O2591" s="2">
        <v>28</v>
      </c>
      <c r="P2591" s="2">
        <v>16.600000000000001</v>
      </c>
      <c r="Q2591" s="2">
        <v>18</v>
      </c>
      <c r="R2591" s="2">
        <v>10.7</v>
      </c>
      <c r="S2591" s="2">
        <v>62</v>
      </c>
      <c r="T2591" s="2">
        <v>36.700000000000003</v>
      </c>
      <c r="U2591" s="2">
        <v>32</v>
      </c>
      <c r="V2591" s="2">
        <v>18.899999999999999</v>
      </c>
      <c r="Y2591" s="2">
        <v>57</v>
      </c>
      <c r="Z2591" s="2">
        <v>33.700000000000003</v>
      </c>
      <c r="AB2591" s="2">
        <v>6</v>
      </c>
      <c r="AC2591" s="2">
        <v>9</v>
      </c>
      <c r="AE2591" s="2">
        <v>167</v>
      </c>
      <c r="AF2591" s="2">
        <v>75</v>
      </c>
      <c r="AG2591" s="2">
        <v>44.9</v>
      </c>
      <c r="AH2591" s="2">
        <v>75</v>
      </c>
      <c r="AI2591" s="2">
        <v>44.9</v>
      </c>
      <c r="AJ2591" s="2">
        <v>44.9</v>
      </c>
      <c r="AK2591" s="2">
        <v>64</v>
      </c>
      <c r="AL2591" s="2">
        <v>38.299999999999997</v>
      </c>
      <c r="AM2591" s="2">
        <v>28</v>
      </c>
      <c r="AN2591" s="2">
        <v>16.8</v>
      </c>
      <c r="AO2591" s="2">
        <v>6</v>
      </c>
      <c r="AP2591" s="2">
        <v>3.6</v>
      </c>
      <c r="AQ2591" s="2">
        <v>50</v>
      </c>
      <c r="AR2591" s="2">
        <v>29.9</v>
      </c>
      <c r="AS2591" s="2">
        <v>19</v>
      </c>
      <c r="AT2591" s="2">
        <v>11.4</v>
      </c>
      <c r="AW2591" s="2">
        <v>92</v>
      </c>
      <c r="AX2591" s="2">
        <v>55.1</v>
      </c>
      <c r="AZ2591" s="2">
        <v>8</v>
      </c>
      <c r="BA2591" s="2">
        <v>9</v>
      </c>
    </row>
    <row r="2592" spans="1:53" ht="12.75" customHeight="1" x14ac:dyDescent="0.2">
      <c r="A2592">
        <v>6</v>
      </c>
      <c r="B2592" s="2">
        <v>3503</v>
      </c>
      <c r="C2592" s="17">
        <v>2.79</v>
      </c>
      <c r="D2592" s="2">
        <v>2.4</v>
      </c>
      <c r="G2592" s="17">
        <v>67</v>
      </c>
      <c r="H2592" s="2">
        <v>47</v>
      </c>
      <c r="I2592" s="2">
        <v>70.099999999999994</v>
      </c>
      <c r="J2592" s="2">
        <v>47</v>
      </c>
      <c r="K2592" s="2">
        <v>70.099999999999994</v>
      </c>
      <c r="L2592" s="2">
        <v>70.099999999999994</v>
      </c>
      <c r="M2592" s="2">
        <v>5</v>
      </c>
      <c r="N2592" s="2">
        <v>7.5</v>
      </c>
      <c r="O2592" s="2">
        <v>15</v>
      </c>
      <c r="P2592" s="2">
        <v>22.4</v>
      </c>
      <c r="Q2592" s="2">
        <v>2</v>
      </c>
      <c r="R2592" s="2">
        <v>3</v>
      </c>
      <c r="S2592" s="2">
        <v>28</v>
      </c>
      <c r="T2592" s="2">
        <v>41.8</v>
      </c>
      <c r="U2592" s="2">
        <v>17</v>
      </c>
      <c r="V2592" s="2">
        <v>25.4</v>
      </c>
      <c r="Y2592" s="2">
        <v>20</v>
      </c>
      <c r="Z2592" s="2">
        <v>29.9</v>
      </c>
      <c r="AC2592" s="2">
        <v>2</v>
      </c>
      <c r="AE2592" s="2">
        <v>67</v>
      </c>
      <c r="AF2592" s="2">
        <v>36</v>
      </c>
      <c r="AG2592" s="2">
        <v>53.7</v>
      </c>
      <c r="AH2592" s="2">
        <v>36</v>
      </c>
      <c r="AI2592" s="2">
        <v>53.7</v>
      </c>
      <c r="AJ2592" s="2">
        <v>53.7</v>
      </c>
      <c r="AK2592" s="2">
        <v>12</v>
      </c>
      <c r="AL2592" s="2">
        <v>17.899999999999999</v>
      </c>
      <c r="AM2592" s="2">
        <v>19</v>
      </c>
      <c r="AN2592" s="2">
        <v>28.4</v>
      </c>
      <c r="AO2592" s="2">
        <v>2</v>
      </c>
      <c r="AP2592" s="2">
        <v>3</v>
      </c>
      <c r="AQ2592" s="2">
        <v>25</v>
      </c>
      <c r="AR2592" s="2">
        <v>37.299999999999997</v>
      </c>
      <c r="AS2592" s="2">
        <v>9</v>
      </c>
      <c r="AT2592" s="2">
        <v>13.4</v>
      </c>
      <c r="AW2592" s="2">
        <v>31</v>
      </c>
      <c r="AX2592" s="2">
        <v>46.3</v>
      </c>
      <c r="BA2592" s="2">
        <v>2</v>
      </c>
    </row>
    <row r="2593" spans="1:53" ht="12.75" customHeight="1" x14ac:dyDescent="0.2">
      <c r="A2593">
        <v>6</v>
      </c>
      <c r="B2593" s="2">
        <v>3504</v>
      </c>
      <c r="C2593" s="17">
        <v>3.05</v>
      </c>
      <c r="D2593" s="2">
        <v>3.17</v>
      </c>
      <c r="G2593" s="17">
        <v>66</v>
      </c>
      <c r="H2593" s="2">
        <v>48</v>
      </c>
      <c r="I2593" s="2">
        <v>72.7</v>
      </c>
      <c r="J2593" s="2">
        <v>48</v>
      </c>
      <c r="K2593" s="2">
        <v>72.7</v>
      </c>
      <c r="L2593" s="2">
        <v>72.7</v>
      </c>
      <c r="M2593" s="2">
        <v>4</v>
      </c>
      <c r="N2593" s="2">
        <v>6.1</v>
      </c>
      <c r="O2593" s="2">
        <v>14</v>
      </c>
      <c r="P2593" s="2">
        <v>21.2</v>
      </c>
      <c r="S2593" s="2">
        <v>23</v>
      </c>
      <c r="T2593" s="2">
        <v>34.799999999999997</v>
      </c>
      <c r="U2593" s="2">
        <v>25</v>
      </c>
      <c r="V2593" s="2">
        <v>37.9</v>
      </c>
      <c r="Y2593" s="2">
        <v>18</v>
      </c>
      <c r="Z2593" s="2">
        <v>27.3</v>
      </c>
      <c r="AC2593" s="2">
        <v>2</v>
      </c>
      <c r="AE2593" s="2">
        <v>65</v>
      </c>
      <c r="AF2593" s="2">
        <v>53</v>
      </c>
      <c r="AG2593" s="2">
        <v>81.5</v>
      </c>
      <c r="AH2593" s="2">
        <v>53</v>
      </c>
      <c r="AI2593" s="2">
        <v>81.5</v>
      </c>
      <c r="AJ2593" s="2">
        <v>81.5</v>
      </c>
      <c r="AK2593" s="2">
        <v>8</v>
      </c>
      <c r="AL2593" s="2">
        <v>12.3</v>
      </c>
      <c r="AM2593" s="2">
        <v>4</v>
      </c>
      <c r="AN2593" s="2">
        <v>6.2</v>
      </c>
      <c r="AQ2593" s="2">
        <v>22</v>
      </c>
      <c r="AR2593" s="2">
        <v>33.799999999999997</v>
      </c>
      <c r="AS2593" s="2">
        <v>31</v>
      </c>
      <c r="AT2593" s="2">
        <v>47.7</v>
      </c>
      <c r="AW2593" s="2">
        <v>12</v>
      </c>
      <c r="AX2593" s="2">
        <v>18.5</v>
      </c>
      <c r="AY2593" s="2">
        <v>1</v>
      </c>
      <c r="BA2593" s="2">
        <v>2</v>
      </c>
    </row>
    <row r="2594" spans="1:53" ht="12.75" customHeight="1" x14ac:dyDescent="0.2">
      <c r="A2594">
        <v>6</v>
      </c>
      <c r="B2594" s="2">
        <v>3506</v>
      </c>
      <c r="C2594" s="17">
        <v>2.96</v>
      </c>
      <c r="D2594" s="2">
        <v>2.63</v>
      </c>
      <c r="G2594" s="17">
        <v>68</v>
      </c>
      <c r="H2594" s="2">
        <v>51</v>
      </c>
      <c r="I2594" s="2">
        <v>75</v>
      </c>
      <c r="J2594" s="2">
        <v>51</v>
      </c>
      <c r="K2594" s="2">
        <v>75</v>
      </c>
      <c r="L2594" s="2">
        <v>75</v>
      </c>
      <c r="M2594" s="2">
        <v>8</v>
      </c>
      <c r="N2594" s="2">
        <v>11.8</v>
      </c>
      <c r="O2594" s="2">
        <v>9</v>
      </c>
      <c r="P2594" s="2">
        <v>13.2</v>
      </c>
      <c r="S2594" s="2">
        <v>29</v>
      </c>
      <c r="T2594" s="2">
        <v>42.6</v>
      </c>
      <c r="U2594" s="2">
        <v>22</v>
      </c>
      <c r="V2594" s="2">
        <v>32.4</v>
      </c>
      <c r="Y2594" s="2">
        <v>17</v>
      </c>
      <c r="Z2594" s="2">
        <v>25</v>
      </c>
      <c r="AE2594" s="2">
        <v>67</v>
      </c>
      <c r="AF2594" s="2">
        <v>43</v>
      </c>
      <c r="AG2594" s="2">
        <v>63.2</v>
      </c>
      <c r="AH2594" s="2">
        <v>43</v>
      </c>
      <c r="AI2594" s="2">
        <v>63.2</v>
      </c>
      <c r="AJ2594" s="2">
        <v>64.2</v>
      </c>
      <c r="AK2594" s="2">
        <v>15</v>
      </c>
      <c r="AL2594" s="2">
        <v>22.1</v>
      </c>
      <c r="AM2594" s="2">
        <v>9</v>
      </c>
      <c r="AN2594" s="2">
        <v>13.2</v>
      </c>
      <c r="AQ2594" s="2">
        <v>26</v>
      </c>
      <c r="AR2594" s="2">
        <v>38.200000000000003</v>
      </c>
      <c r="AS2594" s="2">
        <v>17</v>
      </c>
      <c r="AT2594" s="2">
        <v>25</v>
      </c>
      <c r="AU2594" s="2">
        <v>1</v>
      </c>
      <c r="AV2594" s="2">
        <v>1.5</v>
      </c>
      <c r="AW2594" s="2">
        <v>25</v>
      </c>
      <c r="AX2594" s="2">
        <v>36.799999999999997</v>
      </c>
    </row>
    <row r="2595" spans="1:53" ht="12.75" customHeight="1" x14ac:dyDescent="0.2">
      <c r="A2595">
        <v>6</v>
      </c>
      <c r="B2595" s="2">
        <v>3508</v>
      </c>
      <c r="C2595" s="17">
        <v>1.87</v>
      </c>
      <c r="D2595" s="2">
        <v>2.13</v>
      </c>
      <c r="G2595" s="17">
        <v>14</v>
      </c>
      <c r="H2595" s="2">
        <v>3</v>
      </c>
      <c r="I2595" s="2">
        <v>20</v>
      </c>
      <c r="J2595" s="2">
        <v>3</v>
      </c>
      <c r="K2595" s="2">
        <v>20</v>
      </c>
      <c r="L2595" s="2">
        <v>21.4</v>
      </c>
      <c r="M2595" s="2">
        <v>4</v>
      </c>
      <c r="N2595" s="2">
        <v>26.7</v>
      </c>
      <c r="O2595" s="2">
        <v>7</v>
      </c>
      <c r="P2595" s="2">
        <v>46.7</v>
      </c>
      <c r="S2595" s="2">
        <v>2</v>
      </c>
      <c r="T2595" s="2">
        <v>13.3</v>
      </c>
      <c r="U2595" s="2">
        <v>1</v>
      </c>
      <c r="V2595" s="2">
        <v>6.7</v>
      </c>
      <c r="W2595" s="2">
        <v>1</v>
      </c>
      <c r="X2595" s="2">
        <v>6.7</v>
      </c>
      <c r="Y2595" s="2">
        <v>12</v>
      </c>
      <c r="Z2595" s="2">
        <v>80</v>
      </c>
      <c r="AE2595" s="2">
        <v>14</v>
      </c>
      <c r="AF2595" s="2">
        <v>7</v>
      </c>
      <c r="AG2595" s="2">
        <v>46.7</v>
      </c>
      <c r="AH2595" s="2">
        <v>7</v>
      </c>
      <c r="AI2595" s="2">
        <v>46.7</v>
      </c>
      <c r="AJ2595" s="2">
        <v>50</v>
      </c>
      <c r="AK2595" s="2">
        <v>3</v>
      </c>
      <c r="AL2595" s="2">
        <v>20</v>
      </c>
      <c r="AM2595" s="2">
        <v>4</v>
      </c>
      <c r="AN2595" s="2">
        <v>26.7</v>
      </c>
      <c r="AQ2595" s="2">
        <v>7</v>
      </c>
      <c r="AR2595" s="2">
        <v>46.7</v>
      </c>
      <c r="AU2595" s="2">
        <v>1</v>
      </c>
      <c r="AV2595" s="2">
        <v>6.7</v>
      </c>
      <c r="AW2595" s="2">
        <v>8</v>
      </c>
      <c r="AX2595" s="2">
        <v>53.3</v>
      </c>
    </row>
    <row r="2596" spans="1:53" ht="12.75" customHeight="1" x14ac:dyDescent="0.2">
      <c r="A2596">
        <v>6</v>
      </c>
      <c r="B2596" s="2">
        <v>3509</v>
      </c>
    </row>
    <row r="2597" spans="1:53" ht="12.75" customHeight="1" x14ac:dyDescent="0.2">
      <c r="A2597">
        <v>6</v>
      </c>
      <c r="B2597" s="2">
        <v>3510</v>
      </c>
      <c r="C2597" s="17">
        <v>2.9</v>
      </c>
      <c r="D2597" s="2">
        <v>2.34</v>
      </c>
      <c r="G2597" s="17">
        <v>193</v>
      </c>
      <c r="H2597" s="2">
        <v>144</v>
      </c>
      <c r="I2597" s="2">
        <v>74.2</v>
      </c>
      <c r="J2597" s="2">
        <v>144</v>
      </c>
      <c r="K2597" s="2">
        <v>74.2</v>
      </c>
      <c r="L2597" s="2">
        <v>74.599999999999994</v>
      </c>
      <c r="M2597" s="2">
        <v>16</v>
      </c>
      <c r="N2597" s="2">
        <v>8.1999999999999993</v>
      </c>
      <c r="O2597" s="2">
        <v>33</v>
      </c>
      <c r="P2597" s="2">
        <v>17</v>
      </c>
      <c r="Q2597" s="2">
        <v>5</v>
      </c>
      <c r="R2597" s="2">
        <v>2.6</v>
      </c>
      <c r="S2597" s="2">
        <v>75</v>
      </c>
      <c r="T2597" s="2">
        <v>38.700000000000003</v>
      </c>
      <c r="U2597" s="2">
        <v>64</v>
      </c>
      <c r="V2597" s="2">
        <v>33</v>
      </c>
      <c r="W2597" s="2">
        <v>1</v>
      </c>
      <c r="X2597" s="2">
        <v>0.5</v>
      </c>
      <c r="Y2597" s="2">
        <v>50</v>
      </c>
      <c r="Z2597" s="2">
        <v>25.8</v>
      </c>
      <c r="AE2597" s="2">
        <v>194</v>
      </c>
      <c r="AF2597" s="2">
        <v>98</v>
      </c>
      <c r="AG2597" s="2">
        <v>50.5</v>
      </c>
      <c r="AH2597" s="2">
        <v>98</v>
      </c>
      <c r="AI2597" s="2">
        <v>50.5</v>
      </c>
      <c r="AJ2597" s="2">
        <v>50.5</v>
      </c>
      <c r="AK2597" s="2">
        <v>60</v>
      </c>
      <c r="AL2597" s="2">
        <v>30.9</v>
      </c>
      <c r="AM2597" s="2">
        <v>36</v>
      </c>
      <c r="AN2597" s="2">
        <v>18.600000000000001</v>
      </c>
      <c r="AQ2597" s="2">
        <v>70</v>
      </c>
      <c r="AR2597" s="2">
        <v>36.1</v>
      </c>
      <c r="AS2597" s="2">
        <v>28</v>
      </c>
      <c r="AT2597" s="2">
        <v>14.4</v>
      </c>
      <c r="AW2597" s="2">
        <v>96</v>
      </c>
      <c r="AX2597" s="2">
        <v>49.5</v>
      </c>
    </row>
    <row r="2598" spans="1:53" ht="12.75" customHeight="1" x14ac:dyDescent="0.2">
      <c r="A2598">
        <v>6</v>
      </c>
      <c r="B2598" s="2">
        <v>3517</v>
      </c>
      <c r="C2598" s="17">
        <v>3.3</v>
      </c>
      <c r="D2598" s="2">
        <v>2.96</v>
      </c>
      <c r="G2598" s="17">
        <v>164</v>
      </c>
      <c r="H2598" s="2">
        <v>144</v>
      </c>
      <c r="I2598" s="2">
        <v>87.8</v>
      </c>
      <c r="J2598" s="2">
        <v>144</v>
      </c>
      <c r="K2598" s="2">
        <v>87.8</v>
      </c>
      <c r="L2598" s="2">
        <v>87.8</v>
      </c>
      <c r="M2598" s="2">
        <v>11</v>
      </c>
      <c r="N2598" s="2">
        <v>6.7</v>
      </c>
      <c r="O2598" s="2">
        <v>9</v>
      </c>
      <c r="P2598" s="2">
        <v>5.5</v>
      </c>
      <c r="S2598" s="2">
        <v>64</v>
      </c>
      <c r="T2598" s="2">
        <v>39</v>
      </c>
      <c r="U2598" s="2">
        <v>80</v>
      </c>
      <c r="V2598" s="2">
        <v>48.8</v>
      </c>
      <c r="Y2598" s="2">
        <v>20</v>
      </c>
      <c r="Z2598" s="2">
        <v>12.2</v>
      </c>
      <c r="AB2598" s="2">
        <v>1</v>
      </c>
      <c r="AE2598" s="2">
        <v>162</v>
      </c>
      <c r="AF2598" s="2">
        <v>115</v>
      </c>
      <c r="AG2598" s="2">
        <v>70.599999999999994</v>
      </c>
      <c r="AH2598" s="2">
        <v>115</v>
      </c>
      <c r="AI2598" s="2">
        <v>70.599999999999994</v>
      </c>
      <c r="AJ2598" s="2">
        <v>71</v>
      </c>
      <c r="AK2598" s="2">
        <v>19</v>
      </c>
      <c r="AL2598" s="2">
        <v>11.7</v>
      </c>
      <c r="AM2598" s="2">
        <v>28</v>
      </c>
      <c r="AN2598" s="2">
        <v>17.2</v>
      </c>
      <c r="AQ2598" s="2">
        <v>52</v>
      </c>
      <c r="AR2598" s="2">
        <v>31.9</v>
      </c>
      <c r="AS2598" s="2">
        <v>63</v>
      </c>
      <c r="AT2598" s="2">
        <v>38.700000000000003</v>
      </c>
      <c r="AU2598" s="2">
        <v>1</v>
      </c>
      <c r="AV2598" s="2">
        <v>0.6</v>
      </c>
      <c r="AW2598" s="2">
        <v>48</v>
      </c>
      <c r="AX2598" s="2">
        <v>29.4</v>
      </c>
      <c r="AY2598" s="2">
        <v>1</v>
      </c>
      <c r="AZ2598" s="2">
        <v>1</v>
      </c>
    </row>
    <row r="2599" spans="1:53" ht="12.75" customHeight="1" x14ac:dyDescent="0.2">
      <c r="A2599">
        <v>6</v>
      </c>
      <c r="B2599" s="2">
        <v>3522</v>
      </c>
      <c r="C2599" s="17">
        <v>3.67</v>
      </c>
      <c r="D2599" s="2">
        <v>3.56</v>
      </c>
      <c r="G2599" s="17">
        <v>87</v>
      </c>
      <c r="H2599" s="2">
        <v>83</v>
      </c>
      <c r="I2599" s="2">
        <v>95.4</v>
      </c>
      <c r="J2599" s="2">
        <v>83</v>
      </c>
      <c r="K2599" s="2">
        <v>95.4</v>
      </c>
      <c r="L2599" s="2">
        <v>95.4</v>
      </c>
      <c r="O2599" s="2">
        <v>4</v>
      </c>
      <c r="P2599" s="2">
        <v>4.5999999999999996</v>
      </c>
      <c r="S2599" s="2">
        <v>21</v>
      </c>
      <c r="T2599" s="2">
        <v>24.1</v>
      </c>
      <c r="U2599" s="2">
        <v>62</v>
      </c>
      <c r="V2599" s="2">
        <v>71.3</v>
      </c>
      <c r="Y2599" s="2">
        <v>4</v>
      </c>
      <c r="Z2599" s="2">
        <v>4.5999999999999996</v>
      </c>
      <c r="AE2599" s="2">
        <v>87</v>
      </c>
      <c r="AF2599" s="2">
        <v>84</v>
      </c>
      <c r="AG2599" s="2">
        <v>96.6</v>
      </c>
      <c r="AH2599" s="2">
        <v>84</v>
      </c>
      <c r="AI2599" s="2">
        <v>96.6</v>
      </c>
      <c r="AJ2599" s="2">
        <v>96.6</v>
      </c>
      <c r="AM2599" s="2">
        <v>3</v>
      </c>
      <c r="AN2599" s="2">
        <v>3.4</v>
      </c>
      <c r="AQ2599" s="2">
        <v>32</v>
      </c>
      <c r="AR2599" s="2">
        <v>36.799999999999997</v>
      </c>
      <c r="AS2599" s="2">
        <v>52</v>
      </c>
      <c r="AT2599" s="2">
        <v>59.8</v>
      </c>
      <c r="AW2599" s="2">
        <v>3</v>
      </c>
      <c r="AX2599" s="2">
        <v>3.4</v>
      </c>
    </row>
    <row r="2600" spans="1:53" ht="12.75" customHeight="1" x14ac:dyDescent="0.2">
      <c r="A2600">
        <v>6</v>
      </c>
      <c r="B2600" s="2">
        <v>3527</v>
      </c>
      <c r="C2600" s="17">
        <v>3.38</v>
      </c>
      <c r="D2600" s="2">
        <v>3.17</v>
      </c>
      <c r="G2600" s="17">
        <v>84</v>
      </c>
      <c r="H2600" s="2">
        <v>76</v>
      </c>
      <c r="I2600" s="2">
        <v>90.5</v>
      </c>
      <c r="J2600" s="2">
        <v>76</v>
      </c>
      <c r="K2600" s="2">
        <v>90.5</v>
      </c>
      <c r="L2600" s="2">
        <v>90.5</v>
      </c>
      <c r="M2600" s="2">
        <v>2</v>
      </c>
      <c r="N2600" s="2">
        <v>2.4</v>
      </c>
      <c r="O2600" s="2">
        <v>6</v>
      </c>
      <c r="P2600" s="2">
        <v>7.1</v>
      </c>
      <c r="S2600" s="2">
        <v>34</v>
      </c>
      <c r="T2600" s="2">
        <v>40.5</v>
      </c>
      <c r="U2600" s="2">
        <v>42</v>
      </c>
      <c r="V2600" s="2">
        <v>50</v>
      </c>
      <c r="Y2600" s="2">
        <v>8</v>
      </c>
      <c r="Z2600" s="2">
        <v>9.5</v>
      </c>
      <c r="AE2600" s="2">
        <v>84</v>
      </c>
      <c r="AF2600" s="2">
        <v>69</v>
      </c>
      <c r="AG2600" s="2">
        <v>82.1</v>
      </c>
      <c r="AH2600" s="2">
        <v>69</v>
      </c>
      <c r="AI2600" s="2">
        <v>82.1</v>
      </c>
      <c r="AJ2600" s="2">
        <v>82.1</v>
      </c>
      <c r="AK2600" s="2">
        <v>9</v>
      </c>
      <c r="AL2600" s="2">
        <v>10.7</v>
      </c>
      <c r="AM2600" s="2">
        <v>6</v>
      </c>
      <c r="AN2600" s="2">
        <v>7.1</v>
      </c>
      <c r="AQ2600" s="2">
        <v>31</v>
      </c>
      <c r="AR2600" s="2">
        <v>36.9</v>
      </c>
      <c r="AS2600" s="2">
        <v>38</v>
      </c>
      <c r="AT2600" s="2">
        <v>45.2</v>
      </c>
      <c r="AW2600" s="2">
        <v>15</v>
      </c>
      <c r="AX2600" s="2">
        <v>17.899999999999999</v>
      </c>
    </row>
    <row r="2601" spans="1:53" ht="12.75" customHeight="1" x14ac:dyDescent="0.2">
      <c r="A2601">
        <v>6</v>
      </c>
      <c r="B2601" s="2">
        <v>3530</v>
      </c>
      <c r="G2601" s="17">
        <v>4</v>
      </c>
      <c r="AE2601" s="2">
        <v>4</v>
      </c>
    </row>
    <row r="2602" spans="1:53" ht="12.75" customHeight="1" x14ac:dyDescent="0.2">
      <c r="A2602">
        <v>6</v>
      </c>
      <c r="B2602" s="2">
        <v>3531</v>
      </c>
      <c r="C2602" s="17">
        <v>2.93</v>
      </c>
      <c r="D2602" s="2">
        <v>2.68</v>
      </c>
      <c r="G2602" s="17">
        <v>41</v>
      </c>
      <c r="H2602" s="2">
        <v>29</v>
      </c>
      <c r="I2602" s="2">
        <v>70.7</v>
      </c>
      <c r="J2602" s="2">
        <v>29</v>
      </c>
      <c r="K2602" s="2">
        <v>70.7</v>
      </c>
      <c r="L2602" s="2">
        <v>70.7</v>
      </c>
      <c r="M2602" s="2">
        <v>3</v>
      </c>
      <c r="N2602" s="2">
        <v>7.3</v>
      </c>
      <c r="O2602" s="2">
        <v>9</v>
      </c>
      <c r="P2602" s="2">
        <v>22</v>
      </c>
      <c r="S2602" s="2">
        <v>17</v>
      </c>
      <c r="T2602" s="2">
        <v>41.5</v>
      </c>
      <c r="U2602" s="2">
        <v>12</v>
      </c>
      <c r="V2602" s="2">
        <v>29.3</v>
      </c>
      <c r="Y2602" s="2">
        <v>12</v>
      </c>
      <c r="Z2602" s="2">
        <v>29.3</v>
      </c>
      <c r="AC2602" s="2">
        <v>1</v>
      </c>
      <c r="AE2602" s="2">
        <v>41</v>
      </c>
      <c r="AF2602" s="2">
        <v>24</v>
      </c>
      <c r="AG2602" s="2">
        <v>58.5</v>
      </c>
      <c r="AH2602" s="2">
        <v>24</v>
      </c>
      <c r="AI2602" s="2">
        <v>58.5</v>
      </c>
      <c r="AJ2602" s="2">
        <v>58.5</v>
      </c>
      <c r="AK2602" s="2">
        <v>7</v>
      </c>
      <c r="AL2602" s="2">
        <v>17.100000000000001</v>
      </c>
      <c r="AM2602" s="2">
        <v>10</v>
      </c>
      <c r="AN2602" s="2">
        <v>24.4</v>
      </c>
      <c r="AQ2602" s="2">
        <v>13</v>
      </c>
      <c r="AR2602" s="2">
        <v>31.7</v>
      </c>
      <c r="AS2602" s="2">
        <v>11</v>
      </c>
      <c r="AT2602" s="2">
        <v>26.8</v>
      </c>
      <c r="AW2602" s="2">
        <v>17</v>
      </c>
      <c r="AX2602" s="2">
        <v>41.5</v>
      </c>
      <c r="BA2602" s="2">
        <v>1</v>
      </c>
    </row>
    <row r="2603" spans="1:53" ht="12.75" customHeight="1" x14ac:dyDescent="0.2">
      <c r="A2603">
        <v>6</v>
      </c>
      <c r="B2603" s="2">
        <v>3534</v>
      </c>
      <c r="C2603" s="17">
        <v>2.84</v>
      </c>
      <c r="D2603" s="2">
        <v>2.64</v>
      </c>
      <c r="G2603" s="17">
        <v>45</v>
      </c>
      <c r="H2603" s="2">
        <v>33</v>
      </c>
      <c r="I2603" s="2">
        <v>73.3</v>
      </c>
      <c r="J2603" s="2">
        <v>33</v>
      </c>
      <c r="K2603" s="2">
        <v>73.3</v>
      </c>
      <c r="L2603" s="2">
        <v>73.3</v>
      </c>
      <c r="M2603" s="2">
        <v>6</v>
      </c>
      <c r="N2603" s="2">
        <v>13.3</v>
      </c>
      <c r="O2603" s="2">
        <v>6</v>
      </c>
      <c r="P2603" s="2">
        <v>13.3</v>
      </c>
      <c r="Q2603" s="2">
        <v>1</v>
      </c>
      <c r="R2603" s="2">
        <v>2.2000000000000002</v>
      </c>
      <c r="S2603" s="2">
        <v>18</v>
      </c>
      <c r="T2603" s="2">
        <v>40</v>
      </c>
      <c r="U2603" s="2">
        <v>14</v>
      </c>
      <c r="V2603" s="2">
        <v>31.1</v>
      </c>
      <c r="Y2603" s="2">
        <v>12</v>
      </c>
      <c r="Z2603" s="2">
        <v>26.7</v>
      </c>
      <c r="AB2603" s="2">
        <v>2</v>
      </c>
      <c r="AC2603" s="2">
        <v>1</v>
      </c>
      <c r="AE2603" s="2">
        <v>45</v>
      </c>
      <c r="AF2603" s="2">
        <v>29</v>
      </c>
      <c r="AG2603" s="2">
        <v>64.400000000000006</v>
      </c>
      <c r="AH2603" s="2">
        <v>29</v>
      </c>
      <c r="AI2603" s="2">
        <v>64.400000000000006</v>
      </c>
      <c r="AJ2603" s="2">
        <v>64.400000000000006</v>
      </c>
      <c r="AK2603" s="2">
        <v>10</v>
      </c>
      <c r="AL2603" s="2">
        <v>22.2</v>
      </c>
      <c r="AM2603" s="2">
        <v>6</v>
      </c>
      <c r="AN2603" s="2">
        <v>13.3</v>
      </c>
      <c r="AQ2603" s="2">
        <v>19</v>
      </c>
      <c r="AR2603" s="2">
        <v>42.2</v>
      </c>
      <c r="AS2603" s="2">
        <v>10</v>
      </c>
      <c r="AT2603" s="2">
        <v>22.2</v>
      </c>
      <c r="AW2603" s="2">
        <v>16</v>
      </c>
      <c r="AX2603" s="2">
        <v>35.6</v>
      </c>
      <c r="AZ2603" s="2">
        <v>2</v>
      </c>
      <c r="BA2603" s="2">
        <v>1</v>
      </c>
    </row>
    <row r="2604" spans="1:53" ht="12.75" customHeight="1" x14ac:dyDescent="0.2">
      <c r="A2604">
        <v>6</v>
      </c>
      <c r="B2604" s="2">
        <v>3536</v>
      </c>
      <c r="C2604" s="17">
        <v>3.08</v>
      </c>
      <c r="D2604" s="2">
        <v>3.02</v>
      </c>
      <c r="G2604" s="17">
        <v>48</v>
      </c>
      <c r="H2604" s="2">
        <v>39</v>
      </c>
      <c r="I2604" s="2">
        <v>79.599999999999994</v>
      </c>
      <c r="J2604" s="2">
        <v>39</v>
      </c>
      <c r="K2604" s="2">
        <v>79.599999999999994</v>
      </c>
      <c r="L2604" s="2">
        <v>81.3</v>
      </c>
      <c r="M2604" s="2">
        <v>3</v>
      </c>
      <c r="N2604" s="2">
        <v>6.1</v>
      </c>
      <c r="O2604" s="2">
        <v>6</v>
      </c>
      <c r="P2604" s="2">
        <v>12.2</v>
      </c>
      <c r="S2604" s="2">
        <v>20</v>
      </c>
      <c r="T2604" s="2">
        <v>40.799999999999997</v>
      </c>
      <c r="U2604" s="2">
        <v>19</v>
      </c>
      <c r="V2604" s="2">
        <v>38.799999999999997</v>
      </c>
      <c r="W2604" s="2">
        <v>1</v>
      </c>
      <c r="X2604" s="2">
        <v>2</v>
      </c>
      <c r="Y2604" s="2">
        <v>10</v>
      </c>
      <c r="Z2604" s="2">
        <v>20.399999999999999</v>
      </c>
      <c r="AC2604" s="2">
        <v>6</v>
      </c>
      <c r="AE2604" s="2">
        <v>48</v>
      </c>
      <c r="AF2604" s="2">
        <v>34</v>
      </c>
      <c r="AG2604" s="2">
        <v>69.400000000000006</v>
      </c>
      <c r="AH2604" s="2">
        <v>34</v>
      </c>
      <c r="AI2604" s="2">
        <v>69.400000000000006</v>
      </c>
      <c r="AJ2604" s="2">
        <v>70.8</v>
      </c>
      <c r="AK2604" s="2">
        <v>5</v>
      </c>
      <c r="AL2604" s="2">
        <v>10.199999999999999</v>
      </c>
      <c r="AM2604" s="2">
        <v>9</v>
      </c>
      <c r="AN2604" s="2">
        <v>18.399999999999999</v>
      </c>
      <c r="AQ2604" s="2">
        <v>11</v>
      </c>
      <c r="AR2604" s="2">
        <v>22.4</v>
      </c>
      <c r="AS2604" s="2">
        <v>23</v>
      </c>
      <c r="AT2604" s="2">
        <v>46.9</v>
      </c>
      <c r="AU2604" s="2">
        <v>1</v>
      </c>
      <c r="AV2604" s="2">
        <v>2</v>
      </c>
      <c r="AW2604" s="2">
        <v>15</v>
      </c>
      <c r="AX2604" s="2">
        <v>30.6</v>
      </c>
      <c r="BA2604" s="2">
        <v>6</v>
      </c>
    </row>
    <row r="2605" spans="1:53" ht="12.75" customHeight="1" x14ac:dyDescent="0.2">
      <c r="A2605">
        <v>6</v>
      </c>
      <c r="B2605" s="2">
        <v>3538</v>
      </c>
      <c r="C2605" s="17">
        <v>2.64</v>
      </c>
      <c r="D2605" s="2">
        <v>2.48</v>
      </c>
      <c r="G2605" s="17">
        <v>201</v>
      </c>
      <c r="H2605" s="2">
        <v>137</v>
      </c>
      <c r="I2605" s="2">
        <v>67.5</v>
      </c>
      <c r="J2605" s="2">
        <v>137</v>
      </c>
      <c r="K2605" s="2">
        <v>67.5</v>
      </c>
      <c r="L2605" s="2">
        <v>68.2</v>
      </c>
      <c r="M2605" s="2">
        <v>18</v>
      </c>
      <c r="N2605" s="2">
        <v>8.9</v>
      </c>
      <c r="O2605" s="2">
        <v>46</v>
      </c>
      <c r="P2605" s="2">
        <v>22.7</v>
      </c>
      <c r="Q2605" s="2">
        <v>13</v>
      </c>
      <c r="R2605" s="2">
        <v>6.4</v>
      </c>
      <c r="S2605" s="2">
        <v>71</v>
      </c>
      <c r="T2605" s="2">
        <v>35</v>
      </c>
      <c r="U2605" s="2">
        <v>53</v>
      </c>
      <c r="V2605" s="2">
        <v>26.1</v>
      </c>
      <c r="W2605" s="2">
        <v>2</v>
      </c>
      <c r="X2605" s="2">
        <v>1</v>
      </c>
      <c r="Y2605" s="2">
        <v>66</v>
      </c>
      <c r="Z2605" s="2">
        <v>32.5</v>
      </c>
      <c r="AB2605" s="2">
        <v>1</v>
      </c>
      <c r="AC2605" s="2">
        <v>3</v>
      </c>
      <c r="AE2605" s="2">
        <v>200</v>
      </c>
      <c r="AF2605" s="2">
        <v>117</v>
      </c>
      <c r="AG2605" s="2">
        <v>57.6</v>
      </c>
      <c r="AH2605" s="2">
        <v>117</v>
      </c>
      <c r="AI2605" s="2">
        <v>57.6</v>
      </c>
      <c r="AJ2605" s="2">
        <v>58.5</v>
      </c>
      <c r="AK2605" s="2">
        <v>37</v>
      </c>
      <c r="AL2605" s="2">
        <v>18.2</v>
      </c>
      <c r="AM2605" s="2">
        <v>46</v>
      </c>
      <c r="AN2605" s="2">
        <v>22.7</v>
      </c>
      <c r="AO2605" s="2">
        <v>6</v>
      </c>
      <c r="AP2605" s="2">
        <v>3</v>
      </c>
      <c r="AQ2605" s="2">
        <v>69</v>
      </c>
      <c r="AR2605" s="2">
        <v>34</v>
      </c>
      <c r="AS2605" s="2">
        <v>42</v>
      </c>
      <c r="AT2605" s="2">
        <v>20.7</v>
      </c>
      <c r="AU2605" s="2">
        <v>3</v>
      </c>
      <c r="AV2605" s="2">
        <v>1.5</v>
      </c>
      <c r="AW2605" s="2">
        <v>86</v>
      </c>
      <c r="AX2605" s="2">
        <v>42.4</v>
      </c>
      <c r="AZ2605" s="2">
        <v>1</v>
      </c>
      <c r="BA2605" s="2">
        <v>3</v>
      </c>
    </row>
    <row r="2606" spans="1:53" ht="12.75" customHeight="1" x14ac:dyDescent="0.2">
      <c r="A2606">
        <v>6</v>
      </c>
      <c r="B2606" s="2">
        <v>3539</v>
      </c>
      <c r="C2606" s="17">
        <v>2.91</v>
      </c>
      <c r="D2606" s="2">
        <v>2.83</v>
      </c>
      <c r="G2606" s="17">
        <v>81</v>
      </c>
      <c r="H2606" s="2">
        <v>60</v>
      </c>
      <c r="I2606" s="2">
        <v>74.099999999999994</v>
      </c>
      <c r="J2606" s="2">
        <v>60</v>
      </c>
      <c r="K2606" s="2">
        <v>74.099999999999994</v>
      </c>
      <c r="L2606" s="2">
        <v>74.099999999999994</v>
      </c>
      <c r="M2606" s="2">
        <v>2</v>
      </c>
      <c r="N2606" s="2">
        <v>2.5</v>
      </c>
      <c r="O2606" s="2">
        <v>19</v>
      </c>
      <c r="P2606" s="2">
        <v>23.5</v>
      </c>
      <c r="Q2606" s="2">
        <v>1</v>
      </c>
      <c r="R2606" s="2">
        <v>1.2</v>
      </c>
      <c r="S2606" s="2">
        <v>40</v>
      </c>
      <c r="T2606" s="2">
        <v>49.4</v>
      </c>
      <c r="U2606" s="2">
        <v>19</v>
      </c>
      <c r="V2606" s="2">
        <v>23.5</v>
      </c>
      <c r="Y2606" s="2">
        <v>21</v>
      </c>
      <c r="Z2606" s="2">
        <v>25.9</v>
      </c>
      <c r="AE2606" s="2">
        <v>81</v>
      </c>
      <c r="AF2606" s="2">
        <v>56</v>
      </c>
      <c r="AG2606" s="2">
        <v>69.099999999999994</v>
      </c>
      <c r="AH2606" s="2">
        <v>56</v>
      </c>
      <c r="AI2606" s="2">
        <v>69.099999999999994</v>
      </c>
      <c r="AJ2606" s="2">
        <v>69.099999999999994</v>
      </c>
      <c r="AK2606" s="2">
        <v>14</v>
      </c>
      <c r="AL2606" s="2">
        <v>17.3</v>
      </c>
      <c r="AM2606" s="2">
        <v>11</v>
      </c>
      <c r="AN2606" s="2">
        <v>13.6</v>
      </c>
      <c r="AQ2606" s="2">
        <v>31</v>
      </c>
      <c r="AR2606" s="2">
        <v>38.299999999999997</v>
      </c>
      <c r="AS2606" s="2">
        <v>25</v>
      </c>
      <c r="AT2606" s="2">
        <v>30.9</v>
      </c>
      <c r="AW2606" s="2">
        <v>25</v>
      </c>
      <c r="AX2606" s="2">
        <v>30.9</v>
      </c>
    </row>
    <row r="2607" spans="1:53" ht="12.75" customHeight="1" x14ac:dyDescent="0.2">
      <c r="A2607">
        <v>6</v>
      </c>
      <c r="B2607" s="2">
        <v>3543</v>
      </c>
      <c r="C2607" s="17">
        <v>2.86</v>
      </c>
      <c r="D2607" s="2">
        <v>2.5099999999999998</v>
      </c>
      <c r="G2607" s="17">
        <v>203</v>
      </c>
      <c r="H2607" s="2">
        <v>138</v>
      </c>
      <c r="I2607" s="2">
        <v>67.599999999999994</v>
      </c>
      <c r="J2607" s="2">
        <v>138</v>
      </c>
      <c r="K2607" s="2">
        <v>67.599999999999994</v>
      </c>
      <c r="L2607" s="2">
        <v>68</v>
      </c>
      <c r="M2607" s="2">
        <v>14</v>
      </c>
      <c r="N2607" s="2">
        <v>6.9</v>
      </c>
      <c r="O2607" s="2">
        <v>51</v>
      </c>
      <c r="P2607" s="2">
        <v>25</v>
      </c>
      <c r="Q2607" s="2">
        <v>4</v>
      </c>
      <c r="R2607" s="2">
        <v>2</v>
      </c>
      <c r="S2607" s="2">
        <v>68</v>
      </c>
      <c r="T2607" s="2">
        <v>33.299999999999997</v>
      </c>
      <c r="U2607" s="2">
        <v>66</v>
      </c>
      <c r="V2607" s="2">
        <v>32.4</v>
      </c>
      <c r="W2607" s="2">
        <v>1</v>
      </c>
      <c r="X2607" s="2">
        <v>0.5</v>
      </c>
      <c r="Y2607" s="2">
        <v>66</v>
      </c>
      <c r="Z2607" s="2">
        <v>32.4</v>
      </c>
      <c r="AB2607" s="2">
        <v>1</v>
      </c>
      <c r="AC2607" s="2">
        <v>3</v>
      </c>
      <c r="AE2607" s="2">
        <v>203</v>
      </c>
      <c r="AF2607" s="2">
        <v>114</v>
      </c>
      <c r="AG2607" s="2">
        <v>55.9</v>
      </c>
      <c r="AH2607" s="2">
        <v>114</v>
      </c>
      <c r="AI2607" s="2">
        <v>55.9</v>
      </c>
      <c r="AJ2607" s="2">
        <v>56.2</v>
      </c>
      <c r="AK2607" s="2">
        <v>55</v>
      </c>
      <c r="AL2607" s="2">
        <v>27</v>
      </c>
      <c r="AM2607" s="2">
        <v>34</v>
      </c>
      <c r="AN2607" s="2">
        <v>16.7</v>
      </c>
      <c r="AQ2607" s="2">
        <v>67</v>
      </c>
      <c r="AR2607" s="2">
        <v>32.799999999999997</v>
      </c>
      <c r="AS2607" s="2">
        <v>47</v>
      </c>
      <c r="AT2607" s="2">
        <v>23</v>
      </c>
      <c r="AU2607" s="2">
        <v>1</v>
      </c>
      <c r="AV2607" s="2">
        <v>0.5</v>
      </c>
      <c r="AW2607" s="2">
        <v>90</v>
      </c>
      <c r="AX2607" s="2">
        <v>44.1</v>
      </c>
      <c r="AZ2607" s="2">
        <v>1</v>
      </c>
      <c r="BA2607" s="2">
        <v>3</v>
      </c>
    </row>
    <row r="2608" spans="1:53" ht="12.75" customHeight="1" x14ac:dyDescent="0.2">
      <c r="A2608">
        <v>6</v>
      </c>
      <c r="B2608" s="2">
        <v>3545</v>
      </c>
      <c r="C2608" s="17">
        <v>2.79</v>
      </c>
      <c r="D2608" s="2">
        <v>2.4</v>
      </c>
      <c r="G2608" s="17">
        <v>146</v>
      </c>
      <c r="H2608" s="2">
        <v>107</v>
      </c>
      <c r="I2608" s="2">
        <v>73.3</v>
      </c>
      <c r="J2608" s="2">
        <v>107</v>
      </c>
      <c r="K2608" s="2">
        <v>73.3</v>
      </c>
      <c r="L2608" s="2">
        <v>73.3</v>
      </c>
      <c r="M2608" s="2">
        <v>11</v>
      </c>
      <c r="N2608" s="2">
        <v>7.5</v>
      </c>
      <c r="O2608" s="2">
        <v>28</v>
      </c>
      <c r="P2608" s="2">
        <v>19.2</v>
      </c>
      <c r="Q2608" s="2">
        <v>4</v>
      </c>
      <c r="R2608" s="2">
        <v>2.7</v>
      </c>
      <c r="S2608" s="2">
        <v>72</v>
      </c>
      <c r="T2608" s="2">
        <v>49.3</v>
      </c>
      <c r="U2608" s="2">
        <v>31</v>
      </c>
      <c r="V2608" s="2">
        <v>21.2</v>
      </c>
      <c r="Y2608" s="2">
        <v>39</v>
      </c>
      <c r="Z2608" s="2">
        <v>26.7</v>
      </c>
      <c r="AA2608" s="2">
        <v>1</v>
      </c>
      <c r="AB2608" s="2">
        <v>1</v>
      </c>
      <c r="AE2608" s="2">
        <v>146</v>
      </c>
      <c r="AF2608" s="2">
        <v>72</v>
      </c>
      <c r="AG2608" s="2">
        <v>49.3</v>
      </c>
      <c r="AH2608" s="2">
        <v>72</v>
      </c>
      <c r="AI2608" s="2">
        <v>49.3</v>
      </c>
      <c r="AJ2608" s="2">
        <v>49.3</v>
      </c>
      <c r="AK2608" s="2">
        <v>41</v>
      </c>
      <c r="AL2608" s="2">
        <v>28.1</v>
      </c>
      <c r="AM2608" s="2">
        <v>33</v>
      </c>
      <c r="AN2608" s="2">
        <v>22.6</v>
      </c>
      <c r="AQ2608" s="2">
        <v>45</v>
      </c>
      <c r="AR2608" s="2">
        <v>30.8</v>
      </c>
      <c r="AS2608" s="2">
        <v>27</v>
      </c>
      <c r="AT2608" s="2">
        <v>18.5</v>
      </c>
      <c r="AW2608" s="2">
        <v>74</v>
      </c>
      <c r="AX2608" s="2">
        <v>50.7</v>
      </c>
      <c r="AY2608" s="2">
        <v>1</v>
      </c>
      <c r="AZ2608" s="2">
        <v>1</v>
      </c>
    </row>
    <row r="2609" spans="1:53" ht="12.75" customHeight="1" x14ac:dyDescent="0.2">
      <c r="A2609">
        <v>6</v>
      </c>
      <c r="B2609" s="2">
        <v>3550</v>
      </c>
      <c r="C2609" s="17">
        <v>3.23</v>
      </c>
      <c r="D2609" s="2">
        <v>3.14</v>
      </c>
      <c r="G2609" s="17">
        <v>81</v>
      </c>
      <c r="H2609" s="2">
        <v>68</v>
      </c>
      <c r="I2609" s="2">
        <v>84</v>
      </c>
      <c r="J2609" s="2">
        <v>68</v>
      </c>
      <c r="K2609" s="2">
        <v>84</v>
      </c>
      <c r="L2609" s="2">
        <v>84</v>
      </c>
      <c r="M2609" s="2">
        <v>7</v>
      </c>
      <c r="N2609" s="2">
        <v>8.6</v>
      </c>
      <c r="O2609" s="2">
        <v>6</v>
      </c>
      <c r="P2609" s="2">
        <v>7.4</v>
      </c>
      <c r="S2609" s="2">
        <v>29</v>
      </c>
      <c r="T2609" s="2">
        <v>35.799999999999997</v>
      </c>
      <c r="U2609" s="2">
        <v>39</v>
      </c>
      <c r="V2609" s="2">
        <v>48.1</v>
      </c>
      <c r="Y2609" s="2">
        <v>13</v>
      </c>
      <c r="Z2609" s="2">
        <v>16</v>
      </c>
      <c r="AB2609" s="2">
        <v>1</v>
      </c>
      <c r="AE2609" s="2">
        <v>81</v>
      </c>
      <c r="AF2609" s="2">
        <v>62</v>
      </c>
      <c r="AG2609" s="2">
        <v>76.5</v>
      </c>
      <c r="AH2609" s="2">
        <v>62</v>
      </c>
      <c r="AI2609" s="2">
        <v>76.5</v>
      </c>
      <c r="AJ2609" s="2">
        <v>76.5</v>
      </c>
      <c r="AK2609" s="2">
        <v>6</v>
      </c>
      <c r="AL2609" s="2">
        <v>7.4</v>
      </c>
      <c r="AM2609" s="2">
        <v>13</v>
      </c>
      <c r="AN2609" s="2">
        <v>16</v>
      </c>
      <c r="AQ2609" s="2">
        <v>26</v>
      </c>
      <c r="AR2609" s="2">
        <v>32.1</v>
      </c>
      <c r="AS2609" s="2">
        <v>36</v>
      </c>
      <c r="AT2609" s="2">
        <v>44.4</v>
      </c>
      <c r="AW2609" s="2">
        <v>19</v>
      </c>
      <c r="AX2609" s="2">
        <v>23.5</v>
      </c>
      <c r="AZ2609" s="2">
        <v>1</v>
      </c>
    </row>
    <row r="2610" spans="1:53" ht="12.75" customHeight="1" x14ac:dyDescent="0.2">
      <c r="A2610">
        <v>6</v>
      </c>
      <c r="B2610" s="2">
        <v>3554</v>
      </c>
      <c r="G2610" s="17">
        <v>6</v>
      </c>
      <c r="AE2610" s="2">
        <v>6</v>
      </c>
    </row>
    <row r="2611" spans="1:53" ht="12.75" customHeight="1" x14ac:dyDescent="0.2">
      <c r="A2611">
        <v>6</v>
      </c>
      <c r="B2611" s="2">
        <v>3555</v>
      </c>
      <c r="C2611" s="17">
        <v>2.7</v>
      </c>
      <c r="D2611" s="2">
        <v>2.62</v>
      </c>
      <c r="G2611" s="17">
        <v>37</v>
      </c>
      <c r="H2611" s="2">
        <v>23</v>
      </c>
      <c r="I2611" s="2">
        <v>62.2</v>
      </c>
      <c r="J2611" s="2">
        <v>23</v>
      </c>
      <c r="K2611" s="2">
        <v>62.2</v>
      </c>
      <c r="L2611" s="2">
        <v>62.2</v>
      </c>
      <c r="M2611" s="2">
        <v>5</v>
      </c>
      <c r="N2611" s="2">
        <v>13.5</v>
      </c>
      <c r="O2611" s="2">
        <v>9</v>
      </c>
      <c r="P2611" s="2">
        <v>24.3</v>
      </c>
      <c r="S2611" s="2">
        <v>15</v>
      </c>
      <c r="T2611" s="2">
        <v>40.5</v>
      </c>
      <c r="U2611" s="2">
        <v>8</v>
      </c>
      <c r="V2611" s="2">
        <v>21.6</v>
      </c>
      <c r="Y2611" s="2">
        <v>14</v>
      </c>
      <c r="Z2611" s="2">
        <v>37.799999999999997</v>
      </c>
      <c r="AE2611" s="2">
        <v>37</v>
      </c>
      <c r="AF2611" s="2">
        <v>23</v>
      </c>
      <c r="AG2611" s="2">
        <v>62.2</v>
      </c>
      <c r="AH2611" s="2">
        <v>23</v>
      </c>
      <c r="AI2611" s="2">
        <v>62.2</v>
      </c>
      <c r="AJ2611" s="2">
        <v>62.2</v>
      </c>
      <c r="AK2611" s="2">
        <v>9</v>
      </c>
      <c r="AL2611" s="2">
        <v>24.3</v>
      </c>
      <c r="AM2611" s="2">
        <v>5</v>
      </c>
      <c r="AN2611" s="2">
        <v>13.5</v>
      </c>
      <c r="AQ2611" s="2">
        <v>14</v>
      </c>
      <c r="AR2611" s="2">
        <v>37.799999999999997</v>
      </c>
      <c r="AS2611" s="2">
        <v>9</v>
      </c>
      <c r="AT2611" s="2">
        <v>24.3</v>
      </c>
      <c r="AW2611" s="2">
        <v>14</v>
      </c>
      <c r="AX2611" s="2">
        <v>37.799999999999997</v>
      </c>
    </row>
    <row r="2612" spans="1:53" ht="12.75" customHeight="1" x14ac:dyDescent="0.2">
      <c r="A2612">
        <v>6</v>
      </c>
      <c r="B2612" s="2">
        <v>3556</v>
      </c>
      <c r="C2612" s="17">
        <v>3.04</v>
      </c>
      <c r="D2612" s="2">
        <v>2.48</v>
      </c>
      <c r="G2612" s="17">
        <v>25</v>
      </c>
      <c r="H2612" s="2">
        <v>20</v>
      </c>
      <c r="I2612" s="2">
        <v>80</v>
      </c>
      <c r="J2612" s="2">
        <v>20</v>
      </c>
      <c r="K2612" s="2">
        <v>80</v>
      </c>
      <c r="L2612" s="2">
        <v>80</v>
      </c>
      <c r="O2612" s="2">
        <v>5</v>
      </c>
      <c r="P2612" s="2">
        <v>20</v>
      </c>
      <c r="S2612" s="2">
        <v>14</v>
      </c>
      <c r="T2612" s="2">
        <v>56</v>
      </c>
      <c r="U2612" s="2">
        <v>6</v>
      </c>
      <c r="V2612" s="2">
        <v>24</v>
      </c>
      <c r="Y2612" s="2">
        <v>5</v>
      </c>
      <c r="Z2612" s="2">
        <v>20</v>
      </c>
      <c r="AE2612" s="2">
        <v>25</v>
      </c>
      <c r="AF2612" s="2">
        <v>16</v>
      </c>
      <c r="AG2612" s="2">
        <v>64</v>
      </c>
      <c r="AH2612" s="2">
        <v>16</v>
      </c>
      <c r="AI2612" s="2">
        <v>64</v>
      </c>
      <c r="AJ2612" s="2">
        <v>64</v>
      </c>
      <c r="AK2612" s="2">
        <v>6</v>
      </c>
      <c r="AL2612" s="2">
        <v>24</v>
      </c>
      <c r="AM2612" s="2">
        <v>3</v>
      </c>
      <c r="AN2612" s="2">
        <v>12</v>
      </c>
      <c r="AQ2612" s="2">
        <v>14</v>
      </c>
      <c r="AR2612" s="2">
        <v>56</v>
      </c>
      <c r="AS2612" s="2">
        <v>2</v>
      </c>
      <c r="AT2612" s="2">
        <v>8</v>
      </c>
      <c r="AW2612" s="2">
        <v>9</v>
      </c>
      <c r="AX2612" s="2">
        <v>36</v>
      </c>
    </row>
    <row r="2613" spans="1:53" ht="12.75" customHeight="1" x14ac:dyDescent="0.2">
      <c r="A2613">
        <v>6</v>
      </c>
      <c r="B2613" s="2">
        <v>3557</v>
      </c>
      <c r="C2613" s="17">
        <v>3.26</v>
      </c>
      <c r="D2613" s="2">
        <v>3.35</v>
      </c>
      <c r="G2613" s="17">
        <v>82</v>
      </c>
      <c r="H2613" s="2">
        <v>74</v>
      </c>
      <c r="I2613" s="2">
        <v>90.2</v>
      </c>
      <c r="J2613" s="2">
        <v>74</v>
      </c>
      <c r="K2613" s="2">
        <v>90.2</v>
      </c>
      <c r="L2613" s="2">
        <v>90.2</v>
      </c>
      <c r="M2613" s="2">
        <v>2</v>
      </c>
      <c r="N2613" s="2">
        <v>2.4</v>
      </c>
      <c r="O2613" s="2">
        <v>6</v>
      </c>
      <c r="P2613" s="2">
        <v>7.3</v>
      </c>
      <c r="S2613" s="2">
        <v>43</v>
      </c>
      <c r="T2613" s="2">
        <v>52.4</v>
      </c>
      <c r="U2613" s="2">
        <v>31</v>
      </c>
      <c r="V2613" s="2">
        <v>37.799999999999997</v>
      </c>
      <c r="Y2613" s="2">
        <v>8</v>
      </c>
      <c r="Z2613" s="2">
        <v>9.8000000000000007</v>
      </c>
      <c r="AE2613" s="2">
        <v>82</v>
      </c>
      <c r="AF2613" s="2">
        <v>73</v>
      </c>
      <c r="AG2613" s="2">
        <v>89</v>
      </c>
      <c r="AH2613" s="2">
        <v>73</v>
      </c>
      <c r="AI2613" s="2">
        <v>89</v>
      </c>
      <c r="AJ2613" s="2">
        <v>89</v>
      </c>
      <c r="AK2613" s="2">
        <v>4</v>
      </c>
      <c r="AL2613" s="2">
        <v>4.9000000000000004</v>
      </c>
      <c r="AM2613" s="2">
        <v>5</v>
      </c>
      <c r="AN2613" s="2">
        <v>6.1</v>
      </c>
      <c r="AQ2613" s="2">
        <v>31</v>
      </c>
      <c r="AR2613" s="2">
        <v>37.799999999999997</v>
      </c>
      <c r="AS2613" s="2">
        <v>42</v>
      </c>
      <c r="AT2613" s="2">
        <v>51.2</v>
      </c>
      <c r="AW2613" s="2">
        <v>9</v>
      </c>
      <c r="AX2613" s="2">
        <v>11</v>
      </c>
    </row>
    <row r="2614" spans="1:53" ht="12.75" customHeight="1" x14ac:dyDescent="0.2">
      <c r="A2614">
        <v>6</v>
      </c>
      <c r="B2614" s="2">
        <v>3558</v>
      </c>
      <c r="C2614" s="17">
        <v>3.04</v>
      </c>
      <c r="D2614" s="2">
        <v>2.83</v>
      </c>
      <c r="G2614" s="17">
        <v>76</v>
      </c>
      <c r="H2614" s="2">
        <v>58</v>
      </c>
      <c r="I2614" s="2">
        <v>76.3</v>
      </c>
      <c r="J2614" s="2">
        <v>58</v>
      </c>
      <c r="K2614" s="2">
        <v>76.3</v>
      </c>
      <c r="L2614" s="2">
        <v>76.3</v>
      </c>
      <c r="M2614" s="2">
        <v>3</v>
      </c>
      <c r="N2614" s="2">
        <v>3.9</v>
      </c>
      <c r="O2614" s="2">
        <v>15</v>
      </c>
      <c r="P2614" s="2">
        <v>19.7</v>
      </c>
      <c r="S2614" s="2">
        <v>34</v>
      </c>
      <c r="T2614" s="2">
        <v>44.7</v>
      </c>
      <c r="U2614" s="2">
        <v>24</v>
      </c>
      <c r="V2614" s="2">
        <v>31.6</v>
      </c>
      <c r="Y2614" s="2">
        <v>18</v>
      </c>
      <c r="Z2614" s="2">
        <v>23.7</v>
      </c>
      <c r="AB2614" s="2">
        <v>1</v>
      </c>
      <c r="AE2614" s="2">
        <v>76</v>
      </c>
      <c r="AF2614" s="2">
        <v>51</v>
      </c>
      <c r="AG2614" s="2">
        <v>67.099999999999994</v>
      </c>
      <c r="AH2614" s="2">
        <v>51</v>
      </c>
      <c r="AI2614" s="2">
        <v>67.099999999999994</v>
      </c>
      <c r="AJ2614" s="2">
        <v>67.099999999999994</v>
      </c>
      <c r="AK2614" s="2">
        <v>11</v>
      </c>
      <c r="AL2614" s="2">
        <v>14.5</v>
      </c>
      <c r="AM2614" s="2">
        <v>14</v>
      </c>
      <c r="AN2614" s="2">
        <v>18.399999999999999</v>
      </c>
      <c r="AQ2614" s="2">
        <v>28</v>
      </c>
      <c r="AR2614" s="2">
        <v>36.799999999999997</v>
      </c>
      <c r="AS2614" s="2">
        <v>23</v>
      </c>
      <c r="AT2614" s="2">
        <v>30.3</v>
      </c>
      <c r="AW2614" s="2">
        <v>25</v>
      </c>
      <c r="AX2614" s="2">
        <v>32.9</v>
      </c>
      <c r="AZ2614" s="2">
        <v>1</v>
      </c>
    </row>
    <row r="2615" spans="1:53" ht="12.75" customHeight="1" x14ac:dyDescent="0.2">
      <c r="A2615">
        <v>6</v>
      </c>
      <c r="B2615" s="2">
        <v>3559</v>
      </c>
      <c r="C2615" s="17">
        <v>2.64</v>
      </c>
      <c r="D2615" s="2">
        <v>2.2000000000000002</v>
      </c>
      <c r="G2615" s="17">
        <v>25</v>
      </c>
      <c r="H2615" s="2">
        <v>18</v>
      </c>
      <c r="I2615" s="2">
        <v>72</v>
      </c>
      <c r="J2615" s="2">
        <v>18</v>
      </c>
      <c r="K2615" s="2">
        <v>72</v>
      </c>
      <c r="L2615" s="2">
        <v>72</v>
      </c>
      <c r="O2615" s="2">
        <v>7</v>
      </c>
      <c r="P2615" s="2">
        <v>28</v>
      </c>
      <c r="Q2615" s="2">
        <v>2</v>
      </c>
      <c r="R2615" s="2">
        <v>8</v>
      </c>
      <c r="S2615" s="2">
        <v>12</v>
      </c>
      <c r="T2615" s="2">
        <v>48</v>
      </c>
      <c r="U2615" s="2">
        <v>4</v>
      </c>
      <c r="V2615" s="2">
        <v>16</v>
      </c>
      <c r="Y2615" s="2">
        <v>7</v>
      </c>
      <c r="Z2615" s="2">
        <v>28</v>
      </c>
      <c r="AE2615" s="2">
        <v>25</v>
      </c>
      <c r="AF2615" s="2">
        <v>8</v>
      </c>
      <c r="AG2615" s="2">
        <v>32</v>
      </c>
      <c r="AH2615" s="2">
        <v>8</v>
      </c>
      <c r="AI2615" s="2">
        <v>32</v>
      </c>
      <c r="AJ2615" s="2">
        <v>32</v>
      </c>
      <c r="AK2615" s="2">
        <v>6</v>
      </c>
      <c r="AL2615" s="2">
        <v>24</v>
      </c>
      <c r="AM2615" s="2">
        <v>11</v>
      </c>
      <c r="AN2615" s="2">
        <v>44</v>
      </c>
      <c r="AQ2615" s="2">
        <v>5</v>
      </c>
      <c r="AR2615" s="2">
        <v>20</v>
      </c>
      <c r="AS2615" s="2">
        <v>3</v>
      </c>
      <c r="AT2615" s="2">
        <v>12</v>
      </c>
      <c r="AW2615" s="2">
        <v>17</v>
      </c>
      <c r="AX2615" s="2">
        <v>68</v>
      </c>
    </row>
    <row r="2616" spans="1:53" ht="12.75" customHeight="1" x14ac:dyDescent="0.2">
      <c r="A2616">
        <v>6</v>
      </c>
      <c r="B2616" s="2">
        <v>3561</v>
      </c>
      <c r="C2616" s="17">
        <v>2.91</v>
      </c>
      <c r="D2616" s="2">
        <v>2.63</v>
      </c>
      <c r="G2616" s="17">
        <v>74</v>
      </c>
      <c r="H2616" s="2">
        <v>57</v>
      </c>
      <c r="I2616" s="2">
        <v>73.099999999999994</v>
      </c>
      <c r="J2616" s="2">
        <v>57</v>
      </c>
      <c r="K2616" s="2">
        <v>73.099999999999994</v>
      </c>
      <c r="L2616" s="2">
        <v>77</v>
      </c>
      <c r="M2616" s="2">
        <v>3</v>
      </c>
      <c r="N2616" s="2">
        <v>3.8</v>
      </c>
      <c r="O2616" s="2">
        <v>14</v>
      </c>
      <c r="P2616" s="2">
        <v>17.899999999999999</v>
      </c>
      <c r="S2616" s="2">
        <v>32</v>
      </c>
      <c r="T2616" s="2">
        <v>41</v>
      </c>
      <c r="U2616" s="2">
        <v>25</v>
      </c>
      <c r="V2616" s="2">
        <v>32.1</v>
      </c>
      <c r="W2616" s="2">
        <v>4</v>
      </c>
      <c r="X2616" s="2">
        <v>5.0999999999999996</v>
      </c>
      <c r="Y2616" s="2">
        <v>21</v>
      </c>
      <c r="Z2616" s="2">
        <v>26.9</v>
      </c>
      <c r="AE2616" s="2">
        <v>74</v>
      </c>
      <c r="AF2616" s="2">
        <v>50</v>
      </c>
      <c r="AG2616" s="2">
        <v>64.099999999999994</v>
      </c>
      <c r="AH2616" s="2">
        <v>50</v>
      </c>
      <c r="AI2616" s="2">
        <v>64.099999999999994</v>
      </c>
      <c r="AJ2616" s="2">
        <v>67.599999999999994</v>
      </c>
      <c r="AK2616" s="2">
        <v>12</v>
      </c>
      <c r="AL2616" s="2">
        <v>15.4</v>
      </c>
      <c r="AM2616" s="2">
        <v>12</v>
      </c>
      <c r="AN2616" s="2">
        <v>15.4</v>
      </c>
      <c r="AQ2616" s="2">
        <v>31</v>
      </c>
      <c r="AR2616" s="2">
        <v>39.700000000000003</v>
      </c>
      <c r="AS2616" s="2">
        <v>19</v>
      </c>
      <c r="AT2616" s="2">
        <v>24.4</v>
      </c>
      <c r="AU2616" s="2">
        <v>4</v>
      </c>
      <c r="AV2616" s="2">
        <v>5.0999999999999996</v>
      </c>
      <c r="AW2616" s="2">
        <v>28</v>
      </c>
      <c r="AX2616" s="2">
        <v>35.9</v>
      </c>
    </row>
    <row r="2617" spans="1:53" ht="12.75" customHeight="1" x14ac:dyDescent="0.2">
      <c r="A2617">
        <v>6</v>
      </c>
      <c r="B2617" s="2">
        <v>3562</v>
      </c>
      <c r="C2617" s="17">
        <v>3.21</v>
      </c>
      <c r="D2617" s="2">
        <v>3.3</v>
      </c>
      <c r="G2617" s="17">
        <v>97</v>
      </c>
      <c r="H2617" s="2">
        <v>87</v>
      </c>
      <c r="I2617" s="2">
        <v>89.7</v>
      </c>
      <c r="J2617" s="2">
        <v>87</v>
      </c>
      <c r="K2617" s="2">
        <v>89.7</v>
      </c>
      <c r="L2617" s="2">
        <v>89.7</v>
      </c>
      <c r="M2617" s="2">
        <v>5</v>
      </c>
      <c r="N2617" s="2">
        <v>5.2</v>
      </c>
      <c r="O2617" s="2">
        <v>5</v>
      </c>
      <c r="P2617" s="2">
        <v>5.2</v>
      </c>
      <c r="Q2617" s="2">
        <v>3</v>
      </c>
      <c r="R2617" s="2">
        <v>3.1</v>
      </c>
      <c r="S2617" s="2">
        <v>40</v>
      </c>
      <c r="T2617" s="2">
        <v>41.2</v>
      </c>
      <c r="U2617" s="2">
        <v>44</v>
      </c>
      <c r="V2617" s="2">
        <v>45.4</v>
      </c>
      <c r="Y2617" s="2">
        <v>10</v>
      </c>
      <c r="Z2617" s="2">
        <v>10.3</v>
      </c>
      <c r="AC2617" s="2">
        <v>1</v>
      </c>
      <c r="AE2617" s="2">
        <v>97</v>
      </c>
      <c r="AF2617" s="2">
        <v>89</v>
      </c>
      <c r="AG2617" s="2">
        <v>91.8</v>
      </c>
      <c r="AH2617" s="2">
        <v>89</v>
      </c>
      <c r="AI2617" s="2">
        <v>91.8</v>
      </c>
      <c r="AJ2617" s="2">
        <v>91.8</v>
      </c>
      <c r="AK2617" s="2">
        <v>7</v>
      </c>
      <c r="AL2617" s="2">
        <v>7.2</v>
      </c>
      <c r="AM2617" s="2">
        <v>1</v>
      </c>
      <c r="AN2617" s="2">
        <v>1</v>
      </c>
      <c r="AO2617" s="2">
        <v>5</v>
      </c>
      <c r="AP2617" s="2">
        <v>5.2</v>
      </c>
      <c r="AQ2617" s="2">
        <v>25</v>
      </c>
      <c r="AR2617" s="2">
        <v>25.8</v>
      </c>
      <c r="AS2617" s="2">
        <v>59</v>
      </c>
      <c r="AT2617" s="2">
        <v>60.8</v>
      </c>
      <c r="AW2617" s="2">
        <v>8</v>
      </c>
      <c r="AX2617" s="2">
        <v>8.1999999999999993</v>
      </c>
      <c r="BA2617" s="2">
        <v>1</v>
      </c>
    </row>
    <row r="2618" spans="1:53" ht="12.75" customHeight="1" x14ac:dyDescent="0.2">
      <c r="A2618">
        <v>6</v>
      </c>
      <c r="B2618" s="2">
        <v>3572</v>
      </c>
      <c r="C2618" s="17">
        <v>3.23</v>
      </c>
      <c r="D2618" s="2">
        <v>3.09</v>
      </c>
      <c r="G2618" s="17">
        <v>44</v>
      </c>
      <c r="H2618" s="2">
        <v>37</v>
      </c>
      <c r="I2618" s="2">
        <v>84.1</v>
      </c>
      <c r="J2618" s="2">
        <v>37</v>
      </c>
      <c r="K2618" s="2">
        <v>84.1</v>
      </c>
      <c r="L2618" s="2">
        <v>84.1</v>
      </c>
      <c r="M2618" s="2">
        <v>1</v>
      </c>
      <c r="N2618" s="2">
        <v>2.2999999999999998</v>
      </c>
      <c r="O2618" s="2">
        <v>6</v>
      </c>
      <c r="P2618" s="2">
        <v>13.6</v>
      </c>
      <c r="S2618" s="2">
        <v>19</v>
      </c>
      <c r="T2618" s="2">
        <v>43.2</v>
      </c>
      <c r="U2618" s="2">
        <v>18</v>
      </c>
      <c r="V2618" s="2">
        <v>40.9</v>
      </c>
      <c r="Y2618" s="2">
        <v>7</v>
      </c>
      <c r="Z2618" s="2">
        <v>15.9</v>
      </c>
      <c r="AB2618" s="2">
        <v>1</v>
      </c>
      <c r="AE2618" s="2">
        <v>44</v>
      </c>
      <c r="AF2618" s="2">
        <v>35</v>
      </c>
      <c r="AG2618" s="2">
        <v>79.5</v>
      </c>
      <c r="AH2618" s="2">
        <v>35</v>
      </c>
      <c r="AI2618" s="2">
        <v>79.5</v>
      </c>
      <c r="AJ2618" s="2">
        <v>79.5</v>
      </c>
      <c r="AK2618" s="2">
        <v>7</v>
      </c>
      <c r="AL2618" s="2">
        <v>15.9</v>
      </c>
      <c r="AM2618" s="2">
        <v>2</v>
      </c>
      <c r="AN2618" s="2">
        <v>4.5</v>
      </c>
      <c r="AQ2618" s="2">
        <v>15</v>
      </c>
      <c r="AR2618" s="2">
        <v>34.1</v>
      </c>
      <c r="AS2618" s="2">
        <v>20</v>
      </c>
      <c r="AT2618" s="2">
        <v>45.5</v>
      </c>
      <c r="AW2618" s="2">
        <v>9</v>
      </c>
      <c r="AX2618" s="2">
        <v>20.5</v>
      </c>
      <c r="AZ2618" s="2">
        <v>1</v>
      </c>
    </row>
    <row r="2619" spans="1:53" ht="12.75" customHeight="1" x14ac:dyDescent="0.2">
      <c r="A2619">
        <v>6</v>
      </c>
      <c r="B2619" s="2">
        <v>3573</v>
      </c>
      <c r="C2619" s="17">
        <v>3.2</v>
      </c>
      <c r="D2619" s="2">
        <v>3.22</v>
      </c>
      <c r="G2619" s="17">
        <v>253</v>
      </c>
      <c r="H2619" s="2">
        <v>211</v>
      </c>
      <c r="I2619" s="2">
        <v>83.4</v>
      </c>
      <c r="J2619" s="2">
        <v>211</v>
      </c>
      <c r="K2619" s="2">
        <v>83.4</v>
      </c>
      <c r="L2619" s="2">
        <v>83.4</v>
      </c>
      <c r="M2619" s="2">
        <v>13</v>
      </c>
      <c r="N2619" s="2">
        <v>5.0999999999999996</v>
      </c>
      <c r="O2619" s="2">
        <v>29</v>
      </c>
      <c r="P2619" s="2">
        <v>11.5</v>
      </c>
      <c r="S2619" s="2">
        <v>106</v>
      </c>
      <c r="T2619" s="2">
        <v>41.9</v>
      </c>
      <c r="U2619" s="2">
        <v>105</v>
      </c>
      <c r="V2619" s="2">
        <v>41.5</v>
      </c>
      <c r="Y2619" s="2">
        <v>42</v>
      </c>
      <c r="Z2619" s="2">
        <v>16.600000000000001</v>
      </c>
      <c r="AA2619" s="2">
        <v>1</v>
      </c>
      <c r="AC2619" s="2">
        <v>1</v>
      </c>
      <c r="AE2619" s="2">
        <v>253</v>
      </c>
      <c r="AF2619" s="2">
        <v>213</v>
      </c>
      <c r="AG2619" s="2">
        <v>84.2</v>
      </c>
      <c r="AH2619" s="2">
        <v>213</v>
      </c>
      <c r="AI2619" s="2">
        <v>84.2</v>
      </c>
      <c r="AJ2619" s="2">
        <v>84.2</v>
      </c>
      <c r="AK2619" s="2">
        <v>19</v>
      </c>
      <c r="AL2619" s="2">
        <v>7.5</v>
      </c>
      <c r="AM2619" s="2">
        <v>21</v>
      </c>
      <c r="AN2619" s="2">
        <v>8.3000000000000007</v>
      </c>
      <c r="AQ2619" s="2">
        <v>99</v>
      </c>
      <c r="AR2619" s="2">
        <v>39.1</v>
      </c>
      <c r="AS2619" s="2">
        <v>114</v>
      </c>
      <c r="AT2619" s="2">
        <v>45.1</v>
      </c>
      <c r="AW2619" s="2">
        <v>40</v>
      </c>
      <c r="AX2619" s="2">
        <v>15.8</v>
      </c>
      <c r="AY2619" s="2">
        <v>1</v>
      </c>
      <c r="BA2619" s="2">
        <v>1</v>
      </c>
    </row>
    <row r="2620" spans="1:53" ht="12.75" customHeight="1" x14ac:dyDescent="0.2">
      <c r="A2620">
        <v>6</v>
      </c>
      <c r="B2620" s="2">
        <v>3574</v>
      </c>
      <c r="C2620" s="17">
        <v>2.7</v>
      </c>
      <c r="D2620" s="2">
        <v>2.35</v>
      </c>
      <c r="G2620" s="17">
        <v>20</v>
      </c>
      <c r="H2620" s="2">
        <v>14</v>
      </c>
      <c r="I2620" s="2">
        <v>70</v>
      </c>
      <c r="J2620" s="2">
        <v>14</v>
      </c>
      <c r="K2620" s="2">
        <v>70</v>
      </c>
      <c r="L2620" s="2">
        <v>70</v>
      </c>
      <c r="M2620" s="2">
        <v>2</v>
      </c>
      <c r="N2620" s="2">
        <v>10</v>
      </c>
      <c r="O2620" s="2">
        <v>4</v>
      </c>
      <c r="P2620" s="2">
        <v>20</v>
      </c>
      <c r="S2620" s="2">
        <v>12</v>
      </c>
      <c r="T2620" s="2">
        <v>60</v>
      </c>
      <c r="U2620" s="2">
        <v>2</v>
      </c>
      <c r="V2620" s="2">
        <v>10</v>
      </c>
      <c r="Y2620" s="2">
        <v>6</v>
      </c>
      <c r="Z2620" s="2">
        <v>30</v>
      </c>
      <c r="AE2620" s="2">
        <v>19</v>
      </c>
      <c r="AF2620" s="2">
        <v>11</v>
      </c>
      <c r="AG2620" s="2">
        <v>55</v>
      </c>
      <c r="AH2620" s="2">
        <v>11</v>
      </c>
      <c r="AI2620" s="2">
        <v>55</v>
      </c>
      <c r="AJ2620" s="2">
        <v>57.9</v>
      </c>
      <c r="AK2620" s="2">
        <v>3</v>
      </c>
      <c r="AL2620" s="2">
        <v>15</v>
      </c>
      <c r="AM2620" s="2">
        <v>5</v>
      </c>
      <c r="AN2620" s="2">
        <v>25</v>
      </c>
      <c r="AQ2620" s="2">
        <v>10</v>
      </c>
      <c r="AR2620" s="2">
        <v>50</v>
      </c>
      <c r="AS2620" s="2">
        <v>1</v>
      </c>
      <c r="AT2620" s="2">
        <v>5</v>
      </c>
      <c r="AU2620" s="2">
        <v>1</v>
      </c>
      <c r="AV2620" s="2">
        <v>5</v>
      </c>
      <c r="AW2620" s="2">
        <v>9</v>
      </c>
      <c r="AX2620" s="2">
        <v>45</v>
      </c>
    </row>
    <row r="2621" spans="1:53" ht="12.75" customHeight="1" x14ac:dyDescent="0.2">
      <c r="A2621">
        <v>6</v>
      </c>
      <c r="B2621" s="2">
        <v>3590</v>
      </c>
      <c r="C2621" s="17">
        <v>3.18</v>
      </c>
      <c r="D2621" s="2">
        <v>2.88</v>
      </c>
      <c r="G2621" s="17">
        <v>196</v>
      </c>
      <c r="H2621" s="2">
        <v>153</v>
      </c>
      <c r="I2621" s="2">
        <v>78.099999999999994</v>
      </c>
      <c r="J2621" s="2">
        <v>153</v>
      </c>
      <c r="K2621" s="2">
        <v>78.099999999999994</v>
      </c>
      <c r="L2621" s="2">
        <v>78.099999999999994</v>
      </c>
      <c r="M2621" s="2">
        <v>9</v>
      </c>
      <c r="N2621" s="2">
        <v>4.5999999999999996</v>
      </c>
      <c r="O2621" s="2">
        <v>34</v>
      </c>
      <c r="P2621" s="2">
        <v>17.3</v>
      </c>
      <c r="S2621" s="2">
        <v>66</v>
      </c>
      <c r="T2621" s="2">
        <v>33.700000000000003</v>
      </c>
      <c r="U2621" s="2">
        <v>87</v>
      </c>
      <c r="V2621" s="2">
        <v>44.4</v>
      </c>
      <c r="Y2621" s="2">
        <v>43</v>
      </c>
      <c r="Z2621" s="2">
        <v>21.9</v>
      </c>
      <c r="AE2621" s="2">
        <v>196</v>
      </c>
      <c r="AF2621" s="2">
        <v>134</v>
      </c>
      <c r="AG2621" s="2">
        <v>68.400000000000006</v>
      </c>
      <c r="AH2621" s="2">
        <v>134</v>
      </c>
      <c r="AI2621" s="2">
        <v>68.400000000000006</v>
      </c>
      <c r="AJ2621" s="2">
        <v>68.400000000000006</v>
      </c>
      <c r="AK2621" s="2">
        <v>28</v>
      </c>
      <c r="AL2621" s="2">
        <v>14.3</v>
      </c>
      <c r="AM2621" s="2">
        <v>34</v>
      </c>
      <c r="AN2621" s="2">
        <v>17.3</v>
      </c>
      <c r="AQ2621" s="2">
        <v>68</v>
      </c>
      <c r="AR2621" s="2">
        <v>34.700000000000003</v>
      </c>
      <c r="AS2621" s="2">
        <v>66</v>
      </c>
      <c r="AT2621" s="2">
        <v>33.700000000000003</v>
      </c>
      <c r="AW2621" s="2">
        <v>62</v>
      </c>
      <c r="AX2621" s="2">
        <v>31.6</v>
      </c>
    </row>
    <row r="2622" spans="1:53" ht="12.75" customHeight="1" x14ac:dyDescent="0.2">
      <c r="A2622">
        <v>6</v>
      </c>
      <c r="B2622" s="2">
        <v>3593</v>
      </c>
      <c r="C2622" s="17">
        <v>2.78</v>
      </c>
      <c r="D2622" s="2">
        <v>2.37</v>
      </c>
      <c r="G2622" s="17">
        <v>86</v>
      </c>
      <c r="H2622" s="2">
        <v>57</v>
      </c>
      <c r="I2622" s="2">
        <v>66.3</v>
      </c>
      <c r="J2622" s="2">
        <v>57</v>
      </c>
      <c r="K2622" s="2">
        <v>66.3</v>
      </c>
      <c r="L2622" s="2">
        <v>66.3</v>
      </c>
      <c r="M2622" s="2">
        <v>14</v>
      </c>
      <c r="N2622" s="2">
        <v>16.3</v>
      </c>
      <c r="O2622" s="2">
        <v>15</v>
      </c>
      <c r="P2622" s="2">
        <v>17.399999999999999</v>
      </c>
      <c r="S2622" s="2">
        <v>33</v>
      </c>
      <c r="T2622" s="2">
        <v>38.4</v>
      </c>
      <c r="U2622" s="2">
        <v>24</v>
      </c>
      <c r="V2622" s="2">
        <v>27.9</v>
      </c>
      <c r="Y2622" s="2">
        <v>29</v>
      </c>
      <c r="Z2622" s="2">
        <v>33.700000000000003</v>
      </c>
      <c r="AE2622" s="2">
        <v>86</v>
      </c>
      <c r="AF2622" s="2">
        <v>43</v>
      </c>
      <c r="AG2622" s="2">
        <v>50</v>
      </c>
      <c r="AH2622" s="2">
        <v>43</v>
      </c>
      <c r="AI2622" s="2">
        <v>50</v>
      </c>
      <c r="AJ2622" s="2">
        <v>50</v>
      </c>
      <c r="AK2622" s="2">
        <v>31</v>
      </c>
      <c r="AL2622" s="2">
        <v>36</v>
      </c>
      <c r="AM2622" s="2">
        <v>12</v>
      </c>
      <c r="AN2622" s="2">
        <v>14</v>
      </c>
      <c r="AQ2622" s="2">
        <v>23</v>
      </c>
      <c r="AR2622" s="2">
        <v>26.7</v>
      </c>
      <c r="AS2622" s="2">
        <v>20</v>
      </c>
      <c r="AT2622" s="2">
        <v>23.3</v>
      </c>
      <c r="AW2622" s="2">
        <v>43</v>
      </c>
      <c r="AX2622" s="2">
        <v>50</v>
      </c>
    </row>
    <row r="2623" spans="1:53" ht="12.75" customHeight="1" x14ac:dyDescent="0.2">
      <c r="A2623">
        <v>6</v>
      </c>
      <c r="B2623" s="2">
        <v>3594</v>
      </c>
      <c r="C2623" s="17">
        <v>3.09</v>
      </c>
      <c r="D2623" s="2">
        <v>3.05</v>
      </c>
      <c r="G2623" s="17">
        <v>56</v>
      </c>
      <c r="H2623" s="2">
        <v>44</v>
      </c>
      <c r="I2623" s="2">
        <v>78.599999999999994</v>
      </c>
      <c r="J2623" s="2">
        <v>44</v>
      </c>
      <c r="K2623" s="2">
        <v>78.599999999999994</v>
      </c>
      <c r="L2623" s="2">
        <v>78.599999999999994</v>
      </c>
      <c r="M2623" s="2">
        <v>3</v>
      </c>
      <c r="N2623" s="2">
        <v>5.4</v>
      </c>
      <c r="O2623" s="2">
        <v>9</v>
      </c>
      <c r="P2623" s="2">
        <v>16.100000000000001</v>
      </c>
      <c r="S2623" s="2">
        <v>24</v>
      </c>
      <c r="T2623" s="2">
        <v>42.9</v>
      </c>
      <c r="U2623" s="2">
        <v>20</v>
      </c>
      <c r="V2623" s="2">
        <v>35.700000000000003</v>
      </c>
      <c r="Y2623" s="2">
        <v>12</v>
      </c>
      <c r="Z2623" s="2">
        <v>21.4</v>
      </c>
      <c r="AE2623" s="2">
        <v>56</v>
      </c>
      <c r="AF2623" s="2">
        <v>41</v>
      </c>
      <c r="AG2623" s="2">
        <v>73.2</v>
      </c>
      <c r="AH2623" s="2">
        <v>41</v>
      </c>
      <c r="AI2623" s="2">
        <v>73.2</v>
      </c>
      <c r="AJ2623" s="2">
        <v>73.2</v>
      </c>
      <c r="AK2623" s="2">
        <v>5</v>
      </c>
      <c r="AL2623" s="2">
        <v>8.9</v>
      </c>
      <c r="AM2623" s="2">
        <v>10</v>
      </c>
      <c r="AN2623" s="2">
        <v>17.899999999999999</v>
      </c>
      <c r="AQ2623" s="2">
        <v>18</v>
      </c>
      <c r="AR2623" s="2">
        <v>32.1</v>
      </c>
      <c r="AS2623" s="2">
        <v>23</v>
      </c>
      <c r="AT2623" s="2">
        <v>41.1</v>
      </c>
      <c r="AW2623" s="2">
        <v>15</v>
      </c>
      <c r="AX2623" s="2">
        <v>26.8</v>
      </c>
    </row>
    <row r="2624" spans="1:53" ht="12.75" customHeight="1" x14ac:dyDescent="0.2">
      <c r="A2624">
        <v>6</v>
      </c>
      <c r="B2624" s="2">
        <v>3602</v>
      </c>
      <c r="C2624" s="17">
        <v>2.44</v>
      </c>
      <c r="D2624" s="2">
        <v>2.1</v>
      </c>
      <c r="G2624" s="17">
        <v>173</v>
      </c>
      <c r="H2624" s="2">
        <v>78</v>
      </c>
      <c r="I2624" s="2">
        <v>45.1</v>
      </c>
      <c r="J2624" s="2">
        <v>78</v>
      </c>
      <c r="K2624" s="2">
        <v>45.1</v>
      </c>
      <c r="L2624" s="2">
        <v>45.1</v>
      </c>
      <c r="M2624" s="2">
        <v>24</v>
      </c>
      <c r="N2624" s="2">
        <v>13.9</v>
      </c>
      <c r="O2624" s="2">
        <v>71</v>
      </c>
      <c r="P2624" s="2">
        <v>41</v>
      </c>
      <c r="S2624" s="2">
        <v>56</v>
      </c>
      <c r="T2624" s="2">
        <v>32.4</v>
      </c>
      <c r="U2624" s="2">
        <v>22</v>
      </c>
      <c r="V2624" s="2">
        <v>12.7</v>
      </c>
      <c r="Y2624" s="2">
        <v>95</v>
      </c>
      <c r="Z2624" s="2">
        <v>54.9</v>
      </c>
      <c r="AB2624" s="2">
        <v>3</v>
      </c>
      <c r="AE2624" s="2">
        <v>172</v>
      </c>
      <c r="AF2624" s="2">
        <v>58</v>
      </c>
      <c r="AG2624" s="2">
        <v>33.700000000000003</v>
      </c>
      <c r="AH2624" s="2">
        <v>58</v>
      </c>
      <c r="AI2624" s="2">
        <v>33.700000000000003</v>
      </c>
      <c r="AJ2624" s="2">
        <v>33.700000000000003</v>
      </c>
      <c r="AK2624" s="2">
        <v>62</v>
      </c>
      <c r="AL2624" s="2">
        <v>36</v>
      </c>
      <c r="AM2624" s="2">
        <v>52</v>
      </c>
      <c r="AN2624" s="2">
        <v>30.2</v>
      </c>
      <c r="AQ2624" s="2">
        <v>36</v>
      </c>
      <c r="AR2624" s="2">
        <v>20.9</v>
      </c>
      <c r="AS2624" s="2">
        <v>22</v>
      </c>
      <c r="AT2624" s="2">
        <v>12.8</v>
      </c>
      <c r="AW2624" s="2">
        <v>114</v>
      </c>
      <c r="AX2624" s="2">
        <v>66.3</v>
      </c>
      <c r="AZ2624" s="2">
        <v>4</v>
      </c>
    </row>
    <row r="2625" spans="1:53" ht="12.75" customHeight="1" x14ac:dyDescent="0.2">
      <c r="A2625">
        <v>6</v>
      </c>
      <c r="B2625" s="2">
        <v>3603</v>
      </c>
      <c r="C2625" s="17">
        <v>2.2000000000000002</v>
      </c>
      <c r="D2625" s="2">
        <v>1.98</v>
      </c>
      <c r="G2625" s="17">
        <v>50</v>
      </c>
      <c r="H2625" s="2">
        <v>21</v>
      </c>
      <c r="I2625" s="2">
        <v>42</v>
      </c>
      <c r="J2625" s="2">
        <v>21</v>
      </c>
      <c r="K2625" s="2">
        <v>42</v>
      </c>
      <c r="L2625" s="2">
        <v>42</v>
      </c>
      <c r="M2625" s="2">
        <v>15</v>
      </c>
      <c r="N2625" s="2">
        <v>30</v>
      </c>
      <c r="O2625" s="2">
        <v>14</v>
      </c>
      <c r="P2625" s="2">
        <v>28</v>
      </c>
      <c r="S2625" s="2">
        <v>17</v>
      </c>
      <c r="T2625" s="2">
        <v>34</v>
      </c>
      <c r="U2625" s="2">
        <v>4</v>
      </c>
      <c r="V2625" s="2">
        <v>8</v>
      </c>
      <c r="Y2625" s="2">
        <v>29</v>
      </c>
      <c r="Z2625" s="2">
        <v>58</v>
      </c>
      <c r="AB2625" s="2">
        <v>1</v>
      </c>
      <c r="AE2625" s="2">
        <v>50</v>
      </c>
      <c r="AF2625" s="2">
        <v>18</v>
      </c>
      <c r="AG2625" s="2">
        <v>36</v>
      </c>
      <c r="AH2625" s="2">
        <v>18</v>
      </c>
      <c r="AI2625" s="2">
        <v>36</v>
      </c>
      <c r="AJ2625" s="2">
        <v>36</v>
      </c>
      <c r="AK2625" s="2">
        <v>22</v>
      </c>
      <c r="AL2625" s="2">
        <v>44</v>
      </c>
      <c r="AM2625" s="2">
        <v>10</v>
      </c>
      <c r="AN2625" s="2">
        <v>20</v>
      </c>
      <c r="AQ2625" s="2">
        <v>15</v>
      </c>
      <c r="AR2625" s="2">
        <v>30</v>
      </c>
      <c r="AS2625" s="2">
        <v>3</v>
      </c>
      <c r="AT2625" s="2">
        <v>6</v>
      </c>
      <c r="AW2625" s="2">
        <v>32</v>
      </c>
      <c r="AX2625" s="2">
        <v>64</v>
      </c>
      <c r="AZ2625" s="2">
        <v>1</v>
      </c>
    </row>
    <row r="2626" spans="1:53" ht="12.75" customHeight="1" x14ac:dyDescent="0.2">
      <c r="A2626">
        <v>6</v>
      </c>
      <c r="B2626" s="2">
        <v>3605</v>
      </c>
      <c r="C2626" s="17">
        <v>2.94</v>
      </c>
      <c r="D2626" s="2">
        <v>2.63</v>
      </c>
      <c r="G2626" s="17">
        <v>72</v>
      </c>
      <c r="H2626" s="2">
        <v>53</v>
      </c>
      <c r="I2626" s="2">
        <v>73.599999999999994</v>
      </c>
      <c r="J2626" s="2">
        <v>53</v>
      </c>
      <c r="K2626" s="2">
        <v>73.599999999999994</v>
      </c>
      <c r="L2626" s="2">
        <v>73.599999999999994</v>
      </c>
      <c r="M2626" s="2">
        <v>7</v>
      </c>
      <c r="N2626" s="2">
        <v>9.6999999999999993</v>
      </c>
      <c r="O2626" s="2">
        <v>12</v>
      </c>
      <c r="P2626" s="2">
        <v>16.7</v>
      </c>
      <c r="Q2626" s="2">
        <v>1</v>
      </c>
      <c r="R2626" s="2">
        <v>1.4</v>
      </c>
      <c r="S2626" s="2">
        <v>27</v>
      </c>
      <c r="T2626" s="2">
        <v>37.5</v>
      </c>
      <c r="U2626" s="2">
        <v>25</v>
      </c>
      <c r="V2626" s="2">
        <v>34.700000000000003</v>
      </c>
      <c r="Y2626" s="2">
        <v>19</v>
      </c>
      <c r="Z2626" s="2">
        <v>26.4</v>
      </c>
      <c r="AB2626" s="2">
        <v>1</v>
      </c>
      <c r="AE2626" s="2">
        <v>72</v>
      </c>
      <c r="AF2626" s="2">
        <v>42</v>
      </c>
      <c r="AG2626" s="2">
        <v>58.3</v>
      </c>
      <c r="AH2626" s="2">
        <v>42</v>
      </c>
      <c r="AI2626" s="2">
        <v>58.3</v>
      </c>
      <c r="AJ2626" s="2">
        <v>58.3</v>
      </c>
      <c r="AK2626" s="2">
        <v>19</v>
      </c>
      <c r="AL2626" s="2">
        <v>26.4</v>
      </c>
      <c r="AM2626" s="2">
        <v>11</v>
      </c>
      <c r="AN2626" s="2">
        <v>15.3</v>
      </c>
      <c r="AO2626" s="2">
        <v>1</v>
      </c>
      <c r="AP2626" s="2">
        <v>1.4</v>
      </c>
      <c r="AQ2626" s="2">
        <v>16</v>
      </c>
      <c r="AR2626" s="2">
        <v>22.2</v>
      </c>
      <c r="AS2626" s="2">
        <v>25</v>
      </c>
      <c r="AT2626" s="2">
        <v>34.700000000000003</v>
      </c>
      <c r="AW2626" s="2">
        <v>30</v>
      </c>
      <c r="AX2626" s="2">
        <v>41.7</v>
      </c>
      <c r="AZ2626" s="2">
        <v>1</v>
      </c>
    </row>
    <row r="2627" spans="1:53" ht="12.75" customHeight="1" x14ac:dyDescent="0.2">
      <c r="A2627">
        <v>6</v>
      </c>
      <c r="B2627" s="2">
        <v>3606</v>
      </c>
      <c r="C2627" s="17">
        <v>3.3</v>
      </c>
      <c r="D2627" s="2">
        <v>3.02</v>
      </c>
      <c r="G2627" s="17">
        <v>43</v>
      </c>
      <c r="H2627" s="2">
        <v>37</v>
      </c>
      <c r="I2627" s="2">
        <v>86</v>
      </c>
      <c r="J2627" s="2">
        <v>37</v>
      </c>
      <c r="K2627" s="2">
        <v>86</v>
      </c>
      <c r="L2627" s="2">
        <v>86</v>
      </c>
      <c r="M2627" s="2">
        <v>2</v>
      </c>
      <c r="N2627" s="2">
        <v>4.7</v>
      </c>
      <c r="O2627" s="2">
        <v>4</v>
      </c>
      <c r="P2627" s="2">
        <v>9.3000000000000007</v>
      </c>
      <c r="S2627" s="2">
        <v>16</v>
      </c>
      <c r="T2627" s="2">
        <v>37.200000000000003</v>
      </c>
      <c r="U2627" s="2">
        <v>21</v>
      </c>
      <c r="V2627" s="2">
        <v>48.8</v>
      </c>
      <c r="Y2627" s="2">
        <v>6</v>
      </c>
      <c r="Z2627" s="2">
        <v>14</v>
      </c>
      <c r="AB2627" s="2">
        <v>1</v>
      </c>
      <c r="AC2627" s="2">
        <v>3</v>
      </c>
      <c r="AE2627" s="2">
        <v>43</v>
      </c>
      <c r="AF2627" s="2">
        <v>33</v>
      </c>
      <c r="AG2627" s="2">
        <v>76.7</v>
      </c>
      <c r="AH2627" s="2">
        <v>33</v>
      </c>
      <c r="AI2627" s="2">
        <v>76.7</v>
      </c>
      <c r="AJ2627" s="2">
        <v>76.7</v>
      </c>
      <c r="AK2627" s="2">
        <v>6</v>
      </c>
      <c r="AL2627" s="2">
        <v>14</v>
      </c>
      <c r="AM2627" s="2">
        <v>4</v>
      </c>
      <c r="AN2627" s="2">
        <v>9.3000000000000007</v>
      </c>
      <c r="AQ2627" s="2">
        <v>16</v>
      </c>
      <c r="AR2627" s="2">
        <v>37.200000000000003</v>
      </c>
      <c r="AS2627" s="2">
        <v>17</v>
      </c>
      <c r="AT2627" s="2">
        <v>39.5</v>
      </c>
      <c r="AW2627" s="2">
        <v>10</v>
      </c>
      <c r="AX2627" s="2">
        <v>23.3</v>
      </c>
      <c r="AZ2627" s="2">
        <v>1</v>
      </c>
      <c r="BA2627" s="2">
        <v>3</v>
      </c>
    </row>
    <row r="2628" spans="1:53" ht="12.75" customHeight="1" x14ac:dyDescent="0.2">
      <c r="A2628">
        <v>6</v>
      </c>
      <c r="B2628" s="2">
        <v>3607</v>
      </c>
      <c r="C2628" s="17">
        <v>2.71</v>
      </c>
      <c r="D2628" s="2">
        <v>2.59</v>
      </c>
      <c r="G2628" s="17">
        <v>58</v>
      </c>
      <c r="H2628" s="2">
        <v>33</v>
      </c>
      <c r="I2628" s="2">
        <v>56.9</v>
      </c>
      <c r="J2628" s="2">
        <v>33</v>
      </c>
      <c r="K2628" s="2">
        <v>56.9</v>
      </c>
      <c r="L2628" s="2">
        <v>56.9</v>
      </c>
      <c r="M2628" s="2">
        <v>5</v>
      </c>
      <c r="N2628" s="2">
        <v>8.6</v>
      </c>
      <c r="O2628" s="2">
        <v>20</v>
      </c>
      <c r="P2628" s="2">
        <v>34.5</v>
      </c>
      <c r="S2628" s="2">
        <v>20</v>
      </c>
      <c r="T2628" s="2">
        <v>34.5</v>
      </c>
      <c r="U2628" s="2">
        <v>13</v>
      </c>
      <c r="V2628" s="2">
        <v>22.4</v>
      </c>
      <c r="Y2628" s="2">
        <v>25</v>
      </c>
      <c r="Z2628" s="2">
        <v>43.1</v>
      </c>
      <c r="AE2628" s="2">
        <v>58</v>
      </c>
      <c r="AF2628" s="2">
        <v>32</v>
      </c>
      <c r="AG2628" s="2">
        <v>55.2</v>
      </c>
      <c r="AH2628" s="2">
        <v>32</v>
      </c>
      <c r="AI2628" s="2">
        <v>55.2</v>
      </c>
      <c r="AJ2628" s="2">
        <v>55.2</v>
      </c>
      <c r="AK2628" s="2">
        <v>14</v>
      </c>
      <c r="AL2628" s="2">
        <v>24.1</v>
      </c>
      <c r="AM2628" s="2">
        <v>12</v>
      </c>
      <c r="AN2628" s="2">
        <v>20.7</v>
      </c>
      <c r="AQ2628" s="2">
        <v>16</v>
      </c>
      <c r="AR2628" s="2">
        <v>27.6</v>
      </c>
      <c r="AS2628" s="2">
        <v>16</v>
      </c>
      <c r="AT2628" s="2">
        <v>27.6</v>
      </c>
      <c r="AW2628" s="2">
        <v>26</v>
      </c>
      <c r="AX2628" s="2">
        <v>44.8</v>
      </c>
    </row>
    <row r="2629" spans="1:53" ht="12.75" customHeight="1" x14ac:dyDescent="0.2">
      <c r="A2629">
        <v>6</v>
      </c>
      <c r="B2629" s="2">
        <v>3608</v>
      </c>
      <c r="C2629" s="17">
        <v>2.72</v>
      </c>
      <c r="D2629" s="2">
        <v>2.4900000000000002</v>
      </c>
      <c r="G2629" s="17">
        <v>74</v>
      </c>
      <c r="H2629" s="2">
        <v>51</v>
      </c>
      <c r="I2629" s="2">
        <v>68</v>
      </c>
      <c r="J2629" s="2">
        <v>51</v>
      </c>
      <c r="K2629" s="2">
        <v>68</v>
      </c>
      <c r="L2629" s="2">
        <v>68.900000000000006</v>
      </c>
      <c r="M2629" s="2">
        <v>7</v>
      </c>
      <c r="N2629" s="2">
        <v>9.3000000000000007</v>
      </c>
      <c r="O2629" s="2">
        <v>16</v>
      </c>
      <c r="P2629" s="2">
        <v>21.3</v>
      </c>
      <c r="Q2629" s="2">
        <v>2</v>
      </c>
      <c r="R2629" s="2">
        <v>2.7</v>
      </c>
      <c r="S2629" s="2">
        <v>31</v>
      </c>
      <c r="T2629" s="2">
        <v>41.3</v>
      </c>
      <c r="U2629" s="2">
        <v>18</v>
      </c>
      <c r="V2629" s="2">
        <v>24</v>
      </c>
      <c r="W2629" s="2">
        <v>1</v>
      </c>
      <c r="X2629" s="2">
        <v>1.3</v>
      </c>
      <c r="Y2629" s="2">
        <v>24</v>
      </c>
      <c r="Z2629" s="2">
        <v>32</v>
      </c>
      <c r="AE2629" s="2">
        <v>74</v>
      </c>
      <c r="AF2629" s="2">
        <v>44</v>
      </c>
      <c r="AG2629" s="2">
        <v>58.7</v>
      </c>
      <c r="AH2629" s="2">
        <v>44</v>
      </c>
      <c r="AI2629" s="2">
        <v>58.7</v>
      </c>
      <c r="AJ2629" s="2">
        <v>59.5</v>
      </c>
      <c r="AK2629" s="2">
        <v>19</v>
      </c>
      <c r="AL2629" s="2">
        <v>25.3</v>
      </c>
      <c r="AM2629" s="2">
        <v>11</v>
      </c>
      <c r="AN2629" s="2">
        <v>14.7</v>
      </c>
      <c r="AQ2629" s="2">
        <v>30</v>
      </c>
      <c r="AR2629" s="2">
        <v>40</v>
      </c>
      <c r="AS2629" s="2">
        <v>14</v>
      </c>
      <c r="AT2629" s="2">
        <v>18.7</v>
      </c>
      <c r="AU2629" s="2">
        <v>1</v>
      </c>
      <c r="AV2629" s="2">
        <v>1.3</v>
      </c>
      <c r="AW2629" s="2">
        <v>31</v>
      </c>
      <c r="AX2629" s="2">
        <v>41.3</v>
      </c>
    </row>
    <row r="2630" spans="1:53" ht="12.75" customHeight="1" x14ac:dyDescent="0.2">
      <c r="A2630">
        <v>6</v>
      </c>
      <c r="B2630" s="2">
        <v>3609</v>
      </c>
      <c r="C2630" s="17">
        <v>2.79</v>
      </c>
      <c r="D2630" s="2">
        <v>2.58</v>
      </c>
      <c r="G2630" s="17">
        <v>37</v>
      </c>
      <c r="H2630" s="2">
        <v>32</v>
      </c>
      <c r="I2630" s="2">
        <v>84.2</v>
      </c>
      <c r="J2630" s="2">
        <v>32</v>
      </c>
      <c r="K2630" s="2">
        <v>84.2</v>
      </c>
      <c r="L2630" s="2">
        <v>86.5</v>
      </c>
      <c r="M2630" s="2">
        <v>3</v>
      </c>
      <c r="N2630" s="2">
        <v>7.9</v>
      </c>
      <c r="O2630" s="2">
        <v>2</v>
      </c>
      <c r="P2630" s="2">
        <v>5.3</v>
      </c>
      <c r="Q2630" s="2">
        <v>2</v>
      </c>
      <c r="R2630" s="2">
        <v>5.3</v>
      </c>
      <c r="S2630" s="2">
        <v>21</v>
      </c>
      <c r="T2630" s="2">
        <v>55.3</v>
      </c>
      <c r="U2630" s="2">
        <v>9</v>
      </c>
      <c r="V2630" s="2">
        <v>23.7</v>
      </c>
      <c r="W2630" s="2">
        <v>1</v>
      </c>
      <c r="X2630" s="2">
        <v>2.6</v>
      </c>
      <c r="Y2630" s="2">
        <v>6</v>
      </c>
      <c r="Z2630" s="2">
        <v>15.8</v>
      </c>
      <c r="AE2630" s="2">
        <v>37</v>
      </c>
      <c r="AF2630" s="2">
        <v>20</v>
      </c>
      <c r="AG2630" s="2">
        <v>52.6</v>
      </c>
      <c r="AH2630" s="2">
        <v>20</v>
      </c>
      <c r="AI2630" s="2">
        <v>52.6</v>
      </c>
      <c r="AJ2630" s="2">
        <v>54.1</v>
      </c>
      <c r="AK2630" s="2">
        <v>8</v>
      </c>
      <c r="AL2630" s="2">
        <v>21.1</v>
      </c>
      <c r="AM2630" s="2">
        <v>9</v>
      </c>
      <c r="AN2630" s="2">
        <v>23.7</v>
      </c>
      <c r="AQ2630" s="2">
        <v>8</v>
      </c>
      <c r="AR2630" s="2">
        <v>21.1</v>
      </c>
      <c r="AS2630" s="2">
        <v>12</v>
      </c>
      <c r="AT2630" s="2">
        <v>31.6</v>
      </c>
      <c r="AU2630" s="2">
        <v>1</v>
      </c>
      <c r="AV2630" s="2">
        <v>2.6</v>
      </c>
      <c r="AW2630" s="2">
        <v>18</v>
      </c>
      <c r="AX2630" s="2">
        <v>47.4</v>
      </c>
    </row>
    <row r="2631" spans="1:53" ht="12.75" customHeight="1" x14ac:dyDescent="0.2">
      <c r="A2631">
        <v>6</v>
      </c>
      <c r="B2631" s="2">
        <v>3615</v>
      </c>
      <c r="C2631" s="17">
        <v>2.1</v>
      </c>
      <c r="D2631" s="2">
        <v>1.8</v>
      </c>
      <c r="G2631" s="17">
        <v>284</v>
      </c>
      <c r="H2631" s="2">
        <v>102</v>
      </c>
      <c r="I2631" s="2">
        <v>35.9</v>
      </c>
      <c r="J2631" s="2">
        <v>102</v>
      </c>
      <c r="K2631" s="2">
        <v>35.9</v>
      </c>
      <c r="L2631" s="2">
        <v>35.9</v>
      </c>
      <c r="M2631" s="2">
        <v>80</v>
      </c>
      <c r="N2631" s="2">
        <v>28.2</v>
      </c>
      <c r="O2631" s="2">
        <v>102</v>
      </c>
      <c r="P2631" s="2">
        <v>35.9</v>
      </c>
      <c r="Q2631" s="2">
        <v>5</v>
      </c>
      <c r="R2631" s="2">
        <v>1.8</v>
      </c>
      <c r="S2631" s="2">
        <v>77</v>
      </c>
      <c r="T2631" s="2">
        <v>27.1</v>
      </c>
      <c r="U2631" s="2">
        <v>20</v>
      </c>
      <c r="V2631" s="2">
        <v>7</v>
      </c>
      <c r="Y2631" s="2">
        <v>182</v>
      </c>
      <c r="Z2631" s="2">
        <v>64.099999999999994</v>
      </c>
      <c r="AA2631" s="2">
        <v>1</v>
      </c>
      <c r="AB2631" s="2">
        <v>2</v>
      </c>
      <c r="AC2631" s="2">
        <v>1</v>
      </c>
      <c r="AE2631" s="2">
        <v>284</v>
      </c>
      <c r="AF2631" s="2">
        <v>73</v>
      </c>
      <c r="AG2631" s="2">
        <v>25.7</v>
      </c>
      <c r="AH2631" s="2">
        <v>73</v>
      </c>
      <c r="AI2631" s="2">
        <v>25.7</v>
      </c>
      <c r="AJ2631" s="2">
        <v>25.7</v>
      </c>
      <c r="AK2631" s="2">
        <v>136</v>
      </c>
      <c r="AL2631" s="2">
        <v>47.9</v>
      </c>
      <c r="AM2631" s="2">
        <v>75</v>
      </c>
      <c r="AN2631" s="2">
        <v>26.4</v>
      </c>
      <c r="AO2631" s="2">
        <v>1</v>
      </c>
      <c r="AP2631" s="2">
        <v>0.4</v>
      </c>
      <c r="AQ2631" s="2">
        <v>62</v>
      </c>
      <c r="AR2631" s="2">
        <v>21.8</v>
      </c>
      <c r="AS2631" s="2">
        <v>10</v>
      </c>
      <c r="AT2631" s="2">
        <v>3.5</v>
      </c>
      <c r="AW2631" s="2">
        <v>211</v>
      </c>
      <c r="AX2631" s="2">
        <v>74.3</v>
      </c>
      <c r="AY2631" s="2">
        <v>1</v>
      </c>
      <c r="AZ2631" s="2">
        <v>2</v>
      </c>
      <c r="BA2631" s="2">
        <v>1</v>
      </c>
    </row>
    <row r="2632" spans="1:53" ht="12.75" customHeight="1" x14ac:dyDescent="0.2">
      <c r="A2632">
        <v>6</v>
      </c>
      <c r="B2632" s="2">
        <v>3616</v>
      </c>
      <c r="G2632" s="17">
        <v>1</v>
      </c>
      <c r="AE2632" s="2">
        <v>1</v>
      </c>
    </row>
    <row r="2633" spans="1:53" ht="12.75" customHeight="1" x14ac:dyDescent="0.2">
      <c r="A2633">
        <v>6</v>
      </c>
      <c r="B2633" s="2">
        <v>3620</v>
      </c>
      <c r="C2633" s="17">
        <v>2.38</v>
      </c>
      <c r="D2633" s="2">
        <v>2.2200000000000002</v>
      </c>
      <c r="G2633" s="17">
        <v>120</v>
      </c>
      <c r="H2633" s="2">
        <v>50</v>
      </c>
      <c r="I2633" s="2">
        <v>41.7</v>
      </c>
      <c r="J2633" s="2">
        <v>50</v>
      </c>
      <c r="K2633" s="2">
        <v>41.7</v>
      </c>
      <c r="L2633" s="2">
        <v>41.7</v>
      </c>
      <c r="M2633" s="2">
        <v>21</v>
      </c>
      <c r="N2633" s="2">
        <v>17.5</v>
      </c>
      <c r="O2633" s="2">
        <v>49</v>
      </c>
      <c r="P2633" s="2">
        <v>40.799999999999997</v>
      </c>
      <c r="S2633" s="2">
        <v>34</v>
      </c>
      <c r="T2633" s="2">
        <v>28.3</v>
      </c>
      <c r="U2633" s="2">
        <v>16</v>
      </c>
      <c r="V2633" s="2">
        <v>13.3</v>
      </c>
      <c r="Y2633" s="2">
        <v>70</v>
      </c>
      <c r="Z2633" s="2">
        <v>58.3</v>
      </c>
      <c r="AC2633" s="2">
        <v>2</v>
      </c>
      <c r="AE2633" s="2">
        <v>120</v>
      </c>
      <c r="AF2633" s="2">
        <v>56</v>
      </c>
      <c r="AG2633" s="2">
        <v>46.7</v>
      </c>
      <c r="AH2633" s="2">
        <v>56</v>
      </c>
      <c r="AI2633" s="2">
        <v>46.7</v>
      </c>
      <c r="AJ2633" s="2">
        <v>46.7</v>
      </c>
      <c r="AK2633" s="2">
        <v>50</v>
      </c>
      <c r="AL2633" s="2">
        <v>41.7</v>
      </c>
      <c r="AM2633" s="2">
        <v>14</v>
      </c>
      <c r="AN2633" s="2">
        <v>11.7</v>
      </c>
      <c r="AQ2633" s="2">
        <v>35</v>
      </c>
      <c r="AR2633" s="2">
        <v>29.2</v>
      </c>
      <c r="AS2633" s="2">
        <v>21</v>
      </c>
      <c r="AT2633" s="2">
        <v>17.5</v>
      </c>
      <c r="AW2633" s="2">
        <v>64</v>
      </c>
      <c r="AX2633" s="2">
        <v>53.3</v>
      </c>
      <c r="BA2633" s="2">
        <v>2</v>
      </c>
    </row>
    <row r="2634" spans="1:53" ht="12.75" customHeight="1" x14ac:dyDescent="0.2">
      <c r="A2634">
        <v>6</v>
      </c>
      <c r="B2634" s="2">
        <v>3625</v>
      </c>
      <c r="C2634" s="17">
        <v>2.72</v>
      </c>
      <c r="D2634" s="2">
        <v>2.2799999999999998</v>
      </c>
      <c r="G2634" s="17">
        <v>25</v>
      </c>
      <c r="H2634" s="2">
        <v>17</v>
      </c>
      <c r="I2634" s="2">
        <v>68</v>
      </c>
      <c r="J2634" s="2">
        <v>17</v>
      </c>
      <c r="K2634" s="2">
        <v>68</v>
      </c>
      <c r="L2634" s="2">
        <v>68</v>
      </c>
      <c r="M2634" s="2">
        <v>2</v>
      </c>
      <c r="N2634" s="2">
        <v>8</v>
      </c>
      <c r="O2634" s="2">
        <v>6</v>
      </c>
      <c r="P2634" s="2">
        <v>24</v>
      </c>
      <c r="S2634" s="2">
        <v>14</v>
      </c>
      <c r="T2634" s="2">
        <v>56</v>
      </c>
      <c r="U2634" s="2">
        <v>3</v>
      </c>
      <c r="V2634" s="2">
        <v>12</v>
      </c>
      <c r="Y2634" s="2">
        <v>8</v>
      </c>
      <c r="Z2634" s="2">
        <v>32</v>
      </c>
      <c r="AE2634" s="2">
        <v>25</v>
      </c>
      <c r="AF2634" s="2">
        <v>11</v>
      </c>
      <c r="AG2634" s="2">
        <v>44</v>
      </c>
      <c r="AH2634" s="2">
        <v>11</v>
      </c>
      <c r="AI2634" s="2">
        <v>44</v>
      </c>
      <c r="AJ2634" s="2">
        <v>44</v>
      </c>
      <c r="AK2634" s="2">
        <v>5</v>
      </c>
      <c r="AL2634" s="2">
        <v>20</v>
      </c>
      <c r="AM2634" s="2">
        <v>9</v>
      </c>
      <c r="AN2634" s="2">
        <v>36</v>
      </c>
      <c r="AQ2634" s="2">
        <v>10</v>
      </c>
      <c r="AR2634" s="2">
        <v>40</v>
      </c>
      <c r="AS2634" s="2">
        <v>1</v>
      </c>
      <c r="AT2634" s="2">
        <v>4</v>
      </c>
      <c r="AW2634" s="2">
        <v>14</v>
      </c>
      <c r="AX2634" s="2">
        <v>56</v>
      </c>
    </row>
    <row r="2635" spans="1:53" ht="12.75" customHeight="1" x14ac:dyDescent="0.2">
      <c r="A2635">
        <v>6</v>
      </c>
      <c r="B2635" s="2">
        <v>3626</v>
      </c>
      <c r="C2635" s="17">
        <v>2.91</v>
      </c>
      <c r="D2635" s="2">
        <v>2.34</v>
      </c>
      <c r="G2635" s="17">
        <v>225</v>
      </c>
      <c r="H2635" s="2">
        <v>159</v>
      </c>
      <c r="I2635" s="2">
        <v>70.7</v>
      </c>
      <c r="J2635" s="2">
        <v>159</v>
      </c>
      <c r="K2635" s="2">
        <v>70.7</v>
      </c>
      <c r="L2635" s="2">
        <v>70.7</v>
      </c>
      <c r="M2635" s="2">
        <v>17</v>
      </c>
      <c r="N2635" s="2">
        <v>7.6</v>
      </c>
      <c r="O2635" s="2">
        <v>49</v>
      </c>
      <c r="P2635" s="2">
        <v>21.8</v>
      </c>
      <c r="S2635" s="2">
        <v>97</v>
      </c>
      <c r="T2635" s="2">
        <v>43.1</v>
      </c>
      <c r="U2635" s="2">
        <v>62</v>
      </c>
      <c r="V2635" s="2">
        <v>27.6</v>
      </c>
      <c r="Y2635" s="2">
        <v>66</v>
      </c>
      <c r="Z2635" s="2">
        <v>29.3</v>
      </c>
      <c r="AA2635" s="2">
        <v>1</v>
      </c>
      <c r="AB2635" s="2">
        <v>2</v>
      </c>
      <c r="AC2635" s="2">
        <v>3</v>
      </c>
      <c r="AE2635" s="2">
        <v>223</v>
      </c>
      <c r="AF2635" s="2">
        <v>105</v>
      </c>
      <c r="AG2635" s="2">
        <v>47.1</v>
      </c>
      <c r="AH2635" s="2">
        <v>105</v>
      </c>
      <c r="AI2635" s="2">
        <v>47.1</v>
      </c>
      <c r="AJ2635" s="2">
        <v>47.1</v>
      </c>
      <c r="AK2635" s="2">
        <v>60</v>
      </c>
      <c r="AL2635" s="2">
        <v>26.9</v>
      </c>
      <c r="AM2635" s="2">
        <v>58</v>
      </c>
      <c r="AN2635" s="2">
        <v>26</v>
      </c>
      <c r="AQ2635" s="2">
        <v>75</v>
      </c>
      <c r="AR2635" s="2">
        <v>33.6</v>
      </c>
      <c r="AS2635" s="2">
        <v>30</v>
      </c>
      <c r="AT2635" s="2">
        <v>13.5</v>
      </c>
      <c r="AW2635" s="2">
        <v>118</v>
      </c>
      <c r="AX2635" s="2">
        <v>52.9</v>
      </c>
      <c r="AY2635" s="2">
        <v>3</v>
      </c>
      <c r="AZ2635" s="2">
        <v>2</v>
      </c>
      <c r="BA2635" s="2">
        <v>3</v>
      </c>
    </row>
    <row r="2636" spans="1:53" ht="12.75" customHeight="1" x14ac:dyDescent="0.2">
      <c r="A2636">
        <v>6</v>
      </c>
      <c r="B2636" s="2">
        <v>3631</v>
      </c>
      <c r="C2636" s="17">
        <v>3.47</v>
      </c>
      <c r="D2636" s="2">
        <v>3.18</v>
      </c>
      <c r="G2636" s="17">
        <v>234</v>
      </c>
      <c r="H2636" s="2">
        <v>202</v>
      </c>
      <c r="I2636" s="2">
        <v>86</v>
      </c>
      <c r="J2636" s="2">
        <v>202</v>
      </c>
      <c r="K2636" s="2">
        <v>86</v>
      </c>
      <c r="L2636" s="2">
        <v>86.3</v>
      </c>
      <c r="M2636" s="2">
        <v>2</v>
      </c>
      <c r="N2636" s="2">
        <v>0.9</v>
      </c>
      <c r="O2636" s="2">
        <v>30</v>
      </c>
      <c r="P2636" s="2">
        <v>12.8</v>
      </c>
      <c r="S2636" s="2">
        <v>55</v>
      </c>
      <c r="T2636" s="2">
        <v>23.4</v>
      </c>
      <c r="U2636" s="2">
        <v>147</v>
      </c>
      <c r="V2636" s="2">
        <v>62.6</v>
      </c>
      <c r="W2636" s="2">
        <v>1</v>
      </c>
      <c r="X2636" s="2">
        <v>0.4</v>
      </c>
      <c r="Y2636" s="2">
        <v>33</v>
      </c>
      <c r="Z2636" s="2">
        <v>14</v>
      </c>
      <c r="AE2636" s="2">
        <v>235</v>
      </c>
      <c r="AF2636" s="2">
        <v>176</v>
      </c>
      <c r="AG2636" s="2">
        <v>74.900000000000006</v>
      </c>
      <c r="AH2636" s="2">
        <v>176</v>
      </c>
      <c r="AI2636" s="2">
        <v>74.900000000000006</v>
      </c>
      <c r="AJ2636" s="2">
        <v>74.900000000000006</v>
      </c>
      <c r="AK2636" s="2">
        <v>29</v>
      </c>
      <c r="AL2636" s="2">
        <v>12.3</v>
      </c>
      <c r="AM2636" s="2">
        <v>30</v>
      </c>
      <c r="AN2636" s="2">
        <v>12.8</v>
      </c>
      <c r="AQ2636" s="2">
        <v>45</v>
      </c>
      <c r="AR2636" s="2">
        <v>19.100000000000001</v>
      </c>
      <c r="AS2636" s="2">
        <v>131</v>
      </c>
      <c r="AT2636" s="2">
        <v>55.7</v>
      </c>
      <c r="AW2636" s="2">
        <v>59</v>
      </c>
      <c r="AX2636" s="2">
        <v>25.1</v>
      </c>
    </row>
    <row r="2637" spans="1:53" ht="12.75" customHeight="1" x14ac:dyDescent="0.2">
      <c r="A2637">
        <v>6</v>
      </c>
      <c r="B2637" s="2">
        <v>3636</v>
      </c>
      <c r="C2637" s="17">
        <v>3.24</v>
      </c>
      <c r="D2637" s="2">
        <v>2.99</v>
      </c>
      <c r="G2637" s="17">
        <v>293</v>
      </c>
      <c r="H2637" s="2">
        <v>250</v>
      </c>
      <c r="I2637" s="2">
        <v>85</v>
      </c>
      <c r="J2637" s="2">
        <v>250</v>
      </c>
      <c r="K2637" s="2">
        <v>85</v>
      </c>
      <c r="L2637" s="2">
        <v>85.3</v>
      </c>
      <c r="M2637" s="2">
        <v>11</v>
      </c>
      <c r="N2637" s="2">
        <v>3.7</v>
      </c>
      <c r="O2637" s="2">
        <v>32</v>
      </c>
      <c r="P2637" s="2">
        <v>10.9</v>
      </c>
      <c r="S2637" s="2">
        <v>123</v>
      </c>
      <c r="T2637" s="2">
        <v>41.8</v>
      </c>
      <c r="U2637" s="2">
        <v>127</v>
      </c>
      <c r="V2637" s="2">
        <v>43.2</v>
      </c>
      <c r="W2637" s="2">
        <v>1</v>
      </c>
      <c r="X2637" s="2">
        <v>0.3</v>
      </c>
      <c r="Y2637" s="2">
        <v>44</v>
      </c>
      <c r="Z2637" s="2">
        <v>15</v>
      </c>
      <c r="AC2637" s="2">
        <v>1</v>
      </c>
      <c r="AE2637" s="2">
        <v>293</v>
      </c>
      <c r="AF2637" s="2">
        <v>218</v>
      </c>
      <c r="AG2637" s="2">
        <v>74.099999999999994</v>
      </c>
      <c r="AH2637" s="2">
        <v>218</v>
      </c>
      <c r="AI2637" s="2">
        <v>74.099999999999994</v>
      </c>
      <c r="AJ2637" s="2">
        <v>74.400000000000006</v>
      </c>
      <c r="AK2637" s="2">
        <v>34</v>
      </c>
      <c r="AL2637" s="2">
        <v>11.6</v>
      </c>
      <c r="AM2637" s="2">
        <v>41</v>
      </c>
      <c r="AN2637" s="2">
        <v>13.9</v>
      </c>
      <c r="AQ2637" s="2">
        <v>110</v>
      </c>
      <c r="AR2637" s="2">
        <v>37.4</v>
      </c>
      <c r="AS2637" s="2">
        <v>108</v>
      </c>
      <c r="AT2637" s="2">
        <v>36.700000000000003</v>
      </c>
      <c r="AU2637" s="2">
        <v>1</v>
      </c>
      <c r="AV2637" s="2">
        <v>0.3</v>
      </c>
      <c r="AW2637" s="2">
        <v>76</v>
      </c>
      <c r="AX2637" s="2">
        <v>25.9</v>
      </c>
      <c r="BA2637" s="2">
        <v>1</v>
      </c>
    </row>
    <row r="2638" spans="1:53" ht="12.75" customHeight="1" x14ac:dyDescent="0.2">
      <c r="A2638">
        <v>6</v>
      </c>
      <c r="B2638" s="2">
        <v>3649</v>
      </c>
      <c r="C2638" s="17">
        <v>2.69</v>
      </c>
      <c r="D2638" s="2">
        <v>2.33</v>
      </c>
      <c r="G2638" s="17">
        <v>98</v>
      </c>
      <c r="H2638" s="2">
        <v>58</v>
      </c>
      <c r="I2638" s="2">
        <v>58.6</v>
      </c>
      <c r="J2638" s="2">
        <v>58</v>
      </c>
      <c r="K2638" s="2">
        <v>58.6</v>
      </c>
      <c r="L2638" s="2">
        <v>59.2</v>
      </c>
      <c r="M2638" s="2">
        <v>12</v>
      </c>
      <c r="N2638" s="2">
        <v>12.1</v>
      </c>
      <c r="O2638" s="2">
        <v>28</v>
      </c>
      <c r="P2638" s="2">
        <v>28.3</v>
      </c>
      <c r="Q2638" s="2">
        <v>1</v>
      </c>
      <c r="R2638" s="2">
        <v>1</v>
      </c>
      <c r="S2638" s="2">
        <v>30</v>
      </c>
      <c r="T2638" s="2">
        <v>30.3</v>
      </c>
      <c r="U2638" s="2">
        <v>27</v>
      </c>
      <c r="V2638" s="2">
        <v>27.3</v>
      </c>
      <c r="W2638" s="2">
        <v>1</v>
      </c>
      <c r="X2638" s="2">
        <v>1</v>
      </c>
      <c r="Y2638" s="2">
        <v>41</v>
      </c>
      <c r="Z2638" s="2">
        <v>41.4</v>
      </c>
      <c r="AE2638" s="2">
        <v>97</v>
      </c>
      <c r="AF2638" s="2">
        <v>50</v>
      </c>
      <c r="AG2638" s="2">
        <v>51</v>
      </c>
      <c r="AH2638" s="2">
        <v>50</v>
      </c>
      <c r="AI2638" s="2">
        <v>51</v>
      </c>
      <c r="AJ2638" s="2">
        <v>51.5</v>
      </c>
      <c r="AK2638" s="2">
        <v>30</v>
      </c>
      <c r="AL2638" s="2">
        <v>30.6</v>
      </c>
      <c r="AM2638" s="2">
        <v>17</v>
      </c>
      <c r="AN2638" s="2">
        <v>17.3</v>
      </c>
      <c r="AQ2638" s="2">
        <v>36</v>
      </c>
      <c r="AR2638" s="2">
        <v>36.700000000000003</v>
      </c>
      <c r="AS2638" s="2">
        <v>14</v>
      </c>
      <c r="AT2638" s="2">
        <v>14.3</v>
      </c>
      <c r="AU2638" s="2">
        <v>1</v>
      </c>
      <c r="AV2638" s="2">
        <v>1</v>
      </c>
      <c r="AW2638" s="2">
        <v>48</v>
      </c>
      <c r="AX2638" s="2">
        <v>49</v>
      </c>
      <c r="AZ2638" s="2">
        <v>1</v>
      </c>
    </row>
    <row r="2639" spans="1:53" ht="12.75" customHeight="1" x14ac:dyDescent="0.2">
      <c r="A2639">
        <v>6</v>
      </c>
      <c r="B2639" s="2">
        <v>3653</v>
      </c>
      <c r="C2639" s="17">
        <v>2.9</v>
      </c>
      <c r="D2639" s="2">
        <v>3.02</v>
      </c>
      <c r="G2639" s="17">
        <v>49</v>
      </c>
      <c r="H2639" s="2">
        <v>40</v>
      </c>
      <c r="I2639" s="2">
        <v>81.599999999999994</v>
      </c>
      <c r="J2639" s="2">
        <v>40</v>
      </c>
      <c r="K2639" s="2">
        <v>81.599999999999994</v>
      </c>
      <c r="L2639" s="2">
        <v>81.599999999999994</v>
      </c>
      <c r="M2639" s="2">
        <v>5</v>
      </c>
      <c r="N2639" s="2">
        <v>10.199999999999999</v>
      </c>
      <c r="O2639" s="2">
        <v>4</v>
      </c>
      <c r="P2639" s="2">
        <v>8.1999999999999993</v>
      </c>
      <c r="Q2639" s="2">
        <v>2</v>
      </c>
      <c r="R2639" s="2">
        <v>4.0999999999999996</v>
      </c>
      <c r="S2639" s="2">
        <v>23</v>
      </c>
      <c r="T2639" s="2">
        <v>46.9</v>
      </c>
      <c r="U2639" s="2">
        <v>15</v>
      </c>
      <c r="V2639" s="2">
        <v>30.6</v>
      </c>
      <c r="Y2639" s="2">
        <v>9</v>
      </c>
      <c r="Z2639" s="2">
        <v>18.399999999999999</v>
      </c>
      <c r="AC2639" s="2">
        <v>2</v>
      </c>
      <c r="AE2639" s="2">
        <v>49</v>
      </c>
      <c r="AF2639" s="2">
        <v>36</v>
      </c>
      <c r="AG2639" s="2">
        <v>73.5</v>
      </c>
      <c r="AH2639" s="2">
        <v>36</v>
      </c>
      <c r="AI2639" s="2">
        <v>73.5</v>
      </c>
      <c r="AJ2639" s="2">
        <v>73.5</v>
      </c>
      <c r="AK2639" s="2">
        <v>9</v>
      </c>
      <c r="AL2639" s="2">
        <v>18.399999999999999</v>
      </c>
      <c r="AM2639" s="2">
        <v>4</v>
      </c>
      <c r="AN2639" s="2">
        <v>8.1999999999999993</v>
      </c>
      <c r="AQ2639" s="2">
        <v>13</v>
      </c>
      <c r="AR2639" s="2">
        <v>26.5</v>
      </c>
      <c r="AS2639" s="2">
        <v>23</v>
      </c>
      <c r="AT2639" s="2">
        <v>46.9</v>
      </c>
      <c r="AW2639" s="2">
        <v>13</v>
      </c>
      <c r="AX2639" s="2">
        <v>26.5</v>
      </c>
      <c r="BA2639" s="2">
        <v>2</v>
      </c>
    </row>
    <row r="2640" spans="1:53" ht="12.75" customHeight="1" x14ac:dyDescent="0.2">
      <c r="A2640">
        <v>6</v>
      </c>
      <c r="B2640" s="2">
        <v>3659</v>
      </c>
    </row>
    <row r="2641" spans="1:53" ht="12.75" customHeight="1" x14ac:dyDescent="0.2">
      <c r="A2641">
        <v>6</v>
      </c>
      <c r="B2641" s="2">
        <v>3667</v>
      </c>
      <c r="C2641" s="17">
        <v>2.97</v>
      </c>
      <c r="D2641" s="2">
        <v>3.06</v>
      </c>
      <c r="G2641" s="17">
        <v>115</v>
      </c>
      <c r="H2641" s="2">
        <v>96</v>
      </c>
      <c r="I2641" s="2">
        <v>82.8</v>
      </c>
      <c r="J2641" s="2">
        <v>96</v>
      </c>
      <c r="K2641" s="2">
        <v>82.8</v>
      </c>
      <c r="L2641" s="2">
        <v>83.5</v>
      </c>
      <c r="M2641" s="2">
        <v>7</v>
      </c>
      <c r="N2641" s="2">
        <v>6</v>
      </c>
      <c r="O2641" s="2">
        <v>12</v>
      </c>
      <c r="P2641" s="2">
        <v>10.3</v>
      </c>
      <c r="Q2641" s="2">
        <v>2</v>
      </c>
      <c r="R2641" s="2">
        <v>1.7</v>
      </c>
      <c r="S2641" s="2">
        <v>63</v>
      </c>
      <c r="T2641" s="2">
        <v>54.3</v>
      </c>
      <c r="U2641" s="2">
        <v>31</v>
      </c>
      <c r="V2641" s="2">
        <v>26.7</v>
      </c>
      <c r="W2641" s="2">
        <v>1</v>
      </c>
      <c r="X2641" s="2">
        <v>0.9</v>
      </c>
      <c r="Y2641" s="2">
        <v>20</v>
      </c>
      <c r="Z2641" s="2">
        <v>17.2</v>
      </c>
      <c r="AB2641" s="2">
        <v>1</v>
      </c>
      <c r="AE2641" s="2">
        <v>115</v>
      </c>
      <c r="AF2641" s="2">
        <v>93</v>
      </c>
      <c r="AG2641" s="2">
        <v>80.2</v>
      </c>
      <c r="AH2641" s="2">
        <v>93</v>
      </c>
      <c r="AI2641" s="2">
        <v>80.2</v>
      </c>
      <c r="AJ2641" s="2">
        <v>80.900000000000006</v>
      </c>
      <c r="AK2641" s="2">
        <v>14</v>
      </c>
      <c r="AL2641" s="2">
        <v>12.1</v>
      </c>
      <c r="AM2641" s="2">
        <v>8</v>
      </c>
      <c r="AN2641" s="2">
        <v>6.9</v>
      </c>
      <c r="AO2641" s="2">
        <v>1</v>
      </c>
      <c r="AP2641" s="2">
        <v>0.9</v>
      </c>
      <c r="AQ2641" s="2">
        <v>43</v>
      </c>
      <c r="AR2641" s="2">
        <v>37.1</v>
      </c>
      <c r="AS2641" s="2">
        <v>49</v>
      </c>
      <c r="AT2641" s="2">
        <v>42.2</v>
      </c>
      <c r="AU2641" s="2">
        <v>1</v>
      </c>
      <c r="AV2641" s="2">
        <v>0.9</v>
      </c>
      <c r="AW2641" s="2">
        <v>23</v>
      </c>
      <c r="AX2641" s="2">
        <v>19.8</v>
      </c>
      <c r="AZ2641" s="2">
        <v>1</v>
      </c>
    </row>
    <row r="2642" spans="1:53" ht="12.75" customHeight="1" x14ac:dyDescent="0.2">
      <c r="A2642">
        <v>6</v>
      </c>
      <c r="B2642" s="2">
        <v>3676</v>
      </c>
      <c r="C2642" s="17">
        <v>2.66</v>
      </c>
      <c r="D2642" s="2">
        <v>2.21</v>
      </c>
      <c r="G2642" s="17">
        <v>29</v>
      </c>
      <c r="H2642" s="2">
        <v>15</v>
      </c>
      <c r="I2642" s="2">
        <v>51.7</v>
      </c>
      <c r="J2642" s="2">
        <v>15</v>
      </c>
      <c r="K2642" s="2">
        <v>51.7</v>
      </c>
      <c r="L2642" s="2">
        <v>51.7</v>
      </c>
      <c r="M2642" s="2">
        <v>1</v>
      </c>
      <c r="N2642" s="2">
        <v>3.4</v>
      </c>
      <c r="O2642" s="2">
        <v>13</v>
      </c>
      <c r="P2642" s="2">
        <v>44.8</v>
      </c>
      <c r="S2642" s="2">
        <v>10</v>
      </c>
      <c r="T2642" s="2">
        <v>34.5</v>
      </c>
      <c r="U2642" s="2">
        <v>5</v>
      </c>
      <c r="V2642" s="2">
        <v>17.2</v>
      </c>
      <c r="Y2642" s="2">
        <v>14</v>
      </c>
      <c r="Z2642" s="2">
        <v>48.3</v>
      </c>
      <c r="AB2642" s="2">
        <v>1</v>
      </c>
      <c r="AE2642" s="2">
        <v>29</v>
      </c>
      <c r="AF2642" s="2">
        <v>13</v>
      </c>
      <c r="AG2642" s="2">
        <v>44.8</v>
      </c>
      <c r="AH2642" s="2">
        <v>13</v>
      </c>
      <c r="AI2642" s="2">
        <v>44.8</v>
      </c>
      <c r="AJ2642" s="2">
        <v>44.8</v>
      </c>
      <c r="AK2642" s="2">
        <v>10</v>
      </c>
      <c r="AL2642" s="2">
        <v>34.5</v>
      </c>
      <c r="AM2642" s="2">
        <v>6</v>
      </c>
      <c r="AN2642" s="2">
        <v>20.7</v>
      </c>
      <c r="AQ2642" s="2">
        <v>10</v>
      </c>
      <c r="AR2642" s="2">
        <v>34.5</v>
      </c>
      <c r="AS2642" s="2">
        <v>3</v>
      </c>
      <c r="AT2642" s="2">
        <v>10.3</v>
      </c>
      <c r="AW2642" s="2">
        <v>16</v>
      </c>
      <c r="AX2642" s="2">
        <v>55.2</v>
      </c>
      <c r="AZ2642" s="2">
        <v>1</v>
      </c>
    </row>
    <row r="2643" spans="1:53" ht="12.75" customHeight="1" x14ac:dyDescent="0.2">
      <c r="A2643">
        <v>6</v>
      </c>
      <c r="B2643" s="2">
        <v>3677</v>
      </c>
      <c r="C2643" s="17">
        <v>2.71</v>
      </c>
      <c r="D2643" s="2">
        <v>2.38</v>
      </c>
      <c r="G2643" s="17">
        <v>65</v>
      </c>
      <c r="H2643" s="2">
        <v>39</v>
      </c>
      <c r="I2643" s="2">
        <v>60</v>
      </c>
      <c r="J2643" s="2">
        <v>39</v>
      </c>
      <c r="K2643" s="2">
        <v>60</v>
      </c>
      <c r="L2643" s="2">
        <v>60</v>
      </c>
      <c r="M2643" s="2">
        <v>9</v>
      </c>
      <c r="N2643" s="2">
        <v>13.8</v>
      </c>
      <c r="O2643" s="2">
        <v>17</v>
      </c>
      <c r="P2643" s="2">
        <v>26.2</v>
      </c>
      <c r="S2643" s="2">
        <v>23</v>
      </c>
      <c r="T2643" s="2">
        <v>35.4</v>
      </c>
      <c r="U2643" s="2">
        <v>16</v>
      </c>
      <c r="V2643" s="2">
        <v>24.6</v>
      </c>
      <c r="Y2643" s="2">
        <v>26</v>
      </c>
      <c r="Z2643" s="2">
        <v>40</v>
      </c>
      <c r="AB2643" s="2">
        <v>2</v>
      </c>
      <c r="AE2643" s="2">
        <v>65</v>
      </c>
      <c r="AF2643" s="2">
        <v>37</v>
      </c>
      <c r="AG2643" s="2">
        <v>56.9</v>
      </c>
      <c r="AH2643" s="2">
        <v>37</v>
      </c>
      <c r="AI2643" s="2">
        <v>56.9</v>
      </c>
      <c r="AJ2643" s="2">
        <v>56.9</v>
      </c>
      <c r="AK2643" s="2">
        <v>25</v>
      </c>
      <c r="AL2643" s="2">
        <v>38.5</v>
      </c>
      <c r="AM2643" s="2">
        <v>3</v>
      </c>
      <c r="AN2643" s="2">
        <v>4.5999999999999996</v>
      </c>
      <c r="AQ2643" s="2">
        <v>24</v>
      </c>
      <c r="AR2643" s="2">
        <v>36.9</v>
      </c>
      <c r="AS2643" s="2">
        <v>13</v>
      </c>
      <c r="AT2643" s="2">
        <v>20</v>
      </c>
      <c r="AW2643" s="2">
        <v>28</v>
      </c>
      <c r="AX2643" s="2">
        <v>43.1</v>
      </c>
      <c r="AZ2643" s="2">
        <v>2</v>
      </c>
    </row>
    <row r="2644" spans="1:53" ht="12.75" customHeight="1" x14ac:dyDescent="0.2">
      <c r="A2644">
        <v>6</v>
      </c>
      <c r="B2644" s="2">
        <v>3678</v>
      </c>
      <c r="C2644" s="17">
        <v>2.9</v>
      </c>
      <c r="D2644" s="2">
        <v>2.63</v>
      </c>
      <c r="G2644" s="17">
        <v>63</v>
      </c>
      <c r="H2644" s="2">
        <v>47</v>
      </c>
      <c r="I2644" s="2">
        <v>74.599999999999994</v>
      </c>
      <c r="J2644" s="2">
        <v>47</v>
      </c>
      <c r="K2644" s="2">
        <v>74.599999999999994</v>
      </c>
      <c r="L2644" s="2">
        <v>74.599999999999994</v>
      </c>
      <c r="M2644" s="2">
        <v>8</v>
      </c>
      <c r="N2644" s="2">
        <v>12.7</v>
      </c>
      <c r="O2644" s="2">
        <v>8</v>
      </c>
      <c r="P2644" s="2">
        <v>12.7</v>
      </c>
      <c r="S2644" s="2">
        <v>29</v>
      </c>
      <c r="T2644" s="2">
        <v>46</v>
      </c>
      <c r="U2644" s="2">
        <v>18</v>
      </c>
      <c r="V2644" s="2">
        <v>28.6</v>
      </c>
      <c r="Y2644" s="2">
        <v>16</v>
      </c>
      <c r="Z2644" s="2">
        <v>25.4</v>
      </c>
      <c r="AE2644" s="2">
        <v>63</v>
      </c>
      <c r="AF2644" s="2">
        <v>38</v>
      </c>
      <c r="AG2644" s="2">
        <v>60.3</v>
      </c>
      <c r="AH2644" s="2">
        <v>38</v>
      </c>
      <c r="AI2644" s="2">
        <v>60.3</v>
      </c>
      <c r="AJ2644" s="2">
        <v>60.3</v>
      </c>
      <c r="AK2644" s="2">
        <v>16</v>
      </c>
      <c r="AL2644" s="2">
        <v>25.4</v>
      </c>
      <c r="AM2644" s="2">
        <v>9</v>
      </c>
      <c r="AN2644" s="2">
        <v>14.3</v>
      </c>
      <c r="AQ2644" s="2">
        <v>20</v>
      </c>
      <c r="AR2644" s="2">
        <v>31.7</v>
      </c>
      <c r="AS2644" s="2">
        <v>18</v>
      </c>
      <c r="AT2644" s="2">
        <v>28.6</v>
      </c>
      <c r="AW2644" s="2">
        <v>25</v>
      </c>
      <c r="AX2644" s="2">
        <v>39.700000000000003</v>
      </c>
    </row>
    <row r="2645" spans="1:53" ht="12.75" customHeight="1" x14ac:dyDescent="0.2">
      <c r="A2645">
        <v>6</v>
      </c>
      <c r="B2645" s="2">
        <v>3679</v>
      </c>
      <c r="C2645" s="17">
        <v>3.66</v>
      </c>
      <c r="D2645" s="2">
        <v>3.79</v>
      </c>
      <c r="G2645" s="17">
        <v>68</v>
      </c>
      <c r="H2645" s="2">
        <v>66</v>
      </c>
      <c r="I2645" s="2">
        <v>97.1</v>
      </c>
      <c r="J2645" s="2">
        <v>66</v>
      </c>
      <c r="K2645" s="2">
        <v>97.1</v>
      </c>
      <c r="L2645" s="2">
        <v>97.1</v>
      </c>
      <c r="O2645" s="2">
        <v>2</v>
      </c>
      <c r="P2645" s="2">
        <v>2.9</v>
      </c>
      <c r="S2645" s="2">
        <v>19</v>
      </c>
      <c r="T2645" s="2">
        <v>27.9</v>
      </c>
      <c r="U2645" s="2">
        <v>47</v>
      </c>
      <c r="V2645" s="2">
        <v>69.099999999999994</v>
      </c>
      <c r="Y2645" s="2">
        <v>2</v>
      </c>
      <c r="Z2645" s="2">
        <v>2.9</v>
      </c>
      <c r="AE2645" s="2">
        <v>68</v>
      </c>
      <c r="AF2645" s="2">
        <v>66</v>
      </c>
      <c r="AG2645" s="2">
        <v>97.1</v>
      </c>
      <c r="AH2645" s="2">
        <v>66</v>
      </c>
      <c r="AI2645" s="2">
        <v>97.1</v>
      </c>
      <c r="AJ2645" s="2">
        <v>97.1</v>
      </c>
      <c r="AK2645" s="2">
        <v>1</v>
      </c>
      <c r="AL2645" s="2">
        <v>1.5</v>
      </c>
      <c r="AM2645" s="2">
        <v>1</v>
      </c>
      <c r="AN2645" s="2">
        <v>1.5</v>
      </c>
      <c r="AQ2645" s="2">
        <v>9</v>
      </c>
      <c r="AR2645" s="2">
        <v>13.2</v>
      </c>
      <c r="AS2645" s="2">
        <v>57</v>
      </c>
      <c r="AT2645" s="2">
        <v>83.8</v>
      </c>
      <c r="AW2645" s="2">
        <v>2</v>
      </c>
      <c r="AX2645" s="2">
        <v>2.9</v>
      </c>
    </row>
    <row r="2646" spans="1:53" ht="12.75" customHeight="1" x14ac:dyDescent="0.2">
      <c r="A2646">
        <v>6</v>
      </c>
      <c r="B2646" s="2">
        <v>3689</v>
      </c>
      <c r="C2646" s="17">
        <v>3</v>
      </c>
      <c r="D2646" s="2">
        <v>2.65</v>
      </c>
      <c r="G2646" s="17">
        <v>81</v>
      </c>
      <c r="H2646" s="2">
        <v>61</v>
      </c>
      <c r="I2646" s="2">
        <v>75.3</v>
      </c>
      <c r="J2646" s="2">
        <v>61</v>
      </c>
      <c r="K2646" s="2">
        <v>75.3</v>
      </c>
      <c r="L2646" s="2">
        <v>75.3</v>
      </c>
      <c r="M2646" s="2">
        <v>1</v>
      </c>
      <c r="N2646" s="2">
        <v>1.2</v>
      </c>
      <c r="O2646" s="2">
        <v>19</v>
      </c>
      <c r="P2646" s="2">
        <v>23.5</v>
      </c>
      <c r="Q2646" s="2">
        <v>2</v>
      </c>
      <c r="R2646" s="2">
        <v>2.5</v>
      </c>
      <c r="S2646" s="2">
        <v>32</v>
      </c>
      <c r="T2646" s="2">
        <v>39.5</v>
      </c>
      <c r="U2646" s="2">
        <v>27</v>
      </c>
      <c r="V2646" s="2">
        <v>33.299999999999997</v>
      </c>
      <c r="Y2646" s="2">
        <v>20</v>
      </c>
      <c r="Z2646" s="2">
        <v>24.7</v>
      </c>
      <c r="AB2646" s="2">
        <v>2</v>
      </c>
      <c r="AE2646" s="2">
        <v>81</v>
      </c>
      <c r="AF2646" s="2">
        <v>49</v>
      </c>
      <c r="AG2646" s="2">
        <v>60.5</v>
      </c>
      <c r="AH2646" s="2">
        <v>49</v>
      </c>
      <c r="AI2646" s="2">
        <v>60.5</v>
      </c>
      <c r="AJ2646" s="2">
        <v>60.5</v>
      </c>
      <c r="AK2646" s="2">
        <v>19</v>
      </c>
      <c r="AL2646" s="2">
        <v>23.5</v>
      </c>
      <c r="AM2646" s="2">
        <v>13</v>
      </c>
      <c r="AN2646" s="2">
        <v>16</v>
      </c>
      <c r="AQ2646" s="2">
        <v>26</v>
      </c>
      <c r="AR2646" s="2">
        <v>32.1</v>
      </c>
      <c r="AS2646" s="2">
        <v>23</v>
      </c>
      <c r="AT2646" s="2">
        <v>28.4</v>
      </c>
      <c r="AW2646" s="2">
        <v>32</v>
      </c>
      <c r="AX2646" s="2">
        <v>39.5</v>
      </c>
      <c r="AZ2646" s="2">
        <v>2</v>
      </c>
    </row>
    <row r="2647" spans="1:53" ht="12.75" customHeight="1" x14ac:dyDescent="0.2">
      <c r="A2647">
        <v>6</v>
      </c>
      <c r="B2647" s="2">
        <v>3691</v>
      </c>
      <c r="C2647" s="17">
        <v>2.59</v>
      </c>
      <c r="D2647" s="2">
        <v>2.4300000000000002</v>
      </c>
      <c r="G2647" s="17">
        <v>58</v>
      </c>
      <c r="H2647" s="2">
        <v>37</v>
      </c>
      <c r="I2647" s="2">
        <v>63.8</v>
      </c>
      <c r="J2647" s="2">
        <v>37</v>
      </c>
      <c r="K2647" s="2">
        <v>63.8</v>
      </c>
      <c r="L2647" s="2">
        <v>63.8</v>
      </c>
      <c r="M2647" s="2">
        <v>7</v>
      </c>
      <c r="N2647" s="2">
        <v>12.1</v>
      </c>
      <c r="O2647" s="2">
        <v>14</v>
      </c>
      <c r="P2647" s="2">
        <v>24.1</v>
      </c>
      <c r="Q2647" s="2">
        <v>3</v>
      </c>
      <c r="R2647" s="2">
        <v>5.2</v>
      </c>
      <c r="S2647" s="2">
        <v>21</v>
      </c>
      <c r="T2647" s="2">
        <v>36.200000000000003</v>
      </c>
      <c r="U2647" s="2">
        <v>13</v>
      </c>
      <c r="V2647" s="2">
        <v>22.4</v>
      </c>
      <c r="Y2647" s="2">
        <v>21</v>
      </c>
      <c r="Z2647" s="2">
        <v>36.200000000000003</v>
      </c>
      <c r="AB2647" s="2">
        <v>1</v>
      </c>
      <c r="AE2647" s="2">
        <v>58</v>
      </c>
      <c r="AF2647" s="2">
        <v>29</v>
      </c>
      <c r="AG2647" s="2">
        <v>50</v>
      </c>
      <c r="AH2647" s="2">
        <v>29</v>
      </c>
      <c r="AI2647" s="2">
        <v>50</v>
      </c>
      <c r="AJ2647" s="2">
        <v>50</v>
      </c>
      <c r="AK2647" s="2">
        <v>17</v>
      </c>
      <c r="AL2647" s="2">
        <v>29.3</v>
      </c>
      <c r="AM2647" s="2">
        <v>12</v>
      </c>
      <c r="AN2647" s="2">
        <v>20.7</v>
      </c>
      <c r="AQ2647" s="2">
        <v>16</v>
      </c>
      <c r="AR2647" s="2">
        <v>27.6</v>
      </c>
      <c r="AS2647" s="2">
        <v>13</v>
      </c>
      <c r="AT2647" s="2">
        <v>22.4</v>
      </c>
      <c r="AW2647" s="2">
        <v>29</v>
      </c>
      <c r="AX2647" s="2">
        <v>50</v>
      </c>
      <c r="AZ2647" s="2">
        <v>1</v>
      </c>
    </row>
    <row r="2648" spans="1:53" ht="12.75" customHeight="1" x14ac:dyDescent="0.2">
      <c r="A2648">
        <v>6</v>
      </c>
      <c r="B2648" s="2">
        <v>3693</v>
      </c>
      <c r="C2648" s="17">
        <v>3.12</v>
      </c>
      <c r="D2648" s="2">
        <v>2.88</v>
      </c>
      <c r="G2648" s="17">
        <v>97</v>
      </c>
      <c r="H2648" s="2">
        <v>86</v>
      </c>
      <c r="I2648" s="2">
        <v>88.7</v>
      </c>
      <c r="J2648" s="2">
        <v>86</v>
      </c>
      <c r="K2648" s="2">
        <v>88.7</v>
      </c>
      <c r="L2648" s="2">
        <v>88.7</v>
      </c>
      <c r="M2648" s="2">
        <v>6</v>
      </c>
      <c r="N2648" s="2">
        <v>6.2</v>
      </c>
      <c r="O2648" s="2">
        <v>5</v>
      </c>
      <c r="P2648" s="2">
        <v>5.2</v>
      </c>
      <c r="Q2648" s="2">
        <v>1</v>
      </c>
      <c r="R2648" s="2">
        <v>1</v>
      </c>
      <c r="S2648" s="2">
        <v>53</v>
      </c>
      <c r="T2648" s="2">
        <v>54.6</v>
      </c>
      <c r="U2648" s="2">
        <v>32</v>
      </c>
      <c r="V2648" s="2">
        <v>33</v>
      </c>
      <c r="Y2648" s="2">
        <v>11</v>
      </c>
      <c r="Z2648" s="2">
        <v>11.3</v>
      </c>
      <c r="AE2648" s="2">
        <v>97</v>
      </c>
      <c r="AF2648" s="2">
        <v>72</v>
      </c>
      <c r="AG2648" s="2">
        <v>74.2</v>
      </c>
      <c r="AH2648" s="2">
        <v>72</v>
      </c>
      <c r="AI2648" s="2">
        <v>74.2</v>
      </c>
      <c r="AJ2648" s="2">
        <v>74.2</v>
      </c>
      <c r="AK2648" s="2">
        <v>10</v>
      </c>
      <c r="AL2648" s="2">
        <v>10.3</v>
      </c>
      <c r="AM2648" s="2">
        <v>15</v>
      </c>
      <c r="AN2648" s="2">
        <v>15.5</v>
      </c>
      <c r="AO2648" s="2">
        <v>3</v>
      </c>
      <c r="AP2648" s="2">
        <v>3.1</v>
      </c>
      <c r="AQ2648" s="2">
        <v>37</v>
      </c>
      <c r="AR2648" s="2">
        <v>38.1</v>
      </c>
      <c r="AS2648" s="2">
        <v>32</v>
      </c>
      <c r="AT2648" s="2">
        <v>33</v>
      </c>
      <c r="AW2648" s="2">
        <v>25</v>
      </c>
      <c r="AX2648" s="2">
        <v>25.8</v>
      </c>
    </row>
    <row r="2649" spans="1:53" ht="12.75" customHeight="1" x14ac:dyDescent="0.2">
      <c r="A2649">
        <v>6</v>
      </c>
      <c r="B2649" s="2">
        <v>3696</v>
      </c>
      <c r="C2649" s="17">
        <v>3.35</v>
      </c>
      <c r="D2649" s="2">
        <v>3.02</v>
      </c>
      <c r="G2649" s="17">
        <v>137</v>
      </c>
      <c r="H2649" s="2">
        <v>123</v>
      </c>
      <c r="I2649" s="2">
        <v>89.8</v>
      </c>
      <c r="J2649" s="2">
        <v>123</v>
      </c>
      <c r="K2649" s="2">
        <v>89.8</v>
      </c>
      <c r="L2649" s="2">
        <v>89.8</v>
      </c>
      <c r="M2649" s="2">
        <v>2</v>
      </c>
      <c r="N2649" s="2">
        <v>1.5</v>
      </c>
      <c r="O2649" s="2">
        <v>12</v>
      </c>
      <c r="P2649" s="2">
        <v>8.8000000000000007</v>
      </c>
      <c r="Q2649" s="2">
        <v>1</v>
      </c>
      <c r="R2649" s="2">
        <v>0.7</v>
      </c>
      <c r="S2649" s="2">
        <v>55</v>
      </c>
      <c r="T2649" s="2">
        <v>40.1</v>
      </c>
      <c r="U2649" s="2">
        <v>67</v>
      </c>
      <c r="V2649" s="2">
        <v>48.9</v>
      </c>
      <c r="Y2649" s="2">
        <v>14</v>
      </c>
      <c r="Z2649" s="2">
        <v>10.199999999999999</v>
      </c>
      <c r="AA2649" s="2">
        <v>1</v>
      </c>
      <c r="AB2649" s="2">
        <v>1</v>
      </c>
      <c r="AE2649" s="2">
        <v>137</v>
      </c>
      <c r="AF2649" s="2">
        <v>108</v>
      </c>
      <c r="AG2649" s="2">
        <v>78.8</v>
      </c>
      <c r="AH2649" s="2">
        <v>108</v>
      </c>
      <c r="AI2649" s="2">
        <v>78.8</v>
      </c>
      <c r="AJ2649" s="2">
        <v>78.8</v>
      </c>
      <c r="AK2649" s="2">
        <v>11</v>
      </c>
      <c r="AL2649" s="2">
        <v>8</v>
      </c>
      <c r="AM2649" s="2">
        <v>18</v>
      </c>
      <c r="AN2649" s="2">
        <v>13.1</v>
      </c>
      <c r="AQ2649" s="2">
        <v>65</v>
      </c>
      <c r="AR2649" s="2">
        <v>47.4</v>
      </c>
      <c r="AS2649" s="2">
        <v>43</v>
      </c>
      <c r="AT2649" s="2">
        <v>31.4</v>
      </c>
      <c r="AW2649" s="2">
        <v>29</v>
      </c>
      <c r="AX2649" s="2">
        <v>21.2</v>
      </c>
      <c r="AY2649" s="2">
        <v>1</v>
      </c>
      <c r="AZ2649" s="2">
        <v>1</v>
      </c>
    </row>
    <row r="2650" spans="1:53" ht="12.75" customHeight="1" x14ac:dyDescent="0.2">
      <c r="A2650">
        <v>6</v>
      </c>
      <c r="B2650" s="2">
        <v>3701</v>
      </c>
      <c r="C2650" s="17">
        <v>2.83</v>
      </c>
      <c r="D2650" s="2">
        <v>2.27</v>
      </c>
      <c r="G2650" s="17">
        <v>184</v>
      </c>
      <c r="H2650" s="2">
        <v>133</v>
      </c>
      <c r="I2650" s="2">
        <v>71.900000000000006</v>
      </c>
      <c r="J2650" s="2">
        <v>133</v>
      </c>
      <c r="K2650" s="2">
        <v>71.900000000000006</v>
      </c>
      <c r="L2650" s="2">
        <v>72.3</v>
      </c>
      <c r="M2650" s="2">
        <v>18</v>
      </c>
      <c r="N2650" s="2">
        <v>9.6999999999999993</v>
      </c>
      <c r="O2650" s="2">
        <v>33</v>
      </c>
      <c r="P2650" s="2">
        <v>17.8</v>
      </c>
      <c r="Q2650" s="2">
        <v>3</v>
      </c>
      <c r="R2650" s="2">
        <v>1.6</v>
      </c>
      <c r="S2650" s="2">
        <v>80</v>
      </c>
      <c r="T2650" s="2">
        <v>43.2</v>
      </c>
      <c r="U2650" s="2">
        <v>50</v>
      </c>
      <c r="V2650" s="2">
        <v>27</v>
      </c>
      <c r="W2650" s="2">
        <v>1</v>
      </c>
      <c r="X2650" s="2">
        <v>0.5</v>
      </c>
      <c r="Y2650" s="2">
        <v>52</v>
      </c>
      <c r="Z2650" s="2">
        <v>28.1</v>
      </c>
      <c r="AA2650" s="2">
        <v>2</v>
      </c>
      <c r="AB2650" s="2">
        <v>1</v>
      </c>
      <c r="AE2650" s="2">
        <v>184</v>
      </c>
      <c r="AF2650" s="2">
        <v>86</v>
      </c>
      <c r="AG2650" s="2">
        <v>46.7</v>
      </c>
      <c r="AH2650" s="2">
        <v>86</v>
      </c>
      <c r="AI2650" s="2">
        <v>46.7</v>
      </c>
      <c r="AJ2650" s="2">
        <v>46.7</v>
      </c>
      <c r="AK2650" s="2">
        <v>56</v>
      </c>
      <c r="AL2650" s="2">
        <v>30.4</v>
      </c>
      <c r="AM2650" s="2">
        <v>42</v>
      </c>
      <c r="AN2650" s="2">
        <v>22.8</v>
      </c>
      <c r="AQ2650" s="2">
        <v>67</v>
      </c>
      <c r="AR2650" s="2">
        <v>36.4</v>
      </c>
      <c r="AS2650" s="2">
        <v>19</v>
      </c>
      <c r="AT2650" s="2">
        <v>10.3</v>
      </c>
      <c r="AW2650" s="2">
        <v>98</v>
      </c>
      <c r="AX2650" s="2">
        <v>53.3</v>
      </c>
      <c r="AY2650" s="2">
        <v>3</v>
      </c>
      <c r="AZ2650" s="2">
        <v>1</v>
      </c>
    </row>
    <row r="2651" spans="1:53" ht="12.75" customHeight="1" x14ac:dyDescent="0.2">
      <c r="A2651">
        <v>6</v>
      </c>
      <c r="B2651" s="2">
        <v>3706</v>
      </c>
      <c r="C2651" s="17">
        <v>3.17</v>
      </c>
      <c r="D2651" s="2">
        <v>2.97</v>
      </c>
      <c r="G2651" s="17">
        <v>274</v>
      </c>
      <c r="H2651" s="2">
        <v>218</v>
      </c>
      <c r="I2651" s="2">
        <v>79.599999999999994</v>
      </c>
      <c r="J2651" s="2">
        <v>218</v>
      </c>
      <c r="K2651" s="2">
        <v>79.599999999999994</v>
      </c>
      <c r="L2651" s="2">
        <v>79.599999999999994</v>
      </c>
      <c r="M2651" s="2">
        <v>14</v>
      </c>
      <c r="N2651" s="2">
        <v>5.0999999999999996</v>
      </c>
      <c r="O2651" s="2">
        <v>42</v>
      </c>
      <c r="P2651" s="2">
        <v>15.3</v>
      </c>
      <c r="S2651" s="2">
        <v>102</v>
      </c>
      <c r="T2651" s="2">
        <v>37.200000000000003</v>
      </c>
      <c r="U2651" s="2">
        <v>116</v>
      </c>
      <c r="V2651" s="2">
        <v>42.3</v>
      </c>
      <c r="Y2651" s="2">
        <v>56</v>
      </c>
      <c r="Z2651" s="2">
        <v>20.399999999999999</v>
      </c>
      <c r="AB2651" s="2">
        <v>2</v>
      </c>
      <c r="AE2651" s="2">
        <v>274</v>
      </c>
      <c r="AF2651" s="2">
        <v>194</v>
      </c>
      <c r="AG2651" s="2">
        <v>70.8</v>
      </c>
      <c r="AH2651" s="2">
        <v>194</v>
      </c>
      <c r="AI2651" s="2">
        <v>70.8</v>
      </c>
      <c r="AJ2651" s="2">
        <v>70.8</v>
      </c>
      <c r="AK2651" s="2">
        <v>38</v>
      </c>
      <c r="AL2651" s="2">
        <v>13.9</v>
      </c>
      <c r="AM2651" s="2">
        <v>42</v>
      </c>
      <c r="AN2651" s="2">
        <v>15.3</v>
      </c>
      <c r="AQ2651" s="2">
        <v>83</v>
      </c>
      <c r="AR2651" s="2">
        <v>30.3</v>
      </c>
      <c r="AS2651" s="2">
        <v>111</v>
      </c>
      <c r="AT2651" s="2">
        <v>40.5</v>
      </c>
      <c r="AW2651" s="2">
        <v>80</v>
      </c>
      <c r="AX2651" s="2">
        <v>29.2</v>
      </c>
      <c r="AY2651" s="2">
        <v>1</v>
      </c>
      <c r="AZ2651" s="2">
        <v>1</v>
      </c>
    </row>
    <row r="2652" spans="1:53" ht="12.75" customHeight="1" x14ac:dyDescent="0.2">
      <c r="A2652">
        <v>6</v>
      </c>
      <c r="B2652" s="2">
        <v>3707</v>
      </c>
      <c r="C2652" s="17">
        <v>2.87</v>
      </c>
      <c r="D2652" s="2">
        <v>2.4900000000000002</v>
      </c>
      <c r="G2652" s="17">
        <v>47</v>
      </c>
      <c r="H2652" s="2">
        <v>32</v>
      </c>
      <c r="I2652" s="2">
        <v>68.099999999999994</v>
      </c>
      <c r="J2652" s="2">
        <v>32</v>
      </c>
      <c r="K2652" s="2">
        <v>68.099999999999994</v>
      </c>
      <c r="L2652" s="2">
        <v>68.099999999999994</v>
      </c>
      <c r="M2652" s="2">
        <v>5</v>
      </c>
      <c r="N2652" s="2">
        <v>10.6</v>
      </c>
      <c r="O2652" s="2">
        <v>10</v>
      </c>
      <c r="P2652" s="2">
        <v>21.3</v>
      </c>
      <c r="S2652" s="2">
        <v>18</v>
      </c>
      <c r="T2652" s="2">
        <v>38.299999999999997</v>
      </c>
      <c r="U2652" s="2">
        <v>14</v>
      </c>
      <c r="V2652" s="2">
        <v>29.8</v>
      </c>
      <c r="Y2652" s="2">
        <v>15</v>
      </c>
      <c r="Z2652" s="2">
        <v>31.9</v>
      </c>
      <c r="AB2652" s="2">
        <v>3</v>
      </c>
      <c r="AE2652" s="2">
        <v>47</v>
      </c>
      <c r="AF2652" s="2">
        <v>25</v>
      </c>
      <c r="AG2652" s="2">
        <v>53.2</v>
      </c>
      <c r="AH2652" s="2">
        <v>25</v>
      </c>
      <c r="AI2652" s="2">
        <v>53.2</v>
      </c>
      <c r="AJ2652" s="2">
        <v>53.2</v>
      </c>
      <c r="AK2652" s="2">
        <v>15</v>
      </c>
      <c r="AL2652" s="2">
        <v>31.9</v>
      </c>
      <c r="AM2652" s="2">
        <v>7</v>
      </c>
      <c r="AN2652" s="2">
        <v>14.9</v>
      </c>
      <c r="AQ2652" s="2">
        <v>12</v>
      </c>
      <c r="AR2652" s="2">
        <v>25.5</v>
      </c>
      <c r="AS2652" s="2">
        <v>13</v>
      </c>
      <c r="AT2652" s="2">
        <v>27.7</v>
      </c>
      <c r="AW2652" s="2">
        <v>22</v>
      </c>
      <c r="AX2652" s="2">
        <v>46.8</v>
      </c>
      <c r="AZ2652" s="2">
        <v>3</v>
      </c>
    </row>
    <row r="2653" spans="1:53" ht="12.75" customHeight="1" x14ac:dyDescent="0.2">
      <c r="A2653">
        <v>6</v>
      </c>
      <c r="B2653" s="2">
        <v>3708</v>
      </c>
      <c r="C2653" s="17">
        <v>3.46</v>
      </c>
      <c r="D2653" s="2">
        <v>3.31</v>
      </c>
      <c r="G2653" s="17">
        <v>72</v>
      </c>
      <c r="H2653" s="2">
        <v>63</v>
      </c>
      <c r="I2653" s="2">
        <v>87.5</v>
      </c>
      <c r="J2653" s="2">
        <v>63</v>
      </c>
      <c r="K2653" s="2">
        <v>87.5</v>
      </c>
      <c r="L2653" s="2">
        <v>87.5</v>
      </c>
      <c r="M2653" s="2">
        <v>2</v>
      </c>
      <c r="N2653" s="2">
        <v>2.8</v>
      </c>
      <c r="O2653" s="2">
        <v>7</v>
      </c>
      <c r="P2653" s="2">
        <v>9.6999999999999993</v>
      </c>
      <c r="S2653" s="2">
        <v>19</v>
      </c>
      <c r="T2653" s="2">
        <v>26.4</v>
      </c>
      <c r="U2653" s="2">
        <v>44</v>
      </c>
      <c r="V2653" s="2">
        <v>61.1</v>
      </c>
      <c r="Y2653" s="2">
        <v>9</v>
      </c>
      <c r="Z2653" s="2">
        <v>12.5</v>
      </c>
      <c r="AB2653" s="2">
        <v>1</v>
      </c>
      <c r="AE2653" s="2">
        <v>72</v>
      </c>
      <c r="AF2653" s="2">
        <v>57</v>
      </c>
      <c r="AG2653" s="2">
        <v>79.2</v>
      </c>
      <c r="AH2653" s="2">
        <v>57</v>
      </c>
      <c r="AI2653" s="2">
        <v>79.2</v>
      </c>
      <c r="AJ2653" s="2">
        <v>79.2</v>
      </c>
      <c r="AK2653" s="2">
        <v>8</v>
      </c>
      <c r="AL2653" s="2">
        <v>11.1</v>
      </c>
      <c r="AM2653" s="2">
        <v>7</v>
      </c>
      <c r="AN2653" s="2">
        <v>9.6999999999999993</v>
      </c>
      <c r="AQ2653" s="2">
        <v>12</v>
      </c>
      <c r="AR2653" s="2">
        <v>16.7</v>
      </c>
      <c r="AS2653" s="2">
        <v>45</v>
      </c>
      <c r="AT2653" s="2">
        <v>62.5</v>
      </c>
      <c r="AW2653" s="2">
        <v>15</v>
      </c>
      <c r="AX2653" s="2">
        <v>20.8</v>
      </c>
      <c r="AZ2653" s="2">
        <v>1</v>
      </c>
    </row>
    <row r="2654" spans="1:53" ht="12.75" customHeight="1" x14ac:dyDescent="0.2">
      <c r="A2654">
        <v>6</v>
      </c>
      <c r="B2654" s="2">
        <v>3709</v>
      </c>
      <c r="C2654" s="17">
        <v>2.77</v>
      </c>
      <c r="D2654" s="2">
        <v>2.84</v>
      </c>
      <c r="G2654" s="17">
        <v>81</v>
      </c>
      <c r="H2654" s="2">
        <v>51</v>
      </c>
      <c r="I2654" s="2">
        <v>63</v>
      </c>
      <c r="J2654" s="2">
        <v>51</v>
      </c>
      <c r="K2654" s="2">
        <v>63</v>
      </c>
      <c r="L2654" s="2">
        <v>63</v>
      </c>
      <c r="M2654" s="2">
        <v>4</v>
      </c>
      <c r="N2654" s="2">
        <v>4.9000000000000004</v>
      </c>
      <c r="O2654" s="2">
        <v>26</v>
      </c>
      <c r="P2654" s="2">
        <v>32.1</v>
      </c>
      <c r="Q2654" s="2">
        <v>1</v>
      </c>
      <c r="R2654" s="2">
        <v>1.2</v>
      </c>
      <c r="S2654" s="2">
        <v>32</v>
      </c>
      <c r="T2654" s="2">
        <v>39.5</v>
      </c>
      <c r="U2654" s="2">
        <v>18</v>
      </c>
      <c r="V2654" s="2">
        <v>22.2</v>
      </c>
      <c r="Y2654" s="2">
        <v>30</v>
      </c>
      <c r="Z2654" s="2">
        <v>37</v>
      </c>
      <c r="AE2654" s="2">
        <v>81</v>
      </c>
      <c r="AF2654" s="2">
        <v>56</v>
      </c>
      <c r="AG2654" s="2">
        <v>69.099999999999994</v>
      </c>
      <c r="AH2654" s="2">
        <v>56</v>
      </c>
      <c r="AI2654" s="2">
        <v>69.099999999999994</v>
      </c>
      <c r="AJ2654" s="2">
        <v>69.099999999999994</v>
      </c>
      <c r="AK2654" s="2">
        <v>12</v>
      </c>
      <c r="AL2654" s="2">
        <v>14.8</v>
      </c>
      <c r="AM2654" s="2">
        <v>13</v>
      </c>
      <c r="AN2654" s="2">
        <v>16</v>
      </c>
      <c r="AQ2654" s="2">
        <v>32</v>
      </c>
      <c r="AR2654" s="2">
        <v>39.5</v>
      </c>
      <c r="AS2654" s="2">
        <v>24</v>
      </c>
      <c r="AT2654" s="2">
        <v>29.6</v>
      </c>
      <c r="AW2654" s="2">
        <v>25</v>
      </c>
      <c r="AX2654" s="2">
        <v>30.9</v>
      </c>
    </row>
    <row r="2655" spans="1:53" ht="12.75" customHeight="1" x14ac:dyDescent="0.2">
      <c r="A2655">
        <v>6</v>
      </c>
      <c r="B2655" s="2">
        <v>3711</v>
      </c>
      <c r="C2655" s="17">
        <v>3.27</v>
      </c>
      <c r="D2655" s="2">
        <v>3.28</v>
      </c>
      <c r="G2655" s="17">
        <v>251</v>
      </c>
      <c r="H2655" s="2">
        <v>216</v>
      </c>
      <c r="I2655" s="2">
        <v>86.1</v>
      </c>
      <c r="J2655" s="2">
        <v>216</v>
      </c>
      <c r="K2655" s="2">
        <v>86.1</v>
      </c>
      <c r="L2655" s="2">
        <v>86.1</v>
      </c>
      <c r="M2655" s="2">
        <v>5</v>
      </c>
      <c r="N2655" s="2">
        <v>2</v>
      </c>
      <c r="O2655" s="2">
        <v>30</v>
      </c>
      <c r="P2655" s="2">
        <v>12</v>
      </c>
      <c r="S2655" s="2">
        <v>107</v>
      </c>
      <c r="T2655" s="2">
        <v>42.6</v>
      </c>
      <c r="U2655" s="2">
        <v>109</v>
      </c>
      <c r="V2655" s="2">
        <v>43.4</v>
      </c>
      <c r="Y2655" s="2">
        <v>35</v>
      </c>
      <c r="Z2655" s="2">
        <v>13.9</v>
      </c>
      <c r="AB2655" s="2">
        <v>5</v>
      </c>
      <c r="AC2655" s="2">
        <v>5</v>
      </c>
      <c r="AE2655" s="2">
        <v>249</v>
      </c>
      <c r="AF2655" s="2">
        <v>212</v>
      </c>
      <c r="AG2655" s="2">
        <v>85.1</v>
      </c>
      <c r="AH2655" s="2">
        <v>212</v>
      </c>
      <c r="AI2655" s="2">
        <v>85.1</v>
      </c>
      <c r="AJ2655" s="2">
        <v>85.1</v>
      </c>
      <c r="AK2655" s="2">
        <v>18</v>
      </c>
      <c r="AL2655" s="2">
        <v>7.2</v>
      </c>
      <c r="AM2655" s="2">
        <v>19</v>
      </c>
      <c r="AN2655" s="2">
        <v>7.6</v>
      </c>
      <c r="AQ2655" s="2">
        <v>88</v>
      </c>
      <c r="AR2655" s="2">
        <v>35.299999999999997</v>
      </c>
      <c r="AS2655" s="2">
        <v>124</v>
      </c>
      <c r="AT2655" s="2">
        <v>49.8</v>
      </c>
      <c r="AW2655" s="2">
        <v>37</v>
      </c>
      <c r="AX2655" s="2">
        <v>14.9</v>
      </c>
      <c r="AY2655" s="2">
        <v>1</v>
      </c>
      <c r="AZ2655" s="2">
        <v>6</v>
      </c>
      <c r="BA2655" s="2">
        <v>5</v>
      </c>
    </row>
    <row r="2656" spans="1:53" ht="12.75" customHeight="1" x14ac:dyDescent="0.2">
      <c r="A2656">
        <v>6</v>
      </c>
      <c r="B2656" s="2">
        <v>3718</v>
      </c>
      <c r="C2656" s="17">
        <v>2.57</v>
      </c>
      <c r="D2656" s="2">
        <v>2.3199999999999998</v>
      </c>
      <c r="G2656" s="17">
        <v>53</v>
      </c>
      <c r="H2656" s="2">
        <v>31</v>
      </c>
      <c r="I2656" s="2">
        <v>58.5</v>
      </c>
      <c r="J2656" s="2">
        <v>31</v>
      </c>
      <c r="K2656" s="2">
        <v>58.5</v>
      </c>
      <c r="L2656" s="2">
        <v>58.5</v>
      </c>
      <c r="M2656" s="2">
        <v>7</v>
      </c>
      <c r="N2656" s="2">
        <v>13.2</v>
      </c>
      <c r="O2656" s="2">
        <v>15</v>
      </c>
      <c r="P2656" s="2">
        <v>28.3</v>
      </c>
      <c r="S2656" s="2">
        <v>25</v>
      </c>
      <c r="T2656" s="2">
        <v>47.2</v>
      </c>
      <c r="U2656" s="2">
        <v>6</v>
      </c>
      <c r="V2656" s="2">
        <v>11.3</v>
      </c>
      <c r="Y2656" s="2">
        <v>22</v>
      </c>
      <c r="Z2656" s="2">
        <v>41.5</v>
      </c>
      <c r="AB2656" s="2">
        <v>1</v>
      </c>
      <c r="AC2656" s="2">
        <v>2</v>
      </c>
      <c r="AE2656" s="2">
        <v>53</v>
      </c>
      <c r="AF2656" s="2">
        <v>24</v>
      </c>
      <c r="AG2656" s="2">
        <v>45.3</v>
      </c>
      <c r="AH2656" s="2">
        <v>24</v>
      </c>
      <c r="AI2656" s="2">
        <v>45.3</v>
      </c>
      <c r="AJ2656" s="2">
        <v>45.3</v>
      </c>
      <c r="AK2656" s="2">
        <v>13</v>
      </c>
      <c r="AL2656" s="2">
        <v>24.5</v>
      </c>
      <c r="AM2656" s="2">
        <v>16</v>
      </c>
      <c r="AN2656" s="2">
        <v>30.2</v>
      </c>
      <c r="AQ2656" s="2">
        <v>18</v>
      </c>
      <c r="AR2656" s="2">
        <v>34</v>
      </c>
      <c r="AS2656" s="2">
        <v>6</v>
      </c>
      <c r="AT2656" s="2">
        <v>11.3</v>
      </c>
      <c r="AW2656" s="2">
        <v>29</v>
      </c>
      <c r="AX2656" s="2">
        <v>54.7</v>
      </c>
      <c r="AZ2656" s="2">
        <v>1</v>
      </c>
      <c r="BA2656" s="2">
        <v>2</v>
      </c>
    </row>
    <row r="2657" spans="1:53" ht="12.75" customHeight="1" x14ac:dyDescent="0.2">
      <c r="A2657">
        <v>6</v>
      </c>
      <c r="B2657" s="2">
        <v>3719</v>
      </c>
      <c r="C2657" s="17">
        <v>2.94</v>
      </c>
      <c r="D2657" s="2">
        <v>2.59</v>
      </c>
      <c r="G2657" s="17">
        <v>62</v>
      </c>
      <c r="H2657" s="2">
        <v>43</v>
      </c>
      <c r="I2657" s="2">
        <v>69.400000000000006</v>
      </c>
      <c r="J2657" s="2">
        <v>43</v>
      </c>
      <c r="K2657" s="2">
        <v>69.400000000000006</v>
      </c>
      <c r="L2657" s="2">
        <v>69.400000000000006</v>
      </c>
      <c r="M2657" s="2">
        <v>3</v>
      </c>
      <c r="N2657" s="2">
        <v>4.8</v>
      </c>
      <c r="O2657" s="2">
        <v>16</v>
      </c>
      <c r="P2657" s="2">
        <v>25.8</v>
      </c>
      <c r="S2657" s="2">
        <v>25</v>
      </c>
      <c r="T2657" s="2">
        <v>40.299999999999997</v>
      </c>
      <c r="U2657" s="2">
        <v>18</v>
      </c>
      <c r="V2657" s="2">
        <v>29</v>
      </c>
      <c r="Y2657" s="2">
        <v>19</v>
      </c>
      <c r="Z2657" s="2">
        <v>30.6</v>
      </c>
      <c r="AB2657" s="2">
        <v>1</v>
      </c>
      <c r="AE2657" s="2">
        <v>60</v>
      </c>
      <c r="AF2657" s="2">
        <v>35</v>
      </c>
      <c r="AG2657" s="2">
        <v>57.4</v>
      </c>
      <c r="AH2657" s="2">
        <v>35</v>
      </c>
      <c r="AI2657" s="2">
        <v>57.4</v>
      </c>
      <c r="AJ2657" s="2">
        <v>58.3</v>
      </c>
      <c r="AK2657" s="2">
        <v>9</v>
      </c>
      <c r="AL2657" s="2">
        <v>14.8</v>
      </c>
      <c r="AM2657" s="2">
        <v>16</v>
      </c>
      <c r="AN2657" s="2">
        <v>26.2</v>
      </c>
      <c r="AQ2657" s="2">
        <v>23</v>
      </c>
      <c r="AR2657" s="2">
        <v>37.700000000000003</v>
      </c>
      <c r="AS2657" s="2">
        <v>12</v>
      </c>
      <c r="AT2657" s="2">
        <v>19.7</v>
      </c>
      <c r="AU2657" s="2">
        <v>1</v>
      </c>
      <c r="AV2657" s="2">
        <v>1.6</v>
      </c>
      <c r="AW2657" s="2">
        <v>26</v>
      </c>
      <c r="AX2657" s="2">
        <v>42.6</v>
      </c>
      <c r="AY2657" s="2">
        <v>1</v>
      </c>
      <c r="AZ2657" s="2">
        <v>1</v>
      </c>
    </row>
    <row r="2658" spans="1:53" ht="12.75" customHeight="1" x14ac:dyDescent="0.2">
      <c r="A2658">
        <v>6</v>
      </c>
      <c r="B2658" s="2">
        <v>3723</v>
      </c>
      <c r="C2658" s="17">
        <v>3</v>
      </c>
      <c r="D2658" s="2">
        <v>3.18</v>
      </c>
      <c r="G2658" s="17">
        <v>10</v>
      </c>
      <c r="H2658" s="2">
        <v>10</v>
      </c>
      <c r="I2658" s="2">
        <v>90.9</v>
      </c>
      <c r="J2658" s="2">
        <v>10</v>
      </c>
      <c r="K2658" s="2">
        <v>90.9</v>
      </c>
      <c r="L2658" s="2">
        <v>100</v>
      </c>
      <c r="S2658" s="2">
        <v>7</v>
      </c>
      <c r="T2658" s="2">
        <v>63.6</v>
      </c>
      <c r="U2658" s="2">
        <v>3</v>
      </c>
      <c r="V2658" s="2">
        <v>27.3</v>
      </c>
      <c r="W2658" s="2">
        <v>1</v>
      </c>
      <c r="X2658" s="2">
        <v>9.1</v>
      </c>
      <c r="Y2658" s="2">
        <v>1</v>
      </c>
      <c r="Z2658" s="2">
        <v>9.1</v>
      </c>
      <c r="AE2658" s="2">
        <v>10</v>
      </c>
      <c r="AF2658" s="2">
        <v>10</v>
      </c>
      <c r="AG2658" s="2">
        <v>90.9</v>
      </c>
      <c r="AH2658" s="2">
        <v>10</v>
      </c>
      <c r="AI2658" s="2">
        <v>90.9</v>
      </c>
      <c r="AJ2658" s="2">
        <v>100</v>
      </c>
      <c r="AQ2658" s="2">
        <v>5</v>
      </c>
      <c r="AR2658" s="2">
        <v>45.5</v>
      </c>
      <c r="AS2658" s="2">
        <v>5</v>
      </c>
      <c r="AT2658" s="2">
        <v>45.5</v>
      </c>
      <c r="AU2658" s="2">
        <v>1</v>
      </c>
      <c r="AV2658" s="2">
        <v>9.1</v>
      </c>
      <c r="AW2658" s="2">
        <v>1</v>
      </c>
      <c r="AX2658" s="2">
        <v>9.1</v>
      </c>
    </row>
    <row r="2659" spans="1:53" ht="12.75" customHeight="1" x14ac:dyDescent="0.2">
      <c r="A2659">
        <v>6</v>
      </c>
      <c r="B2659" s="2">
        <v>3725</v>
      </c>
      <c r="G2659" s="17">
        <v>2</v>
      </c>
      <c r="AE2659" s="2">
        <v>2</v>
      </c>
    </row>
    <row r="2660" spans="1:53" ht="12.75" customHeight="1" x14ac:dyDescent="0.2">
      <c r="A2660">
        <v>6</v>
      </c>
      <c r="B2660" s="2">
        <v>3727</v>
      </c>
      <c r="C2660" s="17">
        <v>3.05</v>
      </c>
      <c r="D2660" s="2">
        <v>2.9</v>
      </c>
      <c r="G2660" s="17">
        <v>61</v>
      </c>
      <c r="H2660" s="2">
        <v>46</v>
      </c>
      <c r="I2660" s="2">
        <v>75.400000000000006</v>
      </c>
      <c r="J2660" s="2">
        <v>46</v>
      </c>
      <c r="K2660" s="2">
        <v>75.400000000000006</v>
      </c>
      <c r="L2660" s="2">
        <v>75.400000000000006</v>
      </c>
      <c r="M2660" s="2">
        <v>6</v>
      </c>
      <c r="N2660" s="2">
        <v>9.8000000000000007</v>
      </c>
      <c r="O2660" s="2">
        <v>9</v>
      </c>
      <c r="P2660" s="2">
        <v>14.8</v>
      </c>
      <c r="S2660" s="2">
        <v>22</v>
      </c>
      <c r="T2660" s="2">
        <v>36.1</v>
      </c>
      <c r="U2660" s="2">
        <v>24</v>
      </c>
      <c r="V2660" s="2">
        <v>39.299999999999997</v>
      </c>
      <c r="Y2660" s="2">
        <v>15</v>
      </c>
      <c r="Z2660" s="2">
        <v>24.6</v>
      </c>
      <c r="AB2660" s="2">
        <v>2</v>
      </c>
      <c r="AE2660" s="2">
        <v>61</v>
      </c>
      <c r="AF2660" s="2">
        <v>42</v>
      </c>
      <c r="AG2660" s="2">
        <v>68.900000000000006</v>
      </c>
      <c r="AH2660" s="2">
        <v>42</v>
      </c>
      <c r="AI2660" s="2">
        <v>68.900000000000006</v>
      </c>
      <c r="AJ2660" s="2">
        <v>68.900000000000006</v>
      </c>
      <c r="AK2660" s="2">
        <v>9</v>
      </c>
      <c r="AL2660" s="2">
        <v>14.8</v>
      </c>
      <c r="AM2660" s="2">
        <v>10</v>
      </c>
      <c r="AN2660" s="2">
        <v>16.399999999999999</v>
      </c>
      <c r="AQ2660" s="2">
        <v>20</v>
      </c>
      <c r="AR2660" s="2">
        <v>32.799999999999997</v>
      </c>
      <c r="AS2660" s="2">
        <v>22</v>
      </c>
      <c r="AT2660" s="2">
        <v>36.1</v>
      </c>
      <c r="AW2660" s="2">
        <v>19</v>
      </c>
      <c r="AX2660" s="2">
        <v>31.1</v>
      </c>
      <c r="AZ2660" s="2">
        <v>2</v>
      </c>
    </row>
    <row r="2661" spans="1:53" ht="12.75" customHeight="1" x14ac:dyDescent="0.2">
      <c r="A2661">
        <v>6</v>
      </c>
      <c r="B2661" s="2">
        <v>3729</v>
      </c>
      <c r="C2661" s="17">
        <v>2.19</v>
      </c>
      <c r="D2661" s="2">
        <v>2.09</v>
      </c>
      <c r="G2661" s="17">
        <v>43</v>
      </c>
      <c r="H2661" s="2">
        <v>17</v>
      </c>
      <c r="I2661" s="2">
        <v>39.5</v>
      </c>
      <c r="J2661" s="2">
        <v>17</v>
      </c>
      <c r="K2661" s="2">
        <v>39.5</v>
      </c>
      <c r="L2661" s="2">
        <v>39.5</v>
      </c>
      <c r="M2661" s="2">
        <v>12</v>
      </c>
      <c r="N2661" s="2">
        <v>27.9</v>
      </c>
      <c r="O2661" s="2">
        <v>14</v>
      </c>
      <c r="P2661" s="2">
        <v>32.6</v>
      </c>
      <c r="S2661" s="2">
        <v>14</v>
      </c>
      <c r="T2661" s="2">
        <v>32.6</v>
      </c>
      <c r="U2661" s="2">
        <v>3</v>
      </c>
      <c r="V2661" s="2">
        <v>7</v>
      </c>
      <c r="Y2661" s="2">
        <v>26</v>
      </c>
      <c r="Z2661" s="2">
        <v>60.5</v>
      </c>
      <c r="AB2661" s="2">
        <v>2</v>
      </c>
      <c r="AE2661" s="2">
        <v>43</v>
      </c>
      <c r="AF2661" s="2">
        <v>16</v>
      </c>
      <c r="AG2661" s="2">
        <v>37.200000000000003</v>
      </c>
      <c r="AH2661" s="2">
        <v>16</v>
      </c>
      <c r="AI2661" s="2">
        <v>37.200000000000003</v>
      </c>
      <c r="AJ2661" s="2">
        <v>37.200000000000003</v>
      </c>
      <c r="AK2661" s="2">
        <v>17</v>
      </c>
      <c r="AL2661" s="2">
        <v>39.5</v>
      </c>
      <c r="AM2661" s="2">
        <v>10</v>
      </c>
      <c r="AN2661" s="2">
        <v>23.3</v>
      </c>
      <c r="AQ2661" s="2">
        <v>11</v>
      </c>
      <c r="AR2661" s="2">
        <v>25.6</v>
      </c>
      <c r="AS2661" s="2">
        <v>5</v>
      </c>
      <c r="AT2661" s="2">
        <v>11.6</v>
      </c>
      <c r="AW2661" s="2">
        <v>27</v>
      </c>
      <c r="AX2661" s="2">
        <v>62.8</v>
      </c>
      <c r="AZ2661" s="2">
        <v>2</v>
      </c>
    </row>
    <row r="2662" spans="1:53" ht="12.75" customHeight="1" x14ac:dyDescent="0.2">
      <c r="A2662">
        <v>6</v>
      </c>
      <c r="B2662" s="2">
        <v>3749</v>
      </c>
      <c r="C2662" s="17">
        <v>3.38</v>
      </c>
      <c r="D2662" s="2">
        <v>3.4</v>
      </c>
      <c r="G2662" s="17">
        <v>72</v>
      </c>
      <c r="H2662" s="2">
        <v>58</v>
      </c>
      <c r="I2662" s="2">
        <v>80.599999999999994</v>
      </c>
      <c r="J2662" s="2">
        <v>58</v>
      </c>
      <c r="K2662" s="2">
        <v>80.599999999999994</v>
      </c>
      <c r="L2662" s="2">
        <v>80.599999999999994</v>
      </c>
      <c r="M2662" s="2">
        <v>2</v>
      </c>
      <c r="N2662" s="2">
        <v>2.8</v>
      </c>
      <c r="O2662" s="2">
        <v>12</v>
      </c>
      <c r="P2662" s="2">
        <v>16.7</v>
      </c>
      <c r="S2662" s="2">
        <v>15</v>
      </c>
      <c r="T2662" s="2">
        <v>20.8</v>
      </c>
      <c r="U2662" s="2">
        <v>43</v>
      </c>
      <c r="V2662" s="2">
        <v>59.7</v>
      </c>
      <c r="Y2662" s="2">
        <v>14</v>
      </c>
      <c r="Z2662" s="2">
        <v>19.399999999999999</v>
      </c>
      <c r="AB2662" s="2">
        <v>1</v>
      </c>
      <c r="AE2662" s="2">
        <v>72</v>
      </c>
      <c r="AF2662" s="2">
        <v>62</v>
      </c>
      <c r="AG2662" s="2">
        <v>86.1</v>
      </c>
      <c r="AH2662" s="2">
        <v>62</v>
      </c>
      <c r="AI2662" s="2">
        <v>86.1</v>
      </c>
      <c r="AJ2662" s="2">
        <v>86.1</v>
      </c>
      <c r="AK2662" s="2">
        <v>4</v>
      </c>
      <c r="AL2662" s="2">
        <v>5.6</v>
      </c>
      <c r="AM2662" s="2">
        <v>6</v>
      </c>
      <c r="AN2662" s="2">
        <v>8.3000000000000007</v>
      </c>
      <c r="AQ2662" s="2">
        <v>19</v>
      </c>
      <c r="AR2662" s="2">
        <v>26.4</v>
      </c>
      <c r="AS2662" s="2">
        <v>43</v>
      </c>
      <c r="AT2662" s="2">
        <v>59.7</v>
      </c>
      <c r="AW2662" s="2">
        <v>10</v>
      </c>
      <c r="AX2662" s="2">
        <v>13.9</v>
      </c>
      <c r="AZ2662" s="2">
        <v>1</v>
      </c>
    </row>
    <row r="2663" spans="1:53" ht="12.75" customHeight="1" x14ac:dyDescent="0.2">
      <c r="A2663">
        <v>6</v>
      </c>
      <c r="B2663" s="2">
        <v>3751</v>
      </c>
    </row>
    <row r="2664" spans="1:53" ht="12.75" customHeight="1" x14ac:dyDescent="0.2">
      <c r="A2664">
        <v>6</v>
      </c>
      <c r="B2664" s="2">
        <v>3752</v>
      </c>
      <c r="C2664" s="17">
        <v>3.13</v>
      </c>
      <c r="D2664" s="2">
        <v>2.76</v>
      </c>
      <c r="G2664" s="17">
        <v>279</v>
      </c>
      <c r="H2664" s="2">
        <v>219</v>
      </c>
      <c r="I2664" s="2">
        <v>78.5</v>
      </c>
      <c r="J2664" s="2">
        <v>219</v>
      </c>
      <c r="K2664" s="2">
        <v>78.5</v>
      </c>
      <c r="L2664" s="2">
        <v>78.5</v>
      </c>
      <c r="M2664" s="2">
        <v>26</v>
      </c>
      <c r="N2664" s="2">
        <v>9.3000000000000007</v>
      </c>
      <c r="O2664" s="2">
        <v>34</v>
      </c>
      <c r="P2664" s="2">
        <v>12.2</v>
      </c>
      <c r="S2664" s="2">
        <v>97</v>
      </c>
      <c r="T2664" s="2">
        <v>34.799999999999997</v>
      </c>
      <c r="U2664" s="2">
        <v>122</v>
      </c>
      <c r="V2664" s="2">
        <v>43.7</v>
      </c>
      <c r="Y2664" s="2">
        <v>60</v>
      </c>
      <c r="Z2664" s="2">
        <v>21.5</v>
      </c>
      <c r="AB2664" s="2">
        <v>5</v>
      </c>
      <c r="AC2664" s="2">
        <v>5</v>
      </c>
      <c r="AE2664" s="2">
        <v>279</v>
      </c>
      <c r="AF2664" s="2">
        <v>183</v>
      </c>
      <c r="AG2664" s="2">
        <v>65.599999999999994</v>
      </c>
      <c r="AH2664" s="2">
        <v>183</v>
      </c>
      <c r="AI2664" s="2">
        <v>65.599999999999994</v>
      </c>
      <c r="AJ2664" s="2">
        <v>65.599999999999994</v>
      </c>
      <c r="AK2664" s="2">
        <v>56</v>
      </c>
      <c r="AL2664" s="2">
        <v>20.100000000000001</v>
      </c>
      <c r="AM2664" s="2">
        <v>40</v>
      </c>
      <c r="AN2664" s="2">
        <v>14.3</v>
      </c>
      <c r="AQ2664" s="2">
        <v>97</v>
      </c>
      <c r="AR2664" s="2">
        <v>34.799999999999997</v>
      </c>
      <c r="AS2664" s="2">
        <v>86</v>
      </c>
      <c r="AT2664" s="2">
        <v>30.8</v>
      </c>
      <c r="AW2664" s="2">
        <v>96</v>
      </c>
      <c r="AX2664" s="2">
        <v>34.4</v>
      </c>
      <c r="AY2664" s="2">
        <v>1</v>
      </c>
      <c r="AZ2664" s="2">
        <v>4</v>
      </c>
      <c r="BA2664" s="2">
        <v>5</v>
      </c>
    </row>
    <row r="2665" spans="1:53" ht="12.75" customHeight="1" x14ac:dyDescent="0.2">
      <c r="A2665">
        <v>6</v>
      </c>
      <c r="B2665" s="2">
        <v>3759</v>
      </c>
      <c r="C2665" s="17">
        <v>2.99</v>
      </c>
      <c r="D2665" s="2">
        <v>2.87</v>
      </c>
      <c r="G2665" s="17">
        <v>85</v>
      </c>
      <c r="H2665" s="2">
        <v>74</v>
      </c>
      <c r="I2665" s="2">
        <v>87.1</v>
      </c>
      <c r="J2665" s="2">
        <v>74</v>
      </c>
      <c r="K2665" s="2">
        <v>87.1</v>
      </c>
      <c r="L2665" s="2">
        <v>87.1</v>
      </c>
      <c r="M2665" s="2">
        <v>4</v>
      </c>
      <c r="N2665" s="2">
        <v>4.7</v>
      </c>
      <c r="O2665" s="2">
        <v>7</v>
      </c>
      <c r="P2665" s="2">
        <v>8.1999999999999993</v>
      </c>
      <c r="Q2665" s="2">
        <v>5</v>
      </c>
      <c r="R2665" s="2">
        <v>5.9</v>
      </c>
      <c r="S2665" s="2">
        <v>40</v>
      </c>
      <c r="T2665" s="2">
        <v>47.1</v>
      </c>
      <c r="U2665" s="2">
        <v>29</v>
      </c>
      <c r="V2665" s="2">
        <v>34.1</v>
      </c>
      <c r="Y2665" s="2">
        <v>11</v>
      </c>
      <c r="Z2665" s="2">
        <v>12.9</v>
      </c>
      <c r="AA2665" s="2">
        <v>1</v>
      </c>
      <c r="AB2665" s="2">
        <v>1</v>
      </c>
      <c r="AE2665" s="2">
        <v>86</v>
      </c>
      <c r="AF2665" s="2">
        <v>68</v>
      </c>
      <c r="AG2665" s="2">
        <v>79.099999999999994</v>
      </c>
      <c r="AH2665" s="2">
        <v>68</v>
      </c>
      <c r="AI2665" s="2">
        <v>79.099999999999994</v>
      </c>
      <c r="AJ2665" s="2">
        <v>79.099999999999994</v>
      </c>
      <c r="AK2665" s="2">
        <v>11</v>
      </c>
      <c r="AL2665" s="2">
        <v>12.8</v>
      </c>
      <c r="AM2665" s="2">
        <v>7</v>
      </c>
      <c r="AN2665" s="2">
        <v>8.1</v>
      </c>
      <c r="AO2665" s="2">
        <v>4</v>
      </c>
      <c r="AP2665" s="2">
        <v>4.7</v>
      </c>
      <c r="AQ2665" s="2">
        <v>34</v>
      </c>
      <c r="AR2665" s="2">
        <v>39.5</v>
      </c>
      <c r="AS2665" s="2">
        <v>30</v>
      </c>
      <c r="AT2665" s="2">
        <v>34.9</v>
      </c>
      <c r="AW2665" s="2">
        <v>18</v>
      </c>
      <c r="AX2665" s="2">
        <v>20.9</v>
      </c>
      <c r="AY2665" s="2">
        <v>1</v>
      </c>
    </row>
    <row r="2666" spans="1:53" ht="12.75" customHeight="1" x14ac:dyDescent="0.2">
      <c r="A2666">
        <v>6</v>
      </c>
      <c r="B2666" s="2">
        <v>3762</v>
      </c>
    </row>
    <row r="2667" spans="1:53" ht="12.75" customHeight="1" x14ac:dyDescent="0.2">
      <c r="A2667">
        <v>6</v>
      </c>
      <c r="B2667" s="2">
        <v>3774</v>
      </c>
      <c r="C2667" s="17">
        <v>2.54</v>
      </c>
      <c r="D2667" s="2">
        <v>2.4700000000000002</v>
      </c>
      <c r="G2667" s="17">
        <v>250</v>
      </c>
      <c r="H2667" s="2">
        <v>153</v>
      </c>
      <c r="I2667" s="2">
        <v>61</v>
      </c>
      <c r="J2667" s="2">
        <v>153</v>
      </c>
      <c r="K2667" s="2">
        <v>61</v>
      </c>
      <c r="L2667" s="2">
        <v>61.2</v>
      </c>
      <c r="M2667" s="2">
        <v>45</v>
      </c>
      <c r="N2667" s="2">
        <v>17.899999999999999</v>
      </c>
      <c r="O2667" s="2">
        <v>52</v>
      </c>
      <c r="P2667" s="2">
        <v>20.7</v>
      </c>
      <c r="Q2667" s="2">
        <v>5</v>
      </c>
      <c r="R2667" s="2">
        <v>2</v>
      </c>
      <c r="S2667" s="2">
        <v>104</v>
      </c>
      <c r="T2667" s="2">
        <v>41.4</v>
      </c>
      <c r="U2667" s="2">
        <v>44</v>
      </c>
      <c r="V2667" s="2">
        <v>17.5</v>
      </c>
      <c r="W2667" s="2">
        <v>1</v>
      </c>
      <c r="X2667" s="2">
        <v>0.4</v>
      </c>
      <c r="Y2667" s="2">
        <v>98</v>
      </c>
      <c r="Z2667" s="2">
        <v>39</v>
      </c>
      <c r="AB2667" s="2">
        <v>2</v>
      </c>
      <c r="AC2667" s="2">
        <v>8</v>
      </c>
      <c r="AE2667" s="2">
        <v>250</v>
      </c>
      <c r="AF2667" s="2">
        <v>150</v>
      </c>
      <c r="AG2667" s="2">
        <v>59.8</v>
      </c>
      <c r="AH2667" s="2">
        <v>150</v>
      </c>
      <c r="AI2667" s="2">
        <v>59.8</v>
      </c>
      <c r="AJ2667" s="2">
        <v>60</v>
      </c>
      <c r="AK2667" s="2">
        <v>57</v>
      </c>
      <c r="AL2667" s="2">
        <v>22.7</v>
      </c>
      <c r="AM2667" s="2">
        <v>43</v>
      </c>
      <c r="AN2667" s="2">
        <v>17.100000000000001</v>
      </c>
      <c r="AO2667" s="2">
        <v>6</v>
      </c>
      <c r="AP2667" s="2">
        <v>2.4</v>
      </c>
      <c r="AQ2667" s="2">
        <v>99</v>
      </c>
      <c r="AR2667" s="2">
        <v>39.4</v>
      </c>
      <c r="AS2667" s="2">
        <v>45</v>
      </c>
      <c r="AT2667" s="2">
        <v>17.899999999999999</v>
      </c>
      <c r="AU2667" s="2">
        <v>1</v>
      </c>
      <c r="AV2667" s="2">
        <v>0.4</v>
      </c>
      <c r="AW2667" s="2">
        <v>101</v>
      </c>
      <c r="AX2667" s="2">
        <v>40.200000000000003</v>
      </c>
      <c r="AZ2667" s="2">
        <v>2</v>
      </c>
      <c r="BA2667" s="2">
        <v>8</v>
      </c>
    </row>
    <row r="2668" spans="1:53" ht="12.75" customHeight="1" x14ac:dyDescent="0.2">
      <c r="A2668">
        <v>6</v>
      </c>
      <c r="B2668" s="2">
        <v>3785</v>
      </c>
      <c r="C2668" s="17">
        <v>2.72</v>
      </c>
      <c r="D2668" s="2">
        <v>2.29</v>
      </c>
      <c r="G2668" s="17">
        <v>313</v>
      </c>
      <c r="H2668" s="2">
        <v>213</v>
      </c>
      <c r="I2668" s="2">
        <v>68.099999999999994</v>
      </c>
      <c r="J2668" s="2">
        <v>213</v>
      </c>
      <c r="K2668" s="2">
        <v>68.099999999999994</v>
      </c>
      <c r="L2668" s="2">
        <v>68.099999999999994</v>
      </c>
      <c r="M2668" s="2">
        <v>27</v>
      </c>
      <c r="N2668" s="2">
        <v>8.6</v>
      </c>
      <c r="O2668" s="2">
        <v>73</v>
      </c>
      <c r="P2668" s="2">
        <v>23.3</v>
      </c>
      <c r="Q2668" s="2">
        <v>6</v>
      </c>
      <c r="R2668" s="2">
        <v>1.9</v>
      </c>
      <c r="S2668" s="2">
        <v>149</v>
      </c>
      <c r="T2668" s="2">
        <v>47.6</v>
      </c>
      <c r="U2668" s="2">
        <v>58</v>
      </c>
      <c r="V2668" s="2">
        <v>18.5</v>
      </c>
      <c r="Y2668" s="2">
        <v>100</v>
      </c>
      <c r="Z2668" s="2">
        <v>31.9</v>
      </c>
      <c r="AB2668" s="2">
        <v>1</v>
      </c>
      <c r="AE2668" s="2">
        <v>313</v>
      </c>
      <c r="AF2668" s="2">
        <v>143</v>
      </c>
      <c r="AG2668" s="2">
        <v>45.7</v>
      </c>
      <c r="AH2668" s="2">
        <v>143</v>
      </c>
      <c r="AI2668" s="2">
        <v>45.7</v>
      </c>
      <c r="AJ2668" s="2">
        <v>45.7</v>
      </c>
      <c r="AK2668" s="2">
        <v>93</v>
      </c>
      <c r="AL2668" s="2">
        <v>29.7</v>
      </c>
      <c r="AM2668" s="2">
        <v>77</v>
      </c>
      <c r="AN2668" s="2">
        <v>24.6</v>
      </c>
      <c r="AO2668" s="2">
        <v>1</v>
      </c>
      <c r="AP2668" s="2">
        <v>0.3</v>
      </c>
      <c r="AQ2668" s="2">
        <v>98</v>
      </c>
      <c r="AR2668" s="2">
        <v>31.3</v>
      </c>
      <c r="AS2668" s="2">
        <v>44</v>
      </c>
      <c r="AT2668" s="2">
        <v>14.1</v>
      </c>
      <c r="AW2668" s="2">
        <v>170</v>
      </c>
      <c r="AX2668" s="2">
        <v>54.3</v>
      </c>
      <c r="AZ2668" s="2">
        <v>1</v>
      </c>
    </row>
    <row r="2669" spans="1:53" ht="12.75" customHeight="1" x14ac:dyDescent="0.2">
      <c r="A2669">
        <v>6</v>
      </c>
      <c r="B2669" s="2">
        <v>3786</v>
      </c>
      <c r="C2669" s="17">
        <v>3.15</v>
      </c>
      <c r="D2669" s="2">
        <v>3.03</v>
      </c>
      <c r="G2669" s="17">
        <v>111</v>
      </c>
      <c r="H2669" s="2">
        <v>88</v>
      </c>
      <c r="I2669" s="2">
        <v>79.3</v>
      </c>
      <c r="J2669" s="2">
        <v>88</v>
      </c>
      <c r="K2669" s="2">
        <v>79.3</v>
      </c>
      <c r="L2669" s="2">
        <v>79.3</v>
      </c>
      <c r="M2669" s="2">
        <v>9</v>
      </c>
      <c r="N2669" s="2">
        <v>8.1</v>
      </c>
      <c r="O2669" s="2">
        <v>14</v>
      </c>
      <c r="P2669" s="2">
        <v>12.6</v>
      </c>
      <c r="S2669" s="2">
        <v>39</v>
      </c>
      <c r="T2669" s="2">
        <v>35.1</v>
      </c>
      <c r="U2669" s="2">
        <v>49</v>
      </c>
      <c r="V2669" s="2">
        <v>44.1</v>
      </c>
      <c r="Y2669" s="2">
        <v>23</v>
      </c>
      <c r="Z2669" s="2">
        <v>20.7</v>
      </c>
      <c r="AB2669" s="2">
        <v>1</v>
      </c>
      <c r="AE2669" s="2">
        <v>111</v>
      </c>
      <c r="AF2669" s="2">
        <v>80</v>
      </c>
      <c r="AG2669" s="2">
        <v>72.099999999999994</v>
      </c>
      <c r="AH2669" s="2">
        <v>80</v>
      </c>
      <c r="AI2669" s="2">
        <v>72.099999999999994</v>
      </c>
      <c r="AJ2669" s="2">
        <v>72.099999999999994</v>
      </c>
      <c r="AK2669" s="2">
        <v>13</v>
      </c>
      <c r="AL2669" s="2">
        <v>11.7</v>
      </c>
      <c r="AM2669" s="2">
        <v>18</v>
      </c>
      <c r="AN2669" s="2">
        <v>16.2</v>
      </c>
      <c r="AQ2669" s="2">
        <v>33</v>
      </c>
      <c r="AR2669" s="2">
        <v>29.7</v>
      </c>
      <c r="AS2669" s="2">
        <v>47</v>
      </c>
      <c r="AT2669" s="2">
        <v>42.3</v>
      </c>
      <c r="AW2669" s="2">
        <v>31</v>
      </c>
      <c r="AX2669" s="2">
        <v>27.9</v>
      </c>
      <c r="AZ2669" s="2">
        <v>1</v>
      </c>
    </row>
    <row r="2670" spans="1:53" ht="12.75" customHeight="1" x14ac:dyDescent="0.2">
      <c r="A2670">
        <v>6</v>
      </c>
      <c r="B2670" s="2">
        <v>3787</v>
      </c>
      <c r="C2670" s="17">
        <v>2.15</v>
      </c>
      <c r="D2670" s="2">
        <v>1.94</v>
      </c>
      <c r="G2670" s="17">
        <v>32</v>
      </c>
      <c r="H2670" s="2">
        <v>19</v>
      </c>
      <c r="I2670" s="2">
        <v>57.6</v>
      </c>
      <c r="J2670" s="2">
        <v>19</v>
      </c>
      <c r="K2670" s="2">
        <v>57.6</v>
      </c>
      <c r="L2670" s="2">
        <v>59.4</v>
      </c>
      <c r="M2670" s="2">
        <v>6</v>
      </c>
      <c r="N2670" s="2">
        <v>18.2</v>
      </c>
      <c r="O2670" s="2">
        <v>7</v>
      </c>
      <c r="P2670" s="2">
        <v>21.2</v>
      </c>
      <c r="Q2670" s="2">
        <v>3</v>
      </c>
      <c r="R2670" s="2">
        <v>9.1</v>
      </c>
      <c r="S2670" s="2">
        <v>13</v>
      </c>
      <c r="T2670" s="2">
        <v>39.4</v>
      </c>
      <c r="U2670" s="2">
        <v>3</v>
      </c>
      <c r="V2670" s="2">
        <v>9.1</v>
      </c>
      <c r="W2670" s="2">
        <v>1</v>
      </c>
      <c r="X2670" s="2">
        <v>3</v>
      </c>
      <c r="Y2670" s="2">
        <v>14</v>
      </c>
      <c r="Z2670" s="2">
        <v>42.4</v>
      </c>
      <c r="AC2670" s="2">
        <v>1</v>
      </c>
      <c r="AE2670" s="2">
        <v>32</v>
      </c>
      <c r="AF2670" s="2">
        <v>11</v>
      </c>
      <c r="AG2670" s="2">
        <v>33.299999999999997</v>
      </c>
      <c r="AH2670" s="2">
        <v>11</v>
      </c>
      <c r="AI2670" s="2">
        <v>33.299999999999997</v>
      </c>
      <c r="AJ2670" s="2">
        <v>34.4</v>
      </c>
      <c r="AK2670" s="2">
        <v>14</v>
      </c>
      <c r="AL2670" s="2">
        <v>42.4</v>
      </c>
      <c r="AM2670" s="2">
        <v>7</v>
      </c>
      <c r="AN2670" s="2">
        <v>21.2</v>
      </c>
      <c r="AQ2670" s="2">
        <v>8</v>
      </c>
      <c r="AR2670" s="2">
        <v>24.2</v>
      </c>
      <c r="AS2670" s="2">
        <v>3</v>
      </c>
      <c r="AT2670" s="2">
        <v>9.1</v>
      </c>
      <c r="AU2670" s="2">
        <v>1</v>
      </c>
      <c r="AV2670" s="2">
        <v>3</v>
      </c>
      <c r="AW2670" s="2">
        <v>22</v>
      </c>
      <c r="AX2670" s="2">
        <v>66.7</v>
      </c>
      <c r="BA2670" s="2">
        <v>1</v>
      </c>
    </row>
    <row r="2671" spans="1:53" ht="12.75" customHeight="1" x14ac:dyDescent="0.2">
      <c r="A2671">
        <v>6</v>
      </c>
      <c r="B2671" s="2">
        <v>3795</v>
      </c>
      <c r="C2671" s="17">
        <v>2.79</v>
      </c>
      <c r="D2671" s="2">
        <v>2.36</v>
      </c>
      <c r="G2671" s="17">
        <v>87</v>
      </c>
      <c r="H2671" s="2">
        <v>57</v>
      </c>
      <c r="I2671" s="2">
        <v>64</v>
      </c>
      <c r="J2671" s="2">
        <v>57</v>
      </c>
      <c r="K2671" s="2">
        <v>64</v>
      </c>
      <c r="L2671" s="2">
        <v>65.5</v>
      </c>
      <c r="M2671" s="2">
        <v>8</v>
      </c>
      <c r="N2671" s="2">
        <v>9</v>
      </c>
      <c r="O2671" s="2">
        <v>22</v>
      </c>
      <c r="P2671" s="2">
        <v>24.7</v>
      </c>
      <c r="S2671" s="2">
        <v>32</v>
      </c>
      <c r="T2671" s="2">
        <v>36</v>
      </c>
      <c r="U2671" s="2">
        <v>25</v>
      </c>
      <c r="V2671" s="2">
        <v>28.1</v>
      </c>
      <c r="W2671" s="2">
        <v>2</v>
      </c>
      <c r="X2671" s="2">
        <v>2.2000000000000002</v>
      </c>
      <c r="Y2671" s="2">
        <v>32</v>
      </c>
      <c r="Z2671" s="2">
        <v>36</v>
      </c>
      <c r="AE2671" s="2">
        <v>88</v>
      </c>
      <c r="AF2671" s="2">
        <v>46</v>
      </c>
      <c r="AG2671" s="2">
        <v>51.7</v>
      </c>
      <c r="AH2671" s="2">
        <v>46</v>
      </c>
      <c r="AI2671" s="2">
        <v>51.7</v>
      </c>
      <c r="AJ2671" s="2">
        <v>52.3</v>
      </c>
      <c r="AK2671" s="2">
        <v>23</v>
      </c>
      <c r="AL2671" s="2">
        <v>25.8</v>
      </c>
      <c r="AM2671" s="2">
        <v>19</v>
      </c>
      <c r="AN2671" s="2">
        <v>21.3</v>
      </c>
      <c r="AQ2671" s="2">
        <v>35</v>
      </c>
      <c r="AR2671" s="2">
        <v>39.299999999999997</v>
      </c>
      <c r="AS2671" s="2">
        <v>11</v>
      </c>
      <c r="AT2671" s="2">
        <v>12.4</v>
      </c>
      <c r="AU2671" s="2">
        <v>1</v>
      </c>
      <c r="AV2671" s="2">
        <v>1.1000000000000001</v>
      </c>
      <c r="AW2671" s="2">
        <v>43</v>
      </c>
      <c r="AX2671" s="2">
        <v>48.3</v>
      </c>
    </row>
    <row r="2672" spans="1:53" ht="12.75" customHeight="1" x14ac:dyDescent="0.2">
      <c r="A2672">
        <v>6</v>
      </c>
      <c r="B2672" s="2">
        <v>3796</v>
      </c>
      <c r="C2672" s="17">
        <v>2.81</v>
      </c>
      <c r="D2672" s="2">
        <v>2.58</v>
      </c>
      <c r="G2672" s="17">
        <v>145</v>
      </c>
      <c r="H2672" s="2">
        <v>94</v>
      </c>
      <c r="I2672" s="2">
        <v>64.8</v>
      </c>
      <c r="J2672" s="2">
        <v>94</v>
      </c>
      <c r="K2672" s="2">
        <v>64.8</v>
      </c>
      <c r="L2672" s="2">
        <v>64.8</v>
      </c>
      <c r="M2672" s="2">
        <v>16</v>
      </c>
      <c r="N2672" s="2">
        <v>11</v>
      </c>
      <c r="O2672" s="2">
        <v>35</v>
      </c>
      <c r="P2672" s="2">
        <v>24.1</v>
      </c>
      <c r="S2672" s="2">
        <v>54</v>
      </c>
      <c r="T2672" s="2">
        <v>37.200000000000003</v>
      </c>
      <c r="U2672" s="2">
        <v>40</v>
      </c>
      <c r="V2672" s="2">
        <v>27.6</v>
      </c>
      <c r="Y2672" s="2">
        <v>51</v>
      </c>
      <c r="Z2672" s="2">
        <v>35.200000000000003</v>
      </c>
      <c r="AA2672" s="2">
        <v>1</v>
      </c>
      <c r="AE2672" s="2">
        <v>145</v>
      </c>
      <c r="AF2672" s="2">
        <v>87</v>
      </c>
      <c r="AG2672" s="2">
        <v>60</v>
      </c>
      <c r="AH2672" s="2">
        <v>87</v>
      </c>
      <c r="AI2672" s="2">
        <v>60</v>
      </c>
      <c r="AJ2672" s="2">
        <v>60</v>
      </c>
      <c r="AK2672" s="2">
        <v>36</v>
      </c>
      <c r="AL2672" s="2">
        <v>24.8</v>
      </c>
      <c r="AM2672" s="2">
        <v>22</v>
      </c>
      <c r="AN2672" s="2">
        <v>15.2</v>
      </c>
      <c r="AQ2672" s="2">
        <v>54</v>
      </c>
      <c r="AR2672" s="2">
        <v>37.200000000000003</v>
      </c>
      <c r="AS2672" s="2">
        <v>33</v>
      </c>
      <c r="AT2672" s="2">
        <v>22.8</v>
      </c>
      <c r="AW2672" s="2">
        <v>58</v>
      </c>
      <c r="AX2672" s="2">
        <v>40</v>
      </c>
      <c r="AY2672" s="2">
        <v>1</v>
      </c>
    </row>
    <row r="2673" spans="1:53" ht="12.75" customHeight="1" x14ac:dyDescent="0.2">
      <c r="A2673">
        <v>6</v>
      </c>
      <c r="B2673" s="2">
        <v>3798</v>
      </c>
      <c r="C2673" s="17">
        <v>3.02</v>
      </c>
      <c r="D2673" s="2">
        <v>2.4500000000000002</v>
      </c>
      <c r="G2673" s="17">
        <v>243</v>
      </c>
      <c r="H2673" s="2">
        <v>181</v>
      </c>
      <c r="I2673" s="2">
        <v>73</v>
      </c>
      <c r="J2673" s="2">
        <v>181</v>
      </c>
      <c r="K2673" s="2">
        <v>73</v>
      </c>
      <c r="L2673" s="2">
        <v>74.5</v>
      </c>
      <c r="M2673" s="2">
        <v>13</v>
      </c>
      <c r="N2673" s="2">
        <v>5.2</v>
      </c>
      <c r="O2673" s="2">
        <v>49</v>
      </c>
      <c r="P2673" s="2">
        <v>19.8</v>
      </c>
      <c r="Q2673" s="2">
        <v>1</v>
      </c>
      <c r="R2673" s="2">
        <v>0.4</v>
      </c>
      <c r="S2673" s="2">
        <v>83</v>
      </c>
      <c r="T2673" s="2">
        <v>33.5</v>
      </c>
      <c r="U2673" s="2">
        <v>97</v>
      </c>
      <c r="V2673" s="2">
        <v>39.1</v>
      </c>
      <c r="W2673" s="2">
        <v>5</v>
      </c>
      <c r="X2673" s="2">
        <v>2</v>
      </c>
      <c r="Y2673" s="2">
        <v>67</v>
      </c>
      <c r="Z2673" s="2">
        <v>27</v>
      </c>
      <c r="AB2673" s="2">
        <v>4</v>
      </c>
      <c r="AC2673" s="2">
        <v>2</v>
      </c>
      <c r="AE2673" s="2">
        <v>245</v>
      </c>
      <c r="AF2673" s="2">
        <v>130</v>
      </c>
      <c r="AG2673" s="2">
        <v>52.4</v>
      </c>
      <c r="AH2673" s="2">
        <v>130</v>
      </c>
      <c r="AI2673" s="2">
        <v>52.4</v>
      </c>
      <c r="AJ2673" s="2">
        <v>53.1</v>
      </c>
      <c r="AK2673" s="2">
        <v>61</v>
      </c>
      <c r="AL2673" s="2">
        <v>24.6</v>
      </c>
      <c r="AM2673" s="2">
        <v>54</v>
      </c>
      <c r="AN2673" s="2">
        <v>21.8</v>
      </c>
      <c r="AQ2673" s="2">
        <v>82</v>
      </c>
      <c r="AR2673" s="2">
        <v>33.1</v>
      </c>
      <c r="AS2673" s="2">
        <v>48</v>
      </c>
      <c r="AT2673" s="2">
        <v>19.399999999999999</v>
      </c>
      <c r="AU2673" s="2">
        <v>3</v>
      </c>
      <c r="AV2673" s="2">
        <v>1.2</v>
      </c>
      <c r="AW2673" s="2">
        <v>118</v>
      </c>
      <c r="AX2673" s="2">
        <v>47.6</v>
      </c>
      <c r="AZ2673" s="2">
        <v>4</v>
      </c>
      <c r="BA2673" s="2">
        <v>2</v>
      </c>
    </row>
    <row r="2674" spans="1:53" ht="12.75" customHeight="1" x14ac:dyDescent="0.2">
      <c r="A2674">
        <v>6</v>
      </c>
      <c r="B2674" s="2">
        <v>3799</v>
      </c>
      <c r="G2674" s="17">
        <v>3</v>
      </c>
      <c r="AE2674" s="2">
        <v>3</v>
      </c>
    </row>
    <row r="2675" spans="1:53" ht="12.75" customHeight="1" x14ac:dyDescent="0.2">
      <c r="A2675">
        <v>6</v>
      </c>
      <c r="B2675" s="2">
        <v>3808</v>
      </c>
      <c r="G2675" s="17">
        <v>1</v>
      </c>
      <c r="AE2675" s="2">
        <v>1</v>
      </c>
    </row>
    <row r="2676" spans="1:53" ht="12.75" customHeight="1" x14ac:dyDescent="0.2">
      <c r="A2676">
        <v>6</v>
      </c>
      <c r="B2676" s="2">
        <v>3817</v>
      </c>
    </row>
    <row r="2677" spans="1:53" ht="12.75" customHeight="1" x14ac:dyDescent="0.2">
      <c r="A2677">
        <v>6</v>
      </c>
      <c r="B2677" s="2">
        <v>3819</v>
      </c>
    </row>
    <row r="2678" spans="1:53" ht="12.75" customHeight="1" x14ac:dyDescent="0.2">
      <c r="A2678">
        <v>6</v>
      </c>
      <c r="B2678" s="2">
        <v>3831</v>
      </c>
      <c r="C2678" s="17">
        <v>2.88</v>
      </c>
      <c r="D2678" s="2">
        <v>2.29</v>
      </c>
      <c r="G2678" s="17">
        <v>130</v>
      </c>
      <c r="H2678" s="2">
        <v>97</v>
      </c>
      <c r="I2678" s="2">
        <v>74.599999999999994</v>
      </c>
      <c r="J2678" s="2">
        <v>97</v>
      </c>
      <c r="K2678" s="2">
        <v>74.599999999999994</v>
      </c>
      <c r="L2678" s="2">
        <v>74.599999999999994</v>
      </c>
      <c r="M2678" s="2">
        <v>7</v>
      </c>
      <c r="N2678" s="2">
        <v>5.4</v>
      </c>
      <c r="O2678" s="2">
        <v>26</v>
      </c>
      <c r="P2678" s="2">
        <v>20</v>
      </c>
      <c r="Q2678" s="2">
        <v>3</v>
      </c>
      <c r="R2678" s="2">
        <v>2.2999999999999998</v>
      </c>
      <c r="S2678" s="2">
        <v>61</v>
      </c>
      <c r="T2678" s="2">
        <v>46.9</v>
      </c>
      <c r="U2678" s="2">
        <v>33</v>
      </c>
      <c r="V2678" s="2">
        <v>25.4</v>
      </c>
      <c r="Y2678" s="2">
        <v>33</v>
      </c>
      <c r="Z2678" s="2">
        <v>25.4</v>
      </c>
      <c r="AE2678" s="2">
        <v>127</v>
      </c>
      <c r="AF2678" s="2">
        <v>58</v>
      </c>
      <c r="AG2678" s="2">
        <v>45.7</v>
      </c>
      <c r="AH2678" s="2">
        <v>58</v>
      </c>
      <c r="AI2678" s="2">
        <v>45.7</v>
      </c>
      <c r="AJ2678" s="2">
        <v>45.7</v>
      </c>
      <c r="AK2678" s="2">
        <v>28</v>
      </c>
      <c r="AL2678" s="2">
        <v>22</v>
      </c>
      <c r="AM2678" s="2">
        <v>41</v>
      </c>
      <c r="AN2678" s="2">
        <v>32.299999999999997</v>
      </c>
      <c r="AO2678" s="2">
        <v>2</v>
      </c>
      <c r="AP2678" s="2">
        <v>1.6</v>
      </c>
      <c r="AQ2678" s="2">
        <v>43</v>
      </c>
      <c r="AR2678" s="2">
        <v>33.9</v>
      </c>
      <c r="AS2678" s="2">
        <v>13</v>
      </c>
      <c r="AT2678" s="2">
        <v>10.199999999999999</v>
      </c>
      <c r="AW2678" s="2">
        <v>69</v>
      </c>
      <c r="AX2678" s="2">
        <v>54.3</v>
      </c>
      <c r="AZ2678" s="2">
        <v>3</v>
      </c>
    </row>
    <row r="2679" spans="1:53" ht="12.75" customHeight="1" x14ac:dyDescent="0.2">
      <c r="A2679">
        <v>6</v>
      </c>
      <c r="B2679" s="2">
        <v>3848</v>
      </c>
      <c r="C2679" s="17">
        <v>3.11</v>
      </c>
      <c r="D2679" s="2">
        <v>2.91</v>
      </c>
      <c r="G2679" s="17">
        <v>91</v>
      </c>
      <c r="H2679" s="2">
        <v>74</v>
      </c>
      <c r="I2679" s="2">
        <v>81.3</v>
      </c>
      <c r="J2679" s="2">
        <v>74</v>
      </c>
      <c r="K2679" s="2">
        <v>81.3</v>
      </c>
      <c r="L2679" s="2">
        <v>81.3</v>
      </c>
      <c r="M2679" s="2">
        <v>8</v>
      </c>
      <c r="N2679" s="2">
        <v>8.8000000000000007</v>
      </c>
      <c r="O2679" s="2">
        <v>9</v>
      </c>
      <c r="P2679" s="2">
        <v>9.9</v>
      </c>
      <c r="S2679" s="2">
        <v>39</v>
      </c>
      <c r="T2679" s="2">
        <v>42.9</v>
      </c>
      <c r="U2679" s="2">
        <v>35</v>
      </c>
      <c r="V2679" s="2">
        <v>38.5</v>
      </c>
      <c r="Y2679" s="2">
        <v>17</v>
      </c>
      <c r="Z2679" s="2">
        <v>18.7</v>
      </c>
      <c r="AB2679" s="2">
        <v>1</v>
      </c>
      <c r="AE2679" s="2">
        <v>91</v>
      </c>
      <c r="AF2679" s="2">
        <v>67</v>
      </c>
      <c r="AG2679" s="2">
        <v>73.599999999999994</v>
      </c>
      <c r="AH2679" s="2">
        <v>67</v>
      </c>
      <c r="AI2679" s="2">
        <v>73.599999999999994</v>
      </c>
      <c r="AJ2679" s="2">
        <v>73.599999999999994</v>
      </c>
      <c r="AK2679" s="2">
        <v>20</v>
      </c>
      <c r="AL2679" s="2">
        <v>22</v>
      </c>
      <c r="AM2679" s="2">
        <v>4</v>
      </c>
      <c r="AN2679" s="2">
        <v>4.4000000000000004</v>
      </c>
      <c r="AQ2679" s="2">
        <v>31</v>
      </c>
      <c r="AR2679" s="2">
        <v>34.1</v>
      </c>
      <c r="AS2679" s="2">
        <v>36</v>
      </c>
      <c r="AT2679" s="2">
        <v>39.6</v>
      </c>
      <c r="AW2679" s="2">
        <v>24</v>
      </c>
      <c r="AX2679" s="2">
        <v>26.4</v>
      </c>
      <c r="AZ2679" s="2">
        <v>1</v>
      </c>
    </row>
    <row r="2680" spans="1:53" ht="12.75" customHeight="1" x14ac:dyDescent="0.2">
      <c r="A2680">
        <v>6</v>
      </c>
      <c r="B2680" s="2">
        <v>3874</v>
      </c>
      <c r="C2680" s="17">
        <v>2.85</v>
      </c>
      <c r="D2680" s="2">
        <v>2.23</v>
      </c>
      <c r="G2680" s="17">
        <v>13</v>
      </c>
      <c r="H2680" s="2">
        <v>9</v>
      </c>
      <c r="I2680" s="2">
        <v>69.2</v>
      </c>
      <c r="J2680" s="2">
        <v>9</v>
      </c>
      <c r="K2680" s="2">
        <v>69.2</v>
      </c>
      <c r="L2680" s="2">
        <v>69.2</v>
      </c>
      <c r="M2680" s="2">
        <v>1</v>
      </c>
      <c r="N2680" s="2">
        <v>7.7</v>
      </c>
      <c r="O2680" s="2">
        <v>3</v>
      </c>
      <c r="P2680" s="2">
        <v>23.1</v>
      </c>
      <c r="S2680" s="2">
        <v>6</v>
      </c>
      <c r="T2680" s="2">
        <v>46.2</v>
      </c>
      <c r="U2680" s="2">
        <v>3</v>
      </c>
      <c r="V2680" s="2">
        <v>23.1</v>
      </c>
      <c r="Y2680" s="2">
        <v>4</v>
      </c>
      <c r="Z2680" s="2">
        <v>30.8</v>
      </c>
      <c r="AE2680" s="2">
        <v>13</v>
      </c>
      <c r="AF2680" s="2">
        <v>5</v>
      </c>
      <c r="AG2680" s="2">
        <v>38.5</v>
      </c>
      <c r="AH2680" s="2">
        <v>5</v>
      </c>
      <c r="AI2680" s="2">
        <v>38.5</v>
      </c>
      <c r="AJ2680" s="2">
        <v>38.5</v>
      </c>
      <c r="AK2680" s="2">
        <v>4</v>
      </c>
      <c r="AL2680" s="2">
        <v>30.8</v>
      </c>
      <c r="AM2680" s="2">
        <v>4</v>
      </c>
      <c r="AN2680" s="2">
        <v>30.8</v>
      </c>
      <c r="AQ2680" s="2">
        <v>3</v>
      </c>
      <c r="AR2680" s="2">
        <v>23.1</v>
      </c>
      <c r="AS2680" s="2">
        <v>2</v>
      </c>
      <c r="AT2680" s="2">
        <v>15.4</v>
      </c>
      <c r="AW2680" s="2">
        <v>8</v>
      </c>
      <c r="AX2680" s="2">
        <v>61.5</v>
      </c>
    </row>
    <row r="2681" spans="1:53" ht="12.75" customHeight="1" x14ac:dyDescent="0.2">
      <c r="A2681">
        <v>6</v>
      </c>
      <c r="B2681" s="2">
        <v>3879</v>
      </c>
      <c r="C2681" s="17">
        <v>3.38</v>
      </c>
      <c r="D2681" s="2">
        <v>3.42</v>
      </c>
      <c r="G2681" s="17">
        <v>253</v>
      </c>
      <c r="H2681" s="2">
        <v>222</v>
      </c>
      <c r="I2681" s="2">
        <v>87.7</v>
      </c>
      <c r="J2681" s="2">
        <v>222</v>
      </c>
      <c r="K2681" s="2">
        <v>87.7</v>
      </c>
      <c r="L2681" s="2">
        <v>87.7</v>
      </c>
      <c r="M2681" s="2">
        <v>8</v>
      </c>
      <c r="N2681" s="2">
        <v>3.2</v>
      </c>
      <c r="O2681" s="2">
        <v>23</v>
      </c>
      <c r="P2681" s="2">
        <v>9.1</v>
      </c>
      <c r="S2681" s="2">
        <v>86</v>
      </c>
      <c r="T2681" s="2">
        <v>34</v>
      </c>
      <c r="U2681" s="2">
        <v>136</v>
      </c>
      <c r="V2681" s="2">
        <v>53.8</v>
      </c>
      <c r="Y2681" s="2">
        <v>31</v>
      </c>
      <c r="Z2681" s="2">
        <v>12.3</v>
      </c>
      <c r="AB2681" s="2">
        <v>1</v>
      </c>
      <c r="AC2681" s="2">
        <v>3</v>
      </c>
      <c r="AE2681" s="2">
        <v>253</v>
      </c>
      <c r="AF2681" s="2">
        <v>216</v>
      </c>
      <c r="AG2681" s="2">
        <v>85.4</v>
      </c>
      <c r="AH2681" s="2">
        <v>216</v>
      </c>
      <c r="AI2681" s="2">
        <v>85.4</v>
      </c>
      <c r="AJ2681" s="2">
        <v>85.4</v>
      </c>
      <c r="AK2681" s="2">
        <v>18</v>
      </c>
      <c r="AL2681" s="2">
        <v>7.1</v>
      </c>
      <c r="AM2681" s="2">
        <v>19</v>
      </c>
      <c r="AN2681" s="2">
        <v>7.5</v>
      </c>
      <c r="AQ2681" s="2">
        <v>56</v>
      </c>
      <c r="AR2681" s="2">
        <v>22.1</v>
      </c>
      <c r="AS2681" s="2">
        <v>160</v>
      </c>
      <c r="AT2681" s="2">
        <v>63.2</v>
      </c>
      <c r="AW2681" s="2">
        <v>37</v>
      </c>
      <c r="AX2681" s="2">
        <v>14.6</v>
      </c>
      <c r="AZ2681" s="2">
        <v>1</v>
      </c>
      <c r="BA2681" s="2">
        <v>3</v>
      </c>
    </row>
    <row r="2682" spans="1:53" ht="12.75" customHeight="1" x14ac:dyDescent="0.2">
      <c r="A2682">
        <v>6</v>
      </c>
      <c r="B2682" s="2">
        <v>3890</v>
      </c>
      <c r="C2682" s="17">
        <v>2.97</v>
      </c>
      <c r="D2682" s="2">
        <v>2.88</v>
      </c>
      <c r="G2682" s="17">
        <v>215</v>
      </c>
      <c r="H2682" s="2">
        <v>150</v>
      </c>
      <c r="I2682" s="2">
        <v>69.400000000000006</v>
      </c>
      <c r="J2682" s="2">
        <v>150</v>
      </c>
      <c r="K2682" s="2">
        <v>69.400000000000006</v>
      </c>
      <c r="L2682" s="2">
        <v>69.8</v>
      </c>
      <c r="M2682" s="2">
        <v>14</v>
      </c>
      <c r="N2682" s="2">
        <v>6.5</v>
      </c>
      <c r="O2682" s="2">
        <v>51</v>
      </c>
      <c r="P2682" s="2">
        <v>23.6</v>
      </c>
      <c r="S2682" s="2">
        <v>75</v>
      </c>
      <c r="T2682" s="2">
        <v>34.700000000000003</v>
      </c>
      <c r="U2682" s="2">
        <v>75</v>
      </c>
      <c r="V2682" s="2">
        <v>34.700000000000003</v>
      </c>
      <c r="W2682" s="2">
        <v>1</v>
      </c>
      <c r="X2682" s="2">
        <v>0.5</v>
      </c>
      <c r="Y2682" s="2">
        <v>66</v>
      </c>
      <c r="Z2682" s="2">
        <v>30.6</v>
      </c>
      <c r="AC2682" s="2">
        <v>7</v>
      </c>
      <c r="AE2682" s="2">
        <v>213</v>
      </c>
      <c r="AF2682" s="2">
        <v>151</v>
      </c>
      <c r="AG2682" s="2">
        <v>70.599999999999994</v>
      </c>
      <c r="AH2682" s="2">
        <v>151</v>
      </c>
      <c r="AI2682" s="2">
        <v>70.599999999999994</v>
      </c>
      <c r="AJ2682" s="2">
        <v>70.900000000000006</v>
      </c>
      <c r="AK2682" s="2">
        <v>32</v>
      </c>
      <c r="AL2682" s="2">
        <v>15</v>
      </c>
      <c r="AM2682" s="2">
        <v>30</v>
      </c>
      <c r="AN2682" s="2">
        <v>14</v>
      </c>
      <c r="AQ2682" s="2">
        <v>80</v>
      </c>
      <c r="AR2682" s="2">
        <v>37.4</v>
      </c>
      <c r="AS2682" s="2">
        <v>71</v>
      </c>
      <c r="AT2682" s="2">
        <v>33.200000000000003</v>
      </c>
      <c r="AU2682" s="2">
        <v>1</v>
      </c>
      <c r="AV2682" s="2">
        <v>0.5</v>
      </c>
      <c r="AW2682" s="2">
        <v>63</v>
      </c>
      <c r="AX2682" s="2">
        <v>29.4</v>
      </c>
      <c r="AY2682" s="2">
        <v>1</v>
      </c>
      <c r="AZ2682" s="2">
        <v>1</v>
      </c>
      <c r="BA2682" s="2">
        <v>7</v>
      </c>
    </row>
    <row r="2683" spans="1:53" ht="12.75" customHeight="1" x14ac:dyDescent="0.2">
      <c r="A2683">
        <v>6</v>
      </c>
      <c r="B2683" s="2">
        <v>3893</v>
      </c>
      <c r="C2683" s="17">
        <v>2.66</v>
      </c>
      <c r="D2683" s="2">
        <v>2.2200000000000002</v>
      </c>
      <c r="G2683" s="17">
        <v>174</v>
      </c>
      <c r="H2683" s="2">
        <v>98</v>
      </c>
      <c r="I2683" s="2">
        <v>56.3</v>
      </c>
      <c r="J2683" s="2">
        <v>98</v>
      </c>
      <c r="K2683" s="2">
        <v>56.3</v>
      </c>
      <c r="L2683" s="2">
        <v>56.3</v>
      </c>
      <c r="M2683" s="2">
        <v>22</v>
      </c>
      <c r="N2683" s="2">
        <v>12.6</v>
      </c>
      <c r="O2683" s="2">
        <v>54</v>
      </c>
      <c r="P2683" s="2">
        <v>31</v>
      </c>
      <c r="S2683" s="2">
        <v>60</v>
      </c>
      <c r="T2683" s="2">
        <v>34.5</v>
      </c>
      <c r="U2683" s="2">
        <v>38</v>
      </c>
      <c r="V2683" s="2">
        <v>21.8</v>
      </c>
      <c r="Y2683" s="2">
        <v>76</v>
      </c>
      <c r="Z2683" s="2">
        <v>43.7</v>
      </c>
      <c r="AB2683" s="2">
        <v>5</v>
      </c>
      <c r="AC2683" s="2">
        <v>2</v>
      </c>
      <c r="AE2683" s="2">
        <v>175</v>
      </c>
      <c r="AF2683" s="2">
        <v>71</v>
      </c>
      <c r="AG2683" s="2">
        <v>40.6</v>
      </c>
      <c r="AH2683" s="2">
        <v>71</v>
      </c>
      <c r="AI2683" s="2">
        <v>40.6</v>
      </c>
      <c r="AJ2683" s="2">
        <v>40.6</v>
      </c>
      <c r="AK2683" s="2">
        <v>54</v>
      </c>
      <c r="AL2683" s="2">
        <v>30.9</v>
      </c>
      <c r="AM2683" s="2">
        <v>50</v>
      </c>
      <c r="AN2683" s="2">
        <v>28.6</v>
      </c>
      <c r="AQ2683" s="2">
        <v>50</v>
      </c>
      <c r="AR2683" s="2">
        <v>28.6</v>
      </c>
      <c r="AS2683" s="2">
        <v>21</v>
      </c>
      <c r="AT2683" s="2">
        <v>12</v>
      </c>
      <c r="AW2683" s="2">
        <v>104</v>
      </c>
      <c r="AX2683" s="2">
        <v>59.4</v>
      </c>
      <c r="AZ2683" s="2">
        <v>4</v>
      </c>
      <c r="BA2683" s="2">
        <v>2</v>
      </c>
    </row>
    <row r="2684" spans="1:53" ht="12.75" customHeight="1" x14ac:dyDescent="0.2">
      <c r="A2684">
        <v>6</v>
      </c>
      <c r="B2684" s="2">
        <v>3894</v>
      </c>
      <c r="C2684" s="17">
        <v>2.25</v>
      </c>
      <c r="D2684" s="2">
        <v>1.75</v>
      </c>
      <c r="G2684" s="17">
        <v>35</v>
      </c>
      <c r="H2684" s="2">
        <v>13</v>
      </c>
      <c r="I2684" s="2">
        <v>36.1</v>
      </c>
      <c r="J2684" s="2">
        <v>13</v>
      </c>
      <c r="K2684" s="2">
        <v>36.1</v>
      </c>
      <c r="L2684" s="2">
        <v>37.1</v>
      </c>
      <c r="M2684" s="2">
        <v>6</v>
      </c>
      <c r="N2684" s="2">
        <v>16.7</v>
      </c>
      <c r="O2684" s="2">
        <v>16</v>
      </c>
      <c r="P2684" s="2">
        <v>44.4</v>
      </c>
      <c r="S2684" s="2">
        <v>9</v>
      </c>
      <c r="T2684" s="2">
        <v>25</v>
      </c>
      <c r="U2684" s="2">
        <v>4</v>
      </c>
      <c r="V2684" s="2">
        <v>11.1</v>
      </c>
      <c r="W2684" s="2">
        <v>1</v>
      </c>
      <c r="X2684" s="2">
        <v>2.8</v>
      </c>
      <c r="Y2684" s="2">
        <v>23</v>
      </c>
      <c r="Z2684" s="2">
        <v>63.9</v>
      </c>
      <c r="AB2684" s="2">
        <v>2</v>
      </c>
      <c r="AE2684" s="2">
        <v>35</v>
      </c>
      <c r="AF2684" s="2">
        <v>8</v>
      </c>
      <c r="AG2684" s="2">
        <v>22.2</v>
      </c>
      <c r="AH2684" s="2">
        <v>8</v>
      </c>
      <c r="AI2684" s="2">
        <v>22.2</v>
      </c>
      <c r="AJ2684" s="2">
        <v>22.9</v>
      </c>
      <c r="AK2684" s="2">
        <v>16</v>
      </c>
      <c r="AL2684" s="2">
        <v>44.4</v>
      </c>
      <c r="AM2684" s="2">
        <v>11</v>
      </c>
      <c r="AN2684" s="2">
        <v>30.6</v>
      </c>
      <c r="AQ2684" s="2">
        <v>7</v>
      </c>
      <c r="AR2684" s="2">
        <v>19.399999999999999</v>
      </c>
      <c r="AS2684" s="2">
        <v>1</v>
      </c>
      <c r="AT2684" s="2">
        <v>2.8</v>
      </c>
      <c r="AU2684" s="2">
        <v>1</v>
      </c>
      <c r="AV2684" s="2">
        <v>2.8</v>
      </c>
      <c r="AW2684" s="2">
        <v>28</v>
      </c>
      <c r="AX2684" s="2">
        <v>77.8</v>
      </c>
      <c r="AZ2684" s="2">
        <v>2</v>
      </c>
    </row>
    <row r="2685" spans="1:53" ht="12.75" customHeight="1" x14ac:dyDescent="0.2">
      <c r="A2685">
        <v>6</v>
      </c>
      <c r="B2685" s="2">
        <v>3896</v>
      </c>
      <c r="C2685" s="17">
        <v>3.2</v>
      </c>
      <c r="D2685" s="2">
        <v>3.01</v>
      </c>
      <c r="G2685" s="17">
        <v>83</v>
      </c>
      <c r="H2685" s="2">
        <v>68</v>
      </c>
      <c r="I2685" s="2">
        <v>81.900000000000006</v>
      </c>
      <c r="J2685" s="2">
        <v>68</v>
      </c>
      <c r="K2685" s="2">
        <v>81.900000000000006</v>
      </c>
      <c r="L2685" s="2">
        <v>81.900000000000006</v>
      </c>
      <c r="M2685" s="2">
        <v>2</v>
      </c>
      <c r="N2685" s="2">
        <v>2.4</v>
      </c>
      <c r="O2685" s="2">
        <v>13</v>
      </c>
      <c r="P2685" s="2">
        <v>15.7</v>
      </c>
      <c r="S2685" s="2">
        <v>34</v>
      </c>
      <c r="T2685" s="2">
        <v>41</v>
      </c>
      <c r="U2685" s="2">
        <v>34</v>
      </c>
      <c r="V2685" s="2">
        <v>41</v>
      </c>
      <c r="Y2685" s="2">
        <v>15</v>
      </c>
      <c r="Z2685" s="2">
        <v>18.100000000000001</v>
      </c>
      <c r="AE2685" s="2">
        <v>83</v>
      </c>
      <c r="AF2685" s="2">
        <v>62</v>
      </c>
      <c r="AG2685" s="2">
        <v>74.7</v>
      </c>
      <c r="AH2685" s="2">
        <v>62</v>
      </c>
      <c r="AI2685" s="2">
        <v>74.7</v>
      </c>
      <c r="AJ2685" s="2">
        <v>74.7</v>
      </c>
      <c r="AK2685" s="2">
        <v>15</v>
      </c>
      <c r="AL2685" s="2">
        <v>18.100000000000001</v>
      </c>
      <c r="AM2685" s="2">
        <v>6</v>
      </c>
      <c r="AN2685" s="2">
        <v>7.2</v>
      </c>
      <c r="AQ2685" s="2">
        <v>25</v>
      </c>
      <c r="AR2685" s="2">
        <v>30.1</v>
      </c>
      <c r="AS2685" s="2">
        <v>37</v>
      </c>
      <c r="AT2685" s="2">
        <v>44.6</v>
      </c>
      <c r="AW2685" s="2">
        <v>21</v>
      </c>
      <c r="AX2685" s="2">
        <v>25.3</v>
      </c>
    </row>
    <row r="2686" spans="1:53" ht="12.75" customHeight="1" x14ac:dyDescent="0.2">
      <c r="A2686">
        <v>6</v>
      </c>
      <c r="B2686" s="2">
        <v>3898</v>
      </c>
      <c r="C2686" s="17">
        <v>2.89</v>
      </c>
      <c r="D2686" s="2">
        <v>2.39</v>
      </c>
      <c r="G2686" s="17">
        <v>220</v>
      </c>
      <c r="H2686" s="2">
        <v>157</v>
      </c>
      <c r="I2686" s="2">
        <v>71.400000000000006</v>
      </c>
      <c r="J2686" s="2">
        <v>157</v>
      </c>
      <c r="K2686" s="2">
        <v>71.400000000000006</v>
      </c>
      <c r="L2686" s="2">
        <v>71.400000000000006</v>
      </c>
      <c r="M2686" s="2">
        <v>18</v>
      </c>
      <c r="N2686" s="2">
        <v>8.1999999999999993</v>
      </c>
      <c r="O2686" s="2">
        <v>45</v>
      </c>
      <c r="P2686" s="2">
        <v>20.5</v>
      </c>
      <c r="S2686" s="2">
        <v>101</v>
      </c>
      <c r="T2686" s="2">
        <v>45.9</v>
      </c>
      <c r="U2686" s="2">
        <v>56</v>
      </c>
      <c r="V2686" s="2">
        <v>25.5</v>
      </c>
      <c r="Y2686" s="2">
        <v>63</v>
      </c>
      <c r="Z2686" s="2">
        <v>28.6</v>
      </c>
      <c r="AA2686" s="2">
        <v>1</v>
      </c>
      <c r="AB2686" s="2">
        <v>1</v>
      </c>
      <c r="AC2686" s="2">
        <v>3</v>
      </c>
      <c r="AE2686" s="2">
        <v>220</v>
      </c>
      <c r="AF2686" s="2">
        <v>108</v>
      </c>
      <c r="AG2686" s="2">
        <v>49.1</v>
      </c>
      <c r="AH2686" s="2">
        <v>108</v>
      </c>
      <c r="AI2686" s="2">
        <v>49.1</v>
      </c>
      <c r="AJ2686" s="2">
        <v>49.1</v>
      </c>
      <c r="AK2686" s="2">
        <v>52</v>
      </c>
      <c r="AL2686" s="2">
        <v>23.6</v>
      </c>
      <c r="AM2686" s="2">
        <v>60</v>
      </c>
      <c r="AN2686" s="2">
        <v>27.3</v>
      </c>
      <c r="AQ2686" s="2">
        <v>78</v>
      </c>
      <c r="AR2686" s="2">
        <v>35.5</v>
      </c>
      <c r="AS2686" s="2">
        <v>30</v>
      </c>
      <c r="AT2686" s="2">
        <v>13.6</v>
      </c>
      <c r="AW2686" s="2">
        <v>112</v>
      </c>
      <c r="AX2686" s="2">
        <v>50.9</v>
      </c>
      <c r="AY2686" s="2">
        <v>1</v>
      </c>
      <c r="AZ2686" s="2">
        <v>1</v>
      </c>
      <c r="BA2686" s="2">
        <v>3</v>
      </c>
    </row>
    <row r="2687" spans="1:53" ht="12.75" customHeight="1" x14ac:dyDescent="0.2">
      <c r="A2687">
        <v>6</v>
      </c>
      <c r="B2687" s="2">
        <v>3900</v>
      </c>
      <c r="C2687" s="17">
        <v>2.76</v>
      </c>
      <c r="D2687" s="2">
        <v>2.44</v>
      </c>
      <c r="G2687" s="17">
        <v>41</v>
      </c>
      <c r="H2687" s="2">
        <v>25</v>
      </c>
      <c r="I2687" s="2">
        <v>61</v>
      </c>
      <c r="J2687" s="2">
        <v>25</v>
      </c>
      <c r="K2687" s="2">
        <v>61</v>
      </c>
      <c r="L2687" s="2">
        <v>61</v>
      </c>
      <c r="M2687" s="2">
        <v>5</v>
      </c>
      <c r="N2687" s="2">
        <v>12.2</v>
      </c>
      <c r="O2687" s="2">
        <v>11</v>
      </c>
      <c r="P2687" s="2">
        <v>26.8</v>
      </c>
      <c r="S2687" s="2">
        <v>14</v>
      </c>
      <c r="T2687" s="2">
        <v>34.1</v>
      </c>
      <c r="U2687" s="2">
        <v>11</v>
      </c>
      <c r="V2687" s="2">
        <v>26.8</v>
      </c>
      <c r="Y2687" s="2">
        <v>16</v>
      </c>
      <c r="Z2687" s="2">
        <v>39</v>
      </c>
      <c r="AE2687" s="2">
        <v>41</v>
      </c>
      <c r="AF2687" s="2">
        <v>22</v>
      </c>
      <c r="AG2687" s="2">
        <v>53.7</v>
      </c>
      <c r="AH2687" s="2">
        <v>22</v>
      </c>
      <c r="AI2687" s="2">
        <v>53.7</v>
      </c>
      <c r="AJ2687" s="2">
        <v>53.7</v>
      </c>
      <c r="AK2687" s="2">
        <v>13</v>
      </c>
      <c r="AL2687" s="2">
        <v>31.7</v>
      </c>
      <c r="AM2687" s="2">
        <v>6</v>
      </c>
      <c r="AN2687" s="2">
        <v>14.6</v>
      </c>
      <c r="AQ2687" s="2">
        <v>13</v>
      </c>
      <c r="AR2687" s="2">
        <v>31.7</v>
      </c>
      <c r="AS2687" s="2">
        <v>9</v>
      </c>
      <c r="AT2687" s="2">
        <v>22</v>
      </c>
      <c r="AW2687" s="2">
        <v>19</v>
      </c>
      <c r="AX2687" s="2">
        <v>46.3</v>
      </c>
    </row>
    <row r="2688" spans="1:53" ht="12.75" customHeight="1" x14ac:dyDescent="0.2">
      <c r="A2688">
        <v>6</v>
      </c>
      <c r="B2688" s="2">
        <v>3902</v>
      </c>
      <c r="C2688" s="17">
        <v>2.82</v>
      </c>
      <c r="D2688" s="2">
        <v>2.2000000000000002</v>
      </c>
      <c r="G2688" s="17">
        <v>277</v>
      </c>
      <c r="H2688" s="2">
        <v>189</v>
      </c>
      <c r="I2688" s="2">
        <v>68.2</v>
      </c>
      <c r="J2688" s="2">
        <v>189</v>
      </c>
      <c r="K2688" s="2">
        <v>68.2</v>
      </c>
      <c r="L2688" s="2">
        <v>68.2</v>
      </c>
      <c r="M2688" s="2">
        <v>30</v>
      </c>
      <c r="N2688" s="2">
        <v>10.8</v>
      </c>
      <c r="O2688" s="2">
        <v>58</v>
      </c>
      <c r="P2688" s="2">
        <v>20.9</v>
      </c>
      <c r="Q2688" s="2">
        <v>4</v>
      </c>
      <c r="R2688" s="2">
        <v>1.4</v>
      </c>
      <c r="S2688" s="2">
        <v>104</v>
      </c>
      <c r="T2688" s="2">
        <v>37.5</v>
      </c>
      <c r="U2688" s="2">
        <v>81</v>
      </c>
      <c r="V2688" s="2">
        <v>29.2</v>
      </c>
      <c r="Y2688" s="2">
        <v>88</v>
      </c>
      <c r="Z2688" s="2">
        <v>31.8</v>
      </c>
      <c r="AB2688" s="2">
        <v>2</v>
      </c>
      <c r="AE2688" s="2">
        <v>277</v>
      </c>
      <c r="AF2688" s="2">
        <v>116</v>
      </c>
      <c r="AG2688" s="2">
        <v>41.9</v>
      </c>
      <c r="AH2688" s="2">
        <v>116</v>
      </c>
      <c r="AI2688" s="2">
        <v>41.9</v>
      </c>
      <c r="AJ2688" s="2">
        <v>41.9</v>
      </c>
      <c r="AK2688" s="2">
        <v>83</v>
      </c>
      <c r="AL2688" s="2">
        <v>30</v>
      </c>
      <c r="AM2688" s="2">
        <v>78</v>
      </c>
      <c r="AN2688" s="2">
        <v>28.2</v>
      </c>
      <c r="AQ2688" s="2">
        <v>93</v>
      </c>
      <c r="AR2688" s="2">
        <v>33.6</v>
      </c>
      <c r="AS2688" s="2">
        <v>23</v>
      </c>
      <c r="AT2688" s="2">
        <v>8.3000000000000007</v>
      </c>
      <c r="AW2688" s="2">
        <v>161</v>
      </c>
      <c r="AX2688" s="2">
        <v>58.1</v>
      </c>
      <c r="AZ2688" s="2">
        <v>2</v>
      </c>
    </row>
    <row r="2689" spans="1:53" ht="12.75" customHeight="1" x14ac:dyDescent="0.2">
      <c r="A2689">
        <v>6</v>
      </c>
      <c r="B2689" s="2">
        <v>3903</v>
      </c>
      <c r="G2689" s="17">
        <v>2</v>
      </c>
      <c r="AE2689" s="2">
        <v>2</v>
      </c>
    </row>
    <row r="2690" spans="1:53" ht="12.75" customHeight="1" x14ac:dyDescent="0.2">
      <c r="A2690">
        <v>6</v>
      </c>
      <c r="B2690" s="2">
        <v>3909</v>
      </c>
      <c r="C2690" s="17">
        <v>2.2799999999999998</v>
      </c>
      <c r="D2690" s="2">
        <v>2.17</v>
      </c>
      <c r="G2690" s="17">
        <v>64</v>
      </c>
      <c r="H2690" s="2">
        <v>29</v>
      </c>
      <c r="I2690" s="2">
        <v>44.6</v>
      </c>
      <c r="J2690" s="2">
        <v>29</v>
      </c>
      <c r="K2690" s="2">
        <v>44.6</v>
      </c>
      <c r="L2690" s="2">
        <v>45.3</v>
      </c>
      <c r="M2690" s="2">
        <v>13</v>
      </c>
      <c r="N2690" s="2">
        <v>20</v>
      </c>
      <c r="O2690" s="2">
        <v>22</v>
      </c>
      <c r="P2690" s="2">
        <v>33.799999999999997</v>
      </c>
      <c r="S2690" s="2">
        <v>25</v>
      </c>
      <c r="T2690" s="2">
        <v>38.5</v>
      </c>
      <c r="U2690" s="2">
        <v>4</v>
      </c>
      <c r="V2690" s="2">
        <v>6.2</v>
      </c>
      <c r="W2690" s="2">
        <v>1</v>
      </c>
      <c r="X2690" s="2">
        <v>1.5</v>
      </c>
      <c r="Y2690" s="2">
        <v>36</v>
      </c>
      <c r="Z2690" s="2">
        <v>55.4</v>
      </c>
      <c r="AC2690" s="2">
        <v>2</v>
      </c>
      <c r="AE2690" s="2">
        <v>64</v>
      </c>
      <c r="AF2690" s="2">
        <v>25</v>
      </c>
      <c r="AG2690" s="2">
        <v>38.5</v>
      </c>
      <c r="AH2690" s="2">
        <v>25</v>
      </c>
      <c r="AI2690" s="2">
        <v>38.5</v>
      </c>
      <c r="AJ2690" s="2">
        <v>39.1</v>
      </c>
      <c r="AK2690" s="2">
        <v>19</v>
      </c>
      <c r="AL2690" s="2">
        <v>29.2</v>
      </c>
      <c r="AM2690" s="2">
        <v>20</v>
      </c>
      <c r="AN2690" s="2">
        <v>30.8</v>
      </c>
      <c r="AQ2690" s="2">
        <v>18</v>
      </c>
      <c r="AR2690" s="2">
        <v>27.7</v>
      </c>
      <c r="AS2690" s="2">
        <v>7</v>
      </c>
      <c r="AT2690" s="2">
        <v>10.8</v>
      </c>
      <c r="AU2690" s="2">
        <v>1</v>
      </c>
      <c r="AV2690" s="2">
        <v>1.5</v>
      </c>
      <c r="AW2690" s="2">
        <v>40</v>
      </c>
      <c r="AX2690" s="2">
        <v>61.5</v>
      </c>
      <c r="BA2690" s="2">
        <v>2</v>
      </c>
    </row>
    <row r="2691" spans="1:53" ht="12.75" customHeight="1" x14ac:dyDescent="0.2">
      <c r="A2691">
        <v>6</v>
      </c>
      <c r="B2691" s="2">
        <v>3910</v>
      </c>
      <c r="G2691" s="17">
        <v>2</v>
      </c>
      <c r="AE2691" s="2">
        <v>2</v>
      </c>
    </row>
    <row r="2692" spans="1:53" ht="12.75" customHeight="1" x14ac:dyDescent="0.2">
      <c r="A2692">
        <v>6</v>
      </c>
      <c r="B2692" s="2">
        <v>3922</v>
      </c>
      <c r="C2692" s="17">
        <v>3.14</v>
      </c>
      <c r="D2692" s="2">
        <v>3.01</v>
      </c>
      <c r="G2692" s="17">
        <v>186</v>
      </c>
      <c r="H2692" s="2">
        <v>144</v>
      </c>
      <c r="I2692" s="2">
        <v>77</v>
      </c>
      <c r="J2692" s="2">
        <v>144</v>
      </c>
      <c r="K2692" s="2">
        <v>77</v>
      </c>
      <c r="L2692" s="2">
        <v>77.400000000000006</v>
      </c>
      <c r="M2692" s="2">
        <v>13</v>
      </c>
      <c r="N2692" s="2">
        <v>7</v>
      </c>
      <c r="O2692" s="2">
        <v>29</v>
      </c>
      <c r="P2692" s="2">
        <v>15.5</v>
      </c>
      <c r="S2692" s="2">
        <v>60</v>
      </c>
      <c r="T2692" s="2">
        <v>32.1</v>
      </c>
      <c r="U2692" s="2">
        <v>84</v>
      </c>
      <c r="V2692" s="2">
        <v>44.9</v>
      </c>
      <c r="W2692" s="2">
        <v>1</v>
      </c>
      <c r="X2692" s="2">
        <v>0.5</v>
      </c>
      <c r="Y2692" s="2">
        <v>43</v>
      </c>
      <c r="Z2692" s="2">
        <v>23</v>
      </c>
      <c r="AA2692" s="2">
        <v>1</v>
      </c>
      <c r="AB2692" s="2">
        <v>4</v>
      </c>
      <c r="AC2692" s="2">
        <v>3</v>
      </c>
      <c r="AE2692" s="2">
        <v>185</v>
      </c>
      <c r="AF2692" s="2">
        <v>140</v>
      </c>
      <c r="AG2692" s="2">
        <v>74.900000000000006</v>
      </c>
      <c r="AH2692" s="2">
        <v>140</v>
      </c>
      <c r="AI2692" s="2">
        <v>74.900000000000006</v>
      </c>
      <c r="AJ2692" s="2">
        <v>75.7</v>
      </c>
      <c r="AK2692" s="2">
        <v>26</v>
      </c>
      <c r="AL2692" s="2">
        <v>13.9</v>
      </c>
      <c r="AM2692" s="2">
        <v>19</v>
      </c>
      <c r="AN2692" s="2">
        <v>10.199999999999999</v>
      </c>
      <c r="AQ2692" s="2">
        <v>61</v>
      </c>
      <c r="AR2692" s="2">
        <v>32.6</v>
      </c>
      <c r="AS2692" s="2">
        <v>79</v>
      </c>
      <c r="AT2692" s="2">
        <v>42.2</v>
      </c>
      <c r="AU2692" s="2">
        <v>2</v>
      </c>
      <c r="AV2692" s="2">
        <v>1.1000000000000001</v>
      </c>
      <c r="AW2692" s="2">
        <v>47</v>
      </c>
      <c r="AX2692" s="2">
        <v>25.1</v>
      </c>
      <c r="AY2692" s="2">
        <v>1</v>
      </c>
      <c r="AZ2692" s="2">
        <v>4</v>
      </c>
      <c r="BA2692" s="2">
        <v>3</v>
      </c>
    </row>
    <row r="2693" spans="1:53" ht="12.75" customHeight="1" x14ac:dyDescent="0.2">
      <c r="A2693">
        <v>6</v>
      </c>
      <c r="B2693" s="2">
        <v>3925</v>
      </c>
      <c r="G2693" s="17">
        <v>1</v>
      </c>
      <c r="AE2693" s="2">
        <v>1</v>
      </c>
    </row>
    <row r="2694" spans="1:53" ht="12.75" customHeight="1" x14ac:dyDescent="0.2">
      <c r="A2694">
        <v>6</v>
      </c>
      <c r="B2694" s="2">
        <v>3926</v>
      </c>
      <c r="C2694" s="17">
        <v>3.11</v>
      </c>
      <c r="D2694" s="2">
        <v>2.87</v>
      </c>
      <c r="G2694" s="17">
        <v>338</v>
      </c>
      <c r="H2694" s="2">
        <v>256</v>
      </c>
      <c r="I2694" s="2">
        <v>75.7</v>
      </c>
      <c r="J2694" s="2">
        <v>256</v>
      </c>
      <c r="K2694" s="2">
        <v>75.7</v>
      </c>
      <c r="L2694" s="2">
        <v>75.7</v>
      </c>
      <c r="M2694" s="2">
        <v>23</v>
      </c>
      <c r="N2694" s="2">
        <v>6.8</v>
      </c>
      <c r="O2694" s="2">
        <v>59</v>
      </c>
      <c r="P2694" s="2">
        <v>17.5</v>
      </c>
      <c r="S2694" s="2">
        <v>114</v>
      </c>
      <c r="T2694" s="2">
        <v>33.700000000000003</v>
      </c>
      <c r="U2694" s="2">
        <v>142</v>
      </c>
      <c r="V2694" s="2">
        <v>42</v>
      </c>
      <c r="Y2694" s="2">
        <v>82</v>
      </c>
      <c r="Z2694" s="2">
        <v>24.3</v>
      </c>
      <c r="AC2694" s="2">
        <v>2</v>
      </c>
      <c r="AE2694" s="2">
        <v>336</v>
      </c>
      <c r="AF2694" s="2">
        <v>235</v>
      </c>
      <c r="AG2694" s="2">
        <v>69.5</v>
      </c>
      <c r="AH2694" s="2">
        <v>235</v>
      </c>
      <c r="AI2694" s="2">
        <v>69.5</v>
      </c>
      <c r="AJ2694" s="2">
        <v>69.900000000000006</v>
      </c>
      <c r="AK2694" s="2">
        <v>44</v>
      </c>
      <c r="AL2694" s="2">
        <v>13</v>
      </c>
      <c r="AM2694" s="2">
        <v>57</v>
      </c>
      <c r="AN2694" s="2">
        <v>16.899999999999999</v>
      </c>
      <c r="AQ2694" s="2">
        <v>129</v>
      </c>
      <c r="AR2694" s="2">
        <v>38.200000000000003</v>
      </c>
      <c r="AS2694" s="2">
        <v>106</v>
      </c>
      <c r="AT2694" s="2">
        <v>31.4</v>
      </c>
      <c r="AU2694" s="2">
        <v>2</v>
      </c>
      <c r="AV2694" s="2">
        <v>0.6</v>
      </c>
      <c r="AW2694" s="2">
        <v>103</v>
      </c>
      <c r="AX2694" s="2">
        <v>30.5</v>
      </c>
      <c r="BA2694" s="2">
        <v>2</v>
      </c>
    </row>
    <row r="2695" spans="1:53" ht="12.75" customHeight="1" x14ac:dyDescent="0.2">
      <c r="A2695">
        <v>6</v>
      </c>
      <c r="B2695" s="2">
        <v>3927</v>
      </c>
      <c r="C2695" s="17">
        <v>3.27</v>
      </c>
      <c r="D2695" s="2">
        <v>3.04</v>
      </c>
      <c r="G2695" s="17">
        <v>73</v>
      </c>
      <c r="H2695" s="2">
        <v>63</v>
      </c>
      <c r="I2695" s="2">
        <v>86.3</v>
      </c>
      <c r="J2695" s="2">
        <v>63</v>
      </c>
      <c r="K2695" s="2">
        <v>86.3</v>
      </c>
      <c r="L2695" s="2">
        <v>86.3</v>
      </c>
      <c r="M2695" s="2">
        <v>3</v>
      </c>
      <c r="N2695" s="2">
        <v>4.0999999999999996</v>
      </c>
      <c r="O2695" s="2">
        <v>7</v>
      </c>
      <c r="P2695" s="2">
        <v>9.6</v>
      </c>
      <c r="S2695" s="2">
        <v>30</v>
      </c>
      <c r="T2695" s="2">
        <v>41.1</v>
      </c>
      <c r="U2695" s="2">
        <v>33</v>
      </c>
      <c r="V2695" s="2">
        <v>45.2</v>
      </c>
      <c r="Y2695" s="2">
        <v>10</v>
      </c>
      <c r="Z2695" s="2">
        <v>13.7</v>
      </c>
      <c r="AE2695" s="2">
        <v>71</v>
      </c>
      <c r="AF2695" s="2">
        <v>55</v>
      </c>
      <c r="AG2695" s="2">
        <v>77.5</v>
      </c>
      <c r="AH2695" s="2">
        <v>55</v>
      </c>
      <c r="AI2695" s="2">
        <v>77.5</v>
      </c>
      <c r="AJ2695" s="2">
        <v>77.5</v>
      </c>
      <c r="AK2695" s="2">
        <v>10</v>
      </c>
      <c r="AL2695" s="2">
        <v>14.1</v>
      </c>
      <c r="AM2695" s="2">
        <v>6</v>
      </c>
      <c r="AN2695" s="2">
        <v>8.5</v>
      </c>
      <c r="AQ2695" s="2">
        <v>26</v>
      </c>
      <c r="AR2695" s="2">
        <v>36.6</v>
      </c>
      <c r="AS2695" s="2">
        <v>29</v>
      </c>
      <c r="AT2695" s="2">
        <v>40.799999999999997</v>
      </c>
      <c r="AW2695" s="2">
        <v>16</v>
      </c>
      <c r="AX2695" s="2">
        <v>22.5</v>
      </c>
      <c r="AY2695" s="2">
        <v>1</v>
      </c>
      <c r="AZ2695" s="2">
        <v>1</v>
      </c>
    </row>
    <row r="2696" spans="1:53" ht="12.75" customHeight="1" x14ac:dyDescent="0.2">
      <c r="A2696">
        <v>6</v>
      </c>
      <c r="B2696" s="2">
        <v>3930</v>
      </c>
      <c r="C2696" s="17">
        <v>2.75</v>
      </c>
      <c r="D2696" s="2">
        <v>2.64</v>
      </c>
      <c r="G2696" s="17">
        <v>113</v>
      </c>
      <c r="H2696" s="2">
        <v>78</v>
      </c>
      <c r="I2696" s="2">
        <v>68.400000000000006</v>
      </c>
      <c r="J2696" s="2">
        <v>78</v>
      </c>
      <c r="K2696" s="2">
        <v>68.400000000000006</v>
      </c>
      <c r="L2696" s="2">
        <v>69</v>
      </c>
      <c r="M2696" s="2">
        <v>7</v>
      </c>
      <c r="N2696" s="2">
        <v>6.1</v>
      </c>
      <c r="O2696" s="2">
        <v>28</v>
      </c>
      <c r="P2696" s="2">
        <v>24.6</v>
      </c>
      <c r="Q2696" s="2">
        <v>6</v>
      </c>
      <c r="R2696" s="2">
        <v>5.3</v>
      </c>
      <c r="S2696" s="2">
        <v>38</v>
      </c>
      <c r="T2696" s="2">
        <v>33.299999999999997</v>
      </c>
      <c r="U2696" s="2">
        <v>34</v>
      </c>
      <c r="V2696" s="2">
        <v>29.8</v>
      </c>
      <c r="W2696" s="2">
        <v>1</v>
      </c>
      <c r="X2696" s="2">
        <v>0.9</v>
      </c>
      <c r="Y2696" s="2">
        <v>36</v>
      </c>
      <c r="Z2696" s="2">
        <v>31.6</v>
      </c>
      <c r="AB2696" s="2">
        <v>1</v>
      </c>
      <c r="AC2696" s="2">
        <v>1</v>
      </c>
      <c r="AE2696" s="2">
        <v>113</v>
      </c>
      <c r="AF2696" s="2">
        <v>73</v>
      </c>
      <c r="AG2696" s="2">
        <v>64</v>
      </c>
      <c r="AH2696" s="2">
        <v>73</v>
      </c>
      <c r="AI2696" s="2">
        <v>64</v>
      </c>
      <c r="AJ2696" s="2">
        <v>64.599999999999994</v>
      </c>
      <c r="AK2696" s="2">
        <v>26</v>
      </c>
      <c r="AL2696" s="2">
        <v>22.8</v>
      </c>
      <c r="AM2696" s="2">
        <v>14</v>
      </c>
      <c r="AN2696" s="2">
        <v>12.3</v>
      </c>
      <c r="AO2696" s="2">
        <v>2</v>
      </c>
      <c r="AP2696" s="2">
        <v>1.8</v>
      </c>
      <c r="AQ2696" s="2">
        <v>37</v>
      </c>
      <c r="AR2696" s="2">
        <v>32.5</v>
      </c>
      <c r="AS2696" s="2">
        <v>34</v>
      </c>
      <c r="AT2696" s="2">
        <v>29.8</v>
      </c>
      <c r="AU2696" s="2">
        <v>1</v>
      </c>
      <c r="AV2696" s="2">
        <v>0.9</v>
      </c>
      <c r="AW2696" s="2">
        <v>41</v>
      </c>
      <c r="AX2696" s="2">
        <v>36</v>
      </c>
      <c r="AZ2696" s="2">
        <v>1</v>
      </c>
      <c r="BA2696" s="2">
        <v>1</v>
      </c>
    </row>
    <row r="2697" spans="1:53" ht="12.75" customHeight="1" x14ac:dyDescent="0.2">
      <c r="A2697">
        <v>6</v>
      </c>
      <c r="B2697" s="2">
        <v>3937</v>
      </c>
      <c r="C2697" s="17">
        <v>3.23</v>
      </c>
      <c r="D2697" s="2">
        <v>3.05</v>
      </c>
      <c r="G2697" s="17">
        <v>286</v>
      </c>
      <c r="H2697" s="2">
        <v>246</v>
      </c>
      <c r="I2697" s="2">
        <v>85.7</v>
      </c>
      <c r="J2697" s="2">
        <v>246</v>
      </c>
      <c r="K2697" s="2">
        <v>85.7</v>
      </c>
      <c r="L2697" s="2">
        <v>86</v>
      </c>
      <c r="M2697" s="2">
        <v>12</v>
      </c>
      <c r="N2697" s="2">
        <v>4.2</v>
      </c>
      <c r="O2697" s="2">
        <v>28</v>
      </c>
      <c r="P2697" s="2">
        <v>9.8000000000000007</v>
      </c>
      <c r="Q2697" s="2">
        <v>3</v>
      </c>
      <c r="R2697" s="2">
        <v>1</v>
      </c>
      <c r="S2697" s="2">
        <v>112</v>
      </c>
      <c r="T2697" s="2">
        <v>39</v>
      </c>
      <c r="U2697" s="2">
        <v>131</v>
      </c>
      <c r="V2697" s="2">
        <v>45.6</v>
      </c>
      <c r="W2697" s="2">
        <v>1</v>
      </c>
      <c r="X2697" s="2">
        <v>0.3</v>
      </c>
      <c r="Y2697" s="2">
        <v>41</v>
      </c>
      <c r="Z2697" s="2">
        <v>14.3</v>
      </c>
      <c r="AE2697" s="2">
        <v>285</v>
      </c>
      <c r="AF2697" s="2">
        <v>213</v>
      </c>
      <c r="AG2697" s="2">
        <v>74.5</v>
      </c>
      <c r="AH2697" s="2">
        <v>213</v>
      </c>
      <c r="AI2697" s="2">
        <v>74.5</v>
      </c>
      <c r="AJ2697" s="2">
        <v>74.7</v>
      </c>
      <c r="AK2697" s="2">
        <v>31</v>
      </c>
      <c r="AL2697" s="2">
        <v>10.8</v>
      </c>
      <c r="AM2697" s="2">
        <v>41</v>
      </c>
      <c r="AN2697" s="2">
        <v>14.3</v>
      </c>
      <c r="AO2697" s="2">
        <v>1</v>
      </c>
      <c r="AP2697" s="2">
        <v>0.3</v>
      </c>
      <c r="AQ2697" s="2">
        <v>90</v>
      </c>
      <c r="AR2697" s="2">
        <v>31.5</v>
      </c>
      <c r="AS2697" s="2">
        <v>122</v>
      </c>
      <c r="AT2697" s="2">
        <v>42.7</v>
      </c>
      <c r="AU2697" s="2">
        <v>1</v>
      </c>
      <c r="AV2697" s="2">
        <v>0.3</v>
      </c>
      <c r="AW2697" s="2">
        <v>73</v>
      </c>
      <c r="AX2697" s="2">
        <v>25.5</v>
      </c>
      <c r="AY2697" s="2">
        <v>1</v>
      </c>
    </row>
    <row r="2698" spans="1:53" ht="12.75" customHeight="1" x14ac:dyDescent="0.2">
      <c r="A2698">
        <v>6</v>
      </c>
      <c r="B2698" s="2">
        <v>3939</v>
      </c>
      <c r="C2698" s="17">
        <v>2.76</v>
      </c>
      <c r="D2698" s="2">
        <v>2.2400000000000002</v>
      </c>
      <c r="G2698" s="17">
        <v>167</v>
      </c>
      <c r="H2698" s="2">
        <v>117</v>
      </c>
      <c r="I2698" s="2">
        <v>70.099999999999994</v>
      </c>
      <c r="J2698" s="2">
        <v>117</v>
      </c>
      <c r="K2698" s="2">
        <v>70.099999999999994</v>
      </c>
      <c r="L2698" s="2">
        <v>70.099999999999994</v>
      </c>
      <c r="M2698" s="2">
        <v>16</v>
      </c>
      <c r="N2698" s="2">
        <v>9.6</v>
      </c>
      <c r="O2698" s="2">
        <v>34</v>
      </c>
      <c r="P2698" s="2">
        <v>20.399999999999999</v>
      </c>
      <c r="Q2698" s="2">
        <v>9</v>
      </c>
      <c r="R2698" s="2">
        <v>5.4</v>
      </c>
      <c r="S2698" s="2">
        <v>55</v>
      </c>
      <c r="T2698" s="2">
        <v>32.9</v>
      </c>
      <c r="U2698" s="2">
        <v>53</v>
      </c>
      <c r="V2698" s="2">
        <v>31.7</v>
      </c>
      <c r="Y2698" s="2">
        <v>50</v>
      </c>
      <c r="Z2698" s="2">
        <v>29.9</v>
      </c>
      <c r="AA2698" s="2">
        <v>1</v>
      </c>
      <c r="AB2698" s="2">
        <v>1</v>
      </c>
      <c r="AC2698" s="2">
        <v>7</v>
      </c>
      <c r="AE2698" s="2">
        <v>168</v>
      </c>
      <c r="AF2698" s="2">
        <v>68</v>
      </c>
      <c r="AG2698" s="2">
        <v>40.200000000000003</v>
      </c>
      <c r="AH2698" s="2">
        <v>68</v>
      </c>
      <c r="AI2698" s="2">
        <v>40.200000000000003</v>
      </c>
      <c r="AJ2698" s="2">
        <v>40.5</v>
      </c>
      <c r="AK2698" s="2">
        <v>46</v>
      </c>
      <c r="AL2698" s="2">
        <v>27.2</v>
      </c>
      <c r="AM2698" s="2">
        <v>54</v>
      </c>
      <c r="AN2698" s="2">
        <v>32</v>
      </c>
      <c r="AQ2698" s="2">
        <v>47</v>
      </c>
      <c r="AR2698" s="2">
        <v>27.8</v>
      </c>
      <c r="AS2698" s="2">
        <v>21</v>
      </c>
      <c r="AT2698" s="2">
        <v>12.4</v>
      </c>
      <c r="AU2698" s="2">
        <v>1</v>
      </c>
      <c r="AV2698" s="2">
        <v>0.6</v>
      </c>
      <c r="AW2698" s="2">
        <v>101</v>
      </c>
      <c r="AX2698" s="2">
        <v>59.8</v>
      </c>
      <c r="BA2698" s="2">
        <v>7</v>
      </c>
    </row>
    <row r="2699" spans="1:53" ht="12.75" customHeight="1" x14ac:dyDescent="0.2">
      <c r="A2699">
        <v>6</v>
      </c>
      <c r="B2699" s="2">
        <v>3942</v>
      </c>
      <c r="C2699" s="17">
        <v>2.88</v>
      </c>
      <c r="D2699" s="2">
        <v>2.59</v>
      </c>
      <c r="G2699" s="17">
        <v>88</v>
      </c>
      <c r="H2699" s="2">
        <v>62</v>
      </c>
      <c r="I2699" s="2">
        <v>70.5</v>
      </c>
      <c r="J2699" s="2">
        <v>62</v>
      </c>
      <c r="K2699" s="2">
        <v>70.5</v>
      </c>
      <c r="L2699" s="2">
        <v>70.5</v>
      </c>
      <c r="M2699" s="2">
        <v>6</v>
      </c>
      <c r="N2699" s="2">
        <v>6.8</v>
      </c>
      <c r="O2699" s="2">
        <v>20</v>
      </c>
      <c r="P2699" s="2">
        <v>22.7</v>
      </c>
      <c r="Q2699" s="2">
        <v>3</v>
      </c>
      <c r="R2699" s="2">
        <v>3.4</v>
      </c>
      <c r="S2699" s="2">
        <v>29</v>
      </c>
      <c r="T2699" s="2">
        <v>33</v>
      </c>
      <c r="U2699" s="2">
        <v>30</v>
      </c>
      <c r="V2699" s="2">
        <v>34.1</v>
      </c>
      <c r="Y2699" s="2">
        <v>26</v>
      </c>
      <c r="Z2699" s="2">
        <v>29.5</v>
      </c>
      <c r="AB2699" s="2">
        <v>1</v>
      </c>
      <c r="AC2699" s="2">
        <v>3</v>
      </c>
      <c r="AE2699" s="2">
        <v>88</v>
      </c>
      <c r="AF2699" s="2">
        <v>52</v>
      </c>
      <c r="AG2699" s="2">
        <v>59.1</v>
      </c>
      <c r="AH2699" s="2">
        <v>52</v>
      </c>
      <c r="AI2699" s="2">
        <v>59.1</v>
      </c>
      <c r="AJ2699" s="2">
        <v>59.1</v>
      </c>
      <c r="AK2699" s="2">
        <v>18</v>
      </c>
      <c r="AL2699" s="2">
        <v>20.5</v>
      </c>
      <c r="AM2699" s="2">
        <v>18</v>
      </c>
      <c r="AN2699" s="2">
        <v>20.5</v>
      </c>
      <c r="AO2699" s="2">
        <v>1</v>
      </c>
      <c r="AP2699" s="2">
        <v>1.1000000000000001</v>
      </c>
      <c r="AQ2699" s="2">
        <v>30</v>
      </c>
      <c r="AR2699" s="2">
        <v>34.1</v>
      </c>
      <c r="AS2699" s="2">
        <v>21</v>
      </c>
      <c r="AT2699" s="2">
        <v>23.9</v>
      </c>
      <c r="AW2699" s="2">
        <v>36</v>
      </c>
      <c r="AX2699" s="2">
        <v>40.9</v>
      </c>
      <c r="AZ2699" s="2">
        <v>1</v>
      </c>
      <c r="BA2699" s="2">
        <v>3</v>
      </c>
    </row>
    <row r="2700" spans="1:53" ht="12.75" customHeight="1" x14ac:dyDescent="0.2">
      <c r="A2700">
        <v>6</v>
      </c>
      <c r="B2700" s="2">
        <v>3958</v>
      </c>
      <c r="C2700" s="17">
        <v>3.47</v>
      </c>
      <c r="D2700" s="2">
        <v>3.37</v>
      </c>
      <c r="G2700" s="17">
        <v>78</v>
      </c>
      <c r="H2700" s="2">
        <v>70</v>
      </c>
      <c r="I2700" s="2">
        <v>89.7</v>
      </c>
      <c r="J2700" s="2">
        <v>70</v>
      </c>
      <c r="K2700" s="2">
        <v>89.7</v>
      </c>
      <c r="L2700" s="2">
        <v>89.7</v>
      </c>
      <c r="M2700" s="2">
        <v>1</v>
      </c>
      <c r="N2700" s="2">
        <v>1.3</v>
      </c>
      <c r="O2700" s="2">
        <v>7</v>
      </c>
      <c r="P2700" s="2">
        <v>9</v>
      </c>
      <c r="S2700" s="2">
        <v>24</v>
      </c>
      <c r="T2700" s="2">
        <v>30.8</v>
      </c>
      <c r="U2700" s="2">
        <v>46</v>
      </c>
      <c r="V2700" s="2">
        <v>59</v>
      </c>
      <c r="Y2700" s="2">
        <v>8</v>
      </c>
      <c r="Z2700" s="2">
        <v>10.3</v>
      </c>
      <c r="AE2700" s="2">
        <v>78</v>
      </c>
      <c r="AF2700" s="2">
        <v>68</v>
      </c>
      <c r="AG2700" s="2">
        <v>87.2</v>
      </c>
      <c r="AH2700" s="2">
        <v>68</v>
      </c>
      <c r="AI2700" s="2">
        <v>87.2</v>
      </c>
      <c r="AJ2700" s="2">
        <v>87.2</v>
      </c>
      <c r="AK2700" s="2">
        <v>3</v>
      </c>
      <c r="AL2700" s="2">
        <v>3.8</v>
      </c>
      <c r="AM2700" s="2">
        <v>7</v>
      </c>
      <c r="AN2700" s="2">
        <v>9</v>
      </c>
      <c r="AQ2700" s="2">
        <v>26</v>
      </c>
      <c r="AR2700" s="2">
        <v>33.299999999999997</v>
      </c>
      <c r="AS2700" s="2">
        <v>42</v>
      </c>
      <c r="AT2700" s="2">
        <v>53.8</v>
      </c>
      <c r="AW2700" s="2">
        <v>10</v>
      </c>
      <c r="AX2700" s="2">
        <v>12.8</v>
      </c>
    </row>
    <row r="2701" spans="1:53" ht="12.75" customHeight="1" x14ac:dyDescent="0.2">
      <c r="A2701">
        <v>6</v>
      </c>
      <c r="B2701" s="2">
        <v>3961</v>
      </c>
      <c r="C2701" s="17">
        <v>2.33</v>
      </c>
      <c r="D2701" s="2">
        <v>1.89</v>
      </c>
      <c r="G2701" s="17">
        <v>102</v>
      </c>
      <c r="H2701" s="2">
        <v>50</v>
      </c>
      <c r="I2701" s="2">
        <v>48.5</v>
      </c>
      <c r="J2701" s="2">
        <v>50</v>
      </c>
      <c r="K2701" s="2">
        <v>48.5</v>
      </c>
      <c r="L2701" s="2">
        <v>49</v>
      </c>
      <c r="M2701" s="2">
        <v>21</v>
      </c>
      <c r="N2701" s="2">
        <v>20.399999999999999</v>
      </c>
      <c r="O2701" s="2">
        <v>31</v>
      </c>
      <c r="P2701" s="2">
        <v>30.1</v>
      </c>
      <c r="Q2701" s="2">
        <v>3</v>
      </c>
      <c r="R2701" s="2">
        <v>2.9</v>
      </c>
      <c r="S2701" s="2">
        <v>31</v>
      </c>
      <c r="T2701" s="2">
        <v>30.1</v>
      </c>
      <c r="U2701" s="2">
        <v>16</v>
      </c>
      <c r="V2701" s="2">
        <v>15.5</v>
      </c>
      <c r="W2701" s="2">
        <v>1</v>
      </c>
      <c r="X2701" s="2">
        <v>1</v>
      </c>
      <c r="Y2701" s="2">
        <v>53</v>
      </c>
      <c r="Z2701" s="2">
        <v>51.5</v>
      </c>
      <c r="AE2701" s="2">
        <v>103</v>
      </c>
      <c r="AF2701" s="2">
        <v>32</v>
      </c>
      <c r="AG2701" s="2">
        <v>31.1</v>
      </c>
      <c r="AH2701" s="2">
        <v>32</v>
      </c>
      <c r="AI2701" s="2">
        <v>31.1</v>
      </c>
      <c r="AJ2701" s="2">
        <v>31.1</v>
      </c>
      <c r="AK2701" s="2">
        <v>48</v>
      </c>
      <c r="AL2701" s="2">
        <v>46.6</v>
      </c>
      <c r="AM2701" s="2">
        <v>23</v>
      </c>
      <c r="AN2701" s="2">
        <v>22.3</v>
      </c>
      <c r="AO2701" s="2">
        <v>1</v>
      </c>
      <c r="AP2701" s="2">
        <v>1</v>
      </c>
      <c r="AQ2701" s="2">
        <v>23</v>
      </c>
      <c r="AR2701" s="2">
        <v>22.3</v>
      </c>
      <c r="AS2701" s="2">
        <v>8</v>
      </c>
      <c r="AT2701" s="2">
        <v>7.8</v>
      </c>
      <c r="AW2701" s="2">
        <v>71</v>
      </c>
      <c r="AX2701" s="2">
        <v>68.900000000000006</v>
      </c>
    </row>
    <row r="2702" spans="1:53" ht="12.75" customHeight="1" x14ac:dyDescent="0.2">
      <c r="A2702">
        <v>6</v>
      </c>
      <c r="B2702" s="2">
        <v>3965</v>
      </c>
      <c r="C2702" s="17">
        <v>2.85</v>
      </c>
      <c r="D2702" s="2">
        <v>2.5</v>
      </c>
      <c r="G2702" s="17">
        <v>139</v>
      </c>
      <c r="H2702" s="2">
        <v>105</v>
      </c>
      <c r="I2702" s="2">
        <v>75.5</v>
      </c>
      <c r="J2702" s="2">
        <v>105</v>
      </c>
      <c r="K2702" s="2">
        <v>75.5</v>
      </c>
      <c r="L2702" s="2">
        <v>75.5</v>
      </c>
      <c r="M2702" s="2">
        <v>10</v>
      </c>
      <c r="N2702" s="2">
        <v>7.2</v>
      </c>
      <c r="O2702" s="2">
        <v>24</v>
      </c>
      <c r="P2702" s="2">
        <v>17.3</v>
      </c>
      <c r="Q2702" s="2">
        <v>3</v>
      </c>
      <c r="R2702" s="2">
        <v>2.2000000000000002</v>
      </c>
      <c r="S2702" s="2">
        <v>70</v>
      </c>
      <c r="T2702" s="2">
        <v>50.4</v>
      </c>
      <c r="U2702" s="2">
        <v>32</v>
      </c>
      <c r="V2702" s="2">
        <v>23</v>
      </c>
      <c r="Y2702" s="2">
        <v>34</v>
      </c>
      <c r="Z2702" s="2">
        <v>24.5</v>
      </c>
      <c r="AB2702" s="2">
        <v>2</v>
      </c>
      <c r="AE2702" s="2">
        <v>139</v>
      </c>
      <c r="AF2702" s="2">
        <v>76</v>
      </c>
      <c r="AG2702" s="2">
        <v>54.7</v>
      </c>
      <c r="AH2702" s="2">
        <v>76</v>
      </c>
      <c r="AI2702" s="2">
        <v>54.7</v>
      </c>
      <c r="AJ2702" s="2">
        <v>54.7</v>
      </c>
      <c r="AK2702" s="2">
        <v>28</v>
      </c>
      <c r="AL2702" s="2">
        <v>20.100000000000001</v>
      </c>
      <c r="AM2702" s="2">
        <v>35</v>
      </c>
      <c r="AN2702" s="2">
        <v>25.2</v>
      </c>
      <c r="AO2702" s="2">
        <v>2</v>
      </c>
      <c r="AP2702" s="2">
        <v>1.4</v>
      </c>
      <c r="AQ2702" s="2">
        <v>46</v>
      </c>
      <c r="AR2702" s="2">
        <v>33.1</v>
      </c>
      <c r="AS2702" s="2">
        <v>28</v>
      </c>
      <c r="AT2702" s="2">
        <v>20.100000000000001</v>
      </c>
      <c r="AW2702" s="2">
        <v>63</v>
      </c>
      <c r="AX2702" s="2">
        <v>45.3</v>
      </c>
      <c r="AZ2702" s="2">
        <v>2</v>
      </c>
    </row>
    <row r="2703" spans="1:53" ht="12.75" customHeight="1" x14ac:dyDescent="0.2">
      <c r="A2703">
        <v>6</v>
      </c>
      <c r="B2703" s="2">
        <v>3968</v>
      </c>
      <c r="C2703" s="17">
        <v>3.05</v>
      </c>
      <c r="D2703" s="2">
        <v>2.83</v>
      </c>
      <c r="G2703" s="17">
        <v>66</v>
      </c>
      <c r="H2703" s="2">
        <v>53</v>
      </c>
      <c r="I2703" s="2">
        <v>80.3</v>
      </c>
      <c r="J2703" s="2">
        <v>53</v>
      </c>
      <c r="K2703" s="2">
        <v>80.3</v>
      </c>
      <c r="L2703" s="2">
        <v>80.3</v>
      </c>
      <c r="M2703" s="2">
        <v>3</v>
      </c>
      <c r="N2703" s="2">
        <v>4.5</v>
      </c>
      <c r="O2703" s="2">
        <v>10</v>
      </c>
      <c r="P2703" s="2">
        <v>15.2</v>
      </c>
      <c r="Q2703" s="2">
        <v>1</v>
      </c>
      <c r="R2703" s="2">
        <v>1.5</v>
      </c>
      <c r="S2703" s="2">
        <v>30</v>
      </c>
      <c r="T2703" s="2">
        <v>45.5</v>
      </c>
      <c r="U2703" s="2">
        <v>22</v>
      </c>
      <c r="V2703" s="2">
        <v>33.299999999999997</v>
      </c>
      <c r="Y2703" s="2">
        <v>13</v>
      </c>
      <c r="Z2703" s="2">
        <v>19.7</v>
      </c>
      <c r="AB2703" s="2">
        <v>1</v>
      </c>
      <c r="AE2703" s="2">
        <v>66</v>
      </c>
      <c r="AF2703" s="2">
        <v>46</v>
      </c>
      <c r="AG2703" s="2">
        <v>69.7</v>
      </c>
      <c r="AH2703" s="2">
        <v>46</v>
      </c>
      <c r="AI2703" s="2">
        <v>69.7</v>
      </c>
      <c r="AJ2703" s="2">
        <v>69.7</v>
      </c>
      <c r="AK2703" s="2">
        <v>9</v>
      </c>
      <c r="AL2703" s="2">
        <v>13.6</v>
      </c>
      <c r="AM2703" s="2">
        <v>11</v>
      </c>
      <c r="AN2703" s="2">
        <v>16.7</v>
      </c>
      <c r="AQ2703" s="2">
        <v>28</v>
      </c>
      <c r="AR2703" s="2">
        <v>42.4</v>
      </c>
      <c r="AS2703" s="2">
        <v>18</v>
      </c>
      <c r="AT2703" s="2">
        <v>27.3</v>
      </c>
      <c r="AW2703" s="2">
        <v>20</v>
      </c>
      <c r="AX2703" s="2">
        <v>30.3</v>
      </c>
      <c r="AZ2703" s="2">
        <v>1</v>
      </c>
    </row>
    <row r="2704" spans="1:53" ht="12.75" customHeight="1" x14ac:dyDescent="0.2">
      <c r="A2704">
        <v>6</v>
      </c>
      <c r="B2704" s="2">
        <v>3977</v>
      </c>
      <c r="C2704" s="17">
        <v>2.78</v>
      </c>
      <c r="D2704" s="2">
        <v>2.19</v>
      </c>
      <c r="G2704" s="17">
        <v>68</v>
      </c>
      <c r="H2704" s="2">
        <v>44</v>
      </c>
      <c r="I2704" s="2">
        <v>64.7</v>
      </c>
      <c r="J2704" s="2">
        <v>44</v>
      </c>
      <c r="K2704" s="2">
        <v>64.7</v>
      </c>
      <c r="L2704" s="2">
        <v>64.7</v>
      </c>
      <c r="M2704" s="2">
        <v>12</v>
      </c>
      <c r="N2704" s="2">
        <v>17.600000000000001</v>
      </c>
      <c r="O2704" s="2">
        <v>12</v>
      </c>
      <c r="P2704" s="2">
        <v>17.600000000000001</v>
      </c>
      <c r="S2704" s="2">
        <v>23</v>
      </c>
      <c r="T2704" s="2">
        <v>33.799999999999997</v>
      </c>
      <c r="U2704" s="2">
        <v>21</v>
      </c>
      <c r="V2704" s="2">
        <v>30.9</v>
      </c>
      <c r="Y2704" s="2">
        <v>24</v>
      </c>
      <c r="Z2704" s="2">
        <v>35.299999999999997</v>
      </c>
      <c r="AE2704" s="2">
        <v>68</v>
      </c>
      <c r="AF2704" s="2">
        <v>31</v>
      </c>
      <c r="AG2704" s="2">
        <v>45.6</v>
      </c>
      <c r="AH2704" s="2">
        <v>31</v>
      </c>
      <c r="AI2704" s="2">
        <v>45.6</v>
      </c>
      <c r="AJ2704" s="2">
        <v>45.6</v>
      </c>
      <c r="AK2704" s="2">
        <v>28</v>
      </c>
      <c r="AL2704" s="2">
        <v>41.2</v>
      </c>
      <c r="AM2704" s="2">
        <v>9</v>
      </c>
      <c r="AN2704" s="2">
        <v>13.2</v>
      </c>
      <c r="AQ2704" s="2">
        <v>21</v>
      </c>
      <c r="AR2704" s="2">
        <v>30.9</v>
      </c>
      <c r="AS2704" s="2">
        <v>10</v>
      </c>
      <c r="AT2704" s="2">
        <v>14.7</v>
      </c>
      <c r="AW2704" s="2">
        <v>37</v>
      </c>
      <c r="AX2704" s="2">
        <v>54.4</v>
      </c>
    </row>
    <row r="2705" spans="1:53" ht="12.75" customHeight="1" x14ac:dyDescent="0.2">
      <c r="A2705">
        <v>6</v>
      </c>
      <c r="B2705" s="2">
        <v>3997</v>
      </c>
      <c r="C2705" s="17">
        <v>2.76</v>
      </c>
      <c r="D2705" s="2">
        <v>2.63</v>
      </c>
      <c r="G2705" s="17">
        <v>120</v>
      </c>
      <c r="H2705" s="2">
        <v>96</v>
      </c>
      <c r="I2705" s="2">
        <v>80</v>
      </c>
      <c r="J2705" s="2">
        <v>96</v>
      </c>
      <c r="K2705" s="2">
        <v>80</v>
      </c>
      <c r="L2705" s="2">
        <v>80</v>
      </c>
      <c r="M2705" s="2">
        <v>9</v>
      </c>
      <c r="N2705" s="2">
        <v>7.5</v>
      </c>
      <c r="O2705" s="2">
        <v>15</v>
      </c>
      <c r="P2705" s="2">
        <v>12.5</v>
      </c>
      <c r="Q2705" s="2">
        <v>8</v>
      </c>
      <c r="R2705" s="2">
        <v>6.7</v>
      </c>
      <c r="S2705" s="2">
        <v>60</v>
      </c>
      <c r="T2705" s="2">
        <v>50</v>
      </c>
      <c r="U2705" s="2">
        <v>28</v>
      </c>
      <c r="V2705" s="2">
        <v>23.3</v>
      </c>
      <c r="Y2705" s="2">
        <v>24</v>
      </c>
      <c r="Z2705" s="2">
        <v>20</v>
      </c>
      <c r="AB2705" s="2">
        <v>1</v>
      </c>
      <c r="AC2705" s="2">
        <v>1</v>
      </c>
      <c r="AE2705" s="2">
        <v>120</v>
      </c>
      <c r="AF2705" s="2">
        <v>80</v>
      </c>
      <c r="AG2705" s="2">
        <v>66.7</v>
      </c>
      <c r="AH2705" s="2">
        <v>80</v>
      </c>
      <c r="AI2705" s="2">
        <v>66.7</v>
      </c>
      <c r="AJ2705" s="2">
        <v>66.7</v>
      </c>
      <c r="AK2705" s="2">
        <v>22</v>
      </c>
      <c r="AL2705" s="2">
        <v>18.3</v>
      </c>
      <c r="AM2705" s="2">
        <v>18</v>
      </c>
      <c r="AN2705" s="2">
        <v>15</v>
      </c>
      <c r="AO2705" s="2">
        <v>4</v>
      </c>
      <c r="AP2705" s="2">
        <v>3.3</v>
      </c>
      <c r="AQ2705" s="2">
        <v>47</v>
      </c>
      <c r="AR2705" s="2">
        <v>39.200000000000003</v>
      </c>
      <c r="AS2705" s="2">
        <v>29</v>
      </c>
      <c r="AT2705" s="2">
        <v>24.2</v>
      </c>
      <c r="AW2705" s="2">
        <v>40</v>
      </c>
      <c r="AX2705" s="2">
        <v>33.299999999999997</v>
      </c>
      <c r="AZ2705" s="2">
        <v>1</v>
      </c>
      <c r="BA2705" s="2">
        <v>1</v>
      </c>
    </row>
    <row r="2706" spans="1:53" ht="12.75" customHeight="1" x14ac:dyDescent="0.2">
      <c r="A2706">
        <v>6</v>
      </c>
      <c r="B2706" s="2">
        <v>4002</v>
      </c>
      <c r="C2706" s="17">
        <v>2.63</v>
      </c>
      <c r="D2706" s="2">
        <v>2.56</v>
      </c>
      <c r="G2706" s="17">
        <v>15</v>
      </c>
      <c r="H2706" s="2">
        <v>11</v>
      </c>
      <c r="I2706" s="2">
        <v>68.8</v>
      </c>
      <c r="J2706" s="2">
        <v>11</v>
      </c>
      <c r="K2706" s="2">
        <v>68.8</v>
      </c>
      <c r="L2706" s="2">
        <v>73.3</v>
      </c>
      <c r="M2706" s="2">
        <v>2</v>
      </c>
      <c r="N2706" s="2">
        <v>12.5</v>
      </c>
      <c r="O2706" s="2">
        <v>2</v>
      </c>
      <c r="P2706" s="2">
        <v>12.5</v>
      </c>
      <c r="S2706" s="2">
        <v>8</v>
      </c>
      <c r="T2706" s="2">
        <v>50</v>
      </c>
      <c r="U2706" s="2">
        <v>3</v>
      </c>
      <c r="V2706" s="2">
        <v>18.8</v>
      </c>
      <c r="W2706" s="2">
        <v>1</v>
      </c>
      <c r="X2706" s="2">
        <v>6.3</v>
      </c>
      <c r="Y2706" s="2">
        <v>5</v>
      </c>
      <c r="Z2706" s="2">
        <v>31.3</v>
      </c>
      <c r="AE2706" s="2">
        <v>15</v>
      </c>
      <c r="AF2706" s="2">
        <v>11</v>
      </c>
      <c r="AG2706" s="2">
        <v>68.8</v>
      </c>
      <c r="AH2706" s="2">
        <v>11</v>
      </c>
      <c r="AI2706" s="2">
        <v>68.8</v>
      </c>
      <c r="AJ2706" s="2">
        <v>73.3</v>
      </c>
      <c r="AK2706" s="2">
        <v>2</v>
      </c>
      <c r="AL2706" s="2">
        <v>12.5</v>
      </c>
      <c r="AM2706" s="2">
        <v>2</v>
      </c>
      <c r="AN2706" s="2">
        <v>12.5</v>
      </c>
      <c r="AQ2706" s="2">
        <v>9</v>
      </c>
      <c r="AR2706" s="2">
        <v>56.3</v>
      </c>
      <c r="AS2706" s="2">
        <v>2</v>
      </c>
      <c r="AT2706" s="2">
        <v>12.5</v>
      </c>
      <c r="AU2706" s="2">
        <v>1</v>
      </c>
      <c r="AV2706" s="2">
        <v>6.3</v>
      </c>
      <c r="AW2706" s="2">
        <v>5</v>
      </c>
      <c r="AX2706" s="2">
        <v>31.3</v>
      </c>
    </row>
    <row r="2707" spans="1:53" ht="12.75" customHeight="1" x14ac:dyDescent="0.2">
      <c r="A2707">
        <v>6</v>
      </c>
      <c r="B2707" s="2">
        <v>4004</v>
      </c>
      <c r="C2707" s="17">
        <v>2.85</v>
      </c>
      <c r="D2707" s="2">
        <v>2.27</v>
      </c>
      <c r="G2707" s="17">
        <v>83</v>
      </c>
      <c r="H2707" s="2">
        <v>64</v>
      </c>
      <c r="I2707" s="2">
        <v>76.2</v>
      </c>
      <c r="J2707" s="2">
        <v>64</v>
      </c>
      <c r="K2707" s="2">
        <v>76.2</v>
      </c>
      <c r="L2707" s="2">
        <v>77.099999999999994</v>
      </c>
      <c r="M2707" s="2">
        <v>7</v>
      </c>
      <c r="N2707" s="2">
        <v>8.3000000000000007</v>
      </c>
      <c r="O2707" s="2">
        <v>12</v>
      </c>
      <c r="P2707" s="2">
        <v>14.3</v>
      </c>
      <c r="Q2707" s="2">
        <v>5</v>
      </c>
      <c r="R2707" s="2">
        <v>6</v>
      </c>
      <c r="S2707" s="2">
        <v>28</v>
      </c>
      <c r="T2707" s="2">
        <v>33.299999999999997</v>
      </c>
      <c r="U2707" s="2">
        <v>31</v>
      </c>
      <c r="V2707" s="2">
        <v>36.9</v>
      </c>
      <c r="W2707" s="2">
        <v>1</v>
      </c>
      <c r="X2707" s="2">
        <v>1.2</v>
      </c>
      <c r="Y2707" s="2">
        <v>20</v>
      </c>
      <c r="Z2707" s="2">
        <v>23.8</v>
      </c>
      <c r="AB2707" s="2">
        <v>1</v>
      </c>
      <c r="AE2707" s="2">
        <v>83</v>
      </c>
      <c r="AF2707" s="2">
        <v>41</v>
      </c>
      <c r="AG2707" s="2">
        <v>48.8</v>
      </c>
      <c r="AH2707" s="2">
        <v>41</v>
      </c>
      <c r="AI2707" s="2">
        <v>48.8</v>
      </c>
      <c r="AJ2707" s="2">
        <v>49.4</v>
      </c>
      <c r="AK2707" s="2">
        <v>26</v>
      </c>
      <c r="AL2707" s="2">
        <v>31</v>
      </c>
      <c r="AM2707" s="2">
        <v>16</v>
      </c>
      <c r="AN2707" s="2">
        <v>19</v>
      </c>
      <c r="AQ2707" s="2">
        <v>31</v>
      </c>
      <c r="AR2707" s="2">
        <v>36.9</v>
      </c>
      <c r="AS2707" s="2">
        <v>10</v>
      </c>
      <c r="AT2707" s="2">
        <v>11.9</v>
      </c>
      <c r="AU2707" s="2">
        <v>1</v>
      </c>
      <c r="AV2707" s="2">
        <v>1.2</v>
      </c>
      <c r="AW2707" s="2">
        <v>43</v>
      </c>
      <c r="AX2707" s="2">
        <v>51.2</v>
      </c>
      <c r="AZ2707" s="2">
        <v>1</v>
      </c>
    </row>
    <row r="2708" spans="1:53" ht="12.75" customHeight="1" x14ac:dyDescent="0.2">
      <c r="A2708">
        <v>6</v>
      </c>
      <c r="B2708" s="2">
        <v>4013</v>
      </c>
      <c r="C2708" s="17">
        <v>2.91</v>
      </c>
      <c r="D2708" s="2">
        <v>2.66</v>
      </c>
      <c r="G2708" s="17">
        <v>81</v>
      </c>
      <c r="H2708" s="2">
        <v>57</v>
      </c>
      <c r="I2708" s="2">
        <v>69.5</v>
      </c>
      <c r="J2708" s="2">
        <v>57</v>
      </c>
      <c r="K2708" s="2">
        <v>69.5</v>
      </c>
      <c r="L2708" s="2">
        <v>70.400000000000006</v>
      </c>
      <c r="M2708" s="2">
        <v>5</v>
      </c>
      <c r="N2708" s="2">
        <v>6.1</v>
      </c>
      <c r="O2708" s="2">
        <v>19</v>
      </c>
      <c r="P2708" s="2">
        <v>23.2</v>
      </c>
      <c r="S2708" s="2">
        <v>32</v>
      </c>
      <c r="T2708" s="2">
        <v>39</v>
      </c>
      <c r="U2708" s="2">
        <v>25</v>
      </c>
      <c r="V2708" s="2">
        <v>30.5</v>
      </c>
      <c r="W2708" s="2">
        <v>1</v>
      </c>
      <c r="X2708" s="2">
        <v>1.2</v>
      </c>
      <c r="Y2708" s="2">
        <v>25</v>
      </c>
      <c r="Z2708" s="2">
        <v>30.5</v>
      </c>
      <c r="AB2708" s="2">
        <v>1</v>
      </c>
      <c r="AC2708" s="2">
        <v>3</v>
      </c>
      <c r="AE2708" s="2">
        <v>81</v>
      </c>
      <c r="AF2708" s="2">
        <v>49</v>
      </c>
      <c r="AG2708" s="2">
        <v>59.8</v>
      </c>
      <c r="AH2708" s="2">
        <v>49</v>
      </c>
      <c r="AI2708" s="2">
        <v>59.8</v>
      </c>
      <c r="AJ2708" s="2">
        <v>60.5</v>
      </c>
      <c r="AK2708" s="2">
        <v>19</v>
      </c>
      <c r="AL2708" s="2">
        <v>23.2</v>
      </c>
      <c r="AM2708" s="2">
        <v>13</v>
      </c>
      <c r="AN2708" s="2">
        <v>15.9</v>
      </c>
      <c r="AQ2708" s="2">
        <v>23</v>
      </c>
      <c r="AR2708" s="2">
        <v>28</v>
      </c>
      <c r="AS2708" s="2">
        <v>26</v>
      </c>
      <c r="AT2708" s="2">
        <v>31.7</v>
      </c>
      <c r="AU2708" s="2">
        <v>1</v>
      </c>
      <c r="AV2708" s="2">
        <v>1.2</v>
      </c>
      <c r="AW2708" s="2">
        <v>33</v>
      </c>
      <c r="AX2708" s="2">
        <v>40.200000000000003</v>
      </c>
      <c r="AZ2708" s="2">
        <v>1</v>
      </c>
      <c r="BA2708" s="2">
        <v>3</v>
      </c>
    </row>
    <row r="2709" spans="1:53" ht="12.75" customHeight="1" x14ac:dyDescent="0.2">
      <c r="A2709">
        <v>6</v>
      </c>
      <c r="B2709" s="2">
        <v>4014</v>
      </c>
      <c r="C2709" s="17">
        <v>3.08</v>
      </c>
      <c r="D2709" s="2">
        <v>2.98</v>
      </c>
      <c r="G2709" s="17">
        <v>53</v>
      </c>
      <c r="H2709" s="2">
        <v>39</v>
      </c>
      <c r="I2709" s="2">
        <v>73.599999999999994</v>
      </c>
      <c r="J2709" s="2">
        <v>39</v>
      </c>
      <c r="K2709" s="2">
        <v>73.599999999999994</v>
      </c>
      <c r="L2709" s="2">
        <v>73.599999999999994</v>
      </c>
      <c r="M2709" s="2">
        <v>1</v>
      </c>
      <c r="N2709" s="2">
        <v>1.9</v>
      </c>
      <c r="O2709" s="2">
        <v>13</v>
      </c>
      <c r="P2709" s="2">
        <v>24.5</v>
      </c>
      <c r="S2709" s="2">
        <v>20</v>
      </c>
      <c r="T2709" s="2">
        <v>37.700000000000003</v>
      </c>
      <c r="U2709" s="2">
        <v>19</v>
      </c>
      <c r="V2709" s="2">
        <v>35.799999999999997</v>
      </c>
      <c r="Y2709" s="2">
        <v>14</v>
      </c>
      <c r="Z2709" s="2">
        <v>26.4</v>
      </c>
      <c r="AC2709" s="2">
        <v>3</v>
      </c>
      <c r="AE2709" s="2">
        <v>53</v>
      </c>
      <c r="AF2709" s="2">
        <v>37</v>
      </c>
      <c r="AG2709" s="2">
        <v>69.8</v>
      </c>
      <c r="AH2709" s="2">
        <v>37</v>
      </c>
      <c r="AI2709" s="2">
        <v>69.8</v>
      </c>
      <c r="AJ2709" s="2">
        <v>69.8</v>
      </c>
      <c r="AK2709" s="2">
        <v>5</v>
      </c>
      <c r="AL2709" s="2">
        <v>9.4</v>
      </c>
      <c r="AM2709" s="2">
        <v>11</v>
      </c>
      <c r="AN2709" s="2">
        <v>20.8</v>
      </c>
      <c r="AQ2709" s="2">
        <v>17</v>
      </c>
      <c r="AR2709" s="2">
        <v>32.1</v>
      </c>
      <c r="AS2709" s="2">
        <v>20</v>
      </c>
      <c r="AT2709" s="2">
        <v>37.700000000000003</v>
      </c>
      <c r="AW2709" s="2">
        <v>16</v>
      </c>
      <c r="AX2709" s="2">
        <v>30.2</v>
      </c>
      <c r="BA2709" s="2">
        <v>3</v>
      </c>
    </row>
    <row r="2710" spans="1:53" ht="12.75" customHeight="1" x14ac:dyDescent="0.2">
      <c r="A2710">
        <v>6</v>
      </c>
      <c r="B2710" s="2">
        <v>4015</v>
      </c>
      <c r="C2710" s="17">
        <v>2.92</v>
      </c>
      <c r="D2710" s="2">
        <v>2.5099999999999998</v>
      </c>
      <c r="G2710" s="17">
        <v>53</v>
      </c>
      <c r="H2710" s="2">
        <v>38</v>
      </c>
      <c r="I2710" s="2">
        <v>71.7</v>
      </c>
      <c r="J2710" s="2">
        <v>38</v>
      </c>
      <c r="K2710" s="2">
        <v>71.7</v>
      </c>
      <c r="L2710" s="2">
        <v>71.7</v>
      </c>
      <c r="M2710" s="2">
        <v>6</v>
      </c>
      <c r="N2710" s="2">
        <v>11.3</v>
      </c>
      <c r="O2710" s="2">
        <v>9</v>
      </c>
      <c r="P2710" s="2">
        <v>17</v>
      </c>
      <c r="S2710" s="2">
        <v>21</v>
      </c>
      <c r="T2710" s="2">
        <v>39.6</v>
      </c>
      <c r="U2710" s="2">
        <v>17</v>
      </c>
      <c r="V2710" s="2">
        <v>32.1</v>
      </c>
      <c r="Y2710" s="2">
        <v>15</v>
      </c>
      <c r="Z2710" s="2">
        <v>28.3</v>
      </c>
      <c r="AC2710" s="2">
        <v>3</v>
      </c>
      <c r="AE2710" s="2">
        <v>53</v>
      </c>
      <c r="AF2710" s="2">
        <v>28</v>
      </c>
      <c r="AG2710" s="2">
        <v>52.8</v>
      </c>
      <c r="AH2710" s="2">
        <v>28</v>
      </c>
      <c r="AI2710" s="2">
        <v>52.8</v>
      </c>
      <c r="AJ2710" s="2">
        <v>52.8</v>
      </c>
      <c r="AK2710" s="2">
        <v>10</v>
      </c>
      <c r="AL2710" s="2">
        <v>18.899999999999999</v>
      </c>
      <c r="AM2710" s="2">
        <v>15</v>
      </c>
      <c r="AN2710" s="2">
        <v>28.3</v>
      </c>
      <c r="AQ2710" s="2">
        <v>19</v>
      </c>
      <c r="AR2710" s="2">
        <v>35.799999999999997</v>
      </c>
      <c r="AS2710" s="2">
        <v>9</v>
      </c>
      <c r="AT2710" s="2">
        <v>17</v>
      </c>
      <c r="AW2710" s="2">
        <v>25</v>
      </c>
      <c r="AX2710" s="2">
        <v>47.2</v>
      </c>
      <c r="BA2710" s="2">
        <v>3</v>
      </c>
    </row>
    <row r="2711" spans="1:53" ht="12.75" customHeight="1" x14ac:dyDescent="0.2">
      <c r="A2711">
        <v>6</v>
      </c>
      <c r="B2711" s="2">
        <v>4016</v>
      </c>
      <c r="C2711" s="17">
        <v>2.92</v>
      </c>
      <c r="D2711" s="2">
        <v>2.59</v>
      </c>
      <c r="G2711" s="17">
        <v>59</v>
      </c>
      <c r="H2711" s="2">
        <v>42</v>
      </c>
      <c r="I2711" s="2">
        <v>71.2</v>
      </c>
      <c r="J2711" s="2">
        <v>42</v>
      </c>
      <c r="K2711" s="2">
        <v>71.2</v>
      </c>
      <c r="L2711" s="2">
        <v>71.2</v>
      </c>
      <c r="M2711" s="2">
        <v>3</v>
      </c>
      <c r="N2711" s="2">
        <v>5.0999999999999996</v>
      </c>
      <c r="O2711" s="2">
        <v>14</v>
      </c>
      <c r="P2711" s="2">
        <v>23.7</v>
      </c>
      <c r="S2711" s="2">
        <v>27</v>
      </c>
      <c r="T2711" s="2">
        <v>45.8</v>
      </c>
      <c r="U2711" s="2">
        <v>15</v>
      </c>
      <c r="V2711" s="2">
        <v>25.4</v>
      </c>
      <c r="Y2711" s="2">
        <v>17</v>
      </c>
      <c r="Z2711" s="2">
        <v>28.8</v>
      </c>
      <c r="AE2711" s="2">
        <v>59</v>
      </c>
      <c r="AF2711" s="2">
        <v>33</v>
      </c>
      <c r="AG2711" s="2">
        <v>55.9</v>
      </c>
      <c r="AH2711" s="2">
        <v>33</v>
      </c>
      <c r="AI2711" s="2">
        <v>55.9</v>
      </c>
      <c r="AJ2711" s="2">
        <v>55.9</v>
      </c>
      <c r="AK2711" s="2">
        <v>8</v>
      </c>
      <c r="AL2711" s="2">
        <v>13.6</v>
      </c>
      <c r="AM2711" s="2">
        <v>18</v>
      </c>
      <c r="AN2711" s="2">
        <v>30.5</v>
      </c>
      <c r="AQ2711" s="2">
        <v>23</v>
      </c>
      <c r="AR2711" s="2">
        <v>39</v>
      </c>
      <c r="AS2711" s="2">
        <v>10</v>
      </c>
      <c r="AT2711" s="2">
        <v>16.899999999999999</v>
      </c>
      <c r="AW2711" s="2">
        <v>26</v>
      </c>
      <c r="AX2711" s="2">
        <v>44.1</v>
      </c>
    </row>
    <row r="2712" spans="1:53" ht="12.75" customHeight="1" x14ac:dyDescent="0.2">
      <c r="A2712">
        <v>6</v>
      </c>
      <c r="B2712" s="2">
        <v>4017</v>
      </c>
      <c r="C2712" s="17">
        <v>3.4</v>
      </c>
      <c r="D2712" s="2">
        <v>3.26</v>
      </c>
      <c r="G2712" s="17">
        <v>107</v>
      </c>
      <c r="H2712" s="2">
        <v>94</v>
      </c>
      <c r="I2712" s="2">
        <v>87</v>
      </c>
      <c r="J2712" s="2">
        <v>94</v>
      </c>
      <c r="K2712" s="2">
        <v>87</v>
      </c>
      <c r="L2712" s="2">
        <v>87.9</v>
      </c>
      <c r="M2712" s="2">
        <v>2</v>
      </c>
      <c r="N2712" s="2">
        <v>1.9</v>
      </c>
      <c r="O2712" s="2">
        <v>11</v>
      </c>
      <c r="P2712" s="2">
        <v>10.199999999999999</v>
      </c>
      <c r="S2712" s="2">
        <v>33</v>
      </c>
      <c r="T2712" s="2">
        <v>30.6</v>
      </c>
      <c r="U2712" s="2">
        <v>61</v>
      </c>
      <c r="V2712" s="2">
        <v>56.5</v>
      </c>
      <c r="W2712" s="2">
        <v>1</v>
      </c>
      <c r="X2712" s="2">
        <v>0.9</v>
      </c>
      <c r="Y2712" s="2">
        <v>14</v>
      </c>
      <c r="Z2712" s="2">
        <v>13</v>
      </c>
      <c r="AE2712" s="2">
        <v>107</v>
      </c>
      <c r="AF2712" s="2">
        <v>87</v>
      </c>
      <c r="AG2712" s="2">
        <v>80.599999999999994</v>
      </c>
      <c r="AH2712" s="2">
        <v>87</v>
      </c>
      <c r="AI2712" s="2">
        <v>80.599999999999994</v>
      </c>
      <c r="AJ2712" s="2">
        <v>81.3</v>
      </c>
      <c r="AK2712" s="2">
        <v>6</v>
      </c>
      <c r="AL2712" s="2">
        <v>5.6</v>
      </c>
      <c r="AM2712" s="2">
        <v>14</v>
      </c>
      <c r="AN2712" s="2">
        <v>13</v>
      </c>
      <c r="AQ2712" s="2">
        <v>30</v>
      </c>
      <c r="AR2712" s="2">
        <v>27.8</v>
      </c>
      <c r="AS2712" s="2">
        <v>57</v>
      </c>
      <c r="AT2712" s="2">
        <v>52.8</v>
      </c>
      <c r="AU2712" s="2">
        <v>1</v>
      </c>
      <c r="AV2712" s="2">
        <v>0.9</v>
      </c>
      <c r="AW2712" s="2">
        <v>21</v>
      </c>
      <c r="AX2712" s="2">
        <v>19.399999999999999</v>
      </c>
    </row>
    <row r="2713" spans="1:53" ht="12.75" customHeight="1" x14ac:dyDescent="0.2">
      <c r="A2713">
        <v>6</v>
      </c>
      <c r="B2713" s="2">
        <v>4028</v>
      </c>
      <c r="C2713" s="17">
        <v>3.07</v>
      </c>
      <c r="D2713" s="2">
        <v>2.67</v>
      </c>
      <c r="G2713" s="17">
        <v>312</v>
      </c>
      <c r="H2713" s="2">
        <v>244</v>
      </c>
      <c r="I2713" s="2">
        <v>77.7</v>
      </c>
      <c r="J2713" s="2">
        <v>244</v>
      </c>
      <c r="K2713" s="2">
        <v>77.7</v>
      </c>
      <c r="L2713" s="2">
        <v>78.2</v>
      </c>
      <c r="M2713" s="2">
        <v>19</v>
      </c>
      <c r="N2713" s="2">
        <v>6.1</v>
      </c>
      <c r="O2713" s="2">
        <v>49</v>
      </c>
      <c r="P2713" s="2">
        <v>15.6</v>
      </c>
      <c r="Q2713" s="2">
        <v>2</v>
      </c>
      <c r="R2713" s="2">
        <v>0.6</v>
      </c>
      <c r="S2713" s="2">
        <v>120</v>
      </c>
      <c r="T2713" s="2">
        <v>38.200000000000003</v>
      </c>
      <c r="U2713" s="2">
        <v>122</v>
      </c>
      <c r="V2713" s="2">
        <v>38.9</v>
      </c>
      <c r="W2713" s="2">
        <v>2</v>
      </c>
      <c r="X2713" s="2">
        <v>0.6</v>
      </c>
      <c r="Y2713" s="2">
        <v>70</v>
      </c>
      <c r="Z2713" s="2">
        <v>22.3</v>
      </c>
      <c r="AA2713" s="2">
        <v>1</v>
      </c>
      <c r="AC2713" s="2">
        <v>1</v>
      </c>
      <c r="AE2713" s="2">
        <v>312</v>
      </c>
      <c r="AF2713" s="2">
        <v>184</v>
      </c>
      <c r="AG2713" s="2">
        <v>58.6</v>
      </c>
      <c r="AH2713" s="2">
        <v>184</v>
      </c>
      <c r="AI2713" s="2">
        <v>58.6</v>
      </c>
      <c r="AJ2713" s="2">
        <v>59</v>
      </c>
      <c r="AK2713" s="2">
        <v>49</v>
      </c>
      <c r="AL2713" s="2">
        <v>15.6</v>
      </c>
      <c r="AM2713" s="2">
        <v>79</v>
      </c>
      <c r="AN2713" s="2">
        <v>25.2</v>
      </c>
      <c r="AQ2713" s="2">
        <v>104</v>
      </c>
      <c r="AR2713" s="2">
        <v>33.1</v>
      </c>
      <c r="AS2713" s="2">
        <v>80</v>
      </c>
      <c r="AT2713" s="2">
        <v>25.5</v>
      </c>
      <c r="AU2713" s="2">
        <v>2</v>
      </c>
      <c r="AV2713" s="2">
        <v>0.6</v>
      </c>
      <c r="AW2713" s="2">
        <v>130</v>
      </c>
      <c r="AX2713" s="2">
        <v>41.4</v>
      </c>
      <c r="AY2713" s="2">
        <v>1</v>
      </c>
      <c r="BA2713" s="2">
        <v>1</v>
      </c>
    </row>
    <row r="2714" spans="1:53" ht="12.75" customHeight="1" x14ac:dyDescent="0.2">
      <c r="A2714">
        <v>6</v>
      </c>
      <c r="B2714" s="2">
        <v>4029</v>
      </c>
      <c r="C2714" s="17">
        <v>2.88</v>
      </c>
      <c r="D2714" s="2">
        <v>2.89</v>
      </c>
      <c r="G2714" s="17">
        <v>73</v>
      </c>
      <c r="H2714" s="2">
        <v>46</v>
      </c>
      <c r="I2714" s="2">
        <v>63</v>
      </c>
      <c r="J2714" s="2">
        <v>46</v>
      </c>
      <c r="K2714" s="2">
        <v>63</v>
      </c>
      <c r="L2714" s="2">
        <v>63</v>
      </c>
      <c r="M2714" s="2">
        <v>4</v>
      </c>
      <c r="N2714" s="2">
        <v>5.5</v>
      </c>
      <c r="O2714" s="2">
        <v>23</v>
      </c>
      <c r="P2714" s="2">
        <v>31.5</v>
      </c>
      <c r="S2714" s="2">
        <v>24</v>
      </c>
      <c r="T2714" s="2">
        <v>32.9</v>
      </c>
      <c r="U2714" s="2">
        <v>22</v>
      </c>
      <c r="V2714" s="2">
        <v>30.1</v>
      </c>
      <c r="Y2714" s="2">
        <v>27</v>
      </c>
      <c r="Z2714" s="2">
        <v>37</v>
      </c>
      <c r="AB2714" s="2">
        <v>1</v>
      </c>
      <c r="AE2714" s="2">
        <v>72</v>
      </c>
      <c r="AF2714" s="2">
        <v>51</v>
      </c>
      <c r="AG2714" s="2">
        <v>70.8</v>
      </c>
      <c r="AH2714" s="2">
        <v>51</v>
      </c>
      <c r="AI2714" s="2">
        <v>70.8</v>
      </c>
      <c r="AJ2714" s="2">
        <v>70.8</v>
      </c>
      <c r="AK2714" s="2">
        <v>8</v>
      </c>
      <c r="AL2714" s="2">
        <v>11.1</v>
      </c>
      <c r="AM2714" s="2">
        <v>13</v>
      </c>
      <c r="AN2714" s="2">
        <v>18.100000000000001</v>
      </c>
      <c r="AQ2714" s="2">
        <v>30</v>
      </c>
      <c r="AR2714" s="2">
        <v>41.7</v>
      </c>
      <c r="AS2714" s="2">
        <v>21</v>
      </c>
      <c r="AT2714" s="2">
        <v>29.2</v>
      </c>
      <c r="AW2714" s="2">
        <v>21</v>
      </c>
      <c r="AX2714" s="2">
        <v>29.2</v>
      </c>
      <c r="AZ2714" s="2">
        <v>2</v>
      </c>
    </row>
    <row r="2715" spans="1:53" ht="12.75" customHeight="1" x14ac:dyDescent="0.2">
      <c r="A2715">
        <v>6</v>
      </c>
      <c r="B2715" s="2">
        <v>4031</v>
      </c>
      <c r="C2715" s="17">
        <v>2.1</v>
      </c>
      <c r="D2715" s="2">
        <v>1.91</v>
      </c>
      <c r="G2715" s="17">
        <v>67</v>
      </c>
      <c r="H2715" s="2">
        <v>24</v>
      </c>
      <c r="I2715" s="2">
        <v>35.799999999999997</v>
      </c>
      <c r="J2715" s="2">
        <v>24</v>
      </c>
      <c r="K2715" s="2">
        <v>35.799999999999997</v>
      </c>
      <c r="L2715" s="2">
        <v>35.799999999999997</v>
      </c>
      <c r="M2715" s="2">
        <v>19</v>
      </c>
      <c r="N2715" s="2">
        <v>28.4</v>
      </c>
      <c r="O2715" s="2">
        <v>24</v>
      </c>
      <c r="P2715" s="2">
        <v>35.799999999999997</v>
      </c>
      <c r="Q2715" s="2">
        <v>1</v>
      </c>
      <c r="R2715" s="2">
        <v>1.5</v>
      </c>
      <c r="S2715" s="2">
        <v>18</v>
      </c>
      <c r="T2715" s="2">
        <v>26.9</v>
      </c>
      <c r="U2715" s="2">
        <v>5</v>
      </c>
      <c r="V2715" s="2">
        <v>7.5</v>
      </c>
      <c r="Y2715" s="2">
        <v>43</v>
      </c>
      <c r="Z2715" s="2">
        <v>64.2</v>
      </c>
      <c r="AB2715" s="2">
        <v>1</v>
      </c>
      <c r="AE2715" s="2">
        <v>67</v>
      </c>
      <c r="AF2715" s="2">
        <v>19</v>
      </c>
      <c r="AG2715" s="2">
        <v>28.4</v>
      </c>
      <c r="AH2715" s="2">
        <v>19</v>
      </c>
      <c r="AI2715" s="2">
        <v>28.4</v>
      </c>
      <c r="AJ2715" s="2">
        <v>28.4</v>
      </c>
      <c r="AK2715" s="2">
        <v>29</v>
      </c>
      <c r="AL2715" s="2">
        <v>43.3</v>
      </c>
      <c r="AM2715" s="2">
        <v>19</v>
      </c>
      <c r="AN2715" s="2">
        <v>28.4</v>
      </c>
      <c r="AQ2715" s="2">
        <v>15</v>
      </c>
      <c r="AR2715" s="2">
        <v>22.4</v>
      </c>
      <c r="AS2715" s="2">
        <v>4</v>
      </c>
      <c r="AT2715" s="2">
        <v>6</v>
      </c>
      <c r="AW2715" s="2">
        <v>48</v>
      </c>
      <c r="AX2715" s="2">
        <v>71.599999999999994</v>
      </c>
      <c r="AZ2715" s="2">
        <v>1</v>
      </c>
    </row>
    <row r="2716" spans="1:53" ht="12.75" customHeight="1" x14ac:dyDescent="0.2">
      <c r="A2716">
        <v>6</v>
      </c>
      <c r="B2716" s="2">
        <v>4035</v>
      </c>
      <c r="C2716" s="17">
        <v>3.11</v>
      </c>
      <c r="D2716" s="2">
        <v>3</v>
      </c>
      <c r="G2716" s="17">
        <v>66</v>
      </c>
      <c r="H2716" s="2">
        <v>56</v>
      </c>
      <c r="I2716" s="2">
        <v>84.8</v>
      </c>
      <c r="J2716" s="2">
        <v>56</v>
      </c>
      <c r="K2716" s="2">
        <v>84.8</v>
      </c>
      <c r="L2716" s="2">
        <v>84.8</v>
      </c>
      <c r="M2716" s="2">
        <v>3</v>
      </c>
      <c r="N2716" s="2">
        <v>4.5</v>
      </c>
      <c r="O2716" s="2">
        <v>7</v>
      </c>
      <c r="P2716" s="2">
        <v>10.6</v>
      </c>
      <c r="S2716" s="2">
        <v>36</v>
      </c>
      <c r="T2716" s="2">
        <v>54.5</v>
      </c>
      <c r="U2716" s="2">
        <v>20</v>
      </c>
      <c r="V2716" s="2">
        <v>30.3</v>
      </c>
      <c r="Y2716" s="2">
        <v>10</v>
      </c>
      <c r="Z2716" s="2">
        <v>15.2</v>
      </c>
      <c r="AB2716" s="2">
        <v>1</v>
      </c>
      <c r="AC2716" s="2">
        <v>1</v>
      </c>
      <c r="AE2716" s="2">
        <v>66</v>
      </c>
      <c r="AF2716" s="2">
        <v>48</v>
      </c>
      <c r="AG2716" s="2">
        <v>72.7</v>
      </c>
      <c r="AH2716" s="2">
        <v>48</v>
      </c>
      <c r="AI2716" s="2">
        <v>72.7</v>
      </c>
      <c r="AJ2716" s="2">
        <v>72.7</v>
      </c>
      <c r="AK2716" s="2">
        <v>6</v>
      </c>
      <c r="AL2716" s="2">
        <v>9.1</v>
      </c>
      <c r="AM2716" s="2">
        <v>12</v>
      </c>
      <c r="AN2716" s="2">
        <v>18.2</v>
      </c>
      <c r="AQ2716" s="2">
        <v>24</v>
      </c>
      <c r="AR2716" s="2">
        <v>36.4</v>
      </c>
      <c r="AS2716" s="2">
        <v>24</v>
      </c>
      <c r="AT2716" s="2">
        <v>36.4</v>
      </c>
      <c r="AW2716" s="2">
        <v>18</v>
      </c>
      <c r="AX2716" s="2">
        <v>27.3</v>
      </c>
      <c r="AZ2716" s="2">
        <v>1</v>
      </c>
      <c r="BA2716" s="2">
        <v>1</v>
      </c>
    </row>
    <row r="2717" spans="1:53" ht="12.75" customHeight="1" x14ac:dyDescent="0.2">
      <c r="A2717">
        <v>6</v>
      </c>
      <c r="B2717" s="2">
        <v>4039</v>
      </c>
      <c r="C2717" s="17">
        <v>2.7</v>
      </c>
      <c r="D2717" s="2">
        <v>2.4</v>
      </c>
      <c r="G2717" s="17">
        <v>30</v>
      </c>
      <c r="H2717" s="2">
        <v>18</v>
      </c>
      <c r="I2717" s="2">
        <v>60</v>
      </c>
      <c r="J2717" s="2">
        <v>18</v>
      </c>
      <c r="K2717" s="2">
        <v>60</v>
      </c>
      <c r="L2717" s="2">
        <v>60</v>
      </c>
      <c r="M2717" s="2">
        <v>5</v>
      </c>
      <c r="N2717" s="2">
        <v>16.7</v>
      </c>
      <c r="O2717" s="2">
        <v>7</v>
      </c>
      <c r="P2717" s="2">
        <v>23.3</v>
      </c>
      <c r="S2717" s="2">
        <v>10</v>
      </c>
      <c r="T2717" s="2">
        <v>33.299999999999997</v>
      </c>
      <c r="U2717" s="2">
        <v>8</v>
      </c>
      <c r="V2717" s="2">
        <v>26.7</v>
      </c>
      <c r="Y2717" s="2">
        <v>12</v>
      </c>
      <c r="Z2717" s="2">
        <v>40</v>
      </c>
      <c r="AE2717" s="2">
        <v>30</v>
      </c>
      <c r="AF2717" s="2">
        <v>14</v>
      </c>
      <c r="AG2717" s="2">
        <v>46.7</v>
      </c>
      <c r="AH2717" s="2">
        <v>14</v>
      </c>
      <c r="AI2717" s="2">
        <v>46.7</v>
      </c>
      <c r="AJ2717" s="2">
        <v>46.7</v>
      </c>
      <c r="AK2717" s="2">
        <v>9</v>
      </c>
      <c r="AL2717" s="2">
        <v>30</v>
      </c>
      <c r="AM2717" s="2">
        <v>7</v>
      </c>
      <c r="AN2717" s="2">
        <v>23.3</v>
      </c>
      <c r="AQ2717" s="2">
        <v>7</v>
      </c>
      <c r="AR2717" s="2">
        <v>23.3</v>
      </c>
      <c r="AS2717" s="2">
        <v>7</v>
      </c>
      <c r="AT2717" s="2">
        <v>23.3</v>
      </c>
      <c r="AW2717" s="2">
        <v>16</v>
      </c>
      <c r="AX2717" s="2">
        <v>53.3</v>
      </c>
    </row>
    <row r="2718" spans="1:53" ht="12.75" customHeight="1" x14ac:dyDescent="0.2">
      <c r="A2718">
        <v>6</v>
      </c>
      <c r="B2718" s="2">
        <v>4051</v>
      </c>
      <c r="C2718" s="17">
        <v>2.76</v>
      </c>
      <c r="D2718" s="2">
        <v>2.14</v>
      </c>
      <c r="G2718" s="17">
        <v>287</v>
      </c>
      <c r="H2718" s="2">
        <v>198</v>
      </c>
      <c r="I2718" s="2">
        <v>68.8</v>
      </c>
      <c r="J2718" s="2">
        <v>198</v>
      </c>
      <c r="K2718" s="2">
        <v>68.8</v>
      </c>
      <c r="L2718" s="2">
        <v>69</v>
      </c>
      <c r="M2718" s="2">
        <v>32</v>
      </c>
      <c r="N2718" s="2">
        <v>11.1</v>
      </c>
      <c r="O2718" s="2">
        <v>57</v>
      </c>
      <c r="P2718" s="2">
        <v>19.8</v>
      </c>
      <c r="Q2718" s="2">
        <v>3</v>
      </c>
      <c r="R2718" s="2">
        <v>1</v>
      </c>
      <c r="S2718" s="2">
        <v>130</v>
      </c>
      <c r="T2718" s="2">
        <v>45.1</v>
      </c>
      <c r="U2718" s="2">
        <v>65</v>
      </c>
      <c r="V2718" s="2">
        <v>22.6</v>
      </c>
      <c r="W2718" s="2">
        <v>1</v>
      </c>
      <c r="X2718" s="2">
        <v>0.3</v>
      </c>
      <c r="Y2718" s="2">
        <v>90</v>
      </c>
      <c r="Z2718" s="2">
        <v>31.3</v>
      </c>
      <c r="AA2718" s="2">
        <v>1</v>
      </c>
      <c r="AB2718" s="2">
        <v>2</v>
      </c>
      <c r="AC2718" s="2">
        <v>2</v>
      </c>
      <c r="AE2718" s="2">
        <v>288</v>
      </c>
      <c r="AF2718" s="2">
        <v>99</v>
      </c>
      <c r="AG2718" s="2">
        <v>34.299999999999997</v>
      </c>
      <c r="AH2718" s="2">
        <v>99</v>
      </c>
      <c r="AI2718" s="2">
        <v>34.299999999999997</v>
      </c>
      <c r="AJ2718" s="2">
        <v>34.4</v>
      </c>
      <c r="AK2718" s="2">
        <v>91</v>
      </c>
      <c r="AL2718" s="2">
        <v>31.5</v>
      </c>
      <c r="AM2718" s="2">
        <v>98</v>
      </c>
      <c r="AN2718" s="2">
        <v>33.9</v>
      </c>
      <c r="AQ2718" s="2">
        <v>64</v>
      </c>
      <c r="AR2718" s="2">
        <v>22.1</v>
      </c>
      <c r="AS2718" s="2">
        <v>35</v>
      </c>
      <c r="AT2718" s="2">
        <v>12.1</v>
      </c>
      <c r="AU2718" s="2">
        <v>1</v>
      </c>
      <c r="AV2718" s="2">
        <v>0.3</v>
      </c>
      <c r="AW2718" s="2">
        <v>190</v>
      </c>
      <c r="AX2718" s="2">
        <v>65.7</v>
      </c>
      <c r="AY2718" s="2">
        <v>1</v>
      </c>
      <c r="AZ2718" s="2">
        <v>1</v>
      </c>
      <c r="BA2718" s="2">
        <v>2</v>
      </c>
    </row>
    <row r="2719" spans="1:53" ht="12.75" customHeight="1" x14ac:dyDescent="0.2">
      <c r="A2719">
        <v>6</v>
      </c>
      <c r="B2719" s="2">
        <v>4055</v>
      </c>
      <c r="C2719" s="17">
        <v>2.4700000000000002</v>
      </c>
      <c r="D2719" s="2">
        <v>1.75</v>
      </c>
      <c r="G2719" s="17">
        <v>244</v>
      </c>
      <c r="H2719" s="2">
        <v>124</v>
      </c>
      <c r="I2719" s="2">
        <v>50</v>
      </c>
      <c r="J2719" s="2">
        <v>124</v>
      </c>
      <c r="K2719" s="2">
        <v>50</v>
      </c>
      <c r="L2719" s="2">
        <v>50.8</v>
      </c>
      <c r="M2719" s="2">
        <v>41</v>
      </c>
      <c r="N2719" s="2">
        <v>16.5</v>
      </c>
      <c r="O2719" s="2">
        <v>79</v>
      </c>
      <c r="P2719" s="2">
        <v>31.9</v>
      </c>
      <c r="S2719" s="2">
        <v>83</v>
      </c>
      <c r="T2719" s="2">
        <v>33.5</v>
      </c>
      <c r="U2719" s="2">
        <v>41</v>
      </c>
      <c r="V2719" s="2">
        <v>16.5</v>
      </c>
      <c r="W2719" s="2">
        <v>4</v>
      </c>
      <c r="X2719" s="2">
        <v>1.6</v>
      </c>
      <c r="Y2719" s="2">
        <v>124</v>
      </c>
      <c r="Z2719" s="2">
        <v>50</v>
      </c>
      <c r="AB2719" s="2">
        <v>1</v>
      </c>
      <c r="AE2719" s="2">
        <v>245</v>
      </c>
      <c r="AF2719" s="2">
        <v>62</v>
      </c>
      <c r="AG2719" s="2">
        <v>25</v>
      </c>
      <c r="AH2719" s="2">
        <v>62</v>
      </c>
      <c r="AI2719" s="2">
        <v>25</v>
      </c>
      <c r="AJ2719" s="2">
        <v>25.3</v>
      </c>
      <c r="AK2719" s="2">
        <v>131</v>
      </c>
      <c r="AL2719" s="2">
        <v>52.8</v>
      </c>
      <c r="AM2719" s="2">
        <v>52</v>
      </c>
      <c r="AN2719" s="2">
        <v>21</v>
      </c>
      <c r="AQ2719" s="2">
        <v>50</v>
      </c>
      <c r="AR2719" s="2">
        <v>20.2</v>
      </c>
      <c r="AS2719" s="2">
        <v>12</v>
      </c>
      <c r="AT2719" s="2">
        <v>4.8</v>
      </c>
      <c r="AU2719" s="2">
        <v>3</v>
      </c>
      <c r="AV2719" s="2">
        <v>1.2</v>
      </c>
      <c r="AW2719" s="2">
        <v>186</v>
      </c>
      <c r="AX2719" s="2">
        <v>75</v>
      </c>
      <c r="AZ2719" s="2">
        <v>1</v>
      </c>
    </row>
    <row r="2720" spans="1:53" ht="12.75" customHeight="1" x14ac:dyDescent="0.2">
      <c r="A2720">
        <v>6</v>
      </c>
      <c r="B2720" s="2">
        <v>4058</v>
      </c>
      <c r="C2720" s="17">
        <v>2.88</v>
      </c>
      <c r="D2720" s="2">
        <v>2.88</v>
      </c>
      <c r="G2720" s="17">
        <v>72</v>
      </c>
      <c r="H2720" s="2">
        <v>51</v>
      </c>
      <c r="I2720" s="2">
        <v>70.8</v>
      </c>
      <c r="J2720" s="2">
        <v>51</v>
      </c>
      <c r="K2720" s="2">
        <v>70.8</v>
      </c>
      <c r="L2720" s="2">
        <v>70.8</v>
      </c>
      <c r="M2720" s="2">
        <v>5</v>
      </c>
      <c r="N2720" s="2">
        <v>6.9</v>
      </c>
      <c r="O2720" s="2">
        <v>16</v>
      </c>
      <c r="P2720" s="2">
        <v>22.2</v>
      </c>
      <c r="S2720" s="2">
        <v>34</v>
      </c>
      <c r="T2720" s="2">
        <v>47.2</v>
      </c>
      <c r="U2720" s="2">
        <v>17</v>
      </c>
      <c r="V2720" s="2">
        <v>23.6</v>
      </c>
      <c r="Y2720" s="2">
        <v>21</v>
      </c>
      <c r="Z2720" s="2">
        <v>29.2</v>
      </c>
      <c r="AB2720" s="2">
        <v>1</v>
      </c>
      <c r="AE2720" s="2">
        <v>72</v>
      </c>
      <c r="AF2720" s="2">
        <v>54</v>
      </c>
      <c r="AG2720" s="2">
        <v>75</v>
      </c>
      <c r="AH2720" s="2">
        <v>54</v>
      </c>
      <c r="AI2720" s="2">
        <v>75</v>
      </c>
      <c r="AJ2720" s="2">
        <v>75</v>
      </c>
      <c r="AK2720" s="2">
        <v>9</v>
      </c>
      <c r="AL2720" s="2">
        <v>12.5</v>
      </c>
      <c r="AM2720" s="2">
        <v>9</v>
      </c>
      <c r="AN2720" s="2">
        <v>12.5</v>
      </c>
      <c r="AO2720" s="2">
        <v>1</v>
      </c>
      <c r="AP2720" s="2">
        <v>1.4</v>
      </c>
      <c r="AQ2720" s="2">
        <v>32</v>
      </c>
      <c r="AR2720" s="2">
        <v>44.4</v>
      </c>
      <c r="AS2720" s="2">
        <v>21</v>
      </c>
      <c r="AT2720" s="2">
        <v>29.2</v>
      </c>
      <c r="AW2720" s="2">
        <v>18</v>
      </c>
      <c r="AX2720" s="2">
        <v>25</v>
      </c>
      <c r="AZ2720" s="2">
        <v>1</v>
      </c>
    </row>
    <row r="2721" spans="1:53" ht="12.75" customHeight="1" x14ac:dyDescent="0.2">
      <c r="A2721">
        <v>6</v>
      </c>
      <c r="B2721" s="2">
        <v>4064</v>
      </c>
      <c r="C2721" s="17">
        <v>3.03</v>
      </c>
      <c r="D2721" s="2">
        <v>2.69</v>
      </c>
      <c r="G2721" s="17">
        <v>402</v>
      </c>
      <c r="H2721" s="2">
        <v>319</v>
      </c>
      <c r="I2721" s="2">
        <v>79</v>
      </c>
      <c r="J2721" s="2">
        <v>319</v>
      </c>
      <c r="K2721" s="2">
        <v>79</v>
      </c>
      <c r="L2721" s="2">
        <v>79.400000000000006</v>
      </c>
      <c r="M2721" s="2">
        <v>33</v>
      </c>
      <c r="N2721" s="2">
        <v>8.1999999999999993</v>
      </c>
      <c r="O2721" s="2">
        <v>50</v>
      </c>
      <c r="P2721" s="2">
        <v>12.4</v>
      </c>
      <c r="Q2721" s="2">
        <v>14</v>
      </c>
      <c r="R2721" s="2">
        <v>3.5</v>
      </c>
      <c r="S2721" s="2">
        <v>128</v>
      </c>
      <c r="T2721" s="2">
        <v>31.7</v>
      </c>
      <c r="U2721" s="2">
        <v>177</v>
      </c>
      <c r="V2721" s="2">
        <v>43.8</v>
      </c>
      <c r="W2721" s="2">
        <v>2</v>
      </c>
      <c r="X2721" s="2">
        <v>0.5</v>
      </c>
      <c r="Y2721" s="2">
        <v>85</v>
      </c>
      <c r="Z2721" s="2">
        <v>21</v>
      </c>
      <c r="AB2721" s="2">
        <v>1</v>
      </c>
      <c r="AE2721" s="2">
        <v>400</v>
      </c>
      <c r="AF2721" s="2">
        <v>241</v>
      </c>
      <c r="AG2721" s="2">
        <v>59.8</v>
      </c>
      <c r="AH2721" s="2">
        <v>241</v>
      </c>
      <c r="AI2721" s="2">
        <v>59.8</v>
      </c>
      <c r="AJ2721" s="2">
        <v>60.3</v>
      </c>
      <c r="AK2721" s="2">
        <v>102</v>
      </c>
      <c r="AL2721" s="2">
        <v>25.3</v>
      </c>
      <c r="AM2721" s="2">
        <v>57</v>
      </c>
      <c r="AN2721" s="2">
        <v>14.1</v>
      </c>
      <c r="AO2721" s="2">
        <v>3</v>
      </c>
      <c r="AP2721" s="2">
        <v>0.7</v>
      </c>
      <c r="AQ2721" s="2">
        <v>82</v>
      </c>
      <c r="AR2721" s="2">
        <v>20.3</v>
      </c>
      <c r="AS2721" s="2">
        <v>156</v>
      </c>
      <c r="AT2721" s="2">
        <v>38.700000000000003</v>
      </c>
      <c r="AU2721" s="2">
        <v>3</v>
      </c>
      <c r="AV2721" s="2">
        <v>0.7</v>
      </c>
      <c r="AW2721" s="2">
        <v>162</v>
      </c>
      <c r="AX2721" s="2">
        <v>40.200000000000003</v>
      </c>
      <c r="AZ2721" s="2">
        <v>2</v>
      </c>
    </row>
    <row r="2722" spans="1:53" ht="12.75" customHeight="1" x14ac:dyDescent="0.2">
      <c r="A2722">
        <v>6</v>
      </c>
      <c r="B2722" s="2">
        <v>4065</v>
      </c>
      <c r="C2722" s="17">
        <v>3.12</v>
      </c>
      <c r="D2722" s="2">
        <v>2.4700000000000002</v>
      </c>
      <c r="G2722" s="17">
        <v>58</v>
      </c>
      <c r="H2722" s="2">
        <v>46</v>
      </c>
      <c r="I2722" s="2">
        <v>79.3</v>
      </c>
      <c r="J2722" s="2">
        <v>46</v>
      </c>
      <c r="K2722" s="2">
        <v>79.3</v>
      </c>
      <c r="L2722" s="2">
        <v>79.3</v>
      </c>
      <c r="M2722" s="2">
        <v>4</v>
      </c>
      <c r="N2722" s="2">
        <v>6.9</v>
      </c>
      <c r="O2722" s="2">
        <v>8</v>
      </c>
      <c r="P2722" s="2">
        <v>13.8</v>
      </c>
      <c r="S2722" s="2">
        <v>23</v>
      </c>
      <c r="T2722" s="2">
        <v>39.700000000000003</v>
      </c>
      <c r="U2722" s="2">
        <v>23</v>
      </c>
      <c r="V2722" s="2">
        <v>39.700000000000003</v>
      </c>
      <c r="Y2722" s="2">
        <v>12</v>
      </c>
      <c r="Z2722" s="2">
        <v>20.7</v>
      </c>
      <c r="AE2722" s="2">
        <v>57</v>
      </c>
      <c r="AF2722" s="2">
        <v>28</v>
      </c>
      <c r="AG2722" s="2">
        <v>49.1</v>
      </c>
      <c r="AH2722" s="2">
        <v>28</v>
      </c>
      <c r="AI2722" s="2">
        <v>49.1</v>
      </c>
      <c r="AJ2722" s="2">
        <v>49.1</v>
      </c>
      <c r="AK2722" s="2">
        <v>12</v>
      </c>
      <c r="AL2722" s="2">
        <v>21.1</v>
      </c>
      <c r="AM2722" s="2">
        <v>17</v>
      </c>
      <c r="AN2722" s="2">
        <v>29.8</v>
      </c>
      <c r="AQ2722" s="2">
        <v>17</v>
      </c>
      <c r="AR2722" s="2">
        <v>29.8</v>
      </c>
      <c r="AS2722" s="2">
        <v>11</v>
      </c>
      <c r="AT2722" s="2">
        <v>19.3</v>
      </c>
      <c r="AW2722" s="2">
        <v>29</v>
      </c>
      <c r="AX2722" s="2">
        <v>50.9</v>
      </c>
      <c r="AY2722" s="2">
        <v>1</v>
      </c>
    </row>
    <row r="2723" spans="1:53" ht="12.75" customHeight="1" x14ac:dyDescent="0.2">
      <c r="A2723">
        <v>6</v>
      </c>
      <c r="B2723" s="2">
        <v>4069</v>
      </c>
      <c r="C2723" s="17">
        <v>3.38</v>
      </c>
      <c r="D2723" s="2">
        <v>3.36</v>
      </c>
      <c r="G2723" s="17">
        <v>87</v>
      </c>
      <c r="H2723" s="2">
        <v>77</v>
      </c>
      <c r="I2723" s="2">
        <v>88.5</v>
      </c>
      <c r="J2723" s="2">
        <v>77</v>
      </c>
      <c r="K2723" s="2">
        <v>88.5</v>
      </c>
      <c r="L2723" s="2">
        <v>88.5</v>
      </c>
      <c r="M2723" s="2">
        <v>3</v>
      </c>
      <c r="N2723" s="2">
        <v>3.4</v>
      </c>
      <c r="O2723" s="2">
        <v>7</v>
      </c>
      <c r="P2723" s="2">
        <v>8</v>
      </c>
      <c r="S2723" s="2">
        <v>31</v>
      </c>
      <c r="T2723" s="2">
        <v>35.6</v>
      </c>
      <c r="U2723" s="2">
        <v>46</v>
      </c>
      <c r="V2723" s="2">
        <v>52.9</v>
      </c>
      <c r="Y2723" s="2">
        <v>10</v>
      </c>
      <c r="Z2723" s="2">
        <v>11.5</v>
      </c>
      <c r="AB2723" s="2">
        <v>1</v>
      </c>
      <c r="AE2723" s="2">
        <v>87</v>
      </c>
      <c r="AF2723" s="2">
        <v>74</v>
      </c>
      <c r="AG2723" s="2">
        <v>85.1</v>
      </c>
      <c r="AH2723" s="2">
        <v>74</v>
      </c>
      <c r="AI2723" s="2">
        <v>85.1</v>
      </c>
      <c r="AJ2723" s="2">
        <v>85.1</v>
      </c>
      <c r="AK2723" s="2">
        <v>6</v>
      </c>
      <c r="AL2723" s="2">
        <v>6.9</v>
      </c>
      <c r="AM2723" s="2">
        <v>7</v>
      </c>
      <c r="AN2723" s="2">
        <v>8</v>
      </c>
      <c r="AQ2723" s="2">
        <v>24</v>
      </c>
      <c r="AR2723" s="2">
        <v>27.6</v>
      </c>
      <c r="AS2723" s="2">
        <v>50</v>
      </c>
      <c r="AT2723" s="2">
        <v>57.5</v>
      </c>
      <c r="AW2723" s="2">
        <v>13</v>
      </c>
      <c r="AX2723" s="2">
        <v>14.9</v>
      </c>
      <c r="AZ2723" s="2">
        <v>1</v>
      </c>
    </row>
    <row r="2724" spans="1:53" ht="12.75" customHeight="1" x14ac:dyDescent="0.2">
      <c r="A2724">
        <v>6</v>
      </c>
      <c r="B2724" s="2">
        <v>4079</v>
      </c>
      <c r="C2724" s="17">
        <v>2.98</v>
      </c>
      <c r="D2724" s="2">
        <v>2.75</v>
      </c>
      <c r="G2724" s="17">
        <v>59</v>
      </c>
      <c r="H2724" s="2">
        <v>46</v>
      </c>
      <c r="I2724" s="2">
        <v>78</v>
      </c>
      <c r="J2724" s="2">
        <v>46</v>
      </c>
      <c r="K2724" s="2">
        <v>78</v>
      </c>
      <c r="L2724" s="2">
        <v>78</v>
      </c>
      <c r="M2724" s="2">
        <v>3</v>
      </c>
      <c r="N2724" s="2">
        <v>5.0999999999999996</v>
      </c>
      <c r="O2724" s="2">
        <v>10</v>
      </c>
      <c r="P2724" s="2">
        <v>16.899999999999999</v>
      </c>
      <c r="S2724" s="2">
        <v>31</v>
      </c>
      <c r="T2724" s="2">
        <v>52.5</v>
      </c>
      <c r="U2724" s="2">
        <v>15</v>
      </c>
      <c r="V2724" s="2">
        <v>25.4</v>
      </c>
      <c r="Y2724" s="2">
        <v>13</v>
      </c>
      <c r="Z2724" s="2">
        <v>22</v>
      </c>
      <c r="AE2724" s="2">
        <v>59</v>
      </c>
      <c r="AF2724" s="2">
        <v>37</v>
      </c>
      <c r="AG2724" s="2">
        <v>62.7</v>
      </c>
      <c r="AH2724" s="2">
        <v>37</v>
      </c>
      <c r="AI2724" s="2">
        <v>62.7</v>
      </c>
      <c r="AJ2724" s="2">
        <v>62.7</v>
      </c>
      <c r="AK2724" s="2">
        <v>7</v>
      </c>
      <c r="AL2724" s="2">
        <v>11.9</v>
      </c>
      <c r="AM2724" s="2">
        <v>15</v>
      </c>
      <c r="AN2724" s="2">
        <v>25.4</v>
      </c>
      <c r="AQ2724" s="2">
        <v>23</v>
      </c>
      <c r="AR2724" s="2">
        <v>39</v>
      </c>
      <c r="AS2724" s="2">
        <v>14</v>
      </c>
      <c r="AT2724" s="2">
        <v>23.7</v>
      </c>
      <c r="AW2724" s="2">
        <v>22</v>
      </c>
      <c r="AX2724" s="2">
        <v>37.299999999999997</v>
      </c>
    </row>
    <row r="2725" spans="1:53" ht="12.75" customHeight="1" x14ac:dyDescent="0.2">
      <c r="A2725">
        <v>6</v>
      </c>
      <c r="B2725" s="2">
        <v>4092</v>
      </c>
    </row>
    <row r="2726" spans="1:53" ht="12.75" customHeight="1" x14ac:dyDescent="0.2">
      <c r="A2726">
        <v>6</v>
      </c>
      <c r="B2726" s="2">
        <v>4097</v>
      </c>
      <c r="C2726" s="17">
        <v>2.88</v>
      </c>
      <c r="D2726" s="2">
        <v>2.6</v>
      </c>
      <c r="G2726" s="17">
        <v>68</v>
      </c>
      <c r="H2726" s="2">
        <v>44</v>
      </c>
      <c r="I2726" s="2">
        <v>64.7</v>
      </c>
      <c r="J2726" s="2">
        <v>44</v>
      </c>
      <c r="K2726" s="2">
        <v>64.7</v>
      </c>
      <c r="L2726" s="2">
        <v>64.7</v>
      </c>
      <c r="M2726" s="2">
        <v>3</v>
      </c>
      <c r="N2726" s="2">
        <v>4.4000000000000004</v>
      </c>
      <c r="O2726" s="2">
        <v>21</v>
      </c>
      <c r="P2726" s="2">
        <v>30.9</v>
      </c>
      <c r="S2726" s="2">
        <v>25</v>
      </c>
      <c r="T2726" s="2">
        <v>36.799999999999997</v>
      </c>
      <c r="U2726" s="2">
        <v>19</v>
      </c>
      <c r="V2726" s="2">
        <v>27.9</v>
      </c>
      <c r="Y2726" s="2">
        <v>24</v>
      </c>
      <c r="Z2726" s="2">
        <v>35.299999999999997</v>
      </c>
      <c r="AB2726" s="2">
        <v>1</v>
      </c>
      <c r="AE2726" s="2">
        <v>68</v>
      </c>
      <c r="AF2726" s="2">
        <v>40</v>
      </c>
      <c r="AG2726" s="2">
        <v>58.8</v>
      </c>
      <c r="AH2726" s="2">
        <v>40</v>
      </c>
      <c r="AI2726" s="2">
        <v>58.8</v>
      </c>
      <c r="AJ2726" s="2">
        <v>58.8</v>
      </c>
      <c r="AK2726" s="2">
        <v>13</v>
      </c>
      <c r="AL2726" s="2">
        <v>19.100000000000001</v>
      </c>
      <c r="AM2726" s="2">
        <v>15</v>
      </c>
      <c r="AN2726" s="2">
        <v>22.1</v>
      </c>
      <c r="AQ2726" s="2">
        <v>26</v>
      </c>
      <c r="AR2726" s="2">
        <v>38.200000000000003</v>
      </c>
      <c r="AS2726" s="2">
        <v>14</v>
      </c>
      <c r="AT2726" s="2">
        <v>20.6</v>
      </c>
      <c r="AW2726" s="2">
        <v>28</v>
      </c>
      <c r="AX2726" s="2">
        <v>41.2</v>
      </c>
      <c r="AZ2726" s="2">
        <v>1</v>
      </c>
    </row>
    <row r="2727" spans="1:53" ht="12.75" customHeight="1" x14ac:dyDescent="0.2">
      <c r="A2727">
        <v>6</v>
      </c>
      <c r="B2727" s="2">
        <v>4099</v>
      </c>
      <c r="C2727" s="17">
        <v>3.03</v>
      </c>
      <c r="D2727" s="2">
        <v>2.82</v>
      </c>
      <c r="G2727" s="17">
        <v>96</v>
      </c>
      <c r="H2727" s="2">
        <v>68</v>
      </c>
      <c r="I2727" s="2">
        <v>70.8</v>
      </c>
      <c r="J2727" s="2">
        <v>68</v>
      </c>
      <c r="K2727" s="2">
        <v>70.8</v>
      </c>
      <c r="L2727" s="2">
        <v>70.8</v>
      </c>
      <c r="M2727" s="2">
        <v>7</v>
      </c>
      <c r="N2727" s="2">
        <v>7.3</v>
      </c>
      <c r="O2727" s="2">
        <v>21</v>
      </c>
      <c r="P2727" s="2">
        <v>21.9</v>
      </c>
      <c r="S2727" s="2">
        <v>30</v>
      </c>
      <c r="T2727" s="2">
        <v>31.3</v>
      </c>
      <c r="U2727" s="2">
        <v>38</v>
      </c>
      <c r="V2727" s="2">
        <v>39.6</v>
      </c>
      <c r="Y2727" s="2">
        <v>28</v>
      </c>
      <c r="Z2727" s="2">
        <v>29.2</v>
      </c>
      <c r="AC2727" s="2">
        <v>2</v>
      </c>
      <c r="AE2727" s="2">
        <v>96</v>
      </c>
      <c r="AF2727" s="2">
        <v>68</v>
      </c>
      <c r="AG2727" s="2">
        <v>70.8</v>
      </c>
      <c r="AH2727" s="2">
        <v>68</v>
      </c>
      <c r="AI2727" s="2">
        <v>70.8</v>
      </c>
      <c r="AJ2727" s="2">
        <v>70.8</v>
      </c>
      <c r="AK2727" s="2">
        <v>16</v>
      </c>
      <c r="AL2727" s="2">
        <v>16.7</v>
      </c>
      <c r="AM2727" s="2">
        <v>12</v>
      </c>
      <c r="AN2727" s="2">
        <v>12.5</v>
      </c>
      <c r="AQ2727" s="2">
        <v>41</v>
      </c>
      <c r="AR2727" s="2">
        <v>42.7</v>
      </c>
      <c r="AS2727" s="2">
        <v>27</v>
      </c>
      <c r="AT2727" s="2">
        <v>28.1</v>
      </c>
      <c r="AW2727" s="2">
        <v>28</v>
      </c>
      <c r="AX2727" s="2">
        <v>29.2</v>
      </c>
      <c r="BA2727" s="2">
        <v>2</v>
      </c>
    </row>
    <row r="2728" spans="1:53" ht="12.75" customHeight="1" x14ac:dyDescent="0.2">
      <c r="A2728">
        <v>6</v>
      </c>
      <c r="B2728" s="2">
        <v>4101</v>
      </c>
      <c r="C2728" s="17">
        <v>3.14</v>
      </c>
      <c r="D2728" s="2">
        <v>2.64</v>
      </c>
      <c r="G2728" s="17">
        <v>80</v>
      </c>
      <c r="H2728" s="2">
        <v>64</v>
      </c>
      <c r="I2728" s="2">
        <v>80</v>
      </c>
      <c r="J2728" s="2">
        <v>64</v>
      </c>
      <c r="K2728" s="2">
        <v>80</v>
      </c>
      <c r="L2728" s="2">
        <v>80</v>
      </c>
      <c r="M2728" s="2">
        <v>6</v>
      </c>
      <c r="N2728" s="2">
        <v>7.5</v>
      </c>
      <c r="O2728" s="2">
        <v>10</v>
      </c>
      <c r="P2728" s="2">
        <v>12.5</v>
      </c>
      <c r="S2728" s="2">
        <v>31</v>
      </c>
      <c r="T2728" s="2">
        <v>38.799999999999997</v>
      </c>
      <c r="U2728" s="2">
        <v>33</v>
      </c>
      <c r="V2728" s="2">
        <v>41.3</v>
      </c>
      <c r="Y2728" s="2">
        <v>16</v>
      </c>
      <c r="Z2728" s="2">
        <v>20</v>
      </c>
      <c r="AE2728" s="2">
        <v>80</v>
      </c>
      <c r="AF2728" s="2">
        <v>51</v>
      </c>
      <c r="AG2728" s="2">
        <v>63.8</v>
      </c>
      <c r="AH2728" s="2">
        <v>51</v>
      </c>
      <c r="AI2728" s="2">
        <v>63.8</v>
      </c>
      <c r="AJ2728" s="2">
        <v>63.8</v>
      </c>
      <c r="AK2728" s="2">
        <v>16</v>
      </c>
      <c r="AL2728" s="2">
        <v>20</v>
      </c>
      <c r="AM2728" s="2">
        <v>13</v>
      </c>
      <c r="AN2728" s="2">
        <v>16.3</v>
      </c>
      <c r="AQ2728" s="2">
        <v>35</v>
      </c>
      <c r="AR2728" s="2">
        <v>43.8</v>
      </c>
      <c r="AS2728" s="2">
        <v>16</v>
      </c>
      <c r="AT2728" s="2">
        <v>20</v>
      </c>
      <c r="AW2728" s="2">
        <v>29</v>
      </c>
      <c r="AX2728" s="2">
        <v>36.299999999999997</v>
      </c>
    </row>
    <row r="2729" spans="1:53" ht="12.75" customHeight="1" x14ac:dyDescent="0.2">
      <c r="A2729">
        <v>6</v>
      </c>
      <c r="B2729" s="2">
        <v>4102</v>
      </c>
      <c r="C2729" s="17">
        <v>2.94</v>
      </c>
      <c r="D2729" s="2">
        <v>2.67</v>
      </c>
      <c r="G2729" s="17">
        <v>88</v>
      </c>
      <c r="H2729" s="2">
        <v>67</v>
      </c>
      <c r="I2729" s="2">
        <v>76.099999999999994</v>
      </c>
      <c r="J2729" s="2">
        <v>67</v>
      </c>
      <c r="K2729" s="2">
        <v>76.099999999999994</v>
      </c>
      <c r="L2729" s="2">
        <v>76.099999999999994</v>
      </c>
      <c r="M2729" s="2">
        <v>3</v>
      </c>
      <c r="N2729" s="2">
        <v>3.4</v>
      </c>
      <c r="O2729" s="2">
        <v>18</v>
      </c>
      <c r="P2729" s="2">
        <v>20.5</v>
      </c>
      <c r="Q2729" s="2">
        <v>1</v>
      </c>
      <c r="R2729" s="2">
        <v>1.1000000000000001</v>
      </c>
      <c r="S2729" s="2">
        <v>44</v>
      </c>
      <c r="T2729" s="2">
        <v>50</v>
      </c>
      <c r="U2729" s="2">
        <v>22</v>
      </c>
      <c r="V2729" s="2">
        <v>25</v>
      </c>
      <c r="Y2729" s="2">
        <v>21</v>
      </c>
      <c r="Z2729" s="2">
        <v>23.9</v>
      </c>
      <c r="AA2729" s="2">
        <v>1</v>
      </c>
      <c r="AE2729" s="2">
        <v>88</v>
      </c>
      <c r="AF2729" s="2">
        <v>54</v>
      </c>
      <c r="AG2729" s="2">
        <v>61.4</v>
      </c>
      <c r="AH2729" s="2">
        <v>54</v>
      </c>
      <c r="AI2729" s="2">
        <v>61.4</v>
      </c>
      <c r="AJ2729" s="2">
        <v>61.4</v>
      </c>
      <c r="AK2729" s="2">
        <v>18</v>
      </c>
      <c r="AL2729" s="2">
        <v>20.5</v>
      </c>
      <c r="AM2729" s="2">
        <v>16</v>
      </c>
      <c r="AN2729" s="2">
        <v>18.2</v>
      </c>
      <c r="AQ2729" s="2">
        <v>31</v>
      </c>
      <c r="AR2729" s="2">
        <v>35.200000000000003</v>
      </c>
      <c r="AS2729" s="2">
        <v>23</v>
      </c>
      <c r="AT2729" s="2">
        <v>26.1</v>
      </c>
      <c r="AW2729" s="2">
        <v>34</v>
      </c>
      <c r="AX2729" s="2">
        <v>38.6</v>
      </c>
      <c r="AY2729" s="2">
        <v>1</v>
      </c>
    </row>
    <row r="2730" spans="1:53" ht="12.75" customHeight="1" x14ac:dyDescent="0.2">
      <c r="A2730">
        <v>6</v>
      </c>
      <c r="B2730" s="2">
        <v>4103</v>
      </c>
      <c r="C2730" s="17">
        <v>2.74</v>
      </c>
      <c r="D2730" s="2">
        <v>2.58</v>
      </c>
      <c r="G2730" s="17">
        <v>80</v>
      </c>
      <c r="H2730" s="2">
        <v>54</v>
      </c>
      <c r="I2730" s="2">
        <v>67.5</v>
      </c>
      <c r="J2730" s="2">
        <v>54</v>
      </c>
      <c r="K2730" s="2">
        <v>67.5</v>
      </c>
      <c r="L2730" s="2">
        <v>67.5</v>
      </c>
      <c r="M2730" s="2">
        <v>9</v>
      </c>
      <c r="N2730" s="2">
        <v>11.3</v>
      </c>
      <c r="O2730" s="2">
        <v>17</v>
      </c>
      <c r="P2730" s="2">
        <v>21.3</v>
      </c>
      <c r="Q2730" s="2">
        <v>3</v>
      </c>
      <c r="R2730" s="2">
        <v>3.8</v>
      </c>
      <c r="S2730" s="2">
        <v>28</v>
      </c>
      <c r="T2730" s="2">
        <v>35</v>
      </c>
      <c r="U2730" s="2">
        <v>23</v>
      </c>
      <c r="V2730" s="2">
        <v>28.8</v>
      </c>
      <c r="Y2730" s="2">
        <v>26</v>
      </c>
      <c r="Z2730" s="2">
        <v>32.5</v>
      </c>
      <c r="AB2730" s="2">
        <v>1</v>
      </c>
      <c r="AC2730" s="2">
        <v>2</v>
      </c>
      <c r="AE2730" s="2">
        <v>80</v>
      </c>
      <c r="AF2730" s="2">
        <v>45</v>
      </c>
      <c r="AG2730" s="2">
        <v>56.3</v>
      </c>
      <c r="AH2730" s="2">
        <v>45</v>
      </c>
      <c r="AI2730" s="2">
        <v>56.3</v>
      </c>
      <c r="AJ2730" s="2">
        <v>56.3</v>
      </c>
      <c r="AK2730" s="2">
        <v>20</v>
      </c>
      <c r="AL2730" s="2">
        <v>25</v>
      </c>
      <c r="AM2730" s="2">
        <v>15</v>
      </c>
      <c r="AN2730" s="2">
        <v>18.8</v>
      </c>
      <c r="AO2730" s="2">
        <v>1</v>
      </c>
      <c r="AP2730" s="2">
        <v>1.3</v>
      </c>
      <c r="AQ2730" s="2">
        <v>20</v>
      </c>
      <c r="AR2730" s="2">
        <v>25</v>
      </c>
      <c r="AS2730" s="2">
        <v>24</v>
      </c>
      <c r="AT2730" s="2">
        <v>30</v>
      </c>
      <c r="AW2730" s="2">
        <v>35</v>
      </c>
      <c r="AX2730" s="2">
        <v>43.8</v>
      </c>
      <c r="AZ2730" s="2">
        <v>1</v>
      </c>
      <c r="BA2730" s="2">
        <v>2</v>
      </c>
    </row>
    <row r="2731" spans="1:53" ht="12.75" customHeight="1" x14ac:dyDescent="0.2">
      <c r="A2731">
        <v>6</v>
      </c>
      <c r="B2731" s="2">
        <v>4110</v>
      </c>
      <c r="C2731" s="17">
        <v>2.2200000000000002</v>
      </c>
      <c r="D2731" s="2">
        <v>1.75</v>
      </c>
      <c r="G2731" s="17">
        <v>60</v>
      </c>
      <c r="H2731" s="2">
        <v>28</v>
      </c>
      <c r="I2731" s="2">
        <v>44.4</v>
      </c>
      <c r="J2731" s="2">
        <v>28</v>
      </c>
      <c r="K2731" s="2">
        <v>44.4</v>
      </c>
      <c r="L2731" s="2">
        <v>46.7</v>
      </c>
      <c r="M2731" s="2">
        <v>14</v>
      </c>
      <c r="N2731" s="2">
        <v>22.2</v>
      </c>
      <c r="O2731" s="2">
        <v>18</v>
      </c>
      <c r="P2731" s="2">
        <v>28.6</v>
      </c>
      <c r="S2731" s="2">
        <v>22</v>
      </c>
      <c r="T2731" s="2">
        <v>34.9</v>
      </c>
      <c r="U2731" s="2">
        <v>6</v>
      </c>
      <c r="V2731" s="2">
        <v>9.5</v>
      </c>
      <c r="W2731" s="2">
        <v>3</v>
      </c>
      <c r="X2731" s="2">
        <v>4.8</v>
      </c>
      <c r="Y2731" s="2">
        <v>35</v>
      </c>
      <c r="Z2731" s="2">
        <v>55.6</v>
      </c>
      <c r="AE2731" s="2">
        <v>63</v>
      </c>
      <c r="AF2731" s="2">
        <v>16</v>
      </c>
      <c r="AG2731" s="2">
        <v>25.4</v>
      </c>
      <c r="AH2731" s="2">
        <v>16</v>
      </c>
      <c r="AI2731" s="2">
        <v>25.4</v>
      </c>
      <c r="AJ2731" s="2">
        <v>25.4</v>
      </c>
      <c r="AK2731" s="2">
        <v>34</v>
      </c>
      <c r="AL2731" s="2">
        <v>54</v>
      </c>
      <c r="AM2731" s="2">
        <v>13</v>
      </c>
      <c r="AN2731" s="2">
        <v>20.6</v>
      </c>
      <c r="AQ2731" s="2">
        <v>14</v>
      </c>
      <c r="AR2731" s="2">
        <v>22.2</v>
      </c>
      <c r="AS2731" s="2">
        <v>2</v>
      </c>
      <c r="AT2731" s="2">
        <v>3.2</v>
      </c>
      <c r="AW2731" s="2">
        <v>47</v>
      </c>
      <c r="AX2731" s="2">
        <v>74.599999999999994</v>
      </c>
    </row>
    <row r="2732" spans="1:53" ht="12.75" customHeight="1" x14ac:dyDescent="0.2">
      <c r="A2732">
        <v>6</v>
      </c>
      <c r="B2732" s="2">
        <v>4113</v>
      </c>
      <c r="C2732" s="17">
        <v>2.64</v>
      </c>
      <c r="D2732" s="2">
        <v>2.21</v>
      </c>
      <c r="G2732" s="17">
        <v>146</v>
      </c>
      <c r="H2732" s="2">
        <v>95</v>
      </c>
      <c r="I2732" s="2">
        <v>65.099999999999994</v>
      </c>
      <c r="J2732" s="2">
        <v>95</v>
      </c>
      <c r="K2732" s="2">
        <v>65.099999999999994</v>
      </c>
      <c r="L2732" s="2">
        <v>65.099999999999994</v>
      </c>
      <c r="M2732" s="2">
        <v>15</v>
      </c>
      <c r="N2732" s="2">
        <v>10.3</v>
      </c>
      <c r="O2732" s="2">
        <v>36</v>
      </c>
      <c r="P2732" s="2">
        <v>24.7</v>
      </c>
      <c r="Q2732" s="2">
        <v>8</v>
      </c>
      <c r="R2732" s="2">
        <v>5.5</v>
      </c>
      <c r="S2732" s="2">
        <v>50</v>
      </c>
      <c r="T2732" s="2">
        <v>34.200000000000003</v>
      </c>
      <c r="U2732" s="2">
        <v>37</v>
      </c>
      <c r="V2732" s="2">
        <v>25.3</v>
      </c>
      <c r="Y2732" s="2">
        <v>51</v>
      </c>
      <c r="Z2732" s="2">
        <v>34.9</v>
      </c>
      <c r="AB2732" s="2">
        <v>1</v>
      </c>
      <c r="AC2732" s="2">
        <v>1</v>
      </c>
      <c r="AE2732" s="2">
        <v>146</v>
      </c>
      <c r="AF2732" s="2">
        <v>63</v>
      </c>
      <c r="AG2732" s="2">
        <v>43.2</v>
      </c>
      <c r="AH2732" s="2">
        <v>63</v>
      </c>
      <c r="AI2732" s="2">
        <v>43.2</v>
      </c>
      <c r="AJ2732" s="2">
        <v>43.2</v>
      </c>
      <c r="AK2732" s="2">
        <v>46</v>
      </c>
      <c r="AL2732" s="2">
        <v>31.5</v>
      </c>
      <c r="AM2732" s="2">
        <v>37</v>
      </c>
      <c r="AN2732" s="2">
        <v>25.3</v>
      </c>
      <c r="AO2732" s="2">
        <v>1</v>
      </c>
      <c r="AP2732" s="2">
        <v>0.7</v>
      </c>
      <c r="AQ2732" s="2">
        <v>46</v>
      </c>
      <c r="AR2732" s="2">
        <v>31.5</v>
      </c>
      <c r="AS2732" s="2">
        <v>16</v>
      </c>
      <c r="AT2732" s="2">
        <v>11</v>
      </c>
      <c r="AW2732" s="2">
        <v>83</v>
      </c>
      <c r="AX2732" s="2">
        <v>56.8</v>
      </c>
      <c r="AY2732" s="2">
        <v>1</v>
      </c>
      <c r="BA2732" s="2">
        <v>1</v>
      </c>
    </row>
    <row r="2733" spans="1:53" ht="12.75" customHeight="1" x14ac:dyDescent="0.2">
      <c r="A2733">
        <v>6</v>
      </c>
      <c r="B2733" s="2">
        <v>4121</v>
      </c>
      <c r="C2733" s="17">
        <v>3.28</v>
      </c>
      <c r="D2733" s="2">
        <v>3.25</v>
      </c>
      <c r="G2733" s="17">
        <v>61</v>
      </c>
      <c r="H2733" s="2">
        <v>50</v>
      </c>
      <c r="I2733" s="2">
        <v>82</v>
      </c>
      <c r="J2733" s="2">
        <v>50</v>
      </c>
      <c r="K2733" s="2">
        <v>82</v>
      </c>
      <c r="L2733" s="2">
        <v>82</v>
      </c>
      <c r="M2733" s="2">
        <v>2</v>
      </c>
      <c r="N2733" s="2">
        <v>3.3</v>
      </c>
      <c r="O2733" s="2">
        <v>9</v>
      </c>
      <c r="P2733" s="2">
        <v>14.8</v>
      </c>
      <c r="S2733" s="2">
        <v>20</v>
      </c>
      <c r="T2733" s="2">
        <v>32.799999999999997</v>
      </c>
      <c r="U2733" s="2">
        <v>30</v>
      </c>
      <c r="V2733" s="2">
        <v>49.2</v>
      </c>
      <c r="Y2733" s="2">
        <v>11</v>
      </c>
      <c r="Z2733" s="2">
        <v>18</v>
      </c>
      <c r="AC2733" s="2">
        <v>3</v>
      </c>
      <c r="AE2733" s="2">
        <v>61</v>
      </c>
      <c r="AF2733" s="2">
        <v>50</v>
      </c>
      <c r="AG2733" s="2">
        <v>82</v>
      </c>
      <c r="AH2733" s="2">
        <v>50</v>
      </c>
      <c r="AI2733" s="2">
        <v>82</v>
      </c>
      <c r="AJ2733" s="2">
        <v>82</v>
      </c>
      <c r="AM2733" s="2">
        <v>11</v>
      </c>
      <c r="AN2733" s="2">
        <v>18</v>
      </c>
      <c r="AQ2733" s="2">
        <v>24</v>
      </c>
      <c r="AR2733" s="2">
        <v>39.299999999999997</v>
      </c>
      <c r="AS2733" s="2">
        <v>26</v>
      </c>
      <c r="AT2733" s="2">
        <v>42.6</v>
      </c>
      <c r="AW2733" s="2">
        <v>11</v>
      </c>
      <c r="AX2733" s="2">
        <v>18</v>
      </c>
      <c r="BA2733" s="2">
        <v>3</v>
      </c>
    </row>
    <row r="2734" spans="1:53" ht="12.75" customHeight="1" x14ac:dyDescent="0.2">
      <c r="A2734">
        <v>6</v>
      </c>
      <c r="B2734" s="2">
        <v>4122</v>
      </c>
      <c r="C2734" s="17">
        <v>2.68</v>
      </c>
      <c r="D2734" s="2">
        <v>2.56</v>
      </c>
      <c r="G2734" s="17">
        <v>71</v>
      </c>
      <c r="H2734" s="2">
        <v>45</v>
      </c>
      <c r="I2734" s="2">
        <v>63.4</v>
      </c>
      <c r="J2734" s="2">
        <v>45</v>
      </c>
      <c r="K2734" s="2">
        <v>63.4</v>
      </c>
      <c r="L2734" s="2">
        <v>63.4</v>
      </c>
      <c r="M2734" s="2">
        <v>11</v>
      </c>
      <c r="N2734" s="2">
        <v>15.5</v>
      </c>
      <c r="O2734" s="2">
        <v>15</v>
      </c>
      <c r="P2734" s="2">
        <v>21.1</v>
      </c>
      <c r="Q2734" s="2">
        <v>1</v>
      </c>
      <c r="R2734" s="2">
        <v>1.4</v>
      </c>
      <c r="S2734" s="2">
        <v>27</v>
      </c>
      <c r="T2734" s="2">
        <v>38</v>
      </c>
      <c r="U2734" s="2">
        <v>17</v>
      </c>
      <c r="V2734" s="2">
        <v>23.9</v>
      </c>
      <c r="Y2734" s="2">
        <v>26</v>
      </c>
      <c r="Z2734" s="2">
        <v>36.6</v>
      </c>
      <c r="AB2734" s="2">
        <v>1</v>
      </c>
      <c r="AC2734" s="2">
        <v>1</v>
      </c>
      <c r="AE2734" s="2">
        <v>71</v>
      </c>
      <c r="AF2734" s="2">
        <v>44</v>
      </c>
      <c r="AG2734" s="2">
        <v>62</v>
      </c>
      <c r="AH2734" s="2">
        <v>44</v>
      </c>
      <c r="AI2734" s="2">
        <v>62</v>
      </c>
      <c r="AJ2734" s="2">
        <v>62</v>
      </c>
      <c r="AK2734" s="2">
        <v>13</v>
      </c>
      <c r="AL2734" s="2">
        <v>18.3</v>
      </c>
      <c r="AM2734" s="2">
        <v>14</v>
      </c>
      <c r="AN2734" s="2">
        <v>19.7</v>
      </c>
      <c r="AO2734" s="2">
        <v>2</v>
      </c>
      <c r="AP2734" s="2">
        <v>2.8</v>
      </c>
      <c r="AQ2734" s="2">
        <v>27</v>
      </c>
      <c r="AR2734" s="2">
        <v>38</v>
      </c>
      <c r="AS2734" s="2">
        <v>15</v>
      </c>
      <c r="AT2734" s="2">
        <v>21.1</v>
      </c>
      <c r="AW2734" s="2">
        <v>27</v>
      </c>
      <c r="AX2734" s="2">
        <v>38</v>
      </c>
      <c r="AY2734" s="2">
        <v>1</v>
      </c>
      <c r="BA2734" s="2">
        <v>1</v>
      </c>
    </row>
    <row r="2735" spans="1:53" ht="12.75" customHeight="1" x14ac:dyDescent="0.2">
      <c r="A2735">
        <v>6</v>
      </c>
      <c r="B2735" s="2">
        <v>4124</v>
      </c>
      <c r="C2735" s="17">
        <v>3.28</v>
      </c>
      <c r="D2735" s="2">
        <v>3.06</v>
      </c>
      <c r="G2735" s="17">
        <v>54</v>
      </c>
      <c r="H2735" s="2">
        <v>42</v>
      </c>
      <c r="I2735" s="2">
        <v>77.8</v>
      </c>
      <c r="J2735" s="2">
        <v>42</v>
      </c>
      <c r="K2735" s="2">
        <v>77.8</v>
      </c>
      <c r="L2735" s="2">
        <v>77.8</v>
      </c>
      <c r="M2735" s="2">
        <v>3</v>
      </c>
      <c r="N2735" s="2">
        <v>5.6</v>
      </c>
      <c r="O2735" s="2">
        <v>9</v>
      </c>
      <c r="P2735" s="2">
        <v>16.7</v>
      </c>
      <c r="S2735" s="2">
        <v>12</v>
      </c>
      <c r="T2735" s="2">
        <v>22.2</v>
      </c>
      <c r="U2735" s="2">
        <v>30</v>
      </c>
      <c r="V2735" s="2">
        <v>55.6</v>
      </c>
      <c r="Y2735" s="2">
        <v>12</v>
      </c>
      <c r="Z2735" s="2">
        <v>22.2</v>
      </c>
      <c r="AE2735" s="2">
        <v>54</v>
      </c>
      <c r="AF2735" s="2">
        <v>40</v>
      </c>
      <c r="AG2735" s="2">
        <v>74.099999999999994</v>
      </c>
      <c r="AH2735" s="2">
        <v>40</v>
      </c>
      <c r="AI2735" s="2">
        <v>74.099999999999994</v>
      </c>
      <c r="AJ2735" s="2">
        <v>74.099999999999994</v>
      </c>
      <c r="AK2735" s="2">
        <v>10</v>
      </c>
      <c r="AL2735" s="2">
        <v>18.5</v>
      </c>
      <c r="AM2735" s="2">
        <v>4</v>
      </c>
      <c r="AN2735" s="2">
        <v>7.4</v>
      </c>
      <c r="AQ2735" s="2">
        <v>13</v>
      </c>
      <c r="AR2735" s="2">
        <v>24.1</v>
      </c>
      <c r="AS2735" s="2">
        <v>27</v>
      </c>
      <c r="AT2735" s="2">
        <v>50</v>
      </c>
      <c r="AW2735" s="2">
        <v>14</v>
      </c>
      <c r="AX2735" s="2">
        <v>25.9</v>
      </c>
    </row>
    <row r="2736" spans="1:53" ht="12.75" customHeight="1" x14ac:dyDescent="0.2">
      <c r="A2736">
        <v>6</v>
      </c>
      <c r="B2736" s="2">
        <v>4126</v>
      </c>
      <c r="C2736" s="17">
        <v>3.04</v>
      </c>
      <c r="D2736" s="2">
        <v>2.82</v>
      </c>
      <c r="G2736" s="17">
        <v>67</v>
      </c>
      <c r="H2736" s="2">
        <v>51</v>
      </c>
      <c r="I2736" s="2">
        <v>76.099999999999994</v>
      </c>
      <c r="J2736" s="2">
        <v>51</v>
      </c>
      <c r="K2736" s="2">
        <v>76.099999999999994</v>
      </c>
      <c r="L2736" s="2">
        <v>76.099999999999994</v>
      </c>
      <c r="M2736" s="2">
        <v>7</v>
      </c>
      <c r="N2736" s="2">
        <v>10.4</v>
      </c>
      <c r="O2736" s="2">
        <v>9</v>
      </c>
      <c r="P2736" s="2">
        <v>13.4</v>
      </c>
      <c r="S2736" s="2">
        <v>25</v>
      </c>
      <c r="T2736" s="2">
        <v>37.299999999999997</v>
      </c>
      <c r="U2736" s="2">
        <v>26</v>
      </c>
      <c r="V2736" s="2">
        <v>38.799999999999997</v>
      </c>
      <c r="Y2736" s="2">
        <v>16</v>
      </c>
      <c r="Z2736" s="2">
        <v>23.9</v>
      </c>
      <c r="AB2736" s="2">
        <v>1</v>
      </c>
      <c r="AE2736" s="2">
        <v>67</v>
      </c>
      <c r="AF2736" s="2">
        <v>46</v>
      </c>
      <c r="AG2736" s="2">
        <v>68.7</v>
      </c>
      <c r="AH2736" s="2">
        <v>46</v>
      </c>
      <c r="AI2736" s="2">
        <v>68.7</v>
      </c>
      <c r="AJ2736" s="2">
        <v>68.7</v>
      </c>
      <c r="AK2736" s="2">
        <v>12</v>
      </c>
      <c r="AL2736" s="2">
        <v>17.899999999999999</v>
      </c>
      <c r="AM2736" s="2">
        <v>9</v>
      </c>
      <c r="AN2736" s="2">
        <v>13.4</v>
      </c>
      <c r="AQ2736" s="2">
        <v>25</v>
      </c>
      <c r="AR2736" s="2">
        <v>37.299999999999997</v>
      </c>
      <c r="AS2736" s="2">
        <v>21</v>
      </c>
      <c r="AT2736" s="2">
        <v>31.3</v>
      </c>
      <c r="AW2736" s="2">
        <v>21</v>
      </c>
      <c r="AX2736" s="2">
        <v>31.3</v>
      </c>
      <c r="AZ2736" s="2">
        <v>1</v>
      </c>
    </row>
    <row r="2737" spans="1:53" ht="12.75" customHeight="1" x14ac:dyDescent="0.2">
      <c r="A2737">
        <v>6</v>
      </c>
      <c r="B2737" s="2">
        <v>4130</v>
      </c>
      <c r="C2737" s="17">
        <v>3.13</v>
      </c>
      <c r="D2737" s="2">
        <v>2.94</v>
      </c>
      <c r="G2737" s="17">
        <v>54</v>
      </c>
      <c r="H2737" s="2">
        <v>41</v>
      </c>
      <c r="I2737" s="2">
        <v>75.900000000000006</v>
      </c>
      <c r="J2737" s="2">
        <v>41</v>
      </c>
      <c r="K2737" s="2">
        <v>75.900000000000006</v>
      </c>
      <c r="L2737" s="2">
        <v>75.900000000000006</v>
      </c>
      <c r="M2737" s="2">
        <v>3</v>
      </c>
      <c r="N2737" s="2">
        <v>5.6</v>
      </c>
      <c r="O2737" s="2">
        <v>10</v>
      </c>
      <c r="P2737" s="2">
        <v>18.5</v>
      </c>
      <c r="S2737" s="2">
        <v>18</v>
      </c>
      <c r="T2737" s="2">
        <v>33.299999999999997</v>
      </c>
      <c r="U2737" s="2">
        <v>23</v>
      </c>
      <c r="V2737" s="2">
        <v>42.6</v>
      </c>
      <c r="Y2737" s="2">
        <v>13</v>
      </c>
      <c r="Z2737" s="2">
        <v>24.1</v>
      </c>
      <c r="AE2737" s="2">
        <v>54</v>
      </c>
      <c r="AF2737" s="2">
        <v>38</v>
      </c>
      <c r="AG2737" s="2">
        <v>70.400000000000006</v>
      </c>
      <c r="AH2737" s="2">
        <v>38</v>
      </c>
      <c r="AI2737" s="2">
        <v>70.400000000000006</v>
      </c>
      <c r="AJ2737" s="2">
        <v>70.400000000000006</v>
      </c>
      <c r="AK2737" s="2">
        <v>9</v>
      </c>
      <c r="AL2737" s="2">
        <v>16.7</v>
      </c>
      <c r="AM2737" s="2">
        <v>7</v>
      </c>
      <c r="AN2737" s="2">
        <v>13</v>
      </c>
      <c r="AQ2737" s="2">
        <v>16</v>
      </c>
      <c r="AR2737" s="2">
        <v>29.6</v>
      </c>
      <c r="AS2737" s="2">
        <v>22</v>
      </c>
      <c r="AT2737" s="2">
        <v>40.700000000000003</v>
      </c>
      <c r="AW2737" s="2">
        <v>16</v>
      </c>
      <c r="AX2737" s="2">
        <v>29.6</v>
      </c>
    </row>
    <row r="2738" spans="1:53" ht="12.75" customHeight="1" x14ac:dyDescent="0.2">
      <c r="A2738">
        <v>6</v>
      </c>
      <c r="B2738" s="2">
        <v>4132</v>
      </c>
      <c r="C2738" s="17">
        <v>3.04</v>
      </c>
      <c r="D2738" s="2">
        <v>2.74</v>
      </c>
      <c r="G2738" s="17">
        <v>196</v>
      </c>
      <c r="H2738" s="2">
        <v>154</v>
      </c>
      <c r="I2738" s="2">
        <v>78.2</v>
      </c>
      <c r="J2738" s="2">
        <v>154</v>
      </c>
      <c r="K2738" s="2">
        <v>78.2</v>
      </c>
      <c r="L2738" s="2">
        <v>78.599999999999994</v>
      </c>
      <c r="M2738" s="2">
        <v>10</v>
      </c>
      <c r="N2738" s="2">
        <v>5.0999999999999996</v>
      </c>
      <c r="O2738" s="2">
        <v>32</v>
      </c>
      <c r="P2738" s="2">
        <v>16.2</v>
      </c>
      <c r="S2738" s="2">
        <v>92</v>
      </c>
      <c r="T2738" s="2">
        <v>46.7</v>
      </c>
      <c r="U2738" s="2">
        <v>62</v>
      </c>
      <c r="V2738" s="2">
        <v>31.5</v>
      </c>
      <c r="W2738" s="2">
        <v>1</v>
      </c>
      <c r="X2738" s="2">
        <v>0.5</v>
      </c>
      <c r="Y2738" s="2">
        <v>43</v>
      </c>
      <c r="Z2738" s="2">
        <v>21.8</v>
      </c>
      <c r="AC2738" s="2">
        <v>3</v>
      </c>
      <c r="AE2738" s="2">
        <v>196</v>
      </c>
      <c r="AF2738" s="2">
        <v>117</v>
      </c>
      <c r="AG2738" s="2">
        <v>59.4</v>
      </c>
      <c r="AH2738" s="2">
        <v>117</v>
      </c>
      <c r="AI2738" s="2">
        <v>59.4</v>
      </c>
      <c r="AJ2738" s="2">
        <v>59.7</v>
      </c>
      <c r="AK2738" s="2">
        <v>28</v>
      </c>
      <c r="AL2738" s="2">
        <v>14.2</v>
      </c>
      <c r="AM2738" s="2">
        <v>51</v>
      </c>
      <c r="AN2738" s="2">
        <v>25.9</v>
      </c>
      <c r="AQ2738" s="2">
        <v>59</v>
      </c>
      <c r="AR2738" s="2">
        <v>29.9</v>
      </c>
      <c r="AS2738" s="2">
        <v>58</v>
      </c>
      <c r="AT2738" s="2">
        <v>29.4</v>
      </c>
      <c r="AU2738" s="2">
        <v>1</v>
      </c>
      <c r="AV2738" s="2">
        <v>0.5</v>
      </c>
      <c r="AW2738" s="2">
        <v>80</v>
      </c>
      <c r="AX2738" s="2">
        <v>40.6</v>
      </c>
      <c r="BA2738" s="2">
        <v>3</v>
      </c>
    </row>
    <row r="2739" spans="1:53" ht="12.75" customHeight="1" x14ac:dyDescent="0.2">
      <c r="A2739">
        <v>6</v>
      </c>
      <c r="B2739" s="2">
        <v>4133</v>
      </c>
      <c r="C2739" s="17">
        <v>3.22</v>
      </c>
      <c r="D2739" s="2">
        <v>2.92</v>
      </c>
      <c r="G2739" s="17">
        <v>79</v>
      </c>
      <c r="H2739" s="2">
        <v>74</v>
      </c>
      <c r="I2739" s="2">
        <v>93.7</v>
      </c>
      <c r="J2739" s="2">
        <v>74</v>
      </c>
      <c r="K2739" s="2">
        <v>93.7</v>
      </c>
      <c r="L2739" s="2">
        <v>93.7</v>
      </c>
      <c r="M2739" s="2">
        <v>3</v>
      </c>
      <c r="N2739" s="2">
        <v>3.8</v>
      </c>
      <c r="O2739" s="2">
        <v>2</v>
      </c>
      <c r="P2739" s="2">
        <v>2.5</v>
      </c>
      <c r="Q2739" s="2">
        <v>3</v>
      </c>
      <c r="R2739" s="2">
        <v>3.8</v>
      </c>
      <c r="S2739" s="2">
        <v>37</v>
      </c>
      <c r="T2739" s="2">
        <v>46.8</v>
      </c>
      <c r="U2739" s="2">
        <v>34</v>
      </c>
      <c r="V2739" s="2">
        <v>43</v>
      </c>
      <c r="Y2739" s="2">
        <v>5</v>
      </c>
      <c r="Z2739" s="2">
        <v>6.3</v>
      </c>
      <c r="AE2739" s="2">
        <v>79</v>
      </c>
      <c r="AF2739" s="2">
        <v>62</v>
      </c>
      <c r="AG2739" s="2">
        <v>78.5</v>
      </c>
      <c r="AH2739" s="2">
        <v>62</v>
      </c>
      <c r="AI2739" s="2">
        <v>78.5</v>
      </c>
      <c r="AJ2739" s="2">
        <v>78.5</v>
      </c>
      <c r="AK2739" s="2">
        <v>6</v>
      </c>
      <c r="AL2739" s="2">
        <v>7.6</v>
      </c>
      <c r="AM2739" s="2">
        <v>11</v>
      </c>
      <c r="AN2739" s="2">
        <v>13.9</v>
      </c>
      <c r="AO2739" s="2">
        <v>1</v>
      </c>
      <c r="AP2739" s="2">
        <v>1.3</v>
      </c>
      <c r="AQ2739" s="2">
        <v>41</v>
      </c>
      <c r="AR2739" s="2">
        <v>51.9</v>
      </c>
      <c r="AS2739" s="2">
        <v>20</v>
      </c>
      <c r="AT2739" s="2">
        <v>25.3</v>
      </c>
      <c r="AW2739" s="2">
        <v>17</v>
      </c>
      <c r="AX2739" s="2">
        <v>21.5</v>
      </c>
    </row>
    <row r="2740" spans="1:53" ht="12.75" customHeight="1" x14ac:dyDescent="0.2">
      <c r="A2740">
        <v>6</v>
      </c>
      <c r="B2740" s="2">
        <v>4134</v>
      </c>
      <c r="C2740" s="17">
        <v>2.82</v>
      </c>
      <c r="D2740" s="2">
        <v>2.64</v>
      </c>
      <c r="G2740" s="17">
        <v>68</v>
      </c>
      <c r="H2740" s="2">
        <v>58</v>
      </c>
      <c r="I2740" s="2">
        <v>85.3</v>
      </c>
      <c r="J2740" s="2">
        <v>58</v>
      </c>
      <c r="K2740" s="2">
        <v>85.3</v>
      </c>
      <c r="L2740" s="2">
        <v>85.3</v>
      </c>
      <c r="M2740" s="2">
        <v>5</v>
      </c>
      <c r="N2740" s="2">
        <v>7.4</v>
      </c>
      <c r="O2740" s="2">
        <v>5</v>
      </c>
      <c r="P2740" s="2">
        <v>7.4</v>
      </c>
      <c r="Q2740" s="2">
        <v>5</v>
      </c>
      <c r="R2740" s="2">
        <v>7.4</v>
      </c>
      <c r="S2740" s="2">
        <v>35</v>
      </c>
      <c r="T2740" s="2">
        <v>51.5</v>
      </c>
      <c r="U2740" s="2">
        <v>18</v>
      </c>
      <c r="V2740" s="2">
        <v>26.5</v>
      </c>
      <c r="Y2740" s="2">
        <v>10</v>
      </c>
      <c r="Z2740" s="2">
        <v>14.7</v>
      </c>
      <c r="AE2740" s="2">
        <v>67</v>
      </c>
      <c r="AF2740" s="2">
        <v>43</v>
      </c>
      <c r="AG2740" s="2">
        <v>64.2</v>
      </c>
      <c r="AH2740" s="2">
        <v>43</v>
      </c>
      <c r="AI2740" s="2">
        <v>64.2</v>
      </c>
      <c r="AJ2740" s="2">
        <v>64.2</v>
      </c>
      <c r="AK2740" s="2">
        <v>11</v>
      </c>
      <c r="AL2740" s="2">
        <v>16.399999999999999</v>
      </c>
      <c r="AM2740" s="2">
        <v>13</v>
      </c>
      <c r="AN2740" s="2">
        <v>19.399999999999999</v>
      </c>
      <c r="AO2740" s="2">
        <v>2</v>
      </c>
      <c r="AP2740" s="2">
        <v>3</v>
      </c>
      <c r="AQ2740" s="2">
        <v>24</v>
      </c>
      <c r="AR2740" s="2">
        <v>35.799999999999997</v>
      </c>
      <c r="AS2740" s="2">
        <v>17</v>
      </c>
      <c r="AT2740" s="2">
        <v>25.4</v>
      </c>
      <c r="AW2740" s="2">
        <v>24</v>
      </c>
      <c r="AX2740" s="2">
        <v>35.799999999999997</v>
      </c>
      <c r="AY2740" s="2">
        <v>1</v>
      </c>
    </row>
    <row r="2741" spans="1:53" ht="12.75" customHeight="1" x14ac:dyDescent="0.2">
      <c r="A2741">
        <v>6</v>
      </c>
      <c r="B2741" s="2">
        <v>4135</v>
      </c>
      <c r="C2741" s="17">
        <v>3.03</v>
      </c>
      <c r="D2741" s="2">
        <v>2.79</v>
      </c>
      <c r="G2741" s="17">
        <v>66</v>
      </c>
      <c r="H2741" s="2">
        <v>50</v>
      </c>
      <c r="I2741" s="2">
        <v>75.8</v>
      </c>
      <c r="J2741" s="2">
        <v>50</v>
      </c>
      <c r="K2741" s="2">
        <v>75.8</v>
      </c>
      <c r="L2741" s="2">
        <v>75.8</v>
      </c>
      <c r="M2741" s="2">
        <v>4</v>
      </c>
      <c r="N2741" s="2">
        <v>6.1</v>
      </c>
      <c r="O2741" s="2">
        <v>12</v>
      </c>
      <c r="P2741" s="2">
        <v>18.2</v>
      </c>
      <c r="S2741" s="2">
        <v>28</v>
      </c>
      <c r="T2741" s="2">
        <v>42.4</v>
      </c>
      <c r="U2741" s="2">
        <v>22</v>
      </c>
      <c r="V2741" s="2">
        <v>33.299999999999997</v>
      </c>
      <c r="Y2741" s="2">
        <v>16</v>
      </c>
      <c r="Z2741" s="2">
        <v>24.2</v>
      </c>
      <c r="AB2741" s="2">
        <v>1</v>
      </c>
      <c r="AE2741" s="2">
        <v>66</v>
      </c>
      <c r="AF2741" s="2">
        <v>44</v>
      </c>
      <c r="AG2741" s="2">
        <v>66.7</v>
      </c>
      <c r="AH2741" s="2">
        <v>44</v>
      </c>
      <c r="AI2741" s="2">
        <v>66.7</v>
      </c>
      <c r="AJ2741" s="2">
        <v>66.7</v>
      </c>
      <c r="AK2741" s="2">
        <v>11</v>
      </c>
      <c r="AL2741" s="2">
        <v>16.7</v>
      </c>
      <c r="AM2741" s="2">
        <v>11</v>
      </c>
      <c r="AN2741" s="2">
        <v>16.7</v>
      </c>
      <c r="AQ2741" s="2">
        <v>25</v>
      </c>
      <c r="AR2741" s="2">
        <v>37.9</v>
      </c>
      <c r="AS2741" s="2">
        <v>19</v>
      </c>
      <c r="AT2741" s="2">
        <v>28.8</v>
      </c>
      <c r="AW2741" s="2">
        <v>22</v>
      </c>
      <c r="AX2741" s="2">
        <v>33.299999999999997</v>
      </c>
      <c r="AZ2741" s="2">
        <v>1</v>
      </c>
    </row>
    <row r="2742" spans="1:53" ht="12.75" customHeight="1" x14ac:dyDescent="0.2">
      <c r="A2742">
        <v>6</v>
      </c>
      <c r="B2742" s="2">
        <v>4139</v>
      </c>
      <c r="C2742" s="17">
        <v>3.05</v>
      </c>
      <c r="D2742" s="2">
        <v>2.93</v>
      </c>
      <c r="G2742" s="17">
        <v>344</v>
      </c>
      <c r="H2742" s="2">
        <v>272</v>
      </c>
      <c r="I2742" s="2">
        <v>78.8</v>
      </c>
      <c r="J2742" s="2">
        <v>272</v>
      </c>
      <c r="K2742" s="2">
        <v>78.8</v>
      </c>
      <c r="L2742" s="2">
        <v>79.099999999999994</v>
      </c>
      <c r="M2742" s="2">
        <v>15</v>
      </c>
      <c r="N2742" s="2">
        <v>4.3</v>
      </c>
      <c r="O2742" s="2">
        <v>57</v>
      </c>
      <c r="P2742" s="2">
        <v>16.5</v>
      </c>
      <c r="Q2742" s="2">
        <v>5</v>
      </c>
      <c r="R2742" s="2">
        <v>1.4</v>
      </c>
      <c r="S2742" s="2">
        <v>146</v>
      </c>
      <c r="T2742" s="2">
        <v>42.3</v>
      </c>
      <c r="U2742" s="2">
        <v>121</v>
      </c>
      <c r="V2742" s="2">
        <v>35.1</v>
      </c>
      <c r="W2742" s="2">
        <v>1</v>
      </c>
      <c r="X2742" s="2">
        <v>0.3</v>
      </c>
      <c r="Y2742" s="2">
        <v>73</v>
      </c>
      <c r="Z2742" s="2">
        <v>21.2</v>
      </c>
      <c r="AA2742" s="2">
        <v>1</v>
      </c>
      <c r="AE2742" s="2">
        <v>343</v>
      </c>
      <c r="AF2742" s="2">
        <v>253</v>
      </c>
      <c r="AG2742" s="2">
        <v>73.5</v>
      </c>
      <c r="AH2742" s="2">
        <v>253</v>
      </c>
      <c r="AI2742" s="2">
        <v>73.5</v>
      </c>
      <c r="AJ2742" s="2">
        <v>73.8</v>
      </c>
      <c r="AK2742" s="2">
        <v>38</v>
      </c>
      <c r="AL2742" s="2">
        <v>11</v>
      </c>
      <c r="AM2742" s="2">
        <v>52</v>
      </c>
      <c r="AN2742" s="2">
        <v>15.1</v>
      </c>
      <c r="AO2742" s="2">
        <v>1</v>
      </c>
      <c r="AP2742" s="2">
        <v>0.3</v>
      </c>
      <c r="AQ2742" s="2">
        <v>141</v>
      </c>
      <c r="AR2742" s="2">
        <v>41</v>
      </c>
      <c r="AS2742" s="2">
        <v>111</v>
      </c>
      <c r="AT2742" s="2">
        <v>32.299999999999997</v>
      </c>
      <c r="AU2742" s="2">
        <v>1</v>
      </c>
      <c r="AV2742" s="2">
        <v>0.3</v>
      </c>
      <c r="AW2742" s="2">
        <v>91</v>
      </c>
      <c r="AX2742" s="2">
        <v>26.5</v>
      </c>
      <c r="AY2742" s="2">
        <v>2</v>
      </c>
    </row>
    <row r="2743" spans="1:53" ht="12.75" customHeight="1" x14ac:dyDescent="0.2">
      <c r="A2743">
        <v>6</v>
      </c>
      <c r="B2743" s="2">
        <v>4141</v>
      </c>
      <c r="C2743" s="17">
        <v>3.01</v>
      </c>
      <c r="D2743" s="2">
        <v>2.74</v>
      </c>
      <c r="G2743" s="17">
        <v>84</v>
      </c>
      <c r="H2743" s="2">
        <v>70</v>
      </c>
      <c r="I2743" s="2">
        <v>83.3</v>
      </c>
      <c r="J2743" s="2">
        <v>70</v>
      </c>
      <c r="K2743" s="2">
        <v>83.3</v>
      </c>
      <c r="L2743" s="2">
        <v>83.3</v>
      </c>
      <c r="M2743" s="2">
        <v>1</v>
      </c>
      <c r="N2743" s="2">
        <v>1.2</v>
      </c>
      <c r="O2743" s="2">
        <v>13</v>
      </c>
      <c r="P2743" s="2">
        <v>15.5</v>
      </c>
      <c r="Q2743" s="2">
        <v>1</v>
      </c>
      <c r="R2743" s="2">
        <v>1.2</v>
      </c>
      <c r="S2743" s="2">
        <v>50</v>
      </c>
      <c r="T2743" s="2">
        <v>59.5</v>
      </c>
      <c r="U2743" s="2">
        <v>19</v>
      </c>
      <c r="V2743" s="2">
        <v>22.6</v>
      </c>
      <c r="Y2743" s="2">
        <v>14</v>
      </c>
      <c r="Z2743" s="2">
        <v>16.7</v>
      </c>
      <c r="AE2743" s="2">
        <v>84</v>
      </c>
      <c r="AF2743" s="2">
        <v>53</v>
      </c>
      <c r="AG2743" s="2">
        <v>63.1</v>
      </c>
      <c r="AH2743" s="2">
        <v>53</v>
      </c>
      <c r="AI2743" s="2">
        <v>63.1</v>
      </c>
      <c r="AJ2743" s="2">
        <v>63.1</v>
      </c>
      <c r="AK2743" s="2">
        <v>10</v>
      </c>
      <c r="AL2743" s="2">
        <v>11.9</v>
      </c>
      <c r="AM2743" s="2">
        <v>21</v>
      </c>
      <c r="AN2743" s="2">
        <v>25</v>
      </c>
      <c r="AQ2743" s="2">
        <v>34</v>
      </c>
      <c r="AR2743" s="2">
        <v>40.5</v>
      </c>
      <c r="AS2743" s="2">
        <v>19</v>
      </c>
      <c r="AT2743" s="2">
        <v>22.6</v>
      </c>
      <c r="AW2743" s="2">
        <v>31</v>
      </c>
      <c r="AX2743" s="2">
        <v>36.9</v>
      </c>
    </row>
    <row r="2744" spans="1:53" ht="12.75" customHeight="1" x14ac:dyDescent="0.2">
      <c r="A2744">
        <v>6</v>
      </c>
      <c r="B2744" s="2">
        <v>4145</v>
      </c>
    </row>
    <row r="2745" spans="1:53" ht="12.75" customHeight="1" x14ac:dyDescent="0.2">
      <c r="A2745">
        <v>6</v>
      </c>
      <c r="B2745" s="2">
        <v>4146</v>
      </c>
      <c r="C2745" s="17">
        <v>3.01</v>
      </c>
      <c r="D2745" s="2">
        <v>2.99</v>
      </c>
      <c r="G2745" s="17">
        <v>114</v>
      </c>
      <c r="H2745" s="2">
        <v>85</v>
      </c>
      <c r="I2745" s="2">
        <v>74.599999999999994</v>
      </c>
      <c r="J2745" s="2">
        <v>85</v>
      </c>
      <c r="K2745" s="2">
        <v>74.599999999999994</v>
      </c>
      <c r="L2745" s="2">
        <v>74.599999999999994</v>
      </c>
      <c r="M2745" s="2">
        <v>4</v>
      </c>
      <c r="N2745" s="2">
        <v>3.5</v>
      </c>
      <c r="O2745" s="2">
        <v>25</v>
      </c>
      <c r="P2745" s="2">
        <v>21.9</v>
      </c>
      <c r="S2745" s="2">
        <v>51</v>
      </c>
      <c r="T2745" s="2">
        <v>44.7</v>
      </c>
      <c r="U2745" s="2">
        <v>34</v>
      </c>
      <c r="V2745" s="2">
        <v>29.8</v>
      </c>
      <c r="Y2745" s="2">
        <v>29</v>
      </c>
      <c r="Z2745" s="2">
        <v>25.4</v>
      </c>
      <c r="AE2745" s="2">
        <v>114</v>
      </c>
      <c r="AF2745" s="2">
        <v>83</v>
      </c>
      <c r="AG2745" s="2">
        <v>72.8</v>
      </c>
      <c r="AH2745" s="2">
        <v>83</v>
      </c>
      <c r="AI2745" s="2">
        <v>72.8</v>
      </c>
      <c r="AJ2745" s="2">
        <v>72.8</v>
      </c>
      <c r="AK2745" s="2">
        <v>14</v>
      </c>
      <c r="AL2745" s="2">
        <v>12.3</v>
      </c>
      <c r="AM2745" s="2">
        <v>17</v>
      </c>
      <c r="AN2745" s="2">
        <v>14.9</v>
      </c>
      <c r="AQ2745" s="2">
        <v>39</v>
      </c>
      <c r="AR2745" s="2">
        <v>34.200000000000003</v>
      </c>
      <c r="AS2745" s="2">
        <v>44</v>
      </c>
      <c r="AT2745" s="2">
        <v>38.6</v>
      </c>
      <c r="AW2745" s="2">
        <v>31</v>
      </c>
      <c r="AX2745" s="2">
        <v>27.2</v>
      </c>
    </row>
    <row r="2746" spans="1:53" ht="12.75" customHeight="1" x14ac:dyDescent="0.2">
      <c r="A2746">
        <v>6</v>
      </c>
      <c r="B2746" s="2">
        <v>4148</v>
      </c>
      <c r="C2746" s="17">
        <v>3.43</v>
      </c>
      <c r="D2746" s="2">
        <v>3.43</v>
      </c>
      <c r="G2746" s="17">
        <v>289</v>
      </c>
      <c r="H2746" s="2">
        <v>259</v>
      </c>
      <c r="I2746" s="2">
        <v>89.6</v>
      </c>
      <c r="J2746" s="2">
        <v>259</v>
      </c>
      <c r="K2746" s="2">
        <v>89.6</v>
      </c>
      <c r="L2746" s="2">
        <v>89.6</v>
      </c>
      <c r="M2746" s="2">
        <v>10</v>
      </c>
      <c r="N2746" s="2">
        <v>3.5</v>
      </c>
      <c r="O2746" s="2">
        <v>20</v>
      </c>
      <c r="P2746" s="2">
        <v>6.9</v>
      </c>
      <c r="S2746" s="2">
        <v>95</v>
      </c>
      <c r="T2746" s="2">
        <v>32.9</v>
      </c>
      <c r="U2746" s="2">
        <v>164</v>
      </c>
      <c r="V2746" s="2">
        <v>56.7</v>
      </c>
      <c r="Y2746" s="2">
        <v>30</v>
      </c>
      <c r="Z2746" s="2">
        <v>10.4</v>
      </c>
      <c r="AB2746" s="2">
        <v>1</v>
      </c>
      <c r="AE2746" s="2">
        <v>288</v>
      </c>
      <c r="AF2746" s="2">
        <v>251</v>
      </c>
      <c r="AG2746" s="2">
        <v>87.2</v>
      </c>
      <c r="AH2746" s="2">
        <v>251</v>
      </c>
      <c r="AI2746" s="2">
        <v>87.2</v>
      </c>
      <c r="AJ2746" s="2">
        <v>87.2</v>
      </c>
      <c r="AK2746" s="2">
        <v>22</v>
      </c>
      <c r="AL2746" s="2">
        <v>7.6</v>
      </c>
      <c r="AM2746" s="2">
        <v>15</v>
      </c>
      <c r="AN2746" s="2">
        <v>5.2</v>
      </c>
      <c r="AQ2746" s="2">
        <v>67</v>
      </c>
      <c r="AR2746" s="2">
        <v>23.3</v>
      </c>
      <c r="AS2746" s="2">
        <v>184</v>
      </c>
      <c r="AT2746" s="2">
        <v>63.9</v>
      </c>
      <c r="AW2746" s="2">
        <v>37</v>
      </c>
      <c r="AX2746" s="2">
        <v>12.8</v>
      </c>
      <c r="AY2746" s="2">
        <v>1</v>
      </c>
      <c r="AZ2746" s="2">
        <v>1</v>
      </c>
    </row>
    <row r="2747" spans="1:53" ht="12.75" customHeight="1" x14ac:dyDescent="0.2">
      <c r="A2747">
        <v>6</v>
      </c>
      <c r="B2747" s="2">
        <v>4156</v>
      </c>
      <c r="C2747" s="17">
        <v>2.78</v>
      </c>
      <c r="D2747" s="2">
        <v>2.44</v>
      </c>
      <c r="G2747" s="17">
        <v>130</v>
      </c>
      <c r="H2747" s="2">
        <v>102</v>
      </c>
      <c r="I2747" s="2">
        <v>77.900000000000006</v>
      </c>
      <c r="J2747" s="2">
        <v>102</v>
      </c>
      <c r="K2747" s="2">
        <v>77.900000000000006</v>
      </c>
      <c r="L2747" s="2">
        <v>78.5</v>
      </c>
      <c r="M2747" s="2">
        <v>9</v>
      </c>
      <c r="N2747" s="2">
        <v>6.9</v>
      </c>
      <c r="O2747" s="2">
        <v>19</v>
      </c>
      <c r="P2747" s="2">
        <v>14.5</v>
      </c>
      <c r="Q2747" s="2">
        <v>5</v>
      </c>
      <c r="R2747" s="2">
        <v>3.8</v>
      </c>
      <c r="S2747" s="2">
        <v>71</v>
      </c>
      <c r="T2747" s="2">
        <v>54.2</v>
      </c>
      <c r="U2747" s="2">
        <v>26</v>
      </c>
      <c r="V2747" s="2">
        <v>19.8</v>
      </c>
      <c r="W2747" s="2">
        <v>1</v>
      </c>
      <c r="X2747" s="2">
        <v>0.8</v>
      </c>
      <c r="Y2747" s="2">
        <v>29</v>
      </c>
      <c r="Z2747" s="2">
        <v>22.1</v>
      </c>
      <c r="AC2747" s="2">
        <v>1</v>
      </c>
      <c r="AE2747" s="2">
        <v>130</v>
      </c>
      <c r="AF2747" s="2">
        <v>75</v>
      </c>
      <c r="AG2747" s="2">
        <v>57.3</v>
      </c>
      <c r="AH2747" s="2">
        <v>75</v>
      </c>
      <c r="AI2747" s="2">
        <v>57.3</v>
      </c>
      <c r="AJ2747" s="2">
        <v>57.7</v>
      </c>
      <c r="AK2747" s="2">
        <v>31</v>
      </c>
      <c r="AL2747" s="2">
        <v>23.7</v>
      </c>
      <c r="AM2747" s="2">
        <v>24</v>
      </c>
      <c r="AN2747" s="2">
        <v>18.3</v>
      </c>
      <c r="AO2747" s="2">
        <v>3</v>
      </c>
      <c r="AP2747" s="2">
        <v>2.2999999999999998</v>
      </c>
      <c r="AQ2747" s="2">
        <v>48</v>
      </c>
      <c r="AR2747" s="2">
        <v>36.6</v>
      </c>
      <c r="AS2747" s="2">
        <v>24</v>
      </c>
      <c r="AT2747" s="2">
        <v>18.3</v>
      </c>
      <c r="AU2747" s="2">
        <v>1</v>
      </c>
      <c r="AV2747" s="2">
        <v>0.8</v>
      </c>
      <c r="AW2747" s="2">
        <v>56</v>
      </c>
      <c r="AX2747" s="2">
        <v>42.7</v>
      </c>
      <c r="BA2747" s="2">
        <v>1</v>
      </c>
    </row>
    <row r="2748" spans="1:53" ht="12.75" customHeight="1" x14ac:dyDescent="0.2">
      <c r="A2748">
        <v>6</v>
      </c>
      <c r="B2748" s="2">
        <v>4167</v>
      </c>
      <c r="C2748" s="17">
        <v>3.73</v>
      </c>
      <c r="D2748" s="2">
        <v>3.53</v>
      </c>
      <c r="G2748" s="17">
        <v>30</v>
      </c>
      <c r="H2748" s="2">
        <v>29</v>
      </c>
      <c r="I2748" s="2">
        <v>96.7</v>
      </c>
      <c r="J2748" s="2">
        <v>29</v>
      </c>
      <c r="K2748" s="2">
        <v>96.7</v>
      </c>
      <c r="L2748" s="2">
        <v>96.7</v>
      </c>
      <c r="O2748" s="2">
        <v>1</v>
      </c>
      <c r="P2748" s="2">
        <v>3.3</v>
      </c>
      <c r="S2748" s="2">
        <v>6</v>
      </c>
      <c r="T2748" s="2">
        <v>20</v>
      </c>
      <c r="U2748" s="2">
        <v>23</v>
      </c>
      <c r="V2748" s="2">
        <v>76.7</v>
      </c>
      <c r="Y2748" s="2">
        <v>1</v>
      </c>
      <c r="Z2748" s="2">
        <v>3.3</v>
      </c>
      <c r="AE2748" s="2">
        <v>30</v>
      </c>
      <c r="AF2748" s="2">
        <v>28</v>
      </c>
      <c r="AG2748" s="2">
        <v>93.3</v>
      </c>
      <c r="AH2748" s="2">
        <v>28</v>
      </c>
      <c r="AI2748" s="2">
        <v>93.3</v>
      </c>
      <c r="AJ2748" s="2">
        <v>93.3</v>
      </c>
      <c r="AK2748" s="2">
        <v>2</v>
      </c>
      <c r="AL2748" s="2">
        <v>6.7</v>
      </c>
      <c r="AQ2748" s="2">
        <v>8</v>
      </c>
      <c r="AR2748" s="2">
        <v>26.7</v>
      </c>
      <c r="AS2748" s="2">
        <v>20</v>
      </c>
      <c r="AT2748" s="2">
        <v>66.7</v>
      </c>
      <c r="AW2748" s="2">
        <v>2</v>
      </c>
      <c r="AX2748" s="2">
        <v>6.7</v>
      </c>
    </row>
    <row r="2749" spans="1:53" ht="12.75" customHeight="1" x14ac:dyDescent="0.2">
      <c r="A2749">
        <v>6</v>
      </c>
      <c r="B2749" s="2">
        <v>4174</v>
      </c>
      <c r="G2749" s="17">
        <v>2</v>
      </c>
      <c r="AE2749" s="2">
        <v>2</v>
      </c>
    </row>
    <row r="2750" spans="1:53" ht="12.75" customHeight="1" x14ac:dyDescent="0.2">
      <c r="A2750">
        <v>6</v>
      </c>
      <c r="B2750" s="2">
        <v>4176</v>
      </c>
      <c r="C2750" s="17">
        <v>3.15</v>
      </c>
      <c r="D2750" s="2">
        <v>2.86</v>
      </c>
      <c r="G2750" s="17">
        <v>145</v>
      </c>
      <c r="H2750" s="2">
        <v>112</v>
      </c>
      <c r="I2750" s="2">
        <v>77.2</v>
      </c>
      <c r="J2750" s="2">
        <v>112</v>
      </c>
      <c r="K2750" s="2">
        <v>77.2</v>
      </c>
      <c r="L2750" s="2">
        <v>77.2</v>
      </c>
      <c r="M2750" s="2">
        <v>6</v>
      </c>
      <c r="N2750" s="2">
        <v>4.0999999999999996</v>
      </c>
      <c r="O2750" s="2">
        <v>27</v>
      </c>
      <c r="P2750" s="2">
        <v>18.600000000000001</v>
      </c>
      <c r="S2750" s="2">
        <v>51</v>
      </c>
      <c r="T2750" s="2">
        <v>35.200000000000003</v>
      </c>
      <c r="U2750" s="2">
        <v>61</v>
      </c>
      <c r="V2750" s="2">
        <v>42.1</v>
      </c>
      <c r="Y2750" s="2">
        <v>33</v>
      </c>
      <c r="Z2750" s="2">
        <v>22.8</v>
      </c>
      <c r="AB2750" s="2">
        <v>1</v>
      </c>
      <c r="AC2750" s="2">
        <v>1</v>
      </c>
      <c r="AE2750" s="2">
        <v>145</v>
      </c>
      <c r="AF2750" s="2">
        <v>104</v>
      </c>
      <c r="AG2750" s="2">
        <v>71.7</v>
      </c>
      <c r="AH2750" s="2">
        <v>104</v>
      </c>
      <c r="AI2750" s="2">
        <v>71.7</v>
      </c>
      <c r="AJ2750" s="2">
        <v>71.7</v>
      </c>
      <c r="AK2750" s="2">
        <v>22</v>
      </c>
      <c r="AL2750" s="2">
        <v>15.2</v>
      </c>
      <c r="AM2750" s="2">
        <v>19</v>
      </c>
      <c r="AN2750" s="2">
        <v>13.1</v>
      </c>
      <c r="AQ2750" s="2">
        <v>62</v>
      </c>
      <c r="AR2750" s="2">
        <v>42.8</v>
      </c>
      <c r="AS2750" s="2">
        <v>42</v>
      </c>
      <c r="AT2750" s="2">
        <v>29</v>
      </c>
      <c r="AW2750" s="2">
        <v>41</v>
      </c>
      <c r="AX2750" s="2">
        <v>28.3</v>
      </c>
      <c r="AZ2750" s="2">
        <v>1</v>
      </c>
      <c r="BA2750" s="2">
        <v>1</v>
      </c>
    </row>
    <row r="2751" spans="1:53" ht="12.75" customHeight="1" x14ac:dyDescent="0.2">
      <c r="A2751">
        <v>6</v>
      </c>
      <c r="B2751" s="2">
        <v>4184</v>
      </c>
      <c r="C2751" s="17">
        <v>2.33</v>
      </c>
      <c r="D2751" s="2">
        <v>2</v>
      </c>
      <c r="G2751" s="17">
        <v>68</v>
      </c>
      <c r="H2751" s="2">
        <v>48</v>
      </c>
      <c r="I2751" s="2">
        <v>57.8</v>
      </c>
      <c r="J2751" s="2">
        <v>48</v>
      </c>
      <c r="K2751" s="2">
        <v>57.8</v>
      </c>
      <c r="L2751" s="2">
        <v>70.599999999999994</v>
      </c>
      <c r="M2751" s="2">
        <v>7</v>
      </c>
      <c r="N2751" s="2">
        <v>8.4</v>
      </c>
      <c r="O2751" s="2">
        <v>13</v>
      </c>
      <c r="P2751" s="2">
        <v>15.7</v>
      </c>
      <c r="S2751" s="2">
        <v>32</v>
      </c>
      <c r="T2751" s="2">
        <v>38.6</v>
      </c>
      <c r="U2751" s="2">
        <v>16</v>
      </c>
      <c r="V2751" s="2">
        <v>19.3</v>
      </c>
      <c r="W2751" s="2">
        <v>15</v>
      </c>
      <c r="X2751" s="2">
        <v>18.100000000000001</v>
      </c>
      <c r="Y2751" s="2">
        <v>35</v>
      </c>
      <c r="Z2751" s="2">
        <v>42.2</v>
      </c>
      <c r="AE2751" s="2">
        <v>66</v>
      </c>
      <c r="AF2751" s="2">
        <v>35</v>
      </c>
      <c r="AG2751" s="2">
        <v>42.2</v>
      </c>
      <c r="AH2751" s="2">
        <v>35</v>
      </c>
      <c r="AI2751" s="2">
        <v>42.2</v>
      </c>
      <c r="AJ2751" s="2">
        <v>53</v>
      </c>
      <c r="AK2751" s="2">
        <v>14</v>
      </c>
      <c r="AL2751" s="2">
        <v>16.899999999999999</v>
      </c>
      <c r="AM2751" s="2">
        <v>17</v>
      </c>
      <c r="AN2751" s="2">
        <v>20.5</v>
      </c>
      <c r="AQ2751" s="2">
        <v>22</v>
      </c>
      <c r="AR2751" s="2">
        <v>26.5</v>
      </c>
      <c r="AS2751" s="2">
        <v>13</v>
      </c>
      <c r="AT2751" s="2">
        <v>15.7</v>
      </c>
      <c r="AU2751" s="2">
        <v>17</v>
      </c>
      <c r="AV2751" s="2">
        <v>20.5</v>
      </c>
      <c r="AW2751" s="2">
        <v>48</v>
      </c>
      <c r="AX2751" s="2">
        <v>57.8</v>
      </c>
    </row>
    <row r="2752" spans="1:53" ht="12.75" customHeight="1" x14ac:dyDescent="0.2">
      <c r="A2752">
        <v>6</v>
      </c>
      <c r="B2752" s="2">
        <v>4185</v>
      </c>
      <c r="C2752" s="17">
        <v>2.99</v>
      </c>
      <c r="D2752" s="2">
        <v>2.82</v>
      </c>
      <c r="G2752" s="17">
        <v>159</v>
      </c>
      <c r="H2752" s="2">
        <v>115</v>
      </c>
      <c r="I2752" s="2">
        <v>72.3</v>
      </c>
      <c r="J2752" s="2">
        <v>115</v>
      </c>
      <c r="K2752" s="2">
        <v>72.3</v>
      </c>
      <c r="L2752" s="2">
        <v>72.3</v>
      </c>
      <c r="M2752" s="2">
        <v>15</v>
      </c>
      <c r="N2752" s="2">
        <v>9.4</v>
      </c>
      <c r="O2752" s="2">
        <v>29</v>
      </c>
      <c r="P2752" s="2">
        <v>18.2</v>
      </c>
      <c r="Q2752" s="2">
        <v>1</v>
      </c>
      <c r="R2752" s="2">
        <v>0.6</v>
      </c>
      <c r="S2752" s="2">
        <v>53</v>
      </c>
      <c r="T2752" s="2">
        <v>33.299999999999997</v>
      </c>
      <c r="U2752" s="2">
        <v>61</v>
      </c>
      <c r="V2752" s="2">
        <v>38.4</v>
      </c>
      <c r="Y2752" s="2">
        <v>44</v>
      </c>
      <c r="Z2752" s="2">
        <v>27.7</v>
      </c>
      <c r="AB2752" s="2">
        <v>1</v>
      </c>
      <c r="AC2752" s="2">
        <v>1</v>
      </c>
      <c r="AE2752" s="2">
        <v>159</v>
      </c>
      <c r="AF2752" s="2">
        <v>108</v>
      </c>
      <c r="AG2752" s="2">
        <v>67.900000000000006</v>
      </c>
      <c r="AH2752" s="2">
        <v>108</v>
      </c>
      <c r="AI2752" s="2">
        <v>67.900000000000006</v>
      </c>
      <c r="AJ2752" s="2">
        <v>67.900000000000006</v>
      </c>
      <c r="AK2752" s="2">
        <v>26</v>
      </c>
      <c r="AL2752" s="2">
        <v>16.399999999999999</v>
      </c>
      <c r="AM2752" s="2">
        <v>25</v>
      </c>
      <c r="AN2752" s="2">
        <v>15.7</v>
      </c>
      <c r="AQ2752" s="2">
        <v>59</v>
      </c>
      <c r="AR2752" s="2">
        <v>37.1</v>
      </c>
      <c r="AS2752" s="2">
        <v>49</v>
      </c>
      <c r="AT2752" s="2">
        <v>30.8</v>
      </c>
      <c r="AW2752" s="2">
        <v>51</v>
      </c>
      <c r="AX2752" s="2">
        <v>32.1</v>
      </c>
      <c r="AZ2752" s="2">
        <v>1</v>
      </c>
      <c r="BA2752" s="2">
        <v>1</v>
      </c>
    </row>
    <row r="2753" spans="1:53" ht="12.75" customHeight="1" x14ac:dyDescent="0.2">
      <c r="A2753">
        <v>6</v>
      </c>
      <c r="B2753" s="2">
        <v>4186</v>
      </c>
    </row>
    <row r="2754" spans="1:53" ht="12.75" customHeight="1" x14ac:dyDescent="0.2">
      <c r="A2754">
        <v>6</v>
      </c>
      <c r="B2754" s="2">
        <v>4187</v>
      </c>
      <c r="C2754" s="17">
        <v>3.54</v>
      </c>
      <c r="D2754" s="2">
        <v>3.37</v>
      </c>
      <c r="G2754" s="17">
        <v>52</v>
      </c>
      <c r="H2754" s="2">
        <v>48</v>
      </c>
      <c r="I2754" s="2">
        <v>92.3</v>
      </c>
      <c r="J2754" s="2">
        <v>48</v>
      </c>
      <c r="K2754" s="2">
        <v>92.3</v>
      </c>
      <c r="L2754" s="2">
        <v>92.3</v>
      </c>
      <c r="M2754" s="2">
        <v>4</v>
      </c>
      <c r="N2754" s="2">
        <v>7.7</v>
      </c>
      <c r="S2754" s="2">
        <v>12</v>
      </c>
      <c r="T2754" s="2">
        <v>23.1</v>
      </c>
      <c r="U2754" s="2">
        <v>36</v>
      </c>
      <c r="V2754" s="2">
        <v>69.2</v>
      </c>
      <c r="Y2754" s="2">
        <v>4</v>
      </c>
      <c r="Z2754" s="2">
        <v>7.7</v>
      </c>
      <c r="AE2754" s="2">
        <v>52</v>
      </c>
      <c r="AF2754" s="2">
        <v>42</v>
      </c>
      <c r="AG2754" s="2">
        <v>80.8</v>
      </c>
      <c r="AH2754" s="2">
        <v>42</v>
      </c>
      <c r="AI2754" s="2">
        <v>80.8</v>
      </c>
      <c r="AJ2754" s="2">
        <v>80.8</v>
      </c>
      <c r="AK2754" s="2">
        <v>4</v>
      </c>
      <c r="AL2754" s="2">
        <v>7.7</v>
      </c>
      <c r="AM2754" s="2">
        <v>6</v>
      </c>
      <c r="AN2754" s="2">
        <v>11.5</v>
      </c>
      <c r="AQ2754" s="2">
        <v>9</v>
      </c>
      <c r="AR2754" s="2">
        <v>17.3</v>
      </c>
      <c r="AS2754" s="2">
        <v>33</v>
      </c>
      <c r="AT2754" s="2">
        <v>63.5</v>
      </c>
      <c r="AW2754" s="2">
        <v>10</v>
      </c>
      <c r="AX2754" s="2">
        <v>19.2</v>
      </c>
    </row>
    <row r="2755" spans="1:53" ht="12.75" customHeight="1" x14ac:dyDescent="0.2">
      <c r="A2755">
        <v>6</v>
      </c>
      <c r="B2755" s="2">
        <v>4192</v>
      </c>
      <c r="C2755" s="17">
        <v>3.26</v>
      </c>
      <c r="D2755" s="2">
        <v>3.53</v>
      </c>
      <c r="G2755" s="17">
        <v>70</v>
      </c>
      <c r="H2755" s="2">
        <v>60</v>
      </c>
      <c r="I2755" s="2">
        <v>85.7</v>
      </c>
      <c r="J2755" s="2">
        <v>60</v>
      </c>
      <c r="K2755" s="2">
        <v>85.7</v>
      </c>
      <c r="L2755" s="2">
        <v>85.7</v>
      </c>
      <c r="M2755" s="2">
        <v>2</v>
      </c>
      <c r="N2755" s="2">
        <v>2.9</v>
      </c>
      <c r="O2755" s="2">
        <v>8</v>
      </c>
      <c r="P2755" s="2">
        <v>11.4</v>
      </c>
      <c r="S2755" s="2">
        <v>30</v>
      </c>
      <c r="T2755" s="2">
        <v>42.9</v>
      </c>
      <c r="U2755" s="2">
        <v>30</v>
      </c>
      <c r="V2755" s="2">
        <v>42.9</v>
      </c>
      <c r="Y2755" s="2">
        <v>10</v>
      </c>
      <c r="Z2755" s="2">
        <v>14.3</v>
      </c>
      <c r="AE2755" s="2">
        <v>70</v>
      </c>
      <c r="AF2755" s="2">
        <v>66</v>
      </c>
      <c r="AG2755" s="2">
        <v>94.3</v>
      </c>
      <c r="AH2755" s="2">
        <v>66</v>
      </c>
      <c r="AI2755" s="2">
        <v>94.3</v>
      </c>
      <c r="AJ2755" s="2">
        <v>94.3</v>
      </c>
      <c r="AK2755" s="2">
        <v>1</v>
      </c>
      <c r="AL2755" s="2">
        <v>1.4</v>
      </c>
      <c r="AM2755" s="2">
        <v>3</v>
      </c>
      <c r="AN2755" s="2">
        <v>4.3</v>
      </c>
      <c r="AQ2755" s="2">
        <v>24</v>
      </c>
      <c r="AR2755" s="2">
        <v>34.299999999999997</v>
      </c>
      <c r="AS2755" s="2">
        <v>42</v>
      </c>
      <c r="AT2755" s="2">
        <v>60</v>
      </c>
      <c r="AW2755" s="2">
        <v>4</v>
      </c>
      <c r="AX2755" s="2">
        <v>5.7</v>
      </c>
    </row>
    <row r="2756" spans="1:53" ht="12.75" customHeight="1" x14ac:dyDescent="0.2">
      <c r="A2756">
        <v>6</v>
      </c>
      <c r="B2756" s="2">
        <v>4196</v>
      </c>
      <c r="C2756" s="17">
        <v>2.44</v>
      </c>
      <c r="D2756" s="2">
        <v>2.3199999999999998</v>
      </c>
      <c r="G2756" s="17">
        <v>83</v>
      </c>
      <c r="H2756" s="2">
        <v>43</v>
      </c>
      <c r="I2756" s="2">
        <v>51.2</v>
      </c>
      <c r="J2756" s="2">
        <v>43</v>
      </c>
      <c r="K2756" s="2">
        <v>51.2</v>
      </c>
      <c r="L2756" s="2">
        <v>51.8</v>
      </c>
      <c r="M2756" s="2">
        <v>14</v>
      </c>
      <c r="N2756" s="2">
        <v>16.7</v>
      </c>
      <c r="O2756" s="2">
        <v>26</v>
      </c>
      <c r="P2756" s="2">
        <v>31</v>
      </c>
      <c r="Q2756" s="2">
        <v>1</v>
      </c>
      <c r="R2756" s="2">
        <v>1.2</v>
      </c>
      <c r="S2756" s="2">
        <v>29</v>
      </c>
      <c r="T2756" s="2">
        <v>34.5</v>
      </c>
      <c r="U2756" s="2">
        <v>13</v>
      </c>
      <c r="V2756" s="2">
        <v>15.5</v>
      </c>
      <c r="W2756" s="2">
        <v>1</v>
      </c>
      <c r="X2756" s="2">
        <v>1.2</v>
      </c>
      <c r="Y2756" s="2">
        <v>41</v>
      </c>
      <c r="Z2756" s="2">
        <v>48.8</v>
      </c>
      <c r="AB2756" s="2">
        <v>1</v>
      </c>
      <c r="AE2756" s="2">
        <v>83</v>
      </c>
      <c r="AF2756" s="2">
        <v>44</v>
      </c>
      <c r="AG2756" s="2">
        <v>52.4</v>
      </c>
      <c r="AH2756" s="2">
        <v>44</v>
      </c>
      <c r="AI2756" s="2">
        <v>52.4</v>
      </c>
      <c r="AJ2756" s="2">
        <v>53</v>
      </c>
      <c r="AK2756" s="2">
        <v>24</v>
      </c>
      <c r="AL2756" s="2">
        <v>28.6</v>
      </c>
      <c r="AM2756" s="2">
        <v>15</v>
      </c>
      <c r="AN2756" s="2">
        <v>17.899999999999999</v>
      </c>
      <c r="AQ2756" s="2">
        <v>35</v>
      </c>
      <c r="AR2756" s="2">
        <v>41.7</v>
      </c>
      <c r="AS2756" s="2">
        <v>9</v>
      </c>
      <c r="AT2756" s="2">
        <v>10.7</v>
      </c>
      <c r="AU2756" s="2">
        <v>1</v>
      </c>
      <c r="AV2756" s="2">
        <v>1.2</v>
      </c>
      <c r="AW2756" s="2">
        <v>40</v>
      </c>
      <c r="AX2756" s="2">
        <v>47.6</v>
      </c>
      <c r="AZ2756" s="2">
        <v>1</v>
      </c>
    </row>
    <row r="2757" spans="1:53" ht="12.75" customHeight="1" x14ac:dyDescent="0.2">
      <c r="A2757">
        <v>6</v>
      </c>
      <c r="B2757" s="2">
        <v>4205</v>
      </c>
      <c r="C2757" s="17">
        <v>3.86</v>
      </c>
      <c r="D2757" s="2">
        <v>3.66</v>
      </c>
      <c r="G2757" s="17">
        <v>50</v>
      </c>
      <c r="H2757" s="2">
        <v>50</v>
      </c>
      <c r="I2757" s="2">
        <v>100</v>
      </c>
      <c r="J2757" s="2">
        <v>50</v>
      </c>
      <c r="K2757" s="2">
        <v>100</v>
      </c>
      <c r="L2757" s="2">
        <v>100</v>
      </c>
      <c r="S2757" s="2">
        <v>7</v>
      </c>
      <c r="T2757" s="2">
        <v>14</v>
      </c>
      <c r="U2757" s="2">
        <v>43</v>
      </c>
      <c r="V2757" s="2">
        <v>86</v>
      </c>
      <c r="AC2757" s="2">
        <v>3</v>
      </c>
      <c r="AE2757" s="2">
        <v>50</v>
      </c>
      <c r="AF2757" s="2">
        <v>49</v>
      </c>
      <c r="AG2757" s="2">
        <v>98</v>
      </c>
      <c r="AH2757" s="2">
        <v>49</v>
      </c>
      <c r="AI2757" s="2">
        <v>98</v>
      </c>
      <c r="AJ2757" s="2">
        <v>98</v>
      </c>
      <c r="AK2757" s="2">
        <v>1</v>
      </c>
      <c r="AL2757" s="2">
        <v>2</v>
      </c>
      <c r="AQ2757" s="2">
        <v>14</v>
      </c>
      <c r="AR2757" s="2">
        <v>28</v>
      </c>
      <c r="AS2757" s="2">
        <v>35</v>
      </c>
      <c r="AT2757" s="2">
        <v>70</v>
      </c>
      <c r="AW2757" s="2">
        <v>1</v>
      </c>
      <c r="AX2757" s="2">
        <v>2</v>
      </c>
      <c r="BA2757" s="2">
        <v>3</v>
      </c>
    </row>
    <row r="2758" spans="1:53" ht="12.75" customHeight="1" x14ac:dyDescent="0.2">
      <c r="A2758">
        <v>6</v>
      </c>
      <c r="B2758" s="2">
        <v>4207</v>
      </c>
      <c r="C2758" s="17">
        <v>2.98</v>
      </c>
      <c r="D2758" s="2">
        <v>2.5499999999999998</v>
      </c>
      <c r="G2758" s="17">
        <v>149</v>
      </c>
      <c r="H2758" s="2">
        <v>105</v>
      </c>
      <c r="I2758" s="2">
        <v>70</v>
      </c>
      <c r="J2758" s="2">
        <v>105</v>
      </c>
      <c r="K2758" s="2">
        <v>70</v>
      </c>
      <c r="L2758" s="2">
        <v>70.5</v>
      </c>
      <c r="M2758" s="2">
        <v>10</v>
      </c>
      <c r="N2758" s="2">
        <v>6.7</v>
      </c>
      <c r="O2758" s="2">
        <v>34</v>
      </c>
      <c r="P2758" s="2">
        <v>22.7</v>
      </c>
      <c r="S2758" s="2">
        <v>51</v>
      </c>
      <c r="T2758" s="2">
        <v>34</v>
      </c>
      <c r="U2758" s="2">
        <v>54</v>
      </c>
      <c r="V2758" s="2">
        <v>36</v>
      </c>
      <c r="W2758" s="2">
        <v>1</v>
      </c>
      <c r="X2758" s="2">
        <v>0.7</v>
      </c>
      <c r="Y2758" s="2">
        <v>45</v>
      </c>
      <c r="Z2758" s="2">
        <v>30</v>
      </c>
      <c r="AB2758" s="2">
        <v>2</v>
      </c>
      <c r="AC2758" s="2">
        <v>3</v>
      </c>
      <c r="AE2758" s="2">
        <v>150</v>
      </c>
      <c r="AF2758" s="2">
        <v>82</v>
      </c>
      <c r="AG2758" s="2">
        <v>54.7</v>
      </c>
      <c r="AH2758" s="2">
        <v>82</v>
      </c>
      <c r="AI2758" s="2">
        <v>54.7</v>
      </c>
      <c r="AJ2758" s="2">
        <v>54.7</v>
      </c>
      <c r="AK2758" s="2">
        <v>34</v>
      </c>
      <c r="AL2758" s="2">
        <v>22.7</v>
      </c>
      <c r="AM2758" s="2">
        <v>34</v>
      </c>
      <c r="AN2758" s="2">
        <v>22.7</v>
      </c>
      <c r="AQ2758" s="2">
        <v>47</v>
      </c>
      <c r="AR2758" s="2">
        <v>31.3</v>
      </c>
      <c r="AS2758" s="2">
        <v>35</v>
      </c>
      <c r="AT2758" s="2">
        <v>23.3</v>
      </c>
      <c r="AW2758" s="2">
        <v>68</v>
      </c>
      <c r="AX2758" s="2">
        <v>45.3</v>
      </c>
      <c r="AZ2758" s="2">
        <v>2</v>
      </c>
      <c r="BA2758" s="2">
        <v>3</v>
      </c>
    </row>
    <row r="2759" spans="1:53" ht="12.75" customHeight="1" x14ac:dyDescent="0.2">
      <c r="A2759">
        <v>6</v>
      </c>
      <c r="B2759" s="2">
        <v>4209</v>
      </c>
      <c r="C2759" s="17">
        <v>3.02</v>
      </c>
      <c r="D2759" s="2">
        <v>2.65</v>
      </c>
      <c r="G2759" s="17">
        <v>349</v>
      </c>
      <c r="H2759" s="2">
        <v>287</v>
      </c>
      <c r="I2759" s="2">
        <v>82.2</v>
      </c>
      <c r="J2759" s="2">
        <v>287</v>
      </c>
      <c r="K2759" s="2">
        <v>82.2</v>
      </c>
      <c r="L2759" s="2">
        <v>82.2</v>
      </c>
      <c r="M2759" s="2">
        <v>18</v>
      </c>
      <c r="N2759" s="2">
        <v>5.2</v>
      </c>
      <c r="O2759" s="2">
        <v>44</v>
      </c>
      <c r="P2759" s="2">
        <v>12.6</v>
      </c>
      <c r="Q2759" s="2">
        <v>8</v>
      </c>
      <c r="R2759" s="2">
        <v>2.2999999999999998</v>
      </c>
      <c r="S2759" s="2">
        <v>167</v>
      </c>
      <c r="T2759" s="2">
        <v>47.9</v>
      </c>
      <c r="U2759" s="2">
        <v>112</v>
      </c>
      <c r="V2759" s="2">
        <v>32.1</v>
      </c>
      <c r="Y2759" s="2">
        <v>62</v>
      </c>
      <c r="Z2759" s="2">
        <v>17.8</v>
      </c>
      <c r="AB2759" s="2">
        <v>1</v>
      </c>
      <c r="AC2759" s="2">
        <v>3</v>
      </c>
      <c r="AE2759" s="2">
        <v>349</v>
      </c>
      <c r="AF2759" s="2">
        <v>219</v>
      </c>
      <c r="AG2759" s="2">
        <v>62.6</v>
      </c>
      <c r="AH2759" s="2">
        <v>219</v>
      </c>
      <c r="AI2759" s="2">
        <v>62.6</v>
      </c>
      <c r="AJ2759" s="2">
        <v>62.8</v>
      </c>
      <c r="AK2759" s="2">
        <v>49</v>
      </c>
      <c r="AL2759" s="2">
        <v>14</v>
      </c>
      <c r="AM2759" s="2">
        <v>81</v>
      </c>
      <c r="AN2759" s="2">
        <v>23.1</v>
      </c>
      <c r="AO2759" s="2">
        <v>5</v>
      </c>
      <c r="AP2759" s="2">
        <v>1.4</v>
      </c>
      <c r="AQ2759" s="2">
        <v>141</v>
      </c>
      <c r="AR2759" s="2">
        <v>40.299999999999997</v>
      </c>
      <c r="AS2759" s="2">
        <v>73</v>
      </c>
      <c r="AT2759" s="2">
        <v>20.9</v>
      </c>
      <c r="AU2759" s="2">
        <v>1</v>
      </c>
      <c r="AV2759" s="2">
        <v>0.3</v>
      </c>
      <c r="AW2759" s="2">
        <v>131</v>
      </c>
      <c r="AX2759" s="2">
        <v>37.4</v>
      </c>
      <c r="BA2759" s="2">
        <v>3</v>
      </c>
    </row>
    <row r="2760" spans="1:53" ht="12.75" customHeight="1" x14ac:dyDescent="0.2">
      <c r="A2760">
        <v>6</v>
      </c>
      <c r="B2760" s="2">
        <v>4210</v>
      </c>
      <c r="C2760" s="17">
        <v>3.01</v>
      </c>
      <c r="D2760" s="2">
        <v>2.82</v>
      </c>
      <c r="G2760" s="17">
        <v>154</v>
      </c>
      <c r="H2760" s="2">
        <v>114</v>
      </c>
      <c r="I2760" s="2">
        <v>74</v>
      </c>
      <c r="J2760" s="2">
        <v>114</v>
      </c>
      <c r="K2760" s="2">
        <v>74</v>
      </c>
      <c r="L2760" s="2">
        <v>74</v>
      </c>
      <c r="M2760" s="2">
        <v>11</v>
      </c>
      <c r="N2760" s="2">
        <v>7.1</v>
      </c>
      <c r="O2760" s="2">
        <v>29</v>
      </c>
      <c r="P2760" s="2">
        <v>18.8</v>
      </c>
      <c r="S2760" s="2">
        <v>61</v>
      </c>
      <c r="T2760" s="2">
        <v>39.6</v>
      </c>
      <c r="U2760" s="2">
        <v>53</v>
      </c>
      <c r="V2760" s="2">
        <v>34.4</v>
      </c>
      <c r="Y2760" s="2">
        <v>40</v>
      </c>
      <c r="Z2760" s="2">
        <v>26</v>
      </c>
      <c r="AE2760" s="2">
        <v>154</v>
      </c>
      <c r="AF2760" s="2">
        <v>103</v>
      </c>
      <c r="AG2760" s="2">
        <v>66.900000000000006</v>
      </c>
      <c r="AH2760" s="2">
        <v>103</v>
      </c>
      <c r="AI2760" s="2">
        <v>66.900000000000006</v>
      </c>
      <c r="AJ2760" s="2">
        <v>66.900000000000006</v>
      </c>
      <c r="AK2760" s="2">
        <v>18</v>
      </c>
      <c r="AL2760" s="2">
        <v>11.7</v>
      </c>
      <c r="AM2760" s="2">
        <v>33</v>
      </c>
      <c r="AN2760" s="2">
        <v>21.4</v>
      </c>
      <c r="AQ2760" s="2">
        <v>61</v>
      </c>
      <c r="AR2760" s="2">
        <v>39.6</v>
      </c>
      <c r="AS2760" s="2">
        <v>42</v>
      </c>
      <c r="AT2760" s="2">
        <v>27.3</v>
      </c>
      <c r="AW2760" s="2">
        <v>51</v>
      </c>
      <c r="AX2760" s="2">
        <v>33.1</v>
      </c>
    </row>
    <row r="2761" spans="1:53" ht="12.75" customHeight="1" x14ac:dyDescent="0.2">
      <c r="A2761">
        <v>6</v>
      </c>
      <c r="B2761" s="2">
        <v>4213</v>
      </c>
      <c r="C2761" s="17">
        <v>2.16</v>
      </c>
      <c r="D2761" s="2">
        <v>1.59</v>
      </c>
      <c r="G2761" s="17">
        <v>63</v>
      </c>
      <c r="H2761" s="2">
        <v>23</v>
      </c>
      <c r="I2761" s="2">
        <v>36.5</v>
      </c>
      <c r="J2761" s="2">
        <v>23</v>
      </c>
      <c r="K2761" s="2">
        <v>36.5</v>
      </c>
      <c r="L2761" s="2">
        <v>36.5</v>
      </c>
      <c r="M2761" s="2">
        <v>15</v>
      </c>
      <c r="N2761" s="2">
        <v>23.8</v>
      </c>
      <c r="O2761" s="2">
        <v>25</v>
      </c>
      <c r="P2761" s="2">
        <v>39.700000000000003</v>
      </c>
      <c r="Q2761" s="2">
        <v>1</v>
      </c>
      <c r="R2761" s="2">
        <v>1.6</v>
      </c>
      <c r="S2761" s="2">
        <v>17</v>
      </c>
      <c r="T2761" s="2">
        <v>27</v>
      </c>
      <c r="U2761" s="2">
        <v>5</v>
      </c>
      <c r="V2761" s="2">
        <v>7.9</v>
      </c>
      <c r="Y2761" s="2">
        <v>40</v>
      </c>
      <c r="Z2761" s="2">
        <v>63.5</v>
      </c>
      <c r="AA2761" s="2">
        <v>1</v>
      </c>
      <c r="AB2761" s="2">
        <v>2</v>
      </c>
      <c r="AE2761" s="2">
        <v>63</v>
      </c>
      <c r="AF2761" s="2">
        <v>11</v>
      </c>
      <c r="AG2761" s="2">
        <v>17.5</v>
      </c>
      <c r="AH2761" s="2">
        <v>11</v>
      </c>
      <c r="AI2761" s="2">
        <v>17.5</v>
      </c>
      <c r="AJ2761" s="2">
        <v>17.5</v>
      </c>
      <c r="AK2761" s="2">
        <v>38</v>
      </c>
      <c r="AL2761" s="2">
        <v>60.3</v>
      </c>
      <c r="AM2761" s="2">
        <v>14</v>
      </c>
      <c r="AN2761" s="2">
        <v>22.2</v>
      </c>
      <c r="AO2761" s="2">
        <v>1</v>
      </c>
      <c r="AP2761" s="2">
        <v>1.6</v>
      </c>
      <c r="AQ2761" s="2">
        <v>6</v>
      </c>
      <c r="AR2761" s="2">
        <v>9.5</v>
      </c>
      <c r="AS2761" s="2">
        <v>4</v>
      </c>
      <c r="AT2761" s="2">
        <v>6.3</v>
      </c>
      <c r="AW2761" s="2">
        <v>52</v>
      </c>
      <c r="AX2761" s="2">
        <v>82.5</v>
      </c>
      <c r="AY2761" s="2">
        <v>1</v>
      </c>
      <c r="AZ2761" s="2">
        <v>2</v>
      </c>
    </row>
    <row r="2762" spans="1:53" ht="12.75" customHeight="1" x14ac:dyDescent="0.2">
      <c r="A2762">
        <v>6</v>
      </c>
      <c r="B2762" s="2">
        <v>4214</v>
      </c>
      <c r="C2762" s="17">
        <v>2.17</v>
      </c>
      <c r="D2762" s="2">
        <v>1.61</v>
      </c>
      <c r="G2762" s="17">
        <v>18</v>
      </c>
      <c r="H2762" s="2">
        <v>6</v>
      </c>
      <c r="I2762" s="2">
        <v>33.299999999999997</v>
      </c>
      <c r="J2762" s="2">
        <v>6</v>
      </c>
      <c r="K2762" s="2">
        <v>33.299999999999997</v>
      </c>
      <c r="L2762" s="2">
        <v>33.299999999999997</v>
      </c>
      <c r="M2762" s="2">
        <v>4</v>
      </c>
      <c r="N2762" s="2">
        <v>22.2</v>
      </c>
      <c r="O2762" s="2">
        <v>8</v>
      </c>
      <c r="P2762" s="2">
        <v>44.4</v>
      </c>
      <c r="S2762" s="2">
        <v>5</v>
      </c>
      <c r="T2762" s="2">
        <v>27.8</v>
      </c>
      <c r="U2762" s="2">
        <v>1</v>
      </c>
      <c r="V2762" s="2">
        <v>5.6</v>
      </c>
      <c r="Y2762" s="2">
        <v>12</v>
      </c>
      <c r="Z2762" s="2">
        <v>66.7</v>
      </c>
      <c r="AE2762" s="2">
        <v>18</v>
      </c>
      <c r="AF2762" s="2">
        <v>4</v>
      </c>
      <c r="AG2762" s="2">
        <v>22.2</v>
      </c>
      <c r="AH2762" s="2">
        <v>4</v>
      </c>
      <c r="AI2762" s="2">
        <v>22.2</v>
      </c>
      <c r="AJ2762" s="2">
        <v>22.2</v>
      </c>
      <c r="AK2762" s="2">
        <v>11</v>
      </c>
      <c r="AL2762" s="2">
        <v>61.1</v>
      </c>
      <c r="AM2762" s="2">
        <v>3</v>
      </c>
      <c r="AN2762" s="2">
        <v>16.7</v>
      </c>
      <c r="AQ2762" s="2">
        <v>4</v>
      </c>
      <c r="AR2762" s="2">
        <v>22.2</v>
      </c>
      <c r="AW2762" s="2">
        <v>14</v>
      </c>
      <c r="AX2762" s="2">
        <v>77.8</v>
      </c>
    </row>
    <row r="2763" spans="1:53" ht="12.75" customHeight="1" x14ac:dyDescent="0.2">
      <c r="A2763">
        <v>6</v>
      </c>
      <c r="B2763" s="2">
        <v>4218</v>
      </c>
      <c r="C2763" s="17">
        <v>2.64</v>
      </c>
      <c r="D2763" s="2">
        <v>2.5099999999999998</v>
      </c>
      <c r="G2763" s="17">
        <v>71</v>
      </c>
      <c r="H2763" s="2">
        <v>51</v>
      </c>
      <c r="I2763" s="2">
        <v>69.900000000000006</v>
      </c>
      <c r="J2763" s="2">
        <v>51</v>
      </c>
      <c r="K2763" s="2">
        <v>69.900000000000006</v>
      </c>
      <c r="L2763" s="2">
        <v>71.8</v>
      </c>
      <c r="M2763" s="2">
        <v>3</v>
      </c>
      <c r="N2763" s="2">
        <v>4.0999999999999996</v>
      </c>
      <c r="O2763" s="2">
        <v>17</v>
      </c>
      <c r="P2763" s="2">
        <v>23.3</v>
      </c>
      <c r="Q2763" s="2">
        <v>4</v>
      </c>
      <c r="R2763" s="2">
        <v>5.5</v>
      </c>
      <c r="S2763" s="2">
        <v>32</v>
      </c>
      <c r="T2763" s="2">
        <v>43.8</v>
      </c>
      <c r="U2763" s="2">
        <v>15</v>
      </c>
      <c r="V2763" s="2">
        <v>20.5</v>
      </c>
      <c r="W2763" s="2">
        <v>2</v>
      </c>
      <c r="X2763" s="2">
        <v>2.7</v>
      </c>
      <c r="Y2763" s="2">
        <v>22</v>
      </c>
      <c r="Z2763" s="2">
        <v>30.1</v>
      </c>
      <c r="AB2763" s="2">
        <v>1</v>
      </c>
      <c r="AE2763" s="2">
        <v>73</v>
      </c>
      <c r="AF2763" s="2">
        <v>48</v>
      </c>
      <c r="AG2763" s="2">
        <v>64.900000000000006</v>
      </c>
      <c r="AH2763" s="2">
        <v>48</v>
      </c>
      <c r="AI2763" s="2">
        <v>64.900000000000006</v>
      </c>
      <c r="AJ2763" s="2">
        <v>65.8</v>
      </c>
      <c r="AK2763" s="2">
        <v>17</v>
      </c>
      <c r="AL2763" s="2">
        <v>23</v>
      </c>
      <c r="AM2763" s="2">
        <v>8</v>
      </c>
      <c r="AN2763" s="2">
        <v>10.8</v>
      </c>
      <c r="AO2763" s="2">
        <v>4</v>
      </c>
      <c r="AP2763" s="2">
        <v>5.4</v>
      </c>
      <c r="AQ2763" s="2">
        <v>23</v>
      </c>
      <c r="AR2763" s="2">
        <v>31.1</v>
      </c>
      <c r="AS2763" s="2">
        <v>21</v>
      </c>
      <c r="AT2763" s="2">
        <v>28.4</v>
      </c>
      <c r="AU2763" s="2">
        <v>1</v>
      </c>
      <c r="AV2763" s="2">
        <v>1.4</v>
      </c>
      <c r="AW2763" s="2">
        <v>26</v>
      </c>
      <c r="AX2763" s="2">
        <v>35.1</v>
      </c>
    </row>
    <row r="2764" spans="1:53" ht="12.75" customHeight="1" x14ac:dyDescent="0.2">
      <c r="A2764">
        <v>6</v>
      </c>
      <c r="B2764" s="2">
        <v>4219</v>
      </c>
      <c r="C2764" s="17">
        <v>3.19</v>
      </c>
      <c r="D2764" s="2">
        <v>2.83</v>
      </c>
      <c r="G2764" s="17">
        <v>203</v>
      </c>
      <c r="H2764" s="2">
        <v>173</v>
      </c>
      <c r="I2764" s="2">
        <v>85.2</v>
      </c>
      <c r="J2764" s="2">
        <v>173</v>
      </c>
      <c r="K2764" s="2">
        <v>85.2</v>
      </c>
      <c r="L2764" s="2">
        <v>85.2</v>
      </c>
      <c r="M2764" s="2">
        <v>5</v>
      </c>
      <c r="N2764" s="2">
        <v>2.5</v>
      </c>
      <c r="O2764" s="2">
        <v>25</v>
      </c>
      <c r="P2764" s="2">
        <v>12.3</v>
      </c>
      <c r="S2764" s="2">
        <v>99</v>
      </c>
      <c r="T2764" s="2">
        <v>48.8</v>
      </c>
      <c r="U2764" s="2">
        <v>74</v>
      </c>
      <c r="V2764" s="2">
        <v>36.5</v>
      </c>
      <c r="Y2764" s="2">
        <v>30</v>
      </c>
      <c r="Z2764" s="2">
        <v>14.8</v>
      </c>
      <c r="AE2764" s="2">
        <v>203</v>
      </c>
      <c r="AF2764" s="2">
        <v>132</v>
      </c>
      <c r="AG2764" s="2">
        <v>65</v>
      </c>
      <c r="AH2764" s="2">
        <v>132</v>
      </c>
      <c r="AI2764" s="2">
        <v>65</v>
      </c>
      <c r="AJ2764" s="2">
        <v>65</v>
      </c>
      <c r="AK2764" s="2">
        <v>23</v>
      </c>
      <c r="AL2764" s="2">
        <v>11.3</v>
      </c>
      <c r="AM2764" s="2">
        <v>48</v>
      </c>
      <c r="AN2764" s="2">
        <v>23.6</v>
      </c>
      <c r="AQ2764" s="2">
        <v>72</v>
      </c>
      <c r="AR2764" s="2">
        <v>35.5</v>
      </c>
      <c r="AS2764" s="2">
        <v>60</v>
      </c>
      <c r="AT2764" s="2">
        <v>29.6</v>
      </c>
      <c r="AW2764" s="2">
        <v>71</v>
      </c>
      <c r="AX2764" s="2">
        <v>35</v>
      </c>
    </row>
    <row r="2765" spans="1:53" ht="12.75" customHeight="1" x14ac:dyDescent="0.2">
      <c r="A2765">
        <v>6</v>
      </c>
      <c r="B2765" s="2">
        <v>4221</v>
      </c>
      <c r="C2765" s="17">
        <v>2.7</v>
      </c>
      <c r="D2765" s="2">
        <v>2.13</v>
      </c>
      <c r="G2765" s="17">
        <v>102</v>
      </c>
      <c r="H2765" s="2">
        <v>70</v>
      </c>
      <c r="I2765" s="2">
        <v>68.599999999999994</v>
      </c>
      <c r="J2765" s="2">
        <v>70</v>
      </c>
      <c r="K2765" s="2">
        <v>68.599999999999994</v>
      </c>
      <c r="L2765" s="2">
        <v>68.599999999999994</v>
      </c>
      <c r="M2765" s="2">
        <v>9</v>
      </c>
      <c r="N2765" s="2">
        <v>8.8000000000000007</v>
      </c>
      <c r="O2765" s="2">
        <v>23</v>
      </c>
      <c r="P2765" s="2">
        <v>22.5</v>
      </c>
      <c r="Q2765" s="2">
        <v>2</v>
      </c>
      <c r="R2765" s="2">
        <v>2</v>
      </c>
      <c r="S2765" s="2">
        <v>52</v>
      </c>
      <c r="T2765" s="2">
        <v>51</v>
      </c>
      <c r="U2765" s="2">
        <v>16</v>
      </c>
      <c r="V2765" s="2">
        <v>15.7</v>
      </c>
      <c r="Y2765" s="2">
        <v>32</v>
      </c>
      <c r="Z2765" s="2">
        <v>31.4</v>
      </c>
      <c r="AC2765" s="2">
        <v>1</v>
      </c>
      <c r="AE2765" s="2">
        <v>102</v>
      </c>
      <c r="AF2765" s="2">
        <v>36</v>
      </c>
      <c r="AG2765" s="2">
        <v>35.299999999999997</v>
      </c>
      <c r="AH2765" s="2">
        <v>36</v>
      </c>
      <c r="AI2765" s="2">
        <v>35.299999999999997</v>
      </c>
      <c r="AJ2765" s="2">
        <v>35.299999999999997</v>
      </c>
      <c r="AK2765" s="2">
        <v>31</v>
      </c>
      <c r="AL2765" s="2">
        <v>30.4</v>
      </c>
      <c r="AM2765" s="2">
        <v>35</v>
      </c>
      <c r="AN2765" s="2">
        <v>34.299999999999997</v>
      </c>
      <c r="AQ2765" s="2">
        <v>28</v>
      </c>
      <c r="AR2765" s="2">
        <v>27.5</v>
      </c>
      <c r="AS2765" s="2">
        <v>8</v>
      </c>
      <c r="AT2765" s="2">
        <v>7.8</v>
      </c>
      <c r="AW2765" s="2">
        <v>66</v>
      </c>
      <c r="AX2765" s="2">
        <v>64.7</v>
      </c>
      <c r="BA2765" s="2">
        <v>1</v>
      </c>
    </row>
    <row r="2766" spans="1:53" ht="12.75" customHeight="1" x14ac:dyDescent="0.2">
      <c r="A2766">
        <v>6</v>
      </c>
      <c r="B2766" s="2">
        <v>4224</v>
      </c>
      <c r="C2766" s="17">
        <v>2.99</v>
      </c>
      <c r="D2766" s="2">
        <v>2.77</v>
      </c>
      <c r="G2766" s="17">
        <v>80</v>
      </c>
      <c r="H2766" s="2">
        <v>61</v>
      </c>
      <c r="I2766" s="2">
        <v>76.3</v>
      </c>
      <c r="J2766" s="2">
        <v>61</v>
      </c>
      <c r="K2766" s="2">
        <v>76.3</v>
      </c>
      <c r="L2766" s="2">
        <v>76.3</v>
      </c>
      <c r="M2766" s="2">
        <v>5</v>
      </c>
      <c r="N2766" s="2">
        <v>6.3</v>
      </c>
      <c r="O2766" s="2">
        <v>14</v>
      </c>
      <c r="P2766" s="2">
        <v>17.5</v>
      </c>
      <c r="S2766" s="2">
        <v>38</v>
      </c>
      <c r="T2766" s="2">
        <v>47.5</v>
      </c>
      <c r="U2766" s="2">
        <v>23</v>
      </c>
      <c r="V2766" s="2">
        <v>28.8</v>
      </c>
      <c r="Y2766" s="2">
        <v>19</v>
      </c>
      <c r="Z2766" s="2">
        <v>23.8</v>
      </c>
      <c r="AB2766" s="2">
        <v>1</v>
      </c>
      <c r="AE2766" s="2">
        <v>80</v>
      </c>
      <c r="AF2766" s="2">
        <v>50</v>
      </c>
      <c r="AG2766" s="2">
        <v>62.5</v>
      </c>
      <c r="AH2766" s="2">
        <v>50</v>
      </c>
      <c r="AI2766" s="2">
        <v>62.5</v>
      </c>
      <c r="AJ2766" s="2">
        <v>62.5</v>
      </c>
      <c r="AK2766" s="2">
        <v>8</v>
      </c>
      <c r="AL2766" s="2">
        <v>10</v>
      </c>
      <c r="AM2766" s="2">
        <v>22</v>
      </c>
      <c r="AN2766" s="2">
        <v>27.5</v>
      </c>
      <c r="AQ2766" s="2">
        <v>30</v>
      </c>
      <c r="AR2766" s="2">
        <v>37.5</v>
      </c>
      <c r="AS2766" s="2">
        <v>20</v>
      </c>
      <c r="AT2766" s="2">
        <v>25</v>
      </c>
      <c r="AW2766" s="2">
        <v>30</v>
      </c>
      <c r="AX2766" s="2">
        <v>37.5</v>
      </c>
      <c r="AZ2766" s="2">
        <v>1</v>
      </c>
    </row>
    <row r="2767" spans="1:53" ht="12.75" customHeight="1" x14ac:dyDescent="0.2">
      <c r="A2767">
        <v>6</v>
      </c>
      <c r="B2767" s="2">
        <v>4226</v>
      </c>
      <c r="C2767" s="17">
        <v>2.29</v>
      </c>
      <c r="D2767" s="2">
        <v>2.44</v>
      </c>
      <c r="G2767" s="17">
        <v>31</v>
      </c>
      <c r="H2767" s="2">
        <v>17</v>
      </c>
      <c r="I2767" s="2">
        <v>54.8</v>
      </c>
      <c r="J2767" s="2">
        <v>17</v>
      </c>
      <c r="K2767" s="2">
        <v>54.8</v>
      </c>
      <c r="L2767" s="2">
        <v>54.8</v>
      </c>
      <c r="M2767" s="2">
        <v>4</v>
      </c>
      <c r="N2767" s="2">
        <v>12.9</v>
      </c>
      <c r="O2767" s="2">
        <v>10</v>
      </c>
      <c r="P2767" s="2">
        <v>32.299999999999997</v>
      </c>
      <c r="Q2767" s="2">
        <v>2</v>
      </c>
      <c r="R2767" s="2">
        <v>6.5</v>
      </c>
      <c r="S2767" s="2">
        <v>13</v>
      </c>
      <c r="T2767" s="2">
        <v>41.9</v>
      </c>
      <c r="U2767" s="2">
        <v>2</v>
      </c>
      <c r="V2767" s="2">
        <v>6.5</v>
      </c>
      <c r="Y2767" s="2">
        <v>14</v>
      </c>
      <c r="Z2767" s="2">
        <v>45.2</v>
      </c>
      <c r="AA2767" s="2">
        <v>1</v>
      </c>
      <c r="AC2767" s="2">
        <v>1</v>
      </c>
      <c r="AE2767" s="2">
        <v>32</v>
      </c>
      <c r="AF2767" s="2">
        <v>16</v>
      </c>
      <c r="AG2767" s="2">
        <v>50</v>
      </c>
      <c r="AH2767" s="2">
        <v>16</v>
      </c>
      <c r="AI2767" s="2">
        <v>50</v>
      </c>
      <c r="AJ2767" s="2">
        <v>50</v>
      </c>
      <c r="AK2767" s="2">
        <v>6</v>
      </c>
      <c r="AL2767" s="2">
        <v>18.8</v>
      </c>
      <c r="AM2767" s="2">
        <v>10</v>
      </c>
      <c r="AN2767" s="2">
        <v>31.3</v>
      </c>
      <c r="AQ2767" s="2">
        <v>12</v>
      </c>
      <c r="AR2767" s="2">
        <v>37.5</v>
      </c>
      <c r="AS2767" s="2">
        <v>4</v>
      </c>
      <c r="AT2767" s="2">
        <v>12.5</v>
      </c>
      <c r="AW2767" s="2">
        <v>16</v>
      </c>
      <c r="AX2767" s="2">
        <v>50</v>
      </c>
      <c r="BA2767" s="2">
        <v>1</v>
      </c>
    </row>
    <row r="2768" spans="1:53" ht="12.75" customHeight="1" x14ac:dyDescent="0.2">
      <c r="A2768">
        <v>6</v>
      </c>
      <c r="B2768" s="2">
        <v>4227</v>
      </c>
      <c r="C2768" s="17">
        <v>2.64</v>
      </c>
      <c r="D2768" s="2">
        <v>2.48</v>
      </c>
      <c r="G2768" s="17">
        <v>69</v>
      </c>
      <c r="H2768" s="2">
        <v>44</v>
      </c>
      <c r="I2768" s="2">
        <v>63.8</v>
      </c>
      <c r="J2768" s="2">
        <v>44</v>
      </c>
      <c r="K2768" s="2">
        <v>63.8</v>
      </c>
      <c r="L2768" s="2">
        <v>63.8</v>
      </c>
      <c r="M2768" s="2">
        <v>12</v>
      </c>
      <c r="N2768" s="2">
        <v>17.399999999999999</v>
      </c>
      <c r="O2768" s="2">
        <v>13</v>
      </c>
      <c r="P2768" s="2">
        <v>18.8</v>
      </c>
      <c r="S2768" s="2">
        <v>32</v>
      </c>
      <c r="T2768" s="2">
        <v>46.4</v>
      </c>
      <c r="U2768" s="2">
        <v>12</v>
      </c>
      <c r="V2768" s="2">
        <v>17.399999999999999</v>
      </c>
      <c r="Y2768" s="2">
        <v>25</v>
      </c>
      <c r="Z2768" s="2">
        <v>36.200000000000003</v>
      </c>
      <c r="AB2768" s="2">
        <v>1</v>
      </c>
      <c r="AC2768" s="2">
        <v>1</v>
      </c>
      <c r="AE2768" s="2">
        <v>69</v>
      </c>
      <c r="AF2768" s="2">
        <v>40</v>
      </c>
      <c r="AG2768" s="2">
        <v>58</v>
      </c>
      <c r="AH2768" s="2">
        <v>40</v>
      </c>
      <c r="AI2768" s="2">
        <v>58</v>
      </c>
      <c r="AJ2768" s="2">
        <v>58</v>
      </c>
      <c r="AK2768" s="2">
        <v>20</v>
      </c>
      <c r="AL2768" s="2">
        <v>29</v>
      </c>
      <c r="AM2768" s="2">
        <v>9</v>
      </c>
      <c r="AN2768" s="2">
        <v>13</v>
      </c>
      <c r="AQ2768" s="2">
        <v>27</v>
      </c>
      <c r="AR2768" s="2">
        <v>39.1</v>
      </c>
      <c r="AS2768" s="2">
        <v>13</v>
      </c>
      <c r="AT2768" s="2">
        <v>18.8</v>
      </c>
      <c r="AW2768" s="2">
        <v>29</v>
      </c>
      <c r="AX2768" s="2">
        <v>42</v>
      </c>
      <c r="AZ2768" s="2">
        <v>1</v>
      </c>
      <c r="BA2768" s="2">
        <v>1</v>
      </c>
    </row>
    <row r="2769" spans="1:53" ht="12.75" customHeight="1" x14ac:dyDescent="0.2">
      <c r="A2769">
        <v>6</v>
      </c>
      <c r="B2769" s="2">
        <v>4228</v>
      </c>
    </row>
    <row r="2770" spans="1:53" ht="12.75" customHeight="1" x14ac:dyDescent="0.2">
      <c r="A2770">
        <v>6</v>
      </c>
      <c r="B2770" s="2">
        <v>4230</v>
      </c>
      <c r="C2770" s="17">
        <v>2.76</v>
      </c>
      <c r="D2770" s="2">
        <v>2.33</v>
      </c>
      <c r="G2770" s="17">
        <v>125</v>
      </c>
      <c r="H2770" s="2">
        <v>90</v>
      </c>
      <c r="I2770" s="2">
        <v>68.7</v>
      </c>
      <c r="J2770" s="2">
        <v>90</v>
      </c>
      <c r="K2770" s="2">
        <v>68.7</v>
      </c>
      <c r="L2770" s="2">
        <v>72</v>
      </c>
      <c r="M2770" s="2">
        <v>9</v>
      </c>
      <c r="N2770" s="2">
        <v>6.9</v>
      </c>
      <c r="O2770" s="2">
        <v>26</v>
      </c>
      <c r="P2770" s="2">
        <v>19.8</v>
      </c>
      <c r="S2770" s="2">
        <v>59</v>
      </c>
      <c r="T2770" s="2">
        <v>45</v>
      </c>
      <c r="U2770" s="2">
        <v>31</v>
      </c>
      <c r="V2770" s="2">
        <v>23.7</v>
      </c>
      <c r="W2770" s="2">
        <v>6</v>
      </c>
      <c r="X2770" s="2">
        <v>4.5999999999999996</v>
      </c>
      <c r="Y2770" s="2">
        <v>41</v>
      </c>
      <c r="Z2770" s="2">
        <v>31.3</v>
      </c>
      <c r="AC2770" s="2">
        <v>2</v>
      </c>
      <c r="AE2770" s="2">
        <v>125</v>
      </c>
      <c r="AF2770" s="2">
        <v>70</v>
      </c>
      <c r="AG2770" s="2">
        <v>53.4</v>
      </c>
      <c r="AH2770" s="2">
        <v>70</v>
      </c>
      <c r="AI2770" s="2">
        <v>53.4</v>
      </c>
      <c r="AJ2770" s="2">
        <v>56</v>
      </c>
      <c r="AK2770" s="2">
        <v>27</v>
      </c>
      <c r="AL2770" s="2">
        <v>20.6</v>
      </c>
      <c r="AM2770" s="2">
        <v>28</v>
      </c>
      <c r="AN2770" s="2">
        <v>21.4</v>
      </c>
      <c r="AQ2770" s="2">
        <v>58</v>
      </c>
      <c r="AR2770" s="2">
        <v>44.3</v>
      </c>
      <c r="AS2770" s="2">
        <v>12</v>
      </c>
      <c r="AT2770" s="2">
        <v>9.1999999999999993</v>
      </c>
      <c r="AU2770" s="2">
        <v>6</v>
      </c>
      <c r="AV2770" s="2">
        <v>4.5999999999999996</v>
      </c>
      <c r="AW2770" s="2">
        <v>61</v>
      </c>
      <c r="AX2770" s="2">
        <v>46.6</v>
      </c>
      <c r="BA2770" s="2">
        <v>2</v>
      </c>
    </row>
    <row r="2771" spans="1:53" ht="12.75" customHeight="1" x14ac:dyDescent="0.2">
      <c r="A2771">
        <v>6</v>
      </c>
      <c r="B2771" s="2">
        <v>4231</v>
      </c>
      <c r="C2771" s="17">
        <v>2.95</v>
      </c>
      <c r="D2771" s="2">
        <v>2.71</v>
      </c>
      <c r="G2771" s="17">
        <v>302</v>
      </c>
      <c r="H2771" s="2">
        <v>215</v>
      </c>
      <c r="I2771" s="2">
        <v>71.2</v>
      </c>
      <c r="J2771" s="2">
        <v>215</v>
      </c>
      <c r="K2771" s="2">
        <v>71.2</v>
      </c>
      <c r="L2771" s="2">
        <v>71.2</v>
      </c>
      <c r="M2771" s="2">
        <v>35</v>
      </c>
      <c r="N2771" s="2">
        <v>11.6</v>
      </c>
      <c r="O2771" s="2">
        <v>52</v>
      </c>
      <c r="P2771" s="2">
        <v>17.2</v>
      </c>
      <c r="S2771" s="2">
        <v>107</v>
      </c>
      <c r="T2771" s="2">
        <v>35.4</v>
      </c>
      <c r="U2771" s="2">
        <v>108</v>
      </c>
      <c r="V2771" s="2">
        <v>35.799999999999997</v>
      </c>
      <c r="Y2771" s="2">
        <v>87</v>
      </c>
      <c r="Z2771" s="2">
        <v>28.8</v>
      </c>
      <c r="AB2771" s="2">
        <v>5</v>
      </c>
      <c r="AE2771" s="2">
        <v>302</v>
      </c>
      <c r="AF2771" s="2">
        <v>190</v>
      </c>
      <c r="AG2771" s="2">
        <v>62.9</v>
      </c>
      <c r="AH2771" s="2">
        <v>190</v>
      </c>
      <c r="AI2771" s="2">
        <v>62.9</v>
      </c>
      <c r="AJ2771" s="2">
        <v>62.9</v>
      </c>
      <c r="AK2771" s="2">
        <v>64</v>
      </c>
      <c r="AL2771" s="2">
        <v>21.2</v>
      </c>
      <c r="AM2771" s="2">
        <v>48</v>
      </c>
      <c r="AN2771" s="2">
        <v>15.9</v>
      </c>
      <c r="AQ2771" s="2">
        <v>101</v>
      </c>
      <c r="AR2771" s="2">
        <v>33.4</v>
      </c>
      <c r="AS2771" s="2">
        <v>89</v>
      </c>
      <c r="AT2771" s="2">
        <v>29.5</v>
      </c>
      <c r="AW2771" s="2">
        <v>112</v>
      </c>
      <c r="AX2771" s="2">
        <v>37.1</v>
      </c>
      <c r="AY2771" s="2">
        <v>1</v>
      </c>
      <c r="AZ2771" s="2">
        <v>4</v>
      </c>
    </row>
    <row r="2772" spans="1:53" ht="12.75" customHeight="1" x14ac:dyDescent="0.2">
      <c r="A2772">
        <v>6</v>
      </c>
      <c r="B2772" s="2">
        <v>4232</v>
      </c>
      <c r="C2772" s="17">
        <v>1.95</v>
      </c>
      <c r="D2772" s="2">
        <v>1.74</v>
      </c>
      <c r="G2772" s="17">
        <v>17</v>
      </c>
      <c r="H2772" s="2">
        <v>6</v>
      </c>
      <c r="I2772" s="2">
        <v>31.6</v>
      </c>
      <c r="J2772" s="2">
        <v>6</v>
      </c>
      <c r="K2772" s="2">
        <v>31.6</v>
      </c>
      <c r="L2772" s="2">
        <v>35.299999999999997</v>
      </c>
      <c r="M2772" s="2">
        <v>4</v>
      </c>
      <c r="N2772" s="2">
        <v>21.1</v>
      </c>
      <c r="O2772" s="2">
        <v>7</v>
      </c>
      <c r="P2772" s="2">
        <v>36.799999999999997</v>
      </c>
      <c r="S2772" s="2">
        <v>5</v>
      </c>
      <c r="T2772" s="2">
        <v>26.3</v>
      </c>
      <c r="U2772" s="2">
        <v>1</v>
      </c>
      <c r="V2772" s="2">
        <v>5.3</v>
      </c>
      <c r="W2772" s="2">
        <v>2</v>
      </c>
      <c r="X2772" s="2">
        <v>10.5</v>
      </c>
      <c r="Y2772" s="2">
        <v>13</v>
      </c>
      <c r="Z2772" s="2">
        <v>68.400000000000006</v>
      </c>
      <c r="AB2772" s="2">
        <v>1</v>
      </c>
      <c r="AE2772" s="2">
        <v>19</v>
      </c>
      <c r="AF2772" s="2">
        <v>4</v>
      </c>
      <c r="AG2772" s="2">
        <v>21.1</v>
      </c>
      <c r="AH2772" s="2">
        <v>4</v>
      </c>
      <c r="AI2772" s="2">
        <v>21.1</v>
      </c>
      <c r="AJ2772" s="2">
        <v>21.1</v>
      </c>
      <c r="AK2772" s="2">
        <v>10</v>
      </c>
      <c r="AL2772" s="2">
        <v>52.6</v>
      </c>
      <c r="AM2772" s="2">
        <v>5</v>
      </c>
      <c r="AN2772" s="2">
        <v>26.3</v>
      </c>
      <c r="AQ2772" s="2">
        <v>3</v>
      </c>
      <c r="AR2772" s="2">
        <v>15.8</v>
      </c>
      <c r="AS2772" s="2">
        <v>1</v>
      </c>
      <c r="AT2772" s="2">
        <v>5.3</v>
      </c>
      <c r="AW2772" s="2">
        <v>15</v>
      </c>
      <c r="AX2772" s="2">
        <v>78.900000000000006</v>
      </c>
      <c r="AZ2772" s="2">
        <v>1</v>
      </c>
    </row>
    <row r="2773" spans="1:53" ht="12.75" customHeight="1" x14ac:dyDescent="0.2">
      <c r="A2773">
        <v>6</v>
      </c>
      <c r="B2773" s="2">
        <v>4237</v>
      </c>
      <c r="C2773" s="17">
        <v>2.46</v>
      </c>
      <c r="D2773" s="2">
        <v>2.08</v>
      </c>
      <c r="G2773" s="17">
        <v>109</v>
      </c>
      <c r="H2773" s="2">
        <v>58</v>
      </c>
      <c r="I2773" s="2">
        <v>52.3</v>
      </c>
      <c r="J2773" s="2">
        <v>58</v>
      </c>
      <c r="K2773" s="2">
        <v>52.3</v>
      </c>
      <c r="L2773" s="2">
        <v>53.2</v>
      </c>
      <c r="M2773" s="2">
        <v>19</v>
      </c>
      <c r="N2773" s="2">
        <v>17.100000000000001</v>
      </c>
      <c r="O2773" s="2">
        <v>32</v>
      </c>
      <c r="P2773" s="2">
        <v>28.8</v>
      </c>
      <c r="S2773" s="2">
        <v>42</v>
      </c>
      <c r="T2773" s="2">
        <v>37.799999999999997</v>
      </c>
      <c r="U2773" s="2">
        <v>16</v>
      </c>
      <c r="V2773" s="2">
        <v>14.4</v>
      </c>
      <c r="W2773" s="2">
        <v>2</v>
      </c>
      <c r="X2773" s="2">
        <v>1.8</v>
      </c>
      <c r="Y2773" s="2">
        <v>53</v>
      </c>
      <c r="Z2773" s="2">
        <v>47.7</v>
      </c>
      <c r="AB2773" s="2">
        <v>1</v>
      </c>
      <c r="AE2773" s="2">
        <v>110</v>
      </c>
      <c r="AF2773" s="2">
        <v>39</v>
      </c>
      <c r="AG2773" s="2">
        <v>34.799999999999997</v>
      </c>
      <c r="AH2773" s="2">
        <v>39</v>
      </c>
      <c r="AI2773" s="2">
        <v>34.799999999999997</v>
      </c>
      <c r="AJ2773" s="2">
        <v>35.5</v>
      </c>
      <c r="AK2773" s="2">
        <v>37</v>
      </c>
      <c r="AL2773" s="2">
        <v>33</v>
      </c>
      <c r="AM2773" s="2">
        <v>34</v>
      </c>
      <c r="AN2773" s="2">
        <v>30.4</v>
      </c>
      <c r="AQ2773" s="2">
        <v>28</v>
      </c>
      <c r="AR2773" s="2">
        <v>25</v>
      </c>
      <c r="AS2773" s="2">
        <v>11</v>
      </c>
      <c r="AT2773" s="2">
        <v>9.8000000000000007</v>
      </c>
      <c r="AU2773" s="2">
        <v>2</v>
      </c>
      <c r="AV2773" s="2">
        <v>1.8</v>
      </c>
      <c r="AW2773" s="2">
        <v>73</v>
      </c>
      <c r="AX2773" s="2">
        <v>65.2</v>
      </c>
    </row>
    <row r="2774" spans="1:53" ht="12.75" customHeight="1" x14ac:dyDescent="0.2">
      <c r="A2774">
        <v>6</v>
      </c>
      <c r="B2774" s="2">
        <v>4241</v>
      </c>
      <c r="C2774" s="17">
        <v>2.75</v>
      </c>
      <c r="D2774" s="2">
        <v>2.54</v>
      </c>
      <c r="G2774" s="17">
        <v>82</v>
      </c>
      <c r="H2774" s="2">
        <v>60</v>
      </c>
      <c r="I2774" s="2">
        <v>72.3</v>
      </c>
      <c r="J2774" s="2">
        <v>60</v>
      </c>
      <c r="K2774" s="2">
        <v>72.3</v>
      </c>
      <c r="L2774" s="2">
        <v>73.2</v>
      </c>
      <c r="M2774" s="2">
        <v>9</v>
      </c>
      <c r="N2774" s="2">
        <v>10.8</v>
      </c>
      <c r="O2774" s="2">
        <v>13</v>
      </c>
      <c r="P2774" s="2">
        <v>15.7</v>
      </c>
      <c r="Q2774" s="2">
        <v>2</v>
      </c>
      <c r="R2774" s="2">
        <v>2.4</v>
      </c>
      <c r="S2774" s="2">
        <v>39</v>
      </c>
      <c r="T2774" s="2">
        <v>47</v>
      </c>
      <c r="U2774" s="2">
        <v>19</v>
      </c>
      <c r="V2774" s="2">
        <v>22.9</v>
      </c>
      <c r="W2774" s="2">
        <v>1</v>
      </c>
      <c r="X2774" s="2">
        <v>1.2</v>
      </c>
      <c r="Y2774" s="2">
        <v>23</v>
      </c>
      <c r="Z2774" s="2">
        <v>27.7</v>
      </c>
      <c r="AE2774" s="2">
        <v>82</v>
      </c>
      <c r="AF2774" s="2">
        <v>48</v>
      </c>
      <c r="AG2774" s="2">
        <v>57.8</v>
      </c>
      <c r="AH2774" s="2">
        <v>48</v>
      </c>
      <c r="AI2774" s="2">
        <v>57.8</v>
      </c>
      <c r="AJ2774" s="2">
        <v>58.5</v>
      </c>
      <c r="AK2774" s="2">
        <v>16</v>
      </c>
      <c r="AL2774" s="2">
        <v>19.3</v>
      </c>
      <c r="AM2774" s="2">
        <v>18</v>
      </c>
      <c r="AN2774" s="2">
        <v>21.7</v>
      </c>
      <c r="AO2774" s="2">
        <v>2</v>
      </c>
      <c r="AP2774" s="2">
        <v>2.4</v>
      </c>
      <c r="AQ2774" s="2">
        <v>25</v>
      </c>
      <c r="AR2774" s="2">
        <v>30.1</v>
      </c>
      <c r="AS2774" s="2">
        <v>21</v>
      </c>
      <c r="AT2774" s="2">
        <v>25.3</v>
      </c>
      <c r="AU2774" s="2">
        <v>1</v>
      </c>
      <c r="AV2774" s="2">
        <v>1.2</v>
      </c>
      <c r="AW2774" s="2">
        <v>35</v>
      </c>
      <c r="AX2774" s="2">
        <v>42.2</v>
      </c>
    </row>
    <row r="2775" spans="1:53" ht="12.75" customHeight="1" x14ac:dyDescent="0.2">
      <c r="A2775">
        <v>6</v>
      </c>
      <c r="B2775" s="2">
        <v>4245</v>
      </c>
      <c r="C2775" s="17">
        <v>2.77</v>
      </c>
      <c r="D2775" s="2">
        <v>2.2200000000000002</v>
      </c>
      <c r="G2775" s="17">
        <v>96</v>
      </c>
      <c r="H2775" s="2">
        <v>65</v>
      </c>
      <c r="I2775" s="2">
        <v>67.7</v>
      </c>
      <c r="J2775" s="2">
        <v>65</v>
      </c>
      <c r="K2775" s="2">
        <v>67.7</v>
      </c>
      <c r="L2775" s="2">
        <v>67.7</v>
      </c>
      <c r="M2775" s="2">
        <v>11</v>
      </c>
      <c r="N2775" s="2">
        <v>11.5</v>
      </c>
      <c r="O2775" s="2">
        <v>20</v>
      </c>
      <c r="P2775" s="2">
        <v>20.8</v>
      </c>
      <c r="S2775" s="2">
        <v>45</v>
      </c>
      <c r="T2775" s="2">
        <v>46.9</v>
      </c>
      <c r="U2775" s="2">
        <v>20</v>
      </c>
      <c r="V2775" s="2">
        <v>20.8</v>
      </c>
      <c r="Y2775" s="2">
        <v>31</v>
      </c>
      <c r="Z2775" s="2">
        <v>32.299999999999997</v>
      </c>
      <c r="AB2775" s="2">
        <v>2</v>
      </c>
      <c r="AC2775" s="2">
        <v>1</v>
      </c>
      <c r="AE2775" s="2">
        <v>96</v>
      </c>
      <c r="AF2775" s="2">
        <v>46</v>
      </c>
      <c r="AG2775" s="2">
        <v>47.9</v>
      </c>
      <c r="AH2775" s="2">
        <v>46</v>
      </c>
      <c r="AI2775" s="2">
        <v>47.9</v>
      </c>
      <c r="AJ2775" s="2">
        <v>47.9</v>
      </c>
      <c r="AK2775" s="2">
        <v>36</v>
      </c>
      <c r="AL2775" s="2">
        <v>37.5</v>
      </c>
      <c r="AM2775" s="2">
        <v>14</v>
      </c>
      <c r="AN2775" s="2">
        <v>14.6</v>
      </c>
      <c r="AQ2775" s="2">
        <v>35</v>
      </c>
      <c r="AR2775" s="2">
        <v>36.5</v>
      </c>
      <c r="AS2775" s="2">
        <v>11</v>
      </c>
      <c r="AT2775" s="2">
        <v>11.5</v>
      </c>
      <c r="AW2775" s="2">
        <v>50</v>
      </c>
      <c r="AX2775" s="2">
        <v>52.1</v>
      </c>
      <c r="AZ2775" s="2">
        <v>2</v>
      </c>
      <c r="BA2775" s="2">
        <v>1</v>
      </c>
    </row>
    <row r="2776" spans="1:53" ht="12.75" customHeight="1" x14ac:dyDescent="0.2">
      <c r="A2776">
        <v>6</v>
      </c>
      <c r="B2776" s="2">
        <v>4246</v>
      </c>
      <c r="G2776" s="17">
        <v>9</v>
      </c>
      <c r="AE2776" s="2">
        <v>9</v>
      </c>
    </row>
    <row r="2777" spans="1:53" ht="12.75" customHeight="1" x14ac:dyDescent="0.2">
      <c r="A2777">
        <v>6</v>
      </c>
      <c r="B2777" s="2">
        <v>4255</v>
      </c>
      <c r="C2777" s="17">
        <v>2.68</v>
      </c>
      <c r="D2777" s="2">
        <v>2.3199999999999998</v>
      </c>
      <c r="G2777" s="17">
        <v>49</v>
      </c>
      <c r="H2777" s="2">
        <v>35</v>
      </c>
      <c r="I2777" s="2">
        <v>70</v>
      </c>
      <c r="J2777" s="2">
        <v>35</v>
      </c>
      <c r="K2777" s="2">
        <v>70</v>
      </c>
      <c r="L2777" s="2">
        <v>71.400000000000006</v>
      </c>
      <c r="M2777" s="2">
        <v>5</v>
      </c>
      <c r="N2777" s="2">
        <v>10</v>
      </c>
      <c r="O2777" s="2">
        <v>9</v>
      </c>
      <c r="P2777" s="2">
        <v>18</v>
      </c>
      <c r="S2777" s="2">
        <v>29</v>
      </c>
      <c r="T2777" s="2">
        <v>58</v>
      </c>
      <c r="U2777" s="2">
        <v>6</v>
      </c>
      <c r="V2777" s="2">
        <v>12</v>
      </c>
      <c r="W2777" s="2">
        <v>1</v>
      </c>
      <c r="X2777" s="2">
        <v>2</v>
      </c>
      <c r="Y2777" s="2">
        <v>15</v>
      </c>
      <c r="Z2777" s="2">
        <v>30</v>
      </c>
      <c r="AB2777" s="2">
        <v>2</v>
      </c>
      <c r="AE2777" s="2">
        <v>49</v>
      </c>
      <c r="AF2777" s="2">
        <v>22</v>
      </c>
      <c r="AG2777" s="2">
        <v>44</v>
      </c>
      <c r="AH2777" s="2">
        <v>22</v>
      </c>
      <c r="AI2777" s="2">
        <v>44</v>
      </c>
      <c r="AJ2777" s="2">
        <v>44.9</v>
      </c>
      <c r="AK2777" s="2">
        <v>11</v>
      </c>
      <c r="AL2777" s="2">
        <v>22</v>
      </c>
      <c r="AM2777" s="2">
        <v>16</v>
      </c>
      <c r="AN2777" s="2">
        <v>32</v>
      </c>
      <c r="AQ2777" s="2">
        <v>15</v>
      </c>
      <c r="AR2777" s="2">
        <v>30</v>
      </c>
      <c r="AS2777" s="2">
        <v>7</v>
      </c>
      <c r="AT2777" s="2">
        <v>14</v>
      </c>
      <c r="AU2777" s="2">
        <v>1</v>
      </c>
      <c r="AV2777" s="2">
        <v>2</v>
      </c>
      <c r="AW2777" s="2">
        <v>28</v>
      </c>
      <c r="AX2777" s="2">
        <v>56</v>
      </c>
      <c r="AZ2777" s="2">
        <v>2</v>
      </c>
    </row>
    <row r="2778" spans="1:53" ht="12.75" customHeight="1" x14ac:dyDescent="0.2">
      <c r="A2778">
        <v>6</v>
      </c>
      <c r="B2778" s="2">
        <v>4261</v>
      </c>
      <c r="C2778" s="17">
        <v>2.74</v>
      </c>
      <c r="D2778" s="2">
        <v>2.34</v>
      </c>
      <c r="G2778" s="17">
        <v>82</v>
      </c>
      <c r="H2778" s="2">
        <v>49</v>
      </c>
      <c r="I2778" s="2">
        <v>59.8</v>
      </c>
      <c r="J2778" s="2">
        <v>49</v>
      </c>
      <c r="K2778" s="2">
        <v>59.8</v>
      </c>
      <c r="L2778" s="2">
        <v>59.8</v>
      </c>
      <c r="M2778" s="2">
        <v>9</v>
      </c>
      <c r="N2778" s="2">
        <v>11</v>
      </c>
      <c r="O2778" s="2">
        <v>24</v>
      </c>
      <c r="P2778" s="2">
        <v>29.3</v>
      </c>
      <c r="S2778" s="2">
        <v>28</v>
      </c>
      <c r="T2778" s="2">
        <v>34.1</v>
      </c>
      <c r="U2778" s="2">
        <v>21</v>
      </c>
      <c r="V2778" s="2">
        <v>25.6</v>
      </c>
      <c r="Y2778" s="2">
        <v>33</v>
      </c>
      <c r="Z2778" s="2">
        <v>40.200000000000003</v>
      </c>
      <c r="AE2778" s="2">
        <v>82</v>
      </c>
      <c r="AF2778" s="2">
        <v>39</v>
      </c>
      <c r="AG2778" s="2">
        <v>47.6</v>
      </c>
      <c r="AH2778" s="2">
        <v>39</v>
      </c>
      <c r="AI2778" s="2">
        <v>47.6</v>
      </c>
      <c r="AJ2778" s="2">
        <v>47.6</v>
      </c>
      <c r="AK2778" s="2">
        <v>26</v>
      </c>
      <c r="AL2778" s="2">
        <v>31.7</v>
      </c>
      <c r="AM2778" s="2">
        <v>17</v>
      </c>
      <c r="AN2778" s="2">
        <v>20.7</v>
      </c>
      <c r="AQ2778" s="2">
        <v>24</v>
      </c>
      <c r="AR2778" s="2">
        <v>29.3</v>
      </c>
      <c r="AS2778" s="2">
        <v>15</v>
      </c>
      <c r="AT2778" s="2">
        <v>18.3</v>
      </c>
      <c r="AW2778" s="2">
        <v>43</v>
      </c>
      <c r="AX2778" s="2">
        <v>52.4</v>
      </c>
    </row>
    <row r="2779" spans="1:53" ht="12.75" customHeight="1" x14ac:dyDescent="0.2">
      <c r="A2779">
        <v>6</v>
      </c>
      <c r="B2779" s="2">
        <v>4262</v>
      </c>
      <c r="C2779" s="17">
        <v>2.89</v>
      </c>
      <c r="D2779" s="2">
        <v>2.37</v>
      </c>
      <c r="G2779" s="17">
        <v>202</v>
      </c>
      <c r="H2779" s="2">
        <v>137</v>
      </c>
      <c r="I2779" s="2">
        <v>67.8</v>
      </c>
      <c r="J2779" s="2">
        <v>137</v>
      </c>
      <c r="K2779" s="2">
        <v>67.8</v>
      </c>
      <c r="L2779" s="2">
        <v>67.8</v>
      </c>
      <c r="M2779" s="2">
        <v>16</v>
      </c>
      <c r="N2779" s="2">
        <v>7.9</v>
      </c>
      <c r="O2779" s="2">
        <v>49</v>
      </c>
      <c r="P2779" s="2">
        <v>24.3</v>
      </c>
      <c r="Q2779" s="2">
        <v>2</v>
      </c>
      <c r="R2779" s="2">
        <v>1</v>
      </c>
      <c r="S2779" s="2">
        <v>70</v>
      </c>
      <c r="T2779" s="2">
        <v>34.700000000000003</v>
      </c>
      <c r="U2779" s="2">
        <v>65</v>
      </c>
      <c r="V2779" s="2">
        <v>32.200000000000003</v>
      </c>
      <c r="Y2779" s="2">
        <v>65</v>
      </c>
      <c r="Z2779" s="2">
        <v>32.200000000000003</v>
      </c>
      <c r="AE2779" s="2">
        <v>202</v>
      </c>
      <c r="AF2779" s="2">
        <v>102</v>
      </c>
      <c r="AG2779" s="2">
        <v>50.5</v>
      </c>
      <c r="AH2779" s="2">
        <v>102</v>
      </c>
      <c r="AI2779" s="2">
        <v>50.5</v>
      </c>
      <c r="AJ2779" s="2">
        <v>50.5</v>
      </c>
      <c r="AK2779" s="2">
        <v>58</v>
      </c>
      <c r="AL2779" s="2">
        <v>28.7</v>
      </c>
      <c r="AM2779" s="2">
        <v>42</v>
      </c>
      <c r="AN2779" s="2">
        <v>20.8</v>
      </c>
      <c r="AQ2779" s="2">
        <v>72</v>
      </c>
      <c r="AR2779" s="2">
        <v>35.6</v>
      </c>
      <c r="AS2779" s="2">
        <v>30</v>
      </c>
      <c r="AT2779" s="2">
        <v>14.9</v>
      </c>
      <c r="AW2779" s="2">
        <v>100</v>
      </c>
      <c r="AX2779" s="2">
        <v>49.5</v>
      </c>
    </row>
    <row r="2780" spans="1:53" ht="12.75" customHeight="1" x14ac:dyDescent="0.2">
      <c r="A2780">
        <v>6</v>
      </c>
      <c r="B2780" s="2">
        <v>4263</v>
      </c>
      <c r="G2780" s="17">
        <v>6</v>
      </c>
      <c r="AE2780" s="2">
        <v>6</v>
      </c>
    </row>
    <row r="2781" spans="1:53" ht="12.75" customHeight="1" x14ac:dyDescent="0.2">
      <c r="A2781">
        <v>6</v>
      </c>
      <c r="B2781" s="2">
        <v>4264</v>
      </c>
      <c r="C2781" s="17">
        <v>2.69</v>
      </c>
      <c r="D2781" s="2">
        <v>2.42</v>
      </c>
      <c r="G2781" s="17">
        <v>35</v>
      </c>
      <c r="H2781" s="2">
        <v>23</v>
      </c>
      <c r="I2781" s="2">
        <v>63.9</v>
      </c>
      <c r="J2781" s="2">
        <v>23</v>
      </c>
      <c r="K2781" s="2">
        <v>63.9</v>
      </c>
      <c r="L2781" s="2">
        <v>65.7</v>
      </c>
      <c r="M2781" s="2">
        <v>2</v>
      </c>
      <c r="N2781" s="2">
        <v>5.6</v>
      </c>
      <c r="O2781" s="2">
        <v>10</v>
      </c>
      <c r="P2781" s="2">
        <v>27.8</v>
      </c>
      <c r="S2781" s="2">
        <v>17</v>
      </c>
      <c r="T2781" s="2">
        <v>47.2</v>
      </c>
      <c r="U2781" s="2">
        <v>6</v>
      </c>
      <c r="V2781" s="2">
        <v>16.7</v>
      </c>
      <c r="W2781" s="2">
        <v>1</v>
      </c>
      <c r="X2781" s="2">
        <v>2.8</v>
      </c>
      <c r="Y2781" s="2">
        <v>13</v>
      </c>
      <c r="Z2781" s="2">
        <v>36.1</v>
      </c>
      <c r="AB2781" s="2">
        <v>2</v>
      </c>
      <c r="AE2781" s="2">
        <v>35</v>
      </c>
      <c r="AF2781" s="2">
        <v>18</v>
      </c>
      <c r="AG2781" s="2">
        <v>50</v>
      </c>
      <c r="AH2781" s="2">
        <v>18</v>
      </c>
      <c r="AI2781" s="2">
        <v>50</v>
      </c>
      <c r="AJ2781" s="2">
        <v>51.4</v>
      </c>
      <c r="AK2781" s="2">
        <v>5</v>
      </c>
      <c r="AL2781" s="2">
        <v>13.9</v>
      </c>
      <c r="AM2781" s="2">
        <v>12</v>
      </c>
      <c r="AN2781" s="2">
        <v>33.299999999999997</v>
      </c>
      <c r="AQ2781" s="2">
        <v>14</v>
      </c>
      <c r="AR2781" s="2">
        <v>38.9</v>
      </c>
      <c r="AS2781" s="2">
        <v>4</v>
      </c>
      <c r="AT2781" s="2">
        <v>11.1</v>
      </c>
      <c r="AU2781" s="2">
        <v>1</v>
      </c>
      <c r="AV2781" s="2">
        <v>2.8</v>
      </c>
      <c r="AW2781" s="2">
        <v>18</v>
      </c>
      <c r="AX2781" s="2">
        <v>50</v>
      </c>
      <c r="AZ2781" s="2">
        <v>2</v>
      </c>
    </row>
    <row r="2782" spans="1:53" ht="12.75" customHeight="1" x14ac:dyDescent="0.2">
      <c r="A2782">
        <v>6</v>
      </c>
      <c r="B2782" s="2">
        <v>4267</v>
      </c>
    </row>
    <row r="2783" spans="1:53" ht="12.75" customHeight="1" x14ac:dyDescent="0.2">
      <c r="A2783">
        <v>6</v>
      </c>
      <c r="B2783" s="2">
        <v>4271</v>
      </c>
      <c r="C2783" s="17">
        <v>2.88</v>
      </c>
      <c r="D2783" s="2">
        <v>2.85</v>
      </c>
      <c r="G2783" s="17">
        <v>78</v>
      </c>
      <c r="H2783" s="2">
        <v>54</v>
      </c>
      <c r="I2783" s="2">
        <v>69.2</v>
      </c>
      <c r="J2783" s="2">
        <v>54</v>
      </c>
      <c r="K2783" s="2">
        <v>69.2</v>
      </c>
      <c r="L2783" s="2">
        <v>69.2</v>
      </c>
      <c r="M2783" s="2">
        <v>4</v>
      </c>
      <c r="N2783" s="2">
        <v>5.0999999999999996</v>
      </c>
      <c r="O2783" s="2">
        <v>20</v>
      </c>
      <c r="P2783" s="2">
        <v>25.6</v>
      </c>
      <c r="S2783" s="2">
        <v>35</v>
      </c>
      <c r="T2783" s="2">
        <v>44.9</v>
      </c>
      <c r="U2783" s="2">
        <v>19</v>
      </c>
      <c r="V2783" s="2">
        <v>24.4</v>
      </c>
      <c r="Y2783" s="2">
        <v>24</v>
      </c>
      <c r="Z2783" s="2">
        <v>30.8</v>
      </c>
      <c r="AB2783" s="2">
        <v>1</v>
      </c>
      <c r="AE2783" s="2">
        <v>79</v>
      </c>
      <c r="AF2783" s="2">
        <v>53</v>
      </c>
      <c r="AG2783" s="2">
        <v>67.099999999999994</v>
      </c>
      <c r="AH2783" s="2">
        <v>53</v>
      </c>
      <c r="AI2783" s="2">
        <v>67.099999999999994</v>
      </c>
      <c r="AJ2783" s="2">
        <v>67.099999999999994</v>
      </c>
      <c r="AK2783" s="2">
        <v>7</v>
      </c>
      <c r="AL2783" s="2">
        <v>8.9</v>
      </c>
      <c r="AM2783" s="2">
        <v>19</v>
      </c>
      <c r="AN2783" s="2">
        <v>24.1</v>
      </c>
      <c r="AQ2783" s="2">
        <v>32</v>
      </c>
      <c r="AR2783" s="2">
        <v>40.5</v>
      </c>
      <c r="AS2783" s="2">
        <v>21</v>
      </c>
      <c r="AT2783" s="2">
        <v>26.6</v>
      </c>
      <c r="AW2783" s="2">
        <v>26</v>
      </c>
      <c r="AX2783" s="2">
        <v>32.9</v>
      </c>
    </row>
    <row r="2784" spans="1:53" ht="12.75" customHeight="1" x14ac:dyDescent="0.2">
      <c r="A2784">
        <v>6</v>
      </c>
      <c r="B2784" s="2">
        <v>4278</v>
      </c>
      <c r="C2784" s="17">
        <v>1.88</v>
      </c>
      <c r="D2784" s="2">
        <v>1.31</v>
      </c>
      <c r="G2784" s="17">
        <v>16</v>
      </c>
      <c r="H2784" s="2">
        <v>4</v>
      </c>
      <c r="I2784" s="2">
        <v>25</v>
      </c>
      <c r="J2784" s="2">
        <v>4</v>
      </c>
      <c r="K2784" s="2">
        <v>25</v>
      </c>
      <c r="L2784" s="2">
        <v>25</v>
      </c>
      <c r="M2784" s="2">
        <v>6</v>
      </c>
      <c r="N2784" s="2">
        <v>37.5</v>
      </c>
      <c r="O2784" s="2">
        <v>6</v>
      </c>
      <c r="P2784" s="2">
        <v>37.5</v>
      </c>
      <c r="S2784" s="2">
        <v>4</v>
      </c>
      <c r="T2784" s="2">
        <v>25</v>
      </c>
      <c r="Y2784" s="2">
        <v>12</v>
      </c>
      <c r="Z2784" s="2">
        <v>75</v>
      </c>
      <c r="AE2784" s="2">
        <v>16</v>
      </c>
      <c r="AF2784" s="2">
        <v>1</v>
      </c>
      <c r="AG2784" s="2">
        <v>6.3</v>
      </c>
      <c r="AH2784" s="2">
        <v>1</v>
      </c>
      <c r="AI2784" s="2">
        <v>6.3</v>
      </c>
      <c r="AJ2784" s="2">
        <v>6.3</v>
      </c>
      <c r="AK2784" s="2">
        <v>12</v>
      </c>
      <c r="AL2784" s="2">
        <v>75</v>
      </c>
      <c r="AM2784" s="2">
        <v>3</v>
      </c>
      <c r="AN2784" s="2">
        <v>18.8</v>
      </c>
      <c r="AQ2784" s="2">
        <v>1</v>
      </c>
      <c r="AR2784" s="2">
        <v>6.3</v>
      </c>
      <c r="AW2784" s="2">
        <v>15</v>
      </c>
      <c r="AX2784" s="2">
        <v>93.8</v>
      </c>
    </row>
    <row r="2785" spans="1:53" ht="12.75" customHeight="1" x14ac:dyDescent="0.2">
      <c r="A2785">
        <v>6</v>
      </c>
      <c r="B2785" s="2">
        <v>4281</v>
      </c>
      <c r="G2785" s="17">
        <v>4</v>
      </c>
      <c r="AE2785" s="2">
        <v>4</v>
      </c>
    </row>
    <row r="2786" spans="1:53" ht="12.75" customHeight="1" x14ac:dyDescent="0.2">
      <c r="A2786">
        <v>6</v>
      </c>
      <c r="B2786" s="2">
        <v>4286</v>
      </c>
    </row>
    <row r="2787" spans="1:53" ht="12.75" customHeight="1" x14ac:dyDescent="0.2">
      <c r="A2787">
        <v>6</v>
      </c>
      <c r="B2787" s="2">
        <v>4288</v>
      </c>
      <c r="G2787" s="17">
        <v>4</v>
      </c>
      <c r="AE2787" s="2">
        <v>4</v>
      </c>
    </row>
    <row r="2788" spans="1:53" ht="12.75" customHeight="1" x14ac:dyDescent="0.2">
      <c r="A2788">
        <v>6</v>
      </c>
      <c r="B2788" s="2">
        <v>4293</v>
      </c>
      <c r="C2788" s="17">
        <v>3.42</v>
      </c>
      <c r="D2788" s="2">
        <v>3.29</v>
      </c>
      <c r="G2788" s="17">
        <v>90</v>
      </c>
      <c r="H2788" s="2">
        <v>79</v>
      </c>
      <c r="I2788" s="2">
        <v>87.8</v>
      </c>
      <c r="J2788" s="2">
        <v>79</v>
      </c>
      <c r="K2788" s="2">
        <v>87.8</v>
      </c>
      <c r="L2788" s="2">
        <v>87.8</v>
      </c>
      <c r="M2788" s="2">
        <v>3</v>
      </c>
      <c r="N2788" s="2">
        <v>3.3</v>
      </c>
      <c r="O2788" s="2">
        <v>8</v>
      </c>
      <c r="P2788" s="2">
        <v>8.9</v>
      </c>
      <c r="S2788" s="2">
        <v>27</v>
      </c>
      <c r="T2788" s="2">
        <v>30</v>
      </c>
      <c r="U2788" s="2">
        <v>52</v>
      </c>
      <c r="V2788" s="2">
        <v>57.8</v>
      </c>
      <c r="Y2788" s="2">
        <v>11</v>
      </c>
      <c r="Z2788" s="2">
        <v>12.2</v>
      </c>
      <c r="AE2788" s="2">
        <v>90</v>
      </c>
      <c r="AF2788" s="2">
        <v>74</v>
      </c>
      <c r="AG2788" s="2">
        <v>82.2</v>
      </c>
      <c r="AH2788" s="2">
        <v>74</v>
      </c>
      <c r="AI2788" s="2">
        <v>82.2</v>
      </c>
      <c r="AJ2788" s="2">
        <v>82.2</v>
      </c>
      <c r="AK2788" s="2">
        <v>7</v>
      </c>
      <c r="AL2788" s="2">
        <v>7.8</v>
      </c>
      <c r="AM2788" s="2">
        <v>9</v>
      </c>
      <c r="AN2788" s="2">
        <v>10</v>
      </c>
      <c r="AQ2788" s="2">
        <v>25</v>
      </c>
      <c r="AR2788" s="2">
        <v>27.8</v>
      </c>
      <c r="AS2788" s="2">
        <v>49</v>
      </c>
      <c r="AT2788" s="2">
        <v>54.4</v>
      </c>
      <c r="AW2788" s="2">
        <v>16</v>
      </c>
      <c r="AX2788" s="2">
        <v>17.8</v>
      </c>
    </row>
    <row r="2789" spans="1:53" ht="12.75" customHeight="1" x14ac:dyDescent="0.2">
      <c r="A2789">
        <v>6</v>
      </c>
      <c r="B2789" s="2">
        <v>4294</v>
      </c>
      <c r="C2789" s="17">
        <v>3.39</v>
      </c>
      <c r="D2789" s="2">
        <v>3.32</v>
      </c>
      <c r="G2789" s="17">
        <v>82</v>
      </c>
      <c r="H2789" s="2">
        <v>76</v>
      </c>
      <c r="I2789" s="2">
        <v>92.7</v>
      </c>
      <c r="J2789" s="2">
        <v>76</v>
      </c>
      <c r="K2789" s="2">
        <v>92.7</v>
      </c>
      <c r="L2789" s="2">
        <v>92.7</v>
      </c>
      <c r="M2789" s="2">
        <v>1</v>
      </c>
      <c r="N2789" s="2">
        <v>1.2</v>
      </c>
      <c r="O2789" s="2">
        <v>5</v>
      </c>
      <c r="P2789" s="2">
        <v>6.1</v>
      </c>
      <c r="S2789" s="2">
        <v>37</v>
      </c>
      <c r="T2789" s="2">
        <v>45.1</v>
      </c>
      <c r="U2789" s="2">
        <v>39</v>
      </c>
      <c r="V2789" s="2">
        <v>47.6</v>
      </c>
      <c r="Y2789" s="2">
        <v>6</v>
      </c>
      <c r="Z2789" s="2">
        <v>7.3</v>
      </c>
      <c r="AE2789" s="2">
        <v>82</v>
      </c>
      <c r="AF2789" s="2">
        <v>67</v>
      </c>
      <c r="AG2789" s="2">
        <v>81.7</v>
      </c>
      <c r="AH2789" s="2">
        <v>67</v>
      </c>
      <c r="AI2789" s="2">
        <v>81.7</v>
      </c>
      <c r="AJ2789" s="2">
        <v>81.7</v>
      </c>
      <c r="AK2789" s="2">
        <v>6</v>
      </c>
      <c r="AL2789" s="2">
        <v>7.3</v>
      </c>
      <c r="AM2789" s="2">
        <v>9</v>
      </c>
      <c r="AN2789" s="2">
        <v>11</v>
      </c>
      <c r="AQ2789" s="2">
        <v>20</v>
      </c>
      <c r="AR2789" s="2">
        <v>24.4</v>
      </c>
      <c r="AS2789" s="2">
        <v>47</v>
      </c>
      <c r="AT2789" s="2">
        <v>57.3</v>
      </c>
      <c r="AW2789" s="2">
        <v>15</v>
      </c>
      <c r="AX2789" s="2">
        <v>18.3</v>
      </c>
    </row>
    <row r="2790" spans="1:53" ht="12.75" customHeight="1" x14ac:dyDescent="0.2">
      <c r="A2790">
        <v>6</v>
      </c>
      <c r="B2790" s="2">
        <v>4296</v>
      </c>
      <c r="C2790" s="17">
        <v>2.82</v>
      </c>
      <c r="D2790" s="2">
        <v>2.76</v>
      </c>
      <c r="G2790" s="17">
        <v>62</v>
      </c>
      <c r="H2790" s="2">
        <v>42</v>
      </c>
      <c r="I2790" s="2">
        <v>67.7</v>
      </c>
      <c r="J2790" s="2">
        <v>42</v>
      </c>
      <c r="K2790" s="2">
        <v>67.7</v>
      </c>
      <c r="L2790" s="2">
        <v>67.7</v>
      </c>
      <c r="M2790" s="2">
        <v>2</v>
      </c>
      <c r="N2790" s="2">
        <v>3.2</v>
      </c>
      <c r="O2790" s="2">
        <v>18</v>
      </c>
      <c r="P2790" s="2">
        <v>29</v>
      </c>
      <c r="S2790" s="2">
        <v>31</v>
      </c>
      <c r="T2790" s="2">
        <v>50</v>
      </c>
      <c r="U2790" s="2">
        <v>11</v>
      </c>
      <c r="V2790" s="2">
        <v>17.7</v>
      </c>
      <c r="Y2790" s="2">
        <v>20</v>
      </c>
      <c r="Z2790" s="2">
        <v>32.299999999999997</v>
      </c>
      <c r="AB2790" s="2">
        <v>4</v>
      </c>
      <c r="AC2790" s="2">
        <v>7</v>
      </c>
      <c r="AE2790" s="2">
        <v>62</v>
      </c>
      <c r="AF2790" s="2">
        <v>38</v>
      </c>
      <c r="AG2790" s="2">
        <v>61.3</v>
      </c>
      <c r="AH2790" s="2">
        <v>38</v>
      </c>
      <c r="AI2790" s="2">
        <v>61.3</v>
      </c>
      <c r="AJ2790" s="2">
        <v>61.3</v>
      </c>
      <c r="AK2790" s="2">
        <v>8</v>
      </c>
      <c r="AL2790" s="2">
        <v>12.9</v>
      </c>
      <c r="AM2790" s="2">
        <v>16</v>
      </c>
      <c r="AN2790" s="2">
        <v>25.8</v>
      </c>
      <c r="AQ2790" s="2">
        <v>21</v>
      </c>
      <c r="AR2790" s="2">
        <v>33.9</v>
      </c>
      <c r="AS2790" s="2">
        <v>17</v>
      </c>
      <c r="AT2790" s="2">
        <v>27.4</v>
      </c>
      <c r="AW2790" s="2">
        <v>24</v>
      </c>
      <c r="AX2790" s="2">
        <v>38.700000000000003</v>
      </c>
      <c r="AZ2790" s="2">
        <v>4</v>
      </c>
      <c r="BA2790" s="2">
        <v>7</v>
      </c>
    </row>
    <row r="2791" spans="1:53" ht="12.75" customHeight="1" x14ac:dyDescent="0.2">
      <c r="A2791">
        <v>6</v>
      </c>
      <c r="B2791" s="2">
        <v>4297</v>
      </c>
      <c r="C2791" s="17">
        <v>2.97</v>
      </c>
      <c r="D2791" s="2">
        <v>2.82</v>
      </c>
      <c r="G2791" s="17">
        <v>112</v>
      </c>
      <c r="H2791" s="2">
        <v>82</v>
      </c>
      <c r="I2791" s="2">
        <v>73.2</v>
      </c>
      <c r="J2791" s="2">
        <v>82</v>
      </c>
      <c r="K2791" s="2">
        <v>73.2</v>
      </c>
      <c r="L2791" s="2">
        <v>73.2</v>
      </c>
      <c r="M2791" s="2">
        <v>6</v>
      </c>
      <c r="N2791" s="2">
        <v>5.4</v>
      </c>
      <c r="O2791" s="2">
        <v>24</v>
      </c>
      <c r="P2791" s="2">
        <v>21.4</v>
      </c>
      <c r="S2791" s="2">
        <v>49</v>
      </c>
      <c r="T2791" s="2">
        <v>43.8</v>
      </c>
      <c r="U2791" s="2">
        <v>33</v>
      </c>
      <c r="V2791" s="2">
        <v>29.5</v>
      </c>
      <c r="Y2791" s="2">
        <v>30</v>
      </c>
      <c r="Z2791" s="2">
        <v>26.8</v>
      </c>
      <c r="AB2791" s="2">
        <v>1</v>
      </c>
      <c r="AE2791" s="2">
        <v>112</v>
      </c>
      <c r="AF2791" s="2">
        <v>74</v>
      </c>
      <c r="AG2791" s="2">
        <v>66.099999999999994</v>
      </c>
      <c r="AH2791" s="2">
        <v>74</v>
      </c>
      <c r="AI2791" s="2">
        <v>66.099999999999994</v>
      </c>
      <c r="AJ2791" s="2">
        <v>66.099999999999994</v>
      </c>
      <c r="AK2791" s="2">
        <v>18</v>
      </c>
      <c r="AL2791" s="2">
        <v>16.100000000000001</v>
      </c>
      <c r="AM2791" s="2">
        <v>20</v>
      </c>
      <c r="AN2791" s="2">
        <v>17.899999999999999</v>
      </c>
      <c r="AQ2791" s="2">
        <v>38</v>
      </c>
      <c r="AR2791" s="2">
        <v>33.9</v>
      </c>
      <c r="AS2791" s="2">
        <v>36</v>
      </c>
      <c r="AT2791" s="2">
        <v>32.1</v>
      </c>
      <c r="AW2791" s="2">
        <v>38</v>
      </c>
      <c r="AX2791" s="2">
        <v>33.9</v>
      </c>
      <c r="AZ2791" s="2">
        <v>1</v>
      </c>
    </row>
    <row r="2792" spans="1:53" ht="12.75" customHeight="1" x14ac:dyDescent="0.2">
      <c r="A2792">
        <v>6</v>
      </c>
      <c r="B2792" s="2">
        <v>4301</v>
      </c>
      <c r="C2792" s="17">
        <v>3.02</v>
      </c>
      <c r="D2792" s="2">
        <v>2.96</v>
      </c>
      <c r="G2792" s="17">
        <v>48</v>
      </c>
      <c r="H2792" s="2">
        <v>35</v>
      </c>
      <c r="I2792" s="2">
        <v>72.900000000000006</v>
      </c>
      <c r="J2792" s="2">
        <v>35</v>
      </c>
      <c r="K2792" s="2">
        <v>72.900000000000006</v>
      </c>
      <c r="L2792" s="2">
        <v>72.900000000000006</v>
      </c>
      <c r="M2792" s="2">
        <v>4</v>
      </c>
      <c r="N2792" s="2">
        <v>8.3000000000000007</v>
      </c>
      <c r="O2792" s="2">
        <v>9</v>
      </c>
      <c r="P2792" s="2">
        <v>18.8</v>
      </c>
      <c r="S2792" s="2">
        <v>17</v>
      </c>
      <c r="T2792" s="2">
        <v>35.4</v>
      </c>
      <c r="U2792" s="2">
        <v>18</v>
      </c>
      <c r="V2792" s="2">
        <v>37.5</v>
      </c>
      <c r="Y2792" s="2">
        <v>13</v>
      </c>
      <c r="Z2792" s="2">
        <v>27.1</v>
      </c>
      <c r="AC2792" s="2">
        <v>1</v>
      </c>
      <c r="AE2792" s="2">
        <v>47</v>
      </c>
      <c r="AF2792" s="2">
        <v>36</v>
      </c>
      <c r="AG2792" s="2">
        <v>76.599999999999994</v>
      </c>
      <c r="AH2792" s="2">
        <v>36</v>
      </c>
      <c r="AI2792" s="2">
        <v>76.599999999999994</v>
      </c>
      <c r="AJ2792" s="2">
        <v>76.599999999999994</v>
      </c>
      <c r="AK2792" s="2">
        <v>4</v>
      </c>
      <c r="AL2792" s="2">
        <v>8.5</v>
      </c>
      <c r="AM2792" s="2">
        <v>7</v>
      </c>
      <c r="AN2792" s="2">
        <v>14.9</v>
      </c>
      <c r="AQ2792" s="2">
        <v>23</v>
      </c>
      <c r="AR2792" s="2">
        <v>48.9</v>
      </c>
      <c r="AS2792" s="2">
        <v>13</v>
      </c>
      <c r="AT2792" s="2">
        <v>27.7</v>
      </c>
      <c r="AW2792" s="2">
        <v>11</v>
      </c>
      <c r="AX2792" s="2">
        <v>23.4</v>
      </c>
      <c r="AY2792" s="2">
        <v>1</v>
      </c>
      <c r="BA2792" s="2">
        <v>1</v>
      </c>
    </row>
    <row r="2793" spans="1:53" ht="12.75" customHeight="1" x14ac:dyDescent="0.2">
      <c r="A2793">
        <v>6</v>
      </c>
      <c r="B2793" s="2">
        <v>4305</v>
      </c>
      <c r="C2793" s="17">
        <v>3.73</v>
      </c>
      <c r="D2793" s="2">
        <v>3.7</v>
      </c>
      <c r="G2793" s="17">
        <v>96</v>
      </c>
      <c r="H2793" s="2">
        <v>93</v>
      </c>
      <c r="I2793" s="2">
        <v>96.9</v>
      </c>
      <c r="J2793" s="2">
        <v>93</v>
      </c>
      <c r="K2793" s="2">
        <v>96.9</v>
      </c>
      <c r="L2793" s="2">
        <v>96.9</v>
      </c>
      <c r="O2793" s="2">
        <v>3</v>
      </c>
      <c r="P2793" s="2">
        <v>3.1</v>
      </c>
      <c r="Q2793" s="2">
        <v>1</v>
      </c>
      <c r="R2793" s="2">
        <v>1</v>
      </c>
      <c r="S2793" s="2">
        <v>16</v>
      </c>
      <c r="T2793" s="2">
        <v>16.7</v>
      </c>
      <c r="U2793" s="2">
        <v>76</v>
      </c>
      <c r="V2793" s="2">
        <v>79.2</v>
      </c>
      <c r="Y2793" s="2">
        <v>3</v>
      </c>
      <c r="Z2793" s="2">
        <v>3.1</v>
      </c>
      <c r="AB2793" s="2">
        <v>1</v>
      </c>
      <c r="AE2793" s="2">
        <v>97</v>
      </c>
      <c r="AF2793" s="2">
        <v>93</v>
      </c>
      <c r="AG2793" s="2">
        <v>95.9</v>
      </c>
      <c r="AH2793" s="2">
        <v>93</v>
      </c>
      <c r="AI2793" s="2">
        <v>95.9</v>
      </c>
      <c r="AJ2793" s="2">
        <v>95.9</v>
      </c>
      <c r="AK2793" s="2">
        <v>3</v>
      </c>
      <c r="AL2793" s="2">
        <v>3.1</v>
      </c>
      <c r="AM2793" s="2">
        <v>1</v>
      </c>
      <c r="AN2793" s="2">
        <v>1</v>
      </c>
      <c r="AO2793" s="2">
        <v>1</v>
      </c>
      <c r="AP2793" s="2">
        <v>1</v>
      </c>
      <c r="AQ2793" s="2">
        <v>14</v>
      </c>
      <c r="AR2793" s="2">
        <v>14.4</v>
      </c>
      <c r="AS2793" s="2">
        <v>78</v>
      </c>
      <c r="AT2793" s="2">
        <v>80.400000000000006</v>
      </c>
      <c r="AW2793" s="2">
        <v>4</v>
      </c>
      <c r="AX2793" s="2">
        <v>4.0999999999999996</v>
      </c>
    </row>
    <row r="2794" spans="1:53" ht="12.75" customHeight="1" x14ac:dyDescent="0.2">
      <c r="A2794">
        <v>6</v>
      </c>
      <c r="B2794" s="2">
        <v>4306</v>
      </c>
      <c r="C2794" s="17">
        <v>3.18</v>
      </c>
      <c r="D2794" s="2">
        <v>3.05</v>
      </c>
      <c r="G2794" s="17">
        <v>102</v>
      </c>
      <c r="H2794" s="2">
        <v>85</v>
      </c>
      <c r="I2794" s="2">
        <v>83.3</v>
      </c>
      <c r="J2794" s="2">
        <v>85</v>
      </c>
      <c r="K2794" s="2">
        <v>83.3</v>
      </c>
      <c r="L2794" s="2">
        <v>83.3</v>
      </c>
      <c r="M2794" s="2">
        <v>4</v>
      </c>
      <c r="N2794" s="2">
        <v>3.9</v>
      </c>
      <c r="O2794" s="2">
        <v>13</v>
      </c>
      <c r="P2794" s="2">
        <v>12.7</v>
      </c>
      <c r="Q2794" s="2">
        <v>3</v>
      </c>
      <c r="R2794" s="2">
        <v>2.9</v>
      </c>
      <c r="S2794" s="2">
        <v>34</v>
      </c>
      <c r="T2794" s="2">
        <v>33.299999999999997</v>
      </c>
      <c r="U2794" s="2">
        <v>48</v>
      </c>
      <c r="V2794" s="2">
        <v>47.1</v>
      </c>
      <c r="Y2794" s="2">
        <v>17</v>
      </c>
      <c r="Z2794" s="2">
        <v>16.7</v>
      </c>
      <c r="AE2794" s="2">
        <v>102</v>
      </c>
      <c r="AF2794" s="2">
        <v>77</v>
      </c>
      <c r="AG2794" s="2">
        <v>75.5</v>
      </c>
      <c r="AH2794" s="2">
        <v>77</v>
      </c>
      <c r="AI2794" s="2">
        <v>75.5</v>
      </c>
      <c r="AJ2794" s="2">
        <v>75.5</v>
      </c>
      <c r="AK2794" s="2">
        <v>12</v>
      </c>
      <c r="AL2794" s="2">
        <v>11.8</v>
      </c>
      <c r="AM2794" s="2">
        <v>13</v>
      </c>
      <c r="AN2794" s="2">
        <v>12.7</v>
      </c>
      <c r="AQ2794" s="2">
        <v>35</v>
      </c>
      <c r="AR2794" s="2">
        <v>34.299999999999997</v>
      </c>
      <c r="AS2794" s="2">
        <v>42</v>
      </c>
      <c r="AT2794" s="2">
        <v>41.2</v>
      </c>
      <c r="AW2794" s="2">
        <v>25</v>
      </c>
      <c r="AX2794" s="2">
        <v>24.5</v>
      </c>
    </row>
    <row r="2795" spans="1:53" ht="12.75" customHeight="1" x14ac:dyDescent="0.2">
      <c r="A2795">
        <v>6</v>
      </c>
      <c r="B2795" s="2">
        <v>4307</v>
      </c>
    </row>
    <row r="2796" spans="1:53" ht="12.75" customHeight="1" x14ac:dyDescent="0.2">
      <c r="A2796">
        <v>6</v>
      </c>
      <c r="B2796" s="2">
        <v>4311</v>
      </c>
      <c r="C2796" s="17">
        <v>2.92</v>
      </c>
      <c r="D2796" s="2">
        <v>2.64</v>
      </c>
      <c r="G2796" s="17">
        <v>192</v>
      </c>
      <c r="H2796" s="2">
        <v>143</v>
      </c>
      <c r="I2796" s="2">
        <v>73.7</v>
      </c>
      <c r="J2796" s="2">
        <v>143</v>
      </c>
      <c r="K2796" s="2">
        <v>73.7</v>
      </c>
      <c r="L2796" s="2">
        <v>74.5</v>
      </c>
      <c r="M2796" s="2">
        <v>13</v>
      </c>
      <c r="N2796" s="2">
        <v>6.7</v>
      </c>
      <c r="O2796" s="2">
        <v>36</v>
      </c>
      <c r="P2796" s="2">
        <v>18.600000000000001</v>
      </c>
      <c r="Q2796" s="2">
        <v>4</v>
      </c>
      <c r="R2796" s="2">
        <v>2.1</v>
      </c>
      <c r="S2796" s="2">
        <v>74</v>
      </c>
      <c r="T2796" s="2">
        <v>38.1</v>
      </c>
      <c r="U2796" s="2">
        <v>65</v>
      </c>
      <c r="V2796" s="2">
        <v>33.5</v>
      </c>
      <c r="W2796" s="2">
        <v>2</v>
      </c>
      <c r="X2796" s="2">
        <v>1</v>
      </c>
      <c r="Y2796" s="2">
        <v>51</v>
      </c>
      <c r="Z2796" s="2">
        <v>26.3</v>
      </c>
      <c r="AB2796" s="2">
        <v>3</v>
      </c>
      <c r="AC2796" s="2">
        <v>4</v>
      </c>
      <c r="AE2796" s="2">
        <v>193</v>
      </c>
      <c r="AF2796" s="2">
        <v>129</v>
      </c>
      <c r="AG2796" s="2">
        <v>66.2</v>
      </c>
      <c r="AH2796" s="2">
        <v>129</v>
      </c>
      <c r="AI2796" s="2">
        <v>66.2</v>
      </c>
      <c r="AJ2796" s="2">
        <v>66.8</v>
      </c>
      <c r="AK2796" s="2">
        <v>34</v>
      </c>
      <c r="AL2796" s="2">
        <v>17.399999999999999</v>
      </c>
      <c r="AM2796" s="2">
        <v>30</v>
      </c>
      <c r="AN2796" s="2">
        <v>15.4</v>
      </c>
      <c r="AO2796" s="2">
        <v>2</v>
      </c>
      <c r="AP2796" s="2">
        <v>1</v>
      </c>
      <c r="AQ2796" s="2">
        <v>87</v>
      </c>
      <c r="AR2796" s="2">
        <v>44.6</v>
      </c>
      <c r="AS2796" s="2">
        <v>40</v>
      </c>
      <c r="AT2796" s="2">
        <v>20.5</v>
      </c>
      <c r="AU2796" s="2">
        <v>2</v>
      </c>
      <c r="AV2796" s="2">
        <v>1</v>
      </c>
      <c r="AW2796" s="2">
        <v>66</v>
      </c>
      <c r="AX2796" s="2">
        <v>33.799999999999997</v>
      </c>
      <c r="AZ2796" s="2">
        <v>2</v>
      </c>
      <c r="BA2796" s="2">
        <v>4</v>
      </c>
    </row>
    <row r="2797" spans="1:53" ht="12.75" customHeight="1" x14ac:dyDescent="0.2">
      <c r="A2797">
        <v>6</v>
      </c>
      <c r="B2797" s="2">
        <v>4318</v>
      </c>
      <c r="C2797" s="17">
        <v>3.25</v>
      </c>
      <c r="D2797" s="2">
        <v>2.84</v>
      </c>
      <c r="G2797" s="17">
        <v>242</v>
      </c>
      <c r="H2797" s="2">
        <v>210</v>
      </c>
      <c r="I2797" s="2">
        <v>86.4</v>
      </c>
      <c r="J2797" s="2">
        <v>210</v>
      </c>
      <c r="K2797" s="2">
        <v>86.4</v>
      </c>
      <c r="L2797" s="2">
        <v>86.8</v>
      </c>
      <c r="M2797" s="2">
        <v>5</v>
      </c>
      <c r="N2797" s="2">
        <v>2.1</v>
      </c>
      <c r="O2797" s="2">
        <v>27</v>
      </c>
      <c r="P2797" s="2">
        <v>11.1</v>
      </c>
      <c r="S2797" s="2">
        <v>109</v>
      </c>
      <c r="T2797" s="2">
        <v>44.9</v>
      </c>
      <c r="U2797" s="2">
        <v>101</v>
      </c>
      <c r="V2797" s="2">
        <v>41.6</v>
      </c>
      <c r="W2797" s="2">
        <v>1</v>
      </c>
      <c r="X2797" s="2">
        <v>0.4</v>
      </c>
      <c r="Y2797" s="2">
        <v>33</v>
      </c>
      <c r="Z2797" s="2">
        <v>13.6</v>
      </c>
      <c r="AC2797" s="2">
        <v>1</v>
      </c>
      <c r="AE2797" s="2">
        <v>242</v>
      </c>
      <c r="AF2797" s="2">
        <v>169</v>
      </c>
      <c r="AG2797" s="2">
        <v>69.5</v>
      </c>
      <c r="AH2797" s="2">
        <v>169</v>
      </c>
      <c r="AI2797" s="2">
        <v>69.5</v>
      </c>
      <c r="AJ2797" s="2">
        <v>69.8</v>
      </c>
      <c r="AK2797" s="2">
        <v>29</v>
      </c>
      <c r="AL2797" s="2">
        <v>11.9</v>
      </c>
      <c r="AM2797" s="2">
        <v>44</v>
      </c>
      <c r="AN2797" s="2">
        <v>18.100000000000001</v>
      </c>
      <c r="AQ2797" s="2">
        <v>103</v>
      </c>
      <c r="AR2797" s="2">
        <v>42.4</v>
      </c>
      <c r="AS2797" s="2">
        <v>66</v>
      </c>
      <c r="AT2797" s="2">
        <v>27.2</v>
      </c>
      <c r="AU2797" s="2">
        <v>1</v>
      </c>
      <c r="AV2797" s="2">
        <v>0.4</v>
      </c>
      <c r="AW2797" s="2">
        <v>74</v>
      </c>
      <c r="AX2797" s="2">
        <v>30.5</v>
      </c>
      <c r="BA2797" s="2">
        <v>1</v>
      </c>
    </row>
    <row r="2798" spans="1:53" ht="12.75" customHeight="1" x14ac:dyDescent="0.2">
      <c r="A2798">
        <v>6</v>
      </c>
      <c r="B2798" s="2">
        <v>4325</v>
      </c>
      <c r="C2798" s="17">
        <v>3.11</v>
      </c>
      <c r="D2798" s="2">
        <v>2.94</v>
      </c>
      <c r="G2798" s="17">
        <v>238</v>
      </c>
      <c r="H2798" s="2">
        <v>205</v>
      </c>
      <c r="I2798" s="2">
        <v>85.8</v>
      </c>
      <c r="J2798" s="2">
        <v>205</v>
      </c>
      <c r="K2798" s="2">
        <v>85.8</v>
      </c>
      <c r="L2798" s="2">
        <v>86.1</v>
      </c>
      <c r="M2798" s="2">
        <v>10</v>
      </c>
      <c r="N2798" s="2">
        <v>4.2</v>
      </c>
      <c r="O2798" s="2">
        <v>23</v>
      </c>
      <c r="P2798" s="2">
        <v>9.6</v>
      </c>
      <c r="Q2798" s="2">
        <v>7</v>
      </c>
      <c r="R2798" s="2">
        <v>2.9</v>
      </c>
      <c r="S2798" s="2">
        <v>104</v>
      </c>
      <c r="T2798" s="2">
        <v>43.5</v>
      </c>
      <c r="U2798" s="2">
        <v>94</v>
      </c>
      <c r="V2798" s="2">
        <v>39.299999999999997</v>
      </c>
      <c r="W2798" s="2">
        <v>1</v>
      </c>
      <c r="X2798" s="2">
        <v>0.4</v>
      </c>
      <c r="Y2798" s="2">
        <v>34</v>
      </c>
      <c r="Z2798" s="2">
        <v>14.2</v>
      </c>
      <c r="AB2798" s="2">
        <v>3</v>
      </c>
      <c r="AC2798" s="2">
        <v>4</v>
      </c>
      <c r="AE2798" s="2">
        <v>237</v>
      </c>
      <c r="AF2798" s="2">
        <v>184</v>
      </c>
      <c r="AG2798" s="2">
        <v>76.7</v>
      </c>
      <c r="AH2798" s="2">
        <v>184</v>
      </c>
      <c r="AI2798" s="2">
        <v>76.7</v>
      </c>
      <c r="AJ2798" s="2">
        <v>77.599999999999994</v>
      </c>
      <c r="AK2798" s="2">
        <v>25</v>
      </c>
      <c r="AL2798" s="2">
        <v>10.4</v>
      </c>
      <c r="AM2798" s="2">
        <v>28</v>
      </c>
      <c r="AN2798" s="2">
        <v>11.7</v>
      </c>
      <c r="AQ2798" s="2">
        <v>111</v>
      </c>
      <c r="AR2798" s="2">
        <v>46.3</v>
      </c>
      <c r="AS2798" s="2">
        <v>73</v>
      </c>
      <c r="AT2798" s="2">
        <v>30.4</v>
      </c>
      <c r="AU2798" s="2">
        <v>3</v>
      </c>
      <c r="AV2798" s="2">
        <v>1.3</v>
      </c>
      <c r="AW2798" s="2">
        <v>56</v>
      </c>
      <c r="AX2798" s="2">
        <v>23.3</v>
      </c>
      <c r="AZ2798" s="2">
        <v>2</v>
      </c>
      <c r="BA2798" s="2">
        <v>4</v>
      </c>
    </row>
    <row r="2799" spans="1:53" ht="12.75" customHeight="1" x14ac:dyDescent="0.2">
      <c r="A2799">
        <v>6</v>
      </c>
      <c r="B2799" s="2">
        <v>4329</v>
      </c>
      <c r="C2799" s="17">
        <v>2.7</v>
      </c>
      <c r="D2799" s="2">
        <v>2.5099999999999998</v>
      </c>
      <c r="G2799" s="17">
        <v>73</v>
      </c>
      <c r="H2799" s="2">
        <v>44</v>
      </c>
      <c r="I2799" s="2">
        <v>59.5</v>
      </c>
      <c r="J2799" s="2">
        <v>44</v>
      </c>
      <c r="K2799" s="2">
        <v>59.5</v>
      </c>
      <c r="L2799" s="2">
        <v>60.3</v>
      </c>
      <c r="M2799" s="2">
        <v>5</v>
      </c>
      <c r="N2799" s="2">
        <v>6.8</v>
      </c>
      <c r="O2799" s="2">
        <v>24</v>
      </c>
      <c r="P2799" s="2">
        <v>32.4</v>
      </c>
      <c r="S2799" s="2">
        <v>29</v>
      </c>
      <c r="T2799" s="2">
        <v>39.200000000000003</v>
      </c>
      <c r="U2799" s="2">
        <v>15</v>
      </c>
      <c r="V2799" s="2">
        <v>20.3</v>
      </c>
      <c r="W2799" s="2">
        <v>1</v>
      </c>
      <c r="X2799" s="2">
        <v>1.4</v>
      </c>
      <c r="Y2799" s="2">
        <v>30</v>
      </c>
      <c r="Z2799" s="2">
        <v>40.5</v>
      </c>
      <c r="AB2799" s="2">
        <v>1</v>
      </c>
      <c r="AE2799" s="2">
        <v>74</v>
      </c>
      <c r="AF2799" s="2">
        <v>41</v>
      </c>
      <c r="AG2799" s="2">
        <v>55.4</v>
      </c>
      <c r="AH2799" s="2">
        <v>41</v>
      </c>
      <c r="AI2799" s="2">
        <v>55.4</v>
      </c>
      <c r="AJ2799" s="2">
        <v>55.4</v>
      </c>
      <c r="AK2799" s="2">
        <v>20</v>
      </c>
      <c r="AL2799" s="2">
        <v>27</v>
      </c>
      <c r="AM2799" s="2">
        <v>13</v>
      </c>
      <c r="AN2799" s="2">
        <v>17.600000000000001</v>
      </c>
      <c r="AQ2799" s="2">
        <v>24</v>
      </c>
      <c r="AR2799" s="2">
        <v>32.4</v>
      </c>
      <c r="AS2799" s="2">
        <v>17</v>
      </c>
      <c r="AT2799" s="2">
        <v>23</v>
      </c>
      <c r="AW2799" s="2">
        <v>33</v>
      </c>
      <c r="AX2799" s="2">
        <v>44.6</v>
      </c>
      <c r="AZ2799" s="2">
        <v>1</v>
      </c>
    </row>
    <row r="2800" spans="1:53" ht="12.75" customHeight="1" x14ac:dyDescent="0.2">
      <c r="A2800">
        <v>6</v>
      </c>
      <c r="B2800" s="2">
        <v>4331</v>
      </c>
      <c r="C2800" s="17">
        <v>2.71</v>
      </c>
      <c r="D2800" s="2">
        <v>2.59</v>
      </c>
      <c r="G2800" s="17">
        <v>76</v>
      </c>
      <c r="H2800" s="2">
        <v>50</v>
      </c>
      <c r="I2800" s="2">
        <v>65.8</v>
      </c>
      <c r="J2800" s="2">
        <v>50</v>
      </c>
      <c r="K2800" s="2">
        <v>65.8</v>
      </c>
      <c r="L2800" s="2">
        <v>65.8</v>
      </c>
      <c r="M2800" s="2">
        <v>15</v>
      </c>
      <c r="N2800" s="2">
        <v>19.7</v>
      </c>
      <c r="O2800" s="2">
        <v>11</v>
      </c>
      <c r="P2800" s="2">
        <v>14.5</v>
      </c>
      <c r="Q2800" s="2">
        <v>1</v>
      </c>
      <c r="R2800" s="2">
        <v>1.3</v>
      </c>
      <c r="S2800" s="2">
        <v>27</v>
      </c>
      <c r="T2800" s="2">
        <v>35.5</v>
      </c>
      <c r="U2800" s="2">
        <v>22</v>
      </c>
      <c r="V2800" s="2">
        <v>28.9</v>
      </c>
      <c r="Y2800" s="2">
        <v>26</v>
      </c>
      <c r="Z2800" s="2">
        <v>34.200000000000003</v>
      </c>
      <c r="AB2800" s="2">
        <v>1</v>
      </c>
      <c r="AC2800" s="2">
        <v>2</v>
      </c>
      <c r="AE2800" s="2">
        <v>76</v>
      </c>
      <c r="AF2800" s="2">
        <v>46</v>
      </c>
      <c r="AG2800" s="2">
        <v>60.5</v>
      </c>
      <c r="AH2800" s="2">
        <v>46</v>
      </c>
      <c r="AI2800" s="2">
        <v>60.5</v>
      </c>
      <c r="AJ2800" s="2">
        <v>60.5</v>
      </c>
      <c r="AK2800" s="2">
        <v>20</v>
      </c>
      <c r="AL2800" s="2">
        <v>26.3</v>
      </c>
      <c r="AM2800" s="2">
        <v>10</v>
      </c>
      <c r="AN2800" s="2">
        <v>13.2</v>
      </c>
      <c r="AQ2800" s="2">
        <v>27</v>
      </c>
      <c r="AR2800" s="2">
        <v>35.5</v>
      </c>
      <c r="AS2800" s="2">
        <v>19</v>
      </c>
      <c r="AT2800" s="2">
        <v>25</v>
      </c>
      <c r="AW2800" s="2">
        <v>30</v>
      </c>
      <c r="AX2800" s="2">
        <v>39.5</v>
      </c>
      <c r="AZ2800" s="2">
        <v>1</v>
      </c>
      <c r="BA2800" s="2">
        <v>2</v>
      </c>
    </row>
    <row r="2801" spans="1:53" ht="12.75" customHeight="1" x14ac:dyDescent="0.2">
      <c r="A2801">
        <v>6</v>
      </c>
      <c r="B2801" s="2">
        <v>4334</v>
      </c>
      <c r="C2801" s="17">
        <v>3.35</v>
      </c>
      <c r="D2801" s="2">
        <v>3.03</v>
      </c>
      <c r="G2801" s="17">
        <v>293</v>
      </c>
      <c r="H2801" s="2">
        <v>260</v>
      </c>
      <c r="I2801" s="2">
        <v>88.4</v>
      </c>
      <c r="J2801" s="2">
        <v>260</v>
      </c>
      <c r="K2801" s="2">
        <v>88.4</v>
      </c>
      <c r="L2801" s="2">
        <v>88.7</v>
      </c>
      <c r="M2801" s="2">
        <v>10</v>
      </c>
      <c r="N2801" s="2">
        <v>3.4</v>
      </c>
      <c r="O2801" s="2">
        <v>23</v>
      </c>
      <c r="P2801" s="2">
        <v>7.8</v>
      </c>
      <c r="S2801" s="2">
        <v>112</v>
      </c>
      <c r="T2801" s="2">
        <v>38.1</v>
      </c>
      <c r="U2801" s="2">
        <v>148</v>
      </c>
      <c r="V2801" s="2">
        <v>50.3</v>
      </c>
      <c r="W2801" s="2">
        <v>1</v>
      </c>
      <c r="X2801" s="2">
        <v>0.3</v>
      </c>
      <c r="Y2801" s="2">
        <v>34</v>
      </c>
      <c r="Z2801" s="2">
        <v>11.6</v>
      </c>
      <c r="AB2801" s="2">
        <v>2</v>
      </c>
      <c r="AC2801" s="2">
        <v>3</v>
      </c>
      <c r="AE2801" s="2">
        <v>293</v>
      </c>
      <c r="AF2801" s="2">
        <v>223</v>
      </c>
      <c r="AG2801" s="2">
        <v>75.599999999999994</v>
      </c>
      <c r="AH2801" s="2">
        <v>223</v>
      </c>
      <c r="AI2801" s="2">
        <v>75.599999999999994</v>
      </c>
      <c r="AJ2801" s="2">
        <v>76.099999999999994</v>
      </c>
      <c r="AK2801" s="2">
        <v>24</v>
      </c>
      <c r="AL2801" s="2">
        <v>8.1</v>
      </c>
      <c r="AM2801" s="2">
        <v>46</v>
      </c>
      <c r="AN2801" s="2">
        <v>15.6</v>
      </c>
      <c r="AQ2801" s="2">
        <v>113</v>
      </c>
      <c r="AR2801" s="2">
        <v>38.299999999999997</v>
      </c>
      <c r="AS2801" s="2">
        <v>110</v>
      </c>
      <c r="AT2801" s="2">
        <v>37.299999999999997</v>
      </c>
      <c r="AU2801" s="2">
        <v>2</v>
      </c>
      <c r="AV2801" s="2">
        <v>0.7</v>
      </c>
      <c r="AW2801" s="2">
        <v>72</v>
      </c>
      <c r="AX2801" s="2">
        <v>24.4</v>
      </c>
      <c r="AZ2801" s="2">
        <v>1</v>
      </c>
      <c r="BA2801" s="2">
        <v>3</v>
      </c>
    </row>
    <row r="2802" spans="1:53" ht="12.75" customHeight="1" x14ac:dyDescent="0.2">
      <c r="A2802">
        <v>6</v>
      </c>
      <c r="B2802" s="2">
        <v>4335</v>
      </c>
      <c r="C2802" s="17">
        <v>2.64</v>
      </c>
      <c r="D2802" s="2">
        <v>2.57</v>
      </c>
      <c r="G2802" s="17">
        <v>52</v>
      </c>
      <c r="H2802" s="2">
        <v>37</v>
      </c>
      <c r="I2802" s="2">
        <v>69.8</v>
      </c>
      <c r="J2802" s="2">
        <v>37</v>
      </c>
      <c r="K2802" s="2">
        <v>69.8</v>
      </c>
      <c r="L2802" s="2">
        <v>71.2</v>
      </c>
      <c r="M2802" s="2">
        <v>4</v>
      </c>
      <c r="N2802" s="2">
        <v>7.5</v>
      </c>
      <c r="O2802" s="2">
        <v>11</v>
      </c>
      <c r="P2802" s="2">
        <v>20.8</v>
      </c>
      <c r="Q2802" s="2">
        <v>1</v>
      </c>
      <c r="R2802" s="2">
        <v>1.9</v>
      </c>
      <c r="S2802" s="2">
        <v>30</v>
      </c>
      <c r="T2802" s="2">
        <v>56.6</v>
      </c>
      <c r="U2802" s="2">
        <v>6</v>
      </c>
      <c r="V2802" s="2">
        <v>11.3</v>
      </c>
      <c r="W2802" s="2">
        <v>1</v>
      </c>
      <c r="X2802" s="2">
        <v>1.9</v>
      </c>
      <c r="Y2802" s="2">
        <v>16</v>
      </c>
      <c r="Z2802" s="2">
        <v>30.2</v>
      </c>
      <c r="AB2802" s="2">
        <v>2</v>
      </c>
      <c r="AE2802" s="2">
        <v>52</v>
      </c>
      <c r="AF2802" s="2">
        <v>34</v>
      </c>
      <c r="AG2802" s="2">
        <v>64.2</v>
      </c>
      <c r="AH2802" s="2">
        <v>34</v>
      </c>
      <c r="AI2802" s="2">
        <v>64.2</v>
      </c>
      <c r="AJ2802" s="2">
        <v>65.400000000000006</v>
      </c>
      <c r="AK2802" s="2">
        <v>7</v>
      </c>
      <c r="AL2802" s="2">
        <v>13.2</v>
      </c>
      <c r="AM2802" s="2">
        <v>11</v>
      </c>
      <c r="AN2802" s="2">
        <v>20.8</v>
      </c>
      <c r="AQ2802" s="2">
        <v>29</v>
      </c>
      <c r="AR2802" s="2">
        <v>54.7</v>
      </c>
      <c r="AS2802" s="2">
        <v>5</v>
      </c>
      <c r="AT2802" s="2">
        <v>9.4</v>
      </c>
      <c r="AU2802" s="2">
        <v>1</v>
      </c>
      <c r="AV2802" s="2">
        <v>1.9</v>
      </c>
      <c r="AW2802" s="2">
        <v>19</v>
      </c>
      <c r="AX2802" s="2">
        <v>35.799999999999997</v>
      </c>
      <c r="AZ2802" s="2">
        <v>2</v>
      </c>
    </row>
    <row r="2803" spans="1:53" ht="12.75" customHeight="1" x14ac:dyDescent="0.2">
      <c r="A2803">
        <v>6</v>
      </c>
      <c r="B2803" s="2">
        <v>4340</v>
      </c>
      <c r="G2803" s="17">
        <v>1</v>
      </c>
      <c r="AE2803" s="2">
        <v>1</v>
      </c>
    </row>
    <row r="2804" spans="1:53" ht="12.75" customHeight="1" x14ac:dyDescent="0.2">
      <c r="A2804">
        <v>6</v>
      </c>
      <c r="B2804" s="2">
        <v>4341</v>
      </c>
      <c r="C2804" s="17">
        <v>2.92</v>
      </c>
      <c r="D2804" s="2">
        <v>2.76</v>
      </c>
      <c r="G2804" s="17">
        <v>78</v>
      </c>
      <c r="H2804" s="2">
        <v>58</v>
      </c>
      <c r="I2804" s="2">
        <v>74.400000000000006</v>
      </c>
      <c r="J2804" s="2">
        <v>58</v>
      </c>
      <c r="K2804" s="2">
        <v>74.400000000000006</v>
      </c>
      <c r="L2804" s="2">
        <v>74.400000000000006</v>
      </c>
      <c r="M2804" s="2">
        <v>3</v>
      </c>
      <c r="N2804" s="2">
        <v>3.8</v>
      </c>
      <c r="O2804" s="2">
        <v>17</v>
      </c>
      <c r="P2804" s="2">
        <v>21.8</v>
      </c>
      <c r="S2804" s="2">
        <v>41</v>
      </c>
      <c r="T2804" s="2">
        <v>52.6</v>
      </c>
      <c r="U2804" s="2">
        <v>17</v>
      </c>
      <c r="V2804" s="2">
        <v>21.8</v>
      </c>
      <c r="Y2804" s="2">
        <v>20</v>
      </c>
      <c r="Z2804" s="2">
        <v>25.6</v>
      </c>
      <c r="AC2804" s="2">
        <v>1</v>
      </c>
      <c r="AE2804" s="2">
        <v>78</v>
      </c>
      <c r="AF2804" s="2">
        <v>52</v>
      </c>
      <c r="AG2804" s="2">
        <v>66.7</v>
      </c>
      <c r="AH2804" s="2">
        <v>52</v>
      </c>
      <c r="AI2804" s="2">
        <v>66.7</v>
      </c>
      <c r="AJ2804" s="2">
        <v>66.7</v>
      </c>
      <c r="AK2804" s="2">
        <v>12</v>
      </c>
      <c r="AL2804" s="2">
        <v>15.4</v>
      </c>
      <c r="AM2804" s="2">
        <v>14</v>
      </c>
      <c r="AN2804" s="2">
        <v>17.899999999999999</v>
      </c>
      <c r="AQ2804" s="2">
        <v>33</v>
      </c>
      <c r="AR2804" s="2">
        <v>42.3</v>
      </c>
      <c r="AS2804" s="2">
        <v>19</v>
      </c>
      <c r="AT2804" s="2">
        <v>24.4</v>
      </c>
      <c r="AW2804" s="2">
        <v>26</v>
      </c>
      <c r="AX2804" s="2">
        <v>33.299999999999997</v>
      </c>
      <c r="BA2804" s="2">
        <v>1</v>
      </c>
    </row>
    <row r="2805" spans="1:53" ht="12.75" customHeight="1" x14ac:dyDescent="0.2">
      <c r="A2805">
        <v>6</v>
      </c>
      <c r="B2805" s="2">
        <v>4345</v>
      </c>
      <c r="C2805" s="17">
        <v>3.09</v>
      </c>
      <c r="D2805" s="2">
        <v>2.89</v>
      </c>
      <c r="G2805" s="17">
        <v>74</v>
      </c>
      <c r="H2805" s="2">
        <v>57</v>
      </c>
      <c r="I2805" s="2">
        <v>77</v>
      </c>
      <c r="J2805" s="2">
        <v>57</v>
      </c>
      <c r="K2805" s="2">
        <v>77</v>
      </c>
      <c r="L2805" s="2">
        <v>77</v>
      </c>
      <c r="M2805" s="2">
        <v>5</v>
      </c>
      <c r="N2805" s="2">
        <v>6.8</v>
      </c>
      <c r="O2805" s="2">
        <v>12</v>
      </c>
      <c r="P2805" s="2">
        <v>16.2</v>
      </c>
      <c r="Q2805" s="2">
        <v>1</v>
      </c>
      <c r="R2805" s="2">
        <v>1.4</v>
      </c>
      <c r="S2805" s="2">
        <v>24</v>
      </c>
      <c r="T2805" s="2">
        <v>32.4</v>
      </c>
      <c r="U2805" s="2">
        <v>32</v>
      </c>
      <c r="V2805" s="2">
        <v>43.2</v>
      </c>
      <c r="Y2805" s="2">
        <v>17</v>
      </c>
      <c r="Z2805" s="2">
        <v>23</v>
      </c>
      <c r="AB2805" s="2">
        <v>1</v>
      </c>
      <c r="AE2805" s="2">
        <v>74</v>
      </c>
      <c r="AF2805" s="2">
        <v>50</v>
      </c>
      <c r="AG2805" s="2">
        <v>67.599999999999994</v>
      </c>
      <c r="AH2805" s="2">
        <v>50</v>
      </c>
      <c r="AI2805" s="2">
        <v>67.599999999999994</v>
      </c>
      <c r="AJ2805" s="2">
        <v>67.599999999999994</v>
      </c>
      <c r="AK2805" s="2">
        <v>15</v>
      </c>
      <c r="AL2805" s="2">
        <v>20.3</v>
      </c>
      <c r="AM2805" s="2">
        <v>9</v>
      </c>
      <c r="AN2805" s="2">
        <v>12.2</v>
      </c>
      <c r="AQ2805" s="2">
        <v>19</v>
      </c>
      <c r="AR2805" s="2">
        <v>25.7</v>
      </c>
      <c r="AS2805" s="2">
        <v>31</v>
      </c>
      <c r="AT2805" s="2">
        <v>41.9</v>
      </c>
      <c r="AW2805" s="2">
        <v>24</v>
      </c>
      <c r="AX2805" s="2">
        <v>32.4</v>
      </c>
      <c r="AZ2805" s="2">
        <v>1</v>
      </c>
    </row>
    <row r="2806" spans="1:53" ht="12.75" customHeight="1" x14ac:dyDescent="0.2">
      <c r="A2806">
        <v>6</v>
      </c>
      <c r="B2806" s="2">
        <v>4346</v>
      </c>
      <c r="C2806" s="17">
        <v>3.04</v>
      </c>
      <c r="D2806" s="2">
        <v>2.95</v>
      </c>
      <c r="G2806" s="17">
        <v>57</v>
      </c>
      <c r="H2806" s="2">
        <v>45</v>
      </c>
      <c r="I2806" s="2">
        <v>78.900000000000006</v>
      </c>
      <c r="J2806" s="2">
        <v>45</v>
      </c>
      <c r="K2806" s="2">
        <v>78.900000000000006</v>
      </c>
      <c r="L2806" s="2">
        <v>78.900000000000006</v>
      </c>
      <c r="M2806" s="2">
        <v>2</v>
      </c>
      <c r="N2806" s="2">
        <v>3.5</v>
      </c>
      <c r="O2806" s="2">
        <v>10</v>
      </c>
      <c r="P2806" s="2">
        <v>17.5</v>
      </c>
      <c r="Q2806" s="2">
        <v>1</v>
      </c>
      <c r="R2806" s="2">
        <v>1.8</v>
      </c>
      <c r="S2806" s="2">
        <v>25</v>
      </c>
      <c r="T2806" s="2">
        <v>43.9</v>
      </c>
      <c r="U2806" s="2">
        <v>19</v>
      </c>
      <c r="V2806" s="2">
        <v>33.299999999999997</v>
      </c>
      <c r="Y2806" s="2">
        <v>12</v>
      </c>
      <c r="Z2806" s="2">
        <v>21.1</v>
      </c>
      <c r="AC2806" s="2">
        <v>4</v>
      </c>
      <c r="AE2806" s="2">
        <v>56</v>
      </c>
      <c r="AF2806" s="2">
        <v>44</v>
      </c>
      <c r="AG2806" s="2">
        <v>77.2</v>
      </c>
      <c r="AH2806" s="2">
        <v>44</v>
      </c>
      <c r="AI2806" s="2">
        <v>77.2</v>
      </c>
      <c r="AJ2806" s="2">
        <v>78.599999999999994</v>
      </c>
      <c r="AK2806" s="2">
        <v>6</v>
      </c>
      <c r="AL2806" s="2">
        <v>10.5</v>
      </c>
      <c r="AM2806" s="2">
        <v>6</v>
      </c>
      <c r="AN2806" s="2">
        <v>10.5</v>
      </c>
      <c r="AO2806" s="2">
        <v>1</v>
      </c>
      <c r="AP2806" s="2">
        <v>1.8</v>
      </c>
      <c r="AQ2806" s="2">
        <v>22</v>
      </c>
      <c r="AR2806" s="2">
        <v>38.6</v>
      </c>
      <c r="AS2806" s="2">
        <v>21</v>
      </c>
      <c r="AT2806" s="2">
        <v>36.799999999999997</v>
      </c>
      <c r="AU2806" s="2">
        <v>1</v>
      </c>
      <c r="AV2806" s="2">
        <v>1.8</v>
      </c>
      <c r="AW2806" s="2">
        <v>13</v>
      </c>
      <c r="AX2806" s="2">
        <v>22.8</v>
      </c>
      <c r="BA2806" s="2">
        <v>4</v>
      </c>
    </row>
    <row r="2807" spans="1:53" ht="12.75" customHeight="1" x14ac:dyDescent="0.2">
      <c r="A2807">
        <v>6</v>
      </c>
      <c r="B2807" s="2">
        <v>4348</v>
      </c>
      <c r="C2807" s="17">
        <v>2.75</v>
      </c>
      <c r="D2807" s="2">
        <v>2.72</v>
      </c>
      <c r="G2807" s="17">
        <v>80</v>
      </c>
      <c r="H2807" s="2">
        <v>53</v>
      </c>
      <c r="I2807" s="2">
        <v>65.400000000000006</v>
      </c>
      <c r="J2807" s="2">
        <v>53</v>
      </c>
      <c r="K2807" s="2">
        <v>65.400000000000006</v>
      </c>
      <c r="L2807" s="2">
        <v>66.3</v>
      </c>
      <c r="M2807" s="2">
        <v>7</v>
      </c>
      <c r="N2807" s="2">
        <v>8.6</v>
      </c>
      <c r="O2807" s="2">
        <v>20</v>
      </c>
      <c r="P2807" s="2">
        <v>24.7</v>
      </c>
      <c r="Q2807" s="2">
        <v>2</v>
      </c>
      <c r="R2807" s="2">
        <v>2.5</v>
      </c>
      <c r="S2807" s="2">
        <v>28</v>
      </c>
      <c r="T2807" s="2">
        <v>34.6</v>
      </c>
      <c r="U2807" s="2">
        <v>23</v>
      </c>
      <c r="V2807" s="2">
        <v>28.4</v>
      </c>
      <c r="W2807" s="2">
        <v>1</v>
      </c>
      <c r="X2807" s="2">
        <v>1.2</v>
      </c>
      <c r="Y2807" s="2">
        <v>28</v>
      </c>
      <c r="Z2807" s="2">
        <v>34.6</v>
      </c>
      <c r="AC2807" s="2">
        <v>3</v>
      </c>
      <c r="AE2807" s="2">
        <v>80</v>
      </c>
      <c r="AF2807" s="2">
        <v>51</v>
      </c>
      <c r="AG2807" s="2">
        <v>63</v>
      </c>
      <c r="AH2807" s="2">
        <v>51</v>
      </c>
      <c r="AI2807" s="2">
        <v>63</v>
      </c>
      <c r="AJ2807" s="2">
        <v>63.8</v>
      </c>
      <c r="AK2807" s="2">
        <v>19</v>
      </c>
      <c r="AL2807" s="2">
        <v>23.5</v>
      </c>
      <c r="AM2807" s="2">
        <v>10</v>
      </c>
      <c r="AN2807" s="2">
        <v>12.3</v>
      </c>
      <c r="AQ2807" s="2">
        <v>23</v>
      </c>
      <c r="AR2807" s="2">
        <v>28.4</v>
      </c>
      <c r="AS2807" s="2">
        <v>28</v>
      </c>
      <c r="AT2807" s="2">
        <v>34.6</v>
      </c>
      <c r="AU2807" s="2">
        <v>1</v>
      </c>
      <c r="AV2807" s="2">
        <v>1.2</v>
      </c>
      <c r="AW2807" s="2">
        <v>30</v>
      </c>
      <c r="AX2807" s="2">
        <v>37</v>
      </c>
      <c r="BA2807" s="2">
        <v>3</v>
      </c>
    </row>
    <row r="2808" spans="1:53" ht="12.75" customHeight="1" x14ac:dyDescent="0.2">
      <c r="A2808">
        <v>6</v>
      </c>
      <c r="B2808" s="2">
        <v>4349</v>
      </c>
      <c r="C2808" s="17">
        <v>3.01</v>
      </c>
      <c r="D2808" s="2">
        <v>3.1</v>
      </c>
      <c r="G2808" s="17">
        <v>101</v>
      </c>
      <c r="H2808" s="2">
        <v>75</v>
      </c>
      <c r="I2808" s="2">
        <v>74.3</v>
      </c>
      <c r="J2808" s="2">
        <v>75</v>
      </c>
      <c r="K2808" s="2">
        <v>74.3</v>
      </c>
      <c r="L2808" s="2">
        <v>74.3</v>
      </c>
      <c r="M2808" s="2">
        <v>5</v>
      </c>
      <c r="N2808" s="2">
        <v>5</v>
      </c>
      <c r="O2808" s="2">
        <v>21</v>
      </c>
      <c r="P2808" s="2">
        <v>20.8</v>
      </c>
      <c r="S2808" s="2">
        <v>43</v>
      </c>
      <c r="T2808" s="2">
        <v>42.6</v>
      </c>
      <c r="U2808" s="2">
        <v>32</v>
      </c>
      <c r="V2808" s="2">
        <v>31.7</v>
      </c>
      <c r="Y2808" s="2">
        <v>26</v>
      </c>
      <c r="Z2808" s="2">
        <v>25.7</v>
      </c>
      <c r="AE2808" s="2">
        <v>101</v>
      </c>
      <c r="AF2808" s="2">
        <v>78</v>
      </c>
      <c r="AG2808" s="2">
        <v>77.2</v>
      </c>
      <c r="AH2808" s="2">
        <v>78</v>
      </c>
      <c r="AI2808" s="2">
        <v>77.2</v>
      </c>
      <c r="AJ2808" s="2">
        <v>77.2</v>
      </c>
      <c r="AK2808" s="2">
        <v>9</v>
      </c>
      <c r="AL2808" s="2">
        <v>8.9</v>
      </c>
      <c r="AM2808" s="2">
        <v>14</v>
      </c>
      <c r="AN2808" s="2">
        <v>13.9</v>
      </c>
      <c r="AQ2808" s="2">
        <v>36</v>
      </c>
      <c r="AR2808" s="2">
        <v>35.6</v>
      </c>
      <c r="AS2808" s="2">
        <v>42</v>
      </c>
      <c r="AT2808" s="2">
        <v>41.6</v>
      </c>
      <c r="AW2808" s="2">
        <v>23</v>
      </c>
      <c r="AX2808" s="2">
        <v>22.8</v>
      </c>
    </row>
    <row r="2809" spans="1:53" ht="12.75" customHeight="1" x14ac:dyDescent="0.2">
      <c r="A2809">
        <v>6</v>
      </c>
      <c r="B2809" s="2">
        <v>4350</v>
      </c>
      <c r="C2809" s="17">
        <v>3.23</v>
      </c>
      <c r="D2809" s="2">
        <v>3.36</v>
      </c>
      <c r="G2809" s="17">
        <v>86</v>
      </c>
      <c r="H2809" s="2">
        <v>73</v>
      </c>
      <c r="I2809" s="2">
        <v>84.9</v>
      </c>
      <c r="J2809" s="2">
        <v>73</v>
      </c>
      <c r="K2809" s="2">
        <v>84.9</v>
      </c>
      <c r="L2809" s="2">
        <v>84.9</v>
      </c>
      <c r="M2809" s="2">
        <v>1</v>
      </c>
      <c r="N2809" s="2">
        <v>1.2</v>
      </c>
      <c r="O2809" s="2">
        <v>12</v>
      </c>
      <c r="P2809" s="2">
        <v>14</v>
      </c>
      <c r="Q2809" s="2">
        <v>1</v>
      </c>
      <c r="R2809" s="2">
        <v>1.2</v>
      </c>
      <c r="S2809" s="2">
        <v>35</v>
      </c>
      <c r="T2809" s="2">
        <v>40.700000000000003</v>
      </c>
      <c r="U2809" s="2">
        <v>37</v>
      </c>
      <c r="V2809" s="2">
        <v>43</v>
      </c>
      <c r="Y2809" s="2">
        <v>13</v>
      </c>
      <c r="Z2809" s="2">
        <v>15.1</v>
      </c>
      <c r="AB2809" s="2">
        <v>1</v>
      </c>
      <c r="AC2809" s="2">
        <v>2</v>
      </c>
      <c r="AE2809" s="2">
        <v>86</v>
      </c>
      <c r="AF2809" s="2">
        <v>79</v>
      </c>
      <c r="AG2809" s="2">
        <v>91.9</v>
      </c>
      <c r="AH2809" s="2">
        <v>79</v>
      </c>
      <c r="AI2809" s="2">
        <v>91.9</v>
      </c>
      <c r="AJ2809" s="2">
        <v>91.9</v>
      </c>
      <c r="AK2809" s="2">
        <v>2</v>
      </c>
      <c r="AL2809" s="2">
        <v>2.2999999999999998</v>
      </c>
      <c r="AM2809" s="2">
        <v>5</v>
      </c>
      <c r="AN2809" s="2">
        <v>5.8</v>
      </c>
      <c r="AQ2809" s="2">
        <v>39</v>
      </c>
      <c r="AR2809" s="2">
        <v>45.3</v>
      </c>
      <c r="AS2809" s="2">
        <v>40</v>
      </c>
      <c r="AT2809" s="2">
        <v>46.5</v>
      </c>
      <c r="AW2809" s="2">
        <v>7</v>
      </c>
      <c r="AX2809" s="2">
        <v>8.1</v>
      </c>
      <c r="AZ2809" s="2">
        <v>1</v>
      </c>
      <c r="BA2809" s="2">
        <v>2</v>
      </c>
    </row>
    <row r="2810" spans="1:53" ht="12.75" customHeight="1" x14ac:dyDescent="0.2">
      <c r="A2810">
        <v>6</v>
      </c>
      <c r="B2810" s="2">
        <v>4353</v>
      </c>
      <c r="C2810" s="17">
        <v>3.13</v>
      </c>
      <c r="D2810" s="2">
        <v>2.89</v>
      </c>
      <c r="G2810" s="17">
        <v>56</v>
      </c>
      <c r="H2810" s="2">
        <v>46</v>
      </c>
      <c r="I2810" s="2">
        <v>82.1</v>
      </c>
      <c r="J2810" s="2">
        <v>46</v>
      </c>
      <c r="K2810" s="2">
        <v>82.1</v>
      </c>
      <c r="L2810" s="2">
        <v>82.1</v>
      </c>
      <c r="M2810" s="2">
        <v>5</v>
      </c>
      <c r="N2810" s="2">
        <v>8.9</v>
      </c>
      <c r="O2810" s="2">
        <v>5</v>
      </c>
      <c r="P2810" s="2">
        <v>8.9</v>
      </c>
      <c r="S2810" s="2">
        <v>24</v>
      </c>
      <c r="T2810" s="2">
        <v>42.9</v>
      </c>
      <c r="U2810" s="2">
        <v>22</v>
      </c>
      <c r="V2810" s="2">
        <v>39.299999999999997</v>
      </c>
      <c r="Y2810" s="2">
        <v>10</v>
      </c>
      <c r="Z2810" s="2">
        <v>17.899999999999999</v>
      </c>
      <c r="AE2810" s="2">
        <v>56</v>
      </c>
      <c r="AF2810" s="2">
        <v>41</v>
      </c>
      <c r="AG2810" s="2">
        <v>73.2</v>
      </c>
      <c r="AH2810" s="2">
        <v>41</v>
      </c>
      <c r="AI2810" s="2">
        <v>73.2</v>
      </c>
      <c r="AJ2810" s="2">
        <v>73.2</v>
      </c>
      <c r="AK2810" s="2">
        <v>8</v>
      </c>
      <c r="AL2810" s="2">
        <v>14.3</v>
      </c>
      <c r="AM2810" s="2">
        <v>7</v>
      </c>
      <c r="AN2810" s="2">
        <v>12.5</v>
      </c>
      <c r="AQ2810" s="2">
        <v>24</v>
      </c>
      <c r="AR2810" s="2">
        <v>42.9</v>
      </c>
      <c r="AS2810" s="2">
        <v>17</v>
      </c>
      <c r="AT2810" s="2">
        <v>30.4</v>
      </c>
      <c r="AW2810" s="2">
        <v>15</v>
      </c>
      <c r="AX2810" s="2">
        <v>26.8</v>
      </c>
    </row>
    <row r="2811" spans="1:53" ht="12.75" customHeight="1" x14ac:dyDescent="0.2">
      <c r="A2811">
        <v>6</v>
      </c>
      <c r="B2811" s="2">
        <v>4355</v>
      </c>
      <c r="C2811" s="17">
        <v>2.82</v>
      </c>
      <c r="D2811" s="2">
        <v>2.82</v>
      </c>
      <c r="G2811" s="17">
        <v>82</v>
      </c>
      <c r="H2811" s="2">
        <v>59</v>
      </c>
      <c r="I2811" s="2">
        <v>72</v>
      </c>
      <c r="J2811" s="2">
        <v>59</v>
      </c>
      <c r="K2811" s="2">
        <v>72</v>
      </c>
      <c r="L2811" s="2">
        <v>72</v>
      </c>
      <c r="M2811" s="2">
        <v>6</v>
      </c>
      <c r="N2811" s="2">
        <v>7.3</v>
      </c>
      <c r="O2811" s="2">
        <v>17</v>
      </c>
      <c r="P2811" s="2">
        <v>20.7</v>
      </c>
      <c r="Q2811" s="2">
        <v>2</v>
      </c>
      <c r="R2811" s="2">
        <v>2.4</v>
      </c>
      <c r="S2811" s="2">
        <v>37</v>
      </c>
      <c r="T2811" s="2">
        <v>45.1</v>
      </c>
      <c r="U2811" s="2">
        <v>20</v>
      </c>
      <c r="V2811" s="2">
        <v>24.4</v>
      </c>
      <c r="Y2811" s="2">
        <v>23</v>
      </c>
      <c r="Z2811" s="2">
        <v>28</v>
      </c>
      <c r="AB2811" s="2">
        <v>1</v>
      </c>
      <c r="AE2811" s="2">
        <v>82</v>
      </c>
      <c r="AF2811" s="2">
        <v>57</v>
      </c>
      <c r="AG2811" s="2">
        <v>69.5</v>
      </c>
      <c r="AH2811" s="2">
        <v>57</v>
      </c>
      <c r="AI2811" s="2">
        <v>69.5</v>
      </c>
      <c r="AJ2811" s="2">
        <v>69.5</v>
      </c>
      <c r="AK2811" s="2">
        <v>13</v>
      </c>
      <c r="AL2811" s="2">
        <v>15.9</v>
      </c>
      <c r="AM2811" s="2">
        <v>12</v>
      </c>
      <c r="AN2811" s="2">
        <v>14.6</v>
      </c>
      <c r="AO2811" s="2">
        <v>1</v>
      </c>
      <c r="AP2811" s="2">
        <v>1.2</v>
      </c>
      <c r="AQ2811" s="2">
        <v>30</v>
      </c>
      <c r="AR2811" s="2">
        <v>36.6</v>
      </c>
      <c r="AS2811" s="2">
        <v>26</v>
      </c>
      <c r="AT2811" s="2">
        <v>31.7</v>
      </c>
      <c r="AW2811" s="2">
        <v>25</v>
      </c>
      <c r="AX2811" s="2">
        <v>30.5</v>
      </c>
      <c r="AZ2811" s="2">
        <v>1</v>
      </c>
    </row>
    <row r="2812" spans="1:53" ht="12.75" customHeight="1" x14ac:dyDescent="0.2">
      <c r="A2812">
        <v>6</v>
      </c>
      <c r="B2812" s="2">
        <v>4356</v>
      </c>
      <c r="C2812" s="17">
        <v>2.77</v>
      </c>
      <c r="D2812" s="2">
        <v>2.62</v>
      </c>
      <c r="G2812" s="17">
        <v>71</v>
      </c>
      <c r="H2812" s="2">
        <v>43</v>
      </c>
      <c r="I2812" s="2">
        <v>60.6</v>
      </c>
      <c r="J2812" s="2">
        <v>43</v>
      </c>
      <c r="K2812" s="2">
        <v>60.6</v>
      </c>
      <c r="L2812" s="2">
        <v>60.6</v>
      </c>
      <c r="M2812" s="2">
        <v>9</v>
      </c>
      <c r="N2812" s="2">
        <v>12.7</v>
      </c>
      <c r="O2812" s="2">
        <v>19</v>
      </c>
      <c r="P2812" s="2">
        <v>26.8</v>
      </c>
      <c r="S2812" s="2">
        <v>22</v>
      </c>
      <c r="T2812" s="2">
        <v>31</v>
      </c>
      <c r="U2812" s="2">
        <v>21</v>
      </c>
      <c r="V2812" s="2">
        <v>29.6</v>
      </c>
      <c r="Y2812" s="2">
        <v>28</v>
      </c>
      <c r="Z2812" s="2">
        <v>39.4</v>
      </c>
      <c r="AE2812" s="2">
        <v>71</v>
      </c>
      <c r="AF2812" s="2">
        <v>41</v>
      </c>
      <c r="AG2812" s="2">
        <v>57.7</v>
      </c>
      <c r="AH2812" s="2">
        <v>41</v>
      </c>
      <c r="AI2812" s="2">
        <v>57.7</v>
      </c>
      <c r="AJ2812" s="2">
        <v>57.7</v>
      </c>
      <c r="AK2812" s="2">
        <v>13</v>
      </c>
      <c r="AL2812" s="2">
        <v>18.3</v>
      </c>
      <c r="AM2812" s="2">
        <v>17</v>
      </c>
      <c r="AN2812" s="2">
        <v>23.9</v>
      </c>
      <c r="AQ2812" s="2">
        <v>25</v>
      </c>
      <c r="AR2812" s="2">
        <v>35.200000000000003</v>
      </c>
      <c r="AS2812" s="2">
        <v>16</v>
      </c>
      <c r="AT2812" s="2">
        <v>22.5</v>
      </c>
      <c r="AW2812" s="2">
        <v>30</v>
      </c>
      <c r="AX2812" s="2">
        <v>42.3</v>
      </c>
    </row>
    <row r="2813" spans="1:53" ht="12.75" customHeight="1" x14ac:dyDescent="0.2">
      <c r="A2813">
        <v>6</v>
      </c>
      <c r="B2813" s="2">
        <v>4357</v>
      </c>
      <c r="C2813" s="17">
        <v>2.66</v>
      </c>
      <c r="D2813" s="2">
        <v>2.2799999999999998</v>
      </c>
      <c r="G2813" s="17">
        <v>301</v>
      </c>
      <c r="H2813" s="2">
        <v>193</v>
      </c>
      <c r="I2813" s="2">
        <v>63.3</v>
      </c>
      <c r="J2813" s="2">
        <v>193</v>
      </c>
      <c r="K2813" s="2">
        <v>63.3</v>
      </c>
      <c r="L2813" s="2">
        <v>64.099999999999994</v>
      </c>
      <c r="M2813" s="2">
        <v>39</v>
      </c>
      <c r="N2813" s="2">
        <v>12.8</v>
      </c>
      <c r="O2813" s="2">
        <v>69</v>
      </c>
      <c r="P2813" s="2">
        <v>22.6</v>
      </c>
      <c r="S2813" s="2">
        <v>137</v>
      </c>
      <c r="T2813" s="2">
        <v>44.9</v>
      </c>
      <c r="U2813" s="2">
        <v>56</v>
      </c>
      <c r="V2813" s="2">
        <v>18.399999999999999</v>
      </c>
      <c r="W2813" s="2">
        <v>4</v>
      </c>
      <c r="X2813" s="2">
        <v>1.3</v>
      </c>
      <c r="Y2813" s="2">
        <v>112</v>
      </c>
      <c r="Z2813" s="2">
        <v>36.700000000000003</v>
      </c>
      <c r="AB2813" s="2">
        <v>1</v>
      </c>
      <c r="AC2813" s="2">
        <v>8</v>
      </c>
      <c r="AE2813" s="2">
        <v>302</v>
      </c>
      <c r="AF2813" s="2">
        <v>134</v>
      </c>
      <c r="AG2813" s="2">
        <v>43.9</v>
      </c>
      <c r="AH2813" s="2">
        <v>134</v>
      </c>
      <c r="AI2813" s="2">
        <v>43.9</v>
      </c>
      <c r="AJ2813" s="2">
        <v>44.4</v>
      </c>
      <c r="AK2813" s="2">
        <v>87</v>
      </c>
      <c r="AL2813" s="2">
        <v>28.5</v>
      </c>
      <c r="AM2813" s="2">
        <v>81</v>
      </c>
      <c r="AN2813" s="2">
        <v>26.6</v>
      </c>
      <c r="AQ2813" s="2">
        <v>90</v>
      </c>
      <c r="AR2813" s="2">
        <v>29.5</v>
      </c>
      <c r="AS2813" s="2">
        <v>44</v>
      </c>
      <c r="AT2813" s="2">
        <v>14.4</v>
      </c>
      <c r="AU2813" s="2">
        <v>3</v>
      </c>
      <c r="AV2813" s="2">
        <v>1</v>
      </c>
      <c r="AW2813" s="2">
        <v>171</v>
      </c>
      <c r="AX2813" s="2">
        <v>56.1</v>
      </c>
      <c r="AZ2813" s="2">
        <v>1</v>
      </c>
      <c r="BA2813" s="2">
        <v>8</v>
      </c>
    </row>
    <row r="2814" spans="1:53" ht="12.75" customHeight="1" x14ac:dyDescent="0.2">
      <c r="A2814">
        <v>6</v>
      </c>
      <c r="B2814" s="2">
        <v>4359</v>
      </c>
      <c r="C2814" s="17">
        <v>3.24</v>
      </c>
      <c r="D2814" s="2">
        <v>2.93</v>
      </c>
      <c r="G2814" s="17">
        <v>227</v>
      </c>
      <c r="H2814" s="2">
        <v>185</v>
      </c>
      <c r="I2814" s="2">
        <v>81.5</v>
      </c>
      <c r="J2814" s="2">
        <v>185</v>
      </c>
      <c r="K2814" s="2">
        <v>81.5</v>
      </c>
      <c r="L2814" s="2">
        <v>81.5</v>
      </c>
      <c r="M2814" s="2">
        <v>7</v>
      </c>
      <c r="N2814" s="2">
        <v>3.1</v>
      </c>
      <c r="O2814" s="2">
        <v>35</v>
      </c>
      <c r="P2814" s="2">
        <v>15.4</v>
      </c>
      <c r="S2814" s="2">
        <v>82</v>
      </c>
      <c r="T2814" s="2">
        <v>36.1</v>
      </c>
      <c r="U2814" s="2">
        <v>103</v>
      </c>
      <c r="V2814" s="2">
        <v>45.4</v>
      </c>
      <c r="Y2814" s="2">
        <v>42</v>
      </c>
      <c r="Z2814" s="2">
        <v>18.5</v>
      </c>
      <c r="AA2814" s="2">
        <v>1</v>
      </c>
      <c r="AE2814" s="2">
        <v>227</v>
      </c>
      <c r="AF2814" s="2">
        <v>171</v>
      </c>
      <c r="AG2814" s="2">
        <v>75.3</v>
      </c>
      <c r="AH2814" s="2">
        <v>171</v>
      </c>
      <c r="AI2814" s="2">
        <v>75.3</v>
      </c>
      <c r="AJ2814" s="2">
        <v>75.3</v>
      </c>
      <c r="AK2814" s="2">
        <v>26</v>
      </c>
      <c r="AL2814" s="2">
        <v>11.5</v>
      </c>
      <c r="AM2814" s="2">
        <v>30</v>
      </c>
      <c r="AN2814" s="2">
        <v>13.2</v>
      </c>
      <c r="AQ2814" s="2">
        <v>104</v>
      </c>
      <c r="AR2814" s="2">
        <v>45.8</v>
      </c>
      <c r="AS2814" s="2">
        <v>67</v>
      </c>
      <c r="AT2814" s="2">
        <v>29.5</v>
      </c>
      <c r="AW2814" s="2">
        <v>56</v>
      </c>
      <c r="AX2814" s="2">
        <v>24.7</v>
      </c>
      <c r="AY2814" s="2">
        <v>1</v>
      </c>
    </row>
    <row r="2815" spans="1:53" ht="12.75" customHeight="1" x14ac:dyDescent="0.2">
      <c r="A2815">
        <v>6</v>
      </c>
      <c r="B2815" s="2">
        <v>4360</v>
      </c>
      <c r="C2815" s="17">
        <v>3</v>
      </c>
      <c r="D2815" s="2">
        <v>3.01</v>
      </c>
      <c r="G2815" s="17">
        <v>110</v>
      </c>
      <c r="H2815" s="2">
        <v>80</v>
      </c>
      <c r="I2815" s="2">
        <v>72.7</v>
      </c>
      <c r="J2815" s="2">
        <v>80</v>
      </c>
      <c r="K2815" s="2">
        <v>72.7</v>
      </c>
      <c r="L2815" s="2">
        <v>72.7</v>
      </c>
      <c r="M2815" s="2">
        <v>6</v>
      </c>
      <c r="N2815" s="2">
        <v>5.5</v>
      </c>
      <c r="O2815" s="2">
        <v>24</v>
      </c>
      <c r="P2815" s="2">
        <v>21.8</v>
      </c>
      <c r="S2815" s="2">
        <v>44</v>
      </c>
      <c r="T2815" s="2">
        <v>40</v>
      </c>
      <c r="U2815" s="2">
        <v>36</v>
      </c>
      <c r="V2815" s="2">
        <v>32.700000000000003</v>
      </c>
      <c r="Y2815" s="2">
        <v>30</v>
      </c>
      <c r="Z2815" s="2">
        <v>27.3</v>
      </c>
      <c r="AE2815" s="2">
        <v>109</v>
      </c>
      <c r="AF2815" s="2">
        <v>78</v>
      </c>
      <c r="AG2815" s="2">
        <v>71.599999999999994</v>
      </c>
      <c r="AH2815" s="2">
        <v>78</v>
      </c>
      <c r="AI2815" s="2">
        <v>71.599999999999994</v>
      </c>
      <c r="AJ2815" s="2">
        <v>71.599999999999994</v>
      </c>
      <c r="AK2815" s="2">
        <v>15</v>
      </c>
      <c r="AL2815" s="2">
        <v>13.8</v>
      </c>
      <c r="AM2815" s="2">
        <v>16</v>
      </c>
      <c r="AN2815" s="2">
        <v>14.7</v>
      </c>
      <c r="AQ2815" s="2">
        <v>31</v>
      </c>
      <c r="AR2815" s="2">
        <v>28.4</v>
      </c>
      <c r="AS2815" s="2">
        <v>47</v>
      </c>
      <c r="AT2815" s="2">
        <v>43.1</v>
      </c>
      <c r="AW2815" s="2">
        <v>31</v>
      </c>
      <c r="AX2815" s="2">
        <v>28.4</v>
      </c>
      <c r="AZ2815" s="2">
        <v>1</v>
      </c>
    </row>
    <row r="2816" spans="1:53" ht="12.75" customHeight="1" x14ac:dyDescent="0.2">
      <c r="A2816">
        <v>6</v>
      </c>
      <c r="B2816" s="2">
        <v>4361</v>
      </c>
      <c r="C2816" s="17">
        <v>3.09</v>
      </c>
      <c r="D2816" s="2">
        <v>2.84</v>
      </c>
      <c r="G2816" s="17">
        <v>100</v>
      </c>
      <c r="H2816" s="2">
        <v>79</v>
      </c>
      <c r="I2816" s="2">
        <v>79</v>
      </c>
      <c r="J2816" s="2">
        <v>79</v>
      </c>
      <c r="K2816" s="2">
        <v>79</v>
      </c>
      <c r="L2816" s="2">
        <v>79</v>
      </c>
      <c r="M2816" s="2">
        <v>7</v>
      </c>
      <c r="N2816" s="2">
        <v>7</v>
      </c>
      <c r="O2816" s="2">
        <v>14</v>
      </c>
      <c r="P2816" s="2">
        <v>14</v>
      </c>
      <c r="S2816" s="2">
        <v>42</v>
      </c>
      <c r="T2816" s="2">
        <v>42</v>
      </c>
      <c r="U2816" s="2">
        <v>37</v>
      </c>
      <c r="V2816" s="2">
        <v>37</v>
      </c>
      <c r="Y2816" s="2">
        <v>21</v>
      </c>
      <c r="Z2816" s="2">
        <v>21</v>
      </c>
      <c r="AB2816" s="2">
        <v>2</v>
      </c>
      <c r="AC2816" s="2">
        <v>6</v>
      </c>
      <c r="AE2816" s="2">
        <v>99</v>
      </c>
      <c r="AF2816" s="2">
        <v>68</v>
      </c>
      <c r="AG2816" s="2">
        <v>68.7</v>
      </c>
      <c r="AH2816" s="2">
        <v>68</v>
      </c>
      <c r="AI2816" s="2">
        <v>68.7</v>
      </c>
      <c r="AJ2816" s="2">
        <v>68.7</v>
      </c>
      <c r="AK2816" s="2">
        <v>17</v>
      </c>
      <c r="AL2816" s="2">
        <v>17.2</v>
      </c>
      <c r="AM2816" s="2">
        <v>14</v>
      </c>
      <c r="AN2816" s="2">
        <v>14.1</v>
      </c>
      <c r="AQ2816" s="2">
        <v>36</v>
      </c>
      <c r="AR2816" s="2">
        <v>36.4</v>
      </c>
      <c r="AS2816" s="2">
        <v>32</v>
      </c>
      <c r="AT2816" s="2">
        <v>32.299999999999997</v>
      </c>
      <c r="AW2816" s="2">
        <v>31</v>
      </c>
      <c r="AX2816" s="2">
        <v>31.3</v>
      </c>
      <c r="AZ2816" s="2">
        <v>3</v>
      </c>
      <c r="BA2816" s="2">
        <v>6</v>
      </c>
    </row>
    <row r="2817" spans="1:53" ht="12.75" customHeight="1" x14ac:dyDescent="0.2">
      <c r="A2817">
        <v>6</v>
      </c>
      <c r="B2817" s="2">
        <v>4365</v>
      </c>
      <c r="C2817" s="17">
        <v>3.42</v>
      </c>
      <c r="D2817" s="2">
        <v>3.43</v>
      </c>
      <c r="G2817" s="17">
        <v>89</v>
      </c>
      <c r="H2817" s="2">
        <v>79</v>
      </c>
      <c r="I2817" s="2">
        <v>88.8</v>
      </c>
      <c r="J2817" s="2">
        <v>79</v>
      </c>
      <c r="K2817" s="2">
        <v>88.8</v>
      </c>
      <c r="L2817" s="2">
        <v>88.8</v>
      </c>
      <c r="M2817" s="2">
        <v>5</v>
      </c>
      <c r="N2817" s="2">
        <v>5.6</v>
      </c>
      <c r="O2817" s="2">
        <v>5</v>
      </c>
      <c r="P2817" s="2">
        <v>5.6</v>
      </c>
      <c r="S2817" s="2">
        <v>27</v>
      </c>
      <c r="T2817" s="2">
        <v>30.3</v>
      </c>
      <c r="U2817" s="2">
        <v>52</v>
      </c>
      <c r="V2817" s="2">
        <v>58.4</v>
      </c>
      <c r="Y2817" s="2">
        <v>10</v>
      </c>
      <c r="Z2817" s="2">
        <v>11.2</v>
      </c>
      <c r="AE2817" s="2">
        <v>89</v>
      </c>
      <c r="AF2817" s="2">
        <v>78</v>
      </c>
      <c r="AG2817" s="2">
        <v>87.6</v>
      </c>
      <c r="AH2817" s="2">
        <v>78</v>
      </c>
      <c r="AI2817" s="2">
        <v>87.6</v>
      </c>
      <c r="AJ2817" s="2">
        <v>87.6</v>
      </c>
      <c r="AK2817" s="2">
        <v>7</v>
      </c>
      <c r="AL2817" s="2">
        <v>7.9</v>
      </c>
      <c r="AM2817" s="2">
        <v>4</v>
      </c>
      <c r="AN2817" s="2">
        <v>4.5</v>
      </c>
      <c r="AQ2817" s="2">
        <v>22</v>
      </c>
      <c r="AR2817" s="2">
        <v>24.7</v>
      </c>
      <c r="AS2817" s="2">
        <v>56</v>
      </c>
      <c r="AT2817" s="2">
        <v>62.9</v>
      </c>
      <c r="AW2817" s="2">
        <v>11</v>
      </c>
      <c r="AX2817" s="2">
        <v>12.4</v>
      </c>
    </row>
    <row r="2818" spans="1:53" ht="12.75" customHeight="1" x14ac:dyDescent="0.2">
      <c r="A2818">
        <v>6</v>
      </c>
      <c r="B2818" s="2">
        <v>4366</v>
      </c>
      <c r="C2818" s="17">
        <v>3.01</v>
      </c>
      <c r="D2818" s="2">
        <v>2.76</v>
      </c>
      <c r="G2818" s="17">
        <v>66</v>
      </c>
      <c r="H2818" s="2">
        <v>53</v>
      </c>
      <c r="I2818" s="2">
        <v>79.099999999999994</v>
      </c>
      <c r="J2818" s="2">
        <v>53</v>
      </c>
      <c r="K2818" s="2">
        <v>79.099999999999994</v>
      </c>
      <c r="L2818" s="2">
        <v>80.3</v>
      </c>
      <c r="O2818" s="2">
        <v>13</v>
      </c>
      <c r="P2818" s="2">
        <v>19.399999999999999</v>
      </c>
      <c r="S2818" s="2">
        <v>36</v>
      </c>
      <c r="T2818" s="2">
        <v>53.7</v>
      </c>
      <c r="U2818" s="2">
        <v>17</v>
      </c>
      <c r="V2818" s="2">
        <v>25.4</v>
      </c>
      <c r="W2818" s="2">
        <v>1</v>
      </c>
      <c r="X2818" s="2">
        <v>1.5</v>
      </c>
      <c r="Y2818" s="2">
        <v>14</v>
      </c>
      <c r="Z2818" s="2">
        <v>20.9</v>
      </c>
      <c r="AA2818" s="2">
        <v>1</v>
      </c>
      <c r="AC2818" s="2">
        <v>1</v>
      </c>
      <c r="AE2818" s="2">
        <v>66</v>
      </c>
      <c r="AF2818" s="2">
        <v>44</v>
      </c>
      <c r="AG2818" s="2">
        <v>64.7</v>
      </c>
      <c r="AH2818" s="2">
        <v>44</v>
      </c>
      <c r="AI2818" s="2">
        <v>64.7</v>
      </c>
      <c r="AJ2818" s="2">
        <v>66.7</v>
      </c>
      <c r="AK2818" s="2">
        <v>7</v>
      </c>
      <c r="AL2818" s="2">
        <v>10.3</v>
      </c>
      <c r="AM2818" s="2">
        <v>15</v>
      </c>
      <c r="AN2818" s="2">
        <v>22.1</v>
      </c>
      <c r="AQ2818" s="2">
        <v>25</v>
      </c>
      <c r="AR2818" s="2">
        <v>36.799999999999997</v>
      </c>
      <c r="AS2818" s="2">
        <v>19</v>
      </c>
      <c r="AT2818" s="2">
        <v>27.9</v>
      </c>
      <c r="AU2818" s="2">
        <v>2</v>
      </c>
      <c r="AV2818" s="2">
        <v>2.9</v>
      </c>
      <c r="AW2818" s="2">
        <v>24</v>
      </c>
      <c r="AX2818" s="2">
        <v>35.299999999999997</v>
      </c>
      <c r="BA2818" s="2">
        <v>1</v>
      </c>
    </row>
    <row r="2819" spans="1:53" ht="12.75" customHeight="1" x14ac:dyDescent="0.2">
      <c r="A2819">
        <v>6</v>
      </c>
      <c r="B2819" s="2">
        <v>4368</v>
      </c>
      <c r="C2819" s="17">
        <v>2.81</v>
      </c>
      <c r="D2819" s="2">
        <v>2.91</v>
      </c>
      <c r="G2819" s="17">
        <v>110</v>
      </c>
      <c r="H2819" s="2">
        <v>80</v>
      </c>
      <c r="I2819" s="2">
        <v>72.7</v>
      </c>
      <c r="J2819" s="2">
        <v>80</v>
      </c>
      <c r="K2819" s="2">
        <v>72.7</v>
      </c>
      <c r="L2819" s="2">
        <v>72.7</v>
      </c>
      <c r="M2819" s="2">
        <v>8</v>
      </c>
      <c r="N2819" s="2">
        <v>7.3</v>
      </c>
      <c r="O2819" s="2">
        <v>22</v>
      </c>
      <c r="P2819" s="2">
        <v>20</v>
      </c>
      <c r="Q2819" s="2">
        <v>2</v>
      </c>
      <c r="R2819" s="2">
        <v>1.8</v>
      </c>
      <c r="S2819" s="2">
        <v>55</v>
      </c>
      <c r="T2819" s="2">
        <v>50</v>
      </c>
      <c r="U2819" s="2">
        <v>23</v>
      </c>
      <c r="V2819" s="2">
        <v>20.9</v>
      </c>
      <c r="Y2819" s="2">
        <v>30</v>
      </c>
      <c r="Z2819" s="2">
        <v>27.3</v>
      </c>
      <c r="AB2819" s="2">
        <v>1</v>
      </c>
      <c r="AE2819" s="2">
        <v>110</v>
      </c>
      <c r="AF2819" s="2">
        <v>79</v>
      </c>
      <c r="AG2819" s="2">
        <v>71.8</v>
      </c>
      <c r="AH2819" s="2">
        <v>79</v>
      </c>
      <c r="AI2819" s="2">
        <v>71.8</v>
      </c>
      <c r="AJ2819" s="2">
        <v>71.8</v>
      </c>
      <c r="AK2819" s="2">
        <v>18</v>
      </c>
      <c r="AL2819" s="2">
        <v>16.399999999999999</v>
      </c>
      <c r="AM2819" s="2">
        <v>13</v>
      </c>
      <c r="AN2819" s="2">
        <v>11.8</v>
      </c>
      <c r="AQ2819" s="2">
        <v>40</v>
      </c>
      <c r="AR2819" s="2">
        <v>36.4</v>
      </c>
      <c r="AS2819" s="2">
        <v>39</v>
      </c>
      <c r="AT2819" s="2">
        <v>35.5</v>
      </c>
      <c r="AW2819" s="2">
        <v>31</v>
      </c>
      <c r="AX2819" s="2">
        <v>28.2</v>
      </c>
      <c r="AZ2819" s="2">
        <v>1</v>
      </c>
    </row>
    <row r="2820" spans="1:53" ht="12.75" customHeight="1" x14ac:dyDescent="0.2">
      <c r="A2820">
        <v>6</v>
      </c>
      <c r="B2820" s="2">
        <v>4369</v>
      </c>
      <c r="C2820" s="17">
        <v>2.83</v>
      </c>
      <c r="D2820" s="2">
        <v>2.37</v>
      </c>
      <c r="G2820" s="17">
        <v>60</v>
      </c>
      <c r="H2820" s="2">
        <v>46</v>
      </c>
      <c r="I2820" s="2">
        <v>76.7</v>
      </c>
      <c r="J2820" s="2">
        <v>46</v>
      </c>
      <c r="K2820" s="2">
        <v>76.7</v>
      </c>
      <c r="L2820" s="2">
        <v>76.7</v>
      </c>
      <c r="M2820" s="2">
        <v>3</v>
      </c>
      <c r="N2820" s="2">
        <v>5</v>
      </c>
      <c r="O2820" s="2">
        <v>11</v>
      </c>
      <c r="P2820" s="2">
        <v>18.3</v>
      </c>
      <c r="Q2820" s="2">
        <v>4</v>
      </c>
      <c r="R2820" s="2">
        <v>6.7</v>
      </c>
      <c r="S2820" s="2">
        <v>23</v>
      </c>
      <c r="T2820" s="2">
        <v>38.299999999999997</v>
      </c>
      <c r="U2820" s="2">
        <v>19</v>
      </c>
      <c r="V2820" s="2">
        <v>31.7</v>
      </c>
      <c r="Y2820" s="2">
        <v>14</v>
      </c>
      <c r="Z2820" s="2">
        <v>23.3</v>
      </c>
      <c r="AE2820" s="2">
        <v>60</v>
      </c>
      <c r="AF2820" s="2">
        <v>32</v>
      </c>
      <c r="AG2820" s="2">
        <v>53.3</v>
      </c>
      <c r="AH2820" s="2">
        <v>32</v>
      </c>
      <c r="AI2820" s="2">
        <v>53.3</v>
      </c>
      <c r="AJ2820" s="2">
        <v>53.3</v>
      </c>
      <c r="AK2820" s="2">
        <v>17</v>
      </c>
      <c r="AL2820" s="2">
        <v>28.3</v>
      </c>
      <c r="AM2820" s="2">
        <v>11</v>
      </c>
      <c r="AN2820" s="2">
        <v>18.3</v>
      </c>
      <c r="AQ2820" s="2">
        <v>25</v>
      </c>
      <c r="AR2820" s="2">
        <v>41.7</v>
      </c>
      <c r="AS2820" s="2">
        <v>7</v>
      </c>
      <c r="AT2820" s="2">
        <v>11.7</v>
      </c>
      <c r="AW2820" s="2">
        <v>28</v>
      </c>
      <c r="AX2820" s="2">
        <v>46.7</v>
      </c>
    </row>
    <row r="2821" spans="1:53" ht="12.75" customHeight="1" x14ac:dyDescent="0.2">
      <c r="A2821">
        <v>6</v>
      </c>
      <c r="B2821" s="2">
        <v>4372</v>
      </c>
      <c r="C2821" s="17">
        <v>3.18</v>
      </c>
      <c r="D2821" s="2">
        <v>2.81</v>
      </c>
      <c r="G2821" s="17">
        <v>65</v>
      </c>
      <c r="H2821" s="2">
        <v>50</v>
      </c>
      <c r="I2821" s="2">
        <v>76.900000000000006</v>
      </c>
      <c r="J2821" s="2">
        <v>50</v>
      </c>
      <c r="K2821" s="2">
        <v>76.900000000000006</v>
      </c>
      <c r="L2821" s="2">
        <v>76.900000000000006</v>
      </c>
      <c r="M2821" s="2">
        <v>2</v>
      </c>
      <c r="N2821" s="2">
        <v>3.1</v>
      </c>
      <c r="O2821" s="2">
        <v>13</v>
      </c>
      <c r="P2821" s="2">
        <v>20</v>
      </c>
      <c r="S2821" s="2">
        <v>21</v>
      </c>
      <c r="T2821" s="2">
        <v>32.299999999999997</v>
      </c>
      <c r="U2821" s="2">
        <v>29</v>
      </c>
      <c r="V2821" s="2">
        <v>44.6</v>
      </c>
      <c r="Y2821" s="2">
        <v>15</v>
      </c>
      <c r="Z2821" s="2">
        <v>23.1</v>
      </c>
      <c r="AE2821" s="2">
        <v>64</v>
      </c>
      <c r="AF2821" s="2">
        <v>41</v>
      </c>
      <c r="AG2821" s="2">
        <v>64.099999999999994</v>
      </c>
      <c r="AH2821" s="2">
        <v>41</v>
      </c>
      <c r="AI2821" s="2">
        <v>64.099999999999994</v>
      </c>
      <c r="AJ2821" s="2">
        <v>64.099999999999994</v>
      </c>
      <c r="AK2821" s="2">
        <v>8</v>
      </c>
      <c r="AL2821" s="2">
        <v>12.5</v>
      </c>
      <c r="AM2821" s="2">
        <v>15</v>
      </c>
      <c r="AN2821" s="2">
        <v>23.4</v>
      </c>
      <c r="AQ2821" s="2">
        <v>22</v>
      </c>
      <c r="AR2821" s="2">
        <v>34.4</v>
      </c>
      <c r="AS2821" s="2">
        <v>19</v>
      </c>
      <c r="AT2821" s="2">
        <v>29.7</v>
      </c>
      <c r="AW2821" s="2">
        <v>23</v>
      </c>
      <c r="AX2821" s="2">
        <v>35.9</v>
      </c>
      <c r="AZ2821" s="2">
        <v>1</v>
      </c>
    </row>
    <row r="2822" spans="1:53" ht="12.75" customHeight="1" x14ac:dyDescent="0.2">
      <c r="A2822">
        <v>6</v>
      </c>
      <c r="B2822" s="2">
        <v>4373</v>
      </c>
      <c r="C2822" s="17">
        <v>3.34</v>
      </c>
      <c r="D2822" s="2">
        <v>2.87</v>
      </c>
      <c r="G2822" s="17">
        <v>61</v>
      </c>
      <c r="H2822" s="2">
        <v>51</v>
      </c>
      <c r="I2822" s="2">
        <v>83.6</v>
      </c>
      <c r="J2822" s="2">
        <v>51</v>
      </c>
      <c r="K2822" s="2">
        <v>83.6</v>
      </c>
      <c r="L2822" s="2">
        <v>83.6</v>
      </c>
      <c r="M2822" s="2">
        <v>3</v>
      </c>
      <c r="N2822" s="2">
        <v>4.9000000000000004</v>
      </c>
      <c r="O2822" s="2">
        <v>7</v>
      </c>
      <c r="P2822" s="2">
        <v>11.5</v>
      </c>
      <c r="S2822" s="2">
        <v>17</v>
      </c>
      <c r="T2822" s="2">
        <v>27.9</v>
      </c>
      <c r="U2822" s="2">
        <v>34</v>
      </c>
      <c r="V2822" s="2">
        <v>55.7</v>
      </c>
      <c r="Y2822" s="2">
        <v>10</v>
      </c>
      <c r="Z2822" s="2">
        <v>16.399999999999999</v>
      </c>
      <c r="AE2822" s="2">
        <v>61</v>
      </c>
      <c r="AF2822" s="2">
        <v>41</v>
      </c>
      <c r="AG2822" s="2">
        <v>67.2</v>
      </c>
      <c r="AH2822" s="2">
        <v>41</v>
      </c>
      <c r="AI2822" s="2">
        <v>67.2</v>
      </c>
      <c r="AJ2822" s="2">
        <v>67.2</v>
      </c>
      <c r="AK2822" s="2">
        <v>8</v>
      </c>
      <c r="AL2822" s="2">
        <v>13.1</v>
      </c>
      <c r="AM2822" s="2">
        <v>12</v>
      </c>
      <c r="AN2822" s="2">
        <v>19.7</v>
      </c>
      <c r="AQ2822" s="2">
        <v>21</v>
      </c>
      <c r="AR2822" s="2">
        <v>34.4</v>
      </c>
      <c r="AS2822" s="2">
        <v>20</v>
      </c>
      <c r="AT2822" s="2">
        <v>32.799999999999997</v>
      </c>
      <c r="AW2822" s="2">
        <v>20</v>
      </c>
      <c r="AX2822" s="2">
        <v>32.799999999999997</v>
      </c>
    </row>
    <row r="2823" spans="1:53" ht="12.75" customHeight="1" x14ac:dyDescent="0.2">
      <c r="A2823">
        <v>6</v>
      </c>
      <c r="B2823" s="2">
        <v>4377</v>
      </c>
      <c r="C2823" s="17">
        <v>3.27</v>
      </c>
      <c r="D2823" s="2">
        <v>3.12</v>
      </c>
      <c r="G2823" s="17">
        <v>103</v>
      </c>
      <c r="H2823" s="2">
        <v>85</v>
      </c>
      <c r="I2823" s="2">
        <v>82.5</v>
      </c>
      <c r="J2823" s="2">
        <v>85</v>
      </c>
      <c r="K2823" s="2">
        <v>82.5</v>
      </c>
      <c r="L2823" s="2">
        <v>82.5</v>
      </c>
      <c r="M2823" s="2">
        <v>3</v>
      </c>
      <c r="N2823" s="2">
        <v>2.9</v>
      </c>
      <c r="O2823" s="2">
        <v>15</v>
      </c>
      <c r="P2823" s="2">
        <v>14.6</v>
      </c>
      <c r="S2823" s="2">
        <v>36</v>
      </c>
      <c r="T2823" s="2">
        <v>35</v>
      </c>
      <c r="U2823" s="2">
        <v>49</v>
      </c>
      <c r="V2823" s="2">
        <v>47.6</v>
      </c>
      <c r="Y2823" s="2">
        <v>18</v>
      </c>
      <c r="Z2823" s="2">
        <v>17.5</v>
      </c>
      <c r="AB2823" s="2">
        <v>1</v>
      </c>
      <c r="AC2823" s="2">
        <v>9</v>
      </c>
      <c r="AE2823" s="2">
        <v>103</v>
      </c>
      <c r="AF2823" s="2">
        <v>76</v>
      </c>
      <c r="AG2823" s="2">
        <v>73.8</v>
      </c>
      <c r="AH2823" s="2">
        <v>76</v>
      </c>
      <c r="AI2823" s="2">
        <v>73.8</v>
      </c>
      <c r="AJ2823" s="2">
        <v>73.8</v>
      </c>
      <c r="AK2823" s="2">
        <v>11</v>
      </c>
      <c r="AL2823" s="2">
        <v>10.7</v>
      </c>
      <c r="AM2823" s="2">
        <v>16</v>
      </c>
      <c r="AN2823" s="2">
        <v>15.5</v>
      </c>
      <c r="AQ2823" s="2">
        <v>26</v>
      </c>
      <c r="AR2823" s="2">
        <v>25.2</v>
      </c>
      <c r="AS2823" s="2">
        <v>50</v>
      </c>
      <c r="AT2823" s="2">
        <v>48.5</v>
      </c>
      <c r="AW2823" s="2">
        <v>27</v>
      </c>
      <c r="AX2823" s="2">
        <v>26.2</v>
      </c>
      <c r="AZ2823" s="2">
        <v>1</v>
      </c>
      <c r="BA2823" s="2">
        <v>9</v>
      </c>
    </row>
    <row r="2824" spans="1:53" ht="12.75" customHeight="1" x14ac:dyDescent="0.2">
      <c r="A2824">
        <v>6</v>
      </c>
      <c r="B2824" s="2">
        <v>4379</v>
      </c>
      <c r="C2824" s="17">
        <v>3.26</v>
      </c>
      <c r="D2824" s="2">
        <v>3.45</v>
      </c>
      <c r="G2824" s="17">
        <v>66</v>
      </c>
      <c r="H2824" s="2">
        <v>61</v>
      </c>
      <c r="I2824" s="2">
        <v>92.4</v>
      </c>
      <c r="J2824" s="2">
        <v>61</v>
      </c>
      <c r="K2824" s="2">
        <v>92.4</v>
      </c>
      <c r="L2824" s="2">
        <v>92.4</v>
      </c>
      <c r="M2824" s="2">
        <v>2</v>
      </c>
      <c r="N2824" s="2">
        <v>3</v>
      </c>
      <c r="O2824" s="2">
        <v>3</v>
      </c>
      <c r="P2824" s="2">
        <v>4.5</v>
      </c>
      <c r="S2824" s="2">
        <v>37</v>
      </c>
      <c r="T2824" s="2">
        <v>56.1</v>
      </c>
      <c r="U2824" s="2">
        <v>24</v>
      </c>
      <c r="V2824" s="2">
        <v>36.4</v>
      </c>
      <c r="Y2824" s="2">
        <v>5</v>
      </c>
      <c r="Z2824" s="2">
        <v>7.6</v>
      </c>
      <c r="AA2824" s="2">
        <v>1</v>
      </c>
      <c r="AB2824" s="2">
        <v>2</v>
      </c>
      <c r="AE2824" s="2">
        <v>67</v>
      </c>
      <c r="AF2824" s="2">
        <v>64</v>
      </c>
      <c r="AG2824" s="2">
        <v>95.5</v>
      </c>
      <c r="AH2824" s="2">
        <v>64</v>
      </c>
      <c r="AI2824" s="2">
        <v>95.5</v>
      </c>
      <c r="AJ2824" s="2">
        <v>95.5</v>
      </c>
      <c r="AK2824" s="2">
        <v>1</v>
      </c>
      <c r="AL2824" s="2">
        <v>1.5</v>
      </c>
      <c r="AM2824" s="2">
        <v>2</v>
      </c>
      <c r="AN2824" s="2">
        <v>3</v>
      </c>
      <c r="AQ2824" s="2">
        <v>30</v>
      </c>
      <c r="AR2824" s="2">
        <v>44.8</v>
      </c>
      <c r="AS2824" s="2">
        <v>34</v>
      </c>
      <c r="AT2824" s="2">
        <v>50.7</v>
      </c>
      <c r="AW2824" s="2">
        <v>3</v>
      </c>
      <c r="AX2824" s="2">
        <v>4.5</v>
      </c>
      <c r="AY2824" s="2">
        <v>1</v>
      </c>
      <c r="AZ2824" s="2">
        <v>1</v>
      </c>
    </row>
    <row r="2825" spans="1:53" ht="12.75" customHeight="1" x14ac:dyDescent="0.2">
      <c r="A2825">
        <v>6</v>
      </c>
      <c r="B2825" s="2">
        <v>4381</v>
      </c>
      <c r="C2825" s="17">
        <v>2.92</v>
      </c>
      <c r="D2825" s="2">
        <v>2.61</v>
      </c>
      <c r="G2825" s="17">
        <v>102</v>
      </c>
      <c r="H2825" s="2">
        <v>74</v>
      </c>
      <c r="I2825" s="2">
        <v>72.5</v>
      </c>
      <c r="J2825" s="2">
        <v>74</v>
      </c>
      <c r="K2825" s="2">
        <v>72.5</v>
      </c>
      <c r="L2825" s="2">
        <v>72.5</v>
      </c>
      <c r="M2825" s="2">
        <v>6</v>
      </c>
      <c r="N2825" s="2">
        <v>5.9</v>
      </c>
      <c r="O2825" s="2">
        <v>22</v>
      </c>
      <c r="P2825" s="2">
        <v>21.6</v>
      </c>
      <c r="S2825" s="2">
        <v>48</v>
      </c>
      <c r="T2825" s="2">
        <v>47.1</v>
      </c>
      <c r="U2825" s="2">
        <v>26</v>
      </c>
      <c r="V2825" s="2">
        <v>25.5</v>
      </c>
      <c r="Y2825" s="2">
        <v>28</v>
      </c>
      <c r="Z2825" s="2">
        <v>27.5</v>
      </c>
      <c r="AE2825" s="2">
        <v>102</v>
      </c>
      <c r="AF2825" s="2">
        <v>61</v>
      </c>
      <c r="AG2825" s="2">
        <v>59.8</v>
      </c>
      <c r="AH2825" s="2">
        <v>61</v>
      </c>
      <c r="AI2825" s="2">
        <v>59.8</v>
      </c>
      <c r="AJ2825" s="2">
        <v>59.8</v>
      </c>
      <c r="AK2825" s="2">
        <v>21</v>
      </c>
      <c r="AL2825" s="2">
        <v>20.6</v>
      </c>
      <c r="AM2825" s="2">
        <v>20</v>
      </c>
      <c r="AN2825" s="2">
        <v>19.600000000000001</v>
      </c>
      <c r="AQ2825" s="2">
        <v>39</v>
      </c>
      <c r="AR2825" s="2">
        <v>38.200000000000003</v>
      </c>
      <c r="AS2825" s="2">
        <v>22</v>
      </c>
      <c r="AT2825" s="2">
        <v>21.6</v>
      </c>
      <c r="AW2825" s="2">
        <v>41</v>
      </c>
      <c r="AX2825" s="2">
        <v>40.200000000000003</v>
      </c>
    </row>
    <row r="2826" spans="1:53" ht="12.75" customHeight="1" x14ac:dyDescent="0.2">
      <c r="A2826">
        <v>6</v>
      </c>
      <c r="B2826" s="2">
        <v>4383</v>
      </c>
      <c r="C2826" s="17">
        <v>3.33</v>
      </c>
      <c r="D2826" s="2">
        <v>3.14</v>
      </c>
      <c r="G2826" s="17">
        <v>69</v>
      </c>
      <c r="H2826" s="2">
        <v>63</v>
      </c>
      <c r="I2826" s="2">
        <v>90</v>
      </c>
      <c r="J2826" s="2">
        <v>63</v>
      </c>
      <c r="K2826" s="2">
        <v>90</v>
      </c>
      <c r="L2826" s="2">
        <v>91.3</v>
      </c>
      <c r="M2826" s="2">
        <v>3</v>
      </c>
      <c r="N2826" s="2">
        <v>4.3</v>
      </c>
      <c r="O2826" s="2">
        <v>3</v>
      </c>
      <c r="P2826" s="2">
        <v>4.3</v>
      </c>
      <c r="S2826" s="2">
        <v>28</v>
      </c>
      <c r="T2826" s="2">
        <v>40</v>
      </c>
      <c r="U2826" s="2">
        <v>35</v>
      </c>
      <c r="V2826" s="2">
        <v>50</v>
      </c>
      <c r="W2826" s="2">
        <v>1</v>
      </c>
      <c r="X2826" s="2">
        <v>1.4</v>
      </c>
      <c r="Y2826" s="2">
        <v>7</v>
      </c>
      <c r="Z2826" s="2">
        <v>10</v>
      </c>
      <c r="AC2826" s="2">
        <v>1</v>
      </c>
      <c r="AE2826" s="2">
        <v>69</v>
      </c>
      <c r="AF2826" s="2">
        <v>56</v>
      </c>
      <c r="AG2826" s="2">
        <v>80</v>
      </c>
      <c r="AH2826" s="2">
        <v>56</v>
      </c>
      <c r="AI2826" s="2">
        <v>80</v>
      </c>
      <c r="AJ2826" s="2">
        <v>81.2</v>
      </c>
      <c r="AK2826" s="2">
        <v>6</v>
      </c>
      <c r="AL2826" s="2">
        <v>8.6</v>
      </c>
      <c r="AM2826" s="2">
        <v>7</v>
      </c>
      <c r="AN2826" s="2">
        <v>10</v>
      </c>
      <c r="AQ2826" s="2">
        <v>24</v>
      </c>
      <c r="AR2826" s="2">
        <v>34.299999999999997</v>
      </c>
      <c r="AS2826" s="2">
        <v>32</v>
      </c>
      <c r="AT2826" s="2">
        <v>45.7</v>
      </c>
      <c r="AU2826" s="2">
        <v>1</v>
      </c>
      <c r="AV2826" s="2">
        <v>1.4</v>
      </c>
      <c r="AW2826" s="2">
        <v>14</v>
      </c>
      <c r="AX2826" s="2">
        <v>20</v>
      </c>
      <c r="BA2826" s="2">
        <v>1</v>
      </c>
    </row>
    <row r="2827" spans="1:53" ht="12.75" customHeight="1" x14ac:dyDescent="0.2">
      <c r="A2827">
        <v>6</v>
      </c>
      <c r="B2827" s="2">
        <v>4384</v>
      </c>
      <c r="C2827" s="17">
        <v>3.27</v>
      </c>
      <c r="D2827" s="2">
        <v>3.14</v>
      </c>
      <c r="G2827" s="17">
        <v>51</v>
      </c>
      <c r="H2827" s="2">
        <v>44</v>
      </c>
      <c r="I2827" s="2">
        <v>86.3</v>
      </c>
      <c r="J2827" s="2">
        <v>44</v>
      </c>
      <c r="K2827" s="2">
        <v>86.3</v>
      </c>
      <c r="L2827" s="2">
        <v>86.3</v>
      </c>
      <c r="O2827" s="2">
        <v>7</v>
      </c>
      <c r="P2827" s="2">
        <v>13.7</v>
      </c>
      <c r="S2827" s="2">
        <v>23</v>
      </c>
      <c r="T2827" s="2">
        <v>45.1</v>
      </c>
      <c r="U2827" s="2">
        <v>21</v>
      </c>
      <c r="V2827" s="2">
        <v>41.2</v>
      </c>
      <c r="Y2827" s="2">
        <v>7</v>
      </c>
      <c r="Z2827" s="2">
        <v>13.7</v>
      </c>
      <c r="AC2827" s="2">
        <v>1</v>
      </c>
      <c r="AE2827" s="2">
        <v>51</v>
      </c>
      <c r="AF2827" s="2">
        <v>37</v>
      </c>
      <c r="AG2827" s="2">
        <v>72.5</v>
      </c>
      <c r="AH2827" s="2">
        <v>37</v>
      </c>
      <c r="AI2827" s="2">
        <v>72.5</v>
      </c>
      <c r="AJ2827" s="2">
        <v>72.5</v>
      </c>
      <c r="AK2827" s="2">
        <v>4</v>
      </c>
      <c r="AL2827" s="2">
        <v>7.8</v>
      </c>
      <c r="AM2827" s="2">
        <v>10</v>
      </c>
      <c r="AN2827" s="2">
        <v>19.600000000000001</v>
      </c>
      <c r="AQ2827" s="2">
        <v>12</v>
      </c>
      <c r="AR2827" s="2">
        <v>23.5</v>
      </c>
      <c r="AS2827" s="2">
        <v>25</v>
      </c>
      <c r="AT2827" s="2">
        <v>49</v>
      </c>
      <c r="AW2827" s="2">
        <v>14</v>
      </c>
      <c r="AX2827" s="2">
        <v>27.5</v>
      </c>
      <c r="BA2827" s="2">
        <v>1</v>
      </c>
    </row>
    <row r="2828" spans="1:53" ht="12.75" customHeight="1" x14ac:dyDescent="0.2">
      <c r="A2828">
        <v>6</v>
      </c>
      <c r="B2828" s="2">
        <v>4385</v>
      </c>
      <c r="C2828" s="17">
        <v>3.04</v>
      </c>
      <c r="D2828" s="2">
        <v>2.6</v>
      </c>
      <c r="G2828" s="17">
        <v>278</v>
      </c>
      <c r="H2828" s="2">
        <v>215</v>
      </c>
      <c r="I2828" s="2">
        <v>77.3</v>
      </c>
      <c r="J2828" s="2">
        <v>215</v>
      </c>
      <c r="K2828" s="2">
        <v>77.3</v>
      </c>
      <c r="L2828" s="2">
        <v>77.3</v>
      </c>
      <c r="M2828" s="2">
        <v>24</v>
      </c>
      <c r="N2828" s="2">
        <v>8.6</v>
      </c>
      <c r="O2828" s="2">
        <v>39</v>
      </c>
      <c r="P2828" s="2">
        <v>14</v>
      </c>
      <c r="S2828" s="2">
        <v>117</v>
      </c>
      <c r="T2828" s="2">
        <v>42.1</v>
      </c>
      <c r="U2828" s="2">
        <v>98</v>
      </c>
      <c r="V2828" s="2">
        <v>35.299999999999997</v>
      </c>
      <c r="Y2828" s="2">
        <v>63</v>
      </c>
      <c r="Z2828" s="2">
        <v>22.7</v>
      </c>
      <c r="AA2828" s="2">
        <v>1</v>
      </c>
      <c r="AB2828" s="2">
        <v>4</v>
      </c>
      <c r="AE2828" s="2">
        <v>278</v>
      </c>
      <c r="AF2828" s="2">
        <v>160</v>
      </c>
      <c r="AG2828" s="2">
        <v>57.6</v>
      </c>
      <c r="AH2828" s="2">
        <v>160</v>
      </c>
      <c r="AI2828" s="2">
        <v>57.6</v>
      </c>
      <c r="AJ2828" s="2">
        <v>57.6</v>
      </c>
      <c r="AK2828" s="2">
        <v>58</v>
      </c>
      <c r="AL2828" s="2">
        <v>20.9</v>
      </c>
      <c r="AM2828" s="2">
        <v>60</v>
      </c>
      <c r="AN2828" s="2">
        <v>21.6</v>
      </c>
      <c r="AQ2828" s="2">
        <v>95</v>
      </c>
      <c r="AR2828" s="2">
        <v>34.200000000000003</v>
      </c>
      <c r="AS2828" s="2">
        <v>65</v>
      </c>
      <c r="AT2828" s="2">
        <v>23.4</v>
      </c>
      <c r="AW2828" s="2">
        <v>118</v>
      </c>
      <c r="AX2828" s="2">
        <v>42.4</v>
      </c>
      <c r="AY2828" s="2">
        <v>1</v>
      </c>
      <c r="AZ2828" s="2">
        <v>4</v>
      </c>
    </row>
    <row r="2829" spans="1:53" ht="12.75" customHeight="1" x14ac:dyDescent="0.2">
      <c r="A2829">
        <v>6</v>
      </c>
      <c r="B2829" s="2">
        <v>4386</v>
      </c>
      <c r="C2829" s="17">
        <v>3.52</v>
      </c>
      <c r="D2829" s="2">
        <v>3.4</v>
      </c>
      <c r="G2829" s="17">
        <v>363</v>
      </c>
      <c r="H2829" s="2">
        <v>339</v>
      </c>
      <c r="I2829" s="2">
        <v>93.4</v>
      </c>
      <c r="J2829" s="2">
        <v>339</v>
      </c>
      <c r="K2829" s="2">
        <v>93.4</v>
      </c>
      <c r="L2829" s="2">
        <v>93.4</v>
      </c>
      <c r="M2829" s="2">
        <v>2</v>
      </c>
      <c r="N2829" s="2">
        <v>0.6</v>
      </c>
      <c r="O2829" s="2">
        <v>22</v>
      </c>
      <c r="P2829" s="2">
        <v>6.1</v>
      </c>
      <c r="S2829" s="2">
        <v>126</v>
      </c>
      <c r="T2829" s="2">
        <v>34.700000000000003</v>
      </c>
      <c r="U2829" s="2">
        <v>213</v>
      </c>
      <c r="V2829" s="2">
        <v>58.7</v>
      </c>
      <c r="Y2829" s="2">
        <v>24</v>
      </c>
      <c r="Z2829" s="2">
        <v>6.6</v>
      </c>
      <c r="AC2829" s="2">
        <v>4</v>
      </c>
      <c r="AE2829" s="2">
        <v>362</v>
      </c>
      <c r="AF2829" s="2">
        <v>324</v>
      </c>
      <c r="AG2829" s="2">
        <v>89.3</v>
      </c>
      <c r="AH2829" s="2">
        <v>324</v>
      </c>
      <c r="AI2829" s="2">
        <v>89.3</v>
      </c>
      <c r="AJ2829" s="2">
        <v>89.5</v>
      </c>
      <c r="AK2829" s="2">
        <v>18</v>
      </c>
      <c r="AL2829" s="2">
        <v>5</v>
      </c>
      <c r="AM2829" s="2">
        <v>20</v>
      </c>
      <c r="AN2829" s="2">
        <v>5.5</v>
      </c>
      <c r="AQ2829" s="2">
        <v>121</v>
      </c>
      <c r="AR2829" s="2">
        <v>33.299999999999997</v>
      </c>
      <c r="AS2829" s="2">
        <v>203</v>
      </c>
      <c r="AT2829" s="2">
        <v>55.9</v>
      </c>
      <c r="AU2829" s="2">
        <v>1</v>
      </c>
      <c r="AV2829" s="2">
        <v>0.3</v>
      </c>
      <c r="AW2829" s="2">
        <v>39</v>
      </c>
      <c r="AX2829" s="2">
        <v>10.7</v>
      </c>
      <c r="BA2829" s="2">
        <v>4</v>
      </c>
    </row>
    <row r="2830" spans="1:53" ht="12.75" customHeight="1" x14ac:dyDescent="0.2">
      <c r="A2830">
        <v>6</v>
      </c>
      <c r="B2830" s="2">
        <v>4387</v>
      </c>
      <c r="C2830" s="17">
        <v>3.18</v>
      </c>
      <c r="D2830" s="2">
        <v>2.9</v>
      </c>
      <c r="G2830" s="17">
        <v>165</v>
      </c>
      <c r="H2830" s="2">
        <v>140</v>
      </c>
      <c r="I2830" s="2">
        <v>84.8</v>
      </c>
      <c r="J2830" s="2">
        <v>140</v>
      </c>
      <c r="K2830" s="2">
        <v>84.8</v>
      </c>
      <c r="L2830" s="2">
        <v>84.8</v>
      </c>
      <c r="M2830" s="2">
        <v>7</v>
      </c>
      <c r="N2830" s="2">
        <v>4.2</v>
      </c>
      <c r="O2830" s="2">
        <v>18</v>
      </c>
      <c r="P2830" s="2">
        <v>10.9</v>
      </c>
      <c r="S2830" s="2">
        <v>78</v>
      </c>
      <c r="T2830" s="2">
        <v>47.3</v>
      </c>
      <c r="U2830" s="2">
        <v>62</v>
      </c>
      <c r="V2830" s="2">
        <v>37.6</v>
      </c>
      <c r="Y2830" s="2">
        <v>25</v>
      </c>
      <c r="Z2830" s="2">
        <v>15.2</v>
      </c>
      <c r="AB2830" s="2">
        <v>1</v>
      </c>
      <c r="AE2830" s="2">
        <v>165</v>
      </c>
      <c r="AF2830" s="2">
        <v>124</v>
      </c>
      <c r="AG2830" s="2">
        <v>75.2</v>
      </c>
      <c r="AH2830" s="2">
        <v>124</v>
      </c>
      <c r="AI2830" s="2">
        <v>75.2</v>
      </c>
      <c r="AJ2830" s="2">
        <v>75.2</v>
      </c>
      <c r="AK2830" s="2">
        <v>18</v>
      </c>
      <c r="AL2830" s="2">
        <v>10.9</v>
      </c>
      <c r="AM2830" s="2">
        <v>23</v>
      </c>
      <c r="AN2830" s="2">
        <v>13.9</v>
      </c>
      <c r="AQ2830" s="2">
        <v>81</v>
      </c>
      <c r="AR2830" s="2">
        <v>49.1</v>
      </c>
      <c r="AS2830" s="2">
        <v>43</v>
      </c>
      <c r="AT2830" s="2">
        <v>26.1</v>
      </c>
      <c r="AW2830" s="2">
        <v>41</v>
      </c>
      <c r="AX2830" s="2">
        <v>24.8</v>
      </c>
      <c r="AZ2830" s="2">
        <v>1</v>
      </c>
    </row>
    <row r="2831" spans="1:53" ht="12.75" customHeight="1" x14ac:dyDescent="0.2">
      <c r="A2831">
        <v>6</v>
      </c>
      <c r="B2831" s="2">
        <v>4388</v>
      </c>
      <c r="G2831" s="17">
        <v>1</v>
      </c>
      <c r="AE2831" s="2">
        <v>1</v>
      </c>
    </row>
    <row r="2832" spans="1:53" ht="12.75" customHeight="1" x14ac:dyDescent="0.2">
      <c r="A2832">
        <v>6</v>
      </c>
      <c r="B2832" s="2">
        <v>4389</v>
      </c>
      <c r="C2832" s="17">
        <v>3.52</v>
      </c>
      <c r="D2832" s="2">
        <v>3.28</v>
      </c>
      <c r="G2832" s="17">
        <v>54</v>
      </c>
      <c r="H2832" s="2">
        <v>53</v>
      </c>
      <c r="I2832" s="2">
        <v>98.1</v>
      </c>
      <c r="J2832" s="2">
        <v>53</v>
      </c>
      <c r="K2832" s="2">
        <v>98.1</v>
      </c>
      <c r="L2832" s="2">
        <v>98.1</v>
      </c>
      <c r="M2832" s="2">
        <v>1</v>
      </c>
      <c r="N2832" s="2">
        <v>1.9</v>
      </c>
      <c r="S2832" s="2">
        <v>23</v>
      </c>
      <c r="T2832" s="2">
        <v>42.6</v>
      </c>
      <c r="U2832" s="2">
        <v>30</v>
      </c>
      <c r="V2832" s="2">
        <v>55.6</v>
      </c>
      <c r="Y2832" s="2">
        <v>1</v>
      </c>
      <c r="Z2832" s="2">
        <v>1.9</v>
      </c>
      <c r="AE2832" s="2">
        <v>54</v>
      </c>
      <c r="AF2832" s="2">
        <v>46</v>
      </c>
      <c r="AG2832" s="2">
        <v>85.2</v>
      </c>
      <c r="AH2832" s="2">
        <v>46</v>
      </c>
      <c r="AI2832" s="2">
        <v>85.2</v>
      </c>
      <c r="AJ2832" s="2">
        <v>85.2</v>
      </c>
      <c r="AK2832" s="2">
        <v>3</v>
      </c>
      <c r="AL2832" s="2">
        <v>5.6</v>
      </c>
      <c r="AM2832" s="2">
        <v>5</v>
      </c>
      <c r="AN2832" s="2">
        <v>9.3000000000000007</v>
      </c>
      <c r="AQ2832" s="2">
        <v>20</v>
      </c>
      <c r="AR2832" s="2">
        <v>37</v>
      </c>
      <c r="AS2832" s="2">
        <v>26</v>
      </c>
      <c r="AT2832" s="2">
        <v>48.1</v>
      </c>
      <c r="AW2832" s="2">
        <v>8</v>
      </c>
      <c r="AX2832" s="2">
        <v>14.8</v>
      </c>
    </row>
    <row r="2833" spans="1:53" ht="12.75" customHeight="1" x14ac:dyDescent="0.2">
      <c r="A2833">
        <v>6</v>
      </c>
      <c r="B2833" s="2">
        <v>4393</v>
      </c>
      <c r="C2833" s="17">
        <v>2.71</v>
      </c>
      <c r="D2833" s="2">
        <v>2.2799999999999998</v>
      </c>
      <c r="G2833" s="17">
        <v>72</v>
      </c>
      <c r="H2833" s="2">
        <v>41</v>
      </c>
      <c r="I2833" s="2">
        <v>56.9</v>
      </c>
      <c r="J2833" s="2">
        <v>41</v>
      </c>
      <c r="K2833" s="2">
        <v>56.9</v>
      </c>
      <c r="L2833" s="2">
        <v>56.9</v>
      </c>
      <c r="M2833" s="2">
        <v>7</v>
      </c>
      <c r="N2833" s="2">
        <v>9.6999999999999993</v>
      </c>
      <c r="O2833" s="2">
        <v>24</v>
      </c>
      <c r="P2833" s="2">
        <v>33.299999999999997</v>
      </c>
      <c r="S2833" s="2">
        <v>24</v>
      </c>
      <c r="T2833" s="2">
        <v>33.299999999999997</v>
      </c>
      <c r="U2833" s="2">
        <v>17</v>
      </c>
      <c r="V2833" s="2">
        <v>23.6</v>
      </c>
      <c r="Y2833" s="2">
        <v>31</v>
      </c>
      <c r="Z2833" s="2">
        <v>43.1</v>
      </c>
      <c r="AB2833" s="2">
        <v>1</v>
      </c>
      <c r="AE2833" s="2">
        <v>72</v>
      </c>
      <c r="AF2833" s="2">
        <v>37</v>
      </c>
      <c r="AG2833" s="2">
        <v>51.4</v>
      </c>
      <c r="AH2833" s="2">
        <v>37</v>
      </c>
      <c r="AI2833" s="2">
        <v>51.4</v>
      </c>
      <c r="AJ2833" s="2">
        <v>51.4</v>
      </c>
      <c r="AK2833" s="2">
        <v>26</v>
      </c>
      <c r="AL2833" s="2">
        <v>36.1</v>
      </c>
      <c r="AM2833" s="2">
        <v>9</v>
      </c>
      <c r="AN2833" s="2">
        <v>12.5</v>
      </c>
      <c r="AQ2833" s="2">
        <v>28</v>
      </c>
      <c r="AR2833" s="2">
        <v>38.9</v>
      </c>
      <c r="AS2833" s="2">
        <v>9</v>
      </c>
      <c r="AT2833" s="2">
        <v>12.5</v>
      </c>
      <c r="AW2833" s="2">
        <v>35</v>
      </c>
      <c r="AX2833" s="2">
        <v>48.6</v>
      </c>
      <c r="AZ2833" s="2">
        <v>1</v>
      </c>
    </row>
    <row r="2834" spans="1:53" ht="12.75" customHeight="1" x14ac:dyDescent="0.2">
      <c r="A2834">
        <v>6</v>
      </c>
      <c r="B2834" s="2">
        <v>4394</v>
      </c>
      <c r="G2834" s="17">
        <v>6</v>
      </c>
      <c r="AE2834" s="2">
        <v>6</v>
      </c>
    </row>
    <row r="2835" spans="1:53" ht="12.75" customHeight="1" x14ac:dyDescent="0.2">
      <c r="A2835">
        <v>6</v>
      </c>
      <c r="B2835" s="2">
        <v>4397</v>
      </c>
      <c r="C2835" s="17">
        <v>3.26</v>
      </c>
      <c r="D2835" s="2">
        <v>3.05</v>
      </c>
      <c r="G2835" s="17">
        <v>152</v>
      </c>
      <c r="H2835" s="2">
        <v>130</v>
      </c>
      <c r="I2835" s="2">
        <v>85.5</v>
      </c>
      <c r="J2835" s="2">
        <v>130</v>
      </c>
      <c r="K2835" s="2">
        <v>85.5</v>
      </c>
      <c r="L2835" s="2">
        <v>85.5</v>
      </c>
      <c r="M2835" s="2">
        <v>6</v>
      </c>
      <c r="N2835" s="2">
        <v>3.9</v>
      </c>
      <c r="O2835" s="2">
        <v>16</v>
      </c>
      <c r="P2835" s="2">
        <v>10.5</v>
      </c>
      <c r="Q2835" s="2">
        <v>3</v>
      </c>
      <c r="R2835" s="2">
        <v>2</v>
      </c>
      <c r="S2835" s="2">
        <v>51</v>
      </c>
      <c r="T2835" s="2">
        <v>33.6</v>
      </c>
      <c r="U2835" s="2">
        <v>76</v>
      </c>
      <c r="V2835" s="2">
        <v>50</v>
      </c>
      <c r="Y2835" s="2">
        <v>22</v>
      </c>
      <c r="Z2835" s="2">
        <v>14.5</v>
      </c>
      <c r="AC2835" s="2">
        <v>2</v>
      </c>
      <c r="AE2835" s="2">
        <v>152</v>
      </c>
      <c r="AF2835" s="2">
        <v>117</v>
      </c>
      <c r="AG2835" s="2">
        <v>77</v>
      </c>
      <c r="AH2835" s="2">
        <v>117</v>
      </c>
      <c r="AI2835" s="2">
        <v>77</v>
      </c>
      <c r="AJ2835" s="2">
        <v>77</v>
      </c>
      <c r="AK2835" s="2">
        <v>17</v>
      </c>
      <c r="AL2835" s="2">
        <v>11.2</v>
      </c>
      <c r="AM2835" s="2">
        <v>18</v>
      </c>
      <c r="AN2835" s="2">
        <v>11.8</v>
      </c>
      <c r="AQ2835" s="2">
        <v>58</v>
      </c>
      <c r="AR2835" s="2">
        <v>38.200000000000003</v>
      </c>
      <c r="AS2835" s="2">
        <v>59</v>
      </c>
      <c r="AT2835" s="2">
        <v>38.799999999999997</v>
      </c>
      <c r="AW2835" s="2">
        <v>35</v>
      </c>
      <c r="AX2835" s="2">
        <v>23</v>
      </c>
      <c r="BA2835" s="2">
        <v>2</v>
      </c>
    </row>
    <row r="2836" spans="1:53" ht="12.75" customHeight="1" x14ac:dyDescent="0.2">
      <c r="A2836">
        <v>6</v>
      </c>
      <c r="B2836" s="2">
        <v>4400</v>
      </c>
      <c r="C2836" s="17">
        <v>3.16</v>
      </c>
      <c r="D2836" s="2">
        <v>3.11</v>
      </c>
      <c r="G2836" s="17">
        <v>88</v>
      </c>
      <c r="H2836" s="2">
        <v>81</v>
      </c>
      <c r="I2836" s="2">
        <v>92</v>
      </c>
      <c r="J2836" s="2">
        <v>81</v>
      </c>
      <c r="K2836" s="2">
        <v>92</v>
      </c>
      <c r="L2836" s="2">
        <v>92</v>
      </c>
      <c r="M2836" s="2">
        <v>1</v>
      </c>
      <c r="N2836" s="2">
        <v>1.1000000000000001</v>
      </c>
      <c r="O2836" s="2">
        <v>6</v>
      </c>
      <c r="P2836" s="2">
        <v>6.8</v>
      </c>
      <c r="Q2836" s="2">
        <v>4</v>
      </c>
      <c r="R2836" s="2">
        <v>4.5</v>
      </c>
      <c r="S2836" s="2">
        <v>43</v>
      </c>
      <c r="T2836" s="2">
        <v>48.9</v>
      </c>
      <c r="U2836" s="2">
        <v>34</v>
      </c>
      <c r="V2836" s="2">
        <v>38.6</v>
      </c>
      <c r="Y2836" s="2">
        <v>7</v>
      </c>
      <c r="Z2836" s="2">
        <v>8</v>
      </c>
      <c r="AE2836" s="2">
        <v>88</v>
      </c>
      <c r="AF2836" s="2">
        <v>74</v>
      </c>
      <c r="AG2836" s="2">
        <v>84.1</v>
      </c>
      <c r="AH2836" s="2">
        <v>74</v>
      </c>
      <c r="AI2836" s="2">
        <v>84.1</v>
      </c>
      <c r="AJ2836" s="2">
        <v>84.1</v>
      </c>
      <c r="AK2836" s="2">
        <v>2</v>
      </c>
      <c r="AL2836" s="2">
        <v>2.2999999999999998</v>
      </c>
      <c r="AM2836" s="2">
        <v>12</v>
      </c>
      <c r="AN2836" s="2">
        <v>13.6</v>
      </c>
      <c r="AO2836" s="2">
        <v>2</v>
      </c>
      <c r="AP2836" s="2">
        <v>2.2999999999999998</v>
      </c>
      <c r="AQ2836" s="2">
        <v>40</v>
      </c>
      <c r="AR2836" s="2">
        <v>45.5</v>
      </c>
      <c r="AS2836" s="2">
        <v>32</v>
      </c>
      <c r="AT2836" s="2">
        <v>36.4</v>
      </c>
      <c r="AW2836" s="2">
        <v>14</v>
      </c>
      <c r="AX2836" s="2">
        <v>15.9</v>
      </c>
    </row>
    <row r="2837" spans="1:53" ht="12.75" customHeight="1" x14ac:dyDescent="0.2">
      <c r="A2837">
        <v>6</v>
      </c>
      <c r="B2837" s="2">
        <v>4403</v>
      </c>
      <c r="C2837" s="17">
        <v>3.19</v>
      </c>
      <c r="D2837" s="2">
        <v>2.74</v>
      </c>
      <c r="G2837" s="17">
        <v>89</v>
      </c>
      <c r="H2837" s="2">
        <v>74</v>
      </c>
      <c r="I2837" s="2">
        <v>81.3</v>
      </c>
      <c r="J2837" s="2">
        <v>74</v>
      </c>
      <c r="K2837" s="2">
        <v>81.3</v>
      </c>
      <c r="L2837" s="2">
        <v>83.1</v>
      </c>
      <c r="M2837" s="2">
        <v>5</v>
      </c>
      <c r="N2837" s="2">
        <v>5.5</v>
      </c>
      <c r="O2837" s="2">
        <v>10</v>
      </c>
      <c r="P2837" s="2">
        <v>11</v>
      </c>
      <c r="S2837" s="2">
        <v>31</v>
      </c>
      <c r="T2837" s="2">
        <v>34.1</v>
      </c>
      <c r="U2837" s="2">
        <v>43</v>
      </c>
      <c r="V2837" s="2">
        <v>47.3</v>
      </c>
      <c r="W2837" s="2">
        <v>2</v>
      </c>
      <c r="X2837" s="2">
        <v>2.2000000000000002</v>
      </c>
      <c r="Y2837" s="2">
        <v>17</v>
      </c>
      <c r="Z2837" s="2">
        <v>18.7</v>
      </c>
      <c r="AC2837" s="2">
        <v>2</v>
      </c>
      <c r="AE2837" s="2">
        <v>90</v>
      </c>
      <c r="AF2837" s="2">
        <v>60</v>
      </c>
      <c r="AG2837" s="2">
        <v>65.900000000000006</v>
      </c>
      <c r="AH2837" s="2">
        <v>60</v>
      </c>
      <c r="AI2837" s="2">
        <v>65.900000000000006</v>
      </c>
      <c r="AJ2837" s="2">
        <v>66.7</v>
      </c>
      <c r="AK2837" s="2">
        <v>18</v>
      </c>
      <c r="AL2837" s="2">
        <v>19.8</v>
      </c>
      <c r="AM2837" s="2">
        <v>12</v>
      </c>
      <c r="AN2837" s="2">
        <v>13.2</v>
      </c>
      <c r="AO2837" s="2">
        <v>1</v>
      </c>
      <c r="AP2837" s="2">
        <v>1.1000000000000001</v>
      </c>
      <c r="AQ2837" s="2">
        <v>29</v>
      </c>
      <c r="AR2837" s="2">
        <v>31.9</v>
      </c>
      <c r="AS2837" s="2">
        <v>30</v>
      </c>
      <c r="AT2837" s="2">
        <v>33</v>
      </c>
      <c r="AU2837" s="2">
        <v>1</v>
      </c>
      <c r="AV2837" s="2">
        <v>1.1000000000000001</v>
      </c>
      <c r="AW2837" s="2">
        <v>31</v>
      </c>
      <c r="AX2837" s="2">
        <v>34.1</v>
      </c>
      <c r="BA2837" s="2">
        <v>2</v>
      </c>
    </row>
    <row r="2838" spans="1:53" ht="12.75" customHeight="1" x14ac:dyDescent="0.2">
      <c r="A2838">
        <v>6</v>
      </c>
      <c r="B2838" s="2">
        <v>4406</v>
      </c>
      <c r="C2838" s="17">
        <v>3.01</v>
      </c>
      <c r="D2838" s="2">
        <v>2.72</v>
      </c>
      <c r="G2838" s="17">
        <v>250</v>
      </c>
      <c r="H2838" s="2">
        <v>195</v>
      </c>
      <c r="I2838" s="2">
        <v>77.400000000000006</v>
      </c>
      <c r="J2838" s="2">
        <v>195</v>
      </c>
      <c r="K2838" s="2">
        <v>77.400000000000006</v>
      </c>
      <c r="L2838" s="2">
        <v>78</v>
      </c>
      <c r="M2838" s="2">
        <v>22</v>
      </c>
      <c r="N2838" s="2">
        <v>8.6999999999999993</v>
      </c>
      <c r="O2838" s="2">
        <v>33</v>
      </c>
      <c r="P2838" s="2">
        <v>13.1</v>
      </c>
      <c r="Q2838" s="2">
        <v>7</v>
      </c>
      <c r="R2838" s="2">
        <v>2.8</v>
      </c>
      <c r="S2838" s="2">
        <v>81</v>
      </c>
      <c r="T2838" s="2">
        <v>32.1</v>
      </c>
      <c r="U2838" s="2">
        <v>107</v>
      </c>
      <c r="V2838" s="2">
        <v>42.5</v>
      </c>
      <c r="W2838" s="2">
        <v>2</v>
      </c>
      <c r="X2838" s="2">
        <v>0.8</v>
      </c>
      <c r="Y2838" s="2">
        <v>57</v>
      </c>
      <c r="Z2838" s="2">
        <v>22.6</v>
      </c>
      <c r="AE2838" s="2">
        <v>251</v>
      </c>
      <c r="AF2838" s="2">
        <v>164</v>
      </c>
      <c r="AG2838" s="2">
        <v>65.099999999999994</v>
      </c>
      <c r="AH2838" s="2">
        <v>164</v>
      </c>
      <c r="AI2838" s="2">
        <v>65.099999999999994</v>
      </c>
      <c r="AJ2838" s="2">
        <v>65.3</v>
      </c>
      <c r="AK2838" s="2">
        <v>48</v>
      </c>
      <c r="AL2838" s="2">
        <v>19</v>
      </c>
      <c r="AM2838" s="2">
        <v>39</v>
      </c>
      <c r="AN2838" s="2">
        <v>15.5</v>
      </c>
      <c r="AQ2838" s="2">
        <v>96</v>
      </c>
      <c r="AR2838" s="2">
        <v>38.1</v>
      </c>
      <c r="AS2838" s="2">
        <v>68</v>
      </c>
      <c r="AT2838" s="2">
        <v>27</v>
      </c>
      <c r="AU2838" s="2">
        <v>1</v>
      </c>
      <c r="AV2838" s="2">
        <v>0.4</v>
      </c>
      <c r="AW2838" s="2">
        <v>88</v>
      </c>
      <c r="AX2838" s="2">
        <v>34.9</v>
      </c>
    </row>
    <row r="2839" spans="1:53" ht="12.75" customHeight="1" x14ac:dyDescent="0.2">
      <c r="A2839">
        <v>6</v>
      </c>
      <c r="B2839" s="2">
        <v>4408</v>
      </c>
      <c r="C2839" s="17">
        <v>2.98</v>
      </c>
      <c r="D2839" s="2">
        <v>2.92</v>
      </c>
      <c r="G2839" s="17">
        <v>91</v>
      </c>
      <c r="H2839" s="2">
        <v>69</v>
      </c>
      <c r="I2839" s="2">
        <v>75.8</v>
      </c>
      <c r="J2839" s="2">
        <v>69</v>
      </c>
      <c r="K2839" s="2">
        <v>75.8</v>
      </c>
      <c r="L2839" s="2">
        <v>75.8</v>
      </c>
      <c r="M2839" s="2">
        <v>4</v>
      </c>
      <c r="N2839" s="2">
        <v>4.4000000000000004</v>
      </c>
      <c r="O2839" s="2">
        <v>18</v>
      </c>
      <c r="P2839" s="2">
        <v>19.8</v>
      </c>
      <c r="S2839" s="2">
        <v>45</v>
      </c>
      <c r="T2839" s="2">
        <v>49.5</v>
      </c>
      <c r="U2839" s="2">
        <v>24</v>
      </c>
      <c r="V2839" s="2">
        <v>26.4</v>
      </c>
      <c r="Y2839" s="2">
        <v>22</v>
      </c>
      <c r="Z2839" s="2">
        <v>24.2</v>
      </c>
      <c r="AA2839" s="2">
        <v>1</v>
      </c>
      <c r="AE2839" s="2">
        <v>91</v>
      </c>
      <c r="AF2839" s="2">
        <v>66</v>
      </c>
      <c r="AG2839" s="2">
        <v>72.5</v>
      </c>
      <c r="AH2839" s="2">
        <v>66</v>
      </c>
      <c r="AI2839" s="2">
        <v>72.5</v>
      </c>
      <c r="AJ2839" s="2">
        <v>72.5</v>
      </c>
      <c r="AK2839" s="2">
        <v>14</v>
      </c>
      <c r="AL2839" s="2">
        <v>15.4</v>
      </c>
      <c r="AM2839" s="2">
        <v>11</v>
      </c>
      <c r="AN2839" s="2">
        <v>12.1</v>
      </c>
      <c r="AQ2839" s="2">
        <v>34</v>
      </c>
      <c r="AR2839" s="2">
        <v>37.4</v>
      </c>
      <c r="AS2839" s="2">
        <v>32</v>
      </c>
      <c r="AT2839" s="2">
        <v>35.200000000000003</v>
      </c>
      <c r="AW2839" s="2">
        <v>25</v>
      </c>
      <c r="AX2839" s="2">
        <v>27.5</v>
      </c>
      <c r="AY2839" s="2">
        <v>1</v>
      </c>
    </row>
    <row r="2840" spans="1:53" ht="12.75" customHeight="1" x14ac:dyDescent="0.2">
      <c r="A2840">
        <v>6</v>
      </c>
      <c r="B2840" s="2">
        <v>4412</v>
      </c>
      <c r="C2840" s="17">
        <v>3.03</v>
      </c>
      <c r="D2840" s="2">
        <v>2.69</v>
      </c>
      <c r="G2840" s="17">
        <v>73</v>
      </c>
      <c r="H2840" s="2">
        <v>58</v>
      </c>
      <c r="I2840" s="2">
        <v>78.400000000000006</v>
      </c>
      <c r="J2840" s="2">
        <v>58</v>
      </c>
      <c r="K2840" s="2">
        <v>78.400000000000006</v>
      </c>
      <c r="L2840" s="2">
        <v>79.5</v>
      </c>
      <c r="M2840" s="2">
        <v>5</v>
      </c>
      <c r="N2840" s="2">
        <v>6.8</v>
      </c>
      <c r="O2840" s="2">
        <v>10</v>
      </c>
      <c r="P2840" s="2">
        <v>13.5</v>
      </c>
      <c r="S2840" s="2">
        <v>33</v>
      </c>
      <c r="T2840" s="2">
        <v>44.6</v>
      </c>
      <c r="U2840" s="2">
        <v>25</v>
      </c>
      <c r="V2840" s="2">
        <v>33.799999999999997</v>
      </c>
      <c r="W2840" s="2">
        <v>1</v>
      </c>
      <c r="X2840" s="2">
        <v>1.4</v>
      </c>
      <c r="Y2840" s="2">
        <v>16</v>
      </c>
      <c r="Z2840" s="2">
        <v>21.6</v>
      </c>
      <c r="AA2840" s="2">
        <v>1</v>
      </c>
      <c r="AC2840" s="2">
        <v>5</v>
      </c>
      <c r="AE2840" s="2">
        <v>73</v>
      </c>
      <c r="AF2840" s="2">
        <v>47</v>
      </c>
      <c r="AG2840" s="2">
        <v>63.5</v>
      </c>
      <c r="AH2840" s="2">
        <v>47</v>
      </c>
      <c r="AI2840" s="2">
        <v>63.5</v>
      </c>
      <c r="AJ2840" s="2">
        <v>64.400000000000006</v>
      </c>
      <c r="AK2840" s="2">
        <v>12</v>
      </c>
      <c r="AL2840" s="2">
        <v>16.2</v>
      </c>
      <c r="AM2840" s="2">
        <v>14</v>
      </c>
      <c r="AN2840" s="2">
        <v>18.899999999999999</v>
      </c>
      <c r="AQ2840" s="2">
        <v>29</v>
      </c>
      <c r="AR2840" s="2">
        <v>39.200000000000003</v>
      </c>
      <c r="AS2840" s="2">
        <v>18</v>
      </c>
      <c r="AT2840" s="2">
        <v>24.3</v>
      </c>
      <c r="AU2840" s="2">
        <v>1</v>
      </c>
      <c r="AV2840" s="2">
        <v>1.4</v>
      </c>
      <c r="AW2840" s="2">
        <v>27</v>
      </c>
      <c r="AX2840" s="2">
        <v>36.5</v>
      </c>
      <c r="AY2840" s="2">
        <v>1</v>
      </c>
      <c r="BA2840" s="2">
        <v>5</v>
      </c>
    </row>
    <row r="2841" spans="1:53" ht="12.75" customHeight="1" x14ac:dyDescent="0.2">
      <c r="A2841">
        <v>6</v>
      </c>
      <c r="B2841" s="2">
        <v>4413</v>
      </c>
      <c r="C2841" s="17">
        <v>2.6</v>
      </c>
      <c r="D2841" s="2">
        <v>2.19</v>
      </c>
      <c r="G2841" s="17">
        <v>67</v>
      </c>
      <c r="H2841" s="2">
        <v>35</v>
      </c>
      <c r="I2841" s="2">
        <v>52.2</v>
      </c>
      <c r="J2841" s="2">
        <v>35</v>
      </c>
      <c r="K2841" s="2">
        <v>52.2</v>
      </c>
      <c r="L2841" s="2">
        <v>52.2</v>
      </c>
      <c r="M2841" s="2">
        <v>11</v>
      </c>
      <c r="N2841" s="2">
        <v>16.399999999999999</v>
      </c>
      <c r="O2841" s="2">
        <v>21</v>
      </c>
      <c r="P2841" s="2">
        <v>31.3</v>
      </c>
      <c r="S2841" s="2">
        <v>19</v>
      </c>
      <c r="T2841" s="2">
        <v>28.4</v>
      </c>
      <c r="U2841" s="2">
        <v>16</v>
      </c>
      <c r="V2841" s="2">
        <v>23.9</v>
      </c>
      <c r="Y2841" s="2">
        <v>32</v>
      </c>
      <c r="Z2841" s="2">
        <v>47.8</v>
      </c>
      <c r="AB2841" s="2">
        <v>3</v>
      </c>
      <c r="AE2841" s="2">
        <v>67</v>
      </c>
      <c r="AF2841" s="2">
        <v>29</v>
      </c>
      <c r="AG2841" s="2">
        <v>43.3</v>
      </c>
      <c r="AH2841" s="2">
        <v>29</v>
      </c>
      <c r="AI2841" s="2">
        <v>43.3</v>
      </c>
      <c r="AJ2841" s="2">
        <v>43.3</v>
      </c>
      <c r="AK2841" s="2">
        <v>27</v>
      </c>
      <c r="AL2841" s="2">
        <v>40.299999999999997</v>
      </c>
      <c r="AM2841" s="2">
        <v>11</v>
      </c>
      <c r="AN2841" s="2">
        <v>16.399999999999999</v>
      </c>
      <c r="AQ2841" s="2">
        <v>18</v>
      </c>
      <c r="AR2841" s="2">
        <v>26.9</v>
      </c>
      <c r="AS2841" s="2">
        <v>11</v>
      </c>
      <c r="AT2841" s="2">
        <v>16.399999999999999</v>
      </c>
      <c r="AW2841" s="2">
        <v>38</v>
      </c>
      <c r="AX2841" s="2">
        <v>56.7</v>
      </c>
      <c r="AZ2841" s="2">
        <v>3</v>
      </c>
    </row>
    <row r="2842" spans="1:53" ht="12.75" customHeight="1" x14ac:dyDescent="0.2">
      <c r="A2842">
        <v>6</v>
      </c>
      <c r="B2842" s="2">
        <v>4414</v>
      </c>
      <c r="C2842" s="17">
        <v>3.26</v>
      </c>
      <c r="D2842" s="2">
        <v>3.23</v>
      </c>
      <c r="G2842" s="17">
        <v>77</v>
      </c>
      <c r="H2842" s="2">
        <v>66</v>
      </c>
      <c r="I2842" s="2">
        <v>85.7</v>
      </c>
      <c r="J2842" s="2">
        <v>66</v>
      </c>
      <c r="K2842" s="2">
        <v>85.7</v>
      </c>
      <c r="L2842" s="2">
        <v>85.7</v>
      </c>
      <c r="M2842" s="2">
        <v>3</v>
      </c>
      <c r="N2842" s="2">
        <v>3.9</v>
      </c>
      <c r="O2842" s="2">
        <v>8</v>
      </c>
      <c r="P2842" s="2">
        <v>10.4</v>
      </c>
      <c r="S2842" s="2">
        <v>32</v>
      </c>
      <c r="T2842" s="2">
        <v>41.6</v>
      </c>
      <c r="U2842" s="2">
        <v>34</v>
      </c>
      <c r="V2842" s="2">
        <v>44.2</v>
      </c>
      <c r="Y2842" s="2">
        <v>11</v>
      </c>
      <c r="Z2842" s="2">
        <v>14.3</v>
      </c>
      <c r="AB2842" s="2">
        <v>2</v>
      </c>
      <c r="AC2842" s="2">
        <v>3</v>
      </c>
      <c r="AE2842" s="2">
        <v>77</v>
      </c>
      <c r="AF2842" s="2">
        <v>63</v>
      </c>
      <c r="AG2842" s="2">
        <v>81.8</v>
      </c>
      <c r="AH2842" s="2">
        <v>63</v>
      </c>
      <c r="AI2842" s="2">
        <v>81.8</v>
      </c>
      <c r="AJ2842" s="2">
        <v>81.8</v>
      </c>
      <c r="AK2842" s="2">
        <v>3</v>
      </c>
      <c r="AL2842" s="2">
        <v>3.9</v>
      </c>
      <c r="AM2842" s="2">
        <v>11</v>
      </c>
      <c r="AN2842" s="2">
        <v>14.3</v>
      </c>
      <c r="AQ2842" s="2">
        <v>28</v>
      </c>
      <c r="AR2842" s="2">
        <v>36.4</v>
      </c>
      <c r="AS2842" s="2">
        <v>35</v>
      </c>
      <c r="AT2842" s="2">
        <v>45.5</v>
      </c>
      <c r="AW2842" s="2">
        <v>14</v>
      </c>
      <c r="AX2842" s="2">
        <v>18.2</v>
      </c>
      <c r="AZ2842" s="2">
        <v>2</v>
      </c>
      <c r="BA2842" s="2">
        <v>3</v>
      </c>
    </row>
    <row r="2843" spans="1:53" ht="12.75" customHeight="1" x14ac:dyDescent="0.2">
      <c r="A2843">
        <v>6</v>
      </c>
      <c r="B2843" s="2">
        <v>4416</v>
      </c>
      <c r="C2843" s="17">
        <v>3.35</v>
      </c>
      <c r="D2843" s="2">
        <v>2.81</v>
      </c>
      <c r="G2843" s="17">
        <v>180</v>
      </c>
      <c r="H2843" s="2">
        <v>161</v>
      </c>
      <c r="I2843" s="2">
        <v>89.4</v>
      </c>
      <c r="J2843" s="2">
        <v>161</v>
      </c>
      <c r="K2843" s="2">
        <v>89.4</v>
      </c>
      <c r="L2843" s="2">
        <v>89.4</v>
      </c>
      <c r="M2843" s="2">
        <v>4</v>
      </c>
      <c r="N2843" s="2">
        <v>2.2000000000000002</v>
      </c>
      <c r="O2843" s="2">
        <v>15</v>
      </c>
      <c r="P2843" s="2">
        <v>8.3000000000000007</v>
      </c>
      <c r="Q2843" s="2">
        <v>2</v>
      </c>
      <c r="R2843" s="2">
        <v>1.1000000000000001</v>
      </c>
      <c r="S2843" s="2">
        <v>67</v>
      </c>
      <c r="T2843" s="2">
        <v>37.200000000000003</v>
      </c>
      <c r="U2843" s="2">
        <v>92</v>
      </c>
      <c r="V2843" s="2">
        <v>51.1</v>
      </c>
      <c r="Y2843" s="2">
        <v>19</v>
      </c>
      <c r="Z2843" s="2">
        <v>10.6</v>
      </c>
      <c r="AB2843" s="2">
        <v>2</v>
      </c>
      <c r="AE2843" s="2">
        <v>181</v>
      </c>
      <c r="AF2843" s="2">
        <v>127</v>
      </c>
      <c r="AG2843" s="2">
        <v>70.2</v>
      </c>
      <c r="AH2843" s="2">
        <v>127</v>
      </c>
      <c r="AI2843" s="2">
        <v>70.2</v>
      </c>
      <c r="AJ2843" s="2">
        <v>70.2</v>
      </c>
      <c r="AK2843" s="2">
        <v>18</v>
      </c>
      <c r="AL2843" s="2">
        <v>9.9</v>
      </c>
      <c r="AM2843" s="2">
        <v>36</v>
      </c>
      <c r="AN2843" s="2">
        <v>19.899999999999999</v>
      </c>
      <c r="AO2843" s="2">
        <v>1</v>
      </c>
      <c r="AP2843" s="2">
        <v>0.6</v>
      </c>
      <c r="AQ2843" s="2">
        <v>86</v>
      </c>
      <c r="AR2843" s="2">
        <v>47.5</v>
      </c>
      <c r="AS2843" s="2">
        <v>40</v>
      </c>
      <c r="AT2843" s="2">
        <v>22.1</v>
      </c>
      <c r="AW2843" s="2">
        <v>54</v>
      </c>
      <c r="AX2843" s="2">
        <v>29.8</v>
      </c>
      <c r="AZ2843" s="2">
        <v>1</v>
      </c>
    </row>
    <row r="2844" spans="1:53" ht="12.75" customHeight="1" x14ac:dyDescent="0.2">
      <c r="A2844">
        <v>6</v>
      </c>
      <c r="B2844" s="2">
        <v>4420</v>
      </c>
      <c r="C2844" s="17">
        <v>3.44</v>
      </c>
      <c r="D2844" s="2">
        <v>3.42</v>
      </c>
      <c r="G2844" s="17">
        <v>91</v>
      </c>
      <c r="H2844" s="2">
        <v>82</v>
      </c>
      <c r="I2844" s="2">
        <v>90.1</v>
      </c>
      <c r="J2844" s="2">
        <v>82</v>
      </c>
      <c r="K2844" s="2">
        <v>90.1</v>
      </c>
      <c r="L2844" s="2">
        <v>90.1</v>
      </c>
      <c r="M2844" s="2">
        <v>1</v>
      </c>
      <c r="N2844" s="2">
        <v>1.1000000000000001</v>
      </c>
      <c r="O2844" s="2">
        <v>8</v>
      </c>
      <c r="P2844" s="2">
        <v>8.8000000000000007</v>
      </c>
      <c r="S2844" s="2">
        <v>32</v>
      </c>
      <c r="T2844" s="2">
        <v>35.200000000000003</v>
      </c>
      <c r="U2844" s="2">
        <v>50</v>
      </c>
      <c r="V2844" s="2">
        <v>54.9</v>
      </c>
      <c r="Y2844" s="2">
        <v>9</v>
      </c>
      <c r="Z2844" s="2">
        <v>9.9</v>
      </c>
      <c r="AE2844" s="2">
        <v>91</v>
      </c>
      <c r="AF2844" s="2">
        <v>81</v>
      </c>
      <c r="AG2844" s="2">
        <v>89</v>
      </c>
      <c r="AH2844" s="2">
        <v>81</v>
      </c>
      <c r="AI2844" s="2">
        <v>89</v>
      </c>
      <c r="AJ2844" s="2">
        <v>89</v>
      </c>
      <c r="AK2844" s="2">
        <v>3</v>
      </c>
      <c r="AL2844" s="2">
        <v>3.3</v>
      </c>
      <c r="AM2844" s="2">
        <v>7</v>
      </c>
      <c r="AN2844" s="2">
        <v>7.7</v>
      </c>
      <c r="AQ2844" s="2">
        <v>30</v>
      </c>
      <c r="AR2844" s="2">
        <v>33</v>
      </c>
      <c r="AS2844" s="2">
        <v>51</v>
      </c>
      <c r="AT2844" s="2">
        <v>56</v>
      </c>
      <c r="AW2844" s="2">
        <v>10</v>
      </c>
      <c r="AX2844" s="2">
        <v>11</v>
      </c>
    </row>
    <row r="2845" spans="1:53" ht="12.75" customHeight="1" x14ac:dyDescent="0.2">
      <c r="A2845">
        <v>6</v>
      </c>
      <c r="B2845" s="2">
        <v>4425</v>
      </c>
      <c r="C2845" s="17">
        <v>2.75</v>
      </c>
      <c r="D2845" s="2">
        <v>2.21</v>
      </c>
      <c r="G2845" s="17">
        <v>279</v>
      </c>
      <c r="H2845" s="2">
        <v>176</v>
      </c>
      <c r="I2845" s="2">
        <v>62.9</v>
      </c>
      <c r="J2845" s="2">
        <v>176</v>
      </c>
      <c r="K2845" s="2">
        <v>62.9</v>
      </c>
      <c r="L2845" s="2">
        <v>63.1</v>
      </c>
      <c r="M2845" s="2">
        <v>33</v>
      </c>
      <c r="N2845" s="2">
        <v>11.8</v>
      </c>
      <c r="O2845" s="2">
        <v>70</v>
      </c>
      <c r="P2845" s="2">
        <v>25</v>
      </c>
      <c r="S2845" s="2">
        <v>108</v>
      </c>
      <c r="T2845" s="2">
        <v>38.6</v>
      </c>
      <c r="U2845" s="2">
        <v>68</v>
      </c>
      <c r="V2845" s="2">
        <v>24.3</v>
      </c>
      <c r="W2845" s="2">
        <v>1</v>
      </c>
      <c r="X2845" s="2">
        <v>0.4</v>
      </c>
      <c r="Y2845" s="2">
        <v>104</v>
      </c>
      <c r="Z2845" s="2">
        <v>37.1</v>
      </c>
      <c r="AB2845" s="2">
        <v>5</v>
      </c>
      <c r="AE2845" s="2">
        <v>279</v>
      </c>
      <c r="AF2845" s="2">
        <v>117</v>
      </c>
      <c r="AG2845" s="2">
        <v>41.8</v>
      </c>
      <c r="AH2845" s="2">
        <v>117</v>
      </c>
      <c r="AI2845" s="2">
        <v>41.8</v>
      </c>
      <c r="AJ2845" s="2">
        <v>41.9</v>
      </c>
      <c r="AK2845" s="2">
        <v>90</v>
      </c>
      <c r="AL2845" s="2">
        <v>32.1</v>
      </c>
      <c r="AM2845" s="2">
        <v>72</v>
      </c>
      <c r="AN2845" s="2">
        <v>25.7</v>
      </c>
      <c r="AQ2845" s="2">
        <v>82</v>
      </c>
      <c r="AR2845" s="2">
        <v>29.3</v>
      </c>
      <c r="AS2845" s="2">
        <v>35</v>
      </c>
      <c r="AT2845" s="2">
        <v>12.5</v>
      </c>
      <c r="AU2845" s="2">
        <v>1</v>
      </c>
      <c r="AV2845" s="2">
        <v>0.4</v>
      </c>
      <c r="AW2845" s="2">
        <v>163</v>
      </c>
      <c r="AX2845" s="2">
        <v>58.2</v>
      </c>
      <c r="AZ2845" s="2">
        <v>5</v>
      </c>
    </row>
    <row r="2846" spans="1:53" ht="12.75" customHeight="1" x14ac:dyDescent="0.2">
      <c r="A2846">
        <v>6</v>
      </c>
      <c r="B2846" s="2">
        <v>4428</v>
      </c>
    </row>
    <row r="2847" spans="1:53" ht="12.75" customHeight="1" x14ac:dyDescent="0.2">
      <c r="A2847">
        <v>6</v>
      </c>
      <c r="B2847" s="2">
        <v>4429</v>
      </c>
      <c r="C2847" s="17">
        <v>2.84</v>
      </c>
      <c r="D2847" s="2">
        <v>2.15</v>
      </c>
      <c r="G2847" s="17">
        <v>294</v>
      </c>
      <c r="H2847" s="2">
        <v>207</v>
      </c>
      <c r="I2847" s="2">
        <v>70.400000000000006</v>
      </c>
      <c r="J2847" s="2">
        <v>207</v>
      </c>
      <c r="K2847" s="2">
        <v>70.400000000000006</v>
      </c>
      <c r="L2847" s="2">
        <v>70.400000000000006</v>
      </c>
      <c r="M2847" s="2">
        <v>21</v>
      </c>
      <c r="N2847" s="2">
        <v>7.1</v>
      </c>
      <c r="O2847" s="2">
        <v>66</v>
      </c>
      <c r="P2847" s="2">
        <v>22.4</v>
      </c>
      <c r="Q2847" s="2">
        <v>6</v>
      </c>
      <c r="R2847" s="2">
        <v>2</v>
      </c>
      <c r="S2847" s="2">
        <v>122</v>
      </c>
      <c r="T2847" s="2">
        <v>41.5</v>
      </c>
      <c r="U2847" s="2">
        <v>79</v>
      </c>
      <c r="V2847" s="2">
        <v>26.9</v>
      </c>
      <c r="Y2847" s="2">
        <v>87</v>
      </c>
      <c r="Z2847" s="2">
        <v>29.6</v>
      </c>
      <c r="AB2847" s="2">
        <v>2</v>
      </c>
      <c r="AC2847" s="2">
        <v>11</v>
      </c>
      <c r="AE2847" s="2">
        <v>295</v>
      </c>
      <c r="AF2847" s="2">
        <v>117</v>
      </c>
      <c r="AG2847" s="2">
        <v>39.700000000000003</v>
      </c>
      <c r="AH2847" s="2">
        <v>117</v>
      </c>
      <c r="AI2847" s="2">
        <v>39.700000000000003</v>
      </c>
      <c r="AJ2847" s="2">
        <v>39.700000000000003</v>
      </c>
      <c r="AK2847" s="2">
        <v>92</v>
      </c>
      <c r="AL2847" s="2">
        <v>31.2</v>
      </c>
      <c r="AM2847" s="2">
        <v>86</v>
      </c>
      <c r="AN2847" s="2">
        <v>29.2</v>
      </c>
      <c r="AQ2847" s="2">
        <v>99</v>
      </c>
      <c r="AR2847" s="2">
        <v>33.6</v>
      </c>
      <c r="AS2847" s="2">
        <v>18</v>
      </c>
      <c r="AT2847" s="2">
        <v>6.1</v>
      </c>
      <c r="AW2847" s="2">
        <v>178</v>
      </c>
      <c r="AX2847" s="2">
        <v>60.3</v>
      </c>
      <c r="AZ2847" s="2">
        <v>1</v>
      </c>
      <c r="BA2847" s="2">
        <v>11</v>
      </c>
    </row>
    <row r="2848" spans="1:53" ht="12.75" customHeight="1" x14ac:dyDescent="0.2">
      <c r="A2848">
        <v>6</v>
      </c>
      <c r="B2848" s="2">
        <v>4430</v>
      </c>
      <c r="C2848" s="17">
        <v>3.38</v>
      </c>
      <c r="D2848" s="2">
        <v>2.99</v>
      </c>
      <c r="G2848" s="17">
        <v>245</v>
      </c>
      <c r="H2848" s="2">
        <v>219</v>
      </c>
      <c r="I2848" s="2">
        <v>88.7</v>
      </c>
      <c r="J2848" s="2">
        <v>219</v>
      </c>
      <c r="K2848" s="2">
        <v>88.7</v>
      </c>
      <c r="L2848" s="2">
        <v>89.4</v>
      </c>
      <c r="M2848" s="2">
        <v>8</v>
      </c>
      <c r="N2848" s="2">
        <v>3.2</v>
      </c>
      <c r="O2848" s="2">
        <v>18</v>
      </c>
      <c r="P2848" s="2">
        <v>7.3</v>
      </c>
      <c r="S2848" s="2">
        <v>85</v>
      </c>
      <c r="T2848" s="2">
        <v>34.4</v>
      </c>
      <c r="U2848" s="2">
        <v>134</v>
      </c>
      <c r="V2848" s="2">
        <v>54.3</v>
      </c>
      <c r="W2848" s="2">
        <v>2</v>
      </c>
      <c r="X2848" s="2">
        <v>0.8</v>
      </c>
      <c r="Y2848" s="2">
        <v>28</v>
      </c>
      <c r="Z2848" s="2">
        <v>11.3</v>
      </c>
      <c r="AB2848" s="2">
        <v>1</v>
      </c>
      <c r="AC2848" s="2">
        <v>11</v>
      </c>
      <c r="AE2848" s="2">
        <v>246</v>
      </c>
      <c r="AF2848" s="2">
        <v>183</v>
      </c>
      <c r="AG2848" s="2">
        <v>74.099999999999994</v>
      </c>
      <c r="AH2848" s="2">
        <v>183</v>
      </c>
      <c r="AI2848" s="2">
        <v>74.099999999999994</v>
      </c>
      <c r="AJ2848" s="2">
        <v>74.400000000000006</v>
      </c>
      <c r="AK2848" s="2">
        <v>20</v>
      </c>
      <c r="AL2848" s="2">
        <v>8.1</v>
      </c>
      <c r="AM2848" s="2">
        <v>43</v>
      </c>
      <c r="AN2848" s="2">
        <v>17.399999999999999</v>
      </c>
      <c r="AQ2848" s="2">
        <v>100</v>
      </c>
      <c r="AR2848" s="2">
        <v>40.5</v>
      </c>
      <c r="AS2848" s="2">
        <v>83</v>
      </c>
      <c r="AT2848" s="2">
        <v>33.6</v>
      </c>
      <c r="AU2848" s="2">
        <v>1</v>
      </c>
      <c r="AV2848" s="2">
        <v>0.4</v>
      </c>
      <c r="AW2848" s="2">
        <v>64</v>
      </c>
      <c r="AX2848" s="2">
        <v>25.9</v>
      </c>
      <c r="AZ2848" s="2">
        <v>1</v>
      </c>
      <c r="BA2848" s="2">
        <v>11</v>
      </c>
    </row>
    <row r="2849" spans="1:53" ht="12.75" customHeight="1" x14ac:dyDescent="0.2">
      <c r="A2849">
        <v>6</v>
      </c>
      <c r="B2849" s="2">
        <v>4432</v>
      </c>
      <c r="C2849" s="17">
        <v>3.1</v>
      </c>
      <c r="D2849" s="2">
        <v>2.68</v>
      </c>
      <c r="G2849" s="17">
        <v>209</v>
      </c>
      <c r="H2849" s="2">
        <v>163</v>
      </c>
      <c r="I2849" s="2">
        <v>78</v>
      </c>
      <c r="J2849" s="2">
        <v>163</v>
      </c>
      <c r="K2849" s="2">
        <v>78</v>
      </c>
      <c r="L2849" s="2">
        <v>78</v>
      </c>
      <c r="M2849" s="2">
        <v>11</v>
      </c>
      <c r="N2849" s="2">
        <v>5.3</v>
      </c>
      <c r="O2849" s="2">
        <v>35</v>
      </c>
      <c r="P2849" s="2">
        <v>16.7</v>
      </c>
      <c r="Q2849" s="2">
        <v>3</v>
      </c>
      <c r="R2849" s="2">
        <v>1.4</v>
      </c>
      <c r="S2849" s="2">
        <v>73</v>
      </c>
      <c r="T2849" s="2">
        <v>34.9</v>
      </c>
      <c r="U2849" s="2">
        <v>87</v>
      </c>
      <c r="V2849" s="2">
        <v>41.6</v>
      </c>
      <c r="Y2849" s="2">
        <v>46</v>
      </c>
      <c r="Z2849" s="2">
        <v>22</v>
      </c>
      <c r="AB2849" s="2">
        <v>2</v>
      </c>
      <c r="AE2849" s="2">
        <v>208</v>
      </c>
      <c r="AF2849" s="2">
        <v>124</v>
      </c>
      <c r="AG2849" s="2">
        <v>59.6</v>
      </c>
      <c r="AH2849" s="2">
        <v>124</v>
      </c>
      <c r="AI2849" s="2">
        <v>59.6</v>
      </c>
      <c r="AJ2849" s="2">
        <v>59.6</v>
      </c>
      <c r="AK2849" s="2">
        <v>40</v>
      </c>
      <c r="AL2849" s="2">
        <v>19.2</v>
      </c>
      <c r="AM2849" s="2">
        <v>44</v>
      </c>
      <c r="AN2849" s="2">
        <v>21.2</v>
      </c>
      <c r="AO2849" s="2">
        <v>1</v>
      </c>
      <c r="AP2849" s="2">
        <v>0.5</v>
      </c>
      <c r="AQ2849" s="2">
        <v>62</v>
      </c>
      <c r="AR2849" s="2">
        <v>29.8</v>
      </c>
      <c r="AS2849" s="2">
        <v>61</v>
      </c>
      <c r="AT2849" s="2">
        <v>29.3</v>
      </c>
      <c r="AW2849" s="2">
        <v>84</v>
      </c>
      <c r="AX2849" s="2">
        <v>40.4</v>
      </c>
      <c r="AY2849" s="2">
        <v>1</v>
      </c>
      <c r="AZ2849" s="2">
        <v>2</v>
      </c>
    </row>
    <row r="2850" spans="1:53" ht="12.75" customHeight="1" x14ac:dyDescent="0.2">
      <c r="A2850">
        <v>6</v>
      </c>
      <c r="B2850" s="2">
        <v>4437</v>
      </c>
      <c r="C2850" s="17">
        <v>3.52</v>
      </c>
      <c r="D2850" s="2">
        <v>3.21</v>
      </c>
      <c r="G2850" s="17">
        <v>258</v>
      </c>
      <c r="H2850" s="2">
        <v>245</v>
      </c>
      <c r="I2850" s="2">
        <v>95</v>
      </c>
      <c r="J2850" s="2">
        <v>245</v>
      </c>
      <c r="K2850" s="2">
        <v>95</v>
      </c>
      <c r="L2850" s="2">
        <v>95</v>
      </c>
      <c r="M2850" s="2">
        <v>1</v>
      </c>
      <c r="N2850" s="2">
        <v>0.4</v>
      </c>
      <c r="O2850" s="2">
        <v>12</v>
      </c>
      <c r="P2850" s="2">
        <v>4.7</v>
      </c>
      <c r="S2850" s="2">
        <v>98</v>
      </c>
      <c r="T2850" s="2">
        <v>38</v>
      </c>
      <c r="U2850" s="2">
        <v>147</v>
      </c>
      <c r="V2850" s="2">
        <v>57</v>
      </c>
      <c r="Y2850" s="2">
        <v>13</v>
      </c>
      <c r="Z2850" s="2">
        <v>5</v>
      </c>
      <c r="AC2850" s="2">
        <v>6</v>
      </c>
      <c r="AE2850" s="2">
        <v>258</v>
      </c>
      <c r="AF2850" s="2">
        <v>209</v>
      </c>
      <c r="AG2850" s="2">
        <v>81</v>
      </c>
      <c r="AH2850" s="2">
        <v>209</v>
      </c>
      <c r="AI2850" s="2">
        <v>81</v>
      </c>
      <c r="AJ2850" s="2">
        <v>81</v>
      </c>
      <c r="AK2850" s="2">
        <v>10</v>
      </c>
      <c r="AL2850" s="2">
        <v>3.9</v>
      </c>
      <c r="AM2850" s="2">
        <v>39</v>
      </c>
      <c r="AN2850" s="2">
        <v>15.1</v>
      </c>
      <c r="AQ2850" s="2">
        <v>96</v>
      </c>
      <c r="AR2850" s="2">
        <v>37.200000000000003</v>
      </c>
      <c r="AS2850" s="2">
        <v>113</v>
      </c>
      <c r="AT2850" s="2">
        <v>43.8</v>
      </c>
      <c r="AW2850" s="2">
        <v>49</v>
      </c>
      <c r="AX2850" s="2">
        <v>19</v>
      </c>
      <c r="BA2850" s="2">
        <v>6</v>
      </c>
    </row>
    <row r="2851" spans="1:53" ht="12.75" customHeight="1" x14ac:dyDescent="0.2">
      <c r="A2851">
        <v>6</v>
      </c>
      <c r="B2851" s="2">
        <v>4441</v>
      </c>
      <c r="C2851" s="17">
        <v>2.67</v>
      </c>
      <c r="D2851" s="2">
        <v>2.42</v>
      </c>
      <c r="G2851" s="17">
        <v>238</v>
      </c>
      <c r="H2851" s="2">
        <v>137</v>
      </c>
      <c r="I2851" s="2">
        <v>57.6</v>
      </c>
      <c r="J2851" s="2">
        <v>137</v>
      </c>
      <c r="K2851" s="2">
        <v>57.6</v>
      </c>
      <c r="L2851" s="2">
        <v>57.6</v>
      </c>
      <c r="M2851" s="2">
        <v>31</v>
      </c>
      <c r="N2851" s="2">
        <v>13</v>
      </c>
      <c r="O2851" s="2">
        <v>70</v>
      </c>
      <c r="P2851" s="2">
        <v>29.4</v>
      </c>
      <c r="Q2851" s="2">
        <v>2</v>
      </c>
      <c r="R2851" s="2">
        <v>0.8</v>
      </c>
      <c r="S2851" s="2">
        <v>76</v>
      </c>
      <c r="T2851" s="2">
        <v>31.9</v>
      </c>
      <c r="U2851" s="2">
        <v>59</v>
      </c>
      <c r="V2851" s="2">
        <v>24.8</v>
      </c>
      <c r="Y2851" s="2">
        <v>101</v>
      </c>
      <c r="Z2851" s="2">
        <v>42.4</v>
      </c>
      <c r="AB2851" s="2">
        <v>4</v>
      </c>
      <c r="AC2851" s="2">
        <v>2</v>
      </c>
      <c r="AE2851" s="2">
        <v>240</v>
      </c>
      <c r="AF2851" s="2">
        <v>120</v>
      </c>
      <c r="AG2851" s="2">
        <v>50</v>
      </c>
      <c r="AH2851" s="2">
        <v>120</v>
      </c>
      <c r="AI2851" s="2">
        <v>50</v>
      </c>
      <c r="AJ2851" s="2">
        <v>50</v>
      </c>
      <c r="AK2851" s="2">
        <v>64</v>
      </c>
      <c r="AL2851" s="2">
        <v>26.7</v>
      </c>
      <c r="AM2851" s="2">
        <v>56</v>
      </c>
      <c r="AN2851" s="2">
        <v>23.3</v>
      </c>
      <c r="AO2851" s="2">
        <v>1</v>
      </c>
      <c r="AP2851" s="2">
        <v>0.4</v>
      </c>
      <c r="AQ2851" s="2">
        <v>70</v>
      </c>
      <c r="AR2851" s="2">
        <v>29.2</v>
      </c>
      <c r="AS2851" s="2">
        <v>49</v>
      </c>
      <c r="AT2851" s="2">
        <v>20.399999999999999</v>
      </c>
      <c r="AW2851" s="2">
        <v>120</v>
      </c>
      <c r="AX2851" s="2">
        <v>50</v>
      </c>
      <c r="AZ2851" s="2">
        <v>2</v>
      </c>
      <c r="BA2851" s="2">
        <v>2</v>
      </c>
    </row>
    <row r="2852" spans="1:53" ht="12.75" customHeight="1" x14ac:dyDescent="0.2">
      <c r="A2852">
        <v>6</v>
      </c>
      <c r="B2852" s="2">
        <v>4442</v>
      </c>
      <c r="C2852" s="17">
        <v>3.01</v>
      </c>
      <c r="D2852" s="2">
        <v>2.79</v>
      </c>
      <c r="G2852" s="17">
        <v>201</v>
      </c>
      <c r="H2852" s="2">
        <v>144</v>
      </c>
      <c r="I2852" s="2">
        <v>71.3</v>
      </c>
      <c r="J2852" s="2">
        <v>144</v>
      </c>
      <c r="K2852" s="2">
        <v>71.3</v>
      </c>
      <c r="L2852" s="2">
        <v>71.599999999999994</v>
      </c>
      <c r="M2852" s="2">
        <v>12</v>
      </c>
      <c r="N2852" s="2">
        <v>5.9</v>
      </c>
      <c r="O2852" s="2">
        <v>45</v>
      </c>
      <c r="P2852" s="2">
        <v>22.3</v>
      </c>
      <c r="S2852" s="2">
        <v>69</v>
      </c>
      <c r="T2852" s="2">
        <v>34.200000000000003</v>
      </c>
      <c r="U2852" s="2">
        <v>75</v>
      </c>
      <c r="V2852" s="2">
        <v>37.1</v>
      </c>
      <c r="W2852" s="2">
        <v>1</v>
      </c>
      <c r="X2852" s="2">
        <v>0.5</v>
      </c>
      <c r="Y2852" s="2">
        <v>58</v>
      </c>
      <c r="Z2852" s="2">
        <v>28.7</v>
      </c>
      <c r="AB2852" s="2">
        <v>2</v>
      </c>
      <c r="AC2852" s="2">
        <v>7</v>
      </c>
      <c r="AE2852" s="2">
        <v>202</v>
      </c>
      <c r="AF2852" s="2">
        <v>126</v>
      </c>
      <c r="AG2852" s="2">
        <v>62.4</v>
      </c>
      <c r="AH2852" s="2">
        <v>126</v>
      </c>
      <c r="AI2852" s="2">
        <v>62.4</v>
      </c>
      <c r="AJ2852" s="2">
        <v>62.4</v>
      </c>
      <c r="AK2852" s="2">
        <v>49</v>
      </c>
      <c r="AL2852" s="2">
        <v>24.3</v>
      </c>
      <c r="AM2852" s="2">
        <v>27</v>
      </c>
      <c r="AN2852" s="2">
        <v>13.4</v>
      </c>
      <c r="AQ2852" s="2">
        <v>44</v>
      </c>
      <c r="AR2852" s="2">
        <v>21.8</v>
      </c>
      <c r="AS2852" s="2">
        <v>82</v>
      </c>
      <c r="AT2852" s="2">
        <v>40.6</v>
      </c>
      <c r="AW2852" s="2">
        <v>76</v>
      </c>
      <c r="AX2852" s="2">
        <v>37.6</v>
      </c>
      <c r="AZ2852" s="2">
        <v>2</v>
      </c>
      <c r="BA2852" s="2">
        <v>7</v>
      </c>
    </row>
    <row r="2853" spans="1:53" ht="12.75" customHeight="1" x14ac:dyDescent="0.2">
      <c r="A2853">
        <v>6</v>
      </c>
      <c r="B2853" s="2">
        <v>4444</v>
      </c>
      <c r="C2853" s="17">
        <v>3.44</v>
      </c>
      <c r="D2853" s="2">
        <v>3.38</v>
      </c>
      <c r="G2853" s="17">
        <v>79</v>
      </c>
      <c r="H2853" s="2">
        <v>72</v>
      </c>
      <c r="I2853" s="2">
        <v>90</v>
      </c>
      <c r="J2853" s="2">
        <v>72</v>
      </c>
      <c r="K2853" s="2">
        <v>90</v>
      </c>
      <c r="L2853" s="2">
        <v>91.1</v>
      </c>
      <c r="M2853" s="2">
        <v>2</v>
      </c>
      <c r="N2853" s="2">
        <v>2.5</v>
      </c>
      <c r="O2853" s="2">
        <v>5</v>
      </c>
      <c r="P2853" s="2">
        <v>6.3</v>
      </c>
      <c r="S2853" s="2">
        <v>25</v>
      </c>
      <c r="T2853" s="2">
        <v>31.3</v>
      </c>
      <c r="U2853" s="2">
        <v>47</v>
      </c>
      <c r="V2853" s="2">
        <v>58.8</v>
      </c>
      <c r="W2853" s="2">
        <v>1</v>
      </c>
      <c r="X2853" s="2">
        <v>1.3</v>
      </c>
      <c r="Y2853" s="2">
        <v>8</v>
      </c>
      <c r="Z2853" s="2">
        <v>10</v>
      </c>
      <c r="AB2853" s="2">
        <v>1</v>
      </c>
      <c r="AE2853" s="2">
        <v>80</v>
      </c>
      <c r="AF2853" s="2">
        <v>69</v>
      </c>
      <c r="AG2853" s="2">
        <v>86.3</v>
      </c>
      <c r="AH2853" s="2">
        <v>69</v>
      </c>
      <c r="AI2853" s="2">
        <v>86.3</v>
      </c>
      <c r="AJ2853" s="2">
        <v>86.3</v>
      </c>
      <c r="AK2853" s="2">
        <v>4</v>
      </c>
      <c r="AL2853" s="2">
        <v>5</v>
      </c>
      <c r="AM2853" s="2">
        <v>7</v>
      </c>
      <c r="AN2853" s="2">
        <v>8.8000000000000007</v>
      </c>
      <c r="AQ2853" s="2">
        <v>24</v>
      </c>
      <c r="AR2853" s="2">
        <v>30</v>
      </c>
      <c r="AS2853" s="2">
        <v>45</v>
      </c>
      <c r="AT2853" s="2">
        <v>56.3</v>
      </c>
      <c r="AW2853" s="2">
        <v>11</v>
      </c>
      <c r="AX2853" s="2">
        <v>13.8</v>
      </c>
      <c r="AZ2853" s="2">
        <v>1</v>
      </c>
    </row>
    <row r="2854" spans="1:53" ht="12.75" customHeight="1" x14ac:dyDescent="0.2">
      <c r="A2854">
        <v>6</v>
      </c>
      <c r="B2854" s="2">
        <v>4451</v>
      </c>
      <c r="C2854" s="17">
        <v>3.03</v>
      </c>
      <c r="D2854" s="2">
        <v>2.66</v>
      </c>
      <c r="G2854" s="17">
        <v>61</v>
      </c>
      <c r="H2854" s="2">
        <v>48</v>
      </c>
      <c r="I2854" s="2">
        <v>78.7</v>
      </c>
      <c r="J2854" s="2">
        <v>48</v>
      </c>
      <c r="K2854" s="2">
        <v>78.7</v>
      </c>
      <c r="L2854" s="2">
        <v>78.7</v>
      </c>
      <c r="M2854" s="2">
        <v>2</v>
      </c>
      <c r="N2854" s="2">
        <v>3.3</v>
      </c>
      <c r="O2854" s="2">
        <v>11</v>
      </c>
      <c r="P2854" s="2">
        <v>18</v>
      </c>
      <c r="S2854" s="2">
        <v>31</v>
      </c>
      <c r="T2854" s="2">
        <v>50.8</v>
      </c>
      <c r="U2854" s="2">
        <v>17</v>
      </c>
      <c r="V2854" s="2">
        <v>27.9</v>
      </c>
      <c r="Y2854" s="2">
        <v>13</v>
      </c>
      <c r="Z2854" s="2">
        <v>21.3</v>
      </c>
      <c r="AB2854" s="2">
        <v>1</v>
      </c>
      <c r="AE2854" s="2">
        <v>61</v>
      </c>
      <c r="AF2854" s="2">
        <v>41</v>
      </c>
      <c r="AG2854" s="2">
        <v>67.2</v>
      </c>
      <c r="AH2854" s="2">
        <v>41</v>
      </c>
      <c r="AI2854" s="2">
        <v>67.2</v>
      </c>
      <c r="AJ2854" s="2">
        <v>67.2</v>
      </c>
      <c r="AK2854" s="2">
        <v>11</v>
      </c>
      <c r="AL2854" s="2">
        <v>18</v>
      </c>
      <c r="AM2854" s="2">
        <v>9</v>
      </c>
      <c r="AN2854" s="2">
        <v>14.8</v>
      </c>
      <c r="AQ2854" s="2">
        <v>31</v>
      </c>
      <c r="AR2854" s="2">
        <v>50.8</v>
      </c>
      <c r="AS2854" s="2">
        <v>10</v>
      </c>
      <c r="AT2854" s="2">
        <v>16.399999999999999</v>
      </c>
      <c r="AW2854" s="2">
        <v>20</v>
      </c>
      <c r="AX2854" s="2">
        <v>32.799999999999997</v>
      </c>
      <c r="AZ2854" s="2">
        <v>1</v>
      </c>
    </row>
    <row r="2855" spans="1:53" ht="12.75" customHeight="1" x14ac:dyDescent="0.2">
      <c r="A2855">
        <v>6</v>
      </c>
      <c r="B2855" s="2">
        <v>4455</v>
      </c>
      <c r="C2855" s="17">
        <v>3.35</v>
      </c>
      <c r="D2855" s="2">
        <v>3.12</v>
      </c>
      <c r="G2855" s="17">
        <v>85</v>
      </c>
      <c r="H2855" s="2">
        <v>74</v>
      </c>
      <c r="I2855" s="2">
        <v>87.1</v>
      </c>
      <c r="J2855" s="2">
        <v>74</v>
      </c>
      <c r="K2855" s="2">
        <v>87.1</v>
      </c>
      <c r="L2855" s="2">
        <v>87.1</v>
      </c>
      <c r="M2855" s="2">
        <v>3</v>
      </c>
      <c r="N2855" s="2">
        <v>3.5</v>
      </c>
      <c r="O2855" s="2">
        <v>8</v>
      </c>
      <c r="P2855" s="2">
        <v>9.4</v>
      </c>
      <c r="S2855" s="2">
        <v>30</v>
      </c>
      <c r="T2855" s="2">
        <v>35.299999999999997</v>
      </c>
      <c r="U2855" s="2">
        <v>44</v>
      </c>
      <c r="V2855" s="2">
        <v>51.8</v>
      </c>
      <c r="Y2855" s="2">
        <v>11</v>
      </c>
      <c r="Z2855" s="2">
        <v>12.9</v>
      </c>
      <c r="AB2855" s="2">
        <v>1</v>
      </c>
      <c r="AE2855" s="2">
        <v>85</v>
      </c>
      <c r="AF2855" s="2">
        <v>68</v>
      </c>
      <c r="AG2855" s="2">
        <v>80</v>
      </c>
      <c r="AH2855" s="2">
        <v>68</v>
      </c>
      <c r="AI2855" s="2">
        <v>80</v>
      </c>
      <c r="AJ2855" s="2">
        <v>80</v>
      </c>
      <c r="AK2855" s="2">
        <v>10</v>
      </c>
      <c r="AL2855" s="2">
        <v>11.8</v>
      </c>
      <c r="AM2855" s="2">
        <v>7</v>
      </c>
      <c r="AN2855" s="2">
        <v>8.1999999999999993</v>
      </c>
      <c r="AQ2855" s="2">
        <v>31</v>
      </c>
      <c r="AR2855" s="2">
        <v>36.5</v>
      </c>
      <c r="AS2855" s="2">
        <v>37</v>
      </c>
      <c r="AT2855" s="2">
        <v>43.5</v>
      </c>
      <c r="AW2855" s="2">
        <v>17</v>
      </c>
      <c r="AX2855" s="2">
        <v>20</v>
      </c>
      <c r="AZ2855" s="2">
        <v>1</v>
      </c>
    </row>
    <row r="2856" spans="1:53" ht="12.75" customHeight="1" x14ac:dyDescent="0.2">
      <c r="A2856">
        <v>6</v>
      </c>
      <c r="B2856" s="2">
        <v>4456</v>
      </c>
      <c r="C2856" s="17">
        <v>2.6</v>
      </c>
      <c r="D2856" s="2">
        <v>2.08</v>
      </c>
      <c r="G2856" s="17">
        <v>154</v>
      </c>
      <c r="H2856" s="2">
        <v>92</v>
      </c>
      <c r="I2856" s="2">
        <v>59.7</v>
      </c>
      <c r="J2856" s="2">
        <v>92</v>
      </c>
      <c r="K2856" s="2">
        <v>59.7</v>
      </c>
      <c r="L2856" s="2">
        <v>59.7</v>
      </c>
      <c r="M2856" s="2">
        <v>24</v>
      </c>
      <c r="N2856" s="2">
        <v>15.6</v>
      </c>
      <c r="O2856" s="2">
        <v>38</v>
      </c>
      <c r="P2856" s="2">
        <v>24.7</v>
      </c>
      <c r="S2856" s="2">
        <v>67</v>
      </c>
      <c r="T2856" s="2">
        <v>43.5</v>
      </c>
      <c r="U2856" s="2">
        <v>25</v>
      </c>
      <c r="V2856" s="2">
        <v>16.2</v>
      </c>
      <c r="Y2856" s="2">
        <v>62</v>
      </c>
      <c r="Z2856" s="2">
        <v>40.299999999999997</v>
      </c>
      <c r="AB2856" s="2">
        <v>2</v>
      </c>
      <c r="AC2856" s="2">
        <v>2</v>
      </c>
      <c r="AE2856" s="2">
        <v>155</v>
      </c>
      <c r="AF2856" s="2">
        <v>63</v>
      </c>
      <c r="AG2856" s="2">
        <v>40.6</v>
      </c>
      <c r="AH2856" s="2">
        <v>63</v>
      </c>
      <c r="AI2856" s="2">
        <v>40.6</v>
      </c>
      <c r="AJ2856" s="2">
        <v>40.6</v>
      </c>
      <c r="AK2856" s="2">
        <v>60</v>
      </c>
      <c r="AL2856" s="2">
        <v>38.700000000000003</v>
      </c>
      <c r="AM2856" s="2">
        <v>32</v>
      </c>
      <c r="AN2856" s="2">
        <v>20.6</v>
      </c>
      <c r="AQ2856" s="2">
        <v>53</v>
      </c>
      <c r="AR2856" s="2">
        <v>34.200000000000003</v>
      </c>
      <c r="AS2856" s="2">
        <v>10</v>
      </c>
      <c r="AT2856" s="2">
        <v>6.5</v>
      </c>
      <c r="AW2856" s="2">
        <v>92</v>
      </c>
      <c r="AX2856" s="2">
        <v>59.4</v>
      </c>
      <c r="AZ2856" s="2">
        <v>1</v>
      </c>
      <c r="BA2856" s="2">
        <v>2</v>
      </c>
    </row>
    <row r="2857" spans="1:53" ht="12.75" customHeight="1" x14ac:dyDescent="0.2">
      <c r="A2857">
        <v>6</v>
      </c>
      <c r="B2857" s="2">
        <v>4460</v>
      </c>
      <c r="C2857" s="17">
        <v>3.45</v>
      </c>
      <c r="D2857" s="2">
        <v>3.3</v>
      </c>
      <c r="G2857" s="17">
        <v>278</v>
      </c>
      <c r="H2857" s="2">
        <v>260</v>
      </c>
      <c r="I2857" s="2">
        <v>93.5</v>
      </c>
      <c r="J2857" s="2">
        <v>260</v>
      </c>
      <c r="K2857" s="2">
        <v>93.5</v>
      </c>
      <c r="L2857" s="2">
        <v>93.5</v>
      </c>
      <c r="M2857" s="2">
        <v>3</v>
      </c>
      <c r="N2857" s="2">
        <v>1.1000000000000001</v>
      </c>
      <c r="O2857" s="2">
        <v>15</v>
      </c>
      <c r="P2857" s="2">
        <v>5.4</v>
      </c>
      <c r="S2857" s="2">
        <v>113</v>
      </c>
      <c r="T2857" s="2">
        <v>40.6</v>
      </c>
      <c r="U2857" s="2">
        <v>147</v>
      </c>
      <c r="V2857" s="2">
        <v>52.9</v>
      </c>
      <c r="Y2857" s="2">
        <v>18</v>
      </c>
      <c r="Z2857" s="2">
        <v>6.5</v>
      </c>
      <c r="AA2857" s="2">
        <v>1</v>
      </c>
      <c r="AB2857" s="2">
        <v>1</v>
      </c>
      <c r="AE2857" s="2">
        <v>276</v>
      </c>
      <c r="AF2857" s="2">
        <v>230</v>
      </c>
      <c r="AG2857" s="2">
        <v>83</v>
      </c>
      <c r="AH2857" s="2">
        <v>230</v>
      </c>
      <c r="AI2857" s="2">
        <v>83</v>
      </c>
      <c r="AJ2857" s="2">
        <v>83.3</v>
      </c>
      <c r="AK2857" s="2">
        <v>12</v>
      </c>
      <c r="AL2857" s="2">
        <v>4.3</v>
      </c>
      <c r="AM2857" s="2">
        <v>34</v>
      </c>
      <c r="AN2857" s="2">
        <v>12.3</v>
      </c>
      <c r="AQ2857" s="2">
        <v>85</v>
      </c>
      <c r="AR2857" s="2">
        <v>30.7</v>
      </c>
      <c r="AS2857" s="2">
        <v>145</v>
      </c>
      <c r="AT2857" s="2">
        <v>52.3</v>
      </c>
      <c r="AU2857" s="2">
        <v>1</v>
      </c>
      <c r="AV2857" s="2">
        <v>0.4</v>
      </c>
      <c r="AW2857" s="2">
        <v>47</v>
      </c>
      <c r="AX2857" s="2">
        <v>17</v>
      </c>
      <c r="AY2857" s="2">
        <v>2</v>
      </c>
      <c r="AZ2857" s="2">
        <v>1</v>
      </c>
    </row>
    <row r="2858" spans="1:53" ht="12.75" customHeight="1" x14ac:dyDescent="0.2">
      <c r="A2858">
        <v>6</v>
      </c>
      <c r="B2858" s="2">
        <v>4462</v>
      </c>
      <c r="C2858" s="17">
        <v>2.97</v>
      </c>
      <c r="D2858" s="2">
        <v>2.59</v>
      </c>
      <c r="G2858" s="17">
        <v>287</v>
      </c>
      <c r="H2858" s="2">
        <v>220</v>
      </c>
      <c r="I2858" s="2">
        <v>76.7</v>
      </c>
      <c r="J2858" s="2">
        <v>220</v>
      </c>
      <c r="K2858" s="2">
        <v>76.7</v>
      </c>
      <c r="L2858" s="2">
        <v>76.7</v>
      </c>
      <c r="M2858" s="2">
        <v>22</v>
      </c>
      <c r="N2858" s="2">
        <v>7.7</v>
      </c>
      <c r="O2858" s="2">
        <v>45</v>
      </c>
      <c r="P2858" s="2">
        <v>15.7</v>
      </c>
      <c r="Q2858" s="2">
        <v>6</v>
      </c>
      <c r="R2858" s="2">
        <v>2.1</v>
      </c>
      <c r="S2858" s="2">
        <v>116</v>
      </c>
      <c r="T2858" s="2">
        <v>40.4</v>
      </c>
      <c r="U2858" s="2">
        <v>98</v>
      </c>
      <c r="V2858" s="2">
        <v>34.1</v>
      </c>
      <c r="Y2858" s="2">
        <v>67</v>
      </c>
      <c r="Z2858" s="2">
        <v>23.3</v>
      </c>
      <c r="AB2858" s="2">
        <v>3</v>
      </c>
      <c r="AE2858" s="2">
        <v>289</v>
      </c>
      <c r="AF2858" s="2">
        <v>168</v>
      </c>
      <c r="AG2858" s="2">
        <v>58.1</v>
      </c>
      <c r="AH2858" s="2">
        <v>168</v>
      </c>
      <c r="AI2858" s="2">
        <v>58.1</v>
      </c>
      <c r="AJ2858" s="2">
        <v>58.1</v>
      </c>
      <c r="AK2858" s="2">
        <v>59</v>
      </c>
      <c r="AL2858" s="2">
        <v>20.399999999999999</v>
      </c>
      <c r="AM2858" s="2">
        <v>62</v>
      </c>
      <c r="AN2858" s="2">
        <v>21.5</v>
      </c>
      <c r="AQ2858" s="2">
        <v>107</v>
      </c>
      <c r="AR2858" s="2">
        <v>37</v>
      </c>
      <c r="AS2858" s="2">
        <v>61</v>
      </c>
      <c r="AT2858" s="2">
        <v>21.1</v>
      </c>
      <c r="AW2858" s="2">
        <v>121</v>
      </c>
      <c r="AX2858" s="2">
        <v>41.9</v>
      </c>
      <c r="AZ2858" s="2">
        <v>1</v>
      </c>
    </row>
    <row r="2859" spans="1:53" ht="12.75" customHeight="1" x14ac:dyDescent="0.2">
      <c r="A2859">
        <v>6</v>
      </c>
      <c r="B2859" s="2">
        <v>4465</v>
      </c>
      <c r="C2859" s="17">
        <v>2.4300000000000002</v>
      </c>
      <c r="D2859" s="2">
        <v>2.19</v>
      </c>
      <c r="G2859" s="17">
        <v>70</v>
      </c>
      <c r="H2859" s="2">
        <v>35</v>
      </c>
      <c r="I2859" s="2">
        <v>50</v>
      </c>
      <c r="J2859" s="2">
        <v>35</v>
      </c>
      <c r="K2859" s="2">
        <v>50</v>
      </c>
      <c r="L2859" s="2">
        <v>50</v>
      </c>
      <c r="M2859" s="2">
        <v>19</v>
      </c>
      <c r="N2859" s="2">
        <v>27.1</v>
      </c>
      <c r="O2859" s="2">
        <v>16</v>
      </c>
      <c r="P2859" s="2">
        <v>22.9</v>
      </c>
      <c r="S2859" s="2">
        <v>21</v>
      </c>
      <c r="T2859" s="2">
        <v>30</v>
      </c>
      <c r="U2859" s="2">
        <v>14</v>
      </c>
      <c r="V2859" s="2">
        <v>20</v>
      </c>
      <c r="Y2859" s="2">
        <v>35</v>
      </c>
      <c r="Z2859" s="2">
        <v>50</v>
      </c>
      <c r="AB2859" s="2">
        <v>4</v>
      </c>
      <c r="AE2859" s="2">
        <v>70</v>
      </c>
      <c r="AF2859" s="2">
        <v>32</v>
      </c>
      <c r="AG2859" s="2">
        <v>45.7</v>
      </c>
      <c r="AH2859" s="2">
        <v>32</v>
      </c>
      <c r="AI2859" s="2">
        <v>45.7</v>
      </c>
      <c r="AJ2859" s="2">
        <v>45.7</v>
      </c>
      <c r="AK2859" s="2">
        <v>30</v>
      </c>
      <c r="AL2859" s="2">
        <v>42.9</v>
      </c>
      <c r="AM2859" s="2">
        <v>8</v>
      </c>
      <c r="AN2859" s="2">
        <v>11.4</v>
      </c>
      <c r="AQ2859" s="2">
        <v>21</v>
      </c>
      <c r="AR2859" s="2">
        <v>30</v>
      </c>
      <c r="AS2859" s="2">
        <v>11</v>
      </c>
      <c r="AT2859" s="2">
        <v>15.7</v>
      </c>
      <c r="AW2859" s="2">
        <v>38</v>
      </c>
      <c r="AX2859" s="2">
        <v>54.3</v>
      </c>
      <c r="AZ2859" s="2">
        <v>4</v>
      </c>
    </row>
    <row r="2860" spans="1:53" ht="12.75" customHeight="1" x14ac:dyDescent="0.2">
      <c r="A2860">
        <v>6</v>
      </c>
      <c r="B2860" s="2">
        <v>4466</v>
      </c>
      <c r="C2860" s="17">
        <v>3.38</v>
      </c>
      <c r="D2860" s="2">
        <v>3.08</v>
      </c>
      <c r="G2860" s="17">
        <v>74</v>
      </c>
      <c r="H2860" s="2">
        <v>66</v>
      </c>
      <c r="I2860" s="2">
        <v>89.2</v>
      </c>
      <c r="J2860" s="2">
        <v>66</v>
      </c>
      <c r="K2860" s="2">
        <v>89.2</v>
      </c>
      <c r="L2860" s="2">
        <v>89.2</v>
      </c>
      <c r="M2860" s="2">
        <v>1</v>
      </c>
      <c r="N2860" s="2">
        <v>1.4</v>
      </c>
      <c r="O2860" s="2">
        <v>7</v>
      </c>
      <c r="P2860" s="2">
        <v>9.5</v>
      </c>
      <c r="S2860" s="2">
        <v>29</v>
      </c>
      <c r="T2860" s="2">
        <v>39.200000000000003</v>
      </c>
      <c r="U2860" s="2">
        <v>37</v>
      </c>
      <c r="V2860" s="2">
        <v>50</v>
      </c>
      <c r="Y2860" s="2">
        <v>8</v>
      </c>
      <c r="Z2860" s="2">
        <v>10.8</v>
      </c>
      <c r="AE2860" s="2">
        <v>74</v>
      </c>
      <c r="AF2860" s="2">
        <v>56</v>
      </c>
      <c r="AG2860" s="2">
        <v>75.7</v>
      </c>
      <c r="AH2860" s="2">
        <v>56</v>
      </c>
      <c r="AI2860" s="2">
        <v>75.7</v>
      </c>
      <c r="AJ2860" s="2">
        <v>75.7</v>
      </c>
      <c r="AK2860" s="2">
        <v>9</v>
      </c>
      <c r="AL2860" s="2">
        <v>12.2</v>
      </c>
      <c r="AM2860" s="2">
        <v>9</v>
      </c>
      <c r="AN2860" s="2">
        <v>12.2</v>
      </c>
      <c r="AQ2860" s="2">
        <v>23</v>
      </c>
      <c r="AR2860" s="2">
        <v>31.1</v>
      </c>
      <c r="AS2860" s="2">
        <v>33</v>
      </c>
      <c r="AT2860" s="2">
        <v>44.6</v>
      </c>
      <c r="AW2860" s="2">
        <v>18</v>
      </c>
      <c r="AX2860" s="2">
        <v>24.3</v>
      </c>
    </row>
    <row r="2861" spans="1:53" ht="12.75" customHeight="1" x14ac:dyDescent="0.2">
      <c r="A2861">
        <v>6</v>
      </c>
      <c r="B2861" s="2">
        <v>4473</v>
      </c>
      <c r="C2861" s="17">
        <v>2.75</v>
      </c>
      <c r="D2861" s="2">
        <v>2.2599999999999998</v>
      </c>
      <c r="G2861" s="17">
        <v>106</v>
      </c>
      <c r="H2861" s="2">
        <v>62</v>
      </c>
      <c r="I2861" s="2">
        <v>58.5</v>
      </c>
      <c r="J2861" s="2">
        <v>62</v>
      </c>
      <c r="K2861" s="2">
        <v>58.5</v>
      </c>
      <c r="L2861" s="2">
        <v>58.5</v>
      </c>
      <c r="M2861" s="2">
        <v>16</v>
      </c>
      <c r="N2861" s="2">
        <v>15.1</v>
      </c>
      <c r="O2861" s="2">
        <v>28</v>
      </c>
      <c r="P2861" s="2">
        <v>26.4</v>
      </c>
      <c r="S2861" s="2">
        <v>28</v>
      </c>
      <c r="T2861" s="2">
        <v>26.4</v>
      </c>
      <c r="U2861" s="2">
        <v>34</v>
      </c>
      <c r="V2861" s="2">
        <v>32.1</v>
      </c>
      <c r="Y2861" s="2">
        <v>44</v>
      </c>
      <c r="Z2861" s="2">
        <v>41.5</v>
      </c>
      <c r="AE2861" s="2">
        <v>106</v>
      </c>
      <c r="AF2861" s="2">
        <v>44</v>
      </c>
      <c r="AG2861" s="2">
        <v>41.5</v>
      </c>
      <c r="AH2861" s="2">
        <v>44</v>
      </c>
      <c r="AI2861" s="2">
        <v>41.5</v>
      </c>
      <c r="AJ2861" s="2">
        <v>41.5</v>
      </c>
      <c r="AK2861" s="2">
        <v>34</v>
      </c>
      <c r="AL2861" s="2">
        <v>32.1</v>
      </c>
      <c r="AM2861" s="2">
        <v>28</v>
      </c>
      <c r="AN2861" s="2">
        <v>26.4</v>
      </c>
      <c r="AQ2861" s="2">
        <v>26</v>
      </c>
      <c r="AR2861" s="2">
        <v>24.5</v>
      </c>
      <c r="AS2861" s="2">
        <v>18</v>
      </c>
      <c r="AT2861" s="2">
        <v>17</v>
      </c>
      <c r="AW2861" s="2">
        <v>62</v>
      </c>
      <c r="AX2861" s="2">
        <v>58.5</v>
      </c>
    </row>
    <row r="2862" spans="1:53" ht="12.75" customHeight="1" x14ac:dyDescent="0.2">
      <c r="A2862">
        <v>6</v>
      </c>
      <c r="B2862" s="2">
        <v>4475</v>
      </c>
      <c r="C2862" s="17">
        <v>3.02</v>
      </c>
      <c r="D2862" s="2">
        <v>2.56</v>
      </c>
      <c r="G2862" s="17">
        <v>79</v>
      </c>
      <c r="H2862" s="2">
        <v>64</v>
      </c>
      <c r="I2862" s="2">
        <v>80</v>
      </c>
      <c r="J2862" s="2">
        <v>64</v>
      </c>
      <c r="K2862" s="2">
        <v>80</v>
      </c>
      <c r="L2862" s="2">
        <v>81</v>
      </c>
      <c r="M2862" s="2">
        <v>5</v>
      </c>
      <c r="N2862" s="2">
        <v>6.3</v>
      </c>
      <c r="O2862" s="2">
        <v>10</v>
      </c>
      <c r="P2862" s="2">
        <v>12.5</v>
      </c>
      <c r="S2862" s="2">
        <v>39</v>
      </c>
      <c r="T2862" s="2">
        <v>48.8</v>
      </c>
      <c r="U2862" s="2">
        <v>25</v>
      </c>
      <c r="V2862" s="2">
        <v>31.3</v>
      </c>
      <c r="W2862" s="2">
        <v>1</v>
      </c>
      <c r="X2862" s="2">
        <v>1.3</v>
      </c>
      <c r="Y2862" s="2">
        <v>16</v>
      </c>
      <c r="Z2862" s="2">
        <v>20</v>
      </c>
      <c r="AB2862" s="2">
        <v>1</v>
      </c>
      <c r="AC2862" s="2">
        <v>1</v>
      </c>
      <c r="AE2862" s="2">
        <v>80</v>
      </c>
      <c r="AF2862" s="2">
        <v>45</v>
      </c>
      <c r="AG2862" s="2">
        <v>55.6</v>
      </c>
      <c r="AH2862" s="2">
        <v>45</v>
      </c>
      <c r="AI2862" s="2">
        <v>55.6</v>
      </c>
      <c r="AJ2862" s="2">
        <v>56.3</v>
      </c>
      <c r="AK2862" s="2">
        <v>15</v>
      </c>
      <c r="AL2862" s="2">
        <v>18.5</v>
      </c>
      <c r="AM2862" s="2">
        <v>20</v>
      </c>
      <c r="AN2862" s="2">
        <v>24.7</v>
      </c>
      <c r="AQ2862" s="2">
        <v>28</v>
      </c>
      <c r="AR2862" s="2">
        <v>34.6</v>
      </c>
      <c r="AS2862" s="2">
        <v>17</v>
      </c>
      <c r="AT2862" s="2">
        <v>21</v>
      </c>
      <c r="AU2862" s="2">
        <v>1</v>
      </c>
      <c r="AV2862" s="2">
        <v>1.2</v>
      </c>
      <c r="AW2862" s="2">
        <v>36</v>
      </c>
      <c r="AX2862" s="2">
        <v>44.4</v>
      </c>
      <c r="BA2862" s="2">
        <v>1</v>
      </c>
    </row>
    <row r="2863" spans="1:53" ht="12.75" customHeight="1" x14ac:dyDescent="0.2">
      <c r="A2863">
        <v>6</v>
      </c>
      <c r="B2863" s="2">
        <v>4479</v>
      </c>
      <c r="C2863" s="17">
        <v>3.07</v>
      </c>
      <c r="D2863" s="2">
        <v>2.6</v>
      </c>
      <c r="G2863" s="17">
        <v>15</v>
      </c>
      <c r="H2863" s="2">
        <v>12</v>
      </c>
      <c r="I2863" s="2">
        <v>80</v>
      </c>
      <c r="J2863" s="2">
        <v>12</v>
      </c>
      <c r="K2863" s="2">
        <v>80</v>
      </c>
      <c r="L2863" s="2">
        <v>80</v>
      </c>
      <c r="M2863" s="2">
        <v>1</v>
      </c>
      <c r="N2863" s="2">
        <v>6.7</v>
      </c>
      <c r="O2863" s="2">
        <v>2</v>
      </c>
      <c r="P2863" s="2">
        <v>13.3</v>
      </c>
      <c r="S2863" s="2">
        <v>7</v>
      </c>
      <c r="T2863" s="2">
        <v>46.7</v>
      </c>
      <c r="U2863" s="2">
        <v>5</v>
      </c>
      <c r="V2863" s="2">
        <v>33.299999999999997</v>
      </c>
      <c r="Y2863" s="2">
        <v>3</v>
      </c>
      <c r="Z2863" s="2">
        <v>20</v>
      </c>
      <c r="AE2863" s="2">
        <v>15</v>
      </c>
      <c r="AF2863" s="2">
        <v>11</v>
      </c>
      <c r="AG2863" s="2">
        <v>73.3</v>
      </c>
      <c r="AH2863" s="2">
        <v>11</v>
      </c>
      <c r="AI2863" s="2">
        <v>73.3</v>
      </c>
      <c r="AJ2863" s="2">
        <v>73.3</v>
      </c>
      <c r="AK2863" s="2">
        <v>3</v>
      </c>
      <c r="AL2863" s="2">
        <v>20</v>
      </c>
      <c r="AM2863" s="2">
        <v>1</v>
      </c>
      <c r="AN2863" s="2">
        <v>6.7</v>
      </c>
      <c r="AQ2863" s="2">
        <v>10</v>
      </c>
      <c r="AR2863" s="2">
        <v>66.7</v>
      </c>
      <c r="AS2863" s="2">
        <v>1</v>
      </c>
      <c r="AT2863" s="2">
        <v>6.7</v>
      </c>
      <c r="AW2863" s="2">
        <v>4</v>
      </c>
      <c r="AX2863" s="2">
        <v>26.7</v>
      </c>
    </row>
    <row r="2864" spans="1:53" ht="12.75" customHeight="1" x14ac:dyDescent="0.2">
      <c r="A2864">
        <v>6</v>
      </c>
      <c r="B2864" s="2">
        <v>4482</v>
      </c>
      <c r="C2864" s="17">
        <v>2.91</v>
      </c>
      <c r="D2864" s="2">
        <v>3.12</v>
      </c>
      <c r="G2864" s="17">
        <v>85</v>
      </c>
      <c r="H2864" s="2">
        <v>60</v>
      </c>
      <c r="I2864" s="2">
        <v>70.599999999999994</v>
      </c>
      <c r="J2864" s="2">
        <v>60</v>
      </c>
      <c r="K2864" s="2">
        <v>70.599999999999994</v>
      </c>
      <c r="L2864" s="2">
        <v>70.599999999999994</v>
      </c>
      <c r="M2864" s="2">
        <v>14</v>
      </c>
      <c r="N2864" s="2">
        <v>16.5</v>
      </c>
      <c r="O2864" s="2">
        <v>11</v>
      </c>
      <c r="P2864" s="2">
        <v>12.9</v>
      </c>
      <c r="Q2864" s="2">
        <v>1</v>
      </c>
      <c r="R2864" s="2">
        <v>1.2</v>
      </c>
      <c r="S2864" s="2">
        <v>25</v>
      </c>
      <c r="T2864" s="2">
        <v>29.4</v>
      </c>
      <c r="U2864" s="2">
        <v>34</v>
      </c>
      <c r="V2864" s="2">
        <v>40</v>
      </c>
      <c r="Y2864" s="2">
        <v>25</v>
      </c>
      <c r="Z2864" s="2">
        <v>29.4</v>
      </c>
      <c r="AE2864" s="2">
        <v>85</v>
      </c>
      <c r="AF2864" s="2">
        <v>66</v>
      </c>
      <c r="AG2864" s="2">
        <v>77.599999999999994</v>
      </c>
      <c r="AH2864" s="2">
        <v>66</v>
      </c>
      <c r="AI2864" s="2">
        <v>77.599999999999994</v>
      </c>
      <c r="AJ2864" s="2">
        <v>77.599999999999994</v>
      </c>
      <c r="AK2864" s="2">
        <v>13</v>
      </c>
      <c r="AL2864" s="2">
        <v>15.3</v>
      </c>
      <c r="AM2864" s="2">
        <v>6</v>
      </c>
      <c r="AN2864" s="2">
        <v>7.1</v>
      </c>
      <c r="AQ2864" s="2">
        <v>24</v>
      </c>
      <c r="AR2864" s="2">
        <v>28.2</v>
      </c>
      <c r="AS2864" s="2">
        <v>42</v>
      </c>
      <c r="AT2864" s="2">
        <v>49.4</v>
      </c>
      <c r="AW2864" s="2">
        <v>19</v>
      </c>
      <c r="AX2864" s="2">
        <v>22.4</v>
      </c>
    </row>
    <row r="2865" spans="1:53" ht="12.75" customHeight="1" x14ac:dyDescent="0.2">
      <c r="A2865">
        <v>6</v>
      </c>
      <c r="B2865" s="2">
        <v>4488</v>
      </c>
      <c r="C2865" s="17">
        <v>2.69</v>
      </c>
      <c r="D2865" s="2">
        <v>2.72</v>
      </c>
      <c r="G2865" s="17">
        <v>75</v>
      </c>
      <c r="H2865" s="2">
        <v>40</v>
      </c>
      <c r="I2865" s="2">
        <v>53.3</v>
      </c>
      <c r="J2865" s="2">
        <v>40</v>
      </c>
      <c r="K2865" s="2">
        <v>53.3</v>
      </c>
      <c r="L2865" s="2">
        <v>53.3</v>
      </c>
      <c r="M2865" s="2">
        <v>8</v>
      </c>
      <c r="N2865" s="2">
        <v>10.7</v>
      </c>
      <c r="O2865" s="2">
        <v>27</v>
      </c>
      <c r="P2865" s="2">
        <v>36</v>
      </c>
      <c r="S2865" s="2">
        <v>20</v>
      </c>
      <c r="T2865" s="2">
        <v>26.7</v>
      </c>
      <c r="U2865" s="2">
        <v>20</v>
      </c>
      <c r="V2865" s="2">
        <v>26.7</v>
      </c>
      <c r="Y2865" s="2">
        <v>35</v>
      </c>
      <c r="Z2865" s="2">
        <v>46.7</v>
      </c>
      <c r="AB2865" s="2">
        <v>1</v>
      </c>
      <c r="AE2865" s="2">
        <v>75</v>
      </c>
      <c r="AF2865" s="2">
        <v>47</v>
      </c>
      <c r="AG2865" s="2">
        <v>62.7</v>
      </c>
      <c r="AH2865" s="2">
        <v>47</v>
      </c>
      <c r="AI2865" s="2">
        <v>62.7</v>
      </c>
      <c r="AJ2865" s="2">
        <v>62.7</v>
      </c>
      <c r="AK2865" s="2">
        <v>17</v>
      </c>
      <c r="AL2865" s="2">
        <v>22.7</v>
      </c>
      <c r="AM2865" s="2">
        <v>11</v>
      </c>
      <c r="AN2865" s="2">
        <v>14.7</v>
      </c>
      <c r="AQ2865" s="2">
        <v>23</v>
      </c>
      <c r="AR2865" s="2">
        <v>30.7</v>
      </c>
      <c r="AS2865" s="2">
        <v>24</v>
      </c>
      <c r="AT2865" s="2">
        <v>32</v>
      </c>
      <c r="AW2865" s="2">
        <v>28</v>
      </c>
      <c r="AX2865" s="2">
        <v>37.299999999999997</v>
      </c>
      <c r="AZ2865" s="2">
        <v>1</v>
      </c>
    </row>
    <row r="2866" spans="1:53" ht="12.75" customHeight="1" x14ac:dyDescent="0.2">
      <c r="A2866">
        <v>6</v>
      </c>
      <c r="B2866" s="2">
        <v>4489</v>
      </c>
      <c r="C2866" s="17">
        <v>2.99</v>
      </c>
      <c r="D2866" s="2">
        <v>3.03</v>
      </c>
      <c r="G2866" s="17">
        <v>86</v>
      </c>
      <c r="H2866" s="2">
        <v>62</v>
      </c>
      <c r="I2866" s="2">
        <v>72.099999999999994</v>
      </c>
      <c r="J2866" s="2">
        <v>62</v>
      </c>
      <c r="K2866" s="2">
        <v>72.099999999999994</v>
      </c>
      <c r="L2866" s="2">
        <v>72.099999999999994</v>
      </c>
      <c r="M2866" s="2">
        <v>8</v>
      </c>
      <c r="N2866" s="2">
        <v>9.3000000000000007</v>
      </c>
      <c r="O2866" s="2">
        <v>16</v>
      </c>
      <c r="P2866" s="2">
        <v>18.600000000000001</v>
      </c>
      <c r="S2866" s="2">
        <v>31</v>
      </c>
      <c r="T2866" s="2">
        <v>36</v>
      </c>
      <c r="U2866" s="2">
        <v>31</v>
      </c>
      <c r="V2866" s="2">
        <v>36</v>
      </c>
      <c r="Y2866" s="2">
        <v>24</v>
      </c>
      <c r="Z2866" s="2">
        <v>27.9</v>
      </c>
      <c r="AE2866" s="2">
        <v>86</v>
      </c>
      <c r="AF2866" s="2">
        <v>61</v>
      </c>
      <c r="AG2866" s="2">
        <v>70.900000000000006</v>
      </c>
      <c r="AH2866" s="2">
        <v>61</v>
      </c>
      <c r="AI2866" s="2">
        <v>70.900000000000006</v>
      </c>
      <c r="AJ2866" s="2">
        <v>70.900000000000006</v>
      </c>
      <c r="AK2866" s="2">
        <v>10</v>
      </c>
      <c r="AL2866" s="2">
        <v>11.6</v>
      </c>
      <c r="AM2866" s="2">
        <v>15</v>
      </c>
      <c r="AN2866" s="2">
        <v>17.399999999999999</v>
      </c>
      <c r="AQ2866" s="2">
        <v>23</v>
      </c>
      <c r="AR2866" s="2">
        <v>26.7</v>
      </c>
      <c r="AS2866" s="2">
        <v>38</v>
      </c>
      <c r="AT2866" s="2">
        <v>44.2</v>
      </c>
      <c r="AW2866" s="2">
        <v>25</v>
      </c>
      <c r="AX2866" s="2">
        <v>29.1</v>
      </c>
    </row>
    <row r="2867" spans="1:53" ht="12.75" customHeight="1" x14ac:dyDescent="0.2">
      <c r="A2867">
        <v>6</v>
      </c>
      <c r="B2867" s="2">
        <v>4494</v>
      </c>
      <c r="C2867" s="17">
        <v>3.08</v>
      </c>
      <c r="D2867" s="2">
        <v>2.84</v>
      </c>
      <c r="G2867" s="17">
        <v>50</v>
      </c>
      <c r="H2867" s="2">
        <v>42</v>
      </c>
      <c r="I2867" s="2">
        <v>82.4</v>
      </c>
      <c r="J2867" s="2">
        <v>42</v>
      </c>
      <c r="K2867" s="2">
        <v>82.4</v>
      </c>
      <c r="L2867" s="2">
        <v>84</v>
      </c>
      <c r="M2867" s="2">
        <v>3</v>
      </c>
      <c r="N2867" s="2">
        <v>5.9</v>
      </c>
      <c r="O2867" s="2">
        <v>5</v>
      </c>
      <c r="P2867" s="2">
        <v>9.8000000000000007</v>
      </c>
      <c r="S2867" s="2">
        <v>24</v>
      </c>
      <c r="T2867" s="2">
        <v>47.1</v>
      </c>
      <c r="U2867" s="2">
        <v>18</v>
      </c>
      <c r="V2867" s="2">
        <v>35.299999999999997</v>
      </c>
      <c r="W2867" s="2">
        <v>1</v>
      </c>
      <c r="X2867" s="2">
        <v>2</v>
      </c>
      <c r="Y2867" s="2">
        <v>9</v>
      </c>
      <c r="Z2867" s="2">
        <v>17.600000000000001</v>
      </c>
      <c r="AB2867" s="2">
        <v>1</v>
      </c>
      <c r="AE2867" s="2">
        <v>50</v>
      </c>
      <c r="AF2867" s="2">
        <v>36</v>
      </c>
      <c r="AG2867" s="2">
        <v>70.599999999999994</v>
      </c>
      <c r="AH2867" s="2">
        <v>36</v>
      </c>
      <c r="AI2867" s="2">
        <v>70.599999999999994</v>
      </c>
      <c r="AJ2867" s="2">
        <v>72</v>
      </c>
      <c r="AK2867" s="2">
        <v>8</v>
      </c>
      <c r="AL2867" s="2">
        <v>15.7</v>
      </c>
      <c r="AM2867" s="2">
        <v>6</v>
      </c>
      <c r="AN2867" s="2">
        <v>11.8</v>
      </c>
      <c r="AO2867" s="2">
        <v>1</v>
      </c>
      <c r="AP2867" s="2">
        <v>2</v>
      </c>
      <c r="AQ2867" s="2">
        <v>15</v>
      </c>
      <c r="AR2867" s="2">
        <v>29.4</v>
      </c>
      <c r="AS2867" s="2">
        <v>20</v>
      </c>
      <c r="AT2867" s="2">
        <v>39.200000000000003</v>
      </c>
      <c r="AU2867" s="2">
        <v>1</v>
      </c>
      <c r="AV2867" s="2">
        <v>2</v>
      </c>
      <c r="AW2867" s="2">
        <v>15</v>
      </c>
      <c r="AX2867" s="2">
        <v>29.4</v>
      </c>
      <c r="AZ2867" s="2">
        <v>1</v>
      </c>
    </row>
    <row r="2868" spans="1:53" ht="12.75" customHeight="1" x14ac:dyDescent="0.2">
      <c r="A2868">
        <v>6</v>
      </c>
      <c r="B2868" s="2">
        <v>4496</v>
      </c>
      <c r="C2868" s="17">
        <v>3.05</v>
      </c>
      <c r="D2868" s="2">
        <v>3.11</v>
      </c>
      <c r="G2868" s="17">
        <v>113</v>
      </c>
      <c r="H2868" s="2">
        <v>92</v>
      </c>
      <c r="I2868" s="2">
        <v>81.400000000000006</v>
      </c>
      <c r="J2868" s="2">
        <v>92</v>
      </c>
      <c r="K2868" s="2">
        <v>81.400000000000006</v>
      </c>
      <c r="L2868" s="2">
        <v>81.400000000000006</v>
      </c>
      <c r="M2868" s="2">
        <v>8</v>
      </c>
      <c r="N2868" s="2">
        <v>7.1</v>
      </c>
      <c r="O2868" s="2">
        <v>13</v>
      </c>
      <c r="P2868" s="2">
        <v>11.5</v>
      </c>
      <c r="S2868" s="2">
        <v>57</v>
      </c>
      <c r="T2868" s="2">
        <v>50.4</v>
      </c>
      <c r="U2868" s="2">
        <v>35</v>
      </c>
      <c r="V2868" s="2">
        <v>31</v>
      </c>
      <c r="Y2868" s="2">
        <v>21</v>
      </c>
      <c r="Z2868" s="2">
        <v>18.600000000000001</v>
      </c>
      <c r="AB2868" s="2">
        <v>1</v>
      </c>
      <c r="AE2868" s="2">
        <v>112</v>
      </c>
      <c r="AF2868" s="2">
        <v>84</v>
      </c>
      <c r="AG2868" s="2">
        <v>75</v>
      </c>
      <c r="AH2868" s="2">
        <v>84</v>
      </c>
      <c r="AI2868" s="2">
        <v>75</v>
      </c>
      <c r="AJ2868" s="2">
        <v>75</v>
      </c>
      <c r="AK2868" s="2">
        <v>12</v>
      </c>
      <c r="AL2868" s="2">
        <v>10.7</v>
      </c>
      <c r="AM2868" s="2">
        <v>16</v>
      </c>
      <c r="AN2868" s="2">
        <v>14.3</v>
      </c>
      <c r="AQ2868" s="2">
        <v>32</v>
      </c>
      <c r="AR2868" s="2">
        <v>28.6</v>
      </c>
      <c r="AS2868" s="2">
        <v>52</v>
      </c>
      <c r="AT2868" s="2">
        <v>46.4</v>
      </c>
      <c r="AW2868" s="2">
        <v>28</v>
      </c>
      <c r="AX2868" s="2">
        <v>25</v>
      </c>
      <c r="AZ2868" s="2">
        <v>2</v>
      </c>
    </row>
    <row r="2869" spans="1:53" ht="12.75" customHeight="1" x14ac:dyDescent="0.2">
      <c r="A2869">
        <v>6</v>
      </c>
      <c r="B2869" s="2">
        <v>4498</v>
      </c>
      <c r="C2869" s="17">
        <v>2.89</v>
      </c>
      <c r="D2869" s="2">
        <v>2.44</v>
      </c>
      <c r="G2869" s="17">
        <v>262</v>
      </c>
      <c r="H2869" s="2">
        <v>186</v>
      </c>
      <c r="I2869" s="2">
        <v>70.7</v>
      </c>
      <c r="J2869" s="2">
        <v>186</v>
      </c>
      <c r="K2869" s="2">
        <v>70.7</v>
      </c>
      <c r="L2869" s="2">
        <v>71</v>
      </c>
      <c r="M2869" s="2">
        <v>20</v>
      </c>
      <c r="N2869" s="2">
        <v>7.6</v>
      </c>
      <c r="O2869" s="2">
        <v>56</v>
      </c>
      <c r="P2869" s="2">
        <v>21.3</v>
      </c>
      <c r="S2869" s="2">
        <v>116</v>
      </c>
      <c r="T2869" s="2">
        <v>44.1</v>
      </c>
      <c r="U2869" s="2">
        <v>70</v>
      </c>
      <c r="V2869" s="2">
        <v>26.6</v>
      </c>
      <c r="W2869" s="2">
        <v>1</v>
      </c>
      <c r="X2869" s="2">
        <v>0.4</v>
      </c>
      <c r="Y2869" s="2">
        <v>77</v>
      </c>
      <c r="Z2869" s="2">
        <v>29.3</v>
      </c>
      <c r="AC2869" s="2">
        <v>2</v>
      </c>
      <c r="AE2869" s="2">
        <v>261</v>
      </c>
      <c r="AF2869" s="2">
        <v>134</v>
      </c>
      <c r="AG2869" s="2">
        <v>51</v>
      </c>
      <c r="AH2869" s="2">
        <v>134</v>
      </c>
      <c r="AI2869" s="2">
        <v>51</v>
      </c>
      <c r="AJ2869" s="2">
        <v>51.3</v>
      </c>
      <c r="AK2869" s="2">
        <v>70</v>
      </c>
      <c r="AL2869" s="2">
        <v>26.6</v>
      </c>
      <c r="AM2869" s="2">
        <v>57</v>
      </c>
      <c r="AN2869" s="2">
        <v>21.7</v>
      </c>
      <c r="AQ2869" s="2">
        <v>78</v>
      </c>
      <c r="AR2869" s="2">
        <v>29.7</v>
      </c>
      <c r="AS2869" s="2">
        <v>56</v>
      </c>
      <c r="AT2869" s="2">
        <v>21.3</v>
      </c>
      <c r="AU2869" s="2">
        <v>2</v>
      </c>
      <c r="AV2869" s="2">
        <v>0.8</v>
      </c>
      <c r="AW2869" s="2">
        <v>129</v>
      </c>
      <c r="AX2869" s="2">
        <v>49</v>
      </c>
      <c r="BA2869" s="2">
        <v>2</v>
      </c>
    </row>
    <row r="2870" spans="1:53" ht="12.75" customHeight="1" x14ac:dyDescent="0.2">
      <c r="A2870">
        <v>6</v>
      </c>
      <c r="B2870" s="2">
        <v>4501</v>
      </c>
      <c r="C2870" s="17">
        <v>3.17</v>
      </c>
      <c r="D2870" s="2">
        <v>3.24</v>
      </c>
      <c r="G2870" s="17">
        <v>42</v>
      </c>
      <c r="H2870" s="2">
        <v>36</v>
      </c>
      <c r="I2870" s="2">
        <v>85.7</v>
      </c>
      <c r="J2870" s="2">
        <v>36</v>
      </c>
      <c r="K2870" s="2">
        <v>85.7</v>
      </c>
      <c r="L2870" s="2">
        <v>85.7</v>
      </c>
      <c r="M2870" s="2">
        <v>1</v>
      </c>
      <c r="N2870" s="2">
        <v>2.4</v>
      </c>
      <c r="O2870" s="2">
        <v>5</v>
      </c>
      <c r="P2870" s="2">
        <v>11.9</v>
      </c>
      <c r="Q2870" s="2">
        <v>2</v>
      </c>
      <c r="R2870" s="2">
        <v>4.8</v>
      </c>
      <c r="S2870" s="2">
        <v>14</v>
      </c>
      <c r="T2870" s="2">
        <v>33.299999999999997</v>
      </c>
      <c r="U2870" s="2">
        <v>20</v>
      </c>
      <c r="V2870" s="2">
        <v>47.6</v>
      </c>
      <c r="Y2870" s="2">
        <v>6</v>
      </c>
      <c r="Z2870" s="2">
        <v>14.3</v>
      </c>
      <c r="AE2870" s="2">
        <v>42</v>
      </c>
      <c r="AF2870" s="2">
        <v>36</v>
      </c>
      <c r="AG2870" s="2">
        <v>85.7</v>
      </c>
      <c r="AH2870" s="2">
        <v>36</v>
      </c>
      <c r="AI2870" s="2">
        <v>85.7</v>
      </c>
      <c r="AJ2870" s="2">
        <v>85.7</v>
      </c>
      <c r="AK2870" s="2">
        <v>3</v>
      </c>
      <c r="AL2870" s="2">
        <v>7.1</v>
      </c>
      <c r="AM2870" s="2">
        <v>3</v>
      </c>
      <c r="AN2870" s="2">
        <v>7.1</v>
      </c>
      <c r="AO2870" s="2">
        <v>1</v>
      </c>
      <c r="AP2870" s="2">
        <v>2.4</v>
      </c>
      <c r="AQ2870" s="2">
        <v>13</v>
      </c>
      <c r="AR2870" s="2">
        <v>31</v>
      </c>
      <c r="AS2870" s="2">
        <v>22</v>
      </c>
      <c r="AT2870" s="2">
        <v>52.4</v>
      </c>
      <c r="AW2870" s="2">
        <v>6</v>
      </c>
      <c r="AX2870" s="2">
        <v>14.3</v>
      </c>
    </row>
    <row r="2871" spans="1:53" ht="12.75" customHeight="1" x14ac:dyDescent="0.2">
      <c r="A2871">
        <v>6</v>
      </c>
      <c r="B2871" s="2">
        <v>4502</v>
      </c>
      <c r="C2871" s="17">
        <v>3.09</v>
      </c>
      <c r="D2871" s="2">
        <v>2.7</v>
      </c>
      <c r="G2871" s="17">
        <v>212</v>
      </c>
      <c r="H2871" s="2">
        <v>173</v>
      </c>
      <c r="I2871" s="2">
        <v>81.599999999999994</v>
      </c>
      <c r="J2871" s="2">
        <v>173</v>
      </c>
      <c r="K2871" s="2">
        <v>81.599999999999994</v>
      </c>
      <c r="L2871" s="2">
        <v>81.599999999999994</v>
      </c>
      <c r="M2871" s="2">
        <v>9</v>
      </c>
      <c r="N2871" s="2">
        <v>4.2</v>
      </c>
      <c r="O2871" s="2">
        <v>30</v>
      </c>
      <c r="P2871" s="2">
        <v>14.2</v>
      </c>
      <c r="Q2871" s="2">
        <v>4</v>
      </c>
      <c r="R2871" s="2">
        <v>1.9</v>
      </c>
      <c r="S2871" s="2">
        <v>89</v>
      </c>
      <c r="T2871" s="2">
        <v>42</v>
      </c>
      <c r="U2871" s="2">
        <v>80</v>
      </c>
      <c r="V2871" s="2">
        <v>37.700000000000003</v>
      </c>
      <c r="Y2871" s="2">
        <v>39</v>
      </c>
      <c r="Z2871" s="2">
        <v>18.399999999999999</v>
      </c>
      <c r="AB2871" s="2">
        <v>1</v>
      </c>
      <c r="AC2871" s="2">
        <v>3</v>
      </c>
      <c r="AE2871" s="2">
        <v>211</v>
      </c>
      <c r="AF2871" s="2">
        <v>131</v>
      </c>
      <c r="AG2871" s="2">
        <v>61.8</v>
      </c>
      <c r="AH2871" s="2">
        <v>131</v>
      </c>
      <c r="AI2871" s="2">
        <v>61.8</v>
      </c>
      <c r="AJ2871" s="2">
        <v>62.1</v>
      </c>
      <c r="AK2871" s="2">
        <v>21</v>
      </c>
      <c r="AL2871" s="2">
        <v>9.9</v>
      </c>
      <c r="AM2871" s="2">
        <v>59</v>
      </c>
      <c r="AN2871" s="2">
        <v>27.8</v>
      </c>
      <c r="AQ2871" s="2">
        <v>90</v>
      </c>
      <c r="AR2871" s="2">
        <v>42.5</v>
      </c>
      <c r="AS2871" s="2">
        <v>41</v>
      </c>
      <c r="AT2871" s="2">
        <v>19.3</v>
      </c>
      <c r="AU2871" s="2">
        <v>1</v>
      </c>
      <c r="AV2871" s="2">
        <v>0.5</v>
      </c>
      <c r="AW2871" s="2">
        <v>81</v>
      </c>
      <c r="AX2871" s="2">
        <v>38.200000000000003</v>
      </c>
      <c r="AZ2871" s="2">
        <v>1</v>
      </c>
      <c r="BA2871" s="2">
        <v>3</v>
      </c>
    </row>
    <row r="2872" spans="1:53" ht="12.75" customHeight="1" x14ac:dyDescent="0.2">
      <c r="A2872">
        <v>6</v>
      </c>
      <c r="B2872" s="2">
        <v>4503</v>
      </c>
      <c r="C2872" s="17">
        <v>2.42</v>
      </c>
      <c r="D2872" s="2">
        <v>2.17</v>
      </c>
      <c r="G2872" s="17">
        <v>235</v>
      </c>
      <c r="H2872" s="2">
        <v>105</v>
      </c>
      <c r="I2872" s="2">
        <v>44.7</v>
      </c>
      <c r="J2872" s="2">
        <v>105</v>
      </c>
      <c r="K2872" s="2">
        <v>44.7</v>
      </c>
      <c r="L2872" s="2">
        <v>44.7</v>
      </c>
      <c r="M2872" s="2">
        <v>43</v>
      </c>
      <c r="N2872" s="2">
        <v>18.3</v>
      </c>
      <c r="O2872" s="2">
        <v>87</v>
      </c>
      <c r="P2872" s="2">
        <v>37</v>
      </c>
      <c r="Q2872" s="2">
        <v>1</v>
      </c>
      <c r="R2872" s="2">
        <v>0.4</v>
      </c>
      <c r="S2872" s="2">
        <v>64</v>
      </c>
      <c r="T2872" s="2">
        <v>27.2</v>
      </c>
      <c r="U2872" s="2">
        <v>40</v>
      </c>
      <c r="V2872" s="2">
        <v>17</v>
      </c>
      <c r="Y2872" s="2">
        <v>130</v>
      </c>
      <c r="Z2872" s="2">
        <v>55.3</v>
      </c>
      <c r="AA2872" s="2">
        <v>1</v>
      </c>
      <c r="AB2872" s="2">
        <v>2</v>
      </c>
      <c r="AC2872" s="2">
        <v>3</v>
      </c>
      <c r="AE2872" s="2">
        <v>234</v>
      </c>
      <c r="AF2872" s="2">
        <v>98</v>
      </c>
      <c r="AG2872" s="2">
        <v>41.9</v>
      </c>
      <c r="AH2872" s="2">
        <v>98</v>
      </c>
      <c r="AI2872" s="2">
        <v>41.9</v>
      </c>
      <c r="AJ2872" s="2">
        <v>41.9</v>
      </c>
      <c r="AK2872" s="2">
        <v>86</v>
      </c>
      <c r="AL2872" s="2">
        <v>36.799999999999997</v>
      </c>
      <c r="AM2872" s="2">
        <v>50</v>
      </c>
      <c r="AN2872" s="2">
        <v>21.4</v>
      </c>
      <c r="AQ2872" s="2">
        <v>71</v>
      </c>
      <c r="AR2872" s="2">
        <v>30.3</v>
      </c>
      <c r="AS2872" s="2">
        <v>27</v>
      </c>
      <c r="AT2872" s="2">
        <v>11.5</v>
      </c>
      <c r="AW2872" s="2">
        <v>136</v>
      </c>
      <c r="AX2872" s="2">
        <v>58.1</v>
      </c>
      <c r="AY2872" s="2">
        <v>2</v>
      </c>
      <c r="AZ2872" s="2">
        <v>2</v>
      </c>
      <c r="BA2872" s="2">
        <v>3</v>
      </c>
    </row>
    <row r="2873" spans="1:53" ht="12.75" customHeight="1" x14ac:dyDescent="0.2">
      <c r="A2873">
        <v>6</v>
      </c>
      <c r="B2873" s="2">
        <v>4505</v>
      </c>
    </row>
    <row r="2874" spans="1:53" ht="12.75" customHeight="1" x14ac:dyDescent="0.2">
      <c r="A2874">
        <v>6</v>
      </c>
      <c r="B2874" s="2">
        <v>4506</v>
      </c>
      <c r="C2874" s="17">
        <v>2.98</v>
      </c>
      <c r="D2874" s="2">
        <v>2.59</v>
      </c>
      <c r="G2874" s="17">
        <v>425</v>
      </c>
      <c r="H2874" s="2">
        <v>322</v>
      </c>
      <c r="I2874" s="2">
        <v>75.599999999999994</v>
      </c>
      <c r="J2874" s="2">
        <v>322</v>
      </c>
      <c r="K2874" s="2">
        <v>75.599999999999994</v>
      </c>
      <c r="L2874" s="2">
        <v>75.8</v>
      </c>
      <c r="M2874" s="2">
        <v>26</v>
      </c>
      <c r="N2874" s="2">
        <v>6.1</v>
      </c>
      <c r="O2874" s="2">
        <v>77</v>
      </c>
      <c r="P2874" s="2">
        <v>18.100000000000001</v>
      </c>
      <c r="S2874" s="2">
        <v>199</v>
      </c>
      <c r="T2874" s="2">
        <v>46.7</v>
      </c>
      <c r="U2874" s="2">
        <v>123</v>
      </c>
      <c r="V2874" s="2">
        <v>28.9</v>
      </c>
      <c r="W2874" s="2">
        <v>1</v>
      </c>
      <c r="X2874" s="2">
        <v>0.2</v>
      </c>
      <c r="Y2874" s="2">
        <v>104</v>
      </c>
      <c r="Z2874" s="2">
        <v>24.4</v>
      </c>
      <c r="AC2874" s="2">
        <v>1</v>
      </c>
      <c r="AE2874" s="2">
        <v>424</v>
      </c>
      <c r="AF2874" s="2">
        <v>240</v>
      </c>
      <c r="AG2874" s="2">
        <v>56.6</v>
      </c>
      <c r="AH2874" s="2">
        <v>240</v>
      </c>
      <c r="AI2874" s="2">
        <v>56.6</v>
      </c>
      <c r="AJ2874" s="2">
        <v>56.6</v>
      </c>
      <c r="AK2874" s="2">
        <v>85</v>
      </c>
      <c r="AL2874" s="2">
        <v>20</v>
      </c>
      <c r="AM2874" s="2">
        <v>99</v>
      </c>
      <c r="AN2874" s="2">
        <v>23.3</v>
      </c>
      <c r="AQ2874" s="2">
        <v>143</v>
      </c>
      <c r="AR2874" s="2">
        <v>33.700000000000003</v>
      </c>
      <c r="AS2874" s="2">
        <v>97</v>
      </c>
      <c r="AT2874" s="2">
        <v>22.9</v>
      </c>
      <c r="AW2874" s="2">
        <v>184</v>
      </c>
      <c r="AX2874" s="2">
        <v>43.4</v>
      </c>
      <c r="AZ2874" s="2">
        <v>2</v>
      </c>
      <c r="BA2874" s="2">
        <v>1</v>
      </c>
    </row>
    <row r="2875" spans="1:53" ht="12.75" customHeight="1" x14ac:dyDescent="0.2">
      <c r="A2875">
        <v>6</v>
      </c>
      <c r="B2875" s="2">
        <v>4508</v>
      </c>
      <c r="C2875" s="17">
        <v>3.45</v>
      </c>
      <c r="D2875" s="2">
        <v>3.25</v>
      </c>
      <c r="G2875" s="17">
        <v>273</v>
      </c>
      <c r="H2875" s="2">
        <v>241</v>
      </c>
      <c r="I2875" s="2">
        <v>88</v>
      </c>
      <c r="J2875" s="2">
        <v>241</v>
      </c>
      <c r="K2875" s="2">
        <v>88</v>
      </c>
      <c r="L2875" s="2">
        <v>88.3</v>
      </c>
      <c r="M2875" s="2">
        <v>8</v>
      </c>
      <c r="N2875" s="2">
        <v>2.9</v>
      </c>
      <c r="O2875" s="2">
        <v>24</v>
      </c>
      <c r="P2875" s="2">
        <v>8.8000000000000007</v>
      </c>
      <c r="S2875" s="2">
        <v>75</v>
      </c>
      <c r="T2875" s="2">
        <v>27.4</v>
      </c>
      <c r="U2875" s="2">
        <v>166</v>
      </c>
      <c r="V2875" s="2">
        <v>60.6</v>
      </c>
      <c r="W2875" s="2">
        <v>1</v>
      </c>
      <c r="X2875" s="2">
        <v>0.4</v>
      </c>
      <c r="Y2875" s="2">
        <v>33</v>
      </c>
      <c r="Z2875" s="2">
        <v>12</v>
      </c>
      <c r="AB2875" s="2">
        <v>1</v>
      </c>
      <c r="AC2875" s="2">
        <v>2</v>
      </c>
      <c r="AE2875" s="2">
        <v>273</v>
      </c>
      <c r="AF2875" s="2">
        <v>229</v>
      </c>
      <c r="AG2875" s="2">
        <v>83.6</v>
      </c>
      <c r="AH2875" s="2">
        <v>229</v>
      </c>
      <c r="AI2875" s="2">
        <v>83.6</v>
      </c>
      <c r="AJ2875" s="2">
        <v>83.9</v>
      </c>
      <c r="AK2875" s="2">
        <v>22</v>
      </c>
      <c r="AL2875" s="2">
        <v>8</v>
      </c>
      <c r="AM2875" s="2">
        <v>22</v>
      </c>
      <c r="AN2875" s="2">
        <v>8</v>
      </c>
      <c r="AQ2875" s="2">
        <v>91</v>
      </c>
      <c r="AR2875" s="2">
        <v>33.200000000000003</v>
      </c>
      <c r="AS2875" s="2">
        <v>138</v>
      </c>
      <c r="AT2875" s="2">
        <v>50.4</v>
      </c>
      <c r="AU2875" s="2">
        <v>1</v>
      </c>
      <c r="AV2875" s="2">
        <v>0.4</v>
      </c>
      <c r="AW2875" s="2">
        <v>45</v>
      </c>
      <c r="AX2875" s="2">
        <v>16.399999999999999</v>
      </c>
      <c r="AZ2875" s="2">
        <v>1</v>
      </c>
      <c r="BA2875" s="2">
        <v>2</v>
      </c>
    </row>
    <row r="2876" spans="1:53" ht="12.75" customHeight="1" x14ac:dyDescent="0.2">
      <c r="A2876">
        <v>6</v>
      </c>
      <c r="B2876" s="2">
        <v>4512</v>
      </c>
      <c r="C2876" s="17">
        <v>2.99</v>
      </c>
      <c r="D2876" s="2">
        <v>2.92</v>
      </c>
      <c r="G2876" s="17">
        <v>158</v>
      </c>
      <c r="H2876" s="2">
        <v>131</v>
      </c>
      <c r="I2876" s="2">
        <v>82.4</v>
      </c>
      <c r="J2876" s="2">
        <v>131</v>
      </c>
      <c r="K2876" s="2">
        <v>82.4</v>
      </c>
      <c r="L2876" s="2">
        <v>82.9</v>
      </c>
      <c r="M2876" s="2">
        <v>12</v>
      </c>
      <c r="N2876" s="2">
        <v>7.5</v>
      </c>
      <c r="O2876" s="2">
        <v>15</v>
      </c>
      <c r="P2876" s="2">
        <v>9.4</v>
      </c>
      <c r="Q2876" s="2">
        <v>5</v>
      </c>
      <c r="R2876" s="2">
        <v>3.1</v>
      </c>
      <c r="S2876" s="2">
        <v>71</v>
      </c>
      <c r="T2876" s="2">
        <v>44.7</v>
      </c>
      <c r="U2876" s="2">
        <v>55</v>
      </c>
      <c r="V2876" s="2">
        <v>34.6</v>
      </c>
      <c r="W2876" s="2">
        <v>1</v>
      </c>
      <c r="X2876" s="2">
        <v>0.6</v>
      </c>
      <c r="Y2876" s="2">
        <v>28</v>
      </c>
      <c r="Z2876" s="2">
        <v>17.600000000000001</v>
      </c>
      <c r="AC2876" s="2">
        <v>5</v>
      </c>
      <c r="AE2876" s="2">
        <v>158</v>
      </c>
      <c r="AF2876" s="2">
        <v>116</v>
      </c>
      <c r="AG2876" s="2">
        <v>73</v>
      </c>
      <c r="AH2876" s="2">
        <v>116</v>
      </c>
      <c r="AI2876" s="2">
        <v>73</v>
      </c>
      <c r="AJ2876" s="2">
        <v>73.400000000000006</v>
      </c>
      <c r="AK2876" s="2">
        <v>18</v>
      </c>
      <c r="AL2876" s="2">
        <v>11.3</v>
      </c>
      <c r="AM2876" s="2">
        <v>24</v>
      </c>
      <c r="AN2876" s="2">
        <v>15.1</v>
      </c>
      <c r="AO2876" s="2">
        <v>2</v>
      </c>
      <c r="AP2876" s="2">
        <v>1.3</v>
      </c>
      <c r="AQ2876" s="2">
        <v>58</v>
      </c>
      <c r="AR2876" s="2">
        <v>36.5</v>
      </c>
      <c r="AS2876" s="2">
        <v>56</v>
      </c>
      <c r="AT2876" s="2">
        <v>35.200000000000003</v>
      </c>
      <c r="AU2876" s="2">
        <v>1</v>
      </c>
      <c r="AV2876" s="2">
        <v>0.6</v>
      </c>
      <c r="AW2876" s="2">
        <v>43</v>
      </c>
      <c r="AX2876" s="2">
        <v>27</v>
      </c>
      <c r="BA2876" s="2">
        <v>5</v>
      </c>
    </row>
    <row r="2877" spans="1:53" ht="12.75" customHeight="1" x14ac:dyDescent="0.2">
      <c r="A2877">
        <v>6</v>
      </c>
      <c r="B2877" s="2">
        <v>4519</v>
      </c>
      <c r="C2877" s="17">
        <v>2.93</v>
      </c>
      <c r="D2877" s="2">
        <v>2.4900000000000002</v>
      </c>
      <c r="G2877" s="17">
        <v>215</v>
      </c>
      <c r="H2877" s="2">
        <v>158</v>
      </c>
      <c r="I2877" s="2">
        <v>73.5</v>
      </c>
      <c r="J2877" s="2">
        <v>158</v>
      </c>
      <c r="K2877" s="2">
        <v>73.5</v>
      </c>
      <c r="L2877" s="2">
        <v>73.5</v>
      </c>
      <c r="M2877" s="2">
        <v>22</v>
      </c>
      <c r="N2877" s="2">
        <v>10.199999999999999</v>
      </c>
      <c r="O2877" s="2">
        <v>35</v>
      </c>
      <c r="P2877" s="2">
        <v>16.3</v>
      </c>
      <c r="Q2877" s="2">
        <v>7</v>
      </c>
      <c r="R2877" s="2">
        <v>3.3</v>
      </c>
      <c r="S2877" s="2">
        <v>67</v>
      </c>
      <c r="T2877" s="2">
        <v>31.2</v>
      </c>
      <c r="U2877" s="2">
        <v>84</v>
      </c>
      <c r="V2877" s="2">
        <v>39.1</v>
      </c>
      <c r="Y2877" s="2">
        <v>57</v>
      </c>
      <c r="Z2877" s="2">
        <v>26.5</v>
      </c>
      <c r="AE2877" s="2">
        <v>215</v>
      </c>
      <c r="AF2877" s="2">
        <v>115</v>
      </c>
      <c r="AG2877" s="2">
        <v>53.5</v>
      </c>
      <c r="AH2877" s="2">
        <v>115</v>
      </c>
      <c r="AI2877" s="2">
        <v>53.5</v>
      </c>
      <c r="AJ2877" s="2">
        <v>53.5</v>
      </c>
      <c r="AK2877" s="2">
        <v>52</v>
      </c>
      <c r="AL2877" s="2">
        <v>24.2</v>
      </c>
      <c r="AM2877" s="2">
        <v>48</v>
      </c>
      <c r="AN2877" s="2">
        <v>22.3</v>
      </c>
      <c r="AO2877" s="2">
        <v>2</v>
      </c>
      <c r="AP2877" s="2">
        <v>0.9</v>
      </c>
      <c r="AQ2877" s="2">
        <v>64</v>
      </c>
      <c r="AR2877" s="2">
        <v>29.8</v>
      </c>
      <c r="AS2877" s="2">
        <v>49</v>
      </c>
      <c r="AT2877" s="2">
        <v>22.8</v>
      </c>
      <c r="AW2877" s="2">
        <v>100</v>
      </c>
      <c r="AX2877" s="2">
        <v>46.5</v>
      </c>
    </row>
    <row r="2878" spans="1:53" ht="12.75" customHeight="1" x14ac:dyDescent="0.2">
      <c r="A2878">
        <v>6</v>
      </c>
      <c r="B2878" s="2">
        <v>4520</v>
      </c>
      <c r="C2878" s="17">
        <v>2.74</v>
      </c>
      <c r="D2878" s="2">
        <v>2.4</v>
      </c>
      <c r="G2878" s="17">
        <v>93</v>
      </c>
      <c r="H2878" s="2">
        <v>57</v>
      </c>
      <c r="I2878" s="2">
        <v>60.6</v>
      </c>
      <c r="J2878" s="2">
        <v>57</v>
      </c>
      <c r="K2878" s="2">
        <v>60.6</v>
      </c>
      <c r="L2878" s="2">
        <v>61.3</v>
      </c>
      <c r="M2878" s="2">
        <v>11</v>
      </c>
      <c r="N2878" s="2">
        <v>11.7</v>
      </c>
      <c r="O2878" s="2">
        <v>25</v>
      </c>
      <c r="P2878" s="2">
        <v>26.6</v>
      </c>
      <c r="S2878" s="2">
        <v>31</v>
      </c>
      <c r="T2878" s="2">
        <v>33</v>
      </c>
      <c r="U2878" s="2">
        <v>26</v>
      </c>
      <c r="V2878" s="2">
        <v>27.7</v>
      </c>
      <c r="W2878" s="2">
        <v>1</v>
      </c>
      <c r="X2878" s="2">
        <v>1.1000000000000001</v>
      </c>
      <c r="Y2878" s="2">
        <v>37</v>
      </c>
      <c r="Z2878" s="2">
        <v>39.4</v>
      </c>
      <c r="AB2878" s="2">
        <v>1</v>
      </c>
      <c r="AE2878" s="2">
        <v>93</v>
      </c>
      <c r="AF2878" s="2">
        <v>45</v>
      </c>
      <c r="AG2878" s="2">
        <v>48.4</v>
      </c>
      <c r="AH2878" s="2">
        <v>45</v>
      </c>
      <c r="AI2878" s="2">
        <v>48.4</v>
      </c>
      <c r="AJ2878" s="2">
        <v>48.4</v>
      </c>
      <c r="AK2878" s="2">
        <v>34</v>
      </c>
      <c r="AL2878" s="2">
        <v>36.6</v>
      </c>
      <c r="AM2878" s="2">
        <v>14</v>
      </c>
      <c r="AN2878" s="2">
        <v>15.1</v>
      </c>
      <c r="AQ2878" s="2">
        <v>19</v>
      </c>
      <c r="AR2878" s="2">
        <v>20.399999999999999</v>
      </c>
      <c r="AS2878" s="2">
        <v>26</v>
      </c>
      <c r="AT2878" s="2">
        <v>28</v>
      </c>
      <c r="AW2878" s="2">
        <v>48</v>
      </c>
      <c r="AX2878" s="2">
        <v>51.6</v>
      </c>
      <c r="AZ2878" s="2">
        <v>2</v>
      </c>
    </row>
    <row r="2879" spans="1:53" ht="12.75" customHeight="1" x14ac:dyDescent="0.2">
      <c r="A2879">
        <v>6</v>
      </c>
      <c r="B2879" s="2">
        <v>4521</v>
      </c>
      <c r="C2879" s="17">
        <v>2.93</v>
      </c>
      <c r="D2879" s="2">
        <v>2.7</v>
      </c>
      <c r="G2879" s="17">
        <v>120</v>
      </c>
      <c r="H2879" s="2">
        <v>89</v>
      </c>
      <c r="I2879" s="2">
        <v>72.400000000000006</v>
      </c>
      <c r="J2879" s="2">
        <v>89</v>
      </c>
      <c r="K2879" s="2">
        <v>72.400000000000006</v>
      </c>
      <c r="L2879" s="2">
        <v>74.2</v>
      </c>
      <c r="M2879" s="2">
        <v>7</v>
      </c>
      <c r="N2879" s="2">
        <v>5.7</v>
      </c>
      <c r="O2879" s="2">
        <v>24</v>
      </c>
      <c r="P2879" s="2">
        <v>19.5</v>
      </c>
      <c r="S2879" s="2">
        <v>50</v>
      </c>
      <c r="T2879" s="2">
        <v>40.700000000000003</v>
      </c>
      <c r="U2879" s="2">
        <v>39</v>
      </c>
      <c r="V2879" s="2">
        <v>31.7</v>
      </c>
      <c r="W2879" s="2">
        <v>3</v>
      </c>
      <c r="X2879" s="2">
        <v>2.4</v>
      </c>
      <c r="Y2879" s="2">
        <v>34</v>
      </c>
      <c r="Z2879" s="2">
        <v>27.6</v>
      </c>
      <c r="AC2879" s="2">
        <v>2</v>
      </c>
      <c r="AE2879" s="2">
        <v>119</v>
      </c>
      <c r="AF2879" s="2">
        <v>84</v>
      </c>
      <c r="AG2879" s="2">
        <v>68.900000000000006</v>
      </c>
      <c r="AH2879" s="2">
        <v>84</v>
      </c>
      <c r="AI2879" s="2">
        <v>68.900000000000006</v>
      </c>
      <c r="AJ2879" s="2">
        <v>70.599999999999994</v>
      </c>
      <c r="AK2879" s="2">
        <v>21</v>
      </c>
      <c r="AL2879" s="2">
        <v>17.2</v>
      </c>
      <c r="AM2879" s="2">
        <v>14</v>
      </c>
      <c r="AN2879" s="2">
        <v>11.5</v>
      </c>
      <c r="AQ2879" s="2">
        <v>55</v>
      </c>
      <c r="AR2879" s="2">
        <v>45.1</v>
      </c>
      <c r="AS2879" s="2">
        <v>29</v>
      </c>
      <c r="AT2879" s="2">
        <v>23.8</v>
      </c>
      <c r="AU2879" s="2">
        <v>3</v>
      </c>
      <c r="AV2879" s="2">
        <v>2.5</v>
      </c>
      <c r="AW2879" s="2">
        <v>38</v>
      </c>
      <c r="AX2879" s="2">
        <v>31.1</v>
      </c>
      <c r="AY2879" s="2">
        <v>1</v>
      </c>
      <c r="BA2879" s="2">
        <v>2</v>
      </c>
    </row>
    <row r="2880" spans="1:53" ht="12.75" customHeight="1" x14ac:dyDescent="0.2">
      <c r="A2880">
        <v>6</v>
      </c>
      <c r="B2880" s="2">
        <v>4524</v>
      </c>
      <c r="G2880" s="17">
        <v>1</v>
      </c>
      <c r="AE2880" s="2">
        <v>1</v>
      </c>
    </row>
    <row r="2881" spans="1:53" ht="12.75" customHeight="1" x14ac:dyDescent="0.2">
      <c r="A2881">
        <v>6</v>
      </c>
      <c r="B2881" s="2">
        <v>4527</v>
      </c>
      <c r="C2881" s="17">
        <v>2.8</v>
      </c>
      <c r="D2881" s="2">
        <v>2.54</v>
      </c>
      <c r="G2881" s="17">
        <v>71</v>
      </c>
      <c r="H2881" s="2">
        <v>46</v>
      </c>
      <c r="I2881" s="2">
        <v>64.8</v>
      </c>
      <c r="J2881" s="2">
        <v>46</v>
      </c>
      <c r="K2881" s="2">
        <v>64.8</v>
      </c>
      <c r="L2881" s="2">
        <v>64.8</v>
      </c>
      <c r="M2881" s="2">
        <v>6</v>
      </c>
      <c r="N2881" s="2">
        <v>8.5</v>
      </c>
      <c r="O2881" s="2">
        <v>19</v>
      </c>
      <c r="P2881" s="2">
        <v>26.8</v>
      </c>
      <c r="S2881" s="2">
        <v>29</v>
      </c>
      <c r="T2881" s="2">
        <v>40.799999999999997</v>
      </c>
      <c r="U2881" s="2">
        <v>17</v>
      </c>
      <c r="V2881" s="2">
        <v>23.9</v>
      </c>
      <c r="Y2881" s="2">
        <v>25</v>
      </c>
      <c r="Z2881" s="2">
        <v>35.200000000000003</v>
      </c>
      <c r="AE2881" s="2">
        <v>71</v>
      </c>
      <c r="AF2881" s="2">
        <v>40</v>
      </c>
      <c r="AG2881" s="2">
        <v>56.3</v>
      </c>
      <c r="AH2881" s="2">
        <v>40</v>
      </c>
      <c r="AI2881" s="2">
        <v>56.3</v>
      </c>
      <c r="AJ2881" s="2">
        <v>56.3</v>
      </c>
      <c r="AK2881" s="2">
        <v>12</v>
      </c>
      <c r="AL2881" s="2">
        <v>16.899999999999999</v>
      </c>
      <c r="AM2881" s="2">
        <v>19</v>
      </c>
      <c r="AN2881" s="2">
        <v>26.8</v>
      </c>
      <c r="AQ2881" s="2">
        <v>30</v>
      </c>
      <c r="AR2881" s="2">
        <v>42.3</v>
      </c>
      <c r="AS2881" s="2">
        <v>10</v>
      </c>
      <c r="AT2881" s="2">
        <v>14.1</v>
      </c>
      <c r="AW2881" s="2">
        <v>31</v>
      </c>
      <c r="AX2881" s="2">
        <v>43.7</v>
      </c>
    </row>
    <row r="2882" spans="1:53" ht="12.75" customHeight="1" x14ac:dyDescent="0.2">
      <c r="A2882">
        <v>6</v>
      </c>
      <c r="B2882" s="2">
        <v>4533</v>
      </c>
      <c r="C2882" s="17">
        <v>2.95</v>
      </c>
      <c r="D2882" s="2">
        <v>2.5299999999999998</v>
      </c>
      <c r="G2882" s="17">
        <v>57</v>
      </c>
      <c r="H2882" s="2">
        <v>48</v>
      </c>
      <c r="I2882" s="2">
        <v>82.8</v>
      </c>
      <c r="J2882" s="2">
        <v>48</v>
      </c>
      <c r="K2882" s="2">
        <v>82.8</v>
      </c>
      <c r="L2882" s="2">
        <v>84.2</v>
      </c>
      <c r="M2882" s="2">
        <v>3</v>
      </c>
      <c r="N2882" s="2">
        <v>5.2</v>
      </c>
      <c r="O2882" s="2">
        <v>6</v>
      </c>
      <c r="P2882" s="2">
        <v>10.3</v>
      </c>
      <c r="Q2882" s="2">
        <v>1</v>
      </c>
      <c r="R2882" s="2">
        <v>1.7</v>
      </c>
      <c r="S2882" s="2">
        <v>32</v>
      </c>
      <c r="T2882" s="2">
        <v>55.2</v>
      </c>
      <c r="U2882" s="2">
        <v>15</v>
      </c>
      <c r="V2882" s="2">
        <v>25.9</v>
      </c>
      <c r="W2882" s="2">
        <v>1</v>
      </c>
      <c r="X2882" s="2">
        <v>1.7</v>
      </c>
      <c r="Y2882" s="2">
        <v>10</v>
      </c>
      <c r="Z2882" s="2">
        <v>17.2</v>
      </c>
      <c r="AB2882" s="2">
        <v>1</v>
      </c>
      <c r="AE2882" s="2">
        <v>57</v>
      </c>
      <c r="AF2882" s="2">
        <v>34</v>
      </c>
      <c r="AG2882" s="2">
        <v>58.6</v>
      </c>
      <c r="AH2882" s="2">
        <v>34</v>
      </c>
      <c r="AI2882" s="2">
        <v>58.6</v>
      </c>
      <c r="AJ2882" s="2">
        <v>59.6</v>
      </c>
      <c r="AK2882" s="2">
        <v>6</v>
      </c>
      <c r="AL2882" s="2">
        <v>10.3</v>
      </c>
      <c r="AM2882" s="2">
        <v>17</v>
      </c>
      <c r="AN2882" s="2">
        <v>29.3</v>
      </c>
      <c r="AO2882" s="2">
        <v>1</v>
      </c>
      <c r="AP2882" s="2">
        <v>1.7</v>
      </c>
      <c r="AQ2882" s="2">
        <v>25</v>
      </c>
      <c r="AR2882" s="2">
        <v>43.1</v>
      </c>
      <c r="AS2882" s="2">
        <v>8</v>
      </c>
      <c r="AT2882" s="2">
        <v>13.8</v>
      </c>
      <c r="AU2882" s="2">
        <v>1</v>
      </c>
      <c r="AV2882" s="2">
        <v>1.7</v>
      </c>
      <c r="AW2882" s="2">
        <v>24</v>
      </c>
      <c r="AX2882" s="2">
        <v>41.4</v>
      </c>
      <c r="AZ2882" s="2">
        <v>1</v>
      </c>
    </row>
    <row r="2883" spans="1:53" ht="12.75" customHeight="1" x14ac:dyDescent="0.2">
      <c r="A2883">
        <v>6</v>
      </c>
      <c r="B2883" s="2">
        <v>4536</v>
      </c>
      <c r="C2883" s="17">
        <v>2.5299999999999998</v>
      </c>
      <c r="D2883" s="2">
        <v>2.4</v>
      </c>
      <c r="G2883" s="17">
        <v>208</v>
      </c>
      <c r="H2883" s="2">
        <v>121</v>
      </c>
      <c r="I2883" s="2">
        <v>57.6</v>
      </c>
      <c r="J2883" s="2">
        <v>121</v>
      </c>
      <c r="K2883" s="2">
        <v>57.6</v>
      </c>
      <c r="L2883" s="2">
        <v>58.2</v>
      </c>
      <c r="M2883" s="2">
        <v>22</v>
      </c>
      <c r="N2883" s="2">
        <v>10.5</v>
      </c>
      <c r="O2883" s="2">
        <v>65</v>
      </c>
      <c r="P2883" s="2">
        <v>31</v>
      </c>
      <c r="S2883" s="2">
        <v>105</v>
      </c>
      <c r="T2883" s="2">
        <v>50</v>
      </c>
      <c r="U2883" s="2">
        <v>16</v>
      </c>
      <c r="V2883" s="2">
        <v>7.6</v>
      </c>
      <c r="W2883" s="2">
        <v>2</v>
      </c>
      <c r="X2883" s="2">
        <v>1</v>
      </c>
      <c r="Y2883" s="2">
        <v>89</v>
      </c>
      <c r="Z2883" s="2">
        <v>42.4</v>
      </c>
      <c r="AB2883" s="2">
        <v>4</v>
      </c>
      <c r="AC2883" s="2">
        <v>2</v>
      </c>
      <c r="AE2883" s="2">
        <v>208</v>
      </c>
      <c r="AF2883" s="2">
        <v>106</v>
      </c>
      <c r="AG2883" s="2">
        <v>50.5</v>
      </c>
      <c r="AH2883" s="2">
        <v>106</v>
      </c>
      <c r="AI2883" s="2">
        <v>50.5</v>
      </c>
      <c r="AJ2883" s="2">
        <v>51</v>
      </c>
      <c r="AK2883" s="2">
        <v>58</v>
      </c>
      <c r="AL2883" s="2">
        <v>27.6</v>
      </c>
      <c r="AM2883" s="2">
        <v>44</v>
      </c>
      <c r="AN2883" s="2">
        <v>21</v>
      </c>
      <c r="AQ2883" s="2">
        <v>67</v>
      </c>
      <c r="AR2883" s="2">
        <v>31.9</v>
      </c>
      <c r="AS2883" s="2">
        <v>39</v>
      </c>
      <c r="AT2883" s="2">
        <v>18.600000000000001</v>
      </c>
      <c r="AU2883" s="2">
        <v>2</v>
      </c>
      <c r="AV2883" s="2">
        <v>1</v>
      </c>
      <c r="AW2883" s="2">
        <v>104</v>
      </c>
      <c r="AX2883" s="2">
        <v>49.5</v>
      </c>
      <c r="AZ2883" s="2">
        <v>4</v>
      </c>
      <c r="BA2883" s="2">
        <v>2</v>
      </c>
    </row>
    <row r="2884" spans="1:53" ht="12.75" customHeight="1" x14ac:dyDescent="0.2">
      <c r="A2884">
        <v>6</v>
      </c>
      <c r="B2884" s="2">
        <v>4538</v>
      </c>
      <c r="C2884" s="17">
        <v>2.95</v>
      </c>
      <c r="D2884" s="2">
        <v>2.64</v>
      </c>
      <c r="G2884" s="17">
        <v>87</v>
      </c>
      <c r="H2884" s="2">
        <v>62</v>
      </c>
      <c r="I2884" s="2">
        <v>71.3</v>
      </c>
      <c r="J2884" s="2">
        <v>62</v>
      </c>
      <c r="K2884" s="2">
        <v>71.3</v>
      </c>
      <c r="L2884" s="2">
        <v>71.3</v>
      </c>
      <c r="M2884" s="2">
        <v>5</v>
      </c>
      <c r="N2884" s="2">
        <v>5.7</v>
      </c>
      <c r="O2884" s="2">
        <v>20</v>
      </c>
      <c r="P2884" s="2">
        <v>23</v>
      </c>
      <c r="S2884" s="2">
        <v>36</v>
      </c>
      <c r="T2884" s="2">
        <v>41.4</v>
      </c>
      <c r="U2884" s="2">
        <v>26</v>
      </c>
      <c r="V2884" s="2">
        <v>29.9</v>
      </c>
      <c r="Y2884" s="2">
        <v>25</v>
      </c>
      <c r="Z2884" s="2">
        <v>28.7</v>
      </c>
      <c r="AB2884" s="2">
        <v>3</v>
      </c>
      <c r="AE2884" s="2">
        <v>88</v>
      </c>
      <c r="AF2884" s="2">
        <v>52</v>
      </c>
      <c r="AG2884" s="2">
        <v>59.1</v>
      </c>
      <c r="AH2884" s="2">
        <v>52</v>
      </c>
      <c r="AI2884" s="2">
        <v>59.1</v>
      </c>
      <c r="AJ2884" s="2">
        <v>59.1</v>
      </c>
      <c r="AK2884" s="2">
        <v>17</v>
      </c>
      <c r="AL2884" s="2">
        <v>19.3</v>
      </c>
      <c r="AM2884" s="2">
        <v>19</v>
      </c>
      <c r="AN2884" s="2">
        <v>21.6</v>
      </c>
      <c r="AQ2884" s="2">
        <v>31</v>
      </c>
      <c r="AR2884" s="2">
        <v>35.200000000000003</v>
      </c>
      <c r="AS2884" s="2">
        <v>21</v>
      </c>
      <c r="AT2884" s="2">
        <v>23.9</v>
      </c>
      <c r="AW2884" s="2">
        <v>36</v>
      </c>
      <c r="AX2884" s="2">
        <v>40.9</v>
      </c>
      <c r="AZ2884" s="2">
        <v>2</v>
      </c>
    </row>
    <row r="2885" spans="1:53" ht="12.75" customHeight="1" x14ac:dyDescent="0.2">
      <c r="A2885">
        <v>6</v>
      </c>
      <c r="B2885" s="2">
        <v>4542</v>
      </c>
      <c r="C2885" s="17">
        <v>3.41</v>
      </c>
      <c r="D2885" s="2">
        <v>3.28</v>
      </c>
      <c r="G2885" s="17">
        <v>237</v>
      </c>
      <c r="H2885" s="2">
        <v>219</v>
      </c>
      <c r="I2885" s="2">
        <v>92.4</v>
      </c>
      <c r="J2885" s="2">
        <v>219</v>
      </c>
      <c r="K2885" s="2">
        <v>92.4</v>
      </c>
      <c r="L2885" s="2">
        <v>92.4</v>
      </c>
      <c r="M2885" s="2">
        <v>4</v>
      </c>
      <c r="N2885" s="2">
        <v>1.7</v>
      </c>
      <c r="O2885" s="2">
        <v>14</v>
      </c>
      <c r="P2885" s="2">
        <v>5.9</v>
      </c>
      <c r="Q2885" s="2">
        <v>4</v>
      </c>
      <c r="R2885" s="2">
        <v>1.7</v>
      </c>
      <c r="S2885" s="2">
        <v>84</v>
      </c>
      <c r="T2885" s="2">
        <v>35.4</v>
      </c>
      <c r="U2885" s="2">
        <v>131</v>
      </c>
      <c r="V2885" s="2">
        <v>55.3</v>
      </c>
      <c r="Y2885" s="2">
        <v>18</v>
      </c>
      <c r="Z2885" s="2">
        <v>7.6</v>
      </c>
      <c r="AB2885" s="2">
        <v>2</v>
      </c>
      <c r="AE2885" s="2">
        <v>237</v>
      </c>
      <c r="AF2885" s="2">
        <v>195</v>
      </c>
      <c r="AG2885" s="2">
        <v>82.3</v>
      </c>
      <c r="AH2885" s="2">
        <v>195</v>
      </c>
      <c r="AI2885" s="2">
        <v>82.3</v>
      </c>
      <c r="AJ2885" s="2">
        <v>82.3</v>
      </c>
      <c r="AK2885" s="2">
        <v>17</v>
      </c>
      <c r="AL2885" s="2">
        <v>7.2</v>
      </c>
      <c r="AM2885" s="2">
        <v>25</v>
      </c>
      <c r="AN2885" s="2">
        <v>10.5</v>
      </c>
      <c r="AO2885" s="2">
        <v>1</v>
      </c>
      <c r="AP2885" s="2">
        <v>0.4</v>
      </c>
      <c r="AQ2885" s="2">
        <v>66</v>
      </c>
      <c r="AR2885" s="2">
        <v>27.8</v>
      </c>
      <c r="AS2885" s="2">
        <v>128</v>
      </c>
      <c r="AT2885" s="2">
        <v>54</v>
      </c>
      <c r="AW2885" s="2">
        <v>42</v>
      </c>
      <c r="AX2885" s="2">
        <v>17.7</v>
      </c>
      <c r="AZ2885" s="2">
        <v>2</v>
      </c>
    </row>
    <row r="2886" spans="1:53" ht="12.75" customHeight="1" x14ac:dyDescent="0.2">
      <c r="A2886">
        <v>6</v>
      </c>
      <c r="B2886" s="2">
        <v>4544</v>
      </c>
      <c r="C2886" s="17">
        <v>2.98</v>
      </c>
      <c r="D2886" s="2">
        <v>2.66</v>
      </c>
      <c r="G2886" s="17">
        <v>125</v>
      </c>
      <c r="H2886" s="2">
        <v>109</v>
      </c>
      <c r="I2886" s="2">
        <v>87.2</v>
      </c>
      <c r="J2886" s="2">
        <v>109</v>
      </c>
      <c r="K2886" s="2">
        <v>87.2</v>
      </c>
      <c r="L2886" s="2">
        <v>87.2</v>
      </c>
      <c r="M2886" s="2">
        <v>5</v>
      </c>
      <c r="N2886" s="2">
        <v>4</v>
      </c>
      <c r="O2886" s="2">
        <v>11</v>
      </c>
      <c r="P2886" s="2">
        <v>8.8000000000000007</v>
      </c>
      <c r="Q2886" s="2">
        <v>5</v>
      </c>
      <c r="R2886" s="2">
        <v>4</v>
      </c>
      <c r="S2886" s="2">
        <v>70</v>
      </c>
      <c r="T2886" s="2">
        <v>56</v>
      </c>
      <c r="U2886" s="2">
        <v>34</v>
      </c>
      <c r="V2886" s="2">
        <v>27.2</v>
      </c>
      <c r="Y2886" s="2">
        <v>16</v>
      </c>
      <c r="Z2886" s="2">
        <v>12.8</v>
      </c>
      <c r="AA2886" s="2">
        <v>1</v>
      </c>
      <c r="AB2886" s="2">
        <v>1</v>
      </c>
      <c r="AE2886" s="2">
        <v>125</v>
      </c>
      <c r="AF2886" s="2">
        <v>83</v>
      </c>
      <c r="AG2886" s="2">
        <v>66.400000000000006</v>
      </c>
      <c r="AH2886" s="2">
        <v>83</v>
      </c>
      <c r="AI2886" s="2">
        <v>66.400000000000006</v>
      </c>
      <c r="AJ2886" s="2">
        <v>66.400000000000006</v>
      </c>
      <c r="AK2886" s="2">
        <v>19</v>
      </c>
      <c r="AL2886" s="2">
        <v>15.2</v>
      </c>
      <c r="AM2886" s="2">
        <v>23</v>
      </c>
      <c r="AN2886" s="2">
        <v>18.399999999999999</v>
      </c>
      <c r="AQ2886" s="2">
        <v>65</v>
      </c>
      <c r="AR2886" s="2">
        <v>52</v>
      </c>
      <c r="AS2886" s="2">
        <v>18</v>
      </c>
      <c r="AT2886" s="2">
        <v>14.4</v>
      </c>
      <c r="AW2886" s="2">
        <v>42</v>
      </c>
      <c r="AX2886" s="2">
        <v>33.6</v>
      </c>
      <c r="AY2886" s="2">
        <v>1</v>
      </c>
      <c r="AZ2886" s="2">
        <v>1</v>
      </c>
    </row>
    <row r="2887" spans="1:53" ht="12.75" customHeight="1" x14ac:dyDescent="0.2">
      <c r="A2887">
        <v>6</v>
      </c>
      <c r="B2887" s="2">
        <v>4545</v>
      </c>
      <c r="C2887" s="17">
        <v>3.1</v>
      </c>
      <c r="D2887" s="2">
        <v>2.94</v>
      </c>
      <c r="G2887" s="17">
        <v>79</v>
      </c>
      <c r="H2887" s="2">
        <v>64</v>
      </c>
      <c r="I2887" s="2">
        <v>81</v>
      </c>
      <c r="J2887" s="2">
        <v>64</v>
      </c>
      <c r="K2887" s="2">
        <v>81</v>
      </c>
      <c r="L2887" s="2">
        <v>81</v>
      </c>
      <c r="M2887" s="2">
        <v>3</v>
      </c>
      <c r="N2887" s="2">
        <v>3.8</v>
      </c>
      <c r="O2887" s="2">
        <v>12</v>
      </c>
      <c r="P2887" s="2">
        <v>15.2</v>
      </c>
      <c r="S2887" s="2">
        <v>38</v>
      </c>
      <c r="T2887" s="2">
        <v>48.1</v>
      </c>
      <c r="U2887" s="2">
        <v>26</v>
      </c>
      <c r="V2887" s="2">
        <v>32.9</v>
      </c>
      <c r="Y2887" s="2">
        <v>15</v>
      </c>
      <c r="Z2887" s="2">
        <v>19</v>
      </c>
      <c r="AB2887" s="2">
        <v>2</v>
      </c>
      <c r="AE2887" s="2">
        <v>79</v>
      </c>
      <c r="AF2887" s="2">
        <v>54</v>
      </c>
      <c r="AG2887" s="2">
        <v>68.400000000000006</v>
      </c>
      <c r="AH2887" s="2">
        <v>54</v>
      </c>
      <c r="AI2887" s="2">
        <v>68.400000000000006</v>
      </c>
      <c r="AJ2887" s="2">
        <v>68.400000000000006</v>
      </c>
      <c r="AK2887" s="2">
        <v>11</v>
      </c>
      <c r="AL2887" s="2">
        <v>13.9</v>
      </c>
      <c r="AM2887" s="2">
        <v>14</v>
      </c>
      <c r="AN2887" s="2">
        <v>17.7</v>
      </c>
      <c r="AQ2887" s="2">
        <v>23</v>
      </c>
      <c r="AR2887" s="2">
        <v>29.1</v>
      </c>
      <c r="AS2887" s="2">
        <v>31</v>
      </c>
      <c r="AT2887" s="2">
        <v>39.200000000000003</v>
      </c>
      <c r="AW2887" s="2">
        <v>25</v>
      </c>
      <c r="AX2887" s="2">
        <v>31.6</v>
      </c>
      <c r="AZ2887" s="2">
        <v>2</v>
      </c>
    </row>
    <row r="2888" spans="1:53" ht="12.75" customHeight="1" x14ac:dyDescent="0.2">
      <c r="A2888">
        <v>6</v>
      </c>
      <c r="B2888" s="2">
        <v>4546</v>
      </c>
      <c r="C2888" s="17">
        <v>2.85</v>
      </c>
      <c r="D2888" s="2">
        <v>2.56</v>
      </c>
      <c r="G2888" s="17">
        <v>283</v>
      </c>
      <c r="H2888" s="2">
        <v>188</v>
      </c>
      <c r="I2888" s="2">
        <v>66.400000000000006</v>
      </c>
      <c r="J2888" s="2">
        <v>188</v>
      </c>
      <c r="K2888" s="2">
        <v>66.400000000000006</v>
      </c>
      <c r="L2888" s="2">
        <v>66.400000000000006</v>
      </c>
      <c r="M2888" s="2">
        <v>40</v>
      </c>
      <c r="N2888" s="2">
        <v>14.1</v>
      </c>
      <c r="O2888" s="2">
        <v>55</v>
      </c>
      <c r="P2888" s="2">
        <v>19.399999999999999</v>
      </c>
      <c r="S2888" s="2">
        <v>95</v>
      </c>
      <c r="T2888" s="2">
        <v>33.6</v>
      </c>
      <c r="U2888" s="2">
        <v>93</v>
      </c>
      <c r="V2888" s="2">
        <v>32.9</v>
      </c>
      <c r="Y2888" s="2">
        <v>95</v>
      </c>
      <c r="Z2888" s="2">
        <v>33.6</v>
      </c>
      <c r="AC2888" s="2">
        <v>3</v>
      </c>
      <c r="AE2888" s="2">
        <v>282</v>
      </c>
      <c r="AF2888" s="2">
        <v>160</v>
      </c>
      <c r="AG2888" s="2">
        <v>56.7</v>
      </c>
      <c r="AH2888" s="2">
        <v>160</v>
      </c>
      <c r="AI2888" s="2">
        <v>56.7</v>
      </c>
      <c r="AJ2888" s="2">
        <v>56.7</v>
      </c>
      <c r="AK2888" s="2">
        <v>76</v>
      </c>
      <c r="AL2888" s="2">
        <v>27</v>
      </c>
      <c r="AM2888" s="2">
        <v>46</v>
      </c>
      <c r="AN2888" s="2">
        <v>16.3</v>
      </c>
      <c r="AQ2888" s="2">
        <v>87</v>
      </c>
      <c r="AR2888" s="2">
        <v>30.9</v>
      </c>
      <c r="AS2888" s="2">
        <v>73</v>
      </c>
      <c r="AT2888" s="2">
        <v>25.9</v>
      </c>
      <c r="AW2888" s="2">
        <v>122</v>
      </c>
      <c r="AX2888" s="2">
        <v>43.3</v>
      </c>
      <c r="AY2888" s="2">
        <v>1</v>
      </c>
      <c r="BA2888" s="2">
        <v>3</v>
      </c>
    </row>
    <row r="2889" spans="1:53" ht="12.75" customHeight="1" x14ac:dyDescent="0.2">
      <c r="A2889">
        <v>6</v>
      </c>
      <c r="B2889" s="2">
        <v>4549</v>
      </c>
      <c r="C2889" s="17">
        <v>2.87</v>
      </c>
      <c r="D2889" s="2">
        <v>2.2599999999999998</v>
      </c>
      <c r="G2889" s="17">
        <v>81</v>
      </c>
      <c r="H2889" s="2">
        <v>55</v>
      </c>
      <c r="I2889" s="2">
        <v>67.099999999999994</v>
      </c>
      <c r="J2889" s="2">
        <v>55</v>
      </c>
      <c r="K2889" s="2">
        <v>67.099999999999994</v>
      </c>
      <c r="L2889" s="2">
        <v>67.900000000000006</v>
      </c>
      <c r="M2889" s="2">
        <v>9</v>
      </c>
      <c r="N2889" s="2">
        <v>11</v>
      </c>
      <c r="O2889" s="2">
        <v>17</v>
      </c>
      <c r="P2889" s="2">
        <v>20.7</v>
      </c>
      <c r="S2889" s="2">
        <v>28</v>
      </c>
      <c r="T2889" s="2">
        <v>34.1</v>
      </c>
      <c r="U2889" s="2">
        <v>27</v>
      </c>
      <c r="V2889" s="2">
        <v>32.9</v>
      </c>
      <c r="W2889" s="2">
        <v>1</v>
      </c>
      <c r="X2889" s="2">
        <v>1.2</v>
      </c>
      <c r="Y2889" s="2">
        <v>27</v>
      </c>
      <c r="Z2889" s="2">
        <v>32.9</v>
      </c>
      <c r="AC2889" s="2">
        <v>1</v>
      </c>
      <c r="AE2889" s="2">
        <v>82</v>
      </c>
      <c r="AF2889" s="2">
        <v>34</v>
      </c>
      <c r="AG2889" s="2">
        <v>41.5</v>
      </c>
      <c r="AH2889" s="2">
        <v>34</v>
      </c>
      <c r="AI2889" s="2">
        <v>41.5</v>
      </c>
      <c r="AJ2889" s="2">
        <v>41.5</v>
      </c>
      <c r="AK2889" s="2">
        <v>26</v>
      </c>
      <c r="AL2889" s="2">
        <v>31.7</v>
      </c>
      <c r="AM2889" s="2">
        <v>22</v>
      </c>
      <c r="AN2889" s="2">
        <v>26.8</v>
      </c>
      <c r="AQ2889" s="2">
        <v>21</v>
      </c>
      <c r="AR2889" s="2">
        <v>25.6</v>
      </c>
      <c r="AS2889" s="2">
        <v>13</v>
      </c>
      <c r="AT2889" s="2">
        <v>15.9</v>
      </c>
      <c r="AW2889" s="2">
        <v>48</v>
      </c>
      <c r="AX2889" s="2">
        <v>58.5</v>
      </c>
      <c r="BA2889" s="2">
        <v>1</v>
      </c>
    </row>
    <row r="2890" spans="1:53" ht="12.75" customHeight="1" x14ac:dyDescent="0.2">
      <c r="A2890">
        <v>6</v>
      </c>
      <c r="B2890" s="2">
        <v>4550</v>
      </c>
      <c r="C2890" s="17">
        <v>3.04</v>
      </c>
      <c r="D2890" s="2">
        <v>2.72</v>
      </c>
      <c r="G2890" s="17">
        <v>155</v>
      </c>
      <c r="H2890" s="2">
        <v>122</v>
      </c>
      <c r="I2890" s="2">
        <v>78.7</v>
      </c>
      <c r="J2890" s="2">
        <v>122</v>
      </c>
      <c r="K2890" s="2">
        <v>78.7</v>
      </c>
      <c r="L2890" s="2">
        <v>78.7</v>
      </c>
      <c r="M2890" s="2">
        <v>9</v>
      </c>
      <c r="N2890" s="2">
        <v>5.8</v>
      </c>
      <c r="O2890" s="2">
        <v>24</v>
      </c>
      <c r="P2890" s="2">
        <v>15.5</v>
      </c>
      <c r="Q2890" s="2">
        <v>3</v>
      </c>
      <c r="R2890" s="2">
        <v>1.9</v>
      </c>
      <c r="S2890" s="2">
        <v>62</v>
      </c>
      <c r="T2890" s="2">
        <v>40</v>
      </c>
      <c r="U2890" s="2">
        <v>57</v>
      </c>
      <c r="V2890" s="2">
        <v>36.799999999999997</v>
      </c>
      <c r="Y2890" s="2">
        <v>33</v>
      </c>
      <c r="Z2890" s="2">
        <v>21.3</v>
      </c>
      <c r="AB2890" s="2">
        <v>3</v>
      </c>
      <c r="AC2890" s="2">
        <v>5</v>
      </c>
      <c r="AE2890" s="2">
        <v>155</v>
      </c>
      <c r="AF2890" s="2">
        <v>98</v>
      </c>
      <c r="AG2890" s="2">
        <v>63.2</v>
      </c>
      <c r="AH2890" s="2">
        <v>98</v>
      </c>
      <c r="AI2890" s="2">
        <v>63.2</v>
      </c>
      <c r="AJ2890" s="2">
        <v>63.2</v>
      </c>
      <c r="AK2890" s="2">
        <v>24</v>
      </c>
      <c r="AL2890" s="2">
        <v>15.5</v>
      </c>
      <c r="AM2890" s="2">
        <v>33</v>
      </c>
      <c r="AN2890" s="2">
        <v>21.3</v>
      </c>
      <c r="AQ2890" s="2">
        <v>60</v>
      </c>
      <c r="AR2890" s="2">
        <v>38.700000000000003</v>
      </c>
      <c r="AS2890" s="2">
        <v>38</v>
      </c>
      <c r="AT2890" s="2">
        <v>24.5</v>
      </c>
      <c r="AW2890" s="2">
        <v>57</v>
      </c>
      <c r="AX2890" s="2">
        <v>36.799999999999997</v>
      </c>
      <c r="AZ2890" s="2">
        <v>3</v>
      </c>
      <c r="BA2890" s="2">
        <v>5</v>
      </c>
    </row>
    <row r="2891" spans="1:53" ht="12.75" customHeight="1" x14ac:dyDescent="0.2">
      <c r="A2891">
        <v>6</v>
      </c>
      <c r="B2891" s="2">
        <v>4561</v>
      </c>
      <c r="C2891" s="17">
        <v>3.15</v>
      </c>
      <c r="D2891" s="2">
        <v>3.09</v>
      </c>
      <c r="G2891" s="17">
        <v>356</v>
      </c>
      <c r="H2891" s="2">
        <v>297</v>
      </c>
      <c r="I2891" s="2">
        <v>83</v>
      </c>
      <c r="J2891" s="2">
        <v>297</v>
      </c>
      <c r="K2891" s="2">
        <v>83</v>
      </c>
      <c r="L2891" s="2">
        <v>83.4</v>
      </c>
      <c r="M2891" s="2">
        <v>8</v>
      </c>
      <c r="N2891" s="2">
        <v>2.2000000000000002</v>
      </c>
      <c r="O2891" s="2">
        <v>51</v>
      </c>
      <c r="P2891" s="2">
        <v>14.2</v>
      </c>
      <c r="Q2891" s="2">
        <v>3</v>
      </c>
      <c r="R2891" s="2">
        <v>0.8</v>
      </c>
      <c r="S2891" s="2">
        <v>159</v>
      </c>
      <c r="T2891" s="2">
        <v>44.4</v>
      </c>
      <c r="U2891" s="2">
        <v>135</v>
      </c>
      <c r="V2891" s="2">
        <v>37.700000000000003</v>
      </c>
      <c r="W2891" s="2">
        <v>2</v>
      </c>
      <c r="X2891" s="2">
        <v>0.6</v>
      </c>
      <c r="Y2891" s="2">
        <v>61</v>
      </c>
      <c r="Z2891" s="2">
        <v>17</v>
      </c>
      <c r="AB2891" s="2">
        <v>1</v>
      </c>
      <c r="AC2891" s="2">
        <v>4</v>
      </c>
      <c r="AE2891" s="2">
        <v>357</v>
      </c>
      <c r="AF2891" s="2">
        <v>273</v>
      </c>
      <c r="AG2891" s="2">
        <v>76.5</v>
      </c>
      <c r="AH2891" s="2">
        <v>273</v>
      </c>
      <c r="AI2891" s="2">
        <v>76.5</v>
      </c>
      <c r="AJ2891" s="2">
        <v>76.5</v>
      </c>
      <c r="AK2891" s="2">
        <v>31</v>
      </c>
      <c r="AL2891" s="2">
        <v>8.6999999999999993</v>
      </c>
      <c r="AM2891" s="2">
        <v>53</v>
      </c>
      <c r="AN2891" s="2">
        <v>14.8</v>
      </c>
      <c r="AQ2891" s="2">
        <v>127</v>
      </c>
      <c r="AR2891" s="2">
        <v>35.6</v>
      </c>
      <c r="AS2891" s="2">
        <v>146</v>
      </c>
      <c r="AT2891" s="2">
        <v>40.9</v>
      </c>
      <c r="AW2891" s="2">
        <v>84</v>
      </c>
      <c r="AX2891" s="2">
        <v>23.5</v>
      </c>
      <c r="AY2891" s="2">
        <v>1</v>
      </c>
      <c r="AZ2891" s="2">
        <v>1</v>
      </c>
      <c r="BA2891" s="2">
        <v>4</v>
      </c>
    </row>
    <row r="2892" spans="1:53" ht="12.75" customHeight="1" x14ac:dyDescent="0.2">
      <c r="A2892">
        <v>6</v>
      </c>
      <c r="B2892" s="2">
        <v>4564</v>
      </c>
      <c r="C2892" s="17">
        <v>2.17</v>
      </c>
      <c r="D2892" s="2">
        <v>1.92</v>
      </c>
      <c r="G2892" s="17">
        <v>339</v>
      </c>
      <c r="H2892" s="2">
        <v>112</v>
      </c>
      <c r="I2892" s="2">
        <v>33</v>
      </c>
      <c r="J2892" s="2">
        <v>112</v>
      </c>
      <c r="K2892" s="2">
        <v>33</v>
      </c>
      <c r="L2892" s="2">
        <v>33</v>
      </c>
      <c r="M2892" s="2">
        <v>79</v>
      </c>
      <c r="N2892" s="2">
        <v>23.3</v>
      </c>
      <c r="O2892" s="2">
        <v>148</v>
      </c>
      <c r="P2892" s="2">
        <v>43.7</v>
      </c>
      <c r="S2892" s="2">
        <v>86</v>
      </c>
      <c r="T2892" s="2">
        <v>25.4</v>
      </c>
      <c r="U2892" s="2">
        <v>26</v>
      </c>
      <c r="V2892" s="2">
        <v>7.7</v>
      </c>
      <c r="Y2892" s="2">
        <v>227</v>
      </c>
      <c r="Z2892" s="2">
        <v>67</v>
      </c>
      <c r="AB2892" s="2">
        <v>1</v>
      </c>
      <c r="AC2892" s="2">
        <v>6</v>
      </c>
      <c r="AE2892" s="2">
        <v>337</v>
      </c>
      <c r="AF2892" s="2">
        <v>105</v>
      </c>
      <c r="AG2892" s="2">
        <v>31.2</v>
      </c>
      <c r="AH2892" s="2">
        <v>105</v>
      </c>
      <c r="AI2892" s="2">
        <v>31.2</v>
      </c>
      <c r="AJ2892" s="2">
        <v>31.2</v>
      </c>
      <c r="AK2892" s="2">
        <v>147</v>
      </c>
      <c r="AL2892" s="2">
        <v>43.6</v>
      </c>
      <c r="AM2892" s="2">
        <v>85</v>
      </c>
      <c r="AN2892" s="2">
        <v>25.2</v>
      </c>
      <c r="AQ2892" s="2">
        <v>91</v>
      </c>
      <c r="AR2892" s="2">
        <v>27</v>
      </c>
      <c r="AS2892" s="2">
        <v>14</v>
      </c>
      <c r="AT2892" s="2">
        <v>4.2</v>
      </c>
      <c r="AW2892" s="2">
        <v>232</v>
      </c>
      <c r="AX2892" s="2">
        <v>68.8</v>
      </c>
      <c r="AY2892" s="2">
        <v>2</v>
      </c>
      <c r="AZ2892" s="2">
        <v>1</v>
      </c>
      <c r="BA2892" s="2">
        <v>6</v>
      </c>
    </row>
    <row r="2893" spans="1:53" ht="12.75" customHeight="1" x14ac:dyDescent="0.2">
      <c r="A2893">
        <v>6</v>
      </c>
      <c r="B2893" s="2">
        <v>4574</v>
      </c>
      <c r="C2893" s="17">
        <v>2.87</v>
      </c>
      <c r="D2893" s="2">
        <v>2.25</v>
      </c>
      <c r="G2893" s="17">
        <v>179</v>
      </c>
      <c r="H2893" s="2">
        <v>119</v>
      </c>
      <c r="I2893" s="2">
        <v>66.5</v>
      </c>
      <c r="J2893" s="2">
        <v>119</v>
      </c>
      <c r="K2893" s="2">
        <v>66.5</v>
      </c>
      <c r="L2893" s="2">
        <v>66.5</v>
      </c>
      <c r="M2893" s="2">
        <v>19</v>
      </c>
      <c r="N2893" s="2">
        <v>10.6</v>
      </c>
      <c r="O2893" s="2">
        <v>41</v>
      </c>
      <c r="P2893" s="2">
        <v>22.9</v>
      </c>
      <c r="S2893" s="2">
        <v>63</v>
      </c>
      <c r="T2893" s="2">
        <v>35.200000000000003</v>
      </c>
      <c r="U2893" s="2">
        <v>56</v>
      </c>
      <c r="V2893" s="2">
        <v>31.3</v>
      </c>
      <c r="Y2893" s="2">
        <v>60</v>
      </c>
      <c r="Z2893" s="2">
        <v>33.5</v>
      </c>
      <c r="AC2893" s="2">
        <v>1</v>
      </c>
      <c r="AE2893" s="2">
        <v>179</v>
      </c>
      <c r="AF2893" s="2">
        <v>80</v>
      </c>
      <c r="AG2893" s="2">
        <v>44.7</v>
      </c>
      <c r="AH2893" s="2">
        <v>80</v>
      </c>
      <c r="AI2893" s="2">
        <v>44.7</v>
      </c>
      <c r="AJ2893" s="2">
        <v>44.7</v>
      </c>
      <c r="AK2893" s="2">
        <v>64</v>
      </c>
      <c r="AL2893" s="2">
        <v>35.799999999999997</v>
      </c>
      <c r="AM2893" s="2">
        <v>35</v>
      </c>
      <c r="AN2893" s="2">
        <v>19.600000000000001</v>
      </c>
      <c r="AQ2893" s="2">
        <v>51</v>
      </c>
      <c r="AR2893" s="2">
        <v>28.5</v>
      </c>
      <c r="AS2893" s="2">
        <v>29</v>
      </c>
      <c r="AT2893" s="2">
        <v>16.2</v>
      </c>
      <c r="AW2893" s="2">
        <v>99</v>
      </c>
      <c r="AX2893" s="2">
        <v>55.3</v>
      </c>
      <c r="BA2893" s="2">
        <v>1</v>
      </c>
    </row>
    <row r="2894" spans="1:53" ht="12.75" customHeight="1" x14ac:dyDescent="0.2">
      <c r="A2894">
        <v>6</v>
      </c>
      <c r="B2894" s="2">
        <v>4575</v>
      </c>
      <c r="C2894" s="17">
        <v>2.68</v>
      </c>
      <c r="D2894" s="2">
        <v>2.65</v>
      </c>
      <c r="G2894" s="17">
        <v>232</v>
      </c>
      <c r="H2894" s="2">
        <v>150</v>
      </c>
      <c r="I2894" s="2">
        <v>64.7</v>
      </c>
      <c r="J2894" s="2">
        <v>150</v>
      </c>
      <c r="K2894" s="2">
        <v>64.7</v>
      </c>
      <c r="L2894" s="2">
        <v>64.7</v>
      </c>
      <c r="M2894" s="2">
        <v>28</v>
      </c>
      <c r="N2894" s="2">
        <v>12.1</v>
      </c>
      <c r="O2894" s="2">
        <v>54</v>
      </c>
      <c r="P2894" s="2">
        <v>23.3</v>
      </c>
      <c r="Q2894" s="2">
        <v>7</v>
      </c>
      <c r="R2894" s="2">
        <v>3</v>
      </c>
      <c r="S2894" s="2">
        <v>87</v>
      </c>
      <c r="T2894" s="2">
        <v>37.5</v>
      </c>
      <c r="U2894" s="2">
        <v>56</v>
      </c>
      <c r="V2894" s="2">
        <v>24.1</v>
      </c>
      <c r="Y2894" s="2">
        <v>82</v>
      </c>
      <c r="Z2894" s="2">
        <v>35.299999999999997</v>
      </c>
      <c r="AA2894" s="2">
        <v>2</v>
      </c>
      <c r="AB2894" s="2">
        <v>1</v>
      </c>
      <c r="AE2894" s="2">
        <v>232</v>
      </c>
      <c r="AF2894" s="2">
        <v>144</v>
      </c>
      <c r="AG2894" s="2">
        <v>62.1</v>
      </c>
      <c r="AH2894" s="2">
        <v>144</v>
      </c>
      <c r="AI2894" s="2">
        <v>62.1</v>
      </c>
      <c r="AJ2894" s="2">
        <v>62.1</v>
      </c>
      <c r="AK2894" s="2">
        <v>55</v>
      </c>
      <c r="AL2894" s="2">
        <v>23.7</v>
      </c>
      <c r="AM2894" s="2">
        <v>33</v>
      </c>
      <c r="AN2894" s="2">
        <v>14.2</v>
      </c>
      <c r="AQ2894" s="2">
        <v>82</v>
      </c>
      <c r="AR2894" s="2">
        <v>35.299999999999997</v>
      </c>
      <c r="AS2894" s="2">
        <v>62</v>
      </c>
      <c r="AT2894" s="2">
        <v>26.7</v>
      </c>
      <c r="AW2894" s="2">
        <v>88</v>
      </c>
      <c r="AX2894" s="2">
        <v>37.9</v>
      </c>
      <c r="AY2894" s="2">
        <v>2</v>
      </c>
      <c r="AZ2894" s="2">
        <v>1</v>
      </c>
    </row>
    <row r="2895" spans="1:53" ht="12.75" customHeight="1" x14ac:dyDescent="0.2">
      <c r="A2895">
        <v>6</v>
      </c>
      <c r="B2895" s="2">
        <v>4581</v>
      </c>
      <c r="C2895" s="17">
        <v>2.79</v>
      </c>
      <c r="D2895" s="2">
        <v>2.39</v>
      </c>
      <c r="G2895" s="17">
        <v>71</v>
      </c>
      <c r="H2895" s="2">
        <v>49</v>
      </c>
      <c r="I2895" s="2">
        <v>69</v>
      </c>
      <c r="J2895" s="2">
        <v>49</v>
      </c>
      <c r="K2895" s="2">
        <v>69</v>
      </c>
      <c r="L2895" s="2">
        <v>69</v>
      </c>
      <c r="M2895" s="2">
        <v>4</v>
      </c>
      <c r="N2895" s="2">
        <v>5.6</v>
      </c>
      <c r="O2895" s="2">
        <v>18</v>
      </c>
      <c r="P2895" s="2">
        <v>25.4</v>
      </c>
      <c r="S2895" s="2">
        <v>38</v>
      </c>
      <c r="T2895" s="2">
        <v>53.5</v>
      </c>
      <c r="U2895" s="2">
        <v>11</v>
      </c>
      <c r="V2895" s="2">
        <v>15.5</v>
      </c>
      <c r="Y2895" s="2">
        <v>22</v>
      </c>
      <c r="Z2895" s="2">
        <v>31</v>
      </c>
      <c r="AB2895" s="2">
        <v>3</v>
      </c>
      <c r="AE2895" s="2">
        <v>71</v>
      </c>
      <c r="AF2895" s="2">
        <v>38</v>
      </c>
      <c r="AG2895" s="2">
        <v>53.5</v>
      </c>
      <c r="AH2895" s="2">
        <v>38</v>
      </c>
      <c r="AI2895" s="2">
        <v>53.5</v>
      </c>
      <c r="AJ2895" s="2">
        <v>53.5</v>
      </c>
      <c r="AK2895" s="2">
        <v>19</v>
      </c>
      <c r="AL2895" s="2">
        <v>26.8</v>
      </c>
      <c r="AM2895" s="2">
        <v>14</v>
      </c>
      <c r="AN2895" s="2">
        <v>19.7</v>
      </c>
      <c r="AQ2895" s="2">
        <v>29</v>
      </c>
      <c r="AR2895" s="2">
        <v>40.799999999999997</v>
      </c>
      <c r="AS2895" s="2">
        <v>9</v>
      </c>
      <c r="AT2895" s="2">
        <v>12.7</v>
      </c>
      <c r="AW2895" s="2">
        <v>33</v>
      </c>
      <c r="AX2895" s="2">
        <v>46.5</v>
      </c>
      <c r="AZ2895" s="2">
        <v>3</v>
      </c>
    </row>
    <row r="2896" spans="1:53" ht="12.75" customHeight="1" x14ac:dyDescent="0.2">
      <c r="A2896">
        <v>6</v>
      </c>
      <c r="B2896" s="2">
        <v>4586</v>
      </c>
      <c r="C2896" s="17">
        <v>2.67</v>
      </c>
      <c r="D2896" s="2">
        <v>2.5</v>
      </c>
      <c r="G2896" s="17">
        <v>252</v>
      </c>
      <c r="H2896" s="2">
        <v>167</v>
      </c>
      <c r="I2896" s="2">
        <v>66.3</v>
      </c>
      <c r="J2896" s="2">
        <v>167</v>
      </c>
      <c r="K2896" s="2">
        <v>66.3</v>
      </c>
      <c r="L2896" s="2">
        <v>66.3</v>
      </c>
      <c r="M2896" s="2">
        <v>26</v>
      </c>
      <c r="N2896" s="2">
        <v>10.3</v>
      </c>
      <c r="O2896" s="2">
        <v>59</v>
      </c>
      <c r="P2896" s="2">
        <v>23.4</v>
      </c>
      <c r="Q2896" s="2">
        <v>8</v>
      </c>
      <c r="R2896" s="2">
        <v>3.2</v>
      </c>
      <c r="S2896" s="2">
        <v>106</v>
      </c>
      <c r="T2896" s="2">
        <v>42.1</v>
      </c>
      <c r="U2896" s="2">
        <v>53</v>
      </c>
      <c r="V2896" s="2">
        <v>21</v>
      </c>
      <c r="Y2896" s="2">
        <v>85</v>
      </c>
      <c r="Z2896" s="2">
        <v>33.700000000000003</v>
      </c>
      <c r="AB2896" s="2">
        <v>3</v>
      </c>
      <c r="AE2896" s="2">
        <v>252</v>
      </c>
      <c r="AF2896" s="2">
        <v>143</v>
      </c>
      <c r="AG2896" s="2">
        <v>56.7</v>
      </c>
      <c r="AH2896" s="2">
        <v>143</v>
      </c>
      <c r="AI2896" s="2">
        <v>56.7</v>
      </c>
      <c r="AJ2896" s="2">
        <v>56.7</v>
      </c>
      <c r="AK2896" s="2">
        <v>61</v>
      </c>
      <c r="AL2896" s="2">
        <v>24.2</v>
      </c>
      <c r="AM2896" s="2">
        <v>48</v>
      </c>
      <c r="AN2896" s="2">
        <v>19</v>
      </c>
      <c r="AO2896" s="2">
        <v>4</v>
      </c>
      <c r="AP2896" s="2">
        <v>1.6</v>
      </c>
      <c r="AQ2896" s="2">
        <v>82</v>
      </c>
      <c r="AR2896" s="2">
        <v>32.5</v>
      </c>
      <c r="AS2896" s="2">
        <v>57</v>
      </c>
      <c r="AT2896" s="2">
        <v>22.6</v>
      </c>
      <c r="AW2896" s="2">
        <v>109</v>
      </c>
      <c r="AX2896" s="2">
        <v>43.3</v>
      </c>
      <c r="AZ2896" s="2">
        <v>3</v>
      </c>
    </row>
    <row r="2897" spans="1:53" ht="12.75" customHeight="1" x14ac:dyDescent="0.2">
      <c r="A2897">
        <v>6</v>
      </c>
      <c r="B2897" s="2">
        <v>4590</v>
      </c>
      <c r="C2897" s="17">
        <v>2.95</v>
      </c>
      <c r="D2897" s="2">
        <v>2.5099999999999998</v>
      </c>
      <c r="G2897" s="17">
        <v>441</v>
      </c>
      <c r="H2897" s="2">
        <v>327</v>
      </c>
      <c r="I2897" s="2">
        <v>74.099999999999994</v>
      </c>
      <c r="J2897" s="2">
        <v>327</v>
      </c>
      <c r="K2897" s="2">
        <v>74.099999999999994</v>
      </c>
      <c r="L2897" s="2">
        <v>74.099999999999994</v>
      </c>
      <c r="M2897" s="2">
        <v>36</v>
      </c>
      <c r="N2897" s="2">
        <v>8.1999999999999993</v>
      </c>
      <c r="O2897" s="2">
        <v>78</v>
      </c>
      <c r="P2897" s="2">
        <v>17.7</v>
      </c>
      <c r="Q2897" s="2">
        <v>5</v>
      </c>
      <c r="R2897" s="2">
        <v>1.1000000000000001</v>
      </c>
      <c r="S2897" s="2">
        <v>179</v>
      </c>
      <c r="T2897" s="2">
        <v>40.6</v>
      </c>
      <c r="U2897" s="2">
        <v>143</v>
      </c>
      <c r="V2897" s="2">
        <v>32.4</v>
      </c>
      <c r="Y2897" s="2">
        <v>114</v>
      </c>
      <c r="Z2897" s="2">
        <v>25.9</v>
      </c>
      <c r="AA2897" s="2">
        <v>1</v>
      </c>
      <c r="AB2897" s="2">
        <v>2</v>
      </c>
      <c r="AC2897" s="2">
        <v>1</v>
      </c>
      <c r="AE2897" s="2">
        <v>440</v>
      </c>
      <c r="AF2897" s="2">
        <v>249</v>
      </c>
      <c r="AG2897" s="2">
        <v>56.3</v>
      </c>
      <c r="AH2897" s="2">
        <v>249</v>
      </c>
      <c r="AI2897" s="2">
        <v>56.3</v>
      </c>
      <c r="AJ2897" s="2">
        <v>56.6</v>
      </c>
      <c r="AK2897" s="2">
        <v>112</v>
      </c>
      <c r="AL2897" s="2">
        <v>25.3</v>
      </c>
      <c r="AM2897" s="2">
        <v>79</v>
      </c>
      <c r="AN2897" s="2">
        <v>17.899999999999999</v>
      </c>
      <c r="AQ2897" s="2">
        <v>156</v>
      </c>
      <c r="AR2897" s="2">
        <v>35.299999999999997</v>
      </c>
      <c r="AS2897" s="2">
        <v>93</v>
      </c>
      <c r="AT2897" s="2">
        <v>21</v>
      </c>
      <c r="AU2897" s="2">
        <v>2</v>
      </c>
      <c r="AV2897" s="2">
        <v>0.5</v>
      </c>
      <c r="AW2897" s="2">
        <v>193</v>
      </c>
      <c r="AX2897" s="2">
        <v>43.7</v>
      </c>
      <c r="AZ2897" s="2">
        <v>2</v>
      </c>
      <c r="BA2897" s="2">
        <v>1</v>
      </c>
    </row>
    <row r="2898" spans="1:53" ht="12.75" customHeight="1" x14ac:dyDescent="0.2">
      <c r="A2898">
        <v>6</v>
      </c>
      <c r="B2898" s="2">
        <v>4591</v>
      </c>
      <c r="C2898" s="17">
        <v>2.92</v>
      </c>
      <c r="D2898" s="2">
        <v>2.76</v>
      </c>
      <c r="G2898" s="17">
        <v>225</v>
      </c>
      <c r="H2898" s="2">
        <v>170</v>
      </c>
      <c r="I2898" s="2">
        <v>75.599999999999994</v>
      </c>
      <c r="J2898" s="2">
        <v>170</v>
      </c>
      <c r="K2898" s="2">
        <v>75.599999999999994</v>
      </c>
      <c r="L2898" s="2">
        <v>75.599999999999994</v>
      </c>
      <c r="M2898" s="2">
        <v>18</v>
      </c>
      <c r="N2898" s="2">
        <v>8</v>
      </c>
      <c r="O2898" s="2">
        <v>37</v>
      </c>
      <c r="P2898" s="2">
        <v>16.399999999999999</v>
      </c>
      <c r="Q2898" s="2">
        <v>8</v>
      </c>
      <c r="R2898" s="2">
        <v>3.6</v>
      </c>
      <c r="S2898" s="2">
        <v>82</v>
      </c>
      <c r="T2898" s="2">
        <v>36.4</v>
      </c>
      <c r="U2898" s="2">
        <v>80</v>
      </c>
      <c r="V2898" s="2">
        <v>35.6</v>
      </c>
      <c r="Y2898" s="2">
        <v>55</v>
      </c>
      <c r="Z2898" s="2">
        <v>24.4</v>
      </c>
      <c r="AC2898" s="2">
        <v>10</v>
      </c>
      <c r="AE2898" s="2">
        <v>225</v>
      </c>
      <c r="AF2898" s="2">
        <v>152</v>
      </c>
      <c r="AG2898" s="2">
        <v>67.599999999999994</v>
      </c>
      <c r="AH2898" s="2">
        <v>152</v>
      </c>
      <c r="AI2898" s="2">
        <v>67.599999999999994</v>
      </c>
      <c r="AJ2898" s="2">
        <v>67.599999999999994</v>
      </c>
      <c r="AK2898" s="2">
        <v>36</v>
      </c>
      <c r="AL2898" s="2">
        <v>16</v>
      </c>
      <c r="AM2898" s="2">
        <v>37</v>
      </c>
      <c r="AN2898" s="2">
        <v>16.399999999999999</v>
      </c>
      <c r="AO2898" s="2">
        <v>2</v>
      </c>
      <c r="AP2898" s="2">
        <v>0.9</v>
      </c>
      <c r="AQ2898" s="2">
        <v>89</v>
      </c>
      <c r="AR2898" s="2">
        <v>39.6</v>
      </c>
      <c r="AS2898" s="2">
        <v>61</v>
      </c>
      <c r="AT2898" s="2">
        <v>27.1</v>
      </c>
      <c r="AW2898" s="2">
        <v>73</v>
      </c>
      <c r="AX2898" s="2">
        <v>32.4</v>
      </c>
      <c r="BA2898" s="2">
        <v>10</v>
      </c>
    </row>
    <row r="2899" spans="1:53" ht="12.75" customHeight="1" x14ac:dyDescent="0.2">
      <c r="A2899">
        <v>6</v>
      </c>
      <c r="B2899" s="2">
        <v>4593</v>
      </c>
      <c r="C2899" s="17">
        <v>3.02</v>
      </c>
      <c r="D2899" s="2">
        <v>2.89</v>
      </c>
      <c r="G2899" s="17">
        <v>66</v>
      </c>
      <c r="H2899" s="2">
        <v>57</v>
      </c>
      <c r="I2899" s="2">
        <v>86.4</v>
      </c>
      <c r="J2899" s="2">
        <v>57</v>
      </c>
      <c r="K2899" s="2">
        <v>86.4</v>
      </c>
      <c r="L2899" s="2">
        <v>86.4</v>
      </c>
      <c r="M2899" s="2">
        <v>5</v>
      </c>
      <c r="N2899" s="2">
        <v>7.6</v>
      </c>
      <c r="O2899" s="2">
        <v>4</v>
      </c>
      <c r="P2899" s="2">
        <v>6.1</v>
      </c>
      <c r="Q2899" s="2">
        <v>3</v>
      </c>
      <c r="R2899" s="2">
        <v>4.5</v>
      </c>
      <c r="S2899" s="2">
        <v>30</v>
      </c>
      <c r="T2899" s="2">
        <v>45.5</v>
      </c>
      <c r="U2899" s="2">
        <v>24</v>
      </c>
      <c r="V2899" s="2">
        <v>36.4</v>
      </c>
      <c r="Y2899" s="2">
        <v>9</v>
      </c>
      <c r="Z2899" s="2">
        <v>13.6</v>
      </c>
      <c r="AC2899" s="2">
        <v>1</v>
      </c>
      <c r="AE2899" s="2">
        <v>66</v>
      </c>
      <c r="AF2899" s="2">
        <v>47</v>
      </c>
      <c r="AG2899" s="2">
        <v>71.2</v>
      </c>
      <c r="AH2899" s="2">
        <v>47</v>
      </c>
      <c r="AI2899" s="2">
        <v>71.2</v>
      </c>
      <c r="AJ2899" s="2">
        <v>71.2</v>
      </c>
      <c r="AK2899" s="2">
        <v>6</v>
      </c>
      <c r="AL2899" s="2">
        <v>9.1</v>
      </c>
      <c r="AM2899" s="2">
        <v>13</v>
      </c>
      <c r="AN2899" s="2">
        <v>19.7</v>
      </c>
      <c r="AO2899" s="2">
        <v>1</v>
      </c>
      <c r="AP2899" s="2">
        <v>1.5</v>
      </c>
      <c r="AQ2899" s="2">
        <v>25</v>
      </c>
      <c r="AR2899" s="2">
        <v>37.9</v>
      </c>
      <c r="AS2899" s="2">
        <v>21</v>
      </c>
      <c r="AT2899" s="2">
        <v>31.8</v>
      </c>
      <c r="AW2899" s="2">
        <v>19</v>
      </c>
      <c r="AX2899" s="2">
        <v>28.8</v>
      </c>
      <c r="BA2899" s="2">
        <v>1</v>
      </c>
    </row>
    <row r="2900" spans="1:53" ht="12.75" customHeight="1" x14ac:dyDescent="0.2">
      <c r="A2900">
        <v>6</v>
      </c>
      <c r="B2900" s="2">
        <v>4595</v>
      </c>
    </row>
    <row r="2901" spans="1:53" ht="12.75" customHeight="1" x14ac:dyDescent="0.2">
      <c r="A2901">
        <v>6</v>
      </c>
      <c r="B2901" s="2">
        <v>4862</v>
      </c>
      <c r="G2901" s="17">
        <v>3</v>
      </c>
      <c r="AE2901" s="2">
        <v>3</v>
      </c>
    </row>
    <row r="2902" spans="1:53" ht="12.75" customHeight="1" x14ac:dyDescent="0.2">
      <c r="A2902">
        <v>6</v>
      </c>
      <c r="B2902" s="2">
        <v>5004</v>
      </c>
      <c r="G2902" s="17">
        <v>6</v>
      </c>
      <c r="AE2902" s="2">
        <v>6</v>
      </c>
    </row>
    <row r="2903" spans="1:53" ht="12.75" customHeight="1" x14ac:dyDescent="0.2">
      <c r="A2903">
        <v>6</v>
      </c>
      <c r="B2903" s="2">
        <v>5010</v>
      </c>
      <c r="C2903" s="17">
        <v>3.19</v>
      </c>
      <c r="D2903" s="2">
        <v>2.82</v>
      </c>
      <c r="G2903" s="17">
        <v>227</v>
      </c>
      <c r="H2903" s="2">
        <v>180</v>
      </c>
      <c r="I2903" s="2">
        <v>79.3</v>
      </c>
      <c r="J2903" s="2">
        <v>180</v>
      </c>
      <c r="K2903" s="2">
        <v>79.3</v>
      </c>
      <c r="L2903" s="2">
        <v>79.3</v>
      </c>
      <c r="M2903" s="2">
        <v>9</v>
      </c>
      <c r="N2903" s="2">
        <v>4</v>
      </c>
      <c r="O2903" s="2">
        <v>38</v>
      </c>
      <c r="P2903" s="2">
        <v>16.7</v>
      </c>
      <c r="S2903" s="2">
        <v>81</v>
      </c>
      <c r="T2903" s="2">
        <v>35.700000000000003</v>
      </c>
      <c r="U2903" s="2">
        <v>99</v>
      </c>
      <c r="V2903" s="2">
        <v>43.6</v>
      </c>
      <c r="Y2903" s="2">
        <v>47</v>
      </c>
      <c r="Z2903" s="2">
        <v>20.7</v>
      </c>
      <c r="AB2903" s="2">
        <v>2</v>
      </c>
      <c r="AC2903" s="2">
        <v>1</v>
      </c>
      <c r="AE2903" s="2">
        <v>227</v>
      </c>
      <c r="AF2903" s="2">
        <v>151</v>
      </c>
      <c r="AG2903" s="2">
        <v>66.5</v>
      </c>
      <c r="AH2903" s="2">
        <v>151</v>
      </c>
      <c r="AI2903" s="2">
        <v>66.5</v>
      </c>
      <c r="AJ2903" s="2">
        <v>66.5</v>
      </c>
      <c r="AK2903" s="2">
        <v>32</v>
      </c>
      <c r="AL2903" s="2">
        <v>14.1</v>
      </c>
      <c r="AM2903" s="2">
        <v>44</v>
      </c>
      <c r="AN2903" s="2">
        <v>19.399999999999999</v>
      </c>
      <c r="AQ2903" s="2">
        <v>84</v>
      </c>
      <c r="AR2903" s="2">
        <v>37</v>
      </c>
      <c r="AS2903" s="2">
        <v>67</v>
      </c>
      <c r="AT2903" s="2">
        <v>29.5</v>
      </c>
      <c r="AW2903" s="2">
        <v>76</v>
      </c>
      <c r="AX2903" s="2">
        <v>33.5</v>
      </c>
      <c r="AZ2903" s="2">
        <v>2</v>
      </c>
      <c r="BA2903" s="2">
        <v>1</v>
      </c>
    </row>
    <row r="2904" spans="1:53" ht="12.75" customHeight="1" x14ac:dyDescent="0.2">
      <c r="A2904">
        <v>6</v>
      </c>
      <c r="B2904" s="2">
        <v>5018</v>
      </c>
      <c r="C2904" s="17">
        <v>3.04</v>
      </c>
      <c r="D2904" s="2">
        <v>3.02</v>
      </c>
      <c r="G2904" s="17">
        <v>49</v>
      </c>
      <c r="H2904" s="2">
        <v>43</v>
      </c>
      <c r="I2904" s="2">
        <v>87.8</v>
      </c>
      <c r="J2904" s="2">
        <v>43</v>
      </c>
      <c r="K2904" s="2">
        <v>87.8</v>
      </c>
      <c r="L2904" s="2">
        <v>87.8</v>
      </c>
      <c r="M2904" s="2">
        <v>1</v>
      </c>
      <c r="N2904" s="2">
        <v>2</v>
      </c>
      <c r="O2904" s="2">
        <v>5</v>
      </c>
      <c r="P2904" s="2">
        <v>10.199999999999999</v>
      </c>
      <c r="Q2904" s="2">
        <v>1</v>
      </c>
      <c r="R2904" s="2">
        <v>2</v>
      </c>
      <c r="S2904" s="2">
        <v>30</v>
      </c>
      <c r="T2904" s="2">
        <v>61.2</v>
      </c>
      <c r="U2904" s="2">
        <v>12</v>
      </c>
      <c r="V2904" s="2">
        <v>24.5</v>
      </c>
      <c r="Y2904" s="2">
        <v>6</v>
      </c>
      <c r="Z2904" s="2">
        <v>12.2</v>
      </c>
      <c r="AE2904" s="2">
        <v>49</v>
      </c>
      <c r="AF2904" s="2">
        <v>36</v>
      </c>
      <c r="AG2904" s="2">
        <v>73.5</v>
      </c>
      <c r="AH2904" s="2">
        <v>36</v>
      </c>
      <c r="AI2904" s="2">
        <v>73.5</v>
      </c>
      <c r="AJ2904" s="2">
        <v>73.5</v>
      </c>
      <c r="AK2904" s="2">
        <v>6</v>
      </c>
      <c r="AL2904" s="2">
        <v>12.2</v>
      </c>
      <c r="AM2904" s="2">
        <v>7</v>
      </c>
      <c r="AN2904" s="2">
        <v>14.3</v>
      </c>
      <c r="AQ2904" s="2">
        <v>16</v>
      </c>
      <c r="AR2904" s="2">
        <v>32.700000000000003</v>
      </c>
      <c r="AS2904" s="2">
        <v>20</v>
      </c>
      <c r="AT2904" s="2">
        <v>40.799999999999997</v>
      </c>
      <c r="AW2904" s="2">
        <v>13</v>
      </c>
      <c r="AX2904" s="2">
        <v>26.5</v>
      </c>
    </row>
    <row r="2905" spans="1:53" ht="12.75" customHeight="1" x14ac:dyDescent="0.2">
      <c r="A2905">
        <v>6</v>
      </c>
      <c r="B2905" s="2">
        <v>5021</v>
      </c>
      <c r="C2905" s="17">
        <v>2.73</v>
      </c>
      <c r="D2905" s="2">
        <v>2.09</v>
      </c>
      <c r="G2905" s="17">
        <v>11</v>
      </c>
      <c r="H2905" s="2">
        <v>8</v>
      </c>
      <c r="I2905" s="2">
        <v>72.7</v>
      </c>
      <c r="J2905" s="2">
        <v>8</v>
      </c>
      <c r="K2905" s="2">
        <v>72.7</v>
      </c>
      <c r="L2905" s="2">
        <v>72.7</v>
      </c>
      <c r="O2905" s="2">
        <v>3</v>
      </c>
      <c r="P2905" s="2">
        <v>27.3</v>
      </c>
      <c r="S2905" s="2">
        <v>8</v>
      </c>
      <c r="T2905" s="2">
        <v>72.7</v>
      </c>
      <c r="Y2905" s="2">
        <v>3</v>
      </c>
      <c r="Z2905" s="2">
        <v>27.3</v>
      </c>
      <c r="AE2905" s="2">
        <v>11</v>
      </c>
      <c r="AF2905" s="2">
        <v>5</v>
      </c>
      <c r="AG2905" s="2">
        <v>45.5</v>
      </c>
      <c r="AH2905" s="2">
        <v>5</v>
      </c>
      <c r="AI2905" s="2">
        <v>45.5</v>
      </c>
      <c r="AJ2905" s="2">
        <v>45.5</v>
      </c>
      <c r="AK2905" s="2">
        <v>4</v>
      </c>
      <c r="AL2905" s="2">
        <v>36.4</v>
      </c>
      <c r="AM2905" s="2">
        <v>2</v>
      </c>
      <c r="AN2905" s="2">
        <v>18.2</v>
      </c>
      <c r="AQ2905" s="2">
        <v>5</v>
      </c>
      <c r="AR2905" s="2">
        <v>45.5</v>
      </c>
      <c r="AW2905" s="2">
        <v>6</v>
      </c>
      <c r="AX2905" s="2">
        <v>54.5</v>
      </c>
    </row>
    <row r="2906" spans="1:53" ht="12.75" customHeight="1" x14ac:dyDescent="0.2">
      <c r="A2906">
        <v>6</v>
      </c>
      <c r="B2906" s="2">
        <v>5027</v>
      </c>
      <c r="C2906" s="17">
        <v>3.14</v>
      </c>
      <c r="D2906" s="2">
        <v>2.5499999999999998</v>
      </c>
      <c r="G2906" s="17">
        <v>114</v>
      </c>
      <c r="H2906" s="2">
        <v>88</v>
      </c>
      <c r="I2906" s="2">
        <v>77.2</v>
      </c>
      <c r="J2906" s="2">
        <v>88</v>
      </c>
      <c r="K2906" s="2">
        <v>77.2</v>
      </c>
      <c r="L2906" s="2">
        <v>77.2</v>
      </c>
      <c r="M2906" s="2">
        <v>3</v>
      </c>
      <c r="N2906" s="2">
        <v>2.6</v>
      </c>
      <c r="O2906" s="2">
        <v>23</v>
      </c>
      <c r="P2906" s="2">
        <v>20.2</v>
      </c>
      <c r="S2906" s="2">
        <v>43</v>
      </c>
      <c r="T2906" s="2">
        <v>37.700000000000003</v>
      </c>
      <c r="U2906" s="2">
        <v>45</v>
      </c>
      <c r="V2906" s="2">
        <v>39.5</v>
      </c>
      <c r="Y2906" s="2">
        <v>26</v>
      </c>
      <c r="Z2906" s="2">
        <v>22.8</v>
      </c>
      <c r="AE2906" s="2">
        <v>114</v>
      </c>
      <c r="AF2906" s="2">
        <v>63</v>
      </c>
      <c r="AG2906" s="2">
        <v>55.3</v>
      </c>
      <c r="AH2906" s="2">
        <v>63</v>
      </c>
      <c r="AI2906" s="2">
        <v>55.3</v>
      </c>
      <c r="AJ2906" s="2">
        <v>55.3</v>
      </c>
      <c r="AK2906" s="2">
        <v>16</v>
      </c>
      <c r="AL2906" s="2">
        <v>14</v>
      </c>
      <c r="AM2906" s="2">
        <v>35</v>
      </c>
      <c r="AN2906" s="2">
        <v>30.7</v>
      </c>
      <c r="AQ2906" s="2">
        <v>47</v>
      </c>
      <c r="AR2906" s="2">
        <v>41.2</v>
      </c>
      <c r="AS2906" s="2">
        <v>16</v>
      </c>
      <c r="AT2906" s="2">
        <v>14</v>
      </c>
      <c r="AW2906" s="2">
        <v>51</v>
      </c>
      <c r="AX2906" s="2">
        <v>44.7</v>
      </c>
    </row>
    <row r="2907" spans="1:53" ht="12.75" customHeight="1" x14ac:dyDescent="0.2">
      <c r="A2907">
        <v>6</v>
      </c>
      <c r="B2907" s="2">
        <v>5029</v>
      </c>
      <c r="C2907" s="17">
        <v>2.81</v>
      </c>
      <c r="D2907" s="2">
        <v>2.36</v>
      </c>
      <c r="G2907" s="17">
        <v>175</v>
      </c>
      <c r="H2907" s="2">
        <v>116</v>
      </c>
      <c r="I2907" s="2">
        <v>66.3</v>
      </c>
      <c r="J2907" s="2">
        <v>116</v>
      </c>
      <c r="K2907" s="2">
        <v>66.3</v>
      </c>
      <c r="L2907" s="2">
        <v>66.3</v>
      </c>
      <c r="M2907" s="2">
        <v>21</v>
      </c>
      <c r="N2907" s="2">
        <v>12</v>
      </c>
      <c r="O2907" s="2">
        <v>38</v>
      </c>
      <c r="P2907" s="2">
        <v>21.7</v>
      </c>
      <c r="S2907" s="2">
        <v>69</v>
      </c>
      <c r="T2907" s="2">
        <v>39.4</v>
      </c>
      <c r="U2907" s="2">
        <v>47</v>
      </c>
      <c r="V2907" s="2">
        <v>26.9</v>
      </c>
      <c r="Y2907" s="2">
        <v>59</v>
      </c>
      <c r="Z2907" s="2">
        <v>33.700000000000003</v>
      </c>
      <c r="AB2907" s="2">
        <v>1</v>
      </c>
      <c r="AE2907" s="2">
        <v>174</v>
      </c>
      <c r="AF2907" s="2">
        <v>83</v>
      </c>
      <c r="AG2907" s="2">
        <v>47.7</v>
      </c>
      <c r="AH2907" s="2">
        <v>83</v>
      </c>
      <c r="AI2907" s="2">
        <v>47.7</v>
      </c>
      <c r="AJ2907" s="2">
        <v>47.7</v>
      </c>
      <c r="AK2907" s="2">
        <v>47</v>
      </c>
      <c r="AL2907" s="2">
        <v>27</v>
      </c>
      <c r="AM2907" s="2">
        <v>44</v>
      </c>
      <c r="AN2907" s="2">
        <v>25.3</v>
      </c>
      <c r="AQ2907" s="2">
        <v>57</v>
      </c>
      <c r="AR2907" s="2">
        <v>32.799999999999997</v>
      </c>
      <c r="AS2907" s="2">
        <v>26</v>
      </c>
      <c r="AT2907" s="2">
        <v>14.9</v>
      </c>
      <c r="AW2907" s="2">
        <v>91</v>
      </c>
      <c r="AX2907" s="2">
        <v>52.3</v>
      </c>
      <c r="AZ2907" s="2">
        <v>2</v>
      </c>
    </row>
    <row r="2908" spans="1:53" ht="12.75" customHeight="1" x14ac:dyDescent="0.2">
      <c r="A2908">
        <v>6</v>
      </c>
      <c r="B2908" s="2">
        <v>5030</v>
      </c>
      <c r="G2908" s="17">
        <v>6</v>
      </c>
      <c r="AE2908" s="2">
        <v>6</v>
      </c>
    </row>
    <row r="2909" spans="1:53" ht="12.75" customHeight="1" x14ac:dyDescent="0.2">
      <c r="A2909">
        <v>6</v>
      </c>
      <c r="B2909" s="2">
        <v>5032</v>
      </c>
      <c r="C2909" s="17">
        <v>1.75</v>
      </c>
      <c r="D2909" s="2">
        <v>1</v>
      </c>
      <c r="G2909" s="17">
        <v>15</v>
      </c>
      <c r="H2909" s="2">
        <v>2</v>
      </c>
      <c r="I2909" s="2">
        <v>12.5</v>
      </c>
      <c r="J2909" s="2">
        <v>2</v>
      </c>
      <c r="K2909" s="2">
        <v>12.5</v>
      </c>
      <c r="L2909" s="2">
        <v>13.3</v>
      </c>
      <c r="M2909" s="2">
        <v>4</v>
      </c>
      <c r="N2909" s="2">
        <v>25</v>
      </c>
      <c r="O2909" s="2">
        <v>9</v>
      </c>
      <c r="P2909" s="2">
        <v>56.3</v>
      </c>
      <c r="S2909" s="2">
        <v>2</v>
      </c>
      <c r="T2909" s="2">
        <v>12.5</v>
      </c>
      <c r="W2909" s="2">
        <v>1</v>
      </c>
      <c r="X2909" s="2">
        <v>6.3</v>
      </c>
      <c r="Y2909" s="2">
        <v>14</v>
      </c>
      <c r="Z2909" s="2">
        <v>87.5</v>
      </c>
      <c r="AE2909" s="2">
        <v>15</v>
      </c>
      <c r="AK2909" s="2">
        <v>14</v>
      </c>
      <c r="AL2909" s="2">
        <v>87.5</v>
      </c>
      <c r="AM2909" s="2">
        <v>1</v>
      </c>
      <c r="AN2909" s="2">
        <v>6.3</v>
      </c>
      <c r="AU2909" s="2">
        <v>1</v>
      </c>
      <c r="AV2909" s="2">
        <v>6.3</v>
      </c>
      <c r="AW2909" s="2">
        <v>16</v>
      </c>
      <c r="AX2909" s="2">
        <v>100</v>
      </c>
    </row>
    <row r="2910" spans="1:53" ht="12.75" customHeight="1" x14ac:dyDescent="0.2">
      <c r="A2910">
        <v>6</v>
      </c>
      <c r="B2910" s="2">
        <v>5035</v>
      </c>
      <c r="G2910" s="17">
        <v>1</v>
      </c>
      <c r="AE2910" s="2">
        <v>1</v>
      </c>
    </row>
    <row r="2911" spans="1:53" ht="12.75" customHeight="1" x14ac:dyDescent="0.2">
      <c r="A2911">
        <v>6</v>
      </c>
      <c r="B2911" s="2">
        <v>5040</v>
      </c>
      <c r="C2911" s="17">
        <v>2.96</v>
      </c>
      <c r="D2911" s="2">
        <v>2.34</v>
      </c>
      <c r="G2911" s="17">
        <v>290</v>
      </c>
      <c r="H2911" s="2">
        <v>226</v>
      </c>
      <c r="I2911" s="2">
        <v>77.900000000000006</v>
      </c>
      <c r="J2911" s="2">
        <v>226</v>
      </c>
      <c r="K2911" s="2">
        <v>77.900000000000006</v>
      </c>
      <c r="L2911" s="2">
        <v>77.900000000000006</v>
      </c>
      <c r="M2911" s="2">
        <v>21</v>
      </c>
      <c r="N2911" s="2">
        <v>7.2</v>
      </c>
      <c r="O2911" s="2">
        <v>43</v>
      </c>
      <c r="P2911" s="2">
        <v>14.8</v>
      </c>
      <c r="Q2911" s="2">
        <v>10</v>
      </c>
      <c r="R2911" s="2">
        <v>3.4</v>
      </c>
      <c r="S2911" s="2">
        <v>114</v>
      </c>
      <c r="T2911" s="2">
        <v>39.299999999999997</v>
      </c>
      <c r="U2911" s="2">
        <v>102</v>
      </c>
      <c r="V2911" s="2">
        <v>35.200000000000003</v>
      </c>
      <c r="Y2911" s="2">
        <v>64</v>
      </c>
      <c r="Z2911" s="2">
        <v>22.1</v>
      </c>
      <c r="AB2911" s="2">
        <v>2</v>
      </c>
      <c r="AC2911" s="2">
        <v>7</v>
      </c>
      <c r="AE2911" s="2">
        <v>290</v>
      </c>
      <c r="AF2911" s="2">
        <v>141</v>
      </c>
      <c r="AG2911" s="2">
        <v>48.6</v>
      </c>
      <c r="AH2911" s="2">
        <v>141</v>
      </c>
      <c r="AI2911" s="2">
        <v>48.6</v>
      </c>
      <c r="AJ2911" s="2">
        <v>48.6</v>
      </c>
      <c r="AK2911" s="2">
        <v>76</v>
      </c>
      <c r="AL2911" s="2">
        <v>26.2</v>
      </c>
      <c r="AM2911" s="2">
        <v>73</v>
      </c>
      <c r="AN2911" s="2">
        <v>25.2</v>
      </c>
      <c r="AO2911" s="2">
        <v>1</v>
      </c>
      <c r="AP2911" s="2">
        <v>0.3</v>
      </c>
      <c r="AQ2911" s="2">
        <v>102</v>
      </c>
      <c r="AR2911" s="2">
        <v>35.200000000000003</v>
      </c>
      <c r="AS2911" s="2">
        <v>38</v>
      </c>
      <c r="AT2911" s="2">
        <v>13.1</v>
      </c>
      <c r="AW2911" s="2">
        <v>149</v>
      </c>
      <c r="AX2911" s="2">
        <v>51.4</v>
      </c>
      <c r="AZ2911" s="2">
        <v>2</v>
      </c>
      <c r="BA2911" s="2">
        <v>7</v>
      </c>
    </row>
    <row r="2912" spans="1:53" ht="12.75" customHeight="1" x14ac:dyDescent="0.2">
      <c r="A2912">
        <v>6</v>
      </c>
      <c r="B2912" s="2">
        <v>5046</v>
      </c>
      <c r="G2912" s="17">
        <v>3</v>
      </c>
      <c r="AE2912" s="2">
        <v>3</v>
      </c>
    </row>
    <row r="2913" spans="1:53" ht="12.75" customHeight="1" x14ac:dyDescent="0.2">
      <c r="A2913">
        <v>6</v>
      </c>
      <c r="B2913" s="2">
        <v>5047</v>
      </c>
      <c r="C2913" s="17">
        <v>1.53</v>
      </c>
      <c r="D2913" s="2">
        <v>1.2</v>
      </c>
      <c r="G2913" s="17">
        <v>48</v>
      </c>
      <c r="H2913" s="2">
        <v>44</v>
      </c>
      <c r="I2913" s="2">
        <v>42.7</v>
      </c>
      <c r="J2913" s="2">
        <v>44</v>
      </c>
      <c r="K2913" s="2">
        <v>42.7</v>
      </c>
      <c r="L2913" s="2">
        <v>91.7</v>
      </c>
      <c r="M2913" s="2">
        <v>1</v>
      </c>
      <c r="N2913" s="2">
        <v>1</v>
      </c>
      <c r="O2913" s="2">
        <v>3</v>
      </c>
      <c r="P2913" s="2">
        <v>2.9</v>
      </c>
      <c r="S2913" s="2">
        <v>25</v>
      </c>
      <c r="T2913" s="2">
        <v>24.3</v>
      </c>
      <c r="U2913" s="2">
        <v>19</v>
      </c>
      <c r="V2913" s="2">
        <v>18.399999999999999</v>
      </c>
      <c r="W2913" s="2">
        <v>55</v>
      </c>
      <c r="X2913" s="2">
        <v>53.4</v>
      </c>
      <c r="Y2913" s="2">
        <v>59</v>
      </c>
      <c r="Z2913" s="2">
        <v>57.3</v>
      </c>
      <c r="AE2913" s="2">
        <v>48</v>
      </c>
      <c r="AF2913" s="2">
        <v>26</v>
      </c>
      <c r="AG2913" s="2">
        <v>25.2</v>
      </c>
      <c r="AH2913" s="2">
        <v>26</v>
      </c>
      <c r="AI2913" s="2">
        <v>25.2</v>
      </c>
      <c r="AJ2913" s="2">
        <v>54.2</v>
      </c>
      <c r="AK2913" s="2">
        <v>12</v>
      </c>
      <c r="AL2913" s="2">
        <v>11.7</v>
      </c>
      <c r="AM2913" s="2">
        <v>10</v>
      </c>
      <c r="AN2913" s="2">
        <v>9.6999999999999993</v>
      </c>
      <c r="AQ2913" s="2">
        <v>12</v>
      </c>
      <c r="AR2913" s="2">
        <v>11.7</v>
      </c>
      <c r="AS2913" s="2">
        <v>14</v>
      </c>
      <c r="AT2913" s="2">
        <v>13.6</v>
      </c>
      <c r="AU2913" s="2">
        <v>55</v>
      </c>
      <c r="AV2913" s="2">
        <v>53.4</v>
      </c>
      <c r="AW2913" s="2">
        <v>77</v>
      </c>
      <c r="AX2913" s="2">
        <v>74.8</v>
      </c>
    </row>
    <row r="2914" spans="1:53" ht="12.75" customHeight="1" x14ac:dyDescent="0.2">
      <c r="A2914">
        <v>6</v>
      </c>
      <c r="B2914" s="2">
        <v>5049</v>
      </c>
      <c r="C2914" s="17">
        <v>2.2200000000000002</v>
      </c>
      <c r="D2914" s="2">
        <v>2.0499999999999998</v>
      </c>
      <c r="G2914" s="17">
        <v>244</v>
      </c>
      <c r="H2914" s="2">
        <v>104</v>
      </c>
      <c r="I2914" s="2">
        <v>42.4</v>
      </c>
      <c r="J2914" s="2">
        <v>104</v>
      </c>
      <c r="K2914" s="2">
        <v>42.4</v>
      </c>
      <c r="L2914" s="2">
        <v>42.6</v>
      </c>
      <c r="M2914" s="2">
        <v>57</v>
      </c>
      <c r="N2914" s="2">
        <v>23.3</v>
      </c>
      <c r="O2914" s="2">
        <v>83</v>
      </c>
      <c r="P2914" s="2">
        <v>33.9</v>
      </c>
      <c r="Q2914" s="2">
        <v>2</v>
      </c>
      <c r="R2914" s="2">
        <v>0.8</v>
      </c>
      <c r="S2914" s="2">
        <v>86</v>
      </c>
      <c r="T2914" s="2">
        <v>35.1</v>
      </c>
      <c r="U2914" s="2">
        <v>16</v>
      </c>
      <c r="V2914" s="2">
        <v>6.5</v>
      </c>
      <c r="W2914" s="2">
        <v>1</v>
      </c>
      <c r="X2914" s="2">
        <v>0.4</v>
      </c>
      <c r="Y2914" s="2">
        <v>141</v>
      </c>
      <c r="Z2914" s="2">
        <v>57.6</v>
      </c>
      <c r="AB2914" s="2">
        <v>2</v>
      </c>
      <c r="AC2914" s="2">
        <v>2</v>
      </c>
      <c r="AE2914" s="2">
        <v>245</v>
      </c>
      <c r="AF2914" s="2">
        <v>89</v>
      </c>
      <c r="AG2914" s="2">
        <v>36.200000000000003</v>
      </c>
      <c r="AH2914" s="2">
        <v>89</v>
      </c>
      <c r="AI2914" s="2">
        <v>36.200000000000003</v>
      </c>
      <c r="AJ2914" s="2">
        <v>36.299999999999997</v>
      </c>
      <c r="AK2914" s="2">
        <v>94</v>
      </c>
      <c r="AL2914" s="2">
        <v>38.200000000000003</v>
      </c>
      <c r="AM2914" s="2">
        <v>62</v>
      </c>
      <c r="AN2914" s="2">
        <v>25.2</v>
      </c>
      <c r="AQ2914" s="2">
        <v>69</v>
      </c>
      <c r="AR2914" s="2">
        <v>28</v>
      </c>
      <c r="AS2914" s="2">
        <v>20</v>
      </c>
      <c r="AT2914" s="2">
        <v>8.1</v>
      </c>
      <c r="AU2914" s="2">
        <v>1</v>
      </c>
      <c r="AV2914" s="2">
        <v>0.4</v>
      </c>
      <c r="AW2914" s="2">
        <v>157</v>
      </c>
      <c r="AX2914" s="2">
        <v>63.8</v>
      </c>
      <c r="AZ2914" s="2">
        <v>1</v>
      </c>
      <c r="BA2914" s="2">
        <v>2</v>
      </c>
    </row>
    <row r="2915" spans="1:53" ht="12.75" customHeight="1" x14ac:dyDescent="0.2">
      <c r="A2915">
        <v>6</v>
      </c>
      <c r="B2915" s="2">
        <v>5054</v>
      </c>
      <c r="C2915" s="17">
        <v>3.3</v>
      </c>
      <c r="D2915" s="2">
        <v>3.14</v>
      </c>
      <c r="G2915" s="17">
        <v>244</v>
      </c>
      <c r="H2915" s="2">
        <v>204</v>
      </c>
      <c r="I2915" s="2">
        <v>83.6</v>
      </c>
      <c r="J2915" s="2">
        <v>204</v>
      </c>
      <c r="K2915" s="2">
        <v>83.6</v>
      </c>
      <c r="L2915" s="2">
        <v>83.6</v>
      </c>
      <c r="M2915" s="2">
        <v>16</v>
      </c>
      <c r="N2915" s="2">
        <v>6.6</v>
      </c>
      <c r="O2915" s="2">
        <v>24</v>
      </c>
      <c r="P2915" s="2">
        <v>9.8000000000000007</v>
      </c>
      <c r="S2915" s="2">
        <v>75</v>
      </c>
      <c r="T2915" s="2">
        <v>30.7</v>
      </c>
      <c r="U2915" s="2">
        <v>129</v>
      </c>
      <c r="V2915" s="2">
        <v>52.9</v>
      </c>
      <c r="Y2915" s="2">
        <v>40</v>
      </c>
      <c r="Z2915" s="2">
        <v>16.399999999999999</v>
      </c>
      <c r="AC2915" s="2">
        <v>3</v>
      </c>
      <c r="AE2915" s="2">
        <v>244</v>
      </c>
      <c r="AF2915" s="2">
        <v>194</v>
      </c>
      <c r="AG2915" s="2">
        <v>79.5</v>
      </c>
      <c r="AH2915" s="2">
        <v>194</v>
      </c>
      <c r="AI2915" s="2">
        <v>79.5</v>
      </c>
      <c r="AJ2915" s="2">
        <v>79.5</v>
      </c>
      <c r="AK2915" s="2">
        <v>31</v>
      </c>
      <c r="AL2915" s="2">
        <v>12.7</v>
      </c>
      <c r="AM2915" s="2">
        <v>19</v>
      </c>
      <c r="AN2915" s="2">
        <v>7.8</v>
      </c>
      <c r="AQ2915" s="2">
        <v>79</v>
      </c>
      <c r="AR2915" s="2">
        <v>32.4</v>
      </c>
      <c r="AS2915" s="2">
        <v>115</v>
      </c>
      <c r="AT2915" s="2">
        <v>47.1</v>
      </c>
      <c r="AW2915" s="2">
        <v>50</v>
      </c>
      <c r="AX2915" s="2">
        <v>20.5</v>
      </c>
      <c r="BA2915" s="2">
        <v>3</v>
      </c>
    </row>
    <row r="2916" spans="1:53" ht="12.75" customHeight="1" x14ac:dyDescent="0.2">
      <c r="A2916">
        <v>6</v>
      </c>
      <c r="B2916" s="2">
        <v>5057</v>
      </c>
      <c r="C2916" s="17">
        <v>3.53</v>
      </c>
      <c r="D2916" s="2">
        <v>3.31</v>
      </c>
      <c r="G2916" s="17">
        <v>32</v>
      </c>
      <c r="H2916" s="2">
        <v>30</v>
      </c>
      <c r="I2916" s="2">
        <v>93.8</v>
      </c>
      <c r="J2916" s="2">
        <v>30</v>
      </c>
      <c r="K2916" s="2">
        <v>93.8</v>
      </c>
      <c r="L2916" s="2">
        <v>93.8</v>
      </c>
      <c r="O2916" s="2">
        <v>2</v>
      </c>
      <c r="P2916" s="2">
        <v>6.3</v>
      </c>
      <c r="S2916" s="2">
        <v>11</v>
      </c>
      <c r="T2916" s="2">
        <v>34.4</v>
      </c>
      <c r="U2916" s="2">
        <v>19</v>
      </c>
      <c r="V2916" s="2">
        <v>59.4</v>
      </c>
      <c r="Y2916" s="2">
        <v>2</v>
      </c>
      <c r="Z2916" s="2">
        <v>6.3</v>
      </c>
      <c r="AE2916" s="2">
        <v>32</v>
      </c>
      <c r="AF2916" s="2">
        <v>27</v>
      </c>
      <c r="AG2916" s="2">
        <v>84.4</v>
      </c>
      <c r="AH2916" s="2">
        <v>27</v>
      </c>
      <c r="AI2916" s="2">
        <v>84.4</v>
      </c>
      <c r="AJ2916" s="2">
        <v>84.4</v>
      </c>
      <c r="AK2916" s="2">
        <v>1</v>
      </c>
      <c r="AL2916" s="2">
        <v>3.1</v>
      </c>
      <c r="AM2916" s="2">
        <v>4</v>
      </c>
      <c r="AN2916" s="2">
        <v>12.5</v>
      </c>
      <c r="AQ2916" s="2">
        <v>11</v>
      </c>
      <c r="AR2916" s="2">
        <v>34.4</v>
      </c>
      <c r="AS2916" s="2">
        <v>16</v>
      </c>
      <c r="AT2916" s="2">
        <v>50</v>
      </c>
      <c r="AW2916" s="2">
        <v>5</v>
      </c>
      <c r="AX2916" s="2">
        <v>15.6</v>
      </c>
    </row>
    <row r="2917" spans="1:53" ht="12.75" customHeight="1" x14ac:dyDescent="0.2">
      <c r="A2917">
        <v>6</v>
      </c>
      <c r="B2917" s="2">
        <v>5059</v>
      </c>
    </row>
    <row r="2918" spans="1:53" ht="12.75" customHeight="1" x14ac:dyDescent="0.2">
      <c r="A2918">
        <v>6</v>
      </c>
      <c r="B2918" s="2">
        <v>5070</v>
      </c>
      <c r="G2918" s="17">
        <v>1</v>
      </c>
      <c r="AE2918" s="2">
        <v>1</v>
      </c>
    </row>
    <row r="2919" spans="1:53" ht="12.75" customHeight="1" x14ac:dyDescent="0.2">
      <c r="A2919">
        <v>6</v>
      </c>
      <c r="B2919" s="2">
        <v>5072</v>
      </c>
      <c r="G2919" s="17">
        <v>1</v>
      </c>
      <c r="AE2919" s="2">
        <v>1</v>
      </c>
    </row>
    <row r="2920" spans="1:53" ht="12.75" customHeight="1" x14ac:dyDescent="0.2">
      <c r="A2920">
        <v>6</v>
      </c>
      <c r="B2920" s="2">
        <v>5078</v>
      </c>
      <c r="C2920" s="17">
        <v>2.82</v>
      </c>
      <c r="D2920" s="2">
        <v>1.91</v>
      </c>
      <c r="G2920" s="17">
        <v>34</v>
      </c>
      <c r="H2920" s="2">
        <v>23</v>
      </c>
      <c r="I2920" s="2">
        <v>67.599999999999994</v>
      </c>
      <c r="J2920" s="2">
        <v>23</v>
      </c>
      <c r="K2920" s="2">
        <v>67.599999999999994</v>
      </c>
      <c r="L2920" s="2">
        <v>67.599999999999994</v>
      </c>
      <c r="M2920" s="2">
        <v>4</v>
      </c>
      <c r="N2920" s="2">
        <v>11.8</v>
      </c>
      <c r="O2920" s="2">
        <v>7</v>
      </c>
      <c r="P2920" s="2">
        <v>20.6</v>
      </c>
      <c r="S2920" s="2">
        <v>14</v>
      </c>
      <c r="T2920" s="2">
        <v>41.2</v>
      </c>
      <c r="U2920" s="2">
        <v>9</v>
      </c>
      <c r="V2920" s="2">
        <v>26.5</v>
      </c>
      <c r="Y2920" s="2">
        <v>11</v>
      </c>
      <c r="Z2920" s="2">
        <v>32.4</v>
      </c>
      <c r="AB2920" s="2">
        <v>2</v>
      </c>
      <c r="AE2920" s="2">
        <v>33</v>
      </c>
      <c r="AF2920" s="2">
        <v>10</v>
      </c>
      <c r="AG2920" s="2">
        <v>29.4</v>
      </c>
      <c r="AH2920" s="2">
        <v>10</v>
      </c>
      <c r="AI2920" s="2">
        <v>29.4</v>
      </c>
      <c r="AJ2920" s="2">
        <v>30.3</v>
      </c>
      <c r="AK2920" s="2">
        <v>14</v>
      </c>
      <c r="AL2920" s="2">
        <v>41.2</v>
      </c>
      <c r="AM2920" s="2">
        <v>9</v>
      </c>
      <c r="AN2920" s="2">
        <v>26.5</v>
      </c>
      <c r="AQ2920" s="2">
        <v>7</v>
      </c>
      <c r="AR2920" s="2">
        <v>20.6</v>
      </c>
      <c r="AS2920" s="2">
        <v>3</v>
      </c>
      <c r="AT2920" s="2">
        <v>8.8000000000000007</v>
      </c>
      <c r="AU2920" s="2">
        <v>1</v>
      </c>
      <c r="AV2920" s="2">
        <v>2.9</v>
      </c>
      <c r="AW2920" s="2">
        <v>24</v>
      </c>
      <c r="AX2920" s="2">
        <v>70.599999999999994</v>
      </c>
      <c r="AZ2920" s="2">
        <v>2</v>
      </c>
    </row>
    <row r="2921" spans="1:53" ht="12.75" customHeight="1" x14ac:dyDescent="0.2">
      <c r="A2921">
        <v>6</v>
      </c>
      <c r="B2921" s="2">
        <v>5088</v>
      </c>
      <c r="C2921" s="17">
        <v>3.07</v>
      </c>
      <c r="D2921" s="2">
        <v>2.85</v>
      </c>
      <c r="G2921" s="17">
        <v>135</v>
      </c>
      <c r="H2921" s="2">
        <v>105</v>
      </c>
      <c r="I2921" s="2">
        <v>77.8</v>
      </c>
      <c r="J2921" s="2">
        <v>105</v>
      </c>
      <c r="K2921" s="2">
        <v>77.8</v>
      </c>
      <c r="L2921" s="2">
        <v>77.8</v>
      </c>
      <c r="M2921" s="2">
        <v>9</v>
      </c>
      <c r="N2921" s="2">
        <v>6.7</v>
      </c>
      <c r="O2921" s="2">
        <v>21</v>
      </c>
      <c r="P2921" s="2">
        <v>15.6</v>
      </c>
      <c r="S2921" s="2">
        <v>57</v>
      </c>
      <c r="T2921" s="2">
        <v>42.2</v>
      </c>
      <c r="U2921" s="2">
        <v>48</v>
      </c>
      <c r="V2921" s="2">
        <v>35.6</v>
      </c>
      <c r="Y2921" s="2">
        <v>30</v>
      </c>
      <c r="Z2921" s="2">
        <v>22.2</v>
      </c>
      <c r="AB2921" s="2">
        <v>1</v>
      </c>
      <c r="AE2921" s="2">
        <v>136</v>
      </c>
      <c r="AF2921" s="2">
        <v>95</v>
      </c>
      <c r="AG2921" s="2">
        <v>69.900000000000006</v>
      </c>
      <c r="AH2921" s="2">
        <v>95</v>
      </c>
      <c r="AI2921" s="2">
        <v>69.900000000000006</v>
      </c>
      <c r="AJ2921" s="2">
        <v>69.900000000000006</v>
      </c>
      <c r="AK2921" s="2">
        <v>22</v>
      </c>
      <c r="AL2921" s="2">
        <v>16.2</v>
      </c>
      <c r="AM2921" s="2">
        <v>19</v>
      </c>
      <c r="AN2921" s="2">
        <v>14</v>
      </c>
      <c r="AQ2921" s="2">
        <v>53</v>
      </c>
      <c r="AR2921" s="2">
        <v>39</v>
      </c>
      <c r="AS2921" s="2">
        <v>42</v>
      </c>
      <c r="AT2921" s="2">
        <v>30.9</v>
      </c>
      <c r="AW2921" s="2">
        <v>41</v>
      </c>
      <c r="AX2921" s="2">
        <v>30.1</v>
      </c>
    </row>
    <row r="2922" spans="1:53" ht="12.75" customHeight="1" x14ac:dyDescent="0.2">
      <c r="A2922">
        <v>6</v>
      </c>
      <c r="B2922" s="2">
        <v>5089</v>
      </c>
      <c r="C2922" s="17">
        <v>2.68</v>
      </c>
      <c r="D2922" s="2">
        <v>2.1800000000000002</v>
      </c>
      <c r="G2922" s="17">
        <v>129</v>
      </c>
      <c r="H2922" s="2">
        <v>86</v>
      </c>
      <c r="I2922" s="2">
        <v>66.7</v>
      </c>
      <c r="J2922" s="2">
        <v>86</v>
      </c>
      <c r="K2922" s="2">
        <v>66.7</v>
      </c>
      <c r="L2922" s="2">
        <v>66.7</v>
      </c>
      <c r="M2922" s="2">
        <v>14</v>
      </c>
      <c r="N2922" s="2">
        <v>10.9</v>
      </c>
      <c r="O2922" s="2">
        <v>29</v>
      </c>
      <c r="P2922" s="2">
        <v>22.5</v>
      </c>
      <c r="Q2922" s="2">
        <v>1</v>
      </c>
      <c r="R2922" s="2">
        <v>0.8</v>
      </c>
      <c r="S2922" s="2">
        <v>66</v>
      </c>
      <c r="T2922" s="2">
        <v>51.2</v>
      </c>
      <c r="U2922" s="2">
        <v>19</v>
      </c>
      <c r="V2922" s="2">
        <v>14.7</v>
      </c>
      <c r="Y2922" s="2">
        <v>43</v>
      </c>
      <c r="Z2922" s="2">
        <v>33.299999999999997</v>
      </c>
      <c r="AB2922" s="2">
        <v>1</v>
      </c>
      <c r="AC2922" s="2">
        <v>1</v>
      </c>
      <c r="AE2922" s="2">
        <v>129</v>
      </c>
      <c r="AF2922" s="2">
        <v>48</v>
      </c>
      <c r="AG2922" s="2">
        <v>37.200000000000003</v>
      </c>
      <c r="AH2922" s="2">
        <v>48</v>
      </c>
      <c r="AI2922" s="2">
        <v>37.200000000000003</v>
      </c>
      <c r="AJ2922" s="2">
        <v>37.200000000000003</v>
      </c>
      <c r="AK2922" s="2">
        <v>32</v>
      </c>
      <c r="AL2922" s="2">
        <v>24.8</v>
      </c>
      <c r="AM2922" s="2">
        <v>49</v>
      </c>
      <c r="AN2922" s="2">
        <v>38</v>
      </c>
      <c r="AO2922" s="2">
        <v>1</v>
      </c>
      <c r="AP2922" s="2">
        <v>0.8</v>
      </c>
      <c r="AQ2922" s="2">
        <v>37</v>
      </c>
      <c r="AR2922" s="2">
        <v>28.7</v>
      </c>
      <c r="AS2922" s="2">
        <v>10</v>
      </c>
      <c r="AT2922" s="2">
        <v>7.8</v>
      </c>
      <c r="AW2922" s="2">
        <v>81</v>
      </c>
      <c r="AX2922" s="2">
        <v>62.8</v>
      </c>
      <c r="AZ2922" s="2">
        <v>1</v>
      </c>
      <c r="BA2922" s="2">
        <v>1</v>
      </c>
    </row>
    <row r="2923" spans="1:53" ht="12.75" customHeight="1" x14ac:dyDescent="0.2">
      <c r="A2923">
        <v>6</v>
      </c>
      <c r="B2923" s="2">
        <v>5093</v>
      </c>
      <c r="C2923" s="17">
        <v>3.23</v>
      </c>
      <c r="D2923" s="2">
        <v>3.26</v>
      </c>
      <c r="G2923" s="17">
        <v>114</v>
      </c>
      <c r="H2923" s="2">
        <v>101</v>
      </c>
      <c r="I2923" s="2">
        <v>87.8</v>
      </c>
      <c r="J2923" s="2">
        <v>101</v>
      </c>
      <c r="K2923" s="2">
        <v>87.8</v>
      </c>
      <c r="L2923" s="2">
        <v>88.6</v>
      </c>
      <c r="M2923" s="2">
        <v>4</v>
      </c>
      <c r="N2923" s="2">
        <v>3.5</v>
      </c>
      <c r="O2923" s="2">
        <v>9</v>
      </c>
      <c r="P2923" s="2">
        <v>7.8</v>
      </c>
      <c r="S2923" s="2">
        <v>55</v>
      </c>
      <c r="T2923" s="2">
        <v>47.8</v>
      </c>
      <c r="U2923" s="2">
        <v>46</v>
      </c>
      <c r="V2923" s="2">
        <v>40</v>
      </c>
      <c r="W2923" s="2">
        <v>1</v>
      </c>
      <c r="X2923" s="2">
        <v>0.9</v>
      </c>
      <c r="Y2923" s="2">
        <v>14</v>
      </c>
      <c r="Z2923" s="2">
        <v>12.2</v>
      </c>
      <c r="AB2923" s="2">
        <v>1</v>
      </c>
      <c r="AE2923" s="2">
        <v>114</v>
      </c>
      <c r="AF2923" s="2">
        <v>100</v>
      </c>
      <c r="AG2923" s="2">
        <v>87</v>
      </c>
      <c r="AH2923" s="2">
        <v>100</v>
      </c>
      <c r="AI2923" s="2">
        <v>87</v>
      </c>
      <c r="AJ2923" s="2">
        <v>87.7</v>
      </c>
      <c r="AK2923" s="2">
        <v>9</v>
      </c>
      <c r="AL2923" s="2">
        <v>7.8</v>
      </c>
      <c r="AM2923" s="2">
        <v>5</v>
      </c>
      <c r="AN2923" s="2">
        <v>4.3</v>
      </c>
      <c r="AQ2923" s="2">
        <v>44</v>
      </c>
      <c r="AR2923" s="2">
        <v>38.299999999999997</v>
      </c>
      <c r="AS2923" s="2">
        <v>56</v>
      </c>
      <c r="AT2923" s="2">
        <v>48.7</v>
      </c>
      <c r="AU2923" s="2">
        <v>1</v>
      </c>
      <c r="AV2923" s="2">
        <v>0.9</v>
      </c>
      <c r="AW2923" s="2">
        <v>15</v>
      </c>
      <c r="AX2923" s="2">
        <v>13</v>
      </c>
      <c r="AZ2923" s="2">
        <v>1</v>
      </c>
    </row>
    <row r="2924" spans="1:53" ht="12.75" customHeight="1" x14ac:dyDescent="0.2">
      <c r="A2924">
        <v>6</v>
      </c>
      <c r="B2924" s="2">
        <v>5094</v>
      </c>
      <c r="C2924" s="17">
        <v>3.24</v>
      </c>
      <c r="D2924" s="2">
        <v>3.19</v>
      </c>
      <c r="G2924" s="17">
        <v>97</v>
      </c>
      <c r="H2924" s="2">
        <v>89</v>
      </c>
      <c r="I2924" s="2">
        <v>91.8</v>
      </c>
      <c r="J2924" s="2">
        <v>89</v>
      </c>
      <c r="K2924" s="2">
        <v>91.8</v>
      </c>
      <c r="L2924" s="2">
        <v>91.8</v>
      </c>
      <c r="M2924" s="2">
        <v>4</v>
      </c>
      <c r="N2924" s="2">
        <v>4.0999999999999996</v>
      </c>
      <c r="O2924" s="2">
        <v>4</v>
      </c>
      <c r="P2924" s="2">
        <v>4.0999999999999996</v>
      </c>
      <c r="Q2924" s="2">
        <v>2</v>
      </c>
      <c r="R2924" s="2">
        <v>2.1</v>
      </c>
      <c r="S2924" s="2">
        <v>46</v>
      </c>
      <c r="T2924" s="2">
        <v>47.4</v>
      </c>
      <c r="U2924" s="2">
        <v>41</v>
      </c>
      <c r="V2924" s="2">
        <v>42.3</v>
      </c>
      <c r="Y2924" s="2">
        <v>8</v>
      </c>
      <c r="Z2924" s="2">
        <v>8.1999999999999993</v>
      </c>
      <c r="AC2924" s="2">
        <v>1</v>
      </c>
      <c r="AE2924" s="2">
        <v>97</v>
      </c>
      <c r="AF2924" s="2">
        <v>79</v>
      </c>
      <c r="AG2924" s="2">
        <v>81.400000000000006</v>
      </c>
      <c r="AH2924" s="2">
        <v>79</v>
      </c>
      <c r="AI2924" s="2">
        <v>81.400000000000006</v>
      </c>
      <c r="AJ2924" s="2">
        <v>81.400000000000006</v>
      </c>
      <c r="AK2924" s="2">
        <v>5</v>
      </c>
      <c r="AL2924" s="2">
        <v>5.2</v>
      </c>
      <c r="AM2924" s="2">
        <v>13</v>
      </c>
      <c r="AN2924" s="2">
        <v>13.4</v>
      </c>
      <c r="AO2924" s="2">
        <v>1</v>
      </c>
      <c r="AP2924" s="2">
        <v>1</v>
      </c>
      <c r="AQ2924" s="2">
        <v>34</v>
      </c>
      <c r="AR2924" s="2">
        <v>35.1</v>
      </c>
      <c r="AS2924" s="2">
        <v>44</v>
      </c>
      <c r="AT2924" s="2">
        <v>45.4</v>
      </c>
      <c r="AW2924" s="2">
        <v>18</v>
      </c>
      <c r="AX2924" s="2">
        <v>18.600000000000001</v>
      </c>
      <c r="BA2924" s="2">
        <v>1</v>
      </c>
    </row>
    <row r="2925" spans="1:53" ht="12.75" customHeight="1" x14ac:dyDescent="0.2">
      <c r="A2925">
        <v>6</v>
      </c>
      <c r="B2925" s="2">
        <v>5100</v>
      </c>
      <c r="C2925" s="17">
        <v>3.01</v>
      </c>
      <c r="D2925" s="2">
        <v>2.89</v>
      </c>
      <c r="G2925" s="17">
        <v>117</v>
      </c>
      <c r="H2925" s="2">
        <v>93</v>
      </c>
      <c r="I2925" s="2">
        <v>78.8</v>
      </c>
      <c r="J2925" s="2">
        <v>93</v>
      </c>
      <c r="K2925" s="2">
        <v>78.8</v>
      </c>
      <c r="L2925" s="2">
        <v>79.5</v>
      </c>
      <c r="M2925" s="2">
        <v>5</v>
      </c>
      <c r="N2925" s="2">
        <v>4.2</v>
      </c>
      <c r="O2925" s="2">
        <v>19</v>
      </c>
      <c r="P2925" s="2">
        <v>16.100000000000001</v>
      </c>
      <c r="Q2925" s="2">
        <v>3</v>
      </c>
      <c r="R2925" s="2">
        <v>2.5</v>
      </c>
      <c r="S2925" s="2">
        <v>48</v>
      </c>
      <c r="T2925" s="2">
        <v>40.700000000000003</v>
      </c>
      <c r="U2925" s="2">
        <v>42</v>
      </c>
      <c r="V2925" s="2">
        <v>35.6</v>
      </c>
      <c r="W2925" s="2">
        <v>1</v>
      </c>
      <c r="X2925" s="2">
        <v>0.8</v>
      </c>
      <c r="Y2925" s="2">
        <v>25</v>
      </c>
      <c r="Z2925" s="2">
        <v>21.2</v>
      </c>
      <c r="AE2925" s="2">
        <v>117</v>
      </c>
      <c r="AF2925" s="2">
        <v>81</v>
      </c>
      <c r="AG2925" s="2">
        <v>68.599999999999994</v>
      </c>
      <c r="AH2925" s="2">
        <v>81</v>
      </c>
      <c r="AI2925" s="2">
        <v>68.599999999999994</v>
      </c>
      <c r="AJ2925" s="2">
        <v>69.2</v>
      </c>
      <c r="AK2925" s="2">
        <v>13</v>
      </c>
      <c r="AL2925" s="2">
        <v>11</v>
      </c>
      <c r="AM2925" s="2">
        <v>23</v>
      </c>
      <c r="AN2925" s="2">
        <v>19.5</v>
      </c>
      <c r="AQ2925" s="2">
        <v>42</v>
      </c>
      <c r="AR2925" s="2">
        <v>35.6</v>
      </c>
      <c r="AS2925" s="2">
        <v>39</v>
      </c>
      <c r="AT2925" s="2">
        <v>33.1</v>
      </c>
      <c r="AU2925" s="2">
        <v>1</v>
      </c>
      <c r="AV2925" s="2">
        <v>0.8</v>
      </c>
      <c r="AW2925" s="2">
        <v>37</v>
      </c>
      <c r="AX2925" s="2">
        <v>31.4</v>
      </c>
    </row>
    <row r="2926" spans="1:53" ht="12.75" customHeight="1" x14ac:dyDescent="0.2">
      <c r="A2926">
        <v>6</v>
      </c>
      <c r="B2926" s="2">
        <v>5110</v>
      </c>
    </row>
    <row r="2927" spans="1:53" ht="12.75" customHeight="1" x14ac:dyDescent="0.2">
      <c r="A2927">
        <v>6</v>
      </c>
      <c r="B2927" s="2">
        <v>5112</v>
      </c>
      <c r="AE2927" s="2">
        <v>1</v>
      </c>
    </row>
    <row r="2928" spans="1:53" ht="12.75" customHeight="1" x14ac:dyDescent="0.2">
      <c r="A2928">
        <v>6</v>
      </c>
      <c r="B2928" s="2">
        <v>5115</v>
      </c>
      <c r="C2928" s="17">
        <v>2.88</v>
      </c>
      <c r="D2928" s="2">
        <v>2.81</v>
      </c>
      <c r="G2928" s="17">
        <v>72</v>
      </c>
      <c r="H2928" s="2">
        <v>59</v>
      </c>
      <c r="I2928" s="2">
        <v>80.8</v>
      </c>
      <c r="J2928" s="2">
        <v>59</v>
      </c>
      <c r="K2928" s="2">
        <v>80.8</v>
      </c>
      <c r="L2928" s="2">
        <v>81.900000000000006</v>
      </c>
      <c r="M2928" s="2">
        <v>6</v>
      </c>
      <c r="N2928" s="2">
        <v>8.1999999999999993</v>
      </c>
      <c r="O2928" s="2">
        <v>7</v>
      </c>
      <c r="P2928" s="2">
        <v>9.6</v>
      </c>
      <c r="Q2928" s="2">
        <v>3</v>
      </c>
      <c r="R2928" s="2">
        <v>4.0999999999999996</v>
      </c>
      <c r="S2928" s="2">
        <v>34</v>
      </c>
      <c r="T2928" s="2">
        <v>46.6</v>
      </c>
      <c r="U2928" s="2">
        <v>22</v>
      </c>
      <c r="V2928" s="2">
        <v>30.1</v>
      </c>
      <c r="W2928" s="2">
        <v>1</v>
      </c>
      <c r="X2928" s="2">
        <v>1.4</v>
      </c>
      <c r="Y2928" s="2">
        <v>14</v>
      </c>
      <c r="Z2928" s="2">
        <v>19.2</v>
      </c>
      <c r="AC2928" s="2">
        <v>1</v>
      </c>
      <c r="AE2928" s="2">
        <v>72</v>
      </c>
      <c r="AF2928" s="2">
        <v>56</v>
      </c>
      <c r="AG2928" s="2">
        <v>76.7</v>
      </c>
      <c r="AH2928" s="2">
        <v>56</v>
      </c>
      <c r="AI2928" s="2">
        <v>76.7</v>
      </c>
      <c r="AJ2928" s="2">
        <v>77.8</v>
      </c>
      <c r="AK2928" s="2">
        <v>7</v>
      </c>
      <c r="AL2928" s="2">
        <v>9.6</v>
      </c>
      <c r="AM2928" s="2">
        <v>9</v>
      </c>
      <c r="AN2928" s="2">
        <v>12.3</v>
      </c>
      <c r="AO2928" s="2">
        <v>4</v>
      </c>
      <c r="AP2928" s="2">
        <v>5.5</v>
      </c>
      <c r="AQ2928" s="2">
        <v>28</v>
      </c>
      <c r="AR2928" s="2">
        <v>38.4</v>
      </c>
      <c r="AS2928" s="2">
        <v>24</v>
      </c>
      <c r="AT2928" s="2">
        <v>32.9</v>
      </c>
      <c r="AU2928" s="2">
        <v>1</v>
      </c>
      <c r="AV2928" s="2">
        <v>1.4</v>
      </c>
      <c r="AW2928" s="2">
        <v>17</v>
      </c>
      <c r="AX2928" s="2">
        <v>23.3</v>
      </c>
      <c r="BA2928" s="2">
        <v>1</v>
      </c>
    </row>
    <row r="2929" spans="1:53" ht="12.75" customHeight="1" x14ac:dyDescent="0.2">
      <c r="A2929">
        <v>6</v>
      </c>
      <c r="B2929" s="2">
        <v>5118</v>
      </c>
      <c r="G2929" s="17">
        <v>4</v>
      </c>
      <c r="AE2929" s="2">
        <v>4</v>
      </c>
    </row>
    <row r="2930" spans="1:53" ht="12.75" customHeight="1" x14ac:dyDescent="0.2">
      <c r="A2930">
        <v>6</v>
      </c>
      <c r="B2930" s="2">
        <v>5131</v>
      </c>
      <c r="C2930" s="17">
        <v>2.78</v>
      </c>
      <c r="D2930" s="2">
        <v>2.59</v>
      </c>
      <c r="G2930" s="17">
        <v>128</v>
      </c>
      <c r="H2930" s="2">
        <v>96</v>
      </c>
      <c r="I2930" s="2">
        <v>75</v>
      </c>
      <c r="J2930" s="2">
        <v>96</v>
      </c>
      <c r="K2930" s="2">
        <v>75</v>
      </c>
      <c r="L2930" s="2">
        <v>75</v>
      </c>
      <c r="M2930" s="2">
        <v>9</v>
      </c>
      <c r="N2930" s="2">
        <v>7</v>
      </c>
      <c r="O2930" s="2">
        <v>23</v>
      </c>
      <c r="P2930" s="2">
        <v>18</v>
      </c>
      <c r="Q2930" s="2">
        <v>5</v>
      </c>
      <c r="R2930" s="2">
        <v>3.9</v>
      </c>
      <c r="S2930" s="2">
        <v>63</v>
      </c>
      <c r="T2930" s="2">
        <v>49.2</v>
      </c>
      <c r="U2930" s="2">
        <v>28</v>
      </c>
      <c r="V2930" s="2">
        <v>21.9</v>
      </c>
      <c r="Y2930" s="2">
        <v>32</v>
      </c>
      <c r="Z2930" s="2">
        <v>25</v>
      </c>
      <c r="AB2930" s="2">
        <v>1</v>
      </c>
      <c r="AC2930" s="2">
        <v>1</v>
      </c>
      <c r="AE2930" s="2">
        <v>128</v>
      </c>
      <c r="AF2930" s="2">
        <v>77</v>
      </c>
      <c r="AG2930" s="2">
        <v>60.2</v>
      </c>
      <c r="AH2930" s="2">
        <v>77</v>
      </c>
      <c r="AI2930" s="2">
        <v>60.2</v>
      </c>
      <c r="AJ2930" s="2">
        <v>60.2</v>
      </c>
      <c r="AK2930" s="2">
        <v>29</v>
      </c>
      <c r="AL2930" s="2">
        <v>22.7</v>
      </c>
      <c r="AM2930" s="2">
        <v>22</v>
      </c>
      <c r="AN2930" s="2">
        <v>17.2</v>
      </c>
      <c r="AQ2930" s="2">
        <v>49</v>
      </c>
      <c r="AR2930" s="2">
        <v>38.299999999999997</v>
      </c>
      <c r="AS2930" s="2">
        <v>28</v>
      </c>
      <c r="AT2930" s="2">
        <v>21.9</v>
      </c>
      <c r="AW2930" s="2">
        <v>51</v>
      </c>
      <c r="AX2930" s="2">
        <v>39.799999999999997</v>
      </c>
      <c r="AZ2930" s="2">
        <v>1</v>
      </c>
      <c r="BA2930" s="2">
        <v>1</v>
      </c>
    </row>
    <row r="2931" spans="1:53" ht="12.75" customHeight="1" x14ac:dyDescent="0.2">
      <c r="A2931">
        <v>6</v>
      </c>
      <c r="B2931" s="2">
        <v>5133</v>
      </c>
      <c r="C2931" s="17">
        <v>2.79</v>
      </c>
      <c r="D2931" s="2">
        <v>2.64</v>
      </c>
      <c r="G2931" s="17">
        <v>150</v>
      </c>
      <c r="H2931" s="2">
        <v>103</v>
      </c>
      <c r="I2931" s="2">
        <v>68.2</v>
      </c>
      <c r="J2931" s="2">
        <v>103</v>
      </c>
      <c r="K2931" s="2">
        <v>68.2</v>
      </c>
      <c r="L2931" s="2">
        <v>68.7</v>
      </c>
      <c r="M2931" s="2">
        <v>14</v>
      </c>
      <c r="N2931" s="2">
        <v>9.3000000000000007</v>
      </c>
      <c r="O2931" s="2">
        <v>33</v>
      </c>
      <c r="P2931" s="2">
        <v>21.9</v>
      </c>
      <c r="Q2931" s="2">
        <v>3</v>
      </c>
      <c r="R2931" s="2">
        <v>2</v>
      </c>
      <c r="S2931" s="2">
        <v>58</v>
      </c>
      <c r="T2931" s="2">
        <v>38.4</v>
      </c>
      <c r="U2931" s="2">
        <v>42</v>
      </c>
      <c r="V2931" s="2">
        <v>27.8</v>
      </c>
      <c r="W2931" s="2">
        <v>1</v>
      </c>
      <c r="X2931" s="2">
        <v>0.7</v>
      </c>
      <c r="Y2931" s="2">
        <v>48</v>
      </c>
      <c r="Z2931" s="2">
        <v>31.8</v>
      </c>
      <c r="AB2931" s="2">
        <v>3</v>
      </c>
      <c r="AE2931" s="2">
        <v>150</v>
      </c>
      <c r="AF2931" s="2">
        <v>91</v>
      </c>
      <c r="AG2931" s="2">
        <v>60.3</v>
      </c>
      <c r="AH2931" s="2">
        <v>91</v>
      </c>
      <c r="AI2931" s="2">
        <v>60.3</v>
      </c>
      <c r="AJ2931" s="2">
        <v>60.7</v>
      </c>
      <c r="AK2931" s="2">
        <v>31</v>
      </c>
      <c r="AL2931" s="2">
        <v>20.5</v>
      </c>
      <c r="AM2931" s="2">
        <v>28</v>
      </c>
      <c r="AN2931" s="2">
        <v>18.5</v>
      </c>
      <c r="AO2931" s="2">
        <v>1</v>
      </c>
      <c r="AP2931" s="2">
        <v>0.7</v>
      </c>
      <c r="AQ2931" s="2">
        <v>48</v>
      </c>
      <c r="AR2931" s="2">
        <v>31.8</v>
      </c>
      <c r="AS2931" s="2">
        <v>42</v>
      </c>
      <c r="AT2931" s="2">
        <v>27.8</v>
      </c>
      <c r="AU2931" s="2">
        <v>1</v>
      </c>
      <c r="AV2931" s="2">
        <v>0.7</v>
      </c>
      <c r="AW2931" s="2">
        <v>60</v>
      </c>
      <c r="AX2931" s="2">
        <v>39.700000000000003</v>
      </c>
      <c r="AZ2931" s="2">
        <v>3</v>
      </c>
    </row>
    <row r="2932" spans="1:53" ht="12.75" customHeight="1" x14ac:dyDescent="0.2">
      <c r="A2932">
        <v>6</v>
      </c>
      <c r="B2932" s="2">
        <v>5135</v>
      </c>
      <c r="C2932" s="17">
        <v>3.12</v>
      </c>
      <c r="D2932" s="2">
        <v>2.83</v>
      </c>
      <c r="G2932" s="17">
        <v>186</v>
      </c>
      <c r="H2932" s="2">
        <v>154</v>
      </c>
      <c r="I2932" s="2">
        <v>81.099999999999994</v>
      </c>
      <c r="J2932" s="2">
        <v>154</v>
      </c>
      <c r="K2932" s="2">
        <v>81.099999999999994</v>
      </c>
      <c r="L2932" s="2">
        <v>82.8</v>
      </c>
      <c r="M2932" s="2">
        <v>9</v>
      </c>
      <c r="N2932" s="2">
        <v>4.7</v>
      </c>
      <c r="O2932" s="2">
        <v>23</v>
      </c>
      <c r="P2932" s="2">
        <v>12.1</v>
      </c>
      <c r="Q2932" s="2">
        <v>3</v>
      </c>
      <c r="R2932" s="2">
        <v>1.6</v>
      </c>
      <c r="S2932" s="2">
        <v>67</v>
      </c>
      <c r="T2932" s="2">
        <v>35.299999999999997</v>
      </c>
      <c r="U2932" s="2">
        <v>84</v>
      </c>
      <c r="V2932" s="2">
        <v>44.2</v>
      </c>
      <c r="W2932" s="2">
        <v>4</v>
      </c>
      <c r="X2932" s="2">
        <v>2.1</v>
      </c>
      <c r="Y2932" s="2">
        <v>36</v>
      </c>
      <c r="Z2932" s="2">
        <v>18.899999999999999</v>
      </c>
      <c r="AC2932" s="2">
        <v>4</v>
      </c>
      <c r="AE2932" s="2">
        <v>186</v>
      </c>
      <c r="AF2932" s="2">
        <v>128</v>
      </c>
      <c r="AG2932" s="2">
        <v>67.400000000000006</v>
      </c>
      <c r="AH2932" s="2">
        <v>128</v>
      </c>
      <c r="AI2932" s="2">
        <v>67.400000000000006</v>
      </c>
      <c r="AJ2932" s="2">
        <v>68.8</v>
      </c>
      <c r="AK2932" s="2">
        <v>17</v>
      </c>
      <c r="AL2932" s="2">
        <v>8.9</v>
      </c>
      <c r="AM2932" s="2">
        <v>41</v>
      </c>
      <c r="AN2932" s="2">
        <v>21.6</v>
      </c>
      <c r="AO2932" s="2">
        <v>2</v>
      </c>
      <c r="AP2932" s="2">
        <v>1.1000000000000001</v>
      </c>
      <c r="AQ2932" s="2">
        <v>65</v>
      </c>
      <c r="AR2932" s="2">
        <v>34.200000000000003</v>
      </c>
      <c r="AS2932" s="2">
        <v>61</v>
      </c>
      <c r="AT2932" s="2">
        <v>32.1</v>
      </c>
      <c r="AU2932" s="2">
        <v>4</v>
      </c>
      <c r="AV2932" s="2">
        <v>2.1</v>
      </c>
      <c r="AW2932" s="2">
        <v>62</v>
      </c>
      <c r="AX2932" s="2">
        <v>32.6</v>
      </c>
      <c r="BA2932" s="2">
        <v>4</v>
      </c>
    </row>
    <row r="2933" spans="1:53" ht="12.75" customHeight="1" x14ac:dyDescent="0.2">
      <c r="A2933">
        <v>6</v>
      </c>
      <c r="B2933" s="2">
        <v>5138</v>
      </c>
      <c r="C2933" s="17">
        <v>3.05</v>
      </c>
      <c r="D2933" s="2">
        <v>2.58</v>
      </c>
      <c r="G2933" s="17">
        <v>57</v>
      </c>
      <c r="H2933" s="2">
        <v>45</v>
      </c>
      <c r="I2933" s="2">
        <v>78.900000000000006</v>
      </c>
      <c r="J2933" s="2">
        <v>45</v>
      </c>
      <c r="K2933" s="2">
        <v>78.900000000000006</v>
      </c>
      <c r="L2933" s="2">
        <v>78.900000000000006</v>
      </c>
      <c r="M2933" s="2">
        <v>2</v>
      </c>
      <c r="N2933" s="2">
        <v>3.5</v>
      </c>
      <c r="O2933" s="2">
        <v>10</v>
      </c>
      <c r="P2933" s="2">
        <v>17.5</v>
      </c>
      <c r="S2933" s="2">
        <v>28</v>
      </c>
      <c r="T2933" s="2">
        <v>49.1</v>
      </c>
      <c r="U2933" s="2">
        <v>17</v>
      </c>
      <c r="V2933" s="2">
        <v>29.8</v>
      </c>
      <c r="Y2933" s="2">
        <v>12</v>
      </c>
      <c r="Z2933" s="2">
        <v>21.1</v>
      </c>
      <c r="AE2933" s="2">
        <v>57</v>
      </c>
      <c r="AF2933" s="2">
        <v>32</v>
      </c>
      <c r="AG2933" s="2">
        <v>56.1</v>
      </c>
      <c r="AH2933" s="2">
        <v>32</v>
      </c>
      <c r="AI2933" s="2">
        <v>56.1</v>
      </c>
      <c r="AJ2933" s="2">
        <v>56.1</v>
      </c>
      <c r="AK2933" s="2">
        <v>12</v>
      </c>
      <c r="AL2933" s="2">
        <v>21.1</v>
      </c>
      <c r="AM2933" s="2">
        <v>13</v>
      </c>
      <c r="AN2933" s="2">
        <v>22.8</v>
      </c>
      <c r="AQ2933" s="2">
        <v>19</v>
      </c>
      <c r="AR2933" s="2">
        <v>33.299999999999997</v>
      </c>
      <c r="AS2933" s="2">
        <v>13</v>
      </c>
      <c r="AT2933" s="2">
        <v>22.8</v>
      </c>
      <c r="AW2933" s="2">
        <v>25</v>
      </c>
      <c r="AX2933" s="2">
        <v>43.9</v>
      </c>
    </row>
    <row r="2934" spans="1:53" ht="12.75" customHeight="1" x14ac:dyDescent="0.2">
      <c r="A2934">
        <v>6</v>
      </c>
      <c r="B2934" s="2">
        <v>5144</v>
      </c>
      <c r="C2934" s="17">
        <v>2.35</v>
      </c>
      <c r="D2934" s="2">
        <v>2.36</v>
      </c>
      <c r="G2934" s="17">
        <v>154</v>
      </c>
      <c r="H2934" s="2">
        <v>72</v>
      </c>
      <c r="I2934" s="2">
        <v>46.5</v>
      </c>
      <c r="J2934" s="2">
        <v>72</v>
      </c>
      <c r="K2934" s="2">
        <v>46.5</v>
      </c>
      <c r="L2934" s="2">
        <v>46.8</v>
      </c>
      <c r="M2934" s="2">
        <v>33</v>
      </c>
      <c r="N2934" s="2">
        <v>21.3</v>
      </c>
      <c r="O2934" s="2">
        <v>49</v>
      </c>
      <c r="P2934" s="2">
        <v>31.6</v>
      </c>
      <c r="S2934" s="2">
        <v>55</v>
      </c>
      <c r="T2934" s="2">
        <v>35.5</v>
      </c>
      <c r="U2934" s="2">
        <v>17</v>
      </c>
      <c r="V2934" s="2">
        <v>11</v>
      </c>
      <c r="W2934" s="2">
        <v>1</v>
      </c>
      <c r="X2934" s="2">
        <v>0.6</v>
      </c>
      <c r="Y2934" s="2">
        <v>83</v>
      </c>
      <c r="Z2934" s="2">
        <v>53.5</v>
      </c>
      <c r="AE2934" s="2">
        <v>152</v>
      </c>
      <c r="AF2934" s="2">
        <v>73</v>
      </c>
      <c r="AG2934" s="2">
        <v>47.1</v>
      </c>
      <c r="AH2934" s="2">
        <v>73</v>
      </c>
      <c r="AI2934" s="2">
        <v>47.1</v>
      </c>
      <c r="AJ2934" s="2">
        <v>48</v>
      </c>
      <c r="AK2934" s="2">
        <v>38</v>
      </c>
      <c r="AL2934" s="2">
        <v>24.5</v>
      </c>
      <c r="AM2934" s="2">
        <v>41</v>
      </c>
      <c r="AN2934" s="2">
        <v>26.5</v>
      </c>
      <c r="AQ2934" s="2">
        <v>46</v>
      </c>
      <c r="AR2934" s="2">
        <v>29.7</v>
      </c>
      <c r="AS2934" s="2">
        <v>27</v>
      </c>
      <c r="AT2934" s="2">
        <v>17.399999999999999</v>
      </c>
      <c r="AU2934" s="2">
        <v>3</v>
      </c>
      <c r="AV2934" s="2">
        <v>1.9</v>
      </c>
      <c r="AW2934" s="2">
        <v>82</v>
      </c>
      <c r="AX2934" s="2">
        <v>52.9</v>
      </c>
    </row>
    <row r="2935" spans="1:53" ht="12.75" customHeight="1" x14ac:dyDescent="0.2">
      <c r="A2935">
        <v>6</v>
      </c>
      <c r="B2935" s="2">
        <v>5146</v>
      </c>
    </row>
    <row r="2936" spans="1:53" ht="12.75" customHeight="1" x14ac:dyDescent="0.2">
      <c r="A2936">
        <v>6</v>
      </c>
      <c r="B2936" s="2">
        <v>5149</v>
      </c>
      <c r="G2936" s="17">
        <v>7</v>
      </c>
      <c r="AE2936" s="2">
        <v>7</v>
      </c>
    </row>
    <row r="2937" spans="1:53" ht="12.75" customHeight="1" x14ac:dyDescent="0.2">
      <c r="A2937">
        <v>6</v>
      </c>
      <c r="B2937" s="2">
        <v>5151</v>
      </c>
    </row>
    <row r="2938" spans="1:53" ht="12.75" customHeight="1" x14ac:dyDescent="0.2">
      <c r="A2938">
        <v>6</v>
      </c>
      <c r="B2938" s="2">
        <v>5152</v>
      </c>
      <c r="G2938" s="17">
        <v>2</v>
      </c>
      <c r="AE2938" s="2">
        <v>2</v>
      </c>
    </row>
    <row r="2939" spans="1:53" ht="12.75" customHeight="1" x14ac:dyDescent="0.2">
      <c r="A2939">
        <v>6</v>
      </c>
      <c r="B2939" s="2">
        <v>5153</v>
      </c>
      <c r="G2939" s="17">
        <v>3</v>
      </c>
      <c r="AE2939" s="2">
        <v>3</v>
      </c>
    </row>
    <row r="2940" spans="1:53" ht="12.75" customHeight="1" x14ac:dyDescent="0.2">
      <c r="A2940">
        <v>6</v>
      </c>
      <c r="B2940" s="2">
        <v>5155</v>
      </c>
      <c r="G2940" s="17">
        <v>2</v>
      </c>
      <c r="AE2940" s="2">
        <v>2</v>
      </c>
    </row>
    <row r="2941" spans="1:53" ht="12.75" customHeight="1" x14ac:dyDescent="0.2">
      <c r="A2941">
        <v>6</v>
      </c>
      <c r="B2941" s="2">
        <v>5156</v>
      </c>
      <c r="C2941" s="17">
        <v>2.19</v>
      </c>
      <c r="D2941" s="2">
        <v>1.96</v>
      </c>
      <c r="G2941" s="17">
        <v>46</v>
      </c>
      <c r="H2941" s="2">
        <v>33</v>
      </c>
      <c r="I2941" s="2">
        <v>57.9</v>
      </c>
      <c r="J2941" s="2">
        <v>33</v>
      </c>
      <c r="K2941" s="2">
        <v>57.9</v>
      </c>
      <c r="L2941" s="2">
        <v>71.7</v>
      </c>
      <c r="M2941" s="2">
        <v>3</v>
      </c>
      <c r="N2941" s="2">
        <v>5.3</v>
      </c>
      <c r="O2941" s="2">
        <v>10</v>
      </c>
      <c r="P2941" s="2">
        <v>17.5</v>
      </c>
      <c r="Q2941" s="2">
        <v>1</v>
      </c>
      <c r="R2941" s="2">
        <v>1.8</v>
      </c>
      <c r="S2941" s="2">
        <v>26</v>
      </c>
      <c r="T2941" s="2">
        <v>45.6</v>
      </c>
      <c r="U2941" s="2">
        <v>6</v>
      </c>
      <c r="V2941" s="2">
        <v>10.5</v>
      </c>
      <c r="W2941" s="2">
        <v>11</v>
      </c>
      <c r="X2941" s="2">
        <v>19.3</v>
      </c>
      <c r="Y2941" s="2">
        <v>24</v>
      </c>
      <c r="Z2941" s="2">
        <v>42.1</v>
      </c>
      <c r="AB2941" s="2">
        <v>1</v>
      </c>
      <c r="AE2941" s="2">
        <v>45</v>
      </c>
      <c r="AF2941" s="2">
        <v>26</v>
      </c>
      <c r="AG2941" s="2">
        <v>45.6</v>
      </c>
      <c r="AH2941" s="2">
        <v>26</v>
      </c>
      <c r="AI2941" s="2">
        <v>45.6</v>
      </c>
      <c r="AJ2941" s="2">
        <v>57.8</v>
      </c>
      <c r="AK2941" s="2">
        <v>9</v>
      </c>
      <c r="AL2941" s="2">
        <v>15.8</v>
      </c>
      <c r="AM2941" s="2">
        <v>10</v>
      </c>
      <c r="AN2941" s="2">
        <v>17.5</v>
      </c>
      <c r="AQ2941" s="2">
        <v>21</v>
      </c>
      <c r="AR2941" s="2">
        <v>36.799999999999997</v>
      </c>
      <c r="AS2941" s="2">
        <v>5</v>
      </c>
      <c r="AT2941" s="2">
        <v>8.8000000000000007</v>
      </c>
      <c r="AU2941" s="2">
        <v>12</v>
      </c>
      <c r="AV2941" s="2">
        <v>21.1</v>
      </c>
      <c r="AW2941" s="2">
        <v>31</v>
      </c>
      <c r="AX2941" s="2">
        <v>54.4</v>
      </c>
      <c r="AZ2941" s="2">
        <v>1</v>
      </c>
    </row>
    <row r="2942" spans="1:53" ht="12.75" customHeight="1" x14ac:dyDescent="0.2">
      <c r="A2942">
        <v>6</v>
      </c>
      <c r="B2942" s="2">
        <v>5159</v>
      </c>
      <c r="C2942" s="17">
        <v>2.89</v>
      </c>
      <c r="D2942" s="2">
        <v>2.59</v>
      </c>
      <c r="G2942" s="17">
        <v>91</v>
      </c>
      <c r="H2942" s="2">
        <v>61</v>
      </c>
      <c r="I2942" s="2">
        <v>67</v>
      </c>
      <c r="J2942" s="2">
        <v>61</v>
      </c>
      <c r="K2942" s="2">
        <v>67</v>
      </c>
      <c r="L2942" s="2">
        <v>67</v>
      </c>
      <c r="M2942" s="2">
        <v>7</v>
      </c>
      <c r="N2942" s="2">
        <v>7.7</v>
      </c>
      <c r="O2942" s="2">
        <v>23</v>
      </c>
      <c r="P2942" s="2">
        <v>25.3</v>
      </c>
      <c r="Q2942" s="2">
        <v>1</v>
      </c>
      <c r="R2942" s="2">
        <v>1.1000000000000001</v>
      </c>
      <c r="S2942" s="2">
        <v>30</v>
      </c>
      <c r="T2942" s="2">
        <v>33</v>
      </c>
      <c r="U2942" s="2">
        <v>30</v>
      </c>
      <c r="V2942" s="2">
        <v>33</v>
      </c>
      <c r="Y2942" s="2">
        <v>30</v>
      </c>
      <c r="Z2942" s="2">
        <v>33</v>
      </c>
      <c r="AC2942" s="2">
        <v>1</v>
      </c>
      <c r="AE2942" s="2">
        <v>91</v>
      </c>
      <c r="AF2942" s="2">
        <v>49</v>
      </c>
      <c r="AG2942" s="2">
        <v>53.8</v>
      </c>
      <c r="AH2942" s="2">
        <v>49</v>
      </c>
      <c r="AI2942" s="2">
        <v>53.8</v>
      </c>
      <c r="AJ2942" s="2">
        <v>53.8</v>
      </c>
      <c r="AK2942" s="2">
        <v>21</v>
      </c>
      <c r="AL2942" s="2">
        <v>23.1</v>
      </c>
      <c r="AM2942" s="2">
        <v>21</v>
      </c>
      <c r="AN2942" s="2">
        <v>23.1</v>
      </c>
      <c r="AQ2942" s="2">
        <v>23</v>
      </c>
      <c r="AR2942" s="2">
        <v>25.3</v>
      </c>
      <c r="AS2942" s="2">
        <v>26</v>
      </c>
      <c r="AT2942" s="2">
        <v>28.6</v>
      </c>
      <c r="AW2942" s="2">
        <v>42</v>
      </c>
      <c r="AX2942" s="2">
        <v>46.2</v>
      </c>
      <c r="BA2942" s="2">
        <v>1</v>
      </c>
    </row>
    <row r="2943" spans="1:53" ht="12.75" customHeight="1" x14ac:dyDescent="0.2">
      <c r="A2943">
        <v>6</v>
      </c>
      <c r="B2943" s="2">
        <v>5160</v>
      </c>
      <c r="C2943" s="17">
        <v>3.23</v>
      </c>
      <c r="D2943" s="2">
        <v>2.93</v>
      </c>
      <c r="G2943" s="17">
        <v>100</v>
      </c>
      <c r="H2943" s="2">
        <v>84</v>
      </c>
      <c r="I2943" s="2">
        <v>84</v>
      </c>
      <c r="J2943" s="2">
        <v>84</v>
      </c>
      <c r="K2943" s="2">
        <v>84</v>
      </c>
      <c r="L2943" s="2">
        <v>84</v>
      </c>
      <c r="M2943" s="2">
        <v>2</v>
      </c>
      <c r="N2943" s="2">
        <v>2</v>
      </c>
      <c r="O2943" s="2">
        <v>14</v>
      </c>
      <c r="P2943" s="2">
        <v>14</v>
      </c>
      <c r="S2943" s="2">
        <v>43</v>
      </c>
      <c r="T2943" s="2">
        <v>43</v>
      </c>
      <c r="U2943" s="2">
        <v>41</v>
      </c>
      <c r="V2943" s="2">
        <v>41</v>
      </c>
      <c r="Y2943" s="2">
        <v>16</v>
      </c>
      <c r="Z2943" s="2">
        <v>16</v>
      </c>
      <c r="AE2943" s="2">
        <v>99</v>
      </c>
      <c r="AF2943" s="2">
        <v>71</v>
      </c>
      <c r="AG2943" s="2">
        <v>71</v>
      </c>
      <c r="AH2943" s="2">
        <v>71</v>
      </c>
      <c r="AI2943" s="2">
        <v>71</v>
      </c>
      <c r="AJ2943" s="2">
        <v>71.7</v>
      </c>
      <c r="AK2943" s="2">
        <v>14</v>
      </c>
      <c r="AL2943" s="2">
        <v>14</v>
      </c>
      <c r="AM2943" s="2">
        <v>14</v>
      </c>
      <c r="AN2943" s="2">
        <v>14</v>
      </c>
      <c r="AQ2943" s="2">
        <v>33</v>
      </c>
      <c r="AR2943" s="2">
        <v>33</v>
      </c>
      <c r="AS2943" s="2">
        <v>38</v>
      </c>
      <c r="AT2943" s="2">
        <v>38</v>
      </c>
      <c r="AU2943" s="2">
        <v>1</v>
      </c>
      <c r="AV2943" s="2">
        <v>1</v>
      </c>
      <c r="AW2943" s="2">
        <v>29</v>
      </c>
      <c r="AX2943" s="2">
        <v>29</v>
      </c>
    </row>
    <row r="2944" spans="1:53" ht="12.75" customHeight="1" x14ac:dyDescent="0.2">
      <c r="A2944">
        <v>6</v>
      </c>
      <c r="B2944" s="2">
        <v>5165</v>
      </c>
      <c r="C2944" s="17">
        <v>2.79</v>
      </c>
      <c r="D2944" s="2">
        <v>2.5</v>
      </c>
      <c r="G2944" s="17">
        <v>23</v>
      </c>
      <c r="H2944" s="2">
        <v>17</v>
      </c>
      <c r="I2944" s="2">
        <v>70.8</v>
      </c>
      <c r="J2944" s="2">
        <v>17</v>
      </c>
      <c r="K2944" s="2">
        <v>70.8</v>
      </c>
      <c r="L2944" s="2">
        <v>73.900000000000006</v>
      </c>
      <c r="M2944" s="2">
        <v>3</v>
      </c>
      <c r="N2944" s="2">
        <v>12.5</v>
      </c>
      <c r="O2944" s="2">
        <v>3</v>
      </c>
      <c r="P2944" s="2">
        <v>12.5</v>
      </c>
      <c r="S2944" s="2">
        <v>10</v>
      </c>
      <c r="T2944" s="2">
        <v>41.7</v>
      </c>
      <c r="U2944" s="2">
        <v>7</v>
      </c>
      <c r="V2944" s="2">
        <v>29.2</v>
      </c>
      <c r="W2944" s="2">
        <v>1</v>
      </c>
      <c r="X2944" s="2">
        <v>4.2</v>
      </c>
      <c r="Y2944" s="2">
        <v>7</v>
      </c>
      <c r="Z2944" s="2">
        <v>29.2</v>
      </c>
      <c r="AE2944" s="2">
        <v>23</v>
      </c>
      <c r="AF2944" s="2">
        <v>11</v>
      </c>
      <c r="AG2944" s="2">
        <v>45.8</v>
      </c>
      <c r="AH2944" s="2">
        <v>11</v>
      </c>
      <c r="AI2944" s="2">
        <v>45.8</v>
      </c>
      <c r="AJ2944" s="2">
        <v>47.8</v>
      </c>
      <c r="AK2944" s="2">
        <v>3</v>
      </c>
      <c r="AL2944" s="2">
        <v>12.5</v>
      </c>
      <c r="AM2944" s="2">
        <v>9</v>
      </c>
      <c r="AN2944" s="2">
        <v>37.5</v>
      </c>
      <c r="AQ2944" s="2">
        <v>5</v>
      </c>
      <c r="AR2944" s="2">
        <v>20.8</v>
      </c>
      <c r="AS2944" s="2">
        <v>6</v>
      </c>
      <c r="AT2944" s="2">
        <v>25</v>
      </c>
      <c r="AU2944" s="2">
        <v>1</v>
      </c>
      <c r="AV2944" s="2">
        <v>4.2</v>
      </c>
      <c r="AW2944" s="2">
        <v>13</v>
      </c>
      <c r="AX2944" s="2">
        <v>54.2</v>
      </c>
    </row>
    <row r="2945" spans="1:53" ht="12.75" customHeight="1" x14ac:dyDescent="0.2">
      <c r="A2945">
        <v>6</v>
      </c>
      <c r="B2945" s="2">
        <v>5167</v>
      </c>
      <c r="C2945" s="17">
        <v>2.73</v>
      </c>
      <c r="D2945" s="2">
        <v>2.4500000000000002</v>
      </c>
      <c r="G2945" s="17">
        <v>85</v>
      </c>
      <c r="H2945" s="2">
        <v>63</v>
      </c>
      <c r="I2945" s="2">
        <v>74.099999999999994</v>
      </c>
      <c r="J2945" s="2">
        <v>63</v>
      </c>
      <c r="K2945" s="2">
        <v>74.099999999999994</v>
      </c>
      <c r="L2945" s="2">
        <v>74.099999999999994</v>
      </c>
      <c r="M2945" s="2">
        <v>8</v>
      </c>
      <c r="N2945" s="2">
        <v>9.4</v>
      </c>
      <c r="O2945" s="2">
        <v>14</v>
      </c>
      <c r="P2945" s="2">
        <v>16.5</v>
      </c>
      <c r="Q2945" s="2">
        <v>2</v>
      </c>
      <c r="R2945" s="2">
        <v>2.4</v>
      </c>
      <c r="S2945" s="2">
        <v>48</v>
      </c>
      <c r="T2945" s="2">
        <v>56.5</v>
      </c>
      <c r="U2945" s="2">
        <v>13</v>
      </c>
      <c r="V2945" s="2">
        <v>15.3</v>
      </c>
      <c r="Y2945" s="2">
        <v>22</v>
      </c>
      <c r="Z2945" s="2">
        <v>25.9</v>
      </c>
      <c r="AB2945" s="2">
        <v>2</v>
      </c>
      <c r="AE2945" s="2">
        <v>85</v>
      </c>
      <c r="AF2945" s="2">
        <v>50</v>
      </c>
      <c r="AG2945" s="2">
        <v>58.8</v>
      </c>
      <c r="AH2945" s="2">
        <v>50</v>
      </c>
      <c r="AI2945" s="2">
        <v>58.8</v>
      </c>
      <c r="AJ2945" s="2">
        <v>58.8</v>
      </c>
      <c r="AK2945" s="2">
        <v>20</v>
      </c>
      <c r="AL2945" s="2">
        <v>23.5</v>
      </c>
      <c r="AM2945" s="2">
        <v>15</v>
      </c>
      <c r="AN2945" s="2">
        <v>17.600000000000001</v>
      </c>
      <c r="AO2945" s="2">
        <v>2</v>
      </c>
      <c r="AP2945" s="2">
        <v>2.4</v>
      </c>
      <c r="AQ2945" s="2">
        <v>34</v>
      </c>
      <c r="AR2945" s="2">
        <v>40</v>
      </c>
      <c r="AS2945" s="2">
        <v>14</v>
      </c>
      <c r="AT2945" s="2">
        <v>16.5</v>
      </c>
      <c r="AW2945" s="2">
        <v>35</v>
      </c>
      <c r="AX2945" s="2">
        <v>41.2</v>
      </c>
      <c r="AZ2945" s="2">
        <v>2</v>
      </c>
    </row>
    <row r="2946" spans="1:53" ht="12.75" customHeight="1" x14ac:dyDescent="0.2">
      <c r="A2946">
        <v>6</v>
      </c>
      <c r="B2946" s="2">
        <v>5168</v>
      </c>
      <c r="C2946" s="17">
        <v>3.36</v>
      </c>
      <c r="D2946" s="2">
        <v>3.11</v>
      </c>
      <c r="G2946" s="17">
        <v>107</v>
      </c>
      <c r="H2946" s="2">
        <v>89</v>
      </c>
      <c r="I2946" s="2">
        <v>83.2</v>
      </c>
      <c r="J2946" s="2">
        <v>89</v>
      </c>
      <c r="K2946" s="2">
        <v>83.2</v>
      </c>
      <c r="L2946" s="2">
        <v>83.2</v>
      </c>
      <c r="M2946" s="2">
        <v>1</v>
      </c>
      <c r="N2946" s="2">
        <v>0.9</v>
      </c>
      <c r="O2946" s="2">
        <v>17</v>
      </c>
      <c r="P2946" s="2">
        <v>15.9</v>
      </c>
      <c r="S2946" s="2">
        <v>32</v>
      </c>
      <c r="T2946" s="2">
        <v>29.9</v>
      </c>
      <c r="U2946" s="2">
        <v>57</v>
      </c>
      <c r="V2946" s="2">
        <v>53.3</v>
      </c>
      <c r="Y2946" s="2">
        <v>18</v>
      </c>
      <c r="Z2946" s="2">
        <v>16.8</v>
      </c>
      <c r="AE2946" s="2">
        <v>107</v>
      </c>
      <c r="AF2946" s="2">
        <v>84</v>
      </c>
      <c r="AG2946" s="2">
        <v>78.5</v>
      </c>
      <c r="AH2946" s="2">
        <v>84</v>
      </c>
      <c r="AI2946" s="2">
        <v>78.5</v>
      </c>
      <c r="AJ2946" s="2">
        <v>78.5</v>
      </c>
      <c r="AK2946" s="2">
        <v>11</v>
      </c>
      <c r="AL2946" s="2">
        <v>10.3</v>
      </c>
      <c r="AM2946" s="2">
        <v>12</v>
      </c>
      <c r="AN2946" s="2">
        <v>11.2</v>
      </c>
      <c r="AQ2946" s="2">
        <v>38</v>
      </c>
      <c r="AR2946" s="2">
        <v>35.5</v>
      </c>
      <c r="AS2946" s="2">
        <v>46</v>
      </c>
      <c r="AT2946" s="2">
        <v>43</v>
      </c>
      <c r="AW2946" s="2">
        <v>23</v>
      </c>
      <c r="AX2946" s="2">
        <v>21.5</v>
      </c>
    </row>
    <row r="2947" spans="1:53" ht="12.75" customHeight="1" x14ac:dyDescent="0.2">
      <c r="A2947">
        <v>6</v>
      </c>
      <c r="B2947" s="2">
        <v>5170</v>
      </c>
      <c r="C2947" s="17">
        <v>2.16</v>
      </c>
      <c r="D2947" s="2">
        <v>1.89</v>
      </c>
      <c r="G2947" s="17">
        <v>278</v>
      </c>
      <c r="H2947" s="2">
        <v>100</v>
      </c>
      <c r="I2947" s="2">
        <v>35.700000000000003</v>
      </c>
      <c r="J2947" s="2">
        <v>100</v>
      </c>
      <c r="K2947" s="2">
        <v>35.700000000000003</v>
      </c>
      <c r="L2947" s="2">
        <v>36</v>
      </c>
      <c r="M2947" s="2">
        <v>74</v>
      </c>
      <c r="N2947" s="2">
        <v>26.4</v>
      </c>
      <c r="O2947" s="2">
        <v>104</v>
      </c>
      <c r="P2947" s="2">
        <v>37.1</v>
      </c>
      <c r="S2947" s="2">
        <v>76</v>
      </c>
      <c r="T2947" s="2">
        <v>27.1</v>
      </c>
      <c r="U2947" s="2">
        <v>24</v>
      </c>
      <c r="V2947" s="2">
        <v>8.6</v>
      </c>
      <c r="W2947" s="2">
        <v>2</v>
      </c>
      <c r="X2947" s="2">
        <v>0.7</v>
      </c>
      <c r="Y2947" s="2">
        <v>180</v>
      </c>
      <c r="Z2947" s="2">
        <v>64.3</v>
      </c>
      <c r="AC2947" s="2">
        <v>7</v>
      </c>
      <c r="AE2947" s="2">
        <v>275</v>
      </c>
      <c r="AF2947" s="2">
        <v>86</v>
      </c>
      <c r="AG2947" s="2">
        <v>30.8</v>
      </c>
      <c r="AH2947" s="2">
        <v>86</v>
      </c>
      <c r="AI2947" s="2">
        <v>30.8</v>
      </c>
      <c r="AJ2947" s="2">
        <v>31.3</v>
      </c>
      <c r="AK2947" s="2">
        <v>132</v>
      </c>
      <c r="AL2947" s="2">
        <v>47.3</v>
      </c>
      <c r="AM2947" s="2">
        <v>57</v>
      </c>
      <c r="AN2947" s="2">
        <v>20.399999999999999</v>
      </c>
      <c r="AQ2947" s="2">
        <v>63</v>
      </c>
      <c r="AR2947" s="2">
        <v>22.6</v>
      </c>
      <c r="AS2947" s="2">
        <v>23</v>
      </c>
      <c r="AT2947" s="2">
        <v>8.1999999999999993</v>
      </c>
      <c r="AU2947" s="2">
        <v>4</v>
      </c>
      <c r="AV2947" s="2">
        <v>1.4</v>
      </c>
      <c r="AW2947" s="2">
        <v>193</v>
      </c>
      <c r="AX2947" s="2">
        <v>69.2</v>
      </c>
      <c r="AZ2947" s="2">
        <v>1</v>
      </c>
      <c r="BA2947" s="2">
        <v>7</v>
      </c>
    </row>
    <row r="2948" spans="1:53" ht="12.75" customHeight="1" x14ac:dyDescent="0.2">
      <c r="A2948">
        <v>6</v>
      </c>
      <c r="B2948" s="2">
        <v>5171</v>
      </c>
      <c r="G2948" s="17">
        <v>1</v>
      </c>
      <c r="AE2948" s="2">
        <v>1</v>
      </c>
    </row>
    <row r="2949" spans="1:53" ht="12.75" customHeight="1" x14ac:dyDescent="0.2">
      <c r="A2949">
        <v>6</v>
      </c>
      <c r="B2949" s="2">
        <v>5175</v>
      </c>
      <c r="C2949" s="17">
        <v>3.11</v>
      </c>
      <c r="D2949" s="2">
        <v>2.71</v>
      </c>
      <c r="G2949" s="17">
        <v>83</v>
      </c>
      <c r="H2949" s="2">
        <v>68</v>
      </c>
      <c r="I2949" s="2">
        <v>81.900000000000006</v>
      </c>
      <c r="J2949" s="2">
        <v>68</v>
      </c>
      <c r="K2949" s="2">
        <v>81.900000000000006</v>
      </c>
      <c r="L2949" s="2">
        <v>81.900000000000006</v>
      </c>
      <c r="M2949" s="2">
        <v>6</v>
      </c>
      <c r="N2949" s="2">
        <v>7.2</v>
      </c>
      <c r="O2949" s="2">
        <v>9</v>
      </c>
      <c r="P2949" s="2">
        <v>10.8</v>
      </c>
      <c r="Q2949" s="2">
        <v>2</v>
      </c>
      <c r="R2949" s="2">
        <v>2.4</v>
      </c>
      <c r="S2949" s="2">
        <v>30</v>
      </c>
      <c r="T2949" s="2">
        <v>36.1</v>
      </c>
      <c r="U2949" s="2">
        <v>36</v>
      </c>
      <c r="V2949" s="2">
        <v>43.4</v>
      </c>
      <c r="Y2949" s="2">
        <v>15</v>
      </c>
      <c r="Z2949" s="2">
        <v>18.100000000000001</v>
      </c>
      <c r="AE2949" s="2">
        <v>83</v>
      </c>
      <c r="AF2949" s="2">
        <v>53</v>
      </c>
      <c r="AG2949" s="2">
        <v>63.9</v>
      </c>
      <c r="AH2949" s="2">
        <v>53</v>
      </c>
      <c r="AI2949" s="2">
        <v>63.9</v>
      </c>
      <c r="AJ2949" s="2">
        <v>63.9</v>
      </c>
      <c r="AK2949" s="2">
        <v>20</v>
      </c>
      <c r="AL2949" s="2">
        <v>24.1</v>
      </c>
      <c r="AM2949" s="2">
        <v>10</v>
      </c>
      <c r="AN2949" s="2">
        <v>12</v>
      </c>
      <c r="AO2949" s="2">
        <v>1</v>
      </c>
      <c r="AP2949" s="2">
        <v>1.2</v>
      </c>
      <c r="AQ2949" s="2">
        <v>23</v>
      </c>
      <c r="AR2949" s="2">
        <v>27.7</v>
      </c>
      <c r="AS2949" s="2">
        <v>29</v>
      </c>
      <c r="AT2949" s="2">
        <v>34.9</v>
      </c>
      <c r="AW2949" s="2">
        <v>30</v>
      </c>
      <c r="AX2949" s="2">
        <v>36.1</v>
      </c>
    </row>
    <row r="2950" spans="1:53" ht="12.75" customHeight="1" x14ac:dyDescent="0.2">
      <c r="A2950">
        <v>6</v>
      </c>
      <c r="B2950" s="2">
        <v>5178</v>
      </c>
      <c r="C2950" s="17">
        <v>2.91</v>
      </c>
      <c r="D2950" s="2">
        <v>2.69</v>
      </c>
      <c r="G2950" s="17">
        <v>86</v>
      </c>
      <c r="H2950" s="2">
        <v>59</v>
      </c>
      <c r="I2950" s="2">
        <v>68.599999999999994</v>
      </c>
      <c r="J2950" s="2">
        <v>59</v>
      </c>
      <c r="K2950" s="2">
        <v>68.599999999999994</v>
      </c>
      <c r="L2950" s="2">
        <v>68.599999999999994</v>
      </c>
      <c r="M2950" s="2">
        <v>6</v>
      </c>
      <c r="N2950" s="2">
        <v>7</v>
      </c>
      <c r="O2950" s="2">
        <v>21</v>
      </c>
      <c r="P2950" s="2">
        <v>24.4</v>
      </c>
      <c r="S2950" s="2">
        <v>34</v>
      </c>
      <c r="T2950" s="2">
        <v>39.5</v>
      </c>
      <c r="U2950" s="2">
        <v>25</v>
      </c>
      <c r="V2950" s="2">
        <v>29.1</v>
      </c>
      <c r="Y2950" s="2">
        <v>27</v>
      </c>
      <c r="Z2950" s="2">
        <v>31.4</v>
      </c>
      <c r="AC2950" s="2">
        <v>3</v>
      </c>
      <c r="AE2950" s="2">
        <v>86</v>
      </c>
      <c r="AF2950" s="2">
        <v>53</v>
      </c>
      <c r="AG2950" s="2">
        <v>61.6</v>
      </c>
      <c r="AH2950" s="2">
        <v>53</v>
      </c>
      <c r="AI2950" s="2">
        <v>61.6</v>
      </c>
      <c r="AJ2950" s="2">
        <v>61.6</v>
      </c>
      <c r="AK2950" s="2">
        <v>21</v>
      </c>
      <c r="AL2950" s="2">
        <v>24.4</v>
      </c>
      <c r="AM2950" s="2">
        <v>12</v>
      </c>
      <c r="AN2950" s="2">
        <v>14</v>
      </c>
      <c r="AQ2950" s="2">
        <v>26</v>
      </c>
      <c r="AR2950" s="2">
        <v>30.2</v>
      </c>
      <c r="AS2950" s="2">
        <v>27</v>
      </c>
      <c r="AT2950" s="2">
        <v>31.4</v>
      </c>
      <c r="AW2950" s="2">
        <v>33</v>
      </c>
      <c r="AX2950" s="2">
        <v>38.4</v>
      </c>
      <c r="BA2950" s="2">
        <v>3</v>
      </c>
    </row>
    <row r="2951" spans="1:53" ht="12.75" customHeight="1" x14ac:dyDescent="0.2">
      <c r="A2951">
        <v>6</v>
      </c>
      <c r="B2951" s="2">
        <v>5180</v>
      </c>
    </row>
    <row r="2952" spans="1:53" ht="12.75" customHeight="1" x14ac:dyDescent="0.2">
      <c r="A2952">
        <v>6</v>
      </c>
      <c r="B2952" s="2">
        <v>5181</v>
      </c>
      <c r="G2952" s="17">
        <v>1</v>
      </c>
      <c r="AE2952" s="2">
        <v>1</v>
      </c>
    </row>
    <row r="2953" spans="1:53" ht="12.75" customHeight="1" x14ac:dyDescent="0.2">
      <c r="A2953">
        <v>6</v>
      </c>
      <c r="B2953" s="2">
        <v>5189</v>
      </c>
      <c r="G2953" s="17">
        <v>1</v>
      </c>
      <c r="AE2953" s="2">
        <v>1</v>
      </c>
    </row>
    <row r="2954" spans="1:53" ht="12.75" customHeight="1" x14ac:dyDescent="0.2">
      <c r="A2954">
        <v>6</v>
      </c>
      <c r="B2954" s="2">
        <v>5190</v>
      </c>
      <c r="G2954" s="17">
        <v>1</v>
      </c>
      <c r="AE2954" s="2">
        <v>1</v>
      </c>
    </row>
    <row r="2955" spans="1:53" ht="12.75" customHeight="1" x14ac:dyDescent="0.2">
      <c r="A2955">
        <v>6</v>
      </c>
      <c r="B2955" s="2">
        <v>5191</v>
      </c>
      <c r="G2955" s="17">
        <v>5</v>
      </c>
      <c r="AE2955" s="2">
        <v>5</v>
      </c>
    </row>
    <row r="2956" spans="1:53" ht="12.75" customHeight="1" x14ac:dyDescent="0.2">
      <c r="A2956">
        <v>6</v>
      </c>
      <c r="B2956" s="2">
        <v>5192</v>
      </c>
    </row>
    <row r="2957" spans="1:53" ht="12.75" customHeight="1" x14ac:dyDescent="0.2">
      <c r="A2957">
        <v>6</v>
      </c>
      <c r="B2957" s="2">
        <v>5196</v>
      </c>
      <c r="C2957" s="17">
        <v>2.76</v>
      </c>
      <c r="D2957" s="2">
        <v>2.13</v>
      </c>
      <c r="G2957" s="17">
        <v>311</v>
      </c>
      <c r="H2957" s="2">
        <v>216</v>
      </c>
      <c r="I2957" s="2">
        <v>65.900000000000006</v>
      </c>
      <c r="J2957" s="2">
        <v>216</v>
      </c>
      <c r="K2957" s="2">
        <v>65.900000000000006</v>
      </c>
      <c r="L2957" s="2">
        <v>69.5</v>
      </c>
      <c r="M2957" s="2">
        <v>26</v>
      </c>
      <c r="N2957" s="2">
        <v>7.9</v>
      </c>
      <c r="O2957" s="2">
        <v>69</v>
      </c>
      <c r="P2957" s="2">
        <v>21</v>
      </c>
      <c r="S2957" s="2">
        <v>123</v>
      </c>
      <c r="T2957" s="2">
        <v>37.5</v>
      </c>
      <c r="U2957" s="2">
        <v>93</v>
      </c>
      <c r="V2957" s="2">
        <v>28.4</v>
      </c>
      <c r="W2957" s="2">
        <v>17</v>
      </c>
      <c r="X2957" s="2">
        <v>5.2</v>
      </c>
      <c r="Y2957" s="2">
        <v>112</v>
      </c>
      <c r="Z2957" s="2">
        <v>34.1</v>
      </c>
      <c r="AA2957" s="2">
        <v>9</v>
      </c>
      <c r="AB2957" s="2">
        <v>1</v>
      </c>
      <c r="AE2957" s="2">
        <v>307</v>
      </c>
      <c r="AF2957" s="2">
        <v>132</v>
      </c>
      <c r="AG2957" s="2">
        <v>40.200000000000003</v>
      </c>
      <c r="AH2957" s="2">
        <v>132</v>
      </c>
      <c r="AI2957" s="2">
        <v>40.200000000000003</v>
      </c>
      <c r="AJ2957" s="2">
        <v>43</v>
      </c>
      <c r="AK2957" s="2">
        <v>99</v>
      </c>
      <c r="AL2957" s="2">
        <v>30.2</v>
      </c>
      <c r="AM2957" s="2">
        <v>76</v>
      </c>
      <c r="AN2957" s="2">
        <v>23.2</v>
      </c>
      <c r="AQ2957" s="2">
        <v>81</v>
      </c>
      <c r="AR2957" s="2">
        <v>24.7</v>
      </c>
      <c r="AS2957" s="2">
        <v>51</v>
      </c>
      <c r="AT2957" s="2">
        <v>15.5</v>
      </c>
      <c r="AU2957" s="2">
        <v>21</v>
      </c>
      <c r="AV2957" s="2">
        <v>6.4</v>
      </c>
      <c r="AW2957" s="2">
        <v>196</v>
      </c>
      <c r="AX2957" s="2">
        <v>59.8</v>
      </c>
      <c r="AY2957" s="2">
        <v>9</v>
      </c>
      <c r="AZ2957" s="2">
        <v>1</v>
      </c>
    </row>
    <row r="2958" spans="1:53" ht="12.75" customHeight="1" x14ac:dyDescent="0.2">
      <c r="A2958">
        <v>6</v>
      </c>
      <c r="B2958" s="2">
        <v>5200</v>
      </c>
      <c r="C2958" s="17">
        <v>3.31</v>
      </c>
      <c r="D2958" s="2">
        <v>3.28</v>
      </c>
      <c r="G2958" s="17">
        <v>276</v>
      </c>
      <c r="H2958" s="2">
        <v>244</v>
      </c>
      <c r="I2958" s="2">
        <v>88.4</v>
      </c>
      <c r="J2958" s="2">
        <v>244</v>
      </c>
      <c r="K2958" s="2">
        <v>88.4</v>
      </c>
      <c r="L2958" s="2">
        <v>88.4</v>
      </c>
      <c r="M2958" s="2">
        <v>6</v>
      </c>
      <c r="N2958" s="2">
        <v>2.2000000000000002</v>
      </c>
      <c r="O2958" s="2">
        <v>26</v>
      </c>
      <c r="P2958" s="2">
        <v>9.4</v>
      </c>
      <c r="S2958" s="2">
        <v>120</v>
      </c>
      <c r="T2958" s="2">
        <v>43.5</v>
      </c>
      <c r="U2958" s="2">
        <v>124</v>
      </c>
      <c r="V2958" s="2">
        <v>44.9</v>
      </c>
      <c r="Y2958" s="2">
        <v>32</v>
      </c>
      <c r="Z2958" s="2">
        <v>11.6</v>
      </c>
      <c r="AE2958" s="2">
        <v>275</v>
      </c>
      <c r="AF2958" s="2">
        <v>229</v>
      </c>
      <c r="AG2958" s="2">
        <v>83.3</v>
      </c>
      <c r="AH2958" s="2">
        <v>229</v>
      </c>
      <c r="AI2958" s="2">
        <v>83.3</v>
      </c>
      <c r="AJ2958" s="2">
        <v>83.3</v>
      </c>
      <c r="AK2958" s="2">
        <v>19</v>
      </c>
      <c r="AL2958" s="2">
        <v>6.9</v>
      </c>
      <c r="AM2958" s="2">
        <v>27</v>
      </c>
      <c r="AN2958" s="2">
        <v>9.8000000000000007</v>
      </c>
      <c r="AQ2958" s="2">
        <v>86</v>
      </c>
      <c r="AR2958" s="2">
        <v>31.3</v>
      </c>
      <c r="AS2958" s="2">
        <v>143</v>
      </c>
      <c r="AT2958" s="2">
        <v>52</v>
      </c>
      <c r="AW2958" s="2">
        <v>46</v>
      </c>
      <c r="AX2958" s="2">
        <v>16.7</v>
      </c>
      <c r="AZ2958" s="2">
        <v>1</v>
      </c>
    </row>
    <row r="2959" spans="1:53" ht="12.75" customHeight="1" x14ac:dyDescent="0.2">
      <c r="A2959">
        <v>6</v>
      </c>
      <c r="B2959" s="2">
        <v>5207</v>
      </c>
      <c r="C2959" s="17">
        <v>3.09</v>
      </c>
      <c r="D2959" s="2">
        <v>3</v>
      </c>
      <c r="G2959" s="17">
        <v>66</v>
      </c>
      <c r="H2959" s="2">
        <v>58</v>
      </c>
      <c r="I2959" s="2">
        <v>87.9</v>
      </c>
      <c r="J2959" s="2">
        <v>58</v>
      </c>
      <c r="K2959" s="2">
        <v>87.9</v>
      </c>
      <c r="L2959" s="2">
        <v>87.9</v>
      </c>
      <c r="M2959" s="2">
        <v>1</v>
      </c>
      <c r="N2959" s="2">
        <v>1.5</v>
      </c>
      <c r="O2959" s="2">
        <v>7</v>
      </c>
      <c r="P2959" s="2">
        <v>10.6</v>
      </c>
      <c r="Q2959" s="2">
        <v>3</v>
      </c>
      <c r="R2959" s="2">
        <v>4.5</v>
      </c>
      <c r="S2959" s="2">
        <v>31</v>
      </c>
      <c r="T2959" s="2">
        <v>47</v>
      </c>
      <c r="U2959" s="2">
        <v>24</v>
      </c>
      <c r="V2959" s="2">
        <v>36.4</v>
      </c>
      <c r="Y2959" s="2">
        <v>8</v>
      </c>
      <c r="Z2959" s="2">
        <v>12.1</v>
      </c>
      <c r="AE2959" s="2">
        <v>65</v>
      </c>
      <c r="AF2959" s="2">
        <v>54</v>
      </c>
      <c r="AG2959" s="2">
        <v>81.8</v>
      </c>
      <c r="AH2959" s="2">
        <v>54</v>
      </c>
      <c r="AI2959" s="2">
        <v>81.8</v>
      </c>
      <c r="AJ2959" s="2">
        <v>83.1</v>
      </c>
      <c r="AK2959" s="2">
        <v>3</v>
      </c>
      <c r="AL2959" s="2">
        <v>4.5</v>
      </c>
      <c r="AM2959" s="2">
        <v>8</v>
      </c>
      <c r="AN2959" s="2">
        <v>12.1</v>
      </c>
      <c r="AO2959" s="2">
        <v>2</v>
      </c>
      <c r="AP2959" s="2">
        <v>3</v>
      </c>
      <c r="AQ2959" s="2">
        <v>29</v>
      </c>
      <c r="AR2959" s="2">
        <v>43.9</v>
      </c>
      <c r="AS2959" s="2">
        <v>23</v>
      </c>
      <c r="AT2959" s="2">
        <v>34.799999999999997</v>
      </c>
      <c r="AU2959" s="2">
        <v>1</v>
      </c>
      <c r="AV2959" s="2">
        <v>1.5</v>
      </c>
      <c r="AW2959" s="2">
        <v>12</v>
      </c>
      <c r="AX2959" s="2">
        <v>18.2</v>
      </c>
    </row>
    <row r="2960" spans="1:53" ht="12.75" customHeight="1" x14ac:dyDescent="0.2">
      <c r="A2960">
        <v>6</v>
      </c>
      <c r="B2960" s="2">
        <v>5216</v>
      </c>
      <c r="G2960" s="17">
        <v>6</v>
      </c>
      <c r="AE2960" s="2">
        <v>6</v>
      </c>
    </row>
    <row r="2961" spans="1:53" ht="12.75" customHeight="1" x14ac:dyDescent="0.2">
      <c r="A2961">
        <v>6</v>
      </c>
      <c r="B2961" s="2">
        <v>5225</v>
      </c>
      <c r="C2961" s="17">
        <v>2.74</v>
      </c>
      <c r="D2961" s="2">
        <v>2.61</v>
      </c>
      <c r="G2961" s="17">
        <v>23</v>
      </c>
      <c r="H2961" s="2">
        <v>18</v>
      </c>
      <c r="I2961" s="2">
        <v>78.3</v>
      </c>
      <c r="J2961" s="2">
        <v>18</v>
      </c>
      <c r="K2961" s="2">
        <v>78.3</v>
      </c>
      <c r="L2961" s="2">
        <v>78.3</v>
      </c>
      <c r="M2961" s="2">
        <v>1</v>
      </c>
      <c r="N2961" s="2">
        <v>4.3</v>
      </c>
      <c r="O2961" s="2">
        <v>4</v>
      </c>
      <c r="P2961" s="2">
        <v>17.399999999999999</v>
      </c>
      <c r="Q2961" s="2">
        <v>2</v>
      </c>
      <c r="R2961" s="2">
        <v>8.6999999999999993</v>
      </c>
      <c r="S2961" s="2">
        <v>10</v>
      </c>
      <c r="T2961" s="2">
        <v>43.5</v>
      </c>
      <c r="U2961" s="2">
        <v>6</v>
      </c>
      <c r="V2961" s="2">
        <v>26.1</v>
      </c>
      <c r="Y2961" s="2">
        <v>5</v>
      </c>
      <c r="Z2961" s="2">
        <v>21.7</v>
      </c>
      <c r="AC2961" s="2">
        <v>1</v>
      </c>
      <c r="AE2961" s="2">
        <v>23</v>
      </c>
      <c r="AF2961" s="2">
        <v>12</v>
      </c>
      <c r="AG2961" s="2">
        <v>52.2</v>
      </c>
      <c r="AH2961" s="2">
        <v>12</v>
      </c>
      <c r="AI2961" s="2">
        <v>52.2</v>
      </c>
      <c r="AJ2961" s="2">
        <v>52.2</v>
      </c>
      <c r="AK2961" s="2">
        <v>4</v>
      </c>
      <c r="AL2961" s="2">
        <v>17.399999999999999</v>
      </c>
      <c r="AM2961" s="2">
        <v>7</v>
      </c>
      <c r="AN2961" s="2">
        <v>30.4</v>
      </c>
      <c r="AQ2961" s="2">
        <v>6</v>
      </c>
      <c r="AR2961" s="2">
        <v>26.1</v>
      </c>
      <c r="AS2961" s="2">
        <v>6</v>
      </c>
      <c r="AT2961" s="2">
        <v>26.1</v>
      </c>
      <c r="AW2961" s="2">
        <v>11</v>
      </c>
      <c r="AX2961" s="2">
        <v>47.8</v>
      </c>
      <c r="BA2961" s="2">
        <v>1</v>
      </c>
    </row>
    <row r="2962" spans="1:53" ht="12.75" customHeight="1" x14ac:dyDescent="0.2">
      <c r="A2962">
        <v>6</v>
      </c>
      <c r="B2962" s="2">
        <v>5228</v>
      </c>
    </row>
    <row r="2963" spans="1:53" ht="12.75" customHeight="1" x14ac:dyDescent="0.2">
      <c r="A2963">
        <v>6</v>
      </c>
      <c r="B2963" s="2">
        <v>5231</v>
      </c>
      <c r="G2963" s="17">
        <v>2</v>
      </c>
      <c r="AE2963" s="2">
        <v>2</v>
      </c>
    </row>
    <row r="2964" spans="1:53" ht="12.75" customHeight="1" x14ac:dyDescent="0.2">
      <c r="A2964">
        <v>6</v>
      </c>
      <c r="B2964" s="2">
        <v>5236</v>
      </c>
      <c r="G2964" s="17">
        <v>9</v>
      </c>
      <c r="AE2964" s="2">
        <v>8</v>
      </c>
    </row>
    <row r="2965" spans="1:53" ht="12.75" customHeight="1" x14ac:dyDescent="0.2">
      <c r="A2965">
        <v>6</v>
      </c>
      <c r="B2965" s="2">
        <v>5238</v>
      </c>
      <c r="G2965" s="17">
        <v>8</v>
      </c>
      <c r="AE2965" s="2">
        <v>8</v>
      </c>
    </row>
    <row r="2966" spans="1:53" ht="12.75" customHeight="1" x14ac:dyDescent="0.2">
      <c r="A2966">
        <v>6</v>
      </c>
      <c r="B2966" s="2">
        <v>5240</v>
      </c>
      <c r="C2966" s="17">
        <v>3.29</v>
      </c>
      <c r="D2966" s="2">
        <v>3.13</v>
      </c>
      <c r="G2966" s="17">
        <v>72</v>
      </c>
      <c r="H2966" s="2">
        <v>65</v>
      </c>
      <c r="I2966" s="2">
        <v>90.3</v>
      </c>
      <c r="J2966" s="2">
        <v>65</v>
      </c>
      <c r="K2966" s="2">
        <v>90.3</v>
      </c>
      <c r="L2966" s="2">
        <v>90.3</v>
      </c>
      <c r="M2966" s="2">
        <v>1</v>
      </c>
      <c r="N2966" s="2">
        <v>1.4</v>
      </c>
      <c r="O2966" s="2">
        <v>6</v>
      </c>
      <c r="P2966" s="2">
        <v>8.3000000000000007</v>
      </c>
      <c r="Q2966" s="2">
        <v>1</v>
      </c>
      <c r="R2966" s="2">
        <v>1.4</v>
      </c>
      <c r="S2966" s="2">
        <v>32</v>
      </c>
      <c r="T2966" s="2">
        <v>44.4</v>
      </c>
      <c r="U2966" s="2">
        <v>32</v>
      </c>
      <c r="V2966" s="2">
        <v>44.4</v>
      </c>
      <c r="Y2966" s="2">
        <v>7</v>
      </c>
      <c r="Z2966" s="2">
        <v>9.6999999999999993</v>
      </c>
      <c r="AE2966" s="2">
        <v>72</v>
      </c>
      <c r="AF2966" s="2">
        <v>57</v>
      </c>
      <c r="AG2966" s="2">
        <v>79.2</v>
      </c>
      <c r="AH2966" s="2">
        <v>57</v>
      </c>
      <c r="AI2966" s="2">
        <v>79.2</v>
      </c>
      <c r="AJ2966" s="2">
        <v>79.2</v>
      </c>
      <c r="AK2966" s="2">
        <v>7</v>
      </c>
      <c r="AL2966" s="2">
        <v>9.6999999999999993</v>
      </c>
      <c r="AM2966" s="2">
        <v>8</v>
      </c>
      <c r="AN2966" s="2">
        <v>11.1</v>
      </c>
      <c r="AQ2966" s="2">
        <v>26</v>
      </c>
      <c r="AR2966" s="2">
        <v>36.1</v>
      </c>
      <c r="AS2966" s="2">
        <v>31</v>
      </c>
      <c r="AT2966" s="2">
        <v>43.1</v>
      </c>
      <c r="AW2966" s="2">
        <v>15</v>
      </c>
      <c r="AX2966" s="2">
        <v>20.8</v>
      </c>
    </row>
    <row r="2967" spans="1:53" ht="12.75" customHeight="1" x14ac:dyDescent="0.2">
      <c r="A2967">
        <v>6</v>
      </c>
      <c r="B2967" s="2">
        <v>5241</v>
      </c>
    </row>
    <row r="2968" spans="1:53" ht="12.75" customHeight="1" x14ac:dyDescent="0.2">
      <c r="A2968">
        <v>6</v>
      </c>
      <c r="B2968" s="2">
        <v>5246</v>
      </c>
      <c r="G2968" s="17">
        <v>7</v>
      </c>
      <c r="AE2968" s="2">
        <v>6</v>
      </c>
    </row>
    <row r="2969" spans="1:53" ht="12.75" customHeight="1" x14ac:dyDescent="0.2">
      <c r="A2969">
        <v>6</v>
      </c>
      <c r="B2969" s="2">
        <v>5252</v>
      </c>
      <c r="G2969" s="17">
        <v>5</v>
      </c>
      <c r="AE2969" s="2">
        <v>5</v>
      </c>
    </row>
    <row r="2970" spans="1:53" ht="12.75" customHeight="1" x14ac:dyDescent="0.2">
      <c r="A2970">
        <v>6</v>
      </c>
      <c r="B2970" s="2">
        <v>5261</v>
      </c>
      <c r="G2970" s="17">
        <v>1</v>
      </c>
      <c r="AE2970" s="2">
        <v>1</v>
      </c>
    </row>
    <row r="2971" spans="1:53" ht="12.75" customHeight="1" x14ac:dyDescent="0.2">
      <c r="A2971">
        <v>6</v>
      </c>
      <c r="B2971" s="2">
        <v>5262</v>
      </c>
      <c r="G2971" s="17">
        <v>5</v>
      </c>
      <c r="AE2971" s="2">
        <v>5</v>
      </c>
    </row>
    <row r="2972" spans="1:53" ht="12.75" customHeight="1" x14ac:dyDescent="0.2">
      <c r="A2972">
        <v>6</v>
      </c>
      <c r="B2972" s="2">
        <v>5269</v>
      </c>
      <c r="C2972" s="17">
        <v>2.82</v>
      </c>
      <c r="D2972" s="2">
        <v>2.4</v>
      </c>
      <c r="G2972" s="17">
        <v>150</v>
      </c>
      <c r="H2972" s="2">
        <v>111</v>
      </c>
      <c r="I2972" s="2">
        <v>74</v>
      </c>
      <c r="J2972" s="2">
        <v>111</v>
      </c>
      <c r="K2972" s="2">
        <v>74</v>
      </c>
      <c r="L2972" s="2">
        <v>74</v>
      </c>
      <c r="M2972" s="2">
        <v>11</v>
      </c>
      <c r="N2972" s="2">
        <v>7.3</v>
      </c>
      <c r="O2972" s="2">
        <v>28</v>
      </c>
      <c r="P2972" s="2">
        <v>18.7</v>
      </c>
      <c r="Q2972" s="2">
        <v>9</v>
      </c>
      <c r="R2972" s="2">
        <v>6</v>
      </c>
      <c r="S2972" s="2">
        <v>52</v>
      </c>
      <c r="T2972" s="2">
        <v>34.700000000000003</v>
      </c>
      <c r="U2972" s="2">
        <v>50</v>
      </c>
      <c r="V2972" s="2">
        <v>33.299999999999997</v>
      </c>
      <c r="Y2972" s="2">
        <v>39</v>
      </c>
      <c r="Z2972" s="2">
        <v>26</v>
      </c>
      <c r="AB2972" s="2">
        <v>1</v>
      </c>
      <c r="AC2972" s="2">
        <v>1</v>
      </c>
      <c r="AE2972" s="2">
        <v>150</v>
      </c>
      <c r="AF2972" s="2">
        <v>71</v>
      </c>
      <c r="AG2972" s="2">
        <v>47.3</v>
      </c>
      <c r="AH2972" s="2">
        <v>71</v>
      </c>
      <c r="AI2972" s="2">
        <v>47.3</v>
      </c>
      <c r="AJ2972" s="2">
        <v>47.3</v>
      </c>
      <c r="AK2972" s="2">
        <v>33</v>
      </c>
      <c r="AL2972" s="2">
        <v>22</v>
      </c>
      <c r="AM2972" s="2">
        <v>46</v>
      </c>
      <c r="AN2972" s="2">
        <v>30.7</v>
      </c>
      <c r="AO2972" s="2">
        <v>2</v>
      </c>
      <c r="AP2972" s="2">
        <v>1.3</v>
      </c>
      <c r="AQ2972" s="2">
        <v>41</v>
      </c>
      <c r="AR2972" s="2">
        <v>27.3</v>
      </c>
      <c r="AS2972" s="2">
        <v>28</v>
      </c>
      <c r="AT2972" s="2">
        <v>18.7</v>
      </c>
      <c r="AW2972" s="2">
        <v>79</v>
      </c>
      <c r="AX2972" s="2">
        <v>52.7</v>
      </c>
      <c r="AZ2972" s="2">
        <v>1</v>
      </c>
      <c r="BA2972" s="2">
        <v>1</v>
      </c>
    </row>
    <row r="2973" spans="1:53" ht="12.75" customHeight="1" x14ac:dyDescent="0.2">
      <c r="A2973">
        <v>6</v>
      </c>
      <c r="B2973" s="2">
        <v>5271</v>
      </c>
      <c r="C2973" s="17">
        <v>3.28</v>
      </c>
      <c r="D2973" s="2">
        <v>2.68</v>
      </c>
      <c r="G2973" s="17">
        <v>60</v>
      </c>
      <c r="H2973" s="2">
        <v>49</v>
      </c>
      <c r="I2973" s="2">
        <v>81.7</v>
      </c>
      <c r="J2973" s="2">
        <v>49</v>
      </c>
      <c r="K2973" s="2">
        <v>81.7</v>
      </c>
      <c r="L2973" s="2">
        <v>81.7</v>
      </c>
      <c r="M2973" s="2">
        <v>2</v>
      </c>
      <c r="N2973" s="2">
        <v>3.3</v>
      </c>
      <c r="O2973" s="2">
        <v>9</v>
      </c>
      <c r="P2973" s="2">
        <v>15</v>
      </c>
      <c r="S2973" s="2">
        <v>19</v>
      </c>
      <c r="T2973" s="2">
        <v>31.7</v>
      </c>
      <c r="U2973" s="2">
        <v>30</v>
      </c>
      <c r="V2973" s="2">
        <v>50</v>
      </c>
      <c r="Y2973" s="2">
        <v>11</v>
      </c>
      <c r="Z2973" s="2">
        <v>18.3</v>
      </c>
      <c r="AE2973" s="2">
        <v>60</v>
      </c>
      <c r="AF2973" s="2">
        <v>34</v>
      </c>
      <c r="AG2973" s="2">
        <v>56.7</v>
      </c>
      <c r="AH2973" s="2">
        <v>34</v>
      </c>
      <c r="AI2973" s="2">
        <v>56.7</v>
      </c>
      <c r="AJ2973" s="2">
        <v>56.7</v>
      </c>
      <c r="AK2973" s="2">
        <v>9</v>
      </c>
      <c r="AL2973" s="2">
        <v>15</v>
      </c>
      <c r="AM2973" s="2">
        <v>17</v>
      </c>
      <c r="AN2973" s="2">
        <v>28.3</v>
      </c>
      <c r="AQ2973" s="2">
        <v>18</v>
      </c>
      <c r="AR2973" s="2">
        <v>30</v>
      </c>
      <c r="AS2973" s="2">
        <v>16</v>
      </c>
      <c r="AT2973" s="2">
        <v>26.7</v>
      </c>
      <c r="AW2973" s="2">
        <v>26</v>
      </c>
      <c r="AX2973" s="2">
        <v>43.3</v>
      </c>
    </row>
    <row r="2974" spans="1:53" ht="12.75" customHeight="1" x14ac:dyDescent="0.2">
      <c r="A2974">
        <v>6</v>
      </c>
      <c r="B2974" s="2">
        <v>5281</v>
      </c>
      <c r="G2974" s="17">
        <v>1</v>
      </c>
      <c r="AE2974" s="2">
        <v>1</v>
      </c>
    </row>
    <row r="2975" spans="1:53" ht="12.75" customHeight="1" x14ac:dyDescent="0.2">
      <c r="A2975">
        <v>6</v>
      </c>
      <c r="B2975" s="2">
        <v>5286</v>
      </c>
      <c r="C2975" s="17">
        <v>2.4700000000000002</v>
      </c>
      <c r="D2975" s="2">
        <v>2.0699999999999998</v>
      </c>
      <c r="G2975" s="17">
        <v>43</v>
      </c>
      <c r="H2975" s="2">
        <v>23</v>
      </c>
      <c r="I2975" s="2">
        <v>53.5</v>
      </c>
      <c r="J2975" s="2">
        <v>23</v>
      </c>
      <c r="K2975" s="2">
        <v>53.5</v>
      </c>
      <c r="L2975" s="2">
        <v>53.5</v>
      </c>
      <c r="M2975" s="2">
        <v>6</v>
      </c>
      <c r="N2975" s="2">
        <v>14</v>
      </c>
      <c r="O2975" s="2">
        <v>14</v>
      </c>
      <c r="P2975" s="2">
        <v>32.6</v>
      </c>
      <c r="S2975" s="2">
        <v>20</v>
      </c>
      <c r="T2975" s="2">
        <v>46.5</v>
      </c>
      <c r="U2975" s="2">
        <v>3</v>
      </c>
      <c r="V2975" s="2">
        <v>7</v>
      </c>
      <c r="Y2975" s="2">
        <v>20</v>
      </c>
      <c r="Z2975" s="2">
        <v>46.5</v>
      </c>
      <c r="AE2975" s="2">
        <v>43</v>
      </c>
      <c r="AF2975" s="2">
        <v>16</v>
      </c>
      <c r="AG2975" s="2">
        <v>37.200000000000003</v>
      </c>
      <c r="AH2975" s="2">
        <v>16</v>
      </c>
      <c r="AI2975" s="2">
        <v>37.200000000000003</v>
      </c>
      <c r="AJ2975" s="2">
        <v>37.200000000000003</v>
      </c>
      <c r="AK2975" s="2">
        <v>15</v>
      </c>
      <c r="AL2975" s="2">
        <v>34.9</v>
      </c>
      <c r="AM2975" s="2">
        <v>12</v>
      </c>
      <c r="AN2975" s="2">
        <v>27.9</v>
      </c>
      <c r="AQ2975" s="2">
        <v>14</v>
      </c>
      <c r="AR2975" s="2">
        <v>32.6</v>
      </c>
      <c r="AS2975" s="2">
        <v>2</v>
      </c>
      <c r="AT2975" s="2">
        <v>4.7</v>
      </c>
      <c r="AW2975" s="2">
        <v>27</v>
      </c>
      <c r="AX2975" s="2">
        <v>62.8</v>
      </c>
    </row>
    <row r="2976" spans="1:53" ht="12.75" customHeight="1" x14ac:dyDescent="0.2">
      <c r="A2976">
        <v>6</v>
      </c>
      <c r="B2976" s="2">
        <v>5290</v>
      </c>
    </row>
    <row r="2977" spans="1:101" ht="12.75" customHeight="1" x14ac:dyDescent="0.2">
      <c r="A2977">
        <v>6</v>
      </c>
      <c r="B2977" s="2">
        <v>5291</v>
      </c>
      <c r="C2977" s="17">
        <v>2.73</v>
      </c>
      <c r="D2977" s="2">
        <v>2.2200000000000002</v>
      </c>
      <c r="G2977" s="17">
        <v>86</v>
      </c>
      <c r="H2977" s="2">
        <v>60</v>
      </c>
      <c r="I2977" s="2">
        <v>69.8</v>
      </c>
      <c r="J2977" s="2">
        <v>60</v>
      </c>
      <c r="K2977" s="2">
        <v>69.8</v>
      </c>
      <c r="L2977" s="2">
        <v>69.8</v>
      </c>
      <c r="M2977" s="2">
        <v>7</v>
      </c>
      <c r="N2977" s="2">
        <v>8.1</v>
      </c>
      <c r="O2977" s="2">
        <v>19</v>
      </c>
      <c r="P2977" s="2">
        <v>22.1</v>
      </c>
      <c r="Q2977" s="2">
        <v>2</v>
      </c>
      <c r="R2977" s="2">
        <v>2.2999999999999998</v>
      </c>
      <c r="S2977" s="2">
        <v>42</v>
      </c>
      <c r="T2977" s="2">
        <v>48.8</v>
      </c>
      <c r="U2977" s="2">
        <v>16</v>
      </c>
      <c r="V2977" s="2">
        <v>18.600000000000001</v>
      </c>
      <c r="Y2977" s="2">
        <v>26</v>
      </c>
      <c r="Z2977" s="2">
        <v>30.2</v>
      </c>
      <c r="AB2977" s="2">
        <v>4</v>
      </c>
      <c r="AC2977" s="2">
        <v>4</v>
      </c>
      <c r="AE2977" s="2">
        <v>85</v>
      </c>
      <c r="AF2977" s="2">
        <v>40</v>
      </c>
      <c r="AG2977" s="2">
        <v>47.1</v>
      </c>
      <c r="AH2977" s="2">
        <v>40</v>
      </c>
      <c r="AI2977" s="2">
        <v>47.1</v>
      </c>
      <c r="AJ2977" s="2">
        <v>47.1</v>
      </c>
      <c r="AK2977" s="2">
        <v>30</v>
      </c>
      <c r="AL2977" s="2">
        <v>35.299999999999997</v>
      </c>
      <c r="AM2977" s="2">
        <v>15</v>
      </c>
      <c r="AN2977" s="2">
        <v>17.600000000000001</v>
      </c>
      <c r="AO2977" s="2">
        <v>1</v>
      </c>
      <c r="AP2977" s="2">
        <v>1.2</v>
      </c>
      <c r="AQ2977" s="2">
        <v>27</v>
      </c>
      <c r="AR2977" s="2">
        <v>31.8</v>
      </c>
      <c r="AS2977" s="2">
        <v>12</v>
      </c>
      <c r="AT2977" s="2">
        <v>14.1</v>
      </c>
      <c r="AW2977" s="2">
        <v>45</v>
      </c>
      <c r="AX2977" s="2">
        <v>52.9</v>
      </c>
      <c r="AY2977" s="2">
        <v>1</v>
      </c>
      <c r="AZ2977" s="2">
        <v>4</v>
      </c>
      <c r="BA2977" s="2">
        <v>4</v>
      </c>
    </row>
    <row r="2978" spans="1:101" ht="12.75" customHeight="1" x14ac:dyDescent="0.2">
      <c r="A2978">
        <v>6</v>
      </c>
      <c r="B2978" s="2">
        <v>5293</v>
      </c>
      <c r="C2978" s="17">
        <v>2.65</v>
      </c>
      <c r="D2978" s="2">
        <v>2.12</v>
      </c>
      <c r="G2978" s="17">
        <v>17</v>
      </c>
      <c r="H2978" s="2">
        <v>10</v>
      </c>
      <c r="I2978" s="2">
        <v>58.8</v>
      </c>
      <c r="J2978" s="2">
        <v>10</v>
      </c>
      <c r="K2978" s="2">
        <v>58.8</v>
      </c>
      <c r="L2978" s="2">
        <v>58.8</v>
      </c>
      <c r="M2978" s="2">
        <v>1</v>
      </c>
      <c r="N2978" s="2">
        <v>5.9</v>
      </c>
      <c r="O2978" s="2">
        <v>6</v>
      </c>
      <c r="P2978" s="2">
        <v>35.299999999999997</v>
      </c>
      <c r="S2978" s="2">
        <v>8</v>
      </c>
      <c r="T2978" s="2">
        <v>47.1</v>
      </c>
      <c r="U2978" s="2">
        <v>2</v>
      </c>
      <c r="V2978" s="2">
        <v>11.8</v>
      </c>
      <c r="Y2978" s="2">
        <v>7</v>
      </c>
      <c r="Z2978" s="2">
        <v>41.2</v>
      </c>
      <c r="AE2978" s="2">
        <v>17</v>
      </c>
      <c r="AF2978" s="2">
        <v>7</v>
      </c>
      <c r="AG2978" s="2">
        <v>41.2</v>
      </c>
      <c r="AH2978" s="2">
        <v>7</v>
      </c>
      <c r="AI2978" s="2">
        <v>41.2</v>
      </c>
      <c r="AJ2978" s="2">
        <v>41.2</v>
      </c>
      <c r="AK2978" s="2">
        <v>5</v>
      </c>
      <c r="AL2978" s="2">
        <v>29.4</v>
      </c>
      <c r="AM2978" s="2">
        <v>5</v>
      </c>
      <c r="AN2978" s="2">
        <v>29.4</v>
      </c>
      <c r="AQ2978" s="2">
        <v>7</v>
      </c>
      <c r="AR2978" s="2">
        <v>41.2</v>
      </c>
      <c r="AW2978" s="2">
        <v>10</v>
      </c>
      <c r="AX2978" s="2">
        <v>58.8</v>
      </c>
    </row>
    <row r="2979" spans="1:101" ht="12.75" customHeight="1" x14ac:dyDescent="0.2">
      <c r="A2979">
        <v>6</v>
      </c>
      <c r="B2979" s="2">
        <v>5295</v>
      </c>
    </row>
    <row r="2980" spans="1:101" ht="12.75" customHeight="1" x14ac:dyDescent="0.2">
      <c r="A2980">
        <v>6</v>
      </c>
      <c r="B2980" s="2">
        <v>5297</v>
      </c>
      <c r="G2980" s="17">
        <v>1</v>
      </c>
      <c r="AE2980" s="2">
        <v>1</v>
      </c>
    </row>
    <row r="2981" spans="1:101" ht="12.75" customHeight="1" x14ac:dyDescent="0.2">
      <c r="A2981">
        <v>6</v>
      </c>
      <c r="B2981" s="2">
        <v>8407</v>
      </c>
      <c r="C2981" s="17">
        <v>1.75</v>
      </c>
      <c r="D2981" s="2">
        <v>1.25</v>
      </c>
      <c r="G2981" s="17">
        <v>16</v>
      </c>
      <c r="H2981" s="2">
        <v>3</v>
      </c>
      <c r="I2981" s="2">
        <v>18.8</v>
      </c>
      <c r="J2981" s="2">
        <v>3</v>
      </c>
      <c r="K2981" s="2">
        <v>18.8</v>
      </c>
      <c r="L2981" s="2">
        <v>18.8</v>
      </c>
      <c r="M2981" s="2">
        <v>8</v>
      </c>
      <c r="N2981" s="2">
        <v>50</v>
      </c>
      <c r="O2981" s="2">
        <v>5</v>
      </c>
      <c r="P2981" s="2">
        <v>31.3</v>
      </c>
      <c r="S2981" s="2">
        <v>2</v>
      </c>
      <c r="T2981" s="2">
        <v>12.5</v>
      </c>
      <c r="U2981" s="2">
        <v>1</v>
      </c>
      <c r="V2981" s="2">
        <v>6.3</v>
      </c>
      <c r="Y2981" s="2">
        <v>13</v>
      </c>
      <c r="Z2981" s="2">
        <v>81.3</v>
      </c>
      <c r="AE2981" s="2">
        <v>15</v>
      </c>
      <c r="AF2981" s="2">
        <v>2</v>
      </c>
      <c r="AG2981" s="2">
        <v>12.5</v>
      </c>
      <c r="AH2981" s="2">
        <v>2</v>
      </c>
      <c r="AI2981" s="2">
        <v>12.5</v>
      </c>
      <c r="AJ2981" s="2">
        <v>13.3</v>
      </c>
      <c r="AK2981" s="2">
        <v>12</v>
      </c>
      <c r="AL2981" s="2">
        <v>75</v>
      </c>
      <c r="AM2981" s="2">
        <v>1</v>
      </c>
      <c r="AN2981" s="2">
        <v>6.3</v>
      </c>
      <c r="AQ2981" s="2">
        <v>2</v>
      </c>
      <c r="AR2981" s="2">
        <v>12.5</v>
      </c>
      <c r="AU2981" s="2">
        <v>1</v>
      </c>
      <c r="AV2981" s="2">
        <v>6.3</v>
      </c>
      <c r="AW2981" s="2">
        <v>14</v>
      </c>
      <c r="AX2981" s="2">
        <v>87.5</v>
      </c>
    </row>
    <row r="2982" spans="1:101" ht="12.75" customHeight="1" x14ac:dyDescent="0.2">
      <c r="A2982">
        <v>5</v>
      </c>
      <c r="B2982" s="2">
        <v>1520</v>
      </c>
      <c r="C2982" s="17">
        <v>3.91</v>
      </c>
      <c r="D2982" s="2">
        <v>3.89</v>
      </c>
      <c r="F2982" s="15">
        <v>3.76</v>
      </c>
      <c r="G2982" s="17">
        <v>75</v>
      </c>
      <c r="H2982" s="2">
        <v>75</v>
      </c>
      <c r="I2982" s="2">
        <v>100</v>
      </c>
      <c r="J2982" s="2">
        <v>75</v>
      </c>
      <c r="K2982" s="2">
        <v>100</v>
      </c>
      <c r="L2982" s="2">
        <v>100</v>
      </c>
      <c r="S2982" s="2">
        <v>7</v>
      </c>
      <c r="T2982" s="2">
        <v>9.3000000000000007</v>
      </c>
      <c r="U2982" s="2">
        <v>68</v>
      </c>
      <c r="V2982" s="2">
        <v>90.7</v>
      </c>
      <c r="AE2982" s="2">
        <v>75</v>
      </c>
      <c r="AF2982" s="2">
        <v>75</v>
      </c>
      <c r="AG2982" s="2">
        <v>100</v>
      </c>
      <c r="AH2982" s="2">
        <v>75</v>
      </c>
      <c r="AI2982" s="2">
        <v>100</v>
      </c>
      <c r="AJ2982" s="2">
        <v>100</v>
      </c>
      <c r="AQ2982" s="2">
        <v>8</v>
      </c>
      <c r="AR2982" s="2">
        <v>10.7</v>
      </c>
      <c r="AS2982" s="2">
        <v>67</v>
      </c>
      <c r="AT2982" s="2">
        <v>89.3</v>
      </c>
      <c r="CA2982" s="2">
        <v>75</v>
      </c>
      <c r="CB2982" s="2">
        <v>75</v>
      </c>
      <c r="CC2982" s="2">
        <v>100</v>
      </c>
      <c r="CD2982" s="2">
        <v>75</v>
      </c>
      <c r="CE2982" s="2">
        <v>100</v>
      </c>
      <c r="CF2982" s="2">
        <v>100</v>
      </c>
      <c r="CM2982" s="2">
        <v>18</v>
      </c>
      <c r="CN2982" s="2">
        <v>24</v>
      </c>
      <c r="CO2982" s="2">
        <v>57</v>
      </c>
      <c r="CP2982" s="2">
        <v>76</v>
      </c>
    </row>
    <row r="2983" spans="1:101" ht="12.75" customHeight="1" x14ac:dyDescent="0.2">
      <c r="A2983">
        <v>5</v>
      </c>
      <c r="B2983" s="2">
        <v>1523</v>
      </c>
      <c r="G2983" s="17">
        <v>1</v>
      </c>
      <c r="AE2983" s="2">
        <v>1</v>
      </c>
      <c r="CA2983" s="2">
        <v>1</v>
      </c>
    </row>
    <row r="2984" spans="1:101" ht="12.75" customHeight="1" x14ac:dyDescent="0.2">
      <c r="A2984">
        <v>5</v>
      </c>
      <c r="B2984" s="2">
        <v>1544</v>
      </c>
      <c r="G2984" s="17">
        <v>8</v>
      </c>
      <c r="AE2984" s="2">
        <v>8</v>
      </c>
      <c r="CA2984" s="2">
        <v>7</v>
      </c>
    </row>
    <row r="2985" spans="1:101" ht="12.75" customHeight="1" x14ac:dyDescent="0.2">
      <c r="A2985">
        <v>5</v>
      </c>
      <c r="B2985" s="2">
        <v>1567</v>
      </c>
      <c r="G2985" s="17">
        <v>3</v>
      </c>
      <c r="AE2985" s="2">
        <v>3</v>
      </c>
      <c r="CA2985" s="2">
        <v>3</v>
      </c>
    </row>
    <row r="2986" spans="1:101" ht="12.75" customHeight="1" x14ac:dyDescent="0.2">
      <c r="A2986">
        <v>5</v>
      </c>
      <c r="B2986" s="2">
        <v>1574</v>
      </c>
      <c r="G2986" s="17">
        <v>5</v>
      </c>
      <c r="AE2986" s="2">
        <v>5</v>
      </c>
      <c r="CA2986" s="2">
        <v>5</v>
      </c>
    </row>
    <row r="2987" spans="1:101" ht="12.75" customHeight="1" x14ac:dyDescent="0.2">
      <c r="A2987">
        <v>5</v>
      </c>
      <c r="B2987" s="2">
        <v>1579</v>
      </c>
      <c r="C2987" s="17">
        <v>3</v>
      </c>
      <c r="D2987" s="2">
        <v>2.78</v>
      </c>
      <c r="F2987" s="15">
        <v>2.8210000000000002</v>
      </c>
      <c r="G2987" s="17">
        <v>56</v>
      </c>
      <c r="H2987" s="2">
        <v>44</v>
      </c>
      <c r="I2987" s="2">
        <v>78.599999999999994</v>
      </c>
      <c r="J2987" s="2">
        <v>44</v>
      </c>
      <c r="K2987" s="2">
        <v>78.599999999999994</v>
      </c>
      <c r="L2987" s="2">
        <v>78.599999999999994</v>
      </c>
      <c r="M2987" s="2">
        <v>4</v>
      </c>
      <c r="N2987" s="2">
        <v>7.1</v>
      </c>
      <c r="O2987" s="2">
        <v>8</v>
      </c>
      <c r="P2987" s="2">
        <v>14.3</v>
      </c>
      <c r="Q2987" s="2">
        <v>3</v>
      </c>
      <c r="R2987" s="2">
        <v>5.4</v>
      </c>
      <c r="S2987" s="2">
        <v>16</v>
      </c>
      <c r="T2987" s="2">
        <v>28.6</v>
      </c>
      <c r="U2987" s="2">
        <v>25</v>
      </c>
      <c r="V2987" s="2">
        <v>44.6</v>
      </c>
      <c r="Y2987" s="2">
        <v>12</v>
      </c>
      <c r="Z2987" s="2">
        <v>21.4</v>
      </c>
      <c r="AC2987" s="2">
        <v>1</v>
      </c>
      <c r="AE2987" s="2">
        <v>55</v>
      </c>
      <c r="AF2987" s="2">
        <v>40</v>
      </c>
      <c r="AG2987" s="2">
        <v>72.7</v>
      </c>
      <c r="AH2987" s="2">
        <v>40</v>
      </c>
      <c r="AI2987" s="2">
        <v>72.7</v>
      </c>
      <c r="AJ2987" s="2">
        <v>72.7</v>
      </c>
      <c r="AK2987" s="2">
        <v>10</v>
      </c>
      <c r="AL2987" s="2">
        <v>18.2</v>
      </c>
      <c r="AM2987" s="2">
        <v>5</v>
      </c>
      <c r="AN2987" s="2">
        <v>9.1</v>
      </c>
      <c r="AO2987" s="2">
        <v>1</v>
      </c>
      <c r="AP2987" s="2">
        <v>1.8</v>
      </c>
      <c r="AQ2987" s="2">
        <v>23</v>
      </c>
      <c r="AR2987" s="2">
        <v>41.8</v>
      </c>
      <c r="AS2987" s="2">
        <v>16</v>
      </c>
      <c r="AT2987" s="2">
        <v>29.1</v>
      </c>
      <c r="AW2987" s="2">
        <v>15</v>
      </c>
      <c r="AX2987" s="2">
        <v>27.3</v>
      </c>
      <c r="AY2987" s="2">
        <v>1</v>
      </c>
      <c r="BA2987" s="2">
        <v>1</v>
      </c>
      <c r="CA2987" s="2">
        <v>56</v>
      </c>
      <c r="CB2987" s="2">
        <v>35</v>
      </c>
      <c r="CC2987" s="2">
        <v>62.5</v>
      </c>
      <c r="CD2987" s="2">
        <v>35</v>
      </c>
      <c r="CE2987" s="2">
        <v>62.5</v>
      </c>
      <c r="CF2987" s="2">
        <v>62.5</v>
      </c>
      <c r="CG2987" s="2">
        <v>10</v>
      </c>
      <c r="CH2987" s="2">
        <v>17.899999999999999</v>
      </c>
      <c r="CI2987" s="2">
        <v>11</v>
      </c>
      <c r="CJ2987" s="2">
        <v>19.600000000000001</v>
      </c>
      <c r="CM2987" s="2">
        <v>14</v>
      </c>
      <c r="CN2987" s="2">
        <v>25</v>
      </c>
      <c r="CO2987" s="2">
        <v>21</v>
      </c>
      <c r="CP2987" s="2">
        <v>37.5</v>
      </c>
      <c r="CS2987" s="2">
        <v>21</v>
      </c>
      <c r="CT2987" s="2">
        <v>37.5</v>
      </c>
      <c r="CW2987" s="2">
        <v>1</v>
      </c>
    </row>
    <row r="2988" spans="1:101" ht="12.75" customHeight="1" x14ac:dyDescent="0.2">
      <c r="A2988">
        <v>5</v>
      </c>
      <c r="B2988" s="2">
        <v>1594</v>
      </c>
      <c r="G2988" s="17">
        <v>2</v>
      </c>
      <c r="AE2988" s="2">
        <v>2</v>
      </c>
      <c r="CA2988" s="2">
        <v>2</v>
      </c>
    </row>
    <row r="2989" spans="1:101" ht="12.75" customHeight="1" x14ac:dyDescent="0.2">
      <c r="A2989">
        <v>5</v>
      </c>
      <c r="B2989" s="2">
        <v>1620</v>
      </c>
      <c r="C2989" s="17">
        <v>2.69</v>
      </c>
      <c r="D2989" s="2">
        <v>2.74</v>
      </c>
      <c r="F2989" s="15">
        <v>3.13</v>
      </c>
      <c r="G2989" s="17">
        <v>53</v>
      </c>
      <c r="H2989" s="2">
        <v>41</v>
      </c>
      <c r="I2989" s="2">
        <v>75.900000000000006</v>
      </c>
      <c r="J2989" s="2">
        <v>41</v>
      </c>
      <c r="K2989" s="2">
        <v>75.900000000000006</v>
      </c>
      <c r="L2989" s="2">
        <v>77.400000000000006</v>
      </c>
      <c r="M2989" s="2">
        <v>2</v>
      </c>
      <c r="N2989" s="2">
        <v>3.7</v>
      </c>
      <c r="O2989" s="2">
        <v>10</v>
      </c>
      <c r="P2989" s="2">
        <v>18.5</v>
      </c>
      <c r="Q2989" s="2">
        <v>6</v>
      </c>
      <c r="R2989" s="2">
        <v>11.1</v>
      </c>
      <c r="S2989" s="2">
        <v>17</v>
      </c>
      <c r="T2989" s="2">
        <v>31.5</v>
      </c>
      <c r="U2989" s="2">
        <v>18</v>
      </c>
      <c r="V2989" s="2">
        <v>33.299999999999997</v>
      </c>
      <c r="W2989" s="2">
        <v>1</v>
      </c>
      <c r="X2989" s="2">
        <v>1.9</v>
      </c>
      <c r="Y2989" s="2">
        <v>13</v>
      </c>
      <c r="Z2989" s="2">
        <v>24.1</v>
      </c>
      <c r="AA2989" s="2">
        <v>1</v>
      </c>
      <c r="AC2989" s="2">
        <v>4</v>
      </c>
      <c r="AE2989" s="2">
        <v>52</v>
      </c>
      <c r="AF2989" s="2">
        <v>38</v>
      </c>
      <c r="AG2989" s="2">
        <v>70.400000000000006</v>
      </c>
      <c r="AH2989" s="2">
        <v>38</v>
      </c>
      <c r="AI2989" s="2">
        <v>70.400000000000006</v>
      </c>
      <c r="AJ2989" s="2">
        <v>73.099999999999994</v>
      </c>
      <c r="AK2989" s="2">
        <v>7</v>
      </c>
      <c r="AL2989" s="2">
        <v>13</v>
      </c>
      <c r="AM2989" s="2">
        <v>7</v>
      </c>
      <c r="AN2989" s="2">
        <v>13</v>
      </c>
      <c r="AQ2989" s="2">
        <v>25</v>
      </c>
      <c r="AR2989" s="2">
        <v>46.3</v>
      </c>
      <c r="AS2989" s="2">
        <v>13</v>
      </c>
      <c r="AT2989" s="2">
        <v>24.1</v>
      </c>
      <c r="AU2989" s="2">
        <v>2</v>
      </c>
      <c r="AV2989" s="2">
        <v>3.7</v>
      </c>
      <c r="AW2989" s="2">
        <v>16</v>
      </c>
      <c r="AX2989" s="2">
        <v>29.6</v>
      </c>
      <c r="AY2989" s="2">
        <v>1</v>
      </c>
      <c r="BA2989" s="2">
        <v>4</v>
      </c>
      <c r="CA2989" s="2">
        <v>53</v>
      </c>
      <c r="CB2989" s="2">
        <v>43</v>
      </c>
      <c r="CC2989" s="2">
        <v>79.599999999999994</v>
      </c>
      <c r="CD2989" s="2">
        <v>43</v>
      </c>
      <c r="CE2989" s="2">
        <v>79.599999999999994</v>
      </c>
      <c r="CF2989" s="2">
        <v>81.099999999999994</v>
      </c>
      <c r="CG2989" s="2">
        <v>1</v>
      </c>
      <c r="CH2989" s="2">
        <v>1.9</v>
      </c>
      <c r="CI2989" s="2">
        <v>9</v>
      </c>
      <c r="CJ2989" s="2">
        <v>16.7</v>
      </c>
      <c r="CM2989" s="2">
        <v>22</v>
      </c>
      <c r="CN2989" s="2">
        <v>40.700000000000003</v>
      </c>
      <c r="CO2989" s="2">
        <v>21</v>
      </c>
      <c r="CP2989" s="2">
        <v>38.9</v>
      </c>
      <c r="CQ2989" s="2">
        <v>1</v>
      </c>
      <c r="CR2989" s="2">
        <v>1.9</v>
      </c>
      <c r="CS2989" s="2">
        <v>11</v>
      </c>
      <c r="CT2989" s="2">
        <v>20.399999999999999</v>
      </c>
      <c r="CU2989" s="2">
        <v>1</v>
      </c>
      <c r="CW2989" s="2">
        <v>4</v>
      </c>
    </row>
    <row r="2990" spans="1:101" ht="12.75" customHeight="1" x14ac:dyDescent="0.2">
      <c r="A2990">
        <v>5</v>
      </c>
      <c r="B2990" s="2">
        <v>1643</v>
      </c>
      <c r="G2990" s="17">
        <v>1</v>
      </c>
      <c r="AE2990" s="2">
        <v>1</v>
      </c>
    </row>
    <row r="2991" spans="1:101" ht="12.75" customHeight="1" x14ac:dyDescent="0.2">
      <c r="A2991">
        <v>5</v>
      </c>
      <c r="B2991" s="2">
        <v>1646</v>
      </c>
      <c r="G2991" s="17">
        <v>1</v>
      </c>
      <c r="AE2991" s="2">
        <v>1</v>
      </c>
      <c r="CA2991" s="2">
        <v>1</v>
      </c>
    </row>
    <row r="2992" spans="1:101" ht="12.75" customHeight="1" x14ac:dyDescent="0.2">
      <c r="A2992">
        <v>5</v>
      </c>
      <c r="B2992" s="2">
        <v>1648</v>
      </c>
      <c r="G2992" s="17">
        <v>1</v>
      </c>
      <c r="AE2992" s="2">
        <v>1</v>
      </c>
      <c r="CA2992" s="2">
        <v>1</v>
      </c>
    </row>
    <row r="2993" spans="1:98" ht="12.75" customHeight="1" x14ac:dyDescent="0.2">
      <c r="A2993">
        <v>5</v>
      </c>
      <c r="B2993" s="2">
        <v>1658</v>
      </c>
      <c r="C2993" s="17">
        <v>3.46</v>
      </c>
      <c r="D2993" s="2">
        <v>3.38</v>
      </c>
      <c r="F2993" s="15">
        <v>3.4610000000000003</v>
      </c>
      <c r="G2993" s="17">
        <v>13</v>
      </c>
      <c r="H2993" s="2">
        <v>12</v>
      </c>
      <c r="I2993" s="2">
        <v>92.3</v>
      </c>
      <c r="J2993" s="2">
        <v>12</v>
      </c>
      <c r="K2993" s="2">
        <v>92.3</v>
      </c>
      <c r="L2993" s="2">
        <v>92.3</v>
      </c>
      <c r="O2993" s="2">
        <v>1</v>
      </c>
      <c r="P2993" s="2">
        <v>7.7</v>
      </c>
      <c r="S2993" s="2">
        <v>5</v>
      </c>
      <c r="T2993" s="2">
        <v>38.5</v>
      </c>
      <c r="U2993" s="2">
        <v>7</v>
      </c>
      <c r="V2993" s="2">
        <v>53.8</v>
      </c>
      <c r="Y2993" s="2">
        <v>1</v>
      </c>
      <c r="Z2993" s="2">
        <v>7.7</v>
      </c>
      <c r="AE2993" s="2">
        <v>13</v>
      </c>
      <c r="AF2993" s="2">
        <v>10</v>
      </c>
      <c r="AG2993" s="2">
        <v>76.900000000000006</v>
      </c>
      <c r="AH2993" s="2">
        <v>10</v>
      </c>
      <c r="AI2993" s="2">
        <v>76.900000000000006</v>
      </c>
      <c r="AJ2993" s="2">
        <v>76.900000000000006</v>
      </c>
      <c r="AM2993" s="2">
        <v>3</v>
      </c>
      <c r="AN2993" s="2">
        <v>23.1</v>
      </c>
      <c r="AQ2993" s="2">
        <v>2</v>
      </c>
      <c r="AR2993" s="2">
        <v>15.4</v>
      </c>
      <c r="AS2993" s="2">
        <v>8</v>
      </c>
      <c r="AT2993" s="2">
        <v>61.5</v>
      </c>
      <c r="AW2993" s="2">
        <v>3</v>
      </c>
      <c r="AX2993" s="2">
        <v>23.1</v>
      </c>
      <c r="CA2993" s="2">
        <v>13</v>
      </c>
      <c r="CB2993" s="2">
        <v>12</v>
      </c>
      <c r="CC2993" s="2">
        <v>92.3</v>
      </c>
      <c r="CD2993" s="2">
        <v>12</v>
      </c>
      <c r="CE2993" s="2">
        <v>92.3</v>
      </c>
      <c r="CF2993" s="2">
        <v>92.3</v>
      </c>
      <c r="CI2993" s="2">
        <v>1</v>
      </c>
      <c r="CJ2993" s="2">
        <v>7.7</v>
      </c>
      <c r="CM2993" s="2">
        <v>5</v>
      </c>
      <c r="CN2993" s="2">
        <v>38.5</v>
      </c>
      <c r="CO2993" s="2">
        <v>7</v>
      </c>
      <c r="CP2993" s="2">
        <v>53.8</v>
      </c>
      <c r="CS2993" s="2">
        <v>1</v>
      </c>
      <c r="CT2993" s="2">
        <v>7.7</v>
      </c>
    </row>
    <row r="2994" spans="1:98" ht="12.75" customHeight="1" x14ac:dyDescent="0.2">
      <c r="A2994">
        <v>5</v>
      </c>
      <c r="B2994" s="2">
        <v>1671</v>
      </c>
      <c r="G2994" s="17">
        <v>1</v>
      </c>
      <c r="AE2994" s="2">
        <v>1</v>
      </c>
      <c r="CA2994" s="2">
        <v>1</v>
      </c>
    </row>
    <row r="2995" spans="1:98" ht="12.75" customHeight="1" x14ac:dyDescent="0.2">
      <c r="A2995">
        <v>5</v>
      </c>
      <c r="B2995" s="2">
        <v>1682</v>
      </c>
      <c r="G2995" s="17">
        <v>3</v>
      </c>
      <c r="AE2995" s="2">
        <v>3</v>
      </c>
      <c r="CA2995" s="2">
        <v>3</v>
      </c>
    </row>
    <row r="2996" spans="1:98" ht="12.75" customHeight="1" x14ac:dyDescent="0.2">
      <c r="A2996">
        <v>5</v>
      </c>
      <c r="B2996" s="2">
        <v>1685</v>
      </c>
      <c r="C2996" s="17">
        <v>3.67</v>
      </c>
      <c r="D2996" s="2">
        <v>3.55</v>
      </c>
      <c r="F2996" s="15">
        <v>3.411</v>
      </c>
      <c r="G2996" s="17">
        <v>58</v>
      </c>
      <c r="H2996" s="2">
        <v>56</v>
      </c>
      <c r="I2996" s="2">
        <v>96.6</v>
      </c>
      <c r="J2996" s="2">
        <v>56</v>
      </c>
      <c r="K2996" s="2">
        <v>96.6</v>
      </c>
      <c r="L2996" s="2">
        <v>96.6</v>
      </c>
      <c r="O2996" s="2">
        <v>2</v>
      </c>
      <c r="P2996" s="2">
        <v>3.4</v>
      </c>
      <c r="Q2996" s="2">
        <v>1</v>
      </c>
      <c r="R2996" s="2">
        <v>1.7</v>
      </c>
      <c r="S2996" s="2">
        <v>11</v>
      </c>
      <c r="T2996" s="2">
        <v>19</v>
      </c>
      <c r="U2996" s="2">
        <v>44</v>
      </c>
      <c r="V2996" s="2">
        <v>75.900000000000006</v>
      </c>
      <c r="Y2996" s="2">
        <v>2</v>
      </c>
      <c r="Z2996" s="2">
        <v>3.4</v>
      </c>
      <c r="AE2996" s="2">
        <v>58</v>
      </c>
      <c r="AF2996" s="2">
        <v>55</v>
      </c>
      <c r="AG2996" s="2">
        <v>94.8</v>
      </c>
      <c r="AH2996" s="2">
        <v>55</v>
      </c>
      <c r="AI2996" s="2">
        <v>94.8</v>
      </c>
      <c r="AJ2996" s="2">
        <v>94.8</v>
      </c>
      <c r="AM2996" s="2">
        <v>3</v>
      </c>
      <c r="AN2996" s="2">
        <v>5.2</v>
      </c>
      <c r="AQ2996" s="2">
        <v>20</v>
      </c>
      <c r="AR2996" s="2">
        <v>34.5</v>
      </c>
      <c r="AS2996" s="2">
        <v>35</v>
      </c>
      <c r="AT2996" s="2">
        <v>60.3</v>
      </c>
      <c r="AW2996" s="2">
        <v>3</v>
      </c>
      <c r="AX2996" s="2">
        <v>5.2</v>
      </c>
      <c r="CA2996" s="2">
        <v>58</v>
      </c>
      <c r="CB2996" s="2">
        <v>52</v>
      </c>
      <c r="CC2996" s="2">
        <v>89.7</v>
      </c>
      <c r="CD2996" s="2">
        <v>52</v>
      </c>
      <c r="CE2996" s="2">
        <v>89.7</v>
      </c>
      <c r="CF2996" s="2">
        <v>89.7</v>
      </c>
      <c r="CI2996" s="2">
        <v>6</v>
      </c>
      <c r="CJ2996" s="2">
        <v>10.3</v>
      </c>
      <c r="CM2996" s="2">
        <v>22</v>
      </c>
      <c r="CN2996" s="2">
        <v>37.9</v>
      </c>
      <c r="CO2996" s="2">
        <v>30</v>
      </c>
      <c r="CP2996" s="2">
        <v>51.7</v>
      </c>
      <c r="CS2996" s="2">
        <v>6</v>
      </c>
      <c r="CT2996" s="2">
        <v>10.3</v>
      </c>
    </row>
    <row r="2997" spans="1:98" ht="12.75" customHeight="1" x14ac:dyDescent="0.2">
      <c r="A2997">
        <v>5</v>
      </c>
      <c r="B2997" s="2">
        <v>1687</v>
      </c>
      <c r="C2997" s="17">
        <v>3.71</v>
      </c>
      <c r="D2997" s="2">
        <v>3.79</v>
      </c>
      <c r="F2997" s="15">
        <v>3.6430000000000002</v>
      </c>
      <c r="G2997" s="17">
        <v>14</v>
      </c>
      <c r="H2997" s="2">
        <v>13</v>
      </c>
      <c r="I2997" s="2">
        <v>92.9</v>
      </c>
      <c r="J2997" s="2">
        <v>13</v>
      </c>
      <c r="K2997" s="2">
        <v>92.9</v>
      </c>
      <c r="L2997" s="2">
        <v>92.9</v>
      </c>
      <c r="O2997" s="2">
        <v>1</v>
      </c>
      <c r="P2997" s="2">
        <v>7.1</v>
      </c>
      <c r="S2997" s="2">
        <v>2</v>
      </c>
      <c r="T2997" s="2">
        <v>14.3</v>
      </c>
      <c r="U2997" s="2">
        <v>11</v>
      </c>
      <c r="V2997" s="2">
        <v>78.599999999999994</v>
      </c>
      <c r="Y2997" s="2">
        <v>1</v>
      </c>
      <c r="Z2997" s="2">
        <v>7.1</v>
      </c>
      <c r="AE2997" s="2">
        <v>14</v>
      </c>
      <c r="AF2997" s="2">
        <v>14</v>
      </c>
      <c r="AG2997" s="2">
        <v>100</v>
      </c>
      <c r="AH2997" s="2">
        <v>14</v>
      </c>
      <c r="AI2997" s="2">
        <v>100</v>
      </c>
      <c r="AJ2997" s="2">
        <v>100</v>
      </c>
      <c r="AQ2997" s="2">
        <v>3</v>
      </c>
      <c r="AR2997" s="2">
        <v>21.4</v>
      </c>
      <c r="AS2997" s="2">
        <v>11</v>
      </c>
      <c r="AT2997" s="2">
        <v>78.599999999999994</v>
      </c>
      <c r="CA2997" s="2">
        <v>14</v>
      </c>
      <c r="CB2997" s="2">
        <v>14</v>
      </c>
      <c r="CC2997" s="2">
        <v>100</v>
      </c>
      <c r="CD2997" s="2">
        <v>14</v>
      </c>
      <c r="CE2997" s="2">
        <v>100</v>
      </c>
      <c r="CF2997" s="2">
        <v>100</v>
      </c>
      <c r="CM2997" s="2">
        <v>5</v>
      </c>
      <c r="CN2997" s="2">
        <v>35.700000000000003</v>
      </c>
      <c r="CO2997" s="2">
        <v>9</v>
      </c>
      <c r="CP2997" s="2">
        <v>64.3</v>
      </c>
    </row>
    <row r="2998" spans="1:98" ht="12.75" customHeight="1" x14ac:dyDescent="0.2">
      <c r="A2998">
        <v>5</v>
      </c>
      <c r="B2998" s="2">
        <v>1688</v>
      </c>
      <c r="C2998" s="17">
        <v>2.69</v>
      </c>
      <c r="G2998" s="17">
        <v>10</v>
      </c>
      <c r="H2998" s="2">
        <v>9</v>
      </c>
      <c r="I2998" s="2">
        <v>69.2</v>
      </c>
      <c r="J2998" s="2">
        <v>9</v>
      </c>
      <c r="K2998" s="2">
        <v>69.2</v>
      </c>
      <c r="L2998" s="2">
        <v>90</v>
      </c>
      <c r="O2998" s="2">
        <v>1</v>
      </c>
      <c r="P2998" s="2">
        <v>7.7</v>
      </c>
      <c r="S2998" s="2">
        <v>3</v>
      </c>
      <c r="T2998" s="2">
        <v>23.1</v>
      </c>
      <c r="U2998" s="2">
        <v>6</v>
      </c>
      <c r="V2998" s="2">
        <v>46.2</v>
      </c>
      <c r="W2998" s="2">
        <v>3</v>
      </c>
      <c r="X2998" s="2">
        <v>23.1</v>
      </c>
      <c r="Y2998" s="2">
        <v>4</v>
      </c>
      <c r="Z2998" s="2">
        <v>30.8</v>
      </c>
      <c r="AE2998" s="2">
        <v>8</v>
      </c>
      <c r="CA2998" s="2">
        <v>7</v>
      </c>
    </row>
    <row r="2999" spans="1:98" ht="12.75" customHeight="1" x14ac:dyDescent="0.2">
      <c r="A2999">
        <v>5</v>
      </c>
      <c r="B2999" s="2">
        <v>1699</v>
      </c>
      <c r="C2999" s="17">
        <v>3.54</v>
      </c>
      <c r="D2999" s="2">
        <v>3.15</v>
      </c>
      <c r="F2999" s="15">
        <v>3.23</v>
      </c>
      <c r="G2999" s="17">
        <v>13</v>
      </c>
      <c r="H2999" s="2">
        <v>11</v>
      </c>
      <c r="I2999" s="2">
        <v>84.6</v>
      </c>
      <c r="J2999" s="2">
        <v>11</v>
      </c>
      <c r="K2999" s="2">
        <v>84.6</v>
      </c>
      <c r="L2999" s="2">
        <v>84.6</v>
      </c>
      <c r="O2999" s="2">
        <v>2</v>
      </c>
      <c r="P2999" s="2">
        <v>15.4</v>
      </c>
      <c r="S2999" s="2">
        <v>2</v>
      </c>
      <c r="T2999" s="2">
        <v>15.4</v>
      </c>
      <c r="U2999" s="2">
        <v>9</v>
      </c>
      <c r="V2999" s="2">
        <v>69.2</v>
      </c>
      <c r="Y2999" s="2">
        <v>2</v>
      </c>
      <c r="Z2999" s="2">
        <v>15.4</v>
      </c>
      <c r="AE2999" s="2">
        <v>13</v>
      </c>
      <c r="AF2999" s="2">
        <v>10</v>
      </c>
      <c r="AG2999" s="2">
        <v>76.900000000000006</v>
      </c>
      <c r="AH2999" s="2">
        <v>10</v>
      </c>
      <c r="AI2999" s="2">
        <v>76.900000000000006</v>
      </c>
      <c r="AJ2999" s="2">
        <v>76.900000000000006</v>
      </c>
      <c r="AM2999" s="2">
        <v>3</v>
      </c>
      <c r="AN2999" s="2">
        <v>23.1</v>
      </c>
      <c r="AQ2999" s="2">
        <v>5</v>
      </c>
      <c r="AR2999" s="2">
        <v>38.5</v>
      </c>
      <c r="AS2999" s="2">
        <v>5</v>
      </c>
      <c r="AT2999" s="2">
        <v>38.5</v>
      </c>
      <c r="AW2999" s="2">
        <v>3</v>
      </c>
      <c r="AX2999" s="2">
        <v>23.1</v>
      </c>
      <c r="CA2999" s="2">
        <v>13</v>
      </c>
      <c r="CB2999" s="2">
        <v>9</v>
      </c>
      <c r="CC2999" s="2">
        <v>69.2</v>
      </c>
      <c r="CD2999" s="2">
        <v>9</v>
      </c>
      <c r="CE2999" s="2">
        <v>69.2</v>
      </c>
      <c r="CF2999" s="2">
        <v>69.2</v>
      </c>
      <c r="CG2999" s="2">
        <v>1</v>
      </c>
      <c r="CH2999" s="2">
        <v>7.7</v>
      </c>
      <c r="CI2999" s="2">
        <v>3</v>
      </c>
      <c r="CJ2999" s="2">
        <v>23.1</v>
      </c>
      <c r="CM2999" s="2">
        <v>1</v>
      </c>
      <c r="CN2999" s="2">
        <v>7.7</v>
      </c>
      <c r="CO2999" s="2">
        <v>8</v>
      </c>
      <c r="CP2999" s="2">
        <v>61.5</v>
      </c>
      <c r="CS2999" s="2">
        <v>4</v>
      </c>
      <c r="CT2999" s="2">
        <v>30.8</v>
      </c>
    </row>
    <row r="3000" spans="1:98" ht="12.75" customHeight="1" x14ac:dyDescent="0.2">
      <c r="A3000">
        <v>5</v>
      </c>
      <c r="B3000" s="2">
        <v>1708</v>
      </c>
      <c r="C3000" s="17">
        <v>3.8</v>
      </c>
      <c r="D3000" s="2">
        <v>2.4</v>
      </c>
      <c r="F3000" s="15">
        <v>3</v>
      </c>
      <c r="G3000" s="17">
        <v>10</v>
      </c>
      <c r="H3000" s="2">
        <v>10</v>
      </c>
      <c r="I3000" s="2">
        <v>100</v>
      </c>
      <c r="J3000" s="2">
        <v>10</v>
      </c>
      <c r="K3000" s="2">
        <v>100</v>
      </c>
      <c r="L3000" s="2">
        <v>100</v>
      </c>
      <c r="S3000" s="2">
        <v>2</v>
      </c>
      <c r="T3000" s="2">
        <v>20</v>
      </c>
      <c r="U3000" s="2">
        <v>8</v>
      </c>
      <c r="V3000" s="2">
        <v>80</v>
      </c>
      <c r="AE3000" s="2">
        <v>10</v>
      </c>
      <c r="AF3000" s="2">
        <v>5</v>
      </c>
      <c r="AG3000" s="2">
        <v>50</v>
      </c>
      <c r="AH3000" s="2">
        <v>5</v>
      </c>
      <c r="AI3000" s="2">
        <v>50</v>
      </c>
      <c r="AJ3000" s="2">
        <v>50</v>
      </c>
      <c r="AK3000" s="2">
        <v>2</v>
      </c>
      <c r="AL3000" s="2">
        <v>20</v>
      </c>
      <c r="AM3000" s="2">
        <v>3</v>
      </c>
      <c r="AN3000" s="2">
        <v>30</v>
      </c>
      <c r="AQ3000" s="2">
        <v>4</v>
      </c>
      <c r="AR3000" s="2">
        <v>40</v>
      </c>
      <c r="AS3000" s="2">
        <v>1</v>
      </c>
      <c r="AT3000" s="2">
        <v>10</v>
      </c>
      <c r="AW3000" s="2">
        <v>5</v>
      </c>
      <c r="AX3000" s="2">
        <v>50</v>
      </c>
      <c r="CA3000" s="2">
        <v>10</v>
      </c>
      <c r="CB3000" s="2">
        <v>7</v>
      </c>
      <c r="CC3000" s="2">
        <v>70</v>
      </c>
      <c r="CD3000" s="2">
        <v>7</v>
      </c>
      <c r="CE3000" s="2">
        <v>70</v>
      </c>
      <c r="CF3000" s="2">
        <v>70</v>
      </c>
      <c r="CG3000" s="2">
        <v>1</v>
      </c>
      <c r="CH3000" s="2">
        <v>10</v>
      </c>
      <c r="CI3000" s="2">
        <v>2</v>
      </c>
      <c r="CJ3000" s="2">
        <v>20</v>
      </c>
      <c r="CM3000" s="2">
        <v>3</v>
      </c>
      <c r="CN3000" s="2">
        <v>30</v>
      </c>
      <c r="CO3000" s="2">
        <v>4</v>
      </c>
      <c r="CP3000" s="2">
        <v>40</v>
      </c>
      <c r="CS3000" s="2">
        <v>3</v>
      </c>
      <c r="CT3000" s="2">
        <v>30</v>
      </c>
    </row>
    <row r="3001" spans="1:98" ht="12.75" customHeight="1" x14ac:dyDescent="0.2">
      <c r="A3001">
        <v>5</v>
      </c>
      <c r="B3001" s="2">
        <v>1711</v>
      </c>
      <c r="G3001" s="17">
        <v>2</v>
      </c>
      <c r="AE3001" s="2">
        <v>2</v>
      </c>
      <c r="CA3001" s="2">
        <v>2</v>
      </c>
    </row>
    <row r="3002" spans="1:98" ht="12.75" customHeight="1" x14ac:dyDescent="0.2">
      <c r="A3002">
        <v>5</v>
      </c>
      <c r="B3002" s="2">
        <v>1712</v>
      </c>
      <c r="C3002" s="17">
        <v>3.23</v>
      </c>
      <c r="D3002" s="2">
        <v>3.05</v>
      </c>
      <c r="F3002" s="15">
        <v>3.0720000000000001</v>
      </c>
      <c r="G3002" s="17">
        <v>56</v>
      </c>
      <c r="H3002" s="2">
        <v>44</v>
      </c>
      <c r="I3002" s="2">
        <v>78.599999999999994</v>
      </c>
      <c r="J3002" s="2">
        <v>44</v>
      </c>
      <c r="K3002" s="2">
        <v>78.599999999999994</v>
      </c>
      <c r="L3002" s="2">
        <v>78.599999999999994</v>
      </c>
      <c r="M3002" s="2">
        <v>3</v>
      </c>
      <c r="N3002" s="2">
        <v>5.4</v>
      </c>
      <c r="O3002" s="2">
        <v>9</v>
      </c>
      <c r="P3002" s="2">
        <v>16.100000000000001</v>
      </c>
      <c r="S3002" s="2">
        <v>16</v>
      </c>
      <c r="T3002" s="2">
        <v>28.6</v>
      </c>
      <c r="U3002" s="2">
        <v>28</v>
      </c>
      <c r="V3002" s="2">
        <v>50</v>
      </c>
      <c r="Y3002" s="2">
        <v>12</v>
      </c>
      <c r="Z3002" s="2">
        <v>21.4</v>
      </c>
      <c r="AE3002" s="2">
        <v>56</v>
      </c>
      <c r="AF3002" s="2">
        <v>45</v>
      </c>
      <c r="AG3002" s="2">
        <v>80.400000000000006</v>
      </c>
      <c r="AH3002" s="2">
        <v>45</v>
      </c>
      <c r="AI3002" s="2">
        <v>80.400000000000006</v>
      </c>
      <c r="AJ3002" s="2">
        <v>80.400000000000006</v>
      </c>
      <c r="AK3002" s="2">
        <v>5</v>
      </c>
      <c r="AL3002" s="2">
        <v>8.9</v>
      </c>
      <c r="AM3002" s="2">
        <v>6</v>
      </c>
      <c r="AN3002" s="2">
        <v>10.7</v>
      </c>
      <c r="AQ3002" s="2">
        <v>26</v>
      </c>
      <c r="AR3002" s="2">
        <v>46.4</v>
      </c>
      <c r="AS3002" s="2">
        <v>19</v>
      </c>
      <c r="AT3002" s="2">
        <v>33.9</v>
      </c>
      <c r="AW3002" s="2">
        <v>11</v>
      </c>
      <c r="AX3002" s="2">
        <v>19.600000000000001</v>
      </c>
      <c r="CA3002" s="2">
        <v>56</v>
      </c>
      <c r="CB3002" s="2">
        <v>44</v>
      </c>
      <c r="CC3002" s="2">
        <v>78.599999999999994</v>
      </c>
      <c r="CD3002" s="2">
        <v>44</v>
      </c>
      <c r="CE3002" s="2">
        <v>78.599999999999994</v>
      </c>
      <c r="CF3002" s="2">
        <v>78.599999999999994</v>
      </c>
      <c r="CG3002" s="2">
        <v>6</v>
      </c>
      <c r="CH3002" s="2">
        <v>10.7</v>
      </c>
      <c r="CI3002" s="2">
        <v>6</v>
      </c>
      <c r="CJ3002" s="2">
        <v>10.7</v>
      </c>
      <c r="CM3002" s="2">
        <v>22</v>
      </c>
      <c r="CN3002" s="2">
        <v>39.299999999999997</v>
      </c>
      <c r="CO3002" s="2">
        <v>22</v>
      </c>
      <c r="CP3002" s="2">
        <v>39.299999999999997</v>
      </c>
      <c r="CS3002" s="2">
        <v>12</v>
      </c>
      <c r="CT3002" s="2">
        <v>21.4</v>
      </c>
    </row>
    <row r="3003" spans="1:98" ht="12.75" customHeight="1" x14ac:dyDescent="0.2">
      <c r="A3003">
        <v>5</v>
      </c>
      <c r="B3003" s="2">
        <v>1714</v>
      </c>
      <c r="G3003" s="17">
        <v>9</v>
      </c>
      <c r="AE3003" s="2">
        <v>9</v>
      </c>
      <c r="CA3003" s="2">
        <v>9</v>
      </c>
    </row>
    <row r="3004" spans="1:98" ht="12.75" customHeight="1" x14ac:dyDescent="0.2">
      <c r="A3004">
        <v>5</v>
      </c>
      <c r="B3004" s="2">
        <v>1715</v>
      </c>
      <c r="G3004" s="17">
        <v>1</v>
      </c>
      <c r="AE3004" s="2">
        <v>1</v>
      </c>
      <c r="CA3004" s="2">
        <v>1</v>
      </c>
    </row>
    <row r="3005" spans="1:98" ht="12.75" customHeight="1" x14ac:dyDescent="0.2">
      <c r="A3005">
        <v>5</v>
      </c>
      <c r="B3005" s="2">
        <v>1718</v>
      </c>
      <c r="G3005" s="17">
        <v>7</v>
      </c>
      <c r="AE3005" s="2">
        <v>7</v>
      </c>
      <c r="CA3005" s="2">
        <v>7</v>
      </c>
    </row>
    <row r="3006" spans="1:98" ht="12.75" customHeight="1" x14ac:dyDescent="0.2">
      <c r="A3006">
        <v>5</v>
      </c>
      <c r="B3006" s="2">
        <v>1724</v>
      </c>
      <c r="G3006" s="17">
        <v>4</v>
      </c>
      <c r="AE3006" s="2">
        <v>4</v>
      </c>
      <c r="CA3006" s="2">
        <v>4</v>
      </c>
    </row>
    <row r="3007" spans="1:98" ht="12.75" customHeight="1" x14ac:dyDescent="0.2">
      <c r="A3007">
        <v>5</v>
      </c>
      <c r="B3007" s="2">
        <v>1730</v>
      </c>
      <c r="G3007" s="17">
        <v>1</v>
      </c>
      <c r="AE3007" s="2">
        <v>1</v>
      </c>
      <c r="CA3007" s="2">
        <v>1</v>
      </c>
    </row>
    <row r="3008" spans="1:98" ht="12.75" customHeight="1" x14ac:dyDescent="0.2">
      <c r="A3008">
        <v>5</v>
      </c>
      <c r="B3008" s="2">
        <v>1733</v>
      </c>
      <c r="G3008" s="17">
        <v>8</v>
      </c>
      <c r="AE3008" s="2">
        <v>8</v>
      </c>
      <c r="CA3008" s="2">
        <v>7</v>
      </c>
    </row>
    <row r="3009" spans="1:99" ht="12.75" customHeight="1" x14ac:dyDescent="0.2">
      <c r="A3009">
        <v>5</v>
      </c>
      <c r="B3009" s="2">
        <v>1740</v>
      </c>
      <c r="D3009" s="2">
        <v>2.2999999999999998</v>
      </c>
      <c r="F3009" s="15">
        <v>3.3</v>
      </c>
      <c r="G3009" s="17">
        <v>9</v>
      </c>
      <c r="AE3009" s="2">
        <v>10</v>
      </c>
      <c r="AF3009" s="2">
        <v>4</v>
      </c>
      <c r="AG3009" s="2">
        <v>40</v>
      </c>
      <c r="AH3009" s="2">
        <v>4</v>
      </c>
      <c r="AI3009" s="2">
        <v>40</v>
      </c>
      <c r="AJ3009" s="2">
        <v>40</v>
      </c>
      <c r="AK3009" s="2">
        <v>3</v>
      </c>
      <c r="AL3009" s="2">
        <v>30</v>
      </c>
      <c r="AM3009" s="2">
        <v>3</v>
      </c>
      <c r="AN3009" s="2">
        <v>30</v>
      </c>
      <c r="AQ3009" s="2">
        <v>2</v>
      </c>
      <c r="AR3009" s="2">
        <v>20</v>
      </c>
      <c r="AS3009" s="2">
        <v>2</v>
      </c>
      <c r="AT3009" s="2">
        <v>20</v>
      </c>
      <c r="AW3009" s="2">
        <v>6</v>
      </c>
      <c r="AX3009" s="2">
        <v>60</v>
      </c>
      <c r="CA3009" s="2">
        <v>10</v>
      </c>
      <c r="CB3009" s="2">
        <v>9</v>
      </c>
      <c r="CC3009" s="2">
        <v>90</v>
      </c>
      <c r="CD3009" s="2">
        <v>9</v>
      </c>
      <c r="CE3009" s="2">
        <v>90</v>
      </c>
      <c r="CF3009" s="2">
        <v>90</v>
      </c>
      <c r="CG3009" s="2">
        <v>1</v>
      </c>
      <c r="CH3009" s="2">
        <v>10</v>
      </c>
      <c r="CM3009" s="2">
        <v>4</v>
      </c>
      <c r="CN3009" s="2">
        <v>40</v>
      </c>
      <c r="CO3009" s="2">
        <v>5</v>
      </c>
      <c r="CP3009" s="2">
        <v>50</v>
      </c>
      <c r="CS3009" s="2">
        <v>1</v>
      </c>
      <c r="CT3009" s="2">
        <v>10</v>
      </c>
    </row>
    <row r="3010" spans="1:99" ht="12.75" customHeight="1" x14ac:dyDescent="0.2">
      <c r="A3010">
        <v>5</v>
      </c>
      <c r="B3010" s="2">
        <v>1742</v>
      </c>
      <c r="C3010" s="17">
        <v>3</v>
      </c>
      <c r="D3010" s="2">
        <v>2.06</v>
      </c>
      <c r="F3010" s="15">
        <v>2.4409999999999998</v>
      </c>
      <c r="G3010" s="17">
        <v>16</v>
      </c>
      <c r="H3010" s="2">
        <v>10</v>
      </c>
      <c r="I3010" s="2">
        <v>62.5</v>
      </c>
      <c r="J3010" s="2">
        <v>10</v>
      </c>
      <c r="K3010" s="2">
        <v>62.5</v>
      </c>
      <c r="L3010" s="2">
        <v>62.5</v>
      </c>
      <c r="M3010" s="2">
        <v>1</v>
      </c>
      <c r="N3010" s="2">
        <v>6.3</v>
      </c>
      <c r="O3010" s="2">
        <v>5</v>
      </c>
      <c r="P3010" s="2">
        <v>31.3</v>
      </c>
      <c r="S3010" s="2">
        <v>3</v>
      </c>
      <c r="T3010" s="2">
        <v>18.8</v>
      </c>
      <c r="U3010" s="2">
        <v>7</v>
      </c>
      <c r="V3010" s="2">
        <v>43.8</v>
      </c>
      <c r="Y3010" s="2">
        <v>6</v>
      </c>
      <c r="Z3010" s="2">
        <v>37.5</v>
      </c>
      <c r="AE3010" s="2">
        <v>16</v>
      </c>
      <c r="AF3010" s="2">
        <v>6</v>
      </c>
      <c r="AG3010" s="2">
        <v>37.5</v>
      </c>
      <c r="AH3010" s="2">
        <v>6</v>
      </c>
      <c r="AI3010" s="2">
        <v>37.5</v>
      </c>
      <c r="AJ3010" s="2">
        <v>37.5</v>
      </c>
      <c r="AK3010" s="2">
        <v>6</v>
      </c>
      <c r="AL3010" s="2">
        <v>37.5</v>
      </c>
      <c r="AM3010" s="2">
        <v>4</v>
      </c>
      <c r="AN3010" s="2">
        <v>25</v>
      </c>
      <c r="AQ3010" s="2">
        <v>5</v>
      </c>
      <c r="AR3010" s="2">
        <v>31.3</v>
      </c>
      <c r="AS3010" s="2">
        <v>1</v>
      </c>
      <c r="AT3010" s="2">
        <v>6.3</v>
      </c>
      <c r="AW3010" s="2">
        <v>10</v>
      </c>
      <c r="AX3010" s="2">
        <v>62.5</v>
      </c>
      <c r="CA3010" s="2">
        <v>16</v>
      </c>
      <c r="CB3010" s="2">
        <v>10</v>
      </c>
      <c r="CC3010" s="2">
        <v>62.5</v>
      </c>
      <c r="CD3010" s="2">
        <v>10</v>
      </c>
      <c r="CE3010" s="2">
        <v>62.5</v>
      </c>
      <c r="CF3010" s="2">
        <v>62.5</v>
      </c>
      <c r="CG3010" s="2">
        <v>4</v>
      </c>
      <c r="CH3010" s="2">
        <v>25</v>
      </c>
      <c r="CI3010" s="2">
        <v>2</v>
      </c>
      <c r="CJ3010" s="2">
        <v>12.5</v>
      </c>
      <c r="CM3010" s="2">
        <v>9</v>
      </c>
      <c r="CN3010" s="2">
        <v>56.3</v>
      </c>
      <c r="CO3010" s="2">
        <v>1</v>
      </c>
      <c r="CP3010" s="2">
        <v>6.3</v>
      </c>
      <c r="CS3010" s="2">
        <v>6</v>
      </c>
      <c r="CT3010" s="2">
        <v>37.5</v>
      </c>
    </row>
    <row r="3011" spans="1:99" ht="12.75" customHeight="1" x14ac:dyDescent="0.2">
      <c r="A3011">
        <v>5</v>
      </c>
      <c r="B3011" s="2">
        <v>1744</v>
      </c>
      <c r="G3011" s="17">
        <v>3</v>
      </c>
      <c r="AE3011" s="2">
        <v>3</v>
      </c>
      <c r="CA3011" s="2">
        <v>3</v>
      </c>
    </row>
    <row r="3012" spans="1:99" ht="12.75" customHeight="1" x14ac:dyDescent="0.2">
      <c r="A3012">
        <v>5</v>
      </c>
      <c r="B3012" s="2">
        <v>1749</v>
      </c>
    </row>
    <row r="3013" spans="1:99" ht="12.75" customHeight="1" x14ac:dyDescent="0.2">
      <c r="A3013">
        <v>5</v>
      </c>
      <c r="B3013" s="2">
        <v>1751</v>
      </c>
      <c r="C3013" s="17">
        <v>3.64</v>
      </c>
      <c r="D3013" s="2">
        <v>2.91</v>
      </c>
      <c r="F3013" s="15">
        <v>3.5449999999999999</v>
      </c>
      <c r="G3013" s="17">
        <v>11</v>
      </c>
      <c r="H3013" s="2">
        <v>10</v>
      </c>
      <c r="I3013" s="2">
        <v>90.9</v>
      </c>
      <c r="J3013" s="2">
        <v>10</v>
      </c>
      <c r="K3013" s="2">
        <v>90.9</v>
      </c>
      <c r="L3013" s="2">
        <v>90.9</v>
      </c>
      <c r="M3013" s="2">
        <v>1</v>
      </c>
      <c r="N3013" s="2">
        <v>9.1</v>
      </c>
      <c r="S3013" s="2">
        <v>1</v>
      </c>
      <c r="T3013" s="2">
        <v>9.1</v>
      </c>
      <c r="U3013" s="2">
        <v>9</v>
      </c>
      <c r="V3013" s="2">
        <v>81.8</v>
      </c>
      <c r="Y3013" s="2">
        <v>1</v>
      </c>
      <c r="Z3013" s="2">
        <v>9.1</v>
      </c>
      <c r="AE3013" s="2">
        <v>11</v>
      </c>
      <c r="AF3013" s="2">
        <v>8</v>
      </c>
      <c r="AG3013" s="2">
        <v>72.7</v>
      </c>
      <c r="AH3013" s="2">
        <v>8</v>
      </c>
      <c r="AI3013" s="2">
        <v>72.7</v>
      </c>
      <c r="AJ3013" s="2">
        <v>72.7</v>
      </c>
      <c r="AK3013" s="2">
        <v>2</v>
      </c>
      <c r="AL3013" s="2">
        <v>18.2</v>
      </c>
      <c r="AM3013" s="2">
        <v>1</v>
      </c>
      <c r="AN3013" s="2">
        <v>9.1</v>
      </c>
      <c r="AQ3013" s="2">
        <v>4</v>
      </c>
      <c r="AR3013" s="2">
        <v>36.4</v>
      </c>
      <c r="AS3013" s="2">
        <v>4</v>
      </c>
      <c r="AT3013" s="2">
        <v>36.4</v>
      </c>
      <c r="AW3013" s="2">
        <v>3</v>
      </c>
      <c r="AX3013" s="2">
        <v>27.3</v>
      </c>
      <c r="CA3013" s="2">
        <v>11</v>
      </c>
      <c r="CB3013" s="2">
        <v>11</v>
      </c>
      <c r="CC3013" s="2">
        <v>100</v>
      </c>
      <c r="CD3013" s="2">
        <v>11</v>
      </c>
      <c r="CE3013" s="2">
        <v>100</v>
      </c>
      <c r="CF3013" s="2">
        <v>100</v>
      </c>
      <c r="CM3013" s="2">
        <v>5</v>
      </c>
      <c r="CN3013" s="2">
        <v>45.5</v>
      </c>
      <c r="CO3013" s="2">
        <v>6</v>
      </c>
      <c r="CP3013" s="2">
        <v>54.5</v>
      </c>
    </row>
    <row r="3014" spans="1:99" ht="12.75" customHeight="1" x14ac:dyDescent="0.2">
      <c r="A3014">
        <v>5</v>
      </c>
      <c r="B3014" s="2">
        <v>1753</v>
      </c>
      <c r="G3014" s="17">
        <v>6</v>
      </c>
      <c r="AE3014" s="2">
        <v>6</v>
      </c>
      <c r="CA3014" s="2">
        <v>6</v>
      </c>
    </row>
    <row r="3015" spans="1:99" ht="12.75" customHeight="1" x14ac:dyDescent="0.2">
      <c r="A3015">
        <v>5</v>
      </c>
      <c r="B3015" s="2">
        <v>1755</v>
      </c>
      <c r="C3015" s="17">
        <v>2.79</v>
      </c>
      <c r="D3015" s="2">
        <v>2.3199999999999998</v>
      </c>
      <c r="F3015" s="15">
        <v>2.6150000000000002</v>
      </c>
      <c r="G3015" s="17">
        <v>34</v>
      </c>
      <c r="H3015" s="2">
        <v>23</v>
      </c>
      <c r="I3015" s="2">
        <v>67.599999999999994</v>
      </c>
      <c r="J3015" s="2">
        <v>23</v>
      </c>
      <c r="K3015" s="2">
        <v>67.599999999999994</v>
      </c>
      <c r="L3015" s="2">
        <v>67.599999999999994</v>
      </c>
      <c r="M3015" s="2">
        <v>1</v>
      </c>
      <c r="N3015" s="2">
        <v>2.9</v>
      </c>
      <c r="O3015" s="2">
        <v>10</v>
      </c>
      <c r="P3015" s="2">
        <v>29.4</v>
      </c>
      <c r="Q3015" s="2">
        <v>2</v>
      </c>
      <c r="R3015" s="2">
        <v>5.9</v>
      </c>
      <c r="S3015" s="2">
        <v>10</v>
      </c>
      <c r="T3015" s="2">
        <v>29.4</v>
      </c>
      <c r="U3015" s="2">
        <v>11</v>
      </c>
      <c r="V3015" s="2">
        <v>32.4</v>
      </c>
      <c r="Y3015" s="2">
        <v>11</v>
      </c>
      <c r="Z3015" s="2">
        <v>32.4</v>
      </c>
      <c r="AE3015" s="2">
        <v>34</v>
      </c>
      <c r="AF3015" s="2">
        <v>19</v>
      </c>
      <c r="AG3015" s="2">
        <v>55.9</v>
      </c>
      <c r="AH3015" s="2">
        <v>19</v>
      </c>
      <c r="AI3015" s="2">
        <v>55.9</v>
      </c>
      <c r="AJ3015" s="2">
        <v>55.9</v>
      </c>
      <c r="AK3015" s="2">
        <v>7</v>
      </c>
      <c r="AL3015" s="2">
        <v>20.6</v>
      </c>
      <c r="AM3015" s="2">
        <v>8</v>
      </c>
      <c r="AN3015" s="2">
        <v>23.5</v>
      </c>
      <c r="AO3015" s="2">
        <v>1</v>
      </c>
      <c r="AP3015" s="2">
        <v>2.9</v>
      </c>
      <c r="AQ3015" s="2">
        <v>16</v>
      </c>
      <c r="AR3015" s="2">
        <v>47.1</v>
      </c>
      <c r="AS3015" s="2">
        <v>2</v>
      </c>
      <c r="AT3015" s="2">
        <v>5.9</v>
      </c>
      <c r="AW3015" s="2">
        <v>15</v>
      </c>
      <c r="AX3015" s="2">
        <v>44.1</v>
      </c>
      <c r="CA3015" s="2">
        <v>34</v>
      </c>
      <c r="CB3015" s="2">
        <v>20</v>
      </c>
      <c r="CC3015" s="2">
        <v>58.8</v>
      </c>
      <c r="CD3015" s="2">
        <v>20</v>
      </c>
      <c r="CE3015" s="2">
        <v>58.8</v>
      </c>
      <c r="CF3015" s="2">
        <v>58.8</v>
      </c>
      <c r="CG3015" s="2">
        <v>2</v>
      </c>
      <c r="CH3015" s="2">
        <v>5.9</v>
      </c>
      <c r="CI3015" s="2">
        <v>12</v>
      </c>
      <c r="CJ3015" s="2">
        <v>35.299999999999997</v>
      </c>
      <c r="CK3015" s="2">
        <v>1</v>
      </c>
      <c r="CL3015" s="2">
        <v>2.9</v>
      </c>
      <c r="CM3015" s="2">
        <v>13</v>
      </c>
      <c r="CN3015" s="2">
        <v>38.200000000000003</v>
      </c>
      <c r="CO3015" s="2">
        <v>6</v>
      </c>
      <c r="CP3015" s="2">
        <v>17.600000000000001</v>
      </c>
      <c r="CS3015" s="2">
        <v>14</v>
      </c>
      <c r="CT3015" s="2">
        <v>41.2</v>
      </c>
    </row>
    <row r="3016" spans="1:99" ht="12.75" customHeight="1" x14ac:dyDescent="0.2">
      <c r="A3016">
        <v>5</v>
      </c>
      <c r="B3016" s="2">
        <v>1758</v>
      </c>
      <c r="G3016" s="17">
        <v>2</v>
      </c>
      <c r="AE3016" s="2">
        <v>2</v>
      </c>
      <c r="CA3016" s="2">
        <v>2</v>
      </c>
    </row>
    <row r="3017" spans="1:99" ht="12.75" customHeight="1" x14ac:dyDescent="0.2">
      <c r="A3017">
        <v>5</v>
      </c>
      <c r="B3017" s="2">
        <v>1759</v>
      </c>
      <c r="G3017" s="17">
        <v>2</v>
      </c>
      <c r="AE3017" s="2">
        <v>2</v>
      </c>
      <c r="CA3017" s="2">
        <v>2</v>
      </c>
    </row>
    <row r="3018" spans="1:99" ht="12.75" customHeight="1" x14ac:dyDescent="0.2">
      <c r="A3018">
        <v>5</v>
      </c>
      <c r="B3018" s="2">
        <v>1763</v>
      </c>
      <c r="G3018" s="17">
        <v>3</v>
      </c>
      <c r="AE3018" s="2">
        <v>3</v>
      </c>
      <c r="CA3018" s="2">
        <v>3</v>
      </c>
    </row>
    <row r="3019" spans="1:99" ht="12.75" customHeight="1" x14ac:dyDescent="0.2">
      <c r="A3019">
        <v>5</v>
      </c>
      <c r="B3019" s="2">
        <v>1771</v>
      </c>
      <c r="C3019" s="17">
        <v>3.55</v>
      </c>
      <c r="D3019" s="2">
        <v>2.73</v>
      </c>
      <c r="F3019" s="15">
        <v>3.2760000000000002</v>
      </c>
      <c r="G3019" s="17">
        <v>11</v>
      </c>
      <c r="H3019" s="2">
        <v>10</v>
      </c>
      <c r="I3019" s="2">
        <v>90.9</v>
      </c>
      <c r="J3019" s="2">
        <v>10</v>
      </c>
      <c r="K3019" s="2">
        <v>90.9</v>
      </c>
      <c r="L3019" s="2">
        <v>90.9</v>
      </c>
      <c r="O3019" s="2">
        <v>1</v>
      </c>
      <c r="P3019" s="2">
        <v>9.1</v>
      </c>
      <c r="S3019" s="2">
        <v>3</v>
      </c>
      <c r="T3019" s="2">
        <v>27.3</v>
      </c>
      <c r="U3019" s="2">
        <v>7</v>
      </c>
      <c r="V3019" s="2">
        <v>63.6</v>
      </c>
      <c r="Y3019" s="2">
        <v>1</v>
      </c>
      <c r="Z3019" s="2">
        <v>9.1</v>
      </c>
      <c r="AE3019" s="2">
        <v>11</v>
      </c>
      <c r="AF3019" s="2">
        <v>6</v>
      </c>
      <c r="AG3019" s="2">
        <v>54.5</v>
      </c>
      <c r="AH3019" s="2">
        <v>6</v>
      </c>
      <c r="AI3019" s="2">
        <v>54.5</v>
      </c>
      <c r="AJ3019" s="2">
        <v>54.5</v>
      </c>
      <c r="AK3019" s="2">
        <v>1</v>
      </c>
      <c r="AL3019" s="2">
        <v>9.1</v>
      </c>
      <c r="AM3019" s="2">
        <v>4</v>
      </c>
      <c r="AN3019" s="2">
        <v>36.4</v>
      </c>
      <c r="AQ3019" s="2">
        <v>3</v>
      </c>
      <c r="AR3019" s="2">
        <v>27.3</v>
      </c>
      <c r="AS3019" s="2">
        <v>3</v>
      </c>
      <c r="AT3019" s="2">
        <v>27.3</v>
      </c>
      <c r="AW3019" s="2">
        <v>5</v>
      </c>
      <c r="AX3019" s="2">
        <v>45.5</v>
      </c>
      <c r="CA3019" s="2">
        <v>11</v>
      </c>
      <c r="CB3019" s="2">
        <v>10</v>
      </c>
      <c r="CC3019" s="2">
        <v>90.9</v>
      </c>
      <c r="CD3019" s="2">
        <v>10</v>
      </c>
      <c r="CE3019" s="2">
        <v>90.9</v>
      </c>
      <c r="CF3019" s="2">
        <v>90.9</v>
      </c>
      <c r="CG3019" s="2">
        <v>1</v>
      </c>
      <c r="CH3019" s="2">
        <v>9.1</v>
      </c>
      <c r="CM3019" s="2">
        <v>5</v>
      </c>
      <c r="CN3019" s="2">
        <v>45.5</v>
      </c>
      <c r="CO3019" s="2">
        <v>5</v>
      </c>
      <c r="CP3019" s="2">
        <v>45.5</v>
      </c>
      <c r="CS3019" s="2">
        <v>1</v>
      </c>
      <c r="CT3019" s="2">
        <v>9.1</v>
      </c>
    </row>
    <row r="3020" spans="1:99" ht="12.75" customHeight="1" x14ac:dyDescent="0.2">
      <c r="A3020">
        <v>5</v>
      </c>
      <c r="B3020" s="2">
        <v>1772</v>
      </c>
      <c r="G3020" s="17">
        <v>8</v>
      </c>
      <c r="AE3020" s="2">
        <v>8</v>
      </c>
      <c r="CA3020" s="2">
        <v>8</v>
      </c>
    </row>
    <row r="3021" spans="1:99" ht="12.75" customHeight="1" x14ac:dyDescent="0.2">
      <c r="A3021">
        <v>5</v>
      </c>
      <c r="B3021" s="2">
        <v>1777</v>
      </c>
      <c r="C3021" s="17">
        <v>1.08</v>
      </c>
      <c r="D3021" s="2">
        <v>0.77</v>
      </c>
      <c r="F3021" s="15">
        <v>0.92</v>
      </c>
      <c r="G3021" s="17">
        <v>18</v>
      </c>
      <c r="H3021" s="2">
        <v>10</v>
      </c>
      <c r="I3021" s="2">
        <v>20.8</v>
      </c>
      <c r="J3021" s="2">
        <v>10</v>
      </c>
      <c r="K3021" s="2">
        <v>20.8</v>
      </c>
      <c r="L3021" s="2">
        <v>55.6</v>
      </c>
      <c r="O3021" s="2">
        <v>8</v>
      </c>
      <c r="P3021" s="2">
        <v>16.7</v>
      </c>
      <c r="S3021" s="2">
        <v>4</v>
      </c>
      <c r="T3021" s="2">
        <v>8.3000000000000007</v>
      </c>
      <c r="U3021" s="2">
        <v>6</v>
      </c>
      <c r="V3021" s="2">
        <v>12.5</v>
      </c>
      <c r="W3021" s="2">
        <v>30</v>
      </c>
      <c r="X3021" s="2">
        <v>62.5</v>
      </c>
      <c r="Y3021" s="2">
        <v>38</v>
      </c>
      <c r="Z3021" s="2">
        <v>79.2</v>
      </c>
      <c r="AA3021" s="2">
        <v>8</v>
      </c>
      <c r="AE3021" s="2">
        <v>18</v>
      </c>
      <c r="AF3021" s="2">
        <v>5</v>
      </c>
      <c r="AG3021" s="2">
        <v>10.4</v>
      </c>
      <c r="AH3021" s="2">
        <v>5</v>
      </c>
      <c r="AI3021" s="2">
        <v>10.4</v>
      </c>
      <c r="AJ3021" s="2">
        <v>27.8</v>
      </c>
      <c r="AK3021" s="2">
        <v>6</v>
      </c>
      <c r="AL3021" s="2">
        <v>12.5</v>
      </c>
      <c r="AM3021" s="2">
        <v>7</v>
      </c>
      <c r="AN3021" s="2">
        <v>14.6</v>
      </c>
      <c r="AQ3021" s="2">
        <v>3</v>
      </c>
      <c r="AR3021" s="2">
        <v>6.3</v>
      </c>
      <c r="AS3021" s="2">
        <v>2</v>
      </c>
      <c r="AT3021" s="2">
        <v>4.2</v>
      </c>
      <c r="AU3021" s="2">
        <v>30</v>
      </c>
      <c r="AV3021" s="2">
        <v>62.5</v>
      </c>
      <c r="AW3021" s="2">
        <v>43</v>
      </c>
      <c r="AX3021" s="2">
        <v>89.6</v>
      </c>
      <c r="AY3021" s="2">
        <v>8</v>
      </c>
      <c r="CA3021" s="2">
        <v>18</v>
      </c>
      <c r="CB3021" s="2">
        <v>10</v>
      </c>
      <c r="CC3021" s="2">
        <v>20.8</v>
      </c>
      <c r="CD3021" s="2">
        <v>10</v>
      </c>
      <c r="CE3021" s="2">
        <v>20.8</v>
      </c>
      <c r="CF3021" s="2">
        <v>55.6</v>
      </c>
      <c r="CG3021" s="2">
        <v>5</v>
      </c>
      <c r="CH3021" s="2">
        <v>10.4</v>
      </c>
      <c r="CI3021" s="2">
        <v>3</v>
      </c>
      <c r="CJ3021" s="2">
        <v>6.3</v>
      </c>
      <c r="CM3021" s="2">
        <v>7</v>
      </c>
      <c r="CN3021" s="2">
        <v>14.6</v>
      </c>
      <c r="CO3021" s="2">
        <v>3</v>
      </c>
      <c r="CP3021" s="2">
        <v>6.3</v>
      </c>
      <c r="CQ3021" s="2">
        <v>30</v>
      </c>
      <c r="CR3021" s="2">
        <v>62.5</v>
      </c>
      <c r="CS3021" s="2">
        <v>38</v>
      </c>
      <c r="CT3021" s="2">
        <v>79.2</v>
      </c>
      <c r="CU3021" s="2">
        <v>8</v>
      </c>
    </row>
    <row r="3022" spans="1:99" ht="12.75" customHeight="1" x14ac:dyDescent="0.2">
      <c r="A3022">
        <v>5</v>
      </c>
      <c r="B3022" s="2">
        <v>1784</v>
      </c>
      <c r="G3022" s="17">
        <v>3</v>
      </c>
      <c r="AE3022" s="2">
        <v>3</v>
      </c>
      <c r="CA3022" s="2">
        <v>3</v>
      </c>
    </row>
    <row r="3023" spans="1:99" ht="12.75" customHeight="1" x14ac:dyDescent="0.2">
      <c r="A3023">
        <v>5</v>
      </c>
      <c r="B3023" s="2">
        <v>1790</v>
      </c>
      <c r="G3023" s="17">
        <v>1</v>
      </c>
      <c r="AE3023" s="2">
        <v>1</v>
      </c>
      <c r="CA3023" s="2">
        <v>1</v>
      </c>
    </row>
    <row r="3024" spans="1:99" ht="12.75" customHeight="1" x14ac:dyDescent="0.2">
      <c r="A3024">
        <v>5</v>
      </c>
      <c r="B3024" s="2">
        <v>1796</v>
      </c>
      <c r="C3024" s="17">
        <v>3.36</v>
      </c>
      <c r="D3024" s="2">
        <v>2.71</v>
      </c>
      <c r="F3024" s="15">
        <v>3.5170000000000003</v>
      </c>
      <c r="G3024" s="17">
        <v>56</v>
      </c>
      <c r="H3024" s="2">
        <v>53</v>
      </c>
      <c r="I3024" s="2">
        <v>94.6</v>
      </c>
      <c r="J3024" s="2">
        <v>53</v>
      </c>
      <c r="K3024" s="2">
        <v>94.6</v>
      </c>
      <c r="L3024" s="2">
        <v>94.6</v>
      </c>
      <c r="O3024" s="2">
        <v>3</v>
      </c>
      <c r="P3024" s="2">
        <v>5.4</v>
      </c>
      <c r="Q3024" s="2">
        <v>2</v>
      </c>
      <c r="R3024" s="2">
        <v>3.6</v>
      </c>
      <c r="S3024" s="2">
        <v>22</v>
      </c>
      <c r="T3024" s="2">
        <v>39.299999999999997</v>
      </c>
      <c r="U3024" s="2">
        <v>29</v>
      </c>
      <c r="V3024" s="2">
        <v>51.8</v>
      </c>
      <c r="Y3024" s="2">
        <v>3</v>
      </c>
      <c r="Z3024" s="2">
        <v>5.4</v>
      </c>
      <c r="AE3024" s="2">
        <v>56</v>
      </c>
      <c r="AF3024" s="2">
        <v>41</v>
      </c>
      <c r="AG3024" s="2">
        <v>73.2</v>
      </c>
      <c r="AH3024" s="2">
        <v>41</v>
      </c>
      <c r="AI3024" s="2">
        <v>73.2</v>
      </c>
      <c r="AJ3024" s="2">
        <v>73.2</v>
      </c>
      <c r="AK3024" s="2">
        <v>4</v>
      </c>
      <c r="AL3024" s="2">
        <v>7.1</v>
      </c>
      <c r="AM3024" s="2">
        <v>11</v>
      </c>
      <c r="AN3024" s="2">
        <v>19.600000000000001</v>
      </c>
      <c r="AO3024" s="2">
        <v>3</v>
      </c>
      <c r="AP3024" s="2">
        <v>5.4</v>
      </c>
      <c r="AQ3024" s="2">
        <v>26</v>
      </c>
      <c r="AR3024" s="2">
        <v>46.4</v>
      </c>
      <c r="AS3024" s="2">
        <v>12</v>
      </c>
      <c r="AT3024" s="2">
        <v>21.4</v>
      </c>
      <c r="AW3024" s="2">
        <v>15</v>
      </c>
      <c r="AX3024" s="2">
        <v>26.8</v>
      </c>
      <c r="CA3024" s="2">
        <v>56</v>
      </c>
      <c r="CB3024" s="2">
        <v>54</v>
      </c>
      <c r="CC3024" s="2">
        <v>96.4</v>
      </c>
      <c r="CD3024" s="2">
        <v>54</v>
      </c>
      <c r="CE3024" s="2">
        <v>96.4</v>
      </c>
      <c r="CF3024" s="2">
        <v>96.4</v>
      </c>
      <c r="CG3024" s="2">
        <v>1</v>
      </c>
      <c r="CH3024" s="2">
        <v>1.8</v>
      </c>
      <c r="CI3024" s="2">
        <v>1</v>
      </c>
      <c r="CJ3024" s="2">
        <v>1.8</v>
      </c>
      <c r="CK3024" s="2">
        <v>1</v>
      </c>
      <c r="CL3024" s="2">
        <v>1.8</v>
      </c>
      <c r="CM3024" s="2">
        <v>18</v>
      </c>
      <c r="CN3024" s="2">
        <v>32.1</v>
      </c>
      <c r="CO3024" s="2">
        <v>35</v>
      </c>
      <c r="CP3024" s="2">
        <v>62.5</v>
      </c>
      <c r="CS3024" s="2">
        <v>2</v>
      </c>
      <c r="CT3024" s="2">
        <v>3.6</v>
      </c>
    </row>
    <row r="3025" spans="1:100" ht="12.75" customHeight="1" x14ac:dyDescent="0.2">
      <c r="A3025">
        <v>5</v>
      </c>
      <c r="B3025" s="2">
        <v>1814</v>
      </c>
      <c r="G3025" s="17">
        <v>3</v>
      </c>
      <c r="AE3025" s="2">
        <v>2</v>
      </c>
      <c r="CA3025" s="2">
        <v>2</v>
      </c>
    </row>
    <row r="3026" spans="1:100" ht="12.75" customHeight="1" x14ac:dyDescent="0.2">
      <c r="A3026">
        <v>5</v>
      </c>
      <c r="B3026" s="2">
        <v>1815</v>
      </c>
      <c r="G3026" s="17">
        <v>2</v>
      </c>
      <c r="AE3026" s="2">
        <v>2</v>
      </c>
      <c r="CA3026" s="2">
        <v>2</v>
      </c>
    </row>
    <row r="3027" spans="1:100" ht="12.75" customHeight="1" x14ac:dyDescent="0.2">
      <c r="A3027">
        <v>5</v>
      </c>
      <c r="B3027" s="2">
        <v>1817</v>
      </c>
    </row>
    <row r="3028" spans="1:100" ht="12.75" customHeight="1" x14ac:dyDescent="0.2">
      <c r="A3028">
        <v>5</v>
      </c>
      <c r="B3028" s="2">
        <v>1822</v>
      </c>
      <c r="G3028" s="17">
        <v>3</v>
      </c>
      <c r="AE3028" s="2">
        <v>3</v>
      </c>
      <c r="CA3028" s="2">
        <v>3</v>
      </c>
    </row>
    <row r="3029" spans="1:100" ht="12.75" customHeight="1" x14ac:dyDescent="0.2">
      <c r="A3029">
        <v>5</v>
      </c>
      <c r="B3029" s="2">
        <v>1836</v>
      </c>
      <c r="C3029" s="17">
        <v>3.79</v>
      </c>
      <c r="D3029" s="2">
        <v>3.42</v>
      </c>
      <c r="F3029" s="15">
        <v>3.67</v>
      </c>
      <c r="G3029" s="17">
        <v>48</v>
      </c>
      <c r="H3029" s="2">
        <v>48</v>
      </c>
      <c r="I3029" s="2">
        <v>100</v>
      </c>
      <c r="J3029" s="2">
        <v>48</v>
      </c>
      <c r="K3029" s="2">
        <v>100</v>
      </c>
      <c r="L3029" s="2">
        <v>100</v>
      </c>
      <c r="S3029" s="2">
        <v>10</v>
      </c>
      <c r="T3029" s="2">
        <v>20.8</v>
      </c>
      <c r="U3029" s="2">
        <v>38</v>
      </c>
      <c r="V3029" s="2">
        <v>79.2</v>
      </c>
      <c r="AE3029" s="2">
        <v>48</v>
      </c>
      <c r="AF3029" s="2">
        <v>45</v>
      </c>
      <c r="AG3029" s="2">
        <v>93.8</v>
      </c>
      <c r="AH3029" s="2">
        <v>45</v>
      </c>
      <c r="AI3029" s="2">
        <v>93.8</v>
      </c>
      <c r="AJ3029" s="2">
        <v>93.8</v>
      </c>
      <c r="AK3029" s="2">
        <v>1</v>
      </c>
      <c r="AL3029" s="2">
        <v>2.1</v>
      </c>
      <c r="AM3029" s="2">
        <v>2</v>
      </c>
      <c r="AN3029" s="2">
        <v>4.2</v>
      </c>
      <c r="AQ3029" s="2">
        <v>21</v>
      </c>
      <c r="AR3029" s="2">
        <v>43.8</v>
      </c>
      <c r="AS3029" s="2">
        <v>24</v>
      </c>
      <c r="AT3029" s="2">
        <v>50</v>
      </c>
      <c r="AW3029" s="2">
        <v>3</v>
      </c>
      <c r="AX3029" s="2">
        <v>6.3</v>
      </c>
      <c r="CA3029" s="2">
        <v>48</v>
      </c>
      <c r="CB3029" s="2">
        <v>47</v>
      </c>
      <c r="CC3029" s="2">
        <v>97.9</v>
      </c>
      <c r="CD3029" s="2">
        <v>47</v>
      </c>
      <c r="CE3029" s="2">
        <v>97.9</v>
      </c>
      <c r="CF3029" s="2">
        <v>97.9</v>
      </c>
      <c r="CI3029" s="2">
        <v>1</v>
      </c>
      <c r="CJ3029" s="2">
        <v>2.1</v>
      </c>
      <c r="CM3029" s="2">
        <v>14</v>
      </c>
      <c r="CN3029" s="2">
        <v>29.2</v>
      </c>
      <c r="CO3029" s="2">
        <v>33</v>
      </c>
      <c r="CP3029" s="2">
        <v>68.8</v>
      </c>
      <c r="CS3029" s="2">
        <v>1</v>
      </c>
      <c r="CT3029" s="2">
        <v>2.1</v>
      </c>
    </row>
    <row r="3030" spans="1:100" ht="12.75" customHeight="1" x14ac:dyDescent="0.2">
      <c r="A3030">
        <v>5</v>
      </c>
      <c r="B3030" s="2">
        <v>1845</v>
      </c>
      <c r="G3030" s="17">
        <v>2</v>
      </c>
      <c r="AE3030" s="2">
        <v>1</v>
      </c>
    </row>
    <row r="3031" spans="1:100" ht="12.75" customHeight="1" x14ac:dyDescent="0.2">
      <c r="A3031">
        <v>5</v>
      </c>
      <c r="B3031" s="2">
        <v>1848</v>
      </c>
      <c r="G3031" s="17">
        <v>1</v>
      </c>
      <c r="AE3031" s="2">
        <v>1</v>
      </c>
      <c r="CA3031" s="2">
        <v>1</v>
      </c>
    </row>
    <row r="3032" spans="1:100" ht="12.75" customHeight="1" x14ac:dyDescent="0.2">
      <c r="A3032">
        <v>5</v>
      </c>
      <c r="B3032" s="2">
        <v>1852</v>
      </c>
      <c r="C3032" s="17">
        <v>2.59</v>
      </c>
      <c r="D3032" s="2">
        <v>1.41</v>
      </c>
      <c r="F3032" s="15">
        <v>2.2050000000000001</v>
      </c>
      <c r="G3032" s="17">
        <v>28</v>
      </c>
      <c r="H3032" s="2">
        <v>23</v>
      </c>
      <c r="I3032" s="2">
        <v>67.599999999999994</v>
      </c>
      <c r="J3032" s="2">
        <v>23</v>
      </c>
      <c r="K3032" s="2">
        <v>67.599999999999994</v>
      </c>
      <c r="L3032" s="2">
        <v>82.1</v>
      </c>
      <c r="M3032" s="2">
        <v>1</v>
      </c>
      <c r="N3032" s="2">
        <v>2.9</v>
      </c>
      <c r="O3032" s="2">
        <v>4</v>
      </c>
      <c r="P3032" s="2">
        <v>11.8</v>
      </c>
      <c r="S3032" s="2">
        <v>13</v>
      </c>
      <c r="T3032" s="2">
        <v>38.200000000000003</v>
      </c>
      <c r="U3032" s="2">
        <v>10</v>
      </c>
      <c r="V3032" s="2">
        <v>29.4</v>
      </c>
      <c r="W3032" s="2">
        <v>6</v>
      </c>
      <c r="X3032" s="2">
        <v>17.600000000000001</v>
      </c>
      <c r="Y3032" s="2">
        <v>11</v>
      </c>
      <c r="Z3032" s="2">
        <v>32.4</v>
      </c>
      <c r="AB3032" s="2">
        <v>1</v>
      </c>
      <c r="AE3032" s="2">
        <v>28</v>
      </c>
      <c r="AF3032" s="2">
        <v>2</v>
      </c>
      <c r="AG3032" s="2">
        <v>5.9</v>
      </c>
      <c r="AH3032" s="2">
        <v>2</v>
      </c>
      <c r="AI3032" s="2">
        <v>5.9</v>
      </c>
      <c r="AJ3032" s="2">
        <v>7.1</v>
      </c>
      <c r="AK3032" s="2">
        <v>10</v>
      </c>
      <c r="AL3032" s="2">
        <v>29.4</v>
      </c>
      <c r="AM3032" s="2">
        <v>16</v>
      </c>
      <c r="AN3032" s="2">
        <v>47.1</v>
      </c>
      <c r="AQ3032" s="2">
        <v>2</v>
      </c>
      <c r="AR3032" s="2">
        <v>5.9</v>
      </c>
      <c r="AU3032" s="2">
        <v>6</v>
      </c>
      <c r="AV3032" s="2">
        <v>17.600000000000001</v>
      </c>
      <c r="AW3032" s="2">
        <v>32</v>
      </c>
      <c r="AX3032" s="2">
        <v>94.1</v>
      </c>
      <c r="AZ3032" s="2">
        <v>1</v>
      </c>
      <c r="CA3032" s="2">
        <v>27</v>
      </c>
      <c r="CB3032" s="2">
        <v>20</v>
      </c>
      <c r="CC3032" s="2">
        <v>58.8</v>
      </c>
      <c r="CD3032" s="2">
        <v>20</v>
      </c>
      <c r="CE3032" s="2">
        <v>58.8</v>
      </c>
      <c r="CF3032" s="2">
        <v>74.099999999999994</v>
      </c>
      <c r="CG3032" s="2">
        <v>2</v>
      </c>
      <c r="CH3032" s="2">
        <v>5.9</v>
      </c>
      <c r="CI3032" s="2">
        <v>5</v>
      </c>
      <c r="CJ3032" s="2">
        <v>14.7</v>
      </c>
      <c r="CM3032" s="2">
        <v>17</v>
      </c>
      <c r="CN3032" s="2">
        <v>50</v>
      </c>
      <c r="CO3032" s="2">
        <v>3</v>
      </c>
      <c r="CP3032" s="2">
        <v>8.8000000000000007</v>
      </c>
      <c r="CQ3032" s="2">
        <v>7</v>
      </c>
      <c r="CR3032" s="2">
        <v>20.6</v>
      </c>
      <c r="CS3032" s="2">
        <v>14</v>
      </c>
      <c r="CT3032" s="2">
        <v>41.2</v>
      </c>
      <c r="CV3032" s="2">
        <v>1</v>
      </c>
    </row>
    <row r="3033" spans="1:100" ht="12.75" customHeight="1" x14ac:dyDescent="0.2">
      <c r="A3033">
        <v>5</v>
      </c>
      <c r="B3033" s="2">
        <v>1854</v>
      </c>
      <c r="G3033" s="17">
        <v>9</v>
      </c>
      <c r="AE3033" s="2">
        <v>8</v>
      </c>
      <c r="CA3033" s="2">
        <v>9</v>
      </c>
    </row>
    <row r="3034" spans="1:100" ht="12.75" customHeight="1" x14ac:dyDescent="0.2">
      <c r="A3034">
        <v>5</v>
      </c>
      <c r="B3034" s="2">
        <v>1857</v>
      </c>
    </row>
    <row r="3035" spans="1:100" ht="12.75" customHeight="1" x14ac:dyDescent="0.2">
      <c r="A3035">
        <v>5</v>
      </c>
      <c r="B3035" s="2">
        <v>1858</v>
      </c>
      <c r="C3035" s="17">
        <v>2.95</v>
      </c>
      <c r="D3035" s="2">
        <v>1.86</v>
      </c>
      <c r="F3035" s="15">
        <v>2.7</v>
      </c>
      <c r="G3035" s="17">
        <v>21</v>
      </c>
      <c r="H3035" s="2">
        <v>14</v>
      </c>
      <c r="I3035" s="2">
        <v>66.7</v>
      </c>
      <c r="J3035" s="2">
        <v>14</v>
      </c>
      <c r="K3035" s="2">
        <v>66.7</v>
      </c>
      <c r="L3035" s="2">
        <v>66.7</v>
      </c>
      <c r="M3035" s="2">
        <v>2</v>
      </c>
      <c r="N3035" s="2">
        <v>9.5</v>
      </c>
      <c r="O3035" s="2">
        <v>5</v>
      </c>
      <c r="P3035" s="2">
        <v>23.8</v>
      </c>
      <c r="S3035" s="2">
        <v>6</v>
      </c>
      <c r="T3035" s="2">
        <v>28.6</v>
      </c>
      <c r="U3035" s="2">
        <v>8</v>
      </c>
      <c r="V3035" s="2">
        <v>38.1</v>
      </c>
      <c r="Y3035" s="2">
        <v>7</v>
      </c>
      <c r="Z3035" s="2">
        <v>33.299999999999997</v>
      </c>
      <c r="AA3035" s="2">
        <v>2</v>
      </c>
      <c r="AE3035" s="2">
        <v>21</v>
      </c>
      <c r="AF3035" s="2">
        <v>5</v>
      </c>
      <c r="AG3035" s="2">
        <v>23.8</v>
      </c>
      <c r="AH3035" s="2">
        <v>5</v>
      </c>
      <c r="AI3035" s="2">
        <v>23.8</v>
      </c>
      <c r="AJ3035" s="2">
        <v>23.8</v>
      </c>
      <c r="AK3035" s="2">
        <v>10</v>
      </c>
      <c r="AL3035" s="2">
        <v>47.6</v>
      </c>
      <c r="AM3035" s="2">
        <v>6</v>
      </c>
      <c r="AN3035" s="2">
        <v>28.6</v>
      </c>
      <c r="AQ3035" s="2">
        <v>3</v>
      </c>
      <c r="AR3035" s="2">
        <v>14.3</v>
      </c>
      <c r="AS3035" s="2">
        <v>2</v>
      </c>
      <c r="AT3035" s="2">
        <v>9.5</v>
      </c>
      <c r="AW3035" s="2">
        <v>16</v>
      </c>
      <c r="AX3035" s="2">
        <v>76.2</v>
      </c>
      <c r="AY3035" s="2">
        <v>2</v>
      </c>
      <c r="CA3035" s="2">
        <v>20</v>
      </c>
      <c r="CB3035" s="2">
        <v>12</v>
      </c>
      <c r="CC3035" s="2">
        <v>60</v>
      </c>
      <c r="CD3035" s="2">
        <v>12</v>
      </c>
      <c r="CE3035" s="2">
        <v>60</v>
      </c>
      <c r="CF3035" s="2">
        <v>60</v>
      </c>
      <c r="CG3035" s="2">
        <v>3</v>
      </c>
      <c r="CH3035" s="2">
        <v>15</v>
      </c>
      <c r="CI3035" s="2">
        <v>5</v>
      </c>
      <c r="CJ3035" s="2">
        <v>25</v>
      </c>
      <c r="CM3035" s="2">
        <v>7</v>
      </c>
      <c r="CN3035" s="2">
        <v>35</v>
      </c>
      <c r="CO3035" s="2">
        <v>5</v>
      </c>
      <c r="CP3035" s="2">
        <v>25</v>
      </c>
      <c r="CS3035" s="2">
        <v>8</v>
      </c>
      <c r="CT3035" s="2">
        <v>40</v>
      </c>
      <c r="CU3035" s="2">
        <v>3</v>
      </c>
    </row>
    <row r="3036" spans="1:100" ht="12.75" customHeight="1" x14ac:dyDescent="0.2">
      <c r="A3036">
        <v>5</v>
      </c>
      <c r="B3036" s="2">
        <v>1861</v>
      </c>
      <c r="G3036" s="17">
        <v>1</v>
      </c>
      <c r="AE3036" s="2">
        <v>1</v>
      </c>
      <c r="CA3036" s="2">
        <v>1</v>
      </c>
    </row>
    <row r="3037" spans="1:100" ht="12.75" customHeight="1" x14ac:dyDescent="0.2">
      <c r="A3037">
        <v>5</v>
      </c>
      <c r="B3037" s="2">
        <v>1862</v>
      </c>
      <c r="C3037" s="17">
        <v>3.5</v>
      </c>
      <c r="D3037" s="2">
        <v>3.2</v>
      </c>
      <c r="F3037" s="15">
        <v>3.484</v>
      </c>
      <c r="G3037" s="17">
        <v>54</v>
      </c>
      <c r="H3037" s="2">
        <v>48</v>
      </c>
      <c r="I3037" s="2">
        <v>88.9</v>
      </c>
      <c r="J3037" s="2">
        <v>48</v>
      </c>
      <c r="K3037" s="2">
        <v>88.9</v>
      </c>
      <c r="L3037" s="2">
        <v>88.9</v>
      </c>
      <c r="O3037" s="2">
        <v>6</v>
      </c>
      <c r="P3037" s="2">
        <v>11.1</v>
      </c>
      <c r="S3037" s="2">
        <v>15</v>
      </c>
      <c r="T3037" s="2">
        <v>27.8</v>
      </c>
      <c r="U3037" s="2">
        <v>33</v>
      </c>
      <c r="V3037" s="2">
        <v>61.1</v>
      </c>
      <c r="Y3037" s="2">
        <v>6</v>
      </c>
      <c r="Z3037" s="2">
        <v>11.1</v>
      </c>
      <c r="AE3037" s="2">
        <v>54</v>
      </c>
      <c r="AF3037" s="2">
        <v>49</v>
      </c>
      <c r="AG3037" s="2">
        <v>90.7</v>
      </c>
      <c r="AH3037" s="2">
        <v>49</v>
      </c>
      <c r="AI3037" s="2">
        <v>90.7</v>
      </c>
      <c r="AJ3037" s="2">
        <v>90.7</v>
      </c>
      <c r="AM3037" s="2">
        <v>5</v>
      </c>
      <c r="AN3037" s="2">
        <v>9.3000000000000007</v>
      </c>
      <c r="AQ3037" s="2">
        <v>33</v>
      </c>
      <c r="AR3037" s="2">
        <v>61.1</v>
      </c>
      <c r="AS3037" s="2">
        <v>16</v>
      </c>
      <c r="AT3037" s="2">
        <v>29.6</v>
      </c>
      <c r="AW3037" s="2">
        <v>5</v>
      </c>
      <c r="AX3037" s="2">
        <v>9.3000000000000007</v>
      </c>
      <c r="CA3037" s="2">
        <v>54</v>
      </c>
      <c r="CB3037" s="2">
        <v>51</v>
      </c>
      <c r="CC3037" s="2">
        <v>94.4</v>
      </c>
      <c r="CD3037" s="2">
        <v>51</v>
      </c>
      <c r="CE3037" s="2">
        <v>94.4</v>
      </c>
      <c r="CF3037" s="2">
        <v>94.4</v>
      </c>
      <c r="CG3037" s="2">
        <v>1</v>
      </c>
      <c r="CH3037" s="2">
        <v>1.9</v>
      </c>
      <c r="CI3037" s="2">
        <v>2</v>
      </c>
      <c r="CJ3037" s="2">
        <v>3.7</v>
      </c>
      <c r="CM3037" s="2">
        <v>21</v>
      </c>
      <c r="CN3037" s="2">
        <v>38.9</v>
      </c>
      <c r="CO3037" s="2">
        <v>30</v>
      </c>
      <c r="CP3037" s="2">
        <v>55.6</v>
      </c>
      <c r="CS3037" s="2">
        <v>3</v>
      </c>
      <c r="CT3037" s="2">
        <v>5.6</v>
      </c>
    </row>
    <row r="3038" spans="1:100" ht="12.75" customHeight="1" x14ac:dyDescent="0.2">
      <c r="A3038">
        <v>5</v>
      </c>
      <c r="B3038" s="2">
        <v>1875</v>
      </c>
      <c r="C3038" s="17">
        <v>2.64</v>
      </c>
      <c r="D3038" s="2">
        <v>2.23</v>
      </c>
      <c r="F3038" s="15">
        <v>2.3809999999999998</v>
      </c>
      <c r="G3038" s="17">
        <v>36</v>
      </c>
      <c r="H3038" s="2">
        <v>20</v>
      </c>
      <c r="I3038" s="2">
        <v>51.3</v>
      </c>
      <c r="J3038" s="2">
        <v>20</v>
      </c>
      <c r="K3038" s="2">
        <v>51.3</v>
      </c>
      <c r="L3038" s="2">
        <v>55.6</v>
      </c>
      <c r="M3038" s="2">
        <v>1</v>
      </c>
      <c r="N3038" s="2">
        <v>2.6</v>
      </c>
      <c r="O3038" s="2">
        <v>15</v>
      </c>
      <c r="P3038" s="2">
        <v>38.5</v>
      </c>
      <c r="S3038" s="2">
        <v>8</v>
      </c>
      <c r="T3038" s="2">
        <v>20.5</v>
      </c>
      <c r="U3038" s="2">
        <v>12</v>
      </c>
      <c r="V3038" s="2">
        <v>30.8</v>
      </c>
      <c r="W3038" s="2">
        <v>3</v>
      </c>
      <c r="X3038" s="2">
        <v>7.7</v>
      </c>
      <c r="Y3038" s="2">
        <v>19</v>
      </c>
      <c r="Z3038" s="2">
        <v>48.7</v>
      </c>
      <c r="AE3038" s="2">
        <v>36</v>
      </c>
      <c r="AF3038" s="2">
        <v>20</v>
      </c>
      <c r="AG3038" s="2">
        <v>51.3</v>
      </c>
      <c r="AH3038" s="2">
        <v>20</v>
      </c>
      <c r="AI3038" s="2">
        <v>51.3</v>
      </c>
      <c r="AJ3038" s="2">
        <v>55.6</v>
      </c>
      <c r="AK3038" s="2">
        <v>9</v>
      </c>
      <c r="AL3038" s="2">
        <v>23.1</v>
      </c>
      <c r="AM3038" s="2">
        <v>7</v>
      </c>
      <c r="AN3038" s="2">
        <v>17.899999999999999</v>
      </c>
      <c r="AQ3038" s="2">
        <v>16</v>
      </c>
      <c r="AR3038" s="2">
        <v>41</v>
      </c>
      <c r="AS3038" s="2">
        <v>4</v>
      </c>
      <c r="AT3038" s="2">
        <v>10.3</v>
      </c>
      <c r="AU3038" s="2">
        <v>3</v>
      </c>
      <c r="AV3038" s="2">
        <v>7.7</v>
      </c>
      <c r="AW3038" s="2">
        <v>19</v>
      </c>
      <c r="AX3038" s="2">
        <v>48.7</v>
      </c>
      <c r="CA3038" s="2">
        <v>36</v>
      </c>
      <c r="CB3038" s="2">
        <v>20</v>
      </c>
      <c r="CC3038" s="2">
        <v>51.3</v>
      </c>
      <c r="CD3038" s="2">
        <v>20</v>
      </c>
      <c r="CE3038" s="2">
        <v>51.3</v>
      </c>
      <c r="CF3038" s="2">
        <v>55.6</v>
      </c>
      <c r="CG3038" s="2">
        <v>6</v>
      </c>
      <c r="CH3038" s="2">
        <v>15.4</v>
      </c>
      <c r="CI3038" s="2">
        <v>10</v>
      </c>
      <c r="CJ3038" s="2">
        <v>25.6</v>
      </c>
      <c r="CM3038" s="2">
        <v>13</v>
      </c>
      <c r="CN3038" s="2">
        <v>33.299999999999997</v>
      </c>
      <c r="CO3038" s="2">
        <v>7</v>
      </c>
      <c r="CP3038" s="2">
        <v>17.899999999999999</v>
      </c>
      <c r="CQ3038" s="2">
        <v>3</v>
      </c>
      <c r="CR3038" s="2">
        <v>7.7</v>
      </c>
      <c r="CS3038" s="2">
        <v>19</v>
      </c>
      <c r="CT3038" s="2">
        <v>48.7</v>
      </c>
    </row>
    <row r="3039" spans="1:100" ht="12.75" customHeight="1" x14ac:dyDescent="0.2">
      <c r="A3039">
        <v>5</v>
      </c>
      <c r="B3039" s="2">
        <v>1881</v>
      </c>
      <c r="G3039" s="17">
        <v>1</v>
      </c>
      <c r="AE3039" s="2">
        <v>1</v>
      </c>
      <c r="CA3039" s="2">
        <v>1</v>
      </c>
    </row>
    <row r="3040" spans="1:100" ht="12.75" customHeight="1" x14ac:dyDescent="0.2">
      <c r="A3040">
        <v>5</v>
      </c>
      <c r="B3040" s="2">
        <v>1892</v>
      </c>
      <c r="C3040" s="17">
        <v>1.33</v>
      </c>
      <c r="D3040" s="2">
        <v>0.95</v>
      </c>
      <c r="F3040" s="15">
        <v>1.3260000000000003</v>
      </c>
      <c r="G3040" s="17">
        <v>20</v>
      </c>
      <c r="H3040" s="2">
        <v>13</v>
      </c>
      <c r="I3040" s="2">
        <v>28.9</v>
      </c>
      <c r="J3040" s="2">
        <v>13</v>
      </c>
      <c r="K3040" s="2">
        <v>28.9</v>
      </c>
      <c r="L3040" s="2">
        <v>65</v>
      </c>
      <c r="O3040" s="2">
        <v>7</v>
      </c>
      <c r="P3040" s="2">
        <v>15.6</v>
      </c>
      <c r="S3040" s="2">
        <v>6</v>
      </c>
      <c r="T3040" s="2">
        <v>13.3</v>
      </c>
      <c r="U3040" s="2">
        <v>7</v>
      </c>
      <c r="V3040" s="2">
        <v>15.6</v>
      </c>
      <c r="W3040" s="2">
        <v>25</v>
      </c>
      <c r="X3040" s="2">
        <v>55.6</v>
      </c>
      <c r="Y3040" s="2">
        <v>32</v>
      </c>
      <c r="Z3040" s="2">
        <v>71.099999999999994</v>
      </c>
      <c r="AE3040" s="2">
        <v>20</v>
      </c>
      <c r="AF3040" s="2">
        <v>7</v>
      </c>
      <c r="AG3040" s="2">
        <v>15.9</v>
      </c>
      <c r="AH3040" s="2">
        <v>7</v>
      </c>
      <c r="AI3040" s="2">
        <v>15.9</v>
      </c>
      <c r="AJ3040" s="2">
        <v>35</v>
      </c>
      <c r="AK3040" s="2">
        <v>5</v>
      </c>
      <c r="AL3040" s="2">
        <v>11.4</v>
      </c>
      <c r="AM3040" s="2">
        <v>8</v>
      </c>
      <c r="AN3040" s="2">
        <v>18.2</v>
      </c>
      <c r="AQ3040" s="2">
        <v>7</v>
      </c>
      <c r="AR3040" s="2">
        <v>15.9</v>
      </c>
      <c r="AU3040" s="2">
        <v>24</v>
      </c>
      <c r="AV3040" s="2">
        <v>54.5</v>
      </c>
      <c r="AW3040" s="2">
        <v>37</v>
      </c>
      <c r="AX3040" s="2">
        <v>84.1</v>
      </c>
      <c r="AZ3040" s="2">
        <v>1</v>
      </c>
      <c r="CA3040" s="2">
        <v>20</v>
      </c>
      <c r="CB3040" s="2">
        <v>14</v>
      </c>
      <c r="CC3040" s="2">
        <v>32.6</v>
      </c>
      <c r="CD3040" s="2">
        <v>14</v>
      </c>
      <c r="CE3040" s="2">
        <v>32.6</v>
      </c>
      <c r="CF3040" s="2">
        <v>70</v>
      </c>
      <c r="CG3040" s="2">
        <v>1</v>
      </c>
      <c r="CH3040" s="2">
        <v>2.2999999999999998</v>
      </c>
      <c r="CI3040" s="2">
        <v>5</v>
      </c>
      <c r="CJ3040" s="2">
        <v>11.6</v>
      </c>
      <c r="CM3040" s="2">
        <v>10</v>
      </c>
      <c r="CN3040" s="2">
        <v>23.3</v>
      </c>
      <c r="CO3040" s="2">
        <v>4</v>
      </c>
      <c r="CP3040" s="2">
        <v>9.3000000000000007</v>
      </c>
      <c r="CQ3040" s="2">
        <v>23</v>
      </c>
      <c r="CR3040" s="2">
        <v>53.5</v>
      </c>
      <c r="CS3040" s="2">
        <v>29</v>
      </c>
      <c r="CT3040" s="2">
        <v>67.400000000000006</v>
      </c>
      <c r="CV3040" s="2">
        <v>2</v>
      </c>
    </row>
    <row r="3041" spans="1:100" ht="12.75" customHeight="1" x14ac:dyDescent="0.2">
      <c r="A3041">
        <v>5</v>
      </c>
      <c r="B3041" s="2">
        <v>1897</v>
      </c>
    </row>
    <row r="3042" spans="1:100" ht="12.75" customHeight="1" x14ac:dyDescent="0.2">
      <c r="A3042">
        <v>5</v>
      </c>
      <c r="B3042" s="2">
        <v>1902</v>
      </c>
      <c r="G3042" s="17">
        <v>3</v>
      </c>
      <c r="AE3042" s="2">
        <v>3</v>
      </c>
      <c r="CA3042" s="2">
        <v>3</v>
      </c>
    </row>
    <row r="3043" spans="1:100" ht="12.75" customHeight="1" x14ac:dyDescent="0.2">
      <c r="A3043">
        <v>5</v>
      </c>
      <c r="B3043" s="2">
        <v>1904</v>
      </c>
      <c r="G3043" s="17">
        <v>1</v>
      </c>
      <c r="AE3043" s="2">
        <v>1</v>
      </c>
      <c r="CA3043" s="2">
        <v>1</v>
      </c>
    </row>
    <row r="3044" spans="1:100" ht="12.75" customHeight="1" x14ac:dyDescent="0.2">
      <c r="A3044">
        <v>5</v>
      </c>
      <c r="B3044" s="2">
        <v>1907</v>
      </c>
      <c r="G3044" s="17">
        <v>5</v>
      </c>
      <c r="AE3044" s="2">
        <v>5</v>
      </c>
      <c r="CA3044" s="2">
        <v>5</v>
      </c>
    </row>
    <row r="3045" spans="1:100" ht="12.75" customHeight="1" x14ac:dyDescent="0.2">
      <c r="A3045">
        <v>5</v>
      </c>
      <c r="B3045" s="2">
        <v>1910</v>
      </c>
      <c r="G3045" s="17">
        <v>2</v>
      </c>
      <c r="AE3045" s="2">
        <v>2</v>
      </c>
      <c r="CA3045" s="2">
        <v>2</v>
      </c>
    </row>
    <row r="3046" spans="1:100" ht="12.75" customHeight="1" x14ac:dyDescent="0.2">
      <c r="A3046">
        <v>5</v>
      </c>
      <c r="B3046" s="2">
        <v>1915</v>
      </c>
    </row>
    <row r="3047" spans="1:100" ht="12.75" customHeight="1" x14ac:dyDescent="0.2">
      <c r="A3047">
        <v>5</v>
      </c>
      <c r="B3047" s="2">
        <v>1919</v>
      </c>
      <c r="G3047" s="17">
        <v>5</v>
      </c>
      <c r="AE3047" s="2">
        <v>5</v>
      </c>
      <c r="CA3047" s="2">
        <v>5</v>
      </c>
    </row>
    <row r="3048" spans="1:100" ht="12.75" customHeight="1" x14ac:dyDescent="0.2">
      <c r="A3048">
        <v>5</v>
      </c>
      <c r="B3048" s="2">
        <v>1926</v>
      </c>
      <c r="C3048" s="17">
        <v>2.14</v>
      </c>
      <c r="D3048" s="2">
        <v>1.29</v>
      </c>
      <c r="F3048" s="15">
        <v>1.7150000000000001</v>
      </c>
      <c r="G3048" s="17">
        <v>11</v>
      </c>
      <c r="H3048" s="2">
        <v>6</v>
      </c>
      <c r="I3048" s="2">
        <v>42.9</v>
      </c>
      <c r="J3048" s="2">
        <v>6</v>
      </c>
      <c r="K3048" s="2">
        <v>42.9</v>
      </c>
      <c r="L3048" s="2">
        <v>54.5</v>
      </c>
      <c r="O3048" s="2">
        <v>5</v>
      </c>
      <c r="P3048" s="2">
        <v>35.700000000000003</v>
      </c>
      <c r="S3048" s="2">
        <v>4</v>
      </c>
      <c r="T3048" s="2">
        <v>28.6</v>
      </c>
      <c r="U3048" s="2">
        <v>2</v>
      </c>
      <c r="V3048" s="2">
        <v>14.3</v>
      </c>
      <c r="W3048" s="2">
        <v>3</v>
      </c>
      <c r="X3048" s="2">
        <v>21.4</v>
      </c>
      <c r="Y3048" s="2">
        <v>8</v>
      </c>
      <c r="Z3048" s="2">
        <v>57.1</v>
      </c>
      <c r="AE3048" s="2">
        <v>11</v>
      </c>
      <c r="AF3048" s="2">
        <v>2</v>
      </c>
      <c r="AG3048" s="2">
        <v>14.3</v>
      </c>
      <c r="AH3048" s="2">
        <v>2</v>
      </c>
      <c r="AI3048" s="2">
        <v>14.3</v>
      </c>
      <c r="AJ3048" s="2">
        <v>18.2</v>
      </c>
      <c r="AK3048" s="2">
        <v>6</v>
      </c>
      <c r="AL3048" s="2">
        <v>42.9</v>
      </c>
      <c r="AM3048" s="2">
        <v>3</v>
      </c>
      <c r="AN3048" s="2">
        <v>21.4</v>
      </c>
      <c r="AQ3048" s="2">
        <v>2</v>
      </c>
      <c r="AR3048" s="2">
        <v>14.3</v>
      </c>
      <c r="AU3048" s="2">
        <v>3</v>
      </c>
      <c r="AV3048" s="2">
        <v>21.4</v>
      </c>
      <c r="AW3048" s="2">
        <v>12</v>
      </c>
      <c r="AX3048" s="2">
        <v>85.7</v>
      </c>
      <c r="CA3048" s="2">
        <v>11</v>
      </c>
      <c r="CB3048" s="2">
        <v>4</v>
      </c>
      <c r="CC3048" s="2">
        <v>28.6</v>
      </c>
      <c r="CD3048" s="2">
        <v>4</v>
      </c>
      <c r="CE3048" s="2">
        <v>28.6</v>
      </c>
      <c r="CF3048" s="2">
        <v>36.4</v>
      </c>
      <c r="CG3048" s="2">
        <v>2</v>
      </c>
      <c r="CH3048" s="2">
        <v>14.3</v>
      </c>
      <c r="CI3048" s="2">
        <v>5</v>
      </c>
      <c r="CJ3048" s="2">
        <v>35.700000000000003</v>
      </c>
      <c r="CM3048" s="2">
        <v>4</v>
      </c>
      <c r="CN3048" s="2">
        <v>28.6</v>
      </c>
      <c r="CQ3048" s="2">
        <v>3</v>
      </c>
      <c r="CR3048" s="2">
        <v>21.4</v>
      </c>
      <c r="CS3048" s="2">
        <v>10</v>
      </c>
      <c r="CT3048" s="2">
        <v>71.400000000000006</v>
      </c>
    </row>
    <row r="3049" spans="1:100" ht="12.75" customHeight="1" x14ac:dyDescent="0.2">
      <c r="A3049">
        <v>5</v>
      </c>
      <c r="B3049" s="2">
        <v>1932</v>
      </c>
      <c r="C3049" s="17">
        <v>0.49</v>
      </c>
      <c r="D3049" s="2">
        <v>0.4</v>
      </c>
      <c r="F3049" s="15">
        <v>0.45</v>
      </c>
      <c r="G3049" s="17">
        <v>13</v>
      </c>
      <c r="H3049" s="2">
        <v>4</v>
      </c>
      <c r="I3049" s="2">
        <v>5.9</v>
      </c>
      <c r="J3049" s="2">
        <v>4</v>
      </c>
      <c r="K3049" s="2">
        <v>5.9</v>
      </c>
      <c r="L3049" s="2">
        <v>30.8</v>
      </c>
      <c r="O3049" s="2">
        <v>9</v>
      </c>
      <c r="P3049" s="2">
        <v>13.2</v>
      </c>
      <c r="S3049" s="2">
        <v>1</v>
      </c>
      <c r="T3049" s="2">
        <v>1.5</v>
      </c>
      <c r="U3049" s="2">
        <v>3</v>
      </c>
      <c r="V3049" s="2">
        <v>4.4000000000000004</v>
      </c>
      <c r="W3049" s="2">
        <v>55</v>
      </c>
      <c r="X3049" s="2">
        <v>80.900000000000006</v>
      </c>
      <c r="Y3049" s="2">
        <v>64</v>
      </c>
      <c r="Z3049" s="2">
        <v>94.1</v>
      </c>
      <c r="AB3049" s="2">
        <v>6</v>
      </c>
      <c r="AE3049" s="2">
        <v>13</v>
      </c>
      <c r="AF3049" s="2">
        <v>3</v>
      </c>
      <c r="AG3049" s="2">
        <v>4.4000000000000004</v>
      </c>
      <c r="AH3049" s="2">
        <v>3</v>
      </c>
      <c r="AI3049" s="2">
        <v>4.4000000000000004</v>
      </c>
      <c r="AJ3049" s="2">
        <v>23.1</v>
      </c>
      <c r="AK3049" s="2">
        <v>2</v>
      </c>
      <c r="AL3049" s="2">
        <v>2.9</v>
      </c>
      <c r="AM3049" s="2">
        <v>8</v>
      </c>
      <c r="AN3049" s="2">
        <v>11.8</v>
      </c>
      <c r="AQ3049" s="2">
        <v>3</v>
      </c>
      <c r="AR3049" s="2">
        <v>4.4000000000000004</v>
      </c>
      <c r="AU3049" s="2">
        <v>55</v>
      </c>
      <c r="AV3049" s="2">
        <v>80.900000000000006</v>
      </c>
      <c r="AW3049" s="2">
        <v>65</v>
      </c>
      <c r="AX3049" s="2">
        <v>95.6</v>
      </c>
      <c r="AZ3049" s="2">
        <v>6</v>
      </c>
      <c r="CA3049" s="2">
        <v>11</v>
      </c>
      <c r="CB3049" s="2">
        <v>7</v>
      </c>
      <c r="CC3049" s="2">
        <v>10.4</v>
      </c>
      <c r="CD3049" s="2">
        <v>7</v>
      </c>
      <c r="CE3049" s="2">
        <v>10.4</v>
      </c>
      <c r="CF3049" s="2">
        <v>63.6</v>
      </c>
      <c r="CG3049" s="2">
        <v>2</v>
      </c>
      <c r="CH3049" s="2">
        <v>3</v>
      </c>
      <c r="CI3049" s="2">
        <v>2</v>
      </c>
      <c r="CJ3049" s="2">
        <v>3</v>
      </c>
      <c r="CM3049" s="2">
        <v>4</v>
      </c>
      <c r="CN3049" s="2">
        <v>6</v>
      </c>
      <c r="CO3049" s="2">
        <v>3</v>
      </c>
      <c r="CP3049" s="2">
        <v>4.5</v>
      </c>
      <c r="CQ3049" s="2">
        <v>56</v>
      </c>
      <c r="CR3049" s="2">
        <v>83.6</v>
      </c>
      <c r="CS3049" s="2">
        <v>60</v>
      </c>
      <c r="CT3049" s="2">
        <v>89.6</v>
      </c>
      <c r="CV3049" s="2">
        <v>7</v>
      </c>
    </row>
    <row r="3050" spans="1:100" ht="12.75" customHeight="1" x14ac:dyDescent="0.2">
      <c r="A3050">
        <v>5</v>
      </c>
      <c r="B3050" s="2">
        <v>1941</v>
      </c>
      <c r="C3050" s="17">
        <v>3.07</v>
      </c>
      <c r="D3050" s="2">
        <v>2.15</v>
      </c>
      <c r="F3050" s="15">
        <v>2.4279999999999999</v>
      </c>
      <c r="G3050" s="17">
        <v>14</v>
      </c>
      <c r="H3050" s="2">
        <v>11</v>
      </c>
      <c r="I3050" s="2">
        <v>78.599999999999994</v>
      </c>
      <c r="J3050" s="2">
        <v>11</v>
      </c>
      <c r="K3050" s="2">
        <v>78.599999999999994</v>
      </c>
      <c r="L3050" s="2">
        <v>78.599999999999994</v>
      </c>
      <c r="M3050" s="2">
        <v>1</v>
      </c>
      <c r="N3050" s="2">
        <v>7.1</v>
      </c>
      <c r="O3050" s="2">
        <v>2</v>
      </c>
      <c r="P3050" s="2">
        <v>14.3</v>
      </c>
      <c r="S3050" s="2">
        <v>6</v>
      </c>
      <c r="T3050" s="2">
        <v>42.9</v>
      </c>
      <c r="U3050" s="2">
        <v>5</v>
      </c>
      <c r="V3050" s="2">
        <v>35.700000000000003</v>
      </c>
      <c r="Y3050" s="2">
        <v>3</v>
      </c>
      <c r="Z3050" s="2">
        <v>21.4</v>
      </c>
      <c r="AE3050" s="2">
        <v>13</v>
      </c>
      <c r="AF3050" s="2">
        <v>4</v>
      </c>
      <c r="AG3050" s="2">
        <v>30.8</v>
      </c>
      <c r="AH3050" s="2">
        <v>4</v>
      </c>
      <c r="AI3050" s="2">
        <v>30.8</v>
      </c>
      <c r="AJ3050" s="2">
        <v>30.8</v>
      </c>
      <c r="AK3050" s="2">
        <v>4</v>
      </c>
      <c r="AL3050" s="2">
        <v>30.8</v>
      </c>
      <c r="AM3050" s="2">
        <v>5</v>
      </c>
      <c r="AN3050" s="2">
        <v>38.5</v>
      </c>
      <c r="AQ3050" s="2">
        <v>2</v>
      </c>
      <c r="AR3050" s="2">
        <v>15.4</v>
      </c>
      <c r="AS3050" s="2">
        <v>2</v>
      </c>
      <c r="AT3050" s="2">
        <v>15.4</v>
      </c>
      <c r="AW3050" s="2">
        <v>9</v>
      </c>
      <c r="AX3050" s="2">
        <v>69.2</v>
      </c>
      <c r="AY3050" s="2">
        <v>1</v>
      </c>
      <c r="CA3050" s="2">
        <v>14</v>
      </c>
      <c r="CB3050" s="2">
        <v>7</v>
      </c>
      <c r="CC3050" s="2">
        <v>50</v>
      </c>
      <c r="CD3050" s="2">
        <v>7</v>
      </c>
      <c r="CE3050" s="2">
        <v>50</v>
      </c>
      <c r="CF3050" s="2">
        <v>50</v>
      </c>
      <c r="CG3050" s="2">
        <v>4</v>
      </c>
      <c r="CH3050" s="2">
        <v>28.6</v>
      </c>
      <c r="CI3050" s="2">
        <v>3</v>
      </c>
      <c r="CJ3050" s="2">
        <v>21.4</v>
      </c>
      <c r="CM3050" s="2">
        <v>4</v>
      </c>
      <c r="CN3050" s="2">
        <v>28.6</v>
      </c>
      <c r="CO3050" s="2">
        <v>3</v>
      </c>
      <c r="CP3050" s="2">
        <v>21.4</v>
      </c>
      <c r="CS3050" s="2">
        <v>7</v>
      </c>
      <c r="CT3050" s="2">
        <v>50</v>
      </c>
    </row>
    <row r="3051" spans="1:100" ht="12.75" customHeight="1" x14ac:dyDescent="0.2">
      <c r="A3051">
        <v>5</v>
      </c>
      <c r="B3051" s="2">
        <v>1942</v>
      </c>
      <c r="G3051" s="17">
        <v>6</v>
      </c>
      <c r="AE3051" s="2">
        <v>6</v>
      </c>
      <c r="CA3051" s="2">
        <v>6</v>
      </c>
    </row>
    <row r="3052" spans="1:100" ht="12.75" customHeight="1" x14ac:dyDescent="0.2">
      <c r="A3052">
        <v>5</v>
      </c>
      <c r="B3052" s="2">
        <v>1951</v>
      </c>
    </row>
    <row r="3053" spans="1:100" ht="12.75" customHeight="1" x14ac:dyDescent="0.2">
      <c r="A3053">
        <v>5</v>
      </c>
      <c r="B3053" s="2">
        <v>1964</v>
      </c>
      <c r="G3053" s="17">
        <v>9</v>
      </c>
      <c r="AE3053" s="2">
        <v>9</v>
      </c>
      <c r="CA3053" s="2">
        <v>9</v>
      </c>
    </row>
    <row r="3054" spans="1:100" ht="12.75" customHeight="1" x14ac:dyDescent="0.2">
      <c r="A3054">
        <v>5</v>
      </c>
      <c r="B3054" s="2">
        <v>1966</v>
      </c>
      <c r="C3054" s="17">
        <v>2.62</v>
      </c>
      <c r="D3054" s="2">
        <v>1.89</v>
      </c>
      <c r="F3054" s="15">
        <v>2.0739999999999998</v>
      </c>
      <c r="G3054" s="17">
        <v>48</v>
      </c>
      <c r="H3054" s="2">
        <v>36</v>
      </c>
      <c r="I3054" s="2">
        <v>65.5</v>
      </c>
      <c r="J3054" s="2">
        <v>36</v>
      </c>
      <c r="K3054" s="2">
        <v>65.5</v>
      </c>
      <c r="L3054" s="2">
        <v>75</v>
      </c>
      <c r="M3054" s="2">
        <v>4</v>
      </c>
      <c r="N3054" s="2">
        <v>7.3</v>
      </c>
      <c r="O3054" s="2">
        <v>8</v>
      </c>
      <c r="P3054" s="2">
        <v>14.5</v>
      </c>
      <c r="S3054" s="2">
        <v>20</v>
      </c>
      <c r="T3054" s="2">
        <v>36.4</v>
      </c>
      <c r="U3054" s="2">
        <v>16</v>
      </c>
      <c r="V3054" s="2">
        <v>29.1</v>
      </c>
      <c r="W3054" s="2">
        <v>7</v>
      </c>
      <c r="X3054" s="2">
        <v>12.7</v>
      </c>
      <c r="Y3054" s="2">
        <v>19</v>
      </c>
      <c r="Z3054" s="2">
        <v>34.5</v>
      </c>
      <c r="AE3054" s="2">
        <v>48</v>
      </c>
      <c r="AF3054" s="2">
        <v>17</v>
      </c>
      <c r="AG3054" s="2">
        <v>30.9</v>
      </c>
      <c r="AH3054" s="2">
        <v>17</v>
      </c>
      <c r="AI3054" s="2">
        <v>30.9</v>
      </c>
      <c r="AJ3054" s="2">
        <v>35.4</v>
      </c>
      <c r="AK3054" s="2">
        <v>16</v>
      </c>
      <c r="AL3054" s="2">
        <v>29.1</v>
      </c>
      <c r="AM3054" s="2">
        <v>15</v>
      </c>
      <c r="AN3054" s="2">
        <v>27.3</v>
      </c>
      <c r="AQ3054" s="2">
        <v>10</v>
      </c>
      <c r="AR3054" s="2">
        <v>18.2</v>
      </c>
      <c r="AS3054" s="2">
        <v>7</v>
      </c>
      <c r="AT3054" s="2">
        <v>12.7</v>
      </c>
      <c r="AU3054" s="2">
        <v>7</v>
      </c>
      <c r="AV3054" s="2">
        <v>12.7</v>
      </c>
      <c r="AW3054" s="2">
        <v>38</v>
      </c>
      <c r="AX3054" s="2">
        <v>69.099999999999994</v>
      </c>
      <c r="CA3054" s="2">
        <v>41</v>
      </c>
      <c r="CB3054" s="2">
        <v>27</v>
      </c>
      <c r="CC3054" s="2">
        <v>49.1</v>
      </c>
      <c r="CD3054" s="2">
        <v>27</v>
      </c>
      <c r="CE3054" s="2">
        <v>49.1</v>
      </c>
      <c r="CF3054" s="2">
        <v>65.900000000000006</v>
      </c>
      <c r="CG3054" s="2">
        <v>5</v>
      </c>
      <c r="CH3054" s="2">
        <v>9.1</v>
      </c>
      <c r="CI3054" s="2">
        <v>9</v>
      </c>
      <c r="CJ3054" s="2">
        <v>16.399999999999999</v>
      </c>
      <c r="CM3054" s="2">
        <v>17</v>
      </c>
      <c r="CN3054" s="2">
        <v>30.9</v>
      </c>
      <c r="CO3054" s="2">
        <v>10</v>
      </c>
      <c r="CP3054" s="2">
        <v>18.2</v>
      </c>
      <c r="CQ3054" s="2">
        <v>14</v>
      </c>
      <c r="CR3054" s="2">
        <v>25.5</v>
      </c>
      <c r="CS3054" s="2">
        <v>28</v>
      </c>
      <c r="CT3054" s="2">
        <v>50.9</v>
      </c>
    </row>
    <row r="3055" spans="1:100" ht="12.75" customHeight="1" x14ac:dyDescent="0.2">
      <c r="A3055">
        <v>5</v>
      </c>
      <c r="B3055" s="2">
        <v>1970</v>
      </c>
    </row>
    <row r="3056" spans="1:100" ht="12.75" customHeight="1" x14ac:dyDescent="0.2">
      <c r="A3056">
        <v>5</v>
      </c>
      <c r="B3056" s="2">
        <v>1983</v>
      </c>
      <c r="G3056" s="17">
        <v>8</v>
      </c>
      <c r="AE3056" s="2">
        <v>8</v>
      </c>
      <c r="CA3056" s="2">
        <v>8</v>
      </c>
    </row>
    <row r="3057" spans="1:101" ht="12.75" customHeight="1" x14ac:dyDescent="0.2">
      <c r="A3057">
        <v>5</v>
      </c>
      <c r="B3057" s="2">
        <v>1986</v>
      </c>
      <c r="C3057" s="17">
        <v>2</v>
      </c>
      <c r="D3057" s="2">
        <v>1.38</v>
      </c>
      <c r="F3057" s="15">
        <v>1.4</v>
      </c>
      <c r="G3057" s="17">
        <v>25</v>
      </c>
      <c r="H3057" s="2">
        <v>6</v>
      </c>
      <c r="I3057" s="2">
        <v>23.1</v>
      </c>
      <c r="J3057" s="2">
        <v>6</v>
      </c>
      <c r="K3057" s="2">
        <v>23.1</v>
      </c>
      <c r="L3057" s="2">
        <v>24</v>
      </c>
      <c r="M3057" s="2">
        <v>6</v>
      </c>
      <c r="N3057" s="2">
        <v>23.1</v>
      </c>
      <c r="O3057" s="2">
        <v>13</v>
      </c>
      <c r="P3057" s="2">
        <v>50</v>
      </c>
      <c r="S3057" s="2">
        <v>4</v>
      </c>
      <c r="T3057" s="2">
        <v>15.4</v>
      </c>
      <c r="U3057" s="2">
        <v>2</v>
      </c>
      <c r="V3057" s="2">
        <v>7.7</v>
      </c>
      <c r="W3057" s="2">
        <v>1</v>
      </c>
      <c r="X3057" s="2">
        <v>3.8</v>
      </c>
      <c r="Y3057" s="2">
        <v>20</v>
      </c>
      <c r="Z3057" s="2">
        <v>76.900000000000006</v>
      </c>
      <c r="AC3057" s="2">
        <v>1</v>
      </c>
      <c r="AE3057" s="2">
        <v>25</v>
      </c>
      <c r="AF3057" s="2">
        <v>2</v>
      </c>
      <c r="AG3057" s="2">
        <v>7.7</v>
      </c>
      <c r="AH3057" s="2">
        <v>2</v>
      </c>
      <c r="AI3057" s="2">
        <v>7.7</v>
      </c>
      <c r="AJ3057" s="2">
        <v>8</v>
      </c>
      <c r="AK3057" s="2">
        <v>16</v>
      </c>
      <c r="AL3057" s="2">
        <v>61.5</v>
      </c>
      <c r="AM3057" s="2">
        <v>7</v>
      </c>
      <c r="AN3057" s="2">
        <v>26.9</v>
      </c>
      <c r="AQ3057" s="2">
        <v>2</v>
      </c>
      <c r="AR3057" s="2">
        <v>7.7</v>
      </c>
      <c r="AU3057" s="2">
        <v>1</v>
      </c>
      <c r="AV3057" s="2">
        <v>3.8</v>
      </c>
      <c r="AW3057" s="2">
        <v>24</v>
      </c>
      <c r="AX3057" s="2">
        <v>92.3</v>
      </c>
      <c r="BA3057" s="2">
        <v>1</v>
      </c>
      <c r="CA3057" s="2">
        <v>24</v>
      </c>
      <c r="CB3057" s="2">
        <v>3</v>
      </c>
      <c r="CC3057" s="2">
        <v>12</v>
      </c>
      <c r="CD3057" s="2">
        <v>3</v>
      </c>
      <c r="CE3057" s="2">
        <v>12</v>
      </c>
      <c r="CF3057" s="2">
        <v>12.5</v>
      </c>
      <c r="CG3057" s="2">
        <v>16</v>
      </c>
      <c r="CH3057" s="2">
        <v>64</v>
      </c>
      <c r="CI3057" s="2">
        <v>5</v>
      </c>
      <c r="CJ3057" s="2">
        <v>20</v>
      </c>
      <c r="CM3057" s="2">
        <v>3</v>
      </c>
      <c r="CN3057" s="2">
        <v>12</v>
      </c>
      <c r="CQ3057" s="2">
        <v>1</v>
      </c>
      <c r="CR3057" s="2">
        <v>4</v>
      </c>
      <c r="CS3057" s="2">
        <v>22</v>
      </c>
      <c r="CT3057" s="2">
        <v>88</v>
      </c>
      <c r="CU3057" s="2">
        <v>1</v>
      </c>
      <c r="CW3057" s="2">
        <v>1</v>
      </c>
    </row>
    <row r="3058" spans="1:101" ht="12.75" customHeight="1" x14ac:dyDescent="0.2">
      <c r="A3058">
        <v>5</v>
      </c>
      <c r="B3058" s="2">
        <v>1992</v>
      </c>
      <c r="C3058" s="17">
        <v>2.4700000000000002</v>
      </c>
      <c r="D3058" s="2">
        <v>1.73</v>
      </c>
      <c r="F3058" s="15">
        <v>2.2680000000000002</v>
      </c>
      <c r="G3058" s="17">
        <v>13</v>
      </c>
      <c r="H3058" s="2">
        <v>9</v>
      </c>
      <c r="I3058" s="2">
        <v>60</v>
      </c>
      <c r="J3058" s="2">
        <v>9</v>
      </c>
      <c r="K3058" s="2">
        <v>60</v>
      </c>
      <c r="L3058" s="2">
        <v>69.2</v>
      </c>
      <c r="O3058" s="2">
        <v>4</v>
      </c>
      <c r="P3058" s="2">
        <v>26.7</v>
      </c>
      <c r="S3058" s="2">
        <v>7</v>
      </c>
      <c r="T3058" s="2">
        <v>46.7</v>
      </c>
      <c r="U3058" s="2">
        <v>2</v>
      </c>
      <c r="V3058" s="2">
        <v>13.3</v>
      </c>
      <c r="W3058" s="2">
        <v>2</v>
      </c>
      <c r="X3058" s="2">
        <v>13.3</v>
      </c>
      <c r="Y3058" s="2">
        <v>6</v>
      </c>
      <c r="Z3058" s="2">
        <v>40</v>
      </c>
      <c r="AB3058" s="2">
        <v>1</v>
      </c>
      <c r="AE3058" s="2">
        <v>13</v>
      </c>
      <c r="AF3058" s="2">
        <v>4</v>
      </c>
      <c r="AG3058" s="2">
        <v>26.7</v>
      </c>
      <c r="AH3058" s="2">
        <v>4</v>
      </c>
      <c r="AI3058" s="2">
        <v>26.7</v>
      </c>
      <c r="AJ3058" s="2">
        <v>30.8</v>
      </c>
      <c r="AK3058" s="2">
        <v>4</v>
      </c>
      <c r="AL3058" s="2">
        <v>26.7</v>
      </c>
      <c r="AM3058" s="2">
        <v>5</v>
      </c>
      <c r="AN3058" s="2">
        <v>33.299999999999997</v>
      </c>
      <c r="AQ3058" s="2">
        <v>4</v>
      </c>
      <c r="AR3058" s="2">
        <v>26.7</v>
      </c>
      <c r="AU3058" s="2">
        <v>2</v>
      </c>
      <c r="AV3058" s="2">
        <v>13.3</v>
      </c>
      <c r="AW3058" s="2">
        <v>11</v>
      </c>
      <c r="AX3058" s="2">
        <v>73.3</v>
      </c>
      <c r="AZ3058" s="2">
        <v>1</v>
      </c>
      <c r="CA3058" s="2">
        <v>13</v>
      </c>
      <c r="CB3058" s="2">
        <v>7</v>
      </c>
      <c r="CC3058" s="2">
        <v>46.7</v>
      </c>
      <c r="CD3058" s="2">
        <v>7</v>
      </c>
      <c r="CE3058" s="2">
        <v>46.7</v>
      </c>
      <c r="CF3058" s="2">
        <v>53.8</v>
      </c>
      <c r="CI3058" s="2">
        <v>6</v>
      </c>
      <c r="CJ3058" s="2">
        <v>40</v>
      </c>
      <c r="CM3058" s="2">
        <v>6</v>
      </c>
      <c r="CN3058" s="2">
        <v>40</v>
      </c>
      <c r="CO3058" s="2">
        <v>1</v>
      </c>
      <c r="CP3058" s="2">
        <v>6.7</v>
      </c>
      <c r="CQ3058" s="2">
        <v>2</v>
      </c>
      <c r="CR3058" s="2">
        <v>13.3</v>
      </c>
      <c r="CS3058" s="2">
        <v>8</v>
      </c>
      <c r="CT3058" s="2">
        <v>53.3</v>
      </c>
      <c r="CV3058" s="2">
        <v>1</v>
      </c>
    </row>
    <row r="3059" spans="1:101" ht="12.75" customHeight="1" x14ac:dyDescent="0.2">
      <c r="A3059">
        <v>5</v>
      </c>
      <c r="B3059" s="2">
        <v>2006</v>
      </c>
      <c r="C3059" s="17">
        <v>3.21</v>
      </c>
      <c r="D3059" s="2">
        <v>2.0699999999999998</v>
      </c>
      <c r="F3059" s="15">
        <v>2.4260000000000002</v>
      </c>
      <c r="G3059" s="17">
        <v>14</v>
      </c>
      <c r="H3059" s="2">
        <v>11</v>
      </c>
      <c r="I3059" s="2">
        <v>78.599999999999994</v>
      </c>
      <c r="J3059" s="2">
        <v>11</v>
      </c>
      <c r="K3059" s="2">
        <v>78.599999999999994</v>
      </c>
      <c r="L3059" s="2">
        <v>78.599999999999994</v>
      </c>
      <c r="M3059" s="2">
        <v>1</v>
      </c>
      <c r="N3059" s="2">
        <v>7.1</v>
      </c>
      <c r="O3059" s="2">
        <v>2</v>
      </c>
      <c r="P3059" s="2">
        <v>14.3</v>
      </c>
      <c r="S3059" s="2">
        <v>4</v>
      </c>
      <c r="T3059" s="2">
        <v>28.6</v>
      </c>
      <c r="U3059" s="2">
        <v>7</v>
      </c>
      <c r="V3059" s="2">
        <v>50</v>
      </c>
      <c r="Y3059" s="2">
        <v>3</v>
      </c>
      <c r="Z3059" s="2">
        <v>21.4</v>
      </c>
      <c r="AE3059" s="2">
        <v>14</v>
      </c>
      <c r="AF3059" s="2">
        <v>4</v>
      </c>
      <c r="AG3059" s="2">
        <v>28.6</v>
      </c>
      <c r="AH3059" s="2">
        <v>4</v>
      </c>
      <c r="AI3059" s="2">
        <v>28.6</v>
      </c>
      <c r="AJ3059" s="2">
        <v>28.6</v>
      </c>
      <c r="AK3059" s="2">
        <v>4</v>
      </c>
      <c r="AL3059" s="2">
        <v>28.6</v>
      </c>
      <c r="AM3059" s="2">
        <v>6</v>
      </c>
      <c r="AN3059" s="2">
        <v>42.9</v>
      </c>
      <c r="AQ3059" s="2">
        <v>3</v>
      </c>
      <c r="AR3059" s="2">
        <v>21.4</v>
      </c>
      <c r="AS3059" s="2">
        <v>1</v>
      </c>
      <c r="AT3059" s="2">
        <v>7.1</v>
      </c>
      <c r="AW3059" s="2">
        <v>10</v>
      </c>
      <c r="AX3059" s="2">
        <v>71.400000000000006</v>
      </c>
      <c r="CA3059" s="2">
        <v>14</v>
      </c>
      <c r="CB3059" s="2">
        <v>8</v>
      </c>
      <c r="CC3059" s="2">
        <v>57.1</v>
      </c>
      <c r="CD3059" s="2">
        <v>8</v>
      </c>
      <c r="CE3059" s="2">
        <v>57.1</v>
      </c>
      <c r="CF3059" s="2">
        <v>57.1</v>
      </c>
      <c r="CG3059" s="2">
        <v>3</v>
      </c>
      <c r="CH3059" s="2">
        <v>21.4</v>
      </c>
      <c r="CI3059" s="2">
        <v>3</v>
      </c>
      <c r="CJ3059" s="2">
        <v>21.4</v>
      </c>
      <c r="CM3059" s="2">
        <v>7</v>
      </c>
      <c r="CN3059" s="2">
        <v>50</v>
      </c>
      <c r="CO3059" s="2">
        <v>1</v>
      </c>
      <c r="CP3059" s="2">
        <v>7.1</v>
      </c>
      <c r="CS3059" s="2">
        <v>6</v>
      </c>
      <c r="CT3059" s="2">
        <v>42.9</v>
      </c>
    </row>
    <row r="3060" spans="1:101" ht="12.75" customHeight="1" x14ac:dyDescent="0.2">
      <c r="A3060">
        <v>5</v>
      </c>
      <c r="B3060" s="2">
        <v>2010</v>
      </c>
      <c r="G3060" s="17">
        <v>7</v>
      </c>
      <c r="AE3060" s="2">
        <v>7</v>
      </c>
      <c r="CA3060" s="2">
        <v>7</v>
      </c>
    </row>
    <row r="3061" spans="1:101" ht="12.75" customHeight="1" x14ac:dyDescent="0.2">
      <c r="A3061">
        <v>5</v>
      </c>
      <c r="B3061" s="2">
        <v>2026</v>
      </c>
      <c r="C3061" s="17">
        <v>3.42</v>
      </c>
      <c r="D3061" s="2">
        <v>2.89</v>
      </c>
      <c r="F3061" s="15">
        <v>3.0679999999999996</v>
      </c>
      <c r="G3061" s="17">
        <v>77</v>
      </c>
      <c r="H3061" s="2">
        <v>63</v>
      </c>
      <c r="I3061" s="2">
        <v>81.8</v>
      </c>
      <c r="J3061" s="2">
        <v>63</v>
      </c>
      <c r="K3061" s="2">
        <v>81.8</v>
      </c>
      <c r="L3061" s="2">
        <v>81.8</v>
      </c>
      <c r="M3061" s="2">
        <v>3</v>
      </c>
      <c r="N3061" s="2">
        <v>3.9</v>
      </c>
      <c r="O3061" s="2">
        <v>11</v>
      </c>
      <c r="P3061" s="2">
        <v>14.3</v>
      </c>
      <c r="S3061" s="2">
        <v>14</v>
      </c>
      <c r="T3061" s="2">
        <v>18.2</v>
      </c>
      <c r="U3061" s="2">
        <v>49</v>
      </c>
      <c r="V3061" s="2">
        <v>63.6</v>
      </c>
      <c r="Y3061" s="2">
        <v>14</v>
      </c>
      <c r="Z3061" s="2">
        <v>18.2</v>
      </c>
      <c r="AB3061" s="2">
        <v>1</v>
      </c>
      <c r="AE3061" s="2">
        <v>76</v>
      </c>
      <c r="AF3061" s="2">
        <v>53</v>
      </c>
      <c r="AG3061" s="2">
        <v>69.7</v>
      </c>
      <c r="AH3061" s="2">
        <v>53</v>
      </c>
      <c r="AI3061" s="2">
        <v>69.7</v>
      </c>
      <c r="AJ3061" s="2">
        <v>69.7</v>
      </c>
      <c r="AK3061" s="2">
        <v>11</v>
      </c>
      <c r="AL3061" s="2">
        <v>14.5</v>
      </c>
      <c r="AM3061" s="2">
        <v>12</v>
      </c>
      <c r="AN3061" s="2">
        <v>15.8</v>
      </c>
      <c r="AQ3061" s="2">
        <v>27</v>
      </c>
      <c r="AR3061" s="2">
        <v>35.5</v>
      </c>
      <c r="AS3061" s="2">
        <v>26</v>
      </c>
      <c r="AT3061" s="2">
        <v>34.200000000000003</v>
      </c>
      <c r="AW3061" s="2">
        <v>23</v>
      </c>
      <c r="AX3061" s="2">
        <v>30.3</v>
      </c>
      <c r="AY3061" s="2">
        <v>1</v>
      </c>
      <c r="AZ3061" s="2">
        <v>1</v>
      </c>
      <c r="CA3061" s="2">
        <v>77</v>
      </c>
      <c r="CB3061" s="2">
        <v>59</v>
      </c>
      <c r="CC3061" s="2">
        <v>76.599999999999994</v>
      </c>
      <c r="CD3061" s="2">
        <v>59</v>
      </c>
      <c r="CE3061" s="2">
        <v>76.599999999999994</v>
      </c>
      <c r="CF3061" s="2">
        <v>76.599999999999994</v>
      </c>
      <c r="CG3061" s="2">
        <v>5</v>
      </c>
      <c r="CH3061" s="2">
        <v>6.5</v>
      </c>
      <c r="CI3061" s="2">
        <v>13</v>
      </c>
      <c r="CJ3061" s="2">
        <v>16.899999999999999</v>
      </c>
      <c r="CM3061" s="2">
        <v>31</v>
      </c>
      <c r="CN3061" s="2">
        <v>40.299999999999997</v>
      </c>
      <c r="CO3061" s="2">
        <v>28</v>
      </c>
      <c r="CP3061" s="2">
        <v>36.4</v>
      </c>
      <c r="CS3061" s="2">
        <v>18</v>
      </c>
      <c r="CT3061" s="2">
        <v>23.4</v>
      </c>
      <c r="CV3061" s="2">
        <v>1</v>
      </c>
    </row>
    <row r="3062" spans="1:101" ht="12.75" customHeight="1" x14ac:dyDescent="0.2">
      <c r="A3062">
        <v>5</v>
      </c>
      <c r="B3062" s="2">
        <v>2036</v>
      </c>
      <c r="C3062" s="17">
        <v>2.67</v>
      </c>
      <c r="D3062" s="2">
        <v>1.69</v>
      </c>
      <c r="F3062" s="15">
        <v>1.9089999999999998</v>
      </c>
      <c r="G3062" s="17">
        <v>55</v>
      </c>
      <c r="H3062" s="2">
        <v>36</v>
      </c>
      <c r="I3062" s="2">
        <v>65.5</v>
      </c>
      <c r="J3062" s="2">
        <v>36</v>
      </c>
      <c r="K3062" s="2">
        <v>65.5</v>
      </c>
      <c r="L3062" s="2">
        <v>65.5</v>
      </c>
      <c r="M3062" s="2">
        <v>4</v>
      </c>
      <c r="N3062" s="2">
        <v>7.3</v>
      </c>
      <c r="O3062" s="2">
        <v>15</v>
      </c>
      <c r="P3062" s="2">
        <v>27.3</v>
      </c>
      <c r="Q3062" s="2">
        <v>3</v>
      </c>
      <c r="R3062" s="2">
        <v>5.5</v>
      </c>
      <c r="S3062" s="2">
        <v>19</v>
      </c>
      <c r="T3062" s="2">
        <v>34.5</v>
      </c>
      <c r="U3062" s="2">
        <v>14</v>
      </c>
      <c r="V3062" s="2">
        <v>25.5</v>
      </c>
      <c r="Y3062" s="2">
        <v>19</v>
      </c>
      <c r="Z3062" s="2">
        <v>34.5</v>
      </c>
      <c r="AC3062" s="2">
        <v>7</v>
      </c>
      <c r="AE3062" s="2">
        <v>55</v>
      </c>
      <c r="AF3062" s="2">
        <v>11</v>
      </c>
      <c r="AG3062" s="2">
        <v>20</v>
      </c>
      <c r="AH3062" s="2">
        <v>11</v>
      </c>
      <c r="AI3062" s="2">
        <v>20</v>
      </c>
      <c r="AJ3062" s="2">
        <v>20</v>
      </c>
      <c r="AK3062" s="2">
        <v>29</v>
      </c>
      <c r="AL3062" s="2">
        <v>52.7</v>
      </c>
      <c r="AM3062" s="2">
        <v>15</v>
      </c>
      <c r="AN3062" s="2">
        <v>27.3</v>
      </c>
      <c r="AQ3062" s="2">
        <v>10</v>
      </c>
      <c r="AR3062" s="2">
        <v>18.2</v>
      </c>
      <c r="AS3062" s="2">
        <v>1</v>
      </c>
      <c r="AT3062" s="2">
        <v>1.8</v>
      </c>
      <c r="AW3062" s="2">
        <v>44</v>
      </c>
      <c r="AX3062" s="2">
        <v>80</v>
      </c>
      <c r="BA3062" s="2">
        <v>7</v>
      </c>
      <c r="CA3062" s="2">
        <v>55</v>
      </c>
      <c r="CB3062" s="2">
        <v>15</v>
      </c>
      <c r="CC3062" s="2">
        <v>27.3</v>
      </c>
      <c r="CD3062" s="2">
        <v>15</v>
      </c>
      <c r="CE3062" s="2">
        <v>27.3</v>
      </c>
      <c r="CF3062" s="2">
        <v>27.3</v>
      </c>
      <c r="CG3062" s="2">
        <v>21</v>
      </c>
      <c r="CH3062" s="2">
        <v>38.200000000000003</v>
      </c>
      <c r="CI3062" s="2">
        <v>19</v>
      </c>
      <c r="CJ3062" s="2">
        <v>34.5</v>
      </c>
      <c r="CM3062" s="2">
        <v>14</v>
      </c>
      <c r="CN3062" s="2">
        <v>25.5</v>
      </c>
      <c r="CO3062" s="2">
        <v>1</v>
      </c>
      <c r="CP3062" s="2">
        <v>1.8</v>
      </c>
      <c r="CS3062" s="2">
        <v>40</v>
      </c>
      <c r="CT3062" s="2">
        <v>72.7</v>
      </c>
      <c r="CW3062" s="2">
        <v>7</v>
      </c>
    </row>
    <row r="3063" spans="1:101" ht="12.75" customHeight="1" x14ac:dyDescent="0.2">
      <c r="A3063">
        <v>5</v>
      </c>
      <c r="B3063" s="2">
        <v>2040</v>
      </c>
      <c r="G3063" s="17">
        <v>4</v>
      </c>
      <c r="AE3063" s="2">
        <v>4</v>
      </c>
      <c r="CA3063" s="2">
        <v>4</v>
      </c>
    </row>
    <row r="3064" spans="1:101" ht="12.75" customHeight="1" x14ac:dyDescent="0.2">
      <c r="A3064">
        <v>5</v>
      </c>
      <c r="B3064" s="2">
        <v>2049</v>
      </c>
      <c r="G3064" s="17">
        <v>6</v>
      </c>
      <c r="AE3064" s="2">
        <v>6</v>
      </c>
      <c r="CA3064" s="2">
        <v>6</v>
      </c>
    </row>
    <row r="3065" spans="1:101" ht="12.75" customHeight="1" x14ac:dyDescent="0.2">
      <c r="A3065">
        <v>5</v>
      </c>
      <c r="B3065" s="2">
        <v>2052</v>
      </c>
      <c r="C3065" s="17">
        <v>2.17</v>
      </c>
      <c r="D3065" s="2">
        <v>1.36</v>
      </c>
      <c r="F3065" s="15">
        <v>1.456</v>
      </c>
      <c r="G3065" s="17">
        <v>12</v>
      </c>
      <c r="H3065" s="2">
        <v>4</v>
      </c>
      <c r="I3065" s="2">
        <v>33.299999999999997</v>
      </c>
      <c r="J3065" s="2">
        <v>4</v>
      </c>
      <c r="K3065" s="2">
        <v>33.299999999999997</v>
      </c>
      <c r="L3065" s="2">
        <v>33.299999999999997</v>
      </c>
      <c r="M3065" s="2">
        <v>4</v>
      </c>
      <c r="N3065" s="2">
        <v>33.299999999999997</v>
      </c>
      <c r="O3065" s="2">
        <v>4</v>
      </c>
      <c r="P3065" s="2">
        <v>33.299999999999997</v>
      </c>
      <c r="S3065" s="2">
        <v>2</v>
      </c>
      <c r="T3065" s="2">
        <v>16.7</v>
      </c>
      <c r="U3065" s="2">
        <v>2</v>
      </c>
      <c r="V3065" s="2">
        <v>16.7</v>
      </c>
      <c r="Y3065" s="2">
        <v>8</v>
      </c>
      <c r="Z3065" s="2">
        <v>66.7</v>
      </c>
      <c r="AE3065" s="2">
        <v>11</v>
      </c>
      <c r="AF3065" s="2">
        <v>1</v>
      </c>
      <c r="AG3065" s="2">
        <v>9.1</v>
      </c>
      <c r="AH3065" s="2">
        <v>1</v>
      </c>
      <c r="AI3065" s="2">
        <v>9.1</v>
      </c>
      <c r="AJ3065" s="2">
        <v>9.1</v>
      </c>
      <c r="AK3065" s="2">
        <v>8</v>
      </c>
      <c r="AL3065" s="2">
        <v>72.7</v>
      </c>
      <c r="AM3065" s="2">
        <v>2</v>
      </c>
      <c r="AN3065" s="2">
        <v>18.2</v>
      </c>
      <c r="AQ3065" s="2">
        <v>1</v>
      </c>
      <c r="AR3065" s="2">
        <v>9.1</v>
      </c>
      <c r="AW3065" s="2">
        <v>10</v>
      </c>
      <c r="AX3065" s="2">
        <v>90.9</v>
      </c>
      <c r="AZ3065" s="2">
        <v>1</v>
      </c>
      <c r="CA3065" s="2">
        <v>11</v>
      </c>
      <c r="CB3065" s="2">
        <v>4</v>
      </c>
      <c r="CC3065" s="2">
        <v>36.4</v>
      </c>
      <c r="CD3065" s="2">
        <v>4</v>
      </c>
      <c r="CE3065" s="2">
        <v>36.4</v>
      </c>
      <c r="CF3065" s="2">
        <v>36.4</v>
      </c>
      <c r="CG3065" s="2">
        <v>2</v>
      </c>
      <c r="CH3065" s="2">
        <v>18.2</v>
      </c>
      <c r="CI3065" s="2">
        <v>5</v>
      </c>
      <c r="CJ3065" s="2">
        <v>45.5</v>
      </c>
      <c r="CK3065" s="2">
        <v>3</v>
      </c>
      <c r="CL3065" s="2">
        <v>27.3</v>
      </c>
      <c r="CO3065" s="2">
        <v>1</v>
      </c>
      <c r="CP3065" s="2">
        <v>9.1</v>
      </c>
      <c r="CS3065" s="2">
        <v>7</v>
      </c>
      <c r="CT3065" s="2">
        <v>63.6</v>
      </c>
      <c r="CV3065" s="2">
        <v>1</v>
      </c>
    </row>
    <row r="3066" spans="1:101" ht="12.75" customHeight="1" x14ac:dyDescent="0.2">
      <c r="A3066">
        <v>5</v>
      </c>
      <c r="B3066" s="2">
        <v>2056</v>
      </c>
      <c r="C3066" s="17">
        <v>2.34</v>
      </c>
      <c r="D3066" s="2">
        <v>1.98</v>
      </c>
      <c r="F3066" s="15">
        <v>1.6449999999999998</v>
      </c>
      <c r="G3066" s="17">
        <v>44</v>
      </c>
      <c r="H3066" s="2">
        <v>21</v>
      </c>
      <c r="I3066" s="2">
        <v>47.7</v>
      </c>
      <c r="J3066" s="2">
        <v>21</v>
      </c>
      <c r="K3066" s="2">
        <v>47.7</v>
      </c>
      <c r="L3066" s="2">
        <v>47.7</v>
      </c>
      <c r="M3066" s="2">
        <v>9</v>
      </c>
      <c r="N3066" s="2">
        <v>20.5</v>
      </c>
      <c r="O3066" s="2">
        <v>14</v>
      </c>
      <c r="P3066" s="2">
        <v>31.8</v>
      </c>
      <c r="Q3066" s="2">
        <v>1</v>
      </c>
      <c r="R3066" s="2">
        <v>2.2999999999999998</v>
      </c>
      <c r="S3066" s="2">
        <v>14</v>
      </c>
      <c r="T3066" s="2">
        <v>31.8</v>
      </c>
      <c r="U3066" s="2">
        <v>6</v>
      </c>
      <c r="V3066" s="2">
        <v>13.6</v>
      </c>
      <c r="Y3066" s="2">
        <v>23</v>
      </c>
      <c r="Z3066" s="2">
        <v>52.3</v>
      </c>
      <c r="AB3066" s="2">
        <v>4</v>
      </c>
      <c r="AE3066" s="2">
        <v>45</v>
      </c>
      <c r="AF3066" s="2">
        <v>17</v>
      </c>
      <c r="AG3066" s="2">
        <v>37.799999999999997</v>
      </c>
      <c r="AH3066" s="2">
        <v>17</v>
      </c>
      <c r="AI3066" s="2">
        <v>37.799999999999997</v>
      </c>
      <c r="AJ3066" s="2">
        <v>37.799999999999997</v>
      </c>
      <c r="AK3066" s="2">
        <v>17</v>
      </c>
      <c r="AL3066" s="2">
        <v>37.799999999999997</v>
      </c>
      <c r="AM3066" s="2">
        <v>11</v>
      </c>
      <c r="AN3066" s="2">
        <v>24.4</v>
      </c>
      <c r="AO3066" s="2">
        <v>1</v>
      </c>
      <c r="AP3066" s="2">
        <v>2.2000000000000002</v>
      </c>
      <c r="AQ3066" s="2">
        <v>14</v>
      </c>
      <c r="AR3066" s="2">
        <v>31.1</v>
      </c>
      <c r="AS3066" s="2">
        <v>2</v>
      </c>
      <c r="AT3066" s="2">
        <v>4.4000000000000004</v>
      </c>
      <c r="AW3066" s="2">
        <v>28</v>
      </c>
      <c r="AX3066" s="2">
        <v>62.2</v>
      </c>
      <c r="AZ3066" s="2">
        <v>3</v>
      </c>
      <c r="CA3066" s="2">
        <v>44</v>
      </c>
      <c r="CB3066" s="2">
        <v>11</v>
      </c>
      <c r="CC3066" s="2">
        <v>24.4</v>
      </c>
      <c r="CD3066" s="2">
        <v>11</v>
      </c>
      <c r="CE3066" s="2">
        <v>24.4</v>
      </c>
      <c r="CF3066" s="2">
        <v>25</v>
      </c>
      <c r="CG3066" s="2">
        <v>21</v>
      </c>
      <c r="CH3066" s="2">
        <v>46.7</v>
      </c>
      <c r="CI3066" s="2">
        <v>12</v>
      </c>
      <c r="CJ3066" s="2">
        <v>26.7</v>
      </c>
      <c r="CK3066" s="2">
        <v>2</v>
      </c>
      <c r="CL3066" s="2">
        <v>4.4000000000000004</v>
      </c>
      <c r="CM3066" s="2">
        <v>7</v>
      </c>
      <c r="CN3066" s="2">
        <v>15.6</v>
      </c>
      <c r="CO3066" s="2">
        <v>2</v>
      </c>
      <c r="CP3066" s="2">
        <v>4.4000000000000004</v>
      </c>
      <c r="CQ3066" s="2">
        <v>1</v>
      </c>
      <c r="CR3066" s="2">
        <v>2.2000000000000002</v>
      </c>
      <c r="CS3066" s="2">
        <v>34</v>
      </c>
      <c r="CT3066" s="2">
        <v>75.599999999999994</v>
      </c>
      <c r="CV3066" s="2">
        <v>3</v>
      </c>
    </row>
    <row r="3067" spans="1:101" ht="12.75" customHeight="1" x14ac:dyDescent="0.2">
      <c r="A3067">
        <v>5</v>
      </c>
      <c r="B3067" s="2">
        <v>2061</v>
      </c>
      <c r="C3067" s="17">
        <v>3.3</v>
      </c>
      <c r="D3067" s="2">
        <v>2.94</v>
      </c>
      <c r="F3067" s="15">
        <v>3.4049999999999998</v>
      </c>
      <c r="G3067" s="17">
        <v>44</v>
      </c>
      <c r="H3067" s="2">
        <v>40</v>
      </c>
      <c r="I3067" s="2">
        <v>85.1</v>
      </c>
      <c r="J3067" s="2">
        <v>40</v>
      </c>
      <c r="K3067" s="2">
        <v>85.1</v>
      </c>
      <c r="L3067" s="2">
        <v>90.9</v>
      </c>
      <c r="M3067" s="2">
        <v>1</v>
      </c>
      <c r="N3067" s="2">
        <v>2.1</v>
      </c>
      <c r="O3067" s="2">
        <v>3</v>
      </c>
      <c r="P3067" s="2">
        <v>6.4</v>
      </c>
      <c r="Q3067" s="2">
        <v>1</v>
      </c>
      <c r="R3067" s="2">
        <v>2.1</v>
      </c>
      <c r="S3067" s="2">
        <v>8</v>
      </c>
      <c r="T3067" s="2">
        <v>17</v>
      </c>
      <c r="U3067" s="2">
        <v>31</v>
      </c>
      <c r="V3067" s="2">
        <v>66</v>
      </c>
      <c r="W3067" s="2">
        <v>3</v>
      </c>
      <c r="X3067" s="2">
        <v>6.4</v>
      </c>
      <c r="Y3067" s="2">
        <v>7</v>
      </c>
      <c r="Z3067" s="2">
        <v>14.9</v>
      </c>
      <c r="AE3067" s="2">
        <v>44</v>
      </c>
      <c r="AF3067" s="2">
        <v>35</v>
      </c>
      <c r="AG3067" s="2">
        <v>74.5</v>
      </c>
      <c r="AH3067" s="2">
        <v>35</v>
      </c>
      <c r="AI3067" s="2">
        <v>74.5</v>
      </c>
      <c r="AJ3067" s="2">
        <v>79.5</v>
      </c>
      <c r="AK3067" s="2">
        <v>2</v>
      </c>
      <c r="AL3067" s="2">
        <v>4.3</v>
      </c>
      <c r="AM3067" s="2">
        <v>7</v>
      </c>
      <c r="AN3067" s="2">
        <v>14.9</v>
      </c>
      <c r="AQ3067" s="2">
        <v>18</v>
      </c>
      <c r="AR3067" s="2">
        <v>38.299999999999997</v>
      </c>
      <c r="AS3067" s="2">
        <v>17</v>
      </c>
      <c r="AT3067" s="2">
        <v>36.200000000000003</v>
      </c>
      <c r="AU3067" s="2">
        <v>3</v>
      </c>
      <c r="AV3067" s="2">
        <v>6.4</v>
      </c>
      <c r="AW3067" s="2">
        <v>12</v>
      </c>
      <c r="AX3067" s="2">
        <v>25.5</v>
      </c>
      <c r="CA3067" s="2">
        <v>44</v>
      </c>
      <c r="CB3067" s="2">
        <v>41</v>
      </c>
      <c r="CC3067" s="2">
        <v>87.2</v>
      </c>
      <c r="CD3067" s="2">
        <v>41</v>
      </c>
      <c r="CE3067" s="2">
        <v>87.2</v>
      </c>
      <c r="CF3067" s="2">
        <v>93.2</v>
      </c>
      <c r="CG3067" s="2">
        <v>1</v>
      </c>
      <c r="CH3067" s="2">
        <v>2.1</v>
      </c>
      <c r="CI3067" s="2">
        <v>2</v>
      </c>
      <c r="CJ3067" s="2">
        <v>4.3</v>
      </c>
      <c r="CK3067" s="2">
        <v>1</v>
      </c>
      <c r="CL3067" s="2">
        <v>2.1</v>
      </c>
      <c r="CM3067" s="2">
        <v>5</v>
      </c>
      <c r="CN3067" s="2">
        <v>10.6</v>
      </c>
      <c r="CO3067" s="2">
        <v>35</v>
      </c>
      <c r="CP3067" s="2">
        <v>74.5</v>
      </c>
      <c r="CQ3067" s="2">
        <v>3</v>
      </c>
      <c r="CR3067" s="2">
        <v>6.4</v>
      </c>
      <c r="CS3067" s="2">
        <v>6</v>
      </c>
      <c r="CT3067" s="2">
        <v>12.8</v>
      </c>
    </row>
    <row r="3068" spans="1:101" ht="12.75" customHeight="1" x14ac:dyDescent="0.2">
      <c r="A3068">
        <v>5</v>
      </c>
      <c r="B3068" s="2">
        <v>2062</v>
      </c>
      <c r="C3068" s="17">
        <v>3.33</v>
      </c>
      <c r="D3068" s="2">
        <v>2.8</v>
      </c>
      <c r="F3068" s="15">
        <v>3.0670000000000006</v>
      </c>
      <c r="G3068" s="17">
        <v>14</v>
      </c>
      <c r="H3068" s="2">
        <v>13</v>
      </c>
      <c r="I3068" s="2">
        <v>86.7</v>
      </c>
      <c r="J3068" s="2">
        <v>13</v>
      </c>
      <c r="K3068" s="2">
        <v>86.7</v>
      </c>
      <c r="L3068" s="2">
        <v>92.9</v>
      </c>
      <c r="O3068" s="2">
        <v>1</v>
      </c>
      <c r="P3068" s="2">
        <v>6.7</v>
      </c>
      <c r="S3068" s="2">
        <v>4</v>
      </c>
      <c r="T3068" s="2">
        <v>26.7</v>
      </c>
      <c r="U3068" s="2">
        <v>9</v>
      </c>
      <c r="V3068" s="2">
        <v>60</v>
      </c>
      <c r="W3068" s="2">
        <v>1</v>
      </c>
      <c r="X3068" s="2">
        <v>6.7</v>
      </c>
      <c r="Y3068" s="2">
        <v>2</v>
      </c>
      <c r="Z3068" s="2">
        <v>13.3</v>
      </c>
      <c r="AE3068" s="2">
        <v>15</v>
      </c>
      <c r="AF3068" s="2">
        <v>11</v>
      </c>
      <c r="AG3068" s="2">
        <v>73.3</v>
      </c>
      <c r="AH3068" s="2">
        <v>11</v>
      </c>
      <c r="AI3068" s="2">
        <v>73.3</v>
      </c>
      <c r="AJ3068" s="2">
        <v>73.3</v>
      </c>
      <c r="AK3068" s="2">
        <v>1</v>
      </c>
      <c r="AL3068" s="2">
        <v>6.7</v>
      </c>
      <c r="AM3068" s="2">
        <v>3</v>
      </c>
      <c r="AN3068" s="2">
        <v>20</v>
      </c>
      <c r="AQ3068" s="2">
        <v>9</v>
      </c>
      <c r="AR3068" s="2">
        <v>60</v>
      </c>
      <c r="AS3068" s="2">
        <v>2</v>
      </c>
      <c r="AT3068" s="2">
        <v>13.3</v>
      </c>
      <c r="AW3068" s="2">
        <v>4</v>
      </c>
      <c r="AX3068" s="2">
        <v>26.7</v>
      </c>
      <c r="CA3068" s="2">
        <v>15</v>
      </c>
      <c r="CB3068" s="2">
        <v>13</v>
      </c>
      <c r="CC3068" s="2">
        <v>86.7</v>
      </c>
      <c r="CD3068" s="2">
        <v>13</v>
      </c>
      <c r="CE3068" s="2">
        <v>86.7</v>
      </c>
      <c r="CF3068" s="2">
        <v>86.7</v>
      </c>
      <c r="CI3068" s="2">
        <v>2</v>
      </c>
      <c r="CJ3068" s="2">
        <v>13.3</v>
      </c>
      <c r="CM3068" s="2">
        <v>10</v>
      </c>
      <c r="CN3068" s="2">
        <v>66.7</v>
      </c>
      <c r="CO3068" s="2">
        <v>3</v>
      </c>
      <c r="CP3068" s="2">
        <v>20</v>
      </c>
      <c r="CS3068" s="2">
        <v>2</v>
      </c>
      <c r="CT3068" s="2">
        <v>13.3</v>
      </c>
    </row>
    <row r="3069" spans="1:101" ht="12.75" customHeight="1" x14ac:dyDescent="0.2">
      <c r="A3069">
        <v>5</v>
      </c>
      <c r="B3069" s="2">
        <v>2063</v>
      </c>
      <c r="C3069" s="17">
        <v>3.65</v>
      </c>
      <c r="D3069" s="2">
        <v>3.47</v>
      </c>
      <c r="F3069" s="15">
        <v>3.5680000000000001</v>
      </c>
      <c r="G3069" s="17">
        <v>75</v>
      </c>
      <c r="H3069" s="2">
        <v>70</v>
      </c>
      <c r="I3069" s="2">
        <v>93.3</v>
      </c>
      <c r="J3069" s="2">
        <v>70</v>
      </c>
      <c r="K3069" s="2">
        <v>93.3</v>
      </c>
      <c r="L3069" s="2">
        <v>93.3</v>
      </c>
      <c r="O3069" s="2">
        <v>5</v>
      </c>
      <c r="P3069" s="2">
        <v>6.7</v>
      </c>
      <c r="Q3069" s="2">
        <v>1</v>
      </c>
      <c r="R3069" s="2">
        <v>1.3</v>
      </c>
      <c r="S3069" s="2">
        <v>12</v>
      </c>
      <c r="T3069" s="2">
        <v>16</v>
      </c>
      <c r="U3069" s="2">
        <v>57</v>
      </c>
      <c r="V3069" s="2">
        <v>76</v>
      </c>
      <c r="Y3069" s="2">
        <v>5</v>
      </c>
      <c r="Z3069" s="2">
        <v>6.7</v>
      </c>
      <c r="AB3069" s="2">
        <v>1</v>
      </c>
      <c r="AE3069" s="2">
        <v>75</v>
      </c>
      <c r="AF3069" s="2">
        <v>66</v>
      </c>
      <c r="AG3069" s="2">
        <v>88</v>
      </c>
      <c r="AH3069" s="2">
        <v>66</v>
      </c>
      <c r="AI3069" s="2">
        <v>88</v>
      </c>
      <c r="AJ3069" s="2">
        <v>88</v>
      </c>
      <c r="AK3069" s="2">
        <v>2</v>
      </c>
      <c r="AL3069" s="2">
        <v>2.7</v>
      </c>
      <c r="AM3069" s="2">
        <v>7</v>
      </c>
      <c r="AN3069" s="2">
        <v>9.3000000000000007</v>
      </c>
      <c r="AQ3069" s="2">
        <v>20</v>
      </c>
      <c r="AR3069" s="2">
        <v>26.7</v>
      </c>
      <c r="AS3069" s="2">
        <v>46</v>
      </c>
      <c r="AT3069" s="2">
        <v>61.3</v>
      </c>
      <c r="AW3069" s="2">
        <v>9</v>
      </c>
      <c r="AX3069" s="2">
        <v>12</v>
      </c>
      <c r="AZ3069" s="2">
        <v>1</v>
      </c>
      <c r="CA3069" s="2">
        <v>74</v>
      </c>
      <c r="CB3069" s="2">
        <v>69</v>
      </c>
      <c r="CC3069" s="2">
        <v>93.2</v>
      </c>
      <c r="CD3069" s="2">
        <v>69</v>
      </c>
      <c r="CE3069" s="2">
        <v>93.2</v>
      </c>
      <c r="CF3069" s="2">
        <v>93.2</v>
      </c>
      <c r="CG3069" s="2">
        <v>1</v>
      </c>
      <c r="CH3069" s="2">
        <v>1.4</v>
      </c>
      <c r="CI3069" s="2">
        <v>4</v>
      </c>
      <c r="CJ3069" s="2">
        <v>5.4</v>
      </c>
      <c r="CK3069" s="2">
        <v>1</v>
      </c>
      <c r="CL3069" s="2">
        <v>1.4</v>
      </c>
      <c r="CM3069" s="2">
        <v>17</v>
      </c>
      <c r="CN3069" s="2">
        <v>23</v>
      </c>
      <c r="CO3069" s="2">
        <v>51</v>
      </c>
      <c r="CP3069" s="2">
        <v>68.900000000000006</v>
      </c>
      <c r="CS3069" s="2">
        <v>5</v>
      </c>
      <c r="CT3069" s="2">
        <v>6.8</v>
      </c>
      <c r="CU3069" s="2">
        <v>1</v>
      </c>
      <c r="CV3069" s="2">
        <v>1</v>
      </c>
    </row>
    <row r="3070" spans="1:101" ht="12.75" customHeight="1" x14ac:dyDescent="0.2">
      <c r="A3070">
        <v>5</v>
      </c>
      <c r="B3070" s="2">
        <v>2065</v>
      </c>
      <c r="C3070" s="17">
        <v>2.63</v>
      </c>
      <c r="D3070" s="2">
        <v>2.16</v>
      </c>
      <c r="F3070" s="15">
        <v>2.3529999999999998</v>
      </c>
      <c r="G3070" s="17">
        <v>51</v>
      </c>
      <c r="H3070" s="2">
        <v>34</v>
      </c>
      <c r="I3070" s="2">
        <v>66.7</v>
      </c>
      <c r="J3070" s="2">
        <v>34</v>
      </c>
      <c r="K3070" s="2">
        <v>66.7</v>
      </c>
      <c r="L3070" s="2">
        <v>66.7</v>
      </c>
      <c r="M3070" s="2">
        <v>7</v>
      </c>
      <c r="N3070" s="2">
        <v>13.7</v>
      </c>
      <c r="O3070" s="2">
        <v>10</v>
      </c>
      <c r="P3070" s="2">
        <v>19.600000000000001</v>
      </c>
      <c r="Q3070" s="2">
        <v>4</v>
      </c>
      <c r="R3070" s="2">
        <v>7.8</v>
      </c>
      <c r="S3070" s="2">
        <v>13</v>
      </c>
      <c r="T3070" s="2">
        <v>25.5</v>
      </c>
      <c r="U3070" s="2">
        <v>17</v>
      </c>
      <c r="V3070" s="2">
        <v>33.299999999999997</v>
      </c>
      <c r="Y3070" s="2">
        <v>17</v>
      </c>
      <c r="Z3070" s="2">
        <v>33.299999999999997</v>
      </c>
      <c r="AB3070" s="2">
        <v>1</v>
      </c>
      <c r="AC3070" s="2">
        <v>4</v>
      </c>
      <c r="AE3070" s="2">
        <v>51</v>
      </c>
      <c r="AF3070" s="2">
        <v>23</v>
      </c>
      <c r="AG3070" s="2">
        <v>45.1</v>
      </c>
      <c r="AH3070" s="2">
        <v>23</v>
      </c>
      <c r="AI3070" s="2">
        <v>45.1</v>
      </c>
      <c r="AJ3070" s="2">
        <v>45.1</v>
      </c>
      <c r="AK3070" s="2">
        <v>16</v>
      </c>
      <c r="AL3070" s="2">
        <v>31.4</v>
      </c>
      <c r="AM3070" s="2">
        <v>12</v>
      </c>
      <c r="AN3070" s="2">
        <v>23.5</v>
      </c>
      <c r="AO3070" s="2">
        <v>2</v>
      </c>
      <c r="AP3070" s="2">
        <v>3.9</v>
      </c>
      <c r="AQ3070" s="2">
        <v>14</v>
      </c>
      <c r="AR3070" s="2">
        <v>27.5</v>
      </c>
      <c r="AS3070" s="2">
        <v>7</v>
      </c>
      <c r="AT3070" s="2">
        <v>13.7</v>
      </c>
      <c r="AW3070" s="2">
        <v>28</v>
      </c>
      <c r="AX3070" s="2">
        <v>54.9</v>
      </c>
      <c r="AZ3070" s="2">
        <v>1</v>
      </c>
      <c r="BA3070" s="2">
        <v>4</v>
      </c>
      <c r="CA3070" s="2">
        <v>51</v>
      </c>
      <c r="CB3070" s="2">
        <v>28</v>
      </c>
      <c r="CC3070" s="2">
        <v>54.9</v>
      </c>
      <c r="CD3070" s="2">
        <v>28</v>
      </c>
      <c r="CE3070" s="2">
        <v>54.9</v>
      </c>
      <c r="CF3070" s="2">
        <v>54.9</v>
      </c>
      <c r="CG3070" s="2">
        <v>14</v>
      </c>
      <c r="CH3070" s="2">
        <v>27.5</v>
      </c>
      <c r="CI3070" s="2">
        <v>9</v>
      </c>
      <c r="CJ3070" s="2">
        <v>17.600000000000001</v>
      </c>
      <c r="CK3070" s="2">
        <v>2</v>
      </c>
      <c r="CL3070" s="2">
        <v>3.9</v>
      </c>
      <c r="CM3070" s="2">
        <v>16</v>
      </c>
      <c r="CN3070" s="2">
        <v>31.4</v>
      </c>
      <c r="CO3070" s="2">
        <v>10</v>
      </c>
      <c r="CP3070" s="2">
        <v>19.600000000000001</v>
      </c>
      <c r="CS3070" s="2">
        <v>23</v>
      </c>
      <c r="CT3070" s="2">
        <v>45.1</v>
      </c>
      <c r="CV3070" s="2">
        <v>1</v>
      </c>
      <c r="CW3070" s="2">
        <v>4</v>
      </c>
    </row>
    <row r="3071" spans="1:101" ht="12.75" customHeight="1" x14ac:dyDescent="0.2">
      <c r="A3071">
        <v>5</v>
      </c>
      <c r="B3071" s="2">
        <v>2067</v>
      </c>
      <c r="C3071" s="17">
        <v>3.03</v>
      </c>
      <c r="D3071" s="2">
        <v>2.54</v>
      </c>
      <c r="F3071" s="15">
        <v>2.6490000000000005</v>
      </c>
      <c r="G3071" s="17">
        <v>65</v>
      </c>
      <c r="H3071" s="2">
        <v>41</v>
      </c>
      <c r="I3071" s="2">
        <v>63.1</v>
      </c>
      <c r="J3071" s="2">
        <v>41</v>
      </c>
      <c r="K3071" s="2">
        <v>63.1</v>
      </c>
      <c r="L3071" s="2">
        <v>63.1</v>
      </c>
      <c r="M3071" s="2">
        <v>2</v>
      </c>
      <c r="N3071" s="2">
        <v>3.1</v>
      </c>
      <c r="O3071" s="2">
        <v>22</v>
      </c>
      <c r="P3071" s="2">
        <v>33.799999999999997</v>
      </c>
      <c r="S3071" s="2">
        <v>13</v>
      </c>
      <c r="T3071" s="2">
        <v>20</v>
      </c>
      <c r="U3071" s="2">
        <v>28</v>
      </c>
      <c r="V3071" s="2">
        <v>43.1</v>
      </c>
      <c r="Y3071" s="2">
        <v>24</v>
      </c>
      <c r="Z3071" s="2">
        <v>36.9</v>
      </c>
      <c r="AE3071" s="2">
        <v>65</v>
      </c>
      <c r="AF3071" s="2">
        <v>33</v>
      </c>
      <c r="AG3071" s="2">
        <v>50.8</v>
      </c>
      <c r="AH3071" s="2">
        <v>33</v>
      </c>
      <c r="AI3071" s="2">
        <v>50.8</v>
      </c>
      <c r="AJ3071" s="2">
        <v>50.8</v>
      </c>
      <c r="AK3071" s="2">
        <v>14</v>
      </c>
      <c r="AL3071" s="2">
        <v>21.5</v>
      </c>
      <c r="AM3071" s="2">
        <v>18</v>
      </c>
      <c r="AN3071" s="2">
        <v>27.7</v>
      </c>
      <c r="AQ3071" s="2">
        <v>17</v>
      </c>
      <c r="AR3071" s="2">
        <v>26.2</v>
      </c>
      <c r="AS3071" s="2">
        <v>16</v>
      </c>
      <c r="AT3071" s="2">
        <v>24.6</v>
      </c>
      <c r="AW3071" s="2">
        <v>32</v>
      </c>
      <c r="AX3071" s="2">
        <v>49.2</v>
      </c>
      <c r="CA3071" s="2">
        <v>65</v>
      </c>
      <c r="CB3071" s="2">
        <v>37</v>
      </c>
      <c r="CC3071" s="2">
        <v>56.9</v>
      </c>
      <c r="CD3071" s="2">
        <v>37</v>
      </c>
      <c r="CE3071" s="2">
        <v>56.9</v>
      </c>
      <c r="CF3071" s="2">
        <v>56.9</v>
      </c>
      <c r="CG3071" s="2">
        <v>12</v>
      </c>
      <c r="CH3071" s="2">
        <v>18.5</v>
      </c>
      <c r="CI3071" s="2">
        <v>16</v>
      </c>
      <c r="CJ3071" s="2">
        <v>24.6</v>
      </c>
      <c r="CM3071" s="2">
        <v>20</v>
      </c>
      <c r="CN3071" s="2">
        <v>30.8</v>
      </c>
      <c r="CO3071" s="2">
        <v>17</v>
      </c>
      <c r="CP3071" s="2">
        <v>26.2</v>
      </c>
      <c r="CS3071" s="2">
        <v>28</v>
      </c>
      <c r="CT3071" s="2">
        <v>43.1</v>
      </c>
    </row>
    <row r="3072" spans="1:101" ht="12.75" customHeight="1" x14ac:dyDescent="0.2">
      <c r="A3072">
        <v>5</v>
      </c>
      <c r="B3072" s="2">
        <v>2069</v>
      </c>
      <c r="C3072" s="17">
        <v>2.2599999999999998</v>
      </c>
      <c r="D3072" s="2">
        <v>2</v>
      </c>
      <c r="F3072" s="15">
        <v>2.0569999999999999</v>
      </c>
      <c r="G3072" s="17">
        <v>33</v>
      </c>
      <c r="H3072" s="2">
        <v>16</v>
      </c>
      <c r="I3072" s="2">
        <v>47.1</v>
      </c>
      <c r="J3072" s="2">
        <v>16</v>
      </c>
      <c r="K3072" s="2">
        <v>47.1</v>
      </c>
      <c r="L3072" s="2">
        <v>48.5</v>
      </c>
      <c r="M3072" s="2">
        <v>5</v>
      </c>
      <c r="N3072" s="2">
        <v>14.7</v>
      </c>
      <c r="O3072" s="2">
        <v>12</v>
      </c>
      <c r="P3072" s="2">
        <v>35.299999999999997</v>
      </c>
      <c r="Q3072" s="2">
        <v>2</v>
      </c>
      <c r="R3072" s="2">
        <v>5.9</v>
      </c>
      <c r="S3072" s="2">
        <v>8</v>
      </c>
      <c r="T3072" s="2">
        <v>23.5</v>
      </c>
      <c r="U3072" s="2">
        <v>6</v>
      </c>
      <c r="V3072" s="2">
        <v>17.600000000000001</v>
      </c>
      <c r="W3072" s="2">
        <v>1</v>
      </c>
      <c r="X3072" s="2">
        <v>2.9</v>
      </c>
      <c r="Y3072" s="2">
        <v>18</v>
      </c>
      <c r="Z3072" s="2">
        <v>52.9</v>
      </c>
      <c r="AE3072" s="2">
        <v>33</v>
      </c>
      <c r="AF3072" s="2">
        <v>15</v>
      </c>
      <c r="AG3072" s="2">
        <v>44.1</v>
      </c>
      <c r="AH3072" s="2">
        <v>15</v>
      </c>
      <c r="AI3072" s="2">
        <v>44.1</v>
      </c>
      <c r="AJ3072" s="2">
        <v>45.5</v>
      </c>
      <c r="AK3072" s="2">
        <v>10</v>
      </c>
      <c r="AL3072" s="2">
        <v>29.4</v>
      </c>
      <c r="AM3072" s="2">
        <v>8</v>
      </c>
      <c r="AN3072" s="2">
        <v>23.5</v>
      </c>
      <c r="AO3072" s="2">
        <v>2</v>
      </c>
      <c r="AP3072" s="2">
        <v>5.9</v>
      </c>
      <c r="AQ3072" s="2">
        <v>10</v>
      </c>
      <c r="AR3072" s="2">
        <v>29.4</v>
      </c>
      <c r="AS3072" s="2">
        <v>3</v>
      </c>
      <c r="AT3072" s="2">
        <v>8.8000000000000007</v>
      </c>
      <c r="AU3072" s="2">
        <v>1</v>
      </c>
      <c r="AV3072" s="2">
        <v>2.9</v>
      </c>
      <c r="AW3072" s="2">
        <v>19</v>
      </c>
      <c r="AX3072" s="2">
        <v>55.9</v>
      </c>
      <c r="CA3072" s="2">
        <v>33</v>
      </c>
      <c r="CB3072" s="2">
        <v>11</v>
      </c>
      <c r="CC3072" s="2">
        <v>32.4</v>
      </c>
      <c r="CD3072" s="2">
        <v>11</v>
      </c>
      <c r="CE3072" s="2">
        <v>32.4</v>
      </c>
      <c r="CF3072" s="2">
        <v>33.299999999999997</v>
      </c>
      <c r="CG3072" s="2">
        <v>10</v>
      </c>
      <c r="CH3072" s="2">
        <v>29.4</v>
      </c>
      <c r="CI3072" s="2">
        <v>12</v>
      </c>
      <c r="CJ3072" s="2">
        <v>35.299999999999997</v>
      </c>
      <c r="CM3072" s="2">
        <v>8</v>
      </c>
      <c r="CN3072" s="2">
        <v>23.5</v>
      </c>
      <c r="CO3072" s="2">
        <v>3</v>
      </c>
      <c r="CP3072" s="2">
        <v>8.8000000000000007</v>
      </c>
      <c r="CQ3072" s="2">
        <v>1</v>
      </c>
      <c r="CR3072" s="2">
        <v>2.9</v>
      </c>
      <c r="CS3072" s="2">
        <v>23</v>
      </c>
      <c r="CT3072" s="2">
        <v>67.599999999999994</v>
      </c>
    </row>
    <row r="3073" spans="1:101" ht="12.75" customHeight="1" x14ac:dyDescent="0.2">
      <c r="A3073">
        <v>5</v>
      </c>
      <c r="B3073" s="2">
        <v>2070</v>
      </c>
      <c r="C3073" s="17">
        <v>2.64</v>
      </c>
      <c r="D3073" s="2">
        <v>2.75</v>
      </c>
      <c r="F3073" s="15">
        <v>2.8</v>
      </c>
      <c r="G3073" s="17">
        <v>55</v>
      </c>
      <c r="H3073" s="2">
        <v>36</v>
      </c>
      <c r="I3073" s="2">
        <v>65.5</v>
      </c>
      <c r="J3073" s="2">
        <v>36</v>
      </c>
      <c r="K3073" s="2">
        <v>65.5</v>
      </c>
      <c r="L3073" s="2">
        <v>65.5</v>
      </c>
      <c r="M3073" s="2">
        <v>7</v>
      </c>
      <c r="N3073" s="2">
        <v>12.7</v>
      </c>
      <c r="O3073" s="2">
        <v>12</v>
      </c>
      <c r="P3073" s="2">
        <v>21.8</v>
      </c>
      <c r="Q3073" s="2">
        <v>3</v>
      </c>
      <c r="R3073" s="2">
        <v>5.5</v>
      </c>
      <c r="S3073" s="2">
        <v>18</v>
      </c>
      <c r="T3073" s="2">
        <v>32.700000000000003</v>
      </c>
      <c r="U3073" s="2">
        <v>15</v>
      </c>
      <c r="V3073" s="2">
        <v>27.3</v>
      </c>
      <c r="Y3073" s="2">
        <v>19</v>
      </c>
      <c r="Z3073" s="2">
        <v>34.5</v>
      </c>
      <c r="AE3073" s="2">
        <v>55</v>
      </c>
      <c r="AF3073" s="2">
        <v>41</v>
      </c>
      <c r="AG3073" s="2">
        <v>74.5</v>
      </c>
      <c r="AH3073" s="2">
        <v>41</v>
      </c>
      <c r="AI3073" s="2">
        <v>74.5</v>
      </c>
      <c r="AJ3073" s="2">
        <v>74.5</v>
      </c>
      <c r="AK3073" s="2">
        <v>10</v>
      </c>
      <c r="AL3073" s="2">
        <v>18.2</v>
      </c>
      <c r="AM3073" s="2">
        <v>4</v>
      </c>
      <c r="AN3073" s="2">
        <v>7.3</v>
      </c>
      <c r="AO3073" s="2">
        <v>3</v>
      </c>
      <c r="AP3073" s="2">
        <v>5.5</v>
      </c>
      <c r="AQ3073" s="2">
        <v>19</v>
      </c>
      <c r="AR3073" s="2">
        <v>34.5</v>
      </c>
      <c r="AS3073" s="2">
        <v>19</v>
      </c>
      <c r="AT3073" s="2">
        <v>34.5</v>
      </c>
      <c r="AW3073" s="2">
        <v>14</v>
      </c>
      <c r="AX3073" s="2">
        <v>25.5</v>
      </c>
      <c r="CA3073" s="2">
        <v>55</v>
      </c>
      <c r="CB3073" s="2">
        <v>45</v>
      </c>
      <c r="CC3073" s="2">
        <v>81.8</v>
      </c>
      <c r="CD3073" s="2">
        <v>45</v>
      </c>
      <c r="CE3073" s="2">
        <v>81.8</v>
      </c>
      <c r="CF3073" s="2">
        <v>81.8</v>
      </c>
      <c r="CG3073" s="2">
        <v>4</v>
      </c>
      <c r="CH3073" s="2">
        <v>7.3</v>
      </c>
      <c r="CI3073" s="2">
        <v>6</v>
      </c>
      <c r="CJ3073" s="2">
        <v>10.9</v>
      </c>
      <c r="CK3073" s="2">
        <v>6</v>
      </c>
      <c r="CL3073" s="2">
        <v>10.9</v>
      </c>
      <c r="CM3073" s="2">
        <v>18</v>
      </c>
      <c r="CN3073" s="2">
        <v>32.700000000000003</v>
      </c>
      <c r="CO3073" s="2">
        <v>21</v>
      </c>
      <c r="CP3073" s="2">
        <v>38.200000000000003</v>
      </c>
      <c r="CS3073" s="2">
        <v>10</v>
      </c>
      <c r="CT3073" s="2">
        <v>18.2</v>
      </c>
    </row>
    <row r="3074" spans="1:101" ht="12.75" customHeight="1" x14ac:dyDescent="0.2">
      <c r="A3074">
        <v>5</v>
      </c>
      <c r="B3074" s="2">
        <v>2073</v>
      </c>
      <c r="C3074" s="17">
        <v>3.1</v>
      </c>
      <c r="D3074" s="2">
        <v>2.54</v>
      </c>
      <c r="F3074" s="15">
        <v>2.8620000000000001</v>
      </c>
      <c r="G3074" s="17">
        <v>72</v>
      </c>
      <c r="H3074" s="2">
        <v>52</v>
      </c>
      <c r="I3074" s="2">
        <v>72.2</v>
      </c>
      <c r="J3074" s="2">
        <v>52</v>
      </c>
      <c r="K3074" s="2">
        <v>72.2</v>
      </c>
      <c r="L3074" s="2">
        <v>72.2</v>
      </c>
      <c r="M3074" s="2">
        <v>4</v>
      </c>
      <c r="N3074" s="2">
        <v>5.6</v>
      </c>
      <c r="O3074" s="2">
        <v>16</v>
      </c>
      <c r="P3074" s="2">
        <v>22.2</v>
      </c>
      <c r="S3074" s="2">
        <v>21</v>
      </c>
      <c r="T3074" s="2">
        <v>29.2</v>
      </c>
      <c r="U3074" s="2">
        <v>31</v>
      </c>
      <c r="V3074" s="2">
        <v>43.1</v>
      </c>
      <c r="Y3074" s="2">
        <v>20</v>
      </c>
      <c r="Z3074" s="2">
        <v>27.8</v>
      </c>
      <c r="AE3074" s="2">
        <v>72</v>
      </c>
      <c r="AF3074" s="2">
        <v>43</v>
      </c>
      <c r="AG3074" s="2">
        <v>59.7</v>
      </c>
      <c r="AH3074" s="2">
        <v>43</v>
      </c>
      <c r="AI3074" s="2">
        <v>59.7</v>
      </c>
      <c r="AJ3074" s="2">
        <v>59.7</v>
      </c>
      <c r="AK3074" s="2">
        <v>11</v>
      </c>
      <c r="AL3074" s="2">
        <v>15.3</v>
      </c>
      <c r="AM3074" s="2">
        <v>18</v>
      </c>
      <c r="AN3074" s="2">
        <v>25</v>
      </c>
      <c r="AO3074" s="2">
        <v>1</v>
      </c>
      <c r="AP3074" s="2">
        <v>1.4</v>
      </c>
      <c r="AQ3074" s="2">
        <v>32</v>
      </c>
      <c r="AR3074" s="2">
        <v>44.4</v>
      </c>
      <c r="AS3074" s="2">
        <v>10</v>
      </c>
      <c r="AT3074" s="2">
        <v>13.9</v>
      </c>
      <c r="AW3074" s="2">
        <v>29</v>
      </c>
      <c r="AX3074" s="2">
        <v>40.299999999999997</v>
      </c>
      <c r="CA3074" s="2">
        <v>72</v>
      </c>
      <c r="CB3074" s="2">
        <v>50</v>
      </c>
      <c r="CC3074" s="2">
        <v>69.400000000000006</v>
      </c>
      <c r="CD3074" s="2">
        <v>50</v>
      </c>
      <c r="CE3074" s="2">
        <v>69.400000000000006</v>
      </c>
      <c r="CF3074" s="2">
        <v>69.400000000000006</v>
      </c>
      <c r="CG3074" s="2">
        <v>5</v>
      </c>
      <c r="CH3074" s="2">
        <v>6.9</v>
      </c>
      <c r="CI3074" s="2">
        <v>17</v>
      </c>
      <c r="CJ3074" s="2">
        <v>23.6</v>
      </c>
      <c r="CK3074" s="2">
        <v>1</v>
      </c>
      <c r="CL3074" s="2">
        <v>1.4</v>
      </c>
      <c r="CM3074" s="2">
        <v>29</v>
      </c>
      <c r="CN3074" s="2">
        <v>40.299999999999997</v>
      </c>
      <c r="CO3074" s="2">
        <v>20</v>
      </c>
      <c r="CP3074" s="2">
        <v>27.8</v>
      </c>
      <c r="CS3074" s="2">
        <v>22</v>
      </c>
      <c r="CT3074" s="2">
        <v>30.6</v>
      </c>
    </row>
    <row r="3075" spans="1:101" ht="12.75" customHeight="1" x14ac:dyDescent="0.2">
      <c r="A3075">
        <v>5</v>
      </c>
      <c r="B3075" s="2">
        <v>2074</v>
      </c>
      <c r="C3075" s="17">
        <v>2.76</v>
      </c>
      <c r="D3075" s="2">
        <v>2.59</v>
      </c>
      <c r="F3075" s="15">
        <v>2.6930000000000001</v>
      </c>
      <c r="G3075" s="17">
        <v>75</v>
      </c>
      <c r="H3075" s="2">
        <v>54</v>
      </c>
      <c r="I3075" s="2">
        <v>72</v>
      </c>
      <c r="J3075" s="2">
        <v>54</v>
      </c>
      <c r="K3075" s="2">
        <v>72</v>
      </c>
      <c r="L3075" s="2">
        <v>72</v>
      </c>
      <c r="M3075" s="2">
        <v>7</v>
      </c>
      <c r="N3075" s="2">
        <v>9.3000000000000007</v>
      </c>
      <c r="O3075" s="2">
        <v>14</v>
      </c>
      <c r="P3075" s="2">
        <v>18.7</v>
      </c>
      <c r="Q3075" s="2">
        <v>5</v>
      </c>
      <c r="R3075" s="2">
        <v>6.7</v>
      </c>
      <c r="S3075" s="2">
        <v>24</v>
      </c>
      <c r="T3075" s="2">
        <v>32</v>
      </c>
      <c r="U3075" s="2">
        <v>25</v>
      </c>
      <c r="V3075" s="2">
        <v>33.299999999999997</v>
      </c>
      <c r="Y3075" s="2">
        <v>21</v>
      </c>
      <c r="Z3075" s="2">
        <v>28</v>
      </c>
      <c r="AE3075" s="2">
        <v>75</v>
      </c>
      <c r="AF3075" s="2">
        <v>47</v>
      </c>
      <c r="AG3075" s="2">
        <v>62.7</v>
      </c>
      <c r="AH3075" s="2">
        <v>47</v>
      </c>
      <c r="AI3075" s="2">
        <v>62.7</v>
      </c>
      <c r="AJ3075" s="2">
        <v>62.7</v>
      </c>
      <c r="AK3075" s="2">
        <v>16</v>
      </c>
      <c r="AL3075" s="2">
        <v>21.3</v>
      </c>
      <c r="AM3075" s="2">
        <v>12</v>
      </c>
      <c r="AN3075" s="2">
        <v>16</v>
      </c>
      <c r="AQ3075" s="2">
        <v>34</v>
      </c>
      <c r="AR3075" s="2">
        <v>45.3</v>
      </c>
      <c r="AS3075" s="2">
        <v>13</v>
      </c>
      <c r="AT3075" s="2">
        <v>17.3</v>
      </c>
      <c r="AW3075" s="2">
        <v>28</v>
      </c>
      <c r="AX3075" s="2">
        <v>37.299999999999997</v>
      </c>
      <c r="CA3075" s="2">
        <v>75</v>
      </c>
      <c r="CB3075" s="2">
        <v>56</v>
      </c>
      <c r="CC3075" s="2">
        <v>74.7</v>
      </c>
      <c r="CD3075" s="2">
        <v>56</v>
      </c>
      <c r="CE3075" s="2">
        <v>74.7</v>
      </c>
      <c r="CF3075" s="2">
        <v>74.7</v>
      </c>
      <c r="CG3075" s="2">
        <v>10</v>
      </c>
      <c r="CH3075" s="2">
        <v>13.3</v>
      </c>
      <c r="CI3075" s="2">
        <v>9</v>
      </c>
      <c r="CJ3075" s="2">
        <v>12</v>
      </c>
      <c r="CK3075" s="2">
        <v>5</v>
      </c>
      <c r="CL3075" s="2">
        <v>6.7</v>
      </c>
      <c r="CM3075" s="2">
        <v>30</v>
      </c>
      <c r="CN3075" s="2">
        <v>40</v>
      </c>
      <c r="CO3075" s="2">
        <v>21</v>
      </c>
      <c r="CP3075" s="2">
        <v>28</v>
      </c>
      <c r="CS3075" s="2">
        <v>19</v>
      </c>
      <c r="CT3075" s="2">
        <v>25.3</v>
      </c>
    </row>
    <row r="3076" spans="1:101" ht="12.75" customHeight="1" x14ac:dyDescent="0.2">
      <c r="A3076">
        <v>5</v>
      </c>
      <c r="B3076" s="2">
        <v>2075</v>
      </c>
    </row>
    <row r="3077" spans="1:101" ht="12.75" customHeight="1" x14ac:dyDescent="0.2">
      <c r="A3077">
        <v>5</v>
      </c>
      <c r="B3077" s="2">
        <v>2077</v>
      </c>
      <c r="G3077" s="17">
        <v>7</v>
      </c>
      <c r="AE3077" s="2">
        <v>7</v>
      </c>
      <c r="CA3077" s="2">
        <v>7</v>
      </c>
    </row>
    <row r="3078" spans="1:101" ht="12.75" customHeight="1" x14ac:dyDescent="0.2">
      <c r="A3078">
        <v>5</v>
      </c>
      <c r="B3078" s="2">
        <v>2078</v>
      </c>
      <c r="C3078" s="17">
        <v>2.62</v>
      </c>
      <c r="D3078" s="2">
        <v>2.5299999999999998</v>
      </c>
      <c r="F3078" s="15">
        <v>2.532</v>
      </c>
      <c r="G3078" s="17">
        <v>79</v>
      </c>
      <c r="H3078" s="2">
        <v>41</v>
      </c>
      <c r="I3078" s="2">
        <v>51.9</v>
      </c>
      <c r="J3078" s="2">
        <v>41</v>
      </c>
      <c r="K3078" s="2">
        <v>51.9</v>
      </c>
      <c r="L3078" s="2">
        <v>51.9</v>
      </c>
      <c r="M3078" s="2">
        <v>12</v>
      </c>
      <c r="N3078" s="2">
        <v>15.2</v>
      </c>
      <c r="O3078" s="2">
        <v>26</v>
      </c>
      <c r="P3078" s="2">
        <v>32.9</v>
      </c>
      <c r="Q3078" s="2">
        <v>1</v>
      </c>
      <c r="R3078" s="2">
        <v>1.3</v>
      </c>
      <c r="S3078" s="2">
        <v>17</v>
      </c>
      <c r="T3078" s="2">
        <v>21.5</v>
      </c>
      <c r="U3078" s="2">
        <v>23</v>
      </c>
      <c r="V3078" s="2">
        <v>29.1</v>
      </c>
      <c r="Y3078" s="2">
        <v>38</v>
      </c>
      <c r="Z3078" s="2">
        <v>48.1</v>
      </c>
      <c r="AA3078" s="2">
        <v>1</v>
      </c>
      <c r="AB3078" s="2">
        <v>1</v>
      </c>
      <c r="AC3078" s="2">
        <v>1</v>
      </c>
      <c r="AE3078" s="2">
        <v>79</v>
      </c>
      <c r="AF3078" s="2">
        <v>45</v>
      </c>
      <c r="AG3078" s="2">
        <v>57</v>
      </c>
      <c r="AH3078" s="2">
        <v>45</v>
      </c>
      <c r="AI3078" s="2">
        <v>57</v>
      </c>
      <c r="AJ3078" s="2">
        <v>57</v>
      </c>
      <c r="AK3078" s="2">
        <v>20</v>
      </c>
      <c r="AL3078" s="2">
        <v>25.3</v>
      </c>
      <c r="AM3078" s="2">
        <v>14</v>
      </c>
      <c r="AN3078" s="2">
        <v>17.7</v>
      </c>
      <c r="AQ3078" s="2">
        <v>28</v>
      </c>
      <c r="AR3078" s="2">
        <v>35.4</v>
      </c>
      <c r="AS3078" s="2">
        <v>17</v>
      </c>
      <c r="AT3078" s="2">
        <v>21.5</v>
      </c>
      <c r="AW3078" s="2">
        <v>34</v>
      </c>
      <c r="AX3078" s="2">
        <v>43</v>
      </c>
      <c r="AY3078" s="2">
        <v>1</v>
      </c>
      <c r="AZ3078" s="2">
        <v>1</v>
      </c>
      <c r="BA3078" s="2">
        <v>1</v>
      </c>
      <c r="CA3078" s="2">
        <v>79</v>
      </c>
      <c r="CB3078" s="2">
        <v>44</v>
      </c>
      <c r="CC3078" s="2">
        <v>55.7</v>
      </c>
      <c r="CD3078" s="2">
        <v>44</v>
      </c>
      <c r="CE3078" s="2">
        <v>55.7</v>
      </c>
      <c r="CF3078" s="2">
        <v>55.7</v>
      </c>
      <c r="CG3078" s="2">
        <v>14</v>
      </c>
      <c r="CH3078" s="2">
        <v>17.7</v>
      </c>
      <c r="CI3078" s="2">
        <v>21</v>
      </c>
      <c r="CJ3078" s="2">
        <v>26.6</v>
      </c>
      <c r="CK3078" s="2">
        <v>3</v>
      </c>
      <c r="CL3078" s="2">
        <v>3.8</v>
      </c>
      <c r="CM3078" s="2">
        <v>20</v>
      </c>
      <c r="CN3078" s="2">
        <v>25.3</v>
      </c>
      <c r="CO3078" s="2">
        <v>21</v>
      </c>
      <c r="CP3078" s="2">
        <v>26.6</v>
      </c>
      <c r="CS3078" s="2">
        <v>35</v>
      </c>
      <c r="CT3078" s="2">
        <v>44.3</v>
      </c>
      <c r="CU3078" s="2">
        <v>1</v>
      </c>
      <c r="CV3078" s="2">
        <v>1</v>
      </c>
      <c r="CW3078" s="2">
        <v>1</v>
      </c>
    </row>
    <row r="3079" spans="1:101" ht="12.75" customHeight="1" x14ac:dyDescent="0.2">
      <c r="A3079">
        <v>5</v>
      </c>
      <c r="B3079" s="2">
        <v>2080</v>
      </c>
      <c r="C3079" s="17">
        <v>2.96</v>
      </c>
      <c r="D3079" s="2">
        <v>2.8</v>
      </c>
      <c r="F3079" s="15">
        <v>2.7770000000000006</v>
      </c>
      <c r="G3079" s="17">
        <v>54</v>
      </c>
      <c r="H3079" s="2">
        <v>42</v>
      </c>
      <c r="I3079" s="2">
        <v>77.8</v>
      </c>
      <c r="J3079" s="2">
        <v>42</v>
      </c>
      <c r="K3079" s="2">
        <v>77.8</v>
      </c>
      <c r="L3079" s="2">
        <v>77.8</v>
      </c>
      <c r="M3079" s="2">
        <v>3</v>
      </c>
      <c r="N3079" s="2">
        <v>5.6</v>
      </c>
      <c r="O3079" s="2">
        <v>9</v>
      </c>
      <c r="P3079" s="2">
        <v>16.7</v>
      </c>
      <c r="Q3079" s="2">
        <v>5</v>
      </c>
      <c r="R3079" s="2">
        <v>9.3000000000000007</v>
      </c>
      <c r="S3079" s="2">
        <v>9</v>
      </c>
      <c r="T3079" s="2">
        <v>16.7</v>
      </c>
      <c r="U3079" s="2">
        <v>28</v>
      </c>
      <c r="V3079" s="2">
        <v>51.9</v>
      </c>
      <c r="Y3079" s="2">
        <v>12</v>
      </c>
      <c r="Z3079" s="2">
        <v>22.2</v>
      </c>
      <c r="AE3079" s="2">
        <v>54</v>
      </c>
      <c r="AF3079" s="2">
        <v>36</v>
      </c>
      <c r="AG3079" s="2">
        <v>66.7</v>
      </c>
      <c r="AH3079" s="2">
        <v>36</v>
      </c>
      <c r="AI3079" s="2">
        <v>66.7</v>
      </c>
      <c r="AJ3079" s="2">
        <v>66.7</v>
      </c>
      <c r="AK3079" s="2">
        <v>8</v>
      </c>
      <c r="AL3079" s="2">
        <v>14.8</v>
      </c>
      <c r="AM3079" s="2">
        <v>10</v>
      </c>
      <c r="AN3079" s="2">
        <v>18.5</v>
      </c>
      <c r="AO3079" s="2">
        <v>1</v>
      </c>
      <c r="AP3079" s="2">
        <v>1.9</v>
      </c>
      <c r="AQ3079" s="2">
        <v>17</v>
      </c>
      <c r="AR3079" s="2">
        <v>31.5</v>
      </c>
      <c r="AS3079" s="2">
        <v>18</v>
      </c>
      <c r="AT3079" s="2">
        <v>33.299999999999997</v>
      </c>
      <c r="AW3079" s="2">
        <v>18</v>
      </c>
      <c r="AX3079" s="2">
        <v>33.299999999999997</v>
      </c>
      <c r="CA3079" s="2">
        <v>54</v>
      </c>
      <c r="CB3079" s="2">
        <v>37</v>
      </c>
      <c r="CC3079" s="2">
        <v>68.5</v>
      </c>
      <c r="CD3079" s="2">
        <v>37</v>
      </c>
      <c r="CE3079" s="2">
        <v>68.5</v>
      </c>
      <c r="CF3079" s="2">
        <v>68.5</v>
      </c>
      <c r="CG3079" s="2">
        <v>11</v>
      </c>
      <c r="CH3079" s="2">
        <v>20.399999999999999</v>
      </c>
      <c r="CI3079" s="2">
        <v>6</v>
      </c>
      <c r="CJ3079" s="2">
        <v>11.1</v>
      </c>
      <c r="CK3079" s="2">
        <v>2</v>
      </c>
      <c r="CL3079" s="2">
        <v>3.7</v>
      </c>
      <c r="CM3079" s="2">
        <v>13</v>
      </c>
      <c r="CN3079" s="2">
        <v>24.1</v>
      </c>
      <c r="CO3079" s="2">
        <v>22</v>
      </c>
      <c r="CP3079" s="2">
        <v>40.700000000000003</v>
      </c>
      <c r="CS3079" s="2">
        <v>17</v>
      </c>
      <c r="CT3079" s="2">
        <v>31.5</v>
      </c>
    </row>
    <row r="3080" spans="1:101" ht="12.75" customHeight="1" x14ac:dyDescent="0.2">
      <c r="A3080">
        <v>5</v>
      </c>
      <c r="B3080" s="2">
        <v>2081</v>
      </c>
      <c r="C3080" s="17">
        <v>3.57</v>
      </c>
      <c r="D3080" s="2">
        <v>3.35</v>
      </c>
      <c r="F3080" s="15">
        <v>3.5720000000000001</v>
      </c>
      <c r="G3080" s="17">
        <v>49</v>
      </c>
      <c r="H3080" s="2">
        <v>45</v>
      </c>
      <c r="I3080" s="2">
        <v>91.8</v>
      </c>
      <c r="J3080" s="2">
        <v>45</v>
      </c>
      <c r="K3080" s="2">
        <v>91.8</v>
      </c>
      <c r="L3080" s="2">
        <v>91.8</v>
      </c>
      <c r="M3080" s="2">
        <v>2</v>
      </c>
      <c r="N3080" s="2">
        <v>4.0999999999999996</v>
      </c>
      <c r="O3080" s="2">
        <v>2</v>
      </c>
      <c r="P3080" s="2">
        <v>4.0999999999999996</v>
      </c>
      <c r="S3080" s="2">
        <v>11</v>
      </c>
      <c r="T3080" s="2">
        <v>22.4</v>
      </c>
      <c r="U3080" s="2">
        <v>34</v>
      </c>
      <c r="V3080" s="2">
        <v>69.400000000000006</v>
      </c>
      <c r="Y3080" s="2">
        <v>4</v>
      </c>
      <c r="Z3080" s="2">
        <v>8.1999999999999993</v>
      </c>
      <c r="AE3080" s="2">
        <v>48</v>
      </c>
      <c r="AF3080" s="2">
        <v>45</v>
      </c>
      <c r="AG3080" s="2">
        <v>93.8</v>
      </c>
      <c r="AH3080" s="2">
        <v>45</v>
      </c>
      <c r="AI3080" s="2">
        <v>93.8</v>
      </c>
      <c r="AJ3080" s="2">
        <v>93.8</v>
      </c>
      <c r="AK3080" s="2">
        <v>1</v>
      </c>
      <c r="AL3080" s="2">
        <v>2.1</v>
      </c>
      <c r="AM3080" s="2">
        <v>2</v>
      </c>
      <c r="AN3080" s="2">
        <v>4.2</v>
      </c>
      <c r="AQ3080" s="2">
        <v>24</v>
      </c>
      <c r="AR3080" s="2">
        <v>50</v>
      </c>
      <c r="AS3080" s="2">
        <v>21</v>
      </c>
      <c r="AT3080" s="2">
        <v>43.8</v>
      </c>
      <c r="AW3080" s="2">
        <v>3</v>
      </c>
      <c r="AX3080" s="2">
        <v>6.3</v>
      </c>
      <c r="AZ3080" s="2">
        <v>1</v>
      </c>
      <c r="CA3080" s="2">
        <v>49</v>
      </c>
      <c r="CB3080" s="2">
        <v>46</v>
      </c>
      <c r="CC3080" s="2">
        <v>93.9</v>
      </c>
      <c r="CD3080" s="2">
        <v>46</v>
      </c>
      <c r="CE3080" s="2">
        <v>93.9</v>
      </c>
      <c r="CF3080" s="2">
        <v>93.9</v>
      </c>
      <c r="CG3080" s="2">
        <v>1</v>
      </c>
      <c r="CH3080" s="2">
        <v>2</v>
      </c>
      <c r="CI3080" s="2">
        <v>2</v>
      </c>
      <c r="CJ3080" s="2">
        <v>4.0999999999999996</v>
      </c>
      <c r="CM3080" s="2">
        <v>14</v>
      </c>
      <c r="CN3080" s="2">
        <v>28.6</v>
      </c>
      <c r="CO3080" s="2">
        <v>32</v>
      </c>
      <c r="CP3080" s="2">
        <v>65.3</v>
      </c>
      <c r="CS3080" s="2">
        <v>3</v>
      </c>
      <c r="CT3080" s="2">
        <v>6.1</v>
      </c>
    </row>
    <row r="3081" spans="1:101" ht="12.75" customHeight="1" x14ac:dyDescent="0.2">
      <c r="A3081">
        <v>5</v>
      </c>
      <c r="B3081" s="2">
        <v>2083</v>
      </c>
      <c r="C3081" s="17">
        <v>3.38</v>
      </c>
      <c r="D3081" s="2">
        <v>3.03</v>
      </c>
      <c r="F3081" s="15">
        <v>3.2210000000000001</v>
      </c>
      <c r="G3081" s="17">
        <v>72</v>
      </c>
      <c r="H3081" s="2">
        <v>61</v>
      </c>
      <c r="I3081" s="2">
        <v>84.7</v>
      </c>
      <c r="J3081" s="2">
        <v>61</v>
      </c>
      <c r="K3081" s="2">
        <v>84.7</v>
      </c>
      <c r="L3081" s="2">
        <v>84.7</v>
      </c>
      <c r="M3081" s="2">
        <v>1</v>
      </c>
      <c r="N3081" s="2">
        <v>1.4</v>
      </c>
      <c r="O3081" s="2">
        <v>10</v>
      </c>
      <c r="P3081" s="2">
        <v>13.9</v>
      </c>
      <c r="S3081" s="2">
        <v>22</v>
      </c>
      <c r="T3081" s="2">
        <v>30.6</v>
      </c>
      <c r="U3081" s="2">
        <v>39</v>
      </c>
      <c r="V3081" s="2">
        <v>54.2</v>
      </c>
      <c r="Y3081" s="2">
        <v>11</v>
      </c>
      <c r="Z3081" s="2">
        <v>15.3</v>
      </c>
      <c r="AB3081" s="2">
        <v>2</v>
      </c>
      <c r="AE3081" s="2">
        <v>73</v>
      </c>
      <c r="AF3081" s="2">
        <v>54</v>
      </c>
      <c r="AG3081" s="2">
        <v>74</v>
      </c>
      <c r="AH3081" s="2">
        <v>54</v>
      </c>
      <c r="AI3081" s="2">
        <v>74</v>
      </c>
      <c r="AJ3081" s="2">
        <v>74</v>
      </c>
      <c r="AK3081" s="2">
        <v>7</v>
      </c>
      <c r="AL3081" s="2">
        <v>9.6</v>
      </c>
      <c r="AM3081" s="2">
        <v>12</v>
      </c>
      <c r="AN3081" s="2">
        <v>16.399999999999999</v>
      </c>
      <c r="AQ3081" s="2">
        <v>26</v>
      </c>
      <c r="AR3081" s="2">
        <v>35.6</v>
      </c>
      <c r="AS3081" s="2">
        <v>28</v>
      </c>
      <c r="AT3081" s="2">
        <v>38.4</v>
      </c>
      <c r="AW3081" s="2">
        <v>19</v>
      </c>
      <c r="AX3081" s="2">
        <v>26</v>
      </c>
      <c r="AZ3081" s="2">
        <v>1</v>
      </c>
      <c r="CA3081" s="2">
        <v>72</v>
      </c>
      <c r="CB3081" s="2">
        <v>59</v>
      </c>
      <c r="CC3081" s="2">
        <v>81.900000000000006</v>
      </c>
      <c r="CD3081" s="2">
        <v>59</v>
      </c>
      <c r="CE3081" s="2">
        <v>81.900000000000006</v>
      </c>
      <c r="CF3081" s="2">
        <v>81.900000000000006</v>
      </c>
      <c r="CG3081" s="2">
        <v>4</v>
      </c>
      <c r="CH3081" s="2">
        <v>5.6</v>
      </c>
      <c r="CI3081" s="2">
        <v>9</v>
      </c>
      <c r="CJ3081" s="2">
        <v>12.5</v>
      </c>
      <c r="CM3081" s="2">
        <v>26</v>
      </c>
      <c r="CN3081" s="2">
        <v>36.1</v>
      </c>
      <c r="CO3081" s="2">
        <v>33</v>
      </c>
      <c r="CP3081" s="2">
        <v>45.8</v>
      </c>
      <c r="CS3081" s="2">
        <v>13</v>
      </c>
      <c r="CT3081" s="2">
        <v>18.100000000000001</v>
      </c>
      <c r="CV3081" s="2">
        <v>2</v>
      </c>
    </row>
    <row r="3082" spans="1:101" ht="12.75" customHeight="1" x14ac:dyDescent="0.2">
      <c r="A3082">
        <v>5</v>
      </c>
      <c r="B3082" s="2">
        <v>2086</v>
      </c>
      <c r="C3082" s="17">
        <v>2.69</v>
      </c>
      <c r="D3082" s="2">
        <v>2.42</v>
      </c>
      <c r="F3082" s="15">
        <v>2.5229999999999997</v>
      </c>
      <c r="G3082" s="17">
        <v>47</v>
      </c>
      <c r="H3082" s="2">
        <v>28</v>
      </c>
      <c r="I3082" s="2">
        <v>58.3</v>
      </c>
      <c r="J3082" s="2">
        <v>28</v>
      </c>
      <c r="K3082" s="2">
        <v>58.3</v>
      </c>
      <c r="L3082" s="2">
        <v>59.6</v>
      </c>
      <c r="M3082" s="2">
        <v>8</v>
      </c>
      <c r="N3082" s="2">
        <v>16.7</v>
      </c>
      <c r="O3082" s="2">
        <v>11</v>
      </c>
      <c r="P3082" s="2">
        <v>22.9</v>
      </c>
      <c r="Q3082" s="2">
        <v>1</v>
      </c>
      <c r="R3082" s="2">
        <v>2.1</v>
      </c>
      <c r="S3082" s="2">
        <v>9</v>
      </c>
      <c r="T3082" s="2">
        <v>18.8</v>
      </c>
      <c r="U3082" s="2">
        <v>18</v>
      </c>
      <c r="V3082" s="2">
        <v>37.5</v>
      </c>
      <c r="W3082" s="2">
        <v>1</v>
      </c>
      <c r="X3082" s="2">
        <v>2.1</v>
      </c>
      <c r="Y3082" s="2">
        <v>20</v>
      </c>
      <c r="Z3082" s="2">
        <v>41.7</v>
      </c>
      <c r="AB3082" s="2">
        <v>3</v>
      </c>
      <c r="AE3082" s="2">
        <v>48</v>
      </c>
      <c r="AF3082" s="2">
        <v>26</v>
      </c>
      <c r="AG3082" s="2">
        <v>54.2</v>
      </c>
      <c r="AH3082" s="2">
        <v>26</v>
      </c>
      <c r="AI3082" s="2">
        <v>54.2</v>
      </c>
      <c r="AJ3082" s="2">
        <v>54.2</v>
      </c>
      <c r="AK3082" s="2">
        <v>12</v>
      </c>
      <c r="AL3082" s="2">
        <v>25</v>
      </c>
      <c r="AM3082" s="2">
        <v>10</v>
      </c>
      <c r="AN3082" s="2">
        <v>20.8</v>
      </c>
      <c r="AO3082" s="2">
        <v>2</v>
      </c>
      <c r="AP3082" s="2">
        <v>4.2</v>
      </c>
      <c r="AQ3082" s="2">
        <v>12</v>
      </c>
      <c r="AR3082" s="2">
        <v>25</v>
      </c>
      <c r="AS3082" s="2">
        <v>12</v>
      </c>
      <c r="AT3082" s="2">
        <v>25</v>
      </c>
      <c r="AW3082" s="2">
        <v>22</v>
      </c>
      <c r="AX3082" s="2">
        <v>45.8</v>
      </c>
      <c r="AZ3082" s="2">
        <v>3</v>
      </c>
      <c r="CA3082" s="2">
        <v>48</v>
      </c>
      <c r="CB3082" s="2">
        <v>27</v>
      </c>
      <c r="CC3082" s="2">
        <v>56.3</v>
      </c>
      <c r="CD3082" s="2">
        <v>27</v>
      </c>
      <c r="CE3082" s="2">
        <v>56.3</v>
      </c>
      <c r="CF3082" s="2">
        <v>56.3</v>
      </c>
      <c r="CG3082" s="2">
        <v>15</v>
      </c>
      <c r="CH3082" s="2">
        <v>31.3</v>
      </c>
      <c r="CI3082" s="2">
        <v>6</v>
      </c>
      <c r="CJ3082" s="2">
        <v>12.5</v>
      </c>
      <c r="CM3082" s="2">
        <v>14</v>
      </c>
      <c r="CN3082" s="2">
        <v>29.2</v>
      </c>
      <c r="CO3082" s="2">
        <v>13</v>
      </c>
      <c r="CP3082" s="2">
        <v>27.1</v>
      </c>
      <c r="CS3082" s="2">
        <v>21</v>
      </c>
      <c r="CT3082" s="2">
        <v>43.8</v>
      </c>
      <c r="CV3082" s="2">
        <v>3</v>
      </c>
    </row>
    <row r="3083" spans="1:101" ht="12.75" customHeight="1" x14ac:dyDescent="0.2">
      <c r="A3083">
        <v>5</v>
      </c>
      <c r="B3083" s="2">
        <v>2087</v>
      </c>
      <c r="G3083" s="17">
        <v>4</v>
      </c>
      <c r="AE3083" s="2">
        <v>4</v>
      </c>
      <c r="CA3083" s="2">
        <v>4</v>
      </c>
    </row>
    <row r="3084" spans="1:101" ht="12.75" customHeight="1" x14ac:dyDescent="0.2">
      <c r="A3084">
        <v>5</v>
      </c>
      <c r="B3084" s="2">
        <v>2089</v>
      </c>
      <c r="C3084" s="17">
        <v>2.62</v>
      </c>
      <c r="D3084" s="2">
        <v>2.04</v>
      </c>
      <c r="F3084" s="15">
        <v>1.956</v>
      </c>
      <c r="G3084" s="17">
        <v>45</v>
      </c>
      <c r="H3084" s="2">
        <v>25</v>
      </c>
      <c r="I3084" s="2">
        <v>55.6</v>
      </c>
      <c r="J3084" s="2">
        <v>25</v>
      </c>
      <c r="K3084" s="2">
        <v>55.6</v>
      </c>
      <c r="L3084" s="2">
        <v>55.6</v>
      </c>
      <c r="M3084" s="2">
        <v>8</v>
      </c>
      <c r="N3084" s="2">
        <v>17.8</v>
      </c>
      <c r="O3084" s="2">
        <v>12</v>
      </c>
      <c r="P3084" s="2">
        <v>26.7</v>
      </c>
      <c r="S3084" s="2">
        <v>14</v>
      </c>
      <c r="T3084" s="2">
        <v>31.1</v>
      </c>
      <c r="U3084" s="2">
        <v>11</v>
      </c>
      <c r="V3084" s="2">
        <v>24.4</v>
      </c>
      <c r="Y3084" s="2">
        <v>20</v>
      </c>
      <c r="Z3084" s="2">
        <v>44.4</v>
      </c>
      <c r="AB3084" s="2">
        <v>4</v>
      </c>
      <c r="AC3084" s="2">
        <v>5</v>
      </c>
      <c r="AE3084" s="2">
        <v>45</v>
      </c>
      <c r="AF3084" s="2">
        <v>19</v>
      </c>
      <c r="AG3084" s="2">
        <v>42.2</v>
      </c>
      <c r="AH3084" s="2">
        <v>19</v>
      </c>
      <c r="AI3084" s="2">
        <v>42.2</v>
      </c>
      <c r="AJ3084" s="2">
        <v>42.2</v>
      </c>
      <c r="AK3084" s="2">
        <v>20</v>
      </c>
      <c r="AL3084" s="2">
        <v>44.4</v>
      </c>
      <c r="AM3084" s="2">
        <v>6</v>
      </c>
      <c r="AN3084" s="2">
        <v>13.3</v>
      </c>
      <c r="AQ3084" s="2">
        <v>16</v>
      </c>
      <c r="AR3084" s="2">
        <v>35.6</v>
      </c>
      <c r="AS3084" s="2">
        <v>3</v>
      </c>
      <c r="AT3084" s="2">
        <v>6.7</v>
      </c>
      <c r="AW3084" s="2">
        <v>26</v>
      </c>
      <c r="AX3084" s="2">
        <v>57.8</v>
      </c>
      <c r="AZ3084" s="2">
        <v>4</v>
      </c>
      <c r="BA3084" s="2">
        <v>5</v>
      </c>
      <c r="CA3084" s="2">
        <v>44</v>
      </c>
      <c r="CB3084" s="2">
        <v>15</v>
      </c>
      <c r="CC3084" s="2">
        <v>33.299999999999997</v>
      </c>
      <c r="CD3084" s="2">
        <v>15</v>
      </c>
      <c r="CE3084" s="2">
        <v>33.299999999999997</v>
      </c>
      <c r="CF3084" s="2">
        <v>34.1</v>
      </c>
      <c r="CG3084" s="2">
        <v>13</v>
      </c>
      <c r="CH3084" s="2">
        <v>28.9</v>
      </c>
      <c r="CI3084" s="2">
        <v>16</v>
      </c>
      <c r="CJ3084" s="2">
        <v>35.6</v>
      </c>
      <c r="CK3084" s="2">
        <v>1</v>
      </c>
      <c r="CL3084" s="2">
        <v>2.2000000000000002</v>
      </c>
      <c r="CM3084" s="2">
        <v>13</v>
      </c>
      <c r="CN3084" s="2">
        <v>28.9</v>
      </c>
      <c r="CO3084" s="2">
        <v>1</v>
      </c>
      <c r="CP3084" s="2">
        <v>2.2000000000000002</v>
      </c>
      <c r="CQ3084" s="2">
        <v>1</v>
      </c>
      <c r="CR3084" s="2">
        <v>2.2000000000000002</v>
      </c>
      <c r="CS3084" s="2">
        <v>30</v>
      </c>
      <c r="CT3084" s="2">
        <v>66.7</v>
      </c>
      <c r="CV3084" s="2">
        <v>5</v>
      </c>
      <c r="CW3084" s="2">
        <v>4</v>
      </c>
    </row>
    <row r="3085" spans="1:101" ht="12.75" customHeight="1" x14ac:dyDescent="0.2">
      <c r="A3085">
        <v>5</v>
      </c>
      <c r="B3085" s="2">
        <v>2090</v>
      </c>
      <c r="C3085" s="17">
        <v>3.28</v>
      </c>
      <c r="D3085" s="2">
        <v>2.87</v>
      </c>
      <c r="F3085" s="15">
        <v>3.3089999999999997</v>
      </c>
      <c r="G3085" s="17">
        <v>68</v>
      </c>
      <c r="H3085" s="2">
        <v>56</v>
      </c>
      <c r="I3085" s="2">
        <v>82.4</v>
      </c>
      <c r="J3085" s="2">
        <v>56</v>
      </c>
      <c r="K3085" s="2">
        <v>82.4</v>
      </c>
      <c r="L3085" s="2">
        <v>82.4</v>
      </c>
      <c r="M3085" s="2">
        <v>2</v>
      </c>
      <c r="N3085" s="2">
        <v>2.9</v>
      </c>
      <c r="O3085" s="2">
        <v>10</v>
      </c>
      <c r="P3085" s="2">
        <v>14.7</v>
      </c>
      <c r="Q3085" s="2">
        <v>2</v>
      </c>
      <c r="R3085" s="2">
        <v>2.9</v>
      </c>
      <c r="S3085" s="2">
        <v>15</v>
      </c>
      <c r="T3085" s="2">
        <v>22.1</v>
      </c>
      <c r="U3085" s="2">
        <v>39</v>
      </c>
      <c r="V3085" s="2">
        <v>57.4</v>
      </c>
      <c r="Y3085" s="2">
        <v>12</v>
      </c>
      <c r="Z3085" s="2">
        <v>17.600000000000001</v>
      </c>
      <c r="AE3085" s="2">
        <v>68</v>
      </c>
      <c r="AF3085" s="2">
        <v>56</v>
      </c>
      <c r="AG3085" s="2">
        <v>82.4</v>
      </c>
      <c r="AH3085" s="2">
        <v>56</v>
      </c>
      <c r="AI3085" s="2">
        <v>82.4</v>
      </c>
      <c r="AJ3085" s="2">
        <v>82.4</v>
      </c>
      <c r="AK3085" s="2">
        <v>8</v>
      </c>
      <c r="AL3085" s="2">
        <v>11.8</v>
      </c>
      <c r="AM3085" s="2">
        <v>4</v>
      </c>
      <c r="AN3085" s="2">
        <v>5.9</v>
      </c>
      <c r="AO3085" s="2">
        <v>3</v>
      </c>
      <c r="AP3085" s="2">
        <v>4.4000000000000004</v>
      </c>
      <c r="AQ3085" s="2">
        <v>33</v>
      </c>
      <c r="AR3085" s="2">
        <v>48.5</v>
      </c>
      <c r="AS3085" s="2">
        <v>20</v>
      </c>
      <c r="AT3085" s="2">
        <v>29.4</v>
      </c>
      <c r="AW3085" s="2">
        <v>12</v>
      </c>
      <c r="AX3085" s="2">
        <v>17.600000000000001</v>
      </c>
      <c r="CA3085" s="2">
        <v>68</v>
      </c>
      <c r="CB3085" s="2">
        <v>61</v>
      </c>
      <c r="CC3085" s="2">
        <v>89.7</v>
      </c>
      <c r="CD3085" s="2">
        <v>61</v>
      </c>
      <c r="CE3085" s="2">
        <v>89.7</v>
      </c>
      <c r="CF3085" s="2">
        <v>89.7</v>
      </c>
      <c r="CG3085" s="2">
        <v>5</v>
      </c>
      <c r="CH3085" s="2">
        <v>7.4</v>
      </c>
      <c r="CI3085" s="2">
        <v>2</v>
      </c>
      <c r="CJ3085" s="2">
        <v>2.9</v>
      </c>
      <c r="CK3085" s="2">
        <v>3</v>
      </c>
      <c r="CL3085" s="2">
        <v>4.4000000000000004</v>
      </c>
      <c r="CM3085" s="2">
        <v>16</v>
      </c>
      <c r="CN3085" s="2">
        <v>23.5</v>
      </c>
      <c r="CO3085" s="2">
        <v>42</v>
      </c>
      <c r="CP3085" s="2">
        <v>61.8</v>
      </c>
      <c r="CS3085" s="2">
        <v>7</v>
      </c>
      <c r="CT3085" s="2">
        <v>10.3</v>
      </c>
    </row>
    <row r="3086" spans="1:101" ht="12.75" customHeight="1" x14ac:dyDescent="0.2">
      <c r="A3086">
        <v>5</v>
      </c>
      <c r="B3086" s="2">
        <v>2092</v>
      </c>
      <c r="C3086" s="17">
        <v>3.75</v>
      </c>
      <c r="D3086" s="2">
        <v>3.4</v>
      </c>
      <c r="F3086" s="15">
        <v>3.85</v>
      </c>
      <c r="G3086" s="17">
        <v>80</v>
      </c>
      <c r="H3086" s="2">
        <v>74</v>
      </c>
      <c r="I3086" s="2">
        <v>92.5</v>
      </c>
      <c r="J3086" s="2">
        <v>74</v>
      </c>
      <c r="K3086" s="2">
        <v>92.5</v>
      </c>
      <c r="L3086" s="2">
        <v>92.5</v>
      </c>
      <c r="O3086" s="2">
        <v>6</v>
      </c>
      <c r="P3086" s="2">
        <v>7.5</v>
      </c>
      <c r="S3086" s="2">
        <v>8</v>
      </c>
      <c r="T3086" s="2">
        <v>10</v>
      </c>
      <c r="U3086" s="2">
        <v>66</v>
      </c>
      <c r="V3086" s="2">
        <v>82.5</v>
      </c>
      <c r="Y3086" s="2">
        <v>6</v>
      </c>
      <c r="Z3086" s="2">
        <v>7.5</v>
      </c>
      <c r="AE3086" s="2">
        <v>80</v>
      </c>
      <c r="AF3086" s="2">
        <v>74</v>
      </c>
      <c r="AG3086" s="2">
        <v>92.5</v>
      </c>
      <c r="AH3086" s="2">
        <v>74</v>
      </c>
      <c r="AI3086" s="2">
        <v>92.5</v>
      </c>
      <c r="AJ3086" s="2">
        <v>92.5</v>
      </c>
      <c r="AK3086" s="2">
        <v>3</v>
      </c>
      <c r="AL3086" s="2">
        <v>3.8</v>
      </c>
      <c r="AM3086" s="2">
        <v>3</v>
      </c>
      <c r="AN3086" s="2">
        <v>3.8</v>
      </c>
      <c r="AQ3086" s="2">
        <v>33</v>
      </c>
      <c r="AR3086" s="2">
        <v>41.3</v>
      </c>
      <c r="AS3086" s="2">
        <v>41</v>
      </c>
      <c r="AT3086" s="2">
        <v>51.3</v>
      </c>
      <c r="AW3086" s="2">
        <v>6</v>
      </c>
      <c r="AX3086" s="2">
        <v>7.5</v>
      </c>
      <c r="CA3086" s="2">
        <v>80</v>
      </c>
      <c r="CB3086" s="2">
        <v>78</v>
      </c>
      <c r="CC3086" s="2">
        <v>97.5</v>
      </c>
      <c r="CD3086" s="2">
        <v>78</v>
      </c>
      <c r="CE3086" s="2">
        <v>97.5</v>
      </c>
      <c r="CF3086" s="2">
        <v>97.5</v>
      </c>
      <c r="CI3086" s="2">
        <v>2</v>
      </c>
      <c r="CJ3086" s="2">
        <v>2.5</v>
      </c>
      <c r="CM3086" s="2">
        <v>8</v>
      </c>
      <c r="CN3086" s="2">
        <v>10</v>
      </c>
      <c r="CO3086" s="2">
        <v>70</v>
      </c>
      <c r="CP3086" s="2">
        <v>87.5</v>
      </c>
      <c r="CS3086" s="2">
        <v>2</v>
      </c>
      <c r="CT3086" s="2">
        <v>2.5</v>
      </c>
    </row>
    <row r="3087" spans="1:101" ht="12.75" customHeight="1" x14ac:dyDescent="0.2">
      <c r="A3087">
        <v>5</v>
      </c>
      <c r="B3087" s="2">
        <v>2094</v>
      </c>
      <c r="C3087" s="17">
        <v>2.5299999999999998</v>
      </c>
      <c r="D3087" s="2">
        <v>2.08</v>
      </c>
      <c r="F3087" s="15">
        <v>2.0550000000000002</v>
      </c>
      <c r="G3087" s="17">
        <v>75</v>
      </c>
      <c r="H3087" s="2">
        <v>37</v>
      </c>
      <c r="I3087" s="2">
        <v>49.3</v>
      </c>
      <c r="J3087" s="2">
        <v>37</v>
      </c>
      <c r="K3087" s="2">
        <v>49.3</v>
      </c>
      <c r="L3087" s="2">
        <v>49.3</v>
      </c>
      <c r="M3087" s="2">
        <v>12</v>
      </c>
      <c r="N3087" s="2">
        <v>16</v>
      </c>
      <c r="O3087" s="2">
        <v>26</v>
      </c>
      <c r="P3087" s="2">
        <v>34.700000000000003</v>
      </c>
      <c r="S3087" s="2">
        <v>22</v>
      </c>
      <c r="T3087" s="2">
        <v>29.3</v>
      </c>
      <c r="U3087" s="2">
        <v>15</v>
      </c>
      <c r="V3087" s="2">
        <v>20</v>
      </c>
      <c r="Y3087" s="2">
        <v>38</v>
      </c>
      <c r="Z3087" s="2">
        <v>50.7</v>
      </c>
      <c r="AC3087" s="2">
        <v>1</v>
      </c>
      <c r="AE3087" s="2">
        <v>75</v>
      </c>
      <c r="AF3087" s="2">
        <v>24</v>
      </c>
      <c r="AG3087" s="2">
        <v>32</v>
      </c>
      <c r="AH3087" s="2">
        <v>24</v>
      </c>
      <c r="AI3087" s="2">
        <v>32</v>
      </c>
      <c r="AJ3087" s="2">
        <v>32</v>
      </c>
      <c r="AK3087" s="2">
        <v>26</v>
      </c>
      <c r="AL3087" s="2">
        <v>34.700000000000003</v>
      </c>
      <c r="AM3087" s="2">
        <v>25</v>
      </c>
      <c r="AN3087" s="2">
        <v>33.299999999999997</v>
      </c>
      <c r="AQ3087" s="2">
        <v>16</v>
      </c>
      <c r="AR3087" s="2">
        <v>21.3</v>
      </c>
      <c r="AS3087" s="2">
        <v>8</v>
      </c>
      <c r="AT3087" s="2">
        <v>10.7</v>
      </c>
      <c r="AW3087" s="2">
        <v>51</v>
      </c>
      <c r="AX3087" s="2">
        <v>68</v>
      </c>
      <c r="BA3087" s="2">
        <v>1</v>
      </c>
      <c r="CA3087" s="2">
        <v>75</v>
      </c>
      <c r="CB3087" s="2">
        <v>24</v>
      </c>
      <c r="CC3087" s="2">
        <v>32</v>
      </c>
      <c r="CD3087" s="2">
        <v>24</v>
      </c>
      <c r="CE3087" s="2">
        <v>32</v>
      </c>
      <c r="CF3087" s="2">
        <v>32</v>
      </c>
      <c r="CG3087" s="2">
        <v>22</v>
      </c>
      <c r="CH3087" s="2">
        <v>29.3</v>
      </c>
      <c r="CI3087" s="2">
        <v>29</v>
      </c>
      <c r="CJ3087" s="2">
        <v>38.700000000000003</v>
      </c>
      <c r="CK3087" s="2">
        <v>1</v>
      </c>
      <c r="CL3087" s="2">
        <v>1.3</v>
      </c>
      <c r="CM3087" s="2">
        <v>18</v>
      </c>
      <c r="CN3087" s="2">
        <v>24</v>
      </c>
      <c r="CO3087" s="2">
        <v>5</v>
      </c>
      <c r="CP3087" s="2">
        <v>6.7</v>
      </c>
      <c r="CS3087" s="2">
        <v>51</v>
      </c>
      <c r="CT3087" s="2">
        <v>68</v>
      </c>
      <c r="CW3087" s="2">
        <v>1</v>
      </c>
    </row>
    <row r="3088" spans="1:101" ht="12.75" customHeight="1" x14ac:dyDescent="0.2">
      <c r="A3088">
        <v>5</v>
      </c>
      <c r="B3088" s="2">
        <v>2096</v>
      </c>
      <c r="C3088" s="17">
        <v>2.7</v>
      </c>
      <c r="D3088" s="2">
        <v>2.5</v>
      </c>
      <c r="F3088" s="15">
        <v>2.7469999999999994</v>
      </c>
      <c r="G3088" s="17">
        <v>66</v>
      </c>
      <c r="H3088" s="2">
        <v>45</v>
      </c>
      <c r="I3088" s="2">
        <v>68.2</v>
      </c>
      <c r="J3088" s="2">
        <v>45</v>
      </c>
      <c r="K3088" s="2">
        <v>68.2</v>
      </c>
      <c r="L3088" s="2">
        <v>68.2</v>
      </c>
      <c r="M3088" s="2">
        <v>2</v>
      </c>
      <c r="N3088" s="2">
        <v>3</v>
      </c>
      <c r="O3088" s="2">
        <v>19</v>
      </c>
      <c r="P3088" s="2">
        <v>28.8</v>
      </c>
      <c r="Q3088" s="2">
        <v>5</v>
      </c>
      <c r="R3088" s="2">
        <v>7.6</v>
      </c>
      <c r="S3088" s="2">
        <v>22</v>
      </c>
      <c r="T3088" s="2">
        <v>33.299999999999997</v>
      </c>
      <c r="U3088" s="2">
        <v>18</v>
      </c>
      <c r="V3088" s="2">
        <v>27.3</v>
      </c>
      <c r="Y3088" s="2">
        <v>21</v>
      </c>
      <c r="Z3088" s="2">
        <v>31.8</v>
      </c>
      <c r="AA3088" s="2">
        <v>1</v>
      </c>
      <c r="AB3088" s="2">
        <v>1</v>
      </c>
      <c r="AE3088" s="2">
        <v>66</v>
      </c>
      <c r="AF3088" s="2">
        <v>34</v>
      </c>
      <c r="AG3088" s="2">
        <v>51.5</v>
      </c>
      <c r="AH3088" s="2">
        <v>34</v>
      </c>
      <c r="AI3088" s="2">
        <v>51.5</v>
      </c>
      <c r="AJ3088" s="2">
        <v>51.5</v>
      </c>
      <c r="AK3088" s="2">
        <v>5</v>
      </c>
      <c r="AL3088" s="2">
        <v>7.6</v>
      </c>
      <c r="AM3088" s="2">
        <v>27</v>
      </c>
      <c r="AN3088" s="2">
        <v>40.9</v>
      </c>
      <c r="AO3088" s="2">
        <v>1</v>
      </c>
      <c r="AP3088" s="2">
        <v>1.5</v>
      </c>
      <c r="AQ3088" s="2">
        <v>26</v>
      </c>
      <c r="AR3088" s="2">
        <v>39.4</v>
      </c>
      <c r="AS3088" s="2">
        <v>7</v>
      </c>
      <c r="AT3088" s="2">
        <v>10.6</v>
      </c>
      <c r="AW3088" s="2">
        <v>32</v>
      </c>
      <c r="AX3088" s="2">
        <v>48.5</v>
      </c>
      <c r="AY3088" s="2">
        <v>1</v>
      </c>
      <c r="AZ3088" s="2">
        <v>1</v>
      </c>
      <c r="CA3088" s="2">
        <v>67</v>
      </c>
      <c r="CB3088" s="2">
        <v>45</v>
      </c>
      <c r="CC3088" s="2">
        <v>67.2</v>
      </c>
      <c r="CD3088" s="2">
        <v>45</v>
      </c>
      <c r="CE3088" s="2">
        <v>67.2</v>
      </c>
      <c r="CF3088" s="2">
        <v>67.2</v>
      </c>
      <c r="CG3088" s="2">
        <v>7</v>
      </c>
      <c r="CH3088" s="2">
        <v>10.4</v>
      </c>
      <c r="CI3088" s="2">
        <v>15</v>
      </c>
      <c r="CJ3088" s="2">
        <v>22.4</v>
      </c>
      <c r="CM3088" s="2">
        <v>33</v>
      </c>
      <c r="CN3088" s="2">
        <v>49.3</v>
      </c>
      <c r="CO3088" s="2">
        <v>12</v>
      </c>
      <c r="CP3088" s="2">
        <v>17.899999999999999</v>
      </c>
      <c r="CS3088" s="2">
        <v>22</v>
      </c>
      <c r="CT3088" s="2">
        <v>32.799999999999997</v>
      </c>
      <c r="CV3088" s="2">
        <v>1</v>
      </c>
    </row>
    <row r="3089" spans="1:101" ht="12.75" customHeight="1" x14ac:dyDescent="0.2">
      <c r="A3089">
        <v>5</v>
      </c>
      <c r="B3089" s="2">
        <v>2097</v>
      </c>
      <c r="G3089" s="17">
        <v>5</v>
      </c>
      <c r="AE3089" s="2">
        <v>5</v>
      </c>
      <c r="CA3089" s="2">
        <v>5</v>
      </c>
    </row>
    <row r="3090" spans="1:101" ht="12.75" customHeight="1" x14ac:dyDescent="0.2">
      <c r="A3090">
        <v>5</v>
      </c>
      <c r="B3090" s="2">
        <v>2103</v>
      </c>
      <c r="C3090" s="17">
        <v>2.96</v>
      </c>
      <c r="D3090" s="2">
        <v>2.85</v>
      </c>
      <c r="F3090" s="15">
        <v>2.625</v>
      </c>
      <c r="G3090" s="17">
        <v>48</v>
      </c>
      <c r="H3090" s="2">
        <v>30</v>
      </c>
      <c r="I3090" s="2">
        <v>62.5</v>
      </c>
      <c r="J3090" s="2">
        <v>30</v>
      </c>
      <c r="K3090" s="2">
        <v>62.5</v>
      </c>
      <c r="L3090" s="2">
        <v>62.5</v>
      </c>
      <c r="M3090" s="2">
        <v>2</v>
      </c>
      <c r="N3090" s="2">
        <v>4.2</v>
      </c>
      <c r="O3090" s="2">
        <v>16</v>
      </c>
      <c r="P3090" s="2">
        <v>33.299999999999997</v>
      </c>
      <c r="S3090" s="2">
        <v>12</v>
      </c>
      <c r="T3090" s="2">
        <v>25</v>
      </c>
      <c r="U3090" s="2">
        <v>18</v>
      </c>
      <c r="V3090" s="2">
        <v>37.5</v>
      </c>
      <c r="Y3090" s="2">
        <v>18</v>
      </c>
      <c r="Z3090" s="2">
        <v>37.5</v>
      </c>
      <c r="AB3090" s="2">
        <v>1</v>
      </c>
      <c r="AC3090" s="2">
        <v>1</v>
      </c>
      <c r="AE3090" s="2">
        <v>48</v>
      </c>
      <c r="AF3090" s="2">
        <v>32</v>
      </c>
      <c r="AG3090" s="2">
        <v>66.7</v>
      </c>
      <c r="AH3090" s="2">
        <v>32</v>
      </c>
      <c r="AI3090" s="2">
        <v>66.7</v>
      </c>
      <c r="AJ3090" s="2">
        <v>66.7</v>
      </c>
      <c r="AK3090" s="2">
        <v>8</v>
      </c>
      <c r="AL3090" s="2">
        <v>16.7</v>
      </c>
      <c r="AM3090" s="2">
        <v>8</v>
      </c>
      <c r="AN3090" s="2">
        <v>16.7</v>
      </c>
      <c r="AQ3090" s="2">
        <v>15</v>
      </c>
      <c r="AR3090" s="2">
        <v>31.3</v>
      </c>
      <c r="AS3090" s="2">
        <v>17</v>
      </c>
      <c r="AT3090" s="2">
        <v>35.4</v>
      </c>
      <c r="AW3090" s="2">
        <v>16</v>
      </c>
      <c r="AX3090" s="2">
        <v>33.299999999999997</v>
      </c>
      <c r="AZ3090" s="2">
        <v>1</v>
      </c>
      <c r="BA3090" s="2">
        <v>1</v>
      </c>
      <c r="CA3090" s="2">
        <v>48</v>
      </c>
      <c r="CB3090" s="2">
        <v>25</v>
      </c>
      <c r="CC3090" s="2">
        <v>52.1</v>
      </c>
      <c r="CD3090" s="2">
        <v>25</v>
      </c>
      <c r="CE3090" s="2">
        <v>52.1</v>
      </c>
      <c r="CF3090" s="2">
        <v>52.1</v>
      </c>
      <c r="CG3090" s="2">
        <v>7</v>
      </c>
      <c r="CH3090" s="2">
        <v>14.6</v>
      </c>
      <c r="CI3090" s="2">
        <v>16</v>
      </c>
      <c r="CJ3090" s="2">
        <v>33.299999999999997</v>
      </c>
      <c r="CM3090" s="2">
        <v>13</v>
      </c>
      <c r="CN3090" s="2">
        <v>27.1</v>
      </c>
      <c r="CO3090" s="2">
        <v>12</v>
      </c>
      <c r="CP3090" s="2">
        <v>25</v>
      </c>
      <c r="CS3090" s="2">
        <v>23</v>
      </c>
      <c r="CT3090" s="2">
        <v>47.9</v>
      </c>
      <c r="CV3090" s="2">
        <v>1</v>
      </c>
      <c r="CW3090" s="2">
        <v>1</v>
      </c>
    </row>
    <row r="3091" spans="1:101" ht="12.75" customHeight="1" x14ac:dyDescent="0.2">
      <c r="A3091">
        <v>5</v>
      </c>
      <c r="B3091" s="2">
        <v>2108</v>
      </c>
      <c r="C3091" s="17">
        <v>2.39</v>
      </c>
      <c r="D3091" s="2">
        <v>1.89</v>
      </c>
      <c r="F3091" s="15">
        <v>1.7439999999999998</v>
      </c>
      <c r="G3091" s="17">
        <v>53</v>
      </c>
      <c r="H3091" s="2">
        <v>21</v>
      </c>
      <c r="I3091" s="2">
        <v>38.9</v>
      </c>
      <c r="J3091" s="2">
        <v>21</v>
      </c>
      <c r="K3091" s="2">
        <v>38.9</v>
      </c>
      <c r="L3091" s="2">
        <v>39.6</v>
      </c>
      <c r="M3091" s="2">
        <v>8</v>
      </c>
      <c r="N3091" s="2">
        <v>14.8</v>
      </c>
      <c r="O3091" s="2">
        <v>24</v>
      </c>
      <c r="P3091" s="2">
        <v>44.4</v>
      </c>
      <c r="S3091" s="2">
        <v>11</v>
      </c>
      <c r="T3091" s="2">
        <v>20.399999999999999</v>
      </c>
      <c r="U3091" s="2">
        <v>10</v>
      </c>
      <c r="V3091" s="2">
        <v>18.5</v>
      </c>
      <c r="W3091" s="2">
        <v>1</v>
      </c>
      <c r="X3091" s="2">
        <v>1.9</v>
      </c>
      <c r="Y3091" s="2">
        <v>33</v>
      </c>
      <c r="Z3091" s="2">
        <v>61.1</v>
      </c>
      <c r="AB3091" s="2">
        <v>1</v>
      </c>
      <c r="AC3091" s="2">
        <v>4</v>
      </c>
      <c r="AE3091" s="2">
        <v>54</v>
      </c>
      <c r="AF3091" s="2">
        <v>19</v>
      </c>
      <c r="AG3091" s="2">
        <v>35.200000000000003</v>
      </c>
      <c r="AH3091" s="2">
        <v>19</v>
      </c>
      <c r="AI3091" s="2">
        <v>35.200000000000003</v>
      </c>
      <c r="AJ3091" s="2">
        <v>35.200000000000003</v>
      </c>
      <c r="AK3091" s="2">
        <v>27</v>
      </c>
      <c r="AL3091" s="2">
        <v>50</v>
      </c>
      <c r="AM3091" s="2">
        <v>8</v>
      </c>
      <c r="AN3091" s="2">
        <v>14.8</v>
      </c>
      <c r="AQ3091" s="2">
        <v>17</v>
      </c>
      <c r="AR3091" s="2">
        <v>31.5</v>
      </c>
      <c r="AS3091" s="2">
        <v>2</v>
      </c>
      <c r="AT3091" s="2">
        <v>3.7</v>
      </c>
      <c r="AW3091" s="2">
        <v>35</v>
      </c>
      <c r="AX3091" s="2">
        <v>64.8</v>
      </c>
      <c r="AZ3091" s="2">
        <v>1</v>
      </c>
      <c r="BA3091" s="2">
        <v>4</v>
      </c>
      <c r="CA3091" s="2">
        <v>54</v>
      </c>
      <c r="CB3091" s="2">
        <v>12</v>
      </c>
      <c r="CC3091" s="2">
        <v>22.2</v>
      </c>
      <c r="CD3091" s="2">
        <v>12</v>
      </c>
      <c r="CE3091" s="2">
        <v>22.2</v>
      </c>
      <c r="CF3091" s="2">
        <v>22.2</v>
      </c>
      <c r="CG3091" s="2">
        <v>27</v>
      </c>
      <c r="CH3091" s="2">
        <v>50</v>
      </c>
      <c r="CI3091" s="2">
        <v>15</v>
      </c>
      <c r="CJ3091" s="2">
        <v>27.8</v>
      </c>
      <c r="CM3091" s="2">
        <v>11</v>
      </c>
      <c r="CN3091" s="2">
        <v>20.399999999999999</v>
      </c>
      <c r="CO3091" s="2">
        <v>1</v>
      </c>
      <c r="CP3091" s="2">
        <v>1.9</v>
      </c>
      <c r="CS3091" s="2">
        <v>42</v>
      </c>
      <c r="CT3091" s="2">
        <v>77.8</v>
      </c>
      <c r="CV3091" s="2">
        <v>1</v>
      </c>
      <c r="CW3091" s="2">
        <v>4</v>
      </c>
    </row>
    <row r="3092" spans="1:101" ht="12.75" customHeight="1" x14ac:dyDescent="0.2">
      <c r="A3092">
        <v>5</v>
      </c>
      <c r="B3092" s="2">
        <v>2109</v>
      </c>
      <c r="C3092" s="17">
        <v>2.86</v>
      </c>
      <c r="D3092" s="2">
        <v>2.39</v>
      </c>
      <c r="F3092" s="15">
        <v>2.7479999999999993</v>
      </c>
      <c r="G3092" s="17">
        <v>74</v>
      </c>
      <c r="H3092" s="2">
        <v>50</v>
      </c>
      <c r="I3092" s="2">
        <v>65.8</v>
      </c>
      <c r="J3092" s="2">
        <v>50</v>
      </c>
      <c r="K3092" s="2">
        <v>65.8</v>
      </c>
      <c r="L3092" s="2">
        <v>67.599999999999994</v>
      </c>
      <c r="M3092" s="2">
        <v>5</v>
      </c>
      <c r="N3092" s="2">
        <v>6.6</v>
      </c>
      <c r="O3092" s="2">
        <v>19</v>
      </c>
      <c r="P3092" s="2">
        <v>25</v>
      </c>
      <c r="S3092" s="2">
        <v>26</v>
      </c>
      <c r="T3092" s="2">
        <v>34.200000000000003</v>
      </c>
      <c r="U3092" s="2">
        <v>24</v>
      </c>
      <c r="V3092" s="2">
        <v>31.6</v>
      </c>
      <c r="W3092" s="2">
        <v>2</v>
      </c>
      <c r="X3092" s="2">
        <v>2.6</v>
      </c>
      <c r="Y3092" s="2">
        <v>26</v>
      </c>
      <c r="Z3092" s="2">
        <v>34.200000000000003</v>
      </c>
      <c r="AE3092" s="2">
        <v>74</v>
      </c>
      <c r="AF3092" s="2">
        <v>40</v>
      </c>
      <c r="AG3092" s="2">
        <v>52.6</v>
      </c>
      <c r="AH3092" s="2">
        <v>40</v>
      </c>
      <c r="AI3092" s="2">
        <v>52.6</v>
      </c>
      <c r="AJ3092" s="2">
        <v>54.1</v>
      </c>
      <c r="AK3092" s="2">
        <v>15</v>
      </c>
      <c r="AL3092" s="2">
        <v>19.7</v>
      </c>
      <c r="AM3092" s="2">
        <v>19</v>
      </c>
      <c r="AN3092" s="2">
        <v>25</v>
      </c>
      <c r="AQ3092" s="2">
        <v>31</v>
      </c>
      <c r="AR3092" s="2">
        <v>40.799999999999997</v>
      </c>
      <c r="AS3092" s="2">
        <v>9</v>
      </c>
      <c r="AT3092" s="2">
        <v>11.8</v>
      </c>
      <c r="AU3092" s="2">
        <v>2</v>
      </c>
      <c r="AV3092" s="2">
        <v>2.6</v>
      </c>
      <c r="AW3092" s="2">
        <v>36</v>
      </c>
      <c r="AX3092" s="2">
        <v>47.4</v>
      </c>
      <c r="CA3092" s="2">
        <v>74</v>
      </c>
      <c r="CB3092" s="2">
        <v>48</v>
      </c>
      <c r="CC3092" s="2">
        <v>63.2</v>
      </c>
      <c r="CD3092" s="2">
        <v>48</v>
      </c>
      <c r="CE3092" s="2">
        <v>63.2</v>
      </c>
      <c r="CF3092" s="2">
        <v>64.900000000000006</v>
      </c>
      <c r="CG3092" s="2">
        <v>9</v>
      </c>
      <c r="CH3092" s="2">
        <v>11.8</v>
      </c>
      <c r="CI3092" s="2">
        <v>17</v>
      </c>
      <c r="CJ3092" s="2">
        <v>22.4</v>
      </c>
      <c r="CM3092" s="2">
        <v>26</v>
      </c>
      <c r="CN3092" s="2">
        <v>34.200000000000003</v>
      </c>
      <c r="CO3092" s="2">
        <v>22</v>
      </c>
      <c r="CP3092" s="2">
        <v>28.9</v>
      </c>
      <c r="CQ3092" s="2">
        <v>2</v>
      </c>
      <c r="CR3092" s="2">
        <v>2.6</v>
      </c>
      <c r="CS3092" s="2">
        <v>28</v>
      </c>
      <c r="CT3092" s="2">
        <v>36.799999999999997</v>
      </c>
    </row>
    <row r="3093" spans="1:101" ht="12.75" customHeight="1" x14ac:dyDescent="0.2">
      <c r="A3093">
        <v>5</v>
      </c>
      <c r="B3093" s="2">
        <v>2110</v>
      </c>
      <c r="C3093" s="17">
        <v>2.68</v>
      </c>
      <c r="D3093" s="2">
        <v>2.44</v>
      </c>
      <c r="F3093" s="15">
        <v>2.38</v>
      </c>
      <c r="G3093" s="17">
        <v>50</v>
      </c>
      <c r="H3093" s="2">
        <v>36</v>
      </c>
      <c r="I3093" s="2">
        <v>72</v>
      </c>
      <c r="J3093" s="2">
        <v>36</v>
      </c>
      <c r="K3093" s="2">
        <v>72</v>
      </c>
      <c r="L3093" s="2">
        <v>72</v>
      </c>
      <c r="M3093" s="2">
        <v>4</v>
      </c>
      <c r="N3093" s="2">
        <v>8</v>
      </c>
      <c r="O3093" s="2">
        <v>10</v>
      </c>
      <c r="P3093" s="2">
        <v>20</v>
      </c>
      <c r="Q3093" s="2">
        <v>4</v>
      </c>
      <c r="R3093" s="2">
        <v>8</v>
      </c>
      <c r="S3093" s="2">
        <v>18</v>
      </c>
      <c r="T3093" s="2">
        <v>36</v>
      </c>
      <c r="U3093" s="2">
        <v>14</v>
      </c>
      <c r="V3093" s="2">
        <v>28</v>
      </c>
      <c r="Y3093" s="2">
        <v>14</v>
      </c>
      <c r="Z3093" s="2">
        <v>28</v>
      </c>
      <c r="AE3093" s="2">
        <v>50</v>
      </c>
      <c r="AF3093" s="2">
        <v>27</v>
      </c>
      <c r="AG3093" s="2">
        <v>54</v>
      </c>
      <c r="AH3093" s="2">
        <v>27</v>
      </c>
      <c r="AI3093" s="2">
        <v>54</v>
      </c>
      <c r="AJ3093" s="2">
        <v>54</v>
      </c>
      <c r="AK3093" s="2">
        <v>13</v>
      </c>
      <c r="AL3093" s="2">
        <v>26</v>
      </c>
      <c r="AM3093" s="2">
        <v>10</v>
      </c>
      <c r="AN3093" s="2">
        <v>20</v>
      </c>
      <c r="AO3093" s="2">
        <v>1</v>
      </c>
      <c r="AP3093" s="2">
        <v>2</v>
      </c>
      <c r="AQ3093" s="2">
        <v>15</v>
      </c>
      <c r="AR3093" s="2">
        <v>30</v>
      </c>
      <c r="AS3093" s="2">
        <v>11</v>
      </c>
      <c r="AT3093" s="2">
        <v>22</v>
      </c>
      <c r="AW3093" s="2">
        <v>23</v>
      </c>
      <c r="AX3093" s="2">
        <v>46</v>
      </c>
      <c r="CA3093" s="2">
        <v>50</v>
      </c>
      <c r="CB3093" s="2">
        <v>29</v>
      </c>
      <c r="CC3093" s="2">
        <v>58</v>
      </c>
      <c r="CD3093" s="2">
        <v>29</v>
      </c>
      <c r="CE3093" s="2">
        <v>58</v>
      </c>
      <c r="CF3093" s="2">
        <v>58</v>
      </c>
      <c r="CG3093" s="2">
        <v>9</v>
      </c>
      <c r="CH3093" s="2">
        <v>18</v>
      </c>
      <c r="CI3093" s="2">
        <v>12</v>
      </c>
      <c r="CJ3093" s="2">
        <v>24</v>
      </c>
      <c r="CK3093" s="2">
        <v>2</v>
      </c>
      <c r="CL3093" s="2">
        <v>4</v>
      </c>
      <c r="CM3093" s="2">
        <v>22</v>
      </c>
      <c r="CN3093" s="2">
        <v>44</v>
      </c>
      <c r="CO3093" s="2">
        <v>5</v>
      </c>
      <c r="CP3093" s="2">
        <v>10</v>
      </c>
      <c r="CS3093" s="2">
        <v>21</v>
      </c>
      <c r="CT3093" s="2">
        <v>42</v>
      </c>
    </row>
    <row r="3094" spans="1:101" ht="12.75" customHeight="1" x14ac:dyDescent="0.2">
      <c r="A3094">
        <v>5</v>
      </c>
      <c r="B3094" s="2">
        <v>2111</v>
      </c>
      <c r="C3094" s="17">
        <v>3.36</v>
      </c>
      <c r="D3094" s="2">
        <v>2.81</v>
      </c>
      <c r="F3094" s="15">
        <v>3.2120000000000006</v>
      </c>
      <c r="G3094" s="17">
        <v>86</v>
      </c>
      <c r="H3094" s="2">
        <v>70</v>
      </c>
      <c r="I3094" s="2">
        <v>81.400000000000006</v>
      </c>
      <c r="J3094" s="2">
        <v>70</v>
      </c>
      <c r="K3094" s="2">
        <v>81.400000000000006</v>
      </c>
      <c r="L3094" s="2">
        <v>81.400000000000006</v>
      </c>
      <c r="M3094" s="2">
        <v>2</v>
      </c>
      <c r="N3094" s="2">
        <v>2.2999999999999998</v>
      </c>
      <c r="O3094" s="2">
        <v>14</v>
      </c>
      <c r="P3094" s="2">
        <v>16.3</v>
      </c>
      <c r="S3094" s="2">
        <v>21</v>
      </c>
      <c r="T3094" s="2">
        <v>24.4</v>
      </c>
      <c r="U3094" s="2">
        <v>49</v>
      </c>
      <c r="V3094" s="2">
        <v>57</v>
      </c>
      <c r="Y3094" s="2">
        <v>16</v>
      </c>
      <c r="Z3094" s="2">
        <v>18.600000000000001</v>
      </c>
      <c r="AC3094" s="2">
        <v>1</v>
      </c>
      <c r="AE3094" s="2">
        <v>86</v>
      </c>
      <c r="AF3094" s="2">
        <v>56</v>
      </c>
      <c r="AG3094" s="2">
        <v>65.099999999999994</v>
      </c>
      <c r="AH3094" s="2">
        <v>56</v>
      </c>
      <c r="AI3094" s="2">
        <v>65.099999999999994</v>
      </c>
      <c r="AJ3094" s="2">
        <v>65.099999999999994</v>
      </c>
      <c r="AK3094" s="2">
        <v>8</v>
      </c>
      <c r="AL3094" s="2">
        <v>9.3000000000000007</v>
      </c>
      <c r="AM3094" s="2">
        <v>22</v>
      </c>
      <c r="AN3094" s="2">
        <v>25.6</v>
      </c>
      <c r="AQ3094" s="2">
        <v>34</v>
      </c>
      <c r="AR3094" s="2">
        <v>39.5</v>
      </c>
      <c r="AS3094" s="2">
        <v>22</v>
      </c>
      <c r="AT3094" s="2">
        <v>25.6</v>
      </c>
      <c r="AW3094" s="2">
        <v>30</v>
      </c>
      <c r="AX3094" s="2">
        <v>34.9</v>
      </c>
      <c r="BA3094" s="2">
        <v>1</v>
      </c>
      <c r="CA3094" s="2">
        <v>86</v>
      </c>
      <c r="CB3094" s="2">
        <v>74</v>
      </c>
      <c r="CC3094" s="2">
        <v>86</v>
      </c>
      <c r="CD3094" s="2">
        <v>74</v>
      </c>
      <c r="CE3094" s="2">
        <v>86</v>
      </c>
      <c r="CF3094" s="2">
        <v>86</v>
      </c>
      <c r="CG3094" s="2">
        <v>6</v>
      </c>
      <c r="CH3094" s="2">
        <v>7</v>
      </c>
      <c r="CI3094" s="2">
        <v>6</v>
      </c>
      <c r="CJ3094" s="2">
        <v>7</v>
      </c>
      <c r="CM3094" s="2">
        <v>38</v>
      </c>
      <c r="CN3094" s="2">
        <v>44.2</v>
      </c>
      <c r="CO3094" s="2">
        <v>36</v>
      </c>
      <c r="CP3094" s="2">
        <v>41.9</v>
      </c>
      <c r="CS3094" s="2">
        <v>12</v>
      </c>
      <c r="CT3094" s="2">
        <v>14</v>
      </c>
      <c r="CW3094" s="2">
        <v>1</v>
      </c>
    </row>
    <row r="3095" spans="1:101" ht="12.75" customHeight="1" x14ac:dyDescent="0.2">
      <c r="A3095">
        <v>5</v>
      </c>
      <c r="B3095" s="2">
        <v>2113</v>
      </c>
      <c r="C3095" s="17">
        <v>3.29</v>
      </c>
      <c r="D3095" s="2">
        <v>2.75</v>
      </c>
      <c r="F3095" s="15">
        <v>3.3489999999999998</v>
      </c>
      <c r="G3095" s="17">
        <v>69</v>
      </c>
      <c r="H3095" s="2">
        <v>59</v>
      </c>
      <c r="I3095" s="2">
        <v>85.5</v>
      </c>
      <c r="J3095" s="2">
        <v>59</v>
      </c>
      <c r="K3095" s="2">
        <v>85.5</v>
      </c>
      <c r="L3095" s="2">
        <v>85.5</v>
      </c>
      <c r="M3095" s="2">
        <v>3</v>
      </c>
      <c r="N3095" s="2">
        <v>4.3</v>
      </c>
      <c r="O3095" s="2">
        <v>7</v>
      </c>
      <c r="P3095" s="2">
        <v>10.1</v>
      </c>
      <c r="S3095" s="2">
        <v>26</v>
      </c>
      <c r="T3095" s="2">
        <v>37.700000000000003</v>
      </c>
      <c r="U3095" s="2">
        <v>33</v>
      </c>
      <c r="V3095" s="2">
        <v>47.8</v>
      </c>
      <c r="Y3095" s="2">
        <v>10</v>
      </c>
      <c r="Z3095" s="2">
        <v>14.5</v>
      </c>
      <c r="AE3095" s="2">
        <v>69</v>
      </c>
      <c r="AF3095" s="2">
        <v>44</v>
      </c>
      <c r="AG3095" s="2">
        <v>63.8</v>
      </c>
      <c r="AH3095" s="2">
        <v>44</v>
      </c>
      <c r="AI3095" s="2">
        <v>63.8</v>
      </c>
      <c r="AJ3095" s="2">
        <v>63.8</v>
      </c>
      <c r="AK3095" s="2">
        <v>10</v>
      </c>
      <c r="AL3095" s="2">
        <v>14.5</v>
      </c>
      <c r="AM3095" s="2">
        <v>15</v>
      </c>
      <c r="AN3095" s="2">
        <v>21.7</v>
      </c>
      <c r="AQ3095" s="2">
        <v>26</v>
      </c>
      <c r="AR3095" s="2">
        <v>37.700000000000003</v>
      </c>
      <c r="AS3095" s="2">
        <v>18</v>
      </c>
      <c r="AT3095" s="2">
        <v>26.1</v>
      </c>
      <c r="AW3095" s="2">
        <v>25</v>
      </c>
      <c r="AX3095" s="2">
        <v>36.200000000000003</v>
      </c>
      <c r="CA3095" s="2">
        <v>69</v>
      </c>
      <c r="CB3095" s="2">
        <v>58</v>
      </c>
      <c r="CC3095" s="2">
        <v>84.1</v>
      </c>
      <c r="CD3095" s="2">
        <v>58</v>
      </c>
      <c r="CE3095" s="2">
        <v>84.1</v>
      </c>
      <c r="CF3095" s="2">
        <v>84.1</v>
      </c>
      <c r="CG3095" s="2">
        <v>7</v>
      </c>
      <c r="CH3095" s="2">
        <v>10.1</v>
      </c>
      <c r="CI3095" s="2">
        <v>4</v>
      </c>
      <c r="CJ3095" s="2">
        <v>5.8</v>
      </c>
      <c r="CM3095" s="2">
        <v>16</v>
      </c>
      <c r="CN3095" s="2">
        <v>23.2</v>
      </c>
      <c r="CO3095" s="2">
        <v>42</v>
      </c>
      <c r="CP3095" s="2">
        <v>60.9</v>
      </c>
      <c r="CS3095" s="2">
        <v>11</v>
      </c>
      <c r="CT3095" s="2">
        <v>15.9</v>
      </c>
    </row>
    <row r="3096" spans="1:101" ht="12.75" customHeight="1" x14ac:dyDescent="0.2">
      <c r="A3096">
        <v>5</v>
      </c>
      <c r="B3096" s="2">
        <v>2115</v>
      </c>
      <c r="G3096" s="17">
        <v>6</v>
      </c>
      <c r="AE3096" s="2">
        <v>6</v>
      </c>
      <c r="CA3096" s="2">
        <v>6</v>
      </c>
    </row>
    <row r="3097" spans="1:101" ht="12.75" customHeight="1" x14ac:dyDescent="0.2">
      <c r="A3097">
        <v>5</v>
      </c>
      <c r="B3097" s="2">
        <v>2118</v>
      </c>
      <c r="C3097" s="17">
        <v>2.64</v>
      </c>
      <c r="D3097" s="2">
        <v>2.4700000000000002</v>
      </c>
      <c r="F3097" s="15">
        <v>2.085</v>
      </c>
      <c r="G3097" s="17">
        <v>36</v>
      </c>
      <c r="H3097" s="2">
        <v>19</v>
      </c>
      <c r="I3097" s="2">
        <v>52.8</v>
      </c>
      <c r="J3097" s="2">
        <v>19</v>
      </c>
      <c r="K3097" s="2">
        <v>52.8</v>
      </c>
      <c r="L3097" s="2">
        <v>52.8</v>
      </c>
      <c r="M3097" s="2">
        <v>1</v>
      </c>
      <c r="N3097" s="2">
        <v>2.8</v>
      </c>
      <c r="O3097" s="2">
        <v>16</v>
      </c>
      <c r="P3097" s="2">
        <v>44.4</v>
      </c>
      <c r="Q3097" s="2">
        <v>1</v>
      </c>
      <c r="R3097" s="2">
        <v>2.8</v>
      </c>
      <c r="S3097" s="2">
        <v>10</v>
      </c>
      <c r="T3097" s="2">
        <v>27.8</v>
      </c>
      <c r="U3097" s="2">
        <v>8</v>
      </c>
      <c r="V3097" s="2">
        <v>22.2</v>
      </c>
      <c r="Y3097" s="2">
        <v>17</v>
      </c>
      <c r="Z3097" s="2">
        <v>47.2</v>
      </c>
      <c r="AE3097" s="2">
        <v>36</v>
      </c>
      <c r="AF3097" s="2">
        <v>17</v>
      </c>
      <c r="AG3097" s="2">
        <v>47.2</v>
      </c>
      <c r="AH3097" s="2">
        <v>17</v>
      </c>
      <c r="AI3097" s="2">
        <v>47.2</v>
      </c>
      <c r="AJ3097" s="2">
        <v>47.2</v>
      </c>
      <c r="AK3097" s="2">
        <v>2</v>
      </c>
      <c r="AL3097" s="2">
        <v>5.6</v>
      </c>
      <c r="AM3097" s="2">
        <v>17</v>
      </c>
      <c r="AN3097" s="2">
        <v>47.2</v>
      </c>
      <c r="AQ3097" s="2">
        <v>15</v>
      </c>
      <c r="AR3097" s="2">
        <v>41.7</v>
      </c>
      <c r="AS3097" s="2">
        <v>2</v>
      </c>
      <c r="AT3097" s="2">
        <v>5.6</v>
      </c>
      <c r="AW3097" s="2">
        <v>19</v>
      </c>
      <c r="AX3097" s="2">
        <v>52.8</v>
      </c>
      <c r="CA3097" s="2">
        <v>36</v>
      </c>
      <c r="CB3097" s="2">
        <v>15</v>
      </c>
      <c r="CC3097" s="2">
        <v>41.7</v>
      </c>
      <c r="CD3097" s="2">
        <v>15</v>
      </c>
      <c r="CE3097" s="2">
        <v>41.7</v>
      </c>
      <c r="CF3097" s="2">
        <v>41.7</v>
      </c>
      <c r="CG3097" s="2">
        <v>10</v>
      </c>
      <c r="CH3097" s="2">
        <v>27.8</v>
      </c>
      <c r="CI3097" s="2">
        <v>11</v>
      </c>
      <c r="CJ3097" s="2">
        <v>30.6</v>
      </c>
      <c r="CK3097" s="2">
        <v>1</v>
      </c>
      <c r="CL3097" s="2">
        <v>2.8</v>
      </c>
      <c r="CM3097" s="2">
        <v>13</v>
      </c>
      <c r="CN3097" s="2">
        <v>36.1</v>
      </c>
      <c r="CO3097" s="2">
        <v>1</v>
      </c>
      <c r="CP3097" s="2">
        <v>2.8</v>
      </c>
      <c r="CS3097" s="2">
        <v>21</v>
      </c>
      <c r="CT3097" s="2">
        <v>58.3</v>
      </c>
    </row>
    <row r="3098" spans="1:101" ht="12.75" customHeight="1" x14ac:dyDescent="0.2">
      <c r="A3098">
        <v>5</v>
      </c>
      <c r="B3098" s="2">
        <v>2120</v>
      </c>
      <c r="C3098" s="17">
        <v>2.93</v>
      </c>
      <c r="D3098" s="2">
        <v>2.8</v>
      </c>
      <c r="F3098" s="15">
        <v>2.6460000000000004</v>
      </c>
      <c r="G3098" s="17">
        <v>74</v>
      </c>
      <c r="H3098" s="2">
        <v>49</v>
      </c>
      <c r="I3098" s="2">
        <v>66.2</v>
      </c>
      <c r="J3098" s="2">
        <v>49</v>
      </c>
      <c r="K3098" s="2">
        <v>66.2</v>
      </c>
      <c r="L3098" s="2">
        <v>66.2</v>
      </c>
      <c r="M3098" s="2">
        <v>7</v>
      </c>
      <c r="N3098" s="2">
        <v>9.5</v>
      </c>
      <c r="O3098" s="2">
        <v>18</v>
      </c>
      <c r="P3098" s="2">
        <v>24.3</v>
      </c>
      <c r="Q3098" s="2">
        <v>1</v>
      </c>
      <c r="R3098" s="2">
        <v>1.4</v>
      </c>
      <c r="S3098" s="2">
        <v>18</v>
      </c>
      <c r="T3098" s="2">
        <v>24.3</v>
      </c>
      <c r="U3098" s="2">
        <v>30</v>
      </c>
      <c r="V3098" s="2">
        <v>40.5</v>
      </c>
      <c r="Y3098" s="2">
        <v>25</v>
      </c>
      <c r="Z3098" s="2">
        <v>33.799999999999997</v>
      </c>
      <c r="AB3098" s="2">
        <v>2</v>
      </c>
      <c r="AC3098" s="2">
        <v>2</v>
      </c>
      <c r="AE3098" s="2">
        <v>74</v>
      </c>
      <c r="AF3098" s="2">
        <v>47</v>
      </c>
      <c r="AG3098" s="2">
        <v>63.5</v>
      </c>
      <c r="AH3098" s="2">
        <v>47</v>
      </c>
      <c r="AI3098" s="2">
        <v>63.5</v>
      </c>
      <c r="AJ3098" s="2">
        <v>63.5</v>
      </c>
      <c r="AK3098" s="2">
        <v>9</v>
      </c>
      <c r="AL3098" s="2">
        <v>12.2</v>
      </c>
      <c r="AM3098" s="2">
        <v>18</v>
      </c>
      <c r="AN3098" s="2">
        <v>24.3</v>
      </c>
      <c r="AO3098" s="2">
        <v>2</v>
      </c>
      <c r="AP3098" s="2">
        <v>2.7</v>
      </c>
      <c r="AQ3098" s="2">
        <v>18</v>
      </c>
      <c r="AR3098" s="2">
        <v>24.3</v>
      </c>
      <c r="AS3098" s="2">
        <v>27</v>
      </c>
      <c r="AT3098" s="2">
        <v>36.5</v>
      </c>
      <c r="AW3098" s="2">
        <v>27</v>
      </c>
      <c r="AX3098" s="2">
        <v>36.5</v>
      </c>
      <c r="AZ3098" s="2">
        <v>2</v>
      </c>
      <c r="BA3098" s="2">
        <v>2</v>
      </c>
      <c r="CA3098" s="2">
        <v>73</v>
      </c>
      <c r="CB3098" s="2">
        <v>46</v>
      </c>
      <c r="CC3098" s="2">
        <v>63</v>
      </c>
      <c r="CD3098" s="2">
        <v>46</v>
      </c>
      <c r="CE3098" s="2">
        <v>63</v>
      </c>
      <c r="CF3098" s="2">
        <v>63</v>
      </c>
      <c r="CG3098" s="2">
        <v>14</v>
      </c>
      <c r="CH3098" s="2">
        <v>19.2</v>
      </c>
      <c r="CI3098" s="2">
        <v>13</v>
      </c>
      <c r="CJ3098" s="2">
        <v>17.8</v>
      </c>
      <c r="CK3098" s="2">
        <v>1</v>
      </c>
      <c r="CL3098" s="2">
        <v>1.4</v>
      </c>
      <c r="CM3098" s="2">
        <v>27</v>
      </c>
      <c r="CN3098" s="2">
        <v>37</v>
      </c>
      <c r="CO3098" s="2">
        <v>18</v>
      </c>
      <c r="CP3098" s="2">
        <v>24.7</v>
      </c>
      <c r="CS3098" s="2">
        <v>27</v>
      </c>
      <c r="CT3098" s="2">
        <v>37</v>
      </c>
      <c r="CV3098" s="2">
        <v>3</v>
      </c>
      <c r="CW3098" s="2">
        <v>2</v>
      </c>
    </row>
    <row r="3099" spans="1:101" ht="12.75" customHeight="1" x14ac:dyDescent="0.2">
      <c r="A3099">
        <v>5</v>
      </c>
      <c r="B3099" s="2">
        <v>2121</v>
      </c>
      <c r="C3099" s="17">
        <v>2.6</v>
      </c>
      <c r="D3099" s="2">
        <v>2.23</v>
      </c>
      <c r="F3099" s="15">
        <v>2.0299999999999998</v>
      </c>
      <c r="G3099" s="17">
        <v>35</v>
      </c>
      <c r="H3099" s="2">
        <v>21</v>
      </c>
      <c r="I3099" s="2">
        <v>60</v>
      </c>
      <c r="J3099" s="2">
        <v>21</v>
      </c>
      <c r="K3099" s="2">
        <v>60</v>
      </c>
      <c r="L3099" s="2">
        <v>60</v>
      </c>
      <c r="M3099" s="2">
        <v>5</v>
      </c>
      <c r="N3099" s="2">
        <v>14.3</v>
      </c>
      <c r="O3099" s="2">
        <v>9</v>
      </c>
      <c r="P3099" s="2">
        <v>25.7</v>
      </c>
      <c r="Q3099" s="2">
        <v>2</v>
      </c>
      <c r="R3099" s="2">
        <v>5.7</v>
      </c>
      <c r="S3099" s="2">
        <v>8</v>
      </c>
      <c r="T3099" s="2">
        <v>22.9</v>
      </c>
      <c r="U3099" s="2">
        <v>11</v>
      </c>
      <c r="V3099" s="2">
        <v>31.4</v>
      </c>
      <c r="Y3099" s="2">
        <v>14</v>
      </c>
      <c r="Z3099" s="2">
        <v>40</v>
      </c>
      <c r="AE3099" s="2">
        <v>35</v>
      </c>
      <c r="AF3099" s="2">
        <v>16</v>
      </c>
      <c r="AG3099" s="2">
        <v>45.7</v>
      </c>
      <c r="AH3099" s="2">
        <v>16</v>
      </c>
      <c r="AI3099" s="2">
        <v>45.7</v>
      </c>
      <c r="AJ3099" s="2">
        <v>45.7</v>
      </c>
      <c r="AK3099" s="2">
        <v>9</v>
      </c>
      <c r="AL3099" s="2">
        <v>25.7</v>
      </c>
      <c r="AM3099" s="2">
        <v>10</v>
      </c>
      <c r="AN3099" s="2">
        <v>28.6</v>
      </c>
      <c r="AO3099" s="2">
        <v>1</v>
      </c>
      <c r="AP3099" s="2">
        <v>2.9</v>
      </c>
      <c r="AQ3099" s="2">
        <v>11</v>
      </c>
      <c r="AR3099" s="2">
        <v>31.4</v>
      </c>
      <c r="AS3099" s="2">
        <v>4</v>
      </c>
      <c r="AT3099" s="2">
        <v>11.4</v>
      </c>
      <c r="AW3099" s="2">
        <v>19</v>
      </c>
      <c r="AX3099" s="2">
        <v>54.3</v>
      </c>
      <c r="CA3099" s="2">
        <v>35</v>
      </c>
      <c r="CB3099" s="2">
        <v>17</v>
      </c>
      <c r="CC3099" s="2">
        <v>48.6</v>
      </c>
      <c r="CD3099" s="2">
        <v>17</v>
      </c>
      <c r="CE3099" s="2">
        <v>48.6</v>
      </c>
      <c r="CF3099" s="2">
        <v>48.6</v>
      </c>
      <c r="CG3099" s="2">
        <v>13</v>
      </c>
      <c r="CH3099" s="2">
        <v>37.1</v>
      </c>
      <c r="CI3099" s="2">
        <v>5</v>
      </c>
      <c r="CJ3099" s="2">
        <v>14.3</v>
      </c>
      <c r="CK3099" s="2">
        <v>2</v>
      </c>
      <c r="CL3099" s="2">
        <v>5.7</v>
      </c>
      <c r="CM3099" s="2">
        <v>12</v>
      </c>
      <c r="CN3099" s="2">
        <v>34.299999999999997</v>
      </c>
      <c r="CO3099" s="2">
        <v>3</v>
      </c>
      <c r="CP3099" s="2">
        <v>8.6</v>
      </c>
      <c r="CS3099" s="2">
        <v>18</v>
      </c>
      <c r="CT3099" s="2">
        <v>51.4</v>
      </c>
    </row>
    <row r="3100" spans="1:101" ht="12.75" customHeight="1" x14ac:dyDescent="0.2">
      <c r="A3100">
        <v>5</v>
      </c>
      <c r="B3100" s="2">
        <v>2123</v>
      </c>
      <c r="C3100" s="17">
        <v>2.98</v>
      </c>
      <c r="D3100" s="2">
        <v>2.7</v>
      </c>
      <c r="F3100" s="15">
        <v>2.734</v>
      </c>
      <c r="G3100" s="17">
        <v>50</v>
      </c>
      <c r="H3100" s="2">
        <v>40</v>
      </c>
      <c r="I3100" s="2">
        <v>80</v>
      </c>
      <c r="J3100" s="2">
        <v>40</v>
      </c>
      <c r="K3100" s="2">
        <v>80</v>
      </c>
      <c r="L3100" s="2">
        <v>80</v>
      </c>
      <c r="M3100" s="2">
        <v>4</v>
      </c>
      <c r="N3100" s="2">
        <v>8</v>
      </c>
      <c r="O3100" s="2">
        <v>6</v>
      </c>
      <c r="P3100" s="2">
        <v>12</v>
      </c>
      <c r="Q3100" s="2">
        <v>3</v>
      </c>
      <c r="R3100" s="2">
        <v>6</v>
      </c>
      <c r="S3100" s="2">
        <v>15</v>
      </c>
      <c r="T3100" s="2">
        <v>30</v>
      </c>
      <c r="U3100" s="2">
        <v>22</v>
      </c>
      <c r="V3100" s="2">
        <v>44</v>
      </c>
      <c r="Y3100" s="2">
        <v>10</v>
      </c>
      <c r="Z3100" s="2">
        <v>20</v>
      </c>
      <c r="AE3100" s="2">
        <v>50</v>
      </c>
      <c r="AF3100" s="2">
        <v>34</v>
      </c>
      <c r="AG3100" s="2">
        <v>68</v>
      </c>
      <c r="AH3100" s="2">
        <v>34</v>
      </c>
      <c r="AI3100" s="2">
        <v>68</v>
      </c>
      <c r="AJ3100" s="2">
        <v>68</v>
      </c>
      <c r="AK3100" s="2">
        <v>7</v>
      </c>
      <c r="AL3100" s="2">
        <v>14</v>
      </c>
      <c r="AM3100" s="2">
        <v>9</v>
      </c>
      <c r="AN3100" s="2">
        <v>18</v>
      </c>
      <c r="AO3100" s="2">
        <v>2</v>
      </c>
      <c r="AP3100" s="2">
        <v>4</v>
      </c>
      <c r="AQ3100" s="2">
        <v>18</v>
      </c>
      <c r="AR3100" s="2">
        <v>36</v>
      </c>
      <c r="AS3100" s="2">
        <v>14</v>
      </c>
      <c r="AT3100" s="2">
        <v>28</v>
      </c>
      <c r="AW3100" s="2">
        <v>16</v>
      </c>
      <c r="AX3100" s="2">
        <v>32</v>
      </c>
      <c r="CA3100" s="2">
        <v>49</v>
      </c>
      <c r="CB3100" s="2">
        <v>28</v>
      </c>
      <c r="CC3100" s="2">
        <v>57.1</v>
      </c>
      <c r="CD3100" s="2">
        <v>28</v>
      </c>
      <c r="CE3100" s="2">
        <v>57.1</v>
      </c>
      <c r="CF3100" s="2">
        <v>57.1</v>
      </c>
      <c r="CG3100" s="2">
        <v>9</v>
      </c>
      <c r="CH3100" s="2">
        <v>18.399999999999999</v>
      </c>
      <c r="CI3100" s="2">
        <v>12</v>
      </c>
      <c r="CJ3100" s="2">
        <v>24.5</v>
      </c>
      <c r="CM3100" s="2">
        <v>11</v>
      </c>
      <c r="CN3100" s="2">
        <v>22.4</v>
      </c>
      <c r="CO3100" s="2">
        <v>17</v>
      </c>
      <c r="CP3100" s="2">
        <v>34.700000000000003</v>
      </c>
      <c r="CS3100" s="2">
        <v>21</v>
      </c>
      <c r="CT3100" s="2">
        <v>42.9</v>
      </c>
      <c r="CU3100" s="2">
        <v>1</v>
      </c>
    </row>
    <row r="3101" spans="1:101" ht="12.75" customHeight="1" x14ac:dyDescent="0.2">
      <c r="A3101">
        <v>5</v>
      </c>
      <c r="B3101" s="2">
        <v>2127</v>
      </c>
      <c r="C3101" s="17">
        <v>2.92</v>
      </c>
      <c r="D3101" s="2">
        <v>2.6</v>
      </c>
      <c r="F3101" s="15">
        <v>2.5869999999999997</v>
      </c>
      <c r="G3101" s="17">
        <v>53</v>
      </c>
      <c r="H3101" s="2">
        <v>37</v>
      </c>
      <c r="I3101" s="2">
        <v>69.8</v>
      </c>
      <c r="J3101" s="2">
        <v>37</v>
      </c>
      <c r="K3101" s="2">
        <v>69.8</v>
      </c>
      <c r="L3101" s="2">
        <v>69.8</v>
      </c>
      <c r="M3101" s="2">
        <v>6</v>
      </c>
      <c r="N3101" s="2">
        <v>11.3</v>
      </c>
      <c r="O3101" s="2">
        <v>10</v>
      </c>
      <c r="P3101" s="2">
        <v>18.899999999999999</v>
      </c>
      <c r="Q3101" s="2">
        <v>1</v>
      </c>
      <c r="R3101" s="2">
        <v>1.9</v>
      </c>
      <c r="S3101" s="2">
        <v>15</v>
      </c>
      <c r="T3101" s="2">
        <v>28.3</v>
      </c>
      <c r="U3101" s="2">
        <v>21</v>
      </c>
      <c r="V3101" s="2">
        <v>39.6</v>
      </c>
      <c r="Y3101" s="2">
        <v>16</v>
      </c>
      <c r="Z3101" s="2">
        <v>30.2</v>
      </c>
      <c r="AB3101" s="2">
        <v>1</v>
      </c>
      <c r="AE3101" s="2">
        <v>53</v>
      </c>
      <c r="AF3101" s="2">
        <v>32</v>
      </c>
      <c r="AG3101" s="2">
        <v>60.4</v>
      </c>
      <c r="AH3101" s="2">
        <v>32</v>
      </c>
      <c r="AI3101" s="2">
        <v>60.4</v>
      </c>
      <c r="AJ3101" s="2">
        <v>60.4</v>
      </c>
      <c r="AK3101" s="2">
        <v>11</v>
      </c>
      <c r="AL3101" s="2">
        <v>20.8</v>
      </c>
      <c r="AM3101" s="2">
        <v>10</v>
      </c>
      <c r="AN3101" s="2">
        <v>18.899999999999999</v>
      </c>
      <c r="AQ3101" s="2">
        <v>21</v>
      </c>
      <c r="AR3101" s="2">
        <v>39.6</v>
      </c>
      <c r="AS3101" s="2">
        <v>11</v>
      </c>
      <c r="AT3101" s="2">
        <v>20.8</v>
      </c>
      <c r="AW3101" s="2">
        <v>21</v>
      </c>
      <c r="AX3101" s="2">
        <v>39.6</v>
      </c>
      <c r="AZ3101" s="2">
        <v>1</v>
      </c>
      <c r="CA3101" s="2">
        <v>53</v>
      </c>
      <c r="CB3101" s="2">
        <v>34</v>
      </c>
      <c r="CC3101" s="2">
        <v>64.2</v>
      </c>
      <c r="CD3101" s="2">
        <v>34</v>
      </c>
      <c r="CE3101" s="2">
        <v>64.2</v>
      </c>
      <c r="CF3101" s="2">
        <v>64.2</v>
      </c>
      <c r="CG3101" s="2">
        <v>11</v>
      </c>
      <c r="CH3101" s="2">
        <v>20.8</v>
      </c>
      <c r="CI3101" s="2">
        <v>8</v>
      </c>
      <c r="CJ3101" s="2">
        <v>15.1</v>
      </c>
      <c r="CK3101" s="2">
        <v>1</v>
      </c>
      <c r="CL3101" s="2">
        <v>1.9</v>
      </c>
      <c r="CM3101" s="2">
        <v>22</v>
      </c>
      <c r="CN3101" s="2">
        <v>41.5</v>
      </c>
      <c r="CO3101" s="2">
        <v>11</v>
      </c>
      <c r="CP3101" s="2">
        <v>20.8</v>
      </c>
      <c r="CS3101" s="2">
        <v>19</v>
      </c>
      <c r="CT3101" s="2">
        <v>35.799999999999997</v>
      </c>
      <c r="CV3101" s="2">
        <v>1</v>
      </c>
    </row>
    <row r="3102" spans="1:101" ht="12.75" customHeight="1" x14ac:dyDescent="0.2">
      <c r="A3102">
        <v>5</v>
      </c>
      <c r="B3102" s="2">
        <v>2128</v>
      </c>
      <c r="C3102" s="17">
        <v>2.94</v>
      </c>
      <c r="D3102" s="2">
        <v>2.3199999999999998</v>
      </c>
      <c r="F3102" s="15">
        <v>2.8310000000000004</v>
      </c>
      <c r="G3102" s="17">
        <v>52</v>
      </c>
      <c r="H3102" s="2">
        <v>39</v>
      </c>
      <c r="I3102" s="2">
        <v>73.599999999999994</v>
      </c>
      <c r="J3102" s="2">
        <v>39</v>
      </c>
      <c r="K3102" s="2">
        <v>73.599999999999994</v>
      </c>
      <c r="L3102" s="2">
        <v>75</v>
      </c>
      <c r="M3102" s="2">
        <v>2</v>
      </c>
      <c r="N3102" s="2">
        <v>3.8</v>
      </c>
      <c r="O3102" s="2">
        <v>11</v>
      </c>
      <c r="P3102" s="2">
        <v>20.8</v>
      </c>
      <c r="Q3102" s="2">
        <v>1</v>
      </c>
      <c r="R3102" s="2">
        <v>1.9</v>
      </c>
      <c r="S3102" s="2">
        <v>20</v>
      </c>
      <c r="T3102" s="2">
        <v>37.700000000000003</v>
      </c>
      <c r="U3102" s="2">
        <v>18</v>
      </c>
      <c r="V3102" s="2">
        <v>34</v>
      </c>
      <c r="W3102" s="2">
        <v>1</v>
      </c>
      <c r="X3102" s="2">
        <v>1.9</v>
      </c>
      <c r="Y3102" s="2">
        <v>14</v>
      </c>
      <c r="Z3102" s="2">
        <v>26.4</v>
      </c>
      <c r="AB3102" s="2">
        <v>1</v>
      </c>
      <c r="AC3102" s="2">
        <v>6</v>
      </c>
      <c r="AE3102" s="2">
        <v>52</v>
      </c>
      <c r="AF3102" s="2">
        <v>26</v>
      </c>
      <c r="AG3102" s="2">
        <v>49.1</v>
      </c>
      <c r="AH3102" s="2">
        <v>26</v>
      </c>
      <c r="AI3102" s="2">
        <v>49.1</v>
      </c>
      <c r="AJ3102" s="2">
        <v>50</v>
      </c>
      <c r="AK3102" s="2">
        <v>13</v>
      </c>
      <c r="AL3102" s="2">
        <v>24.5</v>
      </c>
      <c r="AM3102" s="2">
        <v>13</v>
      </c>
      <c r="AN3102" s="2">
        <v>24.5</v>
      </c>
      <c r="AQ3102" s="2">
        <v>20</v>
      </c>
      <c r="AR3102" s="2">
        <v>37.700000000000003</v>
      </c>
      <c r="AS3102" s="2">
        <v>6</v>
      </c>
      <c r="AT3102" s="2">
        <v>11.3</v>
      </c>
      <c r="AU3102" s="2">
        <v>1</v>
      </c>
      <c r="AV3102" s="2">
        <v>1.9</v>
      </c>
      <c r="AW3102" s="2">
        <v>27</v>
      </c>
      <c r="AX3102" s="2">
        <v>50.9</v>
      </c>
      <c r="AZ3102" s="2">
        <v>1</v>
      </c>
      <c r="BA3102" s="2">
        <v>6</v>
      </c>
      <c r="CA3102" s="2">
        <v>52</v>
      </c>
      <c r="CB3102" s="2">
        <v>39</v>
      </c>
      <c r="CC3102" s="2">
        <v>73.599999999999994</v>
      </c>
      <c r="CD3102" s="2">
        <v>39</v>
      </c>
      <c r="CE3102" s="2">
        <v>73.599999999999994</v>
      </c>
      <c r="CF3102" s="2">
        <v>75</v>
      </c>
      <c r="CG3102" s="2">
        <v>3</v>
      </c>
      <c r="CH3102" s="2">
        <v>5.7</v>
      </c>
      <c r="CI3102" s="2">
        <v>10</v>
      </c>
      <c r="CJ3102" s="2">
        <v>18.899999999999999</v>
      </c>
      <c r="CK3102" s="2">
        <v>1</v>
      </c>
      <c r="CL3102" s="2">
        <v>1.9</v>
      </c>
      <c r="CM3102" s="2">
        <v>25</v>
      </c>
      <c r="CN3102" s="2">
        <v>47.2</v>
      </c>
      <c r="CO3102" s="2">
        <v>13</v>
      </c>
      <c r="CP3102" s="2">
        <v>24.5</v>
      </c>
      <c r="CQ3102" s="2">
        <v>1</v>
      </c>
      <c r="CR3102" s="2">
        <v>1.9</v>
      </c>
      <c r="CS3102" s="2">
        <v>14</v>
      </c>
      <c r="CT3102" s="2">
        <v>26.4</v>
      </c>
      <c r="CV3102" s="2">
        <v>1</v>
      </c>
      <c r="CW3102" s="2">
        <v>6</v>
      </c>
    </row>
    <row r="3103" spans="1:101" ht="12.75" customHeight="1" x14ac:dyDescent="0.2">
      <c r="A3103">
        <v>5</v>
      </c>
      <c r="B3103" s="2">
        <v>2129</v>
      </c>
      <c r="C3103" s="17">
        <v>2.78</v>
      </c>
      <c r="D3103" s="2">
        <v>2.69</v>
      </c>
      <c r="F3103" s="15">
        <v>2.57</v>
      </c>
      <c r="G3103" s="17">
        <v>57</v>
      </c>
      <c r="H3103" s="2">
        <v>41</v>
      </c>
      <c r="I3103" s="2">
        <v>70.7</v>
      </c>
      <c r="J3103" s="2">
        <v>41</v>
      </c>
      <c r="K3103" s="2">
        <v>70.7</v>
      </c>
      <c r="L3103" s="2">
        <v>71.900000000000006</v>
      </c>
      <c r="M3103" s="2">
        <v>3</v>
      </c>
      <c r="N3103" s="2">
        <v>5.2</v>
      </c>
      <c r="O3103" s="2">
        <v>13</v>
      </c>
      <c r="P3103" s="2">
        <v>22.4</v>
      </c>
      <c r="Q3103" s="2">
        <v>4</v>
      </c>
      <c r="R3103" s="2">
        <v>6.9</v>
      </c>
      <c r="S3103" s="2">
        <v>16</v>
      </c>
      <c r="T3103" s="2">
        <v>27.6</v>
      </c>
      <c r="U3103" s="2">
        <v>21</v>
      </c>
      <c r="V3103" s="2">
        <v>36.200000000000003</v>
      </c>
      <c r="W3103" s="2">
        <v>1</v>
      </c>
      <c r="X3103" s="2">
        <v>1.7</v>
      </c>
      <c r="Y3103" s="2">
        <v>17</v>
      </c>
      <c r="Z3103" s="2">
        <v>29.3</v>
      </c>
      <c r="AE3103" s="2">
        <v>57</v>
      </c>
      <c r="AF3103" s="2">
        <v>38</v>
      </c>
      <c r="AG3103" s="2">
        <v>65.5</v>
      </c>
      <c r="AH3103" s="2">
        <v>38</v>
      </c>
      <c r="AI3103" s="2">
        <v>65.5</v>
      </c>
      <c r="AJ3103" s="2">
        <v>66.7</v>
      </c>
      <c r="AK3103" s="2">
        <v>8</v>
      </c>
      <c r="AL3103" s="2">
        <v>13.8</v>
      </c>
      <c r="AM3103" s="2">
        <v>11</v>
      </c>
      <c r="AN3103" s="2">
        <v>19</v>
      </c>
      <c r="AQ3103" s="2">
        <v>26</v>
      </c>
      <c r="AR3103" s="2">
        <v>44.8</v>
      </c>
      <c r="AS3103" s="2">
        <v>12</v>
      </c>
      <c r="AT3103" s="2">
        <v>20.7</v>
      </c>
      <c r="AU3103" s="2">
        <v>1</v>
      </c>
      <c r="AV3103" s="2">
        <v>1.7</v>
      </c>
      <c r="AW3103" s="2">
        <v>20</v>
      </c>
      <c r="AX3103" s="2">
        <v>34.5</v>
      </c>
      <c r="CA3103" s="2">
        <v>57</v>
      </c>
      <c r="CB3103" s="2">
        <v>34</v>
      </c>
      <c r="CC3103" s="2">
        <v>58.6</v>
      </c>
      <c r="CD3103" s="2">
        <v>34</v>
      </c>
      <c r="CE3103" s="2">
        <v>58.6</v>
      </c>
      <c r="CF3103" s="2">
        <v>59.6</v>
      </c>
      <c r="CG3103" s="2">
        <v>8</v>
      </c>
      <c r="CH3103" s="2">
        <v>13.8</v>
      </c>
      <c r="CI3103" s="2">
        <v>15</v>
      </c>
      <c r="CJ3103" s="2">
        <v>25.9</v>
      </c>
      <c r="CK3103" s="2">
        <v>1</v>
      </c>
      <c r="CL3103" s="2">
        <v>1.7</v>
      </c>
      <c r="CM3103" s="2">
        <v>21</v>
      </c>
      <c r="CN3103" s="2">
        <v>36.200000000000003</v>
      </c>
      <c r="CO3103" s="2">
        <v>12</v>
      </c>
      <c r="CP3103" s="2">
        <v>20.7</v>
      </c>
      <c r="CQ3103" s="2">
        <v>1</v>
      </c>
      <c r="CR3103" s="2">
        <v>1.7</v>
      </c>
      <c r="CS3103" s="2">
        <v>24</v>
      </c>
      <c r="CT3103" s="2">
        <v>41.4</v>
      </c>
    </row>
    <row r="3104" spans="1:101" ht="12.75" customHeight="1" x14ac:dyDescent="0.2">
      <c r="A3104">
        <v>5</v>
      </c>
      <c r="B3104" s="2">
        <v>2133</v>
      </c>
      <c r="G3104" s="17">
        <v>7</v>
      </c>
      <c r="AE3104" s="2">
        <v>7</v>
      </c>
      <c r="CA3104" s="2">
        <v>7</v>
      </c>
    </row>
    <row r="3105" spans="1:101" ht="12.75" customHeight="1" x14ac:dyDescent="0.2">
      <c r="A3105">
        <v>5</v>
      </c>
      <c r="B3105" s="2">
        <v>2135</v>
      </c>
      <c r="G3105" s="17">
        <v>3</v>
      </c>
      <c r="AE3105" s="2">
        <v>3</v>
      </c>
      <c r="CA3105" s="2">
        <v>3</v>
      </c>
    </row>
    <row r="3106" spans="1:101" ht="12.75" customHeight="1" x14ac:dyDescent="0.2">
      <c r="A3106">
        <v>5</v>
      </c>
      <c r="B3106" s="2">
        <v>2136</v>
      </c>
      <c r="G3106" s="17">
        <v>4</v>
      </c>
      <c r="AE3106" s="2">
        <v>4</v>
      </c>
      <c r="CA3106" s="2">
        <v>3</v>
      </c>
    </row>
    <row r="3107" spans="1:101" ht="12.75" customHeight="1" x14ac:dyDescent="0.2">
      <c r="A3107">
        <v>5</v>
      </c>
      <c r="B3107" s="2">
        <v>2138</v>
      </c>
      <c r="C3107" s="17">
        <v>2.98</v>
      </c>
      <c r="D3107" s="2">
        <v>2.61</v>
      </c>
      <c r="F3107" s="15">
        <v>3.125</v>
      </c>
      <c r="G3107" s="17">
        <v>63</v>
      </c>
      <c r="H3107" s="2">
        <v>48</v>
      </c>
      <c r="I3107" s="2">
        <v>75</v>
      </c>
      <c r="J3107" s="2">
        <v>48</v>
      </c>
      <c r="K3107" s="2">
        <v>75</v>
      </c>
      <c r="L3107" s="2">
        <v>76.2</v>
      </c>
      <c r="M3107" s="2">
        <v>8</v>
      </c>
      <c r="N3107" s="2">
        <v>12.5</v>
      </c>
      <c r="O3107" s="2">
        <v>7</v>
      </c>
      <c r="P3107" s="2">
        <v>10.9</v>
      </c>
      <c r="Q3107" s="2">
        <v>3</v>
      </c>
      <c r="R3107" s="2">
        <v>4.7</v>
      </c>
      <c r="S3107" s="2">
        <v>11</v>
      </c>
      <c r="T3107" s="2">
        <v>17.2</v>
      </c>
      <c r="U3107" s="2">
        <v>34</v>
      </c>
      <c r="V3107" s="2">
        <v>53.1</v>
      </c>
      <c r="W3107" s="2">
        <v>1</v>
      </c>
      <c r="X3107" s="2">
        <v>1.6</v>
      </c>
      <c r="Y3107" s="2">
        <v>16</v>
      </c>
      <c r="Z3107" s="2">
        <v>25</v>
      </c>
      <c r="AE3107" s="2">
        <v>63</v>
      </c>
      <c r="AF3107" s="2">
        <v>36</v>
      </c>
      <c r="AG3107" s="2">
        <v>56.3</v>
      </c>
      <c r="AH3107" s="2">
        <v>36</v>
      </c>
      <c r="AI3107" s="2">
        <v>56.3</v>
      </c>
      <c r="AJ3107" s="2">
        <v>57.1</v>
      </c>
      <c r="AK3107" s="2">
        <v>15</v>
      </c>
      <c r="AL3107" s="2">
        <v>23.4</v>
      </c>
      <c r="AM3107" s="2">
        <v>12</v>
      </c>
      <c r="AN3107" s="2">
        <v>18.8</v>
      </c>
      <c r="AQ3107" s="2">
        <v>16</v>
      </c>
      <c r="AR3107" s="2">
        <v>25</v>
      </c>
      <c r="AS3107" s="2">
        <v>20</v>
      </c>
      <c r="AT3107" s="2">
        <v>31.3</v>
      </c>
      <c r="AU3107" s="2">
        <v>1</v>
      </c>
      <c r="AV3107" s="2">
        <v>1.6</v>
      </c>
      <c r="AW3107" s="2">
        <v>28</v>
      </c>
      <c r="AX3107" s="2">
        <v>43.8</v>
      </c>
      <c r="CA3107" s="2">
        <v>63</v>
      </c>
      <c r="CB3107" s="2">
        <v>52</v>
      </c>
      <c r="CC3107" s="2">
        <v>81.3</v>
      </c>
      <c r="CD3107" s="2">
        <v>52</v>
      </c>
      <c r="CE3107" s="2">
        <v>81.3</v>
      </c>
      <c r="CF3107" s="2">
        <v>82.5</v>
      </c>
      <c r="CG3107" s="2">
        <v>9</v>
      </c>
      <c r="CH3107" s="2">
        <v>14.1</v>
      </c>
      <c r="CI3107" s="2">
        <v>2</v>
      </c>
      <c r="CJ3107" s="2">
        <v>3.1</v>
      </c>
      <c r="CK3107" s="2">
        <v>1</v>
      </c>
      <c r="CL3107" s="2">
        <v>1.6</v>
      </c>
      <c r="CM3107" s="2">
        <v>17</v>
      </c>
      <c r="CN3107" s="2">
        <v>26.6</v>
      </c>
      <c r="CO3107" s="2">
        <v>34</v>
      </c>
      <c r="CP3107" s="2">
        <v>53.1</v>
      </c>
      <c r="CQ3107" s="2">
        <v>1</v>
      </c>
      <c r="CR3107" s="2">
        <v>1.6</v>
      </c>
      <c r="CS3107" s="2">
        <v>12</v>
      </c>
      <c r="CT3107" s="2">
        <v>18.8</v>
      </c>
    </row>
    <row r="3108" spans="1:101" ht="12.75" customHeight="1" x14ac:dyDescent="0.2">
      <c r="A3108">
        <v>5</v>
      </c>
      <c r="B3108" s="2">
        <v>2139</v>
      </c>
      <c r="C3108" s="17">
        <v>2.66</v>
      </c>
      <c r="D3108" s="2">
        <v>2.17</v>
      </c>
      <c r="F3108" s="15">
        <v>2.7160000000000002</v>
      </c>
      <c r="G3108" s="17">
        <v>53</v>
      </c>
      <c r="H3108" s="2">
        <v>32</v>
      </c>
      <c r="I3108" s="2">
        <v>60.4</v>
      </c>
      <c r="J3108" s="2">
        <v>32</v>
      </c>
      <c r="K3108" s="2">
        <v>60.4</v>
      </c>
      <c r="L3108" s="2">
        <v>60.4</v>
      </c>
      <c r="M3108" s="2">
        <v>4</v>
      </c>
      <c r="N3108" s="2">
        <v>7.5</v>
      </c>
      <c r="O3108" s="2">
        <v>17</v>
      </c>
      <c r="P3108" s="2">
        <v>32.1</v>
      </c>
      <c r="Q3108" s="2">
        <v>4</v>
      </c>
      <c r="R3108" s="2">
        <v>7.5</v>
      </c>
      <c r="S3108" s="2">
        <v>9</v>
      </c>
      <c r="T3108" s="2">
        <v>17</v>
      </c>
      <c r="U3108" s="2">
        <v>19</v>
      </c>
      <c r="V3108" s="2">
        <v>35.799999999999997</v>
      </c>
      <c r="Y3108" s="2">
        <v>21</v>
      </c>
      <c r="Z3108" s="2">
        <v>39.6</v>
      </c>
      <c r="AE3108" s="2">
        <v>52</v>
      </c>
      <c r="AF3108" s="2">
        <v>23</v>
      </c>
      <c r="AG3108" s="2">
        <v>43.4</v>
      </c>
      <c r="AH3108" s="2">
        <v>23</v>
      </c>
      <c r="AI3108" s="2">
        <v>43.4</v>
      </c>
      <c r="AJ3108" s="2">
        <v>44.2</v>
      </c>
      <c r="AK3108" s="2">
        <v>15</v>
      </c>
      <c r="AL3108" s="2">
        <v>28.3</v>
      </c>
      <c r="AM3108" s="2">
        <v>14</v>
      </c>
      <c r="AN3108" s="2">
        <v>26.4</v>
      </c>
      <c r="AO3108" s="2">
        <v>1</v>
      </c>
      <c r="AP3108" s="2">
        <v>1.9</v>
      </c>
      <c r="AQ3108" s="2">
        <v>16</v>
      </c>
      <c r="AR3108" s="2">
        <v>30.2</v>
      </c>
      <c r="AS3108" s="2">
        <v>6</v>
      </c>
      <c r="AT3108" s="2">
        <v>11.3</v>
      </c>
      <c r="AU3108" s="2">
        <v>1</v>
      </c>
      <c r="AV3108" s="2">
        <v>1.9</v>
      </c>
      <c r="AW3108" s="2">
        <v>30</v>
      </c>
      <c r="AX3108" s="2">
        <v>56.6</v>
      </c>
      <c r="CA3108" s="2">
        <v>52</v>
      </c>
      <c r="CB3108" s="2">
        <v>30</v>
      </c>
      <c r="CC3108" s="2">
        <v>56.6</v>
      </c>
      <c r="CD3108" s="2">
        <v>30</v>
      </c>
      <c r="CE3108" s="2">
        <v>56.6</v>
      </c>
      <c r="CF3108" s="2">
        <v>57.7</v>
      </c>
      <c r="CG3108" s="2">
        <v>9</v>
      </c>
      <c r="CH3108" s="2">
        <v>17</v>
      </c>
      <c r="CI3108" s="2">
        <v>13</v>
      </c>
      <c r="CJ3108" s="2">
        <v>24.5</v>
      </c>
      <c r="CM3108" s="2">
        <v>11</v>
      </c>
      <c r="CN3108" s="2">
        <v>20.8</v>
      </c>
      <c r="CO3108" s="2">
        <v>19</v>
      </c>
      <c r="CP3108" s="2">
        <v>35.799999999999997</v>
      </c>
      <c r="CQ3108" s="2">
        <v>1</v>
      </c>
      <c r="CR3108" s="2">
        <v>1.9</v>
      </c>
      <c r="CS3108" s="2">
        <v>23</v>
      </c>
      <c r="CT3108" s="2">
        <v>43.4</v>
      </c>
    </row>
    <row r="3109" spans="1:101" ht="12.75" customHeight="1" x14ac:dyDescent="0.2">
      <c r="A3109">
        <v>5</v>
      </c>
      <c r="B3109" s="2">
        <v>2141</v>
      </c>
      <c r="C3109" s="17">
        <v>3.48</v>
      </c>
      <c r="D3109" s="2">
        <v>3.06</v>
      </c>
      <c r="F3109" s="15">
        <v>3.3130000000000002</v>
      </c>
      <c r="G3109" s="17">
        <v>88</v>
      </c>
      <c r="H3109" s="2">
        <v>73</v>
      </c>
      <c r="I3109" s="2">
        <v>83</v>
      </c>
      <c r="J3109" s="2">
        <v>73</v>
      </c>
      <c r="K3109" s="2">
        <v>83</v>
      </c>
      <c r="L3109" s="2">
        <v>83</v>
      </c>
      <c r="M3109" s="2">
        <v>6</v>
      </c>
      <c r="N3109" s="2">
        <v>6.8</v>
      </c>
      <c r="O3109" s="2">
        <v>9</v>
      </c>
      <c r="P3109" s="2">
        <v>10.199999999999999</v>
      </c>
      <c r="S3109" s="2">
        <v>10</v>
      </c>
      <c r="T3109" s="2">
        <v>11.4</v>
      </c>
      <c r="U3109" s="2">
        <v>63</v>
      </c>
      <c r="V3109" s="2">
        <v>71.599999999999994</v>
      </c>
      <c r="Y3109" s="2">
        <v>15</v>
      </c>
      <c r="Z3109" s="2">
        <v>17</v>
      </c>
      <c r="AC3109" s="2">
        <v>2</v>
      </c>
      <c r="AE3109" s="2">
        <v>88</v>
      </c>
      <c r="AF3109" s="2">
        <v>65</v>
      </c>
      <c r="AG3109" s="2">
        <v>73</v>
      </c>
      <c r="AH3109" s="2">
        <v>65</v>
      </c>
      <c r="AI3109" s="2">
        <v>73</v>
      </c>
      <c r="AJ3109" s="2">
        <v>73.900000000000006</v>
      </c>
      <c r="AK3109" s="2">
        <v>15</v>
      </c>
      <c r="AL3109" s="2">
        <v>16.899999999999999</v>
      </c>
      <c r="AM3109" s="2">
        <v>8</v>
      </c>
      <c r="AN3109" s="2">
        <v>9</v>
      </c>
      <c r="AQ3109" s="2">
        <v>19</v>
      </c>
      <c r="AR3109" s="2">
        <v>21.3</v>
      </c>
      <c r="AS3109" s="2">
        <v>46</v>
      </c>
      <c r="AT3109" s="2">
        <v>51.7</v>
      </c>
      <c r="AU3109" s="2">
        <v>1</v>
      </c>
      <c r="AV3109" s="2">
        <v>1.1000000000000001</v>
      </c>
      <c r="AW3109" s="2">
        <v>24</v>
      </c>
      <c r="AX3109" s="2">
        <v>27</v>
      </c>
      <c r="BA3109" s="2">
        <v>1</v>
      </c>
      <c r="CA3109" s="2">
        <v>88</v>
      </c>
      <c r="CB3109" s="2">
        <v>70</v>
      </c>
      <c r="CC3109" s="2">
        <v>78.7</v>
      </c>
      <c r="CD3109" s="2">
        <v>70</v>
      </c>
      <c r="CE3109" s="2">
        <v>78.7</v>
      </c>
      <c r="CF3109" s="2">
        <v>79.5</v>
      </c>
      <c r="CG3109" s="2">
        <v>9</v>
      </c>
      <c r="CH3109" s="2">
        <v>10.1</v>
      </c>
      <c r="CI3109" s="2">
        <v>9</v>
      </c>
      <c r="CJ3109" s="2">
        <v>10.1</v>
      </c>
      <c r="CK3109" s="2">
        <v>1</v>
      </c>
      <c r="CL3109" s="2">
        <v>1.1000000000000001</v>
      </c>
      <c r="CM3109" s="2">
        <v>8</v>
      </c>
      <c r="CN3109" s="2">
        <v>9</v>
      </c>
      <c r="CO3109" s="2">
        <v>61</v>
      </c>
      <c r="CP3109" s="2">
        <v>68.5</v>
      </c>
      <c r="CQ3109" s="2">
        <v>1</v>
      </c>
      <c r="CR3109" s="2">
        <v>1.1000000000000001</v>
      </c>
      <c r="CS3109" s="2">
        <v>19</v>
      </c>
      <c r="CT3109" s="2">
        <v>21.3</v>
      </c>
      <c r="CW3109" s="2">
        <v>1</v>
      </c>
    </row>
    <row r="3110" spans="1:101" ht="12.75" customHeight="1" x14ac:dyDescent="0.2">
      <c r="A3110">
        <v>5</v>
      </c>
      <c r="B3110" s="2">
        <v>2142</v>
      </c>
      <c r="C3110" s="17">
        <v>3.66</v>
      </c>
      <c r="D3110" s="2">
        <v>3.41</v>
      </c>
      <c r="F3110" s="15">
        <v>3.742</v>
      </c>
      <c r="G3110" s="17">
        <v>74</v>
      </c>
      <c r="H3110" s="2">
        <v>70</v>
      </c>
      <c r="I3110" s="2">
        <v>94.6</v>
      </c>
      <c r="J3110" s="2">
        <v>70</v>
      </c>
      <c r="K3110" s="2">
        <v>94.6</v>
      </c>
      <c r="L3110" s="2">
        <v>94.6</v>
      </c>
      <c r="M3110" s="2">
        <v>2</v>
      </c>
      <c r="N3110" s="2">
        <v>2.7</v>
      </c>
      <c r="O3110" s="2">
        <v>2</v>
      </c>
      <c r="P3110" s="2">
        <v>2.7</v>
      </c>
      <c r="Q3110" s="2">
        <v>1</v>
      </c>
      <c r="R3110" s="2">
        <v>1.4</v>
      </c>
      <c r="S3110" s="2">
        <v>11</v>
      </c>
      <c r="T3110" s="2">
        <v>14.9</v>
      </c>
      <c r="U3110" s="2">
        <v>58</v>
      </c>
      <c r="V3110" s="2">
        <v>78.400000000000006</v>
      </c>
      <c r="Y3110" s="2">
        <v>4</v>
      </c>
      <c r="Z3110" s="2">
        <v>5.4</v>
      </c>
      <c r="AE3110" s="2">
        <v>74</v>
      </c>
      <c r="AF3110" s="2">
        <v>69</v>
      </c>
      <c r="AG3110" s="2">
        <v>93.2</v>
      </c>
      <c r="AH3110" s="2">
        <v>69</v>
      </c>
      <c r="AI3110" s="2">
        <v>93.2</v>
      </c>
      <c r="AJ3110" s="2">
        <v>93.2</v>
      </c>
      <c r="AK3110" s="2">
        <v>2</v>
      </c>
      <c r="AL3110" s="2">
        <v>2.7</v>
      </c>
      <c r="AM3110" s="2">
        <v>3</v>
      </c>
      <c r="AN3110" s="2">
        <v>4.0999999999999996</v>
      </c>
      <c r="AQ3110" s="2">
        <v>32</v>
      </c>
      <c r="AR3110" s="2">
        <v>43.2</v>
      </c>
      <c r="AS3110" s="2">
        <v>37</v>
      </c>
      <c r="AT3110" s="2">
        <v>50</v>
      </c>
      <c r="AW3110" s="2">
        <v>5</v>
      </c>
      <c r="AX3110" s="2">
        <v>6.8</v>
      </c>
      <c r="CA3110" s="2">
        <v>74</v>
      </c>
      <c r="CB3110" s="2">
        <v>71</v>
      </c>
      <c r="CC3110" s="2">
        <v>95.9</v>
      </c>
      <c r="CD3110" s="2">
        <v>71</v>
      </c>
      <c r="CE3110" s="2">
        <v>95.9</v>
      </c>
      <c r="CF3110" s="2">
        <v>95.9</v>
      </c>
      <c r="CG3110" s="2">
        <v>1</v>
      </c>
      <c r="CH3110" s="2">
        <v>1.4</v>
      </c>
      <c r="CI3110" s="2">
        <v>2</v>
      </c>
      <c r="CJ3110" s="2">
        <v>2.7</v>
      </c>
      <c r="CM3110" s="2">
        <v>12</v>
      </c>
      <c r="CN3110" s="2">
        <v>16.2</v>
      </c>
      <c r="CO3110" s="2">
        <v>59</v>
      </c>
      <c r="CP3110" s="2">
        <v>79.7</v>
      </c>
      <c r="CS3110" s="2">
        <v>3</v>
      </c>
      <c r="CT3110" s="2">
        <v>4.0999999999999996</v>
      </c>
    </row>
    <row r="3111" spans="1:101" ht="12.75" customHeight="1" x14ac:dyDescent="0.2">
      <c r="A3111">
        <v>5</v>
      </c>
      <c r="B3111" s="2">
        <v>2143</v>
      </c>
      <c r="C3111" s="17">
        <v>2.66</v>
      </c>
      <c r="D3111" s="2">
        <v>2.5</v>
      </c>
      <c r="F3111" s="15">
        <v>2.641</v>
      </c>
      <c r="G3111" s="17">
        <v>64</v>
      </c>
      <c r="H3111" s="2">
        <v>35</v>
      </c>
      <c r="I3111" s="2">
        <v>54.7</v>
      </c>
      <c r="J3111" s="2">
        <v>35</v>
      </c>
      <c r="K3111" s="2">
        <v>54.7</v>
      </c>
      <c r="L3111" s="2">
        <v>54.7</v>
      </c>
      <c r="M3111" s="2">
        <v>10</v>
      </c>
      <c r="N3111" s="2">
        <v>15.6</v>
      </c>
      <c r="O3111" s="2">
        <v>19</v>
      </c>
      <c r="P3111" s="2">
        <v>29.7</v>
      </c>
      <c r="Q3111" s="2">
        <v>1</v>
      </c>
      <c r="R3111" s="2">
        <v>1.6</v>
      </c>
      <c r="S3111" s="2">
        <v>14</v>
      </c>
      <c r="T3111" s="2">
        <v>21.9</v>
      </c>
      <c r="U3111" s="2">
        <v>20</v>
      </c>
      <c r="V3111" s="2">
        <v>31.3</v>
      </c>
      <c r="Y3111" s="2">
        <v>29</v>
      </c>
      <c r="Z3111" s="2">
        <v>45.3</v>
      </c>
      <c r="AB3111" s="2">
        <v>1</v>
      </c>
      <c r="AE3111" s="2">
        <v>64</v>
      </c>
      <c r="AF3111" s="2">
        <v>34</v>
      </c>
      <c r="AG3111" s="2">
        <v>53.1</v>
      </c>
      <c r="AH3111" s="2">
        <v>34</v>
      </c>
      <c r="AI3111" s="2">
        <v>53.1</v>
      </c>
      <c r="AJ3111" s="2">
        <v>53.1</v>
      </c>
      <c r="AK3111" s="2">
        <v>16</v>
      </c>
      <c r="AL3111" s="2">
        <v>25</v>
      </c>
      <c r="AM3111" s="2">
        <v>14</v>
      </c>
      <c r="AN3111" s="2">
        <v>21.9</v>
      </c>
      <c r="AQ3111" s="2">
        <v>20</v>
      </c>
      <c r="AR3111" s="2">
        <v>31.3</v>
      </c>
      <c r="AS3111" s="2">
        <v>14</v>
      </c>
      <c r="AT3111" s="2">
        <v>21.9</v>
      </c>
      <c r="AW3111" s="2">
        <v>30</v>
      </c>
      <c r="AX3111" s="2">
        <v>46.9</v>
      </c>
      <c r="AZ3111" s="2">
        <v>1</v>
      </c>
      <c r="CA3111" s="2">
        <v>64</v>
      </c>
      <c r="CB3111" s="2">
        <v>35</v>
      </c>
      <c r="CC3111" s="2">
        <v>54.7</v>
      </c>
      <c r="CD3111" s="2">
        <v>35</v>
      </c>
      <c r="CE3111" s="2">
        <v>54.7</v>
      </c>
      <c r="CF3111" s="2">
        <v>54.7</v>
      </c>
      <c r="CG3111" s="2">
        <v>18</v>
      </c>
      <c r="CH3111" s="2">
        <v>28.1</v>
      </c>
      <c r="CI3111" s="2">
        <v>11</v>
      </c>
      <c r="CJ3111" s="2">
        <v>17.2</v>
      </c>
      <c r="CM3111" s="2">
        <v>11</v>
      </c>
      <c r="CN3111" s="2">
        <v>17.2</v>
      </c>
      <c r="CO3111" s="2">
        <v>24</v>
      </c>
      <c r="CP3111" s="2">
        <v>37.5</v>
      </c>
      <c r="CS3111" s="2">
        <v>29</v>
      </c>
      <c r="CT3111" s="2">
        <v>45.3</v>
      </c>
      <c r="CV3111" s="2">
        <v>1</v>
      </c>
    </row>
    <row r="3112" spans="1:101" ht="12.75" customHeight="1" x14ac:dyDescent="0.2">
      <c r="A3112">
        <v>5</v>
      </c>
      <c r="B3112" s="2">
        <v>2144</v>
      </c>
      <c r="C3112" s="17">
        <v>2.4300000000000002</v>
      </c>
      <c r="D3112" s="2">
        <v>2.29</v>
      </c>
      <c r="F3112" s="15">
        <v>2.1219999999999999</v>
      </c>
      <c r="G3112" s="17">
        <v>108</v>
      </c>
      <c r="H3112" s="2">
        <v>50</v>
      </c>
      <c r="I3112" s="2">
        <v>45.9</v>
      </c>
      <c r="J3112" s="2">
        <v>50</v>
      </c>
      <c r="K3112" s="2">
        <v>45.9</v>
      </c>
      <c r="L3112" s="2">
        <v>46.3</v>
      </c>
      <c r="M3112" s="2">
        <v>19</v>
      </c>
      <c r="N3112" s="2">
        <v>17.399999999999999</v>
      </c>
      <c r="O3112" s="2">
        <v>39</v>
      </c>
      <c r="P3112" s="2">
        <v>35.799999999999997</v>
      </c>
      <c r="S3112" s="2">
        <v>32</v>
      </c>
      <c r="T3112" s="2">
        <v>29.4</v>
      </c>
      <c r="U3112" s="2">
        <v>18</v>
      </c>
      <c r="V3112" s="2">
        <v>16.5</v>
      </c>
      <c r="W3112" s="2">
        <v>1</v>
      </c>
      <c r="X3112" s="2">
        <v>0.9</v>
      </c>
      <c r="Y3112" s="2">
        <v>59</v>
      </c>
      <c r="Z3112" s="2">
        <v>54.1</v>
      </c>
      <c r="AB3112" s="2">
        <v>1</v>
      </c>
      <c r="AE3112" s="2">
        <v>109</v>
      </c>
      <c r="AF3112" s="2">
        <v>54</v>
      </c>
      <c r="AG3112" s="2">
        <v>49.5</v>
      </c>
      <c r="AH3112" s="2">
        <v>54</v>
      </c>
      <c r="AI3112" s="2">
        <v>49.5</v>
      </c>
      <c r="AJ3112" s="2">
        <v>49.5</v>
      </c>
      <c r="AK3112" s="2">
        <v>33</v>
      </c>
      <c r="AL3112" s="2">
        <v>30.3</v>
      </c>
      <c r="AM3112" s="2">
        <v>22</v>
      </c>
      <c r="AN3112" s="2">
        <v>20.2</v>
      </c>
      <c r="AQ3112" s="2">
        <v>43</v>
      </c>
      <c r="AR3112" s="2">
        <v>39.4</v>
      </c>
      <c r="AS3112" s="2">
        <v>11</v>
      </c>
      <c r="AT3112" s="2">
        <v>10.1</v>
      </c>
      <c r="AW3112" s="2">
        <v>55</v>
      </c>
      <c r="AX3112" s="2">
        <v>50.5</v>
      </c>
      <c r="AZ3112" s="2">
        <v>1</v>
      </c>
      <c r="CA3112" s="2">
        <v>109</v>
      </c>
      <c r="CB3112" s="2">
        <v>42</v>
      </c>
      <c r="CC3112" s="2">
        <v>38.5</v>
      </c>
      <c r="CD3112" s="2">
        <v>42</v>
      </c>
      <c r="CE3112" s="2">
        <v>38.5</v>
      </c>
      <c r="CF3112" s="2">
        <v>38.5</v>
      </c>
      <c r="CG3112" s="2">
        <v>39</v>
      </c>
      <c r="CH3112" s="2">
        <v>35.799999999999997</v>
      </c>
      <c r="CI3112" s="2">
        <v>28</v>
      </c>
      <c r="CJ3112" s="2">
        <v>25.7</v>
      </c>
      <c r="CM3112" s="2">
        <v>32</v>
      </c>
      <c r="CN3112" s="2">
        <v>29.4</v>
      </c>
      <c r="CO3112" s="2">
        <v>10</v>
      </c>
      <c r="CP3112" s="2">
        <v>9.1999999999999993</v>
      </c>
      <c r="CS3112" s="2">
        <v>67</v>
      </c>
      <c r="CT3112" s="2">
        <v>61.5</v>
      </c>
      <c r="CV3112" s="2">
        <v>1</v>
      </c>
    </row>
    <row r="3113" spans="1:101" ht="12.75" customHeight="1" x14ac:dyDescent="0.2">
      <c r="A3113">
        <v>5</v>
      </c>
      <c r="B3113" s="2">
        <v>2145</v>
      </c>
      <c r="C3113" s="17">
        <v>3.04</v>
      </c>
      <c r="D3113" s="2">
        <v>2.3199999999999998</v>
      </c>
      <c r="F3113" s="15">
        <v>2.92</v>
      </c>
      <c r="G3113" s="17">
        <v>25</v>
      </c>
      <c r="H3113" s="2">
        <v>19</v>
      </c>
      <c r="I3113" s="2">
        <v>76</v>
      </c>
      <c r="J3113" s="2">
        <v>19</v>
      </c>
      <c r="K3113" s="2">
        <v>76</v>
      </c>
      <c r="L3113" s="2">
        <v>76</v>
      </c>
      <c r="M3113" s="2">
        <v>2</v>
      </c>
      <c r="N3113" s="2">
        <v>8</v>
      </c>
      <c r="O3113" s="2">
        <v>4</v>
      </c>
      <c r="P3113" s="2">
        <v>16</v>
      </c>
      <c r="S3113" s="2">
        <v>10</v>
      </c>
      <c r="T3113" s="2">
        <v>40</v>
      </c>
      <c r="U3113" s="2">
        <v>9</v>
      </c>
      <c r="V3113" s="2">
        <v>36</v>
      </c>
      <c r="Y3113" s="2">
        <v>6</v>
      </c>
      <c r="Z3113" s="2">
        <v>24</v>
      </c>
      <c r="AE3113" s="2">
        <v>25</v>
      </c>
      <c r="AF3113" s="2">
        <v>14</v>
      </c>
      <c r="AG3113" s="2">
        <v>56</v>
      </c>
      <c r="AH3113" s="2">
        <v>14</v>
      </c>
      <c r="AI3113" s="2">
        <v>56</v>
      </c>
      <c r="AJ3113" s="2">
        <v>56</v>
      </c>
      <c r="AK3113" s="2">
        <v>6</v>
      </c>
      <c r="AL3113" s="2">
        <v>24</v>
      </c>
      <c r="AM3113" s="2">
        <v>5</v>
      </c>
      <c r="AN3113" s="2">
        <v>20</v>
      </c>
      <c r="AQ3113" s="2">
        <v>14</v>
      </c>
      <c r="AR3113" s="2">
        <v>56</v>
      </c>
      <c r="AW3113" s="2">
        <v>11</v>
      </c>
      <c r="AX3113" s="2">
        <v>44</v>
      </c>
      <c r="CA3113" s="2">
        <v>25</v>
      </c>
      <c r="CB3113" s="2">
        <v>17</v>
      </c>
      <c r="CC3113" s="2">
        <v>68</v>
      </c>
      <c r="CD3113" s="2">
        <v>17</v>
      </c>
      <c r="CE3113" s="2">
        <v>68</v>
      </c>
      <c r="CF3113" s="2">
        <v>68</v>
      </c>
      <c r="CG3113" s="2">
        <v>1</v>
      </c>
      <c r="CH3113" s="2">
        <v>4</v>
      </c>
      <c r="CI3113" s="2">
        <v>7</v>
      </c>
      <c r="CJ3113" s="2">
        <v>28</v>
      </c>
      <c r="CM3113" s="2">
        <v>10</v>
      </c>
      <c r="CN3113" s="2">
        <v>40</v>
      </c>
      <c r="CO3113" s="2">
        <v>7</v>
      </c>
      <c r="CP3113" s="2">
        <v>28</v>
      </c>
      <c r="CS3113" s="2">
        <v>8</v>
      </c>
      <c r="CT3113" s="2">
        <v>32</v>
      </c>
    </row>
    <row r="3114" spans="1:101" ht="12.75" customHeight="1" x14ac:dyDescent="0.2">
      <c r="A3114">
        <v>5</v>
      </c>
      <c r="B3114" s="2">
        <v>2148</v>
      </c>
      <c r="C3114" s="17">
        <v>2.77</v>
      </c>
      <c r="D3114" s="2">
        <v>2.84</v>
      </c>
      <c r="F3114" s="15">
        <v>2.548</v>
      </c>
      <c r="G3114" s="17">
        <v>31</v>
      </c>
      <c r="H3114" s="2">
        <v>25</v>
      </c>
      <c r="I3114" s="2">
        <v>80.599999999999994</v>
      </c>
      <c r="J3114" s="2">
        <v>25</v>
      </c>
      <c r="K3114" s="2">
        <v>80.599999999999994</v>
      </c>
      <c r="L3114" s="2">
        <v>80.599999999999994</v>
      </c>
      <c r="M3114" s="2">
        <v>1</v>
      </c>
      <c r="N3114" s="2">
        <v>3.2</v>
      </c>
      <c r="O3114" s="2">
        <v>5</v>
      </c>
      <c r="P3114" s="2">
        <v>16.100000000000001</v>
      </c>
      <c r="Q3114" s="2">
        <v>3</v>
      </c>
      <c r="R3114" s="2">
        <v>9.6999999999999993</v>
      </c>
      <c r="S3114" s="2">
        <v>13</v>
      </c>
      <c r="T3114" s="2">
        <v>41.9</v>
      </c>
      <c r="U3114" s="2">
        <v>9</v>
      </c>
      <c r="V3114" s="2">
        <v>29</v>
      </c>
      <c r="Y3114" s="2">
        <v>6</v>
      </c>
      <c r="Z3114" s="2">
        <v>19.399999999999999</v>
      </c>
      <c r="AC3114" s="2">
        <v>2</v>
      </c>
      <c r="AE3114" s="2">
        <v>31</v>
      </c>
      <c r="AF3114" s="2">
        <v>21</v>
      </c>
      <c r="AG3114" s="2">
        <v>67.7</v>
      </c>
      <c r="AH3114" s="2">
        <v>21</v>
      </c>
      <c r="AI3114" s="2">
        <v>67.7</v>
      </c>
      <c r="AJ3114" s="2">
        <v>67.7</v>
      </c>
      <c r="AM3114" s="2">
        <v>10</v>
      </c>
      <c r="AN3114" s="2">
        <v>32.299999999999997</v>
      </c>
      <c r="AO3114" s="2">
        <v>1</v>
      </c>
      <c r="AP3114" s="2">
        <v>3.2</v>
      </c>
      <c r="AQ3114" s="2">
        <v>12</v>
      </c>
      <c r="AR3114" s="2">
        <v>38.700000000000003</v>
      </c>
      <c r="AS3114" s="2">
        <v>8</v>
      </c>
      <c r="AT3114" s="2">
        <v>25.8</v>
      </c>
      <c r="AW3114" s="2">
        <v>10</v>
      </c>
      <c r="AX3114" s="2">
        <v>32.299999999999997</v>
      </c>
      <c r="BA3114" s="2">
        <v>2</v>
      </c>
      <c r="CA3114" s="2">
        <v>31</v>
      </c>
      <c r="CB3114" s="2">
        <v>16</v>
      </c>
      <c r="CC3114" s="2">
        <v>51.6</v>
      </c>
      <c r="CD3114" s="2">
        <v>16</v>
      </c>
      <c r="CE3114" s="2">
        <v>51.6</v>
      </c>
      <c r="CF3114" s="2">
        <v>51.6</v>
      </c>
      <c r="CG3114" s="2">
        <v>4</v>
      </c>
      <c r="CH3114" s="2">
        <v>12.9</v>
      </c>
      <c r="CI3114" s="2">
        <v>11</v>
      </c>
      <c r="CJ3114" s="2">
        <v>35.5</v>
      </c>
      <c r="CM3114" s="2">
        <v>11</v>
      </c>
      <c r="CN3114" s="2">
        <v>35.5</v>
      </c>
      <c r="CO3114" s="2">
        <v>5</v>
      </c>
      <c r="CP3114" s="2">
        <v>16.100000000000001</v>
      </c>
      <c r="CS3114" s="2">
        <v>15</v>
      </c>
      <c r="CT3114" s="2">
        <v>48.4</v>
      </c>
      <c r="CW3114" s="2">
        <v>2</v>
      </c>
    </row>
    <row r="3115" spans="1:101" ht="12.75" customHeight="1" x14ac:dyDescent="0.2">
      <c r="A3115">
        <v>5</v>
      </c>
      <c r="B3115" s="2">
        <v>2155</v>
      </c>
      <c r="C3115" s="17">
        <v>2.75</v>
      </c>
      <c r="D3115" s="2">
        <v>2.5099999999999998</v>
      </c>
      <c r="F3115" s="15">
        <v>2.6060000000000003</v>
      </c>
      <c r="G3115" s="17">
        <v>71</v>
      </c>
      <c r="H3115" s="2">
        <v>44</v>
      </c>
      <c r="I3115" s="2">
        <v>62</v>
      </c>
      <c r="J3115" s="2">
        <v>44</v>
      </c>
      <c r="K3115" s="2">
        <v>62</v>
      </c>
      <c r="L3115" s="2">
        <v>62</v>
      </c>
      <c r="M3115" s="2">
        <v>8</v>
      </c>
      <c r="N3115" s="2">
        <v>11.3</v>
      </c>
      <c r="O3115" s="2">
        <v>19</v>
      </c>
      <c r="P3115" s="2">
        <v>26.8</v>
      </c>
      <c r="Q3115" s="2">
        <v>2</v>
      </c>
      <c r="R3115" s="2">
        <v>2.8</v>
      </c>
      <c r="S3115" s="2">
        <v>19</v>
      </c>
      <c r="T3115" s="2">
        <v>26.8</v>
      </c>
      <c r="U3115" s="2">
        <v>23</v>
      </c>
      <c r="V3115" s="2">
        <v>32.4</v>
      </c>
      <c r="Y3115" s="2">
        <v>27</v>
      </c>
      <c r="Z3115" s="2">
        <v>38</v>
      </c>
      <c r="AB3115" s="2">
        <v>2</v>
      </c>
      <c r="AC3115" s="2">
        <v>7</v>
      </c>
      <c r="AE3115" s="2">
        <v>71</v>
      </c>
      <c r="AF3115" s="2">
        <v>42</v>
      </c>
      <c r="AG3115" s="2">
        <v>59.2</v>
      </c>
      <c r="AH3115" s="2">
        <v>42</v>
      </c>
      <c r="AI3115" s="2">
        <v>59.2</v>
      </c>
      <c r="AJ3115" s="2">
        <v>59.2</v>
      </c>
      <c r="AK3115" s="2">
        <v>11</v>
      </c>
      <c r="AL3115" s="2">
        <v>15.5</v>
      </c>
      <c r="AM3115" s="2">
        <v>18</v>
      </c>
      <c r="AN3115" s="2">
        <v>25.4</v>
      </c>
      <c r="AO3115" s="2">
        <v>1</v>
      </c>
      <c r="AP3115" s="2">
        <v>1.4</v>
      </c>
      <c r="AQ3115" s="2">
        <v>33</v>
      </c>
      <c r="AR3115" s="2">
        <v>46.5</v>
      </c>
      <c r="AS3115" s="2">
        <v>8</v>
      </c>
      <c r="AT3115" s="2">
        <v>11.3</v>
      </c>
      <c r="AW3115" s="2">
        <v>29</v>
      </c>
      <c r="AX3115" s="2">
        <v>40.799999999999997</v>
      </c>
      <c r="AZ3115" s="2">
        <v>2</v>
      </c>
      <c r="BA3115" s="2">
        <v>7</v>
      </c>
      <c r="CA3115" s="2">
        <v>71</v>
      </c>
      <c r="CB3115" s="2">
        <v>46</v>
      </c>
      <c r="CC3115" s="2">
        <v>64.8</v>
      </c>
      <c r="CD3115" s="2">
        <v>46</v>
      </c>
      <c r="CE3115" s="2">
        <v>64.8</v>
      </c>
      <c r="CF3115" s="2">
        <v>64.8</v>
      </c>
      <c r="CG3115" s="2">
        <v>15</v>
      </c>
      <c r="CH3115" s="2">
        <v>21.1</v>
      </c>
      <c r="CI3115" s="2">
        <v>10</v>
      </c>
      <c r="CJ3115" s="2">
        <v>14.1</v>
      </c>
      <c r="CM3115" s="2">
        <v>34</v>
      </c>
      <c r="CN3115" s="2">
        <v>47.9</v>
      </c>
      <c r="CO3115" s="2">
        <v>12</v>
      </c>
      <c r="CP3115" s="2">
        <v>16.899999999999999</v>
      </c>
      <c r="CS3115" s="2">
        <v>25</v>
      </c>
      <c r="CT3115" s="2">
        <v>35.200000000000003</v>
      </c>
      <c r="CV3115" s="2">
        <v>2</v>
      </c>
      <c r="CW3115" s="2">
        <v>7</v>
      </c>
    </row>
    <row r="3116" spans="1:101" ht="12.75" customHeight="1" x14ac:dyDescent="0.2">
      <c r="A3116">
        <v>5</v>
      </c>
      <c r="B3116" s="2">
        <v>2156</v>
      </c>
      <c r="C3116" s="17">
        <v>2.92</v>
      </c>
      <c r="D3116" s="2">
        <v>2.65</v>
      </c>
      <c r="F3116" s="15">
        <v>3.0610000000000004</v>
      </c>
      <c r="G3116" s="17">
        <v>51</v>
      </c>
      <c r="H3116" s="2">
        <v>39</v>
      </c>
      <c r="I3116" s="2">
        <v>76.5</v>
      </c>
      <c r="J3116" s="2">
        <v>39</v>
      </c>
      <c r="K3116" s="2">
        <v>76.5</v>
      </c>
      <c r="L3116" s="2">
        <v>76.5</v>
      </c>
      <c r="M3116" s="2">
        <v>2</v>
      </c>
      <c r="N3116" s="2">
        <v>3.9</v>
      </c>
      <c r="O3116" s="2">
        <v>10</v>
      </c>
      <c r="P3116" s="2">
        <v>19.600000000000001</v>
      </c>
      <c r="Q3116" s="2">
        <v>3</v>
      </c>
      <c r="R3116" s="2">
        <v>5.9</v>
      </c>
      <c r="S3116" s="2">
        <v>17</v>
      </c>
      <c r="T3116" s="2">
        <v>33.299999999999997</v>
      </c>
      <c r="U3116" s="2">
        <v>19</v>
      </c>
      <c r="V3116" s="2">
        <v>37.299999999999997</v>
      </c>
      <c r="Y3116" s="2">
        <v>12</v>
      </c>
      <c r="Z3116" s="2">
        <v>23.5</v>
      </c>
      <c r="AE3116" s="2">
        <v>51</v>
      </c>
      <c r="AF3116" s="2">
        <v>34</v>
      </c>
      <c r="AG3116" s="2">
        <v>66.7</v>
      </c>
      <c r="AH3116" s="2">
        <v>34</v>
      </c>
      <c r="AI3116" s="2">
        <v>66.7</v>
      </c>
      <c r="AJ3116" s="2">
        <v>66.7</v>
      </c>
      <c r="AK3116" s="2">
        <v>9</v>
      </c>
      <c r="AL3116" s="2">
        <v>17.600000000000001</v>
      </c>
      <c r="AM3116" s="2">
        <v>8</v>
      </c>
      <c r="AN3116" s="2">
        <v>15.7</v>
      </c>
      <c r="AO3116" s="2">
        <v>2</v>
      </c>
      <c r="AP3116" s="2">
        <v>3.9</v>
      </c>
      <c r="AQ3116" s="2">
        <v>18</v>
      </c>
      <c r="AR3116" s="2">
        <v>35.299999999999997</v>
      </c>
      <c r="AS3116" s="2">
        <v>14</v>
      </c>
      <c r="AT3116" s="2">
        <v>27.5</v>
      </c>
      <c r="AW3116" s="2">
        <v>17</v>
      </c>
      <c r="AX3116" s="2">
        <v>33.299999999999997</v>
      </c>
      <c r="CA3116" s="2">
        <v>51</v>
      </c>
      <c r="CB3116" s="2">
        <v>39</v>
      </c>
      <c r="CC3116" s="2">
        <v>76.5</v>
      </c>
      <c r="CD3116" s="2">
        <v>39</v>
      </c>
      <c r="CE3116" s="2">
        <v>76.5</v>
      </c>
      <c r="CF3116" s="2">
        <v>76.5</v>
      </c>
      <c r="CG3116" s="2">
        <v>1</v>
      </c>
      <c r="CH3116" s="2">
        <v>2</v>
      </c>
      <c r="CI3116" s="2">
        <v>11</v>
      </c>
      <c r="CJ3116" s="2">
        <v>21.6</v>
      </c>
      <c r="CM3116" s="2">
        <v>23</v>
      </c>
      <c r="CN3116" s="2">
        <v>45.1</v>
      </c>
      <c r="CO3116" s="2">
        <v>16</v>
      </c>
      <c r="CP3116" s="2">
        <v>31.4</v>
      </c>
      <c r="CS3116" s="2">
        <v>12</v>
      </c>
      <c r="CT3116" s="2">
        <v>23.5</v>
      </c>
    </row>
    <row r="3117" spans="1:101" ht="12.75" customHeight="1" x14ac:dyDescent="0.2">
      <c r="A3117">
        <v>5</v>
      </c>
      <c r="B3117" s="2">
        <v>2157</v>
      </c>
      <c r="C3117" s="17">
        <v>3.4</v>
      </c>
      <c r="D3117" s="2">
        <v>3.18</v>
      </c>
      <c r="F3117" s="15">
        <v>3.6339999999999999</v>
      </c>
      <c r="G3117" s="17">
        <v>110</v>
      </c>
      <c r="H3117" s="2">
        <v>95</v>
      </c>
      <c r="I3117" s="2">
        <v>86.4</v>
      </c>
      <c r="J3117" s="2">
        <v>95</v>
      </c>
      <c r="K3117" s="2">
        <v>86.4</v>
      </c>
      <c r="L3117" s="2">
        <v>86.4</v>
      </c>
      <c r="M3117" s="2">
        <v>5</v>
      </c>
      <c r="N3117" s="2">
        <v>4.5</v>
      </c>
      <c r="O3117" s="2">
        <v>10</v>
      </c>
      <c r="P3117" s="2">
        <v>9.1</v>
      </c>
      <c r="S3117" s="2">
        <v>31</v>
      </c>
      <c r="T3117" s="2">
        <v>28.2</v>
      </c>
      <c r="U3117" s="2">
        <v>64</v>
      </c>
      <c r="V3117" s="2">
        <v>58.2</v>
      </c>
      <c r="Y3117" s="2">
        <v>15</v>
      </c>
      <c r="Z3117" s="2">
        <v>13.6</v>
      </c>
      <c r="AC3117" s="2">
        <v>1</v>
      </c>
      <c r="AE3117" s="2">
        <v>110</v>
      </c>
      <c r="AF3117" s="2">
        <v>89</v>
      </c>
      <c r="AG3117" s="2">
        <v>80.900000000000006</v>
      </c>
      <c r="AH3117" s="2">
        <v>89</v>
      </c>
      <c r="AI3117" s="2">
        <v>80.900000000000006</v>
      </c>
      <c r="AJ3117" s="2">
        <v>80.900000000000006</v>
      </c>
      <c r="AK3117" s="2">
        <v>7</v>
      </c>
      <c r="AL3117" s="2">
        <v>6.4</v>
      </c>
      <c r="AM3117" s="2">
        <v>14</v>
      </c>
      <c r="AN3117" s="2">
        <v>12.7</v>
      </c>
      <c r="AQ3117" s="2">
        <v>41</v>
      </c>
      <c r="AR3117" s="2">
        <v>37.299999999999997</v>
      </c>
      <c r="AS3117" s="2">
        <v>48</v>
      </c>
      <c r="AT3117" s="2">
        <v>43.6</v>
      </c>
      <c r="AW3117" s="2">
        <v>21</v>
      </c>
      <c r="AX3117" s="2">
        <v>19.100000000000001</v>
      </c>
      <c r="BA3117" s="2">
        <v>1</v>
      </c>
      <c r="CA3117" s="2">
        <v>110</v>
      </c>
      <c r="CB3117" s="2">
        <v>103</v>
      </c>
      <c r="CC3117" s="2">
        <v>93.6</v>
      </c>
      <c r="CD3117" s="2">
        <v>103</v>
      </c>
      <c r="CE3117" s="2">
        <v>93.6</v>
      </c>
      <c r="CF3117" s="2">
        <v>93.6</v>
      </c>
      <c r="CG3117" s="2">
        <v>4</v>
      </c>
      <c r="CH3117" s="2">
        <v>3.6</v>
      </c>
      <c r="CI3117" s="2">
        <v>3</v>
      </c>
      <c r="CJ3117" s="2">
        <v>2.7</v>
      </c>
      <c r="CM3117" s="2">
        <v>22</v>
      </c>
      <c r="CN3117" s="2">
        <v>20</v>
      </c>
      <c r="CO3117" s="2">
        <v>81</v>
      </c>
      <c r="CP3117" s="2">
        <v>73.599999999999994</v>
      </c>
      <c r="CS3117" s="2">
        <v>7</v>
      </c>
      <c r="CT3117" s="2">
        <v>6.4</v>
      </c>
      <c r="CW3117" s="2">
        <v>1</v>
      </c>
    </row>
    <row r="3118" spans="1:101" ht="12.75" customHeight="1" x14ac:dyDescent="0.2">
      <c r="A3118">
        <v>5</v>
      </c>
      <c r="B3118" s="2">
        <v>2159</v>
      </c>
      <c r="C3118" s="17">
        <v>2.9</v>
      </c>
      <c r="D3118" s="2">
        <v>2.57</v>
      </c>
      <c r="F3118" s="15">
        <v>3.0010000000000003</v>
      </c>
      <c r="G3118" s="17">
        <v>82</v>
      </c>
      <c r="H3118" s="2">
        <v>54</v>
      </c>
      <c r="I3118" s="2">
        <v>65.900000000000006</v>
      </c>
      <c r="J3118" s="2">
        <v>54</v>
      </c>
      <c r="K3118" s="2">
        <v>65.900000000000006</v>
      </c>
      <c r="L3118" s="2">
        <v>65.900000000000006</v>
      </c>
      <c r="M3118" s="2">
        <v>7</v>
      </c>
      <c r="N3118" s="2">
        <v>8.5</v>
      </c>
      <c r="O3118" s="2">
        <v>21</v>
      </c>
      <c r="P3118" s="2">
        <v>25.6</v>
      </c>
      <c r="Q3118" s="2">
        <v>2</v>
      </c>
      <c r="R3118" s="2">
        <v>2.4</v>
      </c>
      <c r="S3118" s="2">
        <v>19</v>
      </c>
      <c r="T3118" s="2">
        <v>23.2</v>
      </c>
      <c r="U3118" s="2">
        <v>33</v>
      </c>
      <c r="V3118" s="2">
        <v>40.200000000000003</v>
      </c>
      <c r="Y3118" s="2">
        <v>28</v>
      </c>
      <c r="Z3118" s="2">
        <v>34.1</v>
      </c>
      <c r="AA3118" s="2">
        <v>1</v>
      </c>
      <c r="AE3118" s="2">
        <v>82</v>
      </c>
      <c r="AF3118" s="2">
        <v>43</v>
      </c>
      <c r="AG3118" s="2">
        <v>52.4</v>
      </c>
      <c r="AH3118" s="2">
        <v>43</v>
      </c>
      <c r="AI3118" s="2">
        <v>52.4</v>
      </c>
      <c r="AJ3118" s="2">
        <v>52.4</v>
      </c>
      <c r="AK3118" s="2">
        <v>16</v>
      </c>
      <c r="AL3118" s="2">
        <v>19.5</v>
      </c>
      <c r="AM3118" s="2">
        <v>23</v>
      </c>
      <c r="AN3118" s="2">
        <v>28</v>
      </c>
      <c r="AQ3118" s="2">
        <v>23</v>
      </c>
      <c r="AR3118" s="2">
        <v>28</v>
      </c>
      <c r="AS3118" s="2">
        <v>20</v>
      </c>
      <c r="AT3118" s="2">
        <v>24.4</v>
      </c>
      <c r="AW3118" s="2">
        <v>39</v>
      </c>
      <c r="AX3118" s="2">
        <v>47.6</v>
      </c>
      <c r="AY3118" s="2">
        <v>1</v>
      </c>
      <c r="CA3118" s="2">
        <v>82</v>
      </c>
      <c r="CB3118" s="2">
        <v>61</v>
      </c>
      <c r="CC3118" s="2">
        <v>74.400000000000006</v>
      </c>
      <c r="CD3118" s="2">
        <v>61</v>
      </c>
      <c r="CE3118" s="2">
        <v>74.400000000000006</v>
      </c>
      <c r="CF3118" s="2">
        <v>74.400000000000006</v>
      </c>
      <c r="CG3118" s="2">
        <v>10</v>
      </c>
      <c r="CH3118" s="2">
        <v>12.2</v>
      </c>
      <c r="CI3118" s="2">
        <v>11</v>
      </c>
      <c r="CJ3118" s="2">
        <v>13.4</v>
      </c>
      <c r="CK3118" s="2">
        <v>1</v>
      </c>
      <c r="CL3118" s="2">
        <v>1.2</v>
      </c>
      <c r="CM3118" s="2">
        <v>26</v>
      </c>
      <c r="CN3118" s="2">
        <v>31.7</v>
      </c>
      <c r="CO3118" s="2">
        <v>34</v>
      </c>
      <c r="CP3118" s="2">
        <v>41.5</v>
      </c>
      <c r="CS3118" s="2">
        <v>21</v>
      </c>
      <c r="CT3118" s="2">
        <v>25.6</v>
      </c>
      <c r="CU3118" s="2">
        <v>1</v>
      </c>
    </row>
    <row r="3119" spans="1:101" ht="12.75" customHeight="1" x14ac:dyDescent="0.2">
      <c r="A3119">
        <v>5</v>
      </c>
      <c r="B3119" s="2">
        <v>2160</v>
      </c>
      <c r="C3119" s="17">
        <v>2.84</v>
      </c>
      <c r="D3119" s="2">
        <v>2.58</v>
      </c>
      <c r="F3119" s="15">
        <v>2.3160000000000003</v>
      </c>
      <c r="G3119" s="17">
        <v>18</v>
      </c>
      <c r="H3119" s="2">
        <v>12</v>
      </c>
      <c r="I3119" s="2">
        <v>63.2</v>
      </c>
      <c r="J3119" s="2">
        <v>12</v>
      </c>
      <c r="K3119" s="2">
        <v>63.2</v>
      </c>
      <c r="L3119" s="2">
        <v>66.7</v>
      </c>
      <c r="O3119" s="2">
        <v>6</v>
      </c>
      <c r="P3119" s="2">
        <v>31.6</v>
      </c>
      <c r="S3119" s="2">
        <v>6</v>
      </c>
      <c r="T3119" s="2">
        <v>31.6</v>
      </c>
      <c r="U3119" s="2">
        <v>6</v>
      </c>
      <c r="V3119" s="2">
        <v>31.6</v>
      </c>
      <c r="W3119" s="2">
        <v>1</v>
      </c>
      <c r="X3119" s="2">
        <v>5.3</v>
      </c>
      <c r="Y3119" s="2">
        <v>7</v>
      </c>
      <c r="Z3119" s="2">
        <v>36.799999999999997</v>
      </c>
      <c r="AE3119" s="2">
        <v>18</v>
      </c>
      <c r="AF3119" s="2">
        <v>11</v>
      </c>
      <c r="AG3119" s="2">
        <v>57.9</v>
      </c>
      <c r="AH3119" s="2">
        <v>11</v>
      </c>
      <c r="AI3119" s="2">
        <v>57.9</v>
      </c>
      <c r="AJ3119" s="2">
        <v>61.1</v>
      </c>
      <c r="AK3119" s="2">
        <v>2</v>
      </c>
      <c r="AL3119" s="2">
        <v>10.5</v>
      </c>
      <c r="AM3119" s="2">
        <v>5</v>
      </c>
      <c r="AN3119" s="2">
        <v>26.3</v>
      </c>
      <c r="AQ3119" s="2">
        <v>7</v>
      </c>
      <c r="AR3119" s="2">
        <v>36.799999999999997</v>
      </c>
      <c r="AS3119" s="2">
        <v>4</v>
      </c>
      <c r="AT3119" s="2">
        <v>21.1</v>
      </c>
      <c r="AU3119" s="2">
        <v>1</v>
      </c>
      <c r="AV3119" s="2">
        <v>5.3</v>
      </c>
      <c r="AW3119" s="2">
        <v>8</v>
      </c>
      <c r="AX3119" s="2">
        <v>42.1</v>
      </c>
      <c r="CA3119" s="2">
        <v>19</v>
      </c>
      <c r="CB3119" s="2">
        <v>8</v>
      </c>
      <c r="CC3119" s="2">
        <v>42.1</v>
      </c>
      <c r="CD3119" s="2">
        <v>8</v>
      </c>
      <c r="CE3119" s="2">
        <v>42.1</v>
      </c>
      <c r="CF3119" s="2">
        <v>42.1</v>
      </c>
      <c r="CG3119" s="2">
        <v>5</v>
      </c>
      <c r="CH3119" s="2">
        <v>26.3</v>
      </c>
      <c r="CI3119" s="2">
        <v>6</v>
      </c>
      <c r="CJ3119" s="2">
        <v>31.6</v>
      </c>
      <c r="CM3119" s="2">
        <v>5</v>
      </c>
      <c r="CN3119" s="2">
        <v>26.3</v>
      </c>
      <c r="CO3119" s="2">
        <v>3</v>
      </c>
      <c r="CP3119" s="2">
        <v>15.8</v>
      </c>
      <c r="CS3119" s="2">
        <v>11</v>
      </c>
      <c r="CT3119" s="2">
        <v>57.9</v>
      </c>
    </row>
    <row r="3120" spans="1:101" ht="12.75" customHeight="1" x14ac:dyDescent="0.2">
      <c r="A3120">
        <v>5</v>
      </c>
      <c r="B3120" s="2">
        <v>2161</v>
      </c>
      <c r="C3120" s="17">
        <v>2.87</v>
      </c>
      <c r="D3120" s="2">
        <v>2.73</v>
      </c>
      <c r="F3120" s="15">
        <v>2.7979999999999996</v>
      </c>
      <c r="G3120" s="17">
        <v>15</v>
      </c>
      <c r="H3120" s="2">
        <v>11</v>
      </c>
      <c r="I3120" s="2">
        <v>73.3</v>
      </c>
      <c r="J3120" s="2">
        <v>11</v>
      </c>
      <c r="K3120" s="2">
        <v>73.3</v>
      </c>
      <c r="L3120" s="2">
        <v>73.3</v>
      </c>
      <c r="M3120" s="2">
        <v>1</v>
      </c>
      <c r="N3120" s="2">
        <v>6.7</v>
      </c>
      <c r="O3120" s="2">
        <v>3</v>
      </c>
      <c r="P3120" s="2">
        <v>20</v>
      </c>
      <c r="Q3120" s="2">
        <v>1</v>
      </c>
      <c r="R3120" s="2">
        <v>6.7</v>
      </c>
      <c r="S3120" s="2">
        <v>4</v>
      </c>
      <c r="T3120" s="2">
        <v>26.7</v>
      </c>
      <c r="U3120" s="2">
        <v>6</v>
      </c>
      <c r="V3120" s="2">
        <v>40</v>
      </c>
      <c r="Y3120" s="2">
        <v>4</v>
      </c>
      <c r="Z3120" s="2">
        <v>26.7</v>
      </c>
      <c r="AE3120" s="2">
        <v>15</v>
      </c>
      <c r="AF3120" s="2">
        <v>9</v>
      </c>
      <c r="AG3120" s="2">
        <v>60</v>
      </c>
      <c r="AH3120" s="2">
        <v>9</v>
      </c>
      <c r="AI3120" s="2">
        <v>60</v>
      </c>
      <c r="AJ3120" s="2">
        <v>60</v>
      </c>
      <c r="AK3120" s="2">
        <v>1</v>
      </c>
      <c r="AL3120" s="2">
        <v>6.7</v>
      </c>
      <c r="AM3120" s="2">
        <v>5</v>
      </c>
      <c r="AN3120" s="2">
        <v>33.299999999999997</v>
      </c>
      <c r="AQ3120" s="2">
        <v>6</v>
      </c>
      <c r="AR3120" s="2">
        <v>40</v>
      </c>
      <c r="AS3120" s="2">
        <v>3</v>
      </c>
      <c r="AT3120" s="2">
        <v>20</v>
      </c>
      <c r="AW3120" s="2">
        <v>6</v>
      </c>
      <c r="AX3120" s="2">
        <v>40</v>
      </c>
      <c r="CA3120" s="2">
        <v>15</v>
      </c>
      <c r="CB3120" s="2">
        <v>13</v>
      </c>
      <c r="CC3120" s="2">
        <v>86.7</v>
      </c>
      <c r="CD3120" s="2">
        <v>13</v>
      </c>
      <c r="CE3120" s="2">
        <v>86.7</v>
      </c>
      <c r="CF3120" s="2">
        <v>86.7</v>
      </c>
      <c r="CI3120" s="2">
        <v>2</v>
      </c>
      <c r="CJ3120" s="2">
        <v>13.3</v>
      </c>
      <c r="CK3120" s="2">
        <v>2</v>
      </c>
      <c r="CL3120" s="2">
        <v>13.3</v>
      </c>
      <c r="CM3120" s="2">
        <v>6</v>
      </c>
      <c r="CN3120" s="2">
        <v>40</v>
      </c>
      <c r="CO3120" s="2">
        <v>5</v>
      </c>
      <c r="CP3120" s="2">
        <v>33.299999999999997</v>
      </c>
      <c r="CS3120" s="2">
        <v>2</v>
      </c>
      <c r="CT3120" s="2">
        <v>13.3</v>
      </c>
    </row>
    <row r="3121" spans="1:101" ht="12.75" customHeight="1" x14ac:dyDescent="0.2">
      <c r="A3121">
        <v>5</v>
      </c>
      <c r="B3121" s="2">
        <v>2167</v>
      </c>
      <c r="C3121" s="17">
        <v>3.11</v>
      </c>
      <c r="D3121" s="2">
        <v>2.65</v>
      </c>
      <c r="F3121" s="15">
        <v>2.5369999999999999</v>
      </c>
      <c r="G3121" s="17">
        <v>54</v>
      </c>
      <c r="H3121" s="2">
        <v>42</v>
      </c>
      <c r="I3121" s="2">
        <v>77.8</v>
      </c>
      <c r="J3121" s="2">
        <v>42</v>
      </c>
      <c r="K3121" s="2">
        <v>77.8</v>
      </c>
      <c r="L3121" s="2">
        <v>77.8</v>
      </c>
      <c r="M3121" s="2">
        <v>3</v>
      </c>
      <c r="N3121" s="2">
        <v>5.6</v>
      </c>
      <c r="O3121" s="2">
        <v>9</v>
      </c>
      <c r="P3121" s="2">
        <v>16.7</v>
      </c>
      <c r="S3121" s="2">
        <v>21</v>
      </c>
      <c r="T3121" s="2">
        <v>38.9</v>
      </c>
      <c r="U3121" s="2">
        <v>21</v>
      </c>
      <c r="V3121" s="2">
        <v>38.9</v>
      </c>
      <c r="Y3121" s="2">
        <v>12</v>
      </c>
      <c r="Z3121" s="2">
        <v>22.2</v>
      </c>
      <c r="AE3121" s="2">
        <v>54</v>
      </c>
      <c r="AF3121" s="2">
        <v>33</v>
      </c>
      <c r="AG3121" s="2">
        <v>61.1</v>
      </c>
      <c r="AH3121" s="2">
        <v>33</v>
      </c>
      <c r="AI3121" s="2">
        <v>61.1</v>
      </c>
      <c r="AJ3121" s="2">
        <v>61.1</v>
      </c>
      <c r="AK3121" s="2">
        <v>11</v>
      </c>
      <c r="AL3121" s="2">
        <v>20.399999999999999</v>
      </c>
      <c r="AM3121" s="2">
        <v>10</v>
      </c>
      <c r="AN3121" s="2">
        <v>18.5</v>
      </c>
      <c r="AQ3121" s="2">
        <v>20</v>
      </c>
      <c r="AR3121" s="2">
        <v>37</v>
      </c>
      <c r="AS3121" s="2">
        <v>13</v>
      </c>
      <c r="AT3121" s="2">
        <v>24.1</v>
      </c>
      <c r="AW3121" s="2">
        <v>21</v>
      </c>
      <c r="AX3121" s="2">
        <v>38.9</v>
      </c>
      <c r="CA3121" s="2">
        <v>54</v>
      </c>
      <c r="CB3121" s="2">
        <v>31</v>
      </c>
      <c r="CC3121" s="2">
        <v>57.4</v>
      </c>
      <c r="CD3121" s="2">
        <v>31</v>
      </c>
      <c r="CE3121" s="2">
        <v>57.4</v>
      </c>
      <c r="CF3121" s="2">
        <v>57.4</v>
      </c>
      <c r="CG3121" s="2">
        <v>12</v>
      </c>
      <c r="CH3121" s="2">
        <v>22.2</v>
      </c>
      <c r="CI3121" s="2">
        <v>11</v>
      </c>
      <c r="CJ3121" s="2">
        <v>20.399999999999999</v>
      </c>
      <c r="CM3121" s="2">
        <v>21</v>
      </c>
      <c r="CN3121" s="2">
        <v>38.9</v>
      </c>
      <c r="CO3121" s="2">
        <v>10</v>
      </c>
      <c r="CP3121" s="2">
        <v>18.5</v>
      </c>
      <c r="CS3121" s="2">
        <v>23</v>
      </c>
      <c r="CT3121" s="2">
        <v>42.6</v>
      </c>
    </row>
    <row r="3122" spans="1:101" ht="12.75" customHeight="1" x14ac:dyDescent="0.2">
      <c r="A3122">
        <v>5</v>
      </c>
      <c r="B3122" s="2">
        <v>2168</v>
      </c>
      <c r="C3122" s="17">
        <v>2.94</v>
      </c>
      <c r="D3122" s="2">
        <v>2.78</v>
      </c>
      <c r="F3122" s="15">
        <v>2.7429999999999994</v>
      </c>
      <c r="G3122" s="17">
        <v>79</v>
      </c>
      <c r="H3122" s="2">
        <v>64</v>
      </c>
      <c r="I3122" s="2">
        <v>81</v>
      </c>
      <c r="J3122" s="2">
        <v>64</v>
      </c>
      <c r="K3122" s="2">
        <v>81</v>
      </c>
      <c r="L3122" s="2">
        <v>81</v>
      </c>
      <c r="M3122" s="2">
        <v>5</v>
      </c>
      <c r="N3122" s="2">
        <v>6.3</v>
      </c>
      <c r="O3122" s="2">
        <v>10</v>
      </c>
      <c r="P3122" s="2">
        <v>12.7</v>
      </c>
      <c r="Q3122" s="2">
        <v>4</v>
      </c>
      <c r="R3122" s="2">
        <v>5.0999999999999996</v>
      </c>
      <c r="S3122" s="2">
        <v>33</v>
      </c>
      <c r="T3122" s="2">
        <v>41.8</v>
      </c>
      <c r="U3122" s="2">
        <v>27</v>
      </c>
      <c r="V3122" s="2">
        <v>34.200000000000003</v>
      </c>
      <c r="Y3122" s="2">
        <v>15</v>
      </c>
      <c r="Z3122" s="2">
        <v>19</v>
      </c>
      <c r="AB3122" s="2">
        <v>2</v>
      </c>
      <c r="AE3122" s="2">
        <v>78</v>
      </c>
      <c r="AF3122" s="2">
        <v>52</v>
      </c>
      <c r="AG3122" s="2">
        <v>66.7</v>
      </c>
      <c r="AH3122" s="2">
        <v>52</v>
      </c>
      <c r="AI3122" s="2">
        <v>66.7</v>
      </c>
      <c r="AJ3122" s="2">
        <v>66.7</v>
      </c>
      <c r="AK3122" s="2">
        <v>12</v>
      </c>
      <c r="AL3122" s="2">
        <v>15.4</v>
      </c>
      <c r="AM3122" s="2">
        <v>14</v>
      </c>
      <c r="AN3122" s="2">
        <v>17.899999999999999</v>
      </c>
      <c r="AQ3122" s="2">
        <v>31</v>
      </c>
      <c r="AR3122" s="2">
        <v>39.700000000000003</v>
      </c>
      <c r="AS3122" s="2">
        <v>21</v>
      </c>
      <c r="AT3122" s="2">
        <v>26.9</v>
      </c>
      <c r="AW3122" s="2">
        <v>26</v>
      </c>
      <c r="AX3122" s="2">
        <v>33.299999999999997</v>
      </c>
      <c r="AZ3122" s="2">
        <v>3</v>
      </c>
      <c r="CA3122" s="2">
        <v>78</v>
      </c>
      <c r="CB3122" s="2">
        <v>53</v>
      </c>
      <c r="CC3122" s="2">
        <v>67.900000000000006</v>
      </c>
      <c r="CD3122" s="2">
        <v>53</v>
      </c>
      <c r="CE3122" s="2">
        <v>67.900000000000006</v>
      </c>
      <c r="CF3122" s="2">
        <v>67.900000000000006</v>
      </c>
      <c r="CG3122" s="2">
        <v>10</v>
      </c>
      <c r="CH3122" s="2">
        <v>12.8</v>
      </c>
      <c r="CI3122" s="2">
        <v>15</v>
      </c>
      <c r="CJ3122" s="2">
        <v>19.2</v>
      </c>
      <c r="CK3122" s="2">
        <v>2</v>
      </c>
      <c r="CL3122" s="2">
        <v>2.6</v>
      </c>
      <c r="CM3122" s="2">
        <v>30</v>
      </c>
      <c r="CN3122" s="2">
        <v>38.5</v>
      </c>
      <c r="CO3122" s="2">
        <v>21</v>
      </c>
      <c r="CP3122" s="2">
        <v>26.9</v>
      </c>
      <c r="CS3122" s="2">
        <v>25</v>
      </c>
      <c r="CT3122" s="2">
        <v>32.1</v>
      </c>
      <c r="CV3122" s="2">
        <v>3</v>
      </c>
    </row>
    <row r="3123" spans="1:101" ht="12.75" customHeight="1" x14ac:dyDescent="0.2">
      <c r="A3123">
        <v>5</v>
      </c>
      <c r="B3123" s="2">
        <v>2169</v>
      </c>
      <c r="C3123" s="17">
        <v>3.32</v>
      </c>
      <c r="D3123" s="2">
        <v>3</v>
      </c>
      <c r="F3123" s="15">
        <v>3.0419999999999998</v>
      </c>
      <c r="G3123" s="17">
        <v>77</v>
      </c>
      <c r="H3123" s="2">
        <v>62</v>
      </c>
      <c r="I3123" s="2">
        <v>80.5</v>
      </c>
      <c r="J3123" s="2">
        <v>62</v>
      </c>
      <c r="K3123" s="2">
        <v>80.5</v>
      </c>
      <c r="L3123" s="2">
        <v>80.5</v>
      </c>
      <c r="M3123" s="2">
        <v>2</v>
      </c>
      <c r="N3123" s="2">
        <v>2.6</v>
      </c>
      <c r="O3123" s="2">
        <v>13</v>
      </c>
      <c r="P3123" s="2">
        <v>16.899999999999999</v>
      </c>
      <c r="S3123" s="2">
        <v>20</v>
      </c>
      <c r="T3123" s="2">
        <v>26</v>
      </c>
      <c r="U3123" s="2">
        <v>42</v>
      </c>
      <c r="V3123" s="2">
        <v>54.5</v>
      </c>
      <c r="Y3123" s="2">
        <v>15</v>
      </c>
      <c r="Z3123" s="2">
        <v>19.5</v>
      </c>
      <c r="AE3123" s="2">
        <v>77</v>
      </c>
      <c r="AF3123" s="2">
        <v>54</v>
      </c>
      <c r="AG3123" s="2">
        <v>70.099999999999994</v>
      </c>
      <c r="AH3123" s="2">
        <v>54</v>
      </c>
      <c r="AI3123" s="2">
        <v>70.099999999999994</v>
      </c>
      <c r="AJ3123" s="2">
        <v>70.099999999999994</v>
      </c>
      <c r="AK3123" s="2">
        <v>9</v>
      </c>
      <c r="AL3123" s="2">
        <v>11.7</v>
      </c>
      <c r="AM3123" s="2">
        <v>14</v>
      </c>
      <c r="AN3123" s="2">
        <v>18.2</v>
      </c>
      <c r="AQ3123" s="2">
        <v>22</v>
      </c>
      <c r="AR3123" s="2">
        <v>28.6</v>
      </c>
      <c r="AS3123" s="2">
        <v>32</v>
      </c>
      <c r="AT3123" s="2">
        <v>41.6</v>
      </c>
      <c r="AW3123" s="2">
        <v>23</v>
      </c>
      <c r="AX3123" s="2">
        <v>29.9</v>
      </c>
      <c r="CA3123" s="2">
        <v>77</v>
      </c>
      <c r="CB3123" s="2">
        <v>54</v>
      </c>
      <c r="CC3123" s="2">
        <v>70.099999999999994</v>
      </c>
      <c r="CD3123" s="2">
        <v>54</v>
      </c>
      <c r="CE3123" s="2">
        <v>70.099999999999994</v>
      </c>
      <c r="CF3123" s="2">
        <v>70.099999999999994</v>
      </c>
      <c r="CG3123" s="2">
        <v>9</v>
      </c>
      <c r="CH3123" s="2">
        <v>11.7</v>
      </c>
      <c r="CI3123" s="2">
        <v>14</v>
      </c>
      <c r="CJ3123" s="2">
        <v>18.2</v>
      </c>
      <c r="CM3123" s="2">
        <v>19</v>
      </c>
      <c r="CN3123" s="2">
        <v>24.7</v>
      </c>
      <c r="CO3123" s="2">
        <v>35</v>
      </c>
      <c r="CP3123" s="2">
        <v>45.5</v>
      </c>
      <c r="CS3123" s="2">
        <v>23</v>
      </c>
      <c r="CT3123" s="2">
        <v>29.9</v>
      </c>
    </row>
    <row r="3124" spans="1:101" ht="12.75" customHeight="1" x14ac:dyDescent="0.2">
      <c r="A3124">
        <v>5</v>
      </c>
      <c r="B3124" s="2">
        <v>2173</v>
      </c>
      <c r="C3124" s="17">
        <v>3.07</v>
      </c>
      <c r="D3124" s="2">
        <v>2.61</v>
      </c>
      <c r="F3124" s="15">
        <v>2.8250000000000002</v>
      </c>
      <c r="G3124" s="17">
        <v>146</v>
      </c>
      <c r="H3124" s="2">
        <v>105</v>
      </c>
      <c r="I3124" s="2">
        <v>71.400000000000006</v>
      </c>
      <c r="J3124" s="2">
        <v>105</v>
      </c>
      <c r="K3124" s="2">
        <v>71.400000000000006</v>
      </c>
      <c r="L3124" s="2">
        <v>71.900000000000006</v>
      </c>
      <c r="M3124" s="2">
        <v>9</v>
      </c>
      <c r="N3124" s="2">
        <v>6.1</v>
      </c>
      <c r="O3124" s="2">
        <v>32</v>
      </c>
      <c r="P3124" s="2">
        <v>21.8</v>
      </c>
      <c r="S3124" s="2">
        <v>42</v>
      </c>
      <c r="T3124" s="2">
        <v>28.6</v>
      </c>
      <c r="U3124" s="2">
        <v>63</v>
      </c>
      <c r="V3124" s="2">
        <v>42.9</v>
      </c>
      <c r="W3124" s="2">
        <v>1</v>
      </c>
      <c r="X3124" s="2">
        <v>0.7</v>
      </c>
      <c r="Y3124" s="2">
        <v>42</v>
      </c>
      <c r="Z3124" s="2">
        <v>28.6</v>
      </c>
      <c r="AB3124" s="2">
        <v>2</v>
      </c>
      <c r="AC3124" s="2">
        <v>8</v>
      </c>
      <c r="AE3124" s="2">
        <v>146</v>
      </c>
      <c r="AF3124" s="2">
        <v>88</v>
      </c>
      <c r="AG3124" s="2">
        <v>59.9</v>
      </c>
      <c r="AH3124" s="2">
        <v>88</v>
      </c>
      <c r="AI3124" s="2">
        <v>59.9</v>
      </c>
      <c r="AJ3124" s="2">
        <v>60.3</v>
      </c>
      <c r="AK3124" s="2">
        <v>27</v>
      </c>
      <c r="AL3124" s="2">
        <v>18.399999999999999</v>
      </c>
      <c r="AM3124" s="2">
        <v>31</v>
      </c>
      <c r="AN3124" s="2">
        <v>21.1</v>
      </c>
      <c r="AQ3124" s="2">
        <v>58</v>
      </c>
      <c r="AR3124" s="2">
        <v>39.5</v>
      </c>
      <c r="AS3124" s="2">
        <v>30</v>
      </c>
      <c r="AT3124" s="2">
        <v>20.399999999999999</v>
      </c>
      <c r="AU3124" s="2">
        <v>1</v>
      </c>
      <c r="AV3124" s="2">
        <v>0.7</v>
      </c>
      <c r="AW3124" s="2">
        <v>59</v>
      </c>
      <c r="AX3124" s="2">
        <v>40.1</v>
      </c>
      <c r="AZ3124" s="2">
        <v>2</v>
      </c>
      <c r="BA3124" s="2">
        <v>8</v>
      </c>
      <c r="CA3124" s="2">
        <v>146</v>
      </c>
      <c r="CB3124" s="2">
        <v>97</v>
      </c>
      <c r="CC3124" s="2">
        <v>66</v>
      </c>
      <c r="CD3124" s="2">
        <v>97</v>
      </c>
      <c r="CE3124" s="2">
        <v>66</v>
      </c>
      <c r="CF3124" s="2">
        <v>66.400000000000006</v>
      </c>
      <c r="CG3124" s="2">
        <v>17</v>
      </c>
      <c r="CH3124" s="2">
        <v>11.6</v>
      </c>
      <c r="CI3124" s="2">
        <v>32</v>
      </c>
      <c r="CJ3124" s="2">
        <v>21.8</v>
      </c>
      <c r="CM3124" s="2">
        <v>54</v>
      </c>
      <c r="CN3124" s="2">
        <v>36.700000000000003</v>
      </c>
      <c r="CO3124" s="2">
        <v>43</v>
      </c>
      <c r="CP3124" s="2">
        <v>29.3</v>
      </c>
      <c r="CQ3124" s="2">
        <v>1</v>
      </c>
      <c r="CR3124" s="2">
        <v>0.7</v>
      </c>
      <c r="CS3124" s="2">
        <v>50</v>
      </c>
      <c r="CT3124" s="2">
        <v>34</v>
      </c>
      <c r="CV3124" s="2">
        <v>2</v>
      </c>
      <c r="CW3124" s="2">
        <v>8</v>
      </c>
    </row>
    <row r="3125" spans="1:101" ht="12.75" customHeight="1" x14ac:dyDescent="0.2">
      <c r="A3125">
        <v>5</v>
      </c>
      <c r="B3125" s="2">
        <v>2175</v>
      </c>
      <c r="C3125" s="17">
        <v>3.55</v>
      </c>
      <c r="D3125" s="2">
        <v>2.97</v>
      </c>
      <c r="F3125" s="15">
        <v>3.339</v>
      </c>
      <c r="G3125" s="17">
        <v>62</v>
      </c>
      <c r="H3125" s="2">
        <v>57</v>
      </c>
      <c r="I3125" s="2">
        <v>91.9</v>
      </c>
      <c r="J3125" s="2">
        <v>57</v>
      </c>
      <c r="K3125" s="2">
        <v>91.9</v>
      </c>
      <c r="L3125" s="2">
        <v>91.9</v>
      </c>
      <c r="O3125" s="2">
        <v>5</v>
      </c>
      <c r="P3125" s="2">
        <v>8.1</v>
      </c>
      <c r="S3125" s="2">
        <v>18</v>
      </c>
      <c r="T3125" s="2">
        <v>29</v>
      </c>
      <c r="U3125" s="2">
        <v>39</v>
      </c>
      <c r="V3125" s="2">
        <v>62.9</v>
      </c>
      <c r="Y3125" s="2">
        <v>5</v>
      </c>
      <c r="Z3125" s="2">
        <v>8.1</v>
      </c>
      <c r="AB3125" s="2">
        <v>2</v>
      </c>
      <c r="AE3125" s="2">
        <v>62</v>
      </c>
      <c r="AF3125" s="2">
        <v>44</v>
      </c>
      <c r="AG3125" s="2">
        <v>71</v>
      </c>
      <c r="AH3125" s="2">
        <v>44</v>
      </c>
      <c r="AI3125" s="2">
        <v>71</v>
      </c>
      <c r="AJ3125" s="2">
        <v>71</v>
      </c>
      <c r="AK3125" s="2">
        <v>8</v>
      </c>
      <c r="AL3125" s="2">
        <v>12.9</v>
      </c>
      <c r="AM3125" s="2">
        <v>10</v>
      </c>
      <c r="AN3125" s="2">
        <v>16.100000000000001</v>
      </c>
      <c r="AQ3125" s="2">
        <v>20</v>
      </c>
      <c r="AR3125" s="2">
        <v>32.299999999999997</v>
      </c>
      <c r="AS3125" s="2">
        <v>24</v>
      </c>
      <c r="AT3125" s="2">
        <v>38.700000000000003</v>
      </c>
      <c r="AW3125" s="2">
        <v>18</v>
      </c>
      <c r="AX3125" s="2">
        <v>29</v>
      </c>
      <c r="AZ3125" s="2">
        <v>2</v>
      </c>
      <c r="CA3125" s="2">
        <v>62</v>
      </c>
      <c r="CB3125" s="2">
        <v>52</v>
      </c>
      <c r="CC3125" s="2">
        <v>83.9</v>
      </c>
      <c r="CD3125" s="2">
        <v>52</v>
      </c>
      <c r="CE3125" s="2">
        <v>83.9</v>
      </c>
      <c r="CF3125" s="2">
        <v>83.9</v>
      </c>
      <c r="CG3125" s="2">
        <v>1</v>
      </c>
      <c r="CH3125" s="2">
        <v>1.6</v>
      </c>
      <c r="CI3125" s="2">
        <v>9</v>
      </c>
      <c r="CJ3125" s="2">
        <v>14.5</v>
      </c>
      <c r="CM3125" s="2">
        <v>20</v>
      </c>
      <c r="CN3125" s="2">
        <v>32.299999999999997</v>
      </c>
      <c r="CO3125" s="2">
        <v>32</v>
      </c>
      <c r="CP3125" s="2">
        <v>51.6</v>
      </c>
      <c r="CS3125" s="2">
        <v>10</v>
      </c>
      <c r="CT3125" s="2">
        <v>16.100000000000001</v>
      </c>
      <c r="CV3125" s="2">
        <v>2</v>
      </c>
    </row>
    <row r="3126" spans="1:101" ht="12.75" customHeight="1" x14ac:dyDescent="0.2">
      <c r="A3126">
        <v>5</v>
      </c>
      <c r="B3126" s="2">
        <v>2176</v>
      </c>
      <c r="C3126" s="17">
        <v>2.35</v>
      </c>
      <c r="D3126" s="2">
        <v>2</v>
      </c>
      <c r="F3126" s="15">
        <v>1.867</v>
      </c>
      <c r="G3126" s="17">
        <v>85</v>
      </c>
      <c r="H3126" s="2">
        <v>34</v>
      </c>
      <c r="I3126" s="2">
        <v>40</v>
      </c>
      <c r="J3126" s="2">
        <v>34</v>
      </c>
      <c r="K3126" s="2">
        <v>40</v>
      </c>
      <c r="L3126" s="2">
        <v>40</v>
      </c>
      <c r="M3126" s="2">
        <v>16</v>
      </c>
      <c r="N3126" s="2">
        <v>18.8</v>
      </c>
      <c r="O3126" s="2">
        <v>35</v>
      </c>
      <c r="P3126" s="2">
        <v>41.2</v>
      </c>
      <c r="S3126" s="2">
        <v>22</v>
      </c>
      <c r="T3126" s="2">
        <v>25.9</v>
      </c>
      <c r="U3126" s="2">
        <v>12</v>
      </c>
      <c r="V3126" s="2">
        <v>14.1</v>
      </c>
      <c r="Y3126" s="2">
        <v>51</v>
      </c>
      <c r="Z3126" s="2">
        <v>60</v>
      </c>
      <c r="AA3126" s="2">
        <v>1</v>
      </c>
      <c r="AE3126" s="2">
        <v>85</v>
      </c>
      <c r="AF3126" s="2">
        <v>31</v>
      </c>
      <c r="AG3126" s="2">
        <v>36.5</v>
      </c>
      <c r="AH3126" s="2">
        <v>31</v>
      </c>
      <c r="AI3126" s="2">
        <v>36.5</v>
      </c>
      <c r="AJ3126" s="2">
        <v>36.5</v>
      </c>
      <c r="AK3126" s="2">
        <v>36</v>
      </c>
      <c r="AL3126" s="2">
        <v>42.4</v>
      </c>
      <c r="AM3126" s="2">
        <v>18</v>
      </c>
      <c r="AN3126" s="2">
        <v>21.2</v>
      </c>
      <c r="AQ3126" s="2">
        <v>26</v>
      </c>
      <c r="AR3126" s="2">
        <v>30.6</v>
      </c>
      <c r="AS3126" s="2">
        <v>5</v>
      </c>
      <c r="AT3126" s="2">
        <v>5.9</v>
      </c>
      <c r="AW3126" s="2">
        <v>54</v>
      </c>
      <c r="AX3126" s="2">
        <v>63.5</v>
      </c>
      <c r="AZ3126" s="2">
        <v>1</v>
      </c>
      <c r="CA3126" s="2">
        <v>85</v>
      </c>
      <c r="CB3126" s="2">
        <v>23</v>
      </c>
      <c r="CC3126" s="2">
        <v>27.1</v>
      </c>
      <c r="CD3126" s="2">
        <v>23</v>
      </c>
      <c r="CE3126" s="2">
        <v>27.1</v>
      </c>
      <c r="CF3126" s="2">
        <v>27.1</v>
      </c>
      <c r="CG3126" s="2">
        <v>38</v>
      </c>
      <c r="CH3126" s="2">
        <v>44.7</v>
      </c>
      <c r="CI3126" s="2">
        <v>24</v>
      </c>
      <c r="CJ3126" s="2">
        <v>28.2</v>
      </c>
      <c r="CK3126" s="2">
        <v>1</v>
      </c>
      <c r="CL3126" s="2">
        <v>1.2</v>
      </c>
      <c r="CM3126" s="2">
        <v>15</v>
      </c>
      <c r="CN3126" s="2">
        <v>17.600000000000001</v>
      </c>
      <c r="CO3126" s="2">
        <v>7</v>
      </c>
      <c r="CP3126" s="2">
        <v>8.1999999999999993</v>
      </c>
      <c r="CS3126" s="2">
        <v>62</v>
      </c>
      <c r="CT3126" s="2">
        <v>72.900000000000006</v>
      </c>
      <c r="CU3126" s="2">
        <v>1</v>
      </c>
    </row>
    <row r="3127" spans="1:101" ht="12.75" customHeight="1" x14ac:dyDescent="0.2">
      <c r="A3127">
        <v>5</v>
      </c>
      <c r="B3127" s="2">
        <v>2177</v>
      </c>
      <c r="C3127" s="17">
        <v>2.41</v>
      </c>
      <c r="D3127" s="2">
        <v>1.84</v>
      </c>
      <c r="F3127" s="15">
        <v>1.8440000000000003</v>
      </c>
      <c r="G3127" s="17">
        <v>58</v>
      </c>
      <c r="H3127" s="2">
        <v>25</v>
      </c>
      <c r="I3127" s="2">
        <v>43.1</v>
      </c>
      <c r="J3127" s="2">
        <v>25</v>
      </c>
      <c r="K3127" s="2">
        <v>43.1</v>
      </c>
      <c r="L3127" s="2">
        <v>43.1</v>
      </c>
      <c r="M3127" s="2">
        <v>6</v>
      </c>
      <c r="N3127" s="2">
        <v>10.3</v>
      </c>
      <c r="O3127" s="2">
        <v>27</v>
      </c>
      <c r="P3127" s="2">
        <v>46.6</v>
      </c>
      <c r="S3127" s="2">
        <v>20</v>
      </c>
      <c r="T3127" s="2">
        <v>34.5</v>
      </c>
      <c r="U3127" s="2">
        <v>5</v>
      </c>
      <c r="V3127" s="2">
        <v>8.6</v>
      </c>
      <c r="Y3127" s="2">
        <v>33</v>
      </c>
      <c r="Z3127" s="2">
        <v>56.9</v>
      </c>
      <c r="AE3127" s="2">
        <v>57</v>
      </c>
      <c r="AF3127" s="2">
        <v>16</v>
      </c>
      <c r="AG3127" s="2">
        <v>28.1</v>
      </c>
      <c r="AH3127" s="2">
        <v>16</v>
      </c>
      <c r="AI3127" s="2">
        <v>28.1</v>
      </c>
      <c r="AJ3127" s="2">
        <v>28.1</v>
      </c>
      <c r="AK3127" s="2">
        <v>25</v>
      </c>
      <c r="AL3127" s="2">
        <v>43.9</v>
      </c>
      <c r="AM3127" s="2">
        <v>16</v>
      </c>
      <c r="AN3127" s="2">
        <v>28.1</v>
      </c>
      <c r="AQ3127" s="2">
        <v>16</v>
      </c>
      <c r="AR3127" s="2">
        <v>28.1</v>
      </c>
      <c r="AW3127" s="2">
        <v>41</v>
      </c>
      <c r="AX3127" s="2">
        <v>71.900000000000006</v>
      </c>
      <c r="AY3127" s="2">
        <v>1</v>
      </c>
      <c r="CA3127" s="2">
        <v>58</v>
      </c>
      <c r="CB3127" s="2">
        <v>14</v>
      </c>
      <c r="CC3127" s="2">
        <v>24.1</v>
      </c>
      <c r="CD3127" s="2">
        <v>14</v>
      </c>
      <c r="CE3127" s="2">
        <v>24.1</v>
      </c>
      <c r="CF3127" s="2">
        <v>24.1</v>
      </c>
      <c r="CG3127" s="2">
        <v>23</v>
      </c>
      <c r="CH3127" s="2">
        <v>39.700000000000003</v>
      </c>
      <c r="CI3127" s="2">
        <v>21</v>
      </c>
      <c r="CJ3127" s="2">
        <v>36.200000000000003</v>
      </c>
      <c r="CM3127" s="2">
        <v>14</v>
      </c>
      <c r="CN3127" s="2">
        <v>24.1</v>
      </c>
      <c r="CS3127" s="2">
        <v>44</v>
      </c>
      <c r="CT3127" s="2">
        <v>75.900000000000006</v>
      </c>
    </row>
    <row r="3128" spans="1:101" ht="12.75" customHeight="1" x14ac:dyDescent="0.2">
      <c r="A3128">
        <v>5</v>
      </c>
      <c r="B3128" s="2">
        <v>2181</v>
      </c>
      <c r="C3128" s="17">
        <v>3.11</v>
      </c>
      <c r="D3128" s="2">
        <v>2.5499999999999998</v>
      </c>
      <c r="F3128" s="15">
        <v>2.9249999999999998</v>
      </c>
      <c r="G3128" s="17">
        <v>53</v>
      </c>
      <c r="H3128" s="2">
        <v>41</v>
      </c>
      <c r="I3128" s="2">
        <v>77.400000000000006</v>
      </c>
      <c r="J3128" s="2">
        <v>41</v>
      </c>
      <c r="K3128" s="2">
        <v>77.400000000000006</v>
      </c>
      <c r="L3128" s="2">
        <v>77.400000000000006</v>
      </c>
      <c r="M3128" s="2">
        <v>3</v>
      </c>
      <c r="N3128" s="2">
        <v>5.7</v>
      </c>
      <c r="O3128" s="2">
        <v>9</v>
      </c>
      <c r="P3128" s="2">
        <v>17</v>
      </c>
      <c r="S3128" s="2">
        <v>20</v>
      </c>
      <c r="T3128" s="2">
        <v>37.700000000000003</v>
      </c>
      <c r="U3128" s="2">
        <v>21</v>
      </c>
      <c r="V3128" s="2">
        <v>39.6</v>
      </c>
      <c r="Y3128" s="2">
        <v>12</v>
      </c>
      <c r="Z3128" s="2">
        <v>22.6</v>
      </c>
      <c r="AB3128" s="2">
        <v>1</v>
      </c>
      <c r="AE3128" s="2">
        <v>53</v>
      </c>
      <c r="AF3128" s="2">
        <v>28</v>
      </c>
      <c r="AG3128" s="2">
        <v>52.8</v>
      </c>
      <c r="AH3128" s="2">
        <v>28</v>
      </c>
      <c r="AI3128" s="2">
        <v>52.8</v>
      </c>
      <c r="AJ3128" s="2">
        <v>52.8</v>
      </c>
      <c r="AK3128" s="2">
        <v>10</v>
      </c>
      <c r="AL3128" s="2">
        <v>18.899999999999999</v>
      </c>
      <c r="AM3128" s="2">
        <v>15</v>
      </c>
      <c r="AN3128" s="2">
        <v>28.3</v>
      </c>
      <c r="AQ3128" s="2">
        <v>17</v>
      </c>
      <c r="AR3128" s="2">
        <v>32.1</v>
      </c>
      <c r="AS3128" s="2">
        <v>11</v>
      </c>
      <c r="AT3128" s="2">
        <v>20.8</v>
      </c>
      <c r="AW3128" s="2">
        <v>25</v>
      </c>
      <c r="AX3128" s="2">
        <v>47.2</v>
      </c>
      <c r="AZ3128" s="2">
        <v>1</v>
      </c>
      <c r="CA3128" s="2">
        <v>53</v>
      </c>
      <c r="CB3128" s="2">
        <v>39</v>
      </c>
      <c r="CC3128" s="2">
        <v>73.599999999999994</v>
      </c>
      <c r="CD3128" s="2">
        <v>39</v>
      </c>
      <c r="CE3128" s="2">
        <v>73.599999999999994</v>
      </c>
      <c r="CF3128" s="2">
        <v>73.599999999999994</v>
      </c>
      <c r="CG3128" s="2">
        <v>4</v>
      </c>
      <c r="CH3128" s="2">
        <v>7.5</v>
      </c>
      <c r="CI3128" s="2">
        <v>10</v>
      </c>
      <c r="CJ3128" s="2">
        <v>18.899999999999999</v>
      </c>
      <c r="CM3128" s="2">
        <v>25</v>
      </c>
      <c r="CN3128" s="2">
        <v>47.2</v>
      </c>
      <c r="CO3128" s="2">
        <v>14</v>
      </c>
      <c r="CP3128" s="2">
        <v>26.4</v>
      </c>
      <c r="CS3128" s="2">
        <v>14</v>
      </c>
      <c r="CT3128" s="2">
        <v>26.4</v>
      </c>
      <c r="CV3128" s="2">
        <v>1</v>
      </c>
    </row>
    <row r="3129" spans="1:101" ht="12.75" customHeight="1" x14ac:dyDescent="0.2">
      <c r="A3129">
        <v>5</v>
      </c>
      <c r="B3129" s="2">
        <v>2183</v>
      </c>
      <c r="C3129" s="17">
        <v>3.69</v>
      </c>
      <c r="D3129" s="2">
        <v>3.56</v>
      </c>
      <c r="F3129" s="15">
        <v>3.7530000000000001</v>
      </c>
      <c r="G3129" s="17">
        <v>68</v>
      </c>
      <c r="H3129" s="2">
        <v>62</v>
      </c>
      <c r="I3129" s="2">
        <v>91.2</v>
      </c>
      <c r="J3129" s="2">
        <v>62</v>
      </c>
      <c r="K3129" s="2">
        <v>91.2</v>
      </c>
      <c r="L3129" s="2">
        <v>91.2</v>
      </c>
      <c r="M3129" s="2">
        <v>1</v>
      </c>
      <c r="N3129" s="2">
        <v>1.5</v>
      </c>
      <c r="O3129" s="2">
        <v>5</v>
      </c>
      <c r="P3129" s="2">
        <v>7.4</v>
      </c>
      <c r="S3129" s="2">
        <v>8</v>
      </c>
      <c r="T3129" s="2">
        <v>11.8</v>
      </c>
      <c r="U3129" s="2">
        <v>54</v>
      </c>
      <c r="V3129" s="2">
        <v>79.400000000000006</v>
      </c>
      <c r="Y3129" s="2">
        <v>6</v>
      </c>
      <c r="Z3129" s="2">
        <v>8.8000000000000007</v>
      </c>
      <c r="AE3129" s="2">
        <v>68</v>
      </c>
      <c r="AF3129" s="2">
        <v>63</v>
      </c>
      <c r="AG3129" s="2">
        <v>92.6</v>
      </c>
      <c r="AH3129" s="2">
        <v>63</v>
      </c>
      <c r="AI3129" s="2">
        <v>92.6</v>
      </c>
      <c r="AJ3129" s="2">
        <v>92.6</v>
      </c>
      <c r="AM3129" s="2">
        <v>5</v>
      </c>
      <c r="AN3129" s="2">
        <v>7.4</v>
      </c>
      <c r="AQ3129" s="2">
        <v>20</v>
      </c>
      <c r="AR3129" s="2">
        <v>29.4</v>
      </c>
      <c r="AS3129" s="2">
        <v>43</v>
      </c>
      <c r="AT3129" s="2">
        <v>63.2</v>
      </c>
      <c r="AW3129" s="2">
        <v>5</v>
      </c>
      <c r="AX3129" s="2">
        <v>7.4</v>
      </c>
      <c r="CA3129" s="2">
        <v>68</v>
      </c>
      <c r="CB3129" s="2">
        <v>64</v>
      </c>
      <c r="CC3129" s="2">
        <v>94.1</v>
      </c>
      <c r="CD3129" s="2">
        <v>64</v>
      </c>
      <c r="CE3129" s="2">
        <v>94.1</v>
      </c>
      <c r="CF3129" s="2">
        <v>94.1</v>
      </c>
      <c r="CG3129" s="2">
        <v>1</v>
      </c>
      <c r="CH3129" s="2">
        <v>1.5</v>
      </c>
      <c r="CI3129" s="2">
        <v>3</v>
      </c>
      <c r="CJ3129" s="2">
        <v>4.4000000000000004</v>
      </c>
      <c r="CM3129" s="2">
        <v>8</v>
      </c>
      <c r="CN3129" s="2">
        <v>11.8</v>
      </c>
      <c r="CO3129" s="2">
        <v>56</v>
      </c>
      <c r="CP3129" s="2">
        <v>82.4</v>
      </c>
      <c r="CS3129" s="2">
        <v>4</v>
      </c>
      <c r="CT3129" s="2">
        <v>5.9</v>
      </c>
    </row>
    <row r="3130" spans="1:101" ht="12.75" customHeight="1" x14ac:dyDescent="0.2">
      <c r="A3130">
        <v>5</v>
      </c>
      <c r="B3130" s="2">
        <v>2185</v>
      </c>
      <c r="C3130" s="17">
        <v>3.23</v>
      </c>
      <c r="D3130" s="2">
        <v>2.87</v>
      </c>
      <c r="F3130" s="15">
        <v>3.0669999999999993</v>
      </c>
      <c r="G3130" s="17">
        <v>61</v>
      </c>
      <c r="H3130" s="2">
        <v>51</v>
      </c>
      <c r="I3130" s="2">
        <v>83.6</v>
      </c>
      <c r="J3130" s="2">
        <v>51</v>
      </c>
      <c r="K3130" s="2">
        <v>83.6</v>
      </c>
      <c r="L3130" s="2">
        <v>83.6</v>
      </c>
      <c r="M3130" s="2">
        <v>3</v>
      </c>
      <c r="N3130" s="2">
        <v>4.9000000000000004</v>
      </c>
      <c r="O3130" s="2">
        <v>7</v>
      </c>
      <c r="P3130" s="2">
        <v>11.5</v>
      </c>
      <c r="S3130" s="2">
        <v>24</v>
      </c>
      <c r="T3130" s="2">
        <v>39.299999999999997</v>
      </c>
      <c r="U3130" s="2">
        <v>27</v>
      </c>
      <c r="V3130" s="2">
        <v>44.3</v>
      </c>
      <c r="Y3130" s="2">
        <v>10</v>
      </c>
      <c r="Z3130" s="2">
        <v>16.399999999999999</v>
      </c>
      <c r="AB3130" s="2">
        <v>1</v>
      </c>
      <c r="AE3130" s="2">
        <v>61</v>
      </c>
      <c r="AF3130" s="2">
        <v>42</v>
      </c>
      <c r="AG3130" s="2">
        <v>68.900000000000006</v>
      </c>
      <c r="AH3130" s="2">
        <v>42</v>
      </c>
      <c r="AI3130" s="2">
        <v>68.900000000000006</v>
      </c>
      <c r="AJ3130" s="2">
        <v>68.900000000000006</v>
      </c>
      <c r="AK3130" s="2">
        <v>7</v>
      </c>
      <c r="AL3130" s="2">
        <v>11.5</v>
      </c>
      <c r="AM3130" s="2">
        <v>12</v>
      </c>
      <c r="AN3130" s="2">
        <v>19.7</v>
      </c>
      <c r="AQ3130" s="2">
        <v>24</v>
      </c>
      <c r="AR3130" s="2">
        <v>39.299999999999997</v>
      </c>
      <c r="AS3130" s="2">
        <v>18</v>
      </c>
      <c r="AT3130" s="2">
        <v>29.5</v>
      </c>
      <c r="AW3130" s="2">
        <v>19</v>
      </c>
      <c r="AX3130" s="2">
        <v>31.1</v>
      </c>
      <c r="AZ3130" s="2">
        <v>1</v>
      </c>
      <c r="CA3130" s="2">
        <v>61</v>
      </c>
      <c r="CB3130" s="2">
        <v>48</v>
      </c>
      <c r="CC3130" s="2">
        <v>78.7</v>
      </c>
      <c r="CD3130" s="2">
        <v>48</v>
      </c>
      <c r="CE3130" s="2">
        <v>78.7</v>
      </c>
      <c r="CF3130" s="2">
        <v>78.7</v>
      </c>
      <c r="CG3130" s="2">
        <v>4</v>
      </c>
      <c r="CH3130" s="2">
        <v>6.6</v>
      </c>
      <c r="CI3130" s="2">
        <v>9</v>
      </c>
      <c r="CJ3130" s="2">
        <v>14.8</v>
      </c>
      <c r="CM3130" s="2">
        <v>27</v>
      </c>
      <c r="CN3130" s="2">
        <v>44.3</v>
      </c>
      <c r="CO3130" s="2">
        <v>21</v>
      </c>
      <c r="CP3130" s="2">
        <v>34.4</v>
      </c>
      <c r="CS3130" s="2">
        <v>13</v>
      </c>
      <c r="CT3130" s="2">
        <v>21.3</v>
      </c>
      <c r="CV3130" s="2">
        <v>1</v>
      </c>
    </row>
    <row r="3131" spans="1:101" ht="12.75" customHeight="1" x14ac:dyDescent="0.2">
      <c r="A3131">
        <v>5</v>
      </c>
      <c r="B3131" s="2">
        <v>2189</v>
      </c>
      <c r="C3131" s="17">
        <v>3.41</v>
      </c>
      <c r="D3131" s="2">
        <v>2.52</v>
      </c>
      <c r="F3131" s="15">
        <v>2.4819999999999998</v>
      </c>
      <c r="G3131" s="17">
        <v>61</v>
      </c>
      <c r="H3131" s="2">
        <v>52</v>
      </c>
      <c r="I3131" s="2">
        <v>85.2</v>
      </c>
      <c r="J3131" s="2">
        <v>52</v>
      </c>
      <c r="K3131" s="2">
        <v>85.2</v>
      </c>
      <c r="L3131" s="2">
        <v>85.2</v>
      </c>
      <c r="O3131" s="2">
        <v>9</v>
      </c>
      <c r="P3131" s="2">
        <v>14.8</v>
      </c>
      <c r="S3131" s="2">
        <v>18</v>
      </c>
      <c r="T3131" s="2">
        <v>29.5</v>
      </c>
      <c r="U3131" s="2">
        <v>34</v>
      </c>
      <c r="V3131" s="2">
        <v>55.7</v>
      </c>
      <c r="Y3131" s="2">
        <v>9</v>
      </c>
      <c r="Z3131" s="2">
        <v>14.8</v>
      </c>
      <c r="AB3131" s="2">
        <v>2</v>
      </c>
      <c r="AE3131" s="2">
        <v>61</v>
      </c>
      <c r="AF3131" s="2">
        <v>35</v>
      </c>
      <c r="AG3131" s="2">
        <v>57.4</v>
      </c>
      <c r="AH3131" s="2">
        <v>35</v>
      </c>
      <c r="AI3131" s="2">
        <v>57.4</v>
      </c>
      <c r="AJ3131" s="2">
        <v>57.4</v>
      </c>
      <c r="AK3131" s="2">
        <v>9</v>
      </c>
      <c r="AL3131" s="2">
        <v>14.8</v>
      </c>
      <c r="AM3131" s="2">
        <v>17</v>
      </c>
      <c r="AN3131" s="2">
        <v>27.9</v>
      </c>
      <c r="AQ3131" s="2">
        <v>29</v>
      </c>
      <c r="AR3131" s="2">
        <v>47.5</v>
      </c>
      <c r="AS3131" s="2">
        <v>6</v>
      </c>
      <c r="AT3131" s="2">
        <v>9.8000000000000007</v>
      </c>
      <c r="AW3131" s="2">
        <v>26</v>
      </c>
      <c r="AX3131" s="2">
        <v>42.6</v>
      </c>
      <c r="AZ3131" s="2">
        <v>2</v>
      </c>
      <c r="CA3131" s="2">
        <v>62</v>
      </c>
      <c r="CB3131" s="2">
        <v>34</v>
      </c>
      <c r="CC3131" s="2">
        <v>54.8</v>
      </c>
      <c r="CD3131" s="2">
        <v>34</v>
      </c>
      <c r="CE3131" s="2">
        <v>54.8</v>
      </c>
      <c r="CF3131" s="2">
        <v>54.8</v>
      </c>
      <c r="CG3131" s="2">
        <v>11</v>
      </c>
      <c r="CH3131" s="2">
        <v>17.7</v>
      </c>
      <c r="CI3131" s="2">
        <v>17</v>
      </c>
      <c r="CJ3131" s="2">
        <v>27.4</v>
      </c>
      <c r="CM3131" s="2">
        <v>27</v>
      </c>
      <c r="CN3131" s="2">
        <v>43.5</v>
      </c>
      <c r="CO3131" s="2">
        <v>7</v>
      </c>
      <c r="CP3131" s="2">
        <v>11.3</v>
      </c>
      <c r="CS3131" s="2">
        <v>28</v>
      </c>
      <c r="CT3131" s="2">
        <v>45.2</v>
      </c>
      <c r="CV3131" s="2">
        <v>1</v>
      </c>
    </row>
    <row r="3132" spans="1:101" ht="12.75" customHeight="1" x14ac:dyDescent="0.2">
      <c r="A3132">
        <v>5</v>
      </c>
      <c r="B3132" s="2">
        <v>2190</v>
      </c>
      <c r="C3132" s="17">
        <v>3.38</v>
      </c>
      <c r="D3132" s="2">
        <v>2.93</v>
      </c>
      <c r="F3132" s="15">
        <v>3.073</v>
      </c>
      <c r="G3132" s="17">
        <v>55</v>
      </c>
      <c r="H3132" s="2">
        <v>48</v>
      </c>
      <c r="I3132" s="2">
        <v>87.3</v>
      </c>
      <c r="J3132" s="2">
        <v>48</v>
      </c>
      <c r="K3132" s="2">
        <v>87.3</v>
      </c>
      <c r="L3132" s="2">
        <v>87.3</v>
      </c>
      <c r="M3132" s="2">
        <v>3</v>
      </c>
      <c r="N3132" s="2">
        <v>5.5</v>
      </c>
      <c r="O3132" s="2">
        <v>4</v>
      </c>
      <c r="P3132" s="2">
        <v>7.3</v>
      </c>
      <c r="Q3132" s="2">
        <v>1</v>
      </c>
      <c r="R3132" s="2">
        <v>1.8</v>
      </c>
      <c r="S3132" s="2">
        <v>13</v>
      </c>
      <c r="T3132" s="2">
        <v>23.6</v>
      </c>
      <c r="U3132" s="2">
        <v>34</v>
      </c>
      <c r="V3132" s="2">
        <v>61.8</v>
      </c>
      <c r="Y3132" s="2">
        <v>7</v>
      </c>
      <c r="Z3132" s="2">
        <v>12.7</v>
      </c>
      <c r="AE3132" s="2">
        <v>55</v>
      </c>
      <c r="AF3132" s="2">
        <v>41</v>
      </c>
      <c r="AG3132" s="2">
        <v>74.5</v>
      </c>
      <c r="AH3132" s="2">
        <v>41</v>
      </c>
      <c r="AI3132" s="2">
        <v>74.5</v>
      </c>
      <c r="AJ3132" s="2">
        <v>74.5</v>
      </c>
      <c r="AK3132" s="2">
        <v>7</v>
      </c>
      <c r="AL3132" s="2">
        <v>12.7</v>
      </c>
      <c r="AM3132" s="2">
        <v>7</v>
      </c>
      <c r="AN3132" s="2">
        <v>12.7</v>
      </c>
      <c r="AQ3132" s="2">
        <v>24</v>
      </c>
      <c r="AR3132" s="2">
        <v>43.6</v>
      </c>
      <c r="AS3132" s="2">
        <v>17</v>
      </c>
      <c r="AT3132" s="2">
        <v>30.9</v>
      </c>
      <c r="AW3132" s="2">
        <v>14</v>
      </c>
      <c r="AX3132" s="2">
        <v>25.5</v>
      </c>
      <c r="CA3132" s="2">
        <v>55</v>
      </c>
      <c r="CB3132" s="2">
        <v>43</v>
      </c>
      <c r="CC3132" s="2">
        <v>78.2</v>
      </c>
      <c r="CD3132" s="2">
        <v>43</v>
      </c>
      <c r="CE3132" s="2">
        <v>78.2</v>
      </c>
      <c r="CF3132" s="2">
        <v>78.2</v>
      </c>
      <c r="CG3132" s="2">
        <v>6</v>
      </c>
      <c r="CH3132" s="2">
        <v>10.9</v>
      </c>
      <c r="CI3132" s="2">
        <v>6</v>
      </c>
      <c r="CJ3132" s="2">
        <v>10.9</v>
      </c>
      <c r="CM3132" s="2">
        <v>21</v>
      </c>
      <c r="CN3132" s="2">
        <v>38.200000000000003</v>
      </c>
      <c r="CO3132" s="2">
        <v>22</v>
      </c>
      <c r="CP3132" s="2">
        <v>40</v>
      </c>
      <c r="CS3132" s="2">
        <v>12</v>
      </c>
      <c r="CT3132" s="2">
        <v>21.8</v>
      </c>
    </row>
    <row r="3133" spans="1:101" ht="12.75" customHeight="1" x14ac:dyDescent="0.2">
      <c r="A3133">
        <v>5</v>
      </c>
      <c r="B3133" s="2">
        <v>2191</v>
      </c>
      <c r="C3133" s="17">
        <v>2.63</v>
      </c>
      <c r="D3133" s="2">
        <v>2.4700000000000002</v>
      </c>
      <c r="F3133" s="15">
        <v>2.391</v>
      </c>
      <c r="G3133" s="17">
        <v>63</v>
      </c>
      <c r="H3133" s="2">
        <v>34</v>
      </c>
      <c r="I3133" s="2">
        <v>53.1</v>
      </c>
      <c r="J3133" s="2">
        <v>34</v>
      </c>
      <c r="K3133" s="2">
        <v>53.1</v>
      </c>
      <c r="L3133" s="2">
        <v>54</v>
      </c>
      <c r="M3133" s="2">
        <v>8</v>
      </c>
      <c r="N3133" s="2">
        <v>12.5</v>
      </c>
      <c r="O3133" s="2">
        <v>21</v>
      </c>
      <c r="P3133" s="2">
        <v>32.799999999999997</v>
      </c>
      <c r="S3133" s="2">
        <v>18</v>
      </c>
      <c r="T3133" s="2">
        <v>28.1</v>
      </c>
      <c r="U3133" s="2">
        <v>16</v>
      </c>
      <c r="V3133" s="2">
        <v>25</v>
      </c>
      <c r="W3133" s="2">
        <v>1</v>
      </c>
      <c r="X3133" s="2">
        <v>1.6</v>
      </c>
      <c r="Y3133" s="2">
        <v>30</v>
      </c>
      <c r="Z3133" s="2">
        <v>46.9</v>
      </c>
      <c r="AE3133" s="2">
        <v>64</v>
      </c>
      <c r="AF3133" s="2">
        <v>33</v>
      </c>
      <c r="AG3133" s="2">
        <v>51.6</v>
      </c>
      <c r="AH3133" s="2">
        <v>33</v>
      </c>
      <c r="AI3133" s="2">
        <v>51.6</v>
      </c>
      <c r="AJ3133" s="2">
        <v>51.6</v>
      </c>
      <c r="AK3133" s="2">
        <v>13</v>
      </c>
      <c r="AL3133" s="2">
        <v>20.3</v>
      </c>
      <c r="AM3133" s="2">
        <v>18</v>
      </c>
      <c r="AN3133" s="2">
        <v>28.1</v>
      </c>
      <c r="AQ3133" s="2">
        <v>23</v>
      </c>
      <c r="AR3133" s="2">
        <v>35.9</v>
      </c>
      <c r="AS3133" s="2">
        <v>10</v>
      </c>
      <c r="AT3133" s="2">
        <v>15.6</v>
      </c>
      <c r="AW3133" s="2">
        <v>31</v>
      </c>
      <c r="AX3133" s="2">
        <v>48.4</v>
      </c>
      <c r="CA3133" s="2">
        <v>63</v>
      </c>
      <c r="CB3133" s="2">
        <v>29</v>
      </c>
      <c r="CC3133" s="2">
        <v>45.3</v>
      </c>
      <c r="CD3133" s="2">
        <v>29</v>
      </c>
      <c r="CE3133" s="2">
        <v>45.3</v>
      </c>
      <c r="CF3133" s="2">
        <v>46</v>
      </c>
      <c r="CG3133" s="2">
        <v>12</v>
      </c>
      <c r="CH3133" s="2">
        <v>18.8</v>
      </c>
      <c r="CI3133" s="2">
        <v>22</v>
      </c>
      <c r="CJ3133" s="2">
        <v>34.4</v>
      </c>
      <c r="CM3133" s="2">
        <v>19</v>
      </c>
      <c r="CN3133" s="2">
        <v>29.7</v>
      </c>
      <c r="CO3133" s="2">
        <v>10</v>
      </c>
      <c r="CP3133" s="2">
        <v>15.6</v>
      </c>
      <c r="CQ3133" s="2">
        <v>1</v>
      </c>
      <c r="CR3133" s="2">
        <v>1.6</v>
      </c>
      <c r="CS3133" s="2">
        <v>35</v>
      </c>
      <c r="CT3133" s="2">
        <v>54.7</v>
      </c>
    </row>
    <row r="3134" spans="1:101" ht="12.75" customHeight="1" x14ac:dyDescent="0.2">
      <c r="A3134">
        <v>5</v>
      </c>
      <c r="B3134" s="2">
        <v>2196</v>
      </c>
      <c r="C3134" s="17">
        <v>2.69</v>
      </c>
      <c r="D3134" s="2">
        <v>2.16</v>
      </c>
      <c r="F3134" s="15">
        <v>2.2570000000000001</v>
      </c>
      <c r="G3134" s="17">
        <v>51</v>
      </c>
      <c r="H3134" s="2">
        <v>26</v>
      </c>
      <c r="I3134" s="2">
        <v>51</v>
      </c>
      <c r="J3134" s="2">
        <v>26</v>
      </c>
      <c r="K3134" s="2">
        <v>51</v>
      </c>
      <c r="L3134" s="2">
        <v>51</v>
      </c>
      <c r="M3134" s="2">
        <v>4</v>
      </c>
      <c r="N3134" s="2">
        <v>7.8</v>
      </c>
      <c r="O3134" s="2">
        <v>21</v>
      </c>
      <c r="P3134" s="2">
        <v>41.2</v>
      </c>
      <c r="Q3134" s="2">
        <v>1</v>
      </c>
      <c r="R3134" s="2">
        <v>2</v>
      </c>
      <c r="S3134" s="2">
        <v>9</v>
      </c>
      <c r="T3134" s="2">
        <v>17.600000000000001</v>
      </c>
      <c r="U3134" s="2">
        <v>16</v>
      </c>
      <c r="V3134" s="2">
        <v>31.4</v>
      </c>
      <c r="Y3134" s="2">
        <v>25</v>
      </c>
      <c r="Z3134" s="2">
        <v>49</v>
      </c>
      <c r="AE3134" s="2">
        <v>51</v>
      </c>
      <c r="AF3134" s="2">
        <v>20</v>
      </c>
      <c r="AG3134" s="2">
        <v>39.200000000000003</v>
      </c>
      <c r="AH3134" s="2">
        <v>20</v>
      </c>
      <c r="AI3134" s="2">
        <v>39.200000000000003</v>
      </c>
      <c r="AJ3134" s="2">
        <v>39.200000000000003</v>
      </c>
      <c r="AK3134" s="2">
        <v>15</v>
      </c>
      <c r="AL3134" s="2">
        <v>29.4</v>
      </c>
      <c r="AM3134" s="2">
        <v>16</v>
      </c>
      <c r="AN3134" s="2">
        <v>31.4</v>
      </c>
      <c r="AQ3134" s="2">
        <v>17</v>
      </c>
      <c r="AR3134" s="2">
        <v>33.299999999999997</v>
      </c>
      <c r="AS3134" s="2">
        <v>3</v>
      </c>
      <c r="AT3134" s="2">
        <v>5.9</v>
      </c>
      <c r="AW3134" s="2">
        <v>31</v>
      </c>
      <c r="AX3134" s="2">
        <v>60.8</v>
      </c>
      <c r="CA3134" s="2">
        <v>51</v>
      </c>
      <c r="CB3134" s="2">
        <v>24</v>
      </c>
      <c r="CC3134" s="2">
        <v>47.1</v>
      </c>
      <c r="CD3134" s="2">
        <v>24</v>
      </c>
      <c r="CE3134" s="2">
        <v>47.1</v>
      </c>
      <c r="CF3134" s="2">
        <v>47.1</v>
      </c>
      <c r="CG3134" s="2">
        <v>14</v>
      </c>
      <c r="CH3134" s="2">
        <v>27.5</v>
      </c>
      <c r="CI3134" s="2">
        <v>13</v>
      </c>
      <c r="CJ3134" s="2">
        <v>25.5</v>
      </c>
      <c r="CM3134" s="2">
        <v>21</v>
      </c>
      <c r="CN3134" s="2">
        <v>41.2</v>
      </c>
      <c r="CO3134" s="2">
        <v>3</v>
      </c>
      <c r="CP3134" s="2">
        <v>5.9</v>
      </c>
      <c r="CS3134" s="2">
        <v>27</v>
      </c>
      <c r="CT3134" s="2">
        <v>52.9</v>
      </c>
    </row>
    <row r="3135" spans="1:101" ht="12.75" customHeight="1" x14ac:dyDescent="0.2">
      <c r="A3135">
        <v>5</v>
      </c>
      <c r="B3135" s="2">
        <v>2199</v>
      </c>
      <c r="C3135" s="17">
        <v>2.52</v>
      </c>
      <c r="D3135" s="2">
        <v>2.11</v>
      </c>
      <c r="F3135" s="15">
        <v>2.31</v>
      </c>
      <c r="G3135" s="17">
        <v>71</v>
      </c>
      <c r="H3135" s="2">
        <v>33</v>
      </c>
      <c r="I3135" s="2">
        <v>46.5</v>
      </c>
      <c r="J3135" s="2">
        <v>33</v>
      </c>
      <c r="K3135" s="2">
        <v>46.5</v>
      </c>
      <c r="L3135" s="2">
        <v>46.5</v>
      </c>
      <c r="M3135" s="2">
        <v>5</v>
      </c>
      <c r="N3135" s="2">
        <v>7</v>
      </c>
      <c r="O3135" s="2">
        <v>33</v>
      </c>
      <c r="P3135" s="2">
        <v>46.5</v>
      </c>
      <c r="Q3135" s="2">
        <v>3</v>
      </c>
      <c r="R3135" s="2">
        <v>4.2</v>
      </c>
      <c r="S3135" s="2">
        <v>12</v>
      </c>
      <c r="T3135" s="2">
        <v>16.899999999999999</v>
      </c>
      <c r="U3135" s="2">
        <v>18</v>
      </c>
      <c r="V3135" s="2">
        <v>25.4</v>
      </c>
      <c r="Y3135" s="2">
        <v>38</v>
      </c>
      <c r="Z3135" s="2">
        <v>53.5</v>
      </c>
      <c r="AB3135" s="2">
        <v>1</v>
      </c>
      <c r="AE3135" s="2">
        <v>71</v>
      </c>
      <c r="AF3135" s="2">
        <v>30</v>
      </c>
      <c r="AG3135" s="2">
        <v>42.3</v>
      </c>
      <c r="AH3135" s="2">
        <v>30</v>
      </c>
      <c r="AI3135" s="2">
        <v>42.3</v>
      </c>
      <c r="AJ3135" s="2">
        <v>42.3</v>
      </c>
      <c r="AK3135" s="2">
        <v>22</v>
      </c>
      <c r="AL3135" s="2">
        <v>31</v>
      </c>
      <c r="AM3135" s="2">
        <v>19</v>
      </c>
      <c r="AN3135" s="2">
        <v>26.8</v>
      </c>
      <c r="AO3135" s="2">
        <v>2</v>
      </c>
      <c r="AP3135" s="2">
        <v>2.8</v>
      </c>
      <c r="AQ3135" s="2">
        <v>22</v>
      </c>
      <c r="AR3135" s="2">
        <v>31</v>
      </c>
      <c r="AS3135" s="2">
        <v>6</v>
      </c>
      <c r="AT3135" s="2">
        <v>8.5</v>
      </c>
      <c r="AW3135" s="2">
        <v>41</v>
      </c>
      <c r="AX3135" s="2">
        <v>57.7</v>
      </c>
      <c r="AZ3135" s="2">
        <v>1</v>
      </c>
      <c r="CA3135" s="2">
        <v>71</v>
      </c>
      <c r="CB3135" s="2">
        <v>34</v>
      </c>
      <c r="CC3135" s="2">
        <v>47.9</v>
      </c>
      <c r="CD3135" s="2">
        <v>34</v>
      </c>
      <c r="CE3135" s="2">
        <v>47.9</v>
      </c>
      <c r="CF3135" s="2">
        <v>47.9</v>
      </c>
      <c r="CG3135" s="2">
        <v>20</v>
      </c>
      <c r="CH3135" s="2">
        <v>28.2</v>
      </c>
      <c r="CI3135" s="2">
        <v>17</v>
      </c>
      <c r="CJ3135" s="2">
        <v>23.9</v>
      </c>
      <c r="CM3135" s="2">
        <v>26</v>
      </c>
      <c r="CN3135" s="2">
        <v>36.6</v>
      </c>
      <c r="CO3135" s="2">
        <v>8</v>
      </c>
      <c r="CP3135" s="2">
        <v>11.3</v>
      </c>
      <c r="CS3135" s="2">
        <v>37</v>
      </c>
      <c r="CT3135" s="2">
        <v>52.1</v>
      </c>
      <c r="CV3135" s="2">
        <v>1</v>
      </c>
    </row>
    <row r="3136" spans="1:101" ht="12.75" customHeight="1" x14ac:dyDescent="0.2">
      <c r="A3136">
        <v>5</v>
      </c>
      <c r="B3136" s="2">
        <v>2201</v>
      </c>
      <c r="C3136" s="17">
        <v>3.5</v>
      </c>
      <c r="D3136" s="2">
        <v>3.13</v>
      </c>
      <c r="F3136" s="15">
        <v>3.55</v>
      </c>
      <c r="G3136" s="17">
        <v>40</v>
      </c>
      <c r="H3136" s="2">
        <v>33</v>
      </c>
      <c r="I3136" s="2">
        <v>82.5</v>
      </c>
      <c r="J3136" s="2">
        <v>33</v>
      </c>
      <c r="K3136" s="2">
        <v>82.5</v>
      </c>
      <c r="L3136" s="2">
        <v>82.5</v>
      </c>
      <c r="M3136" s="2">
        <v>2</v>
      </c>
      <c r="N3136" s="2">
        <v>5</v>
      </c>
      <c r="O3136" s="2">
        <v>5</v>
      </c>
      <c r="P3136" s="2">
        <v>12.5</v>
      </c>
      <c r="S3136" s="2">
        <v>4</v>
      </c>
      <c r="T3136" s="2">
        <v>10</v>
      </c>
      <c r="U3136" s="2">
        <v>29</v>
      </c>
      <c r="V3136" s="2">
        <v>72.5</v>
      </c>
      <c r="Y3136" s="2">
        <v>7</v>
      </c>
      <c r="Z3136" s="2">
        <v>17.5</v>
      </c>
      <c r="AE3136" s="2">
        <v>40</v>
      </c>
      <c r="AF3136" s="2">
        <v>32</v>
      </c>
      <c r="AG3136" s="2">
        <v>80</v>
      </c>
      <c r="AH3136" s="2">
        <v>32</v>
      </c>
      <c r="AI3136" s="2">
        <v>80</v>
      </c>
      <c r="AJ3136" s="2">
        <v>80</v>
      </c>
      <c r="AK3136" s="2">
        <v>4</v>
      </c>
      <c r="AL3136" s="2">
        <v>10</v>
      </c>
      <c r="AM3136" s="2">
        <v>4</v>
      </c>
      <c r="AN3136" s="2">
        <v>10</v>
      </c>
      <c r="AQ3136" s="2">
        <v>15</v>
      </c>
      <c r="AR3136" s="2">
        <v>37.5</v>
      </c>
      <c r="AS3136" s="2">
        <v>17</v>
      </c>
      <c r="AT3136" s="2">
        <v>42.5</v>
      </c>
      <c r="AW3136" s="2">
        <v>8</v>
      </c>
      <c r="AX3136" s="2">
        <v>20</v>
      </c>
      <c r="CA3136" s="2">
        <v>40</v>
      </c>
      <c r="CB3136" s="2">
        <v>36</v>
      </c>
      <c r="CC3136" s="2">
        <v>90</v>
      </c>
      <c r="CD3136" s="2">
        <v>36</v>
      </c>
      <c r="CE3136" s="2">
        <v>90</v>
      </c>
      <c r="CF3136" s="2">
        <v>90</v>
      </c>
      <c r="CG3136" s="2">
        <v>1</v>
      </c>
      <c r="CH3136" s="2">
        <v>2.5</v>
      </c>
      <c r="CI3136" s="2">
        <v>3</v>
      </c>
      <c r="CJ3136" s="2">
        <v>7.5</v>
      </c>
      <c r="CM3136" s="2">
        <v>9</v>
      </c>
      <c r="CN3136" s="2">
        <v>22.5</v>
      </c>
      <c r="CO3136" s="2">
        <v>27</v>
      </c>
      <c r="CP3136" s="2">
        <v>67.5</v>
      </c>
      <c r="CS3136" s="2">
        <v>4</v>
      </c>
      <c r="CT3136" s="2">
        <v>10</v>
      </c>
    </row>
    <row r="3137" spans="1:101" ht="12.75" customHeight="1" x14ac:dyDescent="0.2">
      <c r="A3137">
        <v>5</v>
      </c>
      <c r="B3137" s="2">
        <v>2205</v>
      </c>
      <c r="C3137" s="17">
        <v>2.67</v>
      </c>
      <c r="D3137" s="2">
        <v>1.86</v>
      </c>
      <c r="F3137" s="15">
        <v>2.4499999999999997</v>
      </c>
      <c r="G3137" s="17">
        <v>48</v>
      </c>
      <c r="H3137" s="2">
        <v>27</v>
      </c>
      <c r="I3137" s="2">
        <v>55.1</v>
      </c>
      <c r="J3137" s="2">
        <v>27</v>
      </c>
      <c r="K3137" s="2">
        <v>55.1</v>
      </c>
      <c r="L3137" s="2">
        <v>56.3</v>
      </c>
      <c r="M3137" s="2">
        <v>7</v>
      </c>
      <c r="N3137" s="2">
        <v>14.3</v>
      </c>
      <c r="O3137" s="2">
        <v>14</v>
      </c>
      <c r="P3137" s="2">
        <v>28.6</v>
      </c>
      <c r="S3137" s="2">
        <v>12</v>
      </c>
      <c r="T3137" s="2">
        <v>24.5</v>
      </c>
      <c r="U3137" s="2">
        <v>15</v>
      </c>
      <c r="V3137" s="2">
        <v>30.6</v>
      </c>
      <c r="W3137" s="2">
        <v>1</v>
      </c>
      <c r="X3137" s="2">
        <v>2</v>
      </c>
      <c r="Y3137" s="2">
        <v>22</v>
      </c>
      <c r="Z3137" s="2">
        <v>44.9</v>
      </c>
      <c r="AC3137" s="2">
        <v>1</v>
      </c>
      <c r="AE3137" s="2">
        <v>49</v>
      </c>
      <c r="AF3137" s="2">
        <v>14</v>
      </c>
      <c r="AG3137" s="2">
        <v>28.6</v>
      </c>
      <c r="AH3137" s="2">
        <v>14</v>
      </c>
      <c r="AI3137" s="2">
        <v>28.6</v>
      </c>
      <c r="AJ3137" s="2">
        <v>28.6</v>
      </c>
      <c r="AK3137" s="2">
        <v>21</v>
      </c>
      <c r="AL3137" s="2">
        <v>42.9</v>
      </c>
      <c r="AM3137" s="2">
        <v>14</v>
      </c>
      <c r="AN3137" s="2">
        <v>28.6</v>
      </c>
      <c r="AQ3137" s="2">
        <v>14</v>
      </c>
      <c r="AR3137" s="2">
        <v>28.6</v>
      </c>
      <c r="AW3137" s="2">
        <v>35</v>
      </c>
      <c r="AX3137" s="2">
        <v>71.400000000000006</v>
      </c>
      <c r="BA3137" s="2">
        <v>1</v>
      </c>
      <c r="CA3137" s="2">
        <v>48</v>
      </c>
      <c r="CB3137" s="2">
        <v>22</v>
      </c>
      <c r="CC3137" s="2">
        <v>44.9</v>
      </c>
      <c r="CD3137" s="2">
        <v>22</v>
      </c>
      <c r="CE3137" s="2">
        <v>44.9</v>
      </c>
      <c r="CF3137" s="2">
        <v>45.8</v>
      </c>
      <c r="CG3137" s="2">
        <v>7</v>
      </c>
      <c r="CH3137" s="2">
        <v>14.3</v>
      </c>
      <c r="CI3137" s="2">
        <v>19</v>
      </c>
      <c r="CJ3137" s="2">
        <v>38.799999999999997</v>
      </c>
      <c r="CM3137" s="2">
        <v>13</v>
      </c>
      <c r="CN3137" s="2">
        <v>26.5</v>
      </c>
      <c r="CO3137" s="2">
        <v>9</v>
      </c>
      <c r="CP3137" s="2">
        <v>18.399999999999999</v>
      </c>
      <c r="CQ3137" s="2">
        <v>1</v>
      </c>
      <c r="CR3137" s="2">
        <v>2</v>
      </c>
      <c r="CS3137" s="2">
        <v>27</v>
      </c>
      <c r="CT3137" s="2">
        <v>55.1</v>
      </c>
      <c r="CW3137" s="2">
        <v>1</v>
      </c>
    </row>
    <row r="3138" spans="1:101" ht="12.75" customHeight="1" x14ac:dyDescent="0.2">
      <c r="A3138">
        <v>5</v>
      </c>
      <c r="B3138" s="2">
        <v>2207</v>
      </c>
      <c r="G3138" s="17">
        <v>6</v>
      </c>
      <c r="AE3138" s="2">
        <v>6</v>
      </c>
      <c r="CA3138" s="2">
        <v>6</v>
      </c>
    </row>
    <row r="3139" spans="1:101" ht="12.75" customHeight="1" x14ac:dyDescent="0.2">
      <c r="A3139">
        <v>5</v>
      </c>
      <c r="B3139" s="2">
        <v>2209</v>
      </c>
      <c r="C3139" s="17">
        <v>2.75</v>
      </c>
      <c r="D3139" s="2">
        <v>2.67</v>
      </c>
      <c r="F3139" s="15">
        <v>2.8380000000000001</v>
      </c>
      <c r="G3139" s="17">
        <v>91</v>
      </c>
      <c r="H3139" s="2">
        <v>74</v>
      </c>
      <c r="I3139" s="2">
        <v>81.3</v>
      </c>
      <c r="J3139" s="2">
        <v>74</v>
      </c>
      <c r="K3139" s="2">
        <v>81.3</v>
      </c>
      <c r="L3139" s="2">
        <v>81.3</v>
      </c>
      <c r="M3139" s="2">
        <v>7</v>
      </c>
      <c r="N3139" s="2">
        <v>7.7</v>
      </c>
      <c r="O3139" s="2">
        <v>10</v>
      </c>
      <c r="P3139" s="2">
        <v>11</v>
      </c>
      <c r="Q3139" s="2">
        <v>12</v>
      </c>
      <c r="R3139" s="2">
        <v>13.2</v>
      </c>
      <c r="S3139" s="2">
        <v>25</v>
      </c>
      <c r="T3139" s="2">
        <v>27.5</v>
      </c>
      <c r="U3139" s="2">
        <v>37</v>
      </c>
      <c r="V3139" s="2">
        <v>40.700000000000003</v>
      </c>
      <c r="Y3139" s="2">
        <v>17</v>
      </c>
      <c r="Z3139" s="2">
        <v>18.7</v>
      </c>
      <c r="AB3139" s="2">
        <v>2</v>
      </c>
      <c r="AE3139" s="2">
        <v>91</v>
      </c>
      <c r="AF3139" s="2">
        <v>68</v>
      </c>
      <c r="AG3139" s="2">
        <v>74.7</v>
      </c>
      <c r="AH3139" s="2">
        <v>68</v>
      </c>
      <c r="AI3139" s="2">
        <v>74.7</v>
      </c>
      <c r="AJ3139" s="2">
        <v>74.7</v>
      </c>
      <c r="AK3139" s="2">
        <v>15</v>
      </c>
      <c r="AL3139" s="2">
        <v>16.5</v>
      </c>
      <c r="AM3139" s="2">
        <v>8</v>
      </c>
      <c r="AN3139" s="2">
        <v>8.8000000000000007</v>
      </c>
      <c r="AO3139" s="2">
        <v>8</v>
      </c>
      <c r="AP3139" s="2">
        <v>8.8000000000000007</v>
      </c>
      <c r="AQ3139" s="2">
        <v>28</v>
      </c>
      <c r="AR3139" s="2">
        <v>30.8</v>
      </c>
      <c r="AS3139" s="2">
        <v>32</v>
      </c>
      <c r="AT3139" s="2">
        <v>35.200000000000003</v>
      </c>
      <c r="AW3139" s="2">
        <v>23</v>
      </c>
      <c r="AX3139" s="2">
        <v>25.3</v>
      </c>
      <c r="AZ3139" s="2">
        <v>2</v>
      </c>
      <c r="CA3139" s="2">
        <v>91</v>
      </c>
      <c r="CB3139" s="2">
        <v>65</v>
      </c>
      <c r="CC3139" s="2">
        <v>71.400000000000006</v>
      </c>
      <c r="CD3139" s="2">
        <v>65</v>
      </c>
      <c r="CE3139" s="2">
        <v>71.400000000000006</v>
      </c>
      <c r="CF3139" s="2">
        <v>71.400000000000006</v>
      </c>
      <c r="CG3139" s="2">
        <v>18</v>
      </c>
      <c r="CH3139" s="2">
        <v>19.8</v>
      </c>
      <c r="CI3139" s="2">
        <v>8</v>
      </c>
      <c r="CJ3139" s="2">
        <v>8.8000000000000007</v>
      </c>
      <c r="CK3139" s="2">
        <v>1</v>
      </c>
      <c r="CL3139" s="2">
        <v>1.1000000000000001</v>
      </c>
      <c r="CM3139" s="2">
        <v>32</v>
      </c>
      <c r="CN3139" s="2">
        <v>35.200000000000003</v>
      </c>
      <c r="CO3139" s="2">
        <v>32</v>
      </c>
      <c r="CP3139" s="2">
        <v>35.200000000000003</v>
      </c>
      <c r="CS3139" s="2">
        <v>26</v>
      </c>
      <c r="CT3139" s="2">
        <v>28.6</v>
      </c>
      <c r="CV3139" s="2">
        <v>2</v>
      </c>
    </row>
    <row r="3140" spans="1:101" ht="12.75" customHeight="1" x14ac:dyDescent="0.2">
      <c r="A3140">
        <v>5</v>
      </c>
      <c r="B3140" s="2">
        <v>2218</v>
      </c>
      <c r="C3140" s="17">
        <v>3.15</v>
      </c>
      <c r="D3140" s="2">
        <v>3.01</v>
      </c>
      <c r="F3140" s="15">
        <v>2.9679999999999995</v>
      </c>
      <c r="G3140" s="17">
        <v>67</v>
      </c>
      <c r="H3140" s="2">
        <v>49</v>
      </c>
      <c r="I3140" s="2">
        <v>73.099999999999994</v>
      </c>
      <c r="J3140" s="2">
        <v>49</v>
      </c>
      <c r="K3140" s="2">
        <v>73.099999999999994</v>
      </c>
      <c r="L3140" s="2">
        <v>73.099999999999994</v>
      </c>
      <c r="M3140" s="2">
        <v>6</v>
      </c>
      <c r="N3140" s="2">
        <v>9</v>
      </c>
      <c r="O3140" s="2">
        <v>12</v>
      </c>
      <c r="P3140" s="2">
        <v>17.899999999999999</v>
      </c>
      <c r="S3140" s="2">
        <v>15</v>
      </c>
      <c r="T3140" s="2">
        <v>22.4</v>
      </c>
      <c r="U3140" s="2">
        <v>34</v>
      </c>
      <c r="V3140" s="2">
        <v>50.7</v>
      </c>
      <c r="Y3140" s="2">
        <v>18</v>
      </c>
      <c r="Z3140" s="2">
        <v>26.9</v>
      </c>
      <c r="AE3140" s="2">
        <v>67</v>
      </c>
      <c r="AF3140" s="2">
        <v>49</v>
      </c>
      <c r="AG3140" s="2">
        <v>73.099999999999994</v>
      </c>
      <c r="AH3140" s="2">
        <v>49</v>
      </c>
      <c r="AI3140" s="2">
        <v>73.099999999999994</v>
      </c>
      <c r="AJ3140" s="2">
        <v>73.099999999999994</v>
      </c>
      <c r="AK3140" s="2">
        <v>9</v>
      </c>
      <c r="AL3140" s="2">
        <v>13.4</v>
      </c>
      <c r="AM3140" s="2">
        <v>9</v>
      </c>
      <c r="AN3140" s="2">
        <v>13.4</v>
      </c>
      <c r="AQ3140" s="2">
        <v>21</v>
      </c>
      <c r="AR3140" s="2">
        <v>31.3</v>
      </c>
      <c r="AS3140" s="2">
        <v>28</v>
      </c>
      <c r="AT3140" s="2">
        <v>41.8</v>
      </c>
      <c r="AW3140" s="2">
        <v>18</v>
      </c>
      <c r="AX3140" s="2">
        <v>26.9</v>
      </c>
      <c r="CA3140" s="2">
        <v>67</v>
      </c>
      <c r="CB3140" s="2">
        <v>47</v>
      </c>
      <c r="CC3140" s="2">
        <v>70.099999999999994</v>
      </c>
      <c r="CD3140" s="2">
        <v>47</v>
      </c>
      <c r="CE3140" s="2">
        <v>70.099999999999994</v>
      </c>
      <c r="CF3140" s="2">
        <v>70.099999999999994</v>
      </c>
      <c r="CG3140" s="2">
        <v>8</v>
      </c>
      <c r="CH3140" s="2">
        <v>11.9</v>
      </c>
      <c r="CI3140" s="2">
        <v>12</v>
      </c>
      <c r="CJ3140" s="2">
        <v>17.899999999999999</v>
      </c>
      <c r="CM3140" s="2">
        <v>21</v>
      </c>
      <c r="CN3140" s="2">
        <v>31.3</v>
      </c>
      <c r="CO3140" s="2">
        <v>26</v>
      </c>
      <c r="CP3140" s="2">
        <v>38.799999999999997</v>
      </c>
      <c r="CS3140" s="2">
        <v>20</v>
      </c>
      <c r="CT3140" s="2">
        <v>29.9</v>
      </c>
    </row>
    <row r="3141" spans="1:101" ht="12.75" customHeight="1" x14ac:dyDescent="0.2">
      <c r="A3141">
        <v>5</v>
      </c>
      <c r="B3141" s="2">
        <v>2222</v>
      </c>
      <c r="C3141" s="17">
        <v>3.57</v>
      </c>
      <c r="D3141" s="2">
        <v>3.27</v>
      </c>
      <c r="F3141" s="15">
        <v>3.5660000000000003</v>
      </c>
      <c r="G3141" s="17">
        <v>112</v>
      </c>
      <c r="H3141" s="2">
        <v>103</v>
      </c>
      <c r="I3141" s="2">
        <v>91.2</v>
      </c>
      <c r="J3141" s="2">
        <v>103</v>
      </c>
      <c r="K3141" s="2">
        <v>91.2</v>
      </c>
      <c r="L3141" s="2">
        <v>92</v>
      </c>
      <c r="M3141" s="2">
        <v>1</v>
      </c>
      <c r="N3141" s="2">
        <v>0.9</v>
      </c>
      <c r="O3141" s="2">
        <v>8</v>
      </c>
      <c r="P3141" s="2">
        <v>7.1</v>
      </c>
      <c r="S3141" s="2">
        <v>26</v>
      </c>
      <c r="T3141" s="2">
        <v>23</v>
      </c>
      <c r="U3141" s="2">
        <v>77</v>
      </c>
      <c r="V3141" s="2">
        <v>68.099999999999994</v>
      </c>
      <c r="W3141" s="2">
        <v>1</v>
      </c>
      <c r="X3141" s="2">
        <v>0.9</v>
      </c>
      <c r="Y3141" s="2">
        <v>10</v>
      </c>
      <c r="Z3141" s="2">
        <v>8.8000000000000007</v>
      </c>
      <c r="AE3141" s="2">
        <v>112</v>
      </c>
      <c r="AF3141" s="2">
        <v>94</v>
      </c>
      <c r="AG3141" s="2">
        <v>83.2</v>
      </c>
      <c r="AH3141" s="2">
        <v>94</v>
      </c>
      <c r="AI3141" s="2">
        <v>83.2</v>
      </c>
      <c r="AJ3141" s="2">
        <v>83.9</v>
      </c>
      <c r="AK3141" s="2">
        <v>4</v>
      </c>
      <c r="AL3141" s="2">
        <v>3.5</v>
      </c>
      <c r="AM3141" s="2">
        <v>14</v>
      </c>
      <c r="AN3141" s="2">
        <v>12.4</v>
      </c>
      <c r="AQ3141" s="2">
        <v>39</v>
      </c>
      <c r="AR3141" s="2">
        <v>34.5</v>
      </c>
      <c r="AS3141" s="2">
        <v>55</v>
      </c>
      <c r="AT3141" s="2">
        <v>48.7</v>
      </c>
      <c r="AU3141" s="2">
        <v>1</v>
      </c>
      <c r="AV3141" s="2">
        <v>0.9</v>
      </c>
      <c r="AW3141" s="2">
        <v>19</v>
      </c>
      <c r="AX3141" s="2">
        <v>16.8</v>
      </c>
      <c r="CA3141" s="2">
        <v>112</v>
      </c>
      <c r="CB3141" s="2">
        <v>106</v>
      </c>
      <c r="CC3141" s="2">
        <v>93.8</v>
      </c>
      <c r="CD3141" s="2">
        <v>106</v>
      </c>
      <c r="CE3141" s="2">
        <v>93.8</v>
      </c>
      <c r="CF3141" s="2">
        <v>94.6</v>
      </c>
      <c r="CG3141" s="2">
        <v>1</v>
      </c>
      <c r="CH3141" s="2">
        <v>0.9</v>
      </c>
      <c r="CI3141" s="2">
        <v>5</v>
      </c>
      <c r="CJ3141" s="2">
        <v>4.4000000000000004</v>
      </c>
      <c r="CM3141" s="2">
        <v>32</v>
      </c>
      <c r="CN3141" s="2">
        <v>28.3</v>
      </c>
      <c r="CO3141" s="2">
        <v>74</v>
      </c>
      <c r="CP3141" s="2">
        <v>65.5</v>
      </c>
      <c r="CQ3141" s="2">
        <v>1</v>
      </c>
      <c r="CR3141" s="2">
        <v>0.9</v>
      </c>
      <c r="CS3141" s="2">
        <v>7</v>
      </c>
      <c r="CT3141" s="2">
        <v>6.2</v>
      </c>
    </row>
    <row r="3142" spans="1:101" ht="12.75" customHeight="1" x14ac:dyDescent="0.2">
      <c r="A3142">
        <v>5</v>
      </c>
      <c r="B3142" s="2">
        <v>2225</v>
      </c>
      <c r="C3142" s="17">
        <v>3.69</v>
      </c>
      <c r="D3142" s="2">
        <v>3.34</v>
      </c>
      <c r="F3142" s="15">
        <v>3.48</v>
      </c>
      <c r="G3142" s="17">
        <v>29</v>
      </c>
      <c r="H3142" s="2">
        <v>28</v>
      </c>
      <c r="I3142" s="2">
        <v>96.6</v>
      </c>
      <c r="J3142" s="2">
        <v>28</v>
      </c>
      <c r="K3142" s="2">
        <v>96.6</v>
      </c>
      <c r="L3142" s="2">
        <v>96.6</v>
      </c>
      <c r="O3142" s="2">
        <v>1</v>
      </c>
      <c r="P3142" s="2">
        <v>3.4</v>
      </c>
      <c r="S3142" s="2">
        <v>7</v>
      </c>
      <c r="T3142" s="2">
        <v>24.1</v>
      </c>
      <c r="U3142" s="2">
        <v>21</v>
      </c>
      <c r="V3142" s="2">
        <v>72.400000000000006</v>
      </c>
      <c r="Y3142" s="2">
        <v>1</v>
      </c>
      <c r="Z3142" s="2">
        <v>3.4</v>
      </c>
      <c r="AB3142" s="2">
        <v>1</v>
      </c>
      <c r="AE3142" s="2">
        <v>29</v>
      </c>
      <c r="AF3142" s="2">
        <v>24</v>
      </c>
      <c r="AG3142" s="2">
        <v>82.8</v>
      </c>
      <c r="AH3142" s="2">
        <v>24</v>
      </c>
      <c r="AI3142" s="2">
        <v>82.8</v>
      </c>
      <c r="AJ3142" s="2">
        <v>82.8</v>
      </c>
      <c r="AK3142" s="2">
        <v>1</v>
      </c>
      <c r="AL3142" s="2">
        <v>3.4</v>
      </c>
      <c r="AM3142" s="2">
        <v>4</v>
      </c>
      <c r="AN3142" s="2">
        <v>13.8</v>
      </c>
      <c r="AQ3142" s="2">
        <v>8</v>
      </c>
      <c r="AR3142" s="2">
        <v>27.6</v>
      </c>
      <c r="AS3142" s="2">
        <v>16</v>
      </c>
      <c r="AT3142" s="2">
        <v>55.2</v>
      </c>
      <c r="AW3142" s="2">
        <v>5</v>
      </c>
      <c r="AX3142" s="2">
        <v>17.2</v>
      </c>
      <c r="AZ3142" s="2">
        <v>1</v>
      </c>
      <c r="CA3142" s="2">
        <v>29</v>
      </c>
      <c r="CB3142" s="2">
        <v>26</v>
      </c>
      <c r="CC3142" s="2">
        <v>89.7</v>
      </c>
      <c r="CD3142" s="2">
        <v>26</v>
      </c>
      <c r="CE3142" s="2">
        <v>89.7</v>
      </c>
      <c r="CF3142" s="2">
        <v>89.7</v>
      </c>
      <c r="CG3142" s="2">
        <v>2</v>
      </c>
      <c r="CH3142" s="2">
        <v>6.9</v>
      </c>
      <c r="CI3142" s="2">
        <v>1</v>
      </c>
      <c r="CJ3142" s="2">
        <v>3.4</v>
      </c>
      <c r="CM3142" s="2">
        <v>7</v>
      </c>
      <c r="CN3142" s="2">
        <v>24.1</v>
      </c>
      <c r="CO3142" s="2">
        <v>19</v>
      </c>
      <c r="CP3142" s="2">
        <v>65.5</v>
      </c>
      <c r="CS3142" s="2">
        <v>3</v>
      </c>
      <c r="CT3142" s="2">
        <v>10.3</v>
      </c>
      <c r="CV3142" s="2">
        <v>1</v>
      </c>
    </row>
    <row r="3143" spans="1:101" ht="12.75" customHeight="1" x14ac:dyDescent="0.2">
      <c r="A3143">
        <v>5</v>
      </c>
      <c r="B3143" s="2">
        <v>2227</v>
      </c>
      <c r="C3143" s="17">
        <v>3.13</v>
      </c>
      <c r="D3143" s="2">
        <v>2.78</v>
      </c>
      <c r="F3143" s="15">
        <v>2.75</v>
      </c>
      <c r="G3143" s="17">
        <v>40</v>
      </c>
      <c r="H3143" s="2">
        <v>30</v>
      </c>
      <c r="I3143" s="2">
        <v>75</v>
      </c>
      <c r="J3143" s="2">
        <v>30</v>
      </c>
      <c r="K3143" s="2">
        <v>75</v>
      </c>
      <c r="L3143" s="2">
        <v>75</v>
      </c>
      <c r="M3143" s="2">
        <v>1</v>
      </c>
      <c r="N3143" s="2">
        <v>2.5</v>
      </c>
      <c r="O3143" s="2">
        <v>9</v>
      </c>
      <c r="P3143" s="2">
        <v>22.5</v>
      </c>
      <c r="S3143" s="2">
        <v>14</v>
      </c>
      <c r="T3143" s="2">
        <v>35</v>
      </c>
      <c r="U3143" s="2">
        <v>16</v>
      </c>
      <c r="V3143" s="2">
        <v>40</v>
      </c>
      <c r="Y3143" s="2">
        <v>10</v>
      </c>
      <c r="Z3143" s="2">
        <v>25</v>
      </c>
      <c r="AC3143" s="2">
        <v>2</v>
      </c>
      <c r="AE3143" s="2">
        <v>40</v>
      </c>
      <c r="AF3143" s="2">
        <v>25</v>
      </c>
      <c r="AG3143" s="2">
        <v>62.5</v>
      </c>
      <c r="AH3143" s="2">
        <v>25</v>
      </c>
      <c r="AI3143" s="2">
        <v>62.5</v>
      </c>
      <c r="AJ3143" s="2">
        <v>62.5</v>
      </c>
      <c r="AK3143" s="2">
        <v>5</v>
      </c>
      <c r="AL3143" s="2">
        <v>12.5</v>
      </c>
      <c r="AM3143" s="2">
        <v>10</v>
      </c>
      <c r="AN3143" s="2">
        <v>25</v>
      </c>
      <c r="AQ3143" s="2">
        <v>14</v>
      </c>
      <c r="AR3143" s="2">
        <v>35</v>
      </c>
      <c r="AS3143" s="2">
        <v>11</v>
      </c>
      <c r="AT3143" s="2">
        <v>27.5</v>
      </c>
      <c r="AW3143" s="2">
        <v>15</v>
      </c>
      <c r="AX3143" s="2">
        <v>37.5</v>
      </c>
      <c r="BA3143" s="2">
        <v>2</v>
      </c>
      <c r="CA3143" s="2">
        <v>40</v>
      </c>
      <c r="CB3143" s="2">
        <v>24</v>
      </c>
      <c r="CC3143" s="2">
        <v>60</v>
      </c>
      <c r="CD3143" s="2">
        <v>24</v>
      </c>
      <c r="CE3143" s="2">
        <v>60</v>
      </c>
      <c r="CF3143" s="2">
        <v>60</v>
      </c>
      <c r="CG3143" s="2">
        <v>4</v>
      </c>
      <c r="CH3143" s="2">
        <v>10</v>
      </c>
      <c r="CI3143" s="2">
        <v>12</v>
      </c>
      <c r="CJ3143" s="2">
        <v>30</v>
      </c>
      <c r="CM3143" s="2">
        <v>14</v>
      </c>
      <c r="CN3143" s="2">
        <v>35</v>
      </c>
      <c r="CO3143" s="2">
        <v>10</v>
      </c>
      <c r="CP3143" s="2">
        <v>25</v>
      </c>
      <c r="CS3143" s="2">
        <v>16</v>
      </c>
      <c r="CT3143" s="2">
        <v>40</v>
      </c>
      <c r="CW3143" s="2">
        <v>2</v>
      </c>
    </row>
    <row r="3144" spans="1:101" ht="12.75" customHeight="1" x14ac:dyDescent="0.2">
      <c r="A3144">
        <v>5</v>
      </c>
      <c r="B3144" s="2">
        <v>2229</v>
      </c>
      <c r="C3144" s="17">
        <v>3.25</v>
      </c>
      <c r="D3144" s="2">
        <v>3.27</v>
      </c>
      <c r="F3144" s="15">
        <v>3.375</v>
      </c>
      <c r="G3144" s="17">
        <v>80</v>
      </c>
      <c r="H3144" s="2">
        <v>60</v>
      </c>
      <c r="I3144" s="2">
        <v>75</v>
      </c>
      <c r="J3144" s="2">
        <v>60</v>
      </c>
      <c r="K3144" s="2">
        <v>75</v>
      </c>
      <c r="L3144" s="2">
        <v>75</v>
      </c>
      <c r="M3144" s="2">
        <v>3</v>
      </c>
      <c r="N3144" s="2">
        <v>3.8</v>
      </c>
      <c r="O3144" s="2">
        <v>17</v>
      </c>
      <c r="P3144" s="2">
        <v>21.3</v>
      </c>
      <c r="S3144" s="2">
        <v>17</v>
      </c>
      <c r="T3144" s="2">
        <v>21.3</v>
      </c>
      <c r="U3144" s="2">
        <v>43</v>
      </c>
      <c r="V3144" s="2">
        <v>53.8</v>
      </c>
      <c r="Y3144" s="2">
        <v>20</v>
      </c>
      <c r="Z3144" s="2">
        <v>25</v>
      </c>
      <c r="AB3144" s="2">
        <v>1</v>
      </c>
      <c r="AC3144" s="2">
        <v>1</v>
      </c>
      <c r="AE3144" s="2">
        <v>80</v>
      </c>
      <c r="AF3144" s="2">
        <v>64</v>
      </c>
      <c r="AG3144" s="2">
        <v>80</v>
      </c>
      <c r="AH3144" s="2">
        <v>64</v>
      </c>
      <c r="AI3144" s="2">
        <v>80</v>
      </c>
      <c r="AJ3144" s="2">
        <v>80</v>
      </c>
      <c r="AK3144" s="2">
        <v>4</v>
      </c>
      <c r="AL3144" s="2">
        <v>5</v>
      </c>
      <c r="AM3144" s="2">
        <v>12</v>
      </c>
      <c r="AN3144" s="2">
        <v>15</v>
      </c>
      <c r="AQ3144" s="2">
        <v>22</v>
      </c>
      <c r="AR3144" s="2">
        <v>27.5</v>
      </c>
      <c r="AS3144" s="2">
        <v>42</v>
      </c>
      <c r="AT3144" s="2">
        <v>52.5</v>
      </c>
      <c r="AW3144" s="2">
        <v>16</v>
      </c>
      <c r="AX3144" s="2">
        <v>20</v>
      </c>
      <c r="AZ3144" s="2">
        <v>1</v>
      </c>
      <c r="BA3144" s="2">
        <v>1</v>
      </c>
      <c r="CA3144" s="2">
        <v>80</v>
      </c>
      <c r="CB3144" s="2">
        <v>68</v>
      </c>
      <c r="CC3144" s="2">
        <v>85</v>
      </c>
      <c r="CD3144" s="2">
        <v>68</v>
      </c>
      <c r="CE3144" s="2">
        <v>85</v>
      </c>
      <c r="CF3144" s="2">
        <v>85</v>
      </c>
      <c r="CG3144" s="2">
        <v>4</v>
      </c>
      <c r="CH3144" s="2">
        <v>5</v>
      </c>
      <c r="CI3144" s="2">
        <v>8</v>
      </c>
      <c r="CJ3144" s="2">
        <v>10</v>
      </c>
      <c r="CM3144" s="2">
        <v>22</v>
      </c>
      <c r="CN3144" s="2">
        <v>27.5</v>
      </c>
      <c r="CO3144" s="2">
        <v>46</v>
      </c>
      <c r="CP3144" s="2">
        <v>57.5</v>
      </c>
      <c r="CS3144" s="2">
        <v>12</v>
      </c>
      <c r="CT3144" s="2">
        <v>15</v>
      </c>
      <c r="CV3144" s="2">
        <v>1</v>
      </c>
      <c r="CW3144" s="2">
        <v>1</v>
      </c>
    </row>
    <row r="3145" spans="1:101" ht="12.75" customHeight="1" x14ac:dyDescent="0.2">
      <c r="A3145">
        <v>5</v>
      </c>
      <c r="B3145" s="2">
        <v>2233</v>
      </c>
      <c r="G3145" s="17">
        <v>5</v>
      </c>
      <c r="AE3145" s="2">
        <v>5</v>
      </c>
      <c r="CA3145" s="2">
        <v>5</v>
      </c>
    </row>
    <row r="3146" spans="1:101" ht="12.75" customHeight="1" x14ac:dyDescent="0.2">
      <c r="A3146">
        <v>5</v>
      </c>
      <c r="B3146" s="2">
        <v>2247</v>
      </c>
      <c r="C3146" s="17">
        <v>3.07</v>
      </c>
      <c r="D3146" s="2">
        <v>2.9</v>
      </c>
      <c r="F3146" s="15">
        <v>2.6430000000000002</v>
      </c>
      <c r="G3146" s="17">
        <v>73</v>
      </c>
      <c r="H3146" s="2">
        <v>54</v>
      </c>
      <c r="I3146" s="2">
        <v>74</v>
      </c>
      <c r="J3146" s="2">
        <v>54</v>
      </c>
      <c r="K3146" s="2">
        <v>74</v>
      </c>
      <c r="L3146" s="2">
        <v>74</v>
      </c>
      <c r="M3146" s="2">
        <v>2</v>
      </c>
      <c r="N3146" s="2">
        <v>2.7</v>
      </c>
      <c r="O3146" s="2">
        <v>17</v>
      </c>
      <c r="P3146" s="2">
        <v>23.3</v>
      </c>
      <c r="Q3146" s="2">
        <v>2</v>
      </c>
      <c r="R3146" s="2">
        <v>2.7</v>
      </c>
      <c r="S3146" s="2">
        <v>20</v>
      </c>
      <c r="T3146" s="2">
        <v>27.4</v>
      </c>
      <c r="U3146" s="2">
        <v>32</v>
      </c>
      <c r="V3146" s="2">
        <v>43.8</v>
      </c>
      <c r="Y3146" s="2">
        <v>19</v>
      </c>
      <c r="Z3146" s="2">
        <v>26</v>
      </c>
      <c r="AE3146" s="2">
        <v>73</v>
      </c>
      <c r="AF3146" s="2">
        <v>50</v>
      </c>
      <c r="AG3146" s="2">
        <v>68.5</v>
      </c>
      <c r="AH3146" s="2">
        <v>50</v>
      </c>
      <c r="AI3146" s="2">
        <v>68.5</v>
      </c>
      <c r="AJ3146" s="2">
        <v>68.5</v>
      </c>
      <c r="AK3146" s="2">
        <v>9</v>
      </c>
      <c r="AL3146" s="2">
        <v>12.3</v>
      </c>
      <c r="AM3146" s="2">
        <v>14</v>
      </c>
      <c r="AN3146" s="2">
        <v>19.2</v>
      </c>
      <c r="AQ3146" s="2">
        <v>25</v>
      </c>
      <c r="AR3146" s="2">
        <v>34.200000000000003</v>
      </c>
      <c r="AS3146" s="2">
        <v>25</v>
      </c>
      <c r="AT3146" s="2">
        <v>34.200000000000003</v>
      </c>
      <c r="AW3146" s="2">
        <v>23</v>
      </c>
      <c r="AX3146" s="2">
        <v>31.5</v>
      </c>
      <c r="CA3146" s="2">
        <v>73</v>
      </c>
      <c r="CB3146" s="2">
        <v>43</v>
      </c>
      <c r="CC3146" s="2">
        <v>58.9</v>
      </c>
      <c r="CD3146" s="2">
        <v>43</v>
      </c>
      <c r="CE3146" s="2">
        <v>58.9</v>
      </c>
      <c r="CF3146" s="2">
        <v>58.9</v>
      </c>
      <c r="CG3146" s="2">
        <v>10</v>
      </c>
      <c r="CH3146" s="2">
        <v>13.7</v>
      </c>
      <c r="CI3146" s="2">
        <v>20</v>
      </c>
      <c r="CJ3146" s="2">
        <v>27.4</v>
      </c>
      <c r="CK3146" s="2">
        <v>1</v>
      </c>
      <c r="CL3146" s="2">
        <v>1.4</v>
      </c>
      <c r="CM3146" s="2">
        <v>25</v>
      </c>
      <c r="CN3146" s="2">
        <v>34.200000000000003</v>
      </c>
      <c r="CO3146" s="2">
        <v>17</v>
      </c>
      <c r="CP3146" s="2">
        <v>23.3</v>
      </c>
      <c r="CS3146" s="2">
        <v>30</v>
      </c>
      <c r="CT3146" s="2">
        <v>41.1</v>
      </c>
    </row>
    <row r="3147" spans="1:101" ht="12.75" customHeight="1" x14ac:dyDescent="0.2">
      <c r="A3147">
        <v>5</v>
      </c>
      <c r="B3147" s="2">
        <v>2251</v>
      </c>
      <c r="G3147" s="17">
        <v>5</v>
      </c>
      <c r="AE3147" s="2">
        <v>5</v>
      </c>
      <c r="CA3147" s="2">
        <v>5</v>
      </c>
    </row>
    <row r="3148" spans="1:101" ht="12.75" customHeight="1" x14ac:dyDescent="0.2">
      <c r="A3148">
        <v>5</v>
      </c>
      <c r="B3148" s="2">
        <v>2252</v>
      </c>
      <c r="C3148" s="17">
        <v>2.88</v>
      </c>
      <c r="D3148" s="2">
        <v>2.4700000000000002</v>
      </c>
      <c r="F3148" s="15">
        <v>2.4239999999999999</v>
      </c>
      <c r="G3148" s="17">
        <v>91</v>
      </c>
      <c r="H3148" s="2">
        <v>60</v>
      </c>
      <c r="I3148" s="2">
        <v>65.900000000000006</v>
      </c>
      <c r="J3148" s="2">
        <v>60</v>
      </c>
      <c r="K3148" s="2">
        <v>65.900000000000006</v>
      </c>
      <c r="L3148" s="2">
        <v>65.900000000000006</v>
      </c>
      <c r="M3148" s="2">
        <v>6</v>
      </c>
      <c r="N3148" s="2">
        <v>6.6</v>
      </c>
      <c r="O3148" s="2">
        <v>25</v>
      </c>
      <c r="P3148" s="2">
        <v>27.5</v>
      </c>
      <c r="Q3148" s="2">
        <v>1</v>
      </c>
      <c r="R3148" s="2">
        <v>1.1000000000000001</v>
      </c>
      <c r="S3148" s="2">
        <v>30</v>
      </c>
      <c r="T3148" s="2">
        <v>33</v>
      </c>
      <c r="U3148" s="2">
        <v>29</v>
      </c>
      <c r="V3148" s="2">
        <v>31.9</v>
      </c>
      <c r="Y3148" s="2">
        <v>31</v>
      </c>
      <c r="Z3148" s="2">
        <v>34.1</v>
      </c>
      <c r="AB3148" s="2">
        <v>4</v>
      </c>
      <c r="AE3148" s="2">
        <v>92</v>
      </c>
      <c r="AF3148" s="2">
        <v>49</v>
      </c>
      <c r="AG3148" s="2">
        <v>53.3</v>
      </c>
      <c r="AH3148" s="2">
        <v>49</v>
      </c>
      <c r="AI3148" s="2">
        <v>53.3</v>
      </c>
      <c r="AJ3148" s="2">
        <v>53.3</v>
      </c>
      <c r="AK3148" s="2">
        <v>20</v>
      </c>
      <c r="AL3148" s="2">
        <v>21.7</v>
      </c>
      <c r="AM3148" s="2">
        <v>23</v>
      </c>
      <c r="AN3148" s="2">
        <v>25</v>
      </c>
      <c r="AO3148" s="2">
        <v>1</v>
      </c>
      <c r="AP3148" s="2">
        <v>1.1000000000000001</v>
      </c>
      <c r="AQ3148" s="2">
        <v>31</v>
      </c>
      <c r="AR3148" s="2">
        <v>33.700000000000003</v>
      </c>
      <c r="AS3148" s="2">
        <v>17</v>
      </c>
      <c r="AT3148" s="2">
        <v>18.5</v>
      </c>
      <c r="AW3148" s="2">
        <v>43</v>
      </c>
      <c r="AX3148" s="2">
        <v>46.7</v>
      </c>
      <c r="AZ3148" s="2">
        <v>3</v>
      </c>
      <c r="CA3148" s="2">
        <v>92</v>
      </c>
      <c r="CB3148" s="2">
        <v>48</v>
      </c>
      <c r="CC3148" s="2">
        <v>52.2</v>
      </c>
      <c r="CD3148" s="2">
        <v>48</v>
      </c>
      <c r="CE3148" s="2">
        <v>52.2</v>
      </c>
      <c r="CF3148" s="2">
        <v>52.2</v>
      </c>
      <c r="CG3148" s="2">
        <v>21</v>
      </c>
      <c r="CH3148" s="2">
        <v>22.8</v>
      </c>
      <c r="CI3148" s="2">
        <v>23</v>
      </c>
      <c r="CJ3148" s="2">
        <v>25</v>
      </c>
      <c r="CK3148" s="2">
        <v>1</v>
      </c>
      <c r="CL3148" s="2">
        <v>1.1000000000000001</v>
      </c>
      <c r="CM3148" s="2">
        <v>32</v>
      </c>
      <c r="CN3148" s="2">
        <v>34.799999999999997</v>
      </c>
      <c r="CO3148" s="2">
        <v>15</v>
      </c>
      <c r="CP3148" s="2">
        <v>16.3</v>
      </c>
      <c r="CS3148" s="2">
        <v>44</v>
      </c>
      <c r="CT3148" s="2">
        <v>47.8</v>
      </c>
      <c r="CV3148" s="2">
        <v>3</v>
      </c>
    </row>
    <row r="3149" spans="1:101" ht="12.75" customHeight="1" x14ac:dyDescent="0.2">
      <c r="A3149">
        <v>5</v>
      </c>
      <c r="B3149" s="2">
        <v>2256</v>
      </c>
      <c r="C3149" s="17">
        <v>3.19</v>
      </c>
      <c r="D3149" s="2">
        <v>2.58</v>
      </c>
      <c r="F3149" s="15">
        <v>3.262</v>
      </c>
      <c r="G3149" s="17">
        <v>64</v>
      </c>
      <c r="H3149" s="2">
        <v>50</v>
      </c>
      <c r="I3149" s="2">
        <v>78.099999999999994</v>
      </c>
      <c r="J3149" s="2">
        <v>50</v>
      </c>
      <c r="K3149" s="2">
        <v>78.099999999999994</v>
      </c>
      <c r="L3149" s="2">
        <v>78.099999999999994</v>
      </c>
      <c r="M3149" s="2">
        <v>2</v>
      </c>
      <c r="N3149" s="2">
        <v>3.1</v>
      </c>
      <c r="O3149" s="2">
        <v>12</v>
      </c>
      <c r="P3149" s="2">
        <v>18.8</v>
      </c>
      <c r="S3149" s="2">
        <v>22</v>
      </c>
      <c r="T3149" s="2">
        <v>34.4</v>
      </c>
      <c r="U3149" s="2">
        <v>28</v>
      </c>
      <c r="V3149" s="2">
        <v>43.8</v>
      </c>
      <c r="Y3149" s="2">
        <v>14</v>
      </c>
      <c r="Z3149" s="2">
        <v>21.9</v>
      </c>
      <c r="AB3149" s="2">
        <v>2</v>
      </c>
      <c r="AE3149" s="2">
        <v>65</v>
      </c>
      <c r="AF3149" s="2">
        <v>38</v>
      </c>
      <c r="AG3149" s="2">
        <v>58.5</v>
      </c>
      <c r="AH3149" s="2">
        <v>38</v>
      </c>
      <c r="AI3149" s="2">
        <v>58.5</v>
      </c>
      <c r="AJ3149" s="2">
        <v>58.5</v>
      </c>
      <c r="AK3149" s="2">
        <v>9</v>
      </c>
      <c r="AL3149" s="2">
        <v>13.8</v>
      </c>
      <c r="AM3149" s="2">
        <v>18</v>
      </c>
      <c r="AN3149" s="2">
        <v>27.7</v>
      </c>
      <c r="AQ3149" s="2">
        <v>29</v>
      </c>
      <c r="AR3149" s="2">
        <v>44.6</v>
      </c>
      <c r="AS3149" s="2">
        <v>9</v>
      </c>
      <c r="AT3149" s="2">
        <v>13.8</v>
      </c>
      <c r="AW3149" s="2">
        <v>27</v>
      </c>
      <c r="AX3149" s="2">
        <v>41.5</v>
      </c>
      <c r="AZ3149" s="2">
        <v>1</v>
      </c>
      <c r="CA3149" s="2">
        <v>65</v>
      </c>
      <c r="CB3149" s="2">
        <v>54</v>
      </c>
      <c r="CC3149" s="2">
        <v>83.1</v>
      </c>
      <c r="CD3149" s="2">
        <v>54</v>
      </c>
      <c r="CE3149" s="2">
        <v>83.1</v>
      </c>
      <c r="CF3149" s="2">
        <v>83.1</v>
      </c>
      <c r="CG3149" s="2">
        <v>2</v>
      </c>
      <c r="CH3149" s="2">
        <v>3.1</v>
      </c>
      <c r="CI3149" s="2">
        <v>9</v>
      </c>
      <c r="CJ3149" s="2">
        <v>13.8</v>
      </c>
      <c r="CM3149" s="2">
        <v>24</v>
      </c>
      <c r="CN3149" s="2">
        <v>36.9</v>
      </c>
      <c r="CO3149" s="2">
        <v>30</v>
      </c>
      <c r="CP3149" s="2">
        <v>46.2</v>
      </c>
      <c r="CS3149" s="2">
        <v>11</v>
      </c>
      <c r="CT3149" s="2">
        <v>16.899999999999999</v>
      </c>
      <c r="CV3149" s="2">
        <v>1</v>
      </c>
    </row>
    <row r="3150" spans="1:101" ht="12.75" customHeight="1" x14ac:dyDescent="0.2">
      <c r="A3150">
        <v>5</v>
      </c>
      <c r="B3150" s="2">
        <v>2257</v>
      </c>
      <c r="C3150" s="17">
        <v>2.91</v>
      </c>
      <c r="D3150" s="2">
        <v>2.59</v>
      </c>
      <c r="F3150" s="15">
        <v>2.4279999999999999</v>
      </c>
      <c r="G3150" s="17">
        <v>56</v>
      </c>
      <c r="H3150" s="2">
        <v>41</v>
      </c>
      <c r="I3150" s="2">
        <v>73.2</v>
      </c>
      <c r="J3150" s="2">
        <v>41</v>
      </c>
      <c r="K3150" s="2">
        <v>73.2</v>
      </c>
      <c r="L3150" s="2">
        <v>73.2</v>
      </c>
      <c r="O3150" s="2">
        <v>15</v>
      </c>
      <c r="P3150" s="2">
        <v>26.8</v>
      </c>
      <c r="Q3150" s="2">
        <v>2</v>
      </c>
      <c r="R3150" s="2">
        <v>3.6</v>
      </c>
      <c r="S3150" s="2">
        <v>23</v>
      </c>
      <c r="T3150" s="2">
        <v>41.1</v>
      </c>
      <c r="U3150" s="2">
        <v>16</v>
      </c>
      <c r="V3150" s="2">
        <v>28.6</v>
      </c>
      <c r="Y3150" s="2">
        <v>15</v>
      </c>
      <c r="Z3150" s="2">
        <v>26.8</v>
      </c>
      <c r="AC3150" s="2">
        <v>3</v>
      </c>
      <c r="AE3150" s="2">
        <v>56</v>
      </c>
      <c r="AF3150" s="2">
        <v>33</v>
      </c>
      <c r="AG3150" s="2">
        <v>58.9</v>
      </c>
      <c r="AH3150" s="2">
        <v>33</v>
      </c>
      <c r="AI3150" s="2">
        <v>58.9</v>
      </c>
      <c r="AJ3150" s="2">
        <v>58.9</v>
      </c>
      <c r="AK3150" s="2">
        <v>7</v>
      </c>
      <c r="AL3150" s="2">
        <v>12.5</v>
      </c>
      <c r="AM3150" s="2">
        <v>16</v>
      </c>
      <c r="AN3150" s="2">
        <v>28.6</v>
      </c>
      <c r="AQ3150" s="2">
        <v>26</v>
      </c>
      <c r="AR3150" s="2">
        <v>46.4</v>
      </c>
      <c r="AS3150" s="2">
        <v>7</v>
      </c>
      <c r="AT3150" s="2">
        <v>12.5</v>
      </c>
      <c r="AW3150" s="2">
        <v>23</v>
      </c>
      <c r="AX3150" s="2">
        <v>41.1</v>
      </c>
      <c r="BA3150" s="2">
        <v>3</v>
      </c>
      <c r="CA3150" s="2">
        <v>56</v>
      </c>
      <c r="CB3150" s="2">
        <v>26</v>
      </c>
      <c r="CC3150" s="2">
        <v>46.4</v>
      </c>
      <c r="CD3150" s="2">
        <v>26</v>
      </c>
      <c r="CE3150" s="2">
        <v>46.4</v>
      </c>
      <c r="CF3150" s="2">
        <v>46.4</v>
      </c>
      <c r="CG3150" s="2">
        <v>6</v>
      </c>
      <c r="CH3150" s="2">
        <v>10.7</v>
      </c>
      <c r="CI3150" s="2">
        <v>24</v>
      </c>
      <c r="CJ3150" s="2">
        <v>42.9</v>
      </c>
      <c r="CK3150" s="2">
        <v>1</v>
      </c>
      <c r="CL3150" s="2">
        <v>1.8</v>
      </c>
      <c r="CM3150" s="2">
        <v>18</v>
      </c>
      <c r="CN3150" s="2">
        <v>32.1</v>
      </c>
      <c r="CO3150" s="2">
        <v>7</v>
      </c>
      <c r="CP3150" s="2">
        <v>12.5</v>
      </c>
      <c r="CS3150" s="2">
        <v>30</v>
      </c>
      <c r="CT3150" s="2">
        <v>53.6</v>
      </c>
      <c r="CW3150" s="2">
        <v>3</v>
      </c>
    </row>
    <row r="3151" spans="1:101" ht="12.75" customHeight="1" x14ac:dyDescent="0.2">
      <c r="A3151">
        <v>5</v>
      </c>
      <c r="B3151" s="2">
        <v>2258</v>
      </c>
      <c r="C3151" s="17">
        <v>3.37</v>
      </c>
      <c r="D3151" s="2">
        <v>3.11</v>
      </c>
      <c r="F3151" s="15">
        <v>3.3560000000000003</v>
      </c>
      <c r="G3151" s="17">
        <v>73</v>
      </c>
      <c r="H3151" s="2">
        <v>61</v>
      </c>
      <c r="I3151" s="2">
        <v>83.6</v>
      </c>
      <c r="J3151" s="2">
        <v>61</v>
      </c>
      <c r="K3151" s="2">
        <v>83.6</v>
      </c>
      <c r="L3151" s="2">
        <v>83.6</v>
      </c>
      <c r="O3151" s="2">
        <v>12</v>
      </c>
      <c r="P3151" s="2">
        <v>16.399999999999999</v>
      </c>
      <c r="S3151" s="2">
        <v>22</v>
      </c>
      <c r="T3151" s="2">
        <v>30.1</v>
      </c>
      <c r="U3151" s="2">
        <v>39</v>
      </c>
      <c r="V3151" s="2">
        <v>53.4</v>
      </c>
      <c r="Y3151" s="2">
        <v>12</v>
      </c>
      <c r="Z3151" s="2">
        <v>16.399999999999999</v>
      </c>
      <c r="AE3151" s="2">
        <v>73</v>
      </c>
      <c r="AF3151" s="2">
        <v>60</v>
      </c>
      <c r="AG3151" s="2">
        <v>82.2</v>
      </c>
      <c r="AH3151" s="2">
        <v>60</v>
      </c>
      <c r="AI3151" s="2">
        <v>82.2</v>
      </c>
      <c r="AJ3151" s="2">
        <v>82.2</v>
      </c>
      <c r="AK3151" s="2">
        <v>4</v>
      </c>
      <c r="AL3151" s="2">
        <v>5.5</v>
      </c>
      <c r="AM3151" s="2">
        <v>9</v>
      </c>
      <c r="AN3151" s="2">
        <v>12.3</v>
      </c>
      <c r="AQ3151" s="2">
        <v>35</v>
      </c>
      <c r="AR3151" s="2">
        <v>47.9</v>
      </c>
      <c r="AS3151" s="2">
        <v>25</v>
      </c>
      <c r="AT3151" s="2">
        <v>34.200000000000003</v>
      </c>
      <c r="AW3151" s="2">
        <v>13</v>
      </c>
      <c r="AX3151" s="2">
        <v>17.8</v>
      </c>
      <c r="CA3151" s="2">
        <v>73</v>
      </c>
      <c r="CB3151" s="2">
        <v>62</v>
      </c>
      <c r="CC3151" s="2">
        <v>84.9</v>
      </c>
      <c r="CD3151" s="2">
        <v>62</v>
      </c>
      <c r="CE3151" s="2">
        <v>84.9</v>
      </c>
      <c r="CF3151" s="2">
        <v>84.9</v>
      </c>
      <c r="CG3151" s="2">
        <v>3</v>
      </c>
      <c r="CH3151" s="2">
        <v>4.0999999999999996</v>
      </c>
      <c r="CI3151" s="2">
        <v>8</v>
      </c>
      <c r="CJ3151" s="2">
        <v>11</v>
      </c>
      <c r="CM3151" s="2">
        <v>22</v>
      </c>
      <c r="CN3151" s="2">
        <v>30.1</v>
      </c>
      <c r="CO3151" s="2">
        <v>40</v>
      </c>
      <c r="CP3151" s="2">
        <v>54.8</v>
      </c>
      <c r="CS3151" s="2">
        <v>11</v>
      </c>
      <c r="CT3151" s="2">
        <v>15.1</v>
      </c>
    </row>
    <row r="3152" spans="1:101" ht="12.75" customHeight="1" x14ac:dyDescent="0.2">
      <c r="A3152">
        <v>5</v>
      </c>
      <c r="B3152" s="2">
        <v>2260</v>
      </c>
      <c r="C3152" s="17">
        <v>3.15</v>
      </c>
      <c r="D3152" s="2">
        <v>2.97</v>
      </c>
      <c r="F3152" s="15">
        <v>3.2409999999999997</v>
      </c>
      <c r="G3152" s="17">
        <v>66</v>
      </c>
      <c r="H3152" s="2">
        <v>56</v>
      </c>
      <c r="I3152" s="2">
        <v>83.6</v>
      </c>
      <c r="J3152" s="2">
        <v>56</v>
      </c>
      <c r="K3152" s="2">
        <v>83.6</v>
      </c>
      <c r="L3152" s="2">
        <v>84.8</v>
      </c>
      <c r="M3152" s="2">
        <v>3</v>
      </c>
      <c r="N3152" s="2">
        <v>4.5</v>
      </c>
      <c r="O3152" s="2">
        <v>7</v>
      </c>
      <c r="P3152" s="2">
        <v>10.4</v>
      </c>
      <c r="Q3152" s="2">
        <v>1</v>
      </c>
      <c r="R3152" s="2">
        <v>1.5</v>
      </c>
      <c r="S3152" s="2">
        <v>26</v>
      </c>
      <c r="T3152" s="2">
        <v>38.799999999999997</v>
      </c>
      <c r="U3152" s="2">
        <v>29</v>
      </c>
      <c r="V3152" s="2">
        <v>43.3</v>
      </c>
      <c r="W3152" s="2">
        <v>1</v>
      </c>
      <c r="X3152" s="2">
        <v>1.5</v>
      </c>
      <c r="Y3152" s="2">
        <v>11</v>
      </c>
      <c r="Z3152" s="2">
        <v>16.399999999999999</v>
      </c>
      <c r="AB3152" s="2">
        <v>1</v>
      </c>
      <c r="AE3152" s="2">
        <v>66</v>
      </c>
      <c r="AF3152" s="2">
        <v>54</v>
      </c>
      <c r="AG3152" s="2">
        <v>81.8</v>
      </c>
      <c r="AH3152" s="2">
        <v>54</v>
      </c>
      <c r="AI3152" s="2">
        <v>81.8</v>
      </c>
      <c r="AJ3152" s="2">
        <v>81.8</v>
      </c>
      <c r="AK3152" s="2">
        <v>7</v>
      </c>
      <c r="AL3152" s="2">
        <v>10.6</v>
      </c>
      <c r="AM3152" s="2">
        <v>5</v>
      </c>
      <c r="AN3152" s="2">
        <v>7.6</v>
      </c>
      <c r="AO3152" s="2">
        <v>1</v>
      </c>
      <c r="AP3152" s="2">
        <v>1.5</v>
      </c>
      <c r="AQ3152" s="2">
        <v>33</v>
      </c>
      <c r="AR3152" s="2">
        <v>50</v>
      </c>
      <c r="AS3152" s="2">
        <v>20</v>
      </c>
      <c r="AT3152" s="2">
        <v>30.3</v>
      </c>
      <c r="AW3152" s="2">
        <v>12</v>
      </c>
      <c r="AX3152" s="2">
        <v>18.2</v>
      </c>
      <c r="AZ3152" s="2">
        <v>2</v>
      </c>
      <c r="CA3152" s="2">
        <v>67</v>
      </c>
      <c r="CB3152" s="2">
        <v>57</v>
      </c>
      <c r="CC3152" s="2">
        <v>85.1</v>
      </c>
      <c r="CD3152" s="2">
        <v>57</v>
      </c>
      <c r="CE3152" s="2">
        <v>85.1</v>
      </c>
      <c r="CF3152" s="2">
        <v>85.1</v>
      </c>
      <c r="CG3152" s="2">
        <v>4</v>
      </c>
      <c r="CH3152" s="2">
        <v>6</v>
      </c>
      <c r="CI3152" s="2">
        <v>6</v>
      </c>
      <c r="CJ3152" s="2">
        <v>9</v>
      </c>
      <c r="CK3152" s="2">
        <v>1</v>
      </c>
      <c r="CL3152" s="2">
        <v>1.5</v>
      </c>
      <c r="CM3152" s="2">
        <v>23</v>
      </c>
      <c r="CN3152" s="2">
        <v>34.299999999999997</v>
      </c>
      <c r="CO3152" s="2">
        <v>33</v>
      </c>
      <c r="CP3152" s="2">
        <v>49.3</v>
      </c>
      <c r="CS3152" s="2">
        <v>10</v>
      </c>
      <c r="CT3152" s="2">
        <v>14.9</v>
      </c>
      <c r="CV3152" s="2">
        <v>1</v>
      </c>
    </row>
    <row r="3153" spans="1:101" ht="12.75" customHeight="1" x14ac:dyDescent="0.2">
      <c r="A3153">
        <v>5</v>
      </c>
      <c r="B3153" s="2">
        <v>2261</v>
      </c>
      <c r="C3153" s="17">
        <v>3.28</v>
      </c>
      <c r="D3153" s="2">
        <v>3.1</v>
      </c>
      <c r="F3153" s="15">
        <v>3.38</v>
      </c>
      <c r="G3153" s="17">
        <v>29</v>
      </c>
      <c r="H3153" s="2">
        <v>23</v>
      </c>
      <c r="I3153" s="2">
        <v>79.3</v>
      </c>
      <c r="J3153" s="2">
        <v>23</v>
      </c>
      <c r="K3153" s="2">
        <v>79.3</v>
      </c>
      <c r="L3153" s="2">
        <v>79.3</v>
      </c>
      <c r="M3153" s="2">
        <v>3</v>
      </c>
      <c r="N3153" s="2">
        <v>10.3</v>
      </c>
      <c r="O3153" s="2">
        <v>3</v>
      </c>
      <c r="P3153" s="2">
        <v>10.3</v>
      </c>
      <c r="S3153" s="2">
        <v>6</v>
      </c>
      <c r="T3153" s="2">
        <v>20.7</v>
      </c>
      <c r="U3153" s="2">
        <v>17</v>
      </c>
      <c r="V3153" s="2">
        <v>58.6</v>
      </c>
      <c r="Y3153" s="2">
        <v>6</v>
      </c>
      <c r="Z3153" s="2">
        <v>20.7</v>
      </c>
      <c r="AB3153" s="2">
        <v>1</v>
      </c>
      <c r="AE3153" s="2">
        <v>29</v>
      </c>
      <c r="AF3153" s="2">
        <v>22</v>
      </c>
      <c r="AG3153" s="2">
        <v>75.900000000000006</v>
      </c>
      <c r="AH3153" s="2">
        <v>22</v>
      </c>
      <c r="AI3153" s="2">
        <v>75.900000000000006</v>
      </c>
      <c r="AJ3153" s="2">
        <v>75.900000000000006</v>
      </c>
      <c r="AK3153" s="2">
        <v>3</v>
      </c>
      <c r="AL3153" s="2">
        <v>10.3</v>
      </c>
      <c r="AM3153" s="2">
        <v>4</v>
      </c>
      <c r="AN3153" s="2">
        <v>13.8</v>
      </c>
      <c r="AQ3153" s="2">
        <v>9</v>
      </c>
      <c r="AR3153" s="2">
        <v>31</v>
      </c>
      <c r="AS3153" s="2">
        <v>13</v>
      </c>
      <c r="AT3153" s="2">
        <v>44.8</v>
      </c>
      <c r="AW3153" s="2">
        <v>7</v>
      </c>
      <c r="AX3153" s="2">
        <v>24.1</v>
      </c>
      <c r="AZ3153" s="2">
        <v>1</v>
      </c>
      <c r="CA3153" s="2">
        <v>29</v>
      </c>
      <c r="CB3153" s="2">
        <v>24</v>
      </c>
      <c r="CC3153" s="2">
        <v>82.8</v>
      </c>
      <c r="CD3153" s="2">
        <v>24</v>
      </c>
      <c r="CE3153" s="2">
        <v>82.8</v>
      </c>
      <c r="CF3153" s="2">
        <v>82.8</v>
      </c>
      <c r="CG3153" s="2">
        <v>2</v>
      </c>
      <c r="CH3153" s="2">
        <v>6.9</v>
      </c>
      <c r="CI3153" s="2">
        <v>3</v>
      </c>
      <c r="CJ3153" s="2">
        <v>10.3</v>
      </c>
      <c r="CM3153" s="2">
        <v>6</v>
      </c>
      <c r="CN3153" s="2">
        <v>20.7</v>
      </c>
      <c r="CO3153" s="2">
        <v>18</v>
      </c>
      <c r="CP3153" s="2">
        <v>62.1</v>
      </c>
      <c r="CS3153" s="2">
        <v>5</v>
      </c>
      <c r="CT3153" s="2">
        <v>17.2</v>
      </c>
      <c r="CV3153" s="2">
        <v>1</v>
      </c>
    </row>
    <row r="3154" spans="1:101" ht="12.75" customHeight="1" x14ac:dyDescent="0.2">
      <c r="A3154">
        <v>5</v>
      </c>
      <c r="B3154" s="2">
        <v>2262</v>
      </c>
      <c r="C3154" s="17">
        <v>3.28</v>
      </c>
      <c r="D3154" s="2">
        <v>2.72</v>
      </c>
      <c r="F3154" s="15">
        <v>2.8380000000000001</v>
      </c>
      <c r="G3154" s="17">
        <v>74</v>
      </c>
      <c r="H3154" s="2">
        <v>66</v>
      </c>
      <c r="I3154" s="2">
        <v>89.2</v>
      </c>
      <c r="J3154" s="2">
        <v>66</v>
      </c>
      <c r="K3154" s="2">
        <v>89.2</v>
      </c>
      <c r="L3154" s="2">
        <v>89.2</v>
      </c>
      <c r="M3154" s="2">
        <v>2</v>
      </c>
      <c r="N3154" s="2">
        <v>2.7</v>
      </c>
      <c r="O3154" s="2">
        <v>6</v>
      </c>
      <c r="P3154" s="2">
        <v>8.1</v>
      </c>
      <c r="S3154" s="2">
        <v>35</v>
      </c>
      <c r="T3154" s="2">
        <v>47.3</v>
      </c>
      <c r="U3154" s="2">
        <v>31</v>
      </c>
      <c r="V3154" s="2">
        <v>41.9</v>
      </c>
      <c r="Y3154" s="2">
        <v>8</v>
      </c>
      <c r="Z3154" s="2">
        <v>10.8</v>
      </c>
      <c r="AE3154" s="2">
        <v>74</v>
      </c>
      <c r="AF3154" s="2">
        <v>48</v>
      </c>
      <c r="AG3154" s="2">
        <v>64.900000000000006</v>
      </c>
      <c r="AH3154" s="2">
        <v>48</v>
      </c>
      <c r="AI3154" s="2">
        <v>64.900000000000006</v>
      </c>
      <c r="AJ3154" s="2">
        <v>64.900000000000006</v>
      </c>
      <c r="AK3154" s="2">
        <v>13</v>
      </c>
      <c r="AL3154" s="2">
        <v>17.600000000000001</v>
      </c>
      <c r="AM3154" s="2">
        <v>13</v>
      </c>
      <c r="AN3154" s="2">
        <v>17.600000000000001</v>
      </c>
      <c r="AQ3154" s="2">
        <v>30</v>
      </c>
      <c r="AR3154" s="2">
        <v>40.5</v>
      </c>
      <c r="AS3154" s="2">
        <v>18</v>
      </c>
      <c r="AT3154" s="2">
        <v>24.3</v>
      </c>
      <c r="AW3154" s="2">
        <v>26</v>
      </c>
      <c r="AX3154" s="2">
        <v>35.1</v>
      </c>
      <c r="CA3154" s="2">
        <v>74</v>
      </c>
      <c r="CB3154" s="2">
        <v>47</v>
      </c>
      <c r="CC3154" s="2">
        <v>63.5</v>
      </c>
      <c r="CD3154" s="2">
        <v>47</v>
      </c>
      <c r="CE3154" s="2">
        <v>63.5</v>
      </c>
      <c r="CF3154" s="2">
        <v>63.5</v>
      </c>
      <c r="CG3154" s="2">
        <v>4</v>
      </c>
      <c r="CH3154" s="2">
        <v>5.4</v>
      </c>
      <c r="CI3154" s="2">
        <v>23</v>
      </c>
      <c r="CJ3154" s="2">
        <v>31.1</v>
      </c>
      <c r="CM3154" s="2">
        <v>28</v>
      </c>
      <c r="CN3154" s="2">
        <v>37.799999999999997</v>
      </c>
      <c r="CO3154" s="2">
        <v>19</v>
      </c>
      <c r="CP3154" s="2">
        <v>25.7</v>
      </c>
      <c r="CS3154" s="2">
        <v>27</v>
      </c>
      <c r="CT3154" s="2">
        <v>36.5</v>
      </c>
    </row>
    <row r="3155" spans="1:101" ht="12.75" customHeight="1" x14ac:dyDescent="0.2">
      <c r="A3155">
        <v>5</v>
      </c>
      <c r="B3155" s="2">
        <v>2263</v>
      </c>
      <c r="G3155" s="17">
        <v>3</v>
      </c>
      <c r="AE3155" s="2">
        <v>3</v>
      </c>
      <c r="CA3155" s="2">
        <v>3</v>
      </c>
    </row>
    <row r="3156" spans="1:101" ht="12.75" customHeight="1" x14ac:dyDescent="0.2">
      <c r="A3156">
        <v>5</v>
      </c>
      <c r="B3156" s="2">
        <v>2265</v>
      </c>
      <c r="G3156" s="17">
        <v>1</v>
      </c>
      <c r="AE3156" s="2">
        <v>1</v>
      </c>
      <c r="CA3156" s="2">
        <v>1</v>
      </c>
    </row>
    <row r="3157" spans="1:101" ht="12.75" customHeight="1" x14ac:dyDescent="0.2">
      <c r="A3157">
        <v>5</v>
      </c>
      <c r="B3157" s="2">
        <v>2269</v>
      </c>
      <c r="C3157" s="17">
        <v>2.65</v>
      </c>
      <c r="D3157" s="2">
        <v>2.5299999999999998</v>
      </c>
      <c r="F3157" s="15">
        <v>2.4819999999999998</v>
      </c>
      <c r="G3157" s="17">
        <v>62</v>
      </c>
      <c r="H3157" s="2">
        <v>36</v>
      </c>
      <c r="I3157" s="2">
        <v>58.1</v>
      </c>
      <c r="J3157" s="2">
        <v>36</v>
      </c>
      <c r="K3157" s="2">
        <v>58.1</v>
      </c>
      <c r="L3157" s="2">
        <v>58.1</v>
      </c>
      <c r="M3157" s="2">
        <v>6</v>
      </c>
      <c r="N3157" s="2">
        <v>9.6999999999999993</v>
      </c>
      <c r="O3157" s="2">
        <v>20</v>
      </c>
      <c r="P3157" s="2">
        <v>32.299999999999997</v>
      </c>
      <c r="Q3157" s="2">
        <v>2</v>
      </c>
      <c r="R3157" s="2">
        <v>3.2</v>
      </c>
      <c r="S3157" s="2">
        <v>18</v>
      </c>
      <c r="T3157" s="2">
        <v>29</v>
      </c>
      <c r="U3157" s="2">
        <v>16</v>
      </c>
      <c r="V3157" s="2">
        <v>25.8</v>
      </c>
      <c r="Y3157" s="2">
        <v>26</v>
      </c>
      <c r="Z3157" s="2">
        <v>41.9</v>
      </c>
      <c r="AB3157" s="2">
        <v>1</v>
      </c>
      <c r="AE3157" s="2">
        <v>62</v>
      </c>
      <c r="AF3157" s="2">
        <v>31</v>
      </c>
      <c r="AG3157" s="2">
        <v>50</v>
      </c>
      <c r="AH3157" s="2">
        <v>31</v>
      </c>
      <c r="AI3157" s="2">
        <v>50</v>
      </c>
      <c r="AJ3157" s="2">
        <v>50</v>
      </c>
      <c r="AK3157" s="2">
        <v>17</v>
      </c>
      <c r="AL3157" s="2">
        <v>27.4</v>
      </c>
      <c r="AM3157" s="2">
        <v>14</v>
      </c>
      <c r="AN3157" s="2">
        <v>22.6</v>
      </c>
      <c r="AQ3157" s="2">
        <v>12</v>
      </c>
      <c r="AR3157" s="2">
        <v>19.399999999999999</v>
      </c>
      <c r="AS3157" s="2">
        <v>19</v>
      </c>
      <c r="AT3157" s="2">
        <v>30.6</v>
      </c>
      <c r="AW3157" s="2">
        <v>31</v>
      </c>
      <c r="AX3157" s="2">
        <v>50</v>
      </c>
      <c r="AZ3157" s="2">
        <v>1</v>
      </c>
      <c r="CA3157" s="2">
        <v>61</v>
      </c>
      <c r="CB3157" s="2">
        <v>34</v>
      </c>
      <c r="CC3157" s="2">
        <v>54.8</v>
      </c>
      <c r="CD3157" s="2">
        <v>34</v>
      </c>
      <c r="CE3157" s="2">
        <v>54.8</v>
      </c>
      <c r="CF3157" s="2">
        <v>55.7</v>
      </c>
      <c r="CG3157" s="2">
        <v>11</v>
      </c>
      <c r="CH3157" s="2">
        <v>17.7</v>
      </c>
      <c r="CI3157" s="2">
        <v>16</v>
      </c>
      <c r="CJ3157" s="2">
        <v>25.8</v>
      </c>
      <c r="CM3157" s="2">
        <v>25</v>
      </c>
      <c r="CN3157" s="2">
        <v>40.299999999999997</v>
      </c>
      <c r="CO3157" s="2">
        <v>9</v>
      </c>
      <c r="CP3157" s="2">
        <v>14.5</v>
      </c>
      <c r="CQ3157" s="2">
        <v>1</v>
      </c>
      <c r="CR3157" s="2">
        <v>1.6</v>
      </c>
      <c r="CS3157" s="2">
        <v>28</v>
      </c>
      <c r="CT3157" s="2">
        <v>45.2</v>
      </c>
      <c r="CV3157" s="2">
        <v>1</v>
      </c>
    </row>
    <row r="3158" spans="1:101" ht="12.75" customHeight="1" x14ac:dyDescent="0.2">
      <c r="A3158">
        <v>5</v>
      </c>
      <c r="B3158" s="2">
        <v>2275</v>
      </c>
      <c r="C3158" s="17">
        <v>2.63</v>
      </c>
      <c r="D3158" s="2">
        <v>2.2400000000000002</v>
      </c>
      <c r="F3158" s="15">
        <v>2.1929999999999996</v>
      </c>
      <c r="G3158" s="17">
        <v>40</v>
      </c>
      <c r="H3158" s="2">
        <v>20</v>
      </c>
      <c r="I3158" s="2">
        <v>48.8</v>
      </c>
      <c r="J3158" s="2">
        <v>20</v>
      </c>
      <c r="K3158" s="2">
        <v>48.8</v>
      </c>
      <c r="L3158" s="2">
        <v>50</v>
      </c>
      <c r="M3158" s="2">
        <v>4</v>
      </c>
      <c r="N3158" s="2">
        <v>9.8000000000000007</v>
      </c>
      <c r="O3158" s="2">
        <v>16</v>
      </c>
      <c r="P3158" s="2">
        <v>39</v>
      </c>
      <c r="S3158" s="2">
        <v>8</v>
      </c>
      <c r="T3158" s="2">
        <v>19.5</v>
      </c>
      <c r="U3158" s="2">
        <v>12</v>
      </c>
      <c r="V3158" s="2">
        <v>29.3</v>
      </c>
      <c r="W3158" s="2">
        <v>1</v>
      </c>
      <c r="X3158" s="2">
        <v>2.4</v>
      </c>
      <c r="Y3158" s="2">
        <v>21</v>
      </c>
      <c r="Z3158" s="2">
        <v>51.2</v>
      </c>
      <c r="AB3158" s="2">
        <v>1</v>
      </c>
      <c r="AE3158" s="2">
        <v>40</v>
      </c>
      <c r="AF3158" s="2">
        <v>20</v>
      </c>
      <c r="AG3158" s="2">
        <v>48.8</v>
      </c>
      <c r="AH3158" s="2">
        <v>20</v>
      </c>
      <c r="AI3158" s="2">
        <v>48.8</v>
      </c>
      <c r="AJ3158" s="2">
        <v>50</v>
      </c>
      <c r="AK3158" s="2">
        <v>13</v>
      </c>
      <c r="AL3158" s="2">
        <v>31.7</v>
      </c>
      <c r="AM3158" s="2">
        <v>7</v>
      </c>
      <c r="AN3158" s="2">
        <v>17.100000000000001</v>
      </c>
      <c r="AQ3158" s="2">
        <v>15</v>
      </c>
      <c r="AR3158" s="2">
        <v>36.6</v>
      </c>
      <c r="AS3158" s="2">
        <v>5</v>
      </c>
      <c r="AT3158" s="2">
        <v>12.2</v>
      </c>
      <c r="AU3158" s="2">
        <v>1</v>
      </c>
      <c r="AV3158" s="2">
        <v>2.4</v>
      </c>
      <c r="AW3158" s="2">
        <v>21</v>
      </c>
      <c r="AX3158" s="2">
        <v>51.2</v>
      </c>
      <c r="AZ3158" s="2">
        <v>1</v>
      </c>
      <c r="CA3158" s="2">
        <v>41</v>
      </c>
      <c r="CB3158" s="2">
        <v>16</v>
      </c>
      <c r="CC3158" s="2">
        <v>39</v>
      </c>
      <c r="CD3158" s="2">
        <v>16</v>
      </c>
      <c r="CE3158" s="2">
        <v>39</v>
      </c>
      <c r="CF3158" s="2">
        <v>39</v>
      </c>
      <c r="CG3158" s="2">
        <v>14</v>
      </c>
      <c r="CH3158" s="2">
        <v>34.1</v>
      </c>
      <c r="CI3158" s="2">
        <v>11</v>
      </c>
      <c r="CJ3158" s="2">
        <v>26.8</v>
      </c>
      <c r="CM3158" s="2">
        <v>10</v>
      </c>
      <c r="CN3158" s="2">
        <v>24.4</v>
      </c>
      <c r="CO3158" s="2">
        <v>6</v>
      </c>
      <c r="CP3158" s="2">
        <v>14.6</v>
      </c>
      <c r="CS3158" s="2">
        <v>25</v>
      </c>
      <c r="CT3158" s="2">
        <v>61</v>
      </c>
      <c r="CV3158" s="2">
        <v>1</v>
      </c>
    </row>
    <row r="3159" spans="1:101" ht="12.75" customHeight="1" x14ac:dyDescent="0.2">
      <c r="A3159">
        <v>5</v>
      </c>
      <c r="B3159" s="2">
        <v>2278</v>
      </c>
      <c r="G3159" s="17">
        <v>9</v>
      </c>
      <c r="AE3159" s="2">
        <v>9</v>
      </c>
      <c r="CA3159" s="2">
        <v>9</v>
      </c>
    </row>
    <row r="3160" spans="1:101" ht="12.75" customHeight="1" x14ac:dyDescent="0.2">
      <c r="A3160">
        <v>5</v>
      </c>
      <c r="B3160" s="2">
        <v>2279</v>
      </c>
      <c r="C3160" s="17">
        <v>2.82</v>
      </c>
      <c r="D3160" s="2">
        <v>2.4700000000000002</v>
      </c>
      <c r="F3160" s="15">
        <v>2.5310000000000001</v>
      </c>
      <c r="G3160" s="17">
        <v>68</v>
      </c>
      <c r="H3160" s="2">
        <v>46</v>
      </c>
      <c r="I3160" s="2">
        <v>67.599999999999994</v>
      </c>
      <c r="J3160" s="2">
        <v>46</v>
      </c>
      <c r="K3160" s="2">
        <v>67.599999999999994</v>
      </c>
      <c r="L3160" s="2">
        <v>67.599999999999994</v>
      </c>
      <c r="M3160" s="2">
        <v>4</v>
      </c>
      <c r="N3160" s="2">
        <v>5.9</v>
      </c>
      <c r="O3160" s="2">
        <v>18</v>
      </c>
      <c r="P3160" s="2">
        <v>26.5</v>
      </c>
      <c r="Q3160" s="2">
        <v>2</v>
      </c>
      <c r="R3160" s="2">
        <v>2.9</v>
      </c>
      <c r="S3160" s="2">
        <v>24</v>
      </c>
      <c r="T3160" s="2">
        <v>35.299999999999997</v>
      </c>
      <c r="U3160" s="2">
        <v>20</v>
      </c>
      <c r="V3160" s="2">
        <v>29.4</v>
      </c>
      <c r="Y3160" s="2">
        <v>22</v>
      </c>
      <c r="Z3160" s="2">
        <v>32.4</v>
      </c>
      <c r="AE3160" s="2">
        <v>68</v>
      </c>
      <c r="AF3160" s="2">
        <v>35</v>
      </c>
      <c r="AG3160" s="2">
        <v>51.5</v>
      </c>
      <c r="AH3160" s="2">
        <v>35</v>
      </c>
      <c r="AI3160" s="2">
        <v>51.5</v>
      </c>
      <c r="AJ3160" s="2">
        <v>51.5</v>
      </c>
      <c r="AK3160" s="2">
        <v>12</v>
      </c>
      <c r="AL3160" s="2">
        <v>17.600000000000001</v>
      </c>
      <c r="AM3160" s="2">
        <v>21</v>
      </c>
      <c r="AN3160" s="2">
        <v>30.9</v>
      </c>
      <c r="AQ3160" s="2">
        <v>26</v>
      </c>
      <c r="AR3160" s="2">
        <v>38.200000000000003</v>
      </c>
      <c r="AS3160" s="2">
        <v>9</v>
      </c>
      <c r="AT3160" s="2">
        <v>13.2</v>
      </c>
      <c r="AW3160" s="2">
        <v>33</v>
      </c>
      <c r="AX3160" s="2">
        <v>48.5</v>
      </c>
      <c r="CA3160" s="2">
        <v>68</v>
      </c>
      <c r="CB3160" s="2">
        <v>40</v>
      </c>
      <c r="CC3160" s="2">
        <v>58.8</v>
      </c>
      <c r="CD3160" s="2">
        <v>40</v>
      </c>
      <c r="CE3160" s="2">
        <v>58.8</v>
      </c>
      <c r="CF3160" s="2">
        <v>58.8</v>
      </c>
      <c r="CG3160" s="2">
        <v>13</v>
      </c>
      <c r="CH3160" s="2">
        <v>19.100000000000001</v>
      </c>
      <c r="CI3160" s="2">
        <v>15</v>
      </c>
      <c r="CJ3160" s="2">
        <v>22.1</v>
      </c>
      <c r="CK3160" s="2">
        <v>2</v>
      </c>
      <c r="CL3160" s="2">
        <v>2.9</v>
      </c>
      <c r="CM3160" s="2">
        <v>23</v>
      </c>
      <c r="CN3160" s="2">
        <v>33.799999999999997</v>
      </c>
      <c r="CO3160" s="2">
        <v>15</v>
      </c>
      <c r="CP3160" s="2">
        <v>22.1</v>
      </c>
      <c r="CS3160" s="2">
        <v>28</v>
      </c>
      <c r="CT3160" s="2">
        <v>41.2</v>
      </c>
    </row>
    <row r="3161" spans="1:101" ht="12.75" customHeight="1" x14ac:dyDescent="0.2">
      <c r="A3161">
        <v>5</v>
      </c>
      <c r="B3161" s="2">
        <v>2287</v>
      </c>
      <c r="C3161" s="17">
        <v>3.46</v>
      </c>
      <c r="D3161" s="2">
        <v>3.02</v>
      </c>
      <c r="F3161" s="15">
        <v>3.4670000000000001</v>
      </c>
      <c r="G3161" s="17">
        <v>84</v>
      </c>
      <c r="H3161" s="2">
        <v>76</v>
      </c>
      <c r="I3161" s="2">
        <v>90.5</v>
      </c>
      <c r="J3161" s="2">
        <v>76</v>
      </c>
      <c r="K3161" s="2">
        <v>90.5</v>
      </c>
      <c r="L3161" s="2">
        <v>90.5</v>
      </c>
      <c r="O3161" s="2">
        <v>8</v>
      </c>
      <c r="P3161" s="2">
        <v>9.5</v>
      </c>
      <c r="Q3161" s="2">
        <v>2</v>
      </c>
      <c r="R3161" s="2">
        <v>2.4</v>
      </c>
      <c r="S3161" s="2">
        <v>21</v>
      </c>
      <c r="T3161" s="2">
        <v>25</v>
      </c>
      <c r="U3161" s="2">
        <v>53</v>
      </c>
      <c r="V3161" s="2">
        <v>63.1</v>
      </c>
      <c r="Y3161" s="2">
        <v>8</v>
      </c>
      <c r="Z3161" s="2">
        <v>9.5</v>
      </c>
      <c r="AB3161" s="2">
        <v>1</v>
      </c>
      <c r="AC3161" s="2">
        <v>4</v>
      </c>
      <c r="AE3161" s="2">
        <v>84</v>
      </c>
      <c r="AF3161" s="2">
        <v>61</v>
      </c>
      <c r="AG3161" s="2">
        <v>72.599999999999994</v>
      </c>
      <c r="AH3161" s="2">
        <v>61</v>
      </c>
      <c r="AI3161" s="2">
        <v>72.599999999999994</v>
      </c>
      <c r="AJ3161" s="2">
        <v>72.599999999999994</v>
      </c>
      <c r="AK3161" s="2">
        <v>7</v>
      </c>
      <c r="AL3161" s="2">
        <v>8.3000000000000007</v>
      </c>
      <c r="AM3161" s="2">
        <v>16</v>
      </c>
      <c r="AN3161" s="2">
        <v>19</v>
      </c>
      <c r="AO3161" s="2">
        <v>1</v>
      </c>
      <c r="AP3161" s="2">
        <v>1.2</v>
      </c>
      <c r="AQ3161" s="2">
        <v>25</v>
      </c>
      <c r="AR3161" s="2">
        <v>29.8</v>
      </c>
      <c r="AS3161" s="2">
        <v>35</v>
      </c>
      <c r="AT3161" s="2">
        <v>41.7</v>
      </c>
      <c r="AW3161" s="2">
        <v>23</v>
      </c>
      <c r="AX3161" s="2">
        <v>27.4</v>
      </c>
      <c r="AZ3161" s="2">
        <v>1</v>
      </c>
      <c r="BA3161" s="2">
        <v>4</v>
      </c>
      <c r="CA3161" s="2">
        <v>84</v>
      </c>
      <c r="CB3161" s="2">
        <v>78</v>
      </c>
      <c r="CC3161" s="2">
        <v>92.9</v>
      </c>
      <c r="CD3161" s="2">
        <v>78</v>
      </c>
      <c r="CE3161" s="2">
        <v>92.9</v>
      </c>
      <c r="CF3161" s="2">
        <v>92.9</v>
      </c>
      <c r="CG3161" s="2">
        <v>2</v>
      </c>
      <c r="CH3161" s="2">
        <v>2.4</v>
      </c>
      <c r="CI3161" s="2">
        <v>4</v>
      </c>
      <c r="CJ3161" s="2">
        <v>4.8</v>
      </c>
      <c r="CM3161" s="2">
        <v>31</v>
      </c>
      <c r="CN3161" s="2">
        <v>36.9</v>
      </c>
      <c r="CO3161" s="2">
        <v>47</v>
      </c>
      <c r="CP3161" s="2">
        <v>56</v>
      </c>
      <c r="CS3161" s="2">
        <v>6</v>
      </c>
      <c r="CT3161" s="2">
        <v>7.1</v>
      </c>
      <c r="CV3161" s="2">
        <v>1</v>
      </c>
      <c r="CW3161" s="2">
        <v>4</v>
      </c>
    </row>
    <row r="3162" spans="1:101" ht="12.75" customHeight="1" x14ac:dyDescent="0.2">
      <c r="A3162">
        <v>5</v>
      </c>
      <c r="B3162" s="2">
        <v>2288</v>
      </c>
      <c r="C3162" s="17">
        <v>3.61</v>
      </c>
      <c r="D3162" s="2">
        <v>3.13</v>
      </c>
      <c r="F3162" s="15">
        <v>3.5980000000000003</v>
      </c>
      <c r="G3162" s="17">
        <v>92</v>
      </c>
      <c r="H3162" s="2">
        <v>83</v>
      </c>
      <c r="I3162" s="2">
        <v>90.2</v>
      </c>
      <c r="J3162" s="2">
        <v>83</v>
      </c>
      <c r="K3162" s="2">
        <v>90.2</v>
      </c>
      <c r="L3162" s="2">
        <v>90.2</v>
      </c>
      <c r="M3162" s="2">
        <v>2</v>
      </c>
      <c r="N3162" s="2">
        <v>2.2000000000000002</v>
      </c>
      <c r="O3162" s="2">
        <v>7</v>
      </c>
      <c r="P3162" s="2">
        <v>7.6</v>
      </c>
      <c r="S3162" s="2">
        <v>16</v>
      </c>
      <c r="T3162" s="2">
        <v>17.399999999999999</v>
      </c>
      <c r="U3162" s="2">
        <v>67</v>
      </c>
      <c r="V3162" s="2">
        <v>72.8</v>
      </c>
      <c r="Y3162" s="2">
        <v>9</v>
      </c>
      <c r="Z3162" s="2">
        <v>9.8000000000000007</v>
      </c>
      <c r="AE3162" s="2">
        <v>92</v>
      </c>
      <c r="AF3162" s="2">
        <v>71</v>
      </c>
      <c r="AG3162" s="2">
        <v>77.2</v>
      </c>
      <c r="AH3162" s="2">
        <v>71</v>
      </c>
      <c r="AI3162" s="2">
        <v>77.2</v>
      </c>
      <c r="AJ3162" s="2">
        <v>77.2</v>
      </c>
      <c r="AK3162" s="2">
        <v>7</v>
      </c>
      <c r="AL3162" s="2">
        <v>7.6</v>
      </c>
      <c r="AM3162" s="2">
        <v>14</v>
      </c>
      <c r="AN3162" s="2">
        <v>15.2</v>
      </c>
      <c r="AQ3162" s="2">
        <v>31</v>
      </c>
      <c r="AR3162" s="2">
        <v>33.700000000000003</v>
      </c>
      <c r="AS3162" s="2">
        <v>40</v>
      </c>
      <c r="AT3162" s="2">
        <v>43.5</v>
      </c>
      <c r="AW3162" s="2">
        <v>21</v>
      </c>
      <c r="AX3162" s="2">
        <v>22.8</v>
      </c>
      <c r="CA3162" s="2">
        <v>92</v>
      </c>
      <c r="CB3162" s="2">
        <v>86</v>
      </c>
      <c r="CC3162" s="2">
        <v>93.5</v>
      </c>
      <c r="CD3162" s="2">
        <v>86</v>
      </c>
      <c r="CE3162" s="2">
        <v>93.5</v>
      </c>
      <c r="CF3162" s="2">
        <v>93.5</v>
      </c>
      <c r="CG3162" s="2">
        <v>2</v>
      </c>
      <c r="CH3162" s="2">
        <v>2.2000000000000002</v>
      </c>
      <c r="CI3162" s="2">
        <v>4</v>
      </c>
      <c r="CJ3162" s="2">
        <v>4.3</v>
      </c>
      <c r="CM3162" s="2">
        <v>23</v>
      </c>
      <c r="CN3162" s="2">
        <v>25</v>
      </c>
      <c r="CO3162" s="2">
        <v>63</v>
      </c>
      <c r="CP3162" s="2">
        <v>68.5</v>
      </c>
      <c r="CS3162" s="2">
        <v>6</v>
      </c>
      <c r="CT3162" s="2">
        <v>6.5</v>
      </c>
    </row>
    <row r="3163" spans="1:101" ht="12.75" customHeight="1" x14ac:dyDescent="0.2">
      <c r="A3163">
        <v>5</v>
      </c>
      <c r="B3163" s="2">
        <v>2289</v>
      </c>
      <c r="C3163" s="17">
        <v>3.4</v>
      </c>
      <c r="D3163" s="2">
        <v>3.06</v>
      </c>
      <c r="F3163" s="15">
        <v>3.4019999999999997</v>
      </c>
      <c r="G3163" s="17">
        <v>77</v>
      </c>
      <c r="H3163" s="2">
        <v>66</v>
      </c>
      <c r="I3163" s="2">
        <v>85.7</v>
      </c>
      <c r="J3163" s="2">
        <v>66</v>
      </c>
      <c r="K3163" s="2">
        <v>85.7</v>
      </c>
      <c r="L3163" s="2">
        <v>85.7</v>
      </c>
      <c r="M3163" s="2">
        <v>6</v>
      </c>
      <c r="N3163" s="2">
        <v>7.8</v>
      </c>
      <c r="O3163" s="2">
        <v>5</v>
      </c>
      <c r="P3163" s="2">
        <v>6.5</v>
      </c>
      <c r="S3163" s="2">
        <v>18</v>
      </c>
      <c r="T3163" s="2">
        <v>23.4</v>
      </c>
      <c r="U3163" s="2">
        <v>48</v>
      </c>
      <c r="V3163" s="2">
        <v>62.3</v>
      </c>
      <c r="Y3163" s="2">
        <v>11</v>
      </c>
      <c r="Z3163" s="2">
        <v>14.3</v>
      </c>
      <c r="AB3163" s="2">
        <v>1</v>
      </c>
      <c r="AC3163" s="2">
        <v>1</v>
      </c>
      <c r="AE3163" s="2">
        <v>77</v>
      </c>
      <c r="AF3163" s="2">
        <v>56</v>
      </c>
      <c r="AG3163" s="2">
        <v>72.7</v>
      </c>
      <c r="AH3163" s="2">
        <v>56</v>
      </c>
      <c r="AI3163" s="2">
        <v>72.7</v>
      </c>
      <c r="AJ3163" s="2">
        <v>72.7</v>
      </c>
      <c r="AK3163" s="2">
        <v>12</v>
      </c>
      <c r="AL3163" s="2">
        <v>15.6</v>
      </c>
      <c r="AM3163" s="2">
        <v>9</v>
      </c>
      <c r="AN3163" s="2">
        <v>11.7</v>
      </c>
      <c r="AQ3163" s="2">
        <v>18</v>
      </c>
      <c r="AR3163" s="2">
        <v>23.4</v>
      </c>
      <c r="AS3163" s="2">
        <v>38</v>
      </c>
      <c r="AT3163" s="2">
        <v>49.4</v>
      </c>
      <c r="AW3163" s="2">
        <v>21</v>
      </c>
      <c r="AX3163" s="2">
        <v>27.3</v>
      </c>
      <c r="AZ3163" s="2">
        <v>1</v>
      </c>
      <c r="BA3163" s="2">
        <v>1</v>
      </c>
      <c r="CA3163" s="2">
        <v>77</v>
      </c>
      <c r="CB3163" s="2">
        <v>65</v>
      </c>
      <c r="CC3163" s="2">
        <v>84.4</v>
      </c>
      <c r="CD3163" s="2">
        <v>65</v>
      </c>
      <c r="CE3163" s="2">
        <v>84.4</v>
      </c>
      <c r="CF3163" s="2">
        <v>84.4</v>
      </c>
      <c r="CG3163" s="2">
        <v>5</v>
      </c>
      <c r="CH3163" s="2">
        <v>6.5</v>
      </c>
      <c r="CI3163" s="2">
        <v>7</v>
      </c>
      <c r="CJ3163" s="2">
        <v>9.1</v>
      </c>
      <c r="CM3163" s="2">
        <v>17</v>
      </c>
      <c r="CN3163" s="2">
        <v>22.1</v>
      </c>
      <c r="CO3163" s="2">
        <v>48</v>
      </c>
      <c r="CP3163" s="2">
        <v>62.3</v>
      </c>
      <c r="CS3163" s="2">
        <v>12</v>
      </c>
      <c r="CT3163" s="2">
        <v>15.6</v>
      </c>
      <c r="CV3163" s="2">
        <v>1</v>
      </c>
      <c r="CW3163" s="2">
        <v>1</v>
      </c>
    </row>
    <row r="3164" spans="1:101" ht="12.75" customHeight="1" x14ac:dyDescent="0.2">
      <c r="A3164">
        <v>5</v>
      </c>
      <c r="B3164" s="2">
        <v>2290</v>
      </c>
      <c r="C3164" s="17">
        <v>2.52</v>
      </c>
      <c r="D3164" s="2">
        <v>1.98</v>
      </c>
      <c r="F3164" s="15">
        <v>2.4279999999999999</v>
      </c>
      <c r="G3164" s="17">
        <v>40</v>
      </c>
      <c r="H3164" s="2">
        <v>23</v>
      </c>
      <c r="I3164" s="2">
        <v>54.8</v>
      </c>
      <c r="J3164" s="2">
        <v>23</v>
      </c>
      <c r="K3164" s="2">
        <v>54.8</v>
      </c>
      <c r="L3164" s="2">
        <v>57.5</v>
      </c>
      <c r="M3164" s="2">
        <v>2</v>
      </c>
      <c r="N3164" s="2">
        <v>4.8</v>
      </c>
      <c r="O3164" s="2">
        <v>15</v>
      </c>
      <c r="P3164" s="2">
        <v>35.700000000000003</v>
      </c>
      <c r="Q3164" s="2">
        <v>2</v>
      </c>
      <c r="R3164" s="2">
        <v>4.8</v>
      </c>
      <c r="S3164" s="2">
        <v>10</v>
      </c>
      <c r="T3164" s="2">
        <v>23.8</v>
      </c>
      <c r="U3164" s="2">
        <v>11</v>
      </c>
      <c r="V3164" s="2">
        <v>26.2</v>
      </c>
      <c r="W3164" s="2">
        <v>2</v>
      </c>
      <c r="X3164" s="2">
        <v>4.8</v>
      </c>
      <c r="Y3164" s="2">
        <v>19</v>
      </c>
      <c r="Z3164" s="2">
        <v>45.2</v>
      </c>
      <c r="AE3164" s="2">
        <v>40</v>
      </c>
      <c r="AF3164" s="2">
        <v>22</v>
      </c>
      <c r="AG3164" s="2">
        <v>52.4</v>
      </c>
      <c r="AH3164" s="2">
        <v>22</v>
      </c>
      <c r="AI3164" s="2">
        <v>52.4</v>
      </c>
      <c r="AJ3164" s="2">
        <v>55</v>
      </c>
      <c r="AK3164" s="2">
        <v>14</v>
      </c>
      <c r="AL3164" s="2">
        <v>33.299999999999997</v>
      </c>
      <c r="AM3164" s="2">
        <v>4</v>
      </c>
      <c r="AN3164" s="2">
        <v>9.5</v>
      </c>
      <c r="AO3164" s="2">
        <v>3</v>
      </c>
      <c r="AP3164" s="2">
        <v>7.1</v>
      </c>
      <c r="AQ3164" s="2">
        <v>15</v>
      </c>
      <c r="AR3164" s="2">
        <v>35.700000000000003</v>
      </c>
      <c r="AS3164" s="2">
        <v>4</v>
      </c>
      <c r="AT3164" s="2">
        <v>9.5</v>
      </c>
      <c r="AU3164" s="2">
        <v>2</v>
      </c>
      <c r="AV3164" s="2">
        <v>4.8</v>
      </c>
      <c r="AW3164" s="2">
        <v>20</v>
      </c>
      <c r="AX3164" s="2">
        <v>47.6</v>
      </c>
      <c r="CA3164" s="2">
        <v>40</v>
      </c>
      <c r="CB3164" s="2">
        <v>25</v>
      </c>
      <c r="CC3164" s="2">
        <v>59.5</v>
      </c>
      <c r="CD3164" s="2">
        <v>25</v>
      </c>
      <c r="CE3164" s="2">
        <v>59.5</v>
      </c>
      <c r="CF3164" s="2">
        <v>62.5</v>
      </c>
      <c r="CG3164" s="2">
        <v>8</v>
      </c>
      <c r="CH3164" s="2">
        <v>19</v>
      </c>
      <c r="CI3164" s="2">
        <v>7</v>
      </c>
      <c r="CJ3164" s="2">
        <v>16.7</v>
      </c>
      <c r="CM3164" s="2">
        <v>20</v>
      </c>
      <c r="CN3164" s="2">
        <v>47.6</v>
      </c>
      <c r="CO3164" s="2">
        <v>5</v>
      </c>
      <c r="CP3164" s="2">
        <v>11.9</v>
      </c>
      <c r="CQ3164" s="2">
        <v>2</v>
      </c>
      <c r="CR3164" s="2">
        <v>4.8</v>
      </c>
      <c r="CS3164" s="2">
        <v>17</v>
      </c>
      <c r="CT3164" s="2">
        <v>40.5</v>
      </c>
    </row>
    <row r="3165" spans="1:101" ht="12.75" customHeight="1" x14ac:dyDescent="0.2">
      <c r="A3165">
        <v>5</v>
      </c>
      <c r="B3165" s="2">
        <v>2291</v>
      </c>
      <c r="C3165" s="17">
        <v>2.84</v>
      </c>
      <c r="D3165" s="2">
        <v>2.0699999999999998</v>
      </c>
      <c r="F3165" s="15">
        <v>2.282</v>
      </c>
      <c r="G3165" s="17">
        <v>153</v>
      </c>
      <c r="H3165" s="2">
        <v>98</v>
      </c>
      <c r="I3165" s="2">
        <v>64.099999999999994</v>
      </c>
      <c r="J3165" s="2">
        <v>98</v>
      </c>
      <c r="K3165" s="2">
        <v>64.099999999999994</v>
      </c>
      <c r="L3165" s="2">
        <v>64.099999999999994</v>
      </c>
      <c r="M3165" s="2">
        <v>17</v>
      </c>
      <c r="N3165" s="2">
        <v>11.1</v>
      </c>
      <c r="O3165" s="2">
        <v>38</v>
      </c>
      <c r="P3165" s="2">
        <v>24.8</v>
      </c>
      <c r="S3165" s="2">
        <v>51</v>
      </c>
      <c r="T3165" s="2">
        <v>33.299999999999997</v>
      </c>
      <c r="U3165" s="2">
        <v>47</v>
      </c>
      <c r="V3165" s="2">
        <v>30.7</v>
      </c>
      <c r="Y3165" s="2">
        <v>55</v>
      </c>
      <c r="Z3165" s="2">
        <v>35.9</v>
      </c>
      <c r="AB3165" s="2">
        <v>1</v>
      </c>
      <c r="AE3165" s="2">
        <v>154</v>
      </c>
      <c r="AF3165" s="2">
        <v>53</v>
      </c>
      <c r="AG3165" s="2">
        <v>34.4</v>
      </c>
      <c r="AH3165" s="2">
        <v>53</v>
      </c>
      <c r="AI3165" s="2">
        <v>34.4</v>
      </c>
      <c r="AJ3165" s="2">
        <v>34.4</v>
      </c>
      <c r="AK3165" s="2">
        <v>47</v>
      </c>
      <c r="AL3165" s="2">
        <v>30.5</v>
      </c>
      <c r="AM3165" s="2">
        <v>54</v>
      </c>
      <c r="AN3165" s="2">
        <v>35.1</v>
      </c>
      <c r="AQ3165" s="2">
        <v>48</v>
      </c>
      <c r="AR3165" s="2">
        <v>31.2</v>
      </c>
      <c r="AS3165" s="2">
        <v>5</v>
      </c>
      <c r="AT3165" s="2">
        <v>3.2</v>
      </c>
      <c r="AW3165" s="2">
        <v>101</v>
      </c>
      <c r="AX3165" s="2">
        <v>65.599999999999994</v>
      </c>
      <c r="CA3165" s="2">
        <v>151</v>
      </c>
      <c r="CB3165" s="2">
        <v>62</v>
      </c>
      <c r="CC3165" s="2">
        <v>41.1</v>
      </c>
      <c r="CD3165" s="2">
        <v>62</v>
      </c>
      <c r="CE3165" s="2">
        <v>41.1</v>
      </c>
      <c r="CF3165" s="2">
        <v>41.1</v>
      </c>
      <c r="CG3165" s="2">
        <v>29</v>
      </c>
      <c r="CH3165" s="2">
        <v>19.2</v>
      </c>
      <c r="CI3165" s="2">
        <v>60</v>
      </c>
      <c r="CJ3165" s="2">
        <v>39.700000000000003</v>
      </c>
      <c r="CM3165" s="2">
        <v>52</v>
      </c>
      <c r="CN3165" s="2">
        <v>34.4</v>
      </c>
      <c r="CO3165" s="2">
        <v>10</v>
      </c>
      <c r="CP3165" s="2">
        <v>6.6</v>
      </c>
      <c r="CS3165" s="2">
        <v>89</v>
      </c>
      <c r="CT3165" s="2">
        <v>58.9</v>
      </c>
      <c r="CU3165" s="2">
        <v>1</v>
      </c>
      <c r="CV3165" s="2">
        <v>2</v>
      </c>
    </row>
    <row r="3166" spans="1:101" ht="12.75" customHeight="1" x14ac:dyDescent="0.2">
      <c r="A3166">
        <v>5</v>
      </c>
      <c r="B3166" s="2">
        <v>2292</v>
      </c>
      <c r="G3166" s="17">
        <v>6</v>
      </c>
      <c r="AE3166" s="2">
        <v>6</v>
      </c>
      <c r="CA3166" s="2">
        <v>6</v>
      </c>
    </row>
    <row r="3167" spans="1:101" ht="12.75" customHeight="1" x14ac:dyDescent="0.2">
      <c r="A3167">
        <v>5</v>
      </c>
      <c r="B3167" s="2">
        <v>2296</v>
      </c>
      <c r="C3167" s="17">
        <v>3.66</v>
      </c>
      <c r="D3167" s="2">
        <v>3.3</v>
      </c>
      <c r="F3167" s="15">
        <v>3.6589999999999998</v>
      </c>
      <c r="G3167" s="17">
        <v>47</v>
      </c>
      <c r="H3167" s="2">
        <v>45</v>
      </c>
      <c r="I3167" s="2">
        <v>95.7</v>
      </c>
      <c r="J3167" s="2">
        <v>45</v>
      </c>
      <c r="K3167" s="2">
        <v>95.7</v>
      </c>
      <c r="L3167" s="2">
        <v>95.7</v>
      </c>
      <c r="O3167" s="2">
        <v>2</v>
      </c>
      <c r="P3167" s="2">
        <v>4.3</v>
      </c>
      <c r="S3167" s="2">
        <v>12</v>
      </c>
      <c r="T3167" s="2">
        <v>25.5</v>
      </c>
      <c r="U3167" s="2">
        <v>33</v>
      </c>
      <c r="V3167" s="2">
        <v>70.2</v>
      </c>
      <c r="Y3167" s="2">
        <v>2</v>
      </c>
      <c r="Z3167" s="2">
        <v>4.3</v>
      </c>
      <c r="AE3167" s="2">
        <v>47</v>
      </c>
      <c r="AF3167" s="2">
        <v>44</v>
      </c>
      <c r="AG3167" s="2">
        <v>93.6</v>
      </c>
      <c r="AH3167" s="2">
        <v>44</v>
      </c>
      <c r="AI3167" s="2">
        <v>93.6</v>
      </c>
      <c r="AJ3167" s="2">
        <v>93.6</v>
      </c>
      <c r="AK3167" s="2">
        <v>1</v>
      </c>
      <c r="AL3167" s="2">
        <v>2.1</v>
      </c>
      <c r="AM3167" s="2">
        <v>2</v>
      </c>
      <c r="AN3167" s="2">
        <v>4.3</v>
      </c>
      <c r="AQ3167" s="2">
        <v>26</v>
      </c>
      <c r="AR3167" s="2">
        <v>55.3</v>
      </c>
      <c r="AS3167" s="2">
        <v>18</v>
      </c>
      <c r="AT3167" s="2">
        <v>38.299999999999997</v>
      </c>
      <c r="AW3167" s="2">
        <v>3</v>
      </c>
      <c r="AX3167" s="2">
        <v>6.4</v>
      </c>
      <c r="CA3167" s="2">
        <v>47</v>
      </c>
      <c r="CB3167" s="2">
        <v>45</v>
      </c>
      <c r="CC3167" s="2">
        <v>95.7</v>
      </c>
      <c r="CD3167" s="2">
        <v>45</v>
      </c>
      <c r="CE3167" s="2">
        <v>95.7</v>
      </c>
      <c r="CF3167" s="2">
        <v>95.7</v>
      </c>
      <c r="CI3167" s="2">
        <v>2</v>
      </c>
      <c r="CJ3167" s="2">
        <v>4.3</v>
      </c>
      <c r="CM3167" s="2">
        <v>12</v>
      </c>
      <c r="CN3167" s="2">
        <v>25.5</v>
      </c>
      <c r="CO3167" s="2">
        <v>33</v>
      </c>
      <c r="CP3167" s="2">
        <v>70.2</v>
      </c>
      <c r="CS3167" s="2">
        <v>2</v>
      </c>
      <c r="CT3167" s="2">
        <v>4.3</v>
      </c>
    </row>
    <row r="3168" spans="1:101" ht="12.75" customHeight="1" x14ac:dyDescent="0.2">
      <c r="A3168">
        <v>5</v>
      </c>
      <c r="B3168" s="2">
        <v>2297</v>
      </c>
      <c r="C3168" s="17">
        <v>2.4300000000000002</v>
      </c>
      <c r="D3168" s="2">
        <v>2.09</v>
      </c>
      <c r="F3168" s="15">
        <v>2.343</v>
      </c>
      <c r="G3168" s="17">
        <v>35</v>
      </c>
      <c r="H3168" s="2">
        <v>20</v>
      </c>
      <c r="I3168" s="2">
        <v>57.1</v>
      </c>
      <c r="J3168" s="2">
        <v>20</v>
      </c>
      <c r="K3168" s="2">
        <v>57.1</v>
      </c>
      <c r="L3168" s="2">
        <v>57.1</v>
      </c>
      <c r="M3168" s="2">
        <v>9</v>
      </c>
      <c r="N3168" s="2">
        <v>25.7</v>
      </c>
      <c r="O3168" s="2">
        <v>6</v>
      </c>
      <c r="P3168" s="2">
        <v>17.100000000000001</v>
      </c>
      <c r="Q3168" s="2">
        <v>1</v>
      </c>
      <c r="R3168" s="2">
        <v>2.9</v>
      </c>
      <c r="S3168" s="2">
        <v>12</v>
      </c>
      <c r="T3168" s="2">
        <v>34.299999999999997</v>
      </c>
      <c r="U3168" s="2">
        <v>7</v>
      </c>
      <c r="V3168" s="2">
        <v>20</v>
      </c>
      <c r="Y3168" s="2">
        <v>15</v>
      </c>
      <c r="Z3168" s="2">
        <v>42.9</v>
      </c>
      <c r="AB3168" s="2">
        <v>1</v>
      </c>
      <c r="AE3168" s="2">
        <v>35</v>
      </c>
      <c r="AF3168" s="2">
        <v>16</v>
      </c>
      <c r="AG3168" s="2">
        <v>45.7</v>
      </c>
      <c r="AH3168" s="2">
        <v>16</v>
      </c>
      <c r="AI3168" s="2">
        <v>45.7</v>
      </c>
      <c r="AJ3168" s="2">
        <v>45.7</v>
      </c>
      <c r="AK3168" s="2">
        <v>10</v>
      </c>
      <c r="AL3168" s="2">
        <v>28.6</v>
      </c>
      <c r="AM3168" s="2">
        <v>9</v>
      </c>
      <c r="AN3168" s="2">
        <v>25.7</v>
      </c>
      <c r="AO3168" s="2">
        <v>2</v>
      </c>
      <c r="AP3168" s="2">
        <v>5.7</v>
      </c>
      <c r="AQ3168" s="2">
        <v>11</v>
      </c>
      <c r="AR3168" s="2">
        <v>31.4</v>
      </c>
      <c r="AS3168" s="2">
        <v>3</v>
      </c>
      <c r="AT3168" s="2">
        <v>8.6</v>
      </c>
      <c r="AW3168" s="2">
        <v>19</v>
      </c>
      <c r="AX3168" s="2">
        <v>54.3</v>
      </c>
      <c r="AZ3168" s="2">
        <v>1</v>
      </c>
      <c r="CA3168" s="2">
        <v>35</v>
      </c>
      <c r="CB3168" s="2">
        <v>21</v>
      </c>
      <c r="CC3168" s="2">
        <v>60</v>
      </c>
      <c r="CD3168" s="2">
        <v>21</v>
      </c>
      <c r="CE3168" s="2">
        <v>60</v>
      </c>
      <c r="CF3168" s="2">
        <v>60</v>
      </c>
      <c r="CG3168" s="2">
        <v>10</v>
      </c>
      <c r="CH3168" s="2">
        <v>28.6</v>
      </c>
      <c r="CI3168" s="2">
        <v>4</v>
      </c>
      <c r="CJ3168" s="2">
        <v>11.4</v>
      </c>
      <c r="CK3168" s="2">
        <v>2</v>
      </c>
      <c r="CL3168" s="2">
        <v>5.7</v>
      </c>
      <c r="CM3168" s="2">
        <v>12</v>
      </c>
      <c r="CN3168" s="2">
        <v>34.299999999999997</v>
      </c>
      <c r="CO3168" s="2">
        <v>7</v>
      </c>
      <c r="CP3168" s="2">
        <v>20</v>
      </c>
      <c r="CS3168" s="2">
        <v>14</v>
      </c>
      <c r="CT3168" s="2">
        <v>40</v>
      </c>
      <c r="CV3168" s="2">
        <v>1</v>
      </c>
    </row>
    <row r="3169" spans="1:101" ht="12.75" customHeight="1" x14ac:dyDescent="0.2">
      <c r="A3169">
        <v>5</v>
      </c>
      <c r="B3169" s="2">
        <v>2299</v>
      </c>
    </row>
    <row r="3170" spans="1:101" ht="12.75" customHeight="1" x14ac:dyDescent="0.2">
      <c r="A3170">
        <v>5</v>
      </c>
      <c r="B3170" s="2">
        <v>2301</v>
      </c>
      <c r="C3170" s="17">
        <v>2.72</v>
      </c>
      <c r="D3170" s="2">
        <v>2.27</v>
      </c>
      <c r="F3170" s="15">
        <v>2.5069999999999997</v>
      </c>
      <c r="G3170" s="17">
        <v>67</v>
      </c>
      <c r="H3170" s="2">
        <v>39</v>
      </c>
      <c r="I3170" s="2">
        <v>58.2</v>
      </c>
      <c r="J3170" s="2">
        <v>39</v>
      </c>
      <c r="K3170" s="2">
        <v>58.2</v>
      </c>
      <c r="L3170" s="2">
        <v>58.2</v>
      </c>
      <c r="M3170" s="2">
        <v>4</v>
      </c>
      <c r="N3170" s="2">
        <v>6</v>
      </c>
      <c r="O3170" s="2">
        <v>24</v>
      </c>
      <c r="P3170" s="2">
        <v>35.799999999999997</v>
      </c>
      <c r="Q3170" s="2">
        <v>1</v>
      </c>
      <c r="R3170" s="2">
        <v>1.5</v>
      </c>
      <c r="S3170" s="2">
        <v>22</v>
      </c>
      <c r="T3170" s="2">
        <v>32.799999999999997</v>
      </c>
      <c r="U3170" s="2">
        <v>16</v>
      </c>
      <c r="V3170" s="2">
        <v>23.9</v>
      </c>
      <c r="Y3170" s="2">
        <v>28</v>
      </c>
      <c r="Z3170" s="2">
        <v>41.8</v>
      </c>
      <c r="AB3170" s="2">
        <v>2</v>
      </c>
      <c r="AE3170" s="2">
        <v>67</v>
      </c>
      <c r="AF3170" s="2">
        <v>28</v>
      </c>
      <c r="AG3170" s="2">
        <v>41.8</v>
      </c>
      <c r="AH3170" s="2">
        <v>28</v>
      </c>
      <c r="AI3170" s="2">
        <v>41.8</v>
      </c>
      <c r="AJ3170" s="2">
        <v>41.8</v>
      </c>
      <c r="AK3170" s="2">
        <v>16</v>
      </c>
      <c r="AL3170" s="2">
        <v>23.9</v>
      </c>
      <c r="AM3170" s="2">
        <v>23</v>
      </c>
      <c r="AN3170" s="2">
        <v>34.299999999999997</v>
      </c>
      <c r="AQ3170" s="2">
        <v>22</v>
      </c>
      <c r="AR3170" s="2">
        <v>32.799999999999997</v>
      </c>
      <c r="AS3170" s="2">
        <v>6</v>
      </c>
      <c r="AT3170" s="2">
        <v>9</v>
      </c>
      <c r="AW3170" s="2">
        <v>39</v>
      </c>
      <c r="AX3170" s="2">
        <v>58.2</v>
      </c>
      <c r="AZ3170" s="2">
        <v>2</v>
      </c>
      <c r="CA3170" s="2">
        <v>67</v>
      </c>
      <c r="CB3170" s="2">
        <v>37</v>
      </c>
      <c r="CC3170" s="2">
        <v>55.2</v>
      </c>
      <c r="CD3170" s="2">
        <v>37</v>
      </c>
      <c r="CE3170" s="2">
        <v>55.2</v>
      </c>
      <c r="CF3170" s="2">
        <v>55.2</v>
      </c>
      <c r="CG3170" s="2">
        <v>16</v>
      </c>
      <c r="CH3170" s="2">
        <v>23.9</v>
      </c>
      <c r="CI3170" s="2">
        <v>14</v>
      </c>
      <c r="CJ3170" s="2">
        <v>20.9</v>
      </c>
      <c r="CM3170" s="2">
        <v>24</v>
      </c>
      <c r="CN3170" s="2">
        <v>35.799999999999997</v>
      </c>
      <c r="CO3170" s="2">
        <v>13</v>
      </c>
      <c r="CP3170" s="2">
        <v>19.399999999999999</v>
      </c>
      <c r="CS3170" s="2">
        <v>30</v>
      </c>
      <c r="CT3170" s="2">
        <v>44.8</v>
      </c>
      <c r="CV3170" s="2">
        <v>2</v>
      </c>
    </row>
    <row r="3171" spans="1:101" ht="12.75" customHeight="1" x14ac:dyDescent="0.2">
      <c r="A3171">
        <v>5</v>
      </c>
      <c r="B3171" s="2">
        <v>2307</v>
      </c>
      <c r="C3171" s="17">
        <v>2.63</v>
      </c>
      <c r="D3171" s="2">
        <v>2.34</v>
      </c>
      <c r="F3171" s="15">
        <v>2.339</v>
      </c>
      <c r="G3171" s="17">
        <v>56</v>
      </c>
      <c r="H3171" s="2">
        <v>36</v>
      </c>
      <c r="I3171" s="2">
        <v>64.3</v>
      </c>
      <c r="J3171" s="2">
        <v>36</v>
      </c>
      <c r="K3171" s="2">
        <v>64.3</v>
      </c>
      <c r="L3171" s="2">
        <v>64.3</v>
      </c>
      <c r="M3171" s="2">
        <v>8</v>
      </c>
      <c r="N3171" s="2">
        <v>14.3</v>
      </c>
      <c r="O3171" s="2">
        <v>12</v>
      </c>
      <c r="P3171" s="2">
        <v>21.4</v>
      </c>
      <c r="Q3171" s="2">
        <v>4</v>
      </c>
      <c r="R3171" s="2">
        <v>7.1</v>
      </c>
      <c r="S3171" s="2">
        <v>13</v>
      </c>
      <c r="T3171" s="2">
        <v>23.2</v>
      </c>
      <c r="U3171" s="2">
        <v>19</v>
      </c>
      <c r="V3171" s="2">
        <v>33.9</v>
      </c>
      <c r="Y3171" s="2">
        <v>20</v>
      </c>
      <c r="Z3171" s="2">
        <v>35.700000000000003</v>
      </c>
      <c r="AE3171" s="2">
        <v>56</v>
      </c>
      <c r="AF3171" s="2">
        <v>27</v>
      </c>
      <c r="AG3171" s="2">
        <v>48.2</v>
      </c>
      <c r="AH3171" s="2">
        <v>27</v>
      </c>
      <c r="AI3171" s="2">
        <v>48.2</v>
      </c>
      <c r="AJ3171" s="2">
        <v>48.2</v>
      </c>
      <c r="AK3171" s="2">
        <v>15</v>
      </c>
      <c r="AL3171" s="2">
        <v>26.8</v>
      </c>
      <c r="AM3171" s="2">
        <v>14</v>
      </c>
      <c r="AN3171" s="2">
        <v>25</v>
      </c>
      <c r="AO3171" s="2">
        <v>1</v>
      </c>
      <c r="AP3171" s="2">
        <v>1.8</v>
      </c>
      <c r="AQ3171" s="2">
        <v>16</v>
      </c>
      <c r="AR3171" s="2">
        <v>28.6</v>
      </c>
      <c r="AS3171" s="2">
        <v>10</v>
      </c>
      <c r="AT3171" s="2">
        <v>17.899999999999999</v>
      </c>
      <c r="AW3171" s="2">
        <v>29</v>
      </c>
      <c r="AX3171" s="2">
        <v>51.8</v>
      </c>
      <c r="CA3171" s="2">
        <v>56</v>
      </c>
      <c r="CB3171" s="2">
        <v>31</v>
      </c>
      <c r="CC3171" s="2">
        <v>55.4</v>
      </c>
      <c r="CD3171" s="2">
        <v>31</v>
      </c>
      <c r="CE3171" s="2">
        <v>55.4</v>
      </c>
      <c r="CF3171" s="2">
        <v>55.4</v>
      </c>
      <c r="CG3171" s="2">
        <v>12</v>
      </c>
      <c r="CH3171" s="2">
        <v>21.4</v>
      </c>
      <c r="CI3171" s="2">
        <v>13</v>
      </c>
      <c r="CJ3171" s="2">
        <v>23.2</v>
      </c>
      <c r="CK3171" s="2">
        <v>3</v>
      </c>
      <c r="CL3171" s="2">
        <v>5.4</v>
      </c>
      <c r="CM3171" s="2">
        <v>19</v>
      </c>
      <c r="CN3171" s="2">
        <v>33.9</v>
      </c>
      <c r="CO3171" s="2">
        <v>9</v>
      </c>
      <c r="CP3171" s="2">
        <v>16.100000000000001</v>
      </c>
      <c r="CS3171" s="2">
        <v>25</v>
      </c>
      <c r="CT3171" s="2">
        <v>44.6</v>
      </c>
    </row>
    <row r="3172" spans="1:101" ht="12.75" customHeight="1" x14ac:dyDescent="0.2">
      <c r="A3172">
        <v>5</v>
      </c>
      <c r="B3172" s="2">
        <v>2310</v>
      </c>
      <c r="C3172" s="17">
        <v>2.93</v>
      </c>
      <c r="D3172" s="2">
        <v>2.0299999999999998</v>
      </c>
      <c r="F3172" s="15">
        <v>2.0680000000000001</v>
      </c>
      <c r="G3172" s="17">
        <v>30</v>
      </c>
      <c r="H3172" s="2">
        <v>19</v>
      </c>
      <c r="I3172" s="2">
        <v>63.3</v>
      </c>
      <c r="J3172" s="2">
        <v>19</v>
      </c>
      <c r="K3172" s="2">
        <v>63.3</v>
      </c>
      <c r="L3172" s="2">
        <v>63.3</v>
      </c>
      <c r="M3172" s="2">
        <v>2</v>
      </c>
      <c r="N3172" s="2">
        <v>6.7</v>
      </c>
      <c r="O3172" s="2">
        <v>9</v>
      </c>
      <c r="P3172" s="2">
        <v>30</v>
      </c>
      <c r="Q3172" s="2">
        <v>1</v>
      </c>
      <c r="R3172" s="2">
        <v>3.3</v>
      </c>
      <c r="S3172" s="2">
        <v>4</v>
      </c>
      <c r="T3172" s="2">
        <v>13.3</v>
      </c>
      <c r="U3172" s="2">
        <v>14</v>
      </c>
      <c r="V3172" s="2">
        <v>46.7</v>
      </c>
      <c r="Y3172" s="2">
        <v>11</v>
      </c>
      <c r="Z3172" s="2">
        <v>36.700000000000003</v>
      </c>
      <c r="AE3172" s="2">
        <v>30</v>
      </c>
      <c r="AF3172" s="2">
        <v>9</v>
      </c>
      <c r="AG3172" s="2">
        <v>30</v>
      </c>
      <c r="AH3172" s="2">
        <v>9</v>
      </c>
      <c r="AI3172" s="2">
        <v>30</v>
      </c>
      <c r="AJ3172" s="2">
        <v>30</v>
      </c>
      <c r="AK3172" s="2">
        <v>9</v>
      </c>
      <c r="AL3172" s="2">
        <v>30</v>
      </c>
      <c r="AM3172" s="2">
        <v>12</v>
      </c>
      <c r="AN3172" s="2">
        <v>40</v>
      </c>
      <c r="AQ3172" s="2">
        <v>8</v>
      </c>
      <c r="AR3172" s="2">
        <v>26.7</v>
      </c>
      <c r="AS3172" s="2">
        <v>1</v>
      </c>
      <c r="AT3172" s="2">
        <v>3.3</v>
      </c>
      <c r="AW3172" s="2">
        <v>21</v>
      </c>
      <c r="AX3172" s="2">
        <v>70</v>
      </c>
      <c r="CA3172" s="2">
        <v>30</v>
      </c>
      <c r="CB3172" s="2">
        <v>13</v>
      </c>
      <c r="CC3172" s="2">
        <v>43.3</v>
      </c>
      <c r="CD3172" s="2">
        <v>13</v>
      </c>
      <c r="CE3172" s="2">
        <v>43.3</v>
      </c>
      <c r="CF3172" s="2">
        <v>43.3</v>
      </c>
      <c r="CG3172" s="2">
        <v>13</v>
      </c>
      <c r="CH3172" s="2">
        <v>43.3</v>
      </c>
      <c r="CI3172" s="2">
        <v>4</v>
      </c>
      <c r="CJ3172" s="2">
        <v>13.3</v>
      </c>
      <c r="CM3172" s="2">
        <v>11</v>
      </c>
      <c r="CN3172" s="2">
        <v>36.700000000000003</v>
      </c>
      <c r="CO3172" s="2">
        <v>2</v>
      </c>
      <c r="CP3172" s="2">
        <v>6.7</v>
      </c>
      <c r="CS3172" s="2">
        <v>17</v>
      </c>
      <c r="CT3172" s="2">
        <v>56.7</v>
      </c>
    </row>
    <row r="3173" spans="1:101" ht="12.75" customHeight="1" x14ac:dyDescent="0.2">
      <c r="A3173">
        <v>5</v>
      </c>
      <c r="B3173" s="2">
        <v>2311</v>
      </c>
      <c r="C3173" s="17">
        <v>3.08</v>
      </c>
      <c r="D3173" s="2">
        <v>2.77</v>
      </c>
      <c r="F3173" s="15">
        <v>2.9579999999999997</v>
      </c>
      <c r="G3173" s="17">
        <v>48</v>
      </c>
      <c r="H3173" s="2">
        <v>36</v>
      </c>
      <c r="I3173" s="2">
        <v>75</v>
      </c>
      <c r="J3173" s="2">
        <v>36</v>
      </c>
      <c r="K3173" s="2">
        <v>75</v>
      </c>
      <c r="L3173" s="2">
        <v>75</v>
      </c>
      <c r="M3173" s="2">
        <v>2</v>
      </c>
      <c r="N3173" s="2">
        <v>4.2</v>
      </c>
      <c r="O3173" s="2">
        <v>10</v>
      </c>
      <c r="P3173" s="2">
        <v>20.8</v>
      </c>
      <c r="S3173" s="2">
        <v>18</v>
      </c>
      <c r="T3173" s="2">
        <v>37.5</v>
      </c>
      <c r="U3173" s="2">
        <v>18</v>
      </c>
      <c r="V3173" s="2">
        <v>37.5</v>
      </c>
      <c r="Y3173" s="2">
        <v>12</v>
      </c>
      <c r="Z3173" s="2">
        <v>25</v>
      </c>
      <c r="AE3173" s="2">
        <v>48</v>
      </c>
      <c r="AF3173" s="2">
        <v>32</v>
      </c>
      <c r="AG3173" s="2">
        <v>66.7</v>
      </c>
      <c r="AH3173" s="2">
        <v>32</v>
      </c>
      <c r="AI3173" s="2">
        <v>66.7</v>
      </c>
      <c r="AJ3173" s="2">
        <v>66.7</v>
      </c>
      <c r="AK3173" s="2">
        <v>4</v>
      </c>
      <c r="AL3173" s="2">
        <v>8.3000000000000007</v>
      </c>
      <c r="AM3173" s="2">
        <v>12</v>
      </c>
      <c r="AN3173" s="2">
        <v>25</v>
      </c>
      <c r="AQ3173" s="2">
        <v>23</v>
      </c>
      <c r="AR3173" s="2">
        <v>47.9</v>
      </c>
      <c r="AS3173" s="2">
        <v>9</v>
      </c>
      <c r="AT3173" s="2">
        <v>18.8</v>
      </c>
      <c r="AW3173" s="2">
        <v>16</v>
      </c>
      <c r="AX3173" s="2">
        <v>33.299999999999997</v>
      </c>
      <c r="CA3173" s="2">
        <v>48</v>
      </c>
      <c r="CB3173" s="2">
        <v>34</v>
      </c>
      <c r="CC3173" s="2">
        <v>70.8</v>
      </c>
      <c r="CD3173" s="2">
        <v>34</v>
      </c>
      <c r="CE3173" s="2">
        <v>70.8</v>
      </c>
      <c r="CF3173" s="2">
        <v>70.8</v>
      </c>
      <c r="CG3173" s="2">
        <v>5</v>
      </c>
      <c r="CH3173" s="2">
        <v>10.4</v>
      </c>
      <c r="CI3173" s="2">
        <v>9</v>
      </c>
      <c r="CJ3173" s="2">
        <v>18.8</v>
      </c>
      <c r="CM3173" s="2">
        <v>17</v>
      </c>
      <c r="CN3173" s="2">
        <v>35.4</v>
      </c>
      <c r="CO3173" s="2">
        <v>17</v>
      </c>
      <c r="CP3173" s="2">
        <v>35.4</v>
      </c>
      <c r="CS3173" s="2">
        <v>14</v>
      </c>
      <c r="CT3173" s="2">
        <v>29.2</v>
      </c>
    </row>
    <row r="3174" spans="1:101" ht="12.75" customHeight="1" x14ac:dyDescent="0.2">
      <c r="A3174">
        <v>5</v>
      </c>
      <c r="B3174" s="2">
        <v>2312</v>
      </c>
      <c r="C3174" s="17">
        <v>3.08</v>
      </c>
      <c r="D3174" s="2">
        <v>2.63</v>
      </c>
      <c r="F3174" s="15">
        <v>2.8309999999999995</v>
      </c>
      <c r="G3174" s="17">
        <v>78</v>
      </c>
      <c r="H3174" s="2">
        <v>56</v>
      </c>
      <c r="I3174" s="2">
        <v>71.8</v>
      </c>
      <c r="J3174" s="2">
        <v>56</v>
      </c>
      <c r="K3174" s="2">
        <v>71.8</v>
      </c>
      <c r="L3174" s="2">
        <v>71.8</v>
      </c>
      <c r="M3174" s="2">
        <v>5</v>
      </c>
      <c r="N3174" s="2">
        <v>6.4</v>
      </c>
      <c r="O3174" s="2">
        <v>17</v>
      </c>
      <c r="P3174" s="2">
        <v>21.8</v>
      </c>
      <c r="S3174" s="2">
        <v>23</v>
      </c>
      <c r="T3174" s="2">
        <v>29.5</v>
      </c>
      <c r="U3174" s="2">
        <v>33</v>
      </c>
      <c r="V3174" s="2">
        <v>42.3</v>
      </c>
      <c r="Y3174" s="2">
        <v>22</v>
      </c>
      <c r="Z3174" s="2">
        <v>28.2</v>
      </c>
      <c r="AB3174" s="2">
        <v>1</v>
      </c>
      <c r="AE3174" s="2">
        <v>78</v>
      </c>
      <c r="AF3174" s="2">
        <v>47</v>
      </c>
      <c r="AG3174" s="2">
        <v>60.3</v>
      </c>
      <c r="AH3174" s="2">
        <v>47</v>
      </c>
      <c r="AI3174" s="2">
        <v>60.3</v>
      </c>
      <c r="AJ3174" s="2">
        <v>60.3</v>
      </c>
      <c r="AK3174" s="2">
        <v>14</v>
      </c>
      <c r="AL3174" s="2">
        <v>17.899999999999999</v>
      </c>
      <c r="AM3174" s="2">
        <v>17</v>
      </c>
      <c r="AN3174" s="2">
        <v>21.8</v>
      </c>
      <c r="AQ3174" s="2">
        <v>31</v>
      </c>
      <c r="AR3174" s="2">
        <v>39.700000000000003</v>
      </c>
      <c r="AS3174" s="2">
        <v>16</v>
      </c>
      <c r="AT3174" s="2">
        <v>20.5</v>
      </c>
      <c r="AW3174" s="2">
        <v>31</v>
      </c>
      <c r="AX3174" s="2">
        <v>39.700000000000003</v>
      </c>
      <c r="AZ3174" s="2">
        <v>1</v>
      </c>
      <c r="CA3174" s="2">
        <v>78</v>
      </c>
      <c r="CB3174" s="2">
        <v>48</v>
      </c>
      <c r="CC3174" s="2">
        <v>61.5</v>
      </c>
      <c r="CD3174" s="2">
        <v>48</v>
      </c>
      <c r="CE3174" s="2">
        <v>61.5</v>
      </c>
      <c r="CF3174" s="2">
        <v>61.5</v>
      </c>
      <c r="CG3174" s="2">
        <v>9</v>
      </c>
      <c r="CH3174" s="2">
        <v>11.5</v>
      </c>
      <c r="CI3174" s="2">
        <v>21</v>
      </c>
      <c r="CJ3174" s="2">
        <v>26.9</v>
      </c>
      <c r="CM3174" s="2">
        <v>22</v>
      </c>
      <c r="CN3174" s="2">
        <v>28.2</v>
      </c>
      <c r="CO3174" s="2">
        <v>26</v>
      </c>
      <c r="CP3174" s="2">
        <v>33.299999999999997</v>
      </c>
      <c r="CS3174" s="2">
        <v>30</v>
      </c>
      <c r="CT3174" s="2">
        <v>38.5</v>
      </c>
      <c r="CV3174" s="2">
        <v>1</v>
      </c>
    </row>
    <row r="3175" spans="1:101" ht="12.75" customHeight="1" x14ac:dyDescent="0.2">
      <c r="A3175">
        <v>5</v>
      </c>
      <c r="B3175" s="2">
        <v>2315</v>
      </c>
      <c r="C3175" s="17">
        <v>3.06</v>
      </c>
      <c r="D3175" s="2">
        <v>2.77</v>
      </c>
      <c r="F3175" s="15">
        <v>2.9520000000000004</v>
      </c>
      <c r="G3175" s="17">
        <v>111</v>
      </c>
      <c r="H3175" s="2">
        <v>79</v>
      </c>
      <c r="I3175" s="2">
        <v>71.2</v>
      </c>
      <c r="J3175" s="2">
        <v>79</v>
      </c>
      <c r="K3175" s="2">
        <v>71.2</v>
      </c>
      <c r="L3175" s="2">
        <v>71.2</v>
      </c>
      <c r="M3175" s="2">
        <v>4</v>
      </c>
      <c r="N3175" s="2">
        <v>3.6</v>
      </c>
      <c r="O3175" s="2">
        <v>28</v>
      </c>
      <c r="P3175" s="2">
        <v>25.2</v>
      </c>
      <c r="Q3175" s="2">
        <v>1</v>
      </c>
      <c r="R3175" s="2">
        <v>0.9</v>
      </c>
      <c r="S3175" s="2">
        <v>32</v>
      </c>
      <c r="T3175" s="2">
        <v>28.8</v>
      </c>
      <c r="U3175" s="2">
        <v>46</v>
      </c>
      <c r="V3175" s="2">
        <v>41.4</v>
      </c>
      <c r="Y3175" s="2">
        <v>32</v>
      </c>
      <c r="Z3175" s="2">
        <v>28.8</v>
      </c>
      <c r="AE3175" s="2">
        <v>111</v>
      </c>
      <c r="AF3175" s="2">
        <v>70</v>
      </c>
      <c r="AG3175" s="2">
        <v>63.1</v>
      </c>
      <c r="AH3175" s="2">
        <v>70</v>
      </c>
      <c r="AI3175" s="2">
        <v>63.1</v>
      </c>
      <c r="AJ3175" s="2">
        <v>63.1</v>
      </c>
      <c r="AK3175" s="2">
        <v>13</v>
      </c>
      <c r="AL3175" s="2">
        <v>11.7</v>
      </c>
      <c r="AM3175" s="2">
        <v>28</v>
      </c>
      <c r="AN3175" s="2">
        <v>25.2</v>
      </c>
      <c r="AQ3175" s="2">
        <v>41</v>
      </c>
      <c r="AR3175" s="2">
        <v>36.9</v>
      </c>
      <c r="AS3175" s="2">
        <v>29</v>
      </c>
      <c r="AT3175" s="2">
        <v>26.1</v>
      </c>
      <c r="AW3175" s="2">
        <v>41</v>
      </c>
      <c r="AX3175" s="2">
        <v>36.9</v>
      </c>
      <c r="CA3175" s="2">
        <v>110</v>
      </c>
      <c r="CB3175" s="2">
        <v>79</v>
      </c>
      <c r="CC3175" s="2">
        <v>71.2</v>
      </c>
      <c r="CD3175" s="2">
        <v>79</v>
      </c>
      <c r="CE3175" s="2">
        <v>71.2</v>
      </c>
      <c r="CF3175" s="2">
        <v>71.8</v>
      </c>
      <c r="CG3175" s="2">
        <v>11</v>
      </c>
      <c r="CH3175" s="2">
        <v>9.9</v>
      </c>
      <c r="CI3175" s="2">
        <v>20</v>
      </c>
      <c r="CJ3175" s="2">
        <v>18</v>
      </c>
      <c r="CM3175" s="2">
        <v>39</v>
      </c>
      <c r="CN3175" s="2">
        <v>35.1</v>
      </c>
      <c r="CO3175" s="2">
        <v>40</v>
      </c>
      <c r="CP3175" s="2">
        <v>36</v>
      </c>
      <c r="CQ3175" s="2">
        <v>1</v>
      </c>
      <c r="CR3175" s="2">
        <v>0.9</v>
      </c>
      <c r="CS3175" s="2">
        <v>32</v>
      </c>
      <c r="CT3175" s="2">
        <v>28.8</v>
      </c>
    </row>
    <row r="3176" spans="1:101" ht="12.75" customHeight="1" x14ac:dyDescent="0.2">
      <c r="A3176">
        <v>5</v>
      </c>
      <c r="B3176" s="2">
        <v>2318</v>
      </c>
      <c r="C3176" s="17">
        <v>2.63</v>
      </c>
      <c r="D3176" s="2">
        <v>2.2000000000000002</v>
      </c>
      <c r="F3176" s="15">
        <v>2.3289999999999997</v>
      </c>
      <c r="G3176" s="17">
        <v>63</v>
      </c>
      <c r="H3176" s="2">
        <v>39</v>
      </c>
      <c r="I3176" s="2">
        <v>60.9</v>
      </c>
      <c r="J3176" s="2">
        <v>39</v>
      </c>
      <c r="K3176" s="2">
        <v>60.9</v>
      </c>
      <c r="L3176" s="2">
        <v>61.9</v>
      </c>
      <c r="M3176" s="2">
        <v>8</v>
      </c>
      <c r="N3176" s="2">
        <v>12.5</v>
      </c>
      <c r="O3176" s="2">
        <v>16</v>
      </c>
      <c r="P3176" s="2">
        <v>25</v>
      </c>
      <c r="Q3176" s="2">
        <v>3</v>
      </c>
      <c r="R3176" s="2">
        <v>4.7</v>
      </c>
      <c r="S3176" s="2">
        <v>16</v>
      </c>
      <c r="T3176" s="2">
        <v>25</v>
      </c>
      <c r="U3176" s="2">
        <v>20</v>
      </c>
      <c r="V3176" s="2">
        <v>31.3</v>
      </c>
      <c r="W3176" s="2">
        <v>1</v>
      </c>
      <c r="X3176" s="2">
        <v>1.6</v>
      </c>
      <c r="Y3176" s="2">
        <v>25</v>
      </c>
      <c r="Z3176" s="2">
        <v>39.1</v>
      </c>
      <c r="AC3176" s="2">
        <v>4</v>
      </c>
      <c r="AE3176" s="2">
        <v>63</v>
      </c>
      <c r="AF3176" s="2">
        <v>29</v>
      </c>
      <c r="AG3176" s="2">
        <v>45.3</v>
      </c>
      <c r="AH3176" s="2">
        <v>29</v>
      </c>
      <c r="AI3176" s="2">
        <v>45.3</v>
      </c>
      <c r="AJ3176" s="2">
        <v>46</v>
      </c>
      <c r="AK3176" s="2">
        <v>23</v>
      </c>
      <c r="AL3176" s="2">
        <v>35.9</v>
      </c>
      <c r="AM3176" s="2">
        <v>11</v>
      </c>
      <c r="AN3176" s="2">
        <v>17.2</v>
      </c>
      <c r="AQ3176" s="2">
        <v>20</v>
      </c>
      <c r="AR3176" s="2">
        <v>31.3</v>
      </c>
      <c r="AS3176" s="2">
        <v>9</v>
      </c>
      <c r="AT3176" s="2">
        <v>14.1</v>
      </c>
      <c r="AU3176" s="2">
        <v>1</v>
      </c>
      <c r="AV3176" s="2">
        <v>1.6</v>
      </c>
      <c r="AW3176" s="2">
        <v>35</v>
      </c>
      <c r="AX3176" s="2">
        <v>54.7</v>
      </c>
      <c r="BA3176" s="2">
        <v>4</v>
      </c>
      <c r="CA3176" s="2">
        <v>63</v>
      </c>
      <c r="CB3176" s="2">
        <v>28</v>
      </c>
      <c r="CC3176" s="2">
        <v>43.8</v>
      </c>
      <c r="CD3176" s="2">
        <v>28</v>
      </c>
      <c r="CE3176" s="2">
        <v>43.8</v>
      </c>
      <c r="CF3176" s="2">
        <v>44.4</v>
      </c>
      <c r="CG3176" s="2">
        <v>13</v>
      </c>
      <c r="CH3176" s="2">
        <v>20.3</v>
      </c>
      <c r="CI3176" s="2">
        <v>22</v>
      </c>
      <c r="CJ3176" s="2">
        <v>34.4</v>
      </c>
      <c r="CK3176" s="2">
        <v>1</v>
      </c>
      <c r="CL3176" s="2">
        <v>1.6</v>
      </c>
      <c r="CM3176" s="2">
        <v>16</v>
      </c>
      <c r="CN3176" s="2">
        <v>25</v>
      </c>
      <c r="CO3176" s="2">
        <v>11</v>
      </c>
      <c r="CP3176" s="2">
        <v>17.2</v>
      </c>
      <c r="CQ3176" s="2">
        <v>1</v>
      </c>
      <c r="CR3176" s="2">
        <v>1.6</v>
      </c>
      <c r="CS3176" s="2">
        <v>36</v>
      </c>
      <c r="CT3176" s="2">
        <v>56.3</v>
      </c>
      <c r="CW3176" s="2">
        <v>4</v>
      </c>
    </row>
    <row r="3177" spans="1:101" ht="12.75" customHeight="1" x14ac:dyDescent="0.2">
      <c r="A3177">
        <v>5</v>
      </c>
      <c r="B3177" s="2">
        <v>2319</v>
      </c>
      <c r="C3177" s="17">
        <v>2.64</v>
      </c>
      <c r="D3177" s="2">
        <v>1.62</v>
      </c>
      <c r="F3177" s="15">
        <v>2.3810000000000002</v>
      </c>
      <c r="G3177" s="17">
        <v>42</v>
      </c>
      <c r="H3177" s="2">
        <v>23</v>
      </c>
      <c r="I3177" s="2">
        <v>54.8</v>
      </c>
      <c r="J3177" s="2">
        <v>23</v>
      </c>
      <c r="K3177" s="2">
        <v>54.8</v>
      </c>
      <c r="L3177" s="2">
        <v>54.8</v>
      </c>
      <c r="M3177" s="2">
        <v>8</v>
      </c>
      <c r="N3177" s="2">
        <v>19</v>
      </c>
      <c r="O3177" s="2">
        <v>11</v>
      </c>
      <c r="P3177" s="2">
        <v>26.2</v>
      </c>
      <c r="S3177" s="2">
        <v>11</v>
      </c>
      <c r="T3177" s="2">
        <v>26.2</v>
      </c>
      <c r="U3177" s="2">
        <v>12</v>
      </c>
      <c r="V3177" s="2">
        <v>28.6</v>
      </c>
      <c r="Y3177" s="2">
        <v>19</v>
      </c>
      <c r="Z3177" s="2">
        <v>45.2</v>
      </c>
      <c r="AE3177" s="2">
        <v>42</v>
      </c>
      <c r="AF3177" s="2">
        <v>6</v>
      </c>
      <c r="AG3177" s="2">
        <v>14.3</v>
      </c>
      <c r="AH3177" s="2">
        <v>6</v>
      </c>
      <c r="AI3177" s="2">
        <v>14.3</v>
      </c>
      <c r="AJ3177" s="2">
        <v>14.3</v>
      </c>
      <c r="AK3177" s="2">
        <v>23</v>
      </c>
      <c r="AL3177" s="2">
        <v>54.8</v>
      </c>
      <c r="AM3177" s="2">
        <v>13</v>
      </c>
      <c r="AN3177" s="2">
        <v>31</v>
      </c>
      <c r="AQ3177" s="2">
        <v>5</v>
      </c>
      <c r="AR3177" s="2">
        <v>11.9</v>
      </c>
      <c r="AS3177" s="2">
        <v>1</v>
      </c>
      <c r="AT3177" s="2">
        <v>2.4</v>
      </c>
      <c r="AW3177" s="2">
        <v>36</v>
      </c>
      <c r="AX3177" s="2">
        <v>85.7</v>
      </c>
      <c r="CA3177" s="2">
        <v>42</v>
      </c>
      <c r="CB3177" s="2">
        <v>21</v>
      </c>
      <c r="CC3177" s="2">
        <v>50</v>
      </c>
      <c r="CD3177" s="2">
        <v>21</v>
      </c>
      <c r="CE3177" s="2">
        <v>50</v>
      </c>
      <c r="CF3177" s="2">
        <v>50</v>
      </c>
      <c r="CG3177" s="2">
        <v>12</v>
      </c>
      <c r="CH3177" s="2">
        <v>28.6</v>
      </c>
      <c r="CI3177" s="2">
        <v>9</v>
      </c>
      <c r="CJ3177" s="2">
        <v>21.4</v>
      </c>
      <c r="CM3177" s="2">
        <v>14</v>
      </c>
      <c r="CN3177" s="2">
        <v>33.299999999999997</v>
      </c>
      <c r="CO3177" s="2">
        <v>7</v>
      </c>
      <c r="CP3177" s="2">
        <v>16.7</v>
      </c>
      <c r="CS3177" s="2">
        <v>21</v>
      </c>
      <c r="CT3177" s="2">
        <v>50</v>
      </c>
    </row>
    <row r="3178" spans="1:101" ht="12.75" customHeight="1" x14ac:dyDescent="0.2">
      <c r="A3178">
        <v>5</v>
      </c>
      <c r="B3178" s="2">
        <v>2321</v>
      </c>
      <c r="C3178" s="17">
        <v>2.64</v>
      </c>
      <c r="D3178" s="2">
        <v>2.13</v>
      </c>
      <c r="F3178" s="15">
        <v>2.2189999999999999</v>
      </c>
      <c r="G3178" s="17">
        <v>64</v>
      </c>
      <c r="H3178" s="2">
        <v>35</v>
      </c>
      <c r="I3178" s="2">
        <v>54.7</v>
      </c>
      <c r="J3178" s="2">
        <v>35</v>
      </c>
      <c r="K3178" s="2">
        <v>54.7</v>
      </c>
      <c r="L3178" s="2">
        <v>54.7</v>
      </c>
      <c r="M3178" s="2">
        <v>12</v>
      </c>
      <c r="N3178" s="2">
        <v>18.8</v>
      </c>
      <c r="O3178" s="2">
        <v>17</v>
      </c>
      <c r="P3178" s="2">
        <v>26.6</v>
      </c>
      <c r="S3178" s="2">
        <v>17</v>
      </c>
      <c r="T3178" s="2">
        <v>26.6</v>
      </c>
      <c r="U3178" s="2">
        <v>18</v>
      </c>
      <c r="V3178" s="2">
        <v>28.1</v>
      </c>
      <c r="Y3178" s="2">
        <v>29</v>
      </c>
      <c r="Z3178" s="2">
        <v>45.3</v>
      </c>
      <c r="AB3178" s="2">
        <v>5</v>
      </c>
      <c r="AE3178" s="2">
        <v>64</v>
      </c>
      <c r="AF3178" s="2">
        <v>25</v>
      </c>
      <c r="AG3178" s="2">
        <v>39.1</v>
      </c>
      <c r="AH3178" s="2">
        <v>25</v>
      </c>
      <c r="AI3178" s="2">
        <v>39.1</v>
      </c>
      <c r="AJ3178" s="2">
        <v>39.1</v>
      </c>
      <c r="AK3178" s="2">
        <v>20</v>
      </c>
      <c r="AL3178" s="2">
        <v>31.3</v>
      </c>
      <c r="AM3178" s="2">
        <v>19</v>
      </c>
      <c r="AN3178" s="2">
        <v>29.7</v>
      </c>
      <c r="AO3178" s="2">
        <v>1</v>
      </c>
      <c r="AP3178" s="2">
        <v>1.6</v>
      </c>
      <c r="AQ3178" s="2">
        <v>18</v>
      </c>
      <c r="AR3178" s="2">
        <v>28.1</v>
      </c>
      <c r="AS3178" s="2">
        <v>6</v>
      </c>
      <c r="AT3178" s="2">
        <v>9.4</v>
      </c>
      <c r="AW3178" s="2">
        <v>39</v>
      </c>
      <c r="AX3178" s="2">
        <v>60.9</v>
      </c>
      <c r="AZ3178" s="2">
        <v>5</v>
      </c>
      <c r="CA3178" s="2">
        <v>64</v>
      </c>
      <c r="CB3178" s="2">
        <v>27</v>
      </c>
      <c r="CC3178" s="2">
        <v>42.2</v>
      </c>
      <c r="CD3178" s="2">
        <v>27</v>
      </c>
      <c r="CE3178" s="2">
        <v>42.2</v>
      </c>
      <c r="CF3178" s="2">
        <v>42.2</v>
      </c>
      <c r="CG3178" s="2">
        <v>18</v>
      </c>
      <c r="CH3178" s="2">
        <v>28.1</v>
      </c>
      <c r="CI3178" s="2">
        <v>19</v>
      </c>
      <c r="CJ3178" s="2">
        <v>29.7</v>
      </c>
      <c r="CM3178" s="2">
        <v>22</v>
      </c>
      <c r="CN3178" s="2">
        <v>34.4</v>
      </c>
      <c r="CO3178" s="2">
        <v>5</v>
      </c>
      <c r="CP3178" s="2">
        <v>7.8</v>
      </c>
      <c r="CS3178" s="2">
        <v>37</v>
      </c>
      <c r="CT3178" s="2">
        <v>57.8</v>
      </c>
      <c r="CV3178" s="2">
        <v>5</v>
      </c>
    </row>
    <row r="3179" spans="1:101" ht="12.75" customHeight="1" x14ac:dyDescent="0.2">
      <c r="A3179">
        <v>5</v>
      </c>
      <c r="B3179" s="2">
        <v>2322</v>
      </c>
      <c r="C3179" s="17">
        <v>3.57</v>
      </c>
      <c r="D3179" s="2">
        <v>3.31</v>
      </c>
      <c r="F3179" s="15">
        <v>3.3130000000000002</v>
      </c>
      <c r="G3179" s="17">
        <v>35</v>
      </c>
      <c r="H3179" s="2">
        <v>33</v>
      </c>
      <c r="I3179" s="2">
        <v>94.3</v>
      </c>
      <c r="J3179" s="2">
        <v>33</v>
      </c>
      <c r="K3179" s="2">
        <v>94.3</v>
      </c>
      <c r="L3179" s="2">
        <v>94.3</v>
      </c>
      <c r="O3179" s="2">
        <v>2</v>
      </c>
      <c r="P3179" s="2">
        <v>5.7</v>
      </c>
      <c r="Q3179" s="2">
        <v>1</v>
      </c>
      <c r="R3179" s="2">
        <v>2.9</v>
      </c>
      <c r="S3179" s="2">
        <v>7</v>
      </c>
      <c r="T3179" s="2">
        <v>20</v>
      </c>
      <c r="U3179" s="2">
        <v>25</v>
      </c>
      <c r="V3179" s="2">
        <v>71.400000000000006</v>
      </c>
      <c r="Y3179" s="2">
        <v>2</v>
      </c>
      <c r="Z3179" s="2">
        <v>5.7</v>
      </c>
      <c r="AE3179" s="2">
        <v>35</v>
      </c>
      <c r="AF3179" s="2">
        <v>34</v>
      </c>
      <c r="AG3179" s="2">
        <v>97.1</v>
      </c>
      <c r="AH3179" s="2">
        <v>34</v>
      </c>
      <c r="AI3179" s="2">
        <v>97.1</v>
      </c>
      <c r="AJ3179" s="2">
        <v>97.1</v>
      </c>
      <c r="AM3179" s="2">
        <v>1</v>
      </c>
      <c r="AN3179" s="2">
        <v>2.9</v>
      </c>
      <c r="AO3179" s="2">
        <v>2</v>
      </c>
      <c r="AP3179" s="2">
        <v>5.7</v>
      </c>
      <c r="AQ3179" s="2">
        <v>14</v>
      </c>
      <c r="AR3179" s="2">
        <v>40</v>
      </c>
      <c r="AS3179" s="2">
        <v>18</v>
      </c>
      <c r="AT3179" s="2">
        <v>51.4</v>
      </c>
      <c r="AW3179" s="2">
        <v>1</v>
      </c>
      <c r="AX3179" s="2">
        <v>2.9</v>
      </c>
      <c r="CA3179" s="2">
        <v>34</v>
      </c>
      <c r="CB3179" s="2">
        <v>31</v>
      </c>
      <c r="CC3179" s="2">
        <v>88.6</v>
      </c>
      <c r="CD3179" s="2">
        <v>31</v>
      </c>
      <c r="CE3179" s="2">
        <v>88.6</v>
      </c>
      <c r="CF3179" s="2">
        <v>91.2</v>
      </c>
      <c r="CI3179" s="2">
        <v>3</v>
      </c>
      <c r="CJ3179" s="2">
        <v>8.6</v>
      </c>
      <c r="CK3179" s="2">
        <v>2</v>
      </c>
      <c r="CL3179" s="2">
        <v>5.7</v>
      </c>
      <c r="CM3179" s="2">
        <v>6</v>
      </c>
      <c r="CN3179" s="2">
        <v>17.100000000000001</v>
      </c>
      <c r="CO3179" s="2">
        <v>23</v>
      </c>
      <c r="CP3179" s="2">
        <v>65.7</v>
      </c>
      <c r="CQ3179" s="2">
        <v>1</v>
      </c>
      <c r="CR3179" s="2">
        <v>2.9</v>
      </c>
      <c r="CS3179" s="2">
        <v>4</v>
      </c>
      <c r="CT3179" s="2">
        <v>11.4</v>
      </c>
    </row>
    <row r="3180" spans="1:101" ht="12.75" customHeight="1" x14ac:dyDescent="0.2">
      <c r="A3180">
        <v>5</v>
      </c>
      <c r="B3180" s="2">
        <v>2326</v>
      </c>
      <c r="C3180" s="17">
        <v>2.84</v>
      </c>
      <c r="D3180" s="2">
        <v>2.58</v>
      </c>
      <c r="F3180" s="15">
        <v>2.0310000000000001</v>
      </c>
      <c r="G3180" s="17">
        <v>68</v>
      </c>
      <c r="H3180" s="2">
        <v>44</v>
      </c>
      <c r="I3180" s="2">
        <v>64.7</v>
      </c>
      <c r="J3180" s="2">
        <v>44</v>
      </c>
      <c r="K3180" s="2">
        <v>64.7</v>
      </c>
      <c r="L3180" s="2">
        <v>64.7</v>
      </c>
      <c r="M3180" s="2">
        <v>7</v>
      </c>
      <c r="N3180" s="2">
        <v>10.3</v>
      </c>
      <c r="O3180" s="2">
        <v>17</v>
      </c>
      <c r="P3180" s="2">
        <v>25</v>
      </c>
      <c r="Q3180" s="2">
        <v>1</v>
      </c>
      <c r="R3180" s="2">
        <v>1.5</v>
      </c>
      <c r="S3180" s="2">
        <v>20</v>
      </c>
      <c r="T3180" s="2">
        <v>29.4</v>
      </c>
      <c r="U3180" s="2">
        <v>23</v>
      </c>
      <c r="V3180" s="2">
        <v>33.799999999999997</v>
      </c>
      <c r="Y3180" s="2">
        <v>24</v>
      </c>
      <c r="Z3180" s="2">
        <v>35.299999999999997</v>
      </c>
      <c r="AB3180" s="2">
        <v>2</v>
      </c>
      <c r="AC3180" s="2">
        <v>3</v>
      </c>
      <c r="AE3180" s="2">
        <v>69</v>
      </c>
      <c r="AF3180" s="2">
        <v>42</v>
      </c>
      <c r="AG3180" s="2">
        <v>60.9</v>
      </c>
      <c r="AH3180" s="2">
        <v>42</v>
      </c>
      <c r="AI3180" s="2">
        <v>60.9</v>
      </c>
      <c r="AJ3180" s="2">
        <v>60.9</v>
      </c>
      <c r="AK3180" s="2">
        <v>12</v>
      </c>
      <c r="AL3180" s="2">
        <v>17.399999999999999</v>
      </c>
      <c r="AM3180" s="2">
        <v>15</v>
      </c>
      <c r="AN3180" s="2">
        <v>21.7</v>
      </c>
      <c r="AO3180" s="2">
        <v>1</v>
      </c>
      <c r="AP3180" s="2">
        <v>1.4</v>
      </c>
      <c r="AQ3180" s="2">
        <v>28</v>
      </c>
      <c r="AR3180" s="2">
        <v>40.6</v>
      </c>
      <c r="AS3180" s="2">
        <v>13</v>
      </c>
      <c r="AT3180" s="2">
        <v>18.8</v>
      </c>
      <c r="AW3180" s="2">
        <v>27</v>
      </c>
      <c r="AX3180" s="2">
        <v>39.1</v>
      </c>
      <c r="AZ3180" s="2">
        <v>1</v>
      </c>
      <c r="BA3180" s="2">
        <v>3</v>
      </c>
      <c r="CA3180" s="2">
        <v>68</v>
      </c>
      <c r="CB3180" s="2">
        <v>25</v>
      </c>
      <c r="CC3180" s="2">
        <v>36.799999999999997</v>
      </c>
      <c r="CD3180" s="2">
        <v>25</v>
      </c>
      <c r="CE3180" s="2">
        <v>36.799999999999997</v>
      </c>
      <c r="CF3180" s="2">
        <v>36.799999999999997</v>
      </c>
      <c r="CG3180" s="2">
        <v>25</v>
      </c>
      <c r="CH3180" s="2">
        <v>36.799999999999997</v>
      </c>
      <c r="CI3180" s="2">
        <v>18</v>
      </c>
      <c r="CJ3180" s="2">
        <v>26.5</v>
      </c>
      <c r="CK3180" s="2">
        <v>1</v>
      </c>
      <c r="CL3180" s="2">
        <v>1.5</v>
      </c>
      <c r="CM3180" s="2">
        <v>19</v>
      </c>
      <c r="CN3180" s="2">
        <v>27.9</v>
      </c>
      <c r="CO3180" s="2">
        <v>5</v>
      </c>
      <c r="CP3180" s="2">
        <v>7.4</v>
      </c>
      <c r="CS3180" s="2">
        <v>43</v>
      </c>
      <c r="CT3180" s="2">
        <v>63.2</v>
      </c>
      <c r="CV3180" s="2">
        <v>2</v>
      </c>
      <c r="CW3180" s="2">
        <v>3</v>
      </c>
    </row>
    <row r="3181" spans="1:101" ht="12.75" customHeight="1" x14ac:dyDescent="0.2">
      <c r="A3181">
        <v>5</v>
      </c>
      <c r="B3181" s="2">
        <v>2328</v>
      </c>
      <c r="C3181" s="17">
        <v>2.89</v>
      </c>
      <c r="D3181" s="2">
        <v>2.42</v>
      </c>
      <c r="F3181" s="15">
        <v>2.38</v>
      </c>
      <c r="G3181" s="17">
        <v>74</v>
      </c>
      <c r="H3181" s="2">
        <v>47</v>
      </c>
      <c r="I3181" s="2">
        <v>63.5</v>
      </c>
      <c r="J3181" s="2">
        <v>47</v>
      </c>
      <c r="K3181" s="2">
        <v>63.5</v>
      </c>
      <c r="L3181" s="2">
        <v>63.5</v>
      </c>
      <c r="M3181" s="2">
        <v>5</v>
      </c>
      <c r="N3181" s="2">
        <v>6.8</v>
      </c>
      <c r="O3181" s="2">
        <v>22</v>
      </c>
      <c r="P3181" s="2">
        <v>29.7</v>
      </c>
      <c r="S3181" s="2">
        <v>23</v>
      </c>
      <c r="T3181" s="2">
        <v>31.1</v>
      </c>
      <c r="U3181" s="2">
        <v>24</v>
      </c>
      <c r="V3181" s="2">
        <v>32.4</v>
      </c>
      <c r="Y3181" s="2">
        <v>27</v>
      </c>
      <c r="Z3181" s="2">
        <v>36.5</v>
      </c>
      <c r="AE3181" s="2">
        <v>73</v>
      </c>
      <c r="AF3181" s="2">
        <v>34</v>
      </c>
      <c r="AG3181" s="2">
        <v>45.9</v>
      </c>
      <c r="AH3181" s="2">
        <v>34</v>
      </c>
      <c r="AI3181" s="2">
        <v>45.9</v>
      </c>
      <c r="AJ3181" s="2">
        <v>46.6</v>
      </c>
      <c r="AK3181" s="2">
        <v>10</v>
      </c>
      <c r="AL3181" s="2">
        <v>13.5</v>
      </c>
      <c r="AM3181" s="2">
        <v>29</v>
      </c>
      <c r="AN3181" s="2">
        <v>39.200000000000003</v>
      </c>
      <c r="AQ3181" s="2">
        <v>25</v>
      </c>
      <c r="AR3181" s="2">
        <v>33.799999999999997</v>
      </c>
      <c r="AS3181" s="2">
        <v>9</v>
      </c>
      <c r="AT3181" s="2">
        <v>12.2</v>
      </c>
      <c r="AU3181" s="2">
        <v>1</v>
      </c>
      <c r="AV3181" s="2">
        <v>1.4</v>
      </c>
      <c r="AW3181" s="2">
        <v>40</v>
      </c>
      <c r="AX3181" s="2">
        <v>54.1</v>
      </c>
      <c r="CA3181" s="2">
        <v>73</v>
      </c>
      <c r="CB3181" s="2">
        <v>34</v>
      </c>
      <c r="CC3181" s="2">
        <v>45.9</v>
      </c>
      <c r="CD3181" s="2">
        <v>34</v>
      </c>
      <c r="CE3181" s="2">
        <v>45.9</v>
      </c>
      <c r="CF3181" s="2">
        <v>46.6</v>
      </c>
      <c r="CG3181" s="2">
        <v>13</v>
      </c>
      <c r="CH3181" s="2">
        <v>17.600000000000001</v>
      </c>
      <c r="CI3181" s="2">
        <v>26</v>
      </c>
      <c r="CJ3181" s="2">
        <v>35.1</v>
      </c>
      <c r="CM3181" s="2">
        <v>25</v>
      </c>
      <c r="CN3181" s="2">
        <v>33.799999999999997</v>
      </c>
      <c r="CO3181" s="2">
        <v>9</v>
      </c>
      <c r="CP3181" s="2">
        <v>12.2</v>
      </c>
      <c r="CQ3181" s="2">
        <v>1</v>
      </c>
      <c r="CR3181" s="2">
        <v>1.4</v>
      </c>
      <c r="CS3181" s="2">
        <v>40</v>
      </c>
      <c r="CT3181" s="2">
        <v>54.1</v>
      </c>
    </row>
    <row r="3182" spans="1:101" ht="12.75" customHeight="1" x14ac:dyDescent="0.2">
      <c r="A3182">
        <v>5</v>
      </c>
      <c r="B3182" s="2">
        <v>2334</v>
      </c>
      <c r="C3182" s="17">
        <v>3.22</v>
      </c>
      <c r="D3182" s="2">
        <v>2.79</v>
      </c>
      <c r="F3182" s="15">
        <v>3.069</v>
      </c>
      <c r="G3182" s="17">
        <v>58</v>
      </c>
      <c r="H3182" s="2">
        <v>47</v>
      </c>
      <c r="I3182" s="2">
        <v>81</v>
      </c>
      <c r="J3182" s="2">
        <v>47</v>
      </c>
      <c r="K3182" s="2">
        <v>81</v>
      </c>
      <c r="L3182" s="2">
        <v>81</v>
      </c>
      <c r="M3182" s="2">
        <v>7</v>
      </c>
      <c r="N3182" s="2">
        <v>12.1</v>
      </c>
      <c r="O3182" s="2">
        <v>4</v>
      </c>
      <c r="P3182" s="2">
        <v>6.9</v>
      </c>
      <c r="S3182" s="2">
        <v>16</v>
      </c>
      <c r="T3182" s="2">
        <v>27.6</v>
      </c>
      <c r="U3182" s="2">
        <v>31</v>
      </c>
      <c r="V3182" s="2">
        <v>53.4</v>
      </c>
      <c r="Y3182" s="2">
        <v>11</v>
      </c>
      <c r="Z3182" s="2">
        <v>19</v>
      </c>
      <c r="AB3182" s="2">
        <v>2</v>
      </c>
      <c r="AC3182" s="2">
        <v>4</v>
      </c>
      <c r="AE3182" s="2">
        <v>58</v>
      </c>
      <c r="AF3182" s="2">
        <v>38</v>
      </c>
      <c r="AG3182" s="2">
        <v>65.5</v>
      </c>
      <c r="AH3182" s="2">
        <v>38</v>
      </c>
      <c r="AI3182" s="2">
        <v>65.5</v>
      </c>
      <c r="AJ3182" s="2">
        <v>65.5</v>
      </c>
      <c r="AK3182" s="2">
        <v>10</v>
      </c>
      <c r="AL3182" s="2">
        <v>17.2</v>
      </c>
      <c r="AM3182" s="2">
        <v>10</v>
      </c>
      <c r="AN3182" s="2">
        <v>17.2</v>
      </c>
      <c r="AQ3182" s="2">
        <v>20</v>
      </c>
      <c r="AR3182" s="2">
        <v>34.5</v>
      </c>
      <c r="AS3182" s="2">
        <v>18</v>
      </c>
      <c r="AT3182" s="2">
        <v>31</v>
      </c>
      <c r="AW3182" s="2">
        <v>20</v>
      </c>
      <c r="AX3182" s="2">
        <v>34.5</v>
      </c>
      <c r="AZ3182" s="2">
        <v>2</v>
      </c>
      <c r="BA3182" s="2">
        <v>4</v>
      </c>
      <c r="CA3182" s="2">
        <v>58</v>
      </c>
      <c r="CB3182" s="2">
        <v>41</v>
      </c>
      <c r="CC3182" s="2">
        <v>70.7</v>
      </c>
      <c r="CD3182" s="2">
        <v>41</v>
      </c>
      <c r="CE3182" s="2">
        <v>70.7</v>
      </c>
      <c r="CF3182" s="2">
        <v>70.7</v>
      </c>
      <c r="CG3182" s="2">
        <v>4</v>
      </c>
      <c r="CH3182" s="2">
        <v>6.9</v>
      </c>
      <c r="CI3182" s="2">
        <v>13</v>
      </c>
      <c r="CJ3182" s="2">
        <v>22.4</v>
      </c>
      <c r="CM3182" s="2">
        <v>16</v>
      </c>
      <c r="CN3182" s="2">
        <v>27.6</v>
      </c>
      <c r="CO3182" s="2">
        <v>25</v>
      </c>
      <c r="CP3182" s="2">
        <v>43.1</v>
      </c>
      <c r="CS3182" s="2">
        <v>17</v>
      </c>
      <c r="CT3182" s="2">
        <v>29.3</v>
      </c>
      <c r="CV3182" s="2">
        <v>2</v>
      </c>
      <c r="CW3182" s="2">
        <v>4</v>
      </c>
    </row>
    <row r="3183" spans="1:101" ht="12.75" customHeight="1" x14ac:dyDescent="0.2">
      <c r="A3183">
        <v>5</v>
      </c>
      <c r="B3183" s="2">
        <v>2336</v>
      </c>
      <c r="C3183" s="17">
        <v>2.57</v>
      </c>
      <c r="D3183" s="2">
        <v>2.42</v>
      </c>
      <c r="F3183" s="15">
        <v>2.109</v>
      </c>
      <c r="G3183" s="17">
        <v>65</v>
      </c>
      <c r="H3183" s="2">
        <v>33</v>
      </c>
      <c r="I3183" s="2">
        <v>50.8</v>
      </c>
      <c r="J3183" s="2">
        <v>33</v>
      </c>
      <c r="K3183" s="2">
        <v>50.8</v>
      </c>
      <c r="L3183" s="2">
        <v>50.8</v>
      </c>
      <c r="M3183" s="2">
        <v>11</v>
      </c>
      <c r="N3183" s="2">
        <v>16.899999999999999</v>
      </c>
      <c r="O3183" s="2">
        <v>21</v>
      </c>
      <c r="P3183" s="2">
        <v>32.299999999999997</v>
      </c>
      <c r="S3183" s="2">
        <v>18</v>
      </c>
      <c r="T3183" s="2">
        <v>27.7</v>
      </c>
      <c r="U3183" s="2">
        <v>15</v>
      </c>
      <c r="V3183" s="2">
        <v>23.1</v>
      </c>
      <c r="Y3183" s="2">
        <v>32</v>
      </c>
      <c r="Z3183" s="2">
        <v>49.2</v>
      </c>
      <c r="AC3183" s="2">
        <v>3</v>
      </c>
      <c r="AE3183" s="2">
        <v>65</v>
      </c>
      <c r="AF3183" s="2">
        <v>32</v>
      </c>
      <c r="AG3183" s="2">
        <v>49.2</v>
      </c>
      <c r="AH3183" s="2">
        <v>32</v>
      </c>
      <c r="AI3183" s="2">
        <v>49.2</v>
      </c>
      <c r="AJ3183" s="2">
        <v>49.2</v>
      </c>
      <c r="AK3183" s="2">
        <v>14</v>
      </c>
      <c r="AL3183" s="2">
        <v>21.5</v>
      </c>
      <c r="AM3183" s="2">
        <v>19</v>
      </c>
      <c r="AN3183" s="2">
        <v>29.2</v>
      </c>
      <c r="AO3183" s="2">
        <v>1</v>
      </c>
      <c r="AP3183" s="2">
        <v>1.5</v>
      </c>
      <c r="AQ3183" s="2">
        <v>19</v>
      </c>
      <c r="AR3183" s="2">
        <v>29.2</v>
      </c>
      <c r="AS3183" s="2">
        <v>12</v>
      </c>
      <c r="AT3183" s="2">
        <v>18.5</v>
      </c>
      <c r="AW3183" s="2">
        <v>33</v>
      </c>
      <c r="AX3183" s="2">
        <v>50.8</v>
      </c>
      <c r="BA3183" s="2">
        <v>3</v>
      </c>
      <c r="CA3183" s="2">
        <v>63</v>
      </c>
      <c r="CB3183" s="2">
        <v>24</v>
      </c>
      <c r="CC3183" s="2">
        <v>37.5</v>
      </c>
      <c r="CD3183" s="2">
        <v>24</v>
      </c>
      <c r="CE3183" s="2">
        <v>37.5</v>
      </c>
      <c r="CF3183" s="2">
        <v>38.1</v>
      </c>
      <c r="CG3183" s="2">
        <v>19</v>
      </c>
      <c r="CH3183" s="2">
        <v>29.7</v>
      </c>
      <c r="CI3183" s="2">
        <v>20</v>
      </c>
      <c r="CJ3183" s="2">
        <v>31.3</v>
      </c>
      <c r="CK3183" s="2">
        <v>1</v>
      </c>
      <c r="CL3183" s="2">
        <v>1.6</v>
      </c>
      <c r="CM3183" s="2">
        <v>16</v>
      </c>
      <c r="CN3183" s="2">
        <v>25</v>
      </c>
      <c r="CO3183" s="2">
        <v>7</v>
      </c>
      <c r="CP3183" s="2">
        <v>10.9</v>
      </c>
      <c r="CQ3183" s="2">
        <v>1</v>
      </c>
      <c r="CR3183" s="2">
        <v>1.6</v>
      </c>
      <c r="CS3183" s="2">
        <v>40</v>
      </c>
      <c r="CT3183" s="2">
        <v>62.5</v>
      </c>
      <c r="CV3183" s="2">
        <v>1</v>
      </c>
      <c r="CW3183" s="2">
        <v>3</v>
      </c>
    </row>
    <row r="3184" spans="1:101" ht="12.75" customHeight="1" x14ac:dyDescent="0.2">
      <c r="A3184">
        <v>5</v>
      </c>
      <c r="B3184" s="2">
        <v>2340</v>
      </c>
      <c r="C3184" s="17">
        <v>2.89</v>
      </c>
      <c r="D3184" s="2">
        <v>2.5</v>
      </c>
      <c r="F3184" s="15">
        <v>2.3439999999999999</v>
      </c>
      <c r="G3184" s="17">
        <v>64</v>
      </c>
      <c r="H3184" s="2">
        <v>41</v>
      </c>
      <c r="I3184" s="2">
        <v>64.099999999999994</v>
      </c>
      <c r="J3184" s="2">
        <v>41</v>
      </c>
      <c r="K3184" s="2">
        <v>64.099999999999994</v>
      </c>
      <c r="L3184" s="2">
        <v>64.099999999999994</v>
      </c>
      <c r="M3184" s="2">
        <v>2</v>
      </c>
      <c r="N3184" s="2">
        <v>3.1</v>
      </c>
      <c r="O3184" s="2">
        <v>21</v>
      </c>
      <c r="P3184" s="2">
        <v>32.799999999999997</v>
      </c>
      <c r="S3184" s="2">
        <v>23</v>
      </c>
      <c r="T3184" s="2">
        <v>35.9</v>
      </c>
      <c r="U3184" s="2">
        <v>18</v>
      </c>
      <c r="V3184" s="2">
        <v>28.1</v>
      </c>
      <c r="Y3184" s="2">
        <v>23</v>
      </c>
      <c r="Z3184" s="2">
        <v>35.9</v>
      </c>
      <c r="AB3184" s="2">
        <v>1</v>
      </c>
      <c r="AE3184" s="2">
        <v>64</v>
      </c>
      <c r="AF3184" s="2">
        <v>35</v>
      </c>
      <c r="AG3184" s="2">
        <v>54.7</v>
      </c>
      <c r="AH3184" s="2">
        <v>35</v>
      </c>
      <c r="AI3184" s="2">
        <v>54.7</v>
      </c>
      <c r="AJ3184" s="2">
        <v>54.7</v>
      </c>
      <c r="AK3184" s="2">
        <v>14</v>
      </c>
      <c r="AL3184" s="2">
        <v>21.9</v>
      </c>
      <c r="AM3184" s="2">
        <v>15</v>
      </c>
      <c r="AN3184" s="2">
        <v>23.4</v>
      </c>
      <c r="AQ3184" s="2">
        <v>24</v>
      </c>
      <c r="AR3184" s="2">
        <v>37.5</v>
      </c>
      <c r="AS3184" s="2">
        <v>11</v>
      </c>
      <c r="AT3184" s="2">
        <v>17.2</v>
      </c>
      <c r="AW3184" s="2">
        <v>29</v>
      </c>
      <c r="AX3184" s="2">
        <v>45.3</v>
      </c>
      <c r="AZ3184" s="2">
        <v>1</v>
      </c>
      <c r="CA3184" s="2">
        <v>64</v>
      </c>
      <c r="CB3184" s="2">
        <v>27</v>
      </c>
      <c r="CC3184" s="2">
        <v>42.2</v>
      </c>
      <c r="CD3184" s="2">
        <v>27</v>
      </c>
      <c r="CE3184" s="2">
        <v>42.2</v>
      </c>
      <c r="CF3184" s="2">
        <v>42.2</v>
      </c>
      <c r="CG3184" s="2">
        <v>13</v>
      </c>
      <c r="CH3184" s="2">
        <v>20.3</v>
      </c>
      <c r="CI3184" s="2">
        <v>24</v>
      </c>
      <c r="CJ3184" s="2">
        <v>37.5</v>
      </c>
      <c r="CM3184" s="2">
        <v>19</v>
      </c>
      <c r="CN3184" s="2">
        <v>29.7</v>
      </c>
      <c r="CO3184" s="2">
        <v>8</v>
      </c>
      <c r="CP3184" s="2">
        <v>12.5</v>
      </c>
      <c r="CS3184" s="2">
        <v>37</v>
      </c>
      <c r="CT3184" s="2">
        <v>57.8</v>
      </c>
      <c r="CV3184" s="2">
        <v>1</v>
      </c>
    </row>
    <row r="3185" spans="1:101" ht="12.75" customHeight="1" x14ac:dyDescent="0.2">
      <c r="A3185">
        <v>5</v>
      </c>
      <c r="B3185" s="2">
        <v>2341</v>
      </c>
      <c r="C3185" s="17">
        <v>3.44</v>
      </c>
      <c r="D3185" s="2">
        <v>3.26</v>
      </c>
      <c r="F3185" s="15">
        <v>2.9970000000000003</v>
      </c>
      <c r="G3185" s="17">
        <v>27</v>
      </c>
      <c r="H3185" s="2">
        <v>23</v>
      </c>
      <c r="I3185" s="2">
        <v>85.2</v>
      </c>
      <c r="J3185" s="2">
        <v>23</v>
      </c>
      <c r="K3185" s="2">
        <v>85.2</v>
      </c>
      <c r="L3185" s="2">
        <v>85.2</v>
      </c>
      <c r="M3185" s="2">
        <v>1</v>
      </c>
      <c r="N3185" s="2">
        <v>3.7</v>
      </c>
      <c r="O3185" s="2">
        <v>3</v>
      </c>
      <c r="P3185" s="2">
        <v>11.1</v>
      </c>
      <c r="S3185" s="2">
        <v>6</v>
      </c>
      <c r="T3185" s="2">
        <v>22.2</v>
      </c>
      <c r="U3185" s="2">
        <v>17</v>
      </c>
      <c r="V3185" s="2">
        <v>63</v>
      </c>
      <c r="Y3185" s="2">
        <v>4</v>
      </c>
      <c r="Z3185" s="2">
        <v>14.8</v>
      </c>
      <c r="AE3185" s="2">
        <v>27</v>
      </c>
      <c r="AF3185" s="2">
        <v>23</v>
      </c>
      <c r="AG3185" s="2">
        <v>85.2</v>
      </c>
      <c r="AH3185" s="2">
        <v>23</v>
      </c>
      <c r="AI3185" s="2">
        <v>85.2</v>
      </c>
      <c r="AJ3185" s="2">
        <v>85.2</v>
      </c>
      <c r="AK3185" s="2">
        <v>3</v>
      </c>
      <c r="AL3185" s="2">
        <v>11.1</v>
      </c>
      <c r="AM3185" s="2">
        <v>1</v>
      </c>
      <c r="AN3185" s="2">
        <v>3.7</v>
      </c>
      <c r="AQ3185" s="2">
        <v>9</v>
      </c>
      <c r="AR3185" s="2">
        <v>33.299999999999997</v>
      </c>
      <c r="AS3185" s="2">
        <v>14</v>
      </c>
      <c r="AT3185" s="2">
        <v>51.9</v>
      </c>
      <c r="AW3185" s="2">
        <v>4</v>
      </c>
      <c r="AX3185" s="2">
        <v>14.8</v>
      </c>
      <c r="CA3185" s="2">
        <v>27</v>
      </c>
      <c r="CB3185" s="2">
        <v>21</v>
      </c>
      <c r="CC3185" s="2">
        <v>77.8</v>
      </c>
      <c r="CD3185" s="2">
        <v>21</v>
      </c>
      <c r="CE3185" s="2">
        <v>77.8</v>
      </c>
      <c r="CF3185" s="2">
        <v>77.8</v>
      </c>
      <c r="CG3185" s="2">
        <v>2</v>
      </c>
      <c r="CH3185" s="2">
        <v>7.4</v>
      </c>
      <c r="CI3185" s="2">
        <v>4</v>
      </c>
      <c r="CJ3185" s="2">
        <v>14.8</v>
      </c>
      <c r="CM3185" s="2">
        <v>13</v>
      </c>
      <c r="CN3185" s="2">
        <v>48.1</v>
      </c>
      <c r="CO3185" s="2">
        <v>8</v>
      </c>
      <c r="CP3185" s="2">
        <v>29.6</v>
      </c>
      <c r="CS3185" s="2">
        <v>6</v>
      </c>
      <c r="CT3185" s="2">
        <v>22.2</v>
      </c>
    </row>
    <row r="3186" spans="1:101" ht="12.75" customHeight="1" x14ac:dyDescent="0.2">
      <c r="A3186">
        <v>5</v>
      </c>
      <c r="B3186" s="2">
        <v>2342</v>
      </c>
      <c r="C3186" s="17">
        <v>3.36</v>
      </c>
      <c r="D3186" s="2">
        <v>2.7</v>
      </c>
      <c r="F3186" s="15">
        <v>3.4970000000000003</v>
      </c>
      <c r="G3186" s="17">
        <v>42</v>
      </c>
      <c r="H3186" s="2">
        <v>35</v>
      </c>
      <c r="I3186" s="2">
        <v>83.3</v>
      </c>
      <c r="J3186" s="2">
        <v>35</v>
      </c>
      <c r="K3186" s="2">
        <v>83.3</v>
      </c>
      <c r="L3186" s="2">
        <v>83.3</v>
      </c>
      <c r="O3186" s="2">
        <v>7</v>
      </c>
      <c r="P3186" s="2">
        <v>16.7</v>
      </c>
      <c r="S3186" s="2">
        <v>13</v>
      </c>
      <c r="T3186" s="2">
        <v>31</v>
      </c>
      <c r="U3186" s="2">
        <v>22</v>
      </c>
      <c r="V3186" s="2">
        <v>52.4</v>
      </c>
      <c r="Y3186" s="2">
        <v>7</v>
      </c>
      <c r="Z3186" s="2">
        <v>16.7</v>
      </c>
      <c r="AA3186" s="2">
        <v>1</v>
      </c>
      <c r="AE3186" s="2">
        <v>42</v>
      </c>
      <c r="AF3186" s="2">
        <v>27</v>
      </c>
      <c r="AG3186" s="2">
        <v>62.8</v>
      </c>
      <c r="AH3186" s="2">
        <v>27</v>
      </c>
      <c r="AI3186" s="2">
        <v>62.8</v>
      </c>
      <c r="AJ3186" s="2">
        <v>64.3</v>
      </c>
      <c r="AK3186" s="2">
        <v>5</v>
      </c>
      <c r="AL3186" s="2">
        <v>11.6</v>
      </c>
      <c r="AM3186" s="2">
        <v>10</v>
      </c>
      <c r="AN3186" s="2">
        <v>23.3</v>
      </c>
      <c r="AQ3186" s="2">
        <v>17</v>
      </c>
      <c r="AR3186" s="2">
        <v>39.5</v>
      </c>
      <c r="AS3186" s="2">
        <v>10</v>
      </c>
      <c r="AT3186" s="2">
        <v>23.3</v>
      </c>
      <c r="AU3186" s="2">
        <v>1</v>
      </c>
      <c r="AV3186" s="2">
        <v>2.2999999999999998</v>
      </c>
      <c r="AW3186" s="2">
        <v>16</v>
      </c>
      <c r="AX3186" s="2">
        <v>37.200000000000003</v>
      </c>
      <c r="CA3186" s="2">
        <v>42</v>
      </c>
      <c r="CB3186" s="2">
        <v>39</v>
      </c>
      <c r="CC3186" s="2">
        <v>92.9</v>
      </c>
      <c r="CD3186" s="2">
        <v>39</v>
      </c>
      <c r="CE3186" s="2">
        <v>92.9</v>
      </c>
      <c r="CF3186" s="2">
        <v>92.9</v>
      </c>
      <c r="CI3186" s="2">
        <v>3</v>
      </c>
      <c r="CJ3186" s="2">
        <v>7.1</v>
      </c>
      <c r="CM3186" s="2">
        <v>15</v>
      </c>
      <c r="CN3186" s="2">
        <v>35.700000000000003</v>
      </c>
      <c r="CO3186" s="2">
        <v>24</v>
      </c>
      <c r="CP3186" s="2">
        <v>57.1</v>
      </c>
      <c r="CS3186" s="2">
        <v>3</v>
      </c>
      <c r="CT3186" s="2">
        <v>7.1</v>
      </c>
      <c r="CU3186" s="2">
        <v>1</v>
      </c>
    </row>
    <row r="3187" spans="1:101" ht="12.75" customHeight="1" x14ac:dyDescent="0.2">
      <c r="A3187">
        <v>5</v>
      </c>
      <c r="B3187" s="2">
        <v>2345</v>
      </c>
      <c r="C3187" s="17">
        <v>2.52</v>
      </c>
      <c r="D3187" s="2">
        <v>2.12</v>
      </c>
      <c r="F3187" s="15">
        <v>2.218</v>
      </c>
      <c r="G3187" s="17">
        <v>101</v>
      </c>
      <c r="H3187" s="2">
        <v>60</v>
      </c>
      <c r="I3187" s="2">
        <v>59.4</v>
      </c>
      <c r="J3187" s="2">
        <v>60</v>
      </c>
      <c r="K3187" s="2">
        <v>59.4</v>
      </c>
      <c r="L3187" s="2">
        <v>59.4</v>
      </c>
      <c r="M3187" s="2">
        <v>13</v>
      </c>
      <c r="N3187" s="2">
        <v>12.9</v>
      </c>
      <c r="O3187" s="2">
        <v>28</v>
      </c>
      <c r="P3187" s="2">
        <v>27.7</v>
      </c>
      <c r="Q3187" s="2">
        <v>6</v>
      </c>
      <c r="R3187" s="2">
        <v>5.9</v>
      </c>
      <c r="S3187" s="2">
        <v>30</v>
      </c>
      <c r="T3187" s="2">
        <v>29.7</v>
      </c>
      <c r="U3187" s="2">
        <v>24</v>
      </c>
      <c r="V3187" s="2">
        <v>23.8</v>
      </c>
      <c r="Y3187" s="2">
        <v>41</v>
      </c>
      <c r="Z3187" s="2">
        <v>40.6</v>
      </c>
      <c r="AB3187" s="2">
        <v>1</v>
      </c>
      <c r="AC3187" s="2">
        <v>1</v>
      </c>
      <c r="AE3187" s="2">
        <v>101</v>
      </c>
      <c r="AF3187" s="2">
        <v>39</v>
      </c>
      <c r="AG3187" s="2">
        <v>38.6</v>
      </c>
      <c r="AH3187" s="2">
        <v>39</v>
      </c>
      <c r="AI3187" s="2">
        <v>38.6</v>
      </c>
      <c r="AJ3187" s="2">
        <v>38.6</v>
      </c>
      <c r="AK3187" s="2">
        <v>35</v>
      </c>
      <c r="AL3187" s="2">
        <v>34.700000000000003</v>
      </c>
      <c r="AM3187" s="2">
        <v>27</v>
      </c>
      <c r="AN3187" s="2">
        <v>26.7</v>
      </c>
      <c r="AQ3187" s="2">
        <v>31</v>
      </c>
      <c r="AR3187" s="2">
        <v>30.7</v>
      </c>
      <c r="AS3187" s="2">
        <v>8</v>
      </c>
      <c r="AT3187" s="2">
        <v>7.9</v>
      </c>
      <c r="AW3187" s="2">
        <v>62</v>
      </c>
      <c r="AX3187" s="2">
        <v>61.4</v>
      </c>
      <c r="AZ3187" s="2">
        <v>1</v>
      </c>
      <c r="BA3187" s="2">
        <v>1</v>
      </c>
      <c r="CA3187" s="2">
        <v>101</v>
      </c>
      <c r="CB3187" s="2">
        <v>43</v>
      </c>
      <c r="CC3187" s="2">
        <v>42.6</v>
      </c>
      <c r="CD3187" s="2">
        <v>43</v>
      </c>
      <c r="CE3187" s="2">
        <v>42.6</v>
      </c>
      <c r="CF3187" s="2">
        <v>42.6</v>
      </c>
      <c r="CG3187" s="2">
        <v>29</v>
      </c>
      <c r="CH3187" s="2">
        <v>28.7</v>
      </c>
      <c r="CI3187" s="2">
        <v>29</v>
      </c>
      <c r="CJ3187" s="2">
        <v>28.7</v>
      </c>
      <c r="CM3187" s="2">
        <v>35</v>
      </c>
      <c r="CN3187" s="2">
        <v>34.700000000000003</v>
      </c>
      <c r="CO3187" s="2">
        <v>8</v>
      </c>
      <c r="CP3187" s="2">
        <v>7.9</v>
      </c>
      <c r="CS3187" s="2">
        <v>58</v>
      </c>
      <c r="CT3187" s="2">
        <v>57.4</v>
      </c>
      <c r="CV3187" s="2">
        <v>1</v>
      </c>
      <c r="CW3187" s="2">
        <v>1</v>
      </c>
    </row>
    <row r="3188" spans="1:101" ht="12.75" customHeight="1" x14ac:dyDescent="0.2">
      <c r="A3188">
        <v>5</v>
      </c>
      <c r="B3188" s="2">
        <v>2347</v>
      </c>
      <c r="C3188" s="17">
        <v>2.36</v>
      </c>
      <c r="D3188" s="2">
        <v>2.2799999999999998</v>
      </c>
      <c r="F3188" s="15">
        <v>2.3289999999999997</v>
      </c>
      <c r="G3188" s="17">
        <v>94</v>
      </c>
      <c r="H3188" s="2">
        <v>34</v>
      </c>
      <c r="I3188" s="2">
        <v>36.200000000000003</v>
      </c>
      <c r="J3188" s="2">
        <v>34</v>
      </c>
      <c r="K3188" s="2">
        <v>36.200000000000003</v>
      </c>
      <c r="L3188" s="2">
        <v>36.200000000000003</v>
      </c>
      <c r="M3188" s="2">
        <v>13</v>
      </c>
      <c r="N3188" s="2">
        <v>13.8</v>
      </c>
      <c r="O3188" s="2">
        <v>47</v>
      </c>
      <c r="P3188" s="2">
        <v>50</v>
      </c>
      <c r="S3188" s="2">
        <v>21</v>
      </c>
      <c r="T3188" s="2">
        <v>22.3</v>
      </c>
      <c r="U3188" s="2">
        <v>13</v>
      </c>
      <c r="V3188" s="2">
        <v>13.8</v>
      </c>
      <c r="Y3188" s="2">
        <v>60</v>
      </c>
      <c r="Z3188" s="2">
        <v>63.8</v>
      </c>
      <c r="AB3188" s="2">
        <v>1</v>
      </c>
      <c r="AE3188" s="2">
        <v>94</v>
      </c>
      <c r="AF3188" s="2">
        <v>40</v>
      </c>
      <c r="AG3188" s="2">
        <v>42.6</v>
      </c>
      <c r="AH3188" s="2">
        <v>40</v>
      </c>
      <c r="AI3188" s="2">
        <v>42.6</v>
      </c>
      <c r="AJ3188" s="2">
        <v>42.6</v>
      </c>
      <c r="AK3188" s="2">
        <v>26</v>
      </c>
      <c r="AL3188" s="2">
        <v>27.7</v>
      </c>
      <c r="AM3188" s="2">
        <v>28</v>
      </c>
      <c r="AN3188" s="2">
        <v>29.8</v>
      </c>
      <c r="AQ3188" s="2">
        <v>28</v>
      </c>
      <c r="AR3188" s="2">
        <v>29.8</v>
      </c>
      <c r="AS3188" s="2">
        <v>12</v>
      </c>
      <c r="AT3188" s="2">
        <v>12.8</v>
      </c>
      <c r="AW3188" s="2">
        <v>54</v>
      </c>
      <c r="AX3188" s="2">
        <v>57.4</v>
      </c>
      <c r="AZ3188" s="2">
        <v>1</v>
      </c>
      <c r="CA3188" s="2">
        <v>94</v>
      </c>
      <c r="CB3188" s="2">
        <v>47</v>
      </c>
      <c r="CC3188" s="2">
        <v>50</v>
      </c>
      <c r="CD3188" s="2">
        <v>47</v>
      </c>
      <c r="CE3188" s="2">
        <v>50</v>
      </c>
      <c r="CF3188" s="2">
        <v>50</v>
      </c>
      <c r="CG3188" s="2">
        <v>29</v>
      </c>
      <c r="CH3188" s="2">
        <v>30.9</v>
      </c>
      <c r="CI3188" s="2">
        <v>18</v>
      </c>
      <c r="CJ3188" s="2">
        <v>19.100000000000001</v>
      </c>
      <c r="CM3188" s="2">
        <v>34</v>
      </c>
      <c r="CN3188" s="2">
        <v>36.200000000000003</v>
      </c>
      <c r="CO3188" s="2">
        <v>13</v>
      </c>
      <c r="CP3188" s="2">
        <v>13.8</v>
      </c>
      <c r="CS3188" s="2">
        <v>47</v>
      </c>
      <c r="CT3188" s="2">
        <v>50</v>
      </c>
      <c r="CV3188" s="2">
        <v>1</v>
      </c>
    </row>
    <row r="3189" spans="1:101" ht="12.75" customHeight="1" x14ac:dyDescent="0.2">
      <c r="A3189">
        <v>5</v>
      </c>
      <c r="B3189" s="2">
        <v>2353</v>
      </c>
      <c r="C3189" s="17">
        <v>3.13</v>
      </c>
      <c r="D3189" s="2">
        <v>2.97</v>
      </c>
      <c r="F3189" s="15">
        <v>3.0750000000000002</v>
      </c>
      <c r="G3189" s="17">
        <v>77</v>
      </c>
      <c r="H3189" s="2">
        <v>63</v>
      </c>
      <c r="I3189" s="2">
        <v>81.8</v>
      </c>
      <c r="J3189" s="2">
        <v>63</v>
      </c>
      <c r="K3189" s="2">
        <v>81.8</v>
      </c>
      <c r="L3189" s="2">
        <v>81.8</v>
      </c>
      <c r="M3189" s="2">
        <v>2</v>
      </c>
      <c r="N3189" s="2">
        <v>2.6</v>
      </c>
      <c r="O3189" s="2">
        <v>12</v>
      </c>
      <c r="P3189" s="2">
        <v>15.6</v>
      </c>
      <c r="Q3189" s="2">
        <v>3</v>
      </c>
      <c r="R3189" s="2">
        <v>3.9</v>
      </c>
      <c r="S3189" s="2">
        <v>25</v>
      </c>
      <c r="T3189" s="2">
        <v>32.5</v>
      </c>
      <c r="U3189" s="2">
        <v>35</v>
      </c>
      <c r="V3189" s="2">
        <v>45.5</v>
      </c>
      <c r="Y3189" s="2">
        <v>14</v>
      </c>
      <c r="Z3189" s="2">
        <v>18.2</v>
      </c>
      <c r="AB3189" s="2">
        <v>1</v>
      </c>
      <c r="AE3189" s="2">
        <v>77</v>
      </c>
      <c r="AF3189" s="2">
        <v>57</v>
      </c>
      <c r="AG3189" s="2">
        <v>74</v>
      </c>
      <c r="AH3189" s="2">
        <v>57</v>
      </c>
      <c r="AI3189" s="2">
        <v>74</v>
      </c>
      <c r="AJ3189" s="2">
        <v>74</v>
      </c>
      <c r="AK3189" s="2">
        <v>10</v>
      </c>
      <c r="AL3189" s="2">
        <v>13</v>
      </c>
      <c r="AM3189" s="2">
        <v>10</v>
      </c>
      <c r="AN3189" s="2">
        <v>13</v>
      </c>
      <c r="AO3189" s="2">
        <v>1</v>
      </c>
      <c r="AP3189" s="2">
        <v>1.3</v>
      </c>
      <c r="AQ3189" s="2">
        <v>25</v>
      </c>
      <c r="AR3189" s="2">
        <v>32.5</v>
      </c>
      <c r="AS3189" s="2">
        <v>31</v>
      </c>
      <c r="AT3189" s="2">
        <v>40.299999999999997</v>
      </c>
      <c r="AW3189" s="2">
        <v>20</v>
      </c>
      <c r="AX3189" s="2">
        <v>26</v>
      </c>
      <c r="AZ3189" s="2">
        <v>1</v>
      </c>
      <c r="CA3189" s="2">
        <v>78</v>
      </c>
      <c r="CB3189" s="2">
        <v>62</v>
      </c>
      <c r="CC3189" s="2">
        <v>79.5</v>
      </c>
      <c r="CD3189" s="2">
        <v>62</v>
      </c>
      <c r="CE3189" s="2">
        <v>79.5</v>
      </c>
      <c r="CF3189" s="2">
        <v>79.5</v>
      </c>
      <c r="CG3189" s="2">
        <v>7</v>
      </c>
      <c r="CH3189" s="2">
        <v>9</v>
      </c>
      <c r="CI3189" s="2">
        <v>9</v>
      </c>
      <c r="CJ3189" s="2">
        <v>11.5</v>
      </c>
      <c r="CK3189" s="2">
        <v>3</v>
      </c>
      <c r="CL3189" s="2">
        <v>3.8</v>
      </c>
      <c r="CM3189" s="2">
        <v>21</v>
      </c>
      <c r="CN3189" s="2">
        <v>26.9</v>
      </c>
      <c r="CO3189" s="2">
        <v>38</v>
      </c>
      <c r="CP3189" s="2">
        <v>48.7</v>
      </c>
      <c r="CS3189" s="2">
        <v>16</v>
      </c>
      <c r="CT3189" s="2">
        <v>20.5</v>
      </c>
    </row>
    <row r="3190" spans="1:101" ht="12.75" customHeight="1" x14ac:dyDescent="0.2">
      <c r="A3190">
        <v>5</v>
      </c>
      <c r="B3190" s="2">
        <v>2355</v>
      </c>
      <c r="G3190" s="17">
        <v>7</v>
      </c>
      <c r="AE3190" s="2">
        <v>7</v>
      </c>
      <c r="CA3190" s="2">
        <v>7</v>
      </c>
    </row>
    <row r="3191" spans="1:101" ht="12.75" customHeight="1" x14ac:dyDescent="0.2">
      <c r="A3191">
        <v>5</v>
      </c>
      <c r="B3191" s="2">
        <v>2358</v>
      </c>
      <c r="C3191" s="17">
        <v>2.77</v>
      </c>
      <c r="D3191" s="2">
        <v>2.4700000000000002</v>
      </c>
      <c r="F3191" s="15">
        <v>2.2550000000000003</v>
      </c>
      <c r="G3191" s="17">
        <v>43</v>
      </c>
      <c r="H3191" s="2">
        <v>27</v>
      </c>
      <c r="I3191" s="2">
        <v>62.8</v>
      </c>
      <c r="J3191" s="2">
        <v>27</v>
      </c>
      <c r="K3191" s="2">
        <v>62.8</v>
      </c>
      <c r="L3191" s="2">
        <v>62.8</v>
      </c>
      <c r="M3191" s="2">
        <v>6</v>
      </c>
      <c r="N3191" s="2">
        <v>14</v>
      </c>
      <c r="O3191" s="2">
        <v>10</v>
      </c>
      <c r="P3191" s="2">
        <v>23.3</v>
      </c>
      <c r="S3191" s="2">
        <v>15</v>
      </c>
      <c r="T3191" s="2">
        <v>34.9</v>
      </c>
      <c r="U3191" s="2">
        <v>12</v>
      </c>
      <c r="V3191" s="2">
        <v>27.9</v>
      </c>
      <c r="Y3191" s="2">
        <v>16</v>
      </c>
      <c r="Z3191" s="2">
        <v>37.200000000000003</v>
      </c>
      <c r="AC3191" s="2">
        <v>1</v>
      </c>
      <c r="AE3191" s="2">
        <v>43</v>
      </c>
      <c r="AF3191" s="2">
        <v>24</v>
      </c>
      <c r="AG3191" s="2">
        <v>55.8</v>
      </c>
      <c r="AH3191" s="2">
        <v>24</v>
      </c>
      <c r="AI3191" s="2">
        <v>55.8</v>
      </c>
      <c r="AJ3191" s="2">
        <v>55.8</v>
      </c>
      <c r="AK3191" s="2">
        <v>12</v>
      </c>
      <c r="AL3191" s="2">
        <v>27.9</v>
      </c>
      <c r="AM3191" s="2">
        <v>7</v>
      </c>
      <c r="AN3191" s="2">
        <v>16.3</v>
      </c>
      <c r="AQ3191" s="2">
        <v>16</v>
      </c>
      <c r="AR3191" s="2">
        <v>37.200000000000003</v>
      </c>
      <c r="AS3191" s="2">
        <v>8</v>
      </c>
      <c r="AT3191" s="2">
        <v>18.600000000000001</v>
      </c>
      <c r="AW3191" s="2">
        <v>19</v>
      </c>
      <c r="AX3191" s="2">
        <v>44.2</v>
      </c>
      <c r="BA3191" s="2">
        <v>1</v>
      </c>
      <c r="CA3191" s="2">
        <v>43</v>
      </c>
      <c r="CB3191" s="2">
        <v>16</v>
      </c>
      <c r="CC3191" s="2">
        <v>37.200000000000003</v>
      </c>
      <c r="CD3191" s="2">
        <v>16</v>
      </c>
      <c r="CE3191" s="2">
        <v>37.200000000000003</v>
      </c>
      <c r="CF3191" s="2">
        <v>37.200000000000003</v>
      </c>
      <c r="CG3191" s="2">
        <v>10</v>
      </c>
      <c r="CH3191" s="2">
        <v>23.3</v>
      </c>
      <c r="CI3191" s="2">
        <v>17</v>
      </c>
      <c r="CJ3191" s="2">
        <v>39.5</v>
      </c>
      <c r="CM3191" s="2">
        <v>11</v>
      </c>
      <c r="CN3191" s="2">
        <v>25.6</v>
      </c>
      <c r="CO3191" s="2">
        <v>5</v>
      </c>
      <c r="CP3191" s="2">
        <v>11.6</v>
      </c>
      <c r="CS3191" s="2">
        <v>27</v>
      </c>
      <c r="CT3191" s="2">
        <v>62.8</v>
      </c>
      <c r="CW3191" s="2">
        <v>1</v>
      </c>
    </row>
    <row r="3192" spans="1:101" ht="12.75" customHeight="1" x14ac:dyDescent="0.2">
      <c r="A3192">
        <v>5</v>
      </c>
      <c r="B3192" s="2">
        <v>2361</v>
      </c>
      <c r="C3192" s="17">
        <v>3.02</v>
      </c>
      <c r="D3192" s="2">
        <v>2.38</v>
      </c>
      <c r="F3192" s="15">
        <v>2.6</v>
      </c>
      <c r="G3192" s="17">
        <v>55</v>
      </c>
      <c r="H3192" s="2">
        <v>40</v>
      </c>
      <c r="I3192" s="2">
        <v>72.7</v>
      </c>
      <c r="J3192" s="2">
        <v>40</v>
      </c>
      <c r="K3192" s="2">
        <v>72.7</v>
      </c>
      <c r="L3192" s="2">
        <v>72.7</v>
      </c>
      <c r="M3192" s="2">
        <v>3</v>
      </c>
      <c r="N3192" s="2">
        <v>5.5</v>
      </c>
      <c r="O3192" s="2">
        <v>12</v>
      </c>
      <c r="P3192" s="2">
        <v>21.8</v>
      </c>
      <c r="S3192" s="2">
        <v>21</v>
      </c>
      <c r="T3192" s="2">
        <v>38.200000000000003</v>
      </c>
      <c r="U3192" s="2">
        <v>19</v>
      </c>
      <c r="V3192" s="2">
        <v>34.5</v>
      </c>
      <c r="Y3192" s="2">
        <v>15</v>
      </c>
      <c r="Z3192" s="2">
        <v>27.3</v>
      </c>
      <c r="AE3192" s="2">
        <v>55</v>
      </c>
      <c r="AF3192" s="2">
        <v>24</v>
      </c>
      <c r="AG3192" s="2">
        <v>43.6</v>
      </c>
      <c r="AH3192" s="2">
        <v>24</v>
      </c>
      <c r="AI3192" s="2">
        <v>43.6</v>
      </c>
      <c r="AJ3192" s="2">
        <v>43.6</v>
      </c>
      <c r="AK3192" s="2">
        <v>15</v>
      </c>
      <c r="AL3192" s="2">
        <v>27.3</v>
      </c>
      <c r="AM3192" s="2">
        <v>16</v>
      </c>
      <c r="AN3192" s="2">
        <v>29.1</v>
      </c>
      <c r="AQ3192" s="2">
        <v>12</v>
      </c>
      <c r="AR3192" s="2">
        <v>21.8</v>
      </c>
      <c r="AS3192" s="2">
        <v>12</v>
      </c>
      <c r="AT3192" s="2">
        <v>21.8</v>
      </c>
      <c r="AW3192" s="2">
        <v>31</v>
      </c>
      <c r="AX3192" s="2">
        <v>56.4</v>
      </c>
      <c r="CA3192" s="2">
        <v>55</v>
      </c>
      <c r="CB3192" s="2">
        <v>33</v>
      </c>
      <c r="CC3192" s="2">
        <v>60</v>
      </c>
      <c r="CD3192" s="2">
        <v>33</v>
      </c>
      <c r="CE3192" s="2">
        <v>60</v>
      </c>
      <c r="CF3192" s="2">
        <v>60</v>
      </c>
      <c r="CG3192" s="2">
        <v>7</v>
      </c>
      <c r="CH3192" s="2">
        <v>12.7</v>
      </c>
      <c r="CI3192" s="2">
        <v>15</v>
      </c>
      <c r="CJ3192" s="2">
        <v>27.3</v>
      </c>
      <c r="CM3192" s="2">
        <v>26</v>
      </c>
      <c r="CN3192" s="2">
        <v>47.3</v>
      </c>
      <c r="CO3192" s="2">
        <v>7</v>
      </c>
      <c r="CP3192" s="2">
        <v>12.7</v>
      </c>
      <c r="CS3192" s="2">
        <v>22</v>
      </c>
      <c r="CT3192" s="2">
        <v>40</v>
      </c>
    </row>
    <row r="3193" spans="1:101" ht="12.75" customHeight="1" x14ac:dyDescent="0.2">
      <c r="A3193">
        <v>5</v>
      </c>
      <c r="B3193" s="2">
        <v>2365</v>
      </c>
      <c r="C3193" s="17">
        <v>3.7</v>
      </c>
      <c r="D3193" s="2">
        <v>3.15</v>
      </c>
      <c r="F3193" s="15">
        <v>3.3250000000000002</v>
      </c>
      <c r="G3193" s="17">
        <v>40</v>
      </c>
      <c r="H3193" s="2">
        <v>38</v>
      </c>
      <c r="I3193" s="2">
        <v>95</v>
      </c>
      <c r="J3193" s="2">
        <v>38</v>
      </c>
      <c r="K3193" s="2">
        <v>95</v>
      </c>
      <c r="L3193" s="2">
        <v>95</v>
      </c>
      <c r="O3193" s="2">
        <v>2</v>
      </c>
      <c r="P3193" s="2">
        <v>5</v>
      </c>
      <c r="S3193" s="2">
        <v>8</v>
      </c>
      <c r="T3193" s="2">
        <v>20</v>
      </c>
      <c r="U3193" s="2">
        <v>30</v>
      </c>
      <c r="V3193" s="2">
        <v>75</v>
      </c>
      <c r="Y3193" s="2">
        <v>2</v>
      </c>
      <c r="Z3193" s="2">
        <v>5</v>
      </c>
      <c r="AE3193" s="2">
        <v>40</v>
      </c>
      <c r="AF3193" s="2">
        <v>30</v>
      </c>
      <c r="AG3193" s="2">
        <v>75</v>
      </c>
      <c r="AH3193" s="2">
        <v>30</v>
      </c>
      <c r="AI3193" s="2">
        <v>75</v>
      </c>
      <c r="AJ3193" s="2">
        <v>75</v>
      </c>
      <c r="AM3193" s="2">
        <v>10</v>
      </c>
      <c r="AN3193" s="2">
        <v>25</v>
      </c>
      <c r="AQ3193" s="2">
        <v>14</v>
      </c>
      <c r="AR3193" s="2">
        <v>35</v>
      </c>
      <c r="AS3193" s="2">
        <v>16</v>
      </c>
      <c r="AT3193" s="2">
        <v>40</v>
      </c>
      <c r="AW3193" s="2">
        <v>10</v>
      </c>
      <c r="AX3193" s="2">
        <v>25</v>
      </c>
      <c r="CA3193" s="2">
        <v>40</v>
      </c>
      <c r="CB3193" s="2">
        <v>35</v>
      </c>
      <c r="CC3193" s="2">
        <v>87.5</v>
      </c>
      <c r="CD3193" s="2">
        <v>35</v>
      </c>
      <c r="CE3193" s="2">
        <v>87.5</v>
      </c>
      <c r="CF3193" s="2">
        <v>87.5</v>
      </c>
      <c r="CG3193" s="2">
        <v>1</v>
      </c>
      <c r="CH3193" s="2">
        <v>2.5</v>
      </c>
      <c r="CI3193" s="2">
        <v>4</v>
      </c>
      <c r="CJ3193" s="2">
        <v>10</v>
      </c>
      <c r="CM3193" s="2">
        <v>16</v>
      </c>
      <c r="CN3193" s="2">
        <v>40</v>
      </c>
      <c r="CO3193" s="2">
        <v>19</v>
      </c>
      <c r="CP3193" s="2">
        <v>47.5</v>
      </c>
      <c r="CS3193" s="2">
        <v>5</v>
      </c>
      <c r="CT3193" s="2">
        <v>12.5</v>
      </c>
    </row>
    <row r="3194" spans="1:101" ht="12.75" customHeight="1" x14ac:dyDescent="0.2">
      <c r="A3194">
        <v>5</v>
      </c>
      <c r="B3194" s="2">
        <v>2368</v>
      </c>
      <c r="C3194" s="17">
        <v>3</v>
      </c>
      <c r="D3194" s="2">
        <v>2.7</v>
      </c>
      <c r="F3194" s="15">
        <v>2.91</v>
      </c>
      <c r="G3194" s="17">
        <v>56</v>
      </c>
      <c r="H3194" s="2">
        <v>40</v>
      </c>
      <c r="I3194" s="2">
        <v>71.400000000000006</v>
      </c>
      <c r="J3194" s="2">
        <v>40</v>
      </c>
      <c r="K3194" s="2">
        <v>71.400000000000006</v>
      </c>
      <c r="L3194" s="2">
        <v>71.400000000000006</v>
      </c>
      <c r="M3194" s="2">
        <v>3</v>
      </c>
      <c r="N3194" s="2">
        <v>5.4</v>
      </c>
      <c r="O3194" s="2">
        <v>13</v>
      </c>
      <c r="P3194" s="2">
        <v>23.2</v>
      </c>
      <c r="Q3194" s="2">
        <v>2</v>
      </c>
      <c r="R3194" s="2">
        <v>3.6</v>
      </c>
      <c r="S3194" s="2">
        <v>13</v>
      </c>
      <c r="T3194" s="2">
        <v>23.2</v>
      </c>
      <c r="U3194" s="2">
        <v>25</v>
      </c>
      <c r="V3194" s="2">
        <v>44.6</v>
      </c>
      <c r="Y3194" s="2">
        <v>16</v>
      </c>
      <c r="Z3194" s="2">
        <v>28.6</v>
      </c>
      <c r="AE3194" s="2">
        <v>56</v>
      </c>
      <c r="AF3194" s="2">
        <v>37</v>
      </c>
      <c r="AG3194" s="2">
        <v>66.099999999999994</v>
      </c>
      <c r="AH3194" s="2">
        <v>37</v>
      </c>
      <c r="AI3194" s="2">
        <v>66.099999999999994</v>
      </c>
      <c r="AJ3194" s="2">
        <v>66.099999999999994</v>
      </c>
      <c r="AK3194" s="2">
        <v>10</v>
      </c>
      <c r="AL3194" s="2">
        <v>17.899999999999999</v>
      </c>
      <c r="AM3194" s="2">
        <v>9</v>
      </c>
      <c r="AN3194" s="2">
        <v>16.100000000000001</v>
      </c>
      <c r="AQ3194" s="2">
        <v>25</v>
      </c>
      <c r="AR3194" s="2">
        <v>44.6</v>
      </c>
      <c r="AS3194" s="2">
        <v>12</v>
      </c>
      <c r="AT3194" s="2">
        <v>21.4</v>
      </c>
      <c r="AW3194" s="2">
        <v>19</v>
      </c>
      <c r="AX3194" s="2">
        <v>33.9</v>
      </c>
      <c r="CA3194" s="2">
        <v>56</v>
      </c>
      <c r="CB3194" s="2">
        <v>42</v>
      </c>
      <c r="CC3194" s="2">
        <v>75</v>
      </c>
      <c r="CD3194" s="2">
        <v>42</v>
      </c>
      <c r="CE3194" s="2">
        <v>75</v>
      </c>
      <c r="CF3194" s="2">
        <v>75</v>
      </c>
      <c r="CG3194" s="2">
        <v>6</v>
      </c>
      <c r="CH3194" s="2">
        <v>10.7</v>
      </c>
      <c r="CI3194" s="2">
        <v>8</v>
      </c>
      <c r="CJ3194" s="2">
        <v>14.3</v>
      </c>
      <c r="CK3194" s="2">
        <v>1</v>
      </c>
      <c r="CL3194" s="2">
        <v>1.8</v>
      </c>
      <c r="CM3194" s="2">
        <v>23</v>
      </c>
      <c r="CN3194" s="2">
        <v>41.1</v>
      </c>
      <c r="CO3194" s="2">
        <v>18</v>
      </c>
      <c r="CP3194" s="2">
        <v>32.1</v>
      </c>
      <c r="CS3194" s="2">
        <v>14</v>
      </c>
      <c r="CT3194" s="2">
        <v>25</v>
      </c>
    </row>
    <row r="3195" spans="1:101" ht="12.75" customHeight="1" x14ac:dyDescent="0.2">
      <c r="A3195">
        <v>5</v>
      </c>
      <c r="B3195" s="2">
        <v>2369</v>
      </c>
      <c r="C3195" s="17">
        <v>3.34</v>
      </c>
      <c r="D3195" s="2">
        <v>2.89</v>
      </c>
      <c r="F3195" s="15">
        <v>3.3210000000000002</v>
      </c>
      <c r="G3195" s="17">
        <v>55</v>
      </c>
      <c r="H3195" s="2">
        <v>45</v>
      </c>
      <c r="I3195" s="2">
        <v>80.400000000000006</v>
      </c>
      <c r="J3195" s="2">
        <v>45</v>
      </c>
      <c r="K3195" s="2">
        <v>80.400000000000006</v>
      </c>
      <c r="L3195" s="2">
        <v>81.8</v>
      </c>
      <c r="M3195" s="2">
        <v>1</v>
      </c>
      <c r="N3195" s="2">
        <v>1.8</v>
      </c>
      <c r="O3195" s="2">
        <v>9</v>
      </c>
      <c r="P3195" s="2">
        <v>16.100000000000001</v>
      </c>
      <c r="S3195" s="2">
        <v>12</v>
      </c>
      <c r="T3195" s="2">
        <v>21.4</v>
      </c>
      <c r="U3195" s="2">
        <v>33</v>
      </c>
      <c r="V3195" s="2">
        <v>58.9</v>
      </c>
      <c r="W3195" s="2">
        <v>1</v>
      </c>
      <c r="X3195" s="2">
        <v>1.8</v>
      </c>
      <c r="Y3195" s="2">
        <v>11</v>
      </c>
      <c r="Z3195" s="2">
        <v>19.600000000000001</v>
      </c>
      <c r="AE3195" s="2">
        <v>55</v>
      </c>
      <c r="AF3195" s="2">
        <v>40</v>
      </c>
      <c r="AG3195" s="2">
        <v>71.400000000000006</v>
      </c>
      <c r="AH3195" s="2">
        <v>40</v>
      </c>
      <c r="AI3195" s="2">
        <v>71.400000000000006</v>
      </c>
      <c r="AJ3195" s="2">
        <v>72.7</v>
      </c>
      <c r="AK3195" s="2">
        <v>6</v>
      </c>
      <c r="AL3195" s="2">
        <v>10.7</v>
      </c>
      <c r="AM3195" s="2">
        <v>9</v>
      </c>
      <c r="AN3195" s="2">
        <v>16.100000000000001</v>
      </c>
      <c r="AQ3195" s="2">
        <v>22</v>
      </c>
      <c r="AR3195" s="2">
        <v>39.299999999999997</v>
      </c>
      <c r="AS3195" s="2">
        <v>18</v>
      </c>
      <c r="AT3195" s="2">
        <v>32.1</v>
      </c>
      <c r="AU3195" s="2">
        <v>1</v>
      </c>
      <c r="AV3195" s="2">
        <v>1.8</v>
      </c>
      <c r="AW3195" s="2">
        <v>16</v>
      </c>
      <c r="AX3195" s="2">
        <v>28.6</v>
      </c>
      <c r="CA3195" s="2">
        <v>55</v>
      </c>
      <c r="CB3195" s="2">
        <v>49</v>
      </c>
      <c r="CC3195" s="2">
        <v>87.5</v>
      </c>
      <c r="CD3195" s="2">
        <v>49</v>
      </c>
      <c r="CE3195" s="2">
        <v>87.5</v>
      </c>
      <c r="CF3195" s="2">
        <v>89.1</v>
      </c>
      <c r="CG3195" s="2">
        <v>6</v>
      </c>
      <c r="CH3195" s="2">
        <v>10.7</v>
      </c>
      <c r="CM3195" s="2">
        <v>16</v>
      </c>
      <c r="CN3195" s="2">
        <v>28.6</v>
      </c>
      <c r="CO3195" s="2">
        <v>33</v>
      </c>
      <c r="CP3195" s="2">
        <v>58.9</v>
      </c>
      <c r="CQ3195" s="2">
        <v>1</v>
      </c>
      <c r="CR3195" s="2">
        <v>1.8</v>
      </c>
      <c r="CS3195" s="2">
        <v>7</v>
      </c>
      <c r="CT3195" s="2">
        <v>12.5</v>
      </c>
    </row>
    <row r="3196" spans="1:101" ht="12.75" customHeight="1" x14ac:dyDescent="0.2">
      <c r="A3196">
        <v>5</v>
      </c>
      <c r="B3196" s="2">
        <v>2370</v>
      </c>
      <c r="C3196" s="17">
        <v>2.4</v>
      </c>
      <c r="D3196" s="2">
        <v>2.2400000000000002</v>
      </c>
      <c r="F3196" s="15">
        <v>2.073</v>
      </c>
      <c r="G3196" s="17">
        <v>42</v>
      </c>
      <c r="H3196" s="2">
        <v>18</v>
      </c>
      <c r="I3196" s="2">
        <v>42.9</v>
      </c>
      <c r="J3196" s="2">
        <v>18</v>
      </c>
      <c r="K3196" s="2">
        <v>42.9</v>
      </c>
      <c r="L3196" s="2">
        <v>42.9</v>
      </c>
      <c r="M3196" s="2">
        <v>6</v>
      </c>
      <c r="N3196" s="2">
        <v>14.3</v>
      </c>
      <c r="O3196" s="2">
        <v>18</v>
      </c>
      <c r="P3196" s="2">
        <v>42.9</v>
      </c>
      <c r="S3196" s="2">
        <v>13</v>
      </c>
      <c r="T3196" s="2">
        <v>31</v>
      </c>
      <c r="U3196" s="2">
        <v>5</v>
      </c>
      <c r="V3196" s="2">
        <v>11.9</v>
      </c>
      <c r="Y3196" s="2">
        <v>24</v>
      </c>
      <c r="Z3196" s="2">
        <v>57.1</v>
      </c>
      <c r="AB3196" s="2">
        <v>1</v>
      </c>
      <c r="AC3196" s="2">
        <v>1</v>
      </c>
      <c r="AE3196" s="2">
        <v>41</v>
      </c>
      <c r="AF3196" s="2">
        <v>17</v>
      </c>
      <c r="AG3196" s="2">
        <v>41.5</v>
      </c>
      <c r="AH3196" s="2">
        <v>17</v>
      </c>
      <c r="AI3196" s="2">
        <v>41.5</v>
      </c>
      <c r="AJ3196" s="2">
        <v>41.5</v>
      </c>
      <c r="AK3196" s="2">
        <v>12</v>
      </c>
      <c r="AL3196" s="2">
        <v>29.3</v>
      </c>
      <c r="AM3196" s="2">
        <v>12</v>
      </c>
      <c r="AN3196" s="2">
        <v>29.3</v>
      </c>
      <c r="AQ3196" s="2">
        <v>12</v>
      </c>
      <c r="AR3196" s="2">
        <v>29.3</v>
      </c>
      <c r="AS3196" s="2">
        <v>5</v>
      </c>
      <c r="AT3196" s="2">
        <v>12.2</v>
      </c>
      <c r="AW3196" s="2">
        <v>24</v>
      </c>
      <c r="AX3196" s="2">
        <v>58.5</v>
      </c>
      <c r="AY3196" s="2">
        <v>1</v>
      </c>
      <c r="AZ3196" s="2">
        <v>1</v>
      </c>
      <c r="BA3196" s="2">
        <v>1</v>
      </c>
      <c r="CA3196" s="2">
        <v>41</v>
      </c>
      <c r="CB3196" s="2">
        <v>13</v>
      </c>
      <c r="CC3196" s="2">
        <v>31.7</v>
      </c>
      <c r="CD3196" s="2">
        <v>13</v>
      </c>
      <c r="CE3196" s="2">
        <v>31.7</v>
      </c>
      <c r="CF3196" s="2">
        <v>31.7</v>
      </c>
      <c r="CG3196" s="2">
        <v>15</v>
      </c>
      <c r="CH3196" s="2">
        <v>36.6</v>
      </c>
      <c r="CI3196" s="2">
        <v>13</v>
      </c>
      <c r="CJ3196" s="2">
        <v>31.7</v>
      </c>
      <c r="CM3196" s="2">
        <v>8</v>
      </c>
      <c r="CN3196" s="2">
        <v>19.5</v>
      </c>
      <c r="CO3196" s="2">
        <v>5</v>
      </c>
      <c r="CP3196" s="2">
        <v>12.2</v>
      </c>
      <c r="CS3196" s="2">
        <v>28</v>
      </c>
      <c r="CT3196" s="2">
        <v>68.3</v>
      </c>
      <c r="CU3196" s="2">
        <v>1</v>
      </c>
      <c r="CV3196" s="2">
        <v>1</v>
      </c>
      <c r="CW3196" s="2">
        <v>1</v>
      </c>
    </row>
    <row r="3197" spans="1:101" ht="12.75" customHeight="1" x14ac:dyDescent="0.2">
      <c r="A3197">
        <v>5</v>
      </c>
      <c r="B3197" s="2">
        <v>2372</v>
      </c>
      <c r="C3197" s="17">
        <v>3.69</v>
      </c>
      <c r="D3197" s="2">
        <v>3.53</v>
      </c>
      <c r="F3197" s="15">
        <v>3.7289999999999996</v>
      </c>
      <c r="G3197" s="17">
        <v>81</v>
      </c>
      <c r="H3197" s="2">
        <v>75</v>
      </c>
      <c r="I3197" s="2">
        <v>92.6</v>
      </c>
      <c r="J3197" s="2">
        <v>75</v>
      </c>
      <c r="K3197" s="2">
        <v>92.6</v>
      </c>
      <c r="L3197" s="2">
        <v>92.6</v>
      </c>
      <c r="O3197" s="2">
        <v>6</v>
      </c>
      <c r="P3197" s="2">
        <v>7.4</v>
      </c>
      <c r="S3197" s="2">
        <v>13</v>
      </c>
      <c r="T3197" s="2">
        <v>16</v>
      </c>
      <c r="U3197" s="2">
        <v>62</v>
      </c>
      <c r="V3197" s="2">
        <v>76.5</v>
      </c>
      <c r="Y3197" s="2">
        <v>6</v>
      </c>
      <c r="Z3197" s="2">
        <v>7.4</v>
      </c>
      <c r="AE3197" s="2">
        <v>81</v>
      </c>
      <c r="AF3197" s="2">
        <v>77</v>
      </c>
      <c r="AG3197" s="2">
        <v>95.1</v>
      </c>
      <c r="AH3197" s="2">
        <v>77</v>
      </c>
      <c r="AI3197" s="2">
        <v>95.1</v>
      </c>
      <c r="AJ3197" s="2">
        <v>95.1</v>
      </c>
      <c r="AM3197" s="2">
        <v>4</v>
      </c>
      <c r="AN3197" s="2">
        <v>4.9000000000000004</v>
      </c>
      <c r="AQ3197" s="2">
        <v>30</v>
      </c>
      <c r="AR3197" s="2">
        <v>37</v>
      </c>
      <c r="AS3197" s="2">
        <v>47</v>
      </c>
      <c r="AT3197" s="2">
        <v>58</v>
      </c>
      <c r="AW3197" s="2">
        <v>4</v>
      </c>
      <c r="AX3197" s="2">
        <v>4.9000000000000004</v>
      </c>
      <c r="CA3197" s="2">
        <v>81</v>
      </c>
      <c r="CB3197" s="2">
        <v>78</v>
      </c>
      <c r="CC3197" s="2">
        <v>96.3</v>
      </c>
      <c r="CD3197" s="2">
        <v>78</v>
      </c>
      <c r="CE3197" s="2">
        <v>96.3</v>
      </c>
      <c r="CF3197" s="2">
        <v>96.3</v>
      </c>
      <c r="CG3197" s="2">
        <v>1</v>
      </c>
      <c r="CH3197" s="2">
        <v>1.2</v>
      </c>
      <c r="CI3197" s="2">
        <v>2</v>
      </c>
      <c r="CJ3197" s="2">
        <v>2.5</v>
      </c>
      <c r="CM3197" s="2">
        <v>15</v>
      </c>
      <c r="CN3197" s="2">
        <v>18.5</v>
      </c>
      <c r="CO3197" s="2">
        <v>63</v>
      </c>
      <c r="CP3197" s="2">
        <v>77.8</v>
      </c>
      <c r="CS3197" s="2">
        <v>3</v>
      </c>
      <c r="CT3197" s="2">
        <v>3.7</v>
      </c>
    </row>
    <row r="3198" spans="1:101" ht="12.75" customHeight="1" x14ac:dyDescent="0.2">
      <c r="A3198">
        <v>5</v>
      </c>
      <c r="B3198" s="2">
        <v>2379</v>
      </c>
      <c r="C3198" s="17">
        <v>2.96</v>
      </c>
      <c r="D3198" s="2">
        <v>2.79</v>
      </c>
      <c r="F3198" s="15">
        <v>2.8569999999999998</v>
      </c>
      <c r="G3198" s="17">
        <v>56</v>
      </c>
      <c r="H3198" s="2">
        <v>41</v>
      </c>
      <c r="I3198" s="2">
        <v>71.900000000000006</v>
      </c>
      <c r="J3198" s="2">
        <v>41</v>
      </c>
      <c r="K3198" s="2">
        <v>71.900000000000006</v>
      </c>
      <c r="L3198" s="2">
        <v>73.2</v>
      </c>
      <c r="M3198" s="2">
        <v>1</v>
      </c>
      <c r="N3198" s="2">
        <v>1.8</v>
      </c>
      <c r="O3198" s="2">
        <v>14</v>
      </c>
      <c r="P3198" s="2">
        <v>24.6</v>
      </c>
      <c r="Q3198" s="2">
        <v>1</v>
      </c>
      <c r="R3198" s="2">
        <v>1.8</v>
      </c>
      <c r="S3198" s="2">
        <v>20</v>
      </c>
      <c r="T3198" s="2">
        <v>35.1</v>
      </c>
      <c r="U3198" s="2">
        <v>20</v>
      </c>
      <c r="V3198" s="2">
        <v>35.1</v>
      </c>
      <c r="W3198" s="2">
        <v>1</v>
      </c>
      <c r="X3198" s="2">
        <v>1.8</v>
      </c>
      <c r="Y3198" s="2">
        <v>16</v>
      </c>
      <c r="Z3198" s="2">
        <v>28.1</v>
      </c>
      <c r="AE3198" s="2">
        <v>56</v>
      </c>
      <c r="AF3198" s="2">
        <v>39</v>
      </c>
      <c r="AG3198" s="2">
        <v>68.400000000000006</v>
      </c>
      <c r="AH3198" s="2">
        <v>39</v>
      </c>
      <c r="AI3198" s="2">
        <v>68.400000000000006</v>
      </c>
      <c r="AJ3198" s="2">
        <v>69.599999999999994</v>
      </c>
      <c r="AK3198" s="2">
        <v>6</v>
      </c>
      <c r="AL3198" s="2">
        <v>10.5</v>
      </c>
      <c r="AM3198" s="2">
        <v>11</v>
      </c>
      <c r="AN3198" s="2">
        <v>19.3</v>
      </c>
      <c r="AQ3198" s="2">
        <v>25</v>
      </c>
      <c r="AR3198" s="2">
        <v>43.9</v>
      </c>
      <c r="AS3198" s="2">
        <v>14</v>
      </c>
      <c r="AT3198" s="2">
        <v>24.6</v>
      </c>
      <c r="AU3198" s="2">
        <v>1</v>
      </c>
      <c r="AV3198" s="2">
        <v>1.8</v>
      </c>
      <c r="AW3198" s="2">
        <v>18</v>
      </c>
      <c r="AX3198" s="2">
        <v>31.6</v>
      </c>
      <c r="CA3198" s="2">
        <v>55</v>
      </c>
      <c r="CB3198" s="2">
        <v>45</v>
      </c>
      <c r="CC3198" s="2">
        <v>80.400000000000006</v>
      </c>
      <c r="CD3198" s="2">
        <v>45</v>
      </c>
      <c r="CE3198" s="2">
        <v>80.400000000000006</v>
      </c>
      <c r="CF3198" s="2">
        <v>81.8</v>
      </c>
      <c r="CG3198" s="2">
        <v>5</v>
      </c>
      <c r="CH3198" s="2">
        <v>8.9</v>
      </c>
      <c r="CI3198" s="2">
        <v>5</v>
      </c>
      <c r="CJ3198" s="2">
        <v>8.9</v>
      </c>
      <c r="CK3198" s="2">
        <v>1</v>
      </c>
      <c r="CL3198" s="2">
        <v>1.8</v>
      </c>
      <c r="CM3198" s="2">
        <v>31</v>
      </c>
      <c r="CN3198" s="2">
        <v>55.4</v>
      </c>
      <c r="CO3198" s="2">
        <v>13</v>
      </c>
      <c r="CP3198" s="2">
        <v>23.2</v>
      </c>
      <c r="CQ3198" s="2">
        <v>1</v>
      </c>
      <c r="CR3198" s="2">
        <v>1.8</v>
      </c>
      <c r="CS3198" s="2">
        <v>11</v>
      </c>
      <c r="CT3198" s="2">
        <v>19.600000000000001</v>
      </c>
      <c r="CU3198" s="2">
        <v>1</v>
      </c>
    </row>
    <row r="3199" spans="1:101" ht="12.75" customHeight="1" x14ac:dyDescent="0.2">
      <c r="A3199">
        <v>5</v>
      </c>
      <c r="B3199" s="2">
        <v>2380</v>
      </c>
      <c r="C3199" s="17">
        <v>2.68</v>
      </c>
      <c r="D3199" s="2">
        <v>2.61</v>
      </c>
      <c r="F3199" s="15">
        <v>2.2719999999999998</v>
      </c>
      <c r="G3199" s="17">
        <v>59</v>
      </c>
      <c r="H3199" s="2">
        <v>44</v>
      </c>
      <c r="I3199" s="2">
        <v>74.599999999999994</v>
      </c>
      <c r="J3199" s="2">
        <v>44</v>
      </c>
      <c r="K3199" s="2">
        <v>74.599999999999994</v>
      </c>
      <c r="L3199" s="2">
        <v>74.599999999999994</v>
      </c>
      <c r="M3199" s="2">
        <v>5</v>
      </c>
      <c r="N3199" s="2">
        <v>8.5</v>
      </c>
      <c r="O3199" s="2">
        <v>10</v>
      </c>
      <c r="P3199" s="2">
        <v>16.899999999999999</v>
      </c>
      <c r="Q3199" s="2">
        <v>3</v>
      </c>
      <c r="R3199" s="2">
        <v>5.0999999999999996</v>
      </c>
      <c r="S3199" s="2">
        <v>31</v>
      </c>
      <c r="T3199" s="2">
        <v>52.5</v>
      </c>
      <c r="U3199" s="2">
        <v>10</v>
      </c>
      <c r="V3199" s="2">
        <v>16.899999999999999</v>
      </c>
      <c r="Y3199" s="2">
        <v>15</v>
      </c>
      <c r="Z3199" s="2">
        <v>25.4</v>
      </c>
      <c r="AE3199" s="2">
        <v>59</v>
      </c>
      <c r="AF3199" s="2">
        <v>35</v>
      </c>
      <c r="AG3199" s="2">
        <v>59.3</v>
      </c>
      <c r="AH3199" s="2">
        <v>35</v>
      </c>
      <c r="AI3199" s="2">
        <v>59.3</v>
      </c>
      <c r="AJ3199" s="2">
        <v>59.3</v>
      </c>
      <c r="AK3199" s="2">
        <v>8</v>
      </c>
      <c r="AL3199" s="2">
        <v>13.6</v>
      </c>
      <c r="AM3199" s="2">
        <v>16</v>
      </c>
      <c r="AN3199" s="2">
        <v>27.1</v>
      </c>
      <c r="AQ3199" s="2">
        <v>26</v>
      </c>
      <c r="AR3199" s="2">
        <v>44.1</v>
      </c>
      <c r="AS3199" s="2">
        <v>9</v>
      </c>
      <c r="AT3199" s="2">
        <v>15.3</v>
      </c>
      <c r="AW3199" s="2">
        <v>24</v>
      </c>
      <c r="AX3199" s="2">
        <v>40.700000000000003</v>
      </c>
      <c r="CA3199" s="2">
        <v>59</v>
      </c>
      <c r="CB3199" s="2">
        <v>31</v>
      </c>
      <c r="CC3199" s="2">
        <v>52.5</v>
      </c>
      <c r="CD3199" s="2">
        <v>31</v>
      </c>
      <c r="CE3199" s="2">
        <v>52.5</v>
      </c>
      <c r="CF3199" s="2">
        <v>52.5</v>
      </c>
      <c r="CG3199" s="2">
        <v>15</v>
      </c>
      <c r="CH3199" s="2">
        <v>25.4</v>
      </c>
      <c r="CI3199" s="2">
        <v>13</v>
      </c>
      <c r="CJ3199" s="2">
        <v>22</v>
      </c>
      <c r="CK3199" s="2">
        <v>2</v>
      </c>
      <c r="CL3199" s="2">
        <v>3.4</v>
      </c>
      <c r="CM3199" s="2">
        <v>23</v>
      </c>
      <c r="CN3199" s="2">
        <v>39</v>
      </c>
      <c r="CO3199" s="2">
        <v>6</v>
      </c>
      <c r="CP3199" s="2">
        <v>10.199999999999999</v>
      </c>
      <c r="CS3199" s="2">
        <v>28</v>
      </c>
      <c r="CT3199" s="2">
        <v>47.5</v>
      </c>
    </row>
    <row r="3200" spans="1:101" ht="12.75" customHeight="1" x14ac:dyDescent="0.2">
      <c r="A3200">
        <v>5</v>
      </c>
      <c r="B3200" s="2">
        <v>2381</v>
      </c>
      <c r="C3200" s="17">
        <v>2.56</v>
      </c>
      <c r="D3200" s="2">
        <v>2.4700000000000002</v>
      </c>
      <c r="F3200" s="15">
        <v>2.5300000000000002</v>
      </c>
      <c r="G3200" s="17">
        <v>62</v>
      </c>
      <c r="H3200" s="2">
        <v>31</v>
      </c>
      <c r="I3200" s="2">
        <v>50</v>
      </c>
      <c r="J3200" s="2">
        <v>31</v>
      </c>
      <c r="K3200" s="2">
        <v>50</v>
      </c>
      <c r="L3200" s="2">
        <v>50</v>
      </c>
      <c r="M3200" s="2">
        <v>7</v>
      </c>
      <c r="N3200" s="2">
        <v>11.3</v>
      </c>
      <c r="O3200" s="2">
        <v>24</v>
      </c>
      <c r="P3200" s="2">
        <v>38.700000000000003</v>
      </c>
      <c r="S3200" s="2">
        <v>20</v>
      </c>
      <c r="T3200" s="2">
        <v>32.299999999999997</v>
      </c>
      <c r="U3200" s="2">
        <v>11</v>
      </c>
      <c r="V3200" s="2">
        <v>17.7</v>
      </c>
      <c r="Y3200" s="2">
        <v>31</v>
      </c>
      <c r="Z3200" s="2">
        <v>50</v>
      </c>
      <c r="AE3200" s="2">
        <v>62</v>
      </c>
      <c r="AF3200" s="2">
        <v>34</v>
      </c>
      <c r="AG3200" s="2">
        <v>54.8</v>
      </c>
      <c r="AH3200" s="2">
        <v>34</v>
      </c>
      <c r="AI3200" s="2">
        <v>54.8</v>
      </c>
      <c r="AJ3200" s="2">
        <v>54.8</v>
      </c>
      <c r="AK3200" s="2">
        <v>12</v>
      </c>
      <c r="AL3200" s="2">
        <v>19.399999999999999</v>
      </c>
      <c r="AM3200" s="2">
        <v>16</v>
      </c>
      <c r="AN3200" s="2">
        <v>25.8</v>
      </c>
      <c r="AQ3200" s="2">
        <v>27</v>
      </c>
      <c r="AR3200" s="2">
        <v>43.5</v>
      </c>
      <c r="AS3200" s="2">
        <v>7</v>
      </c>
      <c r="AT3200" s="2">
        <v>11.3</v>
      </c>
      <c r="AW3200" s="2">
        <v>28</v>
      </c>
      <c r="AX3200" s="2">
        <v>45.2</v>
      </c>
      <c r="CA3200" s="2">
        <v>62</v>
      </c>
      <c r="CB3200" s="2">
        <v>34</v>
      </c>
      <c r="CC3200" s="2">
        <v>54.8</v>
      </c>
      <c r="CD3200" s="2">
        <v>34</v>
      </c>
      <c r="CE3200" s="2">
        <v>54.8</v>
      </c>
      <c r="CF3200" s="2">
        <v>54.8</v>
      </c>
      <c r="CG3200" s="2">
        <v>11</v>
      </c>
      <c r="CH3200" s="2">
        <v>17.7</v>
      </c>
      <c r="CI3200" s="2">
        <v>17</v>
      </c>
      <c r="CJ3200" s="2">
        <v>27.4</v>
      </c>
      <c r="CM3200" s="2">
        <v>24</v>
      </c>
      <c r="CN3200" s="2">
        <v>38.700000000000003</v>
      </c>
      <c r="CO3200" s="2">
        <v>10</v>
      </c>
      <c r="CP3200" s="2">
        <v>16.100000000000001</v>
      </c>
      <c r="CS3200" s="2">
        <v>28</v>
      </c>
      <c r="CT3200" s="2">
        <v>45.2</v>
      </c>
    </row>
    <row r="3201" spans="1:101" ht="12.75" customHeight="1" x14ac:dyDescent="0.2">
      <c r="A3201">
        <v>5</v>
      </c>
      <c r="B3201" s="2">
        <v>2387</v>
      </c>
      <c r="C3201" s="17">
        <v>3.34</v>
      </c>
      <c r="D3201" s="2">
        <v>2.8</v>
      </c>
      <c r="F3201" s="15">
        <v>2.9120000000000004</v>
      </c>
      <c r="G3201" s="17">
        <v>56</v>
      </c>
      <c r="H3201" s="2">
        <v>44</v>
      </c>
      <c r="I3201" s="2">
        <v>78.599999999999994</v>
      </c>
      <c r="J3201" s="2">
        <v>44</v>
      </c>
      <c r="K3201" s="2">
        <v>78.599999999999994</v>
      </c>
      <c r="L3201" s="2">
        <v>78.599999999999994</v>
      </c>
      <c r="M3201" s="2">
        <v>1</v>
      </c>
      <c r="N3201" s="2">
        <v>1.8</v>
      </c>
      <c r="O3201" s="2">
        <v>11</v>
      </c>
      <c r="P3201" s="2">
        <v>19.600000000000001</v>
      </c>
      <c r="S3201" s="2">
        <v>12</v>
      </c>
      <c r="T3201" s="2">
        <v>21.4</v>
      </c>
      <c r="U3201" s="2">
        <v>32</v>
      </c>
      <c r="V3201" s="2">
        <v>57.1</v>
      </c>
      <c r="Y3201" s="2">
        <v>12</v>
      </c>
      <c r="Z3201" s="2">
        <v>21.4</v>
      </c>
      <c r="AE3201" s="2">
        <v>56</v>
      </c>
      <c r="AF3201" s="2">
        <v>36</v>
      </c>
      <c r="AG3201" s="2">
        <v>64.3</v>
      </c>
      <c r="AH3201" s="2">
        <v>36</v>
      </c>
      <c r="AI3201" s="2">
        <v>64.3</v>
      </c>
      <c r="AJ3201" s="2">
        <v>64.3</v>
      </c>
      <c r="AK3201" s="2">
        <v>7</v>
      </c>
      <c r="AL3201" s="2">
        <v>12.5</v>
      </c>
      <c r="AM3201" s="2">
        <v>13</v>
      </c>
      <c r="AN3201" s="2">
        <v>23.2</v>
      </c>
      <c r="AQ3201" s="2">
        <v>20</v>
      </c>
      <c r="AR3201" s="2">
        <v>35.700000000000003</v>
      </c>
      <c r="AS3201" s="2">
        <v>16</v>
      </c>
      <c r="AT3201" s="2">
        <v>28.6</v>
      </c>
      <c r="AW3201" s="2">
        <v>20</v>
      </c>
      <c r="AX3201" s="2">
        <v>35.700000000000003</v>
      </c>
      <c r="CA3201" s="2">
        <v>56</v>
      </c>
      <c r="CB3201" s="2">
        <v>39</v>
      </c>
      <c r="CC3201" s="2">
        <v>69.599999999999994</v>
      </c>
      <c r="CD3201" s="2">
        <v>39</v>
      </c>
      <c r="CE3201" s="2">
        <v>69.599999999999994</v>
      </c>
      <c r="CF3201" s="2">
        <v>69.599999999999994</v>
      </c>
      <c r="CG3201" s="2">
        <v>4</v>
      </c>
      <c r="CH3201" s="2">
        <v>7.1</v>
      </c>
      <c r="CI3201" s="2">
        <v>13</v>
      </c>
      <c r="CJ3201" s="2">
        <v>23.2</v>
      </c>
      <c r="CM3201" s="2">
        <v>23</v>
      </c>
      <c r="CN3201" s="2">
        <v>41.1</v>
      </c>
      <c r="CO3201" s="2">
        <v>16</v>
      </c>
      <c r="CP3201" s="2">
        <v>28.6</v>
      </c>
      <c r="CS3201" s="2">
        <v>17</v>
      </c>
      <c r="CT3201" s="2">
        <v>30.4</v>
      </c>
    </row>
    <row r="3202" spans="1:101" ht="12.75" customHeight="1" x14ac:dyDescent="0.2">
      <c r="A3202">
        <v>5</v>
      </c>
      <c r="B3202" s="2">
        <v>2396</v>
      </c>
      <c r="C3202" s="17">
        <v>3</v>
      </c>
      <c r="D3202" s="2">
        <v>2.58</v>
      </c>
      <c r="F3202" s="15">
        <v>2.5820000000000003</v>
      </c>
      <c r="G3202" s="17">
        <v>19</v>
      </c>
      <c r="H3202" s="2">
        <v>13</v>
      </c>
      <c r="I3202" s="2">
        <v>68.400000000000006</v>
      </c>
      <c r="J3202" s="2">
        <v>13</v>
      </c>
      <c r="K3202" s="2">
        <v>68.400000000000006</v>
      </c>
      <c r="L3202" s="2">
        <v>68.400000000000006</v>
      </c>
      <c r="M3202" s="2">
        <v>2</v>
      </c>
      <c r="N3202" s="2">
        <v>10.5</v>
      </c>
      <c r="O3202" s="2">
        <v>4</v>
      </c>
      <c r="P3202" s="2">
        <v>21.1</v>
      </c>
      <c r="S3202" s="2">
        <v>5</v>
      </c>
      <c r="T3202" s="2">
        <v>26.3</v>
      </c>
      <c r="U3202" s="2">
        <v>8</v>
      </c>
      <c r="V3202" s="2">
        <v>42.1</v>
      </c>
      <c r="Y3202" s="2">
        <v>6</v>
      </c>
      <c r="Z3202" s="2">
        <v>31.6</v>
      </c>
      <c r="AE3202" s="2">
        <v>19</v>
      </c>
      <c r="AF3202" s="2">
        <v>8</v>
      </c>
      <c r="AG3202" s="2">
        <v>42.1</v>
      </c>
      <c r="AH3202" s="2">
        <v>8</v>
      </c>
      <c r="AI3202" s="2">
        <v>42.1</v>
      </c>
      <c r="AJ3202" s="2">
        <v>42.1</v>
      </c>
      <c r="AK3202" s="2">
        <v>3</v>
      </c>
      <c r="AL3202" s="2">
        <v>15.8</v>
      </c>
      <c r="AM3202" s="2">
        <v>8</v>
      </c>
      <c r="AN3202" s="2">
        <v>42.1</v>
      </c>
      <c r="AQ3202" s="2">
        <v>2</v>
      </c>
      <c r="AR3202" s="2">
        <v>10.5</v>
      </c>
      <c r="AS3202" s="2">
        <v>6</v>
      </c>
      <c r="AT3202" s="2">
        <v>31.6</v>
      </c>
      <c r="AW3202" s="2">
        <v>11</v>
      </c>
      <c r="AX3202" s="2">
        <v>57.9</v>
      </c>
      <c r="CA3202" s="2">
        <v>19</v>
      </c>
      <c r="CB3202" s="2">
        <v>10</v>
      </c>
      <c r="CC3202" s="2">
        <v>52.6</v>
      </c>
      <c r="CD3202" s="2">
        <v>10</v>
      </c>
      <c r="CE3202" s="2">
        <v>52.6</v>
      </c>
      <c r="CF3202" s="2">
        <v>52.6</v>
      </c>
      <c r="CG3202" s="2">
        <v>3</v>
      </c>
      <c r="CH3202" s="2">
        <v>15.8</v>
      </c>
      <c r="CI3202" s="2">
        <v>6</v>
      </c>
      <c r="CJ3202" s="2">
        <v>31.6</v>
      </c>
      <c r="CM3202" s="2">
        <v>6</v>
      </c>
      <c r="CN3202" s="2">
        <v>31.6</v>
      </c>
      <c r="CO3202" s="2">
        <v>4</v>
      </c>
      <c r="CP3202" s="2">
        <v>21.1</v>
      </c>
      <c r="CS3202" s="2">
        <v>9</v>
      </c>
      <c r="CT3202" s="2">
        <v>47.4</v>
      </c>
    </row>
    <row r="3203" spans="1:101" ht="12.75" customHeight="1" x14ac:dyDescent="0.2">
      <c r="A3203">
        <v>5</v>
      </c>
      <c r="B3203" s="2">
        <v>2398</v>
      </c>
      <c r="C3203" s="17">
        <v>3.25</v>
      </c>
      <c r="D3203" s="2">
        <v>2.82</v>
      </c>
      <c r="F3203" s="15">
        <v>2.8889999999999998</v>
      </c>
      <c r="G3203" s="17">
        <v>55</v>
      </c>
      <c r="H3203" s="2">
        <v>45</v>
      </c>
      <c r="I3203" s="2">
        <v>81.8</v>
      </c>
      <c r="J3203" s="2">
        <v>45</v>
      </c>
      <c r="K3203" s="2">
        <v>81.8</v>
      </c>
      <c r="L3203" s="2">
        <v>81.8</v>
      </c>
      <c r="M3203" s="2">
        <v>1</v>
      </c>
      <c r="N3203" s="2">
        <v>1.8</v>
      </c>
      <c r="O3203" s="2">
        <v>9</v>
      </c>
      <c r="P3203" s="2">
        <v>16.399999999999999</v>
      </c>
      <c r="S3203" s="2">
        <v>20</v>
      </c>
      <c r="T3203" s="2">
        <v>36.4</v>
      </c>
      <c r="U3203" s="2">
        <v>25</v>
      </c>
      <c r="V3203" s="2">
        <v>45.5</v>
      </c>
      <c r="Y3203" s="2">
        <v>10</v>
      </c>
      <c r="Z3203" s="2">
        <v>18.2</v>
      </c>
      <c r="AB3203" s="2">
        <v>1</v>
      </c>
      <c r="AC3203" s="2">
        <v>3</v>
      </c>
      <c r="AE3203" s="2">
        <v>55</v>
      </c>
      <c r="AF3203" s="2">
        <v>37</v>
      </c>
      <c r="AG3203" s="2">
        <v>67.3</v>
      </c>
      <c r="AH3203" s="2">
        <v>37</v>
      </c>
      <c r="AI3203" s="2">
        <v>67.3</v>
      </c>
      <c r="AJ3203" s="2">
        <v>67.3</v>
      </c>
      <c r="AK3203" s="2">
        <v>5</v>
      </c>
      <c r="AL3203" s="2">
        <v>9.1</v>
      </c>
      <c r="AM3203" s="2">
        <v>13</v>
      </c>
      <c r="AN3203" s="2">
        <v>23.6</v>
      </c>
      <c r="AQ3203" s="2">
        <v>24</v>
      </c>
      <c r="AR3203" s="2">
        <v>43.6</v>
      </c>
      <c r="AS3203" s="2">
        <v>13</v>
      </c>
      <c r="AT3203" s="2">
        <v>23.6</v>
      </c>
      <c r="AW3203" s="2">
        <v>18</v>
      </c>
      <c r="AX3203" s="2">
        <v>32.700000000000003</v>
      </c>
      <c r="AZ3203" s="2">
        <v>1</v>
      </c>
      <c r="BA3203" s="2">
        <v>3</v>
      </c>
      <c r="CA3203" s="2">
        <v>55</v>
      </c>
      <c r="CB3203" s="2">
        <v>36</v>
      </c>
      <c r="CC3203" s="2">
        <v>65.5</v>
      </c>
      <c r="CD3203" s="2">
        <v>36</v>
      </c>
      <c r="CE3203" s="2">
        <v>65.5</v>
      </c>
      <c r="CF3203" s="2">
        <v>65.5</v>
      </c>
      <c r="CG3203" s="2">
        <v>1</v>
      </c>
      <c r="CH3203" s="2">
        <v>1.8</v>
      </c>
      <c r="CI3203" s="2">
        <v>18</v>
      </c>
      <c r="CJ3203" s="2">
        <v>32.700000000000003</v>
      </c>
      <c r="CK3203" s="2">
        <v>1</v>
      </c>
      <c r="CL3203" s="2">
        <v>1.8</v>
      </c>
      <c r="CM3203" s="2">
        <v>18</v>
      </c>
      <c r="CN3203" s="2">
        <v>32.700000000000003</v>
      </c>
      <c r="CO3203" s="2">
        <v>17</v>
      </c>
      <c r="CP3203" s="2">
        <v>30.9</v>
      </c>
      <c r="CS3203" s="2">
        <v>19</v>
      </c>
      <c r="CT3203" s="2">
        <v>34.5</v>
      </c>
      <c r="CV3203" s="2">
        <v>1</v>
      </c>
      <c r="CW3203" s="2">
        <v>3</v>
      </c>
    </row>
    <row r="3204" spans="1:101" ht="12.75" customHeight="1" x14ac:dyDescent="0.2">
      <c r="A3204">
        <v>5</v>
      </c>
      <c r="B3204" s="2">
        <v>2399</v>
      </c>
      <c r="C3204" s="17">
        <v>2.87</v>
      </c>
      <c r="D3204" s="2">
        <v>2.27</v>
      </c>
      <c r="F3204" s="15">
        <v>2.5569999999999999</v>
      </c>
      <c r="G3204" s="17">
        <v>52</v>
      </c>
      <c r="H3204" s="2">
        <v>32</v>
      </c>
      <c r="I3204" s="2">
        <v>61.5</v>
      </c>
      <c r="J3204" s="2">
        <v>32</v>
      </c>
      <c r="K3204" s="2">
        <v>61.5</v>
      </c>
      <c r="L3204" s="2">
        <v>61.5</v>
      </c>
      <c r="M3204" s="2">
        <v>3</v>
      </c>
      <c r="N3204" s="2">
        <v>5.8</v>
      </c>
      <c r="O3204" s="2">
        <v>17</v>
      </c>
      <c r="P3204" s="2">
        <v>32.700000000000003</v>
      </c>
      <c r="S3204" s="2">
        <v>16</v>
      </c>
      <c r="T3204" s="2">
        <v>30.8</v>
      </c>
      <c r="U3204" s="2">
        <v>16</v>
      </c>
      <c r="V3204" s="2">
        <v>30.8</v>
      </c>
      <c r="Y3204" s="2">
        <v>20</v>
      </c>
      <c r="Z3204" s="2">
        <v>38.5</v>
      </c>
      <c r="AE3204" s="2">
        <v>51</v>
      </c>
      <c r="AF3204" s="2">
        <v>22</v>
      </c>
      <c r="AG3204" s="2">
        <v>43.1</v>
      </c>
      <c r="AH3204" s="2">
        <v>22</v>
      </c>
      <c r="AI3204" s="2">
        <v>43.1</v>
      </c>
      <c r="AJ3204" s="2">
        <v>43.1</v>
      </c>
      <c r="AK3204" s="2">
        <v>16</v>
      </c>
      <c r="AL3204" s="2">
        <v>31.4</v>
      </c>
      <c r="AM3204" s="2">
        <v>13</v>
      </c>
      <c r="AN3204" s="2">
        <v>25.5</v>
      </c>
      <c r="AQ3204" s="2">
        <v>14</v>
      </c>
      <c r="AR3204" s="2">
        <v>27.5</v>
      </c>
      <c r="AS3204" s="2">
        <v>8</v>
      </c>
      <c r="AT3204" s="2">
        <v>15.7</v>
      </c>
      <c r="AW3204" s="2">
        <v>29</v>
      </c>
      <c r="AX3204" s="2">
        <v>56.9</v>
      </c>
      <c r="AZ3204" s="2">
        <v>1</v>
      </c>
      <c r="CA3204" s="2">
        <v>52</v>
      </c>
      <c r="CB3204" s="2">
        <v>26</v>
      </c>
      <c r="CC3204" s="2">
        <v>50</v>
      </c>
      <c r="CD3204" s="2">
        <v>26</v>
      </c>
      <c r="CE3204" s="2">
        <v>50</v>
      </c>
      <c r="CF3204" s="2">
        <v>50</v>
      </c>
      <c r="CG3204" s="2">
        <v>7</v>
      </c>
      <c r="CH3204" s="2">
        <v>13.5</v>
      </c>
      <c r="CI3204" s="2">
        <v>19</v>
      </c>
      <c r="CJ3204" s="2">
        <v>36.5</v>
      </c>
      <c r="CM3204" s="2">
        <v>16</v>
      </c>
      <c r="CN3204" s="2">
        <v>30.8</v>
      </c>
      <c r="CO3204" s="2">
        <v>10</v>
      </c>
      <c r="CP3204" s="2">
        <v>19.2</v>
      </c>
      <c r="CS3204" s="2">
        <v>26</v>
      </c>
      <c r="CT3204" s="2">
        <v>50</v>
      </c>
    </row>
    <row r="3205" spans="1:101" ht="12.75" customHeight="1" x14ac:dyDescent="0.2">
      <c r="A3205">
        <v>5</v>
      </c>
      <c r="B3205" s="2">
        <v>2401</v>
      </c>
      <c r="C3205" s="17">
        <v>3.93</v>
      </c>
      <c r="D3205" s="2">
        <v>3.6</v>
      </c>
      <c r="F3205" s="15">
        <v>3.806</v>
      </c>
      <c r="G3205" s="17">
        <v>81</v>
      </c>
      <c r="H3205" s="2">
        <v>81</v>
      </c>
      <c r="I3205" s="2">
        <v>98.8</v>
      </c>
      <c r="J3205" s="2">
        <v>81</v>
      </c>
      <c r="K3205" s="2">
        <v>98.8</v>
      </c>
      <c r="L3205" s="2">
        <v>100</v>
      </c>
      <c r="S3205" s="2">
        <v>2</v>
      </c>
      <c r="T3205" s="2">
        <v>2.4</v>
      </c>
      <c r="U3205" s="2">
        <v>79</v>
      </c>
      <c r="V3205" s="2">
        <v>96.3</v>
      </c>
      <c r="W3205" s="2">
        <v>1</v>
      </c>
      <c r="X3205" s="2">
        <v>1.2</v>
      </c>
      <c r="Y3205" s="2">
        <v>1</v>
      </c>
      <c r="Z3205" s="2">
        <v>1.2</v>
      </c>
      <c r="AE3205" s="2">
        <v>81</v>
      </c>
      <c r="AF3205" s="2">
        <v>77</v>
      </c>
      <c r="AG3205" s="2">
        <v>93.9</v>
      </c>
      <c r="AH3205" s="2">
        <v>77</v>
      </c>
      <c r="AI3205" s="2">
        <v>93.9</v>
      </c>
      <c r="AJ3205" s="2">
        <v>95.1</v>
      </c>
      <c r="AM3205" s="2">
        <v>4</v>
      </c>
      <c r="AN3205" s="2">
        <v>4.9000000000000004</v>
      </c>
      <c r="AQ3205" s="2">
        <v>21</v>
      </c>
      <c r="AR3205" s="2">
        <v>25.6</v>
      </c>
      <c r="AS3205" s="2">
        <v>56</v>
      </c>
      <c r="AT3205" s="2">
        <v>68.3</v>
      </c>
      <c r="AU3205" s="2">
        <v>1</v>
      </c>
      <c r="AV3205" s="2">
        <v>1.2</v>
      </c>
      <c r="AW3205" s="2">
        <v>5</v>
      </c>
      <c r="AX3205" s="2">
        <v>6.1</v>
      </c>
      <c r="CA3205" s="2">
        <v>81</v>
      </c>
      <c r="CB3205" s="2">
        <v>80</v>
      </c>
      <c r="CC3205" s="2">
        <v>97.6</v>
      </c>
      <c r="CD3205" s="2">
        <v>80</v>
      </c>
      <c r="CE3205" s="2">
        <v>97.6</v>
      </c>
      <c r="CF3205" s="2">
        <v>98.8</v>
      </c>
      <c r="CI3205" s="2">
        <v>1</v>
      </c>
      <c r="CJ3205" s="2">
        <v>1.2</v>
      </c>
      <c r="CM3205" s="2">
        <v>10</v>
      </c>
      <c r="CN3205" s="2">
        <v>12.2</v>
      </c>
      <c r="CO3205" s="2">
        <v>70</v>
      </c>
      <c r="CP3205" s="2">
        <v>85.4</v>
      </c>
      <c r="CQ3205" s="2">
        <v>1</v>
      </c>
      <c r="CR3205" s="2">
        <v>1.2</v>
      </c>
      <c r="CS3205" s="2">
        <v>2</v>
      </c>
      <c r="CT3205" s="2">
        <v>2.4</v>
      </c>
    </row>
    <row r="3206" spans="1:101" ht="12.75" customHeight="1" x14ac:dyDescent="0.2">
      <c r="A3206">
        <v>5</v>
      </c>
      <c r="B3206" s="2">
        <v>2405</v>
      </c>
      <c r="C3206" s="17">
        <v>2.64</v>
      </c>
      <c r="D3206" s="2">
        <v>2.36</v>
      </c>
      <c r="F3206" s="15">
        <v>2.3199999999999998</v>
      </c>
      <c r="G3206" s="17">
        <v>25</v>
      </c>
      <c r="H3206" s="2">
        <v>15</v>
      </c>
      <c r="I3206" s="2">
        <v>60</v>
      </c>
      <c r="J3206" s="2">
        <v>15</v>
      </c>
      <c r="K3206" s="2">
        <v>60</v>
      </c>
      <c r="L3206" s="2">
        <v>60</v>
      </c>
      <c r="M3206" s="2">
        <v>2</v>
      </c>
      <c r="N3206" s="2">
        <v>8</v>
      </c>
      <c r="O3206" s="2">
        <v>8</v>
      </c>
      <c r="P3206" s="2">
        <v>32</v>
      </c>
      <c r="Q3206" s="2">
        <v>1</v>
      </c>
      <c r="R3206" s="2">
        <v>4</v>
      </c>
      <c r="S3206" s="2">
        <v>8</v>
      </c>
      <c r="T3206" s="2">
        <v>32</v>
      </c>
      <c r="U3206" s="2">
        <v>6</v>
      </c>
      <c r="V3206" s="2">
        <v>24</v>
      </c>
      <c r="Y3206" s="2">
        <v>10</v>
      </c>
      <c r="Z3206" s="2">
        <v>40</v>
      </c>
      <c r="AB3206" s="2">
        <v>1</v>
      </c>
      <c r="AC3206" s="2">
        <v>2</v>
      </c>
      <c r="AE3206" s="2">
        <v>25</v>
      </c>
      <c r="AF3206" s="2">
        <v>12</v>
      </c>
      <c r="AG3206" s="2">
        <v>48</v>
      </c>
      <c r="AH3206" s="2">
        <v>12</v>
      </c>
      <c r="AI3206" s="2">
        <v>48</v>
      </c>
      <c r="AJ3206" s="2">
        <v>48</v>
      </c>
      <c r="AK3206" s="2">
        <v>4</v>
      </c>
      <c r="AL3206" s="2">
        <v>16</v>
      </c>
      <c r="AM3206" s="2">
        <v>9</v>
      </c>
      <c r="AN3206" s="2">
        <v>36</v>
      </c>
      <c r="AQ3206" s="2">
        <v>11</v>
      </c>
      <c r="AR3206" s="2">
        <v>44</v>
      </c>
      <c r="AS3206" s="2">
        <v>1</v>
      </c>
      <c r="AT3206" s="2">
        <v>4</v>
      </c>
      <c r="AW3206" s="2">
        <v>13</v>
      </c>
      <c r="AX3206" s="2">
        <v>52</v>
      </c>
      <c r="AZ3206" s="2">
        <v>1</v>
      </c>
      <c r="BA3206" s="2">
        <v>2</v>
      </c>
      <c r="CA3206" s="2">
        <v>25</v>
      </c>
      <c r="CB3206" s="2">
        <v>17</v>
      </c>
      <c r="CC3206" s="2">
        <v>68</v>
      </c>
      <c r="CD3206" s="2">
        <v>17</v>
      </c>
      <c r="CE3206" s="2">
        <v>68</v>
      </c>
      <c r="CF3206" s="2">
        <v>68</v>
      </c>
      <c r="CG3206" s="2">
        <v>6</v>
      </c>
      <c r="CH3206" s="2">
        <v>24</v>
      </c>
      <c r="CI3206" s="2">
        <v>2</v>
      </c>
      <c r="CJ3206" s="2">
        <v>8</v>
      </c>
      <c r="CK3206" s="2">
        <v>2</v>
      </c>
      <c r="CL3206" s="2">
        <v>8</v>
      </c>
      <c r="CM3206" s="2">
        <v>12</v>
      </c>
      <c r="CN3206" s="2">
        <v>48</v>
      </c>
      <c r="CO3206" s="2">
        <v>3</v>
      </c>
      <c r="CP3206" s="2">
        <v>12</v>
      </c>
      <c r="CS3206" s="2">
        <v>8</v>
      </c>
      <c r="CT3206" s="2">
        <v>32</v>
      </c>
      <c r="CV3206" s="2">
        <v>1</v>
      </c>
      <c r="CW3206" s="2">
        <v>2</v>
      </c>
    </row>
    <row r="3207" spans="1:101" ht="12.75" customHeight="1" x14ac:dyDescent="0.2">
      <c r="A3207">
        <v>5</v>
      </c>
      <c r="B3207" s="2">
        <v>2406</v>
      </c>
      <c r="C3207" s="17">
        <v>3.55</v>
      </c>
      <c r="D3207" s="2">
        <v>3.25</v>
      </c>
      <c r="F3207" s="15">
        <v>3.4410000000000003</v>
      </c>
      <c r="G3207" s="17">
        <v>75</v>
      </c>
      <c r="H3207" s="2">
        <v>67</v>
      </c>
      <c r="I3207" s="2">
        <v>89.3</v>
      </c>
      <c r="J3207" s="2">
        <v>67</v>
      </c>
      <c r="K3207" s="2">
        <v>89.3</v>
      </c>
      <c r="L3207" s="2">
        <v>89.3</v>
      </c>
      <c r="M3207" s="2">
        <v>1</v>
      </c>
      <c r="N3207" s="2">
        <v>1.3</v>
      </c>
      <c r="O3207" s="2">
        <v>7</v>
      </c>
      <c r="P3207" s="2">
        <v>9.3000000000000007</v>
      </c>
      <c r="S3207" s="2">
        <v>17</v>
      </c>
      <c r="T3207" s="2">
        <v>22.7</v>
      </c>
      <c r="U3207" s="2">
        <v>50</v>
      </c>
      <c r="V3207" s="2">
        <v>66.7</v>
      </c>
      <c r="Y3207" s="2">
        <v>8</v>
      </c>
      <c r="Z3207" s="2">
        <v>10.7</v>
      </c>
      <c r="AB3207" s="2">
        <v>1</v>
      </c>
      <c r="AC3207" s="2">
        <v>1</v>
      </c>
      <c r="AE3207" s="2">
        <v>75</v>
      </c>
      <c r="AF3207" s="2">
        <v>65</v>
      </c>
      <c r="AG3207" s="2">
        <v>86.7</v>
      </c>
      <c r="AH3207" s="2">
        <v>65</v>
      </c>
      <c r="AI3207" s="2">
        <v>86.7</v>
      </c>
      <c r="AJ3207" s="2">
        <v>86.7</v>
      </c>
      <c r="AK3207" s="2">
        <v>4</v>
      </c>
      <c r="AL3207" s="2">
        <v>5.3</v>
      </c>
      <c r="AM3207" s="2">
        <v>6</v>
      </c>
      <c r="AN3207" s="2">
        <v>8</v>
      </c>
      <c r="AQ3207" s="2">
        <v>32</v>
      </c>
      <c r="AR3207" s="2">
        <v>42.7</v>
      </c>
      <c r="AS3207" s="2">
        <v>33</v>
      </c>
      <c r="AT3207" s="2">
        <v>44</v>
      </c>
      <c r="AW3207" s="2">
        <v>10</v>
      </c>
      <c r="AX3207" s="2">
        <v>13.3</v>
      </c>
      <c r="AZ3207" s="2">
        <v>1</v>
      </c>
      <c r="BA3207" s="2">
        <v>1</v>
      </c>
      <c r="CA3207" s="2">
        <v>75</v>
      </c>
      <c r="CB3207" s="2">
        <v>68</v>
      </c>
      <c r="CC3207" s="2">
        <v>90.7</v>
      </c>
      <c r="CD3207" s="2">
        <v>68</v>
      </c>
      <c r="CE3207" s="2">
        <v>90.7</v>
      </c>
      <c r="CF3207" s="2">
        <v>90.7</v>
      </c>
      <c r="CG3207" s="2">
        <v>1</v>
      </c>
      <c r="CH3207" s="2">
        <v>1.3</v>
      </c>
      <c r="CI3207" s="2">
        <v>6</v>
      </c>
      <c r="CJ3207" s="2">
        <v>8</v>
      </c>
      <c r="CM3207" s="2">
        <v>27</v>
      </c>
      <c r="CN3207" s="2">
        <v>36</v>
      </c>
      <c r="CO3207" s="2">
        <v>41</v>
      </c>
      <c r="CP3207" s="2">
        <v>54.7</v>
      </c>
      <c r="CS3207" s="2">
        <v>7</v>
      </c>
      <c r="CT3207" s="2">
        <v>9.3000000000000007</v>
      </c>
      <c r="CV3207" s="2">
        <v>1</v>
      </c>
      <c r="CW3207" s="2">
        <v>1</v>
      </c>
    </row>
    <row r="3208" spans="1:101" ht="12.75" customHeight="1" x14ac:dyDescent="0.2">
      <c r="A3208">
        <v>5</v>
      </c>
      <c r="B3208" s="2">
        <v>2418</v>
      </c>
      <c r="C3208" s="17">
        <v>3.05</v>
      </c>
      <c r="D3208" s="2">
        <v>2.8</v>
      </c>
      <c r="F3208" s="15">
        <v>2.641</v>
      </c>
      <c r="G3208" s="17">
        <v>64</v>
      </c>
      <c r="H3208" s="2">
        <v>48</v>
      </c>
      <c r="I3208" s="2">
        <v>75</v>
      </c>
      <c r="J3208" s="2">
        <v>48</v>
      </c>
      <c r="K3208" s="2">
        <v>75</v>
      </c>
      <c r="L3208" s="2">
        <v>75</v>
      </c>
      <c r="M3208" s="2">
        <v>4</v>
      </c>
      <c r="N3208" s="2">
        <v>6.3</v>
      </c>
      <c r="O3208" s="2">
        <v>12</v>
      </c>
      <c r="P3208" s="2">
        <v>18.8</v>
      </c>
      <c r="S3208" s="2">
        <v>25</v>
      </c>
      <c r="T3208" s="2">
        <v>39.1</v>
      </c>
      <c r="U3208" s="2">
        <v>23</v>
      </c>
      <c r="V3208" s="2">
        <v>35.9</v>
      </c>
      <c r="Y3208" s="2">
        <v>16</v>
      </c>
      <c r="Z3208" s="2">
        <v>25</v>
      </c>
      <c r="AE3208" s="2">
        <v>64</v>
      </c>
      <c r="AF3208" s="2">
        <v>45</v>
      </c>
      <c r="AG3208" s="2">
        <v>70.3</v>
      </c>
      <c r="AH3208" s="2">
        <v>45</v>
      </c>
      <c r="AI3208" s="2">
        <v>70.3</v>
      </c>
      <c r="AJ3208" s="2">
        <v>70.3</v>
      </c>
      <c r="AK3208" s="2">
        <v>10</v>
      </c>
      <c r="AL3208" s="2">
        <v>15.6</v>
      </c>
      <c r="AM3208" s="2">
        <v>9</v>
      </c>
      <c r="AN3208" s="2">
        <v>14.1</v>
      </c>
      <c r="AQ3208" s="2">
        <v>29</v>
      </c>
      <c r="AR3208" s="2">
        <v>45.3</v>
      </c>
      <c r="AS3208" s="2">
        <v>16</v>
      </c>
      <c r="AT3208" s="2">
        <v>25</v>
      </c>
      <c r="AW3208" s="2">
        <v>19</v>
      </c>
      <c r="AX3208" s="2">
        <v>29.7</v>
      </c>
      <c r="CA3208" s="2">
        <v>64</v>
      </c>
      <c r="CB3208" s="2">
        <v>38</v>
      </c>
      <c r="CC3208" s="2">
        <v>59.4</v>
      </c>
      <c r="CD3208" s="2">
        <v>38</v>
      </c>
      <c r="CE3208" s="2">
        <v>59.4</v>
      </c>
      <c r="CF3208" s="2">
        <v>59.4</v>
      </c>
      <c r="CG3208" s="2">
        <v>8</v>
      </c>
      <c r="CH3208" s="2">
        <v>12.5</v>
      </c>
      <c r="CI3208" s="2">
        <v>18</v>
      </c>
      <c r="CJ3208" s="2">
        <v>28.1</v>
      </c>
      <c r="CM3208" s="2">
        <v>27</v>
      </c>
      <c r="CN3208" s="2">
        <v>42.2</v>
      </c>
      <c r="CO3208" s="2">
        <v>11</v>
      </c>
      <c r="CP3208" s="2">
        <v>17.2</v>
      </c>
      <c r="CS3208" s="2">
        <v>26</v>
      </c>
      <c r="CT3208" s="2">
        <v>40.6</v>
      </c>
    </row>
    <row r="3209" spans="1:101" ht="12.75" customHeight="1" x14ac:dyDescent="0.2">
      <c r="A3209">
        <v>5</v>
      </c>
      <c r="B3209" s="2">
        <v>2422</v>
      </c>
      <c r="C3209" s="17">
        <v>2.42</v>
      </c>
      <c r="D3209" s="2">
        <v>2.0499999999999998</v>
      </c>
      <c r="F3209" s="15">
        <v>2.444</v>
      </c>
      <c r="G3209" s="17">
        <v>43</v>
      </c>
      <c r="H3209" s="2">
        <v>19</v>
      </c>
      <c r="I3209" s="2">
        <v>44.2</v>
      </c>
      <c r="J3209" s="2">
        <v>19</v>
      </c>
      <c r="K3209" s="2">
        <v>44.2</v>
      </c>
      <c r="L3209" s="2">
        <v>44.2</v>
      </c>
      <c r="M3209" s="2">
        <v>10</v>
      </c>
      <c r="N3209" s="2">
        <v>23.3</v>
      </c>
      <c r="O3209" s="2">
        <v>14</v>
      </c>
      <c r="P3209" s="2">
        <v>32.6</v>
      </c>
      <c r="S3209" s="2">
        <v>10</v>
      </c>
      <c r="T3209" s="2">
        <v>23.3</v>
      </c>
      <c r="U3209" s="2">
        <v>9</v>
      </c>
      <c r="V3209" s="2">
        <v>20.9</v>
      </c>
      <c r="Y3209" s="2">
        <v>24</v>
      </c>
      <c r="Z3209" s="2">
        <v>55.8</v>
      </c>
      <c r="AE3209" s="2">
        <v>43</v>
      </c>
      <c r="AF3209" s="2">
        <v>16</v>
      </c>
      <c r="AG3209" s="2">
        <v>37.200000000000003</v>
      </c>
      <c r="AH3209" s="2">
        <v>16</v>
      </c>
      <c r="AI3209" s="2">
        <v>37.200000000000003</v>
      </c>
      <c r="AJ3209" s="2">
        <v>37.200000000000003</v>
      </c>
      <c r="AK3209" s="2">
        <v>18</v>
      </c>
      <c r="AL3209" s="2">
        <v>41.9</v>
      </c>
      <c r="AM3209" s="2">
        <v>9</v>
      </c>
      <c r="AN3209" s="2">
        <v>20.9</v>
      </c>
      <c r="AQ3209" s="2">
        <v>12</v>
      </c>
      <c r="AR3209" s="2">
        <v>27.9</v>
      </c>
      <c r="AS3209" s="2">
        <v>4</v>
      </c>
      <c r="AT3209" s="2">
        <v>9.3000000000000007</v>
      </c>
      <c r="AW3209" s="2">
        <v>27</v>
      </c>
      <c r="AX3209" s="2">
        <v>62.8</v>
      </c>
      <c r="CA3209" s="2">
        <v>43</v>
      </c>
      <c r="CB3209" s="2">
        <v>18</v>
      </c>
      <c r="CC3209" s="2">
        <v>41.9</v>
      </c>
      <c r="CD3209" s="2">
        <v>18</v>
      </c>
      <c r="CE3209" s="2">
        <v>41.9</v>
      </c>
      <c r="CF3209" s="2">
        <v>41.9</v>
      </c>
      <c r="CG3209" s="2">
        <v>7</v>
      </c>
      <c r="CH3209" s="2">
        <v>16.3</v>
      </c>
      <c r="CI3209" s="2">
        <v>18</v>
      </c>
      <c r="CJ3209" s="2">
        <v>41.9</v>
      </c>
      <c r="CM3209" s="2">
        <v>10</v>
      </c>
      <c r="CN3209" s="2">
        <v>23.3</v>
      </c>
      <c r="CO3209" s="2">
        <v>8</v>
      </c>
      <c r="CP3209" s="2">
        <v>18.600000000000001</v>
      </c>
      <c r="CS3209" s="2">
        <v>25</v>
      </c>
      <c r="CT3209" s="2">
        <v>58.1</v>
      </c>
    </row>
    <row r="3210" spans="1:101" ht="12.75" customHeight="1" x14ac:dyDescent="0.2">
      <c r="A3210">
        <v>5</v>
      </c>
      <c r="B3210" s="2">
        <v>2433</v>
      </c>
      <c r="C3210" s="17">
        <v>2.42</v>
      </c>
      <c r="D3210" s="2">
        <v>2.25</v>
      </c>
      <c r="F3210" s="15">
        <v>2.0640000000000001</v>
      </c>
      <c r="G3210" s="17">
        <v>78</v>
      </c>
      <c r="H3210" s="2">
        <v>40</v>
      </c>
      <c r="I3210" s="2">
        <v>50.6</v>
      </c>
      <c r="J3210" s="2">
        <v>40</v>
      </c>
      <c r="K3210" s="2">
        <v>50.6</v>
      </c>
      <c r="L3210" s="2">
        <v>51.3</v>
      </c>
      <c r="M3210" s="2">
        <v>7</v>
      </c>
      <c r="N3210" s="2">
        <v>8.9</v>
      </c>
      <c r="O3210" s="2">
        <v>31</v>
      </c>
      <c r="P3210" s="2">
        <v>39.200000000000003</v>
      </c>
      <c r="Q3210" s="2">
        <v>4</v>
      </c>
      <c r="R3210" s="2">
        <v>5.0999999999999996</v>
      </c>
      <c r="S3210" s="2">
        <v>22</v>
      </c>
      <c r="T3210" s="2">
        <v>27.8</v>
      </c>
      <c r="U3210" s="2">
        <v>14</v>
      </c>
      <c r="V3210" s="2">
        <v>17.7</v>
      </c>
      <c r="W3210" s="2">
        <v>1</v>
      </c>
      <c r="X3210" s="2">
        <v>1.3</v>
      </c>
      <c r="Y3210" s="2">
        <v>39</v>
      </c>
      <c r="Z3210" s="2">
        <v>49.4</v>
      </c>
      <c r="AA3210" s="2">
        <v>1</v>
      </c>
      <c r="AE3210" s="2">
        <v>79</v>
      </c>
      <c r="AF3210" s="2">
        <v>36</v>
      </c>
      <c r="AG3210" s="2">
        <v>45.6</v>
      </c>
      <c r="AH3210" s="2">
        <v>36</v>
      </c>
      <c r="AI3210" s="2">
        <v>45.6</v>
      </c>
      <c r="AJ3210" s="2">
        <v>45.6</v>
      </c>
      <c r="AK3210" s="2">
        <v>22</v>
      </c>
      <c r="AL3210" s="2">
        <v>27.8</v>
      </c>
      <c r="AM3210" s="2">
        <v>21</v>
      </c>
      <c r="AN3210" s="2">
        <v>26.6</v>
      </c>
      <c r="AO3210" s="2">
        <v>1</v>
      </c>
      <c r="AP3210" s="2">
        <v>1.3</v>
      </c>
      <c r="AQ3210" s="2">
        <v>26</v>
      </c>
      <c r="AR3210" s="2">
        <v>32.9</v>
      </c>
      <c r="AS3210" s="2">
        <v>9</v>
      </c>
      <c r="AT3210" s="2">
        <v>11.4</v>
      </c>
      <c r="AW3210" s="2">
        <v>43</v>
      </c>
      <c r="AX3210" s="2">
        <v>54.4</v>
      </c>
      <c r="AY3210" s="2">
        <v>1</v>
      </c>
      <c r="CA3210" s="2">
        <v>78</v>
      </c>
      <c r="CB3210" s="2">
        <v>32</v>
      </c>
      <c r="CC3210" s="2">
        <v>40.5</v>
      </c>
      <c r="CD3210" s="2">
        <v>32</v>
      </c>
      <c r="CE3210" s="2">
        <v>40.5</v>
      </c>
      <c r="CF3210" s="2">
        <v>41</v>
      </c>
      <c r="CG3210" s="2">
        <v>27</v>
      </c>
      <c r="CH3210" s="2">
        <v>34.200000000000003</v>
      </c>
      <c r="CI3210" s="2">
        <v>19</v>
      </c>
      <c r="CJ3210" s="2">
        <v>24.1</v>
      </c>
      <c r="CK3210" s="2">
        <v>3</v>
      </c>
      <c r="CL3210" s="2">
        <v>3.8</v>
      </c>
      <c r="CM3210" s="2">
        <v>18</v>
      </c>
      <c r="CN3210" s="2">
        <v>22.8</v>
      </c>
      <c r="CO3210" s="2">
        <v>11</v>
      </c>
      <c r="CP3210" s="2">
        <v>13.9</v>
      </c>
      <c r="CQ3210" s="2">
        <v>1</v>
      </c>
      <c r="CR3210" s="2">
        <v>1.3</v>
      </c>
      <c r="CS3210" s="2">
        <v>47</v>
      </c>
      <c r="CT3210" s="2">
        <v>59.5</v>
      </c>
      <c r="CU3210" s="2">
        <v>1</v>
      </c>
    </row>
    <row r="3211" spans="1:101" ht="12.75" customHeight="1" x14ac:dyDescent="0.2">
      <c r="A3211">
        <v>5</v>
      </c>
      <c r="B3211" s="2">
        <v>2437</v>
      </c>
      <c r="C3211" s="17">
        <v>3.53</v>
      </c>
      <c r="D3211" s="2">
        <v>3.23</v>
      </c>
      <c r="F3211" s="15">
        <v>3.5329999999999999</v>
      </c>
      <c r="G3211" s="17">
        <v>60</v>
      </c>
      <c r="H3211" s="2">
        <v>57</v>
      </c>
      <c r="I3211" s="2">
        <v>95</v>
      </c>
      <c r="J3211" s="2">
        <v>57</v>
      </c>
      <c r="K3211" s="2">
        <v>95</v>
      </c>
      <c r="L3211" s="2">
        <v>95</v>
      </c>
      <c r="O3211" s="2">
        <v>3</v>
      </c>
      <c r="P3211" s="2">
        <v>5</v>
      </c>
      <c r="S3211" s="2">
        <v>22</v>
      </c>
      <c r="T3211" s="2">
        <v>36.700000000000003</v>
      </c>
      <c r="U3211" s="2">
        <v>35</v>
      </c>
      <c r="V3211" s="2">
        <v>58.3</v>
      </c>
      <c r="Y3211" s="2">
        <v>3</v>
      </c>
      <c r="Z3211" s="2">
        <v>5</v>
      </c>
      <c r="AE3211" s="2">
        <v>60</v>
      </c>
      <c r="AF3211" s="2">
        <v>54</v>
      </c>
      <c r="AG3211" s="2">
        <v>90</v>
      </c>
      <c r="AH3211" s="2">
        <v>54</v>
      </c>
      <c r="AI3211" s="2">
        <v>90</v>
      </c>
      <c r="AJ3211" s="2">
        <v>90</v>
      </c>
      <c r="AK3211" s="2">
        <v>2</v>
      </c>
      <c r="AL3211" s="2">
        <v>3.3</v>
      </c>
      <c r="AM3211" s="2">
        <v>4</v>
      </c>
      <c r="AN3211" s="2">
        <v>6.7</v>
      </c>
      <c r="AO3211" s="2">
        <v>1</v>
      </c>
      <c r="AP3211" s="2">
        <v>1.7</v>
      </c>
      <c r="AQ3211" s="2">
        <v>28</v>
      </c>
      <c r="AR3211" s="2">
        <v>46.7</v>
      </c>
      <c r="AS3211" s="2">
        <v>25</v>
      </c>
      <c r="AT3211" s="2">
        <v>41.7</v>
      </c>
      <c r="AW3211" s="2">
        <v>6</v>
      </c>
      <c r="AX3211" s="2">
        <v>10</v>
      </c>
      <c r="CA3211" s="2">
        <v>60</v>
      </c>
      <c r="CB3211" s="2">
        <v>58</v>
      </c>
      <c r="CC3211" s="2">
        <v>96.7</v>
      </c>
      <c r="CD3211" s="2">
        <v>58</v>
      </c>
      <c r="CE3211" s="2">
        <v>96.7</v>
      </c>
      <c r="CF3211" s="2">
        <v>96.7</v>
      </c>
      <c r="CI3211" s="2">
        <v>2</v>
      </c>
      <c r="CJ3211" s="2">
        <v>3.3</v>
      </c>
      <c r="CK3211" s="2">
        <v>1</v>
      </c>
      <c r="CL3211" s="2">
        <v>1.7</v>
      </c>
      <c r="CM3211" s="2">
        <v>20</v>
      </c>
      <c r="CN3211" s="2">
        <v>33.299999999999997</v>
      </c>
      <c r="CO3211" s="2">
        <v>37</v>
      </c>
      <c r="CP3211" s="2">
        <v>61.7</v>
      </c>
      <c r="CS3211" s="2">
        <v>2</v>
      </c>
      <c r="CT3211" s="2">
        <v>3.3</v>
      </c>
    </row>
    <row r="3212" spans="1:101" ht="12.75" customHeight="1" x14ac:dyDescent="0.2">
      <c r="A3212">
        <v>5</v>
      </c>
      <c r="B3212" s="2">
        <v>2439</v>
      </c>
      <c r="C3212" s="17">
        <v>2.82</v>
      </c>
      <c r="D3212" s="2">
        <v>2.5299999999999998</v>
      </c>
      <c r="F3212" s="15">
        <v>2.431</v>
      </c>
      <c r="G3212" s="17">
        <v>84</v>
      </c>
      <c r="H3212" s="2">
        <v>55</v>
      </c>
      <c r="I3212" s="2">
        <v>65.5</v>
      </c>
      <c r="J3212" s="2">
        <v>55</v>
      </c>
      <c r="K3212" s="2">
        <v>65.5</v>
      </c>
      <c r="L3212" s="2">
        <v>65.5</v>
      </c>
      <c r="M3212" s="2">
        <v>4</v>
      </c>
      <c r="N3212" s="2">
        <v>4.8</v>
      </c>
      <c r="O3212" s="2">
        <v>25</v>
      </c>
      <c r="P3212" s="2">
        <v>29.8</v>
      </c>
      <c r="Q3212" s="2">
        <v>1</v>
      </c>
      <c r="R3212" s="2">
        <v>1.2</v>
      </c>
      <c r="S3212" s="2">
        <v>33</v>
      </c>
      <c r="T3212" s="2">
        <v>39.299999999999997</v>
      </c>
      <c r="U3212" s="2">
        <v>21</v>
      </c>
      <c r="V3212" s="2">
        <v>25</v>
      </c>
      <c r="Y3212" s="2">
        <v>29</v>
      </c>
      <c r="Z3212" s="2">
        <v>34.5</v>
      </c>
      <c r="AE3212" s="2">
        <v>83</v>
      </c>
      <c r="AF3212" s="2">
        <v>44</v>
      </c>
      <c r="AG3212" s="2">
        <v>53</v>
      </c>
      <c r="AH3212" s="2">
        <v>44</v>
      </c>
      <c r="AI3212" s="2">
        <v>53</v>
      </c>
      <c r="AJ3212" s="2">
        <v>53</v>
      </c>
      <c r="AK3212" s="2">
        <v>18</v>
      </c>
      <c r="AL3212" s="2">
        <v>21.7</v>
      </c>
      <c r="AM3212" s="2">
        <v>21</v>
      </c>
      <c r="AN3212" s="2">
        <v>25.3</v>
      </c>
      <c r="AQ3212" s="2">
        <v>26</v>
      </c>
      <c r="AR3212" s="2">
        <v>31.3</v>
      </c>
      <c r="AS3212" s="2">
        <v>18</v>
      </c>
      <c r="AT3212" s="2">
        <v>21.7</v>
      </c>
      <c r="AW3212" s="2">
        <v>39</v>
      </c>
      <c r="AX3212" s="2">
        <v>47</v>
      </c>
      <c r="AZ3212" s="2">
        <v>1</v>
      </c>
      <c r="CA3212" s="2">
        <v>84</v>
      </c>
      <c r="CB3212" s="2">
        <v>37</v>
      </c>
      <c r="CC3212" s="2">
        <v>44</v>
      </c>
      <c r="CD3212" s="2">
        <v>37</v>
      </c>
      <c r="CE3212" s="2">
        <v>44</v>
      </c>
      <c r="CF3212" s="2">
        <v>44</v>
      </c>
      <c r="CG3212" s="2">
        <v>13</v>
      </c>
      <c r="CH3212" s="2">
        <v>15.5</v>
      </c>
      <c r="CI3212" s="2">
        <v>34</v>
      </c>
      <c r="CJ3212" s="2">
        <v>40.5</v>
      </c>
      <c r="CM3212" s="2">
        <v>25</v>
      </c>
      <c r="CN3212" s="2">
        <v>29.8</v>
      </c>
      <c r="CO3212" s="2">
        <v>12</v>
      </c>
      <c r="CP3212" s="2">
        <v>14.3</v>
      </c>
      <c r="CS3212" s="2">
        <v>47</v>
      </c>
      <c r="CT3212" s="2">
        <v>56</v>
      </c>
    </row>
    <row r="3213" spans="1:101" ht="12.75" customHeight="1" x14ac:dyDescent="0.2">
      <c r="A3213">
        <v>5</v>
      </c>
      <c r="B3213" s="2">
        <v>2448</v>
      </c>
      <c r="C3213" s="17">
        <v>3.36</v>
      </c>
      <c r="D3213" s="2">
        <v>3.09</v>
      </c>
      <c r="F3213" s="15">
        <v>3.0920000000000001</v>
      </c>
      <c r="G3213" s="17">
        <v>66</v>
      </c>
      <c r="H3213" s="2">
        <v>58</v>
      </c>
      <c r="I3213" s="2">
        <v>87.9</v>
      </c>
      <c r="J3213" s="2">
        <v>58</v>
      </c>
      <c r="K3213" s="2">
        <v>87.9</v>
      </c>
      <c r="L3213" s="2">
        <v>87.9</v>
      </c>
      <c r="M3213" s="2">
        <v>1</v>
      </c>
      <c r="N3213" s="2">
        <v>1.5</v>
      </c>
      <c r="O3213" s="2">
        <v>7</v>
      </c>
      <c r="P3213" s="2">
        <v>10.6</v>
      </c>
      <c r="S3213" s="2">
        <v>25</v>
      </c>
      <c r="T3213" s="2">
        <v>37.9</v>
      </c>
      <c r="U3213" s="2">
        <v>33</v>
      </c>
      <c r="V3213" s="2">
        <v>50</v>
      </c>
      <c r="Y3213" s="2">
        <v>8</v>
      </c>
      <c r="Z3213" s="2">
        <v>12.1</v>
      </c>
      <c r="AE3213" s="2">
        <v>66</v>
      </c>
      <c r="AF3213" s="2">
        <v>54</v>
      </c>
      <c r="AG3213" s="2">
        <v>81.8</v>
      </c>
      <c r="AH3213" s="2">
        <v>54</v>
      </c>
      <c r="AI3213" s="2">
        <v>81.8</v>
      </c>
      <c r="AJ3213" s="2">
        <v>81.8</v>
      </c>
      <c r="AK3213" s="2">
        <v>5</v>
      </c>
      <c r="AL3213" s="2">
        <v>7.6</v>
      </c>
      <c r="AM3213" s="2">
        <v>7</v>
      </c>
      <c r="AN3213" s="2">
        <v>10.6</v>
      </c>
      <c r="AQ3213" s="2">
        <v>31</v>
      </c>
      <c r="AR3213" s="2">
        <v>47</v>
      </c>
      <c r="AS3213" s="2">
        <v>23</v>
      </c>
      <c r="AT3213" s="2">
        <v>34.799999999999997</v>
      </c>
      <c r="AW3213" s="2">
        <v>12</v>
      </c>
      <c r="AX3213" s="2">
        <v>18.2</v>
      </c>
      <c r="CA3213" s="2">
        <v>66</v>
      </c>
      <c r="CB3213" s="2">
        <v>50</v>
      </c>
      <c r="CC3213" s="2">
        <v>75.8</v>
      </c>
      <c r="CD3213" s="2">
        <v>50</v>
      </c>
      <c r="CE3213" s="2">
        <v>75.8</v>
      </c>
      <c r="CF3213" s="2">
        <v>75.8</v>
      </c>
      <c r="CG3213" s="2">
        <v>3</v>
      </c>
      <c r="CH3213" s="2">
        <v>4.5</v>
      </c>
      <c r="CI3213" s="2">
        <v>13</v>
      </c>
      <c r="CJ3213" s="2">
        <v>19.7</v>
      </c>
      <c r="CM3213" s="2">
        <v>25</v>
      </c>
      <c r="CN3213" s="2">
        <v>37.9</v>
      </c>
      <c r="CO3213" s="2">
        <v>25</v>
      </c>
      <c r="CP3213" s="2">
        <v>37.9</v>
      </c>
      <c r="CS3213" s="2">
        <v>16</v>
      </c>
      <c r="CT3213" s="2">
        <v>24.2</v>
      </c>
    </row>
    <row r="3214" spans="1:101" ht="12.75" customHeight="1" x14ac:dyDescent="0.2">
      <c r="A3214">
        <v>5</v>
      </c>
      <c r="B3214" s="2">
        <v>2449</v>
      </c>
      <c r="C3214" s="17">
        <v>2.5099999999999998</v>
      </c>
      <c r="D3214" s="2">
        <v>2.42</v>
      </c>
      <c r="F3214" s="15">
        <v>2.2330000000000001</v>
      </c>
      <c r="G3214" s="17">
        <v>52</v>
      </c>
      <c r="H3214" s="2">
        <v>27</v>
      </c>
      <c r="I3214" s="2">
        <v>50.9</v>
      </c>
      <c r="J3214" s="2">
        <v>27</v>
      </c>
      <c r="K3214" s="2">
        <v>50.9</v>
      </c>
      <c r="L3214" s="2">
        <v>51.9</v>
      </c>
      <c r="M3214" s="2">
        <v>6</v>
      </c>
      <c r="N3214" s="2">
        <v>11.3</v>
      </c>
      <c r="O3214" s="2">
        <v>19</v>
      </c>
      <c r="P3214" s="2">
        <v>35.799999999999997</v>
      </c>
      <c r="Q3214" s="2">
        <v>2</v>
      </c>
      <c r="R3214" s="2">
        <v>3.8</v>
      </c>
      <c r="S3214" s="2">
        <v>11</v>
      </c>
      <c r="T3214" s="2">
        <v>20.8</v>
      </c>
      <c r="U3214" s="2">
        <v>14</v>
      </c>
      <c r="V3214" s="2">
        <v>26.4</v>
      </c>
      <c r="W3214" s="2">
        <v>1</v>
      </c>
      <c r="X3214" s="2">
        <v>1.9</v>
      </c>
      <c r="Y3214" s="2">
        <v>26</v>
      </c>
      <c r="Z3214" s="2">
        <v>49.1</v>
      </c>
      <c r="AE3214" s="2">
        <v>52</v>
      </c>
      <c r="AF3214" s="2">
        <v>26</v>
      </c>
      <c r="AG3214" s="2">
        <v>49.1</v>
      </c>
      <c r="AH3214" s="2">
        <v>26</v>
      </c>
      <c r="AI3214" s="2">
        <v>49.1</v>
      </c>
      <c r="AJ3214" s="2">
        <v>50</v>
      </c>
      <c r="AK3214" s="2">
        <v>9</v>
      </c>
      <c r="AL3214" s="2">
        <v>17</v>
      </c>
      <c r="AM3214" s="2">
        <v>17</v>
      </c>
      <c r="AN3214" s="2">
        <v>32.1</v>
      </c>
      <c r="AQ3214" s="2">
        <v>19</v>
      </c>
      <c r="AR3214" s="2">
        <v>35.799999999999997</v>
      </c>
      <c r="AS3214" s="2">
        <v>7</v>
      </c>
      <c r="AT3214" s="2">
        <v>13.2</v>
      </c>
      <c r="AU3214" s="2">
        <v>1</v>
      </c>
      <c r="AV3214" s="2">
        <v>1.9</v>
      </c>
      <c r="AW3214" s="2">
        <v>27</v>
      </c>
      <c r="AX3214" s="2">
        <v>50.9</v>
      </c>
      <c r="CA3214" s="2">
        <v>50</v>
      </c>
      <c r="CB3214" s="2">
        <v>18</v>
      </c>
      <c r="CC3214" s="2">
        <v>34.6</v>
      </c>
      <c r="CD3214" s="2">
        <v>18</v>
      </c>
      <c r="CE3214" s="2">
        <v>34.6</v>
      </c>
      <c r="CF3214" s="2">
        <v>36</v>
      </c>
      <c r="CG3214" s="2">
        <v>9</v>
      </c>
      <c r="CH3214" s="2">
        <v>17.3</v>
      </c>
      <c r="CI3214" s="2">
        <v>23</v>
      </c>
      <c r="CJ3214" s="2">
        <v>44.2</v>
      </c>
      <c r="CM3214" s="2">
        <v>11</v>
      </c>
      <c r="CN3214" s="2">
        <v>21.2</v>
      </c>
      <c r="CO3214" s="2">
        <v>7</v>
      </c>
      <c r="CP3214" s="2">
        <v>13.5</v>
      </c>
      <c r="CQ3214" s="2">
        <v>2</v>
      </c>
      <c r="CR3214" s="2">
        <v>3.8</v>
      </c>
      <c r="CS3214" s="2">
        <v>34</v>
      </c>
      <c r="CT3214" s="2">
        <v>65.400000000000006</v>
      </c>
      <c r="CU3214" s="2">
        <v>1</v>
      </c>
    </row>
    <row r="3215" spans="1:101" ht="12.75" customHeight="1" x14ac:dyDescent="0.2">
      <c r="A3215">
        <v>5</v>
      </c>
      <c r="B3215" s="2">
        <v>2450</v>
      </c>
      <c r="C3215" s="17">
        <v>3.53</v>
      </c>
      <c r="D3215" s="2">
        <v>3</v>
      </c>
      <c r="F3215" s="15">
        <v>3.5079999999999996</v>
      </c>
      <c r="G3215" s="17">
        <v>59</v>
      </c>
      <c r="H3215" s="2">
        <v>56</v>
      </c>
      <c r="I3215" s="2">
        <v>94.9</v>
      </c>
      <c r="J3215" s="2">
        <v>56</v>
      </c>
      <c r="K3215" s="2">
        <v>94.9</v>
      </c>
      <c r="L3215" s="2">
        <v>94.9</v>
      </c>
      <c r="O3215" s="2">
        <v>3</v>
      </c>
      <c r="P3215" s="2">
        <v>5.0999999999999996</v>
      </c>
      <c r="Q3215" s="2">
        <v>2</v>
      </c>
      <c r="R3215" s="2">
        <v>3.4</v>
      </c>
      <c r="S3215" s="2">
        <v>14</v>
      </c>
      <c r="T3215" s="2">
        <v>23.7</v>
      </c>
      <c r="U3215" s="2">
        <v>40</v>
      </c>
      <c r="V3215" s="2">
        <v>67.8</v>
      </c>
      <c r="Y3215" s="2">
        <v>3</v>
      </c>
      <c r="Z3215" s="2">
        <v>5.0999999999999996</v>
      </c>
      <c r="AE3215" s="2">
        <v>59</v>
      </c>
      <c r="AF3215" s="2">
        <v>44</v>
      </c>
      <c r="AG3215" s="2">
        <v>74.599999999999994</v>
      </c>
      <c r="AH3215" s="2">
        <v>44</v>
      </c>
      <c r="AI3215" s="2">
        <v>74.599999999999994</v>
      </c>
      <c r="AJ3215" s="2">
        <v>74.599999999999994</v>
      </c>
      <c r="AK3215" s="2">
        <v>1</v>
      </c>
      <c r="AL3215" s="2">
        <v>1.7</v>
      </c>
      <c r="AM3215" s="2">
        <v>14</v>
      </c>
      <c r="AN3215" s="2">
        <v>23.7</v>
      </c>
      <c r="AO3215" s="2">
        <v>2</v>
      </c>
      <c r="AP3215" s="2">
        <v>3.4</v>
      </c>
      <c r="AQ3215" s="2">
        <v>20</v>
      </c>
      <c r="AR3215" s="2">
        <v>33.9</v>
      </c>
      <c r="AS3215" s="2">
        <v>22</v>
      </c>
      <c r="AT3215" s="2">
        <v>37.299999999999997</v>
      </c>
      <c r="AW3215" s="2">
        <v>15</v>
      </c>
      <c r="AX3215" s="2">
        <v>25.4</v>
      </c>
      <c r="CA3215" s="2">
        <v>59</v>
      </c>
      <c r="CB3215" s="2">
        <v>57</v>
      </c>
      <c r="CC3215" s="2">
        <v>96.6</v>
      </c>
      <c r="CD3215" s="2">
        <v>57</v>
      </c>
      <c r="CE3215" s="2">
        <v>96.6</v>
      </c>
      <c r="CF3215" s="2">
        <v>96.6</v>
      </c>
      <c r="CG3215" s="2">
        <v>1</v>
      </c>
      <c r="CH3215" s="2">
        <v>1.7</v>
      </c>
      <c r="CI3215" s="2">
        <v>1</v>
      </c>
      <c r="CJ3215" s="2">
        <v>1.7</v>
      </c>
      <c r="CK3215" s="2">
        <v>1</v>
      </c>
      <c r="CL3215" s="2">
        <v>1.7</v>
      </c>
      <c r="CM3215" s="2">
        <v>20</v>
      </c>
      <c r="CN3215" s="2">
        <v>33.9</v>
      </c>
      <c r="CO3215" s="2">
        <v>36</v>
      </c>
      <c r="CP3215" s="2">
        <v>61</v>
      </c>
      <c r="CS3215" s="2">
        <v>2</v>
      </c>
      <c r="CT3215" s="2">
        <v>3.4</v>
      </c>
    </row>
    <row r="3216" spans="1:101" ht="12.75" customHeight="1" x14ac:dyDescent="0.2">
      <c r="A3216">
        <v>5</v>
      </c>
      <c r="B3216" s="2">
        <v>2458</v>
      </c>
      <c r="C3216" s="17">
        <v>2.85</v>
      </c>
      <c r="D3216" s="2">
        <v>2.54</v>
      </c>
      <c r="F3216" s="15">
        <v>2.6669999999999998</v>
      </c>
      <c r="G3216" s="17">
        <v>45</v>
      </c>
      <c r="H3216" s="2">
        <v>27</v>
      </c>
      <c r="I3216" s="2">
        <v>58.7</v>
      </c>
      <c r="J3216" s="2">
        <v>27</v>
      </c>
      <c r="K3216" s="2">
        <v>58.7</v>
      </c>
      <c r="L3216" s="2">
        <v>60</v>
      </c>
      <c r="M3216" s="2">
        <v>3</v>
      </c>
      <c r="N3216" s="2">
        <v>6.5</v>
      </c>
      <c r="O3216" s="2">
        <v>15</v>
      </c>
      <c r="P3216" s="2">
        <v>32.6</v>
      </c>
      <c r="S3216" s="2">
        <v>10</v>
      </c>
      <c r="T3216" s="2">
        <v>21.7</v>
      </c>
      <c r="U3216" s="2">
        <v>17</v>
      </c>
      <c r="V3216" s="2">
        <v>37</v>
      </c>
      <c r="W3216" s="2">
        <v>1</v>
      </c>
      <c r="X3216" s="2">
        <v>2.2000000000000002</v>
      </c>
      <c r="Y3216" s="2">
        <v>19</v>
      </c>
      <c r="Z3216" s="2">
        <v>41.3</v>
      </c>
      <c r="AE3216" s="2">
        <v>45</v>
      </c>
      <c r="AF3216" s="2">
        <v>26</v>
      </c>
      <c r="AG3216" s="2">
        <v>56.5</v>
      </c>
      <c r="AH3216" s="2">
        <v>26</v>
      </c>
      <c r="AI3216" s="2">
        <v>56.5</v>
      </c>
      <c r="AJ3216" s="2">
        <v>57.8</v>
      </c>
      <c r="AK3216" s="2">
        <v>10</v>
      </c>
      <c r="AL3216" s="2">
        <v>21.7</v>
      </c>
      <c r="AM3216" s="2">
        <v>9</v>
      </c>
      <c r="AN3216" s="2">
        <v>19.600000000000001</v>
      </c>
      <c r="AQ3216" s="2">
        <v>15</v>
      </c>
      <c r="AR3216" s="2">
        <v>32.6</v>
      </c>
      <c r="AS3216" s="2">
        <v>11</v>
      </c>
      <c r="AT3216" s="2">
        <v>23.9</v>
      </c>
      <c r="AU3216" s="2">
        <v>1</v>
      </c>
      <c r="AV3216" s="2">
        <v>2.2000000000000002</v>
      </c>
      <c r="AW3216" s="2">
        <v>20</v>
      </c>
      <c r="AX3216" s="2">
        <v>43.5</v>
      </c>
      <c r="CA3216" s="2">
        <v>44</v>
      </c>
      <c r="CB3216" s="2">
        <v>28</v>
      </c>
      <c r="CC3216" s="2">
        <v>62.2</v>
      </c>
      <c r="CD3216" s="2">
        <v>28</v>
      </c>
      <c r="CE3216" s="2">
        <v>62.2</v>
      </c>
      <c r="CF3216" s="2">
        <v>63.6</v>
      </c>
      <c r="CG3216" s="2">
        <v>4</v>
      </c>
      <c r="CH3216" s="2">
        <v>8.9</v>
      </c>
      <c r="CI3216" s="2">
        <v>12</v>
      </c>
      <c r="CJ3216" s="2">
        <v>26.7</v>
      </c>
      <c r="CM3216" s="2">
        <v>20</v>
      </c>
      <c r="CN3216" s="2">
        <v>44.4</v>
      </c>
      <c r="CO3216" s="2">
        <v>8</v>
      </c>
      <c r="CP3216" s="2">
        <v>17.8</v>
      </c>
      <c r="CQ3216" s="2">
        <v>1</v>
      </c>
      <c r="CR3216" s="2">
        <v>2.2000000000000002</v>
      </c>
      <c r="CS3216" s="2">
        <v>17</v>
      </c>
      <c r="CT3216" s="2">
        <v>37.799999999999997</v>
      </c>
      <c r="CV3216" s="2">
        <v>1</v>
      </c>
    </row>
    <row r="3217" spans="1:101" ht="12.75" customHeight="1" x14ac:dyDescent="0.2">
      <c r="A3217">
        <v>5</v>
      </c>
      <c r="B3217" s="2">
        <v>2462</v>
      </c>
      <c r="C3217" s="17">
        <v>3.59</v>
      </c>
      <c r="D3217" s="2">
        <v>3.41</v>
      </c>
      <c r="F3217" s="15">
        <v>3.4849999999999999</v>
      </c>
      <c r="G3217" s="17">
        <v>66</v>
      </c>
      <c r="H3217" s="2">
        <v>57</v>
      </c>
      <c r="I3217" s="2">
        <v>86.4</v>
      </c>
      <c r="J3217" s="2">
        <v>57</v>
      </c>
      <c r="K3217" s="2">
        <v>86.4</v>
      </c>
      <c r="L3217" s="2">
        <v>86.4</v>
      </c>
      <c r="O3217" s="2">
        <v>9</v>
      </c>
      <c r="P3217" s="2">
        <v>13.6</v>
      </c>
      <c r="S3217" s="2">
        <v>9</v>
      </c>
      <c r="T3217" s="2">
        <v>13.6</v>
      </c>
      <c r="U3217" s="2">
        <v>48</v>
      </c>
      <c r="V3217" s="2">
        <v>72.7</v>
      </c>
      <c r="Y3217" s="2">
        <v>9</v>
      </c>
      <c r="Z3217" s="2">
        <v>13.6</v>
      </c>
      <c r="AE3217" s="2">
        <v>66</v>
      </c>
      <c r="AF3217" s="2">
        <v>58</v>
      </c>
      <c r="AG3217" s="2">
        <v>87.9</v>
      </c>
      <c r="AH3217" s="2">
        <v>58</v>
      </c>
      <c r="AI3217" s="2">
        <v>87.9</v>
      </c>
      <c r="AJ3217" s="2">
        <v>87.9</v>
      </c>
      <c r="AK3217" s="2">
        <v>3</v>
      </c>
      <c r="AL3217" s="2">
        <v>4.5</v>
      </c>
      <c r="AM3217" s="2">
        <v>5</v>
      </c>
      <c r="AN3217" s="2">
        <v>7.6</v>
      </c>
      <c r="AQ3217" s="2">
        <v>20</v>
      </c>
      <c r="AR3217" s="2">
        <v>30.3</v>
      </c>
      <c r="AS3217" s="2">
        <v>38</v>
      </c>
      <c r="AT3217" s="2">
        <v>57.6</v>
      </c>
      <c r="AW3217" s="2">
        <v>8</v>
      </c>
      <c r="AX3217" s="2">
        <v>12.1</v>
      </c>
      <c r="CA3217" s="2">
        <v>65</v>
      </c>
      <c r="CB3217" s="2">
        <v>59</v>
      </c>
      <c r="CC3217" s="2">
        <v>89.4</v>
      </c>
      <c r="CD3217" s="2">
        <v>59</v>
      </c>
      <c r="CE3217" s="2">
        <v>89.4</v>
      </c>
      <c r="CF3217" s="2">
        <v>90.8</v>
      </c>
      <c r="CG3217" s="2">
        <v>1</v>
      </c>
      <c r="CH3217" s="2">
        <v>1.5</v>
      </c>
      <c r="CI3217" s="2">
        <v>5</v>
      </c>
      <c r="CJ3217" s="2">
        <v>7.6</v>
      </c>
      <c r="CM3217" s="2">
        <v>17</v>
      </c>
      <c r="CN3217" s="2">
        <v>25.8</v>
      </c>
      <c r="CO3217" s="2">
        <v>42</v>
      </c>
      <c r="CP3217" s="2">
        <v>63.6</v>
      </c>
      <c r="CQ3217" s="2">
        <v>1</v>
      </c>
      <c r="CR3217" s="2">
        <v>1.5</v>
      </c>
      <c r="CS3217" s="2">
        <v>7</v>
      </c>
      <c r="CT3217" s="2">
        <v>10.6</v>
      </c>
    </row>
    <row r="3218" spans="1:101" ht="12.75" customHeight="1" x14ac:dyDescent="0.2">
      <c r="A3218">
        <v>5</v>
      </c>
      <c r="B3218" s="2">
        <v>2466</v>
      </c>
      <c r="C3218" s="17">
        <v>2.89</v>
      </c>
      <c r="D3218" s="2">
        <v>2.56</v>
      </c>
      <c r="F3218" s="15">
        <v>2.556</v>
      </c>
      <c r="G3218" s="17">
        <v>18</v>
      </c>
      <c r="H3218" s="2">
        <v>14</v>
      </c>
      <c r="I3218" s="2">
        <v>77.8</v>
      </c>
      <c r="J3218" s="2">
        <v>14</v>
      </c>
      <c r="K3218" s="2">
        <v>77.8</v>
      </c>
      <c r="L3218" s="2">
        <v>77.8</v>
      </c>
      <c r="O3218" s="2">
        <v>4</v>
      </c>
      <c r="P3218" s="2">
        <v>22.2</v>
      </c>
      <c r="Q3218" s="2">
        <v>1</v>
      </c>
      <c r="R3218" s="2">
        <v>5.6</v>
      </c>
      <c r="S3218" s="2">
        <v>8</v>
      </c>
      <c r="T3218" s="2">
        <v>44.4</v>
      </c>
      <c r="U3218" s="2">
        <v>5</v>
      </c>
      <c r="V3218" s="2">
        <v>27.8</v>
      </c>
      <c r="Y3218" s="2">
        <v>4</v>
      </c>
      <c r="Z3218" s="2">
        <v>22.2</v>
      </c>
      <c r="AB3218" s="2">
        <v>1</v>
      </c>
      <c r="AE3218" s="2">
        <v>18</v>
      </c>
      <c r="AF3218" s="2">
        <v>12</v>
      </c>
      <c r="AG3218" s="2">
        <v>66.7</v>
      </c>
      <c r="AH3218" s="2">
        <v>12</v>
      </c>
      <c r="AI3218" s="2">
        <v>66.7</v>
      </c>
      <c r="AJ3218" s="2">
        <v>66.7</v>
      </c>
      <c r="AK3218" s="2">
        <v>1</v>
      </c>
      <c r="AL3218" s="2">
        <v>5.6</v>
      </c>
      <c r="AM3218" s="2">
        <v>5</v>
      </c>
      <c r="AN3218" s="2">
        <v>27.8</v>
      </c>
      <c r="AO3218" s="2">
        <v>1</v>
      </c>
      <c r="AP3218" s="2">
        <v>5.6</v>
      </c>
      <c r="AQ3218" s="2">
        <v>9</v>
      </c>
      <c r="AR3218" s="2">
        <v>50</v>
      </c>
      <c r="AS3218" s="2">
        <v>2</v>
      </c>
      <c r="AT3218" s="2">
        <v>11.1</v>
      </c>
      <c r="AW3218" s="2">
        <v>6</v>
      </c>
      <c r="AX3218" s="2">
        <v>33.299999999999997</v>
      </c>
      <c r="AZ3218" s="2">
        <v>1</v>
      </c>
      <c r="CA3218" s="2">
        <v>18</v>
      </c>
      <c r="CB3218" s="2">
        <v>14</v>
      </c>
      <c r="CC3218" s="2">
        <v>77.8</v>
      </c>
      <c r="CD3218" s="2">
        <v>14</v>
      </c>
      <c r="CE3218" s="2">
        <v>77.8</v>
      </c>
      <c r="CF3218" s="2">
        <v>77.8</v>
      </c>
      <c r="CG3218" s="2">
        <v>3</v>
      </c>
      <c r="CH3218" s="2">
        <v>16.7</v>
      </c>
      <c r="CI3218" s="2">
        <v>1</v>
      </c>
      <c r="CJ3218" s="2">
        <v>5.6</v>
      </c>
      <c r="CK3218" s="2">
        <v>1</v>
      </c>
      <c r="CL3218" s="2">
        <v>5.6</v>
      </c>
      <c r="CM3218" s="2">
        <v>11</v>
      </c>
      <c r="CN3218" s="2">
        <v>61.1</v>
      </c>
      <c r="CO3218" s="2">
        <v>2</v>
      </c>
      <c r="CP3218" s="2">
        <v>11.1</v>
      </c>
      <c r="CS3218" s="2">
        <v>4</v>
      </c>
      <c r="CT3218" s="2">
        <v>22.2</v>
      </c>
      <c r="CV3218" s="2">
        <v>1</v>
      </c>
    </row>
    <row r="3219" spans="1:101" ht="12.75" customHeight="1" x14ac:dyDescent="0.2">
      <c r="A3219">
        <v>5</v>
      </c>
      <c r="B3219" s="2">
        <v>2469</v>
      </c>
      <c r="C3219" s="17">
        <v>2.17</v>
      </c>
      <c r="D3219" s="2">
        <v>2</v>
      </c>
      <c r="F3219" s="15">
        <v>1.7609999999999997</v>
      </c>
      <c r="G3219" s="17">
        <v>103</v>
      </c>
      <c r="H3219" s="2">
        <v>37</v>
      </c>
      <c r="I3219" s="2">
        <v>35.6</v>
      </c>
      <c r="J3219" s="2">
        <v>37</v>
      </c>
      <c r="K3219" s="2">
        <v>35.6</v>
      </c>
      <c r="L3219" s="2">
        <v>35.9</v>
      </c>
      <c r="M3219" s="2">
        <v>25</v>
      </c>
      <c r="N3219" s="2">
        <v>24</v>
      </c>
      <c r="O3219" s="2">
        <v>41</v>
      </c>
      <c r="P3219" s="2">
        <v>39.4</v>
      </c>
      <c r="Q3219" s="2">
        <v>3</v>
      </c>
      <c r="R3219" s="2">
        <v>2.9</v>
      </c>
      <c r="S3219" s="2">
        <v>17</v>
      </c>
      <c r="T3219" s="2">
        <v>16.3</v>
      </c>
      <c r="U3219" s="2">
        <v>17</v>
      </c>
      <c r="V3219" s="2">
        <v>16.3</v>
      </c>
      <c r="W3219" s="2">
        <v>1</v>
      </c>
      <c r="X3219" s="2">
        <v>1</v>
      </c>
      <c r="Y3219" s="2">
        <v>67</v>
      </c>
      <c r="Z3219" s="2">
        <v>64.400000000000006</v>
      </c>
      <c r="AB3219" s="2">
        <v>5</v>
      </c>
      <c r="AE3219" s="2">
        <v>103</v>
      </c>
      <c r="AF3219" s="2">
        <v>41</v>
      </c>
      <c r="AG3219" s="2">
        <v>39.4</v>
      </c>
      <c r="AH3219" s="2">
        <v>41</v>
      </c>
      <c r="AI3219" s="2">
        <v>39.4</v>
      </c>
      <c r="AJ3219" s="2">
        <v>39.799999999999997</v>
      </c>
      <c r="AK3219" s="2">
        <v>38</v>
      </c>
      <c r="AL3219" s="2">
        <v>36.5</v>
      </c>
      <c r="AM3219" s="2">
        <v>24</v>
      </c>
      <c r="AN3219" s="2">
        <v>23.1</v>
      </c>
      <c r="AO3219" s="2">
        <v>2</v>
      </c>
      <c r="AP3219" s="2">
        <v>1.9</v>
      </c>
      <c r="AQ3219" s="2">
        <v>34</v>
      </c>
      <c r="AR3219" s="2">
        <v>32.700000000000003</v>
      </c>
      <c r="AS3219" s="2">
        <v>5</v>
      </c>
      <c r="AT3219" s="2">
        <v>4.8</v>
      </c>
      <c r="AU3219" s="2">
        <v>1</v>
      </c>
      <c r="AV3219" s="2">
        <v>1</v>
      </c>
      <c r="AW3219" s="2">
        <v>63</v>
      </c>
      <c r="AX3219" s="2">
        <v>60.6</v>
      </c>
      <c r="AZ3219" s="2">
        <v>5</v>
      </c>
      <c r="CA3219" s="2">
        <v>103</v>
      </c>
      <c r="CB3219" s="2">
        <v>27</v>
      </c>
      <c r="CC3219" s="2">
        <v>26</v>
      </c>
      <c r="CD3219" s="2">
        <v>27</v>
      </c>
      <c r="CE3219" s="2">
        <v>26</v>
      </c>
      <c r="CF3219" s="2">
        <v>26.2</v>
      </c>
      <c r="CG3219" s="2">
        <v>55</v>
      </c>
      <c r="CH3219" s="2">
        <v>52.9</v>
      </c>
      <c r="CI3219" s="2">
        <v>21</v>
      </c>
      <c r="CJ3219" s="2">
        <v>20.2</v>
      </c>
      <c r="CM3219" s="2">
        <v>22</v>
      </c>
      <c r="CN3219" s="2">
        <v>21.2</v>
      </c>
      <c r="CO3219" s="2">
        <v>5</v>
      </c>
      <c r="CP3219" s="2">
        <v>4.8</v>
      </c>
      <c r="CQ3219" s="2">
        <v>1</v>
      </c>
      <c r="CR3219" s="2">
        <v>1</v>
      </c>
      <c r="CS3219" s="2">
        <v>77</v>
      </c>
      <c r="CT3219" s="2">
        <v>74</v>
      </c>
      <c r="CV3219" s="2">
        <v>5</v>
      </c>
    </row>
    <row r="3220" spans="1:101" ht="12.75" customHeight="1" x14ac:dyDescent="0.2">
      <c r="A3220">
        <v>5</v>
      </c>
      <c r="B3220" s="2">
        <v>2472</v>
      </c>
      <c r="C3220" s="17">
        <v>3.13</v>
      </c>
      <c r="D3220" s="2">
        <v>2.75</v>
      </c>
      <c r="F3220" s="15">
        <v>2.8149999999999999</v>
      </c>
      <c r="G3220" s="17">
        <v>16</v>
      </c>
      <c r="H3220" s="2">
        <v>13</v>
      </c>
      <c r="I3220" s="2">
        <v>81.3</v>
      </c>
      <c r="J3220" s="2">
        <v>13</v>
      </c>
      <c r="K3220" s="2">
        <v>81.3</v>
      </c>
      <c r="L3220" s="2">
        <v>81.3</v>
      </c>
      <c r="O3220" s="2">
        <v>3</v>
      </c>
      <c r="P3220" s="2">
        <v>18.8</v>
      </c>
      <c r="S3220" s="2">
        <v>8</v>
      </c>
      <c r="T3220" s="2">
        <v>50</v>
      </c>
      <c r="U3220" s="2">
        <v>5</v>
      </c>
      <c r="V3220" s="2">
        <v>31.3</v>
      </c>
      <c r="Y3220" s="2">
        <v>3</v>
      </c>
      <c r="Z3220" s="2">
        <v>18.8</v>
      </c>
      <c r="AE3220" s="2">
        <v>16</v>
      </c>
      <c r="AF3220" s="2">
        <v>11</v>
      </c>
      <c r="AG3220" s="2">
        <v>68.8</v>
      </c>
      <c r="AH3220" s="2">
        <v>11</v>
      </c>
      <c r="AI3220" s="2">
        <v>68.8</v>
      </c>
      <c r="AJ3220" s="2">
        <v>68.8</v>
      </c>
      <c r="AK3220" s="2">
        <v>2</v>
      </c>
      <c r="AL3220" s="2">
        <v>12.5</v>
      </c>
      <c r="AM3220" s="2">
        <v>3</v>
      </c>
      <c r="AN3220" s="2">
        <v>18.8</v>
      </c>
      <c r="AQ3220" s="2">
        <v>8</v>
      </c>
      <c r="AR3220" s="2">
        <v>50</v>
      </c>
      <c r="AS3220" s="2">
        <v>3</v>
      </c>
      <c r="AT3220" s="2">
        <v>18.8</v>
      </c>
      <c r="AW3220" s="2">
        <v>5</v>
      </c>
      <c r="AX3220" s="2">
        <v>31.3</v>
      </c>
      <c r="CA3220" s="2">
        <v>16</v>
      </c>
      <c r="CB3220" s="2">
        <v>11</v>
      </c>
      <c r="CC3220" s="2">
        <v>68.8</v>
      </c>
      <c r="CD3220" s="2">
        <v>11</v>
      </c>
      <c r="CE3220" s="2">
        <v>68.8</v>
      </c>
      <c r="CF3220" s="2">
        <v>68.8</v>
      </c>
      <c r="CG3220" s="2">
        <v>2</v>
      </c>
      <c r="CH3220" s="2">
        <v>12.5</v>
      </c>
      <c r="CI3220" s="2">
        <v>3</v>
      </c>
      <c r="CJ3220" s="2">
        <v>18.8</v>
      </c>
      <c r="CM3220" s="2">
        <v>7</v>
      </c>
      <c r="CN3220" s="2">
        <v>43.8</v>
      </c>
      <c r="CO3220" s="2">
        <v>4</v>
      </c>
      <c r="CP3220" s="2">
        <v>25</v>
      </c>
      <c r="CS3220" s="2">
        <v>5</v>
      </c>
      <c r="CT3220" s="2">
        <v>31.3</v>
      </c>
    </row>
    <row r="3221" spans="1:101" ht="12.75" customHeight="1" x14ac:dyDescent="0.2">
      <c r="A3221">
        <v>5</v>
      </c>
      <c r="B3221" s="2">
        <v>2474</v>
      </c>
      <c r="C3221" s="17">
        <v>2.79</v>
      </c>
      <c r="D3221" s="2">
        <v>2.3199999999999998</v>
      </c>
      <c r="F3221" s="15">
        <v>2.738</v>
      </c>
      <c r="G3221" s="17">
        <v>18</v>
      </c>
      <c r="H3221" s="2">
        <v>15</v>
      </c>
      <c r="I3221" s="2">
        <v>78.900000000000006</v>
      </c>
      <c r="J3221" s="2">
        <v>15</v>
      </c>
      <c r="K3221" s="2">
        <v>78.900000000000006</v>
      </c>
      <c r="L3221" s="2">
        <v>83.3</v>
      </c>
      <c r="M3221" s="2">
        <v>2</v>
      </c>
      <c r="N3221" s="2">
        <v>10.5</v>
      </c>
      <c r="O3221" s="2">
        <v>1</v>
      </c>
      <c r="P3221" s="2">
        <v>5.3</v>
      </c>
      <c r="Q3221" s="2">
        <v>1</v>
      </c>
      <c r="R3221" s="2">
        <v>5.3</v>
      </c>
      <c r="S3221" s="2">
        <v>7</v>
      </c>
      <c r="T3221" s="2">
        <v>36.799999999999997</v>
      </c>
      <c r="U3221" s="2">
        <v>7</v>
      </c>
      <c r="V3221" s="2">
        <v>36.799999999999997</v>
      </c>
      <c r="W3221" s="2">
        <v>1</v>
      </c>
      <c r="X3221" s="2">
        <v>5.3</v>
      </c>
      <c r="Y3221" s="2">
        <v>4</v>
      </c>
      <c r="Z3221" s="2">
        <v>21.1</v>
      </c>
      <c r="AC3221" s="2">
        <v>1</v>
      </c>
      <c r="AE3221" s="2">
        <v>18</v>
      </c>
      <c r="AF3221" s="2">
        <v>12</v>
      </c>
      <c r="AG3221" s="2">
        <v>63.2</v>
      </c>
      <c r="AH3221" s="2">
        <v>12</v>
      </c>
      <c r="AI3221" s="2">
        <v>63.2</v>
      </c>
      <c r="AJ3221" s="2">
        <v>66.7</v>
      </c>
      <c r="AK3221" s="2">
        <v>1</v>
      </c>
      <c r="AL3221" s="2">
        <v>5.3</v>
      </c>
      <c r="AM3221" s="2">
        <v>5</v>
      </c>
      <c r="AN3221" s="2">
        <v>26.3</v>
      </c>
      <c r="AO3221" s="2">
        <v>2</v>
      </c>
      <c r="AP3221" s="2">
        <v>10.5</v>
      </c>
      <c r="AQ3221" s="2">
        <v>7</v>
      </c>
      <c r="AR3221" s="2">
        <v>36.799999999999997</v>
      </c>
      <c r="AS3221" s="2">
        <v>3</v>
      </c>
      <c r="AT3221" s="2">
        <v>15.8</v>
      </c>
      <c r="AU3221" s="2">
        <v>1</v>
      </c>
      <c r="AV3221" s="2">
        <v>5.3</v>
      </c>
      <c r="AW3221" s="2">
        <v>7</v>
      </c>
      <c r="AX3221" s="2">
        <v>36.799999999999997</v>
      </c>
      <c r="BA3221" s="2">
        <v>1</v>
      </c>
      <c r="CA3221" s="2">
        <v>18</v>
      </c>
      <c r="CB3221" s="2">
        <v>15</v>
      </c>
      <c r="CC3221" s="2">
        <v>78.900000000000006</v>
      </c>
      <c r="CD3221" s="2">
        <v>15</v>
      </c>
      <c r="CE3221" s="2">
        <v>78.900000000000006</v>
      </c>
      <c r="CF3221" s="2">
        <v>83.3</v>
      </c>
      <c r="CG3221" s="2">
        <v>2</v>
      </c>
      <c r="CH3221" s="2">
        <v>10.5</v>
      </c>
      <c r="CI3221" s="2">
        <v>1</v>
      </c>
      <c r="CJ3221" s="2">
        <v>5.3</v>
      </c>
      <c r="CK3221" s="2">
        <v>1</v>
      </c>
      <c r="CL3221" s="2">
        <v>5.3</v>
      </c>
      <c r="CM3221" s="2">
        <v>8</v>
      </c>
      <c r="CN3221" s="2">
        <v>42.1</v>
      </c>
      <c r="CO3221" s="2">
        <v>6</v>
      </c>
      <c r="CP3221" s="2">
        <v>31.6</v>
      </c>
      <c r="CQ3221" s="2">
        <v>1</v>
      </c>
      <c r="CR3221" s="2">
        <v>5.3</v>
      </c>
      <c r="CS3221" s="2">
        <v>4</v>
      </c>
      <c r="CT3221" s="2">
        <v>21.1</v>
      </c>
      <c r="CW3221" s="2">
        <v>1</v>
      </c>
    </row>
    <row r="3222" spans="1:101" ht="12.75" customHeight="1" x14ac:dyDescent="0.2">
      <c r="A3222">
        <v>5</v>
      </c>
      <c r="B3222" s="2">
        <v>2480</v>
      </c>
      <c r="C3222" s="17">
        <v>2.95</v>
      </c>
      <c r="D3222" s="2">
        <v>2.4</v>
      </c>
      <c r="F3222" s="15">
        <v>2.75</v>
      </c>
      <c r="G3222" s="17">
        <v>20</v>
      </c>
      <c r="H3222" s="2">
        <v>14</v>
      </c>
      <c r="I3222" s="2">
        <v>70</v>
      </c>
      <c r="J3222" s="2">
        <v>14</v>
      </c>
      <c r="K3222" s="2">
        <v>70</v>
      </c>
      <c r="L3222" s="2">
        <v>70</v>
      </c>
      <c r="M3222" s="2">
        <v>1</v>
      </c>
      <c r="N3222" s="2">
        <v>5</v>
      </c>
      <c r="O3222" s="2">
        <v>5</v>
      </c>
      <c r="P3222" s="2">
        <v>25</v>
      </c>
      <c r="S3222" s="2">
        <v>8</v>
      </c>
      <c r="T3222" s="2">
        <v>40</v>
      </c>
      <c r="U3222" s="2">
        <v>6</v>
      </c>
      <c r="V3222" s="2">
        <v>30</v>
      </c>
      <c r="Y3222" s="2">
        <v>6</v>
      </c>
      <c r="Z3222" s="2">
        <v>30</v>
      </c>
      <c r="AB3222" s="2">
        <v>1</v>
      </c>
      <c r="AE3222" s="2">
        <v>20</v>
      </c>
      <c r="AF3222" s="2">
        <v>8</v>
      </c>
      <c r="AG3222" s="2">
        <v>40</v>
      </c>
      <c r="AH3222" s="2">
        <v>8</v>
      </c>
      <c r="AI3222" s="2">
        <v>40</v>
      </c>
      <c r="AJ3222" s="2">
        <v>40</v>
      </c>
      <c r="AK3222" s="2">
        <v>2</v>
      </c>
      <c r="AL3222" s="2">
        <v>10</v>
      </c>
      <c r="AM3222" s="2">
        <v>10</v>
      </c>
      <c r="AN3222" s="2">
        <v>50</v>
      </c>
      <c r="AQ3222" s="2">
        <v>6</v>
      </c>
      <c r="AR3222" s="2">
        <v>30</v>
      </c>
      <c r="AS3222" s="2">
        <v>2</v>
      </c>
      <c r="AT3222" s="2">
        <v>10</v>
      </c>
      <c r="AW3222" s="2">
        <v>12</v>
      </c>
      <c r="AX3222" s="2">
        <v>60</v>
      </c>
      <c r="AZ3222" s="2">
        <v>1</v>
      </c>
      <c r="CA3222" s="2">
        <v>20</v>
      </c>
      <c r="CB3222" s="2">
        <v>13</v>
      </c>
      <c r="CC3222" s="2">
        <v>65</v>
      </c>
      <c r="CD3222" s="2">
        <v>13</v>
      </c>
      <c r="CE3222" s="2">
        <v>65</v>
      </c>
      <c r="CF3222" s="2">
        <v>65</v>
      </c>
      <c r="CG3222" s="2">
        <v>4</v>
      </c>
      <c r="CH3222" s="2">
        <v>20</v>
      </c>
      <c r="CI3222" s="2">
        <v>3</v>
      </c>
      <c r="CJ3222" s="2">
        <v>15</v>
      </c>
      <c r="CM3222" s="2">
        <v>7</v>
      </c>
      <c r="CN3222" s="2">
        <v>35</v>
      </c>
      <c r="CO3222" s="2">
        <v>6</v>
      </c>
      <c r="CP3222" s="2">
        <v>30</v>
      </c>
      <c r="CS3222" s="2">
        <v>7</v>
      </c>
      <c r="CT3222" s="2">
        <v>35</v>
      </c>
      <c r="CV3222" s="2">
        <v>1</v>
      </c>
    </row>
    <row r="3223" spans="1:101" ht="12.75" customHeight="1" x14ac:dyDescent="0.2">
      <c r="A3223">
        <v>5</v>
      </c>
      <c r="B3223" s="2">
        <v>2484</v>
      </c>
      <c r="C3223" s="17">
        <v>2.57</v>
      </c>
      <c r="D3223" s="2">
        <v>3.14</v>
      </c>
      <c r="F3223" s="15">
        <v>2.786</v>
      </c>
      <c r="G3223" s="17">
        <v>14</v>
      </c>
      <c r="H3223" s="2">
        <v>5</v>
      </c>
      <c r="I3223" s="2">
        <v>35.700000000000003</v>
      </c>
      <c r="J3223" s="2">
        <v>5</v>
      </c>
      <c r="K3223" s="2">
        <v>35.700000000000003</v>
      </c>
      <c r="L3223" s="2">
        <v>35.700000000000003</v>
      </c>
      <c r="M3223" s="2">
        <v>2</v>
      </c>
      <c r="N3223" s="2">
        <v>14.3</v>
      </c>
      <c r="O3223" s="2">
        <v>7</v>
      </c>
      <c r="P3223" s="2">
        <v>50</v>
      </c>
      <c r="U3223" s="2">
        <v>5</v>
      </c>
      <c r="V3223" s="2">
        <v>35.700000000000003</v>
      </c>
      <c r="Y3223" s="2">
        <v>9</v>
      </c>
      <c r="Z3223" s="2">
        <v>64.3</v>
      </c>
      <c r="AE3223" s="2">
        <v>14</v>
      </c>
      <c r="AF3223" s="2">
        <v>12</v>
      </c>
      <c r="AG3223" s="2">
        <v>85.7</v>
      </c>
      <c r="AH3223" s="2">
        <v>12</v>
      </c>
      <c r="AI3223" s="2">
        <v>85.7</v>
      </c>
      <c r="AJ3223" s="2">
        <v>85.7</v>
      </c>
      <c r="AK3223" s="2">
        <v>2</v>
      </c>
      <c r="AL3223" s="2">
        <v>14.3</v>
      </c>
      <c r="AQ3223" s="2">
        <v>6</v>
      </c>
      <c r="AR3223" s="2">
        <v>42.9</v>
      </c>
      <c r="AS3223" s="2">
        <v>6</v>
      </c>
      <c r="AT3223" s="2">
        <v>42.9</v>
      </c>
      <c r="AW3223" s="2">
        <v>2</v>
      </c>
      <c r="AX3223" s="2">
        <v>14.3</v>
      </c>
      <c r="CA3223" s="2">
        <v>14</v>
      </c>
      <c r="CB3223" s="2">
        <v>9</v>
      </c>
      <c r="CC3223" s="2">
        <v>64.3</v>
      </c>
      <c r="CD3223" s="2">
        <v>9</v>
      </c>
      <c r="CE3223" s="2">
        <v>64.3</v>
      </c>
      <c r="CF3223" s="2">
        <v>64.3</v>
      </c>
      <c r="CG3223" s="2">
        <v>1</v>
      </c>
      <c r="CH3223" s="2">
        <v>7.1</v>
      </c>
      <c r="CI3223" s="2">
        <v>4</v>
      </c>
      <c r="CJ3223" s="2">
        <v>28.6</v>
      </c>
      <c r="CM3223" s="2">
        <v>6</v>
      </c>
      <c r="CN3223" s="2">
        <v>42.9</v>
      </c>
      <c r="CO3223" s="2">
        <v>3</v>
      </c>
      <c r="CP3223" s="2">
        <v>21.4</v>
      </c>
      <c r="CS3223" s="2">
        <v>5</v>
      </c>
      <c r="CT3223" s="2">
        <v>35.700000000000003</v>
      </c>
    </row>
    <row r="3224" spans="1:101" ht="12.75" customHeight="1" x14ac:dyDescent="0.2">
      <c r="A3224">
        <v>5</v>
      </c>
      <c r="B3224" s="2">
        <v>2485</v>
      </c>
      <c r="C3224" s="17">
        <v>3.23</v>
      </c>
      <c r="D3224" s="2">
        <v>3.09</v>
      </c>
      <c r="F3224" s="15">
        <v>2.8919999999999999</v>
      </c>
      <c r="G3224" s="17">
        <v>65</v>
      </c>
      <c r="H3224" s="2">
        <v>51</v>
      </c>
      <c r="I3224" s="2">
        <v>78.5</v>
      </c>
      <c r="J3224" s="2">
        <v>51</v>
      </c>
      <c r="K3224" s="2">
        <v>78.5</v>
      </c>
      <c r="L3224" s="2">
        <v>78.5</v>
      </c>
      <c r="M3224" s="2">
        <v>6</v>
      </c>
      <c r="N3224" s="2">
        <v>9.1999999999999993</v>
      </c>
      <c r="O3224" s="2">
        <v>8</v>
      </c>
      <c r="P3224" s="2">
        <v>12.3</v>
      </c>
      <c r="S3224" s="2">
        <v>16</v>
      </c>
      <c r="T3224" s="2">
        <v>24.6</v>
      </c>
      <c r="U3224" s="2">
        <v>35</v>
      </c>
      <c r="V3224" s="2">
        <v>53.8</v>
      </c>
      <c r="Y3224" s="2">
        <v>14</v>
      </c>
      <c r="Z3224" s="2">
        <v>21.5</v>
      </c>
      <c r="AE3224" s="2">
        <v>65</v>
      </c>
      <c r="AF3224" s="2">
        <v>48</v>
      </c>
      <c r="AG3224" s="2">
        <v>73.8</v>
      </c>
      <c r="AH3224" s="2">
        <v>48</v>
      </c>
      <c r="AI3224" s="2">
        <v>73.8</v>
      </c>
      <c r="AJ3224" s="2">
        <v>73.8</v>
      </c>
      <c r="AK3224" s="2">
        <v>10</v>
      </c>
      <c r="AL3224" s="2">
        <v>15.4</v>
      </c>
      <c r="AM3224" s="2">
        <v>7</v>
      </c>
      <c r="AN3224" s="2">
        <v>10.8</v>
      </c>
      <c r="AQ3224" s="2">
        <v>15</v>
      </c>
      <c r="AR3224" s="2">
        <v>23.1</v>
      </c>
      <c r="AS3224" s="2">
        <v>33</v>
      </c>
      <c r="AT3224" s="2">
        <v>50.8</v>
      </c>
      <c r="AW3224" s="2">
        <v>17</v>
      </c>
      <c r="AX3224" s="2">
        <v>26.2</v>
      </c>
      <c r="CA3224" s="2">
        <v>65</v>
      </c>
      <c r="CB3224" s="2">
        <v>44</v>
      </c>
      <c r="CC3224" s="2">
        <v>67.7</v>
      </c>
      <c r="CD3224" s="2">
        <v>44</v>
      </c>
      <c r="CE3224" s="2">
        <v>67.7</v>
      </c>
      <c r="CF3224" s="2">
        <v>67.7</v>
      </c>
      <c r="CG3224" s="2">
        <v>12</v>
      </c>
      <c r="CH3224" s="2">
        <v>18.5</v>
      </c>
      <c r="CI3224" s="2">
        <v>9</v>
      </c>
      <c r="CJ3224" s="2">
        <v>13.8</v>
      </c>
      <c r="CM3224" s="2">
        <v>18</v>
      </c>
      <c r="CN3224" s="2">
        <v>27.7</v>
      </c>
      <c r="CO3224" s="2">
        <v>26</v>
      </c>
      <c r="CP3224" s="2">
        <v>40</v>
      </c>
      <c r="CS3224" s="2">
        <v>21</v>
      </c>
      <c r="CT3224" s="2">
        <v>32.299999999999997</v>
      </c>
    </row>
    <row r="3225" spans="1:101" ht="12.75" customHeight="1" x14ac:dyDescent="0.2">
      <c r="A3225">
        <v>5</v>
      </c>
      <c r="B3225" s="2">
        <v>2487</v>
      </c>
      <c r="C3225" s="17">
        <v>3.73</v>
      </c>
      <c r="D3225" s="2">
        <v>3.63</v>
      </c>
      <c r="F3225" s="15">
        <v>3.8029999999999999</v>
      </c>
      <c r="G3225" s="17">
        <v>41</v>
      </c>
      <c r="H3225" s="2">
        <v>40</v>
      </c>
      <c r="I3225" s="2">
        <v>97.6</v>
      </c>
      <c r="J3225" s="2">
        <v>40</v>
      </c>
      <c r="K3225" s="2">
        <v>97.6</v>
      </c>
      <c r="L3225" s="2">
        <v>97.6</v>
      </c>
      <c r="M3225" s="2">
        <v>1</v>
      </c>
      <c r="N3225" s="2">
        <v>2.4</v>
      </c>
      <c r="Q3225" s="2">
        <v>1</v>
      </c>
      <c r="R3225" s="2">
        <v>2.4</v>
      </c>
      <c r="S3225" s="2">
        <v>4</v>
      </c>
      <c r="T3225" s="2">
        <v>9.8000000000000007</v>
      </c>
      <c r="U3225" s="2">
        <v>35</v>
      </c>
      <c r="V3225" s="2">
        <v>85.4</v>
      </c>
      <c r="Y3225" s="2">
        <v>1</v>
      </c>
      <c r="Z3225" s="2">
        <v>2.4</v>
      </c>
      <c r="AE3225" s="2">
        <v>41</v>
      </c>
      <c r="AF3225" s="2">
        <v>38</v>
      </c>
      <c r="AG3225" s="2">
        <v>92.7</v>
      </c>
      <c r="AH3225" s="2">
        <v>38</v>
      </c>
      <c r="AI3225" s="2">
        <v>92.7</v>
      </c>
      <c r="AJ3225" s="2">
        <v>92.7</v>
      </c>
      <c r="AK3225" s="2">
        <v>2</v>
      </c>
      <c r="AL3225" s="2">
        <v>4.9000000000000004</v>
      </c>
      <c r="AM3225" s="2">
        <v>1</v>
      </c>
      <c r="AN3225" s="2">
        <v>2.4</v>
      </c>
      <c r="AQ3225" s="2">
        <v>7</v>
      </c>
      <c r="AR3225" s="2">
        <v>17.100000000000001</v>
      </c>
      <c r="AS3225" s="2">
        <v>31</v>
      </c>
      <c r="AT3225" s="2">
        <v>75.599999999999994</v>
      </c>
      <c r="AW3225" s="2">
        <v>3</v>
      </c>
      <c r="AX3225" s="2">
        <v>7.3</v>
      </c>
      <c r="CA3225" s="2">
        <v>41</v>
      </c>
      <c r="CB3225" s="2">
        <v>39</v>
      </c>
      <c r="CC3225" s="2">
        <v>95.1</v>
      </c>
      <c r="CD3225" s="2">
        <v>39</v>
      </c>
      <c r="CE3225" s="2">
        <v>95.1</v>
      </c>
      <c r="CF3225" s="2">
        <v>95.1</v>
      </c>
      <c r="CG3225" s="2">
        <v>1</v>
      </c>
      <c r="CH3225" s="2">
        <v>2.4</v>
      </c>
      <c r="CI3225" s="2">
        <v>1</v>
      </c>
      <c r="CJ3225" s="2">
        <v>2.4</v>
      </c>
      <c r="CM3225" s="2">
        <v>3</v>
      </c>
      <c r="CN3225" s="2">
        <v>7.3</v>
      </c>
      <c r="CO3225" s="2">
        <v>36</v>
      </c>
      <c r="CP3225" s="2">
        <v>87.8</v>
      </c>
      <c r="CS3225" s="2">
        <v>2</v>
      </c>
      <c r="CT3225" s="2">
        <v>4.9000000000000004</v>
      </c>
    </row>
    <row r="3226" spans="1:101" ht="12.75" customHeight="1" x14ac:dyDescent="0.2">
      <c r="A3226">
        <v>5</v>
      </c>
      <c r="B3226" s="2">
        <v>2489</v>
      </c>
      <c r="C3226" s="17">
        <v>2.79</v>
      </c>
      <c r="D3226" s="2">
        <v>2.4500000000000002</v>
      </c>
      <c r="F3226" s="15">
        <v>2.895</v>
      </c>
      <c r="G3226" s="17">
        <v>28</v>
      </c>
      <c r="H3226" s="2">
        <v>24</v>
      </c>
      <c r="I3226" s="2">
        <v>82.8</v>
      </c>
      <c r="J3226" s="2">
        <v>24</v>
      </c>
      <c r="K3226" s="2">
        <v>82.8</v>
      </c>
      <c r="L3226" s="2">
        <v>85.7</v>
      </c>
      <c r="M3226" s="2">
        <v>1</v>
      </c>
      <c r="N3226" s="2">
        <v>3.4</v>
      </c>
      <c r="O3226" s="2">
        <v>3</v>
      </c>
      <c r="P3226" s="2">
        <v>10.3</v>
      </c>
      <c r="Q3226" s="2">
        <v>4</v>
      </c>
      <c r="R3226" s="2">
        <v>13.8</v>
      </c>
      <c r="S3226" s="2">
        <v>6</v>
      </c>
      <c r="T3226" s="2">
        <v>20.7</v>
      </c>
      <c r="U3226" s="2">
        <v>14</v>
      </c>
      <c r="V3226" s="2">
        <v>48.3</v>
      </c>
      <c r="W3226" s="2">
        <v>1</v>
      </c>
      <c r="X3226" s="2">
        <v>3.4</v>
      </c>
      <c r="Y3226" s="2">
        <v>5</v>
      </c>
      <c r="Z3226" s="2">
        <v>17.2</v>
      </c>
      <c r="AC3226" s="2">
        <v>1</v>
      </c>
      <c r="AE3226" s="2">
        <v>28</v>
      </c>
      <c r="AF3226" s="2">
        <v>19</v>
      </c>
      <c r="AG3226" s="2">
        <v>65.5</v>
      </c>
      <c r="AH3226" s="2">
        <v>19</v>
      </c>
      <c r="AI3226" s="2">
        <v>65.5</v>
      </c>
      <c r="AJ3226" s="2">
        <v>67.900000000000006</v>
      </c>
      <c r="AK3226" s="2">
        <v>4</v>
      </c>
      <c r="AL3226" s="2">
        <v>13.8</v>
      </c>
      <c r="AM3226" s="2">
        <v>5</v>
      </c>
      <c r="AN3226" s="2">
        <v>17.2</v>
      </c>
      <c r="AO3226" s="2">
        <v>1</v>
      </c>
      <c r="AP3226" s="2">
        <v>3.4</v>
      </c>
      <c r="AQ3226" s="2">
        <v>15</v>
      </c>
      <c r="AR3226" s="2">
        <v>51.7</v>
      </c>
      <c r="AS3226" s="2">
        <v>3</v>
      </c>
      <c r="AT3226" s="2">
        <v>10.3</v>
      </c>
      <c r="AU3226" s="2">
        <v>1</v>
      </c>
      <c r="AV3226" s="2">
        <v>3.4</v>
      </c>
      <c r="AW3226" s="2">
        <v>10</v>
      </c>
      <c r="AX3226" s="2">
        <v>34.5</v>
      </c>
      <c r="BA3226" s="2">
        <v>1</v>
      </c>
      <c r="CA3226" s="2">
        <v>28</v>
      </c>
      <c r="CB3226" s="2">
        <v>26</v>
      </c>
      <c r="CC3226" s="2">
        <v>89.7</v>
      </c>
      <c r="CD3226" s="2">
        <v>26</v>
      </c>
      <c r="CE3226" s="2">
        <v>89.7</v>
      </c>
      <c r="CF3226" s="2">
        <v>92.9</v>
      </c>
      <c r="CG3226" s="2">
        <v>1</v>
      </c>
      <c r="CH3226" s="2">
        <v>3.4</v>
      </c>
      <c r="CI3226" s="2">
        <v>1</v>
      </c>
      <c r="CJ3226" s="2">
        <v>3.4</v>
      </c>
      <c r="CK3226" s="2">
        <v>3</v>
      </c>
      <c r="CL3226" s="2">
        <v>10.3</v>
      </c>
      <c r="CM3226" s="2">
        <v>11</v>
      </c>
      <c r="CN3226" s="2">
        <v>37.9</v>
      </c>
      <c r="CO3226" s="2">
        <v>12</v>
      </c>
      <c r="CP3226" s="2">
        <v>41.4</v>
      </c>
      <c r="CQ3226" s="2">
        <v>1</v>
      </c>
      <c r="CR3226" s="2">
        <v>3.4</v>
      </c>
      <c r="CS3226" s="2">
        <v>3</v>
      </c>
      <c r="CT3226" s="2">
        <v>10.3</v>
      </c>
      <c r="CW3226" s="2">
        <v>1</v>
      </c>
    </row>
    <row r="3227" spans="1:101" ht="12.75" customHeight="1" x14ac:dyDescent="0.2">
      <c r="A3227">
        <v>5</v>
      </c>
      <c r="B3227" s="2">
        <v>2491</v>
      </c>
      <c r="G3227" s="17">
        <v>4</v>
      </c>
      <c r="AE3227" s="2">
        <v>4</v>
      </c>
      <c r="CA3227" s="2">
        <v>4</v>
      </c>
    </row>
    <row r="3228" spans="1:101" ht="12.75" customHeight="1" x14ac:dyDescent="0.2">
      <c r="A3228">
        <v>5</v>
      </c>
      <c r="B3228" s="2">
        <v>2494</v>
      </c>
      <c r="C3228" s="17">
        <v>2.44</v>
      </c>
      <c r="D3228" s="2">
        <v>2.06</v>
      </c>
      <c r="F3228" s="15">
        <v>1.8920000000000001</v>
      </c>
      <c r="G3228" s="17">
        <v>18</v>
      </c>
      <c r="H3228" s="2">
        <v>9</v>
      </c>
      <c r="I3228" s="2">
        <v>50</v>
      </c>
      <c r="J3228" s="2">
        <v>9</v>
      </c>
      <c r="K3228" s="2">
        <v>50</v>
      </c>
      <c r="L3228" s="2">
        <v>50</v>
      </c>
      <c r="M3228" s="2">
        <v>2</v>
      </c>
      <c r="N3228" s="2">
        <v>11.1</v>
      </c>
      <c r="O3228" s="2">
        <v>7</v>
      </c>
      <c r="P3228" s="2">
        <v>38.9</v>
      </c>
      <c r="S3228" s="2">
        <v>8</v>
      </c>
      <c r="T3228" s="2">
        <v>44.4</v>
      </c>
      <c r="U3228" s="2">
        <v>1</v>
      </c>
      <c r="V3228" s="2">
        <v>5.6</v>
      </c>
      <c r="Y3228" s="2">
        <v>9</v>
      </c>
      <c r="Z3228" s="2">
        <v>50</v>
      </c>
      <c r="AE3228" s="2">
        <v>18</v>
      </c>
      <c r="AF3228" s="2">
        <v>4</v>
      </c>
      <c r="AG3228" s="2">
        <v>22.2</v>
      </c>
      <c r="AH3228" s="2">
        <v>4</v>
      </c>
      <c r="AI3228" s="2">
        <v>22.2</v>
      </c>
      <c r="AJ3228" s="2">
        <v>22.2</v>
      </c>
      <c r="AK3228" s="2">
        <v>3</v>
      </c>
      <c r="AL3228" s="2">
        <v>16.7</v>
      </c>
      <c r="AM3228" s="2">
        <v>11</v>
      </c>
      <c r="AN3228" s="2">
        <v>61.1</v>
      </c>
      <c r="AQ3228" s="2">
        <v>4</v>
      </c>
      <c r="AR3228" s="2">
        <v>22.2</v>
      </c>
      <c r="AW3228" s="2">
        <v>14</v>
      </c>
      <c r="AX3228" s="2">
        <v>77.8</v>
      </c>
      <c r="CA3228" s="2">
        <v>18</v>
      </c>
      <c r="CB3228" s="2">
        <v>6</v>
      </c>
      <c r="CC3228" s="2">
        <v>33.299999999999997</v>
      </c>
      <c r="CD3228" s="2">
        <v>6</v>
      </c>
      <c r="CE3228" s="2">
        <v>33.299999999999997</v>
      </c>
      <c r="CF3228" s="2">
        <v>33.299999999999997</v>
      </c>
      <c r="CG3228" s="2">
        <v>9</v>
      </c>
      <c r="CH3228" s="2">
        <v>50</v>
      </c>
      <c r="CI3228" s="2">
        <v>3</v>
      </c>
      <c r="CJ3228" s="2">
        <v>16.7</v>
      </c>
      <c r="CM3228" s="2">
        <v>5</v>
      </c>
      <c r="CN3228" s="2">
        <v>27.8</v>
      </c>
      <c r="CO3228" s="2">
        <v>1</v>
      </c>
      <c r="CP3228" s="2">
        <v>5.6</v>
      </c>
      <c r="CS3228" s="2">
        <v>12</v>
      </c>
      <c r="CT3228" s="2">
        <v>66.7</v>
      </c>
    </row>
    <row r="3229" spans="1:101" ht="12.75" customHeight="1" x14ac:dyDescent="0.2">
      <c r="A3229">
        <v>5</v>
      </c>
      <c r="B3229" s="2">
        <v>2495</v>
      </c>
      <c r="C3229" s="17">
        <v>2.77</v>
      </c>
      <c r="D3229" s="2">
        <v>2.5099999999999998</v>
      </c>
      <c r="F3229" s="15">
        <v>2.573</v>
      </c>
      <c r="G3229" s="17">
        <v>35</v>
      </c>
      <c r="H3229" s="2">
        <v>20</v>
      </c>
      <c r="I3229" s="2">
        <v>57.1</v>
      </c>
      <c r="J3229" s="2">
        <v>20</v>
      </c>
      <c r="K3229" s="2">
        <v>57.1</v>
      </c>
      <c r="L3229" s="2">
        <v>57.1</v>
      </c>
      <c r="M3229" s="2">
        <v>4</v>
      </c>
      <c r="N3229" s="2">
        <v>11.4</v>
      </c>
      <c r="O3229" s="2">
        <v>11</v>
      </c>
      <c r="P3229" s="2">
        <v>31.4</v>
      </c>
      <c r="S3229" s="2">
        <v>9</v>
      </c>
      <c r="T3229" s="2">
        <v>25.7</v>
      </c>
      <c r="U3229" s="2">
        <v>11</v>
      </c>
      <c r="V3229" s="2">
        <v>31.4</v>
      </c>
      <c r="Y3229" s="2">
        <v>15</v>
      </c>
      <c r="Z3229" s="2">
        <v>42.9</v>
      </c>
      <c r="AE3229" s="2">
        <v>35</v>
      </c>
      <c r="AF3229" s="2">
        <v>16</v>
      </c>
      <c r="AG3229" s="2">
        <v>45.7</v>
      </c>
      <c r="AH3229" s="2">
        <v>16</v>
      </c>
      <c r="AI3229" s="2">
        <v>45.7</v>
      </c>
      <c r="AJ3229" s="2">
        <v>45.7</v>
      </c>
      <c r="AK3229" s="2">
        <v>5</v>
      </c>
      <c r="AL3229" s="2">
        <v>14.3</v>
      </c>
      <c r="AM3229" s="2">
        <v>14</v>
      </c>
      <c r="AN3229" s="2">
        <v>40</v>
      </c>
      <c r="AQ3229" s="2">
        <v>9</v>
      </c>
      <c r="AR3229" s="2">
        <v>25.7</v>
      </c>
      <c r="AS3229" s="2">
        <v>7</v>
      </c>
      <c r="AT3229" s="2">
        <v>20</v>
      </c>
      <c r="AW3229" s="2">
        <v>19</v>
      </c>
      <c r="AX3229" s="2">
        <v>54.3</v>
      </c>
      <c r="CA3229" s="2">
        <v>35</v>
      </c>
      <c r="CB3229" s="2">
        <v>19</v>
      </c>
      <c r="CC3229" s="2">
        <v>54.3</v>
      </c>
      <c r="CD3229" s="2">
        <v>19</v>
      </c>
      <c r="CE3229" s="2">
        <v>54.3</v>
      </c>
      <c r="CF3229" s="2">
        <v>54.3</v>
      </c>
      <c r="CG3229" s="2">
        <v>8</v>
      </c>
      <c r="CH3229" s="2">
        <v>22.9</v>
      </c>
      <c r="CI3229" s="2">
        <v>8</v>
      </c>
      <c r="CJ3229" s="2">
        <v>22.9</v>
      </c>
      <c r="CM3229" s="2">
        <v>10</v>
      </c>
      <c r="CN3229" s="2">
        <v>28.6</v>
      </c>
      <c r="CO3229" s="2">
        <v>9</v>
      </c>
      <c r="CP3229" s="2">
        <v>25.7</v>
      </c>
      <c r="CS3229" s="2">
        <v>16</v>
      </c>
      <c r="CT3229" s="2">
        <v>45.7</v>
      </c>
    </row>
    <row r="3230" spans="1:101" ht="12.75" customHeight="1" x14ac:dyDescent="0.2">
      <c r="A3230">
        <v>5</v>
      </c>
      <c r="B3230" s="2">
        <v>2496</v>
      </c>
      <c r="C3230" s="17">
        <v>2.91</v>
      </c>
      <c r="D3230" s="2">
        <v>2.4700000000000002</v>
      </c>
      <c r="F3230" s="15">
        <v>2.4260000000000002</v>
      </c>
      <c r="G3230" s="17">
        <v>87</v>
      </c>
      <c r="H3230" s="2">
        <v>51</v>
      </c>
      <c r="I3230" s="2">
        <v>58.6</v>
      </c>
      <c r="J3230" s="2">
        <v>51</v>
      </c>
      <c r="K3230" s="2">
        <v>58.6</v>
      </c>
      <c r="L3230" s="2">
        <v>58.6</v>
      </c>
      <c r="M3230" s="2">
        <v>8</v>
      </c>
      <c r="N3230" s="2">
        <v>9.1999999999999993</v>
      </c>
      <c r="O3230" s="2">
        <v>28</v>
      </c>
      <c r="P3230" s="2">
        <v>32.200000000000003</v>
      </c>
      <c r="S3230" s="2">
        <v>15</v>
      </c>
      <c r="T3230" s="2">
        <v>17.2</v>
      </c>
      <c r="U3230" s="2">
        <v>36</v>
      </c>
      <c r="V3230" s="2">
        <v>41.4</v>
      </c>
      <c r="Y3230" s="2">
        <v>36</v>
      </c>
      <c r="Z3230" s="2">
        <v>41.4</v>
      </c>
      <c r="AB3230" s="2">
        <v>2</v>
      </c>
      <c r="AC3230" s="2">
        <v>4</v>
      </c>
      <c r="AE3230" s="2">
        <v>87</v>
      </c>
      <c r="AF3230" s="2">
        <v>47</v>
      </c>
      <c r="AG3230" s="2">
        <v>54</v>
      </c>
      <c r="AH3230" s="2">
        <v>47</v>
      </c>
      <c r="AI3230" s="2">
        <v>54</v>
      </c>
      <c r="AJ3230" s="2">
        <v>54</v>
      </c>
      <c r="AK3230" s="2">
        <v>21</v>
      </c>
      <c r="AL3230" s="2">
        <v>24.1</v>
      </c>
      <c r="AM3230" s="2">
        <v>19</v>
      </c>
      <c r="AN3230" s="2">
        <v>21.8</v>
      </c>
      <c r="AQ3230" s="2">
        <v>32</v>
      </c>
      <c r="AR3230" s="2">
        <v>36.799999999999997</v>
      </c>
      <c r="AS3230" s="2">
        <v>15</v>
      </c>
      <c r="AT3230" s="2">
        <v>17.2</v>
      </c>
      <c r="AW3230" s="2">
        <v>40</v>
      </c>
      <c r="AX3230" s="2">
        <v>46</v>
      </c>
      <c r="AZ3230" s="2">
        <v>2</v>
      </c>
      <c r="BA3230" s="2">
        <v>4</v>
      </c>
      <c r="CA3230" s="2">
        <v>87</v>
      </c>
      <c r="CB3230" s="2">
        <v>50</v>
      </c>
      <c r="CC3230" s="2">
        <v>57.5</v>
      </c>
      <c r="CD3230" s="2">
        <v>50</v>
      </c>
      <c r="CE3230" s="2">
        <v>57.5</v>
      </c>
      <c r="CF3230" s="2">
        <v>57.5</v>
      </c>
      <c r="CG3230" s="2">
        <v>23</v>
      </c>
      <c r="CH3230" s="2">
        <v>26.4</v>
      </c>
      <c r="CI3230" s="2">
        <v>14</v>
      </c>
      <c r="CJ3230" s="2">
        <v>16.100000000000001</v>
      </c>
      <c r="CM3230" s="2">
        <v>40</v>
      </c>
      <c r="CN3230" s="2">
        <v>46</v>
      </c>
      <c r="CO3230" s="2">
        <v>10</v>
      </c>
      <c r="CP3230" s="2">
        <v>11.5</v>
      </c>
      <c r="CS3230" s="2">
        <v>37</v>
      </c>
      <c r="CT3230" s="2">
        <v>42.5</v>
      </c>
      <c r="CV3230" s="2">
        <v>2</v>
      </c>
      <c r="CW3230" s="2">
        <v>4</v>
      </c>
    </row>
    <row r="3231" spans="1:101" ht="12.75" customHeight="1" x14ac:dyDescent="0.2">
      <c r="A3231">
        <v>5</v>
      </c>
      <c r="B3231" s="2">
        <v>2497</v>
      </c>
      <c r="C3231" s="17">
        <v>2.95</v>
      </c>
      <c r="D3231" s="2">
        <v>2.7</v>
      </c>
      <c r="F3231" s="15">
        <v>2.65</v>
      </c>
      <c r="G3231" s="17">
        <v>43</v>
      </c>
      <c r="H3231" s="2">
        <v>29</v>
      </c>
      <c r="I3231" s="2">
        <v>67.400000000000006</v>
      </c>
      <c r="J3231" s="2">
        <v>29</v>
      </c>
      <c r="K3231" s="2">
        <v>67.400000000000006</v>
      </c>
      <c r="L3231" s="2">
        <v>67.400000000000006</v>
      </c>
      <c r="M3231" s="2">
        <v>5</v>
      </c>
      <c r="N3231" s="2">
        <v>11.6</v>
      </c>
      <c r="O3231" s="2">
        <v>9</v>
      </c>
      <c r="P3231" s="2">
        <v>20.9</v>
      </c>
      <c r="S3231" s="2">
        <v>12</v>
      </c>
      <c r="T3231" s="2">
        <v>27.9</v>
      </c>
      <c r="U3231" s="2">
        <v>17</v>
      </c>
      <c r="V3231" s="2">
        <v>39.5</v>
      </c>
      <c r="Y3231" s="2">
        <v>14</v>
      </c>
      <c r="Z3231" s="2">
        <v>32.6</v>
      </c>
      <c r="AB3231" s="2">
        <v>1</v>
      </c>
      <c r="AC3231" s="2">
        <v>1</v>
      </c>
      <c r="AE3231" s="2">
        <v>43</v>
      </c>
      <c r="AF3231" s="2">
        <v>28</v>
      </c>
      <c r="AG3231" s="2">
        <v>65.099999999999994</v>
      </c>
      <c r="AH3231" s="2">
        <v>28</v>
      </c>
      <c r="AI3231" s="2">
        <v>65.099999999999994</v>
      </c>
      <c r="AJ3231" s="2">
        <v>65.099999999999994</v>
      </c>
      <c r="AK3231" s="2">
        <v>8</v>
      </c>
      <c r="AL3231" s="2">
        <v>18.600000000000001</v>
      </c>
      <c r="AM3231" s="2">
        <v>7</v>
      </c>
      <c r="AN3231" s="2">
        <v>16.3</v>
      </c>
      <c r="AQ3231" s="2">
        <v>18</v>
      </c>
      <c r="AR3231" s="2">
        <v>41.9</v>
      </c>
      <c r="AS3231" s="2">
        <v>10</v>
      </c>
      <c r="AT3231" s="2">
        <v>23.3</v>
      </c>
      <c r="AW3231" s="2">
        <v>15</v>
      </c>
      <c r="AX3231" s="2">
        <v>34.9</v>
      </c>
      <c r="AZ3231" s="2">
        <v>1</v>
      </c>
      <c r="BA3231" s="2">
        <v>1</v>
      </c>
      <c r="CA3231" s="2">
        <v>43</v>
      </c>
      <c r="CB3231" s="2">
        <v>25</v>
      </c>
      <c r="CC3231" s="2">
        <v>58.1</v>
      </c>
      <c r="CD3231" s="2">
        <v>25</v>
      </c>
      <c r="CE3231" s="2">
        <v>58.1</v>
      </c>
      <c r="CF3231" s="2">
        <v>58.1</v>
      </c>
      <c r="CG3231" s="2">
        <v>10</v>
      </c>
      <c r="CH3231" s="2">
        <v>23.3</v>
      </c>
      <c r="CI3231" s="2">
        <v>8</v>
      </c>
      <c r="CJ3231" s="2">
        <v>18.600000000000001</v>
      </c>
      <c r="CM3231" s="2">
        <v>12</v>
      </c>
      <c r="CN3231" s="2">
        <v>27.9</v>
      </c>
      <c r="CO3231" s="2">
        <v>13</v>
      </c>
      <c r="CP3231" s="2">
        <v>30.2</v>
      </c>
      <c r="CS3231" s="2">
        <v>18</v>
      </c>
      <c r="CT3231" s="2">
        <v>41.9</v>
      </c>
      <c r="CV3231" s="2">
        <v>1</v>
      </c>
      <c r="CW3231" s="2">
        <v>1</v>
      </c>
    </row>
    <row r="3232" spans="1:101" ht="12.75" customHeight="1" x14ac:dyDescent="0.2">
      <c r="A3232">
        <v>5</v>
      </c>
      <c r="B3232" s="2">
        <v>2498</v>
      </c>
      <c r="C3232" s="17">
        <v>3.33</v>
      </c>
      <c r="D3232" s="2">
        <v>2.98</v>
      </c>
      <c r="F3232" s="15">
        <v>3.1749999999999998</v>
      </c>
      <c r="G3232" s="17">
        <v>57</v>
      </c>
      <c r="H3232" s="2">
        <v>45</v>
      </c>
      <c r="I3232" s="2">
        <v>78.900000000000006</v>
      </c>
      <c r="J3232" s="2">
        <v>45</v>
      </c>
      <c r="K3232" s="2">
        <v>78.900000000000006</v>
      </c>
      <c r="L3232" s="2">
        <v>78.900000000000006</v>
      </c>
      <c r="M3232" s="2">
        <v>1</v>
      </c>
      <c r="N3232" s="2">
        <v>1.8</v>
      </c>
      <c r="O3232" s="2">
        <v>11</v>
      </c>
      <c r="P3232" s="2">
        <v>19.3</v>
      </c>
      <c r="S3232" s="2">
        <v>13</v>
      </c>
      <c r="T3232" s="2">
        <v>22.8</v>
      </c>
      <c r="U3232" s="2">
        <v>32</v>
      </c>
      <c r="V3232" s="2">
        <v>56.1</v>
      </c>
      <c r="Y3232" s="2">
        <v>12</v>
      </c>
      <c r="Z3232" s="2">
        <v>21.1</v>
      </c>
      <c r="AE3232" s="2">
        <v>57</v>
      </c>
      <c r="AF3232" s="2">
        <v>43</v>
      </c>
      <c r="AG3232" s="2">
        <v>75.400000000000006</v>
      </c>
      <c r="AH3232" s="2">
        <v>43</v>
      </c>
      <c r="AI3232" s="2">
        <v>75.400000000000006</v>
      </c>
      <c r="AJ3232" s="2">
        <v>75.400000000000006</v>
      </c>
      <c r="AK3232" s="2">
        <v>3</v>
      </c>
      <c r="AL3232" s="2">
        <v>5.3</v>
      </c>
      <c r="AM3232" s="2">
        <v>11</v>
      </c>
      <c r="AN3232" s="2">
        <v>19.3</v>
      </c>
      <c r="AQ3232" s="2">
        <v>27</v>
      </c>
      <c r="AR3232" s="2">
        <v>47.4</v>
      </c>
      <c r="AS3232" s="2">
        <v>16</v>
      </c>
      <c r="AT3232" s="2">
        <v>28.1</v>
      </c>
      <c r="AW3232" s="2">
        <v>14</v>
      </c>
      <c r="AX3232" s="2">
        <v>24.6</v>
      </c>
      <c r="CA3232" s="2">
        <v>57</v>
      </c>
      <c r="CB3232" s="2">
        <v>48</v>
      </c>
      <c r="CC3232" s="2">
        <v>84.2</v>
      </c>
      <c r="CD3232" s="2">
        <v>48</v>
      </c>
      <c r="CE3232" s="2">
        <v>84.2</v>
      </c>
      <c r="CF3232" s="2">
        <v>84.2</v>
      </c>
      <c r="CG3232" s="2">
        <v>3</v>
      </c>
      <c r="CH3232" s="2">
        <v>5.3</v>
      </c>
      <c r="CI3232" s="2">
        <v>6</v>
      </c>
      <c r="CJ3232" s="2">
        <v>10.5</v>
      </c>
      <c r="CM3232" s="2">
        <v>26</v>
      </c>
      <c r="CN3232" s="2">
        <v>45.6</v>
      </c>
      <c r="CO3232" s="2">
        <v>22</v>
      </c>
      <c r="CP3232" s="2">
        <v>38.6</v>
      </c>
      <c r="CS3232" s="2">
        <v>9</v>
      </c>
      <c r="CT3232" s="2">
        <v>15.8</v>
      </c>
    </row>
    <row r="3233" spans="1:101" ht="12.75" customHeight="1" x14ac:dyDescent="0.2">
      <c r="A3233">
        <v>5</v>
      </c>
      <c r="B3233" s="2">
        <v>2502</v>
      </c>
      <c r="G3233" s="17">
        <v>1</v>
      </c>
      <c r="AE3233" s="2">
        <v>1</v>
      </c>
      <c r="CA3233" s="2">
        <v>1</v>
      </c>
    </row>
    <row r="3234" spans="1:101" ht="12.75" customHeight="1" x14ac:dyDescent="0.2">
      <c r="A3234">
        <v>5</v>
      </c>
      <c r="B3234" s="2">
        <v>2506</v>
      </c>
      <c r="C3234" s="17">
        <v>2.14</v>
      </c>
      <c r="D3234" s="2">
        <v>1.58</v>
      </c>
      <c r="F3234" s="15">
        <v>1.7009999999999998</v>
      </c>
      <c r="G3234" s="17">
        <v>81</v>
      </c>
      <c r="H3234" s="2">
        <v>28</v>
      </c>
      <c r="I3234" s="2">
        <v>34.6</v>
      </c>
      <c r="J3234" s="2">
        <v>28</v>
      </c>
      <c r="K3234" s="2">
        <v>34.6</v>
      </c>
      <c r="L3234" s="2">
        <v>34.6</v>
      </c>
      <c r="M3234" s="2">
        <v>22</v>
      </c>
      <c r="N3234" s="2">
        <v>27.2</v>
      </c>
      <c r="O3234" s="2">
        <v>31</v>
      </c>
      <c r="P3234" s="2">
        <v>38.299999999999997</v>
      </c>
      <c r="Q3234" s="2">
        <v>3</v>
      </c>
      <c r="R3234" s="2">
        <v>3.7</v>
      </c>
      <c r="S3234" s="2">
        <v>11</v>
      </c>
      <c r="T3234" s="2">
        <v>13.6</v>
      </c>
      <c r="U3234" s="2">
        <v>14</v>
      </c>
      <c r="V3234" s="2">
        <v>17.3</v>
      </c>
      <c r="Y3234" s="2">
        <v>53</v>
      </c>
      <c r="Z3234" s="2">
        <v>65.400000000000006</v>
      </c>
      <c r="AB3234" s="2">
        <v>4</v>
      </c>
      <c r="AC3234" s="2">
        <v>1</v>
      </c>
      <c r="AE3234" s="2">
        <v>81</v>
      </c>
      <c r="AF3234" s="2">
        <v>13</v>
      </c>
      <c r="AG3234" s="2">
        <v>16</v>
      </c>
      <c r="AH3234" s="2">
        <v>13</v>
      </c>
      <c r="AI3234" s="2">
        <v>16</v>
      </c>
      <c r="AJ3234" s="2">
        <v>16</v>
      </c>
      <c r="AK3234" s="2">
        <v>48</v>
      </c>
      <c r="AL3234" s="2">
        <v>59.3</v>
      </c>
      <c r="AM3234" s="2">
        <v>20</v>
      </c>
      <c r="AN3234" s="2">
        <v>24.7</v>
      </c>
      <c r="AQ3234" s="2">
        <v>12</v>
      </c>
      <c r="AR3234" s="2">
        <v>14.8</v>
      </c>
      <c r="AS3234" s="2">
        <v>1</v>
      </c>
      <c r="AT3234" s="2">
        <v>1.2</v>
      </c>
      <c r="AW3234" s="2">
        <v>68</v>
      </c>
      <c r="AX3234" s="2">
        <v>84</v>
      </c>
      <c r="AZ3234" s="2">
        <v>4</v>
      </c>
      <c r="BA3234" s="2">
        <v>1</v>
      </c>
      <c r="CA3234" s="2">
        <v>81</v>
      </c>
      <c r="CB3234" s="2">
        <v>18</v>
      </c>
      <c r="CC3234" s="2">
        <v>22.2</v>
      </c>
      <c r="CD3234" s="2">
        <v>18</v>
      </c>
      <c r="CE3234" s="2">
        <v>22.2</v>
      </c>
      <c r="CF3234" s="2">
        <v>22.2</v>
      </c>
      <c r="CG3234" s="2">
        <v>43</v>
      </c>
      <c r="CH3234" s="2">
        <v>53.1</v>
      </c>
      <c r="CI3234" s="2">
        <v>20</v>
      </c>
      <c r="CJ3234" s="2">
        <v>24.7</v>
      </c>
      <c r="CK3234" s="2">
        <v>1</v>
      </c>
      <c r="CL3234" s="2">
        <v>1.2</v>
      </c>
      <c r="CM3234" s="2">
        <v>13</v>
      </c>
      <c r="CN3234" s="2">
        <v>16</v>
      </c>
      <c r="CO3234" s="2">
        <v>4</v>
      </c>
      <c r="CP3234" s="2">
        <v>4.9000000000000004</v>
      </c>
      <c r="CS3234" s="2">
        <v>63</v>
      </c>
      <c r="CT3234" s="2">
        <v>77.8</v>
      </c>
      <c r="CV3234" s="2">
        <v>4</v>
      </c>
      <c r="CW3234" s="2">
        <v>1</v>
      </c>
    </row>
    <row r="3235" spans="1:101" ht="12.75" customHeight="1" x14ac:dyDescent="0.2">
      <c r="A3235">
        <v>5</v>
      </c>
      <c r="B3235" s="2">
        <v>2507</v>
      </c>
      <c r="C3235" s="17">
        <v>2.98</v>
      </c>
      <c r="D3235" s="2">
        <v>3.15</v>
      </c>
      <c r="F3235" s="15">
        <v>3.1269999999999998</v>
      </c>
      <c r="G3235" s="17">
        <v>46</v>
      </c>
      <c r="H3235" s="2">
        <v>39</v>
      </c>
      <c r="I3235" s="2">
        <v>83</v>
      </c>
      <c r="J3235" s="2">
        <v>39</v>
      </c>
      <c r="K3235" s="2">
        <v>83</v>
      </c>
      <c r="L3235" s="2">
        <v>84.8</v>
      </c>
      <c r="M3235" s="2">
        <v>1</v>
      </c>
      <c r="N3235" s="2">
        <v>2.1</v>
      </c>
      <c r="O3235" s="2">
        <v>6</v>
      </c>
      <c r="P3235" s="2">
        <v>12.8</v>
      </c>
      <c r="Q3235" s="2">
        <v>4</v>
      </c>
      <c r="R3235" s="2">
        <v>8.5</v>
      </c>
      <c r="S3235" s="2">
        <v>13</v>
      </c>
      <c r="T3235" s="2">
        <v>27.7</v>
      </c>
      <c r="U3235" s="2">
        <v>22</v>
      </c>
      <c r="V3235" s="2">
        <v>46.8</v>
      </c>
      <c r="W3235" s="2">
        <v>1</v>
      </c>
      <c r="X3235" s="2">
        <v>2.1</v>
      </c>
      <c r="Y3235" s="2">
        <v>8</v>
      </c>
      <c r="Z3235" s="2">
        <v>17</v>
      </c>
      <c r="AC3235" s="2">
        <v>1</v>
      </c>
      <c r="AE3235" s="2">
        <v>46</v>
      </c>
      <c r="AF3235" s="2">
        <v>40</v>
      </c>
      <c r="AG3235" s="2">
        <v>85.1</v>
      </c>
      <c r="AH3235" s="2">
        <v>40</v>
      </c>
      <c r="AI3235" s="2">
        <v>85.1</v>
      </c>
      <c r="AJ3235" s="2">
        <v>87</v>
      </c>
      <c r="AK3235" s="2">
        <v>3</v>
      </c>
      <c r="AL3235" s="2">
        <v>6.4</v>
      </c>
      <c r="AM3235" s="2">
        <v>3</v>
      </c>
      <c r="AN3235" s="2">
        <v>6.4</v>
      </c>
      <c r="AO3235" s="2">
        <v>1</v>
      </c>
      <c r="AP3235" s="2">
        <v>2.1</v>
      </c>
      <c r="AQ3235" s="2">
        <v>17</v>
      </c>
      <c r="AR3235" s="2">
        <v>36.200000000000003</v>
      </c>
      <c r="AS3235" s="2">
        <v>22</v>
      </c>
      <c r="AT3235" s="2">
        <v>46.8</v>
      </c>
      <c r="AU3235" s="2">
        <v>1</v>
      </c>
      <c r="AV3235" s="2">
        <v>2.1</v>
      </c>
      <c r="AW3235" s="2">
        <v>7</v>
      </c>
      <c r="AX3235" s="2">
        <v>14.9</v>
      </c>
      <c r="BA3235" s="2">
        <v>1</v>
      </c>
      <c r="CA3235" s="2">
        <v>46</v>
      </c>
      <c r="CB3235" s="2">
        <v>39</v>
      </c>
      <c r="CC3235" s="2">
        <v>83</v>
      </c>
      <c r="CD3235" s="2">
        <v>39</v>
      </c>
      <c r="CE3235" s="2">
        <v>83</v>
      </c>
      <c r="CF3235" s="2">
        <v>84.8</v>
      </c>
      <c r="CI3235" s="2">
        <v>7</v>
      </c>
      <c r="CJ3235" s="2">
        <v>14.9</v>
      </c>
      <c r="CK3235" s="2">
        <v>2</v>
      </c>
      <c r="CL3235" s="2">
        <v>4.3</v>
      </c>
      <c r="CM3235" s="2">
        <v>15</v>
      </c>
      <c r="CN3235" s="2">
        <v>31.9</v>
      </c>
      <c r="CO3235" s="2">
        <v>22</v>
      </c>
      <c r="CP3235" s="2">
        <v>46.8</v>
      </c>
      <c r="CQ3235" s="2">
        <v>1</v>
      </c>
      <c r="CR3235" s="2">
        <v>2.1</v>
      </c>
      <c r="CS3235" s="2">
        <v>8</v>
      </c>
      <c r="CT3235" s="2">
        <v>17</v>
      </c>
      <c r="CW3235" s="2">
        <v>1</v>
      </c>
    </row>
    <row r="3236" spans="1:101" ht="12.75" customHeight="1" x14ac:dyDescent="0.2">
      <c r="A3236">
        <v>5</v>
      </c>
      <c r="B3236" s="2">
        <v>2509</v>
      </c>
      <c r="C3236" s="17">
        <v>2.98</v>
      </c>
      <c r="D3236" s="2">
        <v>2.54</v>
      </c>
      <c r="F3236" s="15">
        <v>2.4940000000000002</v>
      </c>
      <c r="G3236" s="17">
        <v>58</v>
      </c>
      <c r="H3236" s="2">
        <v>42</v>
      </c>
      <c r="I3236" s="2">
        <v>71.2</v>
      </c>
      <c r="J3236" s="2">
        <v>42</v>
      </c>
      <c r="K3236" s="2">
        <v>71.2</v>
      </c>
      <c r="L3236" s="2">
        <v>72.400000000000006</v>
      </c>
      <c r="M3236" s="2">
        <v>3</v>
      </c>
      <c r="N3236" s="2">
        <v>5.0999999999999996</v>
      </c>
      <c r="O3236" s="2">
        <v>13</v>
      </c>
      <c r="P3236" s="2">
        <v>22</v>
      </c>
      <c r="S3236" s="2">
        <v>21</v>
      </c>
      <c r="T3236" s="2">
        <v>35.6</v>
      </c>
      <c r="U3236" s="2">
        <v>21</v>
      </c>
      <c r="V3236" s="2">
        <v>35.6</v>
      </c>
      <c r="W3236" s="2">
        <v>1</v>
      </c>
      <c r="X3236" s="2">
        <v>1.7</v>
      </c>
      <c r="Y3236" s="2">
        <v>17</v>
      </c>
      <c r="Z3236" s="2">
        <v>28.8</v>
      </c>
      <c r="AE3236" s="2">
        <v>59</v>
      </c>
      <c r="AF3236" s="2">
        <v>29</v>
      </c>
      <c r="AG3236" s="2">
        <v>49.2</v>
      </c>
      <c r="AH3236" s="2">
        <v>29</v>
      </c>
      <c r="AI3236" s="2">
        <v>49.2</v>
      </c>
      <c r="AJ3236" s="2">
        <v>49.2</v>
      </c>
      <c r="AK3236" s="2">
        <v>10</v>
      </c>
      <c r="AL3236" s="2">
        <v>16.899999999999999</v>
      </c>
      <c r="AM3236" s="2">
        <v>20</v>
      </c>
      <c r="AN3236" s="2">
        <v>33.9</v>
      </c>
      <c r="AQ3236" s="2">
        <v>16</v>
      </c>
      <c r="AR3236" s="2">
        <v>27.1</v>
      </c>
      <c r="AS3236" s="2">
        <v>13</v>
      </c>
      <c r="AT3236" s="2">
        <v>22</v>
      </c>
      <c r="AW3236" s="2">
        <v>30</v>
      </c>
      <c r="AX3236" s="2">
        <v>50.8</v>
      </c>
      <c r="CA3236" s="2">
        <v>59</v>
      </c>
      <c r="CB3236" s="2">
        <v>29</v>
      </c>
      <c r="CC3236" s="2">
        <v>49.2</v>
      </c>
      <c r="CD3236" s="2">
        <v>29</v>
      </c>
      <c r="CE3236" s="2">
        <v>49.2</v>
      </c>
      <c r="CF3236" s="2">
        <v>49.2</v>
      </c>
      <c r="CG3236" s="2">
        <v>8</v>
      </c>
      <c r="CH3236" s="2">
        <v>13.6</v>
      </c>
      <c r="CI3236" s="2">
        <v>22</v>
      </c>
      <c r="CJ3236" s="2">
        <v>37.299999999999997</v>
      </c>
      <c r="CM3236" s="2">
        <v>21</v>
      </c>
      <c r="CN3236" s="2">
        <v>35.6</v>
      </c>
      <c r="CO3236" s="2">
        <v>8</v>
      </c>
      <c r="CP3236" s="2">
        <v>13.6</v>
      </c>
      <c r="CS3236" s="2">
        <v>30</v>
      </c>
      <c r="CT3236" s="2">
        <v>50.8</v>
      </c>
    </row>
    <row r="3237" spans="1:101" ht="12.75" customHeight="1" x14ac:dyDescent="0.2">
      <c r="A3237">
        <v>5</v>
      </c>
      <c r="B3237" s="2">
        <v>2512</v>
      </c>
      <c r="G3237" s="17">
        <v>2</v>
      </c>
      <c r="AE3237" s="2">
        <v>2</v>
      </c>
      <c r="CA3237" s="2">
        <v>2</v>
      </c>
    </row>
    <row r="3238" spans="1:101" ht="12.75" customHeight="1" x14ac:dyDescent="0.2">
      <c r="A3238">
        <v>5</v>
      </c>
      <c r="B3238" s="2">
        <v>2514</v>
      </c>
      <c r="G3238" s="17">
        <v>9</v>
      </c>
      <c r="AE3238" s="2">
        <v>9</v>
      </c>
      <c r="CA3238" s="2">
        <v>9</v>
      </c>
    </row>
    <row r="3239" spans="1:101" ht="12.75" customHeight="1" x14ac:dyDescent="0.2">
      <c r="A3239">
        <v>5</v>
      </c>
      <c r="B3239" s="2">
        <v>2516</v>
      </c>
      <c r="C3239" s="17">
        <v>3</v>
      </c>
      <c r="D3239" s="2">
        <v>2.4</v>
      </c>
      <c r="F3239" s="15">
        <v>2.2999999999999998</v>
      </c>
      <c r="G3239" s="17">
        <v>10</v>
      </c>
      <c r="H3239" s="2">
        <v>7</v>
      </c>
      <c r="I3239" s="2">
        <v>70</v>
      </c>
      <c r="J3239" s="2">
        <v>7</v>
      </c>
      <c r="K3239" s="2">
        <v>70</v>
      </c>
      <c r="L3239" s="2">
        <v>70</v>
      </c>
      <c r="M3239" s="2">
        <v>1</v>
      </c>
      <c r="N3239" s="2">
        <v>10</v>
      </c>
      <c r="O3239" s="2">
        <v>2</v>
      </c>
      <c r="P3239" s="2">
        <v>20</v>
      </c>
      <c r="S3239" s="2">
        <v>3</v>
      </c>
      <c r="T3239" s="2">
        <v>30</v>
      </c>
      <c r="U3239" s="2">
        <v>4</v>
      </c>
      <c r="V3239" s="2">
        <v>40</v>
      </c>
      <c r="Y3239" s="2">
        <v>3</v>
      </c>
      <c r="Z3239" s="2">
        <v>30</v>
      </c>
      <c r="AE3239" s="2">
        <v>10</v>
      </c>
      <c r="AF3239" s="2">
        <v>6</v>
      </c>
      <c r="AG3239" s="2">
        <v>60</v>
      </c>
      <c r="AH3239" s="2">
        <v>6</v>
      </c>
      <c r="AI3239" s="2">
        <v>60</v>
      </c>
      <c r="AJ3239" s="2">
        <v>60</v>
      </c>
      <c r="AK3239" s="2">
        <v>2</v>
      </c>
      <c r="AL3239" s="2">
        <v>20</v>
      </c>
      <c r="AM3239" s="2">
        <v>2</v>
      </c>
      <c r="AN3239" s="2">
        <v>20</v>
      </c>
      <c r="AQ3239" s="2">
        <v>6</v>
      </c>
      <c r="AR3239" s="2">
        <v>60</v>
      </c>
      <c r="AW3239" s="2">
        <v>4</v>
      </c>
      <c r="AX3239" s="2">
        <v>40</v>
      </c>
      <c r="CA3239" s="2">
        <v>10</v>
      </c>
      <c r="CB3239" s="2">
        <v>5</v>
      </c>
      <c r="CC3239" s="2">
        <v>50</v>
      </c>
      <c r="CD3239" s="2">
        <v>5</v>
      </c>
      <c r="CE3239" s="2">
        <v>50</v>
      </c>
      <c r="CF3239" s="2">
        <v>50</v>
      </c>
      <c r="CG3239" s="2">
        <v>2</v>
      </c>
      <c r="CH3239" s="2">
        <v>20</v>
      </c>
      <c r="CI3239" s="2">
        <v>3</v>
      </c>
      <c r="CJ3239" s="2">
        <v>30</v>
      </c>
      <c r="CM3239" s="2">
        <v>5</v>
      </c>
      <c r="CN3239" s="2">
        <v>50</v>
      </c>
      <c r="CS3239" s="2">
        <v>5</v>
      </c>
      <c r="CT3239" s="2">
        <v>50</v>
      </c>
    </row>
    <row r="3240" spans="1:101" ht="12.75" customHeight="1" x14ac:dyDescent="0.2">
      <c r="A3240">
        <v>5</v>
      </c>
      <c r="B3240" s="2">
        <v>2519</v>
      </c>
      <c r="C3240" s="17">
        <v>3.43</v>
      </c>
      <c r="D3240" s="2">
        <v>3.15</v>
      </c>
      <c r="F3240" s="15">
        <v>3.661</v>
      </c>
      <c r="G3240" s="17">
        <v>82</v>
      </c>
      <c r="H3240" s="2">
        <v>71</v>
      </c>
      <c r="I3240" s="2">
        <v>85.5</v>
      </c>
      <c r="J3240" s="2">
        <v>71</v>
      </c>
      <c r="K3240" s="2">
        <v>85.5</v>
      </c>
      <c r="L3240" s="2">
        <v>86.6</v>
      </c>
      <c r="M3240" s="2">
        <v>1</v>
      </c>
      <c r="N3240" s="2">
        <v>1.2</v>
      </c>
      <c r="O3240" s="2">
        <v>10</v>
      </c>
      <c r="P3240" s="2">
        <v>12</v>
      </c>
      <c r="S3240" s="2">
        <v>20</v>
      </c>
      <c r="T3240" s="2">
        <v>24.1</v>
      </c>
      <c r="U3240" s="2">
        <v>51</v>
      </c>
      <c r="V3240" s="2">
        <v>61.4</v>
      </c>
      <c r="W3240" s="2">
        <v>1</v>
      </c>
      <c r="X3240" s="2">
        <v>1.2</v>
      </c>
      <c r="Y3240" s="2">
        <v>12</v>
      </c>
      <c r="Z3240" s="2">
        <v>14.5</v>
      </c>
      <c r="AB3240" s="2">
        <v>2</v>
      </c>
      <c r="AE3240" s="2">
        <v>83</v>
      </c>
      <c r="AF3240" s="2">
        <v>73</v>
      </c>
      <c r="AG3240" s="2">
        <v>86.9</v>
      </c>
      <c r="AH3240" s="2">
        <v>73</v>
      </c>
      <c r="AI3240" s="2">
        <v>86.9</v>
      </c>
      <c r="AJ3240" s="2">
        <v>88</v>
      </c>
      <c r="AK3240" s="2">
        <v>6</v>
      </c>
      <c r="AL3240" s="2">
        <v>7.1</v>
      </c>
      <c r="AM3240" s="2">
        <v>4</v>
      </c>
      <c r="AN3240" s="2">
        <v>4.8</v>
      </c>
      <c r="AQ3240" s="2">
        <v>41</v>
      </c>
      <c r="AR3240" s="2">
        <v>48.8</v>
      </c>
      <c r="AS3240" s="2">
        <v>32</v>
      </c>
      <c r="AT3240" s="2">
        <v>38.1</v>
      </c>
      <c r="AU3240" s="2">
        <v>1</v>
      </c>
      <c r="AV3240" s="2">
        <v>1.2</v>
      </c>
      <c r="AW3240" s="2">
        <v>11</v>
      </c>
      <c r="AX3240" s="2">
        <v>13.1</v>
      </c>
      <c r="AZ3240" s="2">
        <v>1</v>
      </c>
      <c r="CA3240" s="2">
        <v>84</v>
      </c>
      <c r="CB3240" s="2">
        <v>78</v>
      </c>
      <c r="CC3240" s="2">
        <v>91.8</v>
      </c>
      <c r="CD3240" s="2">
        <v>78</v>
      </c>
      <c r="CE3240" s="2">
        <v>91.8</v>
      </c>
      <c r="CF3240" s="2">
        <v>92.9</v>
      </c>
      <c r="CI3240" s="2">
        <v>6</v>
      </c>
      <c r="CJ3240" s="2">
        <v>7.1</v>
      </c>
      <c r="CM3240" s="2">
        <v>13</v>
      </c>
      <c r="CN3240" s="2">
        <v>15.3</v>
      </c>
      <c r="CO3240" s="2">
        <v>65</v>
      </c>
      <c r="CP3240" s="2">
        <v>76.5</v>
      </c>
      <c r="CQ3240" s="2">
        <v>1</v>
      </c>
      <c r="CR3240" s="2">
        <v>1.2</v>
      </c>
      <c r="CS3240" s="2">
        <v>7</v>
      </c>
      <c r="CT3240" s="2">
        <v>8.1999999999999993</v>
      </c>
    </row>
    <row r="3241" spans="1:101" ht="12.75" customHeight="1" x14ac:dyDescent="0.2">
      <c r="A3241">
        <v>5</v>
      </c>
      <c r="B3241" s="2">
        <v>2520</v>
      </c>
      <c r="C3241" s="17">
        <v>3.02</v>
      </c>
      <c r="D3241" s="2">
        <v>2.69</v>
      </c>
      <c r="F3241" s="15">
        <v>2.6910000000000003</v>
      </c>
      <c r="G3241" s="17">
        <v>61</v>
      </c>
      <c r="H3241" s="2">
        <v>45</v>
      </c>
      <c r="I3241" s="2">
        <v>72.599999999999994</v>
      </c>
      <c r="J3241" s="2">
        <v>45</v>
      </c>
      <c r="K3241" s="2">
        <v>72.599999999999994</v>
      </c>
      <c r="L3241" s="2">
        <v>73.8</v>
      </c>
      <c r="M3241" s="2">
        <v>1</v>
      </c>
      <c r="N3241" s="2">
        <v>1.6</v>
      </c>
      <c r="O3241" s="2">
        <v>15</v>
      </c>
      <c r="P3241" s="2">
        <v>24.2</v>
      </c>
      <c r="Q3241" s="2">
        <v>1</v>
      </c>
      <c r="R3241" s="2">
        <v>1.6</v>
      </c>
      <c r="S3241" s="2">
        <v>20</v>
      </c>
      <c r="T3241" s="2">
        <v>32.299999999999997</v>
      </c>
      <c r="U3241" s="2">
        <v>24</v>
      </c>
      <c r="V3241" s="2">
        <v>38.700000000000003</v>
      </c>
      <c r="W3241" s="2">
        <v>1</v>
      </c>
      <c r="X3241" s="2">
        <v>1.6</v>
      </c>
      <c r="Y3241" s="2">
        <v>17</v>
      </c>
      <c r="Z3241" s="2">
        <v>27.4</v>
      </c>
      <c r="AC3241" s="2">
        <v>2</v>
      </c>
      <c r="AE3241" s="2">
        <v>61</v>
      </c>
      <c r="AF3241" s="2">
        <v>40</v>
      </c>
      <c r="AG3241" s="2">
        <v>64.5</v>
      </c>
      <c r="AH3241" s="2">
        <v>40</v>
      </c>
      <c r="AI3241" s="2">
        <v>64.5</v>
      </c>
      <c r="AJ3241" s="2">
        <v>65.599999999999994</v>
      </c>
      <c r="AK3241" s="2">
        <v>9</v>
      </c>
      <c r="AL3241" s="2">
        <v>14.5</v>
      </c>
      <c r="AM3241" s="2">
        <v>12</v>
      </c>
      <c r="AN3241" s="2">
        <v>19.399999999999999</v>
      </c>
      <c r="AQ3241" s="2">
        <v>26</v>
      </c>
      <c r="AR3241" s="2">
        <v>41.9</v>
      </c>
      <c r="AS3241" s="2">
        <v>14</v>
      </c>
      <c r="AT3241" s="2">
        <v>22.6</v>
      </c>
      <c r="AU3241" s="2">
        <v>1</v>
      </c>
      <c r="AV3241" s="2">
        <v>1.6</v>
      </c>
      <c r="AW3241" s="2">
        <v>22</v>
      </c>
      <c r="AX3241" s="2">
        <v>35.5</v>
      </c>
      <c r="BA3241" s="2">
        <v>2</v>
      </c>
      <c r="CA3241" s="2">
        <v>61</v>
      </c>
      <c r="CB3241" s="2">
        <v>37</v>
      </c>
      <c r="CC3241" s="2">
        <v>59.7</v>
      </c>
      <c r="CD3241" s="2">
        <v>37</v>
      </c>
      <c r="CE3241" s="2">
        <v>59.7</v>
      </c>
      <c r="CF3241" s="2">
        <v>60.7</v>
      </c>
      <c r="CG3241" s="2">
        <v>7</v>
      </c>
      <c r="CH3241" s="2">
        <v>11.3</v>
      </c>
      <c r="CI3241" s="2">
        <v>17</v>
      </c>
      <c r="CJ3241" s="2">
        <v>27.4</v>
      </c>
      <c r="CK3241" s="2">
        <v>1</v>
      </c>
      <c r="CL3241" s="2">
        <v>1.6</v>
      </c>
      <c r="CM3241" s="2">
        <v>18</v>
      </c>
      <c r="CN3241" s="2">
        <v>29</v>
      </c>
      <c r="CO3241" s="2">
        <v>18</v>
      </c>
      <c r="CP3241" s="2">
        <v>29</v>
      </c>
      <c r="CQ3241" s="2">
        <v>1</v>
      </c>
      <c r="CR3241" s="2">
        <v>1.6</v>
      </c>
      <c r="CS3241" s="2">
        <v>25</v>
      </c>
      <c r="CT3241" s="2">
        <v>40.299999999999997</v>
      </c>
      <c r="CW3241" s="2">
        <v>2</v>
      </c>
    </row>
    <row r="3242" spans="1:101" ht="12.75" customHeight="1" x14ac:dyDescent="0.2">
      <c r="A3242">
        <v>5</v>
      </c>
      <c r="B3242" s="2">
        <v>2521</v>
      </c>
      <c r="C3242" s="17">
        <v>3.02</v>
      </c>
      <c r="D3242" s="2">
        <v>2.71</v>
      </c>
      <c r="F3242" s="15">
        <v>2.8039999999999998</v>
      </c>
      <c r="G3242" s="17">
        <v>41</v>
      </c>
      <c r="H3242" s="2">
        <v>40</v>
      </c>
      <c r="I3242" s="2">
        <v>97.6</v>
      </c>
      <c r="J3242" s="2">
        <v>40</v>
      </c>
      <c r="K3242" s="2">
        <v>97.6</v>
      </c>
      <c r="L3242" s="2">
        <v>97.6</v>
      </c>
      <c r="O3242" s="2">
        <v>1</v>
      </c>
      <c r="P3242" s="2">
        <v>2.4</v>
      </c>
      <c r="Q3242" s="2">
        <v>6</v>
      </c>
      <c r="R3242" s="2">
        <v>14.6</v>
      </c>
      <c r="S3242" s="2">
        <v>14</v>
      </c>
      <c r="T3242" s="2">
        <v>34.1</v>
      </c>
      <c r="U3242" s="2">
        <v>20</v>
      </c>
      <c r="V3242" s="2">
        <v>48.8</v>
      </c>
      <c r="Y3242" s="2">
        <v>1</v>
      </c>
      <c r="Z3242" s="2">
        <v>2.4</v>
      </c>
      <c r="AB3242" s="2">
        <v>1</v>
      </c>
      <c r="AE3242" s="2">
        <v>41</v>
      </c>
      <c r="AF3242" s="2">
        <v>33</v>
      </c>
      <c r="AG3242" s="2">
        <v>80.5</v>
      </c>
      <c r="AH3242" s="2">
        <v>33</v>
      </c>
      <c r="AI3242" s="2">
        <v>80.5</v>
      </c>
      <c r="AJ3242" s="2">
        <v>80.5</v>
      </c>
      <c r="AK3242" s="2">
        <v>2</v>
      </c>
      <c r="AL3242" s="2">
        <v>4.9000000000000004</v>
      </c>
      <c r="AM3242" s="2">
        <v>6</v>
      </c>
      <c r="AN3242" s="2">
        <v>14.6</v>
      </c>
      <c r="AO3242" s="2">
        <v>4</v>
      </c>
      <c r="AP3242" s="2">
        <v>9.8000000000000007</v>
      </c>
      <c r="AQ3242" s="2">
        <v>19</v>
      </c>
      <c r="AR3242" s="2">
        <v>46.3</v>
      </c>
      <c r="AS3242" s="2">
        <v>10</v>
      </c>
      <c r="AT3242" s="2">
        <v>24.4</v>
      </c>
      <c r="AW3242" s="2">
        <v>8</v>
      </c>
      <c r="AX3242" s="2">
        <v>19.5</v>
      </c>
      <c r="AZ3242" s="2">
        <v>1</v>
      </c>
      <c r="CA3242" s="2">
        <v>41</v>
      </c>
      <c r="CB3242" s="2">
        <v>35</v>
      </c>
      <c r="CC3242" s="2">
        <v>85.4</v>
      </c>
      <c r="CD3242" s="2">
        <v>35</v>
      </c>
      <c r="CE3242" s="2">
        <v>85.4</v>
      </c>
      <c r="CF3242" s="2">
        <v>85.4</v>
      </c>
      <c r="CG3242" s="2">
        <v>3</v>
      </c>
      <c r="CH3242" s="2">
        <v>7.3</v>
      </c>
      <c r="CI3242" s="2">
        <v>3</v>
      </c>
      <c r="CJ3242" s="2">
        <v>7.3</v>
      </c>
      <c r="CK3242" s="2">
        <v>4</v>
      </c>
      <c r="CL3242" s="2">
        <v>9.8000000000000007</v>
      </c>
      <c r="CM3242" s="2">
        <v>18</v>
      </c>
      <c r="CN3242" s="2">
        <v>43.9</v>
      </c>
      <c r="CO3242" s="2">
        <v>13</v>
      </c>
      <c r="CP3242" s="2">
        <v>31.7</v>
      </c>
      <c r="CS3242" s="2">
        <v>6</v>
      </c>
      <c r="CT3242" s="2">
        <v>14.6</v>
      </c>
      <c r="CV3242" s="2">
        <v>1</v>
      </c>
    </row>
    <row r="3243" spans="1:101" ht="12.75" customHeight="1" x14ac:dyDescent="0.2">
      <c r="A3243">
        <v>5</v>
      </c>
      <c r="B3243" s="2">
        <v>2522</v>
      </c>
      <c r="C3243" s="17">
        <v>3.05</v>
      </c>
      <c r="D3243" s="2">
        <v>2.4900000000000002</v>
      </c>
      <c r="F3243" s="15">
        <v>2.7539999999999996</v>
      </c>
      <c r="G3243" s="17">
        <v>37</v>
      </c>
      <c r="H3243" s="2">
        <v>25</v>
      </c>
      <c r="I3243" s="2">
        <v>67.599999999999994</v>
      </c>
      <c r="J3243" s="2">
        <v>25</v>
      </c>
      <c r="K3243" s="2">
        <v>67.599999999999994</v>
      </c>
      <c r="L3243" s="2">
        <v>67.599999999999994</v>
      </c>
      <c r="M3243" s="2">
        <v>1</v>
      </c>
      <c r="N3243" s="2">
        <v>2.7</v>
      </c>
      <c r="O3243" s="2">
        <v>11</v>
      </c>
      <c r="P3243" s="2">
        <v>29.7</v>
      </c>
      <c r="S3243" s="2">
        <v>10</v>
      </c>
      <c r="T3243" s="2">
        <v>27</v>
      </c>
      <c r="U3243" s="2">
        <v>15</v>
      </c>
      <c r="V3243" s="2">
        <v>40.5</v>
      </c>
      <c r="Y3243" s="2">
        <v>12</v>
      </c>
      <c r="Z3243" s="2">
        <v>32.4</v>
      </c>
      <c r="AB3243" s="2">
        <v>3</v>
      </c>
      <c r="AE3243" s="2">
        <v>37</v>
      </c>
      <c r="AF3243" s="2">
        <v>20</v>
      </c>
      <c r="AG3243" s="2">
        <v>54.1</v>
      </c>
      <c r="AH3243" s="2">
        <v>20</v>
      </c>
      <c r="AI3243" s="2">
        <v>54.1</v>
      </c>
      <c r="AJ3243" s="2">
        <v>54.1</v>
      </c>
      <c r="AK3243" s="2">
        <v>7</v>
      </c>
      <c r="AL3243" s="2">
        <v>18.899999999999999</v>
      </c>
      <c r="AM3243" s="2">
        <v>10</v>
      </c>
      <c r="AN3243" s="2">
        <v>27</v>
      </c>
      <c r="AQ3243" s="2">
        <v>15</v>
      </c>
      <c r="AR3243" s="2">
        <v>40.5</v>
      </c>
      <c r="AS3243" s="2">
        <v>5</v>
      </c>
      <c r="AT3243" s="2">
        <v>13.5</v>
      </c>
      <c r="AW3243" s="2">
        <v>17</v>
      </c>
      <c r="AX3243" s="2">
        <v>45.9</v>
      </c>
      <c r="AZ3243" s="2">
        <v>3</v>
      </c>
      <c r="CA3243" s="2">
        <v>37</v>
      </c>
      <c r="CB3243" s="2">
        <v>23</v>
      </c>
      <c r="CC3243" s="2">
        <v>62.2</v>
      </c>
      <c r="CD3243" s="2">
        <v>23</v>
      </c>
      <c r="CE3243" s="2">
        <v>62.2</v>
      </c>
      <c r="CF3243" s="2">
        <v>62.2</v>
      </c>
      <c r="CG3243" s="2">
        <v>5</v>
      </c>
      <c r="CH3243" s="2">
        <v>13.5</v>
      </c>
      <c r="CI3243" s="2">
        <v>9</v>
      </c>
      <c r="CJ3243" s="2">
        <v>24.3</v>
      </c>
      <c r="CM3243" s="2">
        <v>13</v>
      </c>
      <c r="CN3243" s="2">
        <v>35.1</v>
      </c>
      <c r="CO3243" s="2">
        <v>10</v>
      </c>
      <c r="CP3243" s="2">
        <v>27</v>
      </c>
      <c r="CS3243" s="2">
        <v>14</v>
      </c>
      <c r="CT3243" s="2">
        <v>37.799999999999997</v>
      </c>
      <c r="CV3243" s="2">
        <v>3</v>
      </c>
    </row>
    <row r="3244" spans="1:101" ht="12.75" customHeight="1" x14ac:dyDescent="0.2">
      <c r="A3244">
        <v>5</v>
      </c>
      <c r="B3244" s="2">
        <v>2528</v>
      </c>
      <c r="C3244" s="17">
        <v>2.58</v>
      </c>
      <c r="D3244" s="2">
        <v>2.3199999999999998</v>
      </c>
      <c r="F3244" s="15">
        <v>2.2829999999999999</v>
      </c>
      <c r="G3244" s="17">
        <v>85</v>
      </c>
      <c r="H3244" s="2">
        <v>54</v>
      </c>
      <c r="I3244" s="2">
        <v>63.5</v>
      </c>
      <c r="J3244" s="2">
        <v>54</v>
      </c>
      <c r="K3244" s="2">
        <v>63.5</v>
      </c>
      <c r="L3244" s="2">
        <v>63.5</v>
      </c>
      <c r="M3244" s="2">
        <v>10</v>
      </c>
      <c r="N3244" s="2">
        <v>11.8</v>
      </c>
      <c r="O3244" s="2">
        <v>21</v>
      </c>
      <c r="P3244" s="2">
        <v>24.7</v>
      </c>
      <c r="Q3244" s="2">
        <v>5</v>
      </c>
      <c r="R3244" s="2">
        <v>5.9</v>
      </c>
      <c r="S3244" s="2">
        <v>29</v>
      </c>
      <c r="T3244" s="2">
        <v>34.1</v>
      </c>
      <c r="U3244" s="2">
        <v>20</v>
      </c>
      <c r="V3244" s="2">
        <v>23.5</v>
      </c>
      <c r="Y3244" s="2">
        <v>31</v>
      </c>
      <c r="Z3244" s="2">
        <v>36.5</v>
      </c>
      <c r="AC3244" s="2">
        <v>2</v>
      </c>
      <c r="AE3244" s="2">
        <v>85</v>
      </c>
      <c r="AF3244" s="2">
        <v>37</v>
      </c>
      <c r="AG3244" s="2">
        <v>43.5</v>
      </c>
      <c r="AH3244" s="2">
        <v>37</v>
      </c>
      <c r="AI3244" s="2">
        <v>43.5</v>
      </c>
      <c r="AJ3244" s="2">
        <v>43.5</v>
      </c>
      <c r="AK3244" s="2">
        <v>25</v>
      </c>
      <c r="AL3244" s="2">
        <v>29.4</v>
      </c>
      <c r="AM3244" s="2">
        <v>23</v>
      </c>
      <c r="AN3244" s="2">
        <v>27.1</v>
      </c>
      <c r="AQ3244" s="2">
        <v>22</v>
      </c>
      <c r="AR3244" s="2">
        <v>25.9</v>
      </c>
      <c r="AS3244" s="2">
        <v>15</v>
      </c>
      <c r="AT3244" s="2">
        <v>17.600000000000001</v>
      </c>
      <c r="AW3244" s="2">
        <v>48</v>
      </c>
      <c r="AX3244" s="2">
        <v>56.5</v>
      </c>
      <c r="BA3244" s="2">
        <v>2</v>
      </c>
      <c r="CA3244" s="2">
        <v>85</v>
      </c>
      <c r="CB3244" s="2">
        <v>43</v>
      </c>
      <c r="CC3244" s="2">
        <v>50.6</v>
      </c>
      <c r="CD3244" s="2">
        <v>43</v>
      </c>
      <c r="CE3244" s="2">
        <v>50.6</v>
      </c>
      <c r="CF3244" s="2">
        <v>50.6</v>
      </c>
      <c r="CG3244" s="2">
        <v>21</v>
      </c>
      <c r="CH3244" s="2">
        <v>24.7</v>
      </c>
      <c r="CI3244" s="2">
        <v>21</v>
      </c>
      <c r="CJ3244" s="2">
        <v>24.7</v>
      </c>
      <c r="CK3244" s="2">
        <v>4</v>
      </c>
      <c r="CL3244" s="2">
        <v>4.7</v>
      </c>
      <c r="CM3244" s="2">
        <v>25</v>
      </c>
      <c r="CN3244" s="2">
        <v>29.4</v>
      </c>
      <c r="CO3244" s="2">
        <v>14</v>
      </c>
      <c r="CP3244" s="2">
        <v>16.5</v>
      </c>
      <c r="CS3244" s="2">
        <v>42</v>
      </c>
      <c r="CT3244" s="2">
        <v>49.4</v>
      </c>
      <c r="CW3244" s="2">
        <v>2</v>
      </c>
    </row>
    <row r="3245" spans="1:101" ht="12.75" customHeight="1" x14ac:dyDescent="0.2">
      <c r="A3245">
        <v>5</v>
      </c>
      <c r="B3245" s="2">
        <v>2529</v>
      </c>
      <c r="C3245" s="17">
        <v>2.59</v>
      </c>
      <c r="D3245" s="2">
        <v>2.23</v>
      </c>
      <c r="F3245" s="15">
        <v>2.3149999999999999</v>
      </c>
      <c r="G3245" s="17">
        <v>79</v>
      </c>
      <c r="H3245" s="2">
        <v>44</v>
      </c>
      <c r="I3245" s="2">
        <v>55</v>
      </c>
      <c r="J3245" s="2">
        <v>44</v>
      </c>
      <c r="K3245" s="2">
        <v>55</v>
      </c>
      <c r="L3245" s="2">
        <v>55.7</v>
      </c>
      <c r="M3245" s="2">
        <v>10</v>
      </c>
      <c r="N3245" s="2">
        <v>12.5</v>
      </c>
      <c r="O3245" s="2">
        <v>25</v>
      </c>
      <c r="P3245" s="2">
        <v>31.3</v>
      </c>
      <c r="Q3245" s="2">
        <v>1</v>
      </c>
      <c r="R3245" s="2">
        <v>1.3</v>
      </c>
      <c r="S3245" s="2">
        <v>25</v>
      </c>
      <c r="T3245" s="2">
        <v>31.3</v>
      </c>
      <c r="U3245" s="2">
        <v>18</v>
      </c>
      <c r="V3245" s="2">
        <v>22.5</v>
      </c>
      <c r="W3245" s="2">
        <v>1</v>
      </c>
      <c r="X3245" s="2">
        <v>1.3</v>
      </c>
      <c r="Y3245" s="2">
        <v>36</v>
      </c>
      <c r="Z3245" s="2">
        <v>45</v>
      </c>
      <c r="AB3245" s="2">
        <v>1</v>
      </c>
      <c r="AC3245" s="2">
        <v>7</v>
      </c>
      <c r="AE3245" s="2">
        <v>78</v>
      </c>
      <c r="AF3245" s="2">
        <v>40</v>
      </c>
      <c r="AG3245" s="2">
        <v>50.6</v>
      </c>
      <c r="AH3245" s="2">
        <v>40</v>
      </c>
      <c r="AI3245" s="2">
        <v>50.6</v>
      </c>
      <c r="AJ3245" s="2">
        <v>51.3</v>
      </c>
      <c r="AK3245" s="2">
        <v>21</v>
      </c>
      <c r="AL3245" s="2">
        <v>26.6</v>
      </c>
      <c r="AM3245" s="2">
        <v>17</v>
      </c>
      <c r="AN3245" s="2">
        <v>21.5</v>
      </c>
      <c r="AO3245" s="2">
        <v>2</v>
      </c>
      <c r="AP3245" s="2">
        <v>2.5</v>
      </c>
      <c r="AQ3245" s="2">
        <v>31</v>
      </c>
      <c r="AR3245" s="2">
        <v>39.200000000000003</v>
      </c>
      <c r="AS3245" s="2">
        <v>7</v>
      </c>
      <c r="AT3245" s="2">
        <v>8.9</v>
      </c>
      <c r="AU3245" s="2">
        <v>1</v>
      </c>
      <c r="AV3245" s="2">
        <v>1.3</v>
      </c>
      <c r="AW3245" s="2">
        <v>39</v>
      </c>
      <c r="AX3245" s="2">
        <v>49.4</v>
      </c>
      <c r="AZ3245" s="2">
        <v>2</v>
      </c>
      <c r="BA3245" s="2">
        <v>7</v>
      </c>
      <c r="CA3245" s="2">
        <v>78</v>
      </c>
      <c r="CB3245" s="2">
        <v>37</v>
      </c>
      <c r="CC3245" s="2">
        <v>46.8</v>
      </c>
      <c r="CD3245" s="2">
        <v>37</v>
      </c>
      <c r="CE3245" s="2">
        <v>46.8</v>
      </c>
      <c r="CF3245" s="2">
        <v>47.4</v>
      </c>
      <c r="CG3245" s="2">
        <v>24</v>
      </c>
      <c r="CH3245" s="2">
        <v>30.4</v>
      </c>
      <c r="CI3245" s="2">
        <v>17</v>
      </c>
      <c r="CJ3245" s="2">
        <v>21.5</v>
      </c>
      <c r="CM3245" s="2">
        <v>23</v>
      </c>
      <c r="CN3245" s="2">
        <v>29.1</v>
      </c>
      <c r="CO3245" s="2">
        <v>14</v>
      </c>
      <c r="CP3245" s="2">
        <v>17.7</v>
      </c>
      <c r="CQ3245" s="2">
        <v>1</v>
      </c>
      <c r="CR3245" s="2">
        <v>1.3</v>
      </c>
      <c r="CS3245" s="2">
        <v>42</v>
      </c>
      <c r="CT3245" s="2">
        <v>53.2</v>
      </c>
      <c r="CV3245" s="2">
        <v>2</v>
      </c>
      <c r="CW3245" s="2">
        <v>7</v>
      </c>
    </row>
    <row r="3246" spans="1:101" ht="12.75" customHeight="1" x14ac:dyDescent="0.2">
      <c r="A3246">
        <v>5</v>
      </c>
      <c r="B3246" s="2">
        <v>2530</v>
      </c>
      <c r="C3246" s="17">
        <v>3.11</v>
      </c>
      <c r="D3246" s="2">
        <v>3</v>
      </c>
      <c r="F3246" s="15">
        <v>2.8710000000000004</v>
      </c>
      <c r="G3246" s="17">
        <v>85</v>
      </c>
      <c r="H3246" s="2">
        <v>63</v>
      </c>
      <c r="I3246" s="2">
        <v>74.099999999999994</v>
      </c>
      <c r="J3246" s="2">
        <v>63</v>
      </c>
      <c r="K3246" s="2">
        <v>74.099999999999994</v>
      </c>
      <c r="L3246" s="2">
        <v>74.099999999999994</v>
      </c>
      <c r="M3246" s="2">
        <v>6</v>
      </c>
      <c r="N3246" s="2">
        <v>7.1</v>
      </c>
      <c r="O3246" s="2">
        <v>16</v>
      </c>
      <c r="P3246" s="2">
        <v>18.8</v>
      </c>
      <c r="S3246" s="2">
        <v>26</v>
      </c>
      <c r="T3246" s="2">
        <v>30.6</v>
      </c>
      <c r="U3246" s="2">
        <v>37</v>
      </c>
      <c r="V3246" s="2">
        <v>43.5</v>
      </c>
      <c r="Y3246" s="2">
        <v>22</v>
      </c>
      <c r="Z3246" s="2">
        <v>25.9</v>
      </c>
      <c r="AE3246" s="2">
        <v>85</v>
      </c>
      <c r="AF3246" s="2">
        <v>58</v>
      </c>
      <c r="AG3246" s="2">
        <v>68.2</v>
      </c>
      <c r="AH3246" s="2">
        <v>58</v>
      </c>
      <c r="AI3246" s="2">
        <v>68.2</v>
      </c>
      <c r="AJ3246" s="2">
        <v>68.2</v>
      </c>
      <c r="AK3246" s="2">
        <v>6</v>
      </c>
      <c r="AL3246" s="2">
        <v>7.1</v>
      </c>
      <c r="AM3246" s="2">
        <v>21</v>
      </c>
      <c r="AN3246" s="2">
        <v>24.7</v>
      </c>
      <c r="AQ3246" s="2">
        <v>25</v>
      </c>
      <c r="AR3246" s="2">
        <v>29.4</v>
      </c>
      <c r="AS3246" s="2">
        <v>33</v>
      </c>
      <c r="AT3246" s="2">
        <v>38.799999999999997</v>
      </c>
      <c r="AW3246" s="2">
        <v>27</v>
      </c>
      <c r="AX3246" s="2">
        <v>31.8</v>
      </c>
      <c r="CA3246" s="2">
        <v>85</v>
      </c>
      <c r="CB3246" s="2">
        <v>56</v>
      </c>
      <c r="CC3246" s="2">
        <v>65.900000000000006</v>
      </c>
      <c r="CD3246" s="2">
        <v>56</v>
      </c>
      <c r="CE3246" s="2">
        <v>65.900000000000006</v>
      </c>
      <c r="CF3246" s="2">
        <v>65.900000000000006</v>
      </c>
      <c r="CG3246" s="2">
        <v>8</v>
      </c>
      <c r="CH3246" s="2">
        <v>9.4</v>
      </c>
      <c r="CI3246" s="2">
        <v>21</v>
      </c>
      <c r="CJ3246" s="2">
        <v>24.7</v>
      </c>
      <c r="CM3246" s="2">
        <v>30</v>
      </c>
      <c r="CN3246" s="2">
        <v>35.299999999999997</v>
      </c>
      <c r="CO3246" s="2">
        <v>26</v>
      </c>
      <c r="CP3246" s="2">
        <v>30.6</v>
      </c>
      <c r="CS3246" s="2">
        <v>29</v>
      </c>
      <c r="CT3246" s="2">
        <v>34.1</v>
      </c>
    </row>
    <row r="3247" spans="1:101" ht="12.75" customHeight="1" x14ac:dyDescent="0.2">
      <c r="A3247">
        <v>5</v>
      </c>
      <c r="B3247" s="2">
        <v>2531</v>
      </c>
      <c r="C3247" s="17">
        <v>2.35</v>
      </c>
      <c r="D3247" s="2">
        <v>2.1</v>
      </c>
      <c r="F3247" s="15">
        <v>1.9080000000000001</v>
      </c>
      <c r="G3247" s="17">
        <v>101</v>
      </c>
      <c r="H3247" s="2">
        <v>43</v>
      </c>
      <c r="I3247" s="2">
        <v>42.6</v>
      </c>
      <c r="J3247" s="2">
        <v>43</v>
      </c>
      <c r="K3247" s="2">
        <v>42.6</v>
      </c>
      <c r="L3247" s="2">
        <v>42.6</v>
      </c>
      <c r="M3247" s="2">
        <v>14</v>
      </c>
      <c r="N3247" s="2">
        <v>13.9</v>
      </c>
      <c r="O3247" s="2">
        <v>44</v>
      </c>
      <c r="P3247" s="2">
        <v>43.6</v>
      </c>
      <c r="Q3247" s="2">
        <v>2</v>
      </c>
      <c r="R3247" s="2">
        <v>2</v>
      </c>
      <c r="S3247" s="2">
        <v>29</v>
      </c>
      <c r="T3247" s="2">
        <v>28.7</v>
      </c>
      <c r="U3247" s="2">
        <v>12</v>
      </c>
      <c r="V3247" s="2">
        <v>11.9</v>
      </c>
      <c r="Y3247" s="2">
        <v>58</v>
      </c>
      <c r="Z3247" s="2">
        <v>57.4</v>
      </c>
      <c r="AE3247" s="2">
        <v>100</v>
      </c>
      <c r="AF3247" s="2">
        <v>39</v>
      </c>
      <c r="AG3247" s="2">
        <v>38.6</v>
      </c>
      <c r="AH3247" s="2">
        <v>39</v>
      </c>
      <c r="AI3247" s="2">
        <v>38.6</v>
      </c>
      <c r="AJ3247" s="2">
        <v>39</v>
      </c>
      <c r="AK3247" s="2">
        <v>34</v>
      </c>
      <c r="AL3247" s="2">
        <v>33.700000000000003</v>
      </c>
      <c r="AM3247" s="2">
        <v>27</v>
      </c>
      <c r="AN3247" s="2">
        <v>26.7</v>
      </c>
      <c r="AQ3247" s="2">
        <v>32</v>
      </c>
      <c r="AR3247" s="2">
        <v>31.7</v>
      </c>
      <c r="AS3247" s="2">
        <v>7</v>
      </c>
      <c r="AT3247" s="2">
        <v>6.9</v>
      </c>
      <c r="AU3247" s="2">
        <v>1</v>
      </c>
      <c r="AV3247" s="2">
        <v>1</v>
      </c>
      <c r="AW3247" s="2">
        <v>62</v>
      </c>
      <c r="AX3247" s="2">
        <v>61.4</v>
      </c>
      <c r="CA3247" s="2">
        <v>101</v>
      </c>
      <c r="CB3247" s="2">
        <v>23</v>
      </c>
      <c r="CC3247" s="2">
        <v>22.8</v>
      </c>
      <c r="CD3247" s="2">
        <v>23</v>
      </c>
      <c r="CE3247" s="2">
        <v>22.8</v>
      </c>
      <c r="CF3247" s="2">
        <v>22.8</v>
      </c>
      <c r="CG3247" s="2">
        <v>39</v>
      </c>
      <c r="CH3247" s="2">
        <v>38.6</v>
      </c>
      <c r="CI3247" s="2">
        <v>39</v>
      </c>
      <c r="CJ3247" s="2">
        <v>38.6</v>
      </c>
      <c r="CM3247" s="2">
        <v>16</v>
      </c>
      <c r="CN3247" s="2">
        <v>15.8</v>
      </c>
      <c r="CO3247" s="2">
        <v>7</v>
      </c>
      <c r="CP3247" s="2">
        <v>6.9</v>
      </c>
      <c r="CS3247" s="2">
        <v>78</v>
      </c>
      <c r="CT3247" s="2">
        <v>77.2</v>
      </c>
    </row>
    <row r="3248" spans="1:101" ht="12.75" customHeight="1" x14ac:dyDescent="0.2">
      <c r="A3248">
        <v>5</v>
      </c>
      <c r="B3248" s="2">
        <v>2539</v>
      </c>
      <c r="C3248" s="17">
        <v>2.82</v>
      </c>
      <c r="D3248" s="2">
        <v>2.0499999999999998</v>
      </c>
      <c r="F3248" s="15">
        <v>2.6679999999999997</v>
      </c>
      <c r="G3248" s="17">
        <v>93</v>
      </c>
      <c r="H3248" s="2">
        <v>63</v>
      </c>
      <c r="I3248" s="2">
        <v>67.7</v>
      </c>
      <c r="J3248" s="2">
        <v>63</v>
      </c>
      <c r="K3248" s="2">
        <v>67.7</v>
      </c>
      <c r="L3248" s="2">
        <v>67.7</v>
      </c>
      <c r="M3248" s="2">
        <v>10</v>
      </c>
      <c r="N3248" s="2">
        <v>10.8</v>
      </c>
      <c r="O3248" s="2">
        <v>20</v>
      </c>
      <c r="P3248" s="2">
        <v>21.5</v>
      </c>
      <c r="Q3248" s="2">
        <v>3</v>
      </c>
      <c r="R3248" s="2">
        <v>3.2</v>
      </c>
      <c r="S3248" s="2">
        <v>28</v>
      </c>
      <c r="T3248" s="2">
        <v>30.1</v>
      </c>
      <c r="U3248" s="2">
        <v>32</v>
      </c>
      <c r="V3248" s="2">
        <v>34.4</v>
      </c>
      <c r="Y3248" s="2">
        <v>30</v>
      </c>
      <c r="Z3248" s="2">
        <v>32.299999999999997</v>
      </c>
      <c r="AB3248" s="2">
        <v>1</v>
      </c>
      <c r="AC3248" s="2">
        <v>3</v>
      </c>
      <c r="AE3248" s="2">
        <v>93</v>
      </c>
      <c r="AF3248" s="2">
        <v>37</v>
      </c>
      <c r="AG3248" s="2">
        <v>39.799999999999997</v>
      </c>
      <c r="AH3248" s="2">
        <v>37</v>
      </c>
      <c r="AI3248" s="2">
        <v>39.799999999999997</v>
      </c>
      <c r="AJ3248" s="2">
        <v>39.799999999999997</v>
      </c>
      <c r="AK3248" s="2">
        <v>34</v>
      </c>
      <c r="AL3248" s="2">
        <v>36.6</v>
      </c>
      <c r="AM3248" s="2">
        <v>22</v>
      </c>
      <c r="AN3248" s="2">
        <v>23.7</v>
      </c>
      <c r="AO3248" s="2">
        <v>1</v>
      </c>
      <c r="AP3248" s="2">
        <v>1.1000000000000001</v>
      </c>
      <c r="AQ3248" s="2">
        <v>31</v>
      </c>
      <c r="AR3248" s="2">
        <v>33.299999999999997</v>
      </c>
      <c r="AS3248" s="2">
        <v>5</v>
      </c>
      <c r="AT3248" s="2">
        <v>5.4</v>
      </c>
      <c r="AW3248" s="2">
        <v>56</v>
      </c>
      <c r="AX3248" s="2">
        <v>60.2</v>
      </c>
      <c r="AZ3248" s="2">
        <v>1</v>
      </c>
      <c r="BA3248" s="2">
        <v>3</v>
      </c>
      <c r="CA3248" s="2">
        <v>93</v>
      </c>
      <c r="CB3248" s="2">
        <v>63</v>
      </c>
      <c r="CC3248" s="2">
        <v>67.7</v>
      </c>
      <c r="CD3248" s="2">
        <v>63</v>
      </c>
      <c r="CE3248" s="2">
        <v>67.7</v>
      </c>
      <c r="CF3248" s="2">
        <v>67.7</v>
      </c>
      <c r="CG3248" s="2">
        <v>19</v>
      </c>
      <c r="CH3248" s="2">
        <v>20.399999999999999</v>
      </c>
      <c r="CI3248" s="2">
        <v>11</v>
      </c>
      <c r="CJ3248" s="2">
        <v>11.8</v>
      </c>
      <c r="CM3248" s="2">
        <v>45</v>
      </c>
      <c r="CN3248" s="2">
        <v>48.4</v>
      </c>
      <c r="CO3248" s="2">
        <v>18</v>
      </c>
      <c r="CP3248" s="2">
        <v>19.399999999999999</v>
      </c>
      <c r="CS3248" s="2">
        <v>30</v>
      </c>
      <c r="CT3248" s="2">
        <v>32.299999999999997</v>
      </c>
      <c r="CV3248" s="2">
        <v>1</v>
      </c>
      <c r="CW3248" s="2">
        <v>3</v>
      </c>
    </row>
    <row r="3249" spans="1:101" ht="12.75" customHeight="1" x14ac:dyDescent="0.2">
      <c r="A3249">
        <v>5</v>
      </c>
      <c r="B3249" s="2">
        <v>2543</v>
      </c>
      <c r="C3249" s="17">
        <v>2.74</v>
      </c>
      <c r="D3249" s="2">
        <v>2.2999999999999998</v>
      </c>
      <c r="F3249" s="15">
        <v>2.44</v>
      </c>
      <c r="G3249" s="17">
        <v>50</v>
      </c>
      <c r="H3249" s="2">
        <v>30</v>
      </c>
      <c r="I3249" s="2">
        <v>60</v>
      </c>
      <c r="J3249" s="2">
        <v>30</v>
      </c>
      <c r="K3249" s="2">
        <v>60</v>
      </c>
      <c r="L3249" s="2">
        <v>60</v>
      </c>
      <c r="M3249" s="2">
        <v>4</v>
      </c>
      <c r="N3249" s="2">
        <v>8</v>
      </c>
      <c r="O3249" s="2">
        <v>16</v>
      </c>
      <c r="P3249" s="2">
        <v>32</v>
      </c>
      <c r="S3249" s="2">
        <v>19</v>
      </c>
      <c r="T3249" s="2">
        <v>38</v>
      </c>
      <c r="U3249" s="2">
        <v>11</v>
      </c>
      <c r="V3249" s="2">
        <v>22</v>
      </c>
      <c r="Y3249" s="2">
        <v>20</v>
      </c>
      <c r="Z3249" s="2">
        <v>40</v>
      </c>
      <c r="AE3249" s="2">
        <v>50</v>
      </c>
      <c r="AF3249" s="2">
        <v>23</v>
      </c>
      <c r="AG3249" s="2">
        <v>46</v>
      </c>
      <c r="AH3249" s="2">
        <v>23</v>
      </c>
      <c r="AI3249" s="2">
        <v>46</v>
      </c>
      <c r="AJ3249" s="2">
        <v>46</v>
      </c>
      <c r="AK3249" s="2">
        <v>13</v>
      </c>
      <c r="AL3249" s="2">
        <v>26</v>
      </c>
      <c r="AM3249" s="2">
        <v>14</v>
      </c>
      <c r="AN3249" s="2">
        <v>28</v>
      </c>
      <c r="AQ3249" s="2">
        <v>18</v>
      </c>
      <c r="AR3249" s="2">
        <v>36</v>
      </c>
      <c r="AS3249" s="2">
        <v>5</v>
      </c>
      <c r="AT3249" s="2">
        <v>10</v>
      </c>
      <c r="AW3249" s="2">
        <v>27</v>
      </c>
      <c r="AX3249" s="2">
        <v>54</v>
      </c>
      <c r="CA3249" s="2">
        <v>50</v>
      </c>
      <c r="CB3249" s="2">
        <v>26</v>
      </c>
      <c r="CC3249" s="2">
        <v>52</v>
      </c>
      <c r="CD3249" s="2">
        <v>26</v>
      </c>
      <c r="CE3249" s="2">
        <v>52</v>
      </c>
      <c r="CF3249" s="2">
        <v>52</v>
      </c>
      <c r="CG3249" s="2">
        <v>9</v>
      </c>
      <c r="CH3249" s="2">
        <v>18</v>
      </c>
      <c r="CI3249" s="2">
        <v>15</v>
      </c>
      <c r="CJ3249" s="2">
        <v>30</v>
      </c>
      <c r="CM3249" s="2">
        <v>21</v>
      </c>
      <c r="CN3249" s="2">
        <v>42</v>
      </c>
      <c r="CO3249" s="2">
        <v>5</v>
      </c>
      <c r="CP3249" s="2">
        <v>10</v>
      </c>
      <c r="CS3249" s="2">
        <v>24</v>
      </c>
      <c r="CT3249" s="2">
        <v>48</v>
      </c>
    </row>
    <row r="3250" spans="1:101" ht="12.75" customHeight="1" x14ac:dyDescent="0.2">
      <c r="A3250">
        <v>5</v>
      </c>
      <c r="B3250" s="2">
        <v>2545</v>
      </c>
      <c r="C3250" s="17">
        <v>3.45</v>
      </c>
      <c r="D3250" s="2">
        <v>3.11</v>
      </c>
      <c r="F3250" s="15">
        <v>3.4769999999999999</v>
      </c>
      <c r="G3250" s="17">
        <v>64</v>
      </c>
      <c r="H3250" s="2">
        <v>57</v>
      </c>
      <c r="I3250" s="2">
        <v>87.7</v>
      </c>
      <c r="J3250" s="2">
        <v>57</v>
      </c>
      <c r="K3250" s="2">
        <v>87.7</v>
      </c>
      <c r="L3250" s="2">
        <v>89.1</v>
      </c>
      <c r="M3250" s="2">
        <v>1</v>
      </c>
      <c r="N3250" s="2">
        <v>1.5</v>
      </c>
      <c r="O3250" s="2">
        <v>6</v>
      </c>
      <c r="P3250" s="2">
        <v>9.1999999999999993</v>
      </c>
      <c r="S3250" s="2">
        <v>17</v>
      </c>
      <c r="T3250" s="2">
        <v>26.2</v>
      </c>
      <c r="U3250" s="2">
        <v>40</v>
      </c>
      <c r="V3250" s="2">
        <v>61.5</v>
      </c>
      <c r="W3250" s="2">
        <v>1</v>
      </c>
      <c r="X3250" s="2">
        <v>1.5</v>
      </c>
      <c r="Y3250" s="2">
        <v>8</v>
      </c>
      <c r="Z3250" s="2">
        <v>12.3</v>
      </c>
      <c r="AE3250" s="2">
        <v>64</v>
      </c>
      <c r="AF3250" s="2">
        <v>56</v>
      </c>
      <c r="AG3250" s="2">
        <v>86.2</v>
      </c>
      <c r="AH3250" s="2">
        <v>56</v>
      </c>
      <c r="AI3250" s="2">
        <v>86.2</v>
      </c>
      <c r="AJ3250" s="2">
        <v>87.5</v>
      </c>
      <c r="AK3250" s="2">
        <v>3</v>
      </c>
      <c r="AL3250" s="2">
        <v>4.5999999999999996</v>
      </c>
      <c r="AM3250" s="2">
        <v>5</v>
      </c>
      <c r="AN3250" s="2">
        <v>7.7</v>
      </c>
      <c r="AQ3250" s="2">
        <v>35</v>
      </c>
      <c r="AR3250" s="2">
        <v>53.8</v>
      </c>
      <c r="AS3250" s="2">
        <v>21</v>
      </c>
      <c r="AT3250" s="2">
        <v>32.299999999999997</v>
      </c>
      <c r="AU3250" s="2">
        <v>1</v>
      </c>
      <c r="AV3250" s="2">
        <v>1.5</v>
      </c>
      <c r="AW3250" s="2">
        <v>9</v>
      </c>
      <c r="AX3250" s="2">
        <v>13.8</v>
      </c>
      <c r="CA3250" s="2">
        <v>64</v>
      </c>
      <c r="CB3250" s="2">
        <v>60</v>
      </c>
      <c r="CC3250" s="2">
        <v>92.3</v>
      </c>
      <c r="CD3250" s="2">
        <v>60</v>
      </c>
      <c r="CE3250" s="2">
        <v>92.3</v>
      </c>
      <c r="CF3250" s="2">
        <v>93.8</v>
      </c>
      <c r="CG3250" s="2">
        <v>2</v>
      </c>
      <c r="CH3250" s="2">
        <v>3.1</v>
      </c>
      <c r="CI3250" s="2">
        <v>2</v>
      </c>
      <c r="CJ3250" s="2">
        <v>3.1</v>
      </c>
      <c r="CM3250" s="2">
        <v>20</v>
      </c>
      <c r="CN3250" s="2">
        <v>30.8</v>
      </c>
      <c r="CO3250" s="2">
        <v>40</v>
      </c>
      <c r="CP3250" s="2">
        <v>61.5</v>
      </c>
      <c r="CQ3250" s="2">
        <v>1</v>
      </c>
      <c r="CR3250" s="2">
        <v>1.5</v>
      </c>
      <c r="CS3250" s="2">
        <v>5</v>
      </c>
      <c r="CT3250" s="2">
        <v>7.7</v>
      </c>
    </row>
    <row r="3251" spans="1:101" ht="12.75" customHeight="1" x14ac:dyDescent="0.2">
      <c r="A3251">
        <v>5</v>
      </c>
      <c r="B3251" s="2">
        <v>2546</v>
      </c>
      <c r="C3251" s="17">
        <v>3.29</v>
      </c>
      <c r="D3251" s="2">
        <v>3.07</v>
      </c>
      <c r="F3251" s="15">
        <v>3.1760000000000002</v>
      </c>
      <c r="G3251" s="17">
        <v>56</v>
      </c>
      <c r="H3251" s="2">
        <v>46</v>
      </c>
      <c r="I3251" s="2">
        <v>82.1</v>
      </c>
      <c r="J3251" s="2">
        <v>46</v>
      </c>
      <c r="K3251" s="2">
        <v>82.1</v>
      </c>
      <c r="L3251" s="2">
        <v>82.1</v>
      </c>
      <c r="M3251" s="2">
        <v>2</v>
      </c>
      <c r="N3251" s="2">
        <v>3.6</v>
      </c>
      <c r="O3251" s="2">
        <v>8</v>
      </c>
      <c r="P3251" s="2">
        <v>14.3</v>
      </c>
      <c r="Q3251" s="2">
        <v>1</v>
      </c>
      <c r="R3251" s="2">
        <v>1.8</v>
      </c>
      <c r="S3251" s="2">
        <v>14</v>
      </c>
      <c r="T3251" s="2">
        <v>25</v>
      </c>
      <c r="U3251" s="2">
        <v>31</v>
      </c>
      <c r="V3251" s="2">
        <v>55.4</v>
      </c>
      <c r="Y3251" s="2">
        <v>10</v>
      </c>
      <c r="Z3251" s="2">
        <v>17.899999999999999</v>
      </c>
      <c r="AE3251" s="2">
        <v>56</v>
      </c>
      <c r="AF3251" s="2">
        <v>45</v>
      </c>
      <c r="AG3251" s="2">
        <v>80.400000000000006</v>
      </c>
      <c r="AH3251" s="2">
        <v>45</v>
      </c>
      <c r="AI3251" s="2">
        <v>80.400000000000006</v>
      </c>
      <c r="AJ3251" s="2">
        <v>80.400000000000006</v>
      </c>
      <c r="AK3251" s="2">
        <v>5</v>
      </c>
      <c r="AL3251" s="2">
        <v>8.9</v>
      </c>
      <c r="AM3251" s="2">
        <v>6</v>
      </c>
      <c r="AN3251" s="2">
        <v>10.7</v>
      </c>
      <c r="AO3251" s="2">
        <v>2</v>
      </c>
      <c r="AP3251" s="2">
        <v>3.6</v>
      </c>
      <c r="AQ3251" s="2">
        <v>17</v>
      </c>
      <c r="AR3251" s="2">
        <v>30.4</v>
      </c>
      <c r="AS3251" s="2">
        <v>26</v>
      </c>
      <c r="AT3251" s="2">
        <v>46.4</v>
      </c>
      <c r="AW3251" s="2">
        <v>11</v>
      </c>
      <c r="AX3251" s="2">
        <v>19.600000000000001</v>
      </c>
      <c r="CA3251" s="2">
        <v>56</v>
      </c>
      <c r="CB3251" s="2">
        <v>46</v>
      </c>
      <c r="CC3251" s="2">
        <v>82.1</v>
      </c>
      <c r="CD3251" s="2">
        <v>46</v>
      </c>
      <c r="CE3251" s="2">
        <v>82.1</v>
      </c>
      <c r="CF3251" s="2">
        <v>82.1</v>
      </c>
      <c r="CG3251" s="2">
        <v>6</v>
      </c>
      <c r="CH3251" s="2">
        <v>10.7</v>
      </c>
      <c r="CI3251" s="2">
        <v>4</v>
      </c>
      <c r="CJ3251" s="2">
        <v>7.1</v>
      </c>
      <c r="CM3251" s="2">
        <v>20</v>
      </c>
      <c r="CN3251" s="2">
        <v>35.700000000000003</v>
      </c>
      <c r="CO3251" s="2">
        <v>26</v>
      </c>
      <c r="CP3251" s="2">
        <v>46.4</v>
      </c>
      <c r="CS3251" s="2">
        <v>10</v>
      </c>
      <c r="CT3251" s="2">
        <v>17.899999999999999</v>
      </c>
    </row>
    <row r="3252" spans="1:101" ht="12.75" customHeight="1" x14ac:dyDescent="0.2">
      <c r="A3252">
        <v>5</v>
      </c>
      <c r="B3252" s="2">
        <v>2549</v>
      </c>
      <c r="C3252" s="17">
        <v>1.92</v>
      </c>
      <c r="D3252" s="2">
        <v>1.65</v>
      </c>
      <c r="F3252" s="15">
        <v>1.3470000000000002</v>
      </c>
      <c r="G3252" s="17">
        <v>25</v>
      </c>
      <c r="H3252" s="2">
        <v>5</v>
      </c>
      <c r="I3252" s="2">
        <v>19.2</v>
      </c>
      <c r="J3252" s="2">
        <v>5</v>
      </c>
      <c r="K3252" s="2">
        <v>19.2</v>
      </c>
      <c r="L3252" s="2">
        <v>20</v>
      </c>
      <c r="M3252" s="2">
        <v>7</v>
      </c>
      <c r="N3252" s="2">
        <v>26.9</v>
      </c>
      <c r="O3252" s="2">
        <v>13</v>
      </c>
      <c r="P3252" s="2">
        <v>50</v>
      </c>
      <c r="S3252" s="2">
        <v>3</v>
      </c>
      <c r="T3252" s="2">
        <v>11.5</v>
      </c>
      <c r="U3252" s="2">
        <v>2</v>
      </c>
      <c r="V3252" s="2">
        <v>7.7</v>
      </c>
      <c r="W3252" s="2">
        <v>1</v>
      </c>
      <c r="X3252" s="2">
        <v>3.8</v>
      </c>
      <c r="Y3252" s="2">
        <v>21</v>
      </c>
      <c r="Z3252" s="2">
        <v>80.8</v>
      </c>
      <c r="AE3252" s="2">
        <v>26</v>
      </c>
      <c r="AF3252" s="2">
        <v>3</v>
      </c>
      <c r="AG3252" s="2">
        <v>11.5</v>
      </c>
      <c r="AH3252" s="2">
        <v>3</v>
      </c>
      <c r="AI3252" s="2">
        <v>11.5</v>
      </c>
      <c r="AJ3252" s="2">
        <v>11.5</v>
      </c>
      <c r="AK3252" s="2">
        <v>13</v>
      </c>
      <c r="AL3252" s="2">
        <v>50</v>
      </c>
      <c r="AM3252" s="2">
        <v>10</v>
      </c>
      <c r="AN3252" s="2">
        <v>38.5</v>
      </c>
      <c r="AQ3252" s="2">
        <v>2</v>
      </c>
      <c r="AR3252" s="2">
        <v>7.7</v>
      </c>
      <c r="AS3252" s="2">
        <v>1</v>
      </c>
      <c r="AT3252" s="2">
        <v>3.8</v>
      </c>
      <c r="AW3252" s="2">
        <v>23</v>
      </c>
      <c r="AX3252" s="2">
        <v>88.5</v>
      </c>
      <c r="CA3252" s="2">
        <v>25</v>
      </c>
      <c r="CB3252" s="2">
        <v>2</v>
      </c>
      <c r="CC3252" s="2">
        <v>7.7</v>
      </c>
      <c r="CD3252" s="2">
        <v>2</v>
      </c>
      <c r="CE3252" s="2">
        <v>7.7</v>
      </c>
      <c r="CF3252" s="2">
        <v>8</v>
      </c>
      <c r="CG3252" s="2">
        <v>17</v>
      </c>
      <c r="CH3252" s="2">
        <v>65.400000000000006</v>
      </c>
      <c r="CI3252" s="2">
        <v>6</v>
      </c>
      <c r="CJ3252" s="2">
        <v>23.1</v>
      </c>
      <c r="CM3252" s="2">
        <v>2</v>
      </c>
      <c r="CN3252" s="2">
        <v>7.7</v>
      </c>
      <c r="CQ3252" s="2">
        <v>1</v>
      </c>
      <c r="CR3252" s="2">
        <v>3.8</v>
      </c>
      <c r="CS3252" s="2">
        <v>24</v>
      </c>
      <c r="CT3252" s="2">
        <v>92.3</v>
      </c>
    </row>
    <row r="3253" spans="1:101" ht="12.75" customHeight="1" x14ac:dyDescent="0.2">
      <c r="A3253">
        <v>5</v>
      </c>
      <c r="B3253" s="2">
        <v>2552</v>
      </c>
      <c r="C3253" s="17">
        <v>3.25</v>
      </c>
      <c r="D3253" s="2">
        <v>2.79</v>
      </c>
      <c r="F3253" s="15">
        <v>3.1329999999999996</v>
      </c>
      <c r="G3253" s="17">
        <v>81</v>
      </c>
      <c r="H3253" s="2">
        <v>65</v>
      </c>
      <c r="I3253" s="2">
        <v>80.2</v>
      </c>
      <c r="J3253" s="2">
        <v>65</v>
      </c>
      <c r="K3253" s="2">
        <v>80.2</v>
      </c>
      <c r="L3253" s="2">
        <v>80.2</v>
      </c>
      <c r="M3253" s="2">
        <v>4</v>
      </c>
      <c r="N3253" s="2">
        <v>4.9000000000000004</v>
      </c>
      <c r="O3253" s="2">
        <v>12</v>
      </c>
      <c r="P3253" s="2">
        <v>14.8</v>
      </c>
      <c r="S3253" s="2">
        <v>25</v>
      </c>
      <c r="T3253" s="2">
        <v>30.9</v>
      </c>
      <c r="U3253" s="2">
        <v>40</v>
      </c>
      <c r="V3253" s="2">
        <v>49.4</v>
      </c>
      <c r="Y3253" s="2">
        <v>16</v>
      </c>
      <c r="Z3253" s="2">
        <v>19.8</v>
      </c>
      <c r="AB3253" s="2">
        <v>2</v>
      </c>
      <c r="AC3253" s="2">
        <v>1</v>
      </c>
      <c r="AE3253" s="2">
        <v>81</v>
      </c>
      <c r="AF3253" s="2">
        <v>55</v>
      </c>
      <c r="AG3253" s="2">
        <v>67.099999999999994</v>
      </c>
      <c r="AH3253" s="2">
        <v>55</v>
      </c>
      <c r="AI3253" s="2">
        <v>67.099999999999994</v>
      </c>
      <c r="AJ3253" s="2">
        <v>67.900000000000006</v>
      </c>
      <c r="AK3253" s="2">
        <v>14</v>
      </c>
      <c r="AL3253" s="2">
        <v>17.100000000000001</v>
      </c>
      <c r="AM3253" s="2">
        <v>12</v>
      </c>
      <c r="AN3253" s="2">
        <v>14.6</v>
      </c>
      <c r="AQ3253" s="2">
        <v>29</v>
      </c>
      <c r="AR3253" s="2">
        <v>35.4</v>
      </c>
      <c r="AS3253" s="2">
        <v>26</v>
      </c>
      <c r="AT3253" s="2">
        <v>31.7</v>
      </c>
      <c r="AU3253" s="2">
        <v>1</v>
      </c>
      <c r="AV3253" s="2">
        <v>1.2</v>
      </c>
      <c r="AW3253" s="2">
        <v>27</v>
      </c>
      <c r="AX3253" s="2">
        <v>32.9</v>
      </c>
      <c r="AZ3253" s="2">
        <v>1</v>
      </c>
      <c r="BA3253" s="2">
        <v>1</v>
      </c>
      <c r="CA3253" s="2">
        <v>82</v>
      </c>
      <c r="CB3253" s="2">
        <v>64</v>
      </c>
      <c r="CC3253" s="2">
        <v>78</v>
      </c>
      <c r="CD3253" s="2">
        <v>64</v>
      </c>
      <c r="CE3253" s="2">
        <v>78</v>
      </c>
      <c r="CF3253" s="2">
        <v>78</v>
      </c>
      <c r="CG3253" s="2">
        <v>8</v>
      </c>
      <c r="CH3253" s="2">
        <v>9.8000000000000007</v>
      </c>
      <c r="CI3253" s="2">
        <v>10</v>
      </c>
      <c r="CJ3253" s="2">
        <v>12.2</v>
      </c>
      <c r="CM3253" s="2">
        <v>27</v>
      </c>
      <c r="CN3253" s="2">
        <v>32.9</v>
      </c>
      <c r="CO3253" s="2">
        <v>37</v>
      </c>
      <c r="CP3253" s="2">
        <v>45.1</v>
      </c>
      <c r="CS3253" s="2">
        <v>18</v>
      </c>
      <c r="CT3253" s="2">
        <v>22</v>
      </c>
      <c r="CV3253" s="2">
        <v>1</v>
      </c>
      <c r="CW3253" s="2">
        <v>1</v>
      </c>
    </row>
    <row r="3254" spans="1:101" ht="12.75" customHeight="1" x14ac:dyDescent="0.2">
      <c r="A3254">
        <v>5</v>
      </c>
      <c r="B3254" s="2">
        <v>2558</v>
      </c>
      <c r="C3254" s="17">
        <v>3.11</v>
      </c>
      <c r="D3254" s="2">
        <v>2.41</v>
      </c>
      <c r="F3254" s="15">
        <v>2.964</v>
      </c>
      <c r="G3254" s="17">
        <v>110</v>
      </c>
      <c r="H3254" s="2">
        <v>78</v>
      </c>
      <c r="I3254" s="2">
        <v>69.599999999999994</v>
      </c>
      <c r="J3254" s="2">
        <v>78</v>
      </c>
      <c r="K3254" s="2">
        <v>69.599999999999994</v>
      </c>
      <c r="L3254" s="2">
        <v>70.900000000000006</v>
      </c>
      <c r="M3254" s="2">
        <v>7</v>
      </c>
      <c r="N3254" s="2">
        <v>6.3</v>
      </c>
      <c r="O3254" s="2">
        <v>25</v>
      </c>
      <c r="P3254" s="2">
        <v>22.3</v>
      </c>
      <c r="S3254" s="2">
        <v>21</v>
      </c>
      <c r="T3254" s="2">
        <v>18.8</v>
      </c>
      <c r="U3254" s="2">
        <v>57</v>
      </c>
      <c r="V3254" s="2">
        <v>50.9</v>
      </c>
      <c r="W3254" s="2">
        <v>2</v>
      </c>
      <c r="X3254" s="2">
        <v>1.8</v>
      </c>
      <c r="Y3254" s="2">
        <v>34</v>
      </c>
      <c r="Z3254" s="2">
        <v>30.4</v>
      </c>
      <c r="AC3254" s="2">
        <v>2</v>
      </c>
      <c r="AE3254" s="2">
        <v>111</v>
      </c>
      <c r="AF3254" s="2">
        <v>54</v>
      </c>
      <c r="AG3254" s="2">
        <v>48.2</v>
      </c>
      <c r="AH3254" s="2">
        <v>54</v>
      </c>
      <c r="AI3254" s="2">
        <v>48.2</v>
      </c>
      <c r="AJ3254" s="2">
        <v>48.6</v>
      </c>
      <c r="AK3254" s="2">
        <v>21</v>
      </c>
      <c r="AL3254" s="2">
        <v>18.8</v>
      </c>
      <c r="AM3254" s="2">
        <v>36</v>
      </c>
      <c r="AN3254" s="2">
        <v>32.1</v>
      </c>
      <c r="AQ3254" s="2">
        <v>39</v>
      </c>
      <c r="AR3254" s="2">
        <v>34.799999999999997</v>
      </c>
      <c r="AS3254" s="2">
        <v>15</v>
      </c>
      <c r="AT3254" s="2">
        <v>13.4</v>
      </c>
      <c r="AU3254" s="2">
        <v>1</v>
      </c>
      <c r="AV3254" s="2">
        <v>0.9</v>
      </c>
      <c r="AW3254" s="2">
        <v>58</v>
      </c>
      <c r="AX3254" s="2">
        <v>51.8</v>
      </c>
      <c r="BA3254" s="2">
        <v>2</v>
      </c>
      <c r="CA3254" s="2">
        <v>110</v>
      </c>
      <c r="CB3254" s="2">
        <v>81</v>
      </c>
      <c r="CC3254" s="2">
        <v>72.3</v>
      </c>
      <c r="CD3254" s="2">
        <v>81</v>
      </c>
      <c r="CE3254" s="2">
        <v>72.3</v>
      </c>
      <c r="CF3254" s="2">
        <v>73.599999999999994</v>
      </c>
      <c r="CG3254" s="2">
        <v>11</v>
      </c>
      <c r="CH3254" s="2">
        <v>9.8000000000000007</v>
      </c>
      <c r="CI3254" s="2">
        <v>18</v>
      </c>
      <c r="CJ3254" s="2">
        <v>16.100000000000001</v>
      </c>
      <c r="CM3254" s="2">
        <v>39</v>
      </c>
      <c r="CN3254" s="2">
        <v>34.799999999999997</v>
      </c>
      <c r="CO3254" s="2">
        <v>42</v>
      </c>
      <c r="CP3254" s="2">
        <v>37.5</v>
      </c>
      <c r="CQ3254" s="2">
        <v>2</v>
      </c>
      <c r="CR3254" s="2">
        <v>1.8</v>
      </c>
      <c r="CS3254" s="2">
        <v>31</v>
      </c>
      <c r="CT3254" s="2">
        <v>27.7</v>
      </c>
      <c r="CW3254" s="2">
        <v>2</v>
      </c>
    </row>
    <row r="3255" spans="1:101" ht="12.75" customHeight="1" x14ac:dyDescent="0.2">
      <c r="A3255">
        <v>5</v>
      </c>
      <c r="B3255" s="2">
        <v>2562</v>
      </c>
      <c r="C3255" s="17">
        <v>2.5299999999999998</v>
      </c>
      <c r="D3255" s="2">
        <v>2.16</v>
      </c>
      <c r="F3255" s="15">
        <v>1.8430000000000002</v>
      </c>
      <c r="G3255" s="17">
        <v>57</v>
      </c>
      <c r="H3255" s="2">
        <v>24</v>
      </c>
      <c r="I3255" s="2">
        <v>42.1</v>
      </c>
      <c r="J3255" s="2">
        <v>24</v>
      </c>
      <c r="K3255" s="2">
        <v>42.1</v>
      </c>
      <c r="L3255" s="2">
        <v>42.1</v>
      </c>
      <c r="M3255" s="2">
        <v>2</v>
      </c>
      <c r="N3255" s="2">
        <v>3.5</v>
      </c>
      <c r="O3255" s="2">
        <v>31</v>
      </c>
      <c r="P3255" s="2">
        <v>54.4</v>
      </c>
      <c r="Q3255" s="2">
        <v>1</v>
      </c>
      <c r="R3255" s="2">
        <v>1.8</v>
      </c>
      <c r="S3255" s="2">
        <v>12</v>
      </c>
      <c r="T3255" s="2">
        <v>21.1</v>
      </c>
      <c r="U3255" s="2">
        <v>11</v>
      </c>
      <c r="V3255" s="2">
        <v>19.3</v>
      </c>
      <c r="Y3255" s="2">
        <v>33</v>
      </c>
      <c r="Z3255" s="2">
        <v>57.9</v>
      </c>
      <c r="AE3255" s="2">
        <v>57</v>
      </c>
      <c r="AF3255" s="2">
        <v>22</v>
      </c>
      <c r="AG3255" s="2">
        <v>38.6</v>
      </c>
      <c r="AH3255" s="2">
        <v>22</v>
      </c>
      <c r="AI3255" s="2">
        <v>38.6</v>
      </c>
      <c r="AJ3255" s="2">
        <v>38.6</v>
      </c>
      <c r="AK3255" s="2">
        <v>20</v>
      </c>
      <c r="AL3255" s="2">
        <v>35.1</v>
      </c>
      <c r="AM3255" s="2">
        <v>15</v>
      </c>
      <c r="AN3255" s="2">
        <v>26.3</v>
      </c>
      <c r="AQ3255" s="2">
        <v>15</v>
      </c>
      <c r="AR3255" s="2">
        <v>26.3</v>
      </c>
      <c r="AS3255" s="2">
        <v>7</v>
      </c>
      <c r="AT3255" s="2">
        <v>12.3</v>
      </c>
      <c r="AW3255" s="2">
        <v>35</v>
      </c>
      <c r="AX3255" s="2">
        <v>61.4</v>
      </c>
      <c r="CA3255" s="2">
        <v>57</v>
      </c>
      <c r="CB3255" s="2">
        <v>15</v>
      </c>
      <c r="CC3255" s="2">
        <v>26.3</v>
      </c>
      <c r="CD3255" s="2">
        <v>15</v>
      </c>
      <c r="CE3255" s="2">
        <v>26.3</v>
      </c>
      <c r="CF3255" s="2">
        <v>26.3</v>
      </c>
      <c r="CG3255" s="2">
        <v>23</v>
      </c>
      <c r="CH3255" s="2">
        <v>40.4</v>
      </c>
      <c r="CI3255" s="2">
        <v>19</v>
      </c>
      <c r="CJ3255" s="2">
        <v>33.299999999999997</v>
      </c>
      <c r="CK3255" s="2">
        <v>1</v>
      </c>
      <c r="CL3255" s="2">
        <v>1.8</v>
      </c>
      <c r="CM3255" s="2">
        <v>12</v>
      </c>
      <c r="CN3255" s="2">
        <v>21.1</v>
      </c>
      <c r="CO3255" s="2">
        <v>2</v>
      </c>
      <c r="CP3255" s="2">
        <v>3.5</v>
      </c>
      <c r="CS3255" s="2">
        <v>42</v>
      </c>
      <c r="CT3255" s="2">
        <v>73.7</v>
      </c>
    </row>
    <row r="3256" spans="1:101" ht="12.75" customHeight="1" x14ac:dyDescent="0.2">
      <c r="A3256">
        <v>5</v>
      </c>
      <c r="B3256" s="2">
        <v>2563</v>
      </c>
      <c r="C3256" s="17">
        <v>2.2799999999999998</v>
      </c>
      <c r="D3256" s="2">
        <v>2.04</v>
      </c>
      <c r="F3256" s="15">
        <v>1.869</v>
      </c>
      <c r="G3256" s="17">
        <v>54</v>
      </c>
      <c r="H3256" s="2">
        <v>30</v>
      </c>
      <c r="I3256" s="2">
        <v>55.6</v>
      </c>
      <c r="J3256" s="2">
        <v>30</v>
      </c>
      <c r="K3256" s="2">
        <v>55.6</v>
      </c>
      <c r="L3256" s="2">
        <v>55.6</v>
      </c>
      <c r="M3256" s="2">
        <v>8</v>
      </c>
      <c r="N3256" s="2">
        <v>14.8</v>
      </c>
      <c r="O3256" s="2">
        <v>16</v>
      </c>
      <c r="P3256" s="2">
        <v>29.6</v>
      </c>
      <c r="Q3256" s="2">
        <v>4</v>
      </c>
      <c r="R3256" s="2">
        <v>7.4</v>
      </c>
      <c r="S3256" s="2">
        <v>21</v>
      </c>
      <c r="T3256" s="2">
        <v>38.9</v>
      </c>
      <c r="U3256" s="2">
        <v>5</v>
      </c>
      <c r="V3256" s="2">
        <v>9.3000000000000007</v>
      </c>
      <c r="Y3256" s="2">
        <v>24</v>
      </c>
      <c r="Z3256" s="2">
        <v>44.4</v>
      </c>
      <c r="AE3256" s="2">
        <v>54</v>
      </c>
      <c r="AF3256" s="2">
        <v>17</v>
      </c>
      <c r="AG3256" s="2">
        <v>31.5</v>
      </c>
      <c r="AH3256" s="2">
        <v>17</v>
      </c>
      <c r="AI3256" s="2">
        <v>31.5</v>
      </c>
      <c r="AJ3256" s="2">
        <v>31.5</v>
      </c>
      <c r="AK3256" s="2">
        <v>16</v>
      </c>
      <c r="AL3256" s="2">
        <v>29.6</v>
      </c>
      <c r="AM3256" s="2">
        <v>21</v>
      </c>
      <c r="AN3256" s="2">
        <v>38.9</v>
      </c>
      <c r="AQ3256" s="2">
        <v>16</v>
      </c>
      <c r="AR3256" s="2">
        <v>29.6</v>
      </c>
      <c r="AS3256" s="2">
        <v>1</v>
      </c>
      <c r="AT3256" s="2">
        <v>1.9</v>
      </c>
      <c r="AW3256" s="2">
        <v>37</v>
      </c>
      <c r="AX3256" s="2">
        <v>68.5</v>
      </c>
      <c r="CA3256" s="2">
        <v>54</v>
      </c>
      <c r="CB3256" s="2">
        <v>17</v>
      </c>
      <c r="CC3256" s="2">
        <v>31.5</v>
      </c>
      <c r="CD3256" s="2">
        <v>17</v>
      </c>
      <c r="CE3256" s="2">
        <v>31.5</v>
      </c>
      <c r="CF3256" s="2">
        <v>31.5</v>
      </c>
      <c r="CG3256" s="2">
        <v>21</v>
      </c>
      <c r="CH3256" s="2">
        <v>38.9</v>
      </c>
      <c r="CI3256" s="2">
        <v>16</v>
      </c>
      <c r="CJ3256" s="2">
        <v>29.6</v>
      </c>
      <c r="CK3256" s="2">
        <v>1</v>
      </c>
      <c r="CL3256" s="2">
        <v>1.9</v>
      </c>
      <c r="CM3256" s="2">
        <v>16</v>
      </c>
      <c r="CN3256" s="2">
        <v>29.6</v>
      </c>
      <c r="CS3256" s="2">
        <v>37</v>
      </c>
      <c r="CT3256" s="2">
        <v>68.5</v>
      </c>
    </row>
    <row r="3257" spans="1:101" ht="12.75" customHeight="1" x14ac:dyDescent="0.2">
      <c r="A3257">
        <v>5</v>
      </c>
      <c r="B3257" s="2">
        <v>2565</v>
      </c>
      <c r="C3257" s="17">
        <v>3.03</v>
      </c>
      <c r="D3257" s="2">
        <v>2.5099999999999998</v>
      </c>
      <c r="F3257" s="15">
        <v>2.6819999999999999</v>
      </c>
      <c r="G3257" s="17">
        <v>94</v>
      </c>
      <c r="H3257" s="2">
        <v>65</v>
      </c>
      <c r="I3257" s="2">
        <v>69.099999999999994</v>
      </c>
      <c r="J3257" s="2">
        <v>65</v>
      </c>
      <c r="K3257" s="2">
        <v>69.099999999999994</v>
      </c>
      <c r="L3257" s="2">
        <v>69.099999999999994</v>
      </c>
      <c r="M3257" s="2">
        <v>9</v>
      </c>
      <c r="N3257" s="2">
        <v>9.6</v>
      </c>
      <c r="O3257" s="2">
        <v>20</v>
      </c>
      <c r="P3257" s="2">
        <v>21.3</v>
      </c>
      <c r="S3257" s="2">
        <v>24</v>
      </c>
      <c r="T3257" s="2">
        <v>25.5</v>
      </c>
      <c r="U3257" s="2">
        <v>41</v>
      </c>
      <c r="V3257" s="2">
        <v>43.6</v>
      </c>
      <c r="Y3257" s="2">
        <v>29</v>
      </c>
      <c r="Z3257" s="2">
        <v>30.9</v>
      </c>
      <c r="AB3257" s="2">
        <v>5</v>
      </c>
      <c r="AE3257" s="2">
        <v>94</v>
      </c>
      <c r="AF3257" s="2">
        <v>51</v>
      </c>
      <c r="AG3257" s="2">
        <v>54.3</v>
      </c>
      <c r="AH3257" s="2">
        <v>51</v>
      </c>
      <c r="AI3257" s="2">
        <v>54.3</v>
      </c>
      <c r="AJ3257" s="2">
        <v>54.3</v>
      </c>
      <c r="AK3257" s="2">
        <v>21</v>
      </c>
      <c r="AL3257" s="2">
        <v>22.3</v>
      </c>
      <c r="AM3257" s="2">
        <v>22</v>
      </c>
      <c r="AN3257" s="2">
        <v>23.4</v>
      </c>
      <c r="AQ3257" s="2">
        <v>33</v>
      </c>
      <c r="AR3257" s="2">
        <v>35.1</v>
      </c>
      <c r="AS3257" s="2">
        <v>18</v>
      </c>
      <c r="AT3257" s="2">
        <v>19.100000000000001</v>
      </c>
      <c r="AW3257" s="2">
        <v>43</v>
      </c>
      <c r="AX3257" s="2">
        <v>45.7</v>
      </c>
      <c r="AZ3257" s="2">
        <v>5</v>
      </c>
      <c r="CA3257" s="2">
        <v>94</v>
      </c>
      <c r="CB3257" s="2">
        <v>54</v>
      </c>
      <c r="CC3257" s="2">
        <v>57.4</v>
      </c>
      <c r="CD3257" s="2">
        <v>54</v>
      </c>
      <c r="CE3257" s="2">
        <v>57.4</v>
      </c>
      <c r="CF3257" s="2">
        <v>57.4</v>
      </c>
      <c r="CG3257" s="2">
        <v>16</v>
      </c>
      <c r="CH3257" s="2">
        <v>17</v>
      </c>
      <c r="CI3257" s="2">
        <v>24</v>
      </c>
      <c r="CJ3257" s="2">
        <v>25.5</v>
      </c>
      <c r="CM3257" s="2">
        <v>28</v>
      </c>
      <c r="CN3257" s="2">
        <v>29.8</v>
      </c>
      <c r="CO3257" s="2">
        <v>26</v>
      </c>
      <c r="CP3257" s="2">
        <v>27.7</v>
      </c>
      <c r="CS3257" s="2">
        <v>40</v>
      </c>
      <c r="CT3257" s="2">
        <v>42.6</v>
      </c>
      <c r="CV3257" s="2">
        <v>5</v>
      </c>
    </row>
    <row r="3258" spans="1:101" ht="12.75" customHeight="1" x14ac:dyDescent="0.2">
      <c r="A3258">
        <v>5</v>
      </c>
      <c r="B3258" s="2">
        <v>2569</v>
      </c>
      <c r="C3258" s="17">
        <v>2.87</v>
      </c>
      <c r="D3258" s="2">
        <v>2.67</v>
      </c>
      <c r="F3258" s="15">
        <v>2.3459999999999996</v>
      </c>
      <c r="G3258" s="17">
        <v>66</v>
      </c>
      <c r="H3258" s="2">
        <v>44</v>
      </c>
      <c r="I3258" s="2">
        <v>65.7</v>
      </c>
      <c r="J3258" s="2">
        <v>44</v>
      </c>
      <c r="K3258" s="2">
        <v>65.7</v>
      </c>
      <c r="L3258" s="2">
        <v>66.7</v>
      </c>
      <c r="M3258" s="2">
        <v>8</v>
      </c>
      <c r="N3258" s="2">
        <v>11.9</v>
      </c>
      <c r="O3258" s="2">
        <v>14</v>
      </c>
      <c r="P3258" s="2">
        <v>20.9</v>
      </c>
      <c r="S3258" s="2">
        <v>20</v>
      </c>
      <c r="T3258" s="2">
        <v>29.9</v>
      </c>
      <c r="U3258" s="2">
        <v>24</v>
      </c>
      <c r="V3258" s="2">
        <v>35.799999999999997</v>
      </c>
      <c r="W3258" s="2">
        <v>1</v>
      </c>
      <c r="X3258" s="2">
        <v>1.5</v>
      </c>
      <c r="Y3258" s="2">
        <v>23</v>
      </c>
      <c r="Z3258" s="2">
        <v>34.299999999999997</v>
      </c>
      <c r="AE3258" s="2">
        <v>66</v>
      </c>
      <c r="AF3258" s="2">
        <v>42</v>
      </c>
      <c r="AG3258" s="2">
        <v>62.7</v>
      </c>
      <c r="AH3258" s="2">
        <v>42</v>
      </c>
      <c r="AI3258" s="2">
        <v>62.7</v>
      </c>
      <c r="AJ3258" s="2">
        <v>63.6</v>
      </c>
      <c r="AK3258" s="2">
        <v>8</v>
      </c>
      <c r="AL3258" s="2">
        <v>11.9</v>
      </c>
      <c r="AM3258" s="2">
        <v>16</v>
      </c>
      <c r="AN3258" s="2">
        <v>23.9</v>
      </c>
      <c r="AQ3258" s="2">
        <v>29</v>
      </c>
      <c r="AR3258" s="2">
        <v>43.3</v>
      </c>
      <c r="AS3258" s="2">
        <v>13</v>
      </c>
      <c r="AT3258" s="2">
        <v>19.399999999999999</v>
      </c>
      <c r="AU3258" s="2">
        <v>1</v>
      </c>
      <c r="AV3258" s="2">
        <v>1.5</v>
      </c>
      <c r="AW3258" s="2">
        <v>25</v>
      </c>
      <c r="AX3258" s="2">
        <v>37.299999999999997</v>
      </c>
      <c r="CA3258" s="2">
        <v>66</v>
      </c>
      <c r="CB3258" s="2">
        <v>34</v>
      </c>
      <c r="CC3258" s="2">
        <v>50.7</v>
      </c>
      <c r="CD3258" s="2">
        <v>34</v>
      </c>
      <c r="CE3258" s="2">
        <v>50.7</v>
      </c>
      <c r="CF3258" s="2">
        <v>51.5</v>
      </c>
      <c r="CG3258" s="2">
        <v>12</v>
      </c>
      <c r="CH3258" s="2">
        <v>17.899999999999999</v>
      </c>
      <c r="CI3258" s="2">
        <v>20</v>
      </c>
      <c r="CJ3258" s="2">
        <v>29.9</v>
      </c>
      <c r="CM3258" s="2">
        <v>31</v>
      </c>
      <c r="CN3258" s="2">
        <v>46.3</v>
      </c>
      <c r="CO3258" s="2">
        <v>3</v>
      </c>
      <c r="CP3258" s="2">
        <v>4.5</v>
      </c>
      <c r="CQ3258" s="2">
        <v>1</v>
      </c>
      <c r="CR3258" s="2">
        <v>1.5</v>
      </c>
      <c r="CS3258" s="2">
        <v>33</v>
      </c>
      <c r="CT3258" s="2">
        <v>49.3</v>
      </c>
    </row>
    <row r="3259" spans="1:101" ht="12.75" customHeight="1" x14ac:dyDescent="0.2">
      <c r="A3259">
        <v>5</v>
      </c>
      <c r="B3259" s="2">
        <v>2572</v>
      </c>
      <c r="C3259" s="17">
        <v>2.88</v>
      </c>
      <c r="D3259" s="2">
        <v>2.58</v>
      </c>
      <c r="F3259" s="15">
        <v>2.4</v>
      </c>
      <c r="G3259" s="17">
        <v>40</v>
      </c>
      <c r="H3259" s="2">
        <v>28</v>
      </c>
      <c r="I3259" s="2">
        <v>70</v>
      </c>
      <c r="J3259" s="2">
        <v>28</v>
      </c>
      <c r="K3259" s="2">
        <v>70</v>
      </c>
      <c r="L3259" s="2">
        <v>70</v>
      </c>
      <c r="M3259" s="2">
        <v>4</v>
      </c>
      <c r="N3259" s="2">
        <v>10</v>
      </c>
      <c r="O3259" s="2">
        <v>8</v>
      </c>
      <c r="P3259" s="2">
        <v>20</v>
      </c>
      <c r="Q3259" s="2">
        <v>1</v>
      </c>
      <c r="R3259" s="2">
        <v>2.5</v>
      </c>
      <c r="S3259" s="2">
        <v>13</v>
      </c>
      <c r="T3259" s="2">
        <v>32.5</v>
      </c>
      <c r="U3259" s="2">
        <v>14</v>
      </c>
      <c r="V3259" s="2">
        <v>35</v>
      </c>
      <c r="Y3259" s="2">
        <v>12</v>
      </c>
      <c r="Z3259" s="2">
        <v>30</v>
      </c>
      <c r="AE3259" s="2">
        <v>40</v>
      </c>
      <c r="AF3259" s="2">
        <v>24</v>
      </c>
      <c r="AG3259" s="2">
        <v>60</v>
      </c>
      <c r="AH3259" s="2">
        <v>24</v>
      </c>
      <c r="AI3259" s="2">
        <v>60</v>
      </c>
      <c r="AJ3259" s="2">
        <v>60</v>
      </c>
      <c r="AK3259" s="2">
        <v>6</v>
      </c>
      <c r="AL3259" s="2">
        <v>15</v>
      </c>
      <c r="AM3259" s="2">
        <v>10</v>
      </c>
      <c r="AN3259" s="2">
        <v>25</v>
      </c>
      <c r="AO3259" s="2">
        <v>1</v>
      </c>
      <c r="AP3259" s="2">
        <v>2.5</v>
      </c>
      <c r="AQ3259" s="2">
        <v>15</v>
      </c>
      <c r="AR3259" s="2">
        <v>37.5</v>
      </c>
      <c r="AS3259" s="2">
        <v>8</v>
      </c>
      <c r="AT3259" s="2">
        <v>20</v>
      </c>
      <c r="AW3259" s="2">
        <v>16</v>
      </c>
      <c r="AX3259" s="2">
        <v>40</v>
      </c>
      <c r="CA3259" s="2">
        <v>40</v>
      </c>
      <c r="CB3259" s="2">
        <v>19</v>
      </c>
      <c r="CC3259" s="2">
        <v>47.5</v>
      </c>
      <c r="CD3259" s="2">
        <v>19</v>
      </c>
      <c r="CE3259" s="2">
        <v>47.5</v>
      </c>
      <c r="CF3259" s="2">
        <v>47.5</v>
      </c>
      <c r="CG3259" s="2">
        <v>9</v>
      </c>
      <c r="CH3259" s="2">
        <v>22.5</v>
      </c>
      <c r="CI3259" s="2">
        <v>12</v>
      </c>
      <c r="CJ3259" s="2">
        <v>30</v>
      </c>
      <c r="CM3259" s="2">
        <v>13</v>
      </c>
      <c r="CN3259" s="2">
        <v>32.5</v>
      </c>
      <c r="CO3259" s="2">
        <v>6</v>
      </c>
      <c r="CP3259" s="2">
        <v>15</v>
      </c>
      <c r="CS3259" s="2">
        <v>21</v>
      </c>
      <c r="CT3259" s="2">
        <v>52.5</v>
      </c>
    </row>
    <row r="3260" spans="1:101" ht="12.75" customHeight="1" x14ac:dyDescent="0.2">
      <c r="A3260">
        <v>5</v>
      </c>
      <c r="B3260" s="2">
        <v>2576</v>
      </c>
      <c r="C3260" s="17">
        <v>3.33</v>
      </c>
      <c r="D3260" s="2">
        <v>2.93</v>
      </c>
      <c r="F3260" s="15">
        <v>3</v>
      </c>
      <c r="G3260" s="17">
        <v>85</v>
      </c>
      <c r="H3260" s="2">
        <v>69</v>
      </c>
      <c r="I3260" s="2">
        <v>81.2</v>
      </c>
      <c r="J3260" s="2">
        <v>69</v>
      </c>
      <c r="K3260" s="2">
        <v>81.2</v>
      </c>
      <c r="L3260" s="2">
        <v>81.2</v>
      </c>
      <c r="M3260" s="2">
        <v>2</v>
      </c>
      <c r="N3260" s="2">
        <v>2.4</v>
      </c>
      <c r="O3260" s="2">
        <v>14</v>
      </c>
      <c r="P3260" s="2">
        <v>16.5</v>
      </c>
      <c r="S3260" s="2">
        <v>23</v>
      </c>
      <c r="T3260" s="2">
        <v>27.1</v>
      </c>
      <c r="U3260" s="2">
        <v>46</v>
      </c>
      <c r="V3260" s="2">
        <v>54.1</v>
      </c>
      <c r="Y3260" s="2">
        <v>16</v>
      </c>
      <c r="Z3260" s="2">
        <v>18.8</v>
      </c>
      <c r="AB3260" s="2">
        <v>1</v>
      </c>
      <c r="AC3260" s="2">
        <v>3</v>
      </c>
      <c r="AE3260" s="2">
        <v>85</v>
      </c>
      <c r="AF3260" s="2">
        <v>60</v>
      </c>
      <c r="AG3260" s="2">
        <v>70.599999999999994</v>
      </c>
      <c r="AH3260" s="2">
        <v>60</v>
      </c>
      <c r="AI3260" s="2">
        <v>70.599999999999994</v>
      </c>
      <c r="AJ3260" s="2">
        <v>70.599999999999994</v>
      </c>
      <c r="AK3260" s="2">
        <v>12</v>
      </c>
      <c r="AL3260" s="2">
        <v>14.1</v>
      </c>
      <c r="AM3260" s="2">
        <v>13</v>
      </c>
      <c r="AN3260" s="2">
        <v>15.3</v>
      </c>
      <c r="AQ3260" s="2">
        <v>29</v>
      </c>
      <c r="AR3260" s="2">
        <v>34.1</v>
      </c>
      <c r="AS3260" s="2">
        <v>31</v>
      </c>
      <c r="AT3260" s="2">
        <v>36.5</v>
      </c>
      <c r="AW3260" s="2">
        <v>25</v>
      </c>
      <c r="AX3260" s="2">
        <v>29.4</v>
      </c>
      <c r="AZ3260" s="2">
        <v>1</v>
      </c>
      <c r="BA3260" s="2">
        <v>3</v>
      </c>
      <c r="CA3260" s="2">
        <v>85</v>
      </c>
      <c r="CB3260" s="2">
        <v>60</v>
      </c>
      <c r="CC3260" s="2">
        <v>70.599999999999994</v>
      </c>
      <c r="CD3260" s="2">
        <v>60</v>
      </c>
      <c r="CE3260" s="2">
        <v>70.599999999999994</v>
      </c>
      <c r="CF3260" s="2">
        <v>70.599999999999994</v>
      </c>
      <c r="CG3260" s="2">
        <v>8</v>
      </c>
      <c r="CH3260" s="2">
        <v>9.4</v>
      </c>
      <c r="CI3260" s="2">
        <v>17</v>
      </c>
      <c r="CJ3260" s="2">
        <v>20</v>
      </c>
      <c r="CM3260" s="2">
        <v>27</v>
      </c>
      <c r="CN3260" s="2">
        <v>31.8</v>
      </c>
      <c r="CO3260" s="2">
        <v>33</v>
      </c>
      <c r="CP3260" s="2">
        <v>38.799999999999997</v>
      </c>
      <c r="CS3260" s="2">
        <v>25</v>
      </c>
      <c r="CT3260" s="2">
        <v>29.4</v>
      </c>
      <c r="CV3260" s="2">
        <v>1</v>
      </c>
      <c r="CW3260" s="2">
        <v>3</v>
      </c>
    </row>
    <row r="3261" spans="1:101" ht="12.75" customHeight="1" x14ac:dyDescent="0.2">
      <c r="A3261">
        <v>5</v>
      </c>
      <c r="B3261" s="2">
        <v>2577</v>
      </c>
      <c r="C3261" s="17">
        <v>2.33</v>
      </c>
      <c r="D3261" s="2">
        <v>1.76</v>
      </c>
      <c r="F3261" s="15">
        <v>2.1509999999999998</v>
      </c>
      <c r="G3261" s="17">
        <v>33</v>
      </c>
      <c r="H3261" s="2">
        <v>15</v>
      </c>
      <c r="I3261" s="2">
        <v>45.5</v>
      </c>
      <c r="J3261" s="2">
        <v>15</v>
      </c>
      <c r="K3261" s="2">
        <v>45.5</v>
      </c>
      <c r="L3261" s="2">
        <v>45.5</v>
      </c>
      <c r="M3261" s="2">
        <v>10</v>
      </c>
      <c r="N3261" s="2">
        <v>30.3</v>
      </c>
      <c r="O3261" s="2">
        <v>8</v>
      </c>
      <c r="P3261" s="2">
        <v>24.2</v>
      </c>
      <c r="S3261" s="2">
        <v>9</v>
      </c>
      <c r="T3261" s="2">
        <v>27.3</v>
      </c>
      <c r="U3261" s="2">
        <v>6</v>
      </c>
      <c r="V3261" s="2">
        <v>18.2</v>
      </c>
      <c r="Y3261" s="2">
        <v>18</v>
      </c>
      <c r="Z3261" s="2">
        <v>54.5</v>
      </c>
      <c r="AE3261" s="2">
        <v>32</v>
      </c>
      <c r="AF3261" s="2">
        <v>9</v>
      </c>
      <c r="AG3261" s="2">
        <v>27.3</v>
      </c>
      <c r="AH3261" s="2">
        <v>9</v>
      </c>
      <c r="AI3261" s="2">
        <v>27.3</v>
      </c>
      <c r="AJ3261" s="2">
        <v>28.1</v>
      </c>
      <c r="AK3261" s="2">
        <v>16</v>
      </c>
      <c r="AL3261" s="2">
        <v>48.5</v>
      </c>
      <c r="AM3261" s="2">
        <v>7</v>
      </c>
      <c r="AN3261" s="2">
        <v>21.2</v>
      </c>
      <c r="AQ3261" s="2">
        <v>8</v>
      </c>
      <c r="AR3261" s="2">
        <v>24.2</v>
      </c>
      <c r="AS3261" s="2">
        <v>1</v>
      </c>
      <c r="AT3261" s="2">
        <v>3</v>
      </c>
      <c r="AU3261" s="2">
        <v>1</v>
      </c>
      <c r="AV3261" s="2">
        <v>3</v>
      </c>
      <c r="AW3261" s="2">
        <v>24</v>
      </c>
      <c r="AX3261" s="2">
        <v>72.7</v>
      </c>
      <c r="CA3261" s="2">
        <v>33</v>
      </c>
      <c r="CB3261" s="2">
        <v>14</v>
      </c>
      <c r="CC3261" s="2">
        <v>42.4</v>
      </c>
      <c r="CD3261" s="2">
        <v>14</v>
      </c>
      <c r="CE3261" s="2">
        <v>42.4</v>
      </c>
      <c r="CF3261" s="2">
        <v>42.4</v>
      </c>
      <c r="CG3261" s="2">
        <v>13</v>
      </c>
      <c r="CH3261" s="2">
        <v>39.4</v>
      </c>
      <c r="CI3261" s="2">
        <v>6</v>
      </c>
      <c r="CJ3261" s="2">
        <v>18.2</v>
      </c>
      <c r="CM3261" s="2">
        <v>10</v>
      </c>
      <c r="CN3261" s="2">
        <v>30.3</v>
      </c>
      <c r="CO3261" s="2">
        <v>4</v>
      </c>
      <c r="CP3261" s="2">
        <v>12.1</v>
      </c>
      <c r="CS3261" s="2">
        <v>19</v>
      </c>
      <c r="CT3261" s="2">
        <v>57.6</v>
      </c>
    </row>
    <row r="3262" spans="1:101" ht="12.75" customHeight="1" x14ac:dyDescent="0.2">
      <c r="A3262">
        <v>5</v>
      </c>
      <c r="B3262" s="2">
        <v>2578</v>
      </c>
      <c r="C3262" s="17">
        <v>2.83</v>
      </c>
      <c r="D3262" s="2">
        <v>2.87</v>
      </c>
      <c r="F3262" s="15">
        <v>2.8730000000000002</v>
      </c>
      <c r="G3262" s="17">
        <v>47</v>
      </c>
      <c r="H3262" s="2">
        <v>30</v>
      </c>
      <c r="I3262" s="2">
        <v>63.8</v>
      </c>
      <c r="J3262" s="2">
        <v>30</v>
      </c>
      <c r="K3262" s="2">
        <v>63.8</v>
      </c>
      <c r="L3262" s="2">
        <v>63.8</v>
      </c>
      <c r="M3262" s="2">
        <v>7</v>
      </c>
      <c r="N3262" s="2">
        <v>14.9</v>
      </c>
      <c r="O3262" s="2">
        <v>10</v>
      </c>
      <c r="P3262" s="2">
        <v>21.3</v>
      </c>
      <c r="S3262" s="2">
        <v>14</v>
      </c>
      <c r="T3262" s="2">
        <v>29.8</v>
      </c>
      <c r="U3262" s="2">
        <v>16</v>
      </c>
      <c r="V3262" s="2">
        <v>34</v>
      </c>
      <c r="Y3262" s="2">
        <v>17</v>
      </c>
      <c r="Z3262" s="2">
        <v>36.200000000000003</v>
      </c>
      <c r="AC3262" s="2">
        <v>1</v>
      </c>
      <c r="AE3262" s="2">
        <v>47</v>
      </c>
      <c r="AF3262" s="2">
        <v>31</v>
      </c>
      <c r="AG3262" s="2">
        <v>66</v>
      </c>
      <c r="AH3262" s="2">
        <v>31</v>
      </c>
      <c r="AI3262" s="2">
        <v>66</v>
      </c>
      <c r="AJ3262" s="2">
        <v>66</v>
      </c>
      <c r="AK3262" s="2">
        <v>5</v>
      </c>
      <c r="AL3262" s="2">
        <v>10.6</v>
      </c>
      <c r="AM3262" s="2">
        <v>11</v>
      </c>
      <c r="AN3262" s="2">
        <v>23.4</v>
      </c>
      <c r="AQ3262" s="2">
        <v>16</v>
      </c>
      <c r="AR3262" s="2">
        <v>34</v>
      </c>
      <c r="AS3262" s="2">
        <v>15</v>
      </c>
      <c r="AT3262" s="2">
        <v>31.9</v>
      </c>
      <c r="AW3262" s="2">
        <v>16</v>
      </c>
      <c r="AX3262" s="2">
        <v>34</v>
      </c>
      <c r="BA3262" s="2">
        <v>1</v>
      </c>
      <c r="CA3262" s="2">
        <v>47</v>
      </c>
      <c r="CB3262" s="2">
        <v>31</v>
      </c>
      <c r="CC3262" s="2">
        <v>66</v>
      </c>
      <c r="CD3262" s="2">
        <v>31</v>
      </c>
      <c r="CE3262" s="2">
        <v>66</v>
      </c>
      <c r="CF3262" s="2">
        <v>66</v>
      </c>
      <c r="CG3262" s="2">
        <v>7</v>
      </c>
      <c r="CH3262" s="2">
        <v>14.9</v>
      </c>
      <c r="CI3262" s="2">
        <v>9</v>
      </c>
      <c r="CJ3262" s="2">
        <v>19.100000000000001</v>
      </c>
      <c r="CM3262" s="2">
        <v>14</v>
      </c>
      <c r="CN3262" s="2">
        <v>29.8</v>
      </c>
      <c r="CO3262" s="2">
        <v>17</v>
      </c>
      <c r="CP3262" s="2">
        <v>36.200000000000003</v>
      </c>
      <c r="CS3262" s="2">
        <v>16</v>
      </c>
      <c r="CT3262" s="2">
        <v>34</v>
      </c>
      <c r="CW3262" s="2">
        <v>1</v>
      </c>
    </row>
    <row r="3263" spans="1:101" ht="12.75" customHeight="1" x14ac:dyDescent="0.2">
      <c r="A3263">
        <v>5</v>
      </c>
      <c r="B3263" s="2">
        <v>2579</v>
      </c>
      <c r="C3263" s="17">
        <v>2.85</v>
      </c>
      <c r="D3263" s="2">
        <v>2.3199999999999998</v>
      </c>
      <c r="F3263" s="15">
        <v>2.5210000000000004</v>
      </c>
      <c r="G3263" s="17">
        <v>73</v>
      </c>
      <c r="H3263" s="2">
        <v>44</v>
      </c>
      <c r="I3263" s="2">
        <v>60.3</v>
      </c>
      <c r="J3263" s="2">
        <v>44</v>
      </c>
      <c r="K3263" s="2">
        <v>60.3</v>
      </c>
      <c r="L3263" s="2">
        <v>60.3</v>
      </c>
      <c r="M3263" s="2">
        <v>4</v>
      </c>
      <c r="N3263" s="2">
        <v>5.5</v>
      </c>
      <c r="O3263" s="2">
        <v>25</v>
      </c>
      <c r="P3263" s="2">
        <v>34.200000000000003</v>
      </c>
      <c r="Q3263" s="2">
        <v>1</v>
      </c>
      <c r="R3263" s="2">
        <v>1.4</v>
      </c>
      <c r="S3263" s="2">
        <v>18</v>
      </c>
      <c r="T3263" s="2">
        <v>24.7</v>
      </c>
      <c r="U3263" s="2">
        <v>25</v>
      </c>
      <c r="V3263" s="2">
        <v>34.200000000000003</v>
      </c>
      <c r="Y3263" s="2">
        <v>29</v>
      </c>
      <c r="Z3263" s="2">
        <v>39.700000000000003</v>
      </c>
      <c r="AB3263" s="2">
        <v>1</v>
      </c>
      <c r="AE3263" s="2">
        <v>73</v>
      </c>
      <c r="AF3263" s="2">
        <v>34</v>
      </c>
      <c r="AG3263" s="2">
        <v>46.6</v>
      </c>
      <c r="AH3263" s="2">
        <v>34</v>
      </c>
      <c r="AI3263" s="2">
        <v>46.6</v>
      </c>
      <c r="AJ3263" s="2">
        <v>46.6</v>
      </c>
      <c r="AK3263" s="2">
        <v>20</v>
      </c>
      <c r="AL3263" s="2">
        <v>27.4</v>
      </c>
      <c r="AM3263" s="2">
        <v>19</v>
      </c>
      <c r="AN3263" s="2">
        <v>26</v>
      </c>
      <c r="AQ3263" s="2">
        <v>25</v>
      </c>
      <c r="AR3263" s="2">
        <v>34.200000000000003</v>
      </c>
      <c r="AS3263" s="2">
        <v>9</v>
      </c>
      <c r="AT3263" s="2">
        <v>12.3</v>
      </c>
      <c r="AW3263" s="2">
        <v>39</v>
      </c>
      <c r="AX3263" s="2">
        <v>53.4</v>
      </c>
      <c r="AZ3263" s="2">
        <v>1</v>
      </c>
      <c r="CA3263" s="2">
        <v>73</v>
      </c>
      <c r="CB3263" s="2">
        <v>40</v>
      </c>
      <c r="CC3263" s="2">
        <v>54.8</v>
      </c>
      <c r="CD3263" s="2">
        <v>40</v>
      </c>
      <c r="CE3263" s="2">
        <v>54.8</v>
      </c>
      <c r="CF3263" s="2">
        <v>54.8</v>
      </c>
      <c r="CG3263" s="2">
        <v>15</v>
      </c>
      <c r="CH3263" s="2">
        <v>20.5</v>
      </c>
      <c r="CI3263" s="2">
        <v>18</v>
      </c>
      <c r="CJ3263" s="2">
        <v>24.7</v>
      </c>
      <c r="CM3263" s="2">
        <v>27</v>
      </c>
      <c r="CN3263" s="2">
        <v>37</v>
      </c>
      <c r="CO3263" s="2">
        <v>13</v>
      </c>
      <c r="CP3263" s="2">
        <v>17.8</v>
      </c>
      <c r="CS3263" s="2">
        <v>33</v>
      </c>
      <c r="CT3263" s="2">
        <v>45.2</v>
      </c>
      <c r="CV3263" s="2">
        <v>1</v>
      </c>
    </row>
    <row r="3264" spans="1:101" ht="12.75" customHeight="1" x14ac:dyDescent="0.2">
      <c r="A3264">
        <v>5</v>
      </c>
      <c r="B3264" s="2">
        <v>2584</v>
      </c>
    </row>
    <row r="3265" spans="1:101" ht="12.75" customHeight="1" x14ac:dyDescent="0.2">
      <c r="A3265">
        <v>5</v>
      </c>
      <c r="B3265" s="2">
        <v>2585</v>
      </c>
      <c r="C3265" s="17">
        <v>2.79</v>
      </c>
      <c r="D3265" s="2">
        <v>1.84</v>
      </c>
      <c r="F3265" s="15">
        <v>2.1069999999999998</v>
      </c>
      <c r="G3265" s="17">
        <v>19</v>
      </c>
      <c r="H3265" s="2">
        <v>13</v>
      </c>
      <c r="I3265" s="2">
        <v>68.400000000000006</v>
      </c>
      <c r="J3265" s="2">
        <v>13</v>
      </c>
      <c r="K3265" s="2">
        <v>68.400000000000006</v>
      </c>
      <c r="L3265" s="2">
        <v>68.400000000000006</v>
      </c>
      <c r="M3265" s="2">
        <v>2</v>
      </c>
      <c r="N3265" s="2">
        <v>10.5</v>
      </c>
      <c r="O3265" s="2">
        <v>4</v>
      </c>
      <c r="P3265" s="2">
        <v>21.1</v>
      </c>
      <c r="S3265" s="2">
        <v>9</v>
      </c>
      <c r="T3265" s="2">
        <v>47.4</v>
      </c>
      <c r="U3265" s="2">
        <v>4</v>
      </c>
      <c r="V3265" s="2">
        <v>21.1</v>
      </c>
      <c r="Y3265" s="2">
        <v>6</v>
      </c>
      <c r="Z3265" s="2">
        <v>31.6</v>
      </c>
      <c r="AE3265" s="2">
        <v>19</v>
      </c>
      <c r="AF3265" s="2">
        <v>4</v>
      </c>
      <c r="AG3265" s="2">
        <v>21.1</v>
      </c>
      <c r="AH3265" s="2">
        <v>4</v>
      </c>
      <c r="AI3265" s="2">
        <v>21.1</v>
      </c>
      <c r="AJ3265" s="2">
        <v>21.1</v>
      </c>
      <c r="AK3265" s="2">
        <v>7</v>
      </c>
      <c r="AL3265" s="2">
        <v>36.799999999999997</v>
      </c>
      <c r="AM3265" s="2">
        <v>8</v>
      </c>
      <c r="AN3265" s="2">
        <v>42.1</v>
      </c>
      <c r="AQ3265" s="2">
        <v>4</v>
      </c>
      <c r="AR3265" s="2">
        <v>21.1</v>
      </c>
      <c r="AW3265" s="2">
        <v>15</v>
      </c>
      <c r="AX3265" s="2">
        <v>78.900000000000006</v>
      </c>
      <c r="CA3265" s="2">
        <v>19</v>
      </c>
      <c r="CB3265" s="2">
        <v>8</v>
      </c>
      <c r="CC3265" s="2">
        <v>42.1</v>
      </c>
      <c r="CD3265" s="2">
        <v>8</v>
      </c>
      <c r="CE3265" s="2">
        <v>42.1</v>
      </c>
      <c r="CF3265" s="2">
        <v>42.1</v>
      </c>
      <c r="CG3265" s="2">
        <v>6</v>
      </c>
      <c r="CH3265" s="2">
        <v>31.6</v>
      </c>
      <c r="CI3265" s="2">
        <v>5</v>
      </c>
      <c r="CJ3265" s="2">
        <v>26.3</v>
      </c>
      <c r="CK3265" s="2">
        <v>1</v>
      </c>
      <c r="CL3265" s="2">
        <v>5.3</v>
      </c>
      <c r="CM3265" s="2">
        <v>4</v>
      </c>
      <c r="CN3265" s="2">
        <v>21.1</v>
      </c>
      <c r="CO3265" s="2">
        <v>3</v>
      </c>
      <c r="CP3265" s="2">
        <v>15.8</v>
      </c>
      <c r="CS3265" s="2">
        <v>11</v>
      </c>
      <c r="CT3265" s="2">
        <v>57.9</v>
      </c>
    </row>
    <row r="3266" spans="1:101" ht="12.75" customHeight="1" x14ac:dyDescent="0.2">
      <c r="A3266">
        <v>5</v>
      </c>
      <c r="B3266" s="2">
        <v>2587</v>
      </c>
      <c r="C3266" s="17">
        <v>3.27</v>
      </c>
      <c r="D3266" s="2">
        <v>3.13</v>
      </c>
      <c r="F3266" s="15">
        <v>3.2329999999999997</v>
      </c>
      <c r="G3266" s="17">
        <v>51</v>
      </c>
      <c r="H3266" s="2">
        <v>41</v>
      </c>
      <c r="I3266" s="2">
        <v>80.400000000000006</v>
      </c>
      <c r="J3266" s="2">
        <v>41</v>
      </c>
      <c r="K3266" s="2">
        <v>80.400000000000006</v>
      </c>
      <c r="L3266" s="2">
        <v>80.400000000000006</v>
      </c>
      <c r="M3266" s="2">
        <v>2</v>
      </c>
      <c r="N3266" s="2">
        <v>3.9</v>
      </c>
      <c r="O3266" s="2">
        <v>8</v>
      </c>
      <c r="P3266" s="2">
        <v>15.7</v>
      </c>
      <c r="S3266" s="2">
        <v>15</v>
      </c>
      <c r="T3266" s="2">
        <v>29.4</v>
      </c>
      <c r="U3266" s="2">
        <v>26</v>
      </c>
      <c r="V3266" s="2">
        <v>51</v>
      </c>
      <c r="Y3266" s="2">
        <v>10</v>
      </c>
      <c r="Z3266" s="2">
        <v>19.600000000000001</v>
      </c>
      <c r="AB3266" s="2">
        <v>2</v>
      </c>
      <c r="AE3266" s="2">
        <v>52</v>
      </c>
      <c r="AF3266" s="2">
        <v>38</v>
      </c>
      <c r="AG3266" s="2">
        <v>73.099999999999994</v>
      </c>
      <c r="AH3266" s="2">
        <v>38</v>
      </c>
      <c r="AI3266" s="2">
        <v>73.099999999999994</v>
      </c>
      <c r="AJ3266" s="2">
        <v>73.099999999999994</v>
      </c>
      <c r="AK3266" s="2">
        <v>6</v>
      </c>
      <c r="AL3266" s="2">
        <v>11.5</v>
      </c>
      <c r="AM3266" s="2">
        <v>8</v>
      </c>
      <c r="AN3266" s="2">
        <v>15.4</v>
      </c>
      <c r="AQ3266" s="2">
        <v>11</v>
      </c>
      <c r="AR3266" s="2">
        <v>21.2</v>
      </c>
      <c r="AS3266" s="2">
        <v>27</v>
      </c>
      <c r="AT3266" s="2">
        <v>51.9</v>
      </c>
      <c r="AW3266" s="2">
        <v>14</v>
      </c>
      <c r="AX3266" s="2">
        <v>26.9</v>
      </c>
      <c r="AZ3266" s="2">
        <v>1</v>
      </c>
      <c r="CA3266" s="2">
        <v>51</v>
      </c>
      <c r="CB3266" s="2">
        <v>40</v>
      </c>
      <c r="CC3266" s="2">
        <v>78.400000000000006</v>
      </c>
      <c r="CD3266" s="2">
        <v>40</v>
      </c>
      <c r="CE3266" s="2">
        <v>78.400000000000006</v>
      </c>
      <c r="CF3266" s="2">
        <v>78.400000000000006</v>
      </c>
      <c r="CG3266" s="2">
        <v>2</v>
      </c>
      <c r="CH3266" s="2">
        <v>3.9</v>
      </c>
      <c r="CI3266" s="2">
        <v>9</v>
      </c>
      <c r="CJ3266" s="2">
        <v>17.600000000000001</v>
      </c>
      <c r="CM3266" s="2">
        <v>15</v>
      </c>
      <c r="CN3266" s="2">
        <v>29.4</v>
      </c>
      <c r="CO3266" s="2">
        <v>25</v>
      </c>
      <c r="CP3266" s="2">
        <v>49</v>
      </c>
      <c r="CS3266" s="2">
        <v>11</v>
      </c>
      <c r="CT3266" s="2">
        <v>21.6</v>
      </c>
      <c r="CV3266" s="2">
        <v>2</v>
      </c>
    </row>
    <row r="3267" spans="1:101" ht="12.75" customHeight="1" x14ac:dyDescent="0.2">
      <c r="A3267">
        <v>5</v>
      </c>
      <c r="B3267" s="2">
        <v>2588</v>
      </c>
      <c r="C3267" s="17">
        <v>3.4</v>
      </c>
      <c r="D3267" s="2">
        <v>3</v>
      </c>
      <c r="F3267" s="15">
        <v>3</v>
      </c>
      <c r="G3267" s="17">
        <v>10</v>
      </c>
      <c r="H3267" s="2">
        <v>8</v>
      </c>
      <c r="I3267" s="2">
        <v>80</v>
      </c>
      <c r="J3267" s="2">
        <v>8</v>
      </c>
      <c r="K3267" s="2">
        <v>80</v>
      </c>
      <c r="L3267" s="2">
        <v>80</v>
      </c>
      <c r="O3267" s="2">
        <v>2</v>
      </c>
      <c r="P3267" s="2">
        <v>20</v>
      </c>
      <c r="S3267" s="2">
        <v>2</v>
      </c>
      <c r="T3267" s="2">
        <v>20</v>
      </c>
      <c r="U3267" s="2">
        <v>6</v>
      </c>
      <c r="V3267" s="2">
        <v>60</v>
      </c>
      <c r="Y3267" s="2">
        <v>2</v>
      </c>
      <c r="Z3267" s="2">
        <v>20</v>
      </c>
      <c r="AE3267" s="2">
        <v>10</v>
      </c>
      <c r="AF3267" s="2">
        <v>8</v>
      </c>
      <c r="AG3267" s="2">
        <v>80</v>
      </c>
      <c r="AH3267" s="2">
        <v>8</v>
      </c>
      <c r="AI3267" s="2">
        <v>80</v>
      </c>
      <c r="AJ3267" s="2">
        <v>80</v>
      </c>
      <c r="AK3267" s="2">
        <v>1</v>
      </c>
      <c r="AL3267" s="2">
        <v>10</v>
      </c>
      <c r="AM3267" s="2">
        <v>1</v>
      </c>
      <c r="AN3267" s="2">
        <v>10</v>
      </c>
      <c r="AQ3267" s="2">
        <v>5</v>
      </c>
      <c r="AR3267" s="2">
        <v>50</v>
      </c>
      <c r="AS3267" s="2">
        <v>3</v>
      </c>
      <c r="AT3267" s="2">
        <v>30</v>
      </c>
      <c r="AW3267" s="2">
        <v>2</v>
      </c>
      <c r="AX3267" s="2">
        <v>20</v>
      </c>
      <c r="CA3267" s="2">
        <v>10</v>
      </c>
      <c r="CB3267" s="2">
        <v>8</v>
      </c>
      <c r="CC3267" s="2">
        <v>80</v>
      </c>
      <c r="CD3267" s="2">
        <v>8</v>
      </c>
      <c r="CE3267" s="2">
        <v>80</v>
      </c>
      <c r="CF3267" s="2">
        <v>80</v>
      </c>
      <c r="CG3267" s="2">
        <v>1</v>
      </c>
      <c r="CH3267" s="2">
        <v>10</v>
      </c>
      <c r="CI3267" s="2">
        <v>1</v>
      </c>
      <c r="CJ3267" s="2">
        <v>10</v>
      </c>
      <c r="CM3267" s="2">
        <v>5</v>
      </c>
      <c r="CN3267" s="2">
        <v>50</v>
      </c>
      <c r="CO3267" s="2">
        <v>3</v>
      </c>
      <c r="CP3267" s="2">
        <v>30</v>
      </c>
      <c r="CS3267" s="2">
        <v>2</v>
      </c>
      <c r="CT3267" s="2">
        <v>20</v>
      </c>
    </row>
    <row r="3268" spans="1:101" ht="12.75" customHeight="1" x14ac:dyDescent="0.2">
      <c r="A3268">
        <v>5</v>
      </c>
      <c r="B3268" s="2">
        <v>2592</v>
      </c>
      <c r="C3268" s="17">
        <v>2.46</v>
      </c>
      <c r="D3268" s="2">
        <v>2.58</v>
      </c>
      <c r="F3268" s="15">
        <v>1.889</v>
      </c>
      <c r="G3268" s="17">
        <v>107</v>
      </c>
      <c r="H3268" s="2">
        <v>47</v>
      </c>
      <c r="I3268" s="2">
        <v>43.9</v>
      </c>
      <c r="J3268" s="2">
        <v>47</v>
      </c>
      <c r="K3268" s="2">
        <v>43.9</v>
      </c>
      <c r="L3268" s="2">
        <v>43.9</v>
      </c>
      <c r="M3268" s="2">
        <v>19</v>
      </c>
      <c r="N3268" s="2">
        <v>17.8</v>
      </c>
      <c r="O3268" s="2">
        <v>41</v>
      </c>
      <c r="P3268" s="2">
        <v>38.299999999999997</v>
      </c>
      <c r="S3268" s="2">
        <v>26</v>
      </c>
      <c r="T3268" s="2">
        <v>24.3</v>
      </c>
      <c r="U3268" s="2">
        <v>21</v>
      </c>
      <c r="V3268" s="2">
        <v>19.600000000000001</v>
      </c>
      <c r="Y3268" s="2">
        <v>60</v>
      </c>
      <c r="Z3268" s="2">
        <v>56.1</v>
      </c>
      <c r="AA3268" s="2">
        <v>2</v>
      </c>
      <c r="AB3268" s="2">
        <v>1</v>
      </c>
      <c r="AC3268" s="2">
        <v>3</v>
      </c>
      <c r="AE3268" s="2">
        <v>108</v>
      </c>
      <c r="AF3268" s="2">
        <v>65</v>
      </c>
      <c r="AG3268" s="2">
        <v>60.2</v>
      </c>
      <c r="AH3268" s="2">
        <v>65</v>
      </c>
      <c r="AI3268" s="2">
        <v>60.2</v>
      </c>
      <c r="AJ3268" s="2">
        <v>60.2</v>
      </c>
      <c r="AK3268" s="2">
        <v>24</v>
      </c>
      <c r="AL3268" s="2">
        <v>22.2</v>
      </c>
      <c r="AM3268" s="2">
        <v>19</v>
      </c>
      <c r="AN3268" s="2">
        <v>17.600000000000001</v>
      </c>
      <c r="AO3268" s="2">
        <v>3</v>
      </c>
      <c r="AP3268" s="2">
        <v>2.8</v>
      </c>
      <c r="AQ3268" s="2">
        <v>31</v>
      </c>
      <c r="AR3268" s="2">
        <v>28.7</v>
      </c>
      <c r="AS3268" s="2">
        <v>31</v>
      </c>
      <c r="AT3268" s="2">
        <v>28.7</v>
      </c>
      <c r="AW3268" s="2">
        <v>43</v>
      </c>
      <c r="AX3268" s="2">
        <v>39.799999999999997</v>
      </c>
      <c r="AZ3268" s="2">
        <v>2</v>
      </c>
      <c r="BA3268" s="2">
        <v>3</v>
      </c>
      <c r="CA3268" s="2">
        <v>107</v>
      </c>
      <c r="CB3268" s="2">
        <v>32</v>
      </c>
      <c r="CC3268" s="2">
        <v>29.9</v>
      </c>
      <c r="CD3268" s="2">
        <v>32</v>
      </c>
      <c r="CE3268" s="2">
        <v>29.9</v>
      </c>
      <c r="CF3268" s="2">
        <v>29.9</v>
      </c>
      <c r="CG3268" s="2">
        <v>49</v>
      </c>
      <c r="CH3268" s="2">
        <v>45.8</v>
      </c>
      <c r="CI3268" s="2">
        <v>26</v>
      </c>
      <c r="CJ3268" s="2">
        <v>24.3</v>
      </c>
      <c r="CK3268" s="2">
        <v>1</v>
      </c>
      <c r="CL3268" s="2">
        <v>0.9</v>
      </c>
      <c r="CM3268" s="2">
        <v>23</v>
      </c>
      <c r="CN3268" s="2">
        <v>21.5</v>
      </c>
      <c r="CO3268" s="2">
        <v>8</v>
      </c>
      <c r="CP3268" s="2">
        <v>7.5</v>
      </c>
      <c r="CS3268" s="2">
        <v>75</v>
      </c>
      <c r="CT3268" s="2">
        <v>70.099999999999994</v>
      </c>
      <c r="CU3268" s="2">
        <v>2</v>
      </c>
      <c r="CV3268" s="2">
        <v>1</v>
      </c>
      <c r="CW3268" s="2">
        <v>3</v>
      </c>
    </row>
    <row r="3269" spans="1:101" ht="12.75" customHeight="1" x14ac:dyDescent="0.2">
      <c r="A3269">
        <v>5</v>
      </c>
      <c r="B3269" s="2">
        <v>2594</v>
      </c>
      <c r="C3269" s="17">
        <v>2.82</v>
      </c>
      <c r="D3269" s="2">
        <v>2.88</v>
      </c>
      <c r="F3269" s="15">
        <v>3</v>
      </c>
      <c r="G3269" s="17">
        <v>17</v>
      </c>
      <c r="H3269" s="2">
        <v>13</v>
      </c>
      <c r="I3269" s="2">
        <v>76.5</v>
      </c>
      <c r="J3269" s="2">
        <v>13</v>
      </c>
      <c r="K3269" s="2">
        <v>76.5</v>
      </c>
      <c r="L3269" s="2">
        <v>76.5</v>
      </c>
      <c r="O3269" s="2">
        <v>4</v>
      </c>
      <c r="P3269" s="2">
        <v>23.5</v>
      </c>
      <c r="Q3269" s="2">
        <v>2</v>
      </c>
      <c r="R3269" s="2">
        <v>11.8</v>
      </c>
      <c r="S3269" s="2">
        <v>4</v>
      </c>
      <c r="T3269" s="2">
        <v>23.5</v>
      </c>
      <c r="U3269" s="2">
        <v>7</v>
      </c>
      <c r="V3269" s="2">
        <v>41.2</v>
      </c>
      <c r="Y3269" s="2">
        <v>4</v>
      </c>
      <c r="Z3269" s="2">
        <v>23.5</v>
      </c>
      <c r="AE3269" s="2">
        <v>17</v>
      </c>
      <c r="AF3269" s="2">
        <v>13</v>
      </c>
      <c r="AG3269" s="2">
        <v>76.5</v>
      </c>
      <c r="AH3269" s="2">
        <v>13</v>
      </c>
      <c r="AI3269" s="2">
        <v>76.5</v>
      </c>
      <c r="AJ3269" s="2">
        <v>76.5</v>
      </c>
      <c r="AM3269" s="2">
        <v>4</v>
      </c>
      <c r="AN3269" s="2">
        <v>23.5</v>
      </c>
      <c r="AO3269" s="2">
        <v>1</v>
      </c>
      <c r="AP3269" s="2">
        <v>5.9</v>
      </c>
      <c r="AQ3269" s="2">
        <v>7</v>
      </c>
      <c r="AR3269" s="2">
        <v>41.2</v>
      </c>
      <c r="AS3269" s="2">
        <v>5</v>
      </c>
      <c r="AT3269" s="2">
        <v>29.4</v>
      </c>
      <c r="AW3269" s="2">
        <v>4</v>
      </c>
      <c r="AX3269" s="2">
        <v>23.5</v>
      </c>
      <c r="CA3269" s="2">
        <v>17</v>
      </c>
      <c r="CB3269" s="2">
        <v>13</v>
      </c>
      <c r="CC3269" s="2">
        <v>76.5</v>
      </c>
      <c r="CD3269" s="2">
        <v>13</v>
      </c>
      <c r="CE3269" s="2">
        <v>76.5</v>
      </c>
      <c r="CF3269" s="2">
        <v>76.5</v>
      </c>
      <c r="CG3269" s="2">
        <v>1</v>
      </c>
      <c r="CH3269" s="2">
        <v>5.9</v>
      </c>
      <c r="CI3269" s="2">
        <v>3</v>
      </c>
      <c r="CJ3269" s="2">
        <v>17.600000000000001</v>
      </c>
      <c r="CK3269" s="2">
        <v>1</v>
      </c>
      <c r="CL3269" s="2">
        <v>5.9</v>
      </c>
      <c r="CM3269" s="2">
        <v>4</v>
      </c>
      <c r="CN3269" s="2">
        <v>23.5</v>
      </c>
      <c r="CO3269" s="2">
        <v>8</v>
      </c>
      <c r="CP3269" s="2">
        <v>47.1</v>
      </c>
      <c r="CS3269" s="2">
        <v>4</v>
      </c>
      <c r="CT3269" s="2">
        <v>23.5</v>
      </c>
    </row>
    <row r="3270" spans="1:101" ht="12.75" customHeight="1" x14ac:dyDescent="0.2">
      <c r="A3270">
        <v>5</v>
      </c>
      <c r="B3270" s="2">
        <v>2596</v>
      </c>
      <c r="C3270" s="17">
        <v>2.68</v>
      </c>
      <c r="D3270" s="2">
        <v>2.27</v>
      </c>
      <c r="F3270" s="15">
        <v>2.0909999999999997</v>
      </c>
      <c r="G3270" s="17">
        <v>22</v>
      </c>
      <c r="H3270" s="2">
        <v>13</v>
      </c>
      <c r="I3270" s="2">
        <v>59.1</v>
      </c>
      <c r="J3270" s="2">
        <v>13</v>
      </c>
      <c r="K3270" s="2">
        <v>59.1</v>
      </c>
      <c r="L3270" s="2">
        <v>59.1</v>
      </c>
      <c r="M3270" s="2">
        <v>3</v>
      </c>
      <c r="N3270" s="2">
        <v>13.6</v>
      </c>
      <c r="O3270" s="2">
        <v>6</v>
      </c>
      <c r="P3270" s="2">
        <v>27.3</v>
      </c>
      <c r="S3270" s="2">
        <v>8</v>
      </c>
      <c r="T3270" s="2">
        <v>36.4</v>
      </c>
      <c r="U3270" s="2">
        <v>5</v>
      </c>
      <c r="V3270" s="2">
        <v>22.7</v>
      </c>
      <c r="Y3270" s="2">
        <v>9</v>
      </c>
      <c r="Z3270" s="2">
        <v>40.9</v>
      </c>
      <c r="AE3270" s="2">
        <v>22</v>
      </c>
      <c r="AF3270" s="2">
        <v>9</v>
      </c>
      <c r="AG3270" s="2">
        <v>40.9</v>
      </c>
      <c r="AH3270" s="2">
        <v>9</v>
      </c>
      <c r="AI3270" s="2">
        <v>40.9</v>
      </c>
      <c r="AJ3270" s="2">
        <v>40.9</v>
      </c>
      <c r="AK3270" s="2">
        <v>5</v>
      </c>
      <c r="AL3270" s="2">
        <v>22.7</v>
      </c>
      <c r="AM3270" s="2">
        <v>8</v>
      </c>
      <c r="AN3270" s="2">
        <v>36.4</v>
      </c>
      <c r="AQ3270" s="2">
        <v>7</v>
      </c>
      <c r="AR3270" s="2">
        <v>31.8</v>
      </c>
      <c r="AS3270" s="2">
        <v>2</v>
      </c>
      <c r="AT3270" s="2">
        <v>9.1</v>
      </c>
      <c r="AW3270" s="2">
        <v>13</v>
      </c>
      <c r="AX3270" s="2">
        <v>59.1</v>
      </c>
      <c r="CA3270" s="2">
        <v>22</v>
      </c>
      <c r="CB3270" s="2">
        <v>10</v>
      </c>
      <c r="CC3270" s="2">
        <v>45.5</v>
      </c>
      <c r="CD3270" s="2">
        <v>10</v>
      </c>
      <c r="CE3270" s="2">
        <v>45.5</v>
      </c>
      <c r="CF3270" s="2">
        <v>45.5</v>
      </c>
      <c r="CG3270" s="2">
        <v>2</v>
      </c>
      <c r="CH3270" s="2">
        <v>9.1</v>
      </c>
      <c r="CI3270" s="2">
        <v>10</v>
      </c>
      <c r="CJ3270" s="2">
        <v>45.5</v>
      </c>
      <c r="CK3270" s="2">
        <v>3</v>
      </c>
      <c r="CL3270" s="2">
        <v>13.6</v>
      </c>
      <c r="CM3270" s="2">
        <v>4</v>
      </c>
      <c r="CN3270" s="2">
        <v>18.2</v>
      </c>
      <c r="CO3270" s="2">
        <v>3</v>
      </c>
      <c r="CP3270" s="2">
        <v>13.6</v>
      </c>
      <c r="CS3270" s="2">
        <v>12</v>
      </c>
      <c r="CT3270" s="2">
        <v>54.5</v>
      </c>
    </row>
    <row r="3271" spans="1:101" ht="12.75" customHeight="1" x14ac:dyDescent="0.2">
      <c r="A3271">
        <v>5</v>
      </c>
      <c r="B3271" s="2">
        <v>2597</v>
      </c>
      <c r="C3271" s="17">
        <v>3.31</v>
      </c>
      <c r="D3271" s="2">
        <v>3.18</v>
      </c>
      <c r="F3271" s="15">
        <v>3.0270000000000006</v>
      </c>
      <c r="G3271" s="17">
        <v>102</v>
      </c>
      <c r="H3271" s="2">
        <v>82</v>
      </c>
      <c r="I3271" s="2">
        <v>80.400000000000006</v>
      </c>
      <c r="J3271" s="2">
        <v>82</v>
      </c>
      <c r="K3271" s="2">
        <v>80.400000000000006</v>
      </c>
      <c r="L3271" s="2">
        <v>80.400000000000006</v>
      </c>
      <c r="M3271" s="2">
        <v>4</v>
      </c>
      <c r="N3271" s="2">
        <v>3.9</v>
      </c>
      <c r="O3271" s="2">
        <v>16</v>
      </c>
      <c r="P3271" s="2">
        <v>15.7</v>
      </c>
      <c r="S3271" s="2">
        <v>26</v>
      </c>
      <c r="T3271" s="2">
        <v>25.5</v>
      </c>
      <c r="U3271" s="2">
        <v>56</v>
      </c>
      <c r="V3271" s="2">
        <v>54.9</v>
      </c>
      <c r="Y3271" s="2">
        <v>20</v>
      </c>
      <c r="Z3271" s="2">
        <v>19.600000000000001</v>
      </c>
      <c r="AB3271" s="2">
        <v>2</v>
      </c>
      <c r="AE3271" s="2">
        <v>102</v>
      </c>
      <c r="AF3271" s="2">
        <v>80</v>
      </c>
      <c r="AG3271" s="2">
        <v>78.400000000000006</v>
      </c>
      <c r="AH3271" s="2">
        <v>80</v>
      </c>
      <c r="AI3271" s="2">
        <v>78.400000000000006</v>
      </c>
      <c r="AJ3271" s="2">
        <v>78.400000000000006</v>
      </c>
      <c r="AK3271" s="2">
        <v>7</v>
      </c>
      <c r="AL3271" s="2">
        <v>6.9</v>
      </c>
      <c r="AM3271" s="2">
        <v>15</v>
      </c>
      <c r="AN3271" s="2">
        <v>14.7</v>
      </c>
      <c r="AQ3271" s="2">
        <v>33</v>
      </c>
      <c r="AR3271" s="2">
        <v>32.4</v>
      </c>
      <c r="AS3271" s="2">
        <v>47</v>
      </c>
      <c r="AT3271" s="2">
        <v>46.1</v>
      </c>
      <c r="AW3271" s="2">
        <v>22</v>
      </c>
      <c r="AX3271" s="2">
        <v>21.6</v>
      </c>
      <c r="AZ3271" s="2">
        <v>2</v>
      </c>
      <c r="CA3271" s="2">
        <v>101</v>
      </c>
      <c r="CB3271" s="2">
        <v>75</v>
      </c>
      <c r="CC3271" s="2">
        <v>74.3</v>
      </c>
      <c r="CD3271" s="2">
        <v>75</v>
      </c>
      <c r="CE3271" s="2">
        <v>74.3</v>
      </c>
      <c r="CF3271" s="2">
        <v>74.3</v>
      </c>
      <c r="CG3271" s="2">
        <v>9</v>
      </c>
      <c r="CH3271" s="2">
        <v>8.9</v>
      </c>
      <c r="CI3271" s="2">
        <v>17</v>
      </c>
      <c r="CJ3271" s="2">
        <v>16.8</v>
      </c>
      <c r="CM3271" s="2">
        <v>37</v>
      </c>
      <c r="CN3271" s="2">
        <v>36.6</v>
      </c>
      <c r="CO3271" s="2">
        <v>38</v>
      </c>
      <c r="CP3271" s="2">
        <v>37.6</v>
      </c>
      <c r="CS3271" s="2">
        <v>26</v>
      </c>
      <c r="CT3271" s="2">
        <v>25.7</v>
      </c>
      <c r="CV3271" s="2">
        <v>3</v>
      </c>
    </row>
    <row r="3272" spans="1:101" ht="12.75" customHeight="1" x14ac:dyDescent="0.2">
      <c r="A3272">
        <v>5</v>
      </c>
      <c r="B3272" s="2">
        <v>2602</v>
      </c>
      <c r="G3272" s="17">
        <v>3</v>
      </c>
      <c r="AE3272" s="2">
        <v>4</v>
      </c>
      <c r="CA3272" s="2">
        <v>4</v>
      </c>
    </row>
    <row r="3273" spans="1:101" ht="12.75" customHeight="1" x14ac:dyDescent="0.2">
      <c r="A3273">
        <v>5</v>
      </c>
      <c r="B3273" s="2">
        <v>2605</v>
      </c>
      <c r="G3273" s="17">
        <v>4</v>
      </c>
      <c r="AE3273" s="2">
        <v>4</v>
      </c>
      <c r="CA3273" s="2">
        <v>4</v>
      </c>
    </row>
    <row r="3274" spans="1:101" ht="12.75" customHeight="1" x14ac:dyDescent="0.2">
      <c r="A3274">
        <v>5</v>
      </c>
      <c r="B3274" s="2">
        <v>2607</v>
      </c>
      <c r="C3274" s="17">
        <v>2.97</v>
      </c>
      <c r="D3274" s="2">
        <v>2.39</v>
      </c>
      <c r="F3274" s="15">
        <v>2.6820000000000004</v>
      </c>
      <c r="G3274" s="17">
        <v>38</v>
      </c>
      <c r="H3274" s="2">
        <v>27</v>
      </c>
      <c r="I3274" s="2">
        <v>71.099999999999994</v>
      </c>
      <c r="J3274" s="2">
        <v>27</v>
      </c>
      <c r="K3274" s="2">
        <v>71.099999999999994</v>
      </c>
      <c r="L3274" s="2">
        <v>71.099999999999994</v>
      </c>
      <c r="M3274" s="2">
        <v>2</v>
      </c>
      <c r="N3274" s="2">
        <v>5.3</v>
      </c>
      <c r="O3274" s="2">
        <v>9</v>
      </c>
      <c r="P3274" s="2">
        <v>23.7</v>
      </c>
      <c r="S3274" s="2">
        <v>15</v>
      </c>
      <c r="T3274" s="2">
        <v>39.5</v>
      </c>
      <c r="U3274" s="2">
        <v>12</v>
      </c>
      <c r="V3274" s="2">
        <v>31.6</v>
      </c>
      <c r="Y3274" s="2">
        <v>11</v>
      </c>
      <c r="Z3274" s="2">
        <v>28.9</v>
      </c>
      <c r="AB3274" s="2">
        <v>1</v>
      </c>
      <c r="AE3274" s="2">
        <v>38</v>
      </c>
      <c r="AF3274" s="2">
        <v>18</v>
      </c>
      <c r="AG3274" s="2">
        <v>47.4</v>
      </c>
      <c r="AH3274" s="2">
        <v>18</v>
      </c>
      <c r="AI3274" s="2">
        <v>47.4</v>
      </c>
      <c r="AJ3274" s="2">
        <v>47.4</v>
      </c>
      <c r="AK3274" s="2">
        <v>10</v>
      </c>
      <c r="AL3274" s="2">
        <v>26.3</v>
      </c>
      <c r="AM3274" s="2">
        <v>10</v>
      </c>
      <c r="AN3274" s="2">
        <v>26.3</v>
      </c>
      <c r="AQ3274" s="2">
        <v>11</v>
      </c>
      <c r="AR3274" s="2">
        <v>28.9</v>
      </c>
      <c r="AS3274" s="2">
        <v>7</v>
      </c>
      <c r="AT3274" s="2">
        <v>18.399999999999999</v>
      </c>
      <c r="AW3274" s="2">
        <v>20</v>
      </c>
      <c r="AX3274" s="2">
        <v>52.6</v>
      </c>
      <c r="AZ3274" s="2">
        <v>1</v>
      </c>
      <c r="CA3274" s="2">
        <v>38</v>
      </c>
      <c r="CB3274" s="2">
        <v>23</v>
      </c>
      <c r="CC3274" s="2">
        <v>60.5</v>
      </c>
      <c r="CD3274" s="2">
        <v>23</v>
      </c>
      <c r="CE3274" s="2">
        <v>60.5</v>
      </c>
      <c r="CF3274" s="2">
        <v>60.5</v>
      </c>
      <c r="CG3274" s="2">
        <v>4</v>
      </c>
      <c r="CH3274" s="2">
        <v>10.5</v>
      </c>
      <c r="CI3274" s="2">
        <v>11</v>
      </c>
      <c r="CJ3274" s="2">
        <v>28.9</v>
      </c>
      <c r="CM3274" s="2">
        <v>16</v>
      </c>
      <c r="CN3274" s="2">
        <v>42.1</v>
      </c>
      <c r="CO3274" s="2">
        <v>7</v>
      </c>
      <c r="CP3274" s="2">
        <v>18.399999999999999</v>
      </c>
      <c r="CS3274" s="2">
        <v>15</v>
      </c>
      <c r="CT3274" s="2">
        <v>39.5</v>
      </c>
      <c r="CV3274" s="2">
        <v>1</v>
      </c>
    </row>
    <row r="3275" spans="1:101" ht="12.75" customHeight="1" x14ac:dyDescent="0.2">
      <c r="A3275">
        <v>5</v>
      </c>
      <c r="B3275" s="2">
        <v>2608</v>
      </c>
      <c r="C3275" s="17">
        <v>2.5299999999999998</v>
      </c>
      <c r="D3275" s="2">
        <v>2.15</v>
      </c>
      <c r="F3275" s="15">
        <v>2.2240000000000002</v>
      </c>
      <c r="G3275" s="17">
        <v>72</v>
      </c>
      <c r="H3275" s="2">
        <v>43</v>
      </c>
      <c r="I3275" s="2">
        <v>59.7</v>
      </c>
      <c r="J3275" s="2">
        <v>43</v>
      </c>
      <c r="K3275" s="2">
        <v>59.7</v>
      </c>
      <c r="L3275" s="2">
        <v>59.7</v>
      </c>
      <c r="M3275" s="2">
        <v>4</v>
      </c>
      <c r="N3275" s="2">
        <v>5.6</v>
      </c>
      <c r="O3275" s="2">
        <v>25</v>
      </c>
      <c r="P3275" s="2">
        <v>34.700000000000003</v>
      </c>
      <c r="Q3275" s="2">
        <v>6</v>
      </c>
      <c r="R3275" s="2">
        <v>8.3000000000000007</v>
      </c>
      <c r="S3275" s="2">
        <v>20</v>
      </c>
      <c r="T3275" s="2">
        <v>27.8</v>
      </c>
      <c r="U3275" s="2">
        <v>17</v>
      </c>
      <c r="V3275" s="2">
        <v>23.6</v>
      </c>
      <c r="Y3275" s="2">
        <v>29</v>
      </c>
      <c r="Z3275" s="2">
        <v>40.299999999999997</v>
      </c>
      <c r="AB3275" s="2">
        <v>2</v>
      </c>
      <c r="AE3275" s="2">
        <v>72</v>
      </c>
      <c r="AF3275" s="2">
        <v>28</v>
      </c>
      <c r="AG3275" s="2">
        <v>38.9</v>
      </c>
      <c r="AH3275" s="2">
        <v>28</v>
      </c>
      <c r="AI3275" s="2">
        <v>38.9</v>
      </c>
      <c r="AJ3275" s="2">
        <v>38.9</v>
      </c>
      <c r="AK3275" s="2">
        <v>24</v>
      </c>
      <c r="AL3275" s="2">
        <v>33.299999999999997</v>
      </c>
      <c r="AM3275" s="2">
        <v>20</v>
      </c>
      <c r="AN3275" s="2">
        <v>27.8</v>
      </c>
      <c r="AQ3275" s="2">
        <v>21</v>
      </c>
      <c r="AR3275" s="2">
        <v>29.2</v>
      </c>
      <c r="AS3275" s="2">
        <v>7</v>
      </c>
      <c r="AT3275" s="2">
        <v>9.6999999999999993</v>
      </c>
      <c r="AW3275" s="2">
        <v>44</v>
      </c>
      <c r="AX3275" s="2">
        <v>61.1</v>
      </c>
      <c r="AZ3275" s="2">
        <v>2</v>
      </c>
      <c r="CA3275" s="2">
        <v>72</v>
      </c>
      <c r="CB3275" s="2">
        <v>30</v>
      </c>
      <c r="CC3275" s="2">
        <v>41.7</v>
      </c>
      <c r="CD3275" s="2">
        <v>30</v>
      </c>
      <c r="CE3275" s="2">
        <v>41.7</v>
      </c>
      <c r="CF3275" s="2">
        <v>41.7</v>
      </c>
      <c r="CG3275" s="2">
        <v>22</v>
      </c>
      <c r="CH3275" s="2">
        <v>30.6</v>
      </c>
      <c r="CI3275" s="2">
        <v>20</v>
      </c>
      <c r="CJ3275" s="2">
        <v>27.8</v>
      </c>
      <c r="CM3275" s="2">
        <v>22</v>
      </c>
      <c r="CN3275" s="2">
        <v>30.6</v>
      </c>
      <c r="CO3275" s="2">
        <v>8</v>
      </c>
      <c r="CP3275" s="2">
        <v>11.1</v>
      </c>
      <c r="CS3275" s="2">
        <v>42</v>
      </c>
      <c r="CT3275" s="2">
        <v>58.3</v>
      </c>
      <c r="CV3275" s="2">
        <v>2</v>
      </c>
    </row>
    <row r="3276" spans="1:101" ht="12.75" customHeight="1" x14ac:dyDescent="0.2">
      <c r="A3276">
        <v>5</v>
      </c>
      <c r="B3276" s="2">
        <v>2610</v>
      </c>
      <c r="C3276" s="17">
        <v>2.79</v>
      </c>
      <c r="D3276" s="2">
        <v>2.39</v>
      </c>
      <c r="F3276" s="15">
        <v>2.419</v>
      </c>
      <c r="G3276" s="17">
        <v>39</v>
      </c>
      <c r="H3276" s="2">
        <v>29</v>
      </c>
      <c r="I3276" s="2">
        <v>74.400000000000006</v>
      </c>
      <c r="J3276" s="2">
        <v>29</v>
      </c>
      <c r="K3276" s="2">
        <v>74.400000000000006</v>
      </c>
      <c r="L3276" s="2">
        <v>74.400000000000006</v>
      </c>
      <c r="M3276" s="2">
        <v>2</v>
      </c>
      <c r="N3276" s="2">
        <v>5.0999999999999996</v>
      </c>
      <c r="O3276" s="2">
        <v>8</v>
      </c>
      <c r="P3276" s="2">
        <v>20.5</v>
      </c>
      <c r="Q3276" s="2">
        <v>3</v>
      </c>
      <c r="R3276" s="2">
        <v>7.7</v>
      </c>
      <c r="S3276" s="2">
        <v>13</v>
      </c>
      <c r="T3276" s="2">
        <v>33.299999999999997</v>
      </c>
      <c r="U3276" s="2">
        <v>13</v>
      </c>
      <c r="V3276" s="2">
        <v>33.299999999999997</v>
      </c>
      <c r="Y3276" s="2">
        <v>10</v>
      </c>
      <c r="Z3276" s="2">
        <v>25.6</v>
      </c>
      <c r="AB3276" s="2">
        <v>1</v>
      </c>
      <c r="AE3276" s="2">
        <v>38</v>
      </c>
      <c r="AF3276" s="2">
        <v>21</v>
      </c>
      <c r="AG3276" s="2">
        <v>55.3</v>
      </c>
      <c r="AH3276" s="2">
        <v>21</v>
      </c>
      <c r="AI3276" s="2">
        <v>55.3</v>
      </c>
      <c r="AJ3276" s="2">
        <v>55.3</v>
      </c>
      <c r="AK3276" s="2">
        <v>11</v>
      </c>
      <c r="AL3276" s="2">
        <v>28.9</v>
      </c>
      <c r="AM3276" s="2">
        <v>6</v>
      </c>
      <c r="AN3276" s="2">
        <v>15.8</v>
      </c>
      <c r="AQ3276" s="2">
        <v>16</v>
      </c>
      <c r="AR3276" s="2">
        <v>42.1</v>
      </c>
      <c r="AS3276" s="2">
        <v>5</v>
      </c>
      <c r="AT3276" s="2">
        <v>13.2</v>
      </c>
      <c r="AW3276" s="2">
        <v>17</v>
      </c>
      <c r="AX3276" s="2">
        <v>44.7</v>
      </c>
      <c r="AZ3276" s="2">
        <v>2</v>
      </c>
      <c r="CA3276" s="2">
        <v>38</v>
      </c>
      <c r="CB3276" s="2">
        <v>21</v>
      </c>
      <c r="CC3276" s="2">
        <v>55.3</v>
      </c>
      <c r="CD3276" s="2">
        <v>21</v>
      </c>
      <c r="CE3276" s="2">
        <v>55.3</v>
      </c>
      <c r="CF3276" s="2">
        <v>55.3</v>
      </c>
      <c r="CG3276" s="2">
        <v>6</v>
      </c>
      <c r="CH3276" s="2">
        <v>15.8</v>
      </c>
      <c r="CI3276" s="2">
        <v>11</v>
      </c>
      <c r="CJ3276" s="2">
        <v>28.9</v>
      </c>
      <c r="CK3276" s="2">
        <v>1</v>
      </c>
      <c r="CL3276" s="2">
        <v>2.6</v>
      </c>
      <c r="CM3276" s="2">
        <v>16</v>
      </c>
      <c r="CN3276" s="2">
        <v>42.1</v>
      </c>
      <c r="CO3276" s="2">
        <v>4</v>
      </c>
      <c r="CP3276" s="2">
        <v>10.5</v>
      </c>
      <c r="CS3276" s="2">
        <v>17</v>
      </c>
      <c r="CT3276" s="2">
        <v>44.7</v>
      </c>
      <c r="CV3276" s="2">
        <v>2</v>
      </c>
    </row>
    <row r="3277" spans="1:101" ht="12.75" customHeight="1" x14ac:dyDescent="0.2">
      <c r="A3277">
        <v>5</v>
      </c>
      <c r="B3277" s="2">
        <v>2613</v>
      </c>
      <c r="C3277" s="17">
        <v>2.86</v>
      </c>
      <c r="D3277" s="2">
        <v>2.06</v>
      </c>
      <c r="F3277" s="15">
        <v>2.444</v>
      </c>
      <c r="G3277" s="17">
        <v>73</v>
      </c>
      <c r="H3277" s="2">
        <v>46</v>
      </c>
      <c r="I3277" s="2">
        <v>62.2</v>
      </c>
      <c r="J3277" s="2">
        <v>46</v>
      </c>
      <c r="K3277" s="2">
        <v>62.2</v>
      </c>
      <c r="L3277" s="2">
        <v>63</v>
      </c>
      <c r="M3277" s="2">
        <v>5</v>
      </c>
      <c r="N3277" s="2">
        <v>6.8</v>
      </c>
      <c r="O3277" s="2">
        <v>22</v>
      </c>
      <c r="P3277" s="2">
        <v>29.7</v>
      </c>
      <c r="S3277" s="2">
        <v>21</v>
      </c>
      <c r="T3277" s="2">
        <v>28.4</v>
      </c>
      <c r="U3277" s="2">
        <v>25</v>
      </c>
      <c r="V3277" s="2">
        <v>33.799999999999997</v>
      </c>
      <c r="W3277" s="2">
        <v>1</v>
      </c>
      <c r="X3277" s="2">
        <v>1.4</v>
      </c>
      <c r="Y3277" s="2">
        <v>28</v>
      </c>
      <c r="Z3277" s="2">
        <v>37.799999999999997</v>
      </c>
      <c r="AB3277" s="2">
        <v>2</v>
      </c>
      <c r="AC3277" s="2">
        <v>2</v>
      </c>
      <c r="AE3277" s="2">
        <v>71</v>
      </c>
      <c r="AF3277" s="2">
        <v>26</v>
      </c>
      <c r="AG3277" s="2">
        <v>36.1</v>
      </c>
      <c r="AH3277" s="2">
        <v>26</v>
      </c>
      <c r="AI3277" s="2">
        <v>36.1</v>
      </c>
      <c r="AJ3277" s="2">
        <v>36.6</v>
      </c>
      <c r="AK3277" s="2">
        <v>25</v>
      </c>
      <c r="AL3277" s="2">
        <v>34.700000000000003</v>
      </c>
      <c r="AM3277" s="2">
        <v>20</v>
      </c>
      <c r="AN3277" s="2">
        <v>27.8</v>
      </c>
      <c r="AQ3277" s="2">
        <v>21</v>
      </c>
      <c r="AR3277" s="2">
        <v>29.2</v>
      </c>
      <c r="AS3277" s="2">
        <v>5</v>
      </c>
      <c r="AT3277" s="2">
        <v>6.9</v>
      </c>
      <c r="AU3277" s="2">
        <v>1</v>
      </c>
      <c r="AV3277" s="2">
        <v>1.4</v>
      </c>
      <c r="AW3277" s="2">
        <v>46</v>
      </c>
      <c r="AX3277" s="2">
        <v>63.9</v>
      </c>
      <c r="AY3277" s="2">
        <v>1</v>
      </c>
      <c r="AZ3277" s="2">
        <v>3</v>
      </c>
      <c r="BA3277" s="2">
        <v>2</v>
      </c>
      <c r="CA3277" s="2">
        <v>71</v>
      </c>
      <c r="CB3277" s="2">
        <v>35</v>
      </c>
      <c r="CC3277" s="2">
        <v>48.6</v>
      </c>
      <c r="CD3277" s="2">
        <v>35</v>
      </c>
      <c r="CE3277" s="2">
        <v>48.6</v>
      </c>
      <c r="CF3277" s="2">
        <v>49.3</v>
      </c>
      <c r="CG3277" s="2">
        <v>12</v>
      </c>
      <c r="CH3277" s="2">
        <v>16.7</v>
      </c>
      <c r="CI3277" s="2">
        <v>24</v>
      </c>
      <c r="CJ3277" s="2">
        <v>33.299999999999997</v>
      </c>
      <c r="CM3277" s="2">
        <v>24</v>
      </c>
      <c r="CN3277" s="2">
        <v>33.299999999999997</v>
      </c>
      <c r="CO3277" s="2">
        <v>11</v>
      </c>
      <c r="CP3277" s="2">
        <v>15.3</v>
      </c>
      <c r="CQ3277" s="2">
        <v>1</v>
      </c>
      <c r="CR3277" s="2">
        <v>1.4</v>
      </c>
      <c r="CS3277" s="2">
        <v>37</v>
      </c>
      <c r="CT3277" s="2">
        <v>51.4</v>
      </c>
      <c r="CU3277" s="2">
        <v>1</v>
      </c>
      <c r="CV3277" s="2">
        <v>3</v>
      </c>
      <c r="CW3277" s="2">
        <v>2</v>
      </c>
    </row>
    <row r="3278" spans="1:101" ht="12.75" customHeight="1" x14ac:dyDescent="0.2">
      <c r="A3278">
        <v>5</v>
      </c>
      <c r="B3278" s="2">
        <v>2620</v>
      </c>
      <c r="C3278" s="17">
        <v>3.12</v>
      </c>
      <c r="D3278" s="2">
        <v>3.18</v>
      </c>
      <c r="F3278" s="15">
        <v>3.234</v>
      </c>
      <c r="G3278" s="17">
        <v>17</v>
      </c>
      <c r="H3278" s="2">
        <v>17</v>
      </c>
      <c r="I3278" s="2">
        <v>100</v>
      </c>
      <c r="J3278" s="2">
        <v>17</v>
      </c>
      <c r="K3278" s="2">
        <v>100</v>
      </c>
      <c r="L3278" s="2">
        <v>100</v>
      </c>
      <c r="Q3278" s="2">
        <v>2</v>
      </c>
      <c r="R3278" s="2">
        <v>11.8</v>
      </c>
      <c r="S3278" s="2">
        <v>7</v>
      </c>
      <c r="T3278" s="2">
        <v>41.2</v>
      </c>
      <c r="U3278" s="2">
        <v>8</v>
      </c>
      <c r="V3278" s="2">
        <v>47.1</v>
      </c>
      <c r="AE3278" s="2">
        <v>17</v>
      </c>
      <c r="AF3278" s="2">
        <v>15</v>
      </c>
      <c r="AG3278" s="2">
        <v>88.2</v>
      </c>
      <c r="AH3278" s="2">
        <v>15</v>
      </c>
      <c r="AI3278" s="2">
        <v>88.2</v>
      </c>
      <c r="AJ3278" s="2">
        <v>88.2</v>
      </c>
      <c r="AM3278" s="2">
        <v>2</v>
      </c>
      <c r="AN3278" s="2">
        <v>11.8</v>
      </c>
      <c r="AO3278" s="2">
        <v>1</v>
      </c>
      <c r="AP3278" s="2">
        <v>5.9</v>
      </c>
      <c r="AQ3278" s="2">
        <v>6</v>
      </c>
      <c r="AR3278" s="2">
        <v>35.299999999999997</v>
      </c>
      <c r="AS3278" s="2">
        <v>8</v>
      </c>
      <c r="AT3278" s="2">
        <v>47.1</v>
      </c>
      <c r="AW3278" s="2">
        <v>2</v>
      </c>
      <c r="AX3278" s="2">
        <v>11.8</v>
      </c>
      <c r="CA3278" s="2">
        <v>17</v>
      </c>
      <c r="CB3278" s="2">
        <v>15</v>
      </c>
      <c r="CC3278" s="2">
        <v>88.2</v>
      </c>
      <c r="CD3278" s="2">
        <v>15</v>
      </c>
      <c r="CE3278" s="2">
        <v>88.2</v>
      </c>
      <c r="CF3278" s="2">
        <v>88.2</v>
      </c>
      <c r="CI3278" s="2">
        <v>2</v>
      </c>
      <c r="CJ3278" s="2">
        <v>11.8</v>
      </c>
      <c r="CK3278" s="2">
        <v>1</v>
      </c>
      <c r="CL3278" s="2">
        <v>5.9</v>
      </c>
      <c r="CM3278" s="2">
        <v>5</v>
      </c>
      <c r="CN3278" s="2">
        <v>29.4</v>
      </c>
      <c r="CO3278" s="2">
        <v>9</v>
      </c>
      <c r="CP3278" s="2">
        <v>52.9</v>
      </c>
      <c r="CS3278" s="2">
        <v>2</v>
      </c>
      <c r="CT3278" s="2">
        <v>11.8</v>
      </c>
    </row>
    <row r="3279" spans="1:101" ht="12.75" customHeight="1" x14ac:dyDescent="0.2">
      <c r="A3279">
        <v>5</v>
      </c>
      <c r="B3279" s="2">
        <v>2621</v>
      </c>
      <c r="C3279" s="17">
        <v>3.09</v>
      </c>
      <c r="D3279" s="2">
        <v>2.23</v>
      </c>
      <c r="F3279" s="15">
        <v>2.9830000000000001</v>
      </c>
      <c r="G3279" s="17">
        <v>57</v>
      </c>
      <c r="H3279" s="2">
        <v>41</v>
      </c>
      <c r="I3279" s="2">
        <v>71.900000000000006</v>
      </c>
      <c r="J3279" s="2">
        <v>41</v>
      </c>
      <c r="K3279" s="2">
        <v>71.900000000000006</v>
      </c>
      <c r="L3279" s="2">
        <v>71.900000000000006</v>
      </c>
      <c r="M3279" s="2">
        <v>2</v>
      </c>
      <c r="N3279" s="2">
        <v>3.5</v>
      </c>
      <c r="O3279" s="2">
        <v>14</v>
      </c>
      <c r="P3279" s="2">
        <v>24.6</v>
      </c>
      <c r="S3279" s="2">
        <v>18</v>
      </c>
      <c r="T3279" s="2">
        <v>31.6</v>
      </c>
      <c r="U3279" s="2">
        <v>23</v>
      </c>
      <c r="V3279" s="2">
        <v>40.4</v>
      </c>
      <c r="Y3279" s="2">
        <v>16</v>
      </c>
      <c r="Z3279" s="2">
        <v>28.1</v>
      </c>
      <c r="AB3279" s="2">
        <v>1</v>
      </c>
      <c r="AE3279" s="2">
        <v>57</v>
      </c>
      <c r="AF3279" s="2">
        <v>21</v>
      </c>
      <c r="AG3279" s="2">
        <v>36.799999999999997</v>
      </c>
      <c r="AH3279" s="2">
        <v>21</v>
      </c>
      <c r="AI3279" s="2">
        <v>36.799999999999997</v>
      </c>
      <c r="AJ3279" s="2">
        <v>36.799999999999997</v>
      </c>
      <c r="AK3279" s="2">
        <v>15</v>
      </c>
      <c r="AL3279" s="2">
        <v>26.3</v>
      </c>
      <c r="AM3279" s="2">
        <v>21</v>
      </c>
      <c r="AN3279" s="2">
        <v>36.799999999999997</v>
      </c>
      <c r="AQ3279" s="2">
        <v>14</v>
      </c>
      <c r="AR3279" s="2">
        <v>24.6</v>
      </c>
      <c r="AS3279" s="2">
        <v>7</v>
      </c>
      <c r="AT3279" s="2">
        <v>12.3</v>
      </c>
      <c r="AW3279" s="2">
        <v>36</v>
      </c>
      <c r="AX3279" s="2">
        <v>63.2</v>
      </c>
      <c r="AZ3279" s="2">
        <v>1</v>
      </c>
      <c r="CA3279" s="2">
        <v>57</v>
      </c>
      <c r="CB3279" s="2">
        <v>44</v>
      </c>
      <c r="CC3279" s="2">
        <v>77.2</v>
      </c>
      <c r="CD3279" s="2">
        <v>44</v>
      </c>
      <c r="CE3279" s="2">
        <v>77.2</v>
      </c>
      <c r="CF3279" s="2">
        <v>77.2</v>
      </c>
      <c r="CG3279" s="2">
        <v>4</v>
      </c>
      <c r="CH3279" s="2">
        <v>7</v>
      </c>
      <c r="CI3279" s="2">
        <v>9</v>
      </c>
      <c r="CJ3279" s="2">
        <v>15.8</v>
      </c>
      <c r="CM3279" s="2">
        <v>28</v>
      </c>
      <c r="CN3279" s="2">
        <v>49.1</v>
      </c>
      <c r="CO3279" s="2">
        <v>16</v>
      </c>
      <c r="CP3279" s="2">
        <v>28.1</v>
      </c>
      <c r="CS3279" s="2">
        <v>13</v>
      </c>
      <c r="CT3279" s="2">
        <v>22.8</v>
      </c>
      <c r="CV3279" s="2">
        <v>1</v>
      </c>
    </row>
    <row r="3280" spans="1:101" ht="12.75" customHeight="1" x14ac:dyDescent="0.2">
      <c r="A3280">
        <v>5</v>
      </c>
      <c r="B3280" s="2">
        <v>2622</v>
      </c>
      <c r="C3280" s="17">
        <v>3.3</v>
      </c>
      <c r="D3280" s="2">
        <v>2.9</v>
      </c>
      <c r="F3280" s="15">
        <v>3.5</v>
      </c>
      <c r="G3280" s="17">
        <v>10</v>
      </c>
      <c r="H3280" s="2">
        <v>9</v>
      </c>
      <c r="I3280" s="2">
        <v>90</v>
      </c>
      <c r="J3280" s="2">
        <v>9</v>
      </c>
      <c r="K3280" s="2">
        <v>90</v>
      </c>
      <c r="L3280" s="2">
        <v>90</v>
      </c>
      <c r="M3280" s="2">
        <v>1</v>
      </c>
      <c r="N3280" s="2">
        <v>10</v>
      </c>
      <c r="S3280" s="2">
        <v>4</v>
      </c>
      <c r="T3280" s="2">
        <v>40</v>
      </c>
      <c r="U3280" s="2">
        <v>5</v>
      </c>
      <c r="V3280" s="2">
        <v>50</v>
      </c>
      <c r="Y3280" s="2">
        <v>1</v>
      </c>
      <c r="Z3280" s="2">
        <v>10</v>
      </c>
      <c r="AE3280" s="2">
        <v>10</v>
      </c>
      <c r="AF3280" s="2">
        <v>6</v>
      </c>
      <c r="AG3280" s="2">
        <v>60</v>
      </c>
      <c r="AH3280" s="2">
        <v>6</v>
      </c>
      <c r="AI3280" s="2">
        <v>60</v>
      </c>
      <c r="AJ3280" s="2">
        <v>60</v>
      </c>
      <c r="AK3280" s="2">
        <v>1</v>
      </c>
      <c r="AL3280" s="2">
        <v>10</v>
      </c>
      <c r="AM3280" s="2">
        <v>3</v>
      </c>
      <c r="AN3280" s="2">
        <v>30</v>
      </c>
      <c r="AQ3280" s="2">
        <v>2</v>
      </c>
      <c r="AR3280" s="2">
        <v>20</v>
      </c>
      <c r="AS3280" s="2">
        <v>4</v>
      </c>
      <c r="AT3280" s="2">
        <v>40</v>
      </c>
      <c r="AW3280" s="2">
        <v>4</v>
      </c>
      <c r="AX3280" s="2">
        <v>40</v>
      </c>
      <c r="CA3280" s="2">
        <v>10</v>
      </c>
      <c r="CB3280" s="2">
        <v>10</v>
      </c>
      <c r="CC3280" s="2">
        <v>100</v>
      </c>
      <c r="CD3280" s="2">
        <v>10</v>
      </c>
      <c r="CE3280" s="2">
        <v>100</v>
      </c>
      <c r="CF3280" s="2">
        <v>100</v>
      </c>
      <c r="CM3280" s="2">
        <v>5</v>
      </c>
      <c r="CN3280" s="2">
        <v>50</v>
      </c>
      <c r="CO3280" s="2">
        <v>5</v>
      </c>
      <c r="CP3280" s="2">
        <v>50</v>
      </c>
    </row>
    <row r="3281" spans="1:101" ht="12.75" customHeight="1" x14ac:dyDescent="0.2">
      <c r="A3281">
        <v>5</v>
      </c>
      <c r="B3281" s="2">
        <v>2624</v>
      </c>
      <c r="C3281" s="17">
        <v>2.57</v>
      </c>
      <c r="D3281" s="2">
        <v>1.96</v>
      </c>
      <c r="F3281" s="15">
        <v>2.4470000000000001</v>
      </c>
      <c r="G3281" s="17">
        <v>53</v>
      </c>
      <c r="H3281" s="2">
        <v>28</v>
      </c>
      <c r="I3281" s="2">
        <v>51.9</v>
      </c>
      <c r="J3281" s="2">
        <v>28</v>
      </c>
      <c r="K3281" s="2">
        <v>51.9</v>
      </c>
      <c r="L3281" s="2">
        <v>52.8</v>
      </c>
      <c r="M3281" s="2">
        <v>6</v>
      </c>
      <c r="N3281" s="2">
        <v>11.1</v>
      </c>
      <c r="O3281" s="2">
        <v>19</v>
      </c>
      <c r="P3281" s="2">
        <v>35.200000000000003</v>
      </c>
      <c r="S3281" s="2">
        <v>17</v>
      </c>
      <c r="T3281" s="2">
        <v>31.5</v>
      </c>
      <c r="U3281" s="2">
        <v>11</v>
      </c>
      <c r="V3281" s="2">
        <v>20.399999999999999</v>
      </c>
      <c r="W3281" s="2">
        <v>1</v>
      </c>
      <c r="X3281" s="2">
        <v>1.9</v>
      </c>
      <c r="Y3281" s="2">
        <v>26</v>
      </c>
      <c r="Z3281" s="2">
        <v>48.1</v>
      </c>
      <c r="AB3281" s="2">
        <v>1</v>
      </c>
      <c r="AE3281" s="2">
        <v>54</v>
      </c>
      <c r="AF3281" s="2">
        <v>19</v>
      </c>
      <c r="AG3281" s="2">
        <v>35.200000000000003</v>
      </c>
      <c r="AH3281" s="2">
        <v>19</v>
      </c>
      <c r="AI3281" s="2">
        <v>35.200000000000003</v>
      </c>
      <c r="AJ3281" s="2">
        <v>35.200000000000003</v>
      </c>
      <c r="AK3281" s="2">
        <v>23</v>
      </c>
      <c r="AL3281" s="2">
        <v>42.6</v>
      </c>
      <c r="AM3281" s="2">
        <v>12</v>
      </c>
      <c r="AN3281" s="2">
        <v>22.2</v>
      </c>
      <c r="AQ3281" s="2">
        <v>17</v>
      </c>
      <c r="AR3281" s="2">
        <v>31.5</v>
      </c>
      <c r="AS3281" s="2">
        <v>2</v>
      </c>
      <c r="AT3281" s="2">
        <v>3.7</v>
      </c>
      <c r="AW3281" s="2">
        <v>35</v>
      </c>
      <c r="AX3281" s="2">
        <v>64.8</v>
      </c>
      <c r="AZ3281" s="2">
        <v>1</v>
      </c>
      <c r="CA3281" s="2">
        <v>54</v>
      </c>
      <c r="CB3281" s="2">
        <v>24</v>
      </c>
      <c r="CC3281" s="2">
        <v>44.4</v>
      </c>
      <c r="CD3281" s="2">
        <v>24</v>
      </c>
      <c r="CE3281" s="2">
        <v>44.4</v>
      </c>
      <c r="CF3281" s="2">
        <v>44.4</v>
      </c>
      <c r="CG3281" s="2">
        <v>7</v>
      </c>
      <c r="CH3281" s="2">
        <v>13</v>
      </c>
      <c r="CI3281" s="2">
        <v>23</v>
      </c>
      <c r="CJ3281" s="2">
        <v>42.6</v>
      </c>
      <c r="CM3281" s="2">
        <v>17</v>
      </c>
      <c r="CN3281" s="2">
        <v>31.5</v>
      </c>
      <c r="CO3281" s="2">
        <v>7</v>
      </c>
      <c r="CP3281" s="2">
        <v>13</v>
      </c>
      <c r="CS3281" s="2">
        <v>30</v>
      </c>
      <c r="CT3281" s="2">
        <v>55.6</v>
      </c>
      <c r="CV3281" s="2">
        <v>1</v>
      </c>
    </row>
    <row r="3282" spans="1:101" ht="12.75" customHeight="1" x14ac:dyDescent="0.2">
      <c r="A3282">
        <v>5</v>
      </c>
      <c r="B3282" s="2">
        <v>2635</v>
      </c>
      <c r="C3282" s="17">
        <v>2.35</v>
      </c>
      <c r="D3282" s="2">
        <v>1.89</v>
      </c>
      <c r="F3282" s="15">
        <v>2.0429999999999997</v>
      </c>
      <c r="G3282" s="17">
        <v>66</v>
      </c>
      <c r="H3282" s="2">
        <v>24</v>
      </c>
      <c r="I3282" s="2">
        <v>36.4</v>
      </c>
      <c r="J3282" s="2">
        <v>24</v>
      </c>
      <c r="K3282" s="2">
        <v>36.4</v>
      </c>
      <c r="L3282" s="2">
        <v>36.4</v>
      </c>
      <c r="M3282" s="2">
        <v>12</v>
      </c>
      <c r="N3282" s="2">
        <v>18.2</v>
      </c>
      <c r="O3282" s="2">
        <v>30</v>
      </c>
      <c r="P3282" s="2">
        <v>45.5</v>
      </c>
      <c r="S3282" s="2">
        <v>13</v>
      </c>
      <c r="T3282" s="2">
        <v>19.7</v>
      </c>
      <c r="U3282" s="2">
        <v>11</v>
      </c>
      <c r="V3282" s="2">
        <v>16.7</v>
      </c>
      <c r="Y3282" s="2">
        <v>42</v>
      </c>
      <c r="Z3282" s="2">
        <v>63.6</v>
      </c>
      <c r="AB3282" s="2">
        <v>2</v>
      </c>
      <c r="AE3282" s="2">
        <v>66</v>
      </c>
      <c r="AF3282" s="2">
        <v>17</v>
      </c>
      <c r="AG3282" s="2">
        <v>25.8</v>
      </c>
      <c r="AH3282" s="2">
        <v>17</v>
      </c>
      <c r="AI3282" s="2">
        <v>25.8</v>
      </c>
      <c r="AJ3282" s="2">
        <v>25.8</v>
      </c>
      <c r="AK3282" s="2">
        <v>26</v>
      </c>
      <c r="AL3282" s="2">
        <v>39.4</v>
      </c>
      <c r="AM3282" s="2">
        <v>23</v>
      </c>
      <c r="AN3282" s="2">
        <v>34.799999999999997</v>
      </c>
      <c r="AO3282" s="2">
        <v>1</v>
      </c>
      <c r="AP3282" s="2">
        <v>1.5</v>
      </c>
      <c r="AQ3282" s="2">
        <v>11</v>
      </c>
      <c r="AR3282" s="2">
        <v>16.7</v>
      </c>
      <c r="AS3282" s="2">
        <v>5</v>
      </c>
      <c r="AT3282" s="2">
        <v>7.6</v>
      </c>
      <c r="AW3282" s="2">
        <v>49</v>
      </c>
      <c r="AX3282" s="2">
        <v>74.2</v>
      </c>
      <c r="AZ3282" s="2">
        <v>2</v>
      </c>
      <c r="CA3282" s="2">
        <v>66</v>
      </c>
      <c r="CB3282" s="2">
        <v>24</v>
      </c>
      <c r="CC3282" s="2">
        <v>36.4</v>
      </c>
      <c r="CD3282" s="2">
        <v>24</v>
      </c>
      <c r="CE3282" s="2">
        <v>36.4</v>
      </c>
      <c r="CF3282" s="2">
        <v>36.4</v>
      </c>
      <c r="CG3282" s="2">
        <v>29</v>
      </c>
      <c r="CH3282" s="2">
        <v>43.9</v>
      </c>
      <c r="CI3282" s="2">
        <v>13</v>
      </c>
      <c r="CJ3282" s="2">
        <v>19.7</v>
      </c>
      <c r="CM3282" s="2">
        <v>16</v>
      </c>
      <c r="CN3282" s="2">
        <v>24.2</v>
      </c>
      <c r="CO3282" s="2">
        <v>8</v>
      </c>
      <c r="CP3282" s="2">
        <v>12.1</v>
      </c>
      <c r="CS3282" s="2">
        <v>42</v>
      </c>
      <c r="CT3282" s="2">
        <v>63.6</v>
      </c>
      <c r="CV3282" s="2">
        <v>2</v>
      </c>
    </row>
    <row r="3283" spans="1:101" ht="12.75" customHeight="1" x14ac:dyDescent="0.2">
      <c r="A3283">
        <v>5</v>
      </c>
      <c r="B3283" s="2">
        <v>2637</v>
      </c>
      <c r="C3283" s="17">
        <v>2.36</v>
      </c>
      <c r="D3283" s="2">
        <v>2.06</v>
      </c>
      <c r="F3283" s="15">
        <v>2.1520000000000001</v>
      </c>
      <c r="G3283" s="17">
        <v>33</v>
      </c>
      <c r="H3283" s="2">
        <v>18</v>
      </c>
      <c r="I3283" s="2">
        <v>54.5</v>
      </c>
      <c r="J3283" s="2">
        <v>18</v>
      </c>
      <c r="K3283" s="2">
        <v>54.5</v>
      </c>
      <c r="L3283" s="2">
        <v>54.5</v>
      </c>
      <c r="M3283" s="2">
        <v>6</v>
      </c>
      <c r="N3283" s="2">
        <v>18.2</v>
      </c>
      <c r="O3283" s="2">
        <v>9</v>
      </c>
      <c r="P3283" s="2">
        <v>27.3</v>
      </c>
      <c r="Q3283" s="2">
        <v>2</v>
      </c>
      <c r="R3283" s="2">
        <v>6.1</v>
      </c>
      <c r="S3283" s="2">
        <v>10</v>
      </c>
      <c r="T3283" s="2">
        <v>30.3</v>
      </c>
      <c r="U3283" s="2">
        <v>6</v>
      </c>
      <c r="V3283" s="2">
        <v>18.2</v>
      </c>
      <c r="Y3283" s="2">
        <v>15</v>
      </c>
      <c r="Z3283" s="2">
        <v>45.5</v>
      </c>
      <c r="AB3283" s="2">
        <v>1</v>
      </c>
      <c r="AC3283" s="2">
        <v>1</v>
      </c>
      <c r="AE3283" s="2">
        <v>33</v>
      </c>
      <c r="AF3283" s="2">
        <v>12</v>
      </c>
      <c r="AG3283" s="2">
        <v>36.4</v>
      </c>
      <c r="AH3283" s="2">
        <v>12</v>
      </c>
      <c r="AI3283" s="2">
        <v>36.4</v>
      </c>
      <c r="AJ3283" s="2">
        <v>36.4</v>
      </c>
      <c r="AK3283" s="2">
        <v>13</v>
      </c>
      <c r="AL3283" s="2">
        <v>39.4</v>
      </c>
      <c r="AM3283" s="2">
        <v>8</v>
      </c>
      <c r="AN3283" s="2">
        <v>24.2</v>
      </c>
      <c r="AQ3283" s="2">
        <v>9</v>
      </c>
      <c r="AR3283" s="2">
        <v>27.3</v>
      </c>
      <c r="AS3283" s="2">
        <v>3</v>
      </c>
      <c r="AT3283" s="2">
        <v>9.1</v>
      </c>
      <c r="AW3283" s="2">
        <v>21</v>
      </c>
      <c r="AX3283" s="2">
        <v>63.6</v>
      </c>
      <c r="AZ3283" s="2">
        <v>1</v>
      </c>
      <c r="BA3283" s="2">
        <v>1</v>
      </c>
      <c r="CA3283" s="2">
        <v>33</v>
      </c>
      <c r="CB3283" s="2">
        <v>13</v>
      </c>
      <c r="CC3283" s="2">
        <v>39.4</v>
      </c>
      <c r="CD3283" s="2">
        <v>13</v>
      </c>
      <c r="CE3283" s="2">
        <v>39.4</v>
      </c>
      <c r="CF3283" s="2">
        <v>39.4</v>
      </c>
      <c r="CG3283" s="2">
        <v>10</v>
      </c>
      <c r="CH3283" s="2">
        <v>30.3</v>
      </c>
      <c r="CI3283" s="2">
        <v>10</v>
      </c>
      <c r="CJ3283" s="2">
        <v>30.3</v>
      </c>
      <c r="CM3283" s="2">
        <v>11</v>
      </c>
      <c r="CN3283" s="2">
        <v>33.299999999999997</v>
      </c>
      <c r="CO3283" s="2">
        <v>2</v>
      </c>
      <c r="CP3283" s="2">
        <v>6.1</v>
      </c>
      <c r="CS3283" s="2">
        <v>20</v>
      </c>
      <c r="CT3283" s="2">
        <v>60.6</v>
      </c>
      <c r="CV3283" s="2">
        <v>1</v>
      </c>
      <c r="CW3283" s="2">
        <v>1</v>
      </c>
    </row>
    <row r="3284" spans="1:101" ht="12.75" customHeight="1" x14ac:dyDescent="0.2">
      <c r="A3284">
        <v>5</v>
      </c>
      <c r="B3284" s="2">
        <v>2639</v>
      </c>
      <c r="C3284" s="17">
        <v>2.64</v>
      </c>
      <c r="D3284" s="2">
        <v>2.5099999999999998</v>
      </c>
      <c r="F3284" s="15">
        <v>2.5540000000000003</v>
      </c>
      <c r="G3284" s="17">
        <v>74</v>
      </c>
      <c r="H3284" s="2">
        <v>39</v>
      </c>
      <c r="I3284" s="2">
        <v>52.7</v>
      </c>
      <c r="J3284" s="2">
        <v>39</v>
      </c>
      <c r="K3284" s="2">
        <v>52.7</v>
      </c>
      <c r="L3284" s="2">
        <v>52.7</v>
      </c>
      <c r="M3284" s="2">
        <v>8</v>
      </c>
      <c r="N3284" s="2">
        <v>10.8</v>
      </c>
      <c r="O3284" s="2">
        <v>27</v>
      </c>
      <c r="P3284" s="2">
        <v>36.5</v>
      </c>
      <c r="S3284" s="2">
        <v>23</v>
      </c>
      <c r="T3284" s="2">
        <v>31.1</v>
      </c>
      <c r="U3284" s="2">
        <v>16</v>
      </c>
      <c r="V3284" s="2">
        <v>21.6</v>
      </c>
      <c r="Y3284" s="2">
        <v>35</v>
      </c>
      <c r="Z3284" s="2">
        <v>47.3</v>
      </c>
      <c r="AB3284" s="2">
        <v>1</v>
      </c>
      <c r="AE3284" s="2">
        <v>74</v>
      </c>
      <c r="AF3284" s="2">
        <v>38</v>
      </c>
      <c r="AG3284" s="2">
        <v>51.4</v>
      </c>
      <c r="AH3284" s="2">
        <v>38</v>
      </c>
      <c r="AI3284" s="2">
        <v>51.4</v>
      </c>
      <c r="AJ3284" s="2">
        <v>51.4</v>
      </c>
      <c r="AK3284" s="2">
        <v>18</v>
      </c>
      <c r="AL3284" s="2">
        <v>24.3</v>
      </c>
      <c r="AM3284" s="2">
        <v>18</v>
      </c>
      <c r="AN3284" s="2">
        <v>24.3</v>
      </c>
      <c r="AQ3284" s="2">
        <v>20</v>
      </c>
      <c r="AR3284" s="2">
        <v>27</v>
      </c>
      <c r="AS3284" s="2">
        <v>18</v>
      </c>
      <c r="AT3284" s="2">
        <v>24.3</v>
      </c>
      <c r="AW3284" s="2">
        <v>36</v>
      </c>
      <c r="AX3284" s="2">
        <v>48.6</v>
      </c>
      <c r="AZ3284" s="2">
        <v>1</v>
      </c>
      <c r="CA3284" s="2">
        <v>74</v>
      </c>
      <c r="CB3284" s="2">
        <v>39</v>
      </c>
      <c r="CC3284" s="2">
        <v>52.7</v>
      </c>
      <c r="CD3284" s="2">
        <v>39</v>
      </c>
      <c r="CE3284" s="2">
        <v>52.7</v>
      </c>
      <c r="CF3284" s="2">
        <v>52.7</v>
      </c>
      <c r="CG3284" s="2">
        <v>9</v>
      </c>
      <c r="CH3284" s="2">
        <v>12.2</v>
      </c>
      <c r="CI3284" s="2">
        <v>26</v>
      </c>
      <c r="CJ3284" s="2">
        <v>35.1</v>
      </c>
      <c r="CM3284" s="2">
        <v>28</v>
      </c>
      <c r="CN3284" s="2">
        <v>37.799999999999997</v>
      </c>
      <c r="CO3284" s="2">
        <v>11</v>
      </c>
      <c r="CP3284" s="2">
        <v>14.9</v>
      </c>
      <c r="CS3284" s="2">
        <v>35</v>
      </c>
      <c r="CT3284" s="2">
        <v>47.3</v>
      </c>
      <c r="CV3284" s="2">
        <v>1</v>
      </c>
    </row>
    <row r="3285" spans="1:101" ht="12.75" customHeight="1" x14ac:dyDescent="0.2">
      <c r="A3285">
        <v>5</v>
      </c>
      <c r="B3285" s="2">
        <v>2640</v>
      </c>
      <c r="C3285" s="17">
        <v>2.73</v>
      </c>
      <c r="D3285" s="2">
        <v>2.75</v>
      </c>
      <c r="F3285" s="15">
        <v>2.5720000000000001</v>
      </c>
      <c r="G3285" s="17">
        <v>75</v>
      </c>
      <c r="H3285" s="2">
        <v>53</v>
      </c>
      <c r="I3285" s="2">
        <v>70.7</v>
      </c>
      <c r="J3285" s="2">
        <v>53</v>
      </c>
      <c r="K3285" s="2">
        <v>70.7</v>
      </c>
      <c r="L3285" s="2">
        <v>70.7</v>
      </c>
      <c r="M3285" s="2">
        <v>9</v>
      </c>
      <c r="N3285" s="2">
        <v>12</v>
      </c>
      <c r="O3285" s="2">
        <v>13</v>
      </c>
      <c r="P3285" s="2">
        <v>17.3</v>
      </c>
      <c r="Q3285" s="2">
        <v>5</v>
      </c>
      <c r="R3285" s="2">
        <v>6.7</v>
      </c>
      <c r="S3285" s="2">
        <v>22</v>
      </c>
      <c r="T3285" s="2">
        <v>29.3</v>
      </c>
      <c r="U3285" s="2">
        <v>26</v>
      </c>
      <c r="V3285" s="2">
        <v>34.700000000000003</v>
      </c>
      <c r="Y3285" s="2">
        <v>22</v>
      </c>
      <c r="Z3285" s="2">
        <v>29.3</v>
      </c>
      <c r="AB3285" s="2">
        <v>2</v>
      </c>
      <c r="AE3285" s="2">
        <v>77</v>
      </c>
      <c r="AF3285" s="2">
        <v>56</v>
      </c>
      <c r="AG3285" s="2">
        <v>72.7</v>
      </c>
      <c r="AH3285" s="2">
        <v>56</v>
      </c>
      <c r="AI3285" s="2">
        <v>72.7</v>
      </c>
      <c r="AJ3285" s="2">
        <v>72.7</v>
      </c>
      <c r="AK3285" s="2">
        <v>12</v>
      </c>
      <c r="AL3285" s="2">
        <v>15.6</v>
      </c>
      <c r="AM3285" s="2">
        <v>9</v>
      </c>
      <c r="AN3285" s="2">
        <v>11.7</v>
      </c>
      <c r="AO3285" s="2">
        <v>3</v>
      </c>
      <c r="AP3285" s="2">
        <v>3.9</v>
      </c>
      <c r="AQ3285" s="2">
        <v>30</v>
      </c>
      <c r="AR3285" s="2">
        <v>39</v>
      </c>
      <c r="AS3285" s="2">
        <v>23</v>
      </c>
      <c r="AT3285" s="2">
        <v>29.9</v>
      </c>
      <c r="AW3285" s="2">
        <v>21</v>
      </c>
      <c r="AX3285" s="2">
        <v>27.3</v>
      </c>
      <c r="CA3285" s="2">
        <v>75</v>
      </c>
      <c r="CB3285" s="2">
        <v>49</v>
      </c>
      <c r="CC3285" s="2">
        <v>65.3</v>
      </c>
      <c r="CD3285" s="2">
        <v>49</v>
      </c>
      <c r="CE3285" s="2">
        <v>65.3</v>
      </c>
      <c r="CF3285" s="2">
        <v>65.3</v>
      </c>
      <c r="CG3285" s="2">
        <v>13</v>
      </c>
      <c r="CH3285" s="2">
        <v>17.3</v>
      </c>
      <c r="CI3285" s="2">
        <v>13</v>
      </c>
      <c r="CJ3285" s="2">
        <v>17.3</v>
      </c>
      <c r="CK3285" s="2">
        <v>4</v>
      </c>
      <c r="CL3285" s="2">
        <v>5.3</v>
      </c>
      <c r="CM3285" s="2">
        <v>26</v>
      </c>
      <c r="CN3285" s="2">
        <v>34.700000000000003</v>
      </c>
      <c r="CO3285" s="2">
        <v>19</v>
      </c>
      <c r="CP3285" s="2">
        <v>25.3</v>
      </c>
      <c r="CS3285" s="2">
        <v>26</v>
      </c>
      <c r="CT3285" s="2">
        <v>34.700000000000003</v>
      </c>
      <c r="CV3285" s="2">
        <v>2</v>
      </c>
    </row>
    <row r="3286" spans="1:101" ht="12.75" customHeight="1" x14ac:dyDescent="0.2">
      <c r="A3286">
        <v>5</v>
      </c>
      <c r="B3286" s="2">
        <v>2641</v>
      </c>
      <c r="C3286" s="17">
        <v>3.23</v>
      </c>
      <c r="D3286" s="2">
        <v>3.08</v>
      </c>
      <c r="F3286" s="15">
        <v>3.0839999999999996</v>
      </c>
      <c r="G3286" s="17">
        <v>60</v>
      </c>
      <c r="H3286" s="2">
        <v>46</v>
      </c>
      <c r="I3286" s="2">
        <v>76.7</v>
      </c>
      <c r="J3286" s="2">
        <v>46</v>
      </c>
      <c r="K3286" s="2">
        <v>76.7</v>
      </c>
      <c r="L3286" s="2">
        <v>76.7</v>
      </c>
      <c r="M3286" s="2">
        <v>2</v>
      </c>
      <c r="N3286" s="2">
        <v>3.3</v>
      </c>
      <c r="O3286" s="2">
        <v>12</v>
      </c>
      <c r="P3286" s="2">
        <v>20</v>
      </c>
      <c r="S3286" s="2">
        <v>16</v>
      </c>
      <c r="T3286" s="2">
        <v>26.7</v>
      </c>
      <c r="U3286" s="2">
        <v>30</v>
      </c>
      <c r="V3286" s="2">
        <v>50</v>
      </c>
      <c r="Y3286" s="2">
        <v>14</v>
      </c>
      <c r="Z3286" s="2">
        <v>23.3</v>
      </c>
      <c r="AB3286" s="2">
        <v>1</v>
      </c>
      <c r="AC3286" s="2">
        <v>1</v>
      </c>
      <c r="AE3286" s="2">
        <v>60</v>
      </c>
      <c r="AF3286" s="2">
        <v>44</v>
      </c>
      <c r="AG3286" s="2">
        <v>73.3</v>
      </c>
      <c r="AH3286" s="2">
        <v>44</v>
      </c>
      <c r="AI3286" s="2">
        <v>73.3</v>
      </c>
      <c r="AJ3286" s="2">
        <v>73.3</v>
      </c>
      <c r="AK3286" s="2">
        <v>4</v>
      </c>
      <c r="AL3286" s="2">
        <v>6.7</v>
      </c>
      <c r="AM3286" s="2">
        <v>12</v>
      </c>
      <c r="AN3286" s="2">
        <v>20</v>
      </c>
      <c r="AQ3286" s="2">
        <v>19</v>
      </c>
      <c r="AR3286" s="2">
        <v>31.7</v>
      </c>
      <c r="AS3286" s="2">
        <v>25</v>
      </c>
      <c r="AT3286" s="2">
        <v>41.7</v>
      </c>
      <c r="AW3286" s="2">
        <v>16</v>
      </c>
      <c r="AX3286" s="2">
        <v>26.7</v>
      </c>
      <c r="AZ3286" s="2">
        <v>1</v>
      </c>
      <c r="BA3286" s="2">
        <v>1</v>
      </c>
      <c r="CA3286" s="2">
        <v>60</v>
      </c>
      <c r="CB3286" s="2">
        <v>46</v>
      </c>
      <c r="CC3286" s="2">
        <v>76.7</v>
      </c>
      <c r="CD3286" s="2">
        <v>46</v>
      </c>
      <c r="CE3286" s="2">
        <v>76.7</v>
      </c>
      <c r="CF3286" s="2">
        <v>76.7</v>
      </c>
      <c r="CG3286" s="2">
        <v>6</v>
      </c>
      <c r="CH3286" s="2">
        <v>10</v>
      </c>
      <c r="CI3286" s="2">
        <v>8</v>
      </c>
      <c r="CJ3286" s="2">
        <v>13.3</v>
      </c>
      <c r="CM3286" s="2">
        <v>21</v>
      </c>
      <c r="CN3286" s="2">
        <v>35</v>
      </c>
      <c r="CO3286" s="2">
        <v>25</v>
      </c>
      <c r="CP3286" s="2">
        <v>41.7</v>
      </c>
      <c r="CS3286" s="2">
        <v>14</v>
      </c>
      <c r="CT3286" s="2">
        <v>23.3</v>
      </c>
      <c r="CV3286" s="2">
        <v>1</v>
      </c>
      <c r="CW3286" s="2">
        <v>1</v>
      </c>
    </row>
    <row r="3287" spans="1:101" ht="12.75" customHeight="1" x14ac:dyDescent="0.2">
      <c r="A3287">
        <v>5</v>
      </c>
      <c r="B3287" s="2">
        <v>2642</v>
      </c>
      <c r="C3287" s="17">
        <v>2.81</v>
      </c>
      <c r="D3287" s="2">
        <v>2.57</v>
      </c>
      <c r="F3287" s="15">
        <v>2.6139999999999999</v>
      </c>
      <c r="G3287" s="17">
        <v>69</v>
      </c>
      <c r="H3287" s="2">
        <v>42</v>
      </c>
      <c r="I3287" s="2">
        <v>60.9</v>
      </c>
      <c r="J3287" s="2">
        <v>42</v>
      </c>
      <c r="K3287" s="2">
        <v>60.9</v>
      </c>
      <c r="L3287" s="2">
        <v>60.9</v>
      </c>
      <c r="M3287" s="2">
        <v>10</v>
      </c>
      <c r="N3287" s="2">
        <v>14.5</v>
      </c>
      <c r="O3287" s="2">
        <v>17</v>
      </c>
      <c r="P3287" s="2">
        <v>24.6</v>
      </c>
      <c r="S3287" s="2">
        <v>18</v>
      </c>
      <c r="T3287" s="2">
        <v>26.1</v>
      </c>
      <c r="U3287" s="2">
        <v>24</v>
      </c>
      <c r="V3287" s="2">
        <v>34.799999999999997</v>
      </c>
      <c r="Y3287" s="2">
        <v>27</v>
      </c>
      <c r="Z3287" s="2">
        <v>39.1</v>
      </c>
      <c r="AB3287" s="2">
        <v>2</v>
      </c>
      <c r="AE3287" s="2">
        <v>70</v>
      </c>
      <c r="AF3287" s="2">
        <v>41</v>
      </c>
      <c r="AG3287" s="2">
        <v>58.6</v>
      </c>
      <c r="AH3287" s="2">
        <v>41</v>
      </c>
      <c r="AI3287" s="2">
        <v>58.6</v>
      </c>
      <c r="AJ3287" s="2">
        <v>58.6</v>
      </c>
      <c r="AK3287" s="2">
        <v>23</v>
      </c>
      <c r="AL3287" s="2">
        <v>32.9</v>
      </c>
      <c r="AM3287" s="2">
        <v>6</v>
      </c>
      <c r="AN3287" s="2">
        <v>8.6</v>
      </c>
      <c r="AQ3287" s="2">
        <v>19</v>
      </c>
      <c r="AR3287" s="2">
        <v>27.1</v>
      </c>
      <c r="AS3287" s="2">
        <v>22</v>
      </c>
      <c r="AT3287" s="2">
        <v>31.4</v>
      </c>
      <c r="AW3287" s="2">
        <v>29</v>
      </c>
      <c r="AX3287" s="2">
        <v>41.4</v>
      </c>
      <c r="AZ3287" s="2">
        <v>1</v>
      </c>
      <c r="CA3287" s="2">
        <v>70</v>
      </c>
      <c r="CB3287" s="2">
        <v>43</v>
      </c>
      <c r="CC3287" s="2">
        <v>61.4</v>
      </c>
      <c r="CD3287" s="2">
        <v>43</v>
      </c>
      <c r="CE3287" s="2">
        <v>61.4</v>
      </c>
      <c r="CF3287" s="2">
        <v>61.4</v>
      </c>
      <c r="CG3287" s="2">
        <v>16</v>
      </c>
      <c r="CH3287" s="2">
        <v>22.9</v>
      </c>
      <c r="CI3287" s="2">
        <v>11</v>
      </c>
      <c r="CJ3287" s="2">
        <v>15.7</v>
      </c>
      <c r="CK3287" s="2">
        <v>1</v>
      </c>
      <c r="CL3287" s="2">
        <v>1.4</v>
      </c>
      <c r="CM3287" s="2">
        <v>23</v>
      </c>
      <c r="CN3287" s="2">
        <v>32.9</v>
      </c>
      <c r="CO3287" s="2">
        <v>19</v>
      </c>
      <c r="CP3287" s="2">
        <v>27.1</v>
      </c>
      <c r="CS3287" s="2">
        <v>27</v>
      </c>
      <c r="CT3287" s="2">
        <v>38.6</v>
      </c>
      <c r="CV3287" s="2">
        <v>1</v>
      </c>
    </row>
    <row r="3288" spans="1:101" ht="12.75" customHeight="1" x14ac:dyDescent="0.2">
      <c r="A3288">
        <v>5</v>
      </c>
      <c r="B3288" s="2">
        <v>2643</v>
      </c>
      <c r="C3288" s="17">
        <v>2.92</v>
      </c>
      <c r="D3288" s="2">
        <v>2.4700000000000002</v>
      </c>
      <c r="F3288" s="15">
        <v>2.198</v>
      </c>
      <c r="G3288" s="17">
        <v>51</v>
      </c>
      <c r="H3288" s="2">
        <v>40</v>
      </c>
      <c r="I3288" s="2">
        <v>78.400000000000006</v>
      </c>
      <c r="J3288" s="2">
        <v>40</v>
      </c>
      <c r="K3288" s="2">
        <v>78.400000000000006</v>
      </c>
      <c r="L3288" s="2">
        <v>78.400000000000006</v>
      </c>
      <c r="M3288" s="2">
        <v>2</v>
      </c>
      <c r="N3288" s="2">
        <v>3.9</v>
      </c>
      <c r="O3288" s="2">
        <v>9</v>
      </c>
      <c r="P3288" s="2">
        <v>17.600000000000001</v>
      </c>
      <c r="Q3288" s="2">
        <v>2</v>
      </c>
      <c r="R3288" s="2">
        <v>3.9</v>
      </c>
      <c r="S3288" s="2">
        <v>23</v>
      </c>
      <c r="T3288" s="2">
        <v>45.1</v>
      </c>
      <c r="U3288" s="2">
        <v>15</v>
      </c>
      <c r="V3288" s="2">
        <v>29.4</v>
      </c>
      <c r="Y3288" s="2">
        <v>11</v>
      </c>
      <c r="Z3288" s="2">
        <v>21.6</v>
      </c>
      <c r="AE3288" s="2">
        <v>51</v>
      </c>
      <c r="AF3288" s="2">
        <v>32</v>
      </c>
      <c r="AG3288" s="2">
        <v>62.7</v>
      </c>
      <c r="AH3288" s="2">
        <v>32</v>
      </c>
      <c r="AI3288" s="2">
        <v>62.7</v>
      </c>
      <c r="AJ3288" s="2">
        <v>62.7</v>
      </c>
      <c r="AK3288" s="2">
        <v>10</v>
      </c>
      <c r="AL3288" s="2">
        <v>19.600000000000001</v>
      </c>
      <c r="AM3288" s="2">
        <v>9</v>
      </c>
      <c r="AN3288" s="2">
        <v>17.600000000000001</v>
      </c>
      <c r="AO3288" s="2">
        <v>3</v>
      </c>
      <c r="AP3288" s="2">
        <v>5.9</v>
      </c>
      <c r="AQ3288" s="2">
        <v>18</v>
      </c>
      <c r="AR3288" s="2">
        <v>35.299999999999997</v>
      </c>
      <c r="AS3288" s="2">
        <v>11</v>
      </c>
      <c r="AT3288" s="2">
        <v>21.6</v>
      </c>
      <c r="AW3288" s="2">
        <v>19</v>
      </c>
      <c r="AX3288" s="2">
        <v>37.299999999999997</v>
      </c>
      <c r="CA3288" s="2">
        <v>51</v>
      </c>
      <c r="CB3288" s="2">
        <v>21</v>
      </c>
      <c r="CC3288" s="2">
        <v>41.2</v>
      </c>
      <c r="CD3288" s="2">
        <v>21</v>
      </c>
      <c r="CE3288" s="2">
        <v>41.2</v>
      </c>
      <c r="CF3288" s="2">
        <v>41.2</v>
      </c>
      <c r="CG3288" s="2">
        <v>14</v>
      </c>
      <c r="CH3288" s="2">
        <v>27.5</v>
      </c>
      <c r="CI3288" s="2">
        <v>16</v>
      </c>
      <c r="CJ3288" s="2">
        <v>31.4</v>
      </c>
      <c r="CM3288" s="2">
        <v>18</v>
      </c>
      <c r="CN3288" s="2">
        <v>35.299999999999997</v>
      </c>
      <c r="CO3288" s="2">
        <v>3</v>
      </c>
      <c r="CP3288" s="2">
        <v>5.9</v>
      </c>
      <c r="CS3288" s="2">
        <v>30</v>
      </c>
      <c r="CT3288" s="2">
        <v>58.8</v>
      </c>
    </row>
    <row r="3289" spans="1:101" ht="12.75" customHeight="1" x14ac:dyDescent="0.2">
      <c r="A3289">
        <v>5</v>
      </c>
      <c r="B3289" s="2">
        <v>2644</v>
      </c>
      <c r="C3289" s="17">
        <v>2.61</v>
      </c>
      <c r="D3289" s="2">
        <v>2.5099999999999998</v>
      </c>
      <c r="F3289" s="15">
        <v>2.2280000000000002</v>
      </c>
      <c r="G3289" s="17">
        <v>79</v>
      </c>
      <c r="H3289" s="2">
        <v>41</v>
      </c>
      <c r="I3289" s="2">
        <v>51.9</v>
      </c>
      <c r="J3289" s="2">
        <v>41</v>
      </c>
      <c r="K3289" s="2">
        <v>51.9</v>
      </c>
      <c r="L3289" s="2">
        <v>51.9</v>
      </c>
      <c r="M3289" s="2">
        <v>7</v>
      </c>
      <c r="N3289" s="2">
        <v>8.9</v>
      </c>
      <c r="O3289" s="2">
        <v>31</v>
      </c>
      <c r="P3289" s="2">
        <v>39.200000000000003</v>
      </c>
      <c r="S3289" s="2">
        <v>27</v>
      </c>
      <c r="T3289" s="2">
        <v>34.200000000000003</v>
      </c>
      <c r="U3289" s="2">
        <v>14</v>
      </c>
      <c r="V3289" s="2">
        <v>17.7</v>
      </c>
      <c r="Y3289" s="2">
        <v>38</v>
      </c>
      <c r="Z3289" s="2">
        <v>48.1</v>
      </c>
      <c r="AB3289" s="2">
        <v>1</v>
      </c>
      <c r="AE3289" s="2">
        <v>79</v>
      </c>
      <c r="AF3289" s="2">
        <v>44</v>
      </c>
      <c r="AG3289" s="2">
        <v>55.7</v>
      </c>
      <c r="AH3289" s="2">
        <v>44</v>
      </c>
      <c r="AI3289" s="2">
        <v>55.7</v>
      </c>
      <c r="AJ3289" s="2">
        <v>55.7</v>
      </c>
      <c r="AK3289" s="2">
        <v>9</v>
      </c>
      <c r="AL3289" s="2">
        <v>11.4</v>
      </c>
      <c r="AM3289" s="2">
        <v>26</v>
      </c>
      <c r="AN3289" s="2">
        <v>32.9</v>
      </c>
      <c r="AO3289" s="2">
        <v>2</v>
      </c>
      <c r="AP3289" s="2">
        <v>2.5</v>
      </c>
      <c r="AQ3289" s="2">
        <v>31</v>
      </c>
      <c r="AR3289" s="2">
        <v>39.200000000000003</v>
      </c>
      <c r="AS3289" s="2">
        <v>11</v>
      </c>
      <c r="AT3289" s="2">
        <v>13.9</v>
      </c>
      <c r="AW3289" s="2">
        <v>35</v>
      </c>
      <c r="AX3289" s="2">
        <v>44.3</v>
      </c>
      <c r="AZ3289" s="2">
        <v>1</v>
      </c>
      <c r="CA3289" s="2">
        <v>78</v>
      </c>
      <c r="CB3289" s="2">
        <v>33</v>
      </c>
      <c r="CC3289" s="2">
        <v>41.8</v>
      </c>
      <c r="CD3289" s="2">
        <v>33</v>
      </c>
      <c r="CE3289" s="2">
        <v>41.8</v>
      </c>
      <c r="CF3289" s="2">
        <v>42.3</v>
      </c>
      <c r="CG3289" s="2">
        <v>19</v>
      </c>
      <c r="CH3289" s="2">
        <v>24.1</v>
      </c>
      <c r="CI3289" s="2">
        <v>26</v>
      </c>
      <c r="CJ3289" s="2">
        <v>32.9</v>
      </c>
      <c r="CK3289" s="2">
        <v>1</v>
      </c>
      <c r="CL3289" s="2">
        <v>1.3</v>
      </c>
      <c r="CM3289" s="2">
        <v>23</v>
      </c>
      <c r="CN3289" s="2">
        <v>29.1</v>
      </c>
      <c r="CO3289" s="2">
        <v>9</v>
      </c>
      <c r="CP3289" s="2">
        <v>11.4</v>
      </c>
      <c r="CQ3289" s="2">
        <v>1</v>
      </c>
      <c r="CR3289" s="2">
        <v>1.3</v>
      </c>
      <c r="CS3289" s="2">
        <v>46</v>
      </c>
      <c r="CT3289" s="2">
        <v>58.2</v>
      </c>
      <c r="CV3289" s="2">
        <v>1</v>
      </c>
    </row>
    <row r="3290" spans="1:101" ht="12.75" customHeight="1" x14ac:dyDescent="0.2">
      <c r="A3290">
        <v>5</v>
      </c>
      <c r="B3290" s="2">
        <v>2645</v>
      </c>
      <c r="C3290" s="17">
        <v>2.98</v>
      </c>
      <c r="D3290" s="2">
        <v>2.5</v>
      </c>
      <c r="F3290" s="15">
        <v>2.8050000000000002</v>
      </c>
      <c r="G3290" s="17">
        <v>45</v>
      </c>
      <c r="H3290" s="2">
        <v>34</v>
      </c>
      <c r="I3290" s="2">
        <v>73.900000000000006</v>
      </c>
      <c r="J3290" s="2">
        <v>34</v>
      </c>
      <c r="K3290" s="2">
        <v>73.900000000000006</v>
      </c>
      <c r="L3290" s="2">
        <v>75.599999999999994</v>
      </c>
      <c r="M3290" s="2">
        <v>2</v>
      </c>
      <c r="N3290" s="2">
        <v>4.3</v>
      </c>
      <c r="O3290" s="2">
        <v>9</v>
      </c>
      <c r="P3290" s="2">
        <v>19.600000000000001</v>
      </c>
      <c r="Q3290" s="2">
        <v>1</v>
      </c>
      <c r="R3290" s="2">
        <v>2.2000000000000002</v>
      </c>
      <c r="S3290" s="2">
        <v>15</v>
      </c>
      <c r="T3290" s="2">
        <v>32.6</v>
      </c>
      <c r="U3290" s="2">
        <v>18</v>
      </c>
      <c r="V3290" s="2">
        <v>39.1</v>
      </c>
      <c r="W3290" s="2">
        <v>1</v>
      </c>
      <c r="X3290" s="2">
        <v>2.2000000000000002</v>
      </c>
      <c r="Y3290" s="2">
        <v>12</v>
      </c>
      <c r="Z3290" s="2">
        <v>26.1</v>
      </c>
      <c r="AE3290" s="2">
        <v>46</v>
      </c>
      <c r="AF3290" s="2">
        <v>26</v>
      </c>
      <c r="AG3290" s="2">
        <v>56.5</v>
      </c>
      <c r="AH3290" s="2">
        <v>26</v>
      </c>
      <c r="AI3290" s="2">
        <v>56.5</v>
      </c>
      <c r="AJ3290" s="2">
        <v>56.5</v>
      </c>
      <c r="AK3290" s="2">
        <v>10</v>
      </c>
      <c r="AL3290" s="2">
        <v>21.7</v>
      </c>
      <c r="AM3290" s="2">
        <v>10</v>
      </c>
      <c r="AN3290" s="2">
        <v>21.7</v>
      </c>
      <c r="AQ3290" s="2">
        <v>19</v>
      </c>
      <c r="AR3290" s="2">
        <v>41.3</v>
      </c>
      <c r="AS3290" s="2">
        <v>7</v>
      </c>
      <c r="AT3290" s="2">
        <v>15.2</v>
      </c>
      <c r="AW3290" s="2">
        <v>20</v>
      </c>
      <c r="AX3290" s="2">
        <v>43.5</v>
      </c>
      <c r="CA3290" s="2">
        <v>46</v>
      </c>
      <c r="CB3290" s="2">
        <v>32</v>
      </c>
      <c r="CC3290" s="2">
        <v>69.599999999999994</v>
      </c>
      <c r="CD3290" s="2">
        <v>32</v>
      </c>
      <c r="CE3290" s="2">
        <v>69.599999999999994</v>
      </c>
      <c r="CF3290" s="2">
        <v>69.599999999999994</v>
      </c>
      <c r="CG3290" s="2">
        <v>8</v>
      </c>
      <c r="CH3290" s="2">
        <v>17.399999999999999</v>
      </c>
      <c r="CI3290" s="2">
        <v>6</v>
      </c>
      <c r="CJ3290" s="2">
        <v>13</v>
      </c>
      <c r="CM3290" s="2">
        <v>19</v>
      </c>
      <c r="CN3290" s="2">
        <v>41.3</v>
      </c>
      <c r="CO3290" s="2">
        <v>13</v>
      </c>
      <c r="CP3290" s="2">
        <v>28.3</v>
      </c>
      <c r="CS3290" s="2">
        <v>14</v>
      </c>
      <c r="CT3290" s="2">
        <v>30.4</v>
      </c>
    </row>
    <row r="3291" spans="1:101" ht="12.75" customHeight="1" x14ac:dyDescent="0.2">
      <c r="A3291">
        <v>5</v>
      </c>
      <c r="B3291" s="2">
        <v>2650</v>
      </c>
      <c r="C3291" s="17">
        <v>3.11</v>
      </c>
      <c r="D3291" s="2">
        <v>2.9</v>
      </c>
      <c r="F3291" s="15">
        <v>2.8160000000000003</v>
      </c>
      <c r="G3291" s="17">
        <v>70</v>
      </c>
      <c r="H3291" s="2">
        <v>54</v>
      </c>
      <c r="I3291" s="2">
        <v>77.099999999999994</v>
      </c>
      <c r="J3291" s="2">
        <v>54</v>
      </c>
      <c r="K3291" s="2">
        <v>77.099999999999994</v>
      </c>
      <c r="L3291" s="2">
        <v>77.099999999999994</v>
      </c>
      <c r="M3291" s="2">
        <v>5</v>
      </c>
      <c r="N3291" s="2">
        <v>7.1</v>
      </c>
      <c r="O3291" s="2">
        <v>11</v>
      </c>
      <c r="P3291" s="2">
        <v>15.7</v>
      </c>
      <c r="Q3291" s="2">
        <v>1</v>
      </c>
      <c r="R3291" s="2">
        <v>1.4</v>
      </c>
      <c r="S3291" s="2">
        <v>21</v>
      </c>
      <c r="T3291" s="2">
        <v>30</v>
      </c>
      <c r="U3291" s="2">
        <v>32</v>
      </c>
      <c r="V3291" s="2">
        <v>45.7</v>
      </c>
      <c r="Y3291" s="2">
        <v>16</v>
      </c>
      <c r="Z3291" s="2">
        <v>22.9</v>
      </c>
      <c r="AC3291" s="2">
        <v>4</v>
      </c>
      <c r="AE3291" s="2">
        <v>70</v>
      </c>
      <c r="AF3291" s="2">
        <v>53</v>
      </c>
      <c r="AG3291" s="2">
        <v>75.7</v>
      </c>
      <c r="AH3291" s="2">
        <v>53</v>
      </c>
      <c r="AI3291" s="2">
        <v>75.7</v>
      </c>
      <c r="AJ3291" s="2">
        <v>75.7</v>
      </c>
      <c r="AK3291" s="2">
        <v>7</v>
      </c>
      <c r="AL3291" s="2">
        <v>10</v>
      </c>
      <c r="AM3291" s="2">
        <v>10</v>
      </c>
      <c r="AN3291" s="2">
        <v>14.3</v>
      </c>
      <c r="AO3291" s="2">
        <v>1</v>
      </c>
      <c r="AP3291" s="2">
        <v>1.4</v>
      </c>
      <c r="AQ3291" s="2">
        <v>32</v>
      </c>
      <c r="AR3291" s="2">
        <v>45.7</v>
      </c>
      <c r="AS3291" s="2">
        <v>20</v>
      </c>
      <c r="AT3291" s="2">
        <v>28.6</v>
      </c>
      <c r="AW3291" s="2">
        <v>17</v>
      </c>
      <c r="AX3291" s="2">
        <v>24.3</v>
      </c>
      <c r="BA3291" s="2">
        <v>4</v>
      </c>
      <c r="CA3291" s="2">
        <v>70</v>
      </c>
      <c r="CB3291" s="2">
        <v>48</v>
      </c>
      <c r="CC3291" s="2">
        <v>68.599999999999994</v>
      </c>
      <c r="CD3291" s="2">
        <v>48</v>
      </c>
      <c r="CE3291" s="2">
        <v>68.599999999999994</v>
      </c>
      <c r="CF3291" s="2">
        <v>68.599999999999994</v>
      </c>
      <c r="CG3291" s="2">
        <v>8</v>
      </c>
      <c r="CH3291" s="2">
        <v>11.4</v>
      </c>
      <c r="CI3291" s="2">
        <v>14</v>
      </c>
      <c r="CJ3291" s="2">
        <v>20</v>
      </c>
      <c r="CK3291" s="2">
        <v>1</v>
      </c>
      <c r="CL3291" s="2">
        <v>1.4</v>
      </c>
      <c r="CM3291" s="2">
        <v>27</v>
      </c>
      <c r="CN3291" s="2">
        <v>38.6</v>
      </c>
      <c r="CO3291" s="2">
        <v>20</v>
      </c>
      <c r="CP3291" s="2">
        <v>28.6</v>
      </c>
      <c r="CS3291" s="2">
        <v>22</v>
      </c>
      <c r="CT3291" s="2">
        <v>31.4</v>
      </c>
      <c r="CW3291" s="2">
        <v>4</v>
      </c>
    </row>
    <row r="3292" spans="1:101" ht="12.75" customHeight="1" x14ac:dyDescent="0.2">
      <c r="A3292">
        <v>5</v>
      </c>
      <c r="B3292" s="2">
        <v>2651</v>
      </c>
      <c r="C3292" s="17">
        <v>2.8</v>
      </c>
      <c r="D3292" s="2">
        <v>2.84</v>
      </c>
      <c r="F3292" s="15">
        <v>2.3559999999999999</v>
      </c>
      <c r="G3292" s="17">
        <v>45</v>
      </c>
      <c r="H3292" s="2">
        <v>36</v>
      </c>
      <c r="I3292" s="2">
        <v>80</v>
      </c>
      <c r="J3292" s="2">
        <v>36</v>
      </c>
      <c r="K3292" s="2">
        <v>80</v>
      </c>
      <c r="L3292" s="2">
        <v>80</v>
      </c>
      <c r="M3292" s="2">
        <v>3</v>
      </c>
      <c r="N3292" s="2">
        <v>6.7</v>
      </c>
      <c r="O3292" s="2">
        <v>6</v>
      </c>
      <c r="P3292" s="2">
        <v>13.3</v>
      </c>
      <c r="Q3292" s="2">
        <v>4</v>
      </c>
      <c r="R3292" s="2">
        <v>8.9</v>
      </c>
      <c r="S3292" s="2">
        <v>17</v>
      </c>
      <c r="T3292" s="2">
        <v>37.799999999999997</v>
      </c>
      <c r="U3292" s="2">
        <v>15</v>
      </c>
      <c r="V3292" s="2">
        <v>33.299999999999997</v>
      </c>
      <c r="Y3292" s="2">
        <v>9</v>
      </c>
      <c r="Z3292" s="2">
        <v>20</v>
      </c>
      <c r="AB3292" s="2">
        <v>1</v>
      </c>
      <c r="AE3292" s="2">
        <v>45</v>
      </c>
      <c r="AF3292" s="2">
        <v>31</v>
      </c>
      <c r="AG3292" s="2">
        <v>68.900000000000006</v>
      </c>
      <c r="AH3292" s="2">
        <v>31</v>
      </c>
      <c r="AI3292" s="2">
        <v>68.900000000000006</v>
      </c>
      <c r="AJ3292" s="2">
        <v>68.900000000000006</v>
      </c>
      <c r="AK3292" s="2">
        <v>9</v>
      </c>
      <c r="AL3292" s="2">
        <v>20</v>
      </c>
      <c r="AM3292" s="2">
        <v>5</v>
      </c>
      <c r="AN3292" s="2">
        <v>11.1</v>
      </c>
      <c r="AQ3292" s="2">
        <v>15</v>
      </c>
      <c r="AR3292" s="2">
        <v>33.299999999999997</v>
      </c>
      <c r="AS3292" s="2">
        <v>16</v>
      </c>
      <c r="AT3292" s="2">
        <v>35.6</v>
      </c>
      <c r="AW3292" s="2">
        <v>14</v>
      </c>
      <c r="AX3292" s="2">
        <v>31.1</v>
      </c>
      <c r="AZ3292" s="2">
        <v>1</v>
      </c>
      <c r="CA3292" s="2">
        <v>45</v>
      </c>
      <c r="CB3292" s="2">
        <v>22</v>
      </c>
      <c r="CC3292" s="2">
        <v>48.9</v>
      </c>
      <c r="CD3292" s="2">
        <v>22</v>
      </c>
      <c r="CE3292" s="2">
        <v>48.9</v>
      </c>
      <c r="CF3292" s="2">
        <v>48.9</v>
      </c>
      <c r="CG3292" s="2">
        <v>13</v>
      </c>
      <c r="CH3292" s="2">
        <v>28.9</v>
      </c>
      <c r="CI3292" s="2">
        <v>10</v>
      </c>
      <c r="CJ3292" s="2">
        <v>22.2</v>
      </c>
      <c r="CM3292" s="2">
        <v>15</v>
      </c>
      <c r="CN3292" s="2">
        <v>33.299999999999997</v>
      </c>
      <c r="CO3292" s="2">
        <v>7</v>
      </c>
      <c r="CP3292" s="2">
        <v>15.6</v>
      </c>
      <c r="CS3292" s="2">
        <v>23</v>
      </c>
      <c r="CT3292" s="2">
        <v>51.1</v>
      </c>
      <c r="CV3292" s="2">
        <v>1</v>
      </c>
    </row>
    <row r="3293" spans="1:101" ht="12.75" customHeight="1" x14ac:dyDescent="0.2">
      <c r="A3293">
        <v>5</v>
      </c>
      <c r="B3293" s="2">
        <v>2652</v>
      </c>
      <c r="C3293" s="17">
        <v>2.97</v>
      </c>
      <c r="D3293" s="2">
        <v>2.75</v>
      </c>
      <c r="F3293" s="15">
        <v>2.5209999999999999</v>
      </c>
      <c r="G3293" s="17">
        <v>63</v>
      </c>
      <c r="H3293" s="2">
        <v>48</v>
      </c>
      <c r="I3293" s="2">
        <v>76.2</v>
      </c>
      <c r="J3293" s="2">
        <v>48</v>
      </c>
      <c r="K3293" s="2">
        <v>76.2</v>
      </c>
      <c r="L3293" s="2">
        <v>76.2</v>
      </c>
      <c r="M3293" s="2">
        <v>6</v>
      </c>
      <c r="N3293" s="2">
        <v>9.5</v>
      </c>
      <c r="O3293" s="2">
        <v>9</v>
      </c>
      <c r="P3293" s="2">
        <v>14.3</v>
      </c>
      <c r="Q3293" s="2">
        <v>2</v>
      </c>
      <c r="R3293" s="2">
        <v>3.2</v>
      </c>
      <c r="S3293" s="2">
        <v>21</v>
      </c>
      <c r="T3293" s="2">
        <v>33.299999999999997</v>
      </c>
      <c r="U3293" s="2">
        <v>25</v>
      </c>
      <c r="V3293" s="2">
        <v>39.700000000000003</v>
      </c>
      <c r="Y3293" s="2">
        <v>15</v>
      </c>
      <c r="Z3293" s="2">
        <v>23.8</v>
      </c>
      <c r="AB3293" s="2">
        <v>3</v>
      </c>
      <c r="AE3293" s="2">
        <v>63</v>
      </c>
      <c r="AF3293" s="2">
        <v>39</v>
      </c>
      <c r="AG3293" s="2">
        <v>61.9</v>
      </c>
      <c r="AH3293" s="2">
        <v>39</v>
      </c>
      <c r="AI3293" s="2">
        <v>61.9</v>
      </c>
      <c r="AJ3293" s="2">
        <v>61.9</v>
      </c>
      <c r="AK3293" s="2">
        <v>10</v>
      </c>
      <c r="AL3293" s="2">
        <v>15.9</v>
      </c>
      <c r="AM3293" s="2">
        <v>14</v>
      </c>
      <c r="AN3293" s="2">
        <v>22.2</v>
      </c>
      <c r="AQ3293" s="2">
        <v>21</v>
      </c>
      <c r="AR3293" s="2">
        <v>33.299999999999997</v>
      </c>
      <c r="AS3293" s="2">
        <v>18</v>
      </c>
      <c r="AT3293" s="2">
        <v>28.6</v>
      </c>
      <c r="AW3293" s="2">
        <v>24</v>
      </c>
      <c r="AX3293" s="2">
        <v>38.1</v>
      </c>
      <c r="AZ3293" s="2">
        <v>3</v>
      </c>
      <c r="CA3293" s="2">
        <v>63</v>
      </c>
      <c r="CB3293" s="2">
        <v>34</v>
      </c>
      <c r="CC3293" s="2">
        <v>54</v>
      </c>
      <c r="CD3293" s="2">
        <v>34</v>
      </c>
      <c r="CE3293" s="2">
        <v>54</v>
      </c>
      <c r="CF3293" s="2">
        <v>54</v>
      </c>
      <c r="CG3293" s="2">
        <v>14</v>
      </c>
      <c r="CH3293" s="2">
        <v>22.2</v>
      </c>
      <c r="CI3293" s="2">
        <v>15</v>
      </c>
      <c r="CJ3293" s="2">
        <v>23.8</v>
      </c>
      <c r="CM3293" s="2">
        <v>21</v>
      </c>
      <c r="CN3293" s="2">
        <v>33.299999999999997</v>
      </c>
      <c r="CO3293" s="2">
        <v>13</v>
      </c>
      <c r="CP3293" s="2">
        <v>20.6</v>
      </c>
      <c r="CS3293" s="2">
        <v>29</v>
      </c>
      <c r="CT3293" s="2">
        <v>46</v>
      </c>
      <c r="CV3293" s="2">
        <v>3</v>
      </c>
    </row>
    <row r="3294" spans="1:101" ht="12.75" customHeight="1" x14ac:dyDescent="0.2">
      <c r="A3294">
        <v>5</v>
      </c>
      <c r="B3294" s="2">
        <v>2653</v>
      </c>
      <c r="C3294" s="17">
        <v>2.89</v>
      </c>
      <c r="D3294" s="2">
        <v>2.2599999999999998</v>
      </c>
      <c r="F3294" s="15">
        <v>2.4079999999999999</v>
      </c>
      <c r="G3294" s="17">
        <v>84</v>
      </c>
      <c r="H3294" s="2">
        <v>54</v>
      </c>
      <c r="I3294" s="2">
        <v>64.3</v>
      </c>
      <c r="J3294" s="2">
        <v>54</v>
      </c>
      <c r="K3294" s="2">
        <v>64.3</v>
      </c>
      <c r="L3294" s="2">
        <v>64.3</v>
      </c>
      <c r="M3294" s="2">
        <v>6</v>
      </c>
      <c r="N3294" s="2">
        <v>7.1</v>
      </c>
      <c r="O3294" s="2">
        <v>24</v>
      </c>
      <c r="P3294" s="2">
        <v>28.6</v>
      </c>
      <c r="S3294" s="2">
        <v>27</v>
      </c>
      <c r="T3294" s="2">
        <v>32.1</v>
      </c>
      <c r="U3294" s="2">
        <v>27</v>
      </c>
      <c r="V3294" s="2">
        <v>32.1</v>
      </c>
      <c r="Y3294" s="2">
        <v>30</v>
      </c>
      <c r="Z3294" s="2">
        <v>35.700000000000003</v>
      </c>
      <c r="AC3294" s="2">
        <v>1</v>
      </c>
      <c r="AE3294" s="2">
        <v>84</v>
      </c>
      <c r="AF3294" s="2">
        <v>32</v>
      </c>
      <c r="AG3294" s="2">
        <v>38.1</v>
      </c>
      <c r="AH3294" s="2">
        <v>32</v>
      </c>
      <c r="AI3294" s="2">
        <v>38.1</v>
      </c>
      <c r="AJ3294" s="2">
        <v>38.1</v>
      </c>
      <c r="AK3294" s="2">
        <v>20</v>
      </c>
      <c r="AL3294" s="2">
        <v>23.8</v>
      </c>
      <c r="AM3294" s="2">
        <v>32</v>
      </c>
      <c r="AN3294" s="2">
        <v>38.1</v>
      </c>
      <c r="AQ3294" s="2">
        <v>22</v>
      </c>
      <c r="AR3294" s="2">
        <v>26.2</v>
      </c>
      <c r="AS3294" s="2">
        <v>10</v>
      </c>
      <c r="AT3294" s="2">
        <v>11.9</v>
      </c>
      <c r="AW3294" s="2">
        <v>52</v>
      </c>
      <c r="AX3294" s="2">
        <v>61.9</v>
      </c>
      <c r="BA3294" s="2">
        <v>1</v>
      </c>
      <c r="CA3294" s="2">
        <v>84</v>
      </c>
      <c r="CB3294" s="2">
        <v>40</v>
      </c>
      <c r="CC3294" s="2">
        <v>47.6</v>
      </c>
      <c r="CD3294" s="2">
        <v>40</v>
      </c>
      <c r="CE3294" s="2">
        <v>47.6</v>
      </c>
      <c r="CF3294" s="2">
        <v>47.6</v>
      </c>
      <c r="CG3294" s="2">
        <v>20</v>
      </c>
      <c r="CH3294" s="2">
        <v>23.8</v>
      </c>
      <c r="CI3294" s="2">
        <v>24</v>
      </c>
      <c r="CJ3294" s="2">
        <v>28.6</v>
      </c>
      <c r="CM3294" s="2">
        <v>26</v>
      </c>
      <c r="CN3294" s="2">
        <v>31</v>
      </c>
      <c r="CO3294" s="2">
        <v>14</v>
      </c>
      <c r="CP3294" s="2">
        <v>16.7</v>
      </c>
      <c r="CS3294" s="2">
        <v>44</v>
      </c>
      <c r="CT3294" s="2">
        <v>52.4</v>
      </c>
      <c r="CW3294" s="2">
        <v>1</v>
      </c>
    </row>
    <row r="3295" spans="1:101" ht="12.75" customHeight="1" x14ac:dyDescent="0.2">
      <c r="A3295">
        <v>5</v>
      </c>
      <c r="B3295" s="2">
        <v>2656</v>
      </c>
      <c r="C3295" s="17">
        <v>3.12</v>
      </c>
      <c r="D3295" s="2">
        <v>2.57</v>
      </c>
      <c r="F3295" s="15">
        <v>2.5489999999999999</v>
      </c>
      <c r="G3295" s="17">
        <v>69</v>
      </c>
      <c r="H3295" s="2">
        <v>54</v>
      </c>
      <c r="I3295" s="2">
        <v>78.3</v>
      </c>
      <c r="J3295" s="2">
        <v>54</v>
      </c>
      <c r="K3295" s="2">
        <v>78.3</v>
      </c>
      <c r="L3295" s="2">
        <v>78.3</v>
      </c>
      <c r="M3295" s="2">
        <v>3</v>
      </c>
      <c r="N3295" s="2">
        <v>4.3</v>
      </c>
      <c r="O3295" s="2">
        <v>12</v>
      </c>
      <c r="P3295" s="2">
        <v>17.399999999999999</v>
      </c>
      <c r="S3295" s="2">
        <v>28</v>
      </c>
      <c r="T3295" s="2">
        <v>40.6</v>
      </c>
      <c r="U3295" s="2">
        <v>26</v>
      </c>
      <c r="V3295" s="2">
        <v>37.700000000000003</v>
      </c>
      <c r="Y3295" s="2">
        <v>15</v>
      </c>
      <c r="Z3295" s="2">
        <v>21.7</v>
      </c>
      <c r="AB3295" s="2">
        <v>3</v>
      </c>
      <c r="AE3295" s="2">
        <v>68</v>
      </c>
      <c r="AF3295" s="2">
        <v>39</v>
      </c>
      <c r="AG3295" s="2">
        <v>57.4</v>
      </c>
      <c r="AH3295" s="2">
        <v>39</v>
      </c>
      <c r="AI3295" s="2">
        <v>57.4</v>
      </c>
      <c r="AJ3295" s="2">
        <v>57.4</v>
      </c>
      <c r="AK3295" s="2">
        <v>9</v>
      </c>
      <c r="AL3295" s="2">
        <v>13.2</v>
      </c>
      <c r="AM3295" s="2">
        <v>20</v>
      </c>
      <c r="AN3295" s="2">
        <v>29.4</v>
      </c>
      <c r="AQ3295" s="2">
        <v>30</v>
      </c>
      <c r="AR3295" s="2">
        <v>44.1</v>
      </c>
      <c r="AS3295" s="2">
        <v>9</v>
      </c>
      <c r="AT3295" s="2">
        <v>13.2</v>
      </c>
      <c r="AW3295" s="2">
        <v>29</v>
      </c>
      <c r="AX3295" s="2">
        <v>42.6</v>
      </c>
      <c r="AZ3295" s="2">
        <v>4</v>
      </c>
      <c r="CA3295" s="2">
        <v>69</v>
      </c>
      <c r="CB3295" s="2">
        <v>39</v>
      </c>
      <c r="CC3295" s="2">
        <v>56.5</v>
      </c>
      <c r="CD3295" s="2">
        <v>39</v>
      </c>
      <c r="CE3295" s="2">
        <v>56.5</v>
      </c>
      <c r="CF3295" s="2">
        <v>56.5</v>
      </c>
      <c r="CG3295" s="2">
        <v>9</v>
      </c>
      <c r="CH3295" s="2">
        <v>13</v>
      </c>
      <c r="CI3295" s="2">
        <v>21</v>
      </c>
      <c r="CJ3295" s="2">
        <v>30.4</v>
      </c>
      <c r="CM3295" s="2">
        <v>31</v>
      </c>
      <c r="CN3295" s="2">
        <v>44.9</v>
      </c>
      <c r="CO3295" s="2">
        <v>8</v>
      </c>
      <c r="CP3295" s="2">
        <v>11.6</v>
      </c>
      <c r="CS3295" s="2">
        <v>30</v>
      </c>
      <c r="CT3295" s="2">
        <v>43.5</v>
      </c>
      <c r="CV3295" s="2">
        <v>3</v>
      </c>
    </row>
    <row r="3296" spans="1:101" ht="12.75" customHeight="1" x14ac:dyDescent="0.2">
      <c r="A3296">
        <v>5</v>
      </c>
      <c r="B3296" s="2">
        <v>2657</v>
      </c>
      <c r="C3296" s="17">
        <v>3.33</v>
      </c>
      <c r="D3296" s="2">
        <v>3.06</v>
      </c>
      <c r="F3296" s="15">
        <v>3.2050000000000001</v>
      </c>
      <c r="G3296" s="17">
        <v>88</v>
      </c>
      <c r="H3296" s="2">
        <v>69</v>
      </c>
      <c r="I3296" s="2">
        <v>78.400000000000006</v>
      </c>
      <c r="J3296" s="2">
        <v>69</v>
      </c>
      <c r="K3296" s="2">
        <v>78.400000000000006</v>
      </c>
      <c r="L3296" s="2">
        <v>78.400000000000006</v>
      </c>
      <c r="M3296" s="2">
        <v>2</v>
      </c>
      <c r="N3296" s="2">
        <v>2.2999999999999998</v>
      </c>
      <c r="O3296" s="2">
        <v>17</v>
      </c>
      <c r="P3296" s="2">
        <v>19.3</v>
      </c>
      <c r="S3296" s="2">
        <v>19</v>
      </c>
      <c r="T3296" s="2">
        <v>21.6</v>
      </c>
      <c r="U3296" s="2">
        <v>50</v>
      </c>
      <c r="V3296" s="2">
        <v>56.8</v>
      </c>
      <c r="Y3296" s="2">
        <v>19</v>
      </c>
      <c r="Z3296" s="2">
        <v>21.6</v>
      </c>
      <c r="AE3296" s="2">
        <v>88</v>
      </c>
      <c r="AF3296" s="2">
        <v>63</v>
      </c>
      <c r="AG3296" s="2">
        <v>71.599999999999994</v>
      </c>
      <c r="AH3296" s="2">
        <v>63</v>
      </c>
      <c r="AI3296" s="2">
        <v>71.599999999999994</v>
      </c>
      <c r="AJ3296" s="2">
        <v>71.599999999999994</v>
      </c>
      <c r="AK3296" s="2">
        <v>14</v>
      </c>
      <c r="AL3296" s="2">
        <v>15.9</v>
      </c>
      <c r="AM3296" s="2">
        <v>11</v>
      </c>
      <c r="AN3296" s="2">
        <v>12.5</v>
      </c>
      <c r="AQ3296" s="2">
        <v>19</v>
      </c>
      <c r="AR3296" s="2">
        <v>21.6</v>
      </c>
      <c r="AS3296" s="2">
        <v>44</v>
      </c>
      <c r="AT3296" s="2">
        <v>50</v>
      </c>
      <c r="AW3296" s="2">
        <v>25</v>
      </c>
      <c r="AX3296" s="2">
        <v>28.4</v>
      </c>
      <c r="CA3296" s="2">
        <v>88</v>
      </c>
      <c r="CB3296" s="2">
        <v>69</v>
      </c>
      <c r="CC3296" s="2">
        <v>78.400000000000006</v>
      </c>
      <c r="CD3296" s="2">
        <v>69</v>
      </c>
      <c r="CE3296" s="2">
        <v>78.400000000000006</v>
      </c>
      <c r="CF3296" s="2">
        <v>78.400000000000006</v>
      </c>
      <c r="CG3296" s="2">
        <v>9</v>
      </c>
      <c r="CH3296" s="2">
        <v>10.199999999999999</v>
      </c>
      <c r="CI3296" s="2">
        <v>10</v>
      </c>
      <c r="CJ3296" s="2">
        <v>11.4</v>
      </c>
      <c r="CM3296" s="2">
        <v>23</v>
      </c>
      <c r="CN3296" s="2">
        <v>26.1</v>
      </c>
      <c r="CO3296" s="2">
        <v>46</v>
      </c>
      <c r="CP3296" s="2">
        <v>52.3</v>
      </c>
      <c r="CS3296" s="2">
        <v>19</v>
      </c>
      <c r="CT3296" s="2">
        <v>21.6</v>
      </c>
    </row>
    <row r="3297" spans="1:101" ht="12.75" customHeight="1" x14ac:dyDescent="0.2">
      <c r="A3297">
        <v>5</v>
      </c>
      <c r="B3297" s="2">
        <v>2659</v>
      </c>
      <c r="C3297" s="17">
        <v>3.27</v>
      </c>
      <c r="D3297" s="2">
        <v>3.03</v>
      </c>
      <c r="F3297" s="15">
        <v>2.9630000000000001</v>
      </c>
      <c r="G3297" s="17">
        <v>89</v>
      </c>
      <c r="H3297" s="2">
        <v>73</v>
      </c>
      <c r="I3297" s="2">
        <v>82</v>
      </c>
      <c r="J3297" s="2">
        <v>73</v>
      </c>
      <c r="K3297" s="2">
        <v>82</v>
      </c>
      <c r="L3297" s="2">
        <v>82</v>
      </c>
      <c r="M3297" s="2">
        <v>5</v>
      </c>
      <c r="N3297" s="2">
        <v>5.6</v>
      </c>
      <c r="O3297" s="2">
        <v>11</v>
      </c>
      <c r="P3297" s="2">
        <v>12.4</v>
      </c>
      <c r="Q3297" s="2">
        <v>3</v>
      </c>
      <c r="R3297" s="2">
        <v>3.4</v>
      </c>
      <c r="S3297" s="2">
        <v>16</v>
      </c>
      <c r="T3297" s="2">
        <v>18</v>
      </c>
      <c r="U3297" s="2">
        <v>54</v>
      </c>
      <c r="V3297" s="2">
        <v>60.7</v>
      </c>
      <c r="Y3297" s="2">
        <v>16</v>
      </c>
      <c r="Z3297" s="2">
        <v>18</v>
      </c>
      <c r="AE3297" s="2">
        <v>89</v>
      </c>
      <c r="AF3297" s="2">
        <v>65</v>
      </c>
      <c r="AG3297" s="2">
        <v>73</v>
      </c>
      <c r="AH3297" s="2">
        <v>65</v>
      </c>
      <c r="AI3297" s="2">
        <v>73</v>
      </c>
      <c r="AJ3297" s="2">
        <v>73</v>
      </c>
      <c r="AK3297" s="2">
        <v>14</v>
      </c>
      <c r="AL3297" s="2">
        <v>15.7</v>
      </c>
      <c r="AM3297" s="2">
        <v>10</v>
      </c>
      <c r="AN3297" s="2">
        <v>11.2</v>
      </c>
      <c r="AQ3297" s="2">
        <v>24</v>
      </c>
      <c r="AR3297" s="2">
        <v>27</v>
      </c>
      <c r="AS3297" s="2">
        <v>41</v>
      </c>
      <c r="AT3297" s="2">
        <v>46.1</v>
      </c>
      <c r="AW3297" s="2">
        <v>24</v>
      </c>
      <c r="AX3297" s="2">
        <v>27</v>
      </c>
      <c r="CA3297" s="2">
        <v>89</v>
      </c>
      <c r="CB3297" s="2">
        <v>64</v>
      </c>
      <c r="CC3297" s="2">
        <v>71.900000000000006</v>
      </c>
      <c r="CD3297" s="2">
        <v>64</v>
      </c>
      <c r="CE3297" s="2">
        <v>71.900000000000006</v>
      </c>
      <c r="CF3297" s="2">
        <v>71.900000000000006</v>
      </c>
      <c r="CG3297" s="2">
        <v>15</v>
      </c>
      <c r="CH3297" s="2">
        <v>16.899999999999999</v>
      </c>
      <c r="CI3297" s="2">
        <v>10</v>
      </c>
      <c r="CJ3297" s="2">
        <v>11.2</v>
      </c>
      <c r="CK3297" s="2">
        <v>1</v>
      </c>
      <c r="CL3297" s="2">
        <v>1.1000000000000001</v>
      </c>
      <c r="CM3297" s="2">
        <v>23</v>
      </c>
      <c r="CN3297" s="2">
        <v>25.8</v>
      </c>
      <c r="CO3297" s="2">
        <v>40</v>
      </c>
      <c r="CP3297" s="2">
        <v>44.9</v>
      </c>
      <c r="CS3297" s="2">
        <v>25</v>
      </c>
      <c r="CT3297" s="2">
        <v>28.1</v>
      </c>
    </row>
    <row r="3298" spans="1:101" ht="12.75" customHeight="1" x14ac:dyDescent="0.2">
      <c r="A3298">
        <v>5</v>
      </c>
      <c r="B3298" s="2">
        <v>2662</v>
      </c>
      <c r="C3298" s="17">
        <v>3.05</v>
      </c>
      <c r="D3298" s="2">
        <v>2.41</v>
      </c>
      <c r="F3298" s="15">
        <v>2.8070000000000004</v>
      </c>
      <c r="G3298" s="17">
        <v>93</v>
      </c>
      <c r="H3298" s="2">
        <v>64</v>
      </c>
      <c r="I3298" s="2">
        <v>68.8</v>
      </c>
      <c r="J3298" s="2">
        <v>64</v>
      </c>
      <c r="K3298" s="2">
        <v>68.8</v>
      </c>
      <c r="L3298" s="2">
        <v>68.8</v>
      </c>
      <c r="M3298" s="2">
        <v>8</v>
      </c>
      <c r="N3298" s="2">
        <v>8.6</v>
      </c>
      <c r="O3298" s="2">
        <v>21</v>
      </c>
      <c r="P3298" s="2">
        <v>22.6</v>
      </c>
      <c r="S3298" s="2">
        <v>22</v>
      </c>
      <c r="T3298" s="2">
        <v>23.7</v>
      </c>
      <c r="U3298" s="2">
        <v>42</v>
      </c>
      <c r="V3298" s="2">
        <v>45.2</v>
      </c>
      <c r="Y3298" s="2">
        <v>29</v>
      </c>
      <c r="Z3298" s="2">
        <v>31.2</v>
      </c>
      <c r="AB3298" s="2">
        <v>1</v>
      </c>
      <c r="AE3298" s="2">
        <v>93</v>
      </c>
      <c r="AF3298" s="2">
        <v>41</v>
      </c>
      <c r="AG3298" s="2">
        <v>44.1</v>
      </c>
      <c r="AH3298" s="2">
        <v>41</v>
      </c>
      <c r="AI3298" s="2">
        <v>44.1</v>
      </c>
      <c r="AJ3298" s="2">
        <v>44.1</v>
      </c>
      <c r="AK3298" s="2">
        <v>25</v>
      </c>
      <c r="AL3298" s="2">
        <v>26.9</v>
      </c>
      <c r="AM3298" s="2">
        <v>27</v>
      </c>
      <c r="AN3298" s="2">
        <v>29</v>
      </c>
      <c r="AQ3298" s="2">
        <v>19</v>
      </c>
      <c r="AR3298" s="2">
        <v>20.399999999999999</v>
      </c>
      <c r="AS3298" s="2">
        <v>22</v>
      </c>
      <c r="AT3298" s="2">
        <v>23.7</v>
      </c>
      <c r="AW3298" s="2">
        <v>52</v>
      </c>
      <c r="AX3298" s="2">
        <v>55.9</v>
      </c>
      <c r="AZ3298" s="2">
        <v>1</v>
      </c>
      <c r="CA3298" s="2">
        <v>93</v>
      </c>
      <c r="CB3298" s="2">
        <v>62</v>
      </c>
      <c r="CC3298" s="2">
        <v>66.7</v>
      </c>
      <c r="CD3298" s="2">
        <v>62</v>
      </c>
      <c r="CE3298" s="2">
        <v>66.7</v>
      </c>
      <c r="CF3298" s="2">
        <v>66.7</v>
      </c>
      <c r="CG3298" s="2">
        <v>15</v>
      </c>
      <c r="CH3298" s="2">
        <v>16.100000000000001</v>
      </c>
      <c r="CI3298" s="2">
        <v>16</v>
      </c>
      <c r="CJ3298" s="2">
        <v>17.2</v>
      </c>
      <c r="CM3298" s="2">
        <v>34</v>
      </c>
      <c r="CN3298" s="2">
        <v>36.6</v>
      </c>
      <c r="CO3298" s="2">
        <v>28</v>
      </c>
      <c r="CP3298" s="2">
        <v>30.1</v>
      </c>
      <c r="CS3298" s="2">
        <v>31</v>
      </c>
      <c r="CT3298" s="2">
        <v>33.299999999999997</v>
      </c>
      <c r="CV3298" s="2">
        <v>1</v>
      </c>
    </row>
    <row r="3299" spans="1:101" ht="12.75" customHeight="1" x14ac:dyDescent="0.2">
      <c r="A3299">
        <v>5</v>
      </c>
      <c r="B3299" s="2">
        <v>2664</v>
      </c>
      <c r="C3299" s="17">
        <v>3.27</v>
      </c>
      <c r="D3299" s="2">
        <v>3.09</v>
      </c>
      <c r="F3299" s="15">
        <v>3.363</v>
      </c>
      <c r="G3299" s="17">
        <v>55</v>
      </c>
      <c r="H3299" s="2">
        <v>44</v>
      </c>
      <c r="I3299" s="2">
        <v>80</v>
      </c>
      <c r="J3299" s="2">
        <v>44</v>
      </c>
      <c r="K3299" s="2">
        <v>80</v>
      </c>
      <c r="L3299" s="2">
        <v>80</v>
      </c>
      <c r="M3299" s="2">
        <v>4</v>
      </c>
      <c r="N3299" s="2">
        <v>7.3</v>
      </c>
      <c r="O3299" s="2">
        <v>7</v>
      </c>
      <c r="P3299" s="2">
        <v>12.7</v>
      </c>
      <c r="S3299" s="2">
        <v>14</v>
      </c>
      <c r="T3299" s="2">
        <v>25.5</v>
      </c>
      <c r="U3299" s="2">
        <v>30</v>
      </c>
      <c r="V3299" s="2">
        <v>54.5</v>
      </c>
      <c r="Y3299" s="2">
        <v>11</v>
      </c>
      <c r="Z3299" s="2">
        <v>20</v>
      </c>
      <c r="AE3299" s="2">
        <v>55</v>
      </c>
      <c r="AF3299" s="2">
        <v>44</v>
      </c>
      <c r="AG3299" s="2">
        <v>80</v>
      </c>
      <c r="AH3299" s="2">
        <v>44</v>
      </c>
      <c r="AI3299" s="2">
        <v>80</v>
      </c>
      <c r="AJ3299" s="2">
        <v>80</v>
      </c>
      <c r="AK3299" s="2">
        <v>6</v>
      </c>
      <c r="AL3299" s="2">
        <v>10.9</v>
      </c>
      <c r="AM3299" s="2">
        <v>5</v>
      </c>
      <c r="AN3299" s="2">
        <v>9.1</v>
      </c>
      <c r="AQ3299" s="2">
        <v>22</v>
      </c>
      <c r="AR3299" s="2">
        <v>40</v>
      </c>
      <c r="AS3299" s="2">
        <v>22</v>
      </c>
      <c r="AT3299" s="2">
        <v>40</v>
      </c>
      <c r="AW3299" s="2">
        <v>11</v>
      </c>
      <c r="AX3299" s="2">
        <v>20</v>
      </c>
      <c r="CA3299" s="2">
        <v>55</v>
      </c>
      <c r="CB3299" s="2">
        <v>44</v>
      </c>
      <c r="CC3299" s="2">
        <v>80</v>
      </c>
      <c r="CD3299" s="2">
        <v>44</v>
      </c>
      <c r="CE3299" s="2">
        <v>80</v>
      </c>
      <c r="CF3299" s="2">
        <v>80</v>
      </c>
      <c r="CG3299" s="2">
        <v>4</v>
      </c>
      <c r="CH3299" s="2">
        <v>7.3</v>
      </c>
      <c r="CI3299" s="2">
        <v>7</v>
      </c>
      <c r="CJ3299" s="2">
        <v>12.7</v>
      </c>
      <c r="CM3299" s="2">
        <v>9</v>
      </c>
      <c r="CN3299" s="2">
        <v>16.399999999999999</v>
      </c>
      <c r="CO3299" s="2">
        <v>35</v>
      </c>
      <c r="CP3299" s="2">
        <v>63.6</v>
      </c>
      <c r="CS3299" s="2">
        <v>11</v>
      </c>
      <c r="CT3299" s="2">
        <v>20</v>
      </c>
    </row>
    <row r="3300" spans="1:101" ht="12.75" customHeight="1" x14ac:dyDescent="0.2">
      <c r="A3300">
        <v>5</v>
      </c>
      <c r="B3300" s="2">
        <v>2666</v>
      </c>
      <c r="C3300" s="17">
        <v>2.7</v>
      </c>
      <c r="D3300" s="2">
        <v>1.97</v>
      </c>
      <c r="F3300" s="15">
        <v>2.2999999999999998</v>
      </c>
      <c r="G3300" s="17">
        <v>30</v>
      </c>
      <c r="H3300" s="2">
        <v>14</v>
      </c>
      <c r="I3300" s="2">
        <v>46.7</v>
      </c>
      <c r="J3300" s="2">
        <v>14</v>
      </c>
      <c r="K3300" s="2">
        <v>46.7</v>
      </c>
      <c r="L3300" s="2">
        <v>46.7</v>
      </c>
      <c r="M3300" s="2">
        <v>2</v>
      </c>
      <c r="N3300" s="2">
        <v>6.7</v>
      </c>
      <c r="O3300" s="2">
        <v>14</v>
      </c>
      <c r="P3300" s="2">
        <v>46.7</v>
      </c>
      <c r="S3300" s="2">
        <v>5</v>
      </c>
      <c r="T3300" s="2">
        <v>16.7</v>
      </c>
      <c r="U3300" s="2">
        <v>9</v>
      </c>
      <c r="V3300" s="2">
        <v>30</v>
      </c>
      <c r="Y3300" s="2">
        <v>16</v>
      </c>
      <c r="Z3300" s="2">
        <v>53.3</v>
      </c>
      <c r="AE3300" s="2">
        <v>30</v>
      </c>
      <c r="AF3300" s="2">
        <v>9</v>
      </c>
      <c r="AG3300" s="2">
        <v>30</v>
      </c>
      <c r="AH3300" s="2">
        <v>9</v>
      </c>
      <c r="AI3300" s="2">
        <v>30</v>
      </c>
      <c r="AJ3300" s="2">
        <v>30</v>
      </c>
      <c r="AK3300" s="2">
        <v>13</v>
      </c>
      <c r="AL3300" s="2">
        <v>43.3</v>
      </c>
      <c r="AM3300" s="2">
        <v>8</v>
      </c>
      <c r="AN3300" s="2">
        <v>26.7</v>
      </c>
      <c r="AQ3300" s="2">
        <v>6</v>
      </c>
      <c r="AR3300" s="2">
        <v>20</v>
      </c>
      <c r="AS3300" s="2">
        <v>3</v>
      </c>
      <c r="AT3300" s="2">
        <v>10</v>
      </c>
      <c r="AW3300" s="2">
        <v>21</v>
      </c>
      <c r="AX3300" s="2">
        <v>70</v>
      </c>
      <c r="CA3300" s="2">
        <v>30</v>
      </c>
      <c r="CB3300" s="2">
        <v>12</v>
      </c>
      <c r="CC3300" s="2">
        <v>40</v>
      </c>
      <c r="CD3300" s="2">
        <v>12</v>
      </c>
      <c r="CE3300" s="2">
        <v>40</v>
      </c>
      <c r="CF3300" s="2">
        <v>40</v>
      </c>
      <c r="CG3300" s="2">
        <v>8</v>
      </c>
      <c r="CH3300" s="2">
        <v>26.7</v>
      </c>
      <c r="CI3300" s="2">
        <v>10</v>
      </c>
      <c r="CJ3300" s="2">
        <v>33.299999999999997</v>
      </c>
      <c r="CM3300" s="2">
        <v>7</v>
      </c>
      <c r="CN3300" s="2">
        <v>23.3</v>
      </c>
      <c r="CO3300" s="2">
        <v>5</v>
      </c>
      <c r="CP3300" s="2">
        <v>16.7</v>
      </c>
      <c r="CS3300" s="2">
        <v>18</v>
      </c>
      <c r="CT3300" s="2">
        <v>60</v>
      </c>
    </row>
    <row r="3301" spans="1:101" ht="12.75" customHeight="1" x14ac:dyDescent="0.2">
      <c r="A3301">
        <v>5</v>
      </c>
      <c r="B3301" s="2">
        <v>2667</v>
      </c>
      <c r="C3301" s="17">
        <v>3.56</v>
      </c>
      <c r="D3301" s="2">
        <v>3.38</v>
      </c>
      <c r="F3301" s="15">
        <v>3.5109999999999997</v>
      </c>
      <c r="G3301" s="17">
        <v>87</v>
      </c>
      <c r="H3301" s="2">
        <v>78</v>
      </c>
      <c r="I3301" s="2">
        <v>88.6</v>
      </c>
      <c r="J3301" s="2">
        <v>78</v>
      </c>
      <c r="K3301" s="2">
        <v>88.6</v>
      </c>
      <c r="L3301" s="2">
        <v>89.7</v>
      </c>
      <c r="M3301" s="2">
        <v>3</v>
      </c>
      <c r="N3301" s="2">
        <v>3.4</v>
      </c>
      <c r="O3301" s="2">
        <v>6</v>
      </c>
      <c r="P3301" s="2">
        <v>6.8</v>
      </c>
      <c r="S3301" s="2">
        <v>14</v>
      </c>
      <c r="T3301" s="2">
        <v>15.9</v>
      </c>
      <c r="U3301" s="2">
        <v>64</v>
      </c>
      <c r="V3301" s="2">
        <v>72.7</v>
      </c>
      <c r="W3301" s="2">
        <v>1</v>
      </c>
      <c r="X3301" s="2">
        <v>1.1000000000000001</v>
      </c>
      <c r="Y3301" s="2">
        <v>10</v>
      </c>
      <c r="Z3301" s="2">
        <v>11.4</v>
      </c>
      <c r="AE3301" s="2">
        <v>87</v>
      </c>
      <c r="AF3301" s="2">
        <v>80</v>
      </c>
      <c r="AG3301" s="2">
        <v>90.9</v>
      </c>
      <c r="AH3301" s="2">
        <v>80</v>
      </c>
      <c r="AI3301" s="2">
        <v>90.9</v>
      </c>
      <c r="AJ3301" s="2">
        <v>92</v>
      </c>
      <c r="AK3301" s="2">
        <v>4</v>
      </c>
      <c r="AL3301" s="2">
        <v>4.5</v>
      </c>
      <c r="AM3301" s="2">
        <v>3</v>
      </c>
      <c r="AN3301" s="2">
        <v>3.4</v>
      </c>
      <c r="AO3301" s="2">
        <v>1</v>
      </c>
      <c r="AP3301" s="2">
        <v>1.1000000000000001</v>
      </c>
      <c r="AQ3301" s="2">
        <v>29</v>
      </c>
      <c r="AR3301" s="2">
        <v>33</v>
      </c>
      <c r="AS3301" s="2">
        <v>50</v>
      </c>
      <c r="AT3301" s="2">
        <v>56.8</v>
      </c>
      <c r="AU3301" s="2">
        <v>1</v>
      </c>
      <c r="AV3301" s="2">
        <v>1.1000000000000001</v>
      </c>
      <c r="AW3301" s="2">
        <v>8</v>
      </c>
      <c r="AX3301" s="2">
        <v>9.1</v>
      </c>
      <c r="CA3301" s="2">
        <v>87</v>
      </c>
      <c r="CB3301" s="2">
        <v>80</v>
      </c>
      <c r="CC3301" s="2">
        <v>90.9</v>
      </c>
      <c r="CD3301" s="2">
        <v>80</v>
      </c>
      <c r="CE3301" s="2">
        <v>90.9</v>
      </c>
      <c r="CF3301" s="2">
        <v>92</v>
      </c>
      <c r="CG3301" s="2">
        <v>2</v>
      </c>
      <c r="CH3301" s="2">
        <v>2.2999999999999998</v>
      </c>
      <c r="CI3301" s="2">
        <v>5</v>
      </c>
      <c r="CJ3301" s="2">
        <v>5.7</v>
      </c>
      <c r="CK3301" s="2">
        <v>2</v>
      </c>
      <c r="CL3301" s="2">
        <v>2.2999999999999998</v>
      </c>
      <c r="CM3301" s="2">
        <v>15</v>
      </c>
      <c r="CN3301" s="2">
        <v>17</v>
      </c>
      <c r="CO3301" s="2">
        <v>63</v>
      </c>
      <c r="CP3301" s="2">
        <v>71.599999999999994</v>
      </c>
      <c r="CQ3301" s="2">
        <v>1</v>
      </c>
      <c r="CR3301" s="2">
        <v>1.1000000000000001</v>
      </c>
      <c r="CS3301" s="2">
        <v>8</v>
      </c>
      <c r="CT3301" s="2">
        <v>9.1</v>
      </c>
    </row>
    <row r="3302" spans="1:101" ht="12.75" customHeight="1" x14ac:dyDescent="0.2">
      <c r="A3302">
        <v>5</v>
      </c>
      <c r="B3302" s="2">
        <v>2668</v>
      </c>
      <c r="C3302" s="17">
        <v>2.98</v>
      </c>
      <c r="D3302" s="2">
        <v>2.02</v>
      </c>
      <c r="F3302" s="15">
        <v>2.5019999999999998</v>
      </c>
      <c r="G3302" s="17">
        <v>48</v>
      </c>
      <c r="H3302" s="2">
        <v>32</v>
      </c>
      <c r="I3302" s="2">
        <v>66.7</v>
      </c>
      <c r="J3302" s="2">
        <v>32</v>
      </c>
      <c r="K3302" s="2">
        <v>66.7</v>
      </c>
      <c r="L3302" s="2">
        <v>66.7</v>
      </c>
      <c r="M3302" s="2">
        <v>2</v>
      </c>
      <c r="N3302" s="2">
        <v>4.2</v>
      </c>
      <c r="O3302" s="2">
        <v>14</v>
      </c>
      <c r="P3302" s="2">
        <v>29.2</v>
      </c>
      <c r="S3302" s="2">
        <v>15</v>
      </c>
      <c r="T3302" s="2">
        <v>31.3</v>
      </c>
      <c r="U3302" s="2">
        <v>17</v>
      </c>
      <c r="V3302" s="2">
        <v>35.4</v>
      </c>
      <c r="Y3302" s="2">
        <v>16</v>
      </c>
      <c r="Z3302" s="2">
        <v>33.299999999999997</v>
      </c>
      <c r="AE3302" s="2">
        <v>48</v>
      </c>
      <c r="AF3302" s="2">
        <v>16</v>
      </c>
      <c r="AG3302" s="2">
        <v>33.299999999999997</v>
      </c>
      <c r="AH3302" s="2">
        <v>16</v>
      </c>
      <c r="AI3302" s="2">
        <v>33.299999999999997</v>
      </c>
      <c r="AJ3302" s="2">
        <v>33.299999999999997</v>
      </c>
      <c r="AK3302" s="2">
        <v>18</v>
      </c>
      <c r="AL3302" s="2">
        <v>37.5</v>
      </c>
      <c r="AM3302" s="2">
        <v>14</v>
      </c>
      <c r="AN3302" s="2">
        <v>29.2</v>
      </c>
      <c r="AQ3302" s="2">
        <v>13</v>
      </c>
      <c r="AR3302" s="2">
        <v>27.1</v>
      </c>
      <c r="AS3302" s="2">
        <v>3</v>
      </c>
      <c r="AT3302" s="2">
        <v>6.3</v>
      </c>
      <c r="AW3302" s="2">
        <v>32</v>
      </c>
      <c r="AX3302" s="2">
        <v>66.7</v>
      </c>
      <c r="CA3302" s="2">
        <v>48</v>
      </c>
      <c r="CB3302" s="2">
        <v>26</v>
      </c>
      <c r="CC3302" s="2">
        <v>54.2</v>
      </c>
      <c r="CD3302" s="2">
        <v>26</v>
      </c>
      <c r="CE3302" s="2">
        <v>54.2</v>
      </c>
      <c r="CF3302" s="2">
        <v>54.2</v>
      </c>
      <c r="CG3302" s="2">
        <v>8</v>
      </c>
      <c r="CH3302" s="2">
        <v>16.7</v>
      </c>
      <c r="CI3302" s="2">
        <v>14</v>
      </c>
      <c r="CJ3302" s="2">
        <v>29.2</v>
      </c>
      <c r="CM3302" s="2">
        <v>20</v>
      </c>
      <c r="CN3302" s="2">
        <v>41.7</v>
      </c>
      <c r="CO3302" s="2">
        <v>6</v>
      </c>
      <c r="CP3302" s="2">
        <v>12.5</v>
      </c>
      <c r="CS3302" s="2">
        <v>22</v>
      </c>
      <c r="CT3302" s="2">
        <v>45.8</v>
      </c>
    </row>
    <row r="3303" spans="1:101" ht="12.75" customHeight="1" x14ac:dyDescent="0.2">
      <c r="A3303">
        <v>5</v>
      </c>
      <c r="B3303" s="2">
        <v>2669</v>
      </c>
      <c r="C3303" s="17">
        <v>2.88</v>
      </c>
      <c r="D3303" s="2">
        <v>2.85</v>
      </c>
      <c r="F3303" s="15">
        <v>2.71</v>
      </c>
      <c r="G3303" s="17">
        <v>59</v>
      </c>
      <c r="H3303" s="2">
        <v>38</v>
      </c>
      <c r="I3303" s="2">
        <v>64.400000000000006</v>
      </c>
      <c r="J3303" s="2">
        <v>38</v>
      </c>
      <c r="K3303" s="2">
        <v>64.400000000000006</v>
      </c>
      <c r="L3303" s="2">
        <v>64.400000000000006</v>
      </c>
      <c r="M3303" s="2">
        <v>6</v>
      </c>
      <c r="N3303" s="2">
        <v>10.199999999999999</v>
      </c>
      <c r="O3303" s="2">
        <v>15</v>
      </c>
      <c r="P3303" s="2">
        <v>25.4</v>
      </c>
      <c r="S3303" s="2">
        <v>18</v>
      </c>
      <c r="T3303" s="2">
        <v>30.5</v>
      </c>
      <c r="U3303" s="2">
        <v>20</v>
      </c>
      <c r="V3303" s="2">
        <v>33.9</v>
      </c>
      <c r="Y3303" s="2">
        <v>21</v>
      </c>
      <c r="Z3303" s="2">
        <v>35.6</v>
      </c>
      <c r="AC3303" s="2">
        <v>2</v>
      </c>
      <c r="AE3303" s="2">
        <v>59</v>
      </c>
      <c r="AF3303" s="2">
        <v>41</v>
      </c>
      <c r="AG3303" s="2">
        <v>69.5</v>
      </c>
      <c r="AH3303" s="2">
        <v>41</v>
      </c>
      <c r="AI3303" s="2">
        <v>69.5</v>
      </c>
      <c r="AJ3303" s="2">
        <v>69.5</v>
      </c>
      <c r="AK3303" s="2">
        <v>10</v>
      </c>
      <c r="AL3303" s="2">
        <v>16.899999999999999</v>
      </c>
      <c r="AM3303" s="2">
        <v>8</v>
      </c>
      <c r="AN3303" s="2">
        <v>13.6</v>
      </c>
      <c r="AQ3303" s="2">
        <v>22</v>
      </c>
      <c r="AR3303" s="2">
        <v>37.299999999999997</v>
      </c>
      <c r="AS3303" s="2">
        <v>19</v>
      </c>
      <c r="AT3303" s="2">
        <v>32.200000000000003</v>
      </c>
      <c r="AW3303" s="2">
        <v>18</v>
      </c>
      <c r="AX3303" s="2">
        <v>30.5</v>
      </c>
      <c r="BA3303" s="2">
        <v>2</v>
      </c>
      <c r="CA3303" s="2">
        <v>59</v>
      </c>
      <c r="CB3303" s="2">
        <v>37</v>
      </c>
      <c r="CC3303" s="2">
        <v>62.7</v>
      </c>
      <c r="CD3303" s="2">
        <v>37</v>
      </c>
      <c r="CE3303" s="2">
        <v>62.7</v>
      </c>
      <c r="CF3303" s="2">
        <v>62.7</v>
      </c>
      <c r="CG3303" s="2">
        <v>12</v>
      </c>
      <c r="CH3303" s="2">
        <v>20.3</v>
      </c>
      <c r="CI3303" s="2">
        <v>10</v>
      </c>
      <c r="CJ3303" s="2">
        <v>16.899999999999999</v>
      </c>
      <c r="CM3303" s="2">
        <v>20</v>
      </c>
      <c r="CN3303" s="2">
        <v>33.9</v>
      </c>
      <c r="CO3303" s="2">
        <v>17</v>
      </c>
      <c r="CP3303" s="2">
        <v>28.8</v>
      </c>
      <c r="CS3303" s="2">
        <v>22</v>
      </c>
      <c r="CT3303" s="2">
        <v>37.299999999999997</v>
      </c>
      <c r="CW3303" s="2">
        <v>2</v>
      </c>
    </row>
    <row r="3304" spans="1:101" ht="12.75" customHeight="1" x14ac:dyDescent="0.2">
      <c r="A3304">
        <v>5</v>
      </c>
      <c r="B3304" s="2">
        <v>2671</v>
      </c>
      <c r="C3304" s="17">
        <v>3.01</v>
      </c>
      <c r="D3304" s="2">
        <v>2.52</v>
      </c>
      <c r="F3304" s="15">
        <v>3.25</v>
      </c>
      <c r="G3304" s="17">
        <v>157</v>
      </c>
      <c r="H3304" s="2">
        <v>125</v>
      </c>
      <c r="I3304" s="2">
        <v>79.599999999999994</v>
      </c>
      <c r="J3304" s="2">
        <v>125</v>
      </c>
      <c r="K3304" s="2">
        <v>79.599999999999994</v>
      </c>
      <c r="L3304" s="2">
        <v>79.599999999999994</v>
      </c>
      <c r="M3304" s="2">
        <v>5</v>
      </c>
      <c r="N3304" s="2">
        <v>3.2</v>
      </c>
      <c r="O3304" s="2">
        <v>27</v>
      </c>
      <c r="P3304" s="2">
        <v>17.2</v>
      </c>
      <c r="Q3304" s="2">
        <v>7</v>
      </c>
      <c r="R3304" s="2">
        <v>4.5</v>
      </c>
      <c r="S3304" s="2">
        <v>59</v>
      </c>
      <c r="T3304" s="2">
        <v>37.6</v>
      </c>
      <c r="U3304" s="2">
        <v>59</v>
      </c>
      <c r="V3304" s="2">
        <v>37.6</v>
      </c>
      <c r="Y3304" s="2">
        <v>32</v>
      </c>
      <c r="Z3304" s="2">
        <v>20.399999999999999</v>
      </c>
      <c r="AC3304" s="2">
        <v>2</v>
      </c>
      <c r="AE3304" s="2">
        <v>157</v>
      </c>
      <c r="AF3304" s="2">
        <v>91</v>
      </c>
      <c r="AG3304" s="2">
        <v>58</v>
      </c>
      <c r="AH3304" s="2">
        <v>91</v>
      </c>
      <c r="AI3304" s="2">
        <v>58</v>
      </c>
      <c r="AJ3304" s="2">
        <v>58</v>
      </c>
      <c r="AK3304" s="2">
        <v>24</v>
      </c>
      <c r="AL3304" s="2">
        <v>15.3</v>
      </c>
      <c r="AM3304" s="2">
        <v>42</v>
      </c>
      <c r="AN3304" s="2">
        <v>26.8</v>
      </c>
      <c r="AO3304" s="2">
        <v>5</v>
      </c>
      <c r="AP3304" s="2">
        <v>3.2</v>
      </c>
      <c r="AQ3304" s="2">
        <v>56</v>
      </c>
      <c r="AR3304" s="2">
        <v>35.700000000000003</v>
      </c>
      <c r="AS3304" s="2">
        <v>30</v>
      </c>
      <c r="AT3304" s="2">
        <v>19.100000000000001</v>
      </c>
      <c r="AW3304" s="2">
        <v>66</v>
      </c>
      <c r="AX3304" s="2">
        <v>42</v>
      </c>
      <c r="BA3304" s="2">
        <v>2</v>
      </c>
      <c r="CA3304" s="2">
        <v>157</v>
      </c>
      <c r="CB3304" s="2">
        <v>135</v>
      </c>
      <c r="CC3304" s="2">
        <v>86</v>
      </c>
      <c r="CD3304" s="2">
        <v>135</v>
      </c>
      <c r="CE3304" s="2">
        <v>86</v>
      </c>
      <c r="CF3304" s="2">
        <v>86</v>
      </c>
      <c r="CG3304" s="2">
        <v>7</v>
      </c>
      <c r="CH3304" s="2">
        <v>4.5</v>
      </c>
      <c r="CI3304" s="2">
        <v>15</v>
      </c>
      <c r="CJ3304" s="2">
        <v>9.6</v>
      </c>
      <c r="CM3304" s="2">
        <v>67</v>
      </c>
      <c r="CN3304" s="2">
        <v>42.7</v>
      </c>
      <c r="CO3304" s="2">
        <v>68</v>
      </c>
      <c r="CP3304" s="2">
        <v>43.3</v>
      </c>
      <c r="CS3304" s="2">
        <v>22</v>
      </c>
      <c r="CT3304" s="2">
        <v>14</v>
      </c>
      <c r="CW3304" s="2">
        <v>2</v>
      </c>
    </row>
    <row r="3305" spans="1:101" ht="12.75" customHeight="1" x14ac:dyDescent="0.2">
      <c r="A3305">
        <v>5</v>
      </c>
      <c r="B3305" s="2">
        <v>2672</v>
      </c>
      <c r="C3305" s="17">
        <v>2.38</v>
      </c>
      <c r="D3305" s="2">
        <v>1.87</v>
      </c>
      <c r="F3305" s="15">
        <v>1.885</v>
      </c>
      <c r="G3305" s="17">
        <v>53</v>
      </c>
      <c r="H3305" s="2">
        <v>28</v>
      </c>
      <c r="I3305" s="2">
        <v>52.8</v>
      </c>
      <c r="J3305" s="2">
        <v>28</v>
      </c>
      <c r="K3305" s="2">
        <v>52.8</v>
      </c>
      <c r="L3305" s="2">
        <v>52.8</v>
      </c>
      <c r="M3305" s="2">
        <v>13</v>
      </c>
      <c r="N3305" s="2">
        <v>24.5</v>
      </c>
      <c r="O3305" s="2">
        <v>12</v>
      </c>
      <c r="P3305" s="2">
        <v>22.6</v>
      </c>
      <c r="Q3305" s="2">
        <v>1</v>
      </c>
      <c r="R3305" s="2">
        <v>1.9</v>
      </c>
      <c r="S3305" s="2">
        <v>19</v>
      </c>
      <c r="T3305" s="2">
        <v>35.799999999999997</v>
      </c>
      <c r="U3305" s="2">
        <v>8</v>
      </c>
      <c r="V3305" s="2">
        <v>15.1</v>
      </c>
      <c r="Y3305" s="2">
        <v>25</v>
      </c>
      <c r="Z3305" s="2">
        <v>47.2</v>
      </c>
      <c r="AE3305" s="2">
        <v>52</v>
      </c>
      <c r="AF3305" s="2">
        <v>15</v>
      </c>
      <c r="AG3305" s="2">
        <v>28.8</v>
      </c>
      <c r="AH3305" s="2">
        <v>15</v>
      </c>
      <c r="AI3305" s="2">
        <v>28.8</v>
      </c>
      <c r="AJ3305" s="2">
        <v>28.8</v>
      </c>
      <c r="AK3305" s="2">
        <v>25</v>
      </c>
      <c r="AL3305" s="2">
        <v>48.1</v>
      </c>
      <c r="AM3305" s="2">
        <v>12</v>
      </c>
      <c r="AN3305" s="2">
        <v>23.1</v>
      </c>
      <c r="AQ3305" s="2">
        <v>12</v>
      </c>
      <c r="AR3305" s="2">
        <v>23.1</v>
      </c>
      <c r="AS3305" s="2">
        <v>3</v>
      </c>
      <c r="AT3305" s="2">
        <v>5.8</v>
      </c>
      <c r="AW3305" s="2">
        <v>37</v>
      </c>
      <c r="AX3305" s="2">
        <v>71.2</v>
      </c>
      <c r="AZ3305" s="2">
        <v>1</v>
      </c>
      <c r="CA3305" s="2">
        <v>52</v>
      </c>
      <c r="CB3305" s="2">
        <v>13</v>
      </c>
      <c r="CC3305" s="2">
        <v>25</v>
      </c>
      <c r="CD3305" s="2">
        <v>13</v>
      </c>
      <c r="CE3305" s="2">
        <v>25</v>
      </c>
      <c r="CF3305" s="2">
        <v>25</v>
      </c>
      <c r="CG3305" s="2">
        <v>19</v>
      </c>
      <c r="CH3305" s="2">
        <v>36.5</v>
      </c>
      <c r="CI3305" s="2">
        <v>20</v>
      </c>
      <c r="CJ3305" s="2">
        <v>38.5</v>
      </c>
      <c r="CM3305" s="2">
        <v>13</v>
      </c>
      <c r="CN3305" s="2">
        <v>25</v>
      </c>
      <c r="CS3305" s="2">
        <v>39</v>
      </c>
      <c r="CT3305" s="2">
        <v>75</v>
      </c>
      <c r="CV3305" s="2">
        <v>1</v>
      </c>
    </row>
    <row r="3306" spans="1:101" ht="12.75" customHeight="1" x14ac:dyDescent="0.2">
      <c r="A3306">
        <v>5</v>
      </c>
      <c r="B3306" s="2">
        <v>2676</v>
      </c>
      <c r="C3306" s="17">
        <v>3.4</v>
      </c>
      <c r="D3306" s="2">
        <v>2.4</v>
      </c>
      <c r="F3306" s="15">
        <v>3.6</v>
      </c>
      <c r="G3306" s="17">
        <v>10</v>
      </c>
      <c r="H3306" s="2">
        <v>8</v>
      </c>
      <c r="I3306" s="2">
        <v>80</v>
      </c>
      <c r="J3306" s="2">
        <v>8</v>
      </c>
      <c r="K3306" s="2">
        <v>80</v>
      </c>
      <c r="L3306" s="2">
        <v>80</v>
      </c>
      <c r="O3306" s="2">
        <v>2</v>
      </c>
      <c r="P3306" s="2">
        <v>20</v>
      </c>
      <c r="S3306" s="2">
        <v>2</v>
      </c>
      <c r="T3306" s="2">
        <v>20</v>
      </c>
      <c r="U3306" s="2">
        <v>6</v>
      </c>
      <c r="V3306" s="2">
        <v>60</v>
      </c>
      <c r="Y3306" s="2">
        <v>2</v>
      </c>
      <c r="Z3306" s="2">
        <v>20</v>
      </c>
      <c r="AE3306" s="2">
        <v>10</v>
      </c>
      <c r="AF3306" s="2">
        <v>5</v>
      </c>
      <c r="AG3306" s="2">
        <v>50</v>
      </c>
      <c r="AH3306" s="2">
        <v>5</v>
      </c>
      <c r="AI3306" s="2">
        <v>50</v>
      </c>
      <c r="AJ3306" s="2">
        <v>50</v>
      </c>
      <c r="AK3306" s="2">
        <v>2</v>
      </c>
      <c r="AL3306" s="2">
        <v>20</v>
      </c>
      <c r="AM3306" s="2">
        <v>3</v>
      </c>
      <c r="AN3306" s="2">
        <v>30</v>
      </c>
      <c r="AQ3306" s="2">
        <v>4</v>
      </c>
      <c r="AR3306" s="2">
        <v>40</v>
      </c>
      <c r="AS3306" s="2">
        <v>1</v>
      </c>
      <c r="AT3306" s="2">
        <v>10</v>
      </c>
      <c r="AW3306" s="2">
        <v>5</v>
      </c>
      <c r="AX3306" s="2">
        <v>50</v>
      </c>
      <c r="CA3306" s="2">
        <v>10</v>
      </c>
      <c r="CB3306" s="2">
        <v>9</v>
      </c>
      <c r="CC3306" s="2">
        <v>90</v>
      </c>
      <c r="CD3306" s="2">
        <v>9</v>
      </c>
      <c r="CE3306" s="2">
        <v>90</v>
      </c>
      <c r="CF3306" s="2">
        <v>90</v>
      </c>
      <c r="CI3306" s="2">
        <v>1</v>
      </c>
      <c r="CJ3306" s="2">
        <v>10</v>
      </c>
      <c r="CM3306" s="2">
        <v>2</v>
      </c>
      <c r="CN3306" s="2">
        <v>20</v>
      </c>
      <c r="CO3306" s="2">
        <v>7</v>
      </c>
      <c r="CP3306" s="2">
        <v>70</v>
      </c>
      <c r="CS3306" s="2">
        <v>1</v>
      </c>
      <c r="CT3306" s="2">
        <v>10</v>
      </c>
    </row>
    <row r="3307" spans="1:101" ht="12.75" customHeight="1" x14ac:dyDescent="0.2">
      <c r="A3307">
        <v>5</v>
      </c>
      <c r="B3307" s="2">
        <v>2678</v>
      </c>
      <c r="C3307" s="17">
        <v>3.04</v>
      </c>
      <c r="D3307" s="2">
        <v>2.82</v>
      </c>
      <c r="F3307" s="15">
        <v>2.855</v>
      </c>
      <c r="G3307" s="17">
        <v>28</v>
      </c>
      <c r="H3307" s="2">
        <v>21</v>
      </c>
      <c r="I3307" s="2">
        <v>75</v>
      </c>
      <c r="J3307" s="2">
        <v>21</v>
      </c>
      <c r="K3307" s="2">
        <v>75</v>
      </c>
      <c r="L3307" s="2">
        <v>75</v>
      </c>
      <c r="M3307" s="2">
        <v>3</v>
      </c>
      <c r="N3307" s="2">
        <v>10.7</v>
      </c>
      <c r="O3307" s="2">
        <v>4</v>
      </c>
      <c r="P3307" s="2">
        <v>14.3</v>
      </c>
      <c r="S3307" s="2">
        <v>10</v>
      </c>
      <c r="T3307" s="2">
        <v>35.700000000000003</v>
      </c>
      <c r="U3307" s="2">
        <v>11</v>
      </c>
      <c r="V3307" s="2">
        <v>39.299999999999997</v>
      </c>
      <c r="Y3307" s="2">
        <v>7</v>
      </c>
      <c r="Z3307" s="2">
        <v>25</v>
      </c>
      <c r="AE3307" s="2">
        <v>28</v>
      </c>
      <c r="AF3307" s="2">
        <v>20</v>
      </c>
      <c r="AG3307" s="2">
        <v>71.400000000000006</v>
      </c>
      <c r="AH3307" s="2">
        <v>20</v>
      </c>
      <c r="AI3307" s="2">
        <v>71.400000000000006</v>
      </c>
      <c r="AJ3307" s="2">
        <v>71.400000000000006</v>
      </c>
      <c r="AK3307" s="2">
        <v>5</v>
      </c>
      <c r="AL3307" s="2">
        <v>17.899999999999999</v>
      </c>
      <c r="AM3307" s="2">
        <v>3</v>
      </c>
      <c r="AN3307" s="2">
        <v>10.7</v>
      </c>
      <c r="AQ3307" s="2">
        <v>12</v>
      </c>
      <c r="AR3307" s="2">
        <v>42.9</v>
      </c>
      <c r="AS3307" s="2">
        <v>8</v>
      </c>
      <c r="AT3307" s="2">
        <v>28.6</v>
      </c>
      <c r="AW3307" s="2">
        <v>8</v>
      </c>
      <c r="AX3307" s="2">
        <v>28.6</v>
      </c>
      <c r="CA3307" s="2">
        <v>28</v>
      </c>
      <c r="CB3307" s="2">
        <v>17</v>
      </c>
      <c r="CC3307" s="2">
        <v>60.7</v>
      </c>
      <c r="CD3307" s="2">
        <v>17</v>
      </c>
      <c r="CE3307" s="2">
        <v>60.7</v>
      </c>
      <c r="CF3307" s="2">
        <v>60.7</v>
      </c>
      <c r="CG3307" s="2">
        <v>2</v>
      </c>
      <c r="CH3307" s="2">
        <v>7.1</v>
      </c>
      <c r="CI3307" s="2">
        <v>9</v>
      </c>
      <c r="CJ3307" s="2">
        <v>32.1</v>
      </c>
      <c r="CM3307" s="2">
        <v>8</v>
      </c>
      <c r="CN3307" s="2">
        <v>28.6</v>
      </c>
      <c r="CO3307" s="2">
        <v>9</v>
      </c>
      <c r="CP3307" s="2">
        <v>32.1</v>
      </c>
      <c r="CS3307" s="2">
        <v>11</v>
      </c>
      <c r="CT3307" s="2">
        <v>39.299999999999997</v>
      </c>
    </row>
    <row r="3308" spans="1:101" ht="12.75" customHeight="1" x14ac:dyDescent="0.2">
      <c r="A3308">
        <v>5</v>
      </c>
      <c r="B3308" s="2">
        <v>2688</v>
      </c>
      <c r="C3308" s="17">
        <v>2.95</v>
      </c>
      <c r="D3308" s="2">
        <v>2.16</v>
      </c>
      <c r="F3308" s="15">
        <v>2.4569999999999999</v>
      </c>
      <c r="G3308" s="17">
        <v>37</v>
      </c>
      <c r="H3308" s="2">
        <v>27</v>
      </c>
      <c r="I3308" s="2">
        <v>73</v>
      </c>
      <c r="J3308" s="2">
        <v>27</v>
      </c>
      <c r="K3308" s="2">
        <v>73</v>
      </c>
      <c r="L3308" s="2">
        <v>73</v>
      </c>
      <c r="M3308" s="2">
        <v>4</v>
      </c>
      <c r="N3308" s="2">
        <v>10.8</v>
      </c>
      <c r="O3308" s="2">
        <v>6</v>
      </c>
      <c r="P3308" s="2">
        <v>16.2</v>
      </c>
      <c r="S3308" s="2">
        <v>15</v>
      </c>
      <c r="T3308" s="2">
        <v>40.5</v>
      </c>
      <c r="U3308" s="2">
        <v>12</v>
      </c>
      <c r="V3308" s="2">
        <v>32.4</v>
      </c>
      <c r="Y3308" s="2">
        <v>10</v>
      </c>
      <c r="Z3308" s="2">
        <v>27</v>
      </c>
      <c r="AE3308" s="2">
        <v>37</v>
      </c>
      <c r="AF3308" s="2">
        <v>15</v>
      </c>
      <c r="AG3308" s="2">
        <v>40.5</v>
      </c>
      <c r="AH3308" s="2">
        <v>15</v>
      </c>
      <c r="AI3308" s="2">
        <v>40.5</v>
      </c>
      <c r="AJ3308" s="2">
        <v>40.5</v>
      </c>
      <c r="AK3308" s="2">
        <v>13</v>
      </c>
      <c r="AL3308" s="2">
        <v>35.1</v>
      </c>
      <c r="AM3308" s="2">
        <v>9</v>
      </c>
      <c r="AN3308" s="2">
        <v>24.3</v>
      </c>
      <c r="AQ3308" s="2">
        <v>11</v>
      </c>
      <c r="AR3308" s="2">
        <v>29.7</v>
      </c>
      <c r="AS3308" s="2">
        <v>4</v>
      </c>
      <c r="AT3308" s="2">
        <v>10.8</v>
      </c>
      <c r="AW3308" s="2">
        <v>22</v>
      </c>
      <c r="AX3308" s="2">
        <v>59.5</v>
      </c>
      <c r="CA3308" s="2">
        <v>37</v>
      </c>
      <c r="CB3308" s="2">
        <v>20</v>
      </c>
      <c r="CC3308" s="2">
        <v>54.1</v>
      </c>
      <c r="CD3308" s="2">
        <v>20</v>
      </c>
      <c r="CE3308" s="2">
        <v>54.1</v>
      </c>
      <c r="CF3308" s="2">
        <v>54.1</v>
      </c>
      <c r="CG3308" s="2">
        <v>9</v>
      </c>
      <c r="CH3308" s="2">
        <v>24.3</v>
      </c>
      <c r="CI3308" s="2">
        <v>8</v>
      </c>
      <c r="CJ3308" s="2">
        <v>21.6</v>
      </c>
      <c r="CM3308" s="2">
        <v>14</v>
      </c>
      <c r="CN3308" s="2">
        <v>37.799999999999997</v>
      </c>
      <c r="CO3308" s="2">
        <v>6</v>
      </c>
      <c r="CP3308" s="2">
        <v>16.2</v>
      </c>
      <c r="CS3308" s="2">
        <v>17</v>
      </c>
      <c r="CT3308" s="2">
        <v>45.9</v>
      </c>
    </row>
    <row r="3309" spans="1:101" ht="12.75" customHeight="1" x14ac:dyDescent="0.2">
      <c r="A3309">
        <v>5</v>
      </c>
      <c r="B3309" s="2">
        <v>2689</v>
      </c>
      <c r="C3309" s="17">
        <v>2.84</v>
      </c>
      <c r="D3309" s="2">
        <v>2.56</v>
      </c>
      <c r="F3309" s="15">
        <v>2.5440000000000005</v>
      </c>
      <c r="G3309" s="17">
        <v>99</v>
      </c>
      <c r="H3309" s="2">
        <v>72</v>
      </c>
      <c r="I3309" s="2">
        <v>71.3</v>
      </c>
      <c r="J3309" s="2">
        <v>72</v>
      </c>
      <c r="K3309" s="2">
        <v>71.3</v>
      </c>
      <c r="L3309" s="2">
        <v>72.7</v>
      </c>
      <c r="M3309" s="2">
        <v>11</v>
      </c>
      <c r="N3309" s="2">
        <v>10.9</v>
      </c>
      <c r="O3309" s="2">
        <v>16</v>
      </c>
      <c r="P3309" s="2">
        <v>15.8</v>
      </c>
      <c r="Q3309" s="2">
        <v>3</v>
      </c>
      <c r="R3309" s="2">
        <v>3</v>
      </c>
      <c r="S3309" s="2">
        <v>32</v>
      </c>
      <c r="T3309" s="2">
        <v>31.7</v>
      </c>
      <c r="U3309" s="2">
        <v>37</v>
      </c>
      <c r="V3309" s="2">
        <v>36.6</v>
      </c>
      <c r="W3309" s="2">
        <v>2</v>
      </c>
      <c r="X3309" s="2">
        <v>2</v>
      </c>
      <c r="Y3309" s="2">
        <v>29</v>
      </c>
      <c r="Z3309" s="2">
        <v>28.7</v>
      </c>
      <c r="AC3309" s="2">
        <v>1</v>
      </c>
      <c r="AE3309" s="2">
        <v>100</v>
      </c>
      <c r="AF3309" s="2">
        <v>61</v>
      </c>
      <c r="AG3309" s="2">
        <v>61</v>
      </c>
      <c r="AH3309" s="2">
        <v>61</v>
      </c>
      <c r="AI3309" s="2">
        <v>61</v>
      </c>
      <c r="AJ3309" s="2">
        <v>61</v>
      </c>
      <c r="AK3309" s="2">
        <v>23</v>
      </c>
      <c r="AL3309" s="2">
        <v>23</v>
      </c>
      <c r="AM3309" s="2">
        <v>16</v>
      </c>
      <c r="AN3309" s="2">
        <v>16</v>
      </c>
      <c r="AO3309" s="2">
        <v>1</v>
      </c>
      <c r="AP3309" s="2">
        <v>1</v>
      </c>
      <c r="AQ3309" s="2">
        <v>39</v>
      </c>
      <c r="AR3309" s="2">
        <v>39</v>
      </c>
      <c r="AS3309" s="2">
        <v>21</v>
      </c>
      <c r="AT3309" s="2">
        <v>21</v>
      </c>
      <c r="AW3309" s="2">
        <v>39</v>
      </c>
      <c r="AX3309" s="2">
        <v>39</v>
      </c>
      <c r="AY3309" s="2">
        <v>1</v>
      </c>
      <c r="BA3309" s="2">
        <v>1</v>
      </c>
      <c r="CA3309" s="2">
        <v>101</v>
      </c>
      <c r="CB3309" s="2">
        <v>58</v>
      </c>
      <c r="CC3309" s="2">
        <v>57.4</v>
      </c>
      <c r="CD3309" s="2">
        <v>58</v>
      </c>
      <c r="CE3309" s="2">
        <v>57.4</v>
      </c>
      <c r="CF3309" s="2">
        <v>57.4</v>
      </c>
      <c r="CG3309" s="2">
        <v>22</v>
      </c>
      <c r="CH3309" s="2">
        <v>21.8</v>
      </c>
      <c r="CI3309" s="2">
        <v>21</v>
      </c>
      <c r="CJ3309" s="2">
        <v>20.8</v>
      </c>
      <c r="CM3309" s="2">
        <v>39</v>
      </c>
      <c r="CN3309" s="2">
        <v>38.6</v>
      </c>
      <c r="CO3309" s="2">
        <v>19</v>
      </c>
      <c r="CP3309" s="2">
        <v>18.8</v>
      </c>
      <c r="CS3309" s="2">
        <v>43</v>
      </c>
      <c r="CT3309" s="2">
        <v>42.6</v>
      </c>
      <c r="CW3309" s="2">
        <v>1</v>
      </c>
    </row>
    <row r="3310" spans="1:101" ht="12.75" customHeight="1" x14ac:dyDescent="0.2">
      <c r="A3310">
        <v>5</v>
      </c>
      <c r="B3310" s="2">
        <v>2690</v>
      </c>
      <c r="C3310" s="17">
        <v>2.92</v>
      </c>
      <c r="D3310" s="2">
        <v>2.33</v>
      </c>
      <c r="F3310" s="15">
        <v>2.452</v>
      </c>
      <c r="G3310" s="17">
        <v>79</v>
      </c>
      <c r="H3310" s="2">
        <v>55</v>
      </c>
      <c r="I3310" s="2">
        <v>68.8</v>
      </c>
      <c r="J3310" s="2">
        <v>55</v>
      </c>
      <c r="K3310" s="2">
        <v>68.8</v>
      </c>
      <c r="L3310" s="2">
        <v>69.599999999999994</v>
      </c>
      <c r="M3310" s="2">
        <v>8</v>
      </c>
      <c r="N3310" s="2">
        <v>10</v>
      </c>
      <c r="O3310" s="2">
        <v>16</v>
      </c>
      <c r="P3310" s="2">
        <v>20</v>
      </c>
      <c r="S3310" s="2">
        <v>26</v>
      </c>
      <c r="T3310" s="2">
        <v>32.5</v>
      </c>
      <c r="U3310" s="2">
        <v>29</v>
      </c>
      <c r="V3310" s="2">
        <v>36.299999999999997</v>
      </c>
      <c r="W3310" s="2">
        <v>1</v>
      </c>
      <c r="X3310" s="2">
        <v>1.3</v>
      </c>
      <c r="Y3310" s="2">
        <v>25</v>
      </c>
      <c r="Z3310" s="2">
        <v>31.3</v>
      </c>
      <c r="AC3310" s="2">
        <v>2</v>
      </c>
      <c r="AE3310" s="2">
        <v>79</v>
      </c>
      <c r="AF3310" s="2">
        <v>36</v>
      </c>
      <c r="AG3310" s="2">
        <v>45</v>
      </c>
      <c r="AH3310" s="2">
        <v>36</v>
      </c>
      <c r="AI3310" s="2">
        <v>45</v>
      </c>
      <c r="AJ3310" s="2">
        <v>45.6</v>
      </c>
      <c r="AK3310" s="2">
        <v>21</v>
      </c>
      <c r="AL3310" s="2">
        <v>26.3</v>
      </c>
      <c r="AM3310" s="2">
        <v>22</v>
      </c>
      <c r="AN3310" s="2">
        <v>27.5</v>
      </c>
      <c r="AQ3310" s="2">
        <v>23</v>
      </c>
      <c r="AR3310" s="2">
        <v>28.8</v>
      </c>
      <c r="AS3310" s="2">
        <v>13</v>
      </c>
      <c r="AT3310" s="2">
        <v>16.3</v>
      </c>
      <c r="AU3310" s="2">
        <v>1</v>
      </c>
      <c r="AV3310" s="2">
        <v>1.3</v>
      </c>
      <c r="AW3310" s="2">
        <v>44</v>
      </c>
      <c r="AX3310" s="2">
        <v>55</v>
      </c>
      <c r="BA3310" s="2">
        <v>2</v>
      </c>
      <c r="CA3310" s="2">
        <v>79</v>
      </c>
      <c r="CB3310" s="2">
        <v>42</v>
      </c>
      <c r="CC3310" s="2">
        <v>52.5</v>
      </c>
      <c r="CD3310" s="2">
        <v>42</v>
      </c>
      <c r="CE3310" s="2">
        <v>52.5</v>
      </c>
      <c r="CF3310" s="2">
        <v>53.2</v>
      </c>
      <c r="CG3310" s="2">
        <v>13</v>
      </c>
      <c r="CH3310" s="2">
        <v>16.3</v>
      </c>
      <c r="CI3310" s="2">
        <v>24</v>
      </c>
      <c r="CJ3310" s="2">
        <v>30</v>
      </c>
      <c r="CK3310" s="2">
        <v>1</v>
      </c>
      <c r="CL3310" s="2">
        <v>1.3</v>
      </c>
      <c r="CM3310" s="2">
        <v>29</v>
      </c>
      <c r="CN3310" s="2">
        <v>36.299999999999997</v>
      </c>
      <c r="CO3310" s="2">
        <v>12</v>
      </c>
      <c r="CP3310" s="2">
        <v>15</v>
      </c>
      <c r="CQ3310" s="2">
        <v>1</v>
      </c>
      <c r="CR3310" s="2">
        <v>1.3</v>
      </c>
      <c r="CS3310" s="2">
        <v>38</v>
      </c>
      <c r="CT3310" s="2">
        <v>47.5</v>
      </c>
      <c r="CW3310" s="2">
        <v>2</v>
      </c>
    </row>
    <row r="3311" spans="1:101" ht="12.75" customHeight="1" x14ac:dyDescent="0.2">
      <c r="A3311">
        <v>5</v>
      </c>
      <c r="B3311" s="2">
        <v>2691</v>
      </c>
      <c r="C3311" s="17">
        <v>2.88</v>
      </c>
      <c r="D3311" s="2">
        <v>2.4500000000000002</v>
      </c>
      <c r="F3311" s="15">
        <v>2.7329999999999997</v>
      </c>
      <c r="G3311" s="17">
        <v>41</v>
      </c>
      <c r="H3311" s="2">
        <v>28</v>
      </c>
      <c r="I3311" s="2">
        <v>68.3</v>
      </c>
      <c r="J3311" s="2">
        <v>28</v>
      </c>
      <c r="K3311" s="2">
        <v>68.3</v>
      </c>
      <c r="L3311" s="2">
        <v>68.3</v>
      </c>
      <c r="M3311" s="2">
        <v>5</v>
      </c>
      <c r="N3311" s="2">
        <v>12.2</v>
      </c>
      <c r="O3311" s="2">
        <v>8</v>
      </c>
      <c r="P3311" s="2">
        <v>19.5</v>
      </c>
      <c r="S3311" s="2">
        <v>15</v>
      </c>
      <c r="T3311" s="2">
        <v>36.6</v>
      </c>
      <c r="U3311" s="2">
        <v>13</v>
      </c>
      <c r="V3311" s="2">
        <v>31.7</v>
      </c>
      <c r="Y3311" s="2">
        <v>13</v>
      </c>
      <c r="Z3311" s="2">
        <v>31.7</v>
      </c>
      <c r="AB3311" s="2">
        <v>1</v>
      </c>
      <c r="AE3311" s="2">
        <v>42</v>
      </c>
      <c r="AF3311" s="2">
        <v>21</v>
      </c>
      <c r="AG3311" s="2">
        <v>50</v>
      </c>
      <c r="AH3311" s="2">
        <v>21</v>
      </c>
      <c r="AI3311" s="2">
        <v>50</v>
      </c>
      <c r="AJ3311" s="2">
        <v>50</v>
      </c>
      <c r="AK3311" s="2">
        <v>11</v>
      </c>
      <c r="AL3311" s="2">
        <v>26.2</v>
      </c>
      <c r="AM3311" s="2">
        <v>10</v>
      </c>
      <c r="AN3311" s="2">
        <v>23.8</v>
      </c>
      <c r="AQ3311" s="2">
        <v>12</v>
      </c>
      <c r="AR3311" s="2">
        <v>28.6</v>
      </c>
      <c r="AS3311" s="2">
        <v>9</v>
      </c>
      <c r="AT3311" s="2">
        <v>21.4</v>
      </c>
      <c r="AW3311" s="2">
        <v>21</v>
      </c>
      <c r="AX3311" s="2">
        <v>50</v>
      </c>
      <c r="CA3311" s="2">
        <v>41</v>
      </c>
      <c r="CB3311" s="2">
        <v>27</v>
      </c>
      <c r="CC3311" s="2">
        <v>65.900000000000006</v>
      </c>
      <c r="CD3311" s="2">
        <v>27</v>
      </c>
      <c r="CE3311" s="2">
        <v>65.900000000000006</v>
      </c>
      <c r="CF3311" s="2">
        <v>65.900000000000006</v>
      </c>
      <c r="CG3311" s="2">
        <v>6</v>
      </c>
      <c r="CH3311" s="2">
        <v>14.6</v>
      </c>
      <c r="CI3311" s="2">
        <v>8</v>
      </c>
      <c r="CJ3311" s="2">
        <v>19.5</v>
      </c>
      <c r="CM3311" s="2">
        <v>18</v>
      </c>
      <c r="CN3311" s="2">
        <v>43.9</v>
      </c>
      <c r="CO3311" s="2">
        <v>9</v>
      </c>
      <c r="CP3311" s="2">
        <v>22</v>
      </c>
      <c r="CS3311" s="2">
        <v>14</v>
      </c>
      <c r="CT3311" s="2">
        <v>34.1</v>
      </c>
      <c r="CV3311" s="2">
        <v>1</v>
      </c>
    </row>
    <row r="3312" spans="1:101" ht="12.75" customHeight="1" x14ac:dyDescent="0.2">
      <c r="A3312">
        <v>5</v>
      </c>
      <c r="B3312" s="2">
        <v>2693</v>
      </c>
      <c r="C3312" s="17">
        <v>3</v>
      </c>
      <c r="D3312" s="2">
        <v>2.8</v>
      </c>
      <c r="F3312" s="15">
        <v>2.8</v>
      </c>
      <c r="G3312" s="17">
        <v>10</v>
      </c>
      <c r="H3312" s="2">
        <v>8</v>
      </c>
      <c r="I3312" s="2">
        <v>80</v>
      </c>
      <c r="J3312" s="2">
        <v>8</v>
      </c>
      <c r="K3312" s="2">
        <v>80</v>
      </c>
      <c r="L3312" s="2">
        <v>80</v>
      </c>
      <c r="M3312" s="2">
        <v>2</v>
      </c>
      <c r="N3312" s="2">
        <v>20</v>
      </c>
      <c r="S3312" s="2">
        <v>4</v>
      </c>
      <c r="T3312" s="2">
        <v>40</v>
      </c>
      <c r="U3312" s="2">
        <v>4</v>
      </c>
      <c r="V3312" s="2">
        <v>40</v>
      </c>
      <c r="Y3312" s="2">
        <v>2</v>
      </c>
      <c r="Z3312" s="2">
        <v>20</v>
      </c>
      <c r="AB3312" s="2">
        <v>1</v>
      </c>
      <c r="AE3312" s="2">
        <v>10</v>
      </c>
      <c r="AF3312" s="2">
        <v>7</v>
      </c>
      <c r="AG3312" s="2">
        <v>70</v>
      </c>
      <c r="AH3312" s="2">
        <v>7</v>
      </c>
      <c r="AI3312" s="2">
        <v>70</v>
      </c>
      <c r="AJ3312" s="2">
        <v>70</v>
      </c>
      <c r="AK3312" s="2">
        <v>2</v>
      </c>
      <c r="AL3312" s="2">
        <v>20</v>
      </c>
      <c r="AM3312" s="2">
        <v>1</v>
      </c>
      <c r="AN3312" s="2">
        <v>10</v>
      </c>
      <c r="AQ3312" s="2">
        <v>4</v>
      </c>
      <c r="AR3312" s="2">
        <v>40</v>
      </c>
      <c r="AS3312" s="2">
        <v>3</v>
      </c>
      <c r="AT3312" s="2">
        <v>30</v>
      </c>
      <c r="AW3312" s="2">
        <v>3</v>
      </c>
      <c r="AX3312" s="2">
        <v>30</v>
      </c>
      <c r="AZ3312" s="2">
        <v>1</v>
      </c>
      <c r="CA3312" s="2">
        <v>10</v>
      </c>
      <c r="CB3312" s="2">
        <v>7</v>
      </c>
      <c r="CC3312" s="2">
        <v>70</v>
      </c>
      <c r="CD3312" s="2">
        <v>7</v>
      </c>
      <c r="CE3312" s="2">
        <v>70</v>
      </c>
      <c r="CF3312" s="2">
        <v>70</v>
      </c>
      <c r="CG3312" s="2">
        <v>3</v>
      </c>
      <c r="CH3312" s="2">
        <v>30</v>
      </c>
      <c r="CM3312" s="2">
        <v>3</v>
      </c>
      <c r="CN3312" s="2">
        <v>30</v>
      </c>
      <c r="CO3312" s="2">
        <v>4</v>
      </c>
      <c r="CP3312" s="2">
        <v>40</v>
      </c>
      <c r="CS3312" s="2">
        <v>3</v>
      </c>
      <c r="CT3312" s="2">
        <v>30</v>
      </c>
      <c r="CV3312" s="2">
        <v>1</v>
      </c>
    </row>
    <row r="3313" spans="1:101" ht="12.75" customHeight="1" x14ac:dyDescent="0.2">
      <c r="A3313">
        <v>5</v>
      </c>
      <c r="B3313" s="2">
        <v>2694</v>
      </c>
      <c r="C3313" s="17">
        <v>2.68</v>
      </c>
      <c r="D3313" s="2">
        <v>2.86</v>
      </c>
      <c r="F3313" s="15">
        <v>2.2830000000000004</v>
      </c>
      <c r="G3313" s="17">
        <v>27</v>
      </c>
      <c r="H3313" s="2">
        <v>19</v>
      </c>
      <c r="I3313" s="2">
        <v>67.900000000000006</v>
      </c>
      <c r="J3313" s="2">
        <v>19</v>
      </c>
      <c r="K3313" s="2">
        <v>67.900000000000006</v>
      </c>
      <c r="L3313" s="2">
        <v>70.400000000000006</v>
      </c>
      <c r="M3313" s="2">
        <v>1</v>
      </c>
      <c r="N3313" s="2">
        <v>3.6</v>
      </c>
      <c r="O3313" s="2">
        <v>7</v>
      </c>
      <c r="P3313" s="2">
        <v>25</v>
      </c>
      <c r="Q3313" s="2">
        <v>2</v>
      </c>
      <c r="R3313" s="2">
        <v>7.1</v>
      </c>
      <c r="S3313" s="2">
        <v>8</v>
      </c>
      <c r="T3313" s="2">
        <v>28.6</v>
      </c>
      <c r="U3313" s="2">
        <v>9</v>
      </c>
      <c r="V3313" s="2">
        <v>32.1</v>
      </c>
      <c r="W3313" s="2">
        <v>1</v>
      </c>
      <c r="X3313" s="2">
        <v>3.6</v>
      </c>
      <c r="Y3313" s="2">
        <v>9</v>
      </c>
      <c r="Z3313" s="2">
        <v>32.1</v>
      </c>
      <c r="AE3313" s="2">
        <v>28</v>
      </c>
      <c r="AF3313" s="2">
        <v>20</v>
      </c>
      <c r="AG3313" s="2">
        <v>71.400000000000006</v>
      </c>
      <c r="AH3313" s="2">
        <v>20</v>
      </c>
      <c r="AI3313" s="2">
        <v>71.400000000000006</v>
      </c>
      <c r="AJ3313" s="2">
        <v>71.400000000000006</v>
      </c>
      <c r="AK3313" s="2">
        <v>3</v>
      </c>
      <c r="AL3313" s="2">
        <v>10.7</v>
      </c>
      <c r="AM3313" s="2">
        <v>5</v>
      </c>
      <c r="AN3313" s="2">
        <v>17.899999999999999</v>
      </c>
      <c r="AQ3313" s="2">
        <v>13</v>
      </c>
      <c r="AR3313" s="2">
        <v>46.4</v>
      </c>
      <c r="AS3313" s="2">
        <v>7</v>
      </c>
      <c r="AT3313" s="2">
        <v>25</v>
      </c>
      <c r="AW3313" s="2">
        <v>8</v>
      </c>
      <c r="AX3313" s="2">
        <v>28.6</v>
      </c>
      <c r="CA3313" s="2">
        <v>28</v>
      </c>
      <c r="CB3313" s="2">
        <v>12</v>
      </c>
      <c r="CC3313" s="2">
        <v>42.9</v>
      </c>
      <c r="CD3313" s="2">
        <v>12</v>
      </c>
      <c r="CE3313" s="2">
        <v>42.9</v>
      </c>
      <c r="CF3313" s="2">
        <v>42.9</v>
      </c>
      <c r="CG3313" s="2">
        <v>6</v>
      </c>
      <c r="CH3313" s="2">
        <v>21.4</v>
      </c>
      <c r="CI3313" s="2">
        <v>10</v>
      </c>
      <c r="CJ3313" s="2">
        <v>35.700000000000003</v>
      </c>
      <c r="CM3313" s="2">
        <v>10</v>
      </c>
      <c r="CN3313" s="2">
        <v>35.700000000000003</v>
      </c>
      <c r="CO3313" s="2">
        <v>2</v>
      </c>
      <c r="CP3313" s="2">
        <v>7.1</v>
      </c>
      <c r="CS3313" s="2">
        <v>16</v>
      </c>
      <c r="CT3313" s="2">
        <v>57.1</v>
      </c>
    </row>
    <row r="3314" spans="1:101" ht="12.75" customHeight="1" x14ac:dyDescent="0.2">
      <c r="A3314">
        <v>5</v>
      </c>
      <c r="B3314" s="2">
        <v>2695</v>
      </c>
      <c r="C3314" s="17">
        <v>3.13</v>
      </c>
      <c r="D3314" s="2">
        <v>2.5499999999999998</v>
      </c>
      <c r="F3314" s="15">
        <v>2.7709999999999995</v>
      </c>
      <c r="G3314" s="17">
        <v>167</v>
      </c>
      <c r="H3314" s="2">
        <v>129</v>
      </c>
      <c r="I3314" s="2">
        <v>77.2</v>
      </c>
      <c r="J3314" s="2">
        <v>129</v>
      </c>
      <c r="K3314" s="2">
        <v>77.2</v>
      </c>
      <c r="L3314" s="2">
        <v>77.2</v>
      </c>
      <c r="M3314" s="2">
        <v>6</v>
      </c>
      <c r="N3314" s="2">
        <v>3.6</v>
      </c>
      <c r="O3314" s="2">
        <v>32</v>
      </c>
      <c r="P3314" s="2">
        <v>19.2</v>
      </c>
      <c r="Q3314" s="2">
        <v>3</v>
      </c>
      <c r="R3314" s="2">
        <v>1.8</v>
      </c>
      <c r="S3314" s="2">
        <v>52</v>
      </c>
      <c r="T3314" s="2">
        <v>31.1</v>
      </c>
      <c r="U3314" s="2">
        <v>74</v>
      </c>
      <c r="V3314" s="2">
        <v>44.3</v>
      </c>
      <c r="Y3314" s="2">
        <v>38</v>
      </c>
      <c r="Z3314" s="2">
        <v>22.8</v>
      </c>
      <c r="AE3314" s="2">
        <v>167</v>
      </c>
      <c r="AF3314" s="2">
        <v>95</v>
      </c>
      <c r="AG3314" s="2">
        <v>56.9</v>
      </c>
      <c r="AH3314" s="2">
        <v>95</v>
      </c>
      <c r="AI3314" s="2">
        <v>56.9</v>
      </c>
      <c r="AJ3314" s="2">
        <v>56.9</v>
      </c>
      <c r="AK3314" s="2">
        <v>27</v>
      </c>
      <c r="AL3314" s="2">
        <v>16.2</v>
      </c>
      <c r="AM3314" s="2">
        <v>45</v>
      </c>
      <c r="AN3314" s="2">
        <v>26.9</v>
      </c>
      <c r="AO3314" s="2">
        <v>2</v>
      </c>
      <c r="AP3314" s="2">
        <v>1.2</v>
      </c>
      <c r="AQ3314" s="2">
        <v>63</v>
      </c>
      <c r="AR3314" s="2">
        <v>37.700000000000003</v>
      </c>
      <c r="AS3314" s="2">
        <v>30</v>
      </c>
      <c r="AT3314" s="2">
        <v>18</v>
      </c>
      <c r="AW3314" s="2">
        <v>72</v>
      </c>
      <c r="AX3314" s="2">
        <v>43.1</v>
      </c>
      <c r="CA3314" s="2">
        <v>167</v>
      </c>
      <c r="CB3314" s="2">
        <v>114</v>
      </c>
      <c r="CC3314" s="2">
        <v>68.3</v>
      </c>
      <c r="CD3314" s="2">
        <v>114</v>
      </c>
      <c r="CE3314" s="2">
        <v>68.3</v>
      </c>
      <c r="CF3314" s="2">
        <v>68.3</v>
      </c>
      <c r="CG3314" s="2">
        <v>16</v>
      </c>
      <c r="CH3314" s="2">
        <v>9.6</v>
      </c>
      <c r="CI3314" s="2">
        <v>37</v>
      </c>
      <c r="CJ3314" s="2">
        <v>22.2</v>
      </c>
      <c r="CK3314" s="2">
        <v>6</v>
      </c>
      <c r="CL3314" s="2">
        <v>3.6</v>
      </c>
      <c r="CM3314" s="2">
        <v>59</v>
      </c>
      <c r="CN3314" s="2">
        <v>35.299999999999997</v>
      </c>
      <c r="CO3314" s="2">
        <v>49</v>
      </c>
      <c r="CP3314" s="2">
        <v>29.3</v>
      </c>
      <c r="CS3314" s="2">
        <v>53</v>
      </c>
      <c r="CT3314" s="2">
        <v>31.7</v>
      </c>
    </row>
    <row r="3315" spans="1:101" ht="12.75" customHeight="1" x14ac:dyDescent="0.2">
      <c r="A3315">
        <v>5</v>
      </c>
      <c r="B3315" s="2">
        <v>2696</v>
      </c>
      <c r="C3315" s="17">
        <v>3.22</v>
      </c>
      <c r="D3315" s="2">
        <v>2.73</v>
      </c>
      <c r="F3315" s="15">
        <v>3.0660000000000003</v>
      </c>
      <c r="G3315" s="17">
        <v>44</v>
      </c>
      <c r="H3315" s="2">
        <v>35</v>
      </c>
      <c r="I3315" s="2">
        <v>77.8</v>
      </c>
      <c r="J3315" s="2">
        <v>35</v>
      </c>
      <c r="K3315" s="2">
        <v>77.8</v>
      </c>
      <c r="L3315" s="2">
        <v>79.5</v>
      </c>
      <c r="M3315" s="2">
        <v>1</v>
      </c>
      <c r="N3315" s="2">
        <v>2.2000000000000002</v>
      </c>
      <c r="O3315" s="2">
        <v>8</v>
      </c>
      <c r="P3315" s="2">
        <v>17.8</v>
      </c>
      <c r="S3315" s="2">
        <v>12</v>
      </c>
      <c r="T3315" s="2">
        <v>26.7</v>
      </c>
      <c r="U3315" s="2">
        <v>23</v>
      </c>
      <c r="V3315" s="2">
        <v>51.1</v>
      </c>
      <c r="W3315" s="2">
        <v>1</v>
      </c>
      <c r="X3315" s="2">
        <v>2.2000000000000002</v>
      </c>
      <c r="Y3315" s="2">
        <v>10</v>
      </c>
      <c r="Z3315" s="2">
        <v>22.2</v>
      </c>
      <c r="AE3315" s="2">
        <v>44</v>
      </c>
      <c r="AF3315" s="2">
        <v>30</v>
      </c>
      <c r="AG3315" s="2">
        <v>66.7</v>
      </c>
      <c r="AH3315" s="2">
        <v>30</v>
      </c>
      <c r="AI3315" s="2">
        <v>66.7</v>
      </c>
      <c r="AJ3315" s="2">
        <v>68.2</v>
      </c>
      <c r="AK3315" s="2">
        <v>5</v>
      </c>
      <c r="AL3315" s="2">
        <v>11.1</v>
      </c>
      <c r="AM3315" s="2">
        <v>9</v>
      </c>
      <c r="AN3315" s="2">
        <v>20</v>
      </c>
      <c r="AQ3315" s="2">
        <v>20</v>
      </c>
      <c r="AR3315" s="2">
        <v>44.4</v>
      </c>
      <c r="AS3315" s="2">
        <v>10</v>
      </c>
      <c r="AT3315" s="2">
        <v>22.2</v>
      </c>
      <c r="AU3315" s="2">
        <v>1</v>
      </c>
      <c r="AV3315" s="2">
        <v>2.2000000000000002</v>
      </c>
      <c r="AW3315" s="2">
        <v>15</v>
      </c>
      <c r="AX3315" s="2">
        <v>33.299999999999997</v>
      </c>
      <c r="CA3315" s="2">
        <v>44</v>
      </c>
      <c r="CB3315" s="2">
        <v>33</v>
      </c>
      <c r="CC3315" s="2">
        <v>73.3</v>
      </c>
      <c r="CD3315" s="2">
        <v>33</v>
      </c>
      <c r="CE3315" s="2">
        <v>73.3</v>
      </c>
      <c r="CF3315" s="2">
        <v>75</v>
      </c>
      <c r="CG3315" s="2">
        <v>3</v>
      </c>
      <c r="CH3315" s="2">
        <v>6.7</v>
      </c>
      <c r="CI3315" s="2">
        <v>8</v>
      </c>
      <c r="CJ3315" s="2">
        <v>17.8</v>
      </c>
      <c r="CM3315" s="2">
        <v>13</v>
      </c>
      <c r="CN3315" s="2">
        <v>28.9</v>
      </c>
      <c r="CO3315" s="2">
        <v>20</v>
      </c>
      <c r="CP3315" s="2">
        <v>44.4</v>
      </c>
      <c r="CQ3315" s="2">
        <v>1</v>
      </c>
      <c r="CR3315" s="2">
        <v>2.2000000000000002</v>
      </c>
      <c r="CS3315" s="2">
        <v>12</v>
      </c>
      <c r="CT3315" s="2">
        <v>26.7</v>
      </c>
    </row>
    <row r="3316" spans="1:101" ht="12.75" customHeight="1" x14ac:dyDescent="0.2">
      <c r="A3316">
        <v>5</v>
      </c>
      <c r="B3316" s="2">
        <v>2697</v>
      </c>
      <c r="C3316" s="17">
        <v>2.84</v>
      </c>
      <c r="D3316" s="2">
        <v>2.61</v>
      </c>
      <c r="F3316" s="15">
        <v>2.9859999999999998</v>
      </c>
      <c r="G3316" s="17">
        <v>63</v>
      </c>
      <c r="H3316" s="2">
        <v>42</v>
      </c>
      <c r="I3316" s="2">
        <v>65.599999999999994</v>
      </c>
      <c r="J3316" s="2">
        <v>42</v>
      </c>
      <c r="K3316" s="2">
        <v>65.599999999999994</v>
      </c>
      <c r="L3316" s="2">
        <v>66.7</v>
      </c>
      <c r="M3316" s="2">
        <v>4</v>
      </c>
      <c r="N3316" s="2">
        <v>6.3</v>
      </c>
      <c r="O3316" s="2">
        <v>17</v>
      </c>
      <c r="P3316" s="2">
        <v>26.6</v>
      </c>
      <c r="S3316" s="2">
        <v>24</v>
      </c>
      <c r="T3316" s="2">
        <v>37.5</v>
      </c>
      <c r="U3316" s="2">
        <v>18</v>
      </c>
      <c r="V3316" s="2">
        <v>28.1</v>
      </c>
      <c r="W3316" s="2">
        <v>1</v>
      </c>
      <c r="X3316" s="2">
        <v>1.6</v>
      </c>
      <c r="Y3316" s="2">
        <v>22</v>
      </c>
      <c r="Z3316" s="2">
        <v>34.4</v>
      </c>
      <c r="AC3316" s="2">
        <v>1</v>
      </c>
      <c r="AE3316" s="2">
        <v>63</v>
      </c>
      <c r="AF3316" s="2">
        <v>42</v>
      </c>
      <c r="AG3316" s="2">
        <v>65.599999999999994</v>
      </c>
      <c r="AH3316" s="2">
        <v>42</v>
      </c>
      <c r="AI3316" s="2">
        <v>65.599999999999994</v>
      </c>
      <c r="AJ3316" s="2">
        <v>66.7</v>
      </c>
      <c r="AK3316" s="2">
        <v>10</v>
      </c>
      <c r="AL3316" s="2">
        <v>15.6</v>
      </c>
      <c r="AM3316" s="2">
        <v>11</v>
      </c>
      <c r="AN3316" s="2">
        <v>17.2</v>
      </c>
      <c r="AQ3316" s="2">
        <v>33</v>
      </c>
      <c r="AR3316" s="2">
        <v>51.6</v>
      </c>
      <c r="AS3316" s="2">
        <v>9</v>
      </c>
      <c r="AT3316" s="2">
        <v>14.1</v>
      </c>
      <c r="AU3316" s="2">
        <v>1</v>
      </c>
      <c r="AV3316" s="2">
        <v>1.6</v>
      </c>
      <c r="AW3316" s="2">
        <v>22</v>
      </c>
      <c r="AX3316" s="2">
        <v>34.4</v>
      </c>
      <c r="BA3316" s="2">
        <v>1</v>
      </c>
      <c r="CA3316" s="2">
        <v>63</v>
      </c>
      <c r="CB3316" s="2">
        <v>49</v>
      </c>
      <c r="CC3316" s="2">
        <v>76.599999999999994</v>
      </c>
      <c r="CD3316" s="2">
        <v>49</v>
      </c>
      <c r="CE3316" s="2">
        <v>76.599999999999994</v>
      </c>
      <c r="CF3316" s="2">
        <v>77.8</v>
      </c>
      <c r="CG3316" s="2">
        <v>5</v>
      </c>
      <c r="CH3316" s="2">
        <v>7.8</v>
      </c>
      <c r="CI3316" s="2">
        <v>9</v>
      </c>
      <c r="CJ3316" s="2">
        <v>14.1</v>
      </c>
      <c r="CM3316" s="2">
        <v>28</v>
      </c>
      <c r="CN3316" s="2">
        <v>43.8</v>
      </c>
      <c r="CO3316" s="2">
        <v>21</v>
      </c>
      <c r="CP3316" s="2">
        <v>32.799999999999997</v>
      </c>
      <c r="CQ3316" s="2">
        <v>1</v>
      </c>
      <c r="CR3316" s="2">
        <v>1.6</v>
      </c>
      <c r="CS3316" s="2">
        <v>15</v>
      </c>
      <c r="CT3316" s="2">
        <v>23.4</v>
      </c>
      <c r="CW3316" s="2">
        <v>1</v>
      </c>
    </row>
    <row r="3317" spans="1:101" ht="12.75" customHeight="1" x14ac:dyDescent="0.2">
      <c r="A3317">
        <v>5</v>
      </c>
      <c r="B3317" s="2">
        <v>2699</v>
      </c>
      <c r="C3317" s="17">
        <v>2.9</v>
      </c>
      <c r="D3317" s="2">
        <v>2.57</v>
      </c>
      <c r="F3317" s="15">
        <v>2.2480000000000002</v>
      </c>
      <c r="G3317" s="17">
        <v>80</v>
      </c>
      <c r="H3317" s="2">
        <v>53</v>
      </c>
      <c r="I3317" s="2">
        <v>65.400000000000006</v>
      </c>
      <c r="J3317" s="2">
        <v>53</v>
      </c>
      <c r="K3317" s="2">
        <v>65.400000000000006</v>
      </c>
      <c r="L3317" s="2">
        <v>66.3</v>
      </c>
      <c r="M3317" s="2">
        <v>9</v>
      </c>
      <c r="N3317" s="2">
        <v>11.1</v>
      </c>
      <c r="O3317" s="2">
        <v>18</v>
      </c>
      <c r="P3317" s="2">
        <v>22.2</v>
      </c>
      <c r="S3317" s="2">
        <v>22</v>
      </c>
      <c r="T3317" s="2">
        <v>27.2</v>
      </c>
      <c r="U3317" s="2">
        <v>31</v>
      </c>
      <c r="V3317" s="2">
        <v>38.299999999999997</v>
      </c>
      <c r="W3317" s="2">
        <v>1</v>
      </c>
      <c r="X3317" s="2">
        <v>1.2</v>
      </c>
      <c r="Y3317" s="2">
        <v>28</v>
      </c>
      <c r="Z3317" s="2">
        <v>34.6</v>
      </c>
      <c r="AE3317" s="2">
        <v>80</v>
      </c>
      <c r="AF3317" s="2">
        <v>50</v>
      </c>
      <c r="AG3317" s="2">
        <v>61.7</v>
      </c>
      <c r="AH3317" s="2">
        <v>50</v>
      </c>
      <c r="AI3317" s="2">
        <v>61.7</v>
      </c>
      <c r="AJ3317" s="2">
        <v>62.5</v>
      </c>
      <c r="AK3317" s="2">
        <v>14</v>
      </c>
      <c r="AL3317" s="2">
        <v>17.3</v>
      </c>
      <c r="AM3317" s="2">
        <v>16</v>
      </c>
      <c r="AN3317" s="2">
        <v>19.8</v>
      </c>
      <c r="AQ3317" s="2">
        <v>38</v>
      </c>
      <c r="AR3317" s="2">
        <v>46.9</v>
      </c>
      <c r="AS3317" s="2">
        <v>12</v>
      </c>
      <c r="AT3317" s="2">
        <v>14.8</v>
      </c>
      <c r="AU3317" s="2">
        <v>1</v>
      </c>
      <c r="AV3317" s="2">
        <v>1.2</v>
      </c>
      <c r="AW3317" s="2">
        <v>31</v>
      </c>
      <c r="AX3317" s="2">
        <v>38.299999999999997</v>
      </c>
      <c r="CA3317" s="2">
        <v>80</v>
      </c>
      <c r="CB3317" s="2">
        <v>34</v>
      </c>
      <c r="CC3317" s="2">
        <v>42</v>
      </c>
      <c r="CD3317" s="2">
        <v>34</v>
      </c>
      <c r="CE3317" s="2">
        <v>42</v>
      </c>
      <c r="CF3317" s="2">
        <v>42.5</v>
      </c>
      <c r="CG3317" s="2">
        <v>17</v>
      </c>
      <c r="CH3317" s="2">
        <v>21</v>
      </c>
      <c r="CI3317" s="2">
        <v>29</v>
      </c>
      <c r="CJ3317" s="2">
        <v>35.799999999999997</v>
      </c>
      <c r="CM3317" s="2">
        <v>29</v>
      </c>
      <c r="CN3317" s="2">
        <v>35.799999999999997</v>
      </c>
      <c r="CO3317" s="2">
        <v>5</v>
      </c>
      <c r="CP3317" s="2">
        <v>6.2</v>
      </c>
      <c r="CQ3317" s="2">
        <v>1</v>
      </c>
      <c r="CR3317" s="2">
        <v>1.2</v>
      </c>
      <c r="CS3317" s="2">
        <v>47</v>
      </c>
      <c r="CT3317" s="2">
        <v>58</v>
      </c>
    </row>
    <row r="3318" spans="1:101" ht="12.75" customHeight="1" x14ac:dyDescent="0.2">
      <c r="A3318">
        <v>5</v>
      </c>
      <c r="B3318" s="2">
        <v>2703</v>
      </c>
      <c r="C3318" s="17">
        <v>3.65</v>
      </c>
      <c r="D3318" s="2">
        <v>3.47</v>
      </c>
      <c r="F3318" s="15">
        <v>3.5069999999999997</v>
      </c>
      <c r="G3318" s="17">
        <v>83</v>
      </c>
      <c r="H3318" s="2">
        <v>78</v>
      </c>
      <c r="I3318" s="2">
        <v>94</v>
      </c>
      <c r="J3318" s="2">
        <v>78</v>
      </c>
      <c r="K3318" s="2">
        <v>94</v>
      </c>
      <c r="L3318" s="2">
        <v>94</v>
      </c>
      <c r="M3318" s="2">
        <v>1</v>
      </c>
      <c r="N3318" s="2">
        <v>1.2</v>
      </c>
      <c r="O3318" s="2">
        <v>4</v>
      </c>
      <c r="P3318" s="2">
        <v>4.8</v>
      </c>
      <c r="S3318" s="2">
        <v>18</v>
      </c>
      <c r="T3318" s="2">
        <v>21.7</v>
      </c>
      <c r="U3318" s="2">
        <v>60</v>
      </c>
      <c r="V3318" s="2">
        <v>72.3</v>
      </c>
      <c r="Y3318" s="2">
        <v>5</v>
      </c>
      <c r="Z3318" s="2">
        <v>6</v>
      </c>
      <c r="AE3318" s="2">
        <v>83</v>
      </c>
      <c r="AF3318" s="2">
        <v>70</v>
      </c>
      <c r="AG3318" s="2">
        <v>84.3</v>
      </c>
      <c r="AH3318" s="2">
        <v>70</v>
      </c>
      <c r="AI3318" s="2">
        <v>84.3</v>
      </c>
      <c r="AJ3318" s="2">
        <v>84.3</v>
      </c>
      <c r="AK3318" s="2">
        <v>4</v>
      </c>
      <c r="AL3318" s="2">
        <v>4.8</v>
      </c>
      <c r="AM3318" s="2">
        <v>9</v>
      </c>
      <c r="AN3318" s="2">
        <v>10.8</v>
      </c>
      <c r="AQ3318" s="2">
        <v>14</v>
      </c>
      <c r="AR3318" s="2">
        <v>16.899999999999999</v>
      </c>
      <c r="AS3318" s="2">
        <v>56</v>
      </c>
      <c r="AT3318" s="2">
        <v>67.5</v>
      </c>
      <c r="AW3318" s="2">
        <v>13</v>
      </c>
      <c r="AX3318" s="2">
        <v>15.7</v>
      </c>
      <c r="CA3318" s="2">
        <v>83</v>
      </c>
      <c r="CB3318" s="2">
        <v>74</v>
      </c>
      <c r="CC3318" s="2">
        <v>89.2</v>
      </c>
      <c r="CD3318" s="2">
        <v>74</v>
      </c>
      <c r="CE3318" s="2">
        <v>89.2</v>
      </c>
      <c r="CF3318" s="2">
        <v>89.2</v>
      </c>
      <c r="CG3318" s="2">
        <v>2</v>
      </c>
      <c r="CH3318" s="2">
        <v>2.4</v>
      </c>
      <c r="CI3318" s="2">
        <v>7</v>
      </c>
      <c r="CJ3318" s="2">
        <v>8.4</v>
      </c>
      <c r="CM3318" s="2">
        <v>21</v>
      </c>
      <c r="CN3318" s="2">
        <v>25.3</v>
      </c>
      <c r="CO3318" s="2">
        <v>53</v>
      </c>
      <c r="CP3318" s="2">
        <v>63.9</v>
      </c>
      <c r="CS3318" s="2">
        <v>9</v>
      </c>
      <c r="CT3318" s="2">
        <v>10.8</v>
      </c>
    </row>
    <row r="3319" spans="1:101" ht="12.75" customHeight="1" x14ac:dyDescent="0.2">
      <c r="A3319">
        <v>5</v>
      </c>
      <c r="B3319" s="2">
        <v>2707</v>
      </c>
    </row>
    <row r="3320" spans="1:101" ht="12.75" customHeight="1" x14ac:dyDescent="0.2">
      <c r="A3320">
        <v>5</v>
      </c>
      <c r="B3320" s="2">
        <v>2708</v>
      </c>
      <c r="C3320" s="17">
        <v>3.23</v>
      </c>
      <c r="D3320" s="2">
        <v>2.74</v>
      </c>
      <c r="F3320" s="15">
        <v>2.7430000000000003</v>
      </c>
      <c r="G3320" s="17">
        <v>39</v>
      </c>
      <c r="H3320" s="2">
        <v>30</v>
      </c>
      <c r="I3320" s="2">
        <v>76.900000000000006</v>
      </c>
      <c r="J3320" s="2">
        <v>30</v>
      </c>
      <c r="K3320" s="2">
        <v>76.900000000000006</v>
      </c>
      <c r="L3320" s="2">
        <v>76.900000000000006</v>
      </c>
      <c r="M3320" s="2">
        <v>2</v>
      </c>
      <c r="N3320" s="2">
        <v>5.0999999999999996</v>
      </c>
      <c r="O3320" s="2">
        <v>7</v>
      </c>
      <c r="P3320" s="2">
        <v>17.899999999999999</v>
      </c>
      <c r="S3320" s="2">
        <v>10</v>
      </c>
      <c r="T3320" s="2">
        <v>25.6</v>
      </c>
      <c r="U3320" s="2">
        <v>20</v>
      </c>
      <c r="V3320" s="2">
        <v>51.3</v>
      </c>
      <c r="Y3320" s="2">
        <v>9</v>
      </c>
      <c r="Z3320" s="2">
        <v>23.1</v>
      </c>
      <c r="AB3320" s="2">
        <v>1</v>
      </c>
      <c r="AC3320" s="2">
        <v>6</v>
      </c>
      <c r="AE3320" s="2">
        <v>39</v>
      </c>
      <c r="AF3320" s="2">
        <v>27</v>
      </c>
      <c r="AG3320" s="2">
        <v>69.2</v>
      </c>
      <c r="AH3320" s="2">
        <v>27</v>
      </c>
      <c r="AI3320" s="2">
        <v>69.2</v>
      </c>
      <c r="AJ3320" s="2">
        <v>69.2</v>
      </c>
      <c r="AK3320" s="2">
        <v>6</v>
      </c>
      <c r="AL3320" s="2">
        <v>15.4</v>
      </c>
      <c r="AM3320" s="2">
        <v>6</v>
      </c>
      <c r="AN3320" s="2">
        <v>15.4</v>
      </c>
      <c r="AQ3320" s="2">
        <v>19</v>
      </c>
      <c r="AR3320" s="2">
        <v>48.7</v>
      </c>
      <c r="AS3320" s="2">
        <v>8</v>
      </c>
      <c r="AT3320" s="2">
        <v>20.5</v>
      </c>
      <c r="AW3320" s="2">
        <v>12</v>
      </c>
      <c r="AX3320" s="2">
        <v>30.8</v>
      </c>
      <c r="AZ3320" s="2">
        <v>1</v>
      </c>
      <c r="BA3320" s="2">
        <v>6</v>
      </c>
      <c r="CA3320" s="2">
        <v>39</v>
      </c>
      <c r="CB3320" s="2">
        <v>22</v>
      </c>
      <c r="CC3320" s="2">
        <v>56.4</v>
      </c>
      <c r="CD3320" s="2">
        <v>22</v>
      </c>
      <c r="CE3320" s="2">
        <v>56.4</v>
      </c>
      <c r="CF3320" s="2">
        <v>56.4</v>
      </c>
      <c r="CG3320" s="2">
        <v>4</v>
      </c>
      <c r="CH3320" s="2">
        <v>10.3</v>
      </c>
      <c r="CI3320" s="2">
        <v>13</v>
      </c>
      <c r="CJ3320" s="2">
        <v>33.299999999999997</v>
      </c>
      <c r="CM3320" s="2">
        <v>11</v>
      </c>
      <c r="CN3320" s="2">
        <v>28.2</v>
      </c>
      <c r="CO3320" s="2">
        <v>11</v>
      </c>
      <c r="CP3320" s="2">
        <v>28.2</v>
      </c>
      <c r="CS3320" s="2">
        <v>17</v>
      </c>
      <c r="CT3320" s="2">
        <v>43.6</v>
      </c>
      <c r="CV3320" s="2">
        <v>1</v>
      </c>
      <c r="CW3320" s="2">
        <v>6</v>
      </c>
    </row>
    <row r="3321" spans="1:101" ht="12.75" customHeight="1" x14ac:dyDescent="0.2">
      <c r="A3321">
        <v>5</v>
      </c>
      <c r="B3321" s="2">
        <v>2712</v>
      </c>
      <c r="C3321" s="17">
        <v>2.37</v>
      </c>
      <c r="D3321" s="2">
        <v>2.11</v>
      </c>
      <c r="F3321" s="15">
        <v>2.4749999999999996</v>
      </c>
      <c r="G3321" s="17">
        <v>19</v>
      </c>
      <c r="H3321" s="2">
        <v>6</v>
      </c>
      <c r="I3321" s="2">
        <v>31.6</v>
      </c>
      <c r="J3321" s="2">
        <v>6</v>
      </c>
      <c r="K3321" s="2">
        <v>31.6</v>
      </c>
      <c r="L3321" s="2">
        <v>31.6</v>
      </c>
      <c r="M3321" s="2">
        <v>2</v>
      </c>
      <c r="N3321" s="2">
        <v>10.5</v>
      </c>
      <c r="O3321" s="2">
        <v>11</v>
      </c>
      <c r="P3321" s="2">
        <v>57.9</v>
      </c>
      <c r="S3321" s="2">
        <v>3</v>
      </c>
      <c r="T3321" s="2">
        <v>15.8</v>
      </c>
      <c r="U3321" s="2">
        <v>3</v>
      </c>
      <c r="V3321" s="2">
        <v>15.8</v>
      </c>
      <c r="Y3321" s="2">
        <v>13</v>
      </c>
      <c r="Z3321" s="2">
        <v>68.400000000000006</v>
      </c>
      <c r="AE3321" s="2">
        <v>19</v>
      </c>
      <c r="AF3321" s="2">
        <v>5</v>
      </c>
      <c r="AG3321" s="2">
        <v>26.3</v>
      </c>
      <c r="AH3321" s="2">
        <v>5</v>
      </c>
      <c r="AI3321" s="2">
        <v>26.3</v>
      </c>
      <c r="AJ3321" s="2">
        <v>26.3</v>
      </c>
      <c r="AK3321" s="2">
        <v>4</v>
      </c>
      <c r="AL3321" s="2">
        <v>21.1</v>
      </c>
      <c r="AM3321" s="2">
        <v>10</v>
      </c>
      <c r="AN3321" s="2">
        <v>52.6</v>
      </c>
      <c r="AQ3321" s="2">
        <v>4</v>
      </c>
      <c r="AR3321" s="2">
        <v>21.1</v>
      </c>
      <c r="AS3321" s="2">
        <v>1</v>
      </c>
      <c r="AT3321" s="2">
        <v>5.3</v>
      </c>
      <c r="AW3321" s="2">
        <v>14</v>
      </c>
      <c r="AX3321" s="2">
        <v>73.7</v>
      </c>
      <c r="CA3321" s="2">
        <v>19</v>
      </c>
      <c r="CB3321" s="2">
        <v>10</v>
      </c>
      <c r="CC3321" s="2">
        <v>52.6</v>
      </c>
      <c r="CD3321" s="2">
        <v>10</v>
      </c>
      <c r="CE3321" s="2">
        <v>52.6</v>
      </c>
      <c r="CF3321" s="2">
        <v>52.6</v>
      </c>
      <c r="CG3321" s="2">
        <v>2</v>
      </c>
      <c r="CH3321" s="2">
        <v>10.5</v>
      </c>
      <c r="CI3321" s="2">
        <v>7</v>
      </c>
      <c r="CJ3321" s="2">
        <v>36.799999999999997</v>
      </c>
      <c r="CM3321" s="2">
        <v>9</v>
      </c>
      <c r="CN3321" s="2">
        <v>47.4</v>
      </c>
      <c r="CO3321" s="2">
        <v>1</v>
      </c>
      <c r="CP3321" s="2">
        <v>5.3</v>
      </c>
      <c r="CS3321" s="2">
        <v>9</v>
      </c>
      <c r="CT3321" s="2">
        <v>47.4</v>
      </c>
    </row>
    <row r="3322" spans="1:101" ht="12.75" customHeight="1" x14ac:dyDescent="0.2">
      <c r="A3322">
        <v>5</v>
      </c>
      <c r="B3322" s="2">
        <v>2713</v>
      </c>
      <c r="C3322" s="17">
        <v>2.99</v>
      </c>
      <c r="D3322" s="2">
        <v>2.29</v>
      </c>
      <c r="F3322" s="15">
        <v>2.6689999999999996</v>
      </c>
      <c r="G3322" s="17">
        <v>172</v>
      </c>
      <c r="H3322" s="2">
        <v>117</v>
      </c>
      <c r="I3322" s="2">
        <v>67.599999999999994</v>
      </c>
      <c r="J3322" s="2">
        <v>117</v>
      </c>
      <c r="K3322" s="2">
        <v>67.599999999999994</v>
      </c>
      <c r="L3322" s="2">
        <v>68</v>
      </c>
      <c r="M3322" s="2">
        <v>5</v>
      </c>
      <c r="N3322" s="2">
        <v>2.9</v>
      </c>
      <c r="O3322" s="2">
        <v>50</v>
      </c>
      <c r="P3322" s="2">
        <v>28.9</v>
      </c>
      <c r="Q3322" s="2">
        <v>1</v>
      </c>
      <c r="R3322" s="2">
        <v>0.6</v>
      </c>
      <c r="S3322" s="2">
        <v>52</v>
      </c>
      <c r="T3322" s="2">
        <v>30.1</v>
      </c>
      <c r="U3322" s="2">
        <v>64</v>
      </c>
      <c r="V3322" s="2">
        <v>37</v>
      </c>
      <c r="W3322" s="2">
        <v>1</v>
      </c>
      <c r="X3322" s="2">
        <v>0.6</v>
      </c>
      <c r="Y3322" s="2">
        <v>56</v>
      </c>
      <c r="Z3322" s="2">
        <v>32.4</v>
      </c>
      <c r="AB3322" s="2">
        <v>1</v>
      </c>
      <c r="AC3322" s="2">
        <v>4</v>
      </c>
      <c r="AE3322" s="2">
        <v>172</v>
      </c>
      <c r="AF3322" s="2">
        <v>77</v>
      </c>
      <c r="AG3322" s="2">
        <v>44.5</v>
      </c>
      <c r="AH3322" s="2">
        <v>77</v>
      </c>
      <c r="AI3322" s="2">
        <v>44.5</v>
      </c>
      <c r="AJ3322" s="2">
        <v>44.8</v>
      </c>
      <c r="AK3322" s="2">
        <v>39</v>
      </c>
      <c r="AL3322" s="2">
        <v>22.5</v>
      </c>
      <c r="AM3322" s="2">
        <v>56</v>
      </c>
      <c r="AN3322" s="2">
        <v>32.4</v>
      </c>
      <c r="AO3322" s="2">
        <v>1</v>
      </c>
      <c r="AP3322" s="2">
        <v>0.6</v>
      </c>
      <c r="AQ3322" s="2">
        <v>59</v>
      </c>
      <c r="AR3322" s="2">
        <v>34.1</v>
      </c>
      <c r="AS3322" s="2">
        <v>17</v>
      </c>
      <c r="AT3322" s="2">
        <v>9.8000000000000007</v>
      </c>
      <c r="AU3322" s="2">
        <v>1</v>
      </c>
      <c r="AV3322" s="2">
        <v>0.6</v>
      </c>
      <c r="AW3322" s="2">
        <v>96</v>
      </c>
      <c r="AX3322" s="2">
        <v>55.5</v>
      </c>
      <c r="AZ3322" s="2">
        <v>1</v>
      </c>
      <c r="BA3322" s="2">
        <v>4</v>
      </c>
      <c r="CA3322" s="2">
        <v>171</v>
      </c>
      <c r="CB3322" s="2">
        <v>104</v>
      </c>
      <c r="CC3322" s="2">
        <v>60.1</v>
      </c>
      <c r="CD3322" s="2">
        <v>104</v>
      </c>
      <c r="CE3322" s="2">
        <v>60.1</v>
      </c>
      <c r="CF3322" s="2">
        <v>60.8</v>
      </c>
      <c r="CG3322" s="2">
        <v>23</v>
      </c>
      <c r="CH3322" s="2">
        <v>13.3</v>
      </c>
      <c r="CI3322" s="2">
        <v>44</v>
      </c>
      <c r="CJ3322" s="2">
        <v>25.4</v>
      </c>
      <c r="CM3322" s="2">
        <v>65</v>
      </c>
      <c r="CN3322" s="2">
        <v>37.6</v>
      </c>
      <c r="CO3322" s="2">
        <v>39</v>
      </c>
      <c r="CP3322" s="2">
        <v>22.5</v>
      </c>
      <c r="CQ3322" s="2">
        <v>2</v>
      </c>
      <c r="CR3322" s="2">
        <v>1.2</v>
      </c>
      <c r="CS3322" s="2">
        <v>69</v>
      </c>
      <c r="CT3322" s="2">
        <v>39.9</v>
      </c>
      <c r="CV3322" s="2">
        <v>1</v>
      </c>
      <c r="CW3322" s="2">
        <v>4</v>
      </c>
    </row>
    <row r="3323" spans="1:101" ht="12.75" customHeight="1" x14ac:dyDescent="0.2">
      <c r="A3323">
        <v>5</v>
      </c>
      <c r="B3323" s="2">
        <v>2714</v>
      </c>
      <c r="C3323" s="17">
        <v>3.06</v>
      </c>
      <c r="D3323" s="2">
        <v>2.63</v>
      </c>
      <c r="F3323" s="15">
        <v>2.5819999999999999</v>
      </c>
      <c r="G3323" s="17">
        <v>66</v>
      </c>
      <c r="H3323" s="2">
        <v>46</v>
      </c>
      <c r="I3323" s="2">
        <v>68.7</v>
      </c>
      <c r="J3323" s="2">
        <v>46</v>
      </c>
      <c r="K3323" s="2">
        <v>68.7</v>
      </c>
      <c r="L3323" s="2">
        <v>69.7</v>
      </c>
      <c r="M3323" s="2">
        <v>4</v>
      </c>
      <c r="N3323" s="2">
        <v>6</v>
      </c>
      <c r="O3323" s="2">
        <v>16</v>
      </c>
      <c r="P3323" s="2">
        <v>23.9</v>
      </c>
      <c r="S3323" s="2">
        <v>15</v>
      </c>
      <c r="T3323" s="2">
        <v>22.4</v>
      </c>
      <c r="U3323" s="2">
        <v>31</v>
      </c>
      <c r="V3323" s="2">
        <v>46.3</v>
      </c>
      <c r="W3323" s="2">
        <v>1</v>
      </c>
      <c r="X3323" s="2">
        <v>1.5</v>
      </c>
      <c r="Y3323" s="2">
        <v>21</v>
      </c>
      <c r="Z3323" s="2">
        <v>31.3</v>
      </c>
      <c r="AE3323" s="2">
        <v>67</v>
      </c>
      <c r="AF3323" s="2">
        <v>42</v>
      </c>
      <c r="AG3323" s="2">
        <v>62.7</v>
      </c>
      <c r="AH3323" s="2">
        <v>42</v>
      </c>
      <c r="AI3323" s="2">
        <v>62.7</v>
      </c>
      <c r="AJ3323" s="2">
        <v>62.7</v>
      </c>
      <c r="AK3323" s="2">
        <v>11</v>
      </c>
      <c r="AL3323" s="2">
        <v>16.399999999999999</v>
      </c>
      <c r="AM3323" s="2">
        <v>14</v>
      </c>
      <c r="AN3323" s="2">
        <v>20.9</v>
      </c>
      <c r="AQ3323" s="2">
        <v>31</v>
      </c>
      <c r="AR3323" s="2">
        <v>46.3</v>
      </c>
      <c r="AS3323" s="2">
        <v>11</v>
      </c>
      <c r="AT3323" s="2">
        <v>16.399999999999999</v>
      </c>
      <c r="AW3323" s="2">
        <v>25</v>
      </c>
      <c r="AX3323" s="2">
        <v>37.299999999999997</v>
      </c>
      <c r="CA3323" s="2">
        <v>67</v>
      </c>
      <c r="CB3323" s="2">
        <v>41</v>
      </c>
      <c r="CC3323" s="2">
        <v>61.2</v>
      </c>
      <c r="CD3323" s="2">
        <v>41</v>
      </c>
      <c r="CE3323" s="2">
        <v>61.2</v>
      </c>
      <c r="CF3323" s="2">
        <v>61.2</v>
      </c>
      <c r="CG3323" s="2">
        <v>11</v>
      </c>
      <c r="CH3323" s="2">
        <v>16.399999999999999</v>
      </c>
      <c r="CI3323" s="2">
        <v>15</v>
      </c>
      <c r="CJ3323" s="2">
        <v>22.4</v>
      </c>
      <c r="CM3323" s="2">
        <v>32</v>
      </c>
      <c r="CN3323" s="2">
        <v>47.8</v>
      </c>
      <c r="CO3323" s="2">
        <v>9</v>
      </c>
      <c r="CP3323" s="2">
        <v>13.4</v>
      </c>
      <c r="CS3323" s="2">
        <v>26</v>
      </c>
      <c r="CT3323" s="2">
        <v>38.799999999999997</v>
      </c>
    </row>
    <row r="3324" spans="1:101" ht="12.75" customHeight="1" x14ac:dyDescent="0.2">
      <c r="A3324">
        <v>5</v>
      </c>
      <c r="B3324" s="2">
        <v>2715</v>
      </c>
      <c r="C3324" s="17">
        <v>2.19</v>
      </c>
      <c r="D3324" s="2">
        <v>2.1</v>
      </c>
      <c r="F3324" s="15">
        <v>1.855</v>
      </c>
      <c r="G3324" s="17">
        <v>101</v>
      </c>
      <c r="H3324" s="2">
        <v>33</v>
      </c>
      <c r="I3324" s="2">
        <v>32.700000000000003</v>
      </c>
      <c r="J3324" s="2">
        <v>33</v>
      </c>
      <c r="K3324" s="2">
        <v>32.700000000000003</v>
      </c>
      <c r="L3324" s="2">
        <v>32.700000000000003</v>
      </c>
      <c r="M3324" s="2">
        <v>25</v>
      </c>
      <c r="N3324" s="2">
        <v>24.8</v>
      </c>
      <c r="O3324" s="2">
        <v>43</v>
      </c>
      <c r="P3324" s="2">
        <v>42.6</v>
      </c>
      <c r="S3324" s="2">
        <v>22</v>
      </c>
      <c r="T3324" s="2">
        <v>21.8</v>
      </c>
      <c r="U3324" s="2">
        <v>11</v>
      </c>
      <c r="V3324" s="2">
        <v>10.9</v>
      </c>
      <c r="Y3324" s="2">
        <v>68</v>
      </c>
      <c r="Z3324" s="2">
        <v>67.3</v>
      </c>
      <c r="AB3324" s="2">
        <v>2</v>
      </c>
      <c r="AE3324" s="2">
        <v>102</v>
      </c>
      <c r="AF3324" s="2">
        <v>38</v>
      </c>
      <c r="AG3324" s="2">
        <v>37.299999999999997</v>
      </c>
      <c r="AH3324" s="2">
        <v>38</v>
      </c>
      <c r="AI3324" s="2">
        <v>37.299999999999997</v>
      </c>
      <c r="AJ3324" s="2">
        <v>37.299999999999997</v>
      </c>
      <c r="AK3324" s="2">
        <v>37</v>
      </c>
      <c r="AL3324" s="2">
        <v>36.299999999999997</v>
      </c>
      <c r="AM3324" s="2">
        <v>27</v>
      </c>
      <c r="AN3324" s="2">
        <v>26.5</v>
      </c>
      <c r="AQ3324" s="2">
        <v>29</v>
      </c>
      <c r="AR3324" s="2">
        <v>28.4</v>
      </c>
      <c r="AS3324" s="2">
        <v>9</v>
      </c>
      <c r="AT3324" s="2">
        <v>8.8000000000000007</v>
      </c>
      <c r="AW3324" s="2">
        <v>64</v>
      </c>
      <c r="AX3324" s="2">
        <v>62.7</v>
      </c>
      <c r="AZ3324" s="2">
        <v>1</v>
      </c>
      <c r="CA3324" s="2">
        <v>101</v>
      </c>
      <c r="CB3324" s="2">
        <v>28</v>
      </c>
      <c r="CC3324" s="2">
        <v>27.5</v>
      </c>
      <c r="CD3324" s="2">
        <v>28</v>
      </c>
      <c r="CE3324" s="2">
        <v>27.5</v>
      </c>
      <c r="CF3324" s="2">
        <v>27.7</v>
      </c>
      <c r="CG3324" s="2">
        <v>48</v>
      </c>
      <c r="CH3324" s="2">
        <v>47.1</v>
      </c>
      <c r="CI3324" s="2">
        <v>25</v>
      </c>
      <c r="CJ3324" s="2">
        <v>24.5</v>
      </c>
      <c r="CM3324" s="2">
        <v>21</v>
      </c>
      <c r="CN3324" s="2">
        <v>20.6</v>
      </c>
      <c r="CO3324" s="2">
        <v>7</v>
      </c>
      <c r="CP3324" s="2">
        <v>6.9</v>
      </c>
      <c r="CQ3324" s="2">
        <v>1</v>
      </c>
      <c r="CR3324" s="2">
        <v>1</v>
      </c>
      <c r="CS3324" s="2">
        <v>74</v>
      </c>
      <c r="CT3324" s="2">
        <v>72.5</v>
      </c>
      <c r="CV3324" s="2">
        <v>1</v>
      </c>
    </row>
    <row r="3325" spans="1:101" ht="12.75" customHeight="1" x14ac:dyDescent="0.2">
      <c r="A3325">
        <v>5</v>
      </c>
      <c r="B3325" s="2">
        <v>2717</v>
      </c>
      <c r="C3325" s="17">
        <v>2.44</v>
      </c>
      <c r="D3325" s="2">
        <v>2.73</v>
      </c>
      <c r="F3325" s="15">
        <v>2.2839999999999998</v>
      </c>
      <c r="G3325" s="17">
        <v>103</v>
      </c>
      <c r="H3325" s="2">
        <v>53</v>
      </c>
      <c r="I3325" s="2">
        <v>51</v>
      </c>
      <c r="J3325" s="2">
        <v>53</v>
      </c>
      <c r="K3325" s="2">
        <v>51</v>
      </c>
      <c r="L3325" s="2">
        <v>51.5</v>
      </c>
      <c r="M3325" s="2">
        <v>15</v>
      </c>
      <c r="N3325" s="2">
        <v>14.4</v>
      </c>
      <c r="O3325" s="2">
        <v>35</v>
      </c>
      <c r="P3325" s="2">
        <v>33.700000000000003</v>
      </c>
      <c r="Q3325" s="2">
        <v>3</v>
      </c>
      <c r="R3325" s="2">
        <v>2.9</v>
      </c>
      <c r="S3325" s="2">
        <v>31</v>
      </c>
      <c r="T3325" s="2">
        <v>29.8</v>
      </c>
      <c r="U3325" s="2">
        <v>19</v>
      </c>
      <c r="V3325" s="2">
        <v>18.3</v>
      </c>
      <c r="W3325" s="2">
        <v>1</v>
      </c>
      <c r="X3325" s="2">
        <v>1</v>
      </c>
      <c r="Y3325" s="2">
        <v>51</v>
      </c>
      <c r="Z3325" s="2">
        <v>49</v>
      </c>
      <c r="AE3325" s="2">
        <v>102</v>
      </c>
      <c r="AF3325" s="2">
        <v>72</v>
      </c>
      <c r="AG3325" s="2">
        <v>69.900000000000006</v>
      </c>
      <c r="AH3325" s="2">
        <v>72</v>
      </c>
      <c r="AI3325" s="2">
        <v>69.900000000000006</v>
      </c>
      <c r="AJ3325" s="2">
        <v>70.599999999999994</v>
      </c>
      <c r="AK3325" s="2">
        <v>14</v>
      </c>
      <c r="AL3325" s="2">
        <v>13.6</v>
      </c>
      <c r="AM3325" s="2">
        <v>16</v>
      </c>
      <c r="AN3325" s="2">
        <v>15.5</v>
      </c>
      <c r="AO3325" s="2">
        <v>1</v>
      </c>
      <c r="AP3325" s="2">
        <v>1</v>
      </c>
      <c r="AQ3325" s="2">
        <v>49</v>
      </c>
      <c r="AR3325" s="2">
        <v>47.6</v>
      </c>
      <c r="AS3325" s="2">
        <v>22</v>
      </c>
      <c r="AT3325" s="2">
        <v>21.4</v>
      </c>
      <c r="AU3325" s="2">
        <v>1</v>
      </c>
      <c r="AV3325" s="2">
        <v>1</v>
      </c>
      <c r="AW3325" s="2">
        <v>31</v>
      </c>
      <c r="AX3325" s="2">
        <v>30.1</v>
      </c>
      <c r="AZ3325" s="2">
        <v>1</v>
      </c>
      <c r="CA3325" s="2">
        <v>102</v>
      </c>
      <c r="CB3325" s="2">
        <v>47</v>
      </c>
      <c r="CC3325" s="2">
        <v>45.6</v>
      </c>
      <c r="CD3325" s="2">
        <v>47</v>
      </c>
      <c r="CE3325" s="2">
        <v>45.6</v>
      </c>
      <c r="CF3325" s="2">
        <v>46.1</v>
      </c>
      <c r="CG3325" s="2">
        <v>27</v>
      </c>
      <c r="CH3325" s="2">
        <v>26.2</v>
      </c>
      <c r="CI3325" s="2">
        <v>28</v>
      </c>
      <c r="CJ3325" s="2">
        <v>27.2</v>
      </c>
      <c r="CM3325" s="2">
        <v>36</v>
      </c>
      <c r="CN3325" s="2">
        <v>35</v>
      </c>
      <c r="CO3325" s="2">
        <v>11</v>
      </c>
      <c r="CP3325" s="2">
        <v>10.7</v>
      </c>
      <c r="CQ3325" s="2">
        <v>1</v>
      </c>
      <c r="CR3325" s="2">
        <v>1</v>
      </c>
      <c r="CS3325" s="2">
        <v>56</v>
      </c>
      <c r="CT3325" s="2">
        <v>54.4</v>
      </c>
      <c r="CV3325" s="2">
        <v>1</v>
      </c>
    </row>
    <row r="3326" spans="1:101" ht="12.75" customHeight="1" x14ac:dyDescent="0.2">
      <c r="A3326">
        <v>5</v>
      </c>
      <c r="B3326" s="2">
        <v>2719</v>
      </c>
      <c r="C3326" s="17">
        <v>2.76</v>
      </c>
      <c r="D3326" s="2">
        <v>2.64</v>
      </c>
      <c r="F3326" s="15">
        <v>2.6359999999999997</v>
      </c>
      <c r="G3326" s="17">
        <v>32</v>
      </c>
      <c r="H3326" s="2">
        <v>21</v>
      </c>
      <c r="I3326" s="2">
        <v>63.6</v>
      </c>
      <c r="J3326" s="2">
        <v>21</v>
      </c>
      <c r="K3326" s="2">
        <v>63.6</v>
      </c>
      <c r="L3326" s="2">
        <v>65.599999999999994</v>
      </c>
      <c r="M3326" s="2">
        <v>1</v>
      </c>
      <c r="N3326" s="2">
        <v>3</v>
      </c>
      <c r="O3326" s="2">
        <v>10</v>
      </c>
      <c r="P3326" s="2">
        <v>30.3</v>
      </c>
      <c r="Q3326" s="2">
        <v>1</v>
      </c>
      <c r="R3326" s="2">
        <v>3</v>
      </c>
      <c r="S3326" s="2">
        <v>10</v>
      </c>
      <c r="T3326" s="2">
        <v>30.3</v>
      </c>
      <c r="U3326" s="2">
        <v>10</v>
      </c>
      <c r="V3326" s="2">
        <v>30.3</v>
      </c>
      <c r="W3326" s="2">
        <v>1</v>
      </c>
      <c r="X3326" s="2">
        <v>3</v>
      </c>
      <c r="Y3326" s="2">
        <v>12</v>
      </c>
      <c r="Z3326" s="2">
        <v>36.4</v>
      </c>
      <c r="AE3326" s="2">
        <v>31</v>
      </c>
      <c r="AF3326" s="2">
        <v>18</v>
      </c>
      <c r="AG3326" s="2">
        <v>54.5</v>
      </c>
      <c r="AH3326" s="2">
        <v>18</v>
      </c>
      <c r="AI3326" s="2">
        <v>54.5</v>
      </c>
      <c r="AJ3326" s="2">
        <v>58.1</v>
      </c>
      <c r="AK3326" s="2">
        <v>1</v>
      </c>
      <c r="AL3326" s="2">
        <v>3</v>
      </c>
      <c r="AM3326" s="2">
        <v>12</v>
      </c>
      <c r="AN3326" s="2">
        <v>36.4</v>
      </c>
      <c r="AO3326" s="2">
        <v>1</v>
      </c>
      <c r="AP3326" s="2">
        <v>3</v>
      </c>
      <c r="AQ3326" s="2">
        <v>6</v>
      </c>
      <c r="AR3326" s="2">
        <v>18.2</v>
      </c>
      <c r="AS3326" s="2">
        <v>11</v>
      </c>
      <c r="AT3326" s="2">
        <v>33.299999999999997</v>
      </c>
      <c r="AU3326" s="2">
        <v>2</v>
      </c>
      <c r="AV3326" s="2">
        <v>6.1</v>
      </c>
      <c r="AW3326" s="2">
        <v>15</v>
      </c>
      <c r="AX3326" s="2">
        <v>45.5</v>
      </c>
      <c r="CA3326" s="2">
        <v>32</v>
      </c>
      <c r="CB3326" s="2">
        <v>17</v>
      </c>
      <c r="CC3326" s="2">
        <v>51.5</v>
      </c>
      <c r="CD3326" s="2">
        <v>17</v>
      </c>
      <c r="CE3326" s="2">
        <v>51.5</v>
      </c>
      <c r="CF3326" s="2">
        <v>53.1</v>
      </c>
      <c r="CG3326" s="2">
        <v>5</v>
      </c>
      <c r="CH3326" s="2">
        <v>15.2</v>
      </c>
      <c r="CI3326" s="2">
        <v>10</v>
      </c>
      <c r="CJ3326" s="2">
        <v>30.3</v>
      </c>
      <c r="CM3326" s="2">
        <v>6</v>
      </c>
      <c r="CN3326" s="2">
        <v>18.2</v>
      </c>
      <c r="CO3326" s="2">
        <v>11</v>
      </c>
      <c r="CP3326" s="2">
        <v>33.299999999999997</v>
      </c>
      <c r="CQ3326" s="2">
        <v>1</v>
      </c>
      <c r="CR3326" s="2">
        <v>3</v>
      </c>
      <c r="CS3326" s="2">
        <v>16</v>
      </c>
      <c r="CT3326" s="2">
        <v>48.5</v>
      </c>
    </row>
    <row r="3327" spans="1:101" ht="12.75" customHeight="1" x14ac:dyDescent="0.2">
      <c r="A3327">
        <v>5</v>
      </c>
      <c r="B3327" s="2">
        <v>2722</v>
      </c>
      <c r="C3327" s="17">
        <v>3.28</v>
      </c>
      <c r="D3327" s="2">
        <v>2.92</v>
      </c>
      <c r="F3327" s="15">
        <v>3.048</v>
      </c>
      <c r="G3327" s="17">
        <v>108</v>
      </c>
      <c r="H3327" s="2">
        <v>94</v>
      </c>
      <c r="I3327" s="2">
        <v>87</v>
      </c>
      <c r="J3327" s="2">
        <v>94</v>
      </c>
      <c r="K3327" s="2">
        <v>87</v>
      </c>
      <c r="L3327" s="2">
        <v>87</v>
      </c>
      <c r="M3327" s="2">
        <v>3</v>
      </c>
      <c r="N3327" s="2">
        <v>2.8</v>
      </c>
      <c r="O3327" s="2">
        <v>11</v>
      </c>
      <c r="P3327" s="2">
        <v>10.199999999999999</v>
      </c>
      <c r="Q3327" s="2">
        <v>3</v>
      </c>
      <c r="R3327" s="2">
        <v>2.8</v>
      </c>
      <c r="S3327" s="2">
        <v>35</v>
      </c>
      <c r="T3327" s="2">
        <v>32.4</v>
      </c>
      <c r="U3327" s="2">
        <v>56</v>
      </c>
      <c r="V3327" s="2">
        <v>51.9</v>
      </c>
      <c r="Y3327" s="2">
        <v>14</v>
      </c>
      <c r="Z3327" s="2">
        <v>13</v>
      </c>
      <c r="AB3327" s="2">
        <v>1</v>
      </c>
      <c r="AC3327" s="2">
        <v>2</v>
      </c>
      <c r="AE3327" s="2">
        <v>108</v>
      </c>
      <c r="AF3327" s="2">
        <v>80</v>
      </c>
      <c r="AG3327" s="2">
        <v>74.099999999999994</v>
      </c>
      <c r="AH3327" s="2">
        <v>80</v>
      </c>
      <c r="AI3327" s="2">
        <v>74.099999999999994</v>
      </c>
      <c r="AJ3327" s="2">
        <v>74.099999999999994</v>
      </c>
      <c r="AK3327" s="2">
        <v>8</v>
      </c>
      <c r="AL3327" s="2">
        <v>7.4</v>
      </c>
      <c r="AM3327" s="2">
        <v>20</v>
      </c>
      <c r="AN3327" s="2">
        <v>18.5</v>
      </c>
      <c r="AO3327" s="2">
        <v>3</v>
      </c>
      <c r="AP3327" s="2">
        <v>2.8</v>
      </c>
      <c r="AQ3327" s="2">
        <v>41</v>
      </c>
      <c r="AR3327" s="2">
        <v>38</v>
      </c>
      <c r="AS3327" s="2">
        <v>36</v>
      </c>
      <c r="AT3327" s="2">
        <v>33.299999999999997</v>
      </c>
      <c r="AW3327" s="2">
        <v>28</v>
      </c>
      <c r="AX3327" s="2">
        <v>25.9</v>
      </c>
      <c r="AZ3327" s="2">
        <v>1</v>
      </c>
      <c r="BA3327" s="2">
        <v>2</v>
      </c>
      <c r="CA3327" s="2">
        <v>108</v>
      </c>
      <c r="CB3327" s="2">
        <v>82</v>
      </c>
      <c r="CC3327" s="2">
        <v>75.900000000000006</v>
      </c>
      <c r="CD3327" s="2">
        <v>82</v>
      </c>
      <c r="CE3327" s="2">
        <v>75.900000000000006</v>
      </c>
      <c r="CF3327" s="2">
        <v>75.900000000000006</v>
      </c>
      <c r="CG3327" s="2">
        <v>8</v>
      </c>
      <c r="CH3327" s="2">
        <v>7.4</v>
      </c>
      <c r="CI3327" s="2">
        <v>18</v>
      </c>
      <c r="CJ3327" s="2">
        <v>16.7</v>
      </c>
      <c r="CK3327" s="2">
        <v>2</v>
      </c>
      <c r="CL3327" s="2">
        <v>1.9</v>
      </c>
      <c r="CM3327" s="2">
        <v>35</v>
      </c>
      <c r="CN3327" s="2">
        <v>32.4</v>
      </c>
      <c r="CO3327" s="2">
        <v>45</v>
      </c>
      <c r="CP3327" s="2">
        <v>41.7</v>
      </c>
      <c r="CS3327" s="2">
        <v>26</v>
      </c>
      <c r="CT3327" s="2">
        <v>24.1</v>
      </c>
      <c r="CV3327" s="2">
        <v>1</v>
      </c>
      <c r="CW3327" s="2">
        <v>2</v>
      </c>
    </row>
    <row r="3328" spans="1:101" ht="12.75" customHeight="1" x14ac:dyDescent="0.2">
      <c r="A3328">
        <v>5</v>
      </c>
      <c r="B3328" s="2">
        <v>2723</v>
      </c>
      <c r="C3328" s="17">
        <v>2.85</v>
      </c>
      <c r="D3328" s="2">
        <v>2.2400000000000002</v>
      </c>
      <c r="F3328" s="15">
        <v>2.4419999999999997</v>
      </c>
      <c r="G3328" s="17">
        <v>79</v>
      </c>
      <c r="H3328" s="2">
        <v>50</v>
      </c>
      <c r="I3328" s="2">
        <v>63.3</v>
      </c>
      <c r="J3328" s="2">
        <v>50</v>
      </c>
      <c r="K3328" s="2">
        <v>63.3</v>
      </c>
      <c r="L3328" s="2">
        <v>63.3</v>
      </c>
      <c r="M3328" s="2">
        <v>10</v>
      </c>
      <c r="N3328" s="2">
        <v>12.7</v>
      </c>
      <c r="O3328" s="2">
        <v>19</v>
      </c>
      <c r="P3328" s="2">
        <v>24.1</v>
      </c>
      <c r="Q3328" s="2">
        <v>1</v>
      </c>
      <c r="R3328" s="2">
        <v>1.3</v>
      </c>
      <c r="S3328" s="2">
        <v>19</v>
      </c>
      <c r="T3328" s="2">
        <v>24.1</v>
      </c>
      <c r="U3328" s="2">
        <v>30</v>
      </c>
      <c r="V3328" s="2">
        <v>38</v>
      </c>
      <c r="Y3328" s="2">
        <v>29</v>
      </c>
      <c r="Z3328" s="2">
        <v>36.700000000000003</v>
      </c>
      <c r="AA3328" s="2">
        <v>1</v>
      </c>
      <c r="AE3328" s="2">
        <v>79</v>
      </c>
      <c r="AF3328" s="2">
        <v>37</v>
      </c>
      <c r="AG3328" s="2">
        <v>46.8</v>
      </c>
      <c r="AH3328" s="2">
        <v>37</v>
      </c>
      <c r="AI3328" s="2">
        <v>46.8</v>
      </c>
      <c r="AJ3328" s="2">
        <v>46.8</v>
      </c>
      <c r="AK3328" s="2">
        <v>23</v>
      </c>
      <c r="AL3328" s="2">
        <v>29.1</v>
      </c>
      <c r="AM3328" s="2">
        <v>19</v>
      </c>
      <c r="AN3328" s="2">
        <v>24.1</v>
      </c>
      <c r="AQ3328" s="2">
        <v>32</v>
      </c>
      <c r="AR3328" s="2">
        <v>40.5</v>
      </c>
      <c r="AS3328" s="2">
        <v>5</v>
      </c>
      <c r="AT3328" s="2">
        <v>6.3</v>
      </c>
      <c r="AW3328" s="2">
        <v>42</v>
      </c>
      <c r="AX3328" s="2">
        <v>53.2</v>
      </c>
      <c r="AY3328" s="2">
        <v>1</v>
      </c>
      <c r="CA3328" s="2">
        <v>79</v>
      </c>
      <c r="CB3328" s="2">
        <v>42</v>
      </c>
      <c r="CC3328" s="2">
        <v>53.2</v>
      </c>
      <c r="CD3328" s="2">
        <v>42</v>
      </c>
      <c r="CE3328" s="2">
        <v>53.2</v>
      </c>
      <c r="CF3328" s="2">
        <v>53.2</v>
      </c>
      <c r="CG3328" s="2">
        <v>21</v>
      </c>
      <c r="CH3328" s="2">
        <v>26.6</v>
      </c>
      <c r="CI3328" s="2">
        <v>16</v>
      </c>
      <c r="CJ3328" s="2">
        <v>20.3</v>
      </c>
      <c r="CM3328" s="2">
        <v>28</v>
      </c>
      <c r="CN3328" s="2">
        <v>35.4</v>
      </c>
      <c r="CO3328" s="2">
        <v>14</v>
      </c>
      <c r="CP3328" s="2">
        <v>17.7</v>
      </c>
      <c r="CS3328" s="2">
        <v>37</v>
      </c>
      <c r="CT3328" s="2">
        <v>46.8</v>
      </c>
      <c r="CU3328" s="2">
        <v>1</v>
      </c>
    </row>
    <row r="3329" spans="1:100" ht="12.75" customHeight="1" x14ac:dyDescent="0.2">
      <c r="A3329">
        <v>5</v>
      </c>
      <c r="B3329" s="2">
        <v>2725</v>
      </c>
      <c r="C3329" s="17">
        <v>3.46</v>
      </c>
      <c r="D3329" s="2">
        <v>2.79</v>
      </c>
      <c r="F3329" s="15">
        <v>3.2710000000000004</v>
      </c>
      <c r="G3329" s="17">
        <v>96</v>
      </c>
      <c r="H3329" s="2">
        <v>79</v>
      </c>
      <c r="I3329" s="2">
        <v>82.3</v>
      </c>
      <c r="J3329" s="2">
        <v>79</v>
      </c>
      <c r="K3329" s="2">
        <v>82.3</v>
      </c>
      <c r="L3329" s="2">
        <v>82.3</v>
      </c>
      <c r="M3329" s="2">
        <v>4</v>
      </c>
      <c r="N3329" s="2">
        <v>4.2</v>
      </c>
      <c r="O3329" s="2">
        <v>13</v>
      </c>
      <c r="P3329" s="2">
        <v>13.5</v>
      </c>
      <c r="S3329" s="2">
        <v>14</v>
      </c>
      <c r="T3329" s="2">
        <v>14.6</v>
      </c>
      <c r="U3329" s="2">
        <v>65</v>
      </c>
      <c r="V3329" s="2">
        <v>67.7</v>
      </c>
      <c r="Y3329" s="2">
        <v>17</v>
      </c>
      <c r="Z3329" s="2">
        <v>17.7</v>
      </c>
      <c r="AE3329" s="2">
        <v>95</v>
      </c>
      <c r="AF3329" s="2">
        <v>64</v>
      </c>
      <c r="AG3329" s="2">
        <v>66.7</v>
      </c>
      <c r="AH3329" s="2">
        <v>64</v>
      </c>
      <c r="AI3329" s="2">
        <v>66.7</v>
      </c>
      <c r="AJ3329" s="2">
        <v>67.400000000000006</v>
      </c>
      <c r="AK3329" s="2">
        <v>12</v>
      </c>
      <c r="AL3329" s="2">
        <v>12.5</v>
      </c>
      <c r="AM3329" s="2">
        <v>19</v>
      </c>
      <c r="AN3329" s="2">
        <v>19.8</v>
      </c>
      <c r="AQ3329" s="2">
        <v>38</v>
      </c>
      <c r="AR3329" s="2">
        <v>39.6</v>
      </c>
      <c r="AS3329" s="2">
        <v>26</v>
      </c>
      <c r="AT3329" s="2">
        <v>27.1</v>
      </c>
      <c r="AU3329" s="2">
        <v>1</v>
      </c>
      <c r="AV3329" s="2">
        <v>1</v>
      </c>
      <c r="AW3329" s="2">
        <v>32</v>
      </c>
      <c r="AX3329" s="2">
        <v>33.299999999999997</v>
      </c>
      <c r="CA3329" s="2">
        <v>95</v>
      </c>
      <c r="CB3329" s="2">
        <v>82</v>
      </c>
      <c r="CC3329" s="2">
        <v>85.4</v>
      </c>
      <c r="CD3329" s="2">
        <v>82</v>
      </c>
      <c r="CE3329" s="2">
        <v>85.4</v>
      </c>
      <c r="CF3329" s="2">
        <v>86.3</v>
      </c>
      <c r="CG3329" s="2">
        <v>7</v>
      </c>
      <c r="CH3329" s="2">
        <v>7.3</v>
      </c>
      <c r="CI3329" s="2">
        <v>6</v>
      </c>
      <c r="CJ3329" s="2">
        <v>6.3</v>
      </c>
      <c r="CM3329" s="2">
        <v>33</v>
      </c>
      <c r="CN3329" s="2">
        <v>34.4</v>
      </c>
      <c r="CO3329" s="2">
        <v>49</v>
      </c>
      <c r="CP3329" s="2">
        <v>51</v>
      </c>
      <c r="CQ3329" s="2">
        <v>1</v>
      </c>
      <c r="CR3329" s="2">
        <v>1</v>
      </c>
      <c r="CS3329" s="2">
        <v>14</v>
      </c>
      <c r="CT3329" s="2">
        <v>14.6</v>
      </c>
    </row>
    <row r="3330" spans="1:100" ht="12.75" customHeight="1" x14ac:dyDescent="0.2">
      <c r="A3330">
        <v>5</v>
      </c>
      <c r="B3330" s="2">
        <v>2726</v>
      </c>
      <c r="C3330" s="17">
        <v>2.96</v>
      </c>
      <c r="D3330" s="2">
        <v>2.34</v>
      </c>
      <c r="F3330" s="15">
        <v>2.8719999999999999</v>
      </c>
      <c r="G3330" s="17">
        <v>46</v>
      </c>
      <c r="H3330" s="2">
        <v>31</v>
      </c>
      <c r="I3330" s="2">
        <v>66</v>
      </c>
      <c r="J3330" s="2">
        <v>31</v>
      </c>
      <c r="K3330" s="2">
        <v>66</v>
      </c>
      <c r="L3330" s="2">
        <v>67.400000000000006</v>
      </c>
      <c r="M3330" s="2">
        <v>2</v>
      </c>
      <c r="N3330" s="2">
        <v>4.3</v>
      </c>
      <c r="O3330" s="2">
        <v>13</v>
      </c>
      <c r="P3330" s="2">
        <v>27.7</v>
      </c>
      <c r="S3330" s="2">
        <v>13</v>
      </c>
      <c r="T3330" s="2">
        <v>27.7</v>
      </c>
      <c r="U3330" s="2">
        <v>18</v>
      </c>
      <c r="V3330" s="2">
        <v>38.299999999999997</v>
      </c>
      <c r="W3330" s="2">
        <v>1</v>
      </c>
      <c r="X3330" s="2">
        <v>2.1</v>
      </c>
      <c r="Y3330" s="2">
        <v>16</v>
      </c>
      <c r="Z3330" s="2">
        <v>34</v>
      </c>
      <c r="AB3330" s="2">
        <v>1</v>
      </c>
      <c r="AE3330" s="2">
        <v>47</v>
      </c>
      <c r="AF3330" s="2">
        <v>20</v>
      </c>
      <c r="AG3330" s="2">
        <v>42.6</v>
      </c>
      <c r="AH3330" s="2">
        <v>20</v>
      </c>
      <c r="AI3330" s="2">
        <v>42.6</v>
      </c>
      <c r="AJ3330" s="2">
        <v>42.6</v>
      </c>
      <c r="AK3330" s="2">
        <v>10</v>
      </c>
      <c r="AL3330" s="2">
        <v>21.3</v>
      </c>
      <c r="AM3330" s="2">
        <v>17</v>
      </c>
      <c r="AN3330" s="2">
        <v>36.200000000000003</v>
      </c>
      <c r="AQ3330" s="2">
        <v>14</v>
      </c>
      <c r="AR3330" s="2">
        <v>29.8</v>
      </c>
      <c r="AS3330" s="2">
        <v>6</v>
      </c>
      <c r="AT3330" s="2">
        <v>12.8</v>
      </c>
      <c r="AW3330" s="2">
        <v>27</v>
      </c>
      <c r="AX3330" s="2">
        <v>57.4</v>
      </c>
      <c r="AZ3330" s="2">
        <v>1</v>
      </c>
      <c r="CA3330" s="2">
        <v>47</v>
      </c>
      <c r="CB3330" s="2">
        <v>33</v>
      </c>
      <c r="CC3330" s="2">
        <v>70.2</v>
      </c>
      <c r="CD3330" s="2">
        <v>33</v>
      </c>
      <c r="CE3330" s="2">
        <v>70.2</v>
      </c>
      <c r="CF3330" s="2">
        <v>70.2</v>
      </c>
      <c r="CG3330" s="2">
        <v>7</v>
      </c>
      <c r="CH3330" s="2">
        <v>14.9</v>
      </c>
      <c r="CI3330" s="2">
        <v>7</v>
      </c>
      <c r="CJ3330" s="2">
        <v>14.9</v>
      </c>
      <c r="CM3330" s="2">
        <v>18</v>
      </c>
      <c r="CN3330" s="2">
        <v>38.299999999999997</v>
      </c>
      <c r="CO3330" s="2">
        <v>15</v>
      </c>
      <c r="CP3330" s="2">
        <v>31.9</v>
      </c>
      <c r="CS3330" s="2">
        <v>14</v>
      </c>
      <c r="CT3330" s="2">
        <v>29.8</v>
      </c>
      <c r="CV3330" s="2">
        <v>1</v>
      </c>
    </row>
    <row r="3331" spans="1:100" ht="12.75" customHeight="1" x14ac:dyDescent="0.2">
      <c r="A3331">
        <v>5</v>
      </c>
      <c r="B3331" s="2">
        <v>2730</v>
      </c>
      <c r="C3331" s="17">
        <v>2.85</v>
      </c>
      <c r="D3331" s="2">
        <v>2.4500000000000002</v>
      </c>
      <c r="F3331" s="15">
        <v>2.6820000000000004</v>
      </c>
      <c r="G3331" s="17">
        <v>47</v>
      </c>
      <c r="H3331" s="2">
        <v>36</v>
      </c>
      <c r="I3331" s="2">
        <v>76.599999999999994</v>
      </c>
      <c r="J3331" s="2">
        <v>36</v>
      </c>
      <c r="K3331" s="2">
        <v>76.599999999999994</v>
      </c>
      <c r="L3331" s="2">
        <v>76.599999999999994</v>
      </c>
      <c r="M3331" s="2">
        <v>5</v>
      </c>
      <c r="N3331" s="2">
        <v>10.6</v>
      </c>
      <c r="O3331" s="2">
        <v>6</v>
      </c>
      <c r="P3331" s="2">
        <v>12.8</v>
      </c>
      <c r="Q3331" s="2">
        <v>2</v>
      </c>
      <c r="R3331" s="2">
        <v>4.3</v>
      </c>
      <c r="S3331" s="2">
        <v>19</v>
      </c>
      <c r="T3331" s="2">
        <v>40.4</v>
      </c>
      <c r="U3331" s="2">
        <v>15</v>
      </c>
      <c r="V3331" s="2">
        <v>31.9</v>
      </c>
      <c r="Y3331" s="2">
        <v>11</v>
      </c>
      <c r="Z3331" s="2">
        <v>23.4</v>
      </c>
      <c r="AE3331" s="2">
        <v>47</v>
      </c>
      <c r="AF3331" s="2">
        <v>28</v>
      </c>
      <c r="AG3331" s="2">
        <v>59.6</v>
      </c>
      <c r="AH3331" s="2">
        <v>28</v>
      </c>
      <c r="AI3331" s="2">
        <v>59.6</v>
      </c>
      <c r="AJ3331" s="2">
        <v>59.6</v>
      </c>
      <c r="AK3331" s="2">
        <v>7</v>
      </c>
      <c r="AL3331" s="2">
        <v>14.9</v>
      </c>
      <c r="AM3331" s="2">
        <v>12</v>
      </c>
      <c r="AN3331" s="2">
        <v>25.5</v>
      </c>
      <c r="AO3331" s="2">
        <v>2</v>
      </c>
      <c r="AP3331" s="2">
        <v>4.3</v>
      </c>
      <c r="AQ3331" s="2">
        <v>20</v>
      </c>
      <c r="AR3331" s="2">
        <v>42.6</v>
      </c>
      <c r="AS3331" s="2">
        <v>6</v>
      </c>
      <c r="AT3331" s="2">
        <v>12.8</v>
      </c>
      <c r="AW3331" s="2">
        <v>19</v>
      </c>
      <c r="AX3331" s="2">
        <v>40.4</v>
      </c>
      <c r="CA3331" s="2">
        <v>47</v>
      </c>
      <c r="CB3331" s="2">
        <v>34</v>
      </c>
      <c r="CC3331" s="2">
        <v>72.3</v>
      </c>
      <c r="CD3331" s="2">
        <v>34</v>
      </c>
      <c r="CE3331" s="2">
        <v>72.3</v>
      </c>
      <c r="CF3331" s="2">
        <v>72.3</v>
      </c>
      <c r="CG3331" s="2">
        <v>7</v>
      </c>
      <c r="CH3331" s="2">
        <v>14.9</v>
      </c>
      <c r="CI3331" s="2">
        <v>6</v>
      </c>
      <c r="CJ3331" s="2">
        <v>12.8</v>
      </c>
      <c r="CK3331" s="2">
        <v>2</v>
      </c>
      <c r="CL3331" s="2">
        <v>4.3</v>
      </c>
      <c r="CM3331" s="2">
        <v>21</v>
      </c>
      <c r="CN3331" s="2">
        <v>44.7</v>
      </c>
      <c r="CO3331" s="2">
        <v>11</v>
      </c>
      <c r="CP3331" s="2">
        <v>23.4</v>
      </c>
      <c r="CS3331" s="2">
        <v>13</v>
      </c>
      <c r="CT3331" s="2">
        <v>27.7</v>
      </c>
    </row>
    <row r="3332" spans="1:100" ht="12.75" customHeight="1" x14ac:dyDescent="0.2">
      <c r="A3332">
        <v>5</v>
      </c>
      <c r="B3332" s="2">
        <v>2733</v>
      </c>
      <c r="C3332" s="17">
        <v>3.54</v>
      </c>
      <c r="D3332" s="2">
        <v>3.39</v>
      </c>
      <c r="F3332" s="15">
        <v>3.25</v>
      </c>
      <c r="G3332" s="17">
        <v>79</v>
      </c>
      <c r="H3332" s="2">
        <v>69</v>
      </c>
      <c r="I3332" s="2">
        <v>87.3</v>
      </c>
      <c r="J3332" s="2">
        <v>69</v>
      </c>
      <c r="K3332" s="2">
        <v>87.3</v>
      </c>
      <c r="L3332" s="2">
        <v>87.3</v>
      </c>
      <c r="M3332" s="2">
        <v>2</v>
      </c>
      <c r="N3332" s="2">
        <v>2.5</v>
      </c>
      <c r="O3332" s="2">
        <v>8</v>
      </c>
      <c r="P3332" s="2">
        <v>10.1</v>
      </c>
      <c r="S3332" s="2">
        <v>14</v>
      </c>
      <c r="T3332" s="2">
        <v>17.7</v>
      </c>
      <c r="U3332" s="2">
        <v>55</v>
      </c>
      <c r="V3332" s="2">
        <v>69.599999999999994</v>
      </c>
      <c r="Y3332" s="2">
        <v>10</v>
      </c>
      <c r="Z3332" s="2">
        <v>12.7</v>
      </c>
      <c r="AE3332" s="2">
        <v>79</v>
      </c>
      <c r="AF3332" s="2">
        <v>66</v>
      </c>
      <c r="AG3332" s="2">
        <v>83.5</v>
      </c>
      <c r="AH3332" s="2">
        <v>66</v>
      </c>
      <c r="AI3332" s="2">
        <v>83.5</v>
      </c>
      <c r="AJ3332" s="2">
        <v>83.5</v>
      </c>
      <c r="AK3332" s="2">
        <v>4</v>
      </c>
      <c r="AL3332" s="2">
        <v>5.0999999999999996</v>
      </c>
      <c r="AM3332" s="2">
        <v>9</v>
      </c>
      <c r="AN3332" s="2">
        <v>11.4</v>
      </c>
      <c r="AQ3332" s="2">
        <v>18</v>
      </c>
      <c r="AR3332" s="2">
        <v>22.8</v>
      </c>
      <c r="AS3332" s="2">
        <v>48</v>
      </c>
      <c r="AT3332" s="2">
        <v>60.8</v>
      </c>
      <c r="AW3332" s="2">
        <v>13</v>
      </c>
      <c r="AX3332" s="2">
        <v>16.5</v>
      </c>
      <c r="CA3332" s="2">
        <v>79</v>
      </c>
      <c r="CB3332" s="2">
        <v>65</v>
      </c>
      <c r="CC3332" s="2">
        <v>82.3</v>
      </c>
      <c r="CD3332" s="2">
        <v>65</v>
      </c>
      <c r="CE3332" s="2">
        <v>82.3</v>
      </c>
      <c r="CF3332" s="2">
        <v>82.3</v>
      </c>
      <c r="CG3332" s="2">
        <v>3</v>
      </c>
      <c r="CH3332" s="2">
        <v>3.8</v>
      </c>
      <c r="CI3332" s="2">
        <v>11</v>
      </c>
      <c r="CJ3332" s="2">
        <v>13.9</v>
      </c>
      <c r="CM3332" s="2">
        <v>28</v>
      </c>
      <c r="CN3332" s="2">
        <v>35.4</v>
      </c>
      <c r="CO3332" s="2">
        <v>37</v>
      </c>
      <c r="CP3332" s="2">
        <v>46.8</v>
      </c>
      <c r="CS3332" s="2">
        <v>14</v>
      </c>
      <c r="CT3332" s="2">
        <v>17.7</v>
      </c>
    </row>
    <row r="3333" spans="1:100" ht="12.75" customHeight="1" x14ac:dyDescent="0.2">
      <c r="A3333">
        <v>5</v>
      </c>
      <c r="B3333" s="2">
        <v>2734</v>
      </c>
      <c r="C3333" s="17">
        <v>2.82</v>
      </c>
      <c r="D3333" s="2">
        <v>2.39</v>
      </c>
      <c r="F3333" s="15">
        <v>2.5089999999999999</v>
      </c>
      <c r="G3333" s="17">
        <v>51</v>
      </c>
      <c r="H3333" s="2">
        <v>29</v>
      </c>
      <c r="I3333" s="2">
        <v>56.9</v>
      </c>
      <c r="J3333" s="2">
        <v>29</v>
      </c>
      <c r="K3333" s="2">
        <v>56.9</v>
      </c>
      <c r="L3333" s="2">
        <v>56.9</v>
      </c>
      <c r="M3333" s="2">
        <v>6</v>
      </c>
      <c r="N3333" s="2">
        <v>11.8</v>
      </c>
      <c r="O3333" s="2">
        <v>16</v>
      </c>
      <c r="P3333" s="2">
        <v>31.4</v>
      </c>
      <c r="S3333" s="2">
        <v>10</v>
      </c>
      <c r="T3333" s="2">
        <v>19.600000000000001</v>
      </c>
      <c r="U3333" s="2">
        <v>19</v>
      </c>
      <c r="V3333" s="2">
        <v>37.299999999999997</v>
      </c>
      <c r="Y3333" s="2">
        <v>22</v>
      </c>
      <c r="Z3333" s="2">
        <v>43.1</v>
      </c>
      <c r="AB3333" s="2">
        <v>3</v>
      </c>
      <c r="AE3333" s="2">
        <v>51</v>
      </c>
      <c r="AF3333" s="2">
        <v>24</v>
      </c>
      <c r="AG3333" s="2">
        <v>47.1</v>
      </c>
      <c r="AH3333" s="2">
        <v>24</v>
      </c>
      <c r="AI3333" s="2">
        <v>47.1</v>
      </c>
      <c r="AJ3333" s="2">
        <v>47.1</v>
      </c>
      <c r="AK3333" s="2">
        <v>13</v>
      </c>
      <c r="AL3333" s="2">
        <v>25.5</v>
      </c>
      <c r="AM3333" s="2">
        <v>14</v>
      </c>
      <c r="AN3333" s="2">
        <v>27.5</v>
      </c>
      <c r="AQ3333" s="2">
        <v>15</v>
      </c>
      <c r="AR3333" s="2">
        <v>29.4</v>
      </c>
      <c r="AS3333" s="2">
        <v>9</v>
      </c>
      <c r="AT3333" s="2">
        <v>17.600000000000001</v>
      </c>
      <c r="AW3333" s="2">
        <v>27</v>
      </c>
      <c r="AX3333" s="2">
        <v>52.9</v>
      </c>
      <c r="AZ3333" s="2">
        <v>3</v>
      </c>
      <c r="CA3333" s="2">
        <v>51</v>
      </c>
      <c r="CB3333" s="2">
        <v>25</v>
      </c>
      <c r="CC3333" s="2">
        <v>49</v>
      </c>
      <c r="CD3333" s="2">
        <v>25</v>
      </c>
      <c r="CE3333" s="2">
        <v>49</v>
      </c>
      <c r="CF3333" s="2">
        <v>49</v>
      </c>
      <c r="CG3333" s="2">
        <v>6</v>
      </c>
      <c r="CH3333" s="2">
        <v>11.8</v>
      </c>
      <c r="CI3333" s="2">
        <v>20</v>
      </c>
      <c r="CJ3333" s="2">
        <v>39.200000000000003</v>
      </c>
      <c r="CM3333" s="2">
        <v>18</v>
      </c>
      <c r="CN3333" s="2">
        <v>35.299999999999997</v>
      </c>
      <c r="CO3333" s="2">
        <v>7</v>
      </c>
      <c r="CP3333" s="2">
        <v>13.7</v>
      </c>
      <c r="CS3333" s="2">
        <v>26</v>
      </c>
      <c r="CT3333" s="2">
        <v>51</v>
      </c>
      <c r="CV3333" s="2">
        <v>3</v>
      </c>
    </row>
    <row r="3334" spans="1:100" ht="12.75" customHeight="1" x14ac:dyDescent="0.2">
      <c r="A3334">
        <v>5</v>
      </c>
      <c r="B3334" s="2">
        <v>2738</v>
      </c>
      <c r="C3334" s="17">
        <v>3.53</v>
      </c>
      <c r="D3334" s="2">
        <v>3.33</v>
      </c>
      <c r="F3334" s="15">
        <v>3.4489999999999998</v>
      </c>
      <c r="G3334" s="17">
        <v>60</v>
      </c>
      <c r="H3334" s="2">
        <v>52</v>
      </c>
      <c r="I3334" s="2">
        <v>86.7</v>
      </c>
      <c r="J3334" s="2">
        <v>52</v>
      </c>
      <c r="K3334" s="2">
        <v>86.7</v>
      </c>
      <c r="L3334" s="2">
        <v>86.7</v>
      </c>
      <c r="M3334" s="2">
        <v>3</v>
      </c>
      <c r="N3334" s="2">
        <v>5</v>
      </c>
      <c r="O3334" s="2">
        <v>5</v>
      </c>
      <c r="P3334" s="2">
        <v>8.3000000000000007</v>
      </c>
      <c r="S3334" s="2">
        <v>9</v>
      </c>
      <c r="T3334" s="2">
        <v>15</v>
      </c>
      <c r="U3334" s="2">
        <v>43</v>
      </c>
      <c r="V3334" s="2">
        <v>71.7</v>
      </c>
      <c r="Y3334" s="2">
        <v>8</v>
      </c>
      <c r="Z3334" s="2">
        <v>13.3</v>
      </c>
      <c r="AA3334" s="2">
        <v>1</v>
      </c>
      <c r="AE3334" s="2">
        <v>60</v>
      </c>
      <c r="AF3334" s="2">
        <v>51</v>
      </c>
      <c r="AG3334" s="2">
        <v>85</v>
      </c>
      <c r="AH3334" s="2">
        <v>51</v>
      </c>
      <c r="AI3334" s="2">
        <v>85</v>
      </c>
      <c r="AJ3334" s="2">
        <v>85</v>
      </c>
      <c r="AK3334" s="2">
        <v>4</v>
      </c>
      <c r="AL3334" s="2">
        <v>6.7</v>
      </c>
      <c r="AM3334" s="2">
        <v>5</v>
      </c>
      <c r="AN3334" s="2">
        <v>8.3000000000000007</v>
      </c>
      <c r="AQ3334" s="2">
        <v>18</v>
      </c>
      <c r="AR3334" s="2">
        <v>30</v>
      </c>
      <c r="AS3334" s="2">
        <v>33</v>
      </c>
      <c r="AT3334" s="2">
        <v>55</v>
      </c>
      <c r="AW3334" s="2">
        <v>9</v>
      </c>
      <c r="AX3334" s="2">
        <v>15</v>
      </c>
      <c r="AY3334" s="2">
        <v>1</v>
      </c>
      <c r="CA3334" s="2">
        <v>60</v>
      </c>
      <c r="CB3334" s="2">
        <v>53</v>
      </c>
      <c r="CC3334" s="2">
        <v>88.3</v>
      </c>
      <c r="CD3334" s="2">
        <v>53</v>
      </c>
      <c r="CE3334" s="2">
        <v>88.3</v>
      </c>
      <c r="CF3334" s="2">
        <v>88.3</v>
      </c>
      <c r="CG3334" s="2">
        <v>4</v>
      </c>
      <c r="CH3334" s="2">
        <v>6.7</v>
      </c>
      <c r="CI3334" s="2">
        <v>3</v>
      </c>
      <c r="CJ3334" s="2">
        <v>5</v>
      </c>
      <c r="CM3334" s="2">
        <v>15</v>
      </c>
      <c r="CN3334" s="2">
        <v>25</v>
      </c>
      <c r="CO3334" s="2">
        <v>38</v>
      </c>
      <c r="CP3334" s="2">
        <v>63.3</v>
      </c>
      <c r="CS3334" s="2">
        <v>7</v>
      </c>
      <c r="CT3334" s="2">
        <v>11.7</v>
      </c>
      <c r="CU3334" s="2">
        <v>1</v>
      </c>
    </row>
    <row r="3335" spans="1:100" ht="12.75" customHeight="1" x14ac:dyDescent="0.2">
      <c r="A3335">
        <v>5</v>
      </c>
      <c r="B3335" s="2">
        <v>2741</v>
      </c>
      <c r="C3335" s="17">
        <v>3.15</v>
      </c>
      <c r="D3335" s="2">
        <v>2.64</v>
      </c>
      <c r="F3335" s="15">
        <v>2.972</v>
      </c>
      <c r="G3335" s="17">
        <v>73</v>
      </c>
      <c r="H3335" s="2">
        <v>55</v>
      </c>
      <c r="I3335" s="2">
        <v>75.3</v>
      </c>
      <c r="J3335" s="2">
        <v>55</v>
      </c>
      <c r="K3335" s="2">
        <v>75.3</v>
      </c>
      <c r="L3335" s="2">
        <v>75.3</v>
      </c>
      <c r="M3335" s="2">
        <v>2</v>
      </c>
      <c r="N3335" s="2">
        <v>2.7</v>
      </c>
      <c r="O3335" s="2">
        <v>16</v>
      </c>
      <c r="P3335" s="2">
        <v>21.9</v>
      </c>
      <c r="S3335" s="2">
        <v>24</v>
      </c>
      <c r="T3335" s="2">
        <v>32.9</v>
      </c>
      <c r="U3335" s="2">
        <v>31</v>
      </c>
      <c r="V3335" s="2">
        <v>42.5</v>
      </c>
      <c r="Y3335" s="2">
        <v>18</v>
      </c>
      <c r="Z3335" s="2">
        <v>24.7</v>
      </c>
      <c r="AE3335" s="2">
        <v>73</v>
      </c>
      <c r="AF3335" s="2">
        <v>42</v>
      </c>
      <c r="AG3335" s="2">
        <v>57.5</v>
      </c>
      <c r="AH3335" s="2">
        <v>42</v>
      </c>
      <c r="AI3335" s="2">
        <v>57.5</v>
      </c>
      <c r="AJ3335" s="2">
        <v>57.5</v>
      </c>
      <c r="AK3335" s="2">
        <v>12</v>
      </c>
      <c r="AL3335" s="2">
        <v>16.399999999999999</v>
      </c>
      <c r="AM3335" s="2">
        <v>19</v>
      </c>
      <c r="AN3335" s="2">
        <v>26</v>
      </c>
      <c r="AQ3335" s="2">
        <v>25</v>
      </c>
      <c r="AR3335" s="2">
        <v>34.200000000000003</v>
      </c>
      <c r="AS3335" s="2">
        <v>17</v>
      </c>
      <c r="AT3335" s="2">
        <v>23.3</v>
      </c>
      <c r="AW3335" s="2">
        <v>31</v>
      </c>
      <c r="AX3335" s="2">
        <v>42.5</v>
      </c>
      <c r="CA3335" s="2">
        <v>73</v>
      </c>
      <c r="CB3335" s="2">
        <v>53</v>
      </c>
      <c r="CC3335" s="2">
        <v>72.599999999999994</v>
      </c>
      <c r="CD3335" s="2">
        <v>53</v>
      </c>
      <c r="CE3335" s="2">
        <v>72.599999999999994</v>
      </c>
      <c r="CF3335" s="2">
        <v>72.599999999999994</v>
      </c>
      <c r="CG3335" s="2">
        <v>11</v>
      </c>
      <c r="CH3335" s="2">
        <v>15.1</v>
      </c>
      <c r="CI3335" s="2">
        <v>9</v>
      </c>
      <c r="CJ3335" s="2">
        <v>12.3</v>
      </c>
      <c r="CM3335" s="2">
        <v>24</v>
      </c>
      <c r="CN3335" s="2">
        <v>32.9</v>
      </c>
      <c r="CO3335" s="2">
        <v>29</v>
      </c>
      <c r="CP3335" s="2">
        <v>39.700000000000003</v>
      </c>
      <c r="CS3335" s="2">
        <v>20</v>
      </c>
      <c r="CT3335" s="2">
        <v>27.4</v>
      </c>
    </row>
    <row r="3336" spans="1:100" ht="12.75" customHeight="1" x14ac:dyDescent="0.2">
      <c r="A3336">
        <v>5</v>
      </c>
      <c r="B3336" s="2">
        <v>2743</v>
      </c>
      <c r="G3336" s="17">
        <v>4</v>
      </c>
      <c r="AE3336" s="2">
        <v>4</v>
      </c>
      <c r="CA3336" s="2">
        <v>4</v>
      </c>
    </row>
    <row r="3337" spans="1:100" ht="12.75" customHeight="1" x14ac:dyDescent="0.2">
      <c r="A3337">
        <v>5</v>
      </c>
      <c r="B3337" s="2">
        <v>2744</v>
      </c>
      <c r="C3337" s="17">
        <v>3.19</v>
      </c>
      <c r="D3337" s="2">
        <v>2.84</v>
      </c>
      <c r="F3337" s="15">
        <v>2.903</v>
      </c>
      <c r="G3337" s="17">
        <v>31</v>
      </c>
      <c r="H3337" s="2">
        <v>25</v>
      </c>
      <c r="I3337" s="2">
        <v>80.599999999999994</v>
      </c>
      <c r="J3337" s="2">
        <v>25</v>
      </c>
      <c r="K3337" s="2">
        <v>80.599999999999994</v>
      </c>
      <c r="L3337" s="2">
        <v>80.599999999999994</v>
      </c>
      <c r="M3337" s="2">
        <v>2</v>
      </c>
      <c r="N3337" s="2">
        <v>6.5</v>
      </c>
      <c r="O3337" s="2">
        <v>4</v>
      </c>
      <c r="P3337" s="2">
        <v>12.9</v>
      </c>
      <c r="S3337" s="2">
        <v>11</v>
      </c>
      <c r="T3337" s="2">
        <v>35.5</v>
      </c>
      <c r="U3337" s="2">
        <v>14</v>
      </c>
      <c r="V3337" s="2">
        <v>45.2</v>
      </c>
      <c r="Y3337" s="2">
        <v>6</v>
      </c>
      <c r="Z3337" s="2">
        <v>19.399999999999999</v>
      </c>
      <c r="AE3337" s="2">
        <v>31</v>
      </c>
      <c r="AF3337" s="2">
        <v>18</v>
      </c>
      <c r="AG3337" s="2">
        <v>58.1</v>
      </c>
      <c r="AH3337" s="2">
        <v>18</v>
      </c>
      <c r="AI3337" s="2">
        <v>58.1</v>
      </c>
      <c r="AJ3337" s="2">
        <v>58.1</v>
      </c>
      <c r="AK3337" s="2">
        <v>3</v>
      </c>
      <c r="AL3337" s="2">
        <v>9.6999999999999993</v>
      </c>
      <c r="AM3337" s="2">
        <v>10</v>
      </c>
      <c r="AN3337" s="2">
        <v>32.299999999999997</v>
      </c>
      <c r="AQ3337" s="2">
        <v>7</v>
      </c>
      <c r="AR3337" s="2">
        <v>22.6</v>
      </c>
      <c r="AS3337" s="2">
        <v>11</v>
      </c>
      <c r="AT3337" s="2">
        <v>35.5</v>
      </c>
      <c r="AW3337" s="2">
        <v>13</v>
      </c>
      <c r="AX3337" s="2">
        <v>41.9</v>
      </c>
      <c r="CA3337" s="2">
        <v>31</v>
      </c>
      <c r="CB3337" s="2">
        <v>20</v>
      </c>
      <c r="CC3337" s="2">
        <v>64.5</v>
      </c>
      <c r="CD3337" s="2">
        <v>20</v>
      </c>
      <c r="CE3337" s="2">
        <v>64.5</v>
      </c>
      <c r="CF3337" s="2">
        <v>64.5</v>
      </c>
      <c r="CI3337" s="2">
        <v>11</v>
      </c>
      <c r="CJ3337" s="2">
        <v>35.5</v>
      </c>
      <c r="CM3337" s="2">
        <v>12</v>
      </c>
      <c r="CN3337" s="2">
        <v>38.700000000000003</v>
      </c>
      <c r="CO3337" s="2">
        <v>8</v>
      </c>
      <c r="CP3337" s="2">
        <v>25.8</v>
      </c>
      <c r="CS3337" s="2">
        <v>11</v>
      </c>
      <c r="CT3337" s="2">
        <v>35.5</v>
      </c>
    </row>
    <row r="3338" spans="1:100" ht="12.75" customHeight="1" x14ac:dyDescent="0.2">
      <c r="A3338">
        <v>5</v>
      </c>
      <c r="B3338" s="2">
        <v>2745</v>
      </c>
      <c r="C3338" s="17">
        <v>2.76</v>
      </c>
      <c r="D3338" s="2">
        <v>2.84</v>
      </c>
      <c r="F3338" s="15">
        <v>2.78</v>
      </c>
      <c r="G3338" s="17">
        <v>68</v>
      </c>
      <c r="H3338" s="2">
        <v>35</v>
      </c>
      <c r="I3338" s="2">
        <v>51.5</v>
      </c>
      <c r="J3338" s="2">
        <v>35</v>
      </c>
      <c r="K3338" s="2">
        <v>51.5</v>
      </c>
      <c r="L3338" s="2">
        <v>51.5</v>
      </c>
      <c r="M3338" s="2">
        <v>5</v>
      </c>
      <c r="N3338" s="2">
        <v>7.4</v>
      </c>
      <c r="O3338" s="2">
        <v>28</v>
      </c>
      <c r="P3338" s="2">
        <v>41.2</v>
      </c>
      <c r="S3338" s="2">
        <v>13</v>
      </c>
      <c r="T3338" s="2">
        <v>19.100000000000001</v>
      </c>
      <c r="U3338" s="2">
        <v>22</v>
      </c>
      <c r="V3338" s="2">
        <v>32.4</v>
      </c>
      <c r="Y3338" s="2">
        <v>33</v>
      </c>
      <c r="Z3338" s="2">
        <v>48.5</v>
      </c>
      <c r="AB3338" s="2">
        <v>3</v>
      </c>
      <c r="AE3338" s="2">
        <v>68</v>
      </c>
      <c r="AF3338" s="2">
        <v>44</v>
      </c>
      <c r="AG3338" s="2">
        <v>64.7</v>
      </c>
      <c r="AH3338" s="2">
        <v>44</v>
      </c>
      <c r="AI3338" s="2">
        <v>64.7</v>
      </c>
      <c r="AJ3338" s="2">
        <v>64.7</v>
      </c>
      <c r="AK3338" s="2">
        <v>5</v>
      </c>
      <c r="AL3338" s="2">
        <v>7.4</v>
      </c>
      <c r="AM3338" s="2">
        <v>19</v>
      </c>
      <c r="AN3338" s="2">
        <v>27.9</v>
      </c>
      <c r="AQ3338" s="2">
        <v>26</v>
      </c>
      <c r="AR3338" s="2">
        <v>38.200000000000003</v>
      </c>
      <c r="AS3338" s="2">
        <v>18</v>
      </c>
      <c r="AT3338" s="2">
        <v>26.5</v>
      </c>
      <c r="AW3338" s="2">
        <v>24</v>
      </c>
      <c r="AX3338" s="2">
        <v>35.299999999999997</v>
      </c>
      <c r="AZ3338" s="2">
        <v>3</v>
      </c>
      <c r="CA3338" s="2">
        <v>68</v>
      </c>
      <c r="CB3338" s="2">
        <v>42</v>
      </c>
      <c r="CC3338" s="2">
        <v>61.8</v>
      </c>
      <c r="CD3338" s="2">
        <v>42</v>
      </c>
      <c r="CE3338" s="2">
        <v>61.8</v>
      </c>
      <c r="CF3338" s="2">
        <v>61.8</v>
      </c>
      <c r="CG3338" s="2">
        <v>7</v>
      </c>
      <c r="CH3338" s="2">
        <v>10.3</v>
      </c>
      <c r="CI3338" s="2">
        <v>19</v>
      </c>
      <c r="CJ3338" s="2">
        <v>27.9</v>
      </c>
      <c r="CM3338" s="2">
        <v>24</v>
      </c>
      <c r="CN3338" s="2">
        <v>35.299999999999997</v>
      </c>
      <c r="CO3338" s="2">
        <v>18</v>
      </c>
      <c r="CP3338" s="2">
        <v>26.5</v>
      </c>
      <c r="CS3338" s="2">
        <v>26</v>
      </c>
      <c r="CT3338" s="2">
        <v>38.200000000000003</v>
      </c>
      <c r="CV3338" s="2">
        <v>3</v>
      </c>
    </row>
    <row r="3339" spans="1:100" ht="12.75" customHeight="1" x14ac:dyDescent="0.2">
      <c r="A3339">
        <v>5</v>
      </c>
      <c r="B3339" s="2">
        <v>2746</v>
      </c>
      <c r="C3339" s="17">
        <v>2.72</v>
      </c>
      <c r="D3339" s="2">
        <v>2.0299999999999998</v>
      </c>
      <c r="F3339" s="15">
        <v>2.238</v>
      </c>
      <c r="G3339" s="17">
        <v>29</v>
      </c>
      <c r="H3339" s="2">
        <v>16</v>
      </c>
      <c r="I3339" s="2">
        <v>55.2</v>
      </c>
      <c r="J3339" s="2">
        <v>16</v>
      </c>
      <c r="K3339" s="2">
        <v>55.2</v>
      </c>
      <c r="L3339" s="2">
        <v>55.2</v>
      </c>
      <c r="M3339" s="2">
        <v>4</v>
      </c>
      <c r="N3339" s="2">
        <v>13.8</v>
      </c>
      <c r="O3339" s="2">
        <v>9</v>
      </c>
      <c r="P3339" s="2">
        <v>31</v>
      </c>
      <c r="S3339" s="2">
        <v>7</v>
      </c>
      <c r="T3339" s="2">
        <v>24.1</v>
      </c>
      <c r="U3339" s="2">
        <v>9</v>
      </c>
      <c r="V3339" s="2">
        <v>31</v>
      </c>
      <c r="Y3339" s="2">
        <v>13</v>
      </c>
      <c r="Z3339" s="2">
        <v>44.8</v>
      </c>
      <c r="AB3339" s="2">
        <v>2</v>
      </c>
      <c r="AE3339" s="2">
        <v>28</v>
      </c>
      <c r="AF3339" s="2">
        <v>10</v>
      </c>
      <c r="AG3339" s="2">
        <v>34.5</v>
      </c>
      <c r="AH3339" s="2">
        <v>10</v>
      </c>
      <c r="AI3339" s="2">
        <v>34.5</v>
      </c>
      <c r="AJ3339" s="2">
        <v>35.700000000000003</v>
      </c>
      <c r="AK3339" s="2">
        <v>11</v>
      </c>
      <c r="AL3339" s="2">
        <v>37.9</v>
      </c>
      <c r="AM3339" s="2">
        <v>7</v>
      </c>
      <c r="AN3339" s="2">
        <v>24.1</v>
      </c>
      <c r="AQ3339" s="2">
        <v>6</v>
      </c>
      <c r="AR3339" s="2">
        <v>20.7</v>
      </c>
      <c r="AS3339" s="2">
        <v>4</v>
      </c>
      <c r="AT3339" s="2">
        <v>13.8</v>
      </c>
      <c r="AU3339" s="2">
        <v>1</v>
      </c>
      <c r="AV3339" s="2">
        <v>3.4</v>
      </c>
      <c r="AW3339" s="2">
        <v>19</v>
      </c>
      <c r="AX3339" s="2">
        <v>65.5</v>
      </c>
      <c r="AZ3339" s="2">
        <v>2</v>
      </c>
      <c r="CA3339" s="2">
        <v>29</v>
      </c>
      <c r="CB3339" s="2">
        <v>12</v>
      </c>
      <c r="CC3339" s="2">
        <v>41.4</v>
      </c>
      <c r="CD3339" s="2">
        <v>12</v>
      </c>
      <c r="CE3339" s="2">
        <v>41.4</v>
      </c>
      <c r="CF3339" s="2">
        <v>41.4</v>
      </c>
      <c r="CG3339" s="2">
        <v>10</v>
      </c>
      <c r="CH3339" s="2">
        <v>34.5</v>
      </c>
      <c r="CI3339" s="2">
        <v>7</v>
      </c>
      <c r="CJ3339" s="2">
        <v>24.1</v>
      </c>
      <c r="CM3339" s="2">
        <v>7</v>
      </c>
      <c r="CN3339" s="2">
        <v>24.1</v>
      </c>
      <c r="CO3339" s="2">
        <v>5</v>
      </c>
      <c r="CP3339" s="2">
        <v>17.2</v>
      </c>
      <c r="CS3339" s="2">
        <v>17</v>
      </c>
      <c r="CT3339" s="2">
        <v>58.6</v>
      </c>
      <c r="CV3339" s="2">
        <v>2</v>
      </c>
    </row>
    <row r="3340" spans="1:100" ht="12.75" customHeight="1" x14ac:dyDescent="0.2">
      <c r="A3340">
        <v>5</v>
      </c>
      <c r="B3340" s="2">
        <v>2747</v>
      </c>
      <c r="C3340" s="17">
        <v>3.17</v>
      </c>
      <c r="D3340" s="2">
        <v>3.2</v>
      </c>
      <c r="F3340" s="15">
        <v>2.9249999999999998</v>
      </c>
      <c r="G3340" s="17">
        <v>41</v>
      </c>
      <c r="H3340" s="2">
        <v>35</v>
      </c>
      <c r="I3340" s="2">
        <v>85.4</v>
      </c>
      <c r="J3340" s="2">
        <v>35</v>
      </c>
      <c r="K3340" s="2">
        <v>85.4</v>
      </c>
      <c r="L3340" s="2">
        <v>85.4</v>
      </c>
      <c r="O3340" s="2">
        <v>6</v>
      </c>
      <c r="P3340" s="2">
        <v>14.6</v>
      </c>
      <c r="Q3340" s="2">
        <v>1</v>
      </c>
      <c r="R3340" s="2">
        <v>2.4</v>
      </c>
      <c r="S3340" s="2">
        <v>18</v>
      </c>
      <c r="T3340" s="2">
        <v>43.9</v>
      </c>
      <c r="U3340" s="2">
        <v>16</v>
      </c>
      <c r="V3340" s="2">
        <v>39</v>
      </c>
      <c r="Y3340" s="2">
        <v>6</v>
      </c>
      <c r="Z3340" s="2">
        <v>14.6</v>
      </c>
      <c r="AE3340" s="2">
        <v>41</v>
      </c>
      <c r="AF3340" s="2">
        <v>36</v>
      </c>
      <c r="AG3340" s="2">
        <v>87.8</v>
      </c>
      <c r="AH3340" s="2">
        <v>36</v>
      </c>
      <c r="AI3340" s="2">
        <v>87.8</v>
      </c>
      <c r="AJ3340" s="2">
        <v>87.8</v>
      </c>
      <c r="AK3340" s="2">
        <v>2</v>
      </c>
      <c r="AL3340" s="2">
        <v>4.9000000000000004</v>
      </c>
      <c r="AM3340" s="2">
        <v>3</v>
      </c>
      <c r="AN3340" s="2">
        <v>7.3</v>
      </c>
      <c r="AQ3340" s="2">
        <v>21</v>
      </c>
      <c r="AR3340" s="2">
        <v>51.2</v>
      </c>
      <c r="AS3340" s="2">
        <v>15</v>
      </c>
      <c r="AT3340" s="2">
        <v>36.6</v>
      </c>
      <c r="AW3340" s="2">
        <v>5</v>
      </c>
      <c r="AX3340" s="2">
        <v>12.2</v>
      </c>
      <c r="CA3340" s="2">
        <v>40</v>
      </c>
      <c r="CB3340" s="2">
        <v>27</v>
      </c>
      <c r="CC3340" s="2">
        <v>67.5</v>
      </c>
      <c r="CD3340" s="2">
        <v>27</v>
      </c>
      <c r="CE3340" s="2">
        <v>67.5</v>
      </c>
      <c r="CF3340" s="2">
        <v>67.5</v>
      </c>
      <c r="CG3340" s="2">
        <v>1</v>
      </c>
      <c r="CH3340" s="2">
        <v>2.5</v>
      </c>
      <c r="CI3340" s="2">
        <v>12</v>
      </c>
      <c r="CJ3340" s="2">
        <v>30</v>
      </c>
      <c r="CM3340" s="2">
        <v>16</v>
      </c>
      <c r="CN3340" s="2">
        <v>40</v>
      </c>
      <c r="CO3340" s="2">
        <v>11</v>
      </c>
      <c r="CP3340" s="2">
        <v>27.5</v>
      </c>
      <c r="CS3340" s="2">
        <v>13</v>
      </c>
      <c r="CT3340" s="2">
        <v>32.5</v>
      </c>
      <c r="CU3340" s="2">
        <v>1</v>
      </c>
    </row>
    <row r="3341" spans="1:100" ht="12.75" customHeight="1" x14ac:dyDescent="0.2">
      <c r="A3341">
        <v>5</v>
      </c>
      <c r="B3341" s="2">
        <v>2748</v>
      </c>
      <c r="C3341" s="17">
        <v>3.05</v>
      </c>
      <c r="D3341" s="2">
        <v>2.56</v>
      </c>
      <c r="F3341" s="15">
        <v>3.052</v>
      </c>
      <c r="G3341" s="17">
        <v>57</v>
      </c>
      <c r="H3341" s="2">
        <v>42</v>
      </c>
      <c r="I3341" s="2">
        <v>73.7</v>
      </c>
      <c r="J3341" s="2">
        <v>42</v>
      </c>
      <c r="K3341" s="2">
        <v>73.7</v>
      </c>
      <c r="L3341" s="2">
        <v>73.7</v>
      </c>
      <c r="M3341" s="2">
        <v>2</v>
      </c>
      <c r="N3341" s="2">
        <v>3.5</v>
      </c>
      <c r="O3341" s="2">
        <v>13</v>
      </c>
      <c r="P3341" s="2">
        <v>22.8</v>
      </c>
      <c r="S3341" s="2">
        <v>22</v>
      </c>
      <c r="T3341" s="2">
        <v>38.6</v>
      </c>
      <c r="U3341" s="2">
        <v>20</v>
      </c>
      <c r="V3341" s="2">
        <v>35.1</v>
      </c>
      <c r="Y3341" s="2">
        <v>15</v>
      </c>
      <c r="Z3341" s="2">
        <v>26.3</v>
      </c>
      <c r="AB3341" s="2">
        <v>1</v>
      </c>
      <c r="AE3341" s="2">
        <v>57</v>
      </c>
      <c r="AF3341" s="2">
        <v>31</v>
      </c>
      <c r="AG3341" s="2">
        <v>54.4</v>
      </c>
      <c r="AH3341" s="2">
        <v>31</v>
      </c>
      <c r="AI3341" s="2">
        <v>54.4</v>
      </c>
      <c r="AJ3341" s="2">
        <v>54.4</v>
      </c>
      <c r="AK3341" s="2">
        <v>7</v>
      </c>
      <c r="AL3341" s="2">
        <v>12.3</v>
      </c>
      <c r="AM3341" s="2">
        <v>19</v>
      </c>
      <c r="AN3341" s="2">
        <v>33.299999999999997</v>
      </c>
      <c r="AQ3341" s="2">
        <v>23</v>
      </c>
      <c r="AR3341" s="2">
        <v>40.4</v>
      </c>
      <c r="AS3341" s="2">
        <v>8</v>
      </c>
      <c r="AT3341" s="2">
        <v>14</v>
      </c>
      <c r="AW3341" s="2">
        <v>26</v>
      </c>
      <c r="AX3341" s="2">
        <v>45.6</v>
      </c>
      <c r="AZ3341" s="2">
        <v>1</v>
      </c>
      <c r="CA3341" s="2">
        <v>57</v>
      </c>
      <c r="CB3341" s="2">
        <v>46</v>
      </c>
      <c r="CC3341" s="2">
        <v>80.7</v>
      </c>
      <c r="CD3341" s="2">
        <v>46</v>
      </c>
      <c r="CE3341" s="2">
        <v>80.7</v>
      </c>
      <c r="CF3341" s="2">
        <v>80.7</v>
      </c>
      <c r="CG3341" s="2">
        <v>3</v>
      </c>
      <c r="CH3341" s="2">
        <v>5.3</v>
      </c>
      <c r="CI3341" s="2">
        <v>8</v>
      </c>
      <c r="CJ3341" s="2">
        <v>14</v>
      </c>
      <c r="CM3341" s="2">
        <v>29</v>
      </c>
      <c r="CN3341" s="2">
        <v>50.9</v>
      </c>
      <c r="CO3341" s="2">
        <v>17</v>
      </c>
      <c r="CP3341" s="2">
        <v>29.8</v>
      </c>
      <c r="CS3341" s="2">
        <v>11</v>
      </c>
      <c r="CT3341" s="2">
        <v>19.3</v>
      </c>
      <c r="CV3341" s="2">
        <v>1</v>
      </c>
    </row>
    <row r="3342" spans="1:100" ht="12.75" customHeight="1" x14ac:dyDescent="0.2">
      <c r="A3342">
        <v>5</v>
      </c>
      <c r="B3342" s="2">
        <v>2749</v>
      </c>
      <c r="C3342" s="17">
        <v>3.1</v>
      </c>
      <c r="D3342" s="2">
        <v>2.75</v>
      </c>
      <c r="F3342" s="15">
        <v>2.76</v>
      </c>
      <c r="G3342" s="17">
        <v>20</v>
      </c>
      <c r="H3342" s="2">
        <v>14</v>
      </c>
      <c r="I3342" s="2">
        <v>66.7</v>
      </c>
      <c r="J3342" s="2">
        <v>14</v>
      </c>
      <c r="K3342" s="2">
        <v>66.7</v>
      </c>
      <c r="L3342" s="2">
        <v>70</v>
      </c>
      <c r="M3342" s="2">
        <v>2</v>
      </c>
      <c r="N3342" s="2">
        <v>9.5</v>
      </c>
      <c r="O3342" s="2">
        <v>4</v>
      </c>
      <c r="P3342" s="2">
        <v>19</v>
      </c>
      <c r="S3342" s="2">
        <v>1</v>
      </c>
      <c r="T3342" s="2">
        <v>4.8</v>
      </c>
      <c r="U3342" s="2">
        <v>13</v>
      </c>
      <c r="V3342" s="2">
        <v>61.9</v>
      </c>
      <c r="W3342" s="2">
        <v>1</v>
      </c>
      <c r="X3342" s="2">
        <v>4.8</v>
      </c>
      <c r="Y3342" s="2">
        <v>7</v>
      </c>
      <c r="Z3342" s="2">
        <v>33.299999999999997</v>
      </c>
      <c r="AE3342" s="2">
        <v>19</v>
      </c>
      <c r="AF3342" s="2">
        <v>13</v>
      </c>
      <c r="AG3342" s="2">
        <v>65</v>
      </c>
      <c r="AH3342" s="2">
        <v>13</v>
      </c>
      <c r="AI3342" s="2">
        <v>65</v>
      </c>
      <c r="AJ3342" s="2">
        <v>68.400000000000006</v>
      </c>
      <c r="AK3342" s="2">
        <v>5</v>
      </c>
      <c r="AL3342" s="2">
        <v>25</v>
      </c>
      <c r="AM3342" s="2">
        <v>1</v>
      </c>
      <c r="AN3342" s="2">
        <v>5</v>
      </c>
      <c r="AQ3342" s="2">
        <v>4</v>
      </c>
      <c r="AR3342" s="2">
        <v>20</v>
      </c>
      <c r="AS3342" s="2">
        <v>9</v>
      </c>
      <c r="AT3342" s="2">
        <v>45</v>
      </c>
      <c r="AU3342" s="2">
        <v>1</v>
      </c>
      <c r="AV3342" s="2">
        <v>5</v>
      </c>
      <c r="AW3342" s="2">
        <v>7</v>
      </c>
      <c r="AX3342" s="2">
        <v>35</v>
      </c>
      <c r="AY3342" s="2">
        <v>1</v>
      </c>
      <c r="CA3342" s="2">
        <v>20</v>
      </c>
      <c r="CB3342" s="2">
        <v>17</v>
      </c>
      <c r="CC3342" s="2">
        <v>81</v>
      </c>
      <c r="CD3342" s="2">
        <v>17</v>
      </c>
      <c r="CE3342" s="2">
        <v>81</v>
      </c>
      <c r="CF3342" s="2">
        <v>85</v>
      </c>
      <c r="CG3342" s="2">
        <v>3</v>
      </c>
      <c r="CH3342" s="2">
        <v>14.3</v>
      </c>
      <c r="CM3342" s="2">
        <v>13</v>
      </c>
      <c r="CN3342" s="2">
        <v>61.9</v>
      </c>
      <c r="CO3342" s="2">
        <v>4</v>
      </c>
      <c r="CP3342" s="2">
        <v>19</v>
      </c>
      <c r="CQ3342" s="2">
        <v>1</v>
      </c>
      <c r="CR3342" s="2">
        <v>4.8</v>
      </c>
      <c r="CS3342" s="2">
        <v>4</v>
      </c>
      <c r="CT3342" s="2">
        <v>19</v>
      </c>
    </row>
    <row r="3343" spans="1:100" ht="12.75" customHeight="1" x14ac:dyDescent="0.2">
      <c r="A3343">
        <v>5</v>
      </c>
      <c r="B3343" s="2">
        <v>2751</v>
      </c>
      <c r="C3343" s="17">
        <v>3</v>
      </c>
      <c r="D3343" s="2">
        <v>2.88</v>
      </c>
      <c r="F3343" s="15">
        <v>2.7560000000000002</v>
      </c>
      <c r="G3343" s="17">
        <v>41</v>
      </c>
      <c r="H3343" s="2">
        <v>28</v>
      </c>
      <c r="I3343" s="2">
        <v>68.3</v>
      </c>
      <c r="J3343" s="2">
        <v>28</v>
      </c>
      <c r="K3343" s="2">
        <v>68.3</v>
      </c>
      <c r="L3343" s="2">
        <v>68.3</v>
      </c>
      <c r="M3343" s="2">
        <v>3</v>
      </c>
      <c r="N3343" s="2">
        <v>7.3</v>
      </c>
      <c r="O3343" s="2">
        <v>10</v>
      </c>
      <c r="P3343" s="2">
        <v>24.4</v>
      </c>
      <c r="S3343" s="2">
        <v>12</v>
      </c>
      <c r="T3343" s="2">
        <v>29.3</v>
      </c>
      <c r="U3343" s="2">
        <v>16</v>
      </c>
      <c r="V3343" s="2">
        <v>39</v>
      </c>
      <c r="Y3343" s="2">
        <v>13</v>
      </c>
      <c r="Z3343" s="2">
        <v>31.7</v>
      </c>
      <c r="AB3343" s="2">
        <v>1</v>
      </c>
      <c r="AE3343" s="2">
        <v>41</v>
      </c>
      <c r="AF3343" s="2">
        <v>27</v>
      </c>
      <c r="AG3343" s="2">
        <v>65.900000000000006</v>
      </c>
      <c r="AH3343" s="2">
        <v>27</v>
      </c>
      <c r="AI3343" s="2">
        <v>65.900000000000006</v>
      </c>
      <c r="AJ3343" s="2">
        <v>65.900000000000006</v>
      </c>
      <c r="AK3343" s="2">
        <v>8</v>
      </c>
      <c r="AL3343" s="2">
        <v>19.5</v>
      </c>
      <c r="AM3343" s="2">
        <v>6</v>
      </c>
      <c r="AN3343" s="2">
        <v>14.6</v>
      </c>
      <c r="AQ3343" s="2">
        <v>10</v>
      </c>
      <c r="AR3343" s="2">
        <v>24.4</v>
      </c>
      <c r="AS3343" s="2">
        <v>17</v>
      </c>
      <c r="AT3343" s="2">
        <v>41.5</v>
      </c>
      <c r="AW3343" s="2">
        <v>14</v>
      </c>
      <c r="AX3343" s="2">
        <v>34.1</v>
      </c>
      <c r="AZ3343" s="2">
        <v>1</v>
      </c>
      <c r="CA3343" s="2">
        <v>41</v>
      </c>
      <c r="CB3343" s="2">
        <v>26</v>
      </c>
      <c r="CC3343" s="2">
        <v>63.4</v>
      </c>
      <c r="CD3343" s="2">
        <v>26</v>
      </c>
      <c r="CE3343" s="2">
        <v>63.4</v>
      </c>
      <c r="CF3343" s="2">
        <v>63.4</v>
      </c>
      <c r="CG3343" s="2">
        <v>7</v>
      </c>
      <c r="CH3343" s="2">
        <v>17.100000000000001</v>
      </c>
      <c r="CI3343" s="2">
        <v>8</v>
      </c>
      <c r="CJ3343" s="2">
        <v>19.5</v>
      </c>
      <c r="CM3343" s="2">
        <v>14</v>
      </c>
      <c r="CN3343" s="2">
        <v>34.1</v>
      </c>
      <c r="CO3343" s="2">
        <v>12</v>
      </c>
      <c r="CP3343" s="2">
        <v>29.3</v>
      </c>
      <c r="CS3343" s="2">
        <v>15</v>
      </c>
      <c r="CT3343" s="2">
        <v>36.6</v>
      </c>
      <c r="CV3343" s="2">
        <v>1</v>
      </c>
    </row>
    <row r="3344" spans="1:100" ht="12.75" customHeight="1" x14ac:dyDescent="0.2">
      <c r="A3344">
        <v>5</v>
      </c>
      <c r="B3344" s="2">
        <v>2752</v>
      </c>
      <c r="C3344" s="17">
        <v>2.94</v>
      </c>
      <c r="D3344" s="2">
        <v>2.67</v>
      </c>
      <c r="F3344" s="15">
        <v>2.734</v>
      </c>
      <c r="G3344" s="17">
        <v>64</v>
      </c>
      <c r="H3344" s="2">
        <v>42</v>
      </c>
      <c r="I3344" s="2">
        <v>65.599999999999994</v>
      </c>
      <c r="J3344" s="2">
        <v>42</v>
      </c>
      <c r="K3344" s="2">
        <v>65.599999999999994</v>
      </c>
      <c r="L3344" s="2">
        <v>65.599999999999994</v>
      </c>
      <c r="M3344" s="2">
        <v>8</v>
      </c>
      <c r="N3344" s="2">
        <v>12.5</v>
      </c>
      <c r="O3344" s="2">
        <v>14</v>
      </c>
      <c r="P3344" s="2">
        <v>21.9</v>
      </c>
      <c r="S3344" s="2">
        <v>16</v>
      </c>
      <c r="T3344" s="2">
        <v>25</v>
      </c>
      <c r="U3344" s="2">
        <v>26</v>
      </c>
      <c r="V3344" s="2">
        <v>40.6</v>
      </c>
      <c r="Y3344" s="2">
        <v>22</v>
      </c>
      <c r="Z3344" s="2">
        <v>34.4</v>
      </c>
      <c r="AB3344" s="2">
        <v>1</v>
      </c>
      <c r="AE3344" s="2">
        <v>64</v>
      </c>
      <c r="AF3344" s="2">
        <v>41</v>
      </c>
      <c r="AG3344" s="2">
        <v>64.099999999999994</v>
      </c>
      <c r="AH3344" s="2">
        <v>41</v>
      </c>
      <c r="AI3344" s="2">
        <v>64.099999999999994</v>
      </c>
      <c r="AJ3344" s="2">
        <v>64.099999999999994</v>
      </c>
      <c r="AK3344" s="2">
        <v>12</v>
      </c>
      <c r="AL3344" s="2">
        <v>18.8</v>
      </c>
      <c r="AM3344" s="2">
        <v>11</v>
      </c>
      <c r="AN3344" s="2">
        <v>17.2</v>
      </c>
      <c r="AQ3344" s="2">
        <v>27</v>
      </c>
      <c r="AR3344" s="2">
        <v>42.2</v>
      </c>
      <c r="AS3344" s="2">
        <v>14</v>
      </c>
      <c r="AT3344" s="2">
        <v>21.9</v>
      </c>
      <c r="AW3344" s="2">
        <v>23</v>
      </c>
      <c r="AX3344" s="2">
        <v>35.9</v>
      </c>
      <c r="AZ3344" s="2">
        <v>1</v>
      </c>
      <c r="CA3344" s="2">
        <v>64</v>
      </c>
      <c r="CB3344" s="2">
        <v>42</v>
      </c>
      <c r="CC3344" s="2">
        <v>65.599999999999994</v>
      </c>
      <c r="CD3344" s="2">
        <v>42</v>
      </c>
      <c r="CE3344" s="2">
        <v>65.599999999999994</v>
      </c>
      <c r="CF3344" s="2">
        <v>65.599999999999994</v>
      </c>
      <c r="CG3344" s="2">
        <v>14</v>
      </c>
      <c r="CH3344" s="2">
        <v>21.9</v>
      </c>
      <c r="CI3344" s="2">
        <v>8</v>
      </c>
      <c r="CJ3344" s="2">
        <v>12.5</v>
      </c>
      <c r="CM3344" s="2">
        <v>23</v>
      </c>
      <c r="CN3344" s="2">
        <v>35.9</v>
      </c>
      <c r="CO3344" s="2">
        <v>19</v>
      </c>
      <c r="CP3344" s="2">
        <v>29.7</v>
      </c>
      <c r="CS3344" s="2">
        <v>22</v>
      </c>
      <c r="CT3344" s="2">
        <v>34.4</v>
      </c>
      <c r="CV3344" s="2">
        <v>1</v>
      </c>
    </row>
    <row r="3345" spans="1:101" ht="12.75" customHeight="1" x14ac:dyDescent="0.2">
      <c r="A3345">
        <v>5</v>
      </c>
      <c r="B3345" s="2">
        <v>2754</v>
      </c>
      <c r="C3345" s="17">
        <v>2.88</v>
      </c>
      <c r="D3345" s="2">
        <v>2.84</v>
      </c>
      <c r="F3345" s="15">
        <v>2.92</v>
      </c>
      <c r="G3345" s="17">
        <v>86</v>
      </c>
      <c r="H3345" s="2">
        <v>56</v>
      </c>
      <c r="I3345" s="2">
        <v>65.099999999999994</v>
      </c>
      <c r="J3345" s="2">
        <v>56</v>
      </c>
      <c r="K3345" s="2">
        <v>65.099999999999994</v>
      </c>
      <c r="L3345" s="2">
        <v>65.099999999999994</v>
      </c>
      <c r="M3345" s="2">
        <v>9</v>
      </c>
      <c r="N3345" s="2">
        <v>10.5</v>
      </c>
      <c r="O3345" s="2">
        <v>21</v>
      </c>
      <c r="P3345" s="2">
        <v>24.4</v>
      </c>
      <c r="Q3345" s="2">
        <v>1</v>
      </c>
      <c r="R3345" s="2">
        <v>1.2</v>
      </c>
      <c r="S3345" s="2">
        <v>23</v>
      </c>
      <c r="T3345" s="2">
        <v>26.7</v>
      </c>
      <c r="U3345" s="2">
        <v>32</v>
      </c>
      <c r="V3345" s="2">
        <v>37.200000000000003</v>
      </c>
      <c r="Y3345" s="2">
        <v>30</v>
      </c>
      <c r="Z3345" s="2">
        <v>34.9</v>
      </c>
      <c r="AE3345" s="2">
        <v>86</v>
      </c>
      <c r="AF3345" s="2">
        <v>61</v>
      </c>
      <c r="AG3345" s="2">
        <v>70.900000000000006</v>
      </c>
      <c r="AH3345" s="2">
        <v>61</v>
      </c>
      <c r="AI3345" s="2">
        <v>70.900000000000006</v>
      </c>
      <c r="AJ3345" s="2">
        <v>70.900000000000006</v>
      </c>
      <c r="AK3345" s="2">
        <v>16</v>
      </c>
      <c r="AL3345" s="2">
        <v>18.600000000000001</v>
      </c>
      <c r="AM3345" s="2">
        <v>9</v>
      </c>
      <c r="AN3345" s="2">
        <v>10.5</v>
      </c>
      <c r="AQ3345" s="2">
        <v>34</v>
      </c>
      <c r="AR3345" s="2">
        <v>39.5</v>
      </c>
      <c r="AS3345" s="2">
        <v>27</v>
      </c>
      <c r="AT3345" s="2">
        <v>31.4</v>
      </c>
      <c r="AW3345" s="2">
        <v>25</v>
      </c>
      <c r="AX3345" s="2">
        <v>29.1</v>
      </c>
      <c r="CA3345" s="2">
        <v>86</v>
      </c>
      <c r="CB3345" s="2">
        <v>63</v>
      </c>
      <c r="CC3345" s="2">
        <v>73.3</v>
      </c>
      <c r="CD3345" s="2">
        <v>63</v>
      </c>
      <c r="CE3345" s="2">
        <v>73.3</v>
      </c>
      <c r="CF3345" s="2">
        <v>73.3</v>
      </c>
      <c r="CG3345" s="2">
        <v>14</v>
      </c>
      <c r="CH3345" s="2">
        <v>16.3</v>
      </c>
      <c r="CI3345" s="2">
        <v>9</v>
      </c>
      <c r="CJ3345" s="2">
        <v>10.5</v>
      </c>
      <c r="CK3345" s="2">
        <v>1</v>
      </c>
      <c r="CL3345" s="2">
        <v>1.2</v>
      </c>
      <c r="CM3345" s="2">
        <v>29</v>
      </c>
      <c r="CN3345" s="2">
        <v>33.700000000000003</v>
      </c>
      <c r="CO3345" s="2">
        <v>33</v>
      </c>
      <c r="CP3345" s="2">
        <v>38.4</v>
      </c>
      <c r="CS3345" s="2">
        <v>23</v>
      </c>
      <c r="CT3345" s="2">
        <v>26.7</v>
      </c>
    </row>
    <row r="3346" spans="1:101" ht="12.75" customHeight="1" x14ac:dyDescent="0.2">
      <c r="A3346">
        <v>5</v>
      </c>
      <c r="B3346" s="2">
        <v>2756</v>
      </c>
      <c r="C3346" s="17">
        <v>2.64</v>
      </c>
      <c r="D3346" s="2">
        <v>2.2200000000000002</v>
      </c>
      <c r="F3346" s="15">
        <v>2.0960000000000001</v>
      </c>
      <c r="G3346" s="17">
        <v>81</v>
      </c>
      <c r="H3346" s="2">
        <v>47</v>
      </c>
      <c r="I3346" s="2">
        <v>58</v>
      </c>
      <c r="J3346" s="2">
        <v>47</v>
      </c>
      <c r="K3346" s="2">
        <v>58</v>
      </c>
      <c r="L3346" s="2">
        <v>58</v>
      </c>
      <c r="M3346" s="2">
        <v>8</v>
      </c>
      <c r="N3346" s="2">
        <v>9.9</v>
      </c>
      <c r="O3346" s="2">
        <v>26</v>
      </c>
      <c r="P3346" s="2">
        <v>32.1</v>
      </c>
      <c r="Q3346" s="2">
        <v>3</v>
      </c>
      <c r="R3346" s="2">
        <v>3.7</v>
      </c>
      <c r="S3346" s="2">
        <v>22</v>
      </c>
      <c r="T3346" s="2">
        <v>27.2</v>
      </c>
      <c r="U3346" s="2">
        <v>22</v>
      </c>
      <c r="V3346" s="2">
        <v>27.2</v>
      </c>
      <c r="Y3346" s="2">
        <v>34</v>
      </c>
      <c r="Z3346" s="2">
        <v>42</v>
      </c>
      <c r="AE3346" s="2">
        <v>81</v>
      </c>
      <c r="AF3346" s="2">
        <v>37</v>
      </c>
      <c r="AG3346" s="2">
        <v>45.7</v>
      </c>
      <c r="AH3346" s="2">
        <v>37</v>
      </c>
      <c r="AI3346" s="2">
        <v>45.7</v>
      </c>
      <c r="AJ3346" s="2">
        <v>45.7</v>
      </c>
      <c r="AK3346" s="2">
        <v>23</v>
      </c>
      <c r="AL3346" s="2">
        <v>28.4</v>
      </c>
      <c r="AM3346" s="2">
        <v>21</v>
      </c>
      <c r="AN3346" s="2">
        <v>25.9</v>
      </c>
      <c r="AO3346" s="2">
        <v>1</v>
      </c>
      <c r="AP3346" s="2">
        <v>1.2</v>
      </c>
      <c r="AQ3346" s="2">
        <v>29</v>
      </c>
      <c r="AR3346" s="2">
        <v>35.799999999999997</v>
      </c>
      <c r="AS3346" s="2">
        <v>7</v>
      </c>
      <c r="AT3346" s="2">
        <v>8.6</v>
      </c>
      <c r="AW3346" s="2">
        <v>44</v>
      </c>
      <c r="AX3346" s="2">
        <v>54.3</v>
      </c>
      <c r="CA3346" s="2">
        <v>81</v>
      </c>
      <c r="CB3346" s="2">
        <v>28</v>
      </c>
      <c r="CC3346" s="2">
        <v>34.6</v>
      </c>
      <c r="CD3346" s="2">
        <v>28</v>
      </c>
      <c r="CE3346" s="2">
        <v>34.6</v>
      </c>
      <c r="CF3346" s="2">
        <v>34.6</v>
      </c>
      <c r="CG3346" s="2">
        <v>21</v>
      </c>
      <c r="CH3346" s="2">
        <v>25.9</v>
      </c>
      <c r="CI3346" s="2">
        <v>32</v>
      </c>
      <c r="CJ3346" s="2">
        <v>39.5</v>
      </c>
      <c r="CK3346" s="2">
        <v>3</v>
      </c>
      <c r="CL3346" s="2">
        <v>3.7</v>
      </c>
      <c r="CM3346" s="2">
        <v>15</v>
      </c>
      <c r="CN3346" s="2">
        <v>18.5</v>
      </c>
      <c r="CO3346" s="2">
        <v>10</v>
      </c>
      <c r="CP3346" s="2">
        <v>12.3</v>
      </c>
      <c r="CS3346" s="2">
        <v>53</v>
      </c>
      <c r="CT3346" s="2">
        <v>65.400000000000006</v>
      </c>
    </row>
    <row r="3347" spans="1:101" ht="12.75" customHeight="1" x14ac:dyDescent="0.2">
      <c r="A3347">
        <v>5</v>
      </c>
      <c r="B3347" s="2">
        <v>2757</v>
      </c>
      <c r="C3347" s="17">
        <v>2.52</v>
      </c>
      <c r="D3347" s="2">
        <v>2.4500000000000002</v>
      </c>
      <c r="F3347" s="15">
        <v>1.835</v>
      </c>
      <c r="G3347" s="17">
        <v>101</v>
      </c>
      <c r="H3347" s="2">
        <v>48</v>
      </c>
      <c r="I3347" s="2">
        <v>47.5</v>
      </c>
      <c r="J3347" s="2">
        <v>48</v>
      </c>
      <c r="K3347" s="2">
        <v>47.5</v>
      </c>
      <c r="L3347" s="2">
        <v>47.5</v>
      </c>
      <c r="M3347" s="2">
        <v>13</v>
      </c>
      <c r="N3347" s="2">
        <v>12.9</v>
      </c>
      <c r="O3347" s="2">
        <v>40</v>
      </c>
      <c r="P3347" s="2">
        <v>39.6</v>
      </c>
      <c r="Q3347" s="2">
        <v>1</v>
      </c>
      <c r="R3347" s="2">
        <v>1</v>
      </c>
      <c r="S3347" s="2">
        <v>26</v>
      </c>
      <c r="T3347" s="2">
        <v>25.7</v>
      </c>
      <c r="U3347" s="2">
        <v>21</v>
      </c>
      <c r="V3347" s="2">
        <v>20.8</v>
      </c>
      <c r="Y3347" s="2">
        <v>53</v>
      </c>
      <c r="Z3347" s="2">
        <v>52.5</v>
      </c>
      <c r="AB3347" s="2">
        <v>1</v>
      </c>
      <c r="AC3347" s="2">
        <v>2</v>
      </c>
      <c r="AE3347" s="2">
        <v>101</v>
      </c>
      <c r="AF3347" s="2">
        <v>50</v>
      </c>
      <c r="AG3347" s="2">
        <v>49.5</v>
      </c>
      <c r="AH3347" s="2">
        <v>50</v>
      </c>
      <c r="AI3347" s="2">
        <v>49.5</v>
      </c>
      <c r="AJ3347" s="2">
        <v>49.5</v>
      </c>
      <c r="AK3347" s="2">
        <v>24</v>
      </c>
      <c r="AL3347" s="2">
        <v>23.8</v>
      </c>
      <c r="AM3347" s="2">
        <v>27</v>
      </c>
      <c r="AN3347" s="2">
        <v>26.7</v>
      </c>
      <c r="AQ3347" s="2">
        <v>31</v>
      </c>
      <c r="AR3347" s="2">
        <v>30.7</v>
      </c>
      <c r="AS3347" s="2">
        <v>19</v>
      </c>
      <c r="AT3347" s="2">
        <v>18.8</v>
      </c>
      <c r="AW3347" s="2">
        <v>51</v>
      </c>
      <c r="AX3347" s="2">
        <v>50.5</v>
      </c>
      <c r="AZ3347" s="2">
        <v>1</v>
      </c>
      <c r="BA3347" s="2">
        <v>2</v>
      </c>
      <c r="CA3347" s="2">
        <v>102</v>
      </c>
      <c r="CB3347" s="2">
        <v>30</v>
      </c>
      <c r="CC3347" s="2">
        <v>29.4</v>
      </c>
      <c r="CD3347" s="2">
        <v>30</v>
      </c>
      <c r="CE3347" s="2">
        <v>29.4</v>
      </c>
      <c r="CF3347" s="2">
        <v>29.4</v>
      </c>
      <c r="CG3347" s="2">
        <v>49</v>
      </c>
      <c r="CH3347" s="2">
        <v>48</v>
      </c>
      <c r="CI3347" s="2">
        <v>23</v>
      </c>
      <c r="CJ3347" s="2">
        <v>22.5</v>
      </c>
      <c r="CM3347" s="2">
        <v>28</v>
      </c>
      <c r="CN3347" s="2">
        <v>27.5</v>
      </c>
      <c r="CO3347" s="2">
        <v>2</v>
      </c>
      <c r="CP3347" s="2">
        <v>2</v>
      </c>
      <c r="CS3347" s="2">
        <v>72</v>
      </c>
      <c r="CT3347" s="2">
        <v>70.599999999999994</v>
      </c>
      <c r="CW3347" s="2">
        <v>2</v>
      </c>
    </row>
    <row r="3348" spans="1:101" ht="12.75" customHeight="1" x14ac:dyDescent="0.2">
      <c r="A3348">
        <v>5</v>
      </c>
      <c r="B3348" s="2">
        <v>2762</v>
      </c>
      <c r="C3348" s="17">
        <v>2.65</v>
      </c>
      <c r="D3348" s="2">
        <v>1.95</v>
      </c>
      <c r="F3348" s="15">
        <v>2.262</v>
      </c>
      <c r="G3348" s="17">
        <v>88</v>
      </c>
      <c r="H3348" s="2">
        <v>52</v>
      </c>
      <c r="I3348" s="2">
        <v>59.1</v>
      </c>
      <c r="J3348" s="2">
        <v>52</v>
      </c>
      <c r="K3348" s="2">
        <v>59.1</v>
      </c>
      <c r="L3348" s="2">
        <v>59.1</v>
      </c>
      <c r="M3348" s="2">
        <v>10</v>
      </c>
      <c r="N3348" s="2">
        <v>11.4</v>
      </c>
      <c r="O3348" s="2">
        <v>26</v>
      </c>
      <c r="P3348" s="2">
        <v>29.5</v>
      </c>
      <c r="Q3348" s="2">
        <v>3</v>
      </c>
      <c r="R3348" s="2">
        <v>3.4</v>
      </c>
      <c r="S3348" s="2">
        <v>25</v>
      </c>
      <c r="T3348" s="2">
        <v>28.4</v>
      </c>
      <c r="U3348" s="2">
        <v>24</v>
      </c>
      <c r="V3348" s="2">
        <v>27.3</v>
      </c>
      <c r="Y3348" s="2">
        <v>36</v>
      </c>
      <c r="Z3348" s="2">
        <v>40.9</v>
      </c>
      <c r="AC3348" s="2">
        <v>1</v>
      </c>
      <c r="AE3348" s="2">
        <v>87</v>
      </c>
      <c r="AF3348" s="2">
        <v>29</v>
      </c>
      <c r="AG3348" s="2">
        <v>33</v>
      </c>
      <c r="AH3348" s="2">
        <v>29</v>
      </c>
      <c r="AI3348" s="2">
        <v>33</v>
      </c>
      <c r="AJ3348" s="2">
        <v>33.299999999999997</v>
      </c>
      <c r="AK3348" s="2">
        <v>31</v>
      </c>
      <c r="AL3348" s="2">
        <v>35.200000000000003</v>
      </c>
      <c r="AM3348" s="2">
        <v>27</v>
      </c>
      <c r="AN3348" s="2">
        <v>30.7</v>
      </c>
      <c r="AO3348" s="2">
        <v>1</v>
      </c>
      <c r="AP3348" s="2">
        <v>1.1000000000000001</v>
      </c>
      <c r="AQ3348" s="2">
        <v>25</v>
      </c>
      <c r="AR3348" s="2">
        <v>28.4</v>
      </c>
      <c r="AS3348" s="2">
        <v>3</v>
      </c>
      <c r="AT3348" s="2">
        <v>3.4</v>
      </c>
      <c r="AU3348" s="2">
        <v>1</v>
      </c>
      <c r="AV3348" s="2">
        <v>1.1000000000000001</v>
      </c>
      <c r="AW3348" s="2">
        <v>59</v>
      </c>
      <c r="AX3348" s="2">
        <v>67</v>
      </c>
      <c r="BA3348" s="2">
        <v>1</v>
      </c>
      <c r="CA3348" s="2">
        <v>88</v>
      </c>
      <c r="CB3348" s="2">
        <v>44</v>
      </c>
      <c r="CC3348" s="2">
        <v>50</v>
      </c>
      <c r="CD3348" s="2">
        <v>44</v>
      </c>
      <c r="CE3348" s="2">
        <v>50</v>
      </c>
      <c r="CF3348" s="2">
        <v>50</v>
      </c>
      <c r="CG3348" s="2">
        <v>28</v>
      </c>
      <c r="CH3348" s="2">
        <v>31.8</v>
      </c>
      <c r="CI3348" s="2">
        <v>16</v>
      </c>
      <c r="CJ3348" s="2">
        <v>18.2</v>
      </c>
      <c r="CM3348" s="2">
        <v>37</v>
      </c>
      <c r="CN3348" s="2">
        <v>42</v>
      </c>
      <c r="CO3348" s="2">
        <v>7</v>
      </c>
      <c r="CP3348" s="2">
        <v>8</v>
      </c>
      <c r="CS3348" s="2">
        <v>44</v>
      </c>
      <c r="CT3348" s="2">
        <v>50</v>
      </c>
      <c r="CW3348" s="2">
        <v>1</v>
      </c>
    </row>
    <row r="3349" spans="1:101" ht="12.75" customHeight="1" x14ac:dyDescent="0.2">
      <c r="A3349">
        <v>5</v>
      </c>
      <c r="B3349" s="2">
        <v>2763</v>
      </c>
      <c r="C3349" s="17">
        <v>2.93</v>
      </c>
      <c r="D3349" s="2">
        <v>1.93</v>
      </c>
      <c r="F3349" s="15">
        <v>2.31</v>
      </c>
      <c r="G3349" s="17">
        <v>29</v>
      </c>
      <c r="H3349" s="2">
        <v>18</v>
      </c>
      <c r="I3349" s="2">
        <v>62.1</v>
      </c>
      <c r="J3349" s="2">
        <v>18</v>
      </c>
      <c r="K3349" s="2">
        <v>62.1</v>
      </c>
      <c r="L3349" s="2">
        <v>62.1</v>
      </c>
      <c r="M3349" s="2">
        <v>2</v>
      </c>
      <c r="N3349" s="2">
        <v>6.9</v>
      </c>
      <c r="O3349" s="2">
        <v>9</v>
      </c>
      <c r="P3349" s="2">
        <v>31</v>
      </c>
      <c r="S3349" s="2">
        <v>7</v>
      </c>
      <c r="T3349" s="2">
        <v>24.1</v>
      </c>
      <c r="U3349" s="2">
        <v>11</v>
      </c>
      <c r="V3349" s="2">
        <v>37.9</v>
      </c>
      <c r="Y3349" s="2">
        <v>11</v>
      </c>
      <c r="Z3349" s="2">
        <v>37.9</v>
      </c>
      <c r="AE3349" s="2">
        <v>29</v>
      </c>
      <c r="AF3349" s="2">
        <v>8</v>
      </c>
      <c r="AG3349" s="2">
        <v>27.6</v>
      </c>
      <c r="AH3349" s="2">
        <v>8</v>
      </c>
      <c r="AI3349" s="2">
        <v>27.6</v>
      </c>
      <c r="AJ3349" s="2">
        <v>27.6</v>
      </c>
      <c r="AK3349" s="2">
        <v>11</v>
      </c>
      <c r="AL3349" s="2">
        <v>37.9</v>
      </c>
      <c r="AM3349" s="2">
        <v>10</v>
      </c>
      <c r="AN3349" s="2">
        <v>34.5</v>
      </c>
      <c r="AQ3349" s="2">
        <v>7</v>
      </c>
      <c r="AR3349" s="2">
        <v>24.1</v>
      </c>
      <c r="AS3349" s="2">
        <v>1</v>
      </c>
      <c r="AT3349" s="2">
        <v>3.4</v>
      </c>
      <c r="AW3349" s="2">
        <v>21</v>
      </c>
      <c r="AX3349" s="2">
        <v>72.400000000000006</v>
      </c>
      <c r="CA3349" s="2">
        <v>29</v>
      </c>
      <c r="CB3349" s="2">
        <v>13</v>
      </c>
      <c r="CC3349" s="2">
        <v>44.8</v>
      </c>
      <c r="CD3349" s="2">
        <v>13</v>
      </c>
      <c r="CE3349" s="2">
        <v>44.8</v>
      </c>
      <c r="CF3349" s="2">
        <v>44.8</v>
      </c>
      <c r="CG3349" s="2">
        <v>8</v>
      </c>
      <c r="CH3349" s="2">
        <v>27.6</v>
      </c>
      <c r="CI3349" s="2">
        <v>8</v>
      </c>
      <c r="CJ3349" s="2">
        <v>27.6</v>
      </c>
      <c r="CM3349" s="2">
        <v>9</v>
      </c>
      <c r="CN3349" s="2">
        <v>31</v>
      </c>
      <c r="CO3349" s="2">
        <v>4</v>
      </c>
      <c r="CP3349" s="2">
        <v>13.8</v>
      </c>
      <c r="CS3349" s="2">
        <v>16</v>
      </c>
      <c r="CT3349" s="2">
        <v>55.2</v>
      </c>
    </row>
    <row r="3350" spans="1:101" ht="12.75" customHeight="1" x14ac:dyDescent="0.2">
      <c r="A3350">
        <v>5</v>
      </c>
      <c r="B3350" s="2">
        <v>2765</v>
      </c>
      <c r="C3350" s="17">
        <v>2.48</v>
      </c>
      <c r="D3350" s="2">
        <v>2.31</v>
      </c>
      <c r="F3350" s="15">
        <v>2.028</v>
      </c>
      <c r="G3350" s="17">
        <v>69</v>
      </c>
      <c r="H3350" s="2">
        <v>32</v>
      </c>
      <c r="I3350" s="2">
        <v>46.4</v>
      </c>
      <c r="J3350" s="2">
        <v>32</v>
      </c>
      <c r="K3350" s="2">
        <v>46.4</v>
      </c>
      <c r="L3350" s="2">
        <v>46.4</v>
      </c>
      <c r="M3350" s="2">
        <v>11</v>
      </c>
      <c r="N3350" s="2">
        <v>15.9</v>
      </c>
      <c r="O3350" s="2">
        <v>26</v>
      </c>
      <c r="P3350" s="2">
        <v>37.700000000000003</v>
      </c>
      <c r="S3350" s="2">
        <v>20</v>
      </c>
      <c r="T3350" s="2">
        <v>29</v>
      </c>
      <c r="U3350" s="2">
        <v>12</v>
      </c>
      <c r="V3350" s="2">
        <v>17.399999999999999</v>
      </c>
      <c r="Y3350" s="2">
        <v>37</v>
      </c>
      <c r="Z3350" s="2">
        <v>53.6</v>
      </c>
      <c r="AB3350" s="2">
        <v>3</v>
      </c>
      <c r="AE3350" s="2">
        <v>70</v>
      </c>
      <c r="AF3350" s="2">
        <v>31</v>
      </c>
      <c r="AG3350" s="2">
        <v>44.3</v>
      </c>
      <c r="AH3350" s="2">
        <v>31</v>
      </c>
      <c r="AI3350" s="2">
        <v>44.3</v>
      </c>
      <c r="AJ3350" s="2">
        <v>44.3</v>
      </c>
      <c r="AK3350" s="2">
        <v>19</v>
      </c>
      <c r="AL3350" s="2">
        <v>27.1</v>
      </c>
      <c r="AM3350" s="2">
        <v>20</v>
      </c>
      <c r="AN3350" s="2">
        <v>28.6</v>
      </c>
      <c r="AQ3350" s="2">
        <v>21</v>
      </c>
      <c r="AR3350" s="2">
        <v>30</v>
      </c>
      <c r="AS3350" s="2">
        <v>10</v>
      </c>
      <c r="AT3350" s="2">
        <v>14.3</v>
      </c>
      <c r="AW3350" s="2">
        <v>39</v>
      </c>
      <c r="AX3350" s="2">
        <v>55.7</v>
      </c>
      <c r="AZ3350" s="2">
        <v>2</v>
      </c>
      <c r="CA3350" s="2">
        <v>70</v>
      </c>
      <c r="CB3350" s="2">
        <v>22</v>
      </c>
      <c r="CC3350" s="2">
        <v>31.4</v>
      </c>
      <c r="CD3350" s="2">
        <v>22</v>
      </c>
      <c r="CE3350" s="2">
        <v>31.4</v>
      </c>
      <c r="CF3350" s="2">
        <v>31.4</v>
      </c>
      <c r="CG3350" s="2">
        <v>23</v>
      </c>
      <c r="CH3350" s="2">
        <v>32.9</v>
      </c>
      <c r="CI3350" s="2">
        <v>25</v>
      </c>
      <c r="CJ3350" s="2">
        <v>35.700000000000003</v>
      </c>
      <c r="CM3350" s="2">
        <v>19</v>
      </c>
      <c r="CN3350" s="2">
        <v>27.1</v>
      </c>
      <c r="CO3350" s="2">
        <v>3</v>
      </c>
      <c r="CP3350" s="2">
        <v>4.3</v>
      </c>
      <c r="CS3350" s="2">
        <v>48</v>
      </c>
      <c r="CT3350" s="2">
        <v>68.599999999999994</v>
      </c>
      <c r="CV3350" s="2">
        <v>2</v>
      </c>
    </row>
    <row r="3351" spans="1:101" ht="12.75" customHeight="1" x14ac:dyDescent="0.2">
      <c r="A3351">
        <v>5</v>
      </c>
      <c r="B3351" s="2">
        <v>2768</v>
      </c>
      <c r="C3351" s="17">
        <v>2.92</v>
      </c>
      <c r="D3351" s="2">
        <v>2.2599999999999998</v>
      </c>
      <c r="F3351" s="15">
        <v>2.4610000000000003</v>
      </c>
      <c r="G3351" s="17">
        <v>112</v>
      </c>
      <c r="H3351" s="2">
        <v>79</v>
      </c>
      <c r="I3351" s="2">
        <v>68.7</v>
      </c>
      <c r="J3351" s="2">
        <v>79</v>
      </c>
      <c r="K3351" s="2">
        <v>68.7</v>
      </c>
      <c r="L3351" s="2">
        <v>70.5</v>
      </c>
      <c r="M3351" s="2">
        <v>9</v>
      </c>
      <c r="N3351" s="2">
        <v>7.8</v>
      </c>
      <c r="O3351" s="2">
        <v>24</v>
      </c>
      <c r="P3351" s="2">
        <v>20.9</v>
      </c>
      <c r="S3351" s="2">
        <v>37</v>
      </c>
      <c r="T3351" s="2">
        <v>32.200000000000003</v>
      </c>
      <c r="U3351" s="2">
        <v>42</v>
      </c>
      <c r="V3351" s="2">
        <v>36.5</v>
      </c>
      <c r="W3351" s="2">
        <v>3</v>
      </c>
      <c r="X3351" s="2">
        <v>2.6</v>
      </c>
      <c r="Y3351" s="2">
        <v>36</v>
      </c>
      <c r="Z3351" s="2">
        <v>31.3</v>
      </c>
      <c r="AB3351" s="2">
        <v>1</v>
      </c>
      <c r="AC3351" s="2">
        <v>4</v>
      </c>
      <c r="AE3351" s="2">
        <v>112</v>
      </c>
      <c r="AF3351" s="2">
        <v>53</v>
      </c>
      <c r="AG3351" s="2">
        <v>46.1</v>
      </c>
      <c r="AH3351" s="2">
        <v>53</v>
      </c>
      <c r="AI3351" s="2">
        <v>46.1</v>
      </c>
      <c r="AJ3351" s="2">
        <v>47.3</v>
      </c>
      <c r="AK3351" s="2">
        <v>27</v>
      </c>
      <c r="AL3351" s="2">
        <v>23.5</v>
      </c>
      <c r="AM3351" s="2">
        <v>32</v>
      </c>
      <c r="AN3351" s="2">
        <v>27.8</v>
      </c>
      <c r="AQ3351" s="2">
        <v>43</v>
      </c>
      <c r="AR3351" s="2">
        <v>37.4</v>
      </c>
      <c r="AS3351" s="2">
        <v>10</v>
      </c>
      <c r="AT3351" s="2">
        <v>8.6999999999999993</v>
      </c>
      <c r="AU3351" s="2">
        <v>3</v>
      </c>
      <c r="AV3351" s="2">
        <v>2.6</v>
      </c>
      <c r="AW3351" s="2">
        <v>62</v>
      </c>
      <c r="AX3351" s="2">
        <v>53.9</v>
      </c>
      <c r="AZ3351" s="2">
        <v>1</v>
      </c>
      <c r="BA3351" s="2">
        <v>4</v>
      </c>
      <c r="CA3351" s="2">
        <v>112</v>
      </c>
      <c r="CB3351" s="2">
        <v>60</v>
      </c>
      <c r="CC3351" s="2">
        <v>52.2</v>
      </c>
      <c r="CD3351" s="2">
        <v>60</v>
      </c>
      <c r="CE3351" s="2">
        <v>52.2</v>
      </c>
      <c r="CF3351" s="2">
        <v>53.6</v>
      </c>
      <c r="CG3351" s="2">
        <v>27</v>
      </c>
      <c r="CH3351" s="2">
        <v>23.5</v>
      </c>
      <c r="CI3351" s="2">
        <v>25</v>
      </c>
      <c r="CJ3351" s="2">
        <v>21.7</v>
      </c>
      <c r="CM3351" s="2">
        <v>34</v>
      </c>
      <c r="CN3351" s="2">
        <v>29.6</v>
      </c>
      <c r="CO3351" s="2">
        <v>26</v>
      </c>
      <c r="CP3351" s="2">
        <v>22.6</v>
      </c>
      <c r="CQ3351" s="2">
        <v>3</v>
      </c>
      <c r="CR3351" s="2">
        <v>2.6</v>
      </c>
      <c r="CS3351" s="2">
        <v>55</v>
      </c>
      <c r="CT3351" s="2">
        <v>47.8</v>
      </c>
      <c r="CV3351" s="2">
        <v>1</v>
      </c>
      <c r="CW3351" s="2">
        <v>4</v>
      </c>
    </row>
    <row r="3352" spans="1:101" ht="12.75" customHeight="1" x14ac:dyDescent="0.2">
      <c r="A3352">
        <v>5</v>
      </c>
      <c r="B3352" s="2">
        <v>2769</v>
      </c>
      <c r="C3352" s="17">
        <v>2.95</v>
      </c>
      <c r="D3352" s="2">
        <v>2.38</v>
      </c>
      <c r="F3352" s="15">
        <v>2.2829999999999999</v>
      </c>
      <c r="G3352" s="17">
        <v>21</v>
      </c>
      <c r="H3352" s="2">
        <v>13</v>
      </c>
      <c r="I3352" s="2">
        <v>61.9</v>
      </c>
      <c r="J3352" s="2">
        <v>13</v>
      </c>
      <c r="K3352" s="2">
        <v>61.9</v>
      </c>
      <c r="L3352" s="2">
        <v>61.9</v>
      </c>
      <c r="O3352" s="2">
        <v>8</v>
      </c>
      <c r="P3352" s="2">
        <v>38.1</v>
      </c>
      <c r="S3352" s="2">
        <v>6</v>
      </c>
      <c r="T3352" s="2">
        <v>28.6</v>
      </c>
      <c r="U3352" s="2">
        <v>7</v>
      </c>
      <c r="V3352" s="2">
        <v>33.299999999999997</v>
      </c>
      <c r="Y3352" s="2">
        <v>8</v>
      </c>
      <c r="Z3352" s="2">
        <v>38.1</v>
      </c>
      <c r="AE3352" s="2">
        <v>21</v>
      </c>
      <c r="AF3352" s="2">
        <v>11</v>
      </c>
      <c r="AG3352" s="2">
        <v>52.4</v>
      </c>
      <c r="AH3352" s="2">
        <v>11</v>
      </c>
      <c r="AI3352" s="2">
        <v>52.4</v>
      </c>
      <c r="AJ3352" s="2">
        <v>52.4</v>
      </c>
      <c r="AK3352" s="2">
        <v>3</v>
      </c>
      <c r="AL3352" s="2">
        <v>14.3</v>
      </c>
      <c r="AM3352" s="2">
        <v>7</v>
      </c>
      <c r="AN3352" s="2">
        <v>33.299999999999997</v>
      </c>
      <c r="AQ3352" s="2">
        <v>11</v>
      </c>
      <c r="AR3352" s="2">
        <v>52.4</v>
      </c>
      <c r="AW3352" s="2">
        <v>10</v>
      </c>
      <c r="AX3352" s="2">
        <v>47.6</v>
      </c>
      <c r="CA3352" s="2">
        <v>21</v>
      </c>
      <c r="CB3352" s="2">
        <v>9</v>
      </c>
      <c r="CC3352" s="2">
        <v>42.9</v>
      </c>
      <c r="CD3352" s="2">
        <v>9</v>
      </c>
      <c r="CE3352" s="2">
        <v>42.9</v>
      </c>
      <c r="CF3352" s="2">
        <v>42.9</v>
      </c>
      <c r="CG3352" s="2">
        <v>5</v>
      </c>
      <c r="CH3352" s="2">
        <v>23.8</v>
      </c>
      <c r="CI3352" s="2">
        <v>7</v>
      </c>
      <c r="CJ3352" s="2">
        <v>33.299999999999997</v>
      </c>
      <c r="CM3352" s="2">
        <v>7</v>
      </c>
      <c r="CN3352" s="2">
        <v>33.299999999999997</v>
      </c>
      <c r="CO3352" s="2">
        <v>2</v>
      </c>
      <c r="CP3352" s="2">
        <v>9.5</v>
      </c>
      <c r="CS3352" s="2">
        <v>12</v>
      </c>
      <c r="CT3352" s="2">
        <v>57.1</v>
      </c>
    </row>
    <row r="3353" spans="1:101" ht="12.75" customHeight="1" x14ac:dyDescent="0.2">
      <c r="A3353">
        <v>5</v>
      </c>
      <c r="B3353" s="2">
        <v>2770</v>
      </c>
      <c r="C3353" s="17">
        <v>2.6</v>
      </c>
      <c r="D3353" s="2">
        <v>2.7</v>
      </c>
      <c r="F3353" s="15">
        <v>2.5</v>
      </c>
      <c r="G3353" s="17">
        <v>10</v>
      </c>
      <c r="H3353" s="2">
        <v>5</v>
      </c>
      <c r="I3353" s="2">
        <v>50</v>
      </c>
      <c r="J3353" s="2">
        <v>5</v>
      </c>
      <c r="K3353" s="2">
        <v>50</v>
      </c>
      <c r="L3353" s="2">
        <v>50</v>
      </c>
      <c r="M3353" s="2">
        <v>2</v>
      </c>
      <c r="N3353" s="2">
        <v>20</v>
      </c>
      <c r="O3353" s="2">
        <v>3</v>
      </c>
      <c r="P3353" s="2">
        <v>30</v>
      </c>
      <c r="S3353" s="2">
        <v>2</v>
      </c>
      <c r="T3353" s="2">
        <v>20</v>
      </c>
      <c r="U3353" s="2">
        <v>3</v>
      </c>
      <c r="V3353" s="2">
        <v>30</v>
      </c>
      <c r="Y3353" s="2">
        <v>5</v>
      </c>
      <c r="Z3353" s="2">
        <v>50</v>
      </c>
      <c r="AE3353" s="2">
        <v>10</v>
      </c>
      <c r="AF3353" s="2">
        <v>6</v>
      </c>
      <c r="AG3353" s="2">
        <v>60</v>
      </c>
      <c r="AH3353" s="2">
        <v>6</v>
      </c>
      <c r="AI3353" s="2">
        <v>60</v>
      </c>
      <c r="AJ3353" s="2">
        <v>60</v>
      </c>
      <c r="AK3353" s="2">
        <v>2</v>
      </c>
      <c r="AL3353" s="2">
        <v>20</v>
      </c>
      <c r="AM3353" s="2">
        <v>2</v>
      </c>
      <c r="AN3353" s="2">
        <v>20</v>
      </c>
      <c r="AQ3353" s="2">
        <v>3</v>
      </c>
      <c r="AR3353" s="2">
        <v>30</v>
      </c>
      <c r="AS3353" s="2">
        <v>3</v>
      </c>
      <c r="AT3353" s="2">
        <v>30</v>
      </c>
      <c r="AW3353" s="2">
        <v>4</v>
      </c>
      <c r="AX3353" s="2">
        <v>40</v>
      </c>
      <c r="CA3353" s="2">
        <v>10</v>
      </c>
      <c r="CB3353" s="2">
        <v>6</v>
      </c>
      <c r="CC3353" s="2">
        <v>60</v>
      </c>
      <c r="CD3353" s="2">
        <v>6</v>
      </c>
      <c r="CE3353" s="2">
        <v>60</v>
      </c>
      <c r="CF3353" s="2">
        <v>60</v>
      </c>
      <c r="CG3353" s="2">
        <v>2</v>
      </c>
      <c r="CH3353" s="2">
        <v>20</v>
      </c>
      <c r="CI3353" s="2">
        <v>2</v>
      </c>
      <c r="CJ3353" s="2">
        <v>20</v>
      </c>
      <c r="CM3353" s="2">
        <v>5</v>
      </c>
      <c r="CN3353" s="2">
        <v>50</v>
      </c>
      <c r="CO3353" s="2">
        <v>1</v>
      </c>
      <c r="CP3353" s="2">
        <v>10</v>
      </c>
      <c r="CS3353" s="2">
        <v>4</v>
      </c>
      <c r="CT3353" s="2">
        <v>40</v>
      </c>
    </row>
    <row r="3354" spans="1:101" ht="12.75" customHeight="1" x14ac:dyDescent="0.2">
      <c r="A3354">
        <v>5</v>
      </c>
      <c r="B3354" s="2">
        <v>2771</v>
      </c>
      <c r="C3354" s="17">
        <v>2.7</v>
      </c>
      <c r="D3354" s="2">
        <v>2.13</v>
      </c>
      <c r="F3354" s="15">
        <v>2.1439999999999997</v>
      </c>
      <c r="G3354" s="17">
        <v>76</v>
      </c>
      <c r="H3354" s="2">
        <v>40</v>
      </c>
      <c r="I3354" s="2">
        <v>52.6</v>
      </c>
      <c r="J3354" s="2">
        <v>40</v>
      </c>
      <c r="K3354" s="2">
        <v>52.6</v>
      </c>
      <c r="L3354" s="2">
        <v>52.6</v>
      </c>
      <c r="M3354" s="2">
        <v>9</v>
      </c>
      <c r="N3354" s="2">
        <v>11.8</v>
      </c>
      <c r="O3354" s="2">
        <v>27</v>
      </c>
      <c r="P3354" s="2">
        <v>35.5</v>
      </c>
      <c r="S3354" s="2">
        <v>18</v>
      </c>
      <c r="T3354" s="2">
        <v>23.7</v>
      </c>
      <c r="U3354" s="2">
        <v>22</v>
      </c>
      <c r="V3354" s="2">
        <v>28.9</v>
      </c>
      <c r="Y3354" s="2">
        <v>36</v>
      </c>
      <c r="Z3354" s="2">
        <v>47.4</v>
      </c>
      <c r="AE3354" s="2">
        <v>76</v>
      </c>
      <c r="AF3354" s="2">
        <v>30</v>
      </c>
      <c r="AG3354" s="2">
        <v>39.5</v>
      </c>
      <c r="AH3354" s="2">
        <v>30</v>
      </c>
      <c r="AI3354" s="2">
        <v>39.5</v>
      </c>
      <c r="AJ3354" s="2">
        <v>39.5</v>
      </c>
      <c r="AK3354" s="2">
        <v>30</v>
      </c>
      <c r="AL3354" s="2">
        <v>39.5</v>
      </c>
      <c r="AM3354" s="2">
        <v>16</v>
      </c>
      <c r="AN3354" s="2">
        <v>21.1</v>
      </c>
      <c r="AQ3354" s="2">
        <v>20</v>
      </c>
      <c r="AR3354" s="2">
        <v>26.3</v>
      </c>
      <c r="AS3354" s="2">
        <v>10</v>
      </c>
      <c r="AT3354" s="2">
        <v>13.2</v>
      </c>
      <c r="AW3354" s="2">
        <v>46</v>
      </c>
      <c r="AX3354" s="2">
        <v>60.5</v>
      </c>
      <c r="CA3354" s="2">
        <v>76</v>
      </c>
      <c r="CB3354" s="2">
        <v>28</v>
      </c>
      <c r="CC3354" s="2">
        <v>36.799999999999997</v>
      </c>
      <c r="CD3354" s="2">
        <v>28</v>
      </c>
      <c r="CE3354" s="2">
        <v>36.799999999999997</v>
      </c>
      <c r="CF3354" s="2">
        <v>36.799999999999997</v>
      </c>
      <c r="CG3354" s="2">
        <v>31</v>
      </c>
      <c r="CH3354" s="2">
        <v>40.799999999999997</v>
      </c>
      <c r="CI3354" s="2">
        <v>17</v>
      </c>
      <c r="CJ3354" s="2">
        <v>22.4</v>
      </c>
      <c r="CM3354" s="2">
        <v>14</v>
      </c>
      <c r="CN3354" s="2">
        <v>18.399999999999999</v>
      </c>
      <c r="CO3354" s="2">
        <v>14</v>
      </c>
      <c r="CP3354" s="2">
        <v>18.399999999999999</v>
      </c>
      <c r="CS3354" s="2">
        <v>48</v>
      </c>
      <c r="CT3354" s="2">
        <v>63.2</v>
      </c>
    </row>
    <row r="3355" spans="1:101" ht="12.75" customHeight="1" x14ac:dyDescent="0.2">
      <c r="A3355">
        <v>5</v>
      </c>
      <c r="B3355" s="2">
        <v>2772</v>
      </c>
      <c r="C3355" s="17">
        <v>2.98</v>
      </c>
      <c r="D3355" s="2">
        <v>2.9</v>
      </c>
      <c r="F3355" s="15">
        <v>2.6729999999999996</v>
      </c>
      <c r="G3355" s="17">
        <v>49</v>
      </c>
      <c r="H3355" s="2">
        <v>41</v>
      </c>
      <c r="I3355" s="2">
        <v>83.7</v>
      </c>
      <c r="J3355" s="2">
        <v>41</v>
      </c>
      <c r="K3355" s="2">
        <v>83.7</v>
      </c>
      <c r="L3355" s="2">
        <v>83.7</v>
      </c>
      <c r="O3355" s="2">
        <v>8</v>
      </c>
      <c r="P3355" s="2">
        <v>16.3</v>
      </c>
      <c r="Q3355" s="2">
        <v>4</v>
      </c>
      <c r="R3355" s="2">
        <v>8.1999999999999993</v>
      </c>
      <c r="S3355" s="2">
        <v>18</v>
      </c>
      <c r="T3355" s="2">
        <v>36.700000000000003</v>
      </c>
      <c r="U3355" s="2">
        <v>19</v>
      </c>
      <c r="V3355" s="2">
        <v>38.799999999999997</v>
      </c>
      <c r="Y3355" s="2">
        <v>8</v>
      </c>
      <c r="Z3355" s="2">
        <v>16.3</v>
      </c>
      <c r="AB3355" s="2">
        <v>1</v>
      </c>
      <c r="AE3355" s="2">
        <v>49</v>
      </c>
      <c r="AF3355" s="2">
        <v>36</v>
      </c>
      <c r="AG3355" s="2">
        <v>73.5</v>
      </c>
      <c r="AH3355" s="2">
        <v>36</v>
      </c>
      <c r="AI3355" s="2">
        <v>73.5</v>
      </c>
      <c r="AJ3355" s="2">
        <v>73.5</v>
      </c>
      <c r="AK3355" s="2">
        <v>8</v>
      </c>
      <c r="AL3355" s="2">
        <v>16.3</v>
      </c>
      <c r="AM3355" s="2">
        <v>5</v>
      </c>
      <c r="AN3355" s="2">
        <v>10.199999999999999</v>
      </c>
      <c r="AQ3355" s="2">
        <v>20</v>
      </c>
      <c r="AR3355" s="2">
        <v>40.799999999999997</v>
      </c>
      <c r="AS3355" s="2">
        <v>16</v>
      </c>
      <c r="AT3355" s="2">
        <v>32.700000000000003</v>
      </c>
      <c r="AW3355" s="2">
        <v>13</v>
      </c>
      <c r="AX3355" s="2">
        <v>26.5</v>
      </c>
      <c r="AZ3355" s="2">
        <v>1</v>
      </c>
      <c r="CA3355" s="2">
        <v>49</v>
      </c>
      <c r="CB3355" s="2">
        <v>30</v>
      </c>
      <c r="CC3355" s="2">
        <v>61.2</v>
      </c>
      <c r="CD3355" s="2">
        <v>30</v>
      </c>
      <c r="CE3355" s="2">
        <v>61.2</v>
      </c>
      <c r="CF3355" s="2">
        <v>61.2</v>
      </c>
      <c r="CG3355" s="2">
        <v>7</v>
      </c>
      <c r="CH3355" s="2">
        <v>14.3</v>
      </c>
      <c r="CI3355" s="2">
        <v>12</v>
      </c>
      <c r="CJ3355" s="2">
        <v>24.5</v>
      </c>
      <c r="CM3355" s="2">
        <v>20</v>
      </c>
      <c r="CN3355" s="2">
        <v>40.799999999999997</v>
      </c>
      <c r="CO3355" s="2">
        <v>10</v>
      </c>
      <c r="CP3355" s="2">
        <v>20.399999999999999</v>
      </c>
      <c r="CS3355" s="2">
        <v>19</v>
      </c>
      <c r="CT3355" s="2">
        <v>38.799999999999997</v>
      </c>
      <c r="CV3355" s="2">
        <v>1</v>
      </c>
    </row>
    <row r="3356" spans="1:101" ht="12.75" customHeight="1" x14ac:dyDescent="0.2">
      <c r="A3356">
        <v>5</v>
      </c>
      <c r="B3356" s="2">
        <v>2774</v>
      </c>
      <c r="C3356" s="17">
        <v>2.69</v>
      </c>
      <c r="D3356" s="2">
        <v>2.17</v>
      </c>
      <c r="F3356" s="15">
        <v>2.5639999999999996</v>
      </c>
      <c r="G3356" s="17">
        <v>48</v>
      </c>
      <c r="H3356" s="2">
        <v>30</v>
      </c>
      <c r="I3356" s="2">
        <v>62.5</v>
      </c>
      <c r="J3356" s="2">
        <v>30</v>
      </c>
      <c r="K3356" s="2">
        <v>62.5</v>
      </c>
      <c r="L3356" s="2">
        <v>62.5</v>
      </c>
      <c r="M3356" s="2">
        <v>6</v>
      </c>
      <c r="N3356" s="2">
        <v>12.5</v>
      </c>
      <c r="O3356" s="2">
        <v>12</v>
      </c>
      <c r="P3356" s="2">
        <v>25</v>
      </c>
      <c r="Q3356" s="2">
        <v>2</v>
      </c>
      <c r="R3356" s="2">
        <v>4.2</v>
      </c>
      <c r="S3356" s="2">
        <v>13</v>
      </c>
      <c r="T3356" s="2">
        <v>27.1</v>
      </c>
      <c r="U3356" s="2">
        <v>15</v>
      </c>
      <c r="V3356" s="2">
        <v>31.3</v>
      </c>
      <c r="Y3356" s="2">
        <v>18</v>
      </c>
      <c r="Z3356" s="2">
        <v>37.5</v>
      </c>
      <c r="AC3356" s="2">
        <v>2</v>
      </c>
      <c r="AE3356" s="2">
        <v>48</v>
      </c>
      <c r="AF3356" s="2">
        <v>20</v>
      </c>
      <c r="AG3356" s="2">
        <v>41.7</v>
      </c>
      <c r="AH3356" s="2">
        <v>20</v>
      </c>
      <c r="AI3356" s="2">
        <v>41.7</v>
      </c>
      <c r="AJ3356" s="2">
        <v>41.7</v>
      </c>
      <c r="AK3356" s="2">
        <v>18</v>
      </c>
      <c r="AL3356" s="2">
        <v>37.5</v>
      </c>
      <c r="AM3356" s="2">
        <v>10</v>
      </c>
      <c r="AN3356" s="2">
        <v>20.8</v>
      </c>
      <c r="AQ3356" s="2">
        <v>14</v>
      </c>
      <c r="AR3356" s="2">
        <v>29.2</v>
      </c>
      <c r="AS3356" s="2">
        <v>6</v>
      </c>
      <c r="AT3356" s="2">
        <v>12.5</v>
      </c>
      <c r="AW3356" s="2">
        <v>28</v>
      </c>
      <c r="AX3356" s="2">
        <v>58.3</v>
      </c>
      <c r="BA3356" s="2">
        <v>2</v>
      </c>
      <c r="CA3356" s="2">
        <v>48</v>
      </c>
      <c r="CB3356" s="2">
        <v>26</v>
      </c>
      <c r="CC3356" s="2">
        <v>54.2</v>
      </c>
      <c r="CD3356" s="2">
        <v>26</v>
      </c>
      <c r="CE3356" s="2">
        <v>54.2</v>
      </c>
      <c r="CF3356" s="2">
        <v>54.2</v>
      </c>
      <c r="CG3356" s="2">
        <v>9</v>
      </c>
      <c r="CH3356" s="2">
        <v>18.8</v>
      </c>
      <c r="CI3356" s="2">
        <v>13</v>
      </c>
      <c r="CJ3356" s="2">
        <v>27.1</v>
      </c>
      <c r="CK3356" s="2">
        <v>1</v>
      </c>
      <c r="CL3356" s="2">
        <v>2.1</v>
      </c>
      <c r="CM3356" s="2">
        <v>12</v>
      </c>
      <c r="CN3356" s="2">
        <v>25</v>
      </c>
      <c r="CO3356" s="2">
        <v>13</v>
      </c>
      <c r="CP3356" s="2">
        <v>27.1</v>
      </c>
      <c r="CS3356" s="2">
        <v>22</v>
      </c>
      <c r="CT3356" s="2">
        <v>45.8</v>
      </c>
      <c r="CW3356" s="2">
        <v>2</v>
      </c>
    </row>
    <row r="3357" spans="1:101" ht="12.75" customHeight="1" x14ac:dyDescent="0.2">
      <c r="A3357">
        <v>5</v>
      </c>
      <c r="B3357" s="2">
        <v>2778</v>
      </c>
      <c r="C3357" s="17">
        <v>3.3</v>
      </c>
      <c r="D3357" s="2">
        <v>2.92</v>
      </c>
      <c r="F3357" s="15">
        <v>3.113</v>
      </c>
      <c r="G3357" s="17">
        <v>60</v>
      </c>
      <c r="H3357" s="2">
        <v>48</v>
      </c>
      <c r="I3357" s="2">
        <v>78.7</v>
      </c>
      <c r="J3357" s="2">
        <v>48</v>
      </c>
      <c r="K3357" s="2">
        <v>78.7</v>
      </c>
      <c r="L3357" s="2">
        <v>80</v>
      </c>
      <c r="M3357" s="2">
        <v>2</v>
      </c>
      <c r="N3357" s="2">
        <v>3.3</v>
      </c>
      <c r="O3357" s="2">
        <v>10</v>
      </c>
      <c r="P3357" s="2">
        <v>16.399999999999999</v>
      </c>
      <c r="S3357" s="2">
        <v>13</v>
      </c>
      <c r="T3357" s="2">
        <v>21.3</v>
      </c>
      <c r="U3357" s="2">
        <v>35</v>
      </c>
      <c r="V3357" s="2">
        <v>57.4</v>
      </c>
      <c r="W3357" s="2">
        <v>1</v>
      </c>
      <c r="X3357" s="2">
        <v>1.6</v>
      </c>
      <c r="Y3357" s="2">
        <v>13</v>
      </c>
      <c r="Z3357" s="2">
        <v>21.3</v>
      </c>
      <c r="AA3357" s="2">
        <v>1</v>
      </c>
      <c r="AE3357" s="2">
        <v>60</v>
      </c>
      <c r="AF3357" s="2">
        <v>41</v>
      </c>
      <c r="AG3357" s="2">
        <v>67.2</v>
      </c>
      <c r="AH3357" s="2">
        <v>41</v>
      </c>
      <c r="AI3357" s="2">
        <v>67.2</v>
      </c>
      <c r="AJ3357" s="2">
        <v>68.3</v>
      </c>
      <c r="AK3357" s="2">
        <v>9</v>
      </c>
      <c r="AL3357" s="2">
        <v>14.8</v>
      </c>
      <c r="AM3357" s="2">
        <v>10</v>
      </c>
      <c r="AN3357" s="2">
        <v>16.399999999999999</v>
      </c>
      <c r="AQ3357" s="2">
        <v>15</v>
      </c>
      <c r="AR3357" s="2">
        <v>24.6</v>
      </c>
      <c r="AS3357" s="2">
        <v>26</v>
      </c>
      <c r="AT3357" s="2">
        <v>42.6</v>
      </c>
      <c r="AU3357" s="2">
        <v>1</v>
      </c>
      <c r="AV3357" s="2">
        <v>1.6</v>
      </c>
      <c r="AW3357" s="2">
        <v>20</v>
      </c>
      <c r="AX3357" s="2">
        <v>32.799999999999997</v>
      </c>
      <c r="AY3357" s="2">
        <v>1</v>
      </c>
      <c r="CA3357" s="2">
        <v>60</v>
      </c>
      <c r="CB3357" s="2">
        <v>44</v>
      </c>
      <c r="CC3357" s="2">
        <v>72.099999999999994</v>
      </c>
      <c r="CD3357" s="2">
        <v>44</v>
      </c>
      <c r="CE3357" s="2">
        <v>72.099999999999994</v>
      </c>
      <c r="CF3357" s="2">
        <v>73.3</v>
      </c>
      <c r="CG3357" s="2">
        <v>3</v>
      </c>
      <c r="CH3357" s="2">
        <v>4.9000000000000004</v>
      </c>
      <c r="CI3357" s="2">
        <v>13</v>
      </c>
      <c r="CJ3357" s="2">
        <v>21.3</v>
      </c>
      <c r="CM3357" s="2">
        <v>15</v>
      </c>
      <c r="CN3357" s="2">
        <v>24.6</v>
      </c>
      <c r="CO3357" s="2">
        <v>29</v>
      </c>
      <c r="CP3357" s="2">
        <v>47.5</v>
      </c>
      <c r="CQ3357" s="2">
        <v>1</v>
      </c>
      <c r="CR3357" s="2">
        <v>1.6</v>
      </c>
      <c r="CS3357" s="2">
        <v>17</v>
      </c>
      <c r="CT3357" s="2">
        <v>27.9</v>
      </c>
      <c r="CU3357" s="2">
        <v>1</v>
      </c>
    </row>
    <row r="3358" spans="1:101" ht="12.75" customHeight="1" x14ac:dyDescent="0.2">
      <c r="A3358">
        <v>5</v>
      </c>
      <c r="B3358" s="2">
        <v>2786</v>
      </c>
      <c r="C3358" s="17">
        <v>3.21</v>
      </c>
      <c r="D3358" s="2">
        <v>2.94</v>
      </c>
      <c r="F3358" s="15">
        <v>3.0129999999999999</v>
      </c>
      <c r="G3358" s="17">
        <v>85</v>
      </c>
      <c r="H3358" s="2">
        <v>68</v>
      </c>
      <c r="I3358" s="2">
        <v>80</v>
      </c>
      <c r="J3358" s="2">
        <v>68</v>
      </c>
      <c r="K3358" s="2">
        <v>80</v>
      </c>
      <c r="L3358" s="2">
        <v>80</v>
      </c>
      <c r="M3358" s="2">
        <v>4</v>
      </c>
      <c r="N3358" s="2">
        <v>4.7</v>
      </c>
      <c r="O3358" s="2">
        <v>13</v>
      </c>
      <c r="P3358" s="2">
        <v>15.3</v>
      </c>
      <c r="S3358" s="2">
        <v>29</v>
      </c>
      <c r="T3358" s="2">
        <v>34.1</v>
      </c>
      <c r="U3358" s="2">
        <v>39</v>
      </c>
      <c r="V3358" s="2">
        <v>45.9</v>
      </c>
      <c r="Y3358" s="2">
        <v>17</v>
      </c>
      <c r="Z3358" s="2">
        <v>20</v>
      </c>
      <c r="AB3358" s="2">
        <v>1</v>
      </c>
      <c r="AC3358" s="2">
        <v>5</v>
      </c>
      <c r="AE3358" s="2">
        <v>86</v>
      </c>
      <c r="AF3358" s="2">
        <v>63</v>
      </c>
      <c r="AG3358" s="2">
        <v>73.3</v>
      </c>
      <c r="AH3358" s="2">
        <v>63</v>
      </c>
      <c r="AI3358" s="2">
        <v>73.3</v>
      </c>
      <c r="AJ3358" s="2">
        <v>73.3</v>
      </c>
      <c r="AK3358" s="2">
        <v>11</v>
      </c>
      <c r="AL3358" s="2">
        <v>12.8</v>
      </c>
      <c r="AM3358" s="2">
        <v>12</v>
      </c>
      <c r="AN3358" s="2">
        <v>14</v>
      </c>
      <c r="AQ3358" s="2">
        <v>34</v>
      </c>
      <c r="AR3358" s="2">
        <v>39.5</v>
      </c>
      <c r="AS3358" s="2">
        <v>29</v>
      </c>
      <c r="AT3358" s="2">
        <v>33.700000000000003</v>
      </c>
      <c r="AW3358" s="2">
        <v>23</v>
      </c>
      <c r="AX3358" s="2">
        <v>26.7</v>
      </c>
      <c r="BA3358" s="2">
        <v>5</v>
      </c>
      <c r="CA3358" s="2">
        <v>86</v>
      </c>
      <c r="CB3358" s="2">
        <v>61</v>
      </c>
      <c r="CC3358" s="2">
        <v>70.900000000000006</v>
      </c>
      <c r="CD3358" s="2">
        <v>61</v>
      </c>
      <c r="CE3358" s="2">
        <v>70.900000000000006</v>
      </c>
      <c r="CF3358" s="2">
        <v>70.900000000000006</v>
      </c>
      <c r="CG3358" s="2">
        <v>7</v>
      </c>
      <c r="CH3358" s="2">
        <v>8.1</v>
      </c>
      <c r="CI3358" s="2">
        <v>18</v>
      </c>
      <c r="CJ3358" s="2">
        <v>20.9</v>
      </c>
      <c r="CM3358" s="2">
        <v>28</v>
      </c>
      <c r="CN3358" s="2">
        <v>32.6</v>
      </c>
      <c r="CO3358" s="2">
        <v>33</v>
      </c>
      <c r="CP3358" s="2">
        <v>38.4</v>
      </c>
      <c r="CS3358" s="2">
        <v>25</v>
      </c>
      <c r="CT3358" s="2">
        <v>29.1</v>
      </c>
      <c r="CW3358" s="2">
        <v>5</v>
      </c>
    </row>
    <row r="3359" spans="1:101" ht="12.75" customHeight="1" x14ac:dyDescent="0.2">
      <c r="A3359">
        <v>5</v>
      </c>
      <c r="B3359" s="2">
        <v>2789</v>
      </c>
      <c r="C3359" s="17">
        <v>2.73</v>
      </c>
      <c r="D3359" s="2">
        <v>2.73</v>
      </c>
      <c r="F3359" s="15">
        <v>3.0460000000000003</v>
      </c>
      <c r="G3359" s="17">
        <v>22</v>
      </c>
      <c r="H3359" s="2">
        <v>14</v>
      </c>
      <c r="I3359" s="2">
        <v>63.6</v>
      </c>
      <c r="J3359" s="2">
        <v>14</v>
      </c>
      <c r="K3359" s="2">
        <v>63.6</v>
      </c>
      <c r="L3359" s="2">
        <v>63.6</v>
      </c>
      <c r="O3359" s="2">
        <v>8</v>
      </c>
      <c r="P3359" s="2">
        <v>36.4</v>
      </c>
      <c r="Q3359" s="2">
        <v>1</v>
      </c>
      <c r="R3359" s="2">
        <v>4.5</v>
      </c>
      <c r="S3359" s="2">
        <v>8</v>
      </c>
      <c r="T3359" s="2">
        <v>36.4</v>
      </c>
      <c r="U3359" s="2">
        <v>5</v>
      </c>
      <c r="V3359" s="2">
        <v>22.7</v>
      </c>
      <c r="Y3359" s="2">
        <v>8</v>
      </c>
      <c r="Z3359" s="2">
        <v>36.4</v>
      </c>
      <c r="AB3359" s="2">
        <v>2</v>
      </c>
      <c r="AE3359" s="2">
        <v>22</v>
      </c>
      <c r="AF3359" s="2">
        <v>15</v>
      </c>
      <c r="AG3359" s="2">
        <v>68.2</v>
      </c>
      <c r="AH3359" s="2">
        <v>15</v>
      </c>
      <c r="AI3359" s="2">
        <v>68.2</v>
      </c>
      <c r="AJ3359" s="2">
        <v>68.2</v>
      </c>
      <c r="AK3359" s="2">
        <v>5</v>
      </c>
      <c r="AL3359" s="2">
        <v>22.7</v>
      </c>
      <c r="AM3359" s="2">
        <v>2</v>
      </c>
      <c r="AN3359" s="2">
        <v>9.1</v>
      </c>
      <c r="AQ3359" s="2">
        <v>9</v>
      </c>
      <c r="AR3359" s="2">
        <v>40.9</v>
      </c>
      <c r="AS3359" s="2">
        <v>6</v>
      </c>
      <c r="AT3359" s="2">
        <v>27.3</v>
      </c>
      <c r="AW3359" s="2">
        <v>7</v>
      </c>
      <c r="AX3359" s="2">
        <v>31.8</v>
      </c>
      <c r="AZ3359" s="2">
        <v>2</v>
      </c>
      <c r="CA3359" s="2">
        <v>22</v>
      </c>
      <c r="CB3359" s="2">
        <v>17</v>
      </c>
      <c r="CC3359" s="2">
        <v>77.3</v>
      </c>
      <c r="CD3359" s="2">
        <v>17</v>
      </c>
      <c r="CE3359" s="2">
        <v>77.3</v>
      </c>
      <c r="CF3359" s="2">
        <v>77.3</v>
      </c>
      <c r="CG3359" s="2">
        <v>1</v>
      </c>
      <c r="CH3359" s="2">
        <v>4.5</v>
      </c>
      <c r="CI3359" s="2">
        <v>4</v>
      </c>
      <c r="CJ3359" s="2">
        <v>18.2</v>
      </c>
      <c r="CM3359" s="2">
        <v>10</v>
      </c>
      <c r="CN3359" s="2">
        <v>45.5</v>
      </c>
      <c r="CO3359" s="2">
        <v>7</v>
      </c>
      <c r="CP3359" s="2">
        <v>31.8</v>
      </c>
      <c r="CS3359" s="2">
        <v>5</v>
      </c>
      <c r="CT3359" s="2">
        <v>22.7</v>
      </c>
      <c r="CV3359" s="2">
        <v>2</v>
      </c>
    </row>
    <row r="3360" spans="1:101" ht="12.75" customHeight="1" x14ac:dyDescent="0.2">
      <c r="A3360">
        <v>5</v>
      </c>
      <c r="B3360" s="2">
        <v>2790</v>
      </c>
      <c r="C3360" s="17">
        <v>2.35</v>
      </c>
      <c r="D3360" s="2">
        <v>2.21</v>
      </c>
      <c r="F3360" s="15">
        <v>2.1759999999999997</v>
      </c>
      <c r="G3360" s="17">
        <v>96</v>
      </c>
      <c r="H3360" s="2">
        <v>39</v>
      </c>
      <c r="I3360" s="2">
        <v>40.6</v>
      </c>
      <c r="J3360" s="2">
        <v>39</v>
      </c>
      <c r="K3360" s="2">
        <v>40.6</v>
      </c>
      <c r="L3360" s="2">
        <v>40.6</v>
      </c>
      <c r="M3360" s="2">
        <v>15</v>
      </c>
      <c r="N3360" s="2">
        <v>15.6</v>
      </c>
      <c r="O3360" s="2">
        <v>42</v>
      </c>
      <c r="P3360" s="2">
        <v>43.8</v>
      </c>
      <c r="S3360" s="2">
        <v>29</v>
      </c>
      <c r="T3360" s="2">
        <v>30.2</v>
      </c>
      <c r="U3360" s="2">
        <v>10</v>
      </c>
      <c r="V3360" s="2">
        <v>10.4</v>
      </c>
      <c r="Y3360" s="2">
        <v>57</v>
      </c>
      <c r="Z3360" s="2">
        <v>59.4</v>
      </c>
      <c r="AB3360" s="2">
        <v>4</v>
      </c>
      <c r="AC3360" s="2">
        <v>1</v>
      </c>
      <c r="AE3360" s="2">
        <v>96</v>
      </c>
      <c r="AF3360" s="2">
        <v>44</v>
      </c>
      <c r="AG3360" s="2">
        <v>44.9</v>
      </c>
      <c r="AH3360" s="2">
        <v>44</v>
      </c>
      <c r="AI3360" s="2">
        <v>44.9</v>
      </c>
      <c r="AJ3360" s="2">
        <v>45.8</v>
      </c>
      <c r="AK3360" s="2">
        <v>22</v>
      </c>
      <c r="AL3360" s="2">
        <v>22.4</v>
      </c>
      <c r="AM3360" s="2">
        <v>30</v>
      </c>
      <c r="AN3360" s="2">
        <v>30.6</v>
      </c>
      <c r="AQ3360" s="2">
        <v>41</v>
      </c>
      <c r="AR3360" s="2">
        <v>41.8</v>
      </c>
      <c r="AS3360" s="2">
        <v>3</v>
      </c>
      <c r="AT3360" s="2">
        <v>3.1</v>
      </c>
      <c r="AU3360" s="2">
        <v>2</v>
      </c>
      <c r="AV3360" s="2">
        <v>2</v>
      </c>
      <c r="AW3360" s="2">
        <v>54</v>
      </c>
      <c r="AX3360" s="2">
        <v>55.1</v>
      </c>
      <c r="AZ3360" s="2">
        <v>2</v>
      </c>
      <c r="BA3360" s="2">
        <v>1</v>
      </c>
      <c r="CA3360" s="2">
        <v>96</v>
      </c>
      <c r="CB3360" s="2">
        <v>37</v>
      </c>
      <c r="CC3360" s="2">
        <v>38.5</v>
      </c>
      <c r="CD3360" s="2">
        <v>37</v>
      </c>
      <c r="CE3360" s="2">
        <v>38.5</v>
      </c>
      <c r="CF3360" s="2">
        <v>38.5</v>
      </c>
      <c r="CG3360" s="2">
        <v>28</v>
      </c>
      <c r="CH3360" s="2">
        <v>29.2</v>
      </c>
      <c r="CI3360" s="2">
        <v>31</v>
      </c>
      <c r="CJ3360" s="2">
        <v>32.299999999999997</v>
      </c>
      <c r="CM3360" s="2">
        <v>29</v>
      </c>
      <c r="CN3360" s="2">
        <v>30.2</v>
      </c>
      <c r="CO3360" s="2">
        <v>8</v>
      </c>
      <c r="CP3360" s="2">
        <v>8.3000000000000007</v>
      </c>
      <c r="CS3360" s="2">
        <v>59</v>
      </c>
      <c r="CT3360" s="2">
        <v>61.5</v>
      </c>
      <c r="CV3360" s="2">
        <v>4</v>
      </c>
      <c r="CW3360" s="2">
        <v>1</v>
      </c>
    </row>
    <row r="3361" spans="1:101" ht="12.75" customHeight="1" x14ac:dyDescent="0.2">
      <c r="A3361">
        <v>5</v>
      </c>
      <c r="B3361" s="2">
        <v>2792</v>
      </c>
      <c r="C3361" s="17">
        <v>2.78</v>
      </c>
      <c r="D3361" s="2">
        <v>2.63</v>
      </c>
      <c r="F3361" s="15">
        <v>2.2450000000000001</v>
      </c>
      <c r="G3361" s="17">
        <v>65</v>
      </c>
      <c r="H3361" s="2">
        <v>45</v>
      </c>
      <c r="I3361" s="2">
        <v>69.2</v>
      </c>
      <c r="J3361" s="2">
        <v>45</v>
      </c>
      <c r="K3361" s="2">
        <v>69.2</v>
      </c>
      <c r="L3361" s="2">
        <v>69.2</v>
      </c>
      <c r="M3361" s="2">
        <v>2</v>
      </c>
      <c r="N3361" s="2">
        <v>3.1</v>
      </c>
      <c r="O3361" s="2">
        <v>18</v>
      </c>
      <c r="P3361" s="2">
        <v>27.7</v>
      </c>
      <c r="Q3361" s="2">
        <v>4</v>
      </c>
      <c r="R3361" s="2">
        <v>6.2</v>
      </c>
      <c r="S3361" s="2">
        <v>21</v>
      </c>
      <c r="T3361" s="2">
        <v>32.299999999999997</v>
      </c>
      <c r="U3361" s="2">
        <v>20</v>
      </c>
      <c r="V3361" s="2">
        <v>30.8</v>
      </c>
      <c r="Y3361" s="2">
        <v>20</v>
      </c>
      <c r="Z3361" s="2">
        <v>30.8</v>
      </c>
      <c r="AC3361" s="2">
        <v>1</v>
      </c>
      <c r="AE3361" s="2">
        <v>65</v>
      </c>
      <c r="AF3361" s="2">
        <v>36</v>
      </c>
      <c r="AG3361" s="2">
        <v>55.4</v>
      </c>
      <c r="AH3361" s="2">
        <v>36</v>
      </c>
      <c r="AI3361" s="2">
        <v>55.4</v>
      </c>
      <c r="AJ3361" s="2">
        <v>55.4</v>
      </c>
      <c r="AK3361" s="2">
        <v>9</v>
      </c>
      <c r="AL3361" s="2">
        <v>13.8</v>
      </c>
      <c r="AM3361" s="2">
        <v>20</v>
      </c>
      <c r="AN3361" s="2">
        <v>30.8</v>
      </c>
      <c r="AQ3361" s="2">
        <v>22</v>
      </c>
      <c r="AR3361" s="2">
        <v>33.799999999999997</v>
      </c>
      <c r="AS3361" s="2">
        <v>14</v>
      </c>
      <c r="AT3361" s="2">
        <v>21.5</v>
      </c>
      <c r="AW3361" s="2">
        <v>29</v>
      </c>
      <c r="AX3361" s="2">
        <v>44.6</v>
      </c>
      <c r="BA3361" s="2">
        <v>1</v>
      </c>
      <c r="CA3361" s="2">
        <v>65</v>
      </c>
      <c r="CB3361" s="2">
        <v>29</v>
      </c>
      <c r="CC3361" s="2">
        <v>44.6</v>
      </c>
      <c r="CD3361" s="2">
        <v>29</v>
      </c>
      <c r="CE3361" s="2">
        <v>44.6</v>
      </c>
      <c r="CF3361" s="2">
        <v>44.6</v>
      </c>
      <c r="CG3361" s="2">
        <v>16</v>
      </c>
      <c r="CH3361" s="2">
        <v>24.6</v>
      </c>
      <c r="CI3361" s="2">
        <v>20</v>
      </c>
      <c r="CJ3361" s="2">
        <v>30.8</v>
      </c>
      <c r="CK3361" s="2">
        <v>2</v>
      </c>
      <c r="CL3361" s="2">
        <v>3.1</v>
      </c>
      <c r="CM3361" s="2">
        <v>18</v>
      </c>
      <c r="CN3361" s="2">
        <v>27.7</v>
      </c>
      <c r="CO3361" s="2">
        <v>9</v>
      </c>
      <c r="CP3361" s="2">
        <v>13.8</v>
      </c>
      <c r="CS3361" s="2">
        <v>36</v>
      </c>
      <c r="CT3361" s="2">
        <v>55.4</v>
      </c>
      <c r="CW3361" s="2">
        <v>1</v>
      </c>
    </row>
    <row r="3362" spans="1:101" ht="12.75" customHeight="1" x14ac:dyDescent="0.2">
      <c r="A3362">
        <v>5</v>
      </c>
      <c r="B3362" s="2">
        <v>2796</v>
      </c>
      <c r="C3362" s="17">
        <v>3.54</v>
      </c>
      <c r="D3362" s="2">
        <v>2.87</v>
      </c>
      <c r="F3362" s="15">
        <v>3.5390000000000001</v>
      </c>
      <c r="G3362" s="17">
        <v>52</v>
      </c>
      <c r="H3362" s="2">
        <v>44</v>
      </c>
      <c r="I3362" s="2">
        <v>84.6</v>
      </c>
      <c r="J3362" s="2">
        <v>44</v>
      </c>
      <c r="K3362" s="2">
        <v>84.6</v>
      </c>
      <c r="L3362" s="2">
        <v>84.6</v>
      </c>
      <c r="M3362" s="2">
        <v>2</v>
      </c>
      <c r="N3362" s="2">
        <v>3.8</v>
      </c>
      <c r="O3362" s="2">
        <v>6</v>
      </c>
      <c r="P3362" s="2">
        <v>11.5</v>
      </c>
      <c r="S3362" s="2">
        <v>6</v>
      </c>
      <c r="T3362" s="2">
        <v>11.5</v>
      </c>
      <c r="U3362" s="2">
        <v>38</v>
      </c>
      <c r="V3362" s="2">
        <v>73.099999999999994</v>
      </c>
      <c r="Y3362" s="2">
        <v>8</v>
      </c>
      <c r="Z3362" s="2">
        <v>15.4</v>
      </c>
      <c r="AE3362" s="2">
        <v>52</v>
      </c>
      <c r="AF3362" s="2">
        <v>35</v>
      </c>
      <c r="AG3362" s="2">
        <v>67.3</v>
      </c>
      <c r="AH3362" s="2">
        <v>35</v>
      </c>
      <c r="AI3362" s="2">
        <v>67.3</v>
      </c>
      <c r="AJ3362" s="2">
        <v>67.3</v>
      </c>
      <c r="AK3362" s="2">
        <v>11</v>
      </c>
      <c r="AL3362" s="2">
        <v>21.2</v>
      </c>
      <c r="AM3362" s="2">
        <v>6</v>
      </c>
      <c r="AN3362" s="2">
        <v>11.5</v>
      </c>
      <c r="AQ3362" s="2">
        <v>14</v>
      </c>
      <c r="AR3362" s="2">
        <v>26.9</v>
      </c>
      <c r="AS3362" s="2">
        <v>21</v>
      </c>
      <c r="AT3362" s="2">
        <v>40.4</v>
      </c>
      <c r="AW3362" s="2">
        <v>17</v>
      </c>
      <c r="AX3362" s="2">
        <v>32.700000000000003</v>
      </c>
      <c r="CA3362" s="2">
        <v>52</v>
      </c>
      <c r="CB3362" s="2">
        <v>47</v>
      </c>
      <c r="CC3362" s="2">
        <v>90.4</v>
      </c>
      <c r="CD3362" s="2">
        <v>47</v>
      </c>
      <c r="CE3362" s="2">
        <v>90.4</v>
      </c>
      <c r="CF3362" s="2">
        <v>90.4</v>
      </c>
      <c r="CG3362" s="2">
        <v>1</v>
      </c>
      <c r="CH3362" s="2">
        <v>1.9</v>
      </c>
      <c r="CI3362" s="2">
        <v>4</v>
      </c>
      <c r="CJ3362" s="2">
        <v>7.7</v>
      </c>
      <c r="CM3362" s="2">
        <v>13</v>
      </c>
      <c r="CN3362" s="2">
        <v>25</v>
      </c>
      <c r="CO3362" s="2">
        <v>34</v>
      </c>
      <c r="CP3362" s="2">
        <v>65.400000000000006</v>
      </c>
      <c r="CS3362" s="2">
        <v>5</v>
      </c>
      <c r="CT3362" s="2">
        <v>9.6</v>
      </c>
    </row>
    <row r="3363" spans="1:101" ht="12.75" customHeight="1" x14ac:dyDescent="0.2">
      <c r="A3363">
        <v>5</v>
      </c>
      <c r="B3363" s="2">
        <v>2798</v>
      </c>
      <c r="C3363" s="17">
        <v>3.22</v>
      </c>
      <c r="D3363" s="2">
        <v>2.84</v>
      </c>
      <c r="F3363" s="15">
        <v>2.9460000000000002</v>
      </c>
      <c r="G3363" s="17">
        <v>58</v>
      </c>
      <c r="H3363" s="2">
        <v>45</v>
      </c>
      <c r="I3363" s="2">
        <v>77.599999999999994</v>
      </c>
      <c r="J3363" s="2">
        <v>45</v>
      </c>
      <c r="K3363" s="2">
        <v>77.599999999999994</v>
      </c>
      <c r="L3363" s="2">
        <v>77.599999999999994</v>
      </c>
      <c r="M3363" s="2">
        <v>3</v>
      </c>
      <c r="N3363" s="2">
        <v>5.2</v>
      </c>
      <c r="O3363" s="2">
        <v>10</v>
      </c>
      <c r="P3363" s="2">
        <v>17.2</v>
      </c>
      <c r="S3363" s="2">
        <v>16</v>
      </c>
      <c r="T3363" s="2">
        <v>27.6</v>
      </c>
      <c r="U3363" s="2">
        <v>29</v>
      </c>
      <c r="V3363" s="2">
        <v>50</v>
      </c>
      <c r="Y3363" s="2">
        <v>13</v>
      </c>
      <c r="Z3363" s="2">
        <v>22.4</v>
      </c>
      <c r="AE3363" s="2">
        <v>58</v>
      </c>
      <c r="AF3363" s="2">
        <v>40</v>
      </c>
      <c r="AG3363" s="2">
        <v>69</v>
      </c>
      <c r="AH3363" s="2">
        <v>40</v>
      </c>
      <c r="AI3363" s="2">
        <v>69</v>
      </c>
      <c r="AJ3363" s="2">
        <v>69</v>
      </c>
      <c r="AK3363" s="2">
        <v>7</v>
      </c>
      <c r="AL3363" s="2">
        <v>12.1</v>
      </c>
      <c r="AM3363" s="2">
        <v>11</v>
      </c>
      <c r="AN3363" s="2">
        <v>19</v>
      </c>
      <c r="AQ3363" s="2">
        <v>24</v>
      </c>
      <c r="AR3363" s="2">
        <v>41.4</v>
      </c>
      <c r="AS3363" s="2">
        <v>16</v>
      </c>
      <c r="AT3363" s="2">
        <v>27.6</v>
      </c>
      <c r="AW3363" s="2">
        <v>18</v>
      </c>
      <c r="AX3363" s="2">
        <v>31</v>
      </c>
      <c r="CA3363" s="2">
        <v>58</v>
      </c>
      <c r="CB3363" s="2">
        <v>39</v>
      </c>
      <c r="CC3363" s="2">
        <v>67.2</v>
      </c>
      <c r="CD3363" s="2">
        <v>39</v>
      </c>
      <c r="CE3363" s="2">
        <v>67.2</v>
      </c>
      <c r="CF3363" s="2">
        <v>67.2</v>
      </c>
      <c r="CG3363" s="2">
        <v>6</v>
      </c>
      <c r="CH3363" s="2">
        <v>10.3</v>
      </c>
      <c r="CI3363" s="2">
        <v>13</v>
      </c>
      <c r="CJ3363" s="2">
        <v>22.4</v>
      </c>
      <c r="CM3363" s="2">
        <v>17</v>
      </c>
      <c r="CN3363" s="2">
        <v>29.3</v>
      </c>
      <c r="CO3363" s="2">
        <v>22</v>
      </c>
      <c r="CP3363" s="2">
        <v>37.9</v>
      </c>
      <c r="CS3363" s="2">
        <v>19</v>
      </c>
      <c r="CT3363" s="2">
        <v>32.799999999999997</v>
      </c>
    </row>
    <row r="3364" spans="1:101" ht="12.75" customHeight="1" x14ac:dyDescent="0.2">
      <c r="A3364">
        <v>5</v>
      </c>
      <c r="B3364" s="2">
        <v>2803</v>
      </c>
      <c r="C3364" s="17">
        <v>2.79</v>
      </c>
      <c r="D3364" s="2">
        <v>2.3199999999999998</v>
      </c>
      <c r="F3364" s="15">
        <v>2.4119999999999999</v>
      </c>
      <c r="G3364" s="17">
        <v>34</v>
      </c>
      <c r="H3364" s="2">
        <v>22</v>
      </c>
      <c r="I3364" s="2">
        <v>64.7</v>
      </c>
      <c r="J3364" s="2">
        <v>22</v>
      </c>
      <c r="K3364" s="2">
        <v>64.7</v>
      </c>
      <c r="L3364" s="2">
        <v>64.7</v>
      </c>
      <c r="M3364" s="2">
        <v>4</v>
      </c>
      <c r="N3364" s="2">
        <v>11.8</v>
      </c>
      <c r="O3364" s="2">
        <v>8</v>
      </c>
      <c r="P3364" s="2">
        <v>23.5</v>
      </c>
      <c r="S3364" s="2">
        <v>13</v>
      </c>
      <c r="T3364" s="2">
        <v>38.200000000000003</v>
      </c>
      <c r="U3364" s="2">
        <v>9</v>
      </c>
      <c r="V3364" s="2">
        <v>26.5</v>
      </c>
      <c r="Y3364" s="2">
        <v>12</v>
      </c>
      <c r="Z3364" s="2">
        <v>35.299999999999997</v>
      </c>
      <c r="AE3364" s="2">
        <v>33</v>
      </c>
      <c r="AF3364" s="2">
        <v>18</v>
      </c>
      <c r="AG3364" s="2">
        <v>52.9</v>
      </c>
      <c r="AH3364" s="2">
        <v>18</v>
      </c>
      <c r="AI3364" s="2">
        <v>52.9</v>
      </c>
      <c r="AJ3364" s="2">
        <v>54.5</v>
      </c>
      <c r="AK3364" s="2">
        <v>7</v>
      </c>
      <c r="AL3364" s="2">
        <v>20.6</v>
      </c>
      <c r="AM3364" s="2">
        <v>8</v>
      </c>
      <c r="AN3364" s="2">
        <v>23.5</v>
      </c>
      <c r="AQ3364" s="2">
        <v>16</v>
      </c>
      <c r="AR3364" s="2">
        <v>47.1</v>
      </c>
      <c r="AS3364" s="2">
        <v>2</v>
      </c>
      <c r="AT3364" s="2">
        <v>5.9</v>
      </c>
      <c r="AU3364" s="2">
        <v>1</v>
      </c>
      <c r="AV3364" s="2">
        <v>2.9</v>
      </c>
      <c r="AW3364" s="2">
        <v>16</v>
      </c>
      <c r="AX3364" s="2">
        <v>47.1</v>
      </c>
      <c r="CA3364" s="2">
        <v>34</v>
      </c>
      <c r="CB3364" s="2">
        <v>17</v>
      </c>
      <c r="CC3364" s="2">
        <v>50</v>
      </c>
      <c r="CD3364" s="2">
        <v>17</v>
      </c>
      <c r="CE3364" s="2">
        <v>50</v>
      </c>
      <c r="CF3364" s="2">
        <v>50</v>
      </c>
      <c r="CG3364" s="2">
        <v>8</v>
      </c>
      <c r="CH3364" s="2">
        <v>23.5</v>
      </c>
      <c r="CI3364" s="2">
        <v>9</v>
      </c>
      <c r="CJ3364" s="2">
        <v>26.5</v>
      </c>
      <c r="CM3364" s="2">
        <v>12</v>
      </c>
      <c r="CN3364" s="2">
        <v>35.299999999999997</v>
      </c>
      <c r="CO3364" s="2">
        <v>5</v>
      </c>
      <c r="CP3364" s="2">
        <v>14.7</v>
      </c>
      <c r="CS3364" s="2">
        <v>17</v>
      </c>
      <c r="CT3364" s="2">
        <v>50</v>
      </c>
    </row>
    <row r="3365" spans="1:101" ht="12.75" customHeight="1" x14ac:dyDescent="0.2">
      <c r="A3365">
        <v>5</v>
      </c>
      <c r="B3365" s="2">
        <v>2804</v>
      </c>
      <c r="C3365" s="17">
        <v>2.89</v>
      </c>
      <c r="D3365" s="2">
        <v>2.33</v>
      </c>
      <c r="F3365" s="15">
        <v>2.7209999999999996</v>
      </c>
      <c r="G3365" s="17">
        <v>35</v>
      </c>
      <c r="H3365" s="2">
        <v>24</v>
      </c>
      <c r="I3365" s="2">
        <v>66.7</v>
      </c>
      <c r="J3365" s="2">
        <v>24</v>
      </c>
      <c r="K3365" s="2">
        <v>66.7</v>
      </c>
      <c r="L3365" s="2">
        <v>68.599999999999994</v>
      </c>
      <c r="M3365" s="2">
        <v>1</v>
      </c>
      <c r="N3365" s="2">
        <v>2.8</v>
      </c>
      <c r="O3365" s="2">
        <v>10</v>
      </c>
      <c r="P3365" s="2">
        <v>27.8</v>
      </c>
      <c r="S3365" s="2">
        <v>13</v>
      </c>
      <c r="T3365" s="2">
        <v>36.1</v>
      </c>
      <c r="U3365" s="2">
        <v>11</v>
      </c>
      <c r="V3365" s="2">
        <v>30.6</v>
      </c>
      <c r="W3365" s="2">
        <v>1</v>
      </c>
      <c r="X3365" s="2">
        <v>2.8</v>
      </c>
      <c r="Y3365" s="2">
        <v>12</v>
      </c>
      <c r="Z3365" s="2">
        <v>33.299999999999997</v>
      </c>
      <c r="AB3365" s="2">
        <v>1</v>
      </c>
      <c r="AE3365" s="2">
        <v>35</v>
      </c>
      <c r="AF3365" s="2">
        <v>19</v>
      </c>
      <c r="AG3365" s="2">
        <v>52.8</v>
      </c>
      <c r="AH3365" s="2">
        <v>19</v>
      </c>
      <c r="AI3365" s="2">
        <v>52.8</v>
      </c>
      <c r="AJ3365" s="2">
        <v>54.3</v>
      </c>
      <c r="AK3365" s="2">
        <v>8</v>
      </c>
      <c r="AL3365" s="2">
        <v>22.2</v>
      </c>
      <c r="AM3365" s="2">
        <v>8</v>
      </c>
      <c r="AN3365" s="2">
        <v>22.2</v>
      </c>
      <c r="AQ3365" s="2">
        <v>16</v>
      </c>
      <c r="AR3365" s="2">
        <v>44.4</v>
      </c>
      <c r="AS3365" s="2">
        <v>3</v>
      </c>
      <c r="AT3365" s="2">
        <v>8.3000000000000007</v>
      </c>
      <c r="AU3365" s="2">
        <v>1</v>
      </c>
      <c r="AV3365" s="2">
        <v>2.8</v>
      </c>
      <c r="AW3365" s="2">
        <v>17</v>
      </c>
      <c r="AX3365" s="2">
        <v>47.2</v>
      </c>
      <c r="AZ3365" s="2">
        <v>1</v>
      </c>
      <c r="CA3365" s="2">
        <v>35</v>
      </c>
      <c r="CB3365" s="2">
        <v>26</v>
      </c>
      <c r="CC3365" s="2">
        <v>72.2</v>
      </c>
      <c r="CD3365" s="2">
        <v>26</v>
      </c>
      <c r="CE3365" s="2">
        <v>72.2</v>
      </c>
      <c r="CF3365" s="2">
        <v>74.3</v>
      </c>
      <c r="CG3365" s="2">
        <v>5</v>
      </c>
      <c r="CH3365" s="2">
        <v>13.9</v>
      </c>
      <c r="CI3365" s="2">
        <v>4</v>
      </c>
      <c r="CJ3365" s="2">
        <v>11.1</v>
      </c>
      <c r="CM3365" s="2">
        <v>19</v>
      </c>
      <c r="CN3365" s="2">
        <v>52.8</v>
      </c>
      <c r="CO3365" s="2">
        <v>7</v>
      </c>
      <c r="CP3365" s="2">
        <v>19.399999999999999</v>
      </c>
      <c r="CQ3365" s="2">
        <v>1</v>
      </c>
      <c r="CR3365" s="2">
        <v>2.8</v>
      </c>
      <c r="CS3365" s="2">
        <v>10</v>
      </c>
      <c r="CT3365" s="2">
        <v>27.8</v>
      </c>
      <c r="CV3365" s="2">
        <v>1</v>
      </c>
    </row>
    <row r="3366" spans="1:101" ht="12.75" customHeight="1" x14ac:dyDescent="0.2">
      <c r="A3366">
        <v>5</v>
      </c>
      <c r="B3366" s="2">
        <v>2805</v>
      </c>
      <c r="C3366" s="17">
        <v>3.53</v>
      </c>
      <c r="D3366" s="2">
        <v>3.29</v>
      </c>
      <c r="F3366" s="15">
        <v>3.2460000000000004</v>
      </c>
      <c r="G3366" s="17">
        <v>72</v>
      </c>
      <c r="H3366" s="2">
        <v>66</v>
      </c>
      <c r="I3366" s="2">
        <v>90.4</v>
      </c>
      <c r="J3366" s="2">
        <v>66</v>
      </c>
      <c r="K3366" s="2">
        <v>90.4</v>
      </c>
      <c r="L3366" s="2">
        <v>91.7</v>
      </c>
      <c r="M3366" s="2">
        <v>1</v>
      </c>
      <c r="N3366" s="2">
        <v>1.4</v>
      </c>
      <c r="O3366" s="2">
        <v>5</v>
      </c>
      <c r="P3366" s="2">
        <v>6.8</v>
      </c>
      <c r="S3366" s="2">
        <v>17</v>
      </c>
      <c r="T3366" s="2">
        <v>23.3</v>
      </c>
      <c r="U3366" s="2">
        <v>49</v>
      </c>
      <c r="V3366" s="2">
        <v>67.099999999999994</v>
      </c>
      <c r="W3366" s="2">
        <v>1</v>
      </c>
      <c r="X3366" s="2">
        <v>1.4</v>
      </c>
      <c r="Y3366" s="2">
        <v>7</v>
      </c>
      <c r="Z3366" s="2">
        <v>9.6</v>
      </c>
      <c r="AE3366" s="2">
        <v>72</v>
      </c>
      <c r="AF3366" s="2">
        <v>61</v>
      </c>
      <c r="AG3366" s="2">
        <v>83.6</v>
      </c>
      <c r="AH3366" s="2">
        <v>61</v>
      </c>
      <c r="AI3366" s="2">
        <v>83.6</v>
      </c>
      <c r="AJ3366" s="2">
        <v>84.7</v>
      </c>
      <c r="AK3366" s="2">
        <v>3</v>
      </c>
      <c r="AL3366" s="2">
        <v>4.0999999999999996</v>
      </c>
      <c r="AM3366" s="2">
        <v>8</v>
      </c>
      <c r="AN3366" s="2">
        <v>11</v>
      </c>
      <c r="AQ3366" s="2">
        <v>23</v>
      </c>
      <c r="AR3366" s="2">
        <v>31.5</v>
      </c>
      <c r="AS3366" s="2">
        <v>38</v>
      </c>
      <c r="AT3366" s="2">
        <v>52.1</v>
      </c>
      <c r="AU3366" s="2">
        <v>1</v>
      </c>
      <c r="AV3366" s="2">
        <v>1.4</v>
      </c>
      <c r="AW3366" s="2">
        <v>12</v>
      </c>
      <c r="AX3366" s="2">
        <v>16.399999999999999</v>
      </c>
      <c r="CA3366" s="2">
        <v>72</v>
      </c>
      <c r="CB3366" s="2">
        <v>63</v>
      </c>
      <c r="CC3366" s="2">
        <v>86.3</v>
      </c>
      <c r="CD3366" s="2">
        <v>63</v>
      </c>
      <c r="CE3366" s="2">
        <v>86.3</v>
      </c>
      <c r="CF3366" s="2">
        <v>87.5</v>
      </c>
      <c r="CG3366" s="2">
        <v>3</v>
      </c>
      <c r="CH3366" s="2">
        <v>4.0999999999999996</v>
      </c>
      <c r="CI3366" s="2">
        <v>6</v>
      </c>
      <c r="CJ3366" s="2">
        <v>8.1999999999999993</v>
      </c>
      <c r="CM3366" s="2">
        <v>30</v>
      </c>
      <c r="CN3366" s="2">
        <v>41.1</v>
      </c>
      <c r="CO3366" s="2">
        <v>33</v>
      </c>
      <c r="CP3366" s="2">
        <v>45.2</v>
      </c>
      <c r="CQ3366" s="2">
        <v>1</v>
      </c>
      <c r="CR3366" s="2">
        <v>1.4</v>
      </c>
      <c r="CS3366" s="2">
        <v>10</v>
      </c>
      <c r="CT3366" s="2">
        <v>13.7</v>
      </c>
    </row>
    <row r="3367" spans="1:101" ht="12.75" customHeight="1" x14ac:dyDescent="0.2">
      <c r="A3367">
        <v>5</v>
      </c>
      <c r="B3367" s="2">
        <v>2806</v>
      </c>
      <c r="C3367" s="17">
        <v>2.5099999999999998</v>
      </c>
      <c r="D3367" s="2">
        <v>1.91</v>
      </c>
      <c r="F3367" s="15">
        <v>2.0010000000000003</v>
      </c>
      <c r="G3367" s="17">
        <v>55</v>
      </c>
      <c r="H3367" s="2">
        <v>27</v>
      </c>
      <c r="I3367" s="2">
        <v>47.4</v>
      </c>
      <c r="J3367" s="2">
        <v>27</v>
      </c>
      <c r="K3367" s="2">
        <v>47.4</v>
      </c>
      <c r="L3367" s="2">
        <v>49.1</v>
      </c>
      <c r="M3367" s="2">
        <v>8</v>
      </c>
      <c r="N3367" s="2">
        <v>14</v>
      </c>
      <c r="O3367" s="2">
        <v>20</v>
      </c>
      <c r="P3367" s="2">
        <v>35.1</v>
      </c>
      <c r="S3367" s="2">
        <v>13</v>
      </c>
      <c r="T3367" s="2">
        <v>22.8</v>
      </c>
      <c r="U3367" s="2">
        <v>14</v>
      </c>
      <c r="V3367" s="2">
        <v>24.6</v>
      </c>
      <c r="W3367" s="2">
        <v>2</v>
      </c>
      <c r="X3367" s="2">
        <v>3.5</v>
      </c>
      <c r="Y3367" s="2">
        <v>30</v>
      </c>
      <c r="Z3367" s="2">
        <v>52.6</v>
      </c>
      <c r="AB3367" s="2">
        <v>3</v>
      </c>
      <c r="AC3367" s="2">
        <v>5</v>
      </c>
      <c r="AE3367" s="2">
        <v>55</v>
      </c>
      <c r="AF3367" s="2">
        <v>16</v>
      </c>
      <c r="AG3367" s="2">
        <v>28.1</v>
      </c>
      <c r="AH3367" s="2">
        <v>16</v>
      </c>
      <c r="AI3367" s="2">
        <v>28.1</v>
      </c>
      <c r="AJ3367" s="2">
        <v>29.1</v>
      </c>
      <c r="AK3367" s="2">
        <v>22</v>
      </c>
      <c r="AL3367" s="2">
        <v>38.6</v>
      </c>
      <c r="AM3367" s="2">
        <v>17</v>
      </c>
      <c r="AN3367" s="2">
        <v>29.8</v>
      </c>
      <c r="AQ3367" s="2">
        <v>11</v>
      </c>
      <c r="AR3367" s="2">
        <v>19.3</v>
      </c>
      <c r="AS3367" s="2">
        <v>5</v>
      </c>
      <c r="AT3367" s="2">
        <v>8.8000000000000007</v>
      </c>
      <c r="AU3367" s="2">
        <v>2</v>
      </c>
      <c r="AV3367" s="2">
        <v>3.5</v>
      </c>
      <c r="AW3367" s="2">
        <v>41</v>
      </c>
      <c r="AX3367" s="2">
        <v>71.900000000000006</v>
      </c>
      <c r="AZ3367" s="2">
        <v>3</v>
      </c>
      <c r="BA3367" s="2">
        <v>5</v>
      </c>
      <c r="CA3367" s="2">
        <v>55</v>
      </c>
      <c r="CB3367" s="2">
        <v>18</v>
      </c>
      <c r="CC3367" s="2">
        <v>31.6</v>
      </c>
      <c r="CD3367" s="2">
        <v>18</v>
      </c>
      <c r="CE3367" s="2">
        <v>31.6</v>
      </c>
      <c r="CF3367" s="2">
        <v>32.700000000000003</v>
      </c>
      <c r="CG3367" s="2">
        <v>19</v>
      </c>
      <c r="CH3367" s="2">
        <v>33.299999999999997</v>
      </c>
      <c r="CI3367" s="2">
        <v>18</v>
      </c>
      <c r="CJ3367" s="2">
        <v>31.6</v>
      </c>
      <c r="CM3367" s="2">
        <v>13</v>
      </c>
      <c r="CN3367" s="2">
        <v>22.8</v>
      </c>
      <c r="CO3367" s="2">
        <v>5</v>
      </c>
      <c r="CP3367" s="2">
        <v>8.8000000000000007</v>
      </c>
      <c r="CQ3367" s="2">
        <v>2</v>
      </c>
      <c r="CR3367" s="2">
        <v>3.5</v>
      </c>
      <c r="CS3367" s="2">
        <v>39</v>
      </c>
      <c r="CT3367" s="2">
        <v>68.400000000000006</v>
      </c>
      <c r="CV3367" s="2">
        <v>3</v>
      </c>
      <c r="CW3367" s="2">
        <v>5</v>
      </c>
    </row>
    <row r="3368" spans="1:101" ht="12.75" customHeight="1" x14ac:dyDescent="0.2">
      <c r="A3368">
        <v>5</v>
      </c>
      <c r="B3368" s="2">
        <v>2808</v>
      </c>
      <c r="C3368" s="17">
        <v>3.29</v>
      </c>
      <c r="D3368" s="2">
        <v>2.2599999999999998</v>
      </c>
      <c r="F3368" s="15">
        <v>2.8380000000000001</v>
      </c>
      <c r="G3368" s="17">
        <v>31</v>
      </c>
      <c r="H3368" s="2">
        <v>24</v>
      </c>
      <c r="I3368" s="2">
        <v>77.400000000000006</v>
      </c>
      <c r="J3368" s="2">
        <v>24</v>
      </c>
      <c r="K3368" s="2">
        <v>77.400000000000006</v>
      </c>
      <c r="L3368" s="2">
        <v>77.400000000000006</v>
      </c>
      <c r="O3368" s="2">
        <v>7</v>
      </c>
      <c r="P3368" s="2">
        <v>22.6</v>
      </c>
      <c r="S3368" s="2">
        <v>8</v>
      </c>
      <c r="T3368" s="2">
        <v>25.8</v>
      </c>
      <c r="U3368" s="2">
        <v>16</v>
      </c>
      <c r="V3368" s="2">
        <v>51.6</v>
      </c>
      <c r="Y3368" s="2">
        <v>7</v>
      </c>
      <c r="Z3368" s="2">
        <v>22.6</v>
      </c>
      <c r="AE3368" s="2">
        <v>31</v>
      </c>
      <c r="AF3368" s="2">
        <v>14</v>
      </c>
      <c r="AG3368" s="2">
        <v>45.2</v>
      </c>
      <c r="AH3368" s="2">
        <v>14</v>
      </c>
      <c r="AI3368" s="2">
        <v>45.2</v>
      </c>
      <c r="AJ3368" s="2">
        <v>45.2</v>
      </c>
      <c r="AK3368" s="2">
        <v>8</v>
      </c>
      <c r="AL3368" s="2">
        <v>25.8</v>
      </c>
      <c r="AM3368" s="2">
        <v>9</v>
      </c>
      <c r="AN3368" s="2">
        <v>29</v>
      </c>
      <c r="AQ3368" s="2">
        <v>12</v>
      </c>
      <c r="AR3368" s="2">
        <v>38.700000000000003</v>
      </c>
      <c r="AS3368" s="2">
        <v>2</v>
      </c>
      <c r="AT3368" s="2">
        <v>6.5</v>
      </c>
      <c r="AW3368" s="2">
        <v>17</v>
      </c>
      <c r="AX3368" s="2">
        <v>54.8</v>
      </c>
      <c r="CA3368" s="2">
        <v>31</v>
      </c>
      <c r="CB3368" s="2">
        <v>20</v>
      </c>
      <c r="CC3368" s="2">
        <v>64.5</v>
      </c>
      <c r="CD3368" s="2">
        <v>20</v>
      </c>
      <c r="CE3368" s="2">
        <v>64.5</v>
      </c>
      <c r="CF3368" s="2">
        <v>64.5</v>
      </c>
      <c r="CG3368" s="2">
        <v>2</v>
      </c>
      <c r="CH3368" s="2">
        <v>6.5</v>
      </c>
      <c r="CI3368" s="2">
        <v>9</v>
      </c>
      <c r="CJ3368" s="2">
        <v>29</v>
      </c>
      <c r="CM3368" s="2">
        <v>12</v>
      </c>
      <c r="CN3368" s="2">
        <v>38.700000000000003</v>
      </c>
      <c r="CO3368" s="2">
        <v>8</v>
      </c>
      <c r="CP3368" s="2">
        <v>25.8</v>
      </c>
      <c r="CS3368" s="2">
        <v>11</v>
      </c>
      <c r="CT3368" s="2">
        <v>35.5</v>
      </c>
    </row>
    <row r="3369" spans="1:101" ht="12.75" customHeight="1" x14ac:dyDescent="0.2">
      <c r="A3369">
        <v>5</v>
      </c>
      <c r="B3369" s="2">
        <v>2809</v>
      </c>
      <c r="C3369" s="17">
        <v>2.97</v>
      </c>
      <c r="D3369" s="2">
        <v>2.35</v>
      </c>
      <c r="F3369" s="15">
        <v>2.3199999999999998</v>
      </c>
      <c r="G3369" s="17">
        <v>141</v>
      </c>
      <c r="H3369" s="2">
        <v>94</v>
      </c>
      <c r="I3369" s="2">
        <v>66.7</v>
      </c>
      <c r="J3369" s="2">
        <v>94</v>
      </c>
      <c r="K3369" s="2">
        <v>66.7</v>
      </c>
      <c r="L3369" s="2">
        <v>66.7</v>
      </c>
      <c r="M3369" s="2">
        <v>6</v>
      </c>
      <c r="N3369" s="2">
        <v>4.3</v>
      </c>
      <c r="O3369" s="2">
        <v>41</v>
      </c>
      <c r="P3369" s="2">
        <v>29.1</v>
      </c>
      <c r="S3369" s="2">
        <v>45</v>
      </c>
      <c r="T3369" s="2">
        <v>31.9</v>
      </c>
      <c r="U3369" s="2">
        <v>49</v>
      </c>
      <c r="V3369" s="2">
        <v>34.799999999999997</v>
      </c>
      <c r="Y3369" s="2">
        <v>47</v>
      </c>
      <c r="Z3369" s="2">
        <v>33.299999999999997</v>
      </c>
      <c r="AB3369" s="2">
        <v>3</v>
      </c>
      <c r="AC3369" s="2">
        <v>2</v>
      </c>
      <c r="AE3369" s="2">
        <v>142</v>
      </c>
      <c r="AF3369" s="2">
        <v>65</v>
      </c>
      <c r="AG3369" s="2">
        <v>45.8</v>
      </c>
      <c r="AH3369" s="2">
        <v>65</v>
      </c>
      <c r="AI3369" s="2">
        <v>45.8</v>
      </c>
      <c r="AJ3369" s="2">
        <v>45.8</v>
      </c>
      <c r="AK3369" s="2">
        <v>34</v>
      </c>
      <c r="AL3369" s="2">
        <v>23.9</v>
      </c>
      <c r="AM3369" s="2">
        <v>43</v>
      </c>
      <c r="AN3369" s="2">
        <v>30.3</v>
      </c>
      <c r="AQ3369" s="2">
        <v>46</v>
      </c>
      <c r="AR3369" s="2">
        <v>32.4</v>
      </c>
      <c r="AS3369" s="2">
        <v>19</v>
      </c>
      <c r="AT3369" s="2">
        <v>13.4</v>
      </c>
      <c r="AW3369" s="2">
        <v>77</v>
      </c>
      <c r="AX3369" s="2">
        <v>54.2</v>
      </c>
      <c r="AZ3369" s="2">
        <v>2</v>
      </c>
      <c r="BA3369" s="2">
        <v>2</v>
      </c>
      <c r="CA3369" s="2">
        <v>139</v>
      </c>
      <c r="CB3369" s="2">
        <v>61</v>
      </c>
      <c r="CC3369" s="2">
        <v>43.3</v>
      </c>
      <c r="CD3369" s="2">
        <v>61</v>
      </c>
      <c r="CE3369" s="2">
        <v>43.3</v>
      </c>
      <c r="CF3369" s="2">
        <v>43.9</v>
      </c>
      <c r="CG3369" s="2">
        <v>33</v>
      </c>
      <c r="CH3369" s="2">
        <v>23.4</v>
      </c>
      <c r="CI3369" s="2">
        <v>45</v>
      </c>
      <c r="CJ3369" s="2">
        <v>31.9</v>
      </c>
      <c r="CM3369" s="2">
        <v>40</v>
      </c>
      <c r="CN3369" s="2">
        <v>28.4</v>
      </c>
      <c r="CO3369" s="2">
        <v>21</v>
      </c>
      <c r="CP3369" s="2">
        <v>14.9</v>
      </c>
      <c r="CQ3369" s="2">
        <v>2</v>
      </c>
      <c r="CR3369" s="2">
        <v>1.4</v>
      </c>
      <c r="CS3369" s="2">
        <v>80</v>
      </c>
      <c r="CT3369" s="2">
        <v>56.7</v>
      </c>
      <c r="CV3369" s="2">
        <v>3</v>
      </c>
      <c r="CW3369" s="2">
        <v>2</v>
      </c>
    </row>
    <row r="3370" spans="1:101" ht="12.75" customHeight="1" x14ac:dyDescent="0.2">
      <c r="A3370">
        <v>5</v>
      </c>
      <c r="B3370" s="2">
        <v>2811</v>
      </c>
      <c r="C3370" s="17">
        <v>2.91</v>
      </c>
      <c r="D3370" s="2">
        <v>2.54</v>
      </c>
      <c r="F3370" s="15">
        <v>2.8260000000000001</v>
      </c>
      <c r="G3370" s="17">
        <v>76</v>
      </c>
      <c r="H3370" s="2">
        <v>55</v>
      </c>
      <c r="I3370" s="2">
        <v>72.400000000000006</v>
      </c>
      <c r="J3370" s="2">
        <v>55</v>
      </c>
      <c r="K3370" s="2">
        <v>72.400000000000006</v>
      </c>
      <c r="L3370" s="2">
        <v>72.400000000000006</v>
      </c>
      <c r="M3370" s="2">
        <v>7</v>
      </c>
      <c r="N3370" s="2">
        <v>9.1999999999999993</v>
      </c>
      <c r="O3370" s="2">
        <v>14</v>
      </c>
      <c r="P3370" s="2">
        <v>18.399999999999999</v>
      </c>
      <c r="Q3370" s="2">
        <v>3</v>
      </c>
      <c r="R3370" s="2">
        <v>3.9</v>
      </c>
      <c r="S3370" s="2">
        <v>22</v>
      </c>
      <c r="T3370" s="2">
        <v>28.9</v>
      </c>
      <c r="U3370" s="2">
        <v>30</v>
      </c>
      <c r="V3370" s="2">
        <v>39.5</v>
      </c>
      <c r="Y3370" s="2">
        <v>21</v>
      </c>
      <c r="Z3370" s="2">
        <v>27.6</v>
      </c>
      <c r="AE3370" s="2">
        <v>76</v>
      </c>
      <c r="AF3370" s="2">
        <v>41</v>
      </c>
      <c r="AG3370" s="2">
        <v>53.9</v>
      </c>
      <c r="AH3370" s="2">
        <v>41</v>
      </c>
      <c r="AI3370" s="2">
        <v>53.9</v>
      </c>
      <c r="AJ3370" s="2">
        <v>53.9</v>
      </c>
      <c r="AK3370" s="2">
        <v>14</v>
      </c>
      <c r="AL3370" s="2">
        <v>18.399999999999999</v>
      </c>
      <c r="AM3370" s="2">
        <v>21</v>
      </c>
      <c r="AN3370" s="2">
        <v>27.6</v>
      </c>
      <c r="AQ3370" s="2">
        <v>27</v>
      </c>
      <c r="AR3370" s="2">
        <v>35.5</v>
      </c>
      <c r="AS3370" s="2">
        <v>14</v>
      </c>
      <c r="AT3370" s="2">
        <v>18.399999999999999</v>
      </c>
      <c r="AW3370" s="2">
        <v>35</v>
      </c>
      <c r="AX3370" s="2">
        <v>46.1</v>
      </c>
      <c r="CA3370" s="2">
        <v>76</v>
      </c>
      <c r="CB3370" s="2">
        <v>57</v>
      </c>
      <c r="CC3370" s="2">
        <v>75</v>
      </c>
      <c r="CD3370" s="2">
        <v>57</v>
      </c>
      <c r="CE3370" s="2">
        <v>75</v>
      </c>
      <c r="CF3370" s="2">
        <v>75</v>
      </c>
      <c r="CG3370" s="2">
        <v>10</v>
      </c>
      <c r="CH3370" s="2">
        <v>13.2</v>
      </c>
      <c r="CI3370" s="2">
        <v>9</v>
      </c>
      <c r="CJ3370" s="2">
        <v>11.8</v>
      </c>
      <c r="CK3370" s="2">
        <v>2</v>
      </c>
      <c r="CL3370" s="2">
        <v>2.6</v>
      </c>
      <c r="CM3370" s="2">
        <v>33</v>
      </c>
      <c r="CN3370" s="2">
        <v>43.4</v>
      </c>
      <c r="CO3370" s="2">
        <v>22</v>
      </c>
      <c r="CP3370" s="2">
        <v>28.9</v>
      </c>
      <c r="CS3370" s="2">
        <v>19</v>
      </c>
      <c r="CT3370" s="2">
        <v>25</v>
      </c>
    </row>
    <row r="3371" spans="1:101" ht="12.75" customHeight="1" x14ac:dyDescent="0.2">
      <c r="A3371">
        <v>5</v>
      </c>
      <c r="B3371" s="2">
        <v>2814</v>
      </c>
      <c r="C3371" s="17">
        <v>2.4300000000000002</v>
      </c>
      <c r="D3371" s="2">
        <v>1.99</v>
      </c>
      <c r="F3371" s="15">
        <v>2.2430000000000003</v>
      </c>
      <c r="G3371" s="17">
        <v>70</v>
      </c>
      <c r="H3371" s="2">
        <v>38</v>
      </c>
      <c r="I3371" s="2">
        <v>54.3</v>
      </c>
      <c r="J3371" s="2">
        <v>38</v>
      </c>
      <c r="K3371" s="2">
        <v>54.3</v>
      </c>
      <c r="L3371" s="2">
        <v>54.3</v>
      </c>
      <c r="M3371" s="2">
        <v>13</v>
      </c>
      <c r="N3371" s="2">
        <v>18.600000000000001</v>
      </c>
      <c r="O3371" s="2">
        <v>19</v>
      </c>
      <c r="P3371" s="2">
        <v>27.1</v>
      </c>
      <c r="Q3371" s="2">
        <v>3</v>
      </c>
      <c r="R3371" s="2">
        <v>4.3</v>
      </c>
      <c r="S3371" s="2">
        <v>21</v>
      </c>
      <c r="T3371" s="2">
        <v>30</v>
      </c>
      <c r="U3371" s="2">
        <v>14</v>
      </c>
      <c r="V3371" s="2">
        <v>20</v>
      </c>
      <c r="Y3371" s="2">
        <v>32</v>
      </c>
      <c r="Z3371" s="2">
        <v>45.7</v>
      </c>
      <c r="AB3371" s="2">
        <v>2</v>
      </c>
      <c r="AE3371" s="2">
        <v>70</v>
      </c>
      <c r="AF3371" s="2">
        <v>22</v>
      </c>
      <c r="AG3371" s="2">
        <v>31.4</v>
      </c>
      <c r="AH3371" s="2">
        <v>22</v>
      </c>
      <c r="AI3371" s="2">
        <v>31.4</v>
      </c>
      <c r="AJ3371" s="2">
        <v>31.4</v>
      </c>
      <c r="AK3371" s="2">
        <v>24</v>
      </c>
      <c r="AL3371" s="2">
        <v>34.299999999999997</v>
      </c>
      <c r="AM3371" s="2">
        <v>24</v>
      </c>
      <c r="AN3371" s="2">
        <v>34.299999999999997</v>
      </c>
      <c r="AO3371" s="2">
        <v>1</v>
      </c>
      <c r="AP3371" s="2">
        <v>1.4</v>
      </c>
      <c r="AQ3371" s="2">
        <v>17</v>
      </c>
      <c r="AR3371" s="2">
        <v>24.3</v>
      </c>
      <c r="AS3371" s="2">
        <v>4</v>
      </c>
      <c r="AT3371" s="2">
        <v>5.7</v>
      </c>
      <c r="AW3371" s="2">
        <v>48</v>
      </c>
      <c r="AX3371" s="2">
        <v>68.599999999999994</v>
      </c>
      <c r="AZ3371" s="2">
        <v>2</v>
      </c>
      <c r="CA3371" s="2">
        <v>70</v>
      </c>
      <c r="CB3371" s="2">
        <v>37</v>
      </c>
      <c r="CC3371" s="2">
        <v>52.9</v>
      </c>
      <c r="CD3371" s="2">
        <v>37</v>
      </c>
      <c r="CE3371" s="2">
        <v>52.9</v>
      </c>
      <c r="CF3371" s="2">
        <v>52.9</v>
      </c>
      <c r="CG3371" s="2">
        <v>16</v>
      </c>
      <c r="CH3371" s="2">
        <v>22.9</v>
      </c>
      <c r="CI3371" s="2">
        <v>17</v>
      </c>
      <c r="CJ3371" s="2">
        <v>24.3</v>
      </c>
      <c r="CK3371" s="2">
        <v>5</v>
      </c>
      <c r="CL3371" s="2">
        <v>7.1</v>
      </c>
      <c r="CM3371" s="2">
        <v>21</v>
      </c>
      <c r="CN3371" s="2">
        <v>30</v>
      </c>
      <c r="CO3371" s="2">
        <v>11</v>
      </c>
      <c r="CP3371" s="2">
        <v>15.7</v>
      </c>
      <c r="CS3371" s="2">
        <v>33</v>
      </c>
      <c r="CT3371" s="2">
        <v>47.1</v>
      </c>
      <c r="CV3371" s="2">
        <v>2</v>
      </c>
    </row>
    <row r="3372" spans="1:101" ht="12.75" customHeight="1" x14ac:dyDescent="0.2">
      <c r="A3372">
        <v>5</v>
      </c>
      <c r="B3372" s="2">
        <v>2816</v>
      </c>
      <c r="C3372" s="17">
        <v>3.22</v>
      </c>
      <c r="D3372" s="2">
        <v>2.56</v>
      </c>
      <c r="F3372" s="15">
        <v>2.7410000000000001</v>
      </c>
      <c r="G3372" s="17">
        <v>54</v>
      </c>
      <c r="H3372" s="2">
        <v>39</v>
      </c>
      <c r="I3372" s="2">
        <v>72.2</v>
      </c>
      <c r="J3372" s="2">
        <v>39</v>
      </c>
      <c r="K3372" s="2">
        <v>72.2</v>
      </c>
      <c r="L3372" s="2">
        <v>72.2</v>
      </c>
      <c r="M3372" s="2">
        <v>1</v>
      </c>
      <c r="N3372" s="2">
        <v>1.9</v>
      </c>
      <c r="O3372" s="2">
        <v>14</v>
      </c>
      <c r="P3372" s="2">
        <v>25.9</v>
      </c>
      <c r="S3372" s="2">
        <v>11</v>
      </c>
      <c r="T3372" s="2">
        <v>20.399999999999999</v>
      </c>
      <c r="U3372" s="2">
        <v>28</v>
      </c>
      <c r="V3372" s="2">
        <v>51.9</v>
      </c>
      <c r="Y3372" s="2">
        <v>15</v>
      </c>
      <c r="Z3372" s="2">
        <v>27.8</v>
      </c>
      <c r="AC3372" s="2">
        <v>2</v>
      </c>
      <c r="AE3372" s="2">
        <v>54</v>
      </c>
      <c r="AF3372" s="2">
        <v>28</v>
      </c>
      <c r="AG3372" s="2">
        <v>51.9</v>
      </c>
      <c r="AH3372" s="2">
        <v>28</v>
      </c>
      <c r="AI3372" s="2">
        <v>51.9</v>
      </c>
      <c r="AJ3372" s="2">
        <v>51.9</v>
      </c>
      <c r="AK3372" s="2">
        <v>9</v>
      </c>
      <c r="AL3372" s="2">
        <v>16.7</v>
      </c>
      <c r="AM3372" s="2">
        <v>17</v>
      </c>
      <c r="AN3372" s="2">
        <v>31.5</v>
      </c>
      <c r="AQ3372" s="2">
        <v>17</v>
      </c>
      <c r="AR3372" s="2">
        <v>31.5</v>
      </c>
      <c r="AS3372" s="2">
        <v>11</v>
      </c>
      <c r="AT3372" s="2">
        <v>20.399999999999999</v>
      </c>
      <c r="AW3372" s="2">
        <v>26</v>
      </c>
      <c r="AX3372" s="2">
        <v>48.1</v>
      </c>
      <c r="BA3372" s="2">
        <v>2</v>
      </c>
      <c r="CA3372" s="2">
        <v>54</v>
      </c>
      <c r="CB3372" s="2">
        <v>31</v>
      </c>
      <c r="CC3372" s="2">
        <v>57.4</v>
      </c>
      <c r="CD3372" s="2">
        <v>31</v>
      </c>
      <c r="CE3372" s="2">
        <v>57.4</v>
      </c>
      <c r="CF3372" s="2">
        <v>57.4</v>
      </c>
      <c r="CG3372" s="2">
        <v>8</v>
      </c>
      <c r="CH3372" s="2">
        <v>14.8</v>
      </c>
      <c r="CI3372" s="2">
        <v>15</v>
      </c>
      <c r="CJ3372" s="2">
        <v>27.8</v>
      </c>
      <c r="CM3372" s="2">
        <v>14</v>
      </c>
      <c r="CN3372" s="2">
        <v>25.9</v>
      </c>
      <c r="CO3372" s="2">
        <v>17</v>
      </c>
      <c r="CP3372" s="2">
        <v>31.5</v>
      </c>
      <c r="CS3372" s="2">
        <v>23</v>
      </c>
      <c r="CT3372" s="2">
        <v>42.6</v>
      </c>
      <c r="CW3372" s="2">
        <v>2</v>
      </c>
    </row>
    <row r="3373" spans="1:101" ht="12.75" customHeight="1" x14ac:dyDescent="0.2">
      <c r="A3373">
        <v>5</v>
      </c>
      <c r="B3373" s="2">
        <v>2817</v>
      </c>
      <c r="C3373" s="17">
        <v>3.12</v>
      </c>
      <c r="D3373" s="2">
        <v>2.63</v>
      </c>
      <c r="F3373" s="15">
        <v>2.8130000000000002</v>
      </c>
      <c r="G3373" s="17">
        <v>57</v>
      </c>
      <c r="H3373" s="2">
        <v>42</v>
      </c>
      <c r="I3373" s="2">
        <v>73.7</v>
      </c>
      <c r="J3373" s="2">
        <v>42</v>
      </c>
      <c r="K3373" s="2">
        <v>73.7</v>
      </c>
      <c r="L3373" s="2">
        <v>73.7</v>
      </c>
      <c r="M3373" s="2">
        <v>3</v>
      </c>
      <c r="N3373" s="2">
        <v>5.3</v>
      </c>
      <c r="O3373" s="2">
        <v>12</v>
      </c>
      <c r="P3373" s="2">
        <v>21.1</v>
      </c>
      <c r="S3373" s="2">
        <v>17</v>
      </c>
      <c r="T3373" s="2">
        <v>29.8</v>
      </c>
      <c r="U3373" s="2">
        <v>25</v>
      </c>
      <c r="V3373" s="2">
        <v>43.9</v>
      </c>
      <c r="Y3373" s="2">
        <v>15</v>
      </c>
      <c r="Z3373" s="2">
        <v>26.3</v>
      </c>
      <c r="AA3373" s="2">
        <v>1</v>
      </c>
      <c r="AE3373" s="2">
        <v>57</v>
      </c>
      <c r="AF3373" s="2">
        <v>34</v>
      </c>
      <c r="AG3373" s="2">
        <v>59.6</v>
      </c>
      <c r="AH3373" s="2">
        <v>34</v>
      </c>
      <c r="AI3373" s="2">
        <v>59.6</v>
      </c>
      <c r="AJ3373" s="2">
        <v>59.6</v>
      </c>
      <c r="AK3373" s="2">
        <v>9</v>
      </c>
      <c r="AL3373" s="2">
        <v>15.8</v>
      </c>
      <c r="AM3373" s="2">
        <v>14</v>
      </c>
      <c r="AN3373" s="2">
        <v>24.6</v>
      </c>
      <c r="AQ3373" s="2">
        <v>23</v>
      </c>
      <c r="AR3373" s="2">
        <v>40.4</v>
      </c>
      <c r="AS3373" s="2">
        <v>11</v>
      </c>
      <c r="AT3373" s="2">
        <v>19.3</v>
      </c>
      <c r="AW3373" s="2">
        <v>23</v>
      </c>
      <c r="AX3373" s="2">
        <v>40.4</v>
      </c>
      <c r="AY3373" s="2">
        <v>1</v>
      </c>
      <c r="CA3373" s="2">
        <v>58</v>
      </c>
      <c r="CB3373" s="2">
        <v>39</v>
      </c>
      <c r="CC3373" s="2">
        <v>67.2</v>
      </c>
      <c r="CD3373" s="2">
        <v>39</v>
      </c>
      <c r="CE3373" s="2">
        <v>67.2</v>
      </c>
      <c r="CF3373" s="2">
        <v>67.2</v>
      </c>
      <c r="CG3373" s="2">
        <v>8</v>
      </c>
      <c r="CH3373" s="2">
        <v>13.8</v>
      </c>
      <c r="CI3373" s="2">
        <v>11</v>
      </c>
      <c r="CJ3373" s="2">
        <v>19</v>
      </c>
      <c r="CM3373" s="2">
        <v>23</v>
      </c>
      <c r="CN3373" s="2">
        <v>39.700000000000003</v>
      </c>
      <c r="CO3373" s="2">
        <v>16</v>
      </c>
      <c r="CP3373" s="2">
        <v>27.6</v>
      </c>
      <c r="CS3373" s="2">
        <v>19</v>
      </c>
      <c r="CT3373" s="2">
        <v>32.799999999999997</v>
      </c>
    </row>
    <row r="3374" spans="1:101" ht="12.75" customHeight="1" x14ac:dyDescent="0.2">
      <c r="A3374">
        <v>5</v>
      </c>
      <c r="B3374" s="2">
        <v>2818</v>
      </c>
      <c r="C3374" s="17">
        <v>2.46</v>
      </c>
      <c r="D3374" s="2">
        <v>2.2400000000000002</v>
      </c>
      <c r="F3374" s="15">
        <v>2.2749999999999999</v>
      </c>
      <c r="G3374" s="17">
        <v>78</v>
      </c>
      <c r="H3374" s="2">
        <v>45</v>
      </c>
      <c r="I3374" s="2">
        <v>57.7</v>
      </c>
      <c r="J3374" s="2">
        <v>45</v>
      </c>
      <c r="K3374" s="2">
        <v>57.7</v>
      </c>
      <c r="L3374" s="2">
        <v>57.7</v>
      </c>
      <c r="M3374" s="2">
        <v>9</v>
      </c>
      <c r="N3374" s="2">
        <v>11.5</v>
      </c>
      <c r="O3374" s="2">
        <v>24</v>
      </c>
      <c r="P3374" s="2">
        <v>30.8</v>
      </c>
      <c r="Q3374" s="2">
        <v>5</v>
      </c>
      <c r="R3374" s="2">
        <v>6.4</v>
      </c>
      <c r="S3374" s="2">
        <v>25</v>
      </c>
      <c r="T3374" s="2">
        <v>32.1</v>
      </c>
      <c r="U3374" s="2">
        <v>15</v>
      </c>
      <c r="V3374" s="2">
        <v>19.2</v>
      </c>
      <c r="Y3374" s="2">
        <v>33</v>
      </c>
      <c r="Z3374" s="2">
        <v>42.3</v>
      </c>
      <c r="AB3374" s="2">
        <v>2</v>
      </c>
      <c r="AE3374" s="2">
        <v>78</v>
      </c>
      <c r="AF3374" s="2">
        <v>37</v>
      </c>
      <c r="AG3374" s="2">
        <v>47.4</v>
      </c>
      <c r="AH3374" s="2">
        <v>37</v>
      </c>
      <c r="AI3374" s="2">
        <v>47.4</v>
      </c>
      <c r="AJ3374" s="2">
        <v>47.4</v>
      </c>
      <c r="AK3374" s="2">
        <v>15</v>
      </c>
      <c r="AL3374" s="2">
        <v>19.2</v>
      </c>
      <c r="AM3374" s="2">
        <v>26</v>
      </c>
      <c r="AN3374" s="2">
        <v>33.299999999999997</v>
      </c>
      <c r="AO3374" s="2">
        <v>2</v>
      </c>
      <c r="AP3374" s="2">
        <v>2.6</v>
      </c>
      <c r="AQ3374" s="2">
        <v>32</v>
      </c>
      <c r="AR3374" s="2">
        <v>41</v>
      </c>
      <c r="AS3374" s="2">
        <v>3</v>
      </c>
      <c r="AT3374" s="2">
        <v>3.8</v>
      </c>
      <c r="AW3374" s="2">
        <v>41</v>
      </c>
      <c r="AX3374" s="2">
        <v>52.6</v>
      </c>
      <c r="AZ3374" s="2">
        <v>2</v>
      </c>
      <c r="CA3374" s="2">
        <v>77</v>
      </c>
      <c r="CB3374" s="2">
        <v>43</v>
      </c>
      <c r="CC3374" s="2">
        <v>55.8</v>
      </c>
      <c r="CD3374" s="2">
        <v>43</v>
      </c>
      <c r="CE3374" s="2">
        <v>55.8</v>
      </c>
      <c r="CF3374" s="2">
        <v>55.8</v>
      </c>
      <c r="CG3374" s="2">
        <v>20</v>
      </c>
      <c r="CH3374" s="2">
        <v>26</v>
      </c>
      <c r="CI3374" s="2">
        <v>14</v>
      </c>
      <c r="CJ3374" s="2">
        <v>18.2</v>
      </c>
      <c r="CK3374" s="2">
        <v>4</v>
      </c>
      <c r="CL3374" s="2">
        <v>5.2</v>
      </c>
      <c r="CM3374" s="2">
        <v>29</v>
      </c>
      <c r="CN3374" s="2">
        <v>37.700000000000003</v>
      </c>
      <c r="CO3374" s="2">
        <v>10</v>
      </c>
      <c r="CP3374" s="2">
        <v>13</v>
      </c>
      <c r="CS3374" s="2">
        <v>34</v>
      </c>
      <c r="CT3374" s="2">
        <v>44.2</v>
      </c>
      <c r="CU3374" s="2">
        <v>1</v>
      </c>
      <c r="CV3374" s="2">
        <v>2</v>
      </c>
    </row>
    <row r="3375" spans="1:101" ht="12.75" customHeight="1" x14ac:dyDescent="0.2">
      <c r="A3375">
        <v>5</v>
      </c>
      <c r="B3375" s="2">
        <v>2819</v>
      </c>
      <c r="C3375" s="17">
        <v>2.68</v>
      </c>
      <c r="D3375" s="2">
        <v>2.2400000000000002</v>
      </c>
      <c r="F3375" s="15">
        <v>2.2109999999999999</v>
      </c>
      <c r="G3375" s="17">
        <v>71</v>
      </c>
      <c r="H3375" s="2">
        <v>38</v>
      </c>
      <c r="I3375" s="2">
        <v>53.5</v>
      </c>
      <c r="J3375" s="2">
        <v>38</v>
      </c>
      <c r="K3375" s="2">
        <v>53.5</v>
      </c>
      <c r="L3375" s="2">
        <v>53.5</v>
      </c>
      <c r="M3375" s="2">
        <v>12</v>
      </c>
      <c r="N3375" s="2">
        <v>16.899999999999999</v>
      </c>
      <c r="O3375" s="2">
        <v>21</v>
      </c>
      <c r="P3375" s="2">
        <v>29.6</v>
      </c>
      <c r="Q3375" s="2">
        <v>1</v>
      </c>
      <c r="R3375" s="2">
        <v>1.4</v>
      </c>
      <c r="S3375" s="2">
        <v>12</v>
      </c>
      <c r="T3375" s="2">
        <v>16.899999999999999</v>
      </c>
      <c r="U3375" s="2">
        <v>25</v>
      </c>
      <c r="V3375" s="2">
        <v>35.200000000000003</v>
      </c>
      <c r="Y3375" s="2">
        <v>33</v>
      </c>
      <c r="Z3375" s="2">
        <v>46.5</v>
      </c>
      <c r="AB3375" s="2">
        <v>1</v>
      </c>
      <c r="AC3375" s="2">
        <v>2</v>
      </c>
      <c r="AE3375" s="2">
        <v>72</v>
      </c>
      <c r="AF3375" s="2">
        <v>30</v>
      </c>
      <c r="AG3375" s="2">
        <v>41.7</v>
      </c>
      <c r="AH3375" s="2">
        <v>30</v>
      </c>
      <c r="AI3375" s="2">
        <v>41.7</v>
      </c>
      <c r="AJ3375" s="2">
        <v>41.7</v>
      </c>
      <c r="AK3375" s="2">
        <v>26</v>
      </c>
      <c r="AL3375" s="2">
        <v>36.1</v>
      </c>
      <c r="AM3375" s="2">
        <v>16</v>
      </c>
      <c r="AN3375" s="2">
        <v>22.2</v>
      </c>
      <c r="AQ3375" s="2">
        <v>17</v>
      </c>
      <c r="AR3375" s="2">
        <v>23.6</v>
      </c>
      <c r="AS3375" s="2">
        <v>13</v>
      </c>
      <c r="AT3375" s="2">
        <v>18.100000000000001</v>
      </c>
      <c r="AW3375" s="2">
        <v>42</v>
      </c>
      <c r="AX3375" s="2">
        <v>58.3</v>
      </c>
      <c r="BA3375" s="2">
        <v>2</v>
      </c>
      <c r="CA3375" s="2">
        <v>72</v>
      </c>
      <c r="CB3375" s="2">
        <v>31</v>
      </c>
      <c r="CC3375" s="2">
        <v>43.1</v>
      </c>
      <c r="CD3375" s="2">
        <v>31</v>
      </c>
      <c r="CE3375" s="2">
        <v>43.1</v>
      </c>
      <c r="CF3375" s="2">
        <v>43.1</v>
      </c>
      <c r="CG3375" s="2">
        <v>28</v>
      </c>
      <c r="CH3375" s="2">
        <v>38.9</v>
      </c>
      <c r="CI3375" s="2">
        <v>13</v>
      </c>
      <c r="CJ3375" s="2">
        <v>18.100000000000001</v>
      </c>
      <c r="CM3375" s="2">
        <v>19</v>
      </c>
      <c r="CN3375" s="2">
        <v>26.4</v>
      </c>
      <c r="CO3375" s="2">
        <v>12</v>
      </c>
      <c r="CP3375" s="2">
        <v>16.7</v>
      </c>
      <c r="CS3375" s="2">
        <v>41</v>
      </c>
      <c r="CT3375" s="2">
        <v>56.9</v>
      </c>
      <c r="CW3375" s="2">
        <v>2</v>
      </c>
    </row>
    <row r="3376" spans="1:101" ht="12.75" customHeight="1" x14ac:dyDescent="0.2">
      <c r="A3376">
        <v>5</v>
      </c>
      <c r="B3376" s="2">
        <v>2821</v>
      </c>
      <c r="C3376" s="17">
        <v>3.28</v>
      </c>
      <c r="D3376" s="2">
        <v>2.75</v>
      </c>
      <c r="F3376" s="15">
        <v>3.1210000000000004</v>
      </c>
      <c r="G3376" s="17">
        <v>75</v>
      </c>
      <c r="H3376" s="2">
        <v>58</v>
      </c>
      <c r="I3376" s="2">
        <v>77.3</v>
      </c>
      <c r="J3376" s="2">
        <v>58</v>
      </c>
      <c r="K3376" s="2">
        <v>77.3</v>
      </c>
      <c r="L3376" s="2">
        <v>77.3</v>
      </c>
      <c r="M3376" s="2">
        <v>3</v>
      </c>
      <c r="N3376" s="2">
        <v>4</v>
      </c>
      <c r="O3376" s="2">
        <v>14</v>
      </c>
      <c r="P3376" s="2">
        <v>18.7</v>
      </c>
      <c r="S3376" s="2">
        <v>17</v>
      </c>
      <c r="T3376" s="2">
        <v>22.7</v>
      </c>
      <c r="U3376" s="2">
        <v>41</v>
      </c>
      <c r="V3376" s="2">
        <v>54.7</v>
      </c>
      <c r="Y3376" s="2">
        <v>17</v>
      </c>
      <c r="Z3376" s="2">
        <v>22.7</v>
      </c>
      <c r="AE3376" s="2">
        <v>75</v>
      </c>
      <c r="AF3376" s="2">
        <v>51</v>
      </c>
      <c r="AG3376" s="2">
        <v>68</v>
      </c>
      <c r="AH3376" s="2">
        <v>51</v>
      </c>
      <c r="AI3376" s="2">
        <v>68</v>
      </c>
      <c r="AJ3376" s="2">
        <v>68</v>
      </c>
      <c r="AK3376" s="2">
        <v>12</v>
      </c>
      <c r="AL3376" s="2">
        <v>16</v>
      </c>
      <c r="AM3376" s="2">
        <v>12</v>
      </c>
      <c r="AN3376" s="2">
        <v>16</v>
      </c>
      <c r="AQ3376" s="2">
        <v>34</v>
      </c>
      <c r="AR3376" s="2">
        <v>45.3</v>
      </c>
      <c r="AS3376" s="2">
        <v>17</v>
      </c>
      <c r="AT3376" s="2">
        <v>22.7</v>
      </c>
      <c r="AW3376" s="2">
        <v>24</v>
      </c>
      <c r="AX3376" s="2">
        <v>32</v>
      </c>
      <c r="CA3376" s="2">
        <v>75</v>
      </c>
      <c r="CB3376" s="2">
        <v>56</v>
      </c>
      <c r="CC3376" s="2">
        <v>74.7</v>
      </c>
      <c r="CD3376" s="2">
        <v>56</v>
      </c>
      <c r="CE3376" s="2">
        <v>74.7</v>
      </c>
      <c r="CF3376" s="2">
        <v>74.7</v>
      </c>
      <c r="CG3376" s="2">
        <v>4</v>
      </c>
      <c r="CH3376" s="2">
        <v>5.3</v>
      </c>
      <c r="CI3376" s="2">
        <v>15</v>
      </c>
      <c r="CJ3376" s="2">
        <v>20</v>
      </c>
      <c r="CM3376" s="2">
        <v>24</v>
      </c>
      <c r="CN3376" s="2">
        <v>32</v>
      </c>
      <c r="CO3376" s="2">
        <v>32</v>
      </c>
      <c r="CP3376" s="2">
        <v>42.7</v>
      </c>
      <c r="CS3376" s="2">
        <v>19</v>
      </c>
      <c r="CT3376" s="2">
        <v>25.3</v>
      </c>
    </row>
    <row r="3377" spans="1:101" ht="12.75" customHeight="1" x14ac:dyDescent="0.2">
      <c r="A3377">
        <v>5</v>
      </c>
      <c r="B3377" s="2">
        <v>2823</v>
      </c>
      <c r="C3377" s="17">
        <v>3.17</v>
      </c>
      <c r="D3377" s="2">
        <v>2.15</v>
      </c>
      <c r="F3377" s="15">
        <v>2.5860000000000003</v>
      </c>
      <c r="G3377" s="17">
        <v>53</v>
      </c>
      <c r="H3377" s="2">
        <v>41</v>
      </c>
      <c r="I3377" s="2">
        <v>77.400000000000006</v>
      </c>
      <c r="J3377" s="2">
        <v>41</v>
      </c>
      <c r="K3377" s="2">
        <v>77.400000000000006</v>
      </c>
      <c r="L3377" s="2">
        <v>77.400000000000006</v>
      </c>
      <c r="M3377" s="2">
        <v>2</v>
      </c>
      <c r="N3377" s="2">
        <v>3.8</v>
      </c>
      <c r="O3377" s="2">
        <v>10</v>
      </c>
      <c r="P3377" s="2">
        <v>18.899999999999999</v>
      </c>
      <c r="S3377" s="2">
        <v>18</v>
      </c>
      <c r="T3377" s="2">
        <v>34</v>
      </c>
      <c r="U3377" s="2">
        <v>23</v>
      </c>
      <c r="V3377" s="2">
        <v>43.4</v>
      </c>
      <c r="Y3377" s="2">
        <v>12</v>
      </c>
      <c r="Z3377" s="2">
        <v>22.6</v>
      </c>
      <c r="AE3377" s="2">
        <v>53</v>
      </c>
      <c r="AF3377" s="2">
        <v>23</v>
      </c>
      <c r="AG3377" s="2">
        <v>43.4</v>
      </c>
      <c r="AH3377" s="2">
        <v>23</v>
      </c>
      <c r="AI3377" s="2">
        <v>43.4</v>
      </c>
      <c r="AJ3377" s="2">
        <v>43.4</v>
      </c>
      <c r="AK3377" s="2">
        <v>20</v>
      </c>
      <c r="AL3377" s="2">
        <v>37.700000000000003</v>
      </c>
      <c r="AM3377" s="2">
        <v>10</v>
      </c>
      <c r="AN3377" s="2">
        <v>18.899999999999999</v>
      </c>
      <c r="AQ3377" s="2">
        <v>18</v>
      </c>
      <c r="AR3377" s="2">
        <v>34</v>
      </c>
      <c r="AS3377" s="2">
        <v>5</v>
      </c>
      <c r="AT3377" s="2">
        <v>9.4</v>
      </c>
      <c r="AW3377" s="2">
        <v>30</v>
      </c>
      <c r="AX3377" s="2">
        <v>56.6</v>
      </c>
      <c r="CA3377" s="2">
        <v>53</v>
      </c>
      <c r="CB3377" s="2">
        <v>26</v>
      </c>
      <c r="CC3377" s="2">
        <v>49.1</v>
      </c>
      <c r="CD3377" s="2">
        <v>26</v>
      </c>
      <c r="CE3377" s="2">
        <v>49.1</v>
      </c>
      <c r="CF3377" s="2">
        <v>49.1</v>
      </c>
      <c r="CG3377" s="2">
        <v>5</v>
      </c>
      <c r="CH3377" s="2">
        <v>9.4</v>
      </c>
      <c r="CI3377" s="2">
        <v>22</v>
      </c>
      <c r="CJ3377" s="2">
        <v>41.5</v>
      </c>
      <c r="CM3377" s="2">
        <v>16</v>
      </c>
      <c r="CN3377" s="2">
        <v>30.2</v>
      </c>
      <c r="CO3377" s="2">
        <v>10</v>
      </c>
      <c r="CP3377" s="2">
        <v>18.899999999999999</v>
      </c>
      <c r="CS3377" s="2">
        <v>27</v>
      </c>
      <c r="CT3377" s="2">
        <v>50.9</v>
      </c>
    </row>
    <row r="3378" spans="1:101" ht="12.75" customHeight="1" x14ac:dyDescent="0.2">
      <c r="A3378">
        <v>5</v>
      </c>
      <c r="B3378" s="2">
        <v>2824</v>
      </c>
      <c r="C3378" s="17">
        <v>2.59</v>
      </c>
      <c r="D3378" s="2">
        <v>2.1800000000000002</v>
      </c>
      <c r="F3378" s="15">
        <v>2.41</v>
      </c>
      <c r="G3378" s="17">
        <v>83</v>
      </c>
      <c r="H3378" s="2">
        <v>45</v>
      </c>
      <c r="I3378" s="2">
        <v>54.2</v>
      </c>
      <c r="J3378" s="2">
        <v>45</v>
      </c>
      <c r="K3378" s="2">
        <v>54.2</v>
      </c>
      <c r="L3378" s="2">
        <v>54.2</v>
      </c>
      <c r="M3378" s="2">
        <v>4</v>
      </c>
      <c r="N3378" s="2">
        <v>4.8</v>
      </c>
      <c r="O3378" s="2">
        <v>34</v>
      </c>
      <c r="P3378" s="2">
        <v>41</v>
      </c>
      <c r="Q3378" s="2">
        <v>2</v>
      </c>
      <c r="R3378" s="2">
        <v>2.4</v>
      </c>
      <c r="S3378" s="2">
        <v>29</v>
      </c>
      <c r="T3378" s="2">
        <v>34.9</v>
      </c>
      <c r="U3378" s="2">
        <v>14</v>
      </c>
      <c r="V3378" s="2">
        <v>16.899999999999999</v>
      </c>
      <c r="Y3378" s="2">
        <v>38</v>
      </c>
      <c r="Z3378" s="2">
        <v>45.8</v>
      </c>
      <c r="AE3378" s="2">
        <v>83</v>
      </c>
      <c r="AF3378" s="2">
        <v>37</v>
      </c>
      <c r="AG3378" s="2">
        <v>44.6</v>
      </c>
      <c r="AH3378" s="2">
        <v>37</v>
      </c>
      <c r="AI3378" s="2">
        <v>44.6</v>
      </c>
      <c r="AJ3378" s="2">
        <v>44.6</v>
      </c>
      <c r="AK3378" s="2">
        <v>25</v>
      </c>
      <c r="AL3378" s="2">
        <v>30.1</v>
      </c>
      <c r="AM3378" s="2">
        <v>21</v>
      </c>
      <c r="AN3378" s="2">
        <v>25.3</v>
      </c>
      <c r="AO3378" s="2">
        <v>1</v>
      </c>
      <c r="AP3378" s="2">
        <v>1.2</v>
      </c>
      <c r="AQ3378" s="2">
        <v>30</v>
      </c>
      <c r="AR3378" s="2">
        <v>36.1</v>
      </c>
      <c r="AS3378" s="2">
        <v>6</v>
      </c>
      <c r="AT3378" s="2">
        <v>7.2</v>
      </c>
      <c r="AW3378" s="2">
        <v>46</v>
      </c>
      <c r="AX3378" s="2">
        <v>55.4</v>
      </c>
      <c r="CA3378" s="2">
        <v>83</v>
      </c>
      <c r="CB3378" s="2">
        <v>40</v>
      </c>
      <c r="CC3378" s="2">
        <v>48.2</v>
      </c>
      <c r="CD3378" s="2">
        <v>40</v>
      </c>
      <c r="CE3378" s="2">
        <v>48.2</v>
      </c>
      <c r="CF3378" s="2">
        <v>48.2</v>
      </c>
      <c r="CG3378" s="2">
        <v>20</v>
      </c>
      <c r="CH3378" s="2">
        <v>24.1</v>
      </c>
      <c r="CI3378" s="2">
        <v>23</v>
      </c>
      <c r="CJ3378" s="2">
        <v>27.7</v>
      </c>
      <c r="CM3378" s="2">
        <v>26</v>
      </c>
      <c r="CN3378" s="2">
        <v>31.3</v>
      </c>
      <c r="CO3378" s="2">
        <v>14</v>
      </c>
      <c r="CP3378" s="2">
        <v>16.899999999999999</v>
      </c>
      <c r="CS3378" s="2">
        <v>43</v>
      </c>
      <c r="CT3378" s="2">
        <v>51.8</v>
      </c>
    </row>
    <row r="3379" spans="1:101" ht="12.75" customHeight="1" x14ac:dyDescent="0.2">
      <c r="A3379">
        <v>5</v>
      </c>
      <c r="B3379" s="2">
        <v>2825</v>
      </c>
      <c r="C3379" s="17">
        <v>2.4900000000000002</v>
      </c>
      <c r="D3379" s="2">
        <v>1.82</v>
      </c>
      <c r="F3379" s="15">
        <v>2.0269999999999997</v>
      </c>
      <c r="G3379" s="17">
        <v>76</v>
      </c>
      <c r="H3379" s="2">
        <v>39</v>
      </c>
      <c r="I3379" s="2">
        <v>51.3</v>
      </c>
      <c r="J3379" s="2">
        <v>39</v>
      </c>
      <c r="K3379" s="2">
        <v>51.3</v>
      </c>
      <c r="L3379" s="2">
        <v>51.3</v>
      </c>
      <c r="M3379" s="2">
        <v>13</v>
      </c>
      <c r="N3379" s="2">
        <v>17.100000000000001</v>
      </c>
      <c r="O3379" s="2">
        <v>24</v>
      </c>
      <c r="P3379" s="2">
        <v>31.6</v>
      </c>
      <c r="Q3379" s="2">
        <v>1</v>
      </c>
      <c r="R3379" s="2">
        <v>1.3</v>
      </c>
      <c r="S3379" s="2">
        <v>24</v>
      </c>
      <c r="T3379" s="2">
        <v>31.6</v>
      </c>
      <c r="U3379" s="2">
        <v>14</v>
      </c>
      <c r="V3379" s="2">
        <v>18.399999999999999</v>
      </c>
      <c r="Y3379" s="2">
        <v>37</v>
      </c>
      <c r="Z3379" s="2">
        <v>48.7</v>
      </c>
      <c r="AB3379" s="2">
        <v>3</v>
      </c>
      <c r="AE3379" s="2">
        <v>76</v>
      </c>
      <c r="AF3379" s="2">
        <v>19</v>
      </c>
      <c r="AG3379" s="2">
        <v>25</v>
      </c>
      <c r="AH3379" s="2">
        <v>19</v>
      </c>
      <c r="AI3379" s="2">
        <v>25</v>
      </c>
      <c r="AJ3379" s="2">
        <v>25</v>
      </c>
      <c r="AK3379" s="2">
        <v>38</v>
      </c>
      <c r="AL3379" s="2">
        <v>50</v>
      </c>
      <c r="AM3379" s="2">
        <v>19</v>
      </c>
      <c r="AN3379" s="2">
        <v>25</v>
      </c>
      <c r="AQ3379" s="2">
        <v>14</v>
      </c>
      <c r="AR3379" s="2">
        <v>18.399999999999999</v>
      </c>
      <c r="AS3379" s="2">
        <v>5</v>
      </c>
      <c r="AT3379" s="2">
        <v>6.6</v>
      </c>
      <c r="AW3379" s="2">
        <v>57</v>
      </c>
      <c r="AX3379" s="2">
        <v>75</v>
      </c>
      <c r="AZ3379" s="2">
        <v>3</v>
      </c>
      <c r="CA3379" s="2">
        <v>75</v>
      </c>
      <c r="CB3379" s="2">
        <v>26</v>
      </c>
      <c r="CC3379" s="2">
        <v>34.700000000000003</v>
      </c>
      <c r="CD3379" s="2">
        <v>26</v>
      </c>
      <c r="CE3379" s="2">
        <v>34.700000000000003</v>
      </c>
      <c r="CF3379" s="2">
        <v>34.700000000000003</v>
      </c>
      <c r="CG3379" s="2">
        <v>27</v>
      </c>
      <c r="CH3379" s="2">
        <v>36</v>
      </c>
      <c r="CI3379" s="2">
        <v>22</v>
      </c>
      <c r="CJ3379" s="2">
        <v>29.3</v>
      </c>
      <c r="CM3379" s="2">
        <v>23</v>
      </c>
      <c r="CN3379" s="2">
        <v>30.7</v>
      </c>
      <c r="CO3379" s="2">
        <v>3</v>
      </c>
      <c r="CP3379" s="2">
        <v>4</v>
      </c>
      <c r="CS3379" s="2">
        <v>49</v>
      </c>
      <c r="CT3379" s="2">
        <v>65.3</v>
      </c>
      <c r="CU3379" s="2">
        <v>1</v>
      </c>
      <c r="CV3379" s="2">
        <v>3</v>
      </c>
    </row>
    <row r="3380" spans="1:101" ht="12.75" customHeight="1" x14ac:dyDescent="0.2">
      <c r="A3380">
        <v>5</v>
      </c>
      <c r="B3380" s="2">
        <v>2827</v>
      </c>
      <c r="C3380" s="17">
        <v>3.26</v>
      </c>
      <c r="D3380" s="2">
        <v>2.74</v>
      </c>
      <c r="F3380" s="15">
        <v>3.278</v>
      </c>
      <c r="G3380" s="17">
        <v>101</v>
      </c>
      <c r="H3380" s="2">
        <v>85</v>
      </c>
      <c r="I3380" s="2">
        <v>84.2</v>
      </c>
      <c r="J3380" s="2">
        <v>85</v>
      </c>
      <c r="K3380" s="2">
        <v>84.2</v>
      </c>
      <c r="L3380" s="2">
        <v>84.2</v>
      </c>
      <c r="M3380" s="2">
        <v>3</v>
      </c>
      <c r="N3380" s="2">
        <v>3</v>
      </c>
      <c r="O3380" s="2">
        <v>13</v>
      </c>
      <c r="P3380" s="2">
        <v>12.9</v>
      </c>
      <c r="Q3380" s="2">
        <v>4</v>
      </c>
      <c r="R3380" s="2">
        <v>4</v>
      </c>
      <c r="S3380" s="2">
        <v>24</v>
      </c>
      <c r="T3380" s="2">
        <v>23.8</v>
      </c>
      <c r="U3380" s="2">
        <v>57</v>
      </c>
      <c r="V3380" s="2">
        <v>56.4</v>
      </c>
      <c r="Y3380" s="2">
        <v>16</v>
      </c>
      <c r="Z3380" s="2">
        <v>15.8</v>
      </c>
      <c r="AB3380" s="2">
        <v>1</v>
      </c>
      <c r="AE3380" s="2">
        <v>101</v>
      </c>
      <c r="AF3380" s="2">
        <v>62</v>
      </c>
      <c r="AG3380" s="2">
        <v>61.4</v>
      </c>
      <c r="AH3380" s="2">
        <v>62</v>
      </c>
      <c r="AI3380" s="2">
        <v>61.4</v>
      </c>
      <c r="AJ3380" s="2">
        <v>61.4</v>
      </c>
      <c r="AK3380" s="2">
        <v>17</v>
      </c>
      <c r="AL3380" s="2">
        <v>16.8</v>
      </c>
      <c r="AM3380" s="2">
        <v>22</v>
      </c>
      <c r="AN3380" s="2">
        <v>21.8</v>
      </c>
      <c r="AO3380" s="2">
        <v>1</v>
      </c>
      <c r="AP3380" s="2">
        <v>1</v>
      </c>
      <c r="AQ3380" s="2">
        <v>28</v>
      </c>
      <c r="AR3380" s="2">
        <v>27.7</v>
      </c>
      <c r="AS3380" s="2">
        <v>33</v>
      </c>
      <c r="AT3380" s="2">
        <v>32.700000000000003</v>
      </c>
      <c r="AW3380" s="2">
        <v>39</v>
      </c>
      <c r="AX3380" s="2">
        <v>38.6</v>
      </c>
      <c r="AZ3380" s="2">
        <v>1</v>
      </c>
      <c r="CA3380" s="2">
        <v>101</v>
      </c>
      <c r="CB3380" s="2">
        <v>86</v>
      </c>
      <c r="CC3380" s="2">
        <v>85.1</v>
      </c>
      <c r="CD3380" s="2">
        <v>86</v>
      </c>
      <c r="CE3380" s="2">
        <v>85.1</v>
      </c>
      <c r="CF3380" s="2">
        <v>85.1</v>
      </c>
      <c r="CG3380" s="2">
        <v>8</v>
      </c>
      <c r="CH3380" s="2">
        <v>7.9</v>
      </c>
      <c r="CI3380" s="2">
        <v>7</v>
      </c>
      <c r="CJ3380" s="2">
        <v>6.9</v>
      </c>
      <c r="CK3380" s="2">
        <v>1</v>
      </c>
      <c r="CL3380" s="2">
        <v>1</v>
      </c>
      <c r="CM3380" s="2">
        <v>31</v>
      </c>
      <c r="CN3380" s="2">
        <v>30.7</v>
      </c>
      <c r="CO3380" s="2">
        <v>54</v>
      </c>
      <c r="CP3380" s="2">
        <v>53.5</v>
      </c>
      <c r="CS3380" s="2">
        <v>15</v>
      </c>
      <c r="CT3380" s="2">
        <v>14.9</v>
      </c>
      <c r="CV3380" s="2">
        <v>1</v>
      </c>
    </row>
    <row r="3381" spans="1:101" ht="12.75" customHeight="1" x14ac:dyDescent="0.2">
      <c r="A3381">
        <v>5</v>
      </c>
      <c r="B3381" s="2">
        <v>2828</v>
      </c>
      <c r="C3381" s="17">
        <v>2.81</v>
      </c>
      <c r="D3381" s="2">
        <v>2.66</v>
      </c>
      <c r="F3381" s="15">
        <v>2.56</v>
      </c>
      <c r="G3381" s="17">
        <v>100</v>
      </c>
      <c r="H3381" s="2">
        <v>65</v>
      </c>
      <c r="I3381" s="2">
        <v>65</v>
      </c>
      <c r="J3381" s="2">
        <v>65</v>
      </c>
      <c r="K3381" s="2">
        <v>65</v>
      </c>
      <c r="L3381" s="2">
        <v>65</v>
      </c>
      <c r="M3381" s="2">
        <v>6</v>
      </c>
      <c r="N3381" s="2">
        <v>6</v>
      </c>
      <c r="O3381" s="2">
        <v>29</v>
      </c>
      <c r="P3381" s="2">
        <v>29</v>
      </c>
      <c r="Q3381" s="2">
        <v>3</v>
      </c>
      <c r="R3381" s="2">
        <v>3</v>
      </c>
      <c r="S3381" s="2">
        <v>31</v>
      </c>
      <c r="T3381" s="2">
        <v>31</v>
      </c>
      <c r="U3381" s="2">
        <v>31</v>
      </c>
      <c r="V3381" s="2">
        <v>31</v>
      </c>
      <c r="Y3381" s="2">
        <v>35</v>
      </c>
      <c r="Z3381" s="2">
        <v>35</v>
      </c>
      <c r="AB3381" s="2">
        <v>2</v>
      </c>
      <c r="AC3381" s="2">
        <v>12</v>
      </c>
      <c r="AE3381" s="2">
        <v>100</v>
      </c>
      <c r="AF3381" s="2">
        <v>63</v>
      </c>
      <c r="AG3381" s="2">
        <v>63</v>
      </c>
      <c r="AH3381" s="2">
        <v>63</v>
      </c>
      <c r="AI3381" s="2">
        <v>63</v>
      </c>
      <c r="AJ3381" s="2">
        <v>63</v>
      </c>
      <c r="AK3381" s="2">
        <v>13</v>
      </c>
      <c r="AL3381" s="2">
        <v>13</v>
      </c>
      <c r="AM3381" s="2">
        <v>24</v>
      </c>
      <c r="AN3381" s="2">
        <v>24</v>
      </c>
      <c r="AO3381" s="2">
        <v>2</v>
      </c>
      <c r="AP3381" s="2">
        <v>2</v>
      </c>
      <c r="AQ3381" s="2">
        <v>39</v>
      </c>
      <c r="AR3381" s="2">
        <v>39</v>
      </c>
      <c r="AS3381" s="2">
        <v>22</v>
      </c>
      <c r="AT3381" s="2">
        <v>22</v>
      </c>
      <c r="AW3381" s="2">
        <v>37</v>
      </c>
      <c r="AX3381" s="2">
        <v>37</v>
      </c>
      <c r="AZ3381" s="2">
        <v>2</v>
      </c>
      <c r="BA3381" s="2">
        <v>12</v>
      </c>
      <c r="CA3381" s="2">
        <v>100</v>
      </c>
      <c r="CB3381" s="2">
        <v>53</v>
      </c>
      <c r="CC3381" s="2">
        <v>53</v>
      </c>
      <c r="CD3381" s="2">
        <v>53</v>
      </c>
      <c r="CE3381" s="2">
        <v>53</v>
      </c>
      <c r="CF3381" s="2">
        <v>53</v>
      </c>
      <c r="CG3381" s="2">
        <v>14</v>
      </c>
      <c r="CH3381" s="2">
        <v>14</v>
      </c>
      <c r="CI3381" s="2">
        <v>33</v>
      </c>
      <c r="CJ3381" s="2">
        <v>33</v>
      </c>
      <c r="CM3381" s="2">
        <v>36</v>
      </c>
      <c r="CN3381" s="2">
        <v>36</v>
      </c>
      <c r="CO3381" s="2">
        <v>17</v>
      </c>
      <c r="CP3381" s="2">
        <v>17</v>
      </c>
      <c r="CS3381" s="2">
        <v>47</v>
      </c>
      <c r="CT3381" s="2">
        <v>47</v>
      </c>
      <c r="CV3381" s="2">
        <v>2</v>
      </c>
      <c r="CW3381" s="2">
        <v>12</v>
      </c>
    </row>
    <row r="3382" spans="1:101" ht="12.75" customHeight="1" x14ac:dyDescent="0.2">
      <c r="A3382">
        <v>5</v>
      </c>
      <c r="B3382" s="2">
        <v>2829</v>
      </c>
      <c r="C3382" s="17">
        <v>2.96</v>
      </c>
      <c r="D3382" s="2">
        <v>3.18</v>
      </c>
      <c r="F3382" s="15">
        <v>2.7519999999999998</v>
      </c>
      <c r="G3382" s="17">
        <v>76</v>
      </c>
      <c r="H3382" s="2">
        <v>50</v>
      </c>
      <c r="I3382" s="2">
        <v>65.8</v>
      </c>
      <c r="J3382" s="2">
        <v>50</v>
      </c>
      <c r="K3382" s="2">
        <v>65.8</v>
      </c>
      <c r="L3382" s="2">
        <v>65.8</v>
      </c>
      <c r="M3382" s="2">
        <v>6</v>
      </c>
      <c r="N3382" s="2">
        <v>7.9</v>
      </c>
      <c r="O3382" s="2">
        <v>20</v>
      </c>
      <c r="P3382" s="2">
        <v>26.3</v>
      </c>
      <c r="S3382" s="2">
        <v>21</v>
      </c>
      <c r="T3382" s="2">
        <v>27.6</v>
      </c>
      <c r="U3382" s="2">
        <v>29</v>
      </c>
      <c r="V3382" s="2">
        <v>38.200000000000003</v>
      </c>
      <c r="Y3382" s="2">
        <v>26</v>
      </c>
      <c r="Z3382" s="2">
        <v>34.200000000000003</v>
      </c>
      <c r="AC3382" s="2">
        <v>4</v>
      </c>
      <c r="AE3382" s="2">
        <v>76</v>
      </c>
      <c r="AF3382" s="2">
        <v>60</v>
      </c>
      <c r="AG3382" s="2">
        <v>78.900000000000006</v>
      </c>
      <c r="AH3382" s="2">
        <v>60</v>
      </c>
      <c r="AI3382" s="2">
        <v>78.900000000000006</v>
      </c>
      <c r="AJ3382" s="2">
        <v>78.900000000000006</v>
      </c>
      <c r="AK3382" s="2">
        <v>7</v>
      </c>
      <c r="AL3382" s="2">
        <v>9.1999999999999993</v>
      </c>
      <c r="AM3382" s="2">
        <v>9</v>
      </c>
      <c r="AN3382" s="2">
        <v>11.8</v>
      </c>
      <c r="AQ3382" s="2">
        <v>23</v>
      </c>
      <c r="AR3382" s="2">
        <v>30.3</v>
      </c>
      <c r="AS3382" s="2">
        <v>37</v>
      </c>
      <c r="AT3382" s="2">
        <v>48.7</v>
      </c>
      <c r="AW3382" s="2">
        <v>16</v>
      </c>
      <c r="AX3382" s="2">
        <v>21.1</v>
      </c>
      <c r="BA3382" s="2">
        <v>4</v>
      </c>
      <c r="CA3382" s="2">
        <v>76</v>
      </c>
      <c r="CB3382" s="2">
        <v>49</v>
      </c>
      <c r="CC3382" s="2">
        <v>64.5</v>
      </c>
      <c r="CD3382" s="2">
        <v>49</v>
      </c>
      <c r="CE3382" s="2">
        <v>64.5</v>
      </c>
      <c r="CF3382" s="2">
        <v>64.5</v>
      </c>
      <c r="CG3382" s="2">
        <v>10</v>
      </c>
      <c r="CH3382" s="2">
        <v>13.2</v>
      </c>
      <c r="CI3382" s="2">
        <v>17</v>
      </c>
      <c r="CJ3382" s="2">
        <v>22.4</v>
      </c>
      <c r="CM3382" s="2">
        <v>31</v>
      </c>
      <c r="CN3382" s="2">
        <v>40.799999999999997</v>
      </c>
      <c r="CO3382" s="2">
        <v>18</v>
      </c>
      <c r="CP3382" s="2">
        <v>23.7</v>
      </c>
      <c r="CS3382" s="2">
        <v>27</v>
      </c>
      <c r="CT3382" s="2">
        <v>35.5</v>
      </c>
      <c r="CW3382" s="2">
        <v>4</v>
      </c>
    </row>
    <row r="3383" spans="1:101" ht="12.75" customHeight="1" x14ac:dyDescent="0.2">
      <c r="A3383">
        <v>5</v>
      </c>
      <c r="B3383" s="2">
        <v>2830</v>
      </c>
      <c r="C3383" s="17">
        <v>2.79</v>
      </c>
      <c r="D3383" s="2">
        <v>2.17</v>
      </c>
      <c r="F3383" s="15">
        <v>2.5009999999999994</v>
      </c>
      <c r="G3383" s="17">
        <v>23</v>
      </c>
      <c r="H3383" s="2">
        <v>15</v>
      </c>
      <c r="I3383" s="2">
        <v>62.5</v>
      </c>
      <c r="J3383" s="2">
        <v>15</v>
      </c>
      <c r="K3383" s="2">
        <v>62.5</v>
      </c>
      <c r="L3383" s="2">
        <v>65.2</v>
      </c>
      <c r="M3383" s="2">
        <v>1</v>
      </c>
      <c r="N3383" s="2">
        <v>4.2</v>
      </c>
      <c r="O3383" s="2">
        <v>7</v>
      </c>
      <c r="P3383" s="2">
        <v>29.2</v>
      </c>
      <c r="Q3383" s="2">
        <v>1</v>
      </c>
      <c r="R3383" s="2">
        <v>4.2</v>
      </c>
      <c r="S3383" s="2">
        <v>4</v>
      </c>
      <c r="T3383" s="2">
        <v>16.7</v>
      </c>
      <c r="U3383" s="2">
        <v>10</v>
      </c>
      <c r="V3383" s="2">
        <v>41.7</v>
      </c>
      <c r="W3383" s="2">
        <v>1</v>
      </c>
      <c r="X3383" s="2">
        <v>4.2</v>
      </c>
      <c r="Y3383" s="2">
        <v>9</v>
      </c>
      <c r="Z3383" s="2">
        <v>37.5</v>
      </c>
      <c r="AE3383" s="2">
        <v>23</v>
      </c>
      <c r="AF3383" s="2">
        <v>12</v>
      </c>
      <c r="AG3383" s="2">
        <v>50</v>
      </c>
      <c r="AH3383" s="2">
        <v>12</v>
      </c>
      <c r="AI3383" s="2">
        <v>50</v>
      </c>
      <c r="AJ3383" s="2">
        <v>52.2</v>
      </c>
      <c r="AK3383" s="2">
        <v>8</v>
      </c>
      <c r="AL3383" s="2">
        <v>33.299999999999997</v>
      </c>
      <c r="AM3383" s="2">
        <v>3</v>
      </c>
      <c r="AN3383" s="2">
        <v>12.5</v>
      </c>
      <c r="AQ3383" s="2">
        <v>10</v>
      </c>
      <c r="AR3383" s="2">
        <v>41.7</v>
      </c>
      <c r="AS3383" s="2">
        <v>2</v>
      </c>
      <c r="AT3383" s="2">
        <v>8.3000000000000007</v>
      </c>
      <c r="AU3383" s="2">
        <v>1</v>
      </c>
      <c r="AV3383" s="2">
        <v>4.2</v>
      </c>
      <c r="AW3383" s="2">
        <v>12</v>
      </c>
      <c r="AX3383" s="2">
        <v>50</v>
      </c>
      <c r="CA3383" s="2">
        <v>23</v>
      </c>
      <c r="CB3383" s="2">
        <v>16</v>
      </c>
      <c r="CC3383" s="2">
        <v>66.7</v>
      </c>
      <c r="CD3383" s="2">
        <v>16</v>
      </c>
      <c r="CE3383" s="2">
        <v>66.7</v>
      </c>
      <c r="CF3383" s="2">
        <v>69.599999999999994</v>
      </c>
      <c r="CG3383" s="2">
        <v>3</v>
      </c>
      <c r="CH3383" s="2">
        <v>12.5</v>
      </c>
      <c r="CI3383" s="2">
        <v>4</v>
      </c>
      <c r="CJ3383" s="2">
        <v>16.7</v>
      </c>
      <c r="CK3383" s="2">
        <v>1</v>
      </c>
      <c r="CL3383" s="2">
        <v>4.2</v>
      </c>
      <c r="CM3383" s="2">
        <v>11</v>
      </c>
      <c r="CN3383" s="2">
        <v>45.8</v>
      </c>
      <c r="CO3383" s="2">
        <v>4</v>
      </c>
      <c r="CP3383" s="2">
        <v>16.7</v>
      </c>
      <c r="CQ3383" s="2">
        <v>1</v>
      </c>
      <c r="CR3383" s="2">
        <v>4.2</v>
      </c>
      <c r="CS3383" s="2">
        <v>8</v>
      </c>
      <c r="CT3383" s="2">
        <v>33.299999999999997</v>
      </c>
    </row>
    <row r="3384" spans="1:101" ht="12.75" customHeight="1" x14ac:dyDescent="0.2">
      <c r="A3384">
        <v>5</v>
      </c>
      <c r="B3384" s="2">
        <v>2832</v>
      </c>
      <c r="C3384" s="17">
        <v>2.72</v>
      </c>
      <c r="D3384" s="2">
        <v>2.23</v>
      </c>
      <c r="F3384" s="15">
        <v>2.5249999999999999</v>
      </c>
      <c r="G3384" s="17">
        <v>65</v>
      </c>
      <c r="H3384" s="2">
        <v>36</v>
      </c>
      <c r="I3384" s="2">
        <v>55.4</v>
      </c>
      <c r="J3384" s="2">
        <v>36</v>
      </c>
      <c r="K3384" s="2">
        <v>55.4</v>
      </c>
      <c r="L3384" s="2">
        <v>55.4</v>
      </c>
      <c r="M3384" s="2">
        <v>4</v>
      </c>
      <c r="N3384" s="2">
        <v>6.2</v>
      </c>
      <c r="O3384" s="2">
        <v>25</v>
      </c>
      <c r="P3384" s="2">
        <v>38.5</v>
      </c>
      <c r="S3384" s="2">
        <v>21</v>
      </c>
      <c r="T3384" s="2">
        <v>32.299999999999997</v>
      </c>
      <c r="U3384" s="2">
        <v>15</v>
      </c>
      <c r="V3384" s="2">
        <v>23.1</v>
      </c>
      <c r="Y3384" s="2">
        <v>29</v>
      </c>
      <c r="Z3384" s="2">
        <v>44.6</v>
      </c>
      <c r="AB3384" s="2">
        <v>1</v>
      </c>
      <c r="AE3384" s="2">
        <v>65</v>
      </c>
      <c r="AF3384" s="2">
        <v>27</v>
      </c>
      <c r="AG3384" s="2">
        <v>41.5</v>
      </c>
      <c r="AH3384" s="2">
        <v>27</v>
      </c>
      <c r="AI3384" s="2">
        <v>41.5</v>
      </c>
      <c r="AJ3384" s="2">
        <v>41.5</v>
      </c>
      <c r="AK3384" s="2">
        <v>21</v>
      </c>
      <c r="AL3384" s="2">
        <v>32.299999999999997</v>
      </c>
      <c r="AM3384" s="2">
        <v>17</v>
      </c>
      <c r="AN3384" s="2">
        <v>26.2</v>
      </c>
      <c r="AQ3384" s="2">
        <v>18</v>
      </c>
      <c r="AR3384" s="2">
        <v>27.7</v>
      </c>
      <c r="AS3384" s="2">
        <v>9</v>
      </c>
      <c r="AT3384" s="2">
        <v>13.8</v>
      </c>
      <c r="AW3384" s="2">
        <v>38</v>
      </c>
      <c r="AX3384" s="2">
        <v>58.5</v>
      </c>
      <c r="AZ3384" s="2">
        <v>1</v>
      </c>
      <c r="CA3384" s="2">
        <v>65</v>
      </c>
      <c r="CB3384" s="2">
        <v>36</v>
      </c>
      <c r="CC3384" s="2">
        <v>55.4</v>
      </c>
      <c r="CD3384" s="2">
        <v>36</v>
      </c>
      <c r="CE3384" s="2">
        <v>55.4</v>
      </c>
      <c r="CF3384" s="2">
        <v>55.4</v>
      </c>
      <c r="CG3384" s="2">
        <v>12</v>
      </c>
      <c r="CH3384" s="2">
        <v>18.5</v>
      </c>
      <c r="CI3384" s="2">
        <v>17</v>
      </c>
      <c r="CJ3384" s="2">
        <v>26.2</v>
      </c>
      <c r="CM3384" s="2">
        <v>26</v>
      </c>
      <c r="CN3384" s="2">
        <v>40</v>
      </c>
      <c r="CO3384" s="2">
        <v>10</v>
      </c>
      <c r="CP3384" s="2">
        <v>15.4</v>
      </c>
      <c r="CS3384" s="2">
        <v>29</v>
      </c>
      <c r="CT3384" s="2">
        <v>44.6</v>
      </c>
      <c r="CV3384" s="2">
        <v>1</v>
      </c>
    </row>
    <row r="3385" spans="1:101" ht="12.75" customHeight="1" x14ac:dyDescent="0.2">
      <c r="A3385">
        <v>5</v>
      </c>
      <c r="B3385" s="2">
        <v>2833</v>
      </c>
      <c r="C3385" s="17">
        <v>3</v>
      </c>
      <c r="D3385" s="2">
        <v>2.79</v>
      </c>
      <c r="F3385" s="15">
        <v>2.7710000000000004</v>
      </c>
      <c r="G3385" s="17">
        <v>53</v>
      </c>
      <c r="H3385" s="2">
        <v>38</v>
      </c>
      <c r="I3385" s="2">
        <v>71.7</v>
      </c>
      <c r="J3385" s="2">
        <v>38</v>
      </c>
      <c r="K3385" s="2">
        <v>71.7</v>
      </c>
      <c r="L3385" s="2">
        <v>71.7</v>
      </c>
      <c r="M3385" s="2">
        <v>2</v>
      </c>
      <c r="N3385" s="2">
        <v>3.8</v>
      </c>
      <c r="O3385" s="2">
        <v>13</v>
      </c>
      <c r="P3385" s="2">
        <v>24.5</v>
      </c>
      <c r="S3385" s="2">
        <v>21</v>
      </c>
      <c r="T3385" s="2">
        <v>39.6</v>
      </c>
      <c r="U3385" s="2">
        <v>17</v>
      </c>
      <c r="V3385" s="2">
        <v>32.1</v>
      </c>
      <c r="Y3385" s="2">
        <v>15</v>
      </c>
      <c r="Z3385" s="2">
        <v>28.3</v>
      </c>
      <c r="AE3385" s="2">
        <v>53</v>
      </c>
      <c r="AF3385" s="2">
        <v>36</v>
      </c>
      <c r="AG3385" s="2">
        <v>67.900000000000006</v>
      </c>
      <c r="AH3385" s="2">
        <v>36</v>
      </c>
      <c r="AI3385" s="2">
        <v>67.900000000000006</v>
      </c>
      <c r="AJ3385" s="2">
        <v>67.900000000000006</v>
      </c>
      <c r="AK3385" s="2">
        <v>7</v>
      </c>
      <c r="AL3385" s="2">
        <v>13.2</v>
      </c>
      <c r="AM3385" s="2">
        <v>10</v>
      </c>
      <c r="AN3385" s="2">
        <v>18.899999999999999</v>
      </c>
      <c r="AQ3385" s="2">
        <v>23</v>
      </c>
      <c r="AR3385" s="2">
        <v>43.4</v>
      </c>
      <c r="AS3385" s="2">
        <v>13</v>
      </c>
      <c r="AT3385" s="2">
        <v>24.5</v>
      </c>
      <c r="AW3385" s="2">
        <v>17</v>
      </c>
      <c r="AX3385" s="2">
        <v>32.1</v>
      </c>
      <c r="CA3385" s="2">
        <v>53</v>
      </c>
      <c r="CB3385" s="2">
        <v>34</v>
      </c>
      <c r="CC3385" s="2">
        <v>64.2</v>
      </c>
      <c r="CD3385" s="2">
        <v>34</v>
      </c>
      <c r="CE3385" s="2">
        <v>64.2</v>
      </c>
      <c r="CF3385" s="2">
        <v>64.2</v>
      </c>
      <c r="CG3385" s="2">
        <v>7</v>
      </c>
      <c r="CH3385" s="2">
        <v>13.2</v>
      </c>
      <c r="CI3385" s="2">
        <v>12</v>
      </c>
      <c r="CJ3385" s="2">
        <v>22.6</v>
      </c>
      <c r="CM3385" s="2">
        <v>20</v>
      </c>
      <c r="CN3385" s="2">
        <v>37.700000000000003</v>
      </c>
      <c r="CO3385" s="2">
        <v>14</v>
      </c>
      <c r="CP3385" s="2">
        <v>26.4</v>
      </c>
      <c r="CS3385" s="2">
        <v>19</v>
      </c>
      <c r="CT3385" s="2">
        <v>35.799999999999997</v>
      </c>
    </row>
    <row r="3386" spans="1:101" ht="12.75" customHeight="1" x14ac:dyDescent="0.2">
      <c r="A3386">
        <v>5</v>
      </c>
      <c r="B3386" s="2">
        <v>2834</v>
      </c>
      <c r="C3386" s="17">
        <v>2.92</v>
      </c>
      <c r="D3386" s="2">
        <v>2.06</v>
      </c>
      <c r="F3386" s="15">
        <v>2.181</v>
      </c>
      <c r="G3386" s="17">
        <v>49</v>
      </c>
      <c r="H3386" s="2">
        <v>31</v>
      </c>
      <c r="I3386" s="2">
        <v>63.3</v>
      </c>
      <c r="J3386" s="2">
        <v>31</v>
      </c>
      <c r="K3386" s="2">
        <v>63.3</v>
      </c>
      <c r="L3386" s="2">
        <v>63.3</v>
      </c>
      <c r="M3386" s="2">
        <v>2</v>
      </c>
      <c r="N3386" s="2">
        <v>4.0999999999999996</v>
      </c>
      <c r="O3386" s="2">
        <v>16</v>
      </c>
      <c r="P3386" s="2">
        <v>32.700000000000003</v>
      </c>
      <c r="Q3386" s="2">
        <v>2</v>
      </c>
      <c r="R3386" s="2">
        <v>4.0999999999999996</v>
      </c>
      <c r="S3386" s="2">
        <v>7</v>
      </c>
      <c r="T3386" s="2">
        <v>14.3</v>
      </c>
      <c r="U3386" s="2">
        <v>22</v>
      </c>
      <c r="V3386" s="2">
        <v>44.9</v>
      </c>
      <c r="Y3386" s="2">
        <v>18</v>
      </c>
      <c r="Z3386" s="2">
        <v>36.700000000000003</v>
      </c>
      <c r="AB3386" s="2">
        <v>1</v>
      </c>
      <c r="AC3386" s="2">
        <v>1</v>
      </c>
      <c r="AE3386" s="2">
        <v>49</v>
      </c>
      <c r="AF3386" s="2">
        <v>17</v>
      </c>
      <c r="AG3386" s="2">
        <v>34.700000000000003</v>
      </c>
      <c r="AH3386" s="2">
        <v>17</v>
      </c>
      <c r="AI3386" s="2">
        <v>34.700000000000003</v>
      </c>
      <c r="AJ3386" s="2">
        <v>34.700000000000003</v>
      </c>
      <c r="AK3386" s="2">
        <v>18</v>
      </c>
      <c r="AL3386" s="2">
        <v>36.700000000000003</v>
      </c>
      <c r="AM3386" s="2">
        <v>14</v>
      </c>
      <c r="AN3386" s="2">
        <v>28.6</v>
      </c>
      <c r="AQ3386" s="2">
        <v>13</v>
      </c>
      <c r="AR3386" s="2">
        <v>26.5</v>
      </c>
      <c r="AS3386" s="2">
        <v>4</v>
      </c>
      <c r="AT3386" s="2">
        <v>8.1999999999999993</v>
      </c>
      <c r="AW3386" s="2">
        <v>32</v>
      </c>
      <c r="AX3386" s="2">
        <v>65.3</v>
      </c>
      <c r="AZ3386" s="2">
        <v>1</v>
      </c>
      <c r="BA3386" s="2">
        <v>1</v>
      </c>
      <c r="CA3386" s="2">
        <v>49</v>
      </c>
      <c r="CB3386" s="2">
        <v>22</v>
      </c>
      <c r="CC3386" s="2">
        <v>44.9</v>
      </c>
      <c r="CD3386" s="2">
        <v>22</v>
      </c>
      <c r="CE3386" s="2">
        <v>44.9</v>
      </c>
      <c r="CF3386" s="2">
        <v>44.9</v>
      </c>
      <c r="CG3386" s="2">
        <v>16</v>
      </c>
      <c r="CH3386" s="2">
        <v>32.700000000000003</v>
      </c>
      <c r="CI3386" s="2">
        <v>11</v>
      </c>
      <c r="CJ3386" s="2">
        <v>22.4</v>
      </c>
      <c r="CK3386" s="2">
        <v>1</v>
      </c>
      <c r="CL3386" s="2">
        <v>2</v>
      </c>
      <c r="CM3386" s="2">
        <v>15</v>
      </c>
      <c r="CN3386" s="2">
        <v>30.6</v>
      </c>
      <c r="CO3386" s="2">
        <v>6</v>
      </c>
      <c r="CP3386" s="2">
        <v>12.2</v>
      </c>
      <c r="CS3386" s="2">
        <v>27</v>
      </c>
      <c r="CT3386" s="2">
        <v>55.1</v>
      </c>
      <c r="CV3386" s="2">
        <v>1</v>
      </c>
      <c r="CW3386" s="2">
        <v>1</v>
      </c>
    </row>
    <row r="3387" spans="1:101" ht="12.75" customHeight="1" x14ac:dyDescent="0.2">
      <c r="A3387">
        <v>5</v>
      </c>
      <c r="B3387" s="2">
        <v>2835</v>
      </c>
      <c r="C3387" s="17">
        <v>2.92</v>
      </c>
      <c r="D3387" s="2">
        <v>2.84</v>
      </c>
      <c r="F3387" s="15">
        <v>2.68</v>
      </c>
      <c r="G3387" s="17">
        <v>25</v>
      </c>
      <c r="H3387" s="2">
        <v>16</v>
      </c>
      <c r="I3387" s="2">
        <v>64</v>
      </c>
      <c r="J3387" s="2">
        <v>16</v>
      </c>
      <c r="K3387" s="2">
        <v>64</v>
      </c>
      <c r="L3387" s="2">
        <v>64</v>
      </c>
      <c r="M3387" s="2">
        <v>2</v>
      </c>
      <c r="N3387" s="2">
        <v>8</v>
      </c>
      <c r="O3387" s="2">
        <v>7</v>
      </c>
      <c r="P3387" s="2">
        <v>28</v>
      </c>
      <c r="S3387" s="2">
        <v>7</v>
      </c>
      <c r="T3387" s="2">
        <v>28</v>
      </c>
      <c r="U3387" s="2">
        <v>9</v>
      </c>
      <c r="V3387" s="2">
        <v>36</v>
      </c>
      <c r="Y3387" s="2">
        <v>9</v>
      </c>
      <c r="Z3387" s="2">
        <v>36</v>
      </c>
      <c r="AE3387" s="2">
        <v>25</v>
      </c>
      <c r="AF3387" s="2">
        <v>18</v>
      </c>
      <c r="AG3387" s="2">
        <v>72</v>
      </c>
      <c r="AH3387" s="2">
        <v>18</v>
      </c>
      <c r="AI3387" s="2">
        <v>72</v>
      </c>
      <c r="AJ3387" s="2">
        <v>72</v>
      </c>
      <c r="AK3387" s="2">
        <v>5</v>
      </c>
      <c r="AL3387" s="2">
        <v>20</v>
      </c>
      <c r="AM3387" s="2">
        <v>2</v>
      </c>
      <c r="AN3387" s="2">
        <v>8</v>
      </c>
      <c r="AQ3387" s="2">
        <v>10</v>
      </c>
      <c r="AR3387" s="2">
        <v>40</v>
      </c>
      <c r="AS3387" s="2">
        <v>8</v>
      </c>
      <c r="AT3387" s="2">
        <v>32</v>
      </c>
      <c r="AW3387" s="2">
        <v>7</v>
      </c>
      <c r="AX3387" s="2">
        <v>28</v>
      </c>
      <c r="CA3387" s="2">
        <v>25</v>
      </c>
      <c r="CB3387" s="2">
        <v>15</v>
      </c>
      <c r="CC3387" s="2">
        <v>60</v>
      </c>
      <c r="CD3387" s="2">
        <v>15</v>
      </c>
      <c r="CE3387" s="2">
        <v>60</v>
      </c>
      <c r="CF3387" s="2">
        <v>60</v>
      </c>
      <c r="CG3387" s="2">
        <v>5</v>
      </c>
      <c r="CH3387" s="2">
        <v>20</v>
      </c>
      <c r="CI3387" s="2">
        <v>5</v>
      </c>
      <c r="CJ3387" s="2">
        <v>20</v>
      </c>
      <c r="CM3387" s="2">
        <v>8</v>
      </c>
      <c r="CN3387" s="2">
        <v>32</v>
      </c>
      <c r="CO3387" s="2">
        <v>7</v>
      </c>
      <c r="CP3387" s="2">
        <v>28</v>
      </c>
      <c r="CS3387" s="2">
        <v>10</v>
      </c>
      <c r="CT3387" s="2">
        <v>40</v>
      </c>
    </row>
    <row r="3388" spans="1:101" ht="12.75" customHeight="1" x14ac:dyDescent="0.2">
      <c r="A3388">
        <v>5</v>
      </c>
      <c r="B3388" s="2">
        <v>2836</v>
      </c>
      <c r="G3388" s="17">
        <v>3</v>
      </c>
      <c r="AE3388" s="2">
        <v>3</v>
      </c>
      <c r="CA3388" s="2">
        <v>3</v>
      </c>
    </row>
    <row r="3389" spans="1:101" ht="12.75" customHeight="1" x14ac:dyDescent="0.2">
      <c r="A3389">
        <v>5</v>
      </c>
      <c r="B3389" s="2">
        <v>2838</v>
      </c>
      <c r="C3389" s="17">
        <v>3.14</v>
      </c>
      <c r="D3389" s="2">
        <v>2.74</v>
      </c>
      <c r="F3389" s="15">
        <v>3.327</v>
      </c>
      <c r="G3389" s="17">
        <v>58</v>
      </c>
      <c r="H3389" s="2">
        <v>48</v>
      </c>
      <c r="I3389" s="2">
        <v>82.8</v>
      </c>
      <c r="J3389" s="2">
        <v>48</v>
      </c>
      <c r="K3389" s="2">
        <v>82.8</v>
      </c>
      <c r="L3389" s="2">
        <v>82.8</v>
      </c>
      <c r="M3389" s="2">
        <v>3</v>
      </c>
      <c r="N3389" s="2">
        <v>5.2</v>
      </c>
      <c r="O3389" s="2">
        <v>7</v>
      </c>
      <c r="P3389" s="2">
        <v>12.1</v>
      </c>
      <c r="Q3389" s="2">
        <v>3</v>
      </c>
      <c r="R3389" s="2">
        <v>5.2</v>
      </c>
      <c r="S3389" s="2">
        <v>15</v>
      </c>
      <c r="T3389" s="2">
        <v>25.9</v>
      </c>
      <c r="U3389" s="2">
        <v>30</v>
      </c>
      <c r="V3389" s="2">
        <v>51.7</v>
      </c>
      <c r="Y3389" s="2">
        <v>10</v>
      </c>
      <c r="Z3389" s="2">
        <v>17.2</v>
      </c>
      <c r="AE3389" s="2">
        <v>58</v>
      </c>
      <c r="AF3389" s="2">
        <v>36</v>
      </c>
      <c r="AG3389" s="2">
        <v>62.1</v>
      </c>
      <c r="AH3389" s="2">
        <v>36</v>
      </c>
      <c r="AI3389" s="2">
        <v>62.1</v>
      </c>
      <c r="AJ3389" s="2">
        <v>62.1</v>
      </c>
      <c r="AK3389" s="2">
        <v>9</v>
      </c>
      <c r="AL3389" s="2">
        <v>15.5</v>
      </c>
      <c r="AM3389" s="2">
        <v>13</v>
      </c>
      <c r="AN3389" s="2">
        <v>22.4</v>
      </c>
      <c r="AQ3389" s="2">
        <v>20</v>
      </c>
      <c r="AR3389" s="2">
        <v>34.5</v>
      </c>
      <c r="AS3389" s="2">
        <v>16</v>
      </c>
      <c r="AT3389" s="2">
        <v>27.6</v>
      </c>
      <c r="AW3389" s="2">
        <v>22</v>
      </c>
      <c r="AX3389" s="2">
        <v>37.9</v>
      </c>
      <c r="CA3389" s="2">
        <v>58</v>
      </c>
      <c r="CB3389" s="2">
        <v>47</v>
      </c>
      <c r="CC3389" s="2">
        <v>81</v>
      </c>
      <c r="CD3389" s="2">
        <v>47</v>
      </c>
      <c r="CE3389" s="2">
        <v>81</v>
      </c>
      <c r="CF3389" s="2">
        <v>81</v>
      </c>
      <c r="CG3389" s="2">
        <v>4</v>
      </c>
      <c r="CH3389" s="2">
        <v>6.9</v>
      </c>
      <c r="CI3389" s="2">
        <v>7</v>
      </c>
      <c r="CJ3389" s="2">
        <v>12.1</v>
      </c>
      <c r="CM3389" s="2">
        <v>13</v>
      </c>
      <c r="CN3389" s="2">
        <v>22.4</v>
      </c>
      <c r="CO3389" s="2">
        <v>34</v>
      </c>
      <c r="CP3389" s="2">
        <v>58.6</v>
      </c>
      <c r="CS3389" s="2">
        <v>11</v>
      </c>
      <c r="CT3389" s="2">
        <v>19</v>
      </c>
    </row>
    <row r="3390" spans="1:101" ht="12.75" customHeight="1" x14ac:dyDescent="0.2">
      <c r="A3390">
        <v>5</v>
      </c>
      <c r="B3390" s="2">
        <v>2841</v>
      </c>
      <c r="C3390" s="17">
        <v>2.89</v>
      </c>
      <c r="D3390" s="2">
        <v>2.63</v>
      </c>
      <c r="F3390" s="15">
        <v>2.3209999999999997</v>
      </c>
      <c r="G3390" s="17">
        <v>56</v>
      </c>
      <c r="H3390" s="2">
        <v>40</v>
      </c>
      <c r="I3390" s="2">
        <v>71.400000000000006</v>
      </c>
      <c r="J3390" s="2">
        <v>40</v>
      </c>
      <c r="K3390" s="2">
        <v>71.400000000000006</v>
      </c>
      <c r="L3390" s="2">
        <v>71.400000000000006</v>
      </c>
      <c r="M3390" s="2">
        <v>4</v>
      </c>
      <c r="N3390" s="2">
        <v>7.1</v>
      </c>
      <c r="O3390" s="2">
        <v>12</v>
      </c>
      <c r="P3390" s="2">
        <v>21.4</v>
      </c>
      <c r="S3390" s="2">
        <v>26</v>
      </c>
      <c r="T3390" s="2">
        <v>46.4</v>
      </c>
      <c r="U3390" s="2">
        <v>14</v>
      </c>
      <c r="V3390" s="2">
        <v>25</v>
      </c>
      <c r="Y3390" s="2">
        <v>16</v>
      </c>
      <c r="Z3390" s="2">
        <v>28.6</v>
      </c>
      <c r="AC3390" s="2">
        <v>1</v>
      </c>
      <c r="AE3390" s="2">
        <v>56</v>
      </c>
      <c r="AF3390" s="2">
        <v>36</v>
      </c>
      <c r="AG3390" s="2">
        <v>64.3</v>
      </c>
      <c r="AH3390" s="2">
        <v>36</v>
      </c>
      <c r="AI3390" s="2">
        <v>64.3</v>
      </c>
      <c r="AJ3390" s="2">
        <v>64.3</v>
      </c>
      <c r="AK3390" s="2">
        <v>10</v>
      </c>
      <c r="AL3390" s="2">
        <v>17.899999999999999</v>
      </c>
      <c r="AM3390" s="2">
        <v>10</v>
      </c>
      <c r="AN3390" s="2">
        <v>17.899999999999999</v>
      </c>
      <c r="AQ3390" s="2">
        <v>27</v>
      </c>
      <c r="AR3390" s="2">
        <v>48.2</v>
      </c>
      <c r="AS3390" s="2">
        <v>9</v>
      </c>
      <c r="AT3390" s="2">
        <v>16.100000000000001</v>
      </c>
      <c r="AW3390" s="2">
        <v>20</v>
      </c>
      <c r="AX3390" s="2">
        <v>35.700000000000003</v>
      </c>
      <c r="BA3390" s="2">
        <v>1</v>
      </c>
      <c r="CA3390" s="2">
        <v>56</v>
      </c>
      <c r="CB3390" s="2">
        <v>28</v>
      </c>
      <c r="CC3390" s="2">
        <v>50</v>
      </c>
      <c r="CD3390" s="2">
        <v>28</v>
      </c>
      <c r="CE3390" s="2">
        <v>50</v>
      </c>
      <c r="CF3390" s="2">
        <v>50</v>
      </c>
      <c r="CG3390" s="2">
        <v>17</v>
      </c>
      <c r="CH3390" s="2">
        <v>30.4</v>
      </c>
      <c r="CI3390" s="2">
        <v>11</v>
      </c>
      <c r="CJ3390" s="2">
        <v>19.600000000000001</v>
      </c>
      <c r="CM3390" s="2">
        <v>21</v>
      </c>
      <c r="CN3390" s="2">
        <v>37.5</v>
      </c>
      <c r="CO3390" s="2">
        <v>7</v>
      </c>
      <c r="CP3390" s="2">
        <v>12.5</v>
      </c>
      <c r="CS3390" s="2">
        <v>28</v>
      </c>
      <c r="CT3390" s="2">
        <v>50</v>
      </c>
      <c r="CW3390" s="2">
        <v>1</v>
      </c>
    </row>
    <row r="3391" spans="1:101" ht="12.75" customHeight="1" x14ac:dyDescent="0.2">
      <c r="A3391">
        <v>5</v>
      </c>
      <c r="B3391" s="2">
        <v>2842</v>
      </c>
      <c r="C3391" s="17">
        <v>2.99</v>
      </c>
      <c r="D3391" s="2">
        <v>2.81</v>
      </c>
      <c r="F3391" s="15">
        <v>2.4940000000000002</v>
      </c>
      <c r="G3391" s="17">
        <v>73</v>
      </c>
      <c r="H3391" s="2">
        <v>49</v>
      </c>
      <c r="I3391" s="2">
        <v>67.099999999999994</v>
      </c>
      <c r="J3391" s="2">
        <v>49</v>
      </c>
      <c r="K3391" s="2">
        <v>67.099999999999994</v>
      </c>
      <c r="L3391" s="2">
        <v>67.099999999999994</v>
      </c>
      <c r="M3391" s="2">
        <v>4</v>
      </c>
      <c r="N3391" s="2">
        <v>5.5</v>
      </c>
      <c r="O3391" s="2">
        <v>20</v>
      </c>
      <c r="P3391" s="2">
        <v>27.4</v>
      </c>
      <c r="S3391" s="2">
        <v>22</v>
      </c>
      <c r="T3391" s="2">
        <v>30.1</v>
      </c>
      <c r="U3391" s="2">
        <v>27</v>
      </c>
      <c r="V3391" s="2">
        <v>37</v>
      </c>
      <c r="Y3391" s="2">
        <v>24</v>
      </c>
      <c r="Z3391" s="2">
        <v>32.9</v>
      </c>
      <c r="AC3391" s="2">
        <v>2</v>
      </c>
      <c r="AE3391" s="2">
        <v>73</v>
      </c>
      <c r="AF3391" s="2">
        <v>46</v>
      </c>
      <c r="AG3391" s="2">
        <v>63</v>
      </c>
      <c r="AH3391" s="2">
        <v>46</v>
      </c>
      <c r="AI3391" s="2">
        <v>63</v>
      </c>
      <c r="AJ3391" s="2">
        <v>63</v>
      </c>
      <c r="AK3391" s="2">
        <v>11</v>
      </c>
      <c r="AL3391" s="2">
        <v>15.1</v>
      </c>
      <c r="AM3391" s="2">
        <v>16</v>
      </c>
      <c r="AN3391" s="2">
        <v>21.9</v>
      </c>
      <c r="AQ3391" s="2">
        <v>22</v>
      </c>
      <c r="AR3391" s="2">
        <v>30.1</v>
      </c>
      <c r="AS3391" s="2">
        <v>24</v>
      </c>
      <c r="AT3391" s="2">
        <v>32.9</v>
      </c>
      <c r="AW3391" s="2">
        <v>27</v>
      </c>
      <c r="AX3391" s="2">
        <v>37</v>
      </c>
      <c r="BA3391" s="2">
        <v>2</v>
      </c>
      <c r="CA3391" s="2">
        <v>73</v>
      </c>
      <c r="CB3391" s="2">
        <v>38</v>
      </c>
      <c r="CC3391" s="2">
        <v>52.1</v>
      </c>
      <c r="CD3391" s="2">
        <v>38</v>
      </c>
      <c r="CE3391" s="2">
        <v>52.1</v>
      </c>
      <c r="CF3391" s="2">
        <v>52.1</v>
      </c>
      <c r="CG3391" s="2">
        <v>13</v>
      </c>
      <c r="CH3391" s="2">
        <v>17.8</v>
      </c>
      <c r="CI3391" s="2">
        <v>22</v>
      </c>
      <c r="CJ3391" s="2">
        <v>30.1</v>
      </c>
      <c r="CM3391" s="2">
        <v>27</v>
      </c>
      <c r="CN3391" s="2">
        <v>37</v>
      </c>
      <c r="CO3391" s="2">
        <v>11</v>
      </c>
      <c r="CP3391" s="2">
        <v>15.1</v>
      </c>
      <c r="CS3391" s="2">
        <v>35</v>
      </c>
      <c r="CT3391" s="2">
        <v>47.9</v>
      </c>
      <c r="CW3391" s="2">
        <v>2</v>
      </c>
    </row>
    <row r="3392" spans="1:101" ht="12.75" customHeight="1" x14ac:dyDescent="0.2">
      <c r="A3392">
        <v>5</v>
      </c>
      <c r="B3392" s="2">
        <v>2844</v>
      </c>
      <c r="C3392" s="17">
        <v>2.81</v>
      </c>
      <c r="D3392" s="2">
        <v>2.38</v>
      </c>
      <c r="F3392" s="15">
        <v>2.5110000000000001</v>
      </c>
      <c r="G3392" s="17">
        <v>78</v>
      </c>
      <c r="H3392" s="2">
        <v>48</v>
      </c>
      <c r="I3392" s="2">
        <v>61.5</v>
      </c>
      <c r="J3392" s="2">
        <v>48</v>
      </c>
      <c r="K3392" s="2">
        <v>61.5</v>
      </c>
      <c r="L3392" s="2">
        <v>61.5</v>
      </c>
      <c r="M3392" s="2">
        <v>6</v>
      </c>
      <c r="N3392" s="2">
        <v>7.7</v>
      </c>
      <c r="O3392" s="2">
        <v>24</v>
      </c>
      <c r="P3392" s="2">
        <v>30.8</v>
      </c>
      <c r="S3392" s="2">
        <v>27</v>
      </c>
      <c r="T3392" s="2">
        <v>34.6</v>
      </c>
      <c r="U3392" s="2">
        <v>21</v>
      </c>
      <c r="V3392" s="2">
        <v>26.9</v>
      </c>
      <c r="Y3392" s="2">
        <v>30</v>
      </c>
      <c r="Z3392" s="2">
        <v>38.5</v>
      </c>
      <c r="AB3392" s="2">
        <v>3</v>
      </c>
      <c r="AE3392" s="2">
        <v>78</v>
      </c>
      <c r="AF3392" s="2">
        <v>38</v>
      </c>
      <c r="AG3392" s="2">
        <v>48.7</v>
      </c>
      <c r="AH3392" s="2">
        <v>38</v>
      </c>
      <c r="AI3392" s="2">
        <v>48.7</v>
      </c>
      <c r="AJ3392" s="2">
        <v>48.7</v>
      </c>
      <c r="AK3392" s="2">
        <v>19</v>
      </c>
      <c r="AL3392" s="2">
        <v>24.4</v>
      </c>
      <c r="AM3392" s="2">
        <v>21</v>
      </c>
      <c r="AN3392" s="2">
        <v>26.9</v>
      </c>
      <c r="AQ3392" s="2">
        <v>27</v>
      </c>
      <c r="AR3392" s="2">
        <v>34.6</v>
      </c>
      <c r="AS3392" s="2">
        <v>11</v>
      </c>
      <c r="AT3392" s="2">
        <v>14.1</v>
      </c>
      <c r="AW3392" s="2">
        <v>40</v>
      </c>
      <c r="AX3392" s="2">
        <v>51.3</v>
      </c>
      <c r="AZ3392" s="2">
        <v>3</v>
      </c>
      <c r="CA3392" s="2">
        <v>75</v>
      </c>
      <c r="CB3392" s="2">
        <v>41</v>
      </c>
      <c r="CC3392" s="2">
        <v>53.9</v>
      </c>
      <c r="CD3392" s="2">
        <v>41</v>
      </c>
      <c r="CE3392" s="2">
        <v>53.9</v>
      </c>
      <c r="CF3392" s="2">
        <v>54.7</v>
      </c>
      <c r="CG3392" s="2">
        <v>14</v>
      </c>
      <c r="CH3392" s="2">
        <v>18.399999999999999</v>
      </c>
      <c r="CI3392" s="2">
        <v>20</v>
      </c>
      <c r="CJ3392" s="2">
        <v>26.3</v>
      </c>
      <c r="CM3392" s="2">
        <v>27</v>
      </c>
      <c r="CN3392" s="2">
        <v>35.5</v>
      </c>
      <c r="CO3392" s="2">
        <v>14</v>
      </c>
      <c r="CP3392" s="2">
        <v>18.399999999999999</v>
      </c>
      <c r="CQ3392" s="2">
        <v>1</v>
      </c>
      <c r="CR3392" s="2">
        <v>1.3</v>
      </c>
      <c r="CS3392" s="2">
        <v>35</v>
      </c>
      <c r="CT3392" s="2">
        <v>46.1</v>
      </c>
      <c r="CU3392" s="2">
        <v>2</v>
      </c>
      <c r="CV3392" s="2">
        <v>3</v>
      </c>
    </row>
    <row r="3393" spans="1:101" ht="12.75" customHeight="1" x14ac:dyDescent="0.2">
      <c r="A3393">
        <v>5</v>
      </c>
      <c r="B3393" s="2">
        <v>2846</v>
      </c>
      <c r="C3393" s="17">
        <v>3.59</v>
      </c>
      <c r="D3393" s="2">
        <v>3.34</v>
      </c>
      <c r="F3393" s="15">
        <v>3.323</v>
      </c>
      <c r="G3393" s="17">
        <v>85</v>
      </c>
      <c r="H3393" s="2">
        <v>78</v>
      </c>
      <c r="I3393" s="2">
        <v>91.8</v>
      </c>
      <c r="J3393" s="2">
        <v>78</v>
      </c>
      <c r="K3393" s="2">
        <v>91.8</v>
      </c>
      <c r="L3393" s="2">
        <v>91.8</v>
      </c>
      <c r="M3393" s="2">
        <v>1</v>
      </c>
      <c r="N3393" s="2">
        <v>1.2</v>
      </c>
      <c r="O3393" s="2">
        <v>6</v>
      </c>
      <c r="P3393" s="2">
        <v>7.1</v>
      </c>
      <c r="Q3393" s="2">
        <v>1</v>
      </c>
      <c r="R3393" s="2">
        <v>1.2</v>
      </c>
      <c r="S3393" s="2">
        <v>16</v>
      </c>
      <c r="T3393" s="2">
        <v>18.8</v>
      </c>
      <c r="U3393" s="2">
        <v>61</v>
      </c>
      <c r="V3393" s="2">
        <v>71.8</v>
      </c>
      <c r="Y3393" s="2">
        <v>7</v>
      </c>
      <c r="Z3393" s="2">
        <v>8.1999999999999993</v>
      </c>
      <c r="AB3393" s="2">
        <v>1</v>
      </c>
      <c r="AE3393" s="2">
        <v>86</v>
      </c>
      <c r="AF3393" s="2">
        <v>76</v>
      </c>
      <c r="AG3393" s="2">
        <v>88.4</v>
      </c>
      <c r="AH3393" s="2">
        <v>76</v>
      </c>
      <c r="AI3393" s="2">
        <v>88.4</v>
      </c>
      <c r="AJ3393" s="2">
        <v>88.4</v>
      </c>
      <c r="AK3393" s="2">
        <v>5</v>
      </c>
      <c r="AL3393" s="2">
        <v>5.8</v>
      </c>
      <c r="AM3393" s="2">
        <v>5</v>
      </c>
      <c r="AN3393" s="2">
        <v>5.8</v>
      </c>
      <c r="AQ3393" s="2">
        <v>32</v>
      </c>
      <c r="AR3393" s="2">
        <v>37.200000000000003</v>
      </c>
      <c r="AS3393" s="2">
        <v>44</v>
      </c>
      <c r="AT3393" s="2">
        <v>51.2</v>
      </c>
      <c r="AW3393" s="2">
        <v>10</v>
      </c>
      <c r="AX3393" s="2">
        <v>11.6</v>
      </c>
      <c r="CA3393" s="2">
        <v>86</v>
      </c>
      <c r="CB3393" s="2">
        <v>74</v>
      </c>
      <c r="CC3393" s="2">
        <v>86</v>
      </c>
      <c r="CD3393" s="2">
        <v>74</v>
      </c>
      <c r="CE3393" s="2">
        <v>86</v>
      </c>
      <c r="CF3393" s="2">
        <v>86</v>
      </c>
      <c r="CG3393" s="2">
        <v>2</v>
      </c>
      <c r="CH3393" s="2">
        <v>2.2999999999999998</v>
      </c>
      <c r="CI3393" s="2">
        <v>10</v>
      </c>
      <c r="CJ3393" s="2">
        <v>11.6</v>
      </c>
      <c r="CM3393" s="2">
        <v>32</v>
      </c>
      <c r="CN3393" s="2">
        <v>37.200000000000003</v>
      </c>
      <c r="CO3393" s="2">
        <v>42</v>
      </c>
      <c r="CP3393" s="2">
        <v>48.8</v>
      </c>
      <c r="CS3393" s="2">
        <v>12</v>
      </c>
      <c r="CT3393" s="2">
        <v>14</v>
      </c>
    </row>
    <row r="3394" spans="1:101" ht="12.75" customHeight="1" x14ac:dyDescent="0.2">
      <c r="A3394">
        <v>5</v>
      </c>
      <c r="B3394" s="2">
        <v>2847</v>
      </c>
      <c r="C3394" s="17">
        <v>3.52</v>
      </c>
      <c r="D3394" s="2">
        <v>3.15</v>
      </c>
      <c r="F3394" s="15">
        <v>3.26</v>
      </c>
      <c r="G3394" s="17">
        <v>125</v>
      </c>
      <c r="H3394" s="2">
        <v>116</v>
      </c>
      <c r="I3394" s="2">
        <v>92.8</v>
      </c>
      <c r="J3394" s="2">
        <v>116</v>
      </c>
      <c r="K3394" s="2">
        <v>92.8</v>
      </c>
      <c r="L3394" s="2">
        <v>92.8</v>
      </c>
      <c r="M3394" s="2">
        <v>2</v>
      </c>
      <c r="N3394" s="2">
        <v>1.6</v>
      </c>
      <c r="O3394" s="2">
        <v>7</v>
      </c>
      <c r="P3394" s="2">
        <v>5.6</v>
      </c>
      <c r="Q3394" s="2">
        <v>1</v>
      </c>
      <c r="R3394" s="2">
        <v>0.8</v>
      </c>
      <c r="S3394" s="2">
        <v>36</v>
      </c>
      <c r="T3394" s="2">
        <v>28.8</v>
      </c>
      <c r="U3394" s="2">
        <v>79</v>
      </c>
      <c r="V3394" s="2">
        <v>63.2</v>
      </c>
      <c r="Y3394" s="2">
        <v>9</v>
      </c>
      <c r="Z3394" s="2">
        <v>7.2</v>
      </c>
      <c r="AB3394" s="2">
        <v>2</v>
      </c>
      <c r="AE3394" s="2">
        <v>126</v>
      </c>
      <c r="AF3394" s="2">
        <v>101</v>
      </c>
      <c r="AG3394" s="2">
        <v>80.2</v>
      </c>
      <c r="AH3394" s="2">
        <v>101</v>
      </c>
      <c r="AI3394" s="2">
        <v>80.2</v>
      </c>
      <c r="AJ3394" s="2">
        <v>80.2</v>
      </c>
      <c r="AK3394" s="2">
        <v>7</v>
      </c>
      <c r="AL3394" s="2">
        <v>5.6</v>
      </c>
      <c r="AM3394" s="2">
        <v>18</v>
      </c>
      <c r="AN3394" s="2">
        <v>14.3</v>
      </c>
      <c r="AQ3394" s="2">
        <v>50</v>
      </c>
      <c r="AR3394" s="2">
        <v>39.700000000000003</v>
      </c>
      <c r="AS3394" s="2">
        <v>51</v>
      </c>
      <c r="AT3394" s="2">
        <v>40.5</v>
      </c>
      <c r="AW3394" s="2">
        <v>25</v>
      </c>
      <c r="AX3394" s="2">
        <v>19.8</v>
      </c>
      <c r="AZ3394" s="2">
        <v>1</v>
      </c>
      <c r="CA3394" s="2">
        <v>126</v>
      </c>
      <c r="CB3394" s="2">
        <v>113</v>
      </c>
      <c r="CC3394" s="2">
        <v>89.7</v>
      </c>
      <c r="CD3394" s="2">
        <v>113</v>
      </c>
      <c r="CE3394" s="2">
        <v>89.7</v>
      </c>
      <c r="CF3394" s="2">
        <v>89.7</v>
      </c>
      <c r="CG3394" s="2">
        <v>7</v>
      </c>
      <c r="CH3394" s="2">
        <v>5.6</v>
      </c>
      <c r="CI3394" s="2">
        <v>6</v>
      </c>
      <c r="CJ3394" s="2">
        <v>4.8</v>
      </c>
      <c r="CK3394" s="2">
        <v>1</v>
      </c>
      <c r="CL3394" s="2">
        <v>0.8</v>
      </c>
      <c r="CM3394" s="2">
        <v>56</v>
      </c>
      <c r="CN3394" s="2">
        <v>44.4</v>
      </c>
      <c r="CO3394" s="2">
        <v>56</v>
      </c>
      <c r="CP3394" s="2">
        <v>44.4</v>
      </c>
      <c r="CS3394" s="2">
        <v>13</v>
      </c>
      <c r="CT3394" s="2">
        <v>10.3</v>
      </c>
      <c r="CV3394" s="2">
        <v>1</v>
      </c>
    </row>
    <row r="3395" spans="1:101" ht="12.75" customHeight="1" x14ac:dyDescent="0.2">
      <c r="A3395">
        <v>5</v>
      </c>
      <c r="B3395" s="2">
        <v>2851</v>
      </c>
      <c r="C3395" s="17">
        <v>3.08</v>
      </c>
      <c r="D3395" s="2">
        <v>2.5099999999999998</v>
      </c>
      <c r="F3395" s="15">
        <v>2.6319999999999997</v>
      </c>
      <c r="G3395" s="17">
        <v>63</v>
      </c>
      <c r="H3395" s="2">
        <v>47</v>
      </c>
      <c r="I3395" s="2">
        <v>74.599999999999994</v>
      </c>
      <c r="J3395" s="2">
        <v>47</v>
      </c>
      <c r="K3395" s="2">
        <v>74.599999999999994</v>
      </c>
      <c r="L3395" s="2">
        <v>74.599999999999994</v>
      </c>
      <c r="M3395" s="2">
        <v>3</v>
      </c>
      <c r="N3395" s="2">
        <v>4.8</v>
      </c>
      <c r="O3395" s="2">
        <v>13</v>
      </c>
      <c r="P3395" s="2">
        <v>20.6</v>
      </c>
      <c r="S3395" s="2">
        <v>23</v>
      </c>
      <c r="T3395" s="2">
        <v>36.5</v>
      </c>
      <c r="U3395" s="2">
        <v>24</v>
      </c>
      <c r="V3395" s="2">
        <v>38.1</v>
      </c>
      <c r="Y3395" s="2">
        <v>16</v>
      </c>
      <c r="Z3395" s="2">
        <v>25.4</v>
      </c>
      <c r="AE3395" s="2">
        <v>63</v>
      </c>
      <c r="AF3395" s="2">
        <v>35</v>
      </c>
      <c r="AG3395" s="2">
        <v>55.6</v>
      </c>
      <c r="AH3395" s="2">
        <v>35</v>
      </c>
      <c r="AI3395" s="2">
        <v>55.6</v>
      </c>
      <c r="AJ3395" s="2">
        <v>55.6</v>
      </c>
      <c r="AK3395" s="2">
        <v>12</v>
      </c>
      <c r="AL3395" s="2">
        <v>19</v>
      </c>
      <c r="AM3395" s="2">
        <v>16</v>
      </c>
      <c r="AN3395" s="2">
        <v>25.4</v>
      </c>
      <c r="AQ3395" s="2">
        <v>26</v>
      </c>
      <c r="AR3395" s="2">
        <v>41.3</v>
      </c>
      <c r="AS3395" s="2">
        <v>9</v>
      </c>
      <c r="AT3395" s="2">
        <v>14.3</v>
      </c>
      <c r="AW3395" s="2">
        <v>28</v>
      </c>
      <c r="AX3395" s="2">
        <v>44.4</v>
      </c>
      <c r="CA3395" s="2">
        <v>63</v>
      </c>
      <c r="CB3395" s="2">
        <v>34</v>
      </c>
      <c r="CC3395" s="2">
        <v>54</v>
      </c>
      <c r="CD3395" s="2">
        <v>34</v>
      </c>
      <c r="CE3395" s="2">
        <v>54</v>
      </c>
      <c r="CF3395" s="2">
        <v>54</v>
      </c>
      <c r="CG3395" s="2">
        <v>8</v>
      </c>
      <c r="CH3395" s="2">
        <v>12.7</v>
      </c>
      <c r="CI3395" s="2">
        <v>21</v>
      </c>
      <c r="CJ3395" s="2">
        <v>33.299999999999997</v>
      </c>
      <c r="CM3395" s="2">
        <v>20</v>
      </c>
      <c r="CN3395" s="2">
        <v>31.7</v>
      </c>
      <c r="CO3395" s="2">
        <v>14</v>
      </c>
      <c r="CP3395" s="2">
        <v>22.2</v>
      </c>
      <c r="CS3395" s="2">
        <v>29</v>
      </c>
      <c r="CT3395" s="2">
        <v>46</v>
      </c>
    </row>
    <row r="3396" spans="1:101" ht="12.75" customHeight="1" x14ac:dyDescent="0.2">
      <c r="A3396">
        <v>5</v>
      </c>
      <c r="B3396" s="2">
        <v>2853</v>
      </c>
      <c r="C3396" s="17">
        <v>2.98</v>
      </c>
      <c r="D3396" s="2">
        <v>2.64</v>
      </c>
      <c r="F3396" s="15">
        <v>3.1039999999999996</v>
      </c>
      <c r="G3396" s="17">
        <v>59</v>
      </c>
      <c r="H3396" s="2">
        <v>46</v>
      </c>
      <c r="I3396" s="2">
        <v>78</v>
      </c>
      <c r="J3396" s="2">
        <v>46</v>
      </c>
      <c r="K3396" s="2">
        <v>78</v>
      </c>
      <c r="L3396" s="2">
        <v>78</v>
      </c>
      <c r="M3396" s="2">
        <v>5</v>
      </c>
      <c r="N3396" s="2">
        <v>8.5</v>
      </c>
      <c r="O3396" s="2">
        <v>8</v>
      </c>
      <c r="P3396" s="2">
        <v>13.6</v>
      </c>
      <c r="Q3396" s="2">
        <v>3</v>
      </c>
      <c r="R3396" s="2">
        <v>5.0999999999999996</v>
      </c>
      <c r="S3396" s="2">
        <v>17</v>
      </c>
      <c r="T3396" s="2">
        <v>28.8</v>
      </c>
      <c r="U3396" s="2">
        <v>26</v>
      </c>
      <c r="V3396" s="2">
        <v>44.1</v>
      </c>
      <c r="Y3396" s="2">
        <v>13</v>
      </c>
      <c r="Z3396" s="2">
        <v>22</v>
      </c>
      <c r="AB3396" s="2">
        <v>1</v>
      </c>
      <c r="AC3396" s="2">
        <v>1</v>
      </c>
      <c r="AE3396" s="2">
        <v>59</v>
      </c>
      <c r="AF3396" s="2">
        <v>36</v>
      </c>
      <c r="AG3396" s="2">
        <v>61</v>
      </c>
      <c r="AH3396" s="2">
        <v>36</v>
      </c>
      <c r="AI3396" s="2">
        <v>61</v>
      </c>
      <c r="AJ3396" s="2">
        <v>61</v>
      </c>
      <c r="AK3396" s="2">
        <v>14</v>
      </c>
      <c r="AL3396" s="2">
        <v>23.7</v>
      </c>
      <c r="AM3396" s="2">
        <v>9</v>
      </c>
      <c r="AN3396" s="2">
        <v>15.3</v>
      </c>
      <c r="AO3396" s="2">
        <v>1</v>
      </c>
      <c r="AP3396" s="2">
        <v>1.7</v>
      </c>
      <c r="AQ3396" s="2">
        <v>16</v>
      </c>
      <c r="AR3396" s="2">
        <v>27.1</v>
      </c>
      <c r="AS3396" s="2">
        <v>19</v>
      </c>
      <c r="AT3396" s="2">
        <v>32.200000000000003</v>
      </c>
      <c r="AW3396" s="2">
        <v>23</v>
      </c>
      <c r="AX3396" s="2">
        <v>39</v>
      </c>
      <c r="AZ3396" s="2">
        <v>1</v>
      </c>
      <c r="BA3396" s="2">
        <v>1</v>
      </c>
      <c r="CA3396" s="2">
        <v>59</v>
      </c>
      <c r="CB3396" s="2">
        <v>46</v>
      </c>
      <c r="CC3396" s="2">
        <v>78</v>
      </c>
      <c r="CD3396" s="2">
        <v>46</v>
      </c>
      <c r="CE3396" s="2">
        <v>78</v>
      </c>
      <c r="CF3396" s="2">
        <v>78</v>
      </c>
      <c r="CG3396" s="2">
        <v>4</v>
      </c>
      <c r="CH3396" s="2">
        <v>6.8</v>
      </c>
      <c r="CI3396" s="2">
        <v>9</v>
      </c>
      <c r="CJ3396" s="2">
        <v>15.3</v>
      </c>
      <c r="CK3396" s="2">
        <v>2</v>
      </c>
      <c r="CL3396" s="2">
        <v>3.4</v>
      </c>
      <c r="CM3396" s="2">
        <v>15</v>
      </c>
      <c r="CN3396" s="2">
        <v>25.4</v>
      </c>
      <c r="CO3396" s="2">
        <v>29</v>
      </c>
      <c r="CP3396" s="2">
        <v>49.2</v>
      </c>
      <c r="CS3396" s="2">
        <v>13</v>
      </c>
      <c r="CT3396" s="2">
        <v>22</v>
      </c>
      <c r="CV3396" s="2">
        <v>1</v>
      </c>
      <c r="CW3396" s="2">
        <v>1</v>
      </c>
    </row>
    <row r="3397" spans="1:101" ht="12.75" customHeight="1" x14ac:dyDescent="0.2">
      <c r="A3397">
        <v>5</v>
      </c>
      <c r="B3397" s="2">
        <v>2854</v>
      </c>
      <c r="C3397" s="17">
        <v>3.55</v>
      </c>
      <c r="D3397" s="2">
        <v>2.81</v>
      </c>
      <c r="F3397" s="15">
        <v>3.194</v>
      </c>
      <c r="G3397" s="17">
        <v>47</v>
      </c>
      <c r="H3397" s="2">
        <v>45</v>
      </c>
      <c r="I3397" s="2">
        <v>95.7</v>
      </c>
      <c r="J3397" s="2">
        <v>45</v>
      </c>
      <c r="K3397" s="2">
        <v>95.7</v>
      </c>
      <c r="L3397" s="2">
        <v>95.7</v>
      </c>
      <c r="O3397" s="2">
        <v>2</v>
      </c>
      <c r="P3397" s="2">
        <v>4.3</v>
      </c>
      <c r="S3397" s="2">
        <v>17</v>
      </c>
      <c r="T3397" s="2">
        <v>36.200000000000003</v>
      </c>
      <c r="U3397" s="2">
        <v>28</v>
      </c>
      <c r="V3397" s="2">
        <v>59.6</v>
      </c>
      <c r="Y3397" s="2">
        <v>2</v>
      </c>
      <c r="Z3397" s="2">
        <v>4.3</v>
      </c>
      <c r="AE3397" s="2">
        <v>47</v>
      </c>
      <c r="AF3397" s="2">
        <v>32</v>
      </c>
      <c r="AG3397" s="2">
        <v>68.099999999999994</v>
      </c>
      <c r="AH3397" s="2">
        <v>32</v>
      </c>
      <c r="AI3397" s="2">
        <v>68.099999999999994</v>
      </c>
      <c r="AJ3397" s="2">
        <v>68.099999999999994</v>
      </c>
      <c r="AK3397" s="2">
        <v>8</v>
      </c>
      <c r="AL3397" s="2">
        <v>17</v>
      </c>
      <c r="AM3397" s="2">
        <v>7</v>
      </c>
      <c r="AN3397" s="2">
        <v>14.9</v>
      </c>
      <c r="AQ3397" s="2">
        <v>18</v>
      </c>
      <c r="AR3397" s="2">
        <v>38.299999999999997</v>
      </c>
      <c r="AS3397" s="2">
        <v>14</v>
      </c>
      <c r="AT3397" s="2">
        <v>29.8</v>
      </c>
      <c r="AW3397" s="2">
        <v>15</v>
      </c>
      <c r="AX3397" s="2">
        <v>31.9</v>
      </c>
      <c r="CA3397" s="2">
        <v>47</v>
      </c>
      <c r="CB3397" s="2">
        <v>38</v>
      </c>
      <c r="CC3397" s="2">
        <v>80.900000000000006</v>
      </c>
      <c r="CD3397" s="2">
        <v>38</v>
      </c>
      <c r="CE3397" s="2">
        <v>80.900000000000006</v>
      </c>
      <c r="CF3397" s="2">
        <v>80.900000000000006</v>
      </c>
      <c r="CG3397" s="2">
        <v>2</v>
      </c>
      <c r="CH3397" s="2">
        <v>4.3</v>
      </c>
      <c r="CI3397" s="2">
        <v>7</v>
      </c>
      <c r="CJ3397" s="2">
        <v>14.9</v>
      </c>
      <c r="CM3397" s="2">
        <v>18</v>
      </c>
      <c r="CN3397" s="2">
        <v>38.299999999999997</v>
      </c>
      <c r="CO3397" s="2">
        <v>20</v>
      </c>
      <c r="CP3397" s="2">
        <v>42.6</v>
      </c>
      <c r="CS3397" s="2">
        <v>9</v>
      </c>
      <c r="CT3397" s="2">
        <v>19.100000000000001</v>
      </c>
    </row>
    <row r="3398" spans="1:101" ht="12.75" customHeight="1" x14ac:dyDescent="0.2">
      <c r="A3398">
        <v>5</v>
      </c>
      <c r="B3398" s="2">
        <v>2858</v>
      </c>
      <c r="C3398" s="17">
        <v>3.37</v>
      </c>
      <c r="D3398" s="2">
        <v>2.74</v>
      </c>
      <c r="F3398" s="15">
        <v>3.1570000000000005</v>
      </c>
      <c r="G3398" s="17">
        <v>18</v>
      </c>
      <c r="H3398" s="2">
        <v>18</v>
      </c>
      <c r="I3398" s="2">
        <v>94.7</v>
      </c>
      <c r="J3398" s="2">
        <v>18</v>
      </c>
      <c r="K3398" s="2">
        <v>94.7</v>
      </c>
      <c r="L3398" s="2">
        <v>100</v>
      </c>
      <c r="S3398" s="2">
        <v>8</v>
      </c>
      <c r="T3398" s="2">
        <v>42.1</v>
      </c>
      <c r="U3398" s="2">
        <v>10</v>
      </c>
      <c r="V3398" s="2">
        <v>52.6</v>
      </c>
      <c r="W3398" s="2">
        <v>1</v>
      </c>
      <c r="X3398" s="2">
        <v>5.3</v>
      </c>
      <c r="Y3398" s="2">
        <v>1</v>
      </c>
      <c r="Z3398" s="2">
        <v>5.3</v>
      </c>
      <c r="AC3398" s="2">
        <v>1</v>
      </c>
      <c r="AE3398" s="2">
        <v>18</v>
      </c>
      <c r="AF3398" s="2">
        <v>12</v>
      </c>
      <c r="AG3398" s="2">
        <v>63.2</v>
      </c>
      <c r="AH3398" s="2">
        <v>12</v>
      </c>
      <c r="AI3398" s="2">
        <v>63.2</v>
      </c>
      <c r="AJ3398" s="2">
        <v>66.7</v>
      </c>
      <c r="AK3398" s="2">
        <v>1</v>
      </c>
      <c r="AL3398" s="2">
        <v>5.3</v>
      </c>
      <c r="AM3398" s="2">
        <v>5</v>
      </c>
      <c r="AN3398" s="2">
        <v>26.3</v>
      </c>
      <c r="AQ3398" s="2">
        <v>7</v>
      </c>
      <c r="AR3398" s="2">
        <v>36.799999999999997</v>
      </c>
      <c r="AS3398" s="2">
        <v>5</v>
      </c>
      <c r="AT3398" s="2">
        <v>26.3</v>
      </c>
      <c r="AU3398" s="2">
        <v>1</v>
      </c>
      <c r="AV3398" s="2">
        <v>5.3</v>
      </c>
      <c r="AW3398" s="2">
        <v>7</v>
      </c>
      <c r="AX3398" s="2">
        <v>36.799999999999997</v>
      </c>
      <c r="BA3398" s="2">
        <v>1</v>
      </c>
      <c r="CA3398" s="2">
        <v>18</v>
      </c>
      <c r="CB3398" s="2">
        <v>16</v>
      </c>
      <c r="CC3398" s="2">
        <v>84.2</v>
      </c>
      <c r="CD3398" s="2">
        <v>16</v>
      </c>
      <c r="CE3398" s="2">
        <v>84.2</v>
      </c>
      <c r="CF3398" s="2">
        <v>88.9</v>
      </c>
      <c r="CI3398" s="2">
        <v>2</v>
      </c>
      <c r="CJ3398" s="2">
        <v>10.5</v>
      </c>
      <c r="CM3398" s="2">
        <v>8</v>
      </c>
      <c r="CN3398" s="2">
        <v>42.1</v>
      </c>
      <c r="CO3398" s="2">
        <v>8</v>
      </c>
      <c r="CP3398" s="2">
        <v>42.1</v>
      </c>
      <c r="CQ3398" s="2">
        <v>1</v>
      </c>
      <c r="CR3398" s="2">
        <v>5.3</v>
      </c>
      <c r="CS3398" s="2">
        <v>3</v>
      </c>
      <c r="CT3398" s="2">
        <v>15.8</v>
      </c>
      <c r="CW3398" s="2">
        <v>1</v>
      </c>
    </row>
    <row r="3399" spans="1:101" ht="12.75" customHeight="1" x14ac:dyDescent="0.2">
      <c r="A3399">
        <v>5</v>
      </c>
      <c r="B3399" s="2">
        <v>2860</v>
      </c>
      <c r="G3399" s="17">
        <v>4</v>
      </c>
      <c r="AE3399" s="2">
        <v>4</v>
      </c>
      <c r="CA3399" s="2">
        <v>4</v>
      </c>
    </row>
    <row r="3400" spans="1:101" ht="12.75" customHeight="1" x14ac:dyDescent="0.2">
      <c r="A3400">
        <v>5</v>
      </c>
      <c r="B3400" s="2">
        <v>2862</v>
      </c>
      <c r="G3400" s="17">
        <v>6</v>
      </c>
      <c r="AE3400" s="2">
        <v>6</v>
      </c>
      <c r="CA3400" s="2">
        <v>6</v>
      </c>
    </row>
    <row r="3401" spans="1:101" ht="12.75" customHeight="1" x14ac:dyDescent="0.2">
      <c r="A3401">
        <v>5</v>
      </c>
      <c r="B3401" s="2">
        <v>2864</v>
      </c>
      <c r="C3401" s="17">
        <v>3.22</v>
      </c>
      <c r="D3401" s="2">
        <v>3.18</v>
      </c>
      <c r="F3401" s="15">
        <v>2.944</v>
      </c>
      <c r="G3401" s="17">
        <v>51</v>
      </c>
      <c r="H3401" s="2">
        <v>41</v>
      </c>
      <c r="I3401" s="2">
        <v>80.400000000000006</v>
      </c>
      <c r="J3401" s="2">
        <v>41</v>
      </c>
      <c r="K3401" s="2">
        <v>80.400000000000006</v>
      </c>
      <c r="L3401" s="2">
        <v>80.400000000000006</v>
      </c>
      <c r="O3401" s="2">
        <v>10</v>
      </c>
      <c r="P3401" s="2">
        <v>19.600000000000001</v>
      </c>
      <c r="S3401" s="2">
        <v>20</v>
      </c>
      <c r="T3401" s="2">
        <v>39.200000000000003</v>
      </c>
      <c r="U3401" s="2">
        <v>21</v>
      </c>
      <c r="V3401" s="2">
        <v>41.2</v>
      </c>
      <c r="Y3401" s="2">
        <v>10</v>
      </c>
      <c r="Z3401" s="2">
        <v>19.600000000000001</v>
      </c>
      <c r="AC3401" s="2">
        <v>2</v>
      </c>
      <c r="AE3401" s="2">
        <v>51</v>
      </c>
      <c r="AF3401" s="2">
        <v>43</v>
      </c>
      <c r="AG3401" s="2">
        <v>84.3</v>
      </c>
      <c r="AH3401" s="2">
        <v>43</v>
      </c>
      <c r="AI3401" s="2">
        <v>84.3</v>
      </c>
      <c r="AJ3401" s="2">
        <v>84.3</v>
      </c>
      <c r="AK3401" s="2">
        <v>2</v>
      </c>
      <c r="AL3401" s="2">
        <v>3.9</v>
      </c>
      <c r="AM3401" s="2">
        <v>6</v>
      </c>
      <c r="AN3401" s="2">
        <v>11.8</v>
      </c>
      <c r="AQ3401" s="2">
        <v>24</v>
      </c>
      <c r="AR3401" s="2">
        <v>47.1</v>
      </c>
      <c r="AS3401" s="2">
        <v>19</v>
      </c>
      <c r="AT3401" s="2">
        <v>37.299999999999997</v>
      </c>
      <c r="AW3401" s="2">
        <v>8</v>
      </c>
      <c r="AX3401" s="2">
        <v>15.7</v>
      </c>
      <c r="BA3401" s="2">
        <v>2</v>
      </c>
      <c r="CA3401" s="2">
        <v>51</v>
      </c>
      <c r="CB3401" s="2">
        <v>35</v>
      </c>
      <c r="CC3401" s="2">
        <v>68.599999999999994</v>
      </c>
      <c r="CD3401" s="2">
        <v>35</v>
      </c>
      <c r="CE3401" s="2">
        <v>68.599999999999994</v>
      </c>
      <c r="CF3401" s="2">
        <v>68.599999999999994</v>
      </c>
      <c r="CG3401" s="2">
        <v>3</v>
      </c>
      <c r="CH3401" s="2">
        <v>5.9</v>
      </c>
      <c r="CI3401" s="2">
        <v>13</v>
      </c>
      <c r="CJ3401" s="2">
        <v>25.5</v>
      </c>
      <c r="CM3401" s="2">
        <v>19</v>
      </c>
      <c r="CN3401" s="2">
        <v>37.299999999999997</v>
      </c>
      <c r="CO3401" s="2">
        <v>16</v>
      </c>
      <c r="CP3401" s="2">
        <v>31.4</v>
      </c>
      <c r="CS3401" s="2">
        <v>16</v>
      </c>
      <c r="CT3401" s="2">
        <v>31.4</v>
      </c>
      <c r="CW3401" s="2">
        <v>2</v>
      </c>
    </row>
    <row r="3402" spans="1:101" ht="12.75" customHeight="1" x14ac:dyDescent="0.2">
      <c r="A3402">
        <v>5</v>
      </c>
      <c r="B3402" s="2">
        <v>2865</v>
      </c>
      <c r="C3402" s="17">
        <v>2.66</v>
      </c>
      <c r="D3402" s="2">
        <v>2.54</v>
      </c>
      <c r="F3402" s="15">
        <v>2.5789999999999997</v>
      </c>
      <c r="G3402" s="17">
        <v>70</v>
      </c>
      <c r="H3402" s="2">
        <v>42</v>
      </c>
      <c r="I3402" s="2">
        <v>60</v>
      </c>
      <c r="J3402" s="2">
        <v>42</v>
      </c>
      <c r="K3402" s="2">
        <v>60</v>
      </c>
      <c r="L3402" s="2">
        <v>60</v>
      </c>
      <c r="M3402" s="2">
        <v>5</v>
      </c>
      <c r="N3402" s="2">
        <v>7.1</v>
      </c>
      <c r="O3402" s="2">
        <v>23</v>
      </c>
      <c r="P3402" s="2">
        <v>32.9</v>
      </c>
      <c r="Q3402" s="2">
        <v>2</v>
      </c>
      <c r="R3402" s="2">
        <v>2.9</v>
      </c>
      <c r="S3402" s="2">
        <v>25</v>
      </c>
      <c r="T3402" s="2">
        <v>35.700000000000003</v>
      </c>
      <c r="U3402" s="2">
        <v>15</v>
      </c>
      <c r="V3402" s="2">
        <v>21.4</v>
      </c>
      <c r="Y3402" s="2">
        <v>28</v>
      </c>
      <c r="Z3402" s="2">
        <v>40</v>
      </c>
      <c r="AB3402" s="2">
        <v>1</v>
      </c>
      <c r="AE3402" s="2">
        <v>69</v>
      </c>
      <c r="AF3402" s="2">
        <v>39</v>
      </c>
      <c r="AG3402" s="2">
        <v>56.5</v>
      </c>
      <c r="AH3402" s="2">
        <v>39</v>
      </c>
      <c r="AI3402" s="2">
        <v>56.5</v>
      </c>
      <c r="AJ3402" s="2">
        <v>56.5</v>
      </c>
      <c r="AK3402" s="2">
        <v>13</v>
      </c>
      <c r="AL3402" s="2">
        <v>18.8</v>
      </c>
      <c r="AM3402" s="2">
        <v>17</v>
      </c>
      <c r="AN3402" s="2">
        <v>24.6</v>
      </c>
      <c r="AQ3402" s="2">
        <v>28</v>
      </c>
      <c r="AR3402" s="2">
        <v>40.6</v>
      </c>
      <c r="AS3402" s="2">
        <v>11</v>
      </c>
      <c r="AT3402" s="2">
        <v>15.9</v>
      </c>
      <c r="AW3402" s="2">
        <v>30</v>
      </c>
      <c r="AX3402" s="2">
        <v>43.5</v>
      </c>
      <c r="AZ3402" s="2">
        <v>2</v>
      </c>
      <c r="CA3402" s="2">
        <v>69</v>
      </c>
      <c r="CB3402" s="2">
        <v>41</v>
      </c>
      <c r="CC3402" s="2">
        <v>59.4</v>
      </c>
      <c r="CD3402" s="2">
        <v>41</v>
      </c>
      <c r="CE3402" s="2">
        <v>59.4</v>
      </c>
      <c r="CF3402" s="2">
        <v>59.4</v>
      </c>
      <c r="CG3402" s="2">
        <v>18</v>
      </c>
      <c r="CH3402" s="2">
        <v>26.1</v>
      </c>
      <c r="CI3402" s="2">
        <v>10</v>
      </c>
      <c r="CJ3402" s="2">
        <v>14.5</v>
      </c>
      <c r="CM3402" s="2">
        <v>24</v>
      </c>
      <c r="CN3402" s="2">
        <v>34.799999999999997</v>
      </c>
      <c r="CO3402" s="2">
        <v>17</v>
      </c>
      <c r="CP3402" s="2">
        <v>24.6</v>
      </c>
      <c r="CS3402" s="2">
        <v>28</v>
      </c>
      <c r="CT3402" s="2">
        <v>40.6</v>
      </c>
      <c r="CV3402" s="2">
        <v>2</v>
      </c>
    </row>
    <row r="3403" spans="1:101" ht="12.75" customHeight="1" x14ac:dyDescent="0.2">
      <c r="A3403">
        <v>5</v>
      </c>
      <c r="B3403" s="2">
        <v>2868</v>
      </c>
      <c r="C3403" s="17">
        <v>2.7</v>
      </c>
      <c r="D3403" s="2">
        <v>2.2999999999999998</v>
      </c>
      <c r="F3403" s="15">
        <v>2.6080000000000001</v>
      </c>
      <c r="G3403" s="17">
        <v>23</v>
      </c>
      <c r="H3403" s="2">
        <v>12</v>
      </c>
      <c r="I3403" s="2">
        <v>52.2</v>
      </c>
      <c r="J3403" s="2">
        <v>12</v>
      </c>
      <c r="K3403" s="2">
        <v>52.2</v>
      </c>
      <c r="L3403" s="2">
        <v>52.2</v>
      </c>
      <c r="M3403" s="2">
        <v>3</v>
      </c>
      <c r="N3403" s="2">
        <v>13</v>
      </c>
      <c r="O3403" s="2">
        <v>8</v>
      </c>
      <c r="P3403" s="2">
        <v>34.799999999999997</v>
      </c>
      <c r="S3403" s="2">
        <v>5</v>
      </c>
      <c r="T3403" s="2">
        <v>21.7</v>
      </c>
      <c r="U3403" s="2">
        <v>7</v>
      </c>
      <c r="V3403" s="2">
        <v>30.4</v>
      </c>
      <c r="Y3403" s="2">
        <v>11</v>
      </c>
      <c r="Z3403" s="2">
        <v>47.8</v>
      </c>
      <c r="AC3403" s="2">
        <v>1</v>
      </c>
      <c r="AE3403" s="2">
        <v>23</v>
      </c>
      <c r="AF3403" s="2">
        <v>12</v>
      </c>
      <c r="AG3403" s="2">
        <v>52.2</v>
      </c>
      <c r="AH3403" s="2">
        <v>12</v>
      </c>
      <c r="AI3403" s="2">
        <v>52.2</v>
      </c>
      <c r="AJ3403" s="2">
        <v>52.2</v>
      </c>
      <c r="AK3403" s="2">
        <v>7</v>
      </c>
      <c r="AL3403" s="2">
        <v>30.4</v>
      </c>
      <c r="AM3403" s="2">
        <v>4</v>
      </c>
      <c r="AN3403" s="2">
        <v>17.399999999999999</v>
      </c>
      <c r="AQ3403" s="2">
        <v>10</v>
      </c>
      <c r="AR3403" s="2">
        <v>43.5</v>
      </c>
      <c r="AS3403" s="2">
        <v>2</v>
      </c>
      <c r="AT3403" s="2">
        <v>8.6999999999999993</v>
      </c>
      <c r="AW3403" s="2">
        <v>11</v>
      </c>
      <c r="AX3403" s="2">
        <v>47.8</v>
      </c>
      <c r="BA3403" s="2">
        <v>1</v>
      </c>
      <c r="CA3403" s="2">
        <v>23</v>
      </c>
      <c r="CB3403" s="2">
        <v>13</v>
      </c>
      <c r="CC3403" s="2">
        <v>56.5</v>
      </c>
      <c r="CD3403" s="2">
        <v>13</v>
      </c>
      <c r="CE3403" s="2">
        <v>56.5</v>
      </c>
      <c r="CF3403" s="2">
        <v>56.5</v>
      </c>
      <c r="CG3403" s="2">
        <v>4</v>
      </c>
      <c r="CH3403" s="2">
        <v>17.399999999999999</v>
      </c>
      <c r="CI3403" s="2">
        <v>6</v>
      </c>
      <c r="CJ3403" s="2">
        <v>26.1</v>
      </c>
      <c r="CM3403" s="2">
        <v>8</v>
      </c>
      <c r="CN3403" s="2">
        <v>34.799999999999997</v>
      </c>
      <c r="CO3403" s="2">
        <v>5</v>
      </c>
      <c r="CP3403" s="2">
        <v>21.7</v>
      </c>
      <c r="CS3403" s="2">
        <v>10</v>
      </c>
      <c r="CT3403" s="2">
        <v>43.5</v>
      </c>
      <c r="CW3403" s="2">
        <v>1</v>
      </c>
    </row>
    <row r="3404" spans="1:101" ht="12.75" customHeight="1" x14ac:dyDescent="0.2">
      <c r="A3404">
        <v>5</v>
      </c>
      <c r="B3404" s="2">
        <v>2870</v>
      </c>
      <c r="C3404" s="17">
        <v>2.85</v>
      </c>
      <c r="D3404" s="2">
        <v>2.5099999999999998</v>
      </c>
      <c r="F3404" s="15">
        <v>2.407</v>
      </c>
      <c r="G3404" s="17">
        <v>39</v>
      </c>
      <c r="H3404" s="2">
        <v>22</v>
      </c>
      <c r="I3404" s="2">
        <v>56.4</v>
      </c>
      <c r="J3404" s="2">
        <v>22</v>
      </c>
      <c r="K3404" s="2">
        <v>56.4</v>
      </c>
      <c r="L3404" s="2">
        <v>56.4</v>
      </c>
      <c r="M3404" s="2">
        <v>4</v>
      </c>
      <c r="N3404" s="2">
        <v>10.3</v>
      </c>
      <c r="O3404" s="2">
        <v>13</v>
      </c>
      <c r="P3404" s="2">
        <v>33.299999999999997</v>
      </c>
      <c r="S3404" s="2">
        <v>7</v>
      </c>
      <c r="T3404" s="2">
        <v>17.899999999999999</v>
      </c>
      <c r="U3404" s="2">
        <v>15</v>
      </c>
      <c r="V3404" s="2">
        <v>38.5</v>
      </c>
      <c r="Y3404" s="2">
        <v>17</v>
      </c>
      <c r="Z3404" s="2">
        <v>43.6</v>
      </c>
      <c r="AE3404" s="2">
        <v>39</v>
      </c>
      <c r="AF3404" s="2">
        <v>20</v>
      </c>
      <c r="AG3404" s="2">
        <v>51.3</v>
      </c>
      <c r="AH3404" s="2">
        <v>20</v>
      </c>
      <c r="AI3404" s="2">
        <v>51.3</v>
      </c>
      <c r="AJ3404" s="2">
        <v>51.3</v>
      </c>
      <c r="AK3404" s="2">
        <v>7</v>
      </c>
      <c r="AL3404" s="2">
        <v>17.899999999999999</v>
      </c>
      <c r="AM3404" s="2">
        <v>12</v>
      </c>
      <c r="AN3404" s="2">
        <v>30.8</v>
      </c>
      <c r="AQ3404" s="2">
        <v>13</v>
      </c>
      <c r="AR3404" s="2">
        <v>33.299999999999997</v>
      </c>
      <c r="AS3404" s="2">
        <v>7</v>
      </c>
      <c r="AT3404" s="2">
        <v>17.899999999999999</v>
      </c>
      <c r="AW3404" s="2">
        <v>19</v>
      </c>
      <c r="AX3404" s="2">
        <v>48.7</v>
      </c>
      <c r="CA3404" s="2">
        <v>39</v>
      </c>
      <c r="CB3404" s="2">
        <v>20</v>
      </c>
      <c r="CC3404" s="2">
        <v>51.3</v>
      </c>
      <c r="CD3404" s="2">
        <v>20</v>
      </c>
      <c r="CE3404" s="2">
        <v>51.3</v>
      </c>
      <c r="CF3404" s="2">
        <v>51.3</v>
      </c>
      <c r="CG3404" s="2">
        <v>11</v>
      </c>
      <c r="CH3404" s="2">
        <v>28.2</v>
      </c>
      <c r="CI3404" s="2">
        <v>8</v>
      </c>
      <c r="CJ3404" s="2">
        <v>20.5</v>
      </c>
      <c r="CM3404" s="2">
        <v>13</v>
      </c>
      <c r="CN3404" s="2">
        <v>33.299999999999997</v>
      </c>
      <c r="CO3404" s="2">
        <v>7</v>
      </c>
      <c r="CP3404" s="2">
        <v>17.899999999999999</v>
      </c>
      <c r="CS3404" s="2">
        <v>19</v>
      </c>
      <c r="CT3404" s="2">
        <v>48.7</v>
      </c>
    </row>
    <row r="3405" spans="1:101" ht="12.75" customHeight="1" x14ac:dyDescent="0.2">
      <c r="A3405">
        <v>5</v>
      </c>
      <c r="B3405" s="2">
        <v>2871</v>
      </c>
      <c r="C3405" s="17">
        <v>2.46</v>
      </c>
      <c r="D3405" s="2">
        <v>1.95</v>
      </c>
      <c r="F3405" s="15">
        <v>1.8840000000000001</v>
      </c>
      <c r="G3405" s="17">
        <v>78</v>
      </c>
      <c r="H3405" s="2">
        <v>43</v>
      </c>
      <c r="I3405" s="2">
        <v>55.1</v>
      </c>
      <c r="J3405" s="2">
        <v>43</v>
      </c>
      <c r="K3405" s="2">
        <v>55.1</v>
      </c>
      <c r="L3405" s="2">
        <v>55.1</v>
      </c>
      <c r="M3405" s="2">
        <v>18</v>
      </c>
      <c r="N3405" s="2">
        <v>23.1</v>
      </c>
      <c r="O3405" s="2">
        <v>17</v>
      </c>
      <c r="P3405" s="2">
        <v>21.8</v>
      </c>
      <c r="Q3405" s="2">
        <v>1</v>
      </c>
      <c r="R3405" s="2">
        <v>1.3</v>
      </c>
      <c r="S3405" s="2">
        <v>28</v>
      </c>
      <c r="T3405" s="2">
        <v>35.9</v>
      </c>
      <c r="U3405" s="2">
        <v>14</v>
      </c>
      <c r="V3405" s="2">
        <v>17.899999999999999</v>
      </c>
      <c r="Y3405" s="2">
        <v>35</v>
      </c>
      <c r="Z3405" s="2">
        <v>44.9</v>
      </c>
      <c r="AB3405" s="2">
        <v>1</v>
      </c>
      <c r="AE3405" s="2">
        <v>78</v>
      </c>
      <c r="AF3405" s="2">
        <v>25</v>
      </c>
      <c r="AG3405" s="2">
        <v>32.1</v>
      </c>
      <c r="AH3405" s="2">
        <v>25</v>
      </c>
      <c r="AI3405" s="2">
        <v>32.1</v>
      </c>
      <c r="AJ3405" s="2">
        <v>32.1</v>
      </c>
      <c r="AK3405" s="2">
        <v>34</v>
      </c>
      <c r="AL3405" s="2">
        <v>43.6</v>
      </c>
      <c r="AM3405" s="2">
        <v>19</v>
      </c>
      <c r="AN3405" s="2">
        <v>24.4</v>
      </c>
      <c r="AQ3405" s="2">
        <v>20</v>
      </c>
      <c r="AR3405" s="2">
        <v>25.6</v>
      </c>
      <c r="AS3405" s="2">
        <v>5</v>
      </c>
      <c r="AT3405" s="2">
        <v>6.4</v>
      </c>
      <c r="AW3405" s="2">
        <v>53</v>
      </c>
      <c r="AX3405" s="2">
        <v>67.900000000000006</v>
      </c>
      <c r="AZ3405" s="2">
        <v>1</v>
      </c>
      <c r="CA3405" s="2">
        <v>78</v>
      </c>
      <c r="CB3405" s="2">
        <v>22</v>
      </c>
      <c r="CC3405" s="2">
        <v>28.2</v>
      </c>
      <c r="CD3405" s="2">
        <v>22</v>
      </c>
      <c r="CE3405" s="2">
        <v>28.2</v>
      </c>
      <c r="CF3405" s="2">
        <v>28.2</v>
      </c>
      <c r="CG3405" s="2">
        <v>29</v>
      </c>
      <c r="CH3405" s="2">
        <v>37.200000000000003</v>
      </c>
      <c r="CI3405" s="2">
        <v>27</v>
      </c>
      <c r="CJ3405" s="2">
        <v>34.6</v>
      </c>
      <c r="CK3405" s="2">
        <v>1</v>
      </c>
      <c r="CL3405" s="2">
        <v>1.3</v>
      </c>
      <c r="CM3405" s="2">
        <v>20</v>
      </c>
      <c r="CN3405" s="2">
        <v>25.6</v>
      </c>
      <c r="CO3405" s="2">
        <v>1</v>
      </c>
      <c r="CP3405" s="2">
        <v>1.3</v>
      </c>
      <c r="CS3405" s="2">
        <v>56</v>
      </c>
      <c r="CT3405" s="2">
        <v>71.8</v>
      </c>
      <c r="CV3405" s="2">
        <v>1</v>
      </c>
    </row>
    <row r="3406" spans="1:101" ht="12.75" customHeight="1" x14ac:dyDescent="0.2">
      <c r="A3406">
        <v>5</v>
      </c>
      <c r="B3406" s="2">
        <v>2872</v>
      </c>
      <c r="C3406" s="17">
        <v>3.57</v>
      </c>
      <c r="D3406" s="2">
        <v>3.09</v>
      </c>
      <c r="F3406" s="15">
        <v>3.0950000000000002</v>
      </c>
      <c r="G3406" s="17">
        <v>86</v>
      </c>
      <c r="H3406" s="2">
        <v>79</v>
      </c>
      <c r="I3406" s="2">
        <v>91.9</v>
      </c>
      <c r="J3406" s="2">
        <v>79</v>
      </c>
      <c r="K3406" s="2">
        <v>91.9</v>
      </c>
      <c r="L3406" s="2">
        <v>91.9</v>
      </c>
      <c r="M3406" s="2">
        <v>2</v>
      </c>
      <c r="N3406" s="2">
        <v>2.2999999999999998</v>
      </c>
      <c r="O3406" s="2">
        <v>5</v>
      </c>
      <c r="P3406" s="2">
        <v>5.8</v>
      </c>
      <c r="S3406" s="2">
        <v>21</v>
      </c>
      <c r="T3406" s="2">
        <v>24.4</v>
      </c>
      <c r="U3406" s="2">
        <v>58</v>
      </c>
      <c r="V3406" s="2">
        <v>67.400000000000006</v>
      </c>
      <c r="Y3406" s="2">
        <v>7</v>
      </c>
      <c r="Z3406" s="2">
        <v>8.1</v>
      </c>
      <c r="AC3406" s="2">
        <v>2</v>
      </c>
      <c r="AE3406" s="2">
        <v>86</v>
      </c>
      <c r="AF3406" s="2">
        <v>65</v>
      </c>
      <c r="AG3406" s="2">
        <v>75.599999999999994</v>
      </c>
      <c r="AH3406" s="2">
        <v>65</v>
      </c>
      <c r="AI3406" s="2">
        <v>75.599999999999994</v>
      </c>
      <c r="AJ3406" s="2">
        <v>75.599999999999994</v>
      </c>
      <c r="AK3406" s="2">
        <v>5</v>
      </c>
      <c r="AL3406" s="2">
        <v>5.8</v>
      </c>
      <c r="AM3406" s="2">
        <v>16</v>
      </c>
      <c r="AN3406" s="2">
        <v>18.600000000000001</v>
      </c>
      <c r="AQ3406" s="2">
        <v>31</v>
      </c>
      <c r="AR3406" s="2">
        <v>36</v>
      </c>
      <c r="AS3406" s="2">
        <v>34</v>
      </c>
      <c r="AT3406" s="2">
        <v>39.5</v>
      </c>
      <c r="AW3406" s="2">
        <v>21</v>
      </c>
      <c r="AX3406" s="2">
        <v>24.4</v>
      </c>
      <c r="BA3406" s="2">
        <v>2</v>
      </c>
      <c r="CA3406" s="2">
        <v>86</v>
      </c>
      <c r="CB3406" s="2">
        <v>70</v>
      </c>
      <c r="CC3406" s="2">
        <v>81.400000000000006</v>
      </c>
      <c r="CD3406" s="2">
        <v>70</v>
      </c>
      <c r="CE3406" s="2">
        <v>81.400000000000006</v>
      </c>
      <c r="CF3406" s="2">
        <v>81.400000000000006</v>
      </c>
      <c r="CG3406" s="2">
        <v>6</v>
      </c>
      <c r="CH3406" s="2">
        <v>7</v>
      </c>
      <c r="CI3406" s="2">
        <v>10</v>
      </c>
      <c r="CJ3406" s="2">
        <v>11.6</v>
      </c>
      <c r="CK3406" s="2">
        <v>1</v>
      </c>
      <c r="CL3406" s="2">
        <v>1.2</v>
      </c>
      <c r="CM3406" s="2">
        <v>36</v>
      </c>
      <c r="CN3406" s="2">
        <v>41.9</v>
      </c>
      <c r="CO3406" s="2">
        <v>33</v>
      </c>
      <c r="CP3406" s="2">
        <v>38.4</v>
      </c>
      <c r="CS3406" s="2">
        <v>16</v>
      </c>
      <c r="CT3406" s="2">
        <v>18.600000000000001</v>
      </c>
      <c r="CW3406" s="2">
        <v>2</v>
      </c>
    </row>
    <row r="3407" spans="1:101" ht="12.75" customHeight="1" x14ac:dyDescent="0.2">
      <c r="A3407">
        <v>5</v>
      </c>
      <c r="B3407" s="2">
        <v>2874</v>
      </c>
      <c r="C3407" s="17">
        <v>2.61</v>
      </c>
      <c r="D3407" s="2">
        <v>2.42</v>
      </c>
      <c r="F3407" s="15">
        <v>2.21</v>
      </c>
      <c r="G3407" s="17">
        <v>57</v>
      </c>
      <c r="H3407" s="2">
        <v>30</v>
      </c>
      <c r="I3407" s="2">
        <v>52.6</v>
      </c>
      <c r="J3407" s="2">
        <v>30</v>
      </c>
      <c r="K3407" s="2">
        <v>52.6</v>
      </c>
      <c r="L3407" s="2">
        <v>52.6</v>
      </c>
      <c r="M3407" s="2">
        <v>9</v>
      </c>
      <c r="N3407" s="2">
        <v>15.8</v>
      </c>
      <c r="O3407" s="2">
        <v>18</v>
      </c>
      <c r="P3407" s="2">
        <v>31.6</v>
      </c>
      <c r="S3407" s="2">
        <v>16</v>
      </c>
      <c r="T3407" s="2">
        <v>28.1</v>
      </c>
      <c r="U3407" s="2">
        <v>14</v>
      </c>
      <c r="V3407" s="2">
        <v>24.6</v>
      </c>
      <c r="Y3407" s="2">
        <v>27</v>
      </c>
      <c r="Z3407" s="2">
        <v>47.4</v>
      </c>
      <c r="AE3407" s="2">
        <v>57</v>
      </c>
      <c r="AF3407" s="2">
        <v>28</v>
      </c>
      <c r="AG3407" s="2">
        <v>49.1</v>
      </c>
      <c r="AH3407" s="2">
        <v>28</v>
      </c>
      <c r="AI3407" s="2">
        <v>49.1</v>
      </c>
      <c r="AJ3407" s="2">
        <v>49.1</v>
      </c>
      <c r="AK3407" s="2">
        <v>14</v>
      </c>
      <c r="AL3407" s="2">
        <v>24.6</v>
      </c>
      <c r="AM3407" s="2">
        <v>15</v>
      </c>
      <c r="AN3407" s="2">
        <v>26.3</v>
      </c>
      <c r="AQ3407" s="2">
        <v>18</v>
      </c>
      <c r="AR3407" s="2">
        <v>31.6</v>
      </c>
      <c r="AS3407" s="2">
        <v>10</v>
      </c>
      <c r="AT3407" s="2">
        <v>17.5</v>
      </c>
      <c r="AW3407" s="2">
        <v>29</v>
      </c>
      <c r="AX3407" s="2">
        <v>50.9</v>
      </c>
      <c r="CA3407" s="2">
        <v>57</v>
      </c>
      <c r="CB3407" s="2">
        <v>22</v>
      </c>
      <c r="CC3407" s="2">
        <v>38.6</v>
      </c>
      <c r="CD3407" s="2">
        <v>22</v>
      </c>
      <c r="CE3407" s="2">
        <v>38.6</v>
      </c>
      <c r="CF3407" s="2">
        <v>38.6</v>
      </c>
      <c r="CG3407" s="2">
        <v>14</v>
      </c>
      <c r="CH3407" s="2">
        <v>24.6</v>
      </c>
      <c r="CI3407" s="2">
        <v>21</v>
      </c>
      <c r="CJ3407" s="2">
        <v>36.799999999999997</v>
      </c>
      <c r="CM3407" s="2">
        <v>18</v>
      </c>
      <c r="CN3407" s="2">
        <v>31.6</v>
      </c>
      <c r="CO3407" s="2">
        <v>4</v>
      </c>
      <c r="CP3407" s="2">
        <v>7</v>
      </c>
      <c r="CS3407" s="2">
        <v>35</v>
      </c>
      <c r="CT3407" s="2">
        <v>61.4</v>
      </c>
    </row>
    <row r="3408" spans="1:101" ht="12.75" customHeight="1" x14ac:dyDescent="0.2">
      <c r="A3408">
        <v>5</v>
      </c>
      <c r="B3408" s="2">
        <v>2875</v>
      </c>
      <c r="C3408" s="17">
        <v>3.25</v>
      </c>
      <c r="D3408" s="2">
        <v>3.01</v>
      </c>
      <c r="F3408" s="15">
        <v>3.2480000000000002</v>
      </c>
      <c r="G3408" s="17">
        <v>88</v>
      </c>
      <c r="H3408" s="2">
        <v>71</v>
      </c>
      <c r="I3408" s="2">
        <v>80.7</v>
      </c>
      <c r="J3408" s="2">
        <v>71</v>
      </c>
      <c r="K3408" s="2">
        <v>80.7</v>
      </c>
      <c r="L3408" s="2">
        <v>80.7</v>
      </c>
      <c r="M3408" s="2">
        <v>4</v>
      </c>
      <c r="N3408" s="2">
        <v>4.5</v>
      </c>
      <c r="O3408" s="2">
        <v>13</v>
      </c>
      <c r="P3408" s="2">
        <v>14.8</v>
      </c>
      <c r="Q3408" s="2">
        <v>1</v>
      </c>
      <c r="R3408" s="2">
        <v>1.1000000000000001</v>
      </c>
      <c r="S3408" s="2">
        <v>24</v>
      </c>
      <c r="T3408" s="2">
        <v>27.3</v>
      </c>
      <c r="U3408" s="2">
        <v>46</v>
      </c>
      <c r="V3408" s="2">
        <v>52.3</v>
      </c>
      <c r="Y3408" s="2">
        <v>17</v>
      </c>
      <c r="Z3408" s="2">
        <v>19.3</v>
      </c>
      <c r="AE3408" s="2">
        <v>88</v>
      </c>
      <c r="AF3408" s="2">
        <v>69</v>
      </c>
      <c r="AG3408" s="2">
        <v>78.400000000000006</v>
      </c>
      <c r="AH3408" s="2">
        <v>69</v>
      </c>
      <c r="AI3408" s="2">
        <v>78.400000000000006</v>
      </c>
      <c r="AJ3408" s="2">
        <v>78.400000000000006</v>
      </c>
      <c r="AK3408" s="2">
        <v>6</v>
      </c>
      <c r="AL3408" s="2">
        <v>6.8</v>
      </c>
      <c r="AM3408" s="2">
        <v>13</v>
      </c>
      <c r="AN3408" s="2">
        <v>14.8</v>
      </c>
      <c r="AQ3408" s="2">
        <v>43</v>
      </c>
      <c r="AR3408" s="2">
        <v>48.9</v>
      </c>
      <c r="AS3408" s="2">
        <v>26</v>
      </c>
      <c r="AT3408" s="2">
        <v>29.5</v>
      </c>
      <c r="AW3408" s="2">
        <v>19</v>
      </c>
      <c r="AX3408" s="2">
        <v>21.6</v>
      </c>
      <c r="CA3408" s="2">
        <v>88</v>
      </c>
      <c r="CB3408" s="2">
        <v>74</v>
      </c>
      <c r="CC3408" s="2">
        <v>84.1</v>
      </c>
      <c r="CD3408" s="2">
        <v>74</v>
      </c>
      <c r="CE3408" s="2">
        <v>84.1</v>
      </c>
      <c r="CF3408" s="2">
        <v>84.1</v>
      </c>
      <c r="CG3408" s="2">
        <v>6</v>
      </c>
      <c r="CH3408" s="2">
        <v>6.8</v>
      </c>
      <c r="CI3408" s="2">
        <v>8</v>
      </c>
      <c r="CJ3408" s="2">
        <v>9.1</v>
      </c>
      <c r="CK3408" s="2">
        <v>1</v>
      </c>
      <c r="CL3408" s="2">
        <v>1.1000000000000001</v>
      </c>
      <c r="CM3408" s="2">
        <v>28</v>
      </c>
      <c r="CN3408" s="2">
        <v>31.8</v>
      </c>
      <c r="CO3408" s="2">
        <v>45</v>
      </c>
      <c r="CP3408" s="2">
        <v>51.1</v>
      </c>
      <c r="CS3408" s="2">
        <v>14</v>
      </c>
      <c r="CT3408" s="2">
        <v>15.9</v>
      </c>
    </row>
    <row r="3409" spans="1:101" ht="12.75" customHeight="1" x14ac:dyDescent="0.2">
      <c r="A3409">
        <v>5</v>
      </c>
      <c r="B3409" s="2">
        <v>2877</v>
      </c>
      <c r="C3409" s="17">
        <v>3.06</v>
      </c>
      <c r="D3409" s="2">
        <v>2.82</v>
      </c>
      <c r="F3409" s="15">
        <v>3.0829999999999997</v>
      </c>
      <c r="G3409" s="17">
        <v>62</v>
      </c>
      <c r="H3409" s="2">
        <v>46</v>
      </c>
      <c r="I3409" s="2">
        <v>74.2</v>
      </c>
      <c r="J3409" s="2">
        <v>46</v>
      </c>
      <c r="K3409" s="2">
        <v>74.2</v>
      </c>
      <c r="L3409" s="2">
        <v>74.2</v>
      </c>
      <c r="M3409" s="2">
        <v>5</v>
      </c>
      <c r="N3409" s="2">
        <v>8.1</v>
      </c>
      <c r="O3409" s="2">
        <v>11</v>
      </c>
      <c r="P3409" s="2">
        <v>17.7</v>
      </c>
      <c r="S3409" s="2">
        <v>21</v>
      </c>
      <c r="T3409" s="2">
        <v>33.9</v>
      </c>
      <c r="U3409" s="2">
        <v>25</v>
      </c>
      <c r="V3409" s="2">
        <v>40.299999999999997</v>
      </c>
      <c r="Y3409" s="2">
        <v>16</v>
      </c>
      <c r="Z3409" s="2">
        <v>25.8</v>
      </c>
      <c r="AE3409" s="2">
        <v>62</v>
      </c>
      <c r="AF3409" s="2">
        <v>43</v>
      </c>
      <c r="AG3409" s="2">
        <v>69.400000000000006</v>
      </c>
      <c r="AH3409" s="2">
        <v>43</v>
      </c>
      <c r="AI3409" s="2">
        <v>69.400000000000006</v>
      </c>
      <c r="AJ3409" s="2">
        <v>69.400000000000006</v>
      </c>
      <c r="AK3409" s="2">
        <v>7</v>
      </c>
      <c r="AL3409" s="2">
        <v>11.3</v>
      </c>
      <c r="AM3409" s="2">
        <v>12</v>
      </c>
      <c r="AN3409" s="2">
        <v>19.399999999999999</v>
      </c>
      <c r="AQ3409" s="2">
        <v>28</v>
      </c>
      <c r="AR3409" s="2">
        <v>45.2</v>
      </c>
      <c r="AS3409" s="2">
        <v>15</v>
      </c>
      <c r="AT3409" s="2">
        <v>24.2</v>
      </c>
      <c r="AW3409" s="2">
        <v>19</v>
      </c>
      <c r="AX3409" s="2">
        <v>30.6</v>
      </c>
      <c r="CA3409" s="2">
        <v>62</v>
      </c>
      <c r="CB3409" s="2">
        <v>50</v>
      </c>
      <c r="CC3409" s="2">
        <v>80.599999999999994</v>
      </c>
      <c r="CD3409" s="2">
        <v>50</v>
      </c>
      <c r="CE3409" s="2">
        <v>80.599999999999994</v>
      </c>
      <c r="CF3409" s="2">
        <v>80.599999999999994</v>
      </c>
      <c r="CG3409" s="2">
        <v>4</v>
      </c>
      <c r="CH3409" s="2">
        <v>6.5</v>
      </c>
      <c r="CI3409" s="2">
        <v>8</v>
      </c>
      <c r="CJ3409" s="2">
        <v>12.9</v>
      </c>
      <c r="CM3409" s="2">
        <v>29</v>
      </c>
      <c r="CN3409" s="2">
        <v>46.8</v>
      </c>
      <c r="CO3409" s="2">
        <v>21</v>
      </c>
      <c r="CP3409" s="2">
        <v>33.9</v>
      </c>
      <c r="CS3409" s="2">
        <v>12</v>
      </c>
      <c r="CT3409" s="2">
        <v>19.399999999999999</v>
      </c>
    </row>
    <row r="3410" spans="1:101" ht="12.75" customHeight="1" x14ac:dyDescent="0.2">
      <c r="A3410">
        <v>5</v>
      </c>
      <c r="B3410" s="2">
        <v>2880</v>
      </c>
      <c r="C3410" s="17">
        <v>2.52</v>
      </c>
      <c r="D3410" s="2">
        <v>2.42</v>
      </c>
      <c r="F3410" s="15">
        <v>2.2200000000000002</v>
      </c>
      <c r="G3410" s="17">
        <v>50</v>
      </c>
      <c r="H3410" s="2">
        <v>29</v>
      </c>
      <c r="I3410" s="2">
        <v>58</v>
      </c>
      <c r="J3410" s="2">
        <v>29</v>
      </c>
      <c r="K3410" s="2">
        <v>58</v>
      </c>
      <c r="L3410" s="2">
        <v>58</v>
      </c>
      <c r="M3410" s="2">
        <v>9</v>
      </c>
      <c r="N3410" s="2">
        <v>18</v>
      </c>
      <c r="O3410" s="2">
        <v>12</v>
      </c>
      <c r="P3410" s="2">
        <v>24</v>
      </c>
      <c r="Q3410" s="2">
        <v>1</v>
      </c>
      <c r="R3410" s="2">
        <v>2</v>
      </c>
      <c r="S3410" s="2">
        <v>19</v>
      </c>
      <c r="T3410" s="2">
        <v>38</v>
      </c>
      <c r="U3410" s="2">
        <v>9</v>
      </c>
      <c r="V3410" s="2">
        <v>18</v>
      </c>
      <c r="Y3410" s="2">
        <v>21</v>
      </c>
      <c r="Z3410" s="2">
        <v>42</v>
      </c>
      <c r="AB3410" s="2">
        <v>2</v>
      </c>
      <c r="AE3410" s="2">
        <v>50</v>
      </c>
      <c r="AF3410" s="2">
        <v>27</v>
      </c>
      <c r="AG3410" s="2">
        <v>54</v>
      </c>
      <c r="AH3410" s="2">
        <v>27</v>
      </c>
      <c r="AI3410" s="2">
        <v>54</v>
      </c>
      <c r="AJ3410" s="2">
        <v>54</v>
      </c>
      <c r="AK3410" s="2">
        <v>11</v>
      </c>
      <c r="AL3410" s="2">
        <v>22</v>
      </c>
      <c r="AM3410" s="2">
        <v>12</v>
      </c>
      <c r="AN3410" s="2">
        <v>24</v>
      </c>
      <c r="AQ3410" s="2">
        <v>22</v>
      </c>
      <c r="AR3410" s="2">
        <v>44</v>
      </c>
      <c r="AS3410" s="2">
        <v>5</v>
      </c>
      <c r="AT3410" s="2">
        <v>10</v>
      </c>
      <c r="AW3410" s="2">
        <v>23</v>
      </c>
      <c r="AX3410" s="2">
        <v>46</v>
      </c>
      <c r="AZ3410" s="2">
        <v>2</v>
      </c>
      <c r="CA3410" s="2">
        <v>50</v>
      </c>
      <c r="CB3410" s="2">
        <v>22</v>
      </c>
      <c r="CC3410" s="2">
        <v>44</v>
      </c>
      <c r="CD3410" s="2">
        <v>22</v>
      </c>
      <c r="CE3410" s="2">
        <v>44</v>
      </c>
      <c r="CF3410" s="2">
        <v>44</v>
      </c>
      <c r="CG3410" s="2">
        <v>12</v>
      </c>
      <c r="CH3410" s="2">
        <v>24</v>
      </c>
      <c r="CI3410" s="2">
        <v>16</v>
      </c>
      <c r="CJ3410" s="2">
        <v>32</v>
      </c>
      <c r="CM3410" s="2">
        <v>21</v>
      </c>
      <c r="CN3410" s="2">
        <v>42</v>
      </c>
      <c r="CO3410" s="2">
        <v>1</v>
      </c>
      <c r="CP3410" s="2">
        <v>2</v>
      </c>
      <c r="CS3410" s="2">
        <v>28</v>
      </c>
      <c r="CT3410" s="2">
        <v>56</v>
      </c>
      <c r="CV3410" s="2">
        <v>2</v>
      </c>
    </row>
    <row r="3411" spans="1:101" ht="12.75" customHeight="1" x14ac:dyDescent="0.2">
      <c r="A3411">
        <v>5</v>
      </c>
      <c r="B3411" s="2">
        <v>2882</v>
      </c>
      <c r="C3411" s="17">
        <v>2.97</v>
      </c>
      <c r="D3411" s="2">
        <v>2.65</v>
      </c>
      <c r="F3411" s="15">
        <v>2.7549999999999999</v>
      </c>
      <c r="G3411" s="17">
        <v>60</v>
      </c>
      <c r="H3411" s="2">
        <v>44</v>
      </c>
      <c r="I3411" s="2">
        <v>73.3</v>
      </c>
      <c r="J3411" s="2">
        <v>44</v>
      </c>
      <c r="K3411" s="2">
        <v>73.3</v>
      </c>
      <c r="L3411" s="2">
        <v>73.3</v>
      </c>
      <c r="M3411" s="2">
        <v>4</v>
      </c>
      <c r="N3411" s="2">
        <v>6.7</v>
      </c>
      <c r="O3411" s="2">
        <v>12</v>
      </c>
      <c r="P3411" s="2">
        <v>20</v>
      </c>
      <c r="Q3411" s="2">
        <v>1</v>
      </c>
      <c r="R3411" s="2">
        <v>1.7</v>
      </c>
      <c r="S3411" s="2">
        <v>22</v>
      </c>
      <c r="T3411" s="2">
        <v>36.700000000000003</v>
      </c>
      <c r="U3411" s="2">
        <v>21</v>
      </c>
      <c r="V3411" s="2">
        <v>35</v>
      </c>
      <c r="Y3411" s="2">
        <v>16</v>
      </c>
      <c r="Z3411" s="2">
        <v>26.7</v>
      </c>
      <c r="AB3411" s="2">
        <v>1</v>
      </c>
      <c r="AE3411" s="2">
        <v>60</v>
      </c>
      <c r="AF3411" s="2">
        <v>37</v>
      </c>
      <c r="AG3411" s="2">
        <v>61.7</v>
      </c>
      <c r="AH3411" s="2">
        <v>37</v>
      </c>
      <c r="AI3411" s="2">
        <v>61.7</v>
      </c>
      <c r="AJ3411" s="2">
        <v>61.7</v>
      </c>
      <c r="AK3411" s="2">
        <v>6</v>
      </c>
      <c r="AL3411" s="2">
        <v>10</v>
      </c>
      <c r="AM3411" s="2">
        <v>17</v>
      </c>
      <c r="AN3411" s="2">
        <v>28.3</v>
      </c>
      <c r="AO3411" s="2">
        <v>2</v>
      </c>
      <c r="AP3411" s="2">
        <v>3.3</v>
      </c>
      <c r="AQ3411" s="2">
        <v>21</v>
      </c>
      <c r="AR3411" s="2">
        <v>35</v>
      </c>
      <c r="AS3411" s="2">
        <v>14</v>
      </c>
      <c r="AT3411" s="2">
        <v>23.3</v>
      </c>
      <c r="AW3411" s="2">
        <v>23</v>
      </c>
      <c r="AX3411" s="2">
        <v>38.299999999999997</v>
      </c>
      <c r="AZ3411" s="2">
        <v>1</v>
      </c>
      <c r="CA3411" s="2">
        <v>61</v>
      </c>
      <c r="CB3411" s="2">
        <v>37</v>
      </c>
      <c r="CC3411" s="2">
        <v>60.7</v>
      </c>
      <c r="CD3411" s="2">
        <v>37</v>
      </c>
      <c r="CE3411" s="2">
        <v>60.7</v>
      </c>
      <c r="CF3411" s="2">
        <v>60.7</v>
      </c>
      <c r="CG3411" s="2">
        <v>6</v>
      </c>
      <c r="CH3411" s="2">
        <v>9.8000000000000007</v>
      </c>
      <c r="CI3411" s="2">
        <v>18</v>
      </c>
      <c r="CJ3411" s="2">
        <v>29.5</v>
      </c>
      <c r="CM3411" s="2">
        <v>22</v>
      </c>
      <c r="CN3411" s="2">
        <v>36.1</v>
      </c>
      <c r="CO3411" s="2">
        <v>15</v>
      </c>
      <c r="CP3411" s="2">
        <v>24.6</v>
      </c>
      <c r="CS3411" s="2">
        <v>24</v>
      </c>
      <c r="CT3411" s="2">
        <v>39.299999999999997</v>
      </c>
    </row>
    <row r="3412" spans="1:101" ht="12.75" customHeight="1" x14ac:dyDescent="0.2">
      <c r="A3412">
        <v>5</v>
      </c>
      <c r="B3412" s="2">
        <v>2883</v>
      </c>
      <c r="C3412" s="17">
        <v>2.58</v>
      </c>
      <c r="D3412" s="2">
        <v>2.61</v>
      </c>
      <c r="F3412" s="15">
        <v>2.3519999999999999</v>
      </c>
      <c r="G3412" s="17">
        <v>62</v>
      </c>
      <c r="H3412" s="2">
        <v>32</v>
      </c>
      <c r="I3412" s="2">
        <v>51.6</v>
      </c>
      <c r="J3412" s="2">
        <v>32</v>
      </c>
      <c r="K3412" s="2">
        <v>51.6</v>
      </c>
      <c r="L3412" s="2">
        <v>51.6</v>
      </c>
      <c r="M3412" s="2">
        <v>7</v>
      </c>
      <c r="N3412" s="2">
        <v>11.3</v>
      </c>
      <c r="O3412" s="2">
        <v>23</v>
      </c>
      <c r="P3412" s="2">
        <v>37.1</v>
      </c>
      <c r="S3412" s="2">
        <v>21</v>
      </c>
      <c r="T3412" s="2">
        <v>33.9</v>
      </c>
      <c r="U3412" s="2">
        <v>11</v>
      </c>
      <c r="V3412" s="2">
        <v>17.7</v>
      </c>
      <c r="Y3412" s="2">
        <v>30</v>
      </c>
      <c r="Z3412" s="2">
        <v>48.4</v>
      </c>
      <c r="AB3412" s="2">
        <v>6</v>
      </c>
      <c r="AE3412" s="2">
        <v>61</v>
      </c>
      <c r="AF3412" s="2">
        <v>38</v>
      </c>
      <c r="AG3412" s="2">
        <v>62.3</v>
      </c>
      <c r="AH3412" s="2">
        <v>38</v>
      </c>
      <c r="AI3412" s="2">
        <v>62.3</v>
      </c>
      <c r="AJ3412" s="2">
        <v>62.3</v>
      </c>
      <c r="AK3412" s="2">
        <v>9</v>
      </c>
      <c r="AL3412" s="2">
        <v>14.8</v>
      </c>
      <c r="AM3412" s="2">
        <v>14</v>
      </c>
      <c r="AN3412" s="2">
        <v>23</v>
      </c>
      <c r="AQ3412" s="2">
        <v>30</v>
      </c>
      <c r="AR3412" s="2">
        <v>49.2</v>
      </c>
      <c r="AS3412" s="2">
        <v>8</v>
      </c>
      <c r="AT3412" s="2">
        <v>13.1</v>
      </c>
      <c r="AW3412" s="2">
        <v>23</v>
      </c>
      <c r="AX3412" s="2">
        <v>37.700000000000003</v>
      </c>
      <c r="AZ3412" s="2">
        <v>7</v>
      </c>
      <c r="CA3412" s="2">
        <v>62</v>
      </c>
      <c r="CB3412" s="2">
        <v>29</v>
      </c>
      <c r="CC3412" s="2">
        <v>46.8</v>
      </c>
      <c r="CD3412" s="2">
        <v>29</v>
      </c>
      <c r="CE3412" s="2">
        <v>46.8</v>
      </c>
      <c r="CF3412" s="2">
        <v>46.8</v>
      </c>
      <c r="CG3412" s="2">
        <v>18</v>
      </c>
      <c r="CH3412" s="2">
        <v>29</v>
      </c>
      <c r="CI3412" s="2">
        <v>15</v>
      </c>
      <c r="CJ3412" s="2">
        <v>24.2</v>
      </c>
      <c r="CM3412" s="2">
        <v>18</v>
      </c>
      <c r="CN3412" s="2">
        <v>29</v>
      </c>
      <c r="CO3412" s="2">
        <v>11</v>
      </c>
      <c r="CP3412" s="2">
        <v>17.7</v>
      </c>
      <c r="CS3412" s="2">
        <v>33</v>
      </c>
      <c r="CT3412" s="2">
        <v>53.2</v>
      </c>
      <c r="CV3412" s="2">
        <v>6</v>
      </c>
    </row>
    <row r="3413" spans="1:101" ht="12.75" customHeight="1" x14ac:dyDescent="0.2">
      <c r="A3413">
        <v>5</v>
      </c>
      <c r="B3413" s="2">
        <v>2884</v>
      </c>
      <c r="C3413" s="17">
        <v>3.08</v>
      </c>
      <c r="D3413" s="2">
        <v>2.92</v>
      </c>
      <c r="F3413" s="15">
        <v>2.8930000000000002</v>
      </c>
      <c r="G3413" s="17">
        <v>105</v>
      </c>
      <c r="H3413" s="2">
        <v>83</v>
      </c>
      <c r="I3413" s="2">
        <v>79</v>
      </c>
      <c r="J3413" s="2">
        <v>83</v>
      </c>
      <c r="K3413" s="2">
        <v>79</v>
      </c>
      <c r="L3413" s="2">
        <v>79</v>
      </c>
      <c r="M3413" s="2">
        <v>6</v>
      </c>
      <c r="N3413" s="2">
        <v>5.7</v>
      </c>
      <c r="O3413" s="2">
        <v>16</v>
      </c>
      <c r="P3413" s="2">
        <v>15.2</v>
      </c>
      <c r="Q3413" s="2">
        <v>3</v>
      </c>
      <c r="R3413" s="2">
        <v>2.9</v>
      </c>
      <c r="S3413" s="2">
        <v>35</v>
      </c>
      <c r="T3413" s="2">
        <v>33.299999999999997</v>
      </c>
      <c r="U3413" s="2">
        <v>45</v>
      </c>
      <c r="V3413" s="2">
        <v>42.9</v>
      </c>
      <c r="Y3413" s="2">
        <v>22</v>
      </c>
      <c r="Z3413" s="2">
        <v>21</v>
      </c>
      <c r="AC3413" s="2">
        <v>4</v>
      </c>
      <c r="AE3413" s="2">
        <v>105</v>
      </c>
      <c r="AF3413" s="2">
        <v>80</v>
      </c>
      <c r="AG3413" s="2">
        <v>76.2</v>
      </c>
      <c r="AH3413" s="2">
        <v>80</v>
      </c>
      <c r="AI3413" s="2">
        <v>76.2</v>
      </c>
      <c r="AJ3413" s="2">
        <v>76.2</v>
      </c>
      <c r="AK3413" s="2">
        <v>12</v>
      </c>
      <c r="AL3413" s="2">
        <v>11.4</v>
      </c>
      <c r="AM3413" s="2">
        <v>13</v>
      </c>
      <c r="AN3413" s="2">
        <v>12.4</v>
      </c>
      <c r="AO3413" s="2">
        <v>2</v>
      </c>
      <c r="AP3413" s="2">
        <v>1.9</v>
      </c>
      <c r="AQ3413" s="2">
        <v>43</v>
      </c>
      <c r="AR3413" s="2">
        <v>41</v>
      </c>
      <c r="AS3413" s="2">
        <v>35</v>
      </c>
      <c r="AT3413" s="2">
        <v>33.299999999999997</v>
      </c>
      <c r="AW3413" s="2">
        <v>25</v>
      </c>
      <c r="AX3413" s="2">
        <v>23.8</v>
      </c>
      <c r="BA3413" s="2">
        <v>4</v>
      </c>
      <c r="CA3413" s="2">
        <v>105</v>
      </c>
      <c r="CB3413" s="2">
        <v>75</v>
      </c>
      <c r="CC3413" s="2">
        <v>71.400000000000006</v>
      </c>
      <c r="CD3413" s="2">
        <v>75</v>
      </c>
      <c r="CE3413" s="2">
        <v>71.400000000000006</v>
      </c>
      <c r="CF3413" s="2">
        <v>71.400000000000006</v>
      </c>
      <c r="CG3413" s="2">
        <v>13</v>
      </c>
      <c r="CH3413" s="2">
        <v>12.4</v>
      </c>
      <c r="CI3413" s="2">
        <v>17</v>
      </c>
      <c r="CJ3413" s="2">
        <v>16.2</v>
      </c>
      <c r="CK3413" s="2">
        <v>1</v>
      </c>
      <c r="CL3413" s="2">
        <v>1</v>
      </c>
      <c r="CM3413" s="2">
        <v>39</v>
      </c>
      <c r="CN3413" s="2">
        <v>37.1</v>
      </c>
      <c r="CO3413" s="2">
        <v>35</v>
      </c>
      <c r="CP3413" s="2">
        <v>33.299999999999997</v>
      </c>
      <c r="CS3413" s="2">
        <v>30</v>
      </c>
      <c r="CT3413" s="2">
        <v>28.6</v>
      </c>
      <c r="CW3413" s="2">
        <v>4</v>
      </c>
    </row>
    <row r="3414" spans="1:101" ht="12.75" customHeight="1" x14ac:dyDescent="0.2">
      <c r="A3414">
        <v>5</v>
      </c>
      <c r="B3414" s="2">
        <v>2885</v>
      </c>
      <c r="C3414" s="17">
        <v>2.94</v>
      </c>
      <c r="D3414" s="2">
        <v>2.48</v>
      </c>
      <c r="F3414" s="15">
        <v>2.7969999999999997</v>
      </c>
      <c r="G3414" s="17">
        <v>114</v>
      </c>
      <c r="H3414" s="2">
        <v>89</v>
      </c>
      <c r="I3414" s="2">
        <v>78.099999999999994</v>
      </c>
      <c r="J3414" s="2">
        <v>89</v>
      </c>
      <c r="K3414" s="2">
        <v>78.099999999999994</v>
      </c>
      <c r="L3414" s="2">
        <v>78.099999999999994</v>
      </c>
      <c r="M3414" s="2">
        <v>7</v>
      </c>
      <c r="N3414" s="2">
        <v>6.1</v>
      </c>
      <c r="O3414" s="2">
        <v>18</v>
      </c>
      <c r="P3414" s="2">
        <v>15.8</v>
      </c>
      <c r="Q3414" s="2">
        <v>7</v>
      </c>
      <c r="R3414" s="2">
        <v>6.1</v>
      </c>
      <c r="S3414" s="2">
        <v>36</v>
      </c>
      <c r="T3414" s="2">
        <v>31.6</v>
      </c>
      <c r="U3414" s="2">
        <v>46</v>
      </c>
      <c r="V3414" s="2">
        <v>40.4</v>
      </c>
      <c r="Y3414" s="2">
        <v>25</v>
      </c>
      <c r="Z3414" s="2">
        <v>21.9</v>
      </c>
      <c r="AA3414" s="2">
        <v>1</v>
      </c>
      <c r="AE3414" s="2">
        <v>114</v>
      </c>
      <c r="AF3414" s="2">
        <v>69</v>
      </c>
      <c r="AG3414" s="2">
        <v>60.5</v>
      </c>
      <c r="AH3414" s="2">
        <v>69</v>
      </c>
      <c r="AI3414" s="2">
        <v>60.5</v>
      </c>
      <c r="AJ3414" s="2">
        <v>60.5</v>
      </c>
      <c r="AK3414" s="2">
        <v>21</v>
      </c>
      <c r="AL3414" s="2">
        <v>18.399999999999999</v>
      </c>
      <c r="AM3414" s="2">
        <v>24</v>
      </c>
      <c r="AN3414" s="2">
        <v>21.1</v>
      </c>
      <c r="AO3414" s="2">
        <v>5</v>
      </c>
      <c r="AP3414" s="2">
        <v>4.4000000000000004</v>
      </c>
      <c r="AQ3414" s="2">
        <v>42</v>
      </c>
      <c r="AR3414" s="2">
        <v>36.799999999999997</v>
      </c>
      <c r="AS3414" s="2">
        <v>22</v>
      </c>
      <c r="AT3414" s="2">
        <v>19.3</v>
      </c>
      <c r="AW3414" s="2">
        <v>45</v>
      </c>
      <c r="AX3414" s="2">
        <v>39.5</v>
      </c>
      <c r="AY3414" s="2">
        <v>1</v>
      </c>
      <c r="CA3414" s="2">
        <v>114</v>
      </c>
      <c r="CB3414" s="2">
        <v>79</v>
      </c>
      <c r="CC3414" s="2">
        <v>69.3</v>
      </c>
      <c r="CD3414" s="2">
        <v>79</v>
      </c>
      <c r="CE3414" s="2">
        <v>69.3</v>
      </c>
      <c r="CF3414" s="2">
        <v>69.3</v>
      </c>
      <c r="CG3414" s="2">
        <v>17</v>
      </c>
      <c r="CH3414" s="2">
        <v>14.9</v>
      </c>
      <c r="CI3414" s="2">
        <v>18</v>
      </c>
      <c r="CJ3414" s="2">
        <v>15.8</v>
      </c>
      <c r="CK3414" s="2">
        <v>2</v>
      </c>
      <c r="CL3414" s="2">
        <v>1.8</v>
      </c>
      <c r="CM3414" s="2">
        <v>42</v>
      </c>
      <c r="CN3414" s="2">
        <v>36.799999999999997</v>
      </c>
      <c r="CO3414" s="2">
        <v>35</v>
      </c>
      <c r="CP3414" s="2">
        <v>30.7</v>
      </c>
      <c r="CS3414" s="2">
        <v>35</v>
      </c>
      <c r="CT3414" s="2">
        <v>30.7</v>
      </c>
      <c r="CU3414" s="2">
        <v>1</v>
      </c>
    </row>
    <row r="3415" spans="1:101" ht="12.75" customHeight="1" x14ac:dyDescent="0.2">
      <c r="A3415">
        <v>5</v>
      </c>
      <c r="B3415" s="2">
        <v>2886</v>
      </c>
      <c r="C3415" s="17">
        <v>3.23</v>
      </c>
      <c r="D3415" s="2">
        <v>3.08</v>
      </c>
      <c r="F3415" s="15">
        <v>3.0760000000000001</v>
      </c>
      <c r="G3415" s="17">
        <v>105</v>
      </c>
      <c r="H3415" s="2">
        <v>82</v>
      </c>
      <c r="I3415" s="2">
        <v>78.099999999999994</v>
      </c>
      <c r="J3415" s="2">
        <v>82</v>
      </c>
      <c r="K3415" s="2">
        <v>78.099999999999994</v>
      </c>
      <c r="L3415" s="2">
        <v>78.099999999999994</v>
      </c>
      <c r="M3415" s="2">
        <v>5</v>
      </c>
      <c r="N3415" s="2">
        <v>4.8</v>
      </c>
      <c r="O3415" s="2">
        <v>18</v>
      </c>
      <c r="P3415" s="2">
        <v>17.100000000000001</v>
      </c>
      <c r="S3415" s="2">
        <v>30</v>
      </c>
      <c r="T3415" s="2">
        <v>28.6</v>
      </c>
      <c r="U3415" s="2">
        <v>52</v>
      </c>
      <c r="V3415" s="2">
        <v>49.5</v>
      </c>
      <c r="Y3415" s="2">
        <v>23</v>
      </c>
      <c r="Z3415" s="2">
        <v>21.9</v>
      </c>
      <c r="AC3415" s="2">
        <v>13</v>
      </c>
      <c r="AE3415" s="2">
        <v>105</v>
      </c>
      <c r="AF3415" s="2">
        <v>79</v>
      </c>
      <c r="AG3415" s="2">
        <v>75.2</v>
      </c>
      <c r="AH3415" s="2">
        <v>79</v>
      </c>
      <c r="AI3415" s="2">
        <v>75.2</v>
      </c>
      <c r="AJ3415" s="2">
        <v>75.2</v>
      </c>
      <c r="AK3415" s="2">
        <v>11</v>
      </c>
      <c r="AL3415" s="2">
        <v>10.5</v>
      </c>
      <c r="AM3415" s="2">
        <v>15</v>
      </c>
      <c r="AN3415" s="2">
        <v>14.3</v>
      </c>
      <c r="AQ3415" s="2">
        <v>34</v>
      </c>
      <c r="AR3415" s="2">
        <v>32.4</v>
      </c>
      <c r="AS3415" s="2">
        <v>45</v>
      </c>
      <c r="AT3415" s="2">
        <v>42.9</v>
      </c>
      <c r="AW3415" s="2">
        <v>26</v>
      </c>
      <c r="AX3415" s="2">
        <v>24.8</v>
      </c>
      <c r="BA3415" s="2">
        <v>13</v>
      </c>
      <c r="CA3415" s="2">
        <v>105</v>
      </c>
      <c r="CB3415" s="2">
        <v>80</v>
      </c>
      <c r="CC3415" s="2">
        <v>76.2</v>
      </c>
      <c r="CD3415" s="2">
        <v>80</v>
      </c>
      <c r="CE3415" s="2">
        <v>76.2</v>
      </c>
      <c r="CF3415" s="2">
        <v>76.2</v>
      </c>
      <c r="CG3415" s="2">
        <v>7</v>
      </c>
      <c r="CH3415" s="2">
        <v>6.7</v>
      </c>
      <c r="CI3415" s="2">
        <v>18</v>
      </c>
      <c r="CJ3415" s="2">
        <v>17.100000000000001</v>
      </c>
      <c r="CM3415" s="2">
        <v>40</v>
      </c>
      <c r="CN3415" s="2">
        <v>38.1</v>
      </c>
      <c r="CO3415" s="2">
        <v>40</v>
      </c>
      <c r="CP3415" s="2">
        <v>38.1</v>
      </c>
      <c r="CS3415" s="2">
        <v>25</v>
      </c>
      <c r="CT3415" s="2">
        <v>23.8</v>
      </c>
      <c r="CW3415" s="2">
        <v>13</v>
      </c>
    </row>
    <row r="3416" spans="1:101" ht="12.75" customHeight="1" x14ac:dyDescent="0.2">
      <c r="A3416">
        <v>5</v>
      </c>
      <c r="B3416" s="2">
        <v>2887</v>
      </c>
      <c r="C3416" s="17">
        <v>2.77</v>
      </c>
      <c r="D3416" s="2">
        <v>2.4700000000000002</v>
      </c>
      <c r="F3416" s="15">
        <v>2.3759999999999999</v>
      </c>
      <c r="G3416" s="17">
        <v>91</v>
      </c>
      <c r="H3416" s="2">
        <v>64</v>
      </c>
      <c r="I3416" s="2">
        <v>70.3</v>
      </c>
      <c r="J3416" s="2">
        <v>64</v>
      </c>
      <c r="K3416" s="2">
        <v>70.3</v>
      </c>
      <c r="L3416" s="2">
        <v>70.3</v>
      </c>
      <c r="M3416" s="2">
        <v>8</v>
      </c>
      <c r="N3416" s="2">
        <v>8.8000000000000007</v>
      </c>
      <c r="O3416" s="2">
        <v>19</v>
      </c>
      <c r="P3416" s="2">
        <v>20.9</v>
      </c>
      <c r="Q3416" s="2">
        <v>6</v>
      </c>
      <c r="R3416" s="2">
        <v>6.6</v>
      </c>
      <c r="S3416" s="2">
        <v>26</v>
      </c>
      <c r="T3416" s="2">
        <v>28.6</v>
      </c>
      <c r="U3416" s="2">
        <v>32</v>
      </c>
      <c r="V3416" s="2">
        <v>35.200000000000003</v>
      </c>
      <c r="Y3416" s="2">
        <v>27</v>
      </c>
      <c r="Z3416" s="2">
        <v>29.7</v>
      </c>
      <c r="AB3416" s="2">
        <v>2</v>
      </c>
      <c r="AE3416" s="2">
        <v>91</v>
      </c>
      <c r="AF3416" s="2">
        <v>55</v>
      </c>
      <c r="AG3416" s="2">
        <v>60.4</v>
      </c>
      <c r="AH3416" s="2">
        <v>55</v>
      </c>
      <c r="AI3416" s="2">
        <v>60.4</v>
      </c>
      <c r="AJ3416" s="2">
        <v>60.4</v>
      </c>
      <c r="AK3416" s="2">
        <v>23</v>
      </c>
      <c r="AL3416" s="2">
        <v>25.3</v>
      </c>
      <c r="AM3416" s="2">
        <v>13</v>
      </c>
      <c r="AN3416" s="2">
        <v>14.3</v>
      </c>
      <c r="AO3416" s="2">
        <v>4</v>
      </c>
      <c r="AP3416" s="2">
        <v>4.4000000000000004</v>
      </c>
      <c r="AQ3416" s="2">
        <v>28</v>
      </c>
      <c r="AR3416" s="2">
        <v>30.8</v>
      </c>
      <c r="AS3416" s="2">
        <v>23</v>
      </c>
      <c r="AT3416" s="2">
        <v>25.3</v>
      </c>
      <c r="AW3416" s="2">
        <v>36</v>
      </c>
      <c r="AX3416" s="2">
        <v>39.6</v>
      </c>
      <c r="AZ3416" s="2">
        <v>2</v>
      </c>
      <c r="CA3416" s="2">
        <v>91</v>
      </c>
      <c r="CB3416" s="2">
        <v>46</v>
      </c>
      <c r="CC3416" s="2">
        <v>50.5</v>
      </c>
      <c r="CD3416" s="2">
        <v>46</v>
      </c>
      <c r="CE3416" s="2">
        <v>50.5</v>
      </c>
      <c r="CF3416" s="2">
        <v>50.5</v>
      </c>
      <c r="CG3416" s="2">
        <v>22</v>
      </c>
      <c r="CH3416" s="2">
        <v>24.2</v>
      </c>
      <c r="CI3416" s="2">
        <v>23</v>
      </c>
      <c r="CJ3416" s="2">
        <v>25.3</v>
      </c>
      <c r="CK3416" s="2">
        <v>2</v>
      </c>
      <c r="CL3416" s="2">
        <v>2.2000000000000002</v>
      </c>
      <c r="CM3416" s="2">
        <v>28</v>
      </c>
      <c r="CN3416" s="2">
        <v>30.8</v>
      </c>
      <c r="CO3416" s="2">
        <v>16</v>
      </c>
      <c r="CP3416" s="2">
        <v>17.600000000000001</v>
      </c>
      <c r="CS3416" s="2">
        <v>45</v>
      </c>
      <c r="CT3416" s="2">
        <v>49.5</v>
      </c>
      <c r="CV3416" s="2">
        <v>2</v>
      </c>
    </row>
    <row r="3417" spans="1:101" ht="12.75" customHeight="1" x14ac:dyDescent="0.2">
      <c r="A3417">
        <v>5</v>
      </c>
      <c r="B3417" s="2">
        <v>2888</v>
      </c>
      <c r="C3417" s="17">
        <v>3.11</v>
      </c>
      <c r="D3417" s="2">
        <v>2.31</v>
      </c>
      <c r="F3417" s="15">
        <v>2.5839999999999996</v>
      </c>
      <c r="G3417" s="17">
        <v>36</v>
      </c>
      <c r="H3417" s="2">
        <v>27</v>
      </c>
      <c r="I3417" s="2">
        <v>75</v>
      </c>
      <c r="J3417" s="2">
        <v>27</v>
      </c>
      <c r="K3417" s="2">
        <v>75</v>
      </c>
      <c r="L3417" s="2">
        <v>75</v>
      </c>
      <c r="O3417" s="2">
        <v>9</v>
      </c>
      <c r="P3417" s="2">
        <v>25</v>
      </c>
      <c r="S3417" s="2">
        <v>14</v>
      </c>
      <c r="T3417" s="2">
        <v>38.9</v>
      </c>
      <c r="U3417" s="2">
        <v>13</v>
      </c>
      <c r="V3417" s="2">
        <v>36.1</v>
      </c>
      <c r="Y3417" s="2">
        <v>9</v>
      </c>
      <c r="Z3417" s="2">
        <v>25</v>
      </c>
      <c r="AE3417" s="2">
        <v>36</v>
      </c>
      <c r="AF3417" s="2">
        <v>13</v>
      </c>
      <c r="AG3417" s="2">
        <v>36.1</v>
      </c>
      <c r="AH3417" s="2">
        <v>13</v>
      </c>
      <c r="AI3417" s="2">
        <v>36.1</v>
      </c>
      <c r="AJ3417" s="2">
        <v>36.1</v>
      </c>
      <c r="AK3417" s="2">
        <v>7</v>
      </c>
      <c r="AL3417" s="2">
        <v>19.399999999999999</v>
      </c>
      <c r="AM3417" s="2">
        <v>16</v>
      </c>
      <c r="AN3417" s="2">
        <v>44.4</v>
      </c>
      <c r="AQ3417" s="2">
        <v>8</v>
      </c>
      <c r="AR3417" s="2">
        <v>22.2</v>
      </c>
      <c r="AS3417" s="2">
        <v>5</v>
      </c>
      <c r="AT3417" s="2">
        <v>13.9</v>
      </c>
      <c r="AW3417" s="2">
        <v>23</v>
      </c>
      <c r="AX3417" s="2">
        <v>63.9</v>
      </c>
      <c r="CA3417" s="2">
        <v>36</v>
      </c>
      <c r="CB3417" s="2">
        <v>19</v>
      </c>
      <c r="CC3417" s="2">
        <v>52.8</v>
      </c>
      <c r="CD3417" s="2">
        <v>19</v>
      </c>
      <c r="CE3417" s="2">
        <v>52.8</v>
      </c>
      <c r="CF3417" s="2">
        <v>52.8</v>
      </c>
      <c r="CG3417" s="2">
        <v>3</v>
      </c>
      <c r="CH3417" s="2">
        <v>8.3000000000000007</v>
      </c>
      <c r="CI3417" s="2">
        <v>14</v>
      </c>
      <c r="CJ3417" s="2">
        <v>38.9</v>
      </c>
      <c r="CM3417" s="2">
        <v>14</v>
      </c>
      <c r="CN3417" s="2">
        <v>38.9</v>
      </c>
      <c r="CO3417" s="2">
        <v>5</v>
      </c>
      <c r="CP3417" s="2">
        <v>13.9</v>
      </c>
      <c r="CS3417" s="2">
        <v>17</v>
      </c>
      <c r="CT3417" s="2">
        <v>47.2</v>
      </c>
    </row>
    <row r="3418" spans="1:101" ht="12.75" customHeight="1" x14ac:dyDescent="0.2">
      <c r="A3418">
        <v>5</v>
      </c>
      <c r="B3418" s="2">
        <v>2892</v>
      </c>
      <c r="C3418" s="17">
        <v>2.97</v>
      </c>
      <c r="D3418" s="2">
        <v>2.58</v>
      </c>
      <c r="F3418" s="15">
        <v>3.1279999999999997</v>
      </c>
      <c r="G3418" s="17">
        <v>69</v>
      </c>
      <c r="H3418" s="2">
        <v>48</v>
      </c>
      <c r="I3418" s="2">
        <v>69.599999999999994</v>
      </c>
      <c r="J3418" s="2">
        <v>48</v>
      </c>
      <c r="K3418" s="2">
        <v>69.599999999999994</v>
      </c>
      <c r="L3418" s="2">
        <v>69.599999999999994</v>
      </c>
      <c r="M3418" s="2">
        <v>4</v>
      </c>
      <c r="N3418" s="2">
        <v>5.8</v>
      </c>
      <c r="O3418" s="2">
        <v>17</v>
      </c>
      <c r="P3418" s="2">
        <v>24.6</v>
      </c>
      <c r="S3418" s="2">
        <v>25</v>
      </c>
      <c r="T3418" s="2">
        <v>36.200000000000003</v>
      </c>
      <c r="U3418" s="2">
        <v>23</v>
      </c>
      <c r="V3418" s="2">
        <v>33.299999999999997</v>
      </c>
      <c r="Y3418" s="2">
        <v>21</v>
      </c>
      <c r="Z3418" s="2">
        <v>30.4</v>
      </c>
      <c r="AB3418" s="2">
        <v>1</v>
      </c>
      <c r="AE3418" s="2">
        <v>69</v>
      </c>
      <c r="AF3418" s="2">
        <v>41</v>
      </c>
      <c r="AG3418" s="2">
        <v>59.4</v>
      </c>
      <c r="AH3418" s="2">
        <v>41</v>
      </c>
      <c r="AI3418" s="2">
        <v>59.4</v>
      </c>
      <c r="AJ3418" s="2">
        <v>59.4</v>
      </c>
      <c r="AK3418" s="2">
        <v>11</v>
      </c>
      <c r="AL3418" s="2">
        <v>15.9</v>
      </c>
      <c r="AM3418" s="2">
        <v>17</v>
      </c>
      <c r="AN3418" s="2">
        <v>24.6</v>
      </c>
      <c r="AQ3418" s="2">
        <v>31</v>
      </c>
      <c r="AR3418" s="2">
        <v>44.9</v>
      </c>
      <c r="AS3418" s="2">
        <v>10</v>
      </c>
      <c r="AT3418" s="2">
        <v>14.5</v>
      </c>
      <c r="AW3418" s="2">
        <v>28</v>
      </c>
      <c r="AX3418" s="2">
        <v>40.6</v>
      </c>
      <c r="AZ3418" s="2">
        <v>1</v>
      </c>
      <c r="CA3418" s="2">
        <v>69</v>
      </c>
      <c r="CB3418" s="2">
        <v>52</v>
      </c>
      <c r="CC3418" s="2">
        <v>75.400000000000006</v>
      </c>
      <c r="CD3418" s="2">
        <v>52</v>
      </c>
      <c r="CE3418" s="2">
        <v>75.400000000000006</v>
      </c>
      <c r="CF3418" s="2">
        <v>75.400000000000006</v>
      </c>
      <c r="CG3418" s="2">
        <v>7</v>
      </c>
      <c r="CH3418" s="2">
        <v>10.1</v>
      </c>
      <c r="CI3418" s="2">
        <v>10</v>
      </c>
      <c r="CJ3418" s="2">
        <v>14.5</v>
      </c>
      <c r="CM3418" s="2">
        <v>19</v>
      </c>
      <c r="CN3418" s="2">
        <v>27.5</v>
      </c>
      <c r="CO3418" s="2">
        <v>33</v>
      </c>
      <c r="CP3418" s="2">
        <v>47.8</v>
      </c>
      <c r="CS3418" s="2">
        <v>17</v>
      </c>
      <c r="CT3418" s="2">
        <v>24.6</v>
      </c>
      <c r="CV3418" s="2">
        <v>1</v>
      </c>
    </row>
    <row r="3419" spans="1:101" ht="12.75" customHeight="1" x14ac:dyDescent="0.2">
      <c r="A3419">
        <v>5</v>
      </c>
      <c r="B3419" s="2">
        <v>2893</v>
      </c>
      <c r="C3419" s="17">
        <v>2.78</v>
      </c>
      <c r="D3419" s="2">
        <v>2.39</v>
      </c>
      <c r="F3419" s="15">
        <v>3.0839999999999996</v>
      </c>
      <c r="G3419" s="17">
        <v>23</v>
      </c>
      <c r="H3419" s="2">
        <v>16</v>
      </c>
      <c r="I3419" s="2">
        <v>69.599999999999994</v>
      </c>
      <c r="J3419" s="2">
        <v>16</v>
      </c>
      <c r="K3419" s="2">
        <v>69.599999999999994</v>
      </c>
      <c r="L3419" s="2">
        <v>69.599999999999994</v>
      </c>
      <c r="M3419" s="2">
        <v>3</v>
      </c>
      <c r="N3419" s="2">
        <v>13</v>
      </c>
      <c r="O3419" s="2">
        <v>4</v>
      </c>
      <c r="P3419" s="2">
        <v>17.399999999999999</v>
      </c>
      <c r="S3419" s="2">
        <v>11</v>
      </c>
      <c r="T3419" s="2">
        <v>47.8</v>
      </c>
      <c r="U3419" s="2">
        <v>5</v>
      </c>
      <c r="V3419" s="2">
        <v>21.7</v>
      </c>
      <c r="Y3419" s="2">
        <v>7</v>
      </c>
      <c r="Z3419" s="2">
        <v>30.4</v>
      </c>
      <c r="AC3419" s="2">
        <v>1</v>
      </c>
      <c r="AE3419" s="2">
        <v>23</v>
      </c>
      <c r="AF3419" s="2">
        <v>12</v>
      </c>
      <c r="AG3419" s="2">
        <v>52.2</v>
      </c>
      <c r="AH3419" s="2">
        <v>12</v>
      </c>
      <c r="AI3419" s="2">
        <v>52.2</v>
      </c>
      <c r="AJ3419" s="2">
        <v>52.2</v>
      </c>
      <c r="AK3419" s="2">
        <v>6</v>
      </c>
      <c r="AL3419" s="2">
        <v>26.1</v>
      </c>
      <c r="AM3419" s="2">
        <v>5</v>
      </c>
      <c r="AN3419" s="2">
        <v>21.7</v>
      </c>
      <c r="AQ3419" s="2">
        <v>9</v>
      </c>
      <c r="AR3419" s="2">
        <v>39.1</v>
      </c>
      <c r="AS3419" s="2">
        <v>3</v>
      </c>
      <c r="AT3419" s="2">
        <v>13</v>
      </c>
      <c r="AW3419" s="2">
        <v>11</v>
      </c>
      <c r="AX3419" s="2">
        <v>47.8</v>
      </c>
      <c r="BA3419" s="2">
        <v>1</v>
      </c>
      <c r="CA3419" s="2">
        <v>23</v>
      </c>
      <c r="CB3419" s="2">
        <v>16</v>
      </c>
      <c r="CC3419" s="2">
        <v>69.599999999999994</v>
      </c>
      <c r="CD3419" s="2">
        <v>16</v>
      </c>
      <c r="CE3419" s="2">
        <v>69.599999999999994</v>
      </c>
      <c r="CF3419" s="2">
        <v>69.599999999999994</v>
      </c>
      <c r="CG3419" s="2">
        <v>2</v>
      </c>
      <c r="CH3419" s="2">
        <v>8.6999999999999993</v>
      </c>
      <c r="CI3419" s="2">
        <v>5</v>
      </c>
      <c r="CJ3419" s="2">
        <v>21.7</v>
      </c>
      <c r="CM3419" s="2">
        <v>5</v>
      </c>
      <c r="CN3419" s="2">
        <v>21.7</v>
      </c>
      <c r="CO3419" s="2">
        <v>11</v>
      </c>
      <c r="CP3419" s="2">
        <v>47.8</v>
      </c>
      <c r="CS3419" s="2">
        <v>7</v>
      </c>
      <c r="CT3419" s="2">
        <v>30.4</v>
      </c>
      <c r="CW3419" s="2">
        <v>1</v>
      </c>
    </row>
    <row r="3420" spans="1:101" ht="12.75" customHeight="1" x14ac:dyDescent="0.2">
      <c r="A3420">
        <v>5</v>
      </c>
      <c r="B3420" s="2">
        <v>2894</v>
      </c>
      <c r="C3420" s="17">
        <v>3.03</v>
      </c>
      <c r="D3420" s="2">
        <v>2.77</v>
      </c>
      <c r="F3420" s="15">
        <v>2.742</v>
      </c>
      <c r="G3420" s="17">
        <v>33</v>
      </c>
      <c r="H3420" s="2">
        <v>28</v>
      </c>
      <c r="I3420" s="2">
        <v>80</v>
      </c>
      <c r="J3420" s="2">
        <v>28</v>
      </c>
      <c r="K3420" s="2">
        <v>80</v>
      </c>
      <c r="L3420" s="2">
        <v>84.8</v>
      </c>
      <c r="M3420" s="2">
        <v>2</v>
      </c>
      <c r="N3420" s="2">
        <v>5.7</v>
      </c>
      <c r="O3420" s="2">
        <v>3</v>
      </c>
      <c r="P3420" s="2">
        <v>8.6</v>
      </c>
      <c r="S3420" s="2">
        <v>14</v>
      </c>
      <c r="T3420" s="2">
        <v>40</v>
      </c>
      <c r="U3420" s="2">
        <v>14</v>
      </c>
      <c r="V3420" s="2">
        <v>40</v>
      </c>
      <c r="W3420" s="2">
        <v>2</v>
      </c>
      <c r="X3420" s="2">
        <v>5.7</v>
      </c>
      <c r="Y3420" s="2">
        <v>7</v>
      </c>
      <c r="Z3420" s="2">
        <v>20</v>
      </c>
      <c r="AE3420" s="2">
        <v>33</v>
      </c>
      <c r="AF3420" s="2">
        <v>23</v>
      </c>
      <c r="AG3420" s="2">
        <v>65.7</v>
      </c>
      <c r="AH3420" s="2">
        <v>23</v>
      </c>
      <c r="AI3420" s="2">
        <v>65.7</v>
      </c>
      <c r="AJ3420" s="2">
        <v>69.7</v>
      </c>
      <c r="AK3420" s="2">
        <v>2</v>
      </c>
      <c r="AL3420" s="2">
        <v>5.7</v>
      </c>
      <c r="AM3420" s="2">
        <v>8</v>
      </c>
      <c r="AN3420" s="2">
        <v>22.9</v>
      </c>
      <c r="AQ3420" s="2">
        <v>13</v>
      </c>
      <c r="AR3420" s="2">
        <v>37.1</v>
      </c>
      <c r="AS3420" s="2">
        <v>10</v>
      </c>
      <c r="AT3420" s="2">
        <v>28.6</v>
      </c>
      <c r="AU3420" s="2">
        <v>2</v>
      </c>
      <c r="AV3420" s="2">
        <v>5.7</v>
      </c>
      <c r="AW3420" s="2">
        <v>12</v>
      </c>
      <c r="AX3420" s="2">
        <v>34.299999999999997</v>
      </c>
      <c r="CA3420" s="2">
        <v>32</v>
      </c>
      <c r="CB3420" s="2">
        <v>23</v>
      </c>
      <c r="CC3420" s="2">
        <v>65.7</v>
      </c>
      <c r="CD3420" s="2">
        <v>23</v>
      </c>
      <c r="CE3420" s="2">
        <v>65.7</v>
      </c>
      <c r="CF3420" s="2">
        <v>71.900000000000006</v>
      </c>
      <c r="CI3420" s="2">
        <v>9</v>
      </c>
      <c r="CJ3420" s="2">
        <v>25.7</v>
      </c>
      <c r="CM3420" s="2">
        <v>14</v>
      </c>
      <c r="CN3420" s="2">
        <v>40</v>
      </c>
      <c r="CO3420" s="2">
        <v>9</v>
      </c>
      <c r="CP3420" s="2">
        <v>25.7</v>
      </c>
      <c r="CQ3420" s="2">
        <v>3</v>
      </c>
      <c r="CR3420" s="2">
        <v>8.6</v>
      </c>
      <c r="CS3420" s="2">
        <v>12</v>
      </c>
      <c r="CT3420" s="2">
        <v>34.299999999999997</v>
      </c>
    </row>
    <row r="3421" spans="1:101" ht="12.75" customHeight="1" x14ac:dyDescent="0.2">
      <c r="A3421">
        <v>5</v>
      </c>
      <c r="B3421" s="2">
        <v>2895</v>
      </c>
      <c r="C3421" s="17">
        <v>3.5</v>
      </c>
      <c r="D3421" s="2">
        <v>3</v>
      </c>
      <c r="F3421" s="15">
        <v>3.8</v>
      </c>
      <c r="G3421" s="17">
        <v>10</v>
      </c>
      <c r="H3421" s="2">
        <v>10</v>
      </c>
      <c r="I3421" s="2">
        <v>100</v>
      </c>
      <c r="J3421" s="2">
        <v>10</v>
      </c>
      <c r="K3421" s="2">
        <v>100</v>
      </c>
      <c r="L3421" s="2">
        <v>100</v>
      </c>
      <c r="Q3421" s="2">
        <v>1</v>
      </c>
      <c r="R3421" s="2">
        <v>10</v>
      </c>
      <c r="S3421" s="2">
        <v>1</v>
      </c>
      <c r="T3421" s="2">
        <v>10</v>
      </c>
      <c r="U3421" s="2">
        <v>8</v>
      </c>
      <c r="V3421" s="2">
        <v>80</v>
      </c>
      <c r="AE3421" s="2">
        <v>10</v>
      </c>
      <c r="AF3421" s="2">
        <v>9</v>
      </c>
      <c r="AG3421" s="2">
        <v>90</v>
      </c>
      <c r="AH3421" s="2">
        <v>9</v>
      </c>
      <c r="AI3421" s="2">
        <v>90</v>
      </c>
      <c r="AJ3421" s="2">
        <v>90</v>
      </c>
      <c r="AK3421" s="2">
        <v>1</v>
      </c>
      <c r="AL3421" s="2">
        <v>10</v>
      </c>
      <c r="AO3421" s="2">
        <v>1</v>
      </c>
      <c r="AP3421" s="2">
        <v>10</v>
      </c>
      <c r="AQ3421" s="2">
        <v>3</v>
      </c>
      <c r="AR3421" s="2">
        <v>30</v>
      </c>
      <c r="AS3421" s="2">
        <v>5</v>
      </c>
      <c r="AT3421" s="2">
        <v>50</v>
      </c>
      <c r="AW3421" s="2">
        <v>1</v>
      </c>
      <c r="AX3421" s="2">
        <v>10</v>
      </c>
      <c r="CA3421" s="2">
        <v>10</v>
      </c>
      <c r="CB3421" s="2">
        <v>10</v>
      </c>
      <c r="CC3421" s="2">
        <v>100</v>
      </c>
      <c r="CD3421" s="2">
        <v>10</v>
      </c>
      <c r="CE3421" s="2">
        <v>100</v>
      </c>
      <c r="CF3421" s="2">
        <v>100</v>
      </c>
      <c r="CM3421" s="2">
        <v>2</v>
      </c>
      <c r="CN3421" s="2">
        <v>20</v>
      </c>
      <c r="CO3421" s="2">
        <v>8</v>
      </c>
      <c r="CP3421" s="2">
        <v>80</v>
      </c>
    </row>
    <row r="3422" spans="1:101" ht="12.75" customHeight="1" x14ac:dyDescent="0.2">
      <c r="A3422">
        <v>5</v>
      </c>
      <c r="B3422" s="2">
        <v>2898</v>
      </c>
      <c r="C3422" s="17">
        <v>3.06</v>
      </c>
      <c r="D3422" s="2">
        <v>2.42</v>
      </c>
      <c r="F3422" s="15">
        <v>2.5660000000000003</v>
      </c>
      <c r="G3422" s="17">
        <v>108</v>
      </c>
      <c r="H3422" s="2">
        <v>80</v>
      </c>
      <c r="I3422" s="2">
        <v>74.099999999999994</v>
      </c>
      <c r="J3422" s="2">
        <v>80</v>
      </c>
      <c r="K3422" s="2">
        <v>74.099999999999994</v>
      </c>
      <c r="L3422" s="2">
        <v>74.099999999999994</v>
      </c>
      <c r="M3422" s="2">
        <v>8</v>
      </c>
      <c r="N3422" s="2">
        <v>7.4</v>
      </c>
      <c r="O3422" s="2">
        <v>20</v>
      </c>
      <c r="P3422" s="2">
        <v>18.5</v>
      </c>
      <c r="S3422" s="2">
        <v>37</v>
      </c>
      <c r="T3422" s="2">
        <v>34.299999999999997</v>
      </c>
      <c r="U3422" s="2">
        <v>43</v>
      </c>
      <c r="V3422" s="2">
        <v>39.799999999999997</v>
      </c>
      <c r="Y3422" s="2">
        <v>28</v>
      </c>
      <c r="Z3422" s="2">
        <v>25.9</v>
      </c>
      <c r="AC3422" s="2">
        <v>1</v>
      </c>
      <c r="AE3422" s="2">
        <v>108</v>
      </c>
      <c r="AF3422" s="2">
        <v>55</v>
      </c>
      <c r="AG3422" s="2">
        <v>50.9</v>
      </c>
      <c r="AH3422" s="2">
        <v>55</v>
      </c>
      <c r="AI3422" s="2">
        <v>50.9</v>
      </c>
      <c r="AJ3422" s="2">
        <v>50.9</v>
      </c>
      <c r="AK3422" s="2">
        <v>26</v>
      </c>
      <c r="AL3422" s="2">
        <v>24.1</v>
      </c>
      <c r="AM3422" s="2">
        <v>27</v>
      </c>
      <c r="AN3422" s="2">
        <v>25</v>
      </c>
      <c r="AQ3422" s="2">
        <v>39</v>
      </c>
      <c r="AR3422" s="2">
        <v>36.1</v>
      </c>
      <c r="AS3422" s="2">
        <v>16</v>
      </c>
      <c r="AT3422" s="2">
        <v>14.8</v>
      </c>
      <c r="AW3422" s="2">
        <v>53</v>
      </c>
      <c r="AX3422" s="2">
        <v>49.1</v>
      </c>
      <c r="BA3422" s="2">
        <v>1</v>
      </c>
      <c r="CA3422" s="2">
        <v>108</v>
      </c>
      <c r="CB3422" s="2">
        <v>64</v>
      </c>
      <c r="CC3422" s="2">
        <v>59.3</v>
      </c>
      <c r="CD3422" s="2">
        <v>64</v>
      </c>
      <c r="CE3422" s="2">
        <v>59.3</v>
      </c>
      <c r="CF3422" s="2">
        <v>59.3</v>
      </c>
      <c r="CG3422" s="2">
        <v>21</v>
      </c>
      <c r="CH3422" s="2">
        <v>19.399999999999999</v>
      </c>
      <c r="CI3422" s="2">
        <v>23</v>
      </c>
      <c r="CJ3422" s="2">
        <v>21.3</v>
      </c>
      <c r="CM3422" s="2">
        <v>46</v>
      </c>
      <c r="CN3422" s="2">
        <v>42.6</v>
      </c>
      <c r="CO3422" s="2">
        <v>18</v>
      </c>
      <c r="CP3422" s="2">
        <v>16.7</v>
      </c>
      <c r="CS3422" s="2">
        <v>44</v>
      </c>
      <c r="CT3422" s="2">
        <v>40.700000000000003</v>
      </c>
      <c r="CW3422" s="2">
        <v>1</v>
      </c>
    </row>
    <row r="3423" spans="1:101" ht="12.75" customHeight="1" x14ac:dyDescent="0.2">
      <c r="A3423">
        <v>5</v>
      </c>
      <c r="B3423" s="2">
        <v>2899</v>
      </c>
      <c r="C3423" s="17">
        <v>2.54</v>
      </c>
      <c r="D3423" s="2">
        <v>2.2400000000000002</v>
      </c>
      <c r="F3423" s="15">
        <v>2.1459999999999999</v>
      </c>
      <c r="G3423" s="17">
        <v>82</v>
      </c>
      <c r="H3423" s="2">
        <v>39</v>
      </c>
      <c r="I3423" s="2">
        <v>47.6</v>
      </c>
      <c r="J3423" s="2">
        <v>39</v>
      </c>
      <c r="K3423" s="2">
        <v>47.6</v>
      </c>
      <c r="L3423" s="2">
        <v>47.6</v>
      </c>
      <c r="M3423" s="2">
        <v>9</v>
      </c>
      <c r="N3423" s="2">
        <v>11</v>
      </c>
      <c r="O3423" s="2">
        <v>34</v>
      </c>
      <c r="P3423" s="2">
        <v>41.5</v>
      </c>
      <c r="Q3423" s="2">
        <v>1</v>
      </c>
      <c r="R3423" s="2">
        <v>1.2</v>
      </c>
      <c r="S3423" s="2">
        <v>21</v>
      </c>
      <c r="T3423" s="2">
        <v>25.6</v>
      </c>
      <c r="U3423" s="2">
        <v>17</v>
      </c>
      <c r="V3423" s="2">
        <v>20.7</v>
      </c>
      <c r="Y3423" s="2">
        <v>43</v>
      </c>
      <c r="Z3423" s="2">
        <v>52.4</v>
      </c>
      <c r="AB3423" s="2">
        <v>3</v>
      </c>
      <c r="AE3423" s="2">
        <v>82</v>
      </c>
      <c r="AF3423" s="2">
        <v>37</v>
      </c>
      <c r="AG3423" s="2">
        <v>45.1</v>
      </c>
      <c r="AH3423" s="2">
        <v>37</v>
      </c>
      <c r="AI3423" s="2">
        <v>45.1</v>
      </c>
      <c r="AJ3423" s="2">
        <v>45.1</v>
      </c>
      <c r="AK3423" s="2">
        <v>23</v>
      </c>
      <c r="AL3423" s="2">
        <v>28</v>
      </c>
      <c r="AM3423" s="2">
        <v>22</v>
      </c>
      <c r="AN3423" s="2">
        <v>26.8</v>
      </c>
      <c r="AQ3423" s="2">
        <v>31</v>
      </c>
      <c r="AR3423" s="2">
        <v>37.799999999999997</v>
      </c>
      <c r="AS3423" s="2">
        <v>6</v>
      </c>
      <c r="AT3423" s="2">
        <v>7.3</v>
      </c>
      <c r="AW3423" s="2">
        <v>45</v>
      </c>
      <c r="AX3423" s="2">
        <v>54.9</v>
      </c>
      <c r="AZ3423" s="2">
        <v>3</v>
      </c>
      <c r="CA3423" s="2">
        <v>82</v>
      </c>
      <c r="CB3423" s="2">
        <v>31</v>
      </c>
      <c r="CC3423" s="2">
        <v>37.799999999999997</v>
      </c>
      <c r="CD3423" s="2">
        <v>31</v>
      </c>
      <c r="CE3423" s="2">
        <v>37.799999999999997</v>
      </c>
      <c r="CF3423" s="2">
        <v>37.799999999999997</v>
      </c>
      <c r="CG3423" s="2">
        <v>30</v>
      </c>
      <c r="CH3423" s="2">
        <v>36.6</v>
      </c>
      <c r="CI3423" s="2">
        <v>21</v>
      </c>
      <c r="CJ3423" s="2">
        <v>25.6</v>
      </c>
      <c r="CM3423" s="2">
        <v>20</v>
      </c>
      <c r="CN3423" s="2">
        <v>24.4</v>
      </c>
      <c r="CO3423" s="2">
        <v>11</v>
      </c>
      <c r="CP3423" s="2">
        <v>13.4</v>
      </c>
      <c r="CS3423" s="2">
        <v>51</v>
      </c>
      <c r="CT3423" s="2">
        <v>62.2</v>
      </c>
      <c r="CV3423" s="2">
        <v>3</v>
      </c>
    </row>
    <row r="3424" spans="1:101" ht="12.75" customHeight="1" x14ac:dyDescent="0.2">
      <c r="A3424">
        <v>5</v>
      </c>
      <c r="B3424" s="2">
        <v>2902</v>
      </c>
      <c r="C3424" s="17">
        <v>2.64</v>
      </c>
      <c r="D3424" s="2">
        <v>2.4500000000000002</v>
      </c>
      <c r="F3424" s="15">
        <v>2.4</v>
      </c>
      <c r="G3424" s="17">
        <v>75</v>
      </c>
      <c r="H3424" s="2">
        <v>42</v>
      </c>
      <c r="I3424" s="2">
        <v>56</v>
      </c>
      <c r="J3424" s="2">
        <v>42</v>
      </c>
      <c r="K3424" s="2">
        <v>56</v>
      </c>
      <c r="L3424" s="2">
        <v>56</v>
      </c>
      <c r="M3424" s="2">
        <v>14</v>
      </c>
      <c r="N3424" s="2">
        <v>18.7</v>
      </c>
      <c r="O3424" s="2">
        <v>19</v>
      </c>
      <c r="P3424" s="2">
        <v>25.3</v>
      </c>
      <c r="Q3424" s="2">
        <v>1</v>
      </c>
      <c r="R3424" s="2">
        <v>1.3</v>
      </c>
      <c r="S3424" s="2">
        <v>18</v>
      </c>
      <c r="T3424" s="2">
        <v>24</v>
      </c>
      <c r="U3424" s="2">
        <v>23</v>
      </c>
      <c r="V3424" s="2">
        <v>30.7</v>
      </c>
      <c r="Y3424" s="2">
        <v>33</v>
      </c>
      <c r="Z3424" s="2">
        <v>44</v>
      </c>
      <c r="AA3424" s="2">
        <v>1</v>
      </c>
      <c r="AC3424" s="2">
        <v>1</v>
      </c>
      <c r="AE3424" s="2">
        <v>76</v>
      </c>
      <c r="AF3424" s="2">
        <v>39</v>
      </c>
      <c r="AG3424" s="2">
        <v>51.3</v>
      </c>
      <c r="AH3424" s="2">
        <v>39</v>
      </c>
      <c r="AI3424" s="2">
        <v>51.3</v>
      </c>
      <c r="AJ3424" s="2">
        <v>51.3</v>
      </c>
      <c r="AK3424" s="2">
        <v>16</v>
      </c>
      <c r="AL3424" s="2">
        <v>21.1</v>
      </c>
      <c r="AM3424" s="2">
        <v>21</v>
      </c>
      <c r="AN3424" s="2">
        <v>27.6</v>
      </c>
      <c r="AQ3424" s="2">
        <v>28</v>
      </c>
      <c r="AR3424" s="2">
        <v>36.799999999999997</v>
      </c>
      <c r="AS3424" s="2">
        <v>11</v>
      </c>
      <c r="AT3424" s="2">
        <v>14.5</v>
      </c>
      <c r="AW3424" s="2">
        <v>37</v>
      </c>
      <c r="AX3424" s="2">
        <v>48.7</v>
      </c>
      <c r="BA3424" s="2">
        <v>1</v>
      </c>
      <c r="CA3424" s="2">
        <v>75</v>
      </c>
      <c r="CB3424" s="2">
        <v>37</v>
      </c>
      <c r="CC3424" s="2">
        <v>49.3</v>
      </c>
      <c r="CD3424" s="2">
        <v>37</v>
      </c>
      <c r="CE3424" s="2">
        <v>49.3</v>
      </c>
      <c r="CF3424" s="2">
        <v>49.3</v>
      </c>
      <c r="CG3424" s="2">
        <v>23</v>
      </c>
      <c r="CH3424" s="2">
        <v>30.7</v>
      </c>
      <c r="CI3424" s="2">
        <v>15</v>
      </c>
      <c r="CJ3424" s="2">
        <v>20</v>
      </c>
      <c r="CK3424" s="2">
        <v>1</v>
      </c>
      <c r="CL3424" s="2">
        <v>1.3</v>
      </c>
      <c r="CM3424" s="2">
        <v>17</v>
      </c>
      <c r="CN3424" s="2">
        <v>22.7</v>
      </c>
      <c r="CO3424" s="2">
        <v>19</v>
      </c>
      <c r="CP3424" s="2">
        <v>25.3</v>
      </c>
      <c r="CS3424" s="2">
        <v>38</v>
      </c>
      <c r="CT3424" s="2">
        <v>50.7</v>
      </c>
      <c r="CU3424" s="2">
        <v>1</v>
      </c>
      <c r="CW3424" s="2">
        <v>1</v>
      </c>
    </row>
    <row r="3425" spans="1:101" ht="12.75" customHeight="1" x14ac:dyDescent="0.2">
      <c r="A3425">
        <v>5</v>
      </c>
      <c r="B3425" s="2">
        <v>2905</v>
      </c>
      <c r="C3425" s="17">
        <v>3</v>
      </c>
      <c r="D3425" s="2">
        <v>2.89</v>
      </c>
      <c r="F3425" s="15">
        <v>2.9119999999999999</v>
      </c>
      <c r="G3425" s="17">
        <v>46</v>
      </c>
      <c r="H3425" s="2">
        <v>38</v>
      </c>
      <c r="I3425" s="2">
        <v>82.6</v>
      </c>
      <c r="J3425" s="2">
        <v>38</v>
      </c>
      <c r="K3425" s="2">
        <v>82.6</v>
      </c>
      <c r="L3425" s="2">
        <v>82.6</v>
      </c>
      <c r="M3425" s="2">
        <v>1</v>
      </c>
      <c r="N3425" s="2">
        <v>2.2000000000000002</v>
      </c>
      <c r="O3425" s="2">
        <v>7</v>
      </c>
      <c r="P3425" s="2">
        <v>15.2</v>
      </c>
      <c r="Q3425" s="2">
        <v>4</v>
      </c>
      <c r="R3425" s="2">
        <v>8.6999999999999993</v>
      </c>
      <c r="S3425" s="2">
        <v>13</v>
      </c>
      <c r="T3425" s="2">
        <v>28.3</v>
      </c>
      <c r="U3425" s="2">
        <v>21</v>
      </c>
      <c r="V3425" s="2">
        <v>45.7</v>
      </c>
      <c r="Y3425" s="2">
        <v>8</v>
      </c>
      <c r="Z3425" s="2">
        <v>17.399999999999999</v>
      </c>
      <c r="AB3425" s="2">
        <v>1</v>
      </c>
      <c r="AE3425" s="2">
        <v>46</v>
      </c>
      <c r="AF3425" s="2">
        <v>36</v>
      </c>
      <c r="AG3425" s="2">
        <v>78.3</v>
      </c>
      <c r="AH3425" s="2">
        <v>36</v>
      </c>
      <c r="AI3425" s="2">
        <v>78.3</v>
      </c>
      <c r="AJ3425" s="2">
        <v>78.3</v>
      </c>
      <c r="AK3425" s="2">
        <v>5</v>
      </c>
      <c r="AL3425" s="2">
        <v>10.9</v>
      </c>
      <c r="AM3425" s="2">
        <v>5</v>
      </c>
      <c r="AN3425" s="2">
        <v>10.9</v>
      </c>
      <c r="AO3425" s="2">
        <v>1</v>
      </c>
      <c r="AP3425" s="2">
        <v>2.2000000000000002</v>
      </c>
      <c r="AQ3425" s="2">
        <v>22</v>
      </c>
      <c r="AR3425" s="2">
        <v>47.8</v>
      </c>
      <c r="AS3425" s="2">
        <v>13</v>
      </c>
      <c r="AT3425" s="2">
        <v>28.3</v>
      </c>
      <c r="AW3425" s="2">
        <v>10</v>
      </c>
      <c r="AX3425" s="2">
        <v>21.7</v>
      </c>
      <c r="AZ3425" s="2">
        <v>1</v>
      </c>
      <c r="CA3425" s="2">
        <v>46</v>
      </c>
      <c r="CB3425" s="2">
        <v>29</v>
      </c>
      <c r="CC3425" s="2">
        <v>63</v>
      </c>
      <c r="CD3425" s="2">
        <v>29</v>
      </c>
      <c r="CE3425" s="2">
        <v>63</v>
      </c>
      <c r="CF3425" s="2">
        <v>63</v>
      </c>
      <c r="CG3425" s="2">
        <v>5</v>
      </c>
      <c r="CH3425" s="2">
        <v>10.9</v>
      </c>
      <c r="CI3425" s="2">
        <v>12</v>
      </c>
      <c r="CJ3425" s="2">
        <v>26.1</v>
      </c>
      <c r="CM3425" s="2">
        <v>11</v>
      </c>
      <c r="CN3425" s="2">
        <v>23.9</v>
      </c>
      <c r="CO3425" s="2">
        <v>18</v>
      </c>
      <c r="CP3425" s="2">
        <v>39.1</v>
      </c>
      <c r="CS3425" s="2">
        <v>17</v>
      </c>
      <c r="CT3425" s="2">
        <v>37</v>
      </c>
      <c r="CV3425" s="2">
        <v>1</v>
      </c>
    </row>
    <row r="3426" spans="1:101" ht="12.75" customHeight="1" x14ac:dyDescent="0.2">
      <c r="A3426">
        <v>5</v>
      </c>
      <c r="B3426" s="2">
        <v>2907</v>
      </c>
      <c r="C3426" s="17">
        <v>3.52</v>
      </c>
      <c r="D3426" s="2">
        <v>2.73</v>
      </c>
      <c r="F3426" s="15">
        <v>3.1669999999999998</v>
      </c>
      <c r="G3426" s="17">
        <v>95</v>
      </c>
      <c r="H3426" s="2">
        <v>88</v>
      </c>
      <c r="I3426" s="2">
        <v>92.6</v>
      </c>
      <c r="J3426" s="2">
        <v>88</v>
      </c>
      <c r="K3426" s="2">
        <v>92.6</v>
      </c>
      <c r="L3426" s="2">
        <v>92.6</v>
      </c>
      <c r="M3426" s="2">
        <v>4</v>
      </c>
      <c r="N3426" s="2">
        <v>4.2</v>
      </c>
      <c r="O3426" s="2">
        <v>3</v>
      </c>
      <c r="P3426" s="2">
        <v>3.2</v>
      </c>
      <c r="Q3426" s="2">
        <v>3</v>
      </c>
      <c r="R3426" s="2">
        <v>3.2</v>
      </c>
      <c r="S3426" s="2">
        <v>16</v>
      </c>
      <c r="T3426" s="2">
        <v>16.8</v>
      </c>
      <c r="U3426" s="2">
        <v>69</v>
      </c>
      <c r="V3426" s="2">
        <v>72.599999999999994</v>
      </c>
      <c r="Y3426" s="2">
        <v>7</v>
      </c>
      <c r="Z3426" s="2">
        <v>7.4</v>
      </c>
      <c r="AB3426" s="2">
        <v>1</v>
      </c>
      <c r="AC3426" s="2">
        <v>4</v>
      </c>
      <c r="AE3426" s="2">
        <v>95</v>
      </c>
      <c r="AF3426" s="2">
        <v>63</v>
      </c>
      <c r="AG3426" s="2">
        <v>66.3</v>
      </c>
      <c r="AH3426" s="2">
        <v>63</v>
      </c>
      <c r="AI3426" s="2">
        <v>66.3</v>
      </c>
      <c r="AJ3426" s="2">
        <v>66.3</v>
      </c>
      <c r="AK3426" s="2">
        <v>13</v>
      </c>
      <c r="AL3426" s="2">
        <v>13.7</v>
      </c>
      <c r="AM3426" s="2">
        <v>19</v>
      </c>
      <c r="AN3426" s="2">
        <v>20</v>
      </c>
      <c r="AO3426" s="2">
        <v>1</v>
      </c>
      <c r="AP3426" s="2">
        <v>1.1000000000000001</v>
      </c>
      <c r="AQ3426" s="2">
        <v>40</v>
      </c>
      <c r="AR3426" s="2">
        <v>42.1</v>
      </c>
      <c r="AS3426" s="2">
        <v>22</v>
      </c>
      <c r="AT3426" s="2">
        <v>23.2</v>
      </c>
      <c r="AW3426" s="2">
        <v>32</v>
      </c>
      <c r="AX3426" s="2">
        <v>33.700000000000003</v>
      </c>
      <c r="AZ3426" s="2">
        <v>1</v>
      </c>
      <c r="BA3426" s="2">
        <v>4</v>
      </c>
      <c r="CA3426" s="2">
        <v>95</v>
      </c>
      <c r="CB3426" s="2">
        <v>78</v>
      </c>
      <c r="CC3426" s="2">
        <v>82.1</v>
      </c>
      <c r="CD3426" s="2">
        <v>78</v>
      </c>
      <c r="CE3426" s="2">
        <v>82.1</v>
      </c>
      <c r="CF3426" s="2">
        <v>82.1</v>
      </c>
      <c r="CG3426" s="2">
        <v>10</v>
      </c>
      <c r="CH3426" s="2">
        <v>10.5</v>
      </c>
      <c r="CI3426" s="2">
        <v>7</v>
      </c>
      <c r="CJ3426" s="2">
        <v>7.4</v>
      </c>
      <c r="CK3426" s="2">
        <v>1</v>
      </c>
      <c r="CL3426" s="2">
        <v>1.1000000000000001</v>
      </c>
      <c r="CM3426" s="2">
        <v>31</v>
      </c>
      <c r="CN3426" s="2">
        <v>32.6</v>
      </c>
      <c r="CO3426" s="2">
        <v>46</v>
      </c>
      <c r="CP3426" s="2">
        <v>48.4</v>
      </c>
      <c r="CS3426" s="2">
        <v>17</v>
      </c>
      <c r="CT3426" s="2">
        <v>17.899999999999999</v>
      </c>
      <c r="CV3426" s="2">
        <v>1</v>
      </c>
      <c r="CW3426" s="2">
        <v>4</v>
      </c>
    </row>
    <row r="3427" spans="1:101" ht="12.75" customHeight="1" x14ac:dyDescent="0.2">
      <c r="A3427">
        <v>5</v>
      </c>
      <c r="B3427" s="2">
        <v>2909</v>
      </c>
      <c r="C3427" s="17">
        <v>3.19</v>
      </c>
      <c r="D3427" s="2">
        <v>3.04</v>
      </c>
      <c r="F3427" s="15">
        <v>3.4410000000000003</v>
      </c>
      <c r="G3427" s="17">
        <v>52</v>
      </c>
      <c r="H3427" s="2">
        <v>48</v>
      </c>
      <c r="I3427" s="2">
        <v>92.3</v>
      </c>
      <c r="J3427" s="2">
        <v>48</v>
      </c>
      <c r="K3427" s="2">
        <v>92.3</v>
      </c>
      <c r="L3427" s="2">
        <v>92.3</v>
      </c>
      <c r="M3427" s="2">
        <v>2</v>
      </c>
      <c r="N3427" s="2">
        <v>3.8</v>
      </c>
      <c r="O3427" s="2">
        <v>2</v>
      </c>
      <c r="P3427" s="2">
        <v>3.8</v>
      </c>
      <c r="Q3427" s="2">
        <v>2</v>
      </c>
      <c r="R3427" s="2">
        <v>3.8</v>
      </c>
      <c r="S3427" s="2">
        <v>24</v>
      </c>
      <c r="T3427" s="2">
        <v>46.2</v>
      </c>
      <c r="U3427" s="2">
        <v>22</v>
      </c>
      <c r="V3427" s="2">
        <v>42.3</v>
      </c>
      <c r="Y3427" s="2">
        <v>4</v>
      </c>
      <c r="Z3427" s="2">
        <v>7.7</v>
      </c>
      <c r="AC3427" s="2">
        <v>2</v>
      </c>
      <c r="AE3427" s="2">
        <v>52</v>
      </c>
      <c r="AF3427" s="2">
        <v>43</v>
      </c>
      <c r="AG3427" s="2">
        <v>82.7</v>
      </c>
      <c r="AH3427" s="2">
        <v>43</v>
      </c>
      <c r="AI3427" s="2">
        <v>82.7</v>
      </c>
      <c r="AJ3427" s="2">
        <v>82.7</v>
      </c>
      <c r="AK3427" s="2">
        <v>3</v>
      </c>
      <c r="AL3427" s="2">
        <v>5.8</v>
      </c>
      <c r="AM3427" s="2">
        <v>6</v>
      </c>
      <c r="AN3427" s="2">
        <v>11.5</v>
      </c>
      <c r="AO3427" s="2">
        <v>1</v>
      </c>
      <c r="AP3427" s="2">
        <v>1.9</v>
      </c>
      <c r="AQ3427" s="2">
        <v>25</v>
      </c>
      <c r="AR3427" s="2">
        <v>48.1</v>
      </c>
      <c r="AS3427" s="2">
        <v>17</v>
      </c>
      <c r="AT3427" s="2">
        <v>32.700000000000003</v>
      </c>
      <c r="AW3427" s="2">
        <v>9</v>
      </c>
      <c r="AX3427" s="2">
        <v>17.3</v>
      </c>
      <c r="BA3427" s="2">
        <v>2</v>
      </c>
      <c r="CA3427" s="2">
        <v>52</v>
      </c>
      <c r="CB3427" s="2">
        <v>50</v>
      </c>
      <c r="CC3427" s="2">
        <v>96.2</v>
      </c>
      <c r="CD3427" s="2">
        <v>50</v>
      </c>
      <c r="CE3427" s="2">
        <v>96.2</v>
      </c>
      <c r="CF3427" s="2">
        <v>96.2</v>
      </c>
      <c r="CG3427" s="2">
        <v>2</v>
      </c>
      <c r="CH3427" s="2">
        <v>3.8</v>
      </c>
      <c r="CK3427" s="2">
        <v>1</v>
      </c>
      <c r="CL3427" s="2">
        <v>1.9</v>
      </c>
      <c r="CM3427" s="2">
        <v>19</v>
      </c>
      <c r="CN3427" s="2">
        <v>36.5</v>
      </c>
      <c r="CO3427" s="2">
        <v>30</v>
      </c>
      <c r="CP3427" s="2">
        <v>57.7</v>
      </c>
      <c r="CS3427" s="2">
        <v>2</v>
      </c>
      <c r="CT3427" s="2">
        <v>3.8</v>
      </c>
      <c r="CW3427" s="2">
        <v>2</v>
      </c>
    </row>
    <row r="3428" spans="1:101" ht="12.75" customHeight="1" x14ac:dyDescent="0.2">
      <c r="A3428">
        <v>5</v>
      </c>
      <c r="B3428" s="2">
        <v>2911</v>
      </c>
      <c r="C3428" s="17">
        <v>3.11</v>
      </c>
      <c r="D3428" s="2">
        <v>2.93</v>
      </c>
      <c r="F3428" s="15">
        <v>3.214</v>
      </c>
      <c r="G3428" s="17">
        <v>99</v>
      </c>
      <c r="H3428" s="2">
        <v>71</v>
      </c>
      <c r="I3428" s="2">
        <v>71.7</v>
      </c>
      <c r="J3428" s="2">
        <v>71</v>
      </c>
      <c r="K3428" s="2">
        <v>71.7</v>
      </c>
      <c r="L3428" s="2">
        <v>71.7</v>
      </c>
      <c r="M3428" s="2">
        <v>6</v>
      </c>
      <c r="N3428" s="2">
        <v>6.1</v>
      </c>
      <c r="O3428" s="2">
        <v>22</v>
      </c>
      <c r="P3428" s="2">
        <v>22.2</v>
      </c>
      <c r="S3428" s="2">
        <v>26</v>
      </c>
      <c r="T3428" s="2">
        <v>26.3</v>
      </c>
      <c r="U3428" s="2">
        <v>45</v>
      </c>
      <c r="V3428" s="2">
        <v>45.5</v>
      </c>
      <c r="Y3428" s="2">
        <v>28</v>
      </c>
      <c r="Z3428" s="2">
        <v>28.3</v>
      </c>
      <c r="AC3428" s="2">
        <v>1</v>
      </c>
      <c r="AE3428" s="2">
        <v>99</v>
      </c>
      <c r="AF3428" s="2">
        <v>69</v>
      </c>
      <c r="AG3428" s="2">
        <v>69.7</v>
      </c>
      <c r="AH3428" s="2">
        <v>69</v>
      </c>
      <c r="AI3428" s="2">
        <v>69.7</v>
      </c>
      <c r="AJ3428" s="2">
        <v>69.7</v>
      </c>
      <c r="AK3428" s="2">
        <v>12</v>
      </c>
      <c r="AL3428" s="2">
        <v>12.1</v>
      </c>
      <c r="AM3428" s="2">
        <v>18</v>
      </c>
      <c r="AN3428" s="2">
        <v>18.2</v>
      </c>
      <c r="AQ3428" s="2">
        <v>34</v>
      </c>
      <c r="AR3428" s="2">
        <v>34.299999999999997</v>
      </c>
      <c r="AS3428" s="2">
        <v>35</v>
      </c>
      <c r="AT3428" s="2">
        <v>35.4</v>
      </c>
      <c r="AW3428" s="2">
        <v>30</v>
      </c>
      <c r="AX3428" s="2">
        <v>30.3</v>
      </c>
      <c r="BA3428" s="2">
        <v>1</v>
      </c>
      <c r="CA3428" s="2">
        <v>99</v>
      </c>
      <c r="CB3428" s="2">
        <v>76</v>
      </c>
      <c r="CC3428" s="2">
        <v>76.8</v>
      </c>
      <c r="CD3428" s="2">
        <v>76</v>
      </c>
      <c r="CE3428" s="2">
        <v>76.8</v>
      </c>
      <c r="CF3428" s="2">
        <v>76.8</v>
      </c>
      <c r="CG3428" s="2">
        <v>5</v>
      </c>
      <c r="CH3428" s="2">
        <v>5.0999999999999996</v>
      </c>
      <c r="CI3428" s="2">
        <v>18</v>
      </c>
      <c r="CJ3428" s="2">
        <v>18.2</v>
      </c>
      <c r="CM3428" s="2">
        <v>27</v>
      </c>
      <c r="CN3428" s="2">
        <v>27.3</v>
      </c>
      <c r="CO3428" s="2">
        <v>49</v>
      </c>
      <c r="CP3428" s="2">
        <v>49.5</v>
      </c>
      <c r="CS3428" s="2">
        <v>23</v>
      </c>
      <c r="CT3428" s="2">
        <v>23.2</v>
      </c>
      <c r="CW3428" s="2">
        <v>1</v>
      </c>
    </row>
    <row r="3429" spans="1:101" ht="12.75" customHeight="1" x14ac:dyDescent="0.2">
      <c r="A3429">
        <v>5</v>
      </c>
      <c r="B3429" s="2">
        <v>2912</v>
      </c>
      <c r="C3429" s="17">
        <v>2.8</v>
      </c>
      <c r="D3429" s="2">
        <v>2.37</v>
      </c>
      <c r="F3429" s="15">
        <v>2.548</v>
      </c>
      <c r="G3429" s="17">
        <v>114</v>
      </c>
      <c r="H3429" s="2">
        <v>63</v>
      </c>
      <c r="I3429" s="2">
        <v>55.3</v>
      </c>
      <c r="J3429" s="2">
        <v>63</v>
      </c>
      <c r="K3429" s="2">
        <v>55.3</v>
      </c>
      <c r="L3429" s="2">
        <v>55.3</v>
      </c>
      <c r="M3429" s="2">
        <v>7</v>
      </c>
      <c r="N3429" s="2">
        <v>6.1</v>
      </c>
      <c r="O3429" s="2">
        <v>44</v>
      </c>
      <c r="P3429" s="2">
        <v>38.6</v>
      </c>
      <c r="S3429" s="2">
        <v>28</v>
      </c>
      <c r="T3429" s="2">
        <v>24.6</v>
      </c>
      <c r="U3429" s="2">
        <v>35</v>
      </c>
      <c r="V3429" s="2">
        <v>30.7</v>
      </c>
      <c r="Y3429" s="2">
        <v>51</v>
      </c>
      <c r="Z3429" s="2">
        <v>44.7</v>
      </c>
      <c r="AE3429" s="2">
        <v>113</v>
      </c>
      <c r="AF3429" s="2">
        <v>51</v>
      </c>
      <c r="AG3429" s="2">
        <v>45.1</v>
      </c>
      <c r="AH3429" s="2">
        <v>51</v>
      </c>
      <c r="AI3429" s="2">
        <v>45.1</v>
      </c>
      <c r="AJ3429" s="2">
        <v>45.1</v>
      </c>
      <c r="AK3429" s="2">
        <v>25</v>
      </c>
      <c r="AL3429" s="2">
        <v>22.1</v>
      </c>
      <c r="AM3429" s="2">
        <v>37</v>
      </c>
      <c r="AN3429" s="2">
        <v>32.700000000000003</v>
      </c>
      <c r="AO3429" s="2">
        <v>1</v>
      </c>
      <c r="AP3429" s="2">
        <v>0.9</v>
      </c>
      <c r="AQ3429" s="2">
        <v>31</v>
      </c>
      <c r="AR3429" s="2">
        <v>27.4</v>
      </c>
      <c r="AS3429" s="2">
        <v>19</v>
      </c>
      <c r="AT3429" s="2">
        <v>16.8</v>
      </c>
      <c r="AW3429" s="2">
        <v>62</v>
      </c>
      <c r="AX3429" s="2">
        <v>54.9</v>
      </c>
      <c r="AZ3429" s="2">
        <v>1</v>
      </c>
      <c r="CA3429" s="2">
        <v>113</v>
      </c>
      <c r="CB3429" s="2">
        <v>58</v>
      </c>
      <c r="CC3429" s="2">
        <v>51.3</v>
      </c>
      <c r="CD3429" s="2">
        <v>58</v>
      </c>
      <c r="CE3429" s="2">
        <v>51.3</v>
      </c>
      <c r="CF3429" s="2">
        <v>51.3</v>
      </c>
      <c r="CG3429" s="2">
        <v>26</v>
      </c>
      <c r="CH3429" s="2">
        <v>23</v>
      </c>
      <c r="CI3429" s="2">
        <v>29</v>
      </c>
      <c r="CJ3429" s="2">
        <v>25.7</v>
      </c>
      <c r="CM3429" s="2">
        <v>28</v>
      </c>
      <c r="CN3429" s="2">
        <v>24.8</v>
      </c>
      <c r="CO3429" s="2">
        <v>30</v>
      </c>
      <c r="CP3429" s="2">
        <v>26.5</v>
      </c>
      <c r="CS3429" s="2">
        <v>55</v>
      </c>
      <c r="CT3429" s="2">
        <v>48.7</v>
      </c>
      <c r="CU3429" s="2">
        <v>1</v>
      </c>
    </row>
    <row r="3430" spans="1:101" ht="12.75" customHeight="1" x14ac:dyDescent="0.2">
      <c r="A3430">
        <v>5</v>
      </c>
      <c r="B3430" s="2">
        <v>2913</v>
      </c>
      <c r="C3430" s="17">
        <v>3.32</v>
      </c>
      <c r="D3430" s="2">
        <v>3.28</v>
      </c>
      <c r="F3430" s="15">
        <v>3.08</v>
      </c>
      <c r="G3430" s="17">
        <v>25</v>
      </c>
      <c r="H3430" s="2">
        <v>21</v>
      </c>
      <c r="I3430" s="2">
        <v>84</v>
      </c>
      <c r="J3430" s="2">
        <v>21</v>
      </c>
      <c r="K3430" s="2">
        <v>84</v>
      </c>
      <c r="L3430" s="2">
        <v>84</v>
      </c>
      <c r="O3430" s="2">
        <v>4</v>
      </c>
      <c r="P3430" s="2">
        <v>16</v>
      </c>
      <c r="Q3430" s="2">
        <v>1</v>
      </c>
      <c r="R3430" s="2">
        <v>4</v>
      </c>
      <c r="S3430" s="2">
        <v>5</v>
      </c>
      <c r="T3430" s="2">
        <v>20</v>
      </c>
      <c r="U3430" s="2">
        <v>15</v>
      </c>
      <c r="V3430" s="2">
        <v>60</v>
      </c>
      <c r="Y3430" s="2">
        <v>4</v>
      </c>
      <c r="Z3430" s="2">
        <v>16</v>
      </c>
      <c r="AE3430" s="2">
        <v>25</v>
      </c>
      <c r="AF3430" s="2">
        <v>22</v>
      </c>
      <c r="AG3430" s="2">
        <v>88</v>
      </c>
      <c r="AH3430" s="2">
        <v>22</v>
      </c>
      <c r="AI3430" s="2">
        <v>88</v>
      </c>
      <c r="AJ3430" s="2">
        <v>88</v>
      </c>
      <c r="AK3430" s="2">
        <v>1</v>
      </c>
      <c r="AL3430" s="2">
        <v>4</v>
      </c>
      <c r="AM3430" s="2">
        <v>2</v>
      </c>
      <c r="AN3430" s="2">
        <v>8</v>
      </c>
      <c r="AO3430" s="2">
        <v>1</v>
      </c>
      <c r="AP3430" s="2">
        <v>4</v>
      </c>
      <c r="AQ3430" s="2">
        <v>7</v>
      </c>
      <c r="AR3430" s="2">
        <v>28</v>
      </c>
      <c r="AS3430" s="2">
        <v>14</v>
      </c>
      <c r="AT3430" s="2">
        <v>56</v>
      </c>
      <c r="AW3430" s="2">
        <v>3</v>
      </c>
      <c r="AX3430" s="2">
        <v>12</v>
      </c>
      <c r="CA3430" s="2">
        <v>25</v>
      </c>
      <c r="CB3430" s="2">
        <v>20</v>
      </c>
      <c r="CC3430" s="2">
        <v>80</v>
      </c>
      <c r="CD3430" s="2">
        <v>20</v>
      </c>
      <c r="CE3430" s="2">
        <v>80</v>
      </c>
      <c r="CF3430" s="2">
        <v>80</v>
      </c>
      <c r="CG3430" s="2">
        <v>1</v>
      </c>
      <c r="CH3430" s="2">
        <v>4</v>
      </c>
      <c r="CI3430" s="2">
        <v>4</v>
      </c>
      <c r="CJ3430" s="2">
        <v>16</v>
      </c>
      <c r="CM3430" s="2">
        <v>12</v>
      </c>
      <c r="CN3430" s="2">
        <v>48</v>
      </c>
      <c r="CO3430" s="2">
        <v>8</v>
      </c>
      <c r="CP3430" s="2">
        <v>32</v>
      </c>
      <c r="CS3430" s="2">
        <v>5</v>
      </c>
      <c r="CT3430" s="2">
        <v>20</v>
      </c>
    </row>
    <row r="3431" spans="1:101" ht="12.75" customHeight="1" x14ac:dyDescent="0.2">
      <c r="A3431">
        <v>5</v>
      </c>
      <c r="B3431" s="2">
        <v>2914</v>
      </c>
      <c r="C3431" s="17">
        <v>2.58</v>
      </c>
      <c r="D3431" s="2">
        <v>2.14</v>
      </c>
      <c r="F3431" s="15">
        <v>2.48</v>
      </c>
      <c r="G3431" s="17">
        <v>49</v>
      </c>
      <c r="H3431" s="2">
        <v>23</v>
      </c>
      <c r="I3431" s="2">
        <v>46</v>
      </c>
      <c r="J3431" s="2">
        <v>23</v>
      </c>
      <c r="K3431" s="2">
        <v>46</v>
      </c>
      <c r="L3431" s="2">
        <v>46.9</v>
      </c>
      <c r="M3431" s="2">
        <v>5</v>
      </c>
      <c r="N3431" s="2">
        <v>10</v>
      </c>
      <c r="O3431" s="2">
        <v>21</v>
      </c>
      <c r="P3431" s="2">
        <v>42</v>
      </c>
      <c r="S3431" s="2">
        <v>10</v>
      </c>
      <c r="T3431" s="2">
        <v>20</v>
      </c>
      <c r="U3431" s="2">
        <v>13</v>
      </c>
      <c r="V3431" s="2">
        <v>26</v>
      </c>
      <c r="W3431" s="2">
        <v>1</v>
      </c>
      <c r="X3431" s="2">
        <v>2</v>
      </c>
      <c r="Y3431" s="2">
        <v>27</v>
      </c>
      <c r="Z3431" s="2">
        <v>54</v>
      </c>
      <c r="AB3431" s="2">
        <v>2</v>
      </c>
      <c r="AC3431" s="2">
        <v>1</v>
      </c>
      <c r="AE3431" s="2">
        <v>50</v>
      </c>
      <c r="AF3431" s="2">
        <v>19</v>
      </c>
      <c r="AG3431" s="2">
        <v>38</v>
      </c>
      <c r="AH3431" s="2">
        <v>19</v>
      </c>
      <c r="AI3431" s="2">
        <v>38</v>
      </c>
      <c r="AJ3431" s="2">
        <v>38</v>
      </c>
      <c r="AK3431" s="2">
        <v>19</v>
      </c>
      <c r="AL3431" s="2">
        <v>38</v>
      </c>
      <c r="AM3431" s="2">
        <v>12</v>
      </c>
      <c r="AN3431" s="2">
        <v>24</v>
      </c>
      <c r="AQ3431" s="2">
        <v>12</v>
      </c>
      <c r="AR3431" s="2">
        <v>24</v>
      </c>
      <c r="AS3431" s="2">
        <v>7</v>
      </c>
      <c r="AT3431" s="2">
        <v>14</v>
      </c>
      <c r="AW3431" s="2">
        <v>31</v>
      </c>
      <c r="AX3431" s="2">
        <v>62</v>
      </c>
      <c r="AZ3431" s="2">
        <v>2</v>
      </c>
      <c r="BA3431" s="2">
        <v>1</v>
      </c>
      <c r="CA3431" s="2">
        <v>50</v>
      </c>
      <c r="CB3431" s="2">
        <v>27</v>
      </c>
      <c r="CC3431" s="2">
        <v>54</v>
      </c>
      <c r="CD3431" s="2">
        <v>27</v>
      </c>
      <c r="CE3431" s="2">
        <v>54</v>
      </c>
      <c r="CF3431" s="2">
        <v>54</v>
      </c>
      <c r="CG3431" s="2">
        <v>9</v>
      </c>
      <c r="CH3431" s="2">
        <v>18</v>
      </c>
      <c r="CI3431" s="2">
        <v>14</v>
      </c>
      <c r="CJ3431" s="2">
        <v>28</v>
      </c>
      <c r="CM3431" s="2">
        <v>21</v>
      </c>
      <c r="CN3431" s="2">
        <v>42</v>
      </c>
      <c r="CO3431" s="2">
        <v>6</v>
      </c>
      <c r="CP3431" s="2">
        <v>12</v>
      </c>
      <c r="CS3431" s="2">
        <v>23</v>
      </c>
      <c r="CT3431" s="2">
        <v>46</v>
      </c>
      <c r="CV3431" s="2">
        <v>2</v>
      </c>
      <c r="CW3431" s="2">
        <v>1</v>
      </c>
    </row>
    <row r="3432" spans="1:101" ht="12.75" customHeight="1" x14ac:dyDescent="0.2">
      <c r="A3432">
        <v>5</v>
      </c>
      <c r="B3432" s="2">
        <v>2915</v>
      </c>
      <c r="C3432" s="17">
        <v>2.83</v>
      </c>
      <c r="D3432" s="2">
        <v>1.99</v>
      </c>
      <c r="F3432" s="15">
        <v>2.7060000000000004</v>
      </c>
      <c r="G3432" s="17">
        <v>79</v>
      </c>
      <c r="H3432" s="2">
        <v>50</v>
      </c>
      <c r="I3432" s="2">
        <v>61</v>
      </c>
      <c r="J3432" s="2">
        <v>50</v>
      </c>
      <c r="K3432" s="2">
        <v>61</v>
      </c>
      <c r="L3432" s="2">
        <v>63.3</v>
      </c>
      <c r="M3432" s="2">
        <v>3</v>
      </c>
      <c r="N3432" s="2">
        <v>3.7</v>
      </c>
      <c r="O3432" s="2">
        <v>26</v>
      </c>
      <c r="P3432" s="2">
        <v>31.7</v>
      </c>
      <c r="S3432" s="2">
        <v>23</v>
      </c>
      <c r="T3432" s="2">
        <v>28</v>
      </c>
      <c r="U3432" s="2">
        <v>27</v>
      </c>
      <c r="V3432" s="2">
        <v>32.9</v>
      </c>
      <c r="W3432" s="2">
        <v>3</v>
      </c>
      <c r="X3432" s="2">
        <v>3.7</v>
      </c>
      <c r="Y3432" s="2">
        <v>32</v>
      </c>
      <c r="Z3432" s="2">
        <v>39</v>
      </c>
      <c r="AE3432" s="2">
        <v>80</v>
      </c>
      <c r="AF3432" s="2">
        <v>24</v>
      </c>
      <c r="AG3432" s="2">
        <v>29.3</v>
      </c>
      <c r="AH3432" s="2">
        <v>24</v>
      </c>
      <c r="AI3432" s="2">
        <v>29.3</v>
      </c>
      <c r="AJ3432" s="2">
        <v>30</v>
      </c>
      <c r="AK3432" s="2">
        <v>28</v>
      </c>
      <c r="AL3432" s="2">
        <v>34.1</v>
      </c>
      <c r="AM3432" s="2">
        <v>28</v>
      </c>
      <c r="AN3432" s="2">
        <v>34.1</v>
      </c>
      <c r="AQ3432" s="2">
        <v>17</v>
      </c>
      <c r="AR3432" s="2">
        <v>20.7</v>
      </c>
      <c r="AS3432" s="2">
        <v>7</v>
      </c>
      <c r="AT3432" s="2">
        <v>8.5</v>
      </c>
      <c r="AU3432" s="2">
        <v>2</v>
      </c>
      <c r="AV3432" s="2">
        <v>2.4</v>
      </c>
      <c r="AW3432" s="2">
        <v>58</v>
      </c>
      <c r="AX3432" s="2">
        <v>70.7</v>
      </c>
      <c r="CA3432" s="2">
        <v>79</v>
      </c>
      <c r="CB3432" s="2">
        <v>52</v>
      </c>
      <c r="CC3432" s="2">
        <v>63.4</v>
      </c>
      <c r="CD3432" s="2">
        <v>52</v>
      </c>
      <c r="CE3432" s="2">
        <v>63.4</v>
      </c>
      <c r="CF3432" s="2">
        <v>65.8</v>
      </c>
      <c r="CG3432" s="2">
        <v>10</v>
      </c>
      <c r="CH3432" s="2">
        <v>12.2</v>
      </c>
      <c r="CI3432" s="2">
        <v>17</v>
      </c>
      <c r="CJ3432" s="2">
        <v>20.7</v>
      </c>
      <c r="CM3432" s="2">
        <v>30</v>
      </c>
      <c r="CN3432" s="2">
        <v>36.6</v>
      </c>
      <c r="CO3432" s="2">
        <v>22</v>
      </c>
      <c r="CP3432" s="2">
        <v>26.8</v>
      </c>
      <c r="CQ3432" s="2">
        <v>3</v>
      </c>
      <c r="CR3432" s="2">
        <v>3.7</v>
      </c>
      <c r="CS3432" s="2">
        <v>30</v>
      </c>
      <c r="CT3432" s="2">
        <v>36.6</v>
      </c>
    </row>
    <row r="3433" spans="1:101" ht="12.75" customHeight="1" x14ac:dyDescent="0.2">
      <c r="A3433">
        <v>5</v>
      </c>
      <c r="B3433" s="2">
        <v>2918</v>
      </c>
      <c r="C3433" s="17">
        <v>2.72</v>
      </c>
      <c r="D3433" s="2">
        <v>2.44</v>
      </c>
      <c r="F3433" s="15">
        <v>2.073</v>
      </c>
      <c r="G3433" s="17">
        <v>54</v>
      </c>
      <c r="H3433" s="2">
        <v>32</v>
      </c>
      <c r="I3433" s="2">
        <v>59.3</v>
      </c>
      <c r="J3433" s="2">
        <v>32</v>
      </c>
      <c r="K3433" s="2">
        <v>59.3</v>
      </c>
      <c r="L3433" s="2">
        <v>59.3</v>
      </c>
      <c r="M3433" s="2">
        <v>7</v>
      </c>
      <c r="N3433" s="2">
        <v>13</v>
      </c>
      <c r="O3433" s="2">
        <v>15</v>
      </c>
      <c r="P3433" s="2">
        <v>27.8</v>
      </c>
      <c r="S3433" s="2">
        <v>18</v>
      </c>
      <c r="T3433" s="2">
        <v>33.299999999999997</v>
      </c>
      <c r="U3433" s="2">
        <v>14</v>
      </c>
      <c r="V3433" s="2">
        <v>25.9</v>
      </c>
      <c r="Y3433" s="2">
        <v>22</v>
      </c>
      <c r="Z3433" s="2">
        <v>40.700000000000003</v>
      </c>
      <c r="AE3433" s="2">
        <v>54</v>
      </c>
      <c r="AF3433" s="2">
        <v>25</v>
      </c>
      <c r="AG3433" s="2">
        <v>46.3</v>
      </c>
      <c r="AH3433" s="2">
        <v>25</v>
      </c>
      <c r="AI3433" s="2">
        <v>46.3</v>
      </c>
      <c r="AJ3433" s="2">
        <v>46.3</v>
      </c>
      <c r="AK3433" s="2">
        <v>10</v>
      </c>
      <c r="AL3433" s="2">
        <v>18.5</v>
      </c>
      <c r="AM3433" s="2">
        <v>19</v>
      </c>
      <c r="AN3433" s="2">
        <v>35.200000000000003</v>
      </c>
      <c r="AQ3433" s="2">
        <v>16</v>
      </c>
      <c r="AR3433" s="2">
        <v>29.6</v>
      </c>
      <c r="AS3433" s="2">
        <v>9</v>
      </c>
      <c r="AT3433" s="2">
        <v>16.7</v>
      </c>
      <c r="AW3433" s="2">
        <v>29</v>
      </c>
      <c r="AX3433" s="2">
        <v>53.7</v>
      </c>
      <c r="CA3433" s="2">
        <v>53</v>
      </c>
      <c r="CB3433" s="2">
        <v>18</v>
      </c>
      <c r="CC3433" s="2">
        <v>33.299999999999997</v>
      </c>
      <c r="CD3433" s="2">
        <v>18</v>
      </c>
      <c r="CE3433" s="2">
        <v>33.299999999999997</v>
      </c>
      <c r="CF3433" s="2">
        <v>34</v>
      </c>
      <c r="CG3433" s="2">
        <v>14</v>
      </c>
      <c r="CH3433" s="2">
        <v>25.9</v>
      </c>
      <c r="CI3433" s="2">
        <v>21</v>
      </c>
      <c r="CJ3433" s="2">
        <v>38.9</v>
      </c>
      <c r="CM3433" s="2">
        <v>16</v>
      </c>
      <c r="CN3433" s="2">
        <v>29.6</v>
      </c>
      <c r="CO3433" s="2">
        <v>2</v>
      </c>
      <c r="CP3433" s="2">
        <v>3.7</v>
      </c>
      <c r="CQ3433" s="2">
        <v>1</v>
      </c>
      <c r="CR3433" s="2">
        <v>1.9</v>
      </c>
      <c r="CS3433" s="2">
        <v>36</v>
      </c>
      <c r="CT3433" s="2">
        <v>66.7</v>
      </c>
    </row>
    <row r="3434" spans="1:101" ht="12.75" customHeight="1" x14ac:dyDescent="0.2">
      <c r="A3434">
        <v>5</v>
      </c>
      <c r="B3434" s="2">
        <v>2919</v>
      </c>
    </row>
    <row r="3435" spans="1:101" ht="12.75" customHeight="1" x14ac:dyDescent="0.2">
      <c r="A3435">
        <v>5</v>
      </c>
      <c r="B3435" s="2">
        <v>2921</v>
      </c>
      <c r="C3435" s="17">
        <v>2.64</v>
      </c>
      <c r="D3435" s="2">
        <v>2.73</v>
      </c>
      <c r="F3435" s="15">
        <v>2.3660000000000001</v>
      </c>
      <c r="G3435" s="17">
        <v>11</v>
      </c>
      <c r="H3435" s="2">
        <v>6</v>
      </c>
      <c r="I3435" s="2">
        <v>54.5</v>
      </c>
      <c r="J3435" s="2">
        <v>6</v>
      </c>
      <c r="K3435" s="2">
        <v>54.5</v>
      </c>
      <c r="L3435" s="2">
        <v>54.5</v>
      </c>
      <c r="M3435" s="2">
        <v>1</v>
      </c>
      <c r="N3435" s="2">
        <v>9.1</v>
      </c>
      <c r="O3435" s="2">
        <v>4</v>
      </c>
      <c r="P3435" s="2">
        <v>36.4</v>
      </c>
      <c r="S3435" s="2">
        <v>4</v>
      </c>
      <c r="T3435" s="2">
        <v>36.4</v>
      </c>
      <c r="U3435" s="2">
        <v>2</v>
      </c>
      <c r="V3435" s="2">
        <v>18.2</v>
      </c>
      <c r="Y3435" s="2">
        <v>5</v>
      </c>
      <c r="Z3435" s="2">
        <v>45.5</v>
      </c>
      <c r="AE3435" s="2">
        <v>11</v>
      </c>
      <c r="AF3435" s="2">
        <v>7</v>
      </c>
      <c r="AG3435" s="2">
        <v>63.6</v>
      </c>
      <c r="AH3435" s="2">
        <v>7</v>
      </c>
      <c r="AI3435" s="2">
        <v>63.6</v>
      </c>
      <c r="AJ3435" s="2">
        <v>63.6</v>
      </c>
      <c r="AK3435" s="2">
        <v>3</v>
      </c>
      <c r="AL3435" s="2">
        <v>27.3</v>
      </c>
      <c r="AM3435" s="2">
        <v>1</v>
      </c>
      <c r="AN3435" s="2">
        <v>9.1</v>
      </c>
      <c r="AQ3435" s="2">
        <v>3</v>
      </c>
      <c r="AR3435" s="2">
        <v>27.3</v>
      </c>
      <c r="AS3435" s="2">
        <v>4</v>
      </c>
      <c r="AT3435" s="2">
        <v>36.4</v>
      </c>
      <c r="AW3435" s="2">
        <v>4</v>
      </c>
      <c r="AX3435" s="2">
        <v>36.4</v>
      </c>
      <c r="CA3435" s="2">
        <v>11</v>
      </c>
      <c r="CB3435" s="2">
        <v>5</v>
      </c>
      <c r="CC3435" s="2">
        <v>45.5</v>
      </c>
      <c r="CD3435" s="2">
        <v>5</v>
      </c>
      <c r="CE3435" s="2">
        <v>45.5</v>
      </c>
      <c r="CF3435" s="2">
        <v>45.5</v>
      </c>
      <c r="CG3435" s="2">
        <v>2</v>
      </c>
      <c r="CH3435" s="2">
        <v>18.2</v>
      </c>
      <c r="CI3435" s="2">
        <v>4</v>
      </c>
      <c r="CJ3435" s="2">
        <v>36.4</v>
      </c>
      <c r="CM3435" s="2">
        <v>4</v>
      </c>
      <c r="CN3435" s="2">
        <v>36.4</v>
      </c>
      <c r="CO3435" s="2">
        <v>1</v>
      </c>
      <c r="CP3435" s="2">
        <v>9.1</v>
      </c>
      <c r="CS3435" s="2">
        <v>6</v>
      </c>
      <c r="CT3435" s="2">
        <v>54.5</v>
      </c>
    </row>
    <row r="3436" spans="1:101" ht="12.75" customHeight="1" x14ac:dyDescent="0.2">
      <c r="A3436">
        <v>5</v>
      </c>
      <c r="B3436" s="2">
        <v>2922</v>
      </c>
      <c r="C3436" s="17">
        <v>2.88</v>
      </c>
      <c r="D3436" s="2">
        <v>2.19</v>
      </c>
      <c r="F3436" s="15">
        <v>2.375</v>
      </c>
      <c r="G3436" s="17">
        <v>16</v>
      </c>
      <c r="H3436" s="2">
        <v>11</v>
      </c>
      <c r="I3436" s="2">
        <v>68.8</v>
      </c>
      <c r="J3436" s="2">
        <v>11</v>
      </c>
      <c r="K3436" s="2">
        <v>68.8</v>
      </c>
      <c r="L3436" s="2">
        <v>68.8</v>
      </c>
      <c r="M3436" s="2">
        <v>1</v>
      </c>
      <c r="N3436" s="2">
        <v>6.3</v>
      </c>
      <c r="O3436" s="2">
        <v>4</v>
      </c>
      <c r="P3436" s="2">
        <v>25</v>
      </c>
      <c r="S3436" s="2">
        <v>7</v>
      </c>
      <c r="T3436" s="2">
        <v>43.8</v>
      </c>
      <c r="U3436" s="2">
        <v>4</v>
      </c>
      <c r="V3436" s="2">
        <v>25</v>
      </c>
      <c r="Y3436" s="2">
        <v>5</v>
      </c>
      <c r="Z3436" s="2">
        <v>31.3</v>
      </c>
      <c r="AE3436" s="2">
        <v>16</v>
      </c>
      <c r="AF3436" s="2">
        <v>6</v>
      </c>
      <c r="AG3436" s="2">
        <v>37.5</v>
      </c>
      <c r="AH3436" s="2">
        <v>6</v>
      </c>
      <c r="AI3436" s="2">
        <v>37.5</v>
      </c>
      <c r="AJ3436" s="2">
        <v>37.5</v>
      </c>
      <c r="AK3436" s="2">
        <v>3</v>
      </c>
      <c r="AL3436" s="2">
        <v>18.8</v>
      </c>
      <c r="AM3436" s="2">
        <v>7</v>
      </c>
      <c r="AN3436" s="2">
        <v>43.8</v>
      </c>
      <c r="AQ3436" s="2">
        <v>6</v>
      </c>
      <c r="AR3436" s="2">
        <v>37.5</v>
      </c>
      <c r="AW3436" s="2">
        <v>10</v>
      </c>
      <c r="AX3436" s="2">
        <v>62.5</v>
      </c>
      <c r="CA3436" s="2">
        <v>16</v>
      </c>
      <c r="CB3436" s="2">
        <v>8</v>
      </c>
      <c r="CC3436" s="2">
        <v>50</v>
      </c>
      <c r="CD3436" s="2">
        <v>8</v>
      </c>
      <c r="CE3436" s="2">
        <v>50</v>
      </c>
      <c r="CF3436" s="2">
        <v>50</v>
      </c>
      <c r="CG3436" s="2">
        <v>4</v>
      </c>
      <c r="CH3436" s="2">
        <v>25</v>
      </c>
      <c r="CI3436" s="2">
        <v>4</v>
      </c>
      <c r="CJ3436" s="2">
        <v>25</v>
      </c>
      <c r="CM3436" s="2">
        <v>6</v>
      </c>
      <c r="CN3436" s="2">
        <v>37.5</v>
      </c>
      <c r="CO3436" s="2">
        <v>2</v>
      </c>
      <c r="CP3436" s="2">
        <v>12.5</v>
      </c>
      <c r="CS3436" s="2">
        <v>8</v>
      </c>
      <c r="CT3436" s="2">
        <v>50</v>
      </c>
    </row>
    <row r="3437" spans="1:101" ht="12.75" customHeight="1" x14ac:dyDescent="0.2">
      <c r="A3437">
        <v>5</v>
      </c>
      <c r="B3437" s="2">
        <v>2926</v>
      </c>
      <c r="C3437" s="17">
        <v>2.99</v>
      </c>
      <c r="D3437" s="2">
        <v>2.77</v>
      </c>
      <c r="F3437" s="15">
        <v>2.7779999999999996</v>
      </c>
      <c r="G3437" s="17">
        <v>109</v>
      </c>
      <c r="H3437" s="2">
        <v>72</v>
      </c>
      <c r="I3437" s="2">
        <v>66.099999999999994</v>
      </c>
      <c r="J3437" s="2">
        <v>72</v>
      </c>
      <c r="K3437" s="2">
        <v>66.099999999999994</v>
      </c>
      <c r="L3437" s="2">
        <v>66.099999999999994</v>
      </c>
      <c r="M3437" s="2">
        <v>10</v>
      </c>
      <c r="N3437" s="2">
        <v>9.1999999999999993</v>
      </c>
      <c r="O3437" s="2">
        <v>27</v>
      </c>
      <c r="P3437" s="2">
        <v>24.8</v>
      </c>
      <c r="S3437" s="2">
        <v>26</v>
      </c>
      <c r="T3437" s="2">
        <v>23.9</v>
      </c>
      <c r="U3437" s="2">
        <v>46</v>
      </c>
      <c r="V3437" s="2">
        <v>42.2</v>
      </c>
      <c r="Y3437" s="2">
        <v>37</v>
      </c>
      <c r="Z3437" s="2">
        <v>33.9</v>
      </c>
      <c r="AE3437" s="2">
        <v>108</v>
      </c>
      <c r="AF3437" s="2">
        <v>67</v>
      </c>
      <c r="AG3437" s="2">
        <v>62</v>
      </c>
      <c r="AH3437" s="2">
        <v>67</v>
      </c>
      <c r="AI3437" s="2">
        <v>62</v>
      </c>
      <c r="AJ3437" s="2">
        <v>62</v>
      </c>
      <c r="AK3437" s="2">
        <v>25</v>
      </c>
      <c r="AL3437" s="2">
        <v>23.1</v>
      </c>
      <c r="AM3437" s="2">
        <v>16</v>
      </c>
      <c r="AN3437" s="2">
        <v>14.8</v>
      </c>
      <c r="AQ3437" s="2">
        <v>26</v>
      </c>
      <c r="AR3437" s="2">
        <v>24.1</v>
      </c>
      <c r="AS3437" s="2">
        <v>41</v>
      </c>
      <c r="AT3437" s="2">
        <v>38</v>
      </c>
      <c r="AW3437" s="2">
        <v>41</v>
      </c>
      <c r="AX3437" s="2">
        <v>38</v>
      </c>
      <c r="AY3437" s="2">
        <v>1</v>
      </c>
      <c r="CA3437" s="2">
        <v>108</v>
      </c>
      <c r="CB3437" s="2">
        <v>69</v>
      </c>
      <c r="CC3437" s="2">
        <v>63.9</v>
      </c>
      <c r="CD3437" s="2">
        <v>69</v>
      </c>
      <c r="CE3437" s="2">
        <v>63.9</v>
      </c>
      <c r="CF3437" s="2">
        <v>63.9</v>
      </c>
      <c r="CG3437" s="2">
        <v>19</v>
      </c>
      <c r="CH3437" s="2">
        <v>17.600000000000001</v>
      </c>
      <c r="CI3437" s="2">
        <v>20</v>
      </c>
      <c r="CJ3437" s="2">
        <v>18.5</v>
      </c>
      <c r="CM3437" s="2">
        <v>35</v>
      </c>
      <c r="CN3437" s="2">
        <v>32.4</v>
      </c>
      <c r="CO3437" s="2">
        <v>34</v>
      </c>
      <c r="CP3437" s="2">
        <v>31.5</v>
      </c>
      <c r="CS3437" s="2">
        <v>39</v>
      </c>
      <c r="CT3437" s="2">
        <v>36.1</v>
      </c>
      <c r="CU3437" s="2">
        <v>1</v>
      </c>
    </row>
    <row r="3438" spans="1:101" ht="12.75" customHeight="1" x14ac:dyDescent="0.2">
      <c r="A3438">
        <v>5</v>
      </c>
      <c r="B3438" s="2">
        <v>2929</v>
      </c>
      <c r="C3438" s="17">
        <v>2.56</v>
      </c>
      <c r="D3438" s="2">
        <v>2.4300000000000002</v>
      </c>
      <c r="F3438" s="15">
        <v>1.9820000000000002</v>
      </c>
      <c r="G3438" s="17">
        <v>54</v>
      </c>
      <c r="H3438" s="2">
        <v>30</v>
      </c>
      <c r="I3438" s="2">
        <v>55.6</v>
      </c>
      <c r="J3438" s="2">
        <v>30</v>
      </c>
      <c r="K3438" s="2">
        <v>55.6</v>
      </c>
      <c r="L3438" s="2">
        <v>55.6</v>
      </c>
      <c r="M3438" s="2">
        <v>6</v>
      </c>
      <c r="N3438" s="2">
        <v>11.1</v>
      </c>
      <c r="O3438" s="2">
        <v>18</v>
      </c>
      <c r="P3438" s="2">
        <v>33.299999999999997</v>
      </c>
      <c r="Q3438" s="2">
        <v>3</v>
      </c>
      <c r="R3438" s="2">
        <v>5.6</v>
      </c>
      <c r="S3438" s="2">
        <v>12</v>
      </c>
      <c r="T3438" s="2">
        <v>22.2</v>
      </c>
      <c r="U3438" s="2">
        <v>15</v>
      </c>
      <c r="V3438" s="2">
        <v>27.8</v>
      </c>
      <c r="Y3438" s="2">
        <v>24</v>
      </c>
      <c r="Z3438" s="2">
        <v>44.4</v>
      </c>
      <c r="AB3438" s="2">
        <v>2</v>
      </c>
      <c r="AC3438" s="2">
        <v>1</v>
      </c>
      <c r="AE3438" s="2">
        <v>54</v>
      </c>
      <c r="AF3438" s="2">
        <v>30</v>
      </c>
      <c r="AG3438" s="2">
        <v>55.6</v>
      </c>
      <c r="AH3438" s="2">
        <v>30</v>
      </c>
      <c r="AI3438" s="2">
        <v>55.6</v>
      </c>
      <c r="AJ3438" s="2">
        <v>55.6</v>
      </c>
      <c r="AK3438" s="2">
        <v>12</v>
      </c>
      <c r="AL3438" s="2">
        <v>22.2</v>
      </c>
      <c r="AM3438" s="2">
        <v>12</v>
      </c>
      <c r="AN3438" s="2">
        <v>22.2</v>
      </c>
      <c r="AO3438" s="2">
        <v>1</v>
      </c>
      <c r="AP3438" s="2">
        <v>1.9</v>
      </c>
      <c r="AQ3438" s="2">
        <v>21</v>
      </c>
      <c r="AR3438" s="2">
        <v>38.9</v>
      </c>
      <c r="AS3438" s="2">
        <v>8</v>
      </c>
      <c r="AT3438" s="2">
        <v>14.8</v>
      </c>
      <c r="AW3438" s="2">
        <v>24</v>
      </c>
      <c r="AX3438" s="2">
        <v>44.4</v>
      </c>
      <c r="AZ3438" s="2">
        <v>2</v>
      </c>
      <c r="BA3438" s="2">
        <v>1</v>
      </c>
      <c r="CA3438" s="2">
        <v>54</v>
      </c>
      <c r="CB3438" s="2">
        <v>17</v>
      </c>
      <c r="CC3438" s="2">
        <v>31.5</v>
      </c>
      <c r="CD3438" s="2">
        <v>17</v>
      </c>
      <c r="CE3438" s="2">
        <v>31.5</v>
      </c>
      <c r="CF3438" s="2">
        <v>31.5</v>
      </c>
      <c r="CG3438" s="2">
        <v>22</v>
      </c>
      <c r="CH3438" s="2">
        <v>40.700000000000003</v>
      </c>
      <c r="CI3438" s="2">
        <v>15</v>
      </c>
      <c r="CJ3438" s="2">
        <v>27.8</v>
      </c>
      <c r="CM3438" s="2">
        <v>13</v>
      </c>
      <c r="CN3438" s="2">
        <v>24.1</v>
      </c>
      <c r="CO3438" s="2">
        <v>4</v>
      </c>
      <c r="CP3438" s="2">
        <v>7.4</v>
      </c>
      <c r="CS3438" s="2">
        <v>37</v>
      </c>
      <c r="CT3438" s="2">
        <v>68.5</v>
      </c>
      <c r="CV3438" s="2">
        <v>2</v>
      </c>
      <c r="CW3438" s="2">
        <v>1</v>
      </c>
    </row>
    <row r="3439" spans="1:101" ht="12.75" customHeight="1" x14ac:dyDescent="0.2">
      <c r="A3439">
        <v>5</v>
      </c>
      <c r="B3439" s="2">
        <v>2932</v>
      </c>
      <c r="C3439" s="17">
        <v>2.89</v>
      </c>
      <c r="D3439" s="2">
        <v>2.69</v>
      </c>
      <c r="F3439" s="15">
        <v>2.2799999999999998</v>
      </c>
      <c r="G3439" s="17">
        <v>72</v>
      </c>
      <c r="H3439" s="2">
        <v>50</v>
      </c>
      <c r="I3439" s="2">
        <v>69.400000000000006</v>
      </c>
      <c r="J3439" s="2">
        <v>50</v>
      </c>
      <c r="K3439" s="2">
        <v>69.400000000000006</v>
      </c>
      <c r="L3439" s="2">
        <v>69.400000000000006</v>
      </c>
      <c r="M3439" s="2">
        <v>2</v>
      </c>
      <c r="N3439" s="2">
        <v>2.8</v>
      </c>
      <c r="O3439" s="2">
        <v>20</v>
      </c>
      <c r="P3439" s="2">
        <v>27.8</v>
      </c>
      <c r="Q3439" s="2">
        <v>2</v>
      </c>
      <c r="R3439" s="2">
        <v>2.8</v>
      </c>
      <c r="S3439" s="2">
        <v>26</v>
      </c>
      <c r="T3439" s="2">
        <v>36.1</v>
      </c>
      <c r="U3439" s="2">
        <v>22</v>
      </c>
      <c r="V3439" s="2">
        <v>30.6</v>
      </c>
      <c r="Y3439" s="2">
        <v>22</v>
      </c>
      <c r="Z3439" s="2">
        <v>30.6</v>
      </c>
      <c r="AB3439" s="2">
        <v>1</v>
      </c>
      <c r="AE3439" s="2">
        <v>72</v>
      </c>
      <c r="AF3439" s="2">
        <v>50</v>
      </c>
      <c r="AG3439" s="2">
        <v>69.400000000000006</v>
      </c>
      <c r="AH3439" s="2">
        <v>50</v>
      </c>
      <c r="AI3439" s="2">
        <v>69.400000000000006</v>
      </c>
      <c r="AJ3439" s="2">
        <v>69.400000000000006</v>
      </c>
      <c r="AK3439" s="2">
        <v>9</v>
      </c>
      <c r="AL3439" s="2">
        <v>12.5</v>
      </c>
      <c r="AM3439" s="2">
        <v>13</v>
      </c>
      <c r="AN3439" s="2">
        <v>18.100000000000001</v>
      </c>
      <c r="AO3439" s="2">
        <v>2</v>
      </c>
      <c r="AP3439" s="2">
        <v>2.8</v>
      </c>
      <c r="AQ3439" s="2">
        <v>33</v>
      </c>
      <c r="AR3439" s="2">
        <v>45.8</v>
      </c>
      <c r="AS3439" s="2">
        <v>15</v>
      </c>
      <c r="AT3439" s="2">
        <v>20.8</v>
      </c>
      <c r="AW3439" s="2">
        <v>22</v>
      </c>
      <c r="AX3439" s="2">
        <v>30.6</v>
      </c>
      <c r="AZ3439" s="2">
        <v>1</v>
      </c>
      <c r="CA3439" s="2">
        <v>72</v>
      </c>
      <c r="CB3439" s="2">
        <v>31</v>
      </c>
      <c r="CC3439" s="2">
        <v>43.1</v>
      </c>
      <c r="CD3439" s="2">
        <v>31</v>
      </c>
      <c r="CE3439" s="2">
        <v>43.1</v>
      </c>
      <c r="CF3439" s="2">
        <v>43.1</v>
      </c>
      <c r="CG3439" s="2">
        <v>20</v>
      </c>
      <c r="CH3439" s="2">
        <v>27.8</v>
      </c>
      <c r="CI3439" s="2">
        <v>21</v>
      </c>
      <c r="CJ3439" s="2">
        <v>29.2</v>
      </c>
      <c r="CM3439" s="2">
        <v>22</v>
      </c>
      <c r="CN3439" s="2">
        <v>30.6</v>
      </c>
      <c r="CO3439" s="2">
        <v>9</v>
      </c>
      <c r="CP3439" s="2">
        <v>12.5</v>
      </c>
      <c r="CS3439" s="2">
        <v>41</v>
      </c>
      <c r="CT3439" s="2">
        <v>56.9</v>
      </c>
      <c r="CV3439" s="2">
        <v>1</v>
      </c>
    </row>
    <row r="3440" spans="1:101" ht="12.75" customHeight="1" x14ac:dyDescent="0.2">
      <c r="A3440">
        <v>5</v>
      </c>
      <c r="B3440" s="2">
        <v>2937</v>
      </c>
      <c r="C3440" s="17">
        <v>2.9</v>
      </c>
      <c r="D3440" s="2">
        <v>2.68</v>
      </c>
      <c r="F3440" s="15">
        <v>2.4670000000000001</v>
      </c>
      <c r="G3440" s="17">
        <v>41</v>
      </c>
      <c r="H3440" s="2">
        <v>25</v>
      </c>
      <c r="I3440" s="2">
        <v>61</v>
      </c>
      <c r="J3440" s="2">
        <v>25</v>
      </c>
      <c r="K3440" s="2">
        <v>61</v>
      </c>
      <c r="L3440" s="2">
        <v>61</v>
      </c>
      <c r="M3440" s="2">
        <v>3</v>
      </c>
      <c r="N3440" s="2">
        <v>7.3</v>
      </c>
      <c r="O3440" s="2">
        <v>13</v>
      </c>
      <c r="P3440" s="2">
        <v>31.7</v>
      </c>
      <c r="S3440" s="2">
        <v>10</v>
      </c>
      <c r="T3440" s="2">
        <v>24.4</v>
      </c>
      <c r="U3440" s="2">
        <v>15</v>
      </c>
      <c r="V3440" s="2">
        <v>36.6</v>
      </c>
      <c r="Y3440" s="2">
        <v>16</v>
      </c>
      <c r="Z3440" s="2">
        <v>39</v>
      </c>
      <c r="AB3440" s="2">
        <v>2</v>
      </c>
      <c r="AE3440" s="2">
        <v>41</v>
      </c>
      <c r="AF3440" s="2">
        <v>26</v>
      </c>
      <c r="AG3440" s="2">
        <v>63.4</v>
      </c>
      <c r="AH3440" s="2">
        <v>26</v>
      </c>
      <c r="AI3440" s="2">
        <v>63.4</v>
      </c>
      <c r="AJ3440" s="2">
        <v>63.4</v>
      </c>
      <c r="AK3440" s="2">
        <v>6</v>
      </c>
      <c r="AL3440" s="2">
        <v>14.6</v>
      </c>
      <c r="AM3440" s="2">
        <v>9</v>
      </c>
      <c r="AN3440" s="2">
        <v>22</v>
      </c>
      <c r="AQ3440" s="2">
        <v>18</v>
      </c>
      <c r="AR3440" s="2">
        <v>43.9</v>
      </c>
      <c r="AS3440" s="2">
        <v>8</v>
      </c>
      <c r="AT3440" s="2">
        <v>19.5</v>
      </c>
      <c r="AW3440" s="2">
        <v>15</v>
      </c>
      <c r="AX3440" s="2">
        <v>36.6</v>
      </c>
      <c r="AZ3440" s="2">
        <v>2</v>
      </c>
      <c r="CA3440" s="2">
        <v>41</v>
      </c>
      <c r="CB3440" s="2">
        <v>21</v>
      </c>
      <c r="CC3440" s="2">
        <v>51.2</v>
      </c>
      <c r="CD3440" s="2">
        <v>21</v>
      </c>
      <c r="CE3440" s="2">
        <v>51.2</v>
      </c>
      <c r="CF3440" s="2">
        <v>51.2</v>
      </c>
      <c r="CG3440" s="2">
        <v>11</v>
      </c>
      <c r="CH3440" s="2">
        <v>26.8</v>
      </c>
      <c r="CI3440" s="2">
        <v>9</v>
      </c>
      <c r="CJ3440" s="2">
        <v>22</v>
      </c>
      <c r="CM3440" s="2">
        <v>12</v>
      </c>
      <c r="CN3440" s="2">
        <v>29.3</v>
      </c>
      <c r="CO3440" s="2">
        <v>9</v>
      </c>
      <c r="CP3440" s="2">
        <v>22</v>
      </c>
      <c r="CS3440" s="2">
        <v>20</v>
      </c>
      <c r="CT3440" s="2">
        <v>48.8</v>
      </c>
      <c r="CV3440" s="2">
        <v>2</v>
      </c>
    </row>
    <row r="3441" spans="1:101" ht="12.75" customHeight="1" x14ac:dyDescent="0.2">
      <c r="A3441">
        <v>5</v>
      </c>
      <c r="B3441" s="2">
        <v>2938</v>
      </c>
      <c r="C3441" s="17">
        <v>3.47</v>
      </c>
      <c r="D3441" s="2">
        <v>3.06</v>
      </c>
      <c r="F3441" s="15">
        <v>3.1679999999999997</v>
      </c>
      <c r="G3441" s="17">
        <v>47</v>
      </c>
      <c r="H3441" s="2">
        <v>40</v>
      </c>
      <c r="I3441" s="2">
        <v>85.1</v>
      </c>
      <c r="J3441" s="2">
        <v>40</v>
      </c>
      <c r="K3441" s="2">
        <v>85.1</v>
      </c>
      <c r="L3441" s="2">
        <v>85.1</v>
      </c>
      <c r="M3441" s="2">
        <v>3</v>
      </c>
      <c r="N3441" s="2">
        <v>6.4</v>
      </c>
      <c r="O3441" s="2">
        <v>4</v>
      </c>
      <c r="P3441" s="2">
        <v>8.5</v>
      </c>
      <c r="S3441" s="2">
        <v>8</v>
      </c>
      <c r="T3441" s="2">
        <v>17</v>
      </c>
      <c r="U3441" s="2">
        <v>32</v>
      </c>
      <c r="V3441" s="2">
        <v>68.099999999999994</v>
      </c>
      <c r="Y3441" s="2">
        <v>7</v>
      </c>
      <c r="Z3441" s="2">
        <v>14.9</v>
      </c>
      <c r="AB3441" s="2">
        <v>1</v>
      </c>
      <c r="AC3441" s="2">
        <v>1</v>
      </c>
      <c r="AE3441" s="2">
        <v>47</v>
      </c>
      <c r="AF3441" s="2">
        <v>36</v>
      </c>
      <c r="AG3441" s="2">
        <v>76.599999999999994</v>
      </c>
      <c r="AH3441" s="2">
        <v>36</v>
      </c>
      <c r="AI3441" s="2">
        <v>76.599999999999994</v>
      </c>
      <c r="AJ3441" s="2">
        <v>76.599999999999994</v>
      </c>
      <c r="AK3441" s="2">
        <v>4</v>
      </c>
      <c r="AL3441" s="2">
        <v>8.5</v>
      </c>
      <c r="AM3441" s="2">
        <v>7</v>
      </c>
      <c r="AN3441" s="2">
        <v>14.9</v>
      </c>
      <c r="AQ3441" s="2">
        <v>18</v>
      </c>
      <c r="AR3441" s="2">
        <v>38.299999999999997</v>
      </c>
      <c r="AS3441" s="2">
        <v>18</v>
      </c>
      <c r="AT3441" s="2">
        <v>38.299999999999997</v>
      </c>
      <c r="AW3441" s="2">
        <v>11</v>
      </c>
      <c r="AX3441" s="2">
        <v>23.4</v>
      </c>
      <c r="AZ3441" s="2">
        <v>1</v>
      </c>
      <c r="BA3441" s="2">
        <v>1</v>
      </c>
      <c r="CA3441" s="2">
        <v>47</v>
      </c>
      <c r="CB3441" s="2">
        <v>38</v>
      </c>
      <c r="CC3441" s="2">
        <v>80.900000000000006</v>
      </c>
      <c r="CD3441" s="2">
        <v>38</v>
      </c>
      <c r="CE3441" s="2">
        <v>80.900000000000006</v>
      </c>
      <c r="CF3441" s="2">
        <v>80.900000000000006</v>
      </c>
      <c r="CG3441" s="2">
        <v>5</v>
      </c>
      <c r="CH3441" s="2">
        <v>10.6</v>
      </c>
      <c r="CI3441" s="2">
        <v>4</v>
      </c>
      <c r="CJ3441" s="2">
        <v>8.5</v>
      </c>
      <c r="CM3441" s="2">
        <v>16</v>
      </c>
      <c r="CN3441" s="2">
        <v>34</v>
      </c>
      <c r="CO3441" s="2">
        <v>22</v>
      </c>
      <c r="CP3441" s="2">
        <v>46.8</v>
      </c>
      <c r="CS3441" s="2">
        <v>9</v>
      </c>
      <c r="CT3441" s="2">
        <v>19.100000000000001</v>
      </c>
      <c r="CV3441" s="2">
        <v>1</v>
      </c>
      <c r="CW3441" s="2">
        <v>1</v>
      </c>
    </row>
    <row r="3442" spans="1:101" ht="12.75" customHeight="1" x14ac:dyDescent="0.2">
      <c r="A3442">
        <v>5</v>
      </c>
      <c r="B3442" s="2">
        <v>2939</v>
      </c>
      <c r="C3442" s="17">
        <v>2.86</v>
      </c>
      <c r="D3442" s="2">
        <v>2.67</v>
      </c>
      <c r="F3442" s="15">
        <v>2.2730000000000001</v>
      </c>
      <c r="G3442" s="17">
        <v>70</v>
      </c>
      <c r="H3442" s="2">
        <v>48</v>
      </c>
      <c r="I3442" s="2">
        <v>68.599999999999994</v>
      </c>
      <c r="J3442" s="2">
        <v>48</v>
      </c>
      <c r="K3442" s="2">
        <v>68.599999999999994</v>
      </c>
      <c r="L3442" s="2">
        <v>68.599999999999994</v>
      </c>
      <c r="M3442" s="2">
        <v>3</v>
      </c>
      <c r="N3442" s="2">
        <v>4.3</v>
      </c>
      <c r="O3442" s="2">
        <v>19</v>
      </c>
      <c r="P3442" s="2">
        <v>27.1</v>
      </c>
      <c r="Q3442" s="2">
        <v>1</v>
      </c>
      <c r="R3442" s="2">
        <v>1.4</v>
      </c>
      <c r="S3442" s="2">
        <v>29</v>
      </c>
      <c r="T3442" s="2">
        <v>41.4</v>
      </c>
      <c r="U3442" s="2">
        <v>18</v>
      </c>
      <c r="V3442" s="2">
        <v>25.7</v>
      </c>
      <c r="Y3442" s="2">
        <v>22</v>
      </c>
      <c r="Z3442" s="2">
        <v>31.4</v>
      </c>
      <c r="AB3442" s="2">
        <v>1</v>
      </c>
      <c r="AE3442" s="2">
        <v>70</v>
      </c>
      <c r="AF3442" s="2">
        <v>45</v>
      </c>
      <c r="AG3442" s="2">
        <v>64.3</v>
      </c>
      <c r="AH3442" s="2">
        <v>45</v>
      </c>
      <c r="AI3442" s="2">
        <v>64.3</v>
      </c>
      <c r="AJ3442" s="2">
        <v>64.3</v>
      </c>
      <c r="AK3442" s="2">
        <v>11</v>
      </c>
      <c r="AL3442" s="2">
        <v>15.7</v>
      </c>
      <c r="AM3442" s="2">
        <v>14</v>
      </c>
      <c r="AN3442" s="2">
        <v>20</v>
      </c>
      <c r="AQ3442" s="2">
        <v>32</v>
      </c>
      <c r="AR3442" s="2">
        <v>45.7</v>
      </c>
      <c r="AS3442" s="2">
        <v>13</v>
      </c>
      <c r="AT3442" s="2">
        <v>18.600000000000001</v>
      </c>
      <c r="AW3442" s="2">
        <v>25</v>
      </c>
      <c r="AX3442" s="2">
        <v>35.700000000000003</v>
      </c>
      <c r="AZ3442" s="2">
        <v>1</v>
      </c>
      <c r="CA3442" s="2">
        <v>70</v>
      </c>
      <c r="CB3442" s="2">
        <v>36</v>
      </c>
      <c r="CC3442" s="2">
        <v>51.4</v>
      </c>
      <c r="CD3442" s="2">
        <v>36</v>
      </c>
      <c r="CE3442" s="2">
        <v>51.4</v>
      </c>
      <c r="CF3442" s="2">
        <v>51.4</v>
      </c>
      <c r="CG3442" s="2">
        <v>17</v>
      </c>
      <c r="CH3442" s="2">
        <v>24.3</v>
      </c>
      <c r="CI3442" s="2">
        <v>17</v>
      </c>
      <c r="CJ3442" s="2">
        <v>24.3</v>
      </c>
      <c r="CK3442" s="2">
        <v>2</v>
      </c>
      <c r="CL3442" s="2">
        <v>2.9</v>
      </c>
      <c r="CM3442" s="2">
        <v>28</v>
      </c>
      <c r="CN3442" s="2">
        <v>40</v>
      </c>
      <c r="CO3442" s="2">
        <v>6</v>
      </c>
      <c r="CP3442" s="2">
        <v>8.6</v>
      </c>
      <c r="CS3442" s="2">
        <v>34</v>
      </c>
      <c r="CT3442" s="2">
        <v>48.6</v>
      </c>
      <c r="CV3442" s="2">
        <v>1</v>
      </c>
    </row>
    <row r="3443" spans="1:101" ht="12.75" customHeight="1" x14ac:dyDescent="0.2">
      <c r="A3443">
        <v>5</v>
      </c>
      <c r="B3443" s="2">
        <v>2940</v>
      </c>
      <c r="C3443" s="17">
        <v>2.44</v>
      </c>
      <c r="D3443" s="2">
        <v>2.08</v>
      </c>
      <c r="F3443" s="15">
        <v>1.74</v>
      </c>
      <c r="G3443" s="17">
        <v>50</v>
      </c>
      <c r="H3443" s="2">
        <v>23</v>
      </c>
      <c r="I3443" s="2">
        <v>46</v>
      </c>
      <c r="J3443" s="2">
        <v>23</v>
      </c>
      <c r="K3443" s="2">
        <v>46</v>
      </c>
      <c r="L3443" s="2">
        <v>46</v>
      </c>
      <c r="M3443" s="2">
        <v>7</v>
      </c>
      <c r="N3443" s="2">
        <v>14</v>
      </c>
      <c r="O3443" s="2">
        <v>20</v>
      </c>
      <c r="P3443" s="2">
        <v>40</v>
      </c>
      <c r="Q3443" s="2">
        <v>1</v>
      </c>
      <c r="R3443" s="2">
        <v>2</v>
      </c>
      <c r="S3443" s="2">
        <v>13</v>
      </c>
      <c r="T3443" s="2">
        <v>26</v>
      </c>
      <c r="U3443" s="2">
        <v>9</v>
      </c>
      <c r="V3443" s="2">
        <v>18</v>
      </c>
      <c r="Y3443" s="2">
        <v>27</v>
      </c>
      <c r="Z3443" s="2">
        <v>54</v>
      </c>
      <c r="AE3443" s="2">
        <v>50</v>
      </c>
      <c r="AF3443" s="2">
        <v>19</v>
      </c>
      <c r="AG3443" s="2">
        <v>38</v>
      </c>
      <c r="AH3443" s="2">
        <v>19</v>
      </c>
      <c r="AI3443" s="2">
        <v>38</v>
      </c>
      <c r="AJ3443" s="2">
        <v>38</v>
      </c>
      <c r="AK3443" s="2">
        <v>20</v>
      </c>
      <c r="AL3443" s="2">
        <v>40</v>
      </c>
      <c r="AM3443" s="2">
        <v>11</v>
      </c>
      <c r="AN3443" s="2">
        <v>22</v>
      </c>
      <c r="AQ3443" s="2">
        <v>14</v>
      </c>
      <c r="AR3443" s="2">
        <v>28</v>
      </c>
      <c r="AS3443" s="2">
        <v>5</v>
      </c>
      <c r="AT3443" s="2">
        <v>10</v>
      </c>
      <c r="AW3443" s="2">
        <v>31</v>
      </c>
      <c r="AX3443" s="2">
        <v>62</v>
      </c>
      <c r="CA3443" s="2">
        <v>50</v>
      </c>
      <c r="CB3443" s="2">
        <v>9</v>
      </c>
      <c r="CC3443" s="2">
        <v>18</v>
      </c>
      <c r="CD3443" s="2">
        <v>9</v>
      </c>
      <c r="CE3443" s="2">
        <v>18</v>
      </c>
      <c r="CF3443" s="2">
        <v>18</v>
      </c>
      <c r="CG3443" s="2">
        <v>22</v>
      </c>
      <c r="CH3443" s="2">
        <v>44</v>
      </c>
      <c r="CI3443" s="2">
        <v>19</v>
      </c>
      <c r="CJ3443" s="2">
        <v>38</v>
      </c>
      <c r="CM3443" s="2">
        <v>9</v>
      </c>
      <c r="CN3443" s="2">
        <v>18</v>
      </c>
      <c r="CS3443" s="2">
        <v>41</v>
      </c>
      <c r="CT3443" s="2">
        <v>82</v>
      </c>
    </row>
    <row r="3444" spans="1:101" ht="12.75" customHeight="1" x14ac:dyDescent="0.2">
      <c r="A3444">
        <v>5</v>
      </c>
      <c r="B3444" s="2">
        <v>2941</v>
      </c>
      <c r="C3444" s="17">
        <v>2.75</v>
      </c>
      <c r="D3444" s="2">
        <v>2.41</v>
      </c>
      <c r="F3444" s="15">
        <v>2.1739999999999999</v>
      </c>
      <c r="G3444" s="17">
        <v>64</v>
      </c>
      <c r="H3444" s="2">
        <v>49</v>
      </c>
      <c r="I3444" s="2">
        <v>76.599999999999994</v>
      </c>
      <c r="J3444" s="2">
        <v>49</v>
      </c>
      <c r="K3444" s="2">
        <v>76.599999999999994</v>
      </c>
      <c r="L3444" s="2">
        <v>76.599999999999994</v>
      </c>
      <c r="M3444" s="2">
        <v>4</v>
      </c>
      <c r="N3444" s="2">
        <v>6.3</v>
      </c>
      <c r="O3444" s="2">
        <v>11</v>
      </c>
      <c r="P3444" s="2">
        <v>17.2</v>
      </c>
      <c r="Q3444" s="2">
        <v>5</v>
      </c>
      <c r="R3444" s="2">
        <v>7.8</v>
      </c>
      <c r="S3444" s="2">
        <v>26</v>
      </c>
      <c r="T3444" s="2">
        <v>40.6</v>
      </c>
      <c r="U3444" s="2">
        <v>18</v>
      </c>
      <c r="V3444" s="2">
        <v>28.1</v>
      </c>
      <c r="Y3444" s="2">
        <v>15</v>
      </c>
      <c r="Z3444" s="2">
        <v>23.4</v>
      </c>
      <c r="AB3444" s="2">
        <v>1</v>
      </c>
      <c r="AE3444" s="2">
        <v>64</v>
      </c>
      <c r="AF3444" s="2">
        <v>34</v>
      </c>
      <c r="AG3444" s="2">
        <v>53.1</v>
      </c>
      <c r="AH3444" s="2">
        <v>34</v>
      </c>
      <c r="AI3444" s="2">
        <v>53.1</v>
      </c>
      <c r="AJ3444" s="2">
        <v>53.1</v>
      </c>
      <c r="AK3444" s="2">
        <v>20</v>
      </c>
      <c r="AL3444" s="2">
        <v>31.3</v>
      </c>
      <c r="AM3444" s="2">
        <v>10</v>
      </c>
      <c r="AN3444" s="2">
        <v>15.6</v>
      </c>
      <c r="AQ3444" s="2">
        <v>22</v>
      </c>
      <c r="AR3444" s="2">
        <v>34.4</v>
      </c>
      <c r="AS3444" s="2">
        <v>12</v>
      </c>
      <c r="AT3444" s="2">
        <v>18.8</v>
      </c>
      <c r="AW3444" s="2">
        <v>30</v>
      </c>
      <c r="AX3444" s="2">
        <v>46.9</v>
      </c>
      <c r="AZ3444" s="2">
        <v>1</v>
      </c>
      <c r="CA3444" s="2">
        <v>64</v>
      </c>
      <c r="CB3444" s="2">
        <v>31</v>
      </c>
      <c r="CC3444" s="2">
        <v>48.4</v>
      </c>
      <c r="CD3444" s="2">
        <v>31</v>
      </c>
      <c r="CE3444" s="2">
        <v>48.4</v>
      </c>
      <c r="CF3444" s="2">
        <v>48.4</v>
      </c>
      <c r="CG3444" s="2">
        <v>17</v>
      </c>
      <c r="CH3444" s="2">
        <v>26.6</v>
      </c>
      <c r="CI3444" s="2">
        <v>16</v>
      </c>
      <c r="CJ3444" s="2">
        <v>25</v>
      </c>
      <c r="CK3444" s="2">
        <v>3</v>
      </c>
      <c r="CL3444" s="2">
        <v>4.7</v>
      </c>
      <c r="CM3444" s="2">
        <v>22</v>
      </c>
      <c r="CN3444" s="2">
        <v>34.4</v>
      </c>
      <c r="CO3444" s="2">
        <v>6</v>
      </c>
      <c r="CP3444" s="2">
        <v>9.4</v>
      </c>
      <c r="CS3444" s="2">
        <v>33</v>
      </c>
      <c r="CT3444" s="2">
        <v>51.6</v>
      </c>
      <c r="CV3444" s="2">
        <v>1</v>
      </c>
    </row>
    <row r="3445" spans="1:101" ht="12.75" customHeight="1" x14ac:dyDescent="0.2">
      <c r="A3445">
        <v>5</v>
      </c>
      <c r="B3445" s="2">
        <v>2943</v>
      </c>
      <c r="C3445" s="17">
        <v>2.78</v>
      </c>
      <c r="D3445" s="2">
        <v>2</v>
      </c>
      <c r="F3445" s="15">
        <v>2.15</v>
      </c>
      <c r="G3445" s="17">
        <v>46</v>
      </c>
      <c r="H3445" s="2">
        <v>35</v>
      </c>
      <c r="I3445" s="2">
        <v>76.099999999999994</v>
      </c>
      <c r="J3445" s="2">
        <v>35</v>
      </c>
      <c r="K3445" s="2">
        <v>76.099999999999994</v>
      </c>
      <c r="L3445" s="2">
        <v>76.099999999999994</v>
      </c>
      <c r="M3445" s="2">
        <v>7</v>
      </c>
      <c r="N3445" s="2">
        <v>15.2</v>
      </c>
      <c r="O3445" s="2">
        <v>4</v>
      </c>
      <c r="P3445" s="2">
        <v>8.6999999999999993</v>
      </c>
      <c r="Q3445" s="2">
        <v>4</v>
      </c>
      <c r="R3445" s="2">
        <v>8.6999999999999993</v>
      </c>
      <c r="S3445" s="2">
        <v>11</v>
      </c>
      <c r="T3445" s="2">
        <v>23.9</v>
      </c>
      <c r="U3445" s="2">
        <v>20</v>
      </c>
      <c r="V3445" s="2">
        <v>43.5</v>
      </c>
      <c r="Y3445" s="2">
        <v>11</v>
      </c>
      <c r="Z3445" s="2">
        <v>23.9</v>
      </c>
      <c r="AE3445" s="2">
        <v>46</v>
      </c>
      <c r="AF3445" s="2">
        <v>18</v>
      </c>
      <c r="AG3445" s="2">
        <v>39.1</v>
      </c>
      <c r="AH3445" s="2">
        <v>18</v>
      </c>
      <c r="AI3445" s="2">
        <v>39.1</v>
      </c>
      <c r="AJ3445" s="2">
        <v>39.1</v>
      </c>
      <c r="AK3445" s="2">
        <v>13</v>
      </c>
      <c r="AL3445" s="2">
        <v>28.3</v>
      </c>
      <c r="AM3445" s="2">
        <v>15</v>
      </c>
      <c r="AN3445" s="2">
        <v>32.6</v>
      </c>
      <c r="AO3445" s="2">
        <v>3</v>
      </c>
      <c r="AP3445" s="2">
        <v>6.5</v>
      </c>
      <c r="AQ3445" s="2">
        <v>11</v>
      </c>
      <c r="AR3445" s="2">
        <v>23.9</v>
      </c>
      <c r="AS3445" s="2">
        <v>4</v>
      </c>
      <c r="AT3445" s="2">
        <v>8.6999999999999993</v>
      </c>
      <c r="AW3445" s="2">
        <v>28</v>
      </c>
      <c r="AX3445" s="2">
        <v>60.9</v>
      </c>
      <c r="CA3445" s="2">
        <v>46</v>
      </c>
      <c r="CB3445" s="2">
        <v>26</v>
      </c>
      <c r="CC3445" s="2">
        <v>56.5</v>
      </c>
      <c r="CD3445" s="2">
        <v>26</v>
      </c>
      <c r="CE3445" s="2">
        <v>56.5</v>
      </c>
      <c r="CF3445" s="2">
        <v>56.5</v>
      </c>
      <c r="CG3445" s="2">
        <v>14</v>
      </c>
      <c r="CH3445" s="2">
        <v>30.4</v>
      </c>
      <c r="CI3445" s="2">
        <v>6</v>
      </c>
      <c r="CJ3445" s="2">
        <v>13</v>
      </c>
      <c r="CK3445" s="2">
        <v>4</v>
      </c>
      <c r="CL3445" s="2">
        <v>8.6999999999999993</v>
      </c>
      <c r="CM3445" s="2">
        <v>15</v>
      </c>
      <c r="CN3445" s="2">
        <v>32.6</v>
      </c>
      <c r="CO3445" s="2">
        <v>7</v>
      </c>
      <c r="CP3445" s="2">
        <v>15.2</v>
      </c>
      <c r="CS3445" s="2">
        <v>20</v>
      </c>
      <c r="CT3445" s="2">
        <v>43.5</v>
      </c>
    </row>
    <row r="3446" spans="1:101" ht="12.75" customHeight="1" x14ac:dyDescent="0.2">
      <c r="A3446">
        <v>5</v>
      </c>
      <c r="B3446" s="2">
        <v>2944</v>
      </c>
      <c r="C3446" s="17">
        <v>3.28</v>
      </c>
      <c r="D3446" s="2">
        <v>2.86</v>
      </c>
      <c r="F3446" s="15">
        <v>3.0679999999999996</v>
      </c>
      <c r="G3446" s="17">
        <v>90</v>
      </c>
      <c r="H3446" s="2">
        <v>77</v>
      </c>
      <c r="I3446" s="2">
        <v>85.6</v>
      </c>
      <c r="J3446" s="2">
        <v>77</v>
      </c>
      <c r="K3446" s="2">
        <v>85.6</v>
      </c>
      <c r="L3446" s="2">
        <v>85.6</v>
      </c>
      <c r="M3446" s="2">
        <v>1</v>
      </c>
      <c r="N3446" s="2">
        <v>1.1000000000000001</v>
      </c>
      <c r="O3446" s="2">
        <v>12</v>
      </c>
      <c r="P3446" s="2">
        <v>13.3</v>
      </c>
      <c r="Q3446" s="2">
        <v>3</v>
      </c>
      <c r="R3446" s="2">
        <v>3.3</v>
      </c>
      <c r="S3446" s="2">
        <v>26</v>
      </c>
      <c r="T3446" s="2">
        <v>28.9</v>
      </c>
      <c r="U3446" s="2">
        <v>48</v>
      </c>
      <c r="V3446" s="2">
        <v>53.3</v>
      </c>
      <c r="Y3446" s="2">
        <v>13</v>
      </c>
      <c r="Z3446" s="2">
        <v>14.4</v>
      </c>
      <c r="AB3446" s="2">
        <v>1</v>
      </c>
      <c r="AC3446" s="2">
        <v>1</v>
      </c>
      <c r="AE3446" s="2">
        <v>90</v>
      </c>
      <c r="AF3446" s="2">
        <v>65</v>
      </c>
      <c r="AG3446" s="2">
        <v>72.2</v>
      </c>
      <c r="AH3446" s="2">
        <v>65</v>
      </c>
      <c r="AI3446" s="2">
        <v>72.2</v>
      </c>
      <c r="AJ3446" s="2">
        <v>72.2</v>
      </c>
      <c r="AK3446" s="2">
        <v>12</v>
      </c>
      <c r="AL3446" s="2">
        <v>13.3</v>
      </c>
      <c r="AM3446" s="2">
        <v>13</v>
      </c>
      <c r="AN3446" s="2">
        <v>14.4</v>
      </c>
      <c r="AO3446" s="2">
        <v>1</v>
      </c>
      <c r="AP3446" s="2">
        <v>1.1000000000000001</v>
      </c>
      <c r="AQ3446" s="2">
        <v>37</v>
      </c>
      <c r="AR3446" s="2">
        <v>41.1</v>
      </c>
      <c r="AS3446" s="2">
        <v>27</v>
      </c>
      <c r="AT3446" s="2">
        <v>30</v>
      </c>
      <c r="AW3446" s="2">
        <v>25</v>
      </c>
      <c r="AX3446" s="2">
        <v>27.8</v>
      </c>
      <c r="AZ3446" s="2">
        <v>1</v>
      </c>
      <c r="BA3446" s="2">
        <v>1</v>
      </c>
      <c r="CA3446" s="2">
        <v>90</v>
      </c>
      <c r="CB3446" s="2">
        <v>71</v>
      </c>
      <c r="CC3446" s="2">
        <v>78.900000000000006</v>
      </c>
      <c r="CD3446" s="2">
        <v>71</v>
      </c>
      <c r="CE3446" s="2">
        <v>78.900000000000006</v>
      </c>
      <c r="CF3446" s="2">
        <v>78.900000000000006</v>
      </c>
      <c r="CG3446" s="2">
        <v>6</v>
      </c>
      <c r="CH3446" s="2">
        <v>6.7</v>
      </c>
      <c r="CI3446" s="2">
        <v>13</v>
      </c>
      <c r="CJ3446" s="2">
        <v>14.4</v>
      </c>
      <c r="CK3446" s="2">
        <v>4</v>
      </c>
      <c r="CL3446" s="2">
        <v>4.4000000000000004</v>
      </c>
      <c r="CM3446" s="2">
        <v>24</v>
      </c>
      <c r="CN3446" s="2">
        <v>26.7</v>
      </c>
      <c r="CO3446" s="2">
        <v>43</v>
      </c>
      <c r="CP3446" s="2">
        <v>47.8</v>
      </c>
      <c r="CS3446" s="2">
        <v>19</v>
      </c>
      <c r="CT3446" s="2">
        <v>21.1</v>
      </c>
      <c r="CV3446" s="2">
        <v>1</v>
      </c>
      <c r="CW3446" s="2">
        <v>1</v>
      </c>
    </row>
    <row r="3447" spans="1:101" ht="12.75" customHeight="1" x14ac:dyDescent="0.2">
      <c r="A3447">
        <v>5</v>
      </c>
      <c r="B3447" s="2">
        <v>2945</v>
      </c>
      <c r="C3447" s="17">
        <v>2.82</v>
      </c>
      <c r="D3447" s="2">
        <v>2.52</v>
      </c>
      <c r="F3447" s="15">
        <v>2.2680000000000002</v>
      </c>
      <c r="G3447" s="17">
        <v>60</v>
      </c>
      <c r="H3447" s="2">
        <v>45</v>
      </c>
      <c r="I3447" s="2">
        <v>75</v>
      </c>
      <c r="J3447" s="2">
        <v>45</v>
      </c>
      <c r="K3447" s="2">
        <v>75</v>
      </c>
      <c r="L3447" s="2">
        <v>75</v>
      </c>
      <c r="M3447" s="2">
        <v>4</v>
      </c>
      <c r="N3447" s="2">
        <v>6.7</v>
      </c>
      <c r="O3447" s="2">
        <v>11</v>
      </c>
      <c r="P3447" s="2">
        <v>18.3</v>
      </c>
      <c r="Q3447" s="2">
        <v>4</v>
      </c>
      <c r="R3447" s="2">
        <v>6.7</v>
      </c>
      <c r="S3447" s="2">
        <v>21</v>
      </c>
      <c r="T3447" s="2">
        <v>35</v>
      </c>
      <c r="U3447" s="2">
        <v>20</v>
      </c>
      <c r="V3447" s="2">
        <v>33.299999999999997</v>
      </c>
      <c r="Y3447" s="2">
        <v>15</v>
      </c>
      <c r="Z3447" s="2">
        <v>25</v>
      </c>
      <c r="AC3447" s="2">
        <v>1</v>
      </c>
      <c r="AE3447" s="2">
        <v>60</v>
      </c>
      <c r="AF3447" s="2">
        <v>34</v>
      </c>
      <c r="AG3447" s="2">
        <v>56.7</v>
      </c>
      <c r="AH3447" s="2">
        <v>34</v>
      </c>
      <c r="AI3447" s="2">
        <v>56.7</v>
      </c>
      <c r="AJ3447" s="2">
        <v>56.7</v>
      </c>
      <c r="AK3447" s="2">
        <v>12</v>
      </c>
      <c r="AL3447" s="2">
        <v>20</v>
      </c>
      <c r="AM3447" s="2">
        <v>14</v>
      </c>
      <c r="AN3447" s="2">
        <v>23.3</v>
      </c>
      <c r="AQ3447" s="2">
        <v>25</v>
      </c>
      <c r="AR3447" s="2">
        <v>41.7</v>
      </c>
      <c r="AS3447" s="2">
        <v>9</v>
      </c>
      <c r="AT3447" s="2">
        <v>15</v>
      </c>
      <c r="AW3447" s="2">
        <v>26</v>
      </c>
      <c r="AX3447" s="2">
        <v>43.3</v>
      </c>
      <c r="BA3447" s="2">
        <v>1</v>
      </c>
      <c r="CA3447" s="2">
        <v>60</v>
      </c>
      <c r="CB3447" s="2">
        <v>29</v>
      </c>
      <c r="CC3447" s="2">
        <v>48.3</v>
      </c>
      <c r="CD3447" s="2">
        <v>29</v>
      </c>
      <c r="CE3447" s="2">
        <v>48.3</v>
      </c>
      <c r="CF3447" s="2">
        <v>48.3</v>
      </c>
      <c r="CG3447" s="2">
        <v>14</v>
      </c>
      <c r="CH3447" s="2">
        <v>23.3</v>
      </c>
      <c r="CI3447" s="2">
        <v>17</v>
      </c>
      <c r="CJ3447" s="2">
        <v>28.3</v>
      </c>
      <c r="CK3447" s="2">
        <v>3</v>
      </c>
      <c r="CL3447" s="2">
        <v>5</v>
      </c>
      <c r="CM3447" s="2">
        <v>16</v>
      </c>
      <c r="CN3447" s="2">
        <v>26.7</v>
      </c>
      <c r="CO3447" s="2">
        <v>10</v>
      </c>
      <c r="CP3447" s="2">
        <v>16.7</v>
      </c>
      <c r="CS3447" s="2">
        <v>31</v>
      </c>
      <c r="CT3447" s="2">
        <v>51.7</v>
      </c>
      <c r="CW3447" s="2">
        <v>1</v>
      </c>
    </row>
    <row r="3448" spans="1:101" ht="12.75" customHeight="1" x14ac:dyDescent="0.2">
      <c r="A3448">
        <v>5</v>
      </c>
      <c r="B3448" s="2">
        <v>2946</v>
      </c>
      <c r="C3448" s="17">
        <v>2.57</v>
      </c>
      <c r="D3448" s="2">
        <v>2.0699999999999998</v>
      </c>
      <c r="F3448" s="15">
        <v>1.9340000000000004</v>
      </c>
      <c r="G3448" s="17">
        <v>30</v>
      </c>
      <c r="H3448" s="2">
        <v>20</v>
      </c>
      <c r="I3448" s="2">
        <v>66.7</v>
      </c>
      <c r="J3448" s="2">
        <v>20</v>
      </c>
      <c r="K3448" s="2">
        <v>66.7</v>
      </c>
      <c r="L3448" s="2">
        <v>66.7</v>
      </c>
      <c r="M3448" s="2">
        <v>4</v>
      </c>
      <c r="N3448" s="2">
        <v>13.3</v>
      </c>
      <c r="O3448" s="2">
        <v>6</v>
      </c>
      <c r="P3448" s="2">
        <v>20</v>
      </c>
      <c r="Q3448" s="2">
        <v>3</v>
      </c>
      <c r="R3448" s="2">
        <v>10</v>
      </c>
      <c r="S3448" s="2">
        <v>7</v>
      </c>
      <c r="T3448" s="2">
        <v>23.3</v>
      </c>
      <c r="U3448" s="2">
        <v>10</v>
      </c>
      <c r="V3448" s="2">
        <v>33.299999999999997</v>
      </c>
      <c r="Y3448" s="2">
        <v>10</v>
      </c>
      <c r="Z3448" s="2">
        <v>33.299999999999997</v>
      </c>
      <c r="AB3448" s="2">
        <v>1</v>
      </c>
      <c r="AE3448" s="2">
        <v>30</v>
      </c>
      <c r="AF3448" s="2">
        <v>18</v>
      </c>
      <c r="AG3448" s="2">
        <v>60</v>
      </c>
      <c r="AH3448" s="2">
        <v>18</v>
      </c>
      <c r="AI3448" s="2">
        <v>60</v>
      </c>
      <c r="AJ3448" s="2">
        <v>60</v>
      </c>
      <c r="AK3448" s="2">
        <v>5</v>
      </c>
      <c r="AL3448" s="2">
        <v>16.7</v>
      </c>
      <c r="AM3448" s="2">
        <v>7</v>
      </c>
      <c r="AN3448" s="2">
        <v>23.3</v>
      </c>
      <c r="AO3448" s="2">
        <v>4</v>
      </c>
      <c r="AP3448" s="2">
        <v>13.3</v>
      </c>
      <c r="AQ3448" s="2">
        <v>13</v>
      </c>
      <c r="AR3448" s="2">
        <v>43.3</v>
      </c>
      <c r="AS3448" s="2">
        <v>1</v>
      </c>
      <c r="AT3448" s="2">
        <v>3.3</v>
      </c>
      <c r="AW3448" s="2">
        <v>12</v>
      </c>
      <c r="AX3448" s="2">
        <v>40</v>
      </c>
      <c r="AZ3448" s="2">
        <v>1</v>
      </c>
      <c r="CA3448" s="2">
        <v>30</v>
      </c>
      <c r="CB3448" s="2">
        <v>12</v>
      </c>
      <c r="CC3448" s="2">
        <v>40</v>
      </c>
      <c r="CD3448" s="2">
        <v>12</v>
      </c>
      <c r="CE3448" s="2">
        <v>40</v>
      </c>
      <c r="CF3448" s="2">
        <v>40</v>
      </c>
      <c r="CG3448" s="2">
        <v>11</v>
      </c>
      <c r="CH3448" s="2">
        <v>36.700000000000003</v>
      </c>
      <c r="CI3448" s="2">
        <v>7</v>
      </c>
      <c r="CJ3448" s="2">
        <v>23.3</v>
      </c>
      <c r="CK3448" s="2">
        <v>1</v>
      </c>
      <c r="CL3448" s="2">
        <v>3.3</v>
      </c>
      <c r="CM3448" s="2">
        <v>11</v>
      </c>
      <c r="CN3448" s="2">
        <v>36.700000000000003</v>
      </c>
      <c r="CS3448" s="2">
        <v>18</v>
      </c>
      <c r="CT3448" s="2">
        <v>60</v>
      </c>
      <c r="CV3448" s="2">
        <v>1</v>
      </c>
    </row>
    <row r="3449" spans="1:101" ht="12.75" customHeight="1" x14ac:dyDescent="0.2">
      <c r="A3449">
        <v>5</v>
      </c>
      <c r="B3449" s="2">
        <v>2948</v>
      </c>
      <c r="G3449" s="17">
        <v>2</v>
      </c>
      <c r="AE3449" s="2">
        <v>2</v>
      </c>
      <c r="CA3449" s="2">
        <v>2</v>
      </c>
    </row>
    <row r="3450" spans="1:101" ht="12.75" customHeight="1" x14ac:dyDescent="0.2">
      <c r="A3450">
        <v>5</v>
      </c>
      <c r="B3450" s="2">
        <v>2950</v>
      </c>
      <c r="C3450" s="17">
        <v>2.66</v>
      </c>
      <c r="D3450" s="2">
        <v>2.21</v>
      </c>
      <c r="F3450" s="15">
        <v>2.4849999999999999</v>
      </c>
      <c r="G3450" s="17">
        <v>46</v>
      </c>
      <c r="H3450" s="2">
        <v>26</v>
      </c>
      <c r="I3450" s="2">
        <v>55.3</v>
      </c>
      <c r="J3450" s="2">
        <v>26</v>
      </c>
      <c r="K3450" s="2">
        <v>55.3</v>
      </c>
      <c r="L3450" s="2">
        <v>56.5</v>
      </c>
      <c r="M3450" s="2">
        <v>8</v>
      </c>
      <c r="N3450" s="2">
        <v>17</v>
      </c>
      <c r="O3450" s="2">
        <v>12</v>
      </c>
      <c r="P3450" s="2">
        <v>25.5</v>
      </c>
      <c r="S3450" s="2">
        <v>11</v>
      </c>
      <c r="T3450" s="2">
        <v>23.4</v>
      </c>
      <c r="U3450" s="2">
        <v>15</v>
      </c>
      <c r="V3450" s="2">
        <v>31.9</v>
      </c>
      <c r="W3450" s="2">
        <v>1</v>
      </c>
      <c r="X3450" s="2">
        <v>2.1</v>
      </c>
      <c r="Y3450" s="2">
        <v>21</v>
      </c>
      <c r="Z3450" s="2">
        <v>44.7</v>
      </c>
      <c r="AC3450" s="2">
        <v>1</v>
      </c>
      <c r="AE3450" s="2">
        <v>46</v>
      </c>
      <c r="AF3450" s="2">
        <v>20</v>
      </c>
      <c r="AG3450" s="2">
        <v>42.6</v>
      </c>
      <c r="AH3450" s="2">
        <v>20</v>
      </c>
      <c r="AI3450" s="2">
        <v>42.6</v>
      </c>
      <c r="AJ3450" s="2">
        <v>43.5</v>
      </c>
      <c r="AK3450" s="2">
        <v>14</v>
      </c>
      <c r="AL3450" s="2">
        <v>29.8</v>
      </c>
      <c r="AM3450" s="2">
        <v>12</v>
      </c>
      <c r="AN3450" s="2">
        <v>25.5</v>
      </c>
      <c r="AQ3450" s="2">
        <v>14</v>
      </c>
      <c r="AR3450" s="2">
        <v>29.8</v>
      </c>
      <c r="AS3450" s="2">
        <v>6</v>
      </c>
      <c r="AT3450" s="2">
        <v>12.8</v>
      </c>
      <c r="AU3450" s="2">
        <v>1</v>
      </c>
      <c r="AV3450" s="2">
        <v>2.1</v>
      </c>
      <c r="AW3450" s="2">
        <v>27</v>
      </c>
      <c r="AX3450" s="2">
        <v>57.4</v>
      </c>
      <c r="BA3450" s="2">
        <v>1</v>
      </c>
      <c r="CA3450" s="2">
        <v>46</v>
      </c>
      <c r="CB3450" s="2">
        <v>25</v>
      </c>
      <c r="CC3450" s="2">
        <v>53.2</v>
      </c>
      <c r="CD3450" s="2">
        <v>25</v>
      </c>
      <c r="CE3450" s="2">
        <v>53.2</v>
      </c>
      <c r="CF3450" s="2">
        <v>54.3</v>
      </c>
      <c r="CG3450" s="2">
        <v>9</v>
      </c>
      <c r="CH3450" s="2">
        <v>19.100000000000001</v>
      </c>
      <c r="CI3450" s="2">
        <v>12</v>
      </c>
      <c r="CJ3450" s="2">
        <v>25.5</v>
      </c>
      <c r="CM3450" s="2">
        <v>16</v>
      </c>
      <c r="CN3450" s="2">
        <v>34</v>
      </c>
      <c r="CO3450" s="2">
        <v>9</v>
      </c>
      <c r="CP3450" s="2">
        <v>19.100000000000001</v>
      </c>
      <c r="CQ3450" s="2">
        <v>1</v>
      </c>
      <c r="CR3450" s="2">
        <v>2.1</v>
      </c>
      <c r="CS3450" s="2">
        <v>22</v>
      </c>
      <c r="CT3450" s="2">
        <v>46.8</v>
      </c>
      <c r="CW3450" s="2">
        <v>1</v>
      </c>
    </row>
    <row r="3451" spans="1:101" ht="12.75" customHeight="1" x14ac:dyDescent="0.2">
      <c r="A3451">
        <v>5</v>
      </c>
      <c r="B3451" s="2">
        <v>2951</v>
      </c>
      <c r="C3451" s="17">
        <v>2.68</v>
      </c>
      <c r="D3451" s="2">
        <v>2.35</v>
      </c>
      <c r="F3451" s="15">
        <v>2.2430000000000003</v>
      </c>
      <c r="G3451" s="17">
        <v>69</v>
      </c>
      <c r="H3451" s="2">
        <v>39</v>
      </c>
      <c r="I3451" s="2">
        <v>56.5</v>
      </c>
      <c r="J3451" s="2">
        <v>39</v>
      </c>
      <c r="K3451" s="2">
        <v>56.5</v>
      </c>
      <c r="L3451" s="2">
        <v>56.5</v>
      </c>
      <c r="M3451" s="2">
        <v>9</v>
      </c>
      <c r="N3451" s="2">
        <v>13</v>
      </c>
      <c r="O3451" s="2">
        <v>21</v>
      </c>
      <c r="P3451" s="2">
        <v>30.4</v>
      </c>
      <c r="S3451" s="2">
        <v>22</v>
      </c>
      <c r="T3451" s="2">
        <v>31.9</v>
      </c>
      <c r="U3451" s="2">
        <v>17</v>
      </c>
      <c r="V3451" s="2">
        <v>24.6</v>
      </c>
      <c r="Y3451" s="2">
        <v>30</v>
      </c>
      <c r="Z3451" s="2">
        <v>43.5</v>
      </c>
      <c r="AC3451" s="2">
        <v>1</v>
      </c>
      <c r="AE3451" s="2">
        <v>69</v>
      </c>
      <c r="AF3451" s="2">
        <v>30</v>
      </c>
      <c r="AG3451" s="2">
        <v>43.5</v>
      </c>
      <c r="AH3451" s="2">
        <v>30</v>
      </c>
      <c r="AI3451" s="2">
        <v>43.5</v>
      </c>
      <c r="AJ3451" s="2">
        <v>43.5</v>
      </c>
      <c r="AK3451" s="2">
        <v>18</v>
      </c>
      <c r="AL3451" s="2">
        <v>26.1</v>
      </c>
      <c r="AM3451" s="2">
        <v>21</v>
      </c>
      <c r="AN3451" s="2">
        <v>30.4</v>
      </c>
      <c r="AQ3451" s="2">
        <v>18</v>
      </c>
      <c r="AR3451" s="2">
        <v>26.1</v>
      </c>
      <c r="AS3451" s="2">
        <v>12</v>
      </c>
      <c r="AT3451" s="2">
        <v>17.399999999999999</v>
      </c>
      <c r="AW3451" s="2">
        <v>39</v>
      </c>
      <c r="AX3451" s="2">
        <v>56.5</v>
      </c>
      <c r="BA3451" s="2">
        <v>1</v>
      </c>
      <c r="CA3451" s="2">
        <v>69</v>
      </c>
      <c r="CB3451" s="2">
        <v>26</v>
      </c>
      <c r="CC3451" s="2">
        <v>37.700000000000003</v>
      </c>
      <c r="CD3451" s="2">
        <v>26</v>
      </c>
      <c r="CE3451" s="2">
        <v>37.700000000000003</v>
      </c>
      <c r="CF3451" s="2">
        <v>37.700000000000003</v>
      </c>
      <c r="CG3451" s="2">
        <v>16</v>
      </c>
      <c r="CH3451" s="2">
        <v>23.2</v>
      </c>
      <c r="CI3451" s="2">
        <v>27</v>
      </c>
      <c r="CJ3451" s="2">
        <v>39.1</v>
      </c>
      <c r="CM3451" s="2">
        <v>19</v>
      </c>
      <c r="CN3451" s="2">
        <v>27.5</v>
      </c>
      <c r="CO3451" s="2">
        <v>7</v>
      </c>
      <c r="CP3451" s="2">
        <v>10.1</v>
      </c>
      <c r="CS3451" s="2">
        <v>43</v>
      </c>
      <c r="CT3451" s="2">
        <v>62.3</v>
      </c>
      <c r="CW3451" s="2">
        <v>1</v>
      </c>
    </row>
    <row r="3452" spans="1:101" ht="12.75" customHeight="1" x14ac:dyDescent="0.2">
      <c r="A3452">
        <v>5</v>
      </c>
      <c r="B3452" s="2">
        <v>2952</v>
      </c>
      <c r="C3452" s="17">
        <v>2.7</v>
      </c>
      <c r="D3452" s="2">
        <v>2.63</v>
      </c>
      <c r="F3452" s="15">
        <v>2.54</v>
      </c>
      <c r="G3452" s="17">
        <v>52</v>
      </c>
      <c r="H3452" s="2">
        <v>34</v>
      </c>
      <c r="I3452" s="2">
        <v>63</v>
      </c>
      <c r="J3452" s="2">
        <v>34</v>
      </c>
      <c r="K3452" s="2">
        <v>63</v>
      </c>
      <c r="L3452" s="2">
        <v>65.400000000000006</v>
      </c>
      <c r="M3452" s="2">
        <v>9</v>
      </c>
      <c r="N3452" s="2">
        <v>16.7</v>
      </c>
      <c r="O3452" s="2">
        <v>9</v>
      </c>
      <c r="P3452" s="2">
        <v>16.7</v>
      </c>
      <c r="S3452" s="2">
        <v>17</v>
      </c>
      <c r="T3452" s="2">
        <v>31.5</v>
      </c>
      <c r="U3452" s="2">
        <v>17</v>
      </c>
      <c r="V3452" s="2">
        <v>31.5</v>
      </c>
      <c r="W3452" s="2">
        <v>2</v>
      </c>
      <c r="X3452" s="2">
        <v>3.7</v>
      </c>
      <c r="Y3452" s="2">
        <v>20</v>
      </c>
      <c r="Z3452" s="2">
        <v>37</v>
      </c>
      <c r="AE3452" s="2">
        <v>52</v>
      </c>
      <c r="AF3452" s="2">
        <v>35</v>
      </c>
      <c r="AG3452" s="2">
        <v>64.8</v>
      </c>
      <c r="AH3452" s="2">
        <v>35</v>
      </c>
      <c r="AI3452" s="2">
        <v>64.8</v>
      </c>
      <c r="AJ3452" s="2">
        <v>67.3</v>
      </c>
      <c r="AK3452" s="2">
        <v>7</v>
      </c>
      <c r="AL3452" s="2">
        <v>13</v>
      </c>
      <c r="AM3452" s="2">
        <v>10</v>
      </c>
      <c r="AN3452" s="2">
        <v>18.5</v>
      </c>
      <c r="AQ3452" s="2">
        <v>25</v>
      </c>
      <c r="AR3452" s="2">
        <v>46.3</v>
      </c>
      <c r="AS3452" s="2">
        <v>10</v>
      </c>
      <c r="AT3452" s="2">
        <v>18.5</v>
      </c>
      <c r="AU3452" s="2">
        <v>2</v>
      </c>
      <c r="AV3452" s="2">
        <v>3.7</v>
      </c>
      <c r="AW3452" s="2">
        <v>19</v>
      </c>
      <c r="AX3452" s="2">
        <v>35.200000000000003</v>
      </c>
      <c r="CA3452" s="2">
        <v>52</v>
      </c>
      <c r="CB3452" s="2">
        <v>35</v>
      </c>
      <c r="CC3452" s="2">
        <v>64.8</v>
      </c>
      <c r="CD3452" s="2">
        <v>35</v>
      </c>
      <c r="CE3452" s="2">
        <v>64.8</v>
      </c>
      <c r="CF3452" s="2">
        <v>67.3</v>
      </c>
      <c r="CG3452" s="2">
        <v>9</v>
      </c>
      <c r="CH3452" s="2">
        <v>16.7</v>
      </c>
      <c r="CI3452" s="2">
        <v>8</v>
      </c>
      <c r="CJ3452" s="2">
        <v>14.8</v>
      </c>
      <c r="CM3452" s="2">
        <v>28</v>
      </c>
      <c r="CN3452" s="2">
        <v>51.9</v>
      </c>
      <c r="CO3452" s="2">
        <v>7</v>
      </c>
      <c r="CP3452" s="2">
        <v>13</v>
      </c>
      <c r="CQ3452" s="2">
        <v>2</v>
      </c>
      <c r="CR3452" s="2">
        <v>3.7</v>
      </c>
      <c r="CS3452" s="2">
        <v>19</v>
      </c>
      <c r="CT3452" s="2">
        <v>35.200000000000003</v>
      </c>
    </row>
    <row r="3453" spans="1:101" ht="12.75" customHeight="1" x14ac:dyDescent="0.2">
      <c r="A3453">
        <v>5</v>
      </c>
      <c r="B3453" s="2">
        <v>2953</v>
      </c>
      <c r="C3453" s="17">
        <v>2.79</v>
      </c>
      <c r="D3453" s="2">
        <v>2.36</v>
      </c>
      <c r="F3453" s="15">
        <v>2.823</v>
      </c>
      <c r="G3453" s="17">
        <v>56</v>
      </c>
      <c r="H3453" s="2">
        <v>34</v>
      </c>
      <c r="I3453" s="2">
        <v>60.7</v>
      </c>
      <c r="J3453" s="2">
        <v>34</v>
      </c>
      <c r="K3453" s="2">
        <v>60.7</v>
      </c>
      <c r="L3453" s="2">
        <v>60.7</v>
      </c>
      <c r="M3453" s="2">
        <v>7</v>
      </c>
      <c r="N3453" s="2">
        <v>12.5</v>
      </c>
      <c r="O3453" s="2">
        <v>15</v>
      </c>
      <c r="P3453" s="2">
        <v>26.8</v>
      </c>
      <c r="S3453" s="2">
        <v>17</v>
      </c>
      <c r="T3453" s="2">
        <v>30.4</v>
      </c>
      <c r="U3453" s="2">
        <v>17</v>
      </c>
      <c r="V3453" s="2">
        <v>30.4</v>
      </c>
      <c r="Y3453" s="2">
        <v>22</v>
      </c>
      <c r="Z3453" s="2">
        <v>39.299999999999997</v>
      </c>
      <c r="AE3453" s="2">
        <v>56</v>
      </c>
      <c r="AF3453" s="2">
        <v>23</v>
      </c>
      <c r="AG3453" s="2">
        <v>41.1</v>
      </c>
      <c r="AH3453" s="2">
        <v>23</v>
      </c>
      <c r="AI3453" s="2">
        <v>41.1</v>
      </c>
      <c r="AJ3453" s="2">
        <v>41.1</v>
      </c>
      <c r="AK3453" s="2">
        <v>11</v>
      </c>
      <c r="AL3453" s="2">
        <v>19.600000000000001</v>
      </c>
      <c r="AM3453" s="2">
        <v>22</v>
      </c>
      <c r="AN3453" s="2">
        <v>39.299999999999997</v>
      </c>
      <c r="AQ3453" s="2">
        <v>15</v>
      </c>
      <c r="AR3453" s="2">
        <v>26.8</v>
      </c>
      <c r="AS3453" s="2">
        <v>8</v>
      </c>
      <c r="AT3453" s="2">
        <v>14.3</v>
      </c>
      <c r="AW3453" s="2">
        <v>33</v>
      </c>
      <c r="AX3453" s="2">
        <v>58.9</v>
      </c>
      <c r="CA3453" s="2">
        <v>56</v>
      </c>
      <c r="CB3453" s="2">
        <v>40</v>
      </c>
      <c r="CC3453" s="2">
        <v>71.400000000000006</v>
      </c>
      <c r="CD3453" s="2">
        <v>40</v>
      </c>
      <c r="CE3453" s="2">
        <v>71.400000000000006</v>
      </c>
      <c r="CF3453" s="2">
        <v>71.400000000000006</v>
      </c>
      <c r="CG3453" s="2">
        <v>11</v>
      </c>
      <c r="CH3453" s="2">
        <v>19.600000000000001</v>
      </c>
      <c r="CI3453" s="2">
        <v>5</v>
      </c>
      <c r="CJ3453" s="2">
        <v>8.9</v>
      </c>
      <c r="CM3453" s="2">
        <v>23</v>
      </c>
      <c r="CN3453" s="2">
        <v>41.1</v>
      </c>
      <c r="CO3453" s="2">
        <v>17</v>
      </c>
      <c r="CP3453" s="2">
        <v>30.4</v>
      </c>
      <c r="CS3453" s="2">
        <v>16</v>
      </c>
      <c r="CT3453" s="2">
        <v>28.6</v>
      </c>
    </row>
    <row r="3454" spans="1:101" ht="12.75" customHeight="1" x14ac:dyDescent="0.2">
      <c r="A3454">
        <v>5</v>
      </c>
      <c r="B3454" s="2">
        <v>2954</v>
      </c>
      <c r="C3454" s="17">
        <v>3.01</v>
      </c>
      <c r="D3454" s="2">
        <v>2.41</v>
      </c>
      <c r="F3454" s="15">
        <v>2.9779999999999998</v>
      </c>
      <c r="G3454" s="17">
        <v>85</v>
      </c>
      <c r="H3454" s="2">
        <v>73</v>
      </c>
      <c r="I3454" s="2">
        <v>83.9</v>
      </c>
      <c r="J3454" s="2">
        <v>73</v>
      </c>
      <c r="K3454" s="2">
        <v>83.9</v>
      </c>
      <c r="L3454" s="2">
        <v>85.9</v>
      </c>
      <c r="M3454" s="2">
        <v>7</v>
      </c>
      <c r="N3454" s="2">
        <v>8</v>
      </c>
      <c r="O3454" s="2">
        <v>5</v>
      </c>
      <c r="P3454" s="2">
        <v>5.7</v>
      </c>
      <c r="Q3454" s="2">
        <v>6</v>
      </c>
      <c r="R3454" s="2">
        <v>6.9</v>
      </c>
      <c r="S3454" s="2">
        <v>23</v>
      </c>
      <c r="T3454" s="2">
        <v>26.4</v>
      </c>
      <c r="U3454" s="2">
        <v>44</v>
      </c>
      <c r="V3454" s="2">
        <v>50.6</v>
      </c>
      <c r="W3454" s="2">
        <v>2</v>
      </c>
      <c r="X3454" s="2">
        <v>2.2999999999999998</v>
      </c>
      <c r="Y3454" s="2">
        <v>14</v>
      </c>
      <c r="Z3454" s="2">
        <v>16.100000000000001</v>
      </c>
      <c r="AC3454" s="2">
        <v>1</v>
      </c>
      <c r="AE3454" s="2">
        <v>85</v>
      </c>
      <c r="AF3454" s="2">
        <v>44</v>
      </c>
      <c r="AG3454" s="2">
        <v>51.2</v>
      </c>
      <c r="AH3454" s="2">
        <v>44</v>
      </c>
      <c r="AI3454" s="2">
        <v>51.2</v>
      </c>
      <c r="AJ3454" s="2">
        <v>51.8</v>
      </c>
      <c r="AK3454" s="2">
        <v>21</v>
      </c>
      <c r="AL3454" s="2">
        <v>24.4</v>
      </c>
      <c r="AM3454" s="2">
        <v>20</v>
      </c>
      <c r="AN3454" s="2">
        <v>23.3</v>
      </c>
      <c r="AQ3454" s="2">
        <v>30</v>
      </c>
      <c r="AR3454" s="2">
        <v>34.9</v>
      </c>
      <c r="AS3454" s="2">
        <v>14</v>
      </c>
      <c r="AT3454" s="2">
        <v>16.3</v>
      </c>
      <c r="AU3454" s="2">
        <v>1</v>
      </c>
      <c r="AV3454" s="2">
        <v>1.2</v>
      </c>
      <c r="AW3454" s="2">
        <v>42</v>
      </c>
      <c r="AX3454" s="2">
        <v>48.8</v>
      </c>
      <c r="BA3454" s="2">
        <v>2</v>
      </c>
      <c r="CA3454" s="2">
        <v>86</v>
      </c>
      <c r="CB3454" s="2">
        <v>71</v>
      </c>
      <c r="CC3454" s="2">
        <v>82.6</v>
      </c>
      <c r="CD3454" s="2">
        <v>71</v>
      </c>
      <c r="CE3454" s="2">
        <v>82.6</v>
      </c>
      <c r="CF3454" s="2">
        <v>82.6</v>
      </c>
      <c r="CG3454" s="2">
        <v>5</v>
      </c>
      <c r="CH3454" s="2">
        <v>5.8</v>
      </c>
      <c r="CI3454" s="2">
        <v>10</v>
      </c>
      <c r="CJ3454" s="2">
        <v>11.6</v>
      </c>
      <c r="CK3454" s="2">
        <v>5</v>
      </c>
      <c r="CL3454" s="2">
        <v>5.8</v>
      </c>
      <c r="CM3454" s="2">
        <v>33</v>
      </c>
      <c r="CN3454" s="2">
        <v>38.4</v>
      </c>
      <c r="CO3454" s="2">
        <v>33</v>
      </c>
      <c r="CP3454" s="2">
        <v>38.4</v>
      </c>
      <c r="CS3454" s="2">
        <v>15</v>
      </c>
      <c r="CT3454" s="2">
        <v>17.399999999999999</v>
      </c>
      <c r="CW3454" s="2">
        <v>2</v>
      </c>
    </row>
    <row r="3455" spans="1:101" ht="12.75" customHeight="1" x14ac:dyDescent="0.2">
      <c r="A3455">
        <v>5</v>
      </c>
      <c r="B3455" s="2">
        <v>2955</v>
      </c>
      <c r="C3455" s="17">
        <v>3.07</v>
      </c>
      <c r="D3455" s="2">
        <v>2.81</v>
      </c>
      <c r="F3455" s="15">
        <v>3.0339999999999998</v>
      </c>
      <c r="G3455" s="17">
        <v>55</v>
      </c>
      <c r="H3455" s="2">
        <v>44</v>
      </c>
      <c r="I3455" s="2">
        <v>77.2</v>
      </c>
      <c r="J3455" s="2">
        <v>44</v>
      </c>
      <c r="K3455" s="2">
        <v>77.2</v>
      </c>
      <c r="L3455" s="2">
        <v>80</v>
      </c>
      <c r="M3455" s="2">
        <v>3</v>
      </c>
      <c r="N3455" s="2">
        <v>5.3</v>
      </c>
      <c r="O3455" s="2">
        <v>8</v>
      </c>
      <c r="P3455" s="2">
        <v>14</v>
      </c>
      <c r="S3455" s="2">
        <v>20</v>
      </c>
      <c r="T3455" s="2">
        <v>35.1</v>
      </c>
      <c r="U3455" s="2">
        <v>24</v>
      </c>
      <c r="V3455" s="2">
        <v>42.1</v>
      </c>
      <c r="W3455" s="2">
        <v>2</v>
      </c>
      <c r="X3455" s="2">
        <v>3.5</v>
      </c>
      <c r="Y3455" s="2">
        <v>13</v>
      </c>
      <c r="Z3455" s="2">
        <v>22.8</v>
      </c>
      <c r="AE3455" s="2">
        <v>56</v>
      </c>
      <c r="AF3455" s="2">
        <v>39</v>
      </c>
      <c r="AG3455" s="2">
        <v>68.400000000000006</v>
      </c>
      <c r="AH3455" s="2">
        <v>39</v>
      </c>
      <c r="AI3455" s="2">
        <v>68.400000000000006</v>
      </c>
      <c r="AJ3455" s="2">
        <v>69.599999999999994</v>
      </c>
      <c r="AK3455" s="2">
        <v>4</v>
      </c>
      <c r="AL3455" s="2">
        <v>7</v>
      </c>
      <c r="AM3455" s="2">
        <v>13</v>
      </c>
      <c r="AN3455" s="2">
        <v>22.8</v>
      </c>
      <c r="AQ3455" s="2">
        <v>26</v>
      </c>
      <c r="AR3455" s="2">
        <v>45.6</v>
      </c>
      <c r="AS3455" s="2">
        <v>13</v>
      </c>
      <c r="AT3455" s="2">
        <v>22.8</v>
      </c>
      <c r="AU3455" s="2">
        <v>1</v>
      </c>
      <c r="AV3455" s="2">
        <v>1.8</v>
      </c>
      <c r="AW3455" s="2">
        <v>18</v>
      </c>
      <c r="AX3455" s="2">
        <v>31.6</v>
      </c>
      <c r="CA3455" s="2">
        <v>56</v>
      </c>
      <c r="CB3455" s="2">
        <v>43</v>
      </c>
      <c r="CC3455" s="2">
        <v>75.400000000000006</v>
      </c>
      <c r="CD3455" s="2">
        <v>43</v>
      </c>
      <c r="CE3455" s="2">
        <v>75.400000000000006</v>
      </c>
      <c r="CF3455" s="2">
        <v>76.8</v>
      </c>
      <c r="CG3455" s="2">
        <v>4</v>
      </c>
      <c r="CH3455" s="2">
        <v>7</v>
      </c>
      <c r="CI3455" s="2">
        <v>9</v>
      </c>
      <c r="CJ3455" s="2">
        <v>15.8</v>
      </c>
      <c r="CM3455" s="2">
        <v>21</v>
      </c>
      <c r="CN3455" s="2">
        <v>36.799999999999997</v>
      </c>
      <c r="CO3455" s="2">
        <v>22</v>
      </c>
      <c r="CP3455" s="2">
        <v>38.6</v>
      </c>
      <c r="CQ3455" s="2">
        <v>1</v>
      </c>
      <c r="CR3455" s="2">
        <v>1.8</v>
      </c>
      <c r="CS3455" s="2">
        <v>14</v>
      </c>
      <c r="CT3455" s="2">
        <v>24.6</v>
      </c>
    </row>
    <row r="3456" spans="1:101" ht="12.75" customHeight="1" x14ac:dyDescent="0.2">
      <c r="A3456">
        <v>5</v>
      </c>
      <c r="B3456" s="2">
        <v>2956</v>
      </c>
      <c r="C3456" s="17">
        <v>3.38</v>
      </c>
      <c r="D3456" s="2">
        <v>2.94</v>
      </c>
      <c r="F3456" s="15">
        <v>3.363</v>
      </c>
      <c r="G3456" s="17">
        <v>69</v>
      </c>
      <c r="H3456" s="2">
        <v>59</v>
      </c>
      <c r="I3456" s="2">
        <v>85.5</v>
      </c>
      <c r="J3456" s="2">
        <v>59</v>
      </c>
      <c r="K3456" s="2">
        <v>85.5</v>
      </c>
      <c r="L3456" s="2">
        <v>85.5</v>
      </c>
      <c r="M3456" s="2">
        <v>3</v>
      </c>
      <c r="N3456" s="2">
        <v>4.3</v>
      </c>
      <c r="O3456" s="2">
        <v>7</v>
      </c>
      <c r="P3456" s="2">
        <v>10.1</v>
      </c>
      <c r="S3456" s="2">
        <v>20</v>
      </c>
      <c r="T3456" s="2">
        <v>29</v>
      </c>
      <c r="U3456" s="2">
        <v>39</v>
      </c>
      <c r="V3456" s="2">
        <v>56.5</v>
      </c>
      <c r="Y3456" s="2">
        <v>10</v>
      </c>
      <c r="Z3456" s="2">
        <v>14.5</v>
      </c>
      <c r="AB3456" s="2">
        <v>1</v>
      </c>
      <c r="AC3456" s="2">
        <v>3</v>
      </c>
      <c r="AE3456" s="2">
        <v>69</v>
      </c>
      <c r="AF3456" s="2">
        <v>51</v>
      </c>
      <c r="AG3456" s="2">
        <v>73.900000000000006</v>
      </c>
      <c r="AH3456" s="2">
        <v>51</v>
      </c>
      <c r="AI3456" s="2">
        <v>73.900000000000006</v>
      </c>
      <c r="AJ3456" s="2">
        <v>73.900000000000006</v>
      </c>
      <c r="AK3456" s="2">
        <v>6</v>
      </c>
      <c r="AL3456" s="2">
        <v>8.6999999999999993</v>
      </c>
      <c r="AM3456" s="2">
        <v>12</v>
      </c>
      <c r="AN3456" s="2">
        <v>17.399999999999999</v>
      </c>
      <c r="AO3456" s="2">
        <v>3</v>
      </c>
      <c r="AP3456" s="2">
        <v>4.3</v>
      </c>
      <c r="AQ3456" s="2">
        <v>19</v>
      </c>
      <c r="AR3456" s="2">
        <v>27.5</v>
      </c>
      <c r="AS3456" s="2">
        <v>29</v>
      </c>
      <c r="AT3456" s="2">
        <v>42</v>
      </c>
      <c r="AW3456" s="2">
        <v>18</v>
      </c>
      <c r="AX3456" s="2">
        <v>26.1</v>
      </c>
      <c r="AZ3456" s="2">
        <v>1</v>
      </c>
      <c r="BA3456" s="2">
        <v>3</v>
      </c>
      <c r="CA3456" s="2">
        <v>69</v>
      </c>
      <c r="CB3456" s="2">
        <v>58</v>
      </c>
      <c r="CC3456" s="2">
        <v>84.1</v>
      </c>
      <c r="CD3456" s="2">
        <v>58</v>
      </c>
      <c r="CE3456" s="2">
        <v>84.1</v>
      </c>
      <c r="CF3456" s="2">
        <v>84.1</v>
      </c>
      <c r="CG3456" s="2">
        <v>4</v>
      </c>
      <c r="CH3456" s="2">
        <v>5.8</v>
      </c>
      <c r="CI3456" s="2">
        <v>7</v>
      </c>
      <c r="CJ3456" s="2">
        <v>10.1</v>
      </c>
      <c r="CM3456" s="2">
        <v>18</v>
      </c>
      <c r="CN3456" s="2">
        <v>26.1</v>
      </c>
      <c r="CO3456" s="2">
        <v>40</v>
      </c>
      <c r="CP3456" s="2">
        <v>58</v>
      </c>
      <c r="CS3456" s="2">
        <v>11</v>
      </c>
      <c r="CT3456" s="2">
        <v>15.9</v>
      </c>
      <c r="CV3456" s="2">
        <v>1</v>
      </c>
      <c r="CW3456" s="2">
        <v>3</v>
      </c>
    </row>
    <row r="3457" spans="1:100" ht="12.75" customHeight="1" x14ac:dyDescent="0.2">
      <c r="A3457">
        <v>5</v>
      </c>
      <c r="B3457" s="2">
        <v>2960</v>
      </c>
      <c r="C3457" s="17">
        <v>2.48</v>
      </c>
      <c r="D3457" s="2">
        <v>2.1</v>
      </c>
      <c r="F3457" s="15">
        <v>2.0099999999999998</v>
      </c>
      <c r="G3457" s="17">
        <v>100</v>
      </c>
      <c r="H3457" s="2">
        <v>45</v>
      </c>
      <c r="I3457" s="2">
        <v>45</v>
      </c>
      <c r="J3457" s="2">
        <v>45</v>
      </c>
      <c r="K3457" s="2">
        <v>45</v>
      </c>
      <c r="L3457" s="2">
        <v>45</v>
      </c>
      <c r="M3457" s="2">
        <v>17</v>
      </c>
      <c r="N3457" s="2">
        <v>17</v>
      </c>
      <c r="O3457" s="2">
        <v>38</v>
      </c>
      <c r="P3457" s="2">
        <v>38</v>
      </c>
      <c r="S3457" s="2">
        <v>25</v>
      </c>
      <c r="T3457" s="2">
        <v>25</v>
      </c>
      <c r="U3457" s="2">
        <v>20</v>
      </c>
      <c r="V3457" s="2">
        <v>20</v>
      </c>
      <c r="Y3457" s="2">
        <v>55</v>
      </c>
      <c r="Z3457" s="2">
        <v>55</v>
      </c>
      <c r="AE3457" s="2">
        <v>100</v>
      </c>
      <c r="AF3457" s="2">
        <v>37</v>
      </c>
      <c r="AG3457" s="2">
        <v>37</v>
      </c>
      <c r="AH3457" s="2">
        <v>37</v>
      </c>
      <c r="AI3457" s="2">
        <v>37</v>
      </c>
      <c r="AJ3457" s="2">
        <v>37</v>
      </c>
      <c r="AK3457" s="2">
        <v>35</v>
      </c>
      <c r="AL3457" s="2">
        <v>35</v>
      </c>
      <c r="AM3457" s="2">
        <v>28</v>
      </c>
      <c r="AN3457" s="2">
        <v>28</v>
      </c>
      <c r="AQ3457" s="2">
        <v>29</v>
      </c>
      <c r="AR3457" s="2">
        <v>29</v>
      </c>
      <c r="AS3457" s="2">
        <v>8</v>
      </c>
      <c r="AT3457" s="2">
        <v>8</v>
      </c>
      <c r="AW3457" s="2">
        <v>63</v>
      </c>
      <c r="AX3457" s="2">
        <v>63</v>
      </c>
      <c r="CA3457" s="2">
        <v>100</v>
      </c>
      <c r="CB3457" s="2">
        <v>32</v>
      </c>
      <c r="CC3457" s="2">
        <v>32</v>
      </c>
      <c r="CD3457" s="2">
        <v>32</v>
      </c>
      <c r="CE3457" s="2">
        <v>32</v>
      </c>
      <c r="CF3457" s="2">
        <v>32</v>
      </c>
      <c r="CG3457" s="2">
        <v>37</v>
      </c>
      <c r="CH3457" s="2">
        <v>37</v>
      </c>
      <c r="CI3457" s="2">
        <v>31</v>
      </c>
      <c r="CJ3457" s="2">
        <v>31</v>
      </c>
      <c r="CM3457" s="2">
        <v>26</v>
      </c>
      <c r="CN3457" s="2">
        <v>26</v>
      </c>
      <c r="CO3457" s="2">
        <v>6</v>
      </c>
      <c r="CP3457" s="2">
        <v>6</v>
      </c>
      <c r="CS3457" s="2">
        <v>68</v>
      </c>
      <c r="CT3457" s="2">
        <v>68</v>
      </c>
    </row>
    <row r="3458" spans="1:100" ht="12.75" customHeight="1" x14ac:dyDescent="0.2">
      <c r="A3458">
        <v>5</v>
      </c>
      <c r="B3458" s="2">
        <v>2961</v>
      </c>
      <c r="C3458" s="17">
        <v>2.31</v>
      </c>
      <c r="D3458" s="2">
        <v>2.1800000000000002</v>
      </c>
      <c r="F3458" s="15">
        <v>1.9319999999999999</v>
      </c>
      <c r="G3458" s="17">
        <v>74</v>
      </c>
      <c r="H3458" s="2">
        <v>23</v>
      </c>
      <c r="I3458" s="2">
        <v>31.1</v>
      </c>
      <c r="J3458" s="2">
        <v>23</v>
      </c>
      <c r="K3458" s="2">
        <v>31.1</v>
      </c>
      <c r="L3458" s="2">
        <v>31.1</v>
      </c>
      <c r="M3458" s="2">
        <v>12</v>
      </c>
      <c r="N3458" s="2">
        <v>16.2</v>
      </c>
      <c r="O3458" s="2">
        <v>39</v>
      </c>
      <c r="P3458" s="2">
        <v>52.7</v>
      </c>
      <c r="S3458" s="2">
        <v>11</v>
      </c>
      <c r="T3458" s="2">
        <v>14.9</v>
      </c>
      <c r="U3458" s="2">
        <v>12</v>
      </c>
      <c r="V3458" s="2">
        <v>16.2</v>
      </c>
      <c r="Y3458" s="2">
        <v>51</v>
      </c>
      <c r="Z3458" s="2">
        <v>68.900000000000006</v>
      </c>
      <c r="AB3458" s="2">
        <v>1</v>
      </c>
      <c r="AE3458" s="2">
        <v>74</v>
      </c>
      <c r="AF3458" s="2">
        <v>31</v>
      </c>
      <c r="AG3458" s="2">
        <v>41.9</v>
      </c>
      <c r="AH3458" s="2">
        <v>31</v>
      </c>
      <c r="AI3458" s="2">
        <v>41.9</v>
      </c>
      <c r="AJ3458" s="2">
        <v>41.9</v>
      </c>
      <c r="AK3458" s="2">
        <v>22</v>
      </c>
      <c r="AL3458" s="2">
        <v>29.7</v>
      </c>
      <c r="AM3458" s="2">
        <v>21</v>
      </c>
      <c r="AN3458" s="2">
        <v>28.4</v>
      </c>
      <c r="AO3458" s="2">
        <v>1</v>
      </c>
      <c r="AP3458" s="2">
        <v>1.4</v>
      </c>
      <c r="AQ3458" s="2">
        <v>23</v>
      </c>
      <c r="AR3458" s="2">
        <v>31.1</v>
      </c>
      <c r="AS3458" s="2">
        <v>7</v>
      </c>
      <c r="AT3458" s="2">
        <v>9.5</v>
      </c>
      <c r="AW3458" s="2">
        <v>43</v>
      </c>
      <c r="AX3458" s="2">
        <v>58.1</v>
      </c>
      <c r="AZ3458" s="2">
        <v>1</v>
      </c>
      <c r="CA3458" s="2">
        <v>73</v>
      </c>
      <c r="CB3458" s="2">
        <v>24</v>
      </c>
      <c r="CC3458" s="2">
        <v>32.9</v>
      </c>
      <c r="CD3458" s="2">
        <v>24</v>
      </c>
      <c r="CE3458" s="2">
        <v>32.9</v>
      </c>
      <c r="CF3458" s="2">
        <v>32.9</v>
      </c>
      <c r="CG3458" s="2">
        <v>31</v>
      </c>
      <c r="CH3458" s="2">
        <v>42.5</v>
      </c>
      <c r="CI3458" s="2">
        <v>18</v>
      </c>
      <c r="CJ3458" s="2">
        <v>24.7</v>
      </c>
      <c r="CK3458" s="2">
        <v>1</v>
      </c>
      <c r="CL3458" s="2">
        <v>1.4</v>
      </c>
      <c r="CM3458" s="2">
        <v>18</v>
      </c>
      <c r="CN3458" s="2">
        <v>24.7</v>
      </c>
      <c r="CO3458" s="2">
        <v>5</v>
      </c>
      <c r="CP3458" s="2">
        <v>6.8</v>
      </c>
      <c r="CS3458" s="2">
        <v>49</v>
      </c>
      <c r="CT3458" s="2">
        <v>67.099999999999994</v>
      </c>
      <c r="CV3458" s="2">
        <v>2</v>
      </c>
    </row>
    <row r="3459" spans="1:100" ht="12.75" customHeight="1" x14ac:dyDescent="0.2">
      <c r="A3459">
        <v>5</v>
      </c>
      <c r="B3459" s="2">
        <v>2962</v>
      </c>
      <c r="C3459" s="17">
        <v>2.76</v>
      </c>
      <c r="D3459" s="2">
        <v>2.15</v>
      </c>
      <c r="F3459" s="15">
        <v>2.637</v>
      </c>
      <c r="G3459" s="17">
        <v>33</v>
      </c>
      <c r="H3459" s="2">
        <v>17</v>
      </c>
      <c r="I3459" s="2">
        <v>51.5</v>
      </c>
      <c r="J3459" s="2">
        <v>17</v>
      </c>
      <c r="K3459" s="2">
        <v>51.5</v>
      </c>
      <c r="L3459" s="2">
        <v>51.5</v>
      </c>
      <c r="M3459" s="2">
        <v>1</v>
      </c>
      <c r="N3459" s="2">
        <v>3</v>
      </c>
      <c r="O3459" s="2">
        <v>15</v>
      </c>
      <c r="P3459" s="2">
        <v>45.5</v>
      </c>
      <c r="S3459" s="2">
        <v>8</v>
      </c>
      <c r="T3459" s="2">
        <v>24.2</v>
      </c>
      <c r="U3459" s="2">
        <v>9</v>
      </c>
      <c r="V3459" s="2">
        <v>27.3</v>
      </c>
      <c r="Y3459" s="2">
        <v>16</v>
      </c>
      <c r="Z3459" s="2">
        <v>48.5</v>
      </c>
      <c r="AE3459" s="2">
        <v>33</v>
      </c>
      <c r="AF3459" s="2">
        <v>12</v>
      </c>
      <c r="AG3459" s="2">
        <v>36.4</v>
      </c>
      <c r="AH3459" s="2">
        <v>12</v>
      </c>
      <c r="AI3459" s="2">
        <v>36.4</v>
      </c>
      <c r="AJ3459" s="2">
        <v>36.4</v>
      </c>
      <c r="AK3459" s="2">
        <v>10</v>
      </c>
      <c r="AL3459" s="2">
        <v>30.3</v>
      </c>
      <c r="AM3459" s="2">
        <v>11</v>
      </c>
      <c r="AN3459" s="2">
        <v>33.299999999999997</v>
      </c>
      <c r="AQ3459" s="2">
        <v>9</v>
      </c>
      <c r="AR3459" s="2">
        <v>27.3</v>
      </c>
      <c r="AS3459" s="2">
        <v>3</v>
      </c>
      <c r="AT3459" s="2">
        <v>9.1</v>
      </c>
      <c r="AW3459" s="2">
        <v>21</v>
      </c>
      <c r="AX3459" s="2">
        <v>63.6</v>
      </c>
      <c r="CA3459" s="2">
        <v>33</v>
      </c>
      <c r="CB3459" s="2">
        <v>19</v>
      </c>
      <c r="CC3459" s="2">
        <v>57.6</v>
      </c>
      <c r="CD3459" s="2">
        <v>19</v>
      </c>
      <c r="CE3459" s="2">
        <v>57.6</v>
      </c>
      <c r="CF3459" s="2">
        <v>57.6</v>
      </c>
      <c r="CG3459" s="2">
        <v>3</v>
      </c>
      <c r="CH3459" s="2">
        <v>9.1</v>
      </c>
      <c r="CI3459" s="2">
        <v>11</v>
      </c>
      <c r="CJ3459" s="2">
        <v>33.299999999999997</v>
      </c>
      <c r="CM3459" s="2">
        <v>14</v>
      </c>
      <c r="CN3459" s="2">
        <v>42.4</v>
      </c>
      <c r="CO3459" s="2">
        <v>5</v>
      </c>
      <c r="CP3459" s="2">
        <v>15.2</v>
      </c>
      <c r="CS3459" s="2">
        <v>14</v>
      </c>
      <c r="CT3459" s="2">
        <v>42.4</v>
      </c>
    </row>
    <row r="3460" spans="1:100" ht="12.75" customHeight="1" x14ac:dyDescent="0.2">
      <c r="A3460">
        <v>5</v>
      </c>
      <c r="B3460" s="2">
        <v>2964</v>
      </c>
      <c r="C3460" s="17">
        <v>3.12</v>
      </c>
      <c r="D3460" s="2">
        <v>2.69</v>
      </c>
      <c r="F3460" s="15">
        <v>2.6760000000000002</v>
      </c>
      <c r="G3460" s="17">
        <v>90</v>
      </c>
      <c r="H3460" s="2">
        <v>73</v>
      </c>
      <c r="I3460" s="2">
        <v>81.099999999999994</v>
      </c>
      <c r="J3460" s="2">
        <v>73</v>
      </c>
      <c r="K3460" s="2">
        <v>81.099999999999994</v>
      </c>
      <c r="L3460" s="2">
        <v>81.099999999999994</v>
      </c>
      <c r="M3460" s="2">
        <v>2</v>
      </c>
      <c r="N3460" s="2">
        <v>2.2000000000000002</v>
      </c>
      <c r="O3460" s="2">
        <v>15</v>
      </c>
      <c r="P3460" s="2">
        <v>16.7</v>
      </c>
      <c r="Q3460" s="2">
        <v>3</v>
      </c>
      <c r="R3460" s="2">
        <v>3.3</v>
      </c>
      <c r="S3460" s="2">
        <v>31</v>
      </c>
      <c r="T3460" s="2">
        <v>34.4</v>
      </c>
      <c r="U3460" s="2">
        <v>39</v>
      </c>
      <c r="V3460" s="2">
        <v>43.3</v>
      </c>
      <c r="Y3460" s="2">
        <v>17</v>
      </c>
      <c r="Z3460" s="2">
        <v>18.899999999999999</v>
      </c>
      <c r="AE3460" s="2">
        <v>90</v>
      </c>
      <c r="AF3460" s="2">
        <v>59</v>
      </c>
      <c r="AG3460" s="2">
        <v>65.599999999999994</v>
      </c>
      <c r="AH3460" s="2">
        <v>59</v>
      </c>
      <c r="AI3460" s="2">
        <v>65.599999999999994</v>
      </c>
      <c r="AJ3460" s="2">
        <v>65.599999999999994</v>
      </c>
      <c r="AK3460" s="2">
        <v>14</v>
      </c>
      <c r="AL3460" s="2">
        <v>15.6</v>
      </c>
      <c r="AM3460" s="2">
        <v>17</v>
      </c>
      <c r="AN3460" s="2">
        <v>18.899999999999999</v>
      </c>
      <c r="AO3460" s="2">
        <v>4</v>
      </c>
      <c r="AP3460" s="2">
        <v>4.4000000000000004</v>
      </c>
      <c r="AQ3460" s="2">
        <v>26</v>
      </c>
      <c r="AR3460" s="2">
        <v>28.9</v>
      </c>
      <c r="AS3460" s="2">
        <v>29</v>
      </c>
      <c r="AT3460" s="2">
        <v>32.200000000000003</v>
      </c>
      <c r="AW3460" s="2">
        <v>31</v>
      </c>
      <c r="AX3460" s="2">
        <v>34.4</v>
      </c>
      <c r="CA3460" s="2">
        <v>89</v>
      </c>
      <c r="CB3460" s="2">
        <v>55</v>
      </c>
      <c r="CC3460" s="2">
        <v>61.8</v>
      </c>
      <c r="CD3460" s="2">
        <v>55</v>
      </c>
      <c r="CE3460" s="2">
        <v>61.8</v>
      </c>
      <c r="CF3460" s="2">
        <v>61.8</v>
      </c>
      <c r="CG3460" s="2">
        <v>14</v>
      </c>
      <c r="CH3460" s="2">
        <v>15.7</v>
      </c>
      <c r="CI3460" s="2">
        <v>20</v>
      </c>
      <c r="CJ3460" s="2">
        <v>22.5</v>
      </c>
      <c r="CK3460" s="2">
        <v>2</v>
      </c>
      <c r="CL3460" s="2">
        <v>2.2000000000000002</v>
      </c>
      <c r="CM3460" s="2">
        <v>28</v>
      </c>
      <c r="CN3460" s="2">
        <v>31.5</v>
      </c>
      <c r="CO3460" s="2">
        <v>25</v>
      </c>
      <c r="CP3460" s="2">
        <v>28.1</v>
      </c>
      <c r="CS3460" s="2">
        <v>34</v>
      </c>
      <c r="CT3460" s="2">
        <v>38.200000000000003</v>
      </c>
      <c r="CV3460" s="2">
        <v>1</v>
      </c>
    </row>
    <row r="3461" spans="1:100" ht="12.75" customHeight="1" x14ac:dyDescent="0.2">
      <c r="A3461">
        <v>5</v>
      </c>
      <c r="B3461" s="2">
        <v>2966</v>
      </c>
      <c r="C3461" s="17">
        <v>2.75</v>
      </c>
      <c r="D3461" s="2">
        <v>2.37</v>
      </c>
      <c r="F3461" s="15">
        <v>2.5780000000000003</v>
      </c>
      <c r="G3461" s="17">
        <v>83</v>
      </c>
      <c r="H3461" s="2">
        <v>50</v>
      </c>
      <c r="I3461" s="2">
        <v>60.2</v>
      </c>
      <c r="J3461" s="2">
        <v>50</v>
      </c>
      <c r="K3461" s="2">
        <v>60.2</v>
      </c>
      <c r="L3461" s="2">
        <v>60.2</v>
      </c>
      <c r="M3461" s="2">
        <v>7</v>
      </c>
      <c r="N3461" s="2">
        <v>8.4</v>
      </c>
      <c r="O3461" s="2">
        <v>26</v>
      </c>
      <c r="P3461" s="2">
        <v>31.3</v>
      </c>
      <c r="Q3461" s="2">
        <v>2</v>
      </c>
      <c r="R3461" s="2">
        <v>2.4</v>
      </c>
      <c r="S3461" s="2">
        <v>23</v>
      </c>
      <c r="T3461" s="2">
        <v>27.7</v>
      </c>
      <c r="U3461" s="2">
        <v>25</v>
      </c>
      <c r="V3461" s="2">
        <v>30.1</v>
      </c>
      <c r="Y3461" s="2">
        <v>33</v>
      </c>
      <c r="Z3461" s="2">
        <v>39.799999999999997</v>
      </c>
      <c r="AE3461" s="2">
        <v>83</v>
      </c>
      <c r="AF3461" s="2">
        <v>38</v>
      </c>
      <c r="AG3461" s="2">
        <v>45.8</v>
      </c>
      <c r="AH3461" s="2">
        <v>38</v>
      </c>
      <c r="AI3461" s="2">
        <v>45.8</v>
      </c>
      <c r="AJ3461" s="2">
        <v>45.8</v>
      </c>
      <c r="AK3461" s="2">
        <v>18</v>
      </c>
      <c r="AL3461" s="2">
        <v>21.7</v>
      </c>
      <c r="AM3461" s="2">
        <v>27</v>
      </c>
      <c r="AN3461" s="2">
        <v>32.5</v>
      </c>
      <c r="AO3461" s="2">
        <v>1</v>
      </c>
      <c r="AP3461" s="2">
        <v>1.2</v>
      </c>
      <c r="AQ3461" s="2">
        <v>23</v>
      </c>
      <c r="AR3461" s="2">
        <v>27.7</v>
      </c>
      <c r="AS3461" s="2">
        <v>14</v>
      </c>
      <c r="AT3461" s="2">
        <v>16.899999999999999</v>
      </c>
      <c r="AW3461" s="2">
        <v>45</v>
      </c>
      <c r="AX3461" s="2">
        <v>54.2</v>
      </c>
      <c r="CA3461" s="2">
        <v>83</v>
      </c>
      <c r="CB3461" s="2">
        <v>49</v>
      </c>
      <c r="CC3461" s="2">
        <v>59</v>
      </c>
      <c r="CD3461" s="2">
        <v>49</v>
      </c>
      <c r="CE3461" s="2">
        <v>59</v>
      </c>
      <c r="CF3461" s="2">
        <v>59</v>
      </c>
      <c r="CG3461" s="2">
        <v>18</v>
      </c>
      <c r="CH3461" s="2">
        <v>21.7</v>
      </c>
      <c r="CI3461" s="2">
        <v>16</v>
      </c>
      <c r="CJ3461" s="2">
        <v>19.3</v>
      </c>
      <c r="CK3461" s="2">
        <v>1</v>
      </c>
      <c r="CL3461" s="2">
        <v>1.2</v>
      </c>
      <c r="CM3461" s="2">
        <v>28</v>
      </c>
      <c r="CN3461" s="2">
        <v>33.700000000000003</v>
      </c>
      <c r="CO3461" s="2">
        <v>20</v>
      </c>
      <c r="CP3461" s="2">
        <v>24.1</v>
      </c>
      <c r="CS3461" s="2">
        <v>34</v>
      </c>
      <c r="CT3461" s="2">
        <v>41</v>
      </c>
    </row>
    <row r="3462" spans="1:100" ht="12.75" customHeight="1" x14ac:dyDescent="0.2">
      <c r="A3462">
        <v>5</v>
      </c>
      <c r="B3462" s="2">
        <v>2967</v>
      </c>
      <c r="C3462" s="17">
        <v>2.38</v>
      </c>
      <c r="D3462" s="2">
        <v>2.5299999999999998</v>
      </c>
      <c r="F3462" s="15">
        <v>2.2430000000000003</v>
      </c>
      <c r="G3462" s="17">
        <v>109</v>
      </c>
      <c r="H3462" s="2">
        <v>41</v>
      </c>
      <c r="I3462" s="2">
        <v>37.299999999999997</v>
      </c>
      <c r="J3462" s="2">
        <v>41</v>
      </c>
      <c r="K3462" s="2">
        <v>37.299999999999997</v>
      </c>
      <c r="L3462" s="2">
        <v>37.6</v>
      </c>
      <c r="M3462" s="2">
        <v>18</v>
      </c>
      <c r="N3462" s="2">
        <v>16.399999999999999</v>
      </c>
      <c r="O3462" s="2">
        <v>50</v>
      </c>
      <c r="P3462" s="2">
        <v>45.5</v>
      </c>
      <c r="S3462" s="2">
        <v>20</v>
      </c>
      <c r="T3462" s="2">
        <v>18.2</v>
      </c>
      <c r="U3462" s="2">
        <v>21</v>
      </c>
      <c r="V3462" s="2">
        <v>19.100000000000001</v>
      </c>
      <c r="W3462" s="2">
        <v>1</v>
      </c>
      <c r="X3462" s="2">
        <v>0.9</v>
      </c>
      <c r="Y3462" s="2">
        <v>69</v>
      </c>
      <c r="Z3462" s="2">
        <v>62.7</v>
      </c>
      <c r="AE3462" s="2">
        <v>109</v>
      </c>
      <c r="AF3462" s="2">
        <v>60</v>
      </c>
      <c r="AG3462" s="2">
        <v>54.5</v>
      </c>
      <c r="AH3462" s="2">
        <v>60</v>
      </c>
      <c r="AI3462" s="2">
        <v>54.5</v>
      </c>
      <c r="AJ3462" s="2">
        <v>55</v>
      </c>
      <c r="AK3462" s="2">
        <v>18</v>
      </c>
      <c r="AL3462" s="2">
        <v>16.399999999999999</v>
      </c>
      <c r="AM3462" s="2">
        <v>31</v>
      </c>
      <c r="AN3462" s="2">
        <v>28.2</v>
      </c>
      <c r="AQ3462" s="2">
        <v>42</v>
      </c>
      <c r="AR3462" s="2">
        <v>38.200000000000003</v>
      </c>
      <c r="AS3462" s="2">
        <v>18</v>
      </c>
      <c r="AT3462" s="2">
        <v>16.399999999999999</v>
      </c>
      <c r="AU3462" s="2">
        <v>1</v>
      </c>
      <c r="AV3462" s="2">
        <v>0.9</v>
      </c>
      <c r="AW3462" s="2">
        <v>50</v>
      </c>
      <c r="AX3462" s="2">
        <v>45.5</v>
      </c>
      <c r="CA3462" s="2">
        <v>109</v>
      </c>
      <c r="CB3462" s="2">
        <v>50</v>
      </c>
      <c r="CC3462" s="2">
        <v>45.5</v>
      </c>
      <c r="CD3462" s="2">
        <v>50</v>
      </c>
      <c r="CE3462" s="2">
        <v>45.5</v>
      </c>
      <c r="CF3462" s="2">
        <v>45.9</v>
      </c>
      <c r="CG3462" s="2">
        <v>36</v>
      </c>
      <c r="CH3462" s="2">
        <v>32.700000000000003</v>
      </c>
      <c r="CI3462" s="2">
        <v>23</v>
      </c>
      <c r="CJ3462" s="2">
        <v>20.9</v>
      </c>
      <c r="CM3462" s="2">
        <v>35</v>
      </c>
      <c r="CN3462" s="2">
        <v>31.8</v>
      </c>
      <c r="CO3462" s="2">
        <v>15</v>
      </c>
      <c r="CP3462" s="2">
        <v>13.6</v>
      </c>
      <c r="CQ3462" s="2">
        <v>1</v>
      </c>
      <c r="CR3462" s="2">
        <v>0.9</v>
      </c>
      <c r="CS3462" s="2">
        <v>60</v>
      </c>
      <c r="CT3462" s="2">
        <v>54.5</v>
      </c>
    </row>
    <row r="3463" spans="1:100" ht="12.75" customHeight="1" x14ac:dyDescent="0.2">
      <c r="A3463">
        <v>5</v>
      </c>
      <c r="B3463" s="2">
        <v>2969</v>
      </c>
      <c r="C3463" s="17">
        <v>3.05</v>
      </c>
      <c r="D3463" s="2">
        <v>2.54</v>
      </c>
      <c r="F3463" s="15">
        <v>2.5230000000000001</v>
      </c>
      <c r="G3463" s="17">
        <v>59</v>
      </c>
      <c r="H3463" s="2">
        <v>42</v>
      </c>
      <c r="I3463" s="2">
        <v>71.2</v>
      </c>
      <c r="J3463" s="2">
        <v>42</v>
      </c>
      <c r="K3463" s="2">
        <v>71.2</v>
      </c>
      <c r="L3463" s="2">
        <v>71.2</v>
      </c>
      <c r="M3463" s="2">
        <v>3</v>
      </c>
      <c r="N3463" s="2">
        <v>5.0999999999999996</v>
      </c>
      <c r="O3463" s="2">
        <v>14</v>
      </c>
      <c r="P3463" s="2">
        <v>23.7</v>
      </c>
      <c r="S3463" s="2">
        <v>19</v>
      </c>
      <c r="T3463" s="2">
        <v>32.200000000000003</v>
      </c>
      <c r="U3463" s="2">
        <v>23</v>
      </c>
      <c r="V3463" s="2">
        <v>39</v>
      </c>
      <c r="Y3463" s="2">
        <v>17</v>
      </c>
      <c r="Z3463" s="2">
        <v>28.8</v>
      </c>
      <c r="AE3463" s="2">
        <v>59</v>
      </c>
      <c r="AF3463" s="2">
        <v>31</v>
      </c>
      <c r="AG3463" s="2">
        <v>52.5</v>
      </c>
      <c r="AH3463" s="2">
        <v>31</v>
      </c>
      <c r="AI3463" s="2">
        <v>52.5</v>
      </c>
      <c r="AJ3463" s="2">
        <v>52.5</v>
      </c>
      <c r="AK3463" s="2">
        <v>11</v>
      </c>
      <c r="AL3463" s="2">
        <v>18.600000000000001</v>
      </c>
      <c r="AM3463" s="2">
        <v>17</v>
      </c>
      <c r="AN3463" s="2">
        <v>28.8</v>
      </c>
      <c r="AQ3463" s="2">
        <v>19</v>
      </c>
      <c r="AR3463" s="2">
        <v>32.200000000000003</v>
      </c>
      <c r="AS3463" s="2">
        <v>12</v>
      </c>
      <c r="AT3463" s="2">
        <v>20.3</v>
      </c>
      <c r="AW3463" s="2">
        <v>28</v>
      </c>
      <c r="AX3463" s="2">
        <v>47.5</v>
      </c>
      <c r="CA3463" s="2">
        <v>59</v>
      </c>
      <c r="CB3463" s="2">
        <v>33</v>
      </c>
      <c r="CC3463" s="2">
        <v>55.9</v>
      </c>
      <c r="CD3463" s="2">
        <v>33</v>
      </c>
      <c r="CE3463" s="2">
        <v>55.9</v>
      </c>
      <c r="CF3463" s="2">
        <v>55.9</v>
      </c>
      <c r="CG3463" s="2">
        <v>14</v>
      </c>
      <c r="CH3463" s="2">
        <v>23.7</v>
      </c>
      <c r="CI3463" s="2">
        <v>12</v>
      </c>
      <c r="CJ3463" s="2">
        <v>20.3</v>
      </c>
      <c r="CM3463" s="2">
        <v>21</v>
      </c>
      <c r="CN3463" s="2">
        <v>35.6</v>
      </c>
      <c r="CO3463" s="2">
        <v>12</v>
      </c>
      <c r="CP3463" s="2">
        <v>20.3</v>
      </c>
      <c r="CS3463" s="2">
        <v>26</v>
      </c>
      <c r="CT3463" s="2">
        <v>44.1</v>
      </c>
    </row>
    <row r="3464" spans="1:100" ht="12.75" customHeight="1" x14ac:dyDescent="0.2">
      <c r="A3464">
        <v>5</v>
      </c>
      <c r="B3464" s="2">
        <v>2970</v>
      </c>
      <c r="C3464" s="17">
        <v>2.61</v>
      </c>
      <c r="D3464" s="2">
        <v>2.23</v>
      </c>
      <c r="F3464" s="15">
        <v>2.4830000000000001</v>
      </c>
      <c r="G3464" s="17">
        <v>31</v>
      </c>
      <c r="H3464" s="2">
        <v>21</v>
      </c>
      <c r="I3464" s="2">
        <v>67.7</v>
      </c>
      <c r="J3464" s="2">
        <v>21</v>
      </c>
      <c r="K3464" s="2">
        <v>67.7</v>
      </c>
      <c r="L3464" s="2">
        <v>67.7</v>
      </c>
      <c r="M3464" s="2">
        <v>5</v>
      </c>
      <c r="N3464" s="2">
        <v>16.100000000000001</v>
      </c>
      <c r="O3464" s="2">
        <v>5</v>
      </c>
      <c r="P3464" s="2">
        <v>16.100000000000001</v>
      </c>
      <c r="Q3464" s="2">
        <v>3</v>
      </c>
      <c r="R3464" s="2">
        <v>9.6999999999999993</v>
      </c>
      <c r="S3464" s="2">
        <v>6</v>
      </c>
      <c r="T3464" s="2">
        <v>19.399999999999999</v>
      </c>
      <c r="U3464" s="2">
        <v>12</v>
      </c>
      <c r="V3464" s="2">
        <v>38.700000000000003</v>
      </c>
      <c r="Y3464" s="2">
        <v>10</v>
      </c>
      <c r="Z3464" s="2">
        <v>32.299999999999997</v>
      </c>
      <c r="AB3464" s="2">
        <v>1</v>
      </c>
      <c r="AE3464" s="2">
        <v>31</v>
      </c>
      <c r="AF3464" s="2">
        <v>16</v>
      </c>
      <c r="AG3464" s="2">
        <v>51.6</v>
      </c>
      <c r="AH3464" s="2">
        <v>16</v>
      </c>
      <c r="AI3464" s="2">
        <v>51.6</v>
      </c>
      <c r="AJ3464" s="2">
        <v>51.6</v>
      </c>
      <c r="AK3464" s="2">
        <v>10</v>
      </c>
      <c r="AL3464" s="2">
        <v>32.299999999999997</v>
      </c>
      <c r="AM3464" s="2">
        <v>5</v>
      </c>
      <c r="AN3464" s="2">
        <v>16.100000000000001</v>
      </c>
      <c r="AO3464" s="2">
        <v>1</v>
      </c>
      <c r="AP3464" s="2">
        <v>3.2</v>
      </c>
      <c r="AQ3464" s="2">
        <v>11</v>
      </c>
      <c r="AR3464" s="2">
        <v>35.5</v>
      </c>
      <c r="AS3464" s="2">
        <v>4</v>
      </c>
      <c r="AT3464" s="2">
        <v>12.9</v>
      </c>
      <c r="AW3464" s="2">
        <v>15</v>
      </c>
      <c r="AX3464" s="2">
        <v>48.4</v>
      </c>
      <c r="AZ3464" s="2">
        <v>1</v>
      </c>
      <c r="CA3464" s="2">
        <v>31</v>
      </c>
      <c r="CB3464" s="2">
        <v>18</v>
      </c>
      <c r="CC3464" s="2">
        <v>58.1</v>
      </c>
      <c r="CD3464" s="2">
        <v>18</v>
      </c>
      <c r="CE3464" s="2">
        <v>58.1</v>
      </c>
      <c r="CF3464" s="2">
        <v>58.1</v>
      </c>
      <c r="CG3464" s="2">
        <v>8</v>
      </c>
      <c r="CH3464" s="2">
        <v>25.8</v>
      </c>
      <c r="CI3464" s="2">
        <v>5</v>
      </c>
      <c r="CJ3464" s="2">
        <v>16.100000000000001</v>
      </c>
      <c r="CK3464" s="2">
        <v>2</v>
      </c>
      <c r="CL3464" s="2">
        <v>6.5</v>
      </c>
      <c r="CM3464" s="2">
        <v>5</v>
      </c>
      <c r="CN3464" s="2">
        <v>16.100000000000001</v>
      </c>
      <c r="CO3464" s="2">
        <v>11</v>
      </c>
      <c r="CP3464" s="2">
        <v>35.5</v>
      </c>
      <c r="CS3464" s="2">
        <v>13</v>
      </c>
      <c r="CT3464" s="2">
        <v>41.9</v>
      </c>
      <c r="CV3464" s="2">
        <v>1</v>
      </c>
    </row>
    <row r="3465" spans="1:100" ht="12.75" customHeight="1" x14ac:dyDescent="0.2">
      <c r="A3465">
        <v>5</v>
      </c>
      <c r="B3465" s="2">
        <v>2971</v>
      </c>
      <c r="C3465" s="17">
        <v>2.99</v>
      </c>
      <c r="D3465" s="2">
        <v>2.61</v>
      </c>
      <c r="F3465" s="15">
        <v>2.6419999999999999</v>
      </c>
      <c r="G3465" s="17">
        <v>67</v>
      </c>
      <c r="H3465" s="2">
        <v>50</v>
      </c>
      <c r="I3465" s="2">
        <v>74.599999999999994</v>
      </c>
      <c r="J3465" s="2">
        <v>50</v>
      </c>
      <c r="K3465" s="2">
        <v>74.599999999999994</v>
      </c>
      <c r="L3465" s="2">
        <v>74.599999999999994</v>
      </c>
      <c r="M3465" s="2">
        <v>7</v>
      </c>
      <c r="N3465" s="2">
        <v>10.4</v>
      </c>
      <c r="O3465" s="2">
        <v>10</v>
      </c>
      <c r="P3465" s="2">
        <v>14.9</v>
      </c>
      <c r="S3465" s="2">
        <v>27</v>
      </c>
      <c r="T3465" s="2">
        <v>40.299999999999997</v>
      </c>
      <c r="U3465" s="2">
        <v>23</v>
      </c>
      <c r="V3465" s="2">
        <v>34.299999999999997</v>
      </c>
      <c r="Y3465" s="2">
        <v>17</v>
      </c>
      <c r="Z3465" s="2">
        <v>25.4</v>
      </c>
      <c r="AE3465" s="2">
        <v>67</v>
      </c>
      <c r="AF3465" s="2">
        <v>41</v>
      </c>
      <c r="AG3465" s="2">
        <v>61.2</v>
      </c>
      <c r="AH3465" s="2">
        <v>41</v>
      </c>
      <c r="AI3465" s="2">
        <v>61.2</v>
      </c>
      <c r="AJ3465" s="2">
        <v>61.2</v>
      </c>
      <c r="AK3465" s="2">
        <v>9</v>
      </c>
      <c r="AL3465" s="2">
        <v>13.4</v>
      </c>
      <c r="AM3465" s="2">
        <v>17</v>
      </c>
      <c r="AN3465" s="2">
        <v>25.4</v>
      </c>
      <c r="AQ3465" s="2">
        <v>32</v>
      </c>
      <c r="AR3465" s="2">
        <v>47.8</v>
      </c>
      <c r="AS3465" s="2">
        <v>9</v>
      </c>
      <c r="AT3465" s="2">
        <v>13.4</v>
      </c>
      <c r="AW3465" s="2">
        <v>26</v>
      </c>
      <c r="AX3465" s="2">
        <v>38.799999999999997</v>
      </c>
      <c r="CA3465" s="2">
        <v>67</v>
      </c>
      <c r="CB3465" s="2">
        <v>38</v>
      </c>
      <c r="CC3465" s="2">
        <v>56.7</v>
      </c>
      <c r="CD3465" s="2">
        <v>38</v>
      </c>
      <c r="CE3465" s="2">
        <v>56.7</v>
      </c>
      <c r="CF3465" s="2">
        <v>56.7</v>
      </c>
      <c r="CG3465" s="2">
        <v>9</v>
      </c>
      <c r="CH3465" s="2">
        <v>13.4</v>
      </c>
      <c r="CI3465" s="2">
        <v>20</v>
      </c>
      <c r="CJ3465" s="2">
        <v>29.9</v>
      </c>
      <c r="CM3465" s="2">
        <v>24</v>
      </c>
      <c r="CN3465" s="2">
        <v>35.799999999999997</v>
      </c>
      <c r="CO3465" s="2">
        <v>14</v>
      </c>
      <c r="CP3465" s="2">
        <v>20.9</v>
      </c>
      <c r="CS3465" s="2">
        <v>29</v>
      </c>
      <c r="CT3465" s="2">
        <v>43.3</v>
      </c>
    </row>
    <row r="3466" spans="1:100" ht="12.75" customHeight="1" x14ac:dyDescent="0.2">
      <c r="A3466">
        <v>5</v>
      </c>
      <c r="B3466" s="2">
        <v>2972</v>
      </c>
      <c r="C3466" s="17">
        <v>2.56</v>
      </c>
      <c r="D3466" s="2">
        <v>2.17</v>
      </c>
      <c r="F3466" s="15">
        <v>2.177</v>
      </c>
      <c r="G3466" s="17">
        <v>114</v>
      </c>
      <c r="H3466" s="2">
        <v>72</v>
      </c>
      <c r="I3466" s="2">
        <v>62.6</v>
      </c>
      <c r="J3466" s="2">
        <v>72</v>
      </c>
      <c r="K3466" s="2">
        <v>62.6</v>
      </c>
      <c r="L3466" s="2">
        <v>63.2</v>
      </c>
      <c r="M3466" s="2">
        <v>14</v>
      </c>
      <c r="N3466" s="2">
        <v>12.2</v>
      </c>
      <c r="O3466" s="2">
        <v>28</v>
      </c>
      <c r="P3466" s="2">
        <v>24.3</v>
      </c>
      <c r="Q3466" s="2">
        <v>8</v>
      </c>
      <c r="R3466" s="2">
        <v>7</v>
      </c>
      <c r="S3466" s="2">
        <v>32</v>
      </c>
      <c r="T3466" s="2">
        <v>27.8</v>
      </c>
      <c r="U3466" s="2">
        <v>32</v>
      </c>
      <c r="V3466" s="2">
        <v>27.8</v>
      </c>
      <c r="W3466" s="2">
        <v>1</v>
      </c>
      <c r="X3466" s="2">
        <v>0.9</v>
      </c>
      <c r="Y3466" s="2">
        <v>43</v>
      </c>
      <c r="Z3466" s="2">
        <v>37.4</v>
      </c>
      <c r="AB3466" s="2">
        <v>2</v>
      </c>
      <c r="AE3466" s="2">
        <v>115</v>
      </c>
      <c r="AF3466" s="2">
        <v>48</v>
      </c>
      <c r="AG3466" s="2">
        <v>41.7</v>
      </c>
      <c r="AH3466" s="2">
        <v>48</v>
      </c>
      <c r="AI3466" s="2">
        <v>41.7</v>
      </c>
      <c r="AJ3466" s="2">
        <v>41.7</v>
      </c>
      <c r="AK3466" s="2">
        <v>41</v>
      </c>
      <c r="AL3466" s="2">
        <v>35.700000000000003</v>
      </c>
      <c r="AM3466" s="2">
        <v>26</v>
      </c>
      <c r="AN3466" s="2">
        <v>22.6</v>
      </c>
      <c r="AO3466" s="2">
        <v>1</v>
      </c>
      <c r="AP3466" s="2">
        <v>0.9</v>
      </c>
      <c r="AQ3466" s="2">
        <v>32</v>
      </c>
      <c r="AR3466" s="2">
        <v>27.8</v>
      </c>
      <c r="AS3466" s="2">
        <v>15</v>
      </c>
      <c r="AT3466" s="2">
        <v>13</v>
      </c>
      <c r="AW3466" s="2">
        <v>67</v>
      </c>
      <c r="AX3466" s="2">
        <v>58.3</v>
      </c>
      <c r="AZ3466" s="2">
        <v>2</v>
      </c>
      <c r="CA3466" s="2">
        <v>114</v>
      </c>
      <c r="CB3466" s="2">
        <v>52</v>
      </c>
      <c r="CC3466" s="2">
        <v>45.6</v>
      </c>
      <c r="CD3466" s="2">
        <v>52</v>
      </c>
      <c r="CE3466" s="2">
        <v>45.6</v>
      </c>
      <c r="CF3466" s="2">
        <v>45.6</v>
      </c>
      <c r="CG3466" s="2">
        <v>38</v>
      </c>
      <c r="CH3466" s="2">
        <v>33.299999999999997</v>
      </c>
      <c r="CI3466" s="2">
        <v>24</v>
      </c>
      <c r="CJ3466" s="2">
        <v>21.1</v>
      </c>
      <c r="CK3466" s="2">
        <v>3</v>
      </c>
      <c r="CL3466" s="2">
        <v>2.6</v>
      </c>
      <c r="CM3466" s="2">
        <v>34</v>
      </c>
      <c r="CN3466" s="2">
        <v>29.8</v>
      </c>
      <c r="CO3466" s="2">
        <v>15</v>
      </c>
      <c r="CP3466" s="2">
        <v>13.2</v>
      </c>
      <c r="CS3466" s="2">
        <v>62</v>
      </c>
      <c r="CT3466" s="2">
        <v>54.4</v>
      </c>
      <c r="CV3466" s="2">
        <v>3</v>
      </c>
    </row>
    <row r="3467" spans="1:100" ht="12.75" customHeight="1" x14ac:dyDescent="0.2">
      <c r="A3467">
        <v>5</v>
      </c>
      <c r="B3467" s="2">
        <v>2975</v>
      </c>
      <c r="C3467" s="17">
        <v>3</v>
      </c>
      <c r="D3467" s="2">
        <v>2.85</v>
      </c>
      <c r="F3467" s="15">
        <v>3.073</v>
      </c>
      <c r="G3467" s="17">
        <v>41</v>
      </c>
      <c r="H3467" s="2">
        <v>32</v>
      </c>
      <c r="I3467" s="2">
        <v>78</v>
      </c>
      <c r="J3467" s="2">
        <v>32</v>
      </c>
      <c r="K3467" s="2">
        <v>78</v>
      </c>
      <c r="L3467" s="2">
        <v>78</v>
      </c>
      <c r="M3467" s="2">
        <v>2</v>
      </c>
      <c r="N3467" s="2">
        <v>4.9000000000000004</v>
      </c>
      <c r="O3467" s="2">
        <v>7</v>
      </c>
      <c r="P3467" s="2">
        <v>17.100000000000001</v>
      </c>
      <c r="Q3467" s="2">
        <v>3</v>
      </c>
      <c r="R3467" s="2">
        <v>7.3</v>
      </c>
      <c r="S3467" s="2">
        <v>9</v>
      </c>
      <c r="T3467" s="2">
        <v>22</v>
      </c>
      <c r="U3467" s="2">
        <v>20</v>
      </c>
      <c r="V3467" s="2">
        <v>48.8</v>
      </c>
      <c r="Y3467" s="2">
        <v>9</v>
      </c>
      <c r="Z3467" s="2">
        <v>22</v>
      </c>
      <c r="AE3467" s="2">
        <v>41</v>
      </c>
      <c r="AF3467" s="2">
        <v>29</v>
      </c>
      <c r="AG3467" s="2">
        <v>70.7</v>
      </c>
      <c r="AH3467" s="2">
        <v>29</v>
      </c>
      <c r="AI3467" s="2">
        <v>70.7</v>
      </c>
      <c r="AJ3467" s="2">
        <v>70.7</v>
      </c>
      <c r="AK3467" s="2">
        <v>6</v>
      </c>
      <c r="AL3467" s="2">
        <v>14.6</v>
      </c>
      <c r="AM3467" s="2">
        <v>6</v>
      </c>
      <c r="AN3467" s="2">
        <v>14.6</v>
      </c>
      <c r="AQ3467" s="2">
        <v>17</v>
      </c>
      <c r="AR3467" s="2">
        <v>41.5</v>
      </c>
      <c r="AS3467" s="2">
        <v>12</v>
      </c>
      <c r="AT3467" s="2">
        <v>29.3</v>
      </c>
      <c r="AW3467" s="2">
        <v>12</v>
      </c>
      <c r="AX3467" s="2">
        <v>29.3</v>
      </c>
      <c r="CA3467" s="2">
        <v>41</v>
      </c>
      <c r="CB3467" s="2">
        <v>33</v>
      </c>
      <c r="CC3467" s="2">
        <v>80.5</v>
      </c>
      <c r="CD3467" s="2">
        <v>33</v>
      </c>
      <c r="CE3467" s="2">
        <v>80.5</v>
      </c>
      <c r="CF3467" s="2">
        <v>80.5</v>
      </c>
      <c r="CG3467" s="2">
        <v>4</v>
      </c>
      <c r="CH3467" s="2">
        <v>9.8000000000000007</v>
      </c>
      <c r="CI3467" s="2">
        <v>4</v>
      </c>
      <c r="CJ3467" s="2">
        <v>9.8000000000000007</v>
      </c>
      <c r="CK3467" s="2">
        <v>1</v>
      </c>
      <c r="CL3467" s="2">
        <v>2.4</v>
      </c>
      <c r="CM3467" s="2">
        <v>14</v>
      </c>
      <c r="CN3467" s="2">
        <v>34.1</v>
      </c>
      <c r="CO3467" s="2">
        <v>18</v>
      </c>
      <c r="CP3467" s="2">
        <v>43.9</v>
      </c>
      <c r="CS3467" s="2">
        <v>8</v>
      </c>
      <c r="CT3467" s="2">
        <v>19.5</v>
      </c>
    </row>
    <row r="3468" spans="1:100" ht="12.75" customHeight="1" x14ac:dyDescent="0.2">
      <c r="A3468">
        <v>5</v>
      </c>
      <c r="B3468" s="2">
        <v>2976</v>
      </c>
      <c r="C3468" s="17">
        <v>2.61</v>
      </c>
      <c r="D3468" s="2">
        <v>2.06</v>
      </c>
      <c r="F3468" s="15">
        <v>2.0590000000000002</v>
      </c>
      <c r="G3468" s="17">
        <v>33</v>
      </c>
      <c r="H3468" s="2">
        <v>20</v>
      </c>
      <c r="I3468" s="2">
        <v>60.6</v>
      </c>
      <c r="J3468" s="2">
        <v>20</v>
      </c>
      <c r="K3468" s="2">
        <v>60.6</v>
      </c>
      <c r="L3468" s="2">
        <v>60.6</v>
      </c>
      <c r="M3468" s="2">
        <v>6</v>
      </c>
      <c r="N3468" s="2">
        <v>18.2</v>
      </c>
      <c r="O3468" s="2">
        <v>7</v>
      </c>
      <c r="P3468" s="2">
        <v>21.2</v>
      </c>
      <c r="Q3468" s="2">
        <v>1</v>
      </c>
      <c r="R3468" s="2">
        <v>3</v>
      </c>
      <c r="S3468" s="2">
        <v>10</v>
      </c>
      <c r="T3468" s="2">
        <v>30.3</v>
      </c>
      <c r="U3468" s="2">
        <v>9</v>
      </c>
      <c r="V3468" s="2">
        <v>27.3</v>
      </c>
      <c r="Y3468" s="2">
        <v>13</v>
      </c>
      <c r="Z3468" s="2">
        <v>39.4</v>
      </c>
      <c r="AE3468" s="2">
        <v>33</v>
      </c>
      <c r="AF3468" s="2">
        <v>14</v>
      </c>
      <c r="AG3468" s="2">
        <v>42.4</v>
      </c>
      <c r="AH3468" s="2">
        <v>14</v>
      </c>
      <c r="AI3468" s="2">
        <v>42.4</v>
      </c>
      <c r="AJ3468" s="2">
        <v>42.4</v>
      </c>
      <c r="AK3468" s="2">
        <v>16</v>
      </c>
      <c r="AL3468" s="2">
        <v>48.5</v>
      </c>
      <c r="AM3468" s="2">
        <v>3</v>
      </c>
      <c r="AN3468" s="2">
        <v>9.1</v>
      </c>
      <c r="AO3468" s="2">
        <v>1</v>
      </c>
      <c r="AP3468" s="2">
        <v>3</v>
      </c>
      <c r="AQ3468" s="2">
        <v>6</v>
      </c>
      <c r="AR3468" s="2">
        <v>18.2</v>
      </c>
      <c r="AS3468" s="2">
        <v>7</v>
      </c>
      <c r="AT3468" s="2">
        <v>21.2</v>
      </c>
      <c r="AW3468" s="2">
        <v>19</v>
      </c>
      <c r="AX3468" s="2">
        <v>57.6</v>
      </c>
      <c r="CA3468" s="2">
        <v>33</v>
      </c>
      <c r="CB3468" s="2">
        <v>12</v>
      </c>
      <c r="CC3468" s="2">
        <v>36.4</v>
      </c>
      <c r="CD3468" s="2">
        <v>12</v>
      </c>
      <c r="CE3468" s="2">
        <v>36.4</v>
      </c>
      <c r="CF3468" s="2">
        <v>36.4</v>
      </c>
      <c r="CG3468" s="2">
        <v>11</v>
      </c>
      <c r="CH3468" s="2">
        <v>33.299999999999997</v>
      </c>
      <c r="CI3468" s="2">
        <v>10</v>
      </c>
      <c r="CJ3468" s="2">
        <v>30.3</v>
      </c>
      <c r="CK3468" s="2">
        <v>1</v>
      </c>
      <c r="CL3468" s="2">
        <v>3</v>
      </c>
      <c r="CM3468" s="2">
        <v>7</v>
      </c>
      <c r="CN3468" s="2">
        <v>21.2</v>
      </c>
      <c r="CO3468" s="2">
        <v>4</v>
      </c>
      <c r="CP3468" s="2">
        <v>12.1</v>
      </c>
      <c r="CS3468" s="2">
        <v>21</v>
      </c>
      <c r="CT3468" s="2">
        <v>63.6</v>
      </c>
    </row>
    <row r="3469" spans="1:100" ht="12.75" customHeight="1" x14ac:dyDescent="0.2">
      <c r="A3469">
        <v>5</v>
      </c>
      <c r="B3469" s="2">
        <v>2977</v>
      </c>
      <c r="C3469" s="17">
        <v>2.25</v>
      </c>
      <c r="D3469" s="2">
        <v>2.25</v>
      </c>
      <c r="F3469" s="15">
        <v>2.0809999999999995</v>
      </c>
      <c r="G3469" s="17">
        <v>11</v>
      </c>
      <c r="H3469" s="2">
        <v>6</v>
      </c>
      <c r="I3469" s="2">
        <v>50</v>
      </c>
      <c r="J3469" s="2">
        <v>6</v>
      </c>
      <c r="K3469" s="2">
        <v>50</v>
      </c>
      <c r="L3469" s="2">
        <v>54.5</v>
      </c>
      <c r="M3469" s="2">
        <v>2</v>
      </c>
      <c r="N3469" s="2">
        <v>16.7</v>
      </c>
      <c r="O3469" s="2">
        <v>3</v>
      </c>
      <c r="P3469" s="2">
        <v>25</v>
      </c>
      <c r="S3469" s="2">
        <v>5</v>
      </c>
      <c r="T3469" s="2">
        <v>41.7</v>
      </c>
      <c r="U3469" s="2">
        <v>1</v>
      </c>
      <c r="V3469" s="2">
        <v>8.3000000000000007</v>
      </c>
      <c r="W3469" s="2">
        <v>1</v>
      </c>
      <c r="X3469" s="2">
        <v>8.3000000000000007</v>
      </c>
      <c r="Y3469" s="2">
        <v>6</v>
      </c>
      <c r="Z3469" s="2">
        <v>50</v>
      </c>
      <c r="AB3469" s="2">
        <v>4</v>
      </c>
      <c r="AE3469" s="2">
        <v>12</v>
      </c>
      <c r="AF3469" s="2">
        <v>5</v>
      </c>
      <c r="AG3469" s="2">
        <v>41.7</v>
      </c>
      <c r="AH3469" s="2">
        <v>5</v>
      </c>
      <c r="AI3469" s="2">
        <v>41.7</v>
      </c>
      <c r="AJ3469" s="2">
        <v>41.7</v>
      </c>
      <c r="AK3469" s="2">
        <v>4</v>
      </c>
      <c r="AL3469" s="2">
        <v>33.299999999999997</v>
      </c>
      <c r="AM3469" s="2">
        <v>3</v>
      </c>
      <c r="AN3469" s="2">
        <v>25</v>
      </c>
      <c r="AQ3469" s="2">
        <v>3</v>
      </c>
      <c r="AR3469" s="2">
        <v>25</v>
      </c>
      <c r="AS3469" s="2">
        <v>2</v>
      </c>
      <c r="AT3469" s="2">
        <v>16.7</v>
      </c>
      <c r="AW3469" s="2">
        <v>7</v>
      </c>
      <c r="AX3469" s="2">
        <v>58.3</v>
      </c>
      <c r="AZ3469" s="2">
        <v>4</v>
      </c>
      <c r="CA3469" s="2">
        <v>12</v>
      </c>
      <c r="CB3469" s="2">
        <v>4</v>
      </c>
      <c r="CC3469" s="2">
        <v>33.299999999999997</v>
      </c>
      <c r="CD3469" s="2">
        <v>4</v>
      </c>
      <c r="CE3469" s="2">
        <v>33.299999999999997</v>
      </c>
      <c r="CF3469" s="2">
        <v>33.299999999999997</v>
      </c>
      <c r="CG3469" s="2">
        <v>4</v>
      </c>
      <c r="CH3469" s="2">
        <v>33.299999999999997</v>
      </c>
      <c r="CI3469" s="2">
        <v>4</v>
      </c>
      <c r="CJ3469" s="2">
        <v>33.299999999999997</v>
      </c>
      <c r="CM3469" s="2">
        <v>3</v>
      </c>
      <c r="CN3469" s="2">
        <v>25</v>
      </c>
      <c r="CO3469" s="2">
        <v>1</v>
      </c>
      <c r="CP3469" s="2">
        <v>8.3000000000000007</v>
      </c>
      <c r="CS3469" s="2">
        <v>8</v>
      </c>
      <c r="CT3469" s="2">
        <v>66.7</v>
      </c>
      <c r="CV3469" s="2">
        <v>4</v>
      </c>
    </row>
    <row r="3470" spans="1:100" ht="12.75" customHeight="1" x14ac:dyDescent="0.2">
      <c r="A3470">
        <v>5</v>
      </c>
      <c r="B3470" s="2">
        <v>2980</v>
      </c>
      <c r="C3470" s="17">
        <v>2.8</v>
      </c>
      <c r="D3470" s="2">
        <v>2.5499999999999998</v>
      </c>
      <c r="F3470" s="15">
        <v>2.4319999999999999</v>
      </c>
      <c r="G3470" s="17">
        <v>69</v>
      </c>
      <c r="H3470" s="2">
        <v>45</v>
      </c>
      <c r="I3470" s="2">
        <v>65.2</v>
      </c>
      <c r="J3470" s="2">
        <v>45</v>
      </c>
      <c r="K3470" s="2">
        <v>65.2</v>
      </c>
      <c r="L3470" s="2">
        <v>65.2</v>
      </c>
      <c r="M3470" s="2">
        <v>7</v>
      </c>
      <c r="N3470" s="2">
        <v>10.1</v>
      </c>
      <c r="O3470" s="2">
        <v>17</v>
      </c>
      <c r="P3470" s="2">
        <v>24.6</v>
      </c>
      <c r="S3470" s="2">
        <v>28</v>
      </c>
      <c r="T3470" s="2">
        <v>40.6</v>
      </c>
      <c r="U3470" s="2">
        <v>17</v>
      </c>
      <c r="V3470" s="2">
        <v>24.6</v>
      </c>
      <c r="Y3470" s="2">
        <v>24</v>
      </c>
      <c r="Z3470" s="2">
        <v>34.799999999999997</v>
      </c>
      <c r="AE3470" s="2">
        <v>69</v>
      </c>
      <c r="AF3470" s="2">
        <v>42</v>
      </c>
      <c r="AG3470" s="2">
        <v>60.9</v>
      </c>
      <c r="AH3470" s="2">
        <v>42</v>
      </c>
      <c r="AI3470" s="2">
        <v>60.9</v>
      </c>
      <c r="AJ3470" s="2">
        <v>60.9</v>
      </c>
      <c r="AK3470" s="2">
        <v>17</v>
      </c>
      <c r="AL3470" s="2">
        <v>24.6</v>
      </c>
      <c r="AM3470" s="2">
        <v>10</v>
      </c>
      <c r="AN3470" s="2">
        <v>14.5</v>
      </c>
      <c r="AQ3470" s="2">
        <v>29</v>
      </c>
      <c r="AR3470" s="2">
        <v>42</v>
      </c>
      <c r="AS3470" s="2">
        <v>13</v>
      </c>
      <c r="AT3470" s="2">
        <v>18.8</v>
      </c>
      <c r="AW3470" s="2">
        <v>27</v>
      </c>
      <c r="AX3470" s="2">
        <v>39.1</v>
      </c>
      <c r="CA3470" s="2">
        <v>69</v>
      </c>
      <c r="CB3470" s="2">
        <v>34</v>
      </c>
      <c r="CC3470" s="2">
        <v>49.3</v>
      </c>
      <c r="CD3470" s="2">
        <v>34</v>
      </c>
      <c r="CE3470" s="2">
        <v>49.3</v>
      </c>
      <c r="CF3470" s="2">
        <v>49.3</v>
      </c>
      <c r="CG3470" s="2">
        <v>15</v>
      </c>
      <c r="CH3470" s="2">
        <v>21.7</v>
      </c>
      <c r="CI3470" s="2">
        <v>20</v>
      </c>
      <c r="CJ3470" s="2">
        <v>29</v>
      </c>
      <c r="CM3470" s="2">
        <v>23</v>
      </c>
      <c r="CN3470" s="2">
        <v>33.299999999999997</v>
      </c>
      <c r="CO3470" s="2">
        <v>11</v>
      </c>
      <c r="CP3470" s="2">
        <v>15.9</v>
      </c>
      <c r="CS3470" s="2">
        <v>35</v>
      </c>
      <c r="CT3470" s="2">
        <v>50.7</v>
      </c>
    </row>
    <row r="3471" spans="1:100" ht="12.75" customHeight="1" x14ac:dyDescent="0.2">
      <c r="A3471">
        <v>5</v>
      </c>
      <c r="B3471" s="2">
        <v>2981</v>
      </c>
      <c r="C3471" s="17">
        <v>3.43</v>
      </c>
      <c r="D3471" s="2">
        <v>3.1</v>
      </c>
      <c r="F3471" s="15">
        <v>3.2939999999999996</v>
      </c>
      <c r="G3471" s="17">
        <v>95</v>
      </c>
      <c r="H3471" s="2">
        <v>83</v>
      </c>
      <c r="I3471" s="2">
        <v>84.7</v>
      </c>
      <c r="J3471" s="2">
        <v>83</v>
      </c>
      <c r="K3471" s="2">
        <v>84.7</v>
      </c>
      <c r="L3471" s="2">
        <v>87.4</v>
      </c>
      <c r="O3471" s="2">
        <v>12</v>
      </c>
      <c r="P3471" s="2">
        <v>12.2</v>
      </c>
      <c r="S3471" s="2">
        <v>20</v>
      </c>
      <c r="T3471" s="2">
        <v>20.399999999999999</v>
      </c>
      <c r="U3471" s="2">
        <v>63</v>
      </c>
      <c r="V3471" s="2">
        <v>64.3</v>
      </c>
      <c r="W3471" s="2">
        <v>3</v>
      </c>
      <c r="X3471" s="2">
        <v>3.1</v>
      </c>
      <c r="Y3471" s="2">
        <v>15</v>
      </c>
      <c r="Z3471" s="2">
        <v>15.3</v>
      </c>
      <c r="AB3471" s="2">
        <v>1</v>
      </c>
      <c r="AE3471" s="2">
        <v>95</v>
      </c>
      <c r="AF3471" s="2">
        <v>79</v>
      </c>
      <c r="AG3471" s="2">
        <v>80.599999999999994</v>
      </c>
      <c r="AH3471" s="2">
        <v>79</v>
      </c>
      <c r="AI3471" s="2">
        <v>80.599999999999994</v>
      </c>
      <c r="AJ3471" s="2">
        <v>83.2</v>
      </c>
      <c r="AK3471" s="2">
        <v>3</v>
      </c>
      <c r="AL3471" s="2">
        <v>3.1</v>
      </c>
      <c r="AM3471" s="2">
        <v>13</v>
      </c>
      <c r="AN3471" s="2">
        <v>13.3</v>
      </c>
      <c r="AQ3471" s="2">
        <v>41</v>
      </c>
      <c r="AR3471" s="2">
        <v>41.8</v>
      </c>
      <c r="AS3471" s="2">
        <v>38</v>
      </c>
      <c r="AT3471" s="2">
        <v>38.799999999999997</v>
      </c>
      <c r="AU3471" s="2">
        <v>3</v>
      </c>
      <c r="AV3471" s="2">
        <v>3.1</v>
      </c>
      <c r="AW3471" s="2">
        <v>19</v>
      </c>
      <c r="AX3471" s="2">
        <v>19.399999999999999</v>
      </c>
      <c r="AZ3471" s="2">
        <v>1</v>
      </c>
      <c r="CA3471" s="2">
        <v>96</v>
      </c>
      <c r="CB3471" s="2">
        <v>85</v>
      </c>
      <c r="CC3471" s="2">
        <v>86.7</v>
      </c>
      <c r="CD3471" s="2">
        <v>85</v>
      </c>
      <c r="CE3471" s="2">
        <v>86.7</v>
      </c>
      <c r="CF3471" s="2">
        <v>88.5</v>
      </c>
      <c r="CG3471" s="2">
        <v>4</v>
      </c>
      <c r="CH3471" s="2">
        <v>4.0999999999999996</v>
      </c>
      <c r="CI3471" s="2">
        <v>7</v>
      </c>
      <c r="CJ3471" s="2">
        <v>7.1</v>
      </c>
      <c r="CM3471" s="2">
        <v>35</v>
      </c>
      <c r="CN3471" s="2">
        <v>35.700000000000003</v>
      </c>
      <c r="CO3471" s="2">
        <v>50</v>
      </c>
      <c r="CP3471" s="2">
        <v>51</v>
      </c>
      <c r="CQ3471" s="2">
        <v>2</v>
      </c>
      <c r="CR3471" s="2">
        <v>2</v>
      </c>
      <c r="CS3471" s="2">
        <v>13</v>
      </c>
      <c r="CT3471" s="2">
        <v>13.3</v>
      </c>
      <c r="CV3471" s="2">
        <v>1</v>
      </c>
    </row>
    <row r="3472" spans="1:100" ht="12.75" customHeight="1" x14ac:dyDescent="0.2">
      <c r="A3472">
        <v>5</v>
      </c>
      <c r="B3472" s="2">
        <v>2982</v>
      </c>
      <c r="C3472" s="17">
        <v>2.71</v>
      </c>
      <c r="D3472" s="2">
        <v>2.38</v>
      </c>
      <c r="F3472" s="15">
        <v>2.3860000000000001</v>
      </c>
      <c r="G3472" s="17">
        <v>101</v>
      </c>
      <c r="H3472" s="2">
        <v>56</v>
      </c>
      <c r="I3472" s="2">
        <v>55.4</v>
      </c>
      <c r="J3472" s="2">
        <v>56</v>
      </c>
      <c r="K3472" s="2">
        <v>55.4</v>
      </c>
      <c r="L3472" s="2">
        <v>55.4</v>
      </c>
      <c r="M3472" s="2">
        <v>6</v>
      </c>
      <c r="N3472" s="2">
        <v>5.9</v>
      </c>
      <c r="O3472" s="2">
        <v>39</v>
      </c>
      <c r="P3472" s="2">
        <v>38.6</v>
      </c>
      <c r="S3472" s="2">
        <v>34</v>
      </c>
      <c r="T3472" s="2">
        <v>33.700000000000003</v>
      </c>
      <c r="U3472" s="2">
        <v>22</v>
      </c>
      <c r="V3472" s="2">
        <v>21.8</v>
      </c>
      <c r="Y3472" s="2">
        <v>45</v>
      </c>
      <c r="Z3472" s="2">
        <v>44.6</v>
      </c>
      <c r="AB3472" s="2">
        <v>2</v>
      </c>
      <c r="AE3472" s="2">
        <v>101</v>
      </c>
      <c r="AF3472" s="2">
        <v>50</v>
      </c>
      <c r="AG3472" s="2">
        <v>49.5</v>
      </c>
      <c r="AH3472" s="2">
        <v>50</v>
      </c>
      <c r="AI3472" s="2">
        <v>49.5</v>
      </c>
      <c r="AJ3472" s="2">
        <v>49.5</v>
      </c>
      <c r="AK3472" s="2">
        <v>25</v>
      </c>
      <c r="AL3472" s="2">
        <v>24.8</v>
      </c>
      <c r="AM3472" s="2">
        <v>26</v>
      </c>
      <c r="AN3472" s="2">
        <v>25.7</v>
      </c>
      <c r="AQ3472" s="2">
        <v>37</v>
      </c>
      <c r="AR3472" s="2">
        <v>36.6</v>
      </c>
      <c r="AS3472" s="2">
        <v>13</v>
      </c>
      <c r="AT3472" s="2">
        <v>12.9</v>
      </c>
      <c r="AW3472" s="2">
        <v>51</v>
      </c>
      <c r="AX3472" s="2">
        <v>50.5</v>
      </c>
      <c r="AZ3472" s="2">
        <v>2</v>
      </c>
      <c r="CA3472" s="2">
        <v>101</v>
      </c>
      <c r="CB3472" s="2">
        <v>50</v>
      </c>
      <c r="CC3472" s="2">
        <v>49.5</v>
      </c>
      <c r="CD3472" s="2">
        <v>50</v>
      </c>
      <c r="CE3472" s="2">
        <v>49.5</v>
      </c>
      <c r="CF3472" s="2">
        <v>49.5</v>
      </c>
      <c r="CG3472" s="2">
        <v>21</v>
      </c>
      <c r="CH3472" s="2">
        <v>20.8</v>
      </c>
      <c r="CI3472" s="2">
        <v>30</v>
      </c>
      <c r="CJ3472" s="2">
        <v>29.7</v>
      </c>
      <c r="CM3472" s="2">
        <v>40</v>
      </c>
      <c r="CN3472" s="2">
        <v>39.6</v>
      </c>
      <c r="CO3472" s="2">
        <v>10</v>
      </c>
      <c r="CP3472" s="2">
        <v>9.9</v>
      </c>
      <c r="CS3472" s="2">
        <v>51</v>
      </c>
      <c r="CT3472" s="2">
        <v>50.5</v>
      </c>
      <c r="CV3472" s="2">
        <v>2</v>
      </c>
    </row>
    <row r="3473" spans="1:101" ht="12.75" customHeight="1" x14ac:dyDescent="0.2">
      <c r="A3473">
        <v>5</v>
      </c>
      <c r="B3473" s="2">
        <v>2983</v>
      </c>
      <c r="C3473" s="17">
        <v>3.14</v>
      </c>
      <c r="D3473" s="2">
        <v>2.87</v>
      </c>
      <c r="F3473" s="15">
        <v>2.9489999999999998</v>
      </c>
      <c r="G3473" s="17">
        <v>78</v>
      </c>
      <c r="H3473" s="2">
        <v>61</v>
      </c>
      <c r="I3473" s="2">
        <v>78.2</v>
      </c>
      <c r="J3473" s="2">
        <v>61</v>
      </c>
      <c r="K3473" s="2">
        <v>78.2</v>
      </c>
      <c r="L3473" s="2">
        <v>78.2</v>
      </c>
      <c r="M3473" s="2">
        <v>5</v>
      </c>
      <c r="N3473" s="2">
        <v>6.4</v>
      </c>
      <c r="O3473" s="2">
        <v>12</v>
      </c>
      <c r="P3473" s="2">
        <v>15.4</v>
      </c>
      <c r="S3473" s="2">
        <v>28</v>
      </c>
      <c r="T3473" s="2">
        <v>35.9</v>
      </c>
      <c r="U3473" s="2">
        <v>33</v>
      </c>
      <c r="V3473" s="2">
        <v>42.3</v>
      </c>
      <c r="Y3473" s="2">
        <v>17</v>
      </c>
      <c r="Z3473" s="2">
        <v>21.8</v>
      </c>
      <c r="AB3473" s="2">
        <v>1</v>
      </c>
      <c r="AC3473" s="2">
        <v>4</v>
      </c>
      <c r="AE3473" s="2">
        <v>78</v>
      </c>
      <c r="AF3473" s="2">
        <v>56</v>
      </c>
      <c r="AG3473" s="2">
        <v>71.8</v>
      </c>
      <c r="AH3473" s="2">
        <v>56</v>
      </c>
      <c r="AI3473" s="2">
        <v>71.8</v>
      </c>
      <c r="AJ3473" s="2">
        <v>71.8</v>
      </c>
      <c r="AK3473" s="2">
        <v>11</v>
      </c>
      <c r="AL3473" s="2">
        <v>14.1</v>
      </c>
      <c r="AM3473" s="2">
        <v>11</v>
      </c>
      <c r="AN3473" s="2">
        <v>14.1</v>
      </c>
      <c r="AQ3473" s="2">
        <v>33</v>
      </c>
      <c r="AR3473" s="2">
        <v>42.3</v>
      </c>
      <c r="AS3473" s="2">
        <v>23</v>
      </c>
      <c r="AT3473" s="2">
        <v>29.5</v>
      </c>
      <c r="AW3473" s="2">
        <v>22</v>
      </c>
      <c r="AX3473" s="2">
        <v>28.2</v>
      </c>
      <c r="AZ3473" s="2">
        <v>1</v>
      </c>
      <c r="BA3473" s="2">
        <v>4</v>
      </c>
      <c r="CA3473" s="2">
        <v>78</v>
      </c>
      <c r="CB3473" s="2">
        <v>56</v>
      </c>
      <c r="CC3473" s="2">
        <v>71.8</v>
      </c>
      <c r="CD3473" s="2">
        <v>56</v>
      </c>
      <c r="CE3473" s="2">
        <v>71.8</v>
      </c>
      <c r="CF3473" s="2">
        <v>71.8</v>
      </c>
      <c r="CG3473" s="2">
        <v>7</v>
      </c>
      <c r="CH3473" s="2">
        <v>9</v>
      </c>
      <c r="CI3473" s="2">
        <v>15</v>
      </c>
      <c r="CJ3473" s="2">
        <v>19.2</v>
      </c>
      <c r="CM3473" s="2">
        <v>31</v>
      </c>
      <c r="CN3473" s="2">
        <v>39.700000000000003</v>
      </c>
      <c r="CO3473" s="2">
        <v>25</v>
      </c>
      <c r="CP3473" s="2">
        <v>32.1</v>
      </c>
      <c r="CS3473" s="2">
        <v>22</v>
      </c>
      <c r="CT3473" s="2">
        <v>28.2</v>
      </c>
      <c r="CV3473" s="2">
        <v>1</v>
      </c>
      <c r="CW3473" s="2">
        <v>4</v>
      </c>
    </row>
    <row r="3474" spans="1:101" ht="12.75" customHeight="1" x14ac:dyDescent="0.2">
      <c r="A3474">
        <v>5</v>
      </c>
      <c r="B3474" s="2">
        <v>2984</v>
      </c>
      <c r="C3474" s="17">
        <v>2.4300000000000002</v>
      </c>
      <c r="D3474" s="2">
        <v>2.2599999999999998</v>
      </c>
      <c r="F3474" s="15">
        <v>1.972</v>
      </c>
      <c r="G3474" s="17">
        <v>70</v>
      </c>
      <c r="H3474" s="2">
        <v>31</v>
      </c>
      <c r="I3474" s="2">
        <v>44.3</v>
      </c>
      <c r="J3474" s="2">
        <v>31</v>
      </c>
      <c r="K3474" s="2">
        <v>44.3</v>
      </c>
      <c r="L3474" s="2">
        <v>44.3</v>
      </c>
      <c r="M3474" s="2">
        <v>9</v>
      </c>
      <c r="N3474" s="2">
        <v>12.9</v>
      </c>
      <c r="O3474" s="2">
        <v>30</v>
      </c>
      <c r="P3474" s="2">
        <v>42.9</v>
      </c>
      <c r="Q3474" s="2">
        <v>1</v>
      </c>
      <c r="R3474" s="2">
        <v>1.4</v>
      </c>
      <c r="S3474" s="2">
        <v>19</v>
      </c>
      <c r="T3474" s="2">
        <v>27.1</v>
      </c>
      <c r="U3474" s="2">
        <v>11</v>
      </c>
      <c r="V3474" s="2">
        <v>15.7</v>
      </c>
      <c r="Y3474" s="2">
        <v>39</v>
      </c>
      <c r="Z3474" s="2">
        <v>55.7</v>
      </c>
      <c r="AB3474" s="2">
        <v>3</v>
      </c>
      <c r="AC3474" s="2">
        <v>3</v>
      </c>
      <c r="AE3474" s="2">
        <v>70</v>
      </c>
      <c r="AF3474" s="2">
        <v>30</v>
      </c>
      <c r="AG3474" s="2">
        <v>42.9</v>
      </c>
      <c r="AH3474" s="2">
        <v>30</v>
      </c>
      <c r="AI3474" s="2">
        <v>42.9</v>
      </c>
      <c r="AJ3474" s="2">
        <v>42.9</v>
      </c>
      <c r="AK3474" s="2">
        <v>22</v>
      </c>
      <c r="AL3474" s="2">
        <v>31.4</v>
      </c>
      <c r="AM3474" s="2">
        <v>18</v>
      </c>
      <c r="AN3474" s="2">
        <v>25.7</v>
      </c>
      <c r="AO3474" s="2">
        <v>1</v>
      </c>
      <c r="AP3474" s="2">
        <v>1.4</v>
      </c>
      <c r="AQ3474" s="2">
        <v>16</v>
      </c>
      <c r="AR3474" s="2">
        <v>22.9</v>
      </c>
      <c r="AS3474" s="2">
        <v>13</v>
      </c>
      <c r="AT3474" s="2">
        <v>18.600000000000001</v>
      </c>
      <c r="AW3474" s="2">
        <v>40</v>
      </c>
      <c r="AX3474" s="2">
        <v>57.1</v>
      </c>
      <c r="AZ3474" s="2">
        <v>3</v>
      </c>
      <c r="BA3474" s="2">
        <v>3</v>
      </c>
      <c r="CA3474" s="2">
        <v>71</v>
      </c>
      <c r="CB3474" s="2">
        <v>23</v>
      </c>
      <c r="CC3474" s="2">
        <v>32.4</v>
      </c>
      <c r="CD3474" s="2">
        <v>23</v>
      </c>
      <c r="CE3474" s="2">
        <v>32.4</v>
      </c>
      <c r="CF3474" s="2">
        <v>32.4</v>
      </c>
      <c r="CG3474" s="2">
        <v>24</v>
      </c>
      <c r="CH3474" s="2">
        <v>33.799999999999997</v>
      </c>
      <c r="CI3474" s="2">
        <v>24</v>
      </c>
      <c r="CJ3474" s="2">
        <v>33.799999999999997</v>
      </c>
      <c r="CK3474" s="2">
        <v>1</v>
      </c>
      <c r="CL3474" s="2">
        <v>1.4</v>
      </c>
      <c r="CM3474" s="2">
        <v>20</v>
      </c>
      <c r="CN3474" s="2">
        <v>28.2</v>
      </c>
      <c r="CO3474" s="2">
        <v>2</v>
      </c>
      <c r="CP3474" s="2">
        <v>2.8</v>
      </c>
      <c r="CS3474" s="2">
        <v>48</v>
      </c>
      <c r="CT3474" s="2">
        <v>67.599999999999994</v>
      </c>
      <c r="CV3474" s="2">
        <v>2</v>
      </c>
      <c r="CW3474" s="2">
        <v>3</v>
      </c>
    </row>
    <row r="3475" spans="1:101" ht="12.75" customHeight="1" x14ac:dyDescent="0.2">
      <c r="A3475">
        <v>5</v>
      </c>
      <c r="B3475" s="2">
        <v>2990</v>
      </c>
      <c r="C3475" s="17">
        <v>3.32</v>
      </c>
      <c r="D3475" s="2">
        <v>2.91</v>
      </c>
      <c r="F3475" s="15">
        <v>3.1289999999999996</v>
      </c>
      <c r="G3475" s="17">
        <v>69</v>
      </c>
      <c r="H3475" s="2">
        <v>56</v>
      </c>
      <c r="I3475" s="2">
        <v>81.2</v>
      </c>
      <c r="J3475" s="2">
        <v>56</v>
      </c>
      <c r="K3475" s="2">
        <v>81.2</v>
      </c>
      <c r="L3475" s="2">
        <v>81.2</v>
      </c>
      <c r="M3475" s="2">
        <v>5</v>
      </c>
      <c r="N3475" s="2">
        <v>7.2</v>
      </c>
      <c r="O3475" s="2">
        <v>8</v>
      </c>
      <c r="P3475" s="2">
        <v>11.6</v>
      </c>
      <c r="S3475" s="2">
        <v>16</v>
      </c>
      <c r="T3475" s="2">
        <v>23.2</v>
      </c>
      <c r="U3475" s="2">
        <v>40</v>
      </c>
      <c r="V3475" s="2">
        <v>58</v>
      </c>
      <c r="Y3475" s="2">
        <v>13</v>
      </c>
      <c r="Z3475" s="2">
        <v>18.8</v>
      </c>
      <c r="AB3475" s="2">
        <v>1</v>
      </c>
      <c r="AE3475" s="2">
        <v>69</v>
      </c>
      <c r="AF3475" s="2">
        <v>48</v>
      </c>
      <c r="AG3475" s="2">
        <v>69.599999999999994</v>
      </c>
      <c r="AH3475" s="2">
        <v>48</v>
      </c>
      <c r="AI3475" s="2">
        <v>69.599999999999994</v>
      </c>
      <c r="AJ3475" s="2">
        <v>69.599999999999994</v>
      </c>
      <c r="AK3475" s="2">
        <v>11</v>
      </c>
      <c r="AL3475" s="2">
        <v>15.9</v>
      </c>
      <c r="AM3475" s="2">
        <v>10</v>
      </c>
      <c r="AN3475" s="2">
        <v>14.5</v>
      </c>
      <c r="AQ3475" s="2">
        <v>22</v>
      </c>
      <c r="AR3475" s="2">
        <v>31.9</v>
      </c>
      <c r="AS3475" s="2">
        <v>26</v>
      </c>
      <c r="AT3475" s="2">
        <v>37.700000000000003</v>
      </c>
      <c r="AW3475" s="2">
        <v>21</v>
      </c>
      <c r="AX3475" s="2">
        <v>30.4</v>
      </c>
      <c r="AZ3475" s="2">
        <v>1</v>
      </c>
      <c r="CA3475" s="2">
        <v>69</v>
      </c>
      <c r="CB3475" s="2">
        <v>53</v>
      </c>
      <c r="CC3475" s="2">
        <v>76.8</v>
      </c>
      <c r="CD3475" s="2">
        <v>53</v>
      </c>
      <c r="CE3475" s="2">
        <v>76.8</v>
      </c>
      <c r="CF3475" s="2">
        <v>76.8</v>
      </c>
      <c r="CG3475" s="2">
        <v>7</v>
      </c>
      <c r="CH3475" s="2">
        <v>10.1</v>
      </c>
      <c r="CI3475" s="2">
        <v>9</v>
      </c>
      <c r="CJ3475" s="2">
        <v>13</v>
      </c>
      <c r="CM3475" s="2">
        <v>21</v>
      </c>
      <c r="CN3475" s="2">
        <v>30.4</v>
      </c>
      <c r="CO3475" s="2">
        <v>32</v>
      </c>
      <c r="CP3475" s="2">
        <v>46.4</v>
      </c>
      <c r="CS3475" s="2">
        <v>16</v>
      </c>
      <c r="CT3475" s="2">
        <v>23.2</v>
      </c>
      <c r="CV3475" s="2">
        <v>1</v>
      </c>
    </row>
    <row r="3476" spans="1:101" ht="12.75" customHeight="1" x14ac:dyDescent="0.2">
      <c r="A3476">
        <v>5</v>
      </c>
      <c r="B3476" s="2">
        <v>2992</v>
      </c>
      <c r="C3476" s="17">
        <v>3.45</v>
      </c>
      <c r="D3476" s="2">
        <v>2.98</v>
      </c>
      <c r="F3476" s="15">
        <v>2.9770000000000003</v>
      </c>
      <c r="G3476" s="17">
        <v>42</v>
      </c>
      <c r="H3476" s="2">
        <v>36</v>
      </c>
      <c r="I3476" s="2">
        <v>85.7</v>
      </c>
      <c r="J3476" s="2">
        <v>36</v>
      </c>
      <c r="K3476" s="2">
        <v>85.7</v>
      </c>
      <c r="L3476" s="2">
        <v>85.7</v>
      </c>
      <c r="M3476" s="2">
        <v>3</v>
      </c>
      <c r="N3476" s="2">
        <v>7.1</v>
      </c>
      <c r="O3476" s="2">
        <v>3</v>
      </c>
      <c r="P3476" s="2">
        <v>7.1</v>
      </c>
      <c r="S3476" s="2">
        <v>8</v>
      </c>
      <c r="T3476" s="2">
        <v>19</v>
      </c>
      <c r="U3476" s="2">
        <v>28</v>
      </c>
      <c r="V3476" s="2">
        <v>66.7</v>
      </c>
      <c r="Y3476" s="2">
        <v>6</v>
      </c>
      <c r="Z3476" s="2">
        <v>14.3</v>
      </c>
      <c r="AE3476" s="2">
        <v>42</v>
      </c>
      <c r="AF3476" s="2">
        <v>30</v>
      </c>
      <c r="AG3476" s="2">
        <v>71.400000000000006</v>
      </c>
      <c r="AH3476" s="2">
        <v>30</v>
      </c>
      <c r="AI3476" s="2">
        <v>71.400000000000006</v>
      </c>
      <c r="AJ3476" s="2">
        <v>71.400000000000006</v>
      </c>
      <c r="AK3476" s="2">
        <v>7</v>
      </c>
      <c r="AL3476" s="2">
        <v>16.7</v>
      </c>
      <c r="AM3476" s="2">
        <v>5</v>
      </c>
      <c r="AN3476" s="2">
        <v>11.9</v>
      </c>
      <c r="AQ3476" s="2">
        <v>12</v>
      </c>
      <c r="AR3476" s="2">
        <v>28.6</v>
      </c>
      <c r="AS3476" s="2">
        <v>18</v>
      </c>
      <c r="AT3476" s="2">
        <v>42.9</v>
      </c>
      <c r="AW3476" s="2">
        <v>12</v>
      </c>
      <c r="AX3476" s="2">
        <v>28.6</v>
      </c>
      <c r="CA3476" s="2">
        <v>42</v>
      </c>
      <c r="CB3476" s="2">
        <v>29</v>
      </c>
      <c r="CC3476" s="2">
        <v>69</v>
      </c>
      <c r="CD3476" s="2">
        <v>29</v>
      </c>
      <c r="CE3476" s="2">
        <v>69</v>
      </c>
      <c r="CF3476" s="2">
        <v>69</v>
      </c>
      <c r="CG3476" s="2">
        <v>5</v>
      </c>
      <c r="CH3476" s="2">
        <v>11.9</v>
      </c>
      <c r="CI3476" s="2">
        <v>8</v>
      </c>
      <c r="CJ3476" s="2">
        <v>19</v>
      </c>
      <c r="CM3476" s="2">
        <v>12</v>
      </c>
      <c r="CN3476" s="2">
        <v>28.6</v>
      </c>
      <c r="CO3476" s="2">
        <v>17</v>
      </c>
      <c r="CP3476" s="2">
        <v>40.5</v>
      </c>
      <c r="CS3476" s="2">
        <v>13</v>
      </c>
      <c r="CT3476" s="2">
        <v>31</v>
      </c>
    </row>
    <row r="3477" spans="1:101" ht="12.75" customHeight="1" x14ac:dyDescent="0.2">
      <c r="A3477">
        <v>5</v>
      </c>
      <c r="B3477" s="2">
        <v>2993</v>
      </c>
      <c r="C3477" s="17">
        <v>3.03</v>
      </c>
      <c r="D3477" s="2">
        <v>2.76</v>
      </c>
      <c r="F3477" s="15">
        <v>3</v>
      </c>
      <c r="G3477" s="17">
        <v>62</v>
      </c>
      <c r="H3477" s="2">
        <v>45</v>
      </c>
      <c r="I3477" s="2">
        <v>72.599999999999994</v>
      </c>
      <c r="J3477" s="2">
        <v>45</v>
      </c>
      <c r="K3477" s="2">
        <v>72.599999999999994</v>
      </c>
      <c r="L3477" s="2">
        <v>72.599999999999994</v>
      </c>
      <c r="M3477" s="2">
        <v>4</v>
      </c>
      <c r="N3477" s="2">
        <v>6.5</v>
      </c>
      <c r="O3477" s="2">
        <v>13</v>
      </c>
      <c r="P3477" s="2">
        <v>21</v>
      </c>
      <c r="S3477" s="2">
        <v>22</v>
      </c>
      <c r="T3477" s="2">
        <v>35.5</v>
      </c>
      <c r="U3477" s="2">
        <v>23</v>
      </c>
      <c r="V3477" s="2">
        <v>37.1</v>
      </c>
      <c r="Y3477" s="2">
        <v>17</v>
      </c>
      <c r="Z3477" s="2">
        <v>27.4</v>
      </c>
      <c r="AB3477" s="2">
        <v>1</v>
      </c>
      <c r="AE3477" s="2">
        <v>62</v>
      </c>
      <c r="AF3477" s="2">
        <v>39</v>
      </c>
      <c r="AG3477" s="2">
        <v>62.9</v>
      </c>
      <c r="AH3477" s="2">
        <v>39</v>
      </c>
      <c r="AI3477" s="2">
        <v>62.9</v>
      </c>
      <c r="AJ3477" s="2">
        <v>62.9</v>
      </c>
      <c r="AK3477" s="2">
        <v>9</v>
      </c>
      <c r="AL3477" s="2">
        <v>14.5</v>
      </c>
      <c r="AM3477" s="2">
        <v>14</v>
      </c>
      <c r="AN3477" s="2">
        <v>22.6</v>
      </c>
      <c r="AQ3477" s="2">
        <v>22</v>
      </c>
      <c r="AR3477" s="2">
        <v>35.5</v>
      </c>
      <c r="AS3477" s="2">
        <v>17</v>
      </c>
      <c r="AT3477" s="2">
        <v>27.4</v>
      </c>
      <c r="AW3477" s="2">
        <v>23</v>
      </c>
      <c r="AX3477" s="2">
        <v>37.1</v>
      </c>
      <c r="AZ3477" s="2">
        <v>1</v>
      </c>
      <c r="CA3477" s="2">
        <v>63</v>
      </c>
      <c r="CB3477" s="2">
        <v>52</v>
      </c>
      <c r="CC3477" s="2">
        <v>82.5</v>
      </c>
      <c r="CD3477" s="2">
        <v>52</v>
      </c>
      <c r="CE3477" s="2">
        <v>82.5</v>
      </c>
      <c r="CF3477" s="2">
        <v>82.5</v>
      </c>
      <c r="CG3477" s="2">
        <v>4</v>
      </c>
      <c r="CH3477" s="2">
        <v>6.3</v>
      </c>
      <c r="CI3477" s="2">
        <v>7</v>
      </c>
      <c r="CJ3477" s="2">
        <v>11.1</v>
      </c>
      <c r="CK3477" s="2">
        <v>3</v>
      </c>
      <c r="CL3477" s="2">
        <v>4.8</v>
      </c>
      <c r="CM3477" s="2">
        <v>25</v>
      </c>
      <c r="CN3477" s="2">
        <v>39.700000000000003</v>
      </c>
      <c r="CO3477" s="2">
        <v>24</v>
      </c>
      <c r="CP3477" s="2">
        <v>38.1</v>
      </c>
      <c r="CS3477" s="2">
        <v>11</v>
      </c>
      <c r="CT3477" s="2">
        <v>17.5</v>
      </c>
    </row>
    <row r="3478" spans="1:101" ht="12.75" customHeight="1" x14ac:dyDescent="0.2">
      <c r="A3478">
        <v>5</v>
      </c>
      <c r="B3478" s="2">
        <v>2994</v>
      </c>
      <c r="C3478" s="17">
        <v>3.38</v>
      </c>
      <c r="D3478" s="2">
        <v>2.94</v>
      </c>
      <c r="F3478" s="15">
        <v>3.089</v>
      </c>
      <c r="G3478" s="17">
        <v>68</v>
      </c>
      <c r="H3478" s="2">
        <v>56</v>
      </c>
      <c r="I3478" s="2">
        <v>82.4</v>
      </c>
      <c r="J3478" s="2">
        <v>56</v>
      </c>
      <c r="K3478" s="2">
        <v>82.4</v>
      </c>
      <c r="L3478" s="2">
        <v>82.4</v>
      </c>
      <c r="M3478" s="2">
        <v>2</v>
      </c>
      <c r="N3478" s="2">
        <v>2.9</v>
      </c>
      <c r="O3478" s="2">
        <v>10</v>
      </c>
      <c r="P3478" s="2">
        <v>14.7</v>
      </c>
      <c r="S3478" s="2">
        <v>16</v>
      </c>
      <c r="T3478" s="2">
        <v>23.5</v>
      </c>
      <c r="U3478" s="2">
        <v>40</v>
      </c>
      <c r="V3478" s="2">
        <v>58.8</v>
      </c>
      <c r="Y3478" s="2">
        <v>12</v>
      </c>
      <c r="Z3478" s="2">
        <v>17.600000000000001</v>
      </c>
      <c r="AE3478" s="2">
        <v>68</v>
      </c>
      <c r="AF3478" s="2">
        <v>49</v>
      </c>
      <c r="AG3478" s="2">
        <v>72.099999999999994</v>
      </c>
      <c r="AH3478" s="2">
        <v>49</v>
      </c>
      <c r="AI3478" s="2">
        <v>72.099999999999994</v>
      </c>
      <c r="AJ3478" s="2">
        <v>72.099999999999994</v>
      </c>
      <c r="AK3478" s="2">
        <v>7</v>
      </c>
      <c r="AL3478" s="2">
        <v>10.3</v>
      </c>
      <c r="AM3478" s="2">
        <v>12</v>
      </c>
      <c r="AN3478" s="2">
        <v>17.600000000000001</v>
      </c>
      <c r="AQ3478" s="2">
        <v>27</v>
      </c>
      <c r="AR3478" s="2">
        <v>39.700000000000003</v>
      </c>
      <c r="AS3478" s="2">
        <v>22</v>
      </c>
      <c r="AT3478" s="2">
        <v>32.4</v>
      </c>
      <c r="AW3478" s="2">
        <v>19</v>
      </c>
      <c r="AX3478" s="2">
        <v>27.9</v>
      </c>
      <c r="CA3478" s="2">
        <v>68</v>
      </c>
      <c r="CB3478" s="2">
        <v>49</v>
      </c>
      <c r="CC3478" s="2">
        <v>72.099999999999994</v>
      </c>
      <c r="CD3478" s="2">
        <v>49</v>
      </c>
      <c r="CE3478" s="2">
        <v>72.099999999999994</v>
      </c>
      <c r="CF3478" s="2">
        <v>72.099999999999994</v>
      </c>
      <c r="CG3478" s="2">
        <v>7</v>
      </c>
      <c r="CH3478" s="2">
        <v>10.3</v>
      </c>
      <c r="CI3478" s="2">
        <v>12</v>
      </c>
      <c r="CJ3478" s="2">
        <v>17.600000000000001</v>
      </c>
      <c r="CM3478" s="2">
        <v>17</v>
      </c>
      <c r="CN3478" s="2">
        <v>25</v>
      </c>
      <c r="CO3478" s="2">
        <v>32</v>
      </c>
      <c r="CP3478" s="2">
        <v>47.1</v>
      </c>
      <c r="CS3478" s="2">
        <v>19</v>
      </c>
      <c r="CT3478" s="2">
        <v>27.9</v>
      </c>
    </row>
    <row r="3479" spans="1:101" ht="12.75" customHeight="1" x14ac:dyDescent="0.2">
      <c r="A3479">
        <v>5</v>
      </c>
      <c r="B3479" s="2">
        <v>2995</v>
      </c>
      <c r="C3479" s="17">
        <v>3.18</v>
      </c>
      <c r="D3479" s="2">
        <v>2.84</v>
      </c>
      <c r="F3479" s="15">
        <v>2.84</v>
      </c>
      <c r="G3479" s="17">
        <v>50</v>
      </c>
      <c r="H3479" s="2">
        <v>41</v>
      </c>
      <c r="I3479" s="2">
        <v>82</v>
      </c>
      <c r="J3479" s="2">
        <v>41</v>
      </c>
      <c r="K3479" s="2">
        <v>82</v>
      </c>
      <c r="L3479" s="2">
        <v>82</v>
      </c>
      <c r="M3479" s="2">
        <v>3</v>
      </c>
      <c r="N3479" s="2">
        <v>6</v>
      </c>
      <c r="O3479" s="2">
        <v>6</v>
      </c>
      <c r="P3479" s="2">
        <v>12</v>
      </c>
      <c r="Q3479" s="2">
        <v>1</v>
      </c>
      <c r="R3479" s="2">
        <v>2</v>
      </c>
      <c r="S3479" s="2">
        <v>16</v>
      </c>
      <c r="T3479" s="2">
        <v>32</v>
      </c>
      <c r="U3479" s="2">
        <v>24</v>
      </c>
      <c r="V3479" s="2">
        <v>48</v>
      </c>
      <c r="Y3479" s="2">
        <v>9</v>
      </c>
      <c r="Z3479" s="2">
        <v>18</v>
      </c>
      <c r="AE3479" s="2">
        <v>50</v>
      </c>
      <c r="AF3479" s="2">
        <v>34</v>
      </c>
      <c r="AG3479" s="2">
        <v>68</v>
      </c>
      <c r="AH3479" s="2">
        <v>34</v>
      </c>
      <c r="AI3479" s="2">
        <v>68</v>
      </c>
      <c r="AJ3479" s="2">
        <v>68</v>
      </c>
      <c r="AK3479" s="2">
        <v>7</v>
      </c>
      <c r="AL3479" s="2">
        <v>14</v>
      </c>
      <c r="AM3479" s="2">
        <v>9</v>
      </c>
      <c r="AN3479" s="2">
        <v>18</v>
      </c>
      <c r="AO3479" s="2">
        <v>1</v>
      </c>
      <c r="AP3479" s="2">
        <v>2</v>
      </c>
      <c r="AQ3479" s="2">
        <v>15</v>
      </c>
      <c r="AR3479" s="2">
        <v>30</v>
      </c>
      <c r="AS3479" s="2">
        <v>18</v>
      </c>
      <c r="AT3479" s="2">
        <v>36</v>
      </c>
      <c r="AW3479" s="2">
        <v>16</v>
      </c>
      <c r="AX3479" s="2">
        <v>32</v>
      </c>
      <c r="CA3479" s="2">
        <v>50</v>
      </c>
      <c r="CB3479" s="2">
        <v>36</v>
      </c>
      <c r="CC3479" s="2">
        <v>72</v>
      </c>
      <c r="CD3479" s="2">
        <v>36</v>
      </c>
      <c r="CE3479" s="2">
        <v>72</v>
      </c>
      <c r="CF3479" s="2">
        <v>72</v>
      </c>
      <c r="CG3479" s="2">
        <v>5</v>
      </c>
      <c r="CH3479" s="2">
        <v>10</v>
      </c>
      <c r="CI3479" s="2">
        <v>9</v>
      </c>
      <c r="CJ3479" s="2">
        <v>18</v>
      </c>
      <c r="CK3479" s="2">
        <v>1</v>
      </c>
      <c r="CL3479" s="2">
        <v>2</v>
      </c>
      <c r="CM3479" s="2">
        <v>21</v>
      </c>
      <c r="CN3479" s="2">
        <v>42</v>
      </c>
      <c r="CO3479" s="2">
        <v>14</v>
      </c>
      <c r="CP3479" s="2">
        <v>28</v>
      </c>
      <c r="CS3479" s="2">
        <v>14</v>
      </c>
      <c r="CT3479" s="2">
        <v>28</v>
      </c>
    </row>
    <row r="3480" spans="1:101" ht="12.75" customHeight="1" x14ac:dyDescent="0.2">
      <c r="A3480">
        <v>5</v>
      </c>
      <c r="B3480" s="2">
        <v>2998</v>
      </c>
      <c r="C3480" s="17">
        <v>2.2999999999999998</v>
      </c>
      <c r="D3480" s="2">
        <v>2.08</v>
      </c>
      <c r="F3480" s="15">
        <v>2.14</v>
      </c>
      <c r="G3480" s="17">
        <v>48</v>
      </c>
      <c r="H3480" s="2">
        <v>26</v>
      </c>
      <c r="I3480" s="2">
        <v>52</v>
      </c>
      <c r="J3480" s="2">
        <v>26</v>
      </c>
      <c r="K3480" s="2">
        <v>52</v>
      </c>
      <c r="L3480" s="2">
        <v>54.2</v>
      </c>
      <c r="M3480" s="2">
        <v>7</v>
      </c>
      <c r="N3480" s="2">
        <v>14</v>
      </c>
      <c r="O3480" s="2">
        <v>15</v>
      </c>
      <c r="P3480" s="2">
        <v>30</v>
      </c>
      <c r="Q3480" s="2">
        <v>3</v>
      </c>
      <c r="R3480" s="2">
        <v>6</v>
      </c>
      <c r="S3480" s="2">
        <v>14</v>
      </c>
      <c r="T3480" s="2">
        <v>28</v>
      </c>
      <c r="U3480" s="2">
        <v>9</v>
      </c>
      <c r="V3480" s="2">
        <v>18</v>
      </c>
      <c r="W3480" s="2">
        <v>2</v>
      </c>
      <c r="X3480" s="2">
        <v>4</v>
      </c>
      <c r="Y3480" s="2">
        <v>24</v>
      </c>
      <c r="Z3480" s="2">
        <v>48</v>
      </c>
      <c r="AE3480" s="2">
        <v>48</v>
      </c>
      <c r="AF3480" s="2">
        <v>18</v>
      </c>
      <c r="AG3480" s="2">
        <v>36</v>
      </c>
      <c r="AH3480" s="2">
        <v>18</v>
      </c>
      <c r="AI3480" s="2">
        <v>36</v>
      </c>
      <c r="AJ3480" s="2">
        <v>37.5</v>
      </c>
      <c r="AK3480" s="2">
        <v>13</v>
      </c>
      <c r="AL3480" s="2">
        <v>26</v>
      </c>
      <c r="AM3480" s="2">
        <v>17</v>
      </c>
      <c r="AN3480" s="2">
        <v>34</v>
      </c>
      <c r="AQ3480" s="2">
        <v>15</v>
      </c>
      <c r="AR3480" s="2">
        <v>30</v>
      </c>
      <c r="AS3480" s="2">
        <v>3</v>
      </c>
      <c r="AT3480" s="2">
        <v>6</v>
      </c>
      <c r="AU3480" s="2">
        <v>2</v>
      </c>
      <c r="AV3480" s="2">
        <v>4</v>
      </c>
      <c r="AW3480" s="2">
        <v>32</v>
      </c>
      <c r="AX3480" s="2">
        <v>64</v>
      </c>
      <c r="CA3480" s="2">
        <v>48</v>
      </c>
      <c r="CB3480" s="2">
        <v>21</v>
      </c>
      <c r="CC3480" s="2">
        <v>42</v>
      </c>
      <c r="CD3480" s="2">
        <v>21</v>
      </c>
      <c r="CE3480" s="2">
        <v>42</v>
      </c>
      <c r="CF3480" s="2">
        <v>43.8</v>
      </c>
      <c r="CG3480" s="2">
        <v>11</v>
      </c>
      <c r="CH3480" s="2">
        <v>22</v>
      </c>
      <c r="CI3480" s="2">
        <v>16</v>
      </c>
      <c r="CJ3480" s="2">
        <v>32</v>
      </c>
      <c r="CK3480" s="2">
        <v>1</v>
      </c>
      <c r="CL3480" s="2">
        <v>2</v>
      </c>
      <c r="CM3480" s="2">
        <v>16</v>
      </c>
      <c r="CN3480" s="2">
        <v>32</v>
      </c>
      <c r="CO3480" s="2">
        <v>4</v>
      </c>
      <c r="CP3480" s="2">
        <v>8</v>
      </c>
      <c r="CQ3480" s="2">
        <v>2</v>
      </c>
      <c r="CR3480" s="2">
        <v>4</v>
      </c>
      <c r="CS3480" s="2">
        <v>29</v>
      </c>
      <c r="CT3480" s="2">
        <v>58</v>
      </c>
    </row>
    <row r="3481" spans="1:101" ht="12.75" customHeight="1" x14ac:dyDescent="0.2">
      <c r="A3481">
        <v>5</v>
      </c>
      <c r="B3481" s="2">
        <v>3000</v>
      </c>
      <c r="C3481" s="17">
        <v>2.95</v>
      </c>
      <c r="D3481" s="2">
        <v>2.5299999999999998</v>
      </c>
      <c r="F3481" s="15">
        <v>2.0529999999999999</v>
      </c>
      <c r="G3481" s="17">
        <v>78</v>
      </c>
      <c r="H3481" s="2">
        <v>55</v>
      </c>
      <c r="I3481" s="2">
        <v>70.5</v>
      </c>
      <c r="J3481" s="2">
        <v>55</v>
      </c>
      <c r="K3481" s="2">
        <v>70.5</v>
      </c>
      <c r="L3481" s="2">
        <v>70.5</v>
      </c>
      <c r="M3481" s="2">
        <v>4</v>
      </c>
      <c r="N3481" s="2">
        <v>5.0999999999999996</v>
      </c>
      <c r="O3481" s="2">
        <v>19</v>
      </c>
      <c r="P3481" s="2">
        <v>24.4</v>
      </c>
      <c r="Q3481" s="2">
        <v>1</v>
      </c>
      <c r="R3481" s="2">
        <v>1.3</v>
      </c>
      <c r="S3481" s="2">
        <v>28</v>
      </c>
      <c r="T3481" s="2">
        <v>35.9</v>
      </c>
      <c r="U3481" s="2">
        <v>26</v>
      </c>
      <c r="V3481" s="2">
        <v>33.299999999999997</v>
      </c>
      <c r="Y3481" s="2">
        <v>23</v>
      </c>
      <c r="Z3481" s="2">
        <v>29.5</v>
      </c>
      <c r="AB3481" s="2">
        <v>1</v>
      </c>
      <c r="AE3481" s="2">
        <v>78</v>
      </c>
      <c r="AF3481" s="2">
        <v>45</v>
      </c>
      <c r="AG3481" s="2">
        <v>57.7</v>
      </c>
      <c r="AH3481" s="2">
        <v>45</v>
      </c>
      <c r="AI3481" s="2">
        <v>57.7</v>
      </c>
      <c r="AJ3481" s="2">
        <v>57.7</v>
      </c>
      <c r="AK3481" s="2">
        <v>17</v>
      </c>
      <c r="AL3481" s="2">
        <v>21.8</v>
      </c>
      <c r="AM3481" s="2">
        <v>16</v>
      </c>
      <c r="AN3481" s="2">
        <v>20.5</v>
      </c>
      <c r="AQ3481" s="2">
        <v>32</v>
      </c>
      <c r="AR3481" s="2">
        <v>41</v>
      </c>
      <c r="AS3481" s="2">
        <v>13</v>
      </c>
      <c r="AT3481" s="2">
        <v>16.7</v>
      </c>
      <c r="AW3481" s="2">
        <v>33</v>
      </c>
      <c r="AX3481" s="2">
        <v>42.3</v>
      </c>
      <c r="AZ3481" s="2">
        <v>1</v>
      </c>
      <c r="CA3481" s="2">
        <v>78</v>
      </c>
      <c r="CB3481" s="2">
        <v>24</v>
      </c>
      <c r="CC3481" s="2">
        <v>30.8</v>
      </c>
      <c r="CD3481" s="2">
        <v>24</v>
      </c>
      <c r="CE3481" s="2">
        <v>30.8</v>
      </c>
      <c r="CF3481" s="2">
        <v>30.8</v>
      </c>
      <c r="CG3481" s="2">
        <v>25</v>
      </c>
      <c r="CH3481" s="2">
        <v>32.1</v>
      </c>
      <c r="CI3481" s="2">
        <v>29</v>
      </c>
      <c r="CJ3481" s="2">
        <v>37.200000000000003</v>
      </c>
      <c r="CM3481" s="2">
        <v>19</v>
      </c>
      <c r="CN3481" s="2">
        <v>24.4</v>
      </c>
      <c r="CO3481" s="2">
        <v>5</v>
      </c>
      <c r="CP3481" s="2">
        <v>6.4</v>
      </c>
      <c r="CS3481" s="2">
        <v>54</v>
      </c>
      <c r="CT3481" s="2">
        <v>69.2</v>
      </c>
      <c r="CV3481" s="2">
        <v>1</v>
      </c>
    </row>
    <row r="3482" spans="1:101" ht="12.75" customHeight="1" x14ac:dyDescent="0.2">
      <c r="A3482">
        <v>5</v>
      </c>
      <c r="B3482" s="2">
        <v>3001</v>
      </c>
      <c r="C3482" s="17">
        <v>2.88</v>
      </c>
      <c r="D3482" s="2">
        <v>2.4300000000000002</v>
      </c>
      <c r="F3482" s="15">
        <v>2.3319999999999999</v>
      </c>
      <c r="G3482" s="17">
        <v>67</v>
      </c>
      <c r="H3482" s="2">
        <v>47</v>
      </c>
      <c r="I3482" s="2">
        <v>68.099999999999994</v>
      </c>
      <c r="J3482" s="2">
        <v>47</v>
      </c>
      <c r="K3482" s="2">
        <v>68.099999999999994</v>
      </c>
      <c r="L3482" s="2">
        <v>70.099999999999994</v>
      </c>
      <c r="M3482" s="2">
        <v>6</v>
      </c>
      <c r="N3482" s="2">
        <v>8.6999999999999993</v>
      </c>
      <c r="O3482" s="2">
        <v>14</v>
      </c>
      <c r="P3482" s="2">
        <v>20.3</v>
      </c>
      <c r="S3482" s="2">
        <v>23</v>
      </c>
      <c r="T3482" s="2">
        <v>33.299999999999997</v>
      </c>
      <c r="U3482" s="2">
        <v>24</v>
      </c>
      <c r="V3482" s="2">
        <v>34.799999999999997</v>
      </c>
      <c r="W3482" s="2">
        <v>2</v>
      </c>
      <c r="X3482" s="2">
        <v>2.9</v>
      </c>
      <c r="Y3482" s="2">
        <v>22</v>
      </c>
      <c r="Z3482" s="2">
        <v>31.9</v>
      </c>
      <c r="AB3482" s="2">
        <v>1</v>
      </c>
      <c r="AC3482" s="2">
        <v>4</v>
      </c>
      <c r="AE3482" s="2">
        <v>69</v>
      </c>
      <c r="AF3482" s="2">
        <v>35</v>
      </c>
      <c r="AG3482" s="2">
        <v>50.7</v>
      </c>
      <c r="AH3482" s="2">
        <v>35</v>
      </c>
      <c r="AI3482" s="2">
        <v>50.7</v>
      </c>
      <c r="AJ3482" s="2">
        <v>50.7</v>
      </c>
      <c r="AK3482" s="2">
        <v>14</v>
      </c>
      <c r="AL3482" s="2">
        <v>20.3</v>
      </c>
      <c r="AM3482" s="2">
        <v>20</v>
      </c>
      <c r="AN3482" s="2">
        <v>29</v>
      </c>
      <c r="AQ3482" s="2">
        <v>26</v>
      </c>
      <c r="AR3482" s="2">
        <v>37.700000000000003</v>
      </c>
      <c r="AS3482" s="2">
        <v>9</v>
      </c>
      <c r="AT3482" s="2">
        <v>13</v>
      </c>
      <c r="AW3482" s="2">
        <v>34</v>
      </c>
      <c r="AX3482" s="2">
        <v>49.3</v>
      </c>
      <c r="AZ3482" s="2">
        <v>1</v>
      </c>
      <c r="BA3482" s="2">
        <v>4</v>
      </c>
      <c r="CA3482" s="2">
        <v>69</v>
      </c>
      <c r="CB3482" s="2">
        <v>34</v>
      </c>
      <c r="CC3482" s="2">
        <v>49.3</v>
      </c>
      <c r="CD3482" s="2">
        <v>34</v>
      </c>
      <c r="CE3482" s="2">
        <v>49.3</v>
      </c>
      <c r="CF3482" s="2">
        <v>49.3</v>
      </c>
      <c r="CG3482" s="2">
        <v>21</v>
      </c>
      <c r="CH3482" s="2">
        <v>30.4</v>
      </c>
      <c r="CI3482" s="2">
        <v>14</v>
      </c>
      <c r="CJ3482" s="2">
        <v>20.3</v>
      </c>
      <c r="CK3482" s="2">
        <v>1</v>
      </c>
      <c r="CL3482" s="2">
        <v>1.4</v>
      </c>
      <c r="CM3482" s="2">
        <v>20</v>
      </c>
      <c r="CN3482" s="2">
        <v>29</v>
      </c>
      <c r="CO3482" s="2">
        <v>13</v>
      </c>
      <c r="CP3482" s="2">
        <v>18.8</v>
      </c>
      <c r="CS3482" s="2">
        <v>35</v>
      </c>
      <c r="CT3482" s="2">
        <v>50.7</v>
      </c>
      <c r="CV3482" s="2">
        <v>1</v>
      </c>
      <c r="CW3482" s="2">
        <v>4</v>
      </c>
    </row>
    <row r="3483" spans="1:101" ht="12.75" customHeight="1" x14ac:dyDescent="0.2">
      <c r="A3483">
        <v>5</v>
      </c>
      <c r="B3483" s="2">
        <v>3002</v>
      </c>
      <c r="C3483" s="17">
        <v>3.35</v>
      </c>
      <c r="D3483" s="2">
        <v>3</v>
      </c>
      <c r="F3483" s="15">
        <v>3.1889999999999996</v>
      </c>
      <c r="G3483" s="17">
        <v>80</v>
      </c>
      <c r="H3483" s="2">
        <v>65</v>
      </c>
      <c r="I3483" s="2">
        <v>81.3</v>
      </c>
      <c r="J3483" s="2">
        <v>65</v>
      </c>
      <c r="K3483" s="2">
        <v>81.3</v>
      </c>
      <c r="L3483" s="2">
        <v>81.3</v>
      </c>
      <c r="M3483" s="2">
        <v>5</v>
      </c>
      <c r="N3483" s="2">
        <v>6.3</v>
      </c>
      <c r="O3483" s="2">
        <v>10</v>
      </c>
      <c r="P3483" s="2">
        <v>12.5</v>
      </c>
      <c r="Q3483" s="2">
        <v>1</v>
      </c>
      <c r="R3483" s="2">
        <v>1.3</v>
      </c>
      <c r="S3483" s="2">
        <v>13</v>
      </c>
      <c r="T3483" s="2">
        <v>16.3</v>
      </c>
      <c r="U3483" s="2">
        <v>51</v>
      </c>
      <c r="V3483" s="2">
        <v>63.8</v>
      </c>
      <c r="Y3483" s="2">
        <v>15</v>
      </c>
      <c r="Z3483" s="2">
        <v>18.8</v>
      </c>
      <c r="AE3483" s="2">
        <v>79</v>
      </c>
      <c r="AF3483" s="2">
        <v>61</v>
      </c>
      <c r="AG3483" s="2">
        <v>77.2</v>
      </c>
      <c r="AH3483" s="2">
        <v>61</v>
      </c>
      <c r="AI3483" s="2">
        <v>77.2</v>
      </c>
      <c r="AJ3483" s="2">
        <v>77.2</v>
      </c>
      <c r="AK3483" s="2">
        <v>9</v>
      </c>
      <c r="AL3483" s="2">
        <v>11.4</v>
      </c>
      <c r="AM3483" s="2">
        <v>9</v>
      </c>
      <c r="AN3483" s="2">
        <v>11.4</v>
      </c>
      <c r="AO3483" s="2">
        <v>1</v>
      </c>
      <c r="AP3483" s="2">
        <v>1.3</v>
      </c>
      <c r="AQ3483" s="2">
        <v>30</v>
      </c>
      <c r="AR3483" s="2">
        <v>38</v>
      </c>
      <c r="AS3483" s="2">
        <v>30</v>
      </c>
      <c r="AT3483" s="2">
        <v>38</v>
      </c>
      <c r="AW3483" s="2">
        <v>18</v>
      </c>
      <c r="AX3483" s="2">
        <v>22.8</v>
      </c>
      <c r="AY3483" s="2">
        <v>1</v>
      </c>
      <c r="CA3483" s="2">
        <v>80</v>
      </c>
      <c r="CB3483" s="2">
        <v>64</v>
      </c>
      <c r="CC3483" s="2">
        <v>80</v>
      </c>
      <c r="CD3483" s="2">
        <v>64</v>
      </c>
      <c r="CE3483" s="2">
        <v>80</v>
      </c>
      <c r="CF3483" s="2">
        <v>80</v>
      </c>
      <c r="CG3483" s="2">
        <v>9</v>
      </c>
      <c r="CH3483" s="2">
        <v>11.3</v>
      </c>
      <c r="CI3483" s="2">
        <v>7</v>
      </c>
      <c r="CJ3483" s="2">
        <v>8.8000000000000007</v>
      </c>
      <c r="CM3483" s="2">
        <v>24</v>
      </c>
      <c r="CN3483" s="2">
        <v>30</v>
      </c>
      <c r="CO3483" s="2">
        <v>40</v>
      </c>
      <c r="CP3483" s="2">
        <v>50</v>
      </c>
      <c r="CS3483" s="2">
        <v>16</v>
      </c>
      <c r="CT3483" s="2">
        <v>20</v>
      </c>
    </row>
    <row r="3484" spans="1:101" ht="12.75" customHeight="1" x14ac:dyDescent="0.2">
      <c r="A3484">
        <v>5</v>
      </c>
      <c r="B3484" s="2">
        <v>3005</v>
      </c>
      <c r="C3484" s="17">
        <v>2.66</v>
      </c>
      <c r="D3484" s="2">
        <v>2.42</v>
      </c>
      <c r="F3484" s="15">
        <v>2.4060000000000001</v>
      </c>
      <c r="G3484" s="17">
        <v>85</v>
      </c>
      <c r="H3484" s="2">
        <v>44</v>
      </c>
      <c r="I3484" s="2">
        <v>51.2</v>
      </c>
      <c r="J3484" s="2">
        <v>44</v>
      </c>
      <c r="K3484" s="2">
        <v>51.2</v>
      </c>
      <c r="L3484" s="2">
        <v>51.8</v>
      </c>
      <c r="M3484" s="2">
        <v>5</v>
      </c>
      <c r="N3484" s="2">
        <v>5.8</v>
      </c>
      <c r="O3484" s="2">
        <v>36</v>
      </c>
      <c r="P3484" s="2">
        <v>41.9</v>
      </c>
      <c r="S3484" s="2">
        <v>24</v>
      </c>
      <c r="T3484" s="2">
        <v>27.9</v>
      </c>
      <c r="U3484" s="2">
        <v>20</v>
      </c>
      <c r="V3484" s="2">
        <v>23.3</v>
      </c>
      <c r="W3484" s="2">
        <v>1</v>
      </c>
      <c r="X3484" s="2">
        <v>1.2</v>
      </c>
      <c r="Y3484" s="2">
        <v>42</v>
      </c>
      <c r="Z3484" s="2">
        <v>48.8</v>
      </c>
      <c r="AE3484" s="2">
        <v>83</v>
      </c>
      <c r="AF3484" s="2">
        <v>45</v>
      </c>
      <c r="AG3484" s="2">
        <v>52.3</v>
      </c>
      <c r="AH3484" s="2">
        <v>45</v>
      </c>
      <c r="AI3484" s="2">
        <v>52.3</v>
      </c>
      <c r="AJ3484" s="2">
        <v>54.2</v>
      </c>
      <c r="AK3484" s="2">
        <v>17</v>
      </c>
      <c r="AL3484" s="2">
        <v>19.8</v>
      </c>
      <c r="AM3484" s="2">
        <v>21</v>
      </c>
      <c r="AN3484" s="2">
        <v>24.4</v>
      </c>
      <c r="AQ3484" s="2">
        <v>31</v>
      </c>
      <c r="AR3484" s="2">
        <v>36</v>
      </c>
      <c r="AS3484" s="2">
        <v>14</v>
      </c>
      <c r="AT3484" s="2">
        <v>16.3</v>
      </c>
      <c r="AU3484" s="2">
        <v>3</v>
      </c>
      <c r="AV3484" s="2">
        <v>3.5</v>
      </c>
      <c r="AW3484" s="2">
        <v>41</v>
      </c>
      <c r="AX3484" s="2">
        <v>47.7</v>
      </c>
      <c r="CA3484" s="2">
        <v>85</v>
      </c>
      <c r="CB3484" s="2">
        <v>42</v>
      </c>
      <c r="CC3484" s="2">
        <v>48.8</v>
      </c>
      <c r="CD3484" s="2">
        <v>42</v>
      </c>
      <c r="CE3484" s="2">
        <v>48.8</v>
      </c>
      <c r="CF3484" s="2">
        <v>49.4</v>
      </c>
      <c r="CG3484" s="2">
        <v>16</v>
      </c>
      <c r="CH3484" s="2">
        <v>18.600000000000001</v>
      </c>
      <c r="CI3484" s="2">
        <v>27</v>
      </c>
      <c r="CJ3484" s="2">
        <v>31.4</v>
      </c>
      <c r="CM3484" s="2">
        <v>31</v>
      </c>
      <c r="CN3484" s="2">
        <v>36</v>
      </c>
      <c r="CO3484" s="2">
        <v>11</v>
      </c>
      <c r="CP3484" s="2">
        <v>12.8</v>
      </c>
      <c r="CQ3484" s="2">
        <v>1</v>
      </c>
      <c r="CR3484" s="2">
        <v>1.2</v>
      </c>
      <c r="CS3484" s="2">
        <v>44</v>
      </c>
      <c r="CT3484" s="2">
        <v>51.2</v>
      </c>
    </row>
    <row r="3485" spans="1:101" ht="12.75" customHeight="1" x14ac:dyDescent="0.2">
      <c r="A3485">
        <v>5</v>
      </c>
      <c r="B3485" s="2">
        <v>3006</v>
      </c>
      <c r="C3485" s="17">
        <v>3.53</v>
      </c>
      <c r="D3485" s="2">
        <v>2.4700000000000002</v>
      </c>
      <c r="F3485" s="15">
        <v>3.069</v>
      </c>
      <c r="G3485" s="17">
        <v>15</v>
      </c>
      <c r="H3485" s="2">
        <v>13</v>
      </c>
      <c r="I3485" s="2">
        <v>86.7</v>
      </c>
      <c r="J3485" s="2">
        <v>13</v>
      </c>
      <c r="K3485" s="2">
        <v>86.7</v>
      </c>
      <c r="L3485" s="2">
        <v>86.7</v>
      </c>
      <c r="O3485" s="2">
        <v>2</v>
      </c>
      <c r="P3485" s="2">
        <v>13.3</v>
      </c>
      <c r="S3485" s="2">
        <v>3</v>
      </c>
      <c r="T3485" s="2">
        <v>20</v>
      </c>
      <c r="U3485" s="2">
        <v>10</v>
      </c>
      <c r="V3485" s="2">
        <v>66.7</v>
      </c>
      <c r="Y3485" s="2">
        <v>2</v>
      </c>
      <c r="Z3485" s="2">
        <v>13.3</v>
      </c>
      <c r="AE3485" s="2">
        <v>15</v>
      </c>
      <c r="AF3485" s="2">
        <v>10</v>
      </c>
      <c r="AG3485" s="2">
        <v>66.7</v>
      </c>
      <c r="AH3485" s="2">
        <v>10</v>
      </c>
      <c r="AI3485" s="2">
        <v>66.7</v>
      </c>
      <c r="AJ3485" s="2">
        <v>66.7</v>
      </c>
      <c r="AK3485" s="2">
        <v>3</v>
      </c>
      <c r="AL3485" s="2">
        <v>20</v>
      </c>
      <c r="AM3485" s="2">
        <v>2</v>
      </c>
      <c r="AN3485" s="2">
        <v>13.3</v>
      </c>
      <c r="AQ3485" s="2">
        <v>10</v>
      </c>
      <c r="AR3485" s="2">
        <v>66.7</v>
      </c>
      <c r="AW3485" s="2">
        <v>5</v>
      </c>
      <c r="AX3485" s="2">
        <v>33.299999999999997</v>
      </c>
      <c r="CA3485" s="2">
        <v>15</v>
      </c>
      <c r="CB3485" s="2">
        <v>13</v>
      </c>
      <c r="CC3485" s="2">
        <v>86.7</v>
      </c>
      <c r="CD3485" s="2">
        <v>13</v>
      </c>
      <c r="CE3485" s="2">
        <v>86.7</v>
      </c>
      <c r="CF3485" s="2">
        <v>86.7</v>
      </c>
      <c r="CG3485" s="2">
        <v>1</v>
      </c>
      <c r="CH3485" s="2">
        <v>6.7</v>
      </c>
      <c r="CI3485" s="2">
        <v>1</v>
      </c>
      <c r="CJ3485" s="2">
        <v>6.7</v>
      </c>
      <c r="CM3485" s="2">
        <v>9</v>
      </c>
      <c r="CN3485" s="2">
        <v>60</v>
      </c>
      <c r="CO3485" s="2">
        <v>4</v>
      </c>
      <c r="CP3485" s="2">
        <v>26.7</v>
      </c>
      <c r="CS3485" s="2">
        <v>2</v>
      </c>
      <c r="CT3485" s="2">
        <v>13.3</v>
      </c>
    </row>
    <row r="3486" spans="1:101" ht="12.75" customHeight="1" x14ac:dyDescent="0.2">
      <c r="A3486">
        <v>5</v>
      </c>
      <c r="B3486" s="2">
        <v>3007</v>
      </c>
      <c r="C3486" s="17">
        <v>2.99</v>
      </c>
      <c r="D3486" s="2">
        <v>2.93</v>
      </c>
      <c r="F3486" s="15">
        <v>2.9690000000000003</v>
      </c>
      <c r="G3486" s="17">
        <v>70</v>
      </c>
      <c r="H3486" s="2">
        <v>59</v>
      </c>
      <c r="I3486" s="2">
        <v>84.3</v>
      </c>
      <c r="J3486" s="2">
        <v>59</v>
      </c>
      <c r="K3486" s="2">
        <v>84.3</v>
      </c>
      <c r="L3486" s="2">
        <v>84.3</v>
      </c>
      <c r="M3486" s="2">
        <v>7</v>
      </c>
      <c r="N3486" s="2">
        <v>10</v>
      </c>
      <c r="O3486" s="2">
        <v>4</v>
      </c>
      <c r="P3486" s="2">
        <v>5.7</v>
      </c>
      <c r="Q3486" s="2">
        <v>6</v>
      </c>
      <c r="R3486" s="2">
        <v>8.6</v>
      </c>
      <c r="S3486" s="2">
        <v>18</v>
      </c>
      <c r="T3486" s="2">
        <v>25.7</v>
      </c>
      <c r="U3486" s="2">
        <v>35</v>
      </c>
      <c r="V3486" s="2">
        <v>50</v>
      </c>
      <c r="Y3486" s="2">
        <v>11</v>
      </c>
      <c r="Z3486" s="2">
        <v>15.7</v>
      </c>
      <c r="AE3486" s="2">
        <v>70</v>
      </c>
      <c r="AF3486" s="2">
        <v>55</v>
      </c>
      <c r="AG3486" s="2">
        <v>78.599999999999994</v>
      </c>
      <c r="AH3486" s="2">
        <v>55</v>
      </c>
      <c r="AI3486" s="2">
        <v>78.599999999999994</v>
      </c>
      <c r="AJ3486" s="2">
        <v>78.599999999999994</v>
      </c>
      <c r="AK3486" s="2">
        <v>10</v>
      </c>
      <c r="AL3486" s="2">
        <v>14.3</v>
      </c>
      <c r="AM3486" s="2">
        <v>5</v>
      </c>
      <c r="AN3486" s="2">
        <v>7.1</v>
      </c>
      <c r="AO3486" s="2">
        <v>2</v>
      </c>
      <c r="AP3486" s="2">
        <v>2.9</v>
      </c>
      <c r="AQ3486" s="2">
        <v>27</v>
      </c>
      <c r="AR3486" s="2">
        <v>38.6</v>
      </c>
      <c r="AS3486" s="2">
        <v>26</v>
      </c>
      <c r="AT3486" s="2">
        <v>37.1</v>
      </c>
      <c r="AW3486" s="2">
        <v>15</v>
      </c>
      <c r="AX3486" s="2">
        <v>21.4</v>
      </c>
      <c r="CA3486" s="2">
        <v>70</v>
      </c>
      <c r="CB3486" s="2">
        <v>51</v>
      </c>
      <c r="CC3486" s="2">
        <v>72.900000000000006</v>
      </c>
      <c r="CD3486" s="2">
        <v>51</v>
      </c>
      <c r="CE3486" s="2">
        <v>72.900000000000006</v>
      </c>
      <c r="CF3486" s="2">
        <v>72.900000000000006</v>
      </c>
      <c r="CG3486" s="2">
        <v>8</v>
      </c>
      <c r="CH3486" s="2">
        <v>11.4</v>
      </c>
      <c r="CI3486" s="2">
        <v>11</v>
      </c>
      <c r="CJ3486" s="2">
        <v>15.7</v>
      </c>
      <c r="CM3486" s="2">
        <v>26</v>
      </c>
      <c r="CN3486" s="2">
        <v>37.1</v>
      </c>
      <c r="CO3486" s="2">
        <v>25</v>
      </c>
      <c r="CP3486" s="2">
        <v>35.700000000000003</v>
      </c>
      <c r="CS3486" s="2">
        <v>19</v>
      </c>
      <c r="CT3486" s="2">
        <v>27.1</v>
      </c>
    </row>
    <row r="3487" spans="1:101" ht="12.75" customHeight="1" x14ac:dyDescent="0.2">
      <c r="A3487">
        <v>5</v>
      </c>
      <c r="B3487" s="2">
        <v>3008</v>
      </c>
      <c r="C3487" s="17">
        <v>2.82</v>
      </c>
      <c r="D3487" s="2">
        <v>2.29</v>
      </c>
      <c r="F3487" s="15">
        <v>2.6460000000000004</v>
      </c>
      <c r="G3487" s="17">
        <v>17</v>
      </c>
      <c r="H3487" s="2">
        <v>10</v>
      </c>
      <c r="I3487" s="2">
        <v>58.8</v>
      </c>
      <c r="J3487" s="2">
        <v>10</v>
      </c>
      <c r="K3487" s="2">
        <v>58.8</v>
      </c>
      <c r="L3487" s="2">
        <v>58.8</v>
      </c>
      <c r="M3487" s="2">
        <v>1</v>
      </c>
      <c r="N3487" s="2">
        <v>5.9</v>
      </c>
      <c r="O3487" s="2">
        <v>6</v>
      </c>
      <c r="P3487" s="2">
        <v>35.299999999999997</v>
      </c>
      <c r="S3487" s="2">
        <v>5</v>
      </c>
      <c r="T3487" s="2">
        <v>29.4</v>
      </c>
      <c r="U3487" s="2">
        <v>5</v>
      </c>
      <c r="V3487" s="2">
        <v>29.4</v>
      </c>
      <c r="Y3487" s="2">
        <v>7</v>
      </c>
      <c r="Z3487" s="2">
        <v>41.2</v>
      </c>
      <c r="AE3487" s="2">
        <v>17</v>
      </c>
      <c r="AF3487" s="2">
        <v>6</v>
      </c>
      <c r="AG3487" s="2">
        <v>35.299999999999997</v>
      </c>
      <c r="AH3487" s="2">
        <v>6</v>
      </c>
      <c r="AI3487" s="2">
        <v>35.299999999999997</v>
      </c>
      <c r="AJ3487" s="2">
        <v>35.299999999999997</v>
      </c>
      <c r="AK3487" s="2">
        <v>4</v>
      </c>
      <c r="AL3487" s="2">
        <v>23.5</v>
      </c>
      <c r="AM3487" s="2">
        <v>7</v>
      </c>
      <c r="AN3487" s="2">
        <v>41.2</v>
      </c>
      <c r="AQ3487" s="2">
        <v>3</v>
      </c>
      <c r="AR3487" s="2">
        <v>17.600000000000001</v>
      </c>
      <c r="AS3487" s="2">
        <v>3</v>
      </c>
      <c r="AT3487" s="2">
        <v>17.600000000000001</v>
      </c>
      <c r="AW3487" s="2">
        <v>11</v>
      </c>
      <c r="AX3487" s="2">
        <v>64.7</v>
      </c>
      <c r="CA3487" s="2">
        <v>17</v>
      </c>
      <c r="CB3487" s="2">
        <v>10</v>
      </c>
      <c r="CC3487" s="2">
        <v>58.8</v>
      </c>
      <c r="CD3487" s="2">
        <v>10</v>
      </c>
      <c r="CE3487" s="2">
        <v>58.8</v>
      </c>
      <c r="CF3487" s="2">
        <v>58.8</v>
      </c>
      <c r="CG3487" s="2">
        <v>2</v>
      </c>
      <c r="CH3487" s="2">
        <v>11.8</v>
      </c>
      <c r="CI3487" s="2">
        <v>5</v>
      </c>
      <c r="CJ3487" s="2">
        <v>29.4</v>
      </c>
      <c r="CM3487" s="2">
        <v>7</v>
      </c>
      <c r="CN3487" s="2">
        <v>41.2</v>
      </c>
      <c r="CO3487" s="2">
        <v>3</v>
      </c>
      <c r="CP3487" s="2">
        <v>17.600000000000001</v>
      </c>
      <c r="CS3487" s="2">
        <v>7</v>
      </c>
      <c r="CT3487" s="2">
        <v>41.2</v>
      </c>
    </row>
    <row r="3488" spans="1:101" ht="12.75" customHeight="1" x14ac:dyDescent="0.2">
      <c r="A3488">
        <v>5</v>
      </c>
      <c r="B3488" s="2">
        <v>3013</v>
      </c>
      <c r="C3488" s="17">
        <v>2.44</v>
      </c>
      <c r="D3488" s="2">
        <v>2.42</v>
      </c>
      <c r="F3488" s="15">
        <v>2.1</v>
      </c>
      <c r="G3488" s="17">
        <v>100</v>
      </c>
      <c r="H3488" s="2">
        <v>40</v>
      </c>
      <c r="I3488" s="2">
        <v>40</v>
      </c>
      <c r="J3488" s="2">
        <v>40</v>
      </c>
      <c r="K3488" s="2">
        <v>40</v>
      </c>
      <c r="L3488" s="2">
        <v>40</v>
      </c>
      <c r="M3488" s="2">
        <v>15</v>
      </c>
      <c r="N3488" s="2">
        <v>15</v>
      </c>
      <c r="O3488" s="2">
        <v>45</v>
      </c>
      <c r="P3488" s="2">
        <v>45</v>
      </c>
      <c r="S3488" s="2">
        <v>21</v>
      </c>
      <c r="T3488" s="2">
        <v>21</v>
      </c>
      <c r="U3488" s="2">
        <v>19</v>
      </c>
      <c r="V3488" s="2">
        <v>19</v>
      </c>
      <c r="Y3488" s="2">
        <v>60</v>
      </c>
      <c r="Z3488" s="2">
        <v>60</v>
      </c>
      <c r="AE3488" s="2">
        <v>99</v>
      </c>
      <c r="AF3488" s="2">
        <v>53</v>
      </c>
      <c r="AG3488" s="2">
        <v>53.5</v>
      </c>
      <c r="AH3488" s="2">
        <v>53</v>
      </c>
      <c r="AI3488" s="2">
        <v>53.5</v>
      </c>
      <c r="AJ3488" s="2">
        <v>53.5</v>
      </c>
      <c r="AK3488" s="2">
        <v>25</v>
      </c>
      <c r="AL3488" s="2">
        <v>25.3</v>
      </c>
      <c r="AM3488" s="2">
        <v>21</v>
      </c>
      <c r="AN3488" s="2">
        <v>21.2</v>
      </c>
      <c r="AQ3488" s="2">
        <v>39</v>
      </c>
      <c r="AR3488" s="2">
        <v>39.4</v>
      </c>
      <c r="AS3488" s="2">
        <v>14</v>
      </c>
      <c r="AT3488" s="2">
        <v>14.1</v>
      </c>
      <c r="AW3488" s="2">
        <v>46</v>
      </c>
      <c r="AX3488" s="2">
        <v>46.5</v>
      </c>
      <c r="AZ3488" s="2">
        <v>1</v>
      </c>
      <c r="CA3488" s="2">
        <v>100</v>
      </c>
      <c r="CB3488" s="2">
        <v>38</v>
      </c>
      <c r="CC3488" s="2">
        <v>38</v>
      </c>
      <c r="CD3488" s="2">
        <v>38</v>
      </c>
      <c r="CE3488" s="2">
        <v>38</v>
      </c>
      <c r="CF3488" s="2">
        <v>38</v>
      </c>
      <c r="CG3488" s="2">
        <v>36</v>
      </c>
      <c r="CH3488" s="2">
        <v>36</v>
      </c>
      <c r="CI3488" s="2">
        <v>26</v>
      </c>
      <c r="CJ3488" s="2">
        <v>26</v>
      </c>
      <c r="CM3488" s="2">
        <v>30</v>
      </c>
      <c r="CN3488" s="2">
        <v>30</v>
      </c>
      <c r="CO3488" s="2">
        <v>8</v>
      </c>
      <c r="CP3488" s="2">
        <v>8</v>
      </c>
      <c r="CS3488" s="2">
        <v>62</v>
      </c>
      <c r="CT3488" s="2">
        <v>62</v>
      </c>
    </row>
    <row r="3489" spans="1:101" ht="12.75" customHeight="1" x14ac:dyDescent="0.2">
      <c r="A3489">
        <v>5</v>
      </c>
      <c r="B3489" s="2">
        <v>3014</v>
      </c>
      <c r="C3489" s="17">
        <v>3.4</v>
      </c>
      <c r="D3489" s="2">
        <v>3.16</v>
      </c>
      <c r="F3489" s="15">
        <v>2.92</v>
      </c>
      <c r="G3489" s="17">
        <v>25</v>
      </c>
      <c r="H3489" s="2">
        <v>22</v>
      </c>
      <c r="I3489" s="2">
        <v>88</v>
      </c>
      <c r="J3489" s="2">
        <v>22</v>
      </c>
      <c r="K3489" s="2">
        <v>88</v>
      </c>
      <c r="L3489" s="2">
        <v>88</v>
      </c>
      <c r="O3489" s="2">
        <v>3</v>
      </c>
      <c r="P3489" s="2">
        <v>12</v>
      </c>
      <c r="S3489" s="2">
        <v>9</v>
      </c>
      <c r="T3489" s="2">
        <v>36</v>
      </c>
      <c r="U3489" s="2">
        <v>13</v>
      </c>
      <c r="V3489" s="2">
        <v>52</v>
      </c>
      <c r="Y3489" s="2">
        <v>3</v>
      </c>
      <c r="Z3489" s="2">
        <v>12</v>
      </c>
      <c r="AE3489" s="2">
        <v>25</v>
      </c>
      <c r="AF3489" s="2">
        <v>19</v>
      </c>
      <c r="AG3489" s="2">
        <v>76</v>
      </c>
      <c r="AH3489" s="2">
        <v>19</v>
      </c>
      <c r="AI3489" s="2">
        <v>76</v>
      </c>
      <c r="AJ3489" s="2">
        <v>76</v>
      </c>
      <c r="AK3489" s="2">
        <v>1</v>
      </c>
      <c r="AL3489" s="2">
        <v>4</v>
      </c>
      <c r="AM3489" s="2">
        <v>5</v>
      </c>
      <c r="AN3489" s="2">
        <v>20</v>
      </c>
      <c r="AQ3489" s="2">
        <v>8</v>
      </c>
      <c r="AR3489" s="2">
        <v>32</v>
      </c>
      <c r="AS3489" s="2">
        <v>11</v>
      </c>
      <c r="AT3489" s="2">
        <v>44</v>
      </c>
      <c r="AW3489" s="2">
        <v>6</v>
      </c>
      <c r="AX3489" s="2">
        <v>24</v>
      </c>
      <c r="CA3489" s="2">
        <v>25</v>
      </c>
      <c r="CB3489" s="2">
        <v>16</v>
      </c>
      <c r="CC3489" s="2">
        <v>64</v>
      </c>
      <c r="CD3489" s="2">
        <v>16</v>
      </c>
      <c r="CE3489" s="2">
        <v>64</v>
      </c>
      <c r="CF3489" s="2">
        <v>64</v>
      </c>
      <c r="CI3489" s="2">
        <v>9</v>
      </c>
      <c r="CJ3489" s="2">
        <v>36</v>
      </c>
      <c r="CM3489" s="2">
        <v>9</v>
      </c>
      <c r="CN3489" s="2">
        <v>36</v>
      </c>
      <c r="CO3489" s="2">
        <v>7</v>
      </c>
      <c r="CP3489" s="2">
        <v>28</v>
      </c>
      <c r="CS3489" s="2">
        <v>9</v>
      </c>
      <c r="CT3489" s="2">
        <v>36</v>
      </c>
    </row>
    <row r="3490" spans="1:101" ht="12.75" customHeight="1" x14ac:dyDescent="0.2">
      <c r="A3490">
        <v>5</v>
      </c>
      <c r="B3490" s="2">
        <v>3016</v>
      </c>
      <c r="C3490" s="17">
        <v>3.11</v>
      </c>
      <c r="D3490" s="2">
        <v>2.82</v>
      </c>
      <c r="F3490" s="15">
        <v>2.6230000000000002</v>
      </c>
      <c r="G3490" s="17">
        <v>123</v>
      </c>
      <c r="H3490" s="2">
        <v>89</v>
      </c>
      <c r="I3490" s="2">
        <v>72.400000000000006</v>
      </c>
      <c r="J3490" s="2">
        <v>89</v>
      </c>
      <c r="K3490" s="2">
        <v>72.400000000000006</v>
      </c>
      <c r="L3490" s="2">
        <v>72.400000000000006</v>
      </c>
      <c r="M3490" s="2">
        <v>6</v>
      </c>
      <c r="N3490" s="2">
        <v>4.9000000000000004</v>
      </c>
      <c r="O3490" s="2">
        <v>28</v>
      </c>
      <c r="P3490" s="2">
        <v>22.8</v>
      </c>
      <c r="S3490" s="2">
        <v>36</v>
      </c>
      <c r="T3490" s="2">
        <v>29.3</v>
      </c>
      <c r="U3490" s="2">
        <v>53</v>
      </c>
      <c r="V3490" s="2">
        <v>43.1</v>
      </c>
      <c r="Y3490" s="2">
        <v>34</v>
      </c>
      <c r="Z3490" s="2">
        <v>27.6</v>
      </c>
      <c r="AE3490" s="2">
        <v>123</v>
      </c>
      <c r="AF3490" s="2">
        <v>81</v>
      </c>
      <c r="AG3490" s="2">
        <v>65.900000000000006</v>
      </c>
      <c r="AH3490" s="2">
        <v>81</v>
      </c>
      <c r="AI3490" s="2">
        <v>65.900000000000006</v>
      </c>
      <c r="AJ3490" s="2">
        <v>65.900000000000006</v>
      </c>
      <c r="AK3490" s="2">
        <v>18</v>
      </c>
      <c r="AL3490" s="2">
        <v>14.6</v>
      </c>
      <c r="AM3490" s="2">
        <v>24</v>
      </c>
      <c r="AN3490" s="2">
        <v>19.5</v>
      </c>
      <c r="AQ3490" s="2">
        <v>43</v>
      </c>
      <c r="AR3490" s="2">
        <v>35</v>
      </c>
      <c r="AS3490" s="2">
        <v>38</v>
      </c>
      <c r="AT3490" s="2">
        <v>30.9</v>
      </c>
      <c r="AW3490" s="2">
        <v>42</v>
      </c>
      <c r="AX3490" s="2">
        <v>34.1</v>
      </c>
      <c r="CA3490" s="2">
        <v>122</v>
      </c>
      <c r="CB3490" s="2">
        <v>71</v>
      </c>
      <c r="CC3490" s="2">
        <v>58.2</v>
      </c>
      <c r="CD3490" s="2">
        <v>71</v>
      </c>
      <c r="CE3490" s="2">
        <v>58.2</v>
      </c>
      <c r="CF3490" s="2">
        <v>58.2</v>
      </c>
      <c r="CG3490" s="2">
        <v>24</v>
      </c>
      <c r="CH3490" s="2">
        <v>19.7</v>
      </c>
      <c r="CI3490" s="2">
        <v>27</v>
      </c>
      <c r="CJ3490" s="2">
        <v>22.1</v>
      </c>
      <c r="CM3490" s="2">
        <v>42</v>
      </c>
      <c r="CN3490" s="2">
        <v>34.4</v>
      </c>
      <c r="CO3490" s="2">
        <v>29</v>
      </c>
      <c r="CP3490" s="2">
        <v>23.8</v>
      </c>
      <c r="CS3490" s="2">
        <v>51</v>
      </c>
      <c r="CT3490" s="2">
        <v>41.8</v>
      </c>
      <c r="CV3490" s="2">
        <v>1</v>
      </c>
    </row>
    <row r="3491" spans="1:101" ht="12.75" customHeight="1" x14ac:dyDescent="0.2">
      <c r="A3491">
        <v>5</v>
      </c>
      <c r="B3491" s="2">
        <v>3017</v>
      </c>
      <c r="C3491" s="17">
        <v>3.19</v>
      </c>
      <c r="D3491" s="2">
        <v>2.73</v>
      </c>
      <c r="F3491" s="15">
        <v>2.8879999999999999</v>
      </c>
      <c r="G3491" s="17">
        <v>59</v>
      </c>
      <c r="H3491" s="2">
        <v>51</v>
      </c>
      <c r="I3491" s="2">
        <v>82.3</v>
      </c>
      <c r="J3491" s="2">
        <v>51</v>
      </c>
      <c r="K3491" s="2">
        <v>82.3</v>
      </c>
      <c r="L3491" s="2">
        <v>86.4</v>
      </c>
      <c r="M3491" s="2">
        <v>1</v>
      </c>
      <c r="N3491" s="2">
        <v>1.6</v>
      </c>
      <c r="O3491" s="2">
        <v>7</v>
      </c>
      <c r="P3491" s="2">
        <v>11.3</v>
      </c>
      <c r="Q3491" s="2">
        <v>1</v>
      </c>
      <c r="R3491" s="2">
        <v>1.6</v>
      </c>
      <c r="S3491" s="2">
        <v>17</v>
      </c>
      <c r="T3491" s="2">
        <v>27.4</v>
      </c>
      <c r="U3491" s="2">
        <v>33</v>
      </c>
      <c r="V3491" s="2">
        <v>53.2</v>
      </c>
      <c r="W3491" s="2">
        <v>3</v>
      </c>
      <c r="X3491" s="2">
        <v>4.8</v>
      </c>
      <c r="Y3491" s="2">
        <v>11</v>
      </c>
      <c r="Z3491" s="2">
        <v>17.7</v>
      </c>
      <c r="AC3491" s="2">
        <v>3</v>
      </c>
      <c r="AE3491" s="2">
        <v>59</v>
      </c>
      <c r="AF3491" s="2">
        <v>43</v>
      </c>
      <c r="AG3491" s="2">
        <v>69.400000000000006</v>
      </c>
      <c r="AH3491" s="2">
        <v>43</v>
      </c>
      <c r="AI3491" s="2">
        <v>69.400000000000006</v>
      </c>
      <c r="AJ3491" s="2">
        <v>72.900000000000006</v>
      </c>
      <c r="AK3491" s="2">
        <v>7</v>
      </c>
      <c r="AL3491" s="2">
        <v>11.3</v>
      </c>
      <c r="AM3491" s="2">
        <v>9</v>
      </c>
      <c r="AN3491" s="2">
        <v>14.5</v>
      </c>
      <c r="AQ3491" s="2">
        <v>28</v>
      </c>
      <c r="AR3491" s="2">
        <v>45.2</v>
      </c>
      <c r="AS3491" s="2">
        <v>15</v>
      </c>
      <c r="AT3491" s="2">
        <v>24.2</v>
      </c>
      <c r="AU3491" s="2">
        <v>3</v>
      </c>
      <c r="AV3491" s="2">
        <v>4.8</v>
      </c>
      <c r="AW3491" s="2">
        <v>19</v>
      </c>
      <c r="AX3491" s="2">
        <v>30.6</v>
      </c>
      <c r="BA3491" s="2">
        <v>3</v>
      </c>
      <c r="CA3491" s="2">
        <v>59</v>
      </c>
      <c r="CB3491" s="2">
        <v>46</v>
      </c>
      <c r="CC3491" s="2">
        <v>74.2</v>
      </c>
      <c r="CD3491" s="2">
        <v>46</v>
      </c>
      <c r="CE3491" s="2">
        <v>74.2</v>
      </c>
      <c r="CF3491" s="2">
        <v>78</v>
      </c>
      <c r="CG3491" s="2">
        <v>4</v>
      </c>
      <c r="CH3491" s="2">
        <v>6.5</v>
      </c>
      <c r="CI3491" s="2">
        <v>9</v>
      </c>
      <c r="CJ3491" s="2">
        <v>14.5</v>
      </c>
      <c r="CK3491" s="2">
        <v>1</v>
      </c>
      <c r="CL3491" s="2">
        <v>1.6</v>
      </c>
      <c r="CM3491" s="2">
        <v>23</v>
      </c>
      <c r="CN3491" s="2">
        <v>37.1</v>
      </c>
      <c r="CO3491" s="2">
        <v>22</v>
      </c>
      <c r="CP3491" s="2">
        <v>35.5</v>
      </c>
      <c r="CQ3491" s="2">
        <v>3</v>
      </c>
      <c r="CR3491" s="2">
        <v>4.8</v>
      </c>
      <c r="CS3491" s="2">
        <v>16</v>
      </c>
      <c r="CT3491" s="2">
        <v>25.8</v>
      </c>
      <c r="CW3491" s="2">
        <v>3</v>
      </c>
    </row>
    <row r="3492" spans="1:101" ht="12.75" customHeight="1" x14ac:dyDescent="0.2">
      <c r="A3492">
        <v>5</v>
      </c>
      <c r="B3492" s="2">
        <v>3019</v>
      </c>
      <c r="C3492" s="17">
        <v>2.96</v>
      </c>
      <c r="D3492" s="2">
        <v>2.44</v>
      </c>
      <c r="F3492" s="15">
        <v>2.556</v>
      </c>
      <c r="G3492" s="17">
        <v>94</v>
      </c>
      <c r="H3492" s="2">
        <v>60</v>
      </c>
      <c r="I3492" s="2">
        <v>63.2</v>
      </c>
      <c r="J3492" s="2">
        <v>60</v>
      </c>
      <c r="K3492" s="2">
        <v>63.2</v>
      </c>
      <c r="L3492" s="2">
        <v>63.8</v>
      </c>
      <c r="M3492" s="2">
        <v>4</v>
      </c>
      <c r="N3492" s="2">
        <v>4.2</v>
      </c>
      <c r="O3492" s="2">
        <v>30</v>
      </c>
      <c r="P3492" s="2">
        <v>31.6</v>
      </c>
      <c r="S3492" s="2">
        <v>23</v>
      </c>
      <c r="T3492" s="2">
        <v>24.2</v>
      </c>
      <c r="U3492" s="2">
        <v>37</v>
      </c>
      <c r="V3492" s="2">
        <v>38.9</v>
      </c>
      <c r="W3492" s="2">
        <v>1</v>
      </c>
      <c r="X3492" s="2">
        <v>1.1000000000000001</v>
      </c>
      <c r="Y3492" s="2">
        <v>35</v>
      </c>
      <c r="Z3492" s="2">
        <v>36.799999999999997</v>
      </c>
      <c r="AE3492" s="2">
        <v>94</v>
      </c>
      <c r="AF3492" s="2">
        <v>49</v>
      </c>
      <c r="AG3492" s="2">
        <v>51.6</v>
      </c>
      <c r="AH3492" s="2">
        <v>49</v>
      </c>
      <c r="AI3492" s="2">
        <v>51.6</v>
      </c>
      <c r="AJ3492" s="2">
        <v>52.1</v>
      </c>
      <c r="AK3492" s="2">
        <v>18</v>
      </c>
      <c r="AL3492" s="2">
        <v>18.899999999999999</v>
      </c>
      <c r="AM3492" s="2">
        <v>27</v>
      </c>
      <c r="AN3492" s="2">
        <v>28.4</v>
      </c>
      <c r="AQ3492" s="2">
        <v>36</v>
      </c>
      <c r="AR3492" s="2">
        <v>37.9</v>
      </c>
      <c r="AS3492" s="2">
        <v>13</v>
      </c>
      <c r="AT3492" s="2">
        <v>13.7</v>
      </c>
      <c r="AU3492" s="2">
        <v>1</v>
      </c>
      <c r="AV3492" s="2">
        <v>1.1000000000000001</v>
      </c>
      <c r="AW3492" s="2">
        <v>46</v>
      </c>
      <c r="AX3492" s="2">
        <v>48.4</v>
      </c>
      <c r="CA3492" s="2">
        <v>94</v>
      </c>
      <c r="CB3492" s="2">
        <v>56</v>
      </c>
      <c r="CC3492" s="2">
        <v>58.9</v>
      </c>
      <c r="CD3492" s="2">
        <v>56</v>
      </c>
      <c r="CE3492" s="2">
        <v>58.9</v>
      </c>
      <c r="CF3492" s="2">
        <v>59.6</v>
      </c>
      <c r="CG3492" s="2">
        <v>17</v>
      </c>
      <c r="CH3492" s="2">
        <v>17.899999999999999</v>
      </c>
      <c r="CI3492" s="2">
        <v>21</v>
      </c>
      <c r="CJ3492" s="2">
        <v>22.1</v>
      </c>
      <c r="CM3492" s="2">
        <v>40</v>
      </c>
      <c r="CN3492" s="2">
        <v>42.1</v>
      </c>
      <c r="CO3492" s="2">
        <v>16</v>
      </c>
      <c r="CP3492" s="2">
        <v>16.8</v>
      </c>
      <c r="CQ3492" s="2">
        <v>1</v>
      </c>
      <c r="CR3492" s="2">
        <v>1.1000000000000001</v>
      </c>
      <c r="CS3492" s="2">
        <v>39</v>
      </c>
      <c r="CT3492" s="2">
        <v>41.1</v>
      </c>
    </row>
    <row r="3493" spans="1:101" ht="12.75" customHeight="1" x14ac:dyDescent="0.2">
      <c r="A3493">
        <v>5</v>
      </c>
      <c r="B3493" s="2">
        <v>3021</v>
      </c>
      <c r="C3493" s="17">
        <v>2.5</v>
      </c>
      <c r="D3493" s="2">
        <v>2.0499999999999998</v>
      </c>
      <c r="F3493" s="15">
        <v>2.2250000000000001</v>
      </c>
      <c r="G3493" s="17">
        <v>58</v>
      </c>
      <c r="H3493" s="2">
        <v>27</v>
      </c>
      <c r="I3493" s="2">
        <v>46.6</v>
      </c>
      <c r="J3493" s="2">
        <v>27</v>
      </c>
      <c r="K3493" s="2">
        <v>46.6</v>
      </c>
      <c r="L3493" s="2">
        <v>46.6</v>
      </c>
      <c r="M3493" s="2">
        <v>7</v>
      </c>
      <c r="N3493" s="2">
        <v>12.1</v>
      </c>
      <c r="O3493" s="2">
        <v>24</v>
      </c>
      <c r="P3493" s="2">
        <v>41.4</v>
      </c>
      <c r="Q3493" s="2">
        <v>2</v>
      </c>
      <c r="R3493" s="2">
        <v>3.4</v>
      </c>
      <c r="S3493" s="2">
        <v>10</v>
      </c>
      <c r="T3493" s="2">
        <v>17.2</v>
      </c>
      <c r="U3493" s="2">
        <v>15</v>
      </c>
      <c r="V3493" s="2">
        <v>25.9</v>
      </c>
      <c r="Y3493" s="2">
        <v>31</v>
      </c>
      <c r="Z3493" s="2">
        <v>53.4</v>
      </c>
      <c r="AE3493" s="2">
        <v>58</v>
      </c>
      <c r="AF3493" s="2">
        <v>21</v>
      </c>
      <c r="AG3493" s="2">
        <v>36.200000000000003</v>
      </c>
      <c r="AH3493" s="2">
        <v>21</v>
      </c>
      <c r="AI3493" s="2">
        <v>36.200000000000003</v>
      </c>
      <c r="AJ3493" s="2">
        <v>36.200000000000003</v>
      </c>
      <c r="AK3493" s="2">
        <v>21</v>
      </c>
      <c r="AL3493" s="2">
        <v>36.200000000000003</v>
      </c>
      <c r="AM3493" s="2">
        <v>16</v>
      </c>
      <c r="AN3493" s="2">
        <v>27.6</v>
      </c>
      <c r="AQ3493" s="2">
        <v>18</v>
      </c>
      <c r="AR3493" s="2">
        <v>31</v>
      </c>
      <c r="AS3493" s="2">
        <v>3</v>
      </c>
      <c r="AT3493" s="2">
        <v>5.2</v>
      </c>
      <c r="AW3493" s="2">
        <v>37</v>
      </c>
      <c r="AX3493" s="2">
        <v>63.8</v>
      </c>
      <c r="CA3493" s="2">
        <v>58</v>
      </c>
      <c r="CB3493" s="2">
        <v>23</v>
      </c>
      <c r="CC3493" s="2">
        <v>39.700000000000003</v>
      </c>
      <c r="CD3493" s="2">
        <v>23</v>
      </c>
      <c r="CE3493" s="2">
        <v>39.700000000000003</v>
      </c>
      <c r="CF3493" s="2">
        <v>39.700000000000003</v>
      </c>
      <c r="CG3493" s="2">
        <v>18</v>
      </c>
      <c r="CH3493" s="2">
        <v>31</v>
      </c>
      <c r="CI3493" s="2">
        <v>17</v>
      </c>
      <c r="CJ3493" s="2">
        <v>29.3</v>
      </c>
      <c r="CM3493" s="2">
        <v>15</v>
      </c>
      <c r="CN3493" s="2">
        <v>25.9</v>
      </c>
      <c r="CO3493" s="2">
        <v>8</v>
      </c>
      <c r="CP3493" s="2">
        <v>13.8</v>
      </c>
      <c r="CS3493" s="2">
        <v>35</v>
      </c>
      <c r="CT3493" s="2">
        <v>60.3</v>
      </c>
    </row>
    <row r="3494" spans="1:101" ht="12.75" customHeight="1" x14ac:dyDescent="0.2">
      <c r="A3494">
        <v>5</v>
      </c>
      <c r="B3494" s="2">
        <v>3023</v>
      </c>
      <c r="C3494" s="17">
        <v>2.63</v>
      </c>
      <c r="D3494" s="2">
        <v>2</v>
      </c>
      <c r="F3494" s="15">
        <v>1.9169999999999998</v>
      </c>
      <c r="G3494" s="17">
        <v>24</v>
      </c>
      <c r="H3494" s="2">
        <v>11</v>
      </c>
      <c r="I3494" s="2">
        <v>45.8</v>
      </c>
      <c r="J3494" s="2">
        <v>11</v>
      </c>
      <c r="K3494" s="2">
        <v>45.8</v>
      </c>
      <c r="L3494" s="2">
        <v>45.8</v>
      </c>
      <c r="M3494" s="2">
        <v>3</v>
      </c>
      <c r="N3494" s="2">
        <v>12.5</v>
      </c>
      <c r="O3494" s="2">
        <v>10</v>
      </c>
      <c r="P3494" s="2">
        <v>41.7</v>
      </c>
      <c r="S3494" s="2">
        <v>4</v>
      </c>
      <c r="T3494" s="2">
        <v>16.7</v>
      </c>
      <c r="U3494" s="2">
        <v>7</v>
      </c>
      <c r="V3494" s="2">
        <v>29.2</v>
      </c>
      <c r="Y3494" s="2">
        <v>13</v>
      </c>
      <c r="Z3494" s="2">
        <v>54.2</v>
      </c>
      <c r="AE3494" s="2">
        <v>24</v>
      </c>
      <c r="AF3494" s="2">
        <v>8</v>
      </c>
      <c r="AG3494" s="2">
        <v>33.299999999999997</v>
      </c>
      <c r="AH3494" s="2">
        <v>8</v>
      </c>
      <c r="AI3494" s="2">
        <v>33.299999999999997</v>
      </c>
      <c r="AJ3494" s="2">
        <v>33.299999999999997</v>
      </c>
      <c r="AK3494" s="2">
        <v>10</v>
      </c>
      <c r="AL3494" s="2">
        <v>41.7</v>
      </c>
      <c r="AM3494" s="2">
        <v>6</v>
      </c>
      <c r="AN3494" s="2">
        <v>25</v>
      </c>
      <c r="AQ3494" s="2">
        <v>6</v>
      </c>
      <c r="AR3494" s="2">
        <v>25</v>
      </c>
      <c r="AS3494" s="2">
        <v>2</v>
      </c>
      <c r="AT3494" s="2">
        <v>8.3000000000000007</v>
      </c>
      <c r="AW3494" s="2">
        <v>16</v>
      </c>
      <c r="AX3494" s="2">
        <v>66.7</v>
      </c>
      <c r="CA3494" s="2">
        <v>24</v>
      </c>
      <c r="CB3494" s="2">
        <v>7</v>
      </c>
      <c r="CC3494" s="2">
        <v>29.2</v>
      </c>
      <c r="CD3494" s="2">
        <v>7</v>
      </c>
      <c r="CE3494" s="2">
        <v>29.2</v>
      </c>
      <c r="CF3494" s="2">
        <v>29.2</v>
      </c>
      <c r="CG3494" s="2">
        <v>9</v>
      </c>
      <c r="CH3494" s="2">
        <v>37.5</v>
      </c>
      <c r="CI3494" s="2">
        <v>8</v>
      </c>
      <c r="CJ3494" s="2">
        <v>33.299999999999997</v>
      </c>
      <c r="CM3494" s="2">
        <v>7</v>
      </c>
      <c r="CN3494" s="2">
        <v>29.2</v>
      </c>
      <c r="CS3494" s="2">
        <v>17</v>
      </c>
      <c r="CT3494" s="2">
        <v>70.8</v>
      </c>
    </row>
    <row r="3495" spans="1:101" ht="12.75" customHeight="1" x14ac:dyDescent="0.2">
      <c r="A3495">
        <v>5</v>
      </c>
      <c r="B3495" s="2">
        <v>3025</v>
      </c>
      <c r="C3495" s="17">
        <v>2.91</v>
      </c>
      <c r="D3495" s="2">
        <v>2.61</v>
      </c>
      <c r="F3495" s="15">
        <v>2.4819999999999998</v>
      </c>
      <c r="G3495" s="17">
        <v>54</v>
      </c>
      <c r="H3495" s="2">
        <v>37</v>
      </c>
      <c r="I3495" s="2">
        <v>68.5</v>
      </c>
      <c r="J3495" s="2">
        <v>37</v>
      </c>
      <c r="K3495" s="2">
        <v>68.5</v>
      </c>
      <c r="L3495" s="2">
        <v>68.5</v>
      </c>
      <c r="M3495" s="2">
        <v>5</v>
      </c>
      <c r="N3495" s="2">
        <v>9.3000000000000007</v>
      </c>
      <c r="O3495" s="2">
        <v>12</v>
      </c>
      <c r="P3495" s="2">
        <v>22.2</v>
      </c>
      <c r="S3495" s="2">
        <v>20</v>
      </c>
      <c r="T3495" s="2">
        <v>37</v>
      </c>
      <c r="U3495" s="2">
        <v>17</v>
      </c>
      <c r="V3495" s="2">
        <v>31.5</v>
      </c>
      <c r="Y3495" s="2">
        <v>17</v>
      </c>
      <c r="Z3495" s="2">
        <v>31.5</v>
      </c>
      <c r="AB3495" s="2">
        <v>1</v>
      </c>
      <c r="AE3495" s="2">
        <v>53</v>
      </c>
      <c r="AF3495" s="2">
        <v>32</v>
      </c>
      <c r="AG3495" s="2">
        <v>59.3</v>
      </c>
      <c r="AH3495" s="2">
        <v>32</v>
      </c>
      <c r="AI3495" s="2">
        <v>59.3</v>
      </c>
      <c r="AJ3495" s="2">
        <v>60.4</v>
      </c>
      <c r="AK3495" s="2">
        <v>9</v>
      </c>
      <c r="AL3495" s="2">
        <v>16.7</v>
      </c>
      <c r="AM3495" s="2">
        <v>12</v>
      </c>
      <c r="AN3495" s="2">
        <v>22.2</v>
      </c>
      <c r="AQ3495" s="2">
        <v>20</v>
      </c>
      <c r="AR3495" s="2">
        <v>37</v>
      </c>
      <c r="AS3495" s="2">
        <v>12</v>
      </c>
      <c r="AT3495" s="2">
        <v>22.2</v>
      </c>
      <c r="AU3495" s="2">
        <v>1</v>
      </c>
      <c r="AV3495" s="2">
        <v>1.9</v>
      </c>
      <c r="AW3495" s="2">
        <v>22</v>
      </c>
      <c r="AX3495" s="2">
        <v>40.700000000000003</v>
      </c>
      <c r="AZ3495" s="2">
        <v>1</v>
      </c>
      <c r="CA3495" s="2">
        <v>54</v>
      </c>
      <c r="CB3495" s="2">
        <v>26</v>
      </c>
      <c r="CC3495" s="2">
        <v>48.1</v>
      </c>
      <c r="CD3495" s="2">
        <v>26</v>
      </c>
      <c r="CE3495" s="2">
        <v>48.1</v>
      </c>
      <c r="CF3495" s="2">
        <v>48.1</v>
      </c>
      <c r="CG3495" s="2">
        <v>7</v>
      </c>
      <c r="CH3495" s="2">
        <v>13</v>
      </c>
      <c r="CI3495" s="2">
        <v>21</v>
      </c>
      <c r="CJ3495" s="2">
        <v>38.9</v>
      </c>
      <c r="CK3495" s="2">
        <v>1</v>
      </c>
      <c r="CL3495" s="2">
        <v>1.9</v>
      </c>
      <c r="CM3495" s="2">
        <v>15</v>
      </c>
      <c r="CN3495" s="2">
        <v>27.8</v>
      </c>
      <c r="CO3495" s="2">
        <v>10</v>
      </c>
      <c r="CP3495" s="2">
        <v>18.5</v>
      </c>
      <c r="CS3495" s="2">
        <v>28</v>
      </c>
      <c r="CT3495" s="2">
        <v>51.9</v>
      </c>
      <c r="CV3495" s="2">
        <v>1</v>
      </c>
    </row>
    <row r="3496" spans="1:101" ht="12.75" customHeight="1" x14ac:dyDescent="0.2">
      <c r="A3496">
        <v>5</v>
      </c>
      <c r="B3496" s="2">
        <v>3026</v>
      </c>
      <c r="C3496" s="17">
        <v>3.89</v>
      </c>
      <c r="D3496" s="2">
        <v>3.66</v>
      </c>
      <c r="F3496" s="15">
        <v>3.8650000000000002</v>
      </c>
      <c r="G3496" s="17">
        <v>74</v>
      </c>
      <c r="H3496" s="2">
        <v>74</v>
      </c>
      <c r="I3496" s="2">
        <v>100</v>
      </c>
      <c r="J3496" s="2">
        <v>74</v>
      </c>
      <c r="K3496" s="2">
        <v>100</v>
      </c>
      <c r="L3496" s="2">
        <v>100</v>
      </c>
      <c r="S3496" s="2">
        <v>8</v>
      </c>
      <c r="T3496" s="2">
        <v>10.8</v>
      </c>
      <c r="U3496" s="2">
        <v>66</v>
      </c>
      <c r="V3496" s="2">
        <v>89.2</v>
      </c>
      <c r="AC3496" s="2">
        <v>1</v>
      </c>
      <c r="AE3496" s="2">
        <v>74</v>
      </c>
      <c r="AF3496" s="2">
        <v>70</v>
      </c>
      <c r="AG3496" s="2">
        <v>94.6</v>
      </c>
      <c r="AH3496" s="2">
        <v>70</v>
      </c>
      <c r="AI3496" s="2">
        <v>94.6</v>
      </c>
      <c r="AJ3496" s="2">
        <v>94.6</v>
      </c>
      <c r="AK3496" s="2">
        <v>1</v>
      </c>
      <c r="AL3496" s="2">
        <v>1.4</v>
      </c>
      <c r="AM3496" s="2">
        <v>3</v>
      </c>
      <c r="AN3496" s="2">
        <v>4.0999999999999996</v>
      </c>
      <c r="AQ3496" s="2">
        <v>16</v>
      </c>
      <c r="AR3496" s="2">
        <v>21.6</v>
      </c>
      <c r="AS3496" s="2">
        <v>54</v>
      </c>
      <c r="AT3496" s="2">
        <v>73</v>
      </c>
      <c r="AW3496" s="2">
        <v>4</v>
      </c>
      <c r="AX3496" s="2">
        <v>5.4</v>
      </c>
      <c r="BA3496" s="2">
        <v>1</v>
      </c>
      <c r="CA3496" s="2">
        <v>74</v>
      </c>
      <c r="CB3496" s="2">
        <v>74</v>
      </c>
      <c r="CC3496" s="2">
        <v>100</v>
      </c>
      <c r="CD3496" s="2">
        <v>74</v>
      </c>
      <c r="CE3496" s="2">
        <v>100</v>
      </c>
      <c r="CF3496" s="2">
        <v>100</v>
      </c>
      <c r="CM3496" s="2">
        <v>10</v>
      </c>
      <c r="CN3496" s="2">
        <v>13.5</v>
      </c>
      <c r="CO3496" s="2">
        <v>64</v>
      </c>
      <c r="CP3496" s="2">
        <v>86.5</v>
      </c>
      <c r="CW3496" s="2">
        <v>1</v>
      </c>
    </row>
    <row r="3497" spans="1:101" ht="12.75" customHeight="1" x14ac:dyDescent="0.2">
      <c r="A3497">
        <v>5</v>
      </c>
      <c r="B3497" s="2">
        <v>3027</v>
      </c>
      <c r="C3497" s="17">
        <v>2.4500000000000002</v>
      </c>
      <c r="D3497" s="2">
        <v>2.33</v>
      </c>
      <c r="F3497" s="15">
        <v>2.2310000000000003</v>
      </c>
      <c r="G3497" s="17">
        <v>49</v>
      </c>
      <c r="H3497" s="2">
        <v>25</v>
      </c>
      <c r="I3497" s="2">
        <v>51</v>
      </c>
      <c r="J3497" s="2">
        <v>25</v>
      </c>
      <c r="K3497" s="2">
        <v>51</v>
      </c>
      <c r="L3497" s="2">
        <v>51</v>
      </c>
      <c r="M3497" s="2">
        <v>6</v>
      </c>
      <c r="N3497" s="2">
        <v>12.2</v>
      </c>
      <c r="O3497" s="2">
        <v>18</v>
      </c>
      <c r="P3497" s="2">
        <v>36.700000000000003</v>
      </c>
      <c r="Q3497" s="2">
        <v>1</v>
      </c>
      <c r="R3497" s="2">
        <v>2</v>
      </c>
      <c r="S3497" s="2">
        <v>18</v>
      </c>
      <c r="T3497" s="2">
        <v>36.700000000000003</v>
      </c>
      <c r="U3497" s="2">
        <v>6</v>
      </c>
      <c r="V3497" s="2">
        <v>12.2</v>
      </c>
      <c r="Y3497" s="2">
        <v>24</v>
      </c>
      <c r="Z3497" s="2">
        <v>49</v>
      </c>
      <c r="AE3497" s="2">
        <v>49</v>
      </c>
      <c r="AF3497" s="2">
        <v>22</v>
      </c>
      <c r="AG3497" s="2">
        <v>44.9</v>
      </c>
      <c r="AH3497" s="2">
        <v>22</v>
      </c>
      <c r="AI3497" s="2">
        <v>44.9</v>
      </c>
      <c r="AJ3497" s="2">
        <v>44.9</v>
      </c>
      <c r="AK3497" s="2">
        <v>10</v>
      </c>
      <c r="AL3497" s="2">
        <v>20.399999999999999</v>
      </c>
      <c r="AM3497" s="2">
        <v>17</v>
      </c>
      <c r="AN3497" s="2">
        <v>34.700000000000003</v>
      </c>
      <c r="AQ3497" s="2">
        <v>18</v>
      </c>
      <c r="AR3497" s="2">
        <v>36.700000000000003</v>
      </c>
      <c r="AS3497" s="2">
        <v>4</v>
      </c>
      <c r="AT3497" s="2">
        <v>8.1999999999999993</v>
      </c>
      <c r="AW3497" s="2">
        <v>27</v>
      </c>
      <c r="AX3497" s="2">
        <v>55.1</v>
      </c>
      <c r="CA3497" s="2">
        <v>48</v>
      </c>
      <c r="CB3497" s="2">
        <v>19</v>
      </c>
      <c r="CC3497" s="2">
        <v>39.6</v>
      </c>
      <c r="CD3497" s="2">
        <v>19</v>
      </c>
      <c r="CE3497" s="2">
        <v>39.6</v>
      </c>
      <c r="CF3497" s="2">
        <v>39.6</v>
      </c>
      <c r="CG3497" s="2">
        <v>14</v>
      </c>
      <c r="CH3497" s="2">
        <v>29.2</v>
      </c>
      <c r="CI3497" s="2">
        <v>15</v>
      </c>
      <c r="CJ3497" s="2">
        <v>31.3</v>
      </c>
      <c r="CM3497" s="2">
        <v>13</v>
      </c>
      <c r="CN3497" s="2">
        <v>27.1</v>
      </c>
      <c r="CO3497" s="2">
        <v>6</v>
      </c>
      <c r="CP3497" s="2">
        <v>12.5</v>
      </c>
      <c r="CS3497" s="2">
        <v>29</v>
      </c>
      <c r="CT3497" s="2">
        <v>60.4</v>
      </c>
      <c r="CU3497" s="2">
        <v>1</v>
      </c>
    </row>
    <row r="3498" spans="1:101" ht="12.75" customHeight="1" x14ac:dyDescent="0.2">
      <c r="A3498">
        <v>5</v>
      </c>
      <c r="B3498" s="2">
        <v>3028</v>
      </c>
      <c r="C3498" s="17">
        <v>2.94</v>
      </c>
      <c r="D3498" s="2">
        <v>2.2400000000000002</v>
      </c>
      <c r="F3498" s="15">
        <v>2.5570000000000004</v>
      </c>
      <c r="G3498" s="17">
        <v>34</v>
      </c>
      <c r="H3498" s="2">
        <v>27</v>
      </c>
      <c r="I3498" s="2">
        <v>79.400000000000006</v>
      </c>
      <c r="J3498" s="2">
        <v>27</v>
      </c>
      <c r="K3498" s="2">
        <v>79.400000000000006</v>
      </c>
      <c r="L3498" s="2">
        <v>79.400000000000006</v>
      </c>
      <c r="M3498" s="2">
        <v>3</v>
      </c>
      <c r="N3498" s="2">
        <v>8.8000000000000007</v>
      </c>
      <c r="O3498" s="2">
        <v>4</v>
      </c>
      <c r="P3498" s="2">
        <v>11.8</v>
      </c>
      <c r="Q3498" s="2">
        <v>2</v>
      </c>
      <c r="R3498" s="2">
        <v>5.9</v>
      </c>
      <c r="S3498" s="2">
        <v>11</v>
      </c>
      <c r="T3498" s="2">
        <v>32.4</v>
      </c>
      <c r="U3498" s="2">
        <v>14</v>
      </c>
      <c r="V3498" s="2">
        <v>41.2</v>
      </c>
      <c r="Y3498" s="2">
        <v>7</v>
      </c>
      <c r="Z3498" s="2">
        <v>20.6</v>
      </c>
      <c r="AE3498" s="2">
        <v>34</v>
      </c>
      <c r="AF3498" s="2">
        <v>19</v>
      </c>
      <c r="AG3498" s="2">
        <v>55.9</v>
      </c>
      <c r="AH3498" s="2">
        <v>19</v>
      </c>
      <c r="AI3498" s="2">
        <v>55.9</v>
      </c>
      <c r="AJ3498" s="2">
        <v>55.9</v>
      </c>
      <c r="AK3498" s="2">
        <v>10</v>
      </c>
      <c r="AL3498" s="2">
        <v>29.4</v>
      </c>
      <c r="AM3498" s="2">
        <v>5</v>
      </c>
      <c r="AN3498" s="2">
        <v>14.7</v>
      </c>
      <c r="AO3498" s="2">
        <v>2</v>
      </c>
      <c r="AP3498" s="2">
        <v>5.9</v>
      </c>
      <c r="AQ3498" s="2">
        <v>12</v>
      </c>
      <c r="AR3498" s="2">
        <v>35.299999999999997</v>
      </c>
      <c r="AS3498" s="2">
        <v>5</v>
      </c>
      <c r="AT3498" s="2">
        <v>14.7</v>
      </c>
      <c r="AW3498" s="2">
        <v>15</v>
      </c>
      <c r="AX3498" s="2">
        <v>44.1</v>
      </c>
      <c r="CA3498" s="2">
        <v>34</v>
      </c>
      <c r="CB3498" s="2">
        <v>25</v>
      </c>
      <c r="CC3498" s="2">
        <v>73.5</v>
      </c>
      <c r="CD3498" s="2">
        <v>25</v>
      </c>
      <c r="CE3498" s="2">
        <v>73.5</v>
      </c>
      <c r="CF3498" s="2">
        <v>73.5</v>
      </c>
      <c r="CG3498" s="2">
        <v>2</v>
      </c>
      <c r="CH3498" s="2">
        <v>5.9</v>
      </c>
      <c r="CI3498" s="2">
        <v>7</v>
      </c>
      <c r="CJ3498" s="2">
        <v>20.6</v>
      </c>
      <c r="CK3498" s="2">
        <v>4</v>
      </c>
      <c r="CL3498" s="2">
        <v>11.8</v>
      </c>
      <c r="CM3498" s="2">
        <v>13</v>
      </c>
      <c r="CN3498" s="2">
        <v>38.200000000000003</v>
      </c>
      <c r="CO3498" s="2">
        <v>8</v>
      </c>
      <c r="CP3498" s="2">
        <v>23.5</v>
      </c>
      <c r="CS3498" s="2">
        <v>9</v>
      </c>
      <c r="CT3498" s="2">
        <v>26.5</v>
      </c>
    </row>
    <row r="3499" spans="1:101" ht="12.75" customHeight="1" x14ac:dyDescent="0.2">
      <c r="A3499">
        <v>5</v>
      </c>
      <c r="B3499" s="2">
        <v>3032</v>
      </c>
      <c r="C3499" s="17">
        <v>2.95</v>
      </c>
      <c r="D3499" s="2">
        <v>2.81</v>
      </c>
      <c r="F3499" s="15">
        <v>2.468</v>
      </c>
      <c r="G3499" s="17">
        <v>43</v>
      </c>
      <c r="H3499" s="2">
        <v>31</v>
      </c>
      <c r="I3499" s="2">
        <v>72.099999999999994</v>
      </c>
      <c r="J3499" s="2">
        <v>31</v>
      </c>
      <c r="K3499" s="2">
        <v>72.099999999999994</v>
      </c>
      <c r="L3499" s="2">
        <v>72.099999999999994</v>
      </c>
      <c r="M3499" s="2">
        <v>1</v>
      </c>
      <c r="N3499" s="2">
        <v>2.2999999999999998</v>
      </c>
      <c r="O3499" s="2">
        <v>11</v>
      </c>
      <c r="P3499" s="2">
        <v>25.6</v>
      </c>
      <c r="S3499" s="2">
        <v>20</v>
      </c>
      <c r="T3499" s="2">
        <v>46.5</v>
      </c>
      <c r="U3499" s="2">
        <v>11</v>
      </c>
      <c r="V3499" s="2">
        <v>25.6</v>
      </c>
      <c r="Y3499" s="2">
        <v>12</v>
      </c>
      <c r="Z3499" s="2">
        <v>27.9</v>
      </c>
      <c r="AC3499" s="2">
        <v>5</v>
      </c>
      <c r="AE3499" s="2">
        <v>43</v>
      </c>
      <c r="AF3499" s="2">
        <v>28</v>
      </c>
      <c r="AG3499" s="2">
        <v>65.099999999999994</v>
      </c>
      <c r="AH3499" s="2">
        <v>28</v>
      </c>
      <c r="AI3499" s="2">
        <v>65.099999999999994</v>
      </c>
      <c r="AJ3499" s="2">
        <v>65.099999999999994</v>
      </c>
      <c r="AK3499" s="2">
        <v>3</v>
      </c>
      <c r="AL3499" s="2">
        <v>7</v>
      </c>
      <c r="AM3499" s="2">
        <v>12</v>
      </c>
      <c r="AN3499" s="2">
        <v>27.9</v>
      </c>
      <c r="AQ3499" s="2">
        <v>18</v>
      </c>
      <c r="AR3499" s="2">
        <v>41.9</v>
      </c>
      <c r="AS3499" s="2">
        <v>10</v>
      </c>
      <c r="AT3499" s="2">
        <v>23.3</v>
      </c>
      <c r="AW3499" s="2">
        <v>15</v>
      </c>
      <c r="AX3499" s="2">
        <v>34.9</v>
      </c>
      <c r="BA3499" s="2">
        <v>5</v>
      </c>
      <c r="CA3499" s="2">
        <v>43</v>
      </c>
      <c r="CB3499" s="2">
        <v>25</v>
      </c>
      <c r="CC3499" s="2">
        <v>58.1</v>
      </c>
      <c r="CD3499" s="2">
        <v>25</v>
      </c>
      <c r="CE3499" s="2">
        <v>58.1</v>
      </c>
      <c r="CF3499" s="2">
        <v>58.1</v>
      </c>
      <c r="CG3499" s="2">
        <v>8</v>
      </c>
      <c r="CH3499" s="2">
        <v>18.600000000000001</v>
      </c>
      <c r="CI3499" s="2">
        <v>10</v>
      </c>
      <c r="CJ3499" s="2">
        <v>23.3</v>
      </c>
      <c r="CM3499" s="2">
        <v>22</v>
      </c>
      <c r="CN3499" s="2">
        <v>51.2</v>
      </c>
      <c r="CO3499" s="2">
        <v>3</v>
      </c>
      <c r="CP3499" s="2">
        <v>7</v>
      </c>
      <c r="CS3499" s="2">
        <v>18</v>
      </c>
      <c r="CT3499" s="2">
        <v>41.9</v>
      </c>
      <c r="CW3499" s="2">
        <v>5</v>
      </c>
    </row>
    <row r="3500" spans="1:101" ht="12.75" customHeight="1" x14ac:dyDescent="0.2">
      <c r="A3500">
        <v>5</v>
      </c>
      <c r="B3500" s="2">
        <v>3034</v>
      </c>
      <c r="C3500" s="17">
        <v>2.75</v>
      </c>
      <c r="D3500" s="2">
        <v>2.62</v>
      </c>
      <c r="F3500" s="15">
        <v>2.2549999999999999</v>
      </c>
      <c r="G3500" s="17">
        <v>55</v>
      </c>
      <c r="H3500" s="2">
        <v>38</v>
      </c>
      <c r="I3500" s="2">
        <v>69.099999999999994</v>
      </c>
      <c r="J3500" s="2">
        <v>38</v>
      </c>
      <c r="K3500" s="2">
        <v>69.099999999999994</v>
      </c>
      <c r="L3500" s="2">
        <v>69.099999999999994</v>
      </c>
      <c r="M3500" s="2">
        <v>5</v>
      </c>
      <c r="N3500" s="2">
        <v>9.1</v>
      </c>
      <c r="O3500" s="2">
        <v>12</v>
      </c>
      <c r="P3500" s="2">
        <v>21.8</v>
      </c>
      <c r="Q3500" s="2">
        <v>3</v>
      </c>
      <c r="R3500" s="2">
        <v>5.5</v>
      </c>
      <c r="S3500" s="2">
        <v>18</v>
      </c>
      <c r="T3500" s="2">
        <v>32.700000000000003</v>
      </c>
      <c r="U3500" s="2">
        <v>17</v>
      </c>
      <c r="V3500" s="2">
        <v>30.9</v>
      </c>
      <c r="Y3500" s="2">
        <v>17</v>
      </c>
      <c r="Z3500" s="2">
        <v>30.9</v>
      </c>
      <c r="AE3500" s="2">
        <v>55</v>
      </c>
      <c r="AF3500" s="2">
        <v>30</v>
      </c>
      <c r="AG3500" s="2">
        <v>54.5</v>
      </c>
      <c r="AH3500" s="2">
        <v>30</v>
      </c>
      <c r="AI3500" s="2">
        <v>54.5</v>
      </c>
      <c r="AJ3500" s="2">
        <v>54.5</v>
      </c>
      <c r="AK3500" s="2">
        <v>9</v>
      </c>
      <c r="AL3500" s="2">
        <v>16.399999999999999</v>
      </c>
      <c r="AM3500" s="2">
        <v>16</v>
      </c>
      <c r="AN3500" s="2">
        <v>29.1</v>
      </c>
      <c r="AQ3500" s="2">
        <v>17</v>
      </c>
      <c r="AR3500" s="2">
        <v>30.9</v>
      </c>
      <c r="AS3500" s="2">
        <v>13</v>
      </c>
      <c r="AT3500" s="2">
        <v>23.6</v>
      </c>
      <c r="AW3500" s="2">
        <v>25</v>
      </c>
      <c r="AX3500" s="2">
        <v>45.5</v>
      </c>
      <c r="CA3500" s="2">
        <v>55</v>
      </c>
      <c r="CB3500" s="2">
        <v>28</v>
      </c>
      <c r="CC3500" s="2">
        <v>50.9</v>
      </c>
      <c r="CD3500" s="2">
        <v>28</v>
      </c>
      <c r="CE3500" s="2">
        <v>50.9</v>
      </c>
      <c r="CF3500" s="2">
        <v>50.9</v>
      </c>
      <c r="CG3500" s="2">
        <v>18</v>
      </c>
      <c r="CH3500" s="2">
        <v>32.700000000000003</v>
      </c>
      <c r="CI3500" s="2">
        <v>9</v>
      </c>
      <c r="CJ3500" s="2">
        <v>16.399999999999999</v>
      </c>
      <c r="CK3500" s="2">
        <v>1</v>
      </c>
      <c r="CL3500" s="2">
        <v>1.8</v>
      </c>
      <c r="CM3500" s="2">
        <v>20</v>
      </c>
      <c r="CN3500" s="2">
        <v>36.4</v>
      </c>
      <c r="CO3500" s="2">
        <v>7</v>
      </c>
      <c r="CP3500" s="2">
        <v>12.7</v>
      </c>
      <c r="CS3500" s="2">
        <v>27</v>
      </c>
      <c r="CT3500" s="2">
        <v>49.1</v>
      </c>
    </row>
    <row r="3501" spans="1:101" ht="12.75" customHeight="1" x14ac:dyDescent="0.2">
      <c r="A3501">
        <v>5</v>
      </c>
      <c r="B3501" s="2">
        <v>3036</v>
      </c>
      <c r="C3501" s="17">
        <v>3.25</v>
      </c>
      <c r="D3501" s="2">
        <v>2.92</v>
      </c>
      <c r="F3501" s="15">
        <v>2.915</v>
      </c>
      <c r="G3501" s="17">
        <v>59</v>
      </c>
      <c r="H3501" s="2">
        <v>51</v>
      </c>
      <c r="I3501" s="2">
        <v>86.4</v>
      </c>
      <c r="J3501" s="2">
        <v>51</v>
      </c>
      <c r="K3501" s="2">
        <v>86.4</v>
      </c>
      <c r="L3501" s="2">
        <v>86.4</v>
      </c>
      <c r="M3501" s="2">
        <v>1</v>
      </c>
      <c r="N3501" s="2">
        <v>1.7</v>
      </c>
      <c r="O3501" s="2">
        <v>7</v>
      </c>
      <c r="P3501" s="2">
        <v>11.9</v>
      </c>
      <c r="Q3501" s="2">
        <v>3</v>
      </c>
      <c r="R3501" s="2">
        <v>5.0999999999999996</v>
      </c>
      <c r="S3501" s="2">
        <v>15</v>
      </c>
      <c r="T3501" s="2">
        <v>25.4</v>
      </c>
      <c r="U3501" s="2">
        <v>33</v>
      </c>
      <c r="V3501" s="2">
        <v>55.9</v>
      </c>
      <c r="Y3501" s="2">
        <v>8</v>
      </c>
      <c r="Z3501" s="2">
        <v>13.6</v>
      </c>
      <c r="AB3501" s="2">
        <v>1</v>
      </c>
      <c r="AE3501" s="2">
        <v>59</v>
      </c>
      <c r="AF3501" s="2">
        <v>39</v>
      </c>
      <c r="AG3501" s="2">
        <v>66.099999999999994</v>
      </c>
      <c r="AH3501" s="2">
        <v>39</v>
      </c>
      <c r="AI3501" s="2">
        <v>66.099999999999994</v>
      </c>
      <c r="AJ3501" s="2">
        <v>66.099999999999994</v>
      </c>
      <c r="AK3501" s="2">
        <v>8</v>
      </c>
      <c r="AL3501" s="2">
        <v>13.6</v>
      </c>
      <c r="AM3501" s="2">
        <v>12</v>
      </c>
      <c r="AN3501" s="2">
        <v>20.3</v>
      </c>
      <c r="AQ3501" s="2">
        <v>16</v>
      </c>
      <c r="AR3501" s="2">
        <v>27.1</v>
      </c>
      <c r="AS3501" s="2">
        <v>23</v>
      </c>
      <c r="AT3501" s="2">
        <v>39</v>
      </c>
      <c r="AW3501" s="2">
        <v>20</v>
      </c>
      <c r="AX3501" s="2">
        <v>33.9</v>
      </c>
      <c r="AZ3501" s="2">
        <v>1</v>
      </c>
      <c r="CA3501" s="2">
        <v>59</v>
      </c>
      <c r="CB3501" s="2">
        <v>46</v>
      </c>
      <c r="CC3501" s="2">
        <v>78</v>
      </c>
      <c r="CD3501" s="2">
        <v>46</v>
      </c>
      <c r="CE3501" s="2">
        <v>78</v>
      </c>
      <c r="CF3501" s="2">
        <v>78</v>
      </c>
      <c r="CG3501" s="2">
        <v>2</v>
      </c>
      <c r="CH3501" s="2">
        <v>3.4</v>
      </c>
      <c r="CI3501" s="2">
        <v>11</v>
      </c>
      <c r="CJ3501" s="2">
        <v>18.600000000000001</v>
      </c>
      <c r="CK3501" s="2">
        <v>3</v>
      </c>
      <c r="CL3501" s="2">
        <v>5.0999999999999996</v>
      </c>
      <c r="CM3501" s="2">
        <v>24</v>
      </c>
      <c r="CN3501" s="2">
        <v>40.700000000000003</v>
      </c>
      <c r="CO3501" s="2">
        <v>19</v>
      </c>
      <c r="CP3501" s="2">
        <v>32.200000000000003</v>
      </c>
      <c r="CS3501" s="2">
        <v>13</v>
      </c>
      <c r="CT3501" s="2">
        <v>22</v>
      </c>
      <c r="CV3501" s="2">
        <v>1</v>
      </c>
    </row>
    <row r="3502" spans="1:101" ht="12.75" customHeight="1" x14ac:dyDescent="0.2">
      <c r="A3502">
        <v>5</v>
      </c>
      <c r="B3502" s="2">
        <v>3041</v>
      </c>
      <c r="C3502" s="17">
        <v>3.49</v>
      </c>
      <c r="D3502" s="2">
        <v>3.06</v>
      </c>
      <c r="F3502" s="15">
        <v>3.2260000000000004</v>
      </c>
      <c r="G3502" s="17">
        <v>71</v>
      </c>
      <c r="H3502" s="2">
        <v>65</v>
      </c>
      <c r="I3502" s="2">
        <v>91.5</v>
      </c>
      <c r="J3502" s="2">
        <v>65</v>
      </c>
      <c r="K3502" s="2">
        <v>91.5</v>
      </c>
      <c r="L3502" s="2">
        <v>91.5</v>
      </c>
      <c r="M3502" s="2">
        <v>1</v>
      </c>
      <c r="N3502" s="2">
        <v>1.4</v>
      </c>
      <c r="O3502" s="2">
        <v>5</v>
      </c>
      <c r="P3502" s="2">
        <v>7</v>
      </c>
      <c r="S3502" s="2">
        <v>23</v>
      </c>
      <c r="T3502" s="2">
        <v>32.4</v>
      </c>
      <c r="U3502" s="2">
        <v>42</v>
      </c>
      <c r="V3502" s="2">
        <v>59.2</v>
      </c>
      <c r="Y3502" s="2">
        <v>6</v>
      </c>
      <c r="Z3502" s="2">
        <v>8.5</v>
      </c>
      <c r="AB3502" s="2">
        <v>1</v>
      </c>
      <c r="AC3502" s="2">
        <v>1</v>
      </c>
      <c r="AE3502" s="2">
        <v>72</v>
      </c>
      <c r="AF3502" s="2">
        <v>53</v>
      </c>
      <c r="AG3502" s="2">
        <v>73.599999999999994</v>
      </c>
      <c r="AH3502" s="2">
        <v>53</v>
      </c>
      <c r="AI3502" s="2">
        <v>73.599999999999994</v>
      </c>
      <c r="AJ3502" s="2">
        <v>73.599999999999994</v>
      </c>
      <c r="AK3502" s="2">
        <v>8</v>
      </c>
      <c r="AL3502" s="2">
        <v>11.1</v>
      </c>
      <c r="AM3502" s="2">
        <v>11</v>
      </c>
      <c r="AN3502" s="2">
        <v>15.3</v>
      </c>
      <c r="AQ3502" s="2">
        <v>22</v>
      </c>
      <c r="AR3502" s="2">
        <v>30.6</v>
      </c>
      <c r="AS3502" s="2">
        <v>31</v>
      </c>
      <c r="AT3502" s="2">
        <v>43.1</v>
      </c>
      <c r="AW3502" s="2">
        <v>19</v>
      </c>
      <c r="AX3502" s="2">
        <v>26.4</v>
      </c>
      <c r="BA3502" s="2">
        <v>1</v>
      </c>
      <c r="CA3502" s="2">
        <v>71</v>
      </c>
      <c r="CB3502" s="2">
        <v>59</v>
      </c>
      <c r="CC3502" s="2">
        <v>83.1</v>
      </c>
      <c r="CD3502" s="2">
        <v>59</v>
      </c>
      <c r="CE3502" s="2">
        <v>83.1</v>
      </c>
      <c r="CF3502" s="2">
        <v>83.1</v>
      </c>
      <c r="CG3502" s="2">
        <v>5</v>
      </c>
      <c r="CH3502" s="2">
        <v>7</v>
      </c>
      <c r="CI3502" s="2">
        <v>7</v>
      </c>
      <c r="CJ3502" s="2">
        <v>9.9</v>
      </c>
      <c r="CM3502" s="2">
        <v>26</v>
      </c>
      <c r="CN3502" s="2">
        <v>36.6</v>
      </c>
      <c r="CO3502" s="2">
        <v>33</v>
      </c>
      <c r="CP3502" s="2">
        <v>46.5</v>
      </c>
      <c r="CS3502" s="2">
        <v>12</v>
      </c>
      <c r="CT3502" s="2">
        <v>16.899999999999999</v>
      </c>
      <c r="CV3502" s="2">
        <v>1</v>
      </c>
      <c r="CW3502" s="2">
        <v>1</v>
      </c>
    </row>
    <row r="3503" spans="1:101" ht="12.75" customHeight="1" x14ac:dyDescent="0.2">
      <c r="A3503">
        <v>5</v>
      </c>
      <c r="B3503" s="2">
        <v>3047</v>
      </c>
      <c r="G3503" s="17">
        <v>7</v>
      </c>
      <c r="AE3503" s="2">
        <v>7</v>
      </c>
      <c r="CA3503" s="2">
        <v>7</v>
      </c>
    </row>
    <row r="3504" spans="1:101" ht="12.75" customHeight="1" x14ac:dyDescent="0.2">
      <c r="A3504">
        <v>5</v>
      </c>
      <c r="B3504" s="2">
        <v>3049</v>
      </c>
      <c r="C3504" s="17">
        <v>2.4300000000000002</v>
      </c>
      <c r="D3504" s="2">
        <v>2</v>
      </c>
      <c r="F3504" s="15">
        <v>2.1279999999999997</v>
      </c>
      <c r="G3504" s="17">
        <v>22</v>
      </c>
      <c r="H3504" s="2">
        <v>11</v>
      </c>
      <c r="I3504" s="2">
        <v>47.8</v>
      </c>
      <c r="J3504" s="2">
        <v>11</v>
      </c>
      <c r="K3504" s="2">
        <v>47.8</v>
      </c>
      <c r="L3504" s="2">
        <v>50</v>
      </c>
      <c r="M3504" s="2">
        <v>4</v>
      </c>
      <c r="N3504" s="2">
        <v>17.399999999999999</v>
      </c>
      <c r="O3504" s="2">
        <v>7</v>
      </c>
      <c r="P3504" s="2">
        <v>30.4</v>
      </c>
      <c r="S3504" s="2">
        <v>6</v>
      </c>
      <c r="T3504" s="2">
        <v>26.1</v>
      </c>
      <c r="U3504" s="2">
        <v>5</v>
      </c>
      <c r="V3504" s="2">
        <v>21.7</v>
      </c>
      <c r="W3504" s="2">
        <v>1</v>
      </c>
      <c r="X3504" s="2">
        <v>4.3</v>
      </c>
      <c r="Y3504" s="2">
        <v>12</v>
      </c>
      <c r="Z3504" s="2">
        <v>52.2</v>
      </c>
      <c r="AE3504" s="2">
        <v>22</v>
      </c>
      <c r="AF3504" s="2">
        <v>8</v>
      </c>
      <c r="AG3504" s="2">
        <v>34.799999999999997</v>
      </c>
      <c r="AH3504" s="2">
        <v>8</v>
      </c>
      <c r="AI3504" s="2">
        <v>34.799999999999997</v>
      </c>
      <c r="AJ3504" s="2">
        <v>36.4</v>
      </c>
      <c r="AK3504" s="2">
        <v>7</v>
      </c>
      <c r="AL3504" s="2">
        <v>30.4</v>
      </c>
      <c r="AM3504" s="2">
        <v>7</v>
      </c>
      <c r="AN3504" s="2">
        <v>30.4</v>
      </c>
      <c r="AQ3504" s="2">
        <v>7</v>
      </c>
      <c r="AR3504" s="2">
        <v>30.4</v>
      </c>
      <c r="AS3504" s="2">
        <v>1</v>
      </c>
      <c r="AT3504" s="2">
        <v>4.3</v>
      </c>
      <c r="AU3504" s="2">
        <v>1</v>
      </c>
      <c r="AV3504" s="2">
        <v>4.3</v>
      </c>
      <c r="AW3504" s="2">
        <v>15</v>
      </c>
      <c r="AX3504" s="2">
        <v>65.2</v>
      </c>
      <c r="CA3504" s="2">
        <v>22</v>
      </c>
      <c r="CB3504" s="2">
        <v>12</v>
      </c>
      <c r="CC3504" s="2">
        <v>52.2</v>
      </c>
      <c r="CD3504" s="2">
        <v>12</v>
      </c>
      <c r="CE3504" s="2">
        <v>52.2</v>
      </c>
      <c r="CF3504" s="2">
        <v>54.5</v>
      </c>
      <c r="CG3504" s="2">
        <v>8</v>
      </c>
      <c r="CH3504" s="2">
        <v>34.799999999999997</v>
      </c>
      <c r="CI3504" s="2">
        <v>2</v>
      </c>
      <c r="CJ3504" s="2">
        <v>8.6999999999999993</v>
      </c>
      <c r="CM3504" s="2">
        <v>11</v>
      </c>
      <c r="CN3504" s="2">
        <v>47.8</v>
      </c>
      <c r="CO3504" s="2">
        <v>1</v>
      </c>
      <c r="CP3504" s="2">
        <v>4.3</v>
      </c>
      <c r="CQ3504" s="2">
        <v>1</v>
      </c>
      <c r="CR3504" s="2">
        <v>4.3</v>
      </c>
      <c r="CS3504" s="2">
        <v>11</v>
      </c>
      <c r="CT3504" s="2">
        <v>47.8</v>
      </c>
    </row>
    <row r="3505" spans="1:101" ht="12.75" customHeight="1" x14ac:dyDescent="0.2">
      <c r="A3505">
        <v>5</v>
      </c>
      <c r="B3505" s="2">
        <v>3051</v>
      </c>
      <c r="C3505" s="17">
        <v>2.87</v>
      </c>
      <c r="D3505" s="2">
        <v>2.5</v>
      </c>
      <c r="F3505" s="15">
        <v>2.9009999999999998</v>
      </c>
      <c r="G3505" s="17">
        <v>101</v>
      </c>
      <c r="H3505" s="2">
        <v>64</v>
      </c>
      <c r="I3505" s="2">
        <v>62.7</v>
      </c>
      <c r="J3505" s="2">
        <v>64</v>
      </c>
      <c r="K3505" s="2">
        <v>62.7</v>
      </c>
      <c r="L3505" s="2">
        <v>63.4</v>
      </c>
      <c r="M3505" s="2">
        <v>8</v>
      </c>
      <c r="N3505" s="2">
        <v>7.8</v>
      </c>
      <c r="O3505" s="2">
        <v>29</v>
      </c>
      <c r="P3505" s="2">
        <v>28.4</v>
      </c>
      <c r="S3505" s="2">
        <v>29</v>
      </c>
      <c r="T3505" s="2">
        <v>28.4</v>
      </c>
      <c r="U3505" s="2">
        <v>35</v>
      </c>
      <c r="V3505" s="2">
        <v>34.299999999999997</v>
      </c>
      <c r="W3505" s="2">
        <v>1</v>
      </c>
      <c r="X3505" s="2">
        <v>1</v>
      </c>
      <c r="Y3505" s="2">
        <v>38</v>
      </c>
      <c r="Z3505" s="2">
        <v>37.299999999999997</v>
      </c>
      <c r="AB3505" s="2">
        <v>2</v>
      </c>
      <c r="AC3505" s="2">
        <v>1</v>
      </c>
      <c r="AE3505" s="2">
        <v>101</v>
      </c>
      <c r="AF3505" s="2">
        <v>53</v>
      </c>
      <c r="AG3505" s="2">
        <v>52</v>
      </c>
      <c r="AH3505" s="2">
        <v>53</v>
      </c>
      <c r="AI3505" s="2">
        <v>52</v>
      </c>
      <c r="AJ3505" s="2">
        <v>52.5</v>
      </c>
      <c r="AK3505" s="2">
        <v>24</v>
      </c>
      <c r="AL3505" s="2">
        <v>23.5</v>
      </c>
      <c r="AM3505" s="2">
        <v>24</v>
      </c>
      <c r="AN3505" s="2">
        <v>23.5</v>
      </c>
      <c r="AQ3505" s="2">
        <v>29</v>
      </c>
      <c r="AR3505" s="2">
        <v>28.4</v>
      </c>
      <c r="AS3505" s="2">
        <v>24</v>
      </c>
      <c r="AT3505" s="2">
        <v>23.5</v>
      </c>
      <c r="AU3505" s="2">
        <v>1</v>
      </c>
      <c r="AV3505" s="2">
        <v>1</v>
      </c>
      <c r="AW3505" s="2">
        <v>49</v>
      </c>
      <c r="AX3505" s="2">
        <v>48</v>
      </c>
      <c r="AZ3505" s="2">
        <v>2</v>
      </c>
      <c r="BA3505" s="2">
        <v>1</v>
      </c>
      <c r="CA3505" s="2">
        <v>101</v>
      </c>
      <c r="CB3505" s="2">
        <v>69</v>
      </c>
      <c r="CC3505" s="2">
        <v>67.599999999999994</v>
      </c>
      <c r="CD3505" s="2">
        <v>69</v>
      </c>
      <c r="CE3505" s="2">
        <v>67.599999999999994</v>
      </c>
      <c r="CF3505" s="2">
        <v>68.3</v>
      </c>
      <c r="CG3505" s="2">
        <v>10</v>
      </c>
      <c r="CH3505" s="2">
        <v>9.8000000000000007</v>
      </c>
      <c r="CI3505" s="2">
        <v>22</v>
      </c>
      <c r="CJ3505" s="2">
        <v>21.6</v>
      </c>
      <c r="CM3505" s="2">
        <v>34</v>
      </c>
      <c r="CN3505" s="2">
        <v>33.299999999999997</v>
      </c>
      <c r="CO3505" s="2">
        <v>35</v>
      </c>
      <c r="CP3505" s="2">
        <v>34.299999999999997</v>
      </c>
      <c r="CQ3505" s="2">
        <v>1</v>
      </c>
      <c r="CR3505" s="2">
        <v>1</v>
      </c>
      <c r="CS3505" s="2">
        <v>33</v>
      </c>
      <c r="CT3505" s="2">
        <v>32.4</v>
      </c>
      <c r="CV3505" s="2">
        <v>2</v>
      </c>
      <c r="CW3505" s="2">
        <v>1</v>
      </c>
    </row>
    <row r="3506" spans="1:101" ht="12.75" customHeight="1" x14ac:dyDescent="0.2">
      <c r="A3506">
        <v>5</v>
      </c>
      <c r="B3506" s="2">
        <v>3053</v>
      </c>
      <c r="C3506" s="17">
        <v>3.44</v>
      </c>
      <c r="D3506" s="2">
        <v>2.98</v>
      </c>
      <c r="F3506" s="15">
        <v>2.883</v>
      </c>
      <c r="G3506" s="17">
        <v>61</v>
      </c>
      <c r="H3506" s="2">
        <v>53</v>
      </c>
      <c r="I3506" s="2">
        <v>86.9</v>
      </c>
      <c r="J3506" s="2">
        <v>53</v>
      </c>
      <c r="K3506" s="2">
        <v>86.9</v>
      </c>
      <c r="L3506" s="2">
        <v>86.9</v>
      </c>
      <c r="M3506" s="2">
        <v>2</v>
      </c>
      <c r="N3506" s="2">
        <v>3.3</v>
      </c>
      <c r="O3506" s="2">
        <v>6</v>
      </c>
      <c r="P3506" s="2">
        <v>9.8000000000000007</v>
      </c>
      <c r="S3506" s="2">
        <v>16</v>
      </c>
      <c r="T3506" s="2">
        <v>26.2</v>
      </c>
      <c r="U3506" s="2">
        <v>37</v>
      </c>
      <c r="V3506" s="2">
        <v>60.7</v>
      </c>
      <c r="Y3506" s="2">
        <v>8</v>
      </c>
      <c r="Z3506" s="2">
        <v>13.1</v>
      </c>
      <c r="AE3506" s="2">
        <v>61</v>
      </c>
      <c r="AF3506" s="2">
        <v>49</v>
      </c>
      <c r="AG3506" s="2">
        <v>80.3</v>
      </c>
      <c r="AH3506" s="2">
        <v>49</v>
      </c>
      <c r="AI3506" s="2">
        <v>80.3</v>
      </c>
      <c r="AJ3506" s="2">
        <v>80.3</v>
      </c>
      <c r="AK3506" s="2">
        <v>5</v>
      </c>
      <c r="AL3506" s="2">
        <v>8.1999999999999993</v>
      </c>
      <c r="AM3506" s="2">
        <v>7</v>
      </c>
      <c r="AN3506" s="2">
        <v>11.5</v>
      </c>
      <c r="AO3506" s="2">
        <v>1</v>
      </c>
      <c r="AP3506" s="2">
        <v>1.6</v>
      </c>
      <c r="AQ3506" s="2">
        <v>29</v>
      </c>
      <c r="AR3506" s="2">
        <v>47.5</v>
      </c>
      <c r="AS3506" s="2">
        <v>19</v>
      </c>
      <c r="AT3506" s="2">
        <v>31.1</v>
      </c>
      <c r="AW3506" s="2">
        <v>12</v>
      </c>
      <c r="AX3506" s="2">
        <v>19.7</v>
      </c>
      <c r="CA3506" s="2">
        <v>61</v>
      </c>
      <c r="CB3506" s="2">
        <v>43</v>
      </c>
      <c r="CC3506" s="2">
        <v>70.5</v>
      </c>
      <c r="CD3506" s="2">
        <v>43</v>
      </c>
      <c r="CE3506" s="2">
        <v>70.5</v>
      </c>
      <c r="CF3506" s="2">
        <v>70.5</v>
      </c>
      <c r="CG3506" s="2">
        <v>5</v>
      </c>
      <c r="CH3506" s="2">
        <v>8.1999999999999993</v>
      </c>
      <c r="CI3506" s="2">
        <v>13</v>
      </c>
      <c r="CJ3506" s="2">
        <v>21.3</v>
      </c>
      <c r="CK3506" s="2">
        <v>1</v>
      </c>
      <c r="CL3506" s="2">
        <v>1.6</v>
      </c>
      <c r="CM3506" s="2">
        <v>23</v>
      </c>
      <c r="CN3506" s="2">
        <v>37.700000000000003</v>
      </c>
      <c r="CO3506" s="2">
        <v>19</v>
      </c>
      <c r="CP3506" s="2">
        <v>31.1</v>
      </c>
      <c r="CS3506" s="2">
        <v>18</v>
      </c>
      <c r="CT3506" s="2">
        <v>29.5</v>
      </c>
    </row>
    <row r="3507" spans="1:101" ht="12.75" customHeight="1" x14ac:dyDescent="0.2">
      <c r="A3507">
        <v>5</v>
      </c>
      <c r="B3507" s="2">
        <v>3055</v>
      </c>
      <c r="C3507" s="17">
        <v>3.06</v>
      </c>
      <c r="D3507" s="2">
        <v>3.03</v>
      </c>
      <c r="F3507" s="15">
        <v>2.9169999999999998</v>
      </c>
      <c r="G3507" s="17">
        <v>36</v>
      </c>
      <c r="H3507" s="2">
        <v>30</v>
      </c>
      <c r="I3507" s="2">
        <v>83.3</v>
      </c>
      <c r="J3507" s="2">
        <v>30</v>
      </c>
      <c r="K3507" s="2">
        <v>83.3</v>
      </c>
      <c r="L3507" s="2">
        <v>83.3</v>
      </c>
      <c r="M3507" s="2">
        <v>1</v>
      </c>
      <c r="N3507" s="2">
        <v>2.8</v>
      </c>
      <c r="O3507" s="2">
        <v>5</v>
      </c>
      <c r="P3507" s="2">
        <v>13.9</v>
      </c>
      <c r="Q3507" s="2">
        <v>3</v>
      </c>
      <c r="R3507" s="2">
        <v>8.3000000000000007</v>
      </c>
      <c r="S3507" s="2">
        <v>9</v>
      </c>
      <c r="T3507" s="2">
        <v>25</v>
      </c>
      <c r="U3507" s="2">
        <v>18</v>
      </c>
      <c r="V3507" s="2">
        <v>50</v>
      </c>
      <c r="Y3507" s="2">
        <v>6</v>
      </c>
      <c r="Z3507" s="2">
        <v>16.7</v>
      </c>
      <c r="AB3507" s="2">
        <v>3</v>
      </c>
      <c r="AE3507" s="2">
        <v>36</v>
      </c>
      <c r="AF3507" s="2">
        <v>30</v>
      </c>
      <c r="AG3507" s="2">
        <v>83.3</v>
      </c>
      <c r="AH3507" s="2">
        <v>30</v>
      </c>
      <c r="AI3507" s="2">
        <v>83.3</v>
      </c>
      <c r="AJ3507" s="2">
        <v>83.3</v>
      </c>
      <c r="AK3507" s="2">
        <v>3</v>
      </c>
      <c r="AL3507" s="2">
        <v>8.3000000000000007</v>
      </c>
      <c r="AM3507" s="2">
        <v>3</v>
      </c>
      <c r="AN3507" s="2">
        <v>8.3000000000000007</v>
      </c>
      <c r="AO3507" s="2">
        <v>1</v>
      </c>
      <c r="AP3507" s="2">
        <v>2.8</v>
      </c>
      <c r="AQ3507" s="2">
        <v>16</v>
      </c>
      <c r="AR3507" s="2">
        <v>44.4</v>
      </c>
      <c r="AS3507" s="2">
        <v>13</v>
      </c>
      <c r="AT3507" s="2">
        <v>36.1</v>
      </c>
      <c r="AW3507" s="2">
        <v>6</v>
      </c>
      <c r="AX3507" s="2">
        <v>16.7</v>
      </c>
      <c r="AZ3507" s="2">
        <v>3</v>
      </c>
      <c r="CA3507" s="2">
        <v>36</v>
      </c>
      <c r="CB3507" s="2">
        <v>27</v>
      </c>
      <c r="CC3507" s="2">
        <v>75</v>
      </c>
      <c r="CD3507" s="2">
        <v>27</v>
      </c>
      <c r="CE3507" s="2">
        <v>75</v>
      </c>
      <c r="CF3507" s="2">
        <v>75</v>
      </c>
      <c r="CG3507" s="2">
        <v>3</v>
      </c>
      <c r="CH3507" s="2">
        <v>8.3000000000000007</v>
      </c>
      <c r="CI3507" s="2">
        <v>6</v>
      </c>
      <c r="CJ3507" s="2">
        <v>16.7</v>
      </c>
      <c r="CM3507" s="2">
        <v>18</v>
      </c>
      <c r="CN3507" s="2">
        <v>50</v>
      </c>
      <c r="CO3507" s="2">
        <v>9</v>
      </c>
      <c r="CP3507" s="2">
        <v>25</v>
      </c>
      <c r="CS3507" s="2">
        <v>9</v>
      </c>
      <c r="CT3507" s="2">
        <v>25</v>
      </c>
      <c r="CV3507" s="2">
        <v>3</v>
      </c>
    </row>
    <row r="3508" spans="1:101" ht="12.75" customHeight="1" x14ac:dyDescent="0.2">
      <c r="A3508">
        <v>5</v>
      </c>
      <c r="B3508" s="2">
        <v>3056</v>
      </c>
      <c r="C3508" s="17">
        <v>3.21</v>
      </c>
      <c r="D3508" s="2">
        <v>3.17</v>
      </c>
      <c r="F3508" s="15">
        <v>3.069</v>
      </c>
      <c r="G3508" s="17">
        <v>58</v>
      </c>
      <c r="H3508" s="2">
        <v>52</v>
      </c>
      <c r="I3508" s="2">
        <v>89.7</v>
      </c>
      <c r="J3508" s="2">
        <v>52</v>
      </c>
      <c r="K3508" s="2">
        <v>89.7</v>
      </c>
      <c r="L3508" s="2">
        <v>89.7</v>
      </c>
      <c r="O3508" s="2">
        <v>6</v>
      </c>
      <c r="P3508" s="2">
        <v>10.3</v>
      </c>
      <c r="Q3508" s="2">
        <v>4</v>
      </c>
      <c r="R3508" s="2">
        <v>6.9</v>
      </c>
      <c r="S3508" s="2">
        <v>18</v>
      </c>
      <c r="T3508" s="2">
        <v>31</v>
      </c>
      <c r="U3508" s="2">
        <v>30</v>
      </c>
      <c r="V3508" s="2">
        <v>51.7</v>
      </c>
      <c r="Y3508" s="2">
        <v>6</v>
      </c>
      <c r="Z3508" s="2">
        <v>10.3</v>
      </c>
      <c r="AB3508" s="2">
        <v>1</v>
      </c>
      <c r="AC3508" s="2">
        <v>1</v>
      </c>
      <c r="AE3508" s="2">
        <v>58</v>
      </c>
      <c r="AF3508" s="2">
        <v>51</v>
      </c>
      <c r="AG3508" s="2">
        <v>87.9</v>
      </c>
      <c r="AH3508" s="2">
        <v>51</v>
      </c>
      <c r="AI3508" s="2">
        <v>87.9</v>
      </c>
      <c r="AJ3508" s="2">
        <v>87.9</v>
      </c>
      <c r="AK3508" s="2">
        <v>3</v>
      </c>
      <c r="AL3508" s="2">
        <v>5.2</v>
      </c>
      <c r="AM3508" s="2">
        <v>4</v>
      </c>
      <c r="AN3508" s="2">
        <v>6.9</v>
      </c>
      <c r="AO3508" s="2">
        <v>1</v>
      </c>
      <c r="AP3508" s="2">
        <v>1.7</v>
      </c>
      <c r="AQ3508" s="2">
        <v>27</v>
      </c>
      <c r="AR3508" s="2">
        <v>46.6</v>
      </c>
      <c r="AS3508" s="2">
        <v>23</v>
      </c>
      <c r="AT3508" s="2">
        <v>39.700000000000003</v>
      </c>
      <c r="AW3508" s="2">
        <v>7</v>
      </c>
      <c r="AX3508" s="2">
        <v>12.1</v>
      </c>
      <c r="AZ3508" s="2">
        <v>1</v>
      </c>
      <c r="BA3508" s="2">
        <v>1</v>
      </c>
      <c r="CA3508" s="2">
        <v>58</v>
      </c>
      <c r="CB3508" s="2">
        <v>47</v>
      </c>
      <c r="CC3508" s="2">
        <v>81</v>
      </c>
      <c r="CD3508" s="2">
        <v>47</v>
      </c>
      <c r="CE3508" s="2">
        <v>81</v>
      </c>
      <c r="CF3508" s="2">
        <v>81</v>
      </c>
      <c r="CG3508" s="2">
        <v>7</v>
      </c>
      <c r="CH3508" s="2">
        <v>12.1</v>
      </c>
      <c r="CI3508" s="2">
        <v>4</v>
      </c>
      <c r="CJ3508" s="2">
        <v>6.9</v>
      </c>
      <c r="CK3508" s="2">
        <v>1</v>
      </c>
      <c r="CL3508" s="2">
        <v>1.7</v>
      </c>
      <c r="CM3508" s="2">
        <v>21</v>
      </c>
      <c r="CN3508" s="2">
        <v>36.200000000000003</v>
      </c>
      <c r="CO3508" s="2">
        <v>25</v>
      </c>
      <c r="CP3508" s="2">
        <v>43.1</v>
      </c>
      <c r="CS3508" s="2">
        <v>11</v>
      </c>
      <c r="CT3508" s="2">
        <v>19</v>
      </c>
      <c r="CV3508" s="2">
        <v>1</v>
      </c>
      <c r="CW3508" s="2">
        <v>1</v>
      </c>
    </row>
    <row r="3509" spans="1:101" ht="12.75" customHeight="1" x14ac:dyDescent="0.2">
      <c r="A3509">
        <v>5</v>
      </c>
      <c r="B3509" s="2">
        <v>3057</v>
      </c>
      <c r="C3509" s="17">
        <v>3.47</v>
      </c>
      <c r="D3509" s="2">
        <v>3.12</v>
      </c>
      <c r="F3509" s="15">
        <v>3.43</v>
      </c>
      <c r="G3509" s="17">
        <v>58</v>
      </c>
      <c r="H3509" s="2">
        <v>52</v>
      </c>
      <c r="I3509" s="2">
        <v>89.7</v>
      </c>
      <c r="J3509" s="2">
        <v>52</v>
      </c>
      <c r="K3509" s="2">
        <v>89.7</v>
      </c>
      <c r="L3509" s="2">
        <v>89.7</v>
      </c>
      <c r="M3509" s="2">
        <v>2</v>
      </c>
      <c r="N3509" s="2">
        <v>3.4</v>
      </c>
      <c r="O3509" s="2">
        <v>4</v>
      </c>
      <c r="P3509" s="2">
        <v>6.9</v>
      </c>
      <c r="S3509" s="2">
        <v>17</v>
      </c>
      <c r="T3509" s="2">
        <v>29.3</v>
      </c>
      <c r="U3509" s="2">
        <v>35</v>
      </c>
      <c r="V3509" s="2">
        <v>60.3</v>
      </c>
      <c r="Y3509" s="2">
        <v>6</v>
      </c>
      <c r="Z3509" s="2">
        <v>10.3</v>
      </c>
      <c r="AE3509" s="2">
        <v>57</v>
      </c>
      <c r="AF3509" s="2">
        <v>46</v>
      </c>
      <c r="AG3509" s="2">
        <v>80.7</v>
      </c>
      <c r="AH3509" s="2">
        <v>46</v>
      </c>
      <c r="AI3509" s="2">
        <v>80.7</v>
      </c>
      <c r="AJ3509" s="2">
        <v>80.7</v>
      </c>
      <c r="AK3509" s="2">
        <v>4</v>
      </c>
      <c r="AL3509" s="2">
        <v>7</v>
      </c>
      <c r="AM3509" s="2">
        <v>7</v>
      </c>
      <c r="AN3509" s="2">
        <v>12.3</v>
      </c>
      <c r="AQ3509" s="2">
        <v>24</v>
      </c>
      <c r="AR3509" s="2">
        <v>42.1</v>
      </c>
      <c r="AS3509" s="2">
        <v>22</v>
      </c>
      <c r="AT3509" s="2">
        <v>38.6</v>
      </c>
      <c r="AW3509" s="2">
        <v>11</v>
      </c>
      <c r="AX3509" s="2">
        <v>19.3</v>
      </c>
      <c r="AY3509" s="2">
        <v>1</v>
      </c>
      <c r="CA3509" s="2">
        <v>58</v>
      </c>
      <c r="CB3509" s="2">
        <v>51</v>
      </c>
      <c r="CC3509" s="2">
        <v>87.9</v>
      </c>
      <c r="CD3509" s="2">
        <v>51</v>
      </c>
      <c r="CE3509" s="2">
        <v>87.9</v>
      </c>
      <c r="CF3509" s="2">
        <v>87.9</v>
      </c>
      <c r="CG3509" s="2">
        <v>3</v>
      </c>
      <c r="CH3509" s="2">
        <v>5.2</v>
      </c>
      <c r="CI3509" s="2">
        <v>4</v>
      </c>
      <c r="CJ3509" s="2">
        <v>6.9</v>
      </c>
      <c r="CM3509" s="2">
        <v>16</v>
      </c>
      <c r="CN3509" s="2">
        <v>27.6</v>
      </c>
      <c r="CO3509" s="2">
        <v>35</v>
      </c>
      <c r="CP3509" s="2">
        <v>60.3</v>
      </c>
      <c r="CS3509" s="2">
        <v>7</v>
      </c>
      <c r="CT3509" s="2">
        <v>12.1</v>
      </c>
    </row>
    <row r="3510" spans="1:101" ht="12.75" customHeight="1" x14ac:dyDescent="0.2">
      <c r="A3510">
        <v>5</v>
      </c>
      <c r="B3510" s="2">
        <v>3059</v>
      </c>
      <c r="C3510" s="17">
        <v>2.95</v>
      </c>
      <c r="D3510" s="2">
        <v>2.74</v>
      </c>
      <c r="F3510" s="15">
        <v>2.282</v>
      </c>
      <c r="G3510" s="17">
        <v>73</v>
      </c>
      <c r="H3510" s="2">
        <v>50</v>
      </c>
      <c r="I3510" s="2">
        <v>67.599999999999994</v>
      </c>
      <c r="J3510" s="2">
        <v>50</v>
      </c>
      <c r="K3510" s="2">
        <v>67.599999999999994</v>
      </c>
      <c r="L3510" s="2">
        <v>68.5</v>
      </c>
      <c r="M3510" s="2">
        <v>4</v>
      </c>
      <c r="N3510" s="2">
        <v>5.4</v>
      </c>
      <c r="O3510" s="2">
        <v>19</v>
      </c>
      <c r="P3510" s="2">
        <v>25.7</v>
      </c>
      <c r="S3510" s="2">
        <v>24</v>
      </c>
      <c r="T3510" s="2">
        <v>32.4</v>
      </c>
      <c r="U3510" s="2">
        <v>26</v>
      </c>
      <c r="V3510" s="2">
        <v>35.1</v>
      </c>
      <c r="W3510" s="2">
        <v>1</v>
      </c>
      <c r="X3510" s="2">
        <v>1.4</v>
      </c>
      <c r="Y3510" s="2">
        <v>24</v>
      </c>
      <c r="Z3510" s="2">
        <v>32.4</v>
      </c>
      <c r="AB3510" s="2">
        <v>1</v>
      </c>
      <c r="AE3510" s="2">
        <v>73</v>
      </c>
      <c r="AF3510" s="2">
        <v>49</v>
      </c>
      <c r="AG3510" s="2">
        <v>66.2</v>
      </c>
      <c r="AH3510" s="2">
        <v>49</v>
      </c>
      <c r="AI3510" s="2">
        <v>66.2</v>
      </c>
      <c r="AJ3510" s="2">
        <v>67.099999999999994</v>
      </c>
      <c r="AK3510" s="2">
        <v>11</v>
      </c>
      <c r="AL3510" s="2">
        <v>14.9</v>
      </c>
      <c r="AM3510" s="2">
        <v>13</v>
      </c>
      <c r="AN3510" s="2">
        <v>17.600000000000001</v>
      </c>
      <c r="AQ3510" s="2">
        <v>30</v>
      </c>
      <c r="AR3510" s="2">
        <v>40.5</v>
      </c>
      <c r="AS3510" s="2">
        <v>19</v>
      </c>
      <c r="AT3510" s="2">
        <v>25.7</v>
      </c>
      <c r="AU3510" s="2">
        <v>1</v>
      </c>
      <c r="AV3510" s="2">
        <v>1.4</v>
      </c>
      <c r="AW3510" s="2">
        <v>25</v>
      </c>
      <c r="AX3510" s="2">
        <v>33.799999999999997</v>
      </c>
      <c r="AZ3510" s="2">
        <v>1</v>
      </c>
      <c r="CA3510" s="2">
        <v>73</v>
      </c>
      <c r="CB3510" s="2">
        <v>34</v>
      </c>
      <c r="CC3510" s="2">
        <v>45.9</v>
      </c>
      <c r="CD3510" s="2">
        <v>34</v>
      </c>
      <c r="CE3510" s="2">
        <v>45.9</v>
      </c>
      <c r="CF3510" s="2">
        <v>46.6</v>
      </c>
      <c r="CG3510" s="2">
        <v>17</v>
      </c>
      <c r="CH3510" s="2">
        <v>23</v>
      </c>
      <c r="CI3510" s="2">
        <v>22</v>
      </c>
      <c r="CJ3510" s="2">
        <v>29.7</v>
      </c>
      <c r="CM3510" s="2">
        <v>28</v>
      </c>
      <c r="CN3510" s="2">
        <v>37.799999999999997</v>
      </c>
      <c r="CO3510" s="2">
        <v>6</v>
      </c>
      <c r="CP3510" s="2">
        <v>8.1</v>
      </c>
      <c r="CQ3510" s="2">
        <v>1</v>
      </c>
      <c r="CR3510" s="2">
        <v>1.4</v>
      </c>
      <c r="CS3510" s="2">
        <v>40</v>
      </c>
      <c r="CT3510" s="2">
        <v>54.1</v>
      </c>
      <c r="CV3510" s="2">
        <v>1</v>
      </c>
    </row>
    <row r="3511" spans="1:101" ht="12.75" customHeight="1" x14ac:dyDescent="0.2">
      <c r="A3511">
        <v>5</v>
      </c>
      <c r="B3511" s="2">
        <v>3060</v>
      </c>
      <c r="C3511" s="17">
        <v>2.16</v>
      </c>
      <c r="D3511" s="2">
        <v>1.87</v>
      </c>
      <c r="F3511" s="15">
        <v>2.0299999999999998</v>
      </c>
      <c r="G3511" s="17">
        <v>69</v>
      </c>
      <c r="H3511" s="2">
        <v>26</v>
      </c>
      <c r="I3511" s="2">
        <v>37.700000000000003</v>
      </c>
      <c r="J3511" s="2">
        <v>26</v>
      </c>
      <c r="K3511" s="2">
        <v>37.700000000000003</v>
      </c>
      <c r="L3511" s="2">
        <v>37.700000000000003</v>
      </c>
      <c r="M3511" s="2">
        <v>20</v>
      </c>
      <c r="N3511" s="2">
        <v>29</v>
      </c>
      <c r="O3511" s="2">
        <v>23</v>
      </c>
      <c r="P3511" s="2">
        <v>33.299999999999997</v>
      </c>
      <c r="Q3511" s="2">
        <v>1</v>
      </c>
      <c r="R3511" s="2">
        <v>1.4</v>
      </c>
      <c r="S3511" s="2">
        <v>17</v>
      </c>
      <c r="T3511" s="2">
        <v>24.6</v>
      </c>
      <c r="U3511" s="2">
        <v>8</v>
      </c>
      <c r="V3511" s="2">
        <v>11.6</v>
      </c>
      <c r="Y3511" s="2">
        <v>43</v>
      </c>
      <c r="Z3511" s="2">
        <v>62.3</v>
      </c>
      <c r="AB3511" s="2">
        <v>3</v>
      </c>
      <c r="AC3511" s="2">
        <v>1</v>
      </c>
      <c r="AE3511" s="2">
        <v>69</v>
      </c>
      <c r="AF3511" s="2">
        <v>16</v>
      </c>
      <c r="AG3511" s="2">
        <v>23.2</v>
      </c>
      <c r="AH3511" s="2">
        <v>16</v>
      </c>
      <c r="AI3511" s="2">
        <v>23.2</v>
      </c>
      <c r="AJ3511" s="2">
        <v>23.2</v>
      </c>
      <c r="AK3511" s="2">
        <v>29</v>
      </c>
      <c r="AL3511" s="2">
        <v>42</v>
      </c>
      <c r="AM3511" s="2">
        <v>24</v>
      </c>
      <c r="AN3511" s="2">
        <v>34.799999999999997</v>
      </c>
      <c r="AQ3511" s="2">
        <v>12</v>
      </c>
      <c r="AR3511" s="2">
        <v>17.399999999999999</v>
      </c>
      <c r="AS3511" s="2">
        <v>4</v>
      </c>
      <c r="AT3511" s="2">
        <v>5.8</v>
      </c>
      <c r="AW3511" s="2">
        <v>53</v>
      </c>
      <c r="AX3511" s="2">
        <v>76.8</v>
      </c>
      <c r="AZ3511" s="2">
        <v>3</v>
      </c>
      <c r="BA3511" s="2">
        <v>1</v>
      </c>
      <c r="CA3511" s="2">
        <v>69</v>
      </c>
      <c r="CB3511" s="2">
        <v>25</v>
      </c>
      <c r="CC3511" s="2">
        <v>36.200000000000003</v>
      </c>
      <c r="CD3511" s="2">
        <v>25</v>
      </c>
      <c r="CE3511" s="2">
        <v>36.200000000000003</v>
      </c>
      <c r="CF3511" s="2">
        <v>36.200000000000003</v>
      </c>
      <c r="CG3511" s="2">
        <v>24</v>
      </c>
      <c r="CH3511" s="2">
        <v>34.799999999999997</v>
      </c>
      <c r="CI3511" s="2">
        <v>20</v>
      </c>
      <c r="CJ3511" s="2">
        <v>29</v>
      </c>
      <c r="CK3511" s="2">
        <v>1</v>
      </c>
      <c r="CL3511" s="2">
        <v>1.4</v>
      </c>
      <c r="CM3511" s="2">
        <v>20</v>
      </c>
      <c r="CN3511" s="2">
        <v>29</v>
      </c>
      <c r="CO3511" s="2">
        <v>4</v>
      </c>
      <c r="CP3511" s="2">
        <v>5.8</v>
      </c>
      <c r="CS3511" s="2">
        <v>44</v>
      </c>
      <c r="CT3511" s="2">
        <v>63.8</v>
      </c>
      <c r="CV3511" s="2">
        <v>3</v>
      </c>
      <c r="CW3511" s="2">
        <v>1</v>
      </c>
    </row>
    <row r="3512" spans="1:101" ht="12.75" customHeight="1" x14ac:dyDescent="0.2">
      <c r="A3512">
        <v>5</v>
      </c>
      <c r="B3512" s="2">
        <v>3063</v>
      </c>
      <c r="C3512" s="17">
        <v>2.61</v>
      </c>
      <c r="D3512" s="2">
        <v>2.63</v>
      </c>
      <c r="F3512" s="15">
        <v>2.9570000000000003</v>
      </c>
      <c r="G3512" s="17">
        <v>49</v>
      </c>
      <c r="H3512" s="2">
        <v>36</v>
      </c>
      <c r="I3512" s="2">
        <v>73.5</v>
      </c>
      <c r="J3512" s="2">
        <v>36</v>
      </c>
      <c r="K3512" s="2">
        <v>73.5</v>
      </c>
      <c r="L3512" s="2">
        <v>73.5</v>
      </c>
      <c r="M3512" s="2">
        <v>3</v>
      </c>
      <c r="N3512" s="2">
        <v>6.1</v>
      </c>
      <c r="O3512" s="2">
        <v>10</v>
      </c>
      <c r="P3512" s="2">
        <v>20.399999999999999</v>
      </c>
      <c r="Q3512" s="2">
        <v>6</v>
      </c>
      <c r="R3512" s="2">
        <v>12.2</v>
      </c>
      <c r="S3512" s="2">
        <v>15</v>
      </c>
      <c r="T3512" s="2">
        <v>30.6</v>
      </c>
      <c r="U3512" s="2">
        <v>15</v>
      </c>
      <c r="V3512" s="2">
        <v>30.6</v>
      </c>
      <c r="Y3512" s="2">
        <v>13</v>
      </c>
      <c r="Z3512" s="2">
        <v>26.5</v>
      </c>
      <c r="AE3512" s="2">
        <v>49</v>
      </c>
      <c r="AF3512" s="2">
        <v>32</v>
      </c>
      <c r="AG3512" s="2">
        <v>65.3</v>
      </c>
      <c r="AH3512" s="2">
        <v>32</v>
      </c>
      <c r="AI3512" s="2">
        <v>65.3</v>
      </c>
      <c r="AJ3512" s="2">
        <v>65.3</v>
      </c>
      <c r="AK3512" s="2">
        <v>12</v>
      </c>
      <c r="AL3512" s="2">
        <v>24.5</v>
      </c>
      <c r="AM3512" s="2">
        <v>5</v>
      </c>
      <c r="AN3512" s="2">
        <v>10.199999999999999</v>
      </c>
      <c r="AO3512" s="2">
        <v>1</v>
      </c>
      <c r="AP3512" s="2">
        <v>2</v>
      </c>
      <c r="AQ3512" s="2">
        <v>17</v>
      </c>
      <c r="AR3512" s="2">
        <v>34.700000000000003</v>
      </c>
      <c r="AS3512" s="2">
        <v>14</v>
      </c>
      <c r="AT3512" s="2">
        <v>28.6</v>
      </c>
      <c r="AW3512" s="2">
        <v>17</v>
      </c>
      <c r="AX3512" s="2">
        <v>34.700000000000003</v>
      </c>
      <c r="CA3512" s="2">
        <v>49</v>
      </c>
      <c r="CB3512" s="2">
        <v>37</v>
      </c>
      <c r="CC3512" s="2">
        <v>75.5</v>
      </c>
      <c r="CD3512" s="2">
        <v>37</v>
      </c>
      <c r="CE3512" s="2">
        <v>75.5</v>
      </c>
      <c r="CF3512" s="2">
        <v>75.5</v>
      </c>
      <c r="CG3512" s="2">
        <v>5</v>
      </c>
      <c r="CH3512" s="2">
        <v>10.199999999999999</v>
      </c>
      <c r="CI3512" s="2">
        <v>7</v>
      </c>
      <c r="CJ3512" s="2">
        <v>14.3</v>
      </c>
      <c r="CK3512" s="2">
        <v>1</v>
      </c>
      <c r="CL3512" s="2">
        <v>2</v>
      </c>
      <c r="CM3512" s="2">
        <v>18</v>
      </c>
      <c r="CN3512" s="2">
        <v>36.700000000000003</v>
      </c>
      <c r="CO3512" s="2">
        <v>18</v>
      </c>
      <c r="CP3512" s="2">
        <v>36.700000000000003</v>
      </c>
      <c r="CS3512" s="2">
        <v>12</v>
      </c>
      <c r="CT3512" s="2">
        <v>24.5</v>
      </c>
    </row>
    <row r="3513" spans="1:101" ht="12.75" customHeight="1" x14ac:dyDescent="0.2">
      <c r="A3513">
        <v>5</v>
      </c>
      <c r="B3513" s="2">
        <v>3064</v>
      </c>
      <c r="C3513" s="17">
        <v>3.13</v>
      </c>
      <c r="D3513" s="2">
        <v>2.67</v>
      </c>
      <c r="F3513" s="15">
        <v>3.3650000000000002</v>
      </c>
      <c r="G3513" s="17">
        <v>52</v>
      </c>
      <c r="H3513" s="2">
        <v>38</v>
      </c>
      <c r="I3513" s="2">
        <v>73.099999999999994</v>
      </c>
      <c r="J3513" s="2">
        <v>38</v>
      </c>
      <c r="K3513" s="2">
        <v>73.099999999999994</v>
      </c>
      <c r="L3513" s="2">
        <v>73.099999999999994</v>
      </c>
      <c r="M3513" s="2">
        <v>6</v>
      </c>
      <c r="N3513" s="2">
        <v>11.5</v>
      </c>
      <c r="O3513" s="2">
        <v>8</v>
      </c>
      <c r="P3513" s="2">
        <v>15.4</v>
      </c>
      <c r="S3513" s="2">
        <v>11</v>
      </c>
      <c r="T3513" s="2">
        <v>21.2</v>
      </c>
      <c r="U3513" s="2">
        <v>27</v>
      </c>
      <c r="V3513" s="2">
        <v>51.9</v>
      </c>
      <c r="Y3513" s="2">
        <v>14</v>
      </c>
      <c r="Z3513" s="2">
        <v>26.9</v>
      </c>
      <c r="AC3513" s="2">
        <v>3</v>
      </c>
      <c r="AE3513" s="2">
        <v>52</v>
      </c>
      <c r="AF3513" s="2">
        <v>31</v>
      </c>
      <c r="AG3513" s="2">
        <v>59.6</v>
      </c>
      <c r="AH3513" s="2">
        <v>31</v>
      </c>
      <c r="AI3513" s="2">
        <v>59.6</v>
      </c>
      <c r="AJ3513" s="2">
        <v>59.6</v>
      </c>
      <c r="AK3513" s="2">
        <v>10</v>
      </c>
      <c r="AL3513" s="2">
        <v>19.2</v>
      </c>
      <c r="AM3513" s="2">
        <v>11</v>
      </c>
      <c r="AN3513" s="2">
        <v>21.2</v>
      </c>
      <c r="AQ3513" s="2">
        <v>17</v>
      </c>
      <c r="AR3513" s="2">
        <v>32.700000000000003</v>
      </c>
      <c r="AS3513" s="2">
        <v>14</v>
      </c>
      <c r="AT3513" s="2">
        <v>26.9</v>
      </c>
      <c r="AW3513" s="2">
        <v>21</v>
      </c>
      <c r="AX3513" s="2">
        <v>40.4</v>
      </c>
      <c r="BA3513" s="2">
        <v>3</v>
      </c>
      <c r="CA3513" s="2">
        <v>52</v>
      </c>
      <c r="CB3513" s="2">
        <v>45</v>
      </c>
      <c r="CC3513" s="2">
        <v>86.5</v>
      </c>
      <c r="CD3513" s="2">
        <v>45</v>
      </c>
      <c r="CE3513" s="2">
        <v>86.5</v>
      </c>
      <c r="CF3513" s="2">
        <v>86.5</v>
      </c>
      <c r="CG3513" s="2">
        <v>4</v>
      </c>
      <c r="CH3513" s="2">
        <v>7.7</v>
      </c>
      <c r="CI3513" s="2">
        <v>3</v>
      </c>
      <c r="CJ3513" s="2">
        <v>5.8</v>
      </c>
      <c r="CM3513" s="2">
        <v>15</v>
      </c>
      <c r="CN3513" s="2">
        <v>28.8</v>
      </c>
      <c r="CO3513" s="2">
        <v>30</v>
      </c>
      <c r="CP3513" s="2">
        <v>57.7</v>
      </c>
      <c r="CS3513" s="2">
        <v>7</v>
      </c>
      <c r="CT3513" s="2">
        <v>13.5</v>
      </c>
      <c r="CW3513" s="2">
        <v>3</v>
      </c>
    </row>
    <row r="3514" spans="1:101" ht="12.75" customHeight="1" x14ac:dyDescent="0.2">
      <c r="A3514">
        <v>5</v>
      </c>
      <c r="B3514" s="2">
        <v>3066</v>
      </c>
      <c r="C3514" s="17">
        <v>3.31</v>
      </c>
      <c r="D3514" s="2">
        <v>3.03</v>
      </c>
      <c r="F3514" s="15">
        <v>2.7589999999999999</v>
      </c>
      <c r="G3514" s="17">
        <v>29</v>
      </c>
      <c r="H3514" s="2">
        <v>26</v>
      </c>
      <c r="I3514" s="2">
        <v>89.7</v>
      </c>
      <c r="J3514" s="2">
        <v>26</v>
      </c>
      <c r="K3514" s="2">
        <v>89.7</v>
      </c>
      <c r="L3514" s="2">
        <v>89.7</v>
      </c>
      <c r="O3514" s="2">
        <v>3</v>
      </c>
      <c r="P3514" s="2">
        <v>10.3</v>
      </c>
      <c r="Q3514" s="2">
        <v>1</v>
      </c>
      <c r="R3514" s="2">
        <v>3.4</v>
      </c>
      <c r="S3514" s="2">
        <v>10</v>
      </c>
      <c r="T3514" s="2">
        <v>34.5</v>
      </c>
      <c r="U3514" s="2">
        <v>15</v>
      </c>
      <c r="V3514" s="2">
        <v>51.7</v>
      </c>
      <c r="Y3514" s="2">
        <v>3</v>
      </c>
      <c r="Z3514" s="2">
        <v>10.3</v>
      </c>
      <c r="AE3514" s="2">
        <v>29</v>
      </c>
      <c r="AF3514" s="2">
        <v>19</v>
      </c>
      <c r="AG3514" s="2">
        <v>65.5</v>
      </c>
      <c r="AH3514" s="2">
        <v>19</v>
      </c>
      <c r="AI3514" s="2">
        <v>65.5</v>
      </c>
      <c r="AJ3514" s="2">
        <v>65.5</v>
      </c>
      <c r="AK3514" s="2">
        <v>3</v>
      </c>
      <c r="AL3514" s="2">
        <v>10.3</v>
      </c>
      <c r="AM3514" s="2">
        <v>7</v>
      </c>
      <c r="AN3514" s="2">
        <v>24.1</v>
      </c>
      <c r="AQ3514" s="2">
        <v>5</v>
      </c>
      <c r="AR3514" s="2">
        <v>17.2</v>
      </c>
      <c r="AS3514" s="2">
        <v>14</v>
      </c>
      <c r="AT3514" s="2">
        <v>48.3</v>
      </c>
      <c r="AW3514" s="2">
        <v>10</v>
      </c>
      <c r="AX3514" s="2">
        <v>34.5</v>
      </c>
      <c r="CA3514" s="2">
        <v>29</v>
      </c>
      <c r="CB3514" s="2">
        <v>20</v>
      </c>
      <c r="CC3514" s="2">
        <v>69</v>
      </c>
      <c r="CD3514" s="2">
        <v>20</v>
      </c>
      <c r="CE3514" s="2">
        <v>69</v>
      </c>
      <c r="CF3514" s="2">
        <v>69</v>
      </c>
      <c r="CG3514" s="2">
        <v>4</v>
      </c>
      <c r="CH3514" s="2">
        <v>13.8</v>
      </c>
      <c r="CI3514" s="2">
        <v>5</v>
      </c>
      <c r="CJ3514" s="2">
        <v>17.2</v>
      </c>
      <c r="CM3514" s="2">
        <v>14</v>
      </c>
      <c r="CN3514" s="2">
        <v>48.3</v>
      </c>
      <c r="CO3514" s="2">
        <v>6</v>
      </c>
      <c r="CP3514" s="2">
        <v>20.7</v>
      </c>
      <c r="CS3514" s="2">
        <v>9</v>
      </c>
      <c r="CT3514" s="2">
        <v>31</v>
      </c>
    </row>
    <row r="3515" spans="1:101" ht="12.75" customHeight="1" x14ac:dyDescent="0.2">
      <c r="A3515">
        <v>5</v>
      </c>
      <c r="B3515" s="2">
        <v>3067</v>
      </c>
    </row>
    <row r="3516" spans="1:101" ht="12.75" customHeight="1" x14ac:dyDescent="0.2">
      <c r="A3516">
        <v>5</v>
      </c>
      <c r="B3516" s="2">
        <v>3069</v>
      </c>
      <c r="C3516" s="17">
        <v>3.24</v>
      </c>
      <c r="D3516" s="2">
        <v>3.12</v>
      </c>
      <c r="F3516" s="15">
        <v>3.056</v>
      </c>
      <c r="G3516" s="17">
        <v>17</v>
      </c>
      <c r="H3516" s="2">
        <v>12</v>
      </c>
      <c r="I3516" s="2">
        <v>70.599999999999994</v>
      </c>
      <c r="J3516" s="2">
        <v>12</v>
      </c>
      <c r="K3516" s="2">
        <v>70.599999999999994</v>
      </c>
      <c r="L3516" s="2">
        <v>70.599999999999994</v>
      </c>
      <c r="M3516" s="2">
        <v>1</v>
      </c>
      <c r="N3516" s="2">
        <v>5.9</v>
      </c>
      <c r="O3516" s="2">
        <v>4</v>
      </c>
      <c r="P3516" s="2">
        <v>23.5</v>
      </c>
      <c r="S3516" s="2">
        <v>2</v>
      </c>
      <c r="T3516" s="2">
        <v>11.8</v>
      </c>
      <c r="U3516" s="2">
        <v>10</v>
      </c>
      <c r="V3516" s="2">
        <v>58.8</v>
      </c>
      <c r="Y3516" s="2">
        <v>5</v>
      </c>
      <c r="Z3516" s="2">
        <v>29.4</v>
      </c>
      <c r="AE3516" s="2">
        <v>17</v>
      </c>
      <c r="AF3516" s="2">
        <v>14</v>
      </c>
      <c r="AG3516" s="2">
        <v>82.4</v>
      </c>
      <c r="AH3516" s="2">
        <v>14</v>
      </c>
      <c r="AI3516" s="2">
        <v>82.4</v>
      </c>
      <c r="AJ3516" s="2">
        <v>82.4</v>
      </c>
      <c r="AK3516" s="2">
        <v>3</v>
      </c>
      <c r="AL3516" s="2">
        <v>17.600000000000001</v>
      </c>
      <c r="AQ3516" s="2">
        <v>6</v>
      </c>
      <c r="AR3516" s="2">
        <v>35.299999999999997</v>
      </c>
      <c r="AS3516" s="2">
        <v>8</v>
      </c>
      <c r="AT3516" s="2">
        <v>47.1</v>
      </c>
      <c r="AW3516" s="2">
        <v>3</v>
      </c>
      <c r="AX3516" s="2">
        <v>17.600000000000001</v>
      </c>
      <c r="CA3516" s="2">
        <v>17</v>
      </c>
      <c r="CB3516" s="2">
        <v>12</v>
      </c>
      <c r="CC3516" s="2">
        <v>70.599999999999994</v>
      </c>
      <c r="CD3516" s="2">
        <v>12</v>
      </c>
      <c r="CE3516" s="2">
        <v>70.599999999999994</v>
      </c>
      <c r="CF3516" s="2">
        <v>70.599999999999994</v>
      </c>
      <c r="CG3516" s="2">
        <v>3</v>
      </c>
      <c r="CH3516" s="2">
        <v>17.600000000000001</v>
      </c>
      <c r="CI3516" s="2">
        <v>2</v>
      </c>
      <c r="CJ3516" s="2">
        <v>11.8</v>
      </c>
      <c r="CM3516" s="2">
        <v>3</v>
      </c>
      <c r="CN3516" s="2">
        <v>17.600000000000001</v>
      </c>
      <c r="CO3516" s="2">
        <v>9</v>
      </c>
      <c r="CP3516" s="2">
        <v>52.9</v>
      </c>
      <c r="CS3516" s="2">
        <v>5</v>
      </c>
      <c r="CT3516" s="2">
        <v>29.4</v>
      </c>
    </row>
    <row r="3517" spans="1:101" ht="12.75" customHeight="1" x14ac:dyDescent="0.2">
      <c r="A3517">
        <v>5</v>
      </c>
      <c r="B3517" s="2">
        <v>3070</v>
      </c>
      <c r="C3517" s="17">
        <v>2.5299999999999998</v>
      </c>
      <c r="D3517" s="2">
        <v>2.0299999999999998</v>
      </c>
      <c r="F3517" s="15">
        <v>2.5989999999999998</v>
      </c>
      <c r="G3517" s="17">
        <v>75</v>
      </c>
      <c r="H3517" s="2">
        <v>39</v>
      </c>
      <c r="I3517" s="2">
        <v>52</v>
      </c>
      <c r="J3517" s="2">
        <v>39</v>
      </c>
      <c r="K3517" s="2">
        <v>52</v>
      </c>
      <c r="L3517" s="2">
        <v>52</v>
      </c>
      <c r="M3517" s="2">
        <v>14</v>
      </c>
      <c r="N3517" s="2">
        <v>18.7</v>
      </c>
      <c r="O3517" s="2">
        <v>22</v>
      </c>
      <c r="P3517" s="2">
        <v>29.3</v>
      </c>
      <c r="S3517" s="2">
        <v>24</v>
      </c>
      <c r="T3517" s="2">
        <v>32</v>
      </c>
      <c r="U3517" s="2">
        <v>15</v>
      </c>
      <c r="V3517" s="2">
        <v>20</v>
      </c>
      <c r="Y3517" s="2">
        <v>36</v>
      </c>
      <c r="Z3517" s="2">
        <v>48</v>
      </c>
      <c r="AE3517" s="2">
        <v>75</v>
      </c>
      <c r="AF3517" s="2">
        <v>24</v>
      </c>
      <c r="AG3517" s="2">
        <v>32</v>
      </c>
      <c r="AH3517" s="2">
        <v>24</v>
      </c>
      <c r="AI3517" s="2">
        <v>32</v>
      </c>
      <c r="AJ3517" s="2">
        <v>32</v>
      </c>
      <c r="AK3517" s="2">
        <v>25</v>
      </c>
      <c r="AL3517" s="2">
        <v>33.299999999999997</v>
      </c>
      <c r="AM3517" s="2">
        <v>26</v>
      </c>
      <c r="AN3517" s="2">
        <v>34.700000000000003</v>
      </c>
      <c r="AQ3517" s="2">
        <v>21</v>
      </c>
      <c r="AR3517" s="2">
        <v>28</v>
      </c>
      <c r="AS3517" s="2">
        <v>3</v>
      </c>
      <c r="AT3517" s="2">
        <v>4</v>
      </c>
      <c r="AW3517" s="2">
        <v>51</v>
      </c>
      <c r="AX3517" s="2">
        <v>68</v>
      </c>
      <c r="CA3517" s="2">
        <v>75</v>
      </c>
      <c r="CB3517" s="2">
        <v>43</v>
      </c>
      <c r="CC3517" s="2">
        <v>57.3</v>
      </c>
      <c r="CD3517" s="2">
        <v>43</v>
      </c>
      <c r="CE3517" s="2">
        <v>57.3</v>
      </c>
      <c r="CF3517" s="2">
        <v>57.3</v>
      </c>
      <c r="CG3517" s="2">
        <v>17</v>
      </c>
      <c r="CH3517" s="2">
        <v>22.7</v>
      </c>
      <c r="CI3517" s="2">
        <v>15</v>
      </c>
      <c r="CJ3517" s="2">
        <v>20</v>
      </c>
      <c r="CM3517" s="2">
        <v>24</v>
      </c>
      <c r="CN3517" s="2">
        <v>32</v>
      </c>
      <c r="CO3517" s="2">
        <v>19</v>
      </c>
      <c r="CP3517" s="2">
        <v>25.3</v>
      </c>
      <c r="CS3517" s="2">
        <v>32</v>
      </c>
      <c r="CT3517" s="2">
        <v>42.7</v>
      </c>
    </row>
    <row r="3518" spans="1:101" ht="12.75" customHeight="1" x14ac:dyDescent="0.2">
      <c r="A3518">
        <v>5</v>
      </c>
      <c r="B3518" s="2">
        <v>3073</v>
      </c>
      <c r="C3518" s="17">
        <v>2.5499999999999998</v>
      </c>
      <c r="D3518" s="2">
        <v>2.38</v>
      </c>
      <c r="F3518" s="15">
        <v>2.0940000000000003</v>
      </c>
      <c r="G3518" s="17">
        <v>86</v>
      </c>
      <c r="H3518" s="2">
        <v>47</v>
      </c>
      <c r="I3518" s="2">
        <v>54.7</v>
      </c>
      <c r="J3518" s="2">
        <v>47</v>
      </c>
      <c r="K3518" s="2">
        <v>54.7</v>
      </c>
      <c r="L3518" s="2">
        <v>54.7</v>
      </c>
      <c r="M3518" s="2">
        <v>16</v>
      </c>
      <c r="N3518" s="2">
        <v>18.600000000000001</v>
      </c>
      <c r="O3518" s="2">
        <v>23</v>
      </c>
      <c r="P3518" s="2">
        <v>26.7</v>
      </c>
      <c r="Q3518" s="2">
        <v>2</v>
      </c>
      <c r="R3518" s="2">
        <v>2.2999999999999998</v>
      </c>
      <c r="S3518" s="2">
        <v>23</v>
      </c>
      <c r="T3518" s="2">
        <v>26.7</v>
      </c>
      <c r="U3518" s="2">
        <v>22</v>
      </c>
      <c r="V3518" s="2">
        <v>25.6</v>
      </c>
      <c r="Y3518" s="2">
        <v>39</v>
      </c>
      <c r="Z3518" s="2">
        <v>45.3</v>
      </c>
      <c r="AC3518" s="2">
        <v>1</v>
      </c>
      <c r="AE3518" s="2">
        <v>86</v>
      </c>
      <c r="AF3518" s="2">
        <v>45</v>
      </c>
      <c r="AG3518" s="2">
        <v>52.3</v>
      </c>
      <c r="AH3518" s="2">
        <v>45</v>
      </c>
      <c r="AI3518" s="2">
        <v>52.3</v>
      </c>
      <c r="AJ3518" s="2">
        <v>52.3</v>
      </c>
      <c r="AK3518" s="2">
        <v>22</v>
      </c>
      <c r="AL3518" s="2">
        <v>25.6</v>
      </c>
      <c r="AM3518" s="2">
        <v>19</v>
      </c>
      <c r="AN3518" s="2">
        <v>22.1</v>
      </c>
      <c r="AQ3518" s="2">
        <v>35</v>
      </c>
      <c r="AR3518" s="2">
        <v>40.700000000000003</v>
      </c>
      <c r="AS3518" s="2">
        <v>10</v>
      </c>
      <c r="AT3518" s="2">
        <v>11.6</v>
      </c>
      <c r="AW3518" s="2">
        <v>41</v>
      </c>
      <c r="AX3518" s="2">
        <v>47.7</v>
      </c>
      <c r="BA3518" s="2">
        <v>1</v>
      </c>
      <c r="CA3518" s="2">
        <v>86</v>
      </c>
      <c r="CB3518" s="2">
        <v>28</v>
      </c>
      <c r="CC3518" s="2">
        <v>32.6</v>
      </c>
      <c r="CD3518" s="2">
        <v>28</v>
      </c>
      <c r="CE3518" s="2">
        <v>32.6</v>
      </c>
      <c r="CF3518" s="2">
        <v>32.6</v>
      </c>
      <c r="CG3518" s="2">
        <v>29</v>
      </c>
      <c r="CH3518" s="2">
        <v>33.700000000000003</v>
      </c>
      <c r="CI3518" s="2">
        <v>29</v>
      </c>
      <c r="CJ3518" s="2">
        <v>33.700000000000003</v>
      </c>
      <c r="CM3518" s="2">
        <v>19</v>
      </c>
      <c r="CN3518" s="2">
        <v>22.1</v>
      </c>
      <c r="CO3518" s="2">
        <v>9</v>
      </c>
      <c r="CP3518" s="2">
        <v>10.5</v>
      </c>
      <c r="CS3518" s="2">
        <v>58</v>
      </c>
      <c r="CT3518" s="2">
        <v>67.400000000000006</v>
      </c>
      <c r="CW3518" s="2">
        <v>1</v>
      </c>
    </row>
    <row r="3519" spans="1:101" ht="12.75" customHeight="1" x14ac:dyDescent="0.2">
      <c r="A3519">
        <v>5</v>
      </c>
      <c r="B3519" s="2">
        <v>3075</v>
      </c>
      <c r="G3519" s="17">
        <v>6</v>
      </c>
      <c r="AE3519" s="2">
        <v>6</v>
      </c>
      <c r="CA3519" s="2">
        <v>6</v>
      </c>
    </row>
    <row r="3520" spans="1:101" ht="12.75" customHeight="1" x14ac:dyDescent="0.2">
      <c r="A3520">
        <v>5</v>
      </c>
      <c r="B3520" s="2">
        <v>3077</v>
      </c>
      <c r="C3520" s="17">
        <v>2.81</v>
      </c>
      <c r="D3520" s="2">
        <v>2.19</v>
      </c>
      <c r="F3520" s="15">
        <v>2.5339999999999998</v>
      </c>
      <c r="G3520" s="17">
        <v>73</v>
      </c>
      <c r="H3520" s="2">
        <v>45</v>
      </c>
      <c r="I3520" s="2">
        <v>61.6</v>
      </c>
      <c r="J3520" s="2">
        <v>45</v>
      </c>
      <c r="K3520" s="2">
        <v>61.6</v>
      </c>
      <c r="L3520" s="2">
        <v>61.6</v>
      </c>
      <c r="M3520" s="2">
        <v>9</v>
      </c>
      <c r="N3520" s="2">
        <v>12.3</v>
      </c>
      <c r="O3520" s="2">
        <v>19</v>
      </c>
      <c r="P3520" s="2">
        <v>26</v>
      </c>
      <c r="Q3520" s="2">
        <v>1</v>
      </c>
      <c r="R3520" s="2">
        <v>1.4</v>
      </c>
      <c r="S3520" s="2">
        <v>18</v>
      </c>
      <c r="T3520" s="2">
        <v>24.7</v>
      </c>
      <c r="U3520" s="2">
        <v>26</v>
      </c>
      <c r="V3520" s="2">
        <v>35.6</v>
      </c>
      <c r="Y3520" s="2">
        <v>28</v>
      </c>
      <c r="Z3520" s="2">
        <v>38.4</v>
      </c>
      <c r="AE3520" s="2">
        <v>73</v>
      </c>
      <c r="AF3520" s="2">
        <v>31</v>
      </c>
      <c r="AG3520" s="2">
        <v>42.5</v>
      </c>
      <c r="AH3520" s="2">
        <v>31</v>
      </c>
      <c r="AI3520" s="2">
        <v>42.5</v>
      </c>
      <c r="AJ3520" s="2">
        <v>42.5</v>
      </c>
      <c r="AK3520" s="2">
        <v>25</v>
      </c>
      <c r="AL3520" s="2">
        <v>34.200000000000003</v>
      </c>
      <c r="AM3520" s="2">
        <v>17</v>
      </c>
      <c r="AN3520" s="2">
        <v>23.3</v>
      </c>
      <c r="AQ3520" s="2">
        <v>23</v>
      </c>
      <c r="AR3520" s="2">
        <v>31.5</v>
      </c>
      <c r="AS3520" s="2">
        <v>8</v>
      </c>
      <c r="AT3520" s="2">
        <v>11</v>
      </c>
      <c r="AW3520" s="2">
        <v>42</v>
      </c>
      <c r="AX3520" s="2">
        <v>57.5</v>
      </c>
      <c r="CA3520" s="2">
        <v>73</v>
      </c>
      <c r="CB3520" s="2">
        <v>40</v>
      </c>
      <c r="CC3520" s="2">
        <v>54.8</v>
      </c>
      <c r="CD3520" s="2">
        <v>40</v>
      </c>
      <c r="CE3520" s="2">
        <v>54.8</v>
      </c>
      <c r="CF3520" s="2">
        <v>54.8</v>
      </c>
      <c r="CG3520" s="2">
        <v>14</v>
      </c>
      <c r="CH3520" s="2">
        <v>19.2</v>
      </c>
      <c r="CI3520" s="2">
        <v>19</v>
      </c>
      <c r="CJ3520" s="2">
        <v>26</v>
      </c>
      <c r="CM3520" s="2">
        <v>27</v>
      </c>
      <c r="CN3520" s="2">
        <v>37</v>
      </c>
      <c r="CO3520" s="2">
        <v>13</v>
      </c>
      <c r="CP3520" s="2">
        <v>17.8</v>
      </c>
      <c r="CS3520" s="2">
        <v>33</v>
      </c>
      <c r="CT3520" s="2">
        <v>45.2</v>
      </c>
    </row>
    <row r="3521" spans="1:101" ht="12.75" customHeight="1" x14ac:dyDescent="0.2">
      <c r="A3521">
        <v>5</v>
      </c>
      <c r="B3521" s="2">
        <v>3078</v>
      </c>
      <c r="C3521" s="17">
        <v>2.36</v>
      </c>
      <c r="D3521" s="2">
        <v>2.5499999999999998</v>
      </c>
      <c r="F3521" s="15">
        <v>2.38</v>
      </c>
      <c r="G3521" s="17">
        <v>65</v>
      </c>
      <c r="H3521" s="2">
        <v>37</v>
      </c>
      <c r="I3521" s="2">
        <v>56.1</v>
      </c>
      <c r="J3521" s="2">
        <v>37</v>
      </c>
      <c r="K3521" s="2">
        <v>56.1</v>
      </c>
      <c r="L3521" s="2">
        <v>56.9</v>
      </c>
      <c r="M3521" s="2">
        <v>9</v>
      </c>
      <c r="N3521" s="2">
        <v>13.6</v>
      </c>
      <c r="O3521" s="2">
        <v>19</v>
      </c>
      <c r="P3521" s="2">
        <v>28.8</v>
      </c>
      <c r="Q3521" s="2">
        <v>4</v>
      </c>
      <c r="R3521" s="2">
        <v>6.1</v>
      </c>
      <c r="S3521" s="2">
        <v>23</v>
      </c>
      <c r="T3521" s="2">
        <v>34.799999999999997</v>
      </c>
      <c r="U3521" s="2">
        <v>10</v>
      </c>
      <c r="V3521" s="2">
        <v>15.2</v>
      </c>
      <c r="W3521" s="2">
        <v>1</v>
      </c>
      <c r="X3521" s="2">
        <v>1.5</v>
      </c>
      <c r="Y3521" s="2">
        <v>29</v>
      </c>
      <c r="Z3521" s="2">
        <v>43.9</v>
      </c>
      <c r="AB3521" s="2">
        <v>1</v>
      </c>
      <c r="AC3521" s="2">
        <v>2</v>
      </c>
      <c r="AE3521" s="2">
        <v>65</v>
      </c>
      <c r="AF3521" s="2">
        <v>37</v>
      </c>
      <c r="AG3521" s="2">
        <v>56.1</v>
      </c>
      <c r="AH3521" s="2">
        <v>37</v>
      </c>
      <c r="AI3521" s="2">
        <v>56.1</v>
      </c>
      <c r="AJ3521" s="2">
        <v>56.9</v>
      </c>
      <c r="AK3521" s="2">
        <v>15</v>
      </c>
      <c r="AL3521" s="2">
        <v>22.7</v>
      </c>
      <c r="AM3521" s="2">
        <v>13</v>
      </c>
      <c r="AN3521" s="2">
        <v>19.7</v>
      </c>
      <c r="AQ3521" s="2">
        <v>21</v>
      </c>
      <c r="AR3521" s="2">
        <v>31.8</v>
      </c>
      <c r="AS3521" s="2">
        <v>16</v>
      </c>
      <c r="AT3521" s="2">
        <v>24.2</v>
      </c>
      <c r="AU3521" s="2">
        <v>1</v>
      </c>
      <c r="AV3521" s="2">
        <v>1.5</v>
      </c>
      <c r="AW3521" s="2">
        <v>29</v>
      </c>
      <c r="AX3521" s="2">
        <v>43.9</v>
      </c>
      <c r="AZ3521" s="2">
        <v>1</v>
      </c>
      <c r="BA3521" s="2">
        <v>2</v>
      </c>
      <c r="CA3521" s="2">
        <v>65</v>
      </c>
      <c r="CB3521" s="2">
        <v>37</v>
      </c>
      <c r="CC3521" s="2">
        <v>56.1</v>
      </c>
      <c r="CD3521" s="2">
        <v>37</v>
      </c>
      <c r="CE3521" s="2">
        <v>56.1</v>
      </c>
      <c r="CF3521" s="2">
        <v>56.9</v>
      </c>
      <c r="CG3521" s="2">
        <v>19</v>
      </c>
      <c r="CH3521" s="2">
        <v>28.8</v>
      </c>
      <c r="CI3521" s="2">
        <v>9</v>
      </c>
      <c r="CJ3521" s="2">
        <v>13.6</v>
      </c>
      <c r="CK3521" s="2">
        <v>1</v>
      </c>
      <c r="CL3521" s="2">
        <v>1.5</v>
      </c>
      <c r="CM3521" s="2">
        <v>24</v>
      </c>
      <c r="CN3521" s="2">
        <v>36.4</v>
      </c>
      <c r="CO3521" s="2">
        <v>12</v>
      </c>
      <c r="CP3521" s="2">
        <v>18.2</v>
      </c>
      <c r="CQ3521" s="2">
        <v>1</v>
      </c>
      <c r="CR3521" s="2">
        <v>1.5</v>
      </c>
      <c r="CS3521" s="2">
        <v>29</v>
      </c>
      <c r="CT3521" s="2">
        <v>43.9</v>
      </c>
      <c r="CV3521" s="2">
        <v>1</v>
      </c>
      <c r="CW3521" s="2">
        <v>2</v>
      </c>
    </row>
    <row r="3522" spans="1:101" ht="12.75" customHeight="1" x14ac:dyDescent="0.2">
      <c r="A3522">
        <v>5</v>
      </c>
      <c r="B3522" s="2">
        <v>3079</v>
      </c>
      <c r="C3522" s="17">
        <v>3.2</v>
      </c>
      <c r="D3522" s="2">
        <v>2.4300000000000002</v>
      </c>
      <c r="F3522" s="15">
        <v>3.2050000000000001</v>
      </c>
      <c r="G3522" s="17">
        <v>44</v>
      </c>
      <c r="H3522" s="2">
        <v>37</v>
      </c>
      <c r="I3522" s="2">
        <v>84.1</v>
      </c>
      <c r="J3522" s="2">
        <v>37</v>
      </c>
      <c r="K3522" s="2">
        <v>84.1</v>
      </c>
      <c r="L3522" s="2">
        <v>84.1</v>
      </c>
      <c r="M3522" s="2">
        <v>1</v>
      </c>
      <c r="N3522" s="2">
        <v>2.2999999999999998</v>
      </c>
      <c r="O3522" s="2">
        <v>6</v>
      </c>
      <c r="P3522" s="2">
        <v>13.6</v>
      </c>
      <c r="Q3522" s="2">
        <v>2</v>
      </c>
      <c r="R3522" s="2">
        <v>4.5</v>
      </c>
      <c r="S3522" s="2">
        <v>12</v>
      </c>
      <c r="T3522" s="2">
        <v>27.3</v>
      </c>
      <c r="U3522" s="2">
        <v>23</v>
      </c>
      <c r="V3522" s="2">
        <v>52.3</v>
      </c>
      <c r="Y3522" s="2">
        <v>7</v>
      </c>
      <c r="Z3522" s="2">
        <v>15.9</v>
      </c>
      <c r="AA3522" s="2">
        <v>1</v>
      </c>
      <c r="AE3522" s="2">
        <v>44</v>
      </c>
      <c r="AF3522" s="2">
        <v>22</v>
      </c>
      <c r="AG3522" s="2">
        <v>50</v>
      </c>
      <c r="AH3522" s="2">
        <v>22</v>
      </c>
      <c r="AI3522" s="2">
        <v>50</v>
      </c>
      <c r="AJ3522" s="2">
        <v>50</v>
      </c>
      <c r="AK3522" s="2">
        <v>8</v>
      </c>
      <c r="AL3522" s="2">
        <v>18.2</v>
      </c>
      <c r="AM3522" s="2">
        <v>14</v>
      </c>
      <c r="AN3522" s="2">
        <v>31.8</v>
      </c>
      <c r="AQ3522" s="2">
        <v>17</v>
      </c>
      <c r="AR3522" s="2">
        <v>38.6</v>
      </c>
      <c r="AS3522" s="2">
        <v>5</v>
      </c>
      <c r="AT3522" s="2">
        <v>11.4</v>
      </c>
      <c r="AW3522" s="2">
        <v>22</v>
      </c>
      <c r="AX3522" s="2">
        <v>50</v>
      </c>
      <c r="AY3522" s="2">
        <v>1</v>
      </c>
      <c r="CA3522" s="2">
        <v>44</v>
      </c>
      <c r="CB3522" s="2">
        <v>38</v>
      </c>
      <c r="CC3522" s="2">
        <v>86.4</v>
      </c>
      <c r="CD3522" s="2">
        <v>38</v>
      </c>
      <c r="CE3522" s="2">
        <v>86.4</v>
      </c>
      <c r="CF3522" s="2">
        <v>86.4</v>
      </c>
      <c r="CG3522" s="2">
        <v>1</v>
      </c>
      <c r="CH3522" s="2">
        <v>2.2999999999999998</v>
      </c>
      <c r="CI3522" s="2">
        <v>5</v>
      </c>
      <c r="CJ3522" s="2">
        <v>11.4</v>
      </c>
      <c r="CK3522" s="2">
        <v>2</v>
      </c>
      <c r="CL3522" s="2">
        <v>4.5</v>
      </c>
      <c r="CM3522" s="2">
        <v>14</v>
      </c>
      <c r="CN3522" s="2">
        <v>31.8</v>
      </c>
      <c r="CO3522" s="2">
        <v>22</v>
      </c>
      <c r="CP3522" s="2">
        <v>50</v>
      </c>
      <c r="CS3522" s="2">
        <v>6</v>
      </c>
      <c r="CT3522" s="2">
        <v>13.6</v>
      </c>
      <c r="CU3522" s="2">
        <v>1</v>
      </c>
    </row>
    <row r="3523" spans="1:101" ht="12.75" customHeight="1" x14ac:dyDescent="0.2">
      <c r="A3523">
        <v>5</v>
      </c>
      <c r="B3523" s="2">
        <v>3080</v>
      </c>
      <c r="C3523" s="17">
        <v>2.79</v>
      </c>
      <c r="D3523" s="2">
        <v>2.5</v>
      </c>
      <c r="F3523" s="15">
        <v>2.2850000000000001</v>
      </c>
      <c r="G3523" s="17">
        <v>42</v>
      </c>
      <c r="H3523" s="2">
        <v>28</v>
      </c>
      <c r="I3523" s="2">
        <v>66.7</v>
      </c>
      <c r="J3523" s="2">
        <v>28</v>
      </c>
      <c r="K3523" s="2">
        <v>66.7</v>
      </c>
      <c r="L3523" s="2">
        <v>66.7</v>
      </c>
      <c r="M3523" s="2">
        <v>3</v>
      </c>
      <c r="N3523" s="2">
        <v>7.1</v>
      </c>
      <c r="O3523" s="2">
        <v>11</v>
      </c>
      <c r="P3523" s="2">
        <v>26.2</v>
      </c>
      <c r="Q3523" s="2">
        <v>2</v>
      </c>
      <c r="R3523" s="2">
        <v>4.8</v>
      </c>
      <c r="S3523" s="2">
        <v>12</v>
      </c>
      <c r="T3523" s="2">
        <v>28.6</v>
      </c>
      <c r="U3523" s="2">
        <v>14</v>
      </c>
      <c r="V3523" s="2">
        <v>33.299999999999997</v>
      </c>
      <c r="Y3523" s="2">
        <v>14</v>
      </c>
      <c r="Z3523" s="2">
        <v>33.299999999999997</v>
      </c>
      <c r="AE3523" s="2">
        <v>42</v>
      </c>
      <c r="AF3523" s="2">
        <v>24</v>
      </c>
      <c r="AG3523" s="2">
        <v>57.1</v>
      </c>
      <c r="AH3523" s="2">
        <v>24</v>
      </c>
      <c r="AI3523" s="2">
        <v>57.1</v>
      </c>
      <c r="AJ3523" s="2">
        <v>57.1</v>
      </c>
      <c r="AK3523" s="2">
        <v>9</v>
      </c>
      <c r="AL3523" s="2">
        <v>21.4</v>
      </c>
      <c r="AM3523" s="2">
        <v>9</v>
      </c>
      <c r="AN3523" s="2">
        <v>21.4</v>
      </c>
      <c r="AO3523" s="2">
        <v>1</v>
      </c>
      <c r="AP3523" s="2">
        <v>2.4</v>
      </c>
      <c r="AQ3523" s="2">
        <v>14</v>
      </c>
      <c r="AR3523" s="2">
        <v>33.299999999999997</v>
      </c>
      <c r="AS3523" s="2">
        <v>9</v>
      </c>
      <c r="AT3523" s="2">
        <v>21.4</v>
      </c>
      <c r="AW3523" s="2">
        <v>18</v>
      </c>
      <c r="AX3523" s="2">
        <v>42.9</v>
      </c>
      <c r="CA3523" s="2">
        <v>42</v>
      </c>
      <c r="CB3523" s="2">
        <v>23</v>
      </c>
      <c r="CC3523" s="2">
        <v>54.8</v>
      </c>
      <c r="CD3523" s="2">
        <v>23</v>
      </c>
      <c r="CE3523" s="2">
        <v>54.8</v>
      </c>
      <c r="CF3523" s="2">
        <v>54.8</v>
      </c>
      <c r="CG3523" s="2">
        <v>9</v>
      </c>
      <c r="CH3523" s="2">
        <v>21.4</v>
      </c>
      <c r="CI3523" s="2">
        <v>10</v>
      </c>
      <c r="CJ3523" s="2">
        <v>23.8</v>
      </c>
      <c r="CK3523" s="2">
        <v>2</v>
      </c>
      <c r="CL3523" s="2">
        <v>4.8</v>
      </c>
      <c r="CM3523" s="2">
        <v>17</v>
      </c>
      <c r="CN3523" s="2">
        <v>40.5</v>
      </c>
      <c r="CO3523" s="2">
        <v>4</v>
      </c>
      <c r="CP3523" s="2">
        <v>9.5</v>
      </c>
      <c r="CS3523" s="2">
        <v>19</v>
      </c>
      <c r="CT3523" s="2">
        <v>45.2</v>
      </c>
    </row>
    <row r="3524" spans="1:101" ht="12.75" customHeight="1" x14ac:dyDescent="0.2">
      <c r="A3524">
        <v>5</v>
      </c>
      <c r="B3524" s="2">
        <v>3082</v>
      </c>
      <c r="C3524" s="17">
        <v>3.01</v>
      </c>
      <c r="D3524" s="2">
        <v>2.88</v>
      </c>
      <c r="F3524" s="15">
        <v>3.0879999999999996</v>
      </c>
      <c r="G3524" s="17">
        <v>71</v>
      </c>
      <c r="H3524" s="2">
        <v>57</v>
      </c>
      <c r="I3524" s="2">
        <v>79.2</v>
      </c>
      <c r="J3524" s="2">
        <v>57</v>
      </c>
      <c r="K3524" s="2">
        <v>79.2</v>
      </c>
      <c r="L3524" s="2">
        <v>80.3</v>
      </c>
      <c r="M3524" s="2">
        <v>4</v>
      </c>
      <c r="N3524" s="2">
        <v>5.6</v>
      </c>
      <c r="O3524" s="2">
        <v>10</v>
      </c>
      <c r="P3524" s="2">
        <v>13.9</v>
      </c>
      <c r="Q3524" s="2">
        <v>3</v>
      </c>
      <c r="R3524" s="2">
        <v>4.2</v>
      </c>
      <c r="S3524" s="2">
        <v>23</v>
      </c>
      <c r="T3524" s="2">
        <v>31.9</v>
      </c>
      <c r="U3524" s="2">
        <v>31</v>
      </c>
      <c r="V3524" s="2">
        <v>43.1</v>
      </c>
      <c r="W3524" s="2">
        <v>1</v>
      </c>
      <c r="X3524" s="2">
        <v>1.4</v>
      </c>
      <c r="Y3524" s="2">
        <v>15</v>
      </c>
      <c r="Z3524" s="2">
        <v>20.8</v>
      </c>
      <c r="AB3524" s="2">
        <v>1</v>
      </c>
      <c r="AE3524" s="2">
        <v>71</v>
      </c>
      <c r="AF3524" s="2">
        <v>53</v>
      </c>
      <c r="AG3524" s="2">
        <v>73.599999999999994</v>
      </c>
      <c r="AH3524" s="2">
        <v>53</v>
      </c>
      <c r="AI3524" s="2">
        <v>73.599999999999994</v>
      </c>
      <c r="AJ3524" s="2">
        <v>74.599999999999994</v>
      </c>
      <c r="AK3524" s="2">
        <v>7</v>
      </c>
      <c r="AL3524" s="2">
        <v>9.6999999999999993</v>
      </c>
      <c r="AM3524" s="2">
        <v>11</v>
      </c>
      <c r="AN3524" s="2">
        <v>15.3</v>
      </c>
      <c r="AO3524" s="2">
        <v>1</v>
      </c>
      <c r="AP3524" s="2">
        <v>1.4</v>
      </c>
      <c r="AQ3524" s="2">
        <v>30</v>
      </c>
      <c r="AR3524" s="2">
        <v>41.7</v>
      </c>
      <c r="AS3524" s="2">
        <v>22</v>
      </c>
      <c r="AT3524" s="2">
        <v>30.6</v>
      </c>
      <c r="AU3524" s="2">
        <v>1</v>
      </c>
      <c r="AV3524" s="2">
        <v>1.4</v>
      </c>
      <c r="AW3524" s="2">
        <v>19</v>
      </c>
      <c r="AX3524" s="2">
        <v>26.4</v>
      </c>
      <c r="AZ3524" s="2">
        <v>1</v>
      </c>
      <c r="CA3524" s="2">
        <v>69</v>
      </c>
      <c r="CB3524" s="2">
        <v>58</v>
      </c>
      <c r="CC3524" s="2">
        <v>82.9</v>
      </c>
      <c r="CD3524" s="2">
        <v>58</v>
      </c>
      <c r="CE3524" s="2">
        <v>82.9</v>
      </c>
      <c r="CF3524" s="2">
        <v>84.1</v>
      </c>
      <c r="CG3524" s="2">
        <v>4</v>
      </c>
      <c r="CH3524" s="2">
        <v>5.7</v>
      </c>
      <c r="CI3524" s="2">
        <v>7</v>
      </c>
      <c r="CJ3524" s="2">
        <v>10</v>
      </c>
      <c r="CK3524" s="2">
        <v>1</v>
      </c>
      <c r="CL3524" s="2">
        <v>1.4</v>
      </c>
      <c r="CM3524" s="2">
        <v>30</v>
      </c>
      <c r="CN3524" s="2">
        <v>42.9</v>
      </c>
      <c r="CO3524" s="2">
        <v>27</v>
      </c>
      <c r="CP3524" s="2">
        <v>38.6</v>
      </c>
      <c r="CQ3524" s="2">
        <v>1</v>
      </c>
      <c r="CR3524" s="2">
        <v>1.4</v>
      </c>
      <c r="CS3524" s="2">
        <v>12</v>
      </c>
      <c r="CT3524" s="2">
        <v>17.100000000000001</v>
      </c>
      <c r="CV3524" s="2">
        <v>3</v>
      </c>
    </row>
    <row r="3525" spans="1:101" ht="12.75" customHeight="1" x14ac:dyDescent="0.2">
      <c r="A3525">
        <v>5</v>
      </c>
      <c r="B3525" s="2">
        <v>3083</v>
      </c>
      <c r="C3525" s="17">
        <v>2.84</v>
      </c>
      <c r="D3525" s="2">
        <v>2.33</v>
      </c>
      <c r="F3525" s="15">
        <v>2.5929999999999995</v>
      </c>
      <c r="G3525" s="17">
        <v>86</v>
      </c>
      <c r="H3525" s="2">
        <v>62</v>
      </c>
      <c r="I3525" s="2">
        <v>72.099999999999994</v>
      </c>
      <c r="J3525" s="2">
        <v>62</v>
      </c>
      <c r="K3525" s="2">
        <v>72.099999999999994</v>
      </c>
      <c r="L3525" s="2">
        <v>72.099999999999994</v>
      </c>
      <c r="M3525" s="2">
        <v>3</v>
      </c>
      <c r="N3525" s="2">
        <v>3.5</v>
      </c>
      <c r="O3525" s="2">
        <v>21</v>
      </c>
      <c r="P3525" s="2">
        <v>24.4</v>
      </c>
      <c r="Q3525" s="2">
        <v>5</v>
      </c>
      <c r="R3525" s="2">
        <v>5.8</v>
      </c>
      <c r="S3525" s="2">
        <v>29</v>
      </c>
      <c r="T3525" s="2">
        <v>33.700000000000003</v>
      </c>
      <c r="U3525" s="2">
        <v>28</v>
      </c>
      <c r="V3525" s="2">
        <v>32.6</v>
      </c>
      <c r="Y3525" s="2">
        <v>24</v>
      </c>
      <c r="Z3525" s="2">
        <v>27.9</v>
      </c>
      <c r="AB3525" s="2">
        <v>2</v>
      </c>
      <c r="AE3525" s="2">
        <v>87</v>
      </c>
      <c r="AF3525" s="2">
        <v>41</v>
      </c>
      <c r="AG3525" s="2">
        <v>47.1</v>
      </c>
      <c r="AH3525" s="2">
        <v>41</v>
      </c>
      <c r="AI3525" s="2">
        <v>47.1</v>
      </c>
      <c r="AJ3525" s="2">
        <v>47.1</v>
      </c>
      <c r="AK3525" s="2">
        <v>20</v>
      </c>
      <c r="AL3525" s="2">
        <v>23</v>
      </c>
      <c r="AM3525" s="2">
        <v>26</v>
      </c>
      <c r="AN3525" s="2">
        <v>29.9</v>
      </c>
      <c r="AO3525" s="2">
        <v>1</v>
      </c>
      <c r="AP3525" s="2">
        <v>1.1000000000000001</v>
      </c>
      <c r="AQ3525" s="2">
        <v>29</v>
      </c>
      <c r="AR3525" s="2">
        <v>33.299999999999997</v>
      </c>
      <c r="AS3525" s="2">
        <v>11</v>
      </c>
      <c r="AT3525" s="2">
        <v>12.6</v>
      </c>
      <c r="AW3525" s="2">
        <v>46</v>
      </c>
      <c r="AX3525" s="2">
        <v>52.9</v>
      </c>
      <c r="AZ3525" s="2">
        <v>1</v>
      </c>
      <c r="CA3525" s="2">
        <v>86</v>
      </c>
      <c r="CB3525" s="2">
        <v>46</v>
      </c>
      <c r="CC3525" s="2">
        <v>53.5</v>
      </c>
      <c r="CD3525" s="2">
        <v>46</v>
      </c>
      <c r="CE3525" s="2">
        <v>53.5</v>
      </c>
      <c r="CF3525" s="2">
        <v>53.5</v>
      </c>
      <c r="CG3525" s="2">
        <v>13</v>
      </c>
      <c r="CH3525" s="2">
        <v>15.1</v>
      </c>
      <c r="CI3525" s="2">
        <v>27</v>
      </c>
      <c r="CJ3525" s="2">
        <v>31.4</v>
      </c>
      <c r="CM3525" s="2">
        <v>28</v>
      </c>
      <c r="CN3525" s="2">
        <v>32.6</v>
      </c>
      <c r="CO3525" s="2">
        <v>18</v>
      </c>
      <c r="CP3525" s="2">
        <v>20.9</v>
      </c>
      <c r="CS3525" s="2">
        <v>40</v>
      </c>
      <c r="CT3525" s="2">
        <v>46.5</v>
      </c>
      <c r="CV3525" s="2">
        <v>2</v>
      </c>
    </row>
    <row r="3526" spans="1:101" ht="12.75" customHeight="1" x14ac:dyDescent="0.2">
      <c r="A3526">
        <v>5</v>
      </c>
      <c r="B3526" s="2">
        <v>3085</v>
      </c>
      <c r="C3526" s="17">
        <v>2.72</v>
      </c>
      <c r="D3526" s="2">
        <v>2.65</v>
      </c>
      <c r="F3526" s="15">
        <v>2.536</v>
      </c>
      <c r="G3526" s="17">
        <v>110</v>
      </c>
      <c r="H3526" s="2">
        <v>62</v>
      </c>
      <c r="I3526" s="2">
        <v>56.4</v>
      </c>
      <c r="J3526" s="2">
        <v>62</v>
      </c>
      <c r="K3526" s="2">
        <v>56.4</v>
      </c>
      <c r="L3526" s="2">
        <v>56.4</v>
      </c>
      <c r="M3526" s="2">
        <v>10</v>
      </c>
      <c r="N3526" s="2">
        <v>9.1</v>
      </c>
      <c r="O3526" s="2">
        <v>38</v>
      </c>
      <c r="P3526" s="2">
        <v>34.5</v>
      </c>
      <c r="S3526" s="2">
        <v>35</v>
      </c>
      <c r="T3526" s="2">
        <v>31.8</v>
      </c>
      <c r="U3526" s="2">
        <v>27</v>
      </c>
      <c r="V3526" s="2">
        <v>24.5</v>
      </c>
      <c r="Y3526" s="2">
        <v>48</v>
      </c>
      <c r="Z3526" s="2">
        <v>43.6</v>
      </c>
      <c r="AE3526" s="2">
        <v>110</v>
      </c>
      <c r="AF3526" s="2">
        <v>71</v>
      </c>
      <c r="AG3526" s="2">
        <v>64.5</v>
      </c>
      <c r="AH3526" s="2">
        <v>71</v>
      </c>
      <c r="AI3526" s="2">
        <v>64.5</v>
      </c>
      <c r="AJ3526" s="2">
        <v>64.5</v>
      </c>
      <c r="AK3526" s="2">
        <v>15</v>
      </c>
      <c r="AL3526" s="2">
        <v>13.6</v>
      </c>
      <c r="AM3526" s="2">
        <v>24</v>
      </c>
      <c r="AN3526" s="2">
        <v>21.8</v>
      </c>
      <c r="AQ3526" s="2">
        <v>56</v>
      </c>
      <c r="AR3526" s="2">
        <v>50.9</v>
      </c>
      <c r="AS3526" s="2">
        <v>15</v>
      </c>
      <c r="AT3526" s="2">
        <v>13.6</v>
      </c>
      <c r="AW3526" s="2">
        <v>39</v>
      </c>
      <c r="AX3526" s="2">
        <v>35.5</v>
      </c>
      <c r="CA3526" s="2">
        <v>110</v>
      </c>
      <c r="CB3526" s="2">
        <v>57</v>
      </c>
      <c r="CC3526" s="2">
        <v>51.8</v>
      </c>
      <c r="CD3526" s="2">
        <v>57</v>
      </c>
      <c r="CE3526" s="2">
        <v>51.8</v>
      </c>
      <c r="CF3526" s="2">
        <v>51.8</v>
      </c>
      <c r="CG3526" s="2">
        <v>18</v>
      </c>
      <c r="CH3526" s="2">
        <v>16.399999999999999</v>
      </c>
      <c r="CI3526" s="2">
        <v>35</v>
      </c>
      <c r="CJ3526" s="2">
        <v>31.8</v>
      </c>
      <c r="CM3526" s="2">
        <v>37</v>
      </c>
      <c r="CN3526" s="2">
        <v>33.6</v>
      </c>
      <c r="CO3526" s="2">
        <v>20</v>
      </c>
      <c r="CP3526" s="2">
        <v>18.2</v>
      </c>
      <c r="CS3526" s="2">
        <v>53</v>
      </c>
      <c r="CT3526" s="2">
        <v>48.2</v>
      </c>
    </row>
    <row r="3527" spans="1:101" ht="12.75" customHeight="1" x14ac:dyDescent="0.2">
      <c r="A3527">
        <v>5</v>
      </c>
      <c r="B3527" s="2">
        <v>3086</v>
      </c>
      <c r="C3527" s="17">
        <v>2.52</v>
      </c>
      <c r="D3527" s="2">
        <v>1.74</v>
      </c>
      <c r="F3527" s="15">
        <v>2.0720000000000001</v>
      </c>
      <c r="G3527" s="17">
        <v>27</v>
      </c>
      <c r="H3527" s="2">
        <v>10</v>
      </c>
      <c r="I3527" s="2">
        <v>37</v>
      </c>
      <c r="J3527" s="2">
        <v>10</v>
      </c>
      <c r="K3527" s="2">
        <v>37</v>
      </c>
      <c r="L3527" s="2">
        <v>37</v>
      </c>
      <c r="M3527" s="2">
        <v>3</v>
      </c>
      <c r="N3527" s="2">
        <v>11.1</v>
      </c>
      <c r="O3527" s="2">
        <v>14</v>
      </c>
      <c r="P3527" s="2">
        <v>51.9</v>
      </c>
      <c r="S3527" s="2">
        <v>3</v>
      </c>
      <c r="T3527" s="2">
        <v>11.1</v>
      </c>
      <c r="U3527" s="2">
        <v>7</v>
      </c>
      <c r="V3527" s="2">
        <v>25.9</v>
      </c>
      <c r="Y3527" s="2">
        <v>17</v>
      </c>
      <c r="Z3527" s="2">
        <v>63</v>
      </c>
      <c r="AC3527" s="2">
        <v>1</v>
      </c>
      <c r="AE3527" s="2">
        <v>27</v>
      </c>
      <c r="AF3527" s="2">
        <v>8</v>
      </c>
      <c r="AG3527" s="2">
        <v>29.6</v>
      </c>
      <c r="AH3527" s="2">
        <v>8</v>
      </c>
      <c r="AI3527" s="2">
        <v>29.6</v>
      </c>
      <c r="AJ3527" s="2">
        <v>29.6</v>
      </c>
      <c r="AK3527" s="2">
        <v>16</v>
      </c>
      <c r="AL3527" s="2">
        <v>59.3</v>
      </c>
      <c r="AM3527" s="2">
        <v>3</v>
      </c>
      <c r="AN3527" s="2">
        <v>11.1</v>
      </c>
      <c r="AQ3527" s="2">
        <v>7</v>
      </c>
      <c r="AR3527" s="2">
        <v>25.9</v>
      </c>
      <c r="AS3527" s="2">
        <v>1</v>
      </c>
      <c r="AT3527" s="2">
        <v>3.7</v>
      </c>
      <c r="AW3527" s="2">
        <v>19</v>
      </c>
      <c r="AX3527" s="2">
        <v>70.400000000000006</v>
      </c>
      <c r="BA3527" s="2">
        <v>1</v>
      </c>
      <c r="CA3527" s="2">
        <v>27</v>
      </c>
      <c r="CB3527" s="2">
        <v>10</v>
      </c>
      <c r="CC3527" s="2">
        <v>37</v>
      </c>
      <c r="CD3527" s="2">
        <v>10</v>
      </c>
      <c r="CE3527" s="2">
        <v>37</v>
      </c>
      <c r="CF3527" s="2">
        <v>37</v>
      </c>
      <c r="CG3527" s="2">
        <v>10</v>
      </c>
      <c r="CH3527" s="2">
        <v>37</v>
      </c>
      <c r="CI3527" s="2">
        <v>7</v>
      </c>
      <c r="CJ3527" s="2">
        <v>25.9</v>
      </c>
      <c r="CM3527" s="2">
        <v>8</v>
      </c>
      <c r="CN3527" s="2">
        <v>29.6</v>
      </c>
      <c r="CO3527" s="2">
        <v>2</v>
      </c>
      <c r="CP3527" s="2">
        <v>7.4</v>
      </c>
      <c r="CS3527" s="2">
        <v>17</v>
      </c>
      <c r="CT3527" s="2">
        <v>63</v>
      </c>
      <c r="CW3527" s="2">
        <v>1</v>
      </c>
    </row>
    <row r="3528" spans="1:101" ht="12.75" customHeight="1" x14ac:dyDescent="0.2">
      <c r="A3528">
        <v>5</v>
      </c>
      <c r="B3528" s="2">
        <v>3087</v>
      </c>
      <c r="C3528" s="17">
        <v>2.76</v>
      </c>
      <c r="D3528" s="2">
        <v>2.34</v>
      </c>
      <c r="F3528" s="15">
        <v>2.8279999999999994</v>
      </c>
      <c r="G3528" s="17">
        <v>29</v>
      </c>
      <c r="H3528" s="2">
        <v>23</v>
      </c>
      <c r="I3528" s="2">
        <v>79.3</v>
      </c>
      <c r="J3528" s="2">
        <v>23</v>
      </c>
      <c r="K3528" s="2">
        <v>79.3</v>
      </c>
      <c r="L3528" s="2">
        <v>79.3</v>
      </c>
      <c r="M3528" s="2">
        <v>1</v>
      </c>
      <c r="N3528" s="2">
        <v>3.4</v>
      </c>
      <c r="O3528" s="2">
        <v>5</v>
      </c>
      <c r="P3528" s="2">
        <v>17.2</v>
      </c>
      <c r="Q3528" s="2">
        <v>3</v>
      </c>
      <c r="R3528" s="2">
        <v>10.3</v>
      </c>
      <c r="S3528" s="2">
        <v>11</v>
      </c>
      <c r="T3528" s="2">
        <v>37.9</v>
      </c>
      <c r="U3528" s="2">
        <v>9</v>
      </c>
      <c r="V3528" s="2">
        <v>31</v>
      </c>
      <c r="Y3528" s="2">
        <v>6</v>
      </c>
      <c r="Z3528" s="2">
        <v>20.7</v>
      </c>
      <c r="AE3528" s="2">
        <v>29</v>
      </c>
      <c r="AF3528" s="2">
        <v>15</v>
      </c>
      <c r="AG3528" s="2">
        <v>51.7</v>
      </c>
      <c r="AH3528" s="2">
        <v>15</v>
      </c>
      <c r="AI3528" s="2">
        <v>51.7</v>
      </c>
      <c r="AJ3528" s="2">
        <v>51.7</v>
      </c>
      <c r="AK3528" s="2">
        <v>7</v>
      </c>
      <c r="AL3528" s="2">
        <v>24.1</v>
      </c>
      <c r="AM3528" s="2">
        <v>7</v>
      </c>
      <c r="AN3528" s="2">
        <v>24.1</v>
      </c>
      <c r="AQ3528" s="2">
        <v>13</v>
      </c>
      <c r="AR3528" s="2">
        <v>44.8</v>
      </c>
      <c r="AS3528" s="2">
        <v>2</v>
      </c>
      <c r="AT3528" s="2">
        <v>6.9</v>
      </c>
      <c r="AW3528" s="2">
        <v>14</v>
      </c>
      <c r="AX3528" s="2">
        <v>48.3</v>
      </c>
      <c r="CA3528" s="2">
        <v>29</v>
      </c>
      <c r="CB3528" s="2">
        <v>20</v>
      </c>
      <c r="CC3528" s="2">
        <v>69</v>
      </c>
      <c r="CD3528" s="2">
        <v>20</v>
      </c>
      <c r="CE3528" s="2">
        <v>69</v>
      </c>
      <c r="CF3528" s="2">
        <v>69</v>
      </c>
      <c r="CG3528" s="2">
        <v>4</v>
      </c>
      <c r="CH3528" s="2">
        <v>13.8</v>
      </c>
      <c r="CI3528" s="2">
        <v>5</v>
      </c>
      <c r="CJ3528" s="2">
        <v>17.2</v>
      </c>
      <c r="CM3528" s="2">
        <v>12</v>
      </c>
      <c r="CN3528" s="2">
        <v>41.4</v>
      </c>
      <c r="CO3528" s="2">
        <v>8</v>
      </c>
      <c r="CP3528" s="2">
        <v>27.6</v>
      </c>
      <c r="CS3528" s="2">
        <v>9</v>
      </c>
      <c r="CT3528" s="2">
        <v>31</v>
      </c>
    </row>
    <row r="3529" spans="1:101" ht="12.75" customHeight="1" x14ac:dyDescent="0.2">
      <c r="A3529">
        <v>5</v>
      </c>
      <c r="B3529" s="2">
        <v>3090</v>
      </c>
      <c r="C3529" s="17">
        <v>2.56</v>
      </c>
      <c r="D3529" s="2">
        <v>2.38</v>
      </c>
      <c r="F3529" s="15">
        <v>2.0510000000000002</v>
      </c>
      <c r="G3529" s="17">
        <v>120</v>
      </c>
      <c r="H3529" s="2">
        <v>65</v>
      </c>
      <c r="I3529" s="2">
        <v>54.2</v>
      </c>
      <c r="J3529" s="2">
        <v>65</v>
      </c>
      <c r="K3529" s="2">
        <v>54.2</v>
      </c>
      <c r="L3529" s="2">
        <v>54.2</v>
      </c>
      <c r="M3529" s="2">
        <v>14</v>
      </c>
      <c r="N3529" s="2">
        <v>11.7</v>
      </c>
      <c r="O3529" s="2">
        <v>41</v>
      </c>
      <c r="P3529" s="2">
        <v>34.200000000000003</v>
      </c>
      <c r="Q3529" s="2">
        <v>3</v>
      </c>
      <c r="R3529" s="2">
        <v>2.5</v>
      </c>
      <c r="S3529" s="2">
        <v>37</v>
      </c>
      <c r="T3529" s="2">
        <v>30.8</v>
      </c>
      <c r="U3529" s="2">
        <v>25</v>
      </c>
      <c r="V3529" s="2">
        <v>20.8</v>
      </c>
      <c r="Y3529" s="2">
        <v>55</v>
      </c>
      <c r="Z3529" s="2">
        <v>45.8</v>
      </c>
      <c r="AB3529" s="2">
        <v>1</v>
      </c>
      <c r="AE3529" s="2">
        <v>119</v>
      </c>
      <c r="AF3529" s="2">
        <v>65</v>
      </c>
      <c r="AG3529" s="2">
        <v>54.2</v>
      </c>
      <c r="AH3529" s="2">
        <v>65</v>
      </c>
      <c r="AI3529" s="2">
        <v>54.2</v>
      </c>
      <c r="AJ3529" s="2">
        <v>54.6</v>
      </c>
      <c r="AK3529" s="2">
        <v>36</v>
      </c>
      <c r="AL3529" s="2">
        <v>30</v>
      </c>
      <c r="AM3529" s="2">
        <v>18</v>
      </c>
      <c r="AN3529" s="2">
        <v>15</v>
      </c>
      <c r="AQ3529" s="2">
        <v>46</v>
      </c>
      <c r="AR3529" s="2">
        <v>38.299999999999997</v>
      </c>
      <c r="AS3529" s="2">
        <v>19</v>
      </c>
      <c r="AT3529" s="2">
        <v>15.8</v>
      </c>
      <c r="AU3529" s="2">
        <v>1</v>
      </c>
      <c r="AV3529" s="2">
        <v>0.8</v>
      </c>
      <c r="AW3529" s="2">
        <v>55</v>
      </c>
      <c r="AX3529" s="2">
        <v>45.8</v>
      </c>
      <c r="AZ3529" s="2">
        <v>1</v>
      </c>
      <c r="CA3529" s="2">
        <v>121</v>
      </c>
      <c r="CB3529" s="2">
        <v>48</v>
      </c>
      <c r="CC3529" s="2">
        <v>39.700000000000003</v>
      </c>
      <c r="CD3529" s="2">
        <v>48</v>
      </c>
      <c r="CE3529" s="2">
        <v>39.700000000000003</v>
      </c>
      <c r="CF3529" s="2">
        <v>39.700000000000003</v>
      </c>
      <c r="CG3529" s="2">
        <v>48</v>
      </c>
      <c r="CH3529" s="2">
        <v>39.700000000000003</v>
      </c>
      <c r="CI3529" s="2">
        <v>25</v>
      </c>
      <c r="CJ3529" s="2">
        <v>20.7</v>
      </c>
      <c r="CK3529" s="2">
        <v>3</v>
      </c>
      <c r="CL3529" s="2">
        <v>2.5</v>
      </c>
      <c r="CM3529" s="2">
        <v>30</v>
      </c>
      <c r="CN3529" s="2">
        <v>24.8</v>
      </c>
      <c r="CO3529" s="2">
        <v>15</v>
      </c>
      <c r="CP3529" s="2">
        <v>12.4</v>
      </c>
      <c r="CS3529" s="2">
        <v>73</v>
      </c>
      <c r="CT3529" s="2">
        <v>60.3</v>
      </c>
    </row>
    <row r="3530" spans="1:101" ht="12.75" customHeight="1" x14ac:dyDescent="0.2">
      <c r="A3530">
        <v>5</v>
      </c>
      <c r="B3530" s="2">
        <v>3091</v>
      </c>
      <c r="C3530" s="17">
        <v>3.34</v>
      </c>
      <c r="D3530" s="2">
        <v>2.78</v>
      </c>
      <c r="F3530" s="15">
        <v>3.1360000000000001</v>
      </c>
      <c r="G3530" s="17">
        <v>79</v>
      </c>
      <c r="H3530" s="2">
        <v>69</v>
      </c>
      <c r="I3530" s="2">
        <v>87.3</v>
      </c>
      <c r="J3530" s="2">
        <v>69</v>
      </c>
      <c r="K3530" s="2">
        <v>87.3</v>
      </c>
      <c r="L3530" s="2">
        <v>87.3</v>
      </c>
      <c r="O3530" s="2">
        <v>10</v>
      </c>
      <c r="P3530" s="2">
        <v>12.7</v>
      </c>
      <c r="Q3530" s="2">
        <v>2</v>
      </c>
      <c r="R3530" s="2">
        <v>2.5</v>
      </c>
      <c r="S3530" s="2">
        <v>24</v>
      </c>
      <c r="T3530" s="2">
        <v>30.4</v>
      </c>
      <c r="U3530" s="2">
        <v>43</v>
      </c>
      <c r="V3530" s="2">
        <v>54.4</v>
      </c>
      <c r="Y3530" s="2">
        <v>10</v>
      </c>
      <c r="Z3530" s="2">
        <v>12.7</v>
      </c>
      <c r="AE3530" s="2">
        <v>79</v>
      </c>
      <c r="AF3530" s="2">
        <v>51</v>
      </c>
      <c r="AG3530" s="2">
        <v>64.599999999999994</v>
      </c>
      <c r="AH3530" s="2">
        <v>51</v>
      </c>
      <c r="AI3530" s="2">
        <v>64.599999999999994</v>
      </c>
      <c r="AJ3530" s="2">
        <v>64.599999999999994</v>
      </c>
      <c r="AK3530" s="2">
        <v>12</v>
      </c>
      <c r="AL3530" s="2">
        <v>15.2</v>
      </c>
      <c r="AM3530" s="2">
        <v>16</v>
      </c>
      <c r="AN3530" s="2">
        <v>20.3</v>
      </c>
      <c r="AQ3530" s="2">
        <v>28</v>
      </c>
      <c r="AR3530" s="2">
        <v>35.4</v>
      </c>
      <c r="AS3530" s="2">
        <v>23</v>
      </c>
      <c r="AT3530" s="2">
        <v>29.1</v>
      </c>
      <c r="AW3530" s="2">
        <v>28</v>
      </c>
      <c r="AX3530" s="2">
        <v>35.4</v>
      </c>
      <c r="CA3530" s="2">
        <v>79</v>
      </c>
      <c r="CB3530" s="2">
        <v>62</v>
      </c>
      <c r="CC3530" s="2">
        <v>78.5</v>
      </c>
      <c r="CD3530" s="2">
        <v>62</v>
      </c>
      <c r="CE3530" s="2">
        <v>78.5</v>
      </c>
      <c r="CF3530" s="2">
        <v>78.5</v>
      </c>
      <c r="CG3530" s="2">
        <v>6</v>
      </c>
      <c r="CH3530" s="2">
        <v>7.6</v>
      </c>
      <c r="CI3530" s="2">
        <v>11</v>
      </c>
      <c r="CJ3530" s="2">
        <v>13.9</v>
      </c>
      <c r="CM3530" s="2">
        <v>28</v>
      </c>
      <c r="CN3530" s="2">
        <v>35.4</v>
      </c>
      <c r="CO3530" s="2">
        <v>34</v>
      </c>
      <c r="CP3530" s="2">
        <v>43</v>
      </c>
      <c r="CS3530" s="2">
        <v>17</v>
      </c>
      <c r="CT3530" s="2">
        <v>21.5</v>
      </c>
    </row>
    <row r="3531" spans="1:101" ht="12.75" customHeight="1" x14ac:dyDescent="0.2">
      <c r="A3531">
        <v>5</v>
      </c>
      <c r="B3531" s="2">
        <v>3094</v>
      </c>
      <c r="C3531" s="17">
        <v>3.4</v>
      </c>
      <c r="D3531" s="2">
        <v>2.2999999999999998</v>
      </c>
      <c r="F3531" s="15">
        <v>3.2</v>
      </c>
      <c r="G3531" s="17">
        <v>10</v>
      </c>
      <c r="H3531" s="2">
        <v>8</v>
      </c>
      <c r="I3531" s="2">
        <v>80</v>
      </c>
      <c r="J3531" s="2">
        <v>8</v>
      </c>
      <c r="K3531" s="2">
        <v>80</v>
      </c>
      <c r="L3531" s="2">
        <v>80</v>
      </c>
      <c r="M3531" s="2">
        <v>1</v>
      </c>
      <c r="N3531" s="2">
        <v>10</v>
      </c>
      <c r="O3531" s="2">
        <v>1</v>
      </c>
      <c r="P3531" s="2">
        <v>10</v>
      </c>
      <c r="S3531" s="2">
        <v>1</v>
      </c>
      <c r="T3531" s="2">
        <v>10</v>
      </c>
      <c r="U3531" s="2">
        <v>7</v>
      </c>
      <c r="V3531" s="2">
        <v>70</v>
      </c>
      <c r="Y3531" s="2">
        <v>2</v>
      </c>
      <c r="Z3531" s="2">
        <v>20</v>
      </c>
      <c r="AB3531" s="2">
        <v>1</v>
      </c>
      <c r="AE3531" s="2">
        <v>10</v>
      </c>
      <c r="AF3531" s="2">
        <v>5</v>
      </c>
      <c r="AG3531" s="2">
        <v>50</v>
      </c>
      <c r="AH3531" s="2">
        <v>5</v>
      </c>
      <c r="AI3531" s="2">
        <v>50</v>
      </c>
      <c r="AJ3531" s="2">
        <v>50</v>
      </c>
      <c r="AK3531" s="2">
        <v>3</v>
      </c>
      <c r="AL3531" s="2">
        <v>30</v>
      </c>
      <c r="AM3531" s="2">
        <v>2</v>
      </c>
      <c r="AN3531" s="2">
        <v>20</v>
      </c>
      <c r="AQ3531" s="2">
        <v>4</v>
      </c>
      <c r="AR3531" s="2">
        <v>40</v>
      </c>
      <c r="AS3531" s="2">
        <v>1</v>
      </c>
      <c r="AT3531" s="2">
        <v>10</v>
      </c>
      <c r="AW3531" s="2">
        <v>5</v>
      </c>
      <c r="AX3531" s="2">
        <v>50</v>
      </c>
      <c r="AZ3531" s="2">
        <v>1</v>
      </c>
      <c r="CA3531" s="2">
        <v>10</v>
      </c>
      <c r="CB3531" s="2">
        <v>7</v>
      </c>
      <c r="CC3531" s="2">
        <v>70</v>
      </c>
      <c r="CD3531" s="2">
        <v>7</v>
      </c>
      <c r="CE3531" s="2">
        <v>70</v>
      </c>
      <c r="CF3531" s="2">
        <v>70</v>
      </c>
      <c r="CG3531" s="2">
        <v>1</v>
      </c>
      <c r="CH3531" s="2">
        <v>10</v>
      </c>
      <c r="CI3531" s="2">
        <v>2</v>
      </c>
      <c r="CJ3531" s="2">
        <v>20</v>
      </c>
      <c r="CM3531" s="2">
        <v>1</v>
      </c>
      <c r="CN3531" s="2">
        <v>10</v>
      </c>
      <c r="CO3531" s="2">
        <v>6</v>
      </c>
      <c r="CP3531" s="2">
        <v>60</v>
      </c>
      <c r="CS3531" s="2">
        <v>3</v>
      </c>
      <c r="CT3531" s="2">
        <v>30</v>
      </c>
      <c r="CV3531" s="2">
        <v>1</v>
      </c>
    </row>
    <row r="3532" spans="1:101" ht="12.75" customHeight="1" x14ac:dyDescent="0.2">
      <c r="A3532">
        <v>5</v>
      </c>
      <c r="B3532" s="2">
        <v>3097</v>
      </c>
      <c r="C3532" s="17">
        <v>3.27</v>
      </c>
      <c r="D3532" s="2">
        <v>3.12</v>
      </c>
      <c r="F3532" s="15">
        <v>3.2769999999999997</v>
      </c>
      <c r="G3532" s="17">
        <v>93</v>
      </c>
      <c r="H3532" s="2">
        <v>75</v>
      </c>
      <c r="I3532" s="2">
        <v>80.599999999999994</v>
      </c>
      <c r="J3532" s="2">
        <v>75</v>
      </c>
      <c r="K3532" s="2">
        <v>80.599999999999994</v>
      </c>
      <c r="L3532" s="2">
        <v>80.599999999999994</v>
      </c>
      <c r="M3532" s="2">
        <v>8</v>
      </c>
      <c r="N3532" s="2">
        <v>8.6</v>
      </c>
      <c r="O3532" s="2">
        <v>10</v>
      </c>
      <c r="P3532" s="2">
        <v>10.8</v>
      </c>
      <c r="S3532" s="2">
        <v>24</v>
      </c>
      <c r="T3532" s="2">
        <v>25.8</v>
      </c>
      <c r="U3532" s="2">
        <v>51</v>
      </c>
      <c r="V3532" s="2">
        <v>54.8</v>
      </c>
      <c r="Y3532" s="2">
        <v>18</v>
      </c>
      <c r="Z3532" s="2">
        <v>19.399999999999999</v>
      </c>
      <c r="AB3532" s="2">
        <v>1</v>
      </c>
      <c r="AE3532" s="2">
        <v>93</v>
      </c>
      <c r="AF3532" s="2">
        <v>71</v>
      </c>
      <c r="AG3532" s="2">
        <v>76.3</v>
      </c>
      <c r="AH3532" s="2">
        <v>71</v>
      </c>
      <c r="AI3532" s="2">
        <v>76.3</v>
      </c>
      <c r="AJ3532" s="2">
        <v>76.3</v>
      </c>
      <c r="AK3532" s="2">
        <v>12</v>
      </c>
      <c r="AL3532" s="2">
        <v>12.9</v>
      </c>
      <c r="AM3532" s="2">
        <v>10</v>
      </c>
      <c r="AN3532" s="2">
        <v>10.8</v>
      </c>
      <c r="AQ3532" s="2">
        <v>26</v>
      </c>
      <c r="AR3532" s="2">
        <v>28</v>
      </c>
      <c r="AS3532" s="2">
        <v>45</v>
      </c>
      <c r="AT3532" s="2">
        <v>48.4</v>
      </c>
      <c r="AW3532" s="2">
        <v>22</v>
      </c>
      <c r="AX3532" s="2">
        <v>23.7</v>
      </c>
      <c r="AZ3532" s="2">
        <v>1</v>
      </c>
      <c r="CA3532" s="2">
        <v>93</v>
      </c>
      <c r="CB3532" s="2">
        <v>79</v>
      </c>
      <c r="CC3532" s="2">
        <v>84.9</v>
      </c>
      <c r="CD3532" s="2">
        <v>79</v>
      </c>
      <c r="CE3532" s="2">
        <v>84.9</v>
      </c>
      <c r="CF3532" s="2">
        <v>84.9</v>
      </c>
      <c r="CG3532" s="2">
        <v>11</v>
      </c>
      <c r="CH3532" s="2">
        <v>11.8</v>
      </c>
      <c r="CI3532" s="2">
        <v>3</v>
      </c>
      <c r="CJ3532" s="2">
        <v>3.2</v>
      </c>
      <c r="CM3532" s="2">
        <v>28</v>
      </c>
      <c r="CN3532" s="2">
        <v>30.1</v>
      </c>
      <c r="CO3532" s="2">
        <v>51</v>
      </c>
      <c r="CP3532" s="2">
        <v>54.8</v>
      </c>
      <c r="CS3532" s="2">
        <v>14</v>
      </c>
      <c r="CT3532" s="2">
        <v>15.1</v>
      </c>
      <c r="CV3532" s="2">
        <v>1</v>
      </c>
    </row>
    <row r="3533" spans="1:101" ht="12.75" customHeight="1" x14ac:dyDescent="0.2">
      <c r="A3533">
        <v>5</v>
      </c>
      <c r="B3533" s="2">
        <v>3100</v>
      </c>
      <c r="C3533" s="17">
        <v>3.02</v>
      </c>
      <c r="D3533" s="2">
        <v>2.74</v>
      </c>
      <c r="F3533" s="15">
        <v>2.5329999999999999</v>
      </c>
      <c r="G3533" s="17">
        <v>58</v>
      </c>
      <c r="H3533" s="2">
        <v>44</v>
      </c>
      <c r="I3533" s="2">
        <v>75.900000000000006</v>
      </c>
      <c r="J3533" s="2">
        <v>44</v>
      </c>
      <c r="K3533" s="2">
        <v>75.900000000000006</v>
      </c>
      <c r="L3533" s="2">
        <v>75.900000000000006</v>
      </c>
      <c r="M3533" s="2">
        <v>2</v>
      </c>
      <c r="N3533" s="2">
        <v>3.4</v>
      </c>
      <c r="O3533" s="2">
        <v>12</v>
      </c>
      <c r="P3533" s="2">
        <v>20.7</v>
      </c>
      <c r="Q3533" s="2">
        <v>3</v>
      </c>
      <c r="R3533" s="2">
        <v>5.2</v>
      </c>
      <c r="S3533" s="2">
        <v>15</v>
      </c>
      <c r="T3533" s="2">
        <v>25.9</v>
      </c>
      <c r="U3533" s="2">
        <v>26</v>
      </c>
      <c r="V3533" s="2">
        <v>44.8</v>
      </c>
      <c r="Y3533" s="2">
        <v>14</v>
      </c>
      <c r="Z3533" s="2">
        <v>24.1</v>
      </c>
      <c r="AB3533" s="2">
        <v>1</v>
      </c>
      <c r="AE3533" s="2">
        <v>58</v>
      </c>
      <c r="AF3533" s="2">
        <v>35</v>
      </c>
      <c r="AG3533" s="2">
        <v>60.3</v>
      </c>
      <c r="AH3533" s="2">
        <v>35</v>
      </c>
      <c r="AI3533" s="2">
        <v>60.3</v>
      </c>
      <c r="AJ3533" s="2">
        <v>60.3</v>
      </c>
      <c r="AK3533" s="2">
        <v>12</v>
      </c>
      <c r="AL3533" s="2">
        <v>20.7</v>
      </c>
      <c r="AM3533" s="2">
        <v>11</v>
      </c>
      <c r="AN3533" s="2">
        <v>19</v>
      </c>
      <c r="AQ3533" s="2">
        <v>15</v>
      </c>
      <c r="AR3533" s="2">
        <v>25.9</v>
      </c>
      <c r="AS3533" s="2">
        <v>20</v>
      </c>
      <c r="AT3533" s="2">
        <v>34.5</v>
      </c>
      <c r="AW3533" s="2">
        <v>23</v>
      </c>
      <c r="AX3533" s="2">
        <v>39.700000000000003</v>
      </c>
      <c r="AZ3533" s="2">
        <v>1</v>
      </c>
      <c r="CA3533" s="2">
        <v>58</v>
      </c>
      <c r="CB3533" s="2">
        <v>32</v>
      </c>
      <c r="CC3533" s="2">
        <v>55.2</v>
      </c>
      <c r="CD3533" s="2">
        <v>32</v>
      </c>
      <c r="CE3533" s="2">
        <v>55.2</v>
      </c>
      <c r="CF3533" s="2">
        <v>55.2</v>
      </c>
      <c r="CG3533" s="2">
        <v>11</v>
      </c>
      <c r="CH3533" s="2">
        <v>19</v>
      </c>
      <c r="CI3533" s="2">
        <v>15</v>
      </c>
      <c r="CJ3533" s="2">
        <v>25.9</v>
      </c>
      <c r="CM3533" s="2">
        <v>22</v>
      </c>
      <c r="CN3533" s="2">
        <v>37.9</v>
      </c>
      <c r="CO3533" s="2">
        <v>10</v>
      </c>
      <c r="CP3533" s="2">
        <v>17.2</v>
      </c>
      <c r="CS3533" s="2">
        <v>26</v>
      </c>
      <c r="CT3533" s="2">
        <v>44.8</v>
      </c>
      <c r="CV3533" s="2">
        <v>1</v>
      </c>
    </row>
    <row r="3534" spans="1:101" ht="12.75" customHeight="1" x14ac:dyDescent="0.2">
      <c r="A3534">
        <v>5</v>
      </c>
      <c r="B3534" s="2">
        <v>3101</v>
      </c>
      <c r="C3534" s="17">
        <v>3.32</v>
      </c>
      <c r="D3534" s="2">
        <v>2.67</v>
      </c>
      <c r="F3534" s="15">
        <v>3.0780000000000003</v>
      </c>
      <c r="G3534" s="17">
        <v>89</v>
      </c>
      <c r="H3534" s="2">
        <v>71</v>
      </c>
      <c r="I3534" s="2">
        <v>78.900000000000006</v>
      </c>
      <c r="J3534" s="2">
        <v>71</v>
      </c>
      <c r="K3534" s="2">
        <v>78.900000000000006</v>
      </c>
      <c r="L3534" s="2">
        <v>79.8</v>
      </c>
      <c r="M3534" s="2">
        <v>1</v>
      </c>
      <c r="N3534" s="2">
        <v>1.1000000000000001</v>
      </c>
      <c r="O3534" s="2">
        <v>17</v>
      </c>
      <c r="P3534" s="2">
        <v>18.899999999999999</v>
      </c>
      <c r="S3534" s="2">
        <v>20</v>
      </c>
      <c r="T3534" s="2">
        <v>22.2</v>
      </c>
      <c r="U3534" s="2">
        <v>51</v>
      </c>
      <c r="V3534" s="2">
        <v>56.7</v>
      </c>
      <c r="W3534" s="2">
        <v>1</v>
      </c>
      <c r="X3534" s="2">
        <v>1.1000000000000001</v>
      </c>
      <c r="Y3534" s="2">
        <v>19</v>
      </c>
      <c r="Z3534" s="2">
        <v>21.1</v>
      </c>
      <c r="AA3534" s="2">
        <v>1</v>
      </c>
      <c r="AE3534" s="2">
        <v>89</v>
      </c>
      <c r="AF3534" s="2">
        <v>55</v>
      </c>
      <c r="AG3534" s="2">
        <v>61.1</v>
      </c>
      <c r="AH3534" s="2">
        <v>55</v>
      </c>
      <c r="AI3534" s="2">
        <v>61.1</v>
      </c>
      <c r="AJ3534" s="2">
        <v>61.8</v>
      </c>
      <c r="AK3534" s="2">
        <v>13</v>
      </c>
      <c r="AL3534" s="2">
        <v>14.4</v>
      </c>
      <c r="AM3534" s="2">
        <v>21</v>
      </c>
      <c r="AN3534" s="2">
        <v>23.3</v>
      </c>
      <c r="AQ3534" s="2">
        <v>35</v>
      </c>
      <c r="AR3534" s="2">
        <v>38.9</v>
      </c>
      <c r="AS3534" s="2">
        <v>20</v>
      </c>
      <c r="AT3534" s="2">
        <v>22.2</v>
      </c>
      <c r="AU3534" s="2">
        <v>1</v>
      </c>
      <c r="AV3534" s="2">
        <v>1.1000000000000001</v>
      </c>
      <c r="AW3534" s="2">
        <v>35</v>
      </c>
      <c r="AX3534" s="2">
        <v>38.9</v>
      </c>
      <c r="AY3534" s="2">
        <v>1</v>
      </c>
      <c r="CA3534" s="2">
        <v>89</v>
      </c>
      <c r="CB3534" s="2">
        <v>71</v>
      </c>
      <c r="CC3534" s="2">
        <v>78.900000000000006</v>
      </c>
      <c r="CD3534" s="2">
        <v>71</v>
      </c>
      <c r="CE3534" s="2">
        <v>78.900000000000006</v>
      </c>
      <c r="CF3534" s="2">
        <v>79.8</v>
      </c>
      <c r="CG3534" s="2">
        <v>11</v>
      </c>
      <c r="CH3534" s="2">
        <v>12.2</v>
      </c>
      <c r="CI3534" s="2">
        <v>7</v>
      </c>
      <c r="CJ3534" s="2">
        <v>7.8</v>
      </c>
      <c r="CM3534" s="2">
        <v>32</v>
      </c>
      <c r="CN3534" s="2">
        <v>35.6</v>
      </c>
      <c r="CO3534" s="2">
        <v>39</v>
      </c>
      <c r="CP3534" s="2">
        <v>43.3</v>
      </c>
      <c r="CQ3534" s="2">
        <v>1</v>
      </c>
      <c r="CR3534" s="2">
        <v>1.1000000000000001</v>
      </c>
      <c r="CS3534" s="2">
        <v>19</v>
      </c>
      <c r="CT3534" s="2">
        <v>21.1</v>
      </c>
      <c r="CU3534" s="2">
        <v>1</v>
      </c>
    </row>
    <row r="3535" spans="1:101" ht="12.75" customHeight="1" x14ac:dyDescent="0.2">
      <c r="A3535">
        <v>5</v>
      </c>
      <c r="B3535" s="2">
        <v>3104</v>
      </c>
      <c r="C3535" s="17">
        <v>2.88</v>
      </c>
      <c r="D3535" s="2">
        <v>2.38</v>
      </c>
      <c r="F3535" s="15">
        <v>2.5140000000000002</v>
      </c>
      <c r="G3535" s="17">
        <v>68</v>
      </c>
      <c r="H3535" s="2">
        <v>45</v>
      </c>
      <c r="I3535" s="2">
        <v>66.2</v>
      </c>
      <c r="J3535" s="2">
        <v>45</v>
      </c>
      <c r="K3535" s="2">
        <v>66.2</v>
      </c>
      <c r="L3535" s="2">
        <v>66.2</v>
      </c>
      <c r="M3535" s="2">
        <v>5</v>
      </c>
      <c r="N3535" s="2">
        <v>7.4</v>
      </c>
      <c r="O3535" s="2">
        <v>18</v>
      </c>
      <c r="P3535" s="2">
        <v>26.5</v>
      </c>
      <c r="S3535" s="2">
        <v>25</v>
      </c>
      <c r="T3535" s="2">
        <v>36.799999999999997</v>
      </c>
      <c r="U3535" s="2">
        <v>20</v>
      </c>
      <c r="V3535" s="2">
        <v>29.4</v>
      </c>
      <c r="Y3535" s="2">
        <v>23</v>
      </c>
      <c r="Z3535" s="2">
        <v>33.799999999999997</v>
      </c>
      <c r="AE3535" s="2">
        <v>68</v>
      </c>
      <c r="AF3535" s="2">
        <v>33</v>
      </c>
      <c r="AG3535" s="2">
        <v>48.5</v>
      </c>
      <c r="AH3535" s="2">
        <v>33</v>
      </c>
      <c r="AI3535" s="2">
        <v>48.5</v>
      </c>
      <c r="AJ3535" s="2">
        <v>48.5</v>
      </c>
      <c r="AK3535" s="2">
        <v>20</v>
      </c>
      <c r="AL3535" s="2">
        <v>29.4</v>
      </c>
      <c r="AM3535" s="2">
        <v>15</v>
      </c>
      <c r="AN3535" s="2">
        <v>22.1</v>
      </c>
      <c r="AQ3535" s="2">
        <v>20</v>
      </c>
      <c r="AR3535" s="2">
        <v>29.4</v>
      </c>
      <c r="AS3535" s="2">
        <v>13</v>
      </c>
      <c r="AT3535" s="2">
        <v>19.100000000000001</v>
      </c>
      <c r="AW3535" s="2">
        <v>35</v>
      </c>
      <c r="AX3535" s="2">
        <v>51.5</v>
      </c>
      <c r="CA3535" s="2">
        <v>68</v>
      </c>
      <c r="CB3535" s="2">
        <v>36</v>
      </c>
      <c r="CC3535" s="2">
        <v>52.9</v>
      </c>
      <c r="CD3535" s="2">
        <v>36</v>
      </c>
      <c r="CE3535" s="2">
        <v>52.9</v>
      </c>
      <c r="CF3535" s="2">
        <v>52.9</v>
      </c>
      <c r="CG3535" s="2">
        <v>10</v>
      </c>
      <c r="CH3535" s="2">
        <v>14.7</v>
      </c>
      <c r="CI3535" s="2">
        <v>22</v>
      </c>
      <c r="CJ3535" s="2">
        <v>32.4</v>
      </c>
      <c r="CM3535" s="2">
        <v>27</v>
      </c>
      <c r="CN3535" s="2">
        <v>39.700000000000003</v>
      </c>
      <c r="CO3535" s="2">
        <v>9</v>
      </c>
      <c r="CP3535" s="2">
        <v>13.2</v>
      </c>
      <c r="CS3535" s="2">
        <v>32</v>
      </c>
      <c r="CT3535" s="2">
        <v>47.1</v>
      </c>
    </row>
    <row r="3536" spans="1:101" ht="12.75" customHeight="1" x14ac:dyDescent="0.2">
      <c r="A3536">
        <v>5</v>
      </c>
      <c r="B3536" s="2">
        <v>3105</v>
      </c>
      <c r="C3536" s="17">
        <v>3.26</v>
      </c>
      <c r="D3536" s="2">
        <v>2.91</v>
      </c>
      <c r="F3536" s="15">
        <v>3.1469999999999998</v>
      </c>
      <c r="G3536" s="17">
        <v>87</v>
      </c>
      <c r="H3536" s="2">
        <v>71</v>
      </c>
      <c r="I3536" s="2">
        <v>81.599999999999994</v>
      </c>
      <c r="J3536" s="2">
        <v>71</v>
      </c>
      <c r="K3536" s="2">
        <v>81.599999999999994</v>
      </c>
      <c r="L3536" s="2">
        <v>81.599999999999994</v>
      </c>
      <c r="M3536" s="2">
        <v>6</v>
      </c>
      <c r="N3536" s="2">
        <v>6.9</v>
      </c>
      <c r="O3536" s="2">
        <v>10</v>
      </c>
      <c r="P3536" s="2">
        <v>11.5</v>
      </c>
      <c r="S3536" s="2">
        <v>26</v>
      </c>
      <c r="T3536" s="2">
        <v>29.9</v>
      </c>
      <c r="U3536" s="2">
        <v>45</v>
      </c>
      <c r="V3536" s="2">
        <v>51.7</v>
      </c>
      <c r="Y3536" s="2">
        <v>16</v>
      </c>
      <c r="Z3536" s="2">
        <v>18.399999999999999</v>
      </c>
      <c r="AE3536" s="2">
        <v>87</v>
      </c>
      <c r="AF3536" s="2">
        <v>63</v>
      </c>
      <c r="AG3536" s="2">
        <v>72.400000000000006</v>
      </c>
      <c r="AH3536" s="2">
        <v>63</v>
      </c>
      <c r="AI3536" s="2">
        <v>72.400000000000006</v>
      </c>
      <c r="AJ3536" s="2">
        <v>72.400000000000006</v>
      </c>
      <c r="AK3536" s="2">
        <v>17</v>
      </c>
      <c r="AL3536" s="2">
        <v>19.5</v>
      </c>
      <c r="AM3536" s="2">
        <v>7</v>
      </c>
      <c r="AN3536" s="2">
        <v>8</v>
      </c>
      <c r="AQ3536" s="2">
        <v>30</v>
      </c>
      <c r="AR3536" s="2">
        <v>34.5</v>
      </c>
      <c r="AS3536" s="2">
        <v>33</v>
      </c>
      <c r="AT3536" s="2">
        <v>37.9</v>
      </c>
      <c r="AW3536" s="2">
        <v>24</v>
      </c>
      <c r="AX3536" s="2">
        <v>27.6</v>
      </c>
      <c r="CA3536" s="2">
        <v>87</v>
      </c>
      <c r="CB3536" s="2">
        <v>68</v>
      </c>
      <c r="CC3536" s="2">
        <v>78.2</v>
      </c>
      <c r="CD3536" s="2">
        <v>68</v>
      </c>
      <c r="CE3536" s="2">
        <v>78.2</v>
      </c>
      <c r="CF3536" s="2">
        <v>78.2</v>
      </c>
      <c r="CG3536" s="2">
        <v>7</v>
      </c>
      <c r="CH3536" s="2">
        <v>8</v>
      </c>
      <c r="CI3536" s="2">
        <v>12</v>
      </c>
      <c r="CJ3536" s="2">
        <v>13.8</v>
      </c>
      <c r="CM3536" s="2">
        <v>29</v>
      </c>
      <c r="CN3536" s="2">
        <v>33.299999999999997</v>
      </c>
      <c r="CO3536" s="2">
        <v>39</v>
      </c>
      <c r="CP3536" s="2">
        <v>44.8</v>
      </c>
      <c r="CS3536" s="2">
        <v>19</v>
      </c>
      <c r="CT3536" s="2">
        <v>21.8</v>
      </c>
    </row>
    <row r="3537" spans="1:101" ht="12.75" customHeight="1" x14ac:dyDescent="0.2">
      <c r="A3537">
        <v>5</v>
      </c>
      <c r="B3537" s="2">
        <v>3107</v>
      </c>
      <c r="C3537" s="17">
        <v>3.38</v>
      </c>
      <c r="D3537" s="2">
        <v>2.85</v>
      </c>
      <c r="F3537" s="15">
        <v>2.9089999999999998</v>
      </c>
      <c r="G3537" s="17">
        <v>68</v>
      </c>
      <c r="H3537" s="2">
        <v>58</v>
      </c>
      <c r="I3537" s="2">
        <v>85.3</v>
      </c>
      <c r="J3537" s="2">
        <v>58</v>
      </c>
      <c r="K3537" s="2">
        <v>85.3</v>
      </c>
      <c r="L3537" s="2">
        <v>85.3</v>
      </c>
      <c r="M3537" s="2">
        <v>3</v>
      </c>
      <c r="N3537" s="2">
        <v>4.4000000000000004</v>
      </c>
      <c r="O3537" s="2">
        <v>7</v>
      </c>
      <c r="P3537" s="2">
        <v>10.3</v>
      </c>
      <c r="Q3537" s="2">
        <v>1</v>
      </c>
      <c r="R3537" s="2">
        <v>1.5</v>
      </c>
      <c r="S3537" s="2">
        <v>15</v>
      </c>
      <c r="T3537" s="2">
        <v>22.1</v>
      </c>
      <c r="U3537" s="2">
        <v>42</v>
      </c>
      <c r="V3537" s="2">
        <v>61.8</v>
      </c>
      <c r="Y3537" s="2">
        <v>10</v>
      </c>
      <c r="Z3537" s="2">
        <v>14.7</v>
      </c>
      <c r="AB3537" s="2">
        <v>3</v>
      </c>
      <c r="AE3537" s="2">
        <v>68</v>
      </c>
      <c r="AF3537" s="2">
        <v>45</v>
      </c>
      <c r="AG3537" s="2">
        <v>66.2</v>
      </c>
      <c r="AH3537" s="2">
        <v>45</v>
      </c>
      <c r="AI3537" s="2">
        <v>66.2</v>
      </c>
      <c r="AJ3537" s="2">
        <v>66.2</v>
      </c>
      <c r="AK3537" s="2">
        <v>10</v>
      </c>
      <c r="AL3537" s="2">
        <v>14.7</v>
      </c>
      <c r="AM3537" s="2">
        <v>13</v>
      </c>
      <c r="AN3537" s="2">
        <v>19.100000000000001</v>
      </c>
      <c r="AQ3537" s="2">
        <v>22</v>
      </c>
      <c r="AR3537" s="2">
        <v>32.4</v>
      </c>
      <c r="AS3537" s="2">
        <v>23</v>
      </c>
      <c r="AT3537" s="2">
        <v>33.799999999999997</v>
      </c>
      <c r="AW3537" s="2">
        <v>23</v>
      </c>
      <c r="AX3537" s="2">
        <v>33.799999999999997</v>
      </c>
      <c r="AZ3537" s="2">
        <v>3</v>
      </c>
      <c r="CA3537" s="2">
        <v>68</v>
      </c>
      <c r="CB3537" s="2">
        <v>49</v>
      </c>
      <c r="CC3537" s="2">
        <v>72.099999999999994</v>
      </c>
      <c r="CD3537" s="2">
        <v>49</v>
      </c>
      <c r="CE3537" s="2">
        <v>72.099999999999994</v>
      </c>
      <c r="CF3537" s="2">
        <v>72.099999999999994</v>
      </c>
      <c r="CG3537" s="2">
        <v>7</v>
      </c>
      <c r="CH3537" s="2">
        <v>10.3</v>
      </c>
      <c r="CI3537" s="2">
        <v>12</v>
      </c>
      <c r="CJ3537" s="2">
        <v>17.600000000000001</v>
      </c>
      <c r="CM3537" s="2">
        <v>29</v>
      </c>
      <c r="CN3537" s="2">
        <v>42.6</v>
      </c>
      <c r="CO3537" s="2">
        <v>20</v>
      </c>
      <c r="CP3537" s="2">
        <v>29.4</v>
      </c>
      <c r="CS3537" s="2">
        <v>19</v>
      </c>
      <c r="CT3537" s="2">
        <v>27.9</v>
      </c>
      <c r="CV3537" s="2">
        <v>3</v>
      </c>
    </row>
    <row r="3538" spans="1:101" ht="12.75" customHeight="1" x14ac:dyDescent="0.2">
      <c r="A3538">
        <v>5</v>
      </c>
      <c r="B3538" s="2">
        <v>3108</v>
      </c>
      <c r="C3538" s="17">
        <v>3.37</v>
      </c>
      <c r="D3538" s="2">
        <v>3.13</v>
      </c>
      <c r="F3538" s="15">
        <v>3.1379999999999995</v>
      </c>
      <c r="G3538" s="17">
        <v>71</v>
      </c>
      <c r="H3538" s="2">
        <v>60</v>
      </c>
      <c r="I3538" s="2">
        <v>84.5</v>
      </c>
      <c r="J3538" s="2">
        <v>60</v>
      </c>
      <c r="K3538" s="2">
        <v>84.5</v>
      </c>
      <c r="L3538" s="2">
        <v>84.5</v>
      </c>
      <c r="M3538" s="2">
        <v>2</v>
      </c>
      <c r="N3538" s="2">
        <v>2.8</v>
      </c>
      <c r="O3538" s="2">
        <v>9</v>
      </c>
      <c r="P3538" s="2">
        <v>12.7</v>
      </c>
      <c r="S3538" s="2">
        <v>21</v>
      </c>
      <c r="T3538" s="2">
        <v>29.6</v>
      </c>
      <c r="U3538" s="2">
        <v>39</v>
      </c>
      <c r="V3538" s="2">
        <v>54.9</v>
      </c>
      <c r="Y3538" s="2">
        <v>11</v>
      </c>
      <c r="Z3538" s="2">
        <v>15.5</v>
      </c>
      <c r="AB3538" s="2">
        <v>1</v>
      </c>
      <c r="AE3538" s="2">
        <v>71</v>
      </c>
      <c r="AF3538" s="2">
        <v>60</v>
      </c>
      <c r="AG3538" s="2">
        <v>84.5</v>
      </c>
      <c r="AH3538" s="2">
        <v>60</v>
      </c>
      <c r="AI3538" s="2">
        <v>84.5</v>
      </c>
      <c r="AJ3538" s="2">
        <v>84.5</v>
      </c>
      <c r="AK3538" s="2">
        <v>4</v>
      </c>
      <c r="AL3538" s="2">
        <v>5.6</v>
      </c>
      <c r="AM3538" s="2">
        <v>7</v>
      </c>
      <c r="AN3538" s="2">
        <v>9.9</v>
      </c>
      <c r="AQ3538" s="2">
        <v>36</v>
      </c>
      <c r="AR3538" s="2">
        <v>50.7</v>
      </c>
      <c r="AS3538" s="2">
        <v>24</v>
      </c>
      <c r="AT3538" s="2">
        <v>33.799999999999997</v>
      </c>
      <c r="AW3538" s="2">
        <v>11</v>
      </c>
      <c r="AX3538" s="2">
        <v>15.5</v>
      </c>
      <c r="AZ3538" s="2">
        <v>1</v>
      </c>
      <c r="CA3538" s="2">
        <v>71</v>
      </c>
      <c r="CB3538" s="2">
        <v>57</v>
      </c>
      <c r="CC3538" s="2">
        <v>80.3</v>
      </c>
      <c r="CD3538" s="2">
        <v>57</v>
      </c>
      <c r="CE3538" s="2">
        <v>80.3</v>
      </c>
      <c r="CF3538" s="2">
        <v>80.3</v>
      </c>
      <c r="CG3538" s="2">
        <v>4</v>
      </c>
      <c r="CH3538" s="2">
        <v>5.6</v>
      </c>
      <c r="CI3538" s="2">
        <v>10</v>
      </c>
      <c r="CJ3538" s="2">
        <v>14.1</v>
      </c>
      <c r="CM3538" s="2">
        <v>29</v>
      </c>
      <c r="CN3538" s="2">
        <v>40.799999999999997</v>
      </c>
      <c r="CO3538" s="2">
        <v>28</v>
      </c>
      <c r="CP3538" s="2">
        <v>39.4</v>
      </c>
      <c r="CS3538" s="2">
        <v>14</v>
      </c>
      <c r="CT3538" s="2">
        <v>19.7</v>
      </c>
      <c r="CV3538" s="2">
        <v>1</v>
      </c>
    </row>
    <row r="3539" spans="1:101" ht="12.75" customHeight="1" x14ac:dyDescent="0.2">
      <c r="A3539">
        <v>5</v>
      </c>
      <c r="B3539" s="2">
        <v>3110</v>
      </c>
      <c r="C3539" s="17">
        <v>3.38</v>
      </c>
      <c r="D3539" s="2">
        <v>3.22</v>
      </c>
      <c r="F3539" s="15">
        <v>3.3819999999999997</v>
      </c>
      <c r="G3539" s="17">
        <v>55</v>
      </c>
      <c r="H3539" s="2">
        <v>47</v>
      </c>
      <c r="I3539" s="2">
        <v>85.5</v>
      </c>
      <c r="J3539" s="2">
        <v>47</v>
      </c>
      <c r="K3539" s="2">
        <v>85.5</v>
      </c>
      <c r="L3539" s="2">
        <v>85.5</v>
      </c>
      <c r="M3539" s="2">
        <v>1</v>
      </c>
      <c r="N3539" s="2">
        <v>1.8</v>
      </c>
      <c r="O3539" s="2">
        <v>7</v>
      </c>
      <c r="P3539" s="2">
        <v>12.7</v>
      </c>
      <c r="Q3539" s="2">
        <v>1</v>
      </c>
      <c r="R3539" s="2">
        <v>1.8</v>
      </c>
      <c r="S3539" s="2">
        <v>13</v>
      </c>
      <c r="T3539" s="2">
        <v>23.6</v>
      </c>
      <c r="U3539" s="2">
        <v>33</v>
      </c>
      <c r="V3539" s="2">
        <v>60</v>
      </c>
      <c r="Y3539" s="2">
        <v>8</v>
      </c>
      <c r="Z3539" s="2">
        <v>14.5</v>
      </c>
      <c r="AE3539" s="2">
        <v>55</v>
      </c>
      <c r="AF3539" s="2">
        <v>48</v>
      </c>
      <c r="AG3539" s="2">
        <v>87.3</v>
      </c>
      <c r="AH3539" s="2">
        <v>48</v>
      </c>
      <c r="AI3539" s="2">
        <v>87.3</v>
      </c>
      <c r="AJ3539" s="2">
        <v>87.3</v>
      </c>
      <c r="AK3539" s="2">
        <v>1</v>
      </c>
      <c r="AL3539" s="2">
        <v>1.8</v>
      </c>
      <c r="AM3539" s="2">
        <v>6</v>
      </c>
      <c r="AN3539" s="2">
        <v>10.9</v>
      </c>
      <c r="AO3539" s="2">
        <v>2</v>
      </c>
      <c r="AP3539" s="2">
        <v>3.6</v>
      </c>
      <c r="AQ3539" s="2">
        <v>20</v>
      </c>
      <c r="AR3539" s="2">
        <v>36.4</v>
      </c>
      <c r="AS3539" s="2">
        <v>26</v>
      </c>
      <c r="AT3539" s="2">
        <v>47.3</v>
      </c>
      <c r="AW3539" s="2">
        <v>7</v>
      </c>
      <c r="AX3539" s="2">
        <v>12.7</v>
      </c>
      <c r="CA3539" s="2">
        <v>55</v>
      </c>
      <c r="CB3539" s="2">
        <v>50</v>
      </c>
      <c r="CC3539" s="2">
        <v>90.9</v>
      </c>
      <c r="CD3539" s="2">
        <v>50</v>
      </c>
      <c r="CE3539" s="2">
        <v>90.9</v>
      </c>
      <c r="CF3539" s="2">
        <v>90.9</v>
      </c>
      <c r="CG3539" s="2">
        <v>3</v>
      </c>
      <c r="CH3539" s="2">
        <v>5.5</v>
      </c>
      <c r="CI3539" s="2">
        <v>2</v>
      </c>
      <c r="CJ3539" s="2">
        <v>3.6</v>
      </c>
      <c r="CK3539" s="2">
        <v>1</v>
      </c>
      <c r="CL3539" s="2">
        <v>1.8</v>
      </c>
      <c r="CM3539" s="2">
        <v>17</v>
      </c>
      <c r="CN3539" s="2">
        <v>30.9</v>
      </c>
      <c r="CO3539" s="2">
        <v>32</v>
      </c>
      <c r="CP3539" s="2">
        <v>58.2</v>
      </c>
      <c r="CS3539" s="2">
        <v>5</v>
      </c>
      <c r="CT3539" s="2">
        <v>9.1</v>
      </c>
    </row>
    <row r="3540" spans="1:101" ht="12.75" customHeight="1" x14ac:dyDescent="0.2">
      <c r="A3540">
        <v>5</v>
      </c>
      <c r="B3540" s="2">
        <v>3117</v>
      </c>
      <c r="C3540" s="17">
        <v>3.25</v>
      </c>
      <c r="D3540" s="2">
        <v>2.76</v>
      </c>
      <c r="F3540" s="15">
        <v>2.9160000000000004</v>
      </c>
      <c r="G3540" s="17">
        <v>61</v>
      </c>
      <c r="H3540" s="2">
        <v>48</v>
      </c>
      <c r="I3540" s="2">
        <v>78.7</v>
      </c>
      <c r="J3540" s="2">
        <v>48</v>
      </c>
      <c r="K3540" s="2">
        <v>78.7</v>
      </c>
      <c r="L3540" s="2">
        <v>78.7</v>
      </c>
      <c r="M3540" s="2">
        <v>4</v>
      </c>
      <c r="N3540" s="2">
        <v>6.6</v>
      </c>
      <c r="O3540" s="2">
        <v>9</v>
      </c>
      <c r="P3540" s="2">
        <v>14.8</v>
      </c>
      <c r="Q3540" s="2">
        <v>2</v>
      </c>
      <c r="R3540" s="2">
        <v>3.3</v>
      </c>
      <c r="S3540" s="2">
        <v>8</v>
      </c>
      <c r="T3540" s="2">
        <v>13.1</v>
      </c>
      <c r="U3540" s="2">
        <v>38</v>
      </c>
      <c r="V3540" s="2">
        <v>62.3</v>
      </c>
      <c r="Y3540" s="2">
        <v>13</v>
      </c>
      <c r="Z3540" s="2">
        <v>21.3</v>
      </c>
      <c r="AB3540" s="2">
        <v>3</v>
      </c>
      <c r="AE3540" s="2">
        <v>62</v>
      </c>
      <c r="AF3540" s="2">
        <v>46</v>
      </c>
      <c r="AG3540" s="2">
        <v>74.2</v>
      </c>
      <c r="AH3540" s="2">
        <v>46</v>
      </c>
      <c r="AI3540" s="2">
        <v>74.2</v>
      </c>
      <c r="AJ3540" s="2">
        <v>74.2</v>
      </c>
      <c r="AK3540" s="2">
        <v>11</v>
      </c>
      <c r="AL3540" s="2">
        <v>17.7</v>
      </c>
      <c r="AM3540" s="2">
        <v>5</v>
      </c>
      <c r="AN3540" s="2">
        <v>8.1</v>
      </c>
      <c r="AO3540" s="2">
        <v>2</v>
      </c>
      <c r="AP3540" s="2">
        <v>3.2</v>
      </c>
      <c r="AQ3540" s="2">
        <v>26</v>
      </c>
      <c r="AR3540" s="2">
        <v>41.9</v>
      </c>
      <c r="AS3540" s="2">
        <v>18</v>
      </c>
      <c r="AT3540" s="2">
        <v>29</v>
      </c>
      <c r="AW3540" s="2">
        <v>16</v>
      </c>
      <c r="AX3540" s="2">
        <v>25.8</v>
      </c>
      <c r="AZ3540" s="2">
        <v>2</v>
      </c>
      <c r="CA3540" s="2">
        <v>61</v>
      </c>
      <c r="CB3540" s="2">
        <v>44</v>
      </c>
      <c r="CC3540" s="2">
        <v>72.099999999999994</v>
      </c>
      <c r="CD3540" s="2">
        <v>44</v>
      </c>
      <c r="CE3540" s="2">
        <v>72.099999999999994</v>
      </c>
      <c r="CF3540" s="2">
        <v>72.099999999999994</v>
      </c>
      <c r="CG3540" s="2">
        <v>11</v>
      </c>
      <c r="CH3540" s="2">
        <v>18</v>
      </c>
      <c r="CI3540" s="2">
        <v>6</v>
      </c>
      <c r="CJ3540" s="2">
        <v>9.8000000000000007</v>
      </c>
      <c r="CM3540" s="2">
        <v>21</v>
      </c>
      <c r="CN3540" s="2">
        <v>34.4</v>
      </c>
      <c r="CO3540" s="2">
        <v>23</v>
      </c>
      <c r="CP3540" s="2">
        <v>37.700000000000003</v>
      </c>
      <c r="CS3540" s="2">
        <v>17</v>
      </c>
      <c r="CT3540" s="2">
        <v>27.9</v>
      </c>
      <c r="CU3540" s="2">
        <v>1</v>
      </c>
      <c r="CV3540" s="2">
        <v>2</v>
      </c>
    </row>
    <row r="3541" spans="1:101" ht="12.75" customHeight="1" x14ac:dyDescent="0.2">
      <c r="A3541">
        <v>5</v>
      </c>
      <c r="B3541" s="2">
        <v>3118</v>
      </c>
      <c r="C3541" s="17">
        <v>2.81</v>
      </c>
      <c r="D3541" s="2">
        <v>2.5</v>
      </c>
      <c r="F3541" s="15">
        <v>2.734</v>
      </c>
      <c r="G3541" s="17">
        <v>64</v>
      </c>
      <c r="H3541" s="2">
        <v>38</v>
      </c>
      <c r="I3541" s="2">
        <v>59.4</v>
      </c>
      <c r="J3541" s="2">
        <v>38</v>
      </c>
      <c r="K3541" s="2">
        <v>59.4</v>
      </c>
      <c r="L3541" s="2">
        <v>59.4</v>
      </c>
      <c r="M3541" s="2">
        <v>3</v>
      </c>
      <c r="N3541" s="2">
        <v>4.7</v>
      </c>
      <c r="O3541" s="2">
        <v>23</v>
      </c>
      <c r="P3541" s="2">
        <v>35.9</v>
      </c>
      <c r="S3541" s="2">
        <v>21</v>
      </c>
      <c r="T3541" s="2">
        <v>32.799999999999997</v>
      </c>
      <c r="U3541" s="2">
        <v>17</v>
      </c>
      <c r="V3541" s="2">
        <v>26.6</v>
      </c>
      <c r="Y3541" s="2">
        <v>26</v>
      </c>
      <c r="Z3541" s="2">
        <v>40.6</v>
      </c>
      <c r="AB3541" s="2">
        <v>2</v>
      </c>
      <c r="AE3541" s="2">
        <v>64</v>
      </c>
      <c r="AF3541" s="2">
        <v>36</v>
      </c>
      <c r="AG3541" s="2">
        <v>56.3</v>
      </c>
      <c r="AH3541" s="2">
        <v>36</v>
      </c>
      <c r="AI3541" s="2">
        <v>56.3</v>
      </c>
      <c r="AJ3541" s="2">
        <v>56.3</v>
      </c>
      <c r="AK3541" s="2">
        <v>15</v>
      </c>
      <c r="AL3541" s="2">
        <v>23.4</v>
      </c>
      <c r="AM3541" s="2">
        <v>13</v>
      </c>
      <c r="AN3541" s="2">
        <v>20.3</v>
      </c>
      <c r="AQ3541" s="2">
        <v>25</v>
      </c>
      <c r="AR3541" s="2">
        <v>39.1</v>
      </c>
      <c r="AS3541" s="2">
        <v>11</v>
      </c>
      <c r="AT3541" s="2">
        <v>17.2</v>
      </c>
      <c r="AW3541" s="2">
        <v>28</v>
      </c>
      <c r="AX3541" s="2">
        <v>43.8</v>
      </c>
      <c r="AZ3541" s="2">
        <v>2</v>
      </c>
      <c r="CA3541" s="2">
        <v>64</v>
      </c>
      <c r="CB3541" s="2">
        <v>40</v>
      </c>
      <c r="CC3541" s="2">
        <v>62.5</v>
      </c>
      <c r="CD3541" s="2">
        <v>40</v>
      </c>
      <c r="CE3541" s="2">
        <v>62.5</v>
      </c>
      <c r="CF3541" s="2">
        <v>62.5</v>
      </c>
      <c r="CG3541" s="2">
        <v>11</v>
      </c>
      <c r="CH3541" s="2">
        <v>17.2</v>
      </c>
      <c r="CI3541" s="2">
        <v>13</v>
      </c>
      <c r="CJ3541" s="2">
        <v>20.3</v>
      </c>
      <c r="CM3541" s="2">
        <v>22</v>
      </c>
      <c r="CN3541" s="2">
        <v>34.4</v>
      </c>
      <c r="CO3541" s="2">
        <v>18</v>
      </c>
      <c r="CP3541" s="2">
        <v>28.1</v>
      </c>
      <c r="CS3541" s="2">
        <v>24</v>
      </c>
      <c r="CT3541" s="2">
        <v>37.5</v>
      </c>
      <c r="CV3541" s="2">
        <v>2</v>
      </c>
    </row>
    <row r="3542" spans="1:101" ht="12.75" customHeight="1" x14ac:dyDescent="0.2">
      <c r="A3542">
        <v>5</v>
      </c>
      <c r="B3542" s="2">
        <v>3121</v>
      </c>
      <c r="C3542" s="17">
        <v>3</v>
      </c>
      <c r="D3542" s="2">
        <v>2.48</v>
      </c>
      <c r="F3542" s="15">
        <v>2.758</v>
      </c>
      <c r="G3542" s="17">
        <v>83</v>
      </c>
      <c r="H3542" s="2">
        <v>56</v>
      </c>
      <c r="I3542" s="2">
        <v>67.5</v>
      </c>
      <c r="J3542" s="2">
        <v>56</v>
      </c>
      <c r="K3542" s="2">
        <v>67.5</v>
      </c>
      <c r="L3542" s="2">
        <v>67.5</v>
      </c>
      <c r="M3542" s="2">
        <v>2</v>
      </c>
      <c r="N3542" s="2">
        <v>2.4</v>
      </c>
      <c r="O3542" s="2">
        <v>25</v>
      </c>
      <c r="P3542" s="2">
        <v>30.1</v>
      </c>
      <c r="S3542" s="2">
        <v>27</v>
      </c>
      <c r="T3542" s="2">
        <v>32.5</v>
      </c>
      <c r="U3542" s="2">
        <v>29</v>
      </c>
      <c r="V3542" s="2">
        <v>34.9</v>
      </c>
      <c r="Y3542" s="2">
        <v>27</v>
      </c>
      <c r="Z3542" s="2">
        <v>32.5</v>
      </c>
      <c r="AA3542" s="2">
        <v>1</v>
      </c>
      <c r="AB3542" s="2">
        <v>2</v>
      </c>
      <c r="AE3542" s="2">
        <v>83</v>
      </c>
      <c r="AF3542" s="2">
        <v>46</v>
      </c>
      <c r="AG3542" s="2">
        <v>55.4</v>
      </c>
      <c r="AH3542" s="2">
        <v>46</v>
      </c>
      <c r="AI3542" s="2">
        <v>55.4</v>
      </c>
      <c r="AJ3542" s="2">
        <v>55.4</v>
      </c>
      <c r="AK3542" s="2">
        <v>20</v>
      </c>
      <c r="AL3542" s="2">
        <v>24.1</v>
      </c>
      <c r="AM3542" s="2">
        <v>17</v>
      </c>
      <c r="AN3542" s="2">
        <v>20.5</v>
      </c>
      <c r="AQ3542" s="2">
        <v>32</v>
      </c>
      <c r="AR3542" s="2">
        <v>38.6</v>
      </c>
      <c r="AS3542" s="2">
        <v>14</v>
      </c>
      <c r="AT3542" s="2">
        <v>16.899999999999999</v>
      </c>
      <c r="AW3542" s="2">
        <v>37</v>
      </c>
      <c r="AX3542" s="2">
        <v>44.6</v>
      </c>
      <c r="AY3542" s="2">
        <v>1</v>
      </c>
      <c r="AZ3542" s="2">
        <v>2</v>
      </c>
      <c r="CA3542" s="2">
        <v>83</v>
      </c>
      <c r="CB3542" s="2">
        <v>49</v>
      </c>
      <c r="CC3542" s="2">
        <v>59</v>
      </c>
      <c r="CD3542" s="2">
        <v>49</v>
      </c>
      <c r="CE3542" s="2">
        <v>59</v>
      </c>
      <c r="CF3542" s="2">
        <v>59</v>
      </c>
      <c r="CG3542" s="2">
        <v>14</v>
      </c>
      <c r="CH3542" s="2">
        <v>16.899999999999999</v>
      </c>
      <c r="CI3542" s="2">
        <v>20</v>
      </c>
      <c r="CJ3542" s="2">
        <v>24.1</v>
      </c>
      <c r="CM3542" s="2">
        <v>21</v>
      </c>
      <c r="CN3542" s="2">
        <v>25.3</v>
      </c>
      <c r="CO3542" s="2">
        <v>28</v>
      </c>
      <c r="CP3542" s="2">
        <v>33.700000000000003</v>
      </c>
      <c r="CS3542" s="2">
        <v>34</v>
      </c>
      <c r="CT3542" s="2">
        <v>41</v>
      </c>
      <c r="CU3542" s="2">
        <v>1</v>
      </c>
      <c r="CV3542" s="2">
        <v>2</v>
      </c>
    </row>
    <row r="3543" spans="1:101" ht="12.75" customHeight="1" x14ac:dyDescent="0.2">
      <c r="A3543">
        <v>5</v>
      </c>
      <c r="B3543" s="2">
        <v>3122</v>
      </c>
      <c r="C3543" s="17">
        <v>3.15</v>
      </c>
      <c r="D3543" s="2">
        <v>2.61</v>
      </c>
      <c r="F3543" s="15">
        <v>2.63</v>
      </c>
      <c r="G3543" s="17">
        <v>62</v>
      </c>
      <c r="H3543" s="2">
        <v>45</v>
      </c>
      <c r="I3543" s="2">
        <v>72.599999999999994</v>
      </c>
      <c r="J3543" s="2">
        <v>45</v>
      </c>
      <c r="K3543" s="2">
        <v>72.599999999999994</v>
      </c>
      <c r="L3543" s="2">
        <v>72.599999999999994</v>
      </c>
      <c r="M3543" s="2">
        <v>3</v>
      </c>
      <c r="N3543" s="2">
        <v>4.8</v>
      </c>
      <c r="O3543" s="2">
        <v>14</v>
      </c>
      <c r="P3543" s="2">
        <v>22.6</v>
      </c>
      <c r="S3543" s="2">
        <v>16</v>
      </c>
      <c r="T3543" s="2">
        <v>25.8</v>
      </c>
      <c r="U3543" s="2">
        <v>29</v>
      </c>
      <c r="V3543" s="2">
        <v>46.8</v>
      </c>
      <c r="Y3543" s="2">
        <v>17</v>
      </c>
      <c r="Z3543" s="2">
        <v>27.4</v>
      </c>
      <c r="AB3543" s="2">
        <v>2</v>
      </c>
      <c r="AE3543" s="2">
        <v>62</v>
      </c>
      <c r="AF3543" s="2">
        <v>36</v>
      </c>
      <c r="AG3543" s="2">
        <v>58.1</v>
      </c>
      <c r="AH3543" s="2">
        <v>36</v>
      </c>
      <c r="AI3543" s="2">
        <v>58.1</v>
      </c>
      <c r="AJ3543" s="2">
        <v>58.1</v>
      </c>
      <c r="AK3543" s="2">
        <v>12</v>
      </c>
      <c r="AL3543" s="2">
        <v>19.399999999999999</v>
      </c>
      <c r="AM3543" s="2">
        <v>14</v>
      </c>
      <c r="AN3543" s="2">
        <v>22.6</v>
      </c>
      <c r="AQ3543" s="2">
        <v>22</v>
      </c>
      <c r="AR3543" s="2">
        <v>35.5</v>
      </c>
      <c r="AS3543" s="2">
        <v>14</v>
      </c>
      <c r="AT3543" s="2">
        <v>22.6</v>
      </c>
      <c r="AW3543" s="2">
        <v>26</v>
      </c>
      <c r="AX3543" s="2">
        <v>41.9</v>
      </c>
      <c r="AZ3543" s="2">
        <v>2</v>
      </c>
      <c r="CA3543" s="2">
        <v>62</v>
      </c>
      <c r="CB3543" s="2">
        <v>34</v>
      </c>
      <c r="CC3543" s="2">
        <v>54.8</v>
      </c>
      <c r="CD3543" s="2">
        <v>34</v>
      </c>
      <c r="CE3543" s="2">
        <v>54.8</v>
      </c>
      <c r="CF3543" s="2">
        <v>54.8</v>
      </c>
      <c r="CG3543" s="2">
        <v>9</v>
      </c>
      <c r="CH3543" s="2">
        <v>14.5</v>
      </c>
      <c r="CI3543" s="2">
        <v>19</v>
      </c>
      <c r="CJ3543" s="2">
        <v>30.6</v>
      </c>
      <c r="CM3543" s="2">
        <v>20</v>
      </c>
      <c r="CN3543" s="2">
        <v>32.299999999999997</v>
      </c>
      <c r="CO3543" s="2">
        <v>14</v>
      </c>
      <c r="CP3543" s="2">
        <v>22.6</v>
      </c>
      <c r="CS3543" s="2">
        <v>28</v>
      </c>
      <c r="CT3543" s="2">
        <v>45.2</v>
      </c>
      <c r="CV3543" s="2">
        <v>2</v>
      </c>
    </row>
    <row r="3544" spans="1:101" ht="12.75" customHeight="1" x14ac:dyDescent="0.2">
      <c r="A3544">
        <v>5</v>
      </c>
      <c r="B3544" s="2">
        <v>3125</v>
      </c>
      <c r="C3544" s="17">
        <v>3.13</v>
      </c>
      <c r="D3544" s="2">
        <v>2.91</v>
      </c>
      <c r="F3544" s="15">
        <v>2.8489999999999998</v>
      </c>
      <c r="G3544" s="17">
        <v>53</v>
      </c>
      <c r="H3544" s="2">
        <v>37</v>
      </c>
      <c r="I3544" s="2">
        <v>69.8</v>
      </c>
      <c r="J3544" s="2">
        <v>37</v>
      </c>
      <c r="K3544" s="2">
        <v>69.8</v>
      </c>
      <c r="L3544" s="2">
        <v>69.8</v>
      </c>
      <c r="M3544" s="2">
        <v>1</v>
      </c>
      <c r="N3544" s="2">
        <v>1.9</v>
      </c>
      <c r="O3544" s="2">
        <v>15</v>
      </c>
      <c r="P3544" s="2">
        <v>28.3</v>
      </c>
      <c r="S3544" s="2">
        <v>13</v>
      </c>
      <c r="T3544" s="2">
        <v>24.5</v>
      </c>
      <c r="U3544" s="2">
        <v>24</v>
      </c>
      <c r="V3544" s="2">
        <v>45.3</v>
      </c>
      <c r="Y3544" s="2">
        <v>16</v>
      </c>
      <c r="Z3544" s="2">
        <v>30.2</v>
      </c>
      <c r="AE3544" s="2">
        <v>53</v>
      </c>
      <c r="AF3544" s="2">
        <v>38</v>
      </c>
      <c r="AG3544" s="2">
        <v>71.7</v>
      </c>
      <c r="AH3544" s="2">
        <v>38</v>
      </c>
      <c r="AI3544" s="2">
        <v>71.7</v>
      </c>
      <c r="AJ3544" s="2">
        <v>71.7</v>
      </c>
      <c r="AK3544" s="2">
        <v>7</v>
      </c>
      <c r="AL3544" s="2">
        <v>13.2</v>
      </c>
      <c r="AM3544" s="2">
        <v>8</v>
      </c>
      <c r="AN3544" s="2">
        <v>15.1</v>
      </c>
      <c r="AQ3544" s="2">
        <v>21</v>
      </c>
      <c r="AR3544" s="2">
        <v>39.6</v>
      </c>
      <c r="AS3544" s="2">
        <v>17</v>
      </c>
      <c r="AT3544" s="2">
        <v>32.1</v>
      </c>
      <c r="AW3544" s="2">
        <v>15</v>
      </c>
      <c r="AX3544" s="2">
        <v>28.3</v>
      </c>
      <c r="CA3544" s="2">
        <v>53</v>
      </c>
      <c r="CB3544" s="2">
        <v>37</v>
      </c>
      <c r="CC3544" s="2">
        <v>69.8</v>
      </c>
      <c r="CD3544" s="2">
        <v>37</v>
      </c>
      <c r="CE3544" s="2">
        <v>69.8</v>
      </c>
      <c r="CF3544" s="2">
        <v>69.8</v>
      </c>
      <c r="CG3544" s="2">
        <v>9</v>
      </c>
      <c r="CH3544" s="2">
        <v>17</v>
      </c>
      <c r="CI3544" s="2">
        <v>7</v>
      </c>
      <c r="CJ3544" s="2">
        <v>13.2</v>
      </c>
      <c r="CM3544" s="2">
        <v>20</v>
      </c>
      <c r="CN3544" s="2">
        <v>37.700000000000003</v>
      </c>
      <c r="CO3544" s="2">
        <v>17</v>
      </c>
      <c r="CP3544" s="2">
        <v>32.1</v>
      </c>
      <c r="CS3544" s="2">
        <v>16</v>
      </c>
      <c r="CT3544" s="2">
        <v>30.2</v>
      </c>
    </row>
    <row r="3545" spans="1:101" ht="12.75" customHeight="1" x14ac:dyDescent="0.2">
      <c r="A3545">
        <v>5</v>
      </c>
      <c r="B3545" s="2">
        <v>3127</v>
      </c>
      <c r="C3545" s="17">
        <v>2.93</v>
      </c>
      <c r="D3545" s="2">
        <v>2.41</v>
      </c>
      <c r="F3545" s="15">
        <v>2.8710000000000004</v>
      </c>
      <c r="G3545" s="17">
        <v>54</v>
      </c>
      <c r="H3545" s="2">
        <v>32</v>
      </c>
      <c r="I3545" s="2">
        <v>59.3</v>
      </c>
      <c r="J3545" s="2">
        <v>32</v>
      </c>
      <c r="K3545" s="2">
        <v>59.3</v>
      </c>
      <c r="L3545" s="2">
        <v>59.3</v>
      </c>
      <c r="M3545" s="2">
        <v>3</v>
      </c>
      <c r="N3545" s="2">
        <v>5.6</v>
      </c>
      <c r="O3545" s="2">
        <v>19</v>
      </c>
      <c r="P3545" s="2">
        <v>35.200000000000003</v>
      </c>
      <c r="S3545" s="2">
        <v>11</v>
      </c>
      <c r="T3545" s="2">
        <v>20.399999999999999</v>
      </c>
      <c r="U3545" s="2">
        <v>21</v>
      </c>
      <c r="V3545" s="2">
        <v>38.9</v>
      </c>
      <c r="Y3545" s="2">
        <v>22</v>
      </c>
      <c r="Z3545" s="2">
        <v>40.700000000000003</v>
      </c>
      <c r="AC3545" s="2">
        <v>1</v>
      </c>
      <c r="AE3545" s="2">
        <v>54</v>
      </c>
      <c r="AF3545" s="2">
        <v>27</v>
      </c>
      <c r="AG3545" s="2">
        <v>50</v>
      </c>
      <c r="AH3545" s="2">
        <v>27</v>
      </c>
      <c r="AI3545" s="2">
        <v>50</v>
      </c>
      <c r="AJ3545" s="2">
        <v>50</v>
      </c>
      <c r="AK3545" s="2">
        <v>10</v>
      </c>
      <c r="AL3545" s="2">
        <v>18.5</v>
      </c>
      <c r="AM3545" s="2">
        <v>17</v>
      </c>
      <c r="AN3545" s="2">
        <v>31.5</v>
      </c>
      <c r="AQ3545" s="2">
        <v>22</v>
      </c>
      <c r="AR3545" s="2">
        <v>40.700000000000003</v>
      </c>
      <c r="AS3545" s="2">
        <v>5</v>
      </c>
      <c r="AT3545" s="2">
        <v>9.3000000000000007</v>
      </c>
      <c r="AW3545" s="2">
        <v>27</v>
      </c>
      <c r="AX3545" s="2">
        <v>50</v>
      </c>
      <c r="BA3545" s="2">
        <v>1</v>
      </c>
      <c r="CA3545" s="2">
        <v>54</v>
      </c>
      <c r="CB3545" s="2">
        <v>36</v>
      </c>
      <c r="CC3545" s="2">
        <v>66.7</v>
      </c>
      <c r="CD3545" s="2">
        <v>36</v>
      </c>
      <c r="CE3545" s="2">
        <v>66.7</v>
      </c>
      <c r="CF3545" s="2">
        <v>66.7</v>
      </c>
      <c r="CG3545" s="2">
        <v>6</v>
      </c>
      <c r="CH3545" s="2">
        <v>11.1</v>
      </c>
      <c r="CI3545" s="2">
        <v>12</v>
      </c>
      <c r="CJ3545" s="2">
        <v>22.2</v>
      </c>
      <c r="CM3545" s="2">
        <v>19</v>
      </c>
      <c r="CN3545" s="2">
        <v>35.200000000000003</v>
      </c>
      <c r="CO3545" s="2">
        <v>17</v>
      </c>
      <c r="CP3545" s="2">
        <v>31.5</v>
      </c>
      <c r="CS3545" s="2">
        <v>18</v>
      </c>
      <c r="CT3545" s="2">
        <v>33.299999999999997</v>
      </c>
      <c r="CW3545" s="2">
        <v>1</v>
      </c>
    </row>
    <row r="3546" spans="1:101" ht="12.75" customHeight="1" x14ac:dyDescent="0.2">
      <c r="A3546">
        <v>5</v>
      </c>
      <c r="B3546" s="2">
        <v>3128</v>
      </c>
      <c r="C3546" s="17">
        <v>3.05</v>
      </c>
      <c r="D3546" s="2">
        <v>2.78</v>
      </c>
      <c r="F3546" s="15">
        <v>3.07</v>
      </c>
      <c r="G3546" s="17">
        <v>58</v>
      </c>
      <c r="H3546" s="2">
        <v>43</v>
      </c>
      <c r="I3546" s="2">
        <v>74.099999999999994</v>
      </c>
      <c r="J3546" s="2">
        <v>43</v>
      </c>
      <c r="K3546" s="2">
        <v>74.099999999999994</v>
      </c>
      <c r="L3546" s="2">
        <v>74.099999999999994</v>
      </c>
      <c r="M3546" s="2">
        <v>6</v>
      </c>
      <c r="N3546" s="2">
        <v>10.3</v>
      </c>
      <c r="O3546" s="2">
        <v>9</v>
      </c>
      <c r="P3546" s="2">
        <v>15.5</v>
      </c>
      <c r="Q3546" s="2">
        <v>1</v>
      </c>
      <c r="R3546" s="2">
        <v>1.7</v>
      </c>
      <c r="S3546" s="2">
        <v>15</v>
      </c>
      <c r="T3546" s="2">
        <v>25.9</v>
      </c>
      <c r="U3546" s="2">
        <v>27</v>
      </c>
      <c r="V3546" s="2">
        <v>46.6</v>
      </c>
      <c r="Y3546" s="2">
        <v>15</v>
      </c>
      <c r="Z3546" s="2">
        <v>25.9</v>
      </c>
      <c r="AE3546" s="2">
        <v>58</v>
      </c>
      <c r="AF3546" s="2">
        <v>35</v>
      </c>
      <c r="AG3546" s="2">
        <v>60.3</v>
      </c>
      <c r="AH3546" s="2">
        <v>35</v>
      </c>
      <c r="AI3546" s="2">
        <v>60.3</v>
      </c>
      <c r="AJ3546" s="2">
        <v>60.3</v>
      </c>
      <c r="AK3546" s="2">
        <v>9</v>
      </c>
      <c r="AL3546" s="2">
        <v>15.5</v>
      </c>
      <c r="AM3546" s="2">
        <v>14</v>
      </c>
      <c r="AN3546" s="2">
        <v>24.1</v>
      </c>
      <c r="AQ3546" s="2">
        <v>16</v>
      </c>
      <c r="AR3546" s="2">
        <v>27.6</v>
      </c>
      <c r="AS3546" s="2">
        <v>19</v>
      </c>
      <c r="AT3546" s="2">
        <v>32.799999999999997</v>
      </c>
      <c r="AW3546" s="2">
        <v>23</v>
      </c>
      <c r="AX3546" s="2">
        <v>39.700000000000003</v>
      </c>
      <c r="CA3546" s="2">
        <v>58</v>
      </c>
      <c r="CB3546" s="2">
        <v>43</v>
      </c>
      <c r="CC3546" s="2">
        <v>74.099999999999994</v>
      </c>
      <c r="CD3546" s="2">
        <v>43</v>
      </c>
      <c r="CE3546" s="2">
        <v>74.099999999999994</v>
      </c>
      <c r="CF3546" s="2">
        <v>74.099999999999994</v>
      </c>
      <c r="CG3546" s="2">
        <v>5</v>
      </c>
      <c r="CH3546" s="2">
        <v>8.6</v>
      </c>
      <c r="CI3546" s="2">
        <v>10</v>
      </c>
      <c r="CJ3546" s="2">
        <v>17.2</v>
      </c>
      <c r="CM3546" s="2">
        <v>19</v>
      </c>
      <c r="CN3546" s="2">
        <v>32.799999999999997</v>
      </c>
      <c r="CO3546" s="2">
        <v>24</v>
      </c>
      <c r="CP3546" s="2">
        <v>41.4</v>
      </c>
      <c r="CS3546" s="2">
        <v>15</v>
      </c>
      <c r="CT3546" s="2">
        <v>25.9</v>
      </c>
    </row>
    <row r="3547" spans="1:101" ht="12.75" customHeight="1" x14ac:dyDescent="0.2">
      <c r="A3547">
        <v>5</v>
      </c>
      <c r="B3547" s="2">
        <v>3129</v>
      </c>
      <c r="C3547" s="17">
        <v>2.44</v>
      </c>
      <c r="D3547" s="2">
        <v>2.4</v>
      </c>
      <c r="F3547" s="15">
        <v>2.6669999999999998</v>
      </c>
      <c r="G3547" s="17">
        <v>45</v>
      </c>
      <c r="H3547" s="2">
        <v>29</v>
      </c>
      <c r="I3547" s="2">
        <v>64.400000000000006</v>
      </c>
      <c r="J3547" s="2">
        <v>29</v>
      </c>
      <c r="K3547" s="2">
        <v>64.400000000000006</v>
      </c>
      <c r="L3547" s="2">
        <v>64.400000000000006</v>
      </c>
      <c r="M3547" s="2">
        <v>6</v>
      </c>
      <c r="N3547" s="2">
        <v>13.3</v>
      </c>
      <c r="O3547" s="2">
        <v>10</v>
      </c>
      <c r="P3547" s="2">
        <v>22.2</v>
      </c>
      <c r="Q3547" s="2">
        <v>4</v>
      </c>
      <c r="R3547" s="2">
        <v>8.9</v>
      </c>
      <c r="S3547" s="2">
        <v>16</v>
      </c>
      <c r="T3547" s="2">
        <v>35.6</v>
      </c>
      <c r="U3547" s="2">
        <v>9</v>
      </c>
      <c r="V3547" s="2">
        <v>20</v>
      </c>
      <c r="Y3547" s="2">
        <v>16</v>
      </c>
      <c r="Z3547" s="2">
        <v>35.6</v>
      </c>
      <c r="AC3547" s="2">
        <v>1</v>
      </c>
      <c r="AE3547" s="2">
        <v>45</v>
      </c>
      <c r="AF3547" s="2">
        <v>22</v>
      </c>
      <c r="AG3547" s="2">
        <v>48.9</v>
      </c>
      <c r="AH3547" s="2">
        <v>22</v>
      </c>
      <c r="AI3547" s="2">
        <v>48.9</v>
      </c>
      <c r="AJ3547" s="2">
        <v>48.9</v>
      </c>
      <c r="AK3547" s="2">
        <v>11</v>
      </c>
      <c r="AL3547" s="2">
        <v>24.4</v>
      </c>
      <c r="AM3547" s="2">
        <v>12</v>
      </c>
      <c r="AN3547" s="2">
        <v>26.7</v>
      </c>
      <c r="AQ3547" s="2">
        <v>15</v>
      </c>
      <c r="AR3547" s="2">
        <v>33.299999999999997</v>
      </c>
      <c r="AS3547" s="2">
        <v>7</v>
      </c>
      <c r="AT3547" s="2">
        <v>15.6</v>
      </c>
      <c r="AW3547" s="2">
        <v>23</v>
      </c>
      <c r="AX3547" s="2">
        <v>51.1</v>
      </c>
      <c r="BA3547" s="2">
        <v>1</v>
      </c>
      <c r="CA3547" s="2">
        <v>45</v>
      </c>
      <c r="CB3547" s="2">
        <v>33</v>
      </c>
      <c r="CC3547" s="2">
        <v>73.3</v>
      </c>
      <c r="CD3547" s="2">
        <v>33</v>
      </c>
      <c r="CE3547" s="2">
        <v>73.3</v>
      </c>
      <c r="CF3547" s="2">
        <v>73.3</v>
      </c>
      <c r="CG3547" s="2">
        <v>6</v>
      </c>
      <c r="CH3547" s="2">
        <v>13.3</v>
      </c>
      <c r="CI3547" s="2">
        <v>6</v>
      </c>
      <c r="CJ3547" s="2">
        <v>13.3</v>
      </c>
      <c r="CK3547" s="2">
        <v>3</v>
      </c>
      <c r="CL3547" s="2">
        <v>6.7</v>
      </c>
      <c r="CM3547" s="2">
        <v>18</v>
      </c>
      <c r="CN3547" s="2">
        <v>40</v>
      </c>
      <c r="CO3547" s="2">
        <v>12</v>
      </c>
      <c r="CP3547" s="2">
        <v>26.7</v>
      </c>
      <c r="CS3547" s="2">
        <v>12</v>
      </c>
      <c r="CT3547" s="2">
        <v>26.7</v>
      </c>
      <c r="CW3547" s="2">
        <v>1</v>
      </c>
    </row>
    <row r="3548" spans="1:101" ht="12.75" customHeight="1" x14ac:dyDescent="0.2">
      <c r="A3548">
        <v>5</v>
      </c>
      <c r="B3548" s="2">
        <v>3130</v>
      </c>
      <c r="C3548" s="17">
        <v>2.92</v>
      </c>
      <c r="D3548" s="2">
        <v>2.52</v>
      </c>
      <c r="F3548" s="15">
        <v>2.464</v>
      </c>
      <c r="G3548" s="17">
        <v>92</v>
      </c>
      <c r="H3548" s="2">
        <v>65</v>
      </c>
      <c r="I3548" s="2">
        <v>70.7</v>
      </c>
      <c r="J3548" s="2">
        <v>65</v>
      </c>
      <c r="K3548" s="2">
        <v>70.7</v>
      </c>
      <c r="L3548" s="2">
        <v>70.7</v>
      </c>
      <c r="M3548" s="2">
        <v>6</v>
      </c>
      <c r="N3548" s="2">
        <v>6.5</v>
      </c>
      <c r="O3548" s="2">
        <v>21</v>
      </c>
      <c r="P3548" s="2">
        <v>22.8</v>
      </c>
      <c r="Q3548" s="2">
        <v>3</v>
      </c>
      <c r="R3548" s="2">
        <v>3.3</v>
      </c>
      <c r="S3548" s="2">
        <v>27</v>
      </c>
      <c r="T3548" s="2">
        <v>29.3</v>
      </c>
      <c r="U3548" s="2">
        <v>35</v>
      </c>
      <c r="V3548" s="2">
        <v>38</v>
      </c>
      <c r="Y3548" s="2">
        <v>27</v>
      </c>
      <c r="Z3548" s="2">
        <v>29.3</v>
      </c>
      <c r="AB3548" s="2">
        <v>2</v>
      </c>
      <c r="AE3548" s="2">
        <v>91</v>
      </c>
      <c r="AF3548" s="2">
        <v>49</v>
      </c>
      <c r="AG3548" s="2">
        <v>53.3</v>
      </c>
      <c r="AH3548" s="2">
        <v>49</v>
      </c>
      <c r="AI3548" s="2">
        <v>53.3</v>
      </c>
      <c r="AJ3548" s="2">
        <v>53.8</v>
      </c>
      <c r="AK3548" s="2">
        <v>17</v>
      </c>
      <c r="AL3548" s="2">
        <v>18.5</v>
      </c>
      <c r="AM3548" s="2">
        <v>25</v>
      </c>
      <c r="AN3548" s="2">
        <v>27.2</v>
      </c>
      <c r="AQ3548" s="2">
        <v>31</v>
      </c>
      <c r="AR3548" s="2">
        <v>33.700000000000003</v>
      </c>
      <c r="AS3548" s="2">
        <v>18</v>
      </c>
      <c r="AT3548" s="2">
        <v>19.600000000000001</v>
      </c>
      <c r="AU3548" s="2">
        <v>1</v>
      </c>
      <c r="AV3548" s="2">
        <v>1.1000000000000001</v>
      </c>
      <c r="AW3548" s="2">
        <v>43</v>
      </c>
      <c r="AX3548" s="2">
        <v>46.7</v>
      </c>
      <c r="AZ3548" s="2">
        <v>2</v>
      </c>
      <c r="CA3548" s="2">
        <v>92</v>
      </c>
      <c r="CB3548" s="2">
        <v>52</v>
      </c>
      <c r="CC3548" s="2">
        <v>55.9</v>
      </c>
      <c r="CD3548" s="2">
        <v>52</v>
      </c>
      <c r="CE3548" s="2">
        <v>55.9</v>
      </c>
      <c r="CF3548" s="2">
        <v>56.5</v>
      </c>
      <c r="CG3548" s="2">
        <v>14</v>
      </c>
      <c r="CH3548" s="2">
        <v>15.1</v>
      </c>
      <c r="CI3548" s="2">
        <v>26</v>
      </c>
      <c r="CJ3548" s="2">
        <v>28</v>
      </c>
      <c r="CK3548" s="2">
        <v>3</v>
      </c>
      <c r="CL3548" s="2">
        <v>3.2</v>
      </c>
      <c r="CM3548" s="2">
        <v>33</v>
      </c>
      <c r="CN3548" s="2">
        <v>35.5</v>
      </c>
      <c r="CO3548" s="2">
        <v>16</v>
      </c>
      <c r="CP3548" s="2">
        <v>17.2</v>
      </c>
      <c r="CQ3548" s="2">
        <v>1</v>
      </c>
      <c r="CR3548" s="2">
        <v>1.1000000000000001</v>
      </c>
      <c r="CS3548" s="2">
        <v>41</v>
      </c>
      <c r="CT3548" s="2">
        <v>44.1</v>
      </c>
      <c r="CV3548" s="2">
        <v>1</v>
      </c>
    </row>
    <row r="3549" spans="1:101" ht="12.75" customHeight="1" x14ac:dyDescent="0.2">
      <c r="A3549">
        <v>5</v>
      </c>
      <c r="B3549" s="2">
        <v>3133</v>
      </c>
    </row>
    <row r="3550" spans="1:101" ht="12.75" customHeight="1" x14ac:dyDescent="0.2">
      <c r="A3550">
        <v>5</v>
      </c>
      <c r="B3550" s="2">
        <v>3134</v>
      </c>
      <c r="C3550" s="17">
        <v>3.53</v>
      </c>
      <c r="D3550" s="2">
        <v>3.14</v>
      </c>
      <c r="F3550" s="15">
        <v>3.2310000000000003</v>
      </c>
      <c r="G3550" s="17">
        <v>57</v>
      </c>
      <c r="H3550" s="2">
        <v>53</v>
      </c>
      <c r="I3550" s="2">
        <v>93</v>
      </c>
      <c r="J3550" s="2">
        <v>53</v>
      </c>
      <c r="K3550" s="2">
        <v>93</v>
      </c>
      <c r="L3550" s="2">
        <v>93</v>
      </c>
      <c r="M3550" s="2">
        <v>1</v>
      </c>
      <c r="N3550" s="2">
        <v>1.8</v>
      </c>
      <c r="O3550" s="2">
        <v>3</v>
      </c>
      <c r="P3550" s="2">
        <v>5.3</v>
      </c>
      <c r="S3550" s="2">
        <v>18</v>
      </c>
      <c r="T3550" s="2">
        <v>31.6</v>
      </c>
      <c r="U3550" s="2">
        <v>35</v>
      </c>
      <c r="V3550" s="2">
        <v>61.4</v>
      </c>
      <c r="Y3550" s="2">
        <v>4</v>
      </c>
      <c r="Z3550" s="2">
        <v>7</v>
      </c>
      <c r="AE3550" s="2">
        <v>57</v>
      </c>
      <c r="AF3550" s="2">
        <v>44</v>
      </c>
      <c r="AG3550" s="2">
        <v>77.2</v>
      </c>
      <c r="AH3550" s="2">
        <v>44</v>
      </c>
      <c r="AI3550" s="2">
        <v>77.2</v>
      </c>
      <c r="AJ3550" s="2">
        <v>77.2</v>
      </c>
      <c r="AK3550" s="2">
        <v>4</v>
      </c>
      <c r="AL3550" s="2">
        <v>7</v>
      </c>
      <c r="AM3550" s="2">
        <v>9</v>
      </c>
      <c r="AN3550" s="2">
        <v>15.8</v>
      </c>
      <c r="AQ3550" s="2">
        <v>19</v>
      </c>
      <c r="AR3550" s="2">
        <v>33.299999999999997</v>
      </c>
      <c r="AS3550" s="2">
        <v>25</v>
      </c>
      <c r="AT3550" s="2">
        <v>43.9</v>
      </c>
      <c r="AW3550" s="2">
        <v>13</v>
      </c>
      <c r="AX3550" s="2">
        <v>22.8</v>
      </c>
      <c r="CA3550" s="2">
        <v>57</v>
      </c>
      <c r="CB3550" s="2">
        <v>48</v>
      </c>
      <c r="CC3550" s="2">
        <v>84.2</v>
      </c>
      <c r="CD3550" s="2">
        <v>48</v>
      </c>
      <c r="CE3550" s="2">
        <v>84.2</v>
      </c>
      <c r="CF3550" s="2">
        <v>84.2</v>
      </c>
      <c r="CG3550" s="2">
        <v>3</v>
      </c>
      <c r="CH3550" s="2">
        <v>5.3</v>
      </c>
      <c r="CI3550" s="2">
        <v>6</v>
      </c>
      <c r="CJ3550" s="2">
        <v>10.5</v>
      </c>
      <c r="CM3550" s="2">
        <v>23</v>
      </c>
      <c r="CN3550" s="2">
        <v>40.4</v>
      </c>
      <c r="CO3550" s="2">
        <v>25</v>
      </c>
      <c r="CP3550" s="2">
        <v>43.9</v>
      </c>
      <c r="CS3550" s="2">
        <v>9</v>
      </c>
      <c r="CT3550" s="2">
        <v>15.8</v>
      </c>
    </row>
    <row r="3551" spans="1:101" ht="12.75" customHeight="1" x14ac:dyDescent="0.2">
      <c r="A3551">
        <v>5</v>
      </c>
      <c r="B3551" s="2">
        <v>3137</v>
      </c>
      <c r="C3551" s="17">
        <v>2.58</v>
      </c>
      <c r="D3551" s="2">
        <v>2.25</v>
      </c>
      <c r="F3551" s="15">
        <v>2.2489999999999997</v>
      </c>
      <c r="G3551" s="17">
        <v>12</v>
      </c>
      <c r="H3551" s="2">
        <v>6</v>
      </c>
      <c r="I3551" s="2">
        <v>50</v>
      </c>
      <c r="J3551" s="2">
        <v>6</v>
      </c>
      <c r="K3551" s="2">
        <v>50</v>
      </c>
      <c r="L3551" s="2">
        <v>50</v>
      </c>
      <c r="O3551" s="2">
        <v>6</v>
      </c>
      <c r="P3551" s="2">
        <v>50</v>
      </c>
      <c r="S3551" s="2">
        <v>5</v>
      </c>
      <c r="T3551" s="2">
        <v>41.7</v>
      </c>
      <c r="U3551" s="2">
        <v>1</v>
      </c>
      <c r="V3551" s="2">
        <v>8.3000000000000007</v>
      </c>
      <c r="Y3551" s="2">
        <v>6</v>
      </c>
      <c r="Z3551" s="2">
        <v>50</v>
      </c>
      <c r="AE3551" s="2">
        <v>12</v>
      </c>
      <c r="AF3551" s="2">
        <v>4</v>
      </c>
      <c r="AG3551" s="2">
        <v>33.299999999999997</v>
      </c>
      <c r="AH3551" s="2">
        <v>4</v>
      </c>
      <c r="AI3551" s="2">
        <v>33.299999999999997</v>
      </c>
      <c r="AJ3551" s="2">
        <v>33.299999999999997</v>
      </c>
      <c r="AK3551" s="2">
        <v>2</v>
      </c>
      <c r="AL3551" s="2">
        <v>16.7</v>
      </c>
      <c r="AM3551" s="2">
        <v>6</v>
      </c>
      <c r="AN3551" s="2">
        <v>50</v>
      </c>
      <c r="AQ3551" s="2">
        <v>3</v>
      </c>
      <c r="AR3551" s="2">
        <v>25</v>
      </c>
      <c r="AS3551" s="2">
        <v>1</v>
      </c>
      <c r="AT3551" s="2">
        <v>8.3000000000000007</v>
      </c>
      <c r="AW3551" s="2">
        <v>8</v>
      </c>
      <c r="AX3551" s="2">
        <v>66.7</v>
      </c>
      <c r="CA3551" s="2">
        <v>12</v>
      </c>
      <c r="CB3551" s="2">
        <v>4</v>
      </c>
      <c r="CC3551" s="2">
        <v>33.299999999999997</v>
      </c>
      <c r="CD3551" s="2">
        <v>4</v>
      </c>
      <c r="CE3551" s="2">
        <v>33.299999999999997</v>
      </c>
      <c r="CF3551" s="2">
        <v>33.299999999999997</v>
      </c>
      <c r="CG3551" s="2">
        <v>2</v>
      </c>
      <c r="CH3551" s="2">
        <v>16.7</v>
      </c>
      <c r="CI3551" s="2">
        <v>6</v>
      </c>
      <c r="CJ3551" s="2">
        <v>50</v>
      </c>
      <c r="CM3551" s="2">
        <v>3</v>
      </c>
      <c r="CN3551" s="2">
        <v>25</v>
      </c>
      <c r="CO3551" s="2">
        <v>1</v>
      </c>
      <c r="CP3551" s="2">
        <v>8.3000000000000007</v>
      </c>
      <c r="CS3551" s="2">
        <v>8</v>
      </c>
      <c r="CT3551" s="2">
        <v>66.7</v>
      </c>
    </row>
    <row r="3552" spans="1:101" ht="12.75" customHeight="1" x14ac:dyDescent="0.2">
      <c r="A3552">
        <v>5</v>
      </c>
      <c r="B3552" s="2">
        <v>3138</v>
      </c>
      <c r="C3552" s="17">
        <v>2.5099999999999998</v>
      </c>
      <c r="D3552" s="2">
        <v>2.27</v>
      </c>
      <c r="F3552" s="15">
        <v>1.6119999999999999</v>
      </c>
      <c r="G3552" s="17">
        <v>85</v>
      </c>
      <c r="H3552" s="2">
        <v>37</v>
      </c>
      <c r="I3552" s="2">
        <v>43.5</v>
      </c>
      <c r="J3552" s="2">
        <v>37</v>
      </c>
      <c r="K3552" s="2">
        <v>43.5</v>
      </c>
      <c r="L3552" s="2">
        <v>43.5</v>
      </c>
      <c r="M3552" s="2">
        <v>3</v>
      </c>
      <c r="N3552" s="2">
        <v>3.5</v>
      </c>
      <c r="O3552" s="2">
        <v>45</v>
      </c>
      <c r="P3552" s="2">
        <v>52.9</v>
      </c>
      <c r="Q3552" s="2">
        <v>2</v>
      </c>
      <c r="R3552" s="2">
        <v>2.4</v>
      </c>
      <c r="S3552" s="2">
        <v>20</v>
      </c>
      <c r="T3552" s="2">
        <v>23.5</v>
      </c>
      <c r="U3552" s="2">
        <v>15</v>
      </c>
      <c r="V3552" s="2">
        <v>17.600000000000001</v>
      </c>
      <c r="Y3552" s="2">
        <v>48</v>
      </c>
      <c r="Z3552" s="2">
        <v>56.5</v>
      </c>
      <c r="AA3552" s="2">
        <v>1</v>
      </c>
      <c r="AE3552" s="2">
        <v>86</v>
      </c>
      <c r="AF3552" s="2">
        <v>38</v>
      </c>
      <c r="AG3552" s="2">
        <v>44.2</v>
      </c>
      <c r="AH3552" s="2">
        <v>38</v>
      </c>
      <c r="AI3552" s="2">
        <v>44.2</v>
      </c>
      <c r="AJ3552" s="2">
        <v>44.2</v>
      </c>
      <c r="AK3552" s="2">
        <v>18</v>
      </c>
      <c r="AL3552" s="2">
        <v>20.9</v>
      </c>
      <c r="AM3552" s="2">
        <v>30</v>
      </c>
      <c r="AN3552" s="2">
        <v>34.9</v>
      </c>
      <c r="AQ3552" s="2">
        <v>35</v>
      </c>
      <c r="AR3552" s="2">
        <v>40.700000000000003</v>
      </c>
      <c r="AS3552" s="2">
        <v>3</v>
      </c>
      <c r="AT3552" s="2">
        <v>3.5</v>
      </c>
      <c r="AW3552" s="2">
        <v>48</v>
      </c>
      <c r="AX3552" s="2">
        <v>55.8</v>
      </c>
      <c r="CA3552" s="2">
        <v>85</v>
      </c>
      <c r="CB3552" s="2">
        <v>14</v>
      </c>
      <c r="CC3552" s="2">
        <v>16.5</v>
      </c>
      <c r="CD3552" s="2">
        <v>14</v>
      </c>
      <c r="CE3552" s="2">
        <v>16.5</v>
      </c>
      <c r="CF3552" s="2">
        <v>16.5</v>
      </c>
      <c r="CG3552" s="2">
        <v>45</v>
      </c>
      <c r="CH3552" s="2">
        <v>52.9</v>
      </c>
      <c r="CI3552" s="2">
        <v>26</v>
      </c>
      <c r="CJ3552" s="2">
        <v>30.6</v>
      </c>
      <c r="CK3552" s="2">
        <v>1</v>
      </c>
      <c r="CL3552" s="2">
        <v>1.2</v>
      </c>
      <c r="CM3552" s="2">
        <v>12</v>
      </c>
      <c r="CN3552" s="2">
        <v>14.1</v>
      </c>
      <c r="CO3552" s="2">
        <v>1</v>
      </c>
      <c r="CP3552" s="2">
        <v>1.2</v>
      </c>
      <c r="CS3552" s="2">
        <v>71</v>
      </c>
      <c r="CT3552" s="2">
        <v>83.5</v>
      </c>
      <c r="CU3552" s="2">
        <v>1</v>
      </c>
    </row>
    <row r="3553" spans="1:101" ht="12.75" customHeight="1" x14ac:dyDescent="0.2">
      <c r="A3553">
        <v>5</v>
      </c>
      <c r="B3553" s="2">
        <v>3140</v>
      </c>
      <c r="C3553" s="17">
        <v>1.78</v>
      </c>
      <c r="D3553" s="2">
        <v>1.83</v>
      </c>
      <c r="F3553" s="15">
        <v>1.5579999999999998</v>
      </c>
      <c r="G3553" s="17">
        <v>17</v>
      </c>
      <c r="H3553" s="2">
        <v>4</v>
      </c>
      <c r="I3553" s="2">
        <v>22.2</v>
      </c>
      <c r="J3553" s="2">
        <v>4</v>
      </c>
      <c r="K3553" s="2">
        <v>22.2</v>
      </c>
      <c r="L3553" s="2">
        <v>23.5</v>
      </c>
      <c r="M3553" s="2">
        <v>7</v>
      </c>
      <c r="N3553" s="2">
        <v>38.9</v>
      </c>
      <c r="O3553" s="2">
        <v>6</v>
      </c>
      <c r="P3553" s="2">
        <v>33.299999999999997</v>
      </c>
      <c r="S3553" s="2">
        <v>3</v>
      </c>
      <c r="T3553" s="2">
        <v>16.7</v>
      </c>
      <c r="U3553" s="2">
        <v>1</v>
      </c>
      <c r="V3553" s="2">
        <v>5.6</v>
      </c>
      <c r="W3553" s="2">
        <v>1</v>
      </c>
      <c r="X3553" s="2">
        <v>5.6</v>
      </c>
      <c r="Y3553" s="2">
        <v>14</v>
      </c>
      <c r="Z3553" s="2">
        <v>77.8</v>
      </c>
      <c r="AC3553" s="2">
        <v>1</v>
      </c>
      <c r="AE3553" s="2">
        <v>17</v>
      </c>
      <c r="AF3553" s="2">
        <v>3</v>
      </c>
      <c r="AG3553" s="2">
        <v>16.7</v>
      </c>
      <c r="AH3553" s="2">
        <v>3</v>
      </c>
      <c r="AI3553" s="2">
        <v>16.7</v>
      </c>
      <c r="AJ3553" s="2">
        <v>17.600000000000001</v>
      </c>
      <c r="AK3553" s="2">
        <v>6</v>
      </c>
      <c r="AL3553" s="2">
        <v>33.299999999999997</v>
      </c>
      <c r="AM3553" s="2">
        <v>8</v>
      </c>
      <c r="AN3553" s="2">
        <v>44.4</v>
      </c>
      <c r="AQ3553" s="2">
        <v>1</v>
      </c>
      <c r="AR3553" s="2">
        <v>5.6</v>
      </c>
      <c r="AS3553" s="2">
        <v>2</v>
      </c>
      <c r="AT3553" s="2">
        <v>11.1</v>
      </c>
      <c r="AU3553" s="2">
        <v>1</v>
      </c>
      <c r="AV3553" s="2">
        <v>5.6</v>
      </c>
      <c r="AW3553" s="2">
        <v>15</v>
      </c>
      <c r="AX3553" s="2">
        <v>83.3</v>
      </c>
      <c r="BA3553" s="2">
        <v>1</v>
      </c>
      <c r="CA3553" s="2">
        <v>17</v>
      </c>
      <c r="CB3553" s="2">
        <v>4</v>
      </c>
      <c r="CC3553" s="2">
        <v>22.2</v>
      </c>
      <c r="CD3553" s="2">
        <v>4</v>
      </c>
      <c r="CE3553" s="2">
        <v>22.2</v>
      </c>
      <c r="CF3553" s="2">
        <v>23.5</v>
      </c>
      <c r="CG3553" s="2">
        <v>11</v>
      </c>
      <c r="CH3553" s="2">
        <v>61.1</v>
      </c>
      <c r="CI3553" s="2">
        <v>2</v>
      </c>
      <c r="CJ3553" s="2">
        <v>11.1</v>
      </c>
      <c r="CM3553" s="2">
        <v>3</v>
      </c>
      <c r="CN3553" s="2">
        <v>16.7</v>
      </c>
      <c r="CO3553" s="2">
        <v>1</v>
      </c>
      <c r="CP3553" s="2">
        <v>5.6</v>
      </c>
      <c r="CQ3553" s="2">
        <v>1</v>
      </c>
      <c r="CR3553" s="2">
        <v>5.6</v>
      </c>
      <c r="CS3553" s="2">
        <v>14</v>
      </c>
      <c r="CT3553" s="2">
        <v>77.8</v>
      </c>
      <c r="CW3553" s="2">
        <v>1</v>
      </c>
    </row>
    <row r="3554" spans="1:101" ht="12.75" customHeight="1" x14ac:dyDescent="0.2">
      <c r="A3554">
        <v>5</v>
      </c>
      <c r="B3554" s="2">
        <v>3142</v>
      </c>
      <c r="G3554" s="17">
        <v>5</v>
      </c>
      <c r="AE3554" s="2">
        <v>5</v>
      </c>
      <c r="CA3554" s="2">
        <v>5</v>
      </c>
    </row>
    <row r="3555" spans="1:101" ht="12.75" customHeight="1" x14ac:dyDescent="0.2">
      <c r="A3555">
        <v>5</v>
      </c>
      <c r="B3555" s="2">
        <v>3144</v>
      </c>
      <c r="C3555" s="17">
        <v>3.03</v>
      </c>
      <c r="D3555" s="2">
        <v>2.73</v>
      </c>
      <c r="F3555" s="15">
        <v>2.9419999999999997</v>
      </c>
      <c r="G3555" s="17">
        <v>86</v>
      </c>
      <c r="H3555" s="2">
        <v>67</v>
      </c>
      <c r="I3555" s="2">
        <v>77.900000000000006</v>
      </c>
      <c r="J3555" s="2">
        <v>67</v>
      </c>
      <c r="K3555" s="2">
        <v>77.900000000000006</v>
      </c>
      <c r="L3555" s="2">
        <v>77.900000000000006</v>
      </c>
      <c r="M3555" s="2">
        <v>2</v>
      </c>
      <c r="N3555" s="2">
        <v>2.2999999999999998</v>
      </c>
      <c r="O3555" s="2">
        <v>17</v>
      </c>
      <c r="P3555" s="2">
        <v>19.8</v>
      </c>
      <c r="Q3555" s="2">
        <v>3</v>
      </c>
      <c r="R3555" s="2">
        <v>3.5</v>
      </c>
      <c r="S3555" s="2">
        <v>31</v>
      </c>
      <c r="T3555" s="2">
        <v>36</v>
      </c>
      <c r="U3555" s="2">
        <v>33</v>
      </c>
      <c r="V3555" s="2">
        <v>38.4</v>
      </c>
      <c r="Y3555" s="2">
        <v>19</v>
      </c>
      <c r="Z3555" s="2">
        <v>22.1</v>
      </c>
      <c r="AB3555" s="2">
        <v>2</v>
      </c>
      <c r="AC3555" s="2">
        <v>2</v>
      </c>
      <c r="AE3555" s="2">
        <v>86</v>
      </c>
      <c r="AF3555" s="2">
        <v>52</v>
      </c>
      <c r="AG3555" s="2">
        <v>60.5</v>
      </c>
      <c r="AH3555" s="2">
        <v>52</v>
      </c>
      <c r="AI3555" s="2">
        <v>60.5</v>
      </c>
      <c r="AJ3555" s="2">
        <v>60.5</v>
      </c>
      <c r="AK3555" s="2">
        <v>11</v>
      </c>
      <c r="AL3555" s="2">
        <v>12.8</v>
      </c>
      <c r="AM3555" s="2">
        <v>23</v>
      </c>
      <c r="AN3555" s="2">
        <v>26.7</v>
      </c>
      <c r="AO3555" s="2">
        <v>1</v>
      </c>
      <c r="AP3555" s="2">
        <v>1.2</v>
      </c>
      <c r="AQ3555" s="2">
        <v>26</v>
      </c>
      <c r="AR3555" s="2">
        <v>30.2</v>
      </c>
      <c r="AS3555" s="2">
        <v>25</v>
      </c>
      <c r="AT3555" s="2">
        <v>29.1</v>
      </c>
      <c r="AW3555" s="2">
        <v>34</v>
      </c>
      <c r="AX3555" s="2">
        <v>39.5</v>
      </c>
      <c r="AZ3555" s="2">
        <v>2</v>
      </c>
      <c r="BA3555" s="2">
        <v>2</v>
      </c>
      <c r="CA3555" s="2">
        <v>87</v>
      </c>
      <c r="CB3555" s="2">
        <v>62</v>
      </c>
      <c r="CC3555" s="2">
        <v>71.3</v>
      </c>
      <c r="CD3555" s="2">
        <v>62</v>
      </c>
      <c r="CE3555" s="2">
        <v>71.3</v>
      </c>
      <c r="CF3555" s="2">
        <v>71.3</v>
      </c>
      <c r="CG3555" s="2">
        <v>9</v>
      </c>
      <c r="CH3555" s="2">
        <v>10.3</v>
      </c>
      <c r="CI3555" s="2">
        <v>16</v>
      </c>
      <c r="CJ3555" s="2">
        <v>18.399999999999999</v>
      </c>
      <c r="CK3555" s="2">
        <v>1</v>
      </c>
      <c r="CL3555" s="2">
        <v>1.1000000000000001</v>
      </c>
      <c r="CM3555" s="2">
        <v>29</v>
      </c>
      <c r="CN3555" s="2">
        <v>33.299999999999997</v>
      </c>
      <c r="CO3555" s="2">
        <v>32</v>
      </c>
      <c r="CP3555" s="2">
        <v>36.799999999999997</v>
      </c>
      <c r="CS3555" s="2">
        <v>25</v>
      </c>
      <c r="CT3555" s="2">
        <v>28.7</v>
      </c>
      <c r="CV3555" s="2">
        <v>1</v>
      </c>
      <c r="CW3555" s="2">
        <v>2</v>
      </c>
    </row>
    <row r="3556" spans="1:101" ht="12.75" customHeight="1" x14ac:dyDescent="0.2">
      <c r="A3556">
        <v>5</v>
      </c>
      <c r="B3556" s="2">
        <v>3148</v>
      </c>
      <c r="C3556" s="17">
        <v>2.4</v>
      </c>
      <c r="D3556" s="2">
        <v>2.2400000000000002</v>
      </c>
      <c r="F3556" s="15">
        <v>2.0579999999999998</v>
      </c>
      <c r="G3556" s="17">
        <v>68</v>
      </c>
      <c r="H3556" s="2">
        <v>36</v>
      </c>
      <c r="I3556" s="2">
        <v>52.9</v>
      </c>
      <c r="J3556" s="2">
        <v>36</v>
      </c>
      <c r="K3556" s="2">
        <v>52.9</v>
      </c>
      <c r="L3556" s="2">
        <v>52.9</v>
      </c>
      <c r="M3556" s="2">
        <v>7</v>
      </c>
      <c r="N3556" s="2">
        <v>10.3</v>
      </c>
      <c r="O3556" s="2">
        <v>25</v>
      </c>
      <c r="P3556" s="2">
        <v>36.799999999999997</v>
      </c>
      <c r="Q3556" s="2">
        <v>4</v>
      </c>
      <c r="R3556" s="2">
        <v>5.9</v>
      </c>
      <c r="S3556" s="2">
        <v>22</v>
      </c>
      <c r="T3556" s="2">
        <v>32.4</v>
      </c>
      <c r="U3556" s="2">
        <v>10</v>
      </c>
      <c r="V3556" s="2">
        <v>14.7</v>
      </c>
      <c r="Y3556" s="2">
        <v>32</v>
      </c>
      <c r="Z3556" s="2">
        <v>47.1</v>
      </c>
      <c r="AB3556" s="2">
        <v>1</v>
      </c>
      <c r="AE3556" s="2">
        <v>68</v>
      </c>
      <c r="AF3556" s="2">
        <v>29</v>
      </c>
      <c r="AG3556" s="2">
        <v>42.6</v>
      </c>
      <c r="AH3556" s="2">
        <v>29</v>
      </c>
      <c r="AI3556" s="2">
        <v>42.6</v>
      </c>
      <c r="AJ3556" s="2">
        <v>42.6</v>
      </c>
      <c r="AK3556" s="2">
        <v>18</v>
      </c>
      <c r="AL3556" s="2">
        <v>26.5</v>
      </c>
      <c r="AM3556" s="2">
        <v>21</v>
      </c>
      <c r="AN3556" s="2">
        <v>30.9</v>
      </c>
      <c r="AO3556" s="2">
        <v>1</v>
      </c>
      <c r="AP3556" s="2">
        <v>1.5</v>
      </c>
      <c r="AQ3556" s="2">
        <v>20</v>
      </c>
      <c r="AR3556" s="2">
        <v>29.4</v>
      </c>
      <c r="AS3556" s="2">
        <v>8</v>
      </c>
      <c r="AT3556" s="2">
        <v>11.8</v>
      </c>
      <c r="AW3556" s="2">
        <v>39</v>
      </c>
      <c r="AX3556" s="2">
        <v>57.4</v>
      </c>
      <c r="AZ3556" s="2">
        <v>1</v>
      </c>
      <c r="CA3556" s="2">
        <v>68</v>
      </c>
      <c r="CB3556" s="2">
        <v>26</v>
      </c>
      <c r="CC3556" s="2">
        <v>38.200000000000003</v>
      </c>
      <c r="CD3556" s="2">
        <v>26</v>
      </c>
      <c r="CE3556" s="2">
        <v>38.200000000000003</v>
      </c>
      <c r="CF3556" s="2">
        <v>38.200000000000003</v>
      </c>
      <c r="CG3556" s="2">
        <v>19</v>
      </c>
      <c r="CH3556" s="2">
        <v>27.9</v>
      </c>
      <c r="CI3556" s="2">
        <v>23</v>
      </c>
      <c r="CJ3556" s="2">
        <v>33.799999999999997</v>
      </c>
      <c r="CK3556" s="2">
        <v>2</v>
      </c>
      <c r="CL3556" s="2">
        <v>2.9</v>
      </c>
      <c r="CM3556" s="2">
        <v>21</v>
      </c>
      <c r="CN3556" s="2">
        <v>30.9</v>
      </c>
      <c r="CO3556" s="2">
        <v>3</v>
      </c>
      <c r="CP3556" s="2">
        <v>4.4000000000000004</v>
      </c>
      <c r="CS3556" s="2">
        <v>42</v>
      </c>
      <c r="CT3556" s="2">
        <v>61.8</v>
      </c>
      <c r="CV3556" s="2">
        <v>1</v>
      </c>
    </row>
    <row r="3557" spans="1:101" ht="12.75" customHeight="1" x14ac:dyDescent="0.2">
      <c r="A3557">
        <v>5</v>
      </c>
      <c r="B3557" s="2">
        <v>3149</v>
      </c>
      <c r="C3557" s="17">
        <v>2.77</v>
      </c>
      <c r="D3557" s="2">
        <v>2.3199999999999998</v>
      </c>
      <c r="F3557" s="15">
        <v>2.33</v>
      </c>
      <c r="G3557" s="17">
        <v>95</v>
      </c>
      <c r="H3557" s="2">
        <v>55</v>
      </c>
      <c r="I3557" s="2">
        <v>56.7</v>
      </c>
      <c r="J3557" s="2">
        <v>55</v>
      </c>
      <c r="K3557" s="2">
        <v>56.7</v>
      </c>
      <c r="L3557" s="2">
        <v>57.9</v>
      </c>
      <c r="M3557" s="2">
        <v>3</v>
      </c>
      <c r="N3557" s="2">
        <v>3.1</v>
      </c>
      <c r="O3557" s="2">
        <v>37</v>
      </c>
      <c r="P3557" s="2">
        <v>38.1</v>
      </c>
      <c r="S3557" s="2">
        <v>28</v>
      </c>
      <c r="T3557" s="2">
        <v>28.9</v>
      </c>
      <c r="U3557" s="2">
        <v>27</v>
      </c>
      <c r="V3557" s="2">
        <v>27.8</v>
      </c>
      <c r="W3557" s="2">
        <v>2</v>
      </c>
      <c r="X3557" s="2">
        <v>2.1</v>
      </c>
      <c r="Y3557" s="2">
        <v>42</v>
      </c>
      <c r="Z3557" s="2">
        <v>43.3</v>
      </c>
      <c r="AE3557" s="2">
        <v>95</v>
      </c>
      <c r="AF3557" s="2">
        <v>47</v>
      </c>
      <c r="AG3557" s="2">
        <v>48.5</v>
      </c>
      <c r="AH3557" s="2">
        <v>47</v>
      </c>
      <c r="AI3557" s="2">
        <v>48.5</v>
      </c>
      <c r="AJ3557" s="2">
        <v>49.5</v>
      </c>
      <c r="AK3557" s="2">
        <v>18</v>
      </c>
      <c r="AL3557" s="2">
        <v>18.600000000000001</v>
      </c>
      <c r="AM3557" s="2">
        <v>30</v>
      </c>
      <c r="AN3557" s="2">
        <v>30.9</v>
      </c>
      <c r="AO3557" s="2">
        <v>1</v>
      </c>
      <c r="AP3557" s="2">
        <v>1</v>
      </c>
      <c r="AQ3557" s="2">
        <v>37</v>
      </c>
      <c r="AR3557" s="2">
        <v>38.1</v>
      </c>
      <c r="AS3557" s="2">
        <v>9</v>
      </c>
      <c r="AT3557" s="2">
        <v>9.3000000000000007</v>
      </c>
      <c r="AU3557" s="2">
        <v>2</v>
      </c>
      <c r="AV3557" s="2">
        <v>2.1</v>
      </c>
      <c r="AW3557" s="2">
        <v>50</v>
      </c>
      <c r="AX3557" s="2">
        <v>51.5</v>
      </c>
      <c r="CA3557" s="2">
        <v>95</v>
      </c>
      <c r="CB3557" s="2">
        <v>44</v>
      </c>
      <c r="CC3557" s="2">
        <v>45.4</v>
      </c>
      <c r="CD3557" s="2">
        <v>44</v>
      </c>
      <c r="CE3557" s="2">
        <v>45.4</v>
      </c>
      <c r="CF3557" s="2">
        <v>46.3</v>
      </c>
      <c r="CG3557" s="2">
        <v>21</v>
      </c>
      <c r="CH3557" s="2">
        <v>21.6</v>
      </c>
      <c r="CI3557" s="2">
        <v>30</v>
      </c>
      <c r="CJ3557" s="2">
        <v>30.9</v>
      </c>
      <c r="CM3557" s="2">
        <v>31</v>
      </c>
      <c r="CN3557" s="2">
        <v>32</v>
      </c>
      <c r="CO3557" s="2">
        <v>13</v>
      </c>
      <c r="CP3557" s="2">
        <v>13.4</v>
      </c>
      <c r="CQ3557" s="2">
        <v>2</v>
      </c>
      <c r="CR3557" s="2">
        <v>2.1</v>
      </c>
      <c r="CS3557" s="2">
        <v>53</v>
      </c>
      <c r="CT3557" s="2">
        <v>54.6</v>
      </c>
    </row>
    <row r="3558" spans="1:101" ht="12.75" customHeight="1" x14ac:dyDescent="0.2">
      <c r="A3558">
        <v>5</v>
      </c>
      <c r="B3558" s="2">
        <v>3152</v>
      </c>
      <c r="C3558" s="17">
        <v>2.57</v>
      </c>
      <c r="D3558" s="2">
        <v>2.85</v>
      </c>
      <c r="F3558" s="15">
        <v>2.5529999999999999</v>
      </c>
      <c r="G3558" s="17">
        <v>46</v>
      </c>
      <c r="H3558" s="2">
        <v>27</v>
      </c>
      <c r="I3558" s="2">
        <v>57.4</v>
      </c>
      <c r="J3558" s="2">
        <v>27</v>
      </c>
      <c r="K3558" s="2">
        <v>57.4</v>
      </c>
      <c r="L3558" s="2">
        <v>58.7</v>
      </c>
      <c r="M3558" s="2">
        <v>6</v>
      </c>
      <c r="N3558" s="2">
        <v>12.8</v>
      </c>
      <c r="O3558" s="2">
        <v>13</v>
      </c>
      <c r="P3558" s="2">
        <v>27.7</v>
      </c>
      <c r="Q3558" s="2">
        <v>1</v>
      </c>
      <c r="R3558" s="2">
        <v>2.1</v>
      </c>
      <c r="S3558" s="2">
        <v>15</v>
      </c>
      <c r="T3558" s="2">
        <v>31.9</v>
      </c>
      <c r="U3558" s="2">
        <v>11</v>
      </c>
      <c r="V3558" s="2">
        <v>23.4</v>
      </c>
      <c r="W3558" s="2">
        <v>1</v>
      </c>
      <c r="X3558" s="2">
        <v>2.1</v>
      </c>
      <c r="Y3558" s="2">
        <v>20</v>
      </c>
      <c r="Z3558" s="2">
        <v>42.6</v>
      </c>
      <c r="AE3558" s="2">
        <v>46</v>
      </c>
      <c r="AF3558" s="2">
        <v>33</v>
      </c>
      <c r="AG3558" s="2">
        <v>70.2</v>
      </c>
      <c r="AH3558" s="2">
        <v>33</v>
      </c>
      <c r="AI3558" s="2">
        <v>70.2</v>
      </c>
      <c r="AJ3558" s="2">
        <v>71.7</v>
      </c>
      <c r="AK3558" s="2">
        <v>6</v>
      </c>
      <c r="AL3558" s="2">
        <v>12.8</v>
      </c>
      <c r="AM3558" s="2">
        <v>7</v>
      </c>
      <c r="AN3558" s="2">
        <v>14.9</v>
      </c>
      <c r="AQ3558" s="2">
        <v>18</v>
      </c>
      <c r="AR3558" s="2">
        <v>38.299999999999997</v>
      </c>
      <c r="AS3558" s="2">
        <v>15</v>
      </c>
      <c r="AT3558" s="2">
        <v>31.9</v>
      </c>
      <c r="AU3558" s="2">
        <v>1</v>
      </c>
      <c r="AV3558" s="2">
        <v>2.1</v>
      </c>
      <c r="AW3558" s="2">
        <v>14</v>
      </c>
      <c r="AX3558" s="2">
        <v>29.8</v>
      </c>
      <c r="CA3558" s="2">
        <v>46</v>
      </c>
      <c r="CB3558" s="2">
        <v>26</v>
      </c>
      <c r="CC3558" s="2">
        <v>55.3</v>
      </c>
      <c r="CD3558" s="2">
        <v>26</v>
      </c>
      <c r="CE3558" s="2">
        <v>55.3</v>
      </c>
      <c r="CF3558" s="2">
        <v>56.5</v>
      </c>
      <c r="CG3558" s="2">
        <v>10</v>
      </c>
      <c r="CH3558" s="2">
        <v>21.3</v>
      </c>
      <c r="CI3558" s="2">
        <v>10</v>
      </c>
      <c r="CJ3558" s="2">
        <v>21.3</v>
      </c>
      <c r="CM3558" s="2">
        <v>14</v>
      </c>
      <c r="CN3558" s="2">
        <v>29.8</v>
      </c>
      <c r="CO3558" s="2">
        <v>12</v>
      </c>
      <c r="CP3558" s="2">
        <v>25.5</v>
      </c>
      <c r="CQ3558" s="2">
        <v>1</v>
      </c>
      <c r="CR3558" s="2">
        <v>2.1</v>
      </c>
      <c r="CS3558" s="2">
        <v>21</v>
      </c>
      <c r="CT3558" s="2">
        <v>44.7</v>
      </c>
    </row>
    <row r="3559" spans="1:101" ht="12.75" customHeight="1" x14ac:dyDescent="0.2">
      <c r="A3559">
        <v>5</v>
      </c>
      <c r="B3559" s="2">
        <v>3153</v>
      </c>
      <c r="C3559" s="17">
        <v>2.93</v>
      </c>
      <c r="D3559" s="2">
        <v>2.54</v>
      </c>
      <c r="F3559" s="15">
        <v>2.8849999999999998</v>
      </c>
      <c r="G3559" s="17">
        <v>67</v>
      </c>
      <c r="H3559" s="2">
        <v>44</v>
      </c>
      <c r="I3559" s="2">
        <v>62.9</v>
      </c>
      <c r="J3559" s="2">
        <v>44</v>
      </c>
      <c r="K3559" s="2">
        <v>62.9</v>
      </c>
      <c r="L3559" s="2">
        <v>65.7</v>
      </c>
      <c r="M3559" s="2">
        <v>3</v>
      </c>
      <c r="N3559" s="2">
        <v>4.3</v>
      </c>
      <c r="O3559" s="2">
        <v>20</v>
      </c>
      <c r="P3559" s="2">
        <v>28.6</v>
      </c>
      <c r="S3559" s="2">
        <v>14</v>
      </c>
      <c r="T3559" s="2">
        <v>20</v>
      </c>
      <c r="U3559" s="2">
        <v>30</v>
      </c>
      <c r="V3559" s="2">
        <v>42.9</v>
      </c>
      <c r="W3559" s="2">
        <v>3</v>
      </c>
      <c r="X3559" s="2">
        <v>4.3</v>
      </c>
      <c r="Y3559" s="2">
        <v>26</v>
      </c>
      <c r="Z3559" s="2">
        <v>37.1</v>
      </c>
      <c r="AE3559" s="2">
        <v>67</v>
      </c>
      <c r="AF3559" s="2">
        <v>45</v>
      </c>
      <c r="AG3559" s="2">
        <v>64.3</v>
      </c>
      <c r="AH3559" s="2">
        <v>45</v>
      </c>
      <c r="AI3559" s="2">
        <v>64.3</v>
      </c>
      <c r="AJ3559" s="2">
        <v>67.2</v>
      </c>
      <c r="AK3559" s="2">
        <v>13</v>
      </c>
      <c r="AL3559" s="2">
        <v>18.600000000000001</v>
      </c>
      <c r="AM3559" s="2">
        <v>9</v>
      </c>
      <c r="AN3559" s="2">
        <v>12.9</v>
      </c>
      <c r="AQ3559" s="2">
        <v>33</v>
      </c>
      <c r="AR3559" s="2">
        <v>47.1</v>
      </c>
      <c r="AS3559" s="2">
        <v>12</v>
      </c>
      <c r="AT3559" s="2">
        <v>17.100000000000001</v>
      </c>
      <c r="AU3559" s="2">
        <v>3</v>
      </c>
      <c r="AV3559" s="2">
        <v>4.3</v>
      </c>
      <c r="AW3559" s="2">
        <v>25</v>
      </c>
      <c r="AX3559" s="2">
        <v>35.700000000000003</v>
      </c>
      <c r="CA3559" s="2">
        <v>67</v>
      </c>
      <c r="CB3559" s="2">
        <v>49</v>
      </c>
      <c r="CC3559" s="2">
        <v>70</v>
      </c>
      <c r="CD3559" s="2">
        <v>49</v>
      </c>
      <c r="CE3559" s="2">
        <v>70</v>
      </c>
      <c r="CF3559" s="2">
        <v>73.099999999999994</v>
      </c>
      <c r="CG3559" s="2">
        <v>6</v>
      </c>
      <c r="CH3559" s="2">
        <v>8.6</v>
      </c>
      <c r="CI3559" s="2">
        <v>12</v>
      </c>
      <c r="CJ3559" s="2">
        <v>17.100000000000001</v>
      </c>
      <c r="CM3559" s="2">
        <v>24</v>
      </c>
      <c r="CN3559" s="2">
        <v>34.299999999999997</v>
      </c>
      <c r="CO3559" s="2">
        <v>25</v>
      </c>
      <c r="CP3559" s="2">
        <v>35.700000000000003</v>
      </c>
      <c r="CQ3559" s="2">
        <v>3</v>
      </c>
      <c r="CR3559" s="2">
        <v>4.3</v>
      </c>
      <c r="CS3559" s="2">
        <v>21</v>
      </c>
      <c r="CT3559" s="2">
        <v>30</v>
      </c>
    </row>
    <row r="3560" spans="1:101" ht="12.75" customHeight="1" x14ac:dyDescent="0.2">
      <c r="A3560">
        <v>5</v>
      </c>
      <c r="B3560" s="2">
        <v>3155</v>
      </c>
      <c r="C3560" s="17">
        <v>2.67</v>
      </c>
      <c r="D3560" s="2">
        <v>2.67</v>
      </c>
      <c r="F3560" s="15">
        <v>2.3330000000000002</v>
      </c>
      <c r="G3560" s="17">
        <v>12</v>
      </c>
      <c r="H3560" s="2">
        <v>11</v>
      </c>
      <c r="I3560" s="2">
        <v>91.7</v>
      </c>
      <c r="J3560" s="2">
        <v>11</v>
      </c>
      <c r="K3560" s="2">
        <v>91.7</v>
      </c>
      <c r="L3560" s="2">
        <v>91.7</v>
      </c>
      <c r="O3560" s="2">
        <v>1</v>
      </c>
      <c r="P3560" s="2">
        <v>8.3000000000000007</v>
      </c>
      <c r="Q3560" s="2">
        <v>2</v>
      </c>
      <c r="R3560" s="2">
        <v>16.7</v>
      </c>
      <c r="S3560" s="2">
        <v>6</v>
      </c>
      <c r="T3560" s="2">
        <v>50</v>
      </c>
      <c r="U3560" s="2">
        <v>3</v>
      </c>
      <c r="V3560" s="2">
        <v>25</v>
      </c>
      <c r="Y3560" s="2">
        <v>1</v>
      </c>
      <c r="Z3560" s="2">
        <v>8.3000000000000007</v>
      </c>
      <c r="AE3560" s="2">
        <v>12</v>
      </c>
      <c r="AF3560" s="2">
        <v>9</v>
      </c>
      <c r="AG3560" s="2">
        <v>75</v>
      </c>
      <c r="AH3560" s="2">
        <v>9</v>
      </c>
      <c r="AI3560" s="2">
        <v>75</v>
      </c>
      <c r="AJ3560" s="2">
        <v>75</v>
      </c>
      <c r="AK3560" s="2">
        <v>2</v>
      </c>
      <c r="AL3560" s="2">
        <v>16.7</v>
      </c>
      <c r="AM3560" s="2">
        <v>1</v>
      </c>
      <c r="AN3560" s="2">
        <v>8.3000000000000007</v>
      </c>
      <c r="AQ3560" s="2">
        <v>8</v>
      </c>
      <c r="AR3560" s="2">
        <v>66.7</v>
      </c>
      <c r="AS3560" s="2">
        <v>1</v>
      </c>
      <c r="AT3560" s="2">
        <v>8.3000000000000007</v>
      </c>
      <c r="AW3560" s="2">
        <v>3</v>
      </c>
      <c r="AX3560" s="2">
        <v>25</v>
      </c>
      <c r="CA3560" s="2">
        <v>12</v>
      </c>
      <c r="CB3560" s="2">
        <v>6</v>
      </c>
      <c r="CC3560" s="2">
        <v>50</v>
      </c>
      <c r="CD3560" s="2">
        <v>6</v>
      </c>
      <c r="CE3560" s="2">
        <v>50</v>
      </c>
      <c r="CF3560" s="2">
        <v>50</v>
      </c>
      <c r="CG3560" s="2">
        <v>3</v>
      </c>
      <c r="CH3560" s="2">
        <v>25</v>
      </c>
      <c r="CI3560" s="2">
        <v>3</v>
      </c>
      <c r="CJ3560" s="2">
        <v>25</v>
      </c>
      <c r="CM3560" s="2">
        <v>5</v>
      </c>
      <c r="CN3560" s="2">
        <v>41.7</v>
      </c>
      <c r="CO3560" s="2">
        <v>1</v>
      </c>
      <c r="CP3560" s="2">
        <v>8.3000000000000007</v>
      </c>
      <c r="CS3560" s="2">
        <v>6</v>
      </c>
      <c r="CT3560" s="2">
        <v>50</v>
      </c>
    </row>
    <row r="3561" spans="1:101" ht="12.75" customHeight="1" x14ac:dyDescent="0.2">
      <c r="A3561">
        <v>5</v>
      </c>
      <c r="B3561" s="2">
        <v>3157</v>
      </c>
      <c r="C3561" s="17">
        <v>2.65</v>
      </c>
      <c r="D3561" s="2">
        <v>2.37</v>
      </c>
      <c r="F3561" s="15">
        <v>2.08</v>
      </c>
      <c r="G3561" s="17">
        <v>49</v>
      </c>
      <c r="H3561" s="2">
        <v>31</v>
      </c>
      <c r="I3561" s="2">
        <v>63.3</v>
      </c>
      <c r="J3561" s="2">
        <v>31</v>
      </c>
      <c r="K3561" s="2">
        <v>63.3</v>
      </c>
      <c r="L3561" s="2">
        <v>63.3</v>
      </c>
      <c r="M3561" s="2">
        <v>2</v>
      </c>
      <c r="N3561" s="2">
        <v>4.0999999999999996</v>
      </c>
      <c r="O3561" s="2">
        <v>16</v>
      </c>
      <c r="P3561" s="2">
        <v>32.700000000000003</v>
      </c>
      <c r="Q3561" s="2">
        <v>4</v>
      </c>
      <c r="R3561" s="2">
        <v>8.1999999999999993</v>
      </c>
      <c r="S3561" s="2">
        <v>12</v>
      </c>
      <c r="T3561" s="2">
        <v>24.5</v>
      </c>
      <c r="U3561" s="2">
        <v>15</v>
      </c>
      <c r="V3561" s="2">
        <v>30.6</v>
      </c>
      <c r="Y3561" s="2">
        <v>18</v>
      </c>
      <c r="Z3561" s="2">
        <v>36.700000000000003</v>
      </c>
      <c r="AB3561" s="2">
        <v>1</v>
      </c>
      <c r="AC3561" s="2">
        <v>4</v>
      </c>
      <c r="AE3561" s="2">
        <v>49</v>
      </c>
      <c r="AF3561" s="2">
        <v>22</v>
      </c>
      <c r="AG3561" s="2">
        <v>44.9</v>
      </c>
      <c r="AH3561" s="2">
        <v>22</v>
      </c>
      <c r="AI3561" s="2">
        <v>44.9</v>
      </c>
      <c r="AJ3561" s="2">
        <v>44.9</v>
      </c>
      <c r="AK3561" s="2">
        <v>8</v>
      </c>
      <c r="AL3561" s="2">
        <v>16.3</v>
      </c>
      <c r="AM3561" s="2">
        <v>19</v>
      </c>
      <c r="AN3561" s="2">
        <v>38.799999999999997</v>
      </c>
      <c r="AO3561" s="2">
        <v>1</v>
      </c>
      <c r="AP3561" s="2">
        <v>2</v>
      </c>
      <c r="AQ3561" s="2">
        <v>14</v>
      </c>
      <c r="AR3561" s="2">
        <v>28.6</v>
      </c>
      <c r="AS3561" s="2">
        <v>7</v>
      </c>
      <c r="AT3561" s="2">
        <v>14.3</v>
      </c>
      <c r="AW3561" s="2">
        <v>27</v>
      </c>
      <c r="AX3561" s="2">
        <v>55.1</v>
      </c>
      <c r="AZ3561" s="2">
        <v>1</v>
      </c>
      <c r="BA3561" s="2">
        <v>4</v>
      </c>
      <c r="CA3561" s="2">
        <v>50</v>
      </c>
      <c r="CB3561" s="2">
        <v>14</v>
      </c>
      <c r="CC3561" s="2">
        <v>28</v>
      </c>
      <c r="CD3561" s="2">
        <v>14</v>
      </c>
      <c r="CE3561" s="2">
        <v>28</v>
      </c>
      <c r="CF3561" s="2">
        <v>28</v>
      </c>
      <c r="CG3561" s="2">
        <v>12</v>
      </c>
      <c r="CH3561" s="2">
        <v>24</v>
      </c>
      <c r="CI3561" s="2">
        <v>24</v>
      </c>
      <c r="CJ3561" s="2">
        <v>48</v>
      </c>
      <c r="CM3561" s="2">
        <v>12</v>
      </c>
      <c r="CN3561" s="2">
        <v>24</v>
      </c>
      <c r="CO3561" s="2">
        <v>2</v>
      </c>
      <c r="CP3561" s="2">
        <v>4</v>
      </c>
      <c r="CS3561" s="2">
        <v>36</v>
      </c>
      <c r="CT3561" s="2">
        <v>72</v>
      </c>
      <c r="CW3561" s="2">
        <v>4</v>
      </c>
    </row>
    <row r="3562" spans="1:101" ht="12.75" customHeight="1" x14ac:dyDescent="0.2">
      <c r="A3562">
        <v>5</v>
      </c>
      <c r="B3562" s="2">
        <v>3159</v>
      </c>
      <c r="C3562" s="17">
        <v>3.06</v>
      </c>
      <c r="D3562" s="2">
        <v>2.76</v>
      </c>
      <c r="F3562" s="15">
        <v>2.6839999999999997</v>
      </c>
      <c r="G3562" s="17">
        <v>54</v>
      </c>
      <c r="H3562" s="2">
        <v>38</v>
      </c>
      <c r="I3562" s="2">
        <v>70.400000000000006</v>
      </c>
      <c r="J3562" s="2">
        <v>38</v>
      </c>
      <c r="K3562" s="2">
        <v>70.400000000000006</v>
      </c>
      <c r="L3562" s="2">
        <v>70.400000000000006</v>
      </c>
      <c r="M3562" s="2">
        <v>4</v>
      </c>
      <c r="N3562" s="2">
        <v>7.4</v>
      </c>
      <c r="O3562" s="2">
        <v>12</v>
      </c>
      <c r="P3562" s="2">
        <v>22.2</v>
      </c>
      <c r="S3562" s="2">
        <v>15</v>
      </c>
      <c r="T3562" s="2">
        <v>27.8</v>
      </c>
      <c r="U3562" s="2">
        <v>23</v>
      </c>
      <c r="V3562" s="2">
        <v>42.6</v>
      </c>
      <c r="Y3562" s="2">
        <v>16</v>
      </c>
      <c r="Z3562" s="2">
        <v>29.6</v>
      </c>
      <c r="AC3562" s="2">
        <v>1</v>
      </c>
      <c r="AE3562" s="2">
        <v>54</v>
      </c>
      <c r="AF3562" s="2">
        <v>32</v>
      </c>
      <c r="AG3562" s="2">
        <v>59.3</v>
      </c>
      <c r="AH3562" s="2">
        <v>32</v>
      </c>
      <c r="AI3562" s="2">
        <v>59.3</v>
      </c>
      <c r="AJ3562" s="2">
        <v>59.3</v>
      </c>
      <c r="AK3562" s="2">
        <v>7</v>
      </c>
      <c r="AL3562" s="2">
        <v>13</v>
      </c>
      <c r="AM3562" s="2">
        <v>15</v>
      </c>
      <c r="AN3562" s="2">
        <v>27.8</v>
      </c>
      <c r="AQ3562" s="2">
        <v>16</v>
      </c>
      <c r="AR3562" s="2">
        <v>29.6</v>
      </c>
      <c r="AS3562" s="2">
        <v>16</v>
      </c>
      <c r="AT3562" s="2">
        <v>29.6</v>
      </c>
      <c r="AW3562" s="2">
        <v>22</v>
      </c>
      <c r="AX3562" s="2">
        <v>40.700000000000003</v>
      </c>
      <c r="BA3562" s="2">
        <v>1</v>
      </c>
      <c r="CA3562" s="2">
        <v>54</v>
      </c>
      <c r="CB3562" s="2">
        <v>32</v>
      </c>
      <c r="CC3562" s="2">
        <v>59.3</v>
      </c>
      <c r="CD3562" s="2">
        <v>32</v>
      </c>
      <c r="CE3562" s="2">
        <v>59.3</v>
      </c>
      <c r="CF3562" s="2">
        <v>59.3</v>
      </c>
      <c r="CG3562" s="2">
        <v>11</v>
      </c>
      <c r="CH3562" s="2">
        <v>20.399999999999999</v>
      </c>
      <c r="CI3562" s="2">
        <v>11</v>
      </c>
      <c r="CJ3562" s="2">
        <v>20.399999999999999</v>
      </c>
      <c r="CM3562" s="2">
        <v>16</v>
      </c>
      <c r="CN3562" s="2">
        <v>29.6</v>
      </c>
      <c r="CO3562" s="2">
        <v>16</v>
      </c>
      <c r="CP3562" s="2">
        <v>29.6</v>
      </c>
      <c r="CS3562" s="2">
        <v>22</v>
      </c>
      <c r="CT3562" s="2">
        <v>40.700000000000003</v>
      </c>
      <c r="CW3562" s="2">
        <v>1</v>
      </c>
    </row>
    <row r="3563" spans="1:101" ht="12.75" customHeight="1" x14ac:dyDescent="0.2">
      <c r="A3563">
        <v>5</v>
      </c>
      <c r="B3563" s="2">
        <v>3160</v>
      </c>
      <c r="C3563" s="17">
        <v>2.94</v>
      </c>
      <c r="D3563" s="2">
        <v>2.5299999999999998</v>
      </c>
      <c r="F3563" s="15">
        <v>2.4929999999999999</v>
      </c>
      <c r="G3563" s="17">
        <v>71</v>
      </c>
      <c r="H3563" s="2">
        <v>46</v>
      </c>
      <c r="I3563" s="2">
        <v>64.8</v>
      </c>
      <c r="J3563" s="2">
        <v>46</v>
      </c>
      <c r="K3563" s="2">
        <v>64.8</v>
      </c>
      <c r="L3563" s="2">
        <v>64.8</v>
      </c>
      <c r="M3563" s="2">
        <v>6</v>
      </c>
      <c r="N3563" s="2">
        <v>8.5</v>
      </c>
      <c r="O3563" s="2">
        <v>19</v>
      </c>
      <c r="P3563" s="2">
        <v>26.8</v>
      </c>
      <c r="S3563" s="2">
        <v>19</v>
      </c>
      <c r="T3563" s="2">
        <v>26.8</v>
      </c>
      <c r="U3563" s="2">
        <v>27</v>
      </c>
      <c r="V3563" s="2">
        <v>38</v>
      </c>
      <c r="Y3563" s="2">
        <v>25</v>
      </c>
      <c r="Z3563" s="2">
        <v>35.200000000000003</v>
      </c>
      <c r="AA3563" s="2">
        <v>1</v>
      </c>
      <c r="AB3563" s="2">
        <v>1</v>
      </c>
      <c r="AC3563" s="2">
        <v>4</v>
      </c>
      <c r="AE3563" s="2">
        <v>70</v>
      </c>
      <c r="AF3563" s="2">
        <v>41</v>
      </c>
      <c r="AG3563" s="2">
        <v>58.6</v>
      </c>
      <c r="AH3563" s="2">
        <v>41</v>
      </c>
      <c r="AI3563" s="2">
        <v>58.6</v>
      </c>
      <c r="AJ3563" s="2">
        <v>58.6</v>
      </c>
      <c r="AK3563" s="2">
        <v>13</v>
      </c>
      <c r="AL3563" s="2">
        <v>18.600000000000001</v>
      </c>
      <c r="AM3563" s="2">
        <v>16</v>
      </c>
      <c r="AN3563" s="2">
        <v>22.9</v>
      </c>
      <c r="AQ3563" s="2">
        <v>32</v>
      </c>
      <c r="AR3563" s="2">
        <v>45.7</v>
      </c>
      <c r="AS3563" s="2">
        <v>9</v>
      </c>
      <c r="AT3563" s="2">
        <v>12.9</v>
      </c>
      <c r="AW3563" s="2">
        <v>29</v>
      </c>
      <c r="AX3563" s="2">
        <v>41.4</v>
      </c>
      <c r="AY3563" s="2">
        <v>1</v>
      </c>
      <c r="AZ3563" s="2">
        <v>2</v>
      </c>
      <c r="BA3563" s="2">
        <v>4</v>
      </c>
      <c r="CA3563" s="2">
        <v>71</v>
      </c>
      <c r="CB3563" s="2">
        <v>36</v>
      </c>
      <c r="CC3563" s="2">
        <v>50.7</v>
      </c>
      <c r="CD3563" s="2">
        <v>36</v>
      </c>
      <c r="CE3563" s="2">
        <v>50.7</v>
      </c>
      <c r="CF3563" s="2">
        <v>50.7</v>
      </c>
      <c r="CG3563" s="2">
        <v>17</v>
      </c>
      <c r="CH3563" s="2">
        <v>23.9</v>
      </c>
      <c r="CI3563" s="2">
        <v>18</v>
      </c>
      <c r="CJ3563" s="2">
        <v>25.4</v>
      </c>
      <c r="CM3563" s="2">
        <v>20</v>
      </c>
      <c r="CN3563" s="2">
        <v>28.2</v>
      </c>
      <c r="CO3563" s="2">
        <v>16</v>
      </c>
      <c r="CP3563" s="2">
        <v>22.5</v>
      </c>
      <c r="CS3563" s="2">
        <v>35</v>
      </c>
      <c r="CT3563" s="2">
        <v>49.3</v>
      </c>
      <c r="CU3563" s="2">
        <v>1</v>
      </c>
      <c r="CV3563" s="2">
        <v>1</v>
      </c>
      <c r="CW3563" s="2">
        <v>4</v>
      </c>
    </row>
    <row r="3564" spans="1:101" ht="12.75" customHeight="1" x14ac:dyDescent="0.2">
      <c r="A3564">
        <v>5</v>
      </c>
      <c r="B3564" s="2">
        <v>3162</v>
      </c>
      <c r="C3564" s="17">
        <v>3.75</v>
      </c>
      <c r="D3564" s="2">
        <v>3.51</v>
      </c>
      <c r="F3564" s="15">
        <v>3.62</v>
      </c>
      <c r="G3564" s="17">
        <v>99</v>
      </c>
      <c r="H3564" s="2">
        <v>91</v>
      </c>
      <c r="I3564" s="2">
        <v>91.9</v>
      </c>
      <c r="J3564" s="2">
        <v>91</v>
      </c>
      <c r="K3564" s="2">
        <v>91.9</v>
      </c>
      <c r="L3564" s="2">
        <v>91.9</v>
      </c>
      <c r="O3564" s="2">
        <v>8</v>
      </c>
      <c r="P3564" s="2">
        <v>8.1</v>
      </c>
      <c r="S3564" s="2">
        <v>9</v>
      </c>
      <c r="T3564" s="2">
        <v>9.1</v>
      </c>
      <c r="U3564" s="2">
        <v>82</v>
      </c>
      <c r="V3564" s="2">
        <v>82.8</v>
      </c>
      <c r="Y3564" s="2">
        <v>8</v>
      </c>
      <c r="Z3564" s="2">
        <v>8.1</v>
      </c>
      <c r="AB3564" s="2">
        <v>1</v>
      </c>
      <c r="AC3564" s="2">
        <v>1</v>
      </c>
      <c r="AE3564" s="2">
        <v>100</v>
      </c>
      <c r="AF3564" s="2">
        <v>92</v>
      </c>
      <c r="AG3564" s="2">
        <v>92</v>
      </c>
      <c r="AH3564" s="2">
        <v>92</v>
      </c>
      <c r="AI3564" s="2">
        <v>92</v>
      </c>
      <c r="AJ3564" s="2">
        <v>92</v>
      </c>
      <c r="AK3564" s="2">
        <v>3</v>
      </c>
      <c r="AL3564" s="2">
        <v>3</v>
      </c>
      <c r="AM3564" s="2">
        <v>5</v>
      </c>
      <c r="AN3564" s="2">
        <v>5</v>
      </c>
      <c r="AQ3564" s="2">
        <v>30</v>
      </c>
      <c r="AR3564" s="2">
        <v>30</v>
      </c>
      <c r="AS3564" s="2">
        <v>62</v>
      </c>
      <c r="AT3564" s="2">
        <v>62</v>
      </c>
      <c r="AW3564" s="2">
        <v>8</v>
      </c>
      <c r="AX3564" s="2">
        <v>8</v>
      </c>
      <c r="BA3564" s="2">
        <v>1</v>
      </c>
      <c r="CA3564" s="2">
        <v>100</v>
      </c>
      <c r="CB3564" s="2">
        <v>92</v>
      </c>
      <c r="CC3564" s="2">
        <v>92</v>
      </c>
      <c r="CD3564" s="2">
        <v>92</v>
      </c>
      <c r="CE3564" s="2">
        <v>92</v>
      </c>
      <c r="CF3564" s="2">
        <v>92</v>
      </c>
      <c r="CG3564" s="2">
        <v>2</v>
      </c>
      <c r="CH3564" s="2">
        <v>2</v>
      </c>
      <c r="CI3564" s="2">
        <v>6</v>
      </c>
      <c r="CJ3564" s="2">
        <v>6</v>
      </c>
      <c r="CM3564" s="2">
        <v>20</v>
      </c>
      <c r="CN3564" s="2">
        <v>20</v>
      </c>
      <c r="CO3564" s="2">
        <v>72</v>
      </c>
      <c r="CP3564" s="2">
        <v>72</v>
      </c>
      <c r="CS3564" s="2">
        <v>8</v>
      </c>
      <c r="CT3564" s="2">
        <v>8</v>
      </c>
      <c r="CW3564" s="2">
        <v>1</v>
      </c>
    </row>
    <row r="3565" spans="1:101" ht="12.75" customHeight="1" x14ac:dyDescent="0.2">
      <c r="A3565">
        <v>5</v>
      </c>
      <c r="B3565" s="2">
        <v>3165</v>
      </c>
      <c r="C3565" s="17">
        <v>2.74</v>
      </c>
      <c r="D3565" s="2">
        <v>2.4</v>
      </c>
      <c r="F3565" s="15">
        <v>2.2919999999999998</v>
      </c>
      <c r="G3565" s="17">
        <v>82</v>
      </c>
      <c r="H3565" s="2">
        <v>49</v>
      </c>
      <c r="I3565" s="2">
        <v>59.8</v>
      </c>
      <c r="J3565" s="2">
        <v>49</v>
      </c>
      <c r="K3565" s="2">
        <v>59.8</v>
      </c>
      <c r="L3565" s="2">
        <v>59.8</v>
      </c>
      <c r="M3565" s="2">
        <v>10</v>
      </c>
      <c r="N3565" s="2">
        <v>12.2</v>
      </c>
      <c r="O3565" s="2">
        <v>23</v>
      </c>
      <c r="P3565" s="2">
        <v>28</v>
      </c>
      <c r="S3565" s="2">
        <v>27</v>
      </c>
      <c r="T3565" s="2">
        <v>32.9</v>
      </c>
      <c r="U3565" s="2">
        <v>22</v>
      </c>
      <c r="V3565" s="2">
        <v>26.8</v>
      </c>
      <c r="Y3565" s="2">
        <v>33</v>
      </c>
      <c r="Z3565" s="2">
        <v>40.200000000000003</v>
      </c>
      <c r="AB3565" s="2">
        <v>2</v>
      </c>
      <c r="AE3565" s="2">
        <v>82</v>
      </c>
      <c r="AF3565" s="2">
        <v>42</v>
      </c>
      <c r="AG3565" s="2">
        <v>51.2</v>
      </c>
      <c r="AH3565" s="2">
        <v>42</v>
      </c>
      <c r="AI3565" s="2">
        <v>51.2</v>
      </c>
      <c r="AJ3565" s="2">
        <v>51.2</v>
      </c>
      <c r="AK3565" s="2">
        <v>27</v>
      </c>
      <c r="AL3565" s="2">
        <v>32.9</v>
      </c>
      <c r="AM3565" s="2">
        <v>13</v>
      </c>
      <c r="AN3565" s="2">
        <v>15.9</v>
      </c>
      <c r="AQ3565" s="2">
        <v>24</v>
      </c>
      <c r="AR3565" s="2">
        <v>29.3</v>
      </c>
      <c r="AS3565" s="2">
        <v>18</v>
      </c>
      <c r="AT3565" s="2">
        <v>22</v>
      </c>
      <c r="AW3565" s="2">
        <v>40</v>
      </c>
      <c r="AX3565" s="2">
        <v>48.8</v>
      </c>
      <c r="AZ3565" s="2">
        <v>2</v>
      </c>
      <c r="CA3565" s="2">
        <v>82</v>
      </c>
      <c r="CB3565" s="2">
        <v>38</v>
      </c>
      <c r="CC3565" s="2">
        <v>46.3</v>
      </c>
      <c r="CD3565" s="2">
        <v>38</v>
      </c>
      <c r="CE3565" s="2">
        <v>46.3</v>
      </c>
      <c r="CF3565" s="2">
        <v>46.3</v>
      </c>
      <c r="CG3565" s="2">
        <v>24</v>
      </c>
      <c r="CH3565" s="2">
        <v>29.3</v>
      </c>
      <c r="CI3565" s="2">
        <v>20</v>
      </c>
      <c r="CJ3565" s="2">
        <v>24.4</v>
      </c>
      <c r="CM3565" s="2">
        <v>28</v>
      </c>
      <c r="CN3565" s="2">
        <v>34.1</v>
      </c>
      <c r="CO3565" s="2">
        <v>10</v>
      </c>
      <c r="CP3565" s="2">
        <v>12.2</v>
      </c>
      <c r="CS3565" s="2">
        <v>44</v>
      </c>
      <c r="CT3565" s="2">
        <v>53.7</v>
      </c>
      <c r="CV3565" s="2">
        <v>2</v>
      </c>
    </row>
    <row r="3566" spans="1:101" ht="12.75" customHeight="1" x14ac:dyDescent="0.2">
      <c r="A3566">
        <v>5</v>
      </c>
      <c r="B3566" s="2">
        <v>3167</v>
      </c>
      <c r="C3566" s="17">
        <v>3.36</v>
      </c>
      <c r="D3566" s="2">
        <v>2.98</v>
      </c>
      <c r="F3566" s="15">
        <v>3.2610000000000001</v>
      </c>
      <c r="G3566" s="17">
        <v>112</v>
      </c>
      <c r="H3566" s="2">
        <v>99</v>
      </c>
      <c r="I3566" s="2">
        <v>87.6</v>
      </c>
      <c r="J3566" s="2">
        <v>99</v>
      </c>
      <c r="K3566" s="2">
        <v>87.6</v>
      </c>
      <c r="L3566" s="2">
        <v>88.4</v>
      </c>
      <c r="M3566" s="2">
        <v>6</v>
      </c>
      <c r="N3566" s="2">
        <v>5.3</v>
      </c>
      <c r="O3566" s="2">
        <v>7</v>
      </c>
      <c r="P3566" s="2">
        <v>6.2</v>
      </c>
      <c r="Q3566" s="2">
        <v>2</v>
      </c>
      <c r="R3566" s="2">
        <v>1.8</v>
      </c>
      <c r="S3566" s="2">
        <v>28</v>
      </c>
      <c r="T3566" s="2">
        <v>24.8</v>
      </c>
      <c r="U3566" s="2">
        <v>69</v>
      </c>
      <c r="V3566" s="2">
        <v>61.1</v>
      </c>
      <c r="W3566" s="2">
        <v>1</v>
      </c>
      <c r="X3566" s="2">
        <v>0.9</v>
      </c>
      <c r="Y3566" s="2">
        <v>14</v>
      </c>
      <c r="Z3566" s="2">
        <v>12.4</v>
      </c>
      <c r="AB3566" s="2">
        <v>2</v>
      </c>
      <c r="AE3566" s="2">
        <v>114</v>
      </c>
      <c r="AF3566" s="2">
        <v>85</v>
      </c>
      <c r="AG3566" s="2">
        <v>73.900000000000006</v>
      </c>
      <c r="AH3566" s="2">
        <v>85</v>
      </c>
      <c r="AI3566" s="2">
        <v>73.900000000000006</v>
      </c>
      <c r="AJ3566" s="2">
        <v>74.599999999999994</v>
      </c>
      <c r="AK3566" s="2">
        <v>13</v>
      </c>
      <c r="AL3566" s="2">
        <v>11.3</v>
      </c>
      <c r="AM3566" s="2">
        <v>16</v>
      </c>
      <c r="AN3566" s="2">
        <v>13.9</v>
      </c>
      <c r="AQ3566" s="2">
        <v>42</v>
      </c>
      <c r="AR3566" s="2">
        <v>36.5</v>
      </c>
      <c r="AS3566" s="2">
        <v>43</v>
      </c>
      <c r="AT3566" s="2">
        <v>37.4</v>
      </c>
      <c r="AU3566" s="2">
        <v>1</v>
      </c>
      <c r="AV3566" s="2">
        <v>0.9</v>
      </c>
      <c r="AW3566" s="2">
        <v>30</v>
      </c>
      <c r="AX3566" s="2">
        <v>26.1</v>
      </c>
      <c r="CA3566" s="2">
        <v>114</v>
      </c>
      <c r="CB3566" s="2">
        <v>98</v>
      </c>
      <c r="CC3566" s="2">
        <v>85.2</v>
      </c>
      <c r="CD3566" s="2">
        <v>98</v>
      </c>
      <c r="CE3566" s="2">
        <v>85.2</v>
      </c>
      <c r="CF3566" s="2">
        <v>86</v>
      </c>
      <c r="CG3566" s="2">
        <v>5</v>
      </c>
      <c r="CH3566" s="2">
        <v>4.3</v>
      </c>
      <c r="CI3566" s="2">
        <v>11</v>
      </c>
      <c r="CJ3566" s="2">
        <v>9.6</v>
      </c>
      <c r="CK3566" s="2">
        <v>3</v>
      </c>
      <c r="CL3566" s="2">
        <v>2.6</v>
      </c>
      <c r="CM3566" s="2">
        <v>32</v>
      </c>
      <c r="CN3566" s="2">
        <v>27.8</v>
      </c>
      <c r="CO3566" s="2">
        <v>63</v>
      </c>
      <c r="CP3566" s="2">
        <v>54.8</v>
      </c>
      <c r="CQ3566" s="2">
        <v>1</v>
      </c>
      <c r="CR3566" s="2">
        <v>0.9</v>
      </c>
      <c r="CS3566" s="2">
        <v>17</v>
      </c>
      <c r="CT3566" s="2">
        <v>14.8</v>
      </c>
    </row>
    <row r="3567" spans="1:101" ht="12.75" customHeight="1" x14ac:dyDescent="0.2">
      <c r="A3567">
        <v>5</v>
      </c>
      <c r="B3567" s="2">
        <v>3168</v>
      </c>
      <c r="C3567" s="17">
        <v>2.98</v>
      </c>
      <c r="D3567" s="2">
        <v>2.75</v>
      </c>
      <c r="F3567" s="15">
        <v>2.8180000000000001</v>
      </c>
      <c r="G3567" s="17">
        <v>55</v>
      </c>
      <c r="H3567" s="2">
        <v>43</v>
      </c>
      <c r="I3567" s="2">
        <v>78.2</v>
      </c>
      <c r="J3567" s="2">
        <v>43</v>
      </c>
      <c r="K3567" s="2">
        <v>78.2</v>
      </c>
      <c r="L3567" s="2">
        <v>78.2</v>
      </c>
      <c r="M3567" s="2">
        <v>4</v>
      </c>
      <c r="N3567" s="2">
        <v>7.3</v>
      </c>
      <c r="O3567" s="2">
        <v>8</v>
      </c>
      <c r="P3567" s="2">
        <v>14.5</v>
      </c>
      <c r="Q3567" s="2">
        <v>2</v>
      </c>
      <c r="R3567" s="2">
        <v>3.6</v>
      </c>
      <c r="S3567" s="2">
        <v>20</v>
      </c>
      <c r="T3567" s="2">
        <v>36.4</v>
      </c>
      <c r="U3567" s="2">
        <v>21</v>
      </c>
      <c r="V3567" s="2">
        <v>38.200000000000003</v>
      </c>
      <c r="Y3567" s="2">
        <v>12</v>
      </c>
      <c r="Z3567" s="2">
        <v>21.8</v>
      </c>
      <c r="AC3567" s="2">
        <v>1</v>
      </c>
      <c r="AE3567" s="2">
        <v>55</v>
      </c>
      <c r="AF3567" s="2">
        <v>37</v>
      </c>
      <c r="AG3567" s="2">
        <v>67.3</v>
      </c>
      <c r="AH3567" s="2">
        <v>37</v>
      </c>
      <c r="AI3567" s="2">
        <v>67.3</v>
      </c>
      <c r="AJ3567" s="2">
        <v>67.3</v>
      </c>
      <c r="AK3567" s="2">
        <v>8</v>
      </c>
      <c r="AL3567" s="2">
        <v>14.5</v>
      </c>
      <c r="AM3567" s="2">
        <v>10</v>
      </c>
      <c r="AN3567" s="2">
        <v>18.2</v>
      </c>
      <c r="AQ3567" s="2">
        <v>25</v>
      </c>
      <c r="AR3567" s="2">
        <v>45.5</v>
      </c>
      <c r="AS3567" s="2">
        <v>12</v>
      </c>
      <c r="AT3567" s="2">
        <v>21.8</v>
      </c>
      <c r="AW3567" s="2">
        <v>18</v>
      </c>
      <c r="AX3567" s="2">
        <v>32.700000000000003</v>
      </c>
      <c r="BA3567" s="2">
        <v>1</v>
      </c>
      <c r="CA3567" s="2">
        <v>55</v>
      </c>
      <c r="CB3567" s="2">
        <v>39</v>
      </c>
      <c r="CC3567" s="2">
        <v>70.900000000000006</v>
      </c>
      <c r="CD3567" s="2">
        <v>39</v>
      </c>
      <c r="CE3567" s="2">
        <v>70.900000000000006</v>
      </c>
      <c r="CF3567" s="2">
        <v>70.900000000000006</v>
      </c>
      <c r="CG3567" s="2">
        <v>9</v>
      </c>
      <c r="CH3567" s="2">
        <v>16.399999999999999</v>
      </c>
      <c r="CI3567" s="2">
        <v>7</v>
      </c>
      <c r="CJ3567" s="2">
        <v>12.7</v>
      </c>
      <c r="CK3567" s="2">
        <v>1</v>
      </c>
      <c r="CL3567" s="2">
        <v>1.8</v>
      </c>
      <c r="CM3567" s="2">
        <v>20</v>
      </c>
      <c r="CN3567" s="2">
        <v>36.4</v>
      </c>
      <c r="CO3567" s="2">
        <v>18</v>
      </c>
      <c r="CP3567" s="2">
        <v>32.700000000000003</v>
      </c>
      <c r="CS3567" s="2">
        <v>16</v>
      </c>
      <c r="CT3567" s="2">
        <v>29.1</v>
      </c>
      <c r="CW3567" s="2">
        <v>1</v>
      </c>
    </row>
    <row r="3568" spans="1:101" ht="12.75" customHeight="1" x14ac:dyDescent="0.2">
      <c r="A3568">
        <v>5</v>
      </c>
      <c r="B3568" s="2">
        <v>3176</v>
      </c>
      <c r="C3568" s="17">
        <v>2.82</v>
      </c>
      <c r="D3568" s="2">
        <v>2.46</v>
      </c>
      <c r="F3568" s="15">
        <v>2.5489999999999999</v>
      </c>
      <c r="G3568" s="17">
        <v>74</v>
      </c>
      <c r="H3568" s="2">
        <v>53</v>
      </c>
      <c r="I3568" s="2">
        <v>71.599999999999994</v>
      </c>
      <c r="J3568" s="2">
        <v>53</v>
      </c>
      <c r="K3568" s="2">
        <v>71.599999999999994</v>
      </c>
      <c r="L3568" s="2">
        <v>71.599999999999994</v>
      </c>
      <c r="M3568" s="2">
        <v>7</v>
      </c>
      <c r="N3568" s="2">
        <v>9.5</v>
      </c>
      <c r="O3568" s="2">
        <v>14</v>
      </c>
      <c r="P3568" s="2">
        <v>18.899999999999999</v>
      </c>
      <c r="Q3568" s="2">
        <v>3</v>
      </c>
      <c r="R3568" s="2">
        <v>4.0999999999999996</v>
      </c>
      <c r="S3568" s="2">
        <v>26</v>
      </c>
      <c r="T3568" s="2">
        <v>35.1</v>
      </c>
      <c r="U3568" s="2">
        <v>24</v>
      </c>
      <c r="V3568" s="2">
        <v>32.4</v>
      </c>
      <c r="Y3568" s="2">
        <v>21</v>
      </c>
      <c r="Z3568" s="2">
        <v>28.4</v>
      </c>
      <c r="AE3568" s="2">
        <v>74</v>
      </c>
      <c r="AF3568" s="2">
        <v>37</v>
      </c>
      <c r="AG3568" s="2">
        <v>50</v>
      </c>
      <c r="AH3568" s="2">
        <v>37</v>
      </c>
      <c r="AI3568" s="2">
        <v>50</v>
      </c>
      <c r="AJ3568" s="2">
        <v>50</v>
      </c>
      <c r="AK3568" s="2">
        <v>14</v>
      </c>
      <c r="AL3568" s="2">
        <v>18.899999999999999</v>
      </c>
      <c r="AM3568" s="2">
        <v>23</v>
      </c>
      <c r="AN3568" s="2">
        <v>31.1</v>
      </c>
      <c r="AO3568" s="2">
        <v>2</v>
      </c>
      <c r="AP3568" s="2">
        <v>2.7</v>
      </c>
      <c r="AQ3568" s="2">
        <v>18</v>
      </c>
      <c r="AR3568" s="2">
        <v>24.3</v>
      </c>
      <c r="AS3568" s="2">
        <v>17</v>
      </c>
      <c r="AT3568" s="2">
        <v>23</v>
      </c>
      <c r="AW3568" s="2">
        <v>37</v>
      </c>
      <c r="AX3568" s="2">
        <v>50</v>
      </c>
      <c r="CA3568" s="2">
        <v>73</v>
      </c>
      <c r="CB3568" s="2">
        <v>43</v>
      </c>
      <c r="CC3568" s="2">
        <v>58.9</v>
      </c>
      <c r="CD3568" s="2">
        <v>43</v>
      </c>
      <c r="CE3568" s="2">
        <v>58.9</v>
      </c>
      <c r="CF3568" s="2">
        <v>58.9</v>
      </c>
      <c r="CG3568" s="2">
        <v>14</v>
      </c>
      <c r="CH3568" s="2">
        <v>19.2</v>
      </c>
      <c r="CI3568" s="2">
        <v>16</v>
      </c>
      <c r="CJ3568" s="2">
        <v>21.9</v>
      </c>
      <c r="CK3568" s="2">
        <v>2</v>
      </c>
      <c r="CL3568" s="2">
        <v>2.7</v>
      </c>
      <c r="CM3568" s="2">
        <v>24</v>
      </c>
      <c r="CN3568" s="2">
        <v>32.9</v>
      </c>
      <c r="CO3568" s="2">
        <v>17</v>
      </c>
      <c r="CP3568" s="2">
        <v>23.3</v>
      </c>
      <c r="CS3568" s="2">
        <v>30</v>
      </c>
      <c r="CT3568" s="2">
        <v>41.1</v>
      </c>
      <c r="CU3568" s="2">
        <v>1</v>
      </c>
    </row>
    <row r="3569" spans="1:101" ht="12.75" customHeight="1" x14ac:dyDescent="0.2">
      <c r="A3569">
        <v>5</v>
      </c>
      <c r="B3569" s="2">
        <v>3178</v>
      </c>
      <c r="C3569" s="17">
        <v>3.57</v>
      </c>
      <c r="D3569" s="2">
        <v>3.38</v>
      </c>
      <c r="F3569" s="15">
        <v>3.3069999999999999</v>
      </c>
      <c r="G3569" s="17">
        <v>42</v>
      </c>
      <c r="H3569" s="2">
        <v>38</v>
      </c>
      <c r="I3569" s="2">
        <v>90.5</v>
      </c>
      <c r="J3569" s="2">
        <v>38</v>
      </c>
      <c r="K3569" s="2">
        <v>90.5</v>
      </c>
      <c r="L3569" s="2">
        <v>90.5</v>
      </c>
      <c r="O3569" s="2">
        <v>4</v>
      </c>
      <c r="P3569" s="2">
        <v>9.5</v>
      </c>
      <c r="Q3569" s="2">
        <v>1</v>
      </c>
      <c r="R3569" s="2">
        <v>2.4</v>
      </c>
      <c r="S3569" s="2">
        <v>6</v>
      </c>
      <c r="T3569" s="2">
        <v>14.3</v>
      </c>
      <c r="U3569" s="2">
        <v>31</v>
      </c>
      <c r="V3569" s="2">
        <v>73.8</v>
      </c>
      <c r="Y3569" s="2">
        <v>4</v>
      </c>
      <c r="Z3569" s="2">
        <v>9.5</v>
      </c>
      <c r="AB3569" s="2">
        <v>1</v>
      </c>
      <c r="AE3569" s="2">
        <v>42</v>
      </c>
      <c r="AF3569" s="2">
        <v>39</v>
      </c>
      <c r="AG3569" s="2">
        <v>92.9</v>
      </c>
      <c r="AH3569" s="2">
        <v>39</v>
      </c>
      <c r="AI3569" s="2">
        <v>92.9</v>
      </c>
      <c r="AJ3569" s="2">
        <v>92.9</v>
      </c>
      <c r="AK3569" s="2">
        <v>1</v>
      </c>
      <c r="AL3569" s="2">
        <v>2.4</v>
      </c>
      <c r="AM3569" s="2">
        <v>2</v>
      </c>
      <c r="AN3569" s="2">
        <v>4.8</v>
      </c>
      <c r="AO3569" s="2">
        <v>1</v>
      </c>
      <c r="AP3569" s="2">
        <v>2.4</v>
      </c>
      <c r="AQ3569" s="2">
        <v>15</v>
      </c>
      <c r="AR3569" s="2">
        <v>35.700000000000003</v>
      </c>
      <c r="AS3569" s="2">
        <v>23</v>
      </c>
      <c r="AT3569" s="2">
        <v>54.8</v>
      </c>
      <c r="AW3569" s="2">
        <v>3</v>
      </c>
      <c r="AX3569" s="2">
        <v>7.1</v>
      </c>
      <c r="AZ3569" s="2">
        <v>1</v>
      </c>
      <c r="CA3569" s="2">
        <v>42</v>
      </c>
      <c r="CB3569" s="2">
        <v>36</v>
      </c>
      <c r="CC3569" s="2">
        <v>85.7</v>
      </c>
      <c r="CD3569" s="2">
        <v>36</v>
      </c>
      <c r="CE3569" s="2">
        <v>85.7</v>
      </c>
      <c r="CF3569" s="2">
        <v>85.7</v>
      </c>
      <c r="CG3569" s="2">
        <v>3</v>
      </c>
      <c r="CH3569" s="2">
        <v>7.1</v>
      </c>
      <c r="CI3569" s="2">
        <v>3</v>
      </c>
      <c r="CJ3569" s="2">
        <v>7.1</v>
      </c>
      <c r="CK3569" s="2">
        <v>1</v>
      </c>
      <c r="CL3569" s="2">
        <v>2.4</v>
      </c>
      <c r="CM3569" s="2">
        <v>10</v>
      </c>
      <c r="CN3569" s="2">
        <v>23.8</v>
      </c>
      <c r="CO3569" s="2">
        <v>25</v>
      </c>
      <c r="CP3569" s="2">
        <v>59.5</v>
      </c>
      <c r="CS3569" s="2">
        <v>6</v>
      </c>
      <c r="CT3569" s="2">
        <v>14.3</v>
      </c>
      <c r="CV3569" s="2">
        <v>1</v>
      </c>
    </row>
    <row r="3570" spans="1:101" ht="12.75" customHeight="1" x14ac:dyDescent="0.2">
      <c r="A3570">
        <v>5</v>
      </c>
      <c r="B3570" s="2">
        <v>3180</v>
      </c>
      <c r="C3570" s="17">
        <v>3.2</v>
      </c>
      <c r="D3570" s="2">
        <v>3</v>
      </c>
      <c r="F3570" s="15">
        <v>2.7589999999999999</v>
      </c>
      <c r="G3570" s="17">
        <v>74</v>
      </c>
      <c r="H3570" s="2">
        <v>56</v>
      </c>
      <c r="I3570" s="2">
        <v>75.7</v>
      </c>
      <c r="J3570" s="2">
        <v>56</v>
      </c>
      <c r="K3570" s="2">
        <v>75.7</v>
      </c>
      <c r="L3570" s="2">
        <v>75.7</v>
      </c>
      <c r="M3570" s="2">
        <v>5</v>
      </c>
      <c r="N3570" s="2">
        <v>6.8</v>
      </c>
      <c r="O3570" s="2">
        <v>13</v>
      </c>
      <c r="P3570" s="2">
        <v>17.600000000000001</v>
      </c>
      <c r="S3570" s="2">
        <v>18</v>
      </c>
      <c r="T3570" s="2">
        <v>24.3</v>
      </c>
      <c r="U3570" s="2">
        <v>38</v>
      </c>
      <c r="V3570" s="2">
        <v>51.4</v>
      </c>
      <c r="Y3570" s="2">
        <v>18</v>
      </c>
      <c r="Z3570" s="2">
        <v>24.3</v>
      </c>
      <c r="AE3570" s="2">
        <v>74</v>
      </c>
      <c r="AF3570" s="2">
        <v>55</v>
      </c>
      <c r="AG3570" s="2">
        <v>74.3</v>
      </c>
      <c r="AH3570" s="2">
        <v>55</v>
      </c>
      <c r="AI3570" s="2">
        <v>74.3</v>
      </c>
      <c r="AJ3570" s="2">
        <v>74.3</v>
      </c>
      <c r="AK3570" s="2">
        <v>8</v>
      </c>
      <c r="AL3570" s="2">
        <v>10.8</v>
      </c>
      <c r="AM3570" s="2">
        <v>11</v>
      </c>
      <c r="AN3570" s="2">
        <v>14.9</v>
      </c>
      <c r="AQ3570" s="2">
        <v>28</v>
      </c>
      <c r="AR3570" s="2">
        <v>37.799999999999997</v>
      </c>
      <c r="AS3570" s="2">
        <v>27</v>
      </c>
      <c r="AT3570" s="2">
        <v>36.5</v>
      </c>
      <c r="AW3570" s="2">
        <v>19</v>
      </c>
      <c r="AX3570" s="2">
        <v>25.7</v>
      </c>
      <c r="CA3570" s="2">
        <v>74</v>
      </c>
      <c r="CB3570" s="2">
        <v>46</v>
      </c>
      <c r="CC3570" s="2">
        <v>62.2</v>
      </c>
      <c r="CD3570" s="2">
        <v>46</v>
      </c>
      <c r="CE3570" s="2">
        <v>62.2</v>
      </c>
      <c r="CF3570" s="2">
        <v>62.2</v>
      </c>
      <c r="CG3570" s="2">
        <v>11</v>
      </c>
      <c r="CH3570" s="2">
        <v>14.9</v>
      </c>
      <c r="CI3570" s="2">
        <v>17</v>
      </c>
      <c r="CJ3570" s="2">
        <v>23</v>
      </c>
      <c r="CM3570" s="2">
        <v>25</v>
      </c>
      <c r="CN3570" s="2">
        <v>33.799999999999997</v>
      </c>
      <c r="CO3570" s="2">
        <v>21</v>
      </c>
      <c r="CP3570" s="2">
        <v>28.4</v>
      </c>
      <c r="CS3570" s="2">
        <v>28</v>
      </c>
      <c r="CT3570" s="2">
        <v>37.799999999999997</v>
      </c>
    </row>
    <row r="3571" spans="1:101" ht="12.75" customHeight="1" x14ac:dyDescent="0.2">
      <c r="A3571">
        <v>5</v>
      </c>
      <c r="B3571" s="2">
        <v>3182</v>
      </c>
      <c r="C3571" s="17">
        <v>3.43</v>
      </c>
      <c r="D3571" s="2">
        <v>2.91</v>
      </c>
      <c r="F3571" s="15">
        <v>3.2230000000000003</v>
      </c>
      <c r="G3571" s="17">
        <v>82</v>
      </c>
      <c r="H3571" s="2">
        <v>72</v>
      </c>
      <c r="I3571" s="2">
        <v>87.8</v>
      </c>
      <c r="J3571" s="2">
        <v>72</v>
      </c>
      <c r="K3571" s="2">
        <v>87.8</v>
      </c>
      <c r="L3571" s="2">
        <v>87.8</v>
      </c>
      <c r="M3571" s="2">
        <v>3</v>
      </c>
      <c r="N3571" s="2">
        <v>3.7</v>
      </c>
      <c r="O3571" s="2">
        <v>7</v>
      </c>
      <c r="P3571" s="2">
        <v>8.5</v>
      </c>
      <c r="S3571" s="2">
        <v>24</v>
      </c>
      <c r="T3571" s="2">
        <v>29.3</v>
      </c>
      <c r="U3571" s="2">
        <v>48</v>
      </c>
      <c r="V3571" s="2">
        <v>58.5</v>
      </c>
      <c r="Y3571" s="2">
        <v>10</v>
      </c>
      <c r="Z3571" s="2">
        <v>12.2</v>
      </c>
      <c r="AA3571" s="2">
        <v>1</v>
      </c>
      <c r="AE3571" s="2">
        <v>81</v>
      </c>
      <c r="AF3571" s="2">
        <v>55</v>
      </c>
      <c r="AG3571" s="2">
        <v>67.900000000000006</v>
      </c>
      <c r="AH3571" s="2">
        <v>55</v>
      </c>
      <c r="AI3571" s="2">
        <v>67.900000000000006</v>
      </c>
      <c r="AJ3571" s="2">
        <v>67.900000000000006</v>
      </c>
      <c r="AK3571" s="2">
        <v>5</v>
      </c>
      <c r="AL3571" s="2">
        <v>6.2</v>
      </c>
      <c r="AM3571" s="2">
        <v>21</v>
      </c>
      <c r="AN3571" s="2">
        <v>25.9</v>
      </c>
      <c r="AQ3571" s="2">
        <v>31</v>
      </c>
      <c r="AR3571" s="2">
        <v>38.299999999999997</v>
      </c>
      <c r="AS3571" s="2">
        <v>24</v>
      </c>
      <c r="AT3571" s="2">
        <v>29.6</v>
      </c>
      <c r="AW3571" s="2">
        <v>26</v>
      </c>
      <c r="AX3571" s="2">
        <v>32.1</v>
      </c>
      <c r="AY3571" s="2">
        <v>2</v>
      </c>
      <c r="CA3571" s="2">
        <v>81</v>
      </c>
      <c r="CB3571" s="2">
        <v>66</v>
      </c>
      <c r="CC3571" s="2">
        <v>81.5</v>
      </c>
      <c r="CD3571" s="2">
        <v>66</v>
      </c>
      <c r="CE3571" s="2">
        <v>81.5</v>
      </c>
      <c r="CF3571" s="2">
        <v>81.5</v>
      </c>
      <c r="CG3571" s="2">
        <v>4</v>
      </c>
      <c r="CH3571" s="2">
        <v>4.9000000000000004</v>
      </c>
      <c r="CI3571" s="2">
        <v>11</v>
      </c>
      <c r="CJ3571" s="2">
        <v>13.6</v>
      </c>
      <c r="CM3571" s="2">
        <v>29</v>
      </c>
      <c r="CN3571" s="2">
        <v>35.799999999999997</v>
      </c>
      <c r="CO3571" s="2">
        <v>37</v>
      </c>
      <c r="CP3571" s="2">
        <v>45.7</v>
      </c>
      <c r="CS3571" s="2">
        <v>15</v>
      </c>
      <c r="CT3571" s="2">
        <v>18.5</v>
      </c>
      <c r="CU3571" s="2">
        <v>2</v>
      </c>
    </row>
    <row r="3572" spans="1:101" ht="12.75" customHeight="1" x14ac:dyDescent="0.2">
      <c r="A3572">
        <v>5</v>
      </c>
      <c r="B3572" s="2">
        <v>3183</v>
      </c>
      <c r="C3572" s="17">
        <v>3.05</v>
      </c>
      <c r="D3572" s="2">
        <v>2.75</v>
      </c>
      <c r="F3572" s="15">
        <v>2.7089999999999996</v>
      </c>
      <c r="G3572" s="17">
        <v>74</v>
      </c>
      <c r="H3572" s="2">
        <v>51</v>
      </c>
      <c r="I3572" s="2">
        <v>68</v>
      </c>
      <c r="J3572" s="2">
        <v>51</v>
      </c>
      <c r="K3572" s="2">
        <v>68</v>
      </c>
      <c r="L3572" s="2">
        <v>68.900000000000006</v>
      </c>
      <c r="M3572" s="2">
        <v>3</v>
      </c>
      <c r="N3572" s="2">
        <v>4</v>
      </c>
      <c r="O3572" s="2">
        <v>20</v>
      </c>
      <c r="P3572" s="2">
        <v>26.7</v>
      </c>
      <c r="S3572" s="2">
        <v>18</v>
      </c>
      <c r="T3572" s="2">
        <v>24</v>
      </c>
      <c r="U3572" s="2">
        <v>33</v>
      </c>
      <c r="V3572" s="2">
        <v>44</v>
      </c>
      <c r="W3572" s="2">
        <v>1</v>
      </c>
      <c r="X3572" s="2">
        <v>1.3</v>
      </c>
      <c r="Y3572" s="2">
        <v>24</v>
      </c>
      <c r="Z3572" s="2">
        <v>32</v>
      </c>
      <c r="AB3572" s="2">
        <v>2</v>
      </c>
      <c r="AE3572" s="2">
        <v>72</v>
      </c>
      <c r="AF3572" s="2">
        <v>46</v>
      </c>
      <c r="AG3572" s="2">
        <v>63</v>
      </c>
      <c r="AH3572" s="2">
        <v>46</v>
      </c>
      <c r="AI3572" s="2">
        <v>63</v>
      </c>
      <c r="AJ3572" s="2">
        <v>63.9</v>
      </c>
      <c r="AK3572" s="2">
        <v>14</v>
      </c>
      <c r="AL3572" s="2">
        <v>19.2</v>
      </c>
      <c r="AM3572" s="2">
        <v>12</v>
      </c>
      <c r="AN3572" s="2">
        <v>16.399999999999999</v>
      </c>
      <c r="AQ3572" s="2">
        <v>21</v>
      </c>
      <c r="AR3572" s="2">
        <v>28.8</v>
      </c>
      <c r="AS3572" s="2">
        <v>25</v>
      </c>
      <c r="AT3572" s="2">
        <v>34.200000000000003</v>
      </c>
      <c r="AU3572" s="2">
        <v>1</v>
      </c>
      <c r="AV3572" s="2">
        <v>1.4</v>
      </c>
      <c r="AW3572" s="2">
        <v>27</v>
      </c>
      <c r="AX3572" s="2">
        <v>37</v>
      </c>
      <c r="AZ3572" s="2">
        <v>4</v>
      </c>
      <c r="CA3572" s="2">
        <v>72</v>
      </c>
      <c r="CB3572" s="2">
        <v>44</v>
      </c>
      <c r="CC3572" s="2">
        <v>60.3</v>
      </c>
      <c r="CD3572" s="2">
        <v>44</v>
      </c>
      <c r="CE3572" s="2">
        <v>60.3</v>
      </c>
      <c r="CF3572" s="2">
        <v>61.1</v>
      </c>
      <c r="CG3572" s="2">
        <v>15</v>
      </c>
      <c r="CH3572" s="2">
        <v>20.5</v>
      </c>
      <c r="CI3572" s="2">
        <v>13</v>
      </c>
      <c r="CJ3572" s="2">
        <v>17.8</v>
      </c>
      <c r="CM3572" s="2">
        <v>19</v>
      </c>
      <c r="CN3572" s="2">
        <v>26</v>
      </c>
      <c r="CO3572" s="2">
        <v>25</v>
      </c>
      <c r="CP3572" s="2">
        <v>34.200000000000003</v>
      </c>
      <c r="CQ3572" s="2">
        <v>1</v>
      </c>
      <c r="CR3572" s="2">
        <v>1.4</v>
      </c>
      <c r="CS3572" s="2">
        <v>29</v>
      </c>
      <c r="CT3572" s="2">
        <v>39.700000000000003</v>
      </c>
      <c r="CV3572" s="2">
        <v>4</v>
      </c>
    </row>
    <row r="3573" spans="1:101" ht="12.75" customHeight="1" x14ac:dyDescent="0.2">
      <c r="A3573">
        <v>5</v>
      </c>
      <c r="B3573" s="2">
        <v>3184</v>
      </c>
      <c r="C3573" s="17">
        <v>2.79</v>
      </c>
      <c r="D3573" s="2">
        <v>2.62</v>
      </c>
      <c r="F3573" s="15">
        <v>2.2559999999999998</v>
      </c>
      <c r="G3573" s="17">
        <v>85</v>
      </c>
      <c r="H3573" s="2">
        <v>51</v>
      </c>
      <c r="I3573" s="2">
        <v>60</v>
      </c>
      <c r="J3573" s="2">
        <v>51</v>
      </c>
      <c r="K3573" s="2">
        <v>60</v>
      </c>
      <c r="L3573" s="2">
        <v>60</v>
      </c>
      <c r="M3573" s="2">
        <v>8</v>
      </c>
      <c r="N3573" s="2">
        <v>9.4</v>
      </c>
      <c r="O3573" s="2">
        <v>26</v>
      </c>
      <c r="P3573" s="2">
        <v>30.6</v>
      </c>
      <c r="S3573" s="2">
        <v>27</v>
      </c>
      <c r="T3573" s="2">
        <v>31.8</v>
      </c>
      <c r="U3573" s="2">
        <v>24</v>
      </c>
      <c r="V3573" s="2">
        <v>28.2</v>
      </c>
      <c r="Y3573" s="2">
        <v>34</v>
      </c>
      <c r="Z3573" s="2">
        <v>40</v>
      </c>
      <c r="AE3573" s="2">
        <v>85</v>
      </c>
      <c r="AF3573" s="2">
        <v>53</v>
      </c>
      <c r="AG3573" s="2">
        <v>62.4</v>
      </c>
      <c r="AH3573" s="2">
        <v>53</v>
      </c>
      <c r="AI3573" s="2">
        <v>62.4</v>
      </c>
      <c r="AJ3573" s="2">
        <v>62.4</v>
      </c>
      <c r="AK3573" s="2">
        <v>17</v>
      </c>
      <c r="AL3573" s="2">
        <v>20</v>
      </c>
      <c r="AM3573" s="2">
        <v>15</v>
      </c>
      <c r="AN3573" s="2">
        <v>17.600000000000001</v>
      </c>
      <c r="AQ3573" s="2">
        <v>36</v>
      </c>
      <c r="AR3573" s="2">
        <v>42.4</v>
      </c>
      <c r="AS3573" s="2">
        <v>17</v>
      </c>
      <c r="AT3573" s="2">
        <v>20</v>
      </c>
      <c r="AW3573" s="2">
        <v>32</v>
      </c>
      <c r="AX3573" s="2">
        <v>37.6</v>
      </c>
      <c r="CA3573" s="2">
        <v>85</v>
      </c>
      <c r="CB3573" s="2">
        <v>36</v>
      </c>
      <c r="CC3573" s="2">
        <v>42.4</v>
      </c>
      <c r="CD3573" s="2">
        <v>36</v>
      </c>
      <c r="CE3573" s="2">
        <v>42.4</v>
      </c>
      <c r="CF3573" s="2">
        <v>42.4</v>
      </c>
      <c r="CG3573" s="2">
        <v>25</v>
      </c>
      <c r="CH3573" s="2">
        <v>29.4</v>
      </c>
      <c r="CI3573" s="2">
        <v>24</v>
      </c>
      <c r="CJ3573" s="2">
        <v>28.2</v>
      </c>
      <c r="CM3573" s="2">
        <v>25</v>
      </c>
      <c r="CN3573" s="2">
        <v>29.4</v>
      </c>
      <c r="CO3573" s="2">
        <v>11</v>
      </c>
      <c r="CP3573" s="2">
        <v>12.9</v>
      </c>
      <c r="CS3573" s="2">
        <v>49</v>
      </c>
      <c r="CT3573" s="2">
        <v>57.6</v>
      </c>
    </row>
    <row r="3574" spans="1:101" ht="12.75" customHeight="1" x14ac:dyDescent="0.2">
      <c r="A3574">
        <v>5</v>
      </c>
      <c r="B3574" s="2">
        <v>3186</v>
      </c>
      <c r="C3574" s="17">
        <v>3.21</v>
      </c>
      <c r="D3574" s="2">
        <v>2.81</v>
      </c>
      <c r="F3574" s="15">
        <v>2.9670000000000001</v>
      </c>
      <c r="G3574" s="17">
        <v>63</v>
      </c>
      <c r="H3574" s="2">
        <v>48</v>
      </c>
      <c r="I3574" s="2">
        <v>76.2</v>
      </c>
      <c r="J3574" s="2">
        <v>48</v>
      </c>
      <c r="K3574" s="2">
        <v>76.2</v>
      </c>
      <c r="L3574" s="2">
        <v>76.2</v>
      </c>
      <c r="M3574" s="2">
        <v>1</v>
      </c>
      <c r="N3574" s="2">
        <v>1.6</v>
      </c>
      <c r="O3574" s="2">
        <v>14</v>
      </c>
      <c r="P3574" s="2">
        <v>22.2</v>
      </c>
      <c r="S3574" s="2">
        <v>19</v>
      </c>
      <c r="T3574" s="2">
        <v>30.2</v>
      </c>
      <c r="U3574" s="2">
        <v>29</v>
      </c>
      <c r="V3574" s="2">
        <v>46</v>
      </c>
      <c r="Y3574" s="2">
        <v>15</v>
      </c>
      <c r="Z3574" s="2">
        <v>23.8</v>
      </c>
      <c r="AE3574" s="2">
        <v>63</v>
      </c>
      <c r="AF3574" s="2">
        <v>45</v>
      </c>
      <c r="AG3574" s="2">
        <v>71.400000000000006</v>
      </c>
      <c r="AH3574" s="2">
        <v>45</v>
      </c>
      <c r="AI3574" s="2">
        <v>71.400000000000006</v>
      </c>
      <c r="AJ3574" s="2">
        <v>71.400000000000006</v>
      </c>
      <c r="AK3574" s="2">
        <v>9</v>
      </c>
      <c r="AL3574" s="2">
        <v>14.3</v>
      </c>
      <c r="AM3574" s="2">
        <v>9</v>
      </c>
      <c r="AN3574" s="2">
        <v>14.3</v>
      </c>
      <c r="AQ3574" s="2">
        <v>30</v>
      </c>
      <c r="AR3574" s="2">
        <v>47.6</v>
      </c>
      <c r="AS3574" s="2">
        <v>15</v>
      </c>
      <c r="AT3574" s="2">
        <v>23.8</v>
      </c>
      <c r="AW3574" s="2">
        <v>18</v>
      </c>
      <c r="AX3574" s="2">
        <v>28.6</v>
      </c>
      <c r="CA3574" s="2">
        <v>63</v>
      </c>
      <c r="CB3574" s="2">
        <v>43</v>
      </c>
      <c r="CC3574" s="2">
        <v>68.3</v>
      </c>
      <c r="CD3574" s="2">
        <v>43</v>
      </c>
      <c r="CE3574" s="2">
        <v>68.3</v>
      </c>
      <c r="CF3574" s="2">
        <v>68.3</v>
      </c>
      <c r="CG3574" s="2">
        <v>3</v>
      </c>
      <c r="CH3574" s="2">
        <v>4.8</v>
      </c>
      <c r="CI3574" s="2">
        <v>17</v>
      </c>
      <c r="CJ3574" s="2">
        <v>27</v>
      </c>
      <c r="CM3574" s="2">
        <v>22</v>
      </c>
      <c r="CN3574" s="2">
        <v>34.9</v>
      </c>
      <c r="CO3574" s="2">
        <v>21</v>
      </c>
      <c r="CP3574" s="2">
        <v>33.299999999999997</v>
      </c>
      <c r="CS3574" s="2">
        <v>20</v>
      </c>
      <c r="CT3574" s="2">
        <v>31.7</v>
      </c>
    </row>
    <row r="3575" spans="1:101" ht="12.75" customHeight="1" x14ac:dyDescent="0.2">
      <c r="A3575">
        <v>5</v>
      </c>
      <c r="B3575" s="2">
        <v>3187</v>
      </c>
      <c r="C3575" s="17">
        <v>2.94</v>
      </c>
      <c r="D3575" s="2">
        <v>2.42</v>
      </c>
      <c r="F3575" s="15">
        <v>2.552</v>
      </c>
      <c r="G3575" s="17">
        <v>48</v>
      </c>
      <c r="H3575" s="2">
        <v>30</v>
      </c>
      <c r="I3575" s="2">
        <v>62.5</v>
      </c>
      <c r="J3575" s="2">
        <v>30</v>
      </c>
      <c r="K3575" s="2">
        <v>62.5</v>
      </c>
      <c r="L3575" s="2">
        <v>62.5</v>
      </c>
      <c r="M3575" s="2">
        <v>4</v>
      </c>
      <c r="N3575" s="2">
        <v>8.3000000000000007</v>
      </c>
      <c r="O3575" s="2">
        <v>14</v>
      </c>
      <c r="P3575" s="2">
        <v>29.2</v>
      </c>
      <c r="S3575" s="2">
        <v>11</v>
      </c>
      <c r="T3575" s="2">
        <v>22.9</v>
      </c>
      <c r="U3575" s="2">
        <v>19</v>
      </c>
      <c r="V3575" s="2">
        <v>39.6</v>
      </c>
      <c r="Y3575" s="2">
        <v>18</v>
      </c>
      <c r="Z3575" s="2">
        <v>37.5</v>
      </c>
      <c r="AE3575" s="2">
        <v>48</v>
      </c>
      <c r="AF3575" s="2">
        <v>25</v>
      </c>
      <c r="AG3575" s="2">
        <v>52.1</v>
      </c>
      <c r="AH3575" s="2">
        <v>25</v>
      </c>
      <c r="AI3575" s="2">
        <v>52.1</v>
      </c>
      <c r="AJ3575" s="2">
        <v>52.1</v>
      </c>
      <c r="AK3575" s="2">
        <v>12</v>
      </c>
      <c r="AL3575" s="2">
        <v>25</v>
      </c>
      <c r="AM3575" s="2">
        <v>11</v>
      </c>
      <c r="AN3575" s="2">
        <v>22.9</v>
      </c>
      <c r="AQ3575" s="2">
        <v>18</v>
      </c>
      <c r="AR3575" s="2">
        <v>37.5</v>
      </c>
      <c r="AS3575" s="2">
        <v>7</v>
      </c>
      <c r="AT3575" s="2">
        <v>14.6</v>
      </c>
      <c r="AW3575" s="2">
        <v>23</v>
      </c>
      <c r="AX3575" s="2">
        <v>47.9</v>
      </c>
      <c r="CA3575" s="2">
        <v>47</v>
      </c>
      <c r="CB3575" s="2">
        <v>24</v>
      </c>
      <c r="CC3575" s="2">
        <v>51.1</v>
      </c>
      <c r="CD3575" s="2">
        <v>24</v>
      </c>
      <c r="CE3575" s="2">
        <v>51.1</v>
      </c>
      <c r="CF3575" s="2">
        <v>51.1</v>
      </c>
      <c r="CG3575" s="2">
        <v>10</v>
      </c>
      <c r="CH3575" s="2">
        <v>21.3</v>
      </c>
      <c r="CI3575" s="2">
        <v>13</v>
      </c>
      <c r="CJ3575" s="2">
        <v>27.7</v>
      </c>
      <c r="CM3575" s="2">
        <v>12</v>
      </c>
      <c r="CN3575" s="2">
        <v>25.5</v>
      </c>
      <c r="CO3575" s="2">
        <v>12</v>
      </c>
      <c r="CP3575" s="2">
        <v>25.5</v>
      </c>
      <c r="CS3575" s="2">
        <v>23</v>
      </c>
      <c r="CT3575" s="2">
        <v>48.9</v>
      </c>
      <c r="CU3575" s="2">
        <v>1</v>
      </c>
    </row>
    <row r="3576" spans="1:101" ht="12.75" customHeight="1" x14ac:dyDescent="0.2">
      <c r="A3576">
        <v>5</v>
      </c>
      <c r="B3576" s="2">
        <v>3190</v>
      </c>
      <c r="C3576" s="17">
        <v>2.5</v>
      </c>
      <c r="D3576" s="2">
        <v>2.27</v>
      </c>
      <c r="F3576" s="15">
        <v>2.1469999999999998</v>
      </c>
      <c r="G3576" s="17">
        <v>46</v>
      </c>
      <c r="H3576" s="2">
        <v>27</v>
      </c>
      <c r="I3576" s="2">
        <v>56.3</v>
      </c>
      <c r="J3576" s="2">
        <v>27</v>
      </c>
      <c r="K3576" s="2">
        <v>56.3</v>
      </c>
      <c r="L3576" s="2">
        <v>58.7</v>
      </c>
      <c r="M3576" s="2">
        <v>11</v>
      </c>
      <c r="N3576" s="2">
        <v>22.9</v>
      </c>
      <c r="O3576" s="2">
        <v>8</v>
      </c>
      <c r="P3576" s="2">
        <v>16.7</v>
      </c>
      <c r="Q3576" s="2">
        <v>1</v>
      </c>
      <c r="R3576" s="2">
        <v>2.1</v>
      </c>
      <c r="S3576" s="2">
        <v>11</v>
      </c>
      <c r="T3576" s="2">
        <v>22.9</v>
      </c>
      <c r="U3576" s="2">
        <v>15</v>
      </c>
      <c r="V3576" s="2">
        <v>31.3</v>
      </c>
      <c r="W3576" s="2">
        <v>2</v>
      </c>
      <c r="X3576" s="2">
        <v>4.2</v>
      </c>
      <c r="Y3576" s="2">
        <v>21</v>
      </c>
      <c r="Z3576" s="2">
        <v>43.8</v>
      </c>
      <c r="AB3576" s="2">
        <v>2</v>
      </c>
      <c r="AE3576" s="2">
        <v>46</v>
      </c>
      <c r="AF3576" s="2">
        <v>22</v>
      </c>
      <c r="AG3576" s="2">
        <v>45.8</v>
      </c>
      <c r="AH3576" s="2">
        <v>22</v>
      </c>
      <c r="AI3576" s="2">
        <v>45.8</v>
      </c>
      <c r="AJ3576" s="2">
        <v>47.8</v>
      </c>
      <c r="AK3576" s="2">
        <v>12</v>
      </c>
      <c r="AL3576" s="2">
        <v>25</v>
      </c>
      <c r="AM3576" s="2">
        <v>12</v>
      </c>
      <c r="AN3576" s="2">
        <v>25</v>
      </c>
      <c r="AQ3576" s="2">
        <v>15</v>
      </c>
      <c r="AR3576" s="2">
        <v>31.3</v>
      </c>
      <c r="AS3576" s="2">
        <v>7</v>
      </c>
      <c r="AT3576" s="2">
        <v>14.6</v>
      </c>
      <c r="AU3576" s="2">
        <v>2</v>
      </c>
      <c r="AV3576" s="2">
        <v>4.2</v>
      </c>
      <c r="AW3576" s="2">
        <v>26</v>
      </c>
      <c r="AX3576" s="2">
        <v>54.2</v>
      </c>
      <c r="AZ3576" s="2">
        <v>2</v>
      </c>
      <c r="CA3576" s="2">
        <v>46</v>
      </c>
      <c r="CB3576" s="2">
        <v>19</v>
      </c>
      <c r="CC3576" s="2">
        <v>39.6</v>
      </c>
      <c r="CD3576" s="2">
        <v>19</v>
      </c>
      <c r="CE3576" s="2">
        <v>39.6</v>
      </c>
      <c r="CF3576" s="2">
        <v>41.3</v>
      </c>
      <c r="CG3576" s="2">
        <v>13</v>
      </c>
      <c r="CH3576" s="2">
        <v>27.1</v>
      </c>
      <c r="CI3576" s="2">
        <v>14</v>
      </c>
      <c r="CJ3576" s="2">
        <v>29.2</v>
      </c>
      <c r="CM3576" s="2">
        <v>14</v>
      </c>
      <c r="CN3576" s="2">
        <v>29.2</v>
      </c>
      <c r="CO3576" s="2">
        <v>5</v>
      </c>
      <c r="CP3576" s="2">
        <v>10.4</v>
      </c>
      <c r="CQ3576" s="2">
        <v>2</v>
      </c>
      <c r="CR3576" s="2">
        <v>4.2</v>
      </c>
      <c r="CS3576" s="2">
        <v>29</v>
      </c>
      <c r="CT3576" s="2">
        <v>60.4</v>
      </c>
      <c r="CV3576" s="2">
        <v>2</v>
      </c>
    </row>
    <row r="3577" spans="1:101" ht="12.75" customHeight="1" x14ac:dyDescent="0.2">
      <c r="A3577">
        <v>5</v>
      </c>
      <c r="B3577" s="2">
        <v>3194</v>
      </c>
      <c r="C3577" s="17">
        <v>3.2</v>
      </c>
      <c r="D3577" s="2">
        <v>3</v>
      </c>
      <c r="F3577" s="15">
        <v>3.3919999999999999</v>
      </c>
      <c r="G3577" s="17">
        <v>66</v>
      </c>
      <c r="H3577" s="2">
        <v>59</v>
      </c>
      <c r="I3577" s="2">
        <v>89.4</v>
      </c>
      <c r="J3577" s="2">
        <v>59</v>
      </c>
      <c r="K3577" s="2">
        <v>89.4</v>
      </c>
      <c r="L3577" s="2">
        <v>89.4</v>
      </c>
      <c r="M3577" s="2">
        <v>3</v>
      </c>
      <c r="N3577" s="2">
        <v>4.5</v>
      </c>
      <c r="O3577" s="2">
        <v>4</v>
      </c>
      <c r="P3577" s="2">
        <v>6.1</v>
      </c>
      <c r="Q3577" s="2">
        <v>3</v>
      </c>
      <c r="R3577" s="2">
        <v>4.5</v>
      </c>
      <c r="S3577" s="2">
        <v>24</v>
      </c>
      <c r="T3577" s="2">
        <v>36.4</v>
      </c>
      <c r="U3577" s="2">
        <v>32</v>
      </c>
      <c r="V3577" s="2">
        <v>48.5</v>
      </c>
      <c r="Y3577" s="2">
        <v>7</v>
      </c>
      <c r="Z3577" s="2">
        <v>10.6</v>
      </c>
      <c r="AE3577" s="2">
        <v>66</v>
      </c>
      <c r="AF3577" s="2">
        <v>53</v>
      </c>
      <c r="AG3577" s="2">
        <v>80.3</v>
      </c>
      <c r="AH3577" s="2">
        <v>53</v>
      </c>
      <c r="AI3577" s="2">
        <v>80.3</v>
      </c>
      <c r="AJ3577" s="2">
        <v>80.3</v>
      </c>
      <c r="AK3577" s="2">
        <v>6</v>
      </c>
      <c r="AL3577" s="2">
        <v>9.1</v>
      </c>
      <c r="AM3577" s="2">
        <v>7</v>
      </c>
      <c r="AN3577" s="2">
        <v>10.6</v>
      </c>
      <c r="AO3577" s="2">
        <v>1</v>
      </c>
      <c r="AP3577" s="2">
        <v>1.5</v>
      </c>
      <c r="AQ3577" s="2">
        <v>30</v>
      </c>
      <c r="AR3577" s="2">
        <v>45.5</v>
      </c>
      <c r="AS3577" s="2">
        <v>22</v>
      </c>
      <c r="AT3577" s="2">
        <v>33.299999999999997</v>
      </c>
      <c r="AW3577" s="2">
        <v>13</v>
      </c>
      <c r="AX3577" s="2">
        <v>19.7</v>
      </c>
      <c r="CA3577" s="2">
        <v>66</v>
      </c>
      <c r="CB3577" s="2">
        <v>57</v>
      </c>
      <c r="CC3577" s="2">
        <v>86.4</v>
      </c>
      <c r="CD3577" s="2">
        <v>57</v>
      </c>
      <c r="CE3577" s="2">
        <v>86.4</v>
      </c>
      <c r="CF3577" s="2">
        <v>86.4</v>
      </c>
      <c r="CG3577" s="2">
        <v>2</v>
      </c>
      <c r="CH3577" s="2">
        <v>3</v>
      </c>
      <c r="CI3577" s="2">
        <v>7</v>
      </c>
      <c r="CJ3577" s="2">
        <v>10.6</v>
      </c>
      <c r="CK3577" s="2">
        <v>1</v>
      </c>
      <c r="CL3577" s="2">
        <v>1.5</v>
      </c>
      <c r="CM3577" s="2">
        <v>16</v>
      </c>
      <c r="CN3577" s="2">
        <v>24.2</v>
      </c>
      <c r="CO3577" s="2">
        <v>40</v>
      </c>
      <c r="CP3577" s="2">
        <v>60.6</v>
      </c>
      <c r="CS3577" s="2">
        <v>9</v>
      </c>
      <c r="CT3577" s="2">
        <v>13.6</v>
      </c>
    </row>
    <row r="3578" spans="1:101" ht="12.75" customHeight="1" x14ac:dyDescent="0.2">
      <c r="A3578">
        <v>5</v>
      </c>
      <c r="B3578" s="2">
        <v>3196</v>
      </c>
      <c r="C3578" s="17">
        <v>2.87</v>
      </c>
      <c r="D3578" s="2">
        <v>2.4500000000000002</v>
      </c>
      <c r="F3578" s="15">
        <v>2.7680000000000002</v>
      </c>
      <c r="G3578" s="17">
        <v>47</v>
      </c>
      <c r="H3578" s="2">
        <v>31</v>
      </c>
      <c r="I3578" s="2">
        <v>66</v>
      </c>
      <c r="J3578" s="2">
        <v>31</v>
      </c>
      <c r="K3578" s="2">
        <v>66</v>
      </c>
      <c r="L3578" s="2">
        <v>66</v>
      </c>
      <c r="M3578" s="2">
        <v>3</v>
      </c>
      <c r="N3578" s="2">
        <v>6.4</v>
      </c>
      <c r="O3578" s="2">
        <v>13</v>
      </c>
      <c r="P3578" s="2">
        <v>27.7</v>
      </c>
      <c r="Q3578" s="2">
        <v>1</v>
      </c>
      <c r="R3578" s="2">
        <v>2.1</v>
      </c>
      <c r="S3578" s="2">
        <v>14</v>
      </c>
      <c r="T3578" s="2">
        <v>29.8</v>
      </c>
      <c r="U3578" s="2">
        <v>16</v>
      </c>
      <c r="V3578" s="2">
        <v>34</v>
      </c>
      <c r="Y3578" s="2">
        <v>16</v>
      </c>
      <c r="Z3578" s="2">
        <v>34</v>
      </c>
      <c r="AB3578" s="2">
        <v>1</v>
      </c>
      <c r="AE3578" s="2">
        <v>47</v>
      </c>
      <c r="AF3578" s="2">
        <v>26</v>
      </c>
      <c r="AG3578" s="2">
        <v>55.3</v>
      </c>
      <c r="AH3578" s="2">
        <v>26</v>
      </c>
      <c r="AI3578" s="2">
        <v>55.3</v>
      </c>
      <c r="AJ3578" s="2">
        <v>55.3</v>
      </c>
      <c r="AK3578" s="2">
        <v>12</v>
      </c>
      <c r="AL3578" s="2">
        <v>25.5</v>
      </c>
      <c r="AM3578" s="2">
        <v>9</v>
      </c>
      <c r="AN3578" s="2">
        <v>19.100000000000001</v>
      </c>
      <c r="AO3578" s="2">
        <v>1</v>
      </c>
      <c r="AP3578" s="2">
        <v>2.1</v>
      </c>
      <c r="AQ3578" s="2">
        <v>15</v>
      </c>
      <c r="AR3578" s="2">
        <v>31.9</v>
      </c>
      <c r="AS3578" s="2">
        <v>10</v>
      </c>
      <c r="AT3578" s="2">
        <v>21.3</v>
      </c>
      <c r="AW3578" s="2">
        <v>21</v>
      </c>
      <c r="AX3578" s="2">
        <v>44.7</v>
      </c>
      <c r="AZ3578" s="2">
        <v>1</v>
      </c>
      <c r="CA3578" s="2">
        <v>47</v>
      </c>
      <c r="CB3578" s="2">
        <v>32</v>
      </c>
      <c r="CC3578" s="2">
        <v>68.099999999999994</v>
      </c>
      <c r="CD3578" s="2">
        <v>32</v>
      </c>
      <c r="CE3578" s="2">
        <v>68.099999999999994</v>
      </c>
      <c r="CF3578" s="2">
        <v>68.099999999999994</v>
      </c>
      <c r="CG3578" s="2">
        <v>7</v>
      </c>
      <c r="CH3578" s="2">
        <v>14.9</v>
      </c>
      <c r="CI3578" s="2">
        <v>8</v>
      </c>
      <c r="CJ3578" s="2">
        <v>17</v>
      </c>
      <c r="CK3578" s="2">
        <v>2</v>
      </c>
      <c r="CL3578" s="2">
        <v>4.3</v>
      </c>
      <c r="CM3578" s="2">
        <v>13</v>
      </c>
      <c r="CN3578" s="2">
        <v>27.7</v>
      </c>
      <c r="CO3578" s="2">
        <v>17</v>
      </c>
      <c r="CP3578" s="2">
        <v>36.200000000000003</v>
      </c>
      <c r="CS3578" s="2">
        <v>15</v>
      </c>
      <c r="CT3578" s="2">
        <v>31.9</v>
      </c>
      <c r="CV3578" s="2">
        <v>1</v>
      </c>
    </row>
    <row r="3579" spans="1:101" ht="12.75" customHeight="1" x14ac:dyDescent="0.2">
      <c r="A3579">
        <v>5</v>
      </c>
      <c r="B3579" s="2">
        <v>3197</v>
      </c>
      <c r="G3579" s="17">
        <v>1</v>
      </c>
      <c r="AE3579" s="2">
        <v>1</v>
      </c>
      <c r="CA3579" s="2">
        <v>1</v>
      </c>
    </row>
    <row r="3580" spans="1:101" ht="12.75" customHeight="1" x14ac:dyDescent="0.2">
      <c r="A3580">
        <v>5</v>
      </c>
      <c r="B3580" s="2">
        <v>3198</v>
      </c>
      <c r="C3580" s="17">
        <v>2.92</v>
      </c>
      <c r="D3580" s="2">
        <v>2.36</v>
      </c>
      <c r="F3580" s="15">
        <v>3.4</v>
      </c>
      <c r="G3580" s="17">
        <v>50</v>
      </c>
      <c r="H3580" s="2">
        <v>37</v>
      </c>
      <c r="I3580" s="2">
        <v>74</v>
      </c>
      <c r="J3580" s="2">
        <v>37</v>
      </c>
      <c r="K3580" s="2">
        <v>74</v>
      </c>
      <c r="L3580" s="2">
        <v>74</v>
      </c>
      <c r="M3580" s="2">
        <v>3</v>
      </c>
      <c r="N3580" s="2">
        <v>6</v>
      </c>
      <c r="O3580" s="2">
        <v>10</v>
      </c>
      <c r="P3580" s="2">
        <v>20</v>
      </c>
      <c r="Q3580" s="2">
        <v>2</v>
      </c>
      <c r="R3580" s="2">
        <v>4</v>
      </c>
      <c r="S3580" s="2">
        <v>17</v>
      </c>
      <c r="T3580" s="2">
        <v>34</v>
      </c>
      <c r="U3580" s="2">
        <v>18</v>
      </c>
      <c r="V3580" s="2">
        <v>36</v>
      </c>
      <c r="Y3580" s="2">
        <v>13</v>
      </c>
      <c r="Z3580" s="2">
        <v>26</v>
      </c>
      <c r="AC3580" s="2">
        <v>2</v>
      </c>
      <c r="AE3580" s="2">
        <v>50</v>
      </c>
      <c r="AF3580" s="2">
        <v>29</v>
      </c>
      <c r="AG3580" s="2">
        <v>58</v>
      </c>
      <c r="AH3580" s="2">
        <v>29</v>
      </c>
      <c r="AI3580" s="2">
        <v>58</v>
      </c>
      <c r="AJ3580" s="2">
        <v>58</v>
      </c>
      <c r="AK3580" s="2">
        <v>11</v>
      </c>
      <c r="AL3580" s="2">
        <v>22</v>
      </c>
      <c r="AM3580" s="2">
        <v>10</v>
      </c>
      <c r="AN3580" s="2">
        <v>20</v>
      </c>
      <c r="AO3580" s="2">
        <v>2</v>
      </c>
      <c r="AP3580" s="2">
        <v>4</v>
      </c>
      <c r="AQ3580" s="2">
        <v>21</v>
      </c>
      <c r="AR3580" s="2">
        <v>42</v>
      </c>
      <c r="AS3580" s="2">
        <v>6</v>
      </c>
      <c r="AT3580" s="2">
        <v>12</v>
      </c>
      <c r="AW3580" s="2">
        <v>21</v>
      </c>
      <c r="AX3580" s="2">
        <v>42</v>
      </c>
      <c r="BA3580" s="2">
        <v>2</v>
      </c>
      <c r="CA3580" s="2">
        <v>50</v>
      </c>
      <c r="CB3580" s="2">
        <v>47</v>
      </c>
      <c r="CC3580" s="2">
        <v>94</v>
      </c>
      <c r="CD3580" s="2">
        <v>47</v>
      </c>
      <c r="CE3580" s="2">
        <v>94</v>
      </c>
      <c r="CF3580" s="2">
        <v>94</v>
      </c>
      <c r="CI3580" s="2">
        <v>3</v>
      </c>
      <c r="CJ3580" s="2">
        <v>6</v>
      </c>
      <c r="CM3580" s="2">
        <v>24</v>
      </c>
      <c r="CN3580" s="2">
        <v>48</v>
      </c>
      <c r="CO3580" s="2">
        <v>23</v>
      </c>
      <c r="CP3580" s="2">
        <v>46</v>
      </c>
      <c r="CS3580" s="2">
        <v>3</v>
      </c>
      <c r="CT3580" s="2">
        <v>6</v>
      </c>
      <c r="CW3580" s="2">
        <v>2</v>
      </c>
    </row>
    <row r="3581" spans="1:101" ht="12.75" customHeight="1" x14ac:dyDescent="0.2">
      <c r="A3581">
        <v>5</v>
      </c>
      <c r="B3581" s="2">
        <v>3199</v>
      </c>
      <c r="C3581" s="17">
        <v>3.38</v>
      </c>
      <c r="D3581" s="2">
        <v>2.62</v>
      </c>
      <c r="F3581" s="15">
        <v>2.9670000000000005</v>
      </c>
      <c r="G3581" s="17">
        <v>93</v>
      </c>
      <c r="H3581" s="2">
        <v>74</v>
      </c>
      <c r="I3581" s="2">
        <v>79.599999999999994</v>
      </c>
      <c r="J3581" s="2">
        <v>74</v>
      </c>
      <c r="K3581" s="2">
        <v>79.599999999999994</v>
      </c>
      <c r="L3581" s="2">
        <v>79.599999999999994</v>
      </c>
      <c r="M3581" s="2">
        <v>3</v>
      </c>
      <c r="N3581" s="2">
        <v>3.2</v>
      </c>
      <c r="O3581" s="2">
        <v>16</v>
      </c>
      <c r="P3581" s="2">
        <v>17.2</v>
      </c>
      <c r="S3581" s="2">
        <v>17</v>
      </c>
      <c r="T3581" s="2">
        <v>18.3</v>
      </c>
      <c r="U3581" s="2">
        <v>57</v>
      </c>
      <c r="V3581" s="2">
        <v>61.3</v>
      </c>
      <c r="Y3581" s="2">
        <v>19</v>
      </c>
      <c r="Z3581" s="2">
        <v>20.399999999999999</v>
      </c>
      <c r="AC3581" s="2">
        <v>3</v>
      </c>
      <c r="AE3581" s="2">
        <v>92</v>
      </c>
      <c r="AF3581" s="2">
        <v>54</v>
      </c>
      <c r="AG3581" s="2">
        <v>58.1</v>
      </c>
      <c r="AH3581" s="2">
        <v>54</v>
      </c>
      <c r="AI3581" s="2">
        <v>58.1</v>
      </c>
      <c r="AJ3581" s="2">
        <v>58.7</v>
      </c>
      <c r="AK3581" s="2">
        <v>15</v>
      </c>
      <c r="AL3581" s="2">
        <v>16.100000000000001</v>
      </c>
      <c r="AM3581" s="2">
        <v>23</v>
      </c>
      <c r="AN3581" s="2">
        <v>24.7</v>
      </c>
      <c r="AQ3581" s="2">
        <v>33</v>
      </c>
      <c r="AR3581" s="2">
        <v>35.5</v>
      </c>
      <c r="AS3581" s="2">
        <v>21</v>
      </c>
      <c r="AT3581" s="2">
        <v>22.6</v>
      </c>
      <c r="AU3581" s="2">
        <v>1</v>
      </c>
      <c r="AV3581" s="2">
        <v>1.1000000000000001</v>
      </c>
      <c r="AW3581" s="2">
        <v>39</v>
      </c>
      <c r="AX3581" s="2">
        <v>41.9</v>
      </c>
      <c r="BA3581" s="2">
        <v>3</v>
      </c>
      <c r="CA3581" s="2">
        <v>93</v>
      </c>
      <c r="CB3581" s="2">
        <v>64</v>
      </c>
      <c r="CC3581" s="2">
        <v>68.8</v>
      </c>
      <c r="CD3581" s="2">
        <v>64</v>
      </c>
      <c r="CE3581" s="2">
        <v>68.8</v>
      </c>
      <c r="CF3581" s="2">
        <v>68.8</v>
      </c>
      <c r="CG3581" s="2">
        <v>9</v>
      </c>
      <c r="CH3581" s="2">
        <v>9.6999999999999993</v>
      </c>
      <c r="CI3581" s="2">
        <v>20</v>
      </c>
      <c r="CJ3581" s="2">
        <v>21.5</v>
      </c>
      <c r="CM3581" s="2">
        <v>29</v>
      </c>
      <c r="CN3581" s="2">
        <v>31.2</v>
      </c>
      <c r="CO3581" s="2">
        <v>35</v>
      </c>
      <c r="CP3581" s="2">
        <v>37.6</v>
      </c>
      <c r="CS3581" s="2">
        <v>29</v>
      </c>
      <c r="CT3581" s="2">
        <v>31.2</v>
      </c>
      <c r="CW3581" s="2">
        <v>3</v>
      </c>
    </row>
    <row r="3582" spans="1:101" ht="12.75" customHeight="1" x14ac:dyDescent="0.2">
      <c r="A3582">
        <v>5</v>
      </c>
      <c r="B3582" s="2">
        <v>3200</v>
      </c>
      <c r="C3582" s="17">
        <v>3.05</v>
      </c>
      <c r="D3582" s="2">
        <v>2.82</v>
      </c>
      <c r="F3582" s="15">
        <v>3.2030000000000003</v>
      </c>
      <c r="G3582" s="17">
        <v>44</v>
      </c>
      <c r="H3582" s="2">
        <v>33</v>
      </c>
      <c r="I3582" s="2">
        <v>75</v>
      </c>
      <c r="J3582" s="2">
        <v>33</v>
      </c>
      <c r="K3582" s="2">
        <v>75</v>
      </c>
      <c r="L3582" s="2">
        <v>75</v>
      </c>
      <c r="M3582" s="2">
        <v>3</v>
      </c>
      <c r="N3582" s="2">
        <v>6.8</v>
      </c>
      <c r="O3582" s="2">
        <v>8</v>
      </c>
      <c r="P3582" s="2">
        <v>18.2</v>
      </c>
      <c r="S3582" s="2">
        <v>17</v>
      </c>
      <c r="T3582" s="2">
        <v>38.6</v>
      </c>
      <c r="U3582" s="2">
        <v>16</v>
      </c>
      <c r="V3582" s="2">
        <v>36.4</v>
      </c>
      <c r="Y3582" s="2">
        <v>11</v>
      </c>
      <c r="Z3582" s="2">
        <v>25</v>
      </c>
      <c r="AE3582" s="2">
        <v>43</v>
      </c>
      <c r="AF3582" s="2">
        <v>33</v>
      </c>
      <c r="AG3582" s="2">
        <v>75</v>
      </c>
      <c r="AH3582" s="2">
        <v>33</v>
      </c>
      <c r="AI3582" s="2">
        <v>75</v>
      </c>
      <c r="AJ3582" s="2">
        <v>76.7</v>
      </c>
      <c r="AK3582" s="2">
        <v>5</v>
      </c>
      <c r="AL3582" s="2">
        <v>11.4</v>
      </c>
      <c r="AM3582" s="2">
        <v>5</v>
      </c>
      <c r="AN3582" s="2">
        <v>11.4</v>
      </c>
      <c r="AQ3582" s="2">
        <v>23</v>
      </c>
      <c r="AR3582" s="2">
        <v>52.3</v>
      </c>
      <c r="AS3582" s="2">
        <v>10</v>
      </c>
      <c r="AT3582" s="2">
        <v>22.7</v>
      </c>
      <c r="AU3582" s="2">
        <v>1</v>
      </c>
      <c r="AV3582" s="2">
        <v>2.2999999999999998</v>
      </c>
      <c r="AW3582" s="2">
        <v>11</v>
      </c>
      <c r="AX3582" s="2">
        <v>25</v>
      </c>
      <c r="CA3582" s="2">
        <v>44</v>
      </c>
      <c r="CB3582" s="2">
        <v>36</v>
      </c>
      <c r="CC3582" s="2">
        <v>81.8</v>
      </c>
      <c r="CD3582" s="2">
        <v>36</v>
      </c>
      <c r="CE3582" s="2">
        <v>81.8</v>
      </c>
      <c r="CF3582" s="2">
        <v>81.8</v>
      </c>
      <c r="CG3582" s="2">
        <v>2</v>
      </c>
      <c r="CH3582" s="2">
        <v>4.5</v>
      </c>
      <c r="CI3582" s="2">
        <v>6</v>
      </c>
      <c r="CJ3582" s="2">
        <v>13.6</v>
      </c>
      <c r="CM3582" s="2">
        <v>17</v>
      </c>
      <c r="CN3582" s="2">
        <v>38.6</v>
      </c>
      <c r="CO3582" s="2">
        <v>19</v>
      </c>
      <c r="CP3582" s="2">
        <v>43.2</v>
      </c>
      <c r="CS3582" s="2">
        <v>8</v>
      </c>
      <c r="CT3582" s="2">
        <v>18.2</v>
      </c>
    </row>
    <row r="3583" spans="1:101" ht="12.75" customHeight="1" x14ac:dyDescent="0.2">
      <c r="A3583">
        <v>5</v>
      </c>
      <c r="B3583" s="2">
        <v>3202</v>
      </c>
      <c r="C3583" s="17">
        <v>3.49</v>
      </c>
      <c r="D3583" s="2">
        <v>3</v>
      </c>
      <c r="F3583" s="15">
        <v>3.339</v>
      </c>
      <c r="G3583" s="17">
        <v>41</v>
      </c>
      <c r="H3583" s="2">
        <v>35</v>
      </c>
      <c r="I3583" s="2">
        <v>85.4</v>
      </c>
      <c r="J3583" s="2">
        <v>35</v>
      </c>
      <c r="K3583" s="2">
        <v>85.4</v>
      </c>
      <c r="L3583" s="2">
        <v>85.4</v>
      </c>
      <c r="O3583" s="2">
        <v>6</v>
      </c>
      <c r="P3583" s="2">
        <v>14.6</v>
      </c>
      <c r="S3583" s="2">
        <v>9</v>
      </c>
      <c r="T3583" s="2">
        <v>22</v>
      </c>
      <c r="U3583" s="2">
        <v>26</v>
      </c>
      <c r="V3583" s="2">
        <v>63.4</v>
      </c>
      <c r="Y3583" s="2">
        <v>6</v>
      </c>
      <c r="Z3583" s="2">
        <v>14.6</v>
      </c>
      <c r="AE3583" s="2">
        <v>41</v>
      </c>
      <c r="AF3583" s="2">
        <v>31</v>
      </c>
      <c r="AG3583" s="2">
        <v>75.599999999999994</v>
      </c>
      <c r="AH3583" s="2">
        <v>31</v>
      </c>
      <c r="AI3583" s="2">
        <v>75.599999999999994</v>
      </c>
      <c r="AJ3583" s="2">
        <v>75.599999999999994</v>
      </c>
      <c r="AK3583" s="2">
        <v>2</v>
      </c>
      <c r="AL3583" s="2">
        <v>4.9000000000000004</v>
      </c>
      <c r="AM3583" s="2">
        <v>8</v>
      </c>
      <c r="AN3583" s="2">
        <v>19.5</v>
      </c>
      <c r="AQ3583" s="2">
        <v>19</v>
      </c>
      <c r="AR3583" s="2">
        <v>46.3</v>
      </c>
      <c r="AS3583" s="2">
        <v>12</v>
      </c>
      <c r="AT3583" s="2">
        <v>29.3</v>
      </c>
      <c r="AW3583" s="2">
        <v>10</v>
      </c>
      <c r="AX3583" s="2">
        <v>24.4</v>
      </c>
      <c r="CA3583" s="2">
        <v>41</v>
      </c>
      <c r="CB3583" s="2">
        <v>37</v>
      </c>
      <c r="CC3583" s="2">
        <v>90.2</v>
      </c>
      <c r="CD3583" s="2">
        <v>37</v>
      </c>
      <c r="CE3583" s="2">
        <v>90.2</v>
      </c>
      <c r="CF3583" s="2">
        <v>90.2</v>
      </c>
      <c r="CG3583" s="2">
        <v>1</v>
      </c>
      <c r="CH3583" s="2">
        <v>2.4</v>
      </c>
      <c r="CI3583" s="2">
        <v>3</v>
      </c>
      <c r="CJ3583" s="2">
        <v>7.3</v>
      </c>
      <c r="CM3583" s="2">
        <v>18</v>
      </c>
      <c r="CN3583" s="2">
        <v>43.9</v>
      </c>
      <c r="CO3583" s="2">
        <v>19</v>
      </c>
      <c r="CP3583" s="2">
        <v>46.3</v>
      </c>
      <c r="CS3583" s="2">
        <v>4</v>
      </c>
      <c r="CT3583" s="2">
        <v>9.8000000000000007</v>
      </c>
    </row>
    <row r="3584" spans="1:101" ht="12.75" customHeight="1" x14ac:dyDescent="0.2">
      <c r="A3584">
        <v>5</v>
      </c>
      <c r="B3584" s="2">
        <v>3203</v>
      </c>
      <c r="C3584" s="17">
        <v>3.35</v>
      </c>
      <c r="D3584" s="2">
        <v>2.68</v>
      </c>
      <c r="F3584" s="15">
        <v>3.2560000000000002</v>
      </c>
      <c r="G3584" s="17">
        <v>74</v>
      </c>
      <c r="H3584" s="2">
        <v>62</v>
      </c>
      <c r="I3584" s="2">
        <v>83.8</v>
      </c>
      <c r="J3584" s="2">
        <v>62</v>
      </c>
      <c r="K3584" s="2">
        <v>83.8</v>
      </c>
      <c r="L3584" s="2">
        <v>83.8</v>
      </c>
      <c r="M3584" s="2">
        <v>3</v>
      </c>
      <c r="N3584" s="2">
        <v>4.0999999999999996</v>
      </c>
      <c r="O3584" s="2">
        <v>9</v>
      </c>
      <c r="P3584" s="2">
        <v>12.2</v>
      </c>
      <c r="Q3584" s="2">
        <v>1</v>
      </c>
      <c r="R3584" s="2">
        <v>1.4</v>
      </c>
      <c r="S3584" s="2">
        <v>17</v>
      </c>
      <c r="T3584" s="2">
        <v>23</v>
      </c>
      <c r="U3584" s="2">
        <v>44</v>
      </c>
      <c r="V3584" s="2">
        <v>59.5</v>
      </c>
      <c r="Y3584" s="2">
        <v>12</v>
      </c>
      <c r="Z3584" s="2">
        <v>16.2</v>
      </c>
      <c r="AA3584" s="2">
        <v>1</v>
      </c>
      <c r="AE3584" s="2">
        <v>75</v>
      </c>
      <c r="AF3584" s="2">
        <v>45</v>
      </c>
      <c r="AG3584" s="2">
        <v>60</v>
      </c>
      <c r="AH3584" s="2">
        <v>45</v>
      </c>
      <c r="AI3584" s="2">
        <v>60</v>
      </c>
      <c r="AJ3584" s="2">
        <v>60</v>
      </c>
      <c r="AK3584" s="2">
        <v>16</v>
      </c>
      <c r="AL3584" s="2">
        <v>21.3</v>
      </c>
      <c r="AM3584" s="2">
        <v>14</v>
      </c>
      <c r="AN3584" s="2">
        <v>18.7</v>
      </c>
      <c r="AQ3584" s="2">
        <v>23</v>
      </c>
      <c r="AR3584" s="2">
        <v>30.7</v>
      </c>
      <c r="AS3584" s="2">
        <v>22</v>
      </c>
      <c r="AT3584" s="2">
        <v>29.3</v>
      </c>
      <c r="AW3584" s="2">
        <v>30</v>
      </c>
      <c r="AX3584" s="2">
        <v>40</v>
      </c>
      <c r="CA3584" s="2">
        <v>75</v>
      </c>
      <c r="CB3584" s="2">
        <v>58</v>
      </c>
      <c r="CC3584" s="2">
        <v>77.3</v>
      </c>
      <c r="CD3584" s="2">
        <v>58</v>
      </c>
      <c r="CE3584" s="2">
        <v>77.3</v>
      </c>
      <c r="CF3584" s="2">
        <v>77.3</v>
      </c>
      <c r="CG3584" s="2">
        <v>5</v>
      </c>
      <c r="CH3584" s="2">
        <v>6.7</v>
      </c>
      <c r="CI3584" s="2">
        <v>12</v>
      </c>
      <c r="CJ3584" s="2">
        <v>16</v>
      </c>
      <c r="CM3584" s="2">
        <v>17</v>
      </c>
      <c r="CN3584" s="2">
        <v>22.7</v>
      </c>
      <c r="CO3584" s="2">
        <v>41</v>
      </c>
      <c r="CP3584" s="2">
        <v>54.7</v>
      </c>
      <c r="CS3584" s="2">
        <v>17</v>
      </c>
      <c r="CT3584" s="2">
        <v>22.7</v>
      </c>
    </row>
    <row r="3585" spans="1:101" ht="12.75" customHeight="1" x14ac:dyDescent="0.2">
      <c r="A3585">
        <v>5</v>
      </c>
      <c r="B3585" s="2">
        <v>3204</v>
      </c>
      <c r="C3585" s="17">
        <v>3</v>
      </c>
      <c r="D3585" s="2">
        <v>2.9</v>
      </c>
      <c r="F3585" s="15">
        <v>2.9</v>
      </c>
      <c r="G3585" s="17">
        <v>10</v>
      </c>
      <c r="H3585" s="2">
        <v>7</v>
      </c>
      <c r="I3585" s="2">
        <v>70</v>
      </c>
      <c r="J3585" s="2">
        <v>7</v>
      </c>
      <c r="K3585" s="2">
        <v>70</v>
      </c>
      <c r="L3585" s="2">
        <v>70</v>
      </c>
      <c r="O3585" s="2">
        <v>3</v>
      </c>
      <c r="P3585" s="2">
        <v>30</v>
      </c>
      <c r="S3585" s="2">
        <v>4</v>
      </c>
      <c r="T3585" s="2">
        <v>40</v>
      </c>
      <c r="U3585" s="2">
        <v>3</v>
      </c>
      <c r="V3585" s="2">
        <v>30</v>
      </c>
      <c r="Y3585" s="2">
        <v>3</v>
      </c>
      <c r="Z3585" s="2">
        <v>30</v>
      </c>
      <c r="AE3585" s="2">
        <v>10</v>
      </c>
      <c r="AF3585" s="2">
        <v>7</v>
      </c>
      <c r="AG3585" s="2">
        <v>70</v>
      </c>
      <c r="AH3585" s="2">
        <v>7</v>
      </c>
      <c r="AI3585" s="2">
        <v>70</v>
      </c>
      <c r="AJ3585" s="2">
        <v>70</v>
      </c>
      <c r="AK3585" s="2">
        <v>1</v>
      </c>
      <c r="AL3585" s="2">
        <v>10</v>
      </c>
      <c r="AM3585" s="2">
        <v>2</v>
      </c>
      <c r="AN3585" s="2">
        <v>20</v>
      </c>
      <c r="AQ3585" s="2">
        <v>4</v>
      </c>
      <c r="AR3585" s="2">
        <v>40</v>
      </c>
      <c r="AS3585" s="2">
        <v>3</v>
      </c>
      <c r="AT3585" s="2">
        <v>30</v>
      </c>
      <c r="AW3585" s="2">
        <v>3</v>
      </c>
      <c r="AX3585" s="2">
        <v>30</v>
      </c>
      <c r="CA3585" s="2">
        <v>10</v>
      </c>
      <c r="CB3585" s="2">
        <v>6</v>
      </c>
      <c r="CC3585" s="2">
        <v>60</v>
      </c>
      <c r="CD3585" s="2">
        <v>6</v>
      </c>
      <c r="CE3585" s="2">
        <v>60</v>
      </c>
      <c r="CF3585" s="2">
        <v>60</v>
      </c>
      <c r="CI3585" s="2">
        <v>4</v>
      </c>
      <c r="CJ3585" s="2">
        <v>40</v>
      </c>
      <c r="CM3585" s="2">
        <v>3</v>
      </c>
      <c r="CN3585" s="2">
        <v>30</v>
      </c>
      <c r="CO3585" s="2">
        <v>3</v>
      </c>
      <c r="CP3585" s="2">
        <v>30</v>
      </c>
      <c r="CS3585" s="2">
        <v>4</v>
      </c>
      <c r="CT3585" s="2">
        <v>40</v>
      </c>
    </row>
    <row r="3586" spans="1:101" ht="12.75" customHeight="1" x14ac:dyDescent="0.2">
      <c r="A3586">
        <v>5</v>
      </c>
      <c r="B3586" s="2">
        <v>3205</v>
      </c>
      <c r="C3586" s="17">
        <v>2.93</v>
      </c>
      <c r="D3586" s="2">
        <v>3.43</v>
      </c>
      <c r="F3586" s="15">
        <v>2.7839999999999998</v>
      </c>
      <c r="G3586" s="17">
        <v>13</v>
      </c>
      <c r="H3586" s="2">
        <v>9</v>
      </c>
      <c r="I3586" s="2">
        <v>64.3</v>
      </c>
      <c r="J3586" s="2">
        <v>9</v>
      </c>
      <c r="K3586" s="2">
        <v>64.3</v>
      </c>
      <c r="L3586" s="2">
        <v>69.2</v>
      </c>
      <c r="O3586" s="2">
        <v>4</v>
      </c>
      <c r="P3586" s="2">
        <v>28.6</v>
      </c>
      <c r="S3586" s="2">
        <v>3</v>
      </c>
      <c r="T3586" s="2">
        <v>21.4</v>
      </c>
      <c r="U3586" s="2">
        <v>6</v>
      </c>
      <c r="V3586" s="2">
        <v>42.9</v>
      </c>
      <c r="W3586" s="2">
        <v>1</v>
      </c>
      <c r="X3586" s="2">
        <v>7.1</v>
      </c>
      <c r="Y3586" s="2">
        <v>5</v>
      </c>
      <c r="Z3586" s="2">
        <v>35.700000000000003</v>
      </c>
      <c r="AE3586" s="2">
        <v>13</v>
      </c>
      <c r="AF3586" s="2">
        <v>13</v>
      </c>
      <c r="AG3586" s="2">
        <v>92.9</v>
      </c>
      <c r="AH3586" s="2">
        <v>13</v>
      </c>
      <c r="AI3586" s="2">
        <v>92.9</v>
      </c>
      <c r="AJ3586" s="2">
        <v>100</v>
      </c>
      <c r="AQ3586" s="2">
        <v>4</v>
      </c>
      <c r="AR3586" s="2">
        <v>28.6</v>
      </c>
      <c r="AS3586" s="2">
        <v>9</v>
      </c>
      <c r="AT3586" s="2">
        <v>64.3</v>
      </c>
      <c r="AU3586" s="2">
        <v>1</v>
      </c>
      <c r="AV3586" s="2">
        <v>7.1</v>
      </c>
      <c r="AW3586" s="2">
        <v>1</v>
      </c>
      <c r="AX3586" s="2">
        <v>7.1</v>
      </c>
      <c r="CA3586" s="2">
        <v>13</v>
      </c>
      <c r="CB3586" s="2">
        <v>8</v>
      </c>
      <c r="CC3586" s="2">
        <v>57.1</v>
      </c>
      <c r="CD3586" s="2">
        <v>8</v>
      </c>
      <c r="CE3586" s="2">
        <v>57.1</v>
      </c>
      <c r="CF3586" s="2">
        <v>61.5</v>
      </c>
      <c r="CI3586" s="2">
        <v>5</v>
      </c>
      <c r="CJ3586" s="2">
        <v>35.700000000000003</v>
      </c>
      <c r="CM3586" s="2">
        <v>3</v>
      </c>
      <c r="CN3586" s="2">
        <v>21.4</v>
      </c>
      <c r="CO3586" s="2">
        <v>5</v>
      </c>
      <c r="CP3586" s="2">
        <v>35.700000000000003</v>
      </c>
      <c r="CQ3586" s="2">
        <v>1</v>
      </c>
      <c r="CR3586" s="2">
        <v>7.1</v>
      </c>
      <c r="CS3586" s="2">
        <v>6</v>
      </c>
      <c r="CT3586" s="2">
        <v>42.9</v>
      </c>
    </row>
    <row r="3587" spans="1:101" ht="12.75" customHeight="1" x14ac:dyDescent="0.2">
      <c r="A3587">
        <v>5</v>
      </c>
      <c r="B3587" s="2">
        <v>3208</v>
      </c>
      <c r="C3587" s="17">
        <v>3.26</v>
      </c>
      <c r="D3587" s="2">
        <v>2.86</v>
      </c>
      <c r="F3587" s="15">
        <v>3</v>
      </c>
      <c r="G3587" s="17">
        <v>50</v>
      </c>
      <c r="H3587" s="2">
        <v>44</v>
      </c>
      <c r="I3587" s="2">
        <v>88</v>
      </c>
      <c r="J3587" s="2">
        <v>44</v>
      </c>
      <c r="K3587" s="2">
        <v>88</v>
      </c>
      <c r="L3587" s="2">
        <v>88</v>
      </c>
      <c r="M3587" s="2">
        <v>3</v>
      </c>
      <c r="N3587" s="2">
        <v>6</v>
      </c>
      <c r="O3587" s="2">
        <v>3</v>
      </c>
      <c r="P3587" s="2">
        <v>6</v>
      </c>
      <c r="Q3587" s="2">
        <v>1</v>
      </c>
      <c r="R3587" s="2">
        <v>2</v>
      </c>
      <c r="S3587" s="2">
        <v>18</v>
      </c>
      <c r="T3587" s="2">
        <v>36</v>
      </c>
      <c r="U3587" s="2">
        <v>25</v>
      </c>
      <c r="V3587" s="2">
        <v>50</v>
      </c>
      <c r="Y3587" s="2">
        <v>6</v>
      </c>
      <c r="Z3587" s="2">
        <v>12</v>
      </c>
      <c r="AE3587" s="2">
        <v>50</v>
      </c>
      <c r="AF3587" s="2">
        <v>33</v>
      </c>
      <c r="AG3587" s="2">
        <v>66</v>
      </c>
      <c r="AH3587" s="2">
        <v>33</v>
      </c>
      <c r="AI3587" s="2">
        <v>66</v>
      </c>
      <c r="AJ3587" s="2">
        <v>66</v>
      </c>
      <c r="AK3587" s="2">
        <v>8</v>
      </c>
      <c r="AL3587" s="2">
        <v>16</v>
      </c>
      <c r="AM3587" s="2">
        <v>9</v>
      </c>
      <c r="AN3587" s="2">
        <v>18</v>
      </c>
      <c r="AQ3587" s="2">
        <v>15</v>
      </c>
      <c r="AR3587" s="2">
        <v>30</v>
      </c>
      <c r="AS3587" s="2">
        <v>18</v>
      </c>
      <c r="AT3587" s="2">
        <v>36</v>
      </c>
      <c r="AW3587" s="2">
        <v>17</v>
      </c>
      <c r="AX3587" s="2">
        <v>34</v>
      </c>
      <c r="CA3587" s="2">
        <v>50</v>
      </c>
      <c r="CB3587" s="2">
        <v>36</v>
      </c>
      <c r="CC3587" s="2">
        <v>72</v>
      </c>
      <c r="CD3587" s="2">
        <v>36</v>
      </c>
      <c r="CE3587" s="2">
        <v>72</v>
      </c>
      <c r="CF3587" s="2">
        <v>72</v>
      </c>
      <c r="CG3587" s="2">
        <v>3</v>
      </c>
      <c r="CH3587" s="2">
        <v>6</v>
      </c>
      <c r="CI3587" s="2">
        <v>11</v>
      </c>
      <c r="CJ3587" s="2">
        <v>22</v>
      </c>
      <c r="CK3587" s="2">
        <v>1</v>
      </c>
      <c r="CL3587" s="2">
        <v>2</v>
      </c>
      <c r="CM3587" s="2">
        <v>15</v>
      </c>
      <c r="CN3587" s="2">
        <v>30</v>
      </c>
      <c r="CO3587" s="2">
        <v>20</v>
      </c>
      <c r="CP3587" s="2">
        <v>40</v>
      </c>
      <c r="CS3587" s="2">
        <v>14</v>
      </c>
      <c r="CT3587" s="2">
        <v>28</v>
      </c>
    </row>
    <row r="3588" spans="1:101" ht="12.75" customHeight="1" x14ac:dyDescent="0.2">
      <c r="A3588">
        <v>5</v>
      </c>
      <c r="B3588" s="2">
        <v>3209</v>
      </c>
      <c r="C3588" s="17">
        <v>2.57</v>
      </c>
      <c r="D3588" s="2">
        <v>2.02</v>
      </c>
      <c r="F3588" s="15">
        <v>2.3260000000000001</v>
      </c>
      <c r="G3588" s="17">
        <v>83</v>
      </c>
      <c r="H3588" s="2">
        <v>42</v>
      </c>
      <c r="I3588" s="2">
        <v>50.6</v>
      </c>
      <c r="J3588" s="2">
        <v>42</v>
      </c>
      <c r="K3588" s="2">
        <v>50.6</v>
      </c>
      <c r="L3588" s="2">
        <v>50.6</v>
      </c>
      <c r="M3588" s="2">
        <v>10</v>
      </c>
      <c r="N3588" s="2">
        <v>12</v>
      </c>
      <c r="O3588" s="2">
        <v>31</v>
      </c>
      <c r="P3588" s="2">
        <v>37.299999999999997</v>
      </c>
      <c r="Q3588" s="2">
        <v>2</v>
      </c>
      <c r="R3588" s="2">
        <v>2.4</v>
      </c>
      <c r="S3588" s="2">
        <v>19</v>
      </c>
      <c r="T3588" s="2">
        <v>22.9</v>
      </c>
      <c r="U3588" s="2">
        <v>21</v>
      </c>
      <c r="V3588" s="2">
        <v>25.3</v>
      </c>
      <c r="Y3588" s="2">
        <v>41</v>
      </c>
      <c r="Z3588" s="2">
        <v>49.4</v>
      </c>
      <c r="AB3588" s="2">
        <v>2</v>
      </c>
      <c r="AC3588" s="2">
        <v>2</v>
      </c>
      <c r="AE3588" s="2">
        <v>83</v>
      </c>
      <c r="AF3588" s="2">
        <v>29</v>
      </c>
      <c r="AG3588" s="2">
        <v>34.9</v>
      </c>
      <c r="AH3588" s="2">
        <v>29</v>
      </c>
      <c r="AI3588" s="2">
        <v>34.9</v>
      </c>
      <c r="AJ3588" s="2">
        <v>34.9</v>
      </c>
      <c r="AK3588" s="2">
        <v>34</v>
      </c>
      <c r="AL3588" s="2">
        <v>41</v>
      </c>
      <c r="AM3588" s="2">
        <v>20</v>
      </c>
      <c r="AN3588" s="2">
        <v>24.1</v>
      </c>
      <c r="AO3588" s="2">
        <v>1</v>
      </c>
      <c r="AP3588" s="2">
        <v>1.2</v>
      </c>
      <c r="AQ3588" s="2">
        <v>18</v>
      </c>
      <c r="AR3588" s="2">
        <v>21.7</v>
      </c>
      <c r="AS3588" s="2">
        <v>10</v>
      </c>
      <c r="AT3588" s="2">
        <v>12</v>
      </c>
      <c r="AW3588" s="2">
        <v>54</v>
      </c>
      <c r="AX3588" s="2">
        <v>65.099999999999994</v>
      </c>
      <c r="AZ3588" s="2">
        <v>2</v>
      </c>
      <c r="BA3588" s="2">
        <v>2</v>
      </c>
      <c r="CA3588" s="2">
        <v>82</v>
      </c>
      <c r="CB3588" s="2">
        <v>36</v>
      </c>
      <c r="CC3588" s="2">
        <v>43.4</v>
      </c>
      <c r="CD3588" s="2">
        <v>36</v>
      </c>
      <c r="CE3588" s="2">
        <v>43.4</v>
      </c>
      <c r="CF3588" s="2">
        <v>43.9</v>
      </c>
      <c r="CG3588" s="2">
        <v>19</v>
      </c>
      <c r="CH3588" s="2">
        <v>22.9</v>
      </c>
      <c r="CI3588" s="2">
        <v>27</v>
      </c>
      <c r="CJ3588" s="2">
        <v>32.5</v>
      </c>
      <c r="CM3588" s="2">
        <v>24</v>
      </c>
      <c r="CN3588" s="2">
        <v>28.9</v>
      </c>
      <c r="CO3588" s="2">
        <v>12</v>
      </c>
      <c r="CP3588" s="2">
        <v>14.5</v>
      </c>
      <c r="CQ3588" s="2">
        <v>1</v>
      </c>
      <c r="CR3588" s="2">
        <v>1.2</v>
      </c>
      <c r="CS3588" s="2">
        <v>47</v>
      </c>
      <c r="CT3588" s="2">
        <v>56.6</v>
      </c>
      <c r="CV3588" s="2">
        <v>2</v>
      </c>
      <c r="CW3588" s="2">
        <v>2</v>
      </c>
    </row>
    <row r="3589" spans="1:101" ht="12.75" customHeight="1" x14ac:dyDescent="0.2">
      <c r="A3589">
        <v>5</v>
      </c>
      <c r="B3589" s="2">
        <v>3211</v>
      </c>
      <c r="C3589" s="17">
        <v>3.06</v>
      </c>
      <c r="D3589" s="2">
        <v>2.39</v>
      </c>
      <c r="F3589" s="15">
        <v>2.5790000000000002</v>
      </c>
      <c r="G3589" s="17">
        <v>64</v>
      </c>
      <c r="H3589" s="2">
        <v>47</v>
      </c>
      <c r="I3589" s="2">
        <v>73.400000000000006</v>
      </c>
      <c r="J3589" s="2">
        <v>47</v>
      </c>
      <c r="K3589" s="2">
        <v>73.400000000000006</v>
      </c>
      <c r="L3589" s="2">
        <v>73.400000000000006</v>
      </c>
      <c r="M3589" s="2">
        <v>6</v>
      </c>
      <c r="N3589" s="2">
        <v>9.4</v>
      </c>
      <c r="O3589" s="2">
        <v>11</v>
      </c>
      <c r="P3589" s="2">
        <v>17.2</v>
      </c>
      <c r="S3589" s="2">
        <v>20</v>
      </c>
      <c r="T3589" s="2">
        <v>31.3</v>
      </c>
      <c r="U3589" s="2">
        <v>27</v>
      </c>
      <c r="V3589" s="2">
        <v>42.2</v>
      </c>
      <c r="Y3589" s="2">
        <v>17</v>
      </c>
      <c r="Z3589" s="2">
        <v>26.6</v>
      </c>
      <c r="AE3589" s="2">
        <v>64</v>
      </c>
      <c r="AF3589" s="2">
        <v>29</v>
      </c>
      <c r="AG3589" s="2">
        <v>45.3</v>
      </c>
      <c r="AH3589" s="2">
        <v>29</v>
      </c>
      <c r="AI3589" s="2">
        <v>45.3</v>
      </c>
      <c r="AJ3589" s="2">
        <v>45.3</v>
      </c>
      <c r="AK3589" s="2">
        <v>12</v>
      </c>
      <c r="AL3589" s="2">
        <v>18.8</v>
      </c>
      <c r="AM3589" s="2">
        <v>23</v>
      </c>
      <c r="AN3589" s="2">
        <v>35.9</v>
      </c>
      <c r="AQ3589" s="2">
        <v>21</v>
      </c>
      <c r="AR3589" s="2">
        <v>32.799999999999997</v>
      </c>
      <c r="AS3589" s="2">
        <v>8</v>
      </c>
      <c r="AT3589" s="2">
        <v>12.5</v>
      </c>
      <c r="AW3589" s="2">
        <v>35</v>
      </c>
      <c r="AX3589" s="2">
        <v>54.7</v>
      </c>
      <c r="CA3589" s="2">
        <v>64</v>
      </c>
      <c r="CB3589" s="2">
        <v>38</v>
      </c>
      <c r="CC3589" s="2">
        <v>59.4</v>
      </c>
      <c r="CD3589" s="2">
        <v>38</v>
      </c>
      <c r="CE3589" s="2">
        <v>59.4</v>
      </c>
      <c r="CF3589" s="2">
        <v>59.4</v>
      </c>
      <c r="CG3589" s="2">
        <v>13</v>
      </c>
      <c r="CH3589" s="2">
        <v>20.3</v>
      </c>
      <c r="CI3589" s="2">
        <v>13</v>
      </c>
      <c r="CJ3589" s="2">
        <v>20.3</v>
      </c>
      <c r="CM3589" s="2">
        <v>26</v>
      </c>
      <c r="CN3589" s="2">
        <v>40.6</v>
      </c>
      <c r="CO3589" s="2">
        <v>12</v>
      </c>
      <c r="CP3589" s="2">
        <v>18.8</v>
      </c>
      <c r="CS3589" s="2">
        <v>26</v>
      </c>
      <c r="CT3589" s="2">
        <v>40.6</v>
      </c>
    </row>
    <row r="3590" spans="1:101" ht="12.75" customHeight="1" x14ac:dyDescent="0.2">
      <c r="A3590">
        <v>5</v>
      </c>
      <c r="B3590" s="2">
        <v>3212</v>
      </c>
      <c r="C3590" s="17">
        <v>3.15</v>
      </c>
      <c r="D3590" s="2">
        <v>2.75</v>
      </c>
      <c r="F3590" s="15">
        <v>2.887</v>
      </c>
      <c r="G3590" s="17">
        <v>89</v>
      </c>
      <c r="H3590" s="2">
        <v>77</v>
      </c>
      <c r="I3590" s="2">
        <v>86.5</v>
      </c>
      <c r="J3590" s="2">
        <v>77</v>
      </c>
      <c r="K3590" s="2">
        <v>86.5</v>
      </c>
      <c r="L3590" s="2">
        <v>86.5</v>
      </c>
      <c r="M3590" s="2">
        <v>1</v>
      </c>
      <c r="N3590" s="2">
        <v>1.1000000000000001</v>
      </c>
      <c r="O3590" s="2">
        <v>11</v>
      </c>
      <c r="P3590" s="2">
        <v>12.4</v>
      </c>
      <c r="Q3590" s="2">
        <v>5</v>
      </c>
      <c r="R3590" s="2">
        <v>5.6</v>
      </c>
      <c r="S3590" s="2">
        <v>31</v>
      </c>
      <c r="T3590" s="2">
        <v>34.799999999999997</v>
      </c>
      <c r="U3590" s="2">
        <v>41</v>
      </c>
      <c r="V3590" s="2">
        <v>46.1</v>
      </c>
      <c r="Y3590" s="2">
        <v>12</v>
      </c>
      <c r="Z3590" s="2">
        <v>13.5</v>
      </c>
      <c r="AB3590" s="2">
        <v>1</v>
      </c>
      <c r="AC3590" s="2">
        <v>2</v>
      </c>
      <c r="AE3590" s="2">
        <v>89</v>
      </c>
      <c r="AF3590" s="2">
        <v>56</v>
      </c>
      <c r="AG3590" s="2">
        <v>62.9</v>
      </c>
      <c r="AH3590" s="2">
        <v>56</v>
      </c>
      <c r="AI3590" s="2">
        <v>62.9</v>
      </c>
      <c r="AJ3590" s="2">
        <v>62.9</v>
      </c>
      <c r="AK3590" s="2">
        <v>12</v>
      </c>
      <c r="AL3590" s="2">
        <v>13.5</v>
      </c>
      <c r="AM3590" s="2">
        <v>21</v>
      </c>
      <c r="AN3590" s="2">
        <v>23.6</v>
      </c>
      <c r="AQ3590" s="2">
        <v>33</v>
      </c>
      <c r="AR3590" s="2">
        <v>37.1</v>
      </c>
      <c r="AS3590" s="2">
        <v>23</v>
      </c>
      <c r="AT3590" s="2">
        <v>25.8</v>
      </c>
      <c r="AW3590" s="2">
        <v>33</v>
      </c>
      <c r="AX3590" s="2">
        <v>37.1</v>
      </c>
      <c r="AZ3590" s="2">
        <v>1</v>
      </c>
      <c r="BA3590" s="2">
        <v>2</v>
      </c>
      <c r="CA3590" s="2">
        <v>89</v>
      </c>
      <c r="CB3590" s="2">
        <v>60</v>
      </c>
      <c r="CC3590" s="2">
        <v>67.400000000000006</v>
      </c>
      <c r="CD3590" s="2">
        <v>60</v>
      </c>
      <c r="CE3590" s="2">
        <v>67.400000000000006</v>
      </c>
      <c r="CF3590" s="2">
        <v>67.400000000000006</v>
      </c>
      <c r="CG3590" s="2">
        <v>8</v>
      </c>
      <c r="CH3590" s="2">
        <v>9</v>
      </c>
      <c r="CI3590" s="2">
        <v>21</v>
      </c>
      <c r="CJ3590" s="2">
        <v>23.6</v>
      </c>
      <c r="CM3590" s="2">
        <v>33</v>
      </c>
      <c r="CN3590" s="2">
        <v>37.1</v>
      </c>
      <c r="CO3590" s="2">
        <v>27</v>
      </c>
      <c r="CP3590" s="2">
        <v>30.3</v>
      </c>
      <c r="CS3590" s="2">
        <v>29</v>
      </c>
      <c r="CT3590" s="2">
        <v>32.6</v>
      </c>
      <c r="CV3590" s="2">
        <v>1</v>
      </c>
      <c r="CW3590" s="2">
        <v>2</v>
      </c>
    </row>
    <row r="3591" spans="1:101" ht="12.75" customHeight="1" x14ac:dyDescent="0.2">
      <c r="A3591">
        <v>5</v>
      </c>
      <c r="B3591" s="2">
        <v>3214</v>
      </c>
      <c r="G3591" s="17">
        <v>4</v>
      </c>
      <c r="AE3591" s="2">
        <v>4</v>
      </c>
      <c r="CA3591" s="2">
        <v>4</v>
      </c>
    </row>
    <row r="3592" spans="1:101" ht="12.75" customHeight="1" x14ac:dyDescent="0.2">
      <c r="A3592">
        <v>5</v>
      </c>
      <c r="B3592" s="2">
        <v>3216</v>
      </c>
      <c r="C3592" s="17">
        <v>2.9</v>
      </c>
      <c r="D3592" s="2">
        <v>2.4500000000000002</v>
      </c>
      <c r="F3592" s="15">
        <v>2.6</v>
      </c>
      <c r="G3592" s="17">
        <v>20</v>
      </c>
      <c r="H3592" s="2">
        <v>11</v>
      </c>
      <c r="I3592" s="2">
        <v>55</v>
      </c>
      <c r="J3592" s="2">
        <v>11</v>
      </c>
      <c r="K3592" s="2">
        <v>55</v>
      </c>
      <c r="L3592" s="2">
        <v>55</v>
      </c>
      <c r="O3592" s="2">
        <v>9</v>
      </c>
      <c r="P3592" s="2">
        <v>45</v>
      </c>
      <c r="S3592" s="2">
        <v>4</v>
      </c>
      <c r="T3592" s="2">
        <v>20</v>
      </c>
      <c r="U3592" s="2">
        <v>7</v>
      </c>
      <c r="V3592" s="2">
        <v>35</v>
      </c>
      <c r="Y3592" s="2">
        <v>9</v>
      </c>
      <c r="Z3592" s="2">
        <v>45</v>
      </c>
      <c r="AE3592" s="2">
        <v>20</v>
      </c>
      <c r="AF3592" s="2">
        <v>9</v>
      </c>
      <c r="AG3592" s="2">
        <v>45</v>
      </c>
      <c r="AH3592" s="2">
        <v>9</v>
      </c>
      <c r="AI3592" s="2">
        <v>45</v>
      </c>
      <c r="AJ3592" s="2">
        <v>45</v>
      </c>
      <c r="AK3592" s="2">
        <v>2</v>
      </c>
      <c r="AL3592" s="2">
        <v>10</v>
      </c>
      <c r="AM3592" s="2">
        <v>9</v>
      </c>
      <c r="AN3592" s="2">
        <v>45</v>
      </c>
      <c r="AQ3592" s="2">
        <v>7</v>
      </c>
      <c r="AR3592" s="2">
        <v>35</v>
      </c>
      <c r="AS3592" s="2">
        <v>2</v>
      </c>
      <c r="AT3592" s="2">
        <v>10</v>
      </c>
      <c r="AW3592" s="2">
        <v>11</v>
      </c>
      <c r="AX3592" s="2">
        <v>55</v>
      </c>
      <c r="CA3592" s="2">
        <v>20</v>
      </c>
      <c r="CB3592" s="2">
        <v>8</v>
      </c>
      <c r="CC3592" s="2">
        <v>40</v>
      </c>
      <c r="CD3592" s="2">
        <v>8</v>
      </c>
      <c r="CE3592" s="2">
        <v>40</v>
      </c>
      <c r="CF3592" s="2">
        <v>40</v>
      </c>
      <c r="CI3592" s="2">
        <v>12</v>
      </c>
      <c r="CJ3592" s="2">
        <v>60</v>
      </c>
      <c r="CM3592" s="2">
        <v>4</v>
      </c>
      <c r="CN3592" s="2">
        <v>20</v>
      </c>
      <c r="CO3592" s="2">
        <v>4</v>
      </c>
      <c r="CP3592" s="2">
        <v>20</v>
      </c>
      <c r="CS3592" s="2">
        <v>12</v>
      </c>
      <c r="CT3592" s="2">
        <v>60</v>
      </c>
    </row>
    <row r="3593" spans="1:101" ht="12.75" customHeight="1" x14ac:dyDescent="0.2">
      <c r="A3593">
        <v>5</v>
      </c>
      <c r="B3593" s="2">
        <v>3217</v>
      </c>
      <c r="C3593" s="17">
        <v>2.68</v>
      </c>
      <c r="D3593" s="2">
        <v>2.39</v>
      </c>
      <c r="F3593" s="15">
        <v>2.391</v>
      </c>
      <c r="G3593" s="17">
        <v>101</v>
      </c>
      <c r="H3593" s="2">
        <v>56</v>
      </c>
      <c r="I3593" s="2">
        <v>53.3</v>
      </c>
      <c r="J3593" s="2">
        <v>56</v>
      </c>
      <c r="K3593" s="2">
        <v>53.3</v>
      </c>
      <c r="L3593" s="2">
        <v>55.4</v>
      </c>
      <c r="M3593" s="2">
        <v>5</v>
      </c>
      <c r="N3593" s="2">
        <v>4.8</v>
      </c>
      <c r="O3593" s="2">
        <v>40</v>
      </c>
      <c r="P3593" s="2">
        <v>38.1</v>
      </c>
      <c r="S3593" s="2">
        <v>28</v>
      </c>
      <c r="T3593" s="2">
        <v>26.7</v>
      </c>
      <c r="U3593" s="2">
        <v>28</v>
      </c>
      <c r="V3593" s="2">
        <v>26.7</v>
      </c>
      <c r="W3593" s="2">
        <v>4</v>
      </c>
      <c r="X3593" s="2">
        <v>3.8</v>
      </c>
      <c r="Y3593" s="2">
        <v>49</v>
      </c>
      <c r="Z3593" s="2">
        <v>46.7</v>
      </c>
      <c r="AE3593" s="2">
        <v>101</v>
      </c>
      <c r="AF3593" s="2">
        <v>55</v>
      </c>
      <c r="AG3593" s="2">
        <v>52.4</v>
      </c>
      <c r="AH3593" s="2">
        <v>55</v>
      </c>
      <c r="AI3593" s="2">
        <v>52.4</v>
      </c>
      <c r="AJ3593" s="2">
        <v>54.5</v>
      </c>
      <c r="AK3593" s="2">
        <v>23</v>
      </c>
      <c r="AL3593" s="2">
        <v>21.9</v>
      </c>
      <c r="AM3593" s="2">
        <v>23</v>
      </c>
      <c r="AN3593" s="2">
        <v>21.9</v>
      </c>
      <c r="AQ3593" s="2">
        <v>38</v>
      </c>
      <c r="AR3593" s="2">
        <v>36.200000000000003</v>
      </c>
      <c r="AS3593" s="2">
        <v>17</v>
      </c>
      <c r="AT3593" s="2">
        <v>16.2</v>
      </c>
      <c r="AU3593" s="2">
        <v>4</v>
      </c>
      <c r="AV3593" s="2">
        <v>3.8</v>
      </c>
      <c r="AW3593" s="2">
        <v>50</v>
      </c>
      <c r="AX3593" s="2">
        <v>47.6</v>
      </c>
      <c r="CA3593" s="2">
        <v>101</v>
      </c>
      <c r="CB3593" s="2">
        <v>49</v>
      </c>
      <c r="CC3593" s="2">
        <v>46.7</v>
      </c>
      <c r="CD3593" s="2">
        <v>49</v>
      </c>
      <c r="CE3593" s="2">
        <v>46.7</v>
      </c>
      <c r="CF3593" s="2">
        <v>48.5</v>
      </c>
      <c r="CG3593" s="2">
        <v>17</v>
      </c>
      <c r="CH3593" s="2">
        <v>16.2</v>
      </c>
      <c r="CI3593" s="2">
        <v>35</v>
      </c>
      <c r="CJ3593" s="2">
        <v>33.299999999999997</v>
      </c>
      <c r="CM3593" s="2">
        <v>32</v>
      </c>
      <c r="CN3593" s="2">
        <v>30.5</v>
      </c>
      <c r="CO3593" s="2">
        <v>17</v>
      </c>
      <c r="CP3593" s="2">
        <v>16.2</v>
      </c>
      <c r="CQ3593" s="2">
        <v>4</v>
      </c>
      <c r="CR3593" s="2">
        <v>3.8</v>
      </c>
      <c r="CS3593" s="2">
        <v>56</v>
      </c>
      <c r="CT3593" s="2">
        <v>53.3</v>
      </c>
    </row>
    <row r="3594" spans="1:101" ht="12.75" customHeight="1" x14ac:dyDescent="0.2">
      <c r="A3594">
        <v>5</v>
      </c>
      <c r="B3594" s="2">
        <v>3218</v>
      </c>
      <c r="C3594" s="17">
        <v>3.67</v>
      </c>
      <c r="D3594" s="2">
        <v>3.15</v>
      </c>
      <c r="F3594" s="15">
        <v>3.6749999999999998</v>
      </c>
      <c r="G3594" s="17">
        <v>51</v>
      </c>
      <c r="H3594" s="2">
        <v>49</v>
      </c>
      <c r="I3594" s="2">
        <v>94.2</v>
      </c>
      <c r="J3594" s="2">
        <v>49</v>
      </c>
      <c r="K3594" s="2">
        <v>94.2</v>
      </c>
      <c r="L3594" s="2">
        <v>96.1</v>
      </c>
      <c r="O3594" s="2">
        <v>2</v>
      </c>
      <c r="P3594" s="2">
        <v>3.8</v>
      </c>
      <c r="Q3594" s="2">
        <v>1</v>
      </c>
      <c r="R3594" s="2">
        <v>1.9</v>
      </c>
      <c r="S3594" s="2">
        <v>5</v>
      </c>
      <c r="T3594" s="2">
        <v>9.6</v>
      </c>
      <c r="U3594" s="2">
        <v>43</v>
      </c>
      <c r="V3594" s="2">
        <v>82.7</v>
      </c>
      <c r="W3594" s="2">
        <v>1</v>
      </c>
      <c r="X3594" s="2">
        <v>1.9</v>
      </c>
      <c r="Y3594" s="2">
        <v>3</v>
      </c>
      <c r="Z3594" s="2">
        <v>5.8</v>
      </c>
      <c r="AE3594" s="2">
        <v>51</v>
      </c>
      <c r="AF3594" s="2">
        <v>43</v>
      </c>
      <c r="AG3594" s="2">
        <v>82.7</v>
      </c>
      <c r="AH3594" s="2">
        <v>43</v>
      </c>
      <c r="AI3594" s="2">
        <v>82.7</v>
      </c>
      <c r="AJ3594" s="2">
        <v>84.3</v>
      </c>
      <c r="AK3594" s="2">
        <v>1</v>
      </c>
      <c r="AL3594" s="2">
        <v>1.9</v>
      </c>
      <c r="AM3594" s="2">
        <v>7</v>
      </c>
      <c r="AN3594" s="2">
        <v>13.5</v>
      </c>
      <c r="AO3594" s="2">
        <v>2</v>
      </c>
      <c r="AP3594" s="2">
        <v>3.8</v>
      </c>
      <c r="AQ3594" s="2">
        <v>15</v>
      </c>
      <c r="AR3594" s="2">
        <v>28.8</v>
      </c>
      <c r="AS3594" s="2">
        <v>26</v>
      </c>
      <c r="AT3594" s="2">
        <v>50</v>
      </c>
      <c r="AU3594" s="2">
        <v>1</v>
      </c>
      <c r="AV3594" s="2">
        <v>1.9</v>
      </c>
      <c r="AW3594" s="2">
        <v>9</v>
      </c>
      <c r="AX3594" s="2">
        <v>17.3</v>
      </c>
      <c r="CA3594" s="2">
        <v>51</v>
      </c>
      <c r="CB3594" s="2">
        <v>50</v>
      </c>
      <c r="CC3594" s="2">
        <v>96.2</v>
      </c>
      <c r="CD3594" s="2">
        <v>50</v>
      </c>
      <c r="CE3594" s="2">
        <v>96.2</v>
      </c>
      <c r="CF3594" s="2">
        <v>98</v>
      </c>
      <c r="CI3594" s="2">
        <v>1</v>
      </c>
      <c r="CJ3594" s="2">
        <v>1.9</v>
      </c>
      <c r="CK3594" s="2">
        <v>1</v>
      </c>
      <c r="CL3594" s="2">
        <v>1.9</v>
      </c>
      <c r="CM3594" s="2">
        <v>7</v>
      </c>
      <c r="CN3594" s="2">
        <v>13.5</v>
      </c>
      <c r="CO3594" s="2">
        <v>42</v>
      </c>
      <c r="CP3594" s="2">
        <v>80.8</v>
      </c>
      <c r="CQ3594" s="2">
        <v>1</v>
      </c>
      <c r="CR3594" s="2">
        <v>1.9</v>
      </c>
      <c r="CS3594" s="2">
        <v>2</v>
      </c>
      <c r="CT3594" s="2">
        <v>3.8</v>
      </c>
    </row>
    <row r="3595" spans="1:101" ht="12.75" customHeight="1" x14ac:dyDescent="0.2">
      <c r="A3595">
        <v>5</v>
      </c>
      <c r="B3595" s="2">
        <v>3224</v>
      </c>
      <c r="C3595" s="17">
        <v>3.37</v>
      </c>
      <c r="D3595" s="2">
        <v>3.17</v>
      </c>
      <c r="F3595" s="15">
        <v>3.44</v>
      </c>
      <c r="G3595" s="17">
        <v>84</v>
      </c>
      <c r="H3595" s="2">
        <v>74</v>
      </c>
      <c r="I3595" s="2">
        <v>88.1</v>
      </c>
      <c r="J3595" s="2">
        <v>74</v>
      </c>
      <c r="K3595" s="2">
        <v>88.1</v>
      </c>
      <c r="L3595" s="2">
        <v>88.1</v>
      </c>
      <c r="M3595" s="2">
        <v>1</v>
      </c>
      <c r="N3595" s="2">
        <v>1.2</v>
      </c>
      <c r="O3595" s="2">
        <v>9</v>
      </c>
      <c r="P3595" s="2">
        <v>10.7</v>
      </c>
      <c r="Q3595" s="2">
        <v>1</v>
      </c>
      <c r="R3595" s="2">
        <v>1.2</v>
      </c>
      <c r="S3595" s="2">
        <v>28</v>
      </c>
      <c r="T3595" s="2">
        <v>33.299999999999997</v>
      </c>
      <c r="U3595" s="2">
        <v>45</v>
      </c>
      <c r="V3595" s="2">
        <v>53.6</v>
      </c>
      <c r="Y3595" s="2">
        <v>10</v>
      </c>
      <c r="Z3595" s="2">
        <v>11.9</v>
      </c>
      <c r="AE3595" s="2">
        <v>84</v>
      </c>
      <c r="AF3595" s="2">
        <v>68</v>
      </c>
      <c r="AG3595" s="2">
        <v>81</v>
      </c>
      <c r="AH3595" s="2">
        <v>68</v>
      </c>
      <c r="AI3595" s="2">
        <v>81</v>
      </c>
      <c r="AJ3595" s="2">
        <v>81</v>
      </c>
      <c r="AK3595" s="2">
        <v>3</v>
      </c>
      <c r="AL3595" s="2">
        <v>3.6</v>
      </c>
      <c r="AM3595" s="2">
        <v>13</v>
      </c>
      <c r="AN3595" s="2">
        <v>15.5</v>
      </c>
      <c r="AQ3595" s="2">
        <v>35</v>
      </c>
      <c r="AR3595" s="2">
        <v>41.7</v>
      </c>
      <c r="AS3595" s="2">
        <v>33</v>
      </c>
      <c r="AT3595" s="2">
        <v>39.299999999999997</v>
      </c>
      <c r="AW3595" s="2">
        <v>16</v>
      </c>
      <c r="AX3595" s="2">
        <v>19</v>
      </c>
      <c r="CA3595" s="2">
        <v>84</v>
      </c>
      <c r="CB3595" s="2">
        <v>73</v>
      </c>
      <c r="CC3595" s="2">
        <v>86.9</v>
      </c>
      <c r="CD3595" s="2">
        <v>73</v>
      </c>
      <c r="CE3595" s="2">
        <v>86.9</v>
      </c>
      <c r="CF3595" s="2">
        <v>86.9</v>
      </c>
      <c r="CG3595" s="2">
        <v>3</v>
      </c>
      <c r="CH3595" s="2">
        <v>3.6</v>
      </c>
      <c r="CI3595" s="2">
        <v>8</v>
      </c>
      <c r="CJ3595" s="2">
        <v>9.5</v>
      </c>
      <c r="CM3595" s="2">
        <v>22</v>
      </c>
      <c r="CN3595" s="2">
        <v>26.2</v>
      </c>
      <c r="CO3595" s="2">
        <v>51</v>
      </c>
      <c r="CP3595" s="2">
        <v>60.7</v>
      </c>
      <c r="CS3595" s="2">
        <v>11</v>
      </c>
      <c r="CT3595" s="2">
        <v>13.1</v>
      </c>
    </row>
    <row r="3596" spans="1:101" ht="12.75" customHeight="1" x14ac:dyDescent="0.2">
      <c r="A3596">
        <v>5</v>
      </c>
      <c r="B3596" s="2">
        <v>3225</v>
      </c>
      <c r="C3596" s="17">
        <v>2.98</v>
      </c>
      <c r="D3596" s="2">
        <v>2.76</v>
      </c>
      <c r="F3596" s="15">
        <v>2.6859999999999995</v>
      </c>
      <c r="G3596" s="17">
        <v>99</v>
      </c>
      <c r="H3596" s="2">
        <v>74</v>
      </c>
      <c r="I3596" s="2">
        <v>74.7</v>
      </c>
      <c r="J3596" s="2">
        <v>74</v>
      </c>
      <c r="K3596" s="2">
        <v>74.7</v>
      </c>
      <c r="L3596" s="2">
        <v>74.7</v>
      </c>
      <c r="M3596" s="2">
        <v>14</v>
      </c>
      <c r="N3596" s="2">
        <v>14.1</v>
      </c>
      <c r="O3596" s="2">
        <v>11</v>
      </c>
      <c r="P3596" s="2">
        <v>11.1</v>
      </c>
      <c r="Q3596" s="2">
        <v>3</v>
      </c>
      <c r="R3596" s="2">
        <v>3</v>
      </c>
      <c r="S3596" s="2">
        <v>25</v>
      </c>
      <c r="T3596" s="2">
        <v>25.3</v>
      </c>
      <c r="U3596" s="2">
        <v>46</v>
      </c>
      <c r="V3596" s="2">
        <v>46.5</v>
      </c>
      <c r="Y3596" s="2">
        <v>25</v>
      </c>
      <c r="Z3596" s="2">
        <v>25.3</v>
      </c>
      <c r="AE3596" s="2">
        <v>99</v>
      </c>
      <c r="AF3596" s="2">
        <v>67</v>
      </c>
      <c r="AG3596" s="2">
        <v>67.7</v>
      </c>
      <c r="AH3596" s="2">
        <v>67</v>
      </c>
      <c r="AI3596" s="2">
        <v>67.7</v>
      </c>
      <c r="AJ3596" s="2">
        <v>67.7</v>
      </c>
      <c r="AK3596" s="2">
        <v>16</v>
      </c>
      <c r="AL3596" s="2">
        <v>16.2</v>
      </c>
      <c r="AM3596" s="2">
        <v>16</v>
      </c>
      <c r="AN3596" s="2">
        <v>16.2</v>
      </c>
      <c r="AO3596" s="2">
        <v>2</v>
      </c>
      <c r="AP3596" s="2">
        <v>2</v>
      </c>
      <c r="AQ3596" s="2">
        <v>35</v>
      </c>
      <c r="AR3596" s="2">
        <v>35.4</v>
      </c>
      <c r="AS3596" s="2">
        <v>30</v>
      </c>
      <c r="AT3596" s="2">
        <v>30.3</v>
      </c>
      <c r="AW3596" s="2">
        <v>32</v>
      </c>
      <c r="AX3596" s="2">
        <v>32.299999999999997</v>
      </c>
      <c r="CA3596" s="2">
        <v>99</v>
      </c>
      <c r="CB3596" s="2">
        <v>64</v>
      </c>
      <c r="CC3596" s="2">
        <v>64.599999999999994</v>
      </c>
      <c r="CD3596" s="2">
        <v>64</v>
      </c>
      <c r="CE3596" s="2">
        <v>64.599999999999994</v>
      </c>
      <c r="CF3596" s="2">
        <v>64.599999999999994</v>
      </c>
      <c r="CG3596" s="2">
        <v>14</v>
      </c>
      <c r="CH3596" s="2">
        <v>14.1</v>
      </c>
      <c r="CI3596" s="2">
        <v>21</v>
      </c>
      <c r="CJ3596" s="2">
        <v>21.2</v>
      </c>
      <c r="CK3596" s="2">
        <v>3</v>
      </c>
      <c r="CL3596" s="2">
        <v>3</v>
      </c>
      <c r="CM3596" s="2">
        <v>34</v>
      </c>
      <c r="CN3596" s="2">
        <v>34.299999999999997</v>
      </c>
      <c r="CO3596" s="2">
        <v>27</v>
      </c>
      <c r="CP3596" s="2">
        <v>27.3</v>
      </c>
      <c r="CS3596" s="2">
        <v>35</v>
      </c>
      <c r="CT3596" s="2">
        <v>35.4</v>
      </c>
    </row>
    <row r="3597" spans="1:101" ht="12.75" customHeight="1" x14ac:dyDescent="0.2">
      <c r="A3597">
        <v>5</v>
      </c>
      <c r="B3597" s="2">
        <v>3226</v>
      </c>
      <c r="C3597" s="17">
        <v>2.56</v>
      </c>
      <c r="D3597" s="2">
        <v>2.64</v>
      </c>
      <c r="F3597" s="15">
        <v>2.3580000000000001</v>
      </c>
      <c r="G3597" s="17">
        <v>75</v>
      </c>
      <c r="H3597" s="2">
        <v>41</v>
      </c>
      <c r="I3597" s="2">
        <v>54.7</v>
      </c>
      <c r="J3597" s="2">
        <v>41</v>
      </c>
      <c r="K3597" s="2">
        <v>54.7</v>
      </c>
      <c r="L3597" s="2">
        <v>54.7</v>
      </c>
      <c r="M3597" s="2">
        <v>19</v>
      </c>
      <c r="N3597" s="2">
        <v>25.3</v>
      </c>
      <c r="O3597" s="2">
        <v>15</v>
      </c>
      <c r="P3597" s="2">
        <v>20</v>
      </c>
      <c r="Q3597" s="2">
        <v>2</v>
      </c>
      <c r="R3597" s="2">
        <v>2.7</v>
      </c>
      <c r="S3597" s="2">
        <v>13</v>
      </c>
      <c r="T3597" s="2">
        <v>17.3</v>
      </c>
      <c r="U3597" s="2">
        <v>26</v>
      </c>
      <c r="V3597" s="2">
        <v>34.700000000000003</v>
      </c>
      <c r="Y3597" s="2">
        <v>34</v>
      </c>
      <c r="Z3597" s="2">
        <v>45.3</v>
      </c>
      <c r="AB3597" s="2">
        <v>8</v>
      </c>
      <c r="AE3597" s="2">
        <v>75</v>
      </c>
      <c r="AF3597" s="2">
        <v>50</v>
      </c>
      <c r="AG3597" s="2">
        <v>66.7</v>
      </c>
      <c r="AH3597" s="2">
        <v>50</v>
      </c>
      <c r="AI3597" s="2">
        <v>66.7</v>
      </c>
      <c r="AJ3597" s="2">
        <v>66.7</v>
      </c>
      <c r="AK3597" s="2">
        <v>15</v>
      </c>
      <c r="AL3597" s="2">
        <v>20</v>
      </c>
      <c r="AM3597" s="2">
        <v>10</v>
      </c>
      <c r="AN3597" s="2">
        <v>13.3</v>
      </c>
      <c r="AO3597" s="2">
        <v>3</v>
      </c>
      <c r="AP3597" s="2">
        <v>4</v>
      </c>
      <c r="AQ3597" s="2">
        <v>25</v>
      </c>
      <c r="AR3597" s="2">
        <v>33.299999999999997</v>
      </c>
      <c r="AS3597" s="2">
        <v>22</v>
      </c>
      <c r="AT3597" s="2">
        <v>29.3</v>
      </c>
      <c r="AW3597" s="2">
        <v>25</v>
      </c>
      <c r="AX3597" s="2">
        <v>33.299999999999997</v>
      </c>
      <c r="AZ3597" s="2">
        <v>8</v>
      </c>
      <c r="CA3597" s="2">
        <v>75</v>
      </c>
      <c r="CB3597" s="2">
        <v>41</v>
      </c>
      <c r="CC3597" s="2">
        <v>54.7</v>
      </c>
      <c r="CD3597" s="2">
        <v>41</v>
      </c>
      <c r="CE3597" s="2">
        <v>54.7</v>
      </c>
      <c r="CF3597" s="2">
        <v>54.7</v>
      </c>
      <c r="CG3597" s="2">
        <v>27</v>
      </c>
      <c r="CH3597" s="2">
        <v>36</v>
      </c>
      <c r="CI3597" s="2">
        <v>7</v>
      </c>
      <c r="CJ3597" s="2">
        <v>9.3000000000000007</v>
      </c>
      <c r="CK3597" s="2">
        <v>1</v>
      </c>
      <c r="CL3597" s="2">
        <v>1.3</v>
      </c>
      <c r="CM3597" s="2">
        <v>24</v>
      </c>
      <c r="CN3597" s="2">
        <v>32</v>
      </c>
      <c r="CO3597" s="2">
        <v>16</v>
      </c>
      <c r="CP3597" s="2">
        <v>21.3</v>
      </c>
      <c r="CS3597" s="2">
        <v>34</v>
      </c>
      <c r="CT3597" s="2">
        <v>45.3</v>
      </c>
      <c r="CV3597" s="2">
        <v>8</v>
      </c>
    </row>
    <row r="3598" spans="1:101" ht="12.75" customHeight="1" x14ac:dyDescent="0.2">
      <c r="A3598">
        <v>5</v>
      </c>
      <c r="B3598" s="2">
        <v>3227</v>
      </c>
      <c r="C3598" s="17">
        <v>2.94</v>
      </c>
      <c r="D3598" s="2">
        <v>2.89</v>
      </c>
      <c r="F3598" s="15">
        <v>2.3130000000000002</v>
      </c>
      <c r="G3598" s="17">
        <v>70</v>
      </c>
      <c r="H3598" s="2">
        <v>53</v>
      </c>
      <c r="I3598" s="2">
        <v>75.7</v>
      </c>
      <c r="J3598" s="2">
        <v>53</v>
      </c>
      <c r="K3598" s="2">
        <v>75.7</v>
      </c>
      <c r="L3598" s="2">
        <v>75.7</v>
      </c>
      <c r="M3598" s="2">
        <v>3</v>
      </c>
      <c r="N3598" s="2">
        <v>4.3</v>
      </c>
      <c r="O3598" s="2">
        <v>14</v>
      </c>
      <c r="P3598" s="2">
        <v>20</v>
      </c>
      <c r="Q3598" s="2">
        <v>3</v>
      </c>
      <c r="R3598" s="2">
        <v>4.3</v>
      </c>
      <c r="S3598" s="2">
        <v>25</v>
      </c>
      <c r="T3598" s="2">
        <v>35.700000000000003</v>
      </c>
      <c r="U3598" s="2">
        <v>25</v>
      </c>
      <c r="V3598" s="2">
        <v>35.700000000000003</v>
      </c>
      <c r="Y3598" s="2">
        <v>17</v>
      </c>
      <c r="Z3598" s="2">
        <v>24.3</v>
      </c>
      <c r="AB3598" s="2">
        <v>1</v>
      </c>
      <c r="AE3598" s="2">
        <v>70</v>
      </c>
      <c r="AF3598" s="2">
        <v>52</v>
      </c>
      <c r="AG3598" s="2">
        <v>74.3</v>
      </c>
      <c r="AH3598" s="2">
        <v>52</v>
      </c>
      <c r="AI3598" s="2">
        <v>74.3</v>
      </c>
      <c r="AJ3598" s="2">
        <v>74.3</v>
      </c>
      <c r="AK3598" s="2">
        <v>6</v>
      </c>
      <c r="AL3598" s="2">
        <v>8.6</v>
      </c>
      <c r="AM3598" s="2">
        <v>12</v>
      </c>
      <c r="AN3598" s="2">
        <v>17.100000000000001</v>
      </c>
      <c r="AO3598" s="2">
        <v>2</v>
      </c>
      <c r="AP3598" s="2">
        <v>2.9</v>
      </c>
      <c r="AQ3598" s="2">
        <v>28</v>
      </c>
      <c r="AR3598" s="2">
        <v>40</v>
      </c>
      <c r="AS3598" s="2">
        <v>22</v>
      </c>
      <c r="AT3598" s="2">
        <v>31.4</v>
      </c>
      <c r="AW3598" s="2">
        <v>18</v>
      </c>
      <c r="AX3598" s="2">
        <v>25.7</v>
      </c>
      <c r="AZ3598" s="2">
        <v>1</v>
      </c>
      <c r="CA3598" s="2">
        <v>70</v>
      </c>
      <c r="CB3598" s="2">
        <v>31</v>
      </c>
      <c r="CC3598" s="2">
        <v>44.3</v>
      </c>
      <c r="CD3598" s="2">
        <v>31</v>
      </c>
      <c r="CE3598" s="2">
        <v>44.3</v>
      </c>
      <c r="CF3598" s="2">
        <v>44.3</v>
      </c>
      <c r="CG3598" s="2">
        <v>14</v>
      </c>
      <c r="CH3598" s="2">
        <v>20</v>
      </c>
      <c r="CI3598" s="2">
        <v>25</v>
      </c>
      <c r="CJ3598" s="2">
        <v>35.700000000000003</v>
      </c>
      <c r="CK3598" s="2">
        <v>2</v>
      </c>
      <c r="CL3598" s="2">
        <v>2.9</v>
      </c>
      <c r="CM3598" s="2">
        <v>18</v>
      </c>
      <c r="CN3598" s="2">
        <v>25.7</v>
      </c>
      <c r="CO3598" s="2">
        <v>11</v>
      </c>
      <c r="CP3598" s="2">
        <v>15.7</v>
      </c>
      <c r="CS3598" s="2">
        <v>39</v>
      </c>
      <c r="CT3598" s="2">
        <v>55.7</v>
      </c>
      <c r="CV3598" s="2">
        <v>1</v>
      </c>
    </row>
    <row r="3599" spans="1:101" ht="12.75" customHeight="1" x14ac:dyDescent="0.2">
      <c r="A3599">
        <v>5</v>
      </c>
      <c r="B3599" s="2">
        <v>3228</v>
      </c>
      <c r="C3599" s="17">
        <v>3.33</v>
      </c>
      <c r="D3599" s="2">
        <v>3.03</v>
      </c>
      <c r="F3599" s="15">
        <v>3.2730000000000001</v>
      </c>
      <c r="G3599" s="17">
        <v>116</v>
      </c>
      <c r="H3599" s="2">
        <v>94</v>
      </c>
      <c r="I3599" s="2">
        <v>81</v>
      </c>
      <c r="J3599" s="2">
        <v>94</v>
      </c>
      <c r="K3599" s="2">
        <v>81</v>
      </c>
      <c r="L3599" s="2">
        <v>81</v>
      </c>
      <c r="M3599" s="2">
        <v>7</v>
      </c>
      <c r="N3599" s="2">
        <v>6</v>
      </c>
      <c r="O3599" s="2">
        <v>15</v>
      </c>
      <c r="P3599" s="2">
        <v>12.9</v>
      </c>
      <c r="S3599" s="2">
        <v>27</v>
      </c>
      <c r="T3599" s="2">
        <v>23.3</v>
      </c>
      <c r="U3599" s="2">
        <v>67</v>
      </c>
      <c r="V3599" s="2">
        <v>57.8</v>
      </c>
      <c r="Y3599" s="2">
        <v>22</v>
      </c>
      <c r="Z3599" s="2">
        <v>19</v>
      </c>
      <c r="AE3599" s="2">
        <v>116</v>
      </c>
      <c r="AF3599" s="2">
        <v>85</v>
      </c>
      <c r="AG3599" s="2">
        <v>73.3</v>
      </c>
      <c r="AH3599" s="2">
        <v>85</v>
      </c>
      <c r="AI3599" s="2">
        <v>73.3</v>
      </c>
      <c r="AJ3599" s="2">
        <v>73.3</v>
      </c>
      <c r="AK3599" s="2">
        <v>12</v>
      </c>
      <c r="AL3599" s="2">
        <v>10.3</v>
      </c>
      <c r="AM3599" s="2">
        <v>19</v>
      </c>
      <c r="AN3599" s="2">
        <v>16.399999999999999</v>
      </c>
      <c r="AQ3599" s="2">
        <v>39</v>
      </c>
      <c r="AR3599" s="2">
        <v>33.6</v>
      </c>
      <c r="AS3599" s="2">
        <v>46</v>
      </c>
      <c r="AT3599" s="2">
        <v>39.700000000000003</v>
      </c>
      <c r="AW3599" s="2">
        <v>31</v>
      </c>
      <c r="AX3599" s="2">
        <v>26.7</v>
      </c>
      <c r="CA3599" s="2">
        <v>116</v>
      </c>
      <c r="CB3599" s="2">
        <v>96</v>
      </c>
      <c r="CC3599" s="2">
        <v>82.8</v>
      </c>
      <c r="CD3599" s="2">
        <v>96</v>
      </c>
      <c r="CE3599" s="2">
        <v>82.8</v>
      </c>
      <c r="CF3599" s="2">
        <v>82.8</v>
      </c>
      <c r="CG3599" s="2">
        <v>13</v>
      </c>
      <c r="CH3599" s="2">
        <v>11.2</v>
      </c>
      <c r="CI3599" s="2">
        <v>7</v>
      </c>
      <c r="CJ3599" s="2">
        <v>6</v>
      </c>
      <c r="CM3599" s="2">
        <v>31</v>
      </c>
      <c r="CN3599" s="2">
        <v>26.7</v>
      </c>
      <c r="CO3599" s="2">
        <v>65</v>
      </c>
      <c r="CP3599" s="2">
        <v>56</v>
      </c>
      <c r="CS3599" s="2">
        <v>20</v>
      </c>
      <c r="CT3599" s="2">
        <v>17.2</v>
      </c>
    </row>
    <row r="3600" spans="1:101" ht="12.75" customHeight="1" x14ac:dyDescent="0.2">
      <c r="A3600">
        <v>5</v>
      </c>
      <c r="B3600" s="2">
        <v>3230</v>
      </c>
      <c r="C3600" s="17">
        <v>3.5</v>
      </c>
      <c r="D3600" s="2">
        <v>3.39</v>
      </c>
      <c r="F3600" s="15">
        <v>3.41</v>
      </c>
      <c r="G3600" s="17">
        <v>66</v>
      </c>
      <c r="H3600" s="2">
        <v>57</v>
      </c>
      <c r="I3600" s="2">
        <v>86.4</v>
      </c>
      <c r="J3600" s="2">
        <v>57</v>
      </c>
      <c r="K3600" s="2">
        <v>86.4</v>
      </c>
      <c r="L3600" s="2">
        <v>86.4</v>
      </c>
      <c r="M3600" s="2">
        <v>6</v>
      </c>
      <c r="N3600" s="2">
        <v>9.1</v>
      </c>
      <c r="O3600" s="2">
        <v>3</v>
      </c>
      <c r="P3600" s="2">
        <v>4.5</v>
      </c>
      <c r="S3600" s="2">
        <v>9</v>
      </c>
      <c r="T3600" s="2">
        <v>13.6</v>
      </c>
      <c r="U3600" s="2">
        <v>48</v>
      </c>
      <c r="V3600" s="2">
        <v>72.7</v>
      </c>
      <c r="Y3600" s="2">
        <v>9</v>
      </c>
      <c r="Z3600" s="2">
        <v>13.6</v>
      </c>
      <c r="AE3600" s="2">
        <v>66</v>
      </c>
      <c r="AF3600" s="2">
        <v>56</v>
      </c>
      <c r="AG3600" s="2">
        <v>84.8</v>
      </c>
      <c r="AH3600" s="2">
        <v>56</v>
      </c>
      <c r="AI3600" s="2">
        <v>84.8</v>
      </c>
      <c r="AJ3600" s="2">
        <v>84.8</v>
      </c>
      <c r="AK3600" s="2">
        <v>7</v>
      </c>
      <c r="AL3600" s="2">
        <v>10.6</v>
      </c>
      <c r="AM3600" s="2">
        <v>3</v>
      </c>
      <c r="AN3600" s="2">
        <v>4.5</v>
      </c>
      <c r="AQ3600" s="2">
        <v>13</v>
      </c>
      <c r="AR3600" s="2">
        <v>19.7</v>
      </c>
      <c r="AS3600" s="2">
        <v>43</v>
      </c>
      <c r="AT3600" s="2">
        <v>65.2</v>
      </c>
      <c r="AW3600" s="2">
        <v>10</v>
      </c>
      <c r="AX3600" s="2">
        <v>15.2</v>
      </c>
      <c r="CA3600" s="2">
        <v>66</v>
      </c>
      <c r="CB3600" s="2">
        <v>56</v>
      </c>
      <c r="CC3600" s="2">
        <v>84.8</v>
      </c>
      <c r="CD3600" s="2">
        <v>56</v>
      </c>
      <c r="CE3600" s="2">
        <v>84.8</v>
      </c>
      <c r="CF3600" s="2">
        <v>84.8</v>
      </c>
      <c r="CG3600" s="2">
        <v>7</v>
      </c>
      <c r="CH3600" s="2">
        <v>10.6</v>
      </c>
      <c r="CI3600" s="2">
        <v>3</v>
      </c>
      <c r="CJ3600" s="2">
        <v>4.5</v>
      </c>
      <c r="CM3600" s="2">
        <v>12</v>
      </c>
      <c r="CN3600" s="2">
        <v>18.2</v>
      </c>
      <c r="CO3600" s="2">
        <v>44</v>
      </c>
      <c r="CP3600" s="2">
        <v>66.7</v>
      </c>
      <c r="CS3600" s="2">
        <v>10</v>
      </c>
      <c r="CT3600" s="2">
        <v>15.2</v>
      </c>
    </row>
    <row r="3601" spans="1:101" ht="12.75" customHeight="1" x14ac:dyDescent="0.2">
      <c r="A3601">
        <v>5</v>
      </c>
      <c r="B3601" s="2">
        <v>3231</v>
      </c>
      <c r="C3601" s="17">
        <v>3.56</v>
      </c>
      <c r="D3601" s="2">
        <v>3.32</v>
      </c>
      <c r="F3601" s="15">
        <v>3.22</v>
      </c>
      <c r="G3601" s="17">
        <v>50</v>
      </c>
      <c r="H3601" s="2">
        <v>46</v>
      </c>
      <c r="I3601" s="2">
        <v>92</v>
      </c>
      <c r="J3601" s="2">
        <v>46</v>
      </c>
      <c r="K3601" s="2">
        <v>92</v>
      </c>
      <c r="L3601" s="2">
        <v>92</v>
      </c>
      <c r="O3601" s="2">
        <v>4</v>
      </c>
      <c r="P3601" s="2">
        <v>8</v>
      </c>
      <c r="S3601" s="2">
        <v>14</v>
      </c>
      <c r="T3601" s="2">
        <v>28</v>
      </c>
      <c r="U3601" s="2">
        <v>32</v>
      </c>
      <c r="V3601" s="2">
        <v>64</v>
      </c>
      <c r="Y3601" s="2">
        <v>4</v>
      </c>
      <c r="Z3601" s="2">
        <v>8</v>
      </c>
      <c r="AC3601" s="2">
        <v>4</v>
      </c>
      <c r="AE3601" s="2">
        <v>50</v>
      </c>
      <c r="AF3601" s="2">
        <v>41</v>
      </c>
      <c r="AG3601" s="2">
        <v>82</v>
      </c>
      <c r="AH3601" s="2">
        <v>41</v>
      </c>
      <c r="AI3601" s="2">
        <v>82</v>
      </c>
      <c r="AJ3601" s="2">
        <v>82</v>
      </c>
      <c r="AM3601" s="2">
        <v>9</v>
      </c>
      <c r="AN3601" s="2">
        <v>18</v>
      </c>
      <c r="AQ3601" s="2">
        <v>16</v>
      </c>
      <c r="AR3601" s="2">
        <v>32</v>
      </c>
      <c r="AS3601" s="2">
        <v>25</v>
      </c>
      <c r="AT3601" s="2">
        <v>50</v>
      </c>
      <c r="AW3601" s="2">
        <v>9</v>
      </c>
      <c r="AX3601" s="2">
        <v>18</v>
      </c>
      <c r="BA3601" s="2">
        <v>4</v>
      </c>
      <c r="CA3601" s="2">
        <v>50</v>
      </c>
      <c r="CB3601" s="2">
        <v>42</v>
      </c>
      <c r="CC3601" s="2">
        <v>84</v>
      </c>
      <c r="CD3601" s="2">
        <v>42</v>
      </c>
      <c r="CE3601" s="2">
        <v>84</v>
      </c>
      <c r="CF3601" s="2">
        <v>84</v>
      </c>
      <c r="CI3601" s="2">
        <v>8</v>
      </c>
      <c r="CJ3601" s="2">
        <v>16</v>
      </c>
      <c r="CM3601" s="2">
        <v>23</v>
      </c>
      <c r="CN3601" s="2">
        <v>46</v>
      </c>
      <c r="CO3601" s="2">
        <v>19</v>
      </c>
      <c r="CP3601" s="2">
        <v>38</v>
      </c>
      <c r="CS3601" s="2">
        <v>8</v>
      </c>
      <c r="CT3601" s="2">
        <v>16</v>
      </c>
      <c r="CW3601" s="2">
        <v>4</v>
      </c>
    </row>
    <row r="3602" spans="1:101" ht="12.75" customHeight="1" x14ac:dyDescent="0.2">
      <c r="A3602">
        <v>5</v>
      </c>
      <c r="B3602" s="2">
        <v>3234</v>
      </c>
      <c r="C3602" s="17">
        <v>3.49</v>
      </c>
      <c r="D3602" s="2">
        <v>3.13</v>
      </c>
      <c r="F3602" s="15">
        <v>3.1270000000000007</v>
      </c>
      <c r="G3602" s="17">
        <v>39</v>
      </c>
      <c r="H3602" s="2">
        <v>37</v>
      </c>
      <c r="I3602" s="2">
        <v>94.9</v>
      </c>
      <c r="J3602" s="2">
        <v>37</v>
      </c>
      <c r="K3602" s="2">
        <v>94.9</v>
      </c>
      <c r="L3602" s="2">
        <v>94.9</v>
      </c>
      <c r="O3602" s="2">
        <v>2</v>
      </c>
      <c r="P3602" s="2">
        <v>5.0999999999999996</v>
      </c>
      <c r="S3602" s="2">
        <v>16</v>
      </c>
      <c r="T3602" s="2">
        <v>41</v>
      </c>
      <c r="U3602" s="2">
        <v>21</v>
      </c>
      <c r="V3602" s="2">
        <v>53.8</v>
      </c>
      <c r="Y3602" s="2">
        <v>2</v>
      </c>
      <c r="Z3602" s="2">
        <v>5.0999999999999996</v>
      </c>
      <c r="AB3602" s="2">
        <v>1</v>
      </c>
      <c r="AC3602" s="2">
        <v>2</v>
      </c>
      <c r="AE3602" s="2">
        <v>39</v>
      </c>
      <c r="AF3602" s="2">
        <v>31</v>
      </c>
      <c r="AG3602" s="2">
        <v>79.5</v>
      </c>
      <c r="AH3602" s="2">
        <v>31</v>
      </c>
      <c r="AI3602" s="2">
        <v>79.5</v>
      </c>
      <c r="AJ3602" s="2">
        <v>79.5</v>
      </c>
      <c r="AK3602" s="2">
        <v>3</v>
      </c>
      <c r="AL3602" s="2">
        <v>7.7</v>
      </c>
      <c r="AM3602" s="2">
        <v>5</v>
      </c>
      <c r="AN3602" s="2">
        <v>12.8</v>
      </c>
      <c r="AQ3602" s="2">
        <v>15</v>
      </c>
      <c r="AR3602" s="2">
        <v>38.5</v>
      </c>
      <c r="AS3602" s="2">
        <v>16</v>
      </c>
      <c r="AT3602" s="2">
        <v>41</v>
      </c>
      <c r="AW3602" s="2">
        <v>8</v>
      </c>
      <c r="AX3602" s="2">
        <v>20.5</v>
      </c>
      <c r="AZ3602" s="2">
        <v>1</v>
      </c>
      <c r="BA3602" s="2">
        <v>2</v>
      </c>
      <c r="CA3602" s="2">
        <v>39</v>
      </c>
      <c r="CB3602" s="2">
        <v>29</v>
      </c>
      <c r="CC3602" s="2">
        <v>74.400000000000006</v>
      </c>
      <c r="CD3602" s="2">
        <v>29</v>
      </c>
      <c r="CE3602" s="2">
        <v>74.400000000000006</v>
      </c>
      <c r="CF3602" s="2">
        <v>74.400000000000006</v>
      </c>
      <c r="CG3602" s="2">
        <v>4</v>
      </c>
      <c r="CH3602" s="2">
        <v>10.3</v>
      </c>
      <c r="CI3602" s="2">
        <v>6</v>
      </c>
      <c r="CJ3602" s="2">
        <v>15.4</v>
      </c>
      <c r="CM3602" s="2">
        <v>10</v>
      </c>
      <c r="CN3602" s="2">
        <v>25.6</v>
      </c>
      <c r="CO3602" s="2">
        <v>19</v>
      </c>
      <c r="CP3602" s="2">
        <v>48.7</v>
      </c>
      <c r="CS3602" s="2">
        <v>10</v>
      </c>
      <c r="CT3602" s="2">
        <v>25.6</v>
      </c>
      <c r="CV3602" s="2">
        <v>1</v>
      </c>
      <c r="CW3602" s="2">
        <v>2</v>
      </c>
    </row>
    <row r="3603" spans="1:101" ht="12.75" customHeight="1" x14ac:dyDescent="0.2">
      <c r="A3603">
        <v>5</v>
      </c>
      <c r="B3603" s="2">
        <v>3239</v>
      </c>
      <c r="C3603" s="17">
        <v>2.66</v>
      </c>
      <c r="D3603" s="2">
        <v>2.48</v>
      </c>
      <c r="F3603" s="15">
        <v>2.524</v>
      </c>
      <c r="G3603" s="17">
        <v>43</v>
      </c>
      <c r="H3603" s="2">
        <v>30</v>
      </c>
      <c r="I3603" s="2">
        <v>68.2</v>
      </c>
      <c r="J3603" s="2">
        <v>30</v>
      </c>
      <c r="K3603" s="2">
        <v>68.2</v>
      </c>
      <c r="L3603" s="2">
        <v>69.8</v>
      </c>
      <c r="M3603" s="2">
        <v>4</v>
      </c>
      <c r="N3603" s="2">
        <v>9.1</v>
      </c>
      <c r="O3603" s="2">
        <v>9</v>
      </c>
      <c r="P3603" s="2">
        <v>20.5</v>
      </c>
      <c r="Q3603" s="2">
        <v>2</v>
      </c>
      <c r="R3603" s="2">
        <v>4.5</v>
      </c>
      <c r="S3603" s="2">
        <v>17</v>
      </c>
      <c r="T3603" s="2">
        <v>38.6</v>
      </c>
      <c r="U3603" s="2">
        <v>11</v>
      </c>
      <c r="V3603" s="2">
        <v>25</v>
      </c>
      <c r="W3603" s="2">
        <v>1</v>
      </c>
      <c r="X3603" s="2">
        <v>2.2999999999999998</v>
      </c>
      <c r="Y3603" s="2">
        <v>14</v>
      </c>
      <c r="Z3603" s="2">
        <v>31.8</v>
      </c>
      <c r="AB3603" s="2">
        <v>1</v>
      </c>
      <c r="AE3603" s="2">
        <v>43</v>
      </c>
      <c r="AF3603" s="2">
        <v>24</v>
      </c>
      <c r="AG3603" s="2">
        <v>54.5</v>
      </c>
      <c r="AH3603" s="2">
        <v>24</v>
      </c>
      <c r="AI3603" s="2">
        <v>54.5</v>
      </c>
      <c r="AJ3603" s="2">
        <v>55.8</v>
      </c>
      <c r="AK3603" s="2">
        <v>10</v>
      </c>
      <c r="AL3603" s="2">
        <v>22.7</v>
      </c>
      <c r="AM3603" s="2">
        <v>9</v>
      </c>
      <c r="AN3603" s="2">
        <v>20.5</v>
      </c>
      <c r="AQ3603" s="2">
        <v>15</v>
      </c>
      <c r="AR3603" s="2">
        <v>34.1</v>
      </c>
      <c r="AS3603" s="2">
        <v>9</v>
      </c>
      <c r="AT3603" s="2">
        <v>20.5</v>
      </c>
      <c r="AU3603" s="2">
        <v>1</v>
      </c>
      <c r="AV3603" s="2">
        <v>2.2999999999999998</v>
      </c>
      <c r="AW3603" s="2">
        <v>20</v>
      </c>
      <c r="AX3603" s="2">
        <v>45.5</v>
      </c>
      <c r="AZ3603" s="2">
        <v>1</v>
      </c>
      <c r="CA3603" s="2">
        <v>43</v>
      </c>
      <c r="CB3603" s="2">
        <v>28</v>
      </c>
      <c r="CC3603" s="2">
        <v>63.6</v>
      </c>
      <c r="CD3603" s="2">
        <v>28</v>
      </c>
      <c r="CE3603" s="2">
        <v>63.6</v>
      </c>
      <c r="CF3603" s="2">
        <v>65.099999999999994</v>
      </c>
      <c r="CG3603" s="2">
        <v>7</v>
      </c>
      <c r="CH3603" s="2">
        <v>15.9</v>
      </c>
      <c r="CI3603" s="2">
        <v>8</v>
      </c>
      <c r="CJ3603" s="2">
        <v>18.2</v>
      </c>
      <c r="CK3603" s="2">
        <v>1</v>
      </c>
      <c r="CL3603" s="2">
        <v>2.2999999999999998</v>
      </c>
      <c r="CM3603" s="2">
        <v>20</v>
      </c>
      <c r="CN3603" s="2">
        <v>45.5</v>
      </c>
      <c r="CO3603" s="2">
        <v>7</v>
      </c>
      <c r="CP3603" s="2">
        <v>15.9</v>
      </c>
      <c r="CQ3603" s="2">
        <v>1</v>
      </c>
      <c r="CR3603" s="2">
        <v>2.2999999999999998</v>
      </c>
      <c r="CS3603" s="2">
        <v>16</v>
      </c>
      <c r="CT3603" s="2">
        <v>36.4</v>
      </c>
      <c r="CV3603" s="2">
        <v>1</v>
      </c>
    </row>
    <row r="3604" spans="1:101" ht="12.75" customHeight="1" x14ac:dyDescent="0.2">
      <c r="A3604">
        <v>5</v>
      </c>
      <c r="B3604" s="2">
        <v>3249</v>
      </c>
      <c r="C3604" s="17">
        <v>2.63</v>
      </c>
      <c r="D3604" s="2">
        <v>2.1800000000000002</v>
      </c>
      <c r="F3604" s="15">
        <v>1.7930000000000001</v>
      </c>
      <c r="G3604" s="17">
        <v>49</v>
      </c>
      <c r="H3604" s="2">
        <v>25</v>
      </c>
      <c r="I3604" s="2">
        <v>51</v>
      </c>
      <c r="J3604" s="2">
        <v>25</v>
      </c>
      <c r="K3604" s="2">
        <v>51</v>
      </c>
      <c r="L3604" s="2">
        <v>51</v>
      </c>
      <c r="M3604" s="2">
        <v>8</v>
      </c>
      <c r="N3604" s="2">
        <v>16.3</v>
      </c>
      <c r="O3604" s="2">
        <v>16</v>
      </c>
      <c r="P3604" s="2">
        <v>32.700000000000003</v>
      </c>
      <c r="S3604" s="2">
        <v>11</v>
      </c>
      <c r="T3604" s="2">
        <v>22.4</v>
      </c>
      <c r="U3604" s="2">
        <v>14</v>
      </c>
      <c r="V3604" s="2">
        <v>28.6</v>
      </c>
      <c r="Y3604" s="2">
        <v>24</v>
      </c>
      <c r="Z3604" s="2">
        <v>49</v>
      </c>
      <c r="AB3604" s="2">
        <v>3</v>
      </c>
      <c r="AE3604" s="2">
        <v>50</v>
      </c>
      <c r="AF3604" s="2">
        <v>20</v>
      </c>
      <c r="AG3604" s="2">
        <v>40</v>
      </c>
      <c r="AH3604" s="2">
        <v>20</v>
      </c>
      <c r="AI3604" s="2">
        <v>40</v>
      </c>
      <c r="AJ3604" s="2">
        <v>40</v>
      </c>
      <c r="AK3604" s="2">
        <v>19</v>
      </c>
      <c r="AL3604" s="2">
        <v>38</v>
      </c>
      <c r="AM3604" s="2">
        <v>11</v>
      </c>
      <c r="AN3604" s="2">
        <v>22</v>
      </c>
      <c r="AQ3604" s="2">
        <v>12</v>
      </c>
      <c r="AR3604" s="2">
        <v>24</v>
      </c>
      <c r="AS3604" s="2">
        <v>8</v>
      </c>
      <c r="AT3604" s="2">
        <v>16</v>
      </c>
      <c r="AW3604" s="2">
        <v>30</v>
      </c>
      <c r="AX3604" s="2">
        <v>60</v>
      </c>
      <c r="AZ3604" s="2">
        <v>2</v>
      </c>
      <c r="CA3604" s="2">
        <v>49</v>
      </c>
      <c r="CB3604" s="2">
        <v>12</v>
      </c>
      <c r="CC3604" s="2">
        <v>24.5</v>
      </c>
      <c r="CD3604" s="2">
        <v>12</v>
      </c>
      <c r="CE3604" s="2">
        <v>24.5</v>
      </c>
      <c r="CF3604" s="2">
        <v>24.5</v>
      </c>
      <c r="CG3604" s="2">
        <v>28</v>
      </c>
      <c r="CH3604" s="2">
        <v>57.1</v>
      </c>
      <c r="CI3604" s="2">
        <v>9</v>
      </c>
      <c r="CJ3604" s="2">
        <v>18.399999999999999</v>
      </c>
      <c r="CM3604" s="2">
        <v>6</v>
      </c>
      <c r="CN3604" s="2">
        <v>12.2</v>
      </c>
      <c r="CO3604" s="2">
        <v>6</v>
      </c>
      <c r="CP3604" s="2">
        <v>12.2</v>
      </c>
      <c r="CS3604" s="2">
        <v>37</v>
      </c>
      <c r="CT3604" s="2">
        <v>75.5</v>
      </c>
      <c r="CV3604" s="2">
        <v>3</v>
      </c>
    </row>
    <row r="3605" spans="1:101" ht="12.75" customHeight="1" x14ac:dyDescent="0.2">
      <c r="A3605">
        <v>5</v>
      </c>
      <c r="B3605" s="2">
        <v>3250</v>
      </c>
      <c r="AE3605" s="2">
        <v>1</v>
      </c>
      <c r="CA3605" s="2">
        <v>1</v>
      </c>
    </row>
    <row r="3606" spans="1:101" ht="12.75" customHeight="1" x14ac:dyDescent="0.2">
      <c r="A3606">
        <v>5</v>
      </c>
      <c r="B3606" s="2">
        <v>3251</v>
      </c>
      <c r="C3606" s="17">
        <v>2.92</v>
      </c>
      <c r="D3606" s="2">
        <v>2.37</v>
      </c>
      <c r="F3606" s="15">
        <v>2.4649999999999999</v>
      </c>
      <c r="G3606" s="17">
        <v>73</v>
      </c>
      <c r="H3606" s="2">
        <v>43</v>
      </c>
      <c r="I3606" s="2">
        <v>58.9</v>
      </c>
      <c r="J3606" s="2">
        <v>43</v>
      </c>
      <c r="K3606" s="2">
        <v>58.9</v>
      </c>
      <c r="L3606" s="2">
        <v>58.9</v>
      </c>
      <c r="M3606" s="2">
        <v>4</v>
      </c>
      <c r="N3606" s="2">
        <v>5.5</v>
      </c>
      <c r="O3606" s="2">
        <v>26</v>
      </c>
      <c r="P3606" s="2">
        <v>35.6</v>
      </c>
      <c r="S3606" s="2">
        <v>15</v>
      </c>
      <c r="T3606" s="2">
        <v>20.5</v>
      </c>
      <c r="U3606" s="2">
        <v>28</v>
      </c>
      <c r="V3606" s="2">
        <v>38.4</v>
      </c>
      <c r="Y3606" s="2">
        <v>30</v>
      </c>
      <c r="Z3606" s="2">
        <v>41.1</v>
      </c>
      <c r="AB3606" s="2">
        <v>2</v>
      </c>
      <c r="AE3606" s="2">
        <v>73</v>
      </c>
      <c r="AF3606" s="2">
        <v>34</v>
      </c>
      <c r="AG3606" s="2">
        <v>46.6</v>
      </c>
      <c r="AH3606" s="2">
        <v>34</v>
      </c>
      <c r="AI3606" s="2">
        <v>46.6</v>
      </c>
      <c r="AJ3606" s="2">
        <v>46.6</v>
      </c>
      <c r="AK3606" s="2">
        <v>14</v>
      </c>
      <c r="AL3606" s="2">
        <v>19.2</v>
      </c>
      <c r="AM3606" s="2">
        <v>25</v>
      </c>
      <c r="AN3606" s="2">
        <v>34.200000000000003</v>
      </c>
      <c r="AQ3606" s="2">
        <v>27</v>
      </c>
      <c r="AR3606" s="2">
        <v>37</v>
      </c>
      <c r="AS3606" s="2">
        <v>7</v>
      </c>
      <c r="AT3606" s="2">
        <v>9.6</v>
      </c>
      <c r="AW3606" s="2">
        <v>39</v>
      </c>
      <c r="AX3606" s="2">
        <v>53.4</v>
      </c>
      <c r="AZ3606" s="2">
        <v>2</v>
      </c>
      <c r="CA3606" s="2">
        <v>73</v>
      </c>
      <c r="CB3606" s="2">
        <v>36</v>
      </c>
      <c r="CC3606" s="2">
        <v>49.3</v>
      </c>
      <c r="CD3606" s="2">
        <v>36</v>
      </c>
      <c r="CE3606" s="2">
        <v>49.3</v>
      </c>
      <c r="CF3606" s="2">
        <v>49.3</v>
      </c>
      <c r="CG3606" s="2">
        <v>17</v>
      </c>
      <c r="CH3606" s="2">
        <v>23.3</v>
      </c>
      <c r="CI3606" s="2">
        <v>20</v>
      </c>
      <c r="CJ3606" s="2">
        <v>27.4</v>
      </c>
      <c r="CM3606" s="2">
        <v>21</v>
      </c>
      <c r="CN3606" s="2">
        <v>28.8</v>
      </c>
      <c r="CO3606" s="2">
        <v>15</v>
      </c>
      <c r="CP3606" s="2">
        <v>20.5</v>
      </c>
      <c r="CS3606" s="2">
        <v>37</v>
      </c>
      <c r="CT3606" s="2">
        <v>50.7</v>
      </c>
      <c r="CV3606" s="2">
        <v>2</v>
      </c>
    </row>
    <row r="3607" spans="1:101" ht="12.75" customHeight="1" x14ac:dyDescent="0.2">
      <c r="A3607">
        <v>5</v>
      </c>
      <c r="B3607" s="2">
        <v>3252</v>
      </c>
      <c r="C3607" s="17">
        <v>3.34</v>
      </c>
      <c r="D3607" s="2">
        <v>2.91</v>
      </c>
      <c r="F3607" s="15">
        <v>3.0739999999999998</v>
      </c>
      <c r="G3607" s="17">
        <v>67</v>
      </c>
      <c r="H3607" s="2">
        <v>56</v>
      </c>
      <c r="I3607" s="2">
        <v>83.6</v>
      </c>
      <c r="J3607" s="2">
        <v>56</v>
      </c>
      <c r="K3607" s="2">
        <v>83.6</v>
      </c>
      <c r="L3607" s="2">
        <v>83.6</v>
      </c>
      <c r="M3607" s="2">
        <v>1</v>
      </c>
      <c r="N3607" s="2">
        <v>1.5</v>
      </c>
      <c r="O3607" s="2">
        <v>10</v>
      </c>
      <c r="P3607" s="2">
        <v>14.9</v>
      </c>
      <c r="Q3607" s="2">
        <v>1</v>
      </c>
      <c r="R3607" s="2">
        <v>1.5</v>
      </c>
      <c r="S3607" s="2">
        <v>17</v>
      </c>
      <c r="T3607" s="2">
        <v>25.4</v>
      </c>
      <c r="U3607" s="2">
        <v>38</v>
      </c>
      <c r="V3607" s="2">
        <v>56.7</v>
      </c>
      <c r="Y3607" s="2">
        <v>11</v>
      </c>
      <c r="Z3607" s="2">
        <v>16.399999999999999</v>
      </c>
      <c r="AC3607" s="2">
        <v>3</v>
      </c>
      <c r="AE3607" s="2">
        <v>67</v>
      </c>
      <c r="AF3607" s="2">
        <v>47</v>
      </c>
      <c r="AG3607" s="2">
        <v>70.099999999999994</v>
      </c>
      <c r="AH3607" s="2">
        <v>47</v>
      </c>
      <c r="AI3607" s="2">
        <v>70.099999999999994</v>
      </c>
      <c r="AJ3607" s="2">
        <v>70.099999999999994</v>
      </c>
      <c r="AK3607" s="2">
        <v>8</v>
      </c>
      <c r="AL3607" s="2">
        <v>11.9</v>
      </c>
      <c r="AM3607" s="2">
        <v>12</v>
      </c>
      <c r="AN3607" s="2">
        <v>17.899999999999999</v>
      </c>
      <c r="AQ3607" s="2">
        <v>25</v>
      </c>
      <c r="AR3607" s="2">
        <v>37.299999999999997</v>
      </c>
      <c r="AS3607" s="2">
        <v>22</v>
      </c>
      <c r="AT3607" s="2">
        <v>32.799999999999997</v>
      </c>
      <c r="AW3607" s="2">
        <v>20</v>
      </c>
      <c r="AX3607" s="2">
        <v>29.9</v>
      </c>
      <c r="BA3607" s="2">
        <v>3</v>
      </c>
      <c r="CA3607" s="2">
        <v>67</v>
      </c>
      <c r="CB3607" s="2">
        <v>55</v>
      </c>
      <c r="CC3607" s="2">
        <v>82.1</v>
      </c>
      <c r="CD3607" s="2">
        <v>55</v>
      </c>
      <c r="CE3607" s="2">
        <v>82.1</v>
      </c>
      <c r="CF3607" s="2">
        <v>82.1</v>
      </c>
      <c r="CG3607" s="2">
        <v>4</v>
      </c>
      <c r="CH3607" s="2">
        <v>6</v>
      </c>
      <c r="CI3607" s="2">
        <v>8</v>
      </c>
      <c r="CJ3607" s="2">
        <v>11.9</v>
      </c>
      <c r="CK3607" s="2">
        <v>1</v>
      </c>
      <c r="CL3607" s="2">
        <v>1.5</v>
      </c>
      <c r="CM3607" s="2">
        <v>30</v>
      </c>
      <c r="CN3607" s="2">
        <v>44.8</v>
      </c>
      <c r="CO3607" s="2">
        <v>24</v>
      </c>
      <c r="CP3607" s="2">
        <v>35.799999999999997</v>
      </c>
      <c r="CS3607" s="2">
        <v>12</v>
      </c>
      <c r="CT3607" s="2">
        <v>17.899999999999999</v>
      </c>
      <c r="CW3607" s="2">
        <v>3</v>
      </c>
    </row>
    <row r="3608" spans="1:101" ht="12.75" customHeight="1" x14ac:dyDescent="0.2">
      <c r="A3608">
        <v>5</v>
      </c>
      <c r="B3608" s="2">
        <v>3254</v>
      </c>
      <c r="C3608" s="17">
        <v>3.02</v>
      </c>
      <c r="D3608" s="2">
        <v>2.5499999999999998</v>
      </c>
      <c r="F3608" s="15">
        <v>2.867</v>
      </c>
      <c r="G3608" s="17">
        <v>60</v>
      </c>
      <c r="H3608" s="2">
        <v>42</v>
      </c>
      <c r="I3608" s="2">
        <v>70</v>
      </c>
      <c r="J3608" s="2">
        <v>42</v>
      </c>
      <c r="K3608" s="2">
        <v>70</v>
      </c>
      <c r="L3608" s="2">
        <v>70</v>
      </c>
      <c r="M3608" s="2">
        <v>4</v>
      </c>
      <c r="N3608" s="2">
        <v>6.7</v>
      </c>
      <c r="O3608" s="2">
        <v>14</v>
      </c>
      <c r="P3608" s="2">
        <v>23.3</v>
      </c>
      <c r="S3608" s="2">
        <v>19</v>
      </c>
      <c r="T3608" s="2">
        <v>31.7</v>
      </c>
      <c r="U3608" s="2">
        <v>23</v>
      </c>
      <c r="V3608" s="2">
        <v>38.299999999999997</v>
      </c>
      <c r="Y3608" s="2">
        <v>18</v>
      </c>
      <c r="Z3608" s="2">
        <v>30</v>
      </c>
      <c r="AB3608" s="2">
        <v>1</v>
      </c>
      <c r="AE3608" s="2">
        <v>60</v>
      </c>
      <c r="AF3608" s="2">
        <v>33</v>
      </c>
      <c r="AG3608" s="2">
        <v>55</v>
      </c>
      <c r="AH3608" s="2">
        <v>33</v>
      </c>
      <c r="AI3608" s="2">
        <v>55</v>
      </c>
      <c r="AJ3608" s="2">
        <v>55</v>
      </c>
      <c r="AK3608" s="2">
        <v>15</v>
      </c>
      <c r="AL3608" s="2">
        <v>25</v>
      </c>
      <c r="AM3608" s="2">
        <v>12</v>
      </c>
      <c r="AN3608" s="2">
        <v>20</v>
      </c>
      <c r="AQ3608" s="2">
        <v>18</v>
      </c>
      <c r="AR3608" s="2">
        <v>30</v>
      </c>
      <c r="AS3608" s="2">
        <v>15</v>
      </c>
      <c r="AT3608" s="2">
        <v>25</v>
      </c>
      <c r="AW3608" s="2">
        <v>27</v>
      </c>
      <c r="AX3608" s="2">
        <v>45</v>
      </c>
      <c r="AZ3608" s="2">
        <v>1</v>
      </c>
      <c r="CA3608" s="2">
        <v>60</v>
      </c>
      <c r="CB3608" s="2">
        <v>40</v>
      </c>
      <c r="CC3608" s="2">
        <v>66.7</v>
      </c>
      <c r="CD3608" s="2">
        <v>40</v>
      </c>
      <c r="CE3608" s="2">
        <v>66.7</v>
      </c>
      <c r="CF3608" s="2">
        <v>66.7</v>
      </c>
      <c r="CG3608" s="2">
        <v>9</v>
      </c>
      <c r="CH3608" s="2">
        <v>15</v>
      </c>
      <c r="CI3608" s="2">
        <v>11</v>
      </c>
      <c r="CJ3608" s="2">
        <v>18.3</v>
      </c>
      <c r="CM3608" s="2">
        <v>19</v>
      </c>
      <c r="CN3608" s="2">
        <v>31.7</v>
      </c>
      <c r="CO3608" s="2">
        <v>21</v>
      </c>
      <c r="CP3608" s="2">
        <v>35</v>
      </c>
      <c r="CS3608" s="2">
        <v>20</v>
      </c>
      <c r="CT3608" s="2">
        <v>33.299999999999997</v>
      </c>
      <c r="CV3608" s="2">
        <v>1</v>
      </c>
    </row>
    <row r="3609" spans="1:101" ht="12.75" customHeight="1" x14ac:dyDescent="0.2">
      <c r="A3609">
        <v>5</v>
      </c>
      <c r="B3609" s="2">
        <v>3255</v>
      </c>
      <c r="C3609" s="17">
        <v>2.96</v>
      </c>
      <c r="D3609" s="2">
        <v>2.52</v>
      </c>
      <c r="F3609" s="15">
        <v>2.5369999999999999</v>
      </c>
      <c r="G3609" s="17">
        <v>52</v>
      </c>
      <c r="H3609" s="2">
        <v>36</v>
      </c>
      <c r="I3609" s="2">
        <v>69.2</v>
      </c>
      <c r="J3609" s="2">
        <v>36</v>
      </c>
      <c r="K3609" s="2">
        <v>69.2</v>
      </c>
      <c r="L3609" s="2">
        <v>69.2</v>
      </c>
      <c r="M3609" s="2">
        <v>5</v>
      </c>
      <c r="N3609" s="2">
        <v>9.6</v>
      </c>
      <c r="O3609" s="2">
        <v>11</v>
      </c>
      <c r="P3609" s="2">
        <v>21.2</v>
      </c>
      <c r="S3609" s="2">
        <v>17</v>
      </c>
      <c r="T3609" s="2">
        <v>32.700000000000003</v>
      </c>
      <c r="U3609" s="2">
        <v>19</v>
      </c>
      <c r="V3609" s="2">
        <v>36.5</v>
      </c>
      <c r="Y3609" s="2">
        <v>16</v>
      </c>
      <c r="Z3609" s="2">
        <v>30.8</v>
      </c>
      <c r="AE3609" s="2">
        <v>52</v>
      </c>
      <c r="AF3609" s="2">
        <v>31</v>
      </c>
      <c r="AG3609" s="2">
        <v>59.6</v>
      </c>
      <c r="AH3609" s="2">
        <v>31</v>
      </c>
      <c r="AI3609" s="2">
        <v>59.6</v>
      </c>
      <c r="AJ3609" s="2">
        <v>59.6</v>
      </c>
      <c r="AK3609" s="2">
        <v>8</v>
      </c>
      <c r="AL3609" s="2">
        <v>15.4</v>
      </c>
      <c r="AM3609" s="2">
        <v>13</v>
      </c>
      <c r="AN3609" s="2">
        <v>25</v>
      </c>
      <c r="AQ3609" s="2">
        <v>27</v>
      </c>
      <c r="AR3609" s="2">
        <v>51.9</v>
      </c>
      <c r="AS3609" s="2">
        <v>4</v>
      </c>
      <c r="AT3609" s="2">
        <v>7.7</v>
      </c>
      <c r="AW3609" s="2">
        <v>21</v>
      </c>
      <c r="AX3609" s="2">
        <v>40.4</v>
      </c>
      <c r="CA3609" s="2">
        <v>52</v>
      </c>
      <c r="CB3609" s="2">
        <v>29</v>
      </c>
      <c r="CC3609" s="2">
        <v>55.8</v>
      </c>
      <c r="CD3609" s="2">
        <v>29</v>
      </c>
      <c r="CE3609" s="2">
        <v>55.8</v>
      </c>
      <c r="CF3609" s="2">
        <v>55.8</v>
      </c>
      <c r="CG3609" s="2">
        <v>11</v>
      </c>
      <c r="CH3609" s="2">
        <v>21.2</v>
      </c>
      <c r="CI3609" s="2">
        <v>12</v>
      </c>
      <c r="CJ3609" s="2">
        <v>23.1</v>
      </c>
      <c r="CM3609" s="2">
        <v>19</v>
      </c>
      <c r="CN3609" s="2">
        <v>36.5</v>
      </c>
      <c r="CO3609" s="2">
        <v>10</v>
      </c>
      <c r="CP3609" s="2">
        <v>19.2</v>
      </c>
      <c r="CS3609" s="2">
        <v>23</v>
      </c>
      <c r="CT3609" s="2">
        <v>44.2</v>
      </c>
    </row>
    <row r="3610" spans="1:101" ht="12.75" customHeight="1" x14ac:dyDescent="0.2">
      <c r="A3610">
        <v>5</v>
      </c>
      <c r="B3610" s="2">
        <v>3259</v>
      </c>
      <c r="C3610" s="17">
        <v>2.67</v>
      </c>
      <c r="D3610" s="2">
        <v>2.35</v>
      </c>
      <c r="F3610" s="15">
        <v>2.8650000000000002</v>
      </c>
      <c r="G3610" s="17">
        <v>80</v>
      </c>
      <c r="H3610" s="2">
        <v>43</v>
      </c>
      <c r="I3610" s="2">
        <v>53.8</v>
      </c>
      <c r="J3610" s="2">
        <v>43</v>
      </c>
      <c r="K3610" s="2">
        <v>53.8</v>
      </c>
      <c r="L3610" s="2">
        <v>53.8</v>
      </c>
      <c r="M3610" s="2">
        <v>7</v>
      </c>
      <c r="N3610" s="2">
        <v>8.8000000000000007</v>
      </c>
      <c r="O3610" s="2">
        <v>30</v>
      </c>
      <c r="P3610" s="2">
        <v>37.5</v>
      </c>
      <c r="S3610" s="2">
        <v>25</v>
      </c>
      <c r="T3610" s="2">
        <v>31.3</v>
      </c>
      <c r="U3610" s="2">
        <v>18</v>
      </c>
      <c r="V3610" s="2">
        <v>22.5</v>
      </c>
      <c r="Y3610" s="2">
        <v>37</v>
      </c>
      <c r="Z3610" s="2">
        <v>46.3</v>
      </c>
      <c r="AA3610" s="2">
        <v>1</v>
      </c>
      <c r="AE3610" s="2">
        <v>80</v>
      </c>
      <c r="AF3610" s="2">
        <v>34</v>
      </c>
      <c r="AG3610" s="2">
        <v>42.5</v>
      </c>
      <c r="AH3610" s="2">
        <v>34</v>
      </c>
      <c r="AI3610" s="2">
        <v>42.5</v>
      </c>
      <c r="AJ3610" s="2">
        <v>42.5</v>
      </c>
      <c r="AK3610" s="2">
        <v>18</v>
      </c>
      <c r="AL3610" s="2">
        <v>22.5</v>
      </c>
      <c r="AM3610" s="2">
        <v>28</v>
      </c>
      <c r="AN3610" s="2">
        <v>35</v>
      </c>
      <c r="AQ3610" s="2">
        <v>22</v>
      </c>
      <c r="AR3610" s="2">
        <v>27.5</v>
      </c>
      <c r="AS3610" s="2">
        <v>12</v>
      </c>
      <c r="AT3610" s="2">
        <v>15</v>
      </c>
      <c r="AW3610" s="2">
        <v>46</v>
      </c>
      <c r="AX3610" s="2">
        <v>57.5</v>
      </c>
      <c r="AY3610" s="2">
        <v>1</v>
      </c>
      <c r="CA3610" s="2">
        <v>80</v>
      </c>
      <c r="CB3610" s="2">
        <v>51</v>
      </c>
      <c r="CC3610" s="2">
        <v>63.8</v>
      </c>
      <c r="CD3610" s="2">
        <v>51</v>
      </c>
      <c r="CE3610" s="2">
        <v>63.8</v>
      </c>
      <c r="CF3610" s="2">
        <v>63.8</v>
      </c>
      <c r="CG3610" s="2">
        <v>10</v>
      </c>
      <c r="CH3610" s="2">
        <v>12.5</v>
      </c>
      <c r="CI3610" s="2">
        <v>19</v>
      </c>
      <c r="CJ3610" s="2">
        <v>23.8</v>
      </c>
      <c r="CM3610" s="2">
        <v>23</v>
      </c>
      <c r="CN3610" s="2">
        <v>28.8</v>
      </c>
      <c r="CO3610" s="2">
        <v>28</v>
      </c>
      <c r="CP3610" s="2">
        <v>35</v>
      </c>
      <c r="CS3610" s="2">
        <v>29</v>
      </c>
      <c r="CT3610" s="2">
        <v>36.299999999999997</v>
      </c>
      <c r="CU3610" s="2">
        <v>1</v>
      </c>
    </row>
    <row r="3611" spans="1:101" ht="12.75" customHeight="1" x14ac:dyDescent="0.2">
      <c r="A3611">
        <v>5</v>
      </c>
      <c r="B3611" s="2">
        <v>3262</v>
      </c>
      <c r="C3611" s="17">
        <v>2.74</v>
      </c>
      <c r="D3611" s="2">
        <v>2.4300000000000002</v>
      </c>
      <c r="F3611" s="15">
        <v>2.7829999999999995</v>
      </c>
      <c r="G3611" s="17">
        <v>50</v>
      </c>
      <c r="H3611" s="2">
        <v>29</v>
      </c>
      <c r="I3611" s="2">
        <v>58</v>
      </c>
      <c r="J3611" s="2">
        <v>29</v>
      </c>
      <c r="K3611" s="2">
        <v>58</v>
      </c>
      <c r="L3611" s="2">
        <v>58</v>
      </c>
      <c r="M3611" s="2">
        <v>7</v>
      </c>
      <c r="N3611" s="2">
        <v>14</v>
      </c>
      <c r="O3611" s="2">
        <v>14</v>
      </c>
      <c r="P3611" s="2">
        <v>28</v>
      </c>
      <c r="S3611" s="2">
        <v>14</v>
      </c>
      <c r="T3611" s="2">
        <v>28</v>
      </c>
      <c r="U3611" s="2">
        <v>15</v>
      </c>
      <c r="V3611" s="2">
        <v>30</v>
      </c>
      <c r="Y3611" s="2">
        <v>21</v>
      </c>
      <c r="Z3611" s="2">
        <v>42</v>
      </c>
      <c r="AB3611" s="2">
        <v>2</v>
      </c>
      <c r="AC3611" s="2">
        <v>1</v>
      </c>
      <c r="AE3611" s="2">
        <v>51</v>
      </c>
      <c r="AF3611" s="2">
        <v>25</v>
      </c>
      <c r="AG3611" s="2">
        <v>49</v>
      </c>
      <c r="AH3611" s="2">
        <v>25</v>
      </c>
      <c r="AI3611" s="2">
        <v>49</v>
      </c>
      <c r="AJ3611" s="2">
        <v>49</v>
      </c>
      <c r="AK3611" s="2">
        <v>13</v>
      </c>
      <c r="AL3611" s="2">
        <v>25.5</v>
      </c>
      <c r="AM3611" s="2">
        <v>13</v>
      </c>
      <c r="AN3611" s="2">
        <v>25.5</v>
      </c>
      <c r="AQ3611" s="2">
        <v>15</v>
      </c>
      <c r="AR3611" s="2">
        <v>29.4</v>
      </c>
      <c r="AS3611" s="2">
        <v>10</v>
      </c>
      <c r="AT3611" s="2">
        <v>19.600000000000001</v>
      </c>
      <c r="AW3611" s="2">
        <v>26</v>
      </c>
      <c r="AX3611" s="2">
        <v>51</v>
      </c>
      <c r="AZ3611" s="2">
        <v>1</v>
      </c>
      <c r="BA3611" s="2">
        <v>1</v>
      </c>
      <c r="CA3611" s="2">
        <v>51</v>
      </c>
      <c r="CB3611" s="2">
        <v>33</v>
      </c>
      <c r="CC3611" s="2">
        <v>64.7</v>
      </c>
      <c r="CD3611" s="2">
        <v>33</v>
      </c>
      <c r="CE3611" s="2">
        <v>64.7</v>
      </c>
      <c r="CF3611" s="2">
        <v>64.7</v>
      </c>
      <c r="CG3611" s="2">
        <v>9</v>
      </c>
      <c r="CH3611" s="2">
        <v>17.600000000000001</v>
      </c>
      <c r="CI3611" s="2">
        <v>9</v>
      </c>
      <c r="CJ3611" s="2">
        <v>17.600000000000001</v>
      </c>
      <c r="CM3611" s="2">
        <v>17</v>
      </c>
      <c r="CN3611" s="2">
        <v>33.299999999999997</v>
      </c>
      <c r="CO3611" s="2">
        <v>16</v>
      </c>
      <c r="CP3611" s="2">
        <v>31.4</v>
      </c>
      <c r="CS3611" s="2">
        <v>18</v>
      </c>
      <c r="CT3611" s="2">
        <v>35.299999999999997</v>
      </c>
      <c r="CV3611" s="2">
        <v>1</v>
      </c>
      <c r="CW3611" s="2">
        <v>1</v>
      </c>
    </row>
    <row r="3612" spans="1:101" ht="12.75" customHeight="1" x14ac:dyDescent="0.2">
      <c r="A3612">
        <v>5</v>
      </c>
      <c r="B3612" s="2">
        <v>3264</v>
      </c>
      <c r="C3612" s="17">
        <v>2.2200000000000002</v>
      </c>
      <c r="D3612" s="2">
        <v>1.93</v>
      </c>
      <c r="F3612" s="15">
        <v>1.9730000000000001</v>
      </c>
      <c r="G3612" s="17">
        <v>76</v>
      </c>
      <c r="H3612" s="2">
        <v>30</v>
      </c>
      <c r="I3612" s="2">
        <v>39.5</v>
      </c>
      <c r="J3612" s="2">
        <v>30</v>
      </c>
      <c r="K3612" s="2">
        <v>39.5</v>
      </c>
      <c r="L3612" s="2">
        <v>39.5</v>
      </c>
      <c r="M3612" s="2">
        <v>10</v>
      </c>
      <c r="N3612" s="2">
        <v>13.2</v>
      </c>
      <c r="O3612" s="2">
        <v>36</v>
      </c>
      <c r="P3612" s="2">
        <v>47.4</v>
      </c>
      <c r="Q3612" s="2">
        <v>3</v>
      </c>
      <c r="R3612" s="2">
        <v>3.9</v>
      </c>
      <c r="S3612" s="2">
        <v>21</v>
      </c>
      <c r="T3612" s="2">
        <v>27.6</v>
      </c>
      <c r="U3612" s="2">
        <v>6</v>
      </c>
      <c r="V3612" s="2">
        <v>7.9</v>
      </c>
      <c r="Y3612" s="2">
        <v>46</v>
      </c>
      <c r="Z3612" s="2">
        <v>60.5</v>
      </c>
      <c r="AC3612" s="2">
        <v>6</v>
      </c>
      <c r="AE3612" s="2">
        <v>75</v>
      </c>
      <c r="AF3612" s="2">
        <v>23</v>
      </c>
      <c r="AG3612" s="2">
        <v>30.7</v>
      </c>
      <c r="AH3612" s="2">
        <v>23</v>
      </c>
      <c r="AI3612" s="2">
        <v>30.7</v>
      </c>
      <c r="AJ3612" s="2">
        <v>30.7</v>
      </c>
      <c r="AK3612" s="2">
        <v>33</v>
      </c>
      <c r="AL3612" s="2">
        <v>44</v>
      </c>
      <c r="AM3612" s="2">
        <v>19</v>
      </c>
      <c r="AN3612" s="2">
        <v>25.3</v>
      </c>
      <c r="AQ3612" s="2">
        <v>18</v>
      </c>
      <c r="AR3612" s="2">
        <v>24</v>
      </c>
      <c r="AS3612" s="2">
        <v>5</v>
      </c>
      <c r="AT3612" s="2">
        <v>6.7</v>
      </c>
      <c r="AW3612" s="2">
        <v>52</v>
      </c>
      <c r="AX3612" s="2">
        <v>69.3</v>
      </c>
      <c r="AY3612" s="2">
        <v>1</v>
      </c>
      <c r="BA3612" s="2">
        <v>6</v>
      </c>
      <c r="CA3612" s="2">
        <v>76</v>
      </c>
      <c r="CB3612" s="2">
        <v>22</v>
      </c>
      <c r="CC3612" s="2">
        <v>28.9</v>
      </c>
      <c r="CD3612" s="2">
        <v>22</v>
      </c>
      <c r="CE3612" s="2">
        <v>28.9</v>
      </c>
      <c r="CF3612" s="2">
        <v>28.9</v>
      </c>
      <c r="CG3612" s="2">
        <v>31</v>
      </c>
      <c r="CH3612" s="2">
        <v>40.799999999999997</v>
      </c>
      <c r="CI3612" s="2">
        <v>23</v>
      </c>
      <c r="CJ3612" s="2">
        <v>30.3</v>
      </c>
      <c r="CM3612" s="2">
        <v>15</v>
      </c>
      <c r="CN3612" s="2">
        <v>19.7</v>
      </c>
      <c r="CO3612" s="2">
        <v>7</v>
      </c>
      <c r="CP3612" s="2">
        <v>9.1999999999999993</v>
      </c>
      <c r="CS3612" s="2">
        <v>54</v>
      </c>
      <c r="CT3612" s="2">
        <v>71.099999999999994</v>
      </c>
      <c r="CW3612" s="2">
        <v>6</v>
      </c>
    </row>
    <row r="3613" spans="1:101" ht="12.75" customHeight="1" x14ac:dyDescent="0.2">
      <c r="A3613">
        <v>5</v>
      </c>
      <c r="B3613" s="2">
        <v>3266</v>
      </c>
      <c r="C3613" s="17">
        <v>2.73</v>
      </c>
      <c r="D3613" s="2">
        <v>2.42</v>
      </c>
      <c r="F3613" s="15">
        <v>2.4579999999999997</v>
      </c>
      <c r="G3613" s="17">
        <v>48</v>
      </c>
      <c r="H3613" s="2">
        <v>29</v>
      </c>
      <c r="I3613" s="2">
        <v>60.4</v>
      </c>
      <c r="J3613" s="2">
        <v>29</v>
      </c>
      <c r="K3613" s="2">
        <v>60.4</v>
      </c>
      <c r="L3613" s="2">
        <v>60.4</v>
      </c>
      <c r="M3613" s="2">
        <v>7</v>
      </c>
      <c r="N3613" s="2">
        <v>14.6</v>
      </c>
      <c r="O3613" s="2">
        <v>12</v>
      </c>
      <c r="P3613" s="2">
        <v>25</v>
      </c>
      <c r="S3613" s="2">
        <v>16</v>
      </c>
      <c r="T3613" s="2">
        <v>33.299999999999997</v>
      </c>
      <c r="U3613" s="2">
        <v>13</v>
      </c>
      <c r="V3613" s="2">
        <v>27.1</v>
      </c>
      <c r="Y3613" s="2">
        <v>19</v>
      </c>
      <c r="Z3613" s="2">
        <v>39.6</v>
      </c>
      <c r="AE3613" s="2">
        <v>48</v>
      </c>
      <c r="AF3613" s="2">
        <v>23</v>
      </c>
      <c r="AG3613" s="2">
        <v>47.9</v>
      </c>
      <c r="AH3613" s="2">
        <v>23</v>
      </c>
      <c r="AI3613" s="2">
        <v>47.9</v>
      </c>
      <c r="AJ3613" s="2">
        <v>47.9</v>
      </c>
      <c r="AK3613" s="2">
        <v>14</v>
      </c>
      <c r="AL3613" s="2">
        <v>29.2</v>
      </c>
      <c r="AM3613" s="2">
        <v>11</v>
      </c>
      <c r="AN3613" s="2">
        <v>22.9</v>
      </c>
      <c r="AQ3613" s="2">
        <v>12</v>
      </c>
      <c r="AR3613" s="2">
        <v>25</v>
      </c>
      <c r="AS3613" s="2">
        <v>11</v>
      </c>
      <c r="AT3613" s="2">
        <v>22.9</v>
      </c>
      <c r="AW3613" s="2">
        <v>25</v>
      </c>
      <c r="AX3613" s="2">
        <v>52.1</v>
      </c>
      <c r="CA3613" s="2">
        <v>48</v>
      </c>
      <c r="CB3613" s="2">
        <v>28</v>
      </c>
      <c r="CC3613" s="2">
        <v>58.3</v>
      </c>
      <c r="CD3613" s="2">
        <v>28</v>
      </c>
      <c r="CE3613" s="2">
        <v>58.3</v>
      </c>
      <c r="CF3613" s="2">
        <v>58.3</v>
      </c>
      <c r="CG3613" s="2">
        <v>12</v>
      </c>
      <c r="CH3613" s="2">
        <v>25</v>
      </c>
      <c r="CI3613" s="2">
        <v>8</v>
      </c>
      <c r="CJ3613" s="2">
        <v>16.7</v>
      </c>
      <c r="CM3613" s="2">
        <v>22</v>
      </c>
      <c r="CN3613" s="2">
        <v>45.8</v>
      </c>
      <c r="CO3613" s="2">
        <v>6</v>
      </c>
      <c r="CP3613" s="2">
        <v>12.5</v>
      </c>
      <c r="CS3613" s="2">
        <v>20</v>
      </c>
      <c r="CT3613" s="2">
        <v>41.7</v>
      </c>
    </row>
    <row r="3614" spans="1:101" ht="12.75" customHeight="1" x14ac:dyDescent="0.2">
      <c r="A3614">
        <v>5</v>
      </c>
      <c r="B3614" s="2">
        <v>3270</v>
      </c>
      <c r="C3614" s="17">
        <v>3.11</v>
      </c>
      <c r="D3614" s="2">
        <v>2.78</v>
      </c>
      <c r="F3614" s="15">
        <v>2.8659999999999997</v>
      </c>
      <c r="G3614" s="17">
        <v>82</v>
      </c>
      <c r="H3614" s="2">
        <v>60</v>
      </c>
      <c r="I3614" s="2">
        <v>73.2</v>
      </c>
      <c r="J3614" s="2">
        <v>60</v>
      </c>
      <c r="K3614" s="2">
        <v>73.2</v>
      </c>
      <c r="L3614" s="2">
        <v>73.2</v>
      </c>
      <c r="M3614" s="2">
        <v>3</v>
      </c>
      <c r="N3614" s="2">
        <v>3.7</v>
      </c>
      <c r="O3614" s="2">
        <v>19</v>
      </c>
      <c r="P3614" s="2">
        <v>23.2</v>
      </c>
      <c r="S3614" s="2">
        <v>26</v>
      </c>
      <c r="T3614" s="2">
        <v>31.7</v>
      </c>
      <c r="U3614" s="2">
        <v>34</v>
      </c>
      <c r="V3614" s="2">
        <v>41.5</v>
      </c>
      <c r="Y3614" s="2">
        <v>22</v>
      </c>
      <c r="Z3614" s="2">
        <v>26.8</v>
      </c>
      <c r="AB3614" s="2">
        <v>1</v>
      </c>
      <c r="AE3614" s="2">
        <v>81</v>
      </c>
      <c r="AF3614" s="2">
        <v>56</v>
      </c>
      <c r="AG3614" s="2">
        <v>68.3</v>
      </c>
      <c r="AH3614" s="2">
        <v>56</v>
      </c>
      <c r="AI3614" s="2">
        <v>68.3</v>
      </c>
      <c r="AJ3614" s="2">
        <v>69.099999999999994</v>
      </c>
      <c r="AK3614" s="2">
        <v>12</v>
      </c>
      <c r="AL3614" s="2">
        <v>14.6</v>
      </c>
      <c r="AM3614" s="2">
        <v>13</v>
      </c>
      <c r="AN3614" s="2">
        <v>15.9</v>
      </c>
      <c r="AQ3614" s="2">
        <v>34</v>
      </c>
      <c r="AR3614" s="2">
        <v>41.5</v>
      </c>
      <c r="AS3614" s="2">
        <v>22</v>
      </c>
      <c r="AT3614" s="2">
        <v>26.8</v>
      </c>
      <c r="AU3614" s="2">
        <v>1</v>
      </c>
      <c r="AV3614" s="2">
        <v>1.2</v>
      </c>
      <c r="AW3614" s="2">
        <v>26</v>
      </c>
      <c r="AX3614" s="2">
        <v>31.7</v>
      </c>
      <c r="AZ3614" s="2">
        <v>1</v>
      </c>
      <c r="CA3614" s="2">
        <v>83</v>
      </c>
      <c r="CB3614" s="2">
        <v>57</v>
      </c>
      <c r="CC3614" s="2">
        <v>68.7</v>
      </c>
      <c r="CD3614" s="2">
        <v>57</v>
      </c>
      <c r="CE3614" s="2">
        <v>68.7</v>
      </c>
      <c r="CF3614" s="2">
        <v>68.7</v>
      </c>
      <c r="CG3614" s="2">
        <v>11</v>
      </c>
      <c r="CH3614" s="2">
        <v>13.3</v>
      </c>
      <c r="CI3614" s="2">
        <v>15</v>
      </c>
      <c r="CJ3614" s="2">
        <v>18.100000000000001</v>
      </c>
      <c r="CM3614" s="2">
        <v>31</v>
      </c>
      <c r="CN3614" s="2">
        <v>37.299999999999997</v>
      </c>
      <c r="CO3614" s="2">
        <v>26</v>
      </c>
      <c r="CP3614" s="2">
        <v>31.3</v>
      </c>
      <c r="CS3614" s="2">
        <v>26</v>
      </c>
      <c r="CT3614" s="2">
        <v>31.3</v>
      </c>
    </row>
    <row r="3615" spans="1:101" ht="12.75" customHeight="1" x14ac:dyDescent="0.2">
      <c r="A3615">
        <v>5</v>
      </c>
      <c r="B3615" s="2">
        <v>3278</v>
      </c>
      <c r="C3615" s="17">
        <v>2.52</v>
      </c>
      <c r="D3615" s="2">
        <v>2.61</v>
      </c>
      <c r="F3615" s="15">
        <v>2.3139999999999996</v>
      </c>
      <c r="G3615" s="17">
        <v>84</v>
      </c>
      <c r="H3615" s="2">
        <v>44</v>
      </c>
      <c r="I3615" s="2">
        <v>52.4</v>
      </c>
      <c r="J3615" s="2">
        <v>44</v>
      </c>
      <c r="K3615" s="2">
        <v>52.4</v>
      </c>
      <c r="L3615" s="2">
        <v>52.4</v>
      </c>
      <c r="M3615" s="2">
        <v>13</v>
      </c>
      <c r="N3615" s="2">
        <v>15.5</v>
      </c>
      <c r="O3615" s="2">
        <v>27</v>
      </c>
      <c r="P3615" s="2">
        <v>32.1</v>
      </c>
      <c r="Q3615" s="2">
        <v>1</v>
      </c>
      <c r="R3615" s="2">
        <v>1.2</v>
      </c>
      <c r="S3615" s="2">
        <v>27</v>
      </c>
      <c r="T3615" s="2">
        <v>32.1</v>
      </c>
      <c r="U3615" s="2">
        <v>16</v>
      </c>
      <c r="V3615" s="2">
        <v>19</v>
      </c>
      <c r="Y3615" s="2">
        <v>40</v>
      </c>
      <c r="Z3615" s="2">
        <v>47.6</v>
      </c>
      <c r="AB3615" s="2">
        <v>2</v>
      </c>
      <c r="AE3615" s="2">
        <v>83</v>
      </c>
      <c r="AF3615" s="2">
        <v>48</v>
      </c>
      <c r="AG3615" s="2">
        <v>57.8</v>
      </c>
      <c r="AH3615" s="2">
        <v>48</v>
      </c>
      <c r="AI3615" s="2">
        <v>57.8</v>
      </c>
      <c r="AJ3615" s="2">
        <v>57.8</v>
      </c>
      <c r="AK3615" s="2">
        <v>16</v>
      </c>
      <c r="AL3615" s="2">
        <v>19.3</v>
      </c>
      <c r="AM3615" s="2">
        <v>19</v>
      </c>
      <c r="AN3615" s="2">
        <v>22.9</v>
      </c>
      <c r="AQ3615" s="2">
        <v>29</v>
      </c>
      <c r="AR3615" s="2">
        <v>34.9</v>
      </c>
      <c r="AS3615" s="2">
        <v>19</v>
      </c>
      <c r="AT3615" s="2">
        <v>22.9</v>
      </c>
      <c r="AW3615" s="2">
        <v>35</v>
      </c>
      <c r="AX3615" s="2">
        <v>42.2</v>
      </c>
      <c r="AZ3615" s="2">
        <v>3</v>
      </c>
      <c r="CA3615" s="2">
        <v>83</v>
      </c>
      <c r="CB3615" s="2">
        <v>37</v>
      </c>
      <c r="CC3615" s="2">
        <v>44.6</v>
      </c>
      <c r="CD3615" s="2">
        <v>37</v>
      </c>
      <c r="CE3615" s="2">
        <v>44.6</v>
      </c>
      <c r="CF3615" s="2">
        <v>44.6</v>
      </c>
      <c r="CG3615" s="2">
        <v>22</v>
      </c>
      <c r="CH3615" s="2">
        <v>26.5</v>
      </c>
      <c r="CI3615" s="2">
        <v>24</v>
      </c>
      <c r="CJ3615" s="2">
        <v>28.9</v>
      </c>
      <c r="CM3615" s="2">
        <v>26</v>
      </c>
      <c r="CN3615" s="2">
        <v>31.3</v>
      </c>
      <c r="CO3615" s="2">
        <v>11</v>
      </c>
      <c r="CP3615" s="2">
        <v>13.3</v>
      </c>
      <c r="CS3615" s="2">
        <v>46</v>
      </c>
      <c r="CT3615" s="2">
        <v>55.4</v>
      </c>
      <c r="CV3615" s="2">
        <v>3</v>
      </c>
    </row>
    <row r="3616" spans="1:101" ht="12.75" customHeight="1" x14ac:dyDescent="0.2">
      <c r="A3616">
        <v>5</v>
      </c>
      <c r="B3616" s="2">
        <v>3283</v>
      </c>
    </row>
    <row r="3617" spans="1:101" ht="12.75" customHeight="1" x14ac:dyDescent="0.2">
      <c r="A3617">
        <v>5</v>
      </c>
      <c r="B3617" s="2">
        <v>3286</v>
      </c>
      <c r="C3617" s="17">
        <v>3.29</v>
      </c>
      <c r="D3617" s="2">
        <v>2.86</v>
      </c>
      <c r="F3617" s="15">
        <v>3.2110000000000003</v>
      </c>
      <c r="G3617" s="17">
        <v>161</v>
      </c>
      <c r="H3617" s="2">
        <v>140</v>
      </c>
      <c r="I3617" s="2">
        <v>87</v>
      </c>
      <c r="J3617" s="2">
        <v>140</v>
      </c>
      <c r="K3617" s="2">
        <v>87</v>
      </c>
      <c r="L3617" s="2">
        <v>87</v>
      </c>
      <c r="M3617" s="2">
        <v>3</v>
      </c>
      <c r="N3617" s="2">
        <v>1.9</v>
      </c>
      <c r="O3617" s="2">
        <v>18</v>
      </c>
      <c r="P3617" s="2">
        <v>11.2</v>
      </c>
      <c r="Q3617" s="2">
        <v>6</v>
      </c>
      <c r="R3617" s="2">
        <v>3.7</v>
      </c>
      <c r="S3617" s="2">
        <v>46</v>
      </c>
      <c r="T3617" s="2">
        <v>28.6</v>
      </c>
      <c r="U3617" s="2">
        <v>88</v>
      </c>
      <c r="V3617" s="2">
        <v>54.7</v>
      </c>
      <c r="Y3617" s="2">
        <v>21</v>
      </c>
      <c r="Z3617" s="2">
        <v>13</v>
      </c>
      <c r="AB3617" s="2">
        <v>1</v>
      </c>
      <c r="AC3617" s="2">
        <v>2</v>
      </c>
      <c r="AE3617" s="2">
        <v>161</v>
      </c>
      <c r="AF3617" s="2">
        <v>114</v>
      </c>
      <c r="AG3617" s="2">
        <v>70.8</v>
      </c>
      <c r="AH3617" s="2">
        <v>114</v>
      </c>
      <c r="AI3617" s="2">
        <v>70.8</v>
      </c>
      <c r="AJ3617" s="2">
        <v>70.8</v>
      </c>
      <c r="AK3617" s="2">
        <v>18</v>
      </c>
      <c r="AL3617" s="2">
        <v>11.2</v>
      </c>
      <c r="AM3617" s="2">
        <v>29</v>
      </c>
      <c r="AN3617" s="2">
        <v>18</v>
      </c>
      <c r="AQ3617" s="2">
        <v>71</v>
      </c>
      <c r="AR3617" s="2">
        <v>44.1</v>
      </c>
      <c r="AS3617" s="2">
        <v>43</v>
      </c>
      <c r="AT3617" s="2">
        <v>26.7</v>
      </c>
      <c r="AW3617" s="2">
        <v>47</v>
      </c>
      <c r="AX3617" s="2">
        <v>29.2</v>
      </c>
      <c r="AZ3617" s="2">
        <v>1</v>
      </c>
      <c r="BA3617" s="2">
        <v>2</v>
      </c>
      <c r="CA3617" s="2">
        <v>161</v>
      </c>
      <c r="CB3617" s="2">
        <v>134</v>
      </c>
      <c r="CC3617" s="2">
        <v>83.2</v>
      </c>
      <c r="CD3617" s="2">
        <v>134</v>
      </c>
      <c r="CE3617" s="2">
        <v>83.2</v>
      </c>
      <c r="CF3617" s="2">
        <v>83.2</v>
      </c>
      <c r="CG3617" s="2">
        <v>10</v>
      </c>
      <c r="CH3617" s="2">
        <v>6.2</v>
      </c>
      <c r="CI3617" s="2">
        <v>17</v>
      </c>
      <c r="CJ3617" s="2">
        <v>10.6</v>
      </c>
      <c r="CM3617" s="2">
        <v>63</v>
      </c>
      <c r="CN3617" s="2">
        <v>39.1</v>
      </c>
      <c r="CO3617" s="2">
        <v>71</v>
      </c>
      <c r="CP3617" s="2">
        <v>44.1</v>
      </c>
      <c r="CS3617" s="2">
        <v>27</v>
      </c>
      <c r="CT3617" s="2">
        <v>16.8</v>
      </c>
      <c r="CV3617" s="2">
        <v>1</v>
      </c>
      <c r="CW3617" s="2">
        <v>2</v>
      </c>
    </row>
    <row r="3618" spans="1:101" ht="12.75" customHeight="1" x14ac:dyDescent="0.2">
      <c r="A3618">
        <v>5</v>
      </c>
      <c r="B3618" s="2">
        <v>3287</v>
      </c>
      <c r="C3618" s="17">
        <v>3.35</v>
      </c>
      <c r="D3618" s="2">
        <v>3.11</v>
      </c>
      <c r="F3618" s="15">
        <v>3.2160000000000002</v>
      </c>
      <c r="G3618" s="17">
        <v>55</v>
      </c>
      <c r="H3618" s="2">
        <v>47</v>
      </c>
      <c r="I3618" s="2">
        <v>85.5</v>
      </c>
      <c r="J3618" s="2">
        <v>47</v>
      </c>
      <c r="K3618" s="2">
        <v>85.5</v>
      </c>
      <c r="L3618" s="2">
        <v>85.5</v>
      </c>
      <c r="M3618" s="2">
        <v>4</v>
      </c>
      <c r="N3618" s="2">
        <v>7.3</v>
      </c>
      <c r="O3618" s="2">
        <v>4</v>
      </c>
      <c r="P3618" s="2">
        <v>7.3</v>
      </c>
      <c r="Q3618" s="2">
        <v>1</v>
      </c>
      <c r="R3618" s="2">
        <v>1.8</v>
      </c>
      <c r="S3618" s="2">
        <v>12</v>
      </c>
      <c r="T3618" s="2">
        <v>21.8</v>
      </c>
      <c r="U3618" s="2">
        <v>34</v>
      </c>
      <c r="V3618" s="2">
        <v>61.8</v>
      </c>
      <c r="Y3618" s="2">
        <v>8</v>
      </c>
      <c r="Z3618" s="2">
        <v>14.5</v>
      </c>
      <c r="AE3618" s="2">
        <v>55</v>
      </c>
      <c r="AF3618" s="2">
        <v>45</v>
      </c>
      <c r="AG3618" s="2">
        <v>81.8</v>
      </c>
      <c r="AH3618" s="2">
        <v>45</v>
      </c>
      <c r="AI3618" s="2">
        <v>81.8</v>
      </c>
      <c r="AJ3618" s="2">
        <v>81.8</v>
      </c>
      <c r="AK3618" s="2">
        <v>6</v>
      </c>
      <c r="AL3618" s="2">
        <v>10.9</v>
      </c>
      <c r="AM3618" s="2">
        <v>4</v>
      </c>
      <c r="AN3618" s="2">
        <v>7.3</v>
      </c>
      <c r="AQ3618" s="2">
        <v>23</v>
      </c>
      <c r="AR3618" s="2">
        <v>41.8</v>
      </c>
      <c r="AS3618" s="2">
        <v>22</v>
      </c>
      <c r="AT3618" s="2">
        <v>40</v>
      </c>
      <c r="AW3618" s="2">
        <v>10</v>
      </c>
      <c r="AX3618" s="2">
        <v>18.2</v>
      </c>
      <c r="CA3618" s="2">
        <v>55</v>
      </c>
      <c r="CB3618" s="2">
        <v>49</v>
      </c>
      <c r="CC3618" s="2">
        <v>89.1</v>
      </c>
      <c r="CD3618" s="2">
        <v>49</v>
      </c>
      <c r="CE3618" s="2">
        <v>89.1</v>
      </c>
      <c r="CF3618" s="2">
        <v>89.1</v>
      </c>
      <c r="CG3618" s="2">
        <v>4</v>
      </c>
      <c r="CH3618" s="2">
        <v>7.3</v>
      </c>
      <c r="CI3618" s="2">
        <v>2</v>
      </c>
      <c r="CJ3618" s="2">
        <v>3.6</v>
      </c>
      <c r="CK3618" s="2">
        <v>2</v>
      </c>
      <c r="CL3618" s="2">
        <v>3.6</v>
      </c>
      <c r="CM3618" s="2">
        <v>19</v>
      </c>
      <c r="CN3618" s="2">
        <v>34.5</v>
      </c>
      <c r="CO3618" s="2">
        <v>28</v>
      </c>
      <c r="CP3618" s="2">
        <v>50.9</v>
      </c>
      <c r="CS3618" s="2">
        <v>6</v>
      </c>
      <c r="CT3618" s="2">
        <v>10.9</v>
      </c>
    </row>
    <row r="3619" spans="1:101" ht="12.75" customHeight="1" x14ac:dyDescent="0.2">
      <c r="A3619">
        <v>5</v>
      </c>
      <c r="B3619" s="2">
        <v>3288</v>
      </c>
      <c r="C3619" s="17">
        <v>3.07</v>
      </c>
      <c r="D3619" s="2">
        <v>3.02</v>
      </c>
      <c r="F3619" s="15">
        <v>2.98</v>
      </c>
      <c r="G3619" s="17">
        <v>46</v>
      </c>
      <c r="H3619" s="2">
        <v>34</v>
      </c>
      <c r="I3619" s="2">
        <v>73.900000000000006</v>
      </c>
      <c r="J3619" s="2">
        <v>34</v>
      </c>
      <c r="K3619" s="2">
        <v>73.900000000000006</v>
      </c>
      <c r="L3619" s="2">
        <v>73.900000000000006</v>
      </c>
      <c r="O3619" s="2">
        <v>12</v>
      </c>
      <c r="P3619" s="2">
        <v>26.1</v>
      </c>
      <c r="Q3619" s="2">
        <v>1</v>
      </c>
      <c r="R3619" s="2">
        <v>2.2000000000000002</v>
      </c>
      <c r="S3619" s="2">
        <v>15</v>
      </c>
      <c r="T3619" s="2">
        <v>32.6</v>
      </c>
      <c r="U3619" s="2">
        <v>18</v>
      </c>
      <c r="V3619" s="2">
        <v>39.1</v>
      </c>
      <c r="Y3619" s="2">
        <v>12</v>
      </c>
      <c r="Z3619" s="2">
        <v>26.1</v>
      </c>
      <c r="AE3619" s="2">
        <v>46</v>
      </c>
      <c r="AF3619" s="2">
        <v>34</v>
      </c>
      <c r="AG3619" s="2">
        <v>73.900000000000006</v>
      </c>
      <c r="AH3619" s="2">
        <v>34</v>
      </c>
      <c r="AI3619" s="2">
        <v>73.900000000000006</v>
      </c>
      <c r="AJ3619" s="2">
        <v>73.900000000000006</v>
      </c>
      <c r="AK3619" s="2">
        <v>4</v>
      </c>
      <c r="AL3619" s="2">
        <v>8.6999999999999993</v>
      </c>
      <c r="AM3619" s="2">
        <v>8</v>
      </c>
      <c r="AN3619" s="2">
        <v>17.399999999999999</v>
      </c>
      <c r="AQ3619" s="2">
        <v>17</v>
      </c>
      <c r="AR3619" s="2">
        <v>37</v>
      </c>
      <c r="AS3619" s="2">
        <v>17</v>
      </c>
      <c r="AT3619" s="2">
        <v>37</v>
      </c>
      <c r="AW3619" s="2">
        <v>12</v>
      </c>
      <c r="AX3619" s="2">
        <v>26.1</v>
      </c>
      <c r="CA3619" s="2">
        <v>46</v>
      </c>
      <c r="CB3619" s="2">
        <v>34</v>
      </c>
      <c r="CC3619" s="2">
        <v>73.900000000000006</v>
      </c>
      <c r="CD3619" s="2">
        <v>34</v>
      </c>
      <c r="CE3619" s="2">
        <v>73.900000000000006</v>
      </c>
      <c r="CF3619" s="2">
        <v>73.900000000000006</v>
      </c>
      <c r="CG3619" s="2">
        <v>2</v>
      </c>
      <c r="CH3619" s="2">
        <v>4.3</v>
      </c>
      <c r="CI3619" s="2">
        <v>10</v>
      </c>
      <c r="CJ3619" s="2">
        <v>21.7</v>
      </c>
      <c r="CM3619" s="2">
        <v>21</v>
      </c>
      <c r="CN3619" s="2">
        <v>45.7</v>
      </c>
      <c r="CO3619" s="2">
        <v>13</v>
      </c>
      <c r="CP3619" s="2">
        <v>28.3</v>
      </c>
      <c r="CS3619" s="2">
        <v>12</v>
      </c>
      <c r="CT3619" s="2">
        <v>26.1</v>
      </c>
    </row>
    <row r="3620" spans="1:101" ht="12.75" customHeight="1" x14ac:dyDescent="0.2">
      <c r="A3620">
        <v>5</v>
      </c>
      <c r="B3620" s="2">
        <v>3290</v>
      </c>
      <c r="C3620" s="17">
        <v>3.14</v>
      </c>
      <c r="D3620" s="2">
        <v>2.62</v>
      </c>
      <c r="F3620" s="15">
        <v>3.145</v>
      </c>
      <c r="G3620" s="17">
        <v>21</v>
      </c>
      <c r="H3620" s="2">
        <v>18</v>
      </c>
      <c r="I3620" s="2">
        <v>85.7</v>
      </c>
      <c r="J3620" s="2">
        <v>18</v>
      </c>
      <c r="K3620" s="2">
        <v>85.7</v>
      </c>
      <c r="L3620" s="2">
        <v>85.7</v>
      </c>
      <c r="O3620" s="2">
        <v>3</v>
      </c>
      <c r="P3620" s="2">
        <v>14.3</v>
      </c>
      <c r="Q3620" s="2">
        <v>2</v>
      </c>
      <c r="R3620" s="2">
        <v>9.5</v>
      </c>
      <c r="S3620" s="2">
        <v>4</v>
      </c>
      <c r="T3620" s="2">
        <v>19</v>
      </c>
      <c r="U3620" s="2">
        <v>12</v>
      </c>
      <c r="V3620" s="2">
        <v>57.1</v>
      </c>
      <c r="Y3620" s="2">
        <v>3</v>
      </c>
      <c r="Z3620" s="2">
        <v>14.3</v>
      </c>
      <c r="AE3620" s="2">
        <v>21</v>
      </c>
      <c r="AF3620" s="2">
        <v>15</v>
      </c>
      <c r="AG3620" s="2">
        <v>71.400000000000006</v>
      </c>
      <c r="AH3620" s="2">
        <v>15</v>
      </c>
      <c r="AI3620" s="2">
        <v>71.400000000000006</v>
      </c>
      <c r="AJ3620" s="2">
        <v>71.400000000000006</v>
      </c>
      <c r="AK3620" s="2">
        <v>2</v>
      </c>
      <c r="AL3620" s="2">
        <v>9.5</v>
      </c>
      <c r="AM3620" s="2">
        <v>4</v>
      </c>
      <c r="AN3620" s="2">
        <v>19</v>
      </c>
      <c r="AO3620" s="2">
        <v>1</v>
      </c>
      <c r="AP3620" s="2">
        <v>4.8</v>
      </c>
      <c r="AQ3620" s="2">
        <v>11</v>
      </c>
      <c r="AR3620" s="2">
        <v>52.4</v>
      </c>
      <c r="AS3620" s="2">
        <v>3</v>
      </c>
      <c r="AT3620" s="2">
        <v>14.3</v>
      </c>
      <c r="AW3620" s="2">
        <v>6</v>
      </c>
      <c r="AX3620" s="2">
        <v>28.6</v>
      </c>
      <c r="CA3620" s="2">
        <v>21</v>
      </c>
      <c r="CB3620" s="2">
        <v>18</v>
      </c>
      <c r="CC3620" s="2">
        <v>85.7</v>
      </c>
      <c r="CD3620" s="2">
        <v>18</v>
      </c>
      <c r="CE3620" s="2">
        <v>85.7</v>
      </c>
      <c r="CF3620" s="2">
        <v>85.7</v>
      </c>
      <c r="CG3620" s="2">
        <v>2</v>
      </c>
      <c r="CH3620" s="2">
        <v>9.5</v>
      </c>
      <c r="CI3620" s="2">
        <v>1</v>
      </c>
      <c r="CJ3620" s="2">
        <v>4.8</v>
      </c>
      <c r="CK3620" s="2">
        <v>1</v>
      </c>
      <c r="CL3620" s="2">
        <v>4.8</v>
      </c>
      <c r="CM3620" s="2">
        <v>6</v>
      </c>
      <c r="CN3620" s="2">
        <v>28.6</v>
      </c>
      <c r="CO3620" s="2">
        <v>11</v>
      </c>
      <c r="CP3620" s="2">
        <v>52.4</v>
      </c>
      <c r="CS3620" s="2">
        <v>3</v>
      </c>
      <c r="CT3620" s="2">
        <v>14.3</v>
      </c>
    </row>
    <row r="3621" spans="1:101" ht="12.75" customHeight="1" x14ac:dyDescent="0.2">
      <c r="A3621">
        <v>5</v>
      </c>
      <c r="B3621" s="2">
        <v>3291</v>
      </c>
      <c r="C3621" s="17">
        <v>2.71</v>
      </c>
      <c r="D3621" s="2">
        <v>2.13</v>
      </c>
      <c r="F3621" s="15">
        <v>2.3929999999999998</v>
      </c>
      <c r="G3621" s="17">
        <v>80</v>
      </c>
      <c r="H3621" s="2">
        <v>49</v>
      </c>
      <c r="I3621" s="2">
        <v>61.3</v>
      </c>
      <c r="J3621" s="2">
        <v>49</v>
      </c>
      <c r="K3621" s="2">
        <v>61.3</v>
      </c>
      <c r="L3621" s="2">
        <v>61.3</v>
      </c>
      <c r="M3621" s="2">
        <v>3</v>
      </c>
      <c r="N3621" s="2">
        <v>3.8</v>
      </c>
      <c r="O3621" s="2">
        <v>28</v>
      </c>
      <c r="P3621" s="2">
        <v>35</v>
      </c>
      <c r="Q3621" s="2">
        <v>5</v>
      </c>
      <c r="R3621" s="2">
        <v>6.3</v>
      </c>
      <c r="S3621" s="2">
        <v>18</v>
      </c>
      <c r="T3621" s="2">
        <v>22.5</v>
      </c>
      <c r="U3621" s="2">
        <v>26</v>
      </c>
      <c r="V3621" s="2">
        <v>32.5</v>
      </c>
      <c r="Y3621" s="2">
        <v>31</v>
      </c>
      <c r="Z3621" s="2">
        <v>38.799999999999997</v>
      </c>
      <c r="AB3621" s="2">
        <v>1</v>
      </c>
      <c r="AE3621" s="2">
        <v>80</v>
      </c>
      <c r="AF3621" s="2">
        <v>27</v>
      </c>
      <c r="AG3621" s="2">
        <v>33.799999999999997</v>
      </c>
      <c r="AH3621" s="2">
        <v>27</v>
      </c>
      <c r="AI3621" s="2">
        <v>33.799999999999997</v>
      </c>
      <c r="AJ3621" s="2">
        <v>33.799999999999997</v>
      </c>
      <c r="AK3621" s="2">
        <v>20</v>
      </c>
      <c r="AL3621" s="2">
        <v>25</v>
      </c>
      <c r="AM3621" s="2">
        <v>33</v>
      </c>
      <c r="AN3621" s="2">
        <v>41.3</v>
      </c>
      <c r="AO3621" s="2">
        <v>1</v>
      </c>
      <c r="AP3621" s="2">
        <v>1.3</v>
      </c>
      <c r="AQ3621" s="2">
        <v>20</v>
      </c>
      <c r="AR3621" s="2">
        <v>25</v>
      </c>
      <c r="AS3621" s="2">
        <v>6</v>
      </c>
      <c r="AT3621" s="2">
        <v>7.5</v>
      </c>
      <c r="AW3621" s="2">
        <v>53</v>
      </c>
      <c r="AX3621" s="2">
        <v>66.3</v>
      </c>
      <c r="AZ3621" s="2">
        <v>1</v>
      </c>
      <c r="CA3621" s="2">
        <v>79</v>
      </c>
      <c r="CB3621" s="2">
        <v>41</v>
      </c>
      <c r="CC3621" s="2">
        <v>51.9</v>
      </c>
      <c r="CD3621" s="2">
        <v>41</v>
      </c>
      <c r="CE3621" s="2">
        <v>51.9</v>
      </c>
      <c r="CF3621" s="2">
        <v>51.9</v>
      </c>
      <c r="CG3621" s="2">
        <v>8</v>
      </c>
      <c r="CH3621" s="2">
        <v>10.1</v>
      </c>
      <c r="CI3621" s="2">
        <v>30</v>
      </c>
      <c r="CJ3621" s="2">
        <v>38</v>
      </c>
      <c r="CK3621" s="2">
        <v>3</v>
      </c>
      <c r="CL3621" s="2">
        <v>3.8</v>
      </c>
      <c r="CM3621" s="2">
        <v>31</v>
      </c>
      <c r="CN3621" s="2">
        <v>39.200000000000003</v>
      </c>
      <c r="CO3621" s="2">
        <v>7</v>
      </c>
      <c r="CP3621" s="2">
        <v>8.9</v>
      </c>
      <c r="CS3621" s="2">
        <v>38</v>
      </c>
      <c r="CT3621" s="2">
        <v>48.1</v>
      </c>
      <c r="CU3621" s="2">
        <v>1</v>
      </c>
      <c r="CV3621" s="2">
        <v>1</v>
      </c>
    </row>
    <row r="3622" spans="1:101" ht="12.75" customHeight="1" x14ac:dyDescent="0.2">
      <c r="A3622">
        <v>5</v>
      </c>
      <c r="B3622" s="2">
        <v>3292</v>
      </c>
      <c r="C3622" s="17">
        <v>2.96</v>
      </c>
      <c r="D3622" s="2">
        <v>2.41</v>
      </c>
      <c r="F3622" s="15">
        <v>2.496</v>
      </c>
      <c r="G3622" s="17">
        <v>105</v>
      </c>
      <c r="H3622" s="2">
        <v>75</v>
      </c>
      <c r="I3622" s="2">
        <v>71.400000000000006</v>
      </c>
      <c r="J3622" s="2">
        <v>75</v>
      </c>
      <c r="K3622" s="2">
        <v>71.400000000000006</v>
      </c>
      <c r="L3622" s="2">
        <v>71.400000000000006</v>
      </c>
      <c r="M3622" s="2">
        <v>3</v>
      </c>
      <c r="N3622" s="2">
        <v>2.9</v>
      </c>
      <c r="O3622" s="2">
        <v>27</v>
      </c>
      <c r="P3622" s="2">
        <v>25.7</v>
      </c>
      <c r="Q3622" s="2">
        <v>2</v>
      </c>
      <c r="R3622" s="2">
        <v>1.9</v>
      </c>
      <c r="S3622" s="2">
        <v>38</v>
      </c>
      <c r="T3622" s="2">
        <v>36.200000000000003</v>
      </c>
      <c r="U3622" s="2">
        <v>35</v>
      </c>
      <c r="V3622" s="2">
        <v>33.299999999999997</v>
      </c>
      <c r="Y3622" s="2">
        <v>30</v>
      </c>
      <c r="Z3622" s="2">
        <v>28.6</v>
      </c>
      <c r="AA3622" s="2">
        <v>3</v>
      </c>
      <c r="AC3622" s="2">
        <v>1</v>
      </c>
      <c r="AE3622" s="2">
        <v>102</v>
      </c>
      <c r="AF3622" s="2">
        <v>53</v>
      </c>
      <c r="AG3622" s="2">
        <v>52</v>
      </c>
      <c r="AH3622" s="2">
        <v>53</v>
      </c>
      <c r="AI3622" s="2">
        <v>52</v>
      </c>
      <c r="AJ3622" s="2">
        <v>52</v>
      </c>
      <c r="AK3622" s="2">
        <v>23</v>
      </c>
      <c r="AL3622" s="2">
        <v>22.5</v>
      </c>
      <c r="AM3622" s="2">
        <v>26</v>
      </c>
      <c r="AN3622" s="2">
        <v>25.5</v>
      </c>
      <c r="AO3622" s="2">
        <v>1</v>
      </c>
      <c r="AP3622" s="2">
        <v>1</v>
      </c>
      <c r="AQ3622" s="2">
        <v>37</v>
      </c>
      <c r="AR3622" s="2">
        <v>36.299999999999997</v>
      </c>
      <c r="AS3622" s="2">
        <v>15</v>
      </c>
      <c r="AT3622" s="2">
        <v>14.7</v>
      </c>
      <c r="AW3622" s="2">
        <v>49</v>
      </c>
      <c r="AX3622" s="2">
        <v>48</v>
      </c>
      <c r="AY3622" s="2">
        <v>2</v>
      </c>
      <c r="AZ3622" s="2">
        <v>4</v>
      </c>
      <c r="BA3622" s="2">
        <v>1</v>
      </c>
      <c r="CA3622" s="2">
        <v>103</v>
      </c>
      <c r="CB3622" s="2">
        <v>55</v>
      </c>
      <c r="CC3622" s="2">
        <v>53.4</v>
      </c>
      <c r="CD3622" s="2">
        <v>55</v>
      </c>
      <c r="CE3622" s="2">
        <v>53.4</v>
      </c>
      <c r="CF3622" s="2">
        <v>53.4</v>
      </c>
      <c r="CG3622" s="2">
        <v>19</v>
      </c>
      <c r="CH3622" s="2">
        <v>18.399999999999999</v>
      </c>
      <c r="CI3622" s="2">
        <v>29</v>
      </c>
      <c r="CJ3622" s="2">
        <v>28.2</v>
      </c>
      <c r="CM3622" s="2">
        <v>40</v>
      </c>
      <c r="CN3622" s="2">
        <v>38.799999999999997</v>
      </c>
      <c r="CO3622" s="2">
        <v>15</v>
      </c>
      <c r="CP3622" s="2">
        <v>14.6</v>
      </c>
      <c r="CS3622" s="2">
        <v>48</v>
      </c>
      <c r="CT3622" s="2">
        <v>46.6</v>
      </c>
      <c r="CU3622" s="2">
        <v>1</v>
      </c>
      <c r="CV3622" s="2">
        <v>4</v>
      </c>
      <c r="CW3622" s="2">
        <v>1</v>
      </c>
    </row>
    <row r="3623" spans="1:101" ht="12.75" customHeight="1" x14ac:dyDescent="0.2">
      <c r="A3623">
        <v>5</v>
      </c>
      <c r="B3623" s="2">
        <v>3293</v>
      </c>
      <c r="C3623" s="17">
        <v>2.61</v>
      </c>
      <c r="D3623" s="2">
        <v>2.2000000000000002</v>
      </c>
      <c r="F3623" s="15">
        <v>2.133</v>
      </c>
      <c r="G3623" s="17">
        <v>75</v>
      </c>
      <c r="H3623" s="2">
        <v>45</v>
      </c>
      <c r="I3623" s="2">
        <v>60</v>
      </c>
      <c r="J3623" s="2">
        <v>45</v>
      </c>
      <c r="K3623" s="2">
        <v>60</v>
      </c>
      <c r="L3623" s="2">
        <v>60</v>
      </c>
      <c r="M3623" s="2">
        <v>9</v>
      </c>
      <c r="N3623" s="2">
        <v>12</v>
      </c>
      <c r="O3623" s="2">
        <v>21</v>
      </c>
      <c r="P3623" s="2">
        <v>28</v>
      </c>
      <c r="S3623" s="2">
        <v>35</v>
      </c>
      <c r="T3623" s="2">
        <v>46.7</v>
      </c>
      <c r="U3623" s="2">
        <v>10</v>
      </c>
      <c r="V3623" s="2">
        <v>13.3</v>
      </c>
      <c r="Y3623" s="2">
        <v>30</v>
      </c>
      <c r="Z3623" s="2">
        <v>40</v>
      </c>
      <c r="AB3623" s="2">
        <v>1</v>
      </c>
      <c r="AE3623" s="2">
        <v>76</v>
      </c>
      <c r="AF3623" s="2">
        <v>29</v>
      </c>
      <c r="AG3623" s="2">
        <v>38.200000000000003</v>
      </c>
      <c r="AH3623" s="2">
        <v>29</v>
      </c>
      <c r="AI3623" s="2">
        <v>38.200000000000003</v>
      </c>
      <c r="AJ3623" s="2">
        <v>38.200000000000003</v>
      </c>
      <c r="AK3623" s="2">
        <v>20</v>
      </c>
      <c r="AL3623" s="2">
        <v>26.3</v>
      </c>
      <c r="AM3623" s="2">
        <v>27</v>
      </c>
      <c r="AN3623" s="2">
        <v>35.5</v>
      </c>
      <c r="AQ3623" s="2">
        <v>23</v>
      </c>
      <c r="AR3623" s="2">
        <v>30.3</v>
      </c>
      <c r="AS3623" s="2">
        <v>6</v>
      </c>
      <c r="AT3623" s="2">
        <v>7.9</v>
      </c>
      <c r="AW3623" s="2">
        <v>47</v>
      </c>
      <c r="AX3623" s="2">
        <v>61.8</v>
      </c>
      <c r="CA3623" s="2">
        <v>75</v>
      </c>
      <c r="CB3623" s="2">
        <v>28</v>
      </c>
      <c r="CC3623" s="2">
        <v>37.299999999999997</v>
      </c>
      <c r="CD3623" s="2">
        <v>28</v>
      </c>
      <c r="CE3623" s="2">
        <v>37.299999999999997</v>
      </c>
      <c r="CF3623" s="2">
        <v>37.299999999999997</v>
      </c>
      <c r="CG3623" s="2">
        <v>21</v>
      </c>
      <c r="CH3623" s="2">
        <v>28</v>
      </c>
      <c r="CI3623" s="2">
        <v>26</v>
      </c>
      <c r="CJ3623" s="2">
        <v>34.700000000000003</v>
      </c>
      <c r="CM3623" s="2">
        <v>25</v>
      </c>
      <c r="CN3623" s="2">
        <v>33.299999999999997</v>
      </c>
      <c r="CO3623" s="2">
        <v>3</v>
      </c>
      <c r="CP3623" s="2">
        <v>4</v>
      </c>
      <c r="CS3623" s="2">
        <v>47</v>
      </c>
      <c r="CT3623" s="2">
        <v>62.7</v>
      </c>
      <c r="CV3623" s="2">
        <v>1</v>
      </c>
    </row>
    <row r="3624" spans="1:101" ht="12.75" customHeight="1" x14ac:dyDescent="0.2">
      <c r="A3624">
        <v>5</v>
      </c>
      <c r="B3624" s="2">
        <v>3296</v>
      </c>
      <c r="C3624" s="17">
        <v>3.02</v>
      </c>
      <c r="D3624" s="2">
        <v>2.74</v>
      </c>
      <c r="F3624" s="15">
        <v>2.9440000000000004</v>
      </c>
      <c r="G3624" s="17">
        <v>212</v>
      </c>
      <c r="H3624" s="2">
        <v>159</v>
      </c>
      <c r="I3624" s="2">
        <v>74.599999999999994</v>
      </c>
      <c r="J3624" s="2">
        <v>159</v>
      </c>
      <c r="K3624" s="2">
        <v>74.599999999999994</v>
      </c>
      <c r="L3624" s="2">
        <v>75</v>
      </c>
      <c r="M3624" s="2">
        <v>13</v>
      </c>
      <c r="N3624" s="2">
        <v>6.1</v>
      </c>
      <c r="O3624" s="2">
        <v>40</v>
      </c>
      <c r="P3624" s="2">
        <v>18.8</v>
      </c>
      <c r="Q3624" s="2">
        <v>5</v>
      </c>
      <c r="R3624" s="2">
        <v>2.2999999999999998</v>
      </c>
      <c r="S3624" s="2">
        <v>66</v>
      </c>
      <c r="T3624" s="2">
        <v>31</v>
      </c>
      <c r="U3624" s="2">
        <v>88</v>
      </c>
      <c r="V3624" s="2">
        <v>41.3</v>
      </c>
      <c r="W3624" s="2">
        <v>1</v>
      </c>
      <c r="X3624" s="2">
        <v>0.5</v>
      </c>
      <c r="Y3624" s="2">
        <v>54</v>
      </c>
      <c r="Z3624" s="2">
        <v>25.4</v>
      </c>
      <c r="AB3624" s="2">
        <v>1</v>
      </c>
      <c r="AC3624" s="2">
        <v>1</v>
      </c>
      <c r="AE3624" s="2">
        <v>212</v>
      </c>
      <c r="AF3624" s="2">
        <v>129</v>
      </c>
      <c r="AG3624" s="2">
        <v>60.6</v>
      </c>
      <c r="AH3624" s="2">
        <v>129</v>
      </c>
      <c r="AI3624" s="2">
        <v>60.6</v>
      </c>
      <c r="AJ3624" s="2">
        <v>60.8</v>
      </c>
      <c r="AK3624" s="2">
        <v>27</v>
      </c>
      <c r="AL3624" s="2">
        <v>12.7</v>
      </c>
      <c r="AM3624" s="2">
        <v>56</v>
      </c>
      <c r="AN3624" s="2">
        <v>26.3</v>
      </c>
      <c r="AQ3624" s="2">
        <v>71</v>
      </c>
      <c r="AR3624" s="2">
        <v>33.299999999999997</v>
      </c>
      <c r="AS3624" s="2">
        <v>58</v>
      </c>
      <c r="AT3624" s="2">
        <v>27.2</v>
      </c>
      <c r="AU3624" s="2">
        <v>1</v>
      </c>
      <c r="AV3624" s="2">
        <v>0.5</v>
      </c>
      <c r="AW3624" s="2">
        <v>84</v>
      </c>
      <c r="AX3624" s="2">
        <v>39.4</v>
      </c>
      <c r="AZ3624" s="2">
        <v>1</v>
      </c>
      <c r="BA3624" s="2">
        <v>1</v>
      </c>
      <c r="CA3624" s="2">
        <v>212</v>
      </c>
      <c r="CB3624" s="2">
        <v>151</v>
      </c>
      <c r="CC3624" s="2">
        <v>70.900000000000006</v>
      </c>
      <c r="CD3624" s="2">
        <v>151</v>
      </c>
      <c r="CE3624" s="2">
        <v>70.900000000000006</v>
      </c>
      <c r="CF3624" s="2">
        <v>71.2</v>
      </c>
      <c r="CG3624" s="2">
        <v>25</v>
      </c>
      <c r="CH3624" s="2">
        <v>11.7</v>
      </c>
      <c r="CI3624" s="2">
        <v>36</v>
      </c>
      <c r="CJ3624" s="2">
        <v>16.899999999999999</v>
      </c>
      <c r="CM3624" s="2">
        <v>74</v>
      </c>
      <c r="CN3624" s="2">
        <v>34.700000000000003</v>
      </c>
      <c r="CO3624" s="2">
        <v>77</v>
      </c>
      <c r="CP3624" s="2">
        <v>36.200000000000003</v>
      </c>
      <c r="CQ3624" s="2">
        <v>1</v>
      </c>
      <c r="CR3624" s="2">
        <v>0.5</v>
      </c>
      <c r="CS3624" s="2">
        <v>62</v>
      </c>
      <c r="CT3624" s="2">
        <v>29.1</v>
      </c>
      <c r="CV3624" s="2">
        <v>1</v>
      </c>
      <c r="CW3624" s="2">
        <v>1</v>
      </c>
    </row>
    <row r="3625" spans="1:101" ht="12.75" customHeight="1" x14ac:dyDescent="0.2">
      <c r="A3625">
        <v>5</v>
      </c>
      <c r="B3625" s="2">
        <v>3298</v>
      </c>
      <c r="C3625" s="17">
        <v>2.88</v>
      </c>
      <c r="D3625" s="2">
        <v>2.42</v>
      </c>
      <c r="F3625" s="15">
        <v>2.3720000000000003</v>
      </c>
      <c r="G3625" s="17">
        <v>56</v>
      </c>
      <c r="H3625" s="2">
        <v>42</v>
      </c>
      <c r="I3625" s="2">
        <v>75</v>
      </c>
      <c r="J3625" s="2">
        <v>42</v>
      </c>
      <c r="K3625" s="2">
        <v>75</v>
      </c>
      <c r="L3625" s="2">
        <v>75</v>
      </c>
      <c r="M3625" s="2">
        <v>1</v>
      </c>
      <c r="N3625" s="2">
        <v>1.8</v>
      </c>
      <c r="O3625" s="2">
        <v>13</v>
      </c>
      <c r="P3625" s="2">
        <v>23.2</v>
      </c>
      <c r="Q3625" s="2">
        <v>5</v>
      </c>
      <c r="R3625" s="2">
        <v>8.9</v>
      </c>
      <c r="S3625" s="2">
        <v>14</v>
      </c>
      <c r="T3625" s="2">
        <v>25</v>
      </c>
      <c r="U3625" s="2">
        <v>23</v>
      </c>
      <c r="V3625" s="2">
        <v>41.1</v>
      </c>
      <c r="Y3625" s="2">
        <v>14</v>
      </c>
      <c r="Z3625" s="2">
        <v>25</v>
      </c>
      <c r="AB3625" s="2">
        <v>2</v>
      </c>
      <c r="AE3625" s="2">
        <v>55</v>
      </c>
      <c r="AF3625" s="2">
        <v>34</v>
      </c>
      <c r="AG3625" s="2">
        <v>61.8</v>
      </c>
      <c r="AH3625" s="2">
        <v>34</v>
      </c>
      <c r="AI3625" s="2">
        <v>61.8</v>
      </c>
      <c r="AJ3625" s="2">
        <v>61.8</v>
      </c>
      <c r="AK3625" s="2">
        <v>9</v>
      </c>
      <c r="AL3625" s="2">
        <v>16.399999999999999</v>
      </c>
      <c r="AM3625" s="2">
        <v>12</v>
      </c>
      <c r="AN3625" s="2">
        <v>21.8</v>
      </c>
      <c r="AO3625" s="2">
        <v>2</v>
      </c>
      <c r="AP3625" s="2">
        <v>3.6</v>
      </c>
      <c r="AQ3625" s="2">
        <v>28</v>
      </c>
      <c r="AR3625" s="2">
        <v>50.9</v>
      </c>
      <c r="AS3625" s="2">
        <v>4</v>
      </c>
      <c r="AT3625" s="2">
        <v>7.3</v>
      </c>
      <c r="AW3625" s="2">
        <v>21</v>
      </c>
      <c r="AX3625" s="2">
        <v>38.200000000000003</v>
      </c>
      <c r="AY3625" s="2">
        <v>1</v>
      </c>
      <c r="AZ3625" s="2">
        <v>2</v>
      </c>
      <c r="CA3625" s="2">
        <v>54</v>
      </c>
      <c r="CB3625" s="2">
        <v>31</v>
      </c>
      <c r="CC3625" s="2">
        <v>57.4</v>
      </c>
      <c r="CD3625" s="2">
        <v>31</v>
      </c>
      <c r="CE3625" s="2">
        <v>57.4</v>
      </c>
      <c r="CF3625" s="2">
        <v>57.4</v>
      </c>
      <c r="CG3625" s="2">
        <v>11</v>
      </c>
      <c r="CH3625" s="2">
        <v>20.399999999999999</v>
      </c>
      <c r="CI3625" s="2">
        <v>12</v>
      </c>
      <c r="CJ3625" s="2">
        <v>22.2</v>
      </c>
      <c r="CK3625" s="2">
        <v>1</v>
      </c>
      <c r="CL3625" s="2">
        <v>1.9</v>
      </c>
      <c r="CM3625" s="2">
        <v>27</v>
      </c>
      <c r="CN3625" s="2">
        <v>50</v>
      </c>
      <c r="CO3625" s="2">
        <v>3</v>
      </c>
      <c r="CP3625" s="2">
        <v>5.6</v>
      </c>
      <c r="CS3625" s="2">
        <v>23</v>
      </c>
      <c r="CT3625" s="2">
        <v>42.6</v>
      </c>
      <c r="CU3625" s="2">
        <v>2</v>
      </c>
      <c r="CV3625" s="2">
        <v>2</v>
      </c>
    </row>
    <row r="3626" spans="1:101" ht="12.75" customHeight="1" x14ac:dyDescent="0.2">
      <c r="A3626">
        <v>5</v>
      </c>
      <c r="B3626" s="2">
        <v>3299</v>
      </c>
      <c r="C3626" s="17">
        <v>3.31</v>
      </c>
      <c r="D3626" s="2">
        <v>3</v>
      </c>
      <c r="F3626" s="15">
        <v>3.355</v>
      </c>
      <c r="G3626" s="17">
        <v>67</v>
      </c>
      <c r="H3626" s="2">
        <v>54</v>
      </c>
      <c r="I3626" s="2">
        <v>80.599999999999994</v>
      </c>
      <c r="J3626" s="2">
        <v>54</v>
      </c>
      <c r="K3626" s="2">
        <v>80.599999999999994</v>
      </c>
      <c r="L3626" s="2">
        <v>80.599999999999994</v>
      </c>
      <c r="M3626" s="2">
        <v>1</v>
      </c>
      <c r="N3626" s="2">
        <v>1.5</v>
      </c>
      <c r="O3626" s="2">
        <v>12</v>
      </c>
      <c r="P3626" s="2">
        <v>17.899999999999999</v>
      </c>
      <c r="S3626" s="2">
        <v>19</v>
      </c>
      <c r="T3626" s="2">
        <v>28.4</v>
      </c>
      <c r="U3626" s="2">
        <v>35</v>
      </c>
      <c r="V3626" s="2">
        <v>52.2</v>
      </c>
      <c r="Y3626" s="2">
        <v>13</v>
      </c>
      <c r="Z3626" s="2">
        <v>19.399999999999999</v>
      </c>
      <c r="AC3626" s="2">
        <v>3</v>
      </c>
      <c r="AE3626" s="2">
        <v>67</v>
      </c>
      <c r="AF3626" s="2">
        <v>54</v>
      </c>
      <c r="AG3626" s="2">
        <v>80.599999999999994</v>
      </c>
      <c r="AH3626" s="2">
        <v>54</v>
      </c>
      <c r="AI3626" s="2">
        <v>80.599999999999994</v>
      </c>
      <c r="AJ3626" s="2">
        <v>80.599999999999994</v>
      </c>
      <c r="AK3626" s="2">
        <v>4</v>
      </c>
      <c r="AL3626" s="2">
        <v>6</v>
      </c>
      <c r="AM3626" s="2">
        <v>9</v>
      </c>
      <c r="AN3626" s="2">
        <v>13.4</v>
      </c>
      <c r="AQ3626" s="2">
        <v>37</v>
      </c>
      <c r="AR3626" s="2">
        <v>55.2</v>
      </c>
      <c r="AS3626" s="2">
        <v>17</v>
      </c>
      <c r="AT3626" s="2">
        <v>25.4</v>
      </c>
      <c r="AW3626" s="2">
        <v>13</v>
      </c>
      <c r="AX3626" s="2">
        <v>19.399999999999999</v>
      </c>
      <c r="BA3626" s="2">
        <v>3</v>
      </c>
      <c r="CA3626" s="2">
        <v>67</v>
      </c>
      <c r="CB3626" s="2">
        <v>58</v>
      </c>
      <c r="CC3626" s="2">
        <v>86.6</v>
      </c>
      <c r="CD3626" s="2">
        <v>58</v>
      </c>
      <c r="CE3626" s="2">
        <v>86.6</v>
      </c>
      <c r="CF3626" s="2">
        <v>86.6</v>
      </c>
      <c r="CG3626" s="2">
        <v>1</v>
      </c>
      <c r="CH3626" s="2">
        <v>1.5</v>
      </c>
      <c r="CI3626" s="2">
        <v>8</v>
      </c>
      <c r="CJ3626" s="2">
        <v>11.9</v>
      </c>
      <c r="CM3626" s="2">
        <v>24</v>
      </c>
      <c r="CN3626" s="2">
        <v>35.799999999999997</v>
      </c>
      <c r="CO3626" s="2">
        <v>34</v>
      </c>
      <c r="CP3626" s="2">
        <v>50.7</v>
      </c>
      <c r="CS3626" s="2">
        <v>9</v>
      </c>
      <c r="CT3626" s="2">
        <v>13.4</v>
      </c>
      <c r="CW3626" s="2">
        <v>3</v>
      </c>
    </row>
    <row r="3627" spans="1:101" ht="12.75" customHeight="1" x14ac:dyDescent="0.2">
      <c r="A3627">
        <v>5</v>
      </c>
      <c r="B3627" s="2">
        <v>3301</v>
      </c>
      <c r="C3627" s="17">
        <v>3.13</v>
      </c>
      <c r="D3627" s="2">
        <v>2.5099999999999998</v>
      </c>
      <c r="F3627" s="15">
        <v>2.5110000000000001</v>
      </c>
      <c r="G3627" s="17">
        <v>53</v>
      </c>
      <c r="H3627" s="2">
        <v>39</v>
      </c>
      <c r="I3627" s="2">
        <v>73.599999999999994</v>
      </c>
      <c r="J3627" s="2">
        <v>39</v>
      </c>
      <c r="K3627" s="2">
        <v>73.599999999999994</v>
      </c>
      <c r="L3627" s="2">
        <v>73.599999999999994</v>
      </c>
      <c r="M3627" s="2">
        <v>3</v>
      </c>
      <c r="N3627" s="2">
        <v>5.7</v>
      </c>
      <c r="O3627" s="2">
        <v>11</v>
      </c>
      <c r="P3627" s="2">
        <v>20.8</v>
      </c>
      <c r="S3627" s="2">
        <v>15</v>
      </c>
      <c r="T3627" s="2">
        <v>28.3</v>
      </c>
      <c r="U3627" s="2">
        <v>24</v>
      </c>
      <c r="V3627" s="2">
        <v>45.3</v>
      </c>
      <c r="Y3627" s="2">
        <v>14</v>
      </c>
      <c r="Z3627" s="2">
        <v>26.4</v>
      </c>
      <c r="AB3627" s="2">
        <v>1</v>
      </c>
      <c r="AE3627" s="2">
        <v>53</v>
      </c>
      <c r="AF3627" s="2">
        <v>27</v>
      </c>
      <c r="AG3627" s="2">
        <v>50.9</v>
      </c>
      <c r="AH3627" s="2">
        <v>27</v>
      </c>
      <c r="AI3627" s="2">
        <v>50.9</v>
      </c>
      <c r="AJ3627" s="2">
        <v>50.9</v>
      </c>
      <c r="AK3627" s="2">
        <v>6</v>
      </c>
      <c r="AL3627" s="2">
        <v>11.3</v>
      </c>
      <c r="AM3627" s="2">
        <v>20</v>
      </c>
      <c r="AN3627" s="2">
        <v>37.700000000000003</v>
      </c>
      <c r="AQ3627" s="2">
        <v>21</v>
      </c>
      <c r="AR3627" s="2">
        <v>39.6</v>
      </c>
      <c r="AS3627" s="2">
        <v>6</v>
      </c>
      <c r="AT3627" s="2">
        <v>11.3</v>
      </c>
      <c r="AW3627" s="2">
        <v>26</v>
      </c>
      <c r="AX3627" s="2">
        <v>49.1</v>
      </c>
      <c r="AZ3627" s="2">
        <v>1</v>
      </c>
      <c r="CA3627" s="2">
        <v>53</v>
      </c>
      <c r="CB3627" s="2">
        <v>28</v>
      </c>
      <c r="CC3627" s="2">
        <v>52.8</v>
      </c>
      <c r="CD3627" s="2">
        <v>28</v>
      </c>
      <c r="CE3627" s="2">
        <v>52.8</v>
      </c>
      <c r="CF3627" s="2">
        <v>52.8</v>
      </c>
      <c r="CG3627" s="2">
        <v>12</v>
      </c>
      <c r="CH3627" s="2">
        <v>22.6</v>
      </c>
      <c r="CI3627" s="2">
        <v>13</v>
      </c>
      <c r="CJ3627" s="2">
        <v>24.5</v>
      </c>
      <c r="CM3627" s="2">
        <v>17</v>
      </c>
      <c r="CN3627" s="2">
        <v>32.1</v>
      </c>
      <c r="CO3627" s="2">
        <v>11</v>
      </c>
      <c r="CP3627" s="2">
        <v>20.8</v>
      </c>
      <c r="CS3627" s="2">
        <v>25</v>
      </c>
      <c r="CT3627" s="2">
        <v>47.2</v>
      </c>
      <c r="CV3627" s="2">
        <v>1</v>
      </c>
    </row>
    <row r="3628" spans="1:101" ht="12.75" customHeight="1" x14ac:dyDescent="0.2">
      <c r="A3628">
        <v>5</v>
      </c>
      <c r="B3628" s="2">
        <v>3302</v>
      </c>
      <c r="C3628" s="17">
        <v>3.05</v>
      </c>
      <c r="D3628" s="2">
        <v>2.84</v>
      </c>
      <c r="F3628" s="15">
        <v>2.7489999999999997</v>
      </c>
      <c r="G3628" s="17">
        <v>56</v>
      </c>
      <c r="H3628" s="2">
        <v>44</v>
      </c>
      <c r="I3628" s="2">
        <v>78.599999999999994</v>
      </c>
      <c r="J3628" s="2">
        <v>44</v>
      </c>
      <c r="K3628" s="2">
        <v>78.599999999999994</v>
      </c>
      <c r="L3628" s="2">
        <v>78.599999999999994</v>
      </c>
      <c r="M3628" s="2">
        <v>8</v>
      </c>
      <c r="N3628" s="2">
        <v>14.3</v>
      </c>
      <c r="O3628" s="2">
        <v>4</v>
      </c>
      <c r="P3628" s="2">
        <v>7.1</v>
      </c>
      <c r="Q3628" s="2">
        <v>1</v>
      </c>
      <c r="R3628" s="2">
        <v>1.8</v>
      </c>
      <c r="S3628" s="2">
        <v>17</v>
      </c>
      <c r="T3628" s="2">
        <v>30.4</v>
      </c>
      <c r="U3628" s="2">
        <v>26</v>
      </c>
      <c r="V3628" s="2">
        <v>46.4</v>
      </c>
      <c r="Y3628" s="2">
        <v>12</v>
      </c>
      <c r="Z3628" s="2">
        <v>21.4</v>
      </c>
      <c r="AE3628" s="2">
        <v>56</v>
      </c>
      <c r="AF3628" s="2">
        <v>39</v>
      </c>
      <c r="AG3628" s="2">
        <v>69.599999999999994</v>
      </c>
      <c r="AH3628" s="2">
        <v>39</v>
      </c>
      <c r="AI3628" s="2">
        <v>69.599999999999994</v>
      </c>
      <c r="AJ3628" s="2">
        <v>69.599999999999994</v>
      </c>
      <c r="AK3628" s="2">
        <v>13</v>
      </c>
      <c r="AL3628" s="2">
        <v>23.2</v>
      </c>
      <c r="AM3628" s="2">
        <v>4</v>
      </c>
      <c r="AN3628" s="2">
        <v>7.1</v>
      </c>
      <c r="AQ3628" s="2">
        <v>18</v>
      </c>
      <c r="AR3628" s="2">
        <v>32.1</v>
      </c>
      <c r="AS3628" s="2">
        <v>21</v>
      </c>
      <c r="AT3628" s="2">
        <v>37.5</v>
      </c>
      <c r="AW3628" s="2">
        <v>17</v>
      </c>
      <c r="AX3628" s="2">
        <v>30.4</v>
      </c>
      <c r="CA3628" s="2">
        <v>56</v>
      </c>
      <c r="CB3628" s="2">
        <v>33</v>
      </c>
      <c r="CC3628" s="2">
        <v>58.9</v>
      </c>
      <c r="CD3628" s="2">
        <v>33</v>
      </c>
      <c r="CE3628" s="2">
        <v>58.9</v>
      </c>
      <c r="CF3628" s="2">
        <v>58.9</v>
      </c>
      <c r="CG3628" s="2">
        <v>9</v>
      </c>
      <c r="CH3628" s="2">
        <v>16.100000000000001</v>
      </c>
      <c r="CI3628" s="2">
        <v>14</v>
      </c>
      <c r="CJ3628" s="2">
        <v>25</v>
      </c>
      <c r="CM3628" s="2">
        <v>15</v>
      </c>
      <c r="CN3628" s="2">
        <v>26.8</v>
      </c>
      <c r="CO3628" s="2">
        <v>18</v>
      </c>
      <c r="CP3628" s="2">
        <v>32.1</v>
      </c>
      <c r="CS3628" s="2">
        <v>23</v>
      </c>
      <c r="CT3628" s="2">
        <v>41.1</v>
      </c>
    </row>
    <row r="3629" spans="1:101" ht="12.75" customHeight="1" x14ac:dyDescent="0.2">
      <c r="A3629">
        <v>5</v>
      </c>
      <c r="B3629" s="2">
        <v>3304</v>
      </c>
      <c r="C3629" s="17">
        <v>3.09</v>
      </c>
      <c r="D3629" s="2">
        <v>2.98</v>
      </c>
      <c r="F3629" s="15">
        <v>3.0189999999999997</v>
      </c>
      <c r="G3629" s="17">
        <v>53</v>
      </c>
      <c r="H3629" s="2">
        <v>38</v>
      </c>
      <c r="I3629" s="2">
        <v>71.7</v>
      </c>
      <c r="J3629" s="2">
        <v>38</v>
      </c>
      <c r="K3629" s="2">
        <v>71.7</v>
      </c>
      <c r="L3629" s="2">
        <v>71.7</v>
      </c>
      <c r="M3629" s="2">
        <v>2</v>
      </c>
      <c r="N3629" s="2">
        <v>3.8</v>
      </c>
      <c r="O3629" s="2">
        <v>13</v>
      </c>
      <c r="P3629" s="2">
        <v>24.5</v>
      </c>
      <c r="Q3629" s="2">
        <v>1</v>
      </c>
      <c r="R3629" s="2">
        <v>1.9</v>
      </c>
      <c r="S3629" s="2">
        <v>12</v>
      </c>
      <c r="T3629" s="2">
        <v>22.6</v>
      </c>
      <c r="U3629" s="2">
        <v>25</v>
      </c>
      <c r="V3629" s="2">
        <v>47.2</v>
      </c>
      <c r="Y3629" s="2">
        <v>15</v>
      </c>
      <c r="Z3629" s="2">
        <v>28.3</v>
      </c>
      <c r="AE3629" s="2">
        <v>53</v>
      </c>
      <c r="AF3629" s="2">
        <v>36</v>
      </c>
      <c r="AG3629" s="2">
        <v>67.900000000000006</v>
      </c>
      <c r="AH3629" s="2">
        <v>36</v>
      </c>
      <c r="AI3629" s="2">
        <v>67.900000000000006</v>
      </c>
      <c r="AJ3629" s="2">
        <v>67.900000000000006</v>
      </c>
      <c r="AK3629" s="2">
        <v>4</v>
      </c>
      <c r="AL3629" s="2">
        <v>7.5</v>
      </c>
      <c r="AM3629" s="2">
        <v>13</v>
      </c>
      <c r="AN3629" s="2">
        <v>24.5</v>
      </c>
      <c r="AQ3629" s="2">
        <v>16</v>
      </c>
      <c r="AR3629" s="2">
        <v>30.2</v>
      </c>
      <c r="AS3629" s="2">
        <v>20</v>
      </c>
      <c r="AT3629" s="2">
        <v>37.700000000000003</v>
      </c>
      <c r="AW3629" s="2">
        <v>17</v>
      </c>
      <c r="AX3629" s="2">
        <v>32.1</v>
      </c>
      <c r="CA3629" s="2">
        <v>53</v>
      </c>
      <c r="CB3629" s="2">
        <v>38</v>
      </c>
      <c r="CC3629" s="2">
        <v>71.7</v>
      </c>
      <c r="CD3629" s="2">
        <v>38</v>
      </c>
      <c r="CE3629" s="2">
        <v>71.7</v>
      </c>
      <c r="CF3629" s="2">
        <v>71.7</v>
      </c>
      <c r="CG3629" s="2">
        <v>5</v>
      </c>
      <c r="CH3629" s="2">
        <v>9.4</v>
      </c>
      <c r="CI3629" s="2">
        <v>10</v>
      </c>
      <c r="CJ3629" s="2">
        <v>18.899999999999999</v>
      </c>
      <c r="CM3629" s="2">
        <v>17</v>
      </c>
      <c r="CN3629" s="2">
        <v>32.1</v>
      </c>
      <c r="CO3629" s="2">
        <v>21</v>
      </c>
      <c r="CP3629" s="2">
        <v>39.6</v>
      </c>
      <c r="CS3629" s="2">
        <v>15</v>
      </c>
      <c r="CT3629" s="2">
        <v>28.3</v>
      </c>
    </row>
    <row r="3630" spans="1:101" ht="12.75" customHeight="1" x14ac:dyDescent="0.2">
      <c r="A3630">
        <v>5</v>
      </c>
      <c r="B3630" s="2">
        <v>3305</v>
      </c>
      <c r="C3630" s="17">
        <v>2.65</v>
      </c>
      <c r="D3630" s="2">
        <v>2.25</v>
      </c>
      <c r="F3630" s="15">
        <v>2.2889999999999997</v>
      </c>
      <c r="G3630" s="17">
        <v>60</v>
      </c>
      <c r="H3630" s="2">
        <v>45</v>
      </c>
      <c r="I3630" s="2">
        <v>65.2</v>
      </c>
      <c r="J3630" s="2">
        <v>45</v>
      </c>
      <c r="K3630" s="2">
        <v>65.2</v>
      </c>
      <c r="L3630" s="2">
        <v>75</v>
      </c>
      <c r="M3630" s="2">
        <v>8</v>
      </c>
      <c r="N3630" s="2">
        <v>11.6</v>
      </c>
      <c r="O3630" s="2">
        <v>7</v>
      </c>
      <c r="P3630" s="2">
        <v>10.1</v>
      </c>
      <c r="Q3630" s="2">
        <v>1</v>
      </c>
      <c r="R3630" s="2">
        <v>1.4</v>
      </c>
      <c r="S3630" s="2">
        <v>15</v>
      </c>
      <c r="T3630" s="2">
        <v>21.7</v>
      </c>
      <c r="U3630" s="2">
        <v>29</v>
      </c>
      <c r="V3630" s="2">
        <v>42</v>
      </c>
      <c r="W3630" s="2">
        <v>9</v>
      </c>
      <c r="X3630" s="2">
        <v>13</v>
      </c>
      <c r="Y3630" s="2">
        <v>24</v>
      </c>
      <c r="Z3630" s="2">
        <v>34.799999999999997</v>
      </c>
      <c r="AE3630" s="2">
        <v>60</v>
      </c>
      <c r="AF3630" s="2">
        <v>38</v>
      </c>
      <c r="AG3630" s="2">
        <v>55.1</v>
      </c>
      <c r="AH3630" s="2">
        <v>38</v>
      </c>
      <c r="AI3630" s="2">
        <v>55.1</v>
      </c>
      <c r="AJ3630" s="2">
        <v>63.3</v>
      </c>
      <c r="AK3630" s="2">
        <v>12</v>
      </c>
      <c r="AL3630" s="2">
        <v>17.399999999999999</v>
      </c>
      <c r="AM3630" s="2">
        <v>10</v>
      </c>
      <c r="AN3630" s="2">
        <v>14.5</v>
      </c>
      <c r="AO3630" s="2">
        <v>1</v>
      </c>
      <c r="AP3630" s="2">
        <v>1.4</v>
      </c>
      <c r="AQ3630" s="2">
        <v>25</v>
      </c>
      <c r="AR3630" s="2">
        <v>36.200000000000003</v>
      </c>
      <c r="AS3630" s="2">
        <v>12</v>
      </c>
      <c r="AT3630" s="2">
        <v>17.399999999999999</v>
      </c>
      <c r="AU3630" s="2">
        <v>9</v>
      </c>
      <c r="AV3630" s="2">
        <v>13</v>
      </c>
      <c r="AW3630" s="2">
        <v>31</v>
      </c>
      <c r="AX3630" s="2">
        <v>44.9</v>
      </c>
      <c r="CA3630" s="2">
        <v>60</v>
      </c>
      <c r="CB3630" s="2">
        <v>38</v>
      </c>
      <c r="CC3630" s="2">
        <v>55.1</v>
      </c>
      <c r="CD3630" s="2">
        <v>38</v>
      </c>
      <c r="CE3630" s="2">
        <v>55.1</v>
      </c>
      <c r="CF3630" s="2">
        <v>63.3</v>
      </c>
      <c r="CG3630" s="2">
        <v>12</v>
      </c>
      <c r="CH3630" s="2">
        <v>17.399999999999999</v>
      </c>
      <c r="CI3630" s="2">
        <v>10</v>
      </c>
      <c r="CJ3630" s="2">
        <v>14.5</v>
      </c>
      <c r="CK3630" s="2">
        <v>1</v>
      </c>
      <c r="CL3630" s="2">
        <v>1.4</v>
      </c>
      <c r="CM3630" s="2">
        <v>22</v>
      </c>
      <c r="CN3630" s="2">
        <v>31.9</v>
      </c>
      <c r="CO3630" s="2">
        <v>15</v>
      </c>
      <c r="CP3630" s="2">
        <v>21.7</v>
      </c>
      <c r="CQ3630" s="2">
        <v>9</v>
      </c>
      <c r="CR3630" s="2">
        <v>13</v>
      </c>
      <c r="CS3630" s="2">
        <v>31</v>
      </c>
      <c r="CT3630" s="2">
        <v>44.9</v>
      </c>
    </row>
    <row r="3631" spans="1:101" ht="12.75" customHeight="1" x14ac:dyDescent="0.2">
      <c r="A3631">
        <v>5</v>
      </c>
      <c r="B3631" s="2">
        <v>3307</v>
      </c>
      <c r="C3631" s="17">
        <v>3.17</v>
      </c>
      <c r="D3631" s="2">
        <v>2.77</v>
      </c>
      <c r="F3631" s="15">
        <v>3.5060000000000002</v>
      </c>
      <c r="G3631" s="17">
        <v>53</v>
      </c>
      <c r="H3631" s="2">
        <v>38</v>
      </c>
      <c r="I3631" s="2">
        <v>71.7</v>
      </c>
      <c r="J3631" s="2">
        <v>38</v>
      </c>
      <c r="K3631" s="2">
        <v>71.7</v>
      </c>
      <c r="L3631" s="2">
        <v>71.7</v>
      </c>
      <c r="M3631" s="2">
        <v>3</v>
      </c>
      <c r="N3631" s="2">
        <v>5.7</v>
      </c>
      <c r="O3631" s="2">
        <v>12</v>
      </c>
      <c r="P3631" s="2">
        <v>22.6</v>
      </c>
      <c r="S3631" s="2">
        <v>11</v>
      </c>
      <c r="T3631" s="2">
        <v>20.8</v>
      </c>
      <c r="U3631" s="2">
        <v>27</v>
      </c>
      <c r="V3631" s="2">
        <v>50.9</v>
      </c>
      <c r="Y3631" s="2">
        <v>15</v>
      </c>
      <c r="Z3631" s="2">
        <v>28.3</v>
      </c>
      <c r="AA3631" s="2">
        <v>1</v>
      </c>
      <c r="AC3631" s="2">
        <v>4</v>
      </c>
      <c r="AE3631" s="2">
        <v>53</v>
      </c>
      <c r="AF3631" s="2">
        <v>33</v>
      </c>
      <c r="AG3631" s="2">
        <v>62.3</v>
      </c>
      <c r="AH3631" s="2">
        <v>33</v>
      </c>
      <c r="AI3631" s="2">
        <v>62.3</v>
      </c>
      <c r="AJ3631" s="2">
        <v>62.3</v>
      </c>
      <c r="AK3631" s="2">
        <v>6</v>
      </c>
      <c r="AL3631" s="2">
        <v>11.3</v>
      </c>
      <c r="AM3631" s="2">
        <v>14</v>
      </c>
      <c r="AN3631" s="2">
        <v>26.4</v>
      </c>
      <c r="AQ3631" s="2">
        <v>19</v>
      </c>
      <c r="AR3631" s="2">
        <v>35.799999999999997</v>
      </c>
      <c r="AS3631" s="2">
        <v>14</v>
      </c>
      <c r="AT3631" s="2">
        <v>26.4</v>
      </c>
      <c r="AW3631" s="2">
        <v>20</v>
      </c>
      <c r="AX3631" s="2">
        <v>37.700000000000003</v>
      </c>
      <c r="AY3631" s="2">
        <v>1</v>
      </c>
      <c r="BA3631" s="2">
        <v>4</v>
      </c>
      <c r="CA3631" s="2">
        <v>53</v>
      </c>
      <c r="CB3631" s="2">
        <v>47</v>
      </c>
      <c r="CC3631" s="2">
        <v>88.7</v>
      </c>
      <c r="CD3631" s="2">
        <v>47</v>
      </c>
      <c r="CE3631" s="2">
        <v>88.7</v>
      </c>
      <c r="CF3631" s="2">
        <v>88.7</v>
      </c>
      <c r="CG3631" s="2">
        <v>2</v>
      </c>
      <c r="CH3631" s="2">
        <v>3.8</v>
      </c>
      <c r="CI3631" s="2">
        <v>4</v>
      </c>
      <c r="CJ3631" s="2">
        <v>7.5</v>
      </c>
      <c r="CM3631" s="2">
        <v>12</v>
      </c>
      <c r="CN3631" s="2">
        <v>22.6</v>
      </c>
      <c r="CO3631" s="2">
        <v>35</v>
      </c>
      <c r="CP3631" s="2">
        <v>66</v>
      </c>
      <c r="CS3631" s="2">
        <v>6</v>
      </c>
      <c r="CT3631" s="2">
        <v>11.3</v>
      </c>
      <c r="CU3631" s="2">
        <v>1</v>
      </c>
      <c r="CW3631" s="2">
        <v>4</v>
      </c>
    </row>
    <row r="3632" spans="1:101" ht="12.75" customHeight="1" x14ac:dyDescent="0.2">
      <c r="A3632">
        <v>5</v>
      </c>
      <c r="B3632" s="2">
        <v>3309</v>
      </c>
      <c r="C3632" s="17">
        <v>3.04</v>
      </c>
      <c r="D3632" s="2">
        <v>2.56</v>
      </c>
      <c r="F3632" s="15">
        <v>2.8739999999999997</v>
      </c>
      <c r="G3632" s="17">
        <v>81</v>
      </c>
      <c r="H3632" s="2">
        <v>70</v>
      </c>
      <c r="I3632" s="2">
        <v>86.4</v>
      </c>
      <c r="J3632" s="2">
        <v>70</v>
      </c>
      <c r="K3632" s="2">
        <v>86.4</v>
      </c>
      <c r="L3632" s="2">
        <v>86.4</v>
      </c>
      <c r="M3632" s="2">
        <v>4</v>
      </c>
      <c r="N3632" s="2">
        <v>4.9000000000000004</v>
      </c>
      <c r="O3632" s="2">
        <v>7</v>
      </c>
      <c r="P3632" s="2">
        <v>8.6</v>
      </c>
      <c r="Q3632" s="2">
        <v>6</v>
      </c>
      <c r="R3632" s="2">
        <v>7.4</v>
      </c>
      <c r="S3632" s="2">
        <v>28</v>
      </c>
      <c r="T3632" s="2">
        <v>34.6</v>
      </c>
      <c r="U3632" s="2">
        <v>36</v>
      </c>
      <c r="V3632" s="2">
        <v>44.4</v>
      </c>
      <c r="Y3632" s="2">
        <v>11</v>
      </c>
      <c r="Z3632" s="2">
        <v>13.6</v>
      </c>
      <c r="AC3632" s="2">
        <v>1</v>
      </c>
      <c r="AE3632" s="2">
        <v>80</v>
      </c>
      <c r="AF3632" s="2">
        <v>51</v>
      </c>
      <c r="AG3632" s="2">
        <v>63.8</v>
      </c>
      <c r="AH3632" s="2">
        <v>51</v>
      </c>
      <c r="AI3632" s="2">
        <v>63.8</v>
      </c>
      <c r="AJ3632" s="2">
        <v>63.8</v>
      </c>
      <c r="AK3632" s="2">
        <v>19</v>
      </c>
      <c r="AL3632" s="2">
        <v>23.8</v>
      </c>
      <c r="AM3632" s="2">
        <v>10</v>
      </c>
      <c r="AN3632" s="2">
        <v>12.5</v>
      </c>
      <c r="AO3632" s="2">
        <v>1</v>
      </c>
      <c r="AP3632" s="2">
        <v>1.3</v>
      </c>
      <c r="AQ3632" s="2">
        <v>34</v>
      </c>
      <c r="AR3632" s="2">
        <v>42.5</v>
      </c>
      <c r="AS3632" s="2">
        <v>16</v>
      </c>
      <c r="AT3632" s="2">
        <v>20</v>
      </c>
      <c r="AW3632" s="2">
        <v>29</v>
      </c>
      <c r="AX3632" s="2">
        <v>36.299999999999997</v>
      </c>
      <c r="AY3632" s="2">
        <v>1</v>
      </c>
      <c r="BA3632" s="2">
        <v>1</v>
      </c>
      <c r="CA3632" s="2">
        <v>81</v>
      </c>
      <c r="CB3632" s="2">
        <v>67</v>
      </c>
      <c r="CC3632" s="2">
        <v>82.7</v>
      </c>
      <c r="CD3632" s="2">
        <v>67</v>
      </c>
      <c r="CE3632" s="2">
        <v>82.7</v>
      </c>
      <c r="CF3632" s="2">
        <v>82.7</v>
      </c>
      <c r="CG3632" s="2">
        <v>5</v>
      </c>
      <c r="CH3632" s="2">
        <v>6.2</v>
      </c>
      <c r="CI3632" s="2">
        <v>9</v>
      </c>
      <c r="CJ3632" s="2">
        <v>11.1</v>
      </c>
      <c r="CK3632" s="2">
        <v>7</v>
      </c>
      <c r="CL3632" s="2">
        <v>8.6</v>
      </c>
      <c r="CM3632" s="2">
        <v>30</v>
      </c>
      <c r="CN3632" s="2">
        <v>37</v>
      </c>
      <c r="CO3632" s="2">
        <v>30</v>
      </c>
      <c r="CP3632" s="2">
        <v>37</v>
      </c>
      <c r="CS3632" s="2">
        <v>14</v>
      </c>
      <c r="CT3632" s="2">
        <v>17.3</v>
      </c>
      <c r="CW3632" s="2">
        <v>1</v>
      </c>
    </row>
    <row r="3633" spans="1:101" ht="12.75" customHeight="1" x14ac:dyDescent="0.2">
      <c r="A3633">
        <v>5</v>
      </c>
      <c r="B3633" s="2">
        <v>3312</v>
      </c>
      <c r="C3633" s="17">
        <v>2.64</v>
      </c>
      <c r="D3633" s="2">
        <v>2.19</v>
      </c>
      <c r="F3633" s="15">
        <v>2.552</v>
      </c>
      <c r="G3633" s="17">
        <v>69</v>
      </c>
      <c r="H3633" s="2">
        <v>43</v>
      </c>
      <c r="I3633" s="2">
        <v>62.3</v>
      </c>
      <c r="J3633" s="2">
        <v>43</v>
      </c>
      <c r="K3633" s="2">
        <v>62.3</v>
      </c>
      <c r="L3633" s="2">
        <v>62.3</v>
      </c>
      <c r="M3633" s="2">
        <v>8</v>
      </c>
      <c r="N3633" s="2">
        <v>11.6</v>
      </c>
      <c r="O3633" s="2">
        <v>18</v>
      </c>
      <c r="P3633" s="2">
        <v>26.1</v>
      </c>
      <c r="Q3633" s="2">
        <v>3</v>
      </c>
      <c r="R3633" s="2">
        <v>4.3</v>
      </c>
      <c r="S3633" s="2">
        <v>22</v>
      </c>
      <c r="T3633" s="2">
        <v>31.9</v>
      </c>
      <c r="U3633" s="2">
        <v>18</v>
      </c>
      <c r="V3633" s="2">
        <v>26.1</v>
      </c>
      <c r="Y3633" s="2">
        <v>26</v>
      </c>
      <c r="Z3633" s="2">
        <v>37.700000000000003</v>
      </c>
      <c r="AE3633" s="2">
        <v>69</v>
      </c>
      <c r="AF3633" s="2">
        <v>33</v>
      </c>
      <c r="AG3633" s="2">
        <v>47.8</v>
      </c>
      <c r="AH3633" s="2">
        <v>33</v>
      </c>
      <c r="AI3633" s="2">
        <v>47.8</v>
      </c>
      <c r="AJ3633" s="2">
        <v>47.8</v>
      </c>
      <c r="AK3633" s="2">
        <v>25</v>
      </c>
      <c r="AL3633" s="2">
        <v>36.200000000000003</v>
      </c>
      <c r="AM3633" s="2">
        <v>11</v>
      </c>
      <c r="AN3633" s="2">
        <v>15.9</v>
      </c>
      <c r="AQ3633" s="2">
        <v>28</v>
      </c>
      <c r="AR3633" s="2">
        <v>40.6</v>
      </c>
      <c r="AS3633" s="2">
        <v>5</v>
      </c>
      <c r="AT3633" s="2">
        <v>7.2</v>
      </c>
      <c r="AW3633" s="2">
        <v>36</v>
      </c>
      <c r="AX3633" s="2">
        <v>52.2</v>
      </c>
      <c r="CA3633" s="2">
        <v>69</v>
      </c>
      <c r="CB3633" s="2">
        <v>39</v>
      </c>
      <c r="CC3633" s="2">
        <v>56.5</v>
      </c>
      <c r="CD3633" s="2">
        <v>39</v>
      </c>
      <c r="CE3633" s="2">
        <v>56.5</v>
      </c>
      <c r="CF3633" s="2">
        <v>56.5</v>
      </c>
      <c r="CG3633" s="2">
        <v>12</v>
      </c>
      <c r="CH3633" s="2">
        <v>17.399999999999999</v>
      </c>
      <c r="CI3633" s="2">
        <v>18</v>
      </c>
      <c r="CJ3633" s="2">
        <v>26.1</v>
      </c>
      <c r="CK3633" s="2">
        <v>1</v>
      </c>
      <c r="CL3633" s="2">
        <v>1.4</v>
      </c>
      <c r="CM3633" s="2">
        <v>24</v>
      </c>
      <c r="CN3633" s="2">
        <v>34.799999999999997</v>
      </c>
      <c r="CO3633" s="2">
        <v>14</v>
      </c>
      <c r="CP3633" s="2">
        <v>20.3</v>
      </c>
      <c r="CS3633" s="2">
        <v>30</v>
      </c>
      <c r="CT3633" s="2">
        <v>43.5</v>
      </c>
    </row>
    <row r="3634" spans="1:101" ht="12.75" customHeight="1" x14ac:dyDescent="0.2">
      <c r="A3634">
        <v>5</v>
      </c>
      <c r="B3634" s="2">
        <v>3315</v>
      </c>
      <c r="C3634" s="17">
        <v>2.5</v>
      </c>
      <c r="D3634" s="2">
        <v>1.65</v>
      </c>
      <c r="F3634" s="15">
        <v>2.0419999999999998</v>
      </c>
      <c r="G3634" s="17">
        <v>74</v>
      </c>
      <c r="H3634" s="2">
        <v>37</v>
      </c>
      <c r="I3634" s="2">
        <v>50</v>
      </c>
      <c r="J3634" s="2">
        <v>37</v>
      </c>
      <c r="K3634" s="2">
        <v>50</v>
      </c>
      <c r="L3634" s="2">
        <v>50</v>
      </c>
      <c r="M3634" s="2">
        <v>12</v>
      </c>
      <c r="N3634" s="2">
        <v>16.2</v>
      </c>
      <c r="O3634" s="2">
        <v>25</v>
      </c>
      <c r="P3634" s="2">
        <v>33.799999999999997</v>
      </c>
      <c r="Q3634" s="2">
        <v>1</v>
      </c>
      <c r="R3634" s="2">
        <v>1.4</v>
      </c>
      <c r="S3634" s="2">
        <v>21</v>
      </c>
      <c r="T3634" s="2">
        <v>28.4</v>
      </c>
      <c r="U3634" s="2">
        <v>15</v>
      </c>
      <c r="V3634" s="2">
        <v>20.3</v>
      </c>
      <c r="Y3634" s="2">
        <v>37</v>
      </c>
      <c r="Z3634" s="2">
        <v>50</v>
      </c>
      <c r="AA3634" s="2">
        <v>2</v>
      </c>
      <c r="AE3634" s="2">
        <v>75</v>
      </c>
      <c r="AF3634" s="2">
        <v>15</v>
      </c>
      <c r="AG3634" s="2">
        <v>20</v>
      </c>
      <c r="AH3634" s="2">
        <v>15</v>
      </c>
      <c r="AI3634" s="2">
        <v>20</v>
      </c>
      <c r="AJ3634" s="2">
        <v>20</v>
      </c>
      <c r="AK3634" s="2">
        <v>45</v>
      </c>
      <c r="AL3634" s="2">
        <v>60</v>
      </c>
      <c r="AM3634" s="2">
        <v>15</v>
      </c>
      <c r="AN3634" s="2">
        <v>20</v>
      </c>
      <c r="AQ3634" s="2">
        <v>11</v>
      </c>
      <c r="AR3634" s="2">
        <v>14.7</v>
      </c>
      <c r="AS3634" s="2">
        <v>4</v>
      </c>
      <c r="AT3634" s="2">
        <v>5.3</v>
      </c>
      <c r="AW3634" s="2">
        <v>60</v>
      </c>
      <c r="AX3634" s="2">
        <v>80</v>
      </c>
      <c r="AY3634" s="2">
        <v>1</v>
      </c>
      <c r="CA3634" s="2">
        <v>74</v>
      </c>
      <c r="CB3634" s="2">
        <v>28</v>
      </c>
      <c r="CC3634" s="2">
        <v>37.799999999999997</v>
      </c>
      <c r="CD3634" s="2">
        <v>28</v>
      </c>
      <c r="CE3634" s="2">
        <v>37.799999999999997</v>
      </c>
      <c r="CF3634" s="2">
        <v>37.799999999999997</v>
      </c>
      <c r="CG3634" s="2">
        <v>29</v>
      </c>
      <c r="CH3634" s="2">
        <v>39.200000000000003</v>
      </c>
      <c r="CI3634" s="2">
        <v>17</v>
      </c>
      <c r="CJ3634" s="2">
        <v>23</v>
      </c>
      <c r="CK3634" s="2">
        <v>1</v>
      </c>
      <c r="CL3634" s="2">
        <v>1.4</v>
      </c>
      <c r="CM3634" s="2">
        <v>20</v>
      </c>
      <c r="CN3634" s="2">
        <v>27</v>
      </c>
      <c r="CO3634" s="2">
        <v>7</v>
      </c>
      <c r="CP3634" s="2">
        <v>9.5</v>
      </c>
      <c r="CS3634" s="2">
        <v>46</v>
      </c>
      <c r="CT3634" s="2">
        <v>62.2</v>
      </c>
      <c r="CU3634" s="2">
        <v>2</v>
      </c>
    </row>
    <row r="3635" spans="1:101" ht="12.75" customHeight="1" x14ac:dyDescent="0.2">
      <c r="A3635">
        <v>5</v>
      </c>
      <c r="B3635" s="2">
        <v>3316</v>
      </c>
      <c r="C3635" s="17">
        <v>2.88</v>
      </c>
      <c r="D3635" s="2">
        <v>2.4500000000000002</v>
      </c>
      <c r="F3635" s="15">
        <v>2.694</v>
      </c>
      <c r="G3635" s="17">
        <v>172</v>
      </c>
      <c r="H3635" s="2">
        <v>119</v>
      </c>
      <c r="I3635" s="2">
        <v>68.8</v>
      </c>
      <c r="J3635" s="2">
        <v>119</v>
      </c>
      <c r="K3635" s="2">
        <v>68.8</v>
      </c>
      <c r="L3635" s="2">
        <v>69.2</v>
      </c>
      <c r="M3635" s="2">
        <v>16</v>
      </c>
      <c r="N3635" s="2">
        <v>9.1999999999999993</v>
      </c>
      <c r="O3635" s="2">
        <v>37</v>
      </c>
      <c r="P3635" s="2">
        <v>21.4</v>
      </c>
      <c r="Q3635" s="2">
        <v>3</v>
      </c>
      <c r="R3635" s="2">
        <v>1.7</v>
      </c>
      <c r="S3635" s="2">
        <v>56</v>
      </c>
      <c r="T3635" s="2">
        <v>32.4</v>
      </c>
      <c r="U3635" s="2">
        <v>60</v>
      </c>
      <c r="V3635" s="2">
        <v>34.700000000000003</v>
      </c>
      <c r="W3635" s="2">
        <v>1</v>
      </c>
      <c r="X3635" s="2">
        <v>0.6</v>
      </c>
      <c r="Y3635" s="2">
        <v>54</v>
      </c>
      <c r="Z3635" s="2">
        <v>31.2</v>
      </c>
      <c r="AB3635" s="2">
        <v>1</v>
      </c>
      <c r="AC3635" s="2">
        <v>2</v>
      </c>
      <c r="AE3635" s="2">
        <v>173</v>
      </c>
      <c r="AF3635" s="2">
        <v>97</v>
      </c>
      <c r="AG3635" s="2">
        <v>55.7</v>
      </c>
      <c r="AH3635" s="2">
        <v>97</v>
      </c>
      <c r="AI3635" s="2">
        <v>55.7</v>
      </c>
      <c r="AJ3635" s="2">
        <v>56.1</v>
      </c>
      <c r="AK3635" s="2">
        <v>44</v>
      </c>
      <c r="AL3635" s="2">
        <v>25.3</v>
      </c>
      <c r="AM3635" s="2">
        <v>32</v>
      </c>
      <c r="AN3635" s="2">
        <v>18.399999999999999</v>
      </c>
      <c r="AQ3635" s="2">
        <v>70</v>
      </c>
      <c r="AR3635" s="2">
        <v>40.200000000000003</v>
      </c>
      <c r="AS3635" s="2">
        <v>27</v>
      </c>
      <c r="AT3635" s="2">
        <v>15.5</v>
      </c>
      <c r="AU3635" s="2">
        <v>1</v>
      </c>
      <c r="AV3635" s="2">
        <v>0.6</v>
      </c>
      <c r="AW3635" s="2">
        <v>77</v>
      </c>
      <c r="AX3635" s="2">
        <v>44.3</v>
      </c>
      <c r="BA3635" s="2">
        <v>2</v>
      </c>
      <c r="CA3635" s="2">
        <v>172</v>
      </c>
      <c r="CB3635" s="2">
        <v>107</v>
      </c>
      <c r="CC3635" s="2">
        <v>61.8</v>
      </c>
      <c r="CD3635" s="2">
        <v>107</v>
      </c>
      <c r="CE3635" s="2">
        <v>61.8</v>
      </c>
      <c r="CF3635" s="2">
        <v>62.2</v>
      </c>
      <c r="CG3635" s="2">
        <v>34</v>
      </c>
      <c r="CH3635" s="2">
        <v>19.7</v>
      </c>
      <c r="CI3635" s="2">
        <v>31</v>
      </c>
      <c r="CJ3635" s="2">
        <v>17.899999999999999</v>
      </c>
      <c r="CK3635" s="2">
        <v>2</v>
      </c>
      <c r="CL3635" s="2">
        <v>1.2</v>
      </c>
      <c r="CM3635" s="2">
        <v>50</v>
      </c>
      <c r="CN3635" s="2">
        <v>28.9</v>
      </c>
      <c r="CO3635" s="2">
        <v>55</v>
      </c>
      <c r="CP3635" s="2">
        <v>31.8</v>
      </c>
      <c r="CQ3635" s="2">
        <v>1</v>
      </c>
      <c r="CR3635" s="2">
        <v>0.6</v>
      </c>
      <c r="CS3635" s="2">
        <v>66</v>
      </c>
      <c r="CT3635" s="2">
        <v>38.200000000000003</v>
      </c>
      <c r="CV3635" s="2">
        <v>1</v>
      </c>
      <c r="CW3635" s="2">
        <v>2</v>
      </c>
    </row>
    <row r="3636" spans="1:101" ht="12.75" customHeight="1" x14ac:dyDescent="0.2">
      <c r="A3636">
        <v>5</v>
      </c>
      <c r="B3636" s="2">
        <v>3321</v>
      </c>
      <c r="C3636" s="17">
        <v>3.59</v>
      </c>
      <c r="D3636" s="2">
        <v>3.44</v>
      </c>
      <c r="F3636" s="15">
        <v>3.536</v>
      </c>
      <c r="G3636" s="17">
        <v>71</v>
      </c>
      <c r="H3636" s="2">
        <v>66</v>
      </c>
      <c r="I3636" s="2">
        <v>93</v>
      </c>
      <c r="J3636" s="2">
        <v>66</v>
      </c>
      <c r="K3636" s="2">
        <v>93</v>
      </c>
      <c r="L3636" s="2">
        <v>93</v>
      </c>
      <c r="M3636" s="2">
        <v>1</v>
      </c>
      <c r="N3636" s="2">
        <v>1.4</v>
      </c>
      <c r="O3636" s="2">
        <v>4</v>
      </c>
      <c r="P3636" s="2">
        <v>5.6</v>
      </c>
      <c r="S3636" s="2">
        <v>18</v>
      </c>
      <c r="T3636" s="2">
        <v>25.4</v>
      </c>
      <c r="U3636" s="2">
        <v>48</v>
      </c>
      <c r="V3636" s="2">
        <v>67.599999999999994</v>
      </c>
      <c r="Y3636" s="2">
        <v>5</v>
      </c>
      <c r="Z3636" s="2">
        <v>7</v>
      </c>
      <c r="AB3636" s="2">
        <v>2</v>
      </c>
      <c r="AE3636" s="2">
        <v>71</v>
      </c>
      <c r="AF3636" s="2">
        <v>60</v>
      </c>
      <c r="AG3636" s="2">
        <v>84.5</v>
      </c>
      <c r="AH3636" s="2">
        <v>60</v>
      </c>
      <c r="AI3636" s="2">
        <v>84.5</v>
      </c>
      <c r="AJ3636" s="2">
        <v>84.5</v>
      </c>
      <c r="AK3636" s="2">
        <v>1</v>
      </c>
      <c r="AL3636" s="2">
        <v>1.4</v>
      </c>
      <c r="AM3636" s="2">
        <v>10</v>
      </c>
      <c r="AN3636" s="2">
        <v>14.1</v>
      </c>
      <c r="AQ3636" s="2">
        <v>17</v>
      </c>
      <c r="AR3636" s="2">
        <v>23.9</v>
      </c>
      <c r="AS3636" s="2">
        <v>43</v>
      </c>
      <c r="AT3636" s="2">
        <v>60.6</v>
      </c>
      <c r="AW3636" s="2">
        <v>11</v>
      </c>
      <c r="AX3636" s="2">
        <v>15.5</v>
      </c>
      <c r="AZ3636" s="2">
        <v>2</v>
      </c>
      <c r="CA3636" s="2">
        <v>71</v>
      </c>
      <c r="CB3636" s="2">
        <v>65</v>
      </c>
      <c r="CC3636" s="2">
        <v>91.5</v>
      </c>
      <c r="CD3636" s="2">
        <v>65</v>
      </c>
      <c r="CE3636" s="2">
        <v>91.5</v>
      </c>
      <c r="CF3636" s="2">
        <v>91.5</v>
      </c>
      <c r="CG3636" s="2">
        <v>1</v>
      </c>
      <c r="CH3636" s="2">
        <v>1.4</v>
      </c>
      <c r="CI3636" s="2">
        <v>5</v>
      </c>
      <c r="CJ3636" s="2">
        <v>7</v>
      </c>
      <c r="CM3636" s="2">
        <v>20</v>
      </c>
      <c r="CN3636" s="2">
        <v>28.2</v>
      </c>
      <c r="CO3636" s="2">
        <v>45</v>
      </c>
      <c r="CP3636" s="2">
        <v>63.4</v>
      </c>
      <c r="CS3636" s="2">
        <v>6</v>
      </c>
      <c r="CT3636" s="2">
        <v>8.5</v>
      </c>
      <c r="CV3636" s="2">
        <v>2</v>
      </c>
    </row>
    <row r="3637" spans="1:101" ht="12.75" customHeight="1" x14ac:dyDescent="0.2">
      <c r="A3637">
        <v>5</v>
      </c>
      <c r="B3637" s="2">
        <v>3323</v>
      </c>
      <c r="C3637" s="17">
        <v>2.85</v>
      </c>
      <c r="D3637" s="2">
        <v>2.4700000000000002</v>
      </c>
      <c r="F3637" s="15">
        <v>2.5619999999999998</v>
      </c>
      <c r="G3637" s="17">
        <v>55</v>
      </c>
      <c r="H3637" s="2">
        <v>39</v>
      </c>
      <c r="I3637" s="2">
        <v>70.900000000000006</v>
      </c>
      <c r="J3637" s="2">
        <v>39</v>
      </c>
      <c r="K3637" s="2">
        <v>70.900000000000006</v>
      </c>
      <c r="L3637" s="2">
        <v>70.900000000000006</v>
      </c>
      <c r="M3637" s="2">
        <v>5</v>
      </c>
      <c r="N3637" s="2">
        <v>9.1</v>
      </c>
      <c r="O3637" s="2">
        <v>11</v>
      </c>
      <c r="P3637" s="2">
        <v>20</v>
      </c>
      <c r="Q3637" s="2">
        <v>3</v>
      </c>
      <c r="R3637" s="2">
        <v>5.5</v>
      </c>
      <c r="S3637" s="2">
        <v>14</v>
      </c>
      <c r="T3637" s="2">
        <v>25.5</v>
      </c>
      <c r="U3637" s="2">
        <v>22</v>
      </c>
      <c r="V3637" s="2">
        <v>40</v>
      </c>
      <c r="Y3637" s="2">
        <v>16</v>
      </c>
      <c r="Z3637" s="2">
        <v>29.1</v>
      </c>
      <c r="AC3637" s="2">
        <v>2</v>
      </c>
      <c r="AE3637" s="2">
        <v>55</v>
      </c>
      <c r="AF3637" s="2">
        <v>30</v>
      </c>
      <c r="AG3637" s="2">
        <v>54.5</v>
      </c>
      <c r="AH3637" s="2">
        <v>30</v>
      </c>
      <c r="AI3637" s="2">
        <v>54.5</v>
      </c>
      <c r="AJ3637" s="2">
        <v>54.5</v>
      </c>
      <c r="AK3637" s="2">
        <v>14</v>
      </c>
      <c r="AL3637" s="2">
        <v>25.5</v>
      </c>
      <c r="AM3637" s="2">
        <v>11</v>
      </c>
      <c r="AN3637" s="2">
        <v>20</v>
      </c>
      <c r="AQ3637" s="2">
        <v>20</v>
      </c>
      <c r="AR3637" s="2">
        <v>36.4</v>
      </c>
      <c r="AS3637" s="2">
        <v>10</v>
      </c>
      <c r="AT3637" s="2">
        <v>18.2</v>
      </c>
      <c r="AW3637" s="2">
        <v>25</v>
      </c>
      <c r="AX3637" s="2">
        <v>45.5</v>
      </c>
      <c r="BA3637" s="2">
        <v>2</v>
      </c>
      <c r="CA3637" s="2">
        <v>55</v>
      </c>
      <c r="CB3637" s="2">
        <v>36</v>
      </c>
      <c r="CC3637" s="2">
        <v>65.5</v>
      </c>
      <c r="CD3637" s="2">
        <v>36</v>
      </c>
      <c r="CE3637" s="2">
        <v>65.5</v>
      </c>
      <c r="CF3637" s="2">
        <v>65.5</v>
      </c>
      <c r="CG3637" s="2">
        <v>11</v>
      </c>
      <c r="CH3637" s="2">
        <v>20</v>
      </c>
      <c r="CI3637" s="2">
        <v>8</v>
      </c>
      <c r="CJ3637" s="2">
        <v>14.5</v>
      </c>
      <c r="CK3637" s="2">
        <v>2</v>
      </c>
      <c r="CL3637" s="2">
        <v>3.6</v>
      </c>
      <c r="CM3637" s="2">
        <v>22</v>
      </c>
      <c r="CN3637" s="2">
        <v>40</v>
      </c>
      <c r="CO3637" s="2">
        <v>12</v>
      </c>
      <c r="CP3637" s="2">
        <v>21.8</v>
      </c>
      <c r="CS3637" s="2">
        <v>19</v>
      </c>
      <c r="CT3637" s="2">
        <v>34.5</v>
      </c>
      <c r="CW3637" s="2">
        <v>2</v>
      </c>
    </row>
    <row r="3638" spans="1:101" ht="12.75" customHeight="1" x14ac:dyDescent="0.2">
      <c r="A3638">
        <v>5</v>
      </c>
      <c r="B3638" s="2">
        <v>3325</v>
      </c>
      <c r="C3638" s="17">
        <v>2.59</v>
      </c>
      <c r="D3638" s="2">
        <v>2.2400000000000002</v>
      </c>
      <c r="F3638" s="15">
        <v>2.3339999999999996</v>
      </c>
      <c r="G3638" s="17">
        <v>66</v>
      </c>
      <c r="H3638" s="2">
        <v>28</v>
      </c>
      <c r="I3638" s="2">
        <v>42.4</v>
      </c>
      <c r="J3638" s="2">
        <v>28</v>
      </c>
      <c r="K3638" s="2">
        <v>42.4</v>
      </c>
      <c r="L3638" s="2">
        <v>42.4</v>
      </c>
      <c r="M3638" s="2">
        <v>7</v>
      </c>
      <c r="N3638" s="2">
        <v>10.6</v>
      </c>
      <c r="O3638" s="2">
        <v>31</v>
      </c>
      <c r="P3638" s="2">
        <v>47</v>
      </c>
      <c r="S3638" s="2">
        <v>10</v>
      </c>
      <c r="T3638" s="2">
        <v>15.2</v>
      </c>
      <c r="U3638" s="2">
        <v>18</v>
      </c>
      <c r="V3638" s="2">
        <v>27.3</v>
      </c>
      <c r="Y3638" s="2">
        <v>38</v>
      </c>
      <c r="Z3638" s="2">
        <v>57.6</v>
      </c>
      <c r="AE3638" s="2">
        <v>66</v>
      </c>
      <c r="AF3638" s="2">
        <v>27</v>
      </c>
      <c r="AG3638" s="2">
        <v>40.9</v>
      </c>
      <c r="AH3638" s="2">
        <v>27</v>
      </c>
      <c r="AI3638" s="2">
        <v>40.9</v>
      </c>
      <c r="AJ3638" s="2">
        <v>40.9</v>
      </c>
      <c r="AK3638" s="2">
        <v>20</v>
      </c>
      <c r="AL3638" s="2">
        <v>30.3</v>
      </c>
      <c r="AM3638" s="2">
        <v>19</v>
      </c>
      <c r="AN3638" s="2">
        <v>28.8</v>
      </c>
      <c r="AQ3638" s="2">
        <v>18</v>
      </c>
      <c r="AR3638" s="2">
        <v>27.3</v>
      </c>
      <c r="AS3638" s="2">
        <v>9</v>
      </c>
      <c r="AT3638" s="2">
        <v>13.6</v>
      </c>
      <c r="AW3638" s="2">
        <v>39</v>
      </c>
      <c r="AX3638" s="2">
        <v>59.1</v>
      </c>
      <c r="CA3638" s="2">
        <v>66</v>
      </c>
      <c r="CB3638" s="2">
        <v>32</v>
      </c>
      <c r="CC3638" s="2">
        <v>48.5</v>
      </c>
      <c r="CD3638" s="2">
        <v>32</v>
      </c>
      <c r="CE3638" s="2">
        <v>48.5</v>
      </c>
      <c r="CF3638" s="2">
        <v>48.5</v>
      </c>
      <c r="CG3638" s="2">
        <v>20</v>
      </c>
      <c r="CH3638" s="2">
        <v>30.3</v>
      </c>
      <c r="CI3638" s="2">
        <v>14</v>
      </c>
      <c r="CJ3638" s="2">
        <v>21.2</v>
      </c>
      <c r="CM3638" s="2">
        <v>22</v>
      </c>
      <c r="CN3638" s="2">
        <v>33.299999999999997</v>
      </c>
      <c r="CO3638" s="2">
        <v>10</v>
      </c>
      <c r="CP3638" s="2">
        <v>15.2</v>
      </c>
      <c r="CS3638" s="2">
        <v>34</v>
      </c>
      <c r="CT3638" s="2">
        <v>51.5</v>
      </c>
    </row>
    <row r="3639" spans="1:101" ht="12.75" customHeight="1" x14ac:dyDescent="0.2">
      <c r="A3639">
        <v>5</v>
      </c>
      <c r="B3639" s="2">
        <v>3326</v>
      </c>
      <c r="C3639" s="17">
        <v>2.72</v>
      </c>
      <c r="D3639" s="2">
        <v>2.56</v>
      </c>
      <c r="F3639" s="15">
        <v>2.5</v>
      </c>
      <c r="G3639" s="17">
        <v>18</v>
      </c>
      <c r="H3639" s="2">
        <v>10</v>
      </c>
      <c r="I3639" s="2">
        <v>55.6</v>
      </c>
      <c r="J3639" s="2">
        <v>10</v>
      </c>
      <c r="K3639" s="2">
        <v>55.6</v>
      </c>
      <c r="L3639" s="2">
        <v>55.6</v>
      </c>
      <c r="M3639" s="2">
        <v>2</v>
      </c>
      <c r="N3639" s="2">
        <v>11.1</v>
      </c>
      <c r="O3639" s="2">
        <v>6</v>
      </c>
      <c r="P3639" s="2">
        <v>33.299999999999997</v>
      </c>
      <c r="S3639" s="2">
        <v>5</v>
      </c>
      <c r="T3639" s="2">
        <v>27.8</v>
      </c>
      <c r="U3639" s="2">
        <v>5</v>
      </c>
      <c r="V3639" s="2">
        <v>27.8</v>
      </c>
      <c r="Y3639" s="2">
        <v>8</v>
      </c>
      <c r="Z3639" s="2">
        <v>44.4</v>
      </c>
      <c r="AE3639" s="2">
        <v>18</v>
      </c>
      <c r="AF3639" s="2">
        <v>8</v>
      </c>
      <c r="AG3639" s="2">
        <v>44.4</v>
      </c>
      <c r="AH3639" s="2">
        <v>8</v>
      </c>
      <c r="AI3639" s="2">
        <v>44.4</v>
      </c>
      <c r="AJ3639" s="2">
        <v>44.4</v>
      </c>
      <c r="AK3639" s="2">
        <v>3</v>
      </c>
      <c r="AL3639" s="2">
        <v>16.7</v>
      </c>
      <c r="AM3639" s="2">
        <v>7</v>
      </c>
      <c r="AN3639" s="2">
        <v>38.9</v>
      </c>
      <c r="AQ3639" s="2">
        <v>3</v>
      </c>
      <c r="AR3639" s="2">
        <v>16.7</v>
      </c>
      <c r="AS3639" s="2">
        <v>5</v>
      </c>
      <c r="AT3639" s="2">
        <v>27.8</v>
      </c>
      <c r="AW3639" s="2">
        <v>10</v>
      </c>
      <c r="AX3639" s="2">
        <v>55.6</v>
      </c>
      <c r="CA3639" s="2">
        <v>18</v>
      </c>
      <c r="CB3639" s="2">
        <v>9</v>
      </c>
      <c r="CC3639" s="2">
        <v>50</v>
      </c>
      <c r="CD3639" s="2">
        <v>9</v>
      </c>
      <c r="CE3639" s="2">
        <v>50</v>
      </c>
      <c r="CF3639" s="2">
        <v>50</v>
      </c>
      <c r="CG3639" s="2">
        <v>4</v>
      </c>
      <c r="CH3639" s="2">
        <v>22.2</v>
      </c>
      <c r="CI3639" s="2">
        <v>5</v>
      </c>
      <c r="CJ3639" s="2">
        <v>27.8</v>
      </c>
      <c r="CM3639" s="2">
        <v>5</v>
      </c>
      <c r="CN3639" s="2">
        <v>27.8</v>
      </c>
      <c r="CO3639" s="2">
        <v>4</v>
      </c>
      <c r="CP3639" s="2">
        <v>22.2</v>
      </c>
      <c r="CS3639" s="2">
        <v>9</v>
      </c>
      <c r="CT3639" s="2">
        <v>50</v>
      </c>
    </row>
    <row r="3640" spans="1:101" ht="12.75" customHeight="1" x14ac:dyDescent="0.2">
      <c r="A3640">
        <v>5</v>
      </c>
      <c r="B3640" s="2">
        <v>3328</v>
      </c>
      <c r="C3640" s="17">
        <v>3.23</v>
      </c>
      <c r="D3640" s="2">
        <v>2.96</v>
      </c>
      <c r="F3640" s="15">
        <v>2.7850000000000001</v>
      </c>
      <c r="G3640" s="17">
        <v>56</v>
      </c>
      <c r="H3640" s="2">
        <v>45</v>
      </c>
      <c r="I3640" s="2">
        <v>80.400000000000006</v>
      </c>
      <c r="J3640" s="2">
        <v>45</v>
      </c>
      <c r="K3640" s="2">
        <v>80.400000000000006</v>
      </c>
      <c r="L3640" s="2">
        <v>80.400000000000006</v>
      </c>
      <c r="M3640" s="2">
        <v>3</v>
      </c>
      <c r="N3640" s="2">
        <v>5.4</v>
      </c>
      <c r="O3640" s="2">
        <v>8</v>
      </c>
      <c r="P3640" s="2">
        <v>14.3</v>
      </c>
      <c r="S3640" s="2">
        <v>18</v>
      </c>
      <c r="T3640" s="2">
        <v>32.1</v>
      </c>
      <c r="U3640" s="2">
        <v>27</v>
      </c>
      <c r="V3640" s="2">
        <v>48.2</v>
      </c>
      <c r="Y3640" s="2">
        <v>11</v>
      </c>
      <c r="Z3640" s="2">
        <v>19.600000000000001</v>
      </c>
      <c r="AE3640" s="2">
        <v>56</v>
      </c>
      <c r="AF3640" s="2">
        <v>43</v>
      </c>
      <c r="AG3640" s="2">
        <v>76.8</v>
      </c>
      <c r="AH3640" s="2">
        <v>43</v>
      </c>
      <c r="AI3640" s="2">
        <v>76.8</v>
      </c>
      <c r="AJ3640" s="2">
        <v>76.8</v>
      </c>
      <c r="AK3640" s="2">
        <v>3</v>
      </c>
      <c r="AL3640" s="2">
        <v>5.4</v>
      </c>
      <c r="AM3640" s="2">
        <v>10</v>
      </c>
      <c r="AN3640" s="2">
        <v>17.899999999999999</v>
      </c>
      <c r="AQ3640" s="2">
        <v>29</v>
      </c>
      <c r="AR3640" s="2">
        <v>51.8</v>
      </c>
      <c r="AS3640" s="2">
        <v>14</v>
      </c>
      <c r="AT3640" s="2">
        <v>25</v>
      </c>
      <c r="AW3640" s="2">
        <v>13</v>
      </c>
      <c r="AX3640" s="2">
        <v>23.2</v>
      </c>
      <c r="CA3640" s="2">
        <v>56</v>
      </c>
      <c r="CB3640" s="2">
        <v>35</v>
      </c>
      <c r="CC3640" s="2">
        <v>62.5</v>
      </c>
      <c r="CD3640" s="2">
        <v>35</v>
      </c>
      <c r="CE3640" s="2">
        <v>62.5</v>
      </c>
      <c r="CF3640" s="2">
        <v>62.5</v>
      </c>
      <c r="CG3640" s="2">
        <v>10</v>
      </c>
      <c r="CH3640" s="2">
        <v>17.899999999999999</v>
      </c>
      <c r="CI3640" s="2">
        <v>11</v>
      </c>
      <c r="CJ3640" s="2">
        <v>19.600000000000001</v>
      </c>
      <c r="CM3640" s="2">
        <v>16</v>
      </c>
      <c r="CN3640" s="2">
        <v>28.6</v>
      </c>
      <c r="CO3640" s="2">
        <v>19</v>
      </c>
      <c r="CP3640" s="2">
        <v>33.9</v>
      </c>
      <c r="CS3640" s="2">
        <v>21</v>
      </c>
      <c r="CT3640" s="2">
        <v>37.5</v>
      </c>
    </row>
    <row r="3641" spans="1:101" ht="12.75" customHeight="1" x14ac:dyDescent="0.2">
      <c r="A3641">
        <v>5</v>
      </c>
      <c r="B3641" s="2">
        <v>3329</v>
      </c>
      <c r="C3641" s="17">
        <v>3.38</v>
      </c>
      <c r="D3641" s="2">
        <v>2.86</v>
      </c>
      <c r="F3641" s="15">
        <v>2.7</v>
      </c>
      <c r="G3641" s="17">
        <v>50</v>
      </c>
      <c r="H3641" s="2">
        <v>43</v>
      </c>
      <c r="I3641" s="2">
        <v>86</v>
      </c>
      <c r="J3641" s="2">
        <v>43</v>
      </c>
      <c r="K3641" s="2">
        <v>86</v>
      </c>
      <c r="L3641" s="2">
        <v>86</v>
      </c>
      <c r="M3641" s="2">
        <v>1</v>
      </c>
      <c r="N3641" s="2">
        <v>2</v>
      </c>
      <c r="O3641" s="2">
        <v>6</v>
      </c>
      <c r="P3641" s="2">
        <v>12</v>
      </c>
      <c r="S3641" s="2">
        <v>16</v>
      </c>
      <c r="T3641" s="2">
        <v>32</v>
      </c>
      <c r="U3641" s="2">
        <v>27</v>
      </c>
      <c r="V3641" s="2">
        <v>54</v>
      </c>
      <c r="Y3641" s="2">
        <v>7</v>
      </c>
      <c r="Z3641" s="2">
        <v>14</v>
      </c>
      <c r="AB3641" s="2">
        <v>1</v>
      </c>
      <c r="AE3641" s="2">
        <v>49</v>
      </c>
      <c r="AF3641" s="2">
        <v>32</v>
      </c>
      <c r="AG3641" s="2">
        <v>65.3</v>
      </c>
      <c r="AH3641" s="2">
        <v>32</v>
      </c>
      <c r="AI3641" s="2">
        <v>65.3</v>
      </c>
      <c r="AJ3641" s="2">
        <v>65.3</v>
      </c>
      <c r="AK3641" s="2">
        <v>6</v>
      </c>
      <c r="AL3641" s="2">
        <v>12.2</v>
      </c>
      <c r="AM3641" s="2">
        <v>11</v>
      </c>
      <c r="AN3641" s="2">
        <v>22.4</v>
      </c>
      <c r="AQ3641" s="2">
        <v>16</v>
      </c>
      <c r="AR3641" s="2">
        <v>32.700000000000003</v>
      </c>
      <c r="AS3641" s="2">
        <v>16</v>
      </c>
      <c r="AT3641" s="2">
        <v>32.700000000000003</v>
      </c>
      <c r="AW3641" s="2">
        <v>17</v>
      </c>
      <c r="AX3641" s="2">
        <v>34.700000000000003</v>
      </c>
      <c r="AZ3641" s="2">
        <v>2</v>
      </c>
      <c r="CA3641" s="2">
        <v>50</v>
      </c>
      <c r="CB3641" s="2">
        <v>29</v>
      </c>
      <c r="CC3641" s="2">
        <v>58</v>
      </c>
      <c r="CD3641" s="2">
        <v>29</v>
      </c>
      <c r="CE3641" s="2">
        <v>58</v>
      </c>
      <c r="CF3641" s="2">
        <v>58</v>
      </c>
      <c r="CG3641" s="2">
        <v>6</v>
      </c>
      <c r="CH3641" s="2">
        <v>12</v>
      </c>
      <c r="CI3641" s="2">
        <v>15</v>
      </c>
      <c r="CJ3641" s="2">
        <v>30</v>
      </c>
      <c r="CM3641" s="2">
        <v>17</v>
      </c>
      <c r="CN3641" s="2">
        <v>34</v>
      </c>
      <c r="CO3641" s="2">
        <v>12</v>
      </c>
      <c r="CP3641" s="2">
        <v>24</v>
      </c>
      <c r="CS3641" s="2">
        <v>21</v>
      </c>
      <c r="CT3641" s="2">
        <v>42</v>
      </c>
      <c r="CV3641" s="2">
        <v>1</v>
      </c>
    </row>
    <row r="3642" spans="1:101" ht="12.75" customHeight="1" x14ac:dyDescent="0.2">
      <c r="A3642">
        <v>5</v>
      </c>
      <c r="B3642" s="2">
        <v>3335</v>
      </c>
      <c r="C3642" s="17">
        <v>3.19</v>
      </c>
      <c r="D3642" s="2">
        <v>2.9</v>
      </c>
      <c r="F3642" s="15">
        <v>2.7279999999999998</v>
      </c>
      <c r="G3642" s="17">
        <v>81</v>
      </c>
      <c r="H3642" s="2">
        <v>62</v>
      </c>
      <c r="I3642" s="2">
        <v>76.5</v>
      </c>
      <c r="J3642" s="2">
        <v>62</v>
      </c>
      <c r="K3642" s="2">
        <v>76.5</v>
      </c>
      <c r="L3642" s="2">
        <v>76.5</v>
      </c>
      <c r="M3642" s="2">
        <v>5</v>
      </c>
      <c r="N3642" s="2">
        <v>6.2</v>
      </c>
      <c r="O3642" s="2">
        <v>14</v>
      </c>
      <c r="P3642" s="2">
        <v>17.3</v>
      </c>
      <c r="S3642" s="2">
        <v>23</v>
      </c>
      <c r="T3642" s="2">
        <v>28.4</v>
      </c>
      <c r="U3642" s="2">
        <v>39</v>
      </c>
      <c r="V3642" s="2">
        <v>48.1</v>
      </c>
      <c r="Y3642" s="2">
        <v>19</v>
      </c>
      <c r="Z3642" s="2">
        <v>23.5</v>
      </c>
      <c r="AE3642" s="2">
        <v>81</v>
      </c>
      <c r="AF3642" s="2">
        <v>59</v>
      </c>
      <c r="AG3642" s="2">
        <v>72.8</v>
      </c>
      <c r="AH3642" s="2">
        <v>59</v>
      </c>
      <c r="AI3642" s="2">
        <v>72.8</v>
      </c>
      <c r="AJ3642" s="2">
        <v>72.8</v>
      </c>
      <c r="AK3642" s="2">
        <v>14</v>
      </c>
      <c r="AL3642" s="2">
        <v>17.3</v>
      </c>
      <c r="AM3642" s="2">
        <v>8</v>
      </c>
      <c r="AN3642" s="2">
        <v>9.9</v>
      </c>
      <c r="AQ3642" s="2">
        <v>31</v>
      </c>
      <c r="AR3642" s="2">
        <v>38.299999999999997</v>
      </c>
      <c r="AS3642" s="2">
        <v>28</v>
      </c>
      <c r="AT3642" s="2">
        <v>34.6</v>
      </c>
      <c r="AW3642" s="2">
        <v>22</v>
      </c>
      <c r="AX3642" s="2">
        <v>27.2</v>
      </c>
      <c r="CA3642" s="2">
        <v>81</v>
      </c>
      <c r="CB3642" s="2">
        <v>52</v>
      </c>
      <c r="CC3642" s="2">
        <v>64.2</v>
      </c>
      <c r="CD3642" s="2">
        <v>52</v>
      </c>
      <c r="CE3642" s="2">
        <v>64.2</v>
      </c>
      <c r="CF3642" s="2">
        <v>64.2</v>
      </c>
      <c r="CG3642" s="2">
        <v>16</v>
      </c>
      <c r="CH3642" s="2">
        <v>19.8</v>
      </c>
      <c r="CI3642" s="2">
        <v>13</v>
      </c>
      <c r="CJ3642" s="2">
        <v>16</v>
      </c>
      <c r="CM3642" s="2">
        <v>29</v>
      </c>
      <c r="CN3642" s="2">
        <v>35.799999999999997</v>
      </c>
      <c r="CO3642" s="2">
        <v>23</v>
      </c>
      <c r="CP3642" s="2">
        <v>28.4</v>
      </c>
      <c r="CS3642" s="2">
        <v>29</v>
      </c>
      <c r="CT3642" s="2">
        <v>35.799999999999997</v>
      </c>
    </row>
    <row r="3643" spans="1:101" ht="12.75" customHeight="1" x14ac:dyDescent="0.2">
      <c r="A3643">
        <v>5</v>
      </c>
      <c r="B3643" s="2">
        <v>3337</v>
      </c>
      <c r="C3643" s="17">
        <v>2.62</v>
      </c>
      <c r="D3643" s="2">
        <v>2.44</v>
      </c>
      <c r="F3643" s="15">
        <v>2.1819999999999999</v>
      </c>
      <c r="G3643" s="17">
        <v>87</v>
      </c>
      <c r="H3643" s="2">
        <v>56</v>
      </c>
      <c r="I3643" s="2">
        <v>64.400000000000006</v>
      </c>
      <c r="J3643" s="2">
        <v>56</v>
      </c>
      <c r="K3643" s="2">
        <v>64.400000000000006</v>
      </c>
      <c r="L3643" s="2">
        <v>64.400000000000006</v>
      </c>
      <c r="M3643" s="2">
        <v>4</v>
      </c>
      <c r="N3643" s="2">
        <v>4.5999999999999996</v>
      </c>
      <c r="O3643" s="2">
        <v>27</v>
      </c>
      <c r="P3643" s="2">
        <v>31</v>
      </c>
      <c r="Q3643" s="2">
        <v>7</v>
      </c>
      <c r="R3643" s="2">
        <v>8</v>
      </c>
      <c r="S3643" s="2">
        <v>26</v>
      </c>
      <c r="T3643" s="2">
        <v>29.9</v>
      </c>
      <c r="U3643" s="2">
        <v>23</v>
      </c>
      <c r="V3643" s="2">
        <v>26.4</v>
      </c>
      <c r="Y3643" s="2">
        <v>31</v>
      </c>
      <c r="Z3643" s="2">
        <v>35.6</v>
      </c>
      <c r="AA3643" s="2">
        <v>1</v>
      </c>
      <c r="AC3643" s="2">
        <v>1</v>
      </c>
      <c r="AE3643" s="2">
        <v>88</v>
      </c>
      <c r="AF3643" s="2">
        <v>50</v>
      </c>
      <c r="AG3643" s="2">
        <v>56.8</v>
      </c>
      <c r="AH3643" s="2">
        <v>50</v>
      </c>
      <c r="AI3643" s="2">
        <v>56.8</v>
      </c>
      <c r="AJ3643" s="2">
        <v>56.8</v>
      </c>
      <c r="AK3643" s="2">
        <v>21</v>
      </c>
      <c r="AL3643" s="2">
        <v>23.9</v>
      </c>
      <c r="AM3643" s="2">
        <v>17</v>
      </c>
      <c r="AN3643" s="2">
        <v>19.3</v>
      </c>
      <c r="AO3643" s="2">
        <v>1</v>
      </c>
      <c r="AP3643" s="2">
        <v>1.1000000000000001</v>
      </c>
      <c r="AQ3643" s="2">
        <v>36</v>
      </c>
      <c r="AR3643" s="2">
        <v>40.9</v>
      </c>
      <c r="AS3643" s="2">
        <v>13</v>
      </c>
      <c r="AT3643" s="2">
        <v>14.8</v>
      </c>
      <c r="AW3643" s="2">
        <v>38</v>
      </c>
      <c r="AX3643" s="2">
        <v>43.2</v>
      </c>
      <c r="BA3643" s="2">
        <v>1</v>
      </c>
      <c r="CA3643" s="2">
        <v>88</v>
      </c>
      <c r="CB3643" s="2">
        <v>38</v>
      </c>
      <c r="CC3643" s="2">
        <v>43.2</v>
      </c>
      <c r="CD3643" s="2">
        <v>38</v>
      </c>
      <c r="CE3643" s="2">
        <v>43.2</v>
      </c>
      <c r="CF3643" s="2">
        <v>43.2</v>
      </c>
      <c r="CG3643" s="2">
        <v>24</v>
      </c>
      <c r="CH3643" s="2">
        <v>27.3</v>
      </c>
      <c r="CI3643" s="2">
        <v>26</v>
      </c>
      <c r="CJ3643" s="2">
        <v>29.5</v>
      </c>
      <c r="CK3643" s="2">
        <v>3</v>
      </c>
      <c r="CL3643" s="2">
        <v>3.4</v>
      </c>
      <c r="CM3643" s="2">
        <v>24</v>
      </c>
      <c r="CN3643" s="2">
        <v>27.3</v>
      </c>
      <c r="CO3643" s="2">
        <v>11</v>
      </c>
      <c r="CP3643" s="2">
        <v>12.5</v>
      </c>
      <c r="CS3643" s="2">
        <v>50</v>
      </c>
      <c r="CT3643" s="2">
        <v>56.8</v>
      </c>
      <c r="CW3643" s="2">
        <v>1</v>
      </c>
    </row>
    <row r="3644" spans="1:101" ht="12.75" customHeight="1" x14ac:dyDescent="0.2">
      <c r="A3644">
        <v>5</v>
      </c>
      <c r="B3644" s="2">
        <v>3339</v>
      </c>
      <c r="C3644" s="17">
        <v>3.02</v>
      </c>
      <c r="D3644" s="2">
        <v>2.75</v>
      </c>
      <c r="F3644" s="15">
        <v>2.6660000000000004</v>
      </c>
      <c r="G3644" s="17">
        <v>55</v>
      </c>
      <c r="H3644" s="2">
        <v>40</v>
      </c>
      <c r="I3644" s="2">
        <v>72.7</v>
      </c>
      <c r="J3644" s="2">
        <v>40</v>
      </c>
      <c r="K3644" s="2">
        <v>72.7</v>
      </c>
      <c r="L3644" s="2">
        <v>72.7</v>
      </c>
      <c r="M3644" s="2">
        <v>3</v>
      </c>
      <c r="N3644" s="2">
        <v>5.5</v>
      </c>
      <c r="O3644" s="2">
        <v>12</v>
      </c>
      <c r="P3644" s="2">
        <v>21.8</v>
      </c>
      <c r="Q3644" s="2">
        <v>1</v>
      </c>
      <c r="R3644" s="2">
        <v>1.8</v>
      </c>
      <c r="S3644" s="2">
        <v>17</v>
      </c>
      <c r="T3644" s="2">
        <v>30.9</v>
      </c>
      <c r="U3644" s="2">
        <v>22</v>
      </c>
      <c r="V3644" s="2">
        <v>40</v>
      </c>
      <c r="Y3644" s="2">
        <v>15</v>
      </c>
      <c r="Z3644" s="2">
        <v>27.3</v>
      </c>
      <c r="AB3644" s="2">
        <v>2</v>
      </c>
      <c r="AC3644" s="2">
        <v>5</v>
      </c>
      <c r="AE3644" s="2">
        <v>55</v>
      </c>
      <c r="AF3644" s="2">
        <v>33</v>
      </c>
      <c r="AG3644" s="2">
        <v>60</v>
      </c>
      <c r="AH3644" s="2">
        <v>33</v>
      </c>
      <c r="AI3644" s="2">
        <v>60</v>
      </c>
      <c r="AJ3644" s="2">
        <v>60</v>
      </c>
      <c r="AK3644" s="2">
        <v>9</v>
      </c>
      <c r="AL3644" s="2">
        <v>16.399999999999999</v>
      </c>
      <c r="AM3644" s="2">
        <v>13</v>
      </c>
      <c r="AN3644" s="2">
        <v>23.6</v>
      </c>
      <c r="AQ3644" s="2">
        <v>16</v>
      </c>
      <c r="AR3644" s="2">
        <v>29.1</v>
      </c>
      <c r="AS3644" s="2">
        <v>17</v>
      </c>
      <c r="AT3644" s="2">
        <v>30.9</v>
      </c>
      <c r="AW3644" s="2">
        <v>22</v>
      </c>
      <c r="AX3644" s="2">
        <v>40</v>
      </c>
      <c r="AZ3644" s="2">
        <v>2</v>
      </c>
      <c r="BA3644" s="2">
        <v>5</v>
      </c>
      <c r="CA3644" s="2">
        <v>55</v>
      </c>
      <c r="CB3644" s="2">
        <v>35</v>
      </c>
      <c r="CC3644" s="2">
        <v>61.4</v>
      </c>
      <c r="CD3644" s="2">
        <v>35</v>
      </c>
      <c r="CE3644" s="2">
        <v>61.4</v>
      </c>
      <c r="CF3644" s="2">
        <v>63.6</v>
      </c>
      <c r="CG3644" s="2">
        <v>12</v>
      </c>
      <c r="CH3644" s="2">
        <v>21.1</v>
      </c>
      <c r="CI3644" s="2">
        <v>8</v>
      </c>
      <c r="CJ3644" s="2">
        <v>14</v>
      </c>
      <c r="CM3644" s="2">
        <v>16</v>
      </c>
      <c r="CN3644" s="2">
        <v>28.1</v>
      </c>
      <c r="CO3644" s="2">
        <v>19</v>
      </c>
      <c r="CP3644" s="2">
        <v>33.299999999999997</v>
      </c>
      <c r="CQ3644" s="2">
        <v>2</v>
      </c>
      <c r="CR3644" s="2">
        <v>3.5</v>
      </c>
      <c r="CS3644" s="2">
        <v>22</v>
      </c>
      <c r="CT3644" s="2">
        <v>38.6</v>
      </c>
      <c r="CW3644" s="2">
        <v>5</v>
      </c>
    </row>
    <row r="3645" spans="1:101" ht="12.75" customHeight="1" x14ac:dyDescent="0.2">
      <c r="A3645">
        <v>5</v>
      </c>
      <c r="B3645" s="2">
        <v>3344</v>
      </c>
      <c r="C3645" s="17">
        <v>3.24</v>
      </c>
      <c r="D3645" s="2">
        <v>3.09</v>
      </c>
      <c r="F3645" s="15">
        <v>3.1420000000000003</v>
      </c>
      <c r="G3645" s="17">
        <v>76</v>
      </c>
      <c r="H3645" s="2">
        <v>63</v>
      </c>
      <c r="I3645" s="2">
        <v>82.9</v>
      </c>
      <c r="J3645" s="2">
        <v>63</v>
      </c>
      <c r="K3645" s="2">
        <v>82.9</v>
      </c>
      <c r="L3645" s="2">
        <v>82.9</v>
      </c>
      <c r="M3645" s="2">
        <v>4</v>
      </c>
      <c r="N3645" s="2">
        <v>5.3</v>
      </c>
      <c r="O3645" s="2">
        <v>9</v>
      </c>
      <c r="P3645" s="2">
        <v>11.8</v>
      </c>
      <c r="Q3645" s="2">
        <v>2</v>
      </c>
      <c r="R3645" s="2">
        <v>2.6</v>
      </c>
      <c r="S3645" s="2">
        <v>20</v>
      </c>
      <c r="T3645" s="2">
        <v>26.3</v>
      </c>
      <c r="U3645" s="2">
        <v>41</v>
      </c>
      <c r="V3645" s="2">
        <v>53.9</v>
      </c>
      <c r="Y3645" s="2">
        <v>13</v>
      </c>
      <c r="Z3645" s="2">
        <v>17.100000000000001</v>
      </c>
      <c r="AB3645" s="2">
        <v>1</v>
      </c>
      <c r="AE3645" s="2">
        <v>76</v>
      </c>
      <c r="AF3645" s="2">
        <v>62</v>
      </c>
      <c r="AG3645" s="2">
        <v>81.599999999999994</v>
      </c>
      <c r="AH3645" s="2">
        <v>62</v>
      </c>
      <c r="AI3645" s="2">
        <v>81.599999999999994</v>
      </c>
      <c r="AJ3645" s="2">
        <v>81.599999999999994</v>
      </c>
      <c r="AK3645" s="2">
        <v>4</v>
      </c>
      <c r="AL3645" s="2">
        <v>5.3</v>
      </c>
      <c r="AM3645" s="2">
        <v>10</v>
      </c>
      <c r="AN3645" s="2">
        <v>13.2</v>
      </c>
      <c r="AO3645" s="2">
        <v>2</v>
      </c>
      <c r="AP3645" s="2">
        <v>2.6</v>
      </c>
      <c r="AQ3645" s="2">
        <v>29</v>
      </c>
      <c r="AR3645" s="2">
        <v>38.200000000000003</v>
      </c>
      <c r="AS3645" s="2">
        <v>31</v>
      </c>
      <c r="AT3645" s="2">
        <v>40.799999999999997</v>
      </c>
      <c r="AW3645" s="2">
        <v>14</v>
      </c>
      <c r="AX3645" s="2">
        <v>18.399999999999999</v>
      </c>
      <c r="AZ3645" s="2">
        <v>1</v>
      </c>
      <c r="CA3645" s="2">
        <v>76</v>
      </c>
      <c r="CB3645" s="2">
        <v>62</v>
      </c>
      <c r="CC3645" s="2">
        <v>81.599999999999994</v>
      </c>
      <c r="CD3645" s="2">
        <v>62</v>
      </c>
      <c r="CE3645" s="2">
        <v>81.599999999999994</v>
      </c>
      <c r="CF3645" s="2">
        <v>81.599999999999994</v>
      </c>
      <c r="CG3645" s="2">
        <v>6</v>
      </c>
      <c r="CH3645" s="2">
        <v>7.9</v>
      </c>
      <c r="CI3645" s="2">
        <v>8</v>
      </c>
      <c r="CJ3645" s="2">
        <v>10.5</v>
      </c>
      <c r="CK3645" s="2">
        <v>1</v>
      </c>
      <c r="CL3645" s="2">
        <v>1.3</v>
      </c>
      <c r="CM3645" s="2">
        <v>27</v>
      </c>
      <c r="CN3645" s="2">
        <v>35.5</v>
      </c>
      <c r="CO3645" s="2">
        <v>34</v>
      </c>
      <c r="CP3645" s="2">
        <v>44.7</v>
      </c>
      <c r="CS3645" s="2">
        <v>14</v>
      </c>
      <c r="CT3645" s="2">
        <v>18.399999999999999</v>
      </c>
      <c r="CV3645" s="2">
        <v>1</v>
      </c>
    </row>
    <row r="3646" spans="1:101" ht="12.75" customHeight="1" x14ac:dyDescent="0.2">
      <c r="A3646">
        <v>5</v>
      </c>
      <c r="B3646" s="2">
        <v>3346</v>
      </c>
      <c r="C3646" s="17">
        <v>3.01</v>
      </c>
      <c r="D3646" s="2">
        <v>2.7</v>
      </c>
      <c r="F3646" s="15">
        <v>2.8270000000000004</v>
      </c>
      <c r="G3646" s="17">
        <v>219</v>
      </c>
      <c r="H3646" s="2">
        <v>165</v>
      </c>
      <c r="I3646" s="2">
        <v>75.3</v>
      </c>
      <c r="J3646" s="2">
        <v>165</v>
      </c>
      <c r="K3646" s="2">
        <v>75.3</v>
      </c>
      <c r="L3646" s="2">
        <v>75.3</v>
      </c>
      <c r="M3646" s="2">
        <v>14</v>
      </c>
      <c r="N3646" s="2">
        <v>6.4</v>
      </c>
      <c r="O3646" s="2">
        <v>40</v>
      </c>
      <c r="P3646" s="2">
        <v>18.3</v>
      </c>
      <c r="Q3646" s="2">
        <v>5</v>
      </c>
      <c r="R3646" s="2">
        <v>2.2999999999999998</v>
      </c>
      <c r="S3646" s="2">
        <v>74</v>
      </c>
      <c r="T3646" s="2">
        <v>33.799999999999997</v>
      </c>
      <c r="U3646" s="2">
        <v>86</v>
      </c>
      <c r="V3646" s="2">
        <v>39.299999999999997</v>
      </c>
      <c r="Y3646" s="2">
        <v>54</v>
      </c>
      <c r="Z3646" s="2">
        <v>24.7</v>
      </c>
      <c r="AB3646" s="2">
        <v>2</v>
      </c>
      <c r="AC3646" s="2">
        <v>1</v>
      </c>
      <c r="AE3646" s="2">
        <v>218</v>
      </c>
      <c r="AF3646" s="2">
        <v>144</v>
      </c>
      <c r="AG3646" s="2">
        <v>65.8</v>
      </c>
      <c r="AH3646" s="2">
        <v>144</v>
      </c>
      <c r="AI3646" s="2">
        <v>65.8</v>
      </c>
      <c r="AJ3646" s="2">
        <v>66.099999999999994</v>
      </c>
      <c r="AK3646" s="2">
        <v>37</v>
      </c>
      <c r="AL3646" s="2">
        <v>16.899999999999999</v>
      </c>
      <c r="AM3646" s="2">
        <v>37</v>
      </c>
      <c r="AN3646" s="2">
        <v>16.899999999999999</v>
      </c>
      <c r="AO3646" s="2">
        <v>3</v>
      </c>
      <c r="AP3646" s="2">
        <v>1.4</v>
      </c>
      <c r="AQ3646" s="2">
        <v>84</v>
      </c>
      <c r="AR3646" s="2">
        <v>38.4</v>
      </c>
      <c r="AS3646" s="2">
        <v>57</v>
      </c>
      <c r="AT3646" s="2">
        <v>26</v>
      </c>
      <c r="AU3646" s="2">
        <v>1</v>
      </c>
      <c r="AV3646" s="2">
        <v>0.5</v>
      </c>
      <c r="AW3646" s="2">
        <v>75</v>
      </c>
      <c r="AX3646" s="2">
        <v>34.200000000000003</v>
      </c>
      <c r="AZ3646" s="2">
        <v>2</v>
      </c>
      <c r="BA3646" s="2">
        <v>1</v>
      </c>
      <c r="CA3646" s="2">
        <v>220</v>
      </c>
      <c r="CB3646" s="2">
        <v>156</v>
      </c>
      <c r="CC3646" s="2">
        <v>70.900000000000006</v>
      </c>
      <c r="CD3646" s="2">
        <v>156</v>
      </c>
      <c r="CE3646" s="2">
        <v>70.900000000000006</v>
      </c>
      <c r="CF3646" s="2">
        <v>70.900000000000006</v>
      </c>
      <c r="CG3646" s="2">
        <v>25</v>
      </c>
      <c r="CH3646" s="2">
        <v>11.4</v>
      </c>
      <c r="CI3646" s="2">
        <v>39</v>
      </c>
      <c r="CJ3646" s="2">
        <v>17.7</v>
      </c>
      <c r="CK3646" s="2">
        <v>2</v>
      </c>
      <c r="CL3646" s="2">
        <v>0.9</v>
      </c>
      <c r="CM3646" s="2">
        <v>97</v>
      </c>
      <c r="CN3646" s="2">
        <v>44.1</v>
      </c>
      <c r="CO3646" s="2">
        <v>57</v>
      </c>
      <c r="CP3646" s="2">
        <v>25.9</v>
      </c>
      <c r="CS3646" s="2">
        <v>64</v>
      </c>
      <c r="CT3646" s="2">
        <v>29.1</v>
      </c>
      <c r="CV3646" s="2">
        <v>1</v>
      </c>
      <c r="CW3646" s="2">
        <v>1</v>
      </c>
    </row>
    <row r="3647" spans="1:101" ht="12.75" customHeight="1" x14ac:dyDescent="0.2">
      <c r="A3647">
        <v>5</v>
      </c>
      <c r="B3647" s="2">
        <v>3349</v>
      </c>
      <c r="C3647" s="17">
        <v>3.01</v>
      </c>
      <c r="D3647" s="2">
        <v>2.83</v>
      </c>
      <c r="F3647" s="15">
        <v>2.9870000000000001</v>
      </c>
      <c r="G3647" s="17">
        <v>71</v>
      </c>
      <c r="H3647" s="2">
        <v>60</v>
      </c>
      <c r="I3647" s="2">
        <v>84.5</v>
      </c>
      <c r="J3647" s="2">
        <v>60</v>
      </c>
      <c r="K3647" s="2">
        <v>84.5</v>
      </c>
      <c r="L3647" s="2">
        <v>84.5</v>
      </c>
      <c r="M3647" s="2">
        <v>4</v>
      </c>
      <c r="N3647" s="2">
        <v>5.6</v>
      </c>
      <c r="O3647" s="2">
        <v>7</v>
      </c>
      <c r="P3647" s="2">
        <v>9.9</v>
      </c>
      <c r="Q3647" s="2">
        <v>5</v>
      </c>
      <c r="R3647" s="2">
        <v>7</v>
      </c>
      <c r="S3647" s="2">
        <v>24</v>
      </c>
      <c r="T3647" s="2">
        <v>33.799999999999997</v>
      </c>
      <c r="U3647" s="2">
        <v>31</v>
      </c>
      <c r="V3647" s="2">
        <v>43.7</v>
      </c>
      <c r="Y3647" s="2">
        <v>11</v>
      </c>
      <c r="Z3647" s="2">
        <v>15.5</v>
      </c>
      <c r="AE3647" s="2">
        <v>71</v>
      </c>
      <c r="AF3647" s="2">
        <v>57</v>
      </c>
      <c r="AG3647" s="2">
        <v>80.3</v>
      </c>
      <c r="AH3647" s="2">
        <v>57</v>
      </c>
      <c r="AI3647" s="2">
        <v>80.3</v>
      </c>
      <c r="AJ3647" s="2">
        <v>80.3</v>
      </c>
      <c r="AK3647" s="2">
        <v>4</v>
      </c>
      <c r="AL3647" s="2">
        <v>5.6</v>
      </c>
      <c r="AM3647" s="2">
        <v>10</v>
      </c>
      <c r="AN3647" s="2">
        <v>14.1</v>
      </c>
      <c r="AO3647" s="2">
        <v>3</v>
      </c>
      <c r="AP3647" s="2">
        <v>4.2</v>
      </c>
      <c r="AQ3647" s="2">
        <v>39</v>
      </c>
      <c r="AR3647" s="2">
        <v>54.9</v>
      </c>
      <c r="AS3647" s="2">
        <v>15</v>
      </c>
      <c r="AT3647" s="2">
        <v>21.1</v>
      </c>
      <c r="AW3647" s="2">
        <v>14</v>
      </c>
      <c r="AX3647" s="2">
        <v>19.7</v>
      </c>
      <c r="CA3647" s="2">
        <v>71</v>
      </c>
      <c r="CB3647" s="2">
        <v>58</v>
      </c>
      <c r="CC3647" s="2">
        <v>81.7</v>
      </c>
      <c r="CD3647" s="2">
        <v>58</v>
      </c>
      <c r="CE3647" s="2">
        <v>81.7</v>
      </c>
      <c r="CF3647" s="2">
        <v>81.7</v>
      </c>
      <c r="CG3647" s="2">
        <v>4</v>
      </c>
      <c r="CH3647" s="2">
        <v>5.6</v>
      </c>
      <c r="CI3647" s="2">
        <v>9</v>
      </c>
      <c r="CJ3647" s="2">
        <v>12.7</v>
      </c>
      <c r="CK3647" s="2">
        <v>3</v>
      </c>
      <c r="CL3647" s="2">
        <v>4.2</v>
      </c>
      <c r="CM3647" s="2">
        <v>30</v>
      </c>
      <c r="CN3647" s="2">
        <v>42.3</v>
      </c>
      <c r="CO3647" s="2">
        <v>25</v>
      </c>
      <c r="CP3647" s="2">
        <v>35.200000000000003</v>
      </c>
      <c r="CS3647" s="2">
        <v>13</v>
      </c>
      <c r="CT3647" s="2">
        <v>18.3</v>
      </c>
    </row>
    <row r="3648" spans="1:101" ht="12.75" customHeight="1" x14ac:dyDescent="0.2">
      <c r="A3648">
        <v>5</v>
      </c>
      <c r="B3648" s="2">
        <v>3351</v>
      </c>
      <c r="C3648" s="17">
        <v>2.89</v>
      </c>
      <c r="D3648" s="2">
        <v>2.44</v>
      </c>
      <c r="F3648" s="15">
        <v>2.4429999999999996</v>
      </c>
      <c r="G3648" s="17">
        <v>61</v>
      </c>
      <c r="H3648" s="2">
        <v>41</v>
      </c>
      <c r="I3648" s="2">
        <v>67.2</v>
      </c>
      <c r="J3648" s="2">
        <v>41</v>
      </c>
      <c r="K3648" s="2">
        <v>67.2</v>
      </c>
      <c r="L3648" s="2">
        <v>67.2</v>
      </c>
      <c r="M3648" s="2">
        <v>5</v>
      </c>
      <c r="N3648" s="2">
        <v>8.1999999999999993</v>
      </c>
      <c r="O3648" s="2">
        <v>15</v>
      </c>
      <c r="P3648" s="2">
        <v>24.6</v>
      </c>
      <c r="Q3648" s="2">
        <v>1</v>
      </c>
      <c r="R3648" s="2">
        <v>1.6</v>
      </c>
      <c r="S3648" s="2">
        <v>19</v>
      </c>
      <c r="T3648" s="2">
        <v>31.1</v>
      </c>
      <c r="U3648" s="2">
        <v>21</v>
      </c>
      <c r="V3648" s="2">
        <v>34.4</v>
      </c>
      <c r="Y3648" s="2">
        <v>20</v>
      </c>
      <c r="Z3648" s="2">
        <v>32.799999999999997</v>
      </c>
      <c r="AE3648" s="2">
        <v>61</v>
      </c>
      <c r="AF3648" s="2">
        <v>32</v>
      </c>
      <c r="AG3648" s="2">
        <v>52.5</v>
      </c>
      <c r="AH3648" s="2">
        <v>32</v>
      </c>
      <c r="AI3648" s="2">
        <v>52.5</v>
      </c>
      <c r="AJ3648" s="2">
        <v>52.5</v>
      </c>
      <c r="AK3648" s="2">
        <v>15</v>
      </c>
      <c r="AL3648" s="2">
        <v>24.6</v>
      </c>
      <c r="AM3648" s="2">
        <v>14</v>
      </c>
      <c r="AN3648" s="2">
        <v>23</v>
      </c>
      <c r="AO3648" s="2">
        <v>1</v>
      </c>
      <c r="AP3648" s="2">
        <v>1.6</v>
      </c>
      <c r="AQ3648" s="2">
        <v>18</v>
      </c>
      <c r="AR3648" s="2">
        <v>29.5</v>
      </c>
      <c r="AS3648" s="2">
        <v>13</v>
      </c>
      <c r="AT3648" s="2">
        <v>21.3</v>
      </c>
      <c r="AW3648" s="2">
        <v>29</v>
      </c>
      <c r="AX3648" s="2">
        <v>47.5</v>
      </c>
      <c r="CA3648" s="2">
        <v>61</v>
      </c>
      <c r="CB3648" s="2">
        <v>30</v>
      </c>
      <c r="CC3648" s="2">
        <v>49.2</v>
      </c>
      <c r="CD3648" s="2">
        <v>30</v>
      </c>
      <c r="CE3648" s="2">
        <v>49.2</v>
      </c>
      <c r="CF3648" s="2">
        <v>49.2</v>
      </c>
      <c r="CG3648" s="2">
        <v>13</v>
      </c>
      <c r="CH3648" s="2">
        <v>21.3</v>
      </c>
      <c r="CI3648" s="2">
        <v>18</v>
      </c>
      <c r="CJ3648" s="2">
        <v>29.5</v>
      </c>
      <c r="CM3648" s="2">
        <v>20</v>
      </c>
      <c r="CN3648" s="2">
        <v>32.799999999999997</v>
      </c>
      <c r="CO3648" s="2">
        <v>10</v>
      </c>
      <c r="CP3648" s="2">
        <v>16.399999999999999</v>
      </c>
      <c r="CS3648" s="2">
        <v>31</v>
      </c>
      <c r="CT3648" s="2">
        <v>50.8</v>
      </c>
    </row>
    <row r="3649" spans="1:101" ht="12.75" customHeight="1" x14ac:dyDescent="0.2">
      <c r="A3649">
        <v>5</v>
      </c>
      <c r="B3649" s="2">
        <v>3352</v>
      </c>
    </row>
    <row r="3650" spans="1:101" ht="12.75" customHeight="1" x14ac:dyDescent="0.2">
      <c r="A3650">
        <v>5</v>
      </c>
      <c r="B3650" s="2">
        <v>3354</v>
      </c>
      <c r="C3650" s="17">
        <v>2.29</v>
      </c>
      <c r="D3650" s="2">
        <v>1.66</v>
      </c>
      <c r="F3650" s="15">
        <v>1.8029999999999999</v>
      </c>
      <c r="G3650" s="17">
        <v>41</v>
      </c>
      <c r="H3650" s="2">
        <v>14</v>
      </c>
      <c r="I3650" s="2">
        <v>34.1</v>
      </c>
      <c r="J3650" s="2">
        <v>14</v>
      </c>
      <c r="K3650" s="2">
        <v>34.1</v>
      </c>
      <c r="L3650" s="2">
        <v>34.1</v>
      </c>
      <c r="M3650" s="2">
        <v>10</v>
      </c>
      <c r="N3650" s="2">
        <v>24.4</v>
      </c>
      <c r="O3650" s="2">
        <v>17</v>
      </c>
      <c r="P3650" s="2">
        <v>41.5</v>
      </c>
      <c r="S3650" s="2">
        <v>6</v>
      </c>
      <c r="T3650" s="2">
        <v>14.6</v>
      </c>
      <c r="U3650" s="2">
        <v>8</v>
      </c>
      <c r="V3650" s="2">
        <v>19.5</v>
      </c>
      <c r="Y3650" s="2">
        <v>27</v>
      </c>
      <c r="Z3650" s="2">
        <v>65.900000000000006</v>
      </c>
      <c r="AB3650" s="2">
        <v>1</v>
      </c>
      <c r="AE3650" s="2">
        <v>40</v>
      </c>
      <c r="AF3650" s="2">
        <v>9</v>
      </c>
      <c r="AG3650" s="2">
        <v>22</v>
      </c>
      <c r="AH3650" s="2">
        <v>9</v>
      </c>
      <c r="AI3650" s="2">
        <v>22</v>
      </c>
      <c r="AJ3650" s="2">
        <v>22.5</v>
      </c>
      <c r="AK3650" s="2">
        <v>22</v>
      </c>
      <c r="AL3650" s="2">
        <v>53.7</v>
      </c>
      <c r="AM3650" s="2">
        <v>9</v>
      </c>
      <c r="AN3650" s="2">
        <v>22</v>
      </c>
      <c r="AQ3650" s="2">
        <v>8</v>
      </c>
      <c r="AR3650" s="2">
        <v>19.5</v>
      </c>
      <c r="AS3650" s="2">
        <v>1</v>
      </c>
      <c r="AT3650" s="2">
        <v>2.4</v>
      </c>
      <c r="AU3650" s="2">
        <v>1</v>
      </c>
      <c r="AV3650" s="2">
        <v>2.4</v>
      </c>
      <c r="AW3650" s="2">
        <v>32</v>
      </c>
      <c r="AX3650" s="2">
        <v>78</v>
      </c>
      <c r="AZ3650" s="2">
        <v>1</v>
      </c>
      <c r="CA3650" s="2">
        <v>40</v>
      </c>
      <c r="CB3650" s="2">
        <v>12</v>
      </c>
      <c r="CC3650" s="2">
        <v>29.3</v>
      </c>
      <c r="CD3650" s="2">
        <v>12</v>
      </c>
      <c r="CE3650" s="2">
        <v>29.3</v>
      </c>
      <c r="CF3650" s="2">
        <v>30</v>
      </c>
      <c r="CG3650" s="2">
        <v>19</v>
      </c>
      <c r="CH3650" s="2">
        <v>46.3</v>
      </c>
      <c r="CI3650" s="2">
        <v>9</v>
      </c>
      <c r="CJ3650" s="2">
        <v>22</v>
      </c>
      <c r="CM3650" s="2">
        <v>11</v>
      </c>
      <c r="CN3650" s="2">
        <v>26.8</v>
      </c>
      <c r="CO3650" s="2">
        <v>1</v>
      </c>
      <c r="CP3650" s="2">
        <v>2.4</v>
      </c>
      <c r="CQ3650" s="2">
        <v>1</v>
      </c>
      <c r="CR3650" s="2">
        <v>2.4</v>
      </c>
      <c r="CS3650" s="2">
        <v>29</v>
      </c>
      <c r="CT3650" s="2">
        <v>70.7</v>
      </c>
      <c r="CV3650" s="2">
        <v>1</v>
      </c>
    </row>
    <row r="3651" spans="1:101" ht="12.75" customHeight="1" x14ac:dyDescent="0.2">
      <c r="A3651">
        <v>5</v>
      </c>
      <c r="B3651" s="2">
        <v>3357</v>
      </c>
      <c r="C3651" s="17">
        <v>3.27</v>
      </c>
      <c r="D3651" s="2">
        <v>2.8</v>
      </c>
      <c r="F3651" s="15">
        <v>3.0380000000000003</v>
      </c>
      <c r="G3651" s="17">
        <v>51</v>
      </c>
      <c r="H3651" s="2">
        <v>43</v>
      </c>
      <c r="I3651" s="2">
        <v>84.3</v>
      </c>
      <c r="J3651" s="2">
        <v>43</v>
      </c>
      <c r="K3651" s="2">
        <v>84.3</v>
      </c>
      <c r="L3651" s="2">
        <v>84.3</v>
      </c>
      <c r="M3651" s="2">
        <v>1</v>
      </c>
      <c r="N3651" s="2">
        <v>2</v>
      </c>
      <c r="O3651" s="2">
        <v>7</v>
      </c>
      <c r="P3651" s="2">
        <v>13.7</v>
      </c>
      <c r="S3651" s="2">
        <v>20</v>
      </c>
      <c r="T3651" s="2">
        <v>39.200000000000003</v>
      </c>
      <c r="U3651" s="2">
        <v>23</v>
      </c>
      <c r="V3651" s="2">
        <v>45.1</v>
      </c>
      <c r="Y3651" s="2">
        <v>8</v>
      </c>
      <c r="Z3651" s="2">
        <v>15.7</v>
      </c>
      <c r="AC3651" s="2">
        <v>5</v>
      </c>
      <c r="AE3651" s="2">
        <v>51</v>
      </c>
      <c r="AF3651" s="2">
        <v>36</v>
      </c>
      <c r="AG3651" s="2">
        <v>70.599999999999994</v>
      </c>
      <c r="AH3651" s="2">
        <v>36</v>
      </c>
      <c r="AI3651" s="2">
        <v>70.599999999999994</v>
      </c>
      <c r="AJ3651" s="2">
        <v>70.599999999999994</v>
      </c>
      <c r="AK3651" s="2">
        <v>5</v>
      </c>
      <c r="AL3651" s="2">
        <v>9.8000000000000007</v>
      </c>
      <c r="AM3651" s="2">
        <v>10</v>
      </c>
      <c r="AN3651" s="2">
        <v>19.600000000000001</v>
      </c>
      <c r="AQ3651" s="2">
        <v>26</v>
      </c>
      <c r="AR3651" s="2">
        <v>51</v>
      </c>
      <c r="AS3651" s="2">
        <v>10</v>
      </c>
      <c r="AT3651" s="2">
        <v>19.600000000000001</v>
      </c>
      <c r="AW3651" s="2">
        <v>15</v>
      </c>
      <c r="AX3651" s="2">
        <v>29.4</v>
      </c>
      <c r="BA3651" s="2">
        <v>5</v>
      </c>
      <c r="CA3651" s="2">
        <v>51</v>
      </c>
      <c r="CB3651" s="2">
        <v>37</v>
      </c>
      <c r="CC3651" s="2">
        <v>72.5</v>
      </c>
      <c r="CD3651" s="2">
        <v>37</v>
      </c>
      <c r="CE3651" s="2">
        <v>72.5</v>
      </c>
      <c r="CF3651" s="2">
        <v>72.5</v>
      </c>
      <c r="CG3651" s="2">
        <v>1</v>
      </c>
      <c r="CH3651" s="2">
        <v>2</v>
      </c>
      <c r="CI3651" s="2">
        <v>13</v>
      </c>
      <c r="CJ3651" s="2">
        <v>25.5</v>
      </c>
      <c r="CM3651" s="2">
        <v>20</v>
      </c>
      <c r="CN3651" s="2">
        <v>39.200000000000003</v>
      </c>
      <c r="CO3651" s="2">
        <v>17</v>
      </c>
      <c r="CP3651" s="2">
        <v>33.299999999999997</v>
      </c>
      <c r="CS3651" s="2">
        <v>14</v>
      </c>
      <c r="CT3651" s="2">
        <v>27.5</v>
      </c>
      <c r="CW3651" s="2">
        <v>5</v>
      </c>
    </row>
    <row r="3652" spans="1:101" ht="12.75" customHeight="1" x14ac:dyDescent="0.2">
      <c r="A3652">
        <v>5</v>
      </c>
      <c r="B3652" s="2">
        <v>3364</v>
      </c>
      <c r="C3652" s="17">
        <v>2.56</v>
      </c>
      <c r="D3652" s="2">
        <v>2.17</v>
      </c>
      <c r="F3652" s="15">
        <v>2.2749999999999999</v>
      </c>
      <c r="G3652" s="17">
        <v>56</v>
      </c>
      <c r="H3652" s="2">
        <v>33</v>
      </c>
      <c r="I3652" s="2">
        <v>57.9</v>
      </c>
      <c r="J3652" s="2">
        <v>33</v>
      </c>
      <c r="K3652" s="2">
        <v>57.9</v>
      </c>
      <c r="L3652" s="2">
        <v>58.9</v>
      </c>
      <c r="M3652" s="2">
        <v>8</v>
      </c>
      <c r="N3652" s="2">
        <v>14</v>
      </c>
      <c r="O3652" s="2">
        <v>15</v>
      </c>
      <c r="P3652" s="2">
        <v>26.3</v>
      </c>
      <c r="Q3652" s="2">
        <v>2</v>
      </c>
      <c r="R3652" s="2">
        <v>3.5</v>
      </c>
      <c r="S3652" s="2">
        <v>16</v>
      </c>
      <c r="T3652" s="2">
        <v>28.1</v>
      </c>
      <c r="U3652" s="2">
        <v>15</v>
      </c>
      <c r="V3652" s="2">
        <v>26.3</v>
      </c>
      <c r="W3652" s="2">
        <v>1</v>
      </c>
      <c r="X3652" s="2">
        <v>1.8</v>
      </c>
      <c r="Y3652" s="2">
        <v>24</v>
      </c>
      <c r="Z3652" s="2">
        <v>42.1</v>
      </c>
      <c r="AB3652" s="2">
        <v>1</v>
      </c>
      <c r="AC3652" s="2">
        <v>1</v>
      </c>
      <c r="AE3652" s="2">
        <v>57</v>
      </c>
      <c r="AF3652" s="2">
        <v>26</v>
      </c>
      <c r="AG3652" s="2">
        <v>44.8</v>
      </c>
      <c r="AH3652" s="2">
        <v>26</v>
      </c>
      <c r="AI3652" s="2">
        <v>44.8</v>
      </c>
      <c r="AJ3652" s="2">
        <v>45.6</v>
      </c>
      <c r="AK3652" s="2">
        <v>21</v>
      </c>
      <c r="AL3652" s="2">
        <v>36.200000000000003</v>
      </c>
      <c r="AM3652" s="2">
        <v>10</v>
      </c>
      <c r="AN3652" s="2">
        <v>17.2</v>
      </c>
      <c r="AO3652" s="2">
        <v>1</v>
      </c>
      <c r="AP3652" s="2">
        <v>1.7</v>
      </c>
      <c r="AQ3652" s="2">
        <v>15</v>
      </c>
      <c r="AR3652" s="2">
        <v>25.9</v>
      </c>
      <c r="AS3652" s="2">
        <v>10</v>
      </c>
      <c r="AT3652" s="2">
        <v>17.2</v>
      </c>
      <c r="AU3652" s="2">
        <v>1</v>
      </c>
      <c r="AV3652" s="2">
        <v>1.7</v>
      </c>
      <c r="AW3652" s="2">
        <v>32</v>
      </c>
      <c r="AX3652" s="2">
        <v>55.2</v>
      </c>
      <c r="BA3652" s="2">
        <v>1</v>
      </c>
      <c r="CA3652" s="2">
        <v>57</v>
      </c>
      <c r="CB3652" s="2">
        <v>29</v>
      </c>
      <c r="CC3652" s="2">
        <v>50</v>
      </c>
      <c r="CD3652" s="2">
        <v>29</v>
      </c>
      <c r="CE3652" s="2">
        <v>50</v>
      </c>
      <c r="CF3652" s="2">
        <v>50.9</v>
      </c>
      <c r="CG3652" s="2">
        <v>11</v>
      </c>
      <c r="CH3652" s="2">
        <v>19</v>
      </c>
      <c r="CI3652" s="2">
        <v>17</v>
      </c>
      <c r="CJ3652" s="2">
        <v>29.3</v>
      </c>
      <c r="CK3652" s="2">
        <v>3</v>
      </c>
      <c r="CL3652" s="2">
        <v>5.2</v>
      </c>
      <c r="CM3652" s="2">
        <v>17</v>
      </c>
      <c r="CN3652" s="2">
        <v>29.3</v>
      </c>
      <c r="CO3652" s="2">
        <v>9</v>
      </c>
      <c r="CP3652" s="2">
        <v>15.5</v>
      </c>
      <c r="CQ3652" s="2">
        <v>1</v>
      </c>
      <c r="CR3652" s="2">
        <v>1.7</v>
      </c>
      <c r="CS3652" s="2">
        <v>29</v>
      </c>
      <c r="CT3652" s="2">
        <v>50</v>
      </c>
      <c r="CW3652" s="2">
        <v>1</v>
      </c>
    </row>
    <row r="3653" spans="1:101" ht="12.75" customHeight="1" x14ac:dyDescent="0.2">
      <c r="A3653">
        <v>5</v>
      </c>
      <c r="B3653" s="2">
        <v>3365</v>
      </c>
      <c r="C3653" s="17">
        <v>2.88</v>
      </c>
      <c r="D3653" s="2">
        <v>2.79</v>
      </c>
      <c r="F3653" s="15">
        <v>2.6510000000000002</v>
      </c>
      <c r="G3653" s="17">
        <v>52</v>
      </c>
      <c r="H3653" s="2">
        <v>40</v>
      </c>
      <c r="I3653" s="2">
        <v>76.900000000000006</v>
      </c>
      <c r="J3653" s="2">
        <v>40</v>
      </c>
      <c r="K3653" s="2">
        <v>76.900000000000006</v>
      </c>
      <c r="L3653" s="2">
        <v>76.900000000000006</v>
      </c>
      <c r="M3653" s="2">
        <v>1</v>
      </c>
      <c r="N3653" s="2">
        <v>1.9</v>
      </c>
      <c r="O3653" s="2">
        <v>11</v>
      </c>
      <c r="P3653" s="2">
        <v>21.2</v>
      </c>
      <c r="Q3653" s="2">
        <v>3</v>
      </c>
      <c r="R3653" s="2">
        <v>5.8</v>
      </c>
      <c r="S3653" s="2">
        <v>21</v>
      </c>
      <c r="T3653" s="2">
        <v>40.4</v>
      </c>
      <c r="U3653" s="2">
        <v>16</v>
      </c>
      <c r="V3653" s="2">
        <v>30.8</v>
      </c>
      <c r="Y3653" s="2">
        <v>12</v>
      </c>
      <c r="Z3653" s="2">
        <v>23.1</v>
      </c>
      <c r="AC3653" s="2">
        <v>1</v>
      </c>
      <c r="AE3653" s="2">
        <v>52</v>
      </c>
      <c r="AF3653" s="2">
        <v>33</v>
      </c>
      <c r="AG3653" s="2">
        <v>63.5</v>
      </c>
      <c r="AH3653" s="2">
        <v>33</v>
      </c>
      <c r="AI3653" s="2">
        <v>63.5</v>
      </c>
      <c r="AJ3653" s="2">
        <v>63.5</v>
      </c>
      <c r="AK3653" s="2">
        <v>5</v>
      </c>
      <c r="AL3653" s="2">
        <v>9.6</v>
      </c>
      <c r="AM3653" s="2">
        <v>14</v>
      </c>
      <c r="AN3653" s="2">
        <v>26.9</v>
      </c>
      <c r="AQ3653" s="2">
        <v>20</v>
      </c>
      <c r="AR3653" s="2">
        <v>38.5</v>
      </c>
      <c r="AS3653" s="2">
        <v>13</v>
      </c>
      <c r="AT3653" s="2">
        <v>25</v>
      </c>
      <c r="AW3653" s="2">
        <v>19</v>
      </c>
      <c r="AX3653" s="2">
        <v>36.5</v>
      </c>
      <c r="BA3653" s="2">
        <v>1</v>
      </c>
      <c r="CA3653" s="2">
        <v>51</v>
      </c>
      <c r="CB3653" s="2">
        <v>31</v>
      </c>
      <c r="CC3653" s="2">
        <v>60.8</v>
      </c>
      <c r="CD3653" s="2">
        <v>31</v>
      </c>
      <c r="CE3653" s="2">
        <v>60.8</v>
      </c>
      <c r="CF3653" s="2">
        <v>60.8</v>
      </c>
      <c r="CG3653" s="2">
        <v>6</v>
      </c>
      <c r="CH3653" s="2">
        <v>11.8</v>
      </c>
      <c r="CI3653" s="2">
        <v>14</v>
      </c>
      <c r="CJ3653" s="2">
        <v>27.5</v>
      </c>
      <c r="CK3653" s="2">
        <v>1</v>
      </c>
      <c r="CL3653" s="2">
        <v>2</v>
      </c>
      <c r="CM3653" s="2">
        <v>19</v>
      </c>
      <c r="CN3653" s="2">
        <v>37.299999999999997</v>
      </c>
      <c r="CO3653" s="2">
        <v>11</v>
      </c>
      <c r="CP3653" s="2">
        <v>21.6</v>
      </c>
      <c r="CS3653" s="2">
        <v>20</v>
      </c>
      <c r="CT3653" s="2">
        <v>39.200000000000003</v>
      </c>
      <c r="CV3653" s="2">
        <v>1</v>
      </c>
      <c r="CW3653" s="2">
        <v>1</v>
      </c>
    </row>
    <row r="3654" spans="1:101" ht="12.75" customHeight="1" x14ac:dyDescent="0.2">
      <c r="A3654">
        <v>5</v>
      </c>
      <c r="B3654" s="2">
        <v>3369</v>
      </c>
      <c r="C3654" s="17">
        <v>3.14</v>
      </c>
      <c r="D3654" s="2">
        <v>2.72</v>
      </c>
      <c r="F3654" s="15">
        <v>2.8860000000000001</v>
      </c>
      <c r="G3654" s="17">
        <v>88</v>
      </c>
      <c r="H3654" s="2">
        <v>63</v>
      </c>
      <c r="I3654" s="2">
        <v>71.599999999999994</v>
      </c>
      <c r="J3654" s="2">
        <v>63</v>
      </c>
      <c r="K3654" s="2">
        <v>71.599999999999994</v>
      </c>
      <c r="L3654" s="2">
        <v>71.599999999999994</v>
      </c>
      <c r="M3654" s="2">
        <v>8</v>
      </c>
      <c r="N3654" s="2">
        <v>9.1</v>
      </c>
      <c r="O3654" s="2">
        <v>17</v>
      </c>
      <c r="P3654" s="2">
        <v>19.3</v>
      </c>
      <c r="Q3654" s="2">
        <v>1</v>
      </c>
      <c r="R3654" s="2">
        <v>1.1000000000000001</v>
      </c>
      <c r="S3654" s="2">
        <v>14</v>
      </c>
      <c r="T3654" s="2">
        <v>15.9</v>
      </c>
      <c r="U3654" s="2">
        <v>48</v>
      </c>
      <c r="V3654" s="2">
        <v>54.5</v>
      </c>
      <c r="Y3654" s="2">
        <v>25</v>
      </c>
      <c r="Z3654" s="2">
        <v>28.4</v>
      </c>
      <c r="AB3654" s="2">
        <v>5</v>
      </c>
      <c r="AC3654" s="2">
        <v>3</v>
      </c>
      <c r="AE3654" s="2">
        <v>88</v>
      </c>
      <c r="AF3654" s="2">
        <v>57</v>
      </c>
      <c r="AG3654" s="2">
        <v>64</v>
      </c>
      <c r="AH3654" s="2">
        <v>57</v>
      </c>
      <c r="AI3654" s="2">
        <v>64</v>
      </c>
      <c r="AJ3654" s="2">
        <v>64.8</v>
      </c>
      <c r="AK3654" s="2">
        <v>14</v>
      </c>
      <c r="AL3654" s="2">
        <v>15.7</v>
      </c>
      <c r="AM3654" s="2">
        <v>17</v>
      </c>
      <c r="AN3654" s="2">
        <v>19.100000000000001</v>
      </c>
      <c r="AO3654" s="2">
        <v>2</v>
      </c>
      <c r="AP3654" s="2">
        <v>2.2000000000000002</v>
      </c>
      <c r="AQ3654" s="2">
        <v>26</v>
      </c>
      <c r="AR3654" s="2">
        <v>29.2</v>
      </c>
      <c r="AS3654" s="2">
        <v>29</v>
      </c>
      <c r="AT3654" s="2">
        <v>32.6</v>
      </c>
      <c r="AU3654" s="2">
        <v>1</v>
      </c>
      <c r="AV3654" s="2">
        <v>1.1000000000000001</v>
      </c>
      <c r="AW3654" s="2">
        <v>32</v>
      </c>
      <c r="AX3654" s="2">
        <v>36</v>
      </c>
      <c r="AZ3654" s="2">
        <v>3</v>
      </c>
      <c r="BA3654" s="2">
        <v>4</v>
      </c>
      <c r="CA3654" s="2">
        <v>88</v>
      </c>
      <c r="CB3654" s="2">
        <v>60</v>
      </c>
      <c r="CC3654" s="2">
        <v>67.400000000000006</v>
      </c>
      <c r="CD3654" s="2">
        <v>60</v>
      </c>
      <c r="CE3654" s="2">
        <v>67.400000000000006</v>
      </c>
      <c r="CF3654" s="2">
        <v>68.2</v>
      </c>
      <c r="CG3654" s="2">
        <v>9</v>
      </c>
      <c r="CH3654" s="2">
        <v>10.1</v>
      </c>
      <c r="CI3654" s="2">
        <v>19</v>
      </c>
      <c r="CJ3654" s="2">
        <v>21.3</v>
      </c>
      <c r="CM3654" s="2">
        <v>30</v>
      </c>
      <c r="CN3654" s="2">
        <v>33.700000000000003</v>
      </c>
      <c r="CO3654" s="2">
        <v>30</v>
      </c>
      <c r="CP3654" s="2">
        <v>33.700000000000003</v>
      </c>
      <c r="CQ3654" s="2">
        <v>1</v>
      </c>
      <c r="CR3654" s="2">
        <v>1.1000000000000001</v>
      </c>
      <c r="CS3654" s="2">
        <v>29</v>
      </c>
      <c r="CT3654" s="2">
        <v>32.6</v>
      </c>
      <c r="CV3654" s="2">
        <v>3</v>
      </c>
      <c r="CW3654" s="2">
        <v>4</v>
      </c>
    </row>
    <row r="3655" spans="1:101" ht="12.75" customHeight="1" x14ac:dyDescent="0.2">
      <c r="A3655">
        <v>5</v>
      </c>
      <c r="B3655" s="2">
        <v>3374</v>
      </c>
      <c r="C3655" s="17">
        <v>3.08</v>
      </c>
      <c r="D3655" s="2">
        <v>2.88</v>
      </c>
      <c r="F3655" s="15">
        <v>2.84</v>
      </c>
      <c r="G3655" s="17">
        <v>94</v>
      </c>
      <c r="H3655" s="2">
        <v>74</v>
      </c>
      <c r="I3655" s="2">
        <v>77.900000000000006</v>
      </c>
      <c r="J3655" s="2">
        <v>74</v>
      </c>
      <c r="K3655" s="2">
        <v>77.900000000000006</v>
      </c>
      <c r="L3655" s="2">
        <v>78.7</v>
      </c>
      <c r="M3655" s="2">
        <v>6</v>
      </c>
      <c r="N3655" s="2">
        <v>6.3</v>
      </c>
      <c r="O3655" s="2">
        <v>14</v>
      </c>
      <c r="P3655" s="2">
        <v>14.7</v>
      </c>
      <c r="Q3655" s="2">
        <v>3</v>
      </c>
      <c r="R3655" s="2">
        <v>3.2</v>
      </c>
      <c r="S3655" s="2">
        <v>25</v>
      </c>
      <c r="T3655" s="2">
        <v>26.3</v>
      </c>
      <c r="U3655" s="2">
        <v>46</v>
      </c>
      <c r="V3655" s="2">
        <v>48.4</v>
      </c>
      <c r="W3655" s="2">
        <v>1</v>
      </c>
      <c r="X3655" s="2">
        <v>1.1000000000000001</v>
      </c>
      <c r="Y3655" s="2">
        <v>21</v>
      </c>
      <c r="Z3655" s="2">
        <v>22.1</v>
      </c>
      <c r="AB3655" s="2">
        <v>2</v>
      </c>
      <c r="AC3655" s="2">
        <v>3</v>
      </c>
      <c r="AE3655" s="2">
        <v>93</v>
      </c>
      <c r="AF3655" s="2">
        <v>65</v>
      </c>
      <c r="AG3655" s="2">
        <v>69.099999999999994</v>
      </c>
      <c r="AH3655" s="2">
        <v>65</v>
      </c>
      <c r="AI3655" s="2">
        <v>69.099999999999994</v>
      </c>
      <c r="AJ3655" s="2">
        <v>69.900000000000006</v>
      </c>
      <c r="AK3655" s="2">
        <v>14</v>
      </c>
      <c r="AL3655" s="2">
        <v>14.9</v>
      </c>
      <c r="AM3655" s="2">
        <v>14</v>
      </c>
      <c r="AN3655" s="2">
        <v>14.9</v>
      </c>
      <c r="AQ3655" s="2">
        <v>31</v>
      </c>
      <c r="AR3655" s="2">
        <v>33</v>
      </c>
      <c r="AS3655" s="2">
        <v>34</v>
      </c>
      <c r="AT3655" s="2">
        <v>36.200000000000003</v>
      </c>
      <c r="AU3655" s="2">
        <v>1</v>
      </c>
      <c r="AV3655" s="2">
        <v>1.1000000000000001</v>
      </c>
      <c r="AW3655" s="2">
        <v>29</v>
      </c>
      <c r="AX3655" s="2">
        <v>30.9</v>
      </c>
      <c r="AY3655" s="2">
        <v>1</v>
      </c>
      <c r="AZ3655" s="2">
        <v>2</v>
      </c>
      <c r="BA3655" s="2">
        <v>3</v>
      </c>
      <c r="CA3655" s="2">
        <v>94</v>
      </c>
      <c r="CB3655" s="2">
        <v>64</v>
      </c>
      <c r="CC3655" s="2">
        <v>67.400000000000006</v>
      </c>
      <c r="CD3655" s="2">
        <v>64</v>
      </c>
      <c r="CE3655" s="2">
        <v>67.400000000000006</v>
      </c>
      <c r="CF3655" s="2">
        <v>68.099999999999994</v>
      </c>
      <c r="CG3655" s="2">
        <v>11</v>
      </c>
      <c r="CH3655" s="2">
        <v>11.6</v>
      </c>
      <c r="CI3655" s="2">
        <v>19</v>
      </c>
      <c r="CJ3655" s="2">
        <v>20</v>
      </c>
      <c r="CK3655" s="2">
        <v>2</v>
      </c>
      <c r="CL3655" s="2">
        <v>2.1</v>
      </c>
      <c r="CM3655" s="2">
        <v>27</v>
      </c>
      <c r="CN3655" s="2">
        <v>28.4</v>
      </c>
      <c r="CO3655" s="2">
        <v>35</v>
      </c>
      <c r="CP3655" s="2">
        <v>36.799999999999997</v>
      </c>
      <c r="CQ3655" s="2">
        <v>1</v>
      </c>
      <c r="CR3655" s="2">
        <v>1.1000000000000001</v>
      </c>
      <c r="CS3655" s="2">
        <v>31</v>
      </c>
      <c r="CT3655" s="2">
        <v>32.6</v>
      </c>
      <c r="CV3655" s="2">
        <v>2</v>
      </c>
      <c r="CW3655" s="2">
        <v>3</v>
      </c>
    </row>
    <row r="3656" spans="1:101" ht="12.75" customHeight="1" x14ac:dyDescent="0.2">
      <c r="A3656">
        <v>5</v>
      </c>
      <c r="B3656" s="2">
        <v>3375</v>
      </c>
      <c r="C3656" s="17">
        <v>3.21</v>
      </c>
      <c r="D3656" s="2">
        <v>3</v>
      </c>
      <c r="F3656" s="15">
        <v>3.4970000000000003</v>
      </c>
      <c r="G3656" s="17">
        <v>14</v>
      </c>
      <c r="H3656" s="2">
        <v>10</v>
      </c>
      <c r="I3656" s="2">
        <v>71.400000000000006</v>
      </c>
      <c r="J3656" s="2">
        <v>10</v>
      </c>
      <c r="K3656" s="2">
        <v>71.400000000000006</v>
      </c>
      <c r="L3656" s="2">
        <v>71.400000000000006</v>
      </c>
      <c r="O3656" s="2">
        <v>4</v>
      </c>
      <c r="P3656" s="2">
        <v>28.6</v>
      </c>
      <c r="S3656" s="2">
        <v>3</v>
      </c>
      <c r="T3656" s="2">
        <v>21.4</v>
      </c>
      <c r="U3656" s="2">
        <v>7</v>
      </c>
      <c r="V3656" s="2">
        <v>50</v>
      </c>
      <c r="Y3656" s="2">
        <v>4</v>
      </c>
      <c r="Z3656" s="2">
        <v>28.6</v>
      </c>
      <c r="AB3656" s="2">
        <v>1</v>
      </c>
      <c r="AE3656" s="2">
        <v>14</v>
      </c>
      <c r="AF3656" s="2">
        <v>11</v>
      </c>
      <c r="AG3656" s="2">
        <v>78.599999999999994</v>
      </c>
      <c r="AH3656" s="2">
        <v>11</v>
      </c>
      <c r="AI3656" s="2">
        <v>78.599999999999994</v>
      </c>
      <c r="AJ3656" s="2">
        <v>78.599999999999994</v>
      </c>
      <c r="AK3656" s="2">
        <v>1</v>
      </c>
      <c r="AL3656" s="2">
        <v>7.1</v>
      </c>
      <c r="AM3656" s="2">
        <v>2</v>
      </c>
      <c r="AN3656" s="2">
        <v>14.3</v>
      </c>
      <c r="AQ3656" s="2">
        <v>7</v>
      </c>
      <c r="AR3656" s="2">
        <v>50</v>
      </c>
      <c r="AS3656" s="2">
        <v>4</v>
      </c>
      <c r="AT3656" s="2">
        <v>28.6</v>
      </c>
      <c r="AW3656" s="2">
        <v>3</v>
      </c>
      <c r="AX3656" s="2">
        <v>21.4</v>
      </c>
      <c r="AZ3656" s="2">
        <v>1</v>
      </c>
      <c r="CA3656" s="2">
        <v>14</v>
      </c>
      <c r="CB3656" s="2">
        <v>13</v>
      </c>
      <c r="CC3656" s="2">
        <v>92.9</v>
      </c>
      <c r="CD3656" s="2">
        <v>13</v>
      </c>
      <c r="CE3656" s="2">
        <v>92.9</v>
      </c>
      <c r="CF3656" s="2">
        <v>92.9</v>
      </c>
      <c r="CI3656" s="2">
        <v>1</v>
      </c>
      <c r="CJ3656" s="2">
        <v>7.1</v>
      </c>
      <c r="CM3656" s="2">
        <v>5</v>
      </c>
      <c r="CN3656" s="2">
        <v>35.700000000000003</v>
      </c>
      <c r="CO3656" s="2">
        <v>8</v>
      </c>
      <c r="CP3656" s="2">
        <v>57.1</v>
      </c>
      <c r="CS3656" s="2">
        <v>1</v>
      </c>
      <c r="CT3656" s="2">
        <v>7.1</v>
      </c>
      <c r="CV3656" s="2">
        <v>1</v>
      </c>
    </row>
    <row r="3657" spans="1:101" ht="12.75" customHeight="1" x14ac:dyDescent="0.2">
      <c r="A3657">
        <v>5</v>
      </c>
      <c r="B3657" s="2">
        <v>3377</v>
      </c>
      <c r="C3657" s="17">
        <v>3.31</v>
      </c>
      <c r="D3657" s="2">
        <v>2.87</v>
      </c>
      <c r="F3657" s="15">
        <v>3.0010000000000003</v>
      </c>
      <c r="G3657" s="17">
        <v>66</v>
      </c>
      <c r="H3657" s="2">
        <v>54</v>
      </c>
      <c r="I3657" s="2">
        <v>80.599999999999994</v>
      </c>
      <c r="J3657" s="2">
        <v>54</v>
      </c>
      <c r="K3657" s="2">
        <v>80.599999999999994</v>
      </c>
      <c r="L3657" s="2">
        <v>81.8</v>
      </c>
      <c r="M3657" s="2">
        <v>3</v>
      </c>
      <c r="N3657" s="2">
        <v>4.5</v>
      </c>
      <c r="O3657" s="2">
        <v>9</v>
      </c>
      <c r="P3657" s="2">
        <v>13.4</v>
      </c>
      <c r="S3657" s="2">
        <v>15</v>
      </c>
      <c r="T3657" s="2">
        <v>22.4</v>
      </c>
      <c r="U3657" s="2">
        <v>39</v>
      </c>
      <c r="V3657" s="2">
        <v>58.2</v>
      </c>
      <c r="W3657" s="2">
        <v>1</v>
      </c>
      <c r="X3657" s="2">
        <v>1.5</v>
      </c>
      <c r="Y3657" s="2">
        <v>13</v>
      </c>
      <c r="Z3657" s="2">
        <v>19.399999999999999</v>
      </c>
      <c r="AC3657" s="2">
        <v>4</v>
      </c>
      <c r="AE3657" s="2">
        <v>66</v>
      </c>
      <c r="AF3657" s="2">
        <v>49</v>
      </c>
      <c r="AG3657" s="2">
        <v>73.099999999999994</v>
      </c>
      <c r="AH3657" s="2">
        <v>49</v>
      </c>
      <c r="AI3657" s="2">
        <v>73.099999999999994</v>
      </c>
      <c r="AJ3657" s="2">
        <v>74.2</v>
      </c>
      <c r="AK3657" s="2">
        <v>7</v>
      </c>
      <c r="AL3657" s="2">
        <v>10.4</v>
      </c>
      <c r="AM3657" s="2">
        <v>10</v>
      </c>
      <c r="AN3657" s="2">
        <v>14.9</v>
      </c>
      <c r="AQ3657" s="2">
        <v>31</v>
      </c>
      <c r="AR3657" s="2">
        <v>46.3</v>
      </c>
      <c r="AS3657" s="2">
        <v>18</v>
      </c>
      <c r="AT3657" s="2">
        <v>26.9</v>
      </c>
      <c r="AU3657" s="2">
        <v>1</v>
      </c>
      <c r="AV3657" s="2">
        <v>1.5</v>
      </c>
      <c r="AW3657" s="2">
        <v>18</v>
      </c>
      <c r="AX3657" s="2">
        <v>26.9</v>
      </c>
      <c r="BA3657" s="2">
        <v>4</v>
      </c>
      <c r="CA3657" s="2">
        <v>65</v>
      </c>
      <c r="CB3657" s="2">
        <v>50</v>
      </c>
      <c r="CC3657" s="2">
        <v>75.8</v>
      </c>
      <c r="CD3657" s="2">
        <v>50</v>
      </c>
      <c r="CE3657" s="2">
        <v>75.8</v>
      </c>
      <c r="CF3657" s="2">
        <v>76.900000000000006</v>
      </c>
      <c r="CG3657" s="2">
        <v>8</v>
      </c>
      <c r="CH3657" s="2">
        <v>12.1</v>
      </c>
      <c r="CI3657" s="2">
        <v>7</v>
      </c>
      <c r="CJ3657" s="2">
        <v>10.6</v>
      </c>
      <c r="CM3657" s="2">
        <v>24</v>
      </c>
      <c r="CN3657" s="2">
        <v>36.4</v>
      </c>
      <c r="CO3657" s="2">
        <v>26</v>
      </c>
      <c r="CP3657" s="2">
        <v>39.4</v>
      </c>
      <c r="CQ3657" s="2">
        <v>1</v>
      </c>
      <c r="CR3657" s="2">
        <v>1.5</v>
      </c>
      <c r="CS3657" s="2">
        <v>16</v>
      </c>
      <c r="CT3657" s="2">
        <v>24.2</v>
      </c>
      <c r="CV3657" s="2">
        <v>1</v>
      </c>
      <c r="CW3657" s="2">
        <v>4</v>
      </c>
    </row>
    <row r="3658" spans="1:101" ht="12.75" customHeight="1" x14ac:dyDescent="0.2">
      <c r="A3658">
        <v>5</v>
      </c>
      <c r="B3658" s="2">
        <v>3378</v>
      </c>
      <c r="C3658" s="17">
        <v>2.85</v>
      </c>
      <c r="D3658" s="2">
        <v>2.58</v>
      </c>
      <c r="F3658" s="15">
        <v>2.7310000000000003</v>
      </c>
      <c r="G3658" s="17">
        <v>52</v>
      </c>
      <c r="H3658" s="2">
        <v>33</v>
      </c>
      <c r="I3658" s="2">
        <v>63.5</v>
      </c>
      <c r="J3658" s="2">
        <v>33</v>
      </c>
      <c r="K3658" s="2">
        <v>63.5</v>
      </c>
      <c r="L3658" s="2">
        <v>63.5</v>
      </c>
      <c r="M3658" s="2">
        <v>4</v>
      </c>
      <c r="N3658" s="2">
        <v>7.7</v>
      </c>
      <c r="O3658" s="2">
        <v>15</v>
      </c>
      <c r="P3658" s="2">
        <v>28.8</v>
      </c>
      <c r="Q3658" s="2">
        <v>1</v>
      </c>
      <c r="R3658" s="2">
        <v>1.9</v>
      </c>
      <c r="S3658" s="2">
        <v>14</v>
      </c>
      <c r="T3658" s="2">
        <v>26.9</v>
      </c>
      <c r="U3658" s="2">
        <v>18</v>
      </c>
      <c r="V3658" s="2">
        <v>34.6</v>
      </c>
      <c r="Y3658" s="2">
        <v>19</v>
      </c>
      <c r="Z3658" s="2">
        <v>36.5</v>
      </c>
      <c r="AE3658" s="2">
        <v>52</v>
      </c>
      <c r="AF3658" s="2">
        <v>32</v>
      </c>
      <c r="AG3658" s="2">
        <v>61.5</v>
      </c>
      <c r="AH3658" s="2">
        <v>32</v>
      </c>
      <c r="AI3658" s="2">
        <v>61.5</v>
      </c>
      <c r="AJ3658" s="2">
        <v>61.5</v>
      </c>
      <c r="AK3658" s="2">
        <v>8</v>
      </c>
      <c r="AL3658" s="2">
        <v>15.4</v>
      </c>
      <c r="AM3658" s="2">
        <v>12</v>
      </c>
      <c r="AN3658" s="2">
        <v>23.1</v>
      </c>
      <c r="AO3658" s="2">
        <v>1</v>
      </c>
      <c r="AP3658" s="2">
        <v>1.9</v>
      </c>
      <c r="AQ3658" s="2">
        <v>22</v>
      </c>
      <c r="AR3658" s="2">
        <v>42.3</v>
      </c>
      <c r="AS3658" s="2">
        <v>9</v>
      </c>
      <c r="AT3658" s="2">
        <v>17.3</v>
      </c>
      <c r="AW3658" s="2">
        <v>20</v>
      </c>
      <c r="AX3658" s="2">
        <v>38.5</v>
      </c>
      <c r="CA3658" s="2">
        <v>52</v>
      </c>
      <c r="CB3658" s="2">
        <v>34</v>
      </c>
      <c r="CC3658" s="2">
        <v>65.400000000000006</v>
      </c>
      <c r="CD3658" s="2">
        <v>34</v>
      </c>
      <c r="CE3658" s="2">
        <v>65.400000000000006</v>
      </c>
      <c r="CF3658" s="2">
        <v>65.400000000000006</v>
      </c>
      <c r="CG3658" s="2">
        <v>10</v>
      </c>
      <c r="CH3658" s="2">
        <v>19.2</v>
      </c>
      <c r="CI3658" s="2">
        <v>8</v>
      </c>
      <c r="CJ3658" s="2">
        <v>15.4</v>
      </c>
      <c r="CM3658" s="2">
        <v>20</v>
      </c>
      <c r="CN3658" s="2">
        <v>38.5</v>
      </c>
      <c r="CO3658" s="2">
        <v>14</v>
      </c>
      <c r="CP3658" s="2">
        <v>26.9</v>
      </c>
      <c r="CS3658" s="2">
        <v>18</v>
      </c>
      <c r="CT3658" s="2">
        <v>34.6</v>
      </c>
    </row>
    <row r="3659" spans="1:101" ht="12.75" customHeight="1" x14ac:dyDescent="0.2">
      <c r="A3659">
        <v>5</v>
      </c>
      <c r="B3659" s="2">
        <v>3380</v>
      </c>
      <c r="C3659" s="17">
        <v>3.19</v>
      </c>
      <c r="D3659" s="2">
        <v>3.31</v>
      </c>
      <c r="F3659" s="15">
        <v>2.9389999999999996</v>
      </c>
      <c r="G3659" s="17">
        <v>16</v>
      </c>
      <c r="H3659" s="2">
        <v>13</v>
      </c>
      <c r="I3659" s="2">
        <v>81.3</v>
      </c>
      <c r="J3659" s="2">
        <v>13</v>
      </c>
      <c r="K3659" s="2">
        <v>81.3</v>
      </c>
      <c r="L3659" s="2">
        <v>81.3</v>
      </c>
      <c r="O3659" s="2">
        <v>3</v>
      </c>
      <c r="P3659" s="2">
        <v>18.8</v>
      </c>
      <c r="Q3659" s="2">
        <v>1</v>
      </c>
      <c r="R3659" s="2">
        <v>6.3</v>
      </c>
      <c r="S3659" s="2">
        <v>3</v>
      </c>
      <c r="T3659" s="2">
        <v>18.8</v>
      </c>
      <c r="U3659" s="2">
        <v>9</v>
      </c>
      <c r="V3659" s="2">
        <v>56.3</v>
      </c>
      <c r="Y3659" s="2">
        <v>3</v>
      </c>
      <c r="Z3659" s="2">
        <v>18.8</v>
      </c>
      <c r="AE3659" s="2">
        <v>16</v>
      </c>
      <c r="AF3659" s="2">
        <v>14</v>
      </c>
      <c r="AG3659" s="2">
        <v>87.5</v>
      </c>
      <c r="AH3659" s="2">
        <v>14</v>
      </c>
      <c r="AI3659" s="2">
        <v>87.5</v>
      </c>
      <c r="AJ3659" s="2">
        <v>87.5</v>
      </c>
      <c r="AM3659" s="2">
        <v>2</v>
      </c>
      <c r="AN3659" s="2">
        <v>12.5</v>
      </c>
      <c r="AQ3659" s="2">
        <v>7</v>
      </c>
      <c r="AR3659" s="2">
        <v>43.8</v>
      </c>
      <c r="AS3659" s="2">
        <v>7</v>
      </c>
      <c r="AT3659" s="2">
        <v>43.8</v>
      </c>
      <c r="AW3659" s="2">
        <v>2</v>
      </c>
      <c r="AX3659" s="2">
        <v>12.5</v>
      </c>
      <c r="CA3659" s="2">
        <v>16</v>
      </c>
      <c r="CB3659" s="2">
        <v>12</v>
      </c>
      <c r="CC3659" s="2">
        <v>75</v>
      </c>
      <c r="CD3659" s="2">
        <v>12</v>
      </c>
      <c r="CE3659" s="2">
        <v>75</v>
      </c>
      <c r="CF3659" s="2">
        <v>75</v>
      </c>
      <c r="CI3659" s="2">
        <v>4</v>
      </c>
      <c r="CJ3659" s="2">
        <v>25</v>
      </c>
      <c r="CK3659" s="2">
        <v>1</v>
      </c>
      <c r="CL3659" s="2">
        <v>6.3</v>
      </c>
      <c r="CM3659" s="2">
        <v>5</v>
      </c>
      <c r="CN3659" s="2">
        <v>31.3</v>
      </c>
      <c r="CO3659" s="2">
        <v>6</v>
      </c>
      <c r="CP3659" s="2">
        <v>37.5</v>
      </c>
      <c r="CS3659" s="2">
        <v>4</v>
      </c>
      <c r="CT3659" s="2">
        <v>25</v>
      </c>
    </row>
    <row r="3660" spans="1:101" ht="12.75" customHeight="1" x14ac:dyDescent="0.2">
      <c r="A3660">
        <v>5</v>
      </c>
      <c r="B3660" s="2">
        <v>3382</v>
      </c>
      <c r="C3660" s="17">
        <v>2.72</v>
      </c>
      <c r="D3660" s="2">
        <v>2.78</v>
      </c>
      <c r="F3660" s="15">
        <v>2.4999999999999996</v>
      </c>
      <c r="G3660" s="17">
        <v>54</v>
      </c>
      <c r="H3660" s="2">
        <v>34</v>
      </c>
      <c r="I3660" s="2">
        <v>63</v>
      </c>
      <c r="J3660" s="2">
        <v>34</v>
      </c>
      <c r="K3660" s="2">
        <v>63</v>
      </c>
      <c r="L3660" s="2">
        <v>63</v>
      </c>
      <c r="M3660" s="2">
        <v>6</v>
      </c>
      <c r="N3660" s="2">
        <v>11.1</v>
      </c>
      <c r="O3660" s="2">
        <v>14</v>
      </c>
      <c r="P3660" s="2">
        <v>25.9</v>
      </c>
      <c r="S3660" s="2">
        <v>23</v>
      </c>
      <c r="T3660" s="2">
        <v>42.6</v>
      </c>
      <c r="U3660" s="2">
        <v>11</v>
      </c>
      <c r="V3660" s="2">
        <v>20.399999999999999</v>
      </c>
      <c r="Y3660" s="2">
        <v>20</v>
      </c>
      <c r="Z3660" s="2">
        <v>37</v>
      </c>
      <c r="AB3660" s="2">
        <v>6</v>
      </c>
      <c r="AE3660" s="2">
        <v>54</v>
      </c>
      <c r="AF3660" s="2">
        <v>34</v>
      </c>
      <c r="AG3660" s="2">
        <v>63</v>
      </c>
      <c r="AH3660" s="2">
        <v>34</v>
      </c>
      <c r="AI3660" s="2">
        <v>63</v>
      </c>
      <c r="AJ3660" s="2">
        <v>63</v>
      </c>
      <c r="AK3660" s="2">
        <v>9</v>
      </c>
      <c r="AL3660" s="2">
        <v>16.7</v>
      </c>
      <c r="AM3660" s="2">
        <v>11</v>
      </c>
      <c r="AN3660" s="2">
        <v>20.399999999999999</v>
      </c>
      <c r="AQ3660" s="2">
        <v>17</v>
      </c>
      <c r="AR3660" s="2">
        <v>31.5</v>
      </c>
      <c r="AS3660" s="2">
        <v>17</v>
      </c>
      <c r="AT3660" s="2">
        <v>31.5</v>
      </c>
      <c r="AW3660" s="2">
        <v>20</v>
      </c>
      <c r="AX3660" s="2">
        <v>37</v>
      </c>
      <c r="AZ3660" s="2">
        <v>6</v>
      </c>
      <c r="CA3660" s="2">
        <v>54</v>
      </c>
      <c r="CB3660" s="2">
        <v>25</v>
      </c>
      <c r="CC3660" s="2">
        <v>46.3</v>
      </c>
      <c r="CD3660" s="2">
        <v>25</v>
      </c>
      <c r="CE3660" s="2">
        <v>46.3</v>
      </c>
      <c r="CF3660" s="2">
        <v>46.3</v>
      </c>
      <c r="CG3660" s="2">
        <v>9</v>
      </c>
      <c r="CH3660" s="2">
        <v>16.7</v>
      </c>
      <c r="CI3660" s="2">
        <v>20</v>
      </c>
      <c r="CJ3660" s="2">
        <v>37</v>
      </c>
      <c r="CM3660" s="2">
        <v>14</v>
      </c>
      <c r="CN3660" s="2">
        <v>25.9</v>
      </c>
      <c r="CO3660" s="2">
        <v>11</v>
      </c>
      <c r="CP3660" s="2">
        <v>20.399999999999999</v>
      </c>
      <c r="CS3660" s="2">
        <v>29</v>
      </c>
      <c r="CT3660" s="2">
        <v>53.7</v>
      </c>
      <c r="CV3660" s="2">
        <v>6</v>
      </c>
    </row>
    <row r="3661" spans="1:101" ht="12.75" customHeight="1" x14ac:dyDescent="0.2">
      <c r="A3661">
        <v>5</v>
      </c>
      <c r="B3661" s="2">
        <v>3386</v>
      </c>
      <c r="C3661" s="17">
        <v>3.55</v>
      </c>
      <c r="D3661" s="2">
        <v>3.29</v>
      </c>
      <c r="F3661" s="15">
        <v>3.2709999999999995</v>
      </c>
      <c r="G3661" s="17">
        <v>107</v>
      </c>
      <c r="H3661" s="2">
        <v>96</v>
      </c>
      <c r="I3661" s="2">
        <v>89.7</v>
      </c>
      <c r="J3661" s="2">
        <v>96</v>
      </c>
      <c r="K3661" s="2">
        <v>89.7</v>
      </c>
      <c r="L3661" s="2">
        <v>89.7</v>
      </c>
      <c r="O3661" s="2">
        <v>11</v>
      </c>
      <c r="P3661" s="2">
        <v>10.3</v>
      </c>
      <c r="S3661" s="2">
        <v>26</v>
      </c>
      <c r="T3661" s="2">
        <v>24.3</v>
      </c>
      <c r="U3661" s="2">
        <v>70</v>
      </c>
      <c r="V3661" s="2">
        <v>65.400000000000006</v>
      </c>
      <c r="Y3661" s="2">
        <v>11</v>
      </c>
      <c r="Z3661" s="2">
        <v>10.3</v>
      </c>
      <c r="AB3661" s="2">
        <v>1</v>
      </c>
      <c r="AE3661" s="2">
        <v>108</v>
      </c>
      <c r="AF3661" s="2">
        <v>94</v>
      </c>
      <c r="AG3661" s="2">
        <v>87</v>
      </c>
      <c r="AH3661" s="2">
        <v>94</v>
      </c>
      <c r="AI3661" s="2">
        <v>87</v>
      </c>
      <c r="AJ3661" s="2">
        <v>87</v>
      </c>
      <c r="AK3661" s="2">
        <v>5</v>
      </c>
      <c r="AL3661" s="2">
        <v>4.5999999999999996</v>
      </c>
      <c r="AM3661" s="2">
        <v>9</v>
      </c>
      <c r="AN3661" s="2">
        <v>8.3000000000000007</v>
      </c>
      <c r="AQ3661" s="2">
        <v>44</v>
      </c>
      <c r="AR3661" s="2">
        <v>40.700000000000003</v>
      </c>
      <c r="AS3661" s="2">
        <v>50</v>
      </c>
      <c r="AT3661" s="2">
        <v>46.3</v>
      </c>
      <c r="AW3661" s="2">
        <v>14</v>
      </c>
      <c r="AX3661" s="2">
        <v>13</v>
      </c>
      <c r="CA3661" s="2">
        <v>107</v>
      </c>
      <c r="CB3661" s="2">
        <v>90</v>
      </c>
      <c r="CC3661" s="2">
        <v>84.1</v>
      </c>
      <c r="CD3661" s="2">
        <v>90</v>
      </c>
      <c r="CE3661" s="2">
        <v>84.1</v>
      </c>
      <c r="CF3661" s="2">
        <v>84.1</v>
      </c>
      <c r="CG3661" s="2">
        <v>3</v>
      </c>
      <c r="CH3661" s="2">
        <v>2.8</v>
      </c>
      <c r="CI3661" s="2">
        <v>14</v>
      </c>
      <c r="CJ3661" s="2">
        <v>13.1</v>
      </c>
      <c r="CM3661" s="2">
        <v>41</v>
      </c>
      <c r="CN3661" s="2">
        <v>38.299999999999997</v>
      </c>
      <c r="CO3661" s="2">
        <v>49</v>
      </c>
      <c r="CP3661" s="2">
        <v>45.8</v>
      </c>
      <c r="CS3661" s="2">
        <v>17</v>
      </c>
      <c r="CT3661" s="2">
        <v>15.9</v>
      </c>
      <c r="CV3661" s="2">
        <v>1</v>
      </c>
    </row>
    <row r="3662" spans="1:101" ht="12.75" customHeight="1" x14ac:dyDescent="0.2">
      <c r="A3662">
        <v>5</v>
      </c>
      <c r="B3662" s="2">
        <v>3388</v>
      </c>
      <c r="C3662" s="17">
        <v>2.83</v>
      </c>
      <c r="D3662" s="2">
        <v>2.64</v>
      </c>
      <c r="F3662" s="15">
        <v>2.7710000000000004</v>
      </c>
      <c r="G3662" s="17">
        <v>70</v>
      </c>
      <c r="H3662" s="2">
        <v>42</v>
      </c>
      <c r="I3662" s="2">
        <v>60</v>
      </c>
      <c r="J3662" s="2">
        <v>42</v>
      </c>
      <c r="K3662" s="2">
        <v>60</v>
      </c>
      <c r="L3662" s="2">
        <v>60</v>
      </c>
      <c r="M3662" s="2">
        <v>8</v>
      </c>
      <c r="N3662" s="2">
        <v>11.4</v>
      </c>
      <c r="O3662" s="2">
        <v>20</v>
      </c>
      <c r="P3662" s="2">
        <v>28.6</v>
      </c>
      <c r="S3662" s="2">
        <v>18</v>
      </c>
      <c r="T3662" s="2">
        <v>25.7</v>
      </c>
      <c r="U3662" s="2">
        <v>24</v>
      </c>
      <c r="V3662" s="2">
        <v>34.299999999999997</v>
      </c>
      <c r="Y3662" s="2">
        <v>28</v>
      </c>
      <c r="Z3662" s="2">
        <v>40</v>
      </c>
      <c r="AC3662" s="2">
        <v>1</v>
      </c>
      <c r="AE3662" s="2">
        <v>70</v>
      </c>
      <c r="AF3662" s="2">
        <v>40</v>
      </c>
      <c r="AG3662" s="2">
        <v>57.1</v>
      </c>
      <c r="AH3662" s="2">
        <v>40</v>
      </c>
      <c r="AI3662" s="2">
        <v>57.1</v>
      </c>
      <c r="AJ3662" s="2">
        <v>57.1</v>
      </c>
      <c r="AK3662" s="2">
        <v>12</v>
      </c>
      <c r="AL3662" s="2">
        <v>17.100000000000001</v>
      </c>
      <c r="AM3662" s="2">
        <v>18</v>
      </c>
      <c r="AN3662" s="2">
        <v>25.7</v>
      </c>
      <c r="AQ3662" s="2">
        <v>23</v>
      </c>
      <c r="AR3662" s="2">
        <v>32.9</v>
      </c>
      <c r="AS3662" s="2">
        <v>17</v>
      </c>
      <c r="AT3662" s="2">
        <v>24.3</v>
      </c>
      <c r="AW3662" s="2">
        <v>30</v>
      </c>
      <c r="AX3662" s="2">
        <v>42.9</v>
      </c>
      <c r="BA3662" s="2">
        <v>1</v>
      </c>
      <c r="CA3662" s="2">
        <v>70</v>
      </c>
      <c r="CB3662" s="2">
        <v>46</v>
      </c>
      <c r="CC3662" s="2">
        <v>65.7</v>
      </c>
      <c r="CD3662" s="2">
        <v>46</v>
      </c>
      <c r="CE3662" s="2">
        <v>65.7</v>
      </c>
      <c r="CF3662" s="2">
        <v>65.7</v>
      </c>
      <c r="CG3662" s="2">
        <v>11</v>
      </c>
      <c r="CH3662" s="2">
        <v>15.7</v>
      </c>
      <c r="CI3662" s="2">
        <v>13</v>
      </c>
      <c r="CJ3662" s="2">
        <v>18.600000000000001</v>
      </c>
      <c r="CM3662" s="2">
        <v>27</v>
      </c>
      <c r="CN3662" s="2">
        <v>38.6</v>
      </c>
      <c r="CO3662" s="2">
        <v>19</v>
      </c>
      <c r="CP3662" s="2">
        <v>27.1</v>
      </c>
      <c r="CS3662" s="2">
        <v>24</v>
      </c>
      <c r="CT3662" s="2">
        <v>34.299999999999997</v>
      </c>
      <c r="CW3662" s="2">
        <v>1</v>
      </c>
    </row>
    <row r="3663" spans="1:101" ht="12.75" customHeight="1" x14ac:dyDescent="0.2">
      <c r="A3663">
        <v>5</v>
      </c>
      <c r="B3663" s="2">
        <v>3389</v>
      </c>
      <c r="C3663" s="17">
        <v>2.6</v>
      </c>
      <c r="D3663" s="2">
        <v>2.27</v>
      </c>
      <c r="F3663" s="15">
        <v>2.3290000000000002</v>
      </c>
      <c r="G3663" s="17">
        <v>94</v>
      </c>
      <c r="H3663" s="2">
        <v>44</v>
      </c>
      <c r="I3663" s="2">
        <v>46.8</v>
      </c>
      <c r="J3663" s="2">
        <v>44</v>
      </c>
      <c r="K3663" s="2">
        <v>46.8</v>
      </c>
      <c r="L3663" s="2">
        <v>46.8</v>
      </c>
      <c r="M3663" s="2">
        <v>12</v>
      </c>
      <c r="N3663" s="2">
        <v>12.8</v>
      </c>
      <c r="O3663" s="2">
        <v>38</v>
      </c>
      <c r="P3663" s="2">
        <v>40.4</v>
      </c>
      <c r="S3663" s="2">
        <v>20</v>
      </c>
      <c r="T3663" s="2">
        <v>21.3</v>
      </c>
      <c r="U3663" s="2">
        <v>24</v>
      </c>
      <c r="V3663" s="2">
        <v>25.5</v>
      </c>
      <c r="Y3663" s="2">
        <v>50</v>
      </c>
      <c r="Z3663" s="2">
        <v>53.2</v>
      </c>
      <c r="AB3663" s="2">
        <v>3</v>
      </c>
      <c r="AE3663" s="2">
        <v>94</v>
      </c>
      <c r="AF3663" s="2">
        <v>38</v>
      </c>
      <c r="AG3663" s="2">
        <v>40.4</v>
      </c>
      <c r="AH3663" s="2">
        <v>38</v>
      </c>
      <c r="AI3663" s="2">
        <v>40.4</v>
      </c>
      <c r="AJ3663" s="2">
        <v>40.4</v>
      </c>
      <c r="AK3663" s="2">
        <v>27</v>
      </c>
      <c r="AL3663" s="2">
        <v>28.7</v>
      </c>
      <c r="AM3663" s="2">
        <v>29</v>
      </c>
      <c r="AN3663" s="2">
        <v>30.9</v>
      </c>
      <c r="AQ3663" s="2">
        <v>24</v>
      </c>
      <c r="AR3663" s="2">
        <v>25.5</v>
      </c>
      <c r="AS3663" s="2">
        <v>14</v>
      </c>
      <c r="AT3663" s="2">
        <v>14.9</v>
      </c>
      <c r="AW3663" s="2">
        <v>56</v>
      </c>
      <c r="AX3663" s="2">
        <v>59.6</v>
      </c>
      <c r="AZ3663" s="2">
        <v>3</v>
      </c>
      <c r="CA3663" s="2">
        <v>94</v>
      </c>
      <c r="CB3663" s="2">
        <v>40</v>
      </c>
      <c r="CC3663" s="2">
        <v>42.6</v>
      </c>
      <c r="CD3663" s="2">
        <v>40</v>
      </c>
      <c r="CE3663" s="2">
        <v>42.6</v>
      </c>
      <c r="CF3663" s="2">
        <v>42.6</v>
      </c>
      <c r="CG3663" s="2">
        <v>25</v>
      </c>
      <c r="CH3663" s="2">
        <v>26.6</v>
      </c>
      <c r="CI3663" s="2">
        <v>29</v>
      </c>
      <c r="CJ3663" s="2">
        <v>30.9</v>
      </c>
      <c r="CM3663" s="2">
        <v>24</v>
      </c>
      <c r="CN3663" s="2">
        <v>25.5</v>
      </c>
      <c r="CO3663" s="2">
        <v>16</v>
      </c>
      <c r="CP3663" s="2">
        <v>17</v>
      </c>
      <c r="CS3663" s="2">
        <v>54</v>
      </c>
      <c r="CT3663" s="2">
        <v>57.4</v>
      </c>
      <c r="CV3663" s="2">
        <v>3</v>
      </c>
    </row>
    <row r="3664" spans="1:101" ht="12.75" customHeight="1" x14ac:dyDescent="0.2">
      <c r="A3664">
        <v>5</v>
      </c>
      <c r="B3664" s="2">
        <v>3390</v>
      </c>
      <c r="C3664" s="17">
        <v>3.42</v>
      </c>
      <c r="D3664" s="2">
        <v>3.1</v>
      </c>
      <c r="F3664" s="15">
        <v>2.9830000000000001</v>
      </c>
      <c r="G3664" s="17">
        <v>59</v>
      </c>
      <c r="H3664" s="2">
        <v>51</v>
      </c>
      <c r="I3664" s="2">
        <v>86.4</v>
      </c>
      <c r="J3664" s="2">
        <v>51</v>
      </c>
      <c r="K3664" s="2">
        <v>86.4</v>
      </c>
      <c r="L3664" s="2">
        <v>86.4</v>
      </c>
      <c r="M3664" s="2">
        <v>2</v>
      </c>
      <c r="N3664" s="2">
        <v>3.4</v>
      </c>
      <c r="O3664" s="2">
        <v>6</v>
      </c>
      <c r="P3664" s="2">
        <v>10.199999999999999</v>
      </c>
      <c r="S3664" s="2">
        <v>16</v>
      </c>
      <c r="T3664" s="2">
        <v>27.1</v>
      </c>
      <c r="U3664" s="2">
        <v>35</v>
      </c>
      <c r="V3664" s="2">
        <v>59.3</v>
      </c>
      <c r="Y3664" s="2">
        <v>8</v>
      </c>
      <c r="Z3664" s="2">
        <v>13.6</v>
      </c>
      <c r="AE3664" s="2">
        <v>59</v>
      </c>
      <c r="AF3664" s="2">
        <v>47</v>
      </c>
      <c r="AG3664" s="2">
        <v>79.7</v>
      </c>
      <c r="AH3664" s="2">
        <v>47</v>
      </c>
      <c r="AI3664" s="2">
        <v>79.7</v>
      </c>
      <c r="AJ3664" s="2">
        <v>79.7</v>
      </c>
      <c r="AK3664" s="2">
        <v>5</v>
      </c>
      <c r="AL3664" s="2">
        <v>8.5</v>
      </c>
      <c r="AM3664" s="2">
        <v>7</v>
      </c>
      <c r="AN3664" s="2">
        <v>11.9</v>
      </c>
      <c r="AQ3664" s="2">
        <v>24</v>
      </c>
      <c r="AR3664" s="2">
        <v>40.700000000000003</v>
      </c>
      <c r="AS3664" s="2">
        <v>23</v>
      </c>
      <c r="AT3664" s="2">
        <v>39</v>
      </c>
      <c r="AW3664" s="2">
        <v>12</v>
      </c>
      <c r="AX3664" s="2">
        <v>20.3</v>
      </c>
      <c r="CA3664" s="2">
        <v>59</v>
      </c>
      <c r="CB3664" s="2">
        <v>40</v>
      </c>
      <c r="CC3664" s="2">
        <v>67.8</v>
      </c>
      <c r="CD3664" s="2">
        <v>40</v>
      </c>
      <c r="CE3664" s="2">
        <v>67.8</v>
      </c>
      <c r="CF3664" s="2">
        <v>67.8</v>
      </c>
      <c r="CG3664" s="2">
        <v>5</v>
      </c>
      <c r="CH3664" s="2">
        <v>8.5</v>
      </c>
      <c r="CI3664" s="2">
        <v>14</v>
      </c>
      <c r="CJ3664" s="2">
        <v>23.7</v>
      </c>
      <c r="CM3664" s="2">
        <v>17</v>
      </c>
      <c r="CN3664" s="2">
        <v>28.8</v>
      </c>
      <c r="CO3664" s="2">
        <v>23</v>
      </c>
      <c r="CP3664" s="2">
        <v>39</v>
      </c>
      <c r="CS3664" s="2">
        <v>19</v>
      </c>
      <c r="CT3664" s="2">
        <v>32.200000000000003</v>
      </c>
    </row>
    <row r="3665" spans="1:100" ht="12.75" customHeight="1" x14ac:dyDescent="0.2">
      <c r="A3665">
        <v>5</v>
      </c>
      <c r="B3665" s="2">
        <v>3391</v>
      </c>
      <c r="C3665" s="17">
        <v>3.16</v>
      </c>
      <c r="D3665" s="2">
        <v>2.78</v>
      </c>
      <c r="F3665" s="15">
        <v>2.9989999999999997</v>
      </c>
      <c r="G3665" s="17">
        <v>80</v>
      </c>
      <c r="H3665" s="2">
        <v>61</v>
      </c>
      <c r="I3665" s="2">
        <v>75.3</v>
      </c>
      <c r="J3665" s="2">
        <v>61</v>
      </c>
      <c r="K3665" s="2">
        <v>75.3</v>
      </c>
      <c r="L3665" s="2">
        <v>76.3</v>
      </c>
      <c r="M3665" s="2">
        <v>7</v>
      </c>
      <c r="N3665" s="2">
        <v>8.6</v>
      </c>
      <c r="O3665" s="2">
        <v>12</v>
      </c>
      <c r="P3665" s="2">
        <v>14.8</v>
      </c>
      <c r="S3665" s="2">
        <v>19</v>
      </c>
      <c r="T3665" s="2">
        <v>23.5</v>
      </c>
      <c r="U3665" s="2">
        <v>42</v>
      </c>
      <c r="V3665" s="2">
        <v>51.9</v>
      </c>
      <c r="W3665" s="2">
        <v>1</v>
      </c>
      <c r="X3665" s="2">
        <v>1.2</v>
      </c>
      <c r="Y3665" s="2">
        <v>20</v>
      </c>
      <c r="Z3665" s="2">
        <v>24.7</v>
      </c>
      <c r="AE3665" s="2">
        <v>81</v>
      </c>
      <c r="AF3665" s="2">
        <v>51</v>
      </c>
      <c r="AG3665" s="2">
        <v>63</v>
      </c>
      <c r="AH3665" s="2">
        <v>51</v>
      </c>
      <c r="AI3665" s="2">
        <v>63</v>
      </c>
      <c r="AJ3665" s="2">
        <v>63</v>
      </c>
      <c r="AK3665" s="2">
        <v>11</v>
      </c>
      <c r="AL3665" s="2">
        <v>13.6</v>
      </c>
      <c r="AM3665" s="2">
        <v>19</v>
      </c>
      <c r="AN3665" s="2">
        <v>23.5</v>
      </c>
      <c r="AQ3665" s="2">
        <v>28</v>
      </c>
      <c r="AR3665" s="2">
        <v>34.6</v>
      </c>
      <c r="AS3665" s="2">
        <v>23</v>
      </c>
      <c r="AT3665" s="2">
        <v>28.4</v>
      </c>
      <c r="AW3665" s="2">
        <v>30</v>
      </c>
      <c r="AX3665" s="2">
        <v>37</v>
      </c>
      <c r="CA3665" s="2">
        <v>81</v>
      </c>
      <c r="CB3665" s="2">
        <v>56</v>
      </c>
      <c r="CC3665" s="2">
        <v>69.099999999999994</v>
      </c>
      <c r="CD3665" s="2">
        <v>56</v>
      </c>
      <c r="CE3665" s="2">
        <v>69.099999999999994</v>
      </c>
      <c r="CF3665" s="2">
        <v>69.099999999999994</v>
      </c>
      <c r="CG3665" s="2">
        <v>8</v>
      </c>
      <c r="CH3665" s="2">
        <v>9.9</v>
      </c>
      <c r="CI3665" s="2">
        <v>17</v>
      </c>
      <c r="CJ3665" s="2">
        <v>21</v>
      </c>
      <c r="CM3665" s="2">
        <v>23</v>
      </c>
      <c r="CN3665" s="2">
        <v>28.4</v>
      </c>
      <c r="CO3665" s="2">
        <v>33</v>
      </c>
      <c r="CP3665" s="2">
        <v>40.700000000000003</v>
      </c>
      <c r="CS3665" s="2">
        <v>25</v>
      </c>
      <c r="CT3665" s="2">
        <v>30.9</v>
      </c>
    </row>
    <row r="3666" spans="1:100" ht="12.75" customHeight="1" x14ac:dyDescent="0.2">
      <c r="A3666">
        <v>5</v>
      </c>
      <c r="B3666" s="2">
        <v>3392</v>
      </c>
      <c r="G3666" s="17">
        <v>8</v>
      </c>
      <c r="AE3666" s="2">
        <v>7</v>
      </c>
      <c r="CA3666" s="2">
        <v>7</v>
      </c>
    </row>
    <row r="3667" spans="1:100" ht="12.75" customHeight="1" x14ac:dyDescent="0.2">
      <c r="A3667">
        <v>5</v>
      </c>
      <c r="B3667" s="2">
        <v>3393</v>
      </c>
      <c r="C3667" s="17">
        <v>2.95</v>
      </c>
      <c r="D3667" s="2">
        <v>2.44</v>
      </c>
      <c r="F3667" s="15">
        <v>2.4980000000000002</v>
      </c>
      <c r="G3667" s="17">
        <v>61</v>
      </c>
      <c r="H3667" s="2">
        <v>45</v>
      </c>
      <c r="I3667" s="2">
        <v>72.599999999999994</v>
      </c>
      <c r="J3667" s="2">
        <v>45</v>
      </c>
      <c r="K3667" s="2">
        <v>72.599999999999994</v>
      </c>
      <c r="L3667" s="2">
        <v>73.8</v>
      </c>
      <c r="M3667" s="2">
        <v>2</v>
      </c>
      <c r="N3667" s="2">
        <v>3.2</v>
      </c>
      <c r="O3667" s="2">
        <v>14</v>
      </c>
      <c r="P3667" s="2">
        <v>22.6</v>
      </c>
      <c r="Q3667" s="2">
        <v>2</v>
      </c>
      <c r="R3667" s="2">
        <v>3.2</v>
      </c>
      <c r="S3667" s="2">
        <v>19</v>
      </c>
      <c r="T3667" s="2">
        <v>30.6</v>
      </c>
      <c r="U3667" s="2">
        <v>24</v>
      </c>
      <c r="V3667" s="2">
        <v>38.700000000000003</v>
      </c>
      <c r="W3667" s="2">
        <v>1</v>
      </c>
      <c r="X3667" s="2">
        <v>1.6</v>
      </c>
      <c r="Y3667" s="2">
        <v>17</v>
      </c>
      <c r="Z3667" s="2">
        <v>27.4</v>
      </c>
      <c r="AE3667" s="2">
        <v>61</v>
      </c>
      <c r="AF3667" s="2">
        <v>31</v>
      </c>
      <c r="AG3667" s="2">
        <v>50</v>
      </c>
      <c r="AH3667" s="2">
        <v>31</v>
      </c>
      <c r="AI3667" s="2">
        <v>50</v>
      </c>
      <c r="AJ3667" s="2">
        <v>50.8</v>
      </c>
      <c r="AK3667" s="2">
        <v>12</v>
      </c>
      <c r="AL3667" s="2">
        <v>19.399999999999999</v>
      </c>
      <c r="AM3667" s="2">
        <v>18</v>
      </c>
      <c r="AN3667" s="2">
        <v>29</v>
      </c>
      <c r="AQ3667" s="2">
        <v>21</v>
      </c>
      <c r="AR3667" s="2">
        <v>33.9</v>
      </c>
      <c r="AS3667" s="2">
        <v>10</v>
      </c>
      <c r="AT3667" s="2">
        <v>16.100000000000001</v>
      </c>
      <c r="AU3667" s="2">
        <v>1</v>
      </c>
      <c r="AV3667" s="2">
        <v>1.6</v>
      </c>
      <c r="AW3667" s="2">
        <v>31</v>
      </c>
      <c r="AX3667" s="2">
        <v>50</v>
      </c>
      <c r="CA3667" s="2">
        <v>61</v>
      </c>
      <c r="CB3667" s="2">
        <v>33</v>
      </c>
      <c r="CC3667" s="2">
        <v>53.2</v>
      </c>
      <c r="CD3667" s="2">
        <v>33</v>
      </c>
      <c r="CE3667" s="2">
        <v>53.2</v>
      </c>
      <c r="CF3667" s="2">
        <v>54.1</v>
      </c>
      <c r="CG3667" s="2">
        <v>9</v>
      </c>
      <c r="CH3667" s="2">
        <v>14.5</v>
      </c>
      <c r="CI3667" s="2">
        <v>19</v>
      </c>
      <c r="CJ3667" s="2">
        <v>30.6</v>
      </c>
      <c r="CM3667" s="2">
        <v>24</v>
      </c>
      <c r="CN3667" s="2">
        <v>38.700000000000003</v>
      </c>
      <c r="CO3667" s="2">
        <v>9</v>
      </c>
      <c r="CP3667" s="2">
        <v>14.5</v>
      </c>
      <c r="CQ3667" s="2">
        <v>1</v>
      </c>
      <c r="CR3667" s="2">
        <v>1.6</v>
      </c>
      <c r="CS3667" s="2">
        <v>29</v>
      </c>
      <c r="CT3667" s="2">
        <v>46.8</v>
      </c>
    </row>
    <row r="3668" spans="1:100" ht="12.75" customHeight="1" x14ac:dyDescent="0.2">
      <c r="A3668">
        <v>5</v>
      </c>
      <c r="B3668" s="2">
        <v>3394</v>
      </c>
      <c r="C3668" s="17">
        <v>2.73</v>
      </c>
      <c r="D3668" s="2">
        <v>2.15</v>
      </c>
      <c r="F3668" s="15">
        <v>2.4540000000000002</v>
      </c>
      <c r="G3668" s="17">
        <v>113</v>
      </c>
      <c r="H3668" s="2">
        <v>65</v>
      </c>
      <c r="I3668" s="2">
        <v>57.5</v>
      </c>
      <c r="J3668" s="2">
        <v>65</v>
      </c>
      <c r="K3668" s="2">
        <v>57.5</v>
      </c>
      <c r="L3668" s="2">
        <v>57.5</v>
      </c>
      <c r="M3668" s="2">
        <v>15</v>
      </c>
      <c r="N3668" s="2">
        <v>13.3</v>
      </c>
      <c r="O3668" s="2">
        <v>33</v>
      </c>
      <c r="P3668" s="2">
        <v>29.2</v>
      </c>
      <c r="S3668" s="2">
        <v>33</v>
      </c>
      <c r="T3668" s="2">
        <v>29.2</v>
      </c>
      <c r="U3668" s="2">
        <v>32</v>
      </c>
      <c r="V3668" s="2">
        <v>28.3</v>
      </c>
      <c r="Y3668" s="2">
        <v>48</v>
      </c>
      <c r="Z3668" s="2">
        <v>42.5</v>
      </c>
      <c r="AB3668" s="2">
        <v>2</v>
      </c>
      <c r="AE3668" s="2">
        <v>113</v>
      </c>
      <c r="AF3668" s="2">
        <v>45</v>
      </c>
      <c r="AG3668" s="2">
        <v>39.799999999999997</v>
      </c>
      <c r="AH3668" s="2">
        <v>45</v>
      </c>
      <c r="AI3668" s="2">
        <v>39.799999999999997</v>
      </c>
      <c r="AJ3668" s="2">
        <v>39.799999999999997</v>
      </c>
      <c r="AK3668" s="2">
        <v>39</v>
      </c>
      <c r="AL3668" s="2">
        <v>34.5</v>
      </c>
      <c r="AM3668" s="2">
        <v>29</v>
      </c>
      <c r="AN3668" s="2">
        <v>25.7</v>
      </c>
      <c r="AQ3668" s="2">
        <v>34</v>
      </c>
      <c r="AR3668" s="2">
        <v>30.1</v>
      </c>
      <c r="AS3668" s="2">
        <v>11</v>
      </c>
      <c r="AT3668" s="2">
        <v>9.6999999999999993</v>
      </c>
      <c r="AW3668" s="2">
        <v>68</v>
      </c>
      <c r="AX3668" s="2">
        <v>60.2</v>
      </c>
      <c r="AZ3668" s="2">
        <v>2</v>
      </c>
      <c r="CA3668" s="2">
        <v>113</v>
      </c>
      <c r="CB3668" s="2">
        <v>57</v>
      </c>
      <c r="CC3668" s="2">
        <v>50.4</v>
      </c>
      <c r="CD3668" s="2">
        <v>57</v>
      </c>
      <c r="CE3668" s="2">
        <v>50.4</v>
      </c>
      <c r="CF3668" s="2">
        <v>50.4</v>
      </c>
      <c r="CG3668" s="2">
        <v>28</v>
      </c>
      <c r="CH3668" s="2">
        <v>24.8</v>
      </c>
      <c r="CI3668" s="2">
        <v>28</v>
      </c>
      <c r="CJ3668" s="2">
        <v>24.8</v>
      </c>
      <c r="CM3668" s="2">
        <v>35</v>
      </c>
      <c r="CN3668" s="2">
        <v>31</v>
      </c>
      <c r="CO3668" s="2">
        <v>22</v>
      </c>
      <c r="CP3668" s="2">
        <v>19.5</v>
      </c>
      <c r="CS3668" s="2">
        <v>56</v>
      </c>
      <c r="CT3668" s="2">
        <v>49.6</v>
      </c>
      <c r="CV3668" s="2">
        <v>2</v>
      </c>
    </row>
    <row r="3669" spans="1:100" ht="12.75" customHeight="1" x14ac:dyDescent="0.2">
      <c r="A3669">
        <v>5</v>
      </c>
      <c r="B3669" s="2">
        <v>3397</v>
      </c>
      <c r="C3669" s="17">
        <v>2.93</v>
      </c>
      <c r="D3669" s="2">
        <v>2.29</v>
      </c>
      <c r="F3669" s="15">
        <v>2.5810000000000004</v>
      </c>
      <c r="G3669" s="17">
        <v>55</v>
      </c>
      <c r="H3669" s="2">
        <v>41</v>
      </c>
      <c r="I3669" s="2">
        <v>74.5</v>
      </c>
      <c r="J3669" s="2">
        <v>41</v>
      </c>
      <c r="K3669" s="2">
        <v>74.5</v>
      </c>
      <c r="L3669" s="2">
        <v>74.5</v>
      </c>
      <c r="M3669" s="2">
        <v>3</v>
      </c>
      <c r="N3669" s="2">
        <v>5.5</v>
      </c>
      <c r="O3669" s="2">
        <v>11</v>
      </c>
      <c r="P3669" s="2">
        <v>20</v>
      </c>
      <c r="Q3669" s="2">
        <v>3</v>
      </c>
      <c r="R3669" s="2">
        <v>5.5</v>
      </c>
      <c r="S3669" s="2">
        <v>16</v>
      </c>
      <c r="T3669" s="2">
        <v>29.1</v>
      </c>
      <c r="U3669" s="2">
        <v>22</v>
      </c>
      <c r="V3669" s="2">
        <v>40</v>
      </c>
      <c r="Y3669" s="2">
        <v>14</v>
      </c>
      <c r="Z3669" s="2">
        <v>25.5</v>
      </c>
      <c r="AB3669" s="2">
        <v>1</v>
      </c>
      <c r="AE3669" s="2">
        <v>55</v>
      </c>
      <c r="AF3669" s="2">
        <v>26</v>
      </c>
      <c r="AG3669" s="2">
        <v>47.3</v>
      </c>
      <c r="AH3669" s="2">
        <v>26</v>
      </c>
      <c r="AI3669" s="2">
        <v>47.3</v>
      </c>
      <c r="AJ3669" s="2">
        <v>47.3</v>
      </c>
      <c r="AK3669" s="2">
        <v>21</v>
      </c>
      <c r="AL3669" s="2">
        <v>38.200000000000003</v>
      </c>
      <c r="AM3669" s="2">
        <v>8</v>
      </c>
      <c r="AN3669" s="2">
        <v>14.5</v>
      </c>
      <c r="AO3669" s="2">
        <v>1</v>
      </c>
      <c r="AP3669" s="2">
        <v>1.8</v>
      </c>
      <c r="AQ3669" s="2">
        <v>11</v>
      </c>
      <c r="AR3669" s="2">
        <v>20</v>
      </c>
      <c r="AS3669" s="2">
        <v>14</v>
      </c>
      <c r="AT3669" s="2">
        <v>25.5</v>
      </c>
      <c r="AW3669" s="2">
        <v>29</v>
      </c>
      <c r="AX3669" s="2">
        <v>52.7</v>
      </c>
      <c r="AZ3669" s="2">
        <v>1</v>
      </c>
      <c r="CA3669" s="2">
        <v>55</v>
      </c>
      <c r="CB3669" s="2">
        <v>30</v>
      </c>
      <c r="CC3669" s="2">
        <v>54.5</v>
      </c>
      <c r="CD3669" s="2">
        <v>30</v>
      </c>
      <c r="CE3669" s="2">
        <v>54.5</v>
      </c>
      <c r="CF3669" s="2">
        <v>54.5</v>
      </c>
      <c r="CG3669" s="2">
        <v>7</v>
      </c>
      <c r="CH3669" s="2">
        <v>12.7</v>
      </c>
      <c r="CI3669" s="2">
        <v>18</v>
      </c>
      <c r="CJ3669" s="2">
        <v>32.700000000000003</v>
      </c>
      <c r="CK3669" s="2">
        <v>3</v>
      </c>
      <c r="CL3669" s="2">
        <v>5.5</v>
      </c>
      <c r="CM3669" s="2">
        <v>9</v>
      </c>
      <c r="CN3669" s="2">
        <v>16.399999999999999</v>
      </c>
      <c r="CO3669" s="2">
        <v>18</v>
      </c>
      <c r="CP3669" s="2">
        <v>32.700000000000003</v>
      </c>
      <c r="CS3669" s="2">
        <v>25</v>
      </c>
      <c r="CT3669" s="2">
        <v>45.5</v>
      </c>
      <c r="CV3669" s="2">
        <v>1</v>
      </c>
    </row>
    <row r="3670" spans="1:100" ht="12.75" customHeight="1" x14ac:dyDescent="0.2">
      <c r="A3670">
        <v>5</v>
      </c>
      <c r="B3670" s="2">
        <v>3399</v>
      </c>
      <c r="C3670" s="17">
        <v>3.46</v>
      </c>
      <c r="D3670" s="2">
        <v>3.32</v>
      </c>
      <c r="F3670" s="15">
        <v>3.5249999999999999</v>
      </c>
      <c r="G3670" s="17">
        <v>59</v>
      </c>
      <c r="H3670" s="2">
        <v>54</v>
      </c>
      <c r="I3670" s="2">
        <v>91.5</v>
      </c>
      <c r="J3670" s="2">
        <v>54</v>
      </c>
      <c r="K3670" s="2">
        <v>91.5</v>
      </c>
      <c r="L3670" s="2">
        <v>91.5</v>
      </c>
      <c r="M3670" s="2">
        <v>1</v>
      </c>
      <c r="N3670" s="2">
        <v>1.7</v>
      </c>
      <c r="O3670" s="2">
        <v>4</v>
      </c>
      <c r="P3670" s="2">
        <v>6.8</v>
      </c>
      <c r="Q3670" s="2">
        <v>3</v>
      </c>
      <c r="R3670" s="2">
        <v>5.0999999999999996</v>
      </c>
      <c r="S3670" s="2">
        <v>9</v>
      </c>
      <c r="T3670" s="2">
        <v>15.3</v>
      </c>
      <c r="U3670" s="2">
        <v>42</v>
      </c>
      <c r="V3670" s="2">
        <v>71.2</v>
      </c>
      <c r="Y3670" s="2">
        <v>5</v>
      </c>
      <c r="Z3670" s="2">
        <v>8.5</v>
      </c>
      <c r="AB3670" s="2">
        <v>1</v>
      </c>
      <c r="AE3670" s="2">
        <v>59</v>
      </c>
      <c r="AF3670" s="2">
        <v>53</v>
      </c>
      <c r="AG3670" s="2">
        <v>89.8</v>
      </c>
      <c r="AH3670" s="2">
        <v>53</v>
      </c>
      <c r="AI3670" s="2">
        <v>89.8</v>
      </c>
      <c r="AJ3670" s="2">
        <v>89.8</v>
      </c>
      <c r="AK3670" s="2">
        <v>1</v>
      </c>
      <c r="AL3670" s="2">
        <v>1.7</v>
      </c>
      <c r="AM3670" s="2">
        <v>5</v>
      </c>
      <c r="AN3670" s="2">
        <v>8.5</v>
      </c>
      <c r="AO3670" s="2">
        <v>2</v>
      </c>
      <c r="AP3670" s="2">
        <v>3.4</v>
      </c>
      <c r="AQ3670" s="2">
        <v>19</v>
      </c>
      <c r="AR3670" s="2">
        <v>32.200000000000003</v>
      </c>
      <c r="AS3670" s="2">
        <v>32</v>
      </c>
      <c r="AT3670" s="2">
        <v>54.2</v>
      </c>
      <c r="AW3670" s="2">
        <v>6</v>
      </c>
      <c r="AX3670" s="2">
        <v>10.199999999999999</v>
      </c>
      <c r="AZ3670" s="2">
        <v>1</v>
      </c>
      <c r="CA3670" s="2">
        <v>59</v>
      </c>
      <c r="CB3670" s="2">
        <v>53</v>
      </c>
      <c r="CC3670" s="2">
        <v>89.8</v>
      </c>
      <c r="CD3670" s="2">
        <v>53</v>
      </c>
      <c r="CE3670" s="2">
        <v>89.8</v>
      </c>
      <c r="CF3670" s="2">
        <v>89.8</v>
      </c>
      <c r="CG3670" s="2">
        <v>4</v>
      </c>
      <c r="CH3670" s="2">
        <v>6.8</v>
      </c>
      <c r="CI3670" s="2">
        <v>2</v>
      </c>
      <c r="CJ3670" s="2">
        <v>3.4</v>
      </c>
      <c r="CM3670" s="2">
        <v>12</v>
      </c>
      <c r="CN3670" s="2">
        <v>20.3</v>
      </c>
      <c r="CO3670" s="2">
        <v>41</v>
      </c>
      <c r="CP3670" s="2">
        <v>69.5</v>
      </c>
      <c r="CS3670" s="2">
        <v>6</v>
      </c>
      <c r="CT3670" s="2">
        <v>10.199999999999999</v>
      </c>
      <c r="CV3670" s="2">
        <v>1</v>
      </c>
    </row>
    <row r="3671" spans="1:100" ht="12.75" customHeight="1" x14ac:dyDescent="0.2">
      <c r="A3671">
        <v>5</v>
      </c>
      <c r="B3671" s="2">
        <v>3402</v>
      </c>
      <c r="C3671" s="17">
        <v>3.09</v>
      </c>
      <c r="D3671" s="2">
        <v>2.86</v>
      </c>
      <c r="F3671" s="15">
        <v>2.9539999999999997</v>
      </c>
      <c r="G3671" s="17">
        <v>22</v>
      </c>
      <c r="H3671" s="2">
        <v>15</v>
      </c>
      <c r="I3671" s="2">
        <v>68.2</v>
      </c>
      <c r="J3671" s="2">
        <v>15</v>
      </c>
      <c r="K3671" s="2">
        <v>68.2</v>
      </c>
      <c r="L3671" s="2">
        <v>68.2</v>
      </c>
      <c r="O3671" s="2">
        <v>7</v>
      </c>
      <c r="P3671" s="2">
        <v>31.8</v>
      </c>
      <c r="S3671" s="2">
        <v>6</v>
      </c>
      <c r="T3671" s="2">
        <v>27.3</v>
      </c>
      <c r="U3671" s="2">
        <v>9</v>
      </c>
      <c r="V3671" s="2">
        <v>40.9</v>
      </c>
      <c r="Y3671" s="2">
        <v>7</v>
      </c>
      <c r="Z3671" s="2">
        <v>31.8</v>
      </c>
      <c r="AE3671" s="2">
        <v>22</v>
      </c>
      <c r="AF3671" s="2">
        <v>19</v>
      </c>
      <c r="AG3671" s="2">
        <v>86.4</v>
      </c>
      <c r="AH3671" s="2">
        <v>19</v>
      </c>
      <c r="AI3671" s="2">
        <v>86.4</v>
      </c>
      <c r="AJ3671" s="2">
        <v>86.4</v>
      </c>
      <c r="AK3671" s="2">
        <v>1</v>
      </c>
      <c r="AL3671" s="2">
        <v>4.5</v>
      </c>
      <c r="AM3671" s="2">
        <v>2</v>
      </c>
      <c r="AN3671" s="2">
        <v>9.1</v>
      </c>
      <c r="AQ3671" s="2">
        <v>18</v>
      </c>
      <c r="AR3671" s="2">
        <v>81.8</v>
      </c>
      <c r="AS3671" s="2">
        <v>1</v>
      </c>
      <c r="AT3671" s="2">
        <v>4.5</v>
      </c>
      <c r="AW3671" s="2">
        <v>3</v>
      </c>
      <c r="AX3671" s="2">
        <v>13.6</v>
      </c>
      <c r="CA3671" s="2">
        <v>22</v>
      </c>
      <c r="CB3671" s="2">
        <v>16</v>
      </c>
      <c r="CC3671" s="2">
        <v>72.7</v>
      </c>
      <c r="CD3671" s="2">
        <v>16</v>
      </c>
      <c r="CE3671" s="2">
        <v>72.7</v>
      </c>
      <c r="CF3671" s="2">
        <v>72.7</v>
      </c>
      <c r="CG3671" s="2">
        <v>2</v>
      </c>
      <c r="CH3671" s="2">
        <v>9.1</v>
      </c>
      <c r="CI3671" s="2">
        <v>4</v>
      </c>
      <c r="CJ3671" s="2">
        <v>18.2</v>
      </c>
      <c r="CM3671" s="2">
        <v>9</v>
      </c>
      <c r="CN3671" s="2">
        <v>40.9</v>
      </c>
      <c r="CO3671" s="2">
        <v>7</v>
      </c>
      <c r="CP3671" s="2">
        <v>31.8</v>
      </c>
      <c r="CS3671" s="2">
        <v>6</v>
      </c>
      <c r="CT3671" s="2">
        <v>27.3</v>
      </c>
    </row>
    <row r="3672" spans="1:100" ht="12.75" customHeight="1" x14ac:dyDescent="0.2">
      <c r="A3672">
        <v>5</v>
      </c>
      <c r="B3672" s="2">
        <v>3403</v>
      </c>
      <c r="C3672" s="17">
        <v>2.5</v>
      </c>
      <c r="D3672" s="2">
        <v>2.2200000000000002</v>
      </c>
      <c r="F3672" s="15">
        <v>2.25</v>
      </c>
      <c r="G3672" s="17">
        <v>36</v>
      </c>
      <c r="H3672" s="2">
        <v>27</v>
      </c>
      <c r="I3672" s="2">
        <v>75</v>
      </c>
      <c r="J3672" s="2">
        <v>27</v>
      </c>
      <c r="K3672" s="2">
        <v>75</v>
      </c>
      <c r="L3672" s="2">
        <v>75</v>
      </c>
      <c r="M3672" s="2">
        <v>2</v>
      </c>
      <c r="N3672" s="2">
        <v>5.6</v>
      </c>
      <c r="O3672" s="2">
        <v>7</v>
      </c>
      <c r="P3672" s="2">
        <v>19.399999999999999</v>
      </c>
      <c r="Q3672" s="2">
        <v>5</v>
      </c>
      <c r="R3672" s="2">
        <v>13.9</v>
      </c>
      <c r="S3672" s="2">
        <v>14</v>
      </c>
      <c r="T3672" s="2">
        <v>38.9</v>
      </c>
      <c r="U3672" s="2">
        <v>8</v>
      </c>
      <c r="V3672" s="2">
        <v>22.2</v>
      </c>
      <c r="Y3672" s="2">
        <v>9</v>
      </c>
      <c r="Z3672" s="2">
        <v>25</v>
      </c>
      <c r="AE3672" s="2">
        <v>36</v>
      </c>
      <c r="AF3672" s="2">
        <v>16</v>
      </c>
      <c r="AG3672" s="2">
        <v>44.4</v>
      </c>
      <c r="AH3672" s="2">
        <v>16</v>
      </c>
      <c r="AI3672" s="2">
        <v>44.4</v>
      </c>
      <c r="AJ3672" s="2">
        <v>44.4</v>
      </c>
      <c r="AK3672" s="2">
        <v>9</v>
      </c>
      <c r="AL3672" s="2">
        <v>25</v>
      </c>
      <c r="AM3672" s="2">
        <v>11</v>
      </c>
      <c r="AN3672" s="2">
        <v>30.6</v>
      </c>
      <c r="AO3672" s="2">
        <v>1</v>
      </c>
      <c r="AP3672" s="2">
        <v>2.8</v>
      </c>
      <c r="AQ3672" s="2">
        <v>11</v>
      </c>
      <c r="AR3672" s="2">
        <v>30.6</v>
      </c>
      <c r="AS3672" s="2">
        <v>4</v>
      </c>
      <c r="AT3672" s="2">
        <v>11.1</v>
      </c>
      <c r="AW3672" s="2">
        <v>20</v>
      </c>
      <c r="AX3672" s="2">
        <v>55.6</v>
      </c>
      <c r="CA3672" s="2">
        <v>36</v>
      </c>
      <c r="CB3672" s="2">
        <v>22</v>
      </c>
      <c r="CC3672" s="2">
        <v>61.1</v>
      </c>
      <c r="CD3672" s="2">
        <v>22</v>
      </c>
      <c r="CE3672" s="2">
        <v>61.1</v>
      </c>
      <c r="CF3672" s="2">
        <v>61.1</v>
      </c>
      <c r="CG3672" s="2">
        <v>4</v>
      </c>
      <c r="CH3672" s="2">
        <v>11.1</v>
      </c>
      <c r="CI3672" s="2">
        <v>10</v>
      </c>
      <c r="CJ3672" s="2">
        <v>27.8</v>
      </c>
      <c r="CK3672" s="2">
        <v>4</v>
      </c>
      <c r="CL3672" s="2">
        <v>11.1</v>
      </c>
      <c r="CM3672" s="2">
        <v>15</v>
      </c>
      <c r="CN3672" s="2">
        <v>41.7</v>
      </c>
      <c r="CO3672" s="2">
        <v>3</v>
      </c>
      <c r="CP3672" s="2">
        <v>8.3000000000000007</v>
      </c>
      <c r="CS3672" s="2">
        <v>14</v>
      </c>
      <c r="CT3672" s="2">
        <v>38.9</v>
      </c>
    </row>
    <row r="3673" spans="1:100" ht="12.75" customHeight="1" x14ac:dyDescent="0.2">
      <c r="A3673">
        <v>5</v>
      </c>
      <c r="B3673" s="2">
        <v>3405</v>
      </c>
      <c r="G3673" s="17">
        <v>6</v>
      </c>
      <c r="AE3673" s="2">
        <v>6</v>
      </c>
      <c r="CA3673" s="2">
        <v>6</v>
      </c>
    </row>
    <row r="3674" spans="1:100" ht="12.75" customHeight="1" x14ac:dyDescent="0.2">
      <c r="A3674">
        <v>5</v>
      </c>
      <c r="B3674" s="2">
        <v>3406</v>
      </c>
      <c r="G3674" s="17">
        <v>4</v>
      </c>
      <c r="AE3674" s="2">
        <v>4</v>
      </c>
      <c r="CA3674" s="2">
        <v>4</v>
      </c>
    </row>
    <row r="3675" spans="1:100" ht="12.75" customHeight="1" x14ac:dyDescent="0.2">
      <c r="A3675">
        <v>5</v>
      </c>
      <c r="B3675" s="2">
        <v>3409</v>
      </c>
      <c r="C3675" s="17">
        <v>2.76</v>
      </c>
      <c r="D3675" s="2">
        <v>2.68</v>
      </c>
      <c r="F3675" s="15">
        <v>2.206</v>
      </c>
      <c r="G3675" s="17">
        <v>63</v>
      </c>
      <c r="H3675" s="2">
        <v>41</v>
      </c>
      <c r="I3675" s="2">
        <v>65.099999999999994</v>
      </c>
      <c r="J3675" s="2">
        <v>41</v>
      </c>
      <c r="K3675" s="2">
        <v>65.099999999999994</v>
      </c>
      <c r="L3675" s="2">
        <v>65.099999999999994</v>
      </c>
      <c r="M3675" s="2">
        <v>4</v>
      </c>
      <c r="N3675" s="2">
        <v>6.3</v>
      </c>
      <c r="O3675" s="2">
        <v>18</v>
      </c>
      <c r="P3675" s="2">
        <v>28.6</v>
      </c>
      <c r="Q3675" s="2">
        <v>1</v>
      </c>
      <c r="R3675" s="2">
        <v>1.6</v>
      </c>
      <c r="S3675" s="2">
        <v>26</v>
      </c>
      <c r="T3675" s="2">
        <v>41.3</v>
      </c>
      <c r="U3675" s="2">
        <v>14</v>
      </c>
      <c r="V3675" s="2">
        <v>22.2</v>
      </c>
      <c r="Y3675" s="2">
        <v>22</v>
      </c>
      <c r="Z3675" s="2">
        <v>34.9</v>
      </c>
      <c r="AE3675" s="2">
        <v>63</v>
      </c>
      <c r="AF3675" s="2">
        <v>38</v>
      </c>
      <c r="AG3675" s="2">
        <v>60.3</v>
      </c>
      <c r="AH3675" s="2">
        <v>38</v>
      </c>
      <c r="AI3675" s="2">
        <v>60.3</v>
      </c>
      <c r="AJ3675" s="2">
        <v>60.3</v>
      </c>
      <c r="AK3675" s="2">
        <v>9</v>
      </c>
      <c r="AL3675" s="2">
        <v>14.3</v>
      </c>
      <c r="AM3675" s="2">
        <v>16</v>
      </c>
      <c r="AN3675" s="2">
        <v>25.4</v>
      </c>
      <c r="AQ3675" s="2">
        <v>24</v>
      </c>
      <c r="AR3675" s="2">
        <v>38.1</v>
      </c>
      <c r="AS3675" s="2">
        <v>14</v>
      </c>
      <c r="AT3675" s="2">
        <v>22.2</v>
      </c>
      <c r="AW3675" s="2">
        <v>25</v>
      </c>
      <c r="AX3675" s="2">
        <v>39.700000000000003</v>
      </c>
      <c r="CA3675" s="2">
        <v>63</v>
      </c>
      <c r="CB3675" s="2">
        <v>27</v>
      </c>
      <c r="CC3675" s="2">
        <v>42.9</v>
      </c>
      <c r="CD3675" s="2">
        <v>27</v>
      </c>
      <c r="CE3675" s="2">
        <v>42.9</v>
      </c>
      <c r="CF3675" s="2">
        <v>42.9</v>
      </c>
      <c r="CG3675" s="2">
        <v>15</v>
      </c>
      <c r="CH3675" s="2">
        <v>23.8</v>
      </c>
      <c r="CI3675" s="2">
        <v>21</v>
      </c>
      <c r="CJ3675" s="2">
        <v>33.299999999999997</v>
      </c>
      <c r="CK3675" s="2">
        <v>2</v>
      </c>
      <c r="CL3675" s="2">
        <v>3.2</v>
      </c>
      <c r="CM3675" s="2">
        <v>18</v>
      </c>
      <c r="CN3675" s="2">
        <v>28.6</v>
      </c>
      <c r="CO3675" s="2">
        <v>7</v>
      </c>
      <c r="CP3675" s="2">
        <v>11.1</v>
      </c>
      <c r="CS3675" s="2">
        <v>36</v>
      </c>
      <c r="CT3675" s="2">
        <v>57.1</v>
      </c>
    </row>
    <row r="3676" spans="1:100" ht="12.75" customHeight="1" x14ac:dyDescent="0.2">
      <c r="A3676">
        <v>5</v>
      </c>
      <c r="B3676" s="2">
        <v>3410</v>
      </c>
      <c r="C3676" s="17">
        <v>2.67</v>
      </c>
      <c r="D3676" s="2">
        <v>2.64</v>
      </c>
      <c r="F3676" s="15">
        <v>2.2969999999999997</v>
      </c>
      <c r="G3676" s="17">
        <v>61</v>
      </c>
      <c r="H3676" s="2">
        <v>37</v>
      </c>
      <c r="I3676" s="2">
        <v>60.7</v>
      </c>
      <c r="J3676" s="2">
        <v>37</v>
      </c>
      <c r="K3676" s="2">
        <v>60.7</v>
      </c>
      <c r="L3676" s="2">
        <v>60.7</v>
      </c>
      <c r="M3676" s="2">
        <v>9</v>
      </c>
      <c r="N3676" s="2">
        <v>14.8</v>
      </c>
      <c r="O3676" s="2">
        <v>15</v>
      </c>
      <c r="P3676" s="2">
        <v>24.6</v>
      </c>
      <c r="Q3676" s="2">
        <v>1</v>
      </c>
      <c r="R3676" s="2">
        <v>1.6</v>
      </c>
      <c r="S3676" s="2">
        <v>20</v>
      </c>
      <c r="T3676" s="2">
        <v>32.799999999999997</v>
      </c>
      <c r="U3676" s="2">
        <v>16</v>
      </c>
      <c r="V3676" s="2">
        <v>26.2</v>
      </c>
      <c r="Y3676" s="2">
        <v>24</v>
      </c>
      <c r="Z3676" s="2">
        <v>39.299999999999997</v>
      </c>
      <c r="AB3676" s="2">
        <v>1</v>
      </c>
      <c r="AE3676" s="2">
        <v>61</v>
      </c>
      <c r="AF3676" s="2">
        <v>38</v>
      </c>
      <c r="AG3676" s="2">
        <v>62.3</v>
      </c>
      <c r="AH3676" s="2">
        <v>38</v>
      </c>
      <c r="AI3676" s="2">
        <v>62.3</v>
      </c>
      <c r="AJ3676" s="2">
        <v>62.3</v>
      </c>
      <c r="AK3676" s="2">
        <v>11</v>
      </c>
      <c r="AL3676" s="2">
        <v>18</v>
      </c>
      <c r="AM3676" s="2">
        <v>12</v>
      </c>
      <c r="AN3676" s="2">
        <v>19.7</v>
      </c>
      <c r="AO3676" s="2">
        <v>2</v>
      </c>
      <c r="AP3676" s="2">
        <v>3.3</v>
      </c>
      <c r="AQ3676" s="2">
        <v>18</v>
      </c>
      <c r="AR3676" s="2">
        <v>29.5</v>
      </c>
      <c r="AS3676" s="2">
        <v>18</v>
      </c>
      <c r="AT3676" s="2">
        <v>29.5</v>
      </c>
      <c r="AW3676" s="2">
        <v>23</v>
      </c>
      <c r="AX3676" s="2">
        <v>37.700000000000003</v>
      </c>
      <c r="AZ3676" s="2">
        <v>1</v>
      </c>
      <c r="CA3676" s="2">
        <v>61</v>
      </c>
      <c r="CB3676" s="2">
        <v>34</v>
      </c>
      <c r="CC3676" s="2">
        <v>55.7</v>
      </c>
      <c r="CD3676" s="2">
        <v>34</v>
      </c>
      <c r="CE3676" s="2">
        <v>55.7</v>
      </c>
      <c r="CF3676" s="2">
        <v>55.7</v>
      </c>
      <c r="CG3676" s="2">
        <v>16</v>
      </c>
      <c r="CH3676" s="2">
        <v>26.2</v>
      </c>
      <c r="CI3676" s="2">
        <v>11</v>
      </c>
      <c r="CJ3676" s="2">
        <v>18</v>
      </c>
      <c r="CK3676" s="2">
        <v>3</v>
      </c>
      <c r="CL3676" s="2">
        <v>4.9000000000000004</v>
      </c>
      <c r="CM3676" s="2">
        <v>22</v>
      </c>
      <c r="CN3676" s="2">
        <v>36.1</v>
      </c>
      <c r="CO3676" s="2">
        <v>9</v>
      </c>
      <c r="CP3676" s="2">
        <v>14.8</v>
      </c>
      <c r="CS3676" s="2">
        <v>27</v>
      </c>
      <c r="CT3676" s="2">
        <v>44.3</v>
      </c>
      <c r="CV3676" s="2">
        <v>1</v>
      </c>
    </row>
    <row r="3677" spans="1:100" ht="12.75" customHeight="1" x14ac:dyDescent="0.2">
      <c r="A3677">
        <v>5</v>
      </c>
      <c r="B3677" s="2">
        <v>3414</v>
      </c>
      <c r="C3677" s="17">
        <v>2.81</v>
      </c>
      <c r="D3677" s="2">
        <v>2.7</v>
      </c>
      <c r="F3677" s="15">
        <v>2.8210000000000002</v>
      </c>
      <c r="G3677" s="17">
        <v>88</v>
      </c>
      <c r="H3677" s="2">
        <v>65</v>
      </c>
      <c r="I3677" s="2">
        <v>73.900000000000006</v>
      </c>
      <c r="J3677" s="2">
        <v>65</v>
      </c>
      <c r="K3677" s="2">
        <v>73.900000000000006</v>
      </c>
      <c r="L3677" s="2">
        <v>73.900000000000006</v>
      </c>
      <c r="M3677" s="2">
        <v>10</v>
      </c>
      <c r="N3677" s="2">
        <v>11.4</v>
      </c>
      <c r="O3677" s="2">
        <v>13</v>
      </c>
      <c r="P3677" s="2">
        <v>14.8</v>
      </c>
      <c r="Q3677" s="2">
        <v>4</v>
      </c>
      <c r="R3677" s="2">
        <v>4.5</v>
      </c>
      <c r="S3677" s="2">
        <v>33</v>
      </c>
      <c r="T3677" s="2">
        <v>37.5</v>
      </c>
      <c r="U3677" s="2">
        <v>28</v>
      </c>
      <c r="V3677" s="2">
        <v>31.8</v>
      </c>
      <c r="Y3677" s="2">
        <v>23</v>
      </c>
      <c r="Z3677" s="2">
        <v>26.1</v>
      </c>
      <c r="AE3677" s="2">
        <v>88</v>
      </c>
      <c r="AF3677" s="2">
        <v>59</v>
      </c>
      <c r="AG3677" s="2">
        <v>67</v>
      </c>
      <c r="AH3677" s="2">
        <v>59</v>
      </c>
      <c r="AI3677" s="2">
        <v>67</v>
      </c>
      <c r="AJ3677" s="2">
        <v>67</v>
      </c>
      <c r="AK3677" s="2">
        <v>16</v>
      </c>
      <c r="AL3677" s="2">
        <v>18.2</v>
      </c>
      <c r="AM3677" s="2">
        <v>13</v>
      </c>
      <c r="AN3677" s="2">
        <v>14.8</v>
      </c>
      <c r="AO3677" s="2">
        <v>1</v>
      </c>
      <c r="AP3677" s="2">
        <v>1.1000000000000001</v>
      </c>
      <c r="AQ3677" s="2">
        <v>36</v>
      </c>
      <c r="AR3677" s="2">
        <v>40.9</v>
      </c>
      <c r="AS3677" s="2">
        <v>22</v>
      </c>
      <c r="AT3677" s="2">
        <v>25</v>
      </c>
      <c r="AW3677" s="2">
        <v>29</v>
      </c>
      <c r="AX3677" s="2">
        <v>33</v>
      </c>
      <c r="CA3677" s="2">
        <v>88</v>
      </c>
      <c r="CB3677" s="2">
        <v>59</v>
      </c>
      <c r="CC3677" s="2">
        <v>67</v>
      </c>
      <c r="CD3677" s="2">
        <v>59</v>
      </c>
      <c r="CE3677" s="2">
        <v>67</v>
      </c>
      <c r="CF3677" s="2">
        <v>67</v>
      </c>
      <c r="CG3677" s="2">
        <v>16</v>
      </c>
      <c r="CH3677" s="2">
        <v>18.2</v>
      </c>
      <c r="CI3677" s="2">
        <v>13</v>
      </c>
      <c r="CJ3677" s="2">
        <v>14.8</v>
      </c>
      <c r="CM3677" s="2">
        <v>30</v>
      </c>
      <c r="CN3677" s="2">
        <v>34.1</v>
      </c>
      <c r="CO3677" s="2">
        <v>29</v>
      </c>
      <c r="CP3677" s="2">
        <v>33</v>
      </c>
      <c r="CS3677" s="2">
        <v>29</v>
      </c>
      <c r="CT3677" s="2">
        <v>33</v>
      </c>
    </row>
    <row r="3678" spans="1:100" ht="12.75" customHeight="1" x14ac:dyDescent="0.2">
      <c r="A3678">
        <v>5</v>
      </c>
      <c r="B3678" s="2">
        <v>3417</v>
      </c>
      <c r="C3678" s="17">
        <v>2.85</v>
      </c>
      <c r="D3678" s="2">
        <v>2.71</v>
      </c>
      <c r="F3678" s="15">
        <v>2.7570000000000006</v>
      </c>
      <c r="G3678" s="17">
        <v>60</v>
      </c>
      <c r="H3678" s="2">
        <v>41</v>
      </c>
      <c r="I3678" s="2">
        <v>68.3</v>
      </c>
      <c r="J3678" s="2">
        <v>41</v>
      </c>
      <c r="K3678" s="2">
        <v>68.3</v>
      </c>
      <c r="L3678" s="2">
        <v>68.3</v>
      </c>
      <c r="M3678" s="2">
        <v>4</v>
      </c>
      <c r="N3678" s="2">
        <v>6.7</v>
      </c>
      <c r="O3678" s="2">
        <v>15</v>
      </c>
      <c r="P3678" s="2">
        <v>25</v>
      </c>
      <c r="Q3678" s="2">
        <v>1</v>
      </c>
      <c r="R3678" s="2">
        <v>1.7</v>
      </c>
      <c r="S3678" s="2">
        <v>23</v>
      </c>
      <c r="T3678" s="2">
        <v>38.299999999999997</v>
      </c>
      <c r="U3678" s="2">
        <v>17</v>
      </c>
      <c r="V3678" s="2">
        <v>28.3</v>
      </c>
      <c r="Y3678" s="2">
        <v>19</v>
      </c>
      <c r="Z3678" s="2">
        <v>31.7</v>
      </c>
      <c r="AE3678" s="2">
        <v>59</v>
      </c>
      <c r="AF3678" s="2">
        <v>36</v>
      </c>
      <c r="AG3678" s="2">
        <v>61</v>
      </c>
      <c r="AH3678" s="2">
        <v>36</v>
      </c>
      <c r="AI3678" s="2">
        <v>61</v>
      </c>
      <c r="AJ3678" s="2">
        <v>61</v>
      </c>
      <c r="AK3678" s="2">
        <v>6</v>
      </c>
      <c r="AL3678" s="2">
        <v>10.199999999999999</v>
      </c>
      <c r="AM3678" s="2">
        <v>17</v>
      </c>
      <c r="AN3678" s="2">
        <v>28.8</v>
      </c>
      <c r="AQ3678" s="2">
        <v>24</v>
      </c>
      <c r="AR3678" s="2">
        <v>40.700000000000003</v>
      </c>
      <c r="AS3678" s="2">
        <v>12</v>
      </c>
      <c r="AT3678" s="2">
        <v>20.3</v>
      </c>
      <c r="AW3678" s="2">
        <v>23</v>
      </c>
      <c r="AX3678" s="2">
        <v>39</v>
      </c>
      <c r="AZ3678" s="2">
        <v>1</v>
      </c>
      <c r="CA3678" s="2">
        <v>58</v>
      </c>
      <c r="CB3678" s="2">
        <v>44</v>
      </c>
      <c r="CC3678" s="2">
        <v>75.900000000000006</v>
      </c>
      <c r="CD3678" s="2">
        <v>44</v>
      </c>
      <c r="CE3678" s="2">
        <v>75.900000000000006</v>
      </c>
      <c r="CF3678" s="2">
        <v>75.900000000000006</v>
      </c>
      <c r="CG3678" s="2">
        <v>6</v>
      </c>
      <c r="CH3678" s="2">
        <v>10.3</v>
      </c>
      <c r="CI3678" s="2">
        <v>8</v>
      </c>
      <c r="CJ3678" s="2">
        <v>13.8</v>
      </c>
      <c r="CK3678" s="2">
        <v>1</v>
      </c>
      <c r="CL3678" s="2">
        <v>1.7</v>
      </c>
      <c r="CM3678" s="2">
        <v>34</v>
      </c>
      <c r="CN3678" s="2">
        <v>58.6</v>
      </c>
      <c r="CO3678" s="2">
        <v>9</v>
      </c>
      <c r="CP3678" s="2">
        <v>15.5</v>
      </c>
      <c r="CS3678" s="2">
        <v>14</v>
      </c>
      <c r="CT3678" s="2">
        <v>24.1</v>
      </c>
      <c r="CU3678" s="2">
        <v>1</v>
      </c>
      <c r="CV3678" s="2">
        <v>1</v>
      </c>
    </row>
    <row r="3679" spans="1:100" ht="12.75" customHeight="1" x14ac:dyDescent="0.2">
      <c r="A3679">
        <v>5</v>
      </c>
      <c r="B3679" s="2">
        <v>3421</v>
      </c>
      <c r="G3679" s="17">
        <v>8</v>
      </c>
      <c r="AE3679" s="2">
        <v>8</v>
      </c>
      <c r="CA3679" s="2">
        <v>8</v>
      </c>
    </row>
    <row r="3680" spans="1:100" ht="12.75" customHeight="1" x14ac:dyDescent="0.2">
      <c r="A3680">
        <v>5</v>
      </c>
      <c r="B3680" s="2">
        <v>3422</v>
      </c>
      <c r="C3680" s="17">
        <v>2.82</v>
      </c>
      <c r="D3680" s="2">
        <v>2.73</v>
      </c>
      <c r="F3680" s="15">
        <v>2.5449999999999999</v>
      </c>
      <c r="G3680" s="17">
        <v>11</v>
      </c>
      <c r="H3680" s="2">
        <v>6</v>
      </c>
      <c r="I3680" s="2">
        <v>54.5</v>
      </c>
      <c r="J3680" s="2">
        <v>6</v>
      </c>
      <c r="K3680" s="2">
        <v>54.5</v>
      </c>
      <c r="L3680" s="2">
        <v>54.5</v>
      </c>
      <c r="M3680" s="2">
        <v>1</v>
      </c>
      <c r="N3680" s="2">
        <v>9.1</v>
      </c>
      <c r="O3680" s="2">
        <v>4</v>
      </c>
      <c r="P3680" s="2">
        <v>36.4</v>
      </c>
      <c r="S3680" s="2">
        <v>2</v>
      </c>
      <c r="T3680" s="2">
        <v>18.2</v>
      </c>
      <c r="U3680" s="2">
        <v>4</v>
      </c>
      <c r="V3680" s="2">
        <v>36.4</v>
      </c>
      <c r="Y3680" s="2">
        <v>5</v>
      </c>
      <c r="Z3680" s="2">
        <v>45.5</v>
      </c>
      <c r="AE3680" s="2">
        <v>11</v>
      </c>
      <c r="AF3680" s="2">
        <v>7</v>
      </c>
      <c r="AG3680" s="2">
        <v>63.6</v>
      </c>
      <c r="AH3680" s="2">
        <v>7</v>
      </c>
      <c r="AI3680" s="2">
        <v>63.6</v>
      </c>
      <c r="AJ3680" s="2">
        <v>63.6</v>
      </c>
      <c r="AK3680" s="2">
        <v>2</v>
      </c>
      <c r="AL3680" s="2">
        <v>18.2</v>
      </c>
      <c r="AM3680" s="2">
        <v>2</v>
      </c>
      <c r="AN3680" s="2">
        <v>18.2</v>
      </c>
      <c r="AQ3680" s="2">
        <v>4</v>
      </c>
      <c r="AR3680" s="2">
        <v>36.4</v>
      </c>
      <c r="AS3680" s="2">
        <v>3</v>
      </c>
      <c r="AT3680" s="2">
        <v>27.3</v>
      </c>
      <c r="AW3680" s="2">
        <v>4</v>
      </c>
      <c r="AX3680" s="2">
        <v>36.4</v>
      </c>
      <c r="CA3680" s="2">
        <v>11</v>
      </c>
      <c r="CB3680" s="2">
        <v>9</v>
      </c>
      <c r="CC3680" s="2">
        <v>81.8</v>
      </c>
      <c r="CD3680" s="2">
        <v>9</v>
      </c>
      <c r="CE3680" s="2">
        <v>81.8</v>
      </c>
      <c r="CF3680" s="2">
        <v>81.8</v>
      </c>
      <c r="CG3680" s="2">
        <v>2</v>
      </c>
      <c r="CH3680" s="2">
        <v>18.2</v>
      </c>
      <c r="CK3680" s="2">
        <v>1</v>
      </c>
      <c r="CL3680" s="2">
        <v>9.1</v>
      </c>
      <c r="CM3680" s="2">
        <v>6</v>
      </c>
      <c r="CN3680" s="2">
        <v>54.5</v>
      </c>
      <c r="CO3680" s="2">
        <v>2</v>
      </c>
      <c r="CP3680" s="2">
        <v>18.2</v>
      </c>
      <c r="CS3680" s="2">
        <v>2</v>
      </c>
      <c r="CT3680" s="2">
        <v>18.2</v>
      </c>
    </row>
    <row r="3681" spans="1:101" ht="12.75" customHeight="1" x14ac:dyDescent="0.2">
      <c r="A3681">
        <v>5</v>
      </c>
      <c r="B3681" s="2">
        <v>3424</v>
      </c>
      <c r="C3681" s="17">
        <v>2.6</v>
      </c>
      <c r="D3681" s="2">
        <v>1.91</v>
      </c>
      <c r="F3681" s="15">
        <v>2.113</v>
      </c>
      <c r="G3681" s="17">
        <v>53</v>
      </c>
      <c r="H3681" s="2">
        <v>29</v>
      </c>
      <c r="I3681" s="2">
        <v>54.7</v>
      </c>
      <c r="J3681" s="2">
        <v>29</v>
      </c>
      <c r="K3681" s="2">
        <v>54.7</v>
      </c>
      <c r="L3681" s="2">
        <v>54.7</v>
      </c>
      <c r="M3681" s="2">
        <v>11</v>
      </c>
      <c r="N3681" s="2">
        <v>20.8</v>
      </c>
      <c r="O3681" s="2">
        <v>13</v>
      </c>
      <c r="P3681" s="2">
        <v>24.5</v>
      </c>
      <c r="S3681" s="2">
        <v>15</v>
      </c>
      <c r="T3681" s="2">
        <v>28.3</v>
      </c>
      <c r="U3681" s="2">
        <v>14</v>
      </c>
      <c r="V3681" s="2">
        <v>26.4</v>
      </c>
      <c r="Y3681" s="2">
        <v>24</v>
      </c>
      <c r="Z3681" s="2">
        <v>45.3</v>
      </c>
      <c r="AC3681" s="2">
        <v>1</v>
      </c>
      <c r="AE3681" s="2">
        <v>53</v>
      </c>
      <c r="AF3681" s="2">
        <v>14</v>
      </c>
      <c r="AG3681" s="2">
        <v>26.4</v>
      </c>
      <c r="AH3681" s="2">
        <v>14</v>
      </c>
      <c r="AI3681" s="2">
        <v>26.4</v>
      </c>
      <c r="AJ3681" s="2">
        <v>26.4</v>
      </c>
      <c r="AK3681" s="2">
        <v>25</v>
      </c>
      <c r="AL3681" s="2">
        <v>47.2</v>
      </c>
      <c r="AM3681" s="2">
        <v>14</v>
      </c>
      <c r="AN3681" s="2">
        <v>26.4</v>
      </c>
      <c r="AQ3681" s="2">
        <v>8</v>
      </c>
      <c r="AR3681" s="2">
        <v>15.1</v>
      </c>
      <c r="AS3681" s="2">
        <v>6</v>
      </c>
      <c r="AT3681" s="2">
        <v>11.3</v>
      </c>
      <c r="AW3681" s="2">
        <v>39</v>
      </c>
      <c r="AX3681" s="2">
        <v>73.599999999999994</v>
      </c>
      <c r="BA3681" s="2">
        <v>1</v>
      </c>
      <c r="CA3681" s="2">
        <v>53</v>
      </c>
      <c r="CB3681" s="2">
        <v>23</v>
      </c>
      <c r="CC3681" s="2">
        <v>43.4</v>
      </c>
      <c r="CD3681" s="2">
        <v>23</v>
      </c>
      <c r="CE3681" s="2">
        <v>43.4</v>
      </c>
      <c r="CF3681" s="2">
        <v>43.4</v>
      </c>
      <c r="CG3681" s="2">
        <v>17</v>
      </c>
      <c r="CH3681" s="2">
        <v>32.1</v>
      </c>
      <c r="CI3681" s="2">
        <v>13</v>
      </c>
      <c r="CJ3681" s="2">
        <v>24.5</v>
      </c>
      <c r="CK3681" s="2">
        <v>1</v>
      </c>
      <c r="CL3681" s="2">
        <v>1.9</v>
      </c>
      <c r="CM3681" s="2">
        <v>19</v>
      </c>
      <c r="CN3681" s="2">
        <v>35.799999999999997</v>
      </c>
      <c r="CO3681" s="2">
        <v>3</v>
      </c>
      <c r="CP3681" s="2">
        <v>5.7</v>
      </c>
      <c r="CS3681" s="2">
        <v>30</v>
      </c>
      <c r="CT3681" s="2">
        <v>56.6</v>
      </c>
      <c r="CW3681" s="2">
        <v>1</v>
      </c>
    </row>
    <row r="3682" spans="1:101" ht="12.75" customHeight="1" x14ac:dyDescent="0.2">
      <c r="A3682">
        <v>5</v>
      </c>
      <c r="B3682" s="2">
        <v>3425</v>
      </c>
      <c r="C3682" s="17">
        <v>2.92</v>
      </c>
      <c r="D3682" s="2">
        <v>2.85</v>
      </c>
      <c r="F3682" s="15">
        <v>2.8780000000000001</v>
      </c>
      <c r="G3682" s="17">
        <v>48</v>
      </c>
      <c r="H3682" s="2">
        <v>31</v>
      </c>
      <c r="I3682" s="2">
        <v>64.599999999999994</v>
      </c>
      <c r="J3682" s="2">
        <v>31</v>
      </c>
      <c r="K3682" s="2">
        <v>64.599999999999994</v>
      </c>
      <c r="L3682" s="2">
        <v>64.599999999999994</v>
      </c>
      <c r="M3682" s="2">
        <v>5</v>
      </c>
      <c r="N3682" s="2">
        <v>10.4</v>
      </c>
      <c r="O3682" s="2">
        <v>12</v>
      </c>
      <c r="P3682" s="2">
        <v>25</v>
      </c>
      <c r="S3682" s="2">
        <v>13</v>
      </c>
      <c r="T3682" s="2">
        <v>27.1</v>
      </c>
      <c r="U3682" s="2">
        <v>18</v>
      </c>
      <c r="V3682" s="2">
        <v>37.5</v>
      </c>
      <c r="Y3682" s="2">
        <v>17</v>
      </c>
      <c r="Z3682" s="2">
        <v>35.4</v>
      </c>
      <c r="AE3682" s="2">
        <v>48</v>
      </c>
      <c r="AF3682" s="2">
        <v>35</v>
      </c>
      <c r="AG3682" s="2">
        <v>72.900000000000006</v>
      </c>
      <c r="AH3682" s="2">
        <v>35</v>
      </c>
      <c r="AI3682" s="2">
        <v>72.900000000000006</v>
      </c>
      <c r="AJ3682" s="2">
        <v>72.900000000000006</v>
      </c>
      <c r="AK3682" s="2">
        <v>7</v>
      </c>
      <c r="AL3682" s="2">
        <v>14.6</v>
      </c>
      <c r="AM3682" s="2">
        <v>6</v>
      </c>
      <c r="AN3682" s="2">
        <v>12.5</v>
      </c>
      <c r="AQ3682" s="2">
        <v>22</v>
      </c>
      <c r="AR3682" s="2">
        <v>45.8</v>
      </c>
      <c r="AS3682" s="2">
        <v>13</v>
      </c>
      <c r="AT3682" s="2">
        <v>27.1</v>
      </c>
      <c r="AW3682" s="2">
        <v>13</v>
      </c>
      <c r="AX3682" s="2">
        <v>27.1</v>
      </c>
      <c r="CA3682" s="2">
        <v>48</v>
      </c>
      <c r="CB3682" s="2">
        <v>34</v>
      </c>
      <c r="CC3682" s="2">
        <v>70.8</v>
      </c>
      <c r="CD3682" s="2">
        <v>34</v>
      </c>
      <c r="CE3682" s="2">
        <v>70.8</v>
      </c>
      <c r="CF3682" s="2">
        <v>70.8</v>
      </c>
      <c r="CG3682" s="2">
        <v>6</v>
      </c>
      <c r="CH3682" s="2">
        <v>12.5</v>
      </c>
      <c r="CI3682" s="2">
        <v>8</v>
      </c>
      <c r="CJ3682" s="2">
        <v>16.7</v>
      </c>
      <c r="CM3682" s="2">
        <v>20</v>
      </c>
      <c r="CN3682" s="2">
        <v>41.7</v>
      </c>
      <c r="CO3682" s="2">
        <v>14</v>
      </c>
      <c r="CP3682" s="2">
        <v>29.2</v>
      </c>
      <c r="CS3682" s="2">
        <v>14</v>
      </c>
      <c r="CT3682" s="2">
        <v>29.2</v>
      </c>
    </row>
    <row r="3683" spans="1:101" ht="12.75" customHeight="1" x14ac:dyDescent="0.2">
      <c r="A3683">
        <v>5</v>
      </c>
      <c r="B3683" s="2">
        <v>3429</v>
      </c>
      <c r="C3683" s="17">
        <v>3.3</v>
      </c>
      <c r="D3683" s="2">
        <v>2.89</v>
      </c>
      <c r="F3683" s="15">
        <v>3.32</v>
      </c>
      <c r="G3683" s="17">
        <v>53</v>
      </c>
      <c r="H3683" s="2">
        <v>50</v>
      </c>
      <c r="I3683" s="2">
        <v>94.3</v>
      </c>
      <c r="J3683" s="2">
        <v>50</v>
      </c>
      <c r="K3683" s="2">
        <v>94.3</v>
      </c>
      <c r="L3683" s="2">
        <v>94.3</v>
      </c>
      <c r="M3683" s="2">
        <v>1</v>
      </c>
      <c r="N3683" s="2">
        <v>1.9</v>
      </c>
      <c r="O3683" s="2">
        <v>2</v>
      </c>
      <c r="P3683" s="2">
        <v>3.8</v>
      </c>
      <c r="Q3683" s="2">
        <v>4</v>
      </c>
      <c r="R3683" s="2">
        <v>7.5</v>
      </c>
      <c r="S3683" s="2">
        <v>14</v>
      </c>
      <c r="T3683" s="2">
        <v>26.4</v>
      </c>
      <c r="U3683" s="2">
        <v>32</v>
      </c>
      <c r="V3683" s="2">
        <v>60.4</v>
      </c>
      <c r="Y3683" s="2">
        <v>3</v>
      </c>
      <c r="Z3683" s="2">
        <v>5.7</v>
      </c>
      <c r="AB3683" s="2">
        <v>1</v>
      </c>
      <c r="AC3683" s="2">
        <v>1</v>
      </c>
      <c r="AE3683" s="2">
        <v>53</v>
      </c>
      <c r="AF3683" s="2">
        <v>42</v>
      </c>
      <c r="AG3683" s="2">
        <v>79.2</v>
      </c>
      <c r="AH3683" s="2">
        <v>42</v>
      </c>
      <c r="AI3683" s="2">
        <v>79.2</v>
      </c>
      <c r="AJ3683" s="2">
        <v>79.2</v>
      </c>
      <c r="AK3683" s="2">
        <v>6</v>
      </c>
      <c r="AL3683" s="2">
        <v>11.3</v>
      </c>
      <c r="AM3683" s="2">
        <v>5</v>
      </c>
      <c r="AN3683" s="2">
        <v>9.4</v>
      </c>
      <c r="AO3683" s="2">
        <v>3</v>
      </c>
      <c r="AP3683" s="2">
        <v>5.7</v>
      </c>
      <c r="AQ3683" s="2">
        <v>19</v>
      </c>
      <c r="AR3683" s="2">
        <v>35.799999999999997</v>
      </c>
      <c r="AS3683" s="2">
        <v>20</v>
      </c>
      <c r="AT3683" s="2">
        <v>37.700000000000003</v>
      </c>
      <c r="AW3683" s="2">
        <v>11</v>
      </c>
      <c r="AX3683" s="2">
        <v>20.8</v>
      </c>
      <c r="AZ3683" s="2">
        <v>1</v>
      </c>
      <c r="BA3683" s="2">
        <v>1</v>
      </c>
      <c r="CA3683" s="2">
        <v>53</v>
      </c>
      <c r="CB3683" s="2">
        <v>46</v>
      </c>
      <c r="CC3683" s="2">
        <v>86.8</v>
      </c>
      <c r="CD3683" s="2">
        <v>46</v>
      </c>
      <c r="CE3683" s="2">
        <v>86.8</v>
      </c>
      <c r="CF3683" s="2">
        <v>86.8</v>
      </c>
      <c r="CG3683" s="2">
        <v>3</v>
      </c>
      <c r="CH3683" s="2">
        <v>5.7</v>
      </c>
      <c r="CI3683" s="2">
        <v>4</v>
      </c>
      <c r="CJ3683" s="2">
        <v>7.5</v>
      </c>
      <c r="CK3683" s="2">
        <v>1</v>
      </c>
      <c r="CL3683" s="2">
        <v>1.9</v>
      </c>
      <c r="CM3683" s="2">
        <v>15</v>
      </c>
      <c r="CN3683" s="2">
        <v>28.3</v>
      </c>
      <c r="CO3683" s="2">
        <v>30</v>
      </c>
      <c r="CP3683" s="2">
        <v>56.6</v>
      </c>
      <c r="CS3683" s="2">
        <v>7</v>
      </c>
      <c r="CT3683" s="2">
        <v>13.2</v>
      </c>
      <c r="CV3683" s="2">
        <v>1</v>
      </c>
      <c r="CW3683" s="2">
        <v>1</v>
      </c>
    </row>
    <row r="3684" spans="1:101" ht="12.75" customHeight="1" x14ac:dyDescent="0.2">
      <c r="A3684">
        <v>5</v>
      </c>
      <c r="B3684" s="2">
        <v>3430</v>
      </c>
      <c r="C3684" s="17">
        <v>3</v>
      </c>
      <c r="D3684" s="2">
        <v>2.64</v>
      </c>
      <c r="F3684" s="15">
        <v>2.7470000000000003</v>
      </c>
      <c r="G3684" s="17">
        <v>56</v>
      </c>
      <c r="H3684" s="2">
        <v>39</v>
      </c>
      <c r="I3684" s="2">
        <v>69.599999999999994</v>
      </c>
      <c r="J3684" s="2">
        <v>39</v>
      </c>
      <c r="K3684" s="2">
        <v>69.599999999999994</v>
      </c>
      <c r="L3684" s="2">
        <v>69.599999999999994</v>
      </c>
      <c r="M3684" s="2">
        <v>3</v>
      </c>
      <c r="N3684" s="2">
        <v>5.4</v>
      </c>
      <c r="O3684" s="2">
        <v>14</v>
      </c>
      <c r="P3684" s="2">
        <v>25</v>
      </c>
      <c r="Q3684" s="2">
        <v>1</v>
      </c>
      <c r="R3684" s="2">
        <v>1.8</v>
      </c>
      <c r="S3684" s="2">
        <v>15</v>
      </c>
      <c r="T3684" s="2">
        <v>26.8</v>
      </c>
      <c r="U3684" s="2">
        <v>23</v>
      </c>
      <c r="V3684" s="2">
        <v>41.1</v>
      </c>
      <c r="Y3684" s="2">
        <v>17</v>
      </c>
      <c r="Z3684" s="2">
        <v>30.4</v>
      </c>
      <c r="AE3684" s="2">
        <v>56</v>
      </c>
      <c r="AF3684" s="2">
        <v>32</v>
      </c>
      <c r="AG3684" s="2">
        <v>57.1</v>
      </c>
      <c r="AH3684" s="2">
        <v>32</v>
      </c>
      <c r="AI3684" s="2">
        <v>57.1</v>
      </c>
      <c r="AJ3684" s="2">
        <v>57.1</v>
      </c>
      <c r="AK3684" s="2">
        <v>4</v>
      </c>
      <c r="AL3684" s="2">
        <v>7.1</v>
      </c>
      <c r="AM3684" s="2">
        <v>20</v>
      </c>
      <c r="AN3684" s="2">
        <v>35.700000000000003</v>
      </c>
      <c r="AQ3684" s="2">
        <v>24</v>
      </c>
      <c r="AR3684" s="2">
        <v>42.9</v>
      </c>
      <c r="AS3684" s="2">
        <v>8</v>
      </c>
      <c r="AT3684" s="2">
        <v>14.3</v>
      </c>
      <c r="AW3684" s="2">
        <v>24</v>
      </c>
      <c r="AX3684" s="2">
        <v>42.9</v>
      </c>
      <c r="CA3684" s="2">
        <v>56</v>
      </c>
      <c r="CB3684" s="2">
        <v>38</v>
      </c>
      <c r="CC3684" s="2">
        <v>67.900000000000006</v>
      </c>
      <c r="CD3684" s="2">
        <v>38</v>
      </c>
      <c r="CE3684" s="2">
        <v>67.900000000000006</v>
      </c>
      <c r="CF3684" s="2">
        <v>67.900000000000006</v>
      </c>
      <c r="CG3684" s="2">
        <v>7</v>
      </c>
      <c r="CH3684" s="2">
        <v>12.5</v>
      </c>
      <c r="CI3684" s="2">
        <v>11</v>
      </c>
      <c r="CJ3684" s="2">
        <v>19.600000000000001</v>
      </c>
      <c r="CM3684" s="2">
        <v>27</v>
      </c>
      <c r="CN3684" s="2">
        <v>48.2</v>
      </c>
      <c r="CO3684" s="2">
        <v>11</v>
      </c>
      <c r="CP3684" s="2">
        <v>19.600000000000001</v>
      </c>
      <c r="CS3684" s="2">
        <v>18</v>
      </c>
      <c r="CT3684" s="2">
        <v>32.1</v>
      </c>
    </row>
    <row r="3685" spans="1:101" ht="12.75" customHeight="1" x14ac:dyDescent="0.2">
      <c r="A3685">
        <v>5</v>
      </c>
      <c r="B3685" s="2">
        <v>3432</v>
      </c>
      <c r="C3685" s="17">
        <v>2.62</v>
      </c>
      <c r="D3685" s="2">
        <v>2.5099999999999998</v>
      </c>
      <c r="F3685" s="15">
        <v>2.109</v>
      </c>
      <c r="G3685" s="17">
        <v>55</v>
      </c>
      <c r="H3685" s="2">
        <v>28</v>
      </c>
      <c r="I3685" s="2">
        <v>50.9</v>
      </c>
      <c r="J3685" s="2">
        <v>28</v>
      </c>
      <c r="K3685" s="2">
        <v>50.9</v>
      </c>
      <c r="L3685" s="2">
        <v>50.9</v>
      </c>
      <c r="M3685" s="2">
        <v>7</v>
      </c>
      <c r="N3685" s="2">
        <v>12.7</v>
      </c>
      <c r="O3685" s="2">
        <v>20</v>
      </c>
      <c r="P3685" s="2">
        <v>36.4</v>
      </c>
      <c r="S3685" s="2">
        <v>15</v>
      </c>
      <c r="T3685" s="2">
        <v>27.3</v>
      </c>
      <c r="U3685" s="2">
        <v>13</v>
      </c>
      <c r="V3685" s="2">
        <v>23.6</v>
      </c>
      <c r="Y3685" s="2">
        <v>27</v>
      </c>
      <c r="Z3685" s="2">
        <v>49.1</v>
      </c>
      <c r="AC3685" s="2">
        <v>1</v>
      </c>
      <c r="AE3685" s="2">
        <v>55</v>
      </c>
      <c r="AF3685" s="2">
        <v>31</v>
      </c>
      <c r="AG3685" s="2">
        <v>56.4</v>
      </c>
      <c r="AH3685" s="2">
        <v>31</v>
      </c>
      <c r="AI3685" s="2">
        <v>56.4</v>
      </c>
      <c r="AJ3685" s="2">
        <v>56.4</v>
      </c>
      <c r="AK3685" s="2">
        <v>10</v>
      </c>
      <c r="AL3685" s="2">
        <v>18.2</v>
      </c>
      <c r="AM3685" s="2">
        <v>14</v>
      </c>
      <c r="AN3685" s="2">
        <v>25.5</v>
      </c>
      <c r="AQ3685" s="2">
        <v>24</v>
      </c>
      <c r="AR3685" s="2">
        <v>43.6</v>
      </c>
      <c r="AS3685" s="2">
        <v>7</v>
      </c>
      <c r="AT3685" s="2">
        <v>12.7</v>
      </c>
      <c r="AW3685" s="2">
        <v>24</v>
      </c>
      <c r="AX3685" s="2">
        <v>43.6</v>
      </c>
      <c r="BA3685" s="2">
        <v>1</v>
      </c>
      <c r="CA3685" s="2">
        <v>55</v>
      </c>
      <c r="CB3685" s="2">
        <v>22</v>
      </c>
      <c r="CC3685" s="2">
        <v>40</v>
      </c>
      <c r="CD3685" s="2">
        <v>22</v>
      </c>
      <c r="CE3685" s="2">
        <v>40</v>
      </c>
      <c r="CF3685" s="2">
        <v>40</v>
      </c>
      <c r="CG3685" s="2">
        <v>23</v>
      </c>
      <c r="CH3685" s="2">
        <v>41.8</v>
      </c>
      <c r="CI3685" s="2">
        <v>10</v>
      </c>
      <c r="CJ3685" s="2">
        <v>18.2</v>
      </c>
      <c r="CM3685" s="2">
        <v>15</v>
      </c>
      <c r="CN3685" s="2">
        <v>27.3</v>
      </c>
      <c r="CO3685" s="2">
        <v>7</v>
      </c>
      <c r="CP3685" s="2">
        <v>12.7</v>
      </c>
      <c r="CS3685" s="2">
        <v>33</v>
      </c>
      <c r="CT3685" s="2">
        <v>60</v>
      </c>
      <c r="CW3685" s="2">
        <v>1</v>
      </c>
    </row>
    <row r="3686" spans="1:101" ht="12.75" customHeight="1" x14ac:dyDescent="0.2">
      <c r="A3686">
        <v>5</v>
      </c>
      <c r="B3686" s="2">
        <v>3433</v>
      </c>
      <c r="C3686" s="17">
        <v>3.57</v>
      </c>
      <c r="D3686" s="2">
        <v>3.2</v>
      </c>
      <c r="F3686" s="15">
        <v>3.4210000000000003</v>
      </c>
      <c r="G3686" s="17">
        <v>129</v>
      </c>
      <c r="H3686" s="2">
        <v>118</v>
      </c>
      <c r="I3686" s="2">
        <v>90.1</v>
      </c>
      <c r="J3686" s="2">
        <v>118</v>
      </c>
      <c r="K3686" s="2">
        <v>90.1</v>
      </c>
      <c r="L3686" s="2">
        <v>91.5</v>
      </c>
      <c r="O3686" s="2">
        <v>11</v>
      </c>
      <c r="P3686" s="2">
        <v>8.4</v>
      </c>
      <c r="S3686" s="2">
        <v>26</v>
      </c>
      <c r="T3686" s="2">
        <v>19.8</v>
      </c>
      <c r="U3686" s="2">
        <v>92</v>
      </c>
      <c r="V3686" s="2">
        <v>70.2</v>
      </c>
      <c r="W3686" s="2">
        <v>2</v>
      </c>
      <c r="X3686" s="2">
        <v>1.5</v>
      </c>
      <c r="Y3686" s="2">
        <v>13</v>
      </c>
      <c r="Z3686" s="2">
        <v>9.9</v>
      </c>
      <c r="AE3686" s="2">
        <v>130</v>
      </c>
      <c r="AF3686" s="2">
        <v>104</v>
      </c>
      <c r="AG3686" s="2">
        <v>79.400000000000006</v>
      </c>
      <c r="AH3686" s="2">
        <v>104</v>
      </c>
      <c r="AI3686" s="2">
        <v>79.400000000000006</v>
      </c>
      <c r="AJ3686" s="2">
        <v>80</v>
      </c>
      <c r="AK3686" s="2">
        <v>6</v>
      </c>
      <c r="AL3686" s="2">
        <v>4.5999999999999996</v>
      </c>
      <c r="AM3686" s="2">
        <v>20</v>
      </c>
      <c r="AN3686" s="2">
        <v>15.3</v>
      </c>
      <c r="AQ3686" s="2">
        <v>43</v>
      </c>
      <c r="AR3686" s="2">
        <v>32.799999999999997</v>
      </c>
      <c r="AS3686" s="2">
        <v>61</v>
      </c>
      <c r="AT3686" s="2">
        <v>46.6</v>
      </c>
      <c r="AU3686" s="2">
        <v>1</v>
      </c>
      <c r="AV3686" s="2">
        <v>0.8</v>
      </c>
      <c r="AW3686" s="2">
        <v>27</v>
      </c>
      <c r="AX3686" s="2">
        <v>20.6</v>
      </c>
      <c r="CA3686" s="2">
        <v>130</v>
      </c>
      <c r="CB3686" s="2">
        <v>115</v>
      </c>
      <c r="CC3686" s="2">
        <v>87.8</v>
      </c>
      <c r="CD3686" s="2">
        <v>115</v>
      </c>
      <c r="CE3686" s="2">
        <v>87.8</v>
      </c>
      <c r="CF3686" s="2">
        <v>88.5</v>
      </c>
      <c r="CG3686" s="2">
        <v>4</v>
      </c>
      <c r="CH3686" s="2">
        <v>3.1</v>
      </c>
      <c r="CI3686" s="2">
        <v>11</v>
      </c>
      <c r="CJ3686" s="2">
        <v>8.4</v>
      </c>
      <c r="CM3686" s="2">
        <v>38</v>
      </c>
      <c r="CN3686" s="2">
        <v>29</v>
      </c>
      <c r="CO3686" s="2">
        <v>77</v>
      </c>
      <c r="CP3686" s="2">
        <v>58.8</v>
      </c>
      <c r="CQ3686" s="2">
        <v>1</v>
      </c>
      <c r="CR3686" s="2">
        <v>0.8</v>
      </c>
      <c r="CS3686" s="2">
        <v>16</v>
      </c>
      <c r="CT3686" s="2">
        <v>12.2</v>
      </c>
    </row>
    <row r="3687" spans="1:101" ht="12.75" customHeight="1" x14ac:dyDescent="0.2">
      <c r="A3687">
        <v>5</v>
      </c>
      <c r="B3687" s="2">
        <v>3436</v>
      </c>
      <c r="C3687" s="17">
        <v>3.65</v>
      </c>
      <c r="D3687" s="2">
        <v>3.52</v>
      </c>
      <c r="F3687" s="15">
        <v>3.5129999999999999</v>
      </c>
      <c r="G3687" s="17">
        <v>96</v>
      </c>
      <c r="H3687" s="2">
        <v>89</v>
      </c>
      <c r="I3687" s="2">
        <v>92.7</v>
      </c>
      <c r="J3687" s="2">
        <v>89</v>
      </c>
      <c r="K3687" s="2">
        <v>92.7</v>
      </c>
      <c r="L3687" s="2">
        <v>92.7</v>
      </c>
      <c r="O3687" s="2">
        <v>7</v>
      </c>
      <c r="P3687" s="2">
        <v>7.3</v>
      </c>
      <c r="S3687" s="2">
        <v>20</v>
      </c>
      <c r="T3687" s="2">
        <v>20.8</v>
      </c>
      <c r="U3687" s="2">
        <v>69</v>
      </c>
      <c r="V3687" s="2">
        <v>71.900000000000006</v>
      </c>
      <c r="Y3687" s="2">
        <v>7</v>
      </c>
      <c r="Z3687" s="2">
        <v>7.3</v>
      </c>
      <c r="AE3687" s="2">
        <v>96</v>
      </c>
      <c r="AF3687" s="2">
        <v>89</v>
      </c>
      <c r="AG3687" s="2">
        <v>92.7</v>
      </c>
      <c r="AH3687" s="2">
        <v>89</v>
      </c>
      <c r="AI3687" s="2">
        <v>92.7</v>
      </c>
      <c r="AJ3687" s="2">
        <v>92.7</v>
      </c>
      <c r="AK3687" s="2">
        <v>3</v>
      </c>
      <c r="AL3687" s="2">
        <v>3.1</v>
      </c>
      <c r="AM3687" s="2">
        <v>4</v>
      </c>
      <c r="AN3687" s="2">
        <v>4.2</v>
      </c>
      <c r="AQ3687" s="2">
        <v>29</v>
      </c>
      <c r="AR3687" s="2">
        <v>30.2</v>
      </c>
      <c r="AS3687" s="2">
        <v>60</v>
      </c>
      <c r="AT3687" s="2">
        <v>62.5</v>
      </c>
      <c r="AW3687" s="2">
        <v>7</v>
      </c>
      <c r="AX3687" s="2">
        <v>7.3</v>
      </c>
      <c r="CA3687" s="2">
        <v>96</v>
      </c>
      <c r="CB3687" s="2">
        <v>88</v>
      </c>
      <c r="CC3687" s="2">
        <v>91.7</v>
      </c>
      <c r="CD3687" s="2">
        <v>88</v>
      </c>
      <c r="CE3687" s="2">
        <v>91.7</v>
      </c>
      <c r="CF3687" s="2">
        <v>91.7</v>
      </c>
      <c r="CG3687" s="2">
        <v>2</v>
      </c>
      <c r="CH3687" s="2">
        <v>2.1</v>
      </c>
      <c r="CI3687" s="2">
        <v>6</v>
      </c>
      <c r="CJ3687" s="2">
        <v>6.3</v>
      </c>
      <c r="CM3687" s="2">
        <v>29</v>
      </c>
      <c r="CN3687" s="2">
        <v>30.2</v>
      </c>
      <c r="CO3687" s="2">
        <v>59</v>
      </c>
      <c r="CP3687" s="2">
        <v>61.5</v>
      </c>
      <c r="CS3687" s="2">
        <v>8</v>
      </c>
      <c r="CT3687" s="2">
        <v>8.3000000000000007</v>
      </c>
    </row>
    <row r="3688" spans="1:101" ht="12.75" customHeight="1" x14ac:dyDescent="0.2">
      <c r="A3688">
        <v>5</v>
      </c>
      <c r="B3688" s="2">
        <v>3437</v>
      </c>
      <c r="C3688" s="17">
        <v>3.42</v>
      </c>
      <c r="D3688" s="2">
        <v>3.18</v>
      </c>
      <c r="F3688" s="15">
        <v>3.375</v>
      </c>
      <c r="G3688" s="17">
        <v>96</v>
      </c>
      <c r="H3688" s="2">
        <v>82</v>
      </c>
      <c r="I3688" s="2">
        <v>85.4</v>
      </c>
      <c r="J3688" s="2">
        <v>82</v>
      </c>
      <c r="K3688" s="2">
        <v>85.4</v>
      </c>
      <c r="L3688" s="2">
        <v>85.4</v>
      </c>
      <c r="M3688" s="2">
        <v>4</v>
      </c>
      <c r="N3688" s="2">
        <v>4.2</v>
      </c>
      <c r="O3688" s="2">
        <v>10</v>
      </c>
      <c r="P3688" s="2">
        <v>10.4</v>
      </c>
      <c r="S3688" s="2">
        <v>24</v>
      </c>
      <c r="T3688" s="2">
        <v>25</v>
      </c>
      <c r="U3688" s="2">
        <v>58</v>
      </c>
      <c r="V3688" s="2">
        <v>60.4</v>
      </c>
      <c r="Y3688" s="2">
        <v>14</v>
      </c>
      <c r="Z3688" s="2">
        <v>14.6</v>
      </c>
      <c r="AB3688" s="2">
        <v>1</v>
      </c>
      <c r="AC3688" s="2">
        <v>3</v>
      </c>
      <c r="AE3688" s="2">
        <v>96</v>
      </c>
      <c r="AF3688" s="2">
        <v>77</v>
      </c>
      <c r="AG3688" s="2">
        <v>80.2</v>
      </c>
      <c r="AH3688" s="2">
        <v>77</v>
      </c>
      <c r="AI3688" s="2">
        <v>80.2</v>
      </c>
      <c r="AJ3688" s="2">
        <v>80.2</v>
      </c>
      <c r="AK3688" s="2">
        <v>6</v>
      </c>
      <c r="AL3688" s="2">
        <v>6.3</v>
      </c>
      <c r="AM3688" s="2">
        <v>13</v>
      </c>
      <c r="AN3688" s="2">
        <v>13.5</v>
      </c>
      <c r="AQ3688" s="2">
        <v>35</v>
      </c>
      <c r="AR3688" s="2">
        <v>36.5</v>
      </c>
      <c r="AS3688" s="2">
        <v>42</v>
      </c>
      <c r="AT3688" s="2">
        <v>43.8</v>
      </c>
      <c r="AW3688" s="2">
        <v>19</v>
      </c>
      <c r="AX3688" s="2">
        <v>19.8</v>
      </c>
      <c r="AZ3688" s="2">
        <v>1</v>
      </c>
      <c r="BA3688" s="2">
        <v>3</v>
      </c>
      <c r="CA3688" s="2">
        <v>96</v>
      </c>
      <c r="CB3688" s="2">
        <v>81</v>
      </c>
      <c r="CC3688" s="2">
        <v>84.4</v>
      </c>
      <c r="CD3688" s="2">
        <v>81</v>
      </c>
      <c r="CE3688" s="2">
        <v>84.4</v>
      </c>
      <c r="CF3688" s="2">
        <v>84.4</v>
      </c>
      <c r="CG3688" s="2">
        <v>2</v>
      </c>
      <c r="CH3688" s="2">
        <v>2.1</v>
      </c>
      <c r="CI3688" s="2">
        <v>13</v>
      </c>
      <c r="CJ3688" s="2">
        <v>13.5</v>
      </c>
      <c r="CM3688" s="2">
        <v>28</v>
      </c>
      <c r="CN3688" s="2">
        <v>29.2</v>
      </c>
      <c r="CO3688" s="2">
        <v>53</v>
      </c>
      <c r="CP3688" s="2">
        <v>55.2</v>
      </c>
      <c r="CS3688" s="2">
        <v>15</v>
      </c>
      <c r="CT3688" s="2">
        <v>15.6</v>
      </c>
      <c r="CV3688" s="2">
        <v>1</v>
      </c>
      <c r="CW3688" s="2">
        <v>3</v>
      </c>
    </row>
    <row r="3689" spans="1:101" ht="12.75" customHeight="1" x14ac:dyDescent="0.2">
      <c r="A3689">
        <v>5</v>
      </c>
      <c r="B3689" s="2">
        <v>3439</v>
      </c>
      <c r="C3689" s="17">
        <v>3.06</v>
      </c>
      <c r="D3689" s="2">
        <v>2.72</v>
      </c>
      <c r="F3689" s="15">
        <v>2.58</v>
      </c>
      <c r="G3689" s="17">
        <v>50</v>
      </c>
      <c r="H3689" s="2">
        <v>44</v>
      </c>
      <c r="I3689" s="2">
        <v>88</v>
      </c>
      <c r="J3689" s="2">
        <v>44</v>
      </c>
      <c r="K3689" s="2">
        <v>88</v>
      </c>
      <c r="L3689" s="2">
        <v>88</v>
      </c>
      <c r="M3689" s="2">
        <v>2</v>
      </c>
      <c r="N3689" s="2">
        <v>4</v>
      </c>
      <c r="O3689" s="2">
        <v>4</v>
      </c>
      <c r="P3689" s="2">
        <v>8</v>
      </c>
      <c r="Q3689" s="2">
        <v>4</v>
      </c>
      <c r="R3689" s="2">
        <v>8</v>
      </c>
      <c r="S3689" s="2">
        <v>17</v>
      </c>
      <c r="T3689" s="2">
        <v>34</v>
      </c>
      <c r="U3689" s="2">
        <v>23</v>
      </c>
      <c r="V3689" s="2">
        <v>46</v>
      </c>
      <c r="Y3689" s="2">
        <v>6</v>
      </c>
      <c r="Z3689" s="2">
        <v>12</v>
      </c>
      <c r="AB3689" s="2">
        <v>1</v>
      </c>
      <c r="AC3689" s="2">
        <v>1</v>
      </c>
      <c r="AE3689" s="2">
        <v>50</v>
      </c>
      <c r="AF3689" s="2">
        <v>37</v>
      </c>
      <c r="AG3689" s="2">
        <v>74</v>
      </c>
      <c r="AH3689" s="2">
        <v>37</v>
      </c>
      <c r="AI3689" s="2">
        <v>74</v>
      </c>
      <c r="AJ3689" s="2">
        <v>74</v>
      </c>
      <c r="AK3689" s="2">
        <v>5</v>
      </c>
      <c r="AL3689" s="2">
        <v>10</v>
      </c>
      <c r="AM3689" s="2">
        <v>8</v>
      </c>
      <c r="AN3689" s="2">
        <v>16</v>
      </c>
      <c r="AO3689" s="2">
        <v>3</v>
      </c>
      <c r="AP3689" s="2">
        <v>6</v>
      </c>
      <c r="AQ3689" s="2">
        <v>21</v>
      </c>
      <c r="AR3689" s="2">
        <v>42</v>
      </c>
      <c r="AS3689" s="2">
        <v>13</v>
      </c>
      <c r="AT3689" s="2">
        <v>26</v>
      </c>
      <c r="AW3689" s="2">
        <v>13</v>
      </c>
      <c r="AX3689" s="2">
        <v>26</v>
      </c>
      <c r="AZ3689" s="2">
        <v>1</v>
      </c>
      <c r="BA3689" s="2">
        <v>1</v>
      </c>
      <c r="CA3689" s="2">
        <v>50</v>
      </c>
      <c r="CB3689" s="2">
        <v>31</v>
      </c>
      <c r="CC3689" s="2">
        <v>62</v>
      </c>
      <c r="CD3689" s="2">
        <v>31</v>
      </c>
      <c r="CE3689" s="2">
        <v>62</v>
      </c>
      <c r="CF3689" s="2">
        <v>62</v>
      </c>
      <c r="CG3689" s="2">
        <v>10</v>
      </c>
      <c r="CH3689" s="2">
        <v>20</v>
      </c>
      <c r="CI3689" s="2">
        <v>9</v>
      </c>
      <c r="CJ3689" s="2">
        <v>18</v>
      </c>
      <c r="CK3689" s="2">
        <v>1</v>
      </c>
      <c r="CL3689" s="2">
        <v>2</v>
      </c>
      <c r="CM3689" s="2">
        <v>19</v>
      </c>
      <c r="CN3689" s="2">
        <v>38</v>
      </c>
      <c r="CO3689" s="2">
        <v>11</v>
      </c>
      <c r="CP3689" s="2">
        <v>22</v>
      </c>
      <c r="CS3689" s="2">
        <v>19</v>
      </c>
      <c r="CT3689" s="2">
        <v>38</v>
      </c>
      <c r="CV3689" s="2">
        <v>1</v>
      </c>
      <c r="CW3689" s="2">
        <v>1</v>
      </c>
    </row>
    <row r="3690" spans="1:101" ht="12.75" customHeight="1" x14ac:dyDescent="0.2">
      <c r="A3690">
        <v>5</v>
      </c>
      <c r="B3690" s="2">
        <v>3440</v>
      </c>
      <c r="C3690" s="17">
        <v>3.26</v>
      </c>
      <c r="D3690" s="2">
        <v>2.99</v>
      </c>
      <c r="F3690" s="15">
        <v>3.29</v>
      </c>
      <c r="G3690" s="17">
        <v>85</v>
      </c>
      <c r="H3690" s="2">
        <v>68</v>
      </c>
      <c r="I3690" s="2">
        <v>79.099999999999994</v>
      </c>
      <c r="J3690" s="2">
        <v>68</v>
      </c>
      <c r="K3690" s="2">
        <v>79.099999999999994</v>
      </c>
      <c r="L3690" s="2">
        <v>80</v>
      </c>
      <c r="M3690" s="2">
        <v>2</v>
      </c>
      <c r="N3690" s="2">
        <v>2.2999999999999998</v>
      </c>
      <c r="O3690" s="2">
        <v>15</v>
      </c>
      <c r="P3690" s="2">
        <v>17.399999999999999</v>
      </c>
      <c r="S3690" s="2">
        <v>24</v>
      </c>
      <c r="T3690" s="2">
        <v>27.9</v>
      </c>
      <c r="U3690" s="2">
        <v>44</v>
      </c>
      <c r="V3690" s="2">
        <v>51.2</v>
      </c>
      <c r="W3690" s="2">
        <v>1</v>
      </c>
      <c r="X3690" s="2">
        <v>1.2</v>
      </c>
      <c r="Y3690" s="2">
        <v>18</v>
      </c>
      <c r="Z3690" s="2">
        <v>20.9</v>
      </c>
      <c r="AE3690" s="2">
        <v>85</v>
      </c>
      <c r="AF3690" s="2">
        <v>64</v>
      </c>
      <c r="AG3690" s="2">
        <v>74.400000000000006</v>
      </c>
      <c r="AH3690" s="2">
        <v>64</v>
      </c>
      <c r="AI3690" s="2">
        <v>74.400000000000006</v>
      </c>
      <c r="AJ3690" s="2">
        <v>75.3</v>
      </c>
      <c r="AK3690" s="2">
        <v>10</v>
      </c>
      <c r="AL3690" s="2">
        <v>11.6</v>
      </c>
      <c r="AM3690" s="2">
        <v>11</v>
      </c>
      <c r="AN3690" s="2">
        <v>12.8</v>
      </c>
      <c r="AQ3690" s="2">
        <v>31</v>
      </c>
      <c r="AR3690" s="2">
        <v>36</v>
      </c>
      <c r="AS3690" s="2">
        <v>33</v>
      </c>
      <c r="AT3690" s="2">
        <v>38.4</v>
      </c>
      <c r="AU3690" s="2">
        <v>1</v>
      </c>
      <c r="AV3690" s="2">
        <v>1.2</v>
      </c>
      <c r="AW3690" s="2">
        <v>22</v>
      </c>
      <c r="AX3690" s="2">
        <v>25.6</v>
      </c>
      <c r="CA3690" s="2">
        <v>85</v>
      </c>
      <c r="CB3690" s="2">
        <v>73</v>
      </c>
      <c r="CC3690" s="2">
        <v>84.9</v>
      </c>
      <c r="CD3690" s="2">
        <v>73</v>
      </c>
      <c r="CE3690" s="2">
        <v>84.9</v>
      </c>
      <c r="CF3690" s="2">
        <v>85.9</v>
      </c>
      <c r="CG3690" s="2">
        <v>5</v>
      </c>
      <c r="CH3690" s="2">
        <v>5.8</v>
      </c>
      <c r="CI3690" s="2">
        <v>7</v>
      </c>
      <c r="CJ3690" s="2">
        <v>8.1</v>
      </c>
      <c r="CM3690" s="2">
        <v>28</v>
      </c>
      <c r="CN3690" s="2">
        <v>32.6</v>
      </c>
      <c r="CO3690" s="2">
        <v>45</v>
      </c>
      <c r="CP3690" s="2">
        <v>52.3</v>
      </c>
      <c r="CQ3690" s="2">
        <v>1</v>
      </c>
      <c r="CR3690" s="2">
        <v>1.2</v>
      </c>
      <c r="CS3690" s="2">
        <v>13</v>
      </c>
      <c r="CT3690" s="2">
        <v>15.1</v>
      </c>
    </row>
    <row r="3691" spans="1:101" ht="12.75" customHeight="1" x14ac:dyDescent="0.2">
      <c r="A3691">
        <v>5</v>
      </c>
      <c r="B3691" s="2">
        <v>3441</v>
      </c>
      <c r="C3691" s="17">
        <v>3.48</v>
      </c>
      <c r="D3691" s="2">
        <v>3.18</v>
      </c>
      <c r="F3691" s="15">
        <v>3.2669999999999999</v>
      </c>
      <c r="G3691" s="17">
        <v>67</v>
      </c>
      <c r="H3691" s="2">
        <v>59</v>
      </c>
      <c r="I3691" s="2">
        <v>88.1</v>
      </c>
      <c r="J3691" s="2">
        <v>59</v>
      </c>
      <c r="K3691" s="2">
        <v>88.1</v>
      </c>
      <c r="L3691" s="2">
        <v>88.1</v>
      </c>
      <c r="M3691" s="2">
        <v>4</v>
      </c>
      <c r="N3691" s="2">
        <v>6</v>
      </c>
      <c r="O3691" s="2">
        <v>4</v>
      </c>
      <c r="P3691" s="2">
        <v>6</v>
      </c>
      <c r="S3691" s="2">
        <v>15</v>
      </c>
      <c r="T3691" s="2">
        <v>22.4</v>
      </c>
      <c r="U3691" s="2">
        <v>44</v>
      </c>
      <c r="V3691" s="2">
        <v>65.7</v>
      </c>
      <c r="Y3691" s="2">
        <v>8</v>
      </c>
      <c r="Z3691" s="2">
        <v>11.9</v>
      </c>
      <c r="AC3691" s="2">
        <v>1</v>
      </c>
      <c r="AE3691" s="2">
        <v>67</v>
      </c>
      <c r="AF3691" s="2">
        <v>54</v>
      </c>
      <c r="AG3691" s="2">
        <v>80.599999999999994</v>
      </c>
      <c r="AH3691" s="2">
        <v>54</v>
      </c>
      <c r="AI3691" s="2">
        <v>80.599999999999994</v>
      </c>
      <c r="AJ3691" s="2">
        <v>80.599999999999994</v>
      </c>
      <c r="AK3691" s="2">
        <v>4</v>
      </c>
      <c r="AL3691" s="2">
        <v>6</v>
      </c>
      <c r="AM3691" s="2">
        <v>9</v>
      </c>
      <c r="AN3691" s="2">
        <v>13.4</v>
      </c>
      <c r="AQ3691" s="2">
        <v>25</v>
      </c>
      <c r="AR3691" s="2">
        <v>37.299999999999997</v>
      </c>
      <c r="AS3691" s="2">
        <v>29</v>
      </c>
      <c r="AT3691" s="2">
        <v>43.3</v>
      </c>
      <c r="AW3691" s="2">
        <v>13</v>
      </c>
      <c r="AX3691" s="2">
        <v>19.399999999999999</v>
      </c>
      <c r="BA3691" s="2">
        <v>1</v>
      </c>
      <c r="CA3691" s="2">
        <v>67</v>
      </c>
      <c r="CB3691" s="2">
        <v>56</v>
      </c>
      <c r="CC3691" s="2">
        <v>83.6</v>
      </c>
      <c r="CD3691" s="2">
        <v>56</v>
      </c>
      <c r="CE3691" s="2">
        <v>83.6</v>
      </c>
      <c r="CF3691" s="2">
        <v>83.6</v>
      </c>
      <c r="CG3691" s="2">
        <v>5</v>
      </c>
      <c r="CH3691" s="2">
        <v>7.5</v>
      </c>
      <c r="CI3691" s="2">
        <v>6</v>
      </c>
      <c r="CJ3691" s="2">
        <v>9</v>
      </c>
      <c r="CM3691" s="2">
        <v>22</v>
      </c>
      <c r="CN3691" s="2">
        <v>32.799999999999997</v>
      </c>
      <c r="CO3691" s="2">
        <v>34</v>
      </c>
      <c r="CP3691" s="2">
        <v>50.7</v>
      </c>
      <c r="CS3691" s="2">
        <v>11</v>
      </c>
      <c r="CT3691" s="2">
        <v>16.399999999999999</v>
      </c>
      <c r="CW3691" s="2">
        <v>1</v>
      </c>
    </row>
    <row r="3692" spans="1:101" ht="12.75" customHeight="1" x14ac:dyDescent="0.2">
      <c r="A3692">
        <v>5</v>
      </c>
      <c r="B3692" s="2">
        <v>3442</v>
      </c>
      <c r="C3692" s="17">
        <v>3.36</v>
      </c>
      <c r="D3692" s="2">
        <v>3.06</v>
      </c>
      <c r="F3692" s="15">
        <v>3.1070000000000007</v>
      </c>
      <c r="G3692" s="17">
        <v>86</v>
      </c>
      <c r="H3692" s="2">
        <v>74</v>
      </c>
      <c r="I3692" s="2">
        <v>86</v>
      </c>
      <c r="J3692" s="2">
        <v>74</v>
      </c>
      <c r="K3692" s="2">
        <v>86</v>
      </c>
      <c r="L3692" s="2">
        <v>86</v>
      </c>
      <c r="M3692" s="2">
        <v>3</v>
      </c>
      <c r="N3692" s="2">
        <v>3.5</v>
      </c>
      <c r="O3692" s="2">
        <v>9</v>
      </c>
      <c r="P3692" s="2">
        <v>10.5</v>
      </c>
      <c r="Q3692" s="2">
        <v>3</v>
      </c>
      <c r="R3692" s="2">
        <v>3.5</v>
      </c>
      <c r="S3692" s="2">
        <v>16</v>
      </c>
      <c r="T3692" s="2">
        <v>18.600000000000001</v>
      </c>
      <c r="U3692" s="2">
        <v>55</v>
      </c>
      <c r="V3692" s="2">
        <v>64</v>
      </c>
      <c r="Y3692" s="2">
        <v>12</v>
      </c>
      <c r="Z3692" s="2">
        <v>14</v>
      </c>
      <c r="AE3692" s="2">
        <v>86</v>
      </c>
      <c r="AF3692" s="2">
        <v>65</v>
      </c>
      <c r="AG3692" s="2">
        <v>75.599999999999994</v>
      </c>
      <c r="AH3692" s="2">
        <v>65</v>
      </c>
      <c r="AI3692" s="2">
        <v>75.599999999999994</v>
      </c>
      <c r="AJ3692" s="2">
        <v>75.599999999999994</v>
      </c>
      <c r="AK3692" s="2">
        <v>7</v>
      </c>
      <c r="AL3692" s="2">
        <v>8.1</v>
      </c>
      <c r="AM3692" s="2">
        <v>14</v>
      </c>
      <c r="AN3692" s="2">
        <v>16.3</v>
      </c>
      <c r="AO3692" s="2">
        <v>1</v>
      </c>
      <c r="AP3692" s="2">
        <v>1.2</v>
      </c>
      <c r="AQ3692" s="2">
        <v>28</v>
      </c>
      <c r="AR3692" s="2">
        <v>32.6</v>
      </c>
      <c r="AS3692" s="2">
        <v>36</v>
      </c>
      <c r="AT3692" s="2">
        <v>41.9</v>
      </c>
      <c r="AW3692" s="2">
        <v>21</v>
      </c>
      <c r="AX3692" s="2">
        <v>24.4</v>
      </c>
      <c r="CA3692" s="2">
        <v>86</v>
      </c>
      <c r="CB3692" s="2">
        <v>68</v>
      </c>
      <c r="CC3692" s="2">
        <v>79.099999999999994</v>
      </c>
      <c r="CD3692" s="2">
        <v>68</v>
      </c>
      <c r="CE3692" s="2">
        <v>79.099999999999994</v>
      </c>
      <c r="CF3692" s="2">
        <v>79.099999999999994</v>
      </c>
      <c r="CG3692" s="2">
        <v>9</v>
      </c>
      <c r="CH3692" s="2">
        <v>10.5</v>
      </c>
      <c r="CI3692" s="2">
        <v>9</v>
      </c>
      <c r="CJ3692" s="2">
        <v>10.5</v>
      </c>
      <c r="CM3692" s="2">
        <v>32</v>
      </c>
      <c r="CN3692" s="2">
        <v>37.200000000000003</v>
      </c>
      <c r="CO3692" s="2">
        <v>36</v>
      </c>
      <c r="CP3692" s="2">
        <v>41.9</v>
      </c>
      <c r="CS3692" s="2">
        <v>18</v>
      </c>
      <c r="CT3692" s="2">
        <v>20.9</v>
      </c>
    </row>
    <row r="3693" spans="1:101" ht="12.75" customHeight="1" x14ac:dyDescent="0.2">
      <c r="A3693">
        <v>5</v>
      </c>
      <c r="B3693" s="2">
        <v>3444</v>
      </c>
      <c r="C3693" s="17">
        <v>2.8</v>
      </c>
      <c r="D3693" s="2">
        <v>2.77</v>
      </c>
      <c r="F3693" s="15">
        <v>2.7329999999999997</v>
      </c>
      <c r="G3693" s="17">
        <v>30</v>
      </c>
      <c r="H3693" s="2">
        <v>18</v>
      </c>
      <c r="I3693" s="2">
        <v>60</v>
      </c>
      <c r="J3693" s="2">
        <v>18</v>
      </c>
      <c r="K3693" s="2">
        <v>60</v>
      </c>
      <c r="L3693" s="2">
        <v>60</v>
      </c>
      <c r="M3693" s="2">
        <v>3</v>
      </c>
      <c r="N3693" s="2">
        <v>10</v>
      </c>
      <c r="O3693" s="2">
        <v>9</v>
      </c>
      <c r="P3693" s="2">
        <v>30</v>
      </c>
      <c r="S3693" s="2">
        <v>9</v>
      </c>
      <c r="T3693" s="2">
        <v>30</v>
      </c>
      <c r="U3693" s="2">
        <v>9</v>
      </c>
      <c r="V3693" s="2">
        <v>30</v>
      </c>
      <c r="Y3693" s="2">
        <v>12</v>
      </c>
      <c r="Z3693" s="2">
        <v>40</v>
      </c>
      <c r="AB3693" s="2">
        <v>1</v>
      </c>
      <c r="AC3693" s="2">
        <v>1</v>
      </c>
      <c r="AE3693" s="2">
        <v>30</v>
      </c>
      <c r="AF3693" s="2">
        <v>19</v>
      </c>
      <c r="AG3693" s="2">
        <v>63.3</v>
      </c>
      <c r="AH3693" s="2">
        <v>19</v>
      </c>
      <c r="AI3693" s="2">
        <v>63.3</v>
      </c>
      <c r="AJ3693" s="2">
        <v>63.3</v>
      </c>
      <c r="AK3693" s="2">
        <v>2</v>
      </c>
      <c r="AL3693" s="2">
        <v>6.7</v>
      </c>
      <c r="AM3693" s="2">
        <v>9</v>
      </c>
      <c r="AN3693" s="2">
        <v>30</v>
      </c>
      <c r="AQ3693" s="2">
        <v>13</v>
      </c>
      <c r="AR3693" s="2">
        <v>43.3</v>
      </c>
      <c r="AS3693" s="2">
        <v>6</v>
      </c>
      <c r="AT3693" s="2">
        <v>20</v>
      </c>
      <c r="AW3693" s="2">
        <v>11</v>
      </c>
      <c r="AX3693" s="2">
        <v>36.700000000000003</v>
      </c>
      <c r="AZ3693" s="2">
        <v>1</v>
      </c>
      <c r="BA3693" s="2">
        <v>1</v>
      </c>
      <c r="CA3693" s="2">
        <v>30</v>
      </c>
      <c r="CB3693" s="2">
        <v>18</v>
      </c>
      <c r="CC3693" s="2">
        <v>60</v>
      </c>
      <c r="CD3693" s="2">
        <v>18</v>
      </c>
      <c r="CE3693" s="2">
        <v>60</v>
      </c>
      <c r="CF3693" s="2">
        <v>60</v>
      </c>
      <c r="CG3693" s="2">
        <v>6</v>
      </c>
      <c r="CH3693" s="2">
        <v>20</v>
      </c>
      <c r="CI3693" s="2">
        <v>6</v>
      </c>
      <c r="CJ3693" s="2">
        <v>20</v>
      </c>
      <c r="CM3693" s="2">
        <v>8</v>
      </c>
      <c r="CN3693" s="2">
        <v>26.7</v>
      </c>
      <c r="CO3693" s="2">
        <v>10</v>
      </c>
      <c r="CP3693" s="2">
        <v>33.299999999999997</v>
      </c>
      <c r="CS3693" s="2">
        <v>12</v>
      </c>
      <c r="CT3693" s="2">
        <v>40</v>
      </c>
      <c r="CV3693" s="2">
        <v>1</v>
      </c>
      <c r="CW3693" s="2">
        <v>1</v>
      </c>
    </row>
    <row r="3694" spans="1:101" ht="12.75" customHeight="1" x14ac:dyDescent="0.2">
      <c r="A3694">
        <v>5</v>
      </c>
      <c r="B3694" s="2">
        <v>3449</v>
      </c>
      <c r="C3694" s="17">
        <v>3.2</v>
      </c>
      <c r="D3694" s="2">
        <v>2.64</v>
      </c>
      <c r="F3694" s="15">
        <v>2.54</v>
      </c>
      <c r="G3694" s="17">
        <v>50</v>
      </c>
      <c r="H3694" s="2">
        <v>40</v>
      </c>
      <c r="I3694" s="2">
        <v>80</v>
      </c>
      <c r="J3694" s="2">
        <v>40</v>
      </c>
      <c r="K3694" s="2">
        <v>80</v>
      </c>
      <c r="L3694" s="2">
        <v>80</v>
      </c>
      <c r="M3694" s="2">
        <v>1</v>
      </c>
      <c r="N3694" s="2">
        <v>2</v>
      </c>
      <c r="O3694" s="2">
        <v>9</v>
      </c>
      <c r="P3694" s="2">
        <v>18</v>
      </c>
      <c r="S3694" s="2">
        <v>19</v>
      </c>
      <c r="T3694" s="2">
        <v>38</v>
      </c>
      <c r="U3694" s="2">
        <v>21</v>
      </c>
      <c r="V3694" s="2">
        <v>42</v>
      </c>
      <c r="Y3694" s="2">
        <v>10</v>
      </c>
      <c r="Z3694" s="2">
        <v>20</v>
      </c>
      <c r="AE3694" s="2">
        <v>50</v>
      </c>
      <c r="AF3694" s="2">
        <v>30</v>
      </c>
      <c r="AG3694" s="2">
        <v>60</v>
      </c>
      <c r="AH3694" s="2">
        <v>30</v>
      </c>
      <c r="AI3694" s="2">
        <v>60</v>
      </c>
      <c r="AJ3694" s="2">
        <v>60</v>
      </c>
      <c r="AK3694" s="2">
        <v>7</v>
      </c>
      <c r="AL3694" s="2">
        <v>14</v>
      </c>
      <c r="AM3694" s="2">
        <v>13</v>
      </c>
      <c r="AN3694" s="2">
        <v>26</v>
      </c>
      <c r="AQ3694" s="2">
        <v>21</v>
      </c>
      <c r="AR3694" s="2">
        <v>42</v>
      </c>
      <c r="AS3694" s="2">
        <v>9</v>
      </c>
      <c r="AT3694" s="2">
        <v>18</v>
      </c>
      <c r="AW3694" s="2">
        <v>20</v>
      </c>
      <c r="AX3694" s="2">
        <v>40</v>
      </c>
      <c r="CA3694" s="2">
        <v>50</v>
      </c>
      <c r="CB3694" s="2">
        <v>23</v>
      </c>
      <c r="CC3694" s="2">
        <v>46</v>
      </c>
      <c r="CD3694" s="2">
        <v>23</v>
      </c>
      <c r="CE3694" s="2">
        <v>46</v>
      </c>
      <c r="CF3694" s="2">
        <v>46</v>
      </c>
      <c r="CG3694" s="2">
        <v>6</v>
      </c>
      <c r="CH3694" s="2">
        <v>12</v>
      </c>
      <c r="CI3694" s="2">
        <v>21</v>
      </c>
      <c r="CJ3694" s="2">
        <v>42</v>
      </c>
      <c r="CM3694" s="2">
        <v>13</v>
      </c>
      <c r="CN3694" s="2">
        <v>26</v>
      </c>
      <c r="CO3694" s="2">
        <v>10</v>
      </c>
      <c r="CP3694" s="2">
        <v>20</v>
      </c>
      <c r="CS3694" s="2">
        <v>27</v>
      </c>
      <c r="CT3694" s="2">
        <v>54</v>
      </c>
    </row>
    <row r="3695" spans="1:101" ht="12.75" customHeight="1" x14ac:dyDescent="0.2">
      <c r="A3695">
        <v>5</v>
      </c>
      <c r="B3695" s="2">
        <v>3452</v>
      </c>
      <c r="C3695" s="17">
        <v>3.21</v>
      </c>
      <c r="D3695" s="2">
        <v>2.84</v>
      </c>
      <c r="F3695" s="15">
        <v>2.7439999999999998</v>
      </c>
      <c r="G3695" s="17">
        <v>62</v>
      </c>
      <c r="H3695" s="2">
        <v>54</v>
      </c>
      <c r="I3695" s="2">
        <v>87.1</v>
      </c>
      <c r="J3695" s="2">
        <v>54</v>
      </c>
      <c r="K3695" s="2">
        <v>87.1</v>
      </c>
      <c r="L3695" s="2">
        <v>87.1</v>
      </c>
      <c r="O3695" s="2">
        <v>8</v>
      </c>
      <c r="P3695" s="2">
        <v>12.9</v>
      </c>
      <c r="Q3695" s="2">
        <v>4</v>
      </c>
      <c r="R3695" s="2">
        <v>6.5</v>
      </c>
      <c r="S3695" s="2">
        <v>17</v>
      </c>
      <c r="T3695" s="2">
        <v>27.4</v>
      </c>
      <c r="U3695" s="2">
        <v>33</v>
      </c>
      <c r="V3695" s="2">
        <v>53.2</v>
      </c>
      <c r="Y3695" s="2">
        <v>8</v>
      </c>
      <c r="Z3695" s="2">
        <v>12.9</v>
      </c>
      <c r="AE3695" s="2">
        <v>62</v>
      </c>
      <c r="AF3695" s="2">
        <v>48</v>
      </c>
      <c r="AG3695" s="2">
        <v>77.400000000000006</v>
      </c>
      <c r="AH3695" s="2">
        <v>48</v>
      </c>
      <c r="AI3695" s="2">
        <v>77.400000000000006</v>
      </c>
      <c r="AJ3695" s="2">
        <v>77.400000000000006</v>
      </c>
      <c r="AK3695" s="2">
        <v>7</v>
      </c>
      <c r="AL3695" s="2">
        <v>11.3</v>
      </c>
      <c r="AM3695" s="2">
        <v>7</v>
      </c>
      <c r="AN3695" s="2">
        <v>11.3</v>
      </c>
      <c r="AO3695" s="2">
        <v>4</v>
      </c>
      <c r="AP3695" s="2">
        <v>6.5</v>
      </c>
      <c r="AQ3695" s="2">
        <v>21</v>
      </c>
      <c r="AR3695" s="2">
        <v>33.9</v>
      </c>
      <c r="AS3695" s="2">
        <v>23</v>
      </c>
      <c r="AT3695" s="2">
        <v>37.1</v>
      </c>
      <c r="AW3695" s="2">
        <v>14</v>
      </c>
      <c r="AX3695" s="2">
        <v>22.6</v>
      </c>
      <c r="CA3695" s="2">
        <v>61</v>
      </c>
      <c r="CB3695" s="2">
        <v>41</v>
      </c>
      <c r="CC3695" s="2">
        <v>66.099999999999994</v>
      </c>
      <c r="CD3695" s="2">
        <v>41</v>
      </c>
      <c r="CE3695" s="2">
        <v>66.099999999999994</v>
      </c>
      <c r="CF3695" s="2">
        <v>67.2</v>
      </c>
      <c r="CG3695" s="2">
        <v>10</v>
      </c>
      <c r="CH3695" s="2">
        <v>16.100000000000001</v>
      </c>
      <c r="CI3695" s="2">
        <v>10</v>
      </c>
      <c r="CJ3695" s="2">
        <v>16.100000000000001</v>
      </c>
      <c r="CK3695" s="2">
        <v>1</v>
      </c>
      <c r="CL3695" s="2">
        <v>1.6</v>
      </c>
      <c r="CM3695" s="2">
        <v>20</v>
      </c>
      <c r="CN3695" s="2">
        <v>32.299999999999997</v>
      </c>
      <c r="CO3695" s="2">
        <v>20</v>
      </c>
      <c r="CP3695" s="2">
        <v>32.299999999999997</v>
      </c>
      <c r="CQ3695" s="2">
        <v>1</v>
      </c>
      <c r="CR3695" s="2">
        <v>1.6</v>
      </c>
      <c r="CS3695" s="2">
        <v>21</v>
      </c>
      <c r="CT3695" s="2">
        <v>33.9</v>
      </c>
    </row>
    <row r="3696" spans="1:101" ht="12.75" customHeight="1" x14ac:dyDescent="0.2">
      <c r="A3696">
        <v>5</v>
      </c>
      <c r="B3696" s="2">
        <v>3453</v>
      </c>
      <c r="C3696" s="17">
        <v>2.57</v>
      </c>
      <c r="D3696" s="2">
        <v>1.89</v>
      </c>
      <c r="F3696" s="15">
        <v>2.1960000000000002</v>
      </c>
      <c r="G3696" s="17">
        <v>56</v>
      </c>
      <c r="H3696" s="2">
        <v>35</v>
      </c>
      <c r="I3696" s="2">
        <v>62.5</v>
      </c>
      <c r="J3696" s="2">
        <v>35</v>
      </c>
      <c r="K3696" s="2">
        <v>62.5</v>
      </c>
      <c r="L3696" s="2">
        <v>62.5</v>
      </c>
      <c r="M3696" s="2">
        <v>6</v>
      </c>
      <c r="N3696" s="2">
        <v>10.7</v>
      </c>
      <c r="O3696" s="2">
        <v>15</v>
      </c>
      <c r="P3696" s="2">
        <v>26.8</v>
      </c>
      <c r="Q3696" s="2">
        <v>3</v>
      </c>
      <c r="R3696" s="2">
        <v>5.4</v>
      </c>
      <c r="S3696" s="2">
        <v>20</v>
      </c>
      <c r="T3696" s="2">
        <v>35.700000000000003</v>
      </c>
      <c r="U3696" s="2">
        <v>12</v>
      </c>
      <c r="V3696" s="2">
        <v>21.4</v>
      </c>
      <c r="Y3696" s="2">
        <v>21</v>
      </c>
      <c r="Z3696" s="2">
        <v>37.5</v>
      </c>
      <c r="AB3696" s="2">
        <v>2</v>
      </c>
      <c r="AE3696" s="2">
        <v>56</v>
      </c>
      <c r="AF3696" s="2">
        <v>22</v>
      </c>
      <c r="AG3696" s="2">
        <v>39.299999999999997</v>
      </c>
      <c r="AH3696" s="2">
        <v>22</v>
      </c>
      <c r="AI3696" s="2">
        <v>39.299999999999997</v>
      </c>
      <c r="AJ3696" s="2">
        <v>39.299999999999997</v>
      </c>
      <c r="AK3696" s="2">
        <v>24</v>
      </c>
      <c r="AL3696" s="2">
        <v>42.9</v>
      </c>
      <c r="AM3696" s="2">
        <v>10</v>
      </c>
      <c r="AN3696" s="2">
        <v>17.899999999999999</v>
      </c>
      <c r="AO3696" s="2">
        <v>2</v>
      </c>
      <c r="AP3696" s="2">
        <v>3.6</v>
      </c>
      <c r="AQ3696" s="2">
        <v>18</v>
      </c>
      <c r="AR3696" s="2">
        <v>32.1</v>
      </c>
      <c r="AS3696" s="2">
        <v>2</v>
      </c>
      <c r="AT3696" s="2">
        <v>3.6</v>
      </c>
      <c r="AW3696" s="2">
        <v>34</v>
      </c>
      <c r="AX3696" s="2">
        <v>60.7</v>
      </c>
      <c r="AZ3696" s="2">
        <v>2</v>
      </c>
      <c r="CA3696" s="2">
        <v>56</v>
      </c>
      <c r="CB3696" s="2">
        <v>25</v>
      </c>
      <c r="CC3696" s="2">
        <v>44.6</v>
      </c>
      <c r="CD3696" s="2">
        <v>25</v>
      </c>
      <c r="CE3696" s="2">
        <v>44.6</v>
      </c>
      <c r="CF3696" s="2">
        <v>44.6</v>
      </c>
      <c r="CG3696" s="2">
        <v>11</v>
      </c>
      <c r="CH3696" s="2">
        <v>19.600000000000001</v>
      </c>
      <c r="CI3696" s="2">
        <v>20</v>
      </c>
      <c r="CJ3696" s="2">
        <v>35.700000000000003</v>
      </c>
      <c r="CK3696" s="2">
        <v>3</v>
      </c>
      <c r="CL3696" s="2">
        <v>5.4</v>
      </c>
      <c r="CM3696" s="2">
        <v>16</v>
      </c>
      <c r="CN3696" s="2">
        <v>28.6</v>
      </c>
      <c r="CO3696" s="2">
        <v>6</v>
      </c>
      <c r="CP3696" s="2">
        <v>10.7</v>
      </c>
      <c r="CS3696" s="2">
        <v>31</v>
      </c>
      <c r="CT3696" s="2">
        <v>55.4</v>
      </c>
      <c r="CV3696" s="2">
        <v>2</v>
      </c>
    </row>
    <row r="3697" spans="1:101" ht="12.75" customHeight="1" x14ac:dyDescent="0.2">
      <c r="A3697">
        <v>5</v>
      </c>
      <c r="B3697" s="2">
        <v>3454</v>
      </c>
      <c r="C3697" s="17">
        <v>3</v>
      </c>
      <c r="D3697" s="2">
        <v>2.5299999999999998</v>
      </c>
      <c r="F3697" s="15">
        <v>2.403</v>
      </c>
      <c r="G3697" s="17">
        <v>83</v>
      </c>
      <c r="H3697" s="2">
        <v>62</v>
      </c>
      <c r="I3697" s="2">
        <v>74.7</v>
      </c>
      <c r="J3697" s="2">
        <v>62</v>
      </c>
      <c r="K3697" s="2">
        <v>74.7</v>
      </c>
      <c r="L3697" s="2">
        <v>74.7</v>
      </c>
      <c r="M3697" s="2">
        <v>4</v>
      </c>
      <c r="N3697" s="2">
        <v>4.8</v>
      </c>
      <c r="O3697" s="2">
        <v>17</v>
      </c>
      <c r="P3697" s="2">
        <v>20.5</v>
      </c>
      <c r="Q3697" s="2">
        <v>3</v>
      </c>
      <c r="R3697" s="2">
        <v>3.6</v>
      </c>
      <c r="S3697" s="2">
        <v>25</v>
      </c>
      <c r="T3697" s="2">
        <v>30.1</v>
      </c>
      <c r="U3697" s="2">
        <v>34</v>
      </c>
      <c r="V3697" s="2">
        <v>41</v>
      </c>
      <c r="Y3697" s="2">
        <v>21</v>
      </c>
      <c r="Z3697" s="2">
        <v>25.3</v>
      </c>
      <c r="AE3697" s="2">
        <v>83</v>
      </c>
      <c r="AF3697" s="2">
        <v>45</v>
      </c>
      <c r="AG3697" s="2">
        <v>54.2</v>
      </c>
      <c r="AH3697" s="2">
        <v>45</v>
      </c>
      <c r="AI3697" s="2">
        <v>54.2</v>
      </c>
      <c r="AJ3697" s="2">
        <v>54.2</v>
      </c>
      <c r="AK3697" s="2">
        <v>13</v>
      </c>
      <c r="AL3697" s="2">
        <v>15.7</v>
      </c>
      <c r="AM3697" s="2">
        <v>25</v>
      </c>
      <c r="AN3697" s="2">
        <v>30.1</v>
      </c>
      <c r="AO3697" s="2">
        <v>1</v>
      </c>
      <c r="AP3697" s="2">
        <v>1.2</v>
      </c>
      <c r="AQ3697" s="2">
        <v>29</v>
      </c>
      <c r="AR3697" s="2">
        <v>34.9</v>
      </c>
      <c r="AS3697" s="2">
        <v>15</v>
      </c>
      <c r="AT3697" s="2">
        <v>18.100000000000001</v>
      </c>
      <c r="AW3697" s="2">
        <v>38</v>
      </c>
      <c r="AX3697" s="2">
        <v>45.8</v>
      </c>
      <c r="CA3697" s="2">
        <v>82</v>
      </c>
      <c r="CB3697" s="2">
        <v>46</v>
      </c>
      <c r="CC3697" s="2">
        <v>56.1</v>
      </c>
      <c r="CD3697" s="2">
        <v>46</v>
      </c>
      <c r="CE3697" s="2">
        <v>56.1</v>
      </c>
      <c r="CF3697" s="2">
        <v>56.1</v>
      </c>
      <c r="CG3697" s="2">
        <v>20</v>
      </c>
      <c r="CH3697" s="2">
        <v>24.4</v>
      </c>
      <c r="CI3697" s="2">
        <v>16</v>
      </c>
      <c r="CJ3697" s="2">
        <v>19.5</v>
      </c>
      <c r="CK3697" s="2">
        <v>1</v>
      </c>
      <c r="CL3697" s="2">
        <v>1.2</v>
      </c>
      <c r="CM3697" s="2">
        <v>35</v>
      </c>
      <c r="CN3697" s="2">
        <v>42.7</v>
      </c>
      <c r="CO3697" s="2">
        <v>10</v>
      </c>
      <c r="CP3697" s="2">
        <v>12.2</v>
      </c>
      <c r="CS3697" s="2">
        <v>36</v>
      </c>
      <c r="CT3697" s="2">
        <v>43.9</v>
      </c>
      <c r="CU3697" s="2">
        <v>1</v>
      </c>
    </row>
    <row r="3698" spans="1:101" ht="12.75" customHeight="1" x14ac:dyDescent="0.2">
      <c r="A3698">
        <v>5</v>
      </c>
      <c r="B3698" s="2">
        <v>3455</v>
      </c>
      <c r="C3698" s="17">
        <v>2.67</v>
      </c>
      <c r="D3698" s="2">
        <v>2.35</v>
      </c>
      <c r="F3698" s="15">
        <v>2.2170000000000001</v>
      </c>
      <c r="G3698" s="17">
        <v>46</v>
      </c>
      <c r="H3698" s="2">
        <v>38</v>
      </c>
      <c r="I3698" s="2">
        <v>82.6</v>
      </c>
      <c r="J3698" s="2">
        <v>38</v>
      </c>
      <c r="K3698" s="2">
        <v>82.6</v>
      </c>
      <c r="L3698" s="2">
        <v>82.6</v>
      </c>
      <c r="M3698" s="2">
        <v>4</v>
      </c>
      <c r="N3698" s="2">
        <v>8.6999999999999993</v>
      </c>
      <c r="O3698" s="2">
        <v>4</v>
      </c>
      <c r="P3698" s="2">
        <v>8.6999999999999993</v>
      </c>
      <c r="Q3698" s="2">
        <v>7</v>
      </c>
      <c r="R3698" s="2">
        <v>15.2</v>
      </c>
      <c r="S3698" s="2">
        <v>13</v>
      </c>
      <c r="T3698" s="2">
        <v>28.3</v>
      </c>
      <c r="U3698" s="2">
        <v>18</v>
      </c>
      <c r="V3698" s="2">
        <v>39.1</v>
      </c>
      <c r="Y3698" s="2">
        <v>8</v>
      </c>
      <c r="Z3698" s="2">
        <v>17.399999999999999</v>
      </c>
      <c r="AA3698" s="2">
        <v>1</v>
      </c>
      <c r="AE3698" s="2">
        <v>46</v>
      </c>
      <c r="AF3698" s="2">
        <v>25</v>
      </c>
      <c r="AG3698" s="2">
        <v>54.3</v>
      </c>
      <c r="AH3698" s="2">
        <v>25</v>
      </c>
      <c r="AI3698" s="2">
        <v>54.3</v>
      </c>
      <c r="AJ3698" s="2">
        <v>54.3</v>
      </c>
      <c r="AK3698" s="2">
        <v>13</v>
      </c>
      <c r="AL3698" s="2">
        <v>28.3</v>
      </c>
      <c r="AM3698" s="2">
        <v>8</v>
      </c>
      <c r="AN3698" s="2">
        <v>17.399999999999999</v>
      </c>
      <c r="AO3698" s="2">
        <v>2</v>
      </c>
      <c r="AP3698" s="2">
        <v>4.3</v>
      </c>
      <c r="AQ3698" s="2">
        <v>13</v>
      </c>
      <c r="AR3698" s="2">
        <v>28.3</v>
      </c>
      <c r="AS3698" s="2">
        <v>10</v>
      </c>
      <c r="AT3698" s="2">
        <v>21.7</v>
      </c>
      <c r="AW3698" s="2">
        <v>21</v>
      </c>
      <c r="AX3698" s="2">
        <v>45.7</v>
      </c>
      <c r="AY3698" s="2">
        <v>1</v>
      </c>
      <c r="CA3698" s="2">
        <v>46</v>
      </c>
      <c r="CB3698" s="2">
        <v>23</v>
      </c>
      <c r="CC3698" s="2">
        <v>50</v>
      </c>
      <c r="CD3698" s="2">
        <v>23</v>
      </c>
      <c r="CE3698" s="2">
        <v>50</v>
      </c>
      <c r="CF3698" s="2">
        <v>50</v>
      </c>
      <c r="CG3698" s="2">
        <v>14</v>
      </c>
      <c r="CH3698" s="2">
        <v>30.4</v>
      </c>
      <c r="CI3698" s="2">
        <v>9</v>
      </c>
      <c r="CJ3698" s="2">
        <v>19.600000000000001</v>
      </c>
      <c r="CK3698" s="2">
        <v>1</v>
      </c>
      <c r="CL3698" s="2">
        <v>2.2000000000000002</v>
      </c>
      <c r="CM3698" s="2">
        <v>18</v>
      </c>
      <c r="CN3698" s="2">
        <v>39.1</v>
      </c>
      <c r="CO3698" s="2">
        <v>4</v>
      </c>
      <c r="CP3698" s="2">
        <v>8.6999999999999993</v>
      </c>
      <c r="CS3698" s="2">
        <v>23</v>
      </c>
      <c r="CT3698" s="2">
        <v>50</v>
      </c>
      <c r="CU3698" s="2">
        <v>1</v>
      </c>
    </row>
    <row r="3699" spans="1:101" ht="12.75" customHeight="1" x14ac:dyDescent="0.2">
      <c r="A3699">
        <v>5</v>
      </c>
      <c r="B3699" s="2">
        <v>3457</v>
      </c>
      <c r="C3699" s="17">
        <v>3.24</v>
      </c>
      <c r="D3699" s="2">
        <v>2.4300000000000002</v>
      </c>
      <c r="F3699" s="15">
        <v>2.5649999999999999</v>
      </c>
      <c r="G3699" s="17">
        <v>51</v>
      </c>
      <c r="H3699" s="2">
        <v>41</v>
      </c>
      <c r="I3699" s="2">
        <v>80.400000000000006</v>
      </c>
      <c r="J3699" s="2">
        <v>41</v>
      </c>
      <c r="K3699" s="2">
        <v>80.400000000000006</v>
      </c>
      <c r="L3699" s="2">
        <v>80.400000000000006</v>
      </c>
      <c r="M3699" s="2">
        <v>2</v>
      </c>
      <c r="N3699" s="2">
        <v>3.9</v>
      </c>
      <c r="O3699" s="2">
        <v>8</v>
      </c>
      <c r="P3699" s="2">
        <v>15.7</v>
      </c>
      <c r="S3699" s="2">
        <v>17</v>
      </c>
      <c r="T3699" s="2">
        <v>33.299999999999997</v>
      </c>
      <c r="U3699" s="2">
        <v>24</v>
      </c>
      <c r="V3699" s="2">
        <v>47.1</v>
      </c>
      <c r="Y3699" s="2">
        <v>10</v>
      </c>
      <c r="Z3699" s="2">
        <v>19.600000000000001</v>
      </c>
      <c r="AB3699" s="2">
        <v>2</v>
      </c>
      <c r="AE3699" s="2">
        <v>51</v>
      </c>
      <c r="AF3699" s="2">
        <v>28</v>
      </c>
      <c r="AG3699" s="2">
        <v>54.9</v>
      </c>
      <c r="AH3699" s="2">
        <v>28</v>
      </c>
      <c r="AI3699" s="2">
        <v>54.9</v>
      </c>
      <c r="AJ3699" s="2">
        <v>54.9</v>
      </c>
      <c r="AK3699" s="2">
        <v>9</v>
      </c>
      <c r="AL3699" s="2">
        <v>17.600000000000001</v>
      </c>
      <c r="AM3699" s="2">
        <v>14</v>
      </c>
      <c r="AN3699" s="2">
        <v>27.5</v>
      </c>
      <c r="AO3699" s="2">
        <v>1</v>
      </c>
      <c r="AP3699" s="2">
        <v>2</v>
      </c>
      <c r="AQ3699" s="2">
        <v>21</v>
      </c>
      <c r="AR3699" s="2">
        <v>41.2</v>
      </c>
      <c r="AS3699" s="2">
        <v>6</v>
      </c>
      <c r="AT3699" s="2">
        <v>11.8</v>
      </c>
      <c r="AW3699" s="2">
        <v>23</v>
      </c>
      <c r="AX3699" s="2">
        <v>45.1</v>
      </c>
      <c r="AZ3699" s="2">
        <v>2</v>
      </c>
      <c r="CA3699" s="2">
        <v>51</v>
      </c>
      <c r="CB3699" s="2">
        <v>34</v>
      </c>
      <c r="CC3699" s="2">
        <v>66.7</v>
      </c>
      <c r="CD3699" s="2">
        <v>34</v>
      </c>
      <c r="CE3699" s="2">
        <v>66.7</v>
      </c>
      <c r="CF3699" s="2">
        <v>66.7</v>
      </c>
      <c r="CG3699" s="2">
        <v>5</v>
      </c>
      <c r="CH3699" s="2">
        <v>9.8000000000000007</v>
      </c>
      <c r="CI3699" s="2">
        <v>12</v>
      </c>
      <c r="CJ3699" s="2">
        <v>23.5</v>
      </c>
      <c r="CK3699" s="2">
        <v>3</v>
      </c>
      <c r="CL3699" s="2">
        <v>5.9</v>
      </c>
      <c r="CM3699" s="2">
        <v>22</v>
      </c>
      <c r="CN3699" s="2">
        <v>43.1</v>
      </c>
      <c r="CO3699" s="2">
        <v>9</v>
      </c>
      <c r="CP3699" s="2">
        <v>17.600000000000001</v>
      </c>
      <c r="CS3699" s="2">
        <v>17</v>
      </c>
      <c r="CT3699" s="2">
        <v>33.299999999999997</v>
      </c>
      <c r="CV3699" s="2">
        <v>2</v>
      </c>
    </row>
    <row r="3700" spans="1:101" ht="12.75" customHeight="1" x14ac:dyDescent="0.2">
      <c r="A3700">
        <v>5</v>
      </c>
      <c r="B3700" s="2">
        <v>3459</v>
      </c>
      <c r="G3700" s="17">
        <v>7</v>
      </c>
      <c r="AE3700" s="2">
        <v>7</v>
      </c>
      <c r="CA3700" s="2">
        <v>7</v>
      </c>
    </row>
    <row r="3701" spans="1:101" ht="12.75" customHeight="1" x14ac:dyDescent="0.2">
      <c r="A3701">
        <v>5</v>
      </c>
      <c r="B3701" s="2">
        <v>3461</v>
      </c>
      <c r="C3701" s="17">
        <v>3.28</v>
      </c>
      <c r="D3701" s="2">
        <v>2.67</v>
      </c>
      <c r="F3701" s="15">
        <v>3.0539999999999998</v>
      </c>
      <c r="G3701" s="17">
        <v>54</v>
      </c>
      <c r="H3701" s="2">
        <v>46</v>
      </c>
      <c r="I3701" s="2">
        <v>85.2</v>
      </c>
      <c r="J3701" s="2">
        <v>46</v>
      </c>
      <c r="K3701" s="2">
        <v>85.2</v>
      </c>
      <c r="L3701" s="2">
        <v>85.2</v>
      </c>
      <c r="M3701" s="2">
        <v>2</v>
      </c>
      <c r="N3701" s="2">
        <v>3.7</v>
      </c>
      <c r="O3701" s="2">
        <v>6</v>
      </c>
      <c r="P3701" s="2">
        <v>11.1</v>
      </c>
      <c r="Q3701" s="2">
        <v>2</v>
      </c>
      <c r="R3701" s="2">
        <v>3.7</v>
      </c>
      <c r="S3701" s="2">
        <v>13</v>
      </c>
      <c r="T3701" s="2">
        <v>24.1</v>
      </c>
      <c r="U3701" s="2">
        <v>31</v>
      </c>
      <c r="V3701" s="2">
        <v>57.4</v>
      </c>
      <c r="Y3701" s="2">
        <v>8</v>
      </c>
      <c r="Z3701" s="2">
        <v>14.8</v>
      </c>
      <c r="AE3701" s="2">
        <v>54</v>
      </c>
      <c r="AF3701" s="2">
        <v>35</v>
      </c>
      <c r="AG3701" s="2">
        <v>64.8</v>
      </c>
      <c r="AH3701" s="2">
        <v>35</v>
      </c>
      <c r="AI3701" s="2">
        <v>64.8</v>
      </c>
      <c r="AJ3701" s="2">
        <v>64.8</v>
      </c>
      <c r="AK3701" s="2">
        <v>14</v>
      </c>
      <c r="AL3701" s="2">
        <v>25.9</v>
      </c>
      <c r="AM3701" s="2">
        <v>5</v>
      </c>
      <c r="AN3701" s="2">
        <v>9.3000000000000007</v>
      </c>
      <c r="AQ3701" s="2">
        <v>20</v>
      </c>
      <c r="AR3701" s="2">
        <v>37</v>
      </c>
      <c r="AS3701" s="2">
        <v>15</v>
      </c>
      <c r="AT3701" s="2">
        <v>27.8</v>
      </c>
      <c r="AW3701" s="2">
        <v>19</v>
      </c>
      <c r="AX3701" s="2">
        <v>35.200000000000003</v>
      </c>
      <c r="CA3701" s="2">
        <v>54</v>
      </c>
      <c r="CB3701" s="2">
        <v>42</v>
      </c>
      <c r="CC3701" s="2">
        <v>77.8</v>
      </c>
      <c r="CD3701" s="2">
        <v>42</v>
      </c>
      <c r="CE3701" s="2">
        <v>77.8</v>
      </c>
      <c r="CF3701" s="2">
        <v>77.8</v>
      </c>
      <c r="CG3701" s="2">
        <v>6</v>
      </c>
      <c r="CH3701" s="2">
        <v>11.1</v>
      </c>
      <c r="CI3701" s="2">
        <v>6</v>
      </c>
      <c r="CJ3701" s="2">
        <v>11.1</v>
      </c>
      <c r="CK3701" s="2">
        <v>1</v>
      </c>
      <c r="CL3701" s="2">
        <v>1.9</v>
      </c>
      <c r="CM3701" s="2">
        <v>17</v>
      </c>
      <c r="CN3701" s="2">
        <v>31.5</v>
      </c>
      <c r="CO3701" s="2">
        <v>24</v>
      </c>
      <c r="CP3701" s="2">
        <v>44.4</v>
      </c>
      <c r="CS3701" s="2">
        <v>12</v>
      </c>
      <c r="CT3701" s="2">
        <v>22.2</v>
      </c>
    </row>
    <row r="3702" spans="1:101" ht="12.75" customHeight="1" x14ac:dyDescent="0.2">
      <c r="A3702">
        <v>5</v>
      </c>
      <c r="B3702" s="2">
        <v>3463</v>
      </c>
      <c r="C3702" s="17">
        <v>3.44</v>
      </c>
      <c r="D3702" s="2">
        <v>2.88</v>
      </c>
      <c r="F3702" s="15">
        <v>3.2539999999999996</v>
      </c>
      <c r="G3702" s="17">
        <v>72</v>
      </c>
      <c r="H3702" s="2">
        <v>65</v>
      </c>
      <c r="I3702" s="2">
        <v>90.3</v>
      </c>
      <c r="J3702" s="2">
        <v>65</v>
      </c>
      <c r="K3702" s="2">
        <v>90.3</v>
      </c>
      <c r="L3702" s="2">
        <v>90.3</v>
      </c>
      <c r="M3702" s="2">
        <v>1</v>
      </c>
      <c r="N3702" s="2">
        <v>1.4</v>
      </c>
      <c r="O3702" s="2">
        <v>6</v>
      </c>
      <c r="P3702" s="2">
        <v>8.3000000000000007</v>
      </c>
      <c r="Q3702" s="2">
        <v>2</v>
      </c>
      <c r="R3702" s="2">
        <v>2.8</v>
      </c>
      <c r="S3702" s="2">
        <v>17</v>
      </c>
      <c r="T3702" s="2">
        <v>23.6</v>
      </c>
      <c r="U3702" s="2">
        <v>46</v>
      </c>
      <c r="V3702" s="2">
        <v>63.9</v>
      </c>
      <c r="Y3702" s="2">
        <v>7</v>
      </c>
      <c r="Z3702" s="2">
        <v>9.6999999999999993</v>
      </c>
      <c r="AE3702" s="2">
        <v>72</v>
      </c>
      <c r="AF3702" s="2">
        <v>50</v>
      </c>
      <c r="AG3702" s="2">
        <v>69.400000000000006</v>
      </c>
      <c r="AH3702" s="2">
        <v>50</v>
      </c>
      <c r="AI3702" s="2">
        <v>69.400000000000006</v>
      </c>
      <c r="AJ3702" s="2">
        <v>69.400000000000006</v>
      </c>
      <c r="AK3702" s="2">
        <v>5</v>
      </c>
      <c r="AL3702" s="2">
        <v>6.9</v>
      </c>
      <c r="AM3702" s="2">
        <v>17</v>
      </c>
      <c r="AN3702" s="2">
        <v>23.6</v>
      </c>
      <c r="AQ3702" s="2">
        <v>32</v>
      </c>
      <c r="AR3702" s="2">
        <v>44.4</v>
      </c>
      <c r="AS3702" s="2">
        <v>18</v>
      </c>
      <c r="AT3702" s="2">
        <v>25</v>
      </c>
      <c r="AW3702" s="2">
        <v>22</v>
      </c>
      <c r="AX3702" s="2">
        <v>30.6</v>
      </c>
      <c r="CA3702" s="2">
        <v>71</v>
      </c>
      <c r="CB3702" s="2">
        <v>59</v>
      </c>
      <c r="CC3702" s="2">
        <v>83.1</v>
      </c>
      <c r="CD3702" s="2">
        <v>59</v>
      </c>
      <c r="CE3702" s="2">
        <v>83.1</v>
      </c>
      <c r="CF3702" s="2">
        <v>83.1</v>
      </c>
      <c r="CG3702" s="2">
        <v>2</v>
      </c>
      <c r="CH3702" s="2">
        <v>2.8</v>
      </c>
      <c r="CI3702" s="2">
        <v>10</v>
      </c>
      <c r="CJ3702" s="2">
        <v>14.1</v>
      </c>
      <c r="CM3702" s="2">
        <v>27</v>
      </c>
      <c r="CN3702" s="2">
        <v>38</v>
      </c>
      <c r="CO3702" s="2">
        <v>32</v>
      </c>
      <c r="CP3702" s="2">
        <v>45.1</v>
      </c>
      <c r="CS3702" s="2">
        <v>12</v>
      </c>
      <c r="CT3702" s="2">
        <v>16.899999999999999</v>
      </c>
      <c r="CV3702" s="2">
        <v>1</v>
      </c>
    </row>
    <row r="3703" spans="1:101" ht="12.75" customHeight="1" x14ac:dyDescent="0.2">
      <c r="A3703">
        <v>5</v>
      </c>
      <c r="B3703" s="2">
        <v>3465</v>
      </c>
      <c r="C3703" s="17">
        <v>3.18</v>
      </c>
      <c r="D3703" s="2">
        <v>3.09</v>
      </c>
      <c r="F3703" s="15">
        <v>3.4550000000000001</v>
      </c>
      <c r="G3703" s="17">
        <v>33</v>
      </c>
      <c r="H3703" s="2">
        <v>24</v>
      </c>
      <c r="I3703" s="2">
        <v>72.7</v>
      </c>
      <c r="J3703" s="2">
        <v>24</v>
      </c>
      <c r="K3703" s="2">
        <v>72.7</v>
      </c>
      <c r="L3703" s="2">
        <v>72.7</v>
      </c>
      <c r="M3703" s="2">
        <v>1</v>
      </c>
      <c r="N3703" s="2">
        <v>3</v>
      </c>
      <c r="O3703" s="2">
        <v>8</v>
      </c>
      <c r="P3703" s="2">
        <v>24.2</v>
      </c>
      <c r="S3703" s="2">
        <v>8</v>
      </c>
      <c r="T3703" s="2">
        <v>24.2</v>
      </c>
      <c r="U3703" s="2">
        <v>16</v>
      </c>
      <c r="V3703" s="2">
        <v>48.5</v>
      </c>
      <c r="Y3703" s="2">
        <v>9</v>
      </c>
      <c r="Z3703" s="2">
        <v>27.3</v>
      </c>
      <c r="AE3703" s="2">
        <v>33</v>
      </c>
      <c r="AF3703" s="2">
        <v>27</v>
      </c>
      <c r="AG3703" s="2">
        <v>81.8</v>
      </c>
      <c r="AH3703" s="2">
        <v>27</v>
      </c>
      <c r="AI3703" s="2">
        <v>81.8</v>
      </c>
      <c r="AJ3703" s="2">
        <v>81.8</v>
      </c>
      <c r="AK3703" s="2">
        <v>3</v>
      </c>
      <c r="AL3703" s="2">
        <v>9.1</v>
      </c>
      <c r="AM3703" s="2">
        <v>3</v>
      </c>
      <c r="AN3703" s="2">
        <v>9.1</v>
      </c>
      <c r="AQ3703" s="2">
        <v>15</v>
      </c>
      <c r="AR3703" s="2">
        <v>45.5</v>
      </c>
      <c r="AS3703" s="2">
        <v>12</v>
      </c>
      <c r="AT3703" s="2">
        <v>36.4</v>
      </c>
      <c r="AW3703" s="2">
        <v>6</v>
      </c>
      <c r="AX3703" s="2">
        <v>18.2</v>
      </c>
      <c r="CA3703" s="2">
        <v>33</v>
      </c>
      <c r="CB3703" s="2">
        <v>30</v>
      </c>
      <c r="CC3703" s="2">
        <v>90.9</v>
      </c>
      <c r="CD3703" s="2">
        <v>30</v>
      </c>
      <c r="CE3703" s="2">
        <v>90.9</v>
      </c>
      <c r="CF3703" s="2">
        <v>90.9</v>
      </c>
      <c r="CG3703" s="2">
        <v>1</v>
      </c>
      <c r="CH3703" s="2">
        <v>3</v>
      </c>
      <c r="CI3703" s="2">
        <v>2</v>
      </c>
      <c r="CJ3703" s="2">
        <v>6.1</v>
      </c>
      <c r="CM3703" s="2">
        <v>11</v>
      </c>
      <c r="CN3703" s="2">
        <v>33.299999999999997</v>
      </c>
      <c r="CO3703" s="2">
        <v>19</v>
      </c>
      <c r="CP3703" s="2">
        <v>57.6</v>
      </c>
      <c r="CS3703" s="2">
        <v>3</v>
      </c>
      <c r="CT3703" s="2">
        <v>9.1</v>
      </c>
    </row>
    <row r="3704" spans="1:101" ht="12.75" customHeight="1" x14ac:dyDescent="0.2">
      <c r="A3704">
        <v>5</v>
      </c>
      <c r="B3704" s="2">
        <v>3473</v>
      </c>
      <c r="C3704" s="17">
        <v>3.2</v>
      </c>
      <c r="D3704" s="2">
        <v>2.56</v>
      </c>
      <c r="F3704" s="15">
        <v>2.6</v>
      </c>
      <c r="G3704" s="17">
        <v>25</v>
      </c>
      <c r="H3704" s="2">
        <v>21</v>
      </c>
      <c r="I3704" s="2">
        <v>84</v>
      </c>
      <c r="J3704" s="2">
        <v>21</v>
      </c>
      <c r="K3704" s="2">
        <v>84</v>
      </c>
      <c r="L3704" s="2">
        <v>84</v>
      </c>
      <c r="M3704" s="2">
        <v>1</v>
      </c>
      <c r="N3704" s="2">
        <v>4</v>
      </c>
      <c r="O3704" s="2">
        <v>3</v>
      </c>
      <c r="P3704" s="2">
        <v>12</v>
      </c>
      <c r="S3704" s="2">
        <v>11</v>
      </c>
      <c r="T3704" s="2">
        <v>44</v>
      </c>
      <c r="U3704" s="2">
        <v>10</v>
      </c>
      <c r="V3704" s="2">
        <v>40</v>
      </c>
      <c r="Y3704" s="2">
        <v>4</v>
      </c>
      <c r="Z3704" s="2">
        <v>16</v>
      </c>
      <c r="AE3704" s="2">
        <v>25</v>
      </c>
      <c r="AF3704" s="2">
        <v>15</v>
      </c>
      <c r="AG3704" s="2">
        <v>60</v>
      </c>
      <c r="AH3704" s="2">
        <v>15</v>
      </c>
      <c r="AI3704" s="2">
        <v>60</v>
      </c>
      <c r="AJ3704" s="2">
        <v>60</v>
      </c>
      <c r="AK3704" s="2">
        <v>1</v>
      </c>
      <c r="AL3704" s="2">
        <v>4</v>
      </c>
      <c r="AM3704" s="2">
        <v>9</v>
      </c>
      <c r="AN3704" s="2">
        <v>36</v>
      </c>
      <c r="AQ3704" s="2">
        <v>15</v>
      </c>
      <c r="AR3704" s="2">
        <v>60</v>
      </c>
      <c r="AW3704" s="2">
        <v>10</v>
      </c>
      <c r="AX3704" s="2">
        <v>40</v>
      </c>
      <c r="CA3704" s="2">
        <v>25</v>
      </c>
      <c r="CB3704" s="2">
        <v>16</v>
      </c>
      <c r="CC3704" s="2">
        <v>64</v>
      </c>
      <c r="CD3704" s="2">
        <v>16</v>
      </c>
      <c r="CE3704" s="2">
        <v>64</v>
      </c>
      <c r="CF3704" s="2">
        <v>64</v>
      </c>
      <c r="CI3704" s="2">
        <v>9</v>
      </c>
      <c r="CJ3704" s="2">
        <v>36</v>
      </c>
      <c r="CK3704" s="2">
        <v>1</v>
      </c>
      <c r="CL3704" s="2">
        <v>4</v>
      </c>
      <c r="CM3704" s="2">
        <v>13</v>
      </c>
      <c r="CN3704" s="2">
        <v>52</v>
      </c>
      <c r="CO3704" s="2">
        <v>2</v>
      </c>
      <c r="CP3704" s="2">
        <v>8</v>
      </c>
      <c r="CS3704" s="2">
        <v>9</v>
      </c>
      <c r="CT3704" s="2">
        <v>36</v>
      </c>
    </row>
    <row r="3705" spans="1:101" ht="12.75" customHeight="1" x14ac:dyDescent="0.2">
      <c r="A3705">
        <v>5</v>
      </c>
      <c r="B3705" s="2">
        <v>3474</v>
      </c>
      <c r="C3705" s="17">
        <v>3.51</v>
      </c>
      <c r="D3705" s="2">
        <v>2.92</v>
      </c>
      <c r="F3705" s="15">
        <v>3.44</v>
      </c>
      <c r="G3705" s="17">
        <v>67</v>
      </c>
      <c r="H3705" s="2">
        <v>59</v>
      </c>
      <c r="I3705" s="2">
        <v>88.1</v>
      </c>
      <c r="J3705" s="2">
        <v>59</v>
      </c>
      <c r="K3705" s="2">
        <v>88.1</v>
      </c>
      <c r="L3705" s="2">
        <v>88.1</v>
      </c>
      <c r="M3705" s="2">
        <v>1</v>
      </c>
      <c r="N3705" s="2">
        <v>1.5</v>
      </c>
      <c r="O3705" s="2">
        <v>7</v>
      </c>
      <c r="P3705" s="2">
        <v>10.4</v>
      </c>
      <c r="S3705" s="2">
        <v>16</v>
      </c>
      <c r="T3705" s="2">
        <v>23.9</v>
      </c>
      <c r="U3705" s="2">
        <v>43</v>
      </c>
      <c r="V3705" s="2">
        <v>64.2</v>
      </c>
      <c r="Y3705" s="2">
        <v>8</v>
      </c>
      <c r="Z3705" s="2">
        <v>11.9</v>
      </c>
      <c r="AE3705" s="2">
        <v>66</v>
      </c>
      <c r="AF3705" s="2">
        <v>44</v>
      </c>
      <c r="AG3705" s="2">
        <v>66.7</v>
      </c>
      <c r="AH3705" s="2">
        <v>44</v>
      </c>
      <c r="AI3705" s="2">
        <v>66.7</v>
      </c>
      <c r="AJ3705" s="2">
        <v>66.7</v>
      </c>
      <c r="AK3705" s="2">
        <v>6</v>
      </c>
      <c r="AL3705" s="2">
        <v>9.1</v>
      </c>
      <c r="AM3705" s="2">
        <v>16</v>
      </c>
      <c r="AN3705" s="2">
        <v>24.2</v>
      </c>
      <c r="AQ3705" s="2">
        <v>21</v>
      </c>
      <c r="AR3705" s="2">
        <v>31.8</v>
      </c>
      <c r="AS3705" s="2">
        <v>23</v>
      </c>
      <c r="AT3705" s="2">
        <v>34.799999999999997</v>
      </c>
      <c r="AW3705" s="2">
        <v>22</v>
      </c>
      <c r="AX3705" s="2">
        <v>33.299999999999997</v>
      </c>
      <c r="AY3705" s="2">
        <v>1</v>
      </c>
      <c r="CA3705" s="2">
        <v>66</v>
      </c>
      <c r="CB3705" s="2">
        <v>59</v>
      </c>
      <c r="CC3705" s="2">
        <v>89.4</v>
      </c>
      <c r="CD3705" s="2">
        <v>59</v>
      </c>
      <c r="CE3705" s="2">
        <v>89.4</v>
      </c>
      <c r="CF3705" s="2">
        <v>89.4</v>
      </c>
      <c r="CG3705" s="2">
        <v>3</v>
      </c>
      <c r="CH3705" s="2">
        <v>4.5</v>
      </c>
      <c r="CI3705" s="2">
        <v>4</v>
      </c>
      <c r="CJ3705" s="2">
        <v>6.1</v>
      </c>
      <c r="CM3705" s="2">
        <v>20</v>
      </c>
      <c r="CN3705" s="2">
        <v>30.3</v>
      </c>
      <c r="CO3705" s="2">
        <v>39</v>
      </c>
      <c r="CP3705" s="2">
        <v>59.1</v>
      </c>
      <c r="CS3705" s="2">
        <v>7</v>
      </c>
      <c r="CT3705" s="2">
        <v>10.6</v>
      </c>
      <c r="CU3705" s="2">
        <v>1</v>
      </c>
    </row>
    <row r="3706" spans="1:101" ht="12.75" customHeight="1" x14ac:dyDescent="0.2">
      <c r="A3706">
        <v>5</v>
      </c>
      <c r="B3706" s="2">
        <v>3477</v>
      </c>
      <c r="C3706" s="17">
        <v>3.39</v>
      </c>
      <c r="D3706" s="2">
        <v>3.1</v>
      </c>
      <c r="F3706" s="15">
        <v>3.28</v>
      </c>
      <c r="G3706" s="17">
        <v>100</v>
      </c>
      <c r="H3706" s="2">
        <v>85</v>
      </c>
      <c r="I3706" s="2">
        <v>85</v>
      </c>
      <c r="J3706" s="2">
        <v>85</v>
      </c>
      <c r="K3706" s="2">
        <v>85</v>
      </c>
      <c r="L3706" s="2">
        <v>85</v>
      </c>
      <c r="M3706" s="2">
        <v>5</v>
      </c>
      <c r="N3706" s="2">
        <v>5</v>
      </c>
      <c r="O3706" s="2">
        <v>10</v>
      </c>
      <c r="P3706" s="2">
        <v>10</v>
      </c>
      <c r="S3706" s="2">
        <v>26</v>
      </c>
      <c r="T3706" s="2">
        <v>26</v>
      </c>
      <c r="U3706" s="2">
        <v>59</v>
      </c>
      <c r="V3706" s="2">
        <v>59</v>
      </c>
      <c r="Y3706" s="2">
        <v>15</v>
      </c>
      <c r="Z3706" s="2">
        <v>15</v>
      </c>
      <c r="AB3706" s="2">
        <v>1</v>
      </c>
      <c r="AE3706" s="2">
        <v>99</v>
      </c>
      <c r="AF3706" s="2">
        <v>80</v>
      </c>
      <c r="AG3706" s="2">
        <v>80.8</v>
      </c>
      <c r="AH3706" s="2">
        <v>80</v>
      </c>
      <c r="AI3706" s="2">
        <v>80.8</v>
      </c>
      <c r="AJ3706" s="2">
        <v>80.8</v>
      </c>
      <c r="AK3706" s="2">
        <v>8</v>
      </c>
      <c r="AL3706" s="2">
        <v>8.1</v>
      </c>
      <c r="AM3706" s="2">
        <v>11</v>
      </c>
      <c r="AN3706" s="2">
        <v>11.1</v>
      </c>
      <c r="AQ3706" s="2">
        <v>43</v>
      </c>
      <c r="AR3706" s="2">
        <v>43.4</v>
      </c>
      <c r="AS3706" s="2">
        <v>37</v>
      </c>
      <c r="AT3706" s="2">
        <v>37.4</v>
      </c>
      <c r="AW3706" s="2">
        <v>19</v>
      </c>
      <c r="AX3706" s="2">
        <v>19.2</v>
      </c>
      <c r="AZ3706" s="2">
        <v>2</v>
      </c>
      <c r="CA3706" s="2">
        <v>100</v>
      </c>
      <c r="CB3706" s="2">
        <v>82</v>
      </c>
      <c r="CC3706" s="2">
        <v>82</v>
      </c>
      <c r="CD3706" s="2">
        <v>82</v>
      </c>
      <c r="CE3706" s="2">
        <v>82</v>
      </c>
      <c r="CF3706" s="2">
        <v>82</v>
      </c>
      <c r="CG3706" s="2">
        <v>7</v>
      </c>
      <c r="CH3706" s="2">
        <v>7</v>
      </c>
      <c r="CI3706" s="2">
        <v>11</v>
      </c>
      <c r="CJ3706" s="2">
        <v>11</v>
      </c>
      <c r="CM3706" s="2">
        <v>29</v>
      </c>
      <c r="CN3706" s="2">
        <v>29</v>
      </c>
      <c r="CO3706" s="2">
        <v>53</v>
      </c>
      <c r="CP3706" s="2">
        <v>53</v>
      </c>
      <c r="CS3706" s="2">
        <v>18</v>
      </c>
      <c r="CT3706" s="2">
        <v>18</v>
      </c>
      <c r="CV3706" s="2">
        <v>1</v>
      </c>
    </row>
    <row r="3707" spans="1:101" ht="12.75" customHeight="1" x14ac:dyDescent="0.2">
      <c r="A3707">
        <v>5</v>
      </c>
      <c r="B3707" s="2">
        <v>3478</v>
      </c>
      <c r="C3707" s="17">
        <v>3.11</v>
      </c>
      <c r="D3707" s="2">
        <v>2.74</v>
      </c>
      <c r="F3707" s="15">
        <v>2.9060000000000001</v>
      </c>
      <c r="G3707" s="17">
        <v>72</v>
      </c>
      <c r="H3707" s="2">
        <v>62</v>
      </c>
      <c r="I3707" s="2">
        <v>86.1</v>
      </c>
      <c r="J3707" s="2">
        <v>62</v>
      </c>
      <c r="K3707" s="2">
        <v>86.1</v>
      </c>
      <c r="L3707" s="2">
        <v>86.1</v>
      </c>
      <c r="M3707" s="2">
        <v>1</v>
      </c>
      <c r="N3707" s="2">
        <v>1.4</v>
      </c>
      <c r="O3707" s="2">
        <v>9</v>
      </c>
      <c r="P3707" s="2">
        <v>12.5</v>
      </c>
      <c r="Q3707" s="2">
        <v>4</v>
      </c>
      <c r="R3707" s="2">
        <v>5.6</v>
      </c>
      <c r="S3707" s="2">
        <v>27</v>
      </c>
      <c r="T3707" s="2">
        <v>37.5</v>
      </c>
      <c r="U3707" s="2">
        <v>31</v>
      </c>
      <c r="V3707" s="2">
        <v>43.1</v>
      </c>
      <c r="Y3707" s="2">
        <v>10</v>
      </c>
      <c r="Z3707" s="2">
        <v>13.9</v>
      </c>
      <c r="AE3707" s="2">
        <v>72</v>
      </c>
      <c r="AF3707" s="2">
        <v>52</v>
      </c>
      <c r="AG3707" s="2">
        <v>72.2</v>
      </c>
      <c r="AH3707" s="2">
        <v>52</v>
      </c>
      <c r="AI3707" s="2">
        <v>72.2</v>
      </c>
      <c r="AJ3707" s="2">
        <v>72.2</v>
      </c>
      <c r="AK3707" s="2">
        <v>9</v>
      </c>
      <c r="AL3707" s="2">
        <v>12.5</v>
      </c>
      <c r="AM3707" s="2">
        <v>11</v>
      </c>
      <c r="AN3707" s="2">
        <v>15.3</v>
      </c>
      <c r="AO3707" s="2">
        <v>2</v>
      </c>
      <c r="AP3707" s="2">
        <v>2.8</v>
      </c>
      <c r="AQ3707" s="2">
        <v>34</v>
      </c>
      <c r="AR3707" s="2">
        <v>47.2</v>
      </c>
      <c r="AS3707" s="2">
        <v>16</v>
      </c>
      <c r="AT3707" s="2">
        <v>22.2</v>
      </c>
      <c r="AW3707" s="2">
        <v>20</v>
      </c>
      <c r="AX3707" s="2">
        <v>27.8</v>
      </c>
      <c r="CA3707" s="2">
        <v>72</v>
      </c>
      <c r="CB3707" s="2">
        <v>53</v>
      </c>
      <c r="CC3707" s="2">
        <v>73.599999999999994</v>
      </c>
      <c r="CD3707" s="2">
        <v>53</v>
      </c>
      <c r="CE3707" s="2">
        <v>73.599999999999994</v>
      </c>
      <c r="CF3707" s="2">
        <v>73.599999999999994</v>
      </c>
      <c r="CG3707" s="2">
        <v>10</v>
      </c>
      <c r="CH3707" s="2">
        <v>13.9</v>
      </c>
      <c r="CI3707" s="2">
        <v>9</v>
      </c>
      <c r="CJ3707" s="2">
        <v>12.5</v>
      </c>
      <c r="CM3707" s="2">
        <v>31</v>
      </c>
      <c r="CN3707" s="2">
        <v>43.1</v>
      </c>
      <c r="CO3707" s="2">
        <v>22</v>
      </c>
      <c r="CP3707" s="2">
        <v>30.6</v>
      </c>
      <c r="CS3707" s="2">
        <v>19</v>
      </c>
      <c r="CT3707" s="2">
        <v>26.4</v>
      </c>
    </row>
    <row r="3708" spans="1:101" ht="12.75" customHeight="1" x14ac:dyDescent="0.2">
      <c r="A3708">
        <v>5</v>
      </c>
      <c r="B3708" s="2">
        <v>3485</v>
      </c>
      <c r="C3708" s="17">
        <v>3.12</v>
      </c>
      <c r="D3708" s="2">
        <v>3.03</v>
      </c>
      <c r="F3708" s="15">
        <v>3.0449999999999999</v>
      </c>
      <c r="G3708" s="17">
        <v>68</v>
      </c>
      <c r="H3708" s="2">
        <v>56</v>
      </c>
      <c r="I3708" s="2">
        <v>82.4</v>
      </c>
      <c r="J3708" s="2">
        <v>56</v>
      </c>
      <c r="K3708" s="2">
        <v>82.4</v>
      </c>
      <c r="L3708" s="2">
        <v>82.4</v>
      </c>
      <c r="M3708" s="2">
        <v>7</v>
      </c>
      <c r="N3708" s="2">
        <v>10.3</v>
      </c>
      <c r="O3708" s="2">
        <v>5</v>
      </c>
      <c r="P3708" s="2">
        <v>7.4</v>
      </c>
      <c r="Q3708" s="2">
        <v>4</v>
      </c>
      <c r="R3708" s="2">
        <v>5.9</v>
      </c>
      <c r="S3708" s="2">
        <v>13</v>
      </c>
      <c r="T3708" s="2">
        <v>19.100000000000001</v>
      </c>
      <c r="U3708" s="2">
        <v>39</v>
      </c>
      <c r="V3708" s="2">
        <v>57.4</v>
      </c>
      <c r="Y3708" s="2">
        <v>12</v>
      </c>
      <c r="Z3708" s="2">
        <v>17.600000000000001</v>
      </c>
      <c r="AE3708" s="2">
        <v>67</v>
      </c>
      <c r="AF3708" s="2">
        <v>49</v>
      </c>
      <c r="AG3708" s="2">
        <v>73.099999999999994</v>
      </c>
      <c r="AH3708" s="2">
        <v>49</v>
      </c>
      <c r="AI3708" s="2">
        <v>73.099999999999994</v>
      </c>
      <c r="AJ3708" s="2">
        <v>73.099999999999994</v>
      </c>
      <c r="AK3708" s="2">
        <v>14</v>
      </c>
      <c r="AL3708" s="2">
        <v>20.9</v>
      </c>
      <c r="AM3708" s="2">
        <v>4</v>
      </c>
      <c r="AN3708" s="2">
        <v>6</v>
      </c>
      <c r="AQ3708" s="2">
        <v>15</v>
      </c>
      <c r="AR3708" s="2">
        <v>22.4</v>
      </c>
      <c r="AS3708" s="2">
        <v>34</v>
      </c>
      <c r="AT3708" s="2">
        <v>50.7</v>
      </c>
      <c r="AW3708" s="2">
        <v>18</v>
      </c>
      <c r="AX3708" s="2">
        <v>26.9</v>
      </c>
      <c r="AZ3708" s="2">
        <v>1</v>
      </c>
      <c r="CA3708" s="2">
        <v>68</v>
      </c>
      <c r="CB3708" s="2">
        <v>53</v>
      </c>
      <c r="CC3708" s="2">
        <v>77.900000000000006</v>
      </c>
      <c r="CD3708" s="2">
        <v>53</v>
      </c>
      <c r="CE3708" s="2">
        <v>77.900000000000006</v>
      </c>
      <c r="CF3708" s="2">
        <v>77.900000000000006</v>
      </c>
      <c r="CG3708" s="2">
        <v>10</v>
      </c>
      <c r="CH3708" s="2">
        <v>14.7</v>
      </c>
      <c r="CI3708" s="2">
        <v>5</v>
      </c>
      <c r="CJ3708" s="2">
        <v>7.4</v>
      </c>
      <c r="CK3708" s="2">
        <v>2</v>
      </c>
      <c r="CL3708" s="2">
        <v>2.9</v>
      </c>
      <c r="CM3708" s="2">
        <v>17</v>
      </c>
      <c r="CN3708" s="2">
        <v>25</v>
      </c>
      <c r="CO3708" s="2">
        <v>34</v>
      </c>
      <c r="CP3708" s="2">
        <v>50</v>
      </c>
      <c r="CS3708" s="2">
        <v>15</v>
      </c>
      <c r="CT3708" s="2">
        <v>22.1</v>
      </c>
    </row>
    <row r="3709" spans="1:101" ht="12.75" customHeight="1" x14ac:dyDescent="0.2">
      <c r="A3709">
        <v>5</v>
      </c>
      <c r="B3709" s="2">
        <v>3488</v>
      </c>
      <c r="C3709" s="17">
        <v>2.99</v>
      </c>
      <c r="D3709" s="2">
        <v>2.95</v>
      </c>
      <c r="F3709" s="15">
        <v>3.1270000000000007</v>
      </c>
      <c r="G3709" s="17">
        <v>79</v>
      </c>
      <c r="H3709" s="2">
        <v>58</v>
      </c>
      <c r="I3709" s="2">
        <v>73.400000000000006</v>
      </c>
      <c r="J3709" s="2">
        <v>58</v>
      </c>
      <c r="K3709" s="2">
        <v>73.400000000000006</v>
      </c>
      <c r="L3709" s="2">
        <v>73.400000000000006</v>
      </c>
      <c r="M3709" s="2">
        <v>2</v>
      </c>
      <c r="N3709" s="2">
        <v>2.5</v>
      </c>
      <c r="O3709" s="2">
        <v>19</v>
      </c>
      <c r="P3709" s="2">
        <v>24.1</v>
      </c>
      <c r="Q3709" s="2">
        <v>3</v>
      </c>
      <c r="R3709" s="2">
        <v>3.8</v>
      </c>
      <c r="S3709" s="2">
        <v>24</v>
      </c>
      <c r="T3709" s="2">
        <v>30.4</v>
      </c>
      <c r="U3709" s="2">
        <v>31</v>
      </c>
      <c r="V3709" s="2">
        <v>39.200000000000003</v>
      </c>
      <c r="Y3709" s="2">
        <v>21</v>
      </c>
      <c r="Z3709" s="2">
        <v>26.6</v>
      </c>
      <c r="AB3709" s="2">
        <v>3</v>
      </c>
      <c r="AC3709" s="2">
        <v>2</v>
      </c>
      <c r="AE3709" s="2">
        <v>79</v>
      </c>
      <c r="AF3709" s="2">
        <v>60</v>
      </c>
      <c r="AG3709" s="2">
        <v>75.900000000000006</v>
      </c>
      <c r="AH3709" s="2">
        <v>60</v>
      </c>
      <c r="AI3709" s="2">
        <v>75.900000000000006</v>
      </c>
      <c r="AJ3709" s="2">
        <v>75.900000000000006</v>
      </c>
      <c r="AK3709" s="2">
        <v>9</v>
      </c>
      <c r="AL3709" s="2">
        <v>11.4</v>
      </c>
      <c r="AM3709" s="2">
        <v>10</v>
      </c>
      <c r="AN3709" s="2">
        <v>12.7</v>
      </c>
      <c r="AO3709" s="2">
        <v>1</v>
      </c>
      <c r="AP3709" s="2">
        <v>1.3</v>
      </c>
      <c r="AQ3709" s="2">
        <v>32</v>
      </c>
      <c r="AR3709" s="2">
        <v>40.5</v>
      </c>
      <c r="AS3709" s="2">
        <v>27</v>
      </c>
      <c r="AT3709" s="2">
        <v>34.200000000000003</v>
      </c>
      <c r="AW3709" s="2">
        <v>19</v>
      </c>
      <c r="AX3709" s="2">
        <v>24.1</v>
      </c>
      <c r="AZ3709" s="2">
        <v>3</v>
      </c>
      <c r="BA3709" s="2">
        <v>2</v>
      </c>
      <c r="CA3709" s="2">
        <v>78</v>
      </c>
      <c r="CB3709" s="2">
        <v>61</v>
      </c>
      <c r="CC3709" s="2">
        <v>77.2</v>
      </c>
      <c r="CD3709" s="2">
        <v>61</v>
      </c>
      <c r="CE3709" s="2">
        <v>77.2</v>
      </c>
      <c r="CF3709" s="2">
        <v>78.2</v>
      </c>
      <c r="CG3709" s="2">
        <v>4</v>
      </c>
      <c r="CH3709" s="2">
        <v>5.0999999999999996</v>
      </c>
      <c r="CI3709" s="2">
        <v>13</v>
      </c>
      <c r="CJ3709" s="2">
        <v>16.5</v>
      </c>
      <c r="CM3709" s="2">
        <v>27</v>
      </c>
      <c r="CN3709" s="2">
        <v>34.200000000000003</v>
      </c>
      <c r="CO3709" s="2">
        <v>34</v>
      </c>
      <c r="CP3709" s="2">
        <v>43</v>
      </c>
      <c r="CQ3709" s="2">
        <v>1</v>
      </c>
      <c r="CR3709" s="2">
        <v>1.3</v>
      </c>
      <c r="CS3709" s="2">
        <v>18</v>
      </c>
      <c r="CT3709" s="2">
        <v>22.8</v>
      </c>
      <c r="CV3709" s="2">
        <v>3</v>
      </c>
      <c r="CW3709" s="2">
        <v>2</v>
      </c>
    </row>
    <row r="3710" spans="1:101" ht="12.75" customHeight="1" x14ac:dyDescent="0.2">
      <c r="A3710">
        <v>5</v>
      </c>
      <c r="B3710" s="2">
        <v>3489</v>
      </c>
      <c r="C3710" s="17">
        <v>3.26</v>
      </c>
      <c r="D3710" s="2">
        <v>3.09</v>
      </c>
      <c r="F3710" s="15">
        <v>3.1110000000000002</v>
      </c>
      <c r="G3710" s="17">
        <v>53</v>
      </c>
      <c r="H3710" s="2">
        <v>42</v>
      </c>
      <c r="I3710" s="2">
        <v>79.2</v>
      </c>
      <c r="J3710" s="2">
        <v>42</v>
      </c>
      <c r="K3710" s="2">
        <v>79.2</v>
      </c>
      <c r="L3710" s="2">
        <v>79.2</v>
      </c>
      <c r="M3710" s="2">
        <v>2</v>
      </c>
      <c r="N3710" s="2">
        <v>3.8</v>
      </c>
      <c r="O3710" s="2">
        <v>9</v>
      </c>
      <c r="P3710" s="2">
        <v>17</v>
      </c>
      <c r="S3710" s="2">
        <v>15</v>
      </c>
      <c r="T3710" s="2">
        <v>28.3</v>
      </c>
      <c r="U3710" s="2">
        <v>27</v>
      </c>
      <c r="V3710" s="2">
        <v>50.9</v>
      </c>
      <c r="Y3710" s="2">
        <v>11</v>
      </c>
      <c r="Z3710" s="2">
        <v>20.8</v>
      </c>
      <c r="AC3710" s="2">
        <v>4</v>
      </c>
      <c r="AE3710" s="2">
        <v>53</v>
      </c>
      <c r="AF3710" s="2">
        <v>40</v>
      </c>
      <c r="AG3710" s="2">
        <v>75.5</v>
      </c>
      <c r="AH3710" s="2">
        <v>40</v>
      </c>
      <c r="AI3710" s="2">
        <v>75.5</v>
      </c>
      <c r="AJ3710" s="2">
        <v>75.5</v>
      </c>
      <c r="AK3710" s="2">
        <v>5</v>
      </c>
      <c r="AL3710" s="2">
        <v>9.4</v>
      </c>
      <c r="AM3710" s="2">
        <v>8</v>
      </c>
      <c r="AN3710" s="2">
        <v>15.1</v>
      </c>
      <c r="AQ3710" s="2">
        <v>17</v>
      </c>
      <c r="AR3710" s="2">
        <v>32.1</v>
      </c>
      <c r="AS3710" s="2">
        <v>23</v>
      </c>
      <c r="AT3710" s="2">
        <v>43.4</v>
      </c>
      <c r="AW3710" s="2">
        <v>13</v>
      </c>
      <c r="AX3710" s="2">
        <v>24.5</v>
      </c>
      <c r="BA3710" s="2">
        <v>4</v>
      </c>
      <c r="CA3710" s="2">
        <v>53</v>
      </c>
      <c r="CB3710" s="2">
        <v>42</v>
      </c>
      <c r="CC3710" s="2">
        <v>79.2</v>
      </c>
      <c r="CD3710" s="2">
        <v>42</v>
      </c>
      <c r="CE3710" s="2">
        <v>79.2</v>
      </c>
      <c r="CF3710" s="2">
        <v>79.2</v>
      </c>
      <c r="CG3710" s="2">
        <v>5</v>
      </c>
      <c r="CH3710" s="2">
        <v>9.4</v>
      </c>
      <c r="CI3710" s="2">
        <v>6</v>
      </c>
      <c r="CJ3710" s="2">
        <v>11.3</v>
      </c>
      <c r="CM3710" s="2">
        <v>20</v>
      </c>
      <c r="CN3710" s="2">
        <v>37.700000000000003</v>
      </c>
      <c r="CO3710" s="2">
        <v>22</v>
      </c>
      <c r="CP3710" s="2">
        <v>41.5</v>
      </c>
      <c r="CS3710" s="2">
        <v>11</v>
      </c>
      <c r="CT3710" s="2">
        <v>20.8</v>
      </c>
      <c r="CW3710" s="2">
        <v>4</v>
      </c>
    </row>
    <row r="3711" spans="1:101" ht="12.75" customHeight="1" x14ac:dyDescent="0.2">
      <c r="A3711">
        <v>5</v>
      </c>
      <c r="B3711" s="2">
        <v>3490</v>
      </c>
      <c r="C3711" s="17">
        <v>3.33</v>
      </c>
      <c r="D3711" s="2">
        <v>3</v>
      </c>
      <c r="F3711" s="15">
        <v>3.3110000000000004</v>
      </c>
      <c r="G3711" s="17">
        <v>45</v>
      </c>
      <c r="H3711" s="2">
        <v>39</v>
      </c>
      <c r="I3711" s="2">
        <v>86.7</v>
      </c>
      <c r="J3711" s="2">
        <v>39</v>
      </c>
      <c r="K3711" s="2">
        <v>86.7</v>
      </c>
      <c r="L3711" s="2">
        <v>86.7</v>
      </c>
      <c r="M3711" s="2">
        <v>1</v>
      </c>
      <c r="N3711" s="2">
        <v>2.2000000000000002</v>
      </c>
      <c r="O3711" s="2">
        <v>5</v>
      </c>
      <c r="P3711" s="2">
        <v>11.1</v>
      </c>
      <c r="S3711" s="2">
        <v>17</v>
      </c>
      <c r="T3711" s="2">
        <v>37.799999999999997</v>
      </c>
      <c r="U3711" s="2">
        <v>22</v>
      </c>
      <c r="V3711" s="2">
        <v>48.9</v>
      </c>
      <c r="Y3711" s="2">
        <v>6</v>
      </c>
      <c r="Z3711" s="2">
        <v>13.3</v>
      </c>
      <c r="AA3711" s="2">
        <v>1</v>
      </c>
      <c r="AE3711" s="2">
        <v>45</v>
      </c>
      <c r="AF3711" s="2">
        <v>33</v>
      </c>
      <c r="AG3711" s="2">
        <v>73.3</v>
      </c>
      <c r="AH3711" s="2">
        <v>33</v>
      </c>
      <c r="AI3711" s="2">
        <v>73.3</v>
      </c>
      <c r="AJ3711" s="2">
        <v>73.3</v>
      </c>
      <c r="AK3711" s="2">
        <v>5</v>
      </c>
      <c r="AL3711" s="2">
        <v>11.1</v>
      </c>
      <c r="AM3711" s="2">
        <v>7</v>
      </c>
      <c r="AN3711" s="2">
        <v>15.6</v>
      </c>
      <c r="AQ3711" s="2">
        <v>16</v>
      </c>
      <c r="AR3711" s="2">
        <v>35.6</v>
      </c>
      <c r="AS3711" s="2">
        <v>17</v>
      </c>
      <c r="AT3711" s="2">
        <v>37.799999999999997</v>
      </c>
      <c r="AW3711" s="2">
        <v>12</v>
      </c>
      <c r="AX3711" s="2">
        <v>26.7</v>
      </c>
      <c r="AY3711" s="2">
        <v>1</v>
      </c>
      <c r="CA3711" s="2">
        <v>45</v>
      </c>
      <c r="CB3711" s="2">
        <v>37</v>
      </c>
      <c r="CC3711" s="2">
        <v>82.2</v>
      </c>
      <c r="CD3711" s="2">
        <v>37</v>
      </c>
      <c r="CE3711" s="2">
        <v>82.2</v>
      </c>
      <c r="CF3711" s="2">
        <v>82.2</v>
      </c>
      <c r="CG3711" s="2">
        <v>1</v>
      </c>
      <c r="CH3711" s="2">
        <v>2.2000000000000002</v>
      </c>
      <c r="CI3711" s="2">
        <v>7</v>
      </c>
      <c r="CJ3711" s="2">
        <v>15.6</v>
      </c>
      <c r="CM3711" s="2">
        <v>14</v>
      </c>
      <c r="CN3711" s="2">
        <v>31.1</v>
      </c>
      <c r="CO3711" s="2">
        <v>23</v>
      </c>
      <c r="CP3711" s="2">
        <v>51.1</v>
      </c>
      <c r="CS3711" s="2">
        <v>8</v>
      </c>
      <c r="CT3711" s="2">
        <v>17.8</v>
      </c>
      <c r="CU3711" s="2">
        <v>1</v>
      </c>
    </row>
    <row r="3712" spans="1:101" ht="12.75" customHeight="1" x14ac:dyDescent="0.2">
      <c r="A3712">
        <v>5</v>
      </c>
      <c r="B3712" s="2">
        <v>3491</v>
      </c>
      <c r="C3712" s="17">
        <v>2.5299999999999998</v>
      </c>
      <c r="D3712" s="2">
        <v>1.97</v>
      </c>
      <c r="F3712" s="15">
        <v>1.903</v>
      </c>
      <c r="G3712" s="17">
        <v>72</v>
      </c>
      <c r="H3712" s="2">
        <v>32</v>
      </c>
      <c r="I3712" s="2">
        <v>44.4</v>
      </c>
      <c r="J3712" s="2">
        <v>32</v>
      </c>
      <c r="K3712" s="2">
        <v>44.4</v>
      </c>
      <c r="L3712" s="2">
        <v>44.4</v>
      </c>
      <c r="M3712" s="2">
        <v>10</v>
      </c>
      <c r="N3712" s="2">
        <v>13.9</v>
      </c>
      <c r="O3712" s="2">
        <v>30</v>
      </c>
      <c r="P3712" s="2">
        <v>41.7</v>
      </c>
      <c r="S3712" s="2">
        <v>16</v>
      </c>
      <c r="T3712" s="2">
        <v>22.2</v>
      </c>
      <c r="U3712" s="2">
        <v>16</v>
      </c>
      <c r="V3712" s="2">
        <v>22.2</v>
      </c>
      <c r="Y3712" s="2">
        <v>40</v>
      </c>
      <c r="Z3712" s="2">
        <v>55.6</v>
      </c>
      <c r="AB3712" s="2">
        <v>2</v>
      </c>
      <c r="AC3712" s="2">
        <v>3</v>
      </c>
      <c r="AE3712" s="2">
        <v>71</v>
      </c>
      <c r="AF3712" s="2">
        <v>21</v>
      </c>
      <c r="AG3712" s="2">
        <v>29.2</v>
      </c>
      <c r="AH3712" s="2">
        <v>21</v>
      </c>
      <c r="AI3712" s="2">
        <v>29.2</v>
      </c>
      <c r="AJ3712" s="2">
        <v>29.6</v>
      </c>
      <c r="AK3712" s="2">
        <v>30</v>
      </c>
      <c r="AL3712" s="2">
        <v>41.7</v>
      </c>
      <c r="AM3712" s="2">
        <v>20</v>
      </c>
      <c r="AN3712" s="2">
        <v>27.8</v>
      </c>
      <c r="AQ3712" s="2">
        <v>12</v>
      </c>
      <c r="AR3712" s="2">
        <v>16.7</v>
      </c>
      <c r="AS3712" s="2">
        <v>9</v>
      </c>
      <c r="AT3712" s="2">
        <v>12.5</v>
      </c>
      <c r="AU3712" s="2">
        <v>1</v>
      </c>
      <c r="AV3712" s="2">
        <v>1.4</v>
      </c>
      <c r="AW3712" s="2">
        <v>51</v>
      </c>
      <c r="AX3712" s="2">
        <v>70.8</v>
      </c>
      <c r="AZ3712" s="2">
        <v>2</v>
      </c>
      <c r="BA3712" s="2">
        <v>3</v>
      </c>
      <c r="CA3712" s="2">
        <v>72</v>
      </c>
      <c r="CB3712" s="2">
        <v>19</v>
      </c>
      <c r="CC3712" s="2">
        <v>26.4</v>
      </c>
      <c r="CD3712" s="2">
        <v>19</v>
      </c>
      <c r="CE3712" s="2">
        <v>26.4</v>
      </c>
      <c r="CF3712" s="2">
        <v>26.4</v>
      </c>
      <c r="CG3712" s="2">
        <v>30</v>
      </c>
      <c r="CH3712" s="2">
        <v>41.7</v>
      </c>
      <c r="CI3712" s="2">
        <v>23</v>
      </c>
      <c r="CJ3712" s="2">
        <v>31.9</v>
      </c>
      <c r="CM3712" s="2">
        <v>15</v>
      </c>
      <c r="CN3712" s="2">
        <v>20.8</v>
      </c>
      <c r="CO3712" s="2">
        <v>4</v>
      </c>
      <c r="CP3712" s="2">
        <v>5.6</v>
      </c>
      <c r="CS3712" s="2">
        <v>53</v>
      </c>
      <c r="CT3712" s="2">
        <v>73.599999999999994</v>
      </c>
      <c r="CV3712" s="2">
        <v>2</v>
      </c>
      <c r="CW3712" s="2">
        <v>3</v>
      </c>
    </row>
    <row r="3713" spans="1:101" ht="12.75" customHeight="1" x14ac:dyDescent="0.2">
      <c r="A3713">
        <v>5</v>
      </c>
      <c r="B3713" s="2">
        <v>3494</v>
      </c>
      <c r="G3713" s="17">
        <v>8</v>
      </c>
      <c r="AE3713" s="2">
        <v>8</v>
      </c>
      <c r="CA3713" s="2">
        <v>8</v>
      </c>
    </row>
    <row r="3714" spans="1:101" ht="12.75" customHeight="1" x14ac:dyDescent="0.2">
      <c r="A3714">
        <v>5</v>
      </c>
      <c r="B3714" s="2">
        <v>3498</v>
      </c>
      <c r="C3714" s="17">
        <v>3.36</v>
      </c>
      <c r="D3714" s="2">
        <v>3.16</v>
      </c>
      <c r="F3714" s="15">
        <v>3.0870000000000006</v>
      </c>
      <c r="G3714" s="17">
        <v>69</v>
      </c>
      <c r="H3714" s="2">
        <v>58</v>
      </c>
      <c r="I3714" s="2">
        <v>84.1</v>
      </c>
      <c r="J3714" s="2">
        <v>58</v>
      </c>
      <c r="K3714" s="2">
        <v>84.1</v>
      </c>
      <c r="L3714" s="2">
        <v>84.1</v>
      </c>
      <c r="M3714" s="2">
        <v>1</v>
      </c>
      <c r="N3714" s="2">
        <v>1.4</v>
      </c>
      <c r="O3714" s="2">
        <v>10</v>
      </c>
      <c r="P3714" s="2">
        <v>14.5</v>
      </c>
      <c r="S3714" s="2">
        <v>21</v>
      </c>
      <c r="T3714" s="2">
        <v>30.4</v>
      </c>
      <c r="U3714" s="2">
        <v>37</v>
      </c>
      <c r="V3714" s="2">
        <v>53.6</v>
      </c>
      <c r="Y3714" s="2">
        <v>11</v>
      </c>
      <c r="Z3714" s="2">
        <v>15.9</v>
      </c>
      <c r="AB3714" s="2">
        <v>1</v>
      </c>
      <c r="AC3714" s="2">
        <v>6</v>
      </c>
      <c r="AE3714" s="2">
        <v>69</v>
      </c>
      <c r="AF3714" s="2">
        <v>58</v>
      </c>
      <c r="AG3714" s="2">
        <v>84.1</v>
      </c>
      <c r="AH3714" s="2">
        <v>58</v>
      </c>
      <c r="AI3714" s="2">
        <v>84.1</v>
      </c>
      <c r="AJ3714" s="2">
        <v>84.1</v>
      </c>
      <c r="AK3714" s="2">
        <v>4</v>
      </c>
      <c r="AL3714" s="2">
        <v>5.8</v>
      </c>
      <c r="AM3714" s="2">
        <v>7</v>
      </c>
      <c r="AN3714" s="2">
        <v>10.1</v>
      </c>
      <c r="AQ3714" s="2">
        <v>32</v>
      </c>
      <c r="AR3714" s="2">
        <v>46.4</v>
      </c>
      <c r="AS3714" s="2">
        <v>26</v>
      </c>
      <c r="AT3714" s="2">
        <v>37.700000000000003</v>
      </c>
      <c r="AW3714" s="2">
        <v>11</v>
      </c>
      <c r="AX3714" s="2">
        <v>15.9</v>
      </c>
      <c r="AZ3714" s="2">
        <v>1</v>
      </c>
      <c r="BA3714" s="2">
        <v>6</v>
      </c>
      <c r="CA3714" s="2">
        <v>69</v>
      </c>
      <c r="CB3714" s="2">
        <v>53</v>
      </c>
      <c r="CC3714" s="2">
        <v>76.8</v>
      </c>
      <c r="CD3714" s="2">
        <v>53</v>
      </c>
      <c r="CE3714" s="2">
        <v>76.8</v>
      </c>
      <c r="CF3714" s="2">
        <v>76.8</v>
      </c>
      <c r="CG3714" s="2">
        <v>6</v>
      </c>
      <c r="CH3714" s="2">
        <v>8.6999999999999993</v>
      </c>
      <c r="CI3714" s="2">
        <v>10</v>
      </c>
      <c r="CJ3714" s="2">
        <v>14.5</v>
      </c>
      <c r="CM3714" s="2">
        <v>25</v>
      </c>
      <c r="CN3714" s="2">
        <v>36.200000000000003</v>
      </c>
      <c r="CO3714" s="2">
        <v>28</v>
      </c>
      <c r="CP3714" s="2">
        <v>40.6</v>
      </c>
      <c r="CS3714" s="2">
        <v>16</v>
      </c>
      <c r="CT3714" s="2">
        <v>23.2</v>
      </c>
      <c r="CV3714" s="2">
        <v>1</v>
      </c>
      <c r="CW3714" s="2">
        <v>6</v>
      </c>
    </row>
    <row r="3715" spans="1:101" ht="12.75" customHeight="1" x14ac:dyDescent="0.2">
      <c r="A3715">
        <v>5</v>
      </c>
      <c r="B3715" s="2">
        <v>3499</v>
      </c>
      <c r="G3715" s="17">
        <v>1</v>
      </c>
      <c r="AE3715" s="2">
        <v>1</v>
      </c>
      <c r="CA3715" s="2">
        <v>1</v>
      </c>
    </row>
    <row r="3716" spans="1:101" ht="12.75" customHeight="1" x14ac:dyDescent="0.2">
      <c r="A3716">
        <v>5</v>
      </c>
      <c r="B3716" s="2">
        <v>3501</v>
      </c>
      <c r="C3716" s="17">
        <v>3.05</v>
      </c>
      <c r="D3716" s="2">
        <v>2.98</v>
      </c>
      <c r="F3716" s="15">
        <v>3.0030000000000001</v>
      </c>
      <c r="G3716" s="17">
        <v>42</v>
      </c>
      <c r="H3716" s="2">
        <v>32</v>
      </c>
      <c r="I3716" s="2">
        <v>76.2</v>
      </c>
      <c r="J3716" s="2">
        <v>32</v>
      </c>
      <c r="K3716" s="2">
        <v>76.2</v>
      </c>
      <c r="L3716" s="2">
        <v>76.2</v>
      </c>
      <c r="M3716" s="2">
        <v>3</v>
      </c>
      <c r="N3716" s="2">
        <v>7.1</v>
      </c>
      <c r="O3716" s="2">
        <v>7</v>
      </c>
      <c r="P3716" s="2">
        <v>16.7</v>
      </c>
      <c r="Q3716" s="2">
        <v>1</v>
      </c>
      <c r="R3716" s="2">
        <v>2.4</v>
      </c>
      <c r="S3716" s="2">
        <v>13</v>
      </c>
      <c r="T3716" s="2">
        <v>31</v>
      </c>
      <c r="U3716" s="2">
        <v>18</v>
      </c>
      <c r="V3716" s="2">
        <v>42.9</v>
      </c>
      <c r="Y3716" s="2">
        <v>10</v>
      </c>
      <c r="Z3716" s="2">
        <v>23.8</v>
      </c>
      <c r="AE3716" s="2">
        <v>42</v>
      </c>
      <c r="AF3716" s="2">
        <v>34</v>
      </c>
      <c r="AG3716" s="2">
        <v>81</v>
      </c>
      <c r="AH3716" s="2">
        <v>34</v>
      </c>
      <c r="AI3716" s="2">
        <v>81</v>
      </c>
      <c r="AJ3716" s="2">
        <v>81</v>
      </c>
      <c r="AK3716" s="2">
        <v>3</v>
      </c>
      <c r="AL3716" s="2">
        <v>7.1</v>
      </c>
      <c r="AM3716" s="2">
        <v>5</v>
      </c>
      <c r="AN3716" s="2">
        <v>11.9</v>
      </c>
      <c r="AO3716" s="2">
        <v>2</v>
      </c>
      <c r="AP3716" s="2">
        <v>4.8</v>
      </c>
      <c r="AQ3716" s="2">
        <v>16</v>
      </c>
      <c r="AR3716" s="2">
        <v>38.1</v>
      </c>
      <c r="AS3716" s="2">
        <v>16</v>
      </c>
      <c r="AT3716" s="2">
        <v>38.1</v>
      </c>
      <c r="AW3716" s="2">
        <v>8</v>
      </c>
      <c r="AX3716" s="2">
        <v>19</v>
      </c>
      <c r="CA3716" s="2">
        <v>42</v>
      </c>
      <c r="CB3716" s="2">
        <v>30</v>
      </c>
      <c r="CC3716" s="2">
        <v>71.400000000000006</v>
      </c>
      <c r="CD3716" s="2">
        <v>30</v>
      </c>
      <c r="CE3716" s="2">
        <v>71.400000000000006</v>
      </c>
      <c r="CF3716" s="2">
        <v>71.400000000000006</v>
      </c>
      <c r="CG3716" s="2">
        <v>6</v>
      </c>
      <c r="CH3716" s="2">
        <v>14.3</v>
      </c>
      <c r="CI3716" s="2">
        <v>6</v>
      </c>
      <c r="CJ3716" s="2">
        <v>14.3</v>
      </c>
      <c r="CM3716" s="2">
        <v>12</v>
      </c>
      <c r="CN3716" s="2">
        <v>28.6</v>
      </c>
      <c r="CO3716" s="2">
        <v>18</v>
      </c>
      <c r="CP3716" s="2">
        <v>42.9</v>
      </c>
      <c r="CS3716" s="2">
        <v>12</v>
      </c>
      <c r="CT3716" s="2">
        <v>28.6</v>
      </c>
    </row>
    <row r="3717" spans="1:101" ht="12.75" customHeight="1" x14ac:dyDescent="0.2">
      <c r="A3717">
        <v>5</v>
      </c>
      <c r="B3717" s="2">
        <v>3503</v>
      </c>
      <c r="C3717" s="17">
        <v>2.89</v>
      </c>
      <c r="D3717" s="2">
        <v>2.63</v>
      </c>
      <c r="F3717" s="15">
        <v>2.4619999999999997</v>
      </c>
      <c r="G3717" s="17">
        <v>61</v>
      </c>
      <c r="H3717" s="2">
        <v>45</v>
      </c>
      <c r="I3717" s="2">
        <v>73.8</v>
      </c>
      <c r="J3717" s="2">
        <v>45</v>
      </c>
      <c r="K3717" s="2">
        <v>73.8</v>
      </c>
      <c r="L3717" s="2">
        <v>73.8</v>
      </c>
      <c r="M3717" s="2">
        <v>1</v>
      </c>
      <c r="N3717" s="2">
        <v>1.6</v>
      </c>
      <c r="O3717" s="2">
        <v>15</v>
      </c>
      <c r="P3717" s="2">
        <v>24.6</v>
      </c>
      <c r="Q3717" s="2">
        <v>4</v>
      </c>
      <c r="R3717" s="2">
        <v>6.6</v>
      </c>
      <c r="S3717" s="2">
        <v>19</v>
      </c>
      <c r="T3717" s="2">
        <v>31.1</v>
      </c>
      <c r="U3717" s="2">
        <v>22</v>
      </c>
      <c r="V3717" s="2">
        <v>36.1</v>
      </c>
      <c r="Y3717" s="2">
        <v>16</v>
      </c>
      <c r="Z3717" s="2">
        <v>26.2</v>
      </c>
      <c r="AB3717" s="2">
        <v>2</v>
      </c>
      <c r="AC3717" s="2">
        <v>5</v>
      </c>
      <c r="AE3717" s="2">
        <v>62</v>
      </c>
      <c r="AF3717" s="2">
        <v>39</v>
      </c>
      <c r="AG3717" s="2">
        <v>62.9</v>
      </c>
      <c r="AH3717" s="2">
        <v>39</v>
      </c>
      <c r="AI3717" s="2">
        <v>62.9</v>
      </c>
      <c r="AJ3717" s="2">
        <v>62.9</v>
      </c>
      <c r="AK3717" s="2">
        <v>7</v>
      </c>
      <c r="AL3717" s="2">
        <v>11.3</v>
      </c>
      <c r="AM3717" s="2">
        <v>16</v>
      </c>
      <c r="AN3717" s="2">
        <v>25.8</v>
      </c>
      <c r="AO3717" s="2">
        <v>2</v>
      </c>
      <c r="AP3717" s="2">
        <v>3.2</v>
      </c>
      <c r="AQ3717" s="2">
        <v>24</v>
      </c>
      <c r="AR3717" s="2">
        <v>38.700000000000003</v>
      </c>
      <c r="AS3717" s="2">
        <v>13</v>
      </c>
      <c r="AT3717" s="2">
        <v>21</v>
      </c>
      <c r="AW3717" s="2">
        <v>23</v>
      </c>
      <c r="AX3717" s="2">
        <v>37.1</v>
      </c>
      <c r="AZ3717" s="2">
        <v>1</v>
      </c>
      <c r="BA3717" s="2">
        <v>5</v>
      </c>
      <c r="CA3717" s="2">
        <v>61</v>
      </c>
      <c r="CB3717" s="2">
        <v>33</v>
      </c>
      <c r="CC3717" s="2">
        <v>54.1</v>
      </c>
      <c r="CD3717" s="2">
        <v>33</v>
      </c>
      <c r="CE3717" s="2">
        <v>54.1</v>
      </c>
      <c r="CF3717" s="2">
        <v>54.1</v>
      </c>
      <c r="CG3717" s="2">
        <v>8</v>
      </c>
      <c r="CH3717" s="2">
        <v>13.1</v>
      </c>
      <c r="CI3717" s="2">
        <v>20</v>
      </c>
      <c r="CJ3717" s="2">
        <v>32.799999999999997</v>
      </c>
      <c r="CK3717" s="2">
        <v>2</v>
      </c>
      <c r="CL3717" s="2">
        <v>3.3</v>
      </c>
      <c r="CM3717" s="2">
        <v>22</v>
      </c>
      <c r="CN3717" s="2">
        <v>36.1</v>
      </c>
      <c r="CO3717" s="2">
        <v>9</v>
      </c>
      <c r="CP3717" s="2">
        <v>14.8</v>
      </c>
      <c r="CS3717" s="2">
        <v>28</v>
      </c>
      <c r="CT3717" s="2">
        <v>45.9</v>
      </c>
      <c r="CV3717" s="2">
        <v>2</v>
      </c>
      <c r="CW3717" s="2">
        <v>5</v>
      </c>
    </row>
    <row r="3718" spans="1:101" ht="12.75" customHeight="1" x14ac:dyDescent="0.2">
      <c r="A3718">
        <v>5</v>
      </c>
      <c r="B3718" s="2">
        <v>3504</v>
      </c>
      <c r="C3718" s="17">
        <v>3.16</v>
      </c>
      <c r="D3718" s="2">
        <v>2.93</v>
      </c>
      <c r="F3718" s="15">
        <v>2.7769999999999997</v>
      </c>
      <c r="G3718" s="17">
        <v>67</v>
      </c>
      <c r="H3718" s="2">
        <v>48</v>
      </c>
      <c r="I3718" s="2">
        <v>71.599999999999994</v>
      </c>
      <c r="J3718" s="2">
        <v>48</v>
      </c>
      <c r="K3718" s="2">
        <v>71.599999999999994</v>
      </c>
      <c r="L3718" s="2">
        <v>71.599999999999994</v>
      </c>
      <c r="M3718" s="2">
        <v>5</v>
      </c>
      <c r="N3718" s="2">
        <v>7.5</v>
      </c>
      <c r="O3718" s="2">
        <v>14</v>
      </c>
      <c r="P3718" s="2">
        <v>20.9</v>
      </c>
      <c r="Q3718" s="2">
        <v>1</v>
      </c>
      <c r="R3718" s="2">
        <v>1.5</v>
      </c>
      <c r="S3718" s="2">
        <v>9</v>
      </c>
      <c r="T3718" s="2">
        <v>13.4</v>
      </c>
      <c r="U3718" s="2">
        <v>38</v>
      </c>
      <c r="V3718" s="2">
        <v>56.7</v>
      </c>
      <c r="Y3718" s="2">
        <v>19</v>
      </c>
      <c r="Z3718" s="2">
        <v>28.4</v>
      </c>
      <c r="AB3718" s="2">
        <v>2</v>
      </c>
      <c r="AC3718" s="2">
        <v>5</v>
      </c>
      <c r="AE3718" s="2">
        <v>67</v>
      </c>
      <c r="AF3718" s="2">
        <v>46</v>
      </c>
      <c r="AG3718" s="2">
        <v>68.7</v>
      </c>
      <c r="AH3718" s="2">
        <v>46</v>
      </c>
      <c r="AI3718" s="2">
        <v>68.7</v>
      </c>
      <c r="AJ3718" s="2">
        <v>68.7</v>
      </c>
      <c r="AK3718" s="2">
        <v>10</v>
      </c>
      <c r="AL3718" s="2">
        <v>14.9</v>
      </c>
      <c r="AM3718" s="2">
        <v>11</v>
      </c>
      <c r="AN3718" s="2">
        <v>16.399999999999999</v>
      </c>
      <c r="AQ3718" s="2">
        <v>20</v>
      </c>
      <c r="AR3718" s="2">
        <v>29.9</v>
      </c>
      <c r="AS3718" s="2">
        <v>26</v>
      </c>
      <c r="AT3718" s="2">
        <v>38.799999999999997</v>
      </c>
      <c r="AW3718" s="2">
        <v>21</v>
      </c>
      <c r="AX3718" s="2">
        <v>31.3</v>
      </c>
      <c r="AZ3718" s="2">
        <v>2</v>
      </c>
      <c r="BA3718" s="2">
        <v>5</v>
      </c>
      <c r="CA3718" s="2">
        <v>67</v>
      </c>
      <c r="CB3718" s="2">
        <v>43</v>
      </c>
      <c r="CC3718" s="2">
        <v>64.2</v>
      </c>
      <c r="CD3718" s="2">
        <v>43</v>
      </c>
      <c r="CE3718" s="2">
        <v>64.2</v>
      </c>
      <c r="CF3718" s="2">
        <v>64.2</v>
      </c>
      <c r="CG3718" s="2">
        <v>11</v>
      </c>
      <c r="CH3718" s="2">
        <v>16.399999999999999</v>
      </c>
      <c r="CI3718" s="2">
        <v>13</v>
      </c>
      <c r="CJ3718" s="2">
        <v>19.399999999999999</v>
      </c>
      <c r="CM3718" s="2">
        <v>23</v>
      </c>
      <c r="CN3718" s="2">
        <v>34.299999999999997</v>
      </c>
      <c r="CO3718" s="2">
        <v>20</v>
      </c>
      <c r="CP3718" s="2">
        <v>29.9</v>
      </c>
      <c r="CS3718" s="2">
        <v>24</v>
      </c>
      <c r="CT3718" s="2">
        <v>35.799999999999997</v>
      </c>
      <c r="CV3718" s="2">
        <v>2</v>
      </c>
      <c r="CW3718" s="2">
        <v>5</v>
      </c>
    </row>
    <row r="3719" spans="1:101" ht="12.75" customHeight="1" x14ac:dyDescent="0.2">
      <c r="A3719">
        <v>5</v>
      </c>
      <c r="B3719" s="2">
        <v>3506</v>
      </c>
      <c r="C3719" s="17">
        <v>3.14</v>
      </c>
      <c r="D3719" s="2">
        <v>3.02</v>
      </c>
      <c r="F3719" s="15">
        <v>3.1439999999999997</v>
      </c>
      <c r="G3719" s="17">
        <v>63</v>
      </c>
      <c r="H3719" s="2">
        <v>51</v>
      </c>
      <c r="I3719" s="2">
        <v>81</v>
      </c>
      <c r="J3719" s="2">
        <v>51</v>
      </c>
      <c r="K3719" s="2">
        <v>81</v>
      </c>
      <c r="L3719" s="2">
        <v>81</v>
      </c>
      <c r="M3719" s="2">
        <v>5</v>
      </c>
      <c r="N3719" s="2">
        <v>7.9</v>
      </c>
      <c r="O3719" s="2">
        <v>7</v>
      </c>
      <c r="P3719" s="2">
        <v>11.1</v>
      </c>
      <c r="S3719" s="2">
        <v>25</v>
      </c>
      <c r="T3719" s="2">
        <v>39.700000000000003</v>
      </c>
      <c r="U3719" s="2">
        <v>26</v>
      </c>
      <c r="V3719" s="2">
        <v>41.3</v>
      </c>
      <c r="Y3719" s="2">
        <v>12</v>
      </c>
      <c r="Z3719" s="2">
        <v>19</v>
      </c>
      <c r="AE3719" s="2">
        <v>63</v>
      </c>
      <c r="AF3719" s="2">
        <v>51</v>
      </c>
      <c r="AG3719" s="2">
        <v>81</v>
      </c>
      <c r="AH3719" s="2">
        <v>51</v>
      </c>
      <c r="AI3719" s="2">
        <v>81</v>
      </c>
      <c r="AJ3719" s="2">
        <v>81</v>
      </c>
      <c r="AK3719" s="2">
        <v>9</v>
      </c>
      <c r="AL3719" s="2">
        <v>14.3</v>
      </c>
      <c r="AM3719" s="2">
        <v>3</v>
      </c>
      <c r="AN3719" s="2">
        <v>4.8</v>
      </c>
      <c r="AQ3719" s="2">
        <v>29</v>
      </c>
      <c r="AR3719" s="2">
        <v>46</v>
      </c>
      <c r="AS3719" s="2">
        <v>22</v>
      </c>
      <c r="AT3719" s="2">
        <v>34.9</v>
      </c>
      <c r="AW3719" s="2">
        <v>12</v>
      </c>
      <c r="AX3719" s="2">
        <v>19</v>
      </c>
      <c r="CA3719" s="2">
        <v>63</v>
      </c>
      <c r="CB3719" s="2">
        <v>51</v>
      </c>
      <c r="CC3719" s="2">
        <v>81</v>
      </c>
      <c r="CD3719" s="2">
        <v>51</v>
      </c>
      <c r="CE3719" s="2">
        <v>81</v>
      </c>
      <c r="CF3719" s="2">
        <v>81</v>
      </c>
      <c r="CG3719" s="2">
        <v>4</v>
      </c>
      <c r="CH3719" s="2">
        <v>6.3</v>
      </c>
      <c r="CI3719" s="2">
        <v>8</v>
      </c>
      <c r="CJ3719" s="2">
        <v>12.7</v>
      </c>
      <c r="CM3719" s="2">
        <v>26</v>
      </c>
      <c r="CN3719" s="2">
        <v>41.3</v>
      </c>
      <c r="CO3719" s="2">
        <v>25</v>
      </c>
      <c r="CP3719" s="2">
        <v>39.700000000000003</v>
      </c>
      <c r="CS3719" s="2">
        <v>12</v>
      </c>
      <c r="CT3719" s="2">
        <v>19</v>
      </c>
    </row>
    <row r="3720" spans="1:101" ht="12.75" customHeight="1" x14ac:dyDescent="0.2">
      <c r="A3720">
        <v>5</v>
      </c>
      <c r="B3720" s="2">
        <v>3508</v>
      </c>
      <c r="G3720" s="17">
        <v>6</v>
      </c>
      <c r="AE3720" s="2">
        <v>6</v>
      </c>
      <c r="CA3720" s="2">
        <v>6</v>
      </c>
    </row>
    <row r="3721" spans="1:101" ht="12.75" customHeight="1" x14ac:dyDescent="0.2">
      <c r="A3721">
        <v>5</v>
      </c>
      <c r="B3721" s="2">
        <v>3513</v>
      </c>
      <c r="G3721" s="17">
        <v>8</v>
      </c>
      <c r="AE3721" s="2">
        <v>8</v>
      </c>
      <c r="CA3721" s="2">
        <v>8</v>
      </c>
    </row>
    <row r="3722" spans="1:101" ht="12.75" customHeight="1" x14ac:dyDescent="0.2">
      <c r="A3722">
        <v>5</v>
      </c>
      <c r="B3722" s="2">
        <v>3515</v>
      </c>
      <c r="C3722" s="17">
        <v>2.6</v>
      </c>
      <c r="D3722" s="2">
        <v>2.37</v>
      </c>
      <c r="F3722" s="15">
        <v>2.423</v>
      </c>
      <c r="G3722" s="17">
        <v>97</v>
      </c>
      <c r="H3722" s="2">
        <v>49</v>
      </c>
      <c r="I3722" s="2">
        <v>50.5</v>
      </c>
      <c r="J3722" s="2">
        <v>49</v>
      </c>
      <c r="K3722" s="2">
        <v>50.5</v>
      </c>
      <c r="L3722" s="2">
        <v>50.5</v>
      </c>
      <c r="M3722" s="2">
        <v>13</v>
      </c>
      <c r="N3722" s="2">
        <v>13.4</v>
      </c>
      <c r="O3722" s="2">
        <v>35</v>
      </c>
      <c r="P3722" s="2">
        <v>36.1</v>
      </c>
      <c r="S3722" s="2">
        <v>27</v>
      </c>
      <c r="T3722" s="2">
        <v>27.8</v>
      </c>
      <c r="U3722" s="2">
        <v>22</v>
      </c>
      <c r="V3722" s="2">
        <v>22.7</v>
      </c>
      <c r="Y3722" s="2">
        <v>48</v>
      </c>
      <c r="Z3722" s="2">
        <v>49.5</v>
      </c>
      <c r="AB3722" s="2">
        <v>1</v>
      </c>
      <c r="AC3722" s="2">
        <v>2</v>
      </c>
      <c r="AE3722" s="2">
        <v>98</v>
      </c>
      <c r="AF3722" s="2">
        <v>47</v>
      </c>
      <c r="AG3722" s="2">
        <v>48</v>
      </c>
      <c r="AH3722" s="2">
        <v>47</v>
      </c>
      <c r="AI3722" s="2">
        <v>48</v>
      </c>
      <c r="AJ3722" s="2">
        <v>48</v>
      </c>
      <c r="AK3722" s="2">
        <v>23</v>
      </c>
      <c r="AL3722" s="2">
        <v>23.5</v>
      </c>
      <c r="AM3722" s="2">
        <v>28</v>
      </c>
      <c r="AN3722" s="2">
        <v>28.6</v>
      </c>
      <c r="AQ3722" s="2">
        <v>35</v>
      </c>
      <c r="AR3722" s="2">
        <v>35.700000000000003</v>
      </c>
      <c r="AS3722" s="2">
        <v>12</v>
      </c>
      <c r="AT3722" s="2">
        <v>12.2</v>
      </c>
      <c r="AW3722" s="2">
        <v>51</v>
      </c>
      <c r="AX3722" s="2">
        <v>52</v>
      </c>
      <c r="BA3722" s="2">
        <v>2</v>
      </c>
      <c r="CA3722" s="2">
        <v>97</v>
      </c>
      <c r="CB3722" s="2">
        <v>45</v>
      </c>
      <c r="CC3722" s="2">
        <v>46.4</v>
      </c>
      <c r="CD3722" s="2">
        <v>45</v>
      </c>
      <c r="CE3722" s="2">
        <v>46.4</v>
      </c>
      <c r="CF3722" s="2">
        <v>46.4</v>
      </c>
      <c r="CG3722" s="2">
        <v>24</v>
      </c>
      <c r="CH3722" s="2">
        <v>24.7</v>
      </c>
      <c r="CI3722" s="2">
        <v>28</v>
      </c>
      <c r="CJ3722" s="2">
        <v>28.9</v>
      </c>
      <c r="CM3722" s="2">
        <v>25</v>
      </c>
      <c r="CN3722" s="2">
        <v>25.8</v>
      </c>
      <c r="CO3722" s="2">
        <v>20</v>
      </c>
      <c r="CP3722" s="2">
        <v>20.6</v>
      </c>
      <c r="CS3722" s="2">
        <v>52</v>
      </c>
      <c r="CT3722" s="2">
        <v>53.6</v>
      </c>
      <c r="CV3722" s="2">
        <v>1</v>
      </c>
      <c r="CW3722" s="2">
        <v>2</v>
      </c>
    </row>
    <row r="3723" spans="1:101" ht="12.75" customHeight="1" x14ac:dyDescent="0.2">
      <c r="A3723">
        <v>5</v>
      </c>
      <c r="B3723" s="2">
        <v>3519</v>
      </c>
      <c r="C3723" s="17">
        <v>2.9</v>
      </c>
      <c r="D3723" s="2">
        <v>2.76</v>
      </c>
      <c r="F3723" s="15">
        <v>2.4890000000000003</v>
      </c>
      <c r="G3723" s="17">
        <v>59</v>
      </c>
      <c r="H3723" s="2">
        <v>39</v>
      </c>
      <c r="I3723" s="2">
        <v>66.099999999999994</v>
      </c>
      <c r="J3723" s="2">
        <v>39</v>
      </c>
      <c r="K3723" s="2">
        <v>66.099999999999994</v>
      </c>
      <c r="L3723" s="2">
        <v>66.099999999999994</v>
      </c>
      <c r="M3723" s="2">
        <v>2</v>
      </c>
      <c r="N3723" s="2">
        <v>3.4</v>
      </c>
      <c r="O3723" s="2">
        <v>18</v>
      </c>
      <c r="P3723" s="2">
        <v>30.5</v>
      </c>
      <c r="Q3723" s="2">
        <v>2</v>
      </c>
      <c r="R3723" s="2">
        <v>3.4</v>
      </c>
      <c r="S3723" s="2">
        <v>15</v>
      </c>
      <c r="T3723" s="2">
        <v>25.4</v>
      </c>
      <c r="U3723" s="2">
        <v>22</v>
      </c>
      <c r="V3723" s="2">
        <v>37.299999999999997</v>
      </c>
      <c r="Y3723" s="2">
        <v>20</v>
      </c>
      <c r="Z3723" s="2">
        <v>33.9</v>
      </c>
      <c r="AC3723" s="2">
        <v>5</v>
      </c>
      <c r="AE3723" s="2">
        <v>59</v>
      </c>
      <c r="AF3723" s="2">
        <v>39</v>
      </c>
      <c r="AG3723" s="2">
        <v>66.099999999999994</v>
      </c>
      <c r="AH3723" s="2">
        <v>39</v>
      </c>
      <c r="AI3723" s="2">
        <v>66.099999999999994</v>
      </c>
      <c r="AJ3723" s="2">
        <v>66.099999999999994</v>
      </c>
      <c r="AK3723" s="2">
        <v>6</v>
      </c>
      <c r="AL3723" s="2">
        <v>10.199999999999999</v>
      </c>
      <c r="AM3723" s="2">
        <v>14</v>
      </c>
      <c r="AN3723" s="2">
        <v>23.7</v>
      </c>
      <c r="AO3723" s="2">
        <v>1</v>
      </c>
      <c r="AP3723" s="2">
        <v>1.7</v>
      </c>
      <c r="AQ3723" s="2">
        <v>23</v>
      </c>
      <c r="AR3723" s="2">
        <v>39</v>
      </c>
      <c r="AS3723" s="2">
        <v>15</v>
      </c>
      <c r="AT3723" s="2">
        <v>25.4</v>
      </c>
      <c r="AW3723" s="2">
        <v>20</v>
      </c>
      <c r="AX3723" s="2">
        <v>33.9</v>
      </c>
      <c r="BA3723" s="2">
        <v>5</v>
      </c>
      <c r="CA3723" s="2">
        <v>59</v>
      </c>
      <c r="CB3723" s="2">
        <v>32</v>
      </c>
      <c r="CC3723" s="2">
        <v>54.2</v>
      </c>
      <c r="CD3723" s="2">
        <v>32</v>
      </c>
      <c r="CE3723" s="2">
        <v>54.2</v>
      </c>
      <c r="CF3723" s="2">
        <v>54.2</v>
      </c>
      <c r="CG3723" s="2">
        <v>16</v>
      </c>
      <c r="CH3723" s="2">
        <v>27.1</v>
      </c>
      <c r="CI3723" s="2">
        <v>11</v>
      </c>
      <c r="CJ3723" s="2">
        <v>18.600000000000001</v>
      </c>
      <c r="CM3723" s="2">
        <v>19</v>
      </c>
      <c r="CN3723" s="2">
        <v>32.200000000000003</v>
      </c>
      <c r="CO3723" s="2">
        <v>13</v>
      </c>
      <c r="CP3723" s="2">
        <v>22</v>
      </c>
      <c r="CS3723" s="2">
        <v>27</v>
      </c>
      <c r="CT3723" s="2">
        <v>45.8</v>
      </c>
      <c r="CW3723" s="2">
        <v>5</v>
      </c>
    </row>
    <row r="3724" spans="1:101" ht="12.75" customHeight="1" x14ac:dyDescent="0.2">
      <c r="A3724">
        <v>5</v>
      </c>
      <c r="B3724" s="2">
        <v>3521</v>
      </c>
      <c r="C3724" s="17">
        <v>2.92</v>
      </c>
      <c r="D3724" s="2">
        <v>2.5099999999999998</v>
      </c>
      <c r="F3724" s="15">
        <v>2.5630000000000002</v>
      </c>
      <c r="G3724" s="17">
        <v>76</v>
      </c>
      <c r="H3724" s="2">
        <v>55</v>
      </c>
      <c r="I3724" s="2">
        <v>72.400000000000006</v>
      </c>
      <c r="J3724" s="2">
        <v>55</v>
      </c>
      <c r="K3724" s="2">
        <v>72.400000000000006</v>
      </c>
      <c r="L3724" s="2">
        <v>72.400000000000006</v>
      </c>
      <c r="M3724" s="2">
        <v>5</v>
      </c>
      <c r="N3724" s="2">
        <v>6.6</v>
      </c>
      <c r="O3724" s="2">
        <v>16</v>
      </c>
      <c r="P3724" s="2">
        <v>21.1</v>
      </c>
      <c r="Q3724" s="2">
        <v>1</v>
      </c>
      <c r="R3724" s="2">
        <v>1.3</v>
      </c>
      <c r="S3724" s="2">
        <v>31</v>
      </c>
      <c r="T3724" s="2">
        <v>40.799999999999997</v>
      </c>
      <c r="U3724" s="2">
        <v>23</v>
      </c>
      <c r="V3724" s="2">
        <v>30.3</v>
      </c>
      <c r="Y3724" s="2">
        <v>21</v>
      </c>
      <c r="Z3724" s="2">
        <v>27.6</v>
      </c>
      <c r="AB3724" s="2">
        <v>2</v>
      </c>
      <c r="AC3724" s="2">
        <v>4</v>
      </c>
      <c r="AE3724" s="2">
        <v>76</v>
      </c>
      <c r="AF3724" s="2">
        <v>42</v>
      </c>
      <c r="AG3724" s="2">
        <v>55.3</v>
      </c>
      <c r="AH3724" s="2">
        <v>42</v>
      </c>
      <c r="AI3724" s="2">
        <v>55.3</v>
      </c>
      <c r="AJ3724" s="2">
        <v>55.3</v>
      </c>
      <c r="AK3724" s="2">
        <v>14</v>
      </c>
      <c r="AL3724" s="2">
        <v>18.399999999999999</v>
      </c>
      <c r="AM3724" s="2">
        <v>20</v>
      </c>
      <c r="AN3724" s="2">
        <v>26.3</v>
      </c>
      <c r="AQ3724" s="2">
        <v>31</v>
      </c>
      <c r="AR3724" s="2">
        <v>40.799999999999997</v>
      </c>
      <c r="AS3724" s="2">
        <v>11</v>
      </c>
      <c r="AT3724" s="2">
        <v>14.5</v>
      </c>
      <c r="AW3724" s="2">
        <v>34</v>
      </c>
      <c r="AX3724" s="2">
        <v>44.7</v>
      </c>
      <c r="AZ3724" s="2">
        <v>2</v>
      </c>
      <c r="BA3724" s="2">
        <v>4</v>
      </c>
      <c r="CA3724" s="2">
        <v>76</v>
      </c>
      <c r="CB3724" s="2">
        <v>42</v>
      </c>
      <c r="CC3724" s="2">
        <v>55.3</v>
      </c>
      <c r="CD3724" s="2">
        <v>42</v>
      </c>
      <c r="CE3724" s="2">
        <v>55.3</v>
      </c>
      <c r="CF3724" s="2">
        <v>55.3</v>
      </c>
      <c r="CG3724" s="2">
        <v>14</v>
      </c>
      <c r="CH3724" s="2">
        <v>18.399999999999999</v>
      </c>
      <c r="CI3724" s="2">
        <v>20</v>
      </c>
      <c r="CJ3724" s="2">
        <v>26.3</v>
      </c>
      <c r="CM3724" s="2">
        <v>27</v>
      </c>
      <c r="CN3724" s="2">
        <v>35.5</v>
      </c>
      <c r="CO3724" s="2">
        <v>15</v>
      </c>
      <c r="CP3724" s="2">
        <v>19.7</v>
      </c>
      <c r="CS3724" s="2">
        <v>34</v>
      </c>
      <c r="CT3724" s="2">
        <v>44.7</v>
      </c>
      <c r="CV3724" s="2">
        <v>2</v>
      </c>
      <c r="CW3724" s="2">
        <v>4</v>
      </c>
    </row>
    <row r="3725" spans="1:101" ht="12.75" customHeight="1" x14ac:dyDescent="0.2">
      <c r="A3725">
        <v>5</v>
      </c>
      <c r="B3725" s="2">
        <v>3522</v>
      </c>
    </row>
    <row r="3726" spans="1:101" ht="12.75" customHeight="1" x14ac:dyDescent="0.2">
      <c r="A3726">
        <v>5</v>
      </c>
      <c r="B3726" s="2">
        <v>3525</v>
      </c>
      <c r="C3726" s="17">
        <v>2.67</v>
      </c>
      <c r="D3726" s="2">
        <v>2.48</v>
      </c>
      <c r="F3726" s="15">
        <v>2.5169999999999999</v>
      </c>
      <c r="G3726" s="17">
        <v>52</v>
      </c>
      <c r="H3726" s="2">
        <v>30</v>
      </c>
      <c r="I3726" s="2">
        <v>57.7</v>
      </c>
      <c r="J3726" s="2">
        <v>30</v>
      </c>
      <c r="K3726" s="2">
        <v>57.7</v>
      </c>
      <c r="L3726" s="2">
        <v>57.7</v>
      </c>
      <c r="M3726" s="2">
        <v>7</v>
      </c>
      <c r="N3726" s="2">
        <v>13.5</v>
      </c>
      <c r="O3726" s="2">
        <v>15</v>
      </c>
      <c r="P3726" s="2">
        <v>28.8</v>
      </c>
      <c r="Q3726" s="2">
        <v>2</v>
      </c>
      <c r="R3726" s="2">
        <v>3.8</v>
      </c>
      <c r="S3726" s="2">
        <v>10</v>
      </c>
      <c r="T3726" s="2">
        <v>19.2</v>
      </c>
      <c r="U3726" s="2">
        <v>18</v>
      </c>
      <c r="V3726" s="2">
        <v>34.6</v>
      </c>
      <c r="Y3726" s="2">
        <v>22</v>
      </c>
      <c r="Z3726" s="2">
        <v>42.3</v>
      </c>
      <c r="AE3726" s="2">
        <v>52</v>
      </c>
      <c r="AF3726" s="2">
        <v>27</v>
      </c>
      <c r="AG3726" s="2">
        <v>51.9</v>
      </c>
      <c r="AH3726" s="2">
        <v>27</v>
      </c>
      <c r="AI3726" s="2">
        <v>51.9</v>
      </c>
      <c r="AJ3726" s="2">
        <v>51.9</v>
      </c>
      <c r="AK3726" s="2">
        <v>14</v>
      </c>
      <c r="AL3726" s="2">
        <v>26.9</v>
      </c>
      <c r="AM3726" s="2">
        <v>11</v>
      </c>
      <c r="AN3726" s="2">
        <v>21.2</v>
      </c>
      <c r="AQ3726" s="2">
        <v>15</v>
      </c>
      <c r="AR3726" s="2">
        <v>28.8</v>
      </c>
      <c r="AS3726" s="2">
        <v>12</v>
      </c>
      <c r="AT3726" s="2">
        <v>23.1</v>
      </c>
      <c r="AW3726" s="2">
        <v>25</v>
      </c>
      <c r="AX3726" s="2">
        <v>48.1</v>
      </c>
      <c r="CA3726" s="2">
        <v>52</v>
      </c>
      <c r="CB3726" s="2">
        <v>29</v>
      </c>
      <c r="CC3726" s="2">
        <v>55.8</v>
      </c>
      <c r="CD3726" s="2">
        <v>29</v>
      </c>
      <c r="CE3726" s="2">
        <v>55.8</v>
      </c>
      <c r="CF3726" s="2">
        <v>55.8</v>
      </c>
      <c r="CG3726" s="2">
        <v>14</v>
      </c>
      <c r="CH3726" s="2">
        <v>26.9</v>
      </c>
      <c r="CI3726" s="2">
        <v>9</v>
      </c>
      <c r="CJ3726" s="2">
        <v>17.3</v>
      </c>
      <c r="CK3726" s="2">
        <v>1</v>
      </c>
      <c r="CL3726" s="2">
        <v>1.9</v>
      </c>
      <c r="CM3726" s="2">
        <v>13</v>
      </c>
      <c r="CN3726" s="2">
        <v>25</v>
      </c>
      <c r="CO3726" s="2">
        <v>15</v>
      </c>
      <c r="CP3726" s="2">
        <v>28.8</v>
      </c>
      <c r="CS3726" s="2">
        <v>23</v>
      </c>
      <c r="CT3726" s="2">
        <v>44.2</v>
      </c>
    </row>
    <row r="3727" spans="1:101" ht="12.75" customHeight="1" x14ac:dyDescent="0.2">
      <c r="A3727">
        <v>5</v>
      </c>
      <c r="B3727" s="2">
        <v>3527</v>
      </c>
      <c r="C3727" s="17">
        <v>3.63</v>
      </c>
      <c r="D3727" s="2">
        <v>3.29</v>
      </c>
      <c r="F3727" s="15">
        <v>3.3149999999999999</v>
      </c>
      <c r="G3727" s="17">
        <v>80</v>
      </c>
      <c r="H3727" s="2">
        <v>75</v>
      </c>
      <c r="I3727" s="2">
        <v>93.8</v>
      </c>
      <c r="J3727" s="2">
        <v>75</v>
      </c>
      <c r="K3727" s="2">
        <v>93.8</v>
      </c>
      <c r="L3727" s="2">
        <v>93.8</v>
      </c>
      <c r="M3727" s="2">
        <v>2</v>
      </c>
      <c r="N3727" s="2">
        <v>2.5</v>
      </c>
      <c r="O3727" s="2">
        <v>3</v>
      </c>
      <c r="P3727" s="2">
        <v>3.8</v>
      </c>
      <c r="S3727" s="2">
        <v>18</v>
      </c>
      <c r="T3727" s="2">
        <v>22.5</v>
      </c>
      <c r="U3727" s="2">
        <v>57</v>
      </c>
      <c r="V3727" s="2">
        <v>71.3</v>
      </c>
      <c r="Y3727" s="2">
        <v>5</v>
      </c>
      <c r="Z3727" s="2">
        <v>6.3</v>
      </c>
      <c r="AE3727" s="2">
        <v>80</v>
      </c>
      <c r="AF3727" s="2">
        <v>69</v>
      </c>
      <c r="AG3727" s="2">
        <v>86.3</v>
      </c>
      <c r="AH3727" s="2">
        <v>69</v>
      </c>
      <c r="AI3727" s="2">
        <v>86.3</v>
      </c>
      <c r="AJ3727" s="2">
        <v>86.3</v>
      </c>
      <c r="AK3727" s="2">
        <v>6</v>
      </c>
      <c r="AL3727" s="2">
        <v>7.5</v>
      </c>
      <c r="AM3727" s="2">
        <v>5</v>
      </c>
      <c r="AN3727" s="2">
        <v>6.3</v>
      </c>
      <c r="AQ3727" s="2">
        <v>29</v>
      </c>
      <c r="AR3727" s="2">
        <v>36.299999999999997</v>
      </c>
      <c r="AS3727" s="2">
        <v>40</v>
      </c>
      <c r="AT3727" s="2">
        <v>50</v>
      </c>
      <c r="AW3727" s="2">
        <v>11</v>
      </c>
      <c r="AX3727" s="2">
        <v>13.8</v>
      </c>
      <c r="CA3727" s="2">
        <v>80</v>
      </c>
      <c r="CB3727" s="2">
        <v>71</v>
      </c>
      <c r="CC3727" s="2">
        <v>88.8</v>
      </c>
      <c r="CD3727" s="2">
        <v>71</v>
      </c>
      <c r="CE3727" s="2">
        <v>88.8</v>
      </c>
      <c r="CF3727" s="2">
        <v>88.8</v>
      </c>
      <c r="CG3727" s="2">
        <v>5</v>
      </c>
      <c r="CH3727" s="2">
        <v>6.3</v>
      </c>
      <c r="CI3727" s="2">
        <v>4</v>
      </c>
      <c r="CJ3727" s="2">
        <v>5</v>
      </c>
      <c r="CM3727" s="2">
        <v>32</v>
      </c>
      <c r="CN3727" s="2">
        <v>40</v>
      </c>
      <c r="CO3727" s="2">
        <v>39</v>
      </c>
      <c r="CP3727" s="2">
        <v>48.8</v>
      </c>
      <c r="CS3727" s="2">
        <v>9</v>
      </c>
      <c r="CT3727" s="2">
        <v>11.3</v>
      </c>
    </row>
    <row r="3728" spans="1:101" ht="12.75" customHeight="1" x14ac:dyDescent="0.2">
      <c r="A3728">
        <v>5</v>
      </c>
      <c r="B3728" s="2">
        <v>3529</v>
      </c>
      <c r="C3728" s="17">
        <v>3.67</v>
      </c>
      <c r="D3728" s="2">
        <v>3.5</v>
      </c>
      <c r="F3728" s="15">
        <v>3.5789999999999997</v>
      </c>
      <c r="G3728" s="17">
        <v>76</v>
      </c>
      <c r="H3728" s="2">
        <v>72</v>
      </c>
      <c r="I3728" s="2">
        <v>94.7</v>
      </c>
      <c r="J3728" s="2">
        <v>72</v>
      </c>
      <c r="K3728" s="2">
        <v>94.7</v>
      </c>
      <c r="L3728" s="2">
        <v>94.7</v>
      </c>
      <c r="M3728" s="2">
        <v>2</v>
      </c>
      <c r="N3728" s="2">
        <v>2.6</v>
      </c>
      <c r="O3728" s="2">
        <v>2</v>
      </c>
      <c r="P3728" s="2">
        <v>2.6</v>
      </c>
      <c r="S3728" s="2">
        <v>15</v>
      </c>
      <c r="T3728" s="2">
        <v>19.7</v>
      </c>
      <c r="U3728" s="2">
        <v>57</v>
      </c>
      <c r="V3728" s="2">
        <v>75</v>
      </c>
      <c r="Y3728" s="2">
        <v>4</v>
      </c>
      <c r="Z3728" s="2">
        <v>5.3</v>
      </c>
      <c r="AE3728" s="2">
        <v>76</v>
      </c>
      <c r="AF3728" s="2">
        <v>70</v>
      </c>
      <c r="AG3728" s="2">
        <v>92.1</v>
      </c>
      <c r="AH3728" s="2">
        <v>70</v>
      </c>
      <c r="AI3728" s="2">
        <v>92.1</v>
      </c>
      <c r="AJ3728" s="2">
        <v>92.1</v>
      </c>
      <c r="AK3728" s="2">
        <v>2</v>
      </c>
      <c r="AL3728" s="2">
        <v>2.6</v>
      </c>
      <c r="AM3728" s="2">
        <v>4</v>
      </c>
      <c r="AN3728" s="2">
        <v>5.3</v>
      </c>
      <c r="AQ3728" s="2">
        <v>24</v>
      </c>
      <c r="AR3728" s="2">
        <v>31.6</v>
      </c>
      <c r="AS3728" s="2">
        <v>46</v>
      </c>
      <c r="AT3728" s="2">
        <v>60.5</v>
      </c>
      <c r="AW3728" s="2">
        <v>6</v>
      </c>
      <c r="AX3728" s="2">
        <v>7.9</v>
      </c>
      <c r="CA3728" s="2">
        <v>75</v>
      </c>
      <c r="CB3728" s="2">
        <v>69</v>
      </c>
      <c r="CC3728" s="2">
        <v>90.8</v>
      </c>
      <c r="CD3728" s="2">
        <v>69</v>
      </c>
      <c r="CE3728" s="2">
        <v>90.8</v>
      </c>
      <c r="CF3728" s="2">
        <v>92</v>
      </c>
      <c r="CG3728" s="2">
        <v>4</v>
      </c>
      <c r="CH3728" s="2">
        <v>5.3</v>
      </c>
      <c r="CI3728" s="2">
        <v>2</v>
      </c>
      <c r="CJ3728" s="2">
        <v>2.6</v>
      </c>
      <c r="CM3728" s="2">
        <v>12</v>
      </c>
      <c r="CN3728" s="2">
        <v>15.8</v>
      </c>
      <c r="CO3728" s="2">
        <v>57</v>
      </c>
      <c r="CP3728" s="2">
        <v>75</v>
      </c>
      <c r="CQ3728" s="2">
        <v>1</v>
      </c>
      <c r="CR3728" s="2">
        <v>1.3</v>
      </c>
      <c r="CS3728" s="2">
        <v>7</v>
      </c>
      <c r="CT3728" s="2">
        <v>9.1999999999999993</v>
      </c>
    </row>
    <row r="3729" spans="1:101" ht="12.75" customHeight="1" x14ac:dyDescent="0.2">
      <c r="A3729">
        <v>5</v>
      </c>
      <c r="B3729" s="2">
        <v>3530</v>
      </c>
      <c r="G3729" s="17">
        <v>5</v>
      </c>
      <c r="AE3729" s="2">
        <v>5</v>
      </c>
      <c r="CA3729" s="2">
        <v>5</v>
      </c>
    </row>
    <row r="3730" spans="1:101" ht="12.75" customHeight="1" x14ac:dyDescent="0.2">
      <c r="A3730">
        <v>5</v>
      </c>
      <c r="B3730" s="2">
        <v>3531</v>
      </c>
      <c r="C3730" s="17">
        <v>2.8</v>
      </c>
      <c r="D3730" s="2">
        <v>2.57</v>
      </c>
      <c r="F3730" s="15">
        <v>2.3919999999999999</v>
      </c>
      <c r="G3730" s="17">
        <v>45</v>
      </c>
      <c r="H3730" s="2">
        <v>31</v>
      </c>
      <c r="I3730" s="2">
        <v>67.400000000000006</v>
      </c>
      <c r="J3730" s="2">
        <v>31</v>
      </c>
      <c r="K3730" s="2">
        <v>67.400000000000006</v>
      </c>
      <c r="L3730" s="2">
        <v>68.900000000000006</v>
      </c>
      <c r="M3730" s="2">
        <v>6</v>
      </c>
      <c r="N3730" s="2">
        <v>13</v>
      </c>
      <c r="O3730" s="2">
        <v>8</v>
      </c>
      <c r="P3730" s="2">
        <v>17.399999999999999</v>
      </c>
      <c r="Q3730" s="2">
        <v>2</v>
      </c>
      <c r="R3730" s="2">
        <v>4.3</v>
      </c>
      <c r="S3730" s="2">
        <v>9</v>
      </c>
      <c r="T3730" s="2">
        <v>19.600000000000001</v>
      </c>
      <c r="U3730" s="2">
        <v>20</v>
      </c>
      <c r="V3730" s="2">
        <v>43.5</v>
      </c>
      <c r="W3730" s="2">
        <v>1</v>
      </c>
      <c r="X3730" s="2">
        <v>2.2000000000000002</v>
      </c>
      <c r="Y3730" s="2">
        <v>15</v>
      </c>
      <c r="Z3730" s="2">
        <v>32.6</v>
      </c>
      <c r="AB3730" s="2">
        <v>1</v>
      </c>
      <c r="AE3730" s="2">
        <v>46</v>
      </c>
      <c r="AF3730" s="2">
        <v>29</v>
      </c>
      <c r="AG3730" s="2">
        <v>63</v>
      </c>
      <c r="AH3730" s="2">
        <v>29</v>
      </c>
      <c r="AI3730" s="2">
        <v>63</v>
      </c>
      <c r="AJ3730" s="2">
        <v>63</v>
      </c>
      <c r="AK3730" s="2">
        <v>6</v>
      </c>
      <c r="AL3730" s="2">
        <v>13</v>
      </c>
      <c r="AM3730" s="2">
        <v>11</v>
      </c>
      <c r="AN3730" s="2">
        <v>23.9</v>
      </c>
      <c r="AO3730" s="2">
        <v>2</v>
      </c>
      <c r="AP3730" s="2">
        <v>4.3</v>
      </c>
      <c r="AQ3730" s="2">
        <v>18</v>
      </c>
      <c r="AR3730" s="2">
        <v>39.1</v>
      </c>
      <c r="AS3730" s="2">
        <v>9</v>
      </c>
      <c r="AT3730" s="2">
        <v>19.600000000000001</v>
      </c>
      <c r="AW3730" s="2">
        <v>17</v>
      </c>
      <c r="AX3730" s="2">
        <v>37</v>
      </c>
      <c r="AZ3730" s="2">
        <v>1</v>
      </c>
      <c r="CA3730" s="2">
        <v>45</v>
      </c>
      <c r="CB3730" s="2">
        <v>29</v>
      </c>
      <c r="CC3730" s="2">
        <v>63</v>
      </c>
      <c r="CD3730" s="2">
        <v>29</v>
      </c>
      <c r="CE3730" s="2">
        <v>63</v>
      </c>
      <c r="CF3730" s="2">
        <v>64.400000000000006</v>
      </c>
      <c r="CG3730" s="2">
        <v>6</v>
      </c>
      <c r="CH3730" s="2">
        <v>13</v>
      </c>
      <c r="CI3730" s="2">
        <v>10</v>
      </c>
      <c r="CJ3730" s="2">
        <v>21.7</v>
      </c>
      <c r="CK3730" s="2">
        <v>4</v>
      </c>
      <c r="CL3730" s="2">
        <v>8.6999999999999993</v>
      </c>
      <c r="CM3730" s="2">
        <v>16</v>
      </c>
      <c r="CN3730" s="2">
        <v>34.799999999999997</v>
      </c>
      <c r="CO3730" s="2">
        <v>9</v>
      </c>
      <c r="CP3730" s="2">
        <v>19.600000000000001</v>
      </c>
      <c r="CQ3730" s="2">
        <v>1</v>
      </c>
      <c r="CR3730" s="2">
        <v>2.2000000000000002</v>
      </c>
      <c r="CS3730" s="2">
        <v>17</v>
      </c>
      <c r="CT3730" s="2">
        <v>37</v>
      </c>
      <c r="CV3730" s="2">
        <v>1</v>
      </c>
    </row>
    <row r="3731" spans="1:101" ht="12.75" customHeight="1" x14ac:dyDescent="0.2">
      <c r="A3731">
        <v>5</v>
      </c>
      <c r="B3731" s="2">
        <v>3532</v>
      </c>
      <c r="C3731" s="17">
        <v>3.07</v>
      </c>
      <c r="D3731" s="2">
        <v>2.65</v>
      </c>
      <c r="F3731" s="15">
        <v>2.5049999999999999</v>
      </c>
      <c r="G3731" s="17">
        <v>69</v>
      </c>
      <c r="H3731" s="2">
        <v>52</v>
      </c>
      <c r="I3731" s="2">
        <v>75.400000000000006</v>
      </c>
      <c r="J3731" s="2">
        <v>52</v>
      </c>
      <c r="K3731" s="2">
        <v>75.400000000000006</v>
      </c>
      <c r="L3731" s="2">
        <v>75.400000000000006</v>
      </c>
      <c r="M3731" s="2">
        <v>4</v>
      </c>
      <c r="N3731" s="2">
        <v>5.8</v>
      </c>
      <c r="O3731" s="2">
        <v>13</v>
      </c>
      <c r="P3731" s="2">
        <v>18.8</v>
      </c>
      <c r="S3731" s="2">
        <v>26</v>
      </c>
      <c r="T3731" s="2">
        <v>37.700000000000003</v>
      </c>
      <c r="U3731" s="2">
        <v>26</v>
      </c>
      <c r="V3731" s="2">
        <v>37.700000000000003</v>
      </c>
      <c r="Y3731" s="2">
        <v>17</v>
      </c>
      <c r="Z3731" s="2">
        <v>24.6</v>
      </c>
      <c r="AC3731" s="2">
        <v>6</v>
      </c>
      <c r="AE3731" s="2">
        <v>69</v>
      </c>
      <c r="AF3731" s="2">
        <v>40</v>
      </c>
      <c r="AG3731" s="2">
        <v>58</v>
      </c>
      <c r="AH3731" s="2">
        <v>40</v>
      </c>
      <c r="AI3731" s="2">
        <v>58</v>
      </c>
      <c r="AJ3731" s="2">
        <v>58</v>
      </c>
      <c r="AK3731" s="2">
        <v>12</v>
      </c>
      <c r="AL3731" s="2">
        <v>17.399999999999999</v>
      </c>
      <c r="AM3731" s="2">
        <v>17</v>
      </c>
      <c r="AN3731" s="2">
        <v>24.6</v>
      </c>
      <c r="AQ3731" s="2">
        <v>23</v>
      </c>
      <c r="AR3731" s="2">
        <v>33.299999999999997</v>
      </c>
      <c r="AS3731" s="2">
        <v>17</v>
      </c>
      <c r="AT3731" s="2">
        <v>24.6</v>
      </c>
      <c r="AW3731" s="2">
        <v>29</v>
      </c>
      <c r="AX3731" s="2">
        <v>42</v>
      </c>
      <c r="BA3731" s="2">
        <v>6</v>
      </c>
      <c r="CA3731" s="2">
        <v>69</v>
      </c>
      <c r="CB3731" s="2">
        <v>35</v>
      </c>
      <c r="CC3731" s="2">
        <v>50.7</v>
      </c>
      <c r="CD3731" s="2">
        <v>35</v>
      </c>
      <c r="CE3731" s="2">
        <v>50.7</v>
      </c>
      <c r="CF3731" s="2">
        <v>50.7</v>
      </c>
      <c r="CG3731" s="2">
        <v>15</v>
      </c>
      <c r="CH3731" s="2">
        <v>21.7</v>
      </c>
      <c r="CI3731" s="2">
        <v>19</v>
      </c>
      <c r="CJ3731" s="2">
        <v>27.5</v>
      </c>
      <c r="CM3731" s="2">
        <v>20</v>
      </c>
      <c r="CN3731" s="2">
        <v>29</v>
      </c>
      <c r="CO3731" s="2">
        <v>15</v>
      </c>
      <c r="CP3731" s="2">
        <v>21.7</v>
      </c>
      <c r="CS3731" s="2">
        <v>34</v>
      </c>
      <c r="CT3731" s="2">
        <v>49.3</v>
      </c>
      <c r="CW3731" s="2">
        <v>6</v>
      </c>
    </row>
    <row r="3732" spans="1:101" ht="12.75" customHeight="1" x14ac:dyDescent="0.2">
      <c r="A3732">
        <v>5</v>
      </c>
      <c r="B3732" s="2">
        <v>3533</v>
      </c>
      <c r="C3732" s="17">
        <v>3.33</v>
      </c>
      <c r="D3732" s="2">
        <v>3</v>
      </c>
      <c r="F3732" s="15">
        <v>3.145</v>
      </c>
      <c r="G3732" s="17">
        <v>76</v>
      </c>
      <c r="H3732" s="2">
        <v>57</v>
      </c>
      <c r="I3732" s="2">
        <v>75</v>
      </c>
      <c r="J3732" s="2">
        <v>57</v>
      </c>
      <c r="K3732" s="2">
        <v>75</v>
      </c>
      <c r="L3732" s="2">
        <v>75</v>
      </c>
      <c r="O3732" s="2">
        <v>19</v>
      </c>
      <c r="P3732" s="2">
        <v>25</v>
      </c>
      <c r="S3732" s="2">
        <v>13</v>
      </c>
      <c r="T3732" s="2">
        <v>17.100000000000001</v>
      </c>
      <c r="U3732" s="2">
        <v>44</v>
      </c>
      <c r="V3732" s="2">
        <v>57.9</v>
      </c>
      <c r="Y3732" s="2">
        <v>19</v>
      </c>
      <c r="Z3732" s="2">
        <v>25</v>
      </c>
      <c r="AC3732" s="2">
        <v>5</v>
      </c>
      <c r="AE3732" s="2">
        <v>76</v>
      </c>
      <c r="AF3732" s="2">
        <v>56</v>
      </c>
      <c r="AG3732" s="2">
        <v>73.7</v>
      </c>
      <c r="AH3732" s="2">
        <v>56</v>
      </c>
      <c r="AI3732" s="2">
        <v>73.7</v>
      </c>
      <c r="AJ3732" s="2">
        <v>73.7</v>
      </c>
      <c r="AK3732" s="2">
        <v>7</v>
      </c>
      <c r="AL3732" s="2">
        <v>9.1999999999999993</v>
      </c>
      <c r="AM3732" s="2">
        <v>13</v>
      </c>
      <c r="AN3732" s="2">
        <v>17.100000000000001</v>
      </c>
      <c r="AQ3732" s="2">
        <v>29</v>
      </c>
      <c r="AR3732" s="2">
        <v>38.200000000000003</v>
      </c>
      <c r="AS3732" s="2">
        <v>27</v>
      </c>
      <c r="AT3732" s="2">
        <v>35.5</v>
      </c>
      <c r="AW3732" s="2">
        <v>20</v>
      </c>
      <c r="AX3732" s="2">
        <v>26.3</v>
      </c>
      <c r="BA3732" s="2">
        <v>5</v>
      </c>
      <c r="CA3732" s="2">
        <v>76</v>
      </c>
      <c r="CB3732" s="2">
        <v>57</v>
      </c>
      <c r="CC3732" s="2">
        <v>75</v>
      </c>
      <c r="CD3732" s="2">
        <v>57</v>
      </c>
      <c r="CE3732" s="2">
        <v>75</v>
      </c>
      <c r="CF3732" s="2">
        <v>75</v>
      </c>
      <c r="CG3732" s="2">
        <v>8</v>
      </c>
      <c r="CH3732" s="2">
        <v>10.5</v>
      </c>
      <c r="CI3732" s="2">
        <v>11</v>
      </c>
      <c r="CJ3732" s="2">
        <v>14.5</v>
      </c>
      <c r="CM3732" s="2">
        <v>19</v>
      </c>
      <c r="CN3732" s="2">
        <v>25</v>
      </c>
      <c r="CO3732" s="2">
        <v>38</v>
      </c>
      <c r="CP3732" s="2">
        <v>50</v>
      </c>
      <c r="CS3732" s="2">
        <v>19</v>
      </c>
      <c r="CT3732" s="2">
        <v>25</v>
      </c>
      <c r="CW3732" s="2">
        <v>5</v>
      </c>
    </row>
    <row r="3733" spans="1:101" ht="12.75" customHeight="1" x14ac:dyDescent="0.2">
      <c r="A3733">
        <v>5</v>
      </c>
      <c r="B3733" s="2">
        <v>3534</v>
      </c>
      <c r="C3733" s="17">
        <v>2.63</v>
      </c>
      <c r="D3733" s="2">
        <v>2.65</v>
      </c>
      <c r="F3733" s="15">
        <v>2.5510000000000002</v>
      </c>
      <c r="G3733" s="17">
        <v>51</v>
      </c>
      <c r="H3733" s="2">
        <v>31</v>
      </c>
      <c r="I3733" s="2">
        <v>60.8</v>
      </c>
      <c r="J3733" s="2">
        <v>31</v>
      </c>
      <c r="K3733" s="2">
        <v>60.8</v>
      </c>
      <c r="L3733" s="2">
        <v>60.8</v>
      </c>
      <c r="M3733" s="2">
        <v>7</v>
      </c>
      <c r="N3733" s="2">
        <v>13.7</v>
      </c>
      <c r="O3733" s="2">
        <v>13</v>
      </c>
      <c r="P3733" s="2">
        <v>25.5</v>
      </c>
      <c r="Q3733" s="2">
        <v>3</v>
      </c>
      <c r="R3733" s="2">
        <v>5.9</v>
      </c>
      <c r="S3733" s="2">
        <v>11</v>
      </c>
      <c r="T3733" s="2">
        <v>21.6</v>
      </c>
      <c r="U3733" s="2">
        <v>17</v>
      </c>
      <c r="V3733" s="2">
        <v>33.299999999999997</v>
      </c>
      <c r="Y3733" s="2">
        <v>20</v>
      </c>
      <c r="Z3733" s="2">
        <v>39.200000000000003</v>
      </c>
      <c r="AB3733" s="2">
        <v>1</v>
      </c>
      <c r="AC3733" s="2">
        <v>3</v>
      </c>
      <c r="AE3733" s="2">
        <v>51</v>
      </c>
      <c r="AF3733" s="2">
        <v>32</v>
      </c>
      <c r="AG3733" s="2">
        <v>62.7</v>
      </c>
      <c r="AH3733" s="2">
        <v>32</v>
      </c>
      <c r="AI3733" s="2">
        <v>62.7</v>
      </c>
      <c r="AJ3733" s="2">
        <v>62.7</v>
      </c>
      <c r="AK3733" s="2">
        <v>12</v>
      </c>
      <c r="AL3733" s="2">
        <v>23.5</v>
      </c>
      <c r="AM3733" s="2">
        <v>7</v>
      </c>
      <c r="AN3733" s="2">
        <v>13.7</v>
      </c>
      <c r="AQ3733" s="2">
        <v>19</v>
      </c>
      <c r="AR3733" s="2">
        <v>37.299999999999997</v>
      </c>
      <c r="AS3733" s="2">
        <v>13</v>
      </c>
      <c r="AT3733" s="2">
        <v>25.5</v>
      </c>
      <c r="AW3733" s="2">
        <v>19</v>
      </c>
      <c r="AX3733" s="2">
        <v>37.299999999999997</v>
      </c>
      <c r="AZ3733" s="2">
        <v>1</v>
      </c>
      <c r="BA3733" s="2">
        <v>3</v>
      </c>
      <c r="CA3733" s="2">
        <v>51</v>
      </c>
      <c r="CB3733" s="2">
        <v>32</v>
      </c>
      <c r="CC3733" s="2">
        <v>62.7</v>
      </c>
      <c r="CD3733" s="2">
        <v>32</v>
      </c>
      <c r="CE3733" s="2">
        <v>62.7</v>
      </c>
      <c r="CF3733" s="2">
        <v>62.7</v>
      </c>
      <c r="CG3733" s="2">
        <v>9</v>
      </c>
      <c r="CH3733" s="2">
        <v>17.600000000000001</v>
      </c>
      <c r="CI3733" s="2">
        <v>10</v>
      </c>
      <c r="CJ3733" s="2">
        <v>19.600000000000001</v>
      </c>
      <c r="CK3733" s="2">
        <v>2</v>
      </c>
      <c r="CL3733" s="2">
        <v>3.9</v>
      </c>
      <c r="CM3733" s="2">
        <v>19</v>
      </c>
      <c r="CN3733" s="2">
        <v>37.299999999999997</v>
      </c>
      <c r="CO3733" s="2">
        <v>11</v>
      </c>
      <c r="CP3733" s="2">
        <v>21.6</v>
      </c>
      <c r="CS3733" s="2">
        <v>19</v>
      </c>
      <c r="CT3733" s="2">
        <v>37.299999999999997</v>
      </c>
      <c r="CV3733" s="2">
        <v>1</v>
      </c>
      <c r="CW3733" s="2">
        <v>3</v>
      </c>
    </row>
    <row r="3734" spans="1:101" ht="12.75" customHeight="1" x14ac:dyDescent="0.2">
      <c r="A3734">
        <v>5</v>
      </c>
      <c r="B3734" s="2">
        <v>3536</v>
      </c>
      <c r="C3734" s="17">
        <v>3.27</v>
      </c>
      <c r="D3734" s="2">
        <v>2.9</v>
      </c>
      <c r="F3734" s="15">
        <v>2.6349999999999998</v>
      </c>
      <c r="G3734" s="17">
        <v>60</v>
      </c>
      <c r="H3734" s="2">
        <v>45</v>
      </c>
      <c r="I3734" s="2">
        <v>75</v>
      </c>
      <c r="J3734" s="2">
        <v>45</v>
      </c>
      <c r="K3734" s="2">
        <v>75</v>
      </c>
      <c r="L3734" s="2">
        <v>75</v>
      </c>
      <c r="M3734" s="2">
        <v>3</v>
      </c>
      <c r="N3734" s="2">
        <v>5</v>
      </c>
      <c r="O3734" s="2">
        <v>12</v>
      </c>
      <c r="P3734" s="2">
        <v>20</v>
      </c>
      <c r="S3734" s="2">
        <v>11</v>
      </c>
      <c r="T3734" s="2">
        <v>18.3</v>
      </c>
      <c r="U3734" s="2">
        <v>34</v>
      </c>
      <c r="V3734" s="2">
        <v>56.7</v>
      </c>
      <c r="Y3734" s="2">
        <v>15</v>
      </c>
      <c r="Z3734" s="2">
        <v>25</v>
      </c>
      <c r="AB3734" s="2">
        <v>1</v>
      </c>
      <c r="AE3734" s="2">
        <v>59</v>
      </c>
      <c r="AF3734" s="2">
        <v>41</v>
      </c>
      <c r="AG3734" s="2">
        <v>68.3</v>
      </c>
      <c r="AH3734" s="2">
        <v>41</v>
      </c>
      <c r="AI3734" s="2">
        <v>68.3</v>
      </c>
      <c r="AJ3734" s="2">
        <v>69.5</v>
      </c>
      <c r="AK3734" s="2">
        <v>8</v>
      </c>
      <c r="AL3734" s="2">
        <v>13.3</v>
      </c>
      <c r="AM3734" s="2">
        <v>10</v>
      </c>
      <c r="AN3734" s="2">
        <v>16.7</v>
      </c>
      <c r="AQ3734" s="2">
        <v>18</v>
      </c>
      <c r="AR3734" s="2">
        <v>30</v>
      </c>
      <c r="AS3734" s="2">
        <v>23</v>
      </c>
      <c r="AT3734" s="2">
        <v>38.299999999999997</v>
      </c>
      <c r="AU3734" s="2">
        <v>1</v>
      </c>
      <c r="AV3734" s="2">
        <v>1.7</v>
      </c>
      <c r="AW3734" s="2">
        <v>19</v>
      </c>
      <c r="AX3734" s="2">
        <v>31.7</v>
      </c>
      <c r="AZ3734" s="2">
        <v>1</v>
      </c>
      <c r="CA3734" s="2">
        <v>59</v>
      </c>
      <c r="CB3734" s="2">
        <v>31</v>
      </c>
      <c r="CC3734" s="2">
        <v>51.7</v>
      </c>
      <c r="CD3734" s="2">
        <v>31</v>
      </c>
      <c r="CE3734" s="2">
        <v>51.7</v>
      </c>
      <c r="CF3734" s="2">
        <v>52.5</v>
      </c>
      <c r="CG3734" s="2">
        <v>10</v>
      </c>
      <c r="CH3734" s="2">
        <v>16.7</v>
      </c>
      <c r="CI3734" s="2">
        <v>18</v>
      </c>
      <c r="CJ3734" s="2">
        <v>30</v>
      </c>
      <c r="CM3734" s="2">
        <v>12</v>
      </c>
      <c r="CN3734" s="2">
        <v>20</v>
      </c>
      <c r="CO3734" s="2">
        <v>19</v>
      </c>
      <c r="CP3734" s="2">
        <v>31.7</v>
      </c>
      <c r="CQ3734" s="2">
        <v>1</v>
      </c>
      <c r="CR3734" s="2">
        <v>1.7</v>
      </c>
      <c r="CS3734" s="2">
        <v>29</v>
      </c>
      <c r="CT3734" s="2">
        <v>48.3</v>
      </c>
      <c r="CV3734" s="2">
        <v>1</v>
      </c>
    </row>
    <row r="3735" spans="1:101" ht="12.75" customHeight="1" x14ac:dyDescent="0.2">
      <c r="A3735">
        <v>5</v>
      </c>
      <c r="B3735" s="2">
        <v>3537</v>
      </c>
      <c r="C3735" s="17">
        <v>3.21</v>
      </c>
      <c r="D3735" s="2">
        <v>2.82</v>
      </c>
      <c r="F3735" s="15">
        <v>3</v>
      </c>
      <c r="G3735" s="17">
        <v>97</v>
      </c>
      <c r="H3735" s="2">
        <v>75</v>
      </c>
      <c r="I3735" s="2">
        <v>76.5</v>
      </c>
      <c r="J3735" s="2">
        <v>75</v>
      </c>
      <c r="K3735" s="2">
        <v>76.5</v>
      </c>
      <c r="L3735" s="2">
        <v>77.3</v>
      </c>
      <c r="M3735" s="2">
        <v>2</v>
      </c>
      <c r="N3735" s="2">
        <v>2</v>
      </c>
      <c r="O3735" s="2">
        <v>20</v>
      </c>
      <c r="P3735" s="2">
        <v>20.399999999999999</v>
      </c>
      <c r="S3735" s="2">
        <v>27</v>
      </c>
      <c r="T3735" s="2">
        <v>27.6</v>
      </c>
      <c r="U3735" s="2">
        <v>48</v>
      </c>
      <c r="V3735" s="2">
        <v>49</v>
      </c>
      <c r="W3735" s="2">
        <v>1</v>
      </c>
      <c r="X3735" s="2">
        <v>1</v>
      </c>
      <c r="Y3735" s="2">
        <v>23</v>
      </c>
      <c r="Z3735" s="2">
        <v>23.5</v>
      </c>
      <c r="AE3735" s="2">
        <v>98</v>
      </c>
      <c r="AF3735" s="2">
        <v>61</v>
      </c>
      <c r="AG3735" s="2">
        <v>62.2</v>
      </c>
      <c r="AH3735" s="2">
        <v>61</v>
      </c>
      <c r="AI3735" s="2">
        <v>62.2</v>
      </c>
      <c r="AJ3735" s="2">
        <v>62.2</v>
      </c>
      <c r="AK3735" s="2">
        <v>10</v>
      </c>
      <c r="AL3735" s="2">
        <v>10.199999999999999</v>
      </c>
      <c r="AM3735" s="2">
        <v>27</v>
      </c>
      <c r="AN3735" s="2">
        <v>27.6</v>
      </c>
      <c r="AQ3735" s="2">
        <v>32</v>
      </c>
      <c r="AR3735" s="2">
        <v>32.700000000000003</v>
      </c>
      <c r="AS3735" s="2">
        <v>29</v>
      </c>
      <c r="AT3735" s="2">
        <v>29.6</v>
      </c>
      <c r="AW3735" s="2">
        <v>37</v>
      </c>
      <c r="AX3735" s="2">
        <v>37.799999999999997</v>
      </c>
      <c r="CA3735" s="2">
        <v>98</v>
      </c>
      <c r="CB3735" s="2">
        <v>72</v>
      </c>
      <c r="CC3735" s="2">
        <v>73.5</v>
      </c>
      <c r="CD3735" s="2">
        <v>72</v>
      </c>
      <c r="CE3735" s="2">
        <v>73.5</v>
      </c>
      <c r="CF3735" s="2">
        <v>73.5</v>
      </c>
      <c r="CG3735" s="2">
        <v>9</v>
      </c>
      <c r="CH3735" s="2">
        <v>9.1999999999999993</v>
      </c>
      <c r="CI3735" s="2">
        <v>17</v>
      </c>
      <c r="CJ3735" s="2">
        <v>17.3</v>
      </c>
      <c r="CM3735" s="2">
        <v>37</v>
      </c>
      <c r="CN3735" s="2">
        <v>37.799999999999997</v>
      </c>
      <c r="CO3735" s="2">
        <v>35</v>
      </c>
      <c r="CP3735" s="2">
        <v>35.700000000000003</v>
      </c>
      <c r="CS3735" s="2">
        <v>26</v>
      </c>
      <c r="CT3735" s="2">
        <v>26.5</v>
      </c>
    </row>
    <row r="3736" spans="1:101" ht="12.75" customHeight="1" x14ac:dyDescent="0.2">
      <c r="A3736">
        <v>5</v>
      </c>
      <c r="B3736" s="2">
        <v>3539</v>
      </c>
      <c r="C3736" s="17">
        <v>3.27</v>
      </c>
      <c r="D3736" s="2">
        <v>3.2</v>
      </c>
      <c r="F3736" s="15">
        <v>3.3639999999999999</v>
      </c>
      <c r="G3736" s="17">
        <v>119</v>
      </c>
      <c r="H3736" s="2">
        <v>96</v>
      </c>
      <c r="I3736" s="2">
        <v>80.7</v>
      </c>
      <c r="J3736" s="2">
        <v>96</v>
      </c>
      <c r="K3736" s="2">
        <v>80.7</v>
      </c>
      <c r="L3736" s="2">
        <v>80.7</v>
      </c>
      <c r="M3736" s="2">
        <v>5</v>
      </c>
      <c r="N3736" s="2">
        <v>4.2</v>
      </c>
      <c r="O3736" s="2">
        <v>18</v>
      </c>
      <c r="P3736" s="2">
        <v>15.1</v>
      </c>
      <c r="Q3736" s="2">
        <v>1</v>
      </c>
      <c r="R3736" s="2">
        <v>0.8</v>
      </c>
      <c r="S3736" s="2">
        <v>32</v>
      </c>
      <c r="T3736" s="2">
        <v>26.9</v>
      </c>
      <c r="U3736" s="2">
        <v>63</v>
      </c>
      <c r="V3736" s="2">
        <v>52.9</v>
      </c>
      <c r="Y3736" s="2">
        <v>23</v>
      </c>
      <c r="Z3736" s="2">
        <v>19.3</v>
      </c>
      <c r="AE3736" s="2">
        <v>119</v>
      </c>
      <c r="AF3736" s="2">
        <v>100</v>
      </c>
      <c r="AG3736" s="2">
        <v>84</v>
      </c>
      <c r="AH3736" s="2">
        <v>100</v>
      </c>
      <c r="AI3736" s="2">
        <v>84</v>
      </c>
      <c r="AJ3736" s="2">
        <v>84</v>
      </c>
      <c r="AK3736" s="2">
        <v>8</v>
      </c>
      <c r="AL3736" s="2">
        <v>6.7</v>
      </c>
      <c r="AM3736" s="2">
        <v>11</v>
      </c>
      <c r="AN3736" s="2">
        <v>9.1999999999999993</v>
      </c>
      <c r="AQ3736" s="2">
        <v>49</v>
      </c>
      <c r="AR3736" s="2">
        <v>41.2</v>
      </c>
      <c r="AS3736" s="2">
        <v>51</v>
      </c>
      <c r="AT3736" s="2">
        <v>42.9</v>
      </c>
      <c r="AW3736" s="2">
        <v>19</v>
      </c>
      <c r="AX3736" s="2">
        <v>16</v>
      </c>
      <c r="CA3736" s="2">
        <v>119</v>
      </c>
      <c r="CB3736" s="2">
        <v>105</v>
      </c>
      <c r="CC3736" s="2">
        <v>88.2</v>
      </c>
      <c r="CD3736" s="2">
        <v>105</v>
      </c>
      <c r="CE3736" s="2">
        <v>88.2</v>
      </c>
      <c r="CF3736" s="2">
        <v>88.2</v>
      </c>
      <c r="CG3736" s="2">
        <v>7</v>
      </c>
      <c r="CH3736" s="2">
        <v>5.9</v>
      </c>
      <c r="CI3736" s="2">
        <v>7</v>
      </c>
      <c r="CJ3736" s="2">
        <v>5.9</v>
      </c>
      <c r="CM3736" s="2">
        <v>41</v>
      </c>
      <c r="CN3736" s="2">
        <v>34.5</v>
      </c>
      <c r="CO3736" s="2">
        <v>64</v>
      </c>
      <c r="CP3736" s="2">
        <v>53.8</v>
      </c>
      <c r="CS3736" s="2">
        <v>14</v>
      </c>
      <c r="CT3736" s="2">
        <v>11.8</v>
      </c>
    </row>
    <row r="3737" spans="1:101" ht="12.75" customHeight="1" x14ac:dyDescent="0.2">
      <c r="A3737">
        <v>5</v>
      </c>
      <c r="B3737" s="2">
        <v>3540</v>
      </c>
      <c r="C3737" s="17">
        <v>3.46</v>
      </c>
      <c r="D3737" s="2">
        <v>2.89</v>
      </c>
      <c r="F3737" s="15">
        <v>3.2130000000000001</v>
      </c>
      <c r="G3737" s="17">
        <v>37</v>
      </c>
      <c r="H3737" s="2">
        <v>31</v>
      </c>
      <c r="I3737" s="2">
        <v>83.8</v>
      </c>
      <c r="J3737" s="2">
        <v>31</v>
      </c>
      <c r="K3737" s="2">
        <v>83.8</v>
      </c>
      <c r="L3737" s="2">
        <v>83.8</v>
      </c>
      <c r="O3737" s="2">
        <v>6</v>
      </c>
      <c r="P3737" s="2">
        <v>16.2</v>
      </c>
      <c r="S3737" s="2">
        <v>8</v>
      </c>
      <c r="T3737" s="2">
        <v>21.6</v>
      </c>
      <c r="U3737" s="2">
        <v>23</v>
      </c>
      <c r="V3737" s="2">
        <v>62.2</v>
      </c>
      <c r="Y3737" s="2">
        <v>6</v>
      </c>
      <c r="Z3737" s="2">
        <v>16.2</v>
      </c>
      <c r="AB3737" s="2">
        <v>2</v>
      </c>
      <c r="AC3737" s="2">
        <v>3</v>
      </c>
      <c r="AE3737" s="2">
        <v>37</v>
      </c>
      <c r="AF3737" s="2">
        <v>24</v>
      </c>
      <c r="AG3737" s="2">
        <v>64.900000000000006</v>
      </c>
      <c r="AH3737" s="2">
        <v>24</v>
      </c>
      <c r="AI3737" s="2">
        <v>64.900000000000006</v>
      </c>
      <c r="AJ3737" s="2">
        <v>64.900000000000006</v>
      </c>
      <c r="AK3737" s="2">
        <v>6</v>
      </c>
      <c r="AL3737" s="2">
        <v>16.2</v>
      </c>
      <c r="AM3737" s="2">
        <v>7</v>
      </c>
      <c r="AN3737" s="2">
        <v>18.899999999999999</v>
      </c>
      <c r="AQ3737" s="2">
        <v>9</v>
      </c>
      <c r="AR3737" s="2">
        <v>24.3</v>
      </c>
      <c r="AS3737" s="2">
        <v>15</v>
      </c>
      <c r="AT3737" s="2">
        <v>40.5</v>
      </c>
      <c r="AW3737" s="2">
        <v>13</v>
      </c>
      <c r="AX3737" s="2">
        <v>35.1</v>
      </c>
      <c r="AZ3737" s="2">
        <v>2</v>
      </c>
      <c r="BA3737" s="2">
        <v>3</v>
      </c>
      <c r="CA3737" s="2">
        <v>37</v>
      </c>
      <c r="CB3737" s="2">
        <v>30</v>
      </c>
      <c r="CC3737" s="2">
        <v>81.099999999999994</v>
      </c>
      <c r="CD3737" s="2">
        <v>30</v>
      </c>
      <c r="CE3737" s="2">
        <v>81.099999999999994</v>
      </c>
      <c r="CF3737" s="2">
        <v>81.099999999999994</v>
      </c>
      <c r="CG3737" s="2">
        <v>3</v>
      </c>
      <c r="CH3737" s="2">
        <v>8.1</v>
      </c>
      <c r="CI3737" s="2">
        <v>4</v>
      </c>
      <c r="CJ3737" s="2">
        <v>10.8</v>
      </c>
      <c r="CM3737" s="2">
        <v>12</v>
      </c>
      <c r="CN3737" s="2">
        <v>32.4</v>
      </c>
      <c r="CO3737" s="2">
        <v>18</v>
      </c>
      <c r="CP3737" s="2">
        <v>48.6</v>
      </c>
      <c r="CS3737" s="2">
        <v>7</v>
      </c>
      <c r="CT3737" s="2">
        <v>18.899999999999999</v>
      </c>
      <c r="CV3737" s="2">
        <v>2</v>
      </c>
      <c r="CW3737" s="2">
        <v>3</v>
      </c>
    </row>
    <row r="3738" spans="1:101" ht="12.75" customHeight="1" x14ac:dyDescent="0.2">
      <c r="A3738">
        <v>5</v>
      </c>
      <c r="B3738" s="2">
        <v>3543</v>
      </c>
      <c r="G3738" s="17">
        <v>1</v>
      </c>
      <c r="AE3738" s="2">
        <v>1</v>
      </c>
      <c r="CA3738" s="2">
        <v>1</v>
      </c>
    </row>
    <row r="3739" spans="1:101" ht="12.75" customHeight="1" x14ac:dyDescent="0.2">
      <c r="A3739">
        <v>5</v>
      </c>
      <c r="B3739" s="2">
        <v>3545</v>
      </c>
      <c r="C3739" s="17">
        <v>3.34</v>
      </c>
      <c r="D3739" s="2">
        <v>2.69</v>
      </c>
      <c r="F3739" s="15">
        <v>3.1430000000000002</v>
      </c>
      <c r="G3739" s="17">
        <v>120</v>
      </c>
      <c r="H3739" s="2">
        <v>99</v>
      </c>
      <c r="I3739" s="2">
        <v>82.5</v>
      </c>
      <c r="J3739" s="2">
        <v>99</v>
      </c>
      <c r="K3739" s="2">
        <v>82.5</v>
      </c>
      <c r="L3739" s="2">
        <v>82.5</v>
      </c>
      <c r="M3739" s="2">
        <v>3</v>
      </c>
      <c r="N3739" s="2">
        <v>2.5</v>
      </c>
      <c r="O3739" s="2">
        <v>18</v>
      </c>
      <c r="P3739" s="2">
        <v>15</v>
      </c>
      <c r="Q3739" s="2">
        <v>1</v>
      </c>
      <c r="R3739" s="2">
        <v>0.8</v>
      </c>
      <c r="S3739" s="2">
        <v>30</v>
      </c>
      <c r="T3739" s="2">
        <v>25</v>
      </c>
      <c r="U3739" s="2">
        <v>68</v>
      </c>
      <c r="V3739" s="2">
        <v>56.7</v>
      </c>
      <c r="Y3739" s="2">
        <v>21</v>
      </c>
      <c r="Z3739" s="2">
        <v>17.5</v>
      </c>
      <c r="AC3739" s="2">
        <v>2</v>
      </c>
      <c r="AE3739" s="2">
        <v>120</v>
      </c>
      <c r="AF3739" s="2">
        <v>81</v>
      </c>
      <c r="AG3739" s="2">
        <v>67.5</v>
      </c>
      <c r="AH3739" s="2">
        <v>81</v>
      </c>
      <c r="AI3739" s="2">
        <v>67.5</v>
      </c>
      <c r="AJ3739" s="2">
        <v>67.5</v>
      </c>
      <c r="AK3739" s="2">
        <v>15</v>
      </c>
      <c r="AL3739" s="2">
        <v>12.5</v>
      </c>
      <c r="AM3739" s="2">
        <v>24</v>
      </c>
      <c r="AN3739" s="2">
        <v>20</v>
      </c>
      <c r="AO3739" s="2">
        <v>2</v>
      </c>
      <c r="AP3739" s="2">
        <v>1.7</v>
      </c>
      <c r="AQ3739" s="2">
        <v>56</v>
      </c>
      <c r="AR3739" s="2">
        <v>46.7</v>
      </c>
      <c r="AS3739" s="2">
        <v>23</v>
      </c>
      <c r="AT3739" s="2">
        <v>19.2</v>
      </c>
      <c r="AW3739" s="2">
        <v>39</v>
      </c>
      <c r="AX3739" s="2">
        <v>32.5</v>
      </c>
      <c r="BA3739" s="2">
        <v>2</v>
      </c>
      <c r="CA3739" s="2">
        <v>120</v>
      </c>
      <c r="CB3739" s="2">
        <v>97</v>
      </c>
      <c r="CC3739" s="2">
        <v>80.8</v>
      </c>
      <c r="CD3739" s="2">
        <v>97</v>
      </c>
      <c r="CE3739" s="2">
        <v>80.8</v>
      </c>
      <c r="CF3739" s="2">
        <v>80.8</v>
      </c>
      <c r="CG3739" s="2">
        <v>10</v>
      </c>
      <c r="CH3739" s="2">
        <v>8.3000000000000007</v>
      </c>
      <c r="CI3739" s="2">
        <v>13</v>
      </c>
      <c r="CJ3739" s="2">
        <v>10.8</v>
      </c>
      <c r="CM3739" s="2">
        <v>47</v>
      </c>
      <c r="CN3739" s="2">
        <v>39.200000000000003</v>
      </c>
      <c r="CO3739" s="2">
        <v>50</v>
      </c>
      <c r="CP3739" s="2">
        <v>41.7</v>
      </c>
      <c r="CS3739" s="2">
        <v>23</v>
      </c>
      <c r="CT3739" s="2">
        <v>19.2</v>
      </c>
      <c r="CW3739" s="2">
        <v>2</v>
      </c>
    </row>
    <row r="3740" spans="1:101" ht="12.75" customHeight="1" x14ac:dyDescent="0.2">
      <c r="A3740">
        <v>5</v>
      </c>
      <c r="B3740" s="2">
        <v>3547</v>
      </c>
      <c r="C3740" s="17">
        <v>2.92</v>
      </c>
      <c r="D3740" s="2">
        <v>2.52</v>
      </c>
      <c r="F3740" s="15">
        <v>2.5649999999999999</v>
      </c>
      <c r="G3740" s="17">
        <v>48</v>
      </c>
      <c r="H3740" s="2">
        <v>31</v>
      </c>
      <c r="I3740" s="2">
        <v>64.599999999999994</v>
      </c>
      <c r="J3740" s="2">
        <v>31</v>
      </c>
      <c r="K3740" s="2">
        <v>64.599999999999994</v>
      </c>
      <c r="L3740" s="2">
        <v>64.599999999999994</v>
      </c>
      <c r="M3740" s="2">
        <v>6</v>
      </c>
      <c r="N3740" s="2">
        <v>12.5</v>
      </c>
      <c r="O3740" s="2">
        <v>11</v>
      </c>
      <c r="P3740" s="2">
        <v>22.9</v>
      </c>
      <c r="S3740" s="2">
        <v>12</v>
      </c>
      <c r="T3740" s="2">
        <v>25</v>
      </c>
      <c r="U3740" s="2">
        <v>19</v>
      </c>
      <c r="V3740" s="2">
        <v>39.6</v>
      </c>
      <c r="Y3740" s="2">
        <v>17</v>
      </c>
      <c r="Z3740" s="2">
        <v>35.4</v>
      </c>
      <c r="AE3740" s="2">
        <v>48</v>
      </c>
      <c r="AF3740" s="2">
        <v>26</v>
      </c>
      <c r="AG3740" s="2">
        <v>54.2</v>
      </c>
      <c r="AH3740" s="2">
        <v>26</v>
      </c>
      <c r="AI3740" s="2">
        <v>54.2</v>
      </c>
      <c r="AJ3740" s="2">
        <v>54.2</v>
      </c>
      <c r="AK3740" s="2">
        <v>8</v>
      </c>
      <c r="AL3740" s="2">
        <v>16.7</v>
      </c>
      <c r="AM3740" s="2">
        <v>14</v>
      </c>
      <c r="AN3740" s="2">
        <v>29.2</v>
      </c>
      <c r="AQ3740" s="2">
        <v>19</v>
      </c>
      <c r="AR3740" s="2">
        <v>39.6</v>
      </c>
      <c r="AS3740" s="2">
        <v>7</v>
      </c>
      <c r="AT3740" s="2">
        <v>14.6</v>
      </c>
      <c r="AW3740" s="2">
        <v>22</v>
      </c>
      <c r="AX3740" s="2">
        <v>45.8</v>
      </c>
      <c r="CA3740" s="2">
        <v>48</v>
      </c>
      <c r="CB3740" s="2">
        <v>27</v>
      </c>
      <c r="CC3740" s="2">
        <v>56.3</v>
      </c>
      <c r="CD3740" s="2">
        <v>27</v>
      </c>
      <c r="CE3740" s="2">
        <v>56.3</v>
      </c>
      <c r="CF3740" s="2">
        <v>56.3</v>
      </c>
      <c r="CG3740" s="2">
        <v>7</v>
      </c>
      <c r="CH3740" s="2">
        <v>14.6</v>
      </c>
      <c r="CI3740" s="2">
        <v>14</v>
      </c>
      <c r="CJ3740" s="2">
        <v>29.2</v>
      </c>
      <c r="CM3740" s="2">
        <v>20</v>
      </c>
      <c r="CN3740" s="2">
        <v>41.7</v>
      </c>
      <c r="CO3740" s="2">
        <v>7</v>
      </c>
      <c r="CP3740" s="2">
        <v>14.6</v>
      </c>
      <c r="CS3740" s="2">
        <v>21</v>
      </c>
      <c r="CT3740" s="2">
        <v>43.8</v>
      </c>
    </row>
    <row r="3741" spans="1:101" ht="12.75" customHeight="1" x14ac:dyDescent="0.2">
      <c r="A3741">
        <v>5</v>
      </c>
      <c r="B3741" s="2">
        <v>3548</v>
      </c>
      <c r="C3741" s="17">
        <v>3.73</v>
      </c>
      <c r="D3741" s="2">
        <v>3.59</v>
      </c>
      <c r="F3741" s="15">
        <v>3.8139999999999996</v>
      </c>
      <c r="G3741" s="17">
        <v>71</v>
      </c>
      <c r="H3741" s="2">
        <v>66</v>
      </c>
      <c r="I3741" s="2">
        <v>93</v>
      </c>
      <c r="J3741" s="2">
        <v>66</v>
      </c>
      <c r="K3741" s="2">
        <v>93</v>
      </c>
      <c r="L3741" s="2">
        <v>93</v>
      </c>
      <c r="M3741" s="2">
        <v>1</v>
      </c>
      <c r="N3741" s="2">
        <v>1.4</v>
      </c>
      <c r="O3741" s="2">
        <v>4</v>
      </c>
      <c r="P3741" s="2">
        <v>5.6</v>
      </c>
      <c r="S3741" s="2">
        <v>8</v>
      </c>
      <c r="T3741" s="2">
        <v>11.3</v>
      </c>
      <c r="U3741" s="2">
        <v>58</v>
      </c>
      <c r="V3741" s="2">
        <v>81.7</v>
      </c>
      <c r="Y3741" s="2">
        <v>5</v>
      </c>
      <c r="Z3741" s="2">
        <v>7</v>
      </c>
      <c r="AB3741" s="2">
        <v>1</v>
      </c>
      <c r="AE3741" s="2">
        <v>71</v>
      </c>
      <c r="AF3741" s="2">
        <v>65</v>
      </c>
      <c r="AG3741" s="2">
        <v>91.5</v>
      </c>
      <c r="AH3741" s="2">
        <v>65</v>
      </c>
      <c r="AI3741" s="2">
        <v>91.5</v>
      </c>
      <c r="AJ3741" s="2">
        <v>91.5</v>
      </c>
      <c r="AK3741" s="2">
        <v>2</v>
      </c>
      <c r="AL3741" s="2">
        <v>2.8</v>
      </c>
      <c r="AM3741" s="2">
        <v>4</v>
      </c>
      <c r="AN3741" s="2">
        <v>5.6</v>
      </c>
      <c r="AQ3741" s="2">
        <v>15</v>
      </c>
      <c r="AR3741" s="2">
        <v>21.1</v>
      </c>
      <c r="AS3741" s="2">
        <v>50</v>
      </c>
      <c r="AT3741" s="2">
        <v>70.400000000000006</v>
      </c>
      <c r="AW3741" s="2">
        <v>6</v>
      </c>
      <c r="AX3741" s="2">
        <v>8.5</v>
      </c>
      <c r="AY3741" s="2">
        <v>1</v>
      </c>
      <c r="CA3741" s="2">
        <v>70</v>
      </c>
      <c r="CB3741" s="2">
        <v>67</v>
      </c>
      <c r="CC3741" s="2">
        <v>95.7</v>
      </c>
      <c r="CD3741" s="2">
        <v>67</v>
      </c>
      <c r="CE3741" s="2">
        <v>95.7</v>
      </c>
      <c r="CF3741" s="2">
        <v>95.7</v>
      </c>
      <c r="CG3741" s="2">
        <v>2</v>
      </c>
      <c r="CH3741" s="2">
        <v>2.9</v>
      </c>
      <c r="CI3741" s="2">
        <v>1</v>
      </c>
      <c r="CJ3741" s="2">
        <v>1.4</v>
      </c>
      <c r="CM3741" s="2">
        <v>5</v>
      </c>
      <c r="CN3741" s="2">
        <v>7.1</v>
      </c>
      <c r="CO3741" s="2">
        <v>62</v>
      </c>
      <c r="CP3741" s="2">
        <v>88.6</v>
      </c>
      <c r="CS3741" s="2">
        <v>3</v>
      </c>
      <c r="CT3741" s="2">
        <v>4.3</v>
      </c>
      <c r="CU3741" s="2">
        <v>1</v>
      </c>
      <c r="CV3741" s="2">
        <v>1</v>
      </c>
    </row>
    <row r="3742" spans="1:101" ht="12.75" customHeight="1" x14ac:dyDescent="0.2">
      <c r="A3742">
        <v>5</v>
      </c>
      <c r="B3742" s="2">
        <v>3550</v>
      </c>
      <c r="C3742" s="17">
        <v>3.39</v>
      </c>
      <c r="D3742" s="2">
        <v>3.03</v>
      </c>
      <c r="F3742" s="15">
        <v>3.1760000000000002</v>
      </c>
      <c r="G3742" s="17">
        <v>75</v>
      </c>
      <c r="H3742" s="2">
        <v>62</v>
      </c>
      <c r="I3742" s="2">
        <v>82.7</v>
      </c>
      <c r="J3742" s="2">
        <v>62</v>
      </c>
      <c r="K3742" s="2">
        <v>82.7</v>
      </c>
      <c r="L3742" s="2">
        <v>82.7</v>
      </c>
      <c r="M3742" s="2">
        <v>1</v>
      </c>
      <c r="N3742" s="2">
        <v>1.3</v>
      </c>
      <c r="O3742" s="2">
        <v>12</v>
      </c>
      <c r="P3742" s="2">
        <v>16</v>
      </c>
      <c r="S3742" s="2">
        <v>19</v>
      </c>
      <c r="T3742" s="2">
        <v>25.3</v>
      </c>
      <c r="U3742" s="2">
        <v>43</v>
      </c>
      <c r="V3742" s="2">
        <v>57.3</v>
      </c>
      <c r="Y3742" s="2">
        <v>13</v>
      </c>
      <c r="Z3742" s="2">
        <v>17.3</v>
      </c>
      <c r="AB3742" s="2">
        <v>1</v>
      </c>
      <c r="AE3742" s="2">
        <v>75</v>
      </c>
      <c r="AF3742" s="2">
        <v>55</v>
      </c>
      <c r="AG3742" s="2">
        <v>73.3</v>
      </c>
      <c r="AH3742" s="2">
        <v>55</v>
      </c>
      <c r="AI3742" s="2">
        <v>73.3</v>
      </c>
      <c r="AJ3742" s="2">
        <v>73.3</v>
      </c>
      <c r="AK3742" s="2">
        <v>4</v>
      </c>
      <c r="AL3742" s="2">
        <v>5.3</v>
      </c>
      <c r="AM3742" s="2">
        <v>16</v>
      </c>
      <c r="AN3742" s="2">
        <v>21.3</v>
      </c>
      <c r="AQ3742" s="2">
        <v>29</v>
      </c>
      <c r="AR3742" s="2">
        <v>38.700000000000003</v>
      </c>
      <c r="AS3742" s="2">
        <v>26</v>
      </c>
      <c r="AT3742" s="2">
        <v>34.700000000000003</v>
      </c>
      <c r="AW3742" s="2">
        <v>20</v>
      </c>
      <c r="AX3742" s="2">
        <v>26.7</v>
      </c>
      <c r="AZ3742" s="2">
        <v>1</v>
      </c>
      <c r="CA3742" s="2">
        <v>75</v>
      </c>
      <c r="CB3742" s="2">
        <v>61</v>
      </c>
      <c r="CC3742" s="2">
        <v>81.3</v>
      </c>
      <c r="CD3742" s="2">
        <v>61</v>
      </c>
      <c r="CE3742" s="2">
        <v>81.3</v>
      </c>
      <c r="CF3742" s="2">
        <v>81.3</v>
      </c>
      <c r="CG3742" s="2">
        <v>5</v>
      </c>
      <c r="CH3742" s="2">
        <v>6.7</v>
      </c>
      <c r="CI3742" s="2">
        <v>9</v>
      </c>
      <c r="CJ3742" s="2">
        <v>12</v>
      </c>
      <c r="CM3742" s="2">
        <v>29</v>
      </c>
      <c r="CN3742" s="2">
        <v>38.700000000000003</v>
      </c>
      <c r="CO3742" s="2">
        <v>32</v>
      </c>
      <c r="CP3742" s="2">
        <v>42.7</v>
      </c>
      <c r="CS3742" s="2">
        <v>14</v>
      </c>
      <c r="CT3742" s="2">
        <v>18.7</v>
      </c>
      <c r="CV3742" s="2">
        <v>1</v>
      </c>
    </row>
    <row r="3743" spans="1:101" ht="12.75" customHeight="1" x14ac:dyDescent="0.2">
      <c r="A3743">
        <v>5</v>
      </c>
      <c r="B3743" s="2">
        <v>3554</v>
      </c>
      <c r="G3743" s="17">
        <v>9</v>
      </c>
      <c r="AE3743" s="2">
        <v>9</v>
      </c>
      <c r="CA3743" s="2">
        <v>9</v>
      </c>
    </row>
    <row r="3744" spans="1:101" ht="12.75" customHeight="1" x14ac:dyDescent="0.2">
      <c r="A3744">
        <v>5</v>
      </c>
      <c r="B3744" s="2">
        <v>3555</v>
      </c>
      <c r="C3744" s="17">
        <v>2.67</v>
      </c>
      <c r="D3744" s="2">
        <v>2.2000000000000002</v>
      </c>
      <c r="F3744" s="15">
        <v>2.35</v>
      </c>
      <c r="G3744" s="17">
        <v>40</v>
      </c>
      <c r="H3744" s="2">
        <v>21</v>
      </c>
      <c r="I3744" s="2">
        <v>52.5</v>
      </c>
      <c r="J3744" s="2">
        <v>21</v>
      </c>
      <c r="K3744" s="2">
        <v>52.5</v>
      </c>
      <c r="L3744" s="2">
        <v>52.5</v>
      </c>
      <c r="M3744" s="2">
        <v>2</v>
      </c>
      <c r="N3744" s="2">
        <v>5</v>
      </c>
      <c r="O3744" s="2">
        <v>17</v>
      </c>
      <c r="P3744" s="2">
        <v>42.5</v>
      </c>
      <c r="S3744" s="2">
        <v>13</v>
      </c>
      <c r="T3744" s="2">
        <v>32.5</v>
      </c>
      <c r="U3744" s="2">
        <v>8</v>
      </c>
      <c r="V3744" s="2">
        <v>20</v>
      </c>
      <c r="Y3744" s="2">
        <v>19</v>
      </c>
      <c r="Z3744" s="2">
        <v>47.5</v>
      </c>
      <c r="AE3744" s="2">
        <v>40</v>
      </c>
      <c r="AF3744" s="2">
        <v>15</v>
      </c>
      <c r="AG3744" s="2">
        <v>37.5</v>
      </c>
      <c r="AH3744" s="2">
        <v>15</v>
      </c>
      <c r="AI3744" s="2">
        <v>37.5</v>
      </c>
      <c r="AJ3744" s="2">
        <v>37.5</v>
      </c>
      <c r="AK3744" s="2">
        <v>10</v>
      </c>
      <c r="AL3744" s="2">
        <v>25</v>
      </c>
      <c r="AM3744" s="2">
        <v>15</v>
      </c>
      <c r="AN3744" s="2">
        <v>37.5</v>
      </c>
      <c r="AQ3744" s="2">
        <v>12</v>
      </c>
      <c r="AR3744" s="2">
        <v>30</v>
      </c>
      <c r="AS3744" s="2">
        <v>3</v>
      </c>
      <c r="AT3744" s="2">
        <v>7.5</v>
      </c>
      <c r="AW3744" s="2">
        <v>25</v>
      </c>
      <c r="AX3744" s="2">
        <v>62.5</v>
      </c>
      <c r="CA3744" s="2">
        <v>40</v>
      </c>
      <c r="CB3744" s="2">
        <v>20</v>
      </c>
      <c r="CC3744" s="2">
        <v>50</v>
      </c>
      <c r="CD3744" s="2">
        <v>20</v>
      </c>
      <c r="CE3744" s="2">
        <v>50</v>
      </c>
      <c r="CF3744" s="2">
        <v>50</v>
      </c>
      <c r="CG3744" s="2">
        <v>9</v>
      </c>
      <c r="CH3744" s="2">
        <v>22.5</v>
      </c>
      <c r="CI3744" s="2">
        <v>11</v>
      </c>
      <c r="CJ3744" s="2">
        <v>27.5</v>
      </c>
      <c r="CM3744" s="2">
        <v>17</v>
      </c>
      <c r="CN3744" s="2">
        <v>42.5</v>
      </c>
      <c r="CO3744" s="2">
        <v>3</v>
      </c>
      <c r="CP3744" s="2">
        <v>7.5</v>
      </c>
      <c r="CS3744" s="2">
        <v>20</v>
      </c>
      <c r="CT3744" s="2">
        <v>50</v>
      </c>
    </row>
    <row r="3745" spans="1:101" ht="12.75" customHeight="1" x14ac:dyDescent="0.2">
      <c r="A3745">
        <v>5</v>
      </c>
      <c r="B3745" s="2">
        <v>3556</v>
      </c>
      <c r="C3745" s="17">
        <v>3.25</v>
      </c>
      <c r="D3745" s="2">
        <v>2.75</v>
      </c>
      <c r="F3745" s="15">
        <v>2.5649999999999999</v>
      </c>
      <c r="G3745" s="17">
        <v>16</v>
      </c>
      <c r="H3745" s="2">
        <v>11</v>
      </c>
      <c r="I3745" s="2">
        <v>68.8</v>
      </c>
      <c r="J3745" s="2">
        <v>11</v>
      </c>
      <c r="K3745" s="2">
        <v>68.8</v>
      </c>
      <c r="L3745" s="2">
        <v>68.8</v>
      </c>
      <c r="M3745" s="2">
        <v>1</v>
      </c>
      <c r="N3745" s="2">
        <v>6.3</v>
      </c>
      <c r="O3745" s="2">
        <v>4</v>
      </c>
      <c r="P3745" s="2">
        <v>25</v>
      </c>
      <c r="S3745" s="2">
        <v>1</v>
      </c>
      <c r="T3745" s="2">
        <v>6.3</v>
      </c>
      <c r="U3745" s="2">
        <v>10</v>
      </c>
      <c r="V3745" s="2">
        <v>62.5</v>
      </c>
      <c r="Y3745" s="2">
        <v>5</v>
      </c>
      <c r="Z3745" s="2">
        <v>31.3</v>
      </c>
      <c r="AE3745" s="2">
        <v>16</v>
      </c>
      <c r="AF3745" s="2">
        <v>12</v>
      </c>
      <c r="AG3745" s="2">
        <v>75</v>
      </c>
      <c r="AH3745" s="2">
        <v>12</v>
      </c>
      <c r="AI3745" s="2">
        <v>75</v>
      </c>
      <c r="AJ3745" s="2">
        <v>75</v>
      </c>
      <c r="AK3745" s="2">
        <v>2</v>
      </c>
      <c r="AL3745" s="2">
        <v>12.5</v>
      </c>
      <c r="AM3745" s="2">
        <v>2</v>
      </c>
      <c r="AN3745" s="2">
        <v>12.5</v>
      </c>
      <c r="AQ3745" s="2">
        <v>10</v>
      </c>
      <c r="AR3745" s="2">
        <v>62.5</v>
      </c>
      <c r="AS3745" s="2">
        <v>2</v>
      </c>
      <c r="AT3745" s="2">
        <v>12.5</v>
      </c>
      <c r="AW3745" s="2">
        <v>4</v>
      </c>
      <c r="AX3745" s="2">
        <v>25</v>
      </c>
      <c r="CA3745" s="2">
        <v>16</v>
      </c>
      <c r="CB3745" s="2">
        <v>9</v>
      </c>
      <c r="CC3745" s="2">
        <v>56.3</v>
      </c>
      <c r="CD3745" s="2">
        <v>9</v>
      </c>
      <c r="CE3745" s="2">
        <v>56.3</v>
      </c>
      <c r="CF3745" s="2">
        <v>56.3</v>
      </c>
      <c r="CG3745" s="2">
        <v>2</v>
      </c>
      <c r="CH3745" s="2">
        <v>12.5</v>
      </c>
      <c r="CI3745" s="2">
        <v>5</v>
      </c>
      <c r="CJ3745" s="2">
        <v>31.3</v>
      </c>
      <c r="CM3745" s="2">
        <v>7</v>
      </c>
      <c r="CN3745" s="2">
        <v>43.8</v>
      </c>
      <c r="CO3745" s="2">
        <v>2</v>
      </c>
      <c r="CP3745" s="2">
        <v>12.5</v>
      </c>
      <c r="CS3745" s="2">
        <v>7</v>
      </c>
      <c r="CT3745" s="2">
        <v>43.8</v>
      </c>
    </row>
    <row r="3746" spans="1:101" ht="12.75" customHeight="1" x14ac:dyDescent="0.2">
      <c r="A3746">
        <v>5</v>
      </c>
      <c r="B3746" s="2">
        <v>3557</v>
      </c>
      <c r="C3746" s="17">
        <v>3.54</v>
      </c>
      <c r="D3746" s="2">
        <v>3.13</v>
      </c>
      <c r="F3746" s="15">
        <v>3.2269999999999999</v>
      </c>
      <c r="G3746" s="17">
        <v>80</v>
      </c>
      <c r="H3746" s="2">
        <v>68</v>
      </c>
      <c r="I3746" s="2">
        <v>85</v>
      </c>
      <c r="J3746" s="2">
        <v>68</v>
      </c>
      <c r="K3746" s="2">
        <v>85</v>
      </c>
      <c r="L3746" s="2">
        <v>85</v>
      </c>
      <c r="M3746" s="2">
        <v>1</v>
      </c>
      <c r="N3746" s="2">
        <v>1.3</v>
      </c>
      <c r="O3746" s="2">
        <v>11</v>
      </c>
      <c r="P3746" s="2">
        <v>13.8</v>
      </c>
      <c r="S3746" s="2">
        <v>12</v>
      </c>
      <c r="T3746" s="2">
        <v>15</v>
      </c>
      <c r="U3746" s="2">
        <v>56</v>
      </c>
      <c r="V3746" s="2">
        <v>70</v>
      </c>
      <c r="Y3746" s="2">
        <v>12</v>
      </c>
      <c r="Z3746" s="2">
        <v>15</v>
      </c>
      <c r="AE3746" s="2">
        <v>80</v>
      </c>
      <c r="AF3746" s="2">
        <v>67</v>
      </c>
      <c r="AG3746" s="2">
        <v>83.8</v>
      </c>
      <c r="AH3746" s="2">
        <v>67</v>
      </c>
      <c r="AI3746" s="2">
        <v>83.8</v>
      </c>
      <c r="AJ3746" s="2">
        <v>83.8</v>
      </c>
      <c r="AK3746" s="2">
        <v>3</v>
      </c>
      <c r="AL3746" s="2">
        <v>3.8</v>
      </c>
      <c r="AM3746" s="2">
        <v>10</v>
      </c>
      <c r="AN3746" s="2">
        <v>12.5</v>
      </c>
      <c r="AQ3746" s="2">
        <v>41</v>
      </c>
      <c r="AR3746" s="2">
        <v>51.3</v>
      </c>
      <c r="AS3746" s="2">
        <v>26</v>
      </c>
      <c r="AT3746" s="2">
        <v>32.5</v>
      </c>
      <c r="AW3746" s="2">
        <v>13</v>
      </c>
      <c r="AX3746" s="2">
        <v>16.3</v>
      </c>
      <c r="CA3746" s="2">
        <v>80</v>
      </c>
      <c r="CB3746" s="2">
        <v>67</v>
      </c>
      <c r="CC3746" s="2">
        <v>83.8</v>
      </c>
      <c r="CD3746" s="2">
        <v>67</v>
      </c>
      <c r="CE3746" s="2">
        <v>83.8</v>
      </c>
      <c r="CF3746" s="2">
        <v>83.8</v>
      </c>
      <c r="CG3746" s="2">
        <v>5</v>
      </c>
      <c r="CH3746" s="2">
        <v>6.3</v>
      </c>
      <c r="CI3746" s="2">
        <v>8</v>
      </c>
      <c r="CJ3746" s="2">
        <v>10</v>
      </c>
      <c r="CM3746" s="2">
        <v>31</v>
      </c>
      <c r="CN3746" s="2">
        <v>38.799999999999997</v>
      </c>
      <c r="CO3746" s="2">
        <v>36</v>
      </c>
      <c r="CP3746" s="2">
        <v>45</v>
      </c>
      <c r="CS3746" s="2">
        <v>13</v>
      </c>
      <c r="CT3746" s="2">
        <v>16.3</v>
      </c>
    </row>
    <row r="3747" spans="1:101" ht="12.75" customHeight="1" x14ac:dyDescent="0.2">
      <c r="A3747">
        <v>5</v>
      </c>
      <c r="B3747" s="2">
        <v>3558</v>
      </c>
      <c r="C3747" s="17">
        <v>3.06</v>
      </c>
      <c r="D3747" s="2">
        <v>2.58</v>
      </c>
      <c r="F3747" s="15">
        <v>2.3069999999999999</v>
      </c>
      <c r="G3747" s="17">
        <v>65</v>
      </c>
      <c r="H3747" s="2">
        <v>48</v>
      </c>
      <c r="I3747" s="2">
        <v>73.8</v>
      </c>
      <c r="J3747" s="2">
        <v>48</v>
      </c>
      <c r="K3747" s="2">
        <v>73.8</v>
      </c>
      <c r="L3747" s="2">
        <v>73.8</v>
      </c>
      <c r="M3747" s="2">
        <v>3</v>
      </c>
      <c r="N3747" s="2">
        <v>4.5999999999999996</v>
      </c>
      <c r="O3747" s="2">
        <v>14</v>
      </c>
      <c r="P3747" s="2">
        <v>21.5</v>
      </c>
      <c r="S3747" s="2">
        <v>24</v>
      </c>
      <c r="T3747" s="2">
        <v>36.9</v>
      </c>
      <c r="U3747" s="2">
        <v>24</v>
      </c>
      <c r="V3747" s="2">
        <v>36.9</v>
      </c>
      <c r="Y3747" s="2">
        <v>17</v>
      </c>
      <c r="Z3747" s="2">
        <v>26.2</v>
      </c>
      <c r="AB3747" s="2">
        <v>1</v>
      </c>
      <c r="AE3747" s="2">
        <v>65</v>
      </c>
      <c r="AF3747" s="2">
        <v>38</v>
      </c>
      <c r="AG3747" s="2">
        <v>58.5</v>
      </c>
      <c r="AH3747" s="2">
        <v>38</v>
      </c>
      <c r="AI3747" s="2">
        <v>58.5</v>
      </c>
      <c r="AJ3747" s="2">
        <v>58.5</v>
      </c>
      <c r="AK3747" s="2">
        <v>12</v>
      </c>
      <c r="AL3747" s="2">
        <v>18.5</v>
      </c>
      <c r="AM3747" s="2">
        <v>15</v>
      </c>
      <c r="AN3747" s="2">
        <v>23.1</v>
      </c>
      <c r="AQ3747" s="2">
        <v>26</v>
      </c>
      <c r="AR3747" s="2">
        <v>40</v>
      </c>
      <c r="AS3747" s="2">
        <v>12</v>
      </c>
      <c r="AT3747" s="2">
        <v>18.5</v>
      </c>
      <c r="AW3747" s="2">
        <v>27</v>
      </c>
      <c r="AX3747" s="2">
        <v>41.5</v>
      </c>
      <c r="AZ3747" s="2">
        <v>1</v>
      </c>
      <c r="CA3747" s="2">
        <v>65</v>
      </c>
      <c r="CB3747" s="2">
        <v>29</v>
      </c>
      <c r="CC3747" s="2">
        <v>44.6</v>
      </c>
      <c r="CD3747" s="2">
        <v>29</v>
      </c>
      <c r="CE3747" s="2">
        <v>44.6</v>
      </c>
      <c r="CF3747" s="2">
        <v>44.6</v>
      </c>
      <c r="CG3747" s="2">
        <v>17</v>
      </c>
      <c r="CH3747" s="2">
        <v>26.2</v>
      </c>
      <c r="CI3747" s="2">
        <v>19</v>
      </c>
      <c r="CJ3747" s="2">
        <v>29.2</v>
      </c>
      <c r="CM3747" s="2">
        <v>21</v>
      </c>
      <c r="CN3747" s="2">
        <v>32.299999999999997</v>
      </c>
      <c r="CO3747" s="2">
        <v>8</v>
      </c>
      <c r="CP3747" s="2">
        <v>12.3</v>
      </c>
      <c r="CS3747" s="2">
        <v>36</v>
      </c>
      <c r="CT3747" s="2">
        <v>55.4</v>
      </c>
      <c r="CV3747" s="2">
        <v>1</v>
      </c>
    </row>
    <row r="3748" spans="1:101" ht="12.75" customHeight="1" x14ac:dyDescent="0.2">
      <c r="A3748">
        <v>5</v>
      </c>
      <c r="B3748" s="2">
        <v>3561</v>
      </c>
      <c r="C3748" s="17">
        <v>2.75</v>
      </c>
      <c r="D3748" s="2">
        <v>2.4</v>
      </c>
      <c r="F3748" s="15">
        <v>2.6129999999999995</v>
      </c>
      <c r="G3748" s="17">
        <v>63</v>
      </c>
      <c r="H3748" s="2">
        <v>44</v>
      </c>
      <c r="I3748" s="2">
        <v>65.7</v>
      </c>
      <c r="J3748" s="2">
        <v>44</v>
      </c>
      <c r="K3748" s="2">
        <v>65.7</v>
      </c>
      <c r="L3748" s="2">
        <v>69.8</v>
      </c>
      <c r="M3748" s="2">
        <v>3</v>
      </c>
      <c r="N3748" s="2">
        <v>4.5</v>
      </c>
      <c r="O3748" s="2">
        <v>16</v>
      </c>
      <c r="P3748" s="2">
        <v>23.9</v>
      </c>
      <c r="S3748" s="2">
        <v>27</v>
      </c>
      <c r="T3748" s="2">
        <v>40.299999999999997</v>
      </c>
      <c r="U3748" s="2">
        <v>17</v>
      </c>
      <c r="V3748" s="2">
        <v>25.4</v>
      </c>
      <c r="W3748" s="2">
        <v>4</v>
      </c>
      <c r="X3748" s="2">
        <v>6</v>
      </c>
      <c r="Y3748" s="2">
        <v>23</v>
      </c>
      <c r="Z3748" s="2">
        <v>34.299999999999997</v>
      </c>
      <c r="AE3748" s="2">
        <v>63</v>
      </c>
      <c r="AF3748" s="2">
        <v>35</v>
      </c>
      <c r="AG3748" s="2">
        <v>52.2</v>
      </c>
      <c r="AH3748" s="2">
        <v>35</v>
      </c>
      <c r="AI3748" s="2">
        <v>52.2</v>
      </c>
      <c r="AJ3748" s="2">
        <v>55.6</v>
      </c>
      <c r="AK3748" s="2">
        <v>11</v>
      </c>
      <c r="AL3748" s="2">
        <v>16.399999999999999</v>
      </c>
      <c r="AM3748" s="2">
        <v>17</v>
      </c>
      <c r="AN3748" s="2">
        <v>25.4</v>
      </c>
      <c r="AQ3748" s="2">
        <v>24</v>
      </c>
      <c r="AR3748" s="2">
        <v>35.799999999999997</v>
      </c>
      <c r="AS3748" s="2">
        <v>11</v>
      </c>
      <c r="AT3748" s="2">
        <v>16.399999999999999</v>
      </c>
      <c r="AU3748" s="2">
        <v>4</v>
      </c>
      <c r="AV3748" s="2">
        <v>6</v>
      </c>
      <c r="AW3748" s="2">
        <v>32</v>
      </c>
      <c r="AX3748" s="2">
        <v>47.8</v>
      </c>
      <c r="CA3748" s="2">
        <v>62</v>
      </c>
      <c r="CB3748" s="2">
        <v>40</v>
      </c>
      <c r="CC3748" s="2">
        <v>59.7</v>
      </c>
      <c r="CD3748" s="2">
        <v>40</v>
      </c>
      <c r="CE3748" s="2">
        <v>59.7</v>
      </c>
      <c r="CF3748" s="2">
        <v>64.5</v>
      </c>
      <c r="CG3748" s="2">
        <v>4</v>
      </c>
      <c r="CH3748" s="2">
        <v>6</v>
      </c>
      <c r="CI3748" s="2">
        <v>18</v>
      </c>
      <c r="CJ3748" s="2">
        <v>26.9</v>
      </c>
      <c r="CM3748" s="2">
        <v>25</v>
      </c>
      <c r="CN3748" s="2">
        <v>37.299999999999997</v>
      </c>
      <c r="CO3748" s="2">
        <v>15</v>
      </c>
      <c r="CP3748" s="2">
        <v>22.4</v>
      </c>
      <c r="CQ3748" s="2">
        <v>5</v>
      </c>
      <c r="CR3748" s="2">
        <v>7.5</v>
      </c>
      <c r="CS3748" s="2">
        <v>27</v>
      </c>
      <c r="CT3748" s="2">
        <v>40.299999999999997</v>
      </c>
    </row>
    <row r="3749" spans="1:101" ht="12.75" customHeight="1" x14ac:dyDescent="0.2">
      <c r="A3749">
        <v>5</v>
      </c>
      <c r="B3749" s="2">
        <v>3562</v>
      </c>
      <c r="C3749" s="17">
        <v>3.24</v>
      </c>
      <c r="D3749" s="2">
        <v>3.04</v>
      </c>
      <c r="F3749" s="15">
        <v>3.105</v>
      </c>
      <c r="G3749" s="17">
        <v>74</v>
      </c>
      <c r="H3749" s="2">
        <v>62</v>
      </c>
      <c r="I3749" s="2">
        <v>83.8</v>
      </c>
      <c r="J3749" s="2">
        <v>62</v>
      </c>
      <c r="K3749" s="2">
        <v>83.8</v>
      </c>
      <c r="L3749" s="2">
        <v>83.8</v>
      </c>
      <c r="M3749" s="2">
        <v>3</v>
      </c>
      <c r="N3749" s="2">
        <v>4.0999999999999996</v>
      </c>
      <c r="O3749" s="2">
        <v>9</v>
      </c>
      <c r="P3749" s="2">
        <v>12.2</v>
      </c>
      <c r="Q3749" s="2">
        <v>3</v>
      </c>
      <c r="R3749" s="2">
        <v>4.0999999999999996</v>
      </c>
      <c r="S3749" s="2">
        <v>17</v>
      </c>
      <c r="T3749" s="2">
        <v>23</v>
      </c>
      <c r="U3749" s="2">
        <v>42</v>
      </c>
      <c r="V3749" s="2">
        <v>56.8</v>
      </c>
      <c r="Y3749" s="2">
        <v>12</v>
      </c>
      <c r="Z3749" s="2">
        <v>16.2</v>
      </c>
      <c r="AC3749" s="2">
        <v>2</v>
      </c>
      <c r="AE3749" s="2">
        <v>74</v>
      </c>
      <c r="AF3749" s="2">
        <v>59</v>
      </c>
      <c r="AG3749" s="2">
        <v>79.7</v>
      </c>
      <c r="AH3749" s="2">
        <v>59</v>
      </c>
      <c r="AI3749" s="2">
        <v>79.7</v>
      </c>
      <c r="AJ3749" s="2">
        <v>79.7</v>
      </c>
      <c r="AK3749" s="2">
        <v>6</v>
      </c>
      <c r="AL3749" s="2">
        <v>8.1</v>
      </c>
      <c r="AM3749" s="2">
        <v>9</v>
      </c>
      <c r="AN3749" s="2">
        <v>12.2</v>
      </c>
      <c r="AO3749" s="2">
        <v>1</v>
      </c>
      <c r="AP3749" s="2">
        <v>1.4</v>
      </c>
      <c r="AQ3749" s="2">
        <v>31</v>
      </c>
      <c r="AR3749" s="2">
        <v>41.9</v>
      </c>
      <c r="AS3749" s="2">
        <v>27</v>
      </c>
      <c r="AT3749" s="2">
        <v>36.5</v>
      </c>
      <c r="AW3749" s="2">
        <v>15</v>
      </c>
      <c r="AX3749" s="2">
        <v>20.3</v>
      </c>
      <c r="BA3749" s="2">
        <v>2</v>
      </c>
      <c r="CA3749" s="2">
        <v>74</v>
      </c>
      <c r="CB3749" s="2">
        <v>56</v>
      </c>
      <c r="CC3749" s="2">
        <v>75.7</v>
      </c>
      <c r="CD3749" s="2">
        <v>56</v>
      </c>
      <c r="CE3749" s="2">
        <v>75.7</v>
      </c>
      <c r="CF3749" s="2">
        <v>75.7</v>
      </c>
      <c r="CG3749" s="2">
        <v>6</v>
      </c>
      <c r="CH3749" s="2">
        <v>8.1</v>
      </c>
      <c r="CI3749" s="2">
        <v>12</v>
      </c>
      <c r="CJ3749" s="2">
        <v>16.2</v>
      </c>
      <c r="CM3749" s="2">
        <v>24</v>
      </c>
      <c r="CN3749" s="2">
        <v>32.4</v>
      </c>
      <c r="CO3749" s="2">
        <v>32</v>
      </c>
      <c r="CP3749" s="2">
        <v>43.2</v>
      </c>
      <c r="CS3749" s="2">
        <v>18</v>
      </c>
      <c r="CT3749" s="2">
        <v>24.3</v>
      </c>
      <c r="CW3749" s="2">
        <v>2</v>
      </c>
    </row>
    <row r="3750" spans="1:101" ht="12.75" customHeight="1" x14ac:dyDescent="0.2">
      <c r="A3750">
        <v>5</v>
      </c>
      <c r="B3750" s="2">
        <v>3565</v>
      </c>
      <c r="C3750" s="17">
        <v>3.02</v>
      </c>
      <c r="D3750" s="2">
        <v>2.6</v>
      </c>
      <c r="F3750" s="15">
        <v>2.3879999999999999</v>
      </c>
      <c r="G3750" s="17">
        <v>57</v>
      </c>
      <c r="H3750" s="2">
        <v>38</v>
      </c>
      <c r="I3750" s="2">
        <v>66.7</v>
      </c>
      <c r="J3750" s="2">
        <v>38</v>
      </c>
      <c r="K3750" s="2">
        <v>66.7</v>
      </c>
      <c r="L3750" s="2">
        <v>66.7</v>
      </c>
      <c r="M3750" s="2">
        <v>5</v>
      </c>
      <c r="N3750" s="2">
        <v>8.8000000000000007</v>
      </c>
      <c r="O3750" s="2">
        <v>14</v>
      </c>
      <c r="P3750" s="2">
        <v>24.6</v>
      </c>
      <c r="S3750" s="2">
        <v>13</v>
      </c>
      <c r="T3750" s="2">
        <v>22.8</v>
      </c>
      <c r="U3750" s="2">
        <v>25</v>
      </c>
      <c r="V3750" s="2">
        <v>43.9</v>
      </c>
      <c r="Y3750" s="2">
        <v>19</v>
      </c>
      <c r="Z3750" s="2">
        <v>33.299999999999997</v>
      </c>
      <c r="AB3750" s="2">
        <v>1</v>
      </c>
      <c r="AE3750" s="2">
        <v>57</v>
      </c>
      <c r="AF3750" s="2">
        <v>34</v>
      </c>
      <c r="AG3750" s="2">
        <v>59.6</v>
      </c>
      <c r="AH3750" s="2">
        <v>34</v>
      </c>
      <c r="AI3750" s="2">
        <v>59.6</v>
      </c>
      <c r="AJ3750" s="2">
        <v>59.6</v>
      </c>
      <c r="AK3750" s="2">
        <v>10</v>
      </c>
      <c r="AL3750" s="2">
        <v>17.5</v>
      </c>
      <c r="AM3750" s="2">
        <v>13</v>
      </c>
      <c r="AN3750" s="2">
        <v>22.8</v>
      </c>
      <c r="AQ3750" s="2">
        <v>24</v>
      </c>
      <c r="AR3750" s="2">
        <v>42.1</v>
      </c>
      <c r="AS3750" s="2">
        <v>10</v>
      </c>
      <c r="AT3750" s="2">
        <v>17.5</v>
      </c>
      <c r="AW3750" s="2">
        <v>23</v>
      </c>
      <c r="AX3750" s="2">
        <v>40.4</v>
      </c>
      <c r="AZ3750" s="2">
        <v>1</v>
      </c>
      <c r="CA3750" s="2">
        <v>57</v>
      </c>
      <c r="CB3750" s="2">
        <v>27</v>
      </c>
      <c r="CC3750" s="2">
        <v>47.4</v>
      </c>
      <c r="CD3750" s="2">
        <v>27</v>
      </c>
      <c r="CE3750" s="2">
        <v>47.4</v>
      </c>
      <c r="CF3750" s="2">
        <v>47.4</v>
      </c>
      <c r="CG3750" s="2">
        <v>14</v>
      </c>
      <c r="CH3750" s="2">
        <v>24.6</v>
      </c>
      <c r="CI3750" s="2">
        <v>16</v>
      </c>
      <c r="CJ3750" s="2">
        <v>28.1</v>
      </c>
      <c r="CM3750" s="2">
        <v>18</v>
      </c>
      <c r="CN3750" s="2">
        <v>31.6</v>
      </c>
      <c r="CO3750" s="2">
        <v>9</v>
      </c>
      <c r="CP3750" s="2">
        <v>15.8</v>
      </c>
      <c r="CS3750" s="2">
        <v>30</v>
      </c>
      <c r="CT3750" s="2">
        <v>52.6</v>
      </c>
      <c r="CV3750" s="2">
        <v>1</v>
      </c>
    </row>
    <row r="3751" spans="1:101" ht="12.75" customHeight="1" x14ac:dyDescent="0.2">
      <c r="A3751">
        <v>5</v>
      </c>
      <c r="B3751" s="2">
        <v>3566</v>
      </c>
      <c r="C3751" s="17">
        <v>2.97</v>
      </c>
      <c r="D3751" s="2">
        <v>2.09</v>
      </c>
      <c r="F3751" s="15">
        <v>2.637</v>
      </c>
      <c r="G3751" s="17">
        <v>66</v>
      </c>
      <c r="H3751" s="2">
        <v>44</v>
      </c>
      <c r="I3751" s="2">
        <v>66.7</v>
      </c>
      <c r="J3751" s="2">
        <v>44</v>
      </c>
      <c r="K3751" s="2">
        <v>66.7</v>
      </c>
      <c r="L3751" s="2">
        <v>66.7</v>
      </c>
      <c r="M3751" s="2">
        <v>3</v>
      </c>
      <c r="N3751" s="2">
        <v>4.5</v>
      </c>
      <c r="O3751" s="2">
        <v>19</v>
      </c>
      <c r="P3751" s="2">
        <v>28.8</v>
      </c>
      <c r="S3751" s="2">
        <v>21</v>
      </c>
      <c r="T3751" s="2">
        <v>31.8</v>
      </c>
      <c r="U3751" s="2">
        <v>23</v>
      </c>
      <c r="V3751" s="2">
        <v>34.799999999999997</v>
      </c>
      <c r="Y3751" s="2">
        <v>22</v>
      </c>
      <c r="Z3751" s="2">
        <v>33.299999999999997</v>
      </c>
      <c r="AB3751" s="2">
        <v>1</v>
      </c>
      <c r="AC3751" s="2">
        <v>1</v>
      </c>
      <c r="AE3751" s="2">
        <v>66</v>
      </c>
      <c r="AF3751" s="2">
        <v>22</v>
      </c>
      <c r="AG3751" s="2">
        <v>33.299999999999997</v>
      </c>
      <c r="AH3751" s="2">
        <v>22</v>
      </c>
      <c r="AI3751" s="2">
        <v>33.299999999999997</v>
      </c>
      <c r="AJ3751" s="2">
        <v>33.299999999999997</v>
      </c>
      <c r="AK3751" s="2">
        <v>21</v>
      </c>
      <c r="AL3751" s="2">
        <v>31.8</v>
      </c>
      <c r="AM3751" s="2">
        <v>23</v>
      </c>
      <c r="AN3751" s="2">
        <v>34.799999999999997</v>
      </c>
      <c r="AQ3751" s="2">
        <v>17</v>
      </c>
      <c r="AR3751" s="2">
        <v>25.8</v>
      </c>
      <c r="AS3751" s="2">
        <v>5</v>
      </c>
      <c r="AT3751" s="2">
        <v>7.6</v>
      </c>
      <c r="AW3751" s="2">
        <v>44</v>
      </c>
      <c r="AX3751" s="2">
        <v>66.7</v>
      </c>
      <c r="AZ3751" s="2">
        <v>1</v>
      </c>
      <c r="BA3751" s="2">
        <v>1</v>
      </c>
      <c r="CA3751" s="2">
        <v>66</v>
      </c>
      <c r="CB3751" s="2">
        <v>38</v>
      </c>
      <c r="CC3751" s="2">
        <v>57.6</v>
      </c>
      <c r="CD3751" s="2">
        <v>38</v>
      </c>
      <c r="CE3751" s="2">
        <v>57.6</v>
      </c>
      <c r="CF3751" s="2">
        <v>57.6</v>
      </c>
      <c r="CG3751" s="2">
        <v>15</v>
      </c>
      <c r="CH3751" s="2">
        <v>22.7</v>
      </c>
      <c r="CI3751" s="2">
        <v>13</v>
      </c>
      <c r="CJ3751" s="2">
        <v>19.7</v>
      </c>
      <c r="CM3751" s="2">
        <v>19</v>
      </c>
      <c r="CN3751" s="2">
        <v>28.8</v>
      </c>
      <c r="CO3751" s="2">
        <v>19</v>
      </c>
      <c r="CP3751" s="2">
        <v>28.8</v>
      </c>
      <c r="CS3751" s="2">
        <v>28</v>
      </c>
      <c r="CT3751" s="2">
        <v>42.4</v>
      </c>
      <c r="CV3751" s="2">
        <v>1</v>
      </c>
      <c r="CW3751" s="2">
        <v>1</v>
      </c>
    </row>
    <row r="3752" spans="1:101" ht="12.75" customHeight="1" x14ac:dyDescent="0.2">
      <c r="A3752">
        <v>5</v>
      </c>
      <c r="B3752" s="2">
        <v>3567</v>
      </c>
      <c r="C3752" s="17">
        <v>2.73</v>
      </c>
      <c r="D3752" s="2">
        <v>2.23</v>
      </c>
      <c r="F3752" s="15">
        <v>1.9690000000000001</v>
      </c>
      <c r="G3752" s="17">
        <v>66</v>
      </c>
      <c r="H3752" s="2">
        <v>40</v>
      </c>
      <c r="I3752" s="2">
        <v>60.6</v>
      </c>
      <c r="J3752" s="2">
        <v>40</v>
      </c>
      <c r="K3752" s="2">
        <v>60.6</v>
      </c>
      <c r="L3752" s="2">
        <v>60.6</v>
      </c>
      <c r="M3752" s="2">
        <v>6</v>
      </c>
      <c r="N3752" s="2">
        <v>9.1</v>
      </c>
      <c r="O3752" s="2">
        <v>20</v>
      </c>
      <c r="P3752" s="2">
        <v>30.3</v>
      </c>
      <c r="S3752" s="2">
        <v>26</v>
      </c>
      <c r="T3752" s="2">
        <v>39.4</v>
      </c>
      <c r="U3752" s="2">
        <v>14</v>
      </c>
      <c r="V3752" s="2">
        <v>21.2</v>
      </c>
      <c r="Y3752" s="2">
        <v>26</v>
      </c>
      <c r="Z3752" s="2">
        <v>39.4</v>
      </c>
      <c r="AB3752" s="2">
        <v>1</v>
      </c>
      <c r="AE3752" s="2">
        <v>66</v>
      </c>
      <c r="AF3752" s="2">
        <v>27</v>
      </c>
      <c r="AG3752" s="2">
        <v>40.9</v>
      </c>
      <c r="AH3752" s="2">
        <v>27</v>
      </c>
      <c r="AI3752" s="2">
        <v>40.9</v>
      </c>
      <c r="AJ3752" s="2">
        <v>40.9</v>
      </c>
      <c r="AK3752" s="2">
        <v>19</v>
      </c>
      <c r="AL3752" s="2">
        <v>28.8</v>
      </c>
      <c r="AM3752" s="2">
        <v>20</v>
      </c>
      <c r="AN3752" s="2">
        <v>30.3</v>
      </c>
      <c r="AQ3752" s="2">
        <v>20</v>
      </c>
      <c r="AR3752" s="2">
        <v>30.3</v>
      </c>
      <c r="AS3752" s="2">
        <v>7</v>
      </c>
      <c r="AT3752" s="2">
        <v>10.6</v>
      </c>
      <c r="AW3752" s="2">
        <v>39</v>
      </c>
      <c r="AX3752" s="2">
        <v>59.1</v>
      </c>
      <c r="AZ3752" s="2">
        <v>1</v>
      </c>
      <c r="CA3752" s="2">
        <v>65</v>
      </c>
      <c r="CB3752" s="2">
        <v>21</v>
      </c>
      <c r="CC3752" s="2">
        <v>32.299999999999997</v>
      </c>
      <c r="CD3752" s="2">
        <v>21</v>
      </c>
      <c r="CE3752" s="2">
        <v>32.299999999999997</v>
      </c>
      <c r="CF3752" s="2">
        <v>32.299999999999997</v>
      </c>
      <c r="CG3752" s="2">
        <v>25</v>
      </c>
      <c r="CH3752" s="2">
        <v>38.5</v>
      </c>
      <c r="CI3752" s="2">
        <v>19</v>
      </c>
      <c r="CJ3752" s="2">
        <v>29.2</v>
      </c>
      <c r="CM3752" s="2">
        <v>19</v>
      </c>
      <c r="CN3752" s="2">
        <v>29.2</v>
      </c>
      <c r="CO3752" s="2">
        <v>2</v>
      </c>
      <c r="CP3752" s="2">
        <v>3.1</v>
      </c>
      <c r="CS3752" s="2">
        <v>44</v>
      </c>
      <c r="CT3752" s="2">
        <v>67.7</v>
      </c>
      <c r="CU3752" s="2">
        <v>1</v>
      </c>
      <c r="CV3752" s="2">
        <v>1</v>
      </c>
    </row>
    <row r="3753" spans="1:101" ht="12.75" customHeight="1" x14ac:dyDescent="0.2">
      <c r="A3753">
        <v>5</v>
      </c>
      <c r="B3753" s="2">
        <v>3568</v>
      </c>
      <c r="C3753" s="17">
        <v>2.84</v>
      </c>
      <c r="D3753" s="2">
        <v>2.7</v>
      </c>
      <c r="F3753" s="15">
        <v>2.5409999999999999</v>
      </c>
      <c r="G3753" s="17">
        <v>73</v>
      </c>
      <c r="H3753" s="2">
        <v>44</v>
      </c>
      <c r="I3753" s="2">
        <v>60.3</v>
      </c>
      <c r="J3753" s="2">
        <v>44</v>
      </c>
      <c r="K3753" s="2">
        <v>60.3</v>
      </c>
      <c r="L3753" s="2">
        <v>60.3</v>
      </c>
      <c r="M3753" s="2">
        <v>6</v>
      </c>
      <c r="N3753" s="2">
        <v>8.1999999999999993</v>
      </c>
      <c r="O3753" s="2">
        <v>23</v>
      </c>
      <c r="P3753" s="2">
        <v>31.5</v>
      </c>
      <c r="S3753" s="2">
        <v>21</v>
      </c>
      <c r="T3753" s="2">
        <v>28.8</v>
      </c>
      <c r="U3753" s="2">
        <v>23</v>
      </c>
      <c r="V3753" s="2">
        <v>31.5</v>
      </c>
      <c r="Y3753" s="2">
        <v>29</v>
      </c>
      <c r="Z3753" s="2">
        <v>39.700000000000003</v>
      </c>
      <c r="AB3753" s="2">
        <v>1</v>
      </c>
      <c r="AC3753" s="2">
        <v>2</v>
      </c>
      <c r="AE3753" s="2">
        <v>73</v>
      </c>
      <c r="AF3753" s="2">
        <v>46</v>
      </c>
      <c r="AG3753" s="2">
        <v>63</v>
      </c>
      <c r="AH3753" s="2">
        <v>46</v>
      </c>
      <c r="AI3753" s="2">
        <v>63</v>
      </c>
      <c r="AJ3753" s="2">
        <v>63</v>
      </c>
      <c r="AK3753" s="2">
        <v>8</v>
      </c>
      <c r="AL3753" s="2">
        <v>11</v>
      </c>
      <c r="AM3753" s="2">
        <v>19</v>
      </c>
      <c r="AN3753" s="2">
        <v>26</v>
      </c>
      <c r="AQ3753" s="2">
        <v>33</v>
      </c>
      <c r="AR3753" s="2">
        <v>45.2</v>
      </c>
      <c r="AS3753" s="2">
        <v>13</v>
      </c>
      <c r="AT3753" s="2">
        <v>17.8</v>
      </c>
      <c r="AW3753" s="2">
        <v>27</v>
      </c>
      <c r="AX3753" s="2">
        <v>37</v>
      </c>
      <c r="AZ3753" s="2">
        <v>1</v>
      </c>
      <c r="BA3753" s="2">
        <v>2</v>
      </c>
      <c r="CA3753" s="2">
        <v>72</v>
      </c>
      <c r="CB3753" s="2">
        <v>41</v>
      </c>
      <c r="CC3753" s="2">
        <v>56.9</v>
      </c>
      <c r="CD3753" s="2">
        <v>41</v>
      </c>
      <c r="CE3753" s="2">
        <v>56.9</v>
      </c>
      <c r="CF3753" s="2">
        <v>56.9</v>
      </c>
      <c r="CG3753" s="2">
        <v>10</v>
      </c>
      <c r="CH3753" s="2">
        <v>13.9</v>
      </c>
      <c r="CI3753" s="2">
        <v>21</v>
      </c>
      <c r="CJ3753" s="2">
        <v>29.2</v>
      </c>
      <c r="CM3753" s="2">
        <v>33</v>
      </c>
      <c r="CN3753" s="2">
        <v>45.8</v>
      </c>
      <c r="CO3753" s="2">
        <v>8</v>
      </c>
      <c r="CP3753" s="2">
        <v>11.1</v>
      </c>
      <c r="CS3753" s="2">
        <v>31</v>
      </c>
      <c r="CT3753" s="2">
        <v>43.1</v>
      </c>
      <c r="CV3753" s="2">
        <v>2</v>
      </c>
      <c r="CW3753" s="2">
        <v>2</v>
      </c>
    </row>
    <row r="3754" spans="1:101" ht="12.75" customHeight="1" x14ac:dyDescent="0.2">
      <c r="A3754">
        <v>5</v>
      </c>
      <c r="B3754" s="2">
        <v>3569</v>
      </c>
    </row>
    <row r="3755" spans="1:101" ht="12.75" customHeight="1" x14ac:dyDescent="0.2">
      <c r="A3755">
        <v>5</v>
      </c>
      <c r="B3755" s="2">
        <v>3572</v>
      </c>
      <c r="C3755" s="17">
        <v>3.43</v>
      </c>
      <c r="D3755" s="2">
        <v>2.85</v>
      </c>
      <c r="F3755" s="15">
        <v>3.153</v>
      </c>
      <c r="G3755" s="17">
        <v>46</v>
      </c>
      <c r="H3755" s="2">
        <v>39</v>
      </c>
      <c r="I3755" s="2">
        <v>84.8</v>
      </c>
      <c r="J3755" s="2">
        <v>39</v>
      </c>
      <c r="K3755" s="2">
        <v>84.8</v>
      </c>
      <c r="L3755" s="2">
        <v>84.8</v>
      </c>
      <c r="M3755" s="2">
        <v>1</v>
      </c>
      <c r="N3755" s="2">
        <v>2.2000000000000002</v>
      </c>
      <c r="O3755" s="2">
        <v>6</v>
      </c>
      <c r="P3755" s="2">
        <v>13</v>
      </c>
      <c r="S3755" s="2">
        <v>11</v>
      </c>
      <c r="T3755" s="2">
        <v>23.9</v>
      </c>
      <c r="U3755" s="2">
        <v>28</v>
      </c>
      <c r="V3755" s="2">
        <v>60.9</v>
      </c>
      <c r="Y3755" s="2">
        <v>7</v>
      </c>
      <c r="Z3755" s="2">
        <v>15.2</v>
      </c>
      <c r="AB3755" s="2">
        <v>1</v>
      </c>
      <c r="AE3755" s="2">
        <v>47</v>
      </c>
      <c r="AF3755" s="2">
        <v>28</v>
      </c>
      <c r="AG3755" s="2">
        <v>59.6</v>
      </c>
      <c r="AH3755" s="2">
        <v>28</v>
      </c>
      <c r="AI3755" s="2">
        <v>59.6</v>
      </c>
      <c r="AJ3755" s="2">
        <v>59.6</v>
      </c>
      <c r="AK3755" s="2">
        <v>4</v>
      </c>
      <c r="AL3755" s="2">
        <v>8.5</v>
      </c>
      <c r="AM3755" s="2">
        <v>15</v>
      </c>
      <c r="AN3755" s="2">
        <v>31.9</v>
      </c>
      <c r="AQ3755" s="2">
        <v>12</v>
      </c>
      <c r="AR3755" s="2">
        <v>25.5</v>
      </c>
      <c r="AS3755" s="2">
        <v>16</v>
      </c>
      <c r="AT3755" s="2">
        <v>34</v>
      </c>
      <c r="AW3755" s="2">
        <v>19</v>
      </c>
      <c r="AX3755" s="2">
        <v>40.4</v>
      </c>
      <c r="CA3755" s="2">
        <v>46</v>
      </c>
      <c r="CB3755" s="2">
        <v>35</v>
      </c>
      <c r="CC3755" s="2">
        <v>76.099999999999994</v>
      </c>
      <c r="CD3755" s="2">
        <v>35</v>
      </c>
      <c r="CE3755" s="2">
        <v>76.099999999999994</v>
      </c>
      <c r="CF3755" s="2">
        <v>76.099999999999994</v>
      </c>
      <c r="CG3755" s="2">
        <v>2</v>
      </c>
      <c r="CH3755" s="2">
        <v>4.3</v>
      </c>
      <c r="CI3755" s="2">
        <v>9</v>
      </c>
      <c r="CJ3755" s="2">
        <v>19.600000000000001</v>
      </c>
      <c r="CM3755" s="2">
        <v>15</v>
      </c>
      <c r="CN3755" s="2">
        <v>32.6</v>
      </c>
      <c r="CO3755" s="2">
        <v>20</v>
      </c>
      <c r="CP3755" s="2">
        <v>43.5</v>
      </c>
      <c r="CS3755" s="2">
        <v>11</v>
      </c>
      <c r="CT3755" s="2">
        <v>23.9</v>
      </c>
      <c r="CV3755" s="2">
        <v>1</v>
      </c>
    </row>
    <row r="3756" spans="1:101" ht="12.75" customHeight="1" x14ac:dyDescent="0.2">
      <c r="A3756">
        <v>5</v>
      </c>
      <c r="B3756" s="2">
        <v>3574</v>
      </c>
      <c r="C3756" s="17">
        <v>2.3199999999999998</v>
      </c>
      <c r="D3756" s="2">
        <v>2</v>
      </c>
      <c r="F3756" s="15">
        <v>2.105</v>
      </c>
      <c r="G3756" s="17">
        <v>19</v>
      </c>
      <c r="H3756" s="2">
        <v>6</v>
      </c>
      <c r="I3756" s="2">
        <v>31.6</v>
      </c>
      <c r="J3756" s="2">
        <v>6</v>
      </c>
      <c r="K3756" s="2">
        <v>31.6</v>
      </c>
      <c r="L3756" s="2">
        <v>31.6</v>
      </c>
      <c r="M3756" s="2">
        <v>1</v>
      </c>
      <c r="N3756" s="2">
        <v>5.3</v>
      </c>
      <c r="O3756" s="2">
        <v>12</v>
      </c>
      <c r="P3756" s="2">
        <v>63.2</v>
      </c>
      <c r="S3756" s="2">
        <v>5</v>
      </c>
      <c r="T3756" s="2">
        <v>26.3</v>
      </c>
      <c r="U3756" s="2">
        <v>1</v>
      </c>
      <c r="V3756" s="2">
        <v>5.3</v>
      </c>
      <c r="Y3756" s="2">
        <v>13</v>
      </c>
      <c r="Z3756" s="2">
        <v>68.400000000000006</v>
      </c>
      <c r="AC3756" s="2">
        <v>1</v>
      </c>
      <c r="AE3756" s="2">
        <v>19</v>
      </c>
      <c r="AF3756" s="2">
        <v>6</v>
      </c>
      <c r="AG3756" s="2">
        <v>31.6</v>
      </c>
      <c r="AH3756" s="2">
        <v>6</v>
      </c>
      <c r="AI3756" s="2">
        <v>31.6</v>
      </c>
      <c r="AJ3756" s="2">
        <v>31.6</v>
      </c>
      <c r="AK3756" s="2">
        <v>7</v>
      </c>
      <c r="AL3756" s="2">
        <v>36.799999999999997</v>
      </c>
      <c r="AM3756" s="2">
        <v>6</v>
      </c>
      <c r="AN3756" s="2">
        <v>31.6</v>
      </c>
      <c r="AQ3756" s="2">
        <v>5</v>
      </c>
      <c r="AR3756" s="2">
        <v>26.3</v>
      </c>
      <c r="AS3756" s="2">
        <v>1</v>
      </c>
      <c r="AT3756" s="2">
        <v>5.3</v>
      </c>
      <c r="AW3756" s="2">
        <v>13</v>
      </c>
      <c r="AX3756" s="2">
        <v>68.400000000000006</v>
      </c>
      <c r="BA3756" s="2">
        <v>1</v>
      </c>
      <c r="CA3756" s="2">
        <v>19</v>
      </c>
      <c r="CB3756" s="2">
        <v>8</v>
      </c>
      <c r="CC3756" s="2">
        <v>42.1</v>
      </c>
      <c r="CD3756" s="2">
        <v>8</v>
      </c>
      <c r="CE3756" s="2">
        <v>42.1</v>
      </c>
      <c r="CF3756" s="2">
        <v>42.1</v>
      </c>
      <c r="CG3756" s="2">
        <v>6</v>
      </c>
      <c r="CH3756" s="2">
        <v>31.6</v>
      </c>
      <c r="CI3756" s="2">
        <v>5</v>
      </c>
      <c r="CJ3756" s="2">
        <v>26.3</v>
      </c>
      <c r="CM3756" s="2">
        <v>8</v>
      </c>
      <c r="CN3756" s="2">
        <v>42.1</v>
      </c>
      <c r="CS3756" s="2">
        <v>11</v>
      </c>
      <c r="CT3756" s="2">
        <v>57.9</v>
      </c>
      <c r="CW3756" s="2">
        <v>1</v>
      </c>
    </row>
    <row r="3757" spans="1:101" ht="12.75" customHeight="1" x14ac:dyDescent="0.2">
      <c r="A3757">
        <v>5</v>
      </c>
      <c r="B3757" s="2">
        <v>3578</v>
      </c>
      <c r="C3757" s="17">
        <v>2.63</v>
      </c>
      <c r="D3757" s="2">
        <v>2.33</v>
      </c>
      <c r="F3757" s="15">
        <v>2.4950000000000001</v>
      </c>
      <c r="G3757" s="17">
        <v>92</v>
      </c>
      <c r="H3757" s="2">
        <v>59</v>
      </c>
      <c r="I3757" s="2">
        <v>62.1</v>
      </c>
      <c r="J3757" s="2">
        <v>59</v>
      </c>
      <c r="K3757" s="2">
        <v>62.1</v>
      </c>
      <c r="L3757" s="2">
        <v>64.099999999999994</v>
      </c>
      <c r="M3757" s="2">
        <v>8</v>
      </c>
      <c r="N3757" s="2">
        <v>8.4</v>
      </c>
      <c r="O3757" s="2">
        <v>25</v>
      </c>
      <c r="P3757" s="2">
        <v>26.3</v>
      </c>
      <c r="Q3757" s="2">
        <v>4</v>
      </c>
      <c r="R3757" s="2">
        <v>4.2</v>
      </c>
      <c r="S3757" s="2">
        <v>28</v>
      </c>
      <c r="T3757" s="2">
        <v>29.5</v>
      </c>
      <c r="U3757" s="2">
        <v>27</v>
      </c>
      <c r="V3757" s="2">
        <v>28.4</v>
      </c>
      <c r="W3757" s="2">
        <v>3</v>
      </c>
      <c r="X3757" s="2">
        <v>3.2</v>
      </c>
      <c r="Y3757" s="2">
        <v>36</v>
      </c>
      <c r="Z3757" s="2">
        <v>37.9</v>
      </c>
      <c r="AB3757" s="2">
        <v>1</v>
      </c>
      <c r="AE3757" s="2">
        <v>92</v>
      </c>
      <c r="AF3757" s="2">
        <v>51</v>
      </c>
      <c r="AG3757" s="2">
        <v>53.7</v>
      </c>
      <c r="AH3757" s="2">
        <v>51</v>
      </c>
      <c r="AI3757" s="2">
        <v>53.7</v>
      </c>
      <c r="AJ3757" s="2">
        <v>55.4</v>
      </c>
      <c r="AK3757" s="2">
        <v>24</v>
      </c>
      <c r="AL3757" s="2">
        <v>25.3</v>
      </c>
      <c r="AM3757" s="2">
        <v>17</v>
      </c>
      <c r="AN3757" s="2">
        <v>17.899999999999999</v>
      </c>
      <c r="AO3757" s="2">
        <v>2</v>
      </c>
      <c r="AP3757" s="2">
        <v>2.1</v>
      </c>
      <c r="AQ3757" s="2">
        <v>33</v>
      </c>
      <c r="AR3757" s="2">
        <v>34.700000000000003</v>
      </c>
      <c r="AS3757" s="2">
        <v>16</v>
      </c>
      <c r="AT3757" s="2">
        <v>16.8</v>
      </c>
      <c r="AU3757" s="2">
        <v>3</v>
      </c>
      <c r="AV3757" s="2">
        <v>3.2</v>
      </c>
      <c r="AW3757" s="2">
        <v>44</v>
      </c>
      <c r="AX3757" s="2">
        <v>46.3</v>
      </c>
      <c r="AZ3757" s="2">
        <v>1</v>
      </c>
      <c r="CA3757" s="2">
        <v>91</v>
      </c>
      <c r="CB3757" s="2">
        <v>52</v>
      </c>
      <c r="CC3757" s="2">
        <v>54.7</v>
      </c>
      <c r="CD3757" s="2">
        <v>52</v>
      </c>
      <c r="CE3757" s="2">
        <v>54.7</v>
      </c>
      <c r="CF3757" s="2">
        <v>57.1</v>
      </c>
      <c r="CG3757" s="2">
        <v>16</v>
      </c>
      <c r="CH3757" s="2">
        <v>16.8</v>
      </c>
      <c r="CI3757" s="2">
        <v>23</v>
      </c>
      <c r="CJ3757" s="2">
        <v>24.2</v>
      </c>
      <c r="CK3757" s="2">
        <v>1</v>
      </c>
      <c r="CL3757" s="2">
        <v>1.1000000000000001</v>
      </c>
      <c r="CM3757" s="2">
        <v>29</v>
      </c>
      <c r="CN3757" s="2">
        <v>30.5</v>
      </c>
      <c r="CO3757" s="2">
        <v>22</v>
      </c>
      <c r="CP3757" s="2">
        <v>23.2</v>
      </c>
      <c r="CQ3757" s="2">
        <v>4</v>
      </c>
      <c r="CR3757" s="2">
        <v>4.2</v>
      </c>
      <c r="CS3757" s="2">
        <v>43</v>
      </c>
      <c r="CT3757" s="2">
        <v>45.3</v>
      </c>
      <c r="CV3757" s="2">
        <v>1</v>
      </c>
    </row>
    <row r="3758" spans="1:101" ht="12.75" customHeight="1" x14ac:dyDescent="0.2">
      <c r="A3758">
        <v>5</v>
      </c>
      <c r="B3758" s="2">
        <v>3581</v>
      </c>
      <c r="C3758" s="17">
        <v>2.88</v>
      </c>
      <c r="D3758" s="2">
        <v>2.61</v>
      </c>
      <c r="F3758" s="15">
        <v>2.613</v>
      </c>
      <c r="G3758" s="17">
        <v>49</v>
      </c>
      <c r="H3758" s="2">
        <v>37</v>
      </c>
      <c r="I3758" s="2">
        <v>75.5</v>
      </c>
      <c r="J3758" s="2">
        <v>37</v>
      </c>
      <c r="K3758" s="2">
        <v>75.5</v>
      </c>
      <c r="L3758" s="2">
        <v>75.5</v>
      </c>
      <c r="M3758" s="2">
        <v>2</v>
      </c>
      <c r="N3758" s="2">
        <v>4.0999999999999996</v>
      </c>
      <c r="O3758" s="2">
        <v>10</v>
      </c>
      <c r="P3758" s="2">
        <v>20.399999999999999</v>
      </c>
      <c r="Q3758" s="2">
        <v>2</v>
      </c>
      <c r="R3758" s="2">
        <v>4.0999999999999996</v>
      </c>
      <c r="S3758" s="2">
        <v>21</v>
      </c>
      <c r="T3758" s="2">
        <v>42.9</v>
      </c>
      <c r="U3758" s="2">
        <v>14</v>
      </c>
      <c r="V3758" s="2">
        <v>28.6</v>
      </c>
      <c r="Y3758" s="2">
        <v>12</v>
      </c>
      <c r="Z3758" s="2">
        <v>24.5</v>
      </c>
      <c r="AB3758" s="2">
        <v>1</v>
      </c>
      <c r="AC3758" s="2">
        <v>3</v>
      </c>
      <c r="AE3758" s="2">
        <v>49</v>
      </c>
      <c r="AF3758" s="2">
        <v>31</v>
      </c>
      <c r="AG3758" s="2">
        <v>63.3</v>
      </c>
      <c r="AH3758" s="2">
        <v>31</v>
      </c>
      <c r="AI3758" s="2">
        <v>63.3</v>
      </c>
      <c r="AJ3758" s="2">
        <v>63.3</v>
      </c>
      <c r="AK3758" s="2">
        <v>7</v>
      </c>
      <c r="AL3758" s="2">
        <v>14.3</v>
      </c>
      <c r="AM3758" s="2">
        <v>11</v>
      </c>
      <c r="AN3758" s="2">
        <v>22.4</v>
      </c>
      <c r="AO3758" s="2">
        <v>2</v>
      </c>
      <c r="AP3758" s="2">
        <v>4.0999999999999996</v>
      </c>
      <c r="AQ3758" s="2">
        <v>17</v>
      </c>
      <c r="AR3758" s="2">
        <v>34.700000000000003</v>
      </c>
      <c r="AS3758" s="2">
        <v>12</v>
      </c>
      <c r="AT3758" s="2">
        <v>24.5</v>
      </c>
      <c r="AW3758" s="2">
        <v>18</v>
      </c>
      <c r="AX3758" s="2">
        <v>36.700000000000003</v>
      </c>
      <c r="AZ3758" s="2">
        <v>1</v>
      </c>
      <c r="BA3758" s="2">
        <v>3</v>
      </c>
      <c r="CA3758" s="2">
        <v>49</v>
      </c>
      <c r="CB3758" s="2">
        <v>26</v>
      </c>
      <c r="CC3758" s="2">
        <v>53.1</v>
      </c>
      <c r="CD3758" s="2">
        <v>26</v>
      </c>
      <c r="CE3758" s="2">
        <v>53.1</v>
      </c>
      <c r="CF3758" s="2">
        <v>53.1</v>
      </c>
      <c r="CG3758" s="2">
        <v>8</v>
      </c>
      <c r="CH3758" s="2">
        <v>16.3</v>
      </c>
      <c r="CI3758" s="2">
        <v>15</v>
      </c>
      <c r="CJ3758" s="2">
        <v>30.6</v>
      </c>
      <c r="CM3758" s="2">
        <v>14</v>
      </c>
      <c r="CN3758" s="2">
        <v>28.6</v>
      </c>
      <c r="CO3758" s="2">
        <v>12</v>
      </c>
      <c r="CP3758" s="2">
        <v>24.5</v>
      </c>
      <c r="CS3758" s="2">
        <v>23</v>
      </c>
      <c r="CT3758" s="2">
        <v>46.9</v>
      </c>
      <c r="CV3758" s="2">
        <v>1</v>
      </c>
      <c r="CW3758" s="2">
        <v>3</v>
      </c>
    </row>
    <row r="3759" spans="1:101" ht="12.75" customHeight="1" x14ac:dyDescent="0.2">
      <c r="A3759">
        <v>5</v>
      </c>
      <c r="B3759" s="2">
        <v>3582</v>
      </c>
      <c r="C3759" s="17">
        <v>2.82</v>
      </c>
      <c r="D3759" s="2">
        <v>2.44</v>
      </c>
      <c r="F3759" s="15">
        <v>2.4630000000000001</v>
      </c>
      <c r="G3759" s="17">
        <v>78</v>
      </c>
      <c r="H3759" s="2">
        <v>43</v>
      </c>
      <c r="I3759" s="2">
        <v>55.1</v>
      </c>
      <c r="J3759" s="2">
        <v>43</v>
      </c>
      <c r="K3759" s="2">
        <v>55.1</v>
      </c>
      <c r="L3759" s="2">
        <v>55.1</v>
      </c>
      <c r="M3759" s="2">
        <v>3</v>
      </c>
      <c r="N3759" s="2">
        <v>3.8</v>
      </c>
      <c r="O3759" s="2">
        <v>32</v>
      </c>
      <c r="P3759" s="2">
        <v>41</v>
      </c>
      <c r="S3759" s="2">
        <v>19</v>
      </c>
      <c r="T3759" s="2">
        <v>24.4</v>
      </c>
      <c r="U3759" s="2">
        <v>24</v>
      </c>
      <c r="V3759" s="2">
        <v>30.8</v>
      </c>
      <c r="Y3759" s="2">
        <v>35</v>
      </c>
      <c r="Z3759" s="2">
        <v>44.9</v>
      </c>
      <c r="AB3759" s="2">
        <v>1</v>
      </c>
      <c r="AE3759" s="2">
        <v>78</v>
      </c>
      <c r="AF3759" s="2">
        <v>36</v>
      </c>
      <c r="AG3759" s="2">
        <v>46.2</v>
      </c>
      <c r="AH3759" s="2">
        <v>36</v>
      </c>
      <c r="AI3759" s="2">
        <v>46.2</v>
      </c>
      <c r="AJ3759" s="2">
        <v>46.2</v>
      </c>
      <c r="AK3759" s="2">
        <v>11</v>
      </c>
      <c r="AL3759" s="2">
        <v>14.1</v>
      </c>
      <c r="AM3759" s="2">
        <v>31</v>
      </c>
      <c r="AN3759" s="2">
        <v>39.700000000000003</v>
      </c>
      <c r="AQ3759" s="2">
        <v>27</v>
      </c>
      <c r="AR3759" s="2">
        <v>34.6</v>
      </c>
      <c r="AS3759" s="2">
        <v>9</v>
      </c>
      <c r="AT3759" s="2">
        <v>11.5</v>
      </c>
      <c r="AW3759" s="2">
        <v>42</v>
      </c>
      <c r="AX3759" s="2">
        <v>53.8</v>
      </c>
      <c r="AZ3759" s="2">
        <v>1</v>
      </c>
      <c r="CA3759" s="2">
        <v>77</v>
      </c>
      <c r="CB3759" s="2">
        <v>41</v>
      </c>
      <c r="CC3759" s="2">
        <v>52.6</v>
      </c>
      <c r="CD3759" s="2">
        <v>41</v>
      </c>
      <c r="CE3759" s="2">
        <v>52.6</v>
      </c>
      <c r="CF3759" s="2">
        <v>53.2</v>
      </c>
      <c r="CG3759" s="2">
        <v>19</v>
      </c>
      <c r="CH3759" s="2">
        <v>24.4</v>
      </c>
      <c r="CI3759" s="2">
        <v>17</v>
      </c>
      <c r="CJ3759" s="2">
        <v>21.8</v>
      </c>
      <c r="CM3759" s="2">
        <v>25</v>
      </c>
      <c r="CN3759" s="2">
        <v>32.1</v>
      </c>
      <c r="CO3759" s="2">
        <v>16</v>
      </c>
      <c r="CP3759" s="2">
        <v>20.5</v>
      </c>
      <c r="CQ3759" s="2">
        <v>1</v>
      </c>
      <c r="CR3759" s="2">
        <v>1.3</v>
      </c>
      <c r="CS3759" s="2">
        <v>37</v>
      </c>
      <c r="CT3759" s="2">
        <v>47.4</v>
      </c>
      <c r="CV3759" s="2">
        <v>1</v>
      </c>
    </row>
    <row r="3760" spans="1:101" ht="12.75" customHeight="1" x14ac:dyDescent="0.2">
      <c r="A3760">
        <v>5</v>
      </c>
      <c r="B3760" s="2">
        <v>3583</v>
      </c>
      <c r="C3760" s="17">
        <v>2.4300000000000002</v>
      </c>
      <c r="D3760" s="2">
        <v>2.17</v>
      </c>
      <c r="F3760" s="15">
        <v>2</v>
      </c>
      <c r="G3760" s="17">
        <v>70</v>
      </c>
      <c r="H3760" s="2">
        <v>30</v>
      </c>
      <c r="I3760" s="2">
        <v>42.9</v>
      </c>
      <c r="J3760" s="2">
        <v>30</v>
      </c>
      <c r="K3760" s="2">
        <v>42.9</v>
      </c>
      <c r="L3760" s="2">
        <v>42.9</v>
      </c>
      <c r="M3760" s="2">
        <v>9</v>
      </c>
      <c r="N3760" s="2">
        <v>12.9</v>
      </c>
      <c r="O3760" s="2">
        <v>31</v>
      </c>
      <c r="P3760" s="2">
        <v>44.3</v>
      </c>
      <c r="S3760" s="2">
        <v>21</v>
      </c>
      <c r="T3760" s="2">
        <v>30</v>
      </c>
      <c r="U3760" s="2">
        <v>9</v>
      </c>
      <c r="V3760" s="2">
        <v>12.9</v>
      </c>
      <c r="Y3760" s="2">
        <v>40</v>
      </c>
      <c r="Z3760" s="2">
        <v>57.1</v>
      </c>
      <c r="AE3760" s="2">
        <v>70</v>
      </c>
      <c r="AF3760" s="2">
        <v>26</v>
      </c>
      <c r="AG3760" s="2">
        <v>37.1</v>
      </c>
      <c r="AH3760" s="2">
        <v>26</v>
      </c>
      <c r="AI3760" s="2">
        <v>37.1</v>
      </c>
      <c r="AJ3760" s="2">
        <v>37.1</v>
      </c>
      <c r="AK3760" s="2">
        <v>25</v>
      </c>
      <c r="AL3760" s="2">
        <v>35.700000000000003</v>
      </c>
      <c r="AM3760" s="2">
        <v>19</v>
      </c>
      <c r="AN3760" s="2">
        <v>27.1</v>
      </c>
      <c r="AQ3760" s="2">
        <v>15</v>
      </c>
      <c r="AR3760" s="2">
        <v>21.4</v>
      </c>
      <c r="AS3760" s="2">
        <v>11</v>
      </c>
      <c r="AT3760" s="2">
        <v>15.7</v>
      </c>
      <c r="AW3760" s="2">
        <v>44</v>
      </c>
      <c r="AX3760" s="2">
        <v>62.9</v>
      </c>
      <c r="CA3760" s="2">
        <v>70</v>
      </c>
      <c r="CB3760" s="2">
        <v>21</v>
      </c>
      <c r="CC3760" s="2">
        <v>30</v>
      </c>
      <c r="CD3760" s="2">
        <v>21</v>
      </c>
      <c r="CE3760" s="2">
        <v>30</v>
      </c>
      <c r="CF3760" s="2">
        <v>30</v>
      </c>
      <c r="CG3760" s="2">
        <v>30</v>
      </c>
      <c r="CH3760" s="2">
        <v>42.9</v>
      </c>
      <c r="CI3760" s="2">
        <v>19</v>
      </c>
      <c r="CJ3760" s="2">
        <v>27.1</v>
      </c>
      <c r="CM3760" s="2">
        <v>12</v>
      </c>
      <c r="CN3760" s="2">
        <v>17.100000000000001</v>
      </c>
      <c r="CO3760" s="2">
        <v>9</v>
      </c>
      <c r="CP3760" s="2">
        <v>12.9</v>
      </c>
      <c r="CS3760" s="2">
        <v>49</v>
      </c>
      <c r="CT3760" s="2">
        <v>70</v>
      </c>
    </row>
    <row r="3761" spans="1:101" ht="12.75" customHeight="1" x14ac:dyDescent="0.2">
      <c r="A3761">
        <v>5</v>
      </c>
      <c r="B3761" s="2">
        <v>3585</v>
      </c>
      <c r="C3761" s="17">
        <v>3.11</v>
      </c>
      <c r="D3761" s="2">
        <v>2.63</v>
      </c>
      <c r="F3761" s="15">
        <v>2.87</v>
      </c>
      <c r="G3761" s="17">
        <v>54</v>
      </c>
      <c r="H3761" s="2">
        <v>41</v>
      </c>
      <c r="I3761" s="2">
        <v>75.900000000000006</v>
      </c>
      <c r="J3761" s="2">
        <v>41</v>
      </c>
      <c r="K3761" s="2">
        <v>75.900000000000006</v>
      </c>
      <c r="L3761" s="2">
        <v>75.900000000000006</v>
      </c>
      <c r="M3761" s="2">
        <v>3</v>
      </c>
      <c r="N3761" s="2">
        <v>5.6</v>
      </c>
      <c r="O3761" s="2">
        <v>10</v>
      </c>
      <c r="P3761" s="2">
        <v>18.5</v>
      </c>
      <c r="S3761" s="2">
        <v>19</v>
      </c>
      <c r="T3761" s="2">
        <v>35.200000000000003</v>
      </c>
      <c r="U3761" s="2">
        <v>22</v>
      </c>
      <c r="V3761" s="2">
        <v>40.700000000000003</v>
      </c>
      <c r="Y3761" s="2">
        <v>13</v>
      </c>
      <c r="Z3761" s="2">
        <v>24.1</v>
      </c>
      <c r="AB3761" s="2">
        <v>1</v>
      </c>
      <c r="AC3761" s="2">
        <v>6</v>
      </c>
      <c r="AE3761" s="2">
        <v>54</v>
      </c>
      <c r="AF3761" s="2">
        <v>32</v>
      </c>
      <c r="AG3761" s="2">
        <v>59.3</v>
      </c>
      <c r="AH3761" s="2">
        <v>32</v>
      </c>
      <c r="AI3761" s="2">
        <v>59.3</v>
      </c>
      <c r="AJ3761" s="2">
        <v>59.3</v>
      </c>
      <c r="AK3761" s="2">
        <v>5</v>
      </c>
      <c r="AL3761" s="2">
        <v>9.3000000000000007</v>
      </c>
      <c r="AM3761" s="2">
        <v>17</v>
      </c>
      <c r="AN3761" s="2">
        <v>31.5</v>
      </c>
      <c r="AO3761" s="2">
        <v>2</v>
      </c>
      <c r="AP3761" s="2">
        <v>3.7</v>
      </c>
      <c r="AQ3761" s="2">
        <v>17</v>
      </c>
      <c r="AR3761" s="2">
        <v>31.5</v>
      </c>
      <c r="AS3761" s="2">
        <v>13</v>
      </c>
      <c r="AT3761" s="2">
        <v>24.1</v>
      </c>
      <c r="AW3761" s="2">
        <v>22</v>
      </c>
      <c r="AX3761" s="2">
        <v>40.700000000000003</v>
      </c>
      <c r="AZ3761" s="2">
        <v>1</v>
      </c>
      <c r="BA3761" s="2">
        <v>6</v>
      </c>
      <c r="CA3761" s="2">
        <v>54</v>
      </c>
      <c r="CB3761" s="2">
        <v>37</v>
      </c>
      <c r="CC3761" s="2">
        <v>68.5</v>
      </c>
      <c r="CD3761" s="2">
        <v>37</v>
      </c>
      <c r="CE3761" s="2">
        <v>68.5</v>
      </c>
      <c r="CF3761" s="2">
        <v>68.5</v>
      </c>
      <c r="CG3761" s="2">
        <v>7</v>
      </c>
      <c r="CH3761" s="2">
        <v>13</v>
      </c>
      <c r="CI3761" s="2">
        <v>10</v>
      </c>
      <c r="CJ3761" s="2">
        <v>18.5</v>
      </c>
      <c r="CM3761" s="2">
        <v>20</v>
      </c>
      <c r="CN3761" s="2">
        <v>37</v>
      </c>
      <c r="CO3761" s="2">
        <v>17</v>
      </c>
      <c r="CP3761" s="2">
        <v>31.5</v>
      </c>
      <c r="CS3761" s="2">
        <v>17</v>
      </c>
      <c r="CT3761" s="2">
        <v>31.5</v>
      </c>
      <c r="CV3761" s="2">
        <v>1</v>
      </c>
      <c r="CW3761" s="2">
        <v>6</v>
      </c>
    </row>
    <row r="3762" spans="1:101" ht="12.75" customHeight="1" x14ac:dyDescent="0.2">
      <c r="A3762">
        <v>5</v>
      </c>
      <c r="B3762" s="2">
        <v>3586</v>
      </c>
      <c r="C3762" s="17">
        <v>3.25</v>
      </c>
      <c r="D3762" s="2">
        <v>2.97</v>
      </c>
      <c r="F3762" s="15">
        <v>3.1289999999999996</v>
      </c>
      <c r="G3762" s="17">
        <v>92</v>
      </c>
      <c r="H3762" s="2">
        <v>70</v>
      </c>
      <c r="I3762" s="2">
        <v>76.099999999999994</v>
      </c>
      <c r="J3762" s="2">
        <v>70</v>
      </c>
      <c r="K3762" s="2">
        <v>76.099999999999994</v>
      </c>
      <c r="L3762" s="2">
        <v>76.099999999999994</v>
      </c>
      <c r="M3762" s="2">
        <v>8</v>
      </c>
      <c r="N3762" s="2">
        <v>8.6999999999999993</v>
      </c>
      <c r="O3762" s="2">
        <v>14</v>
      </c>
      <c r="P3762" s="2">
        <v>15.2</v>
      </c>
      <c r="S3762" s="2">
        <v>17</v>
      </c>
      <c r="T3762" s="2">
        <v>18.5</v>
      </c>
      <c r="U3762" s="2">
        <v>53</v>
      </c>
      <c r="V3762" s="2">
        <v>57.6</v>
      </c>
      <c r="Y3762" s="2">
        <v>22</v>
      </c>
      <c r="Z3762" s="2">
        <v>23.9</v>
      </c>
      <c r="AE3762" s="2">
        <v>92</v>
      </c>
      <c r="AF3762" s="2">
        <v>66</v>
      </c>
      <c r="AG3762" s="2">
        <v>71.7</v>
      </c>
      <c r="AH3762" s="2">
        <v>66</v>
      </c>
      <c r="AI3762" s="2">
        <v>71.7</v>
      </c>
      <c r="AJ3762" s="2">
        <v>71.7</v>
      </c>
      <c r="AK3762" s="2">
        <v>14</v>
      </c>
      <c r="AL3762" s="2">
        <v>15.2</v>
      </c>
      <c r="AM3762" s="2">
        <v>12</v>
      </c>
      <c r="AN3762" s="2">
        <v>13</v>
      </c>
      <c r="AQ3762" s="2">
        <v>29</v>
      </c>
      <c r="AR3762" s="2">
        <v>31.5</v>
      </c>
      <c r="AS3762" s="2">
        <v>37</v>
      </c>
      <c r="AT3762" s="2">
        <v>40.200000000000003</v>
      </c>
      <c r="AW3762" s="2">
        <v>26</v>
      </c>
      <c r="AX3762" s="2">
        <v>28.3</v>
      </c>
      <c r="CA3762" s="2">
        <v>92</v>
      </c>
      <c r="CB3762" s="2">
        <v>73</v>
      </c>
      <c r="CC3762" s="2">
        <v>79.3</v>
      </c>
      <c r="CD3762" s="2">
        <v>73</v>
      </c>
      <c r="CE3762" s="2">
        <v>79.3</v>
      </c>
      <c r="CF3762" s="2">
        <v>79.3</v>
      </c>
      <c r="CG3762" s="2">
        <v>9</v>
      </c>
      <c r="CH3762" s="2">
        <v>9.8000000000000007</v>
      </c>
      <c r="CI3762" s="2">
        <v>10</v>
      </c>
      <c r="CJ3762" s="2">
        <v>10.9</v>
      </c>
      <c r="CK3762" s="2">
        <v>1</v>
      </c>
      <c r="CL3762" s="2">
        <v>1.1000000000000001</v>
      </c>
      <c r="CM3762" s="2">
        <v>29</v>
      </c>
      <c r="CN3762" s="2">
        <v>31.5</v>
      </c>
      <c r="CO3762" s="2">
        <v>43</v>
      </c>
      <c r="CP3762" s="2">
        <v>46.7</v>
      </c>
      <c r="CS3762" s="2">
        <v>19</v>
      </c>
      <c r="CT3762" s="2">
        <v>20.7</v>
      </c>
    </row>
    <row r="3763" spans="1:101" ht="12.75" customHeight="1" x14ac:dyDescent="0.2">
      <c r="A3763">
        <v>5</v>
      </c>
      <c r="B3763" s="2">
        <v>3587</v>
      </c>
      <c r="C3763" s="17">
        <v>3.19</v>
      </c>
      <c r="D3763" s="2">
        <v>3.16</v>
      </c>
      <c r="F3763" s="15">
        <v>3.0830000000000006</v>
      </c>
      <c r="G3763" s="17">
        <v>75</v>
      </c>
      <c r="H3763" s="2">
        <v>64</v>
      </c>
      <c r="I3763" s="2">
        <v>85.3</v>
      </c>
      <c r="J3763" s="2">
        <v>64</v>
      </c>
      <c r="K3763" s="2">
        <v>85.3</v>
      </c>
      <c r="L3763" s="2">
        <v>85.3</v>
      </c>
      <c r="M3763" s="2">
        <v>2</v>
      </c>
      <c r="N3763" s="2">
        <v>2.7</v>
      </c>
      <c r="O3763" s="2">
        <v>9</v>
      </c>
      <c r="P3763" s="2">
        <v>12</v>
      </c>
      <c r="Q3763" s="2">
        <v>4</v>
      </c>
      <c r="R3763" s="2">
        <v>5.3</v>
      </c>
      <c r="S3763" s="2">
        <v>21</v>
      </c>
      <c r="T3763" s="2">
        <v>28</v>
      </c>
      <c r="U3763" s="2">
        <v>39</v>
      </c>
      <c r="V3763" s="2">
        <v>52</v>
      </c>
      <c r="Y3763" s="2">
        <v>11</v>
      </c>
      <c r="Z3763" s="2">
        <v>14.7</v>
      </c>
      <c r="AC3763" s="2">
        <v>2</v>
      </c>
      <c r="AE3763" s="2">
        <v>75</v>
      </c>
      <c r="AF3763" s="2">
        <v>65</v>
      </c>
      <c r="AG3763" s="2">
        <v>86.7</v>
      </c>
      <c r="AH3763" s="2">
        <v>65</v>
      </c>
      <c r="AI3763" s="2">
        <v>86.7</v>
      </c>
      <c r="AJ3763" s="2">
        <v>86.7</v>
      </c>
      <c r="AK3763" s="2">
        <v>3</v>
      </c>
      <c r="AL3763" s="2">
        <v>4</v>
      </c>
      <c r="AM3763" s="2">
        <v>7</v>
      </c>
      <c r="AN3763" s="2">
        <v>9.3000000000000007</v>
      </c>
      <c r="AO3763" s="2">
        <v>2</v>
      </c>
      <c r="AP3763" s="2">
        <v>2.7</v>
      </c>
      <c r="AQ3763" s="2">
        <v>32</v>
      </c>
      <c r="AR3763" s="2">
        <v>42.7</v>
      </c>
      <c r="AS3763" s="2">
        <v>31</v>
      </c>
      <c r="AT3763" s="2">
        <v>41.3</v>
      </c>
      <c r="AW3763" s="2">
        <v>10</v>
      </c>
      <c r="AX3763" s="2">
        <v>13.3</v>
      </c>
      <c r="BA3763" s="2">
        <v>2</v>
      </c>
      <c r="CA3763" s="2">
        <v>75</v>
      </c>
      <c r="CB3763" s="2">
        <v>61</v>
      </c>
      <c r="CC3763" s="2">
        <v>81.3</v>
      </c>
      <c r="CD3763" s="2">
        <v>61</v>
      </c>
      <c r="CE3763" s="2">
        <v>81.3</v>
      </c>
      <c r="CF3763" s="2">
        <v>81.3</v>
      </c>
      <c r="CG3763" s="2">
        <v>9</v>
      </c>
      <c r="CH3763" s="2">
        <v>12</v>
      </c>
      <c r="CI3763" s="2">
        <v>5</v>
      </c>
      <c r="CJ3763" s="2">
        <v>6.7</v>
      </c>
      <c r="CM3763" s="2">
        <v>32</v>
      </c>
      <c r="CN3763" s="2">
        <v>42.7</v>
      </c>
      <c r="CO3763" s="2">
        <v>29</v>
      </c>
      <c r="CP3763" s="2">
        <v>38.700000000000003</v>
      </c>
      <c r="CS3763" s="2">
        <v>14</v>
      </c>
      <c r="CT3763" s="2">
        <v>18.7</v>
      </c>
      <c r="CW3763" s="2">
        <v>2</v>
      </c>
    </row>
    <row r="3764" spans="1:101" ht="12.75" customHeight="1" x14ac:dyDescent="0.2">
      <c r="A3764">
        <v>5</v>
      </c>
      <c r="B3764" s="2">
        <v>3589</v>
      </c>
      <c r="C3764" s="17">
        <v>3.36</v>
      </c>
      <c r="D3764" s="2">
        <v>3.1</v>
      </c>
      <c r="F3764" s="15">
        <v>3.3730000000000002</v>
      </c>
      <c r="G3764" s="17">
        <v>91</v>
      </c>
      <c r="H3764" s="2">
        <v>84</v>
      </c>
      <c r="I3764" s="2">
        <v>92.3</v>
      </c>
      <c r="J3764" s="2">
        <v>84</v>
      </c>
      <c r="K3764" s="2">
        <v>92.3</v>
      </c>
      <c r="L3764" s="2">
        <v>92.3</v>
      </c>
      <c r="M3764" s="2">
        <v>3</v>
      </c>
      <c r="N3764" s="2">
        <v>3.3</v>
      </c>
      <c r="O3764" s="2">
        <v>4</v>
      </c>
      <c r="P3764" s="2">
        <v>4.4000000000000004</v>
      </c>
      <c r="Q3764" s="2">
        <v>4</v>
      </c>
      <c r="R3764" s="2">
        <v>4.4000000000000004</v>
      </c>
      <c r="S3764" s="2">
        <v>25</v>
      </c>
      <c r="T3764" s="2">
        <v>27.5</v>
      </c>
      <c r="U3764" s="2">
        <v>55</v>
      </c>
      <c r="V3764" s="2">
        <v>60.4</v>
      </c>
      <c r="Y3764" s="2">
        <v>7</v>
      </c>
      <c r="Z3764" s="2">
        <v>7.7</v>
      </c>
      <c r="AB3764" s="2">
        <v>1</v>
      </c>
      <c r="AC3764" s="2">
        <v>2</v>
      </c>
      <c r="AE3764" s="2">
        <v>91</v>
      </c>
      <c r="AF3764" s="2">
        <v>69</v>
      </c>
      <c r="AG3764" s="2">
        <v>75.8</v>
      </c>
      <c r="AH3764" s="2">
        <v>69</v>
      </c>
      <c r="AI3764" s="2">
        <v>75.8</v>
      </c>
      <c r="AJ3764" s="2">
        <v>75.8</v>
      </c>
      <c r="AK3764" s="2">
        <v>9</v>
      </c>
      <c r="AL3764" s="2">
        <v>9.9</v>
      </c>
      <c r="AM3764" s="2">
        <v>13</v>
      </c>
      <c r="AN3764" s="2">
        <v>14.3</v>
      </c>
      <c r="AQ3764" s="2">
        <v>29</v>
      </c>
      <c r="AR3764" s="2">
        <v>31.9</v>
      </c>
      <c r="AS3764" s="2">
        <v>40</v>
      </c>
      <c r="AT3764" s="2">
        <v>44</v>
      </c>
      <c r="AW3764" s="2">
        <v>22</v>
      </c>
      <c r="AX3764" s="2">
        <v>24.2</v>
      </c>
      <c r="AZ3764" s="2">
        <v>1</v>
      </c>
      <c r="BA3764" s="2">
        <v>2</v>
      </c>
      <c r="CA3764" s="2">
        <v>91</v>
      </c>
      <c r="CB3764" s="2">
        <v>77</v>
      </c>
      <c r="CC3764" s="2">
        <v>84.6</v>
      </c>
      <c r="CD3764" s="2">
        <v>77</v>
      </c>
      <c r="CE3764" s="2">
        <v>84.6</v>
      </c>
      <c r="CF3764" s="2">
        <v>84.6</v>
      </c>
      <c r="CG3764" s="2">
        <v>6</v>
      </c>
      <c r="CH3764" s="2">
        <v>6.6</v>
      </c>
      <c r="CI3764" s="2">
        <v>8</v>
      </c>
      <c r="CJ3764" s="2">
        <v>8.8000000000000007</v>
      </c>
      <c r="CM3764" s="2">
        <v>23</v>
      </c>
      <c r="CN3764" s="2">
        <v>25.3</v>
      </c>
      <c r="CO3764" s="2">
        <v>54</v>
      </c>
      <c r="CP3764" s="2">
        <v>59.3</v>
      </c>
      <c r="CS3764" s="2">
        <v>14</v>
      </c>
      <c r="CT3764" s="2">
        <v>15.4</v>
      </c>
      <c r="CV3764" s="2">
        <v>1</v>
      </c>
      <c r="CW3764" s="2">
        <v>2</v>
      </c>
    </row>
    <row r="3765" spans="1:101" ht="12.75" customHeight="1" x14ac:dyDescent="0.2">
      <c r="A3765">
        <v>5</v>
      </c>
      <c r="B3765" s="2">
        <v>3591</v>
      </c>
      <c r="C3765" s="17">
        <v>3.74</v>
      </c>
      <c r="D3765" s="2">
        <v>3.43</v>
      </c>
      <c r="F3765" s="15">
        <v>3.6379999999999999</v>
      </c>
      <c r="G3765" s="17">
        <v>58</v>
      </c>
      <c r="H3765" s="2">
        <v>56</v>
      </c>
      <c r="I3765" s="2">
        <v>96.6</v>
      </c>
      <c r="J3765" s="2">
        <v>56</v>
      </c>
      <c r="K3765" s="2">
        <v>96.6</v>
      </c>
      <c r="L3765" s="2">
        <v>96.6</v>
      </c>
      <c r="M3765" s="2">
        <v>1</v>
      </c>
      <c r="N3765" s="2">
        <v>1.7</v>
      </c>
      <c r="O3765" s="2">
        <v>1</v>
      </c>
      <c r="P3765" s="2">
        <v>1.7</v>
      </c>
      <c r="S3765" s="2">
        <v>10</v>
      </c>
      <c r="T3765" s="2">
        <v>17.2</v>
      </c>
      <c r="U3765" s="2">
        <v>46</v>
      </c>
      <c r="V3765" s="2">
        <v>79.3</v>
      </c>
      <c r="Y3765" s="2">
        <v>2</v>
      </c>
      <c r="Z3765" s="2">
        <v>3.4</v>
      </c>
      <c r="AE3765" s="2">
        <v>58</v>
      </c>
      <c r="AF3765" s="2">
        <v>49</v>
      </c>
      <c r="AG3765" s="2">
        <v>84.5</v>
      </c>
      <c r="AH3765" s="2">
        <v>49</v>
      </c>
      <c r="AI3765" s="2">
        <v>84.5</v>
      </c>
      <c r="AJ3765" s="2">
        <v>84.5</v>
      </c>
      <c r="AK3765" s="2">
        <v>3</v>
      </c>
      <c r="AL3765" s="2">
        <v>5.2</v>
      </c>
      <c r="AM3765" s="2">
        <v>6</v>
      </c>
      <c r="AN3765" s="2">
        <v>10.3</v>
      </c>
      <c r="AQ3765" s="2">
        <v>12</v>
      </c>
      <c r="AR3765" s="2">
        <v>20.7</v>
      </c>
      <c r="AS3765" s="2">
        <v>37</v>
      </c>
      <c r="AT3765" s="2">
        <v>63.8</v>
      </c>
      <c r="AW3765" s="2">
        <v>9</v>
      </c>
      <c r="AX3765" s="2">
        <v>15.5</v>
      </c>
      <c r="CA3765" s="2">
        <v>58</v>
      </c>
      <c r="CB3765" s="2">
        <v>54</v>
      </c>
      <c r="CC3765" s="2">
        <v>93.1</v>
      </c>
      <c r="CD3765" s="2">
        <v>54</v>
      </c>
      <c r="CE3765" s="2">
        <v>93.1</v>
      </c>
      <c r="CF3765" s="2">
        <v>93.1</v>
      </c>
      <c r="CI3765" s="2">
        <v>4</v>
      </c>
      <c r="CJ3765" s="2">
        <v>6.9</v>
      </c>
      <c r="CM3765" s="2">
        <v>13</v>
      </c>
      <c r="CN3765" s="2">
        <v>22.4</v>
      </c>
      <c r="CO3765" s="2">
        <v>41</v>
      </c>
      <c r="CP3765" s="2">
        <v>70.7</v>
      </c>
      <c r="CS3765" s="2">
        <v>4</v>
      </c>
      <c r="CT3765" s="2">
        <v>6.9</v>
      </c>
    </row>
    <row r="3766" spans="1:101" ht="12.75" customHeight="1" x14ac:dyDescent="0.2">
      <c r="A3766">
        <v>5</v>
      </c>
      <c r="B3766" s="2">
        <v>3592</v>
      </c>
      <c r="C3766" s="17">
        <v>3.17</v>
      </c>
      <c r="D3766" s="2">
        <v>2.61</v>
      </c>
      <c r="F3766" s="15">
        <v>2.4630000000000001</v>
      </c>
      <c r="G3766" s="17">
        <v>54</v>
      </c>
      <c r="H3766" s="2">
        <v>43</v>
      </c>
      <c r="I3766" s="2">
        <v>79.599999999999994</v>
      </c>
      <c r="J3766" s="2">
        <v>43</v>
      </c>
      <c r="K3766" s="2">
        <v>79.599999999999994</v>
      </c>
      <c r="L3766" s="2">
        <v>79.599999999999994</v>
      </c>
      <c r="M3766" s="2">
        <v>2</v>
      </c>
      <c r="N3766" s="2">
        <v>3.7</v>
      </c>
      <c r="O3766" s="2">
        <v>9</v>
      </c>
      <c r="P3766" s="2">
        <v>16.7</v>
      </c>
      <c r="S3766" s="2">
        <v>21</v>
      </c>
      <c r="T3766" s="2">
        <v>38.9</v>
      </c>
      <c r="U3766" s="2">
        <v>22</v>
      </c>
      <c r="V3766" s="2">
        <v>40.700000000000003</v>
      </c>
      <c r="Y3766" s="2">
        <v>11</v>
      </c>
      <c r="Z3766" s="2">
        <v>20.399999999999999</v>
      </c>
      <c r="AE3766" s="2">
        <v>54</v>
      </c>
      <c r="AF3766" s="2">
        <v>32</v>
      </c>
      <c r="AG3766" s="2">
        <v>59.3</v>
      </c>
      <c r="AH3766" s="2">
        <v>32</v>
      </c>
      <c r="AI3766" s="2">
        <v>59.3</v>
      </c>
      <c r="AJ3766" s="2">
        <v>59.3</v>
      </c>
      <c r="AK3766" s="2">
        <v>9</v>
      </c>
      <c r="AL3766" s="2">
        <v>16.7</v>
      </c>
      <c r="AM3766" s="2">
        <v>13</v>
      </c>
      <c r="AN3766" s="2">
        <v>24.1</v>
      </c>
      <c r="AQ3766" s="2">
        <v>22</v>
      </c>
      <c r="AR3766" s="2">
        <v>40.700000000000003</v>
      </c>
      <c r="AS3766" s="2">
        <v>10</v>
      </c>
      <c r="AT3766" s="2">
        <v>18.5</v>
      </c>
      <c r="AW3766" s="2">
        <v>22</v>
      </c>
      <c r="AX3766" s="2">
        <v>40.700000000000003</v>
      </c>
      <c r="CA3766" s="2">
        <v>54</v>
      </c>
      <c r="CB3766" s="2">
        <v>29</v>
      </c>
      <c r="CC3766" s="2">
        <v>53.7</v>
      </c>
      <c r="CD3766" s="2">
        <v>29</v>
      </c>
      <c r="CE3766" s="2">
        <v>53.7</v>
      </c>
      <c r="CF3766" s="2">
        <v>53.7</v>
      </c>
      <c r="CG3766" s="2">
        <v>9</v>
      </c>
      <c r="CH3766" s="2">
        <v>16.7</v>
      </c>
      <c r="CI3766" s="2">
        <v>16</v>
      </c>
      <c r="CJ3766" s="2">
        <v>29.6</v>
      </c>
      <c r="CM3766" s="2">
        <v>24</v>
      </c>
      <c r="CN3766" s="2">
        <v>44.4</v>
      </c>
      <c r="CO3766" s="2">
        <v>5</v>
      </c>
      <c r="CP3766" s="2">
        <v>9.3000000000000007</v>
      </c>
      <c r="CS3766" s="2">
        <v>25</v>
      </c>
      <c r="CT3766" s="2">
        <v>46.3</v>
      </c>
    </row>
    <row r="3767" spans="1:101" ht="12.75" customHeight="1" x14ac:dyDescent="0.2">
      <c r="A3767">
        <v>5</v>
      </c>
      <c r="B3767" s="2">
        <v>3593</v>
      </c>
      <c r="C3767" s="17">
        <v>2.76</v>
      </c>
      <c r="D3767" s="2">
        <v>2.4500000000000002</v>
      </c>
      <c r="F3767" s="15">
        <v>2.6359999999999997</v>
      </c>
      <c r="G3767" s="17">
        <v>66</v>
      </c>
      <c r="H3767" s="2">
        <v>40</v>
      </c>
      <c r="I3767" s="2">
        <v>60.6</v>
      </c>
      <c r="J3767" s="2">
        <v>40</v>
      </c>
      <c r="K3767" s="2">
        <v>60.6</v>
      </c>
      <c r="L3767" s="2">
        <v>60.6</v>
      </c>
      <c r="M3767" s="2">
        <v>10</v>
      </c>
      <c r="N3767" s="2">
        <v>15.2</v>
      </c>
      <c r="O3767" s="2">
        <v>16</v>
      </c>
      <c r="P3767" s="2">
        <v>24.2</v>
      </c>
      <c r="S3767" s="2">
        <v>20</v>
      </c>
      <c r="T3767" s="2">
        <v>30.3</v>
      </c>
      <c r="U3767" s="2">
        <v>20</v>
      </c>
      <c r="V3767" s="2">
        <v>30.3</v>
      </c>
      <c r="Y3767" s="2">
        <v>26</v>
      </c>
      <c r="Z3767" s="2">
        <v>39.4</v>
      </c>
      <c r="AC3767" s="2">
        <v>1</v>
      </c>
      <c r="AE3767" s="2">
        <v>66</v>
      </c>
      <c r="AF3767" s="2">
        <v>34</v>
      </c>
      <c r="AG3767" s="2">
        <v>51.5</v>
      </c>
      <c r="AH3767" s="2">
        <v>34</v>
      </c>
      <c r="AI3767" s="2">
        <v>51.5</v>
      </c>
      <c r="AJ3767" s="2">
        <v>51.5</v>
      </c>
      <c r="AK3767" s="2">
        <v>17</v>
      </c>
      <c r="AL3767" s="2">
        <v>25.8</v>
      </c>
      <c r="AM3767" s="2">
        <v>15</v>
      </c>
      <c r="AN3767" s="2">
        <v>22.7</v>
      </c>
      <c r="AQ3767" s="2">
        <v>21</v>
      </c>
      <c r="AR3767" s="2">
        <v>31.8</v>
      </c>
      <c r="AS3767" s="2">
        <v>13</v>
      </c>
      <c r="AT3767" s="2">
        <v>19.7</v>
      </c>
      <c r="AW3767" s="2">
        <v>32</v>
      </c>
      <c r="AX3767" s="2">
        <v>48.5</v>
      </c>
      <c r="BA3767" s="2">
        <v>1</v>
      </c>
      <c r="CA3767" s="2">
        <v>66</v>
      </c>
      <c r="CB3767" s="2">
        <v>39</v>
      </c>
      <c r="CC3767" s="2">
        <v>59.1</v>
      </c>
      <c r="CD3767" s="2">
        <v>39</v>
      </c>
      <c r="CE3767" s="2">
        <v>59.1</v>
      </c>
      <c r="CF3767" s="2">
        <v>59.1</v>
      </c>
      <c r="CG3767" s="2">
        <v>12</v>
      </c>
      <c r="CH3767" s="2">
        <v>18.2</v>
      </c>
      <c r="CI3767" s="2">
        <v>15</v>
      </c>
      <c r="CJ3767" s="2">
        <v>22.7</v>
      </c>
      <c r="CM3767" s="2">
        <v>24</v>
      </c>
      <c r="CN3767" s="2">
        <v>36.4</v>
      </c>
      <c r="CO3767" s="2">
        <v>15</v>
      </c>
      <c r="CP3767" s="2">
        <v>22.7</v>
      </c>
      <c r="CS3767" s="2">
        <v>27</v>
      </c>
      <c r="CT3767" s="2">
        <v>40.9</v>
      </c>
      <c r="CW3767" s="2">
        <v>1</v>
      </c>
    </row>
    <row r="3768" spans="1:101" ht="12.75" customHeight="1" x14ac:dyDescent="0.2">
      <c r="A3768">
        <v>5</v>
      </c>
      <c r="B3768" s="2">
        <v>3594</v>
      </c>
      <c r="C3768" s="17">
        <v>3.24</v>
      </c>
      <c r="D3768" s="2">
        <v>2.82</v>
      </c>
      <c r="F3768" s="15">
        <v>2.86</v>
      </c>
      <c r="G3768" s="17">
        <v>50</v>
      </c>
      <c r="H3768" s="2">
        <v>41</v>
      </c>
      <c r="I3768" s="2">
        <v>82</v>
      </c>
      <c r="J3768" s="2">
        <v>41</v>
      </c>
      <c r="K3768" s="2">
        <v>82</v>
      </c>
      <c r="L3768" s="2">
        <v>82</v>
      </c>
      <c r="O3768" s="2">
        <v>9</v>
      </c>
      <c r="P3768" s="2">
        <v>18</v>
      </c>
      <c r="S3768" s="2">
        <v>20</v>
      </c>
      <c r="T3768" s="2">
        <v>40</v>
      </c>
      <c r="U3768" s="2">
        <v>21</v>
      </c>
      <c r="V3768" s="2">
        <v>42</v>
      </c>
      <c r="Y3768" s="2">
        <v>9</v>
      </c>
      <c r="Z3768" s="2">
        <v>18</v>
      </c>
      <c r="AE3768" s="2">
        <v>50</v>
      </c>
      <c r="AF3768" s="2">
        <v>33</v>
      </c>
      <c r="AG3768" s="2">
        <v>66</v>
      </c>
      <c r="AH3768" s="2">
        <v>33</v>
      </c>
      <c r="AI3768" s="2">
        <v>66</v>
      </c>
      <c r="AJ3768" s="2">
        <v>66</v>
      </c>
      <c r="AK3768" s="2">
        <v>5</v>
      </c>
      <c r="AL3768" s="2">
        <v>10</v>
      </c>
      <c r="AM3768" s="2">
        <v>12</v>
      </c>
      <c r="AN3768" s="2">
        <v>24</v>
      </c>
      <c r="AQ3768" s="2">
        <v>20</v>
      </c>
      <c r="AR3768" s="2">
        <v>40</v>
      </c>
      <c r="AS3768" s="2">
        <v>13</v>
      </c>
      <c r="AT3768" s="2">
        <v>26</v>
      </c>
      <c r="AW3768" s="2">
        <v>17</v>
      </c>
      <c r="AX3768" s="2">
        <v>34</v>
      </c>
      <c r="CA3768" s="2">
        <v>50</v>
      </c>
      <c r="CB3768" s="2">
        <v>32</v>
      </c>
      <c r="CC3768" s="2">
        <v>64</v>
      </c>
      <c r="CD3768" s="2">
        <v>32</v>
      </c>
      <c r="CE3768" s="2">
        <v>64</v>
      </c>
      <c r="CF3768" s="2">
        <v>64</v>
      </c>
      <c r="CG3768" s="2">
        <v>4</v>
      </c>
      <c r="CH3768" s="2">
        <v>8</v>
      </c>
      <c r="CI3768" s="2">
        <v>14</v>
      </c>
      <c r="CJ3768" s="2">
        <v>28</v>
      </c>
      <c r="CM3768" s="2">
        <v>17</v>
      </c>
      <c r="CN3768" s="2">
        <v>34</v>
      </c>
      <c r="CO3768" s="2">
        <v>15</v>
      </c>
      <c r="CP3768" s="2">
        <v>30</v>
      </c>
      <c r="CS3768" s="2">
        <v>18</v>
      </c>
      <c r="CT3768" s="2">
        <v>36</v>
      </c>
    </row>
    <row r="3769" spans="1:101" ht="12.75" customHeight="1" x14ac:dyDescent="0.2">
      <c r="A3769">
        <v>5</v>
      </c>
      <c r="B3769" s="2">
        <v>3596</v>
      </c>
      <c r="C3769" s="17">
        <v>2.99</v>
      </c>
      <c r="D3769" s="2">
        <v>2.81</v>
      </c>
      <c r="F3769" s="15">
        <v>2.8359999999999999</v>
      </c>
      <c r="G3769" s="17">
        <v>66</v>
      </c>
      <c r="H3769" s="2">
        <v>45</v>
      </c>
      <c r="I3769" s="2">
        <v>67.2</v>
      </c>
      <c r="J3769" s="2">
        <v>45</v>
      </c>
      <c r="K3769" s="2">
        <v>67.2</v>
      </c>
      <c r="L3769" s="2">
        <v>68.2</v>
      </c>
      <c r="M3769" s="2">
        <v>8</v>
      </c>
      <c r="N3769" s="2">
        <v>11.9</v>
      </c>
      <c r="O3769" s="2">
        <v>13</v>
      </c>
      <c r="P3769" s="2">
        <v>19.399999999999999</v>
      </c>
      <c r="S3769" s="2">
        <v>14</v>
      </c>
      <c r="T3769" s="2">
        <v>20.9</v>
      </c>
      <c r="U3769" s="2">
        <v>31</v>
      </c>
      <c r="V3769" s="2">
        <v>46.3</v>
      </c>
      <c r="W3769" s="2">
        <v>1</v>
      </c>
      <c r="X3769" s="2">
        <v>1.5</v>
      </c>
      <c r="Y3769" s="2">
        <v>22</v>
      </c>
      <c r="Z3769" s="2">
        <v>32.799999999999997</v>
      </c>
      <c r="AE3769" s="2">
        <v>66</v>
      </c>
      <c r="AF3769" s="2">
        <v>43</v>
      </c>
      <c r="AG3769" s="2">
        <v>64.2</v>
      </c>
      <c r="AH3769" s="2">
        <v>43</v>
      </c>
      <c r="AI3769" s="2">
        <v>64.2</v>
      </c>
      <c r="AJ3769" s="2">
        <v>65.2</v>
      </c>
      <c r="AK3769" s="2">
        <v>12</v>
      </c>
      <c r="AL3769" s="2">
        <v>17.899999999999999</v>
      </c>
      <c r="AM3769" s="2">
        <v>11</v>
      </c>
      <c r="AN3769" s="2">
        <v>16.399999999999999</v>
      </c>
      <c r="AQ3769" s="2">
        <v>18</v>
      </c>
      <c r="AR3769" s="2">
        <v>26.9</v>
      </c>
      <c r="AS3769" s="2">
        <v>25</v>
      </c>
      <c r="AT3769" s="2">
        <v>37.299999999999997</v>
      </c>
      <c r="AU3769" s="2">
        <v>1</v>
      </c>
      <c r="AV3769" s="2">
        <v>1.5</v>
      </c>
      <c r="AW3769" s="2">
        <v>24</v>
      </c>
      <c r="AX3769" s="2">
        <v>35.799999999999997</v>
      </c>
      <c r="CA3769" s="2">
        <v>66</v>
      </c>
      <c r="CB3769" s="2">
        <v>42</v>
      </c>
      <c r="CC3769" s="2">
        <v>62.7</v>
      </c>
      <c r="CD3769" s="2">
        <v>42</v>
      </c>
      <c r="CE3769" s="2">
        <v>62.7</v>
      </c>
      <c r="CF3769" s="2">
        <v>63.6</v>
      </c>
      <c r="CG3769" s="2">
        <v>9</v>
      </c>
      <c r="CH3769" s="2">
        <v>13.4</v>
      </c>
      <c r="CI3769" s="2">
        <v>15</v>
      </c>
      <c r="CJ3769" s="2">
        <v>22.4</v>
      </c>
      <c r="CM3769" s="2">
        <v>17</v>
      </c>
      <c r="CN3769" s="2">
        <v>25.4</v>
      </c>
      <c r="CO3769" s="2">
        <v>25</v>
      </c>
      <c r="CP3769" s="2">
        <v>37.299999999999997</v>
      </c>
      <c r="CQ3769" s="2">
        <v>1</v>
      </c>
      <c r="CR3769" s="2">
        <v>1.5</v>
      </c>
      <c r="CS3769" s="2">
        <v>25</v>
      </c>
      <c r="CT3769" s="2">
        <v>37.299999999999997</v>
      </c>
    </row>
    <row r="3770" spans="1:101" ht="12.75" customHeight="1" x14ac:dyDescent="0.2">
      <c r="A3770">
        <v>5</v>
      </c>
      <c r="B3770" s="2">
        <v>3603</v>
      </c>
      <c r="C3770" s="17">
        <v>2.2799999999999998</v>
      </c>
      <c r="D3770" s="2">
        <v>1.55</v>
      </c>
      <c r="F3770" s="15">
        <v>2</v>
      </c>
      <c r="G3770" s="17">
        <v>47</v>
      </c>
      <c r="H3770" s="2">
        <v>21</v>
      </c>
      <c r="I3770" s="2">
        <v>44.7</v>
      </c>
      <c r="J3770" s="2">
        <v>21</v>
      </c>
      <c r="K3770" s="2">
        <v>44.7</v>
      </c>
      <c r="L3770" s="2">
        <v>44.7</v>
      </c>
      <c r="M3770" s="2">
        <v>12</v>
      </c>
      <c r="N3770" s="2">
        <v>25.5</v>
      </c>
      <c r="O3770" s="2">
        <v>14</v>
      </c>
      <c r="P3770" s="2">
        <v>29.8</v>
      </c>
      <c r="S3770" s="2">
        <v>17</v>
      </c>
      <c r="T3770" s="2">
        <v>36.200000000000003</v>
      </c>
      <c r="U3770" s="2">
        <v>4</v>
      </c>
      <c r="V3770" s="2">
        <v>8.5</v>
      </c>
      <c r="Y3770" s="2">
        <v>26</v>
      </c>
      <c r="Z3770" s="2">
        <v>55.3</v>
      </c>
      <c r="AA3770" s="2">
        <v>1</v>
      </c>
      <c r="AB3770" s="2">
        <v>1</v>
      </c>
      <c r="AE3770" s="2">
        <v>47</v>
      </c>
      <c r="AF3770" s="2">
        <v>5</v>
      </c>
      <c r="AG3770" s="2">
        <v>10.6</v>
      </c>
      <c r="AH3770" s="2">
        <v>5</v>
      </c>
      <c r="AI3770" s="2">
        <v>10.6</v>
      </c>
      <c r="AJ3770" s="2">
        <v>10.6</v>
      </c>
      <c r="AK3770" s="2">
        <v>26</v>
      </c>
      <c r="AL3770" s="2">
        <v>55.3</v>
      </c>
      <c r="AM3770" s="2">
        <v>16</v>
      </c>
      <c r="AN3770" s="2">
        <v>34</v>
      </c>
      <c r="AQ3770" s="2">
        <v>5</v>
      </c>
      <c r="AR3770" s="2">
        <v>10.6</v>
      </c>
      <c r="AW3770" s="2">
        <v>42</v>
      </c>
      <c r="AX3770" s="2">
        <v>89.4</v>
      </c>
      <c r="AY3770" s="2">
        <v>1</v>
      </c>
      <c r="AZ3770" s="2">
        <v>1</v>
      </c>
      <c r="CA3770" s="2">
        <v>47</v>
      </c>
      <c r="CB3770" s="2">
        <v>14</v>
      </c>
      <c r="CC3770" s="2">
        <v>29.8</v>
      </c>
      <c r="CD3770" s="2">
        <v>14</v>
      </c>
      <c r="CE3770" s="2">
        <v>29.8</v>
      </c>
      <c r="CF3770" s="2">
        <v>29.8</v>
      </c>
      <c r="CG3770" s="2">
        <v>14</v>
      </c>
      <c r="CH3770" s="2">
        <v>29.8</v>
      </c>
      <c r="CI3770" s="2">
        <v>19</v>
      </c>
      <c r="CJ3770" s="2">
        <v>40.4</v>
      </c>
      <c r="CM3770" s="2">
        <v>14</v>
      </c>
      <c r="CN3770" s="2">
        <v>29.8</v>
      </c>
      <c r="CS3770" s="2">
        <v>33</v>
      </c>
      <c r="CT3770" s="2">
        <v>70.2</v>
      </c>
      <c r="CU3770" s="2">
        <v>1</v>
      </c>
      <c r="CV3770" s="2">
        <v>1</v>
      </c>
    </row>
    <row r="3771" spans="1:101" ht="12.75" customHeight="1" x14ac:dyDescent="0.2">
      <c r="A3771">
        <v>5</v>
      </c>
      <c r="B3771" s="2">
        <v>3605</v>
      </c>
      <c r="C3771" s="17">
        <v>3.1</v>
      </c>
      <c r="D3771" s="2">
        <v>2.78</v>
      </c>
      <c r="F3771" s="15">
        <v>2.76</v>
      </c>
      <c r="G3771" s="17">
        <v>58</v>
      </c>
      <c r="H3771" s="2">
        <v>50</v>
      </c>
      <c r="I3771" s="2">
        <v>86.2</v>
      </c>
      <c r="J3771" s="2">
        <v>50</v>
      </c>
      <c r="K3771" s="2">
        <v>86.2</v>
      </c>
      <c r="L3771" s="2">
        <v>86.2</v>
      </c>
      <c r="M3771" s="2">
        <v>4</v>
      </c>
      <c r="N3771" s="2">
        <v>6.9</v>
      </c>
      <c r="O3771" s="2">
        <v>4</v>
      </c>
      <c r="P3771" s="2">
        <v>6.9</v>
      </c>
      <c r="Q3771" s="2">
        <v>5</v>
      </c>
      <c r="R3771" s="2">
        <v>8.6</v>
      </c>
      <c r="S3771" s="2">
        <v>12</v>
      </c>
      <c r="T3771" s="2">
        <v>20.7</v>
      </c>
      <c r="U3771" s="2">
        <v>33</v>
      </c>
      <c r="V3771" s="2">
        <v>56.9</v>
      </c>
      <c r="Y3771" s="2">
        <v>8</v>
      </c>
      <c r="Z3771" s="2">
        <v>13.8</v>
      </c>
      <c r="AB3771" s="2">
        <v>4</v>
      </c>
      <c r="AE3771" s="2">
        <v>58</v>
      </c>
      <c r="AF3771" s="2">
        <v>41</v>
      </c>
      <c r="AG3771" s="2">
        <v>70.7</v>
      </c>
      <c r="AH3771" s="2">
        <v>41</v>
      </c>
      <c r="AI3771" s="2">
        <v>70.7</v>
      </c>
      <c r="AJ3771" s="2">
        <v>70.7</v>
      </c>
      <c r="AK3771" s="2">
        <v>11</v>
      </c>
      <c r="AL3771" s="2">
        <v>19</v>
      </c>
      <c r="AM3771" s="2">
        <v>6</v>
      </c>
      <c r="AN3771" s="2">
        <v>10.3</v>
      </c>
      <c r="AO3771" s="2">
        <v>3</v>
      </c>
      <c r="AP3771" s="2">
        <v>5.2</v>
      </c>
      <c r="AQ3771" s="2">
        <v>14</v>
      </c>
      <c r="AR3771" s="2">
        <v>24.1</v>
      </c>
      <c r="AS3771" s="2">
        <v>24</v>
      </c>
      <c r="AT3771" s="2">
        <v>41.4</v>
      </c>
      <c r="AW3771" s="2">
        <v>17</v>
      </c>
      <c r="AX3771" s="2">
        <v>29.3</v>
      </c>
      <c r="AZ3771" s="2">
        <v>4</v>
      </c>
      <c r="CA3771" s="2">
        <v>58</v>
      </c>
      <c r="CB3771" s="2">
        <v>39</v>
      </c>
      <c r="CC3771" s="2">
        <v>67.2</v>
      </c>
      <c r="CD3771" s="2">
        <v>39</v>
      </c>
      <c r="CE3771" s="2">
        <v>67.2</v>
      </c>
      <c r="CF3771" s="2">
        <v>67.2</v>
      </c>
      <c r="CG3771" s="2">
        <v>8</v>
      </c>
      <c r="CH3771" s="2">
        <v>13.8</v>
      </c>
      <c r="CI3771" s="2">
        <v>11</v>
      </c>
      <c r="CJ3771" s="2">
        <v>19</v>
      </c>
      <c r="CK3771" s="2">
        <v>2</v>
      </c>
      <c r="CL3771" s="2">
        <v>3.4</v>
      </c>
      <c r="CM3771" s="2">
        <v>18</v>
      </c>
      <c r="CN3771" s="2">
        <v>31</v>
      </c>
      <c r="CO3771" s="2">
        <v>19</v>
      </c>
      <c r="CP3771" s="2">
        <v>32.799999999999997</v>
      </c>
      <c r="CS3771" s="2">
        <v>19</v>
      </c>
      <c r="CT3771" s="2">
        <v>32.799999999999997</v>
      </c>
      <c r="CV3771" s="2">
        <v>4</v>
      </c>
    </row>
    <row r="3772" spans="1:101" ht="12.75" customHeight="1" x14ac:dyDescent="0.2">
      <c r="A3772">
        <v>5</v>
      </c>
      <c r="B3772" s="2">
        <v>3606</v>
      </c>
      <c r="C3772" s="17">
        <v>2.96</v>
      </c>
      <c r="D3772" s="2">
        <v>2.44</v>
      </c>
      <c r="F3772" s="15">
        <v>2.855</v>
      </c>
      <c r="G3772" s="17">
        <v>48</v>
      </c>
      <c r="H3772" s="2">
        <v>35</v>
      </c>
      <c r="I3772" s="2">
        <v>72.900000000000006</v>
      </c>
      <c r="J3772" s="2">
        <v>35</v>
      </c>
      <c r="K3772" s="2">
        <v>72.900000000000006</v>
      </c>
      <c r="L3772" s="2">
        <v>72.900000000000006</v>
      </c>
      <c r="M3772" s="2">
        <v>5</v>
      </c>
      <c r="N3772" s="2">
        <v>10.4</v>
      </c>
      <c r="O3772" s="2">
        <v>8</v>
      </c>
      <c r="P3772" s="2">
        <v>16.7</v>
      </c>
      <c r="Q3772" s="2">
        <v>2</v>
      </c>
      <c r="R3772" s="2">
        <v>4.2</v>
      </c>
      <c r="S3772" s="2">
        <v>11</v>
      </c>
      <c r="T3772" s="2">
        <v>22.9</v>
      </c>
      <c r="U3772" s="2">
        <v>22</v>
      </c>
      <c r="V3772" s="2">
        <v>45.8</v>
      </c>
      <c r="Y3772" s="2">
        <v>13</v>
      </c>
      <c r="Z3772" s="2">
        <v>27.1</v>
      </c>
      <c r="AC3772" s="2">
        <v>1</v>
      </c>
      <c r="AE3772" s="2">
        <v>48</v>
      </c>
      <c r="AF3772" s="2">
        <v>25</v>
      </c>
      <c r="AG3772" s="2">
        <v>52.1</v>
      </c>
      <c r="AH3772" s="2">
        <v>25</v>
      </c>
      <c r="AI3772" s="2">
        <v>52.1</v>
      </c>
      <c r="AJ3772" s="2">
        <v>52.1</v>
      </c>
      <c r="AK3772" s="2">
        <v>13</v>
      </c>
      <c r="AL3772" s="2">
        <v>27.1</v>
      </c>
      <c r="AM3772" s="2">
        <v>10</v>
      </c>
      <c r="AN3772" s="2">
        <v>20.8</v>
      </c>
      <c r="AQ3772" s="2">
        <v>16</v>
      </c>
      <c r="AR3772" s="2">
        <v>33.299999999999997</v>
      </c>
      <c r="AS3772" s="2">
        <v>9</v>
      </c>
      <c r="AT3772" s="2">
        <v>18.8</v>
      </c>
      <c r="AW3772" s="2">
        <v>23</v>
      </c>
      <c r="AX3772" s="2">
        <v>47.9</v>
      </c>
      <c r="BA3772" s="2">
        <v>1</v>
      </c>
      <c r="CA3772" s="2">
        <v>48</v>
      </c>
      <c r="CB3772" s="2">
        <v>32</v>
      </c>
      <c r="CC3772" s="2">
        <v>66.7</v>
      </c>
      <c r="CD3772" s="2">
        <v>32</v>
      </c>
      <c r="CE3772" s="2">
        <v>66.7</v>
      </c>
      <c r="CF3772" s="2">
        <v>66.7</v>
      </c>
      <c r="CG3772" s="2">
        <v>6</v>
      </c>
      <c r="CH3772" s="2">
        <v>12.5</v>
      </c>
      <c r="CI3772" s="2">
        <v>10</v>
      </c>
      <c r="CJ3772" s="2">
        <v>20.8</v>
      </c>
      <c r="CM3772" s="2">
        <v>17</v>
      </c>
      <c r="CN3772" s="2">
        <v>35.4</v>
      </c>
      <c r="CO3772" s="2">
        <v>15</v>
      </c>
      <c r="CP3772" s="2">
        <v>31.3</v>
      </c>
      <c r="CS3772" s="2">
        <v>16</v>
      </c>
      <c r="CT3772" s="2">
        <v>33.299999999999997</v>
      </c>
      <c r="CW3772" s="2">
        <v>1</v>
      </c>
    </row>
    <row r="3773" spans="1:101" ht="12.75" customHeight="1" x14ac:dyDescent="0.2">
      <c r="A3773">
        <v>5</v>
      </c>
      <c r="B3773" s="2">
        <v>3607</v>
      </c>
      <c r="C3773" s="17">
        <v>3.17</v>
      </c>
      <c r="D3773" s="2">
        <v>2.9</v>
      </c>
      <c r="F3773" s="15">
        <v>2.6260000000000003</v>
      </c>
      <c r="G3773" s="17">
        <v>59</v>
      </c>
      <c r="H3773" s="2">
        <v>44</v>
      </c>
      <c r="I3773" s="2">
        <v>74.599999999999994</v>
      </c>
      <c r="J3773" s="2">
        <v>44</v>
      </c>
      <c r="K3773" s="2">
        <v>74.599999999999994</v>
      </c>
      <c r="L3773" s="2">
        <v>74.599999999999994</v>
      </c>
      <c r="M3773" s="2">
        <v>6</v>
      </c>
      <c r="N3773" s="2">
        <v>10.199999999999999</v>
      </c>
      <c r="O3773" s="2">
        <v>9</v>
      </c>
      <c r="P3773" s="2">
        <v>15.3</v>
      </c>
      <c r="S3773" s="2">
        <v>13</v>
      </c>
      <c r="T3773" s="2">
        <v>22</v>
      </c>
      <c r="U3773" s="2">
        <v>31</v>
      </c>
      <c r="V3773" s="2">
        <v>52.5</v>
      </c>
      <c r="Y3773" s="2">
        <v>15</v>
      </c>
      <c r="Z3773" s="2">
        <v>25.4</v>
      </c>
      <c r="AB3773" s="2">
        <v>1</v>
      </c>
      <c r="AE3773" s="2">
        <v>59</v>
      </c>
      <c r="AF3773" s="2">
        <v>41</v>
      </c>
      <c r="AG3773" s="2">
        <v>69.5</v>
      </c>
      <c r="AH3773" s="2">
        <v>41</v>
      </c>
      <c r="AI3773" s="2">
        <v>69.5</v>
      </c>
      <c r="AJ3773" s="2">
        <v>69.5</v>
      </c>
      <c r="AK3773" s="2">
        <v>8</v>
      </c>
      <c r="AL3773" s="2">
        <v>13.6</v>
      </c>
      <c r="AM3773" s="2">
        <v>10</v>
      </c>
      <c r="AN3773" s="2">
        <v>16.899999999999999</v>
      </c>
      <c r="AQ3773" s="2">
        <v>21</v>
      </c>
      <c r="AR3773" s="2">
        <v>35.6</v>
      </c>
      <c r="AS3773" s="2">
        <v>20</v>
      </c>
      <c r="AT3773" s="2">
        <v>33.9</v>
      </c>
      <c r="AW3773" s="2">
        <v>18</v>
      </c>
      <c r="AX3773" s="2">
        <v>30.5</v>
      </c>
      <c r="AZ3773" s="2">
        <v>1</v>
      </c>
      <c r="CA3773" s="2">
        <v>59</v>
      </c>
      <c r="CB3773" s="2">
        <v>33</v>
      </c>
      <c r="CC3773" s="2">
        <v>55.9</v>
      </c>
      <c r="CD3773" s="2">
        <v>33</v>
      </c>
      <c r="CE3773" s="2">
        <v>55.9</v>
      </c>
      <c r="CF3773" s="2">
        <v>55.9</v>
      </c>
      <c r="CG3773" s="2">
        <v>7</v>
      </c>
      <c r="CH3773" s="2">
        <v>11.9</v>
      </c>
      <c r="CI3773" s="2">
        <v>19</v>
      </c>
      <c r="CJ3773" s="2">
        <v>32.200000000000003</v>
      </c>
      <c r="CM3773" s="2">
        <v>22</v>
      </c>
      <c r="CN3773" s="2">
        <v>37.299999999999997</v>
      </c>
      <c r="CO3773" s="2">
        <v>11</v>
      </c>
      <c r="CP3773" s="2">
        <v>18.600000000000001</v>
      </c>
      <c r="CS3773" s="2">
        <v>26</v>
      </c>
      <c r="CT3773" s="2">
        <v>44.1</v>
      </c>
      <c r="CV3773" s="2">
        <v>1</v>
      </c>
    </row>
    <row r="3774" spans="1:101" ht="12.75" customHeight="1" x14ac:dyDescent="0.2">
      <c r="A3774">
        <v>5</v>
      </c>
      <c r="B3774" s="2">
        <v>3608</v>
      </c>
      <c r="C3774" s="17">
        <v>2.88</v>
      </c>
      <c r="D3774" s="2">
        <v>2.35</v>
      </c>
      <c r="F3774" s="15">
        <v>2.6510000000000002</v>
      </c>
      <c r="G3774" s="17">
        <v>60</v>
      </c>
      <c r="H3774" s="2">
        <v>39</v>
      </c>
      <c r="I3774" s="2">
        <v>65</v>
      </c>
      <c r="J3774" s="2">
        <v>39</v>
      </c>
      <c r="K3774" s="2">
        <v>65</v>
      </c>
      <c r="L3774" s="2">
        <v>65</v>
      </c>
      <c r="M3774" s="2">
        <v>5</v>
      </c>
      <c r="N3774" s="2">
        <v>8.3000000000000007</v>
      </c>
      <c r="O3774" s="2">
        <v>16</v>
      </c>
      <c r="P3774" s="2">
        <v>26.7</v>
      </c>
      <c r="S3774" s="2">
        <v>20</v>
      </c>
      <c r="T3774" s="2">
        <v>33.299999999999997</v>
      </c>
      <c r="U3774" s="2">
        <v>19</v>
      </c>
      <c r="V3774" s="2">
        <v>31.7</v>
      </c>
      <c r="Y3774" s="2">
        <v>21</v>
      </c>
      <c r="Z3774" s="2">
        <v>35</v>
      </c>
      <c r="AE3774" s="2">
        <v>60</v>
      </c>
      <c r="AF3774" s="2">
        <v>32</v>
      </c>
      <c r="AG3774" s="2">
        <v>53.3</v>
      </c>
      <c r="AH3774" s="2">
        <v>32</v>
      </c>
      <c r="AI3774" s="2">
        <v>53.3</v>
      </c>
      <c r="AJ3774" s="2">
        <v>53.3</v>
      </c>
      <c r="AK3774" s="2">
        <v>15</v>
      </c>
      <c r="AL3774" s="2">
        <v>25</v>
      </c>
      <c r="AM3774" s="2">
        <v>13</v>
      </c>
      <c r="AN3774" s="2">
        <v>21.7</v>
      </c>
      <c r="AO3774" s="2">
        <v>1</v>
      </c>
      <c r="AP3774" s="2">
        <v>1.7</v>
      </c>
      <c r="AQ3774" s="2">
        <v>24</v>
      </c>
      <c r="AR3774" s="2">
        <v>40</v>
      </c>
      <c r="AS3774" s="2">
        <v>7</v>
      </c>
      <c r="AT3774" s="2">
        <v>11.7</v>
      </c>
      <c r="AW3774" s="2">
        <v>28</v>
      </c>
      <c r="AX3774" s="2">
        <v>46.7</v>
      </c>
      <c r="CA3774" s="2">
        <v>60</v>
      </c>
      <c r="CB3774" s="2">
        <v>34</v>
      </c>
      <c r="CC3774" s="2">
        <v>56.7</v>
      </c>
      <c r="CD3774" s="2">
        <v>34</v>
      </c>
      <c r="CE3774" s="2">
        <v>56.7</v>
      </c>
      <c r="CF3774" s="2">
        <v>56.7</v>
      </c>
      <c r="CG3774" s="2">
        <v>8</v>
      </c>
      <c r="CH3774" s="2">
        <v>13.3</v>
      </c>
      <c r="CI3774" s="2">
        <v>18</v>
      </c>
      <c r="CJ3774" s="2">
        <v>30</v>
      </c>
      <c r="CM3774" s="2">
        <v>21</v>
      </c>
      <c r="CN3774" s="2">
        <v>35</v>
      </c>
      <c r="CO3774" s="2">
        <v>13</v>
      </c>
      <c r="CP3774" s="2">
        <v>21.7</v>
      </c>
      <c r="CS3774" s="2">
        <v>26</v>
      </c>
      <c r="CT3774" s="2">
        <v>43.3</v>
      </c>
    </row>
    <row r="3775" spans="1:101" ht="12.75" customHeight="1" x14ac:dyDescent="0.2">
      <c r="A3775">
        <v>5</v>
      </c>
      <c r="B3775" s="2">
        <v>3609</v>
      </c>
      <c r="C3775" s="17">
        <v>2.12</v>
      </c>
      <c r="D3775" s="2">
        <v>1.82</v>
      </c>
      <c r="F3775" s="15">
        <v>2.0289999999999999</v>
      </c>
      <c r="G3775" s="17">
        <v>32</v>
      </c>
      <c r="H3775" s="2">
        <v>14</v>
      </c>
      <c r="I3775" s="2">
        <v>41.2</v>
      </c>
      <c r="J3775" s="2">
        <v>14</v>
      </c>
      <c r="K3775" s="2">
        <v>41.2</v>
      </c>
      <c r="L3775" s="2">
        <v>43.8</v>
      </c>
      <c r="M3775" s="2">
        <v>10</v>
      </c>
      <c r="N3775" s="2">
        <v>29.4</v>
      </c>
      <c r="O3775" s="2">
        <v>8</v>
      </c>
      <c r="P3775" s="2">
        <v>23.5</v>
      </c>
      <c r="S3775" s="2">
        <v>10</v>
      </c>
      <c r="T3775" s="2">
        <v>29.4</v>
      </c>
      <c r="U3775" s="2">
        <v>4</v>
      </c>
      <c r="V3775" s="2">
        <v>11.8</v>
      </c>
      <c r="W3775" s="2">
        <v>2</v>
      </c>
      <c r="X3775" s="2">
        <v>5.9</v>
      </c>
      <c r="Y3775" s="2">
        <v>20</v>
      </c>
      <c r="Z3775" s="2">
        <v>58.8</v>
      </c>
      <c r="AE3775" s="2">
        <v>32</v>
      </c>
      <c r="AF3775" s="2">
        <v>8</v>
      </c>
      <c r="AG3775" s="2">
        <v>23.5</v>
      </c>
      <c r="AH3775" s="2">
        <v>8</v>
      </c>
      <c r="AI3775" s="2">
        <v>23.5</v>
      </c>
      <c r="AJ3775" s="2">
        <v>25</v>
      </c>
      <c r="AK3775" s="2">
        <v>12</v>
      </c>
      <c r="AL3775" s="2">
        <v>35.299999999999997</v>
      </c>
      <c r="AM3775" s="2">
        <v>12</v>
      </c>
      <c r="AN3775" s="2">
        <v>35.299999999999997</v>
      </c>
      <c r="AQ3775" s="2">
        <v>6</v>
      </c>
      <c r="AR3775" s="2">
        <v>17.600000000000001</v>
      </c>
      <c r="AS3775" s="2">
        <v>2</v>
      </c>
      <c r="AT3775" s="2">
        <v>5.9</v>
      </c>
      <c r="AU3775" s="2">
        <v>2</v>
      </c>
      <c r="AV3775" s="2">
        <v>5.9</v>
      </c>
      <c r="AW3775" s="2">
        <v>26</v>
      </c>
      <c r="AX3775" s="2">
        <v>76.5</v>
      </c>
      <c r="CA3775" s="2">
        <v>33</v>
      </c>
      <c r="CB3775" s="2">
        <v>14</v>
      </c>
      <c r="CC3775" s="2">
        <v>41.2</v>
      </c>
      <c r="CD3775" s="2">
        <v>14</v>
      </c>
      <c r="CE3775" s="2">
        <v>41.2</v>
      </c>
      <c r="CF3775" s="2">
        <v>42.4</v>
      </c>
      <c r="CG3775" s="2">
        <v>13</v>
      </c>
      <c r="CH3775" s="2">
        <v>38.200000000000003</v>
      </c>
      <c r="CI3775" s="2">
        <v>6</v>
      </c>
      <c r="CJ3775" s="2">
        <v>17.600000000000001</v>
      </c>
      <c r="CM3775" s="2">
        <v>12</v>
      </c>
      <c r="CN3775" s="2">
        <v>35.299999999999997</v>
      </c>
      <c r="CO3775" s="2">
        <v>2</v>
      </c>
      <c r="CP3775" s="2">
        <v>5.9</v>
      </c>
      <c r="CQ3775" s="2">
        <v>1</v>
      </c>
      <c r="CR3775" s="2">
        <v>2.9</v>
      </c>
      <c r="CS3775" s="2">
        <v>20</v>
      </c>
      <c r="CT3775" s="2">
        <v>58.8</v>
      </c>
    </row>
    <row r="3776" spans="1:101" ht="12.75" customHeight="1" x14ac:dyDescent="0.2">
      <c r="A3776">
        <v>5</v>
      </c>
      <c r="B3776" s="2">
        <v>3613</v>
      </c>
      <c r="C3776" s="17">
        <v>2.85</v>
      </c>
      <c r="D3776" s="2">
        <v>2.44</v>
      </c>
      <c r="F3776" s="15">
        <v>2.54</v>
      </c>
      <c r="G3776" s="17">
        <v>61</v>
      </c>
      <c r="H3776" s="2">
        <v>39</v>
      </c>
      <c r="I3776" s="2">
        <v>63.9</v>
      </c>
      <c r="J3776" s="2">
        <v>39</v>
      </c>
      <c r="K3776" s="2">
        <v>63.9</v>
      </c>
      <c r="L3776" s="2">
        <v>63.9</v>
      </c>
      <c r="M3776" s="2">
        <v>4</v>
      </c>
      <c r="N3776" s="2">
        <v>6.6</v>
      </c>
      <c r="O3776" s="2">
        <v>18</v>
      </c>
      <c r="P3776" s="2">
        <v>29.5</v>
      </c>
      <c r="S3776" s="2">
        <v>22</v>
      </c>
      <c r="T3776" s="2">
        <v>36.1</v>
      </c>
      <c r="U3776" s="2">
        <v>17</v>
      </c>
      <c r="V3776" s="2">
        <v>27.9</v>
      </c>
      <c r="Y3776" s="2">
        <v>22</v>
      </c>
      <c r="Z3776" s="2">
        <v>36.1</v>
      </c>
      <c r="AB3776" s="2">
        <v>1</v>
      </c>
      <c r="AC3776" s="2">
        <v>1</v>
      </c>
      <c r="AE3776" s="2">
        <v>61</v>
      </c>
      <c r="AF3776" s="2">
        <v>31</v>
      </c>
      <c r="AG3776" s="2">
        <v>50.8</v>
      </c>
      <c r="AH3776" s="2">
        <v>31</v>
      </c>
      <c r="AI3776" s="2">
        <v>50.8</v>
      </c>
      <c r="AJ3776" s="2">
        <v>50.8</v>
      </c>
      <c r="AK3776" s="2">
        <v>14</v>
      </c>
      <c r="AL3776" s="2">
        <v>23</v>
      </c>
      <c r="AM3776" s="2">
        <v>16</v>
      </c>
      <c r="AN3776" s="2">
        <v>26.2</v>
      </c>
      <c r="AQ3776" s="2">
        <v>21</v>
      </c>
      <c r="AR3776" s="2">
        <v>34.4</v>
      </c>
      <c r="AS3776" s="2">
        <v>10</v>
      </c>
      <c r="AT3776" s="2">
        <v>16.399999999999999</v>
      </c>
      <c r="AW3776" s="2">
        <v>30</v>
      </c>
      <c r="AX3776" s="2">
        <v>49.2</v>
      </c>
      <c r="AZ3776" s="2">
        <v>1</v>
      </c>
      <c r="BA3776" s="2">
        <v>1</v>
      </c>
      <c r="CA3776" s="2">
        <v>61</v>
      </c>
      <c r="CB3776" s="2">
        <v>34</v>
      </c>
      <c r="CC3776" s="2">
        <v>55.7</v>
      </c>
      <c r="CD3776" s="2">
        <v>34</v>
      </c>
      <c r="CE3776" s="2">
        <v>55.7</v>
      </c>
      <c r="CF3776" s="2">
        <v>55.7</v>
      </c>
      <c r="CG3776" s="2">
        <v>12</v>
      </c>
      <c r="CH3776" s="2">
        <v>19.7</v>
      </c>
      <c r="CI3776" s="2">
        <v>15</v>
      </c>
      <c r="CJ3776" s="2">
        <v>24.6</v>
      </c>
      <c r="CM3776" s="2">
        <v>23</v>
      </c>
      <c r="CN3776" s="2">
        <v>37.700000000000003</v>
      </c>
      <c r="CO3776" s="2">
        <v>11</v>
      </c>
      <c r="CP3776" s="2">
        <v>18</v>
      </c>
      <c r="CS3776" s="2">
        <v>27</v>
      </c>
      <c r="CT3776" s="2">
        <v>44.3</v>
      </c>
      <c r="CV3776" s="2">
        <v>1</v>
      </c>
      <c r="CW3776" s="2">
        <v>1</v>
      </c>
    </row>
    <row r="3777" spans="1:101" ht="12.75" customHeight="1" x14ac:dyDescent="0.2">
      <c r="A3777">
        <v>5</v>
      </c>
      <c r="B3777" s="2">
        <v>3614</v>
      </c>
      <c r="C3777" s="17">
        <v>3.48</v>
      </c>
      <c r="D3777" s="2">
        <v>3.13</v>
      </c>
      <c r="F3777" s="15">
        <v>3.1739999999999999</v>
      </c>
      <c r="G3777" s="17">
        <v>75</v>
      </c>
      <c r="H3777" s="2">
        <v>64</v>
      </c>
      <c r="I3777" s="2">
        <v>85.3</v>
      </c>
      <c r="J3777" s="2">
        <v>64</v>
      </c>
      <c r="K3777" s="2">
        <v>85.3</v>
      </c>
      <c r="L3777" s="2">
        <v>85.3</v>
      </c>
      <c r="M3777" s="2">
        <v>4</v>
      </c>
      <c r="N3777" s="2">
        <v>5.3</v>
      </c>
      <c r="O3777" s="2">
        <v>7</v>
      </c>
      <c r="P3777" s="2">
        <v>9.3000000000000007</v>
      </c>
      <c r="S3777" s="2">
        <v>13</v>
      </c>
      <c r="T3777" s="2">
        <v>17.3</v>
      </c>
      <c r="U3777" s="2">
        <v>51</v>
      </c>
      <c r="V3777" s="2">
        <v>68</v>
      </c>
      <c r="Y3777" s="2">
        <v>11</v>
      </c>
      <c r="Z3777" s="2">
        <v>14.7</v>
      </c>
      <c r="AE3777" s="2">
        <v>75</v>
      </c>
      <c r="AF3777" s="2">
        <v>58</v>
      </c>
      <c r="AG3777" s="2">
        <v>77.3</v>
      </c>
      <c r="AH3777" s="2">
        <v>58</v>
      </c>
      <c r="AI3777" s="2">
        <v>77.3</v>
      </c>
      <c r="AJ3777" s="2">
        <v>77.3</v>
      </c>
      <c r="AK3777" s="2">
        <v>7</v>
      </c>
      <c r="AL3777" s="2">
        <v>9.3000000000000007</v>
      </c>
      <c r="AM3777" s="2">
        <v>10</v>
      </c>
      <c r="AN3777" s="2">
        <v>13.3</v>
      </c>
      <c r="AQ3777" s="2">
        <v>24</v>
      </c>
      <c r="AR3777" s="2">
        <v>32</v>
      </c>
      <c r="AS3777" s="2">
        <v>34</v>
      </c>
      <c r="AT3777" s="2">
        <v>45.3</v>
      </c>
      <c r="AW3777" s="2">
        <v>17</v>
      </c>
      <c r="AX3777" s="2">
        <v>22.7</v>
      </c>
      <c r="CA3777" s="2">
        <v>75</v>
      </c>
      <c r="CB3777" s="2">
        <v>59</v>
      </c>
      <c r="CC3777" s="2">
        <v>78.7</v>
      </c>
      <c r="CD3777" s="2">
        <v>59</v>
      </c>
      <c r="CE3777" s="2">
        <v>78.7</v>
      </c>
      <c r="CF3777" s="2">
        <v>78.7</v>
      </c>
      <c r="CG3777" s="2">
        <v>6</v>
      </c>
      <c r="CH3777" s="2">
        <v>8</v>
      </c>
      <c r="CI3777" s="2">
        <v>10</v>
      </c>
      <c r="CJ3777" s="2">
        <v>13.3</v>
      </c>
      <c r="CM3777" s="2">
        <v>24</v>
      </c>
      <c r="CN3777" s="2">
        <v>32</v>
      </c>
      <c r="CO3777" s="2">
        <v>35</v>
      </c>
      <c r="CP3777" s="2">
        <v>46.7</v>
      </c>
      <c r="CS3777" s="2">
        <v>16</v>
      </c>
      <c r="CT3777" s="2">
        <v>21.3</v>
      </c>
    </row>
    <row r="3778" spans="1:101" ht="12.75" customHeight="1" x14ac:dyDescent="0.2">
      <c r="A3778">
        <v>5</v>
      </c>
      <c r="B3778" s="2">
        <v>3617</v>
      </c>
      <c r="C3778" s="17">
        <v>3.37</v>
      </c>
      <c r="D3778" s="2">
        <v>3.16</v>
      </c>
      <c r="F3778" s="15">
        <v>3.4810000000000003</v>
      </c>
      <c r="G3778" s="17">
        <v>150</v>
      </c>
      <c r="H3778" s="2">
        <v>133</v>
      </c>
      <c r="I3778" s="2">
        <v>88.7</v>
      </c>
      <c r="J3778" s="2">
        <v>133</v>
      </c>
      <c r="K3778" s="2">
        <v>88.7</v>
      </c>
      <c r="L3778" s="2">
        <v>88.7</v>
      </c>
      <c r="M3778" s="2">
        <v>1</v>
      </c>
      <c r="N3778" s="2">
        <v>0.7</v>
      </c>
      <c r="O3778" s="2">
        <v>16</v>
      </c>
      <c r="P3778" s="2">
        <v>10.7</v>
      </c>
      <c r="S3778" s="2">
        <v>59</v>
      </c>
      <c r="T3778" s="2">
        <v>39.299999999999997</v>
      </c>
      <c r="U3778" s="2">
        <v>74</v>
      </c>
      <c r="V3778" s="2">
        <v>49.3</v>
      </c>
      <c r="Y3778" s="2">
        <v>17</v>
      </c>
      <c r="Z3778" s="2">
        <v>11.3</v>
      </c>
      <c r="AC3778" s="2">
        <v>2</v>
      </c>
      <c r="AE3778" s="2">
        <v>150</v>
      </c>
      <c r="AF3778" s="2">
        <v>121</v>
      </c>
      <c r="AG3778" s="2">
        <v>80.7</v>
      </c>
      <c r="AH3778" s="2">
        <v>121</v>
      </c>
      <c r="AI3778" s="2">
        <v>80.7</v>
      </c>
      <c r="AJ3778" s="2">
        <v>80.7</v>
      </c>
      <c r="AK3778" s="2">
        <v>4</v>
      </c>
      <c r="AL3778" s="2">
        <v>2.7</v>
      </c>
      <c r="AM3778" s="2">
        <v>25</v>
      </c>
      <c r="AN3778" s="2">
        <v>16.7</v>
      </c>
      <c r="AQ3778" s="2">
        <v>64</v>
      </c>
      <c r="AR3778" s="2">
        <v>42.7</v>
      </c>
      <c r="AS3778" s="2">
        <v>57</v>
      </c>
      <c r="AT3778" s="2">
        <v>38</v>
      </c>
      <c r="AW3778" s="2">
        <v>29</v>
      </c>
      <c r="AX3778" s="2">
        <v>19.3</v>
      </c>
      <c r="BA3778" s="2">
        <v>2</v>
      </c>
      <c r="CA3778" s="2">
        <v>150</v>
      </c>
      <c r="CB3778" s="2">
        <v>136</v>
      </c>
      <c r="CC3778" s="2">
        <v>90.7</v>
      </c>
      <c r="CD3778" s="2">
        <v>136</v>
      </c>
      <c r="CE3778" s="2">
        <v>90.7</v>
      </c>
      <c r="CF3778" s="2">
        <v>90.7</v>
      </c>
      <c r="CG3778" s="2">
        <v>5</v>
      </c>
      <c r="CH3778" s="2">
        <v>3.3</v>
      </c>
      <c r="CI3778" s="2">
        <v>9</v>
      </c>
      <c r="CJ3778" s="2">
        <v>6</v>
      </c>
      <c r="CM3778" s="2">
        <v>45</v>
      </c>
      <c r="CN3778" s="2">
        <v>30</v>
      </c>
      <c r="CO3778" s="2">
        <v>91</v>
      </c>
      <c r="CP3778" s="2">
        <v>60.7</v>
      </c>
      <c r="CS3778" s="2">
        <v>14</v>
      </c>
      <c r="CT3778" s="2">
        <v>9.3000000000000007</v>
      </c>
      <c r="CW3778" s="2">
        <v>2</v>
      </c>
    </row>
    <row r="3779" spans="1:101" ht="12.75" customHeight="1" x14ac:dyDescent="0.2">
      <c r="A3779">
        <v>5</v>
      </c>
      <c r="B3779" s="2">
        <v>3618</v>
      </c>
      <c r="C3779" s="17">
        <v>2.5499999999999998</v>
      </c>
      <c r="D3779" s="2">
        <v>2.16</v>
      </c>
      <c r="F3779" s="15">
        <v>2.6579999999999999</v>
      </c>
      <c r="G3779" s="17">
        <v>97</v>
      </c>
      <c r="H3779" s="2">
        <v>43</v>
      </c>
      <c r="I3779" s="2">
        <v>44.3</v>
      </c>
      <c r="J3779" s="2">
        <v>43</v>
      </c>
      <c r="K3779" s="2">
        <v>44.3</v>
      </c>
      <c r="L3779" s="2">
        <v>44.3</v>
      </c>
      <c r="M3779" s="2">
        <v>13</v>
      </c>
      <c r="N3779" s="2">
        <v>13.4</v>
      </c>
      <c r="O3779" s="2">
        <v>41</v>
      </c>
      <c r="P3779" s="2">
        <v>42.3</v>
      </c>
      <c r="S3779" s="2">
        <v>20</v>
      </c>
      <c r="T3779" s="2">
        <v>20.6</v>
      </c>
      <c r="U3779" s="2">
        <v>23</v>
      </c>
      <c r="V3779" s="2">
        <v>23.7</v>
      </c>
      <c r="Y3779" s="2">
        <v>54</v>
      </c>
      <c r="Z3779" s="2">
        <v>55.7</v>
      </c>
      <c r="AE3779" s="2">
        <v>97</v>
      </c>
      <c r="AF3779" s="2">
        <v>36</v>
      </c>
      <c r="AG3779" s="2">
        <v>37.1</v>
      </c>
      <c r="AH3779" s="2">
        <v>36</v>
      </c>
      <c r="AI3779" s="2">
        <v>37.1</v>
      </c>
      <c r="AJ3779" s="2">
        <v>37.1</v>
      </c>
      <c r="AK3779" s="2">
        <v>33</v>
      </c>
      <c r="AL3779" s="2">
        <v>34</v>
      </c>
      <c r="AM3779" s="2">
        <v>28</v>
      </c>
      <c r="AN3779" s="2">
        <v>28.9</v>
      </c>
      <c r="AQ3779" s="2">
        <v>23</v>
      </c>
      <c r="AR3779" s="2">
        <v>23.7</v>
      </c>
      <c r="AS3779" s="2">
        <v>13</v>
      </c>
      <c r="AT3779" s="2">
        <v>13.4</v>
      </c>
      <c r="AW3779" s="2">
        <v>61</v>
      </c>
      <c r="AX3779" s="2">
        <v>62.9</v>
      </c>
      <c r="CA3779" s="2">
        <v>97</v>
      </c>
      <c r="CB3779" s="2">
        <v>62</v>
      </c>
      <c r="CC3779" s="2">
        <v>63.9</v>
      </c>
      <c r="CD3779" s="2">
        <v>62</v>
      </c>
      <c r="CE3779" s="2">
        <v>63.9</v>
      </c>
      <c r="CF3779" s="2">
        <v>63.9</v>
      </c>
      <c r="CG3779" s="2">
        <v>21</v>
      </c>
      <c r="CH3779" s="2">
        <v>21.6</v>
      </c>
      <c r="CI3779" s="2">
        <v>14</v>
      </c>
      <c r="CJ3779" s="2">
        <v>14.4</v>
      </c>
      <c r="CM3779" s="2">
        <v>39</v>
      </c>
      <c r="CN3779" s="2">
        <v>40.200000000000003</v>
      </c>
      <c r="CO3779" s="2">
        <v>23</v>
      </c>
      <c r="CP3779" s="2">
        <v>23.7</v>
      </c>
      <c r="CS3779" s="2">
        <v>35</v>
      </c>
      <c r="CT3779" s="2">
        <v>36.1</v>
      </c>
    </row>
    <row r="3780" spans="1:101" ht="12.75" customHeight="1" x14ac:dyDescent="0.2">
      <c r="A3780">
        <v>5</v>
      </c>
      <c r="B3780" s="2">
        <v>3625</v>
      </c>
      <c r="C3780" s="17">
        <v>3.22</v>
      </c>
      <c r="D3780" s="2">
        <v>2.81</v>
      </c>
      <c r="F3780" s="15">
        <v>3.0980000000000003</v>
      </c>
      <c r="G3780" s="17">
        <v>72</v>
      </c>
      <c r="H3780" s="2">
        <v>55</v>
      </c>
      <c r="I3780" s="2">
        <v>76.400000000000006</v>
      </c>
      <c r="J3780" s="2">
        <v>55</v>
      </c>
      <c r="K3780" s="2">
        <v>76.400000000000006</v>
      </c>
      <c r="L3780" s="2">
        <v>76.400000000000006</v>
      </c>
      <c r="M3780" s="2">
        <v>2</v>
      </c>
      <c r="N3780" s="2">
        <v>2.8</v>
      </c>
      <c r="O3780" s="2">
        <v>15</v>
      </c>
      <c r="P3780" s="2">
        <v>20.8</v>
      </c>
      <c r="S3780" s="2">
        <v>20</v>
      </c>
      <c r="T3780" s="2">
        <v>27.8</v>
      </c>
      <c r="U3780" s="2">
        <v>35</v>
      </c>
      <c r="V3780" s="2">
        <v>48.6</v>
      </c>
      <c r="Y3780" s="2">
        <v>17</v>
      </c>
      <c r="Z3780" s="2">
        <v>23.6</v>
      </c>
      <c r="AE3780" s="2">
        <v>72</v>
      </c>
      <c r="AF3780" s="2">
        <v>48</v>
      </c>
      <c r="AG3780" s="2">
        <v>66.7</v>
      </c>
      <c r="AH3780" s="2">
        <v>48</v>
      </c>
      <c r="AI3780" s="2">
        <v>66.7</v>
      </c>
      <c r="AJ3780" s="2">
        <v>66.7</v>
      </c>
      <c r="AK3780" s="2">
        <v>11</v>
      </c>
      <c r="AL3780" s="2">
        <v>15.3</v>
      </c>
      <c r="AM3780" s="2">
        <v>13</v>
      </c>
      <c r="AN3780" s="2">
        <v>18.100000000000001</v>
      </c>
      <c r="AQ3780" s="2">
        <v>27</v>
      </c>
      <c r="AR3780" s="2">
        <v>37.5</v>
      </c>
      <c r="AS3780" s="2">
        <v>21</v>
      </c>
      <c r="AT3780" s="2">
        <v>29.2</v>
      </c>
      <c r="AW3780" s="2">
        <v>24</v>
      </c>
      <c r="AX3780" s="2">
        <v>33.299999999999997</v>
      </c>
      <c r="CA3780" s="2">
        <v>72</v>
      </c>
      <c r="CB3780" s="2">
        <v>58</v>
      </c>
      <c r="CC3780" s="2">
        <v>80.599999999999994</v>
      </c>
      <c r="CD3780" s="2">
        <v>58</v>
      </c>
      <c r="CE3780" s="2">
        <v>80.599999999999994</v>
      </c>
      <c r="CF3780" s="2">
        <v>80.599999999999994</v>
      </c>
      <c r="CG3780" s="2">
        <v>9</v>
      </c>
      <c r="CH3780" s="2">
        <v>12.5</v>
      </c>
      <c r="CI3780" s="2">
        <v>5</v>
      </c>
      <c r="CJ3780" s="2">
        <v>6.9</v>
      </c>
      <c r="CM3780" s="2">
        <v>28</v>
      </c>
      <c r="CN3780" s="2">
        <v>38.9</v>
      </c>
      <c r="CO3780" s="2">
        <v>30</v>
      </c>
      <c r="CP3780" s="2">
        <v>41.7</v>
      </c>
      <c r="CS3780" s="2">
        <v>14</v>
      </c>
      <c r="CT3780" s="2">
        <v>19.399999999999999</v>
      </c>
    </row>
    <row r="3781" spans="1:101" ht="12.75" customHeight="1" x14ac:dyDescent="0.2">
      <c r="A3781">
        <v>5</v>
      </c>
      <c r="B3781" s="2">
        <v>3627</v>
      </c>
      <c r="C3781" s="17">
        <v>2.81</v>
      </c>
      <c r="D3781" s="2">
        <v>2.36</v>
      </c>
      <c r="F3781" s="15">
        <v>2.4910000000000001</v>
      </c>
      <c r="G3781" s="17">
        <v>84</v>
      </c>
      <c r="H3781" s="2">
        <v>49</v>
      </c>
      <c r="I3781" s="2">
        <v>58.3</v>
      </c>
      <c r="J3781" s="2">
        <v>49</v>
      </c>
      <c r="K3781" s="2">
        <v>58.3</v>
      </c>
      <c r="L3781" s="2">
        <v>58.3</v>
      </c>
      <c r="M3781" s="2">
        <v>5</v>
      </c>
      <c r="N3781" s="2">
        <v>6</v>
      </c>
      <c r="O3781" s="2">
        <v>30</v>
      </c>
      <c r="P3781" s="2">
        <v>35.700000000000003</v>
      </c>
      <c r="S3781" s="2">
        <v>25</v>
      </c>
      <c r="T3781" s="2">
        <v>29.8</v>
      </c>
      <c r="U3781" s="2">
        <v>24</v>
      </c>
      <c r="V3781" s="2">
        <v>28.6</v>
      </c>
      <c r="Y3781" s="2">
        <v>35</v>
      </c>
      <c r="Z3781" s="2">
        <v>41.7</v>
      </c>
      <c r="AE3781" s="2">
        <v>84</v>
      </c>
      <c r="AF3781" s="2">
        <v>39</v>
      </c>
      <c r="AG3781" s="2">
        <v>46.4</v>
      </c>
      <c r="AH3781" s="2">
        <v>39</v>
      </c>
      <c r="AI3781" s="2">
        <v>46.4</v>
      </c>
      <c r="AJ3781" s="2">
        <v>46.4</v>
      </c>
      <c r="AK3781" s="2">
        <v>17</v>
      </c>
      <c r="AL3781" s="2">
        <v>20.2</v>
      </c>
      <c r="AM3781" s="2">
        <v>28</v>
      </c>
      <c r="AN3781" s="2">
        <v>33.299999999999997</v>
      </c>
      <c r="AQ3781" s="2">
        <v>31</v>
      </c>
      <c r="AR3781" s="2">
        <v>36.9</v>
      </c>
      <c r="AS3781" s="2">
        <v>8</v>
      </c>
      <c r="AT3781" s="2">
        <v>9.5</v>
      </c>
      <c r="AW3781" s="2">
        <v>45</v>
      </c>
      <c r="AX3781" s="2">
        <v>53.6</v>
      </c>
      <c r="CA3781" s="2">
        <v>84</v>
      </c>
      <c r="CB3781" s="2">
        <v>40</v>
      </c>
      <c r="CC3781" s="2">
        <v>47.6</v>
      </c>
      <c r="CD3781" s="2">
        <v>40</v>
      </c>
      <c r="CE3781" s="2">
        <v>47.6</v>
      </c>
      <c r="CF3781" s="2">
        <v>47.6</v>
      </c>
      <c r="CG3781" s="2">
        <v>14</v>
      </c>
      <c r="CH3781" s="2">
        <v>16.7</v>
      </c>
      <c r="CI3781" s="2">
        <v>30</v>
      </c>
      <c r="CJ3781" s="2">
        <v>35.700000000000003</v>
      </c>
      <c r="CM3781" s="2">
        <v>25</v>
      </c>
      <c r="CN3781" s="2">
        <v>29.8</v>
      </c>
      <c r="CO3781" s="2">
        <v>15</v>
      </c>
      <c r="CP3781" s="2">
        <v>17.899999999999999</v>
      </c>
      <c r="CS3781" s="2">
        <v>44</v>
      </c>
      <c r="CT3781" s="2">
        <v>52.4</v>
      </c>
    </row>
    <row r="3782" spans="1:101" ht="12.75" customHeight="1" x14ac:dyDescent="0.2">
      <c r="A3782">
        <v>5</v>
      </c>
      <c r="B3782" s="2">
        <v>3628</v>
      </c>
      <c r="C3782" s="17">
        <v>2.88</v>
      </c>
      <c r="D3782" s="2">
        <v>2.25</v>
      </c>
      <c r="F3782" s="15">
        <v>2.6930000000000001</v>
      </c>
      <c r="G3782" s="17">
        <v>65</v>
      </c>
      <c r="H3782" s="2">
        <v>43</v>
      </c>
      <c r="I3782" s="2">
        <v>66.2</v>
      </c>
      <c r="J3782" s="2">
        <v>43</v>
      </c>
      <c r="K3782" s="2">
        <v>66.2</v>
      </c>
      <c r="L3782" s="2">
        <v>66.2</v>
      </c>
      <c r="M3782" s="2">
        <v>7</v>
      </c>
      <c r="N3782" s="2">
        <v>10.8</v>
      </c>
      <c r="O3782" s="2">
        <v>15</v>
      </c>
      <c r="P3782" s="2">
        <v>23.1</v>
      </c>
      <c r="S3782" s="2">
        <v>22</v>
      </c>
      <c r="T3782" s="2">
        <v>33.799999999999997</v>
      </c>
      <c r="U3782" s="2">
        <v>21</v>
      </c>
      <c r="V3782" s="2">
        <v>32.299999999999997</v>
      </c>
      <c r="Y3782" s="2">
        <v>22</v>
      </c>
      <c r="Z3782" s="2">
        <v>33.799999999999997</v>
      </c>
      <c r="AB3782" s="2">
        <v>2</v>
      </c>
      <c r="AE3782" s="2">
        <v>65</v>
      </c>
      <c r="AF3782" s="2">
        <v>30</v>
      </c>
      <c r="AG3782" s="2">
        <v>46.2</v>
      </c>
      <c r="AH3782" s="2">
        <v>30</v>
      </c>
      <c r="AI3782" s="2">
        <v>46.2</v>
      </c>
      <c r="AJ3782" s="2">
        <v>46.2</v>
      </c>
      <c r="AK3782" s="2">
        <v>20</v>
      </c>
      <c r="AL3782" s="2">
        <v>30.8</v>
      </c>
      <c r="AM3782" s="2">
        <v>15</v>
      </c>
      <c r="AN3782" s="2">
        <v>23.1</v>
      </c>
      <c r="AQ3782" s="2">
        <v>24</v>
      </c>
      <c r="AR3782" s="2">
        <v>36.9</v>
      </c>
      <c r="AS3782" s="2">
        <v>6</v>
      </c>
      <c r="AT3782" s="2">
        <v>9.1999999999999993</v>
      </c>
      <c r="AW3782" s="2">
        <v>35</v>
      </c>
      <c r="AX3782" s="2">
        <v>53.8</v>
      </c>
      <c r="AZ3782" s="2">
        <v>2</v>
      </c>
      <c r="CA3782" s="2">
        <v>65</v>
      </c>
      <c r="CB3782" s="2">
        <v>41</v>
      </c>
      <c r="CC3782" s="2">
        <v>63.1</v>
      </c>
      <c r="CD3782" s="2">
        <v>41</v>
      </c>
      <c r="CE3782" s="2">
        <v>63.1</v>
      </c>
      <c r="CF3782" s="2">
        <v>63.1</v>
      </c>
      <c r="CG3782" s="2">
        <v>11</v>
      </c>
      <c r="CH3782" s="2">
        <v>16.899999999999999</v>
      </c>
      <c r="CI3782" s="2">
        <v>13</v>
      </c>
      <c r="CJ3782" s="2">
        <v>20</v>
      </c>
      <c r="CM3782" s="2">
        <v>26</v>
      </c>
      <c r="CN3782" s="2">
        <v>40</v>
      </c>
      <c r="CO3782" s="2">
        <v>15</v>
      </c>
      <c r="CP3782" s="2">
        <v>23.1</v>
      </c>
      <c r="CS3782" s="2">
        <v>24</v>
      </c>
      <c r="CT3782" s="2">
        <v>36.9</v>
      </c>
      <c r="CV3782" s="2">
        <v>2</v>
      </c>
    </row>
    <row r="3783" spans="1:101" ht="12.75" customHeight="1" x14ac:dyDescent="0.2">
      <c r="A3783">
        <v>5</v>
      </c>
      <c r="B3783" s="2">
        <v>3633</v>
      </c>
      <c r="C3783" s="17">
        <v>3</v>
      </c>
      <c r="D3783" s="2">
        <v>2.42</v>
      </c>
      <c r="F3783" s="15">
        <v>2.5110000000000001</v>
      </c>
      <c r="G3783" s="17">
        <v>57</v>
      </c>
      <c r="H3783" s="2">
        <v>44</v>
      </c>
      <c r="I3783" s="2">
        <v>77.2</v>
      </c>
      <c r="J3783" s="2">
        <v>44</v>
      </c>
      <c r="K3783" s="2">
        <v>77.2</v>
      </c>
      <c r="L3783" s="2">
        <v>77.2</v>
      </c>
      <c r="M3783" s="2">
        <v>6</v>
      </c>
      <c r="N3783" s="2">
        <v>10.5</v>
      </c>
      <c r="O3783" s="2">
        <v>7</v>
      </c>
      <c r="P3783" s="2">
        <v>12.3</v>
      </c>
      <c r="Q3783" s="2">
        <v>2</v>
      </c>
      <c r="R3783" s="2">
        <v>3.5</v>
      </c>
      <c r="S3783" s="2">
        <v>17</v>
      </c>
      <c r="T3783" s="2">
        <v>29.8</v>
      </c>
      <c r="U3783" s="2">
        <v>25</v>
      </c>
      <c r="V3783" s="2">
        <v>43.9</v>
      </c>
      <c r="Y3783" s="2">
        <v>13</v>
      </c>
      <c r="Z3783" s="2">
        <v>22.8</v>
      </c>
      <c r="AB3783" s="2">
        <v>1</v>
      </c>
      <c r="AE3783" s="2">
        <v>57</v>
      </c>
      <c r="AF3783" s="2">
        <v>29</v>
      </c>
      <c r="AG3783" s="2">
        <v>50.9</v>
      </c>
      <c r="AH3783" s="2">
        <v>29</v>
      </c>
      <c r="AI3783" s="2">
        <v>50.9</v>
      </c>
      <c r="AJ3783" s="2">
        <v>50.9</v>
      </c>
      <c r="AK3783" s="2">
        <v>18</v>
      </c>
      <c r="AL3783" s="2">
        <v>31.6</v>
      </c>
      <c r="AM3783" s="2">
        <v>10</v>
      </c>
      <c r="AN3783" s="2">
        <v>17.5</v>
      </c>
      <c r="AQ3783" s="2">
        <v>16</v>
      </c>
      <c r="AR3783" s="2">
        <v>28.1</v>
      </c>
      <c r="AS3783" s="2">
        <v>13</v>
      </c>
      <c r="AT3783" s="2">
        <v>22.8</v>
      </c>
      <c r="AW3783" s="2">
        <v>28</v>
      </c>
      <c r="AX3783" s="2">
        <v>49.1</v>
      </c>
      <c r="AZ3783" s="2">
        <v>1</v>
      </c>
      <c r="CA3783" s="2">
        <v>57</v>
      </c>
      <c r="CB3783" s="2">
        <v>31</v>
      </c>
      <c r="CC3783" s="2">
        <v>54.4</v>
      </c>
      <c r="CD3783" s="2">
        <v>31</v>
      </c>
      <c r="CE3783" s="2">
        <v>54.4</v>
      </c>
      <c r="CF3783" s="2">
        <v>54.4</v>
      </c>
      <c r="CG3783" s="2">
        <v>14</v>
      </c>
      <c r="CH3783" s="2">
        <v>24.6</v>
      </c>
      <c r="CI3783" s="2">
        <v>12</v>
      </c>
      <c r="CJ3783" s="2">
        <v>21.1</v>
      </c>
      <c r="CM3783" s="2">
        <v>19</v>
      </c>
      <c r="CN3783" s="2">
        <v>33.299999999999997</v>
      </c>
      <c r="CO3783" s="2">
        <v>12</v>
      </c>
      <c r="CP3783" s="2">
        <v>21.1</v>
      </c>
      <c r="CS3783" s="2">
        <v>26</v>
      </c>
      <c r="CT3783" s="2">
        <v>45.6</v>
      </c>
      <c r="CV3783" s="2">
        <v>1</v>
      </c>
    </row>
    <row r="3784" spans="1:101" ht="12.75" customHeight="1" x14ac:dyDescent="0.2">
      <c r="A3784">
        <v>5</v>
      </c>
      <c r="B3784" s="2">
        <v>3634</v>
      </c>
      <c r="C3784" s="17">
        <v>3.69</v>
      </c>
      <c r="D3784" s="2">
        <v>3.57</v>
      </c>
      <c r="F3784" s="15">
        <v>3.6289999999999996</v>
      </c>
      <c r="G3784" s="17">
        <v>125</v>
      </c>
      <c r="H3784" s="2">
        <v>121</v>
      </c>
      <c r="I3784" s="2">
        <v>96</v>
      </c>
      <c r="J3784" s="2">
        <v>121</v>
      </c>
      <c r="K3784" s="2">
        <v>96</v>
      </c>
      <c r="L3784" s="2">
        <v>96.8</v>
      </c>
      <c r="M3784" s="2">
        <v>1</v>
      </c>
      <c r="N3784" s="2">
        <v>0.8</v>
      </c>
      <c r="O3784" s="2">
        <v>3</v>
      </c>
      <c r="P3784" s="2">
        <v>2.4</v>
      </c>
      <c r="Q3784" s="2">
        <v>4</v>
      </c>
      <c r="R3784" s="2">
        <v>3.2</v>
      </c>
      <c r="S3784" s="2">
        <v>10</v>
      </c>
      <c r="T3784" s="2">
        <v>7.9</v>
      </c>
      <c r="U3784" s="2">
        <v>107</v>
      </c>
      <c r="V3784" s="2">
        <v>84.9</v>
      </c>
      <c r="W3784" s="2">
        <v>1</v>
      </c>
      <c r="X3784" s="2">
        <v>0.8</v>
      </c>
      <c r="Y3784" s="2">
        <v>5</v>
      </c>
      <c r="Z3784" s="2">
        <v>4</v>
      </c>
      <c r="AB3784" s="2">
        <v>1</v>
      </c>
      <c r="AE3784" s="2">
        <v>126</v>
      </c>
      <c r="AF3784" s="2">
        <v>114</v>
      </c>
      <c r="AG3784" s="2">
        <v>89.8</v>
      </c>
      <c r="AH3784" s="2">
        <v>114</v>
      </c>
      <c r="AI3784" s="2">
        <v>89.8</v>
      </c>
      <c r="AJ3784" s="2">
        <v>90.5</v>
      </c>
      <c r="AK3784" s="2">
        <v>6</v>
      </c>
      <c r="AL3784" s="2">
        <v>4.7</v>
      </c>
      <c r="AM3784" s="2">
        <v>6</v>
      </c>
      <c r="AN3784" s="2">
        <v>4.7</v>
      </c>
      <c r="AQ3784" s="2">
        <v>20</v>
      </c>
      <c r="AR3784" s="2">
        <v>15.7</v>
      </c>
      <c r="AS3784" s="2">
        <v>94</v>
      </c>
      <c r="AT3784" s="2">
        <v>74</v>
      </c>
      <c r="AU3784" s="2">
        <v>1</v>
      </c>
      <c r="AV3784" s="2">
        <v>0.8</v>
      </c>
      <c r="AW3784" s="2">
        <v>13</v>
      </c>
      <c r="AX3784" s="2">
        <v>10.199999999999999</v>
      </c>
      <c r="CA3784" s="2">
        <v>125</v>
      </c>
      <c r="CB3784" s="2">
        <v>119</v>
      </c>
      <c r="CC3784" s="2">
        <v>94.4</v>
      </c>
      <c r="CD3784" s="2">
        <v>119</v>
      </c>
      <c r="CE3784" s="2">
        <v>94.4</v>
      </c>
      <c r="CF3784" s="2">
        <v>95.2</v>
      </c>
      <c r="CG3784" s="2">
        <v>3</v>
      </c>
      <c r="CH3784" s="2">
        <v>2.4</v>
      </c>
      <c r="CI3784" s="2">
        <v>3</v>
      </c>
      <c r="CJ3784" s="2">
        <v>2.4</v>
      </c>
      <c r="CK3784" s="2">
        <v>2</v>
      </c>
      <c r="CL3784" s="2">
        <v>1.6</v>
      </c>
      <c r="CM3784" s="2">
        <v>20</v>
      </c>
      <c r="CN3784" s="2">
        <v>15.9</v>
      </c>
      <c r="CO3784" s="2">
        <v>97</v>
      </c>
      <c r="CP3784" s="2">
        <v>77</v>
      </c>
      <c r="CQ3784" s="2">
        <v>1</v>
      </c>
      <c r="CR3784" s="2">
        <v>0.8</v>
      </c>
      <c r="CS3784" s="2">
        <v>7</v>
      </c>
      <c r="CT3784" s="2">
        <v>5.6</v>
      </c>
      <c r="CV3784" s="2">
        <v>1</v>
      </c>
    </row>
    <row r="3785" spans="1:101" ht="12.75" customHeight="1" x14ac:dyDescent="0.2">
      <c r="A3785">
        <v>5</v>
      </c>
      <c r="B3785" s="2">
        <v>3635</v>
      </c>
      <c r="C3785" s="17">
        <v>2.34</v>
      </c>
      <c r="D3785" s="2">
        <v>2.27</v>
      </c>
      <c r="F3785" s="15">
        <v>2.1710000000000003</v>
      </c>
      <c r="G3785" s="17">
        <v>77</v>
      </c>
      <c r="H3785" s="2">
        <v>39</v>
      </c>
      <c r="I3785" s="2">
        <v>50.6</v>
      </c>
      <c r="J3785" s="2">
        <v>39</v>
      </c>
      <c r="K3785" s="2">
        <v>50.6</v>
      </c>
      <c r="L3785" s="2">
        <v>50.6</v>
      </c>
      <c r="M3785" s="2">
        <v>17</v>
      </c>
      <c r="N3785" s="2">
        <v>22.1</v>
      </c>
      <c r="O3785" s="2">
        <v>21</v>
      </c>
      <c r="P3785" s="2">
        <v>27.3</v>
      </c>
      <c r="Q3785" s="2">
        <v>7</v>
      </c>
      <c r="R3785" s="2">
        <v>9.1</v>
      </c>
      <c r="S3785" s="2">
        <v>7</v>
      </c>
      <c r="T3785" s="2">
        <v>9.1</v>
      </c>
      <c r="U3785" s="2">
        <v>25</v>
      </c>
      <c r="V3785" s="2">
        <v>32.5</v>
      </c>
      <c r="Y3785" s="2">
        <v>38</v>
      </c>
      <c r="Z3785" s="2">
        <v>49.4</v>
      </c>
      <c r="AB3785" s="2">
        <v>2</v>
      </c>
      <c r="AE3785" s="2">
        <v>77</v>
      </c>
      <c r="AF3785" s="2">
        <v>39</v>
      </c>
      <c r="AG3785" s="2">
        <v>50.6</v>
      </c>
      <c r="AH3785" s="2">
        <v>39</v>
      </c>
      <c r="AI3785" s="2">
        <v>50.6</v>
      </c>
      <c r="AJ3785" s="2">
        <v>50.6</v>
      </c>
      <c r="AK3785" s="2">
        <v>27</v>
      </c>
      <c r="AL3785" s="2">
        <v>35.1</v>
      </c>
      <c r="AM3785" s="2">
        <v>11</v>
      </c>
      <c r="AN3785" s="2">
        <v>14.3</v>
      </c>
      <c r="AO3785" s="2">
        <v>2</v>
      </c>
      <c r="AP3785" s="2">
        <v>2.6</v>
      </c>
      <c r="AQ3785" s="2">
        <v>22</v>
      </c>
      <c r="AR3785" s="2">
        <v>28.6</v>
      </c>
      <c r="AS3785" s="2">
        <v>15</v>
      </c>
      <c r="AT3785" s="2">
        <v>19.5</v>
      </c>
      <c r="AW3785" s="2">
        <v>38</v>
      </c>
      <c r="AX3785" s="2">
        <v>49.4</v>
      </c>
      <c r="AZ3785" s="2">
        <v>2</v>
      </c>
      <c r="CA3785" s="2">
        <v>77</v>
      </c>
      <c r="CB3785" s="2">
        <v>34</v>
      </c>
      <c r="CC3785" s="2">
        <v>44.2</v>
      </c>
      <c r="CD3785" s="2">
        <v>34</v>
      </c>
      <c r="CE3785" s="2">
        <v>44.2</v>
      </c>
      <c r="CF3785" s="2">
        <v>44.2</v>
      </c>
      <c r="CG3785" s="2">
        <v>30</v>
      </c>
      <c r="CH3785" s="2">
        <v>39</v>
      </c>
      <c r="CI3785" s="2">
        <v>13</v>
      </c>
      <c r="CJ3785" s="2">
        <v>16.899999999999999</v>
      </c>
      <c r="CM3785" s="2">
        <v>25</v>
      </c>
      <c r="CN3785" s="2">
        <v>32.5</v>
      </c>
      <c r="CO3785" s="2">
        <v>9</v>
      </c>
      <c r="CP3785" s="2">
        <v>11.7</v>
      </c>
      <c r="CS3785" s="2">
        <v>43</v>
      </c>
      <c r="CT3785" s="2">
        <v>55.8</v>
      </c>
      <c r="CV3785" s="2">
        <v>2</v>
      </c>
    </row>
    <row r="3786" spans="1:101" ht="12.75" customHeight="1" x14ac:dyDescent="0.2">
      <c r="A3786">
        <v>5</v>
      </c>
      <c r="B3786" s="2">
        <v>3637</v>
      </c>
      <c r="C3786" s="17">
        <v>3.44</v>
      </c>
      <c r="D3786" s="2">
        <v>3.06</v>
      </c>
      <c r="F3786" s="15">
        <v>3.391</v>
      </c>
      <c r="G3786" s="17">
        <v>64</v>
      </c>
      <c r="H3786" s="2">
        <v>56</v>
      </c>
      <c r="I3786" s="2">
        <v>87.5</v>
      </c>
      <c r="J3786" s="2">
        <v>56</v>
      </c>
      <c r="K3786" s="2">
        <v>87.5</v>
      </c>
      <c r="L3786" s="2">
        <v>87.5</v>
      </c>
      <c r="M3786" s="2">
        <v>3</v>
      </c>
      <c r="N3786" s="2">
        <v>4.7</v>
      </c>
      <c r="O3786" s="2">
        <v>5</v>
      </c>
      <c r="P3786" s="2">
        <v>7.8</v>
      </c>
      <c r="S3786" s="2">
        <v>17</v>
      </c>
      <c r="T3786" s="2">
        <v>26.6</v>
      </c>
      <c r="U3786" s="2">
        <v>39</v>
      </c>
      <c r="V3786" s="2">
        <v>60.9</v>
      </c>
      <c r="Y3786" s="2">
        <v>8</v>
      </c>
      <c r="Z3786" s="2">
        <v>12.5</v>
      </c>
      <c r="AE3786" s="2">
        <v>64</v>
      </c>
      <c r="AF3786" s="2">
        <v>48</v>
      </c>
      <c r="AG3786" s="2">
        <v>75</v>
      </c>
      <c r="AH3786" s="2">
        <v>48</v>
      </c>
      <c r="AI3786" s="2">
        <v>75</v>
      </c>
      <c r="AJ3786" s="2">
        <v>75</v>
      </c>
      <c r="AK3786" s="2">
        <v>5</v>
      </c>
      <c r="AL3786" s="2">
        <v>7.8</v>
      </c>
      <c r="AM3786" s="2">
        <v>11</v>
      </c>
      <c r="AN3786" s="2">
        <v>17.2</v>
      </c>
      <c r="AQ3786" s="2">
        <v>23</v>
      </c>
      <c r="AR3786" s="2">
        <v>35.9</v>
      </c>
      <c r="AS3786" s="2">
        <v>25</v>
      </c>
      <c r="AT3786" s="2">
        <v>39.1</v>
      </c>
      <c r="AW3786" s="2">
        <v>16</v>
      </c>
      <c r="AX3786" s="2">
        <v>25</v>
      </c>
      <c r="CA3786" s="2">
        <v>64</v>
      </c>
      <c r="CB3786" s="2">
        <v>54</v>
      </c>
      <c r="CC3786" s="2">
        <v>84.4</v>
      </c>
      <c r="CD3786" s="2">
        <v>54</v>
      </c>
      <c r="CE3786" s="2">
        <v>84.4</v>
      </c>
      <c r="CF3786" s="2">
        <v>84.4</v>
      </c>
      <c r="CG3786" s="2">
        <v>3</v>
      </c>
      <c r="CH3786" s="2">
        <v>4.7</v>
      </c>
      <c r="CI3786" s="2">
        <v>7</v>
      </c>
      <c r="CJ3786" s="2">
        <v>10.9</v>
      </c>
      <c r="CM3786" s="2">
        <v>16</v>
      </c>
      <c r="CN3786" s="2">
        <v>25</v>
      </c>
      <c r="CO3786" s="2">
        <v>38</v>
      </c>
      <c r="CP3786" s="2">
        <v>59.4</v>
      </c>
      <c r="CS3786" s="2">
        <v>10</v>
      </c>
      <c r="CT3786" s="2">
        <v>15.6</v>
      </c>
    </row>
    <row r="3787" spans="1:101" ht="12.75" customHeight="1" x14ac:dyDescent="0.2">
      <c r="A3787">
        <v>5</v>
      </c>
      <c r="B3787" s="2">
        <v>3641</v>
      </c>
      <c r="C3787" s="17">
        <v>2.92</v>
      </c>
      <c r="D3787" s="2">
        <v>2.75</v>
      </c>
      <c r="F3787" s="15">
        <v>2.44</v>
      </c>
      <c r="G3787" s="17">
        <v>51</v>
      </c>
      <c r="H3787" s="2">
        <v>35</v>
      </c>
      <c r="I3787" s="2">
        <v>68.599999999999994</v>
      </c>
      <c r="J3787" s="2">
        <v>35</v>
      </c>
      <c r="K3787" s="2">
        <v>68.599999999999994</v>
      </c>
      <c r="L3787" s="2">
        <v>68.599999999999994</v>
      </c>
      <c r="M3787" s="2">
        <v>3</v>
      </c>
      <c r="N3787" s="2">
        <v>5.9</v>
      </c>
      <c r="O3787" s="2">
        <v>13</v>
      </c>
      <c r="P3787" s="2">
        <v>25.5</v>
      </c>
      <c r="Q3787" s="2">
        <v>1</v>
      </c>
      <c r="R3787" s="2">
        <v>2</v>
      </c>
      <c r="S3787" s="2">
        <v>16</v>
      </c>
      <c r="T3787" s="2">
        <v>31.4</v>
      </c>
      <c r="U3787" s="2">
        <v>18</v>
      </c>
      <c r="V3787" s="2">
        <v>35.299999999999997</v>
      </c>
      <c r="Y3787" s="2">
        <v>16</v>
      </c>
      <c r="Z3787" s="2">
        <v>31.4</v>
      </c>
      <c r="AB3787" s="2">
        <v>1</v>
      </c>
      <c r="AC3787" s="2">
        <v>2</v>
      </c>
      <c r="AE3787" s="2">
        <v>51</v>
      </c>
      <c r="AF3787" s="2">
        <v>34</v>
      </c>
      <c r="AG3787" s="2">
        <v>66.7</v>
      </c>
      <c r="AH3787" s="2">
        <v>34</v>
      </c>
      <c r="AI3787" s="2">
        <v>66.7</v>
      </c>
      <c r="AJ3787" s="2">
        <v>66.7</v>
      </c>
      <c r="AK3787" s="2">
        <v>8</v>
      </c>
      <c r="AL3787" s="2">
        <v>15.7</v>
      </c>
      <c r="AM3787" s="2">
        <v>9</v>
      </c>
      <c r="AN3787" s="2">
        <v>17.600000000000001</v>
      </c>
      <c r="AQ3787" s="2">
        <v>22</v>
      </c>
      <c r="AR3787" s="2">
        <v>43.1</v>
      </c>
      <c r="AS3787" s="2">
        <v>12</v>
      </c>
      <c r="AT3787" s="2">
        <v>23.5</v>
      </c>
      <c r="AW3787" s="2">
        <v>17</v>
      </c>
      <c r="AX3787" s="2">
        <v>33.299999999999997</v>
      </c>
      <c r="AZ3787" s="2">
        <v>1</v>
      </c>
      <c r="BA3787" s="2">
        <v>2</v>
      </c>
      <c r="CA3787" s="2">
        <v>50</v>
      </c>
      <c r="CB3787" s="2">
        <v>25</v>
      </c>
      <c r="CC3787" s="2">
        <v>50</v>
      </c>
      <c r="CD3787" s="2">
        <v>25</v>
      </c>
      <c r="CE3787" s="2">
        <v>50</v>
      </c>
      <c r="CF3787" s="2">
        <v>50</v>
      </c>
      <c r="CG3787" s="2">
        <v>8</v>
      </c>
      <c r="CH3787" s="2">
        <v>16</v>
      </c>
      <c r="CI3787" s="2">
        <v>17</v>
      </c>
      <c r="CJ3787" s="2">
        <v>34</v>
      </c>
      <c r="CM3787" s="2">
        <v>20</v>
      </c>
      <c r="CN3787" s="2">
        <v>40</v>
      </c>
      <c r="CO3787" s="2">
        <v>5</v>
      </c>
      <c r="CP3787" s="2">
        <v>10</v>
      </c>
      <c r="CS3787" s="2">
        <v>25</v>
      </c>
      <c r="CT3787" s="2">
        <v>50</v>
      </c>
      <c r="CV3787" s="2">
        <v>2</v>
      </c>
      <c r="CW3787" s="2">
        <v>2</v>
      </c>
    </row>
    <row r="3788" spans="1:101" ht="12.75" customHeight="1" x14ac:dyDescent="0.2">
      <c r="A3788">
        <v>5</v>
      </c>
      <c r="B3788" s="2">
        <v>3646</v>
      </c>
      <c r="C3788" s="17">
        <v>2.63</v>
      </c>
      <c r="D3788" s="2">
        <v>1.96</v>
      </c>
      <c r="F3788" s="15">
        <v>1.96</v>
      </c>
      <c r="G3788" s="17">
        <v>51</v>
      </c>
      <c r="H3788" s="2">
        <v>31</v>
      </c>
      <c r="I3788" s="2">
        <v>60.8</v>
      </c>
      <c r="J3788" s="2">
        <v>31</v>
      </c>
      <c r="K3788" s="2">
        <v>60.8</v>
      </c>
      <c r="L3788" s="2">
        <v>60.8</v>
      </c>
      <c r="M3788" s="2">
        <v>5</v>
      </c>
      <c r="N3788" s="2">
        <v>9.8000000000000007</v>
      </c>
      <c r="O3788" s="2">
        <v>15</v>
      </c>
      <c r="P3788" s="2">
        <v>29.4</v>
      </c>
      <c r="Q3788" s="2">
        <v>2</v>
      </c>
      <c r="R3788" s="2">
        <v>3.9</v>
      </c>
      <c r="S3788" s="2">
        <v>17</v>
      </c>
      <c r="T3788" s="2">
        <v>33.299999999999997</v>
      </c>
      <c r="U3788" s="2">
        <v>12</v>
      </c>
      <c r="V3788" s="2">
        <v>23.5</v>
      </c>
      <c r="Y3788" s="2">
        <v>20</v>
      </c>
      <c r="Z3788" s="2">
        <v>39.200000000000003</v>
      </c>
      <c r="AB3788" s="2">
        <v>1</v>
      </c>
      <c r="AE3788" s="2">
        <v>50</v>
      </c>
      <c r="AF3788" s="2">
        <v>18</v>
      </c>
      <c r="AG3788" s="2">
        <v>36</v>
      </c>
      <c r="AH3788" s="2">
        <v>18</v>
      </c>
      <c r="AI3788" s="2">
        <v>36</v>
      </c>
      <c r="AJ3788" s="2">
        <v>36</v>
      </c>
      <c r="AK3788" s="2">
        <v>22</v>
      </c>
      <c r="AL3788" s="2">
        <v>44</v>
      </c>
      <c r="AM3788" s="2">
        <v>10</v>
      </c>
      <c r="AN3788" s="2">
        <v>20</v>
      </c>
      <c r="AQ3788" s="2">
        <v>16</v>
      </c>
      <c r="AR3788" s="2">
        <v>32</v>
      </c>
      <c r="AS3788" s="2">
        <v>2</v>
      </c>
      <c r="AT3788" s="2">
        <v>4</v>
      </c>
      <c r="AW3788" s="2">
        <v>32</v>
      </c>
      <c r="AX3788" s="2">
        <v>64</v>
      </c>
      <c r="AZ3788" s="2">
        <v>2</v>
      </c>
      <c r="CA3788" s="2">
        <v>50</v>
      </c>
      <c r="CB3788" s="2">
        <v>14</v>
      </c>
      <c r="CC3788" s="2">
        <v>28</v>
      </c>
      <c r="CD3788" s="2">
        <v>14</v>
      </c>
      <c r="CE3788" s="2">
        <v>28</v>
      </c>
      <c r="CF3788" s="2">
        <v>28</v>
      </c>
      <c r="CG3788" s="2">
        <v>17</v>
      </c>
      <c r="CH3788" s="2">
        <v>34</v>
      </c>
      <c r="CI3788" s="2">
        <v>19</v>
      </c>
      <c r="CJ3788" s="2">
        <v>38</v>
      </c>
      <c r="CM3788" s="2">
        <v>13</v>
      </c>
      <c r="CN3788" s="2">
        <v>26</v>
      </c>
      <c r="CO3788" s="2">
        <v>1</v>
      </c>
      <c r="CP3788" s="2">
        <v>2</v>
      </c>
      <c r="CS3788" s="2">
        <v>36</v>
      </c>
      <c r="CT3788" s="2">
        <v>72</v>
      </c>
      <c r="CV3788" s="2">
        <v>2</v>
      </c>
    </row>
    <row r="3789" spans="1:101" ht="12.75" customHeight="1" x14ac:dyDescent="0.2">
      <c r="A3789">
        <v>5</v>
      </c>
      <c r="B3789" s="2">
        <v>3649</v>
      </c>
      <c r="C3789" s="17">
        <v>2.71</v>
      </c>
      <c r="D3789" s="2">
        <v>2.36</v>
      </c>
      <c r="F3789" s="15">
        <v>2.202</v>
      </c>
      <c r="G3789" s="17">
        <v>84</v>
      </c>
      <c r="H3789" s="2">
        <v>47</v>
      </c>
      <c r="I3789" s="2">
        <v>56</v>
      </c>
      <c r="J3789" s="2">
        <v>47</v>
      </c>
      <c r="K3789" s="2">
        <v>56</v>
      </c>
      <c r="L3789" s="2">
        <v>56</v>
      </c>
      <c r="M3789" s="2">
        <v>9</v>
      </c>
      <c r="N3789" s="2">
        <v>10.7</v>
      </c>
      <c r="O3789" s="2">
        <v>28</v>
      </c>
      <c r="P3789" s="2">
        <v>33.299999999999997</v>
      </c>
      <c r="S3789" s="2">
        <v>25</v>
      </c>
      <c r="T3789" s="2">
        <v>29.8</v>
      </c>
      <c r="U3789" s="2">
        <v>22</v>
      </c>
      <c r="V3789" s="2">
        <v>26.2</v>
      </c>
      <c r="Y3789" s="2">
        <v>37</v>
      </c>
      <c r="Z3789" s="2">
        <v>44</v>
      </c>
      <c r="AB3789" s="2">
        <v>2</v>
      </c>
      <c r="AE3789" s="2">
        <v>84</v>
      </c>
      <c r="AF3789" s="2">
        <v>40</v>
      </c>
      <c r="AG3789" s="2">
        <v>47.6</v>
      </c>
      <c r="AH3789" s="2">
        <v>40</v>
      </c>
      <c r="AI3789" s="2">
        <v>47.6</v>
      </c>
      <c r="AJ3789" s="2">
        <v>47.6</v>
      </c>
      <c r="AK3789" s="2">
        <v>24</v>
      </c>
      <c r="AL3789" s="2">
        <v>28.6</v>
      </c>
      <c r="AM3789" s="2">
        <v>20</v>
      </c>
      <c r="AN3789" s="2">
        <v>23.8</v>
      </c>
      <c r="AQ3789" s="2">
        <v>26</v>
      </c>
      <c r="AR3789" s="2">
        <v>31</v>
      </c>
      <c r="AS3789" s="2">
        <v>14</v>
      </c>
      <c r="AT3789" s="2">
        <v>16.7</v>
      </c>
      <c r="AW3789" s="2">
        <v>44</v>
      </c>
      <c r="AX3789" s="2">
        <v>52.4</v>
      </c>
      <c r="AZ3789" s="2">
        <v>2</v>
      </c>
      <c r="CA3789" s="2">
        <v>84</v>
      </c>
      <c r="CB3789" s="2">
        <v>33</v>
      </c>
      <c r="CC3789" s="2">
        <v>39.299999999999997</v>
      </c>
      <c r="CD3789" s="2">
        <v>33</v>
      </c>
      <c r="CE3789" s="2">
        <v>39.299999999999997</v>
      </c>
      <c r="CF3789" s="2">
        <v>39.299999999999997</v>
      </c>
      <c r="CG3789" s="2">
        <v>23</v>
      </c>
      <c r="CH3789" s="2">
        <v>27.4</v>
      </c>
      <c r="CI3789" s="2">
        <v>28</v>
      </c>
      <c r="CJ3789" s="2">
        <v>33.299999999999997</v>
      </c>
      <c r="CM3789" s="2">
        <v>26</v>
      </c>
      <c r="CN3789" s="2">
        <v>31</v>
      </c>
      <c r="CO3789" s="2">
        <v>7</v>
      </c>
      <c r="CP3789" s="2">
        <v>8.3000000000000007</v>
      </c>
      <c r="CS3789" s="2">
        <v>51</v>
      </c>
      <c r="CT3789" s="2">
        <v>60.7</v>
      </c>
      <c r="CV3789" s="2">
        <v>2</v>
      </c>
    </row>
    <row r="3790" spans="1:101" ht="12.75" customHeight="1" x14ac:dyDescent="0.2">
      <c r="A3790">
        <v>5</v>
      </c>
      <c r="B3790" s="2">
        <v>3651</v>
      </c>
      <c r="C3790" s="17">
        <v>2.99</v>
      </c>
      <c r="D3790" s="2">
        <v>2.46</v>
      </c>
      <c r="F3790" s="15">
        <v>2.6560000000000001</v>
      </c>
      <c r="G3790" s="17">
        <v>96</v>
      </c>
      <c r="H3790" s="2">
        <v>63</v>
      </c>
      <c r="I3790" s="2">
        <v>65.599999999999994</v>
      </c>
      <c r="J3790" s="2">
        <v>63</v>
      </c>
      <c r="K3790" s="2">
        <v>65.599999999999994</v>
      </c>
      <c r="L3790" s="2">
        <v>65.599999999999994</v>
      </c>
      <c r="M3790" s="2">
        <v>5</v>
      </c>
      <c r="N3790" s="2">
        <v>5.2</v>
      </c>
      <c r="O3790" s="2">
        <v>28</v>
      </c>
      <c r="P3790" s="2">
        <v>29.2</v>
      </c>
      <c r="S3790" s="2">
        <v>26</v>
      </c>
      <c r="T3790" s="2">
        <v>27.1</v>
      </c>
      <c r="U3790" s="2">
        <v>37</v>
      </c>
      <c r="V3790" s="2">
        <v>38.5</v>
      </c>
      <c r="Y3790" s="2">
        <v>33</v>
      </c>
      <c r="Z3790" s="2">
        <v>34.4</v>
      </c>
      <c r="AB3790" s="2">
        <v>1</v>
      </c>
      <c r="AE3790" s="2">
        <v>96</v>
      </c>
      <c r="AF3790" s="2">
        <v>48</v>
      </c>
      <c r="AG3790" s="2">
        <v>50</v>
      </c>
      <c r="AH3790" s="2">
        <v>48</v>
      </c>
      <c r="AI3790" s="2">
        <v>50</v>
      </c>
      <c r="AJ3790" s="2">
        <v>50</v>
      </c>
      <c r="AK3790" s="2">
        <v>26</v>
      </c>
      <c r="AL3790" s="2">
        <v>27.1</v>
      </c>
      <c r="AM3790" s="2">
        <v>22</v>
      </c>
      <c r="AN3790" s="2">
        <v>22.9</v>
      </c>
      <c r="AQ3790" s="2">
        <v>26</v>
      </c>
      <c r="AR3790" s="2">
        <v>27.1</v>
      </c>
      <c r="AS3790" s="2">
        <v>22</v>
      </c>
      <c r="AT3790" s="2">
        <v>22.9</v>
      </c>
      <c r="AW3790" s="2">
        <v>48</v>
      </c>
      <c r="AX3790" s="2">
        <v>50</v>
      </c>
      <c r="AZ3790" s="2">
        <v>1</v>
      </c>
      <c r="CA3790" s="2">
        <v>96</v>
      </c>
      <c r="CB3790" s="2">
        <v>56</v>
      </c>
      <c r="CC3790" s="2">
        <v>58.3</v>
      </c>
      <c r="CD3790" s="2">
        <v>56</v>
      </c>
      <c r="CE3790" s="2">
        <v>58.3</v>
      </c>
      <c r="CF3790" s="2">
        <v>58.3</v>
      </c>
      <c r="CG3790" s="2">
        <v>22</v>
      </c>
      <c r="CH3790" s="2">
        <v>22.9</v>
      </c>
      <c r="CI3790" s="2">
        <v>18</v>
      </c>
      <c r="CJ3790" s="2">
        <v>18.8</v>
      </c>
      <c r="CM3790" s="2">
        <v>27</v>
      </c>
      <c r="CN3790" s="2">
        <v>28.1</v>
      </c>
      <c r="CO3790" s="2">
        <v>29</v>
      </c>
      <c r="CP3790" s="2">
        <v>30.2</v>
      </c>
      <c r="CS3790" s="2">
        <v>40</v>
      </c>
      <c r="CT3790" s="2">
        <v>41.7</v>
      </c>
      <c r="CV3790" s="2">
        <v>1</v>
      </c>
    </row>
    <row r="3791" spans="1:101" ht="12.75" customHeight="1" x14ac:dyDescent="0.2">
      <c r="A3791">
        <v>5</v>
      </c>
      <c r="B3791" s="2">
        <v>3653</v>
      </c>
      <c r="C3791" s="17">
        <v>2.94</v>
      </c>
      <c r="D3791" s="2">
        <v>2.76</v>
      </c>
      <c r="F3791" s="15">
        <v>2.78</v>
      </c>
      <c r="G3791" s="17">
        <v>68</v>
      </c>
      <c r="H3791" s="2">
        <v>51</v>
      </c>
      <c r="I3791" s="2">
        <v>75</v>
      </c>
      <c r="J3791" s="2">
        <v>51</v>
      </c>
      <c r="K3791" s="2">
        <v>75</v>
      </c>
      <c r="L3791" s="2">
        <v>75</v>
      </c>
      <c r="M3791" s="2">
        <v>3</v>
      </c>
      <c r="N3791" s="2">
        <v>4.4000000000000004</v>
      </c>
      <c r="O3791" s="2">
        <v>14</v>
      </c>
      <c r="P3791" s="2">
        <v>20.6</v>
      </c>
      <c r="Q3791" s="2">
        <v>3</v>
      </c>
      <c r="R3791" s="2">
        <v>4.4000000000000004</v>
      </c>
      <c r="S3791" s="2">
        <v>23</v>
      </c>
      <c r="T3791" s="2">
        <v>33.799999999999997</v>
      </c>
      <c r="U3791" s="2">
        <v>25</v>
      </c>
      <c r="V3791" s="2">
        <v>36.799999999999997</v>
      </c>
      <c r="Y3791" s="2">
        <v>17</v>
      </c>
      <c r="Z3791" s="2">
        <v>25</v>
      </c>
      <c r="AC3791" s="2">
        <v>2</v>
      </c>
      <c r="AE3791" s="2">
        <v>68</v>
      </c>
      <c r="AF3791" s="2">
        <v>49</v>
      </c>
      <c r="AG3791" s="2">
        <v>72.099999999999994</v>
      </c>
      <c r="AH3791" s="2">
        <v>49</v>
      </c>
      <c r="AI3791" s="2">
        <v>72.099999999999994</v>
      </c>
      <c r="AJ3791" s="2">
        <v>72.099999999999994</v>
      </c>
      <c r="AK3791" s="2">
        <v>8</v>
      </c>
      <c r="AL3791" s="2">
        <v>11.8</v>
      </c>
      <c r="AM3791" s="2">
        <v>11</v>
      </c>
      <c r="AN3791" s="2">
        <v>16.2</v>
      </c>
      <c r="AO3791" s="2">
        <v>1</v>
      </c>
      <c r="AP3791" s="2">
        <v>1.5</v>
      </c>
      <c r="AQ3791" s="2">
        <v>34</v>
      </c>
      <c r="AR3791" s="2">
        <v>50</v>
      </c>
      <c r="AS3791" s="2">
        <v>14</v>
      </c>
      <c r="AT3791" s="2">
        <v>20.6</v>
      </c>
      <c r="AW3791" s="2">
        <v>19</v>
      </c>
      <c r="AX3791" s="2">
        <v>27.9</v>
      </c>
      <c r="BA3791" s="2">
        <v>2</v>
      </c>
      <c r="CA3791" s="2">
        <v>68</v>
      </c>
      <c r="CB3791" s="2">
        <v>49</v>
      </c>
      <c r="CC3791" s="2">
        <v>72.099999999999994</v>
      </c>
      <c r="CD3791" s="2">
        <v>49</v>
      </c>
      <c r="CE3791" s="2">
        <v>72.099999999999994</v>
      </c>
      <c r="CF3791" s="2">
        <v>72.099999999999994</v>
      </c>
      <c r="CG3791" s="2">
        <v>8</v>
      </c>
      <c r="CH3791" s="2">
        <v>11.8</v>
      </c>
      <c r="CI3791" s="2">
        <v>11</v>
      </c>
      <c r="CJ3791" s="2">
        <v>16.2</v>
      </c>
      <c r="CK3791" s="2">
        <v>2</v>
      </c>
      <c r="CL3791" s="2">
        <v>2.9</v>
      </c>
      <c r="CM3791" s="2">
        <v>29</v>
      </c>
      <c r="CN3791" s="2">
        <v>42.6</v>
      </c>
      <c r="CO3791" s="2">
        <v>18</v>
      </c>
      <c r="CP3791" s="2">
        <v>26.5</v>
      </c>
      <c r="CS3791" s="2">
        <v>19</v>
      </c>
      <c r="CT3791" s="2">
        <v>27.9</v>
      </c>
      <c r="CW3791" s="2">
        <v>2</v>
      </c>
    </row>
    <row r="3792" spans="1:101" ht="12.75" customHeight="1" x14ac:dyDescent="0.2">
      <c r="A3792">
        <v>5</v>
      </c>
      <c r="B3792" s="2">
        <v>3658</v>
      </c>
      <c r="C3792" s="17">
        <v>2.76</v>
      </c>
      <c r="D3792" s="2">
        <v>2.29</v>
      </c>
      <c r="F3792" s="15">
        <v>2.3319999999999999</v>
      </c>
      <c r="G3792" s="17">
        <v>78</v>
      </c>
      <c r="H3792" s="2">
        <v>43</v>
      </c>
      <c r="I3792" s="2">
        <v>55.1</v>
      </c>
      <c r="J3792" s="2">
        <v>43</v>
      </c>
      <c r="K3792" s="2">
        <v>55.1</v>
      </c>
      <c r="L3792" s="2">
        <v>55.1</v>
      </c>
      <c r="M3792" s="2">
        <v>7</v>
      </c>
      <c r="N3792" s="2">
        <v>9</v>
      </c>
      <c r="O3792" s="2">
        <v>28</v>
      </c>
      <c r="P3792" s="2">
        <v>35.9</v>
      </c>
      <c r="S3792" s="2">
        <v>20</v>
      </c>
      <c r="T3792" s="2">
        <v>25.6</v>
      </c>
      <c r="U3792" s="2">
        <v>23</v>
      </c>
      <c r="V3792" s="2">
        <v>29.5</v>
      </c>
      <c r="Y3792" s="2">
        <v>35</v>
      </c>
      <c r="Z3792" s="2">
        <v>44.9</v>
      </c>
      <c r="AC3792" s="2">
        <v>1</v>
      </c>
      <c r="AE3792" s="2">
        <v>78</v>
      </c>
      <c r="AF3792" s="2">
        <v>36</v>
      </c>
      <c r="AG3792" s="2">
        <v>46.2</v>
      </c>
      <c r="AH3792" s="2">
        <v>36</v>
      </c>
      <c r="AI3792" s="2">
        <v>46.2</v>
      </c>
      <c r="AJ3792" s="2">
        <v>46.2</v>
      </c>
      <c r="AK3792" s="2">
        <v>23</v>
      </c>
      <c r="AL3792" s="2">
        <v>29.5</v>
      </c>
      <c r="AM3792" s="2">
        <v>19</v>
      </c>
      <c r="AN3792" s="2">
        <v>24.4</v>
      </c>
      <c r="AQ3792" s="2">
        <v>26</v>
      </c>
      <c r="AR3792" s="2">
        <v>33.299999999999997</v>
      </c>
      <c r="AS3792" s="2">
        <v>10</v>
      </c>
      <c r="AT3792" s="2">
        <v>12.8</v>
      </c>
      <c r="AW3792" s="2">
        <v>42</v>
      </c>
      <c r="AX3792" s="2">
        <v>53.8</v>
      </c>
      <c r="BA3792" s="2">
        <v>1</v>
      </c>
      <c r="CA3792" s="2">
        <v>78</v>
      </c>
      <c r="CB3792" s="2">
        <v>36</v>
      </c>
      <c r="CC3792" s="2">
        <v>46.2</v>
      </c>
      <c r="CD3792" s="2">
        <v>36</v>
      </c>
      <c r="CE3792" s="2">
        <v>46.2</v>
      </c>
      <c r="CF3792" s="2">
        <v>46.2</v>
      </c>
      <c r="CG3792" s="2">
        <v>24</v>
      </c>
      <c r="CH3792" s="2">
        <v>30.8</v>
      </c>
      <c r="CI3792" s="2">
        <v>18</v>
      </c>
      <c r="CJ3792" s="2">
        <v>23.1</v>
      </c>
      <c r="CM3792" s="2">
        <v>22</v>
      </c>
      <c r="CN3792" s="2">
        <v>28.2</v>
      </c>
      <c r="CO3792" s="2">
        <v>14</v>
      </c>
      <c r="CP3792" s="2">
        <v>17.899999999999999</v>
      </c>
      <c r="CS3792" s="2">
        <v>42</v>
      </c>
      <c r="CT3792" s="2">
        <v>53.8</v>
      </c>
      <c r="CW3792" s="2">
        <v>1</v>
      </c>
    </row>
    <row r="3793" spans="1:101" ht="12.75" customHeight="1" x14ac:dyDescent="0.2">
      <c r="A3793">
        <v>5</v>
      </c>
      <c r="B3793" s="2">
        <v>3659</v>
      </c>
      <c r="C3793" s="17">
        <v>3.24</v>
      </c>
      <c r="D3793" s="2">
        <v>2.68</v>
      </c>
      <c r="F3793" s="15">
        <v>2.9889999999999999</v>
      </c>
      <c r="G3793" s="17">
        <v>93</v>
      </c>
      <c r="H3793" s="2">
        <v>71</v>
      </c>
      <c r="I3793" s="2">
        <v>75.5</v>
      </c>
      <c r="J3793" s="2">
        <v>71</v>
      </c>
      <c r="K3793" s="2">
        <v>75.5</v>
      </c>
      <c r="L3793" s="2">
        <v>76.3</v>
      </c>
      <c r="M3793" s="2">
        <v>1</v>
      </c>
      <c r="N3793" s="2">
        <v>1.1000000000000001</v>
      </c>
      <c r="O3793" s="2">
        <v>21</v>
      </c>
      <c r="P3793" s="2">
        <v>22.3</v>
      </c>
      <c r="S3793" s="2">
        <v>22</v>
      </c>
      <c r="T3793" s="2">
        <v>23.4</v>
      </c>
      <c r="U3793" s="2">
        <v>49</v>
      </c>
      <c r="V3793" s="2">
        <v>52.1</v>
      </c>
      <c r="W3793" s="2">
        <v>1</v>
      </c>
      <c r="X3793" s="2">
        <v>1.1000000000000001</v>
      </c>
      <c r="Y3793" s="2">
        <v>23</v>
      </c>
      <c r="Z3793" s="2">
        <v>24.5</v>
      </c>
      <c r="AB3793" s="2">
        <v>1</v>
      </c>
      <c r="AC3793" s="2">
        <v>1</v>
      </c>
      <c r="AE3793" s="2">
        <v>93</v>
      </c>
      <c r="AF3793" s="2">
        <v>58</v>
      </c>
      <c r="AG3793" s="2">
        <v>61.7</v>
      </c>
      <c r="AH3793" s="2">
        <v>58</v>
      </c>
      <c r="AI3793" s="2">
        <v>61.7</v>
      </c>
      <c r="AJ3793" s="2">
        <v>62.4</v>
      </c>
      <c r="AK3793" s="2">
        <v>9</v>
      </c>
      <c r="AL3793" s="2">
        <v>9.6</v>
      </c>
      <c r="AM3793" s="2">
        <v>26</v>
      </c>
      <c r="AN3793" s="2">
        <v>27.7</v>
      </c>
      <c r="AQ3793" s="2">
        <v>41</v>
      </c>
      <c r="AR3793" s="2">
        <v>43.6</v>
      </c>
      <c r="AS3793" s="2">
        <v>17</v>
      </c>
      <c r="AT3793" s="2">
        <v>18.100000000000001</v>
      </c>
      <c r="AU3793" s="2">
        <v>1</v>
      </c>
      <c r="AV3793" s="2">
        <v>1.1000000000000001</v>
      </c>
      <c r="AW3793" s="2">
        <v>36</v>
      </c>
      <c r="AX3793" s="2">
        <v>38.299999999999997</v>
      </c>
      <c r="AZ3793" s="2">
        <v>1</v>
      </c>
      <c r="BA3793" s="2">
        <v>1</v>
      </c>
      <c r="CA3793" s="2">
        <v>93</v>
      </c>
      <c r="CB3793" s="2">
        <v>70</v>
      </c>
      <c r="CC3793" s="2">
        <v>74.5</v>
      </c>
      <c r="CD3793" s="2">
        <v>70</v>
      </c>
      <c r="CE3793" s="2">
        <v>74.5</v>
      </c>
      <c r="CF3793" s="2">
        <v>75.3</v>
      </c>
      <c r="CG3793" s="2">
        <v>5</v>
      </c>
      <c r="CH3793" s="2">
        <v>5.3</v>
      </c>
      <c r="CI3793" s="2">
        <v>18</v>
      </c>
      <c r="CJ3793" s="2">
        <v>19.100000000000001</v>
      </c>
      <c r="CM3793" s="2">
        <v>40</v>
      </c>
      <c r="CN3793" s="2">
        <v>42.6</v>
      </c>
      <c r="CO3793" s="2">
        <v>30</v>
      </c>
      <c r="CP3793" s="2">
        <v>31.9</v>
      </c>
      <c r="CQ3793" s="2">
        <v>1</v>
      </c>
      <c r="CR3793" s="2">
        <v>1.1000000000000001</v>
      </c>
      <c r="CS3793" s="2">
        <v>24</v>
      </c>
      <c r="CT3793" s="2">
        <v>25.5</v>
      </c>
      <c r="CV3793" s="2">
        <v>1</v>
      </c>
      <c r="CW3793" s="2">
        <v>1</v>
      </c>
    </row>
    <row r="3794" spans="1:101" ht="12.75" customHeight="1" x14ac:dyDescent="0.2">
      <c r="A3794">
        <v>5</v>
      </c>
      <c r="B3794" s="2">
        <v>3664</v>
      </c>
      <c r="C3794" s="17">
        <v>3.13</v>
      </c>
      <c r="D3794" s="2">
        <v>2.74</v>
      </c>
      <c r="F3794" s="15">
        <v>2.8960000000000004</v>
      </c>
      <c r="G3794" s="17">
        <v>75</v>
      </c>
      <c r="H3794" s="2">
        <v>63</v>
      </c>
      <c r="I3794" s="2">
        <v>82.9</v>
      </c>
      <c r="J3794" s="2">
        <v>63</v>
      </c>
      <c r="K3794" s="2">
        <v>82.9</v>
      </c>
      <c r="L3794" s="2">
        <v>84</v>
      </c>
      <c r="M3794" s="2">
        <v>3</v>
      </c>
      <c r="N3794" s="2">
        <v>3.9</v>
      </c>
      <c r="O3794" s="2">
        <v>9</v>
      </c>
      <c r="P3794" s="2">
        <v>11.8</v>
      </c>
      <c r="Q3794" s="2">
        <v>3</v>
      </c>
      <c r="R3794" s="2">
        <v>3.9</v>
      </c>
      <c r="S3794" s="2">
        <v>23</v>
      </c>
      <c r="T3794" s="2">
        <v>30.3</v>
      </c>
      <c r="U3794" s="2">
        <v>37</v>
      </c>
      <c r="V3794" s="2">
        <v>48.7</v>
      </c>
      <c r="W3794" s="2">
        <v>1</v>
      </c>
      <c r="X3794" s="2">
        <v>1.3</v>
      </c>
      <c r="Y3794" s="2">
        <v>13</v>
      </c>
      <c r="Z3794" s="2">
        <v>17.100000000000001</v>
      </c>
      <c r="AE3794" s="2">
        <v>75</v>
      </c>
      <c r="AF3794" s="2">
        <v>50</v>
      </c>
      <c r="AG3794" s="2">
        <v>65.8</v>
      </c>
      <c r="AH3794" s="2">
        <v>50</v>
      </c>
      <c r="AI3794" s="2">
        <v>65.8</v>
      </c>
      <c r="AJ3794" s="2">
        <v>66.7</v>
      </c>
      <c r="AK3794" s="2">
        <v>11</v>
      </c>
      <c r="AL3794" s="2">
        <v>14.5</v>
      </c>
      <c r="AM3794" s="2">
        <v>14</v>
      </c>
      <c r="AN3794" s="2">
        <v>18.399999999999999</v>
      </c>
      <c r="AQ3794" s="2">
        <v>31</v>
      </c>
      <c r="AR3794" s="2">
        <v>40.799999999999997</v>
      </c>
      <c r="AS3794" s="2">
        <v>19</v>
      </c>
      <c r="AT3794" s="2">
        <v>25</v>
      </c>
      <c r="AU3794" s="2">
        <v>1</v>
      </c>
      <c r="AV3794" s="2">
        <v>1.3</v>
      </c>
      <c r="AW3794" s="2">
        <v>26</v>
      </c>
      <c r="AX3794" s="2">
        <v>34.200000000000003</v>
      </c>
      <c r="CA3794" s="2">
        <v>75</v>
      </c>
      <c r="CB3794" s="2">
        <v>61</v>
      </c>
      <c r="CC3794" s="2">
        <v>80.3</v>
      </c>
      <c r="CD3794" s="2">
        <v>61</v>
      </c>
      <c r="CE3794" s="2">
        <v>80.3</v>
      </c>
      <c r="CF3794" s="2">
        <v>81.3</v>
      </c>
      <c r="CG3794" s="2">
        <v>4</v>
      </c>
      <c r="CH3794" s="2">
        <v>5.3</v>
      </c>
      <c r="CI3794" s="2">
        <v>10</v>
      </c>
      <c r="CJ3794" s="2">
        <v>13.2</v>
      </c>
      <c r="CK3794" s="2">
        <v>4</v>
      </c>
      <c r="CL3794" s="2">
        <v>5.3</v>
      </c>
      <c r="CM3794" s="2">
        <v>32</v>
      </c>
      <c r="CN3794" s="2">
        <v>42.1</v>
      </c>
      <c r="CO3794" s="2">
        <v>25</v>
      </c>
      <c r="CP3794" s="2">
        <v>32.9</v>
      </c>
      <c r="CQ3794" s="2">
        <v>1</v>
      </c>
      <c r="CR3794" s="2">
        <v>1.3</v>
      </c>
      <c r="CS3794" s="2">
        <v>15</v>
      </c>
      <c r="CT3794" s="2">
        <v>19.7</v>
      </c>
    </row>
    <row r="3795" spans="1:101" ht="12.75" customHeight="1" x14ac:dyDescent="0.2">
      <c r="A3795">
        <v>5</v>
      </c>
      <c r="B3795" s="2">
        <v>3665</v>
      </c>
      <c r="C3795" s="17">
        <v>2.73</v>
      </c>
      <c r="D3795" s="2">
        <v>2.31</v>
      </c>
      <c r="F3795" s="15">
        <v>2.7779999999999996</v>
      </c>
      <c r="G3795" s="17">
        <v>44</v>
      </c>
      <c r="H3795" s="2">
        <v>30</v>
      </c>
      <c r="I3795" s="2">
        <v>68.2</v>
      </c>
      <c r="J3795" s="2">
        <v>30</v>
      </c>
      <c r="K3795" s="2">
        <v>68.2</v>
      </c>
      <c r="L3795" s="2">
        <v>68.2</v>
      </c>
      <c r="M3795" s="2">
        <v>4</v>
      </c>
      <c r="N3795" s="2">
        <v>9.1</v>
      </c>
      <c r="O3795" s="2">
        <v>10</v>
      </c>
      <c r="P3795" s="2">
        <v>22.7</v>
      </c>
      <c r="Q3795" s="2">
        <v>2</v>
      </c>
      <c r="R3795" s="2">
        <v>4.5</v>
      </c>
      <c r="S3795" s="2">
        <v>16</v>
      </c>
      <c r="T3795" s="2">
        <v>36.4</v>
      </c>
      <c r="U3795" s="2">
        <v>12</v>
      </c>
      <c r="V3795" s="2">
        <v>27.3</v>
      </c>
      <c r="Y3795" s="2">
        <v>14</v>
      </c>
      <c r="Z3795" s="2">
        <v>31.8</v>
      </c>
      <c r="AB3795" s="2">
        <v>2</v>
      </c>
      <c r="AE3795" s="2">
        <v>45</v>
      </c>
      <c r="AF3795" s="2">
        <v>23</v>
      </c>
      <c r="AG3795" s="2">
        <v>51.1</v>
      </c>
      <c r="AH3795" s="2">
        <v>23</v>
      </c>
      <c r="AI3795" s="2">
        <v>51.1</v>
      </c>
      <c r="AJ3795" s="2">
        <v>51.1</v>
      </c>
      <c r="AK3795" s="2">
        <v>10</v>
      </c>
      <c r="AL3795" s="2">
        <v>22.2</v>
      </c>
      <c r="AM3795" s="2">
        <v>12</v>
      </c>
      <c r="AN3795" s="2">
        <v>26.7</v>
      </c>
      <c r="AO3795" s="2">
        <v>1</v>
      </c>
      <c r="AP3795" s="2">
        <v>2.2000000000000002</v>
      </c>
      <c r="AQ3795" s="2">
        <v>18</v>
      </c>
      <c r="AR3795" s="2">
        <v>40</v>
      </c>
      <c r="AS3795" s="2">
        <v>4</v>
      </c>
      <c r="AT3795" s="2">
        <v>8.9</v>
      </c>
      <c r="AW3795" s="2">
        <v>22</v>
      </c>
      <c r="AX3795" s="2">
        <v>48.9</v>
      </c>
      <c r="AZ3795" s="2">
        <v>1</v>
      </c>
      <c r="CA3795" s="2">
        <v>45</v>
      </c>
      <c r="CB3795" s="2">
        <v>31</v>
      </c>
      <c r="CC3795" s="2">
        <v>68.900000000000006</v>
      </c>
      <c r="CD3795" s="2">
        <v>31</v>
      </c>
      <c r="CE3795" s="2">
        <v>68.900000000000006</v>
      </c>
      <c r="CF3795" s="2">
        <v>68.900000000000006</v>
      </c>
      <c r="CG3795" s="2">
        <v>5</v>
      </c>
      <c r="CH3795" s="2">
        <v>11.1</v>
      </c>
      <c r="CI3795" s="2">
        <v>9</v>
      </c>
      <c r="CJ3795" s="2">
        <v>20</v>
      </c>
      <c r="CM3795" s="2">
        <v>22</v>
      </c>
      <c r="CN3795" s="2">
        <v>48.9</v>
      </c>
      <c r="CO3795" s="2">
        <v>9</v>
      </c>
      <c r="CP3795" s="2">
        <v>20</v>
      </c>
      <c r="CS3795" s="2">
        <v>14</v>
      </c>
      <c r="CT3795" s="2">
        <v>31.1</v>
      </c>
      <c r="CV3795" s="2">
        <v>1</v>
      </c>
    </row>
    <row r="3796" spans="1:101" ht="12.75" customHeight="1" x14ac:dyDescent="0.2">
      <c r="A3796">
        <v>5</v>
      </c>
      <c r="B3796" s="2">
        <v>3668</v>
      </c>
      <c r="C3796" s="17">
        <v>3.2</v>
      </c>
      <c r="D3796" s="2">
        <v>2.94</v>
      </c>
      <c r="F3796" s="15">
        <v>2.84</v>
      </c>
      <c r="G3796" s="17">
        <v>88</v>
      </c>
      <c r="H3796" s="2">
        <v>76</v>
      </c>
      <c r="I3796" s="2">
        <v>84.4</v>
      </c>
      <c r="J3796" s="2">
        <v>76</v>
      </c>
      <c r="K3796" s="2">
        <v>84.4</v>
      </c>
      <c r="L3796" s="2">
        <v>86.4</v>
      </c>
      <c r="M3796" s="2">
        <v>4</v>
      </c>
      <c r="N3796" s="2">
        <v>4.4000000000000004</v>
      </c>
      <c r="O3796" s="2">
        <v>8</v>
      </c>
      <c r="P3796" s="2">
        <v>8.9</v>
      </c>
      <c r="Q3796" s="2">
        <v>3</v>
      </c>
      <c r="R3796" s="2">
        <v>3.3</v>
      </c>
      <c r="S3796" s="2">
        <v>24</v>
      </c>
      <c r="T3796" s="2">
        <v>26.7</v>
      </c>
      <c r="U3796" s="2">
        <v>49</v>
      </c>
      <c r="V3796" s="2">
        <v>54.4</v>
      </c>
      <c r="W3796" s="2">
        <v>2</v>
      </c>
      <c r="X3796" s="2">
        <v>2.2000000000000002</v>
      </c>
      <c r="Y3796" s="2">
        <v>14</v>
      </c>
      <c r="Z3796" s="2">
        <v>15.6</v>
      </c>
      <c r="AE3796" s="2">
        <v>89</v>
      </c>
      <c r="AF3796" s="2">
        <v>67</v>
      </c>
      <c r="AG3796" s="2">
        <v>75.3</v>
      </c>
      <c r="AH3796" s="2">
        <v>67</v>
      </c>
      <c r="AI3796" s="2">
        <v>75.3</v>
      </c>
      <c r="AJ3796" s="2">
        <v>75.3</v>
      </c>
      <c r="AK3796" s="2">
        <v>9</v>
      </c>
      <c r="AL3796" s="2">
        <v>10.1</v>
      </c>
      <c r="AM3796" s="2">
        <v>13</v>
      </c>
      <c r="AN3796" s="2">
        <v>14.6</v>
      </c>
      <c r="AQ3796" s="2">
        <v>41</v>
      </c>
      <c r="AR3796" s="2">
        <v>46.1</v>
      </c>
      <c r="AS3796" s="2">
        <v>26</v>
      </c>
      <c r="AT3796" s="2">
        <v>29.2</v>
      </c>
      <c r="AW3796" s="2">
        <v>22</v>
      </c>
      <c r="AX3796" s="2">
        <v>24.7</v>
      </c>
      <c r="AY3796" s="2">
        <v>1</v>
      </c>
      <c r="CA3796" s="2">
        <v>88</v>
      </c>
      <c r="CB3796" s="2">
        <v>63</v>
      </c>
      <c r="CC3796" s="2">
        <v>70.8</v>
      </c>
      <c r="CD3796" s="2">
        <v>63</v>
      </c>
      <c r="CE3796" s="2">
        <v>70.8</v>
      </c>
      <c r="CF3796" s="2">
        <v>71.599999999999994</v>
      </c>
      <c r="CG3796" s="2">
        <v>9</v>
      </c>
      <c r="CH3796" s="2">
        <v>10.1</v>
      </c>
      <c r="CI3796" s="2">
        <v>16</v>
      </c>
      <c r="CJ3796" s="2">
        <v>18</v>
      </c>
      <c r="CM3796" s="2">
        <v>40</v>
      </c>
      <c r="CN3796" s="2">
        <v>44.9</v>
      </c>
      <c r="CO3796" s="2">
        <v>23</v>
      </c>
      <c r="CP3796" s="2">
        <v>25.8</v>
      </c>
      <c r="CQ3796" s="2">
        <v>1</v>
      </c>
      <c r="CR3796" s="2">
        <v>1.1000000000000001</v>
      </c>
      <c r="CS3796" s="2">
        <v>26</v>
      </c>
      <c r="CT3796" s="2">
        <v>29.2</v>
      </c>
      <c r="CU3796" s="2">
        <v>1</v>
      </c>
    </row>
    <row r="3797" spans="1:101" ht="12.75" customHeight="1" x14ac:dyDescent="0.2">
      <c r="A3797">
        <v>5</v>
      </c>
      <c r="B3797" s="2">
        <v>3669</v>
      </c>
      <c r="C3797" s="17">
        <v>3.3</v>
      </c>
      <c r="D3797" s="2">
        <v>3.34</v>
      </c>
      <c r="F3797" s="15">
        <v>3.0129999999999995</v>
      </c>
      <c r="G3797" s="17">
        <v>76</v>
      </c>
      <c r="H3797" s="2">
        <v>64</v>
      </c>
      <c r="I3797" s="2">
        <v>84.2</v>
      </c>
      <c r="J3797" s="2">
        <v>64</v>
      </c>
      <c r="K3797" s="2">
        <v>84.2</v>
      </c>
      <c r="L3797" s="2">
        <v>84.2</v>
      </c>
      <c r="M3797" s="2">
        <v>1</v>
      </c>
      <c r="N3797" s="2">
        <v>1.3</v>
      </c>
      <c r="O3797" s="2">
        <v>11</v>
      </c>
      <c r="P3797" s="2">
        <v>14.5</v>
      </c>
      <c r="Q3797" s="2">
        <v>1</v>
      </c>
      <c r="R3797" s="2">
        <v>1.3</v>
      </c>
      <c r="S3797" s="2">
        <v>24</v>
      </c>
      <c r="T3797" s="2">
        <v>31.6</v>
      </c>
      <c r="U3797" s="2">
        <v>39</v>
      </c>
      <c r="V3797" s="2">
        <v>51.3</v>
      </c>
      <c r="Y3797" s="2">
        <v>12</v>
      </c>
      <c r="Z3797" s="2">
        <v>15.8</v>
      </c>
      <c r="AB3797" s="2">
        <v>2</v>
      </c>
      <c r="AE3797" s="2">
        <v>76</v>
      </c>
      <c r="AF3797" s="2">
        <v>67</v>
      </c>
      <c r="AG3797" s="2">
        <v>88.2</v>
      </c>
      <c r="AH3797" s="2">
        <v>67</v>
      </c>
      <c r="AI3797" s="2">
        <v>88.2</v>
      </c>
      <c r="AJ3797" s="2">
        <v>88.2</v>
      </c>
      <c r="AK3797" s="2">
        <v>3</v>
      </c>
      <c r="AL3797" s="2">
        <v>3.9</v>
      </c>
      <c r="AM3797" s="2">
        <v>6</v>
      </c>
      <c r="AN3797" s="2">
        <v>7.9</v>
      </c>
      <c r="AQ3797" s="2">
        <v>29</v>
      </c>
      <c r="AR3797" s="2">
        <v>38.200000000000003</v>
      </c>
      <c r="AS3797" s="2">
        <v>38</v>
      </c>
      <c r="AT3797" s="2">
        <v>50</v>
      </c>
      <c r="AW3797" s="2">
        <v>9</v>
      </c>
      <c r="AX3797" s="2">
        <v>11.8</v>
      </c>
      <c r="AZ3797" s="2">
        <v>2</v>
      </c>
      <c r="CA3797" s="2">
        <v>75</v>
      </c>
      <c r="CB3797" s="2">
        <v>58</v>
      </c>
      <c r="CC3797" s="2">
        <v>77.3</v>
      </c>
      <c r="CD3797" s="2">
        <v>58</v>
      </c>
      <c r="CE3797" s="2">
        <v>77.3</v>
      </c>
      <c r="CF3797" s="2">
        <v>77.3</v>
      </c>
      <c r="CG3797" s="2">
        <v>9</v>
      </c>
      <c r="CH3797" s="2">
        <v>12</v>
      </c>
      <c r="CI3797" s="2">
        <v>8</v>
      </c>
      <c r="CJ3797" s="2">
        <v>10.7</v>
      </c>
      <c r="CM3797" s="2">
        <v>31</v>
      </c>
      <c r="CN3797" s="2">
        <v>41.3</v>
      </c>
      <c r="CO3797" s="2">
        <v>27</v>
      </c>
      <c r="CP3797" s="2">
        <v>36</v>
      </c>
      <c r="CS3797" s="2">
        <v>17</v>
      </c>
      <c r="CT3797" s="2">
        <v>22.7</v>
      </c>
      <c r="CV3797" s="2">
        <v>3</v>
      </c>
    </row>
    <row r="3798" spans="1:101" ht="12.75" customHeight="1" x14ac:dyDescent="0.2">
      <c r="A3798">
        <v>5</v>
      </c>
      <c r="B3798" s="2">
        <v>3673</v>
      </c>
      <c r="C3798" s="17">
        <v>3.42</v>
      </c>
      <c r="D3798" s="2">
        <v>3.07</v>
      </c>
      <c r="F3798" s="15">
        <v>3.2239999999999998</v>
      </c>
      <c r="G3798" s="17">
        <v>89</v>
      </c>
      <c r="H3798" s="2">
        <v>75</v>
      </c>
      <c r="I3798" s="2">
        <v>84.3</v>
      </c>
      <c r="J3798" s="2">
        <v>75</v>
      </c>
      <c r="K3798" s="2">
        <v>84.3</v>
      </c>
      <c r="L3798" s="2">
        <v>84.3</v>
      </c>
      <c r="M3798" s="2">
        <v>3</v>
      </c>
      <c r="N3798" s="2">
        <v>3.4</v>
      </c>
      <c r="O3798" s="2">
        <v>11</v>
      </c>
      <c r="P3798" s="2">
        <v>12.4</v>
      </c>
      <c r="S3798" s="2">
        <v>21</v>
      </c>
      <c r="T3798" s="2">
        <v>23.6</v>
      </c>
      <c r="U3798" s="2">
        <v>54</v>
      </c>
      <c r="V3798" s="2">
        <v>60.7</v>
      </c>
      <c r="Y3798" s="2">
        <v>14</v>
      </c>
      <c r="Z3798" s="2">
        <v>15.7</v>
      </c>
      <c r="AB3798" s="2">
        <v>2</v>
      </c>
      <c r="AE3798" s="2">
        <v>89</v>
      </c>
      <c r="AF3798" s="2">
        <v>64</v>
      </c>
      <c r="AG3798" s="2">
        <v>71.900000000000006</v>
      </c>
      <c r="AH3798" s="2">
        <v>64</v>
      </c>
      <c r="AI3798" s="2">
        <v>71.900000000000006</v>
      </c>
      <c r="AJ3798" s="2">
        <v>71.900000000000006</v>
      </c>
      <c r="AK3798" s="2">
        <v>7</v>
      </c>
      <c r="AL3798" s="2">
        <v>7.9</v>
      </c>
      <c r="AM3798" s="2">
        <v>18</v>
      </c>
      <c r="AN3798" s="2">
        <v>20.2</v>
      </c>
      <c r="AQ3798" s="2">
        <v>26</v>
      </c>
      <c r="AR3798" s="2">
        <v>29.2</v>
      </c>
      <c r="AS3798" s="2">
        <v>38</v>
      </c>
      <c r="AT3798" s="2">
        <v>42.7</v>
      </c>
      <c r="AW3798" s="2">
        <v>25</v>
      </c>
      <c r="AX3798" s="2">
        <v>28.1</v>
      </c>
      <c r="AZ3798" s="2">
        <v>2</v>
      </c>
      <c r="CA3798" s="2">
        <v>89</v>
      </c>
      <c r="CB3798" s="2">
        <v>72</v>
      </c>
      <c r="CC3798" s="2">
        <v>80.900000000000006</v>
      </c>
      <c r="CD3798" s="2">
        <v>72</v>
      </c>
      <c r="CE3798" s="2">
        <v>80.900000000000006</v>
      </c>
      <c r="CF3798" s="2">
        <v>80.900000000000006</v>
      </c>
      <c r="CG3798" s="2">
        <v>7</v>
      </c>
      <c r="CH3798" s="2">
        <v>7.9</v>
      </c>
      <c r="CI3798" s="2">
        <v>10</v>
      </c>
      <c r="CJ3798" s="2">
        <v>11.2</v>
      </c>
      <c r="CM3798" s="2">
        <v>28</v>
      </c>
      <c r="CN3798" s="2">
        <v>31.5</v>
      </c>
      <c r="CO3798" s="2">
        <v>44</v>
      </c>
      <c r="CP3798" s="2">
        <v>49.4</v>
      </c>
      <c r="CS3798" s="2">
        <v>17</v>
      </c>
      <c r="CT3798" s="2">
        <v>19.100000000000001</v>
      </c>
      <c r="CV3798" s="2">
        <v>2</v>
      </c>
    </row>
    <row r="3799" spans="1:101" ht="12.75" customHeight="1" x14ac:dyDescent="0.2">
      <c r="A3799">
        <v>5</v>
      </c>
      <c r="B3799" s="2">
        <v>3675</v>
      </c>
      <c r="C3799" s="17">
        <v>3.28</v>
      </c>
      <c r="D3799" s="2">
        <v>3.04</v>
      </c>
      <c r="F3799" s="15">
        <v>3.2829999999999999</v>
      </c>
      <c r="G3799" s="17">
        <v>46</v>
      </c>
      <c r="H3799" s="2">
        <v>35</v>
      </c>
      <c r="I3799" s="2">
        <v>76.099999999999994</v>
      </c>
      <c r="J3799" s="2">
        <v>35</v>
      </c>
      <c r="K3799" s="2">
        <v>76.099999999999994</v>
      </c>
      <c r="L3799" s="2">
        <v>76.099999999999994</v>
      </c>
      <c r="M3799" s="2">
        <v>2</v>
      </c>
      <c r="N3799" s="2">
        <v>4.3</v>
      </c>
      <c r="O3799" s="2">
        <v>9</v>
      </c>
      <c r="P3799" s="2">
        <v>19.600000000000001</v>
      </c>
      <c r="S3799" s="2">
        <v>9</v>
      </c>
      <c r="T3799" s="2">
        <v>19.600000000000001</v>
      </c>
      <c r="U3799" s="2">
        <v>26</v>
      </c>
      <c r="V3799" s="2">
        <v>56.5</v>
      </c>
      <c r="Y3799" s="2">
        <v>11</v>
      </c>
      <c r="Z3799" s="2">
        <v>23.9</v>
      </c>
      <c r="AC3799" s="2">
        <v>1</v>
      </c>
      <c r="AE3799" s="2">
        <v>46</v>
      </c>
      <c r="AF3799" s="2">
        <v>36</v>
      </c>
      <c r="AG3799" s="2">
        <v>78.3</v>
      </c>
      <c r="AH3799" s="2">
        <v>36</v>
      </c>
      <c r="AI3799" s="2">
        <v>78.3</v>
      </c>
      <c r="AJ3799" s="2">
        <v>78.3</v>
      </c>
      <c r="AK3799" s="2">
        <v>4</v>
      </c>
      <c r="AL3799" s="2">
        <v>8.6999999999999993</v>
      </c>
      <c r="AM3799" s="2">
        <v>6</v>
      </c>
      <c r="AN3799" s="2">
        <v>13</v>
      </c>
      <c r="AQ3799" s="2">
        <v>20</v>
      </c>
      <c r="AR3799" s="2">
        <v>43.5</v>
      </c>
      <c r="AS3799" s="2">
        <v>16</v>
      </c>
      <c r="AT3799" s="2">
        <v>34.799999999999997</v>
      </c>
      <c r="AW3799" s="2">
        <v>10</v>
      </c>
      <c r="AX3799" s="2">
        <v>21.7</v>
      </c>
      <c r="BA3799" s="2">
        <v>1</v>
      </c>
      <c r="CA3799" s="2">
        <v>46</v>
      </c>
      <c r="CB3799" s="2">
        <v>39</v>
      </c>
      <c r="CC3799" s="2">
        <v>84.8</v>
      </c>
      <c r="CD3799" s="2">
        <v>39</v>
      </c>
      <c r="CE3799" s="2">
        <v>84.8</v>
      </c>
      <c r="CF3799" s="2">
        <v>84.8</v>
      </c>
      <c r="CG3799" s="2">
        <v>6</v>
      </c>
      <c r="CH3799" s="2">
        <v>13</v>
      </c>
      <c r="CI3799" s="2">
        <v>1</v>
      </c>
      <c r="CJ3799" s="2">
        <v>2.2000000000000002</v>
      </c>
      <c r="CM3799" s="2">
        <v>13</v>
      </c>
      <c r="CN3799" s="2">
        <v>28.3</v>
      </c>
      <c r="CO3799" s="2">
        <v>26</v>
      </c>
      <c r="CP3799" s="2">
        <v>56.5</v>
      </c>
      <c r="CS3799" s="2">
        <v>7</v>
      </c>
      <c r="CT3799" s="2">
        <v>15.2</v>
      </c>
      <c r="CW3799" s="2">
        <v>1</v>
      </c>
    </row>
    <row r="3800" spans="1:101" ht="12.75" customHeight="1" x14ac:dyDescent="0.2">
      <c r="A3800">
        <v>5</v>
      </c>
      <c r="B3800" s="2">
        <v>3676</v>
      </c>
      <c r="C3800" s="17">
        <v>2.77</v>
      </c>
      <c r="D3800" s="2">
        <v>2.34</v>
      </c>
      <c r="F3800" s="15">
        <v>2.3730000000000002</v>
      </c>
      <c r="G3800" s="17">
        <v>35</v>
      </c>
      <c r="H3800" s="2">
        <v>23</v>
      </c>
      <c r="I3800" s="2">
        <v>65.7</v>
      </c>
      <c r="J3800" s="2">
        <v>23</v>
      </c>
      <c r="K3800" s="2">
        <v>65.7</v>
      </c>
      <c r="L3800" s="2">
        <v>65.7</v>
      </c>
      <c r="M3800" s="2">
        <v>4</v>
      </c>
      <c r="N3800" s="2">
        <v>11.4</v>
      </c>
      <c r="O3800" s="2">
        <v>8</v>
      </c>
      <c r="P3800" s="2">
        <v>22.9</v>
      </c>
      <c r="S3800" s="2">
        <v>15</v>
      </c>
      <c r="T3800" s="2">
        <v>42.9</v>
      </c>
      <c r="U3800" s="2">
        <v>8</v>
      </c>
      <c r="V3800" s="2">
        <v>22.9</v>
      </c>
      <c r="Y3800" s="2">
        <v>12</v>
      </c>
      <c r="Z3800" s="2">
        <v>34.299999999999997</v>
      </c>
      <c r="AE3800" s="2">
        <v>35</v>
      </c>
      <c r="AF3800" s="2">
        <v>16</v>
      </c>
      <c r="AG3800" s="2">
        <v>45.7</v>
      </c>
      <c r="AH3800" s="2">
        <v>16</v>
      </c>
      <c r="AI3800" s="2">
        <v>45.7</v>
      </c>
      <c r="AJ3800" s="2">
        <v>45.7</v>
      </c>
      <c r="AK3800" s="2">
        <v>12</v>
      </c>
      <c r="AL3800" s="2">
        <v>34.299999999999997</v>
      </c>
      <c r="AM3800" s="2">
        <v>7</v>
      </c>
      <c r="AN3800" s="2">
        <v>20</v>
      </c>
      <c r="AQ3800" s="2">
        <v>8</v>
      </c>
      <c r="AR3800" s="2">
        <v>22.9</v>
      </c>
      <c r="AS3800" s="2">
        <v>8</v>
      </c>
      <c r="AT3800" s="2">
        <v>22.9</v>
      </c>
      <c r="AW3800" s="2">
        <v>19</v>
      </c>
      <c r="AX3800" s="2">
        <v>54.3</v>
      </c>
      <c r="CA3800" s="2">
        <v>35</v>
      </c>
      <c r="CB3800" s="2">
        <v>19</v>
      </c>
      <c r="CC3800" s="2">
        <v>54.3</v>
      </c>
      <c r="CD3800" s="2">
        <v>19</v>
      </c>
      <c r="CE3800" s="2">
        <v>54.3</v>
      </c>
      <c r="CF3800" s="2">
        <v>54.3</v>
      </c>
      <c r="CG3800" s="2">
        <v>8</v>
      </c>
      <c r="CH3800" s="2">
        <v>22.9</v>
      </c>
      <c r="CI3800" s="2">
        <v>8</v>
      </c>
      <c r="CJ3800" s="2">
        <v>22.9</v>
      </c>
      <c r="CM3800" s="2">
        <v>17</v>
      </c>
      <c r="CN3800" s="2">
        <v>48.6</v>
      </c>
      <c r="CO3800" s="2">
        <v>2</v>
      </c>
      <c r="CP3800" s="2">
        <v>5.7</v>
      </c>
      <c r="CS3800" s="2">
        <v>16</v>
      </c>
      <c r="CT3800" s="2">
        <v>45.7</v>
      </c>
    </row>
    <row r="3801" spans="1:101" ht="12.75" customHeight="1" x14ac:dyDescent="0.2">
      <c r="A3801">
        <v>5</v>
      </c>
      <c r="B3801" s="2">
        <v>3677</v>
      </c>
      <c r="C3801" s="17">
        <v>2.6</v>
      </c>
      <c r="D3801" s="2">
        <v>2.2400000000000002</v>
      </c>
      <c r="F3801" s="15">
        <v>2.0019999999999998</v>
      </c>
      <c r="G3801" s="17">
        <v>76</v>
      </c>
      <c r="H3801" s="2">
        <v>37</v>
      </c>
      <c r="I3801" s="2">
        <v>47.4</v>
      </c>
      <c r="J3801" s="2">
        <v>37</v>
      </c>
      <c r="K3801" s="2">
        <v>47.4</v>
      </c>
      <c r="L3801" s="2">
        <v>48.7</v>
      </c>
      <c r="M3801" s="2">
        <v>6</v>
      </c>
      <c r="N3801" s="2">
        <v>7.7</v>
      </c>
      <c r="O3801" s="2">
        <v>33</v>
      </c>
      <c r="P3801" s="2">
        <v>42.3</v>
      </c>
      <c r="S3801" s="2">
        <v>17</v>
      </c>
      <c r="T3801" s="2">
        <v>21.8</v>
      </c>
      <c r="U3801" s="2">
        <v>20</v>
      </c>
      <c r="V3801" s="2">
        <v>25.6</v>
      </c>
      <c r="W3801" s="2">
        <v>2</v>
      </c>
      <c r="X3801" s="2">
        <v>2.6</v>
      </c>
      <c r="Y3801" s="2">
        <v>41</v>
      </c>
      <c r="Z3801" s="2">
        <v>52.6</v>
      </c>
      <c r="AB3801" s="2">
        <v>1</v>
      </c>
      <c r="AE3801" s="2">
        <v>77</v>
      </c>
      <c r="AF3801" s="2">
        <v>34</v>
      </c>
      <c r="AG3801" s="2">
        <v>43</v>
      </c>
      <c r="AH3801" s="2">
        <v>34</v>
      </c>
      <c r="AI3801" s="2">
        <v>43</v>
      </c>
      <c r="AJ3801" s="2">
        <v>44.2</v>
      </c>
      <c r="AK3801" s="2">
        <v>21</v>
      </c>
      <c r="AL3801" s="2">
        <v>26.6</v>
      </c>
      <c r="AM3801" s="2">
        <v>22</v>
      </c>
      <c r="AN3801" s="2">
        <v>27.8</v>
      </c>
      <c r="AQ3801" s="2">
        <v>24</v>
      </c>
      <c r="AR3801" s="2">
        <v>30.4</v>
      </c>
      <c r="AS3801" s="2">
        <v>10</v>
      </c>
      <c r="AT3801" s="2">
        <v>12.7</v>
      </c>
      <c r="AU3801" s="2">
        <v>2</v>
      </c>
      <c r="AV3801" s="2">
        <v>2.5</v>
      </c>
      <c r="AW3801" s="2">
        <v>45</v>
      </c>
      <c r="AX3801" s="2">
        <v>57</v>
      </c>
      <c r="CA3801" s="2">
        <v>75</v>
      </c>
      <c r="CB3801" s="2">
        <v>22</v>
      </c>
      <c r="CC3801" s="2">
        <v>28.6</v>
      </c>
      <c r="CD3801" s="2">
        <v>22</v>
      </c>
      <c r="CE3801" s="2">
        <v>28.6</v>
      </c>
      <c r="CF3801" s="2">
        <v>29.3</v>
      </c>
      <c r="CG3801" s="2">
        <v>24</v>
      </c>
      <c r="CH3801" s="2">
        <v>31.2</v>
      </c>
      <c r="CI3801" s="2">
        <v>29</v>
      </c>
      <c r="CJ3801" s="2">
        <v>37.700000000000003</v>
      </c>
      <c r="CM3801" s="2">
        <v>16</v>
      </c>
      <c r="CN3801" s="2">
        <v>20.8</v>
      </c>
      <c r="CO3801" s="2">
        <v>6</v>
      </c>
      <c r="CP3801" s="2">
        <v>7.8</v>
      </c>
      <c r="CQ3801" s="2">
        <v>2</v>
      </c>
      <c r="CR3801" s="2">
        <v>2.6</v>
      </c>
      <c r="CS3801" s="2">
        <v>55</v>
      </c>
      <c r="CT3801" s="2">
        <v>71.400000000000006</v>
      </c>
      <c r="CU3801" s="2">
        <v>1</v>
      </c>
      <c r="CV3801" s="2">
        <v>1</v>
      </c>
    </row>
    <row r="3802" spans="1:101" ht="12.75" customHeight="1" x14ac:dyDescent="0.2">
      <c r="A3802">
        <v>5</v>
      </c>
      <c r="B3802" s="2">
        <v>3678</v>
      </c>
      <c r="C3802" s="17">
        <v>3.04</v>
      </c>
      <c r="D3802" s="2">
        <v>2.5</v>
      </c>
      <c r="F3802" s="15">
        <v>2.79</v>
      </c>
      <c r="G3802" s="17">
        <v>52</v>
      </c>
      <c r="H3802" s="2">
        <v>37</v>
      </c>
      <c r="I3802" s="2">
        <v>71.2</v>
      </c>
      <c r="J3802" s="2">
        <v>37</v>
      </c>
      <c r="K3802" s="2">
        <v>71.2</v>
      </c>
      <c r="L3802" s="2">
        <v>71.2</v>
      </c>
      <c r="M3802" s="2">
        <v>3</v>
      </c>
      <c r="N3802" s="2">
        <v>5.8</v>
      </c>
      <c r="O3802" s="2">
        <v>12</v>
      </c>
      <c r="P3802" s="2">
        <v>23.1</v>
      </c>
      <c r="S3802" s="2">
        <v>17</v>
      </c>
      <c r="T3802" s="2">
        <v>32.700000000000003</v>
      </c>
      <c r="U3802" s="2">
        <v>20</v>
      </c>
      <c r="V3802" s="2">
        <v>38.5</v>
      </c>
      <c r="Y3802" s="2">
        <v>15</v>
      </c>
      <c r="Z3802" s="2">
        <v>28.8</v>
      </c>
      <c r="AE3802" s="2">
        <v>52</v>
      </c>
      <c r="AF3802" s="2">
        <v>29</v>
      </c>
      <c r="AG3802" s="2">
        <v>55.8</v>
      </c>
      <c r="AH3802" s="2">
        <v>29</v>
      </c>
      <c r="AI3802" s="2">
        <v>55.8</v>
      </c>
      <c r="AJ3802" s="2">
        <v>55.8</v>
      </c>
      <c r="AK3802" s="2">
        <v>10</v>
      </c>
      <c r="AL3802" s="2">
        <v>19.2</v>
      </c>
      <c r="AM3802" s="2">
        <v>13</v>
      </c>
      <c r="AN3802" s="2">
        <v>25</v>
      </c>
      <c r="AQ3802" s="2">
        <v>22</v>
      </c>
      <c r="AR3802" s="2">
        <v>42.3</v>
      </c>
      <c r="AS3802" s="2">
        <v>7</v>
      </c>
      <c r="AT3802" s="2">
        <v>13.5</v>
      </c>
      <c r="AW3802" s="2">
        <v>23</v>
      </c>
      <c r="AX3802" s="2">
        <v>44.2</v>
      </c>
      <c r="CA3802" s="2">
        <v>52</v>
      </c>
      <c r="CB3802" s="2">
        <v>34</v>
      </c>
      <c r="CC3802" s="2">
        <v>65.400000000000006</v>
      </c>
      <c r="CD3802" s="2">
        <v>34</v>
      </c>
      <c r="CE3802" s="2">
        <v>65.400000000000006</v>
      </c>
      <c r="CF3802" s="2">
        <v>65.400000000000006</v>
      </c>
      <c r="CG3802" s="2">
        <v>7</v>
      </c>
      <c r="CH3802" s="2">
        <v>13.5</v>
      </c>
      <c r="CI3802" s="2">
        <v>11</v>
      </c>
      <c r="CJ3802" s="2">
        <v>21.2</v>
      </c>
      <c r="CM3802" s="2">
        <v>20</v>
      </c>
      <c r="CN3802" s="2">
        <v>38.5</v>
      </c>
      <c r="CO3802" s="2">
        <v>14</v>
      </c>
      <c r="CP3802" s="2">
        <v>26.9</v>
      </c>
      <c r="CS3802" s="2">
        <v>18</v>
      </c>
      <c r="CT3802" s="2">
        <v>34.6</v>
      </c>
    </row>
    <row r="3803" spans="1:101" ht="12.75" customHeight="1" x14ac:dyDescent="0.2">
      <c r="A3803">
        <v>5</v>
      </c>
      <c r="B3803" s="2">
        <v>3679</v>
      </c>
      <c r="C3803" s="17">
        <v>3.64</v>
      </c>
      <c r="D3803" s="2">
        <v>3.49</v>
      </c>
      <c r="F3803" s="15">
        <v>3.5229999999999997</v>
      </c>
      <c r="G3803" s="17">
        <v>69</v>
      </c>
      <c r="H3803" s="2">
        <v>60</v>
      </c>
      <c r="I3803" s="2">
        <v>87</v>
      </c>
      <c r="J3803" s="2">
        <v>60</v>
      </c>
      <c r="K3803" s="2">
        <v>87</v>
      </c>
      <c r="L3803" s="2">
        <v>87</v>
      </c>
      <c r="M3803" s="2">
        <v>1</v>
      </c>
      <c r="N3803" s="2">
        <v>1.4</v>
      </c>
      <c r="O3803" s="2">
        <v>8</v>
      </c>
      <c r="P3803" s="2">
        <v>11.6</v>
      </c>
      <c r="S3803" s="2">
        <v>6</v>
      </c>
      <c r="T3803" s="2">
        <v>8.6999999999999993</v>
      </c>
      <c r="U3803" s="2">
        <v>54</v>
      </c>
      <c r="V3803" s="2">
        <v>78.3</v>
      </c>
      <c r="Y3803" s="2">
        <v>9</v>
      </c>
      <c r="Z3803" s="2">
        <v>13</v>
      </c>
      <c r="AE3803" s="2">
        <v>68</v>
      </c>
      <c r="AF3803" s="2">
        <v>58</v>
      </c>
      <c r="AG3803" s="2">
        <v>85.3</v>
      </c>
      <c r="AH3803" s="2">
        <v>58</v>
      </c>
      <c r="AI3803" s="2">
        <v>85.3</v>
      </c>
      <c r="AJ3803" s="2">
        <v>85.3</v>
      </c>
      <c r="AK3803" s="2">
        <v>5</v>
      </c>
      <c r="AL3803" s="2">
        <v>7.4</v>
      </c>
      <c r="AM3803" s="2">
        <v>5</v>
      </c>
      <c r="AN3803" s="2">
        <v>7.4</v>
      </c>
      <c r="AQ3803" s="2">
        <v>10</v>
      </c>
      <c r="AR3803" s="2">
        <v>14.7</v>
      </c>
      <c r="AS3803" s="2">
        <v>48</v>
      </c>
      <c r="AT3803" s="2">
        <v>70.599999999999994</v>
      </c>
      <c r="AW3803" s="2">
        <v>10</v>
      </c>
      <c r="AX3803" s="2">
        <v>14.7</v>
      </c>
      <c r="AY3803" s="2">
        <v>1</v>
      </c>
      <c r="CA3803" s="2">
        <v>69</v>
      </c>
      <c r="CB3803" s="2">
        <v>60</v>
      </c>
      <c r="CC3803" s="2">
        <v>87</v>
      </c>
      <c r="CD3803" s="2">
        <v>60</v>
      </c>
      <c r="CE3803" s="2">
        <v>87</v>
      </c>
      <c r="CF3803" s="2">
        <v>87</v>
      </c>
      <c r="CG3803" s="2">
        <v>3</v>
      </c>
      <c r="CH3803" s="2">
        <v>4.3</v>
      </c>
      <c r="CI3803" s="2">
        <v>6</v>
      </c>
      <c r="CJ3803" s="2">
        <v>8.6999999999999993</v>
      </c>
      <c r="CM3803" s="2">
        <v>12</v>
      </c>
      <c r="CN3803" s="2">
        <v>17.399999999999999</v>
      </c>
      <c r="CO3803" s="2">
        <v>48</v>
      </c>
      <c r="CP3803" s="2">
        <v>69.599999999999994</v>
      </c>
      <c r="CS3803" s="2">
        <v>9</v>
      </c>
      <c r="CT3803" s="2">
        <v>13</v>
      </c>
    </row>
    <row r="3804" spans="1:101" ht="12.75" customHeight="1" x14ac:dyDescent="0.2">
      <c r="A3804">
        <v>5</v>
      </c>
      <c r="B3804" s="2">
        <v>3685</v>
      </c>
      <c r="C3804" s="17">
        <v>3.31</v>
      </c>
      <c r="D3804" s="2">
        <v>3.04</v>
      </c>
      <c r="F3804" s="15">
        <v>3.117</v>
      </c>
      <c r="G3804" s="17">
        <v>119</v>
      </c>
      <c r="H3804" s="2">
        <v>99</v>
      </c>
      <c r="I3804" s="2">
        <v>82.5</v>
      </c>
      <c r="J3804" s="2">
        <v>99</v>
      </c>
      <c r="K3804" s="2">
        <v>82.5</v>
      </c>
      <c r="L3804" s="2">
        <v>83.2</v>
      </c>
      <c r="M3804" s="2">
        <v>3</v>
      </c>
      <c r="N3804" s="2">
        <v>2.5</v>
      </c>
      <c r="O3804" s="2">
        <v>17</v>
      </c>
      <c r="P3804" s="2">
        <v>14.2</v>
      </c>
      <c r="Q3804" s="2">
        <v>3</v>
      </c>
      <c r="R3804" s="2">
        <v>2.5</v>
      </c>
      <c r="S3804" s="2">
        <v>24</v>
      </c>
      <c r="T3804" s="2">
        <v>20</v>
      </c>
      <c r="U3804" s="2">
        <v>72</v>
      </c>
      <c r="V3804" s="2">
        <v>60</v>
      </c>
      <c r="W3804" s="2">
        <v>1</v>
      </c>
      <c r="X3804" s="2">
        <v>0.8</v>
      </c>
      <c r="Y3804" s="2">
        <v>21</v>
      </c>
      <c r="Z3804" s="2">
        <v>17.5</v>
      </c>
      <c r="AC3804" s="2">
        <v>1</v>
      </c>
      <c r="AE3804" s="2">
        <v>120</v>
      </c>
      <c r="AF3804" s="2">
        <v>95</v>
      </c>
      <c r="AG3804" s="2">
        <v>79.2</v>
      </c>
      <c r="AH3804" s="2">
        <v>95</v>
      </c>
      <c r="AI3804" s="2">
        <v>79.2</v>
      </c>
      <c r="AJ3804" s="2">
        <v>79.2</v>
      </c>
      <c r="AK3804" s="2">
        <v>11</v>
      </c>
      <c r="AL3804" s="2">
        <v>9.1999999999999993</v>
      </c>
      <c r="AM3804" s="2">
        <v>14</v>
      </c>
      <c r="AN3804" s="2">
        <v>11.7</v>
      </c>
      <c r="AO3804" s="2">
        <v>2</v>
      </c>
      <c r="AP3804" s="2">
        <v>1.7</v>
      </c>
      <c r="AQ3804" s="2">
        <v>46</v>
      </c>
      <c r="AR3804" s="2">
        <v>38.299999999999997</v>
      </c>
      <c r="AS3804" s="2">
        <v>47</v>
      </c>
      <c r="AT3804" s="2">
        <v>39.200000000000003</v>
      </c>
      <c r="AW3804" s="2">
        <v>25</v>
      </c>
      <c r="AX3804" s="2">
        <v>20.8</v>
      </c>
      <c r="BA3804" s="2">
        <v>1</v>
      </c>
      <c r="CA3804" s="2">
        <v>120</v>
      </c>
      <c r="CB3804" s="2">
        <v>93</v>
      </c>
      <c r="CC3804" s="2">
        <v>77.5</v>
      </c>
      <c r="CD3804" s="2">
        <v>93</v>
      </c>
      <c r="CE3804" s="2">
        <v>77.5</v>
      </c>
      <c r="CF3804" s="2">
        <v>77.5</v>
      </c>
      <c r="CG3804" s="2">
        <v>13</v>
      </c>
      <c r="CH3804" s="2">
        <v>10.8</v>
      </c>
      <c r="CI3804" s="2">
        <v>14</v>
      </c>
      <c r="CJ3804" s="2">
        <v>11.7</v>
      </c>
      <c r="CM3804" s="2">
        <v>39</v>
      </c>
      <c r="CN3804" s="2">
        <v>32.5</v>
      </c>
      <c r="CO3804" s="2">
        <v>54</v>
      </c>
      <c r="CP3804" s="2">
        <v>45</v>
      </c>
      <c r="CS3804" s="2">
        <v>27</v>
      </c>
      <c r="CT3804" s="2">
        <v>22.5</v>
      </c>
      <c r="CW3804" s="2">
        <v>1</v>
      </c>
    </row>
    <row r="3805" spans="1:101" ht="12.75" customHeight="1" x14ac:dyDescent="0.2">
      <c r="A3805">
        <v>5</v>
      </c>
      <c r="B3805" s="2">
        <v>3686</v>
      </c>
      <c r="C3805" s="17">
        <v>2.96</v>
      </c>
      <c r="D3805" s="2">
        <v>2.79</v>
      </c>
      <c r="F3805" s="15">
        <v>2.867</v>
      </c>
      <c r="G3805" s="17">
        <v>82</v>
      </c>
      <c r="H3805" s="2">
        <v>59</v>
      </c>
      <c r="I3805" s="2">
        <v>72</v>
      </c>
      <c r="J3805" s="2">
        <v>59</v>
      </c>
      <c r="K3805" s="2">
        <v>72</v>
      </c>
      <c r="L3805" s="2">
        <v>72</v>
      </c>
      <c r="M3805" s="2">
        <v>7</v>
      </c>
      <c r="N3805" s="2">
        <v>8.5</v>
      </c>
      <c r="O3805" s="2">
        <v>16</v>
      </c>
      <c r="P3805" s="2">
        <v>19.5</v>
      </c>
      <c r="Q3805" s="2">
        <v>2</v>
      </c>
      <c r="R3805" s="2">
        <v>2.4</v>
      </c>
      <c r="S3805" s="2">
        <v>24</v>
      </c>
      <c r="T3805" s="2">
        <v>29.3</v>
      </c>
      <c r="U3805" s="2">
        <v>33</v>
      </c>
      <c r="V3805" s="2">
        <v>40.200000000000003</v>
      </c>
      <c r="Y3805" s="2">
        <v>23</v>
      </c>
      <c r="Z3805" s="2">
        <v>28</v>
      </c>
      <c r="AB3805" s="2">
        <v>1</v>
      </c>
      <c r="AE3805" s="2">
        <v>82</v>
      </c>
      <c r="AF3805" s="2">
        <v>56</v>
      </c>
      <c r="AG3805" s="2">
        <v>68.3</v>
      </c>
      <c r="AH3805" s="2">
        <v>56</v>
      </c>
      <c r="AI3805" s="2">
        <v>68.3</v>
      </c>
      <c r="AJ3805" s="2">
        <v>68.3</v>
      </c>
      <c r="AK3805" s="2">
        <v>10</v>
      </c>
      <c r="AL3805" s="2">
        <v>12.2</v>
      </c>
      <c r="AM3805" s="2">
        <v>16</v>
      </c>
      <c r="AN3805" s="2">
        <v>19.5</v>
      </c>
      <c r="AO3805" s="2">
        <v>1</v>
      </c>
      <c r="AP3805" s="2">
        <v>1.2</v>
      </c>
      <c r="AQ3805" s="2">
        <v>33</v>
      </c>
      <c r="AR3805" s="2">
        <v>40.200000000000003</v>
      </c>
      <c r="AS3805" s="2">
        <v>22</v>
      </c>
      <c r="AT3805" s="2">
        <v>26.8</v>
      </c>
      <c r="AW3805" s="2">
        <v>26</v>
      </c>
      <c r="AX3805" s="2">
        <v>31.7</v>
      </c>
      <c r="AZ3805" s="2">
        <v>1</v>
      </c>
      <c r="CA3805" s="2">
        <v>82</v>
      </c>
      <c r="CB3805" s="2">
        <v>61</v>
      </c>
      <c r="CC3805" s="2">
        <v>74.400000000000006</v>
      </c>
      <c r="CD3805" s="2">
        <v>61</v>
      </c>
      <c r="CE3805" s="2">
        <v>74.400000000000006</v>
      </c>
      <c r="CF3805" s="2">
        <v>74.400000000000006</v>
      </c>
      <c r="CG3805" s="2">
        <v>9</v>
      </c>
      <c r="CH3805" s="2">
        <v>11</v>
      </c>
      <c r="CI3805" s="2">
        <v>12</v>
      </c>
      <c r="CJ3805" s="2">
        <v>14.6</v>
      </c>
      <c r="CK3805" s="2">
        <v>2</v>
      </c>
      <c r="CL3805" s="2">
        <v>2.4</v>
      </c>
      <c r="CM3805" s="2">
        <v>34</v>
      </c>
      <c r="CN3805" s="2">
        <v>41.5</v>
      </c>
      <c r="CO3805" s="2">
        <v>25</v>
      </c>
      <c r="CP3805" s="2">
        <v>30.5</v>
      </c>
      <c r="CS3805" s="2">
        <v>21</v>
      </c>
      <c r="CT3805" s="2">
        <v>25.6</v>
      </c>
      <c r="CV3805" s="2">
        <v>1</v>
      </c>
    </row>
    <row r="3806" spans="1:101" ht="12.75" customHeight="1" x14ac:dyDescent="0.2">
      <c r="A3806">
        <v>5</v>
      </c>
      <c r="B3806" s="2">
        <v>3687</v>
      </c>
      <c r="C3806" s="17">
        <v>2.92</v>
      </c>
      <c r="D3806" s="2">
        <v>2.66</v>
      </c>
      <c r="F3806" s="15">
        <v>2.6419999999999999</v>
      </c>
      <c r="G3806" s="17">
        <v>58</v>
      </c>
      <c r="H3806" s="2">
        <v>43</v>
      </c>
      <c r="I3806" s="2">
        <v>72.900000000000006</v>
      </c>
      <c r="J3806" s="2">
        <v>43</v>
      </c>
      <c r="K3806" s="2">
        <v>72.900000000000006</v>
      </c>
      <c r="L3806" s="2">
        <v>74.099999999999994</v>
      </c>
      <c r="M3806" s="2">
        <v>7</v>
      </c>
      <c r="N3806" s="2">
        <v>11.9</v>
      </c>
      <c r="O3806" s="2">
        <v>8</v>
      </c>
      <c r="P3806" s="2">
        <v>13.6</v>
      </c>
      <c r="Q3806" s="2">
        <v>2</v>
      </c>
      <c r="R3806" s="2">
        <v>3.4</v>
      </c>
      <c r="S3806" s="2">
        <v>15</v>
      </c>
      <c r="T3806" s="2">
        <v>25.4</v>
      </c>
      <c r="U3806" s="2">
        <v>26</v>
      </c>
      <c r="V3806" s="2">
        <v>44.1</v>
      </c>
      <c r="W3806" s="2">
        <v>1</v>
      </c>
      <c r="X3806" s="2">
        <v>1.7</v>
      </c>
      <c r="Y3806" s="2">
        <v>16</v>
      </c>
      <c r="Z3806" s="2">
        <v>27.1</v>
      </c>
      <c r="AE3806" s="2">
        <v>58</v>
      </c>
      <c r="AF3806" s="2">
        <v>40</v>
      </c>
      <c r="AG3806" s="2">
        <v>67.8</v>
      </c>
      <c r="AH3806" s="2">
        <v>40</v>
      </c>
      <c r="AI3806" s="2">
        <v>67.8</v>
      </c>
      <c r="AJ3806" s="2">
        <v>69</v>
      </c>
      <c r="AK3806" s="2">
        <v>15</v>
      </c>
      <c r="AL3806" s="2">
        <v>25.4</v>
      </c>
      <c r="AM3806" s="2">
        <v>3</v>
      </c>
      <c r="AN3806" s="2">
        <v>5.0999999999999996</v>
      </c>
      <c r="AQ3806" s="2">
        <v>24</v>
      </c>
      <c r="AR3806" s="2">
        <v>40.700000000000003</v>
      </c>
      <c r="AS3806" s="2">
        <v>16</v>
      </c>
      <c r="AT3806" s="2">
        <v>27.1</v>
      </c>
      <c r="AU3806" s="2">
        <v>1</v>
      </c>
      <c r="AV3806" s="2">
        <v>1.7</v>
      </c>
      <c r="AW3806" s="2">
        <v>19</v>
      </c>
      <c r="AX3806" s="2">
        <v>32.200000000000003</v>
      </c>
      <c r="CA3806" s="2">
        <v>58</v>
      </c>
      <c r="CB3806" s="2">
        <v>35</v>
      </c>
      <c r="CC3806" s="2">
        <v>59.3</v>
      </c>
      <c r="CD3806" s="2">
        <v>35</v>
      </c>
      <c r="CE3806" s="2">
        <v>59.3</v>
      </c>
      <c r="CF3806" s="2">
        <v>60.3</v>
      </c>
      <c r="CG3806" s="2">
        <v>12</v>
      </c>
      <c r="CH3806" s="2">
        <v>20.3</v>
      </c>
      <c r="CI3806" s="2">
        <v>11</v>
      </c>
      <c r="CJ3806" s="2">
        <v>18.600000000000001</v>
      </c>
      <c r="CM3806" s="2">
        <v>18</v>
      </c>
      <c r="CN3806" s="2">
        <v>30.5</v>
      </c>
      <c r="CO3806" s="2">
        <v>17</v>
      </c>
      <c r="CP3806" s="2">
        <v>28.8</v>
      </c>
      <c r="CQ3806" s="2">
        <v>1</v>
      </c>
      <c r="CR3806" s="2">
        <v>1.7</v>
      </c>
      <c r="CS3806" s="2">
        <v>24</v>
      </c>
      <c r="CT3806" s="2">
        <v>40.700000000000003</v>
      </c>
    </row>
    <row r="3807" spans="1:101" ht="12.75" customHeight="1" x14ac:dyDescent="0.2">
      <c r="A3807">
        <v>5</v>
      </c>
      <c r="B3807" s="2">
        <v>3689</v>
      </c>
      <c r="C3807" s="17">
        <v>3.2</v>
      </c>
      <c r="D3807" s="2">
        <v>2.8</v>
      </c>
      <c r="F3807" s="15">
        <v>2.7789999999999999</v>
      </c>
      <c r="G3807" s="17">
        <v>85</v>
      </c>
      <c r="H3807" s="2">
        <v>72</v>
      </c>
      <c r="I3807" s="2">
        <v>84.7</v>
      </c>
      <c r="J3807" s="2">
        <v>72</v>
      </c>
      <c r="K3807" s="2">
        <v>84.7</v>
      </c>
      <c r="L3807" s="2">
        <v>84.7</v>
      </c>
      <c r="M3807" s="2">
        <v>5</v>
      </c>
      <c r="N3807" s="2">
        <v>5.9</v>
      </c>
      <c r="O3807" s="2">
        <v>8</v>
      </c>
      <c r="P3807" s="2">
        <v>9.4</v>
      </c>
      <c r="Q3807" s="2">
        <v>1</v>
      </c>
      <c r="R3807" s="2">
        <v>1.2</v>
      </c>
      <c r="S3807" s="2">
        <v>33</v>
      </c>
      <c r="T3807" s="2">
        <v>38.799999999999997</v>
      </c>
      <c r="U3807" s="2">
        <v>38</v>
      </c>
      <c r="V3807" s="2">
        <v>44.7</v>
      </c>
      <c r="Y3807" s="2">
        <v>13</v>
      </c>
      <c r="Z3807" s="2">
        <v>15.3</v>
      </c>
      <c r="AB3807" s="2">
        <v>2</v>
      </c>
      <c r="AE3807" s="2">
        <v>85</v>
      </c>
      <c r="AF3807" s="2">
        <v>56</v>
      </c>
      <c r="AG3807" s="2">
        <v>65.900000000000006</v>
      </c>
      <c r="AH3807" s="2">
        <v>56</v>
      </c>
      <c r="AI3807" s="2">
        <v>65.900000000000006</v>
      </c>
      <c r="AJ3807" s="2">
        <v>65.900000000000006</v>
      </c>
      <c r="AK3807" s="2">
        <v>11</v>
      </c>
      <c r="AL3807" s="2">
        <v>12.9</v>
      </c>
      <c r="AM3807" s="2">
        <v>18</v>
      </c>
      <c r="AN3807" s="2">
        <v>21.2</v>
      </c>
      <c r="AO3807" s="2">
        <v>1</v>
      </c>
      <c r="AP3807" s="2">
        <v>1.2</v>
      </c>
      <c r="AQ3807" s="2">
        <v>29</v>
      </c>
      <c r="AR3807" s="2">
        <v>34.1</v>
      </c>
      <c r="AS3807" s="2">
        <v>26</v>
      </c>
      <c r="AT3807" s="2">
        <v>30.6</v>
      </c>
      <c r="AW3807" s="2">
        <v>29</v>
      </c>
      <c r="AX3807" s="2">
        <v>34.1</v>
      </c>
      <c r="AZ3807" s="2">
        <v>2</v>
      </c>
      <c r="CA3807" s="2">
        <v>85</v>
      </c>
      <c r="CB3807" s="2">
        <v>57</v>
      </c>
      <c r="CC3807" s="2">
        <v>67.099999999999994</v>
      </c>
      <c r="CD3807" s="2">
        <v>57</v>
      </c>
      <c r="CE3807" s="2">
        <v>67.099999999999994</v>
      </c>
      <c r="CF3807" s="2">
        <v>67.099999999999994</v>
      </c>
      <c r="CG3807" s="2">
        <v>10</v>
      </c>
      <c r="CH3807" s="2">
        <v>11.8</v>
      </c>
      <c r="CI3807" s="2">
        <v>18</v>
      </c>
      <c r="CJ3807" s="2">
        <v>21.2</v>
      </c>
      <c r="CM3807" s="2">
        <v>38</v>
      </c>
      <c r="CN3807" s="2">
        <v>44.7</v>
      </c>
      <c r="CO3807" s="2">
        <v>19</v>
      </c>
      <c r="CP3807" s="2">
        <v>22.4</v>
      </c>
      <c r="CS3807" s="2">
        <v>28</v>
      </c>
      <c r="CT3807" s="2">
        <v>32.9</v>
      </c>
      <c r="CV3807" s="2">
        <v>2</v>
      </c>
    </row>
    <row r="3808" spans="1:101" ht="12.75" customHeight="1" x14ac:dyDescent="0.2">
      <c r="A3808">
        <v>5</v>
      </c>
      <c r="B3808" s="2">
        <v>3691</v>
      </c>
      <c r="C3808" s="17">
        <v>3.09</v>
      </c>
      <c r="D3808" s="2">
        <v>2.67</v>
      </c>
      <c r="F3808" s="15">
        <v>2.5350000000000001</v>
      </c>
      <c r="G3808" s="17">
        <v>58</v>
      </c>
      <c r="H3808" s="2">
        <v>50</v>
      </c>
      <c r="I3808" s="2">
        <v>86.2</v>
      </c>
      <c r="J3808" s="2">
        <v>50</v>
      </c>
      <c r="K3808" s="2">
        <v>86.2</v>
      </c>
      <c r="L3808" s="2">
        <v>86.2</v>
      </c>
      <c r="M3808" s="2">
        <v>3</v>
      </c>
      <c r="N3808" s="2">
        <v>5.2</v>
      </c>
      <c r="O3808" s="2">
        <v>5</v>
      </c>
      <c r="P3808" s="2">
        <v>8.6</v>
      </c>
      <c r="Q3808" s="2">
        <v>2</v>
      </c>
      <c r="R3808" s="2">
        <v>3.4</v>
      </c>
      <c r="S3808" s="2">
        <v>26</v>
      </c>
      <c r="T3808" s="2">
        <v>44.8</v>
      </c>
      <c r="U3808" s="2">
        <v>22</v>
      </c>
      <c r="V3808" s="2">
        <v>37.9</v>
      </c>
      <c r="Y3808" s="2">
        <v>8</v>
      </c>
      <c r="Z3808" s="2">
        <v>13.8</v>
      </c>
      <c r="AB3808" s="2">
        <v>1</v>
      </c>
      <c r="AE3808" s="2">
        <v>58</v>
      </c>
      <c r="AF3808" s="2">
        <v>36</v>
      </c>
      <c r="AG3808" s="2">
        <v>62.1</v>
      </c>
      <c r="AH3808" s="2">
        <v>36</v>
      </c>
      <c r="AI3808" s="2">
        <v>62.1</v>
      </c>
      <c r="AJ3808" s="2">
        <v>62.1</v>
      </c>
      <c r="AK3808" s="2">
        <v>10</v>
      </c>
      <c r="AL3808" s="2">
        <v>17.2</v>
      </c>
      <c r="AM3808" s="2">
        <v>12</v>
      </c>
      <c r="AN3808" s="2">
        <v>20.7</v>
      </c>
      <c r="AQ3808" s="2">
        <v>23</v>
      </c>
      <c r="AR3808" s="2">
        <v>39.700000000000003</v>
      </c>
      <c r="AS3808" s="2">
        <v>13</v>
      </c>
      <c r="AT3808" s="2">
        <v>22.4</v>
      </c>
      <c r="AW3808" s="2">
        <v>22</v>
      </c>
      <c r="AX3808" s="2">
        <v>37.9</v>
      </c>
      <c r="AZ3808" s="2">
        <v>1</v>
      </c>
      <c r="CA3808" s="2">
        <v>58</v>
      </c>
      <c r="CB3808" s="2">
        <v>35</v>
      </c>
      <c r="CC3808" s="2">
        <v>60.3</v>
      </c>
      <c r="CD3808" s="2">
        <v>35</v>
      </c>
      <c r="CE3808" s="2">
        <v>60.3</v>
      </c>
      <c r="CF3808" s="2">
        <v>60.3</v>
      </c>
      <c r="CG3808" s="2">
        <v>6</v>
      </c>
      <c r="CH3808" s="2">
        <v>10.3</v>
      </c>
      <c r="CI3808" s="2">
        <v>17</v>
      </c>
      <c r="CJ3808" s="2">
        <v>29.3</v>
      </c>
      <c r="CK3808" s="2">
        <v>3</v>
      </c>
      <c r="CL3808" s="2">
        <v>5.2</v>
      </c>
      <c r="CM3808" s="2">
        <v>21</v>
      </c>
      <c r="CN3808" s="2">
        <v>36.200000000000003</v>
      </c>
      <c r="CO3808" s="2">
        <v>11</v>
      </c>
      <c r="CP3808" s="2">
        <v>19</v>
      </c>
      <c r="CS3808" s="2">
        <v>23</v>
      </c>
      <c r="CT3808" s="2">
        <v>39.700000000000003</v>
      </c>
      <c r="CV3808" s="2">
        <v>1</v>
      </c>
    </row>
    <row r="3809" spans="1:101" ht="12.75" customHeight="1" x14ac:dyDescent="0.2">
      <c r="A3809">
        <v>5</v>
      </c>
      <c r="B3809" s="2">
        <v>3693</v>
      </c>
      <c r="C3809" s="17">
        <v>2.89</v>
      </c>
      <c r="D3809" s="2">
        <v>2.82</v>
      </c>
      <c r="F3809" s="15">
        <v>3.0529999999999995</v>
      </c>
      <c r="G3809" s="17">
        <v>73</v>
      </c>
      <c r="H3809" s="2">
        <v>55</v>
      </c>
      <c r="I3809" s="2">
        <v>75.3</v>
      </c>
      <c r="J3809" s="2">
        <v>55</v>
      </c>
      <c r="K3809" s="2">
        <v>75.3</v>
      </c>
      <c r="L3809" s="2">
        <v>75.3</v>
      </c>
      <c r="M3809" s="2">
        <v>2</v>
      </c>
      <c r="N3809" s="2">
        <v>2.7</v>
      </c>
      <c r="O3809" s="2">
        <v>16</v>
      </c>
      <c r="P3809" s="2">
        <v>21.9</v>
      </c>
      <c r="Q3809" s="2">
        <v>5</v>
      </c>
      <c r="R3809" s="2">
        <v>6.8</v>
      </c>
      <c r="S3809" s="2">
        <v>23</v>
      </c>
      <c r="T3809" s="2">
        <v>31.5</v>
      </c>
      <c r="U3809" s="2">
        <v>27</v>
      </c>
      <c r="V3809" s="2">
        <v>37</v>
      </c>
      <c r="Y3809" s="2">
        <v>18</v>
      </c>
      <c r="Z3809" s="2">
        <v>24.7</v>
      </c>
      <c r="AE3809" s="2">
        <v>73</v>
      </c>
      <c r="AF3809" s="2">
        <v>53</v>
      </c>
      <c r="AG3809" s="2">
        <v>72.599999999999994</v>
      </c>
      <c r="AH3809" s="2">
        <v>53</v>
      </c>
      <c r="AI3809" s="2">
        <v>72.599999999999994</v>
      </c>
      <c r="AJ3809" s="2">
        <v>72.599999999999994</v>
      </c>
      <c r="AK3809" s="2">
        <v>10</v>
      </c>
      <c r="AL3809" s="2">
        <v>13.7</v>
      </c>
      <c r="AM3809" s="2">
        <v>10</v>
      </c>
      <c r="AN3809" s="2">
        <v>13.7</v>
      </c>
      <c r="AQ3809" s="2">
        <v>36</v>
      </c>
      <c r="AR3809" s="2">
        <v>49.3</v>
      </c>
      <c r="AS3809" s="2">
        <v>17</v>
      </c>
      <c r="AT3809" s="2">
        <v>23.3</v>
      </c>
      <c r="AW3809" s="2">
        <v>20</v>
      </c>
      <c r="AX3809" s="2">
        <v>27.4</v>
      </c>
      <c r="CA3809" s="2">
        <v>73</v>
      </c>
      <c r="CB3809" s="2">
        <v>59</v>
      </c>
      <c r="CC3809" s="2">
        <v>80.8</v>
      </c>
      <c r="CD3809" s="2">
        <v>59</v>
      </c>
      <c r="CE3809" s="2">
        <v>80.8</v>
      </c>
      <c r="CF3809" s="2">
        <v>80.8</v>
      </c>
      <c r="CG3809" s="2">
        <v>5</v>
      </c>
      <c r="CH3809" s="2">
        <v>6.8</v>
      </c>
      <c r="CI3809" s="2">
        <v>9</v>
      </c>
      <c r="CJ3809" s="2">
        <v>12.3</v>
      </c>
      <c r="CK3809" s="2">
        <v>3</v>
      </c>
      <c r="CL3809" s="2">
        <v>4.0999999999999996</v>
      </c>
      <c r="CM3809" s="2">
        <v>24</v>
      </c>
      <c r="CN3809" s="2">
        <v>32.9</v>
      </c>
      <c r="CO3809" s="2">
        <v>32</v>
      </c>
      <c r="CP3809" s="2">
        <v>43.8</v>
      </c>
      <c r="CS3809" s="2">
        <v>14</v>
      </c>
      <c r="CT3809" s="2">
        <v>19.2</v>
      </c>
    </row>
    <row r="3810" spans="1:101" ht="12.75" customHeight="1" x14ac:dyDescent="0.2">
      <c r="A3810">
        <v>5</v>
      </c>
      <c r="B3810" s="2">
        <v>3695</v>
      </c>
    </row>
    <row r="3811" spans="1:101" ht="12.75" customHeight="1" x14ac:dyDescent="0.2">
      <c r="A3811">
        <v>5</v>
      </c>
      <c r="B3811" s="2">
        <v>3697</v>
      </c>
      <c r="C3811" s="17">
        <v>3.41</v>
      </c>
      <c r="D3811" s="2">
        <v>2.77</v>
      </c>
      <c r="F3811" s="15">
        <v>3.1829999999999994</v>
      </c>
      <c r="G3811" s="17">
        <v>81</v>
      </c>
      <c r="H3811" s="2">
        <v>71</v>
      </c>
      <c r="I3811" s="2">
        <v>86.6</v>
      </c>
      <c r="J3811" s="2">
        <v>71</v>
      </c>
      <c r="K3811" s="2">
        <v>86.6</v>
      </c>
      <c r="L3811" s="2">
        <v>87.7</v>
      </c>
      <c r="M3811" s="2">
        <v>4</v>
      </c>
      <c r="N3811" s="2">
        <v>4.9000000000000004</v>
      </c>
      <c r="O3811" s="2">
        <v>6</v>
      </c>
      <c r="P3811" s="2">
        <v>7.3</v>
      </c>
      <c r="S3811" s="2">
        <v>20</v>
      </c>
      <c r="T3811" s="2">
        <v>24.4</v>
      </c>
      <c r="U3811" s="2">
        <v>51</v>
      </c>
      <c r="V3811" s="2">
        <v>62.2</v>
      </c>
      <c r="W3811" s="2">
        <v>1</v>
      </c>
      <c r="X3811" s="2">
        <v>1.2</v>
      </c>
      <c r="Y3811" s="2">
        <v>11</v>
      </c>
      <c r="Z3811" s="2">
        <v>13.4</v>
      </c>
      <c r="AE3811" s="2">
        <v>81</v>
      </c>
      <c r="AF3811" s="2">
        <v>56</v>
      </c>
      <c r="AG3811" s="2">
        <v>68.3</v>
      </c>
      <c r="AH3811" s="2">
        <v>56</v>
      </c>
      <c r="AI3811" s="2">
        <v>68.3</v>
      </c>
      <c r="AJ3811" s="2">
        <v>69.099999999999994</v>
      </c>
      <c r="AK3811" s="2">
        <v>12</v>
      </c>
      <c r="AL3811" s="2">
        <v>14.6</v>
      </c>
      <c r="AM3811" s="2">
        <v>13</v>
      </c>
      <c r="AN3811" s="2">
        <v>15.9</v>
      </c>
      <c r="AQ3811" s="2">
        <v>35</v>
      </c>
      <c r="AR3811" s="2">
        <v>42.7</v>
      </c>
      <c r="AS3811" s="2">
        <v>21</v>
      </c>
      <c r="AT3811" s="2">
        <v>25.6</v>
      </c>
      <c r="AU3811" s="2">
        <v>1</v>
      </c>
      <c r="AV3811" s="2">
        <v>1.2</v>
      </c>
      <c r="AW3811" s="2">
        <v>26</v>
      </c>
      <c r="AX3811" s="2">
        <v>31.7</v>
      </c>
      <c r="CA3811" s="2">
        <v>81</v>
      </c>
      <c r="CB3811" s="2">
        <v>67</v>
      </c>
      <c r="CC3811" s="2">
        <v>81.7</v>
      </c>
      <c r="CD3811" s="2">
        <v>67</v>
      </c>
      <c r="CE3811" s="2">
        <v>81.7</v>
      </c>
      <c r="CF3811" s="2">
        <v>82.7</v>
      </c>
      <c r="CG3811" s="2">
        <v>6</v>
      </c>
      <c r="CH3811" s="2">
        <v>7.3</v>
      </c>
      <c r="CI3811" s="2">
        <v>8</v>
      </c>
      <c r="CJ3811" s="2">
        <v>9.8000000000000007</v>
      </c>
      <c r="CM3811" s="2">
        <v>29</v>
      </c>
      <c r="CN3811" s="2">
        <v>35.4</v>
      </c>
      <c r="CO3811" s="2">
        <v>38</v>
      </c>
      <c r="CP3811" s="2">
        <v>46.3</v>
      </c>
      <c r="CQ3811" s="2">
        <v>1</v>
      </c>
      <c r="CR3811" s="2">
        <v>1.2</v>
      </c>
      <c r="CS3811" s="2">
        <v>15</v>
      </c>
      <c r="CT3811" s="2">
        <v>18.3</v>
      </c>
    </row>
    <row r="3812" spans="1:101" ht="12.75" customHeight="1" x14ac:dyDescent="0.2">
      <c r="A3812">
        <v>5</v>
      </c>
      <c r="B3812" s="2">
        <v>3700</v>
      </c>
      <c r="C3812" s="17">
        <v>3.02</v>
      </c>
      <c r="D3812" s="2">
        <v>2.82</v>
      </c>
      <c r="F3812" s="15">
        <v>2.7539999999999996</v>
      </c>
      <c r="G3812" s="17">
        <v>49</v>
      </c>
      <c r="H3812" s="2">
        <v>33</v>
      </c>
      <c r="I3812" s="2">
        <v>67.3</v>
      </c>
      <c r="J3812" s="2">
        <v>33</v>
      </c>
      <c r="K3812" s="2">
        <v>67.3</v>
      </c>
      <c r="L3812" s="2">
        <v>67.3</v>
      </c>
      <c r="M3812" s="2">
        <v>6</v>
      </c>
      <c r="N3812" s="2">
        <v>12.2</v>
      </c>
      <c r="O3812" s="2">
        <v>10</v>
      </c>
      <c r="P3812" s="2">
        <v>20.399999999999999</v>
      </c>
      <c r="S3812" s="2">
        <v>10</v>
      </c>
      <c r="T3812" s="2">
        <v>20.399999999999999</v>
      </c>
      <c r="U3812" s="2">
        <v>23</v>
      </c>
      <c r="V3812" s="2">
        <v>46.9</v>
      </c>
      <c r="Y3812" s="2">
        <v>16</v>
      </c>
      <c r="Z3812" s="2">
        <v>32.700000000000003</v>
      </c>
      <c r="AB3812" s="2">
        <v>1</v>
      </c>
      <c r="AE3812" s="2">
        <v>49</v>
      </c>
      <c r="AF3812" s="2">
        <v>34</v>
      </c>
      <c r="AG3812" s="2">
        <v>69.400000000000006</v>
      </c>
      <c r="AH3812" s="2">
        <v>34</v>
      </c>
      <c r="AI3812" s="2">
        <v>69.400000000000006</v>
      </c>
      <c r="AJ3812" s="2">
        <v>69.400000000000006</v>
      </c>
      <c r="AK3812" s="2">
        <v>5</v>
      </c>
      <c r="AL3812" s="2">
        <v>10.199999999999999</v>
      </c>
      <c r="AM3812" s="2">
        <v>10</v>
      </c>
      <c r="AN3812" s="2">
        <v>20.399999999999999</v>
      </c>
      <c r="AQ3812" s="2">
        <v>23</v>
      </c>
      <c r="AR3812" s="2">
        <v>46.9</v>
      </c>
      <c r="AS3812" s="2">
        <v>11</v>
      </c>
      <c r="AT3812" s="2">
        <v>22.4</v>
      </c>
      <c r="AW3812" s="2">
        <v>15</v>
      </c>
      <c r="AX3812" s="2">
        <v>30.6</v>
      </c>
      <c r="AZ3812" s="2">
        <v>1</v>
      </c>
      <c r="CA3812" s="2">
        <v>49</v>
      </c>
      <c r="CB3812" s="2">
        <v>33</v>
      </c>
      <c r="CC3812" s="2">
        <v>67.3</v>
      </c>
      <c r="CD3812" s="2">
        <v>33</v>
      </c>
      <c r="CE3812" s="2">
        <v>67.3</v>
      </c>
      <c r="CF3812" s="2">
        <v>67.3</v>
      </c>
      <c r="CG3812" s="2">
        <v>7</v>
      </c>
      <c r="CH3812" s="2">
        <v>14.3</v>
      </c>
      <c r="CI3812" s="2">
        <v>9</v>
      </c>
      <c r="CJ3812" s="2">
        <v>18.399999999999999</v>
      </c>
      <c r="CM3812" s="2">
        <v>22</v>
      </c>
      <c r="CN3812" s="2">
        <v>44.9</v>
      </c>
      <c r="CO3812" s="2">
        <v>11</v>
      </c>
      <c r="CP3812" s="2">
        <v>22.4</v>
      </c>
      <c r="CS3812" s="2">
        <v>16</v>
      </c>
      <c r="CT3812" s="2">
        <v>32.700000000000003</v>
      </c>
      <c r="CV3812" s="2">
        <v>1</v>
      </c>
    </row>
    <row r="3813" spans="1:101" ht="12.75" customHeight="1" x14ac:dyDescent="0.2">
      <c r="A3813">
        <v>5</v>
      </c>
      <c r="B3813" s="2">
        <v>3702</v>
      </c>
      <c r="C3813" s="17">
        <v>3.39</v>
      </c>
      <c r="D3813" s="2">
        <v>3</v>
      </c>
      <c r="F3813" s="15">
        <v>3.0420000000000003</v>
      </c>
      <c r="G3813" s="17">
        <v>77</v>
      </c>
      <c r="H3813" s="2">
        <v>65</v>
      </c>
      <c r="I3813" s="2">
        <v>84.4</v>
      </c>
      <c r="J3813" s="2">
        <v>65</v>
      </c>
      <c r="K3813" s="2">
        <v>84.4</v>
      </c>
      <c r="L3813" s="2">
        <v>84.4</v>
      </c>
      <c r="M3813" s="2">
        <v>1</v>
      </c>
      <c r="N3813" s="2">
        <v>1.3</v>
      </c>
      <c r="O3813" s="2">
        <v>11</v>
      </c>
      <c r="P3813" s="2">
        <v>14.3</v>
      </c>
      <c r="S3813" s="2">
        <v>22</v>
      </c>
      <c r="T3813" s="2">
        <v>28.6</v>
      </c>
      <c r="U3813" s="2">
        <v>43</v>
      </c>
      <c r="V3813" s="2">
        <v>55.8</v>
      </c>
      <c r="Y3813" s="2">
        <v>12</v>
      </c>
      <c r="Z3813" s="2">
        <v>15.6</v>
      </c>
      <c r="AB3813" s="2">
        <v>1</v>
      </c>
      <c r="AE3813" s="2">
        <v>77</v>
      </c>
      <c r="AF3813" s="2">
        <v>54</v>
      </c>
      <c r="AG3813" s="2">
        <v>70.099999999999994</v>
      </c>
      <c r="AH3813" s="2">
        <v>54</v>
      </c>
      <c r="AI3813" s="2">
        <v>70.099999999999994</v>
      </c>
      <c r="AJ3813" s="2">
        <v>70.099999999999994</v>
      </c>
      <c r="AK3813" s="2">
        <v>9</v>
      </c>
      <c r="AL3813" s="2">
        <v>11.7</v>
      </c>
      <c r="AM3813" s="2">
        <v>14</v>
      </c>
      <c r="AN3813" s="2">
        <v>18.2</v>
      </c>
      <c r="AO3813" s="2">
        <v>1</v>
      </c>
      <c r="AP3813" s="2">
        <v>1.3</v>
      </c>
      <c r="AQ3813" s="2">
        <v>18</v>
      </c>
      <c r="AR3813" s="2">
        <v>23.4</v>
      </c>
      <c r="AS3813" s="2">
        <v>35</v>
      </c>
      <c r="AT3813" s="2">
        <v>45.5</v>
      </c>
      <c r="AW3813" s="2">
        <v>23</v>
      </c>
      <c r="AX3813" s="2">
        <v>29.9</v>
      </c>
      <c r="AZ3813" s="2">
        <v>1</v>
      </c>
      <c r="CA3813" s="2">
        <v>77</v>
      </c>
      <c r="CB3813" s="2">
        <v>54</v>
      </c>
      <c r="CC3813" s="2">
        <v>70.099999999999994</v>
      </c>
      <c r="CD3813" s="2">
        <v>54</v>
      </c>
      <c r="CE3813" s="2">
        <v>70.099999999999994</v>
      </c>
      <c r="CF3813" s="2">
        <v>70.099999999999994</v>
      </c>
      <c r="CG3813" s="2">
        <v>8</v>
      </c>
      <c r="CH3813" s="2">
        <v>10.4</v>
      </c>
      <c r="CI3813" s="2">
        <v>15</v>
      </c>
      <c r="CJ3813" s="2">
        <v>19.5</v>
      </c>
      <c r="CM3813" s="2">
        <v>20</v>
      </c>
      <c r="CN3813" s="2">
        <v>26</v>
      </c>
      <c r="CO3813" s="2">
        <v>34</v>
      </c>
      <c r="CP3813" s="2">
        <v>44.2</v>
      </c>
      <c r="CS3813" s="2">
        <v>23</v>
      </c>
      <c r="CT3813" s="2">
        <v>29.9</v>
      </c>
      <c r="CV3813" s="2">
        <v>1</v>
      </c>
    </row>
    <row r="3814" spans="1:101" ht="12.75" customHeight="1" x14ac:dyDescent="0.2">
      <c r="A3814">
        <v>5</v>
      </c>
      <c r="B3814" s="2">
        <v>3703</v>
      </c>
      <c r="C3814" s="17">
        <v>3.63</v>
      </c>
      <c r="D3814" s="2">
        <v>3.63</v>
      </c>
      <c r="F3814" s="15">
        <v>3.8070000000000004</v>
      </c>
      <c r="G3814" s="17">
        <v>62</v>
      </c>
      <c r="H3814" s="2">
        <v>56</v>
      </c>
      <c r="I3814" s="2">
        <v>90.3</v>
      </c>
      <c r="J3814" s="2">
        <v>56</v>
      </c>
      <c r="K3814" s="2">
        <v>90.3</v>
      </c>
      <c r="L3814" s="2">
        <v>90.3</v>
      </c>
      <c r="M3814" s="2">
        <v>1</v>
      </c>
      <c r="N3814" s="2">
        <v>1.6</v>
      </c>
      <c r="O3814" s="2">
        <v>5</v>
      </c>
      <c r="P3814" s="2">
        <v>8.1</v>
      </c>
      <c r="S3814" s="2">
        <v>10</v>
      </c>
      <c r="T3814" s="2">
        <v>16.100000000000001</v>
      </c>
      <c r="U3814" s="2">
        <v>46</v>
      </c>
      <c r="V3814" s="2">
        <v>74.2</v>
      </c>
      <c r="Y3814" s="2">
        <v>6</v>
      </c>
      <c r="Z3814" s="2">
        <v>9.6999999999999993</v>
      </c>
      <c r="AB3814" s="2">
        <v>1</v>
      </c>
      <c r="AC3814" s="2">
        <v>1</v>
      </c>
      <c r="AE3814" s="2">
        <v>62</v>
      </c>
      <c r="AF3814" s="2">
        <v>56</v>
      </c>
      <c r="AG3814" s="2">
        <v>90.3</v>
      </c>
      <c r="AH3814" s="2">
        <v>56</v>
      </c>
      <c r="AI3814" s="2">
        <v>90.3</v>
      </c>
      <c r="AJ3814" s="2">
        <v>90.3</v>
      </c>
      <c r="AK3814" s="2">
        <v>2</v>
      </c>
      <c r="AL3814" s="2">
        <v>3.2</v>
      </c>
      <c r="AM3814" s="2">
        <v>4</v>
      </c>
      <c r="AN3814" s="2">
        <v>6.5</v>
      </c>
      <c r="AQ3814" s="2">
        <v>9</v>
      </c>
      <c r="AR3814" s="2">
        <v>14.5</v>
      </c>
      <c r="AS3814" s="2">
        <v>47</v>
      </c>
      <c r="AT3814" s="2">
        <v>75.8</v>
      </c>
      <c r="AW3814" s="2">
        <v>6</v>
      </c>
      <c r="AX3814" s="2">
        <v>9.6999999999999993</v>
      </c>
      <c r="AZ3814" s="2">
        <v>1</v>
      </c>
      <c r="BA3814" s="2">
        <v>1</v>
      </c>
      <c r="CA3814" s="2">
        <v>62</v>
      </c>
      <c r="CB3814" s="2">
        <v>60</v>
      </c>
      <c r="CC3814" s="2">
        <v>96.8</v>
      </c>
      <c r="CD3814" s="2">
        <v>60</v>
      </c>
      <c r="CE3814" s="2">
        <v>96.8</v>
      </c>
      <c r="CF3814" s="2">
        <v>96.8</v>
      </c>
      <c r="CI3814" s="2">
        <v>2</v>
      </c>
      <c r="CJ3814" s="2">
        <v>3.2</v>
      </c>
      <c r="CM3814" s="2">
        <v>8</v>
      </c>
      <c r="CN3814" s="2">
        <v>12.9</v>
      </c>
      <c r="CO3814" s="2">
        <v>52</v>
      </c>
      <c r="CP3814" s="2">
        <v>83.9</v>
      </c>
      <c r="CS3814" s="2">
        <v>2</v>
      </c>
      <c r="CT3814" s="2">
        <v>3.2</v>
      </c>
      <c r="CV3814" s="2">
        <v>1</v>
      </c>
      <c r="CW3814" s="2">
        <v>1</v>
      </c>
    </row>
    <row r="3815" spans="1:101" ht="12.75" customHeight="1" x14ac:dyDescent="0.2">
      <c r="A3815">
        <v>5</v>
      </c>
      <c r="B3815" s="2">
        <v>3704</v>
      </c>
      <c r="C3815" s="17">
        <v>3.34</v>
      </c>
      <c r="D3815" s="2">
        <v>3</v>
      </c>
      <c r="F3815" s="15">
        <v>3.3689999999999998</v>
      </c>
      <c r="G3815" s="17">
        <v>41</v>
      </c>
      <c r="H3815" s="2">
        <v>32</v>
      </c>
      <c r="I3815" s="2">
        <v>78</v>
      </c>
      <c r="J3815" s="2">
        <v>32</v>
      </c>
      <c r="K3815" s="2">
        <v>78</v>
      </c>
      <c r="L3815" s="2">
        <v>78</v>
      </c>
      <c r="O3815" s="2">
        <v>9</v>
      </c>
      <c r="P3815" s="2">
        <v>22</v>
      </c>
      <c r="S3815" s="2">
        <v>9</v>
      </c>
      <c r="T3815" s="2">
        <v>22</v>
      </c>
      <c r="U3815" s="2">
        <v>23</v>
      </c>
      <c r="V3815" s="2">
        <v>56.1</v>
      </c>
      <c r="Y3815" s="2">
        <v>9</v>
      </c>
      <c r="Z3815" s="2">
        <v>22</v>
      </c>
      <c r="AC3815" s="2">
        <v>3</v>
      </c>
      <c r="AE3815" s="2">
        <v>41</v>
      </c>
      <c r="AF3815" s="2">
        <v>29</v>
      </c>
      <c r="AG3815" s="2">
        <v>70.7</v>
      </c>
      <c r="AH3815" s="2">
        <v>29</v>
      </c>
      <c r="AI3815" s="2">
        <v>70.7</v>
      </c>
      <c r="AJ3815" s="2">
        <v>70.7</v>
      </c>
      <c r="AK3815" s="2">
        <v>8</v>
      </c>
      <c r="AL3815" s="2">
        <v>19.5</v>
      </c>
      <c r="AM3815" s="2">
        <v>4</v>
      </c>
      <c r="AN3815" s="2">
        <v>9.8000000000000007</v>
      </c>
      <c r="AQ3815" s="2">
        <v>9</v>
      </c>
      <c r="AR3815" s="2">
        <v>22</v>
      </c>
      <c r="AS3815" s="2">
        <v>20</v>
      </c>
      <c r="AT3815" s="2">
        <v>48.8</v>
      </c>
      <c r="AW3815" s="2">
        <v>12</v>
      </c>
      <c r="AX3815" s="2">
        <v>29.3</v>
      </c>
      <c r="BA3815" s="2">
        <v>3</v>
      </c>
      <c r="CA3815" s="2">
        <v>41</v>
      </c>
      <c r="CB3815" s="2">
        <v>34</v>
      </c>
      <c r="CC3815" s="2">
        <v>82.9</v>
      </c>
      <c r="CD3815" s="2">
        <v>34</v>
      </c>
      <c r="CE3815" s="2">
        <v>82.9</v>
      </c>
      <c r="CF3815" s="2">
        <v>82.9</v>
      </c>
      <c r="CG3815" s="2">
        <v>3</v>
      </c>
      <c r="CH3815" s="2">
        <v>7.3</v>
      </c>
      <c r="CI3815" s="2">
        <v>4</v>
      </c>
      <c r="CJ3815" s="2">
        <v>9.8000000000000007</v>
      </c>
      <c r="CM3815" s="2">
        <v>9</v>
      </c>
      <c r="CN3815" s="2">
        <v>22</v>
      </c>
      <c r="CO3815" s="2">
        <v>25</v>
      </c>
      <c r="CP3815" s="2">
        <v>61</v>
      </c>
      <c r="CS3815" s="2">
        <v>7</v>
      </c>
      <c r="CT3815" s="2">
        <v>17.100000000000001</v>
      </c>
      <c r="CW3815" s="2">
        <v>3</v>
      </c>
    </row>
    <row r="3816" spans="1:101" ht="12.75" customHeight="1" x14ac:dyDescent="0.2">
      <c r="A3816">
        <v>5</v>
      </c>
      <c r="B3816" s="2">
        <v>3705</v>
      </c>
      <c r="C3816" s="17">
        <v>3.7</v>
      </c>
      <c r="D3816" s="2">
        <v>3.56</v>
      </c>
      <c r="F3816" s="15">
        <v>3.6770000000000005</v>
      </c>
      <c r="G3816" s="17">
        <v>71</v>
      </c>
      <c r="H3816" s="2">
        <v>68</v>
      </c>
      <c r="I3816" s="2">
        <v>95.8</v>
      </c>
      <c r="J3816" s="2">
        <v>68</v>
      </c>
      <c r="K3816" s="2">
        <v>95.8</v>
      </c>
      <c r="L3816" s="2">
        <v>95.8</v>
      </c>
      <c r="M3816" s="2">
        <v>2</v>
      </c>
      <c r="N3816" s="2">
        <v>2.8</v>
      </c>
      <c r="O3816" s="2">
        <v>1</v>
      </c>
      <c r="P3816" s="2">
        <v>1.4</v>
      </c>
      <c r="S3816" s="2">
        <v>13</v>
      </c>
      <c r="T3816" s="2">
        <v>18.3</v>
      </c>
      <c r="U3816" s="2">
        <v>55</v>
      </c>
      <c r="V3816" s="2">
        <v>77.5</v>
      </c>
      <c r="Y3816" s="2">
        <v>3</v>
      </c>
      <c r="Z3816" s="2">
        <v>4.2</v>
      </c>
      <c r="AB3816" s="2">
        <v>1</v>
      </c>
      <c r="AE3816" s="2">
        <v>72</v>
      </c>
      <c r="AF3816" s="2">
        <v>67</v>
      </c>
      <c r="AG3816" s="2">
        <v>93.1</v>
      </c>
      <c r="AH3816" s="2">
        <v>67</v>
      </c>
      <c r="AI3816" s="2">
        <v>93.1</v>
      </c>
      <c r="AJ3816" s="2">
        <v>93.1</v>
      </c>
      <c r="AK3816" s="2">
        <v>2</v>
      </c>
      <c r="AL3816" s="2">
        <v>2.8</v>
      </c>
      <c r="AM3816" s="2">
        <v>3</v>
      </c>
      <c r="AN3816" s="2">
        <v>4.2</v>
      </c>
      <c r="AQ3816" s="2">
        <v>20</v>
      </c>
      <c r="AR3816" s="2">
        <v>27.8</v>
      </c>
      <c r="AS3816" s="2">
        <v>47</v>
      </c>
      <c r="AT3816" s="2">
        <v>65.3</v>
      </c>
      <c r="AW3816" s="2">
        <v>5</v>
      </c>
      <c r="AX3816" s="2">
        <v>6.9</v>
      </c>
      <c r="CA3816" s="2">
        <v>71</v>
      </c>
      <c r="CB3816" s="2">
        <v>65</v>
      </c>
      <c r="CC3816" s="2">
        <v>91.5</v>
      </c>
      <c r="CD3816" s="2">
        <v>65</v>
      </c>
      <c r="CE3816" s="2">
        <v>91.5</v>
      </c>
      <c r="CF3816" s="2">
        <v>91.5</v>
      </c>
      <c r="CG3816" s="2">
        <v>2</v>
      </c>
      <c r="CH3816" s="2">
        <v>2.8</v>
      </c>
      <c r="CI3816" s="2">
        <v>4</v>
      </c>
      <c r="CJ3816" s="2">
        <v>5.6</v>
      </c>
      <c r="CM3816" s="2">
        <v>9</v>
      </c>
      <c r="CN3816" s="2">
        <v>12.7</v>
      </c>
      <c r="CO3816" s="2">
        <v>56</v>
      </c>
      <c r="CP3816" s="2">
        <v>78.900000000000006</v>
      </c>
      <c r="CS3816" s="2">
        <v>6</v>
      </c>
      <c r="CT3816" s="2">
        <v>8.5</v>
      </c>
      <c r="CV3816" s="2">
        <v>1</v>
      </c>
    </row>
    <row r="3817" spans="1:101" ht="12.75" customHeight="1" x14ac:dyDescent="0.2">
      <c r="A3817">
        <v>5</v>
      </c>
      <c r="B3817" s="2">
        <v>3706</v>
      </c>
      <c r="G3817" s="17">
        <v>1</v>
      </c>
      <c r="AE3817" s="2">
        <v>1</v>
      </c>
      <c r="CA3817" s="2">
        <v>1</v>
      </c>
    </row>
    <row r="3818" spans="1:101" ht="12.75" customHeight="1" x14ac:dyDescent="0.2">
      <c r="A3818">
        <v>5</v>
      </c>
      <c r="B3818" s="2">
        <v>3707</v>
      </c>
      <c r="C3818" s="17">
        <v>2.59</v>
      </c>
      <c r="D3818" s="2">
        <v>2.27</v>
      </c>
      <c r="F3818" s="15">
        <v>2.7669999999999999</v>
      </c>
      <c r="G3818" s="17">
        <v>51</v>
      </c>
      <c r="H3818" s="2">
        <v>30</v>
      </c>
      <c r="I3818" s="2">
        <v>58.8</v>
      </c>
      <c r="J3818" s="2">
        <v>30</v>
      </c>
      <c r="K3818" s="2">
        <v>58.8</v>
      </c>
      <c r="L3818" s="2">
        <v>58.8</v>
      </c>
      <c r="M3818" s="2">
        <v>2</v>
      </c>
      <c r="N3818" s="2">
        <v>3.9</v>
      </c>
      <c r="O3818" s="2">
        <v>19</v>
      </c>
      <c r="P3818" s="2">
        <v>37.299999999999997</v>
      </c>
      <c r="Q3818" s="2">
        <v>4</v>
      </c>
      <c r="R3818" s="2">
        <v>7.8</v>
      </c>
      <c r="S3818" s="2">
        <v>12</v>
      </c>
      <c r="T3818" s="2">
        <v>23.5</v>
      </c>
      <c r="U3818" s="2">
        <v>14</v>
      </c>
      <c r="V3818" s="2">
        <v>27.5</v>
      </c>
      <c r="Y3818" s="2">
        <v>21</v>
      </c>
      <c r="Z3818" s="2">
        <v>41.2</v>
      </c>
      <c r="AE3818" s="2">
        <v>51</v>
      </c>
      <c r="AF3818" s="2">
        <v>24</v>
      </c>
      <c r="AG3818" s="2">
        <v>47.1</v>
      </c>
      <c r="AH3818" s="2">
        <v>24</v>
      </c>
      <c r="AI3818" s="2">
        <v>47.1</v>
      </c>
      <c r="AJ3818" s="2">
        <v>47.1</v>
      </c>
      <c r="AK3818" s="2">
        <v>11</v>
      </c>
      <c r="AL3818" s="2">
        <v>21.6</v>
      </c>
      <c r="AM3818" s="2">
        <v>16</v>
      </c>
      <c r="AN3818" s="2">
        <v>31.4</v>
      </c>
      <c r="AO3818" s="2">
        <v>1</v>
      </c>
      <c r="AP3818" s="2">
        <v>2</v>
      </c>
      <c r="AQ3818" s="2">
        <v>19</v>
      </c>
      <c r="AR3818" s="2">
        <v>37.299999999999997</v>
      </c>
      <c r="AS3818" s="2">
        <v>4</v>
      </c>
      <c r="AT3818" s="2">
        <v>7.8</v>
      </c>
      <c r="AW3818" s="2">
        <v>27</v>
      </c>
      <c r="AX3818" s="2">
        <v>52.9</v>
      </c>
      <c r="CA3818" s="2">
        <v>51</v>
      </c>
      <c r="CB3818" s="2">
        <v>31</v>
      </c>
      <c r="CC3818" s="2">
        <v>60.8</v>
      </c>
      <c r="CD3818" s="2">
        <v>31</v>
      </c>
      <c r="CE3818" s="2">
        <v>60.8</v>
      </c>
      <c r="CF3818" s="2">
        <v>60.8</v>
      </c>
      <c r="CG3818" s="2">
        <v>6</v>
      </c>
      <c r="CH3818" s="2">
        <v>11.8</v>
      </c>
      <c r="CI3818" s="2">
        <v>14</v>
      </c>
      <c r="CJ3818" s="2">
        <v>27.5</v>
      </c>
      <c r="CM3818" s="2">
        <v>17</v>
      </c>
      <c r="CN3818" s="2">
        <v>33.299999999999997</v>
      </c>
      <c r="CO3818" s="2">
        <v>14</v>
      </c>
      <c r="CP3818" s="2">
        <v>27.5</v>
      </c>
      <c r="CS3818" s="2">
        <v>20</v>
      </c>
      <c r="CT3818" s="2">
        <v>39.200000000000003</v>
      </c>
    </row>
    <row r="3819" spans="1:101" ht="12.75" customHeight="1" x14ac:dyDescent="0.2">
      <c r="A3819">
        <v>5</v>
      </c>
      <c r="B3819" s="2">
        <v>3708</v>
      </c>
      <c r="C3819" s="17">
        <v>3.38</v>
      </c>
      <c r="D3819" s="2">
        <v>3.01</v>
      </c>
      <c r="F3819" s="15">
        <v>2.9750000000000001</v>
      </c>
      <c r="G3819" s="17">
        <v>79</v>
      </c>
      <c r="H3819" s="2">
        <v>66</v>
      </c>
      <c r="I3819" s="2">
        <v>83.5</v>
      </c>
      <c r="J3819" s="2">
        <v>66</v>
      </c>
      <c r="K3819" s="2">
        <v>83.5</v>
      </c>
      <c r="L3819" s="2">
        <v>83.5</v>
      </c>
      <c r="M3819" s="2">
        <v>5</v>
      </c>
      <c r="N3819" s="2">
        <v>6.3</v>
      </c>
      <c r="O3819" s="2">
        <v>8</v>
      </c>
      <c r="P3819" s="2">
        <v>10.1</v>
      </c>
      <c r="S3819" s="2">
        <v>18</v>
      </c>
      <c r="T3819" s="2">
        <v>22.8</v>
      </c>
      <c r="U3819" s="2">
        <v>48</v>
      </c>
      <c r="V3819" s="2">
        <v>60.8</v>
      </c>
      <c r="Y3819" s="2">
        <v>13</v>
      </c>
      <c r="Z3819" s="2">
        <v>16.5</v>
      </c>
      <c r="AE3819" s="2">
        <v>79</v>
      </c>
      <c r="AF3819" s="2">
        <v>56</v>
      </c>
      <c r="AG3819" s="2">
        <v>70.900000000000006</v>
      </c>
      <c r="AH3819" s="2">
        <v>56</v>
      </c>
      <c r="AI3819" s="2">
        <v>70.900000000000006</v>
      </c>
      <c r="AJ3819" s="2">
        <v>70.900000000000006</v>
      </c>
      <c r="AK3819" s="2">
        <v>13</v>
      </c>
      <c r="AL3819" s="2">
        <v>16.5</v>
      </c>
      <c r="AM3819" s="2">
        <v>10</v>
      </c>
      <c r="AN3819" s="2">
        <v>12.7</v>
      </c>
      <c r="AQ3819" s="2">
        <v>19</v>
      </c>
      <c r="AR3819" s="2">
        <v>24.1</v>
      </c>
      <c r="AS3819" s="2">
        <v>37</v>
      </c>
      <c r="AT3819" s="2">
        <v>46.8</v>
      </c>
      <c r="AW3819" s="2">
        <v>23</v>
      </c>
      <c r="AX3819" s="2">
        <v>29.1</v>
      </c>
      <c r="CA3819" s="2">
        <v>79</v>
      </c>
      <c r="CB3819" s="2">
        <v>53</v>
      </c>
      <c r="CC3819" s="2">
        <v>67.099999999999994</v>
      </c>
      <c r="CD3819" s="2">
        <v>53</v>
      </c>
      <c r="CE3819" s="2">
        <v>67.099999999999994</v>
      </c>
      <c r="CF3819" s="2">
        <v>67.099999999999994</v>
      </c>
      <c r="CG3819" s="2">
        <v>9</v>
      </c>
      <c r="CH3819" s="2">
        <v>11.4</v>
      </c>
      <c r="CI3819" s="2">
        <v>17</v>
      </c>
      <c r="CJ3819" s="2">
        <v>21.5</v>
      </c>
      <c r="CM3819" s="2">
        <v>20</v>
      </c>
      <c r="CN3819" s="2">
        <v>25.3</v>
      </c>
      <c r="CO3819" s="2">
        <v>33</v>
      </c>
      <c r="CP3819" s="2">
        <v>41.8</v>
      </c>
      <c r="CS3819" s="2">
        <v>26</v>
      </c>
      <c r="CT3819" s="2">
        <v>32.9</v>
      </c>
    </row>
    <row r="3820" spans="1:101" ht="12.75" customHeight="1" x14ac:dyDescent="0.2">
      <c r="A3820">
        <v>5</v>
      </c>
      <c r="B3820" s="2">
        <v>3709</v>
      </c>
      <c r="C3820" s="17">
        <v>3.19</v>
      </c>
      <c r="D3820" s="2">
        <v>2.86</v>
      </c>
      <c r="F3820" s="15">
        <v>2.9789999999999996</v>
      </c>
      <c r="G3820" s="17">
        <v>96</v>
      </c>
      <c r="H3820" s="2">
        <v>81</v>
      </c>
      <c r="I3820" s="2">
        <v>84.4</v>
      </c>
      <c r="J3820" s="2">
        <v>81</v>
      </c>
      <c r="K3820" s="2">
        <v>84.4</v>
      </c>
      <c r="L3820" s="2">
        <v>84.4</v>
      </c>
      <c r="M3820" s="2">
        <v>4</v>
      </c>
      <c r="N3820" s="2">
        <v>4.2</v>
      </c>
      <c r="O3820" s="2">
        <v>11</v>
      </c>
      <c r="P3820" s="2">
        <v>11.5</v>
      </c>
      <c r="Q3820" s="2">
        <v>5</v>
      </c>
      <c r="R3820" s="2">
        <v>5.2</v>
      </c>
      <c r="S3820" s="2">
        <v>24</v>
      </c>
      <c r="T3820" s="2">
        <v>25</v>
      </c>
      <c r="U3820" s="2">
        <v>52</v>
      </c>
      <c r="V3820" s="2">
        <v>54.2</v>
      </c>
      <c r="Y3820" s="2">
        <v>15</v>
      </c>
      <c r="Z3820" s="2">
        <v>15.6</v>
      </c>
      <c r="AE3820" s="2">
        <v>96</v>
      </c>
      <c r="AF3820" s="2">
        <v>68</v>
      </c>
      <c r="AG3820" s="2">
        <v>70.8</v>
      </c>
      <c r="AH3820" s="2">
        <v>68</v>
      </c>
      <c r="AI3820" s="2">
        <v>70.8</v>
      </c>
      <c r="AJ3820" s="2">
        <v>70.8</v>
      </c>
      <c r="AK3820" s="2">
        <v>13</v>
      </c>
      <c r="AL3820" s="2">
        <v>13.5</v>
      </c>
      <c r="AM3820" s="2">
        <v>15</v>
      </c>
      <c r="AN3820" s="2">
        <v>15.6</v>
      </c>
      <c r="AO3820" s="2">
        <v>1</v>
      </c>
      <c r="AP3820" s="2">
        <v>1</v>
      </c>
      <c r="AQ3820" s="2">
        <v>36</v>
      </c>
      <c r="AR3820" s="2">
        <v>37.5</v>
      </c>
      <c r="AS3820" s="2">
        <v>31</v>
      </c>
      <c r="AT3820" s="2">
        <v>32.299999999999997</v>
      </c>
      <c r="AW3820" s="2">
        <v>28</v>
      </c>
      <c r="AX3820" s="2">
        <v>29.2</v>
      </c>
      <c r="CA3820" s="2">
        <v>96</v>
      </c>
      <c r="CB3820" s="2">
        <v>76</v>
      </c>
      <c r="CC3820" s="2">
        <v>79.2</v>
      </c>
      <c r="CD3820" s="2">
        <v>76</v>
      </c>
      <c r="CE3820" s="2">
        <v>79.2</v>
      </c>
      <c r="CF3820" s="2">
        <v>79.2</v>
      </c>
      <c r="CG3820" s="2">
        <v>9</v>
      </c>
      <c r="CH3820" s="2">
        <v>9.4</v>
      </c>
      <c r="CI3820" s="2">
        <v>11</v>
      </c>
      <c r="CJ3820" s="2">
        <v>11.5</v>
      </c>
      <c r="CK3820" s="2">
        <v>3</v>
      </c>
      <c r="CL3820" s="2">
        <v>3.1</v>
      </c>
      <c r="CM3820" s="2">
        <v>37</v>
      </c>
      <c r="CN3820" s="2">
        <v>38.5</v>
      </c>
      <c r="CO3820" s="2">
        <v>36</v>
      </c>
      <c r="CP3820" s="2">
        <v>37.5</v>
      </c>
      <c r="CS3820" s="2">
        <v>20</v>
      </c>
      <c r="CT3820" s="2">
        <v>20.8</v>
      </c>
    </row>
    <row r="3821" spans="1:101" ht="12.75" customHeight="1" x14ac:dyDescent="0.2">
      <c r="A3821">
        <v>5</v>
      </c>
      <c r="B3821" s="2">
        <v>3714</v>
      </c>
      <c r="C3821" s="17">
        <v>2.5299999999999998</v>
      </c>
      <c r="D3821" s="2">
        <v>1.8</v>
      </c>
      <c r="F3821" s="15">
        <v>2.1350000000000002</v>
      </c>
      <c r="G3821" s="17">
        <v>13</v>
      </c>
      <c r="H3821" s="2">
        <v>9</v>
      </c>
      <c r="I3821" s="2">
        <v>60</v>
      </c>
      <c r="J3821" s="2">
        <v>9</v>
      </c>
      <c r="K3821" s="2">
        <v>60</v>
      </c>
      <c r="L3821" s="2">
        <v>69.2</v>
      </c>
      <c r="M3821" s="2">
        <v>1</v>
      </c>
      <c r="N3821" s="2">
        <v>6.7</v>
      </c>
      <c r="O3821" s="2">
        <v>3</v>
      </c>
      <c r="P3821" s="2">
        <v>20</v>
      </c>
      <c r="S3821" s="2">
        <v>5</v>
      </c>
      <c r="T3821" s="2">
        <v>33.299999999999997</v>
      </c>
      <c r="U3821" s="2">
        <v>4</v>
      </c>
      <c r="V3821" s="2">
        <v>26.7</v>
      </c>
      <c r="W3821" s="2">
        <v>2</v>
      </c>
      <c r="X3821" s="2">
        <v>13.3</v>
      </c>
      <c r="Y3821" s="2">
        <v>6</v>
      </c>
      <c r="Z3821" s="2">
        <v>40</v>
      </c>
      <c r="AC3821" s="2">
        <v>10</v>
      </c>
      <c r="AE3821" s="2">
        <v>13</v>
      </c>
      <c r="AF3821" s="2">
        <v>4</v>
      </c>
      <c r="AG3821" s="2">
        <v>26.7</v>
      </c>
      <c r="AH3821" s="2">
        <v>4</v>
      </c>
      <c r="AI3821" s="2">
        <v>26.7</v>
      </c>
      <c r="AJ3821" s="2">
        <v>30.8</v>
      </c>
      <c r="AK3821" s="2">
        <v>4</v>
      </c>
      <c r="AL3821" s="2">
        <v>26.7</v>
      </c>
      <c r="AM3821" s="2">
        <v>5</v>
      </c>
      <c r="AN3821" s="2">
        <v>33.299999999999997</v>
      </c>
      <c r="AQ3821" s="2">
        <v>3</v>
      </c>
      <c r="AR3821" s="2">
        <v>20</v>
      </c>
      <c r="AS3821" s="2">
        <v>1</v>
      </c>
      <c r="AT3821" s="2">
        <v>6.7</v>
      </c>
      <c r="AU3821" s="2">
        <v>2</v>
      </c>
      <c r="AV3821" s="2">
        <v>13.3</v>
      </c>
      <c r="AW3821" s="2">
        <v>11</v>
      </c>
      <c r="AX3821" s="2">
        <v>73.3</v>
      </c>
      <c r="BA3821" s="2">
        <v>10</v>
      </c>
      <c r="CA3821" s="2">
        <v>13</v>
      </c>
      <c r="CB3821" s="2">
        <v>8</v>
      </c>
      <c r="CC3821" s="2">
        <v>53.3</v>
      </c>
      <c r="CD3821" s="2">
        <v>8</v>
      </c>
      <c r="CE3821" s="2">
        <v>53.3</v>
      </c>
      <c r="CF3821" s="2">
        <v>61.5</v>
      </c>
      <c r="CG3821" s="2">
        <v>3</v>
      </c>
      <c r="CH3821" s="2">
        <v>20</v>
      </c>
      <c r="CI3821" s="2">
        <v>2</v>
      </c>
      <c r="CJ3821" s="2">
        <v>13.3</v>
      </c>
      <c r="CM3821" s="2">
        <v>7</v>
      </c>
      <c r="CN3821" s="2">
        <v>46.7</v>
      </c>
      <c r="CO3821" s="2">
        <v>1</v>
      </c>
      <c r="CP3821" s="2">
        <v>6.7</v>
      </c>
      <c r="CQ3821" s="2">
        <v>2</v>
      </c>
      <c r="CR3821" s="2">
        <v>13.3</v>
      </c>
      <c r="CS3821" s="2">
        <v>7</v>
      </c>
      <c r="CT3821" s="2">
        <v>46.7</v>
      </c>
      <c r="CW3821" s="2">
        <v>10</v>
      </c>
    </row>
    <row r="3822" spans="1:101" ht="12.75" customHeight="1" x14ac:dyDescent="0.2">
      <c r="A3822">
        <v>5</v>
      </c>
      <c r="B3822" s="2">
        <v>3717</v>
      </c>
      <c r="C3822" s="17">
        <v>2.84</v>
      </c>
      <c r="D3822" s="2">
        <v>2.71</v>
      </c>
      <c r="F3822" s="15">
        <v>2.7349999999999999</v>
      </c>
      <c r="G3822" s="17">
        <v>45</v>
      </c>
      <c r="H3822" s="2">
        <v>30</v>
      </c>
      <c r="I3822" s="2">
        <v>61.2</v>
      </c>
      <c r="J3822" s="2">
        <v>30</v>
      </c>
      <c r="K3822" s="2">
        <v>61.2</v>
      </c>
      <c r="L3822" s="2">
        <v>66.7</v>
      </c>
      <c r="O3822" s="2">
        <v>15</v>
      </c>
      <c r="P3822" s="2">
        <v>30.6</v>
      </c>
      <c r="S3822" s="2">
        <v>11</v>
      </c>
      <c r="T3822" s="2">
        <v>22.4</v>
      </c>
      <c r="U3822" s="2">
        <v>19</v>
      </c>
      <c r="V3822" s="2">
        <v>38.799999999999997</v>
      </c>
      <c r="W3822" s="2">
        <v>4</v>
      </c>
      <c r="X3822" s="2">
        <v>8.1999999999999993</v>
      </c>
      <c r="Y3822" s="2">
        <v>19</v>
      </c>
      <c r="Z3822" s="2">
        <v>38.799999999999997</v>
      </c>
      <c r="AB3822" s="2">
        <v>3</v>
      </c>
      <c r="AE3822" s="2">
        <v>47</v>
      </c>
      <c r="AF3822" s="2">
        <v>31</v>
      </c>
      <c r="AG3822" s="2">
        <v>63.3</v>
      </c>
      <c r="AH3822" s="2">
        <v>31</v>
      </c>
      <c r="AI3822" s="2">
        <v>63.3</v>
      </c>
      <c r="AJ3822" s="2">
        <v>66</v>
      </c>
      <c r="AK3822" s="2">
        <v>7</v>
      </c>
      <c r="AL3822" s="2">
        <v>14.3</v>
      </c>
      <c r="AM3822" s="2">
        <v>9</v>
      </c>
      <c r="AN3822" s="2">
        <v>18.399999999999999</v>
      </c>
      <c r="AQ3822" s="2">
        <v>16</v>
      </c>
      <c r="AR3822" s="2">
        <v>32.700000000000003</v>
      </c>
      <c r="AS3822" s="2">
        <v>15</v>
      </c>
      <c r="AT3822" s="2">
        <v>30.6</v>
      </c>
      <c r="AU3822" s="2">
        <v>2</v>
      </c>
      <c r="AV3822" s="2">
        <v>4.0999999999999996</v>
      </c>
      <c r="AW3822" s="2">
        <v>18</v>
      </c>
      <c r="AX3822" s="2">
        <v>36.700000000000003</v>
      </c>
      <c r="AZ3822" s="2">
        <v>3</v>
      </c>
      <c r="CA3822" s="2">
        <v>46</v>
      </c>
      <c r="CB3822" s="2">
        <v>31</v>
      </c>
      <c r="CC3822" s="2">
        <v>63.3</v>
      </c>
      <c r="CD3822" s="2">
        <v>31</v>
      </c>
      <c r="CE3822" s="2">
        <v>63.3</v>
      </c>
      <c r="CF3822" s="2">
        <v>67.400000000000006</v>
      </c>
      <c r="CG3822" s="2">
        <v>4</v>
      </c>
      <c r="CH3822" s="2">
        <v>8.1999999999999993</v>
      </c>
      <c r="CI3822" s="2">
        <v>11</v>
      </c>
      <c r="CJ3822" s="2">
        <v>22.4</v>
      </c>
      <c r="CM3822" s="2">
        <v>16</v>
      </c>
      <c r="CN3822" s="2">
        <v>32.700000000000003</v>
      </c>
      <c r="CO3822" s="2">
        <v>15</v>
      </c>
      <c r="CP3822" s="2">
        <v>30.6</v>
      </c>
      <c r="CQ3822" s="2">
        <v>3</v>
      </c>
      <c r="CR3822" s="2">
        <v>6.1</v>
      </c>
      <c r="CS3822" s="2">
        <v>18</v>
      </c>
      <c r="CT3822" s="2">
        <v>36.700000000000003</v>
      </c>
      <c r="CV3822" s="2">
        <v>3</v>
      </c>
    </row>
    <row r="3823" spans="1:101" ht="12.75" customHeight="1" x14ac:dyDescent="0.2">
      <c r="A3823">
        <v>5</v>
      </c>
      <c r="B3823" s="2">
        <v>3718</v>
      </c>
      <c r="C3823" s="17">
        <v>2.56</v>
      </c>
      <c r="D3823" s="2">
        <v>2.21</v>
      </c>
      <c r="F3823" s="15">
        <v>2.306</v>
      </c>
      <c r="G3823" s="17">
        <v>62</v>
      </c>
      <c r="H3823" s="2">
        <v>28</v>
      </c>
      <c r="I3823" s="2">
        <v>45.2</v>
      </c>
      <c r="J3823" s="2">
        <v>28</v>
      </c>
      <c r="K3823" s="2">
        <v>45.2</v>
      </c>
      <c r="L3823" s="2">
        <v>45.2</v>
      </c>
      <c r="M3823" s="2">
        <v>9</v>
      </c>
      <c r="N3823" s="2">
        <v>14.5</v>
      </c>
      <c r="O3823" s="2">
        <v>25</v>
      </c>
      <c r="P3823" s="2">
        <v>40.299999999999997</v>
      </c>
      <c r="S3823" s="2">
        <v>12</v>
      </c>
      <c r="T3823" s="2">
        <v>19.399999999999999</v>
      </c>
      <c r="U3823" s="2">
        <v>16</v>
      </c>
      <c r="V3823" s="2">
        <v>25.8</v>
      </c>
      <c r="Y3823" s="2">
        <v>34</v>
      </c>
      <c r="Z3823" s="2">
        <v>54.8</v>
      </c>
      <c r="AB3823" s="2">
        <v>3</v>
      </c>
      <c r="AC3823" s="2">
        <v>4</v>
      </c>
      <c r="AE3823" s="2">
        <v>62</v>
      </c>
      <c r="AF3823" s="2">
        <v>26</v>
      </c>
      <c r="AG3823" s="2">
        <v>41.9</v>
      </c>
      <c r="AH3823" s="2">
        <v>26</v>
      </c>
      <c r="AI3823" s="2">
        <v>41.9</v>
      </c>
      <c r="AJ3823" s="2">
        <v>41.9</v>
      </c>
      <c r="AK3823" s="2">
        <v>21</v>
      </c>
      <c r="AL3823" s="2">
        <v>33.9</v>
      </c>
      <c r="AM3823" s="2">
        <v>15</v>
      </c>
      <c r="AN3823" s="2">
        <v>24.2</v>
      </c>
      <c r="AQ3823" s="2">
        <v>18</v>
      </c>
      <c r="AR3823" s="2">
        <v>29</v>
      </c>
      <c r="AS3823" s="2">
        <v>8</v>
      </c>
      <c r="AT3823" s="2">
        <v>12.9</v>
      </c>
      <c r="AW3823" s="2">
        <v>36</v>
      </c>
      <c r="AX3823" s="2">
        <v>58.1</v>
      </c>
      <c r="AZ3823" s="2">
        <v>3</v>
      </c>
      <c r="BA3823" s="2">
        <v>4</v>
      </c>
      <c r="CA3823" s="2">
        <v>62</v>
      </c>
      <c r="CB3823" s="2">
        <v>24</v>
      </c>
      <c r="CC3823" s="2">
        <v>38.700000000000003</v>
      </c>
      <c r="CD3823" s="2">
        <v>24</v>
      </c>
      <c r="CE3823" s="2">
        <v>38.700000000000003</v>
      </c>
      <c r="CF3823" s="2">
        <v>38.700000000000003</v>
      </c>
      <c r="CG3823" s="2">
        <v>16</v>
      </c>
      <c r="CH3823" s="2">
        <v>25.8</v>
      </c>
      <c r="CI3823" s="2">
        <v>22</v>
      </c>
      <c r="CJ3823" s="2">
        <v>35.5</v>
      </c>
      <c r="CM3823" s="2">
        <v>13</v>
      </c>
      <c r="CN3823" s="2">
        <v>21</v>
      </c>
      <c r="CO3823" s="2">
        <v>11</v>
      </c>
      <c r="CP3823" s="2">
        <v>17.7</v>
      </c>
      <c r="CS3823" s="2">
        <v>38</v>
      </c>
      <c r="CT3823" s="2">
        <v>61.3</v>
      </c>
      <c r="CV3823" s="2">
        <v>3</v>
      </c>
      <c r="CW3823" s="2">
        <v>4</v>
      </c>
    </row>
    <row r="3824" spans="1:101" ht="12.75" customHeight="1" x14ac:dyDescent="0.2">
      <c r="A3824">
        <v>5</v>
      </c>
      <c r="B3824" s="2">
        <v>3719</v>
      </c>
      <c r="C3824" s="17">
        <v>2.76</v>
      </c>
      <c r="D3824" s="2">
        <v>2.4300000000000002</v>
      </c>
      <c r="F3824" s="15">
        <v>2.4599999999999995</v>
      </c>
      <c r="G3824" s="17">
        <v>67</v>
      </c>
      <c r="H3824" s="2">
        <v>37</v>
      </c>
      <c r="I3824" s="2">
        <v>55.2</v>
      </c>
      <c r="J3824" s="2">
        <v>37</v>
      </c>
      <c r="K3824" s="2">
        <v>55.2</v>
      </c>
      <c r="L3824" s="2">
        <v>55.2</v>
      </c>
      <c r="M3824" s="2">
        <v>5</v>
      </c>
      <c r="N3824" s="2">
        <v>7.5</v>
      </c>
      <c r="O3824" s="2">
        <v>25</v>
      </c>
      <c r="P3824" s="2">
        <v>37.299999999999997</v>
      </c>
      <c r="S3824" s="2">
        <v>18</v>
      </c>
      <c r="T3824" s="2">
        <v>26.9</v>
      </c>
      <c r="U3824" s="2">
        <v>19</v>
      </c>
      <c r="V3824" s="2">
        <v>28.4</v>
      </c>
      <c r="Y3824" s="2">
        <v>30</v>
      </c>
      <c r="Z3824" s="2">
        <v>44.8</v>
      </c>
      <c r="AB3824" s="2">
        <v>1</v>
      </c>
      <c r="AE3824" s="2">
        <v>67</v>
      </c>
      <c r="AF3824" s="2">
        <v>30</v>
      </c>
      <c r="AG3824" s="2">
        <v>44.8</v>
      </c>
      <c r="AH3824" s="2">
        <v>30</v>
      </c>
      <c r="AI3824" s="2">
        <v>44.8</v>
      </c>
      <c r="AJ3824" s="2">
        <v>44.8</v>
      </c>
      <c r="AK3824" s="2">
        <v>12</v>
      </c>
      <c r="AL3824" s="2">
        <v>17.899999999999999</v>
      </c>
      <c r="AM3824" s="2">
        <v>25</v>
      </c>
      <c r="AN3824" s="2">
        <v>37.299999999999997</v>
      </c>
      <c r="AQ3824" s="2">
        <v>19</v>
      </c>
      <c r="AR3824" s="2">
        <v>28.4</v>
      </c>
      <c r="AS3824" s="2">
        <v>11</v>
      </c>
      <c r="AT3824" s="2">
        <v>16.399999999999999</v>
      </c>
      <c r="AW3824" s="2">
        <v>37</v>
      </c>
      <c r="AX3824" s="2">
        <v>55.2</v>
      </c>
      <c r="AZ3824" s="2">
        <v>1</v>
      </c>
      <c r="CA3824" s="2">
        <v>67</v>
      </c>
      <c r="CB3824" s="2">
        <v>33</v>
      </c>
      <c r="CC3824" s="2">
        <v>49.3</v>
      </c>
      <c r="CD3824" s="2">
        <v>33</v>
      </c>
      <c r="CE3824" s="2">
        <v>49.3</v>
      </c>
      <c r="CF3824" s="2">
        <v>49.3</v>
      </c>
      <c r="CG3824" s="2">
        <v>11</v>
      </c>
      <c r="CH3824" s="2">
        <v>16.399999999999999</v>
      </c>
      <c r="CI3824" s="2">
        <v>23</v>
      </c>
      <c r="CJ3824" s="2">
        <v>34.299999999999997</v>
      </c>
      <c r="CM3824" s="2">
        <v>24</v>
      </c>
      <c r="CN3824" s="2">
        <v>35.799999999999997</v>
      </c>
      <c r="CO3824" s="2">
        <v>9</v>
      </c>
      <c r="CP3824" s="2">
        <v>13.4</v>
      </c>
      <c r="CS3824" s="2">
        <v>34</v>
      </c>
      <c r="CT3824" s="2">
        <v>50.7</v>
      </c>
      <c r="CV3824" s="2">
        <v>1</v>
      </c>
    </row>
    <row r="3825" spans="1:101" ht="12.75" customHeight="1" x14ac:dyDescent="0.2">
      <c r="A3825">
        <v>5</v>
      </c>
      <c r="B3825" s="2">
        <v>3723</v>
      </c>
      <c r="G3825" s="17">
        <v>4</v>
      </c>
      <c r="AE3825" s="2">
        <v>4</v>
      </c>
      <c r="CA3825" s="2">
        <v>4</v>
      </c>
    </row>
    <row r="3826" spans="1:101" ht="12.75" customHeight="1" x14ac:dyDescent="0.2">
      <c r="A3826">
        <v>5</v>
      </c>
      <c r="B3826" s="2">
        <v>3725</v>
      </c>
      <c r="G3826" s="17">
        <v>3</v>
      </c>
      <c r="AE3826" s="2">
        <v>3</v>
      </c>
      <c r="CA3826" s="2">
        <v>3</v>
      </c>
    </row>
    <row r="3827" spans="1:101" ht="12.75" customHeight="1" x14ac:dyDescent="0.2">
      <c r="A3827">
        <v>5</v>
      </c>
      <c r="B3827" s="2">
        <v>3727</v>
      </c>
      <c r="C3827" s="17">
        <v>2.73</v>
      </c>
      <c r="D3827" s="2">
        <v>2.2799999999999998</v>
      </c>
      <c r="F3827" s="15">
        <v>2.3569999999999998</v>
      </c>
      <c r="G3827" s="17">
        <v>59</v>
      </c>
      <c r="H3827" s="2">
        <v>35</v>
      </c>
      <c r="I3827" s="2">
        <v>59.3</v>
      </c>
      <c r="J3827" s="2">
        <v>35</v>
      </c>
      <c r="K3827" s="2">
        <v>59.3</v>
      </c>
      <c r="L3827" s="2">
        <v>59.3</v>
      </c>
      <c r="M3827" s="2">
        <v>9</v>
      </c>
      <c r="N3827" s="2">
        <v>15.3</v>
      </c>
      <c r="O3827" s="2">
        <v>15</v>
      </c>
      <c r="P3827" s="2">
        <v>25.4</v>
      </c>
      <c r="S3827" s="2">
        <v>18</v>
      </c>
      <c r="T3827" s="2">
        <v>30.5</v>
      </c>
      <c r="U3827" s="2">
        <v>17</v>
      </c>
      <c r="V3827" s="2">
        <v>28.8</v>
      </c>
      <c r="Y3827" s="2">
        <v>24</v>
      </c>
      <c r="Z3827" s="2">
        <v>40.700000000000003</v>
      </c>
      <c r="AB3827" s="2">
        <v>2</v>
      </c>
      <c r="AC3827" s="2">
        <v>2</v>
      </c>
      <c r="AE3827" s="2">
        <v>60</v>
      </c>
      <c r="AF3827" s="2">
        <v>24</v>
      </c>
      <c r="AG3827" s="2">
        <v>40</v>
      </c>
      <c r="AH3827" s="2">
        <v>24</v>
      </c>
      <c r="AI3827" s="2">
        <v>40</v>
      </c>
      <c r="AJ3827" s="2">
        <v>40</v>
      </c>
      <c r="AK3827" s="2">
        <v>14</v>
      </c>
      <c r="AL3827" s="2">
        <v>23.3</v>
      </c>
      <c r="AM3827" s="2">
        <v>22</v>
      </c>
      <c r="AN3827" s="2">
        <v>36.700000000000003</v>
      </c>
      <c r="AQ3827" s="2">
        <v>17</v>
      </c>
      <c r="AR3827" s="2">
        <v>28.3</v>
      </c>
      <c r="AS3827" s="2">
        <v>7</v>
      </c>
      <c r="AT3827" s="2">
        <v>11.7</v>
      </c>
      <c r="AW3827" s="2">
        <v>36</v>
      </c>
      <c r="AX3827" s="2">
        <v>60</v>
      </c>
      <c r="AZ3827" s="2">
        <v>1</v>
      </c>
      <c r="BA3827" s="2">
        <v>2</v>
      </c>
      <c r="CA3827" s="2">
        <v>59</v>
      </c>
      <c r="CB3827" s="2">
        <v>28</v>
      </c>
      <c r="CC3827" s="2">
        <v>47.5</v>
      </c>
      <c r="CD3827" s="2">
        <v>28</v>
      </c>
      <c r="CE3827" s="2">
        <v>47.5</v>
      </c>
      <c r="CF3827" s="2">
        <v>47.5</v>
      </c>
      <c r="CG3827" s="2">
        <v>16</v>
      </c>
      <c r="CH3827" s="2">
        <v>27.1</v>
      </c>
      <c r="CI3827" s="2">
        <v>15</v>
      </c>
      <c r="CJ3827" s="2">
        <v>25.4</v>
      </c>
      <c r="CM3827" s="2">
        <v>19</v>
      </c>
      <c r="CN3827" s="2">
        <v>32.200000000000003</v>
      </c>
      <c r="CO3827" s="2">
        <v>9</v>
      </c>
      <c r="CP3827" s="2">
        <v>15.3</v>
      </c>
      <c r="CS3827" s="2">
        <v>31</v>
      </c>
      <c r="CT3827" s="2">
        <v>52.5</v>
      </c>
      <c r="CV3827" s="2">
        <v>2</v>
      </c>
      <c r="CW3827" s="2">
        <v>2</v>
      </c>
    </row>
    <row r="3828" spans="1:101" ht="12.75" customHeight="1" x14ac:dyDescent="0.2">
      <c r="A3828">
        <v>5</v>
      </c>
      <c r="B3828" s="2">
        <v>3728</v>
      </c>
      <c r="C3828" s="17">
        <v>2.88</v>
      </c>
      <c r="D3828" s="2">
        <v>2.29</v>
      </c>
      <c r="F3828" s="15">
        <v>2.5049999999999999</v>
      </c>
      <c r="G3828" s="17">
        <v>80</v>
      </c>
      <c r="H3828" s="2">
        <v>52</v>
      </c>
      <c r="I3828" s="2">
        <v>65</v>
      </c>
      <c r="J3828" s="2">
        <v>52</v>
      </c>
      <c r="K3828" s="2">
        <v>65</v>
      </c>
      <c r="L3828" s="2">
        <v>65</v>
      </c>
      <c r="M3828" s="2">
        <v>10</v>
      </c>
      <c r="N3828" s="2">
        <v>12.5</v>
      </c>
      <c r="O3828" s="2">
        <v>18</v>
      </c>
      <c r="P3828" s="2">
        <v>22.5</v>
      </c>
      <c r="S3828" s="2">
        <v>24</v>
      </c>
      <c r="T3828" s="2">
        <v>30</v>
      </c>
      <c r="U3828" s="2">
        <v>28</v>
      </c>
      <c r="V3828" s="2">
        <v>35</v>
      </c>
      <c r="Y3828" s="2">
        <v>28</v>
      </c>
      <c r="Z3828" s="2">
        <v>35</v>
      </c>
      <c r="AE3828" s="2">
        <v>80</v>
      </c>
      <c r="AF3828" s="2">
        <v>36</v>
      </c>
      <c r="AG3828" s="2">
        <v>45</v>
      </c>
      <c r="AH3828" s="2">
        <v>36</v>
      </c>
      <c r="AI3828" s="2">
        <v>45</v>
      </c>
      <c r="AJ3828" s="2">
        <v>45</v>
      </c>
      <c r="AK3828" s="2">
        <v>23</v>
      </c>
      <c r="AL3828" s="2">
        <v>28.8</v>
      </c>
      <c r="AM3828" s="2">
        <v>21</v>
      </c>
      <c r="AN3828" s="2">
        <v>26.3</v>
      </c>
      <c r="AQ3828" s="2">
        <v>26</v>
      </c>
      <c r="AR3828" s="2">
        <v>32.5</v>
      </c>
      <c r="AS3828" s="2">
        <v>10</v>
      </c>
      <c r="AT3828" s="2">
        <v>12.5</v>
      </c>
      <c r="AW3828" s="2">
        <v>44</v>
      </c>
      <c r="AX3828" s="2">
        <v>55</v>
      </c>
      <c r="CA3828" s="2">
        <v>80</v>
      </c>
      <c r="CB3828" s="2">
        <v>44</v>
      </c>
      <c r="CC3828" s="2">
        <v>55</v>
      </c>
      <c r="CD3828" s="2">
        <v>44</v>
      </c>
      <c r="CE3828" s="2">
        <v>55</v>
      </c>
      <c r="CF3828" s="2">
        <v>55</v>
      </c>
      <c r="CG3828" s="2">
        <v>19</v>
      </c>
      <c r="CH3828" s="2">
        <v>23.8</v>
      </c>
      <c r="CI3828" s="2">
        <v>17</v>
      </c>
      <c r="CJ3828" s="2">
        <v>21.3</v>
      </c>
      <c r="CK3828" s="2">
        <v>2</v>
      </c>
      <c r="CL3828" s="2">
        <v>2.5</v>
      </c>
      <c r="CM3828" s="2">
        <v>21</v>
      </c>
      <c r="CN3828" s="2">
        <v>26.3</v>
      </c>
      <c r="CO3828" s="2">
        <v>21</v>
      </c>
      <c r="CP3828" s="2">
        <v>26.3</v>
      </c>
      <c r="CS3828" s="2">
        <v>36</v>
      </c>
      <c r="CT3828" s="2">
        <v>45</v>
      </c>
    </row>
    <row r="3829" spans="1:101" ht="12.75" customHeight="1" x14ac:dyDescent="0.2">
      <c r="A3829">
        <v>5</v>
      </c>
      <c r="B3829" s="2">
        <v>3729</v>
      </c>
      <c r="C3829" s="17">
        <v>2.4300000000000002</v>
      </c>
      <c r="D3829" s="2">
        <v>2.16</v>
      </c>
      <c r="F3829" s="15">
        <v>2.4670000000000001</v>
      </c>
      <c r="G3829" s="17">
        <v>44</v>
      </c>
      <c r="H3829" s="2">
        <v>18</v>
      </c>
      <c r="I3829" s="2">
        <v>40.9</v>
      </c>
      <c r="J3829" s="2">
        <v>18</v>
      </c>
      <c r="K3829" s="2">
        <v>40.9</v>
      </c>
      <c r="L3829" s="2">
        <v>40.9</v>
      </c>
      <c r="M3829" s="2">
        <v>7</v>
      </c>
      <c r="N3829" s="2">
        <v>15.9</v>
      </c>
      <c r="O3829" s="2">
        <v>19</v>
      </c>
      <c r="P3829" s="2">
        <v>43.2</v>
      </c>
      <c r="S3829" s="2">
        <v>10</v>
      </c>
      <c r="T3829" s="2">
        <v>22.7</v>
      </c>
      <c r="U3829" s="2">
        <v>8</v>
      </c>
      <c r="V3829" s="2">
        <v>18.2</v>
      </c>
      <c r="Y3829" s="2">
        <v>26</v>
      </c>
      <c r="Z3829" s="2">
        <v>59.1</v>
      </c>
      <c r="AB3829" s="2">
        <v>1</v>
      </c>
      <c r="AE3829" s="2">
        <v>44</v>
      </c>
      <c r="AF3829" s="2">
        <v>19</v>
      </c>
      <c r="AG3829" s="2">
        <v>43.2</v>
      </c>
      <c r="AH3829" s="2">
        <v>19</v>
      </c>
      <c r="AI3829" s="2">
        <v>43.2</v>
      </c>
      <c r="AJ3829" s="2">
        <v>43.2</v>
      </c>
      <c r="AK3829" s="2">
        <v>16</v>
      </c>
      <c r="AL3829" s="2">
        <v>36.4</v>
      </c>
      <c r="AM3829" s="2">
        <v>9</v>
      </c>
      <c r="AN3829" s="2">
        <v>20.5</v>
      </c>
      <c r="AQ3829" s="2">
        <v>15</v>
      </c>
      <c r="AR3829" s="2">
        <v>34.1</v>
      </c>
      <c r="AS3829" s="2">
        <v>4</v>
      </c>
      <c r="AT3829" s="2">
        <v>9.1</v>
      </c>
      <c r="AW3829" s="2">
        <v>25</v>
      </c>
      <c r="AX3829" s="2">
        <v>56.8</v>
      </c>
      <c r="AZ3829" s="2">
        <v>1</v>
      </c>
      <c r="CA3829" s="2">
        <v>45</v>
      </c>
      <c r="CB3829" s="2">
        <v>22</v>
      </c>
      <c r="CC3829" s="2">
        <v>48.9</v>
      </c>
      <c r="CD3829" s="2">
        <v>22</v>
      </c>
      <c r="CE3829" s="2">
        <v>48.9</v>
      </c>
      <c r="CF3829" s="2">
        <v>48.9</v>
      </c>
      <c r="CG3829" s="2">
        <v>10</v>
      </c>
      <c r="CH3829" s="2">
        <v>22.2</v>
      </c>
      <c r="CI3829" s="2">
        <v>13</v>
      </c>
      <c r="CJ3829" s="2">
        <v>28.9</v>
      </c>
      <c r="CM3829" s="2">
        <v>13</v>
      </c>
      <c r="CN3829" s="2">
        <v>28.9</v>
      </c>
      <c r="CO3829" s="2">
        <v>9</v>
      </c>
      <c r="CP3829" s="2">
        <v>20</v>
      </c>
      <c r="CS3829" s="2">
        <v>23</v>
      </c>
      <c r="CT3829" s="2">
        <v>51.1</v>
      </c>
    </row>
    <row r="3830" spans="1:101" ht="12.75" customHeight="1" x14ac:dyDescent="0.2">
      <c r="A3830">
        <v>5</v>
      </c>
      <c r="B3830" s="2">
        <v>3730</v>
      </c>
      <c r="C3830" s="17">
        <v>2.82</v>
      </c>
      <c r="D3830" s="2">
        <v>2.75</v>
      </c>
      <c r="F3830" s="15">
        <v>2.3360000000000003</v>
      </c>
      <c r="G3830" s="17">
        <v>72</v>
      </c>
      <c r="H3830" s="2">
        <v>49</v>
      </c>
      <c r="I3830" s="2">
        <v>68.099999999999994</v>
      </c>
      <c r="J3830" s="2">
        <v>49</v>
      </c>
      <c r="K3830" s="2">
        <v>68.099999999999994</v>
      </c>
      <c r="L3830" s="2">
        <v>68.099999999999994</v>
      </c>
      <c r="M3830" s="2">
        <v>6</v>
      </c>
      <c r="N3830" s="2">
        <v>8.3000000000000007</v>
      </c>
      <c r="O3830" s="2">
        <v>17</v>
      </c>
      <c r="P3830" s="2">
        <v>23.6</v>
      </c>
      <c r="Q3830" s="2">
        <v>4</v>
      </c>
      <c r="R3830" s="2">
        <v>5.6</v>
      </c>
      <c r="S3830" s="2">
        <v>17</v>
      </c>
      <c r="T3830" s="2">
        <v>23.6</v>
      </c>
      <c r="U3830" s="2">
        <v>28</v>
      </c>
      <c r="V3830" s="2">
        <v>38.9</v>
      </c>
      <c r="Y3830" s="2">
        <v>23</v>
      </c>
      <c r="Z3830" s="2">
        <v>31.9</v>
      </c>
      <c r="AB3830" s="2">
        <v>1</v>
      </c>
      <c r="AE3830" s="2">
        <v>72</v>
      </c>
      <c r="AF3830" s="2">
        <v>47</v>
      </c>
      <c r="AG3830" s="2">
        <v>65.3</v>
      </c>
      <c r="AH3830" s="2">
        <v>47</v>
      </c>
      <c r="AI3830" s="2">
        <v>65.3</v>
      </c>
      <c r="AJ3830" s="2">
        <v>65.3</v>
      </c>
      <c r="AK3830" s="2">
        <v>12</v>
      </c>
      <c r="AL3830" s="2">
        <v>16.7</v>
      </c>
      <c r="AM3830" s="2">
        <v>13</v>
      </c>
      <c r="AN3830" s="2">
        <v>18.100000000000001</v>
      </c>
      <c r="AQ3830" s="2">
        <v>28</v>
      </c>
      <c r="AR3830" s="2">
        <v>38.9</v>
      </c>
      <c r="AS3830" s="2">
        <v>19</v>
      </c>
      <c r="AT3830" s="2">
        <v>26.4</v>
      </c>
      <c r="AW3830" s="2">
        <v>25</v>
      </c>
      <c r="AX3830" s="2">
        <v>34.700000000000003</v>
      </c>
      <c r="AZ3830" s="2">
        <v>1</v>
      </c>
      <c r="CA3830" s="2">
        <v>72</v>
      </c>
      <c r="CB3830" s="2">
        <v>34</v>
      </c>
      <c r="CC3830" s="2">
        <v>47.2</v>
      </c>
      <c r="CD3830" s="2">
        <v>34</v>
      </c>
      <c r="CE3830" s="2">
        <v>47.2</v>
      </c>
      <c r="CF3830" s="2">
        <v>47.2</v>
      </c>
      <c r="CG3830" s="2">
        <v>22</v>
      </c>
      <c r="CH3830" s="2">
        <v>30.6</v>
      </c>
      <c r="CI3830" s="2">
        <v>16</v>
      </c>
      <c r="CJ3830" s="2">
        <v>22.2</v>
      </c>
      <c r="CM3830" s="2">
        <v>22</v>
      </c>
      <c r="CN3830" s="2">
        <v>30.6</v>
      </c>
      <c r="CO3830" s="2">
        <v>12</v>
      </c>
      <c r="CP3830" s="2">
        <v>16.7</v>
      </c>
      <c r="CS3830" s="2">
        <v>38</v>
      </c>
      <c r="CT3830" s="2">
        <v>52.8</v>
      </c>
      <c r="CV3830" s="2">
        <v>1</v>
      </c>
    </row>
    <row r="3831" spans="1:101" ht="12.75" customHeight="1" x14ac:dyDescent="0.2">
      <c r="A3831">
        <v>5</v>
      </c>
      <c r="B3831" s="2">
        <v>3732</v>
      </c>
      <c r="C3831" s="17">
        <v>3.21</v>
      </c>
      <c r="D3831" s="2">
        <v>3.07</v>
      </c>
      <c r="F3831" s="15">
        <v>3.1860000000000004</v>
      </c>
      <c r="G3831" s="17">
        <v>84</v>
      </c>
      <c r="H3831" s="2">
        <v>72</v>
      </c>
      <c r="I3831" s="2">
        <v>84.7</v>
      </c>
      <c r="J3831" s="2">
        <v>72</v>
      </c>
      <c r="K3831" s="2">
        <v>84.7</v>
      </c>
      <c r="L3831" s="2">
        <v>85.7</v>
      </c>
      <c r="M3831" s="2">
        <v>2</v>
      </c>
      <c r="N3831" s="2">
        <v>2.4</v>
      </c>
      <c r="O3831" s="2">
        <v>10</v>
      </c>
      <c r="P3831" s="2">
        <v>11.8</v>
      </c>
      <c r="Q3831" s="2">
        <v>4</v>
      </c>
      <c r="R3831" s="2">
        <v>4.7</v>
      </c>
      <c r="S3831" s="2">
        <v>21</v>
      </c>
      <c r="T3831" s="2">
        <v>24.7</v>
      </c>
      <c r="U3831" s="2">
        <v>47</v>
      </c>
      <c r="V3831" s="2">
        <v>55.3</v>
      </c>
      <c r="W3831" s="2">
        <v>1</v>
      </c>
      <c r="X3831" s="2">
        <v>1.2</v>
      </c>
      <c r="Y3831" s="2">
        <v>13</v>
      </c>
      <c r="Z3831" s="2">
        <v>15.3</v>
      </c>
      <c r="AC3831" s="2">
        <v>2</v>
      </c>
      <c r="AE3831" s="2">
        <v>85</v>
      </c>
      <c r="AF3831" s="2">
        <v>63</v>
      </c>
      <c r="AG3831" s="2">
        <v>74.099999999999994</v>
      </c>
      <c r="AH3831" s="2">
        <v>63</v>
      </c>
      <c r="AI3831" s="2">
        <v>74.099999999999994</v>
      </c>
      <c r="AJ3831" s="2">
        <v>74.099999999999994</v>
      </c>
      <c r="AK3831" s="2">
        <v>9</v>
      </c>
      <c r="AL3831" s="2">
        <v>10.6</v>
      </c>
      <c r="AM3831" s="2">
        <v>13</v>
      </c>
      <c r="AN3831" s="2">
        <v>15.3</v>
      </c>
      <c r="AQ3831" s="2">
        <v>26</v>
      </c>
      <c r="AR3831" s="2">
        <v>30.6</v>
      </c>
      <c r="AS3831" s="2">
        <v>37</v>
      </c>
      <c r="AT3831" s="2">
        <v>43.5</v>
      </c>
      <c r="AW3831" s="2">
        <v>22</v>
      </c>
      <c r="AX3831" s="2">
        <v>25.9</v>
      </c>
      <c r="BA3831" s="2">
        <v>2</v>
      </c>
      <c r="CA3831" s="2">
        <v>85</v>
      </c>
      <c r="CB3831" s="2">
        <v>67</v>
      </c>
      <c r="CC3831" s="2">
        <v>78.8</v>
      </c>
      <c r="CD3831" s="2">
        <v>67</v>
      </c>
      <c r="CE3831" s="2">
        <v>78.8</v>
      </c>
      <c r="CF3831" s="2">
        <v>78.8</v>
      </c>
      <c r="CG3831" s="2">
        <v>3</v>
      </c>
      <c r="CH3831" s="2">
        <v>3.5</v>
      </c>
      <c r="CI3831" s="2">
        <v>15</v>
      </c>
      <c r="CJ3831" s="2">
        <v>17.600000000000001</v>
      </c>
      <c r="CM3831" s="2">
        <v>30</v>
      </c>
      <c r="CN3831" s="2">
        <v>35.299999999999997</v>
      </c>
      <c r="CO3831" s="2">
        <v>37</v>
      </c>
      <c r="CP3831" s="2">
        <v>43.5</v>
      </c>
      <c r="CS3831" s="2">
        <v>18</v>
      </c>
      <c r="CT3831" s="2">
        <v>21.2</v>
      </c>
      <c r="CW3831" s="2">
        <v>2</v>
      </c>
    </row>
    <row r="3832" spans="1:101" ht="12.75" customHeight="1" x14ac:dyDescent="0.2">
      <c r="A3832">
        <v>5</v>
      </c>
      <c r="B3832" s="2">
        <v>3733</v>
      </c>
      <c r="C3832" s="17">
        <v>3.44</v>
      </c>
      <c r="D3832" s="2">
        <v>3.17</v>
      </c>
      <c r="F3832" s="15">
        <v>3.2029999999999994</v>
      </c>
      <c r="G3832" s="17">
        <v>94</v>
      </c>
      <c r="H3832" s="2">
        <v>78</v>
      </c>
      <c r="I3832" s="2">
        <v>83</v>
      </c>
      <c r="J3832" s="2">
        <v>78</v>
      </c>
      <c r="K3832" s="2">
        <v>83</v>
      </c>
      <c r="L3832" s="2">
        <v>83</v>
      </c>
      <c r="M3832" s="2">
        <v>3</v>
      </c>
      <c r="N3832" s="2">
        <v>3.2</v>
      </c>
      <c r="O3832" s="2">
        <v>13</v>
      </c>
      <c r="P3832" s="2">
        <v>13.8</v>
      </c>
      <c r="S3832" s="2">
        <v>18</v>
      </c>
      <c r="T3832" s="2">
        <v>19.100000000000001</v>
      </c>
      <c r="U3832" s="2">
        <v>60</v>
      </c>
      <c r="V3832" s="2">
        <v>63.8</v>
      </c>
      <c r="Y3832" s="2">
        <v>16</v>
      </c>
      <c r="Z3832" s="2">
        <v>17</v>
      </c>
      <c r="AE3832" s="2">
        <v>94</v>
      </c>
      <c r="AF3832" s="2">
        <v>73</v>
      </c>
      <c r="AG3832" s="2">
        <v>77.7</v>
      </c>
      <c r="AH3832" s="2">
        <v>73</v>
      </c>
      <c r="AI3832" s="2">
        <v>77.7</v>
      </c>
      <c r="AJ3832" s="2">
        <v>77.7</v>
      </c>
      <c r="AK3832" s="2">
        <v>12</v>
      </c>
      <c r="AL3832" s="2">
        <v>12.8</v>
      </c>
      <c r="AM3832" s="2">
        <v>9</v>
      </c>
      <c r="AN3832" s="2">
        <v>9.6</v>
      </c>
      <c r="AQ3832" s="2">
        <v>24</v>
      </c>
      <c r="AR3832" s="2">
        <v>25.5</v>
      </c>
      <c r="AS3832" s="2">
        <v>49</v>
      </c>
      <c r="AT3832" s="2">
        <v>52.1</v>
      </c>
      <c r="AW3832" s="2">
        <v>21</v>
      </c>
      <c r="AX3832" s="2">
        <v>22.3</v>
      </c>
      <c r="CA3832" s="2">
        <v>94</v>
      </c>
      <c r="CB3832" s="2">
        <v>76</v>
      </c>
      <c r="CC3832" s="2">
        <v>80.900000000000006</v>
      </c>
      <c r="CD3832" s="2">
        <v>76</v>
      </c>
      <c r="CE3832" s="2">
        <v>80.900000000000006</v>
      </c>
      <c r="CF3832" s="2">
        <v>80.900000000000006</v>
      </c>
      <c r="CG3832" s="2">
        <v>8</v>
      </c>
      <c r="CH3832" s="2">
        <v>8.5</v>
      </c>
      <c r="CI3832" s="2">
        <v>10</v>
      </c>
      <c r="CJ3832" s="2">
        <v>10.6</v>
      </c>
      <c r="CM3832" s="2">
        <v>31</v>
      </c>
      <c r="CN3832" s="2">
        <v>33</v>
      </c>
      <c r="CO3832" s="2">
        <v>45</v>
      </c>
      <c r="CP3832" s="2">
        <v>47.9</v>
      </c>
      <c r="CS3832" s="2">
        <v>18</v>
      </c>
      <c r="CT3832" s="2">
        <v>19.100000000000001</v>
      </c>
    </row>
    <row r="3833" spans="1:101" ht="12.75" customHeight="1" x14ac:dyDescent="0.2">
      <c r="A3833">
        <v>5</v>
      </c>
      <c r="B3833" s="2">
        <v>3734</v>
      </c>
      <c r="C3833" s="17">
        <v>2.5299999999999998</v>
      </c>
      <c r="D3833" s="2">
        <v>2.41</v>
      </c>
      <c r="F3833" s="15">
        <v>2.1310000000000002</v>
      </c>
      <c r="G3833" s="17">
        <v>70</v>
      </c>
      <c r="H3833" s="2">
        <v>30</v>
      </c>
      <c r="I3833" s="2">
        <v>42.9</v>
      </c>
      <c r="J3833" s="2">
        <v>30</v>
      </c>
      <c r="K3833" s="2">
        <v>42.9</v>
      </c>
      <c r="L3833" s="2">
        <v>42.9</v>
      </c>
      <c r="M3833" s="2">
        <v>11</v>
      </c>
      <c r="N3833" s="2">
        <v>15.7</v>
      </c>
      <c r="O3833" s="2">
        <v>29</v>
      </c>
      <c r="P3833" s="2">
        <v>41.4</v>
      </c>
      <c r="S3833" s="2">
        <v>12</v>
      </c>
      <c r="T3833" s="2">
        <v>17.100000000000001</v>
      </c>
      <c r="U3833" s="2">
        <v>18</v>
      </c>
      <c r="V3833" s="2">
        <v>25.7</v>
      </c>
      <c r="Y3833" s="2">
        <v>40</v>
      </c>
      <c r="Z3833" s="2">
        <v>57.1</v>
      </c>
      <c r="AE3833" s="2">
        <v>70</v>
      </c>
      <c r="AF3833" s="2">
        <v>36</v>
      </c>
      <c r="AG3833" s="2">
        <v>51.4</v>
      </c>
      <c r="AH3833" s="2">
        <v>36</v>
      </c>
      <c r="AI3833" s="2">
        <v>51.4</v>
      </c>
      <c r="AJ3833" s="2">
        <v>51.4</v>
      </c>
      <c r="AK3833" s="2">
        <v>20</v>
      </c>
      <c r="AL3833" s="2">
        <v>28.6</v>
      </c>
      <c r="AM3833" s="2">
        <v>14</v>
      </c>
      <c r="AN3833" s="2">
        <v>20</v>
      </c>
      <c r="AQ3833" s="2">
        <v>23</v>
      </c>
      <c r="AR3833" s="2">
        <v>32.9</v>
      </c>
      <c r="AS3833" s="2">
        <v>13</v>
      </c>
      <c r="AT3833" s="2">
        <v>18.600000000000001</v>
      </c>
      <c r="AW3833" s="2">
        <v>34</v>
      </c>
      <c r="AX3833" s="2">
        <v>48.6</v>
      </c>
      <c r="CA3833" s="2">
        <v>70</v>
      </c>
      <c r="CB3833" s="2">
        <v>23</v>
      </c>
      <c r="CC3833" s="2">
        <v>32.9</v>
      </c>
      <c r="CD3833" s="2">
        <v>23</v>
      </c>
      <c r="CE3833" s="2">
        <v>32.9</v>
      </c>
      <c r="CF3833" s="2">
        <v>32.9</v>
      </c>
      <c r="CG3833" s="2">
        <v>20</v>
      </c>
      <c r="CH3833" s="2">
        <v>28.6</v>
      </c>
      <c r="CI3833" s="2">
        <v>27</v>
      </c>
      <c r="CJ3833" s="2">
        <v>38.6</v>
      </c>
      <c r="CM3833" s="2">
        <v>17</v>
      </c>
      <c r="CN3833" s="2">
        <v>24.3</v>
      </c>
      <c r="CO3833" s="2">
        <v>6</v>
      </c>
      <c r="CP3833" s="2">
        <v>8.6</v>
      </c>
      <c r="CS3833" s="2">
        <v>47</v>
      </c>
      <c r="CT3833" s="2">
        <v>67.099999999999994</v>
      </c>
    </row>
    <row r="3834" spans="1:101" ht="12.75" customHeight="1" x14ac:dyDescent="0.2">
      <c r="A3834">
        <v>5</v>
      </c>
      <c r="B3834" s="2">
        <v>3735</v>
      </c>
      <c r="C3834" s="17">
        <v>2.79</v>
      </c>
      <c r="D3834" s="2">
        <v>2.57</v>
      </c>
      <c r="F3834" s="15">
        <v>2.4780000000000002</v>
      </c>
      <c r="G3834" s="17">
        <v>109</v>
      </c>
      <c r="H3834" s="2">
        <v>60</v>
      </c>
      <c r="I3834" s="2">
        <v>55</v>
      </c>
      <c r="J3834" s="2">
        <v>60</v>
      </c>
      <c r="K3834" s="2">
        <v>55</v>
      </c>
      <c r="L3834" s="2">
        <v>55</v>
      </c>
      <c r="M3834" s="2">
        <v>16</v>
      </c>
      <c r="N3834" s="2">
        <v>14.7</v>
      </c>
      <c r="O3834" s="2">
        <v>33</v>
      </c>
      <c r="P3834" s="2">
        <v>30.3</v>
      </c>
      <c r="S3834" s="2">
        <v>18</v>
      </c>
      <c r="T3834" s="2">
        <v>16.5</v>
      </c>
      <c r="U3834" s="2">
        <v>42</v>
      </c>
      <c r="V3834" s="2">
        <v>38.5</v>
      </c>
      <c r="Y3834" s="2">
        <v>49</v>
      </c>
      <c r="Z3834" s="2">
        <v>45</v>
      </c>
      <c r="AB3834" s="2">
        <v>2</v>
      </c>
      <c r="AE3834" s="2">
        <v>109</v>
      </c>
      <c r="AF3834" s="2">
        <v>55</v>
      </c>
      <c r="AG3834" s="2">
        <v>50.5</v>
      </c>
      <c r="AH3834" s="2">
        <v>55</v>
      </c>
      <c r="AI3834" s="2">
        <v>50.5</v>
      </c>
      <c r="AJ3834" s="2">
        <v>50.5</v>
      </c>
      <c r="AK3834" s="2">
        <v>27</v>
      </c>
      <c r="AL3834" s="2">
        <v>24.8</v>
      </c>
      <c r="AM3834" s="2">
        <v>27</v>
      </c>
      <c r="AN3834" s="2">
        <v>24.8</v>
      </c>
      <c r="AQ3834" s="2">
        <v>21</v>
      </c>
      <c r="AR3834" s="2">
        <v>19.3</v>
      </c>
      <c r="AS3834" s="2">
        <v>34</v>
      </c>
      <c r="AT3834" s="2">
        <v>31.2</v>
      </c>
      <c r="AW3834" s="2">
        <v>54</v>
      </c>
      <c r="AX3834" s="2">
        <v>49.5</v>
      </c>
      <c r="AZ3834" s="2">
        <v>2</v>
      </c>
      <c r="CA3834" s="2">
        <v>109</v>
      </c>
      <c r="CB3834" s="2">
        <v>59</v>
      </c>
      <c r="CC3834" s="2">
        <v>54.1</v>
      </c>
      <c r="CD3834" s="2">
        <v>59</v>
      </c>
      <c r="CE3834" s="2">
        <v>54.1</v>
      </c>
      <c r="CF3834" s="2">
        <v>54.1</v>
      </c>
      <c r="CG3834" s="2">
        <v>27</v>
      </c>
      <c r="CH3834" s="2">
        <v>24.8</v>
      </c>
      <c r="CI3834" s="2">
        <v>23</v>
      </c>
      <c r="CJ3834" s="2">
        <v>21.1</v>
      </c>
      <c r="CK3834" s="2">
        <v>3</v>
      </c>
      <c r="CL3834" s="2">
        <v>2.8</v>
      </c>
      <c r="CM3834" s="2">
        <v>27</v>
      </c>
      <c r="CN3834" s="2">
        <v>24.8</v>
      </c>
      <c r="CO3834" s="2">
        <v>29</v>
      </c>
      <c r="CP3834" s="2">
        <v>26.6</v>
      </c>
      <c r="CS3834" s="2">
        <v>50</v>
      </c>
      <c r="CT3834" s="2">
        <v>45.9</v>
      </c>
      <c r="CV3834" s="2">
        <v>2</v>
      </c>
    </row>
    <row r="3835" spans="1:101" ht="12.75" customHeight="1" x14ac:dyDescent="0.2">
      <c r="A3835">
        <v>5</v>
      </c>
      <c r="B3835" s="2">
        <v>3736</v>
      </c>
      <c r="C3835" s="17">
        <v>2.65</v>
      </c>
      <c r="D3835" s="2">
        <v>2.5499999999999998</v>
      </c>
      <c r="F3835" s="15">
        <v>2.5409999999999999</v>
      </c>
      <c r="G3835" s="17">
        <v>66</v>
      </c>
      <c r="H3835" s="2">
        <v>37</v>
      </c>
      <c r="I3835" s="2">
        <v>56.1</v>
      </c>
      <c r="J3835" s="2">
        <v>37</v>
      </c>
      <c r="K3835" s="2">
        <v>56.1</v>
      </c>
      <c r="L3835" s="2">
        <v>56.1</v>
      </c>
      <c r="M3835" s="2">
        <v>10</v>
      </c>
      <c r="N3835" s="2">
        <v>15.2</v>
      </c>
      <c r="O3835" s="2">
        <v>19</v>
      </c>
      <c r="P3835" s="2">
        <v>28.8</v>
      </c>
      <c r="S3835" s="2">
        <v>21</v>
      </c>
      <c r="T3835" s="2">
        <v>31.8</v>
      </c>
      <c r="U3835" s="2">
        <v>16</v>
      </c>
      <c r="V3835" s="2">
        <v>24.2</v>
      </c>
      <c r="Y3835" s="2">
        <v>29</v>
      </c>
      <c r="Z3835" s="2">
        <v>43.9</v>
      </c>
      <c r="AB3835" s="2">
        <v>2</v>
      </c>
      <c r="AE3835" s="2">
        <v>66</v>
      </c>
      <c r="AF3835" s="2">
        <v>36</v>
      </c>
      <c r="AG3835" s="2">
        <v>54.5</v>
      </c>
      <c r="AH3835" s="2">
        <v>36</v>
      </c>
      <c r="AI3835" s="2">
        <v>54.5</v>
      </c>
      <c r="AJ3835" s="2">
        <v>54.5</v>
      </c>
      <c r="AK3835" s="2">
        <v>11</v>
      </c>
      <c r="AL3835" s="2">
        <v>16.7</v>
      </c>
      <c r="AM3835" s="2">
        <v>19</v>
      </c>
      <c r="AN3835" s="2">
        <v>28.8</v>
      </c>
      <c r="AQ3835" s="2">
        <v>25</v>
      </c>
      <c r="AR3835" s="2">
        <v>37.9</v>
      </c>
      <c r="AS3835" s="2">
        <v>11</v>
      </c>
      <c r="AT3835" s="2">
        <v>16.7</v>
      </c>
      <c r="AW3835" s="2">
        <v>30</v>
      </c>
      <c r="AX3835" s="2">
        <v>45.5</v>
      </c>
      <c r="AZ3835" s="2">
        <v>2</v>
      </c>
      <c r="CA3835" s="2">
        <v>65</v>
      </c>
      <c r="CB3835" s="2">
        <v>35</v>
      </c>
      <c r="CC3835" s="2">
        <v>53.8</v>
      </c>
      <c r="CD3835" s="2">
        <v>35</v>
      </c>
      <c r="CE3835" s="2">
        <v>53.8</v>
      </c>
      <c r="CF3835" s="2">
        <v>53.8</v>
      </c>
      <c r="CG3835" s="2">
        <v>12</v>
      </c>
      <c r="CH3835" s="2">
        <v>18.5</v>
      </c>
      <c r="CI3835" s="2">
        <v>18</v>
      </c>
      <c r="CJ3835" s="2">
        <v>27.7</v>
      </c>
      <c r="CM3835" s="2">
        <v>23</v>
      </c>
      <c r="CN3835" s="2">
        <v>35.4</v>
      </c>
      <c r="CO3835" s="2">
        <v>12</v>
      </c>
      <c r="CP3835" s="2">
        <v>18.5</v>
      </c>
      <c r="CS3835" s="2">
        <v>30</v>
      </c>
      <c r="CT3835" s="2">
        <v>46.2</v>
      </c>
      <c r="CU3835" s="2">
        <v>1</v>
      </c>
      <c r="CV3835" s="2">
        <v>2</v>
      </c>
    </row>
    <row r="3836" spans="1:101" ht="12.75" customHeight="1" x14ac:dyDescent="0.2">
      <c r="A3836">
        <v>5</v>
      </c>
      <c r="B3836" s="2">
        <v>3737</v>
      </c>
      <c r="C3836" s="17">
        <v>3</v>
      </c>
      <c r="D3836" s="2">
        <v>2.82</v>
      </c>
      <c r="F3836" s="15">
        <v>2.8879999999999999</v>
      </c>
      <c r="G3836" s="17">
        <v>73</v>
      </c>
      <c r="H3836" s="2">
        <v>51</v>
      </c>
      <c r="I3836" s="2">
        <v>69.900000000000006</v>
      </c>
      <c r="J3836" s="2">
        <v>51</v>
      </c>
      <c r="K3836" s="2">
        <v>69.900000000000006</v>
      </c>
      <c r="L3836" s="2">
        <v>69.900000000000006</v>
      </c>
      <c r="M3836" s="2">
        <v>4</v>
      </c>
      <c r="N3836" s="2">
        <v>5.5</v>
      </c>
      <c r="O3836" s="2">
        <v>18</v>
      </c>
      <c r="P3836" s="2">
        <v>24.7</v>
      </c>
      <c r="S3836" s="2">
        <v>25</v>
      </c>
      <c r="T3836" s="2">
        <v>34.200000000000003</v>
      </c>
      <c r="U3836" s="2">
        <v>26</v>
      </c>
      <c r="V3836" s="2">
        <v>35.6</v>
      </c>
      <c r="Y3836" s="2">
        <v>22</v>
      </c>
      <c r="Z3836" s="2">
        <v>30.1</v>
      </c>
      <c r="AE3836" s="2">
        <v>72</v>
      </c>
      <c r="AF3836" s="2">
        <v>50</v>
      </c>
      <c r="AG3836" s="2">
        <v>69.400000000000006</v>
      </c>
      <c r="AH3836" s="2">
        <v>50</v>
      </c>
      <c r="AI3836" s="2">
        <v>69.400000000000006</v>
      </c>
      <c r="AJ3836" s="2">
        <v>69.400000000000006</v>
      </c>
      <c r="AK3836" s="2">
        <v>7</v>
      </c>
      <c r="AL3836" s="2">
        <v>9.6999999999999993</v>
      </c>
      <c r="AM3836" s="2">
        <v>15</v>
      </c>
      <c r="AN3836" s="2">
        <v>20.8</v>
      </c>
      <c r="AQ3836" s="2">
        <v>34</v>
      </c>
      <c r="AR3836" s="2">
        <v>47.2</v>
      </c>
      <c r="AS3836" s="2">
        <v>16</v>
      </c>
      <c r="AT3836" s="2">
        <v>22.2</v>
      </c>
      <c r="AW3836" s="2">
        <v>22</v>
      </c>
      <c r="AX3836" s="2">
        <v>30.6</v>
      </c>
      <c r="BA3836" s="2">
        <v>1</v>
      </c>
      <c r="CA3836" s="2">
        <v>72</v>
      </c>
      <c r="CB3836" s="2">
        <v>50</v>
      </c>
      <c r="CC3836" s="2">
        <v>69.400000000000006</v>
      </c>
      <c r="CD3836" s="2">
        <v>50</v>
      </c>
      <c r="CE3836" s="2">
        <v>69.400000000000006</v>
      </c>
      <c r="CF3836" s="2">
        <v>69.400000000000006</v>
      </c>
      <c r="CG3836" s="2">
        <v>10</v>
      </c>
      <c r="CH3836" s="2">
        <v>13.9</v>
      </c>
      <c r="CI3836" s="2">
        <v>12</v>
      </c>
      <c r="CJ3836" s="2">
        <v>16.7</v>
      </c>
      <c r="CM3836" s="2">
        <v>26</v>
      </c>
      <c r="CN3836" s="2">
        <v>36.1</v>
      </c>
      <c r="CO3836" s="2">
        <v>24</v>
      </c>
      <c r="CP3836" s="2">
        <v>33.299999999999997</v>
      </c>
      <c r="CS3836" s="2">
        <v>22</v>
      </c>
      <c r="CT3836" s="2">
        <v>30.6</v>
      </c>
      <c r="CW3836" s="2">
        <v>1</v>
      </c>
    </row>
    <row r="3837" spans="1:101" ht="12.75" customHeight="1" x14ac:dyDescent="0.2">
      <c r="A3837">
        <v>5</v>
      </c>
      <c r="B3837" s="2">
        <v>3738</v>
      </c>
      <c r="C3837" s="17">
        <v>2.94</v>
      </c>
      <c r="D3837" s="2">
        <v>2.3199999999999998</v>
      </c>
      <c r="F3837" s="15">
        <v>2.44</v>
      </c>
      <c r="G3837" s="17">
        <v>67</v>
      </c>
      <c r="H3837" s="2">
        <v>42</v>
      </c>
      <c r="I3837" s="2">
        <v>62.7</v>
      </c>
      <c r="J3837" s="2">
        <v>42</v>
      </c>
      <c r="K3837" s="2">
        <v>62.7</v>
      </c>
      <c r="L3837" s="2">
        <v>62.7</v>
      </c>
      <c r="M3837" s="2">
        <v>3</v>
      </c>
      <c r="N3837" s="2">
        <v>4.5</v>
      </c>
      <c r="O3837" s="2">
        <v>22</v>
      </c>
      <c r="P3837" s="2">
        <v>32.799999999999997</v>
      </c>
      <c r="S3837" s="2">
        <v>18</v>
      </c>
      <c r="T3837" s="2">
        <v>26.9</v>
      </c>
      <c r="U3837" s="2">
        <v>24</v>
      </c>
      <c r="V3837" s="2">
        <v>35.799999999999997</v>
      </c>
      <c r="Y3837" s="2">
        <v>25</v>
      </c>
      <c r="Z3837" s="2">
        <v>37.299999999999997</v>
      </c>
      <c r="AB3837" s="2">
        <v>2</v>
      </c>
      <c r="AE3837" s="2">
        <v>66</v>
      </c>
      <c r="AF3837" s="2">
        <v>29</v>
      </c>
      <c r="AG3837" s="2">
        <v>43.9</v>
      </c>
      <c r="AH3837" s="2">
        <v>29</v>
      </c>
      <c r="AI3837" s="2">
        <v>43.9</v>
      </c>
      <c r="AJ3837" s="2">
        <v>43.9</v>
      </c>
      <c r="AK3837" s="2">
        <v>19</v>
      </c>
      <c r="AL3837" s="2">
        <v>28.8</v>
      </c>
      <c r="AM3837" s="2">
        <v>18</v>
      </c>
      <c r="AN3837" s="2">
        <v>27.3</v>
      </c>
      <c r="AQ3837" s="2">
        <v>18</v>
      </c>
      <c r="AR3837" s="2">
        <v>27.3</v>
      </c>
      <c r="AS3837" s="2">
        <v>11</v>
      </c>
      <c r="AT3837" s="2">
        <v>16.7</v>
      </c>
      <c r="AW3837" s="2">
        <v>37</v>
      </c>
      <c r="AX3837" s="2">
        <v>56.1</v>
      </c>
      <c r="AZ3837" s="2">
        <v>3</v>
      </c>
      <c r="CA3837" s="2">
        <v>66</v>
      </c>
      <c r="CB3837" s="2">
        <v>30</v>
      </c>
      <c r="CC3837" s="2">
        <v>45.5</v>
      </c>
      <c r="CD3837" s="2">
        <v>30</v>
      </c>
      <c r="CE3837" s="2">
        <v>45.5</v>
      </c>
      <c r="CF3837" s="2">
        <v>45.5</v>
      </c>
      <c r="CG3837" s="2">
        <v>13</v>
      </c>
      <c r="CH3837" s="2">
        <v>19.7</v>
      </c>
      <c r="CI3837" s="2">
        <v>23</v>
      </c>
      <c r="CJ3837" s="2">
        <v>34.799999999999997</v>
      </c>
      <c r="CM3837" s="2">
        <v>18</v>
      </c>
      <c r="CN3837" s="2">
        <v>27.3</v>
      </c>
      <c r="CO3837" s="2">
        <v>12</v>
      </c>
      <c r="CP3837" s="2">
        <v>18.2</v>
      </c>
      <c r="CS3837" s="2">
        <v>36</v>
      </c>
      <c r="CT3837" s="2">
        <v>54.5</v>
      </c>
      <c r="CV3837" s="2">
        <v>3</v>
      </c>
    </row>
    <row r="3838" spans="1:101" ht="12.75" customHeight="1" x14ac:dyDescent="0.2">
      <c r="A3838">
        <v>5</v>
      </c>
      <c r="B3838" s="2">
        <v>3739</v>
      </c>
      <c r="C3838" s="17">
        <v>3.15</v>
      </c>
      <c r="D3838" s="2">
        <v>2.71</v>
      </c>
      <c r="F3838" s="15">
        <v>3.0569999999999999</v>
      </c>
      <c r="G3838" s="17">
        <v>52</v>
      </c>
      <c r="H3838" s="2">
        <v>45</v>
      </c>
      <c r="I3838" s="2">
        <v>86.5</v>
      </c>
      <c r="J3838" s="2">
        <v>45</v>
      </c>
      <c r="K3838" s="2">
        <v>86.5</v>
      </c>
      <c r="L3838" s="2">
        <v>86.5</v>
      </c>
      <c r="M3838" s="2">
        <v>1</v>
      </c>
      <c r="N3838" s="2">
        <v>1.9</v>
      </c>
      <c r="O3838" s="2">
        <v>6</v>
      </c>
      <c r="P3838" s="2">
        <v>11.5</v>
      </c>
      <c r="Q3838" s="2">
        <v>1</v>
      </c>
      <c r="R3838" s="2">
        <v>1.9</v>
      </c>
      <c r="S3838" s="2">
        <v>25</v>
      </c>
      <c r="T3838" s="2">
        <v>48.1</v>
      </c>
      <c r="U3838" s="2">
        <v>19</v>
      </c>
      <c r="V3838" s="2">
        <v>36.5</v>
      </c>
      <c r="Y3838" s="2">
        <v>7</v>
      </c>
      <c r="Z3838" s="2">
        <v>13.5</v>
      </c>
      <c r="AE3838" s="2">
        <v>52</v>
      </c>
      <c r="AF3838" s="2">
        <v>35</v>
      </c>
      <c r="AG3838" s="2">
        <v>67.3</v>
      </c>
      <c r="AH3838" s="2">
        <v>35</v>
      </c>
      <c r="AI3838" s="2">
        <v>67.3</v>
      </c>
      <c r="AJ3838" s="2">
        <v>67.3</v>
      </c>
      <c r="AK3838" s="2">
        <v>9</v>
      </c>
      <c r="AL3838" s="2">
        <v>17.3</v>
      </c>
      <c r="AM3838" s="2">
        <v>8</v>
      </c>
      <c r="AN3838" s="2">
        <v>15.4</v>
      </c>
      <c r="AO3838" s="2">
        <v>1</v>
      </c>
      <c r="AP3838" s="2">
        <v>1.9</v>
      </c>
      <c r="AQ3838" s="2">
        <v>20</v>
      </c>
      <c r="AR3838" s="2">
        <v>38.5</v>
      </c>
      <c r="AS3838" s="2">
        <v>14</v>
      </c>
      <c r="AT3838" s="2">
        <v>26.9</v>
      </c>
      <c r="AW3838" s="2">
        <v>17</v>
      </c>
      <c r="AX3838" s="2">
        <v>32.700000000000003</v>
      </c>
      <c r="CA3838" s="2">
        <v>51</v>
      </c>
      <c r="CB3838" s="2">
        <v>38</v>
      </c>
      <c r="CC3838" s="2">
        <v>74.5</v>
      </c>
      <c r="CD3838" s="2">
        <v>38</v>
      </c>
      <c r="CE3838" s="2">
        <v>74.5</v>
      </c>
      <c r="CF3838" s="2">
        <v>74.5</v>
      </c>
      <c r="CG3838" s="2">
        <v>4</v>
      </c>
      <c r="CH3838" s="2">
        <v>7.8</v>
      </c>
      <c r="CI3838" s="2">
        <v>9</v>
      </c>
      <c r="CJ3838" s="2">
        <v>17.600000000000001</v>
      </c>
      <c r="CM3838" s="2">
        <v>18</v>
      </c>
      <c r="CN3838" s="2">
        <v>35.299999999999997</v>
      </c>
      <c r="CO3838" s="2">
        <v>20</v>
      </c>
      <c r="CP3838" s="2">
        <v>39.200000000000003</v>
      </c>
      <c r="CS3838" s="2">
        <v>13</v>
      </c>
      <c r="CT3838" s="2">
        <v>25.5</v>
      </c>
      <c r="CU3838" s="2">
        <v>1</v>
      </c>
    </row>
    <row r="3839" spans="1:101" ht="12.75" customHeight="1" x14ac:dyDescent="0.2">
      <c r="A3839">
        <v>5</v>
      </c>
      <c r="B3839" s="2">
        <v>3740</v>
      </c>
      <c r="C3839" s="17">
        <v>2.9</v>
      </c>
      <c r="D3839" s="2">
        <v>2.54</v>
      </c>
      <c r="F3839" s="15">
        <v>2.4960000000000004</v>
      </c>
      <c r="G3839" s="17">
        <v>81</v>
      </c>
      <c r="H3839" s="2">
        <v>57</v>
      </c>
      <c r="I3839" s="2">
        <v>70.400000000000006</v>
      </c>
      <c r="J3839" s="2">
        <v>57</v>
      </c>
      <c r="K3839" s="2">
        <v>70.400000000000006</v>
      </c>
      <c r="L3839" s="2">
        <v>70.400000000000006</v>
      </c>
      <c r="M3839" s="2">
        <v>14</v>
      </c>
      <c r="N3839" s="2">
        <v>17.3</v>
      </c>
      <c r="O3839" s="2">
        <v>10</v>
      </c>
      <c r="P3839" s="2">
        <v>12.3</v>
      </c>
      <c r="Q3839" s="2">
        <v>1</v>
      </c>
      <c r="R3839" s="2">
        <v>1.2</v>
      </c>
      <c r="S3839" s="2">
        <v>23</v>
      </c>
      <c r="T3839" s="2">
        <v>28.4</v>
      </c>
      <c r="U3839" s="2">
        <v>33</v>
      </c>
      <c r="V3839" s="2">
        <v>40.700000000000003</v>
      </c>
      <c r="Y3839" s="2">
        <v>24</v>
      </c>
      <c r="Z3839" s="2">
        <v>29.6</v>
      </c>
      <c r="AB3839" s="2">
        <v>1</v>
      </c>
      <c r="AE3839" s="2">
        <v>81</v>
      </c>
      <c r="AF3839" s="2">
        <v>44</v>
      </c>
      <c r="AG3839" s="2">
        <v>54.3</v>
      </c>
      <c r="AH3839" s="2">
        <v>44</v>
      </c>
      <c r="AI3839" s="2">
        <v>54.3</v>
      </c>
      <c r="AJ3839" s="2">
        <v>54.3</v>
      </c>
      <c r="AK3839" s="2">
        <v>21</v>
      </c>
      <c r="AL3839" s="2">
        <v>25.9</v>
      </c>
      <c r="AM3839" s="2">
        <v>16</v>
      </c>
      <c r="AN3839" s="2">
        <v>19.8</v>
      </c>
      <c r="AQ3839" s="2">
        <v>23</v>
      </c>
      <c r="AR3839" s="2">
        <v>28.4</v>
      </c>
      <c r="AS3839" s="2">
        <v>21</v>
      </c>
      <c r="AT3839" s="2">
        <v>25.9</v>
      </c>
      <c r="AW3839" s="2">
        <v>37</v>
      </c>
      <c r="AX3839" s="2">
        <v>45.7</v>
      </c>
      <c r="AZ3839" s="2">
        <v>1</v>
      </c>
      <c r="CA3839" s="2">
        <v>81</v>
      </c>
      <c r="CB3839" s="2">
        <v>48</v>
      </c>
      <c r="CC3839" s="2">
        <v>59.3</v>
      </c>
      <c r="CD3839" s="2">
        <v>48</v>
      </c>
      <c r="CE3839" s="2">
        <v>59.3</v>
      </c>
      <c r="CF3839" s="2">
        <v>59.3</v>
      </c>
      <c r="CG3839" s="2">
        <v>24</v>
      </c>
      <c r="CH3839" s="2">
        <v>29.6</v>
      </c>
      <c r="CI3839" s="2">
        <v>9</v>
      </c>
      <c r="CJ3839" s="2">
        <v>11.1</v>
      </c>
      <c r="CK3839" s="2">
        <v>1</v>
      </c>
      <c r="CL3839" s="2">
        <v>1.2</v>
      </c>
      <c r="CM3839" s="2">
        <v>28</v>
      </c>
      <c r="CN3839" s="2">
        <v>34.6</v>
      </c>
      <c r="CO3839" s="2">
        <v>19</v>
      </c>
      <c r="CP3839" s="2">
        <v>23.5</v>
      </c>
      <c r="CS3839" s="2">
        <v>33</v>
      </c>
      <c r="CT3839" s="2">
        <v>40.700000000000003</v>
      </c>
      <c r="CV3839" s="2">
        <v>1</v>
      </c>
    </row>
    <row r="3840" spans="1:101" ht="12.75" customHeight="1" x14ac:dyDescent="0.2">
      <c r="A3840">
        <v>5</v>
      </c>
      <c r="B3840" s="2">
        <v>3742</v>
      </c>
      <c r="C3840" s="17">
        <v>3.79</v>
      </c>
      <c r="D3840" s="2">
        <v>3.54</v>
      </c>
      <c r="F3840" s="15">
        <v>3.5739999999999998</v>
      </c>
      <c r="G3840" s="17">
        <v>89</v>
      </c>
      <c r="H3840" s="2">
        <v>88</v>
      </c>
      <c r="I3840" s="2">
        <v>98.9</v>
      </c>
      <c r="J3840" s="2">
        <v>88</v>
      </c>
      <c r="K3840" s="2">
        <v>98.9</v>
      </c>
      <c r="L3840" s="2">
        <v>98.9</v>
      </c>
      <c r="O3840" s="2">
        <v>1</v>
      </c>
      <c r="P3840" s="2">
        <v>1.1000000000000001</v>
      </c>
      <c r="S3840" s="2">
        <v>17</v>
      </c>
      <c r="T3840" s="2">
        <v>19.100000000000001</v>
      </c>
      <c r="U3840" s="2">
        <v>71</v>
      </c>
      <c r="V3840" s="2">
        <v>79.8</v>
      </c>
      <c r="Y3840" s="2">
        <v>1</v>
      </c>
      <c r="Z3840" s="2">
        <v>1.1000000000000001</v>
      </c>
      <c r="AE3840" s="2">
        <v>89</v>
      </c>
      <c r="AF3840" s="2">
        <v>81</v>
      </c>
      <c r="AG3840" s="2">
        <v>91</v>
      </c>
      <c r="AH3840" s="2">
        <v>81</v>
      </c>
      <c r="AI3840" s="2">
        <v>91</v>
      </c>
      <c r="AJ3840" s="2">
        <v>91</v>
      </c>
      <c r="AK3840" s="2">
        <v>3</v>
      </c>
      <c r="AL3840" s="2">
        <v>3.4</v>
      </c>
      <c r="AM3840" s="2">
        <v>5</v>
      </c>
      <c r="AN3840" s="2">
        <v>5.6</v>
      </c>
      <c r="AQ3840" s="2">
        <v>22</v>
      </c>
      <c r="AR3840" s="2">
        <v>24.7</v>
      </c>
      <c r="AS3840" s="2">
        <v>59</v>
      </c>
      <c r="AT3840" s="2">
        <v>66.3</v>
      </c>
      <c r="AW3840" s="2">
        <v>8</v>
      </c>
      <c r="AX3840" s="2">
        <v>9</v>
      </c>
      <c r="CA3840" s="2">
        <v>89</v>
      </c>
      <c r="CB3840" s="2">
        <v>81</v>
      </c>
      <c r="CC3840" s="2">
        <v>91</v>
      </c>
      <c r="CD3840" s="2">
        <v>81</v>
      </c>
      <c r="CE3840" s="2">
        <v>91</v>
      </c>
      <c r="CF3840" s="2">
        <v>91</v>
      </c>
      <c r="CI3840" s="2">
        <v>8</v>
      </c>
      <c r="CJ3840" s="2">
        <v>9</v>
      </c>
      <c r="CK3840" s="2">
        <v>1</v>
      </c>
      <c r="CL3840" s="2">
        <v>1.1000000000000001</v>
      </c>
      <c r="CM3840" s="2">
        <v>18</v>
      </c>
      <c r="CN3840" s="2">
        <v>20.2</v>
      </c>
      <c r="CO3840" s="2">
        <v>62</v>
      </c>
      <c r="CP3840" s="2">
        <v>69.7</v>
      </c>
      <c r="CS3840" s="2">
        <v>8</v>
      </c>
      <c r="CT3840" s="2">
        <v>9</v>
      </c>
    </row>
    <row r="3841" spans="1:101" ht="12.75" customHeight="1" x14ac:dyDescent="0.2">
      <c r="A3841">
        <v>5</v>
      </c>
      <c r="B3841" s="2">
        <v>3745</v>
      </c>
      <c r="C3841" s="17">
        <v>3.14</v>
      </c>
      <c r="D3841" s="2">
        <v>2.86</v>
      </c>
      <c r="F3841" s="15">
        <v>2.6190000000000002</v>
      </c>
      <c r="G3841" s="17">
        <v>63</v>
      </c>
      <c r="H3841" s="2">
        <v>53</v>
      </c>
      <c r="I3841" s="2">
        <v>84.1</v>
      </c>
      <c r="J3841" s="2">
        <v>53</v>
      </c>
      <c r="K3841" s="2">
        <v>84.1</v>
      </c>
      <c r="L3841" s="2">
        <v>84.1</v>
      </c>
      <c r="O3841" s="2">
        <v>10</v>
      </c>
      <c r="P3841" s="2">
        <v>15.9</v>
      </c>
      <c r="Q3841" s="2">
        <v>3</v>
      </c>
      <c r="R3841" s="2">
        <v>4.8</v>
      </c>
      <c r="S3841" s="2">
        <v>22</v>
      </c>
      <c r="T3841" s="2">
        <v>34.9</v>
      </c>
      <c r="U3841" s="2">
        <v>28</v>
      </c>
      <c r="V3841" s="2">
        <v>44.4</v>
      </c>
      <c r="Y3841" s="2">
        <v>10</v>
      </c>
      <c r="Z3841" s="2">
        <v>15.9</v>
      </c>
      <c r="AB3841" s="2">
        <v>1</v>
      </c>
      <c r="AE3841" s="2">
        <v>63</v>
      </c>
      <c r="AF3841" s="2">
        <v>50</v>
      </c>
      <c r="AG3841" s="2">
        <v>79.400000000000006</v>
      </c>
      <c r="AH3841" s="2">
        <v>50</v>
      </c>
      <c r="AI3841" s="2">
        <v>79.400000000000006</v>
      </c>
      <c r="AJ3841" s="2">
        <v>79.400000000000006</v>
      </c>
      <c r="AK3841" s="2">
        <v>6</v>
      </c>
      <c r="AL3841" s="2">
        <v>9.5</v>
      </c>
      <c r="AM3841" s="2">
        <v>7</v>
      </c>
      <c r="AN3841" s="2">
        <v>11.1</v>
      </c>
      <c r="AO3841" s="2">
        <v>3</v>
      </c>
      <c r="AP3841" s="2">
        <v>4.8</v>
      </c>
      <c r="AQ3841" s="2">
        <v>28</v>
      </c>
      <c r="AR3841" s="2">
        <v>44.4</v>
      </c>
      <c r="AS3841" s="2">
        <v>19</v>
      </c>
      <c r="AT3841" s="2">
        <v>30.2</v>
      </c>
      <c r="AW3841" s="2">
        <v>13</v>
      </c>
      <c r="AX3841" s="2">
        <v>20.6</v>
      </c>
      <c r="AZ3841" s="2">
        <v>1</v>
      </c>
      <c r="CA3841" s="2">
        <v>63</v>
      </c>
      <c r="CB3841" s="2">
        <v>40</v>
      </c>
      <c r="CC3841" s="2">
        <v>63.5</v>
      </c>
      <c r="CD3841" s="2">
        <v>40</v>
      </c>
      <c r="CE3841" s="2">
        <v>63.5</v>
      </c>
      <c r="CF3841" s="2">
        <v>63.5</v>
      </c>
      <c r="CG3841" s="2">
        <v>7</v>
      </c>
      <c r="CH3841" s="2">
        <v>11.1</v>
      </c>
      <c r="CI3841" s="2">
        <v>16</v>
      </c>
      <c r="CJ3841" s="2">
        <v>25.4</v>
      </c>
      <c r="CK3841" s="2">
        <v>1</v>
      </c>
      <c r="CL3841" s="2">
        <v>1.6</v>
      </c>
      <c r="CM3841" s="2">
        <v>30</v>
      </c>
      <c r="CN3841" s="2">
        <v>47.6</v>
      </c>
      <c r="CO3841" s="2">
        <v>9</v>
      </c>
      <c r="CP3841" s="2">
        <v>14.3</v>
      </c>
      <c r="CS3841" s="2">
        <v>23</v>
      </c>
      <c r="CT3841" s="2">
        <v>36.5</v>
      </c>
      <c r="CV3841" s="2">
        <v>1</v>
      </c>
    </row>
    <row r="3842" spans="1:101" ht="12.75" customHeight="1" x14ac:dyDescent="0.2">
      <c r="A3842">
        <v>5</v>
      </c>
      <c r="B3842" s="2">
        <v>3746</v>
      </c>
      <c r="C3842" s="17">
        <v>3.51</v>
      </c>
      <c r="D3842" s="2">
        <v>3.17</v>
      </c>
      <c r="F3842" s="15">
        <v>3.3180000000000001</v>
      </c>
      <c r="G3842" s="17">
        <v>86</v>
      </c>
      <c r="H3842" s="2">
        <v>76</v>
      </c>
      <c r="I3842" s="2">
        <v>88.4</v>
      </c>
      <c r="J3842" s="2">
        <v>76</v>
      </c>
      <c r="K3842" s="2">
        <v>88.4</v>
      </c>
      <c r="L3842" s="2">
        <v>88.4</v>
      </c>
      <c r="M3842" s="2">
        <v>3</v>
      </c>
      <c r="N3842" s="2">
        <v>3.5</v>
      </c>
      <c r="O3842" s="2">
        <v>7</v>
      </c>
      <c r="P3842" s="2">
        <v>8.1</v>
      </c>
      <c r="S3842" s="2">
        <v>19</v>
      </c>
      <c r="T3842" s="2">
        <v>22.1</v>
      </c>
      <c r="U3842" s="2">
        <v>57</v>
      </c>
      <c r="V3842" s="2">
        <v>66.3</v>
      </c>
      <c r="Y3842" s="2">
        <v>10</v>
      </c>
      <c r="Z3842" s="2">
        <v>11.6</v>
      </c>
      <c r="AC3842" s="2">
        <v>6</v>
      </c>
      <c r="AE3842" s="2">
        <v>86</v>
      </c>
      <c r="AF3842" s="2">
        <v>67</v>
      </c>
      <c r="AG3842" s="2">
        <v>77.900000000000006</v>
      </c>
      <c r="AH3842" s="2">
        <v>67</v>
      </c>
      <c r="AI3842" s="2">
        <v>77.900000000000006</v>
      </c>
      <c r="AJ3842" s="2">
        <v>77.900000000000006</v>
      </c>
      <c r="AK3842" s="2">
        <v>5</v>
      </c>
      <c r="AL3842" s="2">
        <v>5.8</v>
      </c>
      <c r="AM3842" s="2">
        <v>14</v>
      </c>
      <c r="AN3842" s="2">
        <v>16.3</v>
      </c>
      <c r="AQ3842" s="2">
        <v>28</v>
      </c>
      <c r="AR3842" s="2">
        <v>32.6</v>
      </c>
      <c r="AS3842" s="2">
        <v>39</v>
      </c>
      <c r="AT3842" s="2">
        <v>45.3</v>
      </c>
      <c r="AW3842" s="2">
        <v>19</v>
      </c>
      <c r="AX3842" s="2">
        <v>22.1</v>
      </c>
      <c r="BA3842" s="2">
        <v>6</v>
      </c>
      <c r="CA3842" s="2">
        <v>85</v>
      </c>
      <c r="CB3842" s="2">
        <v>68</v>
      </c>
      <c r="CC3842" s="2">
        <v>80</v>
      </c>
      <c r="CD3842" s="2">
        <v>68</v>
      </c>
      <c r="CE3842" s="2">
        <v>80</v>
      </c>
      <c r="CF3842" s="2">
        <v>80</v>
      </c>
      <c r="CG3842" s="2">
        <v>4</v>
      </c>
      <c r="CH3842" s="2">
        <v>4.7</v>
      </c>
      <c r="CI3842" s="2">
        <v>13</v>
      </c>
      <c r="CJ3842" s="2">
        <v>15.3</v>
      </c>
      <c r="CM3842" s="2">
        <v>20</v>
      </c>
      <c r="CN3842" s="2">
        <v>23.5</v>
      </c>
      <c r="CO3842" s="2">
        <v>48</v>
      </c>
      <c r="CP3842" s="2">
        <v>56.5</v>
      </c>
      <c r="CS3842" s="2">
        <v>17</v>
      </c>
      <c r="CT3842" s="2">
        <v>20</v>
      </c>
      <c r="CU3842" s="2">
        <v>1</v>
      </c>
      <c r="CW3842" s="2">
        <v>6</v>
      </c>
    </row>
    <row r="3843" spans="1:101" ht="12.75" customHeight="1" x14ac:dyDescent="0.2">
      <c r="A3843">
        <v>5</v>
      </c>
      <c r="B3843" s="2">
        <v>3747</v>
      </c>
      <c r="C3843" s="17">
        <v>3.65</v>
      </c>
      <c r="D3843" s="2">
        <v>3.42</v>
      </c>
      <c r="F3843" s="15">
        <v>3.6489999999999996</v>
      </c>
      <c r="G3843" s="17">
        <v>66</v>
      </c>
      <c r="H3843" s="2">
        <v>61</v>
      </c>
      <c r="I3843" s="2">
        <v>92.4</v>
      </c>
      <c r="J3843" s="2">
        <v>61</v>
      </c>
      <c r="K3843" s="2">
        <v>92.4</v>
      </c>
      <c r="L3843" s="2">
        <v>92.4</v>
      </c>
      <c r="O3843" s="2">
        <v>5</v>
      </c>
      <c r="P3843" s="2">
        <v>7.6</v>
      </c>
      <c r="S3843" s="2">
        <v>13</v>
      </c>
      <c r="T3843" s="2">
        <v>19.7</v>
      </c>
      <c r="U3843" s="2">
        <v>48</v>
      </c>
      <c r="V3843" s="2">
        <v>72.7</v>
      </c>
      <c r="Y3843" s="2">
        <v>5</v>
      </c>
      <c r="Z3843" s="2">
        <v>7.6</v>
      </c>
      <c r="AE3843" s="2">
        <v>66</v>
      </c>
      <c r="AF3843" s="2">
        <v>59</v>
      </c>
      <c r="AG3843" s="2">
        <v>89.4</v>
      </c>
      <c r="AH3843" s="2">
        <v>59</v>
      </c>
      <c r="AI3843" s="2">
        <v>89.4</v>
      </c>
      <c r="AJ3843" s="2">
        <v>89.4</v>
      </c>
      <c r="AK3843" s="2">
        <v>2</v>
      </c>
      <c r="AL3843" s="2">
        <v>3</v>
      </c>
      <c r="AM3843" s="2">
        <v>5</v>
      </c>
      <c r="AN3843" s="2">
        <v>7.6</v>
      </c>
      <c r="AQ3843" s="2">
        <v>22</v>
      </c>
      <c r="AR3843" s="2">
        <v>33.299999999999997</v>
      </c>
      <c r="AS3843" s="2">
        <v>37</v>
      </c>
      <c r="AT3843" s="2">
        <v>56.1</v>
      </c>
      <c r="AW3843" s="2">
        <v>7</v>
      </c>
      <c r="AX3843" s="2">
        <v>10.6</v>
      </c>
      <c r="CA3843" s="2">
        <v>66</v>
      </c>
      <c r="CB3843" s="2">
        <v>62</v>
      </c>
      <c r="CC3843" s="2">
        <v>93.9</v>
      </c>
      <c r="CD3843" s="2">
        <v>62</v>
      </c>
      <c r="CE3843" s="2">
        <v>93.9</v>
      </c>
      <c r="CF3843" s="2">
        <v>93.9</v>
      </c>
      <c r="CG3843" s="2">
        <v>1</v>
      </c>
      <c r="CH3843" s="2">
        <v>1.5</v>
      </c>
      <c r="CI3843" s="2">
        <v>3</v>
      </c>
      <c r="CJ3843" s="2">
        <v>4.5</v>
      </c>
      <c r="CM3843" s="2">
        <v>14</v>
      </c>
      <c r="CN3843" s="2">
        <v>21.2</v>
      </c>
      <c r="CO3843" s="2">
        <v>48</v>
      </c>
      <c r="CP3843" s="2">
        <v>72.7</v>
      </c>
      <c r="CS3843" s="2">
        <v>4</v>
      </c>
      <c r="CT3843" s="2">
        <v>6.1</v>
      </c>
    </row>
    <row r="3844" spans="1:101" ht="12.75" customHeight="1" x14ac:dyDescent="0.2">
      <c r="A3844">
        <v>5</v>
      </c>
      <c r="B3844" s="2">
        <v>3748</v>
      </c>
      <c r="C3844" s="17">
        <v>2.95</v>
      </c>
      <c r="D3844" s="2">
        <v>2.73</v>
      </c>
      <c r="F3844" s="15">
        <v>2.9210000000000003</v>
      </c>
      <c r="G3844" s="17">
        <v>63</v>
      </c>
      <c r="H3844" s="2">
        <v>41</v>
      </c>
      <c r="I3844" s="2">
        <v>65.099999999999994</v>
      </c>
      <c r="J3844" s="2">
        <v>41</v>
      </c>
      <c r="K3844" s="2">
        <v>65.099999999999994</v>
      </c>
      <c r="L3844" s="2">
        <v>65.099999999999994</v>
      </c>
      <c r="M3844" s="2">
        <v>5</v>
      </c>
      <c r="N3844" s="2">
        <v>7.9</v>
      </c>
      <c r="O3844" s="2">
        <v>17</v>
      </c>
      <c r="P3844" s="2">
        <v>27</v>
      </c>
      <c r="S3844" s="2">
        <v>17</v>
      </c>
      <c r="T3844" s="2">
        <v>27</v>
      </c>
      <c r="U3844" s="2">
        <v>24</v>
      </c>
      <c r="V3844" s="2">
        <v>38.1</v>
      </c>
      <c r="Y3844" s="2">
        <v>22</v>
      </c>
      <c r="Z3844" s="2">
        <v>34.9</v>
      </c>
      <c r="AE3844" s="2">
        <v>63</v>
      </c>
      <c r="AF3844" s="2">
        <v>38</v>
      </c>
      <c r="AG3844" s="2">
        <v>60.3</v>
      </c>
      <c r="AH3844" s="2">
        <v>38</v>
      </c>
      <c r="AI3844" s="2">
        <v>60.3</v>
      </c>
      <c r="AJ3844" s="2">
        <v>60.3</v>
      </c>
      <c r="AK3844" s="2">
        <v>11</v>
      </c>
      <c r="AL3844" s="2">
        <v>17.5</v>
      </c>
      <c r="AM3844" s="2">
        <v>14</v>
      </c>
      <c r="AN3844" s="2">
        <v>22.2</v>
      </c>
      <c r="AQ3844" s="2">
        <v>19</v>
      </c>
      <c r="AR3844" s="2">
        <v>30.2</v>
      </c>
      <c r="AS3844" s="2">
        <v>19</v>
      </c>
      <c r="AT3844" s="2">
        <v>30.2</v>
      </c>
      <c r="AW3844" s="2">
        <v>25</v>
      </c>
      <c r="AX3844" s="2">
        <v>39.700000000000003</v>
      </c>
      <c r="CA3844" s="2">
        <v>63</v>
      </c>
      <c r="CB3844" s="2">
        <v>42</v>
      </c>
      <c r="CC3844" s="2">
        <v>66.7</v>
      </c>
      <c r="CD3844" s="2">
        <v>42</v>
      </c>
      <c r="CE3844" s="2">
        <v>66.7</v>
      </c>
      <c r="CF3844" s="2">
        <v>66.7</v>
      </c>
      <c r="CG3844" s="2">
        <v>8</v>
      </c>
      <c r="CH3844" s="2">
        <v>12.7</v>
      </c>
      <c r="CI3844" s="2">
        <v>13</v>
      </c>
      <c r="CJ3844" s="2">
        <v>20.6</v>
      </c>
      <c r="CM3844" s="2">
        <v>18</v>
      </c>
      <c r="CN3844" s="2">
        <v>28.6</v>
      </c>
      <c r="CO3844" s="2">
        <v>24</v>
      </c>
      <c r="CP3844" s="2">
        <v>38.1</v>
      </c>
      <c r="CS3844" s="2">
        <v>21</v>
      </c>
      <c r="CT3844" s="2">
        <v>33.299999999999997</v>
      </c>
    </row>
    <row r="3845" spans="1:101" ht="12.75" customHeight="1" x14ac:dyDescent="0.2">
      <c r="A3845">
        <v>5</v>
      </c>
      <c r="B3845" s="2">
        <v>3749</v>
      </c>
      <c r="C3845" s="17">
        <v>3.47</v>
      </c>
      <c r="D3845" s="2">
        <v>3.12</v>
      </c>
      <c r="F3845" s="15">
        <v>3.109</v>
      </c>
      <c r="G3845" s="17">
        <v>73</v>
      </c>
      <c r="H3845" s="2">
        <v>64</v>
      </c>
      <c r="I3845" s="2">
        <v>87.7</v>
      </c>
      <c r="J3845" s="2">
        <v>64</v>
      </c>
      <c r="K3845" s="2">
        <v>87.7</v>
      </c>
      <c r="L3845" s="2">
        <v>87.7</v>
      </c>
      <c r="M3845" s="2">
        <v>2</v>
      </c>
      <c r="N3845" s="2">
        <v>2.7</v>
      </c>
      <c r="O3845" s="2">
        <v>7</v>
      </c>
      <c r="P3845" s="2">
        <v>9.6</v>
      </c>
      <c r="S3845" s="2">
        <v>19</v>
      </c>
      <c r="T3845" s="2">
        <v>26</v>
      </c>
      <c r="U3845" s="2">
        <v>45</v>
      </c>
      <c r="V3845" s="2">
        <v>61.6</v>
      </c>
      <c r="Y3845" s="2">
        <v>9</v>
      </c>
      <c r="Z3845" s="2">
        <v>12.3</v>
      </c>
      <c r="AB3845" s="2">
        <v>2</v>
      </c>
      <c r="AE3845" s="2">
        <v>73</v>
      </c>
      <c r="AF3845" s="2">
        <v>56</v>
      </c>
      <c r="AG3845" s="2">
        <v>76.7</v>
      </c>
      <c r="AH3845" s="2">
        <v>56</v>
      </c>
      <c r="AI3845" s="2">
        <v>76.7</v>
      </c>
      <c r="AJ3845" s="2">
        <v>76.7</v>
      </c>
      <c r="AK3845" s="2">
        <v>6</v>
      </c>
      <c r="AL3845" s="2">
        <v>8.1999999999999993</v>
      </c>
      <c r="AM3845" s="2">
        <v>11</v>
      </c>
      <c r="AN3845" s="2">
        <v>15.1</v>
      </c>
      <c r="AQ3845" s="2">
        <v>24</v>
      </c>
      <c r="AR3845" s="2">
        <v>32.9</v>
      </c>
      <c r="AS3845" s="2">
        <v>32</v>
      </c>
      <c r="AT3845" s="2">
        <v>43.8</v>
      </c>
      <c r="AW3845" s="2">
        <v>17</v>
      </c>
      <c r="AX3845" s="2">
        <v>23.3</v>
      </c>
      <c r="AZ3845" s="2">
        <v>2</v>
      </c>
      <c r="CA3845" s="2">
        <v>73</v>
      </c>
      <c r="CB3845" s="2">
        <v>62</v>
      </c>
      <c r="CC3845" s="2">
        <v>84.9</v>
      </c>
      <c r="CD3845" s="2">
        <v>62</v>
      </c>
      <c r="CE3845" s="2">
        <v>84.9</v>
      </c>
      <c r="CF3845" s="2">
        <v>84.9</v>
      </c>
      <c r="CG3845" s="2">
        <v>5</v>
      </c>
      <c r="CH3845" s="2">
        <v>6.8</v>
      </c>
      <c r="CI3845" s="2">
        <v>6</v>
      </c>
      <c r="CJ3845" s="2">
        <v>8.1999999999999993</v>
      </c>
      <c r="CK3845" s="2">
        <v>2</v>
      </c>
      <c r="CL3845" s="2">
        <v>2.7</v>
      </c>
      <c r="CM3845" s="2">
        <v>30</v>
      </c>
      <c r="CN3845" s="2">
        <v>41.1</v>
      </c>
      <c r="CO3845" s="2">
        <v>30</v>
      </c>
      <c r="CP3845" s="2">
        <v>41.1</v>
      </c>
      <c r="CS3845" s="2">
        <v>11</v>
      </c>
      <c r="CT3845" s="2">
        <v>15.1</v>
      </c>
      <c r="CV3845" s="2">
        <v>2</v>
      </c>
    </row>
    <row r="3846" spans="1:101" ht="12.75" customHeight="1" x14ac:dyDescent="0.2">
      <c r="A3846">
        <v>5</v>
      </c>
      <c r="B3846" s="2">
        <v>3753</v>
      </c>
      <c r="C3846" s="17">
        <v>3.29</v>
      </c>
      <c r="D3846" s="2">
        <v>3.24</v>
      </c>
      <c r="F3846" s="15">
        <v>3.5439999999999996</v>
      </c>
      <c r="G3846" s="17">
        <v>114</v>
      </c>
      <c r="H3846" s="2">
        <v>95</v>
      </c>
      <c r="I3846" s="2">
        <v>83.3</v>
      </c>
      <c r="J3846" s="2">
        <v>95</v>
      </c>
      <c r="K3846" s="2">
        <v>83.3</v>
      </c>
      <c r="L3846" s="2">
        <v>83.3</v>
      </c>
      <c r="M3846" s="2">
        <v>4</v>
      </c>
      <c r="N3846" s="2">
        <v>3.5</v>
      </c>
      <c r="O3846" s="2">
        <v>15</v>
      </c>
      <c r="P3846" s="2">
        <v>13.2</v>
      </c>
      <c r="Q3846" s="2">
        <v>2</v>
      </c>
      <c r="R3846" s="2">
        <v>1.8</v>
      </c>
      <c r="S3846" s="2">
        <v>31</v>
      </c>
      <c r="T3846" s="2">
        <v>27.2</v>
      </c>
      <c r="U3846" s="2">
        <v>62</v>
      </c>
      <c r="V3846" s="2">
        <v>54.4</v>
      </c>
      <c r="Y3846" s="2">
        <v>19</v>
      </c>
      <c r="Z3846" s="2">
        <v>16.7</v>
      </c>
      <c r="AE3846" s="2">
        <v>114</v>
      </c>
      <c r="AF3846" s="2">
        <v>92</v>
      </c>
      <c r="AG3846" s="2">
        <v>80.7</v>
      </c>
      <c r="AH3846" s="2">
        <v>92</v>
      </c>
      <c r="AI3846" s="2">
        <v>80.7</v>
      </c>
      <c r="AJ3846" s="2">
        <v>80.7</v>
      </c>
      <c r="AK3846" s="2">
        <v>6</v>
      </c>
      <c r="AL3846" s="2">
        <v>5.3</v>
      </c>
      <c r="AM3846" s="2">
        <v>16</v>
      </c>
      <c r="AN3846" s="2">
        <v>14</v>
      </c>
      <c r="AQ3846" s="2">
        <v>37</v>
      </c>
      <c r="AR3846" s="2">
        <v>32.5</v>
      </c>
      <c r="AS3846" s="2">
        <v>55</v>
      </c>
      <c r="AT3846" s="2">
        <v>48.2</v>
      </c>
      <c r="AW3846" s="2">
        <v>22</v>
      </c>
      <c r="AX3846" s="2">
        <v>19.3</v>
      </c>
      <c r="CA3846" s="2">
        <v>114</v>
      </c>
      <c r="CB3846" s="2">
        <v>104</v>
      </c>
      <c r="CC3846" s="2">
        <v>91.2</v>
      </c>
      <c r="CD3846" s="2">
        <v>104</v>
      </c>
      <c r="CE3846" s="2">
        <v>91.2</v>
      </c>
      <c r="CF3846" s="2">
        <v>91.2</v>
      </c>
      <c r="CG3846" s="2">
        <v>3</v>
      </c>
      <c r="CH3846" s="2">
        <v>2.6</v>
      </c>
      <c r="CI3846" s="2">
        <v>7</v>
      </c>
      <c r="CJ3846" s="2">
        <v>6.1</v>
      </c>
      <c r="CK3846" s="2">
        <v>2</v>
      </c>
      <c r="CL3846" s="2">
        <v>1.8</v>
      </c>
      <c r="CM3846" s="2">
        <v>21</v>
      </c>
      <c r="CN3846" s="2">
        <v>18.399999999999999</v>
      </c>
      <c r="CO3846" s="2">
        <v>81</v>
      </c>
      <c r="CP3846" s="2">
        <v>71.099999999999994</v>
      </c>
      <c r="CS3846" s="2">
        <v>10</v>
      </c>
      <c r="CT3846" s="2">
        <v>8.8000000000000007</v>
      </c>
    </row>
    <row r="3847" spans="1:101" ht="12.75" customHeight="1" x14ac:dyDescent="0.2">
      <c r="A3847">
        <v>5</v>
      </c>
      <c r="B3847" s="2">
        <v>3759</v>
      </c>
      <c r="C3847" s="17">
        <v>3.12</v>
      </c>
      <c r="D3847" s="2">
        <v>3</v>
      </c>
      <c r="F3847" s="15">
        <v>3.2189999999999999</v>
      </c>
      <c r="G3847" s="17">
        <v>86</v>
      </c>
      <c r="H3847" s="2">
        <v>67</v>
      </c>
      <c r="I3847" s="2">
        <v>77.900000000000006</v>
      </c>
      <c r="J3847" s="2">
        <v>67</v>
      </c>
      <c r="K3847" s="2">
        <v>77.900000000000006</v>
      </c>
      <c r="L3847" s="2">
        <v>77.900000000000006</v>
      </c>
      <c r="M3847" s="2">
        <v>6</v>
      </c>
      <c r="N3847" s="2">
        <v>7</v>
      </c>
      <c r="O3847" s="2">
        <v>13</v>
      </c>
      <c r="P3847" s="2">
        <v>15.1</v>
      </c>
      <c r="Q3847" s="2">
        <v>2</v>
      </c>
      <c r="R3847" s="2">
        <v>2.2999999999999998</v>
      </c>
      <c r="S3847" s="2">
        <v>24</v>
      </c>
      <c r="T3847" s="2">
        <v>27.9</v>
      </c>
      <c r="U3847" s="2">
        <v>41</v>
      </c>
      <c r="V3847" s="2">
        <v>47.7</v>
      </c>
      <c r="Y3847" s="2">
        <v>19</v>
      </c>
      <c r="Z3847" s="2">
        <v>22.1</v>
      </c>
      <c r="AB3847" s="2">
        <v>1</v>
      </c>
      <c r="AE3847" s="2">
        <v>86</v>
      </c>
      <c r="AF3847" s="2">
        <v>69</v>
      </c>
      <c r="AG3847" s="2">
        <v>80.2</v>
      </c>
      <c r="AH3847" s="2">
        <v>69</v>
      </c>
      <c r="AI3847" s="2">
        <v>80.2</v>
      </c>
      <c r="AJ3847" s="2">
        <v>80.2</v>
      </c>
      <c r="AK3847" s="2">
        <v>10</v>
      </c>
      <c r="AL3847" s="2">
        <v>11.6</v>
      </c>
      <c r="AM3847" s="2">
        <v>7</v>
      </c>
      <c r="AN3847" s="2">
        <v>8.1</v>
      </c>
      <c r="AO3847" s="2">
        <v>2</v>
      </c>
      <c r="AP3847" s="2">
        <v>2.2999999999999998</v>
      </c>
      <c r="AQ3847" s="2">
        <v>34</v>
      </c>
      <c r="AR3847" s="2">
        <v>39.5</v>
      </c>
      <c r="AS3847" s="2">
        <v>33</v>
      </c>
      <c r="AT3847" s="2">
        <v>38.4</v>
      </c>
      <c r="AW3847" s="2">
        <v>17</v>
      </c>
      <c r="AX3847" s="2">
        <v>19.8</v>
      </c>
      <c r="AZ3847" s="2">
        <v>1</v>
      </c>
      <c r="CA3847" s="2">
        <v>86</v>
      </c>
      <c r="CB3847" s="2">
        <v>72</v>
      </c>
      <c r="CC3847" s="2">
        <v>83.7</v>
      </c>
      <c r="CD3847" s="2">
        <v>72</v>
      </c>
      <c r="CE3847" s="2">
        <v>83.7</v>
      </c>
      <c r="CF3847" s="2">
        <v>83.7</v>
      </c>
      <c r="CG3847" s="2">
        <v>7</v>
      </c>
      <c r="CH3847" s="2">
        <v>8.1</v>
      </c>
      <c r="CI3847" s="2">
        <v>7</v>
      </c>
      <c r="CJ3847" s="2">
        <v>8.1</v>
      </c>
      <c r="CM3847" s="2">
        <v>32</v>
      </c>
      <c r="CN3847" s="2">
        <v>37.200000000000003</v>
      </c>
      <c r="CO3847" s="2">
        <v>40</v>
      </c>
      <c r="CP3847" s="2">
        <v>46.5</v>
      </c>
      <c r="CS3847" s="2">
        <v>14</v>
      </c>
      <c r="CT3847" s="2">
        <v>16.3</v>
      </c>
      <c r="CV3847" s="2">
        <v>1</v>
      </c>
    </row>
    <row r="3848" spans="1:101" ht="12.75" customHeight="1" x14ac:dyDescent="0.2">
      <c r="A3848">
        <v>5</v>
      </c>
      <c r="B3848" s="2">
        <v>3761</v>
      </c>
      <c r="C3848" s="17">
        <v>2.96</v>
      </c>
      <c r="D3848" s="2">
        <v>2.38</v>
      </c>
      <c r="F3848" s="15">
        <v>2.9019999999999997</v>
      </c>
      <c r="G3848" s="17">
        <v>51</v>
      </c>
      <c r="H3848" s="2">
        <v>40</v>
      </c>
      <c r="I3848" s="2">
        <v>76.900000000000006</v>
      </c>
      <c r="J3848" s="2">
        <v>40</v>
      </c>
      <c r="K3848" s="2">
        <v>76.900000000000006</v>
      </c>
      <c r="L3848" s="2">
        <v>78.400000000000006</v>
      </c>
      <c r="M3848" s="2">
        <v>4</v>
      </c>
      <c r="N3848" s="2">
        <v>7.7</v>
      </c>
      <c r="O3848" s="2">
        <v>7</v>
      </c>
      <c r="P3848" s="2">
        <v>13.5</v>
      </c>
      <c r="Q3848" s="2">
        <v>3</v>
      </c>
      <c r="R3848" s="2">
        <v>5.8</v>
      </c>
      <c r="S3848" s="2">
        <v>12</v>
      </c>
      <c r="T3848" s="2">
        <v>23.1</v>
      </c>
      <c r="U3848" s="2">
        <v>25</v>
      </c>
      <c r="V3848" s="2">
        <v>48.1</v>
      </c>
      <c r="W3848" s="2">
        <v>1</v>
      </c>
      <c r="X3848" s="2">
        <v>1.9</v>
      </c>
      <c r="Y3848" s="2">
        <v>12</v>
      </c>
      <c r="Z3848" s="2">
        <v>23.1</v>
      </c>
      <c r="AB3848" s="2">
        <v>1</v>
      </c>
      <c r="AE3848" s="2">
        <v>52</v>
      </c>
      <c r="AF3848" s="2">
        <v>26</v>
      </c>
      <c r="AG3848" s="2">
        <v>50</v>
      </c>
      <c r="AH3848" s="2">
        <v>26</v>
      </c>
      <c r="AI3848" s="2">
        <v>50</v>
      </c>
      <c r="AJ3848" s="2">
        <v>50</v>
      </c>
      <c r="AK3848" s="2">
        <v>14</v>
      </c>
      <c r="AL3848" s="2">
        <v>26.9</v>
      </c>
      <c r="AM3848" s="2">
        <v>12</v>
      </c>
      <c r="AN3848" s="2">
        <v>23.1</v>
      </c>
      <c r="AO3848" s="2">
        <v>1</v>
      </c>
      <c r="AP3848" s="2">
        <v>1.9</v>
      </c>
      <c r="AQ3848" s="2">
        <v>14</v>
      </c>
      <c r="AR3848" s="2">
        <v>26.9</v>
      </c>
      <c r="AS3848" s="2">
        <v>11</v>
      </c>
      <c r="AT3848" s="2">
        <v>21.2</v>
      </c>
      <c r="AW3848" s="2">
        <v>26</v>
      </c>
      <c r="AX3848" s="2">
        <v>50</v>
      </c>
      <c r="AZ3848" s="2">
        <v>1</v>
      </c>
      <c r="CA3848" s="2">
        <v>52</v>
      </c>
      <c r="CB3848" s="2">
        <v>45</v>
      </c>
      <c r="CC3848" s="2">
        <v>86.5</v>
      </c>
      <c r="CD3848" s="2">
        <v>45</v>
      </c>
      <c r="CE3848" s="2">
        <v>86.5</v>
      </c>
      <c r="CF3848" s="2">
        <v>86.5</v>
      </c>
      <c r="CG3848" s="2">
        <v>1</v>
      </c>
      <c r="CH3848" s="2">
        <v>1.9</v>
      </c>
      <c r="CI3848" s="2">
        <v>6</v>
      </c>
      <c r="CJ3848" s="2">
        <v>11.5</v>
      </c>
      <c r="CK3848" s="2">
        <v>5</v>
      </c>
      <c r="CL3848" s="2">
        <v>9.6</v>
      </c>
      <c r="CM3848" s="2">
        <v>22</v>
      </c>
      <c r="CN3848" s="2">
        <v>42.3</v>
      </c>
      <c r="CO3848" s="2">
        <v>18</v>
      </c>
      <c r="CP3848" s="2">
        <v>34.6</v>
      </c>
      <c r="CS3848" s="2">
        <v>7</v>
      </c>
      <c r="CT3848" s="2">
        <v>13.5</v>
      </c>
      <c r="CV3848" s="2">
        <v>1</v>
      </c>
    </row>
    <row r="3849" spans="1:101" ht="12.75" customHeight="1" x14ac:dyDescent="0.2">
      <c r="A3849">
        <v>5</v>
      </c>
      <c r="B3849" s="2">
        <v>3763</v>
      </c>
      <c r="C3849" s="17">
        <v>3.18</v>
      </c>
      <c r="D3849" s="2">
        <v>2.78</v>
      </c>
      <c r="F3849" s="15">
        <v>2.86</v>
      </c>
      <c r="G3849" s="17">
        <v>51</v>
      </c>
      <c r="H3849" s="2">
        <v>41</v>
      </c>
      <c r="I3849" s="2">
        <v>80.400000000000006</v>
      </c>
      <c r="J3849" s="2">
        <v>41</v>
      </c>
      <c r="K3849" s="2">
        <v>80.400000000000006</v>
      </c>
      <c r="L3849" s="2">
        <v>80.400000000000006</v>
      </c>
      <c r="M3849" s="2">
        <v>5</v>
      </c>
      <c r="N3849" s="2">
        <v>9.8000000000000007</v>
      </c>
      <c r="O3849" s="2">
        <v>5</v>
      </c>
      <c r="P3849" s="2">
        <v>9.8000000000000007</v>
      </c>
      <c r="Q3849" s="2">
        <v>2</v>
      </c>
      <c r="R3849" s="2">
        <v>3.9</v>
      </c>
      <c r="S3849" s="2">
        <v>9</v>
      </c>
      <c r="T3849" s="2">
        <v>17.600000000000001</v>
      </c>
      <c r="U3849" s="2">
        <v>30</v>
      </c>
      <c r="V3849" s="2">
        <v>58.8</v>
      </c>
      <c r="Y3849" s="2">
        <v>10</v>
      </c>
      <c r="Z3849" s="2">
        <v>19.600000000000001</v>
      </c>
      <c r="AB3849" s="2">
        <v>1</v>
      </c>
      <c r="AE3849" s="2">
        <v>51</v>
      </c>
      <c r="AF3849" s="2">
        <v>35</v>
      </c>
      <c r="AG3849" s="2">
        <v>68.599999999999994</v>
      </c>
      <c r="AH3849" s="2">
        <v>35</v>
      </c>
      <c r="AI3849" s="2">
        <v>68.599999999999994</v>
      </c>
      <c r="AJ3849" s="2">
        <v>68.599999999999994</v>
      </c>
      <c r="AK3849" s="2">
        <v>13</v>
      </c>
      <c r="AL3849" s="2">
        <v>25.5</v>
      </c>
      <c r="AM3849" s="2">
        <v>3</v>
      </c>
      <c r="AN3849" s="2">
        <v>5.9</v>
      </c>
      <c r="AQ3849" s="2">
        <v>17</v>
      </c>
      <c r="AR3849" s="2">
        <v>33.299999999999997</v>
      </c>
      <c r="AS3849" s="2">
        <v>18</v>
      </c>
      <c r="AT3849" s="2">
        <v>35.299999999999997</v>
      </c>
      <c r="AW3849" s="2">
        <v>16</v>
      </c>
      <c r="AX3849" s="2">
        <v>31.4</v>
      </c>
      <c r="AZ3849" s="2">
        <v>1</v>
      </c>
      <c r="CA3849" s="2">
        <v>51</v>
      </c>
      <c r="CB3849" s="2">
        <v>34</v>
      </c>
      <c r="CC3849" s="2">
        <v>66.7</v>
      </c>
      <c r="CD3849" s="2">
        <v>34</v>
      </c>
      <c r="CE3849" s="2">
        <v>66.7</v>
      </c>
      <c r="CF3849" s="2">
        <v>66.7</v>
      </c>
      <c r="CG3849" s="2">
        <v>12</v>
      </c>
      <c r="CH3849" s="2">
        <v>23.5</v>
      </c>
      <c r="CI3849" s="2">
        <v>5</v>
      </c>
      <c r="CJ3849" s="2">
        <v>9.8000000000000007</v>
      </c>
      <c r="CM3849" s="2">
        <v>12</v>
      </c>
      <c r="CN3849" s="2">
        <v>23.5</v>
      </c>
      <c r="CO3849" s="2">
        <v>22</v>
      </c>
      <c r="CP3849" s="2">
        <v>43.1</v>
      </c>
      <c r="CS3849" s="2">
        <v>17</v>
      </c>
      <c r="CT3849" s="2">
        <v>33.299999999999997</v>
      </c>
      <c r="CV3849" s="2">
        <v>1</v>
      </c>
    </row>
    <row r="3850" spans="1:101" ht="12.75" customHeight="1" x14ac:dyDescent="0.2">
      <c r="A3850">
        <v>5</v>
      </c>
      <c r="B3850" s="2">
        <v>3779</v>
      </c>
      <c r="C3850" s="17">
        <v>2.25</v>
      </c>
      <c r="D3850" s="2">
        <v>1.77</v>
      </c>
      <c r="F3850" s="15">
        <v>1.8759999999999999</v>
      </c>
      <c r="G3850" s="17">
        <v>47</v>
      </c>
      <c r="H3850" s="2">
        <v>21</v>
      </c>
      <c r="I3850" s="2">
        <v>43.8</v>
      </c>
      <c r="J3850" s="2">
        <v>21</v>
      </c>
      <c r="K3850" s="2">
        <v>43.8</v>
      </c>
      <c r="L3850" s="2">
        <v>44.7</v>
      </c>
      <c r="M3850" s="2">
        <v>8</v>
      </c>
      <c r="N3850" s="2">
        <v>16.7</v>
      </c>
      <c r="O3850" s="2">
        <v>18</v>
      </c>
      <c r="P3850" s="2">
        <v>37.5</v>
      </c>
      <c r="Q3850" s="2">
        <v>1</v>
      </c>
      <c r="R3850" s="2">
        <v>2.1</v>
      </c>
      <c r="S3850" s="2">
        <v>16</v>
      </c>
      <c r="T3850" s="2">
        <v>33.299999999999997</v>
      </c>
      <c r="U3850" s="2">
        <v>4</v>
      </c>
      <c r="V3850" s="2">
        <v>8.3000000000000007</v>
      </c>
      <c r="W3850" s="2">
        <v>1</v>
      </c>
      <c r="X3850" s="2">
        <v>2.1</v>
      </c>
      <c r="Y3850" s="2">
        <v>27</v>
      </c>
      <c r="Z3850" s="2">
        <v>56.3</v>
      </c>
      <c r="AB3850" s="2">
        <v>1</v>
      </c>
      <c r="AE3850" s="2">
        <v>47</v>
      </c>
      <c r="AF3850" s="2">
        <v>12</v>
      </c>
      <c r="AG3850" s="2">
        <v>25</v>
      </c>
      <c r="AH3850" s="2">
        <v>12</v>
      </c>
      <c r="AI3850" s="2">
        <v>25</v>
      </c>
      <c r="AJ3850" s="2">
        <v>25.5</v>
      </c>
      <c r="AK3850" s="2">
        <v>22</v>
      </c>
      <c r="AL3850" s="2">
        <v>45.8</v>
      </c>
      <c r="AM3850" s="2">
        <v>13</v>
      </c>
      <c r="AN3850" s="2">
        <v>27.1</v>
      </c>
      <c r="AQ3850" s="2">
        <v>11</v>
      </c>
      <c r="AR3850" s="2">
        <v>22.9</v>
      </c>
      <c r="AS3850" s="2">
        <v>1</v>
      </c>
      <c r="AT3850" s="2">
        <v>2.1</v>
      </c>
      <c r="AU3850" s="2">
        <v>1</v>
      </c>
      <c r="AV3850" s="2">
        <v>2.1</v>
      </c>
      <c r="AW3850" s="2">
        <v>36</v>
      </c>
      <c r="AX3850" s="2">
        <v>75</v>
      </c>
      <c r="AZ3850" s="2">
        <v>1</v>
      </c>
      <c r="CA3850" s="2">
        <v>47</v>
      </c>
      <c r="CB3850" s="2">
        <v>16</v>
      </c>
      <c r="CC3850" s="2">
        <v>32.700000000000003</v>
      </c>
      <c r="CD3850" s="2">
        <v>16</v>
      </c>
      <c r="CE3850" s="2">
        <v>32.700000000000003</v>
      </c>
      <c r="CF3850" s="2">
        <v>34</v>
      </c>
      <c r="CG3850" s="2">
        <v>21</v>
      </c>
      <c r="CH3850" s="2">
        <v>42.9</v>
      </c>
      <c r="CI3850" s="2">
        <v>10</v>
      </c>
      <c r="CJ3850" s="2">
        <v>20.399999999999999</v>
      </c>
      <c r="CM3850" s="2">
        <v>13</v>
      </c>
      <c r="CN3850" s="2">
        <v>26.5</v>
      </c>
      <c r="CO3850" s="2">
        <v>3</v>
      </c>
      <c r="CP3850" s="2">
        <v>6.1</v>
      </c>
      <c r="CQ3850" s="2">
        <v>2</v>
      </c>
      <c r="CR3850" s="2">
        <v>4.0999999999999996</v>
      </c>
      <c r="CS3850" s="2">
        <v>33</v>
      </c>
      <c r="CT3850" s="2">
        <v>67.3</v>
      </c>
    </row>
    <row r="3851" spans="1:101" ht="12.75" customHeight="1" x14ac:dyDescent="0.2">
      <c r="A3851">
        <v>5</v>
      </c>
      <c r="B3851" s="2">
        <v>3786</v>
      </c>
      <c r="C3851" s="17">
        <v>3.15</v>
      </c>
      <c r="D3851" s="2">
        <v>3.09</v>
      </c>
      <c r="F3851" s="15">
        <v>2.8990000000000005</v>
      </c>
      <c r="G3851" s="17">
        <v>101</v>
      </c>
      <c r="H3851" s="2">
        <v>81</v>
      </c>
      <c r="I3851" s="2">
        <v>80.2</v>
      </c>
      <c r="J3851" s="2">
        <v>81</v>
      </c>
      <c r="K3851" s="2">
        <v>80.2</v>
      </c>
      <c r="L3851" s="2">
        <v>80.2</v>
      </c>
      <c r="M3851" s="2">
        <v>8</v>
      </c>
      <c r="N3851" s="2">
        <v>7.9</v>
      </c>
      <c r="O3851" s="2">
        <v>12</v>
      </c>
      <c r="P3851" s="2">
        <v>11.9</v>
      </c>
      <c r="S3851" s="2">
        <v>38</v>
      </c>
      <c r="T3851" s="2">
        <v>37.6</v>
      </c>
      <c r="U3851" s="2">
        <v>43</v>
      </c>
      <c r="V3851" s="2">
        <v>42.6</v>
      </c>
      <c r="Y3851" s="2">
        <v>20</v>
      </c>
      <c r="Z3851" s="2">
        <v>19.8</v>
      </c>
      <c r="AE3851" s="2">
        <v>101</v>
      </c>
      <c r="AF3851" s="2">
        <v>78</v>
      </c>
      <c r="AG3851" s="2">
        <v>77.2</v>
      </c>
      <c r="AH3851" s="2">
        <v>78</v>
      </c>
      <c r="AI3851" s="2">
        <v>77.2</v>
      </c>
      <c r="AJ3851" s="2">
        <v>77.2</v>
      </c>
      <c r="AK3851" s="2">
        <v>9</v>
      </c>
      <c r="AL3851" s="2">
        <v>8.9</v>
      </c>
      <c r="AM3851" s="2">
        <v>14</v>
      </c>
      <c r="AN3851" s="2">
        <v>13.9</v>
      </c>
      <c r="AQ3851" s="2">
        <v>37</v>
      </c>
      <c r="AR3851" s="2">
        <v>36.6</v>
      </c>
      <c r="AS3851" s="2">
        <v>41</v>
      </c>
      <c r="AT3851" s="2">
        <v>40.6</v>
      </c>
      <c r="AW3851" s="2">
        <v>23</v>
      </c>
      <c r="AX3851" s="2">
        <v>22.8</v>
      </c>
      <c r="CA3851" s="2">
        <v>101</v>
      </c>
      <c r="CB3851" s="2">
        <v>69</v>
      </c>
      <c r="CC3851" s="2">
        <v>68.3</v>
      </c>
      <c r="CD3851" s="2">
        <v>69</v>
      </c>
      <c r="CE3851" s="2">
        <v>68.3</v>
      </c>
      <c r="CF3851" s="2">
        <v>68.3</v>
      </c>
      <c r="CG3851" s="2">
        <v>6</v>
      </c>
      <c r="CH3851" s="2">
        <v>5.9</v>
      </c>
      <c r="CI3851" s="2">
        <v>26</v>
      </c>
      <c r="CJ3851" s="2">
        <v>25.7</v>
      </c>
      <c r="CM3851" s="2">
        <v>41</v>
      </c>
      <c r="CN3851" s="2">
        <v>40.6</v>
      </c>
      <c r="CO3851" s="2">
        <v>28</v>
      </c>
      <c r="CP3851" s="2">
        <v>27.7</v>
      </c>
      <c r="CS3851" s="2">
        <v>32</v>
      </c>
      <c r="CT3851" s="2">
        <v>31.7</v>
      </c>
    </row>
    <row r="3852" spans="1:101" ht="12.75" customHeight="1" x14ac:dyDescent="0.2">
      <c r="A3852">
        <v>5</v>
      </c>
      <c r="B3852" s="2">
        <v>3787</v>
      </c>
      <c r="C3852" s="17">
        <v>2.9</v>
      </c>
      <c r="D3852" s="2">
        <v>2.6</v>
      </c>
      <c r="F3852" s="15">
        <v>2.5</v>
      </c>
      <c r="G3852" s="17">
        <v>39</v>
      </c>
      <c r="H3852" s="2">
        <v>31</v>
      </c>
      <c r="I3852" s="2">
        <v>77.5</v>
      </c>
      <c r="J3852" s="2">
        <v>31</v>
      </c>
      <c r="K3852" s="2">
        <v>77.5</v>
      </c>
      <c r="L3852" s="2">
        <v>79.5</v>
      </c>
      <c r="M3852" s="2">
        <v>2</v>
      </c>
      <c r="N3852" s="2">
        <v>5</v>
      </c>
      <c r="O3852" s="2">
        <v>6</v>
      </c>
      <c r="P3852" s="2">
        <v>15</v>
      </c>
      <c r="Q3852" s="2">
        <v>2</v>
      </c>
      <c r="R3852" s="2">
        <v>5</v>
      </c>
      <c r="S3852" s="2">
        <v>14</v>
      </c>
      <c r="T3852" s="2">
        <v>35</v>
      </c>
      <c r="U3852" s="2">
        <v>15</v>
      </c>
      <c r="V3852" s="2">
        <v>37.5</v>
      </c>
      <c r="W3852" s="2">
        <v>1</v>
      </c>
      <c r="X3852" s="2">
        <v>2.5</v>
      </c>
      <c r="Y3852" s="2">
        <v>9</v>
      </c>
      <c r="Z3852" s="2">
        <v>22.5</v>
      </c>
      <c r="AC3852" s="2">
        <v>1</v>
      </c>
      <c r="AE3852" s="2">
        <v>39</v>
      </c>
      <c r="AF3852" s="2">
        <v>26</v>
      </c>
      <c r="AG3852" s="2">
        <v>65</v>
      </c>
      <c r="AH3852" s="2">
        <v>26</v>
      </c>
      <c r="AI3852" s="2">
        <v>65</v>
      </c>
      <c r="AJ3852" s="2">
        <v>66.7</v>
      </c>
      <c r="AK3852" s="2">
        <v>6</v>
      </c>
      <c r="AL3852" s="2">
        <v>15</v>
      </c>
      <c r="AM3852" s="2">
        <v>7</v>
      </c>
      <c r="AN3852" s="2">
        <v>17.5</v>
      </c>
      <c r="AO3852" s="2">
        <v>1</v>
      </c>
      <c r="AP3852" s="2">
        <v>2.5</v>
      </c>
      <c r="AQ3852" s="2">
        <v>16</v>
      </c>
      <c r="AR3852" s="2">
        <v>40</v>
      </c>
      <c r="AS3852" s="2">
        <v>9</v>
      </c>
      <c r="AT3852" s="2">
        <v>22.5</v>
      </c>
      <c r="AU3852" s="2">
        <v>1</v>
      </c>
      <c r="AV3852" s="2">
        <v>2.5</v>
      </c>
      <c r="AW3852" s="2">
        <v>14</v>
      </c>
      <c r="AX3852" s="2">
        <v>35</v>
      </c>
      <c r="BA3852" s="2">
        <v>1</v>
      </c>
      <c r="CA3852" s="2">
        <v>39</v>
      </c>
      <c r="CB3852" s="2">
        <v>23</v>
      </c>
      <c r="CC3852" s="2">
        <v>57.5</v>
      </c>
      <c r="CD3852" s="2">
        <v>23</v>
      </c>
      <c r="CE3852" s="2">
        <v>57.5</v>
      </c>
      <c r="CF3852" s="2">
        <v>59</v>
      </c>
      <c r="CG3852" s="2">
        <v>6</v>
      </c>
      <c r="CH3852" s="2">
        <v>15</v>
      </c>
      <c r="CI3852" s="2">
        <v>10</v>
      </c>
      <c r="CJ3852" s="2">
        <v>25</v>
      </c>
      <c r="CM3852" s="2">
        <v>18</v>
      </c>
      <c r="CN3852" s="2">
        <v>45</v>
      </c>
      <c r="CO3852" s="2">
        <v>5</v>
      </c>
      <c r="CP3852" s="2">
        <v>12.5</v>
      </c>
      <c r="CQ3852" s="2">
        <v>1</v>
      </c>
      <c r="CR3852" s="2">
        <v>2.5</v>
      </c>
      <c r="CS3852" s="2">
        <v>17</v>
      </c>
      <c r="CT3852" s="2">
        <v>42.5</v>
      </c>
      <c r="CW3852" s="2">
        <v>1</v>
      </c>
    </row>
    <row r="3853" spans="1:101" ht="12.75" customHeight="1" x14ac:dyDescent="0.2">
      <c r="A3853">
        <v>5</v>
      </c>
      <c r="B3853" s="2">
        <v>3789</v>
      </c>
      <c r="C3853" s="17">
        <v>3.64</v>
      </c>
      <c r="D3853" s="2">
        <v>3.6</v>
      </c>
      <c r="F3853" s="15">
        <v>3.5860000000000003</v>
      </c>
      <c r="G3853" s="17">
        <v>111</v>
      </c>
      <c r="H3853" s="2">
        <v>106</v>
      </c>
      <c r="I3853" s="2">
        <v>95.5</v>
      </c>
      <c r="J3853" s="2">
        <v>106</v>
      </c>
      <c r="K3853" s="2">
        <v>95.5</v>
      </c>
      <c r="L3853" s="2">
        <v>95.5</v>
      </c>
      <c r="M3853" s="2">
        <v>2</v>
      </c>
      <c r="N3853" s="2">
        <v>1.8</v>
      </c>
      <c r="O3853" s="2">
        <v>3</v>
      </c>
      <c r="P3853" s="2">
        <v>2.7</v>
      </c>
      <c r="S3853" s="2">
        <v>28</v>
      </c>
      <c r="T3853" s="2">
        <v>25.2</v>
      </c>
      <c r="U3853" s="2">
        <v>78</v>
      </c>
      <c r="V3853" s="2">
        <v>70.3</v>
      </c>
      <c r="Y3853" s="2">
        <v>5</v>
      </c>
      <c r="Z3853" s="2">
        <v>4.5</v>
      </c>
      <c r="AB3853" s="2">
        <v>3</v>
      </c>
      <c r="AE3853" s="2">
        <v>113</v>
      </c>
      <c r="AF3853" s="2">
        <v>107</v>
      </c>
      <c r="AG3853" s="2">
        <v>94.7</v>
      </c>
      <c r="AH3853" s="2">
        <v>107</v>
      </c>
      <c r="AI3853" s="2">
        <v>94.7</v>
      </c>
      <c r="AJ3853" s="2">
        <v>94.7</v>
      </c>
      <c r="AM3853" s="2">
        <v>6</v>
      </c>
      <c r="AN3853" s="2">
        <v>5.3</v>
      </c>
      <c r="AQ3853" s="2">
        <v>33</v>
      </c>
      <c r="AR3853" s="2">
        <v>29.2</v>
      </c>
      <c r="AS3853" s="2">
        <v>74</v>
      </c>
      <c r="AT3853" s="2">
        <v>65.5</v>
      </c>
      <c r="AW3853" s="2">
        <v>6</v>
      </c>
      <c r="AX3853" s="2">
        <v>5.3</v>
      </c>
      <c r="AZ3853" s="2">
        <v>1</v>
      </c>
      <c r="CA3853" s="2">
        <v>111</v>
      </c>
      <c r="CB3853" s="2">
        <v>106</v>
      </c>
      <c r="CC3853" s="2">
        <v>95.5</v>
      </c>
      <c r="CD3853" s="2">
        <v>106</v>
      </c>
      <c r="CE3853" s="2">
        <v>95.5</v>
      </c>
      <c r="CF3853" s="2">
        <v>95.5</v>
      </c>
      <c r="CI3853" s="2">
        <v>5</v>
      </c>
      <c r="CJ3853" s="2">
        <v>4.5</v>
      </c>
      <c r="CK3853" s="2">
        <v>1</v>
      </c>
      <c r="CL3853" s="2">
        <v>0.9</v>
      </c>
      <c r="CM3853" s="2">
        <v>32</v>
      </c>
      <c r="CN3853" s="2">
        <v>28.8</v>
      </c>
      <c r="CO3853" s="2">
        <v>73</v>
      </c>
      <c r="CP3853" s="2">
        <v>65.8</v>
      </c>
      <c r="CS3853" s="2">
        <v>5</v>
      </c>
      <c r="CT3853" s="2">
        <v>4.5</v>
      </c>
      <c r="CV3853" s="2">
        <v>3</v>
      </c>
    </row>
    <row r="3854" spans="1:101" ht="12.75" customHeight="1" x14ac:dyDescent="0.2">
      <c r="A3854">
        <v>5</v>
      </c>
      <c r="B3854" s="2">
        <v>3794</v>
      </c>
      <c r="C3854" s="17">
        <v>3</v>
      </c>
      <c r="D3854" s="2">
        <v>2.2200000000000002</v>
      </c>
      <c r="F3854" s="15">
        <v>2.7510000000000003</v>
      </c>
      <c r="G3854" s="17">
        <v>76</v>
      </c>
      <c r="H3854" s="2">
        <v>56</v>
      </c>
      <c r="I3854" s="2">
        <v>73.7</v>
      </c>
      <c r="J3854" s="2">
        <v>56</v>
      </c>
      <c r="K3854" s="2">
        <v>73.7</v>
      </c>
      <c r="L3854" s="2">
        <v>73.7</v>
      </c>
      <c r="M3854" s="2">
        <v>4</v>
      </c>
      <c r="N3854" s="2">
        <v>5.3</v>
      </c>
      <c r="O3854" s="2">
        <v>16</v>
      </c>
      <c r="P3854" s="2">
        <v>21.1</v>
      </c>
      <c r="Q3854" s="2">
        <v>3</v>
      </c>
      <c r="R3854" s="2">
        <v>3.9</v>
      </c>
      <c r="S3854" s="2">
        <v>20</v>
      </c>
      <c r="T3854" s="2">
        <v>26.3</v>
      </c>
      <c r="U3854" s="2">
        <v>33</v>
      </c>
      <c r="V3854" s="2">
        <v>43.4</v>
      </c>
      <c r="Y3854" s="2">
        <v>20</v>
      </c>
      <c r="Z3854" s="2">
        <v>26.3</v>
      </c>
      <c r="AE3854" s="2">
        <v>76</v>
      </c>
      <c r="AF3854" s="2">
        <v>33</v>
      </c>
      <c r="AG3854" s="2">
        <v>43.4</v>
      </c>
      <c r="AH3854" s="2">
        <v>33</v>
      </c>
      <c r="AI3854" s="2">
        <v>43.4</v>
      </c>
      <c r="AJ3854" s="2">
        <v>43.4</v>
      </c>
      <c r="AK3854" s="2">
        <v>20</v>
      </c>
      <c r="AL3854" s="2">
        <v>26.3</v>
      </c>
      <c r="AM3854" s="2">
        <v>23</v>
      </c>
      <c r="AN3854" s="2">
        <v>30.3</v>
      </c>
      <c r="AO3854" s="2">
        <v>2</v>
      </c>
      <c r="AP3854" s="2">
        <v>2.6</v>
      </c>
      <c r="AQ3854" s="2">
        <v>21</v>
      </c>
      <c r="AR3854" s="2">
        <v>27.6</v>
      </c>
      <c r="AS3854" s="2">
        <v>10</v>
      </c>
      <c r="AT3854" s="2">
        <v>13.2</v>
      </c>
      <c r="AW3854" s="2">
        <v>43</v>
      </c>
      <c r="AX3854" s="2">
        <v>56.6</v>
      </c>
      <c r="CA3854" s="2">
        <v>76</v>
      </c>
      <c r="CB3854" s="2">
        <v>52</v>
      </c>
      <c r="CC3854" s="2">
        <v>68.400000000000006</v>
      </c>
      <c r="CD3854" s="2">
        <v>52</v>
      </c>
      <c r="CE3854" s="2">
        <v>68.400000000000006</v>
      </c>
      <c r="CF3854" s="2">
        <v>68.400000000000006</v>
      </c>
      <c r="CG3854" s="2">
        <v>7</v>
      </c>
      <c r="CH3854" s="2">
        <v>9.1999999999999993</v>
      </c>
      <c r="CI3854" s="2">
        <v>17</v>
      </c>
      <c r="CJ3854" s="2">
        <v>22.4</v>
      </c>
      <c r="CK3854" s="2">
        <v>2</v>
      </c>
      <c r="CL3854" s="2">
        <v>2.6</v>
      </c>
      <c r="CM3854" s="2">
        <v>32</v>
      </c>
      <c r="CN3854" s="2">
        <v>42.1</v>
      </c>
      <c r="CO3854" s="2">
        <v>18</v>
      </c>
      <c r="CP3854" s="2">
        <v>23.7</v>
      </c>
      <c r="CS3854" s="2">
        <v>24</v>
      </c>
      <c r="CT3854" s="2">
        <v>31.6</v>
      </c>
    </row>
    <row r="3855" spans="1:101" ht="12.75" customHeight="1" x14ac:dyDescent="0.2">
      <c r="A3855">
        <v>5</v>
      </c>
      <c r="B3855" s="2">
        <v>3801</v>
      </c>
      <c r="C3855" s="17">
        <v>2.95</v>
      </c>
      <c r="D3855" s="2">
        <v>2.61</v>
      </c>
      <c r="F3855" s="15">
        <v>2.8839999999999999</v>
      </c>
      <c r="G3855" s="17">
        <v>142</v>
      </c>
      <c r="H3855" s="2">
        <v>105</v>
      </c>
      <c r="I3855" s="2">
        <v>73.400000000000006</v>
      </c>
      <c r="J3855" s="2">
        <v>105</v>
      </c>
      <c r="K3855" s="2">
        <v>73.400000000000006</v>
      </c>
      <c r="L3855" s="2">
        <v>73.900000000000006</v>
      </c>
      <c r="M3855" s="2">
        <v>10</v>
      </c>
      <c r="N3855" s="2">
        <v>7</v>
      </c>
      <c r="O3855" s="2">
        <v>27</v>
      </c>
      <c r="P3855" s="2">
        <v>18.899999999999999</v>
      </c>
      <c r="Q3855" s="2">
        <v>4</v>
      </c>
      <c r="R3855" s="2">
        <v>2.8</v>
      </c>
      <c r="S3855" s="2">
        <v>46</v>
      </c>
      <c r="T3855" s="2">
        <v>32.200000000000003</v>
      </c>
      <c r="U3855" s="2">
        <v>55</v>
      </c>
      <c r="V3855" s="2">
        <v>38.5</v>
      </c>
      <c r="W3855" s="2">
        <v>1</v>
      </c>
      <c r="X3855" s="2">
        <v>0.7</v>
      </c>
      <c r="Y3855" s="2">
        <v>38</v>
      </c>
      <c r="Z3855" s="2">
        <v>26.6</v>
      </c>
      <c r="AB3855" s="2">
        <v>1</v>
      </c>
      <c r="AC3855" s="2">
        <v>1</v>
      </c>
      <c r="AE3855" s="2">
        <v>143</v>
      </c>
      <c r="AF3855" s="2">
        <v>87</v>
      </c>
      <c r="AG3855" s="2">
        <v>60.8</v>
      </c>
      <c r="AH3855" s="2">
        <v>87</v>
      </c>
      <c r="AI3855" s="2">
        <v>60.8</v>
      </c>
      <c r="AJ3855" s="2">
        <v>60.8</v>
      </c>
      <c r="AK3855" s="2">
        <v>23</v>
      </c>
      <c r="AL3855" s="2">
        <v>16.100000000000001</v>
      </c>
      <c r="AM3855" s="2">
        <v>33</v>
      </c>
      <c r="AN3855" s="2">
        <v>23.1</v>
      </c>
      <c r="AO3855" s="2">
        <v>1</v>
      </c>
      <c r="AP3855" s="2">
        <v>0.7</v>
      </c>
      <c r="AQ3855" s="2">
        <v>60</v>
      </c>
      <c r="AR3855" s="2">
        <v>42</v>
      </c>
      <c r="AS3855" s="2">
        <v>26</v>
      </c>
      <c r="AT3855" s="2">
        <v>18.2</v>
      </c>
      <c r="AW3855" s="2">
        <v>56</v>
      </c>
      <c r="AX3855" s="2">
        <v>39.200000000000003</v>
      </c>
      <c r="AZ3855" s="2">
        <v>1</v>
      </c>
      <c r="BA3855" s="2">
        <v>1</v>
      </c>
      <c r="CA3855" s="2">
        <v>143</v>
      </c>
      <c r="CB3855" s="2">
        <v>99</v>
      </c>
      <c r="CC3855" s="2">
        <v>69.2</v>
      </c>
      <c r="CD3855" s="2">
        <v>99</v>
      </c>
      <c r="CE3855" s="2">
        <v>69.2</v>
      </c>
      <c r="CF3855" s="2">
        <v>69.2</v>
      </c>
      <c r="CG3855" s="2">
        <v>22</v>
      </c>
      <c r="CH3855" s="2">
        <v>15.4</v>
      </c>
      <c r="CI3855" s="2">
        <v>22</v>
      </c>
      <c r="CJ3855" s="2">
        <v>15.4</v>
      </c>
      <c r="CK3855" s="2">
        <v>1</v>
      </c>
      <c r="CL3855" s="2">
        <v>0.7</v>
      </c>
      <c r="CM3855" s="2">
        <v>46</v>
      </c>
      <c r="CN3855" s="2">
        <v>32.200000000000003</v>
      </c>
      <c r="CO3855" s="2">
        <v>52</v>
      </c>
      <c r="CP3855" s="2">
        <v>36.4</v>
      </c>
      <c r="CS3855" s="2">
        <v>44</v>
      </c>
      <c r="CT3855" s="2">
        <v>30.8</v>
      </c>
      <c r="CV3855" s="2">
        <v>1</v>
      </c>
      <c r="CW3855" s="2">
        <v>1</v>
      </c>
    </row>
    <row r="3856" spans="1:101" ht="12.75" customHeight="1" x14ac:dyDescent="0.2">
      <c r="A3856">
        <v>5</v>
      </c>
      <c r="B3856" s="2">
        <v>3803</v>
      </c>
      <c r="C3856" s="17">
        <v>2.67</v>
      </c>
      <c r="D3856" s="2">
        <v>2.94</v>
      </c>
      <c r="F3856" s="15">
        <v>2.6960000000000002</v>
      </c>
      <c r="G3856" s="17">
        <v>45</v>
      </c>
      <c r="H3856" s="2">
        <v>25</v>
      </c>
      <c r="I3856" s="2">
        <v>55.6</v>
      </c>
      <c r="J3856" s="2">
        <v>25</v>
      </c>
      <c r="K3856" s="2">
        <v>55.6</v>
      </c>
      <c r="L3856" s="2">
        <v>55.6</v>
      </c>
      <c r="M3856" s="2">
        <v>6</v>
      </c>
      <c r="N3856" s="2">
        <v>13.3</v>
      </c>
      <c r="O3856" s="2">
        <v>14</v>
      </c>
      <c r="P3856" s="2">
        <v>31.1</v>
      </c>
      <c r="Q3856" s="2">
        <v>1</v>
      </c>
      <c r="R3856" s="2">
        <v>2.2000000000000002</v>
      </c>
      <c r="S3856" s="2">
        <v>10</v>
      </c>
      <c r="T3856" s="2">
        <v>22.2</v>
      </c>
      <c r="U3856" s="2">
        <v>14</v>
      </c>
      <c r="V3856" s="2">
        <v>31.1</v>
      </c>
      <c r="Y3856" s="2">
        <v>20</v>
      </c>
      <c r="Z3856" s="2">
        <v>44.4</v>
      </c>
      <c r="AB3856" s="2">
        <v>2</v>
      </c>
      <c r="AE3856" s="2">
        <v>47</v>
      </c>
      <c r="AF3856" s="2">
        <v>35</v>
      </c>
      <c r="AG3856" s="2">
        <v>74.5</v>
      </c>
      <c r="AH3856" s="2">
        <v>35</v>
      </c>
      <c r="AI3856" s="2">
        <v>74.5</v>
      </c>
      <c r="AJ3856" s="2">
        <v>74.5</v>
      </c>
      <c r="AK3856" s="2">
        <v>8</v>
      </c>
      <c r="AL3856" s="2">
        <v>17</v>
      </c>
      <c r="AM3856" s="2">
        <v>4</v>
      </c>
      <c r="AN3856" s="2">
        <v>8.5</v>
      </c>
      <c r="AO3856" s="2">
        <v>1</v>
      </c>
      <c r="AP3856" s="2">
        <v>2.1</v>
      </c>
      <c r="AQ3856" s="2">
        <v>14</v>
      </c>
      <c r="AR3856" s="2">
        <v>29.8</v>
      </c>
      <c r="AS3856" s="2">
        <v>20</v>
      </c>
      <c r="AT3856" s="2">
        <v>42.6</v>
      </c>
      <c r="AW3856" s="2">
        <v>12</v>
      </c>
      <c r="AX3856" s="2">
        <v>25.5</v>
      </c>
      <c r="CA3856" s="2">
        <v>46</v>
      </c>
      <c r="CB3856" s="2">
        <v>33</v>
      </c>
      <c r="CC3856" s="2">
        <v>71.7</v>
      </c>
      <c r="CD3856" s="2">
        <v>33</v>
      </c>
      <c r="CE3856" s="2">
        <v>71.7</v>
      </c>
      <c r="CF3856" s="2">
        <v>71.7</v>
      </c>
      <c r="CG3856" s="2">
        <v>10</v>
      </c>
      <c r="CH3856" s="2">
        <v>21.7</v>
      </c>
      <c r="CI3856" s="2">
        <v>3</v>
      </c>
      <c r="CJ3856" s="2">
        <v>6.5</v>
      </c>
      <c r="CK3856" s="2">
        <v>1</v>
      </c>
      <c r="CL3856" s="2">
        <v>2.2000000000000002</v>
      </c>
      <c r="CM3856" s="2">
        <v>20</v>
      </c>
      <c r="CN3856" s="2">
        <v>43.5</v>
      </c>
      <c r="CO3856" s="2">
        <v>12</v>
      </c>
      <c r="CP3856" s="2">
        <v>26.1</v>
      </c>
      <c r="CS3856" s="2">
        <v>13</v>
      </c>
      <c r="CT3856" s="2">
        <v>28.3</v>
      </c>
      <c r="CV3856" s="2">
        <v>1</v>
      </c>
    </row>
    <row r="3857" spans="1:101" ht="12.75" customHeight="1" x14ac:dyDescent="0.2">
      <c r="A3857">
        <v>5</v>
      </c>
      <c r="B3857" s="2">
        <v>3808</v>
      </c>
      <c r="G3857" s="17">
        <v>2</v>
      </c>
      <c r="AE3857" s="2">
        <v>2</v>
      </c>
      <c r="CA3857" s="2">
        <v>2</v>
      </c>
    </row>
    <row r="3858" spans="1:101" ht="12.75" customHeight="1" x14ac:dyDescent="0.2">
      <c r="A3858">
        <v>5</v>
      </c>
      <c r="B3858" s="2">
        <v>3817</v>
      </c>
      <c r="C3858" s="17">
        <v>2.2599999999999998</v>
      </c>
      <c r="D3858" s="2">
        <v>1.93</v>
      </c>
      <c r="F3858" s="15">
        <v>1.68</v>
      </c>
      <c r="G3858" s="17">
        <v>84</v>
      </c>
      <c r="H3858" s="2">
        <v>33</v>
      </c>
      <c r="I3858" s="2">
        <v>39.299999999999997</v>
      </c>
      <c r="J3858" s="2">
        <v>33</v>
      </c>
      <c r="K3858" s="2">
        <v>39.299999999999997</v>
      </c>
      <c r="L3858" s="2">
        <v>39.299999999999997</v>
      </c>
      <c r="M3858" s="2">
        <v>14</v>
      </c>
      <c r="N3858" s="2">
        <v>16.7</v>
      </c>
      <c r="O3858" s="2">
        <v>37</v>
      </c>
      <c r="P3858" s="2">
        <v>44</v>
      </c>
      <c r="Q3858" s="2">
        <v>3</v>
      </c>
      <c r="R3858" s="2">
        <v>3.6</v>
      </c>
      <c r="S3858" s="2">
        <v>18</v>
      </c>
      <c r="T3858" s="2">
        <v>21.4</v>
      </c>
      <c r="U3858" s="2">
        <v>12</v>
      </c>
      <c r="V3858" s="2">
        <v>14.3</v>
      </c>
      <c r="Y3858" s="2">
        <v>51</v>
      </c>
      <c r="Z3858" s="2">
        <v>60.7</v>
      </c>
      <c r="AE3858" s="2">
        <v>84</v>
      </c>
      <c r="AF3858" s="2">
        <v>25</v>
      </c>
      <c r="AG3858" s="2">
        <v>29.8</v>
      </c>
      <c r="AH3858" s="2">
        <v>25</v>
      </c>
      <c r="AI3858" s="2">
        <v>29.8</v>
      </c>
      <c r="AJ3858" s="2">
        <v>29.8</v>
      </c>
      <c r="AK3858" s="2">
        <v>35</v>
      </c>
      <c r="AL3858" s="2">
        <v>41.7</v>
      </c>
      <c r="AM3858" s="2">
        <v>24</v>
      </c>
      <c r="AN3858" s="2">
        <v>28.6</v>
      </c>
      <c r="AQ3858" s="2">
        <v>21</v>
      </c>
      <c r="AR3858" s="2">
        <v>25</v>
      </c>
      <c r="AS3858" s="2">
        <v>4</v>
      </c>
      <c r="AT3858" s="2">
        <v>4.8</v>
      </c>
      <c r="AW3858" s="2">
        <v>59</v>
      </c>
      <c r="AX3858" s="2">
        <v>70.2</v>
      </c>
      <c r="CA3858" s="2">
        <v>84</v>
      </c>
      <c r="CB3858" s="2">
        <v>18</v>
      </c>
      <c r="CC3858" s="2">
        <v>21.4</v>
      </c>
      <c r="CD3858" s="2">
        <v>18</v>
      </c>
      <c r="CE3858" s="2">
        <v>21.4</v>
      </c>
      <c r="CF3858" s="2">
        <v>21.4</v>
      </c>
      <c r="CG3858" s="2">
        <v>48</v>
      </c>
      <c r="CH3858" s="2">
        <v>57.1</v>
      </c>
      <c r="CI3858" s="2">
        <v>18</v>
      </c>
      <c r="CJ3858" s="2">
        <v>21.4</v>
      </c>
      <c r="CM3858" s="2">
        <v>15</v>
      </c>
      <c r="CN3858" s="2">
        <v>17.899999999999999</v>
      </c>
      <c r="CO3858" s="2">
        <v>3</v>
      </c>
      <c r="CP3858" s="2">
        <v>3.6</v>
      </c>
      <c r="CS3858" s="2">
        <v>66</v>
      </c>
      <c r="CT3858" s="2">
        <v>78.599999999999994</v>
      </c>
    </row>
    <row r="3859" spans="1:101" ht="12.75" customHeight="1" x14ac:dyDescent="0.2">
      <c r="A3859">
        <v>5</v>
      </c>
      <c r="B3859" s="2">
        <v>3819</v>
      </c>
      <c r="G3859" s="17">
        <v>1</v>
      </c>
      <c r="CA3859" s="2">
        <v>1</v>
      </c>
    </row>
    <row r="3860" spans="1:101" ht="12.75" customHeight="1" x14ac:dyDescent="0.2">
      <c r="A3860">
        <v>5</v>
      </c>
      <c r="B3860" s="2">
        <v>3822</v>
      </c>
      <c r="C3860" s="17">
        <v>2.64</v>
      </c>
      <c r="D3860" s="2">
        <v>1.99</v>
      </c>
      <c r="F3860" s="15">
        <v>2.27</v>
      </c>
      <c r="G3860" s="17">
        <v>88</v>
      </c>
      <c r="H3860" s="2">
        <v>44</v>
      </c>
      <c r="I3860" s="2">
        <v>50</v>
      </c>
      <c r="J3860" s="2">
        <v>44</v>
      </c>
      <c r="K3860" s="2">
        <v>50</v>
      </c>
      <c r="L3860" s="2">
        <v>50</v>
      </c>
      <c r="M3860" s="2">
        <v>11</v>
      </c>
      <c r="N3860" s="2">
        <v>12.5</v>
      </c>
      <c r="O3860" s="2">
        <v>33</v>
      </c>
      <c r="P3860" s="2">
        <v>37.5</v>
      </c>
      <c r="Q3860" s="2">
        <v>1</v>
      </c>
      <c r="R3860" s="2">
        <v>1.1000000000000001</v>
      </c>
      <c r="S3860" s="2">
        <v>17</v>
      </c>
      <c r="T3860" s="2">
        <v>19.3</v>
      </c>
      <c r="U3860" s="2">
        <v>26</v>
      </c>
      <c r="V3860" s="2">
        <v>29.5</v>
      </c>
      <c r="Y3860" s="2">
        <v>44</v>
      </c>
      <c r="Z3860" s="2">
        <v>50</v>
      </c>
      <c r="AB3860" s="2">
        <v>2</v>
      </c>
      <c r="AE3860" s="2">
        <v>88</v>
      </c>
      <c r="AF3860" s="2">
        <v>30</v>
      </c>
      <c r="AG3860" s="2">
        <v>34.1</v>
      </c>
      <c r="AH3860" s="2">
        <v>30</v>
      </c>
      <c r="AI3860" s="2">
        <v>34.1</v>
      </c>
      <c r="AJ3860" s="2">
        <v>34.1</v>
      </c>
      <c r="AK3860" s="2">
        <v>35</v>
      </c>
      <c r="AL3860" s="2">
        <v>39.799999999999997</v>
      </c>
      <c r="AM3860" s="2">
        <v>23</v>
      </c>
      <c r="AN3860" s="2">
        <v>26.1</v>
      </c>
      <c r="AQ3860" s="2">
        <v>26</v>
      </c>
      <c r="AR3860" s="2">
        <v>29.5</v>
      </c>
      <c r="AS3860" s="2">
        <v>4</v>
      </c>
      <c r="AT3860" s="2">
        <v>4.5</v>
      </c>
      <c r="AW3860" s="2">
        <v>58</v>
      </c>
      <c r="AX3860" s="2">
        <v>65.900000000000006</v>
      </c>
      <c r="AY3860" s="2">
        <v>1</v>
      </c>
      <c r="AZ3860" s="2">
        <v>1</v>
      </c>
      <c r="CA3860" s="2">
        <v>88</v>
      </c>
      <c r="CB3860" s="2">
        <v>43</v>
      </c>
      <c r="CC3860" s="2">
        <v>48.9</v>
      </c>
      <c r="CD3860" s="2">
        <v>43</v>
      </c>
      <c r="CE3860" s="2">
        <v>48.9</v>
      </c>
      <c r="CF3860" s="2">
        <v>48.9</v>
      </c>
      <c r="CG3860" s="2">
        <v>28</v>
      </c>
      <c r="CH3860" s="2">
        <v>31.8</v>
      </c>
      <c r="CI3860" s="2">
        <v>17</v>
      </c>
      <c r="CJ3860" s="2">
        <v>19.3</v>
      </c>
      <c r="CM3860" s="2">
        <v>34</v>
      </c>
      <c r="CN3860" s="2">
        <v>38.6</v>
      </c>
      <c r="CO3860" s="2">
        <v>9</v>
      </c>
      <c r="CP3860" s="2">
        <v>10.199999999999999</v>
      </c>
      <c r="CS3860" s="2">
        <v>45</v>
      </c>
      <c r="CT3860" s="2">
        <v>51.1</v>
      </c>
      <c r="CV3860" s="2">
        <v>2</v>
      </c>
    </row>
    <row r="3861" spans="1:101" ht="12.75" customHeight="1" x14ac:dyDescent="0.2">
      <c r="A3861">
        <v>5</v>
      </c>
      <c r="B3861" s="2">
        <v>3823</v>
      </c>
      <c r="C3861" s="17">
        <v>2.85</v>
      </c>
      <c r="D3861" s="2">
        <v>2.44</v>
      </c>
      <c r="F3861" s="15">
        <v>2.895</v>
      </c>
      <c r="G3861" s="17">
        <v>68</v>
      </c>
      <c r="H3861" s="2">
        <v>43</v>
      </c>
      <c r="I3861" s="2">
        <v>63.2</v>
      </c>
      <c r="J3861" s="2">
        <v>43</v>
      </c>
      <c r="K3861" s="2">
        <v>63.2</v>
      </c>
      <c r="L3861" s="2">
        <v>63.2</v>
      </c>
      <c r="M3861" s="2">
        <v>5</v>
      </c>
      <c r="N3861" s="2">
        <v>7.4</v>
      </c>
      <c r="O3861" s="2">
        <v>20</v>
      </c>
      <c r="P3861" s="2">
        <v>29.4</v>
      </c>
      <c r="S3861" s="2">
        <v>23</v>
      </c>
      <c r="T3861" s="2">
        <v>33.799999999999997</v>
      </c>
      <c r="U3861" s="2">
        <v>20</v>
      </c>
      <c r="V3861" s="2">
        <v>29.4</v>
      </c>
      <c r="Y3861" s="2">
        <v>25</v>
      </c>
      <c r="Z3861" s="2">
        <v>36.799999999999997</v>
      </c>
      <c r="AC3861" s="2">
        <v>1</v>
      </c>
      <c r="AE3861" s="2">
        <v>68</v>
      </c>
      <c r="AF3861" s="2">
        <v>36</v>
      </c>
      <c r="AG3861" s="2">
        <v>52.9</v>
      </c>
      <c r="AH3861" s="2">
        <v>36</v>
      </c>
      <c r="AI3861" s="2">
        <v>52.9</v>
      </c>
      <c r="AJ3861" s="2">
        <v>52.9</v>
      </c>
      <c r="AK3861" s="2">
        <v>12</v>
      </c>
      <c r="AL3861" s="2">
        <v>17.600000000000001</v>
      </c>
      <c r="AM3861" s="2">
        <v>20</v>
      </c>
      <c r="AN3861" s="2">
        <v>29.4</v>
      </c>
      <c r="AQ3861" s="2">
        <v>30</v>
      </c>
      <c r="AR3861" s="2">
        <v>44.1</v>
      </c>
      <c r="AS3861" s="2">
        <v>6</v>
      </c>
      <c r="AT3861" s="2">
        <v>8.8000000000000007</v>
      </c>
      <c r="AW3861" s="2">
        <v>32</v>
      </c>
      <c r="AX3861" s="2">
        <v>47.1</v>
      </c>
      <c r="BA3861" s="2">
        <v>1</v>
      </c>
      <c r="CA3861" s="2">
        <v>68</v>
      </c>
      <c r="CB3861" s="2">
        <v>50</v>
      </c>
      <c r="CC3861" s="2">
        <v>73.5</v>
      </c>
      <c r="CD3861" s="2">
        <v>50</v>
      </c>
      <c r="CE3861" s="2">
        <v>73.5</v>
      </c>
      <c r="CF3861" s="2">
        <v>73.5</v>
      </c>
      <c r="CG3861" s="2">
        <v>9</v>
      </c>
      <c r="CH3861" s="2">
        <v>13.2</v>
      </c>
      <c r="CI3861" s="2">
        <v>9</v>
      </c>
      <c r="CJ3861" s="2">
        <v>13.2</v>
      </c>
      <c r="CM3861" s="2">
        <v>30</v>
      </c>
      <c r="CN3861" s="2">
        <v>44.1</v>
      </c>
      <c r="CO3861" s="2">
        <v>20</v>
      </c>
      <c r="CP3861" s="2">
        <v>29.4</v>
      </c>
      <c r="CS3861" s="2">
        <v>18</v>
      </c>
      <c r="CT3861" s="2">
        <v>26.5</v>
      </c>
      <c r="CW3861" s="2">
        <v>1</v>
      </c>
    </row>
    <row r="3862" spans="1:101" ht="12.75" customHeight="1" x14ac:dyDescent="0.2">
      <c r="A3862">
        <v>5</v>
      </c>
      <c r="B3862" s="2">
        <v>3825</v>
      </c>
      <c r="C3862" s="17">
        <v>2.96</v>
      </c>
      <c r="D3862" s="2">
        <v>2.84</v>
      </c>
      <c r="F3862" s="15">
        <v>2.8710000000000004</v>
      </c>
      <c r="G3862" s="17">
        <v>91</v>
      </c>
      <c r="H3862" s="2">
        <v>67</v>
      </c>
      <c r="I3862" s="2">
        <v>73.599999999999994</v>
      </c>
      <c r="J3862" s="2">
        <v>67</v>
      </c>
      <c r="K3862" s="2">
        <v>73.599999999999994</v>
      </c>
      <c r="L3862" s="2">
        <v>73.599999999999994</v>
      </c>
      <c r="M3862" s="2">
        <v>3</v>
      </c>
      <c r="N3862" s="2">
        <v>3.3</v>
      </c>
      <c r="O3862" s="2">
        <v>21</v>
      </c>
      <c r="P3862" s="2">
        <v>23.1</v>
      </c>
      <c r="Q3862" s="2">
        <v>3</v>
      </c>
      <c r="R3862" s="2">
        <v>3.3</v>
      </c>
      <c r="S3862" s="2">
        <v>32</v>
      </c>
      <c r="T3862" s="2">
        <v>35.200000000000003</v>
      </c>
      <c r="U3862" s="2">
        <v>32</v>
      </c>
      <c r="V3862" s="2">
        <v>35.200000000000003</v>
      </c>
      <c r="Y3862" s="2">
        <v>24</v>
      </c>
      <c r="Z3862" s="2">
        <v>26.4</v>
      </c>
      <c r="AE3862" s="2">
        <v>91</v>
      </c>
      <c r="AF3862" s="2">
        <v>66</v>
      </c>
      <c r="AG3862" s="2">
        <v>72.5</v>
      </c>
      <c r="AH3862" s="2">
        <v>66</v>
      </c>
      <c r="AI3862" s="2">
        <v>72.5</v>
      </c>
      <c r="AJ3862" s="2">
        <v>72.5</v>
      </c>
      <c r="AK3862" s="2">
        <v>5</v>
      </c>
      <c r="AL3862" s="2">
        <v>5.5</v>
      </c>
      <c r="AM3862" s="2">
        <v>20</v>
      </c>
      <c r="AN3862" s="2">
        <v>22</v>
      </c>
      <c r="AO3862" s="2">
        <v>1</v>
      </c>
      <c r="AP3862" s="2">
        <v>1.1000000000000001</v>
      </c>
      <c r="AQ3862" s="2">
        <v>47</v>
      </c>
      <c r="AR3862" s="2">
        <v>51.6</v>
      </c>
      <c r="AS3862" s="2">
        <v>18</v>
      </c>
      <c r="AT3862" s="2">
        <v>19.8</v>
      </c>
      <c r="AW3862" s="2">
        <v>25</v>
      </c>
      <c r="AX3862" s="2">
        <v>27.5</v>
      </c>
      <c r="CA3862" s="2">
        <v>91</v>
      </c>
      <c r="CB3862" s="2">
        <v>67</v>
      </c>
      <c r="CC3862" s="2">
        <v>73.599999999999994</v>
      </c>
      <c r="CD3862" s="2">
        <v>67</v>
      </c>
      <c r="CE3862" s="2">
        <v>73.599999999999994</v>
      </c>
      <c r="CF3862" s="2">
        <v>73.599999999999994</v>
      </c>
      <c r="CG3862" s="2">
        <v>10</v>
      </c>
      <c r="CH3862" s="2">
        <v>11</v>
      </c>
      <c r="CI3862" s="2">
        <v>14</v>
      </c>
      <c r="CJ3862" s="2">
        <v>15.4</v>
      </c>
      <c r="CK3862" s="2">
        <v>2</v>
      </c>
      <c r="CL3862" s="2">
        <v>2.2000000000000002</v>
      </c>
      <c r="CM3862" s="2">
        <v>37</v>
      </c>
      <c r="CN3862" s="2">
        <v>40.700000000000003</v>
      </c>
      <c r="CO3862" s="2">
        <v>28</v>
      </c>
      <c r="CP3862" s="2">
        <v>30.8</v>
      </c>
      <c r="CS3862" s="2">
        <v>24</v>
      </c>
      <c r="CT3862" s="2">
        <v>26.4</v>
      </c>
    </row>
    <row r="3863" spans="1:101" ht="12.75" customHeight="1" x14ac:dyDescent="0.2">
      <c r="A3863">
        <v>5</v>
      </c>
      <c r="B3863" s="2">
        <v>3827</v>
      </c>
      <c r="C3863" s="17">
        <v>3.39</v>
      </c>
      <c r="D3863" s="2">
        <v>2.99</v>
      </c>
      <c r="F3863" s="15">
        <v>3.0159999999999996</v>
      </c>
      <c r="G3863" s="17">
        <v>247</v>
      </c>
      <c r="H3863" s="2">
        <v>207</v>
      </c>
      <c r="I3863" s="2">
        <v>83.5</v>
      </c>
      <c r="J3863" s="2">
        <v>207</v>
      </c>
      <c r="K3863" s="2">
        <v>83.5</v>
      </c>
      <c r="L3863" s="2">
        <v>83.8</v>
      </c>
      <c r="M3863" s="2">
        <v>7</v>
      </c>
      <c r="N3863" s="2">
        <v>2.8</v>
      </c>
      <c r="O3863" s="2">
        <v>33</v>
      </c>
      <c r="P3863" s="2">
        <v>13.3</v>
      </c>
      <c r="S3863" s="2">
        <v>61</v>
      </c>
      <c r="T3863" s="2">
        <v>24.6</v>
      </c>
      <c r="U3863" s="2">
        <v>146</v>
      </c>
      <c r="V3863" s="2">
        <v>58.9</v>
      </c>
      <c r="W3863" s="2">
        <v>1</v>
      </c>
      <c r="X3863" s="2">
        <v>0.4</v>
      </c>
      <c r="Y3863" s="2">
        <v>41</v>
      </c>
      <c r="Z3863" s="2">
        <v>16.5</v>
      </c>
      <c r="AB3863" s="2">
        <v>2</v>
      </c>
      <c r="AE3863" s="2">
        <v>247</v>
      </c>
      <c r="AF3863" s="2">
        <v>182</v>
      </c>
      <c r="AG3863" s="2">
        <v>73.400000000000006</v>
      </c>
      <c r="AH3863" s="2">
        <v>182</v>
      </c>
      <c r="AI3863" s="2">
        <v>73.400000000000006</v>
      </c>
      <c r="AJ3863" s="2">
        <v>73.7</v>
      </c>
      <c r="AK3863" s="2">
        <v>23</v>
      </c>
      <c r="AL3863" s="2">
        <v>9.3000000000000007</v>
      </c>
      <c r="AM3863" s="2">
        <v>42</v>
      </c>
      <c r="AN3863" s="2">
        <v>16.899999999999999</v>
      </c>
      <c r="AQ3863" s="2">
        <v>94</v>
      </c>
      <c r="AR3863" s="2">
        <v>37.9</v>
      </c>
      <c r="AS3863" s="2">
        <v>88</v>
      </c>
      <c r="AT3863" s="2">
        <v>35.5</v>
      </c>
      <c r="AU3863" s="2">
        <v>1</v>
      </c>
      <c r="AV3863" s="2">
        <v>0.4</v>
      </c>
      <c r="AW3863" s="2">
        <v>66</v>
      </c>
      <c r="AX3863" s="2">
        <v>26.6</v>
      </c>
      <c r="AZ3863" s="2">
        <v>2</v>
      </c>
      <c r="CA3863" s="2">
        <v>247</v>
      </c>
      <c r="CB3863" s="2">
        <v>189</v>
      </c>
      <c r="CC3863" s="2">
        <v>76.2</v>
      </c>
      <c r="CD3863" s="2">
        <v>189</v>
      </c>
      <c r="CE3863" s="2">
        <v>76.2</v>
      </c>
      <c r="CF3863" s="2">
        <v>76.5</v>
      </c>
      <c r="CG3863" s="2">
        <v>25</v>
      </c>
      <c r="CH3863" s="2">
        <v>10.1</v>
      </c>
      <c r="CI3863" s="2">
        <v>33</v>
      </c>
      <c r="CJ3863" s="2">
        <v>13.3</v>
      </c>
      <c r="CM3863" s="2">
        <v>99</v>
      </c>
      <c r="CN3863" s="2">
        <v>39.9</v>
      </c>
      <c r="CO3863" s="2">
        <v>90</v>
      </c>
      <c r="CP3863" s="2">
        <v>36.299999999999997</v>
      </c>
      <c r="CQ3863" s="2">
        <v>1</v>
      </c>
      <c r="CR3863" s="2">
        <v>0.4</v>
      </c>
      <c r="CS3863" s="2">
        <v>59</v>
      </c>
      <c r="CT3863" s="2">
        <v>23.8</v>
      </c>
      <c r="CV3863" s="2">
        <v>2</v>
      </c>
    </row>
    <row r="3864" spans="1:101" ht="12.75" customHeight="1" x14ac:dyDescent="0.2">
      <c r="A3864">
        <v>5</v>
      </c>
      <c r="B3864" s="2">
        <v>3829</v>
      </c>
    </row>
    <row r="3865" spans="1:101" ht="12.75" customHeight="1" x14ac:dyDescent="0.2">
      <c r="A3865">
        <v>5</v>
      </c>
      <c r="B3865" s="2">
        <v>3848</v>
      </c>
      <c r="C3865" s="17">
        <v>3.18</v>
      </c>
      <c r="D3865" s="2">
        <v>2.66</v>
      </c>
      <c r="F3865" s="15">
        <v>2.8380000000000001</v>
      </c>
      <c r="G3865" s="17">
        <v>68</v>
      </c>
      <c r="H3865" s="2">
        <v>53</v>
      </c>
      <c r="I3865" s="2">
        <v>77.900000000000006</v>
      </c>
      <c r="J3865" s="2">
        <v>53</v>
      </c>
      <c r="K3865" s="2">
        <v>77.900000000000006</v>
      </c>
      <c r="L3865" s="2">
        <v>77.900000000000006</v>
      </c>
      <c r="M3865" s="2">
        <v>2</v>
      </c>
      <c r="N3865" s="2">
        <v>2.9</v>
      </c>
      <c r="O3865" s="2">
        <v>13</v>
      </c>
      <c r="P3865" s="2">
        <v>19.100000000000001</v>
      </c>
      <c r="S3865" s="2">
        <v>24</v>
      </c>
      <c r="T3865" s="2">
        <v>35.299999999999997</v>
      </c>
      <c r="U3865" s="2">
        <v>29</v>
      </c>
      <c r="V3865" s="2">
        <v>42.6</v>
      </c>
      <c r="Y3865" s="2">
        <v>15</v>
      </c>
      <c r="Z3865" s="2">
        <v>22.1</v>
      </c>
      <c r="AB3865" s="2">
        <v>1</v>
      </c>
      <c r="AE3865" s="2">
        <v>68</v>
      </c>
      <c r="AF3865" s="2">
        <v>40</v>
      </c>
      <c r="AG3865" s="2">
        <v>58.8</v>
      </c>
      <c r="AH3865" s="2">
        <v>40</v>
      </c>
      <c r="AI3865" s="2">
        <v>58.8</v>
      </c>
      <c r="AJ3865" s="2">
        <v>58.8</v>
      </c>
      <c r="AK3865" s="2">
        <v>10</v>
      </c>
      <c r="AL3865" s="2">
        <v>14.7</v>
      </c>
      <c r="AM3865" s="2">
        <v>18</v>
      </c>
      <c r="AN3865" s="2">
        <v>26.5</v>
      </c>
      <c r="AQ3865" s="2">
        <v>25</v>
      </c>
      <c r="AR3865" s="2">
        <v>36.799999999999997</v>
      </c>
      <c r="AS3865" s="2">
        <v>15</v>
      </c>
      <c r="AT3865" s="2">
        <v>22.1</v>
      </c>
      <c r="AW3865" s="2">
        <v>28</v>
      </c>
      <c r="AX3865" s="2">
        <v>41.2</v>
      </c>
      <c r="AZ3865" s="2">
        <v>1</v>
      </c>
      <c r="CA3865" s="2">
        <v>68</v>
      </c>
      <c r="CB3865" s="2">
        <v>47</v>
      </c>
      <c r="CC3865" s="2">
        <v>69.099999999999994</v>
      </c>
      <c r="CD3865" s="2">
        <v>47</v>
      </c>
      <c r="CE3865" s="2">
        <v>69.099999999999994</v>
      </c>
      <c r="CF3865" s="2">
        <v>69.099999999999994</v>
      </c>
      <c r="CG3865" s="2">
        <v>7</v>
      </c>
      <c r="CH3865" s="2">
        <v>10.3</v>
      </c>
      <c r="CI3865" s="2">
        <v>14</v>
      </c>
      <c r="CJ3865" s="2">
        <v>20.6</v>
      </c>
      <c r="CM3865" s="2">
        <v>30</v>
      </c>
      <c r="CN3865" s="2">
        <v>44.1</v>
      </c>
      <c r="CO3865" s="2">
        <v>17</v>
      </c>
      <c r="CP3865" s="2">
        <v>25</v>
      </c>
      <c r="CS3865" s="2">
        <v>21</v>
      </c>
      <c r="CT3865" s="2">
        <v>30.9</v>
      </c>
      <c r="CV3865" s="2">
        <v>1</v>
      </c>
    </row>
    <row r="3866" spans="1:101" ht="12.75" customHeight="1" x14ac:dyDescent="0.2">
      <c r="A3866">
        <v>5</v>
      </c>
      <c r="B3866" s="2">
        <v>3856</v>
      </c>
    </row>
    <row r="3867" spans="1:101" ht="12.75" customHeight="1" x14ac:dyDescent="0.2">
      <c r="A3867">
        <v>5</v>
      </c>
      <c r="B3867" s="2">
        <v>3861</v>
      </c>
      <c r="G3867" s="17">
        <v>2</v>
      </c>
      <c r="AE3867" s="2">
        <v>2</v>
      </c>
      <c r="CA3867" s="2">
        <v>2</v>
      </c>
    </row>
    <row r="3868" spans="1:101" ht="12.75" customHeight="1" x14ac:dyDescent="0.2">
      <c r="A3868">
        <v>5</v>
      </c>
      <c r="B3868" s="2">
        <v>3874</v>
      </c>
      <c r="C3868" s="17">
        <v>3.07</v>
      </c>
      <c r="D3868" s="2">
        <v>2.4700000000000002</v>
      </c>
      <c r="F3868" s="15">
        <v>2.9360000000000004</v>
      </c>
      <c r="G3868" s="17">
        <v>15</v>
      </c>
      <c r="H3868" s="2">
        <v>9</v>
      </c>
      <c r="I3868" s="2">
        <v>60</v>
      </c>
      <c r="J3868" s="2">
        <v>9</v>
      </c>
      <c r="K3868" s="2">
        <v>60</v>
      </c>
      <c r="L3868" s="2">
        <v>60</v>
      </c>
      <c r="M3868" s="2">
        <v>1</v>
      </c>
      <c r="N3868" s="2">
        <v>6.7</v>
      </c>
      <c r="O3868" s="2">
        <v>5</v>
      </c>
      <c r="P3868" s="2">
        <v>33.299999999999997</v>
      </c>
      <c r="S3868" s="2">
        <v>1</v>
      </c>
      <c r="T3868" s="2">
        <v>6.7</v>
      </c>
      <c r="U3868" s="2">
        <v>8</v>
      </c>
      <c r="V3868" s="2">
        <v>53.3</v>
      </c>
      <c r="Y3868" s="2">
        <v>6</v>
      </c>
      <c r="Z3868" s="2">
        <v>40</v>
      </c>
      <c r="AE3868" s="2">
        <v>15</v>
      </c>
      <c r="AF3868" s="2">
        <v>8</v>
      </c>
      <c r="AG3868" s="2">
        <v>53.3</v>
      </c>
      <c r="AH3868" s="2">
        <v>8</v>
      </c>
      <c r="AI3868" s="2">
        <v>53.3</v>
      </c>
      <c r="AJ3868" s="2">
        <v>53.3</v>
      </c>
      <c r="AK3868" s="2">
        <v>4</v>
      </c>
      <c r="AL3868" s="2">
        <v>26.7</v>
      </c>
      <c r="AM3868" s="2">
        <v>3</v>
      </c>
      <c r="AN3868" s="2">
        <v>20</v>
      </c>
      <c r="AQ3868" s="2">
        <v>5</v>
      </c>
      <c r="AR3868" s="2">
        <v>33.299999999999997</v>
      </c>
      <c r="AS3868" s="2">
        <v>3</v>
      </c>
      <c r="AT3868" s="2">
        <v>20</v>
      </c>
      <c r="AW3868" s="2">
        <v>7</v>
      </c>
      <c r="AX3868" s="2">
        <v>46.7</v>
      </c>
      <c r="CA3868" s="2">
        <v>15</v>
      </c>
      <c r="CB3868" s="2">
        <v>11</v>
      </c>
      <c r="CC3868" s="2">
        <v>73.3</v>
      </c>
      <c r="CD3868" s="2">
        <v>11</v>
      </c>
      <c r="CE3868" s="2">
        <v>73.3</v>
      </c>
      <c r="CF3868" s="2">
        <v>73.3</v>
      </c>
      <c r="CG3868" s="2">
        <v>1</v>
      </c>
      <c r="CH3868" s="2">
        <v>6.7</v>
      </c>
      <c r="CI3868" s="2">
        <v>3</v>
      </c>
      <c r="CJ3868" s="2">
        <v>20</v>
      </c>
      <c r="CM3868" s="2">
        <v>7</v>
      </c>
      <c r="CN3868" s="2">
        <v>46.7</v>
      </c>
      <c r="CO3868" s="2">
        <v>4</v>
      </c>
      <c r="CP3868" s="2">
        <v>26.7</v>
      </c>
      <c r="CS3868" s="2">
        <v>4</v>
      </c>
      <c r="CT3868" s="2">
        <v>26.7</v>
      </c>
    </row>
    <row r="3869" spans="1:101" ht="12.75" customHeight="1" x14ac:dyDescent="0.2">
      <c r="A3869">
        <v>5</v>
      </c>
      <c r="B3869" s="2">
        <v>3896</v>
      </c>
      <c r="C3869" s="17">
        <v>3.15</v>
      </c>
      <c r="D3869" s="2">
        <v>2.78</v>
      </c>
      <c r="F3869" s="15">
        <v>2.9210000000000003</v>
      </c>
      <c r="G3869" s="17">
        <v>73</v>
      </c>
      <c r="H3869" s="2">
        <v>57</v>
      </c>
      <c r="I3869" s="2">
        <v>78.099999999999994</v>
      </c>
      <c r="J3869" s="2">
        <v>57</v>
      </c>
      <c r="K3869" s="2">
        <v>78.099999999999994</v>
      </c>
      <c r="L3869" s="2">
        <v>78.099999999999994</v>
      </c>
      <c r="M3869" s="2">
        <v>7</v>
      </c>
      <c r="N3869" s="2">
        <v>9.6</v>
      </c>
      <c r="O3869" s="2">
        <v>9</v>
      </c>
      <c r="P3869" s="2">
        <v>12.3</v>
      </c>
      <c r="S3869" s="2">
        <v>23</v>
      </c>
      <c r="T3869" s="2">
        <v>31.5</v>
      </c>
      <c r="U3869" s="2">
        <v>34</v>
      </c>
      <c r="V3869" s="2">
        <v>46.6</v>
      </c>
      <c r="Y3869" s="2">
        <v>16</v>
      </c>
      <c r="Z3869" s="2">
        <v>21.9</v>
      </c>
      <c r="AB3869" s="2">
        <v>1</v>
      </c>
      <c r="AE3869" s="2">
        <v>73</v>
      </c>
      <c r="AF3869" s="2">
        <v>48</v>
      </c>
      <c r="AG3869" s="2">
        <v>65.8</v>
      </c>
      <c r="AH3869" s="2">
        <v>48</v>
      </c>
      <c r="AI3869" s="2">
        <v>65.8</v>
      </c>
      <c r="AJ3869" s="2">
        <v>65.8</v>
      </c>
      <c r="AK3869" s="2">
        <v>11</v>
      </c>
      <c r="AL3869" s="2">
        <v>15.1</v>
      </c>
      <c r="AM3869" s="2">
        <v>14</v>
      </c>
      <c r="AN3869" s="2">
        <v>19.2</v>
      </c>
      <c r="AQ3869" s="2">
        <v>28</v>
      </c>
      <c r="AR3869" s="2">
        <v>38.4</v>
      </c>
      <c r="AS3869" s="2">
        <v>20</v>
      </c>
      <c r="AT3869" s="2">
        <v>27.4</v>
      </c>
      <c r="AW3869" s="2">
        <v>25</v>
      </c>
      <c r="AX3869" s="2">
        <v>34.200000000000003</v>
      </c>
      <c r="AZ3869" s="2">
        <v>1</v>
      </c>
      <c r="CA3869" s="2">
        <v>74</v>
      </c>
      <c r="CB3869" s="2">
        <v>54</v>
      </c>
      <c r="CC3869" s="2">
        <v>73</v>
      </c>
      <c r="CD3869" s="2">
        <v>54</v>
      </c>
      <c r="CE3869" s="2">
        <v>73</v>
      </c>
      <c r="CF3869" s="2">
        <v>73</v>
      </c>
      <c r="CG3869" s="2">
        <v>9</v>
      </c>
      <c r="CH3869" s="2">
        <v>12.2</v>
      </c>
      <c r="CI3869" s="2">
        <v>11</v>
      </c>
      <c r="CJ3869" s="2">
        <v>14.9</v>
      </c>
      <c r="CM3869" s="2">
        <v>31</v>
      </c>
      <c r="CN3869" s="2">
        <v>41.9</v>
      </c>
      <c r="CO3869" s="2">
        <v>23</v>
      </c>
      <c r="CP3869" s="2">
        <v>31.1</v>
      </c>
      <c r="CS3869" s="2">
        <v>20</v>
      </c>
      <c r="CT3869" s="2">
        <v>27</v>
      </c>
    </row>
    <row r="3870" spans="1:101" ht="12.75" customHeight="1" x14ac:dyDescent="0.2">
      <c r="A3870">
        <v>5</v>
      </c>
      <c r="B3870" s="2">
        <v>3898</v>
      </c>
      <c r="C3870" s="17">
        <v>3.4</v>
      </c>
      <c r="D3870" s="2">
        <v>3.02</v>
      </c>
      <c r="F3870" s="15">
        <v>2.9630000000000001</v>
      </c>
      <c r="G3870" s="17">
        <v>53</v>
      </c>
      <c r="H3870" s="2">
        <v>45</v>
      </c>
      <c r="I3870" s="2">
        <v>84.9</v>
      </c>
      <c r="J3870" s="2">
        <v>45</v>
      </c>
      <c r="K3870" s="2">
        <v>84.9</v>
      </c>
      <c r="L3870" s="2">
        <v>84.9</v>
      </c>
      <c r="O3870" s="2">
        <v>8</v>
      </c>
      <c r="P3870" s="2">
        <v>15.1</v>
      </c>
      <c r="S3870" s="2">
        <v>16</v>
      </c>
      <c r="T3870" s="2">
        <v>30.2</v>
      </c>
      <c r="U3870" s="2">
        <v>29</v>
      </c>
      <c r="V3870" s="2">
        <v>54.7</v>
      </c>
      <c r="Y3870" s="2">
        <v>8</v>
      </c>
      <c r="Z3870" s="2">
        <v>15.1</v>
      </c>
      <c r="AE3870" s="2">
        <v>53</v>
      </c>
      <c r="AF3870" s="2">
        <v>41</v>
      </c>
      <c r="AG3870" s="2">
        <v>77.400000000000006</v>
      </c>
      <c r="AH3870" s="2">
        <v>41</v>
      </c>
      <c r="AI3870" s="2">
        <v>77.400000000000006</v>
      </c>
      <c r="AJ3870" s="2">
        <v>77.400000000000006</v>
      </c>
      <c r="AK3870" s="2">
        <v>1</v>
      </c>
      <c r="AL3870" s="2">
        <v>1.9</v>
      </c>
      <c r="AM3870" s="2">
        <v>11</v>
      </c>
      <c r="AN3870" s="2">
        <v>20.8</v>
      </c>
      <c r="AQ3870" s="2">
        <v>27</v>
      </c>
      <c r="AR3870" s="2">
        <v>50.9</v>
      </c>
      <c r="AS3870" s="2">
        <v>14</v>
      </c>
      <c r="AT3870" s="2">
        <v>26.4</v>
      </c>
      <c r="AW3870" s="2">
        <v>12</v>
      </c>
      <c r="AX3870" s="2">
        <v>22.6</v>
      </c>
      <c r="CA3870" s="2">
        <v>53</v>
      </c>
      <c r="CB3870" s="2">
        <v>41</v>
      </c>
      <c r="CC3870" s="2">
        <v>77.400000000000006</v>
      </c>
      <c r="CD3870" s="2">
        <v>41</v>
      </c>
      <c r="CE3870" s="2">
        <v>77.400000000000006</v>
      </c>
      <c r="CF3870" s="2">
        <v>77.400000000000006</v>
      </c>
      <c r="CG3870" s="2">
        <v>5</v>
      </c>
      <c r="CH3870" s="2">
        <v>9.4</v>
      </c>
      <c r="CI3870" s="2">
        <v>7</v>
      </c>
      <c r="CJ3870" s="2">
        <v>13.2</v>
      </c>
      <c r="CM3870" s="2">
        <v>26</v>
      </c>
      <c r="CN3870" s="2">
        <v>49.1</v>
      </c>
      <c r="CO3870" s="2">
        <v>15</v>
      </c>
      <c r="CP3870" s="2">
        <v>28.3</v>
      </c>
      <c r="CS3870" s="2">
        <v>12</v>
      </c>
      <c r="CT3870" s="2">
        <v>22.6</v>
      </c>
    </row>
    <row r="3871" spans="1:101" ht="12.75" customHeight="1" x14ac:dyDescent="0.2">
      <c r="A3871">
        <v>5</v>
      </c>
      <c r="B3871" s="2">
        <v>3902</v>
      </c>
      <c r="G3871" s="17">
        <v>1</v>
      </c>
      <c r="AE3871" s="2">
        <v>1</v>
      </c>
      <c r="CA3871" s="2">
        <v>1</v>
      </c>
    </row>
    <row r="3872" spans="1:101" ht="12.75" customHeight="1" x14ac:dyDescent="0.2">
      <c r="A3872">
        <v>5</v>
      </c>
      <c r="B3872" s="2">
        <v>3903</v>
      </c>
      <c r="G3872" s="17">
        <v>4</v>
      </c>
      <c r="AE3872" s="2">
        <v>4</v>
      </c>
      <c r="CA3872" s="2">
        <v>4</v>
      </c>
    </row>
    <row r="3873" spans="1:101" ht="12.75" customHeight="1" x14ac:dyDescent="0.2">
      <c r="A3873">
        <v>5</v>
      </c>
      <c r="B3873" s="2">
        <v>3910</v>
      </c>
      <c r="G3873" s="17">
        <v>3</v>
      </c>
      <c r="AE3873" s="2">
        <v>3</v>
      </c>
      <c r="CA3873" s="2">
        <v>3</v>
      </c>
    </row>
    <row r="3874" spans="1:101" ht="12.75" customHeight="1" x14ac:dyDescent="0.2">
      <c r="A3874">
        <v>5</v>
      </c>
      <c r="B3874" s="2">
        <v>3922</v>
      </c>
    </row>
    <row r="3875" spans="1:101" ht="12.75" customHeight="1" x14ac:dyDescent="0.2">
      <c r="A3875">
        <v>5</v>
      </c>
      <c r="B3875" s="2">
        <v>3927</v>
      </c>
      <c r="C3875" s="17">
        <v>3.32</v>
      </c>
      <c r="D3875" s="2">
        <v>2.85</v>
      </c>
      <c r="F3875" s="15">
        <v>2.9249999999999998</v>
      </c>
      <c r="G3875" s="17">
        <v>53</v>
      </c>
      <c r="H3875" s="2">
        <v>41</v>
      </c>
      <c r="I3875" s="2">
        <v>77.400000000000006</v>
      </c>
      <c r="J3875" s="2">
        <v>41</v>
      </c>
      <c r="K3875" s="2">
        <v>77.400000000000006</v>
      </c>
      <c r="L3875" s="2">
        <v>77.400000000000006</v>
      </c>
      <c r="M3875" s="2">
        <v>2</v>
      </c>
      <c r="N3875" s="2">
        <v>3.8</v>
      </c>
      <c r="O3875" s="2">
        <v>10</v>
      </c>
      <c r="P3875" s="2">
        <v>18.899999999999999</v>
      </c>
      <c r="S3875" s="2">
        <v>10</v>
      </c>
      <c r="T3875" s="2">
        <v>18.899999999999999</v>
      </c>
      <c r="U3875" s="2">
        <v>31</v>
      </c>
      <c r="V3875" s="2">
        <v>58.5</v>
      </c>
      <c r="Y3875" s="2">
        <v>12</v>
      </c>
      <c r="Z3875" s="2">
        <v>22.6</v>
      </c>
      <c r="AE3875" s="2">
        <v>53</v>
      </c>
      <c r="AF3875" s="2">
        <v>41</v>
      </c>
      <c r="AG3875" s="2">
        <v>77.400000000000006</v>
      </c>
      <c r="AH3875" s="2">
        <v>41</v>
      </c>
      <c r="AI3875" s="2">
        <v>77.400000000000006</v>
      </c>
      <c r="AJ3875" s="2">
        <v>77.400000000000006</v>
      </c>
      <c r="AK3875" s="2">
        <v>4</v>
      </c>
      <c r="AL3875" s="2">
        <v>7.5</v>
      </c>
      <c r="AM3875" s="2">
        <v>8</v>
      </c>
      <c r="AN3875" s="2">
        <v>15.1</v>
      </c>
      <c r="AQ3875" s="2">
        <v>33</v>
      </c>
      <c r="AR3875" s="2">
        <v>62.3</v>
      </c>
      <c r="AS3875" s="2">
        <v>8</v>
      </c>
      <c r="AT3875" s="2">
        <v>15.1</v>
      </c>
      <c r="AW3875" s="2">
        <v>12</v>
      </c>
      <c r="AX3875" s="2">
        <v>22.6</v>
      </c>
      <c r="CA3875" s="2">
        <v>53</v>
      </c>
      <c r="CB3875" s="2">
        <v>41</v>
      </c>
      <c r="CC3875" s="2">
        <v>77.400000000000006</v>
      </c>
      <c r="CD3875" s="2">
        <v>41</v>
      </c>
      <c r="CE3875" s="2">
        <v>77.400000000000006</v>
      </c>
      <c r="CF3875" s="2">
        <v>77.400000000000006</v>
      </c>
      <c r="CG3875" s="2">
        <v>8</v>
      </c>
      <c r="CH3875" s="2">
        <v>15.1</v>
      </c>
      <c r="CI3875" s="2">
        <v>4</v>
      </c>
      <c r="CJ3875" s="2">
        <v>7.5</v>
      </c>
      <c r="CM3875" s="2">
        <v>25</v>
      </c>
      <c r="CN3875" s="2">
        <v>47.2</v>
      </c>
      <c r="CO3875" s="2">
        <v>16</v>
      </c>
      <c r="CP3875" s="2">
        <v>30.2</v>
      </c>
      <c r="CS3875" s="2">
        <v>12</v>
      </c>
      <c r="CT3875" s="2">
        <v>22.6</v>
      </c>
    </row>
    <row r="3876" spans="1:101" ht="12.75" customHeight="1" x14ac:dyDescent="0.2">
      <c r="A3876">
        <v>5</v>
      </c>
      <c r="B3876" s="2">
        <v>3929</v>
      </c>
      <c r="C3876" s="17">
        <v>3.48</v>
      </c>
      <c r="D3876" s="2">
        <v>3.2</v>
      </c>
      <c r="F3876" s="15">
        <v>3.5980000000000003</v>
      </c>
      <c r="G3876" s="17">
        <v>65</v>
      </c>
      <c r="H3876" s="2">
        <v>59</v>
      </c>
      <c r="I3876" s="2">
        <v>90.8</v>
      </c>
      <c r="J3876" s="2">
        <v>59</v>
      </c>
      <c r="K3876" s="2">
        <v>90.8</v>
      </c>
      <c r="L3876" s="2">
        <v>90.8</v>
      </c>
      <c r="M3876" s="2">
        <v>3</v>
      </c>
      <c r="N3876" s="2">
        <v>4.5999999999999996</v>
      </c>
      <c r="O3876" s="2">
        <v>3</v>
      </c>
      <c r="P3876" s="2">
        <v>4.5999999999999996</v>
      </c>
      <c r="S3876" s="2">
        <v>19</v>
      </c>
      <c r="T3876" s="2">
        <v>29.2</v>
      </c>
      <c r="U3876" s="2">
        <v>40</v>
      </c>
      <c r="V3876" s="2">
        <v>61.5</v>
      </c>
      <c r="Y3876" s="2">
        <v>6</v>
      </c>
      <c r="Z3876" s="2">
        <v>9.1999999999999993</v>
      </c>
      <c r="AA3876" s="2">
        <v>1</v>
      </c>
      <c r="AE3876" s="2">
        <v>65</v>
      </c>
      <c r="AF3876" s="2">
        <v>56</v>
      </c>
      <c r="AG3876" s="2">
        <v>86.2</v>
      </c>
      <c r="AH3876" s="2">
        <v>56</v>
      </c>
      <c r="AI3876" s="2">
        <v>86.2</v>
      </c>
      <c r="AJ3876" s="2">
        <v>86.2</v>
      </c>
      <c r="AK3876" s="2">
        <v>5</v>
      </c>
      <c r="AL3876" s="2">
        <v>7.7</v>
      </c>
      <c r="AM3876" s="2">
        <v>4</v>
      </c>
      <c r="AN3876" s="2">
        <v>6.2</v>
      </c>
      <c r="AQ3876" s="2">
        <v>29</v>
      </c>
      <c r="AR3876" s="2">
        <v>44.6</v>
      </c>
      <c r="AS3876" s="2">
        <v>27</v>
      </c>
      <c r="AT3876" s="2">
        <v>41.5</v>
      </c>
      <c r="AW3876" s="2">
        <v>9</v>
      </c>
      <c r="AX3876" s="2">
        <v>13.8</v>
      </c>
      <c r="AY3876" s="2">
        <v>1</v>
      </c>
      <c r="CA3876" s="2">
        <v>65</v>
      </c>
      <c r="CB3876" s="2">
        <v>62</v>
      </c>
      <c r="CC3876" s="2">
        <v>95.4</v>
      </c>
      <c r="CD3876" s="2">
        <v>62</v>
      </c>
      <c r="CE3876" s="2">
        <v>95.4</v>
      </c>
      <c r="CF3876" s="2">
        <v>95.4</v>
      </c>
      <c r="CI3876" s="2">
        <v>3</v>
      </c>
      <c r="CJ3876" s="2">
        <v>4.5999999999999996</v>
      </c>
      <c r="CK3876" s="2">
        <v>1</v>
      </c>
      <c r="CL3876" s="2">
        <v>1.5</v>
      </c>
      <c r="CM3876" s="2">
        <v>16</v>
      </c>
      <c r="CN3876" s="2">
        <v>24.6</v>
      </c>
      <c r="CO3876" s="2">
        <v>45</v>
      </c>
      <c r="CP3876" s="2">
        <v>69.2</v>
      </c>
      <c r="CS3876" s="2">
        <v>3</v>
      </c>
      <c r="CT3876" s="2">
        <v>4.5999999999999996</v>
      </c>
      <c r="CU3876" s="2">
        <v>1</v>
      </c>
    </row>
    <row r="3877" spans="1:101" ht="12.75" customHeight="1" x14ac:dyDescent="0.2">
      <c r="A3877">
        <v>5</v>
      </c>
      <c r="B3877" s="2">
        <v>3939</v>
      </c>
    </row>
    <row r="3878" spans="1:101" ht="12.75" customHeight="1" x14ac:dyDescent="0.2">
      <c r="A3878">
        <v>5</v>
      </c>
      <c r="B3878" s="2">
        <v>3941</v>
      </c>
      <c r="C3878" s="17">
        <v>3.46</v>
      </c>
      <c r="D3878" s="2">
        <v>2.99</v>
      </c>
      <c r="F3878" s="15">
        <v>3.3339999999999996</v>
      </c>
      <c r="G3878" s="17">
        <v>87</v>
      </c>
      <c r="H3878" s="2">
        <v>74</v>
      </c>
      <c r="I3878" s="2">
        <v>85.1</v>
      </c>
      <c r="J3878" s="2">
        <v>74</v>
      </c>
      <c r="K3878" s="2">
        <v>85.1</v>
      </c>
      <c r="L3878" s="2">
        <v>85.1</v>
      </c>
      <c r="M3878" s="2">
        <v>1</v>
      </c>
      <c r="N3878" s="2">
        <v>1.1000000000000001</v>
      </c>
      <c r="O3878" s="2">
        <v>12</v>
      </c>
      <c r="P3878" s="2">
        <v>13.8</v>
      </c>
      <c r="S3878" s="2">
        <v>20</v>
      </c>
      <c r="T3878" s="2">
        <v>23</v>
      </c>
      <c r="U3878" s="2">
        <v>54</v>
      </c>
      <c r="V3878" s="2">
        <v>62.1</v>
      </c>
      <c r="Y3878" s="2">
        <v>13</v>
      </c>
      <c r="Z3878" s="2">
        <v>14.9</v>
      </c>
      <c r="AE3878" s="2">
        <v>87</v>
      </c>
      <c r="AF3878" s="2">
        <v>65</v>
      </c>
      <c r="AG3878" s="2">
        <v>74.7</v>
      </c>
      <c r="AH3878" s="2">
        <v>65</v>
      </c>
      <c r="AI3878" s="2">
        <v>74.7</v>
      </c>
      <c r="AJ3878" s="2">
        <v>74.7</v>
      </c>
      <c r="AK3878" s="2">
        <v>11</v>
      </c>
      <c r="AL3878" s="2">
        <v>12.6</v>
      </c>
      <c r="AM3878" s="2">
        <v>11</v>
      </c>
      <c r="AN3878" s="2">
        <v>12.6</v>
      </c>
      <c r="AQ3878" s="2">
        <v>33</v>
      </c>
      <c r="AR3878" s="2">
        <v>37.9</v>
      </c>
      <c r="AS3878" s="2">
        <v>32</v>
      </c>
      <c r="AT3878" s="2">
        <v>36.799999999999997</v>
      </c>
      <c r="AW3878" s="2">
        <v>22</v>
      </c>
      <c r="AX3878" s="2">
        <v>25.3</v>
      </c>
      <c r="CA3878" s="2">
        <v>87</v>
      </c>
      <c r="CB3878" s="2">
        <v>74</v>
      </c>
      <c r="CC3878" s="2">
        <v>85.1</v>
      </c>
      <c r="CD3878" s="2">
        <v>74</v>
      </c>
      <c r="CE3878" s="2">
        <v>85.1</v>
      </c>
      <c r="CF3878" s="2">
        <v>85.1</v>
      </c>
      <c r="CG3878" s="2">
        <v>4</v>
      </c>
      <c r="CH3878" s="2">
        <v>4.5999999999999996</v>
      </c>
      <c r="CI3878" s="2">
        <v>9</v>
      </c>
      <c r="CJ3878" s="2">
        <v>10.3</v>
      </c>
      <c r="CM3878" s="2">
        <v>28</v>
      </c>
      <c r="CN3878" s="2">
        <v>32.200000000000003</v>
      </c>
      <c r="CO3878" s="2">
        <v>46</v>
      </c>
      <c r="CP3878" s="2">
        <v>52.9</v>
      </c>
      <c r="CS3878" s="2">
        <v>13</v>
      </c>
      <c r="CT3878" s="2">
        <v>14.9</v>
      </c>
    </row>
    <row r="3879" spans="1:101" ht="12.75" customHeight="1" x14ac:dyDescent="0.2">
      <c r="A3879">
        <v>5</v>
      </c>
      <c r="B3879" s="2">
        <v>3942</v>
      </c>
      <c r="C3879" s="17">
        <v>2.86</v>
      </c>
      <c r="D3879" s="2">
        <v>2.57</v>
      </c>
      <c r="F3879" s="15">
        <v>2.7910000000000004</v>
      </c>
      <c r="G3879" s="17">
        <v>72</v>
      </c>
      <c r="H3879" s="2">
        <v>51</v>
      </c>
      <c r="I3879" s="2">
        <v>70.8</v>
      </c>
      <c r="J3879" s="2">
        <v>51</v>
      </c>
      <c r="K3879" s="2">
        <v>70.8</v>
      </c>
      <c r="L3879" s="2">
        <v>70.8</v>
      </c>
      <c r="M3879" s="2">
        <v>6</v>
      </c>
      <c r="N3879" s="2">
        <v>8.3000000000000007</v>
      </c>
      <c r="O3879" s="2">
        <v>15</v>
      </c>
      <c r="P3879" s="2">
        <v>20.8</v>
      </c>
      <c r="Q3879" s="2">
        <v>3</v>
      </c>
      <c r="R3879" s="2">
        <v>4.2</v>
      </c>
      <c r="S3879" s="2">
        <v>22</v>
      </c>
      <c r="T3879" s="2">
        <v>30.6</v>
      </c>
      <c r="U3879" s="2">
        <v>26</v>
      </c>
      <c r="V3879" s="2">
        <v>36.1</v>
      </c>
      <c r="Y3879" s="2">
        <v>21</v>
      </c>
      <c r="Z3879" s="2">
        <v>29.2</v>
      </c>
      <c r="AC3879" s="2">
        <v>5</v>
      </c>
      <c r="AE3879" s="2">
        <v>72</v>
      </c>
      <c r="AF3879" s="2">
        <v>42</v>
      </c>
      <c r="AG3879" s="2">
        <v>58.3</v>
      </c>
      <c r="AH3879" s="2">
        <v>42</v>
      </c>
      <c r="AI3879" s="2">
        <v>58.3</v>
      </c>
      <c r="AJ3879" s="2">
        <v>58.3</v>
      </c>
      <c r="AK3879" s="2">
        <v>14</v>
      </c>
      <c r="AL3879" s="2">
        <v>19.399999999999999</v>
      </c>
      <c r="AM3879" s="2">
        <v>16</v>
      </c>
      <c r="AN3879" s="2">
        <v>22.2</v>
      </c>
      <c r="AO3879" s="2">
        <v>1</v>
      </c>
      <c r="AP3879" s="2">
        <v>1.4</v>
      </c>
      <c r="AQ3879" s="2">
        <v>25</v>
      </c>
      <c r="AR3879" s="2">
        <v>34.700000000000003</v>
      </c>
      <c r="AS3879" s="2">
        <v>16</v>
      </c>
      <c r="AT3879" s="2">
        <v>22.2</v>
      </c>
      <c r="AW3879" s="2">
        <v>30</v>
      </c>
      <c r="AX3879" s="2">
        <v>41.7</v>
      </c>
      <c r="BA3879" s="2">
        <v>5</v>
      </c>
      <c r="CA3879" s="2">
        <v>72</v>
      </c>
      <c r="CB3879" s="2">
        <v>50</v>
      </c>
      <c r="CC3879" s="2">
        <v>69.400000000000006</v>
      </c>
      <c r="CD3879" s="2">
        <v>50</v>
      </c>
      <c r="CE3879" s="2">
        <v>69.400000000000006</v>
      </c>
      <c r="CF3879" s="2">
        <v>69.400000000000006</v>
      </c>
      <c r="CG3879" s="2">
        <v>7</v>
      </c>
      <c r="CH3879" s="2">
        <v>9.6999999999999993</v>
      </c>
      <c r="CI3879" s="2">
        <v>15</v>
      </c>
      <c r="CJ3879" s="2">
        <v>20.8</v>
      </c>
      <c r="CK3879" s="2">
        <v>4</v>
      </c>
      <c r="CL3879" s="2">
        <v>5.6</v>
      </c>
      <c r="CM3879" s="2">
        <v>20</v>
      </c>
      <c r="CN3879" s="2">
        <v>27.8</v>
      </c>
      <c r="CO3879" s="2">
        <v>26</v>
      </c>
      <c r="CP3879" s="2">
        <v>36.1</v>
      </c>
      <c r="CS3879" s="2">
        <v>22</v>
      </c>
      <c r="CT3879" s="2">
        <v>30.6</v>
      </c>
      <c r="CW3879" s="2">
        <v>5</v>
      </c>
    </row>
    <row r="3880" spans="1:101" ht="12.75" customHeight="1" x14ac:dyDescent="0.2">
      <c r="A3880">
        <v>5</v>
      </c>
      <c r="B3880" s="2">
        <v>3958</v>
      </c>
      <c r="C3880" s="17">
        <v>3.44</v>
      </c>
      <c r="D3880" s="2">
        <v>3.24</v>
      </c>
      <c r="F3880" s="15">
        <v>3.2939999999999996</v>
      </c>
      <c r="G3880" s="17">
        <v>78</v>
      </c>
      <c r="H3880" s="2">
        <v>64</v>
      </c>
      <c r="I3880" s="2">
        <v>82.1</v>
      </c>
      <c r="J3880" s="2">
        <v>64</v>
      </c>
      <c r="K3880" s="2">
        <v>82.1</v>
      </c>
      <c r="L3880" s="2">
        <v>82.1</v>
      </c>
      <c r="O3880" s="2">
        <v>14</v>
      </c>
      <c r="P3880" s="2">
        <v>17.899999999999999</v>
      </c>
      <c r="S3880" s="2">
        <v>16</v>
      </c>
      <c r="T3880" s="2">
        <v>20.5</v>
      </c>
      <c r="U3880" s="2">
        <v>48</v>
      </c>
      <c r="V3880" s="2">
        <v>61.5</v>
      </c>
      <c r="Y3880" s="2">
        <v>14</v>
      </c>
      <c r="Z3880" s="2">
        <v>17.899999999999999</v>
      </c>
      <c r="AB3880" s="2">
        <v>1</v>
      </c>
      <c r="AE3880" s="2">
        <v>78</v>
      </c>
      <c r="AF3880" s="2">
        <v>62</v>
      </c>
      <c r="AG3880" s="2">
        <v>79.5</v>
      </c>
      <c r="AH3880" s="2">
        <v>62</v>
      </c>
      <c r="AI3880" s="2">
        <v>79.5</v>
      </c>
      <c r="AJ3880" s="2">
        <v>79.5</v>
      </c>
      <c r="AK3880" s="2">
        <v>5</v>
      </c>
      <c r="AL3880" s="2">
        <v>6.4</v>
      </c>
      <c r="AM3880" s="2">
        <v>11</v>
      </c>
      <c r="AN3880" s="2">
        <v>14.1</v>
      </c>
      <c r="AQ3880" s="2">
        <v>22</v>
      </c>
      <c r="AR3880" s="2">
        <v>28.2</v>
      </c>
      <c r="AS3880" s="2">
        <v>40</v>
      </c>
      <c r="AT3880" s="2">
        <v>51.3</v>
      </c>
      <c r="AW3880" s="2">
        <v>16</v>
      </c>
      <c r="AX3880" s="2">
        <v>20.5</v>
      </c>
      <c r="AZ3880" s="2">
        <v>1</v>
      </c>
      <c r="CA3880" s="2">
        <v>78</v>
      </c>
      <c r="CB3880" s="2">
        <v>64</v>
      </c>
      <c r="CC3880" s="2">
        <v>82.1</v>
      </c>
      <c r="CD3880" s="2">
        <v>64</v>
      </c>
      <c r="CE3880" s="2">
        <v>82.1</v>
      </c>
      <c r="CF3880" s="2">
        <v>82.1</v>
      </c>
      <c r="CG3880" s="2">
        <v>7</v>
      </c>
      <c r="CH3880" s="2">
        <v>9</v>
      </c>
      <c r="CI3880" s="2">
        <v>7</v>
      </c>
      <c r="CJ3880" s="2">
        <v>9</v>
      </c>
      <c r="CM3880" s="2">
        <v>20</v>
      </c>
      <c r="CN3880" s="2">
        <v>25.6</v>
      </c>
      <c r="CO3880" s="2">
        <v>44</v>
      </c>
      <c r="CP3880" s="2">
        <v>56.4</v>
      </c>
      <c r="CS3880" s="2">
        <v>14</v>
      </c>
      <c r="CT3880" s="2">
        <v>17.899999999999999</v>
      </c>
      <c r="CV3880" s="2">
        <v>1</v>
      </c>
    </row>
    <row r="3881" spans="1:101" ht="12.75" customHeight="1" x14ac:dyDescent="0.2">
      <c r="A3881">
        <v>5</v>
      </c>
      <c r="B3881" s="2">
        <v>3964</v>
      </c>
      <c r="C3881" s="17">
        <v>2.6</v>
      </c>
      <c r="D3881" s="2">
        <v>2.25</v>
      </c>
      <c r="F3881" s="15">
        <v>2.2949999999999999</v>
      </c>
      <c r="G3881" s="17">
        <v>68</v>
      </c>
      <c r="H3881" s="2">
        <v>35</v>
      </c>
      <c r="I3881" s="2">
        <v>51.5</v>
      </c>
      <c r="J3881" s="2">
        <v>35</v>
      </c>
      <c r="K3881" s="2">
        <v>51.5</v>
      </c>
      <c r="L3881" s="2">
        <v>51.5</v>
      </c>
      <c r="M3881" s="2">
        <v>9</v>
      </c>
      <c r="N3881" s="2">
        <v>13.2</v>
      </c>
      <c r="O3881" s="2">
        <v>24</v>
      </c>
      <c r="P3881" s="2">
        <v>35.299999999999997</v>
      </c>
      <c r="S3881" s="2">
        <v>20</v>
      </c>
      <c r="T3881" s="2">
        <v>29.4</v>
      </c>
      <c r="U3881" s="2">
        <v>15</v>
      </c>
      <c r="V3881" s="2">
        <v>22.1</v>
      </c>
      <c r="Y3881" s="2">
        <v>33</v>
      </c>
      <c r="Z3881" s="2">
        <v>48.5</v>
      </c>
      <c r="AB3881" s="2">
        <v>1</v>
      </c>
      <c r="AE3881" s="2">
        <v>68</v>
      </c>
      <c r="AF3881" s="2">
        <v>29</v>
      </c>
      <c r="AG3881" s="2">
        <v>42.6</v>
      </c>
      <c r="AH3881" s="2">
        <v>29</v>
      </c>
      <c r="AI3881" s="2">
        <v>42.6</v>
      </c>
      <c r="AJ3881" s="2">
        <v>42.6</v>
      </c>
      <c r="AK3881" s="2">
        <v>19</v>
      </c>
      <c r="AL3881" s="2">
        <v>27.9</v>
      </c>
      <c r="AM3881" s="2">
        <v>20</v>
      </c>
      <c r="AN3881" s="2">
        <v>29.4</v>
      </c>
      <c r="AQ3881" s="2">
        <v>22</v>
      </c>
      <c r="AR3881" s="2">
        <v>32.4</v>
      </c>
      <c r="AS3881" s="2">
        <v>7</v>
      </c>
      <c r="AT3881" s="2">
        <v>10.3</v>
      </c>
      <c r="AW3881" s="2">
        <v>39</v>
      </c>
      <c r="AX3881" s="2">
        <v>57.4</v>
      </c>
      <c r="AZ3881" s="2">
        <v>1</v>
      </c>
      <c r="CA3881" s="2">
        <v>68</v>
      </c>
      <c r="CB3881" s="2">
        <v>32</v>
      </c>
      <c r="CC3881" s="2">
        <v>47.1</v>
      </c>
      <c r="CD3881" s="2">
        <v>32</v>
      </c>
      <c r="CE3881" s="2">
        <v>47.1</v>
      </c>
      <c r="CF3881" s="2">
        <v>47.1</v>
      </c>
      <c r="CG3881" s="2">
        <v>20</v>
      </c>
      <c r="CH3881" s="2">
        <v>29.4</v>
      </c>
      <c r="CI3881" s="2">
        <v>16</v>
      </c>
      <c r="CJ3881" s="2">
        <v>23.5</v>
      </c>
      <c r="CM3881" s="2">
        <v>24</v>
      </c>
      <c r="CN3881" s="2">
        <v>35.299999999999997</v>
      </c>
      <c r="CO3881" s="2">
        <v>8</v>
      </c>
      <c r="CP3881" s="2">
        <v>11.8</v>
      </c>
      <c r="CS3881" s="2">
        <v>36</v>
      </c>
      <c r="CT3881" s="2">
        <v>52.9</v>
      </c>
      <c r="CV3881" s="2">
        <v>1</v>
      </c>
    </row>
    <row r="3882" spans="1:101" ht="12.75" customHeight="1" x14ac:dyDescent="0.2">
      <c r="A3882">
        <v>5</v>
      </c>
      <c r="B3882" s="2">
        <v>3968</v>
      </c>
      <c r="C3882" s="17">
        <v>2.97</v>
      </c>
      <c r="D3882" s="2">
        <v>2.6</v>
      </c>
      <c r="F3882" s="15">
        <v>2.7119999999999997</v>
      </c>
      <c r="G3882" s="17">
        <v>73</v>
      </c>
      <c r="H3882" s="2">
        <v>60</v>
      </c>
      <c r="I3882" s="2">
        <v>82.2</v>
      </c>
      <c r="J3882" s="2">
        <v>60</v>
      </c>
      <c r="K3882" s="2">
        <v>82.2</v>
      </c>
      <c r="L3882" s="2">
        <v>82.2</v>
      </c>
      <c r="M3882" s="2">
        <v>2</v>
      </c>
      <c r="N3882" s="2">
        <v>2.7</v>
      </c>
      <c r="O3882" s="2">
        <v>11</v>
      </c>
      <c r="P3882" s="2">
        <v>15.1</v>
      </c>
      <c r="Q3882" s="2">
        <v>5</v>
      </c>
      <c r="R3882" s="2">
        <v>6.8</v>
      </c>
      <c r="S3882" s="2">
        <v>27</v>
      </c>
      <c r="T3882" s="2">
        <v>37</v>
      </c>
      <c r="U3882" s="2">
        <v>28</v>
      </c>
      <c r="V3882" s="2">
        <v>38.4</v>
      </c>
      <c r="Y3882" s="2">
        <v>13</v>
      </c>
      <c r="Z3882" s="2">
        <v>17.8</v>
      </c>
      <c r="AC3882" s="2">
        <v>2</v>
      </c>
      <c r="AE3882" s="2">
        <v>73</v>
      </c>
      <c r="AF3882" s="2">
        <v>44</v>
      </c>
      <c r="AG3882" s="2">
        <v>60.3</v>
      </c>
      <c r="AH3882" s="2">
        <v>44</v>
      </c>
      <c r="AI3882" s="2">
        <v>60.3</v>
      </c>
      <c r="AJ3882" s="2">
        <v>60.3</v>
      </c>
      <c r="AK3882" s="2">
        <v>11</v>
      </c>
      <c r="AL3882" s="2">
        <v>15.1</v>
      </c>
      <c r="AM3882" s="2">
        <v>18</v>
      </c>
      <c r="AN3882" s="2">
        <v>24.7</v>
      </c>
      <c r="AO3882" s="2">
        <v>1</v>
      </c>
      <c r="AP3882" s="2">
        <v>1.4</v>
      </c>
      <c r="AQ3882" s="2">
        <v>29</v>
      </c>
      <c r="AR3882" s="2">
        <v>39.700000000000003</v>
      </c>
      <c r="AS3882" s="2">
        <v>14</v>
      </c>
      <c r="AT3882" s="2">
        <v>19.2</v>
      </c>
      <c r="AW3882" s="2">
        <v>29</v>
      </c>
      <c r="AX3882" s="2">
        <v>39.700000000000003</v>
      </c>
      <c r="BA3882" s="2">
        <v>2</v>
      </c>
      <c r="CA3882" s="2">
        <v>73</v>
      </c>
      <c r="CB3882" s="2">
        <v>47</v>
      </c>
      <c r="CC3882" s="2">
        <v>64.400000000000006</v>
      </c>
      <c r="CD3882" s="2">
        <v>47</v>
      </c>
      <c r="CE3882" s="2">
        <v>64.400000000000006</v>
      </c>
      <c r="CF3882" s="2">
        <v>64.400000000000006</v>
      </c>
      <c r="CG3882" s="2">
        <v>11</v>
      </c>
      <c r="CH3882" s="2">
        <v>15.1</v>
      </c>
      <c r="CI3882" s="2">
        <v>15</v>
      </c>
      <c r="CJ3882" s="2">
        <v>20.5</v>
      </c>
      <c r="CM3882" s="2">
        <v>31</v>
      </c>
      <c r="CN3882" s="2">
        <v>42.5</v>
      </c>
      <c r="CO3882" s="2">
        <v>16</v>
      </c>
      <c r="CP3882" s="2">
        <v>21.9</v>
      </c>
      <c r="CS3882" s="2">
        <v>26</v>
      </c>
      <c r="CT3882" s="2">
        <v>35.6</v>
      </c>
      <c r="CW3882" s="2">
        <v>2</v>
      </c>
    </row>
    <row r="3883" spans="1:101" ht="12.75" customHeight="1" x14ac:dyDescent="0.2">
      <c r="A3883">
        <v>5</v>
      </c>
      <c r="B3883" s="2">
        <v>3970</v>
      </c>
      <c r="C3883" s="17">
        <v>2.91</v>
      </c>
      <c r="D3883" s="2">
        <v>2.79</v>
      </c>
      <c r="F3883" s="15">
        <v>3.12</v>
      </c>
      <c r="G3883" s="17">
        <v>94</v>
      </c>
      <c r="H3883" s="2">
        <v>60</v>
      </c>
      <c r="I3883" s="2">
        <v>63.8</v>
      </c>
      <c r="J3883" s="2">
        <v>60</v>
      </c>
      <c r="K3883" s="2">
        <v>63.8</v>
      </c>
      <c r="L3883" s="2">
        <v>63.8</v>
      </c>
      <c r="M3883" s="2">
        <v>7</v>
      </c>
      <c r="N3883" s="2">
        <v>7.4</v>
      </c>
      <c r="O3883" s="2">
        <v>27</v>
      </c>
      <c r="P3883" s="2">
        <v>28.7</v>
      </c>
      <c r="S3883" s="2">
        <v>27</v>
      </c>
      <c r="T3883" s="2">
        <v>28.7</v>
      </c>
      <c r="U3883" s="2">
        <v>33</v>
      </c>
      <c r="V3883" s="2">
        <v>35.1</v>
      </c>
      <c r="Y3883" s="2">
        <v>34</v>
      </c>
      <c r="Z3883" s="2">
        <v>36.200000000000003</v>
      </c>
      <c r="AC3883" s="2">
        <v>1</v>
      </c>
      <c r="AE3883" s="2">
        <v>94</v>
      </c>
      <c r="AF3883" s="2">
        <v>62</v>
      </c>
      <c r="AG3883" s="2">
        <v>66</v>
      </c>
      <c r="AH3883" s="2">
        <v>62</v>
      </c>
      <c r="AI3883" s="2">
        <v>66</v>
      </c>
      <c r="AJ3883" s="2">
        <v>66</v>
      </c>
      <c r="AK3883" s="2">
        <v>8</v>
      </c>
      <c r="AL3883" s="2">
        <v>8.5</v>
      </c>
      <c r="AM3883" s="2">
        <v>24</v>
      </c>
      <c r="AN3883" s="2">
        <v>25.5</v>
      </c>
      <c r="AQ3883" s="2">
        <v>42</v>
      </c>
      <c r="AR3883" s="2">
        <v>44.7</v>
      </c>
      <c r="AS3883" s="2">
        <v>20</v>
      </c>
      <c r="AT3883" s="2">
        <v>21.3</v>
      </c>
      <c r="AW3883" s="2">
        <v>32</v>
      </c>
      <c r="AX3883" s="2">
        <v>34</v>
      </c>
      <c r="BA3883" s="2">
        <v>1</v>
      </c>
      <c r="CA3883" s="2">
        <v>94</v>
      </c>
      <c r="CB3883" s="2">
        <v>71</v>
      </c>
      <c r="CC3883" s="2">
        <v>75.5</v>
      </c>
      <c r="CD3883" s="2">
        <v>71</v>
      </c>
      <c r="CE3883" s="2">
        <v>75.5</v>
      </c>
      <c r="CF3883" s="2">
        <v>75.5</v>
      </c>
      <c r="CG3883" s="2">
        <v>6</v>
      </c>
      <c r="CH3883" s="2">
        <v>6.4</v>
      </c>
      <c r="CI3883" s="2">
        <v>17</v>
      </c>
      <c r="CJ3883" s="2">
        <v>18.100000000000001</v>
      </c>
      <c r="CM3883" s="2">
        <v>31</v>
      </c>
      <c r="CN3883" s="2">
        <v>33</v>
      </c>
      <c r="CO3883" s="2">
        <v>40</v>
      </c>
      <c r="CP3883" s="2">
        <v>42.6</v>
      </c>
      <c r="CS3883" s="2">
        <v>23</v>
      </c>
      <c r="CT3883" s="2">
        <v>24.5</v>
      </c>
      <c r="CW3883" s="2">
        <v>1</v>
      </c>
    </row>
    <row r="3884" spans="1:101" ht="12.75" customHeight="1" x14ac:dyDescent="0.2">
      <c r="A3884">
        <v>5</v>
      </c>
      <c r="B3884" s="2">
        <v>3971</v>
      </c>
      <c r="C3884" s="17">
        <v>2.87</v>
      </c>
      <c r="D3884" s="2">
        <v>2.58</v>
      </c>
      <c r="F3884" s="15">
        <v>2.7929999999999997</v>
      </c>
      <c r="G3884" s="17">
        <v>67</v>
      </c>
      <c r="H3884" s="2">
        <v>52</v>
      </c>
      <c r="I3884" s="2">
        <v>77.599999999999994</v>
      </c>
      <c r="J3884" s="2">
        <v>52</v>
      </c>
      <c r="K3884" s="2">
        <v>77.599999999999994</v>
      </c>
      <c r="L3884" s="2">
        <v>77.599999999999994</v>
      </c>
      <c r="M3884" s="2">
        <v>3</v>
      </c>
      <c r="N3884" s="2">
        <v>4.5</v>
      </c>
      <c r="O3884" s="2">
        <v>12</v>
      </c>
      <c r="P3884" s="2">
        <v>17.899999999999999</v>
      </c>
      <c r="Q3884" s="2">
        <v>5</v>
      </c>
      <c r="R3884" s="2">
        <v>7.5</v>
      </c>
      <c r="S3884" s="2">
        <v>23</v>
      </c>
      <c r="T3884" s="2">
        <v>34.299999999999997</v>
      </c>
      <c r="U3884" s="2">
        <v>24</v>
      </c>
      <c r="V3884" s="2">
        <v>35.799999999999997</v>
      </c>
      <c r="Y3884" s="2">
        <v>15</v>
      </c>
      <c r="Z3884" s="2">
        <v>22.4</v>
      </c>
      <c r="AE3884" s="2">
        <v>67</v>
      </c>
      <c r="AF3884" s="2">
        <v>45</v>
      </c>
      <c r="AG3884" s="2">
        <v>67.2</v>
      </c>
      <c r="AH3884" s="2">
        <v>45</v>
      </c>
      <c r="AI3884" s="2">
        <v>67.2</v>
      </c>
      <c r="AJ3884" s="2">
        <v>67.2</v>
      </c>
      <c r="AK3884" s="2">
        <v>10</v>
      </c>
      <c r="AL3884" s="2">
        <v>14.9</v>
      </c>
      <c r="AM3884" s="2">
        <v>12</v>
      </c>
      <c r="AN3884" s="2">
        <v>17.899999999999999</v>
      </c>
      <c r="AO3884" s="2">
        <v>2</v>
      </c>
      <c r="AP3884" s="2">
        <v>3</v>
      </c>
      <c r="AQ3884" s="2">
        <v>33</v>
      </c>
      <c r="AR3884" s="2">
        <v>49.3</v>
      </c>
      <c r="AS3884" s="2">
        <v>10</v>
      </c>
      <c r="AT3884" s="2">
        <v>14.9</v>
      </c>
      <c r="AW3884" s="2">
        <v>22</v>
      </c>
      <c r="AX3884" s="2">
        <v>32.799999999999997</v>
      </c>
      <c r="CA3884" s="2">
        <v>67</v>
      </c>
      <c r="CB3884" s="2">
        <v>48</v>
      </c>
      <c r="CC3884" s="2">
        <v>71.599999999999994</v>
      </c>
      <c r="CD3884" s="2">
        <v>48</v>
      </c>
      <c r="CE3884" s="2">
        <v>71.599999999999994</v>
      </c>
      <c r="CF3884" s="2">
        <v>71.599999999999994</v>
      </c>
      <c r="CG3884" s="2">
        <v>13</v>
      </c>
      <c r="CH3884" s="2">
        <v>19.399999999999999</v>
      </c>
      <c r="CI3884" s="2">
        <v>6</v>
      </c>
      <c r="CJ3884" s="2">
        <v>9</v>
      </c>
      <c r="CK3884" s="2">
        <v>3</v>
      </c>
      <c r="CL3884" s="2">
        <v>4.5</v>
      </c>
      <c r="CM3884" s="2">
        <v>18</v>
      </c>
      <c r="CN3884" s="2">
        <v>26.9</v>
      </c>
      <c r="CO3884" s="2">
        <v>27</v>
      </c>
      <c r="CP3884" s="2">
        <v>40.299999999999997</v>
      </c>
      <c r="CS3884" s="2">
        <v>19</v>
      </c>
      <c r="CT3884" s="2">
        <v>28.4</v>
      </c>
    </row>
    <row r="3885" spans="1:101" ht="12.75" customHeight="1" x14ac:dyDescent="0.2">
      <c r="A3885">
        <v>5</v>
      </c>
      <c r="B3885" s="2">
        <v>3974</v>
      </c>
      <c r="C3885" s="17">
        <v>3.61</v>
      </c>
      <c r="D3885" s="2">
        <v>3.16</v>
      </c>
      <c r="F3885" s="15">
        <v>3.4529999999999994</v>
      </c>
      <c r="G3885" s="17">
        <v>51</v>
      </c>
      <c r="H3885" s="2">
        <v>49</v>
      </c>
      <c r="I3885" s="2">
        <v>96.1</v>
      </c>
      <c r="J3885" s="2">
        <v>49</v>
      </c>
      <c r="K3885" s="2">
        <v>96.1</v>
      </c>
      <c r="L3885" s="2">
        <v>96.1</v>
      </c>
      <c r="M3885" s="2">
        <v>1</v>
      </c>
      <c r="N3885" s="2">
        <v>2</v>
      </c>
      <c r="O3885" s="2">
        <v>1</v>
      </c>
      <c r="P3885" s="2">
        <v>2</v>
      </c>
      <c r="S3885" s="2">
        <v>15</v>
      </c>
      <c r="T3885" s="2">
        <v>29.4</v>
      </c>
      <c r="U3885" s="2">
        <v>34</v>
      </c>
      <c r="V3885" s="2">
        <v>66.7</v>
      </c>
      <c r="Y3885" s="2">
        <v>2</v>
      </c>
      <c r="Z3885" s="2">
        <v>3.9</v>
      </c>
      <c r="AC3885" s="2">
        <v>5</v>
      </c>
      <c r="AE3885" s="2">
        <v>51</v>
      </c>
      <c r="AF3885" s="2">
        <v>45</v>
      </c>
      <c r="AG3885" s="2">
        <v>88.2</v>
      </c>
      <c r="AH3885" s="2">
        <v>45</v>
      </c>
      <c r="AI3885" s="2">
        <v>88.2</v>
      </c>
      <c r="AJ3885" s="2">
        <v>88.2</v>
      </c>
      <c r="AK3885" s="2">
        <v>2</v>
      </c>
      <c r="AL3885" s="2">
        <v>3.9</v>
      </c>
      <c r="AM3885" s="2">
        <v>4</v>
      </c>
      <c r="AN3885" s="2">
        <v>7.8</v>
      </c>
      <c r="AO3885" s="2">
        <v>1</v>
      </c>
      <c r="AP3885" s="2">
        <v>2</v>
      </c>
      <c r="AQ3885" s="2">
        <v>25</v>
      </c>
      <c r="AR3885" s="2">
        <v>49</v>
      </c>
      <c r="AS3885" s="2">
        <v>19</v>
      </c>
      <c r="AT3885" s="2">
        <v>37.299999999999997</v>
      </c>
      <c r="AW3885" s="2">
        <v>6</v>
      </c>
      <c r="AX3885" s="2">
        <v>11.8</v>
      </c>
      <c r="BA3885" s="2">
        <v>5</v>
      </c>
      <c r="CA3885" s="2">
        <v>51</v>
      </c>
      <c r="CB3885" s="2">
        <v>48</v>
      </c>
      <c r="CC3885" s="2">
        <v>94.1</v>
      </c>
      <c r="CD3885" s="2">
        <v>48</v>
      </c>
      <c r="CE3885" s="2">
        <v>94.1</v>
      </c>
      <c r="CF3885" s="2">
        <v>94.1</v>
      </c>
      <c r="CI3885" s="2">
        <v>3</v>
      </c>
      <c r="CJ3885" s="2">
        <v>5.9</v>
      </c>
      <c r="CK3885" s="2">
        <v>1</v>
      </c>
      <c r="CL3885" s="2">
        <v>2</v>
      </c>
      <c r="CM3885" s="2">
        <v>18</v>
      </c>
      <c r="CN3885" s="2">
        <v>35.299999999999997</v>
      </c>
      <c r="CO3885" s="2">
        <v>29</v>
      </c>
      <c r="CP3885" s="2">
        <v>56.9</v>
      </c>
      <c r="CS3885" s="2">
        <v>3</v>
      </c>
      <c r="CT3885" s="2">
        <v>5.9</v>
      </c>
      <c r="CW3885" s="2">
        <v>5</v>
      </c>
    </row>
    <row r="3886" spans="1:101" ht="12.75" customHeight="1" x14ac:dyDescent="0.2">
      <c r="A3886">
        <v>5</v>
      </c>
      <c r="B3886" s="2">
        <v>3994</v>
      </c>
      <c r="C3886" s="17">
        <v>3.2</v>
      </c>
      <c r="D3886" s="2">
        <v>2.91</v>
      </c>
      <c r="F3886" s="15">
        <v>2.8450000000000002</v>
      </c>
      <c r="G3886" s="17">
        <v>117</v>
      </c>
      <c r="H3886" s="2">
        <v>94</v>
      </c>
      <c r="I3886" s="2">
        <v>80.3</v>
      </c>
      <c r="J3886" s="2">
        <v>94</v>
      </c>
      <c r="K3886" s="2">
        <v>80.3</v>
      </c>
      <c r="L3886" s="2">
        <v>80.3</v>
      </c>
      <c r="M3886" s="2">
        <v>6</v>
      </c>
      <c r="N3886" s="2">
        <v>5.0999999999999996</v>
      </c>
      <c r="O3886" s="2">
        <v>17</v>
      </c>
      <c r="P3886" s="2">
        <v>14.5</v>
      </c>
      <c r="S3886" s="2">
        <v>42</v>
      </c>
      <c r="T3886" s="2">
        <v>35.9</v>
      </c>
      <c r="U3886" s="2">
        <v>52</v>
      </c>
      <c r="V3886" s="2">
        <v>44.4</v>
      </c>
      <c r="Y3886" s="2">
        <v>23</v>
      </c>
      <c r="Z3886" s="2">
        <v>19.7</v>
      </c>
      <c r="AE3886" s="2">
        <v>117</v>
      </c>
      <c r="AF3886" s="2">
        <v>85</v>
      </c>
      <c r="AG3886" s="2">
        <v>72.599999999999994</v>
      </c>
      <c r="AH3886" s="2">
        <v>85</v>
      </c>
      <c r="AI3886" s="2">
        <v>72.599999999999994</v>
      </c>
      <c r="AJ3886" s="2">
        <v>72.599999999999994</v>
      </c>
      <c r="AK3886" s="2">
        <v>15</v>
      </c>
      <c r="AL3886" s="2">
        <v>12.8</v>
      </c>
      <c r="AM3886" s="2">
        <v>17</v>
      </c>
      <c r="AN3886" s="2">
        <v>14.5</v>
      </c>
      <c r="AQ3886" s="2">
        <v>48</v>
      </c>
      <c r="AR3886" s="2">
        <v>41</v>
      </c>
      <c r="AS3886" s="2">
        <v>37</v>
      </c>
      <c r="AT3886" s="2">
        <v>31.6</v>
      </c>
      <c r="AW3886" s="2">
        <v>32</v>
      </c>
      <c r="AX3886" s="2">
        <v>27.4</v>
      </c>
      <c r="CA3886" s="2">
        <v>117</v>
      </c>
      <c r="CB3886" s="2">
        <v>80</v>
      </c>
      <c r="CC3886" s="2">
        <v>68.400000000000006</v>
      </c>
      <c r="CD3886" s="2">
        <v>80</v>
      </c>
      <c r="CE3886" s="2">
        <v>68.400000000000006</v>
      </c>
      <c r="CF3886" s="2">
        <v>68.400000000000006</v>
      </c>
      <c r="CG3886" s="2">
        <v>17</v>
      </c>
      <c r="CH3886" s="2">
        <v>14.5</v>
      </c>
      <c r="CI3886" s="2">
        <v>20</v>
      </c>
      <c r="CJ3886" s="2">
        <v>17.100000000000001</v>
      </c>
      <c r="CK3886" s="2">
        <v>1</v>
      </c>
      <c r="CL3886" s="2">
        <v>0.9</v>
      </c>
      <c r="CM3886" s="2">
        <v>40</v>
      </c>
      <c r="CN3886" s="2">
        <v>34.200000000000003</v>
      </c>
      <c r="CO3886" s="2">
        <v>39</v>
      </c>
      <c r="CP3886" s="2">
        <v>33.299999999999997</v>
      </c>
      <c r="CS3886" s="2">
        <v>37</v>
      </c>
      <c r="CT3886" s="2">
        <v>31.6</v>
      </c>
    </row>
    <row r="3887" spans="1:101" ht="12.75" customHeight="1" x14ac:dyDescent="0.2">
      <c r="A3887">
        <v>5</v>
      </c>
      <c r="B3887" s="2">
        <v>3995</v>
      </c>
      <c r="C3887" s="17">
        <v>3.2</v>
      </c>
      <c r="D3887" s="2">
        <v>2.94</v>
      </c>
      <c r="F3887" s="15">
        <v>3.2439999999999998</v>
      </c>
      <c r="G3887" s="17">
        <v>83</v>
      </c>
      <c r="H3887" s="2">
        <v>67</v>
      </c>
      <c r="I3887" s="2">
        <v>80.7</v>
      </c>
      <c r="J3887" s="2">
        <v>67</v>
      </c>
      <c r="K3887" s="2">
        <v>80.7</v>
      </c>
      <c r="L3887" s="2">
        <v>80.7</v>
      </c>
      <c r="M3887" s="2">
        <v>6</v>
      </c>
      <c r="N3887" s="2">
        <v>7.2</v>
      </c>
      <c r="O3887" s="2">
        <v>10</v>
      </c>
      <c r="P3887" s="2">
        <v>12</v>
      </c>
      <c r="Q3887" s="2">
        <v>2</v>
      </c>
      <c r="R3887" s="2">
        <v>2.4</v>
      </c>
      <c r="S3887" s="2">
        <v>20</v>
      </c>
      <c r="T3887" s="2">
        <v>24.1</v>
      </c>
      <c r="U3887" s="2">
        <v>45</v>
      </c>
      <c r="V3887" s="2">
        <v>54.2</v>
      </c>
      <c r="Y3887" s="2">
        <v>16</v>
      </c>
      <c r="Z3887" s="2">
        <v>19.3</v>
      </c>
      <c r="AE3887" s="2">
        <v>83</v>
      </c>
      <c r="AF3887" s="2">
        <v>61</v>
      </c>
      <c r="AG3887" s="2">
        <v>73.5</v>
      </c>
      <c r="AH3887" s="2">
        <v>61</v>
      </c>
      <c r="AI3887" s="2">
        <v>73.5</v>
      </c>
      <c r="AJ3887" s="2">
        <v>73.5</v>
      </c>
      <c r="AK3887" s="2">
        <v>10</v>
      </c>
      <c r="AL3887" s="2">
        <v>12</v>
      </c>
      <c r="AM3887" s="2">
        <v>12</v>
      </c>
      <c r="AN3887" s="2">
        <v>14.5</v>
      </c>
      <c r="AO3887" s="2">
        <v>1</v>
      </c>
      <c r="AP3887" s="2">
        <v>1.2</v>
      </c>
      <c r="AQ3887" s="2">
        <v>30</v>
      </c>
      <c r="AR3887" s="2">
        <v>36.1</v>
      </c>
      <c r="AS3887" s="2">
        <v>30</v>
      </c>
      <c r="AT3887" s="2">
        <v>36.1</v>
      </c>
      <c r="AW3887" s="2">
        <v>22</v>
      </c>
      <c r="AX3887" s="2">
        <v>26.5</v>
      </c>
      <c r="CA3887" s="2">
        <v>82</v>
      </c>
      <c r="CB3887" s="2">
        <v>66</v>
      </c>
      <c r="CC3887" s="2">
        <v>80.5</v>
      </c>
      <c r="CD3887" s="2">
        <v>66</v>
      </c>
      <c r="CE3887" s="2">
        <v>80.5</v>
      </c>
      <c r="CF3887" s="2">
        <v>80.5</v>
      </c>
      <c r="CG3887" s="2">
        <v>10</v>
      </c>
      <c r="CH3887" s="2">
        <v>12.2</v>
      </c>
      <c r="CI3887" s="2">
        <v>6</v>
      </c>
      <c r="CJ3887" s="2">
        <v>7.3</v>
      </c>
      <c r="CM3887" s="2">
        <v>20</v>
      </c>
      <c r="CN3887" s="2">
        <v>24.4</v>
      </c>
      <c r="CO3887" s="2">
        <v>46</v>
      </c>
      <c r="CP3887" s="2">
        <v>56.1</v>
      </c>
      <c r="CS3887" s="2">
        <v>16</v>
      </c>
      <c r="CT3887" s="2">
        <v>19.5</v>
      </c>
      <c r="CU3887" s="2">
        <v>1</v>
      </c>
    </row>
    <row r="3888" spans="1:101" ht="12.75" customHeight="1" x14ac:dyDescent="0.2">
      <c r="A3888">
        <v>5</v>
      </c>
      <c r="B3888" s="2">
        <v>3997</v>
      </c>
      <c r="C3888" s="17">
        <v>3.07</v>
      </c>
      <c r="D3888" s="2">
        <v>2.82</v>
      </c>
      <c r="F3888" s="15">
        <v>3.1280000000000001</v>
      </c>
      <c r="G3888" s="17">
        <v>110</v>
      </c>
      <c r="H3888" s="2">
        <v>81</v>
      </c>
      <c r="I3888" s="2">
        <v>73.599999999999994</v>
      </c>
      <c r="J3888" s="2">
        <v>81</v>
      </c>
      <c r="K3888" s="2">
        <v>73.599999999999994</v>
      </c>
      <c r="L3888" s="2">
        <v>73.599999999999994</v>
      </c>
      <c r="M3888" s="2">
        <v>6</v>
      </c>
      <c r="N3888" s="2">
        <v>5.5</v>
      </c>
      <c r="O3888" s="2">
        <v>23</v>
      </c>
      <c r="P3888" s="2">
        <v>20.9</v>
      </c>
      <c r="Q3888" s="2">
        <v>2</v>
      </c>
      <c r="R3888" s="2">
        <v>1.8</v>
      </c>
      <c r="S3888" s="2">
        <v>30</v>
      </c>
      <c r="T3888" s="2">
        <v>27.3</v>
      </c>
      <c r="U3888" s="2">
        <v>49</v>
      </c>
      <c r="V3888" s="2">
        <v>44.5</v>
      </c>
      <c r="Y3888" s="2">
        <v>29</v>
      </c>
      <c r="Z3888" s="2">
        <v>26.4</v>
      </c>
      <c r="AC3888" s="2">
        <v>1</v>
      </c>
      <c r="AE3888" s="2">
        <v>110</v>
      </c>
      <c r="AF3888" s="2">
        <v>79</v>
      </c>
      <c r="AG3888" s="2">
        <v>71.8</v>
      </c>
      <c r="AH3888" s="2">
        <v>79</v>
      </c>
      <c r="AI3888" s="2">
        <v>71.8</v>
      </c>
      <c r="AJ3888" s="2">
        <v>71.8</v>
      </c>
      <c r="AK3888" s="2">
        <v>9</v>
      </c>
      <c r="AL3888" s="2">
        <v>8.1999999999999993</v>
      </c>
      <c r="AM3888" s="2">
        <v>22</v>
      </c>
      <c r="AN3888" s="2">
        <v>20</v>
      </c>
      <c r="AO3888" s="2">
        <v>3</v>
      </c>
      <c r="AP3888" s="2">
        <v>2.7</v>
      </c>
      <c r="AQ3888" s="2">
        <v>47</v>
      </c>
      <c r="AR3888" s="2">
        <v>42.7</v>
      </c>
      <c r="AS3888" s="2">
        <v>29</v>
      </c>
      <c r="AT3888" s="2">
        <v>26.4</v>
      </c>
      <c r="AW3888" s="2">
        <v>31</v>
      </c>
      <c r="AX3888" s="2">
        <v>28.2</v>
      </c>
      <c r="BA3888" s="2">
        <v>1</v>
      </c>
      <c r="CA3888" s="2">
        <v>110</v>
      </c>
      <c r="CB3888" s="2">
        <v>84</v>
      </c>
      <c r="CC3888" s="2">
        <v>76.400000000000006</v>
      </c>
      <c r="CD3888" s="2">
        <v>84</v>
      </c>
      <c r="CE3888" s="2">
        <v>76.400000000000006</v>
      </c>
      <c r="CF3888" s="2">
        <v>76.400000000000006</v>
      </c>
      <c r="CG3888" s="2">
        <v>16</v>
      </c>
      <c r="CH3888" s="2">
        <v>14.5</v>
      </c>
      <c r="CI3888" s="2">
        <v>10</v>
      </c>
      <c r="CJ3888" s="2">
        <v>9.1</v>
      </c>
      <c r="CM3888" s="2">
        <v>28</v>
      </c>
      <c r="CN3888" s="2">
        <v>25.5</v>
      </c>
      <c r="CO3888" s="2">
        <v>56</v>
      </c>
      <c r="CP3888" s="2">
        <v>50.9</v>
      </c>
      <c r="CS3888" s="2">
        <v>26</v>
      </c>
      <c r="CT3888" s="2">
        <v>23.6</v>
      </c>
      <c r="CW3888" s="2">
        <v>1</v>
      </c>
    </row>
    <row r="3889" spans="1:101" ht="12.75" customHeight="1" x14ac:dyDescent="0.2">
      <c r="A3889">
        <v>5</v>
      </c>
      <c r="B3889" s="2">
        <v>4000</v>
      </c>
      <c r="C3889" s="17">
        <v>2.16</v>
      </c>
      <c r="D3889" s="2">
        <v>2</v>
      </c>
      <c r="F3889" s="15">
        <v>2.0550000000000002</v>
      </c>
      <c r="G3889" s="17">
        <v>106</v>
      </c>
      <c r="H3889" s="2">
        <v>39</v>
      </c>
      <c r="I3889" s="2">
        <v>36.4</v>
      </c>
      <c r="J3889" s="2">
        <v>39</v>
      </c>
      <c r="K3889" s="2">
        <v>36.4</v>
      </c>
      <c r="L3889" s="2">
        <v>36.799999999999997</v>
      </c>
      <c r="M3889" s="2">
        <v>22</v>
      </c>
      <c r="N3889" s="2">
        <v>20.6</v>
      </c>
      <c r="O3889" s="2">
        <v>45</v>
      </c>
      <c r="P3889" s="2">
        <v>42.1</v>
      </c>
      <c r="Q3889" s="2">
        <v>3</v>
      </c>
      <c r="R3889" s="2">
        <v>2.8</v>
      </c>
      <c r="S3889" s="2">
        <v>25</v>
      </c>
      <c r="T3889" s="2">
        <v>23.4</v>
      </c>
      <c r="U3889" s="2">
        <v>11</v>
      </c>
      <c r="V3889" s="2">
        <v>10.3</v>
      </c>
      <c r="W3889" s="2">
        <v>1</v>
      </c>
      <c r="X3889" s="2">
        <v>0.9</v>
      </c>
      <c r="Y3889" s="2">
        <v>68</v>
      </c>
      <c r="Z3889" s="2">
        <v>63.6</v>
      </c>
      <c r="AB3889" s="2">
        <v>2</v>
      </c>
      <c r="AC3889" s="2">
        <v>4</v>
      </c>
      <c r="AE3889" s="2">
        <v>106</v>
      </c>
      <c r="AF3889" s="2">
        <v>32</v>
      </c>
      <c r="AG3889" s="2">
        <v>29.9</v>
      </c>
      <c r="AH3889" s="2">
        <v>32</v>
      </c>
      <c r="AI3889" s="2">
        <v>29.9</v>
      </c>
      <c r="AJ3889" s="2">
        <v>30.2</v>
      </c>
      <c r="AK3889" s="2">
        <v>33</v>
      </c>
      <c r="AL3889" s="2">
        <v>30.8</v>
      </c>
      <c r="AM3889" s="2">
        <v>41</v>
      </c>
      <c r="AN3889" s="2">
        <v>38.299999999999997</v>
      </c>
      <c r="AO3889" s="2">
        <v>1</v>
      </c>
      <c r="AP3889" s="2">
        <v>0.9</v>
      </c>
      <c r="AQ3889" s="2">
        <v>25</v>
      </c>
      <c r="AR3889" s="2">
        <v>23.4</v>
      </c>
      <c r="AS3889" s="2">
        <v>6</v>
      </c>
      <c r="AT3889" s="2">
        <v>5.6</v>
      </c>
      <c r="AU3889" s="2">
        <v>1</v>
      </c>
      <c r="AV3889" s="2">
        <v>0.9</v>
      </c>
      <c r="AW3889" s="2">
        <v>75</v>
      </c>
      <c r="AX3889" s="2">
        <v>70.099999999999994</v>
      </c>
      <c r="AZ3889" s="2">
        <v>2</v>
      </c>
      <c r="BA3889" s="2">
        <v>4</v>
      </c>
      <c r="CA3889" s="2">
        <v>107</v>
      </c>
      <c r="CB3889" s="2">
        <v>39</v>
      </c>
      <c r="CC3889" s="2">
        <v>36.4</v>
      </c>
      <c r="CD3889" s="2">
        <v>39</v>
      </c>
      <c r="CE3889" s="2">
        <v>36.4</v>
      </c>
      <c r="CF3889" s="2">
        <v>36.4</v>
      </c>
      <c r="CG3889" s="2">
        <v>39</v>
      </c>
      <c r="CH3889" s="2">
        <v>36.4</v>
      </c>
      <c r="CI3889" s="2">
        <v>29</v>
      </c>
      <c r="CJ3889" s="2">
        <v>27.1</v>
      </c>
      <c r="CK3889" s="2">
        <v>1</v>
      </c>
      <c r="CL3889" s="2">
        <v>0.9</v>
      </c>
      <c r="CM3889" s="2">
        <v>29</v>
      </c>
      <c r="CN3889" s="2">
        <v>27.1</v>
      </c>
      <c r="CO3889" s="2">
        <v>9</v>
      </c>
      <c r="CP3889" s="2">
        <v>8.4</v>
      </c>
      <c r="CS3889" s="2">
        <v>68</v>
      </c>
      <c r="CT3889" s="2">
        <v>63.6</v>
      </c>
      <c r="CV3889" s="2">
        <v>2</v>
      </c>
      <c r="CW3889" s="2">
        <v>4</v>
      </c>
    </row>
    <row r="3890" spans="1:101" ht="12.75" customHeight="1" x14ac:dyDescent="0.2">
      <c r="A3890">
        <v>5</v>
      </c>
      <c r="B3890" s="2">
        <v>4002</v>
      </c>
      <c r="C3890" s="17">
        <v>2.4500000000000002</v>
      </c>
      <c r="D3890" s="2">
        <v>2.1800000000000002</v>
      </c>
      <c r="F3890" s="15">
        <v>2.2719999999999998</v>
      </c>
      <c r="G3890" s="17">
        <v>11</v>
      </c>
      <c r="H3890" s="2">
        <v>6</v>
      </c>
      <c r="I3890" s="2">
        <v>54.5</v>
      </c>
      <c r="J3890" s="2">
        <v>6</v>
      </c>
      <c r="K3890" s="2">
        <v>54.5</v>
      </c>
      <c r="L3890" s="2">
        <v>54.5</v>
      </c>
      <c r="M3890" s="2">
        <v>1</v>
      </c>
      <c r="N3890" s="2">
        <v>9.1</v>
      </c>
      <c r="O3890" s="2">
        <v>4</v>
      </c>
      <c r="P3890" s="2">
        <v>36.4</v>
      </c>
      <c r="S3890" s="2">
        <v>6</v>
      </c>
      <c r="T3890" s="2">
        <v>54.5</v>
      </c>
      <c r="Y3890" s="2">
        <v>5</v>
      </c>
      <c r="Z3890" s="2">
        <v>45.5</v>
      </c>
      <c r="AE3890" s="2">
        <v>11</v>
      </c>
      <c r="AF3890" s="2">
        <v>4</v>
      </c>
      <c r="AG3890" s="2">
        <v>36.4</v>
      </c>
      <c r="AH3890" s="2">
        <v>4</v>
      </c>
      <c r="AI3890" s="2">
        <v>36.4</v>
      </c>
      <c r="AJ3890" s="2">
        <v>36.4</v>
      </c>
      <c r="AK3890" s="2">
        <v>2</v>
      </c>
      <c r="AL3890" s="2">
        <v>18.2</v>
      </c>
      <c r="AM3890" s="2">
        <v>5</v>
      </c>
      <c r="AN3890" s="2">
        <v>45.5</v>
      </c>
      <c r="AQ3890" s="2">
        <v>4</v>
      </c>
      <c r="AR3890" s="2">
        <v>36.4</v>
      </c>
      <c r="AW3890" s="2">
        <v>7</v>
      </c>
      <c r="AX3890" s="2">
        <v>63.6</v>
      </c>
      <c r="CA3890" s="2">
        <v>11</v>
      </c>
      <c r="CB3890" s="2">
        <v>6</v>
      </c>
      <c r="CC3890" s="2">
        <v>54.5</v>
      </c>
      <c r="CD3890" s="2">
        <v>6</v>
      </c>
      <c r="CE3890" s="2">
        <v>54.5</v>
      </c>
      <c r="CF3890" s="2">
        <v>54.5</v>
      </c>
      <c r="CG3890" s="2">
        <v>3</v>
      </c>
      <c r="CH3890" s="2">
        <v>27.3</v>
      </c>
      <c r="CI3890" s="2">
        <v>2</v>
      </c>
      <c r="CJ3890" s="2">
        <v>18.2</v>
      </c>
      <c r="CM3890" s="2">
        <v>6</v>
      </c>
      <c r="CN3890" s="2">
        <v>54.5</v>
      </c>
      <c r="CS3890" s="2">
        <v>5</v>
      </c>
      <c r="CT3890" s="2">
        <v>45.5</v>
      </c>
    </row>
    <row r="3891" spans="1:101" ht="12.75" customHeight="1" x14ac:dyDescent="0.2">
      <c r="A3891">
        <v>5</v>
      </c>
      <c r="B3891" s="2">
        <v>4013</v>
      </c>
      <c r="C3891" s="17">
        <v>2.71</v>
      </c>
      <c r="D3891" s="2">
        <v>2.15</v>
      </c>
      <c r="F3891" s="15">
        <v>2.343</v>
      </c>
      <c r="G3891" s="17">
        <v>91</v>
      </c>
      <c r="H3891" s="2">
        <v>47</v>
      </c>
      <c r="I3891" s="2">
        <v>51.6</v>
      </c>
      <c r="J3891" s="2">
        <v>47</v>
      </c>
      <c r="K3891" s="2">
        <v>51.6</v>
      </c>
      <c r="L3891" s="2">
        <v>51.6</v>
      </c>
      <c r="M3891" s="2">
        <v>9</v>
      </c>
      <c r="N3891" s="2">
        <v>9.9</v>
      </c>
      <c r="O3891" s="2">
        <v>35</v>
      </c>
      <c r="P3891" s="2">
        <v>38.5</v>
      </c>
      <c r="S3891" s="2">
        <v>20</v>
      </c>
      <c r="T3891" s="2">
        <v>22</v>
      </c>
      <c r="U3891" s="2">
        <v>27</v>
      </c>
      <c r="V3891" s="2">
        <v>29.7</v>
      </c>
      <c r="Y3891" s="2">
        <v>44</v>
      </c>
      <c r="Z3891" s="2">
        <v>48.4</v>
      </c>
      <c r="AC3891" s="2">
        <v>2</v>
      </c>
      <c r="AE3891" s="2">
        <v>91</v>
      </c>
      <c r="AF3891" s="2">
        <v>37</v>
      </c>
      <c r="AG3891" s="2">
        <v>40.700000000000003</v>
      </c>
      <c r="AH3891" s="2">
        <v>37</v>
      </c>
      <c r="AI3891" s="2">
        <v>40.700000000000003</v>
      </c>
      <c r="AJ3891" s="2">
        <v>40.700000000000003</v>
      </c>
      <c r="AK3891" s="2">
        <v>33</v>
      </c>
      <c r="AL3891" s="2">
        <v>36.299999999999997</v>
      </c>
      <c r="AM3891" s="2">
        <v>21</v>
      </c>
      <c r="AN3891" s="2">
        <v>23.1</v>
      </c>
      <c r="AQ3891" s="2">
        <v>27</v>
      </c>
      <c r="AR3891" s="2">
        <v>29.7</v>
      </c>
      <c r="AS3891" s="2">
        <v>10</v>
      </c>
      <c r="AT3891" s="2">
        <v>11</v>
      </c>
      <c r="AW3891" s="2">
        <v>54</v>
      </c>
      <c r="AX3891" s="2">
        <v>59.3</v>
      </c>
      <c r="BA3891" s="2">
        <v>2</v>
      </c>
      <c r="CA3891" s="2">
        <v>91</v>
      </c>
      <c r="CB3891" s="2">
        <v>44</v>
      </c>
      <c r="CC3891" s="2">
        <v>48.4</v>
      </c>
      <c r="CD3891" s="2">
        <v>44</v>
      </c>
      <c r="CE3891" s="2">
        <v>48.4</v>
      </c>
      <c r="CF3891" s="2">
        <v>48.4</v>
      </c>
      <c r="CG3891" s="2">
        <v>26</v>
      </c>
      <c r="CH3891" s="2">
        <v>28.6</v>
      </c>
      <c r="CI3891" s="2">
        <v>21</v>
      </c>
      <c r="CJ3891" s="2">
        <v>23.1</v>
      </c>
      <c r="CK3891" s="2">
        <v>1</v>
      </c>
      <c r="CL3891" s="2">
        <v>1.1000000000000001</v>
      </c>
      <c r="CM3891" s="2">
        <v>27</v>
      </c>
      <c r="CN3891" s="2">
        <v>29.7</v>
      </c>
      <c r="CO3891" s="2">
        <v>16</v>
      </c>
      <c r="CP3891" s="2">
        <v>17.600000000000001</v>
      </c>
      <c r="CS3891" s="2">
        <v>47</v>
      </c>
      <c r="CT3891" s="2">
        <v>51.6</v>
      </c>
      <c r="CW3891" s="2">
        <v>2</v>
      </c>
    </row>
    <row r="3892" spans="1:101" ht="12.75" customHeight="1" x14ac:dyDescent="0.2">
      <c r="A3892">
        <v>5</v>
      </c>
      <c r="B3892" s="2">
        <v>4014</v>
      </c>
      <c r="C3892" s="17">
        <v>3.07</v>
      </c>
      <c r="D3892" s="2">
        <v>2.64</v>
      </c>
      <c r="F3892" s="15">
        <v>2.964</v>
      </c>
      <c r="G3892" s="17">
        <v>56</v>
      </c>
      <c r="H3892" s="2">
        <v>44</v>
      </c>
      <c r="I3892" s="2">
        <v>78.599999999999994</v>
      </c>
      <c r="J3892" s="2">
        <v>44</v>
      </c>
      <c r="K3892" s="2">
        <v>78.599999999999994</v>
      </c>
      <c r="L3892" s="2">
        <v>78.599999999999994</v>
      </c>
      <c r="M3892" s="2">
        <v>2</v>
      </c>
      <c r="N3892" s="2">
        <v>3.6</v>
      </c>
      <c r="O3892" s="2">
        <v>10</v>
      </c>
      <c r="P3892" s="2">
        <v>17.899999999999999</v>
      </c>
      <c r="S3892" s="2">
        <v>26</v>
      </c>
      <c r="T3892" s="2">
        <v>46.4</v>
      </c>
      <c r="U3892" s="2">
        <v>18</v>
      </c>
      <c r="V3892" s="2">
        <v>32.1</v>
      </c>
      <c r="Y3892" s="2">
        <v>12</v>
      </c>
      <c r="Z3892" s="2">
        <v>21.4</v>
      </c>
      <c r="AC3892" s="2">
        <v>4</v>
      </c>
      <c r="AE3892" s="2">
        <v>56</v>
      </c>
      <c r="AF3892" s="2">
        <v>33</v>
      </c>
      <c r="AG3892" s="2">
        <v>58.9</v>
      </c>
      <c r="AH3892" s="2">
        <v>33</v>
      </c>
      <c r="AI3892" s="2">
        <v>58.9</v>
      </c>
      <c r="AJ3892" s="2">
        <v>58.9</v>
      </c>
      <c r="AK3892" s="2">
        <v>11</v>
      </c>
      <c r="AL3892" s="2">
        <v>19.600000000000001</v>
      </c>
      <c r="AM3892" s="2">
        <v>12</v>
      </c>
      <c r="AN3892" s="2">
        <v>21.4</v>
      </c>
      <c r="AQ3892" s="2">
        <v>19</v>
      </c>
      <c r="AR3892" s="2">
        <v>33.9</v>
      </c>
      <c r="AS3892" s="2">
        <v>14</v>
      </c>
      <c r="AT3892" s="2">
        <v>25</v>
      </c>
      <c r="AW3892" s="2">
        <v>23</v>
      </c>
      <c r="AX3892" s="2">
        <v>41.1</v>
      </c>
      <c r="BA3892" s="2">
        <v>4</v>
      </c>
      <c r="CA3892" s="2">
        <v>56</v>
      </c>
      <c r="CB3892" s="2">
        <v>42</v>
      </c>
      <c r="CC3892" s="2">
        <v>75</v>
      </c>
      <c r="CD3892" s="2">
        <v>42</v>
      </c>
      <c r="CE3892" s="2">
        <v>75</v>
      </c>
      <c r="CF3892" s="2">
        <v>75</v>
      </c>
      <c r="CG3892" s="2">
        <v>7</v>
      </c>
      <c r="CH3892" s="2">
        <v>12.5</v>
      </c>
      <c r="CI3892" s="2">
        <v>7</v>
      </c>
      <c r="CJ3892" s="2">
        <v>12.5</v>
      </c>
      <c r="CM3892" s="2">
        <v>23</v>
      </c>
      <c r="CN3892" s="2">
        <v>41.1</v>
      </c>
      <c r="CO3892" s="2">
        <v>19</v>
      </c>
      <c r="CP3892" s="2">
        <v>33.9</v>
      </c>
      <c r="CS3892" s="2">
        <v>14</v>
      </c>
      <c r="CT3892" s="2">
        <v>25</v>
      </c>
      <c r="CW3892" s="2">
        <v>4</v>
      </c>
    </row>
    <row r="3893" spans="1:101" ht="12.75" customHeight="1" x14ac:dyDescent="0.2">
      <c r="A3893">
        <v>5</v>
      </c>
      <c r="B3893" s="2">
        <v>4015</v>
      </c>
      <c r="C3893" s="17">
        <v>3.11</v>
      </c>
      <c r="D3893" s="2">
        <v>2.7</v>
      </c>
      <c r="F3893" s="15">
        <v>2.867</v>
      </c>
      <c r="G3893" s="17">
        <v>61</v>
      </c>
      <c r="H3893" s="2">
        <v>50</v>
      </c>
      <c r="I3893" s="2">
        <v>82</v>
      </c>
      <c r="J3893" s="2">
        <v>50</v>
      </c>
      <c r="K3893" s="2">
        <v>82</v>
      </c>
      <c r="L3893" s="2">
        <v>82</v>
      </c>
      <c r="M3893" s="2">
        <v>5</v>
      </c>
      <c r="N3893" s="2">
        <v>8.1999999999999993</v>
      </c>
      <c r="O3893" s="2">
        <v>6</v>
      </c>
      <c r="P3893" s="2">
        <v>9.8000000000000007</v>
      </c>
      <c r="S3893" s="2">
        <v>27</v>
      </c>
      <c r="T3893" s="2">
        <v>44.3</v>
      </c>
      <c r="U3893" s="2">
        <v>23</v>
      </c>
      <c r="V3893" s="2">
        <v>37.700000000000003</v>
      </c>
      <c r="Y3893" s="2">
        <v>11</v>
      </c>
      <c r="Z3893" s="2">
        <v>18</v>
      </c>
      <c r="AC3893" s="2">
        <v>1</v>
      </c>
      <c r="AE3893" s="2">
        <v>61</v>
      </c>
      <c r="AF3893" s="2">
        <v>38</v>
      </c>
      <c r="AG3893" s="2">
        <v>62.3</v>
      </c>
      <c r="AH3893" s="2">
        <v>38</v>
      </c>
      <c r="AI3893" s="2">
        <v>62.3</v>
      </c>
      <c r="AJ3893" s="2">
        <v>62.3</v>
      </c>
      <c r="AK3893" s="2">
        <v>10</v>
      </c>
      <c r="AL3893" s="2">
        <v>16.399999999999999</v>
      </c>
      <c r="AM3893" s="2">
        <v>13</v>
      </c>
      <c r="AN3893" s="2">
        <v>21.3</v>
      </c>
      <c r="AQ3893" s="2">
        <v>23</v>
      </c>
      <c r="AR3893" s="2">
        <v>37.700000000000003</v>
      </c>
      <c r="AS3893" s="2">
        <v>15</v>
      </c>
      <c r="AT3893" s="2">
        <v>24.6</v>
      </c>
      <c r="AW3893" s="2">
        <v>23</v>
      </c>
      <c r="AX3893" s="2">
        <v>37.700000000000003</v>
      </c>
      <c r="BA3893" s="2">
        <v>1</v>
      </c>
      <c r="CA3893" s="2">
        <v>60</v>
      </c>
      <c r="CB3893" s="2">
        <v>42</v>
      </c>
      <c r="CC3893" s="2">
        <v>68.900000000000006</v>
      </c>
      <c r="CD3893" s="2">
        <v>42</v>
      </c>
      <c r="CE3893" s="2">
        <v>68.900000000000006</v>
      </c>
      <c r="CF3893" s="2">
        <v>70</v>
      </c>
      <c r="CG3893" s="2">
        <v>8</v>
      </c>
      <c r="CH3893" s="2">
        <v>13.1</v>
      </c>
      <c r="CI3893" s="2">
        <v>10</v>
      </c>
      <c r="CJ3893" s="2">
        <v>16.399999999999999</v>
      </c>
      <c r="CM3893" s="2">
        <v>21</v>
      </c>
      <c r="CN3893" s="2">
        <v>34.4</v>
      </c>
      <c r="CO3893" s="2">
        <v>21</v>
      </c>
      <c r="CP3893" s="2">
        <v>34.4</v>
      </c>
      <c r="CQ3893" s="2">
        <v>1</v>
      </c>
      <c r="CR3893" s="2">
        <v>1.6</v>
      </c>
      <c r="CS3893" s="2">
        <v>19</v>
      </c>
      <c r="CT3893" s="2">
        <v>31.1</v>
      </c>
      <c r="CW3893" s="2">
        <v>1</v>
      </c>
    </row>
    <row r="3894" spans="1:101" ht="12.75" customHeight="1" x14ac:dyDescent="0.2">
      <c r="A3894">
        <v>5</v>
      </c>
      <c r="B3894" s="2">
        <v>4016</v>
      </c>
      <c r="C3894" s="17">
        <v>3.06</v>
      </c>
      <c r="D3894" s="2">
        <v>2.52</v>
      </c>
      <c r="F3894" s="15">
        <v>2.5659999999999998</v>
      </c>
      <c r="G3894" s="17">
        <v>71</v>
      </c>
      <c r="H3894" s="2">
        <v>50</v>
      </c>
      <c r="I3894" s="2">
        <v>70.400000000000006</v>
      </c>
      <c r="J3894" s="2">
        <v>50</v>
      </c>
      <c r="K3894" s="2">
        <v>70.400000000000006</v>
      </c>
      <c r="L3894" s="2">
        <v>70.400000000000006</v>
      </c>
      <c r="M3894" s="2">
        <v>5</v>
      </c>
      <c r="N3894" s="2">
        <v>7</v>
      </c>
      <c r="O3894" s="2">
        <v>16</v>
      </c>
      <c r="P3894" s="2">
        <v>22.5</v>
      </c>
      <c r="S3894" s="2">
        <v>20</v>
      </c>
      <c r="T3894" s="2">
        <v>28.2</v>
      </c>
      <c r="U3894" s="2">
        <v>30</v>
      </c>
      <c r="V3894" s="2">
        <v>42.3</v>
      </c>
      <c r="Y3894" s="2">
        <v>21</v>
      </c>
      <c r="Z3894" s="2">
        <v>29.6</v>
      </c>
      <c r="AB3894" s="2">
        <v>1</v>
      </c>
      <c r="AE3894" s="2">
        <v>71</v>
      </c>
      <c r="AF3894" s="2">
        <v>40</v>
      </c>
      <c r="AG3894" s="2">
        <v>56.3</v>
      </c>
      <c r="AH3894" s="2">
        <v>40</v>
      </c>
      <c r="AI3894" s="2">
        <v>56.3</v>
      </c>
      <c r="AJ3894" s="2">
        <v>56.3</v>
      </c>
      <c r="AK3894" s="2">
        <v>14</v>
      </c>
      <c r="AL3894" s="2">
        <v>19.7</v>
      </c>
      <c r="AM3894" s="2">
        <v>17</v>
      </c>
      <c r="AN3894" s="2">
        <v>23.9</v>
      </c>
      <c r="AQ3894" s="2">
        <v>29</v>
      </c>
      <c r="AR3894" s="2">
        <v>40.799999999999997</v>
      </c>
      <c r="AS3894" s="2">
        <v>11</v>
      </c>
      <c r="AT3894" s="2">
        <v>15.5</v>
      </c>
      <c r="AW3894" s="2">
        <v>31</v>
      </c>
      <c r="AX3894" s="2">
        <v>43.7</v>
      </c>
      <c r="AZ3894" s="2">
        <v>1</v>
      </c>
      <c r="CA3894" s="2">
        <v>71</v>
      </c>
      <c r="CB3894" s="2">
        <v>40</v>
      </c>
      <c r="CC3894" s="2">
        <v>56.3</v>
      </c>
      <c r="CD3894" s="2">
        <v>40</v>
      </c>
      <c r="CE3894" s="2">
        <v>56.3</v>
      </c>
      <c r="CF3894" s="2">
        <v>56.3</v>
      </c>
      <c r="CG3894" s="2">
        <v>10</v>
      </c>
      <c r="CH3894" s="2">
        <v>14.1</v>
      </c>
      <c r="CI3894" s="2">
        <v>21</v>
      </c>
      <c r="CJ3894" s="2">
        <v>29.6</v>
      </c>
      <c r="CM3894" s="2">
        <v>30</v>
      </c>
      <c r="CN3894" s="2">
        <v>42.3</v>
      </c>
      <c r="CO3894" s="2">
        <v>10</v>
      </c>
      <c r="CP3894" s="2">
        <v>14.1</v>
      </c>
      <c r="CS3894" s="2">
        <v>31</v>
      </c>
      <c r="CT3894" s="2">
        <v>43.7</v>
      </c>
      <c r="CV3894" s="2">
        <v>1</v>
      </c>
    </row>
    <row r="3895" spans="1:101" ht="12.75" customHeight="1" x14ac:dyDescent="0.2">
      <c r="A3895">
        <v>5</v>
      </c>
      <c r="B3895" s="2">
        <v>4017</v>
      </c>
      <c r="C3895" s="17">
        <v>3.63</v>
      </c>
      <c r="D3895" s="2">
        <v>3.25</v>
      </c>
      <c r="F3895" s="15">
        <v>3.234</v>
      </c>
      <c r="G3895" s="17">
        <v>95</v>
      </c>
      <c r="H3895" s="2">
        <v>87</v>
      </c>
      <c r="I3895" s="2">
        <v>91.6</v>
      </c>
      <c r="J3895" s="2">
        <v>87</v>
      </c>
      <c r="K3895" s="2">
        <v>91.6</v>
      </c>
      <c r="L3895" s="2">
        <v>91.6</v>
      </c>
      <c r="M3895" s="2">
        <v>2</v>
      </c>
      <c r="N3895" s="2">
        <v>2.1</v>
      </c>
      <c r="O3895" s="2">
        <v>6</v>
      </c>
      <c r="P3895" s="2">
        <v>6.3</v>
      </c>
      <c r="S3895" s="2">
        <v>17</v>
      </c>
      <c r="T3895" s="2">
        <v>17.899999999999999</v>
      </c>
      <c r="U3895" s="2">
        <v>70</v>
      </c>
      <c r="V3895" s="2">
        <v>73.7</v>
      </c>
      <c r="Y3895" s="2">
        <v>8</v>
      </c>
      <c r="Z3895" s="2">
        <v>8.4</v>
      </c>
      <c r="AA3895" s="2">
        <v>1</v>
      </c>
      <c r="AB3895" s="2">
        <v>1</v>
      </c>
      <c r="AC3895" s="2">
        <v>1</v>
      </c>
      <c r="AE3895" s="2">
        <v>95</v>
      </c>
      <c r="AF3895" s="2">
        <v>79</v>
      </c>
      <c r="AG3895" s="2">
        <v>83.2</v>
      </c>
      <c r="AH3895" s="2">
        <v>79</v>
      </c>
      <c r="AI3895" s="2">
        <v>83.2</v>
      </c>
      <c r="AJ3895" s="2">
        <v>83.2</v>
      </c>
      <c r="AK3895" s="2">
        <v>6</v>
      </c>
      <c r="AL3895" s="2">
        <v>6.3</v>
      </c>
      <c r="AM3895" s="2">
        <v>10</v>
      </c>
      <c r="AN3895" s="2">
        <v>10.5</v>
      </c>
      <c r="AQ3895" s="2">
        <v>33</v>
      </c>
      <c r="AR3895" s="2">
        <v>34.700000000000003</v>
      </c>
      <c r="AS3895" s="2">
        <v>46</v>
      </c>
      <c r="AT3895" s="2">
        <v>48.4</v>
      </c>
      <c r="AW3895" s="2">
        <v>16</v>
      </c>
      <c r="AX3895" s="2">
        <v>16.8</v>
      </c>
      <c r="AY3895" s="2">
        <v>1</v>
      </c>
      <c r="AZ3895" s="2">
        <v>1</v>
      </c>
      <c r="BA3895" s="2">
        <v>1</v>
      </c>
      <c r="CA3895" s="2">
        <v>95</v>
      </c>
      <c r="CB3895" s="2">
        <v>77</v>
      </c>
      <c r="CC3895" s="2">
        <v>81.099999999999994</v>
      </c>
      <c r="CD3895" s="2">
        <v>77</v>
      </c>
      <c r="CE3895" s="2">
        <v>81.099999999999994</v>
      </c>
      <c r="CF3895" s="2">
        <v>81.099999999999994</v>
      </c>
      <c r="CG3895" s="2">
        <v>5</v>
      </c>
      <c r="CH3895" s="2">
        <v>5.3</v>
      </c>
      <c r="CI3895" s="2">
        <v>13</v>
      </c>
      <c r="CJ3895" s="2">
        <v>13.7</v>
      </c>
      <c r="CM3895" s="2">
        <v>32</v>
      </c>
      <c r="CN3895" s="2">
        <v>33.700000000000003</v>
      </c>
      <c r="CO3895" s="2">
        <v>45</v>
      </c>
      <c r="CP3895" s="2">
        <v>47.4</v>
      </c>
      <c r="CS3895" s="2">
        <v>18</v>
      </c>
      <c r="CT3895" s="2">
        <v>18.899999999999999</v>
      </c>
      <c r="CU3895" s="2">
        <v>1</v>
      </c>
      <c r="CV3895" s="2">
        <v>1</v>
      </c>
      <c r="CW3895" s="2">
        <v>1</v>
      </c>
    </row>
    <row r="3896" spans="1:101" ht="12.75" customHeight="1" x14ac:dyDescent="0.2">
      <c r="A3896">
        <v>5</v>
      </c>
      <c r="B3896" s="2">
        <v>4018</v>
      </c>
      <c r="C3896" s="17">
        <v>3.34</v>
      </c>
      <c r="D3896" s="2">
        <v>2.99</v>
      </c>
      <c r="F3896" s="15">
        <v>3.2169999999999992</v>
      </c>
      <c r="G3896" s="17">
        <v>72</v>
      </c>
      <c r="H3896" s="2">
        <v>63</v>
      </c>
      <c r="I3896" s="2">
        <v>86.3</v>
      </c>
      <c r="J3896" s="2">
        <v>63</v>
      </c>
      <c r="K3896" s="2">
        <v>86.3</v>
      </c>
      <c r="L3896" s="2">
        <v>87.5</v>
      </c>
      <c r="M3896" s="2">
        <v>2</v>
      </c>
      <c r="N3896" s="2">
        <v>2.7</v>
      </c>
      <c r="O3896" s="2">
        <v>7</v>
      </c>
      <c r="P3896" s="2">
        <v>9.6</v>
      </c>
      <c r="S3896" s="2">
        <v>24</v>
      </c>
      <c r="T3896" s="2">
        <v>32.9</v>
      </c>
      <c r="U3896" s="2">
        <v>39</v>
      </c>
      <c r="V3896" s="2">
        <v>53.4</v>
      </c>
      <c r="W3896" s="2">
        <v>1</v>
      </c>
      <c r="X3896" s="2">
        <v>1.4</v>
      </c>
      <c r="Y3896" s="2">
        <v>10</v>
      </c>
      <c r="Z3896" s="2">
        <v>13.7</v>
      </c>
      <c r="AB3896" s="2">
        <v>1</v>
      </c>
      <c r="AC3896" s="2">
        <v>3</v>
      </c>
      <c r="AE3896" s="2">
        <v>72</v>
      </c>
      <c r="AF3896" s="2">
        <v>51</v>
      </c>
      <c r="AG3896" s="2">
        <v>69.900000000000006</v>
      </c>
      <c r="AH3896" s="2">
        <v>51</v>
      </c>
      <c r="AI3896" s="2">
        <v>69.900000000000006</v>
      </c>
      <c r="AJ3896" s="2">
        <v>70.8</v>
      </c>
      <c r="AK3896" s="2">
        <v>5</v>
      </c>
      <c r="AL3896" s="2">
        <v>6.8</v>
      </c>
      <c r="AM3896" s="2">
        <v>16</v>
      </c>
      <c r="AN3896" s="2">
        <v>21.9</v>
      </c>
      <c r="AQ3896" s="2">
        <v>23</v>
      </c>
      <c r="AR3896" s="2">
        <v>31.5</v>
      </c>
      <c r="AS3896" s="2">
        <v>28</v>
      </c>
      <c r="AT3896" s="2">
        <v>38.4</v>
      </c>
      <c r="AU3896" s="2">
        <v>1</v>
      </c>
      <c r="AV3896" s="2">
        <v>1.4</v>
      </c>
      <c r="AW3896" s="2">
        <v>22</v>
      </c>
      <c r="AX3896" s="2">
        <v>30.1</v>
      </c>
      <c r="AZ3896" s="2">
        <v>1</v>
      </c>
      <c r="BA3896" s="2">
        <v>3</v>
      </c>
      <c r="CA3896" s="2">
        <v>73</v>
      </c>
      <c r="CB3896" s="2">
        <v>66</v>
      </c>
      <c r="CC3896" s="2">
        <v>89.2</v>
      </c>
      <c r="CD3896" s="2">
        <v>66</v>
      </c>
      <c r="CE3896" s="2">
        <v>89.2</v>
      </c>
      <c r="CF3896" s="2">
        <v>90.4</v>
      </c>
      <c r="CG3896" s="2">
        <v>5</v>
      </c>
      <c r="CH3896" s="2">
        <v>6.8</v>
      </c>
      <c r="CI3896" s="2">
        <v>2</v>
      </c>
      <c r="CJ3896" s="2">
        <v>2.7</v>
      </c>
      <c r="CM3896" s="2">
        <v>35</v>
      </c>
      <c r="CN3896" s="2">
        <v>47.3</v>
      </c>
      <c r="CO3896" s="2">
        <v>31</v>
      </c>
      <c r="CP3896" s="2">
        <v>41.9</v>
      </c>
      <c r="CQ3896" s="2">
        <v>1</v>
      </c>
      <c r="CR3896" s="2">
        <v>1.4</v>
      </c>
      <c r="CS3896" s="2">
        <v>8</v>
      </c>
      <c r="CT3896" s="2">
        <v>10.8</v>
      </c>
      <c r="CW3896" s="2">
        <v>3</v>
      </c>
    </row>
    <row r="3897" spans="1:101" ht="12.75" customHeight="1" x14ac:dyDescent="0.2">
      <c r="A3897">
        <v>5</v>
      </c>
      <c r="B3897" s="2">
        <v>4029</v>
      </c>
      <c r="C3897" s="17">
        <v>3.19</v>
      </c>
      <c r="D3897" s="2">
        <v>2.74</v>
      </c>
      <c r="F3897" s="15">
        <v>2.8820000000000006</v>
      </c>
      <c r="G3897" s="17">
        <v>58</v>
      </c>
      <c r="H3897" s="2">
        <v>45</v>
      </c>
      <c r="I3897" s="2">
        <v>77.599999999999994</v>
      </c>
      <c r="J3897" s="2">
        <v>45</v>
      </c>
      <c r="K3897" s="2">
        <v>77.599999999999994</v>
      </c>
      <c r="L3897" s="2">
        <v>77.599999999999994</v>
      </c>
      <c r="O3897" s="2">
        <v>13</v>
      </c>
      <c r="P3897" s="2">
        <v>22.4</v>
      </c>
      <c r="S3897" s="2">
        <v>21</v>
      </c>
      <c r="T3897" s="2">
        <v>36.200000000000003</v>
      </c>
      <c r="U3897" s="2">
        <v>24</v>
      </c>
      <c r="V3897" s="2">
        <v>41.4</v>
      </c>
      <c r="Y3897" s="2">
        <v>13</v>
      </c>
      <c r="Z3897" s="2">
        <v>22.4</v>
      </c>
      <c r="AE3897" s="2">
        <v>58</v>
      </c>
      <c r="AF3897" s="2">
        <v>39</v>
      </c>
      <c r="AG3897" s="2">
        <v>67.2</v>
      </c>
      <c r="AH3897" s="2">
        <v>39</v>
      </c>
      <c r="AI3897" s="2">
        <v>67.2</v>
      </c>
      <c r="AJ3897" s="2">
        <v>67.2</v>
      </c>
      <c r="AK3897" s="2">
        <v>5</v>
      </c>
      <c r="AL3897" s="2">
        <v>8.6</v>
      </c>
      <c r="AM3897" s="2">
        <v>14</v>
      </c>
      <c r="AN3897" s="2">
        <v>24.1</v>
      </c>
      <c r="AQ3897" s="2">
        <v>30</v>
      </c>
      <c r="AR3897" s="2">
        <v>51.7</v>
      </c>
      <c r="AS3897" s="2">
        <v>9</v>
      </c>
      <c r="AT3897" s="2">
        <v>15.5</v>
      </c>
      <c r="AW3897" s="2">
        <v>19</v>
      </c>
      <c r="AX3897" s="2">
        <v>32.799999999999997</v>
      </c>
      <c r="CA3897" s="2">
        <v>58</v>
      </c>
      <c r="CB3897" s="2">
        <v>43</v>
      </c>
      <c r="CC3897" s="2">
        <v>74.099999999999994</v>
      </c>
      <c r="CD3897" s="2">
        <v>43</v>
      </c>
      <c r="CE3897" s="2">
        <v>74.099999999999994</v>
      </c>
      <c r="CF3897" s="2">
        <v>74.099999999999994</v>
      </c>
      <c r="CG3897" s="2">
        <v>3</v>
      </c>
      <c r="CH3897" s="2">
        <v>5.2</v>
      </c>
      <c r="CI3897" s="2">
        <v>12</v>
      </c>
      <c r="CJ3897" s="2">
        <v>20.7</v>
      </c>
      <c r="CM3897" s="2">
        <v>32</v>
      </c>
      <c r="CN3897" s="2">
        <v>55.2</v>
      </c>
      <c r="CO3897" s="2">
        <v>11</v>
      </c>
      <c r="CP3897" s="2">
        <v>19</v>
      </c>
      <c r="CS3897" s="2">
        <v>15</v>
      </c>
      <c r="CT3897" s="2">
        <v>25.9</v>
      </c>
    </row>
    <row r="3898" spans="1:101" ht="12.75" customHeight="1" x14ac:dyDescent="0.2">
      <c r="A3898">
        <v>5</v>
      </c>
      <c r="B3898" s="2">
        <v>4033</v>
      </c>
      <c r="C3898" s="17">
        <v>2.7</v>
      </c>
      <c r="D3898" s="2">
        <v>2.5299999999999998</v>
      </c>
      <c r="F3898" s="15">
        <v>2.6960000000000002</v>
      </c>
      <c r="G3898" s="17">
        <v>123</v>
      </c>
      <c r="H3898" s="2">
        <v>77</v>
      </c>
      <c r="I3898" s="2">
        <v>62.6</v>
      </c>
      <c r="J3898" s="2">
        <v>77</v>
      </c>
      <c r="K3898" s="2">
        <v>62.6</v>
      </c>
      <c r="L3898" s="2">
        <v>62.6</v>
      </c>
      <c r="M3898" s="2">
        <v>14</v>
      </c>
      <c r="N3898" s="2">
        <v>11.4</v>
      </c>
      <c r="O3898" s="2">
        <v>32</v>
      </c>
      <c r="P3898" s="2">
        <v>26</v>
      </c>
      <c r="Q3898" s="2">
        <v>5</v>
      </c>
      <c r="R3898" s="2">
        <v>4.0999999999999996</v>
      </c>
      <c r="S3898" s="2">
        <v>34</v>
      </c>
      <c r="T3898" s="2">
        <v>27.6</v>
      </c>
      <c r="U3898" s="2">
        <v>38</v>
      </c>
      <c r="V3898" s="2">
        <v>30.9</v>
      </c>
      <c r="Y3898" s="2">
        <v>46</v>
      </c>
      <c r="Z3898" s="2">
        <v>37.4</v>
      </c>
      <c r="AB3898" s="2">
        <v>1</v>
      </c>
      <c r="AC3898" s="2">
        <v>1</v>
      </c>
      <c r="AE3898" s="2">
        <v>122</v>
      </c>
      <c r="AF3898" s="2">
        <v>71</v>
      </c>
      <c r="AG3898" s="2">
        <v>57.7</v>
      </c>
      <c r="AH3898" s="2">
        <v>71</v>
      </c>
      <c r="AI3898" s="2">
        <v>57.7</v>
      </c>
      <c r="AJ3898" s="2">
        <v>58.2</v>
      </c>
      <c r="AK3898" s="2">
        <v>24</v>
      </c>
      <c r="AL3898" s="2">
        <v>19.5</v>
      </c>
      <c r="AM3898" s="2">
        <v>27</v>
      </c>
      <c r="AN3898" s="2">
        <v>22</v>
      </c>
      <c r="AO3898" s="2">
        <v>2</v>
      </c>
      <c r="AP3898" s="2">
        <v>1.6</v>
      </c>
      <c r="AQ3898" s="2">
        <v>43</v>
      </c>
      <c r="AR3898" s="2">
        <v>35</v>
      </c>
      <c r="AS3898" s="2">
        <v>26</v>
      </c>
      <c r="AT3898" s="2">
        <v>21.1</v>
      </c>
      <c r="AU3898" s="2">
        <v>1</v>
      </c>
      <c r="AV3898" s="2">
        <v>0.8</v>
      </c>
      <c r="AW3898" s="2">
        <v>52</v>
      </c>
      <c r="AX3898" s="2">
        <v>42.3</v>
      </c>
      <c r="AZ3898" s="2">
        <v>1</v>
      </c>
      <c r="BA3898" s="2">
        <v>1</v>
      </c>
      <c r="CA3898" s="2">
        <v>123</v>
      </c>
      <c r="CB3898" s="2">
        <v>75</v>
      </c>
      <c r="CC3898" s="2">
        <v>61</v>
      </c>
      <c r="CD3898" s="2">
        <v>75</v>
      </c>
      <c r="CE3898" s="2">
        <v>61</v>
      </c>
      <c r="CF3898" s="2">
        <v>61</v>
      </c>
      <c r="CG3898" s="2">
        <v>23</v>
      </c>
      <c r="CH3898" s="2">
        <v>18.7</v>
      </c>
      <c r="CI3898" s="2">
        <v>25</v>
      </c>
      <c r="CJ3898" s="2">
        <v>20.3</v>
      </c>
      <c r="CM3898" s="2">
        <v>41</v>
      </c>
      <c r="CN3898" s="2">
        <v>33.299999999999997</v>
      </c>
      <c r="CO3898" s="2">
        <v>34</v>
      </c>
      <c r="CP3898" s="2">
        <v>27.6</v>
      </c>
      <c r="CS3898" s="2">
        <v>48</v>
      </c>
      <c r="CT3898" s="2">
        <v>39</v>
      </c>
      <c r="CV3898" s="2">
        <v>1</v>
      </c>
      <c r="CW3898" s="2">
        <v>1</v>
      </c>
    </row>
    <row r="3899" spans="1:101" ht="12.75" customHeight="1" x14ac:dyDescent="0.2">
      <c r="A3899">
        <v>5</v>
      </c>
      <c r="B3899" s="2">
        <v>4034</v>
      </c>
      <c r="C3899" s="17">
        <v>2.59</v>
      </c>
      <c r="D3899" s="2">
        <v>2.36</v>
      </c>
      <c r="F3899" s="15">
        <v>2.306</v>
      </c>
      <c r="G3899" s="17">
        <v>53</v>
      </c>
      <c r="H3899" s="2">
        <v>27</v>
      </c>
      <c r="I3899" s="2">
        <v>48.2</v>
      </c>
      <c r="J3899" s="2">
        <v>27</v>
      </c>
      <c r="K3899" s="2">
        <v>48.2</v>
      </c>
      <c r="L3899" s="2">
        <v>50.9</v>
      </c>
      <c r="M3899" s="2">
        <v>5</v>
      </c>
      <c r="N3899" s="2">
        <v>8.9</v>
      </c>
      <c r="O3899" s="2">
        <v>21</v>
      </c>
      <c r="P3899" s="2">
        <v>37.5</v>
      </c>
      <c r="S3899" s="2">
        <v>10</v>
      </c>
      <c r="T3899" s="2">
        <v>17.899999999999999</v>
      </c>
      <c r="U3899" s="2">
        <v>17</v>
      </c>
      <c r="V3899" s="2">
        <v>30.4</v>
      </c>
      <c r="W3899" s="2">
        <v>3</v>
      </c>
      <c r="X3899" s="2">
        <v>5.4</v>
      </c>
      <c r="Y3899" s="2">
        <v>29</v>
      </c>
      <c r="Z3899" s="2">
        <v>51.8</v>
      </c>
      <c r="AE3899" s="2">
        <v>53</v>
      </c>
      <c r="AF3899" s="2">
        <v>29</v>
      </c>
      <c r="AG3899" s="2">
        <v>51.8</v>
      </c>
      <c r="AH3899" s="2">
        <v>29</v>
      </c>
      <c r="AI3899" s="2">
        <v>51.8</v>
      </c>
      <c r="AJ3899" s="2">
        <v>54.7</v>
      </c>
      <c r="AK3899" s="2">
        <v>12</v>
      </c>
      <c r="AL3899" s="2">
        <v>21.4</v>
      </c>
      <c r="AM3899" s="2">
        <v>12</v>
      </c>
      <c r="AN3899" s="2">
        <v>21.4</v>
      </c>
      <c r="AQ3899" s="2">
        <v>20</v>
      </c>
      <c r="AR3899" s="2">
        <v>35.700000000000003</v>
      </c>
      <c r="AS3899" s="2">
        <v>9</v>
      </c>
      <c r="AT3899" s="2">
        <v>16.100000000000001</v>
      </c>
      <c r="AU3899" s="2">
        <v>3</v>
      </c>
      <c r="AV3899" s="2">
        <v>5.4</v>
      </c>
      <c r="AW3899" s="2">
        <v>27</v>
      </c>
      <c r="AX3899" s="2">
        <v>48.2</v>
      </c>
      <c r="CA3899" s="2">
        <v>53</v>
      </c>
      <c r="CB3899" s="2">
        <v>25</v>
      </c>
      <c r="CC3899" s="2">
        <v>44.6</v>
      </c>
      <c r="CD3899" s="2">
        <v>25</v>
      </c>
      <c r="CE3899" s="2">
        <v>44.6</v>
      </c>
      <c r="CF3899" s="2">
        <v>47.2</v>
      </c>
      <c r="CG3899" s="2">
        <v>11</v>
      </c>
      <c r="CH3899" s="2">
        <v>19.600000000000001</v>
      </c>
      <c r="CI3899" s="2">
        <v>17</v>
      </c>
      <c r="CJ3899" s="2">
        <v>30.4</v>
      </c>
      <c r="CM3899" s="2">
        <v>16</v>
      </c>
      <c r="CN3899" s="2">
        <v>28.6</v>
      </c>
      <c r="CO3899" s="2">
        <v>9</v>
      </c>
      <c r="CP3899" s="2">
        <v>16.100000000000001</v>
      </c>
      <c r="CQ3899" s="2">
        <v>3</v>
      </c>
      <c r="CR3899" s="2">
        <v>5.4</v>
      </c>
      <c r="CS3899" s="2">
        <v>31</v>
      </c>
      <c r="CT3899" s="2">
        <v>55.4</v>
      </c>
    </row>
    <row r="3900" spans="1:101" ht="12.75" customHeight="1" x14ac:dyDescent="0.2">
      <c r="A3900">
        <v>5</v>
      </c>
      <c r="B3900" s="2">
        <v>4035</v>
      </c>
      <c r="C3900" s="17">
        <v>3.43</v>
      </c>
      <c r="D3900" s="2">
        <v>3.07</v>
      </c>
      <c r="F3900" s="15">
        <v>3.3779999999999997</v>
      </c>
      <c r="G3900" s="17">
        <v>74</v>
      </c>
      <c r="H3900" s="2">
        <v>64</v>
      </c>
      <c r="I3900" s="2">
        <v>86.5</v>
      </c>
      <c r="J3900" s="2">
        <v>64</v>
      </c>
      <c r="K3900" s="2">
        <v>86.5</v>
      </c>
      <c r="L3900" s="2">
        <v>86.5</v>
      </c>
      <c r="M3900" s="2">
        <v>2</v>
      </c>
      <c r="N3900" s="2">
        <v>2.7</v>
      </c>
      <c r="O3900" s="2">
        <v>8</v>
      </c>
      <c r="P3900" s="2">
        <v>10.8</v>
      </c>
      <c r="S3900" s="2">
        <v>20</v>
      </c>
      <c r="T3900" s="2">
        <v>27</v>
      </c>
      <c r="U3900" s="2">
        <v>44</v>
      </c>
      <c r="V3900" s="2">
        <v>59.5</v>
      </c>
      <c r="Y3900" s="2">
        <v>10</v>
      </c>
      <c r="Z3900" s="2">
        <v>13.5</v>
      </c>
      <c r="AC3900" s="2">
        <v>5</v>
      </c>
      <c r="AE3900" s="2">
        <v>74</v>
      </c>
      <c r="AF3900" s="2">
        <v>58</v>
      </c>
      <c r="AG3900" s="2">
        <v>78.400000000000006</v>
      </c>
      <c r="AH3900" s="2">
        <v>58</v>
      </c>
      <c r="AI3900" s="2">
        <v>78.400000000000006</v>
      </c>
      <c r="AJ3900" s="2">
        <v>78.400000000000006</v>
      </c>
      <c r="AK3900" s="2">
        <v>6</v>
      </c>
      <c r="AL3900" s="2">
        <v>8.1</v>
      </c>
      <c r="AM3900" s="2">
        <v>10</v>
      </c>
      <c r="AN3900" s="2">
        <v>13.5</v>
      </c>
      <c r="AQ3900" s="2">
        <v>31</v>
      </c>
      <c r="AR3900" s="2">
        <v>41.9</v>
      </c>
      <c r="AS3900" s="2">
        <v>27</v>
      </c>
      <c r="AT3900" s="2">
        <v>36.5</v>
      </c>
      <c r="AW3900" s="2">
        <v>16</v>
      </c>
      <c r="AX3900" s="2">
        <v>21.6</v>
      </c>
      <c r="BA3900" s="2">
        <v>5</v>
      </c>
      <c r="CA3900" s="2">
        <v>74</v>
      </c>
      <c r="CB3900" s="2">
        <v>65</v>
      </c>
      <c r="CC3900" s="2">
        <v>87.8</v>
      </c>
      <c r="CD3900" s="2">
        <v>65</v>
      </c>
      <c r="CE3900" s="2">
        <v>87.8</v>
      </c>
      <c r="CF3900" s="2">
        <v>87.8</v>
      </c>
      <c r="CG3900" s="2">
        <v>4</v>
      </c>
      <c r="CH3900" s="2">
        <v>5.4</v>
      </c>
      <c r="CI3900" s="2">
        <v>5</v>
      </c>
      <c r="CJ3900" s="2">
        <v>6.8</v>
      </c>
      <c r="CM3900" s="2">
        <v>24</v>
      </c>
      <c r="CN3900" s="2">
        <v>32.4</v>
      </c>
      <c r="CO3900" s="2">
        <v>41</v>
      </c>
      <c r="CP3900" s="2">
        <v>55.4</v>
      </c>
      <c r="CS3900" s="2">
        <v>9</v>
      </c>
      <c r="CT3900" s="2">
        <v>12.2</v>
      </c>
      <c r="CW3900" s="2">
        <v>5</v>
      </c>
    </row>
    <row r="3901" spans="1:101" ht="12.75" customHeight="1" x14ac:dyDescent="0.2">
      <c r="A3901">
        <v>5</v>
      </c>
      <c r="B3901" s="2">
        <v>4036</v>
      </c>
      <c r="C3901" s="17">
        <v>3.2</v>
      </c>
      <c r="D3901" s="2">
        <v>2.66</v>
      </c>
      <c r="F3901" s="15">
        <v>3.2050000000000001</v>
      </c>
      <c r="G3901" s="17">
        <v>80</v>
      </c>
      <c r="H3901" s="2">
        <v>64</v>
      </c>
      <c r="I3901" s="2">
        <v>80</v>
      </c>
      <c r="J3901" s="2">
        <v>64</v>
      </c>
      <c r="K3901" s="2">
        <v>80</v>
      </c>
      <c r="L3901" s="2">
        <v>80</v>
      </c>
      <c r="M3901" s="2">
        <v>2</v>
      </c>
      <c r="N3901" s="2">
        <v>2.5</v>
      </c>
      <c r="O3901" s="2">
        <v>14</v>
      </c>
      <c r="P3901" s="2">
        <v>17.5</v>
      </c>
      <c r="S3901" s="2">
        <v>30</v>
      </c>
      <c r="T3901" s="2">
        <v>37.5</v>
      </c>
      <c r="U3901" s="2">
        <v>34</v>
      </c>
      <c r="V3901" s="2">
        <v>42.5</v>
      </c>
      <c r="Y3901" s="2">
        <v>16</v>
      </c>
      <c r="Z3901" s="2">
        <v>20</v>
      </c>
      <c r="AC3901" s="2">
        <v>1</v>
      </c>
      <c r="AE3901" s="2">
        <v>80</v>
      </c>
      <c r="AF3901" s="2">
        <v>45</v>
      </c>
      <c r="AG3901" s="2">
        <v>56.3</v>
      </c>
      <c r="AH3901" s="2">
        <v>45</v>
      </c>
      <c r="AI3901" s="2">
        <v>56.3</v>
      </c>
      <c r="AJ3901" s="2">
        <v>56.3</v>
      </c>
      <c r="AK3901" s="2">
        <v>7</v>
      </c>
      <c r="AL3901" s="2">
        <v>8.8000000000000007</v>
      </c>
      <c r="AM3901" s="2">
        <v>28</v>
      </c>
      <c r="AN3901" s="2">
        <v>35</v>
      </c>
      <c r="AQ3901" s="2">
        <v>30</v>
      </c>
      <c r="AR3901" s="2">
        <v>37.5</v>
      </c>
      <c r="AS3901" s="2">
        <v>15</v>
      </c>
      <c r="AT3901" s="2">
        <v>18.8</v>
      </c>
      <c r="AW3901" s="2">
        <v>35</v>
      </c>
      <c r="AX3901" s="2">
        <v>43.8</v>
      </c>
      <c r="BA3901" s="2">
        <v>1</v>
      </c>
      <c r="CA3901" s="2">
        <v>80</v>
      </c>
      <c r="CB3901" s="2">
        <v>66</v>
      </c>
      <c r="CC3901" s="2">
        <v>82.5</v>
      </c>
      <c r="CD3901" s="2">
        <v>66</v>
      </c>
      <c r="CE3901" s="2">
        <v>82.5</v>
      </c>
      <c r="CF3901" s="2">
        <v>82.5</v>
      </c>
      <c r="CG3901" s="2">
        <v>3</v>
      </c>
      <c r="CH3901" s="2">
        <v>3.8</v>
      </c>
      <c r="CI3901" s="2">
        <v>11</v>
      </c>
      <c r="CJ3901" s="2">
        <v>13.8</v>
      </c>
      <c r="CM3901" s="2">
        <v>33</v>
      </c>
      <c r="CN3901" s="2">
        <v>41.3</v>
      </c>
      <c r="CO3901" s="2">
        <v>33</v>
      </c>
      <c r="CP3901" s="2">
        <v>41.3</v>
      </c>
      <c r="CS3901" s="2">
        <v>14</v>
      </c>
      <c r="CT3901" s="2">
        <v>17.5</v>
      </c>
      <c r="CW3901" s="2">
        <v>1</v>
      </c>
    </row>
    <row r="3902" spans="1:101" ht="12.75" customHeight="1" x14ac:dyDescent="0.2">
      <c r="A3902">
        <v>5</v>
      </c>
      <c r="B3902" s="2">
        <v>4037</v>
      </c>
      <c r="G3902" s="17">
        <v>1</v>
      </c>
      <c r="AE3902" s="2">
        <v>1</v>
      </c>
      <c r="CA3902" s="2">
        <v>1</v>
      </c>
    </row>
    <row r="3903" spans="1:101" ht="12.75" customHeight="1" x14ac:dyDescent="0.2">
      <c r="A3903">
        <v>5</v>
      </c>
      <c r="B3903" s="2">
        <v>4039</v>
      </c>
      <c r="C3903" s="17">
        <v>2.85</v>
      </c>
      <c r="D3903" s="2">
        <v>2.23</v>
      </c>
      <c r="F3903" s="15">
        <v>2.5390000000000001</v>
      </c>
      <c r="G3903" s="17">
        <v>26</v>
      </c>
      <c r="H3903" s="2">
        <v>16</v>
      </c>
      <c r="I3903" s="2">
        <v>61.5</v>
      </c>
      <c r="J3903" s="2">
        <v>16</v>
      </c>
      <c r="K3903" s="2">
        <v>61.5</v>
      </c>
      <c r="L3903" s="2">
        <v>61.5</v>
      </c>
      <c r="M3903" s="2">
        <v>2</v>
      </c>
      <c r="N3903" s="2">
        <v>7.7</v>
      </c>
      <c r="O3903" s="2">
        <v>8</v>
      </c>
      <c r="P3903" s="2">
        <v>30.8</v>
      </c>
      <c r="S3903" s="2">
        <v>8</v>
      </c>
      <c r="T3903" s="2">
        <v>30.8</v>
      </c>
      <c r="U3903" s="2">
        <v>8</v>
      </c>
      <c r="V3903" s="2">
        <v>30.8</v>
      </c>
      <c r="Y3903" s="2">
        <v>10</v>
      </c>
      <c r="Z3903" s="2">
        <v>38.5</v>
      </c>
      <c r="AE3903" s="2">
        <v>26</v>
      </c>
      <c r="AF3903" s="2">
        <v>9</v>
      </c>
      <c r="AG3903" s="2">
        <v>34.6</v>
      </c>
      <c r="AH3903" s="2">
        <v>9</v>
      </c>
      <c r="AI3903" s="2">
        <v>34.6</v>
      </c>
      <c r="AJ3903" s="2">
        <v>34.6</v>
      </c>
      <c r="AK3903" s="2">
        <v>7</v>
      </c>
      <c r="AL3903" s="2">
        <v>26.9</v>
      </c>
      <c r="AM3903" s="2">
        <v>10</v>
      </c>
      <c r="AN3903" s="2">
        <v>38.5</v>
      </c>
      <c r="AQ3903" s="2">
        <v>5</v>
      </c>
      <c r="AR3903" s="2">
        <v>19.2</v>
      </c>
      <c r="AS3903" s="2">
        <v>4</v>
      </c>
      <c r="AT3903" s="2">
        <v>15.4</v>
      </c>
      <c r="AW3903" s="2">
        <v>17</v>
      </c>
      <c r="AX3903" s="2">
        <v>65.400000000000006</v>
      </c>
      <c r="CA3903" s="2">
        <v>26</v>
      </c>
      <c r="CB3903" s="2">
        <v>13</v>
      </c>
      <c r="CC3903" s="2">
        <v>50</v>
      </c>
      <c r="CD3903" s="2">
        <v>13</v>
      </c>
      <c r="CE3903" s="2">
        <v>50</v>
      </c>
      <c r="CF3903" s="2">
        <v>50</v>
      </c>
      <c r="CG3903" s="2">
        <v>3</v>
      </c>
      <c r="CH3903" s="2">
        <v>11.5</v>
      </c>
      <c r="CI3903" s="2">
        <v>10</v>
      </c>
      <c r="CJ3903" s="2">
        <v>38.5</v>
      </c>
      <c r="CM3903" s="2">
        <v>9</v>
      </c>
      <c r="CN3903" s="2">
        <v>34.6</v>
      </c>
      <c r="CO3903" s="2">
        <v>4</v>
      </c>
      <c r="CP3903" s="2">
        <v>15.4</v>
      </c>
      <c r="CS3903" s="2">
        <v>13</v>
      </c>
      <c r="CT3903" s="2">
        <v>50</v>
      </c>
    </row>
    <row r="3904" spans="1:101" ht="12.75" customHeight="1" x14ac:dyDescent="0.2">
      <c r="A3904">
        <v>5</v>
      </c>
      <c r="B3904" s="2">
        <v>4041</v>
      </c>
      <c r="C3904" s="17">
        <v>3.29</v>
      </c>
      <c r="D3904" s="2">
        <v>3.23</v>
      </c>
      <c r="F3904" s="15">
        <v>3.2749999999999999</v>
      </c>
      <c r="G3904" s="17">
        <v>136</v>
      </c>
      <c r="H3904" s="2">
        <v>106</v>
      </c>
      <c r="I3904" s="2">
        <v>77.900000000000006</v>
      </c>
      <c r="J3904" s="2">
        <v>106</v>
      </c>
      <c r="K3904" s="2">
        <v>77.900000000000006</v>
      </c>
      <c r="L3904" s="2">
        <v>77.900000000000006</v>
      </c>
      <c r="M3904" s="2">
        <v>7</v>
      </c>
      <c r="N3904" s="2">
        <v>5.0999999999999996</v>
      </c>
      <c r="O3904" s="2">
        <v>23</v>
      </c>
      <c r="P3904" s="2">
        <v>16.899999999999999</v>
      </c>
      <c r="S3904" s="2">
        <v>29</v>
      </c>
      <c r="T3904" s="2">
        <v>21.3</v>
      </c>
      <c r="U3904" s="2">
        <v>77</v>
      </c>
      <c r="V3904" s="2">
        <v>56.6</v>
      </c>
      <c r="Y3904" s="2">
        <v>30</v>
      </c>
      <c r="Z3904" s="2">
        <v>22.1</v>
      </c>
      <c r="AC3904" s="2">
        <v>1</v>
      </c>
      <c r="AE3904" s="2">
        <v>136</v>
      </c>
      <c r="AF3904" s="2">
        <v>113</v>
      </c>
      <c r="AG3904" s="2">
        <v>83.1</v>
      </c>
      <c r="AH3904" s="2">
        <v>113</v>
      </c>
      <c r="AI3904" s="2">
        <v>83.1</v>
      </c>
      <c r="AJ3904" s="2">
        <v>83.1</v>
      </c>
      <c r="AK3904" s="2">
        <v>12</v>
      </c>
      <c r="AL3904" s="2">
        <v>8.8000000000000007</v>
      </c>
      <c r="AM3904" s="2">
        <v>11</v>
      </c>
      <c r="AN3904" s="2">
        <v>8.1</v>
      </c>
      <c r="AQ3904" s="2">
        <v>47</v>
      </c>
      <c r="AR3904" s="2">
        <v>34.6</v>
      </c>
      <c r="AS3904" s="2">
        <v>66</v>
      </c>
      <c r="AT3904" s="2">
        <v>48.5</v>
      </c>
      <c r="AW3904" s="2">
        <v>23</v>
      </c>
      <c r="AX3904" s="2">
        <v>16.899999999999999</v>
      </c>
      <c r="BA3904" s="2">
        <v>1</v>
      </c>
      <c r="CA3904" s="2">
        <v>136</v>
      </c>
      <c r="CB3904" s="2">
        <v>108</v>
      </c>
      <c r="CC3904" s="2">
        <v>79.400000000000006</v>
      </c>
      <c r="CD3904" s="2">
        <v>108</v>
      </c>
      <c r="CE3904" s="2">
        <v>79.400000000000006</v>
      </c>
      <c r="CF3904" s="2">
        <v>79.400000000000006</v>
      </c>
      <c r="CG3904" s="2">
        <v>13</v>
      </c>
      <c r="CH3904" s="2">
        <v>9.6</v>
      </c>
      <c r="CI3904" s="2">
        <v>15</v>
      </c>
      <c r="CJ3904" s="2">
        <v>11</v>
      </c>
      <c r="CM3904" s="2">
        <v>30</v>
      </c>
      <c r="CN3904" s="2">
        <v>22.1</v>
      </c>
      <c r="CO3904" s="2">
        <v>78</v>
      </c>
      <c r="CP3904" s="2">
        <v>57.4</v>
      </c>
      <c r="CS3904" s="2">
        <v>28</v>
      </c>
      <c r="CT3904" s="2">
        <v>20.6</v>
      </c>
      <c r="CW3904" s="2">
        <v>1</v>
      </c>
    </row>
    <row r="3905" spans="1:101" ht="12.75" customHeight="1" x14ac:dyDescent="0.2">
      <c r="A3905">
        <v>5</v>
      </c>
      <c r="B3905" s="2">
        <v>4058</v>
      </c>
      <c r="C3905" s="17">
        <v>3.06</v>
      </c>
      <c r="D3905" s="2">
        <v>3</v>
      </c>
      <c r="F3905" s="15">
        <v>2.8760000000000003</v>
      </c>
      <c r="G3905" s="17">
        <v>65</v>
      </c>
      <c r="H3905" s="2">
        <v>48</v>
      </c>
      <c r="I3905" s="2">
        <v>73.8</v>
      </c>
      <c r="J3905" s="2">
        <v>48</v>
      </c>
      <c r="K3905" s="2">
        <v>73.8</v>
      </c>
      <c r="L3905" s="2">
        <v>73.8</v>
      </c>
      <c r="M3905" s="2">
        <v>3</v>
      </c>
      <c r="N3905" s="2">
        <v>4.5999999999999996</v>
      </c>
      <c r="O3905" s="2">
        <v>14</v>
      </c>
      <c r="P3905" s="2">
        <v>21.5</v>
      </c>
      <c r="Q3905" s="2">
        <v>1</v>
      </c>
      <c r="R3905" s="2">
        <v>1.5</v>
      </c>
      <c r="S3905" s="2">
        <v>20</v>
      </c>
      <c r="T3905" s="2">
        <v>30.8</v>
      </c>
      <c r="U3905" s="2">
        <v>27</v>
      </c>
      <c r="V3905" s="2">
        <v>41.5</v>
      </c>
      <c r="Y3905" s="2">
        <v>17</v>
      </c>
      <c r="Z3905" s="2">
        <v>26.2</v>
      </c>
      <c r="AE3905" s="2">
        <v>64</v>
      </c>
      <c r="AF3905" s="2">
        <v>48</v>
      </c>
      <c r="AG3905" s="2">
        <v>75</v>
      </c>
      <c r="AH3905" s="2">
        <v>48</v>
      </c>
      <c r="AI3905" s="2">
        <v>75</v>
      </c>
      <c r="AJ3905" s="2">
        <v>75</v>
      </c>
      <c r="AK3905" s="2">
        <v>4</v>
      </c>
      <c r="AL3905" s="2">
        <v>6.3</v>
      </c>
      <c r="AM3905" s="2">
        <v>12</v>
      </c>
      <c r="AN3905" s="2">
        <v>18.8</v>
      </c>
      <c r="AQ3905" s="2">
        <v>28</v>
      </c>
      <c r="AR3905" s="2">
        <v>43.8</v>
      </c>
      <c r="AS3905" s="2">
        <v>20</v>
      </c>
      <c r="AT3905" s="2">
        <v>31.3</v>
      </c>
      <c r="AW3905" s="2">
        <v>16</v>
      </c>
      <c r="AX3905" s="2">
        <v>25</v>
      </c>
      <c r="AZ3905" s="2">
        <v>1</v>
      </c>
      <c r="CA3905" s="2">
        <v>64</v>
      </c>
      <c r="CB3905" s="2">
        <v>49</v>
      </c>
      <c r="CC3905" s="2">
        <v>76.599999999999994</v>
      </c>
      <c r="CD3905" s="2">
        <v>49</v>
      </c>
      <c r="CE3905" s="2">
        <v>76.599999999999994</v>
      </c>
      <c r="CF3905" s="2">
        <v>76.599999999999994</v>
      </c>
      <c r="CG3905" s="2">
        <v>10</v>
      </c>
      <c r="CH3905" s="2">
        <v>15.6</v>
      </c>
      <c r="CI3905" s="2">
        <v>5</v>
      </c>
      <c r="CJ3905" s="2">
        <v>7.8</v>
      </c>
      <c r="CM3905" s="2">
        <v>32</v>
      </c>
      <c r="CN3905" s="2">
        <v>50</v>
      </c>
      <c r="CO3905" s="2">
        <v>17</v>
      </c>
      <c r="CP3905" s="2">
        <v>26.6</v>
      </c>
      <c r="CS3905" s="2">
        <v>15</v>
      </c>
      <c r="CT3905" s="2">
        <v>23.4</v>
      </c>
      <c r="CV3905" s="2">
        <v>1</v>
      </c>
    </row>
    <row r="3906" spans="1:101" ht="12.75" customHeight="1" x14ac:dyDescent="0.2">
      <c r="A3906">
        <v>5</v>
      </c>
      <c r="B3906" s="2">
        <v>4059</v>
      </c>
      <c r="C3906" s="17">
        <v>3.18</v>
      </c>
      <c r="D3906" s="2">
        <v>2.91</v>
      </c>
      <c r="F3906" s="15">
        <v>3.4380000000000002</v>
      </c>
      <c r="G3906" s="17">
        <v>96</v>
      </c>
      <c r="H3906" s="2">
        <v>75</v>
      </c>
      <c r="I3906" s="2">
        <v>78.099999999999994</v>
      </c>
      <c r="J3906" s="2">
        <v>75</v>
      </c>
      <c r="K3906" s="2">
        <v>78.099999999999994</v>
      </c>
      <c r="L3906" s="2">
        <v>78.099999999999994</v>
      </c>
      <c r="M3906" s="2">
        <v>10</v>
      </c>
      <c r="N3906" s="2">
        <v>10.4</v>
      </c>
      <c r="O3906" s="2">
        <v>11</v>
      </c>
      <c r="P3906" s="2">
        <v>11.5</v>
      </c>
      <c r="S3906" s="2">
        <v>27</v>
      </c>
      <c r="T3906" s="2">
        <v>28.1</v>
      </c>
      <c r="U3906" s="2">
        <v>48</v>
      </c>
      <c r="V3906" s="2">
        <v>50</v>
      </c>
      <c r="Y3906" s="2">
        <v>21</v>
      </c>
      <c r="Z3906" s="2">
        <v>21.9</v>
      </c>
      <c r="AB3906" s="2">
        <v>3</v>
      </c>
      <c r="AE3906" s="2">
        <v>96</v>
      </c>
      <c r="AF3906" s="2">
        <v>73</v>
      </c>
      <c r="AG3906" s="2">
        <v>76</v>
      </c>
      <c r="AH3906" s="2">
        <v>73</v>
      </c>
      <c r="AI3906" s="2">
        <v>76</v>
      </c>
      <c r="AJ3906" s="2">
        <v>76</v>
      </c>
      <c r="AK3906" s="2">
        <v>7</v>
      </c>
      <c r="AL3906" s="2">
        <v>7.3</v>
      </c>
      <c r="AM3906" s="2">
        <v>16</v>
      </c>
      <c r="AN3906" s="2">
        <v>16.7</v>
      </c>
      <c r="AQ3906" s="2">
        <v>52</v>
      </c>
      <c r="AR3906" s="2">
        <v>54.2</v>
      </c>
      <c r="AS3906" s="2">
        <v>21</v>
      </c>
      <c r="AT3906" s="2">
        <v>21.9</v>
      </c>
      <c r="AW3906" s="2">
        <v>23</v>
      </c>
      <c r="AX3906" s="2">
        <v>24</v>
      </c>
      <c r="AZ3906" s="2">
        <v>3</v>
      </c>
      <c r="CA3906" s="2">
        <v>96</v>
      </c>
      <c r="CB3906" s="2">
        <v>83</v>
      </c>
      <c r="CC3906" s="2">
        <v>86.5</v>
      </c>
      <c r="CD3906" s="2">
        <v>83</v>
      </c>
      <c r="CE3906" s="2">
        <v>86.5</v>
      </c>
      <c r="CF3906" s="2">
        <v>86.5</v>
      </c>
      <c r="CG3906" s="2">
        <v>5</v>
      </c>
      <c r="CH3906" s="2">
        <v>5.2</v>
      </c>
      <c r="CI3906" s="2">
        <v>8</v>
      </c>
      <c r="CJ3906" s="2">
        <v>8.3000000000000007</v>
      </c>
      <c r="CM3906" s="2">
        <v>23</v>
      </c>
      <c r="CN3906" s="2">
        <v>24</v>
      </c>
      <c r="CO3906" s="2">
        <v>60</v>
      </c>
      <c r="CP3906" s="2">
        <v>62.5</v>
      </c>
      <c r="CS3906" s="2">
        <v>13</v>
      </c>
      <c r="CT3906" s="2">
        <v>13.5</v>
      </c>
      <c r="CV3906" s="2">
        <v>3</v>
      </c>
    </row>
    <row r="3907" spans="1:101" ht="12.75" customHeight="1" x14ac:dyDescent="0.2">
      <c r="A3907">
        <v>5</v>
      </c>
      <c r="B3907" s="2">
        <v>4060</v>
      </c>
      <c r="C3907" s="17">
        <v>3.21</v>
      </c>
      <c r="D3907" s="2">
        <v>2.63</v>
      </c>
      <c r="F3907" s="15">
        <v>3.0260000000000002</v>
      </c>
      <c r="G3907" s="17">
        <v>107</v>
      </c>
      <c r="H3907" s="2">
        <v>85</v>
      </c>
      <c r="I3907" s="2">
        <v>79.400000000000006</v>
      </c>
      <c r="J3907" s="2">
        <v>85</v>
      </c>
      <c r="K3907" s="2">
        <v>79.400000000000006</v>
      </c>
      <c r="L3907" s="2">
        <v>79.400000000000006</v>
      </c>
      <c r="M3907" s="2">
        <v>5</v>
      </c>
      <c r="N3907" s="2">
        <v>4.7</v>
      </c>
      <c r="O3907" s="2">
        <v>17</v>
      </c>
      <c r="P3907" s="2">
        <v>15.9</v>
      </c>
      <c r="S3907" s="2">
        <v>35</v>
      </c>
      <c r="T3907" s="2">
        <v>32.700000000000003</v>
      </c>
      <c r="U3907" s="2">
        <v>50</v>
      </c>
      <c r="V3907" s="2">
        <v>46.7</v>
      </c>
      <c r="Y3907" s="2">
        <v>22</v>
      </c>
      <c r="Z3907" s="2">
        <v>20.6</v>
      </c>
      <c r="AE3907" s="2">
        <v>107</v>
      </c>
      <c r="AF3907" s="2">
        <v>64</v>
      </c>
      <c r="AG3907" s="2">
        <v>59.8</v>
      </c>
      <c r="AH3907" s="2">
        <v>64</v>
      </c>
      <c r="AI3907" s="2">
        <v>59.8</v>
      </c>
      <c r="AJ3907" s="2">
        <v>59.8</v>
      </c>
      <c r="AK3907" s="2">
        <v>19</v>
      </c>
      <c r="AL3907" s="2">
        <v>17.8</v>
      </c>
      <c r="AM3907" s="2">
        <v>24</v>
      </c>
      <c r="AN3907" s="2">
        <v>22.4</v>
      </c>
      <c r="AQ3907" s="2">
        <v>42</v>
      </c>
      <c r="AR3907" s="2">
        <v>39.299999999999997</v>
      </c>
      <c r="AS3907" s="2">
        <v>22</v>
      </c>
      <c r="AT3907" s="2">
        <v>20.6</v>
      </c>
      <c r="AW3907" s="2">
        <v>43</v>
      </c>
      <c r="AX3907" s="2">
        <v>40.200000000000003</v>
      </c>
      <c r="CA3907" s="2">
        <v>106</v>
      </c>
      <c r="CB3907" s="2">
        <v>79</v>
      </c>
      <c r="CC3907" s="2">
        <v>74.5</v>
      </c>
      <c r="CD3907" s="2">
        <v>79</v>
      </c>
      <c r="CE3907" s="2">
        <v>74.5</v>
      </c>
      <c r="CF3907" s="2">
        <v>74.5</v>
      </c>
      <c r="CG3907" s="2">
        <v>8</v>
      </c>
      <c r="CH3907" s="2">
        <v>7.5</v>
      </c>
      <c r="CI3907" s="2">
        <v>19</v>
      </c>
      <c r="CJ3907" s="2">
        <v>17.899999999999999</v>
      </c>
      <c r="CM3907" s="2">
        <v>41</v>
      </c>
      <c r="CN3907" s="2">
        <v>38.700000000000003</v>
      </c>
      <c r="CO3907" s="2">
        <v>38</v>
      </c>
      <c r="CP3907" s="2">
        <v>35.799999999999997</v>
      </c>
      <c r="CS3907" s="2">
        <v>27</v>
      </c>
      <c r="CT3907" s="2">
        <v>25.5</v>
      </c>
      <c r="CV3907" s="2">
        <v>1</v>
      </c>
    </row>
    <row r="3908" spans="1:101" ht="12.75" customHeight="1" x14ac:dyDescent="0.2">
      <c r="A3908">
        <v>5</v>
      </c>
      <c r="B3908" s="2">
        <v>4065</v>
      </c>
      <c r="C3908" s="17">
        <v>2.96</v>
      </c>
      <c r="D3908" s="2">
        <v>2.37</v>
      </c>
      <c r="F3908" s="15">
        <v>2.8239999999999998</v>
      </c>
      <c r="G3908" s="17">
        <v>56</v>
      </c>
      <c r="H3908" s="2">
        <v>39</v>
      </c>
      <c r="I3908" s="2">
        <v>68.400000000000006</v>
      </c>
      <c r="J3908" s="2">
        <v>39</v>
      </c>
      <c r="K3908" s="2">
        <v>68.400000000000006</v>
      </c>
      <c r="L3908" s="2">
        <v>69.599999999999994</v>
      </c>
      <c r="M3908" s="2">
        <v>4</v>
      </c>
      <c r="N3908" s="2">
        <v>7</v>
      </c>
      <c r="O3908" s="2">
        <v>13</v>
      </c>
      <c r="P3908" s="2">
        <v>22.8</v>
      </c>
      <c r="Q3908" s="2">
        <v>1</v>
      </c>
      <c r="R3908" s="2">
        <v>1.8</v>
      </c>
      <c r="S3908" s="2">
        <v>13</v>
      </c>
      <c r="T3908" s="2">
        <v>22.8</v>
      </c>
      <c r="U3908" s="2">
        <v>25</v>
      </c>
      <c r="V3908" s="2">
        <v>43.9</v>
      </c>
      <c r="W3908" s="2">
        <v>1</v>
      </c>
      <c r="X3908" s="2">
        <v>1.8</v>
      </c>
      <c r="Y3908" s="2">
        <v>18</v>
      </c>
      <c r="Z3908" s="2">
        <v>31.6</v>
      </c>
      <c r="AC3908" s="2">
        <v>2</v>
      </c>
      <c r="AE3908" s="2">
        <v>56</v>
      </c>
      <c r="AF3908" s="2">
        <v>31</v>
      </c>
      <c r="AG3908" s="2">
        <v>54.4</v>
      </c>
      <c r="AH3908" s="2">
        <v>31</v>
      </c>
      <c r="AI3908" s="2">
        <v>54.4</v>
      </c>
      <c r="AJ3908" s="2">
        <v>55.4</v>
      </c>
      <c r="AK3908" s="2">
        <v>16</v>
      </c>
      <c r="AL3908" s="2">
        <v>28.1</v>
      </c>
      <c r="AM3908" s="2">
        <v>9</v>
      </c>
      <c r="AN3908" s="2">
        <v>15.8</v>
      </c>
      <c r="AO3908" s="2">
        <v>1</v>
      </c>
      <c r="AP3908" s="2">
        <v>1.8</v>
      </c>
      <c r="AQ3908" s="2">
        <v>19</v>
      </c>
      <c r="AR3908" s="2">
        <v>33.299999999999997</v>
      </c>
      <c r="AS3908" s="2">
        <v>11</v>
      </c>
      <c r="AT3908" s="2">
        <v>19.3</v>
      </c>
      <c r="AU3908" s="2">
        <v>1</v>
      </c>
      <c r="AV3908" s="2">
        <v>1.8</v>
      </c>
      <c r="AW3908" s="2">
        <v>26</v>
      </c>
      <c r="AX3908" s="2">
        <v>45.6</v>
      </c>
      <c r="BA3908" s="2">
        <v>2</v>
      </c>
      <c r="CA3908" s="2">
        <v>56</v>
      </c>
      <c r="CB3908" s="2">
        <v>36</v>
      </c>
      <c r="CC3908" s="2">
        <v>63.2</v>
      </c>
      <c r="CD3908" s="2">
        <v>36</v>
      </c>
      <c r="CE3908" s="2">
        <v>63.2</v>
      </c>
      <c r="CF3908" s="2">
        <v>64.3</v>
      </c>
      <c r="CG3908" s="2">
        <v>12</v>
      </c>
      <c r="CH3908" s="2">
        <v>21.1</v>
      </c>
      <c r="CI3908" s="2">
        <v>8</v>
      </c>
      <c r="CJ3908" s="2">
        <v>14</v>
      </c>
      <c r="CK3908" s="2">
        <v>1</v>
      </c>
      <c r="CL3908" s="2">
        <v>1.8</v>
      </c>
      <c r="CM3908" s="2">
        <v>7</v>
      </c>
      <c r="CN3908" s="2">
        <v>12.3</v>
      </c>
      <c r="CO3908" s="2">
        <v>28</v>
      </c>
      <c r="CP3908" s="2">
        <v>49.1</v>
      </c>
      <c r="CQ3908" s="2">
        <v>1</v>
      </c>
      <c r="CR3908" s="2">
        <v>1.8</v>
      </c>
      <c r="CS3908" s="2">
        <v>21</v>
      </c>
      <c r="CT3908" s="2">
        <v>36.799999999999997</v>
      </c>
      <c r="CW3908" s="2">
        <v>2</v>
      </c>
    </row>
    <row r="3909" spans="1:101" ht="12.75" customHeight="1" x14ac:dyDescent="0.2">
      <c r="A3909">
        <v>5</v>
      </c>
      <c r="B3909" s="2">
        <v>4069</v>
      </c>
      <c r="C3909" s="17">
        <v>3.76</v>
      </c>
      <c r="D3909" s="2">
        <v>3.61</v>
      </c>
      <c r="F3909" s="15">
        <v>3.5709999999999997</v>
      </c>
      <c r="G3909" s="17">
        <v>82</v>
      </c>
      <c r="H3909" s="2">
        <v>80</v>
      </c>
      <c r="I3909" s="2">
        <v>97.6</v>
      </c>
      <c r="J3909" s="2">
        <v>80</v>
      </c>
      <c r="K3909" s="2">
        <v>97.6</v>
      </c>
      <c r="L3909" s="2">
        <v>97.6</v>
      </c>
      <c r="O3909" s="2">
        <v>2</v>
      </c>
      <c r="P3909" s="2">
        <v>2.4</v>
      </c>
      <c r="S3909" s="2">
        <v>16</v>
      </c>
      <c r="T3909" s="2">
        <v>19.5</v>
      </c>
      <c r="U3909" s="2">
        <v>64</v>
      </c>
      <c r="V3909" s="2">
        <v>78</v>
      </c>
      <c r="Y3909" s="2">
        <v>2</v>
      </c>
      <c r="Z3909" s="2">
        <v>2.4</v>
      </c>
      <c r="AB3909" s="2">
        <v>1</v>
      </c>
      <c r="AE3909" s="2">
        <v>82</v>
      </c>
      <c r="AF3909" s="2">
        <v>77</v>
      </c>
      <c r="AG3909" s="2">
        <v>93.9</v>
      </c>
      <c r="AH3909" s="2">
        <v>77</v>
      </c>
      <c r="AI3909" s="2">
        <v>93.9</v>
      </c>
      <c r="AJ3909" s="2">
        <v>93.9</v>
      </c>
      <c r="AK3909" s="2">
        <v>1</v>
      </c>
      <c r="AL3909" s="2">
        <v>1.2</v>
      </c>
      <c r="AM3909" s="2">
        <v>4</v>
      </c>
      <c r="AN3909" s="2">
        <v>4.9000000000000004</v>
      </c>
      <c r="AQ3909" s="2">
        <v>21</v>
      </c>
      <c r="AR3909" s="2">
        <v>25.6</v>
      </c>
      <c r="AS3909" s="2">
        <v>56</v>
      </c>
      <c r="AT3909" s="2">
        <v>68.3</v>
      </c>
      <c r="AW3909" s="2">
        <v>5</v>
      </c>
      <c r="AX3909" s="2">
        <v>6.1</v>
      </c>
      <c r="AZ3909" s="2">
        <v>1</v>
      </c>
      <c r="CA3909" s="2">
        <v>82</v>
      </c>
      <c r="CB3909" s="2">
        <v>79</v>
      </c>
      <c r="CC3909" s="2">
        <v>96.3</v>
      </c>
      <c r="CD3909" s="2">
        <v>79</v>
      </c>
      <c r="CE3909" s="2">
        <v>96.3</v>
      </c>
      <c r="CF3909" s="2">
        <v>96.3</v>
      </c>
      <c r="CG3909" s="2">
        <v>2</v>
      </c>
      <c r="CH3909" s="2">
        <v>2.4</v>
      </c>
      <c r="CI3909" s="2">
        <v>1</v>
      </c>
      <c r="CJ3909" s="2">
        <v>1.2</v>
      </c>
      <c r="CM3909" s="2">
        <v>27</v>
      </c>
      <c r="CN3909" s="2">
        <v>32.9</v>
      </c>
      <c r="CO3909" s="2">
        <v>52</v>
      </c>
      <c r="CP3909" s="2">
        <v>63.4</v>
      </c>
      <c r="CS3909" s="2">
        <v>3</v>
      </c>
      <c r="CT3909" s="2">
        <v>3.7</v>
      </c>
      <c r="CV3909" s="2">
        <v>1</v>
      </c>
    </row>
    <row r="3910" spans="1:101" ht="12.75" customHeight="1" x14ac:dyDescent="0.2">
      <c r="A3910">
        <v>5</v>
      </c>
      <c r="B3910" s="2">
        <v>4072</v>
      </c>
      <c r="C3910" s="17">
        <v>3.12</v>
      </c>
      <c r="D3910" s="2">
        <v>2.5499999999999998</v>
      </c>
      <c r="F3910" s="15">
        <v>2.65</v>
      </c>
      <c r="G3910" s="17">
        <v>85</v>
      </c>
      <c r="H3910" s="2">
        <v>65</v>
      </c>
      <c r="I3910" s="2">
        <v>76.5</v>
      </c>
      <c r="J3910" s="2">
        <v>65</v>
      </c>
      <c r="K3910" s="2">
        <v>76.5</v>
      </c>
      <c r="L3910" s="2">
        <v>76.5</v>
      </c>
      <c r="M3910" s="2">
        <v>4</v>
      </c>
      <c r="N3910" s="2">
        <v>4.7</v>
      </c>
      <c r="O3910" s="2">
        <v>16</v>
      </c>
      <c r="P3910" s="2">
        <v>18.8</v>
      </c>
      <c r="Q3910" s="2">
        <v>1</v>
      </c>
      <c r="R3910" s="2">
        <v>1.2</v>
      </c>
      <c r="S3910" s="2">
        <v>27</v>
      </c>
      <c r="T3910" s="2">
        <v>31.8</v>
      </c>
      <c r="U3910" s="2">
        <v>37</v>
      </c>
      <c r="V3910" s="2">
        <v>43.5</v>
      </c>
      <c r="Y3910" s="2">
        <v>20</v>
      </c>
      <c r="Z3910" s="2">
        <v>23.5</v>
      </c>
      <c r="AA3910" s="2">
        <v>2</v>
      </c>
      <c r="AC3910" s="2">
        <v>2</v>
      </c>
      <c r="AE3910" s="2">
        <v>85</v>
      </c>
      <c r="AF3910" s="2">
        <v>49</v>
      </c>
      <c r="AG3910" s="2">
        <v>57.6</v>
      </c>
      <c r="AH3910" s="2">
        <v>49</v>
      </c>
      <c r="AI3910" s="2">
        <v>57.6</v>
      </c>
      <c r="AJ3910" s="2">
        <v>57.6</v>
      </c>
      <c r="AK3910" s="2">
        <v>17</v>
      </c>
      <c r="AL3910" s="2">
        <v>20</v>
      </c>
      <c r="AM3910" s="2">
        <v>19</v>
      </c>
      <c r="AN3910" s="2">
        <v>22.4</v>
      </c>
      <c r="AQ3910" s="2">
        <v>34</v>
      </c>
      <c r="AR3910" s="2">
        <v>40</v>
      </c>
      <c r="AS3910" s="2">
        <v>15</v>
      </c>
      <c r="AT3910" s="2">
        <v>17.600000000000001</v>
      </c>
      <c r="AW3910" s="2">
        <v>36</v>
      </c>
      <c r="AX3910" s="2">
        <v>42.4</v>
      </c>
      <c r="AY3910" s="2">
        <v>2</v>
      </c>
      <c r="BA3910" s="2">
        <v>2</v>
      </c>
      <c r="CA3910" s="2">
        <v>85</v>
      </c>
      <c r="CB3910" s="2">
        <v>54</v>
      </c>
      <c r="CC3910" s="2">
        <v>63.5</v>
      </c>
      <c r="CD3910" s="2">
        <v>54</v>
      </c>
      <c r="CE3910" s="2">
        <v>63.5</v>
      </c>
      <c r="CF3910" s="2">
        <v>63.5</v>
      </c>
      <c r="CG3910" s="2">
        <v>13</v>
      </c>
      <c r="CH3910" s="2">
        <v>15.3</v>
      </c>
      <c r="CI3910" s="2">
        <v>18</v>
      </c>
      <c r="CJ3910" s="2">
        <v>21.2</v>
      </c>
      <c r="CM3910" s="2">
        <v>40</v>
      </c>
      <c r="CN3910" s="2">
        <v>47.1</v>
      </c>
      <c r="CO3910" s="2">
        <v>14</v>
      </c>
      <c r="CP3910" s="2">
        <v>16.5</v>
      </c>
      <c r="CS3910" s="2">
        <v>31</v>
      </c>
      <c r="CT3910" s="2">
        <v>36.5</v>
      </c>
      <c r="CU3910" s="2">
        <v>2</v>
      </c>
      <c r="CW3910" s="2">
        <v>2</v>
      </c>
    </row>
    <row r="3911" spans="1:101" ht="12.75" customHeight="1" x14ac:dyDescent="0.2">
      <c r="A3911">
        <v>5</v>
      </c>
      <c r="B3911" s="2">
        <v>4073</v>
      </c>
      <c r="C3911" s="17">
        <v>3.36</v>
      </c>
      <c r="D3911" s="2">
        <v>2.94</v>
      </c>
      <c r="F3911" s="15">
        <v>3.2239999999999998</v>
      </c>
      <c r="G3911" s="17">
        <v>89</v>
      </c>
      <c r="H3911" s="2">
        <v>78</v>
      </c>
      <c r="I3911" s="2">
        <v>87.6</v>
      </c>
      <c r="J3911" s="2">
        <v>78</v>
      </c>
      <c r="K3911" s="2">
        <v>87.6</v>
      </c>
      <c r="L3911" s="2">
        <v>87.6</v>
      </c>
      <c r="M3911" s="2">
        <v>2</v>
      </c>
      <c r="N3911" s="2">
        <v>2.2000000000000002</v>
      </c>
      <c r="O3911" s="2">
        <v>9</v>
      </c>
      <c r="P3911" s="2">
        <v>10.1</v>
      </c>
      <c r="S3911" s="2">
        <v>33</v>
      </c>
      <c r="T3911" s="2">
        <v>37.1</v>
      </c>
      <c r="U3911" s="2">
        <v>45</v>
      </c>
      <c r="V3911" s="2">
        <v>50.6</v>
      </c>
      <c r="Y3911" s="2">
        <v>11</v>
      </c>
      <c r="Z3911" s="2">
        <v>12.4</v>
      </c>
      <c r="AE3911" s="2">
        <v>89</v>
      </c>
      <c r="AF3911" s="2">
        <v>65</v>
      </c>
      <c r="AG3911" s="2">
        <v>73</v>
      </c>
      <c r="AH3911" s="2">
        <v>65</v>
      </c>
      <c r="AI3911" s="2">
        <v>73</v>
      </c>
      <c r="AJ3911" s="2">
        <v>73</v>
      </c>
      <c r="AK3911" s="2">
        <v>10</v>
      </c>
      <c r="AL3911" s="2">
        <v>11.2</v>
      </c>
      <c r="AM3911" s="2">
        <v>14</v>
      </c>
      <c r="AN3911" s="2">
        <v>15.7</v>
      </c>
      <c r="AQ3911" s="2">
        <v>36</v>
      </c>
      <c r="AR3911" s="2">
        <v>40.4</v>
      </c>
      <c r="AS3911" s="2">
        <v>29</v>
      </c>
      <c r="AT3911" s="2">
        <v>32.6</v>
      </c>
      <c r="AW3911" s="2">
        <v>24</v>
      </c>
      <c r="AX3911" s="2">
        <v>27</v>
      </c>
      <c r="CA3911" s="2">
        <v>89</v>
      </c>
      <c r="CB3911" s="2">
        <v>72</v>
      </c>
      <c r="CC3911" s="2">
        <v>80.900000000000006</v>
      </c>
      <c r="CD3911" s="2">
        <v>72</v>
      </c>
      <c r="CE3911" s="2">
        <v>80.900000000000006</v>
      </c>
      <c r="CF3911" s="2">
        <v>80.900000000000006</v>
      </c>
      <c r="CG3911" s="2">
        <v>7</v>
      </c>
      <c r="CH3911" s="2">
        <v>7.9</v>
      </c>
      <c r="CI3911" s="2">
        <v>10</v>
      </c>
      <c r="CJ3911" s="2">
        <v>11.2</v>
      </c>
      <c r="CM3911" s="2">
        <v>28</v>
      </c>
      <c r="CN3911" s="2">
        <v>31.5</v>
      </c>
      <c r="CO3911" s="2">
        <v>44</v>
      </c>
      <c r="CP3911" s="2">
        <v>49.4</v>
      </c>
      <c r="CS3911" s="2">
        <v>17</v>
      </c>
      <c r="CT3911" s="2">
        <v>19.100000000000001</v>
      </c>
    </row>
    <row r="3912" spans="1:101" ht="12.75" customHeight="1" x14ac:dyDescent="0.2">
      <c r="A3912">
        <v>5</v>
      </c>
      <c r="B3912" s="2">
        <v>4075</v>
      </c>
      <c r="C3912" s="17">
        <v>3.11</v>
      </c>
      <c r="D3912" s="2">
        <v>2.87</v>
      </c>
      <c r="F3912" s="15">
        <v>2.8610000000000002</v>
      </c>
      <c r="G3912" s="17">
        <v>106</v>
      </c>
      <c r="H3912" s="2">
        <v>82</v>
      </c>
      <c r="I3912" s="2">
        <v>76.599999999999994</v>
      </c>
      <c r="J3912" s="2">
        <v>82</v>
      </c>
      <c r="K3912" s="2">
        <v>76.599999999999994</v>
      </c>
      <c r="L3912" s="2">
        <v>77.400000000000006</v>
      </c>
      <c r="M3912" s="2">
        <v>4</v>
      </c>
      <c r="N3912" s="2">
        <v>3.7</v>
      </c>
      <c r="O3912" s="2">
        <v>20</v>
      </c>
      <c r="P3912" s="2">
        <v>18.7</v>
      </c>
      <c r="Q3912" s="2">
        <v>2</v>
      </c>
      <c r="R3912" s="2">
        <v>1.9</v>
      </c>
      <c r="S3912" s="2">
        <v>31</v>
      </c>
      <c r="T3912" s="2">
        <v>29</v>
      </c>
      <c r="U3912" s="2">
        <v>49</v>
      </c>
      <c r="V3912" s="2">
        <v>45.8</v>
      </c>
      <c r="W3912" s="2">
        <v>1</v>
      </c>
      <c r="X3912" s="2">
        <v>0.9</v>
      </c>
      <c r="Y3912" s="2">
        <v>25</v>
      </c>
      <c r="Z3912" s="2">
        <v>23.4</v>
      </c>
      <c r="AE3912" s="2">
        <v>106</v>
      </c>
      <c r="AF3912" s="2">
        <v>75</v>
      </c>
      <c r="AG3912" s="2">
        <v>70.099999999999994</v>
      </c>
      <c r="AH3912" s="2">
        <v>75</v>
      </c>
      <c r="AI3912" s="2">
        <v>70.099999999999994</v>
      </c>
      <c r="AJ3912" s="2">
        <v>70.8</v>
      </c>
      <c r="AK3912" s="2">
        <v>11</v>
      </c>
      <c r="AL3912" s="2">
        <v>10.3</v>
      </c>
      <c r="AM3912" s="2">
        <v>20</v>
      </c>
      <c r="AN3912" s="2">
        <v>18.7</v>
      </c>
      <c r="AQ3912" s="2">
        <v>44</v>
      </c>
      <c r="AR3912" s="2">
        <v>41.1</v>
      </c>
      <c r="AS3912" s="2">
        <v>31</v>
      </c>
      <c r="AT3912" s="2">
        <v>29</v>
      </c>
      <c r="AU3912" s="2">
        <v>1</v>
      </c>
      <c r="AV3912" s="2">
        <v>0.9</v>
      </c>
      <c r="AW3912" s="2">
        <v>32</v>
      </c>
      <c r="AX3912" s="2">
        <v>29.9</v>
      </c>
      <c r="CA3912" s="2">
        <v>106</v>
      </c>
      <c r="CB3912" s="2">
        <v>74</v>
      </c>
      <c r="CC3912" s="2">
        <v>69.2</v>
      </c>
      <c r="CD3912" s="2">
        <v>74</v>
      </c>
      <c r="CE3912" s="2">
        <v>69.2</v>
      </c>
      <c r="CF3912" s="2">
        <v>69.8</v>
      </c>
      <c r="CG3912" s="2">
        <v>12</v>
      </c>
      <c r="CH3912" s="2">
        <v>11.2</v>
      </c>
      <c r="CI3912" s="2">
        <v>20</v>
      </c>
      <c r="CJ3912" s="2">
        <v>18.7</v>
      </c>
      <c r="CM3912" s="2">
        <v>42</v>
      </c>
      <c r="CN3912" s="2">
        <v>39.299999999999997</v>
      </c>
      <c r="CO3912" s="2">
        <v>32</v>
      </c>
      <c r="CP3912" s="2">
        <v>29.9</v>
      </c>
      <c r="CQ3912" s="2">
        <v>1</v>
      </c>
      <c r="CR3912" s="2">
        <v>0.9</v>
      </c>
      <c r="CS3912" s="2">
        <v>33</v>
      </c>
      <c r="CT3912" s="2">
        <v>30.8</v>
      </c>
    </row>
    <row r="3913" spans="1:101" ht="12.75" customHeight="1" x14ac:dyDescent="0.2">
      <c r="A3913">
        <v>5</v>
      </c>
      <c r="B3913" s="2">
        <v>4079</v>
      </c>
      <c r="C3913" s="17">
        <v>2.87</v>
      </c>
      <c r="D3913" s="2">
        <v>2.4700000000000002</v>
      </c>
      <c r="F3913" s="15">
        <v>2.7069999999999999</v>
      </c>
      <c r="G3913" s="17">
        <v>55</v>
      </c>
      <c r="H3913" s="2">
        <v>38</v>
      </c>
      <c r="I3913" s="2">
        <v>69.099999999999994</v>
      </c>
      <c r="J3913" s="2">
        <v>38</v>
      </c>
      <c r="K3913" s="2">
        <v>69.099999999999994</v>
      </c>
      <c r="L3913" s="2">
        <v>69.099999999999994</v>
      </c>
      <c r="M3913" s="2">
        <v>4</v>
      </c>
      <c r="N3913" s="2">
        <v>7.3</v>
      </c>
      <c r="O3913" s="2">
        <v>13</v>
      </c>
      <c r="P3913" s="2">
        <v>23.6</v>
      </c>
      <c r="Q3913" s="2">
        <v>2</v>
      </c>
      <c r="R3913" s="2">
        <v>3.6</v>
      </c>
      <c r="S3913" s="2">
        <v>16</v>
      </c>
      <c r="T3913" s="2">
        <v>29.1</v>
      </c>
      <c r="U3913" s="2">
        <v>20</v>
      </c>
      <c r="V3913" s="2">
        <v>36.4</v>
      </c>
      <c r="Y3913" s="2">
        <v>17</v>
      </c>
      <c r="Z3913" s="2">
        <v>30.9</v>
      </c>
      <c r="AB3913" s="2">
        <v>1</v>
      </c>
      <c r="AE3913" s="2">
        <v>55</v>
      </c>
      <c r="AF3913" s="2">
        <v>29</v>
      </c>
      <c r="AG3913" s="2">
        <v>52.7</v>
      </c>
      <c r="AH3913" s="2">
        <v>29</v>
      </c>
      <c r="AI3913" s="2">
        <v>52.7</v>
      </c>
      <c r="AJ3913" s="2">
        <v>52.7</v>
      </c>
      <c r="AK3913" s="2">
        <v>14</v>
      </c>
      <c r="AL3913" s="2">
        <v>25.5</v>
      </c>
      <c r="AM3913" s="2">
        <v>12</v>
      </c>
      <c r="AN3913" s="2">
        <v>21.8</v>
      </c>
      <c r="AQ3913" s="2">
        <v>18</v>
      </c>
      <c r="AR3913" s="2">
        <v>32.700000000000003</v>
      </c>
      <c r="AS3913" s="2">
        <v>11</v>
      </c>
      <c r="AT3913" s="2">
        <v>20</v>
      </c>
      <c r="AW3913" s="2">
        <v>26</v>
      </c>
      <c r="AX3913" s="2">
        <v>47.3</v>
      </c>
      <c r="AZ3913" s="2">
        <v>1</v>
      </c>
      <c r="CA3913" s="2">
        <v>55</v>
      </c>
      <c r="CB3913" s="2">
        <v>36</v>
      </c>
      <c r="CC3913" s="2">
        <v>65.5</v>
      </c>
      <c r="CD3913" s="2">
        <v>36</v>
      </c>
      <c r="CE3913" s="2">
        <v>65.5</v>
      </c>
      <c r="CF3913" s="2">
        <v>65.5</v>
      </c>
      <c r="CG3913" s="2">
        <v>6</v>
      </c>
      <c r="CH3913" s="2">
        <v>10.9</v>
      </c>
      <c r="CI3913" s="2">
        <v>13</v>
      </c>
      <c r="CJ3913" s="2">
        <v>23.6</v>
      </c>
      <c r="CK3913" s="2">
        <v>1</v>
      </c>
      <c r="CL3913" s="2">
        <v>1.8</v>
      </c>
      <c r="CM3913" s="2">
        <v>23</v>
      </c>
      <c r="CN3913" s="2">
        <v>41.8</v>
      </c>
      <c r="CO3913" s="2">
        <v>12</v>
      </c>
      <c r="CP3913" s="2">
        <v>21.8</v>
      </c>
      <c r="CS3913" s="2">
        <v>19</v>
      </c>
      <c r="CT3913" s="2">
        <v>34.5</v>
      </c>
      <c r="CV3913" s="2">
        <v>1</v>
      </c>
    </row>
    <row r="3914" spans="1:101" ht="12.75" customHeight="1" x14ac:dyDescent="0.2">
      <c r="A3914">
        <v>5</v>
      </c>
      <c r="B3914" s="2">
        <v>4080</v>
      </c>
      <c r="C3914" s="17">
        <v>3.22</v>
      </c>
      <c r="D3914" s="2">
        <v>2.88</v>
      </c>
      <c r="F3914" s="15">
        <v>3.1210000000000004</v>
      </c>
      <c r="G3914" s="17">
        <v>83</v>
      </c>
      <c r="H3914" s="2">
        <v>65</v>
      </c>
      <c r="I3914" s="2">
        <v>78.3</v>
      </c>
      <c r="J3914" s="2">
        <v>65</v>
      </c>
      <c r="K3914" s="2">
        <v>78.3</v>
      </c>
      <c r="L3914" s="2">
        <v>78.3</v>
      </c>
      <c r="M3914" s="2">
        <v>1</v>
      </c>
      <c r="N3914" s="2">
        <v>1.2</v>
      </c>
      <c r="O3914" s="2">
        <v>17</v>
      </c>
      <c r="P3914" s="2">
        <v>20.5</v>
      </c>
      <c r="Q3914" s="2">
        <v>1</v>
      </c>
      <c r="R3914" s="2">
        <v>1.2</v>
      </c>
      <c r="S3914" s="2">
        <v>24</v>
      </c>
      <c r="T3914" s="2">
        <v>28.9</v>
      </c>
      <c r="U3914" s="2">
        <v>40</v>
      </c>
      <c r="V3914" s="2">
        <v>48.2</v>
      </c>
      <c r="Y3914" s="2">
        <v>18</v>
      </c>
      <c r="Z3914" s="2">
        <v>21.7</v>
      </c>
      <c r="AE3914" s="2">
        <v>83</v>
      </c>
      <c r="AF3914" s="2">
        <v>57</v>
      </c>
      <c r="AG3914" s="2">
        <v>68.7</v>
      </c>
      <c r="AH3914" s="2">
        <v>57</v>
      </c>
      <c r="AI3914" s="2">
        <v>68.7</v>
      </c>
      <c r="AJ3914" s="2">
        <v>68.7</v>
      </c>
      <c r="AK3914" s="2">
        <v>8</v>
      </c>
      <c r="AL3914" s="2">
        <v>9.6</v>
      </c>
      <c r="AM3914" s="2">
        <v>18</v>
      </c>
      <c r="AN3914" s="2">
        <v>21.7</v>
      </c>
      <c r="AQ3914" s="2">
        <v>33</v>
      </c>
      <c r="AR3914" s="2">
        <v>39.799999999999997</v>
      </c>
      <c r="AS3914" s="2">
        <v>24</v>
      </c>
      <c r="AT3914" s="2">
        <v>28.9</v>
      </c>
      <c r="AW3914" s="2">
        <v>26</v>
      </c>
      <c r="AX3914" s="2">
        <v>31.3</v>
      </c>
      <c r="CA3914" s="2">
        <v>83</v>
      </c>
      <c r="CB3914" s="2">
        <v>66</v>
      </c>
      <c r="CC3914" s="2">
        <v>79.5</v>
      </c>
      <c r="CD3914" s="2">
        <v>66</v>
      </c>
      <c r="CE3914" s="2">
        <v>79.5</v>
      </c>
      <c r="CF3914" s="2">
        <v>79.5</v>
      </c>
      <c r="CG3914" s="2">
        <v>6</v>
      </c>
      <c r="CH3914" s="2">
        <v>7.2</v>
      </c>
      <c r="CI3914" s="2">
        <v>11</v>
      </c>
      <c r="CJ3914" s="2">
        <v>13.3</v>
      </c>
      <c r="CK3914" s="2">
        <v>2</v>
      </c>
      <c r="CL3914" s="2">
        <v>2.4</v>
      </c>
      <c r="CM3914" s="2">
        <v>25</v>
      </c>
      <c r="CN3914" s="2">
        <v>30.1</v>
      </c>
      <c r="CO3914" s="2">
        <v>39</v>
      </c>
      <c r="CP3914" s="2">
        <v>47</v>
      </c>
      <c r="CS3914" s="2">
        <v>17</v>
      </c>
      <c r="CT3914" s="2">
        <v>20.5</v>
      </c>
    </row>
    <row r="3915" spans="1:101" ht="12.75" customHeight="1" x14ac:dyDescent="0.2">
      <c r="A3915">
        <v>5</v>
      </c>
      <c r="B3915" s="2">
        <v>4096</v>
      </c>
      <c r="C3915" s="17">
        <v>3.78</v>
      </c>
      <c r="D3915" s="2">
        <v>3.39</v>
      </c>
      <c r="F3915" s="15">
        <v>3.6340000000000003</v>
      </c>
      <c r="G3915" s="17">
        <v>79</v>
      </c>
      <c r="H3915" s="2">
        <v>75</v>
      </c>
      <c r="I3915" s="2">
        <v>94.9</v>
      </c>
      <c r="J3915" s="2">
        <v>75</v>
      </c>
      <c r="K3915" s="2">
        <v>94.9</v>
      </c>
      <c r="L3915" s="2">
        <v>94.9</v>
      </c>
      <c r="O3915" s="2">
        <v>4</v>
      </c>
      <c r="P3915" s="2">
        <v>5.0999999999999996</v>
      </c>
      <c r="S3915" s="2">
        <v>9</v>
      </c>
      <c r="T3915" s="2">
        <v>11.4</v>
      </c>
      <c r="U3915" s="2">
        <v>66</v>
      </c>
      <c r="V3915" s="2">
        <v>83.5</v>
      </c>
      <c r="Y3915" s="2">
        <v>4</v>
      </c>
      <c r="Z3915" s="2">
        <v>5.0999999999999996</v>
      </c>
      <c r="AC3915" s="2">
        <v>4</v>
      </c>
      <c r="AE3915" s="2">
        <v>79</v>
      </c>
      <c r="AF3915" s="2">
        <v>71</v>
      </c>
      <c r="AG3915" s="2">
        <v>89.9</v>
      </c>
      <c r="AH3915" s="2">
        <v>71</v>
      </c>
      <c r="AI3915" s="2">
        <v>89.9</v>
      </c>
      <c r="AJ3915" s="2">
        <v>89.9</v>
      </c>
      <c r="AK3915" s="2">
        <v>2</v>
      </c>
      <c r="AL3915" s="2">
        <v>2.5</v>
      </c>
      <c r="AM3915" s="2">
        <v>6</v>
      </c>
      <c r="AN3915" s="2">
        <v>7.6</v>
      </c>
      <c r="AQ3915" s="2">
        <v>30</v>
      </c>
      <c r="AR3915" s="2">
        <v>38</v>
      </c>
      <c r="AS3915" s="2">
        <v>41</v>
      </c>
      <c r="AT3915" s="2">
        <v>51.9</v>
      </c>
      <c r="AW3915" s="2">
        <v>8</v>
      </c>
      <c r="AX3915" s="2">
        <v>10.1</v>
      </c>
      <c r="BA3915" s="2">
        <v>4</v>
      </c>
      <c r="CA3915" s="2">
        <v>79</v>
      </c>
      <c r="CB3915" s="2">
        <v>75</v>
      </c>
      <c r="CC3915" s="2">
        <v>94.9</v>
      </c>
      <c r="CD3915" s="2">
        <v>75</v>
      </c>
      <c r="CE3915" s="2">
        <v>94.9</v>
      </c>
      <c r="CF3915" s="2">
        <v>94.9</v>
      </c>
      <c r="CG3915" s="2">
        <v>2</v>
      </c>
      <c r="CH3915" s="2">
        <v>2.5</v>
      </c>
      <c r="CI3915" s="2">
        <v>2</v>
      </c>
      <c r="CJ3915" s="2">
        <v>2.5</v>
      </c>
      <c r="CM3915" s="2">
        <v>19</v>
      </c>
      <c r="CN3915" s="2">
        <v>24.1</v>
      </c>
      <c r="CO3915" s="2">
        <v>56</v>
      </c>
      <c r="CP3915" s="2">
        <v>70.900000000000006</v>
      </c>
      <c r="CS3915" s="2">
        <v>4</v>
      </c>
      <c r="CT3915" s="2">
        <v>5.0999999999999996</v>
      </c>
      <c r="CW3915" s="2">
        <v>4</v>
      </c>
    </row>
    <row r="3916" spans="1:101" ht="12.75" customHeight="1" x14ac:dyDescent="0.2">
      <c r="A3916">
        <v>5</v>
      </c>
      <c r="B3916" s="2">
        <v>4097</v>
      </c>
      <c r="C3916" s="17">
        <v>3.07</v>
      </c>
      <c r="D3916" s="2">
        <v>2.72</v>
      </c>
      <c r="F3916" s="15">
        <v>3.1489999999999996</v>
      </c>
      <c r="G3916" s="17">
        <v>67</v>
      </c>
      <c r="H3916" s="2">
        <v>52</v>
      </c>
      <c r="I3916" s="2">
        <v>77.599999999999994</v>
      </c>
      <c r="J3916" s="2">
        <v>52</v>
      </c>
      <c r="K3916" s="2">
        <v>77.599999999999994</v>
      </c>
      <c r="L3916" s="2">
        <v>77.599999999999994</v>
      </c>
      <c r="M3916" s="2">
        <v>6</v>
      </c>
      <c r="N3916" s="2">
        <v>9</v>
      </c>
      <c r="O3916" s="2">
        <v>9</v>
      </c>
      <c r="P3916" s="2">
        <v>13.4</v>
      </c>
      <c r="S3916" s="2">
        <v>26</v>
      </c>
      <c r="T3916" s="2">
        <v>38.799999999999997</v>
      </c>
      <c r="U3916" s="2">
        <v>26</v>
      </c>
      <c r="V3916" s="2">
        <v>38.799999999999997</v>
      </c>
      <c r="Y3916" s="2">
        <v>15</v>
      </c>
      <c r="Z3916" s="2">
        <v>22.4</v>
      </c>
      <c r="AB3916" s="2">
        <v>1</v>
      </c>
      <c r="AE3916" s="2">
        <v>67</v>
      </c>
      <c r="AF3916" s="2">
        <v>45</v>
      </c>
      <c r="AG3916" s="2">
        <v>67.2</v>
      </c>
      <c r="AH3916" s="2">
        <v>45</v>
      </c>
      <c r="AI3916" s="2">
        <v>67.2</v>
      </c>
      <c r="AJ3916" s="2">
        <v>67.2</v>
      </c>
      <c r="AK3916" s="2">
        <v>12</v>
      </c>
      <c r="AL3916" s="2">
        <v>17.899999999999999</v>
      </c>
      <c r="AM3916" s="2">
        <v>10</v>
      </c>
      <c r="AN3916" s="2">
        <v>14.9</v>
      </c>
      <c r="AQ3916" s="2">
        <v>30</v>
      </c>
      <c r="AR3916" s="2">
        <v>44.8</v>
      </c>
      <c r="AS3916" s="2">
        <v>15</v>
      </c>
      <c r="AT3916" s="2">
        <v>22.4</v>
      </c>
      <c r="AW3916" s="2">
        <v>22</v>
      </c>
      <c r="AX3916" s="2">
        <v>32.799999999999997</v>
      </c>
      <c r="AZ3916" s="2">
        <v>1</v>
      </c>
      <c r="CA3916" s="2">
        <v>67</v>
      </c>
      <c r="CB3916" s="2">
        <v>54</v>
      </c>
      <c r="CC3916" s="2">
        <v>80.599999999999994</v>
      </c>
      <c r="CD3916" s="2">
        <v>54</v>
      </c>
      <c r="CE3916" s="2">
        <v>80.599999999999994</v>
      </c>
      <c r="CF3916" s="2">
        <v>80.599999999999994</v>
      </c>
      <c r="CG3916" s="2">
        <v>6</v>
      </c>
      <c r="CH3916" s="2">
        <v>9</v>
      </c>
      <c r="CI3916" s="2">
        <v>7</v>
      </c>
      <c r="CJ3916" s="2">
        <v>10.4</v>
      </c>
      <c r="CM3916" s="2">
        <v>25</v>
      </c>
      <c r="CN3916" s="2">
        <v>37.299999999999997</v>
      </c>
      <c r="CO3916" s="2">
        <v>29</v>
      </c>
      <c r="CP3916" s="2">
        <v>43.3</v>
      </c>
      <c r="CS3916" s="2">
        <v>13</v>
      </c>
      <c r="CT3916" s="2">
        <v>19.399999999999999</v>
      </c>
      <c r="CV3916" s="2">
        <v>1</v>
      </c>
    </row>
    <row r="3917" spans="1:101" ht="12.75" customHeight="1" x14ac:dyDescent="0.2">
      <c r="A3917">
        <v>5</v>
      </c>
      <c r="B3917" s="2">
        <v>4098</v>
      </c>
      <c r="C3917" s="17">
        <v>3.15</v>
      </c>
      <c r="D3917" s="2">
        <v>2.76</v>
      </c>
      <c r="F3917" s="15">
        <v>3.218</v>
      </c>
      <c r="G3917" s="17">
        <v>78</v>
      </c>
      <c r="H3917" s="2">
        <v>57</v>
      </c>
      <c r="I3917" s="2">
        <v>73.099999999999994</v>
      </c>
      <c r="J3917" s="2">
        <v>57</v>
      </c>
      <c r="K3917" s="2">
        <v>73.099999999999994</v>
      </c>
      <c r="L3917" s="2">
        <v>73.099999999999994</v>
      </c>
      <c r="M3917" s="2">
        <v>6</v>
      </c>
      <c r="N3917" s="2">
        <v>7.7</v>
      </c>
      <c r="O3917" s="2">
        <v>15</v>
      </c>
      <c r="P3917" s="2">
        <v>19.2</v>
      </c>
      <c r="S3917" s="2">
        <v>18</v>
      </c>
      <c r="T3917" s="2">
        <v>23.1</v>
      </c>
      <c r="U3917" s="2">
        <v>39</v>
      </c>
      <c r="V3917" s="2">
        <v>50</v>
      </c>
      <c r="Y3917" s="2">
        <v>21</v>
      </c>
      <c r="Z3917" s="2">
        <v>26.9</v>
      </c>
      <c r="AE3917" s="2">
        <v>78</v>
      </c>
      <c r="AF3917" s="2">
        <v>51</v>
      </c>
      <c r="AG3917" s="2">
        <v>65.400000000000006</v>
      </c>
      <c r="AH3917" s="2">
        <v>51</v>
      </c>
      <c r="AI3917" s="2">
        <v>65.400000000000006</v>
      </c>
      <c r="AJ3917" s="2">
        <v>65.400000000000006</v>
      </c>
      <c r="AK3917" s="2">
        <v>14</v>
      </c>
      <c r="AL3917" s="2">
        <v>17.899999999999999</v>
      </c>
      <c r="AM3917" s="2">
        <v>13</v>
      </c>
      <c r="AN3917" s="2">
        <v>16.7</v>
      </c>
      <c r="AQ3917" s="2">
        <v>29</v>
      </c>
      <c r="AR3917" s="2">
        <v>37.200000000000003</v>
      </c>
      <c r="AS3917" s="2">
        <v>22</v>
      </c>
      <c r="AT3917" s="2">
        <v>28.2</v>
      </c>
      <c r="AW3917" s="2">
        <v>27</v>
      </c>
      <c r="AX3917" s="2">
        <v>34.6</v>
      </c>
      <c r="CA3917" s="2">
        <v>78</v>
      </c>
      <c r="CB3917" s="2">
        <v>61</v>
      </c>
      <c r="CC3917" s="2">
        <v>78.2</v>
      </c>
      <c r="CD3917" s="2">
        <v>61</v>
      </c>
      <c r="CE3917" s="2">
        <v>78.2</v>
      </c>
      <c r="CF3917" s="2">
        <v>78.2</v>
      </c>
      <c r="CG3917" s="2">
        <v>9</v>
      </c>
      <c r="CH3917" s="2">
        <v>11.5</v>
      </c>
      <c r="CI3917" s="2">
        <v>8</v>
      </c>
      <c r="CJ3917" s="2">
        <v>10.3</v>
      </c>
      <c r="CM3917" s="2">
        <v>18</v>
      </c>
      <c r="CN3917" s="2">
        <v>23.1</v>
      </c>
      <c r="CO3917" s="2">
        <v>43</v>
      </c>
      <c r="CP3917" s="2">
        <v>55.1</v>
      </c>
      <c r="CS3917" s="2">
        <v>17</v>
      </c>
      <c r="CT3917" s="2">
        <v>21.8</v>
      </c>
    </row>
    <row r="3918" spans="1:101" ht="12.75" customHeight="1" x14ac:dyDescent="0.2">
      <c r="A3918">
        <v>5</v>
      </c>
      <c r="B3918" s="2">
        <v>4099</v>
      </c>
      <c r="C3918" s="17">
        <v>3.25</v>
      </c>
      <c r="D3918" s="2">
        <v>3</v>
      </c>
      <c r="F3918" s="15">
        <v>2.8130000000000002</v>
      </c>
      <c r="G3918" s="17">
        <v>75</v>
      </c>
      <c r="H3918" s="2">
        <v>58</v>
      </c>
      <c r="I3918" s="2">
        <v>77.3</v>
      </c>
      <c r="J3918" s="2">
        <v>58</v>
      </c>
      <c r="K3918" s="2">
        <v>77.3</v>
      </c>
      <c r="L3918" s="2">
        <v>77.3</v>
      </c>
      <c r="M3918" s="2">
        <v>1</v>
      </c>
      <c r="N3918" s="2">
        <v>1.3</v>
      </c>
      <c r="O3918" s="2">
        <v>16</v>
      </c>
      <c r="P3918" s="2">
        <v>21.3</v>
      </c>
      <c r="S3918" s="2">
        <v>21</v>
      </c>
      <c r="T3918" s="2">
        <v>28</v>
      </c>
      <c r="U3918" s="2">
        <v>37</v>
      </c>
      <c r="V3918" s="2">
        <v>49.3</v>
      </c>
      <c r="Y3918" s="2">
        <v>17</v>
      </c>
      <c r="Z3918" s="2">
        <v>22.7</v>
      </c>
      <c r="AC3918" s="2">
        <v>2</v>
      </c>
      <c r="AE3918" s="2">
        <v>75</v>
      </c>
      <c r="AF3918" s="2">
        <v>56</v>
      </c>
      <c r="AG3918" s="2">
        <v>74.7</v>
      </c>
      <c r="AH3918" s="2">
        <v>56</v>
      </c>
      <c r="AI3918" s="2">
        <v>74.7</v>
      </c>
      <c r="AJ3918" s="2">
        <v>74.7</v>
      </c>
      <c r="AK3918" s="2">
        <v>8</v>
      </c>
      <c r="AL3918" s="2">
        <v>10.7</v>
      </c>
      <c r="AM3918" s="2">
        <v>11</v>
      </c>
      <c r="AN3918" s="2">
        <v>14.7</v>
      </c>
      <c r="AQ3918" s="2">
        <v>29</v>
      </c>
      <c r="AR3918" s="2">
        <v>38.700000000000003</v>
      </c>
      <c r="AS3918" s="2">
        <v>27</v>
      </c>
      <c r="AT3918" s="2">
        <v>36</v>
      </c>
      <c r="AW3918" s="2">
        <v>19</v>
      </c>
      <c r="AX3918" s="2">
        <v>25.3</v>
      </c>
      <c r="BA3918" s="2">
        <v>2</v>
      </c>
      <c r="CA3918" s="2">
        <v>74</v>
      </c>
      <c r="CB3918" s="2">
        <v>44</v>
      </c>
      <c r="CC3918" s="2">
        <v>59.5</v>
      </c>
      <c r="CD3918" s="2">
        <v>44</v>
      </c>
      <c r="CE3918" s="2">
        <v>59.5</v>
      </c>
      <c r="CF3918" s="2">
        <v>59.5</v>
      </c>
      <c r="CG3918" s="2">
        <v>3</v>
      </c>
      <c r="CH3918" s="2">
        <v>4.0999999999999996</v>
      </c>
      <c r="CI3918" s="2">
        <v>27</v>
      </c>
      <c r="CJ3918" s="2">
        <v>36.5</v>
      </c>
      <c r="CM3918" s="2">
        <v>25</v>
      </c>
      <c r="CN3918" s="2">
        <v>33.799999999999997</v>
      </c>
      <c r="CO3918" s="2">
        <v>19</v>
      </c>
      <c r="CP3918" s="2">
        <v>25.7</v>
      </c>
      <c r="CS3918" s="2">
        <v>30</v>
      </c>
      <c r="CT3918" s="2">
        <v>40.5</v>
      </c>
      <c r="CV3918" s="2">
        <v>1</v>
      </c>
      <c r="CW3918" s="2">
        <v>2</v>
      </c>
    </row>
    <row r="3919" spans="1:101" ht="12.75" customHeight="1" x14ac:dyDescent="0.2">
      <c r="A3919">
        <v>5</v>
      </c>
      <c r="B3919" s="2">
        <v>4101</v>
      </c>
      <c r="C3919" s="17">
        <v>3.55</v>
      </c>
      <c r="D3919" s="2">
        <v>3.02</v>
      </c>
      <c r="F3919" s="15">
        <v>3.0310000000000001</v>
      </c>
      <c r="G3919" s="17">
        <v>62</v>
      </c>
      <c r="H3919" s="2">
        <v>55</v>
      </c>
      <c r="I3919" s="2">
        <v>88.7</v>
      </c>
      <c r="J3919" s="2">
        <v>55</v>
      </c>
      <c r="K3919" s="2">
        <v>88.7</v>
      </c>
      <c r="L3919" s="2">
        <v>88.7</v>
      </c>
      <c r="M3919" s="2">
        <v>1</v>
      </c>
      <c r="N3919" s="2">
        <v>1.6</v>
      </c>
      <c r="O3919" s="2">
        <v>6</v>
      </c>
      <c r="P3919" s="2">
        <v>9.6999999999999993</v>
      </c>
      <c r="S3919" s="2">
        <v>13</v>
      </c>
      <c r="T3919" s="2">
        <v>21</v>
      </c>
      <c r="U3919" s="2">
        <v>42</v>
      </c>
      <c r="V3919" s="2">
        <v>67.7</v>
      </c>
      <c r="Y3919" s="2">
        <v>7</v>
      </c>
      <c r="Z3919" s="2">
        <v>11.3</v>
      </c>
      <c r="AC3919" s="2">
        <v>3</v>
      </c>
      <c r="AE3919" s="2">
        <v>62</v>
      </c>
      <c r="AF3919" s="2">
        <v>47</v>
      </c>
      <c r="AG3919" s="2">
        <v>75.8</v>
      </c>
      <c r="AH3919" s="2">
        <v>47</v>
      </c>
      <c r="AI3919" s="2">
        <v>75.8</v>
      </c>
      <c r="AJ3919" s="2">
        <v>75.8</v>
      </c>
      <c r="AK3919" s="2">
        <v>5</v>
      </c>
      <c r="AL3919" s="2">
        <v>8.1</v>
      </c>
      <c r="AM3919" s="2">
        <v>10</v>
      </c>
      <c r="AN3919" s="2">
        <v>16.100000000000001</v>
      </c>
      <c r="AQ3919" s="2">
        <v>26</v>
      </c>
      <c r="AR3919" s="2">
        <v>41.9</v>
      </c>
      <c r="AS3919" s="2">
        <v>21</v>
      </c>
      <c r="AT3919" s="2">
        <v>33.9</v>
      </c>
      <c r="AW3919" s="2">
        <v>15</v>
      </c>
      <c r="AX3919" s="2">
        <v>24.2</v>
      </c>
      <c r="BA3919" s="2">
        <v>3</v>
      </c>
      <c r="CA3919" s="2">
        <v>62</v>
      </c>
      <c r="CB3919" s="2">
        <v>50</v>
      </c>
      <c r="CC3919" s="2">
        <v>80.599999999999994</v>
      </c>
      <c r="CD3919" s="2">
        <v>50</v>
      </c>
      <c r="CE3919" s="2">
        <v>80.599999999999994</v>
      </c>
      <c r="CF3919" s="2">
        <v>80.599999999999994</v>
      </c>
      <c r="CG3919" s="2">
        <v>5</v>
      </c>
      <c r="CH3919" s="2">
        <v>8.1</v>
      </c>
      <c r="CI3919" s="2">
        <v>7</v>
      </c>
      <c r="CJ3919" s="2">
        <v>11.3</v>
      </c>
      <c r="CM3919" s="2">
        <v>31</v>
      </c>
      <c r="CN3919" s="2">
        <v>50</v>
      </c>
      <c r="CO3919" s="2">
        <v>19</v>
      </c>
      <c r="CP3919" s="2">
        <v>30.6</v>
      </c>
      <c r="CS3919" s="2">
        <v>12</v>
      </c>
      <c r="CT3919" s="2">
        <v>19.399999999999999</v>
      </c>
      <c r="CW3919" s="2">
        <v>3</v>
      </c>
    </row>
    <row r="3920" spans="1:101" ht="12.75" customHeight="1" x14ac:dyDescent="0.2">
      <c r="A3920">
        <v>5</v>
      </c>
      <c r="B3920" s="2">
        <v>4102</v>
      </c>
      <c r="C3920" s="17">
        <v>3.17</v>
      </c>
      <c r="D3920" s="2">
        <v>3.08</v>
      </c>
      <c r="F3920" s="15">
        <v>3.105</v>
      </c>
      <c r="G3920" s="17">
        <v>76</v>
      </c>
      <c r="H3920" s="2">
        <v>56</v>
      </c>
      <c r="I3920" s="2">
        <v>73.7</v>
      </c>
      <c r="J3920" s="2">
        <v>56</v>
      </c>
      <c r="K3920" s="2">
        <v>73.7</v>
      </c>
      <c r="L3920" s="2">
        <v>73.7</v>
      </c>
      <c r="M3920" s="2">
        <v>2</v>
      </c>
      <c r="N3920" s="2">
        <v>2.6</v>
      </c>
      <c r="O3920" s="2">
        <v>18</v>
      </c>
      <c r="P3920" s="2">
        <v>23.7</v>
      </c>
      <c r="Q3920" s="2">
        <v>1</v>
      </c>
      <c r="R3920" s="2">
        <v>1.3</v>
      </c>
      <c r="S3920" s="2">
        <v>17</v>
      </c>
      <c r="T3920" s="2">
        <v>22.4</v>
      </c>
      <c r="U3920" s="2">
        <v>38</v>
      </c>
      <c r="V3920" s="2">
        <v>50</v>
      </c>
      <c r="Y3920" s="2">
        <v>20</v>
      </c>
      <c r="Z3920" s="2">
        <v>26.3</v>
      </c>
      <c r="AB3920" s="2">
        <v>2</v>
      </c>
      <c r="AE3920" s="2">
        <v>76</v>
      </c>
      <c r="AF3920" s="2">
        <v>56</v>
      </c>
      <c r="AG3920" s="2">
        <v>73.7</v>
      </c>
      <c r="AH3920" s="2">
        <v>56</v>
      </c>
      <c r="AI3920" s="2">
        <v>73.7</v>
      </c>
      <c r="AJ3920" s="2">
        <v>73.7</v>
      </c>
      <c r="AK3920" s="2">
        <v>5</v>
      </c>
      <c r="AL3920" s="2">
        <v>6.6</v>
      </c>
      <c r="AM3920" s="2">
        <v>15</v>
      </c>
      <c r="AN3920" s="2">
        <v>19.7</v>
      </c>
      <c r="AQ3920" s="2">
        <v>25</v>
      </c>
      <c r="AR3920" s="2">
        <v>32.9</v>
      </c>
      <c r="AS3920" s="2">
        <v>31</v>
      </c>
      <c r="AT3920" s="2">
        <v>40.799999999999997</v>
      </c>
      <c r="AW3920" s="2">
        <v>20</v>
      </c>
      <c r="AX3920" s="2">
        <v>26.3</v>
      </c>
      <c r="AZ3920" s="2">
        <v>2</v>
      </c>
      <c r="CA3920" s="2">
        <v>74</v>
      </c>
      <c r="CB3920" s="2">
        <v>56</v>
      </c>
      <c r="CC3920" s="2">
        <v>75.7</v>
      </c>
      <c r="CD3920" s="2">
        <v>56</v>
      </c>
      <c r="CE3920" s="2">
        <v>75.7</v>
      </c>
      <c r="CF3920" s="2">
        <v>75.7</v>
      </c>
      <c r="CG3920" s="2">
        <v>4</v>
      </c>
      <c r="CH3920" s="2">
        <v>5.4</v>
      </c>
      <c r="CI3920" s="2">
        <v>14</v>
      </c>
      <c r="CJ3920" s="2">
        <v>18.899999999999999</v>
      </c>
      <c r="CM3920" s="2">
        <v>26</v>
      </c>
      <c r="CN3920" s="2">
        <v>35.1</v>
      </c>
      <c r="CO3920" s="2">
        <v>30</v>
      </c>
      <c r="CP3920" s="2">
        <v>40.5</v>
      </c>
      <c r="CS3920" s="2">
        <v>18</v>
      </c>
      <c r="CT3920" s="2">
        <v>24.3</v>
      </c>
      <c r="CU3920" s="2">
        <v>2</v>
      </c>
      <c r="CV3920" s="2">
        <v>2</v>
      </c>
    </row>
    <row r="3921" spans="1:101" ht="12.75" customHeight="1" x14ac:dyDescent="0.2">
      <c r="A3921">
        <v>5</v>
      </c>
      <c r="B3921" s="2">
        <v>4103</v>
      </c>
      <c r="C3921" s="17">
        <v>2.9</v>
      </c>
      <c r="D3921" s="2">
        <v>2.71</v>
      </c>
      <c r="F3921" s="15">
        <v>2.6139999999999999</v>
      </c>
      <c r="G3921" s="17">
        <v>70</v>
      </c>
      <c r="H3921" s="2">
        <v>45</v>
      </c>
      <c r="I3921" s="2">
        <v>64.3</v>
      </c>
      <c r="J3921" s="2">
        <v>45</v>
      </c>
      <c r="K3921" s="2">
        <v>64.3</v>
      </c>
      <c r="L3921" s="2">
        <v>64.3</v>
      </c>
      <c r="M3921" s="2">
        <v>3</v>
      </c>
      <c r="N3921" s="2">
        <v>4.3</v>
      </c>
      <c r="O3921" s="2">
        <v>22</v>
      </c>
      <c r="P3921" s="2">
        <v>31.4</v>
      </c>
      <c r="Q3921" s="2">
        <v>1</v>
      </c>
      <c r="R3921" s="2">
        <v>1.4</v>
      </c>
      <c r="S3921" s="2">
        <v>20</v>
      </c>
      <c r="T3921" s="2">
        <v>28.6</v>
      </c>
      <c r="U3921" s="2">
        <v>24</v>
      </c>
      <c r="V3921" s="2">
        <v>34.299999999999997</v>
      </c>
      <c r="Y3921" s="2">
        <v>25</v>
      </c>
      <c r="Z3921" s="2">
        <v>35.700000000000003</v>
      </c>
      <c r="AC3921" s="2">
        <v>1</v>
      </c>
      <c r="AE3921" s="2">
        <v>70</v>
      </c>
      <c r="AF3921" s="2">
        <v>46</v>
      </c>
      <c r="AG3921" s="2">
        <v>65.7</v>
      </c>
      <c r="AH3921" s="2">
        <v>46</v>
      </c>
      <c r="AI3921" s="2">
        <v>65.7</v>
      </c>
      <c r="AJ3921" s="2">
        <v>65.7</v>
      </c>
      <c r="AK3921" s="2">
        <v>12</v>
      </c>
      <c r="AL3921" s="2">
        <v>17.100000000000001</v>
      </c>
      <c r="AM3921" s="2">
        <v>12</v>
      </c>
      <c r="AN3921" s="2">
        <v>17.100000000000001</v>
      </c>
      <c r="AQ3921" s="2">
        <v>30</v>
      </c>
      <c r="AR3921" s="2">
        <v>42.9</v>
      </c>
      <c r="AS3921" s="2">
        <v>16</v>
      </c>
      <c r="AT3921" s="2">
        <v>22.9</v>
      </c>
      <c r="AW3921" s="2">
        <v>24</v>
      </c>
      <c r="AX3921" s="2">
        <v>34.299999999999997</v>
      </c>
      <c r="BA3921" s="2">
        <v>1</v>
      </c>
      <c r="CA3921" s="2">
        <v>70</v>
      </c>
      <c r="CB3921" s="2">
        <v>41</v>
      </c>
      <c r="CC3921" s="2">
        <v>58.6</v>
      </c>
      <c r="CD3921" s="2">
        <v>41</v>
      </c>
      <c r="CE3921" s="2">
        <v>58.6</v>
      </c>
      <c r="CF3921" s="2">
        <v>58.6</v>
      </c>
      <c r="CG3921" s="2">
        <v>13</v>
      </c>
      <c r="CH3921" s="2">
        <v>18.600000000000001</v>
      </c>
      <c r="CI3921" s="2">
        <v>16</v>
      </c>
      <c r="CJ3921" s="2">
        <v>22.9</v>
      </c>
      <c r="CK3921" s="2">
        <v>1</v>
      </c>
      <c r="CL3921" s="2">
        <v>1.4</v>
      </c>
      <c r="CM3921" s="2">
        <v>22</v>
      </c>
      <c r="CN3921" s="2">
        <v>31.4</v>
      </c>
      <c r="CO3921" s="2">
        <v>18</v>
      </c>
      <c r="CP3921" s="2">
        <v>25.7</v>
      </c>
      <c r="CS3921" s="2">
        <v>29</v>
      </c>
      <c r="CT3921" s="2">
        <v>41.4</v>
      </c>
      <c r="CW3921" s="2">
        <v>1</v>
      </c>
    </row>
    <row r="3922" spans="1:101" ht="12.75" customHeight="1" x14ac:dyDescent="0.2">
      <c r="A3922">
        <v>5</v>
      </c>
      <c r="B3922" s="2">
        <v>4106</v>
      </c>
      <c r="C3922" s="17">
        <v>2.52</v>
      </c>
      <c r="D3922" s="2">
        <v>2</v>
      </c>
      <c r="F3922" s="15">
        <v>2.2570000000000001</v>
      </c>
      <c r="G3922" s="17">
        <v>71</v>
      </c>
      <c r="H3922" s="2">
        <v>31</v>
      </c>
      <c r="I3922" s="2">
        <v>43.7</v>
      </c>
      <c r="J3922" s="2">
        <v>31</v>
      </c>
      <c r="K3922" s="2">
        <v>43.7</v>
      </c>
      <c r="L3922" s="2">
        <v>43.7</v>
      </c>
      <c r="M3922" s="2">
        <v>8</v>
      </c>
      <c r="N3922" s="2">
        <v>11.3</v>
      </c>
      <c r="O3922" s="2">
        <v>32</v>
      </c>
      <c r="P3922" s="2">
        <v>45.1</v>
      </c>
      <c r="S3922" s="2">
        <v>17</v>
      </c>
      <c r="T3922" s="2">
        <v>23.9</v>
      </c>
      <c r="U3922" s="2">
        <v>14</v>
      </c>
      <c r="V3922" s="2">
        <v>19.7</v>
      </c>
      <c r="Y3922" s="2">
        <v>40</v>
      </c>
      <c r="Z3922" s="2">
        <v>56.3</v>
      </c>
      <c r="AA3922" s="2">
        <v>2</v>
      </c>
      <c r="AB3922" s="2">
        <v>2</v>
      </c>
      <c r="AC3922" s="2">
        <v>2</v>
      </c>
      <c r="AE3922" s="2">
        <v>69</v>
      </c>
      <c r="AF3922" s="2">
        <v>25</v>
      </c>
      <c r="AG3922" s="2">
        <v>35.700000000000003</v>
      </c>
      <c r="AH3922" s="2">
        <v>25</v>
      </c>
      <c r="AI3922" s="2">
        <v>35.700000000000003</v>
      </c>
      <c r="AJ3922" s="2">
        <v>36.200000000000003</v>
      </c>
      <c r="AK3922" s="2">
        <v>25</v>
      </c>
      <c r="AL3922" s="2">
        <v>35.700000000000003</v>
      </c>
      <c r="AM3922" s="2">
        <v>19</v>
      </c>
      <c r="AN3922" s="2">
        <v>27.1</v>
      </c>
      <c r="AQ3922" s="2">
        <v>23</v>
      </c>
      <c r="AR3922" s="2">
        <v>32.9</v>
      </c>
      <c r="AS3922" s="2">
        <v>2</v>
      </c>
      <c r="AT3922" s="2">
        <v>2.9</v>
      </c>
      <c r="AU3922" s="2">
        <v>1</v>
      </c>
      <c r="AV3922" s="2">
        <v>1.4</v>
      </c>
      <c r="AW3922" s="2">
        <v>45</v>
      </c>
      <c r="AX3922" s="2">
        <v>64.3</v>
      </c>
      <c r="AY3922" s="2">
        <v>3</v>
      </c>
      <c r="AZ3922" s="2">
        <v>2</v>
      </c>
      <c r="BA3922" s="2">
        <v>2</v>
      </c>
      <c r="CA3922" s="2">
        <v>69</v>
      </c>
      <c r="CB3922" s="2">
        <v>28</v>
      </c>
      <c r="CC3922" s="2">
        <v>40</v>
      </c>
      <c r="CD3922" s="2">
        <v>28</v>
      </c>
      <c r="CE3922" s="2">
        <v>40</v>
      </c>
      <c r="CF3922" s="2">
        <v>40.6</v>
      </c>
      <c r="CG3922" s="2">
        <v>16</v>
      </c>
      <c r="CH3922" s="2">
        <v>22.9</v>
      </c>
      <c r="CI3922" s="2">
        <v>25</v>
      </c>
      <c r="CJ3922" s="2">
        <v>35.700000000000003</v>
      </c>
      <c r="CM3922" s="2">
        <v>20</v>
      </c>
      <c r="CN3922" s="2">
        <v>28.6</v>
      </c>
      <c r="CO3922" s="2">
        <v>8</v>
      </c>
      <c r="CP3922" s="2">
        <v>11.4</v>
      </c>
      <c r="CQ3922" s="2">
        <v>1</v>
      </c>
      <c r="CR3922" s="2">
        <v>1.4</v>
      </c>
      <c r="CS3922" s="2">
        <v>42</v>
      </c>
      <c r="CT3922" s="2">
        <v>60</v>
      </c>
      <c r="CU3922" s="2">
        <v>3</v>
      </c>
      <c r="CV3922" s="2">
        <v>2</v>
      </c>
      <c r="CW3922" s="2">
        <v>2</v>
      </c>
    </row>
    <row r="3923" spans="1:101" ht="12.75" customHeight="1" x14ac:dyDescent="0.2">
      <c r="A3923">
        <v>5</v>
      </c>
      <c r="B3923" s="2">
        <v>4107</v>
      </c>
      <c r="C3923" s="17">
        <v>3.18</v>
      </c>
      <c r="D3923" s="2">
        <v>2.82</v>
      </c>
      <c r="F3923" s="15">
        <v>2.589</v>
      </c>
      <c r="G3923" s="17">
        <v>16</v>
      </c>
      <c r="H3923" s="2">
        <v>15</v>
      </c>
      <c r="I3923" s="2">
        <v>88.2</v>
      </c>
      <c r="J3923" s="2">
        <v>15</v>
      </c>
      <c r="K3923" s="2">
        <v>88.2</v>
      </c>
      <c r="L3923" s="2">
        <v>93.8</v>
      </c>
      <c r="O3923" s="2">
        <v>1</v>
      </c>
      <c r="P3923" s="2">
        <v>5.9</v>
      </c>
      <c r="S3923" s="2">
        <v>8</v>
      </c>
      <c r="T3923" s="2">
        <v>47.1</v>
      </c>
      <c r="U3923" s="2">
        <v>7</v>
      </c>
      <c r="V3923" s="2">
        <v>41.2</v>
      </c>
      <c r="W3923" s="2">
        <v>1</v>
      </c>
      <c r="X3923" s="2">
        <v>5.9</v>
      </c>
      <c r="Y3923" s="2">
        <v>2</v>
      </c>
      <c r="Z3923" s="2">
        <v>11.8</v>
      </c>
      <c r="AE3923" s="2">
        <v>17</v>
      </c>
      <c r="AF3923" s="2">
        <v>11</v>
      </c>
      <c r="AG3923" s="2">
        <v>64.7</v>
      </c>
      <c r="AH3923" s="2">
        <v>11</v>
      </c>
      <c r="AI3923" s="2">
        <v>64.7</v>
      </c>
      <c r="AJ3923" s="2">
        <v>64.7</v>
      </c>
      <c r="AK3923" s="2">
        <v>1</v>
      </c>
      <c r="AL3923" s="2">
        <v>5.9</v>
      </c>
      <c r="AM3923" s="2">
        <v>5</v>
      </c>
      <c r="AN3923" s="2">
        <v>29.4</v>
      </c>
      <c r="AO3923" s="2">
        <v>1</v>
      </c>
      <c r="AP3923" s="2">
        <v>5.9</v>
      </c>
      <c r="AQ3923" s="2">
        <v>3</v>
      </c>
      <c r="AR3923" s="2">
        <v>17.600000000000001</v>
      </c>
      <c r="AS3923" s="2">
        <v>7</v>
      </c>
      <c r="AT3923" s="2">
        <v>41.2</v>
      </c>
      <c r="AW3923" s="2">
        <v>6</v>
      </c>
      <c r="AX3923" s="2">
        <v>35.299999999999997</v>
      </c>
      <c r="CA3923" s="2">
        <v>16</v>
      </c>
      <c r="CB3923" s="2">
        <v>13</v>
      </c>
      <c r="CC3923" s="2">
        <v>76.5</v>
      </c>
      <c r="CD3923" s="2">
        <v>13</v>
      </c>
      <c r="CE3923" s="2">
        <v>76.5</v>
      </c>
      <c r="CF3923" s="2">
        <v>81.3</v>
      </c>
      <c r="CG3923" s="2">
        <v>2</v>
      </c>
      <c r="CH3923" s="2">
        <v>11.8</v>
      </c>
      <c r="CI3923" s="2">
        <v>1</v>
      </c>
      <c r="CJ3923" s="2">
        <v>5.9</v>
      </c>
      <c r="CK3923" s="2">
        <v>1</v>
      </c>
      <c r="CL3923" s="2">
        <v>5.9</v>
      </c>
      <c r="CM3923" s="2">
        <v>8</v>
      </c>
      <c r="CN3923" s="2">
        <v>47.1</v>
      </c>
      <c r="CO3923" s="2">
        <v>4</v>
      </c>
      <c r="CP3923" s="2">
        <v>23.5</v>
      </c>
      <c r="CQ3923" s="2">
        <v>1</v>
      </c>
      <c r="CR3923" s="2">
        <v>5.9</v>
      </c>
      <c r="CS3923" s="2">
        <v>4</v>
      </c>
      <c r="CT3923" s="2">
        <v>23.5</v>
      </c>
    </row>
    <row r="3924" spans="1:101" ht="12.75" customHeight="1" x14ac:dyDescent="0.2">
      <c r="A3924">
        <v>5</v>
      </c>
      <c r="B3924" s="2">
        <v>4110</v>
      </c>
      <c r="C3924" s="17">
        <v>2.48</v>
      </c>
      <c r="D3924" s="2">
        <v>2.12</v>
      </c>
      <c r="F3924" s="15">
        <v>1.8939999999999997</v>
      </c>
      <c r="G3924" s="17">
        <v>58</v>
      </c>
      <c r="H3924" s="2">
        <v>28</v>
      </c>
      <c r="I3924" s="2">
        <v>48.3</v>
      </c>
      <c r="J3924" s="2">
        <v>28</v>
      </c>
      <c r="K3924" s="2">
        <v>48.3</v>
      </c>
      <c r="L3924" s="2">
        <v>48.3</v>
      </c>
      <c r="M3924" s="2">
        <v>9</v>
      </c>
      <c r="N3924" s="2">
        <v>15.5</v>
      </c>
      <c r="O3924" s="2">
        <v>21</v>
      </c>
      <c r="P3924" s="2">
        <v>36.200000000000003</v>
      </c>
      <c r="S3924" s="2">
        <v>19</v>
      </c>
      <c r="T3924" s="2">
        <v>32.799999999999997</v>
      </c>
      <c r="U3924" s="2">
        <v>9</v>
      </c>
      <c r="V3924" s="2">
        <v>15.5</v>
      </c>
      <c r="Y3924" s="2">
        <v>30</v>
      </c>
      <c r="Z3924" s="2">
        <v>51.7</v>
      </c>
      <c r="AE3924" s="2">
        <v>58</v>
      </c>
      <c r="AF3924" s="2">
        <v>22</v>
      </c>
      <c r="AG3924" s="2">
        <v>37.9</v>
      </c>
      <c r="AH3924" s="2">
        <v>22</v>
      </c>
      <c r="AI3924" s="2">
        <v>37.9</v>
      </c>
      <c r="AJ3924" s="2">
        <v>37.9</v>
      </c>
      <c r="AK3924" s="2">
        <v>20</v>
      </c>
      <c r="AL3924" s="2">
        <v>34.5</v>
      </c>
      <c r="AM3924" s="2">
        <v>16</v>
      </c>
      <c r="AN3924" s="2">
        <v>27.6</v>
      </c>
      <c r="AQ3924" s="2">
        <v>17</v>
      </c>
      <c r="AR3924" s="2">
        <v>29.3</v>
      </c>
      <c r="AS3924" s="2">
        <v>5</v>
      </c>
      <c r="AT3924" s="2">
        <v>8.6</v>
      </c>
      <c r="AW3924" s="2">
        <v>36</v>
      </c>
      <c r="AX3924" s="2">
        <v>62.1</v>
      </c>
      <c r="CA3924" s="2">
        <v>58</v>
      </c>
      <c r="CB3924" s="2">
        <v>14</v>
      </c>
      <c r="CC3924" s="2">
        <v>24.1</v>
      </c>
      <c r="CD3924" s="2">
        <v>14</v>
      </c>
      <c r="CE3924" s="2">
        <v>24.1</v>
      </c>
      <c r="CF3924" s="2">
        <v>24.1</v>
      </c>
      <c r="CG3924" s="2">
        <v>26</v>
      </c>
      <c r="CH3924" s="2">
        <v>44.8</v>
      </c>
      <c r="CI3924" s="2">
        <v>18</v>
      </c>
      <c r="CJ3924" s="2">
        <v>31</v>
      </c>
      <c r="CM3924" s="2">
        <v>8</v>
      </c>
      <c r="CN3924" s="2">
        <v>13.8</v>
      </c>
      <c r="CO3924" s="2">
        <v>6</v>
      </c>
      <c r="CP3924" s="2">
        <v>10.3</v>
      </c>
      <c r="CS3924" s="2">
        <v>44</v>
      </c>
      <c r="CT3924" s="2">
        <v>75.900000000000006</v>
      </c>
    </row>
    <row r="3925" spans="1:101" ht="12.75" customHeight="1" x14ac:dyDescent="0.2">
      <c r="A3925">
        <v>5</v>
      </c>
      <c r="B3925" s="2">
        <v>4113</v>
      </c>
      <c r="G3925" s="17">
        <v>1</v>
      </c>
      <c r="AE3925" s="2">
        <v>1</v>
      </c>
      <c r="CA3925" s="2">
        <v>1</v>
      </c>
    </row>
    <row r="3926" spans="1:101" ht="12.75" customHeight="1" x14ac:dyDescent="0.2">
      <c r="A3926">
        <v>5</v>
      </c>
      <c r="B3926" s="2">
        <v>4120</v>
      </c>
      <c r="C3926" s="17">
        <v>3.08</v>
      </c>
      <c r="D3926" s="2">
        <v>2.86</v>
      </c>
      <c r="F3926" s="15">
        <v>2.8119999999999998</v>
      </c>
      <c r="G3926" s="17">
        <v>59</v>
      </c>
      <c r="H3926" s="2">
        <v>49</v>
      </c>
      <c r="I3926" s="2">
        <v>83.1</v>
      </c>
      <c r="J3926" s="2">
        <v>49</v>
      </c>
      <c r="K3926" s="2">
        <v>83.1</v>
      </c>
      <c r="L3926" s="2">
        <v>83.1</v>
      </c>
      <c r="M3926" s="2">
        <v>1</v>
      </c>
      <c r="N3926" s="2">
        <v>1.7</v>
      </c>
      <c r="O3926" s="2">
        <v>9</v>
      </c>
      <c r="P3926" s="2">
        <v>15.3</v>
      </c>
      <c r="Q3926" s="2">
        <v>2</v>
      </c>
      <c r="R3926" s="2">
        <v>3.4</v>
      </c>
      <c r="S3926" s="2">
        <v>25</v>
      </c>
      <c r="T3926" s="2">
        <v>42.4</v>
      </c>
      <c r="U3926" s="2">
        <v>22</v>
      </c>
      <c r="V3926" s="2">
        <v>37.299999999999997</v>
      </c>
      <c r="Y3926" s="2">
        <v>10</v>
      </c>
      <c r="Z3926" s="2">
        <v>16.899999999999999</v>
      </c>
      <c r="AB3926" s="2">
        <v>1</v>
      </c>
      <c r="AE3926" s="2">
        <v>59</v>
      </c>
      <c r="AF3926" s="2">
        <v>44</v>
      </c>
      <c r="AG3926" s="2">
        <v>74.599999999999994</v>
      </c>
      <c r="AH3926" s="2">
        <v>44</v>
      </c>
      <c r="AI3926" s="2">
        <v>74.599999999999994</v>
      </c>
      <c r="AJ3926" s="2">
        <v>74.599999999999994</v>
      </c>
      <c r="AK3926" s="2">
        <v>3</v>
      </c>
      <c r="AL3926" s="2">
        <v>5.0999999999999996</v>
      </c>
      <c r="AM3926" s="2">
        <v>12</v>
      </c>
      <c r="AN3926" s="2">
        <v>20.3</v>
      </c>
      <c r="AO3926" s="2">
        <v>1</v>
      </c>
      <c r="AP3926" s="2">
        <v>1.7</v>
      </c>
      <c r="AQ3926" s="2">
        <v>30</v>
      </c>
      <c r="AR3926" s="2">
        <v>50.8</v>
      </c>
      <c r="AS3926" s="2">
        <v>13</v>
      </c>
      <c r="AT3926" s="2">
        <v>22</v>
      </c>
      <c r="AW3926" s="2">
        <v>15</v>
      </c>
      <c r="AX3926" s="2">
        <v>25.4</v>
      </c>
      <c r="AZ3926" s="2">
        <v>1</v>
      </c>
      <c r="CA3926" s="2">
        <v>59</v>
      </c>
      <c r="CB3926" s="2">
        <v>45</v>
      </c>
      <c r="CC3926" s="2">
        <v>76.3</v>
      </c>
      <c r="CD3926" s="2">
        <v>45</v>
      </c>
      <c r="CE3926" s="2">
        <v>76.3</v>
      </c>
      <c r="CF3926" s="2">
        <v>76.3</v>
      </c>
      <c r="CG3926" s="2">
        <v>5</v>
      </c>
      <c r="CH3926" s="2">
        <v>8.5</v>
      </c>
      <c r="CI3926" s="2">
        <v>9</v>
      </c>
      <c r="CJ3926" s="2">
        <v>15.3</v>
      </c>
      <c r="CK3926" s="2">
        <v>1</v>
      </c>
      <c r="CL3926" s="2">
        <v>1.7</v>
      </c>
      <c r="CM3926" s="2">
        <v>33</v>
      </c>
      <c r="CN3926" s="2">
        <v>55.9</v>
      </c>
      <c r="CO3926" s="2">
        <v>11</v>
      </c>
      <c r="CP3926" s="2">
        <v>18.600000000000001</v>
      </c>
      <c r="CS3926" s="2">
        <v>14</v>
      </c>
      <c r="CT3926" s="2">
        <v>23.7</v>
      </c>
      <c r="CV3926" s="2">
        <v>1</v>
      </c>
    </row>
    <row r="3927" spans="1:101" ht="12.75" customHeight="1" x14ac:dyDescent="0.2">
      <c r="A3927">
        <v>5</v>
      </c>
      <c r="B3927" s="2">
        <v>4121</v>
      </c>
      <c r="C3927" s="17">
        <v>3.38</v>
      </c>
      <c r="D3927" s="2">
        <v>3.3</v>
      </c>
      <c r="F3927" s="15">
        <v>3.2670000000000003</v>
      </c>
      <c r="G3927" s="17">
        <v>56</v>
      </c>
      <c r="H3927" s="2">
        <v>46</v>
      </c>
      <c r="I3927" s="2">
        <v>82.1</v>
      </c>
      <c r="J3927" s="2">
        <v>46</v>
      </c>
      <c r="K3927" s="2">
        <v>82.1</v>
      </c>
      <c r="L3927" s="2">
        <v>82.1</v>
      </c>
      <c r="O3927" s="2">
        <v>10</v>
      </c>
      <c r="P3927" s="2">
        <v>17.899999999999999</v>
      </c>
      <c r="S3927" s="2">
        <v>15</v>
      </c>
      <c r="T3927" s="2">
        <v>26.8</v>
      </c>
      <c r="U3927" s="2">
        <v>31</v>
      </c>
      <c r="V3927" s="2">
        <v>55.4</v>
      </c>
      <c r="Y3927" s="2">
        <v>10</v>
      </c>
      <c r="Z3927" s="2">
        <v>17.899999999999999</v>
      </c>
      <c r="AB3927" s="2">
        <v>1</v>
      </c>
      <c r="AC3927" s="2">
        <v>2</v>
      </c>
      <c r="AE3927" s="2">
        <v>56</v>
      </c>
      <c r="AF3927" s="2">
        <v>48</v>
      </c>
      <c r="AG3927" s="2">
        <v>85.7</v>
      </c>
      <c r="AH3927" s="2">
        <v>48</v>
      </c>
      <c r="AI3927" s="2">
        <v>85.7</v>
      </c>
      <c r="AJ3927" s="2">
        <v>85.7</v>
      </c>
      <c r="AM3927" s="2">
        <v>8</v>
      </c>
      <c r="AN3927" s="2">
        <v>14.3</v>
      </c>
      <c r="AQ3927" s="2">
        <v>23</v>
      </c>
      <c r="AR3927" s="2">
        <v>41.1</v>
      </c>
      <c r="AS3927" s="2">
        <v>25</v>
      </c>
      <c r="AT3927" s="2">
        <v>44.6</v>
      </c>
      <c r="AW3927" s="2">
        <v>8</v>
      </c>
      <c r="AX3927" s="2">
        <v>14.3</v>
      </c>
      <c r="AZ3927" s="2">
        <v>1</v>
      </c>
      <c r="BA3927" s="2">
        <v>2</v>
      </c>
      <c r="CA3927" s="2">
        <v>56</v>
      </c>
      <c r="CB3927" s="2">
        <v>47</v>
      </c>
      <c r="CC3927" s="2">
        <v>83.9</v>
      </c>
      <c r="CD3927" s="2">
        <v>47</v>
      </c>
      <c r="CE3927" s="2">
        <v>83.9</v>
      </c>
      <c r="CF3927" s="2">
        <v>83.9</v>
      </c>
      <c r="CG3927" s="2">
        <v>3</v>
      </c>
      <c r="CH3927" s="2">
        <v>5.4</v>
      </c>
      <c r="CI3927" s="2">
        <v>6</v>
      </c>
      <c r="CJ3927" s="2">
        <v>10.7</v>
      </c>
      <c r="CM3927" s="2">
        <v>20</v>
      </c>
      <c r="CN3927" s="2">
        <v>35.700000000000003</v>
      </c>
      <c r="CO3927" s="2">
        <v>27</v>
      </c>
      <c r="CP3927" s="2">
        <v>48.2</v>
      </c>
      <c r="CS3927" s="2">
        <v>9</v>
      </c>
      <c r="CT3927" s="2">
        <v>16.100000000000001</v>
      </c>
      <c r="CV3927" s="2">
        <v>1</v>
      </c>
      <c r="CW3927" s="2">
        <v>2</v>
      </c>
    </row>
    <row r="3928" spans="1:101" ht="12.75" customHeight="1" x14ac:dyDescent="0.2">
      <c r="A3928">
        <v>5</v>
      </c>
      <c r="B3928" s="2">
        <v>4122</v>
      </c>
      <c r="C3928" s="17">
        <v>2.79</v>
      </c>
      <c r="D3928" s="2">
        <v>2.67</v>
      </c>
      <c r="F3928" s="15">
        <v>2.5980000000000003</v>
      </c>
      <c r="G3928" s="17">
        <v>72</v>
      </c>
      <c r="H3928" s="2">
        <v>54</v>
      </c>
      <c r="I3928" s="2">
        <v>75</v>
      </c>
      <c r="J3928" s="2">
        <v>54</v>
      </c>
      <c r="K3928" s="2">
        <v>75</v>
      </c>
      <c r="L3928" s="2">
        <v>75</v>
      </c>
      <c r="M3928" s="2">
        <v>4</v>
      </c>
      <c r="N3928" s="2">
        <v>5.6</v>
      </c>
      <c r="O3928" s="2">
        <v>14</v>
      </c>
      <c r="P3928" s="2">
        <v>19.399999999999999</v>
      </c>
      <c r="Q3928" s="2">
        <v>6</v>
      </c>
      <c r="R3928" s="2">
        <v>8.3000000000000007</v>
      </c>
      <c r="S3928" s="2">
        <v>23</v>
      </c>
      <c r="T3928" s="2">
        <v>31.9</v>
      </c>
      <c r="U3928" s="2">
        <v>25</v>
      </c>
      <c r="V3928" s="2">
        <v>34.700000000000003</v>
      </c>
      <c r="Y3928" s="2">
        <v>18</v>
      </c>
      <c r="Z3928" s="2">
        <v>25</v>
      </c>
      <c r="AC3928" s="2">
        <v>1</v>
      </c>
      <c r="AE3928" s="2">
        <v>72</v>
      </c>
      <c r="AF3928" s="2">
        <v>47</v>
      </c>
      <c r="AG3928" s="2">
        <v>65.3</v>
      </c>
      <c r="AH3928" s="2">
        <v>47</v>
      </c>
      <c r="AI3928" s="2">
        <v>65.3</v>
      </c>
      <c r="AJ3928" s="2">
        <v>65.3</v>
      </c>
      <c r="AK3928" s="2">
        <v>9</v>
      </c>
      <c r="AL3928" s="2">
        <v>12.5</v>
      </c>
      <c r="AM3928" s="2">
        <v>16</v>
      </c>
      <c r="AN3928" s="2">
        <v>22.2</v>
      </c>
      <c r="AQ3928" s="2">
        <v>37</v>
      </c>
      <c r="AR3928" s="2">
        <v>51.4</v>
      </c>
      <c r="AS3928" s="2">
        <v>10</v>
      </c>
      <c r="AT3928" s="2">
        <v>13.9</v>
      </c>
      <c r="AW3928" s="2">
        <v>25</v>
      </c>
      <c r="AX3928" s="2">
        <v>34.700000000000003</v>
      </c>
      <c r="BA3928" s="2">
        <v>1</v>
      </c>
      <c r="CA3928" s="2">
        <v>72</v>
      </c>
      <c r="CB3928" s="2">
        <v>47</v>
      </c>
      <c r="CC3928" s="2">
        <v>65.3</v>
      </c>
      <c r="CD3928" s="2">
        <v>47</v>
      </c>
      <c r="CE3928" s="2">
        <v>65.3</v>
      </c>
      <c r="CF3928" s="2">
        <v>65.3</v>
      </c>
      <c r="CG3928" s="2">
        <v>16</v>
      </c>
      <c r="CH3928" s="2">
        <v>22.2</v>
      </c>
      <c r="CI3928" s="2">
        <v>9</v>
      </c>
      <c r="CJ3928" s="2">
        <v>12.5</v>
      </c>
      <c r="CM3928" s="2">
        <v>35</v>
      </c>
      <c r="CN3928" s="2">
        <v>48.6</v>
      </c>
      <c r="CO3928" s="2">
        <v>12</v>
      </c>
      <c r="CP3928" s="2">
        <v>16.7</v>
      </c>
      <c r="CS3928" s="2">
        <v>25</v>
      </c>
      <c r="CT3928" s="2">
        <v>34.700000000000003</v>
      </c>
      <c r="CW3928" s="2">
        <v>1</v>
      </c>
    </row>
    <row r="3929" spans="1:101" ht="12.75" customHeight="1" x14ac:dyDescent="0.2">
      <c r="A3929">
        <v>5</v>
      </c>
      <c r="B3929" s="2">
        <v>4124</v>
      </c>
      <c r="C3929" s="17">
        <v>3.29</v>
      </c>
      <c r="D3929" s="2">
        <v>3.05</v>
      </c>
      <c r="F3929" s="15">
        <v>3.0190000000000001</v>
      </c>
      <c r="G3929" s="17">
        <v>59</v>
      </c>
      <c r="H3929" s="2">
        <v>51</v>
      </c>
      <c r="I3929" s="2">
        <v>86.4</v>
      </c>
      <c r="J3929" s="2">
        <v>51</v>
      </c>
      <c r="K3929" s="2">
        <v>86.4</v>
      </c>
      <c r="L3929" s="2">
        <v>86.4</v>
      </c>
      <c r="M3929" s="2">
        <v>6</v>
      </c>
      <c r="N3929" s="2">
        <v>10.199999999999999</v>
      </c>
      <c r="O3929" s="2">
        <v>2</v>
      </c>
      <c r="P3929" s="2">
        <v>3.4</v>
      </c>
      <c r="S3929" s="2">
        <v>20</v>
      </c>
      <c r="T3929" s="2">
        <v>33.9</v>
      </c>
      <c r="U3929" s="2">
        <v>31</v>
      </c>
      <c r="V3929" s="2">
        <v>52.5</v>
      </c>
      <c r="Y3929" s="2">
        <v>8</v>
      </c>
      <c r="Z3929" s="2">
        <v>13.6</v>
      </c>
      <c r="AE3929" s="2">
        <v>59</v>
      </c>
      <c r="AF3929" s="2">
        <v>48</v>
      </c>
      <c r="AG3929" s="2">
        <v>81.400000000000006</v>
      </c>
      <c r="AH3929" s="2">
        <v>48</v>
      </c>
      <c r="AI3929" s="2">
        <v>81.400000000000006</v>
      </c>
      <c r="AJ3929" s="2">
        <v>81.400000000000006</v>
      </c>
      <c r="AK3929" s="2">
        <v>7</v>
      </c>
      <c r="AL3929" s="2">
        <v>11.9</v>
      </c>
      <c r="AM3929" s="2">
        <v>4</v>
      </c>
      <c r="AN3929" s="2">
        <v>6.8</v>
      </c>
      <c r="AO3929" s="2">
        <v>2</v>
      </c>
      <c r="AP3929" s="2">
        <v>3.4</v>
      </c>
      <c r="AQ3929" s="2">
        <v>19</v>
      </c>
      <c r="AR3929" s="2">
        <v>32.200000000000003</v>
      </c>
      <c r="AS3929" s="2">
        <v>27</v>
      </c>
      <c r="AT3929" s="2">
        <v>45.8</v>
      </c>
      <c r="AW3929" s="2">
        <v>11</v>
      </c>
      <c r="AX3929" s="2">
        <v>18.600000000000001</v>
      </c>
      <c r="CA3929" s="2">
        <v>59</v>
      </c>
      <c r="CB3929" s="2">
        <v>46</v>
      </c>
      <c r="CC3929" s="2">
        <v>78</v>
      </c>
      <c r="CD3929" s="2">
        <v>46</v>
      </c>
      <c r="CE3929" s="2">
        <v>78</v>
      </c>
      <c r="CF3929" s="2">
        <v>78</v>
      </c>
      <c r="CG3929" s="2">
        <v>7</v>
      </c>
      <c r="CH3929" s="2">
        <v>11.9</v>
      </c>
      <c r="CI3929" s="2">
        <v>6</v>
      </c>
      <c r="CJ3929" s="2">
        <v>10.199999999999999</v>
      </c>
      <c r="CK3929" s="2">
        <v>1</v>
      </c>
      <c r="CL3929" s="2">
        <v>1.7</v>
      </c>
      <c r="CM3929" s="2">
        <v>21</v>
      </c>
      <c r="CN3929" s="2">
        <v>35.6</v>
      </c>
      <c r="CO3929" s="2">
        <v>24</v>
      </c>
      <c r="CP3929" s="2">
        <v>40.700000000000003</v>
      </c>
      <c r="CS3929" s="2">
        <v>13</v>
      </c>
      <c r="CT3929" s="2">
        <v>22</v>
      </c>
    </row>
    <row r="3930" spans="1:101" ht="12.75" customHeight="1" x14ac:dyDescent="0.2">
      <c r="A3930">
        <v>5</v>
      </c>
      <c r="B3930" s="2">
        <v>4125</v>
      </c>
      <c r="C3930" s="17">
        <v>3.35</v>
      </c>
      <c r="D3930" s="2">
        <v>3.11</v>
      </c>
      <c r="F3930" s="15">
        <v>3.45</v>
      </c>
      <c r="G3930" s="17">
        <v>100</v>
      </c>
      <c r="H3930" s="2">
        <v>83</v>
      </c>
      <c r="I3930" s="2">
        <v>83</v>
      </c>
      <c r="J3930" s="2">
        <v>83</v>
      </c>
      <c r="K3930" s="2">
        <v>83</v>
      </c>
      <c r="L3930" s="2">
        <v>83</v>
      </c>
      <c r="M3930" s="2">
        <v>2</v>
      </c>
      <c r="N3930" s="2">
        <v>2</v>
      </c>
      <c r="O3930" s="2">
        <v>15</v>
      </c>
      <c r="P3930" s="2">
        <v>15</v>
      </c>
      <c r="S3930" s="2">
        <v>29</v>
      </c>
      <c r="T3930" s="2">
        <v>29</v>
      </c>
      <c r="U3930" s="2">
        <v>54</v>
      </c>
      <c r="V3930" s="2">
        <v>54</v>
      </c>
      <c r="Y3930" s="2">
        <v>17</v>
      </c>
      <c r="Z3930" s="2">
        <v>17</v>
      </c>
      <c r="AB3930" s="2">
        <v>2</v>
      </c>
      <c r="AE3930" s="2">
        <v>100</v>
      </c>
      <c r="AF3930" s="2">
        <v>80</v>
      </c>
      <c r="AG3930" s="2">
        <v>80</v>
      </c>
      <c r="AH3930" s="2">
        <v>80</v>
      </c>
      <c r="AI3930" s="2">
        <v>80</v>
      </c>
      <c r="AJ3930" s="2">
        <v>80</v>
      </c>
      <c r="AK3930" s="2">
        <v>3</v>
      </c>
      <c r="AL3930" s="2">
        <v>3</v>
      </c>
      <c r="AM3930" s="2">
        <v>17</v>
      </c>
      <c r="AN3930" s="2">
        <v>17</v>
      </c>
      <c r="AQ3930" s="2">
        <v>46</v>
      </c>
      <c r="AR3930" s="2">
        <v>46</v>
      </c>
      <c r="AS3930" s="2">
        <v>34</v>
      </c>
      <c r="AT3930" s="2">
        <v>34</v>
      </c>
      <c r="AW3930" s="2">
        <v>20</v>
      </c>
      <c r="AX3930" s="2">
        <v>20</v>
      </c>
      <c r="AZ3930" s="2">
        <v>2</v>
      </c>
      <c r="CA3930" s="2">
        <v>100</v>
      </c>
      <c r="CB3930" s="2">
        <v>91</v>
      </c>
      <c r="CC3930" s="2">
        <v>91</v>
      </c>
      <c r="CD3930" s="2">
        <v>91</v>
      </c>
      <c r="CE3930" s="2">
        <v>91</v>
      </c>
      <c r="CF3930" s="2">
        <v>91</v>
      </c>
      <c r="CG3930" s="2">
        <v>4</v>
      </c>
      <c r="CH3930" s="2">
        <v>4</v>
      </c>
      <c r="CI3930" s="2">
        <v>5</v>
      </c>
      <c r="CJ3930" s="2">
        <v>5</v>
      </c>
      <c r="CM3930" s="2">
        <v>33</v>
      </c>
      <c r="CN3930" s="2">
        <v>33</v>
      </c>
      <c r="CO3930" s="2">
        <v>58</v>
      </c>
      <c r="CP3930" s="2">
        <v>58</v>
      </c>
      <c r="CS3930" s="2">
        <v>9</v>
      </c>
      <c r="CT3930" s="2">
        <v>9</v>
      </c>
      <c r="CV3930" s="2">
        <v>2</v>
      </c>
    </row>
    <row r="3931" spans="1:101" ht="12.75" customHeight="1" x14ac:dyDescent="0.2">
      <c r="A3931">
        <v>5</v>
      </c>
      <c r="B3931" s="2">
        <v>4126</v>
      </c>
      <c r="C3931" s="17">
        <v>2.84</v>
      </c>
      <c r="D3931" s="2">
        <v>2.57</v>
      </c>
      <c r="F3931" s="15">
        <v>2.5260000000000002</v>
      </c>
      <c r="G3931" s="17">
        <v>70</v>
      </c>
      <c r="H3931" s="2">
        <v>44</v>
      </c>
      <c r="I3931" s="2">
        <v>62.9</v>
      </c>
      <c r="J3931" s="2">
        <v>44</v>
      </c>
      <c r="K3931" s="2">
        <v>62.9</v>
      </c>
      <c r="L3931" s="2">
        <v>62.9</v>
      </c>
      <c r="M3931" s="2">
        <v>8</v>
      </c>
      <c r="N3931" s="2">
        <v>11.4</v>
      </c>
      <c r="O3931" s="2">
        <v>18</v>
      </c>
      <c r="P3931" s="2">
        <v>25.7</v>
      </c>
      <c r="S3931" s="2">
        <v>21</v>
      </c>
      <c r="T3931" s="2">
        <v>30</v>
      </c>
      <c r="U3931" s="2">
        <v>23</v>
      </c>
      <c r="V3931" s="2">
        <v>32.9</v>
      </c>
      <c r="Y3931" s="2">
        <v>26</v>
      </c>
      <c r="Z3931" s="2">
        <v>37.1</v>
      </c>
      <c r="AE3931" s="2">
        <v>70</v>
      </c>
      <c r="AF3931" s="2">
        <v>37</v>
      </c>
      <c r="AG3931" s="2">
        <v>52.9</v>
      </c>
      <c r="AH3931" s="2">
        <v>37</v>
      </c>
      <c r="AI3931" s="2">
        <v>52.9</v>
      </c>
      <c r="AJ3931" s="2">
        <v>52.9</v>
      </c>
      <c r="AK3931" s="2">
        <v>15</v>
      </c>
      <c r="AL3931" s="2">
        <v>21.4</v>
      </c>
      <c r="AM3931" s="2">
        <v>18</v>
      </c>
      <c r="AN3931" s="2">
        <v>25.7</v>
      </c>
      <c r="AQ3931" s="2">
        <v>19</v>
      </c>
      <c r="AR3931" s="2">
        <v>27.1</v>
      </c>
      <c r="AS3931" s="2">
        <v>18</v>
      </c>
      <c r="AT3931" s="2">
        <v>25.7</v>
      </c>
      <c r="AW3931" s="2">
        <v>33</v>
      </c>
      <c r="AX3931" s="2">
        <v>47.1</v>
      </c>
      <c r="CA3931" s="2">
        <v>70</v>
      </c>
      <c r="CB3931" s="2">
        <v>37</v>
      </c>
      <c r="CC3931" s="2">
        <v>52.9</v>
      </c>
      <c r="CD3931" s="2">
        <v>37</v>
      </c>
      <c r="CE3931" s="2">
        <v>52.9</v>
      </c>
      <c r="CF3931" s="2">
        <v>52.9</v>
      </c>
      <c r="CG3931" s="2">
        <v>11</v>
      </c>
      <c r="CH3931" s="2">
        <v>15.7</v>
      </c>
      <c r="CI3931" s="2">
        <v>22</v>
      </c>
      <c r="CJ3931" s="2">
        <v>31.4</v>
      </c>
      <c r="CM3931" s="2">
        <v>26</v>
      </c>
      <c r="CN3931" s="2">
        <v>37.1</v>
      </c>
      <c r="CO3931" s="2">
        <v>11</v>
      </c>
      <c r="CP3931" s="2">
        <v>15.7</v>
      </c>
      <c r="CS3931" s="2">
        <v>33</v>
      </c>
      <c r="CT3931" s="2">
        <v>47.1</v>
      </c>
    </row>
    <row r="3932" spans="1:101" ht="12.75" customHeight="1" x14ac:dyDescent="0.2">
      <c r="A3932">
        <v>5</v>
      </c>
      <c r="B3932" s="2">
        <v>4130</v>
      </c>
      <c r="C3932" s="17">
        <v>3.06</v>
      </c>
      <c r="D3932" s="2">
        <v>2.56</v>
      </c>
      <c r="F3932" s="15">
        <v>2.8229999999999995</v>
      </c>
      <c r="G3932" s="17">
        <v>62</v>
      </c>
      <c r="H3932" s="2">
        <v>49</v>
      </c>
      <c r="I3932" s="2">
        <v>77.8</v>
      </c>
      <c r="J3932" s="2">
        <v>49</v>
      </c>
      <c r="K3932" s="2">
        <v>77.8</v>
      </c>
      <c r="L3932" s="2">
        <v>79</v>
      </c>
      <c r="M3932" s="2">
        <v>10</v>
      </c>
      <c r="N3932" s="2">
        <v>15.9</v>
      </c>
      <c r="O3932" s="2">
        <v>3</v>
      </c>
      <c r="P3932" s="2">
        <v>4.8</v>
      </c>
      <c r="S3932" s="2">
        <v>19</v>
      </c>
      <c r="T3932" s="2">
        <v>30.2</v>
      </c>
      <c r="U3932" s="2">
        <v>30</v>
      </c>
      <c r="V3932" s="2">
        <v>47.6</v>
      </c>
      <c r="W3932" s="2">
        <v>1</v>
      </c>
      <c r="X3932" s="2">
        <v>1.6</v>
      </c>
      <c r="Y3932" s="2">
        <v>14</v>
      </c>
      <c r="Z3932" s="2">
        <v>22.2</v>
      </c>
      <c r="AE3932" s="2">
        <v>62</v>
      </c>
      <c r="AF3932" s="2">
        <v>37</v>
      </c>
      <c r="AG3932" s="2">
        <v>58.7</v>
      </c>
      <c r="AH3932" s="2">
        <v>37</v>
      </c>
      <c r="AI3932" s="2">
        <v>58.7</v>
      </c>
      <c r="AJ3932" s="2">
        <v>59.7</v>
      </c>
      <c r="AK3932" s="2">
        <v>15</v>
      </c>
      <c r="AL3932" s="2">
        <v>23.8</v>
      </c>
      <c r="AM3932" s="2">
        <v>10</v>
      </c>
      <c r="AN3932" s="2">
        <v>15.9</v>
      </c>
      <c r="AQ3932" s="2">
        <v>22</v>
      </c>
      <c r="AR3932" s="2">
        <v>34.9</v>
      </c>
      <c r="AS3932" s="2">
        <v>15</v>
      </c>
      <c r="AT3932" s="2">
        <v>23.8</v>
      </c>
      <c r="AU3932" s="2">
        <v>1</v>
      </c>
      <c r="AV3932" s="2">
        <v>1.6</v>
      </c>
      <c r="AW3932" s="2">
        <v>26</v>
      </c>
      <c r="AX3932" s="2">
        <v>41.3</v>
      </c>
      <c r="CA3932" s="2">
        <v>62</v>
      </c>
      <c r="CB3932" s="2">
        <v>44</v>
      </c>
      <c r="CC3932" s="2">
        <v>69.8</v>
      </c>
      <c r="CD3932" s="2">
        <v>44</v>
      </c>
      <c r="CE3932" s="2">
        <v>69.8</v>
      </c>
      <c r="CF3932" s="2">
        <v>71</v>
      </c>
      <c r="CG3932" s="2">
        <v>12</v>
      </c>
      <c r="CH3932" s="2">
        <v>19</v>
      </c>
      <c r="CI3932" s="2">
        <v>6</v>
      </c>
      <c r="CJ3932" s="2">
        <v>9.5</v>
      </c>
      <c r="CM3932" s="2">
        <v>22</v>
      </c>
      <c r="CN3932" s="2">
        <v>34.9</v>
      </c>
      <c r="CO3932" s="2">
        <v>22</v>
      </c>
      <c r="CP3932" s="2">
        <v>34.9</v>
      </c>
      <c r="CQ3932" s="2">
        <v>1</v>
      </c>
      <c r="CR3932" s="2">
        <v>1.6</v>
      </c>
      <c r="CS3932" s="2">
        <v>19</v>
      </c>
      <c r="CT3932" s="2">
        <v>30.2</v>
      </c>
    </row>
    <row r="3933" spans="1:101" ht="12.75" customHeight="1" x14ac:dyDescent="0.2">
      <c r="A3933">
        <v>5</v>
      </c>
      <c r="B3933" s="2">
        <v>4133</v>
      </c>
      <c r="C3933" s="17">
        <v>3.37</v>
      </c>
      <c r="D3933" s="2">
        <v>3.1</v>
      </c>
      <c r="F3933" s="15">
        <v>3.3760000000000003</v>
      </c>
      <c r="G3933" s="17">
        <v>90</v>
      </c>
      <c r="H3933" s="2">
        <v>78</v>
      </c>
      <c r="I3933" s="2">
        <v>86.7</v>
      </c>
      <c r="J3933" s="2">
        <v>78</v>
      </c>
      <c r="K3933" s="2">
        <v>86.7</v>
      </c>
      <c r="L3933" s="2">
        <v>86.7</v>
      </c>
      <c r="M3933" s="2">
        <v>2</v>
      </c>
      <c r="N3933" s="2">
        <v>2.2000000000000002</v>
      </c>
      <c r="O3933" s="2">
        <v>10</v>
      </c>
      <c r="P3933" s="2">
        <v>11.1</v>
      </c>
      <c r="Q3933" s="2">
        <v>2</v>
      </c>
      <c r="R3933" s="2">
        <v>2.2000000000000002</v>
      </c>
      <c r="S3933" s="2">
        <v>23</v>
      </c>
      <c r="T3933" s="2">
        <v>25.6</v>
      </c>
      <c r="U3933" s="2">
        <v>53</v>
      </c>
      <c r="V3933" s="2">
        <v>58.9</v>
      </c>
      <c r="Y3933" s="2">
        <v>12</v>
      </c>
      <c r="Z3933" s="2">
        <v>13.3</v>
      </c>
      <c r="AE3933" s="2">
        <v>90</v>
      </c>
      <c r="AF3933" s="2">
        <v>73</v>
      </c>
      <c r="AG3933" s="2">
        <v>81.099999999999994</v>
      </c>
      <c r="AH3933" s="2">
        <v>73</v>
      </c>
      <c r="AI3933" s="2">
        <v>81.099999999999994</v>
      </c>
      <c r="AJ3933" s="2">
        <v>81.099999999999994</v>
      </c>
      <c r="AK3933" s="2">
        <v>3</v>
      </c>
      <c r="AL3933" s="2">
        <v>3.3</v>
      </c>
      <c r="AM3933" s="2">
        <v>14</v>
      </c>
      <c r="AN3933" s="2">
        <v>15.6</v>
      </c>
      <c r="AO3933" s="2">
        <v>1</v>
      </c>
      <c r="AP3933" s="2">
        <v>1.1000000000000001</v>
      </c>
      <c r="AQ3933" s="2">
        <v>40</v>
      </c>
      <c r="AR3933" s="2">
        <v>44.4</v>
      </c>
      <c r="AS3933" s="2">
        <v>32</v>
      </c>
      <c r="AT3933" s="2">
        <v>35.6</v>
      </c>
      <c r="AW3933" s="2">
        <v>17</v>
      </c>
      <c r="AX3933" s="2">
        <v>18.899999999999999</v>
      </c>
      <c r="CA3933" s="2">
        <v>90</v>
      </c>
      <c r="CB3933" s="2">
        <v>79</v>
      </c>
      <c r="CC3933" s="2">
        <v>87.8</v>
      </c>
      <c r="CD3933" s="2">
        <v>79</v>
      </c>
      <c r="CE3933" s="2">
        <v>87.8</v>
      </c>
      <c r="CF3933" s="2">
        <v>87.8</v>
      </c>
      <c r="CG3933" s="2">
        <v>1</v>
      </c>
      <c r="CH3933" s="2">
        <v>1.1000000000000001</v>
      </c>
      <c r="CI3933" s="2">
        <v>10</v>
      </c>
      <c r="CJ3933" s="2">
        <v>11.1</v>
      </c>
      <c r="CK3933" s="2">
        <v>4</v>
      </c>
      <c r="CL3933" s="2">
        <v>4.4000000000000004</v>
      </c>
      <c r="CM3933" s="2">
        <v>17</v>
      </c>
      <c r="CN3933" s="2">
        <v>18.899999999999999</v>
      </c>
      <c r="CO3933" s="2">
        <v>58</v>
      </c>
      <c r="CP3933" s="2">
        <v>64.400000000000006</v>
      </c>
      <c r="CS3933" s="2">
        <v>11</v>
      </c>
      <c r="CT3933" s="2">
        <v>12.2</v>
      </c>
    </row>
    <row r="3934" spans="1:101" ht="12.75" customHeight="1" x14ac:dyDescent="0.2">
      <c r="A3934">
        <v>5</v>
      </c>
      <c r="B3934" s="2">
        <v>4134</v>
      </c>
      <c r="C3934" s="17">
        <v>3.09</v>
      </c>
      <c r="D3934" s="2">
        <v>2.8</v>
      </c>
      <c r="F3934" s="15">
        <v>2.8989999999999996</v>
      </c>
      <c r="G3934" s="17">
        <v>70</v>
      </c>
      <c r="H3934" s="2">
        <v>54</v>
      </c>
      <c r="I3934" s="2">
        <v>77.099999999999994</v>
      </c>
      <c r="J3934" s="2">
        <v>54</v>
      </c>
      <c r="K3934" s="2">
        <v>77.099999999999994</v>
      </c>
      <c r="L3934" s="2">
        <v>77.099999999999994</v>
      </c>
      <c r="M3934" s="2">
        <v>4</v>
      </c>
      <c r="N3934" s="2">
        <v>5.7</v>
      </c>
      <c r="O3934" s="2">
        <v>12</v>
      </c>
      <c r="P3934" s="2">
        <v>17.100000000000001</v>
      </c>
      <c r="Q3934" s="2">
        <v>1</v>
      </c>
      <c r="R3934" s="2">
        <v>1.4</v>
      </c>
      <c r="S3934" s="2">
        <v>24</v>
      </c>
      <c r="T3934" s="2">
        <v>34.299999999999997</v>
      </c>
      <c r="U3934" s="2">
        <v>29</v>
      </c>
      <c r="V3934" s="2">
        <v>41.4</v>
      </c>
      <c r="Y3934" s="2">
        <v>16</v>
      </c>
      <c r="Z3934" s="2">
        <v>22.9</v>
      </c>
      <c r="AA3934" s="2">
        <v>1</v>
      </c>
      <c r="AB3934" s="2">
        <v>1</v>
      </c>
      <c r="AE3934" s="2">
        <v>70</v>
      </c>
      <c r="AF3934" s="2">
        <v>53</v>
      </c>
      <c r="AG3934" s="2">
        <v>75.7</v>
      </c>
      <c r="AH3934" s="2">
        <v>53</v>
      </c>
      <c r="AI3934" s="2">
        <v>75.7</v>
      </c>
      <c r="AJ3934" s="2">
        <v>75.7</v>
      </c>
      <c r="AK3934" s="2">
        <v>5</v>
      </c>
      <c r="AL3934" s="2">
        <v>7.1</v>
      </c>
      <c r="AM3934" s="2">
        <v>12</v>
      </c>
      <c r="AN3934" s="2">
        <v>17.100000000000001</v>
      </c>
      <c r="AO3934" s="2">
        <v>2</v>
      </c>
      <c r="AP3934" s="2">
        <v>2.9</v>
      </c>
      <c r="AQ3934" s="2">
        <v>37</v>
      </c>
      <c r="AR3934" s="2">
        <v>52.9</v>
      </c>
      <c r="AS3934" s="2">
        <v>14</v>
      </c>
      <c r="AT3934" s="2">
        <v>20</v>
      </c>
      <c r="AW3934" s="2">
        <v>17</v>
      </c>
      <c r="AX3934" s="2">
        <v>24.3</v>
      </c>
      <c r="AY3934" s="2">
        <v>1</v>
      </c>
      <c r="AZ3934" s="2">
        <v>1</v>
      </c>
      <c r="CA3934" s="2">
        <v>70</v>
      </c>
      <c r="CB3934" s="2">
        <v>51</v>
      </c>
      <c r="CC3934" s="2">
        <v>72.900000000000006</v>
      </c>
      <c r="CD3934" s="2">
        <v>51</v>
      </c>
      <c r="CE3934" s="2">
        <v>72.900000000000006</v>
      </c>
      <c r="CF3934" s="2">
        <v>72.900000000000006</v>
      </c>
      <c r="CG3934" s="2">
        <v>3</v>
      </c>
      <c r="CH3934" s="2">
        <v>4.3</v>
      </c>
      <c r="CI3934" s="2">
        <v>16</v>
      </c>
      <c r="CJ3934" s="2">
        <v>22.9</v>
      </c>
      <c r="CM3934" s="2">
        <v>36</v>
      </c>
      <c r="CN3934" s="2">
        <v>51.4</v>
      </c>
      <c r="CO3934" s="2">
        <v>15</v>
      </c>
      <c r="CP3934" s="2">
        <v>21.4</v>
      </c>
      <c r="CS3934" s="2">
        <v>19</v>
      </c>
      <c r="CT3934" s="2">
        <v>27.1</v>
      </c>
      <c r="CU3934" s="2">
        <v>1</v>
      </c>
      <c r="CV3934" s="2">
        <v>1</v>
      </c>
    </row>
    <row r="3935" spans="1:101" ht="12.75" customHeight="1" x14ac:dyDescent="0.2">
      <c r="A3935">
        <v>5</v>
      </c>
      <c r="B3935" s="2">
        <v>4135</v>
      </c>
      <c r="C3935" s="17">
        <v>2.69</v>
      </c>
      <c r="D3935" s="2">
        <v>2.19</v>
      </c>
      <c r="F3935" s="15">
        <v>2.5739999999999998</v>
      </c>
      <c r="G3935" s="17">
        <v>67</v>
      </c>
      <c r="H3935" s="2">
        <v>38</v>
      </c>
      <c r="I3935" s="2">
        <v>55.9</v>
      </c>
      <c r="J3935" s="2">
        <v>38</v>
      </c>
      <c r="K3935" s="2">
        <v>55.9</v>
      </c>
      <c r="L3935" s="2">
        <v>56.7</v>
      </c>
      <c r="M3935" s="2">
        <v>6</v>
      </c>
      <c r="N3935" s="2">
        <v>8.8000000000000007</v>
      </c>
      <c r="O3935" s="2">
        <v>23</v>
      </c>
      <c r="P3935" s="2">
        <v>33.799999999999997</v>
      </c>
      <c r="S3935" s="2">
        <v>21</v>
      </c>
      <c r="T3935" s="2">
        <v>30.9</v>
      </c>
      <c r="U3935" s="2">
        <v>17</v>
      </c>
      <c r="V3935" s="2">
        <v>25</v>
      </c>
      <c r="W3935" s="2">
        <v>1</v>
      </c>
      <c r="X3935" s="2">
        <v>1.5</v>
      </c>
      <c r="Y3935" s="2">
        <v>30</v>
      </c>
      <c r="Z3935" s="2">
        <v>44.1</v>
      </c>
      <c r="AB3935" s="2">
        <v>1</v>
      </c>
      <c r="AE3935" s="2">
        <v>65</v>
      </c>
      <c r="AF3935" s="2">
        <v>29</v>
      </c>
      <c r="AG3935" s="2">
        <v>43.3</v>
      </c>
      <c r="AH3935" s="2">
        <v>29</v>
      </c>
      <c r="AI3935" s="2">
        <v>43.3</v>
      </c>
      <c r="AJ3935" s="2">
        <v>44.6</v>
      </c>
      <c r="AK3935" s="2">
        <v>20</v>
      </c>
      <c r="AL3935" s="2">
        <v>29.9</v>
      </c>
      <c r="AM3935" s="2">
        <v>16</v>
      </c>
      <c r="AN3935" s="2">
        <v>23.9</v>
      </c>
      <c r="AQ3935" s="2">
        <v>21</v>
      </c>
      <c r="AR3935" s="2">
        <v>31.3</v>
      </c>
      <c r="AS3935" s="2">
        <v>8</v>
      </c>
      <c r="AT3935" s="2">
        <v>11.9</v>
      </c>
      <c r="AU3935" s="2">
        <v>2</v>
      </c>
      <c r="AV3935" s="2">
        <v>3</v>
      </c>
      <c r="AW3935" s="2">
        <v>38</v>
      </c>
      <c r="AX3935" s="2">
        <v>56.7</v>
      </c>
      <c r="AZ3935" s="2">
        <v>2</v>
      </c>
      <c r="CA3935" s="2">
        <v>67</v>
      </c>
      <c r="CB3935" s="2">
        <v>37</v>
      </c>
      <c r="CC3935" s="2">
        <v>54.4</v>
      </c>
      <c r="CD3935" s="2">
        <v>37</v>
      </c>
      <c r="CE3935" s="2">
        <v>54.4</v>
      </c>
      <c r="CF3935" s="2">
        <v>55.2</v>
      </c>
      <c r="CG3935" s="2">
        <v>8</v>
      </c>
      <c r="CH3935" s="2">
        <v>11.8</v>
      </c>
      <c r="CI3935" s="2">
        <v>22</v>
      </c>
      <c r="CJ3935" s="2">
        <v>32.4</v>
      </c>
      <c r="CM3935" s="2">
        <v>25</v>
      </c>
      <c r="CN3935" s="2">
        <v>36.799999999999997</v>
      </c>
      <c r="CO3935" s="2">
        <v>12</v>
      </c>
      <c r="CP3935" s="2">
        <v>17.600000000000001</v>
      </c>
      <c r="CQ3935" s="2">
        <v>1</v>
      </c>
      <c r="CR3935" s="2">
        <v>1.5</v>
      </c>
      <c r="CS3935" s="2">
        <v>31</v>
      </c>
      <c r="CT3935" s="2">
        <v>45.6</v>
      </c>
      <c r="CV3935" s="2">
        <v>1</v>
      </c>
    </row>
    <row r="3936" spans="1:101" ht="12.75" customHeight="1" x14ac:dyDescent="0.2">
      <c r="A3936">
        <v>5</v>
      </c>
      <c r="B3936" s="2">
        <v>4136</v>
      </c>
      <c r="C3936" s="17">
        <v>3.39</v>
      </c>
      <c r="D3936" s="2">
        <v>2.83</v>
      </c>
      <c r="F3936" s="15">
        <v>3.3779999999999997</v>
      </c>
      <c r="G3936" s="17">
        <v>69</v>
      </c>
      <c r="H3936" s="2">
        <v>62</v>
      </c>
      <c r="I3936" s="2">
        <v>87.3</v>
      </c>
      <c r="J3936" s="2">
        <v>62</v>
      </c>
      <c r="K3936" s="2">
        <v>87.3</v>
      </c>
      <c r="L3936" s="2">
        <v>89.9</v>
      </c>
      <c r="O3936" s="2">
        <v>7</v>
      </c>
      <c r="P3936" s="2">
        <v>9.9</v>
      </c>
      <c r="Q3936" s="2">
        <v>1</v>
      </c>
      <c r="R3936" s="2">
        <v>1.4</v>
      </c>
      <c r="S3936" s="2">
        <v>17</v>
      </c>
      <c r="T3936" s="2">
        <v>23.9</v>
      </c>
      <c r="U3936" s="2">
        <v>44</v>
      </c>
      <c r="V3936" s="2">
        <v>62</v>
      </c>
      <c r="W3936" s="2">
        <v>2</v>
      </c>
      <c r="X3936" s="2">
        <v>2.8</v>
      </c>
      <c r="Y3936" s="2">
        <v>9</v>
      </c>
      <c r="Z3936" s="2">
        <v>12.7</v>
      </c>
      <c r="AE3936" s="2">
        <v>70</v>
      </c>
      <c r="AF3936" s="2">
        <v>50</v>
      </c>
      <c r="AG3936" s="2">
        <v>70.400000000000006</v>
      </c>
      <c r="AH3936" s="2">
        <v>50</v>
      </c>
      <c r="AI3936" s="2">
        <v>70.400000000000006</v>
      </c>
      <c r="AJ3936" s="2">
        <v>71.400000000000006</v>
      </c>
      <c r="AK3936" s="2">
        <v>4</v>
      </c>
      <c r="AL3936" s="2">
        <v>5.6</v>
      </c>
      <c r="AM3936" s="2">
        <v>16</v>
      </c>
      <c r="AN3936" s="2">
        <v>22.5</v>
      </c>
      <c r="AQ3936" s="2">
        <v>35</v>
      </c>
      <c r="AR3936" s="2">
        <v>49.3</v>
      </c>
      <c r="AS3936" s="2">
        <v>15</v>
      </c>
      <c r="AT3936" s="2">
        <v>21.1</v>
      </c>
      <c r="AU3936" s="2">
        <v>1</v>
      </c>
      <c r="AV3936" s="2">
        <v>1.4</v>
      </c>
      <c r="AW3936" s="2">
        <v>21</v>
      </c>
      <c r="AX3936" s="2">
        <v>29.6</v>
      </c>
      <c r="CA3936" s="2">
        <v>70</v>
      </c>
      <c r="CB3936" s="2">
        <v>63</v>
      </c>
      <c r="CC3936" s="2">
        <v>88.7</v>
      </c>
      <c r="CD3936" s="2">
        <v>63</v>
      </c>
      <c r="CE3936" s="2">
        <v>88.7</v>
      </c>
      <c r="CF3936" s="2">
        <v>90</v>
      </c>
      <c r="CG3936" s="2">
        <v>2</v>
      </c>
      <c r="CH3936" s="2">
        <v>2.8</v>
      </c>
      <c r="CI3936" s="2">
        <v>5</v>
      </c>
      <c r="CJ3936" s="2">
        <v>7</v>
      </c>
      <c r="CM3936" s="2">
        <v>24</v>
      </c>
      <c r="CN3936" s="2">
        <v>33.799999999999997</v>
      </c>
      <c r="CO3936" s="2">
        <v>39</v>
      </c>
      <c r="CP3936" s="2">
        <v>54.9</v>
      </c>
      <c r="CQ3936" s="2">
        <v>1</v>
      </c>
      <c r="CR3936" s="2">
        <v>1.4</v>
      </c>
      <c r="CS3936" s="2">
        <v>8</v>
      </c>
      <c r="CT3936" s="2">
        <v>11.3</v>
      </c>
    </row>
    <row r="3937" spans="1:101" ht="12.75" customHeight="1" x14ac:dyDescent="0.2">
      <c r="A3937">
        <v>5</v>
      </c>
      <c r="B3937" s="2">
        <v>4141</v>
      </c>
      <c r="C3937" s="17">
        <v>3.16</v>
      </c>
      <c r="D3937" s="2">
        <v>2.96</v>
      </c>
      <c r="F3937" s="15">
        <v>3.1690000000000005</v>
      </c>
      <c r="G3937" s="17">
        <v>88</v>
      </c>
      <c r="H3937" s="2">
        <v>70</v>
      </c>
      <c r="I3937" s="2">
        <v>78.7</v>
      </c>
      <c r="J3937" s="2">
        <v>70</v>
      </c>
      <c r="K3937" s="2">
        <v>78.7</v>
      </c>
      <c r="L3937" s="2">
        <v>79.5</v>
      </c>
      <c r="M3937" s="2">
        <v>3</v>
      </c>
      <c r="N3937" s="2">
        <v>3.4</v>
      </c>
      <c r="O3937" s="2">
        <v>15</v>
      </c>
      <c r="P3937" s="2">
        <v>16.899999999999999</v>
      </c>
      <c r="S3937" s="2">
        <v>32</v>
      </c>
      <c r="T3937" s="2">
        <v>36</v>
      </c>
      <c r="U3937" s="2">
        <v>38</v>
      </c>
      <c r="V3937" s="2">
        <v>42.7</v>
      </c>
      <c r="W3937" s="2">
        <v>1</v>
      </c>
      <c r="X3937" s="2">
        <v>1.1000000000000001</v>
      </c>
      <c r="Y3937" s="2">
        <v>19</v>
      </c>
      <c r="Z3937" s="2">
        <v>21.3</v>
      </c>
      <c r="AE3937" s="2">
        <v>88</v>
      </c>
      <c r="AF3937" s="2">
        <v>69</v>
      </c>
      <c r="AG3937" s="2">
        <v>77.5</v>
      </c>
      <c r="AH3937" s="2">
        <v>69</v>
      </c>
      <c r="AI3937" s="2">
        <v>77.5</v>
      </c>
      <c r="AJ3937" s="2">
        <v>78.400000000000006</v>
      </c>
      <c r="AK3937" s="2">
        <v>6</v>
      </c>
      <c r="AL3937" s="2">
        <v>6.7</v>
      </c>
      <c r="AM3937" s="2">
        <v>13</v>
      </c>
      <c r="AN3937" s="2">
        <v>14.6</v>
      </c>
      <c r="AQ3937" s="2">
        <v>45</v>
      </c>
      <c r="AR3937" s="2">
        <v>50.6</v>
      </c>
      <c r="AS3937" s="2">
        <v>24</v>
      </c>
      <c r="AT3937" s="2">
        <v>27</v>
      </c>
      <c r="AU3937" s="2">
        <v>1</v>
      </c>
      <c r="AV3937" s="2">
        <v>1.1000000000000001</v>
      </c>
      <c r="AW3937" s="2">
        <v>20</v>
      </c>
      <c r="AX3937" s="2">
        <v>22.5</v>
      </c>
      <c r="CA3937" s="2">
        <v>88</v>
      </c>
      <c r="CB3937" s="2">
        <v>76</v>
      </c>
      <c r="CC3937" s="2">
        <v>85.4</v>
      </c>
      <c r="CD3937" s="2">
        <v>76</v>
      </c>
      <c r="CE3937" s="2">
        <v>85.4</v>
      </c>
      <c r="CF3937" s="2">
        <v>86.4</v>
      </c>
      <c r="CG3937" s="2">
        <v>4</v>
      </c>
      <c r="CH3937" s="2">
        <v>4.5</v>
      </c>
      <c r="CI3937" s="2">
        <v>8</v>
      </c>
      <c r="CJ3937" s="2">
        <v>9</v>
      </c>
      <c r="CM3937" s="2">
        <v>42</v>
      </c>
      <c r="CN3937" s="2">
        <v>47.2</v>
      </c>
      <c r="CO3937" s="2">
        <v>34</v>
      </c>
      <c r="CP3937" s="2">
        <v>38.200000000000003</v>
      </c>
      <c r="CQ3937" s="2">
        <v>1</v>
      </c>
      <c r="CR3937" s="2">
        <v>1.1000000000000001</v>
      </c>
      <c r="CS3937" s="2">
        <v>13</v>
      </c>
      <c r="CT3937" s="2">
        <v>14.6</v>
      </c>
    </row>
    <row r="3938" spans="1:101" ht="12.75" customHeight="1" x14ac:dyDescent="0.2">
      <c r="A3938">
        <v>5</v>
      </c>
      <c r="B3938" s="2">
        <v>4146</v>
      </c>
      <c r="C3938" s="17">
        <v>3.31</v>
      </c>
      <c r="D3938" s="2">
        <v>2.72</v>
      </c>
      <c r="F3938" s="15">
        <v>3.1310000000000002</v>
      </c>
      <c r="G3938" s="17">
        <v>86</v>
      </c>
      <c r="H3938" s="2">
        <v>68</v>
      </c>
      <c r="I3938" s="2">
        <v>79.099999999999994</v>
      </c>
      <c r="J3938" s="2">
        <v>68</v>
      </c>
      <c r="K3938" s="2">
        <v>79.099999999999994</v>
      </c>
      <c r="L3938" s="2">
        <v>79.099999999999994</v>
      </c>
      <c r="M3938" s="2">
        <v>2</v>
      </c>
      <c r="N3938" s="2">
        <v>2.2999999999999998</v>
      </c>
      <c r="O3938" s="2">
        <v>16</v>
      </c>
      <c r="P3938" s="2">
        <v>18.600000000000001</v>
      </c>
      <c r="S3938" s="2">
        <v>21</v>
      </c>
      <c r="T3938" s="2">
        <v>24.4</v>
      </c>
      <c r="U3938" s="2">
        <v>47</v>
      </c>
      <c r="V3938" s="2">
        <v>54.7</v>
      </c>
      <c r="Y3938" s="2">
        <v>18</v>
      </c>
      <c r="Z3938" s="2">
        <v>20.9</v>
      </c>
      <c r="AE3938" s="2">
        <v>86</v>
      </c>
      <c r="AF3938" s="2">
        <v>53</v>
      </c>
      <c r="AG3938" s="2">
        <v>61.6</v>
      </c>
      <c r="AH3938" s="2">
        <v>53</v>
      </c>
      <c r="AI3938" s="2">
        <v>61.6</v>
      </c>
      <c r="AJ3938" s="2">
        <v>61.6</v>
      </c>
      <c r="AK3938" s="2">
        <v>12</v>
      </c>
      <c r="AL3938" s="2">
        <v>14</v>
      </c>
      <c r="AM3938" s="2">
        <v>21</v>
      </c>
      <c r="AN3938" s="2">
        <v>24.4</v>
      </c>
      <c r="AQ3938" s="2">
        <v>32</v>
      </c>
      <c r="AR3938" s="2">
        <v>37.200000000000003</v>
      </c>
      <c r="AS3938" s="2">
        <v>21</v>
      </c>
      <c r="AT3938" s="2">
        <v>24.4</v>
      </c>
      <c r="AW3938" s="2">
        <v>33</v>
      </c>
      <c r="AX3938" s="2">
        <v>38.4</v>
      </c>
      <c r="CA3938" s="2">
        <v>86</v>
      </c>
      <c r="CB3938" s="2">
        <v>69</v>
      </c>
      <c r="CC3938" s="2">
        <v>80.2</v>
      </c>
      <c r="CD3938" s="2">
        <v>69</v>
      </c>
      <c r="CE3938" s="2">
        <v>80.2</v>
      </c>
      <c r="CF3938" s="2">
        <v>80.2</v>
      </c>
      <c r="CG3938" s="2">
        <v>8</v>
      </c>
      <c r="CH3938" s="2">
        <v>9.3000000000000007</v>
      </c>
      <c r="CI3938" s="2">
        <v>9</v>
      </c>
      <c r="CJ3938" s="2">
        <v>10.5</v>
      </c>
      <c r="CM3938" s="2">
        <v>33</v>
      </c>
      <c r="CN3938" s="2">
        <v>38.4</v>
      </c>
      <c r="CO3938" s="2">
        <v>36</v>
      </c>
      <c r="CP3938" s="2">
        <v>41.9</v>
      </c>
      <c r="CS3938" s="2">
        <v>17</v>
      </c>
      <c r="CT3938" s="2">
        <v>19.8</v>
      </c>
    </row>
    <row r="3939" spans="1:101" ht="12.75" customHeight="1" x14ac:dyDescent="0.2">
      <c r="A3939">
        <v>5</v>
      </c>
      <c r="B3939" s="2">
        <v>4147</v>
      </c>
      <c r="C3939" s="17">
        <v>3.67</v>
      </c>
      <c r="D3939" s="2">
        <v>3.5</v>
      </c>
      <c r="F3939" s="15">
        <v>3.6129999999999995</v>
      </c>
      <c r="G3939" s="17">
        <v>96</v>
      </c>
      <c r="H3939" s="2">
        <v>88</v>
      </c>
      <c r="I3939" s="2">
        <v>91.7</v>
      </c>
      <c r="J3939" s="2">
        <v>88</v>
      </c>
      <c r="K3939" s="2">
        <v>91.7</v>
      </c>
      <c r="L3939" s="2">
        <v>91.7</v>
      </c>
      <c r="M3939" s="2">
        <v>2</v>
      </c>
      <c r="N3939" s="2">
        <v>2.1</v>
      </c>
      <c r="O3939" s="2">
        <v>6</v>
      </c>
      <c r="P3939" s="2">
        <v>6.3</v>
      </c>
      <c r="S3939" s="2">
        <v>14</v>
      </c>
      <c r="T3939" s="2">
        <v>14.6</v>
      </c>
      <c r="U3939" s="2">
        <v>74</v>
      </c>
      <c r="V3939" s="2">
        <v>77.099999999999994</v>
      </c>
      <c r="Y3939" s="2">
        <v>8</v>
      </c>
      <c r="Z3939" s="2">
        <v>8.3000000000000007</v>
      </c>
      <c r="AB3939" s="2">
        <v>1</v>
      </c>
      <c r="AE3939" s="2">
        <v>96</v>
      </c>
      <c r="AF3939" s="2">
        <v>85</v>
      </c>
      <c r="AG3939" s="2">
        <v>88.5</v>
      </c>
      <c r="AH3939" s="2">
        <v>85</v>
      </c>
      <c r="AI3939" s="2">
        <v>88.5</v>
      </c>
      <c r="AJ3939" s="2">
        <v>88.5</v>
      </c>
      <c r="AK3939" s="2">
        <v>3</v>
      </c>
      <c r="AL3939" s="2">
        <v>3.1</v>
      </c>
      <c r="AM3939" s="2">
        <v>8</v>
      </c>
      <c r="AN3939" s="2">
        <v>8.3000000000000007</v>
      </c>
      <c r="AQ3939" s="2">
        <v>23</v>
      </c>
      <c r="AR3939" s="2">
        <v>24</v>
      </c>
      <c r="AS3939" s="2">
        <v>62</v>
      </c>
      <c r="AT3939" s="2">
        <v>64.599999999999994</v>
      </c>
      <c r="AW3939" s="2">
        <v>11</v>
      </c>
      <c r="AX3939" s="2">
        <v>11.5</v>
      </c>
      <c r="AZ3939" s="2">
        <v>1</v>
      </c>
      <c r="CA3939" s="2">
        <v>95</v>
      </c>
      <c r="CB3939" s="2">
        <v>88</v>
      </c>
      <c r="CC3939" s="2">
        <v>92.6</v>
      </c>
      <c r="CD3939" s="2">
        <v>88</v>
      </c>
      <c r="CE3939" s="2">
        <v>92.6</v>
      </c>
      <c r="CF3939" s="2">
        <v>92.6</v>
      </c>
      <c r="CG3939" s="2">
        <v>3</v>
      </c>
      <c r="CH3939" s="2">
        <v>3.2</v>
      </c>
      <c r="CI3939" s="2">
        <v>4</v>
      </c>
      <c r="CJ3939" s="2">
        <v>4.2</v>
      </c>
      <c r="CM3939" s="2">
        <v>20</v>
      </c>
      <c r="CN3939" s="2">
        <v>21.1</v>
      </c>
      <c r="CO3939" s="2">
        <v>68</v>
      </c>
      <c r="CP3939" s="2">
        <v>71.599999999999994</v>
      </c>
      <c r="CS3939" s="2">
        <v>7</v>
      </c>
      <c r="CT3939" s="2">
        <v>7.4</v>
      </c>
      <c r="CU3939" s="2">
        <v>1</v>
      </c>
      <c r="CV3939" s="2">
        <v>1</v>
      </c>
    </row>
    <row r="3940" spans="1:101" ht="12.75" customHeight="1" x14ac:dyDescent="0.2">
      <c r="A3940">
        <v>5</v>
      </c>
      <c r="B3940" s="2">
        <v>4150</v>
      </c>
      <c r="C3940" s="17">
        <v>2.3199999999999998</v>
      </c>
      <c r="D3940" s="2">
        <v>1.96</v>
      </c>
      <c r="F3940" s="15">
        <v>2.1160000000000001</v>
      </c>
      <c r="G3940" s="17">
        <v>57</v>
      </c>
      <c r="H3940" s="2">
        <v>27</v>
      </c>
      <c r="I3940" s="2">
        <v>47.4</v>
      </c>
      <c r="J3940" s="2">
        <v>27</v>
      </c>
      <c r="K3940" s="2">
        <v>47.4</v>
      </c>
      <c r="L3940" s="2">
        <v>47.4</v>
      </c>
      <c r="M3940" s="2">
        <v>13</v>
      </c>
      <c r="N3940" s="2">
        <v>22.8</v>
      </c>
      <c r="O3940" s="2">
        <v>17</v>
      </c>
      <c r="P3940" s="2">
        <v>29.8</v>
      </c>
      <c r="S3940" s="2">
        <v>23</v>
      </c>
      <c r="T3940" s="2">
        <v>40.4</v>
      </c>
      <c r="U3940" s="2">
        <v>4</v>
      </c>
      <c r="V3940" s="2">
        <v>7</v>
      </c>
      <c r="Y3940" s="2">
        <v>30</v>
      </c>
      <c r="Z3940" s="2">
        <v>52.6</v>
      </c>
      <c r="AC3940" s="2">
        <v>7</v>
      </c>
      <c r="AE3940" s="2">
        <v>57</v>
      </c>
      <c r="AF3940" s="2">
        <v>18</v>
      </c>
      <c r="AG3940" s="2">
        <v>31.6</v>
      </c>
      <c r="AH3940" s="2">
        <v>18</v>
      </c>
      <c r="AI3940" s="2">
        <v>31.6</v>
      </c>
      <c r="AJ3940" s="2">
        <v>31.6</v>
      </c>
      <c r="AK3940" s="2">
        <v>22</v>
      </c>
      <c r="AL3940" s="2">
        <v>38.6</v>
      </c>
      <c r="AM3940" s="2">
        <v>17</v>
      </c>
      <c r="AN3940" s="2">
        <v>29.8</v>
      </c>
      <c r="AQ3940" s="2">
        <v>16</v>
      </c>
      <c r="AR3940" s="2">
        <v>28.1</v>
      </c>
      <c r="AS3940" s="2">
        <v>2</v>
      </c>
      <c r="AT3940" s="2">
        <v>3.5</v>
      </c>
      <c r="AW3940" s="2">
        <v>39</v>
      </c>
      <c r="AX3940" s="2">
        <v>68.400000000000006</v>
      </c>
      <c r="BA3940" s="2">
        <v>7</v>
      </c>
      <c r="CA3940" s="2">
        <v>61</v>
      </c>
      <c r="CB3940" s="2">
        <v>26</v>
      </c>
      <c r="CC3940" s="2">
        <v>41.9</v>
      </c>
      <c r="CD3940" s="2">
        <v>26</v>
      </c>
      <c r="CE3940" s="2">
        <v>41.9</v>
      </c>
      <c r="CF3940" s="2">
        <v>42.6</v>
      </c>
      <c r="CG3940" s="2">
        <v>23</v>
      </c>
      <c r="CH3940" s="2">
        <v>37.1</v>
      </c>
      <c r="CI3940" s="2">
        <v>12</v>
      </c>
      <c r="CJ3940" s="2">
        <v>19.399999999999999</v>
      </c>
      <c r="CM3940" s="2">
        <v>20</v>
      </c>
      <c r="CN3940" s="2">
        <v>32.299999999999997</v>
      </c>
      <c r="CO3940" s="2">
        <v>6</v>
      </c>
      <c r="CP3940" s="2">
        <v>9.6999999999999993</v>
      </c>
      <c r="CQ3940" s="2">
        <v>1</v>
      </c>
      <c r="CR3940" s="2">
        <v>1.6</v>
      </c>
      <c r="CS3940" s="2">
        <v>36</v>
      </c>
      <c r="CT3940" s="2">
        <v>58.1</v>
      </c>
      <c r="CW3940" s="2">
        <v>2</v>
      </c>
    </row>
    <row r="3941" spans="1:101" ht="12.75" customHeight="1" x14ac:dyDescent="0.2">
      <c r="A3941">
        <v>5</v>
      </c>
      <c r="B3941" s="2">
        <v>4154</v>
      </c>
      <c r="C3941" s="17">
        <v>3.05</v>
      </c>
      <c r="D3941" s="2">
        <v>2.52</v>
      </c>
      <c r="F3941" s="15">
        <v>2.6909999999999998</v>
      </c>
      <c r="G3941" s="17">
        <v>88</v>
      </c>
      <c r="H3941" s="2">
        <v>63</v>
      </c>
      <c r="I3941" s="2">
        <v>71.599999999999994</v>
      </c>
      <c r="J3941" s="2">
        <v>63</v>
      </c>
      <c r="K3941" s="2">
        <v>71.599999999999994</v>
      </c>
      <c r="L3941" s="2">
        <v>71.599999999999994</v>
      </c>
      <c r="M3941" s="2">
        <v>5</v>
      </c>
      <c r="N3941" s="2">
        <v>5.7</v>
      </c>
      <c r="O3941" s="2">
        <v>20</v>
      </c>
      <c r="P3941" s="2">
        <v>22.7</v>
      </c>
      <c r="S3941" s="2">
        <v>29</v>
      </c>
      <c r="T3941" s="2">
        <v>33</v>
      </c>
      <c r="U3941" s="2">
        <v>34</v>
      </c>
      <c r="V3941" s="2">
        <v>38.6</v>
      </c>
      <c r="Y3941" s="2">
        <v>25</v>
      </c>
      <c r="Z3941" s="2">
        <v>28.4</v>
      </c>
      <c r="AB3941" s="2">
        <v>2</v>
      </c>
      <c r="AE3941" s="2">
        <v>88</v>
      </c>
      <c r="AF3941" s="2">
        <v>48</v>
      </c>
      <c r="AG3941" s="2">
        <v>54.5</v>
      </c>
      <c r="AH3941" s="2">
        <v>48</v>
      </c>
      <c r="AI3941" s="2">
        <v>54.5</v>
      </c>
      <c r="AJ3941" s="2">
        <v>54.5</v>
      </c>
      <c r="AK3941" s="2">
        <v>19</v>
      </c>
      <c r="AL3941" s="2">
        <v>21.6</v>
      </c>
      <c r="AM3941" s="2">
        <v>21</v>
      </c>
      <c r="AN3941" s="2">
        <v>23.9</v>
      </c>
      <c r="AQ3941" s="2">
        <v>31</v>
      </c>
      <c r="AR3941" s="2">
        <v>35.200000000000003</v>
      </c>
      <c r="AS3941" s="2">
        <v>17</v>
      </c>
      <c r="AT3941" s="2">
        <v>19.3</v>
      </c>
      <c r="AW3941" s="2">
        <v>40</v>
      </c>
      <c r="AX3941" s="2">
        <v>45.5</v>
      </c>
      <c r="AZ3941" s="2">
        <v>2</v>
      </c>
      <c r="CA3941" s="2">
        <v>88</v>
      </c>
      <c r="CB3941" s="2">
        <v>56</v>
      </c>
      <c r="CC3941" s="2">
        <v>63.6</v>
      </c>
      <c r="CD3941" s="2">
        <v>56</v>
      </c>
      <c r="CE3941" s="2">
        <v>63.6</v>
      </c>
      <c r="CF3941" s="2">
        <v>63.6</v>
      </c>
      <c r="CG3941" s="2">
        <v>15</v>
      </c>
      <c r="CH3941" s="2">
        <v>17</v>
      </c>
      <c r="CI3941" s="2">
        <v>17</v>
      </c>
      <c r="CJ3941" s="2">
        <v>19.3</v>
      </c>
      <c r="CM3941" s="2">
        <v>36</v>
      </c>
      <c r="CN3941" s="2">
        <v>40.9</v>
      </c>
      <c r="CO3941" s="2">
        <v>20</v>
      </c>
      <c r="CP3941" s="2">
        <v>22.7</v>
      </c>
      <c r="CS3941" s="2">
        <v>32</v>
      </c>
      <c r="CT3941" s="2">
        <v>36.4</v>
      </c>
      <c r="CV3941" s="2">
        <v>2</v>
      </c>
    </row>
    <row r="3942" spans="1:101" ht="12.75" customHeight="1" x14ac:dyDescent="0.2">
      <c r="A3942">
        <v>5</v>
      </c>
      <c r="B3942" s="2">
        <v>4155</v>
      </c>
      <c r="C3942" s="17">
        <v>3.17</v>
      </c>
      <c r="D3942" s="2">
        <v>2.9</v>
      </c>
      <c r="F3942" s="15">
        <v>2.843</v>
      </c>
      <c r="G3942" s="17">
        <v>135</v>
      </c>
      <c r="H3942" s="2">
        <v>105</v>
      </c>
      <c r="I3942" s="2">
        <v>77.2</v>
      </c>
      <c r="J3942" s="2">
        <v>105</v>
      </c>
      <c r="K3942" s="2">
        <v>77.2</v>
      </c>
      <c r="L3942" s="2">
        <v>77.8</v>
      </c>
      <c r="M3942" s="2">
        <v>3</v>
      </c>
      <c r="N3942" s="2">
        <v>2.2000000000000002</v>
      </c>
      <c r="O3942" s="2">
        <v>27</v>
      </c>
      <c r="P3942" s="2">
        <v>19.899999999999999</v>
      </c>
      <c r="S3942" s="2">
        <v>46</v>
      </c>
      <c r="T3942" s="2">
        <v>33.799999999999997</v>
      </c>
      <c r="U3942" s="2">
        <v>59</v>
      </c>
      <c r="V3942" s="2">
        <v>43.4</v>
      </c>
      <c r="W3942" s="2">
        <v>1</v>
      </c>
      <c r="X3942" s="2">
        <v>0.7</v>
      </c>
      <c r="Y3942" s="2">
        <v>31</v>
      </c>
      <c r="Z3942" s="2">
        <v>22.8</v>
      </c>
      <c r="AB3942" s="2">
        <v>1</v>
      </c>
      <c r="AE3942" s="2">
        <v>136</v>
      </c>
      <c r="AF3942" s="2">
        <v>94</v>
      </c>
      <c r="AG3942" s="2">
        <v>69.099999999999994</v>
      </c>
      <c r="AH3942" s="2">
        <v>94</v>
      </c>
      <c r="AI3942" s="2">
        <v>69.099999999999994</v>
      </c>
      <c r="AJ3942" s="2">
        <v>69.099999999999994</v>
      </c>
      <c r="AK3942" s="2">
        <v>11</v>
      </c>
      <c r="AL3942" s="2">
        <v>8.1</v>
      </c>
      <c r="AM3942" s="2">
        <v>31</v>
      </c>
      <c r="AN3942" s="2">
        <v>22.8</v>
      </c>
      <c r="AQ3942" s="2">
        <v>54</v>
      </c>
      <c r="AR3942" s="2">
        <v>39.700000000000003</v>
      </c>
      <c r="AS3942" s="2">
        <v>40</v>
      </c>
      <c r="AT3942" s="2">
        <v>29.4</v>
      </c>
      <c r="AW3942" s="2">
        <v>42</v>
      </c>
      <c r="AX3942" s="2">
        <v>30.9</v>
      </c>
      <c r="AZ3942" s="2">
        <v>1</v>
      </c>
      <c r="CA3942" s="2">
        <v>136</v>
      </c>
      <c r="CB3942" s="2">
        <v>86</v>
      </c>
      <c r="CC3942" s="2">
        <v>63.2</v>
      </c>
      <c r="CD3942" s="2">
        <v>86</v>
      </c>
      <c r="CE3942" s="2">
        <v>63.2</v>
      </c>
      <c r="CF3942" s="2">
        <v>63.2</v>
      </c>
      <c r="CG3942" s="2">
        <v>12</v>
      </c>
      <c r="CH3942" s="2">
        <v>8.8000000000000007</v>
      </c>
      <c r="CI3942" s="2">
        <v>38</v>
      </c>
      <c r="CJ3942" s="2">
        <v>27.9</v>
      </c>
      <c r="CM3942" s="2">
        <v>45</v>
      </c>
      <c r="CN3942" s="2">
        <v>33.1</v>
      </c>
      <c r="CO3942" s="2">
        <v>41</v>
      </c>
      <c r="CP3942" s="2">
        <v>30.1</v>
      </c>
      <c r="CS3942" s="2">
        <v>50</v>
      </c>
      <c r="CT3942" s="2">
        <v>36.799999999999997</v>
      </c>
      <c r="CV3942" s="2">
        <v>1</v>
      </c>
    </row>
    <row r="3943" spans="1:101" ht="12.75" customHeight="1" x14ac:dyDescent="0.2">
      <c r="A3943">
        <v>5</v>
      </c>
      <c r="B3943" s="2">
        <v>4159</v>
      </c>
      <c r="C3943" s="17">
        <v>2.88</v>
      </c>
      <c r="D3943" s="2">
        <v>2.76</v>
      </c>
      <c r="F3943" s="15">
        <v>2.8420000000000001</v>
      </c>
      <c r="G3943" s="17">
        <v>83</v>
      </c>
      <c r="H3943" s="2">
        <v>66</v>
      </c>
      <c r="I3943" s="2">
        <v>79.5</v>
      </c>
      <c r="J3943" s="2">
        <v>66</v>
      </c>
      <c r="K3943" s="2">
        <v>79.5</v>
      </c>
      <c r="L3943" s="2">
        <v>79.5</v>
      </c>
      <c r="M3943" s="2">
        <v>3</v>
      </c>
      <c r="N3943" s="2">
        <v>3.6</v>
      </c>
      <c r="O3943" s="2">
        <v>14</v>
      </c>
      <c r="P3943" s="2">
        <v>16.899999999999999</v>
      </c>
      <c r="Q3943" s="2">
        <v>7</v>
      </c>
      <c r="R3943" s="2">
        <v>8.4</v>
      </c>
      <c r="S3943" s="2">
        <v>28</v>
      </c>
      <c r="T3943" s="2">
        <v>33.700000000000003</v>
      </c>
      <c r="U3943" s="2">
        <v>31</v>
      </c>
      <c r="V3943" s="2">
        <v>37.299999999999997</v>
      </c>
      <c r="Y3943" s="2">
        <v>17</v>
      </c>
      <c r="Z3943" s="2">
        <v>20.5</v>
      </c>
      <c r="AC3943" s="2">
        <v>2</v>
      </c>
      <c r="AE3943" s="2">
        <v>83</v>
      </c>
      <c r="AF3943" s="2">
        <v>55</v>
      </c>
      <c r="AG3943" s="2">
        <v>66.3</v>
      </c>
      <c r="AH3943" s="2">
        <v>55</v>
      </c>
      <c r="AI3943" s="2">
        <v>66.3</v>
      </c>
      <c r="AJ3943" s="2">
        <v>66.3</v>
      </c>
      <c r="AK3943" s="2">
        <v>10</v>
      </c>
      <c r="AL3943" s="2">
        <v>12</v>
      </c>
      <c r="AM3943" s="2">
        <v>18</v>
      </c>
      <c r="AN3943" s="2">
        <v>21.7</v>
      </c>
      <c r="AQ3943" s="2">
        <v>37</v>
      </c>
      <c r="AR3943" s="2">
        <v>44.6</v>
      </c>
      <c r="AS3943" s="2">
        <v>18</v>
      </c>
      <c r="AT3943" s="2">
        <v>21.7</v>
      </c>
      <c r="AW3943" s="2">
        <v>28</v>
      </c>
      <c r="AX3943" s="2">
        <v>33.700000000000003</v>
      </c>
      <c r="BA3943" s="2">
        <v>2</v>
      </c>
      <c r="CA3943" s="2">
        <v>83</v>
      </c>
      <c r="CB3943" s="2">
        <v>58</v>
      </c>
      <c r="CC3943" s="2">
        <v>69.900000000000006</v>
      </c>
      <c r="CD3943" s="2">
        <v>58</v>
      </c>
      <c r="CE3943" s="2">
        <v>69.900000000000006</v>
      </c>
      <c r="CF3943" s="2">
        <v>69.900000000000006</v>
      </c>
      <c r="CG3943" s="2">
        <v>11</v>
      </c>
      <c r="CH3943" s="2">
        <v>13.3</v>
      </c>
      <c r="CI3943" s="2">
        <v>14</v>
      </c>
      <c r="CJ3943" s="2">
        <v>16.899999999999999</v>
      </c>
      <c r="CK3943" s="2">
        <v>2</v>
      </c>
      <c r="CL3943" s="2">
        <v>2.4</v>
      </c>
      <c r="CM3943" s="2">
        <v>27</v>
      </c>
      <c r="CN3943" s="2">
        <v>32.5</v>
      </c>
      <c r="CO3943" s="2">
        <v>29</v>
      </c>
      <c r="CP3943" s="2">
        <v>34.9</v>
      </c>
      <c r="CS3943" s="2">
        <v>25</v>
      </c>
      <c r="CT3943" s="2">
        <v>30.1</v>
      </c>
      <c r="CW3943" s="2">
        <v>2</v>
      </c>
    </row>
    <row r="3944" spans="1:101" ht="12.75" customHeight="1" x14ac:dyDescent="0.2">
      <c r="A3944">
        <v>5</v>
      </c>
      <c r="B3944" s="2">
        <v>4160</v>
      </c>
      <c r="C3944" s="17">
        <v>3.44</v>
      </c>
      <c r="D3944" s="2">
        <v>3.03</v>
      </c>
      <c r="F3944" s="15">
        <v>3.5189999999999997</v>
      </c>
      <c r="G3944" s="17">
        <v>110</v>
      </c>
      <c r="H3944" s="2">
        <v>95</v>
      </c>
      <c r="I3944" s="2">
        <v>86.4</v>
      </c>
      <c r="J3944" s="2">
        <v>95</v>
      </c>
      <c r="K3944" s="2">
        <v>86.4</v>
      </c>
      <c r="L3944" s="2">
        <v>86.4</v>
      </c>
      <c r="M3944" s="2">
        <v>2</v>
      </c>
      <c r="N3944" s="2">
        <v>1.8</v>
      </c>
      <c r="O3944" s="2">
        <v>13</v>
      </c>
      <c r="P3944" s="2">
        <v>11.8</v>
      </c>
      <c r="S3944" s="2">
        <v>30</v>
      </c>
      <c r="T3944" s="2">
        <v>27.3</v>
      </c>
      <c r="U3944" s="2">
        <v>65</v>
      </c>
      <c r="V3944" s="2">
        <v>59.1</v>
      </c>
      <c r="Y3944" s="2">
        <v>15</v>
      </c>
      <c r="Z3944" s="2">
        <v>13.6</v>
      </c>
      <c r="AE3944" s="2">
        <v>110</v>
      </c>
      <c r="AF3944" s="2">
        <v>86</v>
      </c>
      <c r="AG3944" s="2">
        <v>78.2</v>
      </c>
      <c r="AH3944" s="2">
        <v>86</v>
      </c>
      <c r="AI3944" s="2">
        <v>78.2</v>
      </c>
      <c r="AJ3944" s="2">
        <v>78.2</v>
      </c>
      <c r="AK3944" s="2">
        <v>11</v>
      </c>
      <c r="AL3944" s="2">
        <v>10</v>
      </c>
      <c r="AM3944" s="2">
        <v>13</v>
      </c>
      <c r="AN3944" s="2">
        <v>11.8</v>
      </c>
      <c r="AQ3944" s="2">
        <v>48</v>
      </c>
      <c r="AR3944" s="2">
        <v>43.6</v>
      </c>
      <c r="AS3944" s="2">
        <v>38</v>
      </c>
      <c r="AT3944" s="2">
        <v>34.5</v>
      </c>
      <c r="AW3944" s="2">
        <v>24</v>
      </c>
      <c r="AX3944" s="2">
        <v>21.8</v>
      </c>
      <c r="CA3944" s="2">
        <v>110</v>
      </c>
      <c r="CB3944" s="2">
        <v>99</v>
      </c>
      <c r="CC3944" s="2">
        <v>90</v>
      </c>
      <c r="CD3944" s="2">
        <v>99</v>
      </c>
      <c r="CE3944" s="2">
        <v>90</v>
      </c>
      <c r="CF3944" s="2">
        <v>90</v>
      </c>
      <c r="CG3944" s="2">
        <v>4</v>
      </c>
      <c r="CH3944" s="2">
        <v>3.6</v>
      </c>
      <c r="CI3944" s="2">
        <v>7</v>
      </c>
      <c r="CJ3944" s="2">
        <v>6.4</v>
      </c>
      <c r="CM3944" s="2">
        <v>27</v>
      </c>
      <c r="CN3944" s="2">
        <v>24.5</v>
      </c>
      <c r="CO3944" s="2">
        <v>72</v>
      </c>
      <c r="CP3944" s="2">
        <v>65.5</v>
      </c>
      <c r="CS3944" s="2">
        <v>11</v>
      </c>
      <c r="CT3944" s="2">
        <v>10</v>
      </c>
    </row>
    <row r="3945" spans="1:101" ht="12.75" customHeight="1" x14ac:dyDescent="0.2">
      <c r="A3945">
        <v>5</v>
      </c>
      <c r="B3945" s="2">
        <v>4163</v>
      </c>
      <c r="C3945" s="17">
        <v>2.72</v>
      </c>
      <c r="D3945" s="2">
        <v>2.0499999999999998</v>
      </c>
      <c r="F3945" s="15">
        <v>2.653</v>
      </c>
      <c r="G3945" s="17">
        <v>79</v>
      </c>
      <c r="H3945" s="2">
        <v>48</v>
      </c>
      <c r="I3945" s="2">
        <v>60.8</v>
      </c>
      <c r="J3945" s="2">
        <v>48</v>
      </c>
      <c r="K3945" s="2">
        <v>60.8</v>
      </c>
      <c r="L3945" s="2">
        <v>60.8</v>
      </c>
      <c r="M3945" s="2">
        <v>16</v>
      </c>
      <c r="N3945" s="2">
        <v>20.3</v>
      </c>
      <c r="O3945" s="2">
        <v>15</v>
      </c>
      <c r="P3945" s="2">
        <v>19</v>
      </c>
      <c r="S3945" s="2">
        <v>23</v>
      </c>
      <c r="T3945" s="2">
        <v>29.1</v>
      </c>
      <c r="U3945" s="2">
        <v>25</v>
      </c>
      <c r="V3945" s="2">
        <v>31.6</v>
      </c>
      <c r="Y3945" s="2">
        <v>31</v>
      </c>
      <c r="Z3945" s="2">
        <v>39.200000000000003</v>
      </c>
      <c r="AC3945" s="2">
        <v>7</v>
      </c>
      <c r="AE3945" s="2">
        <v>78</v>
      </c>
      <c r="AF3945" s="2">
        <v>28</v>
      </c>
      <c r="AG3945" s="2">
        <v>35.9</v>
      </c>
      <c r="AH3945" s="2">
        <v>28</v>
      </c>
      <c r="AI3945" s="2">
        <v>35.9</v>
      </c>
      <c r="AJ3945" s="2">
        <v>35.9</v>
      </c>
      <c r="AK3945" s="2">
        <v>32</v>
      </c>
      <c r="AL3945" s="2">
        <v>41</v>
      </c>
      <c r="AM3945" s="2">
        <v>18</v>
      </c>
      <c r="AN3945" s="2">
        <v>23.1</v>
      </c>
      <c r="AQ3945" s="2">
        <v>20</v>
      </c>
      <c r="AR3945" s="2">
        <v>25.6</v>
      </c>
      <c r="AS3945" s="2">
        <v>8</v>
      </c>
      <c r="AT3945" s="2">
        <v>10.3</v>
      </c>
      <c r="AW3945" s="2">
        <v>50</v>
      </c>
      <c r="AX3945" s="2">
        <v>64.099999999999994</v>
      </c>
      <c r="AZ3945" s="2">
        <v>1</v>
      </c>
      <c r="BA3945" s="2">
        <v>7</v>
      </c>
      <c r="CA3945" s="2">
        <v>78</v>
      </c>
      <c r="CB3945" s="2">
        <v>48</v>
      </c>
      <c r="CC3945" s="2">
        <v>61.5</v>
      </c>
      <c r="CD3945" s="2">
        <v>48</v>
      </c>
      <c r="CE3945" s="2">
        <v>61.5</v>
      </c>
      <c r="CF3945" s="2">
        <v>61.5</v>
      </c>
      <c r="CG3945" s="2">
        <v>19</v>
      </c>
      <c r="CH3945" s="2">
        <v>24.4</v>
      </c>
      <c r="CI3945" s="2">
        <v>11</v>
      </c>
      <c r="CJ3945" s="2">
        <v>14.1</v>
      </c>
      <c r="CM3945" s="2">
        <v>26</v>
      </c>
      <c r="CN3945" s="2">
        <v>33.299999999999997</v>
      </c>
      <c r="CO3945" s="2">
        <v>22</v>
      </c>
      <c r="CP3945" s="2">
        <v>28.2</v>
      </c>
      <c r="CS3945" s="2">
        <v>30</v>
      </c>
      <c r="CT3945" s="2">
        <v>38.5</v>
      </c>
      <c r="CV3945" s="2">
        <v>1</v>
      </c>
      <c r="CW3945" s="2">
        <v>7</v>
      </c>
    </row>
    <row r="3946" spans="1:101" ht="12.75" customHeight="1" x14ac:dyDescent="0.2">
      <c r="A3946">
        <v>5</v>
      </c>
      <c r="B3946" s="2">
        <v>4164</v>
      </c>
      <c r="C3946" s="17">
        <v>3.6</v>
      </c>
      <c r="D3946" s="2">
        <v>3.25</v>
      </c>
      <c r="F3946" s="15">
        <v>3.5150000000000001</v>
      </c>
      <c r="G3946" s="17">
        <v>139</v>
      </c>
      <c r="H3946" s="2">
        <v>126</v>
      </c>
      <c r="I3946" s="2">
        <v>90.6</v>
      </c>
      <c r="J3946" s="2">
        <v>126</v>
      </c>
      <c r="K3946" s="2">
        <v>90.6</v>
      </c>
      <c r="L3946" s="2">
        <v>90.6</v>
      </c>
      <c r="M3946" s="2">
        <v>3</v>
      </c>
      <c r="N3946" s="2">
        <v>2.2000000000000002</v>
      </c>
      <c r="O3946" s="2">
        <v>10</v>
      </c>
      <c r="P3946" s="2">
        <v>7.2</v>
      </c>
      <c r="S3946" s="2">
        <v>26</v>
      </c>
      <c r="T3946" s="2">
        <v>18.7</v>
      </c>
      <c r="U3946" s="2">
        <v>100</v>
      </c>
      <c r="V3946" s="2">
        <v>71.900000000000006</v>
      </c>
      <c r="Y3946" s="2">
        <v>13</v>
      </c>
      <c r="Z3946" s="2">
        <v>9.4</v>
      </c>
      <c r="AE3946" s="2">
        <v>138</v>
      </c>
      <c r="AF3946" s="2">
        <v>114</v>
      </c>
      <c r="AG3946" s="2">
        <v>82.6</v>
      </c>
      <c r="AH3946" s="2">
        <v>114</v>
      </c>
      <c r="AI3946" s="2">
        <v>82.6</v>
      </c>
      <c r="AJ3946" s="2">
        <v>82.6</v>
      </c>
      <c r="AK3946" s="2">
        <v>8</v>
      </c>
      <c r="AL3946" s="2">
        <v>5.8</v>
      </c>
      <c r="AM3946" s="2">
        <v>16</v>
      </c>
      <c r="AN3946" s="2">
        <v>11.6</v>
      </c>
      <c r="AQ3946" s="2">
        <v>47</v>
      </c>
      <c r="AR3946" s="2">
        <v>34.1</v>
      </c>
      <c r="AS3946" s="2">
        <v>67</v>
      </c>
      <c r="AT3946" s="2">
        <v>48.6</v>
      </c>
      <c r="AW3946" s="2">
        <v>24</v>
      </c>
      <c r="AX3946" s="2">
        <v>17.399999999999999</v>
      </c>
      <c r="AZ3946" s="2">
        <v>1</v>
      </c>
      <c r="CA3946" s="2">
        <v>138</v>
      </c>
      <c r="CB3946" s="2">
        <v>121</v>
      </c>
      <c r="CC3946" s="2">
        <v>87.7</v>
      </c>
      <c r="CD3946" s="2">
        <v>121</v>
      </c>
      <c r="CE3946" s="2">
        <v>87.7</v>
      </c>
      <c r="CF3946" s="2">
        <v>87.7</v>
      </c>
      <c r="CG3946" s="2">
        <v>5</v>
      </c>
      <c r="CH3946" s="2">
        <v>3.6</v>
      </c>
      <c r="CI3946" s="2">
        <v>12</v>
      </c>
      <c r="CJ3946" s="2">
        <v>8.6999999999999993</v>
      </c>
      <c r="CM3946" s="2">
        <v>28</v>
      </c>
      <c r="CN3946" s="2">
        <v>20.3</v>
      </c>
      <c r="CO3946" s="2">
        <v>93</v>
      </c>
      <c r="CP3946" s="2">
        <v>67.400000000000006</v>
      </c>
      <c r="CS3946" s="2">
        <v>17</v>
      </c>
      <c r="CT3946" s="2">
        <v>12.3</v>
      </c>
      <c r="CV3946" s="2">
        <v>1</v>
      </c>
    </row>
    <row r="3947" spans="1:101" ht="12.75" customHeight="1" x14ac:dyDescent="0.2">
      <c r="A3947">
        <v>5</v>
      </c>
      <c r="B3947" s="2">
        <v>4165</v>
      </c>
      <c r="C3947" s="17">
        <v>3.19</v>
      </c>
      <c r="D3947" s="2">
        <v>2.92</v>
      </c>
      <c r="F3947" s="15">
        <v>3.1439999999999997</v>
      </c>
      <c r="G3947" s="17">
        <v>84</v>
      </c>
      <c r="H3947" s="2">
        <v>64</v>
      </c>
      <c r="I3947" s="2">
        <v>76.2</v>
      </c>
      <c r="J3947" s="2">
        <v>64</v>
      </c>
      <c r="K3947" s="2">
        <v>76.2</v>
      </c>
      <c r="L3947" s="2">
        <v>76.2</v>
      </c>
      <c r="M3947" s="2">
        <v>3</v>
      </c>
      <c r="N3947" s="2">
        <v>3.6</v>
      </c>
      <c r="O3947" s="2">
        <v>17</v>
      </c>
      <c r="P3947" s="2">
        <v>20.2</v>
      </c>
      <c r="S3947" s="2">
        <v>25</v>
      </c>
      <c r="T3947" s="2">
        <v>29.8</v>
      </c>
      <c r="U3947" s="2">
        <v>39</v>
      </c>
      <c r="V3947" s="2">
        <v>46.4</v>
      </c>
      <c r="Y3947" s="2">
        <v>20</v>
      </c>
      <c r="Z3947" s="2">
        <v>23.8</v>
      </c>
      <c r="AE3947" s="2">
        <v>84</v>
      </c>
      <c r="AF3947" s="2">
        <v>56</v>
      </c>
      <c r="AG3947" s="2">
        <v>66.7</v>
      </c>
      <c r="AH3947" s="2">
        <v>56</v>
      </c>
      <c r="AI3947" s="2">
        <v>66.7</v>
      </c>
      <c r="AJ3947" s="2">
        <v>66.7</v>
      </c>
      <c r="AK3947" s="2">
        <v>10</v>
      </c>
      <c r="AL3947" s="2">
        <v>11.9</v>
      </c>
      <c r="AM3947" s="2">
        <v>18</v>
      </c>
      <c r="AN3947" s="2">
        <v>21.4</v>
      </c>
      <c r="AQ3947" s="2">
        <v>25</v>
      </c>
      <c r="AR3947" s="2">
        <v>29.8</v>
      </c>
      <c r="AS3947" s="2">
        <v>31</v>
      </c>
      <c r="AT3947" s="2">
        <v>36.9</v>
      </c>
      <c r="AW3947" s="2">
        <v>28</v>
      </c>
      <c r="AX3947" s="2">
        <v>33.299999999999997</v>
      </c>
      <c r="CA3947" s="2">
        <v>84</v>
      </c>
      <c r="CB3947" s="2">
        <v>68</v>
      </c>
      <c r="CC3947" s="2">
        <v>81</v>
      </c>
      <c r="CD3947" s="2">
        <v>68</v>
      </c>
      <c r="CE3947" s="2">
        <v>81</v>
      </c>
      <c r="CF3947" s="2">
        <v>81</v>
      </c>
      <c r="CG3947" s="2">
        <v>7</v>
      </c>
      <c r="CH3947" s="2">
        <v>8.3000000000000007</v>
      </c>
      <c r="CI3947" s="2">
        <v>9</v>
      </c>
      <c r="CJ3947" s="2">
        <v>10.7</v>
      </c>
      <c r="CM3947" s="2">
        <v>33</v>
      </c>
      <c r="CN3947" s="2">
        <v>39.299999999999997</v>
      </c>
      <c r="CO3947" s="2">
        <v>35</v>
      </c>
      <c r="CP3947" s="2">
        <v>41.7</v>
      </c>
      <c r="CS3947" s="2">
        <v>16</v>
      </c>
      <c r="CT3947" s="2">
        <v>19</v>
      </c>
    </row>
    <row r="3948" spans="1:101" ht="12.75" customHeight="1" x14ac:dyDescent="0.2">
      <c r="A3948">
        <v>5</v>
      </c>
      <c r="B3948" s="2">
        <v>4166</v>
      </c>
      <c r="C3948" s="17">
        <v>3.16</v>
      </c>
      <c r="D3948" s="2">
        <v>2.78</v>
      </c>
      <c r="F3948" s="15">
        <v>2.8560000000000003</v>
      </c>
      <c r="G3948" s="17">
        <v>104</v>
      </c>
      <c r="H3948" s="2">
        <v>93</v>
      </c>
      <c r="I3948" s="2">
        <v>89.4</v>
      </c>
      <c r="J3948" s="2">
        <v>93</v>
      </c>
      <c r="K3948" s="2">
        <v>89.4</v>
      </c>
      <c r="L3948" s="2">
        <v>89.4</v>
      </c>
      <c r="M3948" s="2">
        <v>3</v>
      </c>
      <c r="N3948" s="2">
        <v>2.9</v>
      </c>
      <c r="O3948" s="2">
        <v>8</v>
      </c>
      <c r="P3948" s="2">
        <v>7.7</v>
      </c>
      <c r="Q3948" s="2">
        <v>6</v>
      </c>
      <c r="R3948" s="2">
        <v>5.8</v>
      </c>
      <c r="S3948" s="2">
        <v>38</v>
      </c>
      <c r="T3948" s="2">
        <v>36.5</v>
      </c>
      <c r="U3948" s="2">
        <v>49</v>
      </c>
      <c r="V3948" s="2">
        <v>47.1</v>
      </c>
      <c r="Y3948" s="2">
        <v>11</v>
      </c>
      <c r="Z3948" s="2">
        <v>10.6</v>
      </c>
      <c r="AA3948" s="2">
        <v>1</v>
      </c>
      <c r="AE3948" s="2">
        <v>104</v>
      </c>
      <c r="AF3948" s="2">
        <v>73</v>
      </c>
      <c r="AG3948" s="2">
        <v>70.2</v>
      </c>
      <c r="AH3948" s="2">
        <v>73</v>
      </c>
      <c r="AI3948" s="2">
        <v>70.2</v>
      </c>
      <c r="AJ3948" s="2">
        <v>70.2</v>
      </c>
      <c r="AK3948" s="2">
        <v>12</v>
      </c>
      <c r="AL3948" s="2">
        <v>11.5</v>
      </c>
      <c r="AM3948" s="2">
        <v>19</v>
      </c>
      <c r="AN3948" s="2">
        <v>18.3</v>
      </c>
      <c r="AO3948" s="2">
        <v>1</v>
      </c>
      <c r="AP3948" s="2">
        <v>1</v>
      </c>
      <c r="AQ3948" s="2">
        <v>49</v>
      </c>
      <c r="AR3948" s="2">
        <v>47.1</v>
      </c>
      <c r="AS3948" s="2">
        <v>23</v>
      </c>
      <c r="AT3948" s="2">
        <v>22.1</v>
      </c>
      <c r="AW3948" s="2">
        <v>31</v>
      </c>
      <c r="AX3948" s="2">
        <v>29.8</v>
      </c>
      <c r="AY3948" s="2">
        <v>1</v>
      </c>
      <c r="CA3948" s="2">
        <v>104</v>
      </c>
      <c r="CB3948" s="2">
        <v>80</v>
      </c>
      <c r="CC3948" s="2">
        <v>76.900000000000006</v>
      </c>
      <c r="CD3948" s="2">
        <v>80</v>
      </c>
      <c r="CE3948" s="2">
        <v>76.900000000000006</v>
      </c>
      <c r="CF3948" s="2">
        <v>76.900000000000006</v>
      </c>
      <c r="CG3948" s="2">
        <v>10</v>
      </c>
      <c r="CH3948" s="2">
        <v>9.6</v>
      </c>
      <c r="CI3948" s="2">
        <v>14</v>
      </c>
      <c r="CJ3948" s="2">
        <v>13.5</v>
      </c>
      <c r="CK3948" s="2">
        <v>5</v>
      </c>
      <c r="CL3948" s="2">
        <v>4.8</v>
      </c>
      <c r="CM3948" s="2">
        <v>41</v>
      </c>
      <c r="CN3948" s="2">
        <v>39.4</v>
      </c>
      <c r="CO3948" s="2">
        <v>34</v>
      </c>
      <c r="CP3948" s="2">
        <v>32.700000000000003</v>
      </c>
      <c r="CS3948" s="2">
        <v>24</v>
      </c>
      <c r="CT3948" s="2">
        <v>23.1</v>
      </c>
      <c r="CU3948" s="2">
        <v>1</v>
      </c>
    </row>
    <row r="3949" spans="1:101" ht="12.75" customHeight="1" x14ac:dyDescent="0.2">
      <c r="A3949">
        <v>5</v>
      </c>
      <c r="B3949" s="2">
        <v>4170</v>
      </c>
      <c r="C3949" s="17">
        <v>3.25</v>
      </c>
      <c r="D3949" s="2">
        <v>2.73</v>
      </c>
      <c r="F3949" s="15">
        <v>2.89</v>
      </c>
      <c r="G3949" s="17">
        <v>55</v>
      </c>
      <c r="H3949" s="2">
        <v>43</v>
      </c>
      <c r="I3949" s="2">
        <v>78.2</v>
      </c>
      <c r="J3949" s="2">
        <v>43</v>
      </c>
      <c r="K3949" s="2">
        <v>78.2</v>
      </c>
      <c r="L3949" s="2">
        <v>78.2</v>
      </c>
      <c r="M3949" s="2">
        <v>3</v>
      </c>
      <c r="N3949" s="2">
        <v>5.5</v>
      </c>
      <c r="O3949" s="2">
        <v>9</v>
      </c>
      <c r="P3949" s="2">
        <v>16.399999999999999</v>
      </c>
      <c r="S3949" s="2">
        <v>14</v>
      </c>
      <c r="T3949" s="2">
        <v>25.5</v>
      </c>
      <c r="U3949" s="2">
        <v>29</v>
      </c>
      <c r="V3949" s="2">
        <v>52.7</v>
      </c>
      <c r="Y3949" s="2">
        <v>12</v>
      </c>
      <c r="Z3949" s="2">
        <v>21.8</v>
      </c>
      <c r="AE3949" s="2">
        <v>55</v>
      </c>
      <c r="AF3949" s="2">
        <v>35</v>
      </c>
      <c r="AG3949" s="2">
        <v>63.6</v>
      </c>
      <c r="AH3949" s="2">
        <v>35</v>
      </c>
      <c r="AI3949" s="2">
        <v>63.6</v>
      </c>
      <c r="AJ3949" s="2">
        <v>63.6</v>
      </c>
      <c r="AK3949" s="2">
        <v>10</v>
      </c>
      <c r="AL3949" s="2">
        <v>18.2</v>
      </c>
      <c r="AM3949" s="2">
        <v>10</v>
      </c>
      <c r="AN3949" s="2">
        <v>18.2</v>
      </c>
      <c r="AQ3949" s="2">
        <v>20</v>
      </c>
      <c r="AR3949" s="2">
        <v>36.4</v>
      </c>
      <c r="AS3949" s="2">
        <v>15</v>
      </c>
      <c r="AT3949" s="2">
        <v>27.3</v>
      </c>
      <c r="AW3949" s="2">
        <v>20</v>
      </c>
      <c r="AX3949" s="2">
        <v>36.4</v>
      </c>
      <c r="CA3949" s="2">
        <v>55</v>
      </c>
      <c r="CB3949" s="2">
        <v>39</v>
      </c>
      <c r="CC3949" s="2">
        <v>70.900000000000006</v>
      </c>
      <c r="CD3949" s="2">
        <v>39</v>
      </c>
      <c r="CE3949" s="2">
        <v>70.900000000000006</v>
      </c>
      <c r="CF3949" s="2">
        <v>70.900000000000006</v>
      </c>
      <c r="CG3949" s="2">
        <v>9</v>
      </c>
      <c r="CH3949" s="2">
        <v>16.399999999999999</v>
      </c>
      <c r="CI3949" s="2">
        <v>7</v>
      </c>
      <c r="CJ3949" s="2">
        <v>12.7</v>
      </c>
      <c r="CM3949" s="2">
        <v>20</v>
      </c>
      <c r="CN3949" s="2">
        <v>36.4</v>
      </c>
      <c r="CO3949" s="2">
        <v>19</v>
      </c>
      <c r="CP3949" s="2">
        <v>34.5</v>
      </c>
      <c r="CS3949" s="2">
        <v>16</v>
      </c>
      <c r="CT3949" s="2">
        <v>29.1</v>
      </c>
    </row>
    <row r="3950" spans="1:101" ht="12.75" customHeight="1" x14ac:dyDescent="0.2">
      <c r="A3950">
        <v>5</v>
      </c>
      <c r="B3950" s="2">
        <v>4174</v>
      </c>
      <c r="G3950" s="17">
        <v>7</v>
      </c>
      <c r="AE3950" s="2">
        <v>7</v>
      </c>
      <c r="CA3950" s="2">
        <v>7</v>
      </c>
    </row>
    <row r="3951" spans="1:101" ht="12.75" customHeight="1" x14ac:dyDescent="0.2">
      <c r="A3951">
        <v>5</v>
      </c>
      <c r="B3951" s="2">
        <v>4176</v>
      </c>
      <c r="C3951" s="17">
        <v>3.14</v>
      </c>
      <c r="D3951" s="2">
        <v>2.75</v>
      </c>
      <c r="F3951" s="15">
        <v>2.9760000000000004</v>
      </c>
      <c r="G3951" s="17">
        <v>155</v>
      </c>
      <c r="H3951" s="2">
        <v>118</v>
      </c>
      <c r="I3951" s="2">
        <v>75.599999999999994</v>
      </c>
      <c r="J3951" s="2">
        <v>118</v>
      </c>
      <c r="K3951" s="2">
        <v>75.599999999999994</v>
      </c>
      <c r="L3951" s="2">
        <v>76.099999999999994</v>
      </c>
      <c r="M3951" s="2">
        <v>8</v>
      </c>
      <c r="N3951" s="2">
        <v>5.0999999999999996</v>
      </c>
      <c r="O3951" s="2">
        <v>29</v>
      </c>
      <c r="P3951" s="2">
        <v>18.600000000000001</v>
      </c>
      <c r="S3951" s="2">
        <v>48</v>
      </c>
      <c r="T3951" s="2">
        <v>30.8</v>
      </c>
      <c r="U3951" s="2">
        <v>70</v>
      </c>
      <c r="V3951" s="2">
        <v>44.9</v>
      </c>
      <c r="W3951" s="2">
        <v>1</v>
      </c>
      <c r="X3951" s="2">
        <v>0.6</v>
      </c>
      <c r="Y3951" s="2">
        <v>38</v>
      </c>
      <c r="Z3951" s="2">
        <v>24.4</v>
      </c>
      <c r="AC3951" s="2">
        <v>1</v>
      </c>
      <c r="AE3951" s="2">
        <v>155</v>
      </c>
      <c r="AF3951" s="2">
        <v>96</v>
      </c>
      <c r="AG3951" s="2">
        <v>61.5</v>
      </c>
      <c r="AH3951" s="2">
        <v>96</v>
      </c>
      <c r="AI3951" s="2">
        <v>61.5</v>
      </c>
      <c r="AJ3951" s="2">
        <v>61.9</v>
      </c>
      <c r="AK3951" s="2">
        <v>18</v>
      </c>
      <c r="AL3951" s="2">
        <v>11.5</v>
      </c>
      <c r="AM3951" s="2">
        <v>41</v>
      </c>
      <c r="AN3951" s="2">
        <v>26.3</v>
      </c>
      <c r="AQ3951" s="2">
        <v>55</v>
      </c>
      <c r="AR3951" s="2">
        <v>35.299999999999997</v>
      </c>
      <c r="AS3951" s="2">
        <v>41</v>
      </c>
      <c r="AT3951" s="2">
        <v>26.3</v>
      </c>
      <c r="AU3951" s="2">
        <v>1</v>
      </c>
      <c r="AV3951" s="2">
        <v>0.6</v>
      </c>
      <c r="AW3951" s="2">
        <v>60</v>
      </c>
      <c r="AX3951" s="2">
        <v>38.5</v>
      </c>
      <c r="BA3951" s="2">
        <v>1</v>
      </c>
      <c r="CA3951" s="2">
        <v>155</v>
      </c>
      <c r="CB3951" s="2">
        <v>113</v>
      </c>
      <c r="CC3951" s="2">
        <v>72.400000000000006</v>
      </c>
      <c r="CD3951" s="2">
        <v>113</v>
      </c>
      <c r="CE3951" s="2">
        <v>72.400000000000006</v>
      </c>
      <c r="CF3951" s="2">
        <v>72.900000000000006</v>
      </c>
      <c r="CG3951" s="2">
        <v>22</v>
      </c>
      <c r="CH3951" s="2">
        <v>14.1</v>
      </c>
      <c r="CI3951" s="2">
        <v>20</v>
      </c>
      <c r="CJ3951" s="2">
        <v>12.8</v>
      </c>
      <c r="CM3951" s="2">
        <v>50</v>
      </c>
      <c r="CN3951" s="2">
        <v>32.1</v>
      </c>
      <c r="CO3951" s="2">
        <v>63</v>
      </c>
      <c r="CP3951" s="2">
        <v>40.4</v>
      </c>
      <c r="CQ3951" s="2">
        <v>1</v>
      </c>
      <c r="CR3951" s="2">
        <v>0.6</v>
      </c>
      <c r="CS3951" s="2">
        <v>43</v>
      </c>
      <c r="CT3951" s="2">
        <v>27.6</v>
      </c>
      <c r="CW3951" s="2">
        <v>1</v>
      </c>
    </row>
    <row r="3952" spans="1:101" ht="12.75" customHeight="1" x14ac:dyDescent="0.2">
      <c r="A3952">
        <v>5</v>
      </c>
      <c r="B3952" s="2">
        <v>4180</v>
      </c>
      <c r="C3952" s="17">
        <v>3.05</v>
      </c>
      <c r="D3952" s="2">
        <v>2.81</v>
      </c>
      <c r="F3952" s="15">
        <v>3.3120000000000003</v>
      </c>
      <c r="G3952" s="17">
        <v>122</v>
      </c>
      <c r="H3952" s="2">
        <v>93</v>
      </c>
      <c r="I3952" s="2">
        <v>76.2</v>
      </c>
      <c r="J3952" s="2">
        <v>93</v>
      </c>
      <c r="K3952" s="2">
        <v>76.2</v>
      </c>
      <c r="L3952" s="2">
        <v>76.2</v>
      </c>
      <c r="M3952" s="2">
        <v>10</v>
      </c>
      <c r="N3952" s="2">
        <v>8.1999999999999993</v>
      </c>
      <c r="O3952" s="2">
        <v>19</v>
      </c>
      <c r="P3952" s="2">
        <v>15.6</v>
      </c>
      <c r="Q3952" s="2">
        <v>4</v>
      </c>
      <c r="R3952" s="2">
        <v>3.3</v>
      </c>
      <c r="S3952" s="2">
        <v>32</v>
      </c>
      <c r="T3952" s="2">
        <v>26.2</v>
      </c>
      <c r="U3952" s="2">
        <v>57</v>
      </c>
      <c r="V3952" s="2">
        <v>46.7</v>
      </c>
      <c r="Y3952" s="2">
        <v>29</v>
      </c>
      <c r="Z3952" s="2">
        <v>23.8</v>
      </c>
      <c r="AB3952" s="2">
        <v>1</v>
      </c>
      <c r="AE3952" s="2">
        <v>122</v>
      </c>
      <c r="AF3952" s="2">
        <v>80</v>
      </c>
      <c r="AG3952" s="2">
        <v>65.599999999999994</v>
      </c>
      <c r="AH3952" s="2">
        <v>80</v>
      </c>
      <c r="AI3952" s="2">
        <v>65.599999999999994</v>
      </c>
      <c r="AJ3952" s="2">
        <v>65.599999999999994</v>
      </c>
      <c r="AK3952" s="2">
        <v>15</v>
      </c>
      <c r="AL3952" s="2">
        <v>12.3</v>
      </c>
      <c r="AM3952" s="2">
        <v>27</v>
      </c>
      <c r="AN3952" s="2">
        <v>22.1</v>
      </c>
      <c r="AQ3952" s="2">
        <v>46</v>
      </c>
      <c r="AR3952" s="2">
        <v>37.700000000000003</v>
      </c>
      <c r="AS3952" s="2">
        <v>34</v>
      </c>
      <c r="AT3952" s="2">
        <v>27.9</v>
      </c>
      <c r="AW3952" s="2">
        <v>42</v>
      </c>
      <c r="AX3952" s="2">
        <v>34.4</v>
      </c>
      <c r="AZ3952" s="2">
        <v>1</v>
      </c>
      <c r="CA3952" s="2">
        <v>122</v>
      </c>
      <c r="CB3952" s="2">
        <v>102</v>
      </c>
      <c r="CC3952" s="2">
        <v>83.6</v>
      </c>
      <c r="CD3952" s="2">
        <v>102</v>
      </c>
      <c r="CE3952" s="2">
        <v>83.6</v>
      </c>
      <c r="CF3952" s="2">
        <v>83.6</v>
      </c>
      <c r="CG3952" s="2">
        <v>6</v>
      </c>
      <c r="CH3952" s="2">
        <v>4.9000000000000004</v>
      </c>
      <c r="CI3952" s="2">
        <v>14</v>
      </c>
      <c r="CJ3952" s="2">
        <v>11.5</v>
      </c>
      <c r="CM3952" s="2">
        <v>38</v>
      </c>
      <c r="CN3952" s="2">
        <v>31.1</v>
      </c>
      <c r="CO3952" s="2">
        <v>64</v>
      </c>
      <c r="CP3952" s="2">
        <v>52.5</v>
      </c>
      <c r="CS3952" s="2">
        <v>20</v>
      </c>
      <c r="CT3952" s="2">
        <v>16.399999999999999</v>
      </c>
      <c r="CV3952" s="2">
        <v>1</v>
      </c>
    </row>
    <row r="3953" spans="1:101" ht="12.75" customHeight="1" x14ac:dyDescent="0.2">
      <c r="A3953">
        <v>5</v>
      </c>
      <c r="B3953" s="2">
        <v>4181</v>
      </c>
      <c r="C3953" s="17">
        <v>3.1</v>
      </c>
      <c r="D3953" s="2">
        <v>2.81</v>
      </c>
      <c r="F3953" s="15">
        <v>3.1710000000000003</v>
      </c>
      <c r="G3953" s="17">
        <v>84</v>
      </c>
      <c r="H3953" s="2">
        <v>67</v>
      </c>
      <c r="I3953" s="2">
        <v>76.099999999999994</v>
      </c>
      <c r="J3953" s="2">
        <v>67</v>
      </c>
      <c r="K3953" s="2">
        <v>76.099999999999994</v>
      </c>
      <c r="L3953" s="2">
        <v>79.8</v>
      </c>
      <c r="M3953" s="2">
        <v>2</v>
      </c>
      <c r="N3953" s="2">
        <v>2.2999999999999998</v>
      </c>
      <c r="O3953" s="2">
        <v>15</v>
      </c>
      <c r="P3953" s="2">
        <v>17</v>
      </c>
      <c r="S3953" s="2">
        <v>27</v>
      </c>
      <c r="T3953" s="2">
        <v>30.7</v>
      </c>
      <c r="U3953" s="2">
        <v>40</v>
      </c>
      <c r="V3953" s="2">
        <v>45.5</v>
      </c>
      <c r="W3953" s="2">
        <v>4</v>
      </c>
      <c r="X3953" s="2">
        <v>4.5</v>
      </c>
      <c r="Y3953" s="2">
        <v>21</v>
      </c>
      <c r="Z3953" s="2">
        <v>23.9</v>
      </c>
      <c r="AB3953" s="2">
        <v>2</v>
      </c>
      <c r="AC3953" s="2">
        <v>4</v>
      </c>
      <c r="AE3953" s="2">
        <v>85</v>
      </c>
      <c r="AF3953" s="2">
        <v>58</v>
      </c>
      <c r="AG3953" s="2">
        <v>65.900000000000006</v>
      </c>
      <c r="AH3953" s="2">
        <v>58</v>
      </c>
      <c r="AI3953" s="2">
        <v>65.900000000000006</v>
      </c>
      <c r="AJ3953" s="2">
        <v>68.2</v>
      </c>
      <c r="AK3953" s="2">
        <v>8</v>
      </c>
      <c r="AL3953" s="2">
        <v>9.1</v>
      </c>
      <c r="AM3953" s="2">
        <v>19</v>
      </c>
      <c r="AN3953" s="2">
        <v>21.6</v>
      </c>
      <c r="AQ3953" s="2">
        <v>31</v>
      </c>
      <c r="AR3953" s="2">
        <v>35.200000000000003</v>
      </c>
      <c r="AS3953" s="2">
        <v>27</v>
      </c>
      <c r="AT3953" s="2">
        <v>30.7</v>
      </c>
      <c r="AU3953" s="2">
        <v>3</v>
      </c>
      <c r="AV3953" s="2">
        <v>3.4</v>
      </c>
      <c r="AW3953" s="2">
        <v>30</v>
      </c>
      <c r="AX3953" s="2">
        <v>34.1</v>
      </c>
      <c r="AZ3953" s="2">
        <v>1</v>
      </c>
      <c r="BA3953" s="2">
        <v>5</v>
      </c>
      <c r="CA3953" s="2">
        <v>84</v>
      </c>
      <c r="CB3953" s="2">
        <v>72</v>
      </c>
      <c r="CC3953" s="2">
        <v>81.8</v>
      </c>
      <c r="CD3953" s="2">
        <v>72</v>
      </c>
      <c r="CE3953" s="2">
        <v>81.8</v>
      </c>
      <c r="CF3953" s="2">
        <v>85.7</v>
      </c>
      <c r="CG3953" s="2">
        <v>5</v>
      </c>
      <c r="CH3953" s="2">
        <v>5.7</v>
      </c>
      <c r="CI3953" s="2">
        <v>7</v>
      </c>
      <c r="CJ3953" s="2">
        <v>8</v>
      </c>
      <c r="CM3953" s="2">
        <v>28</v>
      </c>
      <c r="CN3953" s="2">
        <v>31.8</v>
      </c>
      <c r="CO3953" s="2">
        <v>44</v>
      </c>
      <c r="CP3953" s="2">
        <v>50</v>
      </c>
      <c r="CQ3953" s="2">
        <v>4</v>
      </c>
      <c r="CR3953" s="2">
        <v>4.5</v>
      </c>
      <c r="CS3953" s="2">
        <v>16</v>
      </c>
      <c r="CT3953" s="2">
        <v>18.2</v>
      </c>
      <c r="CV3953" s="2">
        <v>2</v>
      </c>
      <c r="CW3953" s="2">
        <v>4</v>
      </c>
    </row>
    <row r="3954" spans="1:101" ht="12.75" customHeight="1" x14ac:dyDescent="0.2">
      <c r="A3954">
        <v>5</v>
      </c>
      <c r="B3954" s="2">
        <v>4182</v>
      </c>
      <c r="C3954" s="17">
        <v>3.5</v>
      </c>
      <c r="D3954" s="2">
        <v>3.01</v>
      </c>
      <c r="F3954" s="15">
        <v>3.4920000000000004</v>
      </c>
      <c r="G3954" s="17">
        <v>106</v>
      </c>
      <c r="H3954" s="2">
        <v>94</v>
      </c>
      <c r="I3954" s="2">
        <v>88.7</v>
      </c>
      <c r="J3954" s="2">
        <v>94</v>
      </c>
      <c r="K3954" s="2">
        <v>88.7</v>
      </c>
      <c r="L3954" s="2">
        <v>88.7</v>
      </c>
      <c r="M3954" s="2">
        <v>1</v>
      </c>
      <c r="N3954" s="2">
        <v>0.9</v>
      </c>
      <c r="O3954" s="2">
        <v>11</v>
      </c>
      <c r="P3954" s="2">
        <v>10.4</v>
      </c>
      <c r="S3954" s="2">
        <v>28</v>
      </c>
      <c r="T3954" s="2">
        <v>26.4</v>
      </c>
      <c r="U3954" s="2">
        <v>66</v>
      </c>
      <c r="V3954" s="2">
        <v>62.3</v>
      </c>
      <c r="Y3954" s="2">
        <v>12</v>
      </c>
      <c r="Z3954" s="2">
        <v>11.3</v>
      </c>
      <c r="AE3954" s="2">
        <v>106</v>
      </c>
      <c r="AF3954" s="2">
        <v>76</v>
      </c>
      <c r="AG3954" s="2">
        <v>71.7</v>
      </c>
      <c r="AH3954" s="2">
        <v>76</v>
      </c>
      <c r="AI3954" s="2">
        <v>71.7</v>
      </c>
      <c r="AJ3954" s="2">
        <v>71.7</v>
      </c>
      <c r="AK3954" s="2">
        <v>13</v>
      </c>
      <c r="AL3954" s="2">
        <v>12.3</v>
      </c>
      <c r="AM3954" s="2">
        <v>17</v>
      </c>
      <c r="AN3954" s="2">
        <v>16</v>
      </c>
      <c r="AQ3954" s="2">
        <v>32</v>
      </c>
      <c r="AR3954" s="2">
        <v>30.2</v>
      </c>
      <c r="AS3954" s="2">
        <v>44</v>
      </c>
      <c r="AT3954" s="2">
        <v>41.5</v>
      </c>
      <c r="AW3954" s="2">
        <v>30</v>
      </c>
      <c r="AX3954" s="2">
        <v>28.3</v>
      </c>
      <c r="CA3954" s="2">
        <v>106</v>
      </c>
      <c r="CB3954" s="2">
        <v>93</v>
      </c>
      <c r="CC3954" s="2">
        <v>87.7</v>
      </c>
      <c r="CD3954" s="2">
        <v>93</v>
      </c>
      <c r="CE3954" s="2">
        <v>87.7</v>
      </c>
      <c r="CF3954" s="2">
        <v>87.7</v>
      </c>
      <c r="CG3954" s="2">
        <v>3</v>
      </c>
      <c r="CH3954" s="2">
        <v>2.8</v>
      </c>
      <c r="CI3954" s="2">
        <v>10</v>
      </c>
      <c r="CJ3954" s="2">
        <v>9.4</v>
      </c>
      <c r="CM3954" s="2">
        <v>25</v>
      </c>
      <c r="CN3954" s="2">
        <v>23.6</v>
      </c>
      <c r="CO3954" s="2">
        <v>68</v>
      </c>
      <c r="CP3954" s="2">
        <v>64.2</v>
      </c>
      <c r="CS3954" s="2">
        <v>13</v>
      </c>
      <c r="CT3954" s="2">
        <v>12.3</v>
      </c>
    </row>
    <row r="3955" spans="1:101" ht="12.75" customHeight="1" x14ac:dyDescent="0.2">
      <c r="A3955">
        <v>5</v>
      </c>
      <c r="B3955" s="2">
        <v>4184</v>
      </c>
      <c r="C3955" s="17">
        <v>2.56</v>
      </c>
      <c r="D3955" s="2">
        <v>2.29</v>
      </c>
      <c r="F3955" s="15">
        <v>2.2119999999999997</v>
      </c>
      <c r="G3955" s="17">
        <v>69</v>
      </c>
      <c r="H3955" s="2">
        <v>51</v>
      </c>
      <c r="I3955" s="2">
        <v>60</v>
      </c>
      <c r="J3955" s="2">
        <v>51</v>
      </c>
      <c r="K3955" s="2">
        <v>60</v>
      </c>
      <c r="L3955" s="2">
        <v>73.900000000000006</v>
      </c>
      <c r="M3955" s="2">
        <v>2</v>
      </c>
      <c r="N3955" s="2">
        <v>2.4</v>
      </c>
      <c r="O3955" s="2">
        <v>16</v>
      </c>
      <c r="P3955" s="2">
        <v>18.8</v>
      </c>
      <c r="S3955" s="2">
        <v>20</v>
      </c>
      <c r="T3955" s="2">
        <v>23.5</v>
      </c>
      <c r="U3955" s="2">
        <v>31</v>
      </c>
      <c r="V3955" s="2">
        <v>36.5</v>
      </c>
      <c r="W3955" s="2">
        <v>16</v>
      </c>
      <c r="X3955" s="2">
        <v>18.8</v>
      </c>
      <c r="Y3955" s="2">
        <v>34</v>
      </c>
      <c r="Z3955" s="2">
        <v>40</v>
      </c>
      <c r="AB3955" s="2">
        <v>1</v>
      </c>
      <c r="AE3955" s="2">
        <v>69</v>
      </c>
      <c r="AF3955" s="2">
        <v>50</v>
      </c>
      <c r="AG3955" s="2">
        <v>58.8</v>
      </c>
      <c r="AH3955" s="2">
        <v>50</v>
      </c>
      <c r="AI3955" s="2">
        <v>58.8</v>
      </c>
      <c r="AJ3955" s="2">
        <v>72.5</v>
      </c>
      <c r="AK3955" s="2">
        <v>5</v>
      </c>
      <c r="AL3955" s="2">
        <v>5.9</v>
      </c>
      <c r="AM3955" s="2">
        <v>14</v>
      </c>
      <c r="AN3955" s="2">
        <v>16.5</v>
      </c>
      <c r="AO3955" s="2">
        <v>1</v>
      </c>
      <c r="AP3955" s="2">
        <v>1.2</v>
      </c>
      <c r="AQ3955" s="2">
        <v>34</v>
      </c>
      <c r="AR3955" s="2">
        <v>40</v>
      </c>
      <c r="AS3955" s="2">
        <v>15</v>
      </c>
      <c r="AT3955" s="2">
        <v>17.600000000000001</v>
      </c>
      <c r="AU3955" s="2">
        <v>16</v>
      </c>
      <c r="AV3955" s="2">
        <v>18.8</v>
      </c>
      <c r="AW3955" s="2">
        <v>35</v>
      </c>
      <c r="AX3955" s="2">
        <v>41.2</v>
      </c>
      <c r="AZ3955" s="2">
        <v>1</v>
      </c>
      <c r="CA3955" s="2">
        <v>68</v>
      </c>
      <c r="CB3955" s="2">
        <v>44</v>
      </c>
      <c r="CC3955" s="2">
        <v>52.4</v>
      </c>
      <c r="CD3955" s="2">
        <v>44</v>
      </c>
      <c r="CE3955" s="2">
        <v>52.4</v>
      </c>
      <c r="CF3955" s="2">
        <v>64.7</v>
      </c>
      <c r="CG3955" s="2">
        <v>10</v>
      </c>
      <c r="CH3955" s="2">
        <v>11.9</v>
      </c>
      <c r="CI3955" s="2">
        <v>14</v>
      </c>
      <c r="CJ3955" s="2">
        <v>16.7</v>
      </c>
      <c r="CM3955" s="2">
        <v>28</v>
      </c>
      <c r="CN3955" s="2">
        <v>33.299999999999997</v>
      </c>
      <c r="CO3955" s="2">
        <v>16</v>
      </c>
      <c r="CP3955" s="2">
        <v>19</v>
      </c>
      <c r="CQ3955" s="2">
        <v>16</v>
      </c>
      <c r="CR3955" s="2">
        <v>19</v>
      </c>
      <c r="CS3955" s="2">
        <v>40</v>
      </c>
      <c r="CT3955" s="2">
        <v>47.6</v>
      </c>
      <c r="CU3955" s="2">
        <v>1</v>
      </c>
      <c r="CV3955" s="2">
        <v>1</v>
      </c>
    </row>
    <row r="3956" spans="1:101" ht="12.75" customHeight="1" x14ac:dyDescent="0.2">
      <c r="A3956">
        <v>5</v>
      </c>
      <c r="B3956" s="2">
        <v>4187</v>
      </c>
      <c r="C3956" s="17">
        <v>3.58</v>
      </c>
      <c r="D3956" s="2">
        <v>3.32</v>
      </c>
      <c r="F3956" s="15">
        <v>3.4710000000000001</v>
      </c>
      <c r="G3956" s="17">
        <v>53</v>
      </c>
      <c r="H3956" s="2">
        <v>48</v>
      </c>
      <c r="I3956" s="2">
        <v>90.6</v>
      </c>
      <c r="J3956" s="2">
        <v>48</v>
      </c>
      <c r="K3956" s="2">
        <v>90.6</v>
      </c>
      <c r="L3956" s="2">
        <v>90.6</v>
      </c>
      <c r="M3956" s="2">
        <v>3</v>
      </c>
      <c r="N3956" s="2">
        <v>5.7</v>
      </c>
      <c r="O3956" s="2">
        <v>2</v>
      </c>
      <c r="P3956" s="2">
        <v>3.8</v>
      </c>
      <c r="S3956" s="2">
        <v>9</v>
      </c>
      <c r="T3956" s="2">
        <v>17</v>
      </c>
      <c r="U3956" s="2">
        <v>39</v>
      </c>
      <c r="V3956" s="2">
        <v>73.599999999999994</v>
      </c>
      <c r="Y3956" s="2">
        <v>5</v>
      </c>
      <c r="Z3956" s="2">
        <v>9.4</v>
      </c>
      <c r="AA3956" s="2">
        <v>1</v>
      </c>
      <c r="AE3956" s="2">
        <v>53</v>
      </c>
      <c r="AF3956" s="2">
        <v>44</v>
      </c>
      <c r="AG3956" s="2">
        <v>83</v>
      </c>
      <c r="AH3956" s="2">
        <v>44</v>
      </c>
      <c r="AI3956" s="2">
        <v>83</v>
      </c>
      <c r="AJ3956" s="2">
        <v>83</v>
      </c>
      <c r="AK3956" s="2">
        <v>4</v>
      </c>
      <c r="AL3956" s="2">
        <v>7.5</v>
      </c>
      <c r="AM3956" s="2">
        <v>5</v>
      </c>
      <c r="AN3956" s="2">
        <v>9.4</v>
      </c>
      <c r="AQ3956" s="2">
        <v>14</v>
      </c>
      <c r="AR3956" s="2">
        <v>26.4</v>
      </c>
      <c r="AS3956" s="2">
        <v>30</v>
      </c>
      <c r="AT3956" s="2">
        <v>56.6</v>
      </c>
      <c r="AW3956" s="2">
        <v>9</v>
      </c>
      <c r="AX3956" s="2">
        <v>17</v>
      </c>
      <c r="AY3956" s="2">
        <v>1</v>
      </c>
      <c r="CA3956" s="2">
        <v>53</v>
      </c>
      <c r="CB3956" s="2">
        <v>45</v>
      </c>
      <c r="CC3956" s="2">
        <v>84.9</v>
      </c>
      <c r="CD3956" s="2">
        <v>45</v>
      </c>
      <c r="CE3956" s="2">
        <v>84.9</v>
      </c>
      <c r="CF3956" s="2">
        <v>84.9</v>
      </c>
      <c r="CG3956" s="2">
        <v>3</v>
      </c>
      <c r="CH3956" s="2">
        <v>5.7</v>
      </c>
      <c r="CI3956" s="2">
        <v>5</v>
      </c>
      <c r="CJ3956" s="2">
        <v>9.4</v>
      </c>
      <c r="CM3956" s="2">
        <v>9</v>
      </c>
      <c r="CN3956" s="2">
        <v>17</v>
      </c>
      <c r="CO3956" s="2">
        <v>36</v>
      </c>
      <c r="CP3956" s="2">
        <v>67.900000000000006</v>
      </c>
      <c r="CS3956" s="2">
        <v>8</v>
      </c>
      <c r="CT3956" s="2">
        <v>15.1</v>
      </c>
      <c r="CU3956" s="2">
        <v>1</v>
      </c>
    </row>
    <row r="3957" spans="1:101" ht="12.75" customHeight="1" x14ac:dyDescent="0.2">
      <c r="A3957">
        <v>5</v>
      </c>
      <c r="B3957" s="2">
        <v>4189</v>
      </c>
      <c r="C3957" s="17">
        <v>3.04</v>
      </c>
      <c r="D3957" s="2">
        <v>2.75</v>
      </c>
      <c r="F3957" s="15">
        <v>2.5860000000000003</v>
      </c>
      <c r="G3957" s="17">
        <v>73</v>
      </c>
      <c r="H3957" s="2">
        <v>51</v>
      </c>
      <c r="I3957" s="2">
        <v>69.900000000000006</v>
      </c>
      <c r="J3957" s="2">
        <v>51</v>
      </c>
      <c r="K3957" s="2">
        <v>69.900000000000006</v>
      </c>
      <c r="L3957" s="2">
        <v>69.900000000000006</v>
      </c>
      <c r="M3957" s="2">
        <v>5</v>
      </c>
      <c r="N3957" s="2">
        <v>6.8</v>
      </c>
      <c r="O3957" s="2">
        <v>17</v>
      </c>
      <c r="P3957" s="2">
        <v>23.3</v>
      </c>
      <c r="Q3957" s="2">
        <v>1</v>
      </c>
      <c r="R3957" s="2">
        <v>1.4</v>
      </c>
      <c r="S3957" s="2">
        <v>17</v>
      </c>
      <c r="T3957" s="2">
        <v>23.3</v>
      </c>
      <c r="U3957" s="2">
        <v>33</v>
      </c>
      <c r="V3957" s="2">
        <v>45.2</v>
      </c>
      <c r="Y3957" s="2">
        <v>22</v>
      </c>
      <c r="Z3957" s="2">
        <v>30.1</v>
      </c>
      <c r="AE3957" s="2">
        <v>73</v>
      </c>
      <c r="AF3957" s="2">
        <v>48</v>
      </c>
      <c r="AG3957" s="2">
        <v>65.8</v>
      </c>
      <c r="AH3957" s="2">
        <v>48</v>
      </c>
      <c r="AI3957" s="2">
        <v>65.8</v>
      </c>
      <c r="AJ3957" s="2">
        <v>65.8</v>
      </c>
      <c r="AK3957" s="2">
        <v>10</v>
      </c>
      <c r="AL3957" s="2">
        <v>13.7</v>
      </c>
      <c r="AM3957" s="2">
        <v>15</v>
      </c>
      <c r="AN3957" s="2">
        <v>20.5</v>
      </c>
      <c r="AO3957" s="2">
        <v>1</v>
      </c>
      <c r="AP3957" s="2">
        <v>1.4</v>
      </c>
      <c r="AQ3957" s="2">
        <v>27</v>
      </c>
      <c r="AR3957" s="2">
        <v>37</v>
      </c>
      <c r="AS3957" s="2">
        <v>20</v>
      </c>
      <c r="AT3957" s="2">
        <v>27.4</v>
      </c>
      <c r="AW3957" s="2">
        <v>25</v>
      </c>
      <c r="AX3957" s="2">
        <v>34.200000000000003</v>
      </c>
      <c r="CA3957" s="2">
        <v>73</v>
      </c>
      <c r="CB3957" s="2">
        <v>40</v>
      </c>
      <c r="CC3957" s="2">
        <v>54.8</v>
      </c>
      <c r="CD3957" s="2">
        <v>40</v>
      </c>
      <c r="CE3957" s="2">
        <v>54.8</v>
      </c>
      <c r="CF3957" s="2">
        <v>54.8</v>
      </c>
      <c r="CG3957" s="2">
        <v>12</v>
      </c>
      <c r="CH3957" s="2">
        <v>16.399999999999999</v>
      </c>
      <c r="CI3957" s="2">
        <v>21</v>
      </c>
      <c r="CJ3957" s="2">
        <v>28.8</v>
      </c>
      <c r="CM3957" s="2">
        <v>25</v>
      </c>
      <c r="CN3957" s="2">
        <v>34.200000000000003</v>
      </c>
      <c r="CO3957" s="2">
        <v>15</v>
      </c>
      <c r="CP3957" s="2">
        <v>20.5</v>
      </c>
      <c r="CS3957" s="2">
        <v>33</v>
      </c>
      <c r="CT3957" s="2">
        <v>45.2</v>
      </c>
    </row>
    <row r="3958" spans="1:101" ht="12.75" customHeight="1" x14ac:dyDescent="0.2">
      <c r="A3958">
        <v>5</v>
      </c>
      <c r="B3958" s="2">
        <v>4192</v>
      </c>
      <c r="C3958" s="17">
        <v>3.34</v>
      </c>
      <c r="D3958" s="2">
        <v>3.08</v>
      </c>
      <c r="F3958" s="15">
        <v>3.3119999999999998</v>
      </c>
      <c r="G3958" s="17">
        <v>64</v>
      </c>
      <c r="H3958" s="2">
        <v>55</v>
      </c>
      <c r="I3958" s="2">
        <v>85.9</v>
      </c>
      <c r="J3958" s="2">
        <v>55</v>
      </c>
      <c r="K3958" s="2">
        <v>85.9</v>
      </c>
      <c r="L3958" s="2">
        <v>85.9</v>
      </c>
      <c r="M3958" s="2">
        <v>1</v>
      </c>
      <c r="N3958" s="2">
        <v>1.6</v>
      </c>
      <c r="O3958" s="2">
        <v>8</v>
      </c>
      <c r="P3958" s="2">
        <v>12.5</v>
      </c>
      <c r="S3958" s="2">
        <v>23</v>
      </c>
      <c r="T3958" s="2">
        <v>35.9</v>
      </c>
      <c r="U3958" s="2">
        <v>32</v>
      </c>
      <c r="V3958" s="2">
        <v>50</v>
      </c>
      <c r="Y3958" s="2">
        <v>9</v>
      </c>
      <c r="Z3958" s="2">
        <v>14.1</v>
      </c>
      <c r="AE3958" s="2">
        <v>64</v>
      </c>
      <c r="AF3958" s="2">
        <v>51</v>
      </c>
      <c r="AG3958" s="2">
        <v>79.7</v>
      </c>
      <c r="AH3958" s="2">
        <v>51</v>
      </c>
      <c r="AI3958" s="2">
        <v>79.7</v>
      </c>
      <c r="AJ3958" s="2">
        <v>79.7</v>
      </c>
      <c r="AK3958" s="2">
        <v>4</v>
      </c>
      <c r="AL3958" s="2">
        <v>6.3</v>
      </c>
      <c r="AM3958" s="2">
        <v>9</v>
      </c>
      <c r="AN3958" s="2">
        <v>14.1</v>
      </c>
      <c r="AQ3958" s="2">
        <v>29</v>
      </c>
      <c r="AR3958" s="2">
        <v>45.3</v>
      </c>
      <c r="AS3958" s="2">
        <v>22</v>
      </c>
      <c r="AT3958" s="2">
        <v>34.4</v>
      </c>
      <c r="AW3958" s="2">
        <v>13</v>
      </c>
      <c r="AX3958" s="2">
        <v>20.3</v>
      </c>
      <c r="CA3958" s="2">
        <v>64</v>
      </c>
      <c r="CB3958" s="2">
        <v>56</v>
      </c>
      <c r="CC3958" s="2">
        <v>87.5</v>
      </c>
      <c r="CD3958" s="2">
        <v>56</v>
      </c>
      <c r="CE3958" s="2">
        <v>87.5</v>
      </c>
      <c r="CF3958" s="2">
        <v>87.5</v>
      </c>
      <c r="CG3958" s="2">
        <v>1</v>
      </c>
      <c r="CH3958" s="2">
        <v>1.6</v>
      </c>
      <c r="CI3958" s="2">
        <v>7</v>
      </c>
      <c r="CJ3958" s="2">
        <v>10.9</v>
      </c>
      <c r="CM3958" s="2">
        <v>27</v>
      </c>
      <c r="CN3958" s="2">
        <v>42.2</v>
      </c>
      <c r="CO3958" s="2">
        <v>29</v>
      </c>
      <c r="CP3958" s="2">
        <v>45.3</v>
      </c>
      <c r="CS3958" s="2">
        <v>8</v>
      </c>
      <c r="CT3958" s="2">
        <v>12.5</v>
      </c>
    </row>
    <row r="3959" spans="1:101" ht="12.75" customHeight="1" x14ac:dyDescent="0.2">
      <c r="A3959">
        <v>5</v>
      </c>
      <c r="B3959" s="2">
        <v>4193</v>
      </c>
      <c r="C3959" s="17">
        <v>2.7</v>
      </c>
      <c r="D3959" s="2">
        <v>2.36</v>
      </c>
      <c r="F3959" s="15">
        <v>2.82</v>
      </c>
      <c r="G3959" s="17">
        <v>50</v>
      </c>
      <c r="H3959" s="2">
        <v>28</v>
      </c>
      <c r="I3959" s="2">
        <v>56</v>
      </c>
      <c r="J3959" s="2">
        <v>28</v>
      </c>
      <c r="K3959" s="2">
        <v>56</v>
      </c>
      <c r="L3959" s="2">
        <v>56</v>
      </c>
      <c r="M3959" s="2">
        <v>4</v>
      </c>
      <c r="N3959" s="2">
        <v>8</v>
      </c>
      <c r="O3959" s="2">
        <v>18</v>
      </c>
      <c r="P3959" s="2">
        <v>36</v>
      </c>
      <c r="S3959" s="2">
        <v>17</v>
      </c>
      <c r="T3959" s="2">
        <v>34</v>
      </c>
      <c r="U3959" s="2">
        <v>11</v>
      </c>
      <c r="V3959" s="2">
        <v>22</v>
      </c>
      <c r="Y3959" s="2">
        <v>22</v>
      </c>
      <c r="Z3959" s="2">
        <v>44</v>
      </c>
      <c r="AB3959" s="2">
        <v>1</v>
      </c>
      <c r="AE3959" s="2">
        <v>50</v>
      </c>
      <c r="AF3959" s="2">
        <v>22</v>
      </c>
      <c r="AG3959" s="2">
        <v>44</v>
      </c>
      <c r="AH3959" s="2">
        <v>22</v>
      </c>
      <c r="AI3959" s="2">
        <v>44</v>
      </c>
      <c r="AJ3959" s="2">
        <v>44</v>
      </c>
      <c r="AK3959" s="2">
        <v>9</v>
      </c>
      <c r="AL3959" s="2">
        <v>18</v>
      </c>
      <c r="AM3959" s="2">
        <v>19</v>
      </c>
      <c r="AN3959" s="2">
        <v>38</v>
      </c>
      <c r="AQ3959" s="2">
        <v>17</v>
      </c>
      <c r="AR3959" s="2">
        <v>34</v>
      </c>
      <c r="AS3959" s="2">
        <v>5</v>
      </c>
      <c r="AT3959" s="2">
        <v>10</v>
      </c>
      <c r="AW3959" s="2">
        <v>28</v>
      </c>
      <c r="AX3959" s="2">
        <v>56</v>
      </c>
      <c r="AZ3959" s="2">
        <v>1</v>
      </c>
      <c r="CA3959" s="2">
        <v>50</v>
      </c>
      <c r="CB3959" s="2">
        <v>34</v>
      </c>
      <c r="CC3959" s="2">
        <v>68</v>
      </c>
      <c r="CD3959" s="2">
        <v>34</v>
      </c>
      <c r="CE3959" s="2">
        <v>68</v>
      </c>
      <c r="CF3959" s="2">
        <v>68</v>
      </c>
      <c r="CG3959" s="2">
        <v>8</v>
      </c>
      <c r="CH3959" s="2">
        <v>16</v>
      </c>
      <c r="CI3959" s="2">
        <v>8</v>
      </c>
      <c r="CJ3959" s="2">
        <v>16</v>
      </c>
      <c r="CM3959" s="2">
        <v>19</v>
      </c>
      <c r="CN3959" s="2">
        <v>38</v>
      </c>
      <c r="CO3959" s="2">
        <v>15</v>
      </c>
      <c r="CP3959" s="2">
        <v>30</v>
      </c>
      <c r="CS3959" s="2">
        <v>16</v>
      </c>
      <c r="CT3959" s="2">
        <v>32</v>
      </c>
      <c r="CV3959" s="2">
        <v>1</v>
      </c>
    </row>
    <row r="3960" spans="1:101" ht="12.75" customHeight="1" x14ac:dyDescent="0.2">
      <c r="A3960">
        <v>5</v>
      </c>
      <c r="B3960" s="2">
        <v>4202</v>
      </c>
      <c r="C3960" s="17">
        <v>3.13</v>
      </c>
      <c r="D3960" s="2">
        <v>2.75</v>
      </c>
      <c r="F3960" s="15">
        <v>3.0810000000000004</v>
      </c>
      <c r="G3960" s="17">
        <v>102</v>
      </c>
      <c r="H3960" s="2">
        <v>86</v>
      </c>
      <c r="I3960" s="2">
        <v>84.3</v>
      </c>
      <c r="J3960" s="2">
        <v>86</v>
      </c>
      <c r="K3960" s="2">
        <v>84.3</v>
      </c>
      <c r="L3960" s="2">
        <v>84.3</v>
      </c>
      <c r="M3960" s="2">
        <v>2</v>
      </c>
      <c r="N3960" s="2">
        <v>2</v>
      </c>
      <c r="O3960" s="2">
        <v>14</v>
      </c>
      <c r="P3960" s="2">
        <v>13.7</v>
      </c>
      <c r="Q3960" s="2">
        <v>3</v>
      </c>
      <c r="R3960" s="2">
        <v>2.9</v>
      </c>
      <c r="S3960" s="2">
        <v>43</v>
      </c>
      <c r="T3960" s="2">
        <v>42.2</v>
      </c>
      <c r="U3960" s="2">
        <v>40</v>
      </c>
      <c r="V3960" s="2">
        <v>39.200000000000003</v>
      </c>
      <c r="Y3960" s="2">
        <v>16</v>
      </c>
      <c r="Z3960" s="2">
        <v>15.7</v>
      </c>
      <c r="AE3960" s="2">
        <v>102</v>
      </c>
      <c r="AF3960" s="2">
        <v>63</v>
      </c>
      <c r="AG3960" s="2">
        <v>61.8</v>
      </c>
      <c r="AH3960" s="2">
        <v>63</v>
      </c>
      <c r="AI3960" s="2">
        <v>61.8</v>
      </c>
      <c r="AJ3960" s="2">
        <v>61.8</v>
      </c>
      <c r="AK3960" s="2">
        <v>14</v>
      </c>
      <c r="AL3960" s="2">
        <v>13.7</v>
      </c>
      <c r="AM3960" s="2">
        <v>25</v>
      </c>
      <c r="AN3960" s="2">
        <v>24.5</v>
      </c>
      <c r="AQ3960" s="2">
        <v>36</v>
      </c>
      <c r="AR3960" s="2">
        <v>35.299999999999997</v>
      </c>
      <c r="AS3960" s="2">
        <v>27</v>
      </c>
      <c r="AT3960" s="2">
        <v>26.5</v>
      </c>
      <c r="AW3960" s="2">
        <v>39</v>
      </c>
      <c r="AX3960" s="2">
        <v>38.200000000000003</v>
      </c>
      <c r="CA3960" s="2">
        <v>102</v>
      </c>
      <c r="CB3960" s="2">
        <v>80</v>
      </c>
      <c r="CC3960" s="2">
        <v>78.400000000000006</v>
      </c>
      <c r="CD3960" s="2">
        <v>80</v>
      </c>
      <c r="CE3960" s="2">
        <v>78.400000000000006</v>
      </c>
      <c r="CF3960" s="2">
        <v>78.400000000000006</v>
      </c>
      <c r="CG3960" s="2">
        <v>7</v>
      </c>
      <c r="CH3960" s="2">
        <v>6.9</v>
      </c>
      <c r="CI3960" s="2">
        <v>15</v>
      </c>
      <c r="CJ3960" s="2">
        <v>14.7</v>
      </c>
      <c r="CM3960" s="2">
        <v>43</v>
      </c>
      <c r="CN3960" s="2">
        <v>42.2</v>
      </c>
      <c r="CO3960" s="2">
        <v>37</v>
      </c>
      <c r="CP3960" s="2">
        <v>36.299999999999997</v>
      </c>
      <c r="CS3960" s="2">
        <v>22</v>
      </c>
      <c r="CT3960" s="2">
        <v>21.6</v>
      </c>
    </row>
    <row r="3961" spans="1:101" ht="12.75" customHeight="1" x14ac:dyDescent="0.2">
      <c r="A3961">
        <v>5</v>
      </c>
      <c r="B3961" s="2">
        <v>4205</v>
      </c>
      <c r="C3961" s="17">
        <v>3.55</v>
      </c>
      <c r="D3961" s="2">
        <v>3.05</v>
      </c>
      <c r="F3961" s="15">
        <v>3.3160000000000003</v>
      </c>
      <c r="G3961" s="17">
        <v>73</v>
      </c>
      <c r="H3961" s="2">
        <v>65</v>
      </c>
      <c r="I3961" s="2">
        <v>89</v>
      </c>
      <c r="J3961" s="2">
        <v>65</v>
      </c>
      <c r="K3961" s="2">
        <v>89</v>
      </c>
      <c r="L3961" s="2">
        <v>89</v>
      </c>
      <c r="M3961" s="2">
        <v>1</v>
      </c>
      <c r="N3961" s="2">
        <v>1.4</v>
      </c>
      <c r="O3961" s="2">
        <v>7</v>
      </c>
      <c r="P3961" s="2">
        <v>9.6</v>
      </c>
      <c r="S3961" s="2">
        <v>16</v>
      </c>
      <c r="T3961" s="2">
        <v>21.9</v>
      </c>
      <c r="U3961" s="2">
        <v>49</v>
      </c>
      <c r="V3961" s="2">
        <v>67.099999999999994</v>
      </c>
      <c r="Y3961" s="2">
        <v>8</v>
      </c>
      <c r="Z3961" s="2">
        <v>11</v>
      </c>
      <c r="AB3961" s="2">
        <v>1</v>
      </c>
      <c r="AC3961" s="2">
        <v>1</v>
      </c>
      <c r="AE3961" s="2">
        <v>73</v>
      </c>
      <c r="AF3961" s="2">
        <v>56</v>
      </c>
      <c r="AG3961" s="2">
        <v>76.7</v>
      </c>
      <c r="AH3961" s="2">
        <v>56</v>
      </c>
      <c r="AI3961" s="2">
        <v>76.7</v>
      </c>
      <c r="AJ3961" s="2">
        <v>76.7</v>
      </c>
      <c r="AK3961" s="2">
        <v>6</v>
      </c>
      <c r="AL3961" s="2">
        <v>8.1999999999999993</v>
      </c>
      <c r="AM3961" s="2">
        <v>11</v>
      </c>
      <c r="AN3961" s="2">
        <v>15.1</v>
      </c>
      <c r="AQ3961" s="2">
        <v>29</v>
      </c>
      <c r="AR3961" s="2">
        <v>39.700000000000003</v>
      </c>
      <c r="AS3961" s="2">
        <v>27</v>
      </c>
      <c r="AT3961" s="2">
        <v>37</v>
      </c>
      <c r="AW3961" s="2">
        <v>17</v>
      </c>
      <c r="AX3961" s="2">
        <v>23.3</v>
      </c>
      <c r="AZ3961" s="2">
        <v>1</v>
      </c>
      <c r="BA3961" s="2">
        <v>1</v>
      </c>
      <c r="CA3961" s="2">
        <v>73</v>
      </c>
      <c r="CB3961" s="2">
        <v>61</v>
      </c>
      <c r="CC3961" s="2">
        <v>83.6</v>
      </c>
      <c r="CD3961" s="2">
        <v>61</v>
      </c>
      <c r="CE3961" s="2">
        <v>83.6</v>
      </c>
      <c r="CF3961" s="2">
        <v>83.6</v>
      </c>
      <c r="CG3961" s="2">
        <v>3</v>
      </c>
      <c r="CH3961" s="2">
        <v>4.0999999999999996</v>
      </c>
      <c r="CI3961" s="2">
        <v>9</v>
      </c>
      <c r="CJ3961" s="2">
        <v>12.3</v>
      </c>
      <c r="CM3961" s="2">
        <v>23</v>
      </c>
      <c r="CN3961" s="2">
        <v>31.5</v>
      </c>
      <c r="CO3961" s="2">
        <v>38</v>
      </c>
      <c r="CP3961" s="2">
        <v>52.1</v>
      </c>
      <c r="CS3961" s="2">
        <v>12</v>
      </c>
      <c r="CT3961" s="2">
        <v>16.399999999999999</v>
      </c>
      <c r="CV3961" s="2">
        <v>1</v>
      </c>
      <c r="CW3961" s="2">
        <v>1</v>
      </c>
    </row>
    <row r="3962" spans="1:101" ht="12.75" customHeight="1" x14ac:dyDescent="0.2">
      <c r="A3962">
        <v>5</v>
      </c>
      <c r="B3962" s="2">
        <v>4215</v>
      </c>
      <c r="C3962" s="17">
        <v>2.31</v>
      </c>
      <c r="D3962" s="2">
        <v>2.31</v>
      </c>
      <c r="F3962" s="15">
        <v>1.94</v>
      </c>
      <c r="G3962" s="17">
        <v>16</v>
      </c>
      <c r="H3962" s="2">
        <v>6</v>
      </c>
      <c r="I3962" s="2">
        <v>37.5</v>
      </c>
      <c r="J3962" s="2">
        <v>6</v>
      </c>
      <c r="K3962" s="2">
        <v>37.5</v>
      </c>
      <c r="L3962" s="2">
        <v>37.5</v>
      </c>
      <c r="M3962" s="2">
        <v>4</v>
      </c>
      <c r="N3962" s="2">
        <v>25</v>
      </c>
      <c r="O3962" s="2">
        <v>6</v>
      </c>
      <c r="P3962" s="2">
        <v>37.5</v>
      </c>
      <c r="S3962" s="2">
        <v>3</v>
      </c>
      <c r="T3962" s="2">
        <v>18.8</v>
      </c>
      <c r="U3962" s="2">
        <v>3</v>
      </c>
      <c r="V3962" s="2">
        <v>18.8</v>
      </c>
      <c r="Y3962" s="2">
        <v>10</v>
      </c>
      <c r="Z3962" s="2">
        <v>62.5</v>
      </c>
      <c r="AE3962" s="2">
        <v>16</v>
      </c>
      <c r="AF3962" s="2">
        <v>7</v>
      </c>
      <c r="AG3962" s="2">
        <v>43.8</v>
      </c>
      <c r="AH3962" s="2">
        <v>7</v>
      </c>
      <c r="AI3962" s="2">
        <v>43.8</v>
      </c>
      <c r="AJ3962" s="2">
        <v>43.8</v>
      </c>
      <c r="AK3962" s="2">
        <v>5</v>
      </c>
      <c r="AL3962" s="2">
        <v>31.3</v>
      </c>
      <c r="AM3962" s="2">
        <v>4</v>
      </c>
      <c r="AN3962" s="2">
        <v>25</v>
      </c>
      <c r="AQ3962" s="2">
        <v>4</v>
      </c>
      <c r="AR3962" s="2">
        <v>25</v>
      </c>
      <c r="AS3962" s="2">
        <v>3</v>
      </c>
      <c r="AT3962" s="2">
        <v>18.8</v>
      </c>
      <c r="AW3962" s="2">
        <v>9</v>
      </c>
      <c r="AX3962" s="2">
        <v>56.3</v>
      </c>
      <c r="CA3962" s="2">
        <v>16</v>
      </c>
      <c r="CB3962" s="2">
        <v>5</v>
      </c>
      <c r="CC3962" s="2">
        <v>31.3</v>
      </c>
      <c r="CD3962" s="2">
        <v>5</v>
      </c>
      <c r="CE3962" s="2">
        <v>31.3</v>
      </c>
      <c r="CF3962" s="2">
        <v>31.3</v>
      </c>
      <c r="CG3962" s="2">
        <v>7</v>
      </c>
      <c r="CH3962" s="2">
        <v>43.8</v>
      </c>
      <c r="CI3962" s="2">
        <v>4</v>
      </c>
      <c r="CJ3962" s="2">
        <v>25</v>
      </c>
      <c r="CM3962" s="2">
        <v>4</v>
      </c>
      <c r="CN3962" s="2">
        <v>25</v>
      </c>
      <c r="CO3962" s="2">
        <v>1</v>
      </c>
      <c r="CP3962" s="2">
        <v>6.3</v>
      </c>
      <c r="CS3962" s="2">
        <v>11</v>
      </c>
      <c r="CT3962" s="2">
        <v>68.8</v>
      </c>
    </row>
    <row r="3963" spans="1:101" ht="12.75" customHeight="1" x14ac:dyDescent="0.2">
      <c r="A3963">
        <v>5</v>
      </c>
      <c r="B3963" s="2">
        <v>4217</v>
      </c>
      <c r="C3963" s="17">
        <v>2.65</v>
      </c>
      <c r="D3963" s="2">
        <v>2.0699999999999998</v>
      </c>
      <c r="F3963" s="15">
        <v>2.3530000000000002</v>
      </c>
      <c r="G3963" s="17">
        <v>113</v>
      </c>
      <c r="H3963" s="2">
        <v>70</v>
      </c>
      <c r="I3963" s="2">
        <v>61.4</v>
      </c>
      <c r="J3963" s="2">
        <v>70</v>
      </c>
      <c r="K3963" s="2">
        <v>61.4</v>
      </c>
      <c r="L3963" s="2">
        <v>61.9</v>
      </c>
      <c r="M3963" s="2">
        <v>11</v>
      </c>
      <c r="N3963" s="2">
        <v>9.6</v>
      </c>
      <c r="O3963" s="2">
        <v>32</v>
      </c>
      <c r="P3963" s="2">
        <v>28.1</v>
      </c>
      <c r="Q3963" s="2">
        <v>4</v>
      </c>
      <c r="R3963" s="2">
        <v>3.5</v>
      </c>
      <c r="S3963" s="2">
        <v>37</v>
      </c>
      <c r="T3963" s="2">
        <v>32.5</v>
      </c>
      <c r="U3963" s="2">
        <v>29</v>
      </c>
      <c r="V3963" s="2">
        <v>25.4</v>
      </c>
      <c r="W3963" s="2">
        <v>1</v>
      </c>
      <c r="X3963" s="2">
        <v>0.9</v>
      </c>
      <c r="Y3963" s="2">
        <v>44</v>
      </c>
      <c r="Z3963" s="2">
        <v>38.6</v>
      </c>
      <c r="AC3963" s="2">
        <v>1</v>
      </c>
      <c r="AE3963" s="2">
        <v>113</v>
      </c>
      <c r="AF3963" s="2">
        <v>42</v>
      </c>
      <c r="AG3963" s="2">
        <v>36.799999999999997</v>
      </c>
      <c r="AH3963" s="2">
        <v>42</v>
      </c>
      <c r="AI3963" s="2">
        <v>36.799999999999997</v>
      </c>
      <c r="AJ3963" s="2">
        <v>37.200000000000003</v>
      </c>
      <c r="AK3963" s="2">
        <v>40</v>
      </c>
      <c r="AL3963" s="2">
        <v>35.1</v>
      </c>
      <c r="AM3963" s="2">
        <v>31</v>
      </c>
      <c r="AN3963" s="2">
        <v>27.2</v>
      </c>
      <c r="AQ3963" s="2">
        <v>34</v>
      </c>
      <c r="AR3963" s="2">
        <v>29.8</v>
      </c>
      <c r="AS3963" s="2">
        <v>8</v>
      </c>
      <c r="AT3963" s="2">
        <v>7</v>
      </c>
      <c r="AU3963" s="2">
        <v>1</v>
      </c>
      <c r="AV3963" s="2">
        <v>0.9</v>
      </c>
      <c r="AW3963" s="2">
        <v>72</v>
      </c>
      <c r="AX3963" s="2">
        <v>63.2</v>
      </c>
      <c r="BA3963" s="2">
        <v>1</v>
      </c>
      <c r="CA3963" s="2">
        <v>113</v>
      </c>
      <c r="CB3963" s="2">
        <v>62</v>
      </c>
      <c r="CC3963" s="2">
        <v>54.4</v>
      </c>
      <c r="CD3963" s="2">
        <v>62</v>
      </c>
      <c r="CE3963" s="2">
        <v>54.4</v>
      </c>
      <c r="CF3963" s="2">
        <v>54.9</v>
      </c>
      <c r="CG3963" s="2">
        <v>23</v>
      </c>
      <c r="CH3963" s="2">
        <v>20.2</v>
      </c>
      <c r="CI3963" s="2">
        <v>28</v>
      </c>
      <c r="CJ3963" s="2">
        <v>24.6</v>
      </c>
      <c r="CK3963" s="2">
        <v>4</v>
      </c>
      <c r="CL3963" s="2">
        <v>3.5</v>
      </c>
      <c r="CM3963" s="2">
        <v>43</v>
      </c>
      <c r="CN3963" s="2">
        <v>37.700000000000003</v>
      </c>
      <c r="CO3963" s="2">
        <v>15</v>
      </c>
      <c r="CP3963" s="2">
        <v>13.2</v>
      </c>
      <c r="CQ3963" s="2">
        <v>1</v>
      </c>
      <c r="CR3963" s="2">
        <v>0.9</v>
      </c>
      <c r="CS3963" s="2">
        <v>52</v>
      </c>
      <c r="CT3963" s="2">
        <v>45.6</v>
      </c>
      <c r="CW3963" s="2">
        <v>1</v>
      </c>
    </row>
    <row r="3964" spans="1:101" ht="12.75" customHeight="1" x14ac:dyDescent="0.2">
      <c r="A3964">
        <v>5</v>
      </c>
      <c r="B3964" s="2">
        <v>4218</v>
      </c>
      <c r="C3964" s="17">
        <v>2.74</v>
      </c>
      <c r="D3964" s="2">
        <v>2.69</v>
      </c>
      <c r="F3964" s="15">
        <v>2.8089999999999997</v>
      </c>
      <c r="G3964" s="17">
        <v>72</v>
      </c>
      <c r="H3964" s="2">
        <v>50</v>
      </c>
      <c r="I3964" s="2">
        <v>67.599999999999994</v>
      </c>
      <c r="J3964" s="2">
        <v>50</v>
      </c>
      <c r="K3964" s="2">
        <v>67.599999999999994</v>
      </c>
      <c r="L3964" s="2">
        <v>69.400000000000006</v>
      </c>
      <c r="M3964" s="2">
        <v>7</v>
      </c>
      <c r="N3964" s="2">
        <v>9.5</v>
      </c>
      <c r="O3964" s="2">
        <v>15</v>
      </c>
      <c r="P3964" s="2">
        <v>20.3</v>
      </c>
      <c r="Q3964" s="2">
        <v>4</v>
      </c>
      <c r="R3964" s="2">
        <v>5.4</v>
      </c>
      <c r="S3964" s="2">
        <v>18</v>
      </c>
      <c r="T3964" s="2">
        <v>24.3</v>
      </c>
      <c r="U3964" s="2">
        <v>28</v>
      </c>
      <c r="V3964" s="2">
        <v>37.799999999999997</v>
      </c>
      <c r="W3964" s="2">
        <v>2</v>
      </c>
      <c r="X3964" s="2">
        <v>2.7</v>
      </c>
      <c r="Y3964" s="2">
        <v>24</v>
      </c>
      <c r="Z3964" s="2">
        <v>32.4</v>
      </c>
      <c r="AB3964" s="2">
        <v>1</v>
      </c>
      <c r="AE3964" s="2">
        <v>73</v>
      </c>
      <c r="AF3964" s="2">
        <v>49</v>
      </c>
      <c r="AG3964" s="2">
        <v>66.2</v>
      </c>
      <c r="AH3964" s="2">
        <v>49</v>
      </c>
      <c r="AI3964" s="2">
        <v>66.2</v>
      </c>
      <c r="AJ3964" s="2">
        <v>67.099999999999994</v>
      </c>
      <c r="AK3964" s="2">
        <v>13</v>
      </c>
      <c r="AL3964" s="2">
        <v>17.600000000000001</v>
      </c>
      <c r="AM3964" s="2">
        <v>11</v>
      </c>
      <c r="AN3964" s="2">
        <v>14.9</v>
      </c>
      <c r="AO3964" s="2">
        <v>2</v>
      </c>
      <c r="AP3964" s="2">
        <v>2.7</v>
      </c>
      <c r="AQ3964" s="2">
        <v>24</v>
      </c>
      <c r="AR3964" s="2">
        <v>32.4</v>
      </c>
      <c r="AS3964" s="2">
        <v>23</v>
      </c>
      <c r="AT3964" s="2">
        <v>31.1</v>
      </c>
      <c r="AU3964" s="2">
        <v>1</v>
      </c>
      <c r="AV3964" s="2">
        <v>1.4</v>
      </c>
      <c r="AW3964" s="2">
        <v>25</v>
      </c>
      <c r="AX3964" s="2">
        <v>33.799999999999997</v>
      </c>
      <c r="AZ3964" s="2">
        <v>1</v>
      </c>
      <c r="CA3964" s="2">
        <v>73</v>
      </c>
      <c r="CB3964" s="2">
        <v>52</v>
      </c>
      <c r="CC3964" s="2">
        <v>70.3</v>
      </c>
      <c r="CD3964" s="2">
        <v>52</v>
      </c>
      <c r="CE3964" s="2">
        <v>70.3</v>
      </c>
      <c r="CF3964" s="2">
        <v>71.2</v>
      </c>
      <c r="CG3964" s="2">
        <v>14</v>
      </c>
      <c r="CH3964" s="2">
        <v>18.899999999999999</v>
      </c>
      <c r="CI3964" s="2">
        <v>7</v>
      </c>
      <c r="CJ3964" s="2">
        <v>9.5</v>
      </c>
      <c r="CM3964" s="2">
        <v>28</v>
      </c>
      <c r="CN3964" s="2">
        <v>37.799999999999997</v>
      </c>
      <c r="CO3964" s="2">
        <v>24</v>
      </c>
      <c r="CP3964" s="2">
        <v>32.4</v>
      </c>
      <c r="CQ3964" s="2">
        <v>1</v>
      </c>
      <c r="CR3964" s="2">
        <v>1.4</v>
      </c>
      <c r="CS3964" s="2">
        <v>22</v>
      </c>
      <c r="CT3964" s="2">
        <v>29.7</v>
      </c>
      <c r="CV3964" s="2">
        <v>1</v>
      </c>
    </row>
    <row r="3965" spans="1:101" ht="12.75" customHeight="1" x14ac:dyDescent="0.2">
      <c r="A3965">
        <v>5</v>
      </c>
      <c r="B3965" s="2">
        <v>4221</v>
      </c>
      <c r="C3965" s="17">
        <v>2.79</v>
      </c>
      <c r="D3965" s="2">
        <v>2.33</v>
      </c>
      <c r="F3965" s="15">
        <v>2.7110000000000003</v>
      </c>
      <c r="G3965" s="17">
        <v>86</v>
      </c>
      <c r="H3965" s="2">
        <v>61</v>
      </c>
      <c r="I3965" s="2">
        <v>70.900000000000006</v>
      </c>
      <c r="J3965" s="2">
        <v>61</v>
      </c>
      <c r="K3965" s="2">
        <v>70.900000000000006</v>
      </c>
      <c r="L3965" s="2">
        <v>70.900000000000006</v>
      </c>
      <c r="M3965" s="2">
        <v>6</v>
      </c>
      <c r="N3965" s="2">
        <v>7</v>
      </c>
      <c r="O3965" s="2">
        <v>19</v>
      </c>
      <c r="P3965" s="2">
        <v>22.1</v>
      </c>
      <c r="Q3965" s="2">
        <v>4</v>
      </c>
      <c r="R3965" s="2">
        <v>4.7</v>
      </c>
      <c r="S3965" s="2">
        <v>32</v>
      </c>
      <c r="T3965" s="2">
        <v>37.200000000000003</v>
      </c>
      <c r="U3965" s="2">
        <v>25</v>
      </c>
      <c r="V3965" s="2">
        <v>29.1</v>
      </c>
      <c r="Y3965" s="2">
        <v>25</v>
      </c>
      <c r="Z3965" s="2">
        <v>29.1</v>
      </c>
      <c r="AB3965" s="2">
        <v>2</v>
      </c>
      <c r="AE3965" s="2">
        <v>86</v>
      </c>
      <c r="AF3965" s="2">
        <v>41</v>
      </c>
      <c r="AG3965" s="2">
        <v>47.7</v>
      </c>
      <c r="AH3965" s="2">
        <v>41</v>
      </c>
      <c r="AI3965" s="2">
        <v>47.7</v>
      </c>
      <c r="AJ3965" s="2">
        <v>47.7</v>
      </c>
      <c r="AK3965" s="2">
        <v>20</v>
      </c>
      <c r="AL3965" s="2">
        <v>23.3</v>
      </c>
      <c r="AM3965" s="2">
        <v>25</v>
      </c>
      <c r="AN3965" s="2">
        <v>29.1</v>
      </c>
      <c r="AO3965" s="2">
        <v>1</v>
      </c>
      <c r="AP3965" s="2">
        <v>1.2</v>
      </c>
      <c r="AQ3965" s="2">
        <v>30</v>
      </c>
      <c r="AR3965" s="2">
        <v>34.9</v>
      </c>
      <c r="AS3965" s="2">
        <v>10</v>
      </c>
      <c r="AT3965" s="2">
        <v>11.6</v>
      </c>
      <c r="AW3965" s="2">
        <v>45</v>
      </c>
      <c r="AX3965" s="2">
        <v>52.3</v>
      </c>
      <c r="AZ3965" s="2">
        <v>2</v>
      </c>
      <c r="CA3965" s="2">
        <v>86</v>
      </c>
      <c r="CB3965" s="2">
        <v>57</v>
      </c>
      <c r="CC3965" s="2">
        <v>66.3</v>
      </c>
      <c r="CD3965" s="2">
        <v>57</v>
      </c>
      <c r="CE3965" s="2">
        <v>66.3</v>
      </c>
      <c r="CF3965" s="2">
        <v>66.3</v>
      </c>
      <c r="CG3965" s="2">
        <v>15</v>
      </c>
      <c r="CH3965" s="2">
        <v>17.399999999999999</v>
      </c>
      <c r="CI3965" s="2">
        <v>14</v>
      </c>
      <c r="CJ3965" s="2">
        <v>16.3</v>
      </c>
      <c r="CK3965" s="2">
        <v>2</v>
      </c>
      <c r="CL3965" s="2">
        <v>2.2999999999999998</v>
      </c>
      <c r="CM3965" s="2">
        <v>30</v>
      </c>
      <c r="CN3965" s="2">
        <v>34.9</v>
      </c>
      <c r="CO3965" s="2">
        <v>25</v>
      </c>
      <c r="CP3965" s="2">
        <v>29.1</v>
      </c>
      <c r="CS3965" s="2">
        <v>29</v>
      </c>
      <c r="CT3965" s="2">
        <v>33.700000000000003</v>
      </c>
      <c r="CV3965" s="2">
        <v>2</v>
      </c>
    </row>
    <row r="3966" spans="1:101" ht="12.75" customHeight="1" x14ac:dyDescent="0.2">
      <c r="A3966">
        <v>5</v>
      </c>
      <c r="B3966" s="2">
        <v>4222</v>
      </c>
      <c r="C3966" s="17">
        <v>2.5</v>
      </c>
      <c r="D3966" s="2">
        <v>2.4</v>
      </c>
      <c r="F3966" s="15">
        <v>1.91</v>
      </c>
      <c r="G3966" s="17">
        <v>44</v>
      </c>
      <c r="H3966" s="2">
        <v>18</v>
      </c>
      <c r="I3966" s="2">
        <v>40.9</v>
      </c>
      <c r="J3966" s="2">
        <v>18</v>
      </c>
      <c r="K3966" s="2">
        <v>40.9</v>
      </c>
      <c r="L3966" s="2">
        <v>40.9</v>
      </c>
      <c r="M3966" s="2">
        <v>5</v>
      </c>
      <c r="N3966" s="2">
        <v>11.4</v>
      </c>
      <c r="O3966" s="2">
        <v>21</v>
      </c>
      <c r="P3966" s="2">
        <v>47.7</v>
      </c>
      <c r="Q3966" s="2">
        <v>1</v>
      </c>
      <c r="R3966" s="2">
        <v>2.2999999999999998</v>
      </c>
      <c r="S3966" s="2">
        <v>5</v>
      </c>
      <c r="T3966" s="2">
        <v>11.4</v>
      </c>
      <c r="U3966" s="2">
        <v>12</v>
      </c>
      <c r="V3966" s="2">
        <v>27.3</v>
      </c>
      <c r="Y3966" s="2">
        <v>26</v>
      </c>
      <c r="Z3966" s="2">
        <v>59.1</v>
      </c>
      <c r="AE3966" s="2">
        <v>43</v>
      </c>
      <c r="AF3966" s="2">
        <v>23</v>
      </c>
      <c r="AG3966" s="2">
        <v>53.5</v>
      </c>
      <c r="AH3966" s="2">
        <v>23</v>
      </c>
      <c r="AI3966" s="2">
        <v>53.5</v>
      </c>
      <c r="AJ3966" s="2">
        <v>53.5</v>
      </c>
      <c r="AK3966" s="2">
        <v>15</v>
      </c>
      <c r="AL3966" s="2">
        <v>34.9</v>
      </c>
      <c r="AM3966" s="2">
        <v>5</v>
      </c>
      <c r="AN3966" s="2">
        <v>11.6</v>
      </c>
      <c r="AQ3966" s="2">
        <v>14</v>
      </c>
      <c r="AR3966" s="2">
        <v>32.6</v>
      </c>
      <c r="AS3966" s="2">
        <v>9</v>
      </c>
      <c r="AT3966" s="2">
        <v>20.9</v>
      </c>
      <c r="AW3966" s="2">
        <v>20</v>
      </c>
      <c r="AX3966" s="2">
        <v>46.5</v>
      </c>
      <c r="AZ3966" s="2">
        <v>1</v>
      </c>
      <c r="CA3966" s="2">
        <v>44</v>
      </c>
      <c r="CB3966" s="2">
        <v>13</v>
      </c>
      <c r="CC3966" s="2">
        <v>29.5</v>
      </c>
      <c r="CD3966" s="2">
        <v>13</v>
      </c>
      <c r="CE3966" s="2">
        <v>29.5</v>
      </c>
      <c r="CF3966" s="2">
        <v>29.5</v>
      </c>
      <c r="CG3966" s="2">
        <v>21</v>
      </c>
      <c r="CH3966" s="2">
        <v>47.7</v>
      </c>
      <c r="CI3966" s="2">
        <v>10</v>
      </c>
      <c r="CJ3966" s="2">
        <v>22.7</v>
      </c>
      <c r="CM3966" s="2">
        <v>9</v>
      </c>
      <c r="CN3966" s="2">
        <v>20.5</v>
      </c>
      <c r="CO3966" s="2">
        <v>4</v>
      </c>
      <c r="CP3966" s="2">
        <v>9.1</v>
      </c>
      <c r="CS3966" s="2">
        <v>31</v>
      </c>
      <c r="CT3966" s="2">
        <v>70.5</v>
      </c>
    </row>
    <row r="3967" spans="1:101" ht="12.75" customHeight="1" x14ac:dyDescent="0.2">
      <c r="A3967">
        <v>5</v>
      </c>
      <c r="B3967" s="2">
        <v>4224</v>
      </c>
      <c r="C3967" s="17">
        <v>3.21</v>
      </c>
      <c r="D3967" s="2">
        <v>2.85</v>
      </c>
      <c r="F3967" s="15">
        <v>3.0789999999999997</v>
      </c>
      <c r="G3967" s="17">
        <v>63</v>
      </c>
      <c r="H3967" s="2">
        <v>51</v>
      </c>
      <c r="I3967" s="2">
        <v>81</v>
      </c>
      <c r="J3967" s="2">
        <v>51</v>
      </c>
      <c r="K3967" s="2">
        <v>81</v>
      </c>
      <c r="L3967" s="2">
        <v>81</v>
      </c>
      <c r="M3967" s="2">
        <v>1</v>
      </c>
      <c r="N3967" s="2">
        <v>1.6</v>
      </c>
      <c r="O3967" s="2">
        <v>11</v>
      </c>
      <c r="P3967" s="2">
        <v>17.5</v>
      </c>
      <c r="S3967" s="2">
        <v>25</v>
      </c>
      <c r="T3967" s="2">
        <v>39.700000000000003</v>
      </c>
      <c r="U3967" s="2">
        <v>26</v>
      </c>
      <c r="V3967" s="2">
        <v>41.3</v>
      </c>
      <c r="Y3967" s="2">
        <v>12</v>
      </c>
      <c r="Z3967" s="2">
        <v>19</v>
      </c>
      <c r="AB3967" s="2">
        <v>1</v>
      </c>
      <c r="AE3967" s="2">
        <v>62</v>
      </c>
      <c r="AF3967" s="2">
        <v>42</v>
      </c>
      <c r="AG3967" s="2">
        <v>67.7</v>
      </c>
      <c r="AH3967" s="2">
        <v>42</v>
      </c>
      <c r="AI3967" s="2">
        <v>67.7</v>
      </c>
      <c r="AJ3967" s="2">
        <v>67.7</v>
      </c>
      <c r="AK3967" s="2">
        <v>9</v>
      </c>
      <c r="AL3967" s="2">
        <v>14.5</v>
      </c>
      <c r="AM3967" s="2">
        <v>11</v>
      </c>
      <c r="AN3967" s="2">
        <v>17.7</v>
      </c>
      <c r="AQ3967" s="2">
        <v>22</v>
      </c>
      <c r="AR3967" s="2">
        <v>35.5</v>
      </c>
      <c r="AS3967" s="2">
        <v>20</v>
      </c>
      <c r="AT3967" s="2">
        <v>32.299999999999997</v>
      </c>
      <c r="AW3967" s="2">
        <v>20</v>
      </c>
      <c r="AX3967" s="2">
        <v>32.299999999999997</v>
      </c>
      <c r="AZ3967" s="2">
        <v>2</v>
      </c>
      <c r="CA3967" s="2">
        <v>62</v>
      </c>
      <c r="CB3967" s="2">
        <v>48</v>
      </c>
      <c r="CC3967" s="2">
        <v>77.400000000000006</v>
      </c>
      <c r="CD3967" s="2">
        <v>48</v>
      </c>
      <c r="CE3967" s="2">
        <v>77.400000000000006</v>
      </c>
      <c r="CF3967" s="2">
        <v>77.400000000000006</v>
      </c>
      <c r="CG3967" s="2">
        <v>3</v>
      </c>
      <c r="CH3967" s="2">
        <v>4.8</v>
      </c>
      <c r="CI3967" s="2">
        <v>11</v>
      </c>
      <c r="CJ3967" s="2">
        <v>17.7</v>
      </c>
      <c r="CM3967" s="2">
        <v>26</v>
      </c>
      <c r="CN3967" s="2">
        <v>41.9</v>
      </c>
      <c r="CO3967" s="2">
        <v>22</v>
      </c>
      <c r="CP3967" s="2">
        <v>35.5</v>
      </c>
      <c r="CS3967" s="2">
        <v>14</v>
      </c>
      <c r="CT3967" s="2">
        <v>22.6</v>
      </c>
      <c r="CV3967" s="2">
        <v>2</v>
      </c>
    </row>
    <row r="3968" spans="1:101" ht="12.75" customHeight="1" x14ac:dyDescent="0.2">
      <c r="A3968">
        <v>5</v>
      </c>
      <c r="B3968" s="2">
        <v>4226</v>
      </c>
      <c r="C3968" s="17">
        <v>2.91</v>
      </c>
      <c r="D3968" s="2">
        <v>2.44</v>
      </c>
      <c r="F3968" s="15">
        <v>2.625</v>
      </c>
      <c r="G3968" s="17">
        <v>32</v>
      </c>
      <c r="H3968" s="2">
        <v>26</v>
      </c>
      <c r="I3968" s="2">
        <v>81.3</v>
      </c>
      <c r="J3968" s="2">
        <v>26</v>
      </c>
      <c r="K3968" s="2">
        <v>81.3</v>
      </c>
      <c r="L3968" s="2">
        <v>81.3</v>
      </c>
      <c r="M3968" s="2">
        <v>2</v>
      </c>
      <c r="N3968" s="2">
        <v>6.3</v>
      </c>
      <c r="O3968" s="2">
        <v>4</v>
      </c>
      <c r="P3968" s="2">
        <v>12.5</v>
      </c>
      <c r="Q3968" s="2">
        <v>2</v>
      </c>
      <c r="R3968" s="2">
        <v>6.3</v>
      </c>
      <c r="S3968" s="2">
        <v>13</v>
      </c>
      <c r="T3968" s="2">
        <v>40.6</v>
      </c>
      <c r="U3968" s="2">
        <v>11</v>
      </c>
      <c r="V3968" s="2">
        <v>34.4</v>
      </c>
      <c r="Y3968" s="2">
        <v>6</v>
      </c>
      <c r="Z3968" s="2">
        <v>18.8</v>
      </c>
      <c r="AC3968" s="2">
        <v>1</v>
      </c>
      <c r="AE3968" s="2">
        <v>32</v>
      </c>
      <c r="AF3968" s="2">
        <v>17</v>
      </c>
      <c r="AG3968" s="2">
        <v>53.1</v>
      </c>
      <c r="AH3968" s="2">
        <v>17</v>
      </c>
      <c r="AI3968" s="2">
        <v>53.1</v>
      </c>
      <c r="AJ3968" s="2">
        <v>53.1</v>
      </c>
      <c r="AK3968" s="2">
        <v>3</v>
      </c>
      <c r="AL3968" s="2">
        <v>9.4</v>
      </c>
      <c r="AM3968" s="2">
        <v>12</v>
      </c>
      <c r="AN3968" s="2">
        <v>37.5</v>
      </c>
      <c r="AO3968" s="2">
        <v>1</v>
      </c>
      <c r="AP3968" s="2">
        <v>3.1</v>
      </c>
      <c r="AQ3968" s="2">
        <v>13</v>
      </c>
      <c r="AR3968" s="2">
        <v>40.6</v>
      </c>
      <c r="AS3968" s="2">
        <v>3</v>
      </c>
      <c r="AT3968" s="2">
        <v>9.4</v>
      </c>
      <c r="AW3968" s="2">
        <v>15</v>
      </c>
      <c r="AX3968" s="2">
        <v>46.9</v>
      </c>
      <c r="BA3968" s="2">
        <v>1</v>
      </c>
      <c r="CA3968" s="2">
        <v>31</v>
      </c>
      <c r="CB3968" s="2">
        <v>22</v>
      </c>
      <c r="CC3968" s="2">
        <v>68.8</v>
      </c>
      <c r="CD3968" s="2">
        <v>22</v>
      </c>
      <c r="CE3968" s="2">
        <v>68.8</v>
      </c>
      <c r="CF3968" s="2">
        <v>71</v>
      </c>
      <c r="CG3968" s="2">
        <v>2</v>
      </c>
      <c r="CH3968" s="2">
        <v>6.3</v>
      </c>
      <c r="CI3968" s="2">
        <v>7</v>
      </c>
      <c r="CJ3968" s="2">
        <v>21.9</v>
      </c>
      <c r="CK3968" s="2">
        <v>1</v>
      </c>
      <c r="CL3968" s="2">
        <v>3.1</v>
      </c>
      <c r="CM3968" s="2">
        <v>16</v>
      </c>
      <c r="CN3968" s="2">
        <v>50</v>
      </c>
      <c r="CO3968" s="2">
        <v>5</v>
      </c>
      <c r="CP3968" s="2">
        <v>15.6</v>
      </c>
      <c r="CQ3968" s="2">
        <v>1</v>
      </c>
      <c r="CR3968" s="2">
        <v>3.1</v>
      </c>
      <c r="CS3968" s="2">
        <v>10</v>
      </c>
      <c r="CT3968" s="2">
        <v>31.3</v>
      </c>
      <c r="CW3968" s="2">
        <v>1</v>
      </c>
    </row>
    <row r="3969" spans="1:101" ht="12.75" customHeight="1" x14ac:dyDescent="0.2">
      <c r="A3969">
        <v>5</v>
      </c>
      <c r="B3969" s="2">
        <v>4227</v>
      </c>
      <c r="C3969" s="17">
        <v>2.72</v>
      </c>
      <c r="D3969" s="2">
        <v>2.75</v>
      </c>
      <c r="F3969" s="15">
        <v>2.6150000000000002</v>
      </c>
      <c r="G3969" s="17">
        <v>75</v>
      </c>
      <c r="H3969" s="2">
        <v>48</v>
      </c>
      <c r="I3969" s="2">
        <v>63.2</v>
      </c>
      <c r="J3969" s="2">
        <v>48</v>
      </c>
      <c r="K3969" s="2">
        <v>63.2</v>
      </c>
      <c r="L3969" s="2">
        <v>64</v>
      </c>
      <c r="M3969" s="2">
        <v>6</v>
      </c>
      <c r="N3969" s="2">
        <v>7.9</v>
      </c>
      <c r="O3969" s="2">
        <v>21</v>
      </c>
      <c r="P3969" s="2">
        <v>27.6</v>
      </c>
      <c r="S3969" s="2">
        <v>33</v>
      </c>
      <c r="T3969" s="2">
        <v>43.4</v>
      </c>
      <c r="U3969" s="2">
        <v>15</v>
      </c>
      <c r="V3969" s="2">
        <v>19.7</v>
      </c>
      <c r="W3969" s="2">
        <v>1</v>
      </c>
      <c r="X3969" s="2">
        <v>1.3</v>
      </c>
      <c r="Y3969" s="2">
        <v>28</v>
      </c>
      <c r="Z3969" s="2">
        <v>36.799999999999997</v>
      </c>
      <c r="AB3969" s="2">
        <v>1</v>
      </c>
      <c r="AC3969" s="2">
        <v>1</v>
      </c>
      <c r="AE3969" s="2">
        <v>76</v>
      </c>
      <c r="AF3969" s="2">
        <v>51</v>
      </c>
      <c r="AG3969" s="2">
        <v>67.099999999999994</v>
      </c>
      <c r="AH3969" s="2">
        <v>51</v>
      </c>
      <c r="AI3969" s="2">
        <v>67.099999999999994</v>
      </c>
      <c r="AJ3969" s="2">
        <v>67.099999999999994</v>
      </c>
      <c r="AK3969" s="2">
        <v>12</v>
      </c>
      <c r="AL3969" s="2">
        <v>15.8</v>
      </c>
      <c r="AM3969" s="2">
        <v>13</v>
      </c>
      <c r="AN3969" s="2">
        <v>17.100000000000001</v>
      </c>
      <c r="AQ3969" s="2">
        <v>33</v>
      </c>
      <c r="AR3969" s="2">
        <v>43.4</v>
      </c>
      <c r="AS3969" s="2">
        <v>18</v>
      </c>
      <c r="AT3969" s="2">
        <v>23.7</v>
      </c>
      <c r="AW3969" s="2">
        <v>25</v>
      </c>
      <c r="AX3969" s="2">
        <v>32.9</v>
      </c>
      <c r="AZ3969" s="2">
        <v>1</v>
      </c>
      <c r="BA3969" s="2">
        <v>1</v>
      </c>
      <c r="CA3969" s="2">
        <v>76</v>
      </c>
      <c r="CB3969" s="2">
        <v>43</v>
      </c>
      <c r="CC3969" s="2">
        <v>56.6</v>
      </c>
      <c r="CD3969" s="2">
        <v>43</v>
      </c>
      <c r="CE3969" s="2">
        <v>56.6</v>
      </c>
      <c r="CF3969" s="2">
        <v>56.6</v>
      </c>
      <c r="CG3969" s="2">
        <v>11</v>
      </c>
      <c r="CH3969" s="2">
        <v>14.5</v>
      </c>
      <c r="CI3969" s="2">
        <v>22</v>
      </c>
      <c r="CJ3969" s="2">
        <v>28.9</v>
      </c>
      <c r="CM3969" s="2">
        <v>28</v>
      </c>
      <c r="CN3969" s="2">
        <v>36.799999999999997</v>
      </c>
      <c r="CO3969" s="2">
        <v>15</v>
      </c>
      <c r="CP3969" s="2">
        <v>19.7</v>
      </c>
      <c r="CS3969" s="2">
        <v>33</v>
      </c>
      <c r="CT3969" s="2">
        <v>43.4</v>
      </c>
      <c r="CV3969" s="2">
        <v>1</v>
      </c>
      <c r="CW3969" s="2">
        <v>1</v>
      </c>
    </row>
    <row r="3970" spans="1:101" ht="12.75" customHeight="1" x14ac:dyDescent="0.2">
      <c r="A3970">
        <v>5</v>
      </c>
      <c r="B3970" s="2">
        <v>4238</v>
      </c>
      <c r="C3970" s="17">
        <v>2.81</v>
      </c>
      <c r="D3970" s="2">
        <v>1.96</v>
      </c>
      <c r="F3970" s="15">
        <v>2.536</v>
      </c>
      <c r="G3970" s="17">
        <v>105</v>
      </c>
      <c r="H3970" s="2">
        <v>64</v>
      </c>
      <c r="I3970" s="2">
        <v>61</v>
      </c>
      <c r="J3970" s="2">
        <v>64</v>
      </c>
      <c r="K3970" s="2">
        <v>61</v>
      </c>
      <c r="L3970" s="2">
        <v>61</v>
      </c>
      <c r="M3970" s="2">
        <v>7</v>
      </c>
      <c r="N3970" s="2">
        <v>6.7</v>
      </c>
      <c r="O3970" s="2">
        <v>34</v>
      </c>
      <c r="P3970" s="2">
        <v>32.4</v>
      </c>
      <c r="S3970" s="2">
        <v>36</v>
      </c>
      <c r="T3970" s="2">
        <v>34.299999999999997</v>
      </c>
      <c r="U3970" s="2">
        <v>28</v>
      </c>
      <c r="V3970" s="2">
        <v>26.7</v>
      </c>
      <c r="Y3970" s="2">
        <v>41</v>
      </c>
      <c r="Z3970" s="2">
        <v>39</v>
      </c>
      <c r="AE3970" s="2">
        <v>104</v>
      </c>
      <c r="AF3970" s="2">
        <v>28</v>
      </c>
      <c r="AG3970" s="2">
        <v>26.7</v>
      </c>
      <c r="AH3970" s="2">
        <v>28</v>
      </c>
      <c r="AI3970" s="2">
        <v>26.7</v>
      </c>
      <c r="AJ3970" s="2">
        <v>26.9</v>
      </c>
      <c r="AK3970" s="2">
        <v>37</v>
      </c>
      <c r="AL3970" s="2">
        <v>35.200000000000003</v>
      </c>
      <c r="AM3970" s="2">
        <v>39</v>
      </c>
      <c r="AN3970" s="2">
        <v>37.1</v>
      </c>
      <c r="AQ3970" s="2">
        <v>21</v>
      </c>
      <c r="AR3970" s="2">
        <v>20</v>
      </c>
      <c r="AS3970" s="2">
        <v>7</v>
      </c>
      <c r="AT3970" s="2">
        <v>6.7</v>
      </c>
      <c r="AU3970" s="2">
        <v>1</v>
      </c>
      <c r="AV3970" s="2">
        <v>1</v>
      </c>
      <c r="AW3970" s="2">
        <v>77</v>
      </c>
      <c r="AX3970" s="2">
        <v>73.3</v>
      </c>
      <c r="CA3970" s="2">
        <v>105</v>
      </c>
      <c r="CB3970" s="2">
        <v>56</v>
      </c>
      <c r="CC3970" s="2">
        <v>53.3</v>
      </c>
      <c r="CD3970" s="2">
        <v>56</v>
      </c>
      <c r="CE3970" s="2">
        <v>53.3</v>
      </c>
      <c r="CF3970" s="2">
        <v>53.3</v>
      </c>
      <c r="CG3970" s="2">
        <v>13</v>
      </c>
      <c r="CH3970" s="2">
        <v>12.4</v>
      </c>
      <c r="CI3970" s="2">
        <v>36</v>
      </c>
      <c r="CJ3970" s="2">
        <v>34.299999999999997</v>
      </c>
      <c r="CM3970" s="2">
        <v>43</v>
      </c>
      <c r="CN3970" s="2">
        <v>41</v>
      </c>
      <c r="CO3970" s="2">
        <v>13</v>
      </c>
      <c r="CP3970" s="2">
        <v>12.4</v>
      </c>
      <c r="CS3970" s="2">
        <v>49</v>
      </c>
      <c r="CT3970" s="2">
        <v>46.7</v>
      </c>
    </row>
    <row r="3971" spans="1:101" ht="12.75" customHeight="1" x14ac:dyDescent="0.2">
      <c r="A3971">
        <v>5</v>
      </c>
      <c r="B3971" s="2">
        <v>4241</v>
      </c>
      <c r="C3971" s="17">
        <v>2.84</v>
      </c>
      <c r="D3971" s="2">
        <v>2.62</v>
      </c>
      <c r="F3971" s="15">
        <v>2.496</v>
      </c>
      <c r="G3971" s="17">
        <v>74</v>
      </c>
      <c r="H3971" s="2">
        <v>53</v>
      </c>
      <c r="I3971" s="2">
        <v>69.7</v>
      </c>
      <c r="J3971" s="2">
        <v>53</v>
      </c>
      <c r="K3971" s="2">
        <v>69.7</v>
      </c>
      <c r="L3971" s="2">
        <v>71.599999999999994</v>
      </c>
      <c r="M3971" s="2">
        <v>5</v>
      </c>
      <c r="N3971" s="2">
        <v>6.6</v>
      </c>
      <c r="O3971" s="2">
        <v>16</v>
      </c>
      <c r="P3971" s="2">
        <v>21.1</v>
      </c>
      <c r="Q3971" s="2">
        <v>4</v>
      </c>
      <c r="R3971" s="2">
        <v>5.3</v>
      </c>
      <c r="S3971" s="2">
        <v>17</v>
      </c>
      <c r="T3971" s="2">
        <v>22.4</v>
      </c>
      <c r="U3971" s="2">
        <v>32</v>
      </c>
      <c r="V3971" s="2">
        <v>42.1</v>
      </c>
      <c r="W3971" s="2">
        <v>2</v>
      </c>
      <c r="X3971" s="2">
        <v>2.6</v>
      </c>
      <c r="Y3971" s="2">
        <v>23</v>
      </c>
      <c r="Z3971" s="2">
        <v>30.3</v>
      </c>
      <c r="AB3971" s="2">
        <v>1</v>
      </c>
      <c r="AE3971" s="2">
        <v>74</v>
      </c>
      <c r="AF3971" s="2">
        <v>53</v>
      </c>
      <c r="AG3971" s="2">
        <v>69.7</v>
      </c>
      <c r="AH3971" s="2">
        <v>53</v>
      </c>
      <c r="AI3971" s="2">
        <v>69.7</v>
      </c>
      <c r="AJ3971" s="2">
        <v>71.599999999999994</v>
      </c>
      <c r="AK3971" s="2">
        <v>10</v>
      </c>
      <c r="AL3971" s="2">
        <v>13.2</v>
      </c>
      <c r="AM3971" s="2">
        <v>11</v>
      </c>
      <c r="AN3971" s="2">
        <v>14.5</v>
      </c>
      <c r="AO3971" s="2">
        <v>2</v>
      </c>
      <c r="AP3971" s="2">
        <v>2.6</v>
      </c>
      <c r="AQ3971" s="2">
        <v>37</v>
      </c>
      <c r="AR3971" s="2">
        <v>48.7</v>
      </c>
      <c r="AS3971" s="2">
        <v>14</v>
      </c>
      <c r="AT3971" s="2">
        <v>18.399999999999999</v>
      </c>
      <c r="AU3971" s="2">
        <v>2</v>
      </c>
      <c r="AV3971" s="2">
        <v>2.6</v>
      </c>
      <c r="AW3971" s="2">
        <v>23</v>
      </c>
      <c r="AX3971" s="2">
        <v>30.3</v>
      </c>
      <c r="AZ3971" s="2">
        <v>1</v>
      </c>
      <c r="CA3971" s="2">
        <v>74</v>
      </c>
      <c r="CB3971" s="2">
        <v>52</v>
      </c>
      <c r="CC3971" s="2">
        <v>67.5</v>
      </c>
      <c r="CD3971" s="2">
        <v>52</v>
      </c>
      <c r="CE3971" s="2">
        <v>67.5</v>
      </c>
      <c r="CF3971" s="2">
        <v>70.3</v>
      </c>
      <c r="CG3971" s="2">
        <v>8</v>
      </c>
      <c r="CH3971" s="2">
        <v>10.4</v>
      </c>
      <c r="CI3971" s="2">
        <v>14</v>
      </c>
      <c r="CJ3971" s="2">
        <v>18.2</v>
      </c>
      <c r="CK3971" s="2">
        <v>4</v>
      </c>
      <c r="CL3971" s="2">
        <v>5.2</v>
      </c>
      <c r="CM3971" s="2">
        <v>36</v>
      </c>
      <c r="CN3971" s="2">
        <v>46.8</v>
      </c>
      <c r="CO3971" s="2">
        <v>12</v>
      </c>
      <c r="CP3971" s="2">
        <v>15.6</v>
      </c>
      <c r="CQ3971" s="2">
        <v>3</v>
      </c>
      <c r="CR3971" s="2">
        <v>3.9</v>
      </c>
      <c r="CS3971" s="2">
        <v>25</v>
      </c>
      <c r="CT3971" s="2">
        <v>32.5</v>
      </c>
    </row>
    <row r="3972" spans="1:101" ht="12.75" customHeight="1" x14ac:dyDescent="0.2">
      <c r="A3972">
        <v>5</v>
      </c>
      <c r="B3972" s="2">
        <v>4246</v>
      </c>
      <c r="G3972" s="17">
        <v>1</v>
      </c>
      <c r="AE3972" s="2">
        <v>1</v>
      </c>
      <c r="CA3972" s="2">
        <v>1</v>
      </c>
    </row>
    <row r="3973" spans="1:101" ht="12.75" customHeight="1" x14ac:dyDescent="0.2">
      <c r="A3973">
        <v>5</v>
      </c>
      <c r="B3973" s="2">
        <v>4248</v>
      </c>
      <c r="C3973" s="17">
        <v>2.74</v>
      </c>
      <c r="D3973" s="2">
        <v>1.97</v>
      </c>
      <c r="F3973" s="15">
        <v>2.2829999999999999</v>
      </c>
      <c r="G3973" s="17">
        <v>35</v>
      </c>
      <c r="H3973" s="2">
        <v>21</v>
      </c>
      <c r="I3973" s="2">
        <v>60</v>
      </c>
      <c r="J3973" s="2">
        <v>21</v>
      </c>
      <c r="K3973" s="2">
        <v>60</v>
      </c>
      <c r="L3973" s="2">
        <v>60</v>
      </c>
      <c r="M3973" s="2">
        <v>6</v>
      </c>
      <c r="N3973" s="2">
        <v>17.100000000000001</v>
      </c>
      <c r="O3973" s="2">
        <v>8</v>
      </c>
      <c r="P3973" s="2">
        <v>22.9</v>
      </c>
      <c r="S3973" s="2">
        <v>10</v>
      </c>
      <c r="T3973" s="2">
        <v>28.6</v>
      </c>
      <c r="U3973" s="2">
        <v>11</v>
      </c>
      <c r="V3973" s="2">
        <v>31.4</v>
      </c>
      <c r="Y3973" s="2">
        <v>14</v>
      </c>
      <c r="Z3973" s="2">
        <v>40</v>
      </c>
      <c r="AB3973" s="2">
        <v>3</v>
      </c>
      <c r="AE3973" s="2">
        <v>35</v>
      </c>
      <c r="AF3973" s="2">
        <v>13</v>
      </c>
      <c r="AG3973" s="2">
        <v>37.1</v>
      </c>
      <c r="AH3973" s="2">
        <v>13</v>
      </c>
      <c r="AI3973" s="2">
        <v>37.1</v>
      </c>
      <c r="AJ3973" s="2">
        <v>37.1</v>
      </c>
      <c r="AK3973" s="2">
        <v>18</v>
      </c>
      <c r="AL3973" s="2">
        <v>51.4</v>
      </c>
      <c r="AM3973" s="2">
        <v>4</v>
      </c>
      <c r="AN3973" s="2">
        <v>11.4</v>
      </c>
      <c r="AQ3973" s="2">
        <v>9</v>
      </c>
      <c r="AR3973" s="2">
        <v>25.7</v>
      </c>
      <c r="AS3973" s="2">
        <v>4</v>
      </c>
      <c r="AT3973" s="2">
        <v>11.4</v>
      </c>
      <c r="AW3973" s="2">
        <v>22</v>
      </c>
      <c r="AX3973" s="2">
        <v>62.9</v>
      </c>
      <c r="AZ3973" s="2">
        <v>3</v>
      </c>
      <c r="CA3973" s="2">
        <v>35</v>
      </c>
      <c r="CB3973" s="2">
        <v>17</v>
      </c>
      <c r="CC3973" s="2">
        <v>48.6</v>
      </c>
      <c r="CD3973" s="2">
        <v>17</v>
      </c>
      <c r="CE3973" s="2">
        <v>48.6</v>
      </c>
      <c r="CF3973" s="2">
        <v>48.6</v>
      </c>
      <c r="CG3973" s="2">
        <v>11</v>
      </c>
      <c r="CH3973" s="2">
        <v>31.4</v>
      </c>
      <c r="CI3973" s="2">
        <v>7</v>
      </c>
      <c r="CJ3973" s="2">
        <v>20</v>
      </c>
      <c r="CM3973" s="2">
        <v>13</v>
      </c>
      <c r="CN3973" s="2">
        <v>37.1</v>
      </c>
      <c r="CO3973" s="2">
        <v>4</v>
      </c>
      <c r="CP3973" s="2">
        <v>11.4</v>
      </c>
      <c r="CS3973" s="2">
        <v>18</v>
      </c>
      <c r="CT3973" s="2">
        <v>51.4</v>
      </c>
      <c r="CV3973" s="2">
        <v>3</v>
      </c>
    </row>
    <row r="3974" spans="1:101" ht="12.75" customHeight="1" x14ac:dyDescent="0.2">
      <c r="A3974">
        <v>5</v>
      </c>
      <c r="B3974" s="2">
        <v>4250</v>
      </c>
      <c r="C3974" s="17">
        <v>3.02</v>
      </c>
      <c r="D3974" s="2">
        <v>2.38</v>
      </c>
      <c r="F3974" s="15">
        <v>2.4090000000000003</v>
      </c>
      <c r="G3974" s="17">
        <v>56</v>
      </c>
      <c r="H3974" s="2">
        <v>44</v>
      </c>
      <c r="I3974" s="2">
        <v>78.599999999999994</v>
      </c>
      <c r="J3974" s="2">
        <v>44</v>
      </c>
      <c r="K3974" s="2">
        <v>78.599999999999994</v>
      </c>
      <c r="L3974" s="2">
        <v>78.599999999999994</v>
      </c>
      <c r="M3974" s="2">
        <v>2</v>
      </c>
      <c r="N3974" s="2">
        <v>3.6</v>
      </c>
      <c r="O3974" s="2">
        <v>10</v>
      </c>
      <c r="P3974" s="2">
        <v>17.899999999999999</v>
      </c>
      <c r="Q3974" s="2">
        <v>3</v>
      </c>
      <c r="R3974" s="2">
        <v>5.4</v>
      </c>
      <c r="S3974" s="2">
        <v>17</v>
      </c>
      <c r="T3974" s="2">
        <v>30.4</v>
      </c>
      <c r="U3974" s="2">
        <v>24</v>
      </c>
      <c r="V3974" s="2">
        <v>42.9</v>
      </c>
      <c r="Y3974" s="2">
        <v>12</v>
      </c>
      <c r="Z3974" s="2">
        <v>21.4</v>
      </c>
      <c r="AC3974" s="2">
        <v>3</v>
      </c>
      <c r="AE3974" s="2">
        <v>56</v>
      </c>
      <c r="AF3974" s="2">
        <v>30</v>
      </c>
      <c r="AG3974" s="2">
        <v>53.6</v>
      </c>
      <c r="AH3974" s="2">
        <v>30</v>
      </c>
      <c r="AI3974" s="2">
        <v>53.6</v>
      </c>
      <c r="AJ3974" s="2">
        <v>53.6</v>
      </c>
      <c r="AK3974" s="2">
        <v>14</v>
      </c>
      <c r="AL3974" s="2">
        <v>25</v>
      </c>
      <c r="AM3974" s="2">
        <v>12</v>
      </c>
      <c r="AN3974" s="2">
        <v>21.4</v>
      </c>
      <c r="AO3974" s="2">
        <v>1</v>
      </c>
      <c r="AP3974" s="2">
        <v>1.8</v>
      </c>
      <c r="AQ3974" s="2">
        <v>21</v>
      </c>
      <c r="AR3974" s="2">
        <v>37.5</v>
      </c>
      <c r="AS3974" s="2">
        <v>8</v>
      </c>
      <c r="AT3974" s="2">
        <v>14.3</v>
      </c>
      <c r="AW3974" s="2">
        <v>26</v>
      </c>
      <c r="AX3974" s="2">
        <v>46.4</v>
      </c>
      <c r="BA3974" s="2">
        <v>3</v>
      </c>
      <c r="CA3974" s="2">
        <v>56</v>
      </c>
      <c r="CB3974" s="2">
        <v>33</v>
      </c>
      <c r="CC3974" s="2">
        <v>58.9</v>
      </c>
      <c r="CD3974" s="2">
        <v>33</v>
      </c>
      <c r="CE3974" s="2">
        <v>58.9</v>
      </c>
      <c r="CF3974" s="2">
        <v>58.9</v>
      </c>
      <c r="CG3974" s="2">
        <v>8</v>
      </c>
      <c r="CH3974" s="2">
        <v>14.3</v>
      </c>
      <c r="CI3974" s="2">
        <v>15</v>
      </c>
      <c r="CJ3974" s="2">
        <v>26.8</v>
      </c>
      <c r="CK3974" s="2">
        <v>2</v>
      </c>
      <c r="CL3974" s="2">
        <v>3.6</v>
      </c>
      <c r="CM3974" s="2">
        <v>27</v>
      </c>
      <c r="CN3974" s="2">
        <v>48.2</v>
      </c>
      <c r="CO3974" s="2">
        <v>4</v>
      </c>
      <c r="CP3974" s="2">
        <v>7.1</v>
      </c>
      <c r="CS3974" s="2">
        <v>23</v>
      </c>
      <c r="CT3974" s="2">
        <v>41.1</v>
      </c>
      <c r="CW3974" s="2">
        <v>3</v>
      </c>
    </row>
    <row r="3975" spans="1:101" ht="12.75" customHeight="1" x14ac:dyDescent="0.2">
      <c r="A3975">
        <v>5</v>
      </c>
      <c r="B3975" s="2">
        <v>4255</v>
      </c>
      <c r="C3975" s="17">
        <v>2.8</v>
      </c>
      <c r="D3975" s="2">
        <v>2.67</v>
      </c>
      <c r="F3975" s="15">
        <v>2.6660000000000004</v>
      </c>
      <c r="G3975" s="17">
        <v>53</v>
      </c>
      <c r="H3975" s="2">
        <v>34</v>
      </c>
      <c r="I3975" s="2">
        <v>63</v>
      </c>
      <c r="J3975" s="2">
        <v>34</v>
      </c>
      <c r="K3975" s="2">
        <v>63</v>
      </c>
      <c r="L3975" s="2">
        <v>64.2</v>
      </c>
      <c r="M3975" s="2">
        <v>5</v>
      </c>
      <c r="N3975" s="2">
        <v>9.3000000000000007</v>
      </c>
      <c r="O3975" s="2">
        <v>14</v>
      </c>
      <c r="P3975" s="2">
        <v>25.9</v>
      </c>
      <c r="S3975" s="2">
        <v>18</v>
      </c>
      <c r="T3975" s="2">
        <v>33.299999999999997</v>
      </c>
      <c r="U3975" s="2">
        <v>16</v>
      </c>
      <c r="V3975" s="2">
        <v>29.6</v>
      </c>
      <c r="W3975" s="2">
        <v>1</v>
      </c>
      <c r="X3975" s="2">
        <v>1.9</v>
      </c>
      <c r="Y3975" s="2">
        <v>20</v>
      </c>
      <c r="Z3975" s="2">
        <v>37</v>
      </c>
      <c r="AE3975" s="2">
        <v>53</v>
      </c>
      <c r="AF3975" s="2">
        <v>34</v>
      </c>
      <c r="AG3975" s="2">
        <v>63</v>
      </c>
      <c r="AH3975" s="2">
        <v>34</v>
      </c>
      <c r="AI3975" s="2">
        <v>63</v>
      </c>
      <c r="AJ3975" s="2">
        <v>64.2</v>
      </c>
      <c r="AK3975" s="2">
        <v>6</v>
      </c>
      <c r="AL3975" s="2">
        <v>11.1</v>
      </c>
      <c r="AM3975" s="2">
        <v>13</v>
      </c>
      <c r="AN3975" s="2">
        <v>24.1</v>
      </c>
      <c r="AO3975" s="2">
        <v>1</v>
      </c>
      <c r="AP3975" s="2">
        <v>1.9</v>
      </c>
      <c r="AQ3975" s="2">
        <v>20</v>
      </c>
      <c r="AR3975" s="2">
        <v>37</v>
      </c>
      <c r="AS3975" s="2">
        <v>13</v>
      </c>
      <c r="AT3975" s="2">
        <v>24.1</v>
      </c>
      <c r="AU3975" s="2">
        <v>1</v>
      </c>
      <c r="AV3975" s="2">
        <v>1.9</v>
      </c>
      <c r="AW3975" s="2">
        <v>20</v>
      </c>
      <c r="AX3975" s="2">
        <v>37</v>
      </c>
      <c r="CA3975" s="2">
        <v>53</v>
      </c>
      <c r="CB3975" s="2">
        <v>31</v>
      </c>
      <c r="CC3975" s="2">
        <v>57.4</v>
      </c>
      <c r="CD3975" s="2">
        <v>31</v>
      </c>
      <c r="CE3975" s="2">
        <v>57.4</v>
      </c>
      <c r="CF3975" s="2">
        <v>58.5</v>
      </c>
      <c r="CG3975" s="2">
        <v>8</v>
      </c>
      <c r="CH3975" s="2">
        <v>14.8</v>
      </c>
      <c r="CI3975" s="2">
        <v>14</v>
      </c>
      <c r="CJ3975" s="2">
        <v>25.9</v>
      </c>
      <c r="CM3975" s="2">
        <v>16</v>
      </c>
      <c r="CN3975" s="2">
        <v>29.6</v>
      </c>
      <c r="CO3975" s="2">
        <v>15</v>
      </c>
      <c r="CP3975" s="2">
        <v>27.8</v>
      </c>
      <c r="CQ3975" s="2">
        <v>1</v>
      </c>
      <c r="CR3975" s="2">
        <v>1.9</v>
      </c>
      <c r="CS3975" s="2">
        <v>23</v>
      </c>
      <c r="CT3975" s="2">
        <v>42.6</v>
      </c>
    </row>
    <row r="3976" spans="1:101" ht="12.75" customHeight="1" x14ac:dyDescent="0.2">
      <c r="A3976">
        <v>5</v>
      </c>
      <c r="B3976" s="2">
        <v>4256</v>
      </c>
      <c r="C3976" s="17">
        <v>3.66</v>
      </c>
      <c r="D3976" s="2">
        <v>3.5</v>
      </c>
      <c r="F3976" s="15">
        <v>3.645</v>
      </c>
      <c r="G3976" s="17">
        <v>128</v>
      </c>
      <c r="H3976" s="2">
        <v>119</v>
      </c>
      <c r="I3976" s="2">
        <v>93</v>
      </c>
      <c r="J3976" s="2">
        <v>119</v>
      </c>
      <c r="K3976" s="2">
        <v>93</v>
      </c>
      <c r="L3976" s="2">
        <v>93</v>
      </c>
      <c r="M3976" s="2">
        <v>2</v>
      </c>
      <c r="N3976" s="2">
        <v>1.6</v>
      </c>
      <c r="O3976" s="2">
        <v>7</v>
      </c>
      <c r="P3976" s="2">
        <v>5.5</v>
      </c>
      <c r="S3976" s="2">
        <v>23</v>
      </c>
      <c r="T3976" s="2">
        <v>18</v>
      </c>
      <c r="U3976" s="2">
        <v>96</v>
      </c>
      <c r="V3976" s="2">
        <v>75</v>
      </c>
      <c r="Y3976" s="2">
        <v>9</v>
      </c>
      <c r="Z3976" s="2">
        <v>7</v>
      </c>
      <c r="AB3976" s="2">
        <v>4</v>
      </c>
      <c r="AE3976" s="2">
        <v>128</v>
      </c>
      <c r="AF3976" s="2">
        <v>116</v>
      </c>
      <c r="AG3976" s="2">
        <v>90.6</v>
      </c>
      <c r="AH3976" s="2">
        <v>116</v>
      </c>
      <c r="AI3976" s="2">
        <v>90.6</v>
      </c>
      <c r="AJ3976" s="2">
        <v>90.6</v>
      </c>
      <c r="AK3976" s="2">
        <v>4</v>
      </c>
      <c r="AL3976" s="2">
        <v>3.1</v>
      </c>
      <c r="AM3976" s="2">
        <v>8</v>
      </c>
      <c r="AN3976" s="2">
        <v>6.3</v>
      </c>
      <c r="AQ3976" s="2">
        <v>36</v>
      </c>
      <c r="AR3976" s="2">
        <v>28.1</v>
      </c>
      <c r="AS3976" s="2">
        <v>80</v>
      </c>
      <c r="AT3976" s="2">
        <v>62.5</v>
      </c>
      <c r="AW3976" s="2">
        <v>12</v>
      </c>
      <c r="AX3976" s="2">
        <v>9.4</v>
      </c>
      <c r="AZ3976" s="2">
        <v>4</v>
      </c>
      <c r="CA3976" s="2">
        <v>127</v>
      </c>
      <c r="CB3976" s="2">
        <v>117</v>
      </c>
      <c r="CC3976" s="2">
        <v>92.1</v>
      </c>
      <c r="CD3976" s="2">
        <v>117</v>
      </c>
      <c r="CE3976" s="2">
        <v>92.1</v>
      </c>
      <c r="CF3976" s="2">
        <v>92.1</v>
      </c>
      <c r="CG3976" s="2">
        <v>3</v>
      </c>
      <c r="CH3976" s="2">
        <v>2.4</v>
      </c>
      <c r="CI3976" s="2">
        <v>7</v>
      </c>
      <c r="CJ3976" s="2">
        <v>5.5</v>
      </c>
      <c r="CM3976" s="2">
        <v>22</v>
      </c>
      <c r="CN3976" s="2">
        <v>17.3</v>
      </c>
      <c r="CO3976" s="2">
        <v>95</v>
      </c>
      <c r="CP3976" s="2">
        <v>74.8</v>
      </c>
      <c r="CS3976" s="2">
        <v>10</v>
      </c>
      <c r="CT3976" s="2">
        <v>7.9</v>
      </c>
      <c r="CV3976" s="2">
        <v>5</v>
      </c>
    </row>
    <row r="3977" spans="1:101" ht="12.75" customHeight="1" x14ac:dyDescent="0.2">
      <c r="A3977">
        <v>5</v>
      </c>
      <c r="B3977" s="2">
        <v>4263</v>
      </c>
      <c r="G3977" s="17">
        <v>4</v>
      </c>
      <c r="AE3977" s="2">
        <v>4</v>
      </c>
      <c r="CA3977" s="2">
        <v>4</v>
      </c>
    </row>
    <row r="3978" spans="1:101" ht="12.75" customHeight="1" x14ac:dyDescent="0.2">
      <c r="A3978">
        <v>5</v>
      </c>
      <c r="B3978" s="2">
        <v>4264</v>
      </c>
      <c r="C3978" s="17">
        <v>2.9</v>
      </c>
      <c r="D3978" s="2">
        <v>2.39</v>
      </c>
      <c r="F3978" s="15">
        <v>2.9580000000000002</v>
      </c>
      <c r="G3978" s="17">
        <v>48</v>
      </c>
      <c r="H3978" s="2">
        <v>36</v>
      </c>
      <c r="I3978" s="2">
        <v>73.5</v>
      </c>
      <c r="J3978" s="2">
        <v>36</v>
      </c>
      <c r="K3978" s="2">
        <v>73.5</v>
      </c>
      <c r="L3978" s="2">
        <v>75</v>
      </c>
      <c r="O3978" s="2">
        <v>12</v>
      </c>
      <c r="P3978" s="2">
        <v>24.5</v>
      </c>
      <c r="S3978" s="2">
        <v>26</v>
      </c>
      <c r="T3978" s="2">
        <v>53.1</v>
      </c>
      <c r="U3978" s="2">
        <v>10</v>
      </c>
      <c r="V3978" s="2">
        <v>20.399999999999999</v>
      </c>
      <c r="W3978" s="2">
        <v>1</v>
      </c>
      <c r="X3978" s="2">
        <v>2</v>
      </c>
      <c r="Y3978" s="2">
        <v>13</v>
      </c>
      <c r="Z3978" s="2">
        <v>26.5</v>
      </c>
      <c r="AE3978" s="2">
        <v>48</v>
      </c>
      <c r="AF3978" s="2">
        <v>24</v>
      </c>
      <c r="AG3978" s="2">
        <v>49</v>
      </c>
      <c r="AH3978" s="2">
        <v>24</v>
      </c>
      <c r="AI3978" s="2">
        <v>49</v>
      </c>
      <c r="AJ3978" s="2">
        <v>50</v>
      </c>
      <c r="AK3978" s="2">
        <v>9</v>
      </c>
      <c r="AL3978" s="2">
        <v>18.399999999999999</v>
      </c>
      <c r="AM3978" s="2">
        <v>15</v>
      </c>
      <c r="AN3978" s="2">
        <v>30.6</v>
      </c>
      <c r="AQ3978" s="2">
        <v>18</v>
      </c>
      <c r="AR3978" s="2">
        <v>36.700000000000003</v>
      </c>
      <c r="AS3978" s="2">
        <v>6</v>
      </c>
      <c r="AT3978" s="2">
        <v>12.2</v>
      </c>
      <c r="AU3978" s="2">
        <v>1</v>
      </c>
      <c r="AV3978" s="2">
        <v>2</v>
      </c>
      <c r="AW3978" s="2">
        <v>25</v>
      </c>
      <c r="AX3978" s="2">
        <v>51</v>
      </c>
      <c r="CA3978" s="2">
        <v>47</v>
      </c>
      <c r="CB3978" s="2">
        <v>35</v>
      </c>
      <c r="CC3978" s="2">
        <v>71.400000000000006</v>
      </c>
      <c r="CD3978" s="2">
        <v>35</v>
      </c>
      <c r="CE3978" s="2">
        <v>71.400000000000006</v>
      </c>
      <c r="CF3978" s="2">
        <v>74.5</v>
      </c>
      <c r="CG3978" s="2">
        <v>2</v>
      </c>
      <c r="CH3978" s="2">
        <v>4.0999999999999996</v>
      </c>
      <c r="CI3978" s="2">
        <v>10</v>
      </c>
      <c r="CJ3978" s="2">
        <v>20.399999999999999</v>
      </c>
      <c r="CM3978" s="2">
        <v>17</v>
      </c>
      <c r="CN3978" s="2">
        <v>34.700000000000003</v>
      </c>
      <c r="CO3978" s="2">
        <v>18</v>
      </c>
      <c r="CP3978" s="2">
        <v>36.700000000000003</v>
      </c>
      <c r="CQ3978" s="2">
        <v>2</v>
      </c>
      <c r="CR3978" s="2">
        <v>4.0999999999999996</v>
      </c>
      <c r="CS3978" s="2">
        <v>14</v>
      </c>
      <c r="CT3978" s="2">
        <v>28.6</v>
      </c>
    </row>
    <row r="3979" spans="1:101" ht="12.75" customHeight="1" x14ac:dyDescent="0.2">
      <c r="A3979">
        <v>5</v>
      </c>
      <c r="B3979" s="2">
        <v>4271</v>
      </c>
      <c r="C3979" s="17">
        <v>2.81</v>
      </c>
      <c r="D3979" s="2">
        <v>2.76</v>
      </c>
      <c r="F3979" s="15">
        <v>2.9780000000000002</v>
      </c>
      <c r="G3979" s="17">
        <v>79</v>
      </c>
      <c r="H3979" s="2">
        <v>49</v>
      </c>
      <c r="I3979" s="2">
        <v>62</v>
      </c>
      <c r="J3979" s="2">
        <v>49</v>
      </c>
      <c r="K3979" s="2">
        <v>62</v>
      </c>
      <c r="L3979" s="2">
        <v>62</v>
      </c>
      <c r="M3979" s="2">
        <v>6</v>
      </c>
      <c r="N3979" s="2">
        <v>7.6</v>
      </c>
      <c r="O3979" s="2">
        <v>24</v>
      </c>
      <c r="P3979" s="2">
        <v>30.4</v>
      </c>
      <c r="Q3979" s="2">
        <v>1</v>
      </c>
      <c r="R3979" s="2">
        <v>1.3</v>
      </c>
      <c r="S3979" s="2">
        <v>24</v>
      </c>
      <c r="T3979" s="2">
        <v>30.4</v>
      </c>
      <c r="U3979" s="2">
        <v>24</v>
      </c>
      <c r="V3979" s="2">
        <v>30.4</v>
      </c>
      <c r="Y3979" s="2">
        <v>30</v>
      </c>
      <c r="Z3979" s="2">
        <v>38</v>
      </c>
      <c r="AA3979" s="2">
        <v>1</v>
      </c>
      <c r="AE3979" s="2">
        <v>79</v>
      </c>
      <c r="AF3979" s="2">
        <v>49</v>
      </c>
      <c r="AG3979" s="2">
        <v>62</v>
      </c>
      <c r="AH3979" s="2">
        <v>49</v>
      </c>
      <c r="AI3979" s="2">
        <v>62</v>
      </c>
      <c r="AJ3979" s="2">
        <v>62</v>
      </c>
      <c r="AK3979" s="2">
        <v>10</v>
      </c>
      <c r="AL3979" s="2">
        <v>12.7</v>
      </c>
      <c r="AM3979" s="2">
        <v>20</v>
      </c>
      <c r="AN3979" s="2">
        <v>25.3</v>
      </c>
      <c r="AO3979" s="2">
        <v>1</v>
      </c>
      <c r="AP3979" s="2">
        <v>1.3</v>
      </c>
      <c r="AQ3979" s="2">
        <v>24</v>
      </c>
      <c r="AR3979" s="2">
        <v>30.4</v>
      </c>
      <c r="AS3979" s="2">
        <v>24</v>
      </c>
      <c r="AT3979" s="2">
        <v>30.4</v>
      </c>
      <c r="AW3979" s="2">
        <v>30</v>
      </c>
      <c r="AX3979" s="2">
        <v>38</v>
      </c>
      <c r="AY3979" s="2">
        <v>1</v>
      </c>
      <c r="CA3979" s="2">
        <v>80</v>
      </c>
      <c r="CB3979" s="2">
        <v>57</v>
      </c>
      <c r="CC3979" s="2">
        <v>71.3</v>
      </c>
      <c r="CD3979" s="2">
        <v>57</v>
      </c>
      <c r="CE3979" s="2">
        <v>71.3</v>
      </c>
      <c r="CF3979" s="2">
        <v>71.3</v>
      </c>
      <c r="CG3979" s="2">
        <v>4</v>
      </c>
      <c r="CH3979" s="2">
        <v>5</v>
      </c>
      <c r="CI3979" s="2">
        <v>19</v>
      </c>
      <c r="CJ3979" s="2">
        <v>23.8</v>
      </c>
      <c r="CM3979" s="2">
        <v>32</v>
      </c>
      <c r="CN3979" s="2">
        <v>40</v>
      </c>
      <c r="CO3979" s="2">
        <v>25</v>
      </c>
      <c r="CP3979" s="2">
        <v>31.3</v>
      </c>
      <c r="CS3979" s="2">
        <v>23</v>
      </c>
      <c r="CT3979" s="2">
        <v>28.8</v>
      </c>
    </row>
    <row r="3980" spans="1:101" ht="12.75" customHeight="1" x14ac:dyDescent="0.2">
      <c r="A3980">
        <v>5</v>
      </c>
      <c r="B3980" s="2">
        <v>4277</v>
      </c>
    </row>
    <row r="3981" spans="1:101" ht="12.75" customHeight="1" x14ac:dyDescent="0.2">
      <c r="A3981">
        <v>5</v>
      </c>
      <c r="B3981" s="2">
        <v>4278</v>
      </c>
      <c r="C3981" s="17">
        <v>2.11</v>
      </c>
      <c r="D3981" s="2">
        <v>1.63</v>
      </c>
      <c r="F3981" s="15">
        <v>1.893</v>
      </c>
      <c r="G3981" s="17">
        <v>19</v>
      </c>
      <c r="H3981" s="2">
        <v>4</v>
      </c>
      <c r="I3981" s="2">
        <v>21.1</v>
      </c>
      <c r="J3981" s="2">
        <v>4</v>
      </c>
      <c r="K3981" s="2">
        <v>21.1</v>
      </c>
      <c r="L3981" s="2">
        <v>21.1</v>
      </c>
      <c r="M3981" s="2">
        <v>3</v>
      </c>
      <c r="N3981" s="2">
        <v>15.8</v>
      </c>
      <c r="O3981" s="2">
        <v>12</v>
      </c>
      <c r="P3981" s="2">
        <v>63.2</v>
      </c>
      <c r="S3981" s="2">
        <v>3</v>
      </c>
      <c r="T3981" s="2">
        <v>15.8</v>
      </c>
      <c r="U3981" s="2">
        <v>1</v>
      </c>
      <c r="V3981" s="2">
        <v>5.3</v>
      </c>
      <c r="Y3981" s="2">
        <v>15</v>
      </c>
      <c r="Z3981" s="2">
        <v>78.900000000000006</v>
      </c>
      <c r="AC3981" s="2">
        <v>1</v>
      </c>
      <c r="AE3981" s="2">
        <v>19</v>
      </c>
      <c r="AF3981" s="2">
        <v>4</v>
      </c>
      <c r="AG3981" s="2">
        <v>21.1</v>
      </c>
      <c r="AH3981" s="2">
        <v>4</v>
      </c>
      <c r="AI3981" s="2">
        <v>21.1</v>
      </c>
      <c r="AJ3981" s="2">
        <v>21.1</v>
      </c>
      <c r="AK3981" s="2">
        <v>11</v>
      </c>
      <c r="AL3981" s="2">
        <v>57.9</v>
      </c>
      <c r="AM3981" s="2">
        <v>4</v>
      </c>
      <c r="AN3981" s="2">
        <v>21.1</v>
      </c>
      <c r="AQ3981" s="2">
        <v>4</v>
      </c>
      <c r="AR3981" s="2">
        <v>21.1</v>
      </c>
      <c r="AW3981" s="2">
        <v>15</v>
      </c>
      <c r="AX3981" s="2">
        <v>78.900000000000006</v>
      </c>
      <c r="BA3981" s="2">
        <v>1</v>
      </c>
      <c r="CA3981" s="2">
        <v>19</v>
      </c>
      <c r="CB3981" s="2">
        <v>5</v>
      </c>
      <c r="CC3981" s="2">
        <v>26.3</v>
      </c>
      <c r="CD3981" s="2">
        <v>5</v>
      </c>
      <c r="CE3981" s="2">
        <v>26.3</v>
      </c>
      <c r="CF3981" s="2">
        <v>26.3</v>
      </c>
      <c r="CG3981" s="2">
        <v>7</v>
      </c>
      <c r="CH3981" s="2">
        <v>36.799999999999997</v>
      </c>
      <c r="CI3981" s="2">
        <v>7</v>
      </c>
      <c r="CJ3981" s="2">
        <v>36.799999999999997</v>
      </c>
      <c r="CM3981" s="2">
        <v>5</v>
      </c>
      <c r="CN3981" s="2">
        <v>26.3</v>
      </c>
      <c r="CS3981" s="2">
        <v>14</v>
      </c>
      <c r="CT3981" s="2">
        <v>73.7</v>
      </c>
      <c r="CW3981" s="2">
        <v>1</v>
      </c>
    </row>
    <row r="3982" spans="1:101" ht="12.75" customHeight="1" x14ac:dyDescent="0.2">
      <c r="A3982">
        <v>5</v>
      </c>
      <c r="B3982" s="2">
        <v>4281</v>
      </c>
      <c r="G3982" s="17">
        <v>4</v>
      </c>
      <c r="AE3982" s="2">
        <v>4</v>
      </c>
      <c r="CA3982" s="2">
        <v>4</v>
      </c>
    </row>
    <row r="3983" spans="1:101" ht="12.75" customHeight="1" x14ac:dyDescent="0.2">
      <c r="A3983">
        <v>5</v>
      </c>
      <c r="B3983" s="2">
        <v>4286</v>
      </c>
    </row>
    <row r="3984" spans="1:101" ht="12.75" customHeight="1" x14ac:dyDescent="0.2">
      <c r="A3984">
        <v>5</v>
      </c>
      <c r="B3984" s="2">
        <v>4288</v>
      </c>
      <c r="G3984" s="17">
        <v>1</v>
      </c>
      <c r="AE3984" s="2">
        <v>1</v>
      </c>
      <c r="CA3984" s="2">
        <v>1</v>
      </c>
    </row>
    <row r="3985" spans="1:101" ht="12.75" customHeight="1" x14ac:dyDescent="0.2">
      <c r="A3985">
        <v>5</v>
      </c>
      <c r="B3985" s="2">
        <v>4289</v>
      </c>
      <c r="C3985" s="17">
        <v>3.1</v>
      </c>
      <c r="D3985" s="2">
        <v>2.8</v>
      </c>
      <c r="F3985" s="15">
        <v>3.0029999999999997</v>
      </c>
      <c r="G3985" s="17">
        <v>51</v>
      </c>
      <c r="H3985" s="2">
        <v>39</v>
      </c>
      <c r="I3985" s="2">
        <v>76.5</v>
      </c>
      <c r="J3985" s="2">
        <v>39</v>
      </c>
      <c r="K3985" s="2">
        <v>76.5</v>
      </c>
      <c r="L3985" s="2">
        <v>76.5</v>
      </c>
      <c r="M3985" s="2">
        <v>2</v>
      </c>
      <c r="N3985" s="2">
        <v>3.9</v>
      </c>
      <c r="O3985" s="2">
        <v>10</v>
      </c>
      <c r="P3985" s="2">
        <v>19.600000000000001</v>
      </c>
      <c r="Q3985" s="2">
        <v>1</v>
      </c>
      <c r="R3985" s="2">
        <v>2</v>
      </c>
      <c r="S3985" s="2">
        <v>16</v>
      </c>
      <c r="T3985" s="2">
        <v>31.4</v>
      </c>
      <c r="U3985" s="2">
        <v>22</v>
      </c>
      <c r="V3985" s="2">
        <v>43.1</v>
      </c>
      <c r="Y3985" s="2">
        <v>12</v>
      </c>
      <c r="Z3985" s="2">
        <v>23.5</v>
      </c>
      <c r="AE3985" s="2">
        <v>51</v>
      </c>
      <c r="AF3985" s="2">
        <v>35</v>
      </c>
      <c r="AG3985" s="2">
        <v>68.599999999999994</v>
      </c>
      <c r="AH3985" s="2">
        <v>35</v>
      </c>
      <c r="AI3985" s="2">
        <v>68.599999999999994</v>
      </c>
      <c r="AJ3985" s="2">
        <v>68.599999999999994</v>
      </c>
      <c r="AK3985" s="2">
        <v>6</v>
      </c>
      <c r="AL3985" s="2">
        <v>11.8</v>
      </c>
      <c r="AM3985" s="2">
        <v>10</v>
      </c>
      <c r="AN3985" s="2">
        <v>19.600000000000001</v>
      </c>
      <c r="AO3985" s="2">
        <v>1</v>
      </c>
      <c r="AP3985" s="2">
        <v>2</v>
      </c>
      <c r="AQ3985" s="2">
        <v>19</v>
      </c>
      <c r="AR3985" s="2">
        <v>37.299999999999997</v>
      </c>
      <c r="AS3985" s="2">
        <v>15</v>
      </c>
      <c r="AT3985" s="2">
        <v>29.4</v>
      </c>
      <c r="AW3985" s="2">
        <v>16</v>
      </c>
      <c r="AX3985" s="2">
        <v>31.4</v>
      </c>
      <c r="CA3985" s="2">
        <v>51</v>
      </c>
      <c r="CB3985" s="2">
        <v>38</v>
      </c>
      <c r="CC3985" s="2">
        <v>74.5</v>
      </c>
      <c r="CD3985" s="2">
        <v>38</v>
      </c>
      <c r="CE3985" s="2">
        <v>74.5</v>
      </c>
      <c r="CF3985" s="2">
        <v>74.5</v>
      </c>
      <c r="CG3985" s="2">
        <v>6</v>
      </c>
      <c r="CH3985" s="2">
        <v>11.8</v>
      </c>
      <c r="CI3985" s="2">
        <v>7</v>
      </c>
      <c r="CJ3985" s="2">
        <v>13.7</v>
      </c>
      <c r="CM3985" s="2">
        <v>19</v>
      </c>
      <c r="CN3985" s="2">
        <v>37.299999999999997</v>
      </c>
      <c r="CO3985" s="2">
        <v>19</v>
      </c>
      <c r="CP3985" s="2">
        <v>37.299999999999997</v>
      </c>
      <c r="CS3985" s="2">
        <v>13</v>
      </c>
      <c r="CT3985" s="2">
        <v>25.5</v>
      </c>
    </row>
    <row r="3986" spans="1:101" ht="12.75" customHeight="1" x14ac:dyDescent="0.2">
      <c r="A3986">
        <v>5</v>
      </c>
      <c r="B3986" s="2">
        <v>4293</v>
      </c>
      <c r="C3986" s="17">
        <v>3.48</v>
      </c>
      <c r="D3986" s="2">
        <v>3.01</v>
      </c>
      <c r="F3986" s="15">
        <v>2.9670000000000005</v>
      </c>
      <c r="G3986" s="17">
        <v>94</v>
      </c>
      <c r="H3986" s="2">
        <v>84</v>
      </c>
      <c r="I3986" s="2">
        <v>88.4</v>
      </c>
      <c r="J3986" s="2">
        <v>84</v>
      </c>
      <c r="K3986" s="2">
        <v>88.4</v>
      </c>
      <c r="L3986" s="2">
        <v>89.4</v>
      </c>
      <c r="M3986" s="2">
        <v>2</v>
      </c>
      <c r="N3986" s="2">
        <v>2.1</v>
      </c>
      <c r="O3986" s="2">
        <v>8</v>
      </c>
      <c r="P3986" s="2">
        <v>8.4</v>
      </c>
      <c r="S3986" s="2">
        <v>23</v>
      </c>
      <c r="T3986" s="2">
        <v>24.2</v>
      </c>
      <c r="U3986" s="2">
        <v>61</v>
      </c>
      <c r="V3986" s="2">
        <v>64.2</v>
      </c>
      <c r="W3986" s="2">
        <v>1</v>
      </c>
      <c r="X3986" s="2">
        <v>1.1000000000000001</v>
      </c>
      <c r="Y3986" s="2">
        <v>11</v>
      </c>
      <c r="Z3986" s="2">
        <v>11.6</v>
      </c>
      <c r="AE3986" s="2">
        <v>94</v>
      </c>
      <c r="AF3986" s="2">
        <v>70</v>
      </c>
      <c r="AG3986" s="2">
        <v>73.7</v>
      </c>
      <c r="AH3986" s="2">
        <v>70</v>
      </c>
      <c r="AI3986" s="2">
        <v>73.7</v>
      </c>
      <c r="AJ3986" s="2">
        <v>74.5</v>
      </c>
      <c r="AK3986" s="2">
        <v>8</v>
      </c>
      <c r="AL3986" s="2">
        <v>8.4</v>
      </c>
      <c r="AM3986" s="2">
        <v>16</v>
      </c>
      <c r="AN3986" s="2">
        <v>16.8</v>
      </c>
      <c r="AQ3986" s="2">
        <v>34</v>
      </c>
      <c r="AR3986" s="2">
        <v>35.799999999999997</v>
      </c>
      <c r="AS3986" s="2">
        <v>36</v>
      </c>
      <c r="AT3986" s="2">
        <v>37.9</v>
      </c>
      <c r="AU3986" s="2">
        <v>1</v>
      </c>
      <c r="AV3986" s="2">
        <v>1.1000000000000001</v>
      </c>
      <c r="AW3986" s="2">
        <v>25</v>
      </c>
      <c r="AX3986" s="2">
        <v>26.3</v>
      </c>
      <c r="CA3986" s="2">
        <v>94</v>
      </c>
      <c r="CB3986" s="2">
        <v>71</v>
      </c>
      <c r="CC3986" s="2">
        <v>74.7</v>
      </c>
      <c r="CD3986" s="2">
        <v>71</v>
      </c>
      <c r="CE3986" s="2">
        <v>74.7</v>
      </c>
      <c r="CF3986" s="2">
        <v>75.5</v>
      </c>
      <c r="CG3986" s="2">
        <v>10</v>
      </c>
      <c r="CH3986" s="2">
        <v>10.5</v>
      </c>
      <c r="CI3986" s="2">
        <v>13</v>
      </c>
      <c r="CJ3986" s="2">
        <v>13.7</v>
      </c>
      <c r="CM3986" s="2">
        <v>38</v>
      </c>
      <c r="CN3986" s="2">
        <v>40</v>
      </c>
      <c r="CO3986" s="2">
        <v>33</v>
      </c>
      <c r="CP3986" s="2">
        <v>34.700000000000003</v>
      </c>
      <c r="CQ3986" s="2">
        <v>1</v>
      </c>
      <c r="CR3986" s="2">
        <v>1.1000000000000001</v>
      </c>
      <c r="CS3986" s="2">
        <v>24</v>
      </c>
      <c r="CT3986" s="2">
        <v>25.3</v>
      </c>
    </row>
    <row r="3987" spans="1:101" ht="12.75" customHeight="1" x14ac:dyDescent="0.2">
      <c r="A3987">
        <v>5</v>
      </c>
      <c r="B3987" s="2">
        <v>4294</v>
      </c>
      <c r="C3987" s="17">
        <v>3.31</v>
      </c>
      <c r="D3987" s="2">
        <v>3.13</v>
      </c>
      <c r="F3987" s="15">
        <v>2.835</v>
      </c>
      <c r="G3987" s="17">
        <v>84</v>
      </c>
      <c r="H3987" s="2">
        <v>66</v>
      </c>
      <c r="I3987" s="2">
        <v>78.599999999999994</v>
      </c>
      <c r="J3987" s="2">
        <v>66</v>
      </c>
      <c r="K3987" s="2">
        <v>78.599999999999994</v>
      </c>
      <c r="L3987" s="2">
        <v>78.599999999999994</v>
      </c>
      <c r="M3987" s="2">
        <v>2</v>
      </c>
      <c r="N3987" s="2">
        <v>2.4</v>
      </c>
      <c r="O3987" s="2">
        <v>16</v>
      </c>
      <c r="P3987" s="2">
        <v>19</v>
      </c>
      <c r="S3987" s="2">
        <v>20</v>
      </c>
      <c r="T3987" s="2">
        <v>23.8</v>
      </c>
      <c r="U3987" s="2">
        <v>46</v>
      </c>
      <c r="V3987" s="2">
        <v>54.8</v>
      </c>
      <c r="Y3987" s="2">
        <v>18</v>
      </c>
      <c r="Z3987" s="2">
        <v>21.4</v>
      </c>
      <c r="AB3987" s="2">
        <v>1</v>
      </c>
      <c r="AE3987" s="2">
        <v>84</v>
      </c>
      <c r="AF3987" s="2">
        <v>65</v>
      </c>
      <c r="AG3987" s="2">
        <v>77.400000000000006</v>
      </c>
      <c r="AH3987" s="2">
        <v>65</v>
      </c>
      <c r="AI3987" s="2">
        <v>77.400000000000006</v>
      </c>
      <c r="AJ3987" s="2">
        <v>77.400000000000006</v>
      </c>
      <c r="AK3987" s="2">
        <v>2</v>
      </c>
      <c r="AL3987" s="2">
        <v>2.4</v>
      </c>
      <c r="AM3987" s="2">
        <v>17</v>
      </c>
      <c r="AN3987" s="2">
        <v>20.2</v>
      </c>
      <c r="AQ3987" s="2">
        <v>33</v>
      </c>
      <c r="AR3987" s="2">
        <v>39.299999999999997</v>
      </c>
      <c r="AS3987" s="2">
        <v>32</v>
      </c>
      <c r="AT3987" s="2">
        <v>38.1</v>
      </c>
      <c r="AW3987" s="2">
        <v>19</v>
      </c>
      <c r="AX3987" s="2">
        <v>22.6</v>
      </c>
      <c r="AZ3987" s="2">
        <v>1</v>
      </c>
      <c r="CA3987" s="2">
        <v>84</v>
      </c>
      <c r="CB3987" s="2">
        <v>55</v>
      </c>
      <c r="CC3987" s="2">
        <v>65.5</v>
      </c>
      <c r="CD3987" s="2">
        <v>55</v>
      </c>
      <c r="CE3987" s="2">
        <v>65.5</v>
      </c>
      <c r="CF3987" s="2">
        <v>65.5</v>
      </c>
      <c r="CG3987" s="2">
        <v>14</v>
      </c>
      <c r="CH3987" s="2">
        <v>16.7</v>
      </c>
      <c r="CI3987" s="2">
        <v>15</v>
      </c>
      <c r="CJ3987" s="2">
        <v>17.899999999999999</v>
      </c>
      <c r="CM3987" s="2">
        <v>26</v>
      </c>
      <c r="CN3987" s="2">
        <v>31</v>
      </c>
      <c r="CO3987" s="2">
        <v>29</v>
      </c>
      <c r="CP3987" s="2">
        <v>34.5</v>
      </c>
      <c r="CS3987" s="2">
        <v>29</v>
      </c>
      <c r="CT3987" s="2">
        <v>34.5</v>
      </c>
      <c r="CV3987" s="2">
        <v>1</v>
      </c>
    </row>
    <row r="3988" spans="1:101" ht="12.75" customHeight="1" x14ac:dyDescent="0.2">
      <c r="A3988">
        <v>5</v>
      </c>
      <c r="B3988" s="2">
        <v>4296</v>
      </c>
      <c r="C3988" s="17">
        <v>2.9</v>
      </c>
      <c r="D3988" s="2">
        <v>2.74</v>
      </c>
      <c r="F3988" s="15">
        <v>2.782</v>
      </c>
      <c r="G3988" s="17">
        <v>77</v>
      </c>
      <c r="H3988" s="2">
        <v>46</v>
      </c>
      <c r="I3988" s="2">
        <v>59.7</v>
      </c>
      <c r="J3988" s="2">
        <v>46</v>
      </c>
      <c r="K3988" s="2">
        <v>59.7</v>
      </c>
      <c r="L3988" s="2">
        <v>59.7</v>
      </c>
      <c r="M3988" s="2">
        <v>5</v>
      </c>
      <c r="N3988" s="2">
        <v>6.5</v>
      </c>
      <c r="O3988" s="2">
        <v>26</v>
      </c>
      <c r="P3988" s="2">
        <v>33.799999999999997</v>
      </c>
      <c r="S3988" s="2">
        <v>18</v>
      </c>
      <c r="T3988" s="2">
        <v>23.4</v>
      </c>
      <c r="U3988" s="2">
        <v>28</v>
      </c>
      <c r="V3988" s="2">
        <v>36.4</v>
      </c>
      <c r="Y3988" s="2">
        <v>31</v>
      </c>
      <c r="Z3988" s="2">
        <v>40.299999999999997</v>
      </c>
      <c r="AB3988" s="2">
        <v>1</v>
      </c>
      <c r="AC3988" s="2">
        <v>2</v>
      </c>
      <c r="AE3988" s="2">
        <v>77</v>
      </c>
      <c r="AF3988" s="2">
        <v>51</v>
      </c>
      <c r="AG3988" s="2">
        <v>66.2</v>
      </c>
      <c r="AH3988" s="2">
        <v>51</v>
      </c>
      <c r="AI3988" s="2">
        <v>66.2</v>
      </c>
      <c r="AJ3988" s="2">
        <v>66.2</v>
      </c>
      <c r="AK3988" s="2">
        <v>12</v>
      </c>
      <c r="AL3988" s="2">
        <v>15.6</v>
      </c>
      <c r="AM3988" s="2">
        <v>14</v>
      </c>
      <c r="AN3988" s="2">
        <v>18.2</v>
      </c>
      <c r="AQ3988" s="2">
        <v>33</v>
      </c>
      <c r="AR3988" s="2">
        <v>42.9</v>
      </c>
      <c r="AS3988" s="2">
        <v>18</v>
      </c>
      <c r="AT3988" s="2">
        <v>23.4</v>
      </c>
      <c r="AW3988" s="2">
        <v>26</v>
      </c>
      <c r="AX3988" s="2">
        <v>33.799999999999997</v>
      </c>
      <c r="AZ3988" s="2">
        <v>1</v>
      </c>
      <c r="BA3988" s="2">
        <v>2</v>
      </c>
      <c r="CA3988" s="2">
        <v>78</v>
      </c>
      <c r="CB3988" s="2">
        <v>51</v>
      </c>
      <c r="CC3988" s="2">
        <v>65.400000000000006</v>
      </c>
      <c r="CD3988" s="2">
        <v>51</v>
      </c>
      <c r="CE3988" s="2">
        <v>65.400000000000006</v>
      </c>
      <c r="CF3988" s="2">
        <v>65.400000000000006</v>
      </c>
      <c r="CG3988" s="2">
        <v>13</v>
      </c>
      <c r="CH3988" s="2">
        <v>16.7</v>
      </c>
      <c r="CI3988" s="2">
        <v>14</v>
      </c>
      <c r="CJ3988" s="2">
        <v>17.899999999999999</v>
      </c>
      <c r="CM3988" s="2">
        <v>28</v>
      </c>
      <c r="CN3988" s="2">
        <v>35.9</v>
      </c>
      <c r="CO3988" s="2">
        <v>23</v>
      </c>
      <c r="CP3988" s="2">
        <v>29.5</v>
      </c>
      <c r="CS3988" s="2">
        <v>27</v>
      </c>
      <c r="CT3988" s="2">
        <v>34.6</v>
      </c>
      <c r="CW3988" s="2">
        <v>2</v>
      </c>
    </row>
    <row r="3989" spans="1:101" ht="12.75" customHeight="1" x14ac:dyDescent="0.2">
      <c r="A3989">
        <v>5</v>
      </c>
      <c r="B3989" s="2">
        <v>4297</v>
      </c>
      <c r="C3989" s="17">
        <v>3.11</v>
      </c>
      <c r="D3989" s="2">
        <v>2.71</v>
      </c>
      <c r="F3989" s="15">
        <v>2.8679999999999994</v>
      </c>
      <c r="G3989" s="17">
        <v>122</v>
      </c>
      <c r="H3989" s="2">
        <v>90</v>
      </c>
      <c r="I3989" s="2">
        <v>73.8</v>
      </c>
      <c r="J3989" s="2">
        <v>90</v>
      </c>
      <c r="K3989" s="2">
        <v>73.8</v>
      </c>
      <c r="L3989" s="2">
        <v>73.8</v>
      </c>
      <c r="M3989" s="2">
        <v>5</v>
      </c>
      <c r="N3989" s="2">
        <v>4.0999999999999996</v>
      </c>
      <c r="O3989" s="2">
        <v>27</v>
      </c>
      <c r="P3989" s="2">
        <v>22.1</v>
      </c>
      <c r="S3989" s="2">
        <v>39</v>
      </c>
      <c r="T3989" s="2">
        <v>32</v>
      </c>
      <c r="U3989" s="2">
        <v>51</v>
      </c>
      <c r="V3989" s="2">
        <v>41.8</v>
      </c>
      <c r="Y3989" s="2">
        <v>32</v>
      </c>
      <c r="Z3989" s="2">
        <v>26.2</v>
      </c>
      <c r="AC3989" s="2">
        <v>1</v>
      </c>
      <c r="AE3989" s="2">
        <v>122</v>
      </c>
      <c r="AF3989" s="2">
        <v>73</v>
      </c>
      <c r="AG3989" s="2">
        <v>59.8</v>
      </c>
      <c r="AH3989" s="2">
        <v>73</v>
      </c>
      <c r="AI3989" s="2">
        <v>59.8</v>
      </c>
      <c r="AJ3989" s="2">
        <v>59.8</v>
      </c>
      <c r="AK3989" s="2">
        <v>15</v>
      </c>
      <c r="AL3989" s="2">
        <v>12.3</v>
      </c>
      <c r="AM3989" s="2">
        <v>34</v>
      </c>
      <c r="AN3989" s="2">
        <v>27.9</v>
      </c>
      <c r="AQ3989" s="2">
        <v>44</v>
      </c>
      <c r="AR3989" s="2">
        <v>36.1</v>
      </c>
      <c r="AS3989" s="2">
        <v>29</v>
      </c>
      <c r="AT3989" s="2">
        <v>23.8</v>
      </c>
      <c r="AW3989" s="2">
        <v>49</v>
      </c>
      <c r="AX3989" s="2">
        <v>40.200000000000003</v>
      </c>
      <c r="BA3989" s="2">
        <v>1</v>
      </c>
      <c r="CA3989" s="2">
        <v>122</v>
      </c>
      <c r="CB3989" s="2">
        <v>83</v>
      </c>
      <c r="CC3989" s="2">
        <v>68</v>
      </c>
      <c r="CD3989" s="2">
        <v>83</v>
      </c>
      <c r="CE3989" s="2">
        <v>68</v>
      </c>
      <c r="CF3989" s="2">
        <v>68</v>
      </c>
      <c r="CG3989" s="2">
        <v>15</v>
      </c>
      <c r="CH3989" s="2">
        <v>12.3</v>
      </c>
      <c r="CI3989" s="2">
        <v>24</v>
      </c>
      <c r="CJ3989" s="2">
        <v>19.7</v>
      </c>
      <c r="CM3989" s="2">
        <v>45</v>
      </c>
      <c r="CN3989" s="2">
        <v>36.9</v>
      </c>
      <c r="CO3989" s="2">
        <v>38</v>
      </c>
      <c r="CP3989" s="2">
        <v>31.1</v>
      </c>
      <c r="CS3989" s="2">
        <v>39</v>
      </c>
      <c r="CT3989" s="2">
        <v>32</v>
      </c>
      <c r="CW3989" s="2">
        <v>1</v>
      </c>
    </row>
    <row r="3990" spans="1:101" ht="12.75" customHeight="1" x14ac:dyDescent="0.2">
      <c r="A3990">
        <v>5</v>
      </c>
      <c r="B3990" s="2">
        <v>4298</v>
      </c>
      <c r="C3990" s="17">
        <v>3.4</v>
      </c>
      <c r="D3990" s="2">
        <v>3.18</v>
      </c>
      <c r="F3990" s="15">
        <v>2.95</v>
      </c>
      <c r="G3990" s="17">
        <v>78</v>
      </c>
      <c r="H3990" s="2">
        <v>60</v>
      </c>
      <c r="I3990" s="2">
        <v>76.900000000000006</v>
      </c>
      <c r="J3990" s="2">
        <v>60</v>
      </c>
      <c r="K3990" s="2">
        <v>76.900000000000006</v>
      </c>
      <c r="L3990" s="2">
        <v>76.900000000000006</v>
      </c>
      <c r="M3990" s="2">
        <v>1</v>
      </c>
      <c r="N3990" s="2">
        <v>1.3</v>
      </c>
      <c r="O3990" s="2">
        <v>17</v>
      </c>
      <c r="P3990" s="2">
        <v>21.8</v>
      </c>
      <c r="S3990" s="2">
        <v>10</v>
      </c>
      <c r="T3990" s="2">
        <v>12.8</v>
      </c>
      <c r="U3990" s="2">
        <v>50</v>
      </c>
      <c r="V3990" s="2">
        <v>64.099999999999994</v>
      </c>
      <c r="Y3990" s="2">
        <v>18</v>
      </c>
      <c r="Z3990" s="2">
        <v>23.1</v>
      </c>
      <c r="AE3990" s="2">
        <v>78</v>
      </c>
      <c r="AF3990" s="2">
        <v>62</v>
      </c>
      <c r="AG3990" s="2">
        <v>79.5</v>
      </c>
      <c r="AH3990" s="2">
        <v>62</v>
      </c>
      <c r="AI3990" s="2">
        <v>79.5</v>
      </c>
      <c r="AJ3990" s="2">
        <v>79.5</v>
      </c>
      <c r="AK3990" s="2">
        <v>6</v>
      </c>
      <c r="AL3990" s="2">
        <v>7.7</v>
      </c>
      <c r="AM3990" s="2">
        <v>10</v>
      </c>
      <c r="AN3990" s="2">
        <v>12.8</v>
      </c>
      <c r="AQ3990" s="2">
        <v>26</v>
      </c>
      <c r="AR3990" s="2">
        <v>33.299999999999997</v>
      </c>
      <c r="AS3990" s="2">
        <v>36</v>
      </c>
      <c r="AT3990" s="2">
        <v>46.2</v>
      </c>
      <c r="AW3990" s="2">
        <v>16</v>
      </c>
      <c r="AX3990" s="2">
        <v>20.5</v>
      </c>
      <c r="CA3990" s="2">
        <v>78</v>
      </c>
      <c r="CB3990" s="2">
        <v>54</v>
      </c>
      <c r="CC3990" s="2">
        <v>69.2</v>
      </c>
      <c r="CD3990" s="2">
        <v>54</v>
      </c>
      <c r="CE3990" s="2">
        <v>69.2</v>
      </c>
      <c r="CF3990" s="2">
        <v>69.2</v>
      </c>
      <c r="CG3990" s="2">
        <v>9</v>
      </c>
      <c r="CH3990" s="2">
        <v>11.5</v>
      </c>
      <c r="CI3990" s="2">
        <v>15</v>
      </c>
      <c r="CJ3990" s="2">
        <v>19.2</v>
      </c>
      <c r="CM3990" s="2">
        <v>25</v>
      </c>
      <c r="CN3990" s="2">
        <v>32.1</v>
      </c>
      <c r="CO3990" s="2">
        <v>29</v>
      </c>
      <c r="CP3990" s="2">
        <v>37.200000000000003</v>
      </c>
      <c r="CS3990" s="2">
        <v>24</v>
      </c>
      <c r="CT3990" s="2">
        <v>30.8</v>
      </c>
    </row>
    <row r="3991" spans="1:101" ht="12.75" customHeight="1" x14ac:dyDescent="0.2">
      <c r="A3991">
        <v>5</v>
      </c>
      <c r="B3991" s="2">
        <v>4299</v>
      </c>
      <c r="C3991" s="17">
        <v>2.68</v>
      </c>
      <c r="D3991" s="2">
        <v>2.29</v>
      </c>
      <c r="F3991" s="15">
        <v>2.65</v>
      </c>
      <c r="G3991" s="17">
        <v>97</v>
      </c>
      <c r="H3991" s="2">
        <v>54</v>
      </c>
      <c r="I3991" s="2">
        <v>55.7</v>
      </c>
      <c r="J3991" s="2">
        <v>54</v>
      </c>
      <c r="K3991" s="2">
        <v>55.7</v>
      </c>
      <c r="L3991" s="2">
        <v>55.7</v>
      </c>
      <c r="M3991" s="2">
        <v>9</v>
      </c>
      <c r="N3991" s="2">
        <v>9.3000000000000007</v>
      </c>
      <c r="O3991" s="2">
        <v>34</v>
      </c>
      <c r="P3991" s="2">
        <v>35.1</v>
      </c>
      <c r="S3991" s="2">
        <v>33</v>
      </c>
      <c r="T3991" s="2">
        <v>34</v>
      </c>
      <c r="U3991" s="2">
        <v>21</v>
      </c>
      <c r="V3991" s="2">
        <v>21.6</v>
      </c>
      <c r="Y3991" s="2">
        <v>43</v>
      </c>
      <c r="Z3991" s="2">
        <v>44.3</v>
      </c>
      <c r="AB3991" s="2">
        <v>3</v>
      </c>
      <c r="AC3991" s="2">
        <v>2</v>
      </c>
      <c r="AE3991" s="2">
        <v>97</v>
      </c>
      <c r="AF3991" s="2">
        <v>47</v>
      </c>
      <c r="AG3991" s="2">
        <v>48.5</v>
      </c>
      <c r="AH3991" s="2">
        <v>47</v>
      </c>
      <c r="AI3991" s="2">
        <v>48.5</v>
      </c>
      <c r="AJ3991" s="2">
        <v>48.5</v>
      </c>
      <c r="AK3991" s="2">
        <v>27</v>
      </c>
      <c r="AL3991" s="2">
        <v>27.8</v>
      </c>
      <c r="AM3991" s="2">
        <v>23</v>
      </c>
      <c r="AN3991" s="2">
        <v>23.7</v>
      </c>
      <c r="AQ3991" s="2">
        <v>39</v>
      </c>
      <c r="AR3991" s="2">
        <v>40.200000000000003</v>
      </c>
      <c r="AS3991" s="2">
        <v>8</v>
      </c>
      <c r="AT3991" s="2">
        <v>8.1999999999999993</v>
      </c>
      <c r="AW3991" s="2">
        <v>50</v>
      </c>
      <c r="AX3991" s="2">
        <v>51.5</v>
      </c>
      <c r="AZ3991" s="2">
        <v>3</v>
      </c>
      <c r="BA3991" s="2">
        <v>2</v>
      </c>
      <c r="CA3991" s="2">
        <v>97</v>
      </c>
      <c r="CB3991" s="2">
        <v>57</v>
      </c>
      <c r="CC3991" s="2">
        <v>58.8</v>
      </c>
      <c r="CD3991" s="2">
        <v>57</v>
      </c>
      <c r="CE3991" s="2">
        <v>58.8</v>
      </c>
      <c r="CF3991" s="2">
        <v>58.8</v>
      </c>
      <c r="CG3991" s="2">
        <v>16</v>
      </c>
      <c r="CH3991" s="2">
        <v>16.5</v>
      </c>
      <c r="CI3991" s="2">
        <v>24</v>
      </c>
      <c r="CJ3991" s="2">
        <v>24.7</v>
      </c>
      <c r="CM3991" s="2">
        <v>35</v>
      </c>
      <c r="CN3991" s="2">
        <v>36.1</v>
      </c>
      <c r="CO3991" s="2">
        <v>22</v>
      </c>
      <c r="CP3991" s="2">
        <v>22.7</v>
      </c>
      <c r="CS3991" s="2">
        <v>40</v>
      </c>
      <c r="CT3991" s="2">
        <v>41.2</v>
      </c>
      <c r="CV3991" s="2">
        <v>3</v>
      </c>
      <c r="CW3991" s="2">
        <v>2</v>
      </c>
    </row>
    <row r="3992" spans="1:101" ht="12.75" customHeight="1" x14ac:dyDescent="0.2">
      <c r="A3992">
        <v>5</v>
      </c>
      <c r="B3992" s="2">
        <v>4300</v>
      </c>
      <c r="C3992" s="17">
        <v>3.4</v>
      </c>
      <c r="D3992" s="2">
        <v>3.15</v>
      </c>
      <c r="F3992" s="15">
        <v>3.1640000000000001</v>
      </c>
      <c r="G3992" s="17">
        <v>84</v>
      </c>
      <c r="H3992" s="2">
        <v>70</v>
      </c>
      <c r="I3992" s="2">
        <v>83.3</v>
      </c>
      <c r="J3992" s="2">
        <v>70</v>
      </c>
      <c r="K3992" s="2">
        <v>83.3</v>
      </c>
      <c r="L3992" s="2">
        <v>83.3</v>
      </c>
      <c r="M3992" s="2">
        <v>6</v>
      </c>
      <c r="N3992" s="2">
        <v>7.1</v>
      </c>
      <c r="O3992" s="2">
        <v>8</v>
      </c>
      <c r="P3992" s="2">
        <v>9.5</v>
      </c>
      <c r="S3992" s="2">
        <v>16</v>
      </c>
      <c r="T3992" s="2">
        <v>19</v>
      </c>
      <c r="U3992" s="2">
        <v>54</v>
      </c>
      <c r="V3992" s="2">
        <v>64.3</v>
      </c>
      <c r="Y3992" s="2">
        <v>14</v>
      </c>
      <c r="Z3992" s="2">
        <v>16.7</v>
      </c>
      <c r="AB3992" s="2">
        <v>1</v>
      </c>
      <c r="AC3992" s="2">
        <v>1</v>
      </c>
      <c r="AE3992" s="2">
        <v>85</v>
      </c>
      <c r="AF3992" s="2">
        <v>68</v>
      </c>
      <c r="AG3992" s="2">
        <v>80</v>
      </c>
      <c r="AH3992" s="2">
        <v>68</v>
      </c>
      <c r="AI3992" s="2">
        <v>80</v>
      </c>
      <c r="AJ3992" s="2">
        <v>80</v>
      </c>
      <c r="AK3992" s="2">
        <v>8</v>
      </c>
      <c r="AL3992" s="2">
        <v>9.4</v>
      </c>
      <c r="AM3992" s="2">
        <v>9</v>
      </c>
      <c r="AN3992" s="2">
        <v>10.6</v>
      </c>
      <c r="AQ3992" s="2">
        <v>30</v>
      </c>
      <c r="AR3992" s="2">
        <v>35.299999999999997</v>
      </c>
      <c r="AS3992" s="2">
        <v>38</v>
      </c>
      <c r="AT3992" s="2">
        <v>44.7</v>
      </c>
      <c r="AW3992" s="2">
        <v>17</v>
      </c>
      <c r="AX3992" s="2">
        <v>20</v>
      </c>
      <c r="BA3992" s="2">
        <v>1</v>
      </c>
      <c r="CA3992" s="2">
        <v>85</v>
      </c>
      <c r="CB3992" s="2">
        <v>70</v>
      </c>
      <c r="CC3992" s="2">
        <v>82.4</v>
      </c>
      <c r="CD3992" s="2">
        <v>70</v>
      </c>
      <c r="CE3992" s="2">
        <v>82.4</v>
      </c>
      <c r="CF3992" s="2">
        <v>82.4</v>
      </c>
      <c r="CG3992" s="2">
        <v>9</v>
      </c>
      <c r="CH3992" s="2">
        <v>10.6</v>
      </c>
      <c r="CI3992" s="2">
        <v>6</v>
      </c>
      <c r="CJ3992" s="2">
        <v>7.1</v>
      </c>
      <c r="CM3992" s="2">
        <v>32</v>
      </c>
      <c r="CN3992" s="2">
        <v>37.6</v>
      </c>
      <c r="CO3992" s="2">
        <v>38</v>
      </c>
      <c r="CP3992" s="2">
        <v>44.7</v>
      </c>
      <c r="CS3992" s="2">
        <v>15</v>
      </c>
      <c r="CT3992" s="2">
        <v>17.600000000000001</v>
      </c>
      <c r="CW3992" s="2">
        <v>1</v>
      </c>
    </row>
    <row r="3993" spans="1:101" ht="12.75" customHeight="1" x14ac:dyDescent="0.2">
      <c r="A3993">
        <v>5</v>
      </c>
      <c r="B3993" s="2">
        <v>4301</v>
      </c>
      <c r="C3993" s="17">
        <v>2.97</v>
      </c>
      <c r="D3993" s="2">
        <v>2.78</v>
      </c>
      <c r="F3993" s="15">
        <v>2.6460000000000004</v>
      </c>
      <c r="G3993" s="17">
        <v>37</v>
      </c>
      <c r="H3993" s="2">
        <v>27</v>
      </c>
      <c r="I3993" s="2">
        <v>73</v>
      </c>
      <c r="J3993" s="2">
        <v>27</v>
      </c>
      <c r="K3993" s="2">
        <v>73</v>
      </c>
      <c r="L3993" s="2">
        <v>73</v>
      </c>
      <c r="M3993" s="2">
        <v>3</v>
      </c>
      <c r="N3993" s="2">
        <v>8.1</v>
      </c>
      <c r="O3993" s="2">
        <v>7</v>
      </c>
      <c r="P3993" s="2">
        <v>18.899999999999999</v>
      </c>
      <c r="S3993" s="2">
        <v>15</v>
      </c>
      <c r="T3993" s="2">
        <v>40.5</v>
      </c>
      <c r="U3993" s="2">
        <v>12</v>
      </c>
      <c r="V3993" s="2">
        <v>32.4</v>
      </c>
      <c r="Y3993" s="2">
        <v>10</v>
      </c>
      <c r="Z3993" s="2">
        <v>27</v>
      </c>
      <c r="AC3993" s="2">
        <v>3</v>
      </c>
      <c r="AE3993" s="2">
        <v>37</v>
      </c>
      <c r="AF3993" s="2">
        <v>24</v>
      </c>
      <c r="AG3993" s="2">
        <v>64.900000000000006</v>
      </c>
      <c r="AH3993" s="2">
        <v>24</v>
      </c>
      <c r="AI3993" s="2">
        <v>64.900000000000006</v>
      </c>
      <c r="AJ3993" s="2">
        <v>64.900000000000006</v>
      </c>
      <c r="AK3993" s="2">
        <v>4</v>
      </c>
      <c r="AL3993" s="2">
        <v>10.8</v>
      </c>
      <c r="AM3993" s="2">
        <v>9</v>
      </c>
      <c r="AN3993" s="2">
        <v>24.3</v>
      </c>
      <c r="AQ3993" s="2">
        <v>15</v>
      </c>
      <c r="AR3993" s="2">
        <v>40.5</v>
      </c>
      <c r="AS3993" s="2">
        <v>9</v>
      </c>
      <c r="AT3993" s="2">
        <v>24.3</v>
      </c>
      <c r="AW3993" s="2">
        <v>13</v>
      </c>
      <c r="AX3993" s="2">
        <v>35.1</v>
      </c>
      <c r="BA3993" s="2">
        <v>3</v>
      </c>
      <c r="CA3993" s="2">
        <v>37</v>
      </c>
      <c r="CB3993" s="2">
        <v>21</v>
      </c>
      <c r="CC3993" s="2">
        <v>56.8</v>
      </c>
      <c r="CD3993" s="2">
        <v>21</v>
      </c>
      <c r="CE3993" s="2">
        <v>56.8</v>
      </c>
      <c r="CF3993" s="2">
        <v>56.8</v>
      </c>
      <c r="CG3993" s="2">
        <v>3</v>
      </c>
      <c r="CH3993" s="2">
        <v>8.1</v>
      </c>
      <c r="CI3993" s="2">
        <v>13</v>
      </c>
      <c r="CJ3993" s="2">
        <v>35.1</v>
      </c>
      <c r="CM3993" s="2">
        <v>15</v>
      </c>
      <c r="CN3993" s="2">
        <v>40.5</v>
      </c>
      <c r="CO3993" s="2">
        <v>6</v>
      </c>
      <c r="CP3993" s="2">
        <v>16.2</v>
      </c>
      <c r="CS3993" s="2">
        <v>16</v>
      </c>
      <c r="CT3993" s="2">
        <v>43.2</v>
      </c>
      <c r="CW3993" s="2">
        <v>3</v>
      </c>
    </row>
    <row r="3994" spans="1:101" ht="12.75" customHeight="1" x14ac:dyDescent="0.2">
      <c r="A3994">
        <v>5</v>
      </c>
      <c r="B3994" s="2">
        <v>4302</v>
      </c>
      <c r="C3994" s="17">
        <v>3.82</v>
      </c>
      <c r="D3994" s="2">
        <v>3.59</v>
      </c>
      <c r="F3994" s="15">
        <v>3.758</v>
      </c>
      <c r="G3994" s="17">
        <v>103</v>
      </c>
      <c r="H3994" s="2">
        <v>101</v>
      </c>
      <c r="I3994" s="2">
        <v>98.1</v>
      </c>
      <c r="J3994" s="2">
        <v>101</v>
      </c>
      <c r="K3994" s="2">
        <v>98.1</v>
      </c>
      <c r="L3994" s="2">
        <v>98.1</v>
      </c>
      <c r="O3994" s="2">
        <v>2</v>
      </c>
      <c r="P3994" s="2">
        <v>1.9</v>
      </c>
      <c r="S3994" s="2">
        <v>15</v>
      </c>
      <c r="T3994" s="2">
        <v>14.6</v>
      </c>
      <c r="U3994" s="2">
        <v>86</v>
      </c>
      <c r="V3994" s="2">
        <v>83.5</v>
      </c>
      <c r="Y3994" s="2">
        <v>2</v>
      </c>
      <c r="Z3994" s="2">
        <v>1.9</v>
      </c>
      <c r="AA3994" s="2">
        <v>1</v>
      </c>
      <c r="AE3994" s="2">
        <v>104</v>
      </c>
      <c r="AF3994" s="2">
        <v>100</v>
      </c>
      <c r="AG3994" s="2">
        <v>96.2</v>
      </c>
      <c r="AH3994" s="2">
        <v>100</v>
      </c>
      <c r="AI3994" s="2">
        <v>96.2</v>
      </c>
      <c r="AJ3994" s="2">
        <v>96.2</v>
      </c>
      <c r="AM3994" s="2">
        <v>4</v>
      </c>
      <c r="AN3994" s="2">
        <v>3.8</v>
      </c>
      <c r="AQ3994" s="2">
        <v>35</v>
      </c>
      <c r="AR3994" s="2">
        <v>33.700000000000003</v>
      </c>
      <c r="AS3994" s="2">
        <v>65</v>
      </c>
      <c r="AT3994" s="2">
        <v>62.5</v>
      </c>
      <c r="AW3994" s="2">
        <v>4</v>
      </c>
      <c r="AX3994" s="2">
        <v>3.8</v>
      </c>
      <c r="CA3994" s="2">
        <v>103</v>
      </c>
      <c r="CB3994" s="2">
        <v>101</v>
      </c>
      <c r="CC3994" s="2">
        <v>98.1</v>
      </c>
      <c r="CD3994" s="2">
        <v>101</v>
      </c>
      <c r="CE3994" s="2">
        <v>98.1</v>
      </c>
      <c r="CF3994" s="2">
        <v>98.1</v>
      </c>
      <c r="CI3994" s="2">
        <v>2</v>
      </c>
      <c r="CJ3994" s="2">
        <v>1.9</v>
      </c>
      <c r="CM3994" s="2">
        <v>21</v>
      </c>
      <c r="CN3994" s="2">
        <v>20.399999999999999</v>
      </c>
      <c r="CO3994" s="2">
        <v>80</v>
      </c>
      <c r="CP3994" s="2">
        <v>77.7</v>
      </c>
      <c r="CS3994" s="2">
        <v>2</v>
      </c>
      <c r="CT3994" s="2">
        <v>1.9</v>
      </c>
      <c r="CU3994" s="2">
        <v>1</v>
      </c>
    </row>
    <row r="3995" spans="1:101" ht="12.75" customHeight="1" x14ac:dyDescent="0.2">
      <c r="A3995">
        <v>5</v>
      </c>
      <c r="B3995" s="2">
        <v>4303</v>
      </c>
      <c r="C3995" s="17">
        <v>2.8</v>
      </c>
      <c r="D3995" s="2">
        <v>2.17</v>
      </c>
      <c r="F3995" s="15">
        <v>2.33</v>
      </c>
      <c r="G3995" s="17">
        <v>85</v>
      </c>
      <c r="H3995" s="2">
        <v>52</v>
      </c>
      <c r="I3995" s="2">
        <v>61.2</v>
      </c>
      <c r="J3995" s="2">
        <v>52</v>
      </c>
      <c r="K3995" s="2">
        <v>61.2</v>
      </c>
      <c r="L3995" s="2">
        <v>61.2</v>
      </c>
      <c r="M3995" s="2">
        <v>6</v>
      </c>
      <c r="N3995" s="2">
        <v>7.1</v>
      </c>
      <c r="O3995" s="2">
        <v>27</v>
      </c>
      <c r="P3995" s="2">
        <v>31.8</v>
      </c>
      <c r="S3995" s="2">
        <v>30</v>
      </c>
      <c r="T3995" s="2">
        <v>35.299999999999997</v>
      </c>
      <c r="U3995" s="2">
        <v>22</v>
      </c>
      <c r="V3995" s="2">
        <v>25.9</v>
      </c>
      <c r="Y3995" s="2">
        <v>33</v>
      </c>
      <c r="Z3995" s="2">
        <v>38.799999999999997</v>
      </c>
      <c r="AB3995" s="2">
        <v>3</v>
      </c>
      <c r="AE3995" s="2">
        <v>86</v>
      </c>
      <c r="AF3995" s="2">
        <v>31</v>
      </c>
      <c r="AG3995" s="2">
        <v>36</v>
      </c>
      <c r="AH3995" s="2">
        <v>31</v>
      </c>
      <c r="AI3995" s="2">
        <v>36</v>
      </c>
      <c r="AJ3995" s="2">
        <v>36</v>
      </c>
      <c r="AK3995" s="2">
        <v>25</v>
      </c>
      <c r="AL3995" s="2">
        <v>29.1</v>
      </c>
      <c r="AM3995" s="2">
        <v>30</v>
      </c>
      <c r="AN3995" s="2">
        <v>34.9</v>
      </c>
      <c r="AQ3995" s="2">
        <v>22</v>
      </c>
      <c r="AR3995" s="2">
        <v>25.6</v>
      </c>
      <c r="AS3995" s="2">
        <v>9</v>
      </c>
      <c r="AT3995" s="2">
        <v>10.5</v>
      </c>
      <c r="AW3995" s="2">
        <v>55</v>
      </c>
      <c r="AX3995" s="2">
        <v>64</v>
      </c>
      <c r="AZ3995" s="2">
        <v>2</v>
      </c>
      <c r="CA3995" s="2">
        <v>85</v>
      </c>
      <c r="CB3995" s="2">
        <v>36</v>
      </c>
      <c r="CC3995" s="2">
        <v>42.4</v>
      </c>
      <c r="CD3995" s="2">
        <v>36</v>
      </c>
      <c r="CE3995" s="2">
        <v>42.4</v>
      </c>
      <c r="CF3995" s="2">
        <v>42.4</v>
      </c>
      <c r="CG3995" s="2">
        <v>21</v>
      </c>
      <c r="CH3995" s="2">
        <v>24.7</v>
      </c>
      <c r="CI3995" s="2">
        <v>28</v>
      </c>
      <c r="CJ3995" s="2">
        <v>32.9</v>
      </c>
      <c r="CM3995" s="2">
        <v>23</v>
      </c>
      <c r="CN3995" s="2">
        <v>27.1</v>
      </c>
      <c r="CO3995" s="2">
        <v>13</v>
      </c>
      <c r="CP3995" s="2">
        <v>15.3</v>
      </c>
      <c r="CS3995" s="2">
        <v>49</v>
      </c>
      <c r="CT3995" s="2">
        <v>57.6</v>
      </c>
      <c r="CV3995" s="2">
        <v>3</v>
      </c>
    </row>
    <row r="3996" spans="1:101" ht="12.75" customHeight="1" x14ac:dyDescent="0.2">
      <c r="A3996">
        <v>5</v>
      </c>
      <c r="B3996" s="2">
        <v>4304</v>
      </c>
      <c r="C3996" s="17">
        <v>2.92</v>
      </c>
      <c r="D3996" s="2">
        <v>2.78</v>
      </c>
      <c r="F3996" s="15">
        <v>2.5750000000000002</v>
      </c>
      <c r="G3996" s="17">
        <v>120</v>
      </c>
      <c r="H3996" s="2">
        <v>84</v>
      </c>
      <c r="I3996" s="2">
        <v>70</v>
      </c>
      <c r="J3996" s="2">
        <v>84</v>
      </c>
      <c r="K3996" s="2">
        <v>70</v>
      </c>
      <c r="L3996" s="2">
        <v>70</v>
      </c>
      <c r="M3996" s="2">
        <v>12</v>
      </c>
      <c r="N3996" s="2">
        <v>10</v>
      </c>
      <c r="O3996" s="2">
        <v>24</v>
      </c>
      <c r="P3996" s="2">
        <v>20</v>
      </c>
      <c r="S3996" s="2">
        <v>45</v>
      </c>
      <c r="T3996" s="2">
        <v>37.5</v>
      </c>
      <c r="U3996" s="2">
        <v>39</v>
      </c>
      <c r="V3996" s="2">
        <v>32.5</v>
      </c>
      <c r="Y3996" s="2">
        <v>36</v>
      </c>
      <c r="Z3996" s="2">
        <v>30</v>
      </c>
      <c r="AB3996" s="2">
        <v>2</v>
      </c>
      <c r="AE3996" s="2">
        <v>120</v>
      </c>
      <c r="AF3996" s="2">
        <v>81</v>
      </c>
      <c r="AG3996" s="2">
        <v>67.5</v>
      </c>
      <c r="AH3996" s="2">
        <v>81</v>
      </c>
      <c r="AI3996" s="2">
        <v>67.5</v>
      </c>
      <c r="AJ3996" s="2">
        <v>67.5</v>
      </c>
      <c r="AK3996" s="2">
        <v>14</v>
      </c>
      <c r="AL3996" s="2">
        <v>11.7</v>
      </c>
      <c r="AM3996" s="2">
        <v>25</v>
      </c>
      <c r="AN3996" s="2">
        <v>20.8</v>
      </c>
      <c r="AQ3996" s="2">
        <v>54</v>
      </c>
      <c r="AR3996" s="2">
        <v>45</v>
      </c>
      <c r="AS3996" s="2">
        <v>27</v>
      </c>
      <c r="AT3996" s="2">
        <v>22.5</v>
      </c>
      <c r="AW3996" s="2">
        <v>39</v>
      </c>
      <c r="AX3996" s="2">
        <v>32.5</v>
      </c>
      <c r="AZ3996" s="2">
        <v>2</v>
      </c>
      <c r="CA3996" s="2">
        <v>120</v>
      </c>
      <c r="CB3996" s="2">
        <v>72</v>
      </c>
      <c r="CC3996" s="2">
        <v>60</v>
      </c>
      <c r="CD3996" s="2">
        <v>72</v>
      </c>
      <c r="CE3996" s="2">
        <v>60</v>
      </c>
      <c r="CF3996" s="2">
        <v>60</v>
      </c>
      <c r="CG3996" s="2">
        <v>23</v>
      </c>
      <c r="CH3996" s="2">
        <v>19.2</v>
      </c>
      <c r="CI3996" s="2">
        <v>25</v>
      </c>
      <c r="CJ3996" s="2">
        <v>20.8</v>
      </c>
      <c r="CM3996" s="2">
        <v>52</v>
      </c>
      <c r="CN3996" s="2">
        <v>43.3</v>
      </c>
      <c r="CO3996" s="2">
        <v>20</v>
      </c>
      <c r="CP3996" s="2">
        <v>16.7</v>
      </c>
      <c r="CS3996" s="2">
        <v>48</v>
      </c>
      <c r="CT3996" s="2">
        <v>40</v>
      </c>
      <c r="CV3996" s="2">
        <v>2</v>
      </c>
    </row>
    <row r="3997" spans="1:101" ht="12.75" customHeight="1" x14ac:dyDescent="0.2">
      <c r="A3997">
        <v>5</v>
      </c>
      <c r="B3997" s="2">
        <v>4305</v>
      </c>
      <c r="C3997" s="17">
        <v>3.49</v>
      </c>
      <c r="D3997" s="2">
        <v>3.4</v>
      </c>
      <c r="F3997" s="15">
        <v>3.39</v>
      </c>
      <c r="G3997" s="17">
        <v>67</v>
      </c>
      <c r="H3997" s="2">
        <v>59</v>
      </c>
      <c r="I3997" s="2">
        <v>88.1</v>
      </c>
      <c r="J3997" s="2">
        <v>59</v>
      </c>
      <c r="K3997" s="2">
        <v>88.1</v>
      </c>
      <c r="L3997" s="2">
        <v>88.1</v>
      </c>
      <c r="M3997" s="2">
        <v>1</v>
      </c>
      <c r="N3997" s="2">
        <v>1.5</v>
      </c>
      <c r="O3997" s="2">
        <v>7</v>
      </c>
      <c r="P3997" s="2">
        <v>10.4</v>
      </c>
      <c r="Q3997" s="2">
        <v>2</v>
      </c>
      <c r="R3997" s="2">
        <v>3</v>
      </c>
      <c r="S3997" s="2">
        <v>9</v>
      </c>
      <c r="T3997" s="2">
        <v>13.4</v>
      </c>
      <c r="U3997" s="2">
        <v>48</v>
      </c>
      <c r="V3997" s="2">
        <v>71.599999999999994</v>
      </c>
      <c r="Y3997" s="2">
        <v>8</v>
      </c>
      <c r="Z3997" s="2">
        <v>11.9</v>
      </c>
      <c r="AE3997" s="2">
        <v>67</v>
      </c>
      <c r="AF3997" s="2">
        <v>60</v>
      </c>
      <c r="AG3997" s="2">
        <v>89.6</v>
      </c>
      <c r="AH3997" s="2">
        <v>60</v>
      </c>
      <c r="AI3997" s="2">
        <v>89.6</v>
      </c>
      <c r="AJ3997" s="2">
        <v>89.6</v>
      </c>
      <c r="AK3997" s="2">
        <v>5</v>
      </c>
      <c r="AL3997" s="2">
        <v>7.5</v>
      </c>
      <c r="AM3997" s="2">
        <v>2</v>
      </c>
      <c r="AN3997" s="2">
        <v>3</v>
      </c>
      <c r="AO3997" s="2">
        <v>1</v>
      </c>
      <c r="AP3997" s="2">
        <v>1.5</v>
      </c>
      <c r="AQ3997" s="2">
        <v>17</v>
      </c>
      <c r="AR3997" s="2">
        <v>25.4</v>
      </c>
      <c r="AS3997" s="2">
        <v>42</v>
      </c>
      <c r="AT3997" s="2">
        <v>62.7</v>
      </c>
      <c r="AW3997" s="2">
        <v>7</v>
      </c>
      <c r="AX3997" s="2">
        <v>10.4</v>
      </c>
      <c r="CA3997" s="2">
        <v>67</v>
      </c>
      <c r="CB3997" s="2">
        <v>59</v>
      </c>
      <c r="CC3997" s="2">
        <v>88.1</v>
      </c>
      <c r="CD3997" s="2">
        <v>59</v>
      </c>
      <c r="CE3997" s="2">
        <v>88.1</v>
      </c>
      <c r="CF3997" s="2">
        <v>88.1</v>
      </c>
      <c r="CG3997" s="2">
        <v>5</v>
      </c>
      <c r="CH3997" s="2">
        <v>7.5</v>
      </c>
      <c r="CI3997" s="2">
        <v>3</v>
      </c>
      <c r="CJ3997" s="2">
        <v>4.5</v>
      </c>
      <c r="CM3997" s="2">
        <v>20</v>
      </c>
      <c r="CN3997" s="2">
        <v>29.9</v>
      </c>
      <c r="CO3997" s="2">
        <v>39</v>
      </c>
      <c r="CP3997" s="2">
        <v>58.2</v>
      </c>
      <c r="CS3997" s="2">
        <v>8</v>
      </c>
      <c r="CT3997" s="2">
        <v>11.9</v>
      </c>
    </row>
    <row r="3998" spans="1:101" ht="12.75" customHeight="1" x14ac:dyDescent="0.2">
      <c r="A3998">
        <v>5</v>
      </c>
      <c r="B3998" s="2">
        <v>4306</v>
      </c>
      <c r="C3998" s="17">
        <v>3.4</v>
      </c>
      <c r="D3998" s="2">
        <v>3.1</v>
      </c>
      <c r="F3998" s="15">
        <v>3.3460000000000001</v>
      </c>
      <c r="G3998" s="17">
        <v>87</v>
      </c>
      <c r="H3998" s="2">
        <v>73</v>
      </c>
      <c r="I3998" s="2">
        <v>83.9</v>
      </c>
      <c r="J3998" s="2">
        <v>73</v>
      </c>
      <c r="K3998" s="2">
        <v>83.9</v>
      </c>
      <c r="L3998" s="2">
        <v>83.9</v>
      </c>
      <c r="M3998" s="2">
        <v>3</v>
      </c>
      <c r="N3998" s="2">
        <v>3.4</v>
      </c>
      <c r="O3998" s="2">
        <v>11</v>
      </c>
      <c r="P3998" s="2">
        <v>12.6</v>
      </c>
      <c r="S3998" s="2">
        <v>21</v>
      </c>
      <c r="T3998" s="2">
        <v>24.1</v>
      </c>
      <c r="U3998" s="2">
        <v>52</v>
      </c>
      <c r="V3998" s="2">
        <v>59.8</v>
      </c>
      <c r="Y3998" s="2">
        <v>14</v>
      </c>
      <c r="Z3998" s="2">
        <v>16.100000000000001</v>
      </c>
      <c r="AE3998" s="2">
        <v>87</v>
      </c>
      <c r="AF3998" s="2">
        <v>65</v>
      </c>
      <c r="AG3998" s="2">
        <v>74.7</v>
      </c>
      <c r="AH3998" s="2">
        <v>65</v>
      </c>
      <c r="AI3998" s="2">
        <v>74.7</v>
      </c>
      <c r="AJ3998" s="2">
        <v>74.7</v>
      </c>
      <c r="AK3998" s="2">
        <v>8</v>
      </c>
      <c r="AL3998" s="2">
        <v>9.1999999999999993</v>
      </c>
      <c r="AM3998" s="2">
        <v>14</v>
      </c>
      <c r="AN3998" s="2">
        <v>16.100000000000001</v>
      </c>
      <c r="AQ3998" s="2">
        <v>26</v>
      </c>
      <c r="AR3998" s="2">
        <v>29.9</v>
      </c>
      <c r="AS3998" s="2">
        <v>39</v>
      </c>
      <c r="AT3998" s="2">
        <v>44.8</v>
      </c>
      <c r="AW3998" s="2">
        <v>22</v>
      </c>
      <c r="AX3998" s="2">
        <v>25.3</v>
      </c>
      <c r="CA3998" s="2">
        <v>87</v>
      </c>
      <c r="CB3998" s="2">
        <v>70</v>
      </c>
      <c r="CC3998" s="2">
        <v>80.5</v>
      </c>
      <c r="CD3998" s="2">
        <v>70</v>
      </c>
      <c r="CE3998" s="2">
        <v>80.5</v>
      </c>
      <c r="CF3998" s="2">
        <v>80.5</v>
      </c>
      <c r="CG3998" s="2">
        <v>1</v>
      </c>
      <c r="CH3998" s="2">
        <v>1.1000000000000001</v>
      </c>
      <c r="CI3998" s="2">
        <v>16</v>
      </c>
      <c r="CJ3998" s="2">
        <v>18.399999999999999</v>
      </c>
      <c r="CM3998" s="2">
        <v>22</v>
      </c>
      <c r="CN3998" s="2">
        <v>25.3</v>
      </c>
      <c r="CO3998" s="2">
        <v>48</v>
      </c>
      <c r="CP3998" s="2">
        <v>55.2</v>
      </c>
      <c r="CS3998" s="2">
        <v>17</v>
      </c>
      <c r="CT3998" s="2">
        <v>19.5</v>
      </c>
    </row>
    <row r="3999" spans="1:101" ht="12.75" customHeight="1" x14ac:dyDescent="0.2">
      <c r="A3999">
        <v>5</v>
      </c>
      <c r="B3999" s="2">
        <v>4307</v>
      </c>
      <c r="C3999" s="17">
        <v>3.48</v>
      </c>
      <c r="D3999" s="2">
        <v>2.93</v>
      </c>
      <c r="F3999" s="15">
        <v>3.0510000000000002</v>
      </c>
      <c r="G3999" s="17">
        <v>96</v>
      </c>
      <c r="H3999" s="2">
        <v>83</v>
      </c>
      <c r="I3999" s="2">
        <v>85.6</v>
      </c>
      <c r="J3999" s="2">
        <v>83</v>
      </c>
      <c r="K3999" s="2">
        <v>85.6</v>
      </c>
      <c r="L3999" s="2">
        <v>86.5</v>
      </c>
      <c r="M3999" s="2">
        <v>2</v>
      </c>
      <c r="N3999" s="2">
        <v>2.1</v>
      </c>
      <c r="O3999" s="2">
        <v>11</v>
      </c>
      <c r="P3999" s="2">
        <v>11.3</v>
      </c>
      <c r="S3999" s="2">
        <v>18</v>
      </c>
      <c r="T3999" s="2">
        <v>18.600000000000001</v>
      </c>
      <c r="U3999" s="2">
        <v>65</v>
      </c>
      <c r="V3999" s="2">
        <v>67</v>
      </c>
      <c r="W3999" s="2">
        <v>1</v>
      </c>
      <c r="X3999" s="2">
        <v>1</v>
      </c>
      <c r="Y3999" s="2">
        <v>14</v>
      </c>
      <c r="Z3999" s="2">
        <v>14.4</v>
      </c>
      <c r="AB3999" s="2">
        <v>1</v>
      </c>
      <c r="AE3999" s="2">
        <v>96</v>
      </c>
      <c r="AF3999" s="2">
        <v>69</v>
      </c>
      <c r="AG3999" s="2">
        <v>71.099999999999994</v>
      </c>
      <c r="AH3999" s="2">
        <v>69</v>
      </c>
      <c r="AI3999" s="2">
        <v>71.099999999999994</v>
      </c>
      <c r="AJ3999" s="2">
        <v>71.900000000000006</v>
      </c>
      <c r="AK3999" s="2">
        <v>13</v>
      </c>
      <c r="AL3999" s="2">
        <v>13.4</v>
      </c>
      <c r="AM3999" s="2">
        <v>14</v>
      </c>
      <c r="AN3999" s="2">
        <v>14.4</v>
      </c>
      <c r="AQ3999" s="2">
        <v>33</v>
      </c>
      <c r="AR3999" s="2">
        <v>34</v>
      </c>
      <c r="AS3999" s="2">
        <v>36</v>
      </c>
      <c r="AT3999" s="2">
        <v>37.1</v>
      </c>
      <c r="AU3999" s="2">
        <v>1</v>
      </c>
      <c r="AV3999" s="2">
        <v>1</v>
      </c>
      <c r="AW3999" s="2">
        <v>28</v>
      </c>
      <c r="AX3999" s="2">
        <v>28.9</v>
      </c>
      <c r="AZ3999" s="2">
        <v>1</v>
      </c>
      <c r="CA3999" s="2">
        <v>96</v>
      </c>
      <c r="CB3999" s="2">
        <v>72</v>
      </c>
      <c r="CC3999" s="2">
        <v>73.5</v>
      </c>
      <c r="CD3999" s="2">
        <v>72</v>
      </c>
      <c r="CE3999" s="2">
        <v>73.5</v>
      </c>
      <c r="CF3999" s="2">
        <v>75</v>
      </c>
      <c r="CG3999" s="2">
        <v>7</v>
      </c>
      <c r="CH3999" s="2">
        <v>7.1</v>
      </c>
      <c r="CI3999" s="2">
        <v>17</v>
      </c>
      <c r="CJ3999" s="2">
        <v>17.3</v>
      </c>
      <c r="CM3999" s="2">
        <v>30</v>
      </c>
      <c r="CN3999" s="2">
        <v>30.6</v>
      </c>
      <c r="CO3999" s="2">
        <v>42</v>
      </c>
      <c r="CP3999" s="2">
        <v>42.9</v>
      </c>
      <c r="CQ3999" s="2">
        <v>2</v>
      </c>
      <c r="CR3999" s="2">
        <v>2</v>
      </c>
      <c r="CS3999" s="2">
        <v>26</v>
      </c>
      <c r="CT3999" s="2">
        <v>26.5</v>
      </c>
    </row>
    <row r="4000" spans="1:101" ht="12.75" customHeight="1" x14ac:dyDescent="0.2">
      <c r="A4000">
        <v>5</v>
      </c>
      <c r="B4000" s="2">
        <v>4308</v>
      </c>
      <c r="C4000" s="17">
        <v>3.2</v>
      </c>
      <c r="D4000" s="2">
        <v>2.81</v>
      </c>
      <c r="F4000" s="15">
        <v>2.8330000000000002</v>
      </c>
      <c r="G4000" s="17">
        <v>96</v>
      </c>
      <c r="H4000" s="2">
        <v>75</v>
      </c>
      <c r="I4000" s="2">
        <v>78.099999999999994</v>
      </c>
      <c r="J4000" s="2">
        <v>75</v>
      </c>
      <c r="K4000" s="2">
        <v>78.099999999999994</v>
      </c>
      <c r="L4000" s="2">
        <v>78.099999999999994</v>
      </c>
      <c r="M4000" s="2">
        <v>4</v>
      </c>
      <c r="N4000" s="2">
        <v>4.2</v>
      </c>
      <c r="O4000" s="2">
        <v>17</v>
      </c>
      <c r="P4000" s="2">
        <v>17.7</v>
      </c>
      <c r="S4000" s="2">
        <v>31</v>
      </c>
      <c r="T4000" s="2">
        <v>32.299999999999997</v>
      </c>
      <c r="U4000" s="2">
        <v>44</v>
      </c>
      <c r="V4000" s="2">
        <v>45.8</v>
      </c>
      <c r="Y4000" s="2">
        <v>21</v>
      </c>
      <c r="Z4000" s="2">
        <v>21.9</v>
      </c>
      <c r="AC4000" s="2">
        <v>1</v>
      </c>
      <c r="AE4000" s="2">
        <v>96</v>
      </c>
      <c r="AF4000" s="2">
        <v>62</v>
      </c>
      <c r="AG4000" s="2">
        <v>64.599999999999994</v>
      </c>
      <c r="AH4000" s="2">
        <v>62</v>
      </c>
      <c r="AI4000" s="2">
        <v>64.599999999999994</v>
      </c>
      <c r="AJ4000" s="2">
        <v>64.599999999999994</v>
      </c>
      <c r="AK4000" s="2">
        <v>12</v>
      </c>
      <c r="AL4000" s="2">
        <v>12.5</v>
      </c>
      <c r="AM4000" s="2">
        <v>22</v>
      </c>
      <c r="AN4000" s="2">
        <v>22.9</v>
      </c>
      <c r="AQ4000" s="2">
        <v>34</v>
      </c>
      <c r="AR4000" s="2">
        <v>35.4</v>
      </c>
      <c r="AS4000" s="2">
        <v>28</v>
      </c>
      <c r="AT4000" s="2">
        <v>29.2</v>
      </c>
      <c r="AW4000" s="2">
        <v>34</v>
      </c>
      <c r="AX4000" s="2">
        <v>35.4</v>
      </c>
      <c r="BA4000" s="2">
        <v>1</v>
      </c>
      <c r="CA4000" s="2">
        <v>96</v>
      </c>
      <c r="CB4000" s="2">
        <v>65</v>
      </c>
      <c r="CC4000" s="2">
        <v>67.7</v>
      </c>
      <c r="CD4000" s="2">
        <v>65</v>
      </c>
      <c r="CE4000" s="2">
        <v>67.7</v>
      </c>
      <c r="CF4000" s="2">
        <v>67.7</v>
      </c>
      <c r="CG4000" s="2">
        <v>10</v>
      </c>
      <c r="CH4000" s="2">
        <v>10.4</v>
      </c>
      <c r="CI4000" s="2">
        <v>21</v>
      </c>
      <c r="CJ4000" s="2">
        <v>21.9</v>
      </c>
      <c r="CM4000" s="2">
        <v>40</v>
      </c>
      <c r="CN4000" s="2">
        <v>41.7</v>
      </c>
      <c r="CO4000" s="2">
        <v>25</v>
      </c>
      <c r="CP4000" s="2">
        <v>26</v>
      </c>
      <c r="CS4000" s="2">
        <v>31</v>
      </c>
      <c r="CT4000" s="2">
        <v>32.299999999999997</v>
      </c>
      <c r="CW4000" s="2">
        <v>1</v>
      </c>
    </row>
    <row r="4001" spans="1:101" ht="12.75" customHeight="1" x14ac:dyDescent="0.2">
      <c r="A4001">
        <v>5</v>
      </c>
      <c r="B4001" s="2">
        <v>4309</v>
      </c>
      <c r="C4001" s="17">
        <v>3.04</v>
      </c>
      <c r="D4001" s="2">
        <v>2.57</v>
      </c>
      <c r="F4001" s="15">
        <v>2.7450000000000001</v>
      </c>
      <c r="G4001" s="17">
        <v>79</v>
      </c>
      <c r="H4001" s="2">
        <v>55</v>
      </c>
      <c r="I4001" s="2">
        <v>69.599999999999994</v>
      </c>
      <c r="J4001" s="2">
        <v>55</v>
      </c>
      <c r="K4001" s="2">
        <v>69.599999999999994</v>
      </c>
      <c r="L4001" s="2">
        <v>69.599999999999994</v>
      </c>
      <c r="M4001" s="2">
        <v>7</v>
      </c>
      <c r="N4001" s="2">
        <v>8.9</v>
      </c>
      <c r="O4001" s="2">
        <v>17</v>
      </c>
      <c r="P4001" s="2">
        <v>21.5</v>
      </c>
      <c r="S4001" s="2">
        <v>21</v>
      </c>
      <c r="T4001" s="2">
        <v>26.6</v>
      </c>
      <c r="U4001" s="2">
        <v>34</v>
      </c>
      <c r="V4001" s="2">
        <v>43</v>
      </c>
      <c r="Y4001" s="2">
        <v>24</v>
      </c>
      <c r="Z4001" s="2">
        <v>30.4</v>
      </c>
      <c r="AE4001" s="2">
        <v>79</v>
      </c>
      <c r="AF4001" s="2">
        <v>48</v>
      </c>
      <c r="AG4001" s="2">
        <v>60.8</v>
      </c>
      <c r="AH4001" s="2">
        <v>48</v>
      </c>
      <c r="AI4001" s="2">
        <v>60.8</v>
      </c>
      <c r="AJ4001" s="2">
        <v>60.8</v>
      </c>
      <c r="AK4001" s="2">
        <v>17</v>
      </c>
      <c r="AL4001" s="2">
        <v>21.5</v>
      </c>
      <c r="AM4001" s="2">
        <v>14</v>
      </c>
      <c r="AN4001" s="2">
        <v>17.7</v>
      </c>
      <c r="AQ4001" s="2">
        <v>34</v>
      </c>
      <c r="AR4001" s="2">
        <v>43</v>
      </c>
      <c r="AS4001" s="2">
        <v>14</v>
      </c>
      <c r="AT4001" s="2">
        <v>17.7</v>
      </c>
      <c r="AW4001" s="2">
        <v>31</v>
      </c>
      <c r="AX4001" s="2">
        <v>39.200000000000003</v>
      </c>
      <c r="CA4001" s="2">
        <v>78</v>
      </c>
      <c r="CB4001" s="2">
        <v>51</v>
      </c>
      <c r="CC4001" s="2">
        <v>64.599999999999994</v>
      </c>
      <c r="CD4001" s="2">
        <v>51</v>
      </c>
      <c r="CE4001" s="2">
        <v>64.599999999999994</v>
      </c>
      <c r="CF4001" s="2">
        <v>65.400000000000006</v>
      </c>
      <c r="CG4001" s="2">
        <v>12</v>
      </c>
      <c r="CH4001" s="2">
        <v>15.2</v>
      </c>
      <c r="CI4001" s="2">
        <v>15</v>
      </c>
      <c r="CJ4001" s="2">
        <v>19</v>
      </c>
      <c r="CM4001" s="2">
        <v>29</v>
      </c>
      <c r="CN4001" s="2">
        <v>36.700000000000003</v>
      </c>
      <c r="CO4001" s="2">
        <v>22</v>
      </c>
      <c r="CP4001" s="2">
        <v>27.8</v>
      </c>
      <c r="CQ4001" s="2">
        <v>1</v>
      </c>
      <c r="CR4001" s="2">
        <v>1.3</v>
      </c>
      <c r="CS4001" s="2">
        <v>28</v>
      </c>
      <c r="CT4001" s="2">
        <v>35.4</v>
      </c>
    </row>
    <row r="4002" spans="1:101" ht="12.75" customHeight="1" x14ac:dyDescent="0.2">
      <c r="A4002">
        <v>5</v>
      </c>
      <c r="B4002" s="2">
        <v>4316</v>
      </c>
      <c r="C4002" s="17">
        <v>3.54</v>
      </c>
      <c r="D4002" s="2">
        <v>3.26</v>
      </c>
      <c r="F4002" s="15">
        <v>3.4560000000000004</v>
      </c>
      <c r="G4002" s="17">
        <v>112</v>
      </c>
      <c r="H4002" s="2">
        <v>100</v>
      </c>
      <c r="I4002" s="2">
        <v>89.3</v>
      </c>
      <c r="J4002" s="2">
        <v>100</v>
      </c>
      <c r="K4002" s="2">
        <v>89.3</v>
      </c>
      <c r="L4002" s="2">
        <v>89.3</v>
      </c>
      <c r="M4002" s="2">
        <v>3</v>
      </c>
      <c r="N4002" s="2">
        <v>2.7</v>
      </c>
      <c r="O4002" s="2">
        <v>9</v>
      </c>
      <c r="P4002" s="2">
        <v>8</v>
      </c>
      <c r="S4002" s="2">
        <v>24</v>
      </c>
      <c r="T4002" s="2">
        <v>21.4</v>
      </c>
      <c r="U4002" s="2">
        <v>76</v>
      </c>
      <c r="V4002" s="2">
        <v>67.900000000000006</v>
      </c>
      <c r="Y4002" s="2">
        <v>12</v>
      </c>
      <c r="Z4002" s="2">
        <v>10.7</v>
      </c>
      <c r="AC4002" s="2">
        <v>4</v>
      </c>
      <c r="AE4002" s="2">
        <v>112</v>
      </c>
      <c r="AF4002" s="2">
        <v>92</v>
      </c>
      <c r="AG4002" s="2">
        <v>82.1</v>
      </c>
      <c r="AH4002" s="2">
        <v>92</v>
      </c>
      <c r="AI4002" s="2">
        <v>82.1</v>
      </c>
      <c r="AJ4002" s="2">
        <v>82.1</v>
      </c>
      <c r="AK4002" s="2">
        <v>7</v>
      </c>
      <c r="AL4002" s="2">
        <v>6.3</v>
      </c>
      <c r="AM4002" s="2">
        <v>13</v>
      </c>
      <c r="AN4002" s="2">
        <v>11.6</v>
      </c>
      <c r="AQ4002" s="2">
        <v>36</v>
      </c>
      <c r="AR4002" s="2">
        <v>32.1</v>
      </c>
      <c r="AS4002" s="2">
        <v>56</v>
      </c>
      <c r="AT4002" s="2">
        <v>50</v>
      </c>
      <c r="AW4002" s="2">
        <v>20</v>
      </c>
      <c r="AX4002" s="2">
        <v>17.899999999999999</v>
      </c>
      <c r="BA4002" s="2">
        <v>4</v>
      </c>
      <c r="CA4002" s="2">
        <v>112</v>
      </c>
      <c r="CB4002" s="2">
        <v>102</v>
      </c>
      <c r="CC4002" s="2">
        <v>91.1</v>
      </c>
      <c r="CD4002" s="2">
        <v>102</v>
      </c>
      <c r="CE4002" s="2">
        <v>91.1</v>
      </c>
      <c r="CF4002" s="2">
        <v>91.1</v>
      </c>
      <c r="CG4002" s="2">
        <v>8</v>
      </c>
      <c r="CH4002" s="2">
        <v>7.1</v>
      </c>
      <c r="CI4002" s="2">
        <v>2</v>
      </c>
      <c r="CJ4002" s="2">
        <v>1.8</v>
      </c>
      <c r="CM4002" s="2">
        <v>33</v>
      </c>
      <c r="CN4002" s="2">
        <v>29.5</v>
      </c>
      <c r="CO4002" s="2">
        <v>69</v>
      </c>
      <c r="CP4002" s="2">
        <v>61.6</v>
      </c>
      <c r="CS4002" s="2">
        <v>10</v>
      </c>
      <c r="CT4002" s="2">
        <v>8.9</v>
      </c>
      <c r="CW4002" s="2">
        <v>4</v>
      </c>
    </row>
    <row r="4003" spans="1:101" ht="12.75" customHeight="1" x14ac:dyDescent="0.2">
      <c r="A4003">
        <v>5</v>
      </c>
      <c r="B4003" s="2">
        <v>4320</v>
      </c>
      <c r="C4003" s="17">
        <v>2.98</v>
      </c>
      <c r="D4003" s="2">
        <v>2.71</v>
      </c>
      <c r="F4003" s="15">
        <v>2.6680000000000001</v>
      </c>
      <c r="G4003" s="17">
        <v>51</v>
      </c>
      <c r="H4003" s="2">
        <v>41</v>
      </c>
      <c r="I4003" s="2">
        <v>80.400000000000006</v>
      </c>
      <c r="J4003" s="2">
        <v>41</v>
      </c>
      <c r="K4003" s="2">
        <v>80.400000000000006</v>
      </c>
      <c r="L4003" s="2">
        <v>80.400000000000006</v>
      </c>
      <c r="M4003" s="2">
        <v>3</v>
      </c>
      <c r="N4003" s="2">
        <v>5.9</v>
      </c>
      <c r="O4003" s="2">
        <v>7</v>
      </c>
      <c r="P4003" s="2">
        <v>13.7</v>
      </c>
      <c r="Q4003" s="2">
        <v>2</v>
      </c>
      <c r="R4003" s="2">
        <v>3.9</v>
      </c>
      <c r="S4003" s="2">
        <v>21</v>
      </c>
      <c r="T4003" s="2">
        <v>41.2</v>
      </c>
      <c r="U4003" s="2">
        <v>18</v>
      </c>
      <c r="V4003" s="2">
        <v>35.299999999999997</v>
      </c>
      <c r="Y4003" s="2">
        <v>10</v>
      </c>
      <c r="Z4003" s="2">
        <v>19.600000000000001</v>
      </c>
      <c r="AE4003" s="2">
        <v>51</v>
      </c>
      <c r="AF4003" s="2">
        <v>33</v>
      </c>
      <c r="AG4003" s="2">
        <v>64.7</v>
      </c>
      <c r="AH4003" s="2">
        <v>33</v>
      </c>
      <c r="AI4003" s="2">
        <v>64.7</v>
      </c>
      <c r="AJ4003" s="2">
        <v>64.7</v>
      </c>
      <c r="AK4003" s="2">
        <v>9</v>
      </c>
      <c r="AL4003" s="2">
        <v>17.600000000000001</v>
      </c>
      <c r="AM4003" s="2">
        <v>9</v>
      </c>
      <c r="AN4003" s="2">
        <v>17.600000000000001</v>
      </c>
      <c r="AQ4003" s="2">
        <v>21</v>
      </c>
      <c r="AR4003" s="2">
        <v>41.2</v>
      </c>
      <c r="AS4003" s="2">
        <v>12</v>
      </c>
      <c r="AT4003" s="2">
        <v>23.5</v>
      </c>
      <c r="AW4003" s="2">
        <v>18</v>
      </c>
      <c r="AX4003" s="2">
        <v>35.299999999999997</v>
      </c>
      <c r="CA4003" s="2">
        <v>51</v>
      </c>
      <c r="CB4003" s="2">
        <v>33</v>
      </c>
      <c r="CC4003" s="2">
        <v>64.7</v>
      </c>
      <c r="CD4003" s="2">
        <v>33</v>
      </c>
      <c r="CE4003" s="2">
        <v>64.7</v>
      </c>
      <c r="CF4003" s="2">
        <v>64.7</v>
      </c>
      <c r="CG4003" s="2">
        <v>7</v>
      </c>
      <c r="CH4003" s="2">
        <v>13.7</v>
      </c>
      <c r="CI4003" s="2">
        <v>11</v>
      </c>
      <c r="CJ4003" s="2">
        <v>21.6</v>
      </c>
      <c r="CK4003" s="2">
        <v>2</v>
      </c>
      <c r="CL4003" s="2">
        <v>3.9</v>
      </c>
      <c r="CM4003" s="2">
        <v>17</v>
      </c>
      <c r="CN4003" s="2">
        <v>33.299999999999997</v>
      </c>
      <c r="CO4003" s="2">
        <v>14</v>
      </c>
      <c r="CP4003" s="2">
        <v>27.5</v>
      </c>
      <c r="CS4003" s="2">
        <v>18</v>
      </c>
      <c r="CT4003" s="2">
        <v>35.299999999999997</v>
      </c>
    </row>
    <row r="4004" spans="1:101" ht="12.75" customHeight="1" x14ac:dyDescent="0.2">
      <c r="A4004">
        <v>5</v>
      </c>
      <c r="B4004" s="2">
        <v>4321</v>
      </c>
      <c r="C4004" s="17">
        <v>3.07</v>
      </c>
      <c r="D4004" s="2">
        <v>2.74</v>
      </c>
      <c r="F4004" s="15">
        <v>2.82</v>
      </c>
      <c r="G4004" s="17">
        <v>102</v>
      </c>
      <c r="H4004" s="2">
        <v>73</v>
      </c>
      <c r="I4004" s="2">
        <v>70.900000000000006</v>
      </c>
      <c r="J4004" s="2">
        <v>73</v>
      </c>
      <c r="K4004" s="2">
        <v>70.900000000000006</v>
      </c>
      <c r="L4004" s="2">
        <v>71.599999999999994</v>
      </c>
      <c r="M4004" s="2">
        <v>7</v>
      </c>
      <c r="N4004" s="2">
        <v>6.8</v>
      </c>
      <c r="O4004" s="2">
        <v>22</v>
      </c>
      <c r="P4004" s="2">
        <v>21.4</v>
      </c>
      <c r="S4004" s="2">
        <v>27</v>
      </c>
      <c r="T4004" s="2">
        <v>26.2</v>
      </c>
      <c r="U4004" s="2">
        <v>46</v>
      </c>
      <c r="V4004" s="2">
        <v>44.7</v>
      </c>
      <c r="W4004" s="2">
        <v>1</v>
      </c>
      <c r="X4004" s="2">
        <v>1</v>
      </c>
      <c r="Y4004" s="2">
        <v>30</v>
      </c>
      <c r="Z4004" s="2">
        <v>29.1</v>
      </c>
      <c r="AB4004" s="2">
        <v>1</v>
      </c>
      <c r="AC4004" s="2">
        <v>1</v>
      </c>
      <c r="AE4004" s="2">
        <v>103</v>
      </c>
      <c r="AF4004" s="2">
        <v>71</v>
      </c>
      <c r="AG4004" s="2">
        <v>68.3</v>
      </c>
      <c r="AH4004" s="2">
        <v>71</v>
      </c>
      <c r="AI4004" s="2">
        <v>68.3</v>
      </c>
      <c r="AJ4004" s="2">
        <v>68.900000000000006</v>
      </c>
      <c r="AK4004" s="2">
        <v>16</v>
      </c>
      <c r="AL4004" s="2">
        <v>15.4</v>
      </c>
      <c r="AM4004" s="2">
        <v>16</v>
      </c>
      <c r="AN4004" s="2">
        <v>15.4</v>
      </c>
      <c r="AQ4004" s="2">
        <v>47</v>
      </c>
      <c r="AR4004" s="2">
        <v>45.2</v>
      </c>
      <c r="AS4004" s="2">
        <v>24</v>
      </c>
      <c r="AT4004" s="2">
        <v>23.1</v>
      </c>
      <c r="AU4004" s="2">
        <v>1</v>
      </c>
      <c r="AV4004" s="2">
        <v>1</v>
      </c>
      <c r="AW4004" s="2">
        <v>33</v>
      </c>
      <c r="AX4004" s="2">
        <v>31.7</v>
      </c>
      <c r="BA4004" s="2">
        <v>1</v>
      </c>
      <c r="CA4004" s="2">
        <v>103</v>
      </c>
      <c r="CB4004" s="2">
        <v>72</v>
      </c>
      <c r="CC4004" s="2">
        <v>69.2</v>
      </c>
      <c r="CD4004" s="2">
        <v>72</v>
      </c>
      <c r="CE4004" s="2">
        <v>69.2</v>
      </c>
      <c r="CF4004" s="2">
        <v>69.900000000000006</v>
      </c>
      <c r="CG4004" s="2">
        <v>17</v>
      </c>
      <c r="CH4004" s="2">
        <v>16.3</v>
      </c>
      <c r="CI4004" s="2">
        <v>14</v>
      </c>
      <c r="CJ4004" s="2">
        <v>13.5</v>
      </c>
      <c r="CM4004" s="2">
        <v>40</v>
      </c>
      <c r="CN4004" s="2">
        <v>38.5</v>
      </c>
      <c r="CO4004" s="2">
        <v>32</v>
      </c>
      <c r="CP4004" s="2">
        <v>30.8</v>
      </c>
      <c r="CQ4004" s="2">
        <v>1</v>
      </c>
      <c r="CR4004" s="2">
        <v>1</v>
      </c>
      <c r="CS4004" s="2">
        <v>32</v>
      </c>
      <c r="CT4004" s="2">
        <v>30.8</v>
      </c>
      <c r="CW4004" s="2">
        <v>1</v>
      </c>
    </row>
    <row r="4005" spans="1:101" ht="12.75" customHeight="1" x14ac:dyDescent="0.2">
      <c r="A4005">
        <v>5</v>
      </c>
      <c r="B4005" s="2">
        <v>4323</v>
      </c>
      <c r="C4005" s="17">
        <v>2.82</v>
      </c>
      <c r="D4005" s="2">
        <v>2.69</v>
      </c>
      <c r="F4005" s="15">
        <v>2.8380000000000001</v>
      </c>
      <c r="G4005" s="17">
        <v>98</v>
      </c>
      <c r="H4005" s="2">
        <v>62</v>
      </c>
      <c r="I4005" s="2">
        <v>63.3</v>
      </c>
      <c r="J4005" s="2">
        <v>62</v>
      </c>
      <c r="K4005" s="2">
        <v>63.3</v>
      </c>
      <c r="L4005" s="2">
        <v>63.3</v>
      </c>
      <c r="M4005" s="2">
        <v>10</v>
      </c>
      <c r="N4005" s="2">
        <v>10.199999999999999</v>
      </c>
      <c r="O4005" s="2">
        <v>26</v>
      </c>
      <c r="P4005" s="2">
        <v>26.5</v>
      </c>
      <c r="S4005" s="2">
        <v>34</v>
      </c>
      <c r="T4005" s="2">
        <v>34.700000000000003</v>
      </c>
      <c r="U4005" s="2">
        <v>28</v>
      </c>
      <c r="V4005" s="2">
        <v>28.6</v>
      </c>
      <c r="Y4005" s="2">
        <v>36</v>
      </c>
      <c r="Z4005" s="2">
        <v>36.700000000000003</v>
      </c>
      <c r="AA4005" s="2">
        <v>1</v>
      </c>
      <c r="AC4005" s="2">
        <v>4</v>
      </c>
      <c r="AE4005" s="2">
        <v>99</v>
      </c>
      <c r="AF4005" s="2">
        <v>58</v>
      </c>
      <c r="AG4005" s="2">
        <v>58.6</v>
      </c>
      <c r="AH4005" s="2">
        <v>58</v>
      </c>
      <c r="AI4005" s="2">
        <v>58.6</v>
      </c>
      <c r="AJ4005" s="2">
        <v>58.6</v>
      </c>
      <c r="AK4005" s="2">
        <v>14</v>
      </c>
      <c r="AL4005" s="2">
        <v>14.1</v>
      </c>
      <c r="AM4005" s="2">
        <v>27</v>
      </c>
      <c r="AN4005" s="2">
        <v>27.3</v>
      </c>
      <c r="AQ4005" s="2">
        <v>34</v>
      </c>
      <c r="AR4005" s="2">
        <v>34.299999999999997</v>
      </c>
      <c r="AS4005" s="2">
        <v>24</v>
      </c>
      <c r="AT4005" s="2">
        <v>24.2</v>
      </c>
      <c r="AW4005" s="2">
        <v>41</v>
      </c>
      <c r="AX4005" s="2">
        <v>41.4</v>
      </c>
      <c r="BA4005" s="2">
        <v>4</v>
      </c>
      <c r="CA4005" s="2">
        <v>99</v>
      </c>
      <c r="CB4005" s="2">
        <v>70</v>
      </c>
      <c r="CC4005" s="2">
        <v>70.7</v>
      </c>
      <c r="CD4005" s="2">
        <v>70</v>
      </c>
      <c r="CE4005" s="2">
        <v>70.7</v>
      </c>
      <c r="CF4005" s="2">
        <v>70.7</v>
      </c>
      <c r="CG4005" s="2">
        <v>16</v>
      </c>
      <c r="CH4005" s="2">
        <v>16.2</v>
      </c>
      <c r="CI4005" s="2">
        <v>13</v>
      </c>
      <c r="CJ4005" s="2">
        <v>13.1</v>
      </c>
      <c r="CM4005" s="2">
        <v>41</v>
      </c>
      <c r="CN4005" s="2">
        <v>41.4</v>
      </c>
      <c r="CO4005" s="2">
        <v>29</v>
      </c>
      <c r="CP4005" s="2">
        <v>29.3</v>
      </c>
      <c r="CS4005" s="2">
        <v>29</v>
      </c>
      <c r="CT4005" s="2">
        <v>29.3</v>
      </c>
      <c r="CW4005" s="2">
        <v>4</v>
      </c>
    </row>
    <row r="4006" spans="1:101" ht="12.75" customHeight="1" x14ac:dyDescent="0.2">
      <c r="A4006">
        <v>5</v>
      </c>
      <c r="B4006" s="2">
        <v>4324</v>
      </c>
      <c r="C4006" s="17">
        <v>3.27</v>
      </c>
      <c r="D4006" s="2">
        <v>3.13</v>
      </c>
      <c r="F4006" s="15">
        <v>3.1460000000000004</v>
      </c>
      <c r="G4006" s="17">
        <v>55</v>
      </c>
      <c r="H4006" s="2">
        <v>44</v>
      </c>
      <c r="I4006" s="2">
        <v>80</v>
      </c>
      <c r="J4006" s="2">
        <v>44</v>
      </c>
      <c r="K4006" s="2">
        <v>80</v>
      </c>
      <c r="L4006" s="2">
        <v>80</v>
      </c>
      <c r="M4006" s="2">
        <v>2</v>
      </c>
      <c r="N4006" s="2">
        <v>3.6</v>
      </c>
      <c r="O4006" s="2">
        <v>9</v>
      </c>
      <c r="P4006" s="2">
        <v>16.399999999999999</v>
      </c>
      <c r="Q4006" s="2">
        <v>1</v>
      </c>
      <c r="R4006" s="2">
        <v>1.8</v>
      </c>
      <c r="S4006" s="2">
        <v>12</v>
      </c>
      <c r="T4006" s="2">
        <v>21.8</v>
      </c>
      <c r="U4006" s="2">
        <v>31</v>
      </c>
      <c r="V4006" s="2">
        <v>56.4</v>
      </c>
      <c r="Y4006" s="2">
        <v>11</v>
      </c>
      <c r="Z4006" s="2">
        <v>20</v>
      </c>
      <c r="AE4006" s="2">
        <v>55</v>
      </c>
      <c r="AF4006" s="2">
        <v>44</v>
      </c>
      <c r="AG4006" s="2">
        <v>80</v>
      </c>
      <c r="AH4006" s="2">
        <v>44</v>
      </c>
      <c r="AI4006" s="2">
        <v>80</v>
      </c>
      <c r="AJ4006" s="2">
        <v>80</v>
      </c>
      <c r="AK4006" s="2">
        <v>2</v>
      </c>
      <c r="AL4006" s="2">
        <v>3.6</v>
      </c>
      <c r="AM4006" s="2">
        <v>9</v>
      </c>
      <c r="AN4006" s="2">
        <v>16.399999999999999</v>
      </c>
      <c r="AO4006" s="2">
        <v>1</v>
      </c>
      <c r="AP4006" s="2">
        <v>1.8</v>
      </c>
      <c r="AQ4006" s="2">
        <v>20</v>
      </c>
      <c r="AR4006" s="2">
        <v>36.4</v>
      </c>
      <c r="AS4006" s="2">
        <v>23</v>
      </c>
      <c r="AT4006" s="2">
        <v>41.8</v>
      </c>
      <c r="AW4006" s="2">
        <v>11</v>
      </c>
      <c r="AX4006" s="2">
        <v>20</v>
      </c>
      <c r="CA4006" s="2">
        <v>55</v>
      </c>
      <c r="CB4006" s="2">
        <v>45</v>
      </c>
      <c r="CC4006" s="2">
        <v>81.8</v>
      </c>
      <c r="CD4006" s="2">
        <v>45</v>
      </c>
      <c r="CE4006" s="2">
        <v>81.8</v>
      </c>
      <c r="CF4006" s="2">
        <v>81.8</v>
      </c>
      <c r="CG4006" s="2">
        <v>3</v>
      </c>
      <c r="CH4006" s="2">
        <v>5.5</v>
      </c>
      <c r="CI4006" s="2">
        <v>7</v>
      </c>
      <c r="CJ4006" s="2">
        <v>12.7</v>
      </c>
      <c r="CK4006" s="2">
        <v>2</v>
      </c>
      <c r="CL4006" s="2">
        <v>3.6</v>
      </c>
      <c r="CM4006" s="2">
        <v>16</v>
      </c>
      <c r="CN4006" s="2">
        <v>29.1</v>
      </c>
      <c r="CO4006" s="2">
        <v>27</v>
      </c>
      <c r="CP4006" s="2">
        <v>49.1</v>
      </c>
      <c r="CS4006" s="2">
        <v>10</v>
      </c>
      <c r="CT4006" s="2">
        <v>18.2</v>
      </c>
    </row>
    <row r="4007" spans="1:101" ht="12.75" customHeight="1" x14ac:dyDescent="0.2">
      <c r="A4007">
        <v>5</v>
      </c>
      <c r="B4007" s="2">
        <v>4325</v>
      </c>
      <c r="C4007" s="17">
        <v>3.27</v>
      </c>
      <c r="D4007" s="2">
        <v>2.85</v>
      </c>
      <c r="F4007" s="15">
        <v>3.04</v>
      </c>
      <c r="G4007" s="17">
        <v>190</v>
      </c>
      <c r="H4007" s="2">
        <v>165</v>
      </c>
      <c r="I4007" s="2">
        <v>86.4</v>
      </c>
      <c r="J4007" s="2">
        <v>165</v>
      </c>
      <c r="K4007" s="2">
        <v>86.4</v>
      </c>
      <c r="L4007" s="2">
        <v>86.8</v>
      </c>
      <c r="M4007" s="2">
        <v>7</v>
      </c>
      <c r="N4007" s="2">
        <v>3.7</v>
      </c>
      <c r="O4007" s="2">
        <v>18</v>
      </c>
      <c r="P4007" s="2">
        <v>9.4</v>
      </c>
      <c r="Q4007" s="2">
        <v>7</v>
      </c>
      <c r="R4007" s="2">
        <v>3.7</v>
      </c>
      <c r="S4007" s="2">
        <v>51</v>
      </c>
      <c r="T4007" s="2">
        <v>26.7</v>
      </c>
      <c r="U4007" s="2">
        <v>107</v>
      </c>
      <c r="V4007" s="2">
        <v>56</v>
      </c>
      <c r="W4007" s="2">
        <v>1</v>
      </c>
      <c r="X4007" s="2">
        <v>0.5</v>
      </c>
      <c r="Y4007" s="2">
        <v>26</v>
      </c>
      <c r="Z4007" s="2">
        <v>13.6</v>
      </c>
      <c r="AB4007" s="2">
        <v>2</v>
      </c>
      <c r="AC4007" s="2">
        <v>2</v>
      </c>
      <c r="AE4007" s="2">
        <v>190</v>
      </c>
      <c r="AF4007" s="2">
        <v>138</v>
      </c>
      <c r="AG4007" s="2">
        <v>72.3</v>
      </c>
      <c r="AH4007" s="2">
        <v>138</v>
      </c>
      <c r="AI4007" s="2">
        <v>72.3</v>
      </c>
      <c r="AJ4007" s="2">
        <v>72.599999999999994</v>
      </c>
      <c r="AK4007" s="2">
        <v>24</v>
      </c>
      <c r="AL4007" s="2">
        <v>12.6</v>
      </c>
      <c r="AM4007" s="2">
        <v>28</v>
      </c>
      <c r="AN4007" s="2">
        <v>14.7</v>
      </c>
      <c r="AO4007" s="2">
        <v>1</v>
      </c>
      <c r="AP4007" s="2">
        <v>0.5</v>
      </c>
      <c r="AQ4007" s="2">
        <v>83</v>
      </c>
      <c r="AR4007" s="2">
        <v>43.5</v>
      </c>
      <c r="AS4007" s="2">
        <v>54</v>
      </c>
      <c r="AT4007" s="2">
        <v>28.3</v>
      </c>
      <c r="AU4007" s="2">
        <v>1</v>
      </c>
      <c r="AV4007" s="2">
        <v>0.5</v>
      </c>
      <c r="AW4007" s="2">
        <v>53</v>
      </c>
      <c r="AX4007" s="2">
        <v>27.7</v>
      </c>
      <c r="AZ4007" s="2">
        <v>2</v>
      </c>
      <c r="BA4007" s="2">
        <v>2</v>
      </c>
      <c r="CA4007" s="2">
        <v>190</v>
      </c>
      <c r="CB4007" s="2">
        <v>150</v>
      </c>
      <c r="CC4007" s="2">
        <v>78.5</v>
      </c>
      <c r="CD4007" s="2">
        <v>150</v>
      </c>
      <c r="CE4007" s="2">
        <v>78.5</v>
      </c>
      <c r="CF4007" s="2">
        <v>78.900000000000006</v>
      </c>
      <c r="CG4007" s="2">
        <v>21</v>
      </c>
      <c r="CH4007" s="2">
        <v>11</v>
      </c>
      <c r="CI4007" s="2">
        <v>19</v>
      </c>
      <c r="CJ4007" s="2">
        <v>9.9</v>
      </c>
      <c r="CM4007" s="2">
        <v>78</v>
      </c>
      <c r="CN4007" s="2">
        <v>40.799999999999997</v>
      </c>
      <c r="CO4007" s="2">
        <v>72</v>
      </c>
      <c r="CP4007" s="2">
        <v>37.700000000000003</v>
      </c>
      <c r="CQ4007" s="2">
        <v>1</v>
      </c>
      <c r="CR4007" s="2">
        <v>0.5</v>
      </c>
      <c r="CS4007" s="2">
        <v>41</v>
      </c>
      <c r="CT4007" s="2">
        <v>21.5</v>
      </c>
      <c r="CV4007" s="2">
        <v>2</v>
      </c>
      <c r="CW4007" s="2">
        <v>2</v>
      </c>
    </row>
    <row r="4008" spans="1:101" ht="12.75" customHeight="1" x14ac:dyDescent="0.2">
      <c r="A4008">
        <v>5</v>
      </c>
      <c r="B4008" s="2">
        <v>4327</v>
      </c>
      <c r="C4008" s="17">
        <v>3.12</v>
      </c>
      <c r="D4008" s="2">
        <v>2.87</v>
      </c>
      <c r="F4008" s="15">
        <v>3.13</v>
      </c>
      <c r="G4008" s="17">
        <v>99</v>
      </c>
      <c r="H4008" s="2">
        <v>75</v>
      </c>
      <c r="I4008" s="2">
        <v>75</v>
      </c>
      <c r="J4008" s="2">
        <v>75</v>
      </c>
      <c r="K4008" s="2">
        <v>75</v>
      </c>
      <c r="L4008" s="2">
        <v>75.8</v>
      </c>
      <c r="M4008" s="2">
        <v>8</v>
      </c>
      <c r="N4008" s="2">
        <v>8</v>
      </c>
      <c r="O4008" s="2">
        <v>16</v>
      </c>
      <c r="P4008" s="2">
        <v>16</v>
      </c>
      <c r="S4008" s="2">
        <v>28</v>
      </c>
      <c r="T4008" s="2">
        <v>28</v>
      </c>
      <c r="U4008" s="2">
        <v>47</v>
      </c>
      <c r="V4008" s="2">
        <v>47</v>
      </c>
      <c r="W4008" s="2">
        <v>1</v>
      </c>
      <c r="X4008" s="2">
        <v>1</v>
      </c>
      <c r="Y4008" s="2">
        <v>25</v>
      </c>
      <c r="Z4008" s="2">
        <v>25</v>
      </c>
      <c r="AE4008" s="2">
        <v>99</v>
      </c>
      <c r="AF4008" s="2">
        <v>70</v>
      </c>
      <c r="AG4008" s="2">
        <v>70</v>
      </c>
      <c r="AH4008" s="2">
        <v>70</v>
      </c>
      <c r="AI4008" s="2">
        <v>70</v>
      </c>
      <c r="AJ4008" s="2">
        <v>70.7</v>
      </c>
      <c r="AK4008" s="2">
        <v>14</v>
      </c>
      <c r="AL4008" s="2">
        <v>14</v>
      </c>
      <c r="AM4008" s="2">
        <v>15</v>
      </c>
      <c r="AN4008" s="2">
        <v>15</v>
      </c>
      <c r="AQ4008" s="2">
        <v>37</v>
      </c>
      <c r="AR4008" s="2">
        <v>37</v>
      </c>
      <c r="AS4008" s="2">
        <v>33</v>
      </c>
      <c r="AT4008" s="2">
        <v>33</v>
      </c>
      <c r="AU4008" s="2">
        <v>1</v>
      </c>
      <c r="AV4008" s="2">
        <v>1</v>
      </c>
      <c r="AW4008" s="2">
        <v>30</v>
      </c>
      <c r="AX4008" s="2">
        <v>30</v>
      </c>
      <c r="CA4008" s="2">
        <v>99</v>
      </c>
      <c r="CB4008" s="2">
        <v>79</v>
      </c>
      <c r="CC4008" s="2">
        <v>79</v>
      </c>
      <c r="CD4008" s="2">
        <v>79</v>
      </c>
      <c r="CE4008" s="2">
        <v>79</v>
      </c>
      <c r="CF4008" s="2">
        <v>79.8</v>
      </c>
      <c r="CG4008" s="2">
        <v>4</v>
      </c>
      <c r="CH4008" s="2">
        <v>4</v>
      </c>
      <c r="CI4008" s="2">
        <v>16</v>
      </c>
      <c r="CJ4008" s="2">
        <v>16</v>
      </c>
      <c r="CM4008" s="2">
        <v>39</v>
      </c>
      <c r="CN4008" s="2">
        <v>39</v>
      </c>
      <c r="CO4008" s="2">
        <v>40</v>
      </c>
      <c r="CP4008" s="2">
        <v>40</v>
      </c>
      <c r="CQ4008" s="2">
        <v>1</v>
      </c>
      <c r="CR4008" s="2">
        <v>1</v>
      </c>
      <c r="CS4008" s="2">
        <v>21</v>
      </c>
      <c r="CT4008" s="2">
        <v>21</v>
      </c>
    </row>
    <row r="4009" spans="1:101" ht="12.75" customHeight="1" x14ac:dyDescent="0.2">
      <c r="A4009">
        <v>5</v>
      </c>
      <c r="B4009" s="2">
        <v>4328</v>
      </c>
      <c r="C4009" s="17">
        <v>3.44</v>
      </c>
      <c r="D4009" s="2">
        <v>3.18</v>
      </c>
      <c r="F4009" s="15">
        <v>2.97</v>
      </c>
      <c r="G4009" s="17">
        <v>100</v>
      </c>
      <c r="H4009" s="2">
        <v>88</v>
      </c>
      <c r="I4009" s="2">
        <v>88</v>
      </c>
      <c r="J4009" s="2">
        <v>88</v>
      </c>
      <c r="K4009" s="2">
        <v>88</v>
      </c>
      <c r="L4009" s="2">
        <v>88</v>
      </c>
      <c r="M4009" s="2">
        <v>3</v>
      </c>
      <c r="N4009" s="2">
        <v>3</v>
      </c>
      <c r="O4009" s="2">
        <v>9</v>
      </c>
      <c r="P4009" s="2">
        <v>9</v>
      </c>
      <c r="S4009" s="2">
        <v>29</v>
      </c>
      <c r="T4009" s="2">
        <v>29</v>
      </c>
      <c r="U4009" s="2">
        <v>59</v>
      </c>
      <c r="V4009" s="2">
        <v>59</v>
      </c>
      <c r="Y4009" s="2">
        <v>12</v>
      </c>
      <c r="Z4009" s="2">
        <v>12</v>
      </c>
      <c r="AB4009" s="2">
        <v>2</v>
      </c>
      <c r="AC4009" s="2">
        <v>4</v>
      </c>
      <c r="AE4009" s="2">
        <v>100</v>
      </c>
      <c r="AF4009" s="2">
        <v>79</v>
      </c>
      <c r="AG4009" s="2">
        <v>79</v>
      </c>
      <c r="AH4009" s="2">
        <v>79</v>
      </c>
      <c r="AI4009" s="2">
        <v>79</v>
      </c>
      <c r="AJ4009" s="2">
        <v>79</v>
      </c>
      <c r="AK4009" s="2">
        <v>3</v>
      </c>
      <c r="AL4009" s="2">
        <v>3</v>
      </c>
      <c r="AM4009" s="2">
        <v>18</v>
      </c>
      <c r="AN4009" s="2">
        <v>18</v>
      </c>
      <c r="AQ4009" s="2">
        <v>37</v>
      </c>
      <c r="AR4009" s="2">
        <v>37</v>
      </c>
      <c r="AS4009" s="2">
        <v>42</v>
      </c>
      <c r="AT4009" s="2">
        <v>42</v>
      </c>
      <c r="AW4009" s="2">
        <v>21</v>
      </c>
      <c r="AX4009" s="2">
        <v>21</v>
      </c>
      <c r="AZ4009" s="2">
        <v>2</v>
      </c>
      <c r="BA4009" s="2">
        <v>4</v>
      </c>
      <c r="CA4009" s="2">
        <v>100</v>
      </c>
      <c r="CB4009" s="2">
        <v>75</v>
      </c>
      <c r="CC4009" s="2">
        <v>75</v>
      </c>
      <c r="CD4009" s="2">
        <v>75</v>
      </c>
      <c r="CE4009" s="2">
        <v>75</v>
      </c>
      <c r="CF4009" s="2">
        <v>75</v>
      </c>
      <c r="CG4009" s="2">
        <v>8</v>
      </c>
      <c r="CH4009" s="2">
        <v>8</v>
      </c>
      <c r="CI4009" s="2">
        <v>17</v>
      </c>
      <c r="CJ4009" s="2">
        <v>17</v>
      </c>
      <c r="CM4009" s="2">
        <v>45</v>
      </c>
      <c r="CN4009" s="2">
        <v>45</v>
      </c>
      <c r="CO4009" s="2">
        <v>30</v>
      </c>
      <c r="CP4009" s="2">
        <v>30</v>
      </c>
      <c r="CS4009" s="2">
        <v>25</v>
      </c>
      <c r="CT4009" s="2">
        <v>25</v>
      </c>
      <c r="CV4009" s="2">
        <v>2</v>
      </c>
      <c r="CW4009" s="2">
        <v>4</v>
      </c>
    </row>
    <row r="4010" spans="1:101" ht="12.75" customHeight="1" x14ac:dyDescent="0.2">
      <c r="A4010">
        <v>5</v>
      </c>
      <c r="B4010" s="2">
        <v>4329</v>
      </c>
      <c r="C4010" s="17">
        <v>2.66</v>
      </c>
      <c r="D4010" s="2">
        <v>2.76</v>
      </c>
      <c r="F4010" s="15">
        <v>2.5299999999999998</v>
      </c>
      <c r="G4010" s="17">
        <v>69</v>
      </c>
      <c r="H4010" s="2">
        <v>35</v>
      </c>
      <c r="I4010" s="2">
        <v>50</v>
      </c>
      <c r="J4010" s="2">
        <v>35</v>
      </c>
      <c r="K4010" s="2">
        <v>50</v>
      </c>
      <c r="L4010" s="2">
        <v>50.7</v>
      </c>
      <c r="M4010" s="2">
        <v>2</v>
      </c>
      <c r="N4010" s="2">
        <v>2.9</v>
      </c>
      <c r="O4010" s="2">
        <v>32</v>
      </c>
      <c r="P4010" s="2">
        <v>45.7</v>
      </c>
      <c r="S4010" s="2">
        <v>20</v>
      </c>
      <c r="T4010" s="2">
        <v>28.6</v>
      </c>
      <c r="U4010" s="2">
        <v>15</v>
      </c>
      <c r="V4010" s="2">
        <v>21.4</v>
      </c>
      <c r="W4010" s="2">
        <v>1</v>
      </c>
      <c r="X4010" s="2">
        <v>1.4</v>
      </c>
      <c r="Y4010" s="2">
        <v>35</v>
      </c>
      <c r="Z4010" s="2">
        <v>50</v>
      </c>
      <c r="AB4010" s="2">
        <v>1</v>
      </c>
      <c r="AC4010" s="2">
        <v>1</v>
      </c>
      <c r="AE4010" s="2">
        <v>70</v>
      </c>
      <c r="AF4010" s="2">
        <v>45</v>
      </c>
      <c r="AG4010" s="2">
        <v>64.3</v>
      </c>
      <c r="AH4010" s="2">
        <v>45</v>
      </c>
      <c r="AI4010" s="2">
        <v>64.3</v>
      </c>
      <c r="AJ4010" s="2">
        <v>64.3</v>
      </c>
      <c r="AK4010" s="2">
        <v>9</v>
      </c>
      <c r="AL4010" s="2">
        <v>12.9</v>
      </c>
      <c r="AM4010" s="2">
        <v>16</v>
      </c>
      <c r="AN4010" s="2">
        <v>22.9</v>
      </c>
      <c r="AQ4010" s="2">
        <v>28</v>
      </c>
      <c r="AR4010" s="2">
        <v>40</v>
      </c>
      <c r="AS4010" s="2">
        <v>17</v>
      </c>
      <c r="AT4010" s="2">
        <v>24.3</v>
      </c>
      <c r="AW4010" s="2">
        <v>25</v>
      </c>
      <c r="AX4010" s="2">
        <v>35.700000000000003</v>
      </c>
      <c r="AZ4010" s="2">
        <v>1</v>
      </c>
      <c r="BA4010" s="2">
        <v>1</v>
      </c>
      <c r="CA4010" s="2">
        <v>70</v>
      </c>
      <c r="CB4010" s="2">
        <v>38</v>
      </c>
      <c r="CC4010" s="2">
        <v>54.3</v>
      </c>
      <c r="CD4010" s="2">
        <v>38</v>
      </c>
      <c r="CE4010" s="2">
        <v>54.3</v>
      </c>
      <c r="CF4010" s="2">
        <v>54.3</v>
      </c>
      <c r="CG4010" s="2">
        <v>16</v>
      </c>
      <c r="CH4010" s="2">
        <v>22.9</v>
      </c>
      <c r="CI4010" s="2">
        <v>16</v>
      </c>
      <c r="CJ4010" s="2">
        <v>22.9</v>
      </c>
      <c r="CM4010" s="2">
        <v>23</v>
      </c>
      <c r="CN4010" s="2">
        <v>32.9</v>
      </c>
      <c r="CO4010" s="2">
        <v>15</v>
      </c>
      <c r="CP4010" s="2">
        <v>21.4</v>
      </c>
      <c r="CS4010" s="2">
        <v>32</v>
      </c>
      <c r="CT4010" s="2">
        <v>45.7</v>
      </c>
      <c r="CV4010" s="2">
        <v>1</v>
      </c>
      <c r="CW4010" s="2">
        <v>1</v>
      </c>
    </row>
    <row r="4011" spans="1:101" ht="12.75" customHeight="1" x14ac:dyDescent="0.2">
      <c r="A4011">
        <v>5</v>
      </c>
      <c r="B4011" s="2">
        <v>4330</v>
      </c>
      <c r="C4011" s="17">
        <v>3.15</v>
      </c>
      <c r="D4011" s="2">
        <v>2.59</v>
      </c>
      <c r="F4011" s="15">
        <v>3.0030000000000001</v>
      </c>
      <c r="G4011" s="17">
        <v>78</v>
      </c>
      <c r="H4011" s="2">
        <v>61</v>
      </c>
      <c r="I4011" s="2">
        <v>78.2</v>
      </c>
      <c r="J4011" s="2">
        <v>61</v>
      </c>
      <c r="K4011" s="2">
        <v>78.2</v>
      </c>
      <c r="L4011" s="2">
        <v>78.2</v>
      </c>
      <c r="M4011" s="2">
        <v>3</v>
      </c>
      <c r="N4011" s="2">
        <v>3.8</v>
      </c>
      <c r="O4011" s="2">
        <v>14</v>
      </c>
      <c r="P4011" s="2">
        <v>17.899999999999999</v>
      </c>
      <c r="Q4011" s="2">
        <v>2</v>
      </c>
      <c r="R4011" s="2">
        <v>2.6</v>
      </c>
      <c r="S4011" s="2">
        <v>21</v>
      </c>
      <c r="T4011" s="2">
        <v>26.9</v>
      </c>
      <c r="U4011" s="2">
        <v>38</v>
      </c>
      <c r="V4011" s="2">
        <v>48.7</v>
      </c>
      <c r="Y4011" s="2">
        <v>17</v>
      </c>
      <c r="Z4011" s="2">
        <v>21.8</v>
      </c>
      <c r="AC4011" s="2">
        <v>2</v>
      </c>
      <c r="AE4011" s="2">
        <v>78</v>
      </c>
      <c r="AF4011" s="2">
        <v>47</v>
      </c>
      <c r="AG4011" s="2">
        <v>60.3</v>
      </c>
      <c r="AH4011" s="2">
        <v>47</v>
      </c>
      <c r="AI4011" s="2">
        <v>60.3</v>
      </c>
      <c r="AJ4011" s="2">
        <v>60.3</v>
      </c>
      <c r="AK4011" s="2">
        <v>13</v>
      </c>
      <c r="AL4011" s="2">
        <v>16.7</v>
      </c>
      <c r="AM4011" s="2">
        <v>18</v>
      </c>
      <c r="AN4011" s="2">
        <v>23.1</v>
      </c>
      <c r="AQ4011" s="2">
        <v>35</v>
      </c>
      <c r="AR4011" s="2">
        <v>44.9</v>
      </c>
      <c r="AS4011" s="2">
        <v>12</v>
      </c>
      <c r="AT4011" s="2">
        <v>15.4</v>
      </c>
      <c r="AW4011" s="2">
        <v>31</v>
      </c>
      <c r="AX4011" s="2">
        <v>39.700000000000003</v>
      </c>
      <c r="BA4011" s="2">
        <v>2</v>
      </c>
      <c r="CA4011" s="2">
        <v>78</v>
      </c>
      <c r="CB4011" s="2">
        <v>59</v>
      </c>
      <c r="CC4011" s="2">
        <v>75.599999999999994</v>
      </c>
      <c r="CD4011" s="2">
        <v>59</v>
      </c>
      <c r="CE4011" s="2">
        <v>75.599999999999994</v>
      </c>
      <c r="CF4011" s="2">
        <v>75.599999999999994</v>
      </c>
      <c r="CG4011" s="2">
        <v>6</v>
      </c>
      <c r="CH4011" s="2">
        <v>7.7</v>
      </c>
      <c r="CI4011" s="2">
        <v>13</v>
      </c>
      <c r="CJ4011" s="2">
        <v>16.7</v>
      </c>
      <c r="CM4011" s="2">
        <v>34</v>
      </c>
      <c r="CN4011" s="2">
        <v>43.6</v>
      </c>
      <c r="CO4011" s="2">
        <v>25</v>
      </c>
      <c r="CP4011" s="2">
        <v>32.1</v>
      </c>
      <c r="CS4011" s="2">
        <v>19</v>
      </c>
      <c r="CT4011" s="2">
        <v>24.4</v>
      </c>
      <c r="CW4011" s="2">
        <v>2</v>
      </c>
    </row>
    <row r="4012" spans="1:101" ht="12.75" customHeight="1" x14ac:dyDescent="0.2">
      <c r="A4012">
        <v>5</v>
      </c>
      <c r="B4012" s="2">
        <v>4331</v>
      </c>
      <c r="C4012" s="17">
        <v>3.33</v>
      </c>
      <c r="D4012" s="2">
        <v>3.19</v>
      </c>
      <c r="F4012" s="15">
        <v>3.2370000000000001</v>
      </c>
      <c r="G4012" s="17">
        <v>83</v>
      </c>
      <c r="H4012" s="2">
        <v>70</v>
      </c>
      <c r="I4012" s="2">
        <v>83.3</v>
      </c>
      <c r="J4012" s="2">
        <v>70</v>
      </c>
      <c r="K4012" s="2">
        <v>83.3</v>
      </c>
      <c r="L4012" s="2">
        <v>84.3</v>
      </c>
      <c r="M4012" s="2">
        <v>4</v>
      </c>
      <c r="N4012" s="2">
        <v>4.8</v>
      </c>
      <c r="O4012" s="2">
        <v>9</v>
      </c>
      <c r="P4012" s="2">
        <v>10.7</v>
      </c>
      <c r="S4012" s="2">
        <v>22</v>
      </c>
      <c r="T4012" s="2">
        <v>26.2</v>
      </c>
      <c r="U4012" s="2">
        <v>48</v>
      </c>
      <c r="V4012" s="2">
        <v>57.1</v>
      </c>
      <c r="W4012" s="2">
        <v>1</v>
      </c>
      <c r="X4012" s="2">
        <v>1.2</v>
      </c>
      <c r="Y4012" s="2">
        <v>14</v>
      </c>
      <c r="Z4012" s="2">
        <v>16.7</v>
      </c>
      <c r="AC4012" s="2">
        <v>2</v>
      </c>
      <c r="AE4012" s="2">
        <v>83</v>
      </c>
      <c r="AF4012" s="2">
        <v>67</v>
      </c>
      <c r="AG4012" s="2">
        <v>79.8</v>
      </c>
      <c r="AH4012" s="2">
        <v>67</v>
      </c>
      <c r="AI4012" s="2">
        <v>79.8</v>
      </c>
      <c r="AJ4012" s="2">
        <v>80.7</v>
      </c>
      <c r="AK4012" s="2">
        <v>5</v>
      </c>
      <c r="AL4012" s="2">
        <v>6</v>
      </c>
      <c r="AM4012" s="2">
        <v>11</v>
      </c>
      <c r="AN4012" s="2">
        <v>13.1</v>
      </c>
      <c r="AQ4012" s="2">
        <v>27</v>
      </c>
      <c r="AR4012" s="2">
        <v>32.1</v>
      </c>
      <c r="AS4012" s="2">
        <v>40</v>
      </c>
      <c r="AT4012" s="2">
        <v>47.6</v>
      </c>
      <c r="AU4012" s="2">
        <v>1</v>
      </c>
      <c r="AV4012" s="2">
        <v>1.2</v>
      </c>
      <c r="AW4012" s="2">
        <v>17</v>
      </c>
      <c r="AX4012" s="2">
        <v>20.2</v>
      </c>
      <c r="BA4012" s="2">
        <v>2</v>
      </c>
      <c r="CA4012" s="2">
        <v>84</v>
      </c>
      <c r="CB4012" s="2">
        <v>68</v>
      </c>
      <c r="CC4012" s="2">
        <v>81</v>
      </c>
      <c r="CD4012" s="2">
        <v>68</v>
      </c>
      <c r="CE4012" s="2">
        <v>81</v>
      </c>
      <c r="CF4012" s="2">
        <v>81</v>
      </c>
      <c r="CG4012" s="2">
        <v>3</v>
      </c>
      <c r="CH4012" s="2">
        <v>3.6</v>
      </c>
      <c r="CI4012" s="2">
        <v>13</v>
      </c>
      <c r="CJ4012" s="2">
        <v>15.5</v>
      </c>
      <c r="CM4012" s="2">
        <v>29</v>
      </c>
      <c r="CN4012" s="2">
        <v>34.5</v>
      </c>
      <c r="CO4012" s="2">
        <v>39</v>
      </c>
      <c r="CP4012" s="2">
        <v>46.4</v>
      </c>
      <c r="CS4012" s="2">
        <v>16</v>
      </c>
      <c r="CT4012" s="2">
        <v>19</v>
      </c>
      <c r="CW4012" s="2">
        <v>2</v>
      </c>
    </row>
    <row r="4013" spans="1:101" ht="12.75" customHeight="1" x14ac:dyDescent="0.2">
      <c r="A4013">
        <v>5</v>
      </c>
      <c r="B4013" s="2">
        <v>4332</v>
      </c>
      <c r="C4013" s="17">
        <v>3.35</v>
      </c>
      <c r="D4013" s="2">
        <v>3.03</v>
      </c>
      <c r="F4013" s="15">
        <v>2.9419999999999997</v>
      </c>
      <c r="G4013" s="17">
        <v>67</v>
      </c>
      <c r="H4013" s="2">
        <v>58</v>
      </c>
      <c r="I4013" s="2">
        <v>84.1</v>
      </c>
      <c r="J4013" s="2">
        <v>58</v>
      </c>
      <c r="K4013" s="2">
        <v>84.1</v>
      </c>
      <c r="L4013" s="2">
        <v>86.6</v>
      </c>
      <c r="M4013" s="2">
        <v>1</v>
      </c>
      <c r="N4013" s="2">
        <v>1.4</v>
      </c>
      <c r="O4013" s="2">
        <v>8</v>
      </c>
      <c r="P4013" s="2">
        <v>11.6</v>
      </c>
      <c r="S4013" s="2">
        <v>18</v>
      </c>
      <c r="T4013" s="2">
        <v>26.1</v>
      </c>
      <c r="U4013" s="2">
        <v>40</v>
      </c>
      <c r="V4013" s="2">
        <v>58</v>
      </c>
      <c r="W4013" s="2">
        <v>2</v>
      </c>
      <c r="X4013" s="2">
        <v>2.9</v>
      </c>
      <c r="Y4013" s="2">
        <v>11</v>
      </c>
      <c r="Z4013" s="2">
        <v>15.9</v>
      </c>
      <c r="AE4013" s="2">
        <v>67</v>
      </c>
      <c r="AF4013" s="2">
        <v>54</v>
      </c>
      <c r="AG4013" s="2">
        <v>78.3</v>
      </c>
      <c r="AH4013" s="2">
        <v>54</v>
      </c>
      <c r="AI4013" s="2">
        <v>78.3</v>
      </c>
      <c r="AJ4013" s="2">
        <v>80.599999999999994</v>
      </c>
      <c r="AK4013" s="2">
        <v>3</v>
      </c>
      <c r="AL4013" s="2">
        <v>4.3</v>
      </c>
      <c r="AM4013" s="2">
        <v>10</v>
      </c>
      <c r="AN4013" s="2">
        <v>14.5</v>
      </c>
      <c r="AQ4013" s="2">
        <v>30</v>
      </c>
      <c r="AR4013" s="2">
        <v>43.5</v>
      </c>
      <c r="AS4013" s="2">
        <v>24</v>
      </c>
      <c r="AT4013" s="2">
        <v>34.799999999999997</v>
      </c>
      <c r="AU4013" s="2">
        <v>2</v>
      </c>
      <c r="AV4013" s="2">
        <v>2.9</v>
      </c>
      <c r="AW4013" s="2">
        <v>15</v>
      </c>
      <c r="AX4013" s="2">
        <v>21.7</v>
      </c>
      <c r="CA4013" s="2">
        <v>67</v>
      </c>
      <c r="CB4013" s="2">
        <v>51</v>
      </c>
      <c r="CC4013" s="2">
        <v>73.900000000000006</v>
      </c>
      <c r="CD4013" s="2">
        <v>51</v>
      </c>
      <c r="CE4013" s="2">
        <v>73.900000000000006</v>
      </c>
      <c r="CF4013" s="2">
        <v>76.099999999999994</v>
      </c>
      <c r="CG4013" s="2">
        <v>6</v>
      </c>
      <c r="CH4013" s="2">
        <v>8.6999999999999993</v>
      </c>
      <c r="CI4013" s="2">
        <v>10</v>
      </c>
      <c r="CJ4013" s="2">
        <v>14.5</v>
      </c>
      <c r="CM4013" s="2">
        <v>27</v>
      </c>
      <c r="CN4013" s="2">
        <v>39.1</v>
      </c>
      <c r="CO4013" s="2">
        <v>24</v>
      </c>
      <c r="CP4013" s="2">
        <v>34.799999999999997</v>
      </c>
      <c r="CQ4013" s="2">
        <v>2</v>
      </c>
      <c r="CR4013" s="2">
        <v>2.9</v>
      </c>
      <c r="CS4013" s="2">
        <v>18</v>
      </c>
      <c r="CT4013" s="2">
        <v>26.1</v>
      </c>
    </row>
    <row r="4014" spans="1:101" ht="12.75" customHeight="1" x14ac:dyDescent="0.2">
      <c r="A4014">
        <v>5</v>
      </c>
      <c r="B4014" s="2">
        <v>4336</v>
      </c>
      <c r="C4014" s="17">
        <v>3.71</v>
      </c>
      <c r="D4014" s="2">
        <v>3.46</v>
      </c>
      <c r="F4014" s="15">
        <v>3.5710000000000002</v>
      </c>
      <c r="G4014" s="17">
        <v>84</v>
      </c>
      <c r="H4014" s="2">
        <v>80</v>
      </c>
      <c r="I4014" s="2">
        <v>95.2</v>
      </c>
      <c r="J4014" s="2">
        <v>80</v>
      </c>
      <c r="K4014" s="2">
        <v>95.2</v>
      </c>
      <c r="L4014" s="2">
        <v>95.2</v>
      </c>
      <c r="O4014" s="2">
        <v>4</v>
      </c>
      <c r="P4014" s="2">
        <v>4.8</v>
      </c>
      <c r="S4014" s="2">
        <v>16</v>
      </c>
      <c r="T4014" s="2">
        <v>19</v>
      </c>
      <c r="U4014" s="2">
        <v>64</v>
      </c>
      <c r="V4014" s="2">
        <v>76.2</v>
      </c>
      <c r="Y4014" s="2">
        <v>4</v>
      </c>
      <c r="Z4014" s="2">
        <v>4.8</v>
      </c>
      <c r="AE4014" s="2">
        <v>84</v>
      </c>
      <c r="AF4014" s="2">
        <v>78</v>
      </c>
      <c r="AG4014" s="2">
        <v>92.9</v>
      </c>
      <c r="AH4014" s="2">
        <v>78</v>
      </c>
      <c r="AI4014" s="2">
        <v>92.9</v>
      </c>
      <c r="AJ4014" s="2">
        <v>92.9</v>
      </c>
      <c r="AM4014" s="2">
        <v>6</v>
      </c>
      <c r="AN4014" s="2">
        <v>7.1</v>
      </c>
      <c r="AQ4014" s="2">
        <v>33</v>
      </c>
      <c r="AR4014" s="2">
        <v>39.299999999999997</v>
      </c>
      <c r="AS4014" s="2">
        <v>45</v>
      </c>
      <c r="AT4014" s="2">
        <v>53.6</v>
      </c>
      <c r="AW4014" s="2">
        <v>6</v>
      </c>
      <c r="AX4014" s="2">
        <v>7.1</v>
      </c>
      <c r="CA4014" s="2">
        <v>84</v>
      </c>
      <c r="CB4014" s="2">
        <v>80</v>
      </c>
      <c r="CC4014" s="2">
        <v>95.2</v>
      </c>
      <c r="CD4014" s="2">
        <v>80</v>
      </c>
      <c r="CE4014" s="2">
        <v>95.2</v>
      </c>
      <c r="CF4014" s="2">
        <v>95.2</v>
      </c>
      <c r="CG4014" s="2">
        <v>1</v>
      </c>
      <c r="CH4014" s="2">
        <v>1.2</v>
      </c>
      <c r="CI4014" s="2">
        <v>3</v>
      </c>
      <c r="CJ4014" s="2">
        <v>3.6</v>
      </c>
      <c r="CM4014" s="2">
        <v>27</v>
      </c>
      <c r="CN4014" s="2">
        <v>32.1</v>
      </c>
      <c r="CO4014" s="2">
        <v>53</v>
      </c>
      <c r="CP4014" s="2">
        <v>63.1</v>
      </c>
      <c r="CS4014" s="2">
        <v>4</v>
      </c>
      <c r="CT4014" s="2">
        <v>4.8</v>
      </c>
    </row>
    <row r="4015" spans="1:101" ht="12.75" customHeight="1" x14ac:dyDescent="0.2">
      <c r="A4015">
        <v>5</v>
      </c>
      <c r="B4015" s="2">
        <v>4341</v>
      </c>
      <c r="C4015" s="17">
        <v>3.3</v>
      </c>
      <c r="D4015" s="2">
        <v>3.04</v>
      </c>
      <c r="F4015" s="15">
        <v>3.1549999999999998</v>
      </c>
      <c r="G4015" s="17">
        <v>71</v>
      </c>
      <c r="H4015" s="2">
        <v>58</v>
      </c>
      <c r="I4015" s="2">
        <v>81.7</v>
      </c>
      <c r="J4015" s="2">
        <v>58</v>
      </c>
      <c r="K4015" s="2">
        <v>81.7</v>
      </c>
      <c r="L4015" s="2">
        <v>81.7</v>
      </c>
      <c r="M4015" s="2">
        <v>2</v>
      </c>
      <c r="N4015" s="2">
        <v>2.8</v>
      </c>
      <c r="O4015" s="2">
        <v>11</v>
      </c>
      <c r="P4015" s="2">
        <v>15.5</v>
      </c>
      <c r="S4015" s="2">
        <v>22</v>
      </c>
      <c r="T4015" s="2">
        <v>31</v>
      </c>
      <c r="U4015" s="2">
        <v>36</v>
      </c>
      <c r="V4015" s="2">
        <v>50.7</v>
      </c>
      <c r="Y4015" s="2">
        <v>13</v>
      </c>
      <c r="Z4015" s="2">
        <v>18.3</v>
      </c>
      <c r="AB4015" s="2">
        <v>2</v>
      </c>
      <c r="AC4015" s="2">
        <v>1</v>
      </c>
      <c r="AE4015" s="2">
        <v>72</v>
      </c>
      <c r="AF4015" s="2">
        <v>53</v>
      </c>
      <c r="AG4015" s="2">
        <v>73.599999999999994</v>
      </c>
      <c r="AH4015" s="2">
        <v>53</v>
      </c>
      <c r="AI4015" s="2">
        <v>73.599999999999994</v>
      </c>
      <c r="AJ4015" s="2">
        <v>73.599999999999994</v>
      </c>
      <c r="AK4015" s="2">
        <v>9</v>
      </c>
      <c r="AL4015" s="2">
        <v>12.5</v>
      </c>
      <c r="AM4015" s="2">
        <v>10</v>
      </c>
      <c r="AN4015" s="2">
        <v>13.9</v>
      </c>
      <c r="AQ4015" s="2">
        <v>22</v>
      </c>
      <c r="AR4015" s="2">
        <v>30.6</v>
      </c>
      <c r="AS4015" s="2">
        <v>31</v>
      </c>
      <c r="AT4015" s="2">
        <v>43.1</v>
      </c>
      <c r="AW4015" s="2">
        <v>19</v>
      </c>
      <c r="AX4015" s="2">
        <v>26.4</v>
      </c>
      <c r="AZ4015" s="2">
        <v>1</v>
      </c>
      <c r="BA4015" s="2">
        <v>1</v>
      </c>
      <c r="CA4015" s="2">
        <v>72</v>
      </c>
      <c r="CB4015" s="2">
        <v>57</v>
      </c>
      <c r="CC4015" s="2">
        <v>79.2</v>
      </c>
      <c r="CD4015" s="2">
        <v>57</v>
      </c>
      <c r="CE4015" s="2">
        <v>79.2</v>
      </c>
      <c r="CF4015" s="2">
        <v>79.2</v>
      </c>
      <c r="CG4015" s="2">
        <v>4</v>
      </c>
      <c r="CH4015" s="2">
        <v>5.6</v>
      </c>
      <c r="CI4015" s="2">
        <v>11</v>
      </c>
      <c r="CJ4015" s="2">
        <v>15.3</v>
      </c>
      <c r="CM4015" s="2">
        <v>27</v>
      </c>
      <c r="CN4015" s="2">
        <v>37.5</v>
      </c>
      <c r="CO4015" s="2">
        <v>30</v>
      </c>
      <c r="CP4015" s="2">
        <v>41.7</v>
      </c>
      <c r="CS4015" s="2">
        <v>15</v>
      </c>
      <c r="CT4015" s="2">
        <v>20.8</v>
      </c>
      <c r="CV4015" s="2">
        <v>1</v>
      </c>
      <c r="CW4015" s="2">
        <v>1</v>
      </c>
    </row>
    <row r="4016" spans="1:101" ht="12.75" customHeight="1" x14ac:dyDescent="0.2">
      <c r="A4016">
        <v>5</v>
      </c>
      <c r="B4016" s="2">
        <v>4342</v>
      </c>
      <c r="C4016" s="17">
        <v>3.47</v>
      </c>
      <c r="D4016" s="2">
        <v>3.04</v>
      </c>
      <c r="F4016" s="15">
        <v>3.1570000000000005</v>
      </c>
      <c r="G4016" s="17">
        <v>100</v>
      </c>
      <c r="H4016" s="2">
        <v>89</v>
      </c>
      <c r="I4016" s="2">
        <v>87.3</v>
      </c>
      <c r="J4016" s="2">
        <v>89</v>
      </c>
      <c r="K4016" s="2">
        <v>87.3</v>
      </c>
      <c r="L4016" s="2">
        <v>89</v>
      </c>
      <c r="O4016" s="2">
        <v>11</v>
      </c>
      <c r="P4016" s="2">
        <v>10.8</v>
      </c>
      <c r="S4016" s="2">
        <v>24</v>
      </c>
      <c r="T4016" s="2">
        <v>23.5</v>
      </c>
      <c r="U4016" s="2">
        <v>65</v>
      </c>
      <c r="V4016" s="2">
        <v>63.7</v>
      </c>
      <c r="W4016" s="2">
        <v>2</v>
      </c>
      <c r="X4016" s="2">
        <v>2</v>
      </c>
      <c r="Y4016" s="2">
        <v>13</v>
      </c>
      <c r="Z4016" s="2">
        <v>12.7</v>
      </c>
      <c r="AC4016" s="2">
        <v>13</v>
      </c>
      <c r="AE4016" s="2">
        <v>100</v>
      </c>
      <c r="AF4016" s="2">
        <v>79</v>
      </c>
      <c r="AG4016" s="2">
        <v>77.5</v>
      </c>
      <c r="AH4016" s="2">
        <v>79</v>
      </c>
      <c r="AI4016" s="2">
        <v>77.5</v>
      </c>
      <c r="AJ4016" s="2">
        <v>79</v>
      </c>
      <c r="AK4016" s="2">
        <v>6</v>
      </c>
      <c r="AL4016" s="2">
        <v>5.9</v>
      </c>
      <c r="AM4016" s="2">
        <v>15</v>
      </c>
      <c r="AN4016" s="2">
        <v>14.7</v>
      </c>
      <c r="AQ4016" s="2">
        <v>42</v>
      </c>
      <c r="AR4016" s="2">
        <v>41.2</v>
      </c>
      <c r="AS4016" s="2">
        <v>37</v>
      </c>
      <c r="AT4016" s="2">
        <v>36.299999999999997</v>
      </c>
      <c r="AU4016" s="2">
        <v>2</v>
      </c>
      <c r="AV4016" s="2">
        <v>2</v>
      </c>
      <c r="AW4016" s="2">
        <v>23</v>
      </c>
      <c r="AX4016" s="2">
        <v>22.5</v>
      </c>
      <c r="BA4016" s="2">
        <v>13</v>
      </c>
      <c r="CA4016" s="2">
        <v>100</v>
      </c>
      <c r="CB4016" s="2">
        <v>84</v>
      </c>
      <c r="CC4016" s="2">
        <v>82.4</v>
      </c>
      <c r="CD4016" s="2">
        <v>84</v>
      </c>
      <c r="CE4016" s="2">
        <v>82.4</v>
      </c>
      <c r="CF4016" s="2">
        <v>84</v>
      </c>
      <c r="CG4016" s="2">
        <v>3</v>
      </c>
      <c r="CH4016" s="2">
        <v>2.9</v>
      </c>
      <c r="CI4016" s="2">
        <v>13</v>
      </c>
      <c r="CJ4016" s="2">
        <v>12.7</v>
      </c>
      <c r="CM4016" s="2">
        <v>43</v>
      </c>
      <c r="CN4016" s="2">
        <v>42.2</v>
      </c>
      <c r="CO4016" s="2">
        <v>41</v>
      </c>
      <c r="CP4016" s="2">
        <v>40.200000000000003</v>
      </c>
      <c r="CQ4016" s="2">
        <v>2</v>
      </c>
      <c r="CR4016" s="2">
        <v>2</v>
      </c>
      <c r="CS4016" s="2">
        <v>18</v>
      </c>
      <c r="CT4016" s="2">
        <v>17.600000000000001</v>
      </c>
      <c r="CW4016" s="2">
        <v>13</v>
      </c>
    </row>
    <row r="4017" spans="1:101" ht="12.75" customHeight="1" x14ac:dyDescent="0.2">
      <c r="A4017">
        <v>5</v>
      </c>
      <c r="B4017" s="2">
        <v>4343</v>
      </c>
      <c r="C4017" s="17">
        <v>2.7</v>
      </c>
      <c r="D4017" s="2">
        <v>2.23</v>
      </c>
      <c r="F4017" s="15">
        <v>2.2290000000000001</v>
      </c>
      <c r="G4017" s="17">
        <v>44</v>
      </c>
      <c r="H4017" s="2">
        <v>26</v>
      </c>
      <c r="I4017" s="2">
        <v>59.1</v>
      </c>
      <c r="J4017" s="2">
        <v>26</v>
      </c>
      <c r="K4017" s="2">
        <v>59.1</v>
      </c>
      <c r="L4017" s="2">
        <v>59.1</v>
      </c>
      <c r="M4017" s="2">
        <v>5</v>
      </c>
      <c r="N4017" s="2">
        <v>11.4</v>
      </c>
      <c r="O4017" s="2">
        <v>13</v>
      </c>
      <c r="P4017" s="2">
        <v>29.5</v>
      </c>
      <c r="S4017" s="2">
        <v>16</v>
      </c>
      <c r="T4017" s="2">
        <v>36.4</v>
      </c>
      <c r="U4017" s="2">
        <v>10</v>
      </c>
      <c r="V4017" s="2">
        <v>22.7</v>
      </c>
      <c r="Y4017" s="2">
        <v>18</v>
      </c>
      <c r="Z4017" s="2">
        <v>40.9</v>
      </c>
      <c r="AE4017" s="2">
        <v>44</v>
      </c>
      <c r="AF4017" s="2">
        <v>18</v>
      </c>
      <c r="AG4017" s="2">
        <v>40.9</v>
      </c>
      <c r="AH4017" s="2">
        <v>18</v>
      </c>
      <c r="AI4017" s="2">
        <v>40.9</v>
      </c>
      <c r="AJ4017" s="2">
        <v>40.9</v>
      </c>
      <c r="AK4017" s="2">
        <v>15</v>
      </c>
      <c r="AL4017" s="2">
        <v>34.1</v>
      </c>
      <c r="AM4017" s="2">
        <v>11</v>
      </c>
      <c r="AN4017" s="2">
        <v>25</v>
      </c>
      <c r="AQ4017" s="2">
        <v>11</v>
      </c>
      <c r="AR4017" s="2">
        <v>25</v>
      </c>
      <c r="AS4017" s="2">
        <v>7</v>
      </c>
      <c r="AT4017" s="2">
        <v>15.9</v>
      </c>
      <c r="AW4017" s="2">
        <v>26</v>
      </c>
      <c r="AX4017" s="2">
        <v>59.1</v>
      </c>
      <c r="CA4017" s="2">
        <v>44</v>
      </c>
      <c r="CB4017" s="2">
        <v>19</v>
      </c>
      <c r="CC4017" s="2">
        <v>43.2</v>
      </c>
      <c r="CD4017" s="2">
        <v>19</v>
      </c>
      <c r="CE4017" s="2">
        <v>43.2</v>
      </c>
      <c r="CF4017" s="2">
        <v>43.2</v>
      </c>
      <c r="CG4017" s="2">
        <v>16</v>
      </c>
      <c r="CH4017" s="2">
        <v>36.4</v>
      </c>
      <c r="CI4017" s="2">
        <v>9</v>
      </c>
      <c r="CJ4017" s="2">
        <v>20.5</v>
      </c>
      <c r="CM4017" s="2">
        <v>12</v>
      </c>
      <c r="CN4017" s="2">
        <v>27.3</v>
      </c>
      <c r="CO4017" s="2">
        <v>7</v>
      </c>
      <c r="CP4017" s="2">
        <v>15.9</v>
      </c>
      <c r="CS4017" s="2">
        <v>25</v>
      </c>
      <c r="CT4017" s="2">
        <v>56.8</v>
      </c>
    </row>
    <row r="4018" spans="1:101" ht="12.75" customHeight="1" x14ac:dyDescent="0.2">
      <c r="A4018">
        <v>5</v>
      </c>
      <c r="B4018" s="2">
        <v>4344</v>
      </c>
      <c r="C4018" s="17">
        <v>2.93</v>
      </c>
      <c r="D4018" s="2">
        <v>2.7</v>
      </c>
      <c r="F4018" s="15">
        <v>2.6560000000000001</v>
      </c>
      <c r="G4018" s="17">
        <v>116</v>
      </c>
      <c r="H4018" s="2">
        <v>78</v>
      </c>
      <c r="I4018" s="2">
        <v>67.2</v>
      </c>
      <c r="J4018" s="2">
        <v>78</v>
      </c>
      <c r="K4018" s="2">
        <v>67.2</v>
      </c>
      <c r="L4018" s="2">
        <v>67.2</v>
      </c>
      <c r="M4018" s="2">
        <v>9</v>
      </c>
      <c r="N4018" s="2">
        <v>7.8</v>
      </c>
      <c r="O4018" s="2">
        <v>29</v>
      </c>
      <c r="P4018" s="2">
        <v>25</v>
      </c>
      <c r="S4018" s="2">
        <v>39</v>
      </c>
      <c r="T4018" s="2">
        <v>33.6</v>
      </c>
      <c r="U4018" s="2">
        <v>39</v>
      </c>
      <c r="V4018" s="2">
        <v>33.6</v>
      </c>
      <c r="Y4018" s="2">
        <v>38</v>
      </c>
      <c r="Z4018" s="2">
        <v>32.799999999999997</v>
      </c>
      <c r="AE4018" s="2">
        <v>115</v>
      </c>
      <c r="AF4018" s="2">
        <v>77</v>
      </c>
      <c r="AG4018" s="2">
        <v>66.400000000000006</v>
      </c>
      <c r="AH4018" s="2">
        <v>77</v>
      </c>
      <c r="AI4018" s="2">
        <v>66.400000000000006</v>
      </c>
      <c r="AJ4018" s="2">
        <v>67</v>
      </c>
      <c r="AK4018" s="2">
        <v>21</v>
      </c>
      <c r="AL4018" s="2">
        <v>18.100000000000001</v>
      </c>
      <c r="AM4018" s="2">
        <v>17</v>
      </c>
      <c r="AN4018" s="2">
        <v>14.7</v>
      </c>
      <c r="AQ4018" s="2">
        <v>50</v>
      </c>
      <c r="AR4018" s="2">
        <v>43.1</v>
      </c>
      <c r="AS4018" s="2">
        <v>27</v>
      </c>
      <c r="AT4018" s="2">
        <v>23.3</v>
      </c>
      <c r="AU4018" s="2">
        <v>1</v>
      </c>
      <c r="AV4018" s="2">
        <v>0.9</v>
      </c>
      <c r="AW4018" s="2">
        <v>39</v>
      </c>
      <c r="AX4018" s="2">
        <v>33.6</v>
      </c>
      <c r="CA4018" s="2">
        <v>116</v>
      </c>
      <c r="CB4018" s="2">
        <v>66</v>
      </c>
      <c r="CC4018" s="2">
        <v>56.9</v>
      </c>
      <c r="CD4018" s="2">
        <v>66</v>
      </c>
      <c r="CE4018" s="2">
        <v>56.9</v>
      </c>
      <c r="CF4018" s="2">
        <v>56.9</v>
      </c>
      <c r="CG4018" s="2">
        <v>20</v>
      </c>
      <c r="CH4018" s="2">
        <v>17.2</v>
      </c>
      <c r="CI4018" s="2">
        <v>30</v>
      </c>
      <c r="CJ4018" s="2">
        <v>25.9</v>
      </c>
      <c r="CM4018" s="2">
        <v>36</v>
      </c>
      <c r="CN4018" s="2">
        <v>31</v>
      </c>
      <c r="CO4018" s="2">
        <v>30</v>
      </c>
      <c r="CP4018" s="2">
        <v>25.9</v>
      </c>
      <c r="CS4018" s="2">
        <v>50</v>
      </c>
      <c r="CT4018" s="2">
        <v>43.1</v>
      </c>
    </row>
    <row r="4019" spans="1:101" ht="12.75" customHeight="1" x14ac:dyDescent="0.2">
      <c r="A4019">
        <v>5</v>
      </c>
      <c r="B4019" s="2">
        <v>4345</v>
      </c>
      <c r="C4019" s="17">
        <v>3.13</v>
      </c>
      <c r="D4019" s="2">
        <v>2.89</v>
      </c>
      <c r="F4019" s="15">
        <v>3.0670000000000006</v>
      </c>
      <c r="G4019" s="17">
        <v>76</v>
      </c>
      <c r="H4019" s="2">
        <v>52</v>
      </c>
      <c r="I4019" s="2">
        <v>68.400000000000006</v>
      </c>
      <c r="J4019" s="2">
        <v>52</v>
      </c>
      <c r="K4019" s="2">
        <v>68.400000000000006</v>
      </c>
      <c r="L4019" s="2">
        <v>68.400000000000006</v>
      </c>
      <c r="M4019" s="2">
        <v>4</v>
      </c>
      <c r="N4019" s="2">
        <v>5.3</v>
      </c>
      <c r="O4019" s="2">
        <v>20</v>
      </c>
      <c r="P4019" s="2">
        <v>26.3</v>
      </c>
      <c r="S4019" s="2">
        <v>14</v>
      </c>
      <c r="T4019" s="2">
        <v>18.399999999999999</v>
      </c>
      <c r="U4019" s="2">
        <v>38</v>
      </c>
      <c r="V4019" s="2">
        <v>50</v>
      </c>
      <c r="Y4019" s="2">
        <v>24</v>
      </c>
      <c r="Z4019" s="2">
        <v>31.6</v>
      </c>
      <c r="AE4019" s="2">
        <v>75</v>
      </c>
      <c r="AF4019" s="2">
        <v>55</v>
      </c>
      <c r="AG4019" s="2">
        <v>73.3</v>
      </c>
      <c r="AH4019" s="2">
        <v>55</v>
      </c>
      <c r="AI4019" s="2">
        <v>73.3</v>
      </c>
      <c r="AJ4019" s="2">
        <v>73.3</v>
      </c>
      <c r="AK4019" s="2">
        <v>8</v>
      </c>
      <c r="AL4019" s="2">
        <v>10.7</v>
      </c>
      <c r="AM4019" s="2">
        <v>12</v>
      </c>
      <c r="AN4019" s="2">
        <v>16</v>
      </c>
      <c r="AQ4019" s="2">
        <v>35</v>
      </c>
      <c r="AR4019" s="2">
        <v>46.7</v>
      </c>
      <c r="AS4019" s="2">
        <v>20</v>
      </c>
      <c r="AT4019" s="2">
        <v>26.7</v>
      </c>
      <c r="AW4019" s="2">
        <v>20</v>
      </c>
      <c r="AX4019" s="2">
        <v>26.7</v>
      </c>
      <c r="AZ4019" s="2">
        <v>1</v>
      </c>
      <c r="CA4019" s="2">
        <v>74</v>
      </c>
      <c r="CB4019" s="2">
        <v>55</v>
      </c>
      <c r="CC4019" s="2">
        <v>74.3</v>
      </c>
      <c r="CD4019" s="2">
        <v>55</v>
      </c>
      <c r="CE4019" s="2">
        <v>74.3</v>
      </c>
      <c r="CF4019" s="2">
        <v>74.3</v>
      </c>
      <c r="CG4019" s="2">
        <v>5</v>
      </c>
      <c r="CH4019" s="2">
        <v>6.8</v>
      </c>
      <c r="CI4019" s="2">
        <v>14</v>
      </c>
      <c r="CJ4019" s="2">
        <v>18.899999999999999</v>
      </c>
      <c r="CM4019" s="2">
        <v>26</v>
      </c>
      <c r="CN4019" s="2">
        <v>35.1</v>
      </c>
      <c r="CO4019" s="2">
        <v>29</v>
      </c>
      <c r="CP4019" s="2">
        <v>39.200000000000003</v>
      </c>
      <c r="CS4019" s="2">
        <v>19</v>
      </c>
      <c r="CT4019" s="2">
        <v>25.7</v>
      </c>
      <c r="CV4019" s="2">
        <v>2</v>
      </c>
    </row>
    <row r="4020" spans="1:101" ht="12.75" customHeight="1" x14ac:dyDescent="0.2">
      <c r="A4020">
        <v>5</v>
      </c>
      <c r="B4020" s="2">
        <v>4346</v>
      </c>
      <c r="C4020" s="17">
        <v>3.05</v>
      </c>
      <c r="D4020" s="2">
        <v>2.96</v>
      </c>
      <c r="F4020" s="15">
        <v>3</v>
      </c>
      <c r="G4020" s="17">
        <v>75</v>
      </c>
      <c r="H4020" s="2">
        <v>51</v>
      </c>
      <c r="I4020" s="2">
        <v>68</v>
      </c>
      <c r="J4020" s="2">
        <v>51</v>
      </c>
      <c r="K4020" s="2">
        <v>68</v>
      </c>
      <c r="L4020" s="2">
        <v>68</v>
      </c>
      <c r="M4020" s="2">
        <v>6</v>
      </c>
      <c r="N4020" s="2">
        <v>8</v>
      </c>
      <c r="O4020" s="2">
        <v>18</v>
      </c>
      <c r="P4020" s="2">
        <v>24</v>
      </c>
      <c r="Q4020" s="2">
        <v>1</v>
      </c>
      <c r="R4020" s="2">
        <v>1.3</v>
      </c>
      <c r="S4020" s="2">
        <v>13</v>
      </c>
      <c r="T4020" s="2">
        <v>17.3</v>
      </c>
      <c r="U4020" s="2">
        <v>37</v>
      </c>
      <c r="V4020" s="2">
        <v>49.3</v>
      </c>
      <c r="Y4020" s="2">
        <v>24</v>
      </c>
      <c r="Z4020" s="2">
        <v>32</v>
      </c>
      <c r="AB4020" s="2">
        <v>2</v>
      </c>
      <c r="AC4020" s="2">
        <v>3</v>
      </c>
      <c r="AE4020" s="2">
        <v>75</v>
      </c>
      <c r="AF4020" s="2">
        <v>55</v>
      </c>
      <c r="AG4020" s="2">
        <v>73.3</v>
      </c>
      <c r="AH4020" s="2">
        <v>55</v>
      </c>
      <c r="AI4020" s="2">
        <v>73.3</v>
      </c>
      <c r="AJ4020" s="2">
        <v>73.3</v>
      </c>
      <c r="AK4020" s="2">
        <v>8</v>
      </c>
      <c r="AL4020" s="2">
        <v>10.7</v>
      </c>
      <c r="AM4020" s="2">
        <v>12</v>
      </c>
      <c r="AN4020" s="2">
        <v>16</v>
      </c>
      <c r="AQ4020" s="2">
        <v>30</v>
      </c>
      <c r="AR4020" s="2">
        <v>40</v>
      </c>
      <c r="AS4020" s="2">
        <v>25</v>
      </c>
      <c r="AT4020" s="2">
        <v>33.299999999999997</v>
      </c>
      <c r="AW4020" s="2">
        <v>20</v>
      </c>
      <c r="AX4020" s="2">
        <v>26.7</v>
      </c>
      <c r="AZ4020" s="2">
        <v>2</v>
      </c>
      <c r="BA4020" s="2">
        <v>3</v>
      </c>
      <c r="CA4020" s="2">
        <v>75</v>
      </c>
      <c r="CB4020" s="2">
        <v>57</v>
      </c>
      <c r="CC4020" s="2">
        <v>76</v>
      </c>
      <c r="CD4020" s="2">
        <v>57</v>
      </c>
      <c r="CE4020" s="2">
        <v>76</v>
      </c>
      <c r="CF4020" s="2">
        <v>76</v>
      </c>
      <c r="CG4020" s="2">
        <v>9</v>
      </c>
      <c r="CH4020" s="2">
        <v>12</v>
      </c>
      <c r="CI4020" s="2">
        <v>9</v>
      </c>
      <c r="CJ4020" s="2">
        <v>12</v>
      </c>
      <c r="CM4020" s="2">
        <v>30</v>
      </c>
      <c r="CN4020" s="2">
        <v>40</v>
      </c>
      <c r="CO4020" s="2">
        <v>27</v>
      </c>
      <c r="CP4020" s="2">
        <v>36</v>
      </c>
      <c r="CS4020" s="2">
        <v>18</v>
      </c>
      <c r="CT4020" s="2">
        <v>24</v>
      </c>
      <c r="CV4020" s="2">
        <v>2</v>
      </c>
      <c r="CW4020" s="2">
        <v>3</v>
      </c>
    </row>
    <row r="4021" spans="1:101" ht="12.75" customHeight="1" x14ac:dyDescent="0.2">
      <c r="A4021">
        <v>5</v>
      </c>
      <c r="B4021" s="2">
        <v>4347</v>
      </c>
      <c r="C4021" s="17">
        <v>3.29</v>
      </c>
      <c r="D4021" s="2">
        <v>3.12</v>
      </c>
      <c r="F4021" s="15">
        <v>2.7570000000000006</v>
      </c>
      <c r="G4021" s="17">
        <v>119</v>
      </c>
      <c r="H4021" s="2">
        <v>106</v>
      </c>
      <c r="I4021" s="2">
        <v>89.1</v>
      </c>
      <c r="J4021" s="2">
        <v>106</v>
      </c>
      <c r="K4021" s="2">
        <v>89.1</v>
      </c>
      <c r="L4021" s="2">
        <v>89.1</v>
      </c>
      <c r="M4021" s="2">
        <v>4</v>
      </c>
      <c r="N4021" s="2">
        <v>3.4</v>
      </c>
      <c r="O4021" s="2">
        <v>9</v>
      </c>
      <c r="P4021" s="2">
        <v>7.6</v>
      </c>
      <c r="Q4021" s="2">
        <v>5</v>
      </c>
      <c r="R4021" s="2">
        <v>4.2</v>
      </c>
      <c r="S4021" s="2">
        <v>34</v>
      </c>
      <c r="T4021" s="2">
        <v>28.6</v>
      </c>
      <c r="U4021" s="2">
        <v>67</v>
      </c>
      <c r="V4021" s="2">
        <v>56.3</v>
      </c>
      <c r="Y4021" s="2">
        <v>13</v>
      </c>
      <c r="Z4021" s="2">
        <v>10.9</v>
      </c>
      <c r="AB4021" s="2">
        <v>1</v>
      </c>
      <c r="AC4021" s="2">
        <v>6</v>
      </c>
      <c r="AE4021" s="2">
        <v>120</v>
      </c>
      <c r="AF4021" s="2">
        <v>100</v>
      </c>
      <c r="AG4021" s="2">
        <v>83.3</v>
      </c>
      <c r="AH4021" s="2">
        <v>100</v>
      </c>
      <c r="AI4021" s="2">
        <v>83.3</v>
      </c>
      <c r="AJ4021" s="2">
        <v>83.3</v>
      </c>
      <c r="AK4021" s="2">
        <v>9</v>
      </c>
      <c r="AL4021" s="2">
        <v>7.5</v>
      </c>
      <c r="AM4021" s="2">
        <v>11</v>
      </c>
      <c r="AN4021" s="2">
        <v>9.1999999999999993</v>
      </c>
      <c r="AO4021" s="2">
        <v>2</v>
      </c>
      <c r="AP4021" s="2">
        <v>1.7</v>
      </c>
      <c r="AQ4021" s="2">
        <v>49</v>
      </c>
      <c r="AR4021" s="2">
        <v>40.799999999999997</v>
      </c>
      <c r="AS4021" s="2">
        <v>49</v>
      </c>
      <c r="AT4021" s="2">
        <v>40.799999999999997</v>
      </c>
      <c r="AW4021" s="2">
        <v>20</v>
      </c>
      <c r="AX4021" s="2">
        <v>16.7</v>
      </c>
      <c r="BA4021" s="2">
        <v>6</v>
      </c>
      <c r="CA4021" s="2">
        <v>119</v>
      </c>
      <c r="CB4021" s="2">
        <v>82</v>
      </c>
      <c r="CC4021" s="2">
        <v>68.900000000000006</v>
      </c>
      <c r="CD4021" s="2">
        <v>82</v>
      </c>
      <c r="CE4021" s="2">
        <v>68.900000000000006</v>
      </c>
      <c r="CF4021" s="2">
        <v>68.900000000000006</v>
      </c>
      <c r="CG4021" s="2">
        <v>17</v>
      </c>
      <c r="CH4021" s="2">
        <v>14.3</v>
      </c>
      <c r="CI4021" s="2">
        <v>20</v>
      </c>
      <c r="CJ4021" s="2">
        <v>16.8</v>
      </c>
      <c r="CK4021" s="2">
        <v>3</v>
      </c>
      <c r="CL4021" s="2">
        <v>2.5</v>
      </c>
      <c r="CM4021" s="2">
        <v>45</v>
      </c>
      <c r="CN4021" s="2">
        <v>37.799999999999997</v>
      </c>
      <c r="CO4021" s="2">
        <v>34</v>
      </c>
      <c r="CP4021" s="2">
        <v>28.6</v>
      </c>
      <c r="CS4021" s="2">
        <v>37</v>
      </c>
      <c r="CT4021" s="2">
        <v>31.1</v>
      </c>
      <c r="CV4021" s="2">
        <v>1</v>
      </c>
      <c r="CW4021" s="2">
        <v>6</v>
      </c>
    </row>
    <row r="4022" spans="1:101" ht="12.75" customHeight="1" x14ac:dyDescent="0.2">
      <c r="A4022">
        <v>5</v>
      </c>
      <c r="B4022" s="2">
        <v>4348</v>
      </c>
      <c r="C4022" s="17">
        <v>3.15</v>
      </c>
      <c r="D4022" s="2">
        <v>2.99</v>
      </c>
      <c r="F4022" s="15">
        <v>2.99</v>
      </c>
      <c r="G4022" s="17">
        <v>80</v>
      </c>
      <c r="H4022" s="2">
        <v>67</v>
      </c>
      <c r="I4022" s="2">
        <v>83.8</v>
      </c>
      <c r="J4022" s="2">
        <v>67</v>
      </c>
      <c r="K4022" s="2">
        <v>83.8</v>
      </c>
      <c r="L4022" s="2">
        <v>83.8</v>
      </c>
      <c r="M4022" s="2">
        <v>3</v>
      </c>
      <c r="N4022" s="2">
        <v>3.8</v>
      </c>
      <c r="O4022" s="2">
        <v>10</v>
      </c>
      <c r="P4022" s="2">
        <v>12.5</v>
      </c>
      <c r="Q4022" s="2">
        <v>2</v>
      </c>
      <c r="R4022" s="2">
        <v>2.5</v>
      </c>
      <c r="S4022" s="2">
        <v>31</v>
      </c>
      <c r="T4022" s="2">
        <v>38.799999999999997</v>
      </c>
      <c r="U4022" s="2">
        <v>34</v>
      </c>
      <c r="V4022" s="2">
        <v>42.5</v>
      </c>
      <c r="Y4022" s="2">
        <v>13</v>
      </c>
      <c r="Z4022" s="2">
        <v>16.3</v>
      </c>
      <c r="AB4022" s="2">
        <v>1</v>
      </c>
      <c r="AC4022" s="2">
        <v>3</v>
      </c>
      <c r="AE4022" s="2">
        <v>80</v>
      </c>
      <c r="AF4022" s="2">
        <v>63</v>
      </c>
      <c r="AG4022" s="2">
        <v>78.8</v>
      </c>
      <c r="AH4022" s="2">
        <v>63</v>
      </c>
      <c r="AI4022" s="2">
        <v>78.8</v>
      </c>
      <c r="AJ4022" s="2">
        <v>78.8</v>
      </c>
      <c r="AK4022" s="2">
        <v>8</v>
      </c>
      <c r="AL4022" s="2">
        <v>10</v>
      </c>
      <c r="AM4022" s="2">
        <v>9</v>
      </c>
      <c r="AN4022" s="2">
        <v>11.3</v>
      </c>
      <c r="AO4022" s="2">
        <v>1</v>
      </c>
      <c r="AP4022" s="2">
        <v>1.3</v>
      </c>
      <c r="AQ4022" s="2">
        <v>35</v>
      </c>
      <c r="AR4022" s="2">
        <v>43.8</v>
      </c>
      <c r="AS4022" s="2">
        <v>27</v>
      </c>
      <c r="AT4022" s="2">
        <v>33.799999999999997</v>
      </c>
      <c r="AW4022" s="2">
        <v>17</v>
      </c>
      <c r="AX4022" s="2">
        <v>21.3</v>
      </c>
      <c r="AZ4022" s="2">
        <v>1</v>
      </c>
      <c r="BA4022" s="2">
        <v>3</v>
      </c>
      <c r="CA4022" s="2">
        <v>80</v>
      </c>
      <c r="CB4022" s="2">
        <v>59</v>
      </c>
      <c r="CC4022" s="2">
        <v>73.8</v>
      </c>
      <c r="CD4022" s="2">
        <v>59</v>
      </c>
      <c r="CE4022" s="2">
        <v>73.8</v>
      </c>
      <c r="CF4022" s="2">
        <v>73.8</v>
      </c>
      <c r="CG4022" s="2">
        <v>6</v>
      </c>
      <c r="CH4022" s="2">
        <v>7.5</v>
      </c>
      <c r="CI4022" s="2">
        <v>15</v>
      </c>
      <c r="CJ4022" s="2">
        <v>18.8</v>
      </c>
      <c r="CM4022" s="2">
        <v>33</v>
      </c>
      <c r="CN4022" s="2">
        <v>41.3</v>
      </c>
      <c r="CO4022" s="2">
        <v>26</v>
      </c>
      <c r="CP4022" s="2">
        <v>32.5</v>
      </c>
      <c r="CS4022" s="2">
        <v>21</v>
      </c>
      <c r="CT4022" s="2">
        <v>26.3</v>
      </c>
      <c r="CV4022" s="2">
        <v>1</v>
      </c>
      <c r="CW4022" s="2">
        <v>3</v>
      </c>
    </row>
    <row r="4023" spans="1:101" ht="12.75" customHeight="1" x14ac:dyDescent="0.2">
      <c r="A4023">
        <v>5</v>
      </c>
      <c r="B4023" s="2">
        <v>4349</v>
      </c>
      <c r="C4023" s="17">
        <v>3.46</v>
      </c>
      <c r="D4023" s="2">
        <v>3.14</v>
      </c>
      <c r="F4023" s="15">
        <v>3.1260000000000003</v>
      </c>
      <c r="G4023" s="17">
        <v>80</v>
      </c>
      <c r="H4023" s="2">
        <v>68</v>
      </c>
      <c r="I4023" s="2">
        <v>85</v>
      </c>
      <c r="J4023" s="2">
        <v>68</v>
      </c>
      <c r="K4023" s="2">
        <v>85</v>
      </c>
      <c r="L4023" s="2">
        <v>85</v>
      </c>
      <c r="O4023" s="2">
        <v>12</v>
      </c>
      <c r="P4023" s="2">
        <v>15</v>
      </c>
      <c r="S4023" s="2">
        <v>19</v>
      </c>
      <c r="T4023" s="2">
        <v>23.8</v>
      </c>
      <c r="U4023" s="2">
        <v>49</v>
      </c>
      <c r="V4023" s="2">
        <v>61.3</v>
      </c>
      <c r="Y4023" s="2">
        <v>12</v>
      </c>
      <c r="Z4023" s="2">
        <v>15</v>
      </c>
      <c r="AB4023" s="2">
        <v>1</v>
      </c>
      <c r="AE4023" s="2">
        <v>78</v>
      </c>
      <c r="AF4023" s="2">
        <v>64</v>
      </c>
      <c r="AG4023" s="2">
        <v>81</v>
      </c>
      <c r="AH4023" s="2">
        <v>64</v>
      </c>
      <c r="AI4023" s="2">
        <v>81</v>
      </c>
      <c r="AJ4023" s="2">
        <v>82.1</v>
      </c>
      <c r="AK4023" s="2">
        <v>1</v>
      </c>
      <c r="AL4023" s="2">
        <v>1.3</v>
      </c>
      <c r="AM4023" s="2">
        <v>13</v>
      </c>
      <c r="AN4023" s="2">
        <v>16.5</v>
      </c>
      <c r="AQ4023" s="2">
        <v>35</v>
      </c>
      <c r="AR4023" s="2">
        <v>44.3</v>
      </c>
      <c r="AS4023" s="2">
        <v>29</v>
      </c>
      <c r="AT4023" s="2">
        <v>36.700000000000003</v>
      </c>
      <c r="AU4023" s="2">
        <v>1</v>
      </c>
      <c r="AV4023" s="2">
        <v>1.3</v>
      </c>
      <c r="AW4023" s="2">
        <v>15</v>
      </c>
      <c r="AX4023" s="2">
        <v>19</v>
      </c>
      <c r="AZ4023" s="2">
        <v>2</v>
      </c>
      <c r="CA4023" s="2">
        <v>79</v>
      </c>
      <c r="CB4023" s="2">
        <v>61</v>
      </c>
      <c r="CC4023" s="2">
        <v>77.2</v>
      </c>
      <c r="CD4023" s="2">
        <v>61</v>
      </c>
      <c r="CE4023" s="2">
        <v>77.2</v>
      </c>
      <c r="CF4023" s="2">
        <v>77.2</v>
      </c>
      <c r="CG4023" s="2">
        <v>4</v>
      </c>
      <c r="CH4023" s="2">
        <v>5.0999999999999996</v>
      </c>
      <c r="CI4023" s="2">
        <v>14</v>
      </c>
      <c r="CJ4023" s="2">
        <v>17.7</v>
      </c>
      <c r="CM4023" s="2">
        <v>29</v>
      </c>
      <c r="CN4023" s="2">
        <v>36.700000000000003</v>
      </c>
      <c r="CO4023" s="2">
        <v>32</v>
      </c>
      <c r="CP4023" s="2">
        <v>40.5</v>
      </c>
      <c r="CS4023" s="2">
        <v>18</v>
      </c>
      <c r="CT4023" s="2">
        <v>22.8</v>
      </c>
      <c r="CV4023" s="2">
        <v>2</v>
      </c>
    </row>
    <row r="4024" spans="1:101" ht="12.75" customHeight="1" x14ac:dyDescent="0.2">
      <c r="A4024">
        <v>5</v>
      </c>
      <c r="B4024" s="2">
        <v>4350</v>
      </c>
      <c r="C4024" s="17">
        <v>3.3</v>
      </c>
      <c r="D4024" s="2">
        <v>3.26</v>
      </c>
      <c r="F4024" s="15">
        <v>3.1210000000000004</v>
      </c>
      <c r="G4024" s="17">
        <v>84</v>
      </c>
      <c r="H4024" s="2">
        <v>71</v>
      </c>
      <c r="I4024" s="2">
        <v>84.5</v>
      </c>
      <c r="J4024" s="2">
        <v>71</v>
      </c>
      <c r="K4024" s="2">
        <v>84.5</v>
      </c>
      <c r="L4024" s="2">
        <v>84.5</v>
      </c>
      <c r="M4024" s="2">
        <v>1</v>
      </c>
      <c r="N4024" s="2">
        <v>1.2</v>
      </c>
      <c r="O4024" s="2">
        <v>12</v>
      </c>
      <c r="P4024" s="2">
        <v>14.3</v>
      </c>
      <c r="Q4024" s="2">
        <v>1</v>
      </c>
      <c r="R4024" s="2">
        <v>1.2</v>
      </c>
      <c r="S4024" s="2">
        <v>28</v>
      </c>
      <c r="T4024" s="2">
        <v>33.299999999999997</v>
      </c>
      <c r="U4024" s="2">
        <v>42</v>
      </c>
      <c r="V4024" s="2">
        <v>50</v>
      </c>
      <c r="Y4024" s="2">
        <v>13</v>
      </c>
      <c r="Z4024" s="2">
        <v>15.5</v>
      </c>
      <c r="AB4024" s="2">
        <v>1</v>
      </c>
      <c r="AC4024" s="2">
        <v>3</v>
      </c>
      <c r="AE4024" s="2">
        <v>84</v>
      </c>
      <c r="AF4024" s="2">
        <v>72</v>
      </c>
      <c r="AG4024" s="2">
        <v>85.7</v>
      </c>
      <c r="AH4024" s="2">
        <v>72</v>
      </c>
      <c r="AI4024" s="2">
        <v>85.7</v>
      </c>
      <c r="AJ4024" s="2">
        <v>85.7</v>
      </c>
      <c r="AK4024" s="2">
        <v>3</v>
      </c>
      <c r="AL4024" s="2">
        <v>3.6</v>
      </c>
      <c r="AM4024" s="2">
        <v>9</v>
      </c>
      <c r="AN4024" s="2">
        <v>10.7</v>
      </c>
      <c r="AQ4024" s="2">
        <v>35</v>
      </c>
      <c r="AR4024" s="2">
        <v>41.7</v>
      </c>
      <c r="AS4024" s="2">
        <v>37</v>
      </c>
      <c r="AT4024" s="2">
        <v>44</v>
      </c>
      <c r="AW4024" s="2">
        <v>12</v>
      </c>
      <c r="AX4024" s="2">
        <v>14.3</v>
      </c>
      <c r="AZ4024" s="2">
        <v>1</v>
      </c>
      <c r="BA4024" s="2">
        <v>3</v>
      </c>
      <c r="CA4024" s="2">
        <v>84</v>
      </c>
      <c r="CB4024" s="2">
        <v>70</v>
      </c>
      <c r="CC4024" s="2">
        <v>83.3</v>
      </c>
      <c r="CD4024" s="2">
        <v>70</v>
      </c>
      <c r="CE4024" s="2">
        <v>83.3</v>
      </c>
      <c r="CF4024" s="2">
        <v>83.3</v>
      </c>
      <c r="CG4024" s="2">
        <v>2</v>
      </c>
      <c r="CH4024" s="2">
        <v>2.4</v>
      </c>
      <c r="CI4024" s="2">
        <v>12</v>
      </c>
      <c r="CJ4024" s="2">
        <v>14.3</v>
      </c>
      <c r="CK4024" s="2">
        <v>2</v>
      </c>
      <c r="CL4024" s="2">
        <v>2.4</v>
      </c>
      <c r="CM4024" s="2">
        <v>36</v>
      </c>
      <c r="CN4024" s="2">
        <v>42.9</v>
      </c>
      <c r="CO4024" s="2">
        <v>32</v>
      </c>
      <c r="CP4024" s="2">
        <v>38.1</v>
      </c>
      <c r="CS4024" s="2">
        <v>14</v>
      </c>
      <c r="CT4024" s="2">
        <v>16.7</v>
      </c>
      <c r="CV4024" s="2">
        <v>1</v>
      </c>
      <c r="CW4024" s="2">
        <v>3</v>
      </c>
    </row>
    <row r="4025" spans="1:101" ht="12.75" customHeight="1" x14ac:dyDescent="0.2">
      <c r="A4025">
        <v>5</v>
      </c>
      <c r="B4025" s="2">
        <v>4353</v>
      </c>
      <c r="C4025" s="17">
        <v>3.35</v>
      </c>
      <c r="D4025" s="2">
        <v>3.08</v>
      </c>
      <c r="F4025" s="15">
        <v>3.0479999999999996</v>
      </c>
      <c r="G4025" s="17">
        <v>62</v>
      </c>
      <c r="H4025" s="2">
        <v>51</v>
      </c>
      <c r="I4025" s="2">
        <v>82.3</v>
      </c>
      <c r="J4025" s="2">
        <v>51</v>
      </c>
      <c r="K4025" s="2">
        <v>82.3</v>
      </c>
      <c r="L4025" s="2">
        <v>82.3</v>
      </c>
      <c r="M4025" s="2">
        <v>4</v>
      </c>
      <c r="N4025" s="2">
        <v>6.5</v>
      </c>
      <c r="O4025" s="2">
        <v>7</v>
      </c>
      <c r="P4025" s="2">
        <v>11.3</v>
      </c>
      <c r="S4025" s="2">
        <v>14</v>
      </c>
      <c r="T4025" s="2">
        <v>22.6</v>
      </c>
      <c r="U4025" s="2">
        <v>37</v>
      </c>
      <c r="V4025" s="2">
        <v>59.7</v>
      </c>
      <c r="Y4025" s="2">
        <v>11</v>
      </c>
      <c r="Z4025" s="2">
        <v>17.7</v>
      </c>
      <c r="AB4025" s="2">
        <v>1</v>
      </c>
      <c r="AE4025" s="2">
        <v>62</v>
      </c>
      <c r="AF4025" s="2">
        <v>50</v>
      </c>
      <c r="AG4025" s="2">
        <v>80.599999999999994</v>
      </c>
      <c r="AH4025" s="2">
        <v>50</v>
      </c>
      <c r="AI4025" s="2">
        <v>80.599999999999994</v>
      </c>
      <c r="AJ4025" s="2">
        <v>80.599999999999994</v>
      </c>
      <c r="AK4025" s="2">
        <v>6</v>
      </c>
      <c r="AL4025" s="2">
        <v>9.6999999999999993</v>
      </c>
      <c r="AM4025" s="2">
        <v>6</v>
      </c>
      <c r="AN4025" s="2">
        <v>9.6999999999999993</v>
      </c>
      <c r="AQ4025" s="2">
        <v>27</v>
      </c>
      <c r="AR4025" s="2">
        <v>43.5</v>
      </c>
      <c r="AS4025" s="2">
        <v>23</v>
      </c>
      <c r="AT4025" s="2">
        <v>37.1</v>
      </c>
      <c r="AW4025" s="2">
        <v>12</v>
      </c>
      <c r="AX4025" s="2">
        <v>19.399999999999999</v>
      </c>
      <c r="AZ4025" s="2">
        <v>1</v>
      </c>
      <c r="CA4025" s="2">
        <v>62</v>
      </c>
      <c r="CB4025" s="2">
        <v>47</v>
      </c>
      <c r="CC4025" s="2">
        <v>75.8</v>
      </c>
      <c r="CD4025" s="2">
        <v>47</v>
      </c>
      <c r="CE4025" s="2">
        <v>75.8</v>
      </c>
      <c r="CF4025" s="2">
        <v>75.8</v>
      </c>
      <c r="CG4025" s="2">
        <v>7</v>
      </c>
      <c r="CH4025" s="2">
        <v>11.3</v>
      </c>
      <c r="CI4025" s="2">
        <v>8</v>
      </c>
      <c r="CJ4025" s="2">
        <v>12.9</v>
      </c>
      <c r="CM4025" s="2">
        <v>22</v>
      </c>
      <c r="CN4025" s="2">
        <v>35.5</v>
      </c>
      <c r="CO4025" s="2">
        <v>25</v>
      </c>
      <c r="CP4025" s="2">
        <v>40.299999999999997</v>
      </c>
      <c r="CS4025" s="2">
        <v>15</v>
      </c>
      <c r="CT4025" s="2">
        <v>24.2</v>
      </c>
      <c r="CV4025" s="2">
        <v>1</v>
      </c>
    </row>
    <row r="4026" spans="1:101" ht="12.75" customHeight="1" x14ac:dyDescent="0.2">
      <c r="A4026">
        <v>5</v>
      </c>
      <c r="B4026" s="2">
        <v>4354</v>
      </c>
      <c r="C4026" s="17">
        <v>3.55</v>
      </c>
      <c r="D4026" s="2">
        <v>3.43</v>
      </c>
      <c r="F4026" s="15">
        <v>3.7110000000000003</v>
      </c>
      <c r="G4026" s="17">
        <v>76</v>
      </c>
      <c r="H4026" s="2">
        <v>71</v>
      </c>
      <c r="I4026" s="2">
        <v>93.4</v>
      </c>
      <c r="J4026" s="2">
        <v>71</v>
      </c>
      <c r="K4026" s="2">
        <v>93.4</v>
      </c>
      <c r="L4026" s="2">
        <v>93.4</v>
      </c>
      <c r="M4026" s="2">
        <v>1</v>
      </c>
      <c r="N4026" s="2">
        <v>1.3</v>
      </c>
      <c r="O4026" s="2">
        <v>4</v>
      </c>
      <c r="P4026" s="2">
        <v>5.3</v>
      </c>
      <c r="S4026" s="2">
        <v>23</v>
      </c>
      <c r="T4026" s="2">
        <v>30.3</v>
      </c>
      <c r="U4026" s="2">
        <v>48</v>
      </c>
      <c r="V4026" s="2">
        <v>63.2</v>
      </c>
      <c r="Y4026" s="2">
        <v>5</v>
      </c>
      <c r="Z4026" s="2">
        <v>6.6</v>
      </c>
      <c r="AC4026" s="2">
        <v>1</v>
      </c>
      <c r="AE4026" s="2">
        <v>76</v>
      </c>
      <c r="AF4026" s="2">
        <v>67</v>
      </c>
      <c r="AG4026" s="2">
        <v>88.2</v>
      </c>
      <c r="AH4026" s="2">
        <v>67</v>
      </c>
      <c r="AI4026" s="2">
        <v>88.2</v>
      </c>
      <c r="AJ4026" s="2">
        <v>88.2</v>
      </c>
      <c r="AK4026" s="2">
        <v>1</v>
      </c>
      <c r="AL4026" s="2">
        <v>1.3</v>
      </c>
      <c r="AM4026" s="2">
        <v>8</v>
      </c>
      <c r="AN4026" s="2">
        <v>10.5</v>
      </c>
      <c r="AQ4026" s="2">
        <v>24</v>
      </c>
      <c r="AR4026" s="2">
        <v>31.6</v>
      </c>
      <c r="AS4026" s="2">
        <v>43</v>
      </c>
      <c r="AT4026" s="2">
        <v>56.6</v>
      </c>
      <c r="AW4026" s="2">
        <v>9</v>
      </c>
      <c r="AX4026" s="2">
        <v>11.8</v>
      </c>
      <c r="BA4026" s="2">
        <v>1</v>
      </c>
      <c r="CA4026" s="2">
        <v>76</v>
      </c>
      <c r="CB4026" s="2">
        <v>75</v>
      </c>
      <c r="CC4026" s="2">
        <v>98.7</v>
      </c>
      <c r="CD4026" s="2">
        <v>75</v>
      </c>
      <c r="CE4026" s="2">
        <v>98.7</v>
      </c>
      <c r="CF4026" s="2">
        <v>98.7</v>
      </c>
      <c r="CI4026" s="2">
        <v>1</v>
      </c>
      <c r="CJ4026" s="2">
        <v>1.3</v>
      </c>
      <c r="CM4026" s="2">
        <v>20</v>
      </c>
      <c r="CN4026" s="2">
        <v>26.3</v>
      </c>
      <c r="CO4026" s="2">
        <v>55</v>
      </c>
      <c r="CP4026" s="2">
        <v>72.400000000000006</v>
      </c>
      <c r="CS4026" s="2">
        <v>1</v>
      </c>
      <c r="CT4026" s="2">
        <v>1.3</v>
      </c>
      <c r="CW4026" s="2">
        <v>1</v>
      </c>
    </row>
    <row r="4027" spans="1:101" ht="12.75" customHeight="1" x14ac:dyDescent="0.2">
      <c r="A4027">
        <v>5</v>
      </c>
      <c r="B4027" s="2">
        <v>4355</v>
      </c>
      <c r="C4027" s="17">
        <v>3.17</v>
      </c>
      <c r="D4027" s="2">
        <v>2.5099999999999998</v>
      </c>
      <c r="F4027" s="15">
        <v>2.782</v>
      </c>
      <c r="G4027" s="17">
        <v>78</v>
      </c>
      <c r="H4027" s="2">
        <v>63</v>
      </c>
      <c r="I4027" s="2">
        <v>80.8</v>
      </c>
      <c r="J4027" s="2">
        <v>63</v>
      </c>
      <c r="K4027" s="2">
        <v>80.8</v>
      </c>
      <c r="L4027" s="2">
        <v>80.8</v>
      </c>
      <c r="M4027" s="2">
        <v>7</v>
      </c>
      <c r="N4027" s="2">
        <v>9</v>
      </c>
      <c r="O4027" s="2">
        <v>8</v>
      </c>
      <c r="P4027" s="2">
        <v>10.3</v>
      </c>
      <c r="Q4027" s="2">
        <v>2</v>
      </c>
      <c r="R4027" s="2">
        <v>2.6</v>
      </c>
      <c r="S4027" s="2">
        <v>20</v>
      </c>
      <c r="T4027" s="2">
        <v>25.6</v>
      </c>
      <c r="U4027" s="2">
        <v>41</v>
      </c>
      <c r="V4027" s="2">
        <v>52.6</v>
      </c>
      <c r="Y4027" s="2">
        <v>15</v>
      </c>
      <c r="Z4027" s="2">
        <v>19.2</v>
      </c>
      <c r="AE4027" s="2">
        <v>78</v>
      </c>
      <c r="AF4027" s="2">
        <v>44</v>
      </c>
      <c r="AG4027" s="2">
        <v>56.4</v>
      </c>
      <c r="AH4027" s="2">
        <v>44</v>
      </c>
      <c r="AI4027" s="2">
        <v>56.4</v>
      </c>
      <c r="AJ4027" s="2">
        <v>56.4</v>
      </c>
      <c r="AK4027" s="2">
        <v>17</v>
      </c>
      <c r="AL4027" s="2">
        <v>21.8</v>
      </c>
      <c r="AM4027" s="2">
        <v>17</v>
      </c>
      <c r="AN4027" s="2">
        <v>21.8</v>
      </c>
      <c r="AQ4027" s="2">
        <v>31</v>
      </c>
      <c r="AR4027" s="2">
        <v>39.700000000000003</v>
      </c>
      <c r="AS4027" s="2">
        <v>13</v>
      </c>
      <c r="AT4027" s="2">
        <v>16.7</v>
      </c>
      <c r="AW4027" s="2">
        <v>34</v>
      </c>
      <c r="AX4027" s="2">
        <v>43.6</v>
      </c>
      <c r="CA4027" s="2">
        <v>78</v>
      </c>
      <c r="CB4027" s="2">
        <v>57</v>
      </c>
      <c r="CC4027" s="2">
        <v>73.099999999999994</v>
      </c>
      <c r="CD4027" s="2">
        <v>57</v>
      </c>
      <c r="CE4027" s="2">
        <v>73.099999999999994</v>
      </c>
      <c r="CF4027" s="2">
        <v>73.099999999999994</v>
      </c>
      <c r="CG4027" s="2">
        <v>8</v>
      </c>
      <c r="CH4027" s="2">
        <v>10.3</v>
      </c>
      <c r="CI4027" s="2">
        <v>13</v>
      </c>
      <c r="CJ4027" s="2">
        <v>16.7</v>
      </c>
      <c r="CK4027" s="2">
        <v>3</v>
      </c>
      <c r="CL4027" s="2">
        <v>3.8</v>
      </c>
      <c r="CM4027" s="2">
        <v>33</v>
      </c>
      <c r="CN4027" s="2">
        <v>42.3</v>
      </c>
      <c r="CO4027" s="2">
        <v>21</v>
      </c>
      <c r="CP4027" s="2">
        <v>26.9</v>
      </c>
      <c r="CS4027" s="2">
        <v>21</v>
      </c>
      <c r="CT4027" s="2">
        <v>26.9</v>
      </c>
    </row>
    <row r="4028" spans="1:101" ht="12.75" customHeight="1" x14ac:dyDescent="0.2">
      <c r="A4028">
        <v>5</v>
      </c>
      <c r="B4028" s="2">
        <v>4356</v>
      </c>
      <c r="C4028" s="17">
        <v>2.93</v>
      </c>
      <c r="D4028" s="2">
        <v>2.33</v>
      </c>
      <c r="F4028" s="15">
        <v>2.1829999999999998</v>
      </c>
      <c r="G4028" s="17">
        <v>88</v>
      </c>
      <c r="H4028" s="2">
        <v>57</v>
      </c>
      <c r="I4028" s="2">
        <v>64.8</v>
      </c>
      <c r="J4028" s="2">
        <v>57</v>
      </c>
      <c r="K4028" s="2">
        <v>64.8</v>
      </c>
      <c r="L4028" s="2">
        <v>64.8</v>
      </c>
      <c r="M4028" s="2">
        <v>4</v>
      </c>
      <c r="N4028" s="2">
        <v>4.5</v>
      </c>
      <c r="O4028" s="2">
        <v>27</v>
      </c>
      <c r="P4028" s="2">
        <v>30.7</v>
      </c>
      <c r="S4028" s="2">
        <v>28</v>
      </c>
      <c r="T4028" s="2">
        <v>31.8</v>
      </c>
      <c r="U4028" s="2">
        <v>29</v>
      </c>
      <c r="V4028" s="2">
        <v>33</v>
      </c>
      <c r="Y4028" s="2">
        <v>31</v>
      </c>
      <c r="Z4028" s="2">
        <v>35.200000000000003</v>
      </c>
      <c r="AE4028" s="2">
        <v>88</v>
      </c>
      <c r="AF4028" s="2">
        <v>39</v>
      </c>
      <c r="AG4028" s="2">
        <v>44.3</v>
      </c>
      <c r="AH4028" s="2">
        <v>39</v>
      </c>
      <c r="AI4028" s="2">
        <v>44.3</v>
      </c>
      <c r="AJ4028" s="2">
        <v>44.3</v>
      </c>
      <c r="AK4028" s="2">
        <v>24</v>
      </c>
      <c r="AL4028" s="2">
        <v>27.3</v>
      </c>
      <c r="AM4028" s="2">
        <v>25</v>
      </c>
      <c r="AN4028" s="2">
        <v>28.4</v>
      </c>
      <c r="AQ4028" s="2">
        <v>25</v>
      </c>
      <c r="AR4028" s="2">
        <v>28.4</v>
      </c>
      <c r="AS4028" s="2">
        <v>14</v>
      </c>
      <c r="AT4028" s="2">
        <v>15.9</v>
      </c>
      <c r="AW4028" s="2">
        <v>49</v>
      </c>
      <c r="AX4028" s="2">
        <v>55.7</v>
      </c>
      <c r="CA4028" s="2">
        <v>88</v>
      </c>
      <c r="CB4028" s="2">
        <v>32</v>
      </c>
      <c r="CC4028" s="2">
        <v>36.4</v>
      </c>
      <c r="CD4028" s="2">
        <v>32</v>
      </c>
      <c r="CE4028" s="2">
        <v>36.4</v>
      </c>
      <c r="CF4028" s="2">
        <v>36.4</v>
      </c>
      <c r="CG4028" s="2">
        <v>23</v>
      </c>
      <c r="CH4028" s="2">
        <v>26.1</v>
      </c>
      <c r="CI4028" s="2">
        <v>33</v>
      </c>
      <c r="CJ4028" s="2">
        <v>37.5</v>
      </c>
      <c r="CM4028" s="2">
        <v>25</v>
      </c>
      <c r="CN4028" s="2">
        <v>28.4</v>
      </c>
      <c r="CO4028" s="2">
        <v>7</v>
      </c>
      <c r="CP4028" s="2">
        <v>8</v>
      </c>
      <c r="CS4028" s="2">
        <v>56</v>
      </c>
      <c r="CT4028" s="2">
        <v>63.6</v>
      </c>
    </row>
    <row r="4029" spans="1:101" ht="12.75" customHeight="1" x14ac:dyDescent="0.2">
      <c r="A4029">
        <v>5</v>
      </c>
      <c r="B4029" s="2">
        <v>4357</v>
      </c>
      <c r="G4029" s="17">
        <v>1</v>
      </c>
      <c r="AE4029" s="2">
        <v>1</v>
      </c>
      <c r="CA4029" s="2">
        <v>1</v>
      </c>
    </row>
    <row r="4030" spans="1:101" ht="12.75" customHeight="1" x14ac:dyDescent="0.2">
      <c r="A4030">
        <v>5</v>
      </c>
      <c r="B4030" s="2">
        <v>4358</v>
      </c>
      <c r="C4030" s="17">
        <v>3.4</v>
      </c>
      <c r="D4030" s="2">
        <v>3.08</v>
      </c>
      <c r="F4030" s="15">
        <v>3.0750000000000002</v>
      </c>
      <c r="G4030" s="17">
        <v>40</v>
      </c>
      <c r="H4030" s="2">
        <v>34</v>
      </c>
      <c r="I4030" s="2">
        <v>85</v>
      </c>
      <c r="J4030" s="2">
        <v>34</v>
      </c>
      <c r="K4030" s="2">
        <v>85</v>
      </c>
      <c r="L4030" s="2">
        <v>85</v>
      </c>
      <c r="M4030" s="2">
        <v>2</v>
      </c>
      <c r="N4030" s="2">
        <v>5</v>
      </c>
      <c r="O4030" s="2">
        <v>4</v>
      </c>
      <c r="P4030" s="2">
        <v>10</v>
      </c>
      <c r="S4030" s="2">
        <v>10</v>
      </c>
      <c r="T4030" s="2">
        <v>25</v>
      </c>
      <c r="U4030" s="2">
        <v>24</v>
      </c>
      <c r="V4030" s="2">
        <v>60</v>
      </c>
      <c r="Y4030" s="2">
        <v>6</v>
      </c>
      <c r="Z4030" s="2">
        <v>15</v>
      </c>
      <c r="AE4030" s="2">
        <v>40</v>
      </c>
      <c r="AF4030" s="2">
        <v>32</v>
      </c>
      <c r="AG4030" s="2">
        <v>80</v>
      </c>
      <c r="AH4030" s="2">
        <v>32</v>
      </c>
      <c r="AI4030" s="2">
        <v>80</v>
      </c>
      <c r="AJ4030" s="2">
        <v>80</v>
      </c>
      <c r="AK4030" s="2">
        <v>3</v>
      </c>
      <c r="AL4030" s="2">
        <v>7.5</v>
      </c>
      <c r="AM4030" s="2">
        <v>5</v>
      </c>
      <c r="AN4030" s="2">
        <v>12.5</v>
      </c>
      <c r="AQ4030" s="2">
        <v>18</v>
      </c>
      <c r="AR4030" s="2">
        <v>45</v>
      </c>
      <c r="AS4030" s="2">
        <v>14</v>
      </c>
      <c r="AT4030" s="2">
        <v>35</v>
      </c>
      <c r="AW4030" s="2">
        <v>8</v>
      </c>
      <c r="AX4030" s="2">
        <v>20</v>
      </c>
      <c r="CA4030" s="2">
        <v>40</v>
      </c>
      <c r="CB4030" s="2">
        <v>30</v>
      </c>
      <c r="CC4030" s="2">
        <v>75</v>
      </c>
      <c r="CD4030" s="2">
        <v>30</v>
      </c>
      <c r="CE4030" s="2">
        <v>75</v>
      </c>
      <c r="CF4030" s="2">
        <v>75</v>
      </c>
      <c r="CG4030" s="2">
        <v>1</v>
      </c>
      <c r="CH4030" s="2">
        <v>2.5</v>
      </c>
      <c r="CI4030" s="2">
        <v>9</v>
      </c>
      <c r="CJ4030" s="2">
        <v>22.5</v>
      </c>
      <c r="CM4030" s="2">
        <v>16</v>
      </c>
      <c r="CN4030" s="2">
        <v>40</v>
      </c>
      <c r="CO4030" s="2">
        <v>14</v>
      </c>
      <c r="CP4030" s="2">
        <v>35</v>
      </c>
      <c r="CS4030" s="2">
        <v>10</v>
      </c>
      <c r="CT4030" s="2">
        <v>25</v>
      </c>
    </row>
    <row r="4031" spans="1:101" ht="12.75" customHeight="1" x14ac:dyDescent="0.2">
      <c r="A4031">
        <v>5</v>
      </c>
      <c r="B4031" s="2">
        <v>4360</v>
      </c>
      <c r="C4031" s="17">
        <v>3.16</v>
      </c>
      <c r="D4031" s="2">
        <v>2.6</v>
      </c>
      <c r="F4031" s="15">
        <v>2.8780000000000001</v>
      </c>
      <c r="G4031" s="17">
        <v>77</v>
      </c>
      <c r="H4031" s="2">
        <v>60</v>
      </c>
      <c r="I4031" s="2">
        <v>77.900000000000006</v>
      </c>
      <c r="J4031" s="2">
        <v>60</v>
      </c>
      <c r="K4031" s="2">
        <v>77.900000000000006</v>
      </c>
      <c r="L4031" s="2">
        <v>77.900000000000006</v>
      </c>
      <c r="M4031" s="2">
        <v>2</v>
      </c>
      <c r="N4031" s="2">
        <v>2.6</v>
      </c>
      <c r="O4031" s="2">
        <v>15</v>
      </c>
      <c r="P4031" s="2">
        <v>19.5</v>
      </c>
      <c r="S4031" s="2">
        <v>29</v>
      </c>
      <c r="T4031" s="2">
        <v>37.700000000000003</v>
      </c>
      <c r="U4031" s="2">
        <v>31</v>
      </c>
      <c r="V4031" s="2">
        <v>40.299999999999997</v>
      </c>
      <c r="Y4031" s="2">
        <v>17</v>
      </c>
      <c r="Z4031" s="2">
        <v>22.1</v>
      </c>
      <c r="AB4031" s="2">
        <v>1</v>
      </c>
      <c r="AE4031" s="2">
        <v>77</v>
      </c>
      <c r="AF4031" s="2">
        <v>46</v>
      </c>
      <c r="AG4031" s="2">
        <v>59.7</v>
      </c>
      <c r="AH4031" s="2">
        <v>46</v>
      </c>
      <c r="AI4031" s="2">
        <v>59.7</v>
      </c>
      <c r="AJ4031" s="2">
        <v>59.7</v>
      </c>
      <c r="AK4031" s="2">
        <v>11</v>
      </c>
      <c r="AL4031" s="2">
        <v>14.3</v>
      </c>
      <c r="AM4031" s="2">
        <v>20</v>
      </c>
      <c r="AN4031" s="2">
        <v>26</v>
      </c>
      <c r="AQ4031" s="2">
        <v>35</v>
      </c>
      <c r="AR4031" s="2">
        <v>45.5</v>
      </c>
      <c r="AS4031" s="2">
        <v>11</v>
      </c>
      <c r="AT4031" s="2">
        <v>14.3</v>
      </c>
      <c r="AW4031" s="2">
        <v>31</v>
      </c>
      <c r="AX4031" s="2">
        <v>40.299999999999997</v>
      </c>
      <c r="AZ4031" s="2">
        <v>1</v>
      </c>
      <c r="CA4031" s="2">
        <v>76</v>
      </c>
      <c r="CB4031" s="2">
        <v>56</v>
      </c>
      <c r="CC4031" s="2">
        <v>73.7</v>
      </c>
      <c r="CD4031" s="2">
        <v>56</v>
      </c>
      <c r="CE4031" s="2">
        <v>73.7</v>
      </c>
      <c r="CF4031" s="2">
        <v>73.7</v>
      </c>
      <c r="CG4031" s="2">
        <v>11</v>
      </c>
      <c r="CH4031" s="2">
        <v>14.5</v>
      </c>
      <c r="CI4031" s="2">
        <v>9</v>
      </c>
      <c r="CJ4031" s="2">
        <v>11.8</v>
      </c>
      <c r="CM4031" s="2">
        <v>34</v>
      </c>
      <c r="CN4031" s="2">
        <v>44.7</v>
      </c>
      <c r="CO4031" s="2">
        <v>22</v>
      </c>
      <c r="CP4031" s="2">
        <v>28.9</v>
      </c>
      <c r="CS4031" s="2">
        <v>20</v>
      </c>
      <c r="CT4031" s="2">
        <v>26.3</v>
      </c>
      <c r="CV4031" s="2">
        <v>2</v>
      </c>
    </row>
    <row r="4032" spans="1:101" ht="12.75" customHeight="1" x14ac:dyDescent="0.2">
      <c r="A4032">
        <v>5</v>
      </c>
      <c r="B4032" s="2">
        <v>4361</v>
      </c>
      <c r="C4032" s="17">
        <v>3.4</v>
      </c>
      <c r="D4032" s="2">
        <v>2.81</v>
      </c>
      <c r="F4032" s="15">
        <v>3.3560000000000003</v>
      </c>
      <c r="G4032" s="17">
        <v>96</v>
      </c>
      <c r="H4032" s="2">
        <v>82</v>
      </c>
      <c r="I4032" s="2">
        <v>85.4</v>
      </c>
      <c r="J4032" s="2">
        <v>82</v>
      </c>
      <c r="K4032" s="2">
        <v>85.4</v>
      </c>
      <c r="L4032" s="2">
        <v>85.4</v>
      </c>
      <c r="M4032" s="2">
        <v>3</v>
      </c>
      <c r="N4032" s="2">
        <v>3.1</v>
      </c>
      <c r="O4032" s="2">
        <v>11</v>
      </c>
      <c r="P4032" s="2">
        <v>11.5</v>
      </c>
      <c r="S4032" s="2">
        <v>27</v>
      </c>
      <c r="T4032" s="2">
        <v>28.1</v>
      </c>
      <c r="U4032" s="2">
        <v>55</v>
      </c>
      <c r="V4032" s="2">
        <v>57.3</v>
      </c>
      <c r="Y4032" s="2">
        <v>14</v>
      </c>
      <c r="Z4032" s="2">
        <v>14.6</v>
      </c>
      <c r="AB4032" s="2">
        <v>4</v>
      </c>
      <c r="AC4032" s="2">
        <v>5</v>
      </c>
      <c r="AE4032" s="2">
        <v>97</v>
      </c>
      <c r="AF4032" s="2">
        <v>61</v>
      </c>
      <c r="AG4032" s="2">
        <v>62.9</v>
      </c>
      <c r="AH4032" s="2">
        <v>61</v>
      </c>
      <c r="AI4032" s="2">
        <v>62.9</v>
      </c>
      <c r="AJ4032" s="2">
        <v>62.9</v>
      </c>
      <c r="AK4032" s="2">
        <v>8</v>
      </c>
      <c r="AL4032" s="2">
        <v>8.1999999999999993</v>
      </c>
      <c r="AM4032" s="2">
        <v>28</v>
      </c>
      <c r="AN4032" s="2">
        <v>28.9</v>
      </c>
      <c r="AQ4032" s="2">
        <v>35</v>
      </c>
      <c r="AR4032" s="2">
        <v>36.1</v>
      </c>
      <c r="AS4032" s="2">
        <v>26</v>
      </c>
      <c r="AT4032" s="2">
        <v>26.8</v>
      </c>
      <c r="AW4032" s="2">
        <v>36</v>
      </c>
      <c r="AX4032" s="2">
        <v>37.1</v>
      </c>
      <c r="AZ4032" s="2">
        <v>3</v>
      </c>
      <c r="BA4032" s="2">
        <v>5</v>
      </c>
      <c r="CA4032" s="2">
        <v>96</v>
      </c>
      <c r="CB4032" s="2">
        <v>81</v>
      </c>
      <c r="CC4032" s="2">
        <v>84.4</v>
      </c>
      <c r="CD4032" s="2">
        <v>81</v>
      </c>
      <c r="CE4032" s="2">
        <v>84.4</v>
      </c>
      <c r="CF4032" s="2">
        <v>84.4</v>
      </c>
      <c r="CG4032" s="2">
        <v>4</v>
      </c>
      <c r="CH4032" s="2">
        <v>4.2</v>
      </c>
      <c r="CI4032" s="2">
        <v>11</v>
      </c>
      <c r="CJ4032" s="2">
        <v>11.5</v>
      </c>
      <c r="CM4032" s="2">
        <v>28</v>
      </c>
      <c r="CN4032" s="2">
        <v>29.2</v>
      </c>
      <c r="CO4032" s="2">
        <v>53</v>
      </c>
      <c r="CP4032" s="2">
        <v>55.2</v>
      </c>
      <c r="CS4032" s="2">
        <v>15</v>
      </c>
      <c r="CT4032" s="2">
        <v>15.6</v>
      </c>
      <c r="CV4032" s="2">
        <v>4</v>
      </c>
      <c r="CW4032" s="2">
        <v>5</v>
      </c>
    </row>
    <row r="4033" spans="1:101" ht="12.75" customHeight="1" x14ac:dyDescent="0.2">
      <c r="A4033">
        <v>5</v>
      </c>
      <c r="B4033" s="2">
        <v>4362</v>
      </c>
      <c r="C4033" s="17">
        <v>3.19</v>
      </c>
      <c r="D4033" s="2">
        <v>2.87</v>
      </c>
      <c r="F4033" s="15">
        <v>2.7310000000000003</v>
      </c>
      <c r="G4033" s="17">
        <v>104</v>
      </c>
      <c r="H4033" s="2">
        <v>85</v>
      </c>
      <c r="I4033" s="2">
        <v>81.7</v>
      </c>
      <c r="J4033" s="2">
        <v>85</v>
      </c>
      <c r="K4033" s="2">
        <v>81.7</v>
      </c>
      <c r="L4033" s="2">
        <v>81.7</v>
      </c>
      <c r="M4033" s="2">
        <v>2</v>
      </c>
      <c r="N4033" s="2">
        <v>1.9</v>
      </c>
      <c r="O4033" s="2">
        <v>17</v>
      </c>
      <c r="P4033" s="2">
        <v>16.3</v>
      </c>
      <c r="Q4033" s="2">
        <v>5</v>
      </c>
      <c r="R4033" s="2">
        <v>4.8</v>
      </c>
      <c r="S4033" s="2">
        <v>24</v>
      </c>
      <c r="T4033" s="2">
        <v>23.1</v>
      </c>
      <c r="U4033" s="2">
        <v>56</v>
      </c>
      <c r="V4033" s="2">
        <v>53.8</v>
      </c>
      <c r="Y4033" s="2">
        <v>19</v>
      </c>
      <c r="Z4033" s="2">
        <v>18.3</v>
      </c>
      <c r="AB4033" s="2">
        <v>1</v>
      </c>
      <c r="AE4033" s="2">
        <v>104</v>
      </c>
      <c r="AF4033" s="2">
        <v>72</v>
      </c>
      <c r="AG4033" s="2">
        <v>69.2</v>
      </c>
      <c r="AH4033" s="2">
        <v>72</v>
      </c>
      <c r="AI4033" s="2">
        <v>69.2</v>
      </c>
      <c r="AJ4033" s="2">
        <v>69.2</v>
      </c>
      <c r="AK4033" s="2">
        <v>13</v>
      </c>
      <c r="AL4033" s="2">
        <v>12.5</v>
      </c>
      <c r="AM4033" s="2">
        <v>19</v>
      </c>
      <c r="AN4033" s="2">
        <v>18.3</v>
      </c>
      <c r="AO4033" s="2">
        <v>1</v>
      </c>
      <c r="AP4033" s="2">
        <v>1</v>
      </c>
      <c r="AQ4033" s="2">
        <v>37</v>
      </c>
      <c r="AR4033" s="2">
        <v>35.6</v>
      </c>
      <c r="AS4033" s="2">
        <v>34</v>
      </c>
      <c r="AT4033" s="2">
        <v>32.700000000000003</v>
      </c>
      <c r="AW4033" s="2">
        <v>32</v>
      </c>
      <c r="AX4033" s="2">
        <v>30.8</v>
      </c>
      <c r="AZ4033" s="2">
        <v>1</v>
      </c>
      <c r="CA4033" s="2">
        <v>104</v>
      </c>
      <c r="CB4033" s="2">
        <v>74</v>
      </c>
      <c r="CC4033" s="2">
        <v>71.2</v>
      </c>
      <c r="CD4033" s="2">
        <v>74</v>
      </c>
      <c r="CE4033" s="2">
        <v>71.2</v>
      </c>
      <c r="CF4033" s="2">
        <v>71.2</v>
      </c>
      <c r="CG4033" s="2">
        <v>9</v>
      </c>
      <c r="CH4033" s="2">
        <v>8.6999999999999993</v>
      </c>
      <c r="CI4033" s="2">
        <v>21</v>
      </c>
      <c r="CJ4033" s="2">
        <v>20.2</v>
      </c>
      <c r="CK4033" s="2">
        <v>4</v>
      </c>
      <c r="CL4033" s="2">
        <v>3.8</v>
      </c>
      <c r="CM4033" s="2">
        <v>47</v>
      </c>
      <c r="CN4033" s="2">
        <v>45.2</v>
      </c>
      <c r="CO4033" s="2">
        <v>23</v>
      </c>
      <c r="CP4033" s="2">
        <v>22.1</v>
      </c>
      <c r="CS4033" s="2">
        <v>30</v>
      </c>
      <c r="CT4033" s="2">
        <v>28.8</v>
      </c>
      <c r="CV4033" s="2">
        <v>1</v>
      </c>
    </row>
    <row r="4034" spans="1:101" ht="12.75" customHeight="1" x14ac:dyDescent="0.2">
      <c r="A4034">
        <v>5</v>
      </c>
      <c r="B4034" s="2">
        <v>4364</v>
      </c>
      <c r="C4034" s="17">
        <v>3.38</v>
      </c>
      <c r="D4034" s="2">
        <v>3.11</v>
      </c>
      <c r="F4034" s="15">
        <v>3.2289999999999996</v>
      </c>
      <c r="G4034" s="17">
        <v>60</v>
      </c>
      <c r="H4034" s="2">
        <v>53</v>
      </c>
      <c r="I4034" s="2">
        <v>86.9</v>
      </c>
      <c r="J4034" s="2">
        <v>53</v>
      </c>
      <c r="K4034" s="2">
        <v>86.9</v>
      </c>
      <c r="L4034" s="2">
        <v>88.3</v>
      </c>
      <c r="M4034" s="2">
        <v>2</v>
      </c>
      <c r="N4034" s="2">
        <v>3.3</v>
      </c>
      <c r="O4034" s="2">
        <v>5</v>
      </c>
      <c r="P4034" s="2">
        <v>8.1999999999999993</v>
      </c>
      <c r="S4034" s="2">
        <v>18</v>
      </c>
      <c r="T4034" s="2">
        <v>29.5</v>
      </c>
      <c r="U4034" s="2">
        <v>35</v>
      </c>
      <c r="V4034" s="2">
        <v>57.4</v>
      </c>
      <c r="W4034" s="2">
        <v>1</v>
      </c>
      <c r="X4034" s="2">
        <v>1.6</v>
      </c>
      <c r="Y4034" s="2">
        <v>8</v>
      </c>
      <c r="Z4034" s="2">
        <v>13.1</v>
      </c>
      <c r="AC4034" s="2">
        <v>2</v>
      </c>
      <c r="AE4034" s="2">
        <v>61</v>
      </c>
      <c r="AF4034" s="2">
        <v>46</v>
      </c>
      <c r="AG4034" s="2">
        <v>75.400000000000006</v>
      </c>
      <c r="AH4034" s="2">
        <v>46</v>
      </c>
      <c r="AI4034" s="2">
        <v>75.400000000000006</v>
      </c>
      <c r="AJ4034" s="2">
        <v>75.400000000000006</v>
      </c>
      <c r="AK4034" s="2">
        <v>4</v>
      </c>
      <c r="AL4034" s="2">
        <v>6.6</v>
      </c>
      <c r="AM4034" s="2">
        <v>11</v>
      </c>
      <c r="AN4034" s="2">
        <v>18</v>
      </c>
      <c r="AQ4034" s="2">
        <v>20</v>
      </c>
      <c r="AR4034" s="2">
        <v>32.799999999999997</v>
      </c>
      <c r="AS4034" s="2">
        <v>26</v>
      </c>
      <c r="AT4034" s="2">
        <v>42.6</v>
      </c>
      <c r="AW4034" s="2">
        <v>15</v>
      </c>
      <c r="AX4034" s="2">
        <v>24.6</v>
      </c>
      <c r="BA4034" s="2">
        <v>2</v>
      </c>
      <c r="CA4034" s="2">
        <v>61</v>
      </c>
      <c r="CB4034" s="2">
        <v>49</v>
      </c>
      <c r="CC4034" s="2">
        <v>80.3</v>
      </c>
      <c r="CD4034" s="2">
        <v>49</v>
      </c>
      <c r="CE4034" s="2">
        <v>80.3</v>
      </c>
      <c r="CF4034" s="2">
        <v>80.3</v>
      </c>
      <c r="CG4034" s="2">
        <v>2</v>
      </c>
      <c r="CH4034" s="2">
        <v>3.3</v>
      </c>
      <c r="CI4034" s="2">
        <v>10</v>
      </c>
      <c r="CJ4034" s="2">
        <v>16.399999999999999</v>
      </c>
      <c r="CM4034" s="2">
        <v>21</v>
      </c>
      <c r="CN4034" s="2">
        <v>34.4</v>
      </c>
      <c r="CO4034" s="2">
        <v>28</v>
      </c>
      <c r="CP4034" s="2">
        <v>45.9</v>
      </c>
      <c r="CS4034" s="2">
        <v>12</v>
      </c>
      <c r="CT4034" s="2">
        <v>19.7</v>
      </c>
      <c r="CW4034" s="2">
        <v>2</v>
      </c>
    </row>
    <row r="4035" spans="1:101" ht="12.75" customHeight="1" x14ac:dyDescent="0.2">
      <c r="A4035">
        <v>5</v>
      </c>
      <c r="B4035" s="2">
        <v>4365</v>
      </c>
      <c r="C4035" s="17">
        <v>3.38</v>
      </c>
      <c r="D4035" s="2">
        <v>2.6</v>
      </c>
      <c r="F4035" s="15">
        <v>2.714</v>
      </c>
      <c r="G4035" s="17">
        <v>63</v>
      </c>
      <c r="H4035" s="2">
        <v>53</v>
      </c>
      <c r="I4035" s="2">
        <v>84.1</v>
      </c>
      <c r="J4035" s="2">
        <v>53</v>
      </c>
      <c r="K4035" s="2">
        <v>84.1</v>
      </c>
      <c r="L4035" s="2">
        <v>84.1</v>
      </c>
      <c r="M4035" s="2">
        <v>4</v>
      </c>
      <c r="N4035" s="2">
        <v>6.3</v>
      </c>
      <c r="O4035" s="2">
        <v>6</v>
      </c>
      <c r="P4035" s="2">
        <v>9.5</v>
      </c>
      <c r="S4035" s="2">
        <v>15</v>
      </c>
      <c r="T4035" s="2">
        <v>23.8</v>
      </c>
      <c r="U4035" s="2">
        <v>38</v>
      </c>
      <c r="V4035" s="2">
        <v>60.3</v>
      </c>
      <c r="Y4035" s="2">
        <v>10</v>
      </c>
      <c r="Z4035" s="2">
        <v>15.9</v>
      </c>
      <c r="AE4035" s="2">
        <v>63</v>
      </c>
      <c r="AF4035" s="2">
        <v>34</v>
      </c>
      <c r="AG4035" s="2">
        <v>54</v>
      </c>
      <c r="AH4035" s="2">
        <v>34</v>
      </c>
      <c r="AI4035" s="2">
        <v>54</v>
      </c>
      <c r="AJ4035" s="2">
        <v>54</v>
      </c>
      <c r="AK4035" s="2">
        <v>12</v>
      </c>
      <c r="AL4035" s="2">
        <v>19</v>
      </c>
      <c r="AM4035" s="2">
        <v>17</v>
      </c>
      <c r="AN4035" s="2">
        <v>27</v>
      </c>
      <c r="AQ4035" s="2">
        <v>18</v>
      </c>
      <c r="AR4035" s="2">
        <v>28.6</v>
      </c>
      <c r="AS4035" s="2">
        <v>16</v>
      </c>
      <c r="AT4035" s="2">
        <v>25.4</v>
      </c>
      <c r="AW4035" s="2">
        <v>29</v>
      </c>
      <c r="AX4035" s="2">
        <v>46</v>
      </c>
      <c r="CA4035" s="2">
        <v>63</v>
      </c>
      <c r="CB4035" s="2">
        <v>37</v>
      </c>
      <c r="CC4035" s="2">
        <v>58.7</v>
      </c>
      <c r="CD4035" s="2">
        <v>37</v>
      </c>
      <c r="CE4035" s="2">
        <v>58.7</v>
      </c>
      <c r="CF4035" s="2">
        <v>58.7</v>
      </c>
      <c r="CG4035" s="2">
        <v>8</v>
      </c>
      <c r="CH4035" s="2">
        <v>12.7</v>
      </c>
      <c r="CI4035" s="2">
        <v>18</v>
      </c>
      <c r="CJ4035" s="2">
        <v>28.6</v>
      </c>
      <c r="CM4035" s="2">
        <v>21</v>
      </c>
      <c r="CN4035" s="2">
        <v>33.299999999999997</v>
      </c>
      <c r="CO4035" s="2">
        <v>16</v>
      </c>
      <c r="CP4035" s="2">
        <v>25.4</v>
      </c>
      <c r="CS4035" s="2">
        <v>26</v>
      </c>
      <c r="CT4035" s="2">
        <v>41.3</v>
      </c>
    </row>
    <row r="4036" spans="1:101" ht="12.75" customHeight="1" x14ac:dyDescent="0.2">
      <c r="A4036">
        <v>5</v>
      </c>
      <c r="B4036" s="2">
        <v>4366</v>
      </c>
      <c r="C4036" s="17">
        <v>3.05</v>
      </c>
      <c r="D4036" s="2">
        <v>2.61</v>
      </c>
      <c r="F4036" s="15">
        <v>2.589</v>
      </c>
      <c r="G4036" s="17">
        <v>54</v>
      </c>
      <c r="H4036" s="2">
        <v>39</v>
      </c>
      <c r="I4036" s="2">
        <v>69.599999999999994</v>
      </c>
      <c r="J4036" s="2">
        <v>39</v>
      </c>
      <c r="K4036" s="2">
        <v>69.599999999999994</v>
      </c>
      <c r="L4036" s="2">
        <v>72.2</v>
      </c>
      <c r="M4036" s="2">
        <v>1</v>
      </c>
      <c r="N4036" s="2">
        <v>1.8</v>
      </c>
      <c r="O4036" s="2">
        <v>14</v>
      </c>
      <c r="P4036" s="2">
        <v>25</v>
      </c>
      <c r="S4036" s="2">
        <v>14</v>
      </c>
      <c r="T4036" s="2">
        <v>25</v>
      </c>
      <c r="U4036" s="2">
        <v>25</v>
      </c>
      <c r="V4036" s="2">
        <v>44.6</v>
      </c>
      <c r="W4036" s="2">
        <v>2</v>
      </c>
      <c r="X4036" s="2">
        <v>3.6</v>
      </c>
      <c r="Y4036" s="2">
        <v>17</v>
      </c>
      <c r="Z4036" s="2">
        <v>30.4</v>
      </c>
      <c r="AC4036" s="2">
        <v>1</v>
      </c>
      <c r="AE4036" s="2">
        <v>54</v>
      </c>
      <c r="AF4036" s="2">
        <v>37</v>
      </c>
      <c r="AG4036" s="2">
        <v>66.099999999999994</v>
      </c>
      <c r="AH4036" s="2">
        <v>37</v>
      </c>
      <c r="AI4036" s="2">
        <v>66.099999999999994</v>
      </c>
      <c r="AJ4036" s="2">
        <v>68.5</v>
      </c>
      <c r="AK4036" s="2">
        <v>8</v>
      </c>
      <c r="AL4036" s="2">
        <v>14.3</v>
      </c>
      <c r="AM4036" s="2">
        <v>9</v>
      </c>
      <c r="AN4036" s="2">
        <v>16.100000000000001</v>
      </c>
      <c r="AQ4036" s="2">
        <v>28</v>
      </c>
      <c r="AR4036" s="2">
        <v>50</v>
      </c>
      <c r="AS4036" s="2">
        <v>9</v>
      </c>
      <c r="AT4036" s="2">
        <v>16.100000000000001</v>
      </c>
      <c r="AU4036" s="2">
        <v>2</v>
      </c>
      <c r="AV4036" s="2">
        <v>3.6</v>
      </c>
      <c r="AW4036" s="2">
        <v>19</v>
      </c>
      <c r="AX4036" s="2">
        <v>33.9</v>
      </c>
      <c r="BA4036" s="2">
        <v>1</v>
      </c>
      <c r="CA4036" s="2">
        <v>54</v>
      </c>
      <c r="CB4036" s="2">
        <v>35</v>
      </c>
      <c r="CC4036" s="2">
        <v>62.5</v>
      </c>
      <c r="CD4036" s="2">
        <v>35</v>
      </c>
      <c r="CE4036" s="2">
        <v>62.5</v>
      </c>
      <c r="CF4036" s="2">
        <v>64.8</v>
      </c>
      <c r="CG4036" s="2">
        <v>11</v>
      </c>
      <c r="CH4036" s="2">
        <v>19.600000000000001</v>
      </c>
      <c r="CI4036" s="2">
        <v>8</v>
      </c>
      <c r="CJ4036" s="2">
        <v>14.3</v>
      </c>
      <c r="CM4036" s="2">
        <v>22</v>
      </c>
      <c r="CN4036" s="2">
        <v>39.299999999999997</v>
      </c>
      <c r="CO4036" s="2">
        <v>13</v>
      </c>
      <c r="CP4036" s="2">
        <v>23.2</v>
      </c>
      <c r="CQ4036" s="2">
        <v>2</v>
      </c>
      <c r="CR4036" s="2">
        <v>3.6</v>
      </c>
      <c r="CS4036" s="2">
        <v>21</v>
      </c>
      <c r="CT4036" s="2">
        <v>37.5</v>
      </c>
      <c r="CW4036" s="2">
        <v>1</v>
      </c>
    </row>
    <row r="4037" spans="1:101" ht="12.75" customHeight="1" x14ac:dyDescent="0.2">
      <c r="A4037">
        <v>5</v>
      </c>
      <c r="B4037" s="2">
        <v>4367</v>
      </c>
      <c r="C4037" s="17">
        <v>3.7</v>
      </c>
      <c r="D4037" s="2">
        <v>3.24</v>
      </c>
      <c r="F4037" s="15">
        <v>3.4360000000000004</v>
      </c>
      <c r="G4037" s="17">
        <v>71</v>
      </c>
      <c r="H4037" s="2">
        <v>67</v>
      </c>
      <c r="I4037" s="2">
        <v>94.4</v>
      </c>
      <c r="J4037" s="2">
        <v>67</v>
      </c>
      <c r="K4037" s="2">
        <v>94.4</v>
      </c>
      <c r="L4037" s="2">
        <v>94.4</v>
      </c>
      <c r="M4037" s="2">
        <v>1</v>
      </c>
      <c r="N4037" s="2">
        <v>1.4</v>
      </c>
      <c r="O4037" s="2">
        <v>3</v>
      </c>
      <c r="P4037" s="2">
        <v>4.2</v>
      </c>
      <c r="S4037" s="2">
        <v>12</v>
      </c>
      <c r="T4037" s="2">
        <v>16.899999999999999</v>
      </c>
      <c r="U4037" s="2">
        <v>55</v>
      </c>
      <c r="V4037" s="2">
        <v>77.5</v>
      </c>
      <c r="Y4037" s="2">
        <v>4</v>
      </c>
      <c r="Z4037" s="2">
        <v>5.6</v>
      </c>
      <c r="AE4037" s="2">
        <v>71</v>
      </c>
      <c r="AF4037" s="2">
        <v>60</v>
      </c>
      <c r="AG4037" s="2">
        <v>84.5</v>
      </c>
      <c r="AH4037" s="2">
        <v>60</v>
      </c>
      <c r="AI4037" s="2">
        <v>84.5</v>
      </c>
      <c r="AJ4037" s="2">
        <v>84.5</v>
      </c>
      <c r="AK4037" s="2">
        <v>2</v>
      </c>
      <c r="AL4037" s="2">
        <v>2.8</v>
      </c>
      <c r="AM4037" s="2">
        <v>9</v>
      </c>
      <c r="AN4037" s="2">
        <v>12.7</v>
      </c>
      <c r="AQ4037" s="2">
        <v>30</v>
      </c>
      <c r="AR4037" s="2">
        <v>42.3</v>
      </c>
      <c r="AS4037" s="2">
        <v>30</v>
      </c>
      <c r="AT4037" s="2">
        <v>42.3</v>
      </c>
      <c r="AW4037" s="2">
        <v>11</v>
      </c>
      <c r="AX4037" s="2">
        <v>15.5</v>
      </c>
      <c r="CA4037" s="2">
        <v>71</v>
      </c>
      <c r="CB4037" s="2">
        <v>63</v>
      </c>
      <c r="CC4037" s="2">
        <v>88.7</v>
      </c>
      <c r="CD4037" s="2">
        <v>63</v>
      </c>
      <c r="CE4037" s="2">
        <v>88.7</v>
      </c>
      <c r="CF4037" s="2">
        <v>88.7</v>
      </c>
      <c r="CG4037" s="2">
        <v>2</v>
      </c>
      <c r="CH4037" s="2">
        <v>2.8</v>
      </c>
      <c r="CI4037" s="2">
        <v>6</v>
      </c>
      <c r="CJ4037" s="2">
        <v>8.5</v>
      </c>
      <c r="CM4037" s="2">
        <v>22</v>
      </c>
      <c r="CN4037" s="2">
        <v>31</v>
      </c>
      <c r="CO4037" s="2">
        <v>41</v>
      </c>
      <c r="CP4037" s="2">
        <v>57.7</v>
      </c>
      <c r="CS4037" s="2">
        <v>8</v>
      </c>
      <c r="CT4037" s="2">
        <v>11.3</v>
      </c>
    </row>
    <row r="4038" spans="1:101" ht="12.75" customHeight="1" x14ac:dyDescent="0.2">
      <c r="A4038">
        <v>5</v>
      </c>
      <c r="B4038" s="2">
        <v>4368</v>
      </c>
      <c r="C4038" s="17">
        <v>3.03</v>
      </c>
      <c r="D4038" s="2">
        <v>2.79</v>
      </c>
      <c r="F4038" s="15">
        <v>2.7510000000000003</v>
      </c>
      <c r="G4038" s="17">
        <v>76</v>
      </c>
      <c r="H4038" s="2">
        <v>61</v>
      </c>
      <c r="I4038" s="2">
        <v>80.3</v>
      </c>
      <c r="J4038" s="2">
        <v>61</v>
      </c>
      <c r="K4038" s="2">
        <v>80.3</v>
      </c>
      <c r="L4038" s="2">
        <v>80.3</v>
      </c>
      <c r="M4038" s="2">
        <v>3</v>
      </c>
      <c r="N4038" s="2">
        <v>3.9</v>
      </c>
      <c r="O4038" s="2">
        <v>12</v>
      </c>
      <c r="P4038" s="2">
        <v>15.8</v>
      </c>
      <c r="Q4038" s="2">
        <v>3</v>
      </c>
      <c r="R4038" s="2">
        <v>3.9</v>
      </c>
      <c r="S4038" s="2">
        <v>29</v>
      </c>
      <c r="T4038" s="2">
        <v>38.200000000000003</v>
      </c>
      <c r="U4038" s="2">
        <v>29</v>
      </c>
      <c r="V4038" s="2">
        <v>38.200000000000003</v>
      </c>
      <c r="Y4038" s="2">
        <v>15</v>
      </c>
      <c r="Z4038" s="2">
        <v>19.7</v>
      </c>
      <c r="AB4038" s="2">
        <v>1</v>
      </c>
      <c r="AE4038" s="2">
        <v>76</v>
      </c>
      <c r="AF4038" s="2">
        <v>50</v>
      </c>
      <c r="AG4038" s="2">
        <v>65.8</v>
      </c>
      <c r="AH4038" s="2">
        <v>50</v>
      </c>
      <c r="AI4038" s="2">
        <v>65.8</v>
      </c>
      <c r="AJ4038" s="2">
        <v>65.8</v>
      </c>
      <c r="AK4038" s="2">
        <v>8</v>
      </c>
      <c r="AL4038" s="2">
        <v>10.5</v>
      </c>
      <c r="AM4038" s="2">
        <v>18</v>
      </c>
      <c r="AN4038" s="2">
        <v>23.7</v>
      </c>
      <c r="AQ4038" s="2">
        <v>32</v>
      </c>
      <c r="AR4038" s="2">
        <v>42.1</v>
      </c>
      <c r="AS4038" s="2">
        <v>18</v>
      </c>
      <c r="AT4038" s="2">
        <v>23.7</v>
      </c>
      <c r="AW4038" s="2">
        <v>26</v>
      </c>
      <c r="AX4038" s="2">
        <v>34.200000000000003</v>
      </c>
      <c r="AZ4038" s="2">
        <v>1</v>
      </c>
      <c r="CA4038" s="2">
        <v>76</v>
      </c>
      <c r="CB4038" s="2">
        <v>50</v>
      </c>
      <c r="CC4038" s="2">
        <v>65.8</v>
      </c>
      <c r="CD4038" s="2">
        <v>50</v>
      </c>
      <c r="CE4038" s="2">
        <v>65.8</v>
      </c>
      <c r="CF4038" s="2">
        <v>65.8</v>
      </c>
      <c r="CG4038" s="2">
        <v>9</v>
      </c>
      <c r="CH4038" s="2">
        <v>11.8</v>
      </c>
      <c r="CI4038" s="2">
        <v>17</v>
      </c>
      <c r="CJ4038" s="2">
        <v>22.4</v>
      </c>
      <c r="CM4038" s="2">
        <v>34</v>
      </c>
      <c r="CN4038" s="2">
        <v>44.7</v>
      </c>
      <c r="CO4038" s="2">
        <v>16</v>
      </c>
      <c r="CP4038" s="2">
        <v>21.1</v>
      </c>
      <c r="CS4038" s="2">
        <v>26</v>
      </c>
      <c r="CT4038" s="2">
        <v>34.200000000000003</v>
      </c>
      <c r="CV4038" s="2">
        <v>1</v>
      </c>
    </row>
    <row r="4039" spans="1:101" ht="12.75" customHeight="1" x14ac:dyDescent="0.2">
      <c r="A4039">
        <v>5</v>
      </c>
      <c r="B4039" s="2">
        <v>4372</v>
      </c>
      <c r="C4039" s="17">
        <v>3.21</v>
      </c>
      <c r="D4039" s="2">
        <v>2.56</v>
      </c>
      <c r="F4039" s="15">
        <v>2.8539999999999996</v>
      </c>
      <c r="G4039" s="17">
        <v>75</v>
      </c>
      <c r="H4039" s="2">
        <v>58</v>
      </c>
      <c r="I4039" s="2">
        <v>77.3</v>
      </c>
      <c r="J4039" s="2">
        <v>58</v>
      </c>
      <c r="K4039" s="2">
        <v>77.3</v>
      </c>
      <c r="L4039" s="2">
        <v>77.3</v>
      </c>
      <c r="M4039" s="2">
        <v>4</v>
      </c>
      <c r="N4039" s="2">
        <v>5.3</v>
      </c>
      <c r="O4039" s="2">
        <v>13</v>
      </c>
      <c r="P4039" s="2">
        <v>17.3</v>
      </c>
      <c r="S4039" s="2">
        <v>21</v>
      </c>
      <c r="T4039" s="2">
        <v>28</v>
      </c>
      <c r="U4039" s="2">
        <v>37</v>
      </c>
      <c r="V4039" s="2">
        <v>49.3</v>
      </c>
      <c r="Y4039" s="2">
        <v>17</v>
      </c>
      <c r="Z4039" s="2">
        <v>22.7</v>
      </c>
      <c r="AB4039" s="2">
        <v>1</v>
      </c>
      <c r="AE4039" s="2">
        <v>75</v>
      </c>
      <c r="AF4039" s="2">
        <v>42</v>
      </c>
      <c r="AG4039" s="2">
        <v>56</v>
      </c>
      <c r="AH4039" s="2">
        <v>42</v>
      </c>
      <c r="AI4039" s="2">
        <v>56</v>
      </c>
      <c r="AJ4039" s="2">
        <v>56</v>
      </c>
      <c r="AK4039" s="2">
        <v>13</v>
      </c>
      <c r="AL4039" s="2">
        <v>17.3</v>
      </c>
      <c r="AM4039" s="2">
        <v>20</v>
      </c>
      <c r="AN4039" s="2">
        <v>26.7</v>
      </c>
      <c r="AQ4039" s="2">
        <v>29</v>
      </c>
      <c r="AR4039" s="2">
        <v>38.700000000000003</v>
      </c>
      <c r="AS4039" s="2">
        <v>13</v>
      </c>
      <c r="AT4039" s="2">
        <v>17.3</v>
      </c>
      <c r="AW4039" s="2">
        <v>33</v>
      </c>
      <c r="AX4039" s="2">
        <v>44</v>
      </c>
      <c r="AZ4039" s="2">
        <v>1</v>
      </c>
      <c r="CA4039" s="2">
        <v>75</v>
      </c>
      <c r="CB4039" s="2">
        <v>51</v>
      </c>
      <c r="CC4039" s="2">
        <v>68</v>
      </c>
      <c r="CD4039" s="2">
        <v>51</v>
      </c>
      <c r="CE4039" s="2">
        <v>68</v>
      </c>
      <c r="CF4039" s="2">
        <v>68</v>
      </c>
      <c r="CG4039" s="2">
        <v>7</v>
      </c>
      <c r="CH4039" s="2">
        <v>9.3000000000000007</v>
      </c>
      <c r="CI4039" s="2">
        <v>17</v>
      </c>
      <c r="CJ4039" s="2">
        <v>22.7</v>
      </c>
      <c r="CM4039" s="2">
        <v>31</v>
      </c>
      <c r="CN4039" s="2">
        <v>41.3</v>
      </c>
      <c r="CO4039" s="2">
        <v>20</v>
      </c>
      <c r="CP4039" s="2">
        <v>26.7</v>
      </c>
      <c r="CS4039" s="2">
        <v>24</v>
      </c>
      <c r="CT4039" s="2">
        <v>32</v>
      </c>
      <c r="CV4039" s="2">
        <v>1</v>
      </c>
    </row>
    <row r="4040" spans="1:101" ht="12.75" customHeight="1" x14ac:dyDescent="0.2">
      <c r="A4040">
        <v>5</v>
      </c>
      <c r="B4040" s="2">
        <v>4373</v>
      </c>
      <c r="C4040" s="17">
        <v>3.27</v>
      </c>
      <c r="D4040" s="2">
        <v>2.61</v>
      </c>
      <c r="F4040" s="15">
        <v>2.92</v>
      </c>
      <c r="G4040" s="17">
        <v>51</v>
      </c>
      <c r="H4040" s="2">
        <v>39</v>
      </c>
      <c r="I4040" s="2">
        <v>76.5</v>
      </c>
      <c r="J4040" s="2">
        <v>39</v>
      </c>
      <c r="K4040" s="2">
        <v>76.5</v>
      </c>
      <c r="L4040" s="2">
        <v>76.5</v>
      </c>
      <c r="M4040" s="2">
        <v>3</v>
      </c>
      <c r="N4040" s="2">
        <v>5.9</v>
      </c>
      <c r="O4040" s="2">
        <v>9</v>
      </c>
      <c r="P4040" s="2">
        <v>17.600000000000001</v>
      </c>
      <c r="S4040" s="2">
        <v>10</v>
      </c>
      <c r="T4040" s="2">
        <v>19.600000000000001</v>
      </c>
      <c r="U4040" s="2">
        <v>29</v>
      </c>
      <c r="V4040" s="2">
        <v>56.9</v>
      </c>
      <c r="Y4040" s="2">
        <v>12</v>
      </c>
      <c r="Z4040" s="2">
        <v>23.5</v>
      </c>
      <c r="AB4040" s="2">
        <v>1</v>
      </c>
      <c r="AC4040" s="2">
        <v>1</v>
      </c>
      <c r="AE4040" s="2">
        <v>51</v>
      </c>
      <c r="AF4040" s="2">
        <v>28</v>
      </c>
      <c r="AG4040" s="2">
        <v>54.9</v>
      </c>
      <c r="AH4040" s="2">
        <v>28</v>
      </c>
      <c r="AI4040" s="2">
        <v>54.9</v>
      </c>
      <c r="AJ4040" s="2">
        <v>54.9</v>
      </c>
      <c r="AK4040" s="2">
        <v>6</v>
      </c>
      <c r="AL4040" s="2">
        <v>11.8</v>
      </c>
      <c r="AM4040" s="2">
        <v>17</v>
      </c>
      <c r="AN4040" s="2">
        <v>33.299999999999997</v>
      </c>
      <c r="AQ4040" s="2">
        <v>19</v>
      </c>
      <c r="AR4040" s="2">
        <v>37.299999999999997</v>
      </c>
      <c r="AS4040" s="2">
        <v>9</v>
      </c>
      <c r="AT4040" s="2">
        <v>17.600000000000001</v>
      </c>
      <c r="AW4040" s="2">
        <v>23</v>
      </c>
      <c r="AX4040" s="2">
        <v>45.1</v>
      </c>
      <c r="AZ4040" s="2">
        <v>1</v>
      </c>
      <c r="BA4040" s="2">
        <v>1</v>
      </c>
      <c r="CA4040" s="2">
        <v>50</v>
      </c>
      <c r="CB4040" s="2">
        <v>37</v>
      </c>
      <c r="CC4040" s="2">
        <v>74</v>
      </c>
      <c r="CD4040" s="2">
        <v>37</v>
      </c>
      <c r="CE4040" s="2">
        <v>74</v>
      </c>
      <c r="CF4040" s="2">
        <v>74</v>
      </c>
      <c r="CG4040" s="2">
        <v>6</v>
      </c>
      <c r="CH4040" s="2">
        <v>12</v>
      </c>
      <c r="CI4040" s="2">
        <v>7</v>
      </c>
      <c r="CJ4040" s="2">
        <v>14</v>
      </c>
      <c r="CM4040" s="2">
        <v>22</v>
      </c>
      <c r="CN4040" s="2">
        <v>44</v>
      </c>
      <c r="CO4040" s="2">
        <v>15</v>
      </c>
      <c r="CP4040" s="2">
        <v>30</v>
      </c>
      <c r="CS4040" s="2">
        <v>13</v>
      </c>
      <c r="CT4040" s="2">
        <v>26</v>
      </c>
      <c r="CU4040" s="2">
        <v>1</v>
      </c>
      <c r="CV4040" s="2">
        <v>1</v>
      </c>
      <c r="CW4040" s="2">
        <v>1</v>
      </c>
    </row>
    <row r="4041" spans="1:101" ht="12.75" customHeight="1" x14ac:dyDescent="0.2">
      <c r="A4041">
        <v>5</v>
      </c>
      <c r="B4041" s="2">
        <v>4374</v>
      </c>
      <c r="C4041" s="17">
        <v>3.02</v>
      </c>
      <c r="D4041" s="2">
        <v>2.73</v>
      </c>
      <c r="F4041" s="15">
        <v>2.5190000000000001</v>
      </c>
      <c r="G4041" s="17">
        <v>50</v>
      </c>
      <c r="H4041" s="2">
        <v>36</v>
      </c>
      <c r="I4041" s="2">
        <v>72</v>
      </c>
      <c r="J4041" s="2">
        <v>36</v>
      </c>
      <c r="K4041" s="2">
        <v>72</v>
      </c>
      <c r="L4041" s="2">
        <v>72</v>
      </c>
      <c r="M4041" s="2">
        <v>4</v>
      </c>
      <c r="N4041" s="2">
        <v>8</v>
      </c>
      <c r="O4041" s="2">
        <v>10</v>
      </c>
      <c r="P4041" s="2">
        <v>20</v>
      </c>
      <c r="S4041" s="2">
        <v>17</v>
      </c>
      <c r="T4041" s="2">
        <v>34</v>
      </c>
      <c r="U4041" s="2">
        <v>19</v>
      </c>
      <c r="V4041" s="2">
        <v>38</v>
      </c>
      <c r="Y4041" s="2">
        <v>14</v>
      </c>
      <c r="Z4041" s="2">
        <v>28</v>
      </c>
      <c r="AA4041" s="2">
        <v>1</v>
      </c>
      <c r="AB4041" s="2">
        <v>1</v>
      </c>
      <c r="AC4041" s="2">
        <v>1</v>
      </c>
      <c r="AE4041" s="2">
        <v>51</v>
      </c>
      <c r="AF4041" s="2">
        <v>29</v>
      </c>
      <c r="AG4041" s="2">
        <v>56.9</v>
      </c>
      <c r="AH4041" s="2">
        <v>29</v>
      </c>
      <c r="AI4041" s="2">
        <v>56.9</v>
      </c>
      <c r="AJ4041" s="2">
        <v>56.9</v>
      </c>
      <c r="AK4041" s="2">
        <v>4</v>
      </c>
      <c r="AL4041" s="2">
        <v>7.8</v>
      </c>
      <c r="AM4041" s="2">
        <v>18</v>
      </c>
      <c r="AN4041" s="2">
        <v>35.299999999999997</v>
      </c>
      <c r="AQ4041" s="2">
        <v>17</v>
      </c>
      <c r="AR4041" s="2">
        <v>33.299999999999997</v>
      </c>
      <c r="AS4041" s="2">
        <v>12</v>
      </c>
      <c r="AT4041" s="2">
        <v>23.5</v>
      </c>
      <c r="AW4041" s="2">
        <v>22</v>
      </c>
      <c r="AX4041" s="2">
        <v>43.1</v>
      </c>
      <c r="AY4041" s="2">
        <v>1</v>
      </c>
      <c r="BA4041" s="2">
        <v>1</v>
      </c>
      <c r="CA4041" s="2">
        <v>52</v>
      </c>
      <c r="CB4041" s="2">
        <v>31</v>
      </c>
      <c r="CC4041" s="2">
        <v>59.6</v>
      </c>
      <c r="CD4041" s="2">
        <v>31</v>
      </c>
      <c r="CE4041" s="2">
        <v>59.6</v>
      </c>
      <c r="CF4041" s="2">
        <v>59.6</v>
      </c>
      <c r="CG4041" s="2">
        <v>12</v>
      </c>
      <c r="CH4041" s="2">
        <v>23.1</v>
      </c>
      <c r="CI4041" s="2">
        <v>9</v>
      </c>
      <c r="CJ4041" s="2">
        <v>17.3</v>
      </c>
      <c r="CM4041" s="2">
        <v>23</v>
      </c>
      <c r="CN4041" s="2">
        <v>44.2</v>
      </c>
      <c r="CO4041" s="2">
        <v>8</v>
      </c>
      <c r="CP4041" s="2">
        <v>15.4</v>
      </c>
      <c r="CS4041" s="2">
        <v>21</v>
      </c>
      <c r="CT4041" s="2">
        <v>40.4</v>
      </c>
      <c r="CW4041" s="2">
        <v>1</v>
      </c>
    </row>
    <row r="4042" spans="1:101" ht="12.75" customHeight="1" x14ac:dyDescent="0.2">
      <c r="A4042">
        <v>5</v>
      </c>
      <c r="B4042" s="2">
        <v>4375</v>
      </c>
      <c r="C4042" s="17">
        <v>3.56</v>
      </c>
      <c r="D4042" s="2">
        <v>3.43</v>
      </c>
      <c r="F4042" s="15">
        <v>3.528</v>
      </c>
      <c r="G4042" s="17">
        <v>108</v>
      </c>
      <c r="H4042" s="2">
        <v>98</v>
      </c>
      <c r="I4042" s="2">
        <v>90.7</v>
      </c>
      <c r="J4042" s="2">
        <v>98</v>
      </c>
      <c r="K4042" s="2">
        <v>90.7</v>
      </c>
      <c r="L4042" s="2">
        <v>90.7</v>
      </c>
      <c r="M4042" s="2">
        <v>1</v>
      </c>
      <c r="N4042" s="2">
        <v>0.9</v>
      </c>
      <c r="O4042" s="2">
        <v>9</v>
      </c>
      <c r="P4042" s="2">
        <v>8.3000000000000007</v>
      </c>
      <c r="S4042" s="2">
        <v>26</v>
      </c>
      <c r="T4042" s="2">
        <v>24.1</v>
      </c>
      <c r="U4042" s="2">
        <v>72</v>
      </c>
      <c r="V4042" s="2">
        <v>66.7</v>
      </c>
      <c r="Y4042" s="2">
        <v>10</v>
      </c>
      <c r="Z4042" s="2">
        <v>9.3000000000000007</v>
      </c>
      <c r="AC4042" s="2">
        <v>2</v>
      </c>
      <c r="AE4042" s="2">
        <v>108</v>
      </c>
      <c r="AF4042" s="2">
        <v>98</v>
      </c>
      <c r="AG4042" s="2">
        <v>90.7</v>
      </c>
      <c r="AH4042" s="2">
        <v>98</v>
      </c>
      <c r="AI4042" s="2">
        <v>90.7</v>
      </c>
      <c r="AJ4042" s="2">
        <v>90.7</v>
      </c>
      <c r="AK4042" s="2">
        <v>3</v>
      </c>
      <c r="AL4042" s="2">
        <v>2.8</v>
      </c>
      <c r="AM4042" s="2">
        <v>7</v>
      </c>
      <c r="AN4042" s="2">
        <v>6.5</v>
      </c>
      <c r="AQ4042" s="2">
        <v>39</v>
      </c>
      <c r="AR4042" s="2">
        <v>36.1</v>
      </c>
      <c r="AS4042" s="2">
        <v>59</v>
      </c>
      <c r="AT4042" s="2">
        <v>54.6</v>
      </c>
      <c r="AW4042" s="2">
        <v>10</v>
      </c>
      <c r="AX4042" s="2">
        <v>9.3000000000000007</v>
      </c>
      <c r="BA4042" s="2">
        <v>2</v>
      </c>
      <c r="CA4042" s="2">
        <v>108</v>
      </c>
      <c r="CB4042" s="2">
        <v>100</v>
      </c>
      <c r="CC4042" s="2">
        <v>92.6</v>
      </c>
      <c r="CD4042" s="2">
        <v>100</v>
      </c>
      <c r="CE4042" s="2">
        <v>92.6</v>
      </c>
      <c r="CF4042" s="2">
        <v>92.6</v>
      </c>
      <c r="CG4042" s="2">
        <v>3</v>
      </c>
      <c r="CH4042" s="2">
        <v>2.8</v>
      </c>
      <c r="CI4042" s="2">
        <v>5</v>
      </c>
      <c r="CJ4042" s="2">
        <v>4.5999999999999996</v>
      </c>
      <c r="CM4042" s="2">
        <v>32</v>
      </c>
      <c r="CN4042" s="2">
        <v>29.6</v>
      </c>
      <c r="CO4042" s="2">
        <v>68</v>
      </c>
      <c r="CP4042" s="2">
        <v>63</v>
      </c>
      <c r="CS4042" s="2">
        <v>8</v>
      </c>
      <c r="CT4042" s="2">
        <v>7.4</v>
      </c>
      <c r="CW4042" s="2">
        <v>2</v>
      </c>
    </row>
    <row r="4043" spans="1:101" ht="12.75" customHeight="1" x14ac:dyDescent="0.2">
      <c r="A4043">
        <v>5</v>
      </c>
      <c r="B4043" s="2">
        <v>4376</v>
      </c>
      <c r="C4043" s="17">
        <v>3.67</v>
      </c>
      <c r="D4043" s="2">
        <v>3.51</v>
      </c>
      <c r="F4043" s="15">
        <v>3.63</v>
      </c>
      <c r="G4043" s="17">
        <v>107</v>
      </c>
      <c r="H4043" s="2">
        <v>100</v>
      </c>
      <c r="I4043" s="2">
        <v>92.6</v>
      </c>
      <c r="J4043" s="2">
        <v>100</v>
      </c>
      <c r="K4043" s="2">
        <v>92.6</v>
      </c>
      <c r="L4043" s="2">
        <v>93.5</v>
      </c>
      <c r="O4043" s="2">
        <v>7</v>
      </c>
      <c r="P4043" s="2">
        <v>6.5</v>
      </c>
      <c r="S4043" s="2">
        <v>18</v>
      </c>
      <c r="T4043" s="2">
        <v>16.7</v>
      </c>
      <c r="U4043" s="2">
        <v>82</v>
      </c>
      <c r="V4043" s="2">
        <v>75.900000000000006</v>
      </c>
      <c r="W4043" s="2">
        <v>1</v>
      </c>
      <c r="X4043" s="2">
        <v>0.9</v>
      </c>
      <c r="Y4043" s="2">
        <v>8</v>
      </c>
      <c r="Z4043" s="2">
        <v>7.4</v>
      </c>
      <c r="AE4043" s="2">
        <v>107</v>
      </c>
      <c r="AF4043" s="2">
        <v>97</v>
      </c>
      <c r="AG4043" s="2">
        <v>89.8</v>
      </c>
      <c r="AH4043" s="2">
        <v>97</v>
      </c>
      <c r="AI4043" s="2">
        <v>89.8</v>
      </c>
      <c r="AJ4043" s="2">
        <v>90.7</v>
      </c>
      <c r="AK4043" s="2">
        <v>3</v>
      </c>
      <c r="AL4043" s="2">
        <v>2.8</v>
      </c>
      <c r="AM4043" s="2">
        <v>7</v>
      </c>
      <c r="AN4043" s="2">
        <v>6.5</v>
      </c>
      <c r="AQ4043" s="2">
        <v>26</v>
      </c>
      <c r="AR4043" s="2">
        <v>24.1</v>
      </c>
      <c r="AS4043" s="2">
        <v>71</v>
      </c>
      <c r="AT4043" s="2">
        <v>65.7</v>
      </c>
      <c r="AU4043" s="2">
        <v>1</v>
      </c>
      <c r="AV4043" s="2">
        <v>0.9</v>
      </c>
      <c r="AW4043" s="2">
        <v>11</v>
      </c>
      <c r="AX4043" s="2">
        <v>10.199999999999999</v>
      </c>
      <c r="CA4043" s="2">
        <v>107</v>
      </c>
      <c r="CB4043" s="2">
        <v>101</v>
      </c>
      <c r="CC4043" s="2">
        <v>93.5</v>
      </c>
      <c r="CD4043" s="2">
        <v>101</v>
      </c>
      <c r="CE4043" s="2">
        <v>93.5</v>
      </c>
      <c r="CF4043" s="2">
        <v>94.4</v>
      </c>
      <c r="CG4043" s="2">
        <v>3</v>
      </c>
      <c r="CH4043" s="2">
        <v>2.8</v>
      </c>
      <c r="CI4043" s="2">
        <v>3</v>
      </c>
      <c r="CJ4043" s="2">
        <v>2.8</v>
      </c>
      <c r="CM4043" s="2">
        <v>21</v>
      </c>
      <c r="CN4043" s="2">
        <v>19.399999999999999</v>
      </c>
      <c r="CO4043" s="2">
        <v>80</v>
      </c>
      <c r="CP4043" s="2">
        <v>74.099999999999994</v>
      </c>
      <c r="CQ4043" s="2">
        <v>1</v>
      </c>
      <c r="CR4043" s="2">
        <v>0.9</v>
      </c>
      <c r="CS4043" s="2">
        <v>7</v>
      </c>
      <c r="CT4043" s="2">
        <v>6.5</v>
      </c>
    </row>
    <row r="4044" spans="1:101" ht="12.75" customHeight="1" x14ac:dyDescent="0.2">
      <c r="A4044">
        <v>5</v>
      </c>
      <c r="B4044" s="2">
        <v>4377</v>
      </c>
      <c r="C4044" s="17">
        <v>3.3</v>
      </c>
      <c r="D4044" s="2">
        <v>2.93</v>
      </c>
      <c r="F4044" s="15">
        <v>3.0989999999999998</v>
      </c>
      <c r="G4044" s="17">
        <v>102</v>
      </c>
      <c r="H4044" s="2">
        <v>82</v>
      </c>
      <c r="I4044" s="2">
        <v>80.400000000000006</v>
      </c>
      <c r="J4044" s="2">
        <v>82</v>
      </c>
      <c r="K4044" s="2">
        <v>80.400000000000006</v>
      </c>
      <c r="L4044" s="2">
        <v>80.400000000000006</v>
      </c>
      <c r="M4044" s="2">
        <v>3</v>
      </c>
      <c r="N4044" s="2">
        <v>2.9</v>
      </c>
      <c r="O4044" s="2">
        <v>17</v>
      </c>
      <c r="P4044" s="2">
        <v>16.7</v>
      </c>
      <c r="S4044" s="2">
        <v>28</v>
      </c>
      <c r="T4044" s="2">
        <v>27.5</v>
      </c>
      <c r="U4044" s="2">
        <v>54</v>
      </c>
      <c r="V4044" s="2">
        <v>52.9</v>
      </c>
      <c r="Y4044" s="2">
        <v>20</v>
      </c>
      <c r="Z4044" s="2">
        <v>19.600000000000001</v>
      </c>
      <c r="AC4044" s="2">
        <v>8</v>
      </c>
      <c r="AE4044" s="2">
        <v>102</v>
      </c>
      <c r="AF4044" s="2">
        <v>73</v>
      </c>
      <c r="AG4044" s="2">
        <v>71.599999999999994</v>
      </c>
      <c r="AH4044" s="2">
        <v>73</v>
      </c>
      <c r="AI4044" s="2">
        <v>71.599999999999994</v>
      </c>
      <c r="AJ4044" s="2">
        <v>71.599999999999994</v>
      </c>
      <c r="AK4044" s="2">
        <v>12</v>
      </c>
      <c r="AL4044" s="2">
        <v>11.8</v>
      </c>
      <c r="AM4044" s="2">
        <v>17</v>
      </c>
      <c r="AN4044" s="2">
        <v>16.7</v>
      </c>
      <c r="AQ4044" s="2">
        <v>39</v>
      </c>
      <c r="AR4044" s="2">
        <v>38.200000000000003</v>
      </c>
      <c r="AS4044" s="2">
        <v>34</v>
      </c>
      <c r="AT4044" s="2">
        <v>33.299999999999997</v>
      </c>
      <c r="AW4044" s="2">
        <v>29</v>
      </c>
      <c r="AX4044" s="2">
        <v>28.4</v>
      </c>
      <c r="BA4044" s="2">
        <v>8</v>
      </c>
      <c r="CA4044" s="2">
        <v>102</v>
      </c>
      <c r="CB4044" s="2">
        <v>79</v>
      </c>
      <c r="CC4044" s="2">
        <v>77.5</v>
      </c>
      <c r="CD4044" s="2">
        <v>79</v>
      </c>
      <c r="CE4044" s="2">
        <v>77.5</v>
      </c>
      <c r="CF4044" s="2">
        <v>77.5</v>
      </c>
      <c r="CG4044" s="2">
        <v>10</v>
      </c>
      <c r="CH4044" s="2">
        <v>9.8000000000000007</v>
      </c>
      <c r="CI4044" s="2">
        <v>13</v>
      </c>
      <c r="CJ4044" s="2">
        <v>12.7</v>
      </c>
      <c r="CM4044" s="2">
        <v>36</v>
      </c>
      <c r="CN4044" s="2">
        <v>35.299999999999997</v>
      </c>
      <c r="CO4044" s="2">
        <v>43</v>
      </c>
      <c r="CP4044" s="2">
        <v>42.2</v>
      </c>
      <c r="CS4044" s="2">
        <v>23</v>
      </c>
      <c r="CT4044" s="2">
        <v>22.5</v>
      </c>
      <c r="CW4044" s="2">
        <v>8</v>
      </c>
    </row>
    <row r="4045" spans="1:101" ht="12.75" customHeight="1" x14ac:dyDescent="0.2">
      <c r="A4045">
        <v>5</v>
      </c>
      <c r="B4045" s="2">
        <v>4378</v>
      </c>
      <c r="C4045" s="17">
        <v>3.28</v>
      </c>
      <c r="D4045" s="2">
        <v>2.76</v>
      </c>
      <c r="F4045" s="15">
        <v>3.2869999999999999</v>
      </c>
      <c r="G4045" s="17">
        <v>76</v>
      </c>
      <c r="H4045" s="2">
        <v>66</v>
      </c>
      <c r="I4045" s="2">
        <v>86.8</v>
      </c>
      <c r="J4045" s="2">
        <v>66</v>
      </c>
      <c r="K4045" s="2">
        <v>86.8</v>
      </c>
      <c r="L4045" s="2">
        <v>86.8</v>
      </c>
      <c r="M4045" s="2">
        <v>4</v>
      </c>
      <c r="N4045" s="2">
        <v>5.3</v>
      </c>
      <c r="O4045" s="2">
        <v>6</v>
      </c>
      <c r="P4045" s="2">
        <v>7.9</v>
      </c>
      <c r="Q4045" s="2">
        <v>1</v>
      </c>
      <c r="R4045" s="2">
        <v>1.3</v>
      </c>
      <c r="S4045" s="2">
        <v>27</v>
      </c>
      <c r="T4045" s="2">
        <v>35.5</v>
      </c>
      <c r="U4045" s="2">
        <v>38</v>
      </c>
      <c r="V4045" s="2">
        <v>50</v>
      </c>
      <c r="Y4045" s="2">
        <v>10</v>
      </c>
      <c r="Z4045" s="2">
        <v>13.2</v>
      </c>
      <c r="AE4045" s="2">
        <v>76</v>
      </c>
      <c r="AF4045" s="2">
        <v>50</v>
      </c>
      <c r="AG4045" s="2">
        <v>65.8</v>
      </c>
      <c r="AH4045" s="2">
        <v>50</v>
      </c>
      <c r="AI4045" s="2">
        <v>65.8</v>
      </c>
      <c r="AJ4045" s="2">
        <v>65.8</v>
      </c>
      <c r="AK4045" s="2">
        <v>8</v>
      </c>
      <c r="AL4045" s="2">
        <v>10.5</v>
      </c>
      <c r="AM4045" s="2">
        <v>18</v>
      </c>
      <c r="AN4045" s="2">
        <v>23.7</v>
      </c>
      <c r="AO4045" s="2">
        <v>2</v>
      </c>
      <c r="AP4045" s="2">
        <v>2.6</v>
      </c>
      <c r="AQ4045" s="2">
        <v>26</v>
      </c>
      <c r="AR4045" s="2">
        <v>34.200000000000003</v>
      </c>
      <c r="AS4045" s="2">
        <v>22</v>
      </c>
      <c r="AT4045" s="2">
        <v>28.9</v>
      </c>
      <c r="AW4045" s="2">
        <v>26</v>
      </c>
      <c r="AX4045" s="2">
        <v>34.200000000000003</v>
      </c>
      <c r="CA4045" s="2">
        <v>76</v>
      </c>
      <c r="CB4045" s="2">
        <v>65</v>
      </c>
      <c r="CC4045" s="2">
        <v>85.5</v>
      </c>
      <c r="CD4045" s="2">
        <v>65</v>
      </c>
      <c r="CE4045" s="2">
        <v>85.5</v>
      </c>
      <c r="CF4045" s="2">
        <v>85.5</v>
      </c>
      <c r="CG4045" s="2">
        <v>8</v>
      </c>
      <c r="CH4045" s="2">
        <v>10.5</v>
      </c>
      <c r="CI4045" s="2">
        <v>3</v>
      </c>
      <c r="CJ4045" s="2">
        <v>3.9</v>
      </c>
      <c r="CM4045" s="2">
        <v>24</v>
      </c>
      <c r="CN4045" s="2">
        <v>31.6</v>
      </c>
      <c r="CO4045" s="2">
        <v>41</v>
      </c>
      <c r="CP4045" s="2">
        <v>53.9</v>
      </c>
      <c r="CS4045" s="2">
        <v>11</v>
      </c>
      <c r="CT4045" s="2">
        <v>14.5</v>
      </c>
    </row>
    <row r="4046" spans="1:101" ht="12.75" customHeight="1" x14ac:dyDescent="0.2">
      <c r="A4046">
        <v>5</v>
      </c>
      <c r="B4046" s="2">
        <v>4379</v>
      </c>
      <c r="C4046" s="17">
        <v>3.65</v>
      </c>
      <c r="D4046" s="2">
        <v>3.55</v>
      </c>
      <c r="F4046" s="15">
        <v>3.4670000000000005</v>
      </c>
      <c r="G4046" s="17">
        <v>51</v>
      </c>
      <c r="H4046" s="2">
        <v>49</v>
      </c>
      <c r="I4046" s="2">
        <v>96.1</v>
      </c>
      <c r="J4046" s="2">
        <v>49</v>
      </c>
      <c r="K4046" s="2">
        <v>96.1</v>
      </c>
      <c r="L4046" s="2">
        <v>96.1</v>
      </c>
      <c r="O4046" s="2">
        <v>2</v>
      </c>
      <c r="P4046" s="2">
        <v>3.9</v>
      </c>
      <c r="S4046" s="2">
        <v>14</v>
      </c>
      <c r="T4046" s="2">
        <v>27.5</v>
      </c>
      <c r="U4046" s="2">
        <v>35</v>
      </c>
      <c r="V4046" s="2">
        <v>68.599999999999994</v>
      </c>
      <c r="Y4046" s="2">
        <v>2</v>
      </c>
      <c r="Z4046" s="2">
        <v>3.9</v>
      </c>
      <c r="AE4046" s="2">
        <v>51</v>
      </c>
      <c r="AF4046" s="2">
        <v>46</v>
      </c>
      <c r="AG4046" s="2">
        <v>90.2</v>
      </c>
      <c r="AH4046" s="2">
        <v>46</v>
      </c>
      <c r="AI4046" s="2">
        <v>90.2</v>
      </c>
      <c r="AJ4046" s="2">
        <v>90.2</v>
      </c>
      <c r="AK4046" s="2">
        <v>1</v>
      </c>
      <c r="AL4046" s="2">
        <v>2</v>
      </c>
      <c r="AM4046" s="2">
        <v>4</v>
      </c>
      <c r="AN4046" s="2">
        <v>7.8</v>
      </c>
      <c r="AQ4046" s="2">
        <v>12</v>
      </c>
      <c r="AR4046" s="2">
        <v>23.5</v>
      </c>
      <c r="AS4046" s="2">
        <v>34</v>
      </c>
      <c r="AT4046" s="2">
        <v>66.7</v>
      </c>
      <c r="AW4046" s="2">
        <v>5</v>
      </c>
      <c r="AX4046" s="2">
        <v>9.8000000000000007</v>
      </c>
      <c r="CA4046" s="2">
        <v>49</v>
      </c>
      <c r="CB4046" s="2">
        <v>43</v>
      </c>
      <c r="CC4046" s="2">
        <v>87.8</v>
      </c>
      <c r="CD4046" s="2">
        <v>43</v>
      </c>
      <c r="CE4046" s="2">
        <v>87.8</v>
      </c>
      <c r="CF4046" s="2">
        <v>87.8</v>
      </c>
      <c r="CG4046" s="2">
        <v>1</v>
      </c>
      <c r="CH4046" s="2">
        <v>2</v>
      </c>
      <c r="CI4046" s="2">
        <v>5</v>
      </c>
      <c r="CJ4046" s="2">
        <v>10.199999999999999</v>
      </c>
      <c r="CM4046" s="2">
        <v>13</v>
      </c>
      <c r="CN4046" s="2">
        <v>26.5</v>
      </c>
      <c r="CO4046" s="2">
        <v>30</v>
      </c>
      <c r="CP4046" s="2">
        <v>61.2</v>
      </c>
      <c r="CS4046" s="2">
        <v>6</v>
      </c>
      <c r="CT4046" s="2">
        <v>12.2</v>
      </c>
      <c r="CU4046" s="2">
        <v>2</v>
      </c>
    </row>
    <row r="4047" spans="1:101" ht="12.75" customHeight="1" x14ac:dyDescent="0.2">
      <c r="A4047">
        <v>5</v>
      </c>
      <c r="B4047" s="2">
        <v>4380</v>
      </c>
      <c r="C4047" s="17">
        <v>3.13</v>
      </c>
      <c r="D4047" s="2">
        <v>3.06</v>
      </c>
      <c r="F4047" s="15">
        <v>3.0750000000000002</v>
      </c>
      <c r="G4047" s="17">
        <v>120</v>
      </c>
      <c r="H4047" s="2">
        <v>89</v>
      </c>
      <c r="I4047" s="2">
        <v>74.2</v>
      </c>
      <c r="J4047" s="2">
        <v>89</v>
      </c>
      <c r="K4047" s="2">
        <v>74.2</v>
      </c>
      <c r="L4047" s="2">
        <v>74.2</v>
      </c>
      <c r="M4047" s="2">
        <v>4</v>
      </c>
      <c r="N4047" s="2">
        <v>3.3</v>
      </c>
      <c r="O4047" s="2">
        <v>27</v>
      </c>
      <c r="P4047" s="2">
        <v>22.5</v>
      </c>
      <c r="S4047" s="2">
        <v>39</v>
      </c>
      <c r="T4047" s="2">
        <v>32.5</v>
      </c>
      <c r="U4047" s="2">
        <v>50</v>
      </c>
      <c r="V4047" s="2">
        <v>41.7</v>
      </c>
      <c r="Y4047" s="2">
        <v>31</v>
      </c>
      <c r="Z4047" s="2">
        <v>25.8</v>
      </c>
      <c r="AE4047" s="2">
        <v>120</v>
      </c>
      <c r="AF4047" s="2">
        <v>94</v>
      </c>
      <c r="AG4047" s="2">
        <v>78.3</v>
      </c>
      <c r="AH4047" s="2">
        <v>94</v>
      </c>
      <c r="AI4047" s="2">
        <v>78.3</v>
      </c>
      <c r="AJ4047" s="2">
        <v>78.3</v>
      </c>
      <c r="AK4047" s="2">
        <v>8</v>
      </c>
      <c r="AL4047" s="2">
        <v>6.7</v>
      </c>
      <c r="AM4047" s="2">
        <v>18</v>
      </c>
      <c r="AN4047" s="2">
        <v>15</v>
      </c>
      <c r="AQ4047" s="2">
        <v>53</v>
      </c>
      <c r="AR4047" s="2">
        <v>44.2</v>
      </c>
      <c r="AS4047" s="2">
        <v>41</v>
      </c>
      <c r="AT4047" s="2">
        <v>34.200000000000003</v>
      </c>
      <c r="AW4047" s="2">
        <v>26</v>
      </c>
      <c r="AX4047" s="2">
        <v>21.7</v>
      </c>
      <c r="CA4047" s="2">
        <v>120</v>
      </c>
      <c r="CB4047" s="2">
        <v>93</v>
      </c>
      <c r="CC4047" s="2">
        <v>77.5</v>
      </c>
      <c r="CD4047" s="2">
        <v>93</v>
      </c>
      <c r="CE4047" s="2">
        <v>77.5</v>
      </c>
      <c r="CF4047" s="2">
        <v>77.5</v>
      </c>
      <c r="CG4047" s="2">
        <v>7</v>
      </c>
      <c r="CH4047" s="2">
        <v>5.8</v>
      </c>
      <c r="CI4047" s="2">
        <v>20</v>
      </c>
      <c r="CJ4047" s="2">
        <v>16.7</v>
      </c>
      <c r="CM4047" s="2">
        <v>50</v>
      </c>
      <c r="CN4047" s="2">
        <v>41.7</v>
      </c>
      <c r="CO4047" s="2">
        <v>43</v>
      </c>
      <c r="CP4047" s="2">
        <v>35.799999999999997</v>
      </c>
      <c r="CS4047" s="2">
        <v>27</v>
      </c>
      <c r="CT4047" s="2">
        <v>22.5</v>
      </c>
    </row>
    <row r="4048" spans="1:101" ht="12.75" customHeight="1" x14ac:dyDescent="0.2">
      <c r="A4048">
        <v>5</v>
      </c>
      <c r="B4048" s="2">
        <v>4381</v>
      </c>
      <c r="C4048" s="17">
        <v>3</v>
      </c>
      <c r="D4048" s="2">
        <v>2.6</v>
      </c>
      <c r="F4048" s="15">
        <v>3.0139999999999998</v>
      </c>
      <c r="G4048" s="17">
        <v>89</v>
      </c>
      <c r="H4048" s="2">
        <v>63</v>
      </c>
      <c r="I4048" s="2">
        <v>70.8</v>
      </c>
      <c r="J4048" s="2">
        <v>63</v>
      </c>
      <c r="K4048" s="2">
        <v>70.8</v>
      </c>
      <c r="L4048" s="2">
        <v>70.8</v>
      </c>
      <c r="M4048" s="2">
        <v>4</v>
      </c>
      <c r="N4048" s="2">
        <v>4.5</v>
      </c>
      <c r="O4048" s="2">
        <v>22</v>
      </c>
      <c r="P4048" s="2">
        <v>24.7</v>
      </c>
      <c r="S4048" s="2">
        <v>33</v>
      </c>
      <c r="T4048" s="2">
        <v>37.1</v>
      </c>
      <c r="U4048" s="2">
        <v>30</v>
      </c>
      <c r="V4048" s="2">
        <v>33.700000000000003</v>
      </c>
      <c r="Y4048" s="2">
        <v>26</v>
      </c>
      <c r="Z4048" s="2">
        <v>29.2</v>
      </c>
      <c r="AE4048" s="2">
        <v>89</v>
      </c>
      <c r="AF4048" s="2">
        <v>56</v>
      </c>
      <c r="AG4048" s="2">
        <v>62.9</v>
      </c>
      <c r="AH4048" s="2">
        <v>56</v>
      </c>
      <c r="AI4048" s="2">
        <v>62.9</v>
      </c>
      <c r="AJ4048" s="2">
        <v>62.9</v>
      </c>
      <c r="AK4048" s="2">
        <v>17</v>
      </c>
      <c r="AL4048" s="2">
        <v>19.100000000000001</v>
      </c>
      <c r="AM4048" s="2">
        <v>16</v>
      </c>
      <c r="AN4048" s="2">
        <v>18</v>
      </c>
      <c r="AQ4048" s="2">
        <v>42</v>
      </c>
      <c r="AR4048" s="2">
        <v>47.2</v>
      </c>
      <c r="AS4048" s="2">
        <v>14</v>
      </c>
      <c r="AT4048" s="2">
        <v>15.7</v>
      </c>
      <c r="AW4048" s="2">
        <v>33</v>
      </c>
      <c r="AX4048" s="2">
        <v>37.1</v>
      </c>
      <c r="CA4048" s="2">
        <v>89</v>
      </c>
      <c r="CB4048" s="2">
        <v>65</v>
      </c>
      <c r="CC4048" s="2">
        <v>73</v>
      </c>
      <c r="CD4048" s="2">
        <v>65</v>
      </c>
      <c r="CE4048" s="2">
        <v>73</v>
      </c>
      <c r="CF4048" s="2">
        <v>73</v>
      </c>
      <c r="CG4048" s="2">
        <v>8</v>
      </c>
      <c r="CH4048" s="2">
        <v>9</v>
      </c>
      <c r="CI4048" s="2">
        <v>16</v>
      </c>
      <c r="CJ4048" s="2">
        <v>18</v>
      </c>
      <c r="CM4048" s="2">
        <v>32</v>
      </c>
      <c r="CN4048" s="2">
        <v>36</v>
      </c>
      <c r="CO4048" s="2">
        <v>33</v>
      </c>
      <c r="CP4048" s="2">
        <v>37.1</v>
      </c>
      <c r="CS4048" s="2">
        <v>24</v>
      </c>
      <c r="CT4048" s="2">
        <v>27</v>
      </c>
    </row>
    <row r="4049" spans="1:101" ht="12.75" customHeight="1" x14ac:dyDescent="0.2">
      <c r="A4049">
        <v>5</v>
      </c>
      <c r="B4049" s="2">
        <v>4382</v>
      </c>
      <c r="C4049" s="17">
        <v>3.72</v>
      </c>
      <c r="D4049" s="2">
        <v>3.66</v>
      </c>
      <c r="F4049" s="15">
        <v>3.7930000000000001</v>
      </c>
      <c r="G4049" s="17">
        <v>92</v>
      </c>
      <c r="H4049" s="2">
        <v>84</v>
      </c>
      <c r="I4049" s="2">
        <v>91.3</v>
      </c>
      <c r="J4049" s="2">
        <v>84</v>
      </c>
      <c r="K4049" s="2">
        <v>91.3</v>
      </c>
      <c r="L4049" s="2">
        <v>91.3</v>
      </c>
      <c r="M4049" s="2">
        <v>1</v>
      </c>
      <c r="N4049" s="2">
        <v>1.1000000000000001</v>
      </c>
      <c r="O4049" s="2">
        <v>7</v>
      </c>
      <c r="P4049" s="2">
        <v>7.6</v>
      </c>
      <c r="S4049" s="2">
        <v>9</v>
      </c>
      <c r="T4049" s="2">
        <v>9.8000000000000007</v>
      </c>
      <c r="U4049" s="2">
        <v>75</v>
      </c>
      <c r="V4049" s="2">
        <v>81.5</v>
      </c>
      <c r="Y4049" s="2">
        <v>8</v>
      </c>
      <c r="Z4049" s="2">
        <v>8.6999999999999993</v>
      </c>
      <c r="AE4049" s="2">
        <v>92</v>
      </c>
      <c r="AF4049" s="2">
        <v>87</v>
      </c>
      <c r="AG4049" s="2">
        <v>94.6</v>
      </c>
      <c r="AH4049" s="2">
        <v>87</v>
      </c>
      <c r="AI4049" s="2">
        <v>94.6</v>
      </c>
      <c r="AJ4049" s="2">
        <v>94.6</v>
      </c>
      <c r="AK4049" s="2">
        <v>2</v>
      </c>
      <c r="AL4049" s="2">
        <v>2.2000000000000002</v>
      </c>
      <c r="AM4049" s="2">
        <v>3</v>
      </c>
      <c r="AN4049" s="2">
        <v>3.3</v>
      </c>
      <c r="AQ4049" s="2">
        <v>19</v>
      </c>
      <c r="AR4049" s="2">
        <v>20.7</v>
      </c>
      <c r="AS4049" s="2">
        <v>68</v>
      </c>
      <c r="AT4049" s="2">
        <v>73.900000000000006</v>
      </c>
      <c r="AW4049" s="2">
        <v>5</v>
      </c>
      <c r="AX4049" s="2">
        <v>5.4</v>
      </c>
      <c r="CA4049" s="2">
        <v>92</v>
      </c>
      <c r="CB4049" s="2">
        <v>90</v>
      </c>
      <c r="CC4049" s="2">
        <v>97.8</v>
      </c>
      <c r="CD4049" s="2">
        <v>90</v>
      </c>
      <c r="CE4049" s="2">
        <v>97.8</v>
      </c>
      <c r="CF4049" s="2">
        <v>97.8</v>
      </c>
      <c r="CI4049" s="2">
        <v>2</v>
      </c>
      <c r="CJ4049" s="2">
        <v>2.2000000000000002</v>
      </c>
      <c r="CM4049" s="2">
        <v>15</v>
      </c>
      <c r="CN4049" s="2">
        <v>16.3</v>
      </c>
      <c r="CO4049" s="2">
        <v>75</v>
      </c>
      <c r="CP4049" s="2">
        <v>81.5</v>
      </c>
      <c r="CS4049" s="2">
        <v>2</v>
      </c>
      <c r="CT4049" s="2">
        <v>2.2000000000000002</v>
      </c>
    </row>
    <row r="4050" spans="1:101" ht="12.75" customHeight="1" x14ac:dyDescent="0.2">
      <c r="A4050">
        <v>5</v>
      </c>
      <c r="B4050" s="2">
        <v>4383</v>
      </c>
      <c r="C4050" s="17">
        <v>3.55</v>
      </c>
      <c r="D4050" s="2">
        <v>3.4</v>
      </c>
      <c r="F4050" s="15">
        <v>3.5790000000000002</v>
      </c>
      <c r="G4050" s="17">
        <v>83</v>
      </c>
      <c r="H4050" s="2">
        <v>76</v>
      </c>
      <c r="I4050" s="2">
        <v>91.6</v>
      </c>
      <c r="J4050" s="2">
        <v>76</v>
      </c>
      <c r="K4050" s="2">
        <v>91.6</v>
      </c>
      <c r="L4050" s="2">
        <v>91.6</v>
      </c>
      <c r="M4050" s="2">
        <v>1</v>
      </c>
      <c r="N4050" s="2">
        <v>1.2</v>
      </c>
      <c r="O4050" s="2">
        <v>6</v>
      </c>
      <c r="P4050" s="2">
        <v>7.2</v>
      </c>
      <c r="S4050" s="2">
        <v>22</v>
      </c>
      <c r="T4050" s="2">
        <v>26.5</v>
      </c>
      <c r="U4050" s="2">
        <v>54</v>
      </c>
      <c r="V4050" s="2">
        <v>65.099999999999994</v>
      </c>
      <c r="Y4050" s="2">
        <v>7</v>
      </c>
      <c r="Z4050" s="2">
        <v>8.4</v>
      </c>
      <c r="AB4050" s="2">
        <v>1</v>
      </c>
      <c r="AE4050" s="2">
        <v>83</v>
      </c>
      <c r="AF4050" s="2">
        <v>73</v>
      </c>
      <c r="AG4050" s="2">
        <v>88</v>
      </c>
      <c r="AH4050" s="2">
        <v>73</v>
      </c>
      <c r="AI4050" s="2">
        <v>88</v>
      </c>
      <c r="AJ4050" s="2">
        <v>88</v>
      </c>
      <c r="AK4050" s="2">
        <v>3</v>
      </c>
      <c r="AL4050" s="2">
        <v>3.6</v>
      </c>
      <c r="AM4050" s="2">
        <v>7</v>
      </c>
      <c r="AN4050" s="2">
        <v>8.4</v>
      </c>
      <c r="AQ4050" s="2">
        <v>27</v>
      </c>
      <c r="AR4050" s="2">
        <v>32.5</v>
      </c>
      <c r="AS4050" s="2">
        <v>46</v>
      </c>
      <c r="AT4050" s="2">
        <v>55.4</v>
      </c>
      <c r="AW4050" s="2">
        <v>10</v>
      </c>
      <c r="AX4050" s="2">
        <v>12</v>
      </c>
      <c r="AZ4050" s="2">
        <v>1</v>
      </c>
      <c r="CA4050" s="2">
        <v>83</v>
      </c>
      <c r="CB4050" s="2">
        <v>76</v>
      </c>
      <c r="CC4050" s="2">
        <v>91.6</v>
      </c>
      <c r="CD4050" s="2">
        <v>76</v>
      </c>
      <c r="CE4050" s="2">
        <v>91.6</v>
      </c>
      <c r="CF4050" s="2">
        <v>91.6</v>
      </c>
      <c r="CG4050" s="2">
        <v>3</v>
      </c>
      <c r="CH4050" s="2">
        <v>3.6</v>
      </c>
      <c r="CI4050" s="2">
        <v>4</v>
      </c>
      <c r="CJ4050" s="2">
        <v>4.8</v>
      </c>
      <c r="CM4050" s="2">
        <v>18</v>
      </c>
      <c r="CN4050" s="2">
        <v>21.7</v>
      </c>
      <c r="CO4050" s="2">
        <v>58</v>
      </c>
      <c r="CP4050" s="2">
        <v>69.900000000000006</v>
      </c>
      <c r="CS4050" s="2">
        <v>7</v>
      </c>
      <c r="CT4050" s="2">
        <v>8.4</v>
      </c>
      <c r="CV4050" s="2">
        <v>1</v>
      </c>
    </row>
    <row r="4051" spans="1:101" ht="12.75" customHeight="1" x14ac:dyDescent="0.2">
      <c r="A4051">
        <v>5</v>
      </c>
      <c r="B4051" s="2">
        <v>4384</v>
      </c>
      <c r="C4051" s="17">
        <v>3.35</v>
      </c>
      <c r="D4051" s="2">
        <v>3.07</v>
      </c>
      <c r="F4051" s="15">
        <v>3.4279999999999995</v>
      </c>
      <c r="G4051" s="17">
        <v>55</v>
      </c>
      <c r="H4051" s="2">
        <v>47</v>
      </c>
      <c r="I4051" s="2">
        <v>85.5</v>
      </c>
      <c r="J4051" s="2">
        <v>47</v>
      </c>
      <c r="K4051" s="2">
        <v>85.5</v>
      </c>
      <c r="L4051" s="2">
        <v>85.5</v>
      </c>
      <c r="O4051" s="2">
        <v>8</v>
      </c>
      <c r="P4051" s="2">
        <v>14.5</v>
      </c>
      <c r="S4051" s="2">
        <v>20</v>
      </c>
      <c r="T4051" s="2">
        <v>36.4</v>
      </c>
      <c r="U4051" s="2">
        <v>27</v>
      </c>
      <c r="V4051" s="2">
        <v>49.1</v>
      </c>
      <c r="Y4051" s="2">
        <v>8</v>
      </c>
      <c r="Z4051" s="2">
        <v>14.5</v>
      </c>
      <c r="AC4051" s="2">
        <v>2</v>
      </c>
      <c r="AE4051" s="2">
        <v>53</v>
      </c>
      <c r="AF4051" s="2">
        <v>44</v>
      </c>
      <c r="AG4051" s="2">
        <v>81.5</v>
      </c>
      <c r="AH4051" s="2">
        <v>44</v>
      </c>
      <c r="AI4051" s="2">
        <v>81.5</v>
      </c>
      <c r="AJ4051" s="2">
        <v>83</v>
      </c>
      <c r="AK4051" s="2">
        <v>3</v>
      </c>
      <c r="AL4051" s="2">
        <v>5.6</v>
      </c>
      <c r="AM4051" s="2">
        <v>6</v>
      </c>
      <c r="AN4051" s="2">
        <v>11.1</v>
      </c>
      <c r="AQ4051" s="2">
        <v>25</v>
      </c>
      <c r="AR4051" s="2">
        <v>46.3</v>
      </c>
      <c r="AS4051" s="2">
        <v>19</v>
      </c>
      <c r="AT4051" s="2">
        <v>35.200000000000003</v>
      </c>
      <c r="AU4051" s="2">
        <v>1</v>
      </c>
      <c r="AV4051" s="2">
        <v>1.9</v>
      </c>
      <c r="AW4051" s="2">
        <v>10</v>
      </c>
      <c r="AX4051" s="2">
        <v>18.5</v>
      </c>
      <c r="AZ4051" s="2">
        <v>1</v>
      </c>
      <c r="BA4051" s="2">
        <v>2</v>
      </c>
      <c r="CA4051" s="2">
        <v>54</v>
      </c>
      <c r="CB4051" s="2">
        <v>46</v>
      </c>
      <c r="CC4051" s="2">
        <v>85.2</v>
      </c>
      <c r="CD4051" s="2">
        <v>46</v>
      </c>
      <c r="CE4051" s="2">
        <v>85.2</v>
      </c>
      <c r="CF4051" s="2">
        <v>85.2</v>
      </c>
      <c r="CG4051" s="2">
        <v>1</v>
      </c>
      <c r="CH4051" s="2">
        <v>1.9</v>
      </c>
      <c r="CI4051" s="2">
        <v>7</v>
      </c>
      <c r="CJ4051" s="2">
        <v>13</v>
      </c>
      <c r="CM4051" s="2">
        <v>14</v>
      </c>
      <c r="CN4051" s="2">
        <v>25.9</v>
      </c>
      <c r="CO4051" s="2">
        <v>32</v>
      </c>
      <c r="CP4051" s="2">
        <v>59.3</v>
      </c>
      <c r="CS4051" s="2">
        <v>8</v>
      </c>
      <c r="CT4051" s="2">
        <v>14.8</v>
      </c>
      <c r="CV4051" s="2">
        <v>1</v>
      </c>
      <c r="CW4051" s="2">
        <v>2</v>
      </c>
    </row>
    <row r="4052" spans="1:101" ht="12.75" customHeight="1" x14ac:dyDescent="0.2">
      <c r="A4052">
        <v>5</v>
      </c>
      <c r="B4052" s="2">
        <v>4386</v>
      </c>
    </row>
    <row r="4053" spans="1:101" ht="12.75" customHeight="1" x14ac:dyDescent="0.2">
      <c r="A4053">
        <v>5</v>
      </c>
      <c r="B4053" s="2">
        <v>4388</v>
      </c>
      <c r="C4053" s="17">
        <v>2.83</v>
      </c>
      <c r="D4053" s="2">
        <v>2.76</v>
      </c>
      <c r="F4053" s="15">
        <v>2.83</v>
      </c>
      <c r="G4053" s="17">
        <v>106</v>
      </c>
      <c r="H4053" s="2">
        <v>72</v>
      </c>
      <c r="I4053" s="2">
        <v>67.900000000000006</v>
      </c>
      <c r="J4053" s="2">
        <v>72</v>
      </c>
      <c r="K4053" s="2">
        <v>67.900000000000006</v>
      </c>
      <c r="L4053" s="2">
        <v>67.900000000000006</v>
      </c>
      <c r="M4053" s="2">
        <v>4</v>
      </c>
      <c r="N4053" s="2">
        <v>3.8</v>
      </c>
      <c r="O4053" s="2">
        <v>30</v>
      </c>
      <c r="P4053" s="2">
        <v>28.3</v>
      </c>
      <c r="Q4053" s="2">
        <v>4</v>
      </c>
      <c r="R4053" s="2">
        <v>3.8</v>
      </c>
      <c r="S4053" s="2">
        <v>36</v>
      </c>
      <c r="T4053" s="2">
        <v>34</v>
      </c>
      <c r="U4053" s="2">
        <v>32</v>
      </c>
      <c r="V4053" s="2">
        <v>30.2</v>
      </c>
      <c r="Y4053" s="2">
        <v>34</v>
      </c>
      <c r="Z4053" s="2">
        <v>32.1</v>
      </c>
      <c r="AE4053" s="2">
        <v>105</v>
      </c>
      <c r="AF4053" s="2">
        <v>74</v>
      </c>
      <c r="AG4053" s="2">
        <v>69.8</v>
      </c>
      <c r="AH4053" s="2">
        <v>74</v>
      </c>
      <c r="AI4053" s="2">
        <v>69.8</v>
      </c>
      <c r="AJ4053" s="2">
        <v>70.5</v>
      </c>
      <c r="AK4053" s="2">
        <v>11</v>
      </c>
      <c r="AL4053" s="2">
        <v>10.4</v>
      </c>
      <c r="AM4053" s="2">
        <v>20</v>
      </c>
      <c r="AN4053" s="2">
        <v>18.899999999999999</v>
      </c>
      <c r="AO4053" s="2">
        <v>1</v>
      </c>
      <c r="AP4053" s="2">
        <v>0.9</v>
      </c>
      <c r="AQ4053" s="2">
        <v>50</v>
      </c>
      <c r="AR4053" s="2">
        <v>47.2</v>
      </c>
      <c r="AS4053" s="2">
        <v>23</v>
      </c>
      <c r="AT4053" s="2">
        <v>21.7</v>
      </c>
      <c r="AU4053" s="2">
        <v>1</v>
      </c>
      <c r="AV4053" s="2">
        <v>0.9</v>
      </c>
      <c r="AW4053" s="2">
        <v>32</v>
      </c>
      <c r="AX4053" s="2">
        <v>30.2</v>
      </c>
      <c r="CA4053" s="2">
        <v>105</v>
      </c>
      <c r="CB4053" s="2">
        <v>72</v>
      </c>
      <c r="CC4053" s="2">
        <v>67.900000000000006</v>
      </c>
      <c r="CD4053" s="2">
        <v>72</v>
      </c>
      <c r="CE4053" s="2">
        <v>67.900000000000006</v>
      </c>
      <c r="CF4053" s="2">
        <v>68.599999999999994</v>
      </c>
      <c r="CG4053" s="2">
        <v>9</v>
      </c>
      <c r="CH4053" s="2">
        <v>8.5</v>
      </c>
      <c r="CI4053" s="2">
        <v>24</v>
      </c>
      <c r="CJ4053" s="2">
        <v>22.6</v>
      </c>
      <c r="CK4053" s="2">
        <v>1</v>
      </c>
      <c r="CL4053" s="2">
        <v>0.9</v>
      </c>
      <c r="CM4053" s="2">
        <v>41</v>
      </c>
      <c r="CN4053" s="2">
        <v>38.700000000000003</v>
      </c>
      <c r="CO4053" s="2">
        <v>30</v>
      </c>
      <c r="CP4053" s="2">
        <v>28.3</v>
      </c>
      <c r="CQ4053" s="2">
        <v>1</v>
      </c>
      <c r="CR4053" s="2">
        <v>0.9</v>
      </c>
      <c r="CS4053" s="2">
        <v>34</v>
      </c>
      <c r="CT4053" s="2">
        <v>32.1</v>
      </c>
    </row>
    <row r="4054" spans="1:101" ht="12.75" customHeight="1" x14ac:dyDescent="0.2">
      <c r="A4054">
        <v>5</v>
      </c>
      <c r="B4054" s="2">
        <v>4389</v>
      </c>
      <c r="C4054" s="17">
        <v>3.47</v>
      </c>
      <c r="D4054" s="2">
        <v>3.22</v>
      </c>
      <c r="F4054" s="15">
        <v>3.41</v>
      </c>
      <c r="G4054" s="17">
        <v>72</v>
      </c>
      <c r="H4054" s="2">
        <v>63</v>
      </c>
      <c r="I4054" s="2">
        <v>86.3</v>
      </c>
      <c r="J4054" s="2">
        <v>63</v>
      </c>
      <c r="K4054" s="2">
        <v>86.3</v>
      </c>
      <c r="L4054" s="2">
        <v>87.5</v>
      </c>
      <c r="M4054" s="2">
        <v>3</v>
      </c>
      <c r="N4054" s="2">
        <v>4.0999999999999996</v>
      </c>
      <c r="O4054" s="2">
        <v>6</v>
      </c>
      <c r="P4054" s="2">
        <v>8.1999999999999993</v>
      </c>
      <c r="S4054" s="2">
        <v>14</v>
      </c>
      <c r="T4054" s="2">
        <v>19.2</v>
      </c>
      <c r="U4054" s="2">
        <v>49</v>
      </c>
      <c r="V4054" s="2">
        <v>67.099999999999994</v>
      </c>
      <c r="W4054" s="2">
        <v>1</v>
      </c>
      <c r="X4054" s="2">
        <v>1.4</v>
      </c>
      <c r="Y4054" s="2">
        <v>10</v>
      </c>
      <c r="Z4054" s="2">
        <v>13.7</v>
      </c>
      <c r="AB4054" s="2">
        <v>1</v>
      </c>
      <c r="AE4054" s="2">
        <v>72</v>
      </c>
      <c r="AF4054" s="2">
        <v>60</v>
      </c>
      <c r="AG4054" s="2">
        <v>82.2</v>
      </c>
      <c r="AH4054" s="2">
        <v>60</v>
      </c>
      <c r="AI4054" s="2">
        <v>82.2</v>
      </c>
      <c r="AJ4054" s="2">
        <v>83.3</v>
      </c>
      <c r="AK4054" s="2">
        <v>2</v>
      </c>
      <c r="AL4054" s="2">
        <v>2.7</v>
      </c>
      <c r="AM4054" s="2">
        <v>10</v>
      </c>
      <c r="AN4054" s="2">
        <v>13.7</v>
      </c>
      <c r="AQ4054" s="2">
        <v>27</v>
      </c>
      <c r="AR4054" s="2">
        <v>37</v>
      </c>
      <c r="AS4054" s="2">
        <v>33</v>
      </c>
      <c r="AT4054" s="2">
        <v>45.2</v>
      </c>
      <c r="AU4054" s="2">
        <v>1</v>
      </c>
      <c r="AV4054" s="2">
        <v>1.4</v>
      </c>
      <c r="AW4054" s="2">
        <v>13</v>
      </c>
      <c r="AX4054" s="2">
        <v>17.8</v>
      </c>
      <c r="AZ4054" s="2">
        <v>1</v>
      </c>
      <c r="CA4054" s="2">
        <v>72</v>
      </c>
      <c r="CB4054" s="2">
        <v>63</v>
      </c>
      <c r="CC4054" s="2">
        <v>86.3</v>
      </c>
      <c r="CD4054" s="2">
        <v>63</v>
      </c>
      <c r="CE4054" s="2">
        <v>86.3</v>
      </c>
      <c r="CF4054" s="2">
        <v>87.5</v>
      </c>
      <c r="CI4054" s="2">
        <v>9</v>
      </c>
      <c r="CJ4054" s="2">
        <v>12.3</v>
      </c>
      <c r="CM4054" s="2">
        <v>21</v>
      </c>
      <c r="CN4054" s="2">
        <v>28.8</v>
      </c>
      <c r="CO4054" s="2">
        <v>42</v>
      </c>
      <c r="CP4054" s="2">
        <v>57.5</v>
      </c>
      <c r="CQ4054" s="2">
        <v>1</v>
      </c>
      <c r="CR4054" s="2">
        <v>1.4</v>
      </c>
      <c r="CS4054" s="2">
        <v>10</v>
      </c>
      <c r="CT4054" s="2">
        <v>13.7</v>
      </c>
      <c r="CV4054" s="2">
        <v>1</v>
      </c>
    </row>
    <row r="4055" spans="1:101" ht="12.75" customHeight="1" x14ac:dyDescent="0.2">
      <c r="A4055">
        <v>5</v>
      </c>
      <c r="B4055" s="2">
        <v>4391</v>
      </c>
      <c r="C4055" s="17">
        <v>3.49</v>
      </c>
      <c r="D4055" s="2">
        <v>3.09</v>
      </c>
      <c r="F4055" s="15">
        <v>3.4550000000000001</v>
      </c>
      <c r="G4055" s="17">
        <v>101</v>
      </c>
      <c r="H4055" s="2">
        <v>88</v>
      </c>
      <c r="I4055" s="2">
        <v>87.1</v>
      </c>
      <c r="J4055" s="2">
        <v>88</v>
      </c>
      <c r="K4055" s="2">
        <v>87.1</v>
      </c>
      <c r="L4055" s="2">
        <v>87.1</v>
      </c>
      <c r="O4055" s="2">
        <v>13</v>
      </c>
      <c r="P4055" s="2">
        <v>12.9</v>
      </c>
      <c r="S4055" s="2">
        <v>26</v>
      </c>
      <c r="T4055" s="2">
        <v>25.7</v>
      </c>
      <c r="U4055" s="2">
        <v>62</v>
      </c>
      <c r="V4055" s="2">
        <v>61.4</v>
      </c>
      <c r="Y4055" s="2">
        <v>13</v>
      </c>
      <c r="Z4055" s="2">
        <v>12.9</v>
      </c>
      <c r="AC4055" s="2">
        <v>1</v>
      </c>
      <c r="AE4055" s="2">
        <v>101</v>
      </c>
      <c r="AF4055" s="2">
        <v>76</v>
      </c>
      <c r="AG4055" s="2">
        <v>75.2</v>
      </c>
      <c r="AH4055" s="2">
        <v>76</v>
      </c>
      <c r="AI4055" s="2">
        <v>75.2</v>
      </c>
      <c r="AJ4055" s="2">
        <v>75.2</v>
      </c>
      <c r="AK4055" s="2">
        <v>9</v>
      </c>
      <c r="AL4055" s="2">
        <v>8.9</v>
      </c>
      <c r="AM4055" s="2">
        <v>16</v>
      </c>
      <c r="AN4055" s="2">
        <v>15.8</v>
      </c>
      <c r="AQ4055" s="2">
        <v>33</v>
      </c>
      <c r="AR4055" s="2">
        <v>32.700000000000003</v>
      </c>
      <c r="AS4055" s="2">
        <v>43</v>
      </c>
      <c r="AT4055" s="2">
        <v>42.6</v>
      </c>
      <c r="AW4055" s="2">
        <v>25</v>
      </c>
      <c r="AX4055" s="2">
        <v>24.8</v>
      </c>
      <c r="BA4055" s="2">
        <v>1</v>
      </c>
      <c r="CA4055" s="2">
        <v>101</v>
      </c>
      <c r="CB4055" s="2">
        <v>90</v>
      </c>
      <c r="CC4055" s="2">
        <v>89.1</v>
      </c>
      <c r="CD4055" s="2">
        <v>90</v>
      </c>
      <c r="CE4055" s="2">
        <v>89.1</v>
      </c>
      <c r="CF4055" s="2">
        <v>89.1</v>
      </c>
      <c r="CG4055" s="2">
        <v>4</v>
      </c>
      <c r="CH4055" s="2">
        <v>4</v>
      </c>
      <c r="CI4055" s="2">
        <v>7</v>
      </c>
      <c r="CJ4055" s="2">
        <v>6.9</v>
      </c>
      <c r="CM4055" s="2">
        <v>29</v>
      </c>
      <c r="CN4055" s="2">
        <v>28.7</v>
      </c>
      <c r="CO4055" s="2">
        <v>61</v>
      </c>
      <c r="CP4055" s="2">
        <v>60.4</v>
      </c>
      <c r="CS4055" s="2">
        <v>11</v>
      </c>
      <c r="CT4055" s="2">
        <v>10.9</v>
      </c>
      <c r="CW4055" s="2">
        <v>1</v>
      </c>
    </row>
    <row r="4056" spans="1:101" ht="12.75" customHeight="1" x14ac:dyDescent="0.2">
      <c r="A4056">
        <v>5</v>
      </c>
      <c r="B4056" s="2">
        <v>4392</v>
      </c>
      <c r="C4056" s="17">
        <v>3.16</v>
      </c>
      <c r="D4056" s="2">
        <v>2.78</v>
      </c>
      <c r="F4056" s="15">
        <v>3.3129999999999997</v>
      </c>
      <c r="G4056" s="17">
        <v>74</v>
      </c>
      <c r="H4056" s="2">
        <v>63</v>
      </c>
      <c r="I4056" s="2">
        <v>85.1</v>
      </c>
      <c r="J4056" s="2">
        <v>63</v>
      </c>
      <c r="K4056" s="2">
        <v>85.1</v>
      </c>
      <c r="L4056" s="2">
        <v>85.1</v>
      </c>
      <c r="M4056" s="2">
        <v>3</v>
      </c>
      <c r="N4056" s="2">
        <v>4.0999999999999996</v>
      </c>
      <c r="O4056" s="2">
        <v>8</v>
      </c>
      <c r="P4056" s="2">
        <v>10.8</v>
      </c>
      <c r="Q4056" s="2">
        <v>4</v>
      </c>
      <c r="R4056" s="2">
        <v>5.4</v>
      </c>
      <c r="S4056" s="2">
        <v>21</v>
      </c>
      <c r="T4056" s="2">
        <v>28.4</v>
      </c>
      <c r="U4056" s="2">
        <v>38</v>
      </c>
      <c r="V4056" s="2">
        <v>51.4</v>
      </c>
      <c r="Y4056" s="2">
        <v>11</v>
      </c>
      <c r="Z4056" s="2">
        <v>14.9</v>
      </c>
      <c r="AB4056" s="2">
        <v>1</v>
      </c>
      <c r="AE4056" s="2">
        <v>74</v>
      </c>
      <c r="AF4056" s="2">
        <v>56</v>
      </c>
      <c r="AG4056" s="2">
        <v>75.7</v>
      </c>
      <c r="AH4056" s="2">
        <v>56</v>
      </c>
      <c r="AI4056" s="2">
        <v>75.7</v>
      </c>
      <c r="AJ4056" s="2">
        <v>75.7</v>
      </c>
      <c r="AK4056" s="2">
        <v>9</v>
      </c>
      <c r="AL4056" s="2">
        <v>12.2</v>
      </c>
      <c r="AM4056" s="2">
        <v>9</v>
      </c>
      <c r="AN4056" s="2">
        <v>12.2</v>
      </c>
      <c r="AO4056" s="2">
        <v>2</v>
      </c>
      <c r="AP4056" s="2">
        <v>2.7</v>
      </c>
      <c r="AQ4056" s="2">
        <v>37</v>
      </c>
      <c r="AR4056" s="2">
        <v>50</v>
      </c>
      <c r="AS4056" s="2">
        <v>17</v>
      </c>
      <c r="AT4056" s="2">
        <v>23</v>
      </c>
      <c r="AW4056" s="2">
        <v>18</v>
      </c>
      <c r="AX4056" s="2">
        <v>24.3</v>
      </c>
      <c r="AZ4056" s="2">
        <v>1</v>
      </c>
      <c r="CA4056" s="2">
        <v>74</v>
      </c>
      <c r="CB4056" s="2">
        <v>64</v>
      </c>
      <c r="CC4056" s="2">
        <v>86.5</v>
      </c>
      <c r="CD4056" s="2">
        <v>64</v>
      </c>
      <c r="CE4056" s="2">
        <v>86.5</v>
      </c>
      <c r="CF4056" s="2">
        <v>86.5</v>
      </c>
      <c r="CG4056" s="2">
        <v>6</v>
      </c>
      <c r="CH4056" s="2">
        <v>8.1</v>
      </c>
      <c r="CI4056" s="2">
        <v>4</v>
      </c>
      <c r="CJ4056" s="2">
        <v>5.4</v>
      </c>
      <c r="CK4056" s="2">
        <v>1</v>
      </c>
      <c r="CL4056" s="2">
        <v>1.4</v>
      </c>
      <c r="CM4056" s="2">
        <v>21</v>
      </c>
      <c r="CN4056" s="2">
        <v>28.4</v>
      </c>
      <c r="CO4056" s="2">
        <v>42</v>
      </c>
      <c r="CP4056" s="2">
        <v>56.8</v>
      </c>
      <c r="CS4056" s="2">
        <v>10</v>
      </c>
      <c r="CT4056" s="2">
        <v>13.5</v>
      </c>
      <c r="CV4056" s="2">
        <v>1</v>
      </c>
    </row>
    <row r="4057" spans="1:101" ht="12.75" customHeight="1" x14ac:dyDescent="0.2">
      <c r="A4057">
        <v>5</v>
      </c>
      <c r="B4057" s="2">
        <v>4393</v>
      </c>
      <c r="C4057" s="17">
        <v>3.11</v>
      </c>
      <c r="D4057" s="2">
        <v>2.57</v>
      </c>
      <c r="F4057" s="15">
        <v>2.8689999999999998</v>
      </c>
      <c r="G4057" s="17">
        <v>61</v>
      </c>
      <c r="H4057" s="2">
        <v>47</v>
      </c>
      <c r="I4057" s="2">
        <v>77</v>
      </c>
      <c r="J4057" s="2">
        <v>47</v>
      </c>
      <c r="K4057" s="2">
        <v>77</v>
      </c>
      <c r="L4057" s="2">
        <v>77</v>
      </c>
      <c r="M4057" s="2">
        <v>2</v>
      </c>
      <c r="N4057" s="2">
        <v>3.3</v>
      </c>
      <c r="O4057" s="2">
        <v>12</v>
      </c>
      <c r="P4057" s="2">
        <v>19.7</v>
      </c>
      <c r="S4057" s="2">
        <v>24</v>
      </c>
      <c r="T4057" s="2">
        <v>39.299999999999997</v>
      </c>
      <c r="U4057" s="2">
        <v>23</v>
      </c>
      <c r="V4057" s="2">
        <v>37.700000000000003</v>
      </c>
      <c r="Y4057" s="2">
        <v>14</v>
      </c>
      <c r="Z4057" s="2">
        <v>23</v>
      </c>
      <c r="AE4057" s="2">
        <v>61</v>
      </c>
      <c r="AF4057" s="2">
        <v>32</v>
      </c>
      <c r="AG4057" s="2">
        <v>52.5</v>
      </c>
      <c r="AH4057" s="2">
        <v>32</v>
      </c>
      <c r="AI4057" s="2">
        <v>52.5</v>
      </c>
      <c r="AJ4057" s="2">
        <v>52.5</v>
      </c>
      <c r="AK4057" s="2">
        <v>10</v>
      </c>
      <c r="AL4057" s="2">
        <v>16.399999999999999</v>
      </c>
      <c r="AM4057" s="2">
        <v>19</v>
      </c>
      <c r="AN4057" s="2">
        <v>31.1</v>
      </c>
      <c r="AQ4057" s="2">
        <v>19</v>
      </c>
      <c r="AR4057" s="2">
        <v>31.1</v>
      </c>
      <c r="AS4057" s="2">
        <v>13</v>
      </c>
      <c r="AT4057" s="2">
        <v>21.3</v>
      </c>
      <c r="AW4057" s="2">
        <v>29</v>
      </c>
      <c r="AX4057" s="2">
        <v>47.5</v>
      </c>
      <c r="CA4057" s="2">
        <v>61</v>
      </c>
      <c r="CB4057" s="2">
        <v>43</v>
      </c>
      <c r="CC4057" s="2">
        <v>70.5</v>
      </c>
      <c r="CD4057" s="2">
        <v>43</v>
      </c>
      <c r="CE4057" s="2">
        <v>70.5</v>
      </c>
      <c r="CF4057" s="2">
        <v>70.5</v>
      </c>
      <c r="CG4057" s="2">
        <v>8</v>
      </c>
      <c r="CH4057" s="2">
        <v>13.1</v>
      </c>
      <c r="CI4057" s="2">
        <v>10</v>
      </c>
      <c r="CJ4057" s="2">
        <v>16.399999999999999</v>
      </c>
      <c r="CM4057" s="2">
        <v>25</v>
      </c>
      <c r="CN4057" s="2">
        <v>41</v>
      </c>
      <c r="CO4057" s="2">
        <v>18</v>
      </c>
      <c r="CP4057" s="2">
        <v>29.5</v>
      </c>
      <c r="CS4057" s="2">
        <v>18</v>
      </c>
      <c r="CT4057" s="2">
        <v>29.5</v>
      </c>
    </row>
    <row r="4058" spans="1:101" ht="12.75" customHeight="1" x14ac:dyDescent="0.2">
      <c r="A4058">
        <v>5</v>
      </c>
      <c r="B4058" s="2">
        <v>4394</v>
      </c>
      <c r="G4058" s="17">
        <v>6</v>
      </c>
      <c r="AE4058" s="2">
        <v>6</v>
      </c>
      <c r="CA4058" s="2">
        <v>6</v>
      </c>
    </row>
    <row r="4059" spans="1:101" ht="12.75" customHeight="1" x14ac:dyDescent="0.2">
      <c r="A4059">
        <v>5</v>
      </c>
      <c r="B4059" s="2">
        <v>4396</v>
      </c>
      <c r="C4059" s="17">
        <v>3.09</v>
      </c>
      <c r="D4059" s="2">
        <v>2.41</v>
      </c>
      <c r="F4059" s="15">
        <v>2.2650000000000001</v>
      </c>
      <c r="G4059" s="17">
        <v>68</v>
      </c>
      <c r="H4059" s="2">
        <v>52</v>
      </c>
      <c r="I4059" s="2">
        <v>76.5</v>
      </c>
      <c r="J4059" s="2">
        <v>52</v>
      </c>
      <c r="K4059" s="2">
        <v>76.5</v>
      </c>
      <c r="L4059" s="2">
        <v>76.5</v>
      </c>
      <c r="M4059" s="2">
        <v>7</v>
      </c>
      <c r="N4059" s="2">
        <v>10.3</v>
      </c>
      <c r="O4059" s="2">
        <v>9</v>
      </c>
      <c r="P4059" s="2">
        <v>13.2</v>
      </c>
      <c r="S4059" s="2">
        <v>23</v>
      </c>
      <c r="T4059" s="2">
        <v>33.799999999999997</v>
      </c>
      <c r="U4059" s="2">
        <v>29</v>
      </c>
      <c r="V4059" s="2">
        <v>42.6</v>
      </c>
      <c r="Y4059" s="2">
        <v>16</v>
      </c>
      <c r="Z4059" s="2">
        <v>23.5</v>
      </c>
      <c r="AC4059" s="2">
        <v>5</v>
      </c>
      <c r="AE4059" s="2">
        <v>68</v>
      </c>
      <c r="AF4059" s="2">
        <v>32</v>
      </c>
      <c r="AG4059" s="2">
        <v>47.1</v>
      </c>
      <c r="AH4059" s="2">
        <v>32</v>
      </c>
      <c r="AI4059" s="2">
        <v>47.1</v>
      </c>
      <c r="AJ4059" s="2">
        <v>47.1</v>
      </c>
      <c r="AK4059" s="2">
        <v>18</v>
      </c>
      <c r="AL4059" s="2">
        <v>26.5</v>
      </c>
      <c r="AM4059" s="2">
        <v>18</v>
      </c>
      <c r="AN4059" s="2">
        <v>26.5</v>
      </c>
      <c r="AQ4059" s="2">
        <v>18</v>
      </c>
      <c r="AR4059" s="2">
        <v>26.5</v>
      </c>
      <c r="AS4059" s="2">
        <v>14</v>
      </c>
      <c r="AT4059" s="2">
        <v>20.6</v>
      </c>
      <c r="AW4059" s="2">
        <v>36</v>
      </c>
      <c r="AX4059" s="2">
        <v>52.9</v>
      </c>
      <c r="BA4059" s="2">
        <v>5</v>
      </c>
      <c r="CA4059" s="2">
        <v>68</v>
      </c>
      <c r="CB4059" s="2">
        <v>31</v>
      </c>
      <c r="CC4059" s="2">
        <v>45.6</v>
      </c>
      <c r="CD4059" s="2">
        <v>31</v>
      </c>
      <c r="CE4059" s="2">
        <v>45.6</v>
      </c>
      <c r="CF4059" s="2">
        <v>45.6</v>
      </c>
      <c r="CG4059" s="2">
        <v>19</v>
      </c>
      <c r="CH4059" s="2">
        <v>27.9</v>
      </c>
      <c r="CI4059" s="2">
        <v>18</v>
      </c>
      <c r="CJ4059" s="2">
        <v>26.5</v>
      </c>
      <c r="CM4059" s="2">
        <v>25</v>
      </c>
      <c r="CN4059" s="2">
        <v>36.799999999999997</v>
      </c>
      <c r="CO4059" s="2">
        <v>6</v>
      </c>
      <c r="CP4059" s="2">
        <v>8.8000000000000007</v>
      </c>
      <c r="CS4059" s="2">
        <v>37</v>
      </c>
      <c r="CT4059" s="2">
        <v>54.4</v>
      </c>
      <c r="CW4059" s="2">
        <v>5</v>
      </c>
    </row>
    <row r="4060" spans="1:101" ht="12.75" customHeight="1" x14ac:dyDescent="0.2">
      <c r="A4060">
        <v>5</v>
      </c>
      <c r="B4060" s="2">
        <v>4399</v>
      </c>
      <c r="C4060" s="17">
        <v>2.78</v>
      </c>
      <c r="D4060" s="2">
        <v>2.2799999999999998</v>
      </c>
      <c r="F4060" s="15">
        <v>2.6639999999999997</v>
      </c>
      <c r="G4060" s="17">
        <v>69</v>
      </c>
      <c r="H4060" s="2">
        <v>48</v>
      </c>
      <c r="I4060" s="2">
        <v>69.599999999999994</v>
      </c>
      <c r="J4060" s="2">
        <v>48</v>
      </c>
      <c r="K4060" s="2">
        <v>69.599999999999994</v>
      </c>
      <c r="L4060" s="2">
        <v>69.599999999999994</v>
      </c>
      <c r="M4060" s="2">
        <v>13</v>
      </c>
      <c r="N4060" s="2">
        <v>18.8</v>
      </c>
      <c r="O4060" s="2">
        <v>8</v>
      </c>
      <c r="P4060" s="2">
        <v>11.6</v>
      </c>
      <c r="Q4060" s="2">
        <v>2</v>
      </c>
      <c r="R4060" s="2">
        <v>2.9</v>
      </c>
      <c r="S4060" s="2">
        <v>21</v>
      </c>
      <c r="T4060" s="2">
        <v>30.4</v>
      </c>
      <c r="U4060" s="2">
        <v>25</v>
      </c>
      <c r="V4060" s="2">
        <v>36.200000000000003</v>
      </c>
      <c r="Y4060" s="2">
        <v>21</v>
      </c>
      <c r="Z4060" s="2">
        <v>30.4</v>
      </c>
      <c r="AC4060" s="2">
        <v>2</v>
      </c>
      <c r="AE4060" s="2">
        <v>69</v>
      </c>
      <c r="AF4060" s="2">
        <v>31</v>
      </c>
      <c r="AG4060" s="2">
        <v>44.9</v>
      </c>
      <c r="AH4060" s="2">
        <v>31</v>
      </c>
      <c r="AI4060" s="2">
        <v>44.9</v>
      </c>
      <c r="AJ4060" s="2">
        <v>44.9</v>
      </c>
      <c r="AK4060" s="2">
        <v>24</v>
      </c>
      <c r="AL4060" s="2">
        <v>34.799999999999997</v>
      </c>
      <c r="AM4060" s="2">
        <v>14</v>
      </c>
      <c r="AN4060" s="2">
        <v>20.3</v>
      </c>
      <c r="AQ4060" s="2">
        <v>19</v>
      </c>
      <c r="AR4060" s="2">
        <v>27.5</v>
      </c>
      <c r="AS4060" s="2">
        <v>12</v>
      </c>
      <c r="AT4060" s="2">
        <v>17.399999999999999</v>
      </c>
      <c r="AW4060" s="2">
        <v>38</v>
      </c>
      <c r="AX4060" s="2">
        <v>55.1</v>
      </c>
      <c r="BA4060" s="2">
        <v>2</v>
      </c>
      <c r="CA4060" s="2">
        <v>69</v>
      </c>
      <c r="CB4060" s="2">
        <v>44</v>
      </c>
      <c r="CC4060" s="2">
        <v>63.8</v>
      </c>
      <c r="CD4060" s="2">
        <v>44</v>
      </c>
      <c r="CE4060" s="2">
        <v>63.8</v>
      </c>
      <c r="CF4060" s="2">
        <v>63.8</v>
      </c>
      <c r="CG4060" s="2">
        <v>15</v>
      </c>
      <c r="CH4060" s="2">
        <v>21.7</v>
      </c>
      <c r="CI4060" s="2">
        <v>10</v>
      </c>
      <c r="CJ4060" s="2">
        <v>14.5</v>
      </c>
      <c r="CK4060" s="2">
        <v>2</v>
      </c>
      <c r="CL4060" s="2">
        <v>2.9</v>
      </c>
      <c r="CM4060" s="2">
        <v>19</v>
      </c>
      <c r="CN4060" s="2">
        <v>27.5</v>
      </c>
      <c r="CO4060" s="2">
        <v>23</v>
      </c>
      <c r="CP4060" s="2">
        <v>33.299999999999997</v>
      </c>
      <c r="CS4060" s="2">
        <v>25</v>
      </c>
      <c r="CT4060" s="2">
        <v>36.200000000000003</v>
      </c>
      <c r="CW4060" s="2">
        <v>2</v>
      </c>
    </row>
    <row r="4061" spans="1:101" ht="12.75" customHeight="1" x14ac:dyDescent="0.2">
      <c r="A4061">
        <v>5</v>
      </c>
      <c r="B4061" s="2">
        <v>4400</v>
      </c>
      <c r="C4061" s="17">
        <v>3.07</v>
      </c>
      <c r="D4061" s="2">
        <v>2.94</v>
      </c>
      <c r="F4061" s="15">
        <v>3.1989999999999998</v>
      </c>
      <c r="G4061" s="17">
        <v>90</v>
      </c>
      <c r="H4061" s="2">
        <v>74</v>
      </c>
      <c r="I4061" s="2">
        <v>82.2</v>
      </c>
      <c r="J4061" s="2">
        <v>74</v>
      </c>
      <c r="K4061" s="2">
        <v>82.2</v>
      </c>
      <c r="L4061" s="2">
        <v>82.2</v>
      </c>
      <c r="M4061" s="2">
        <v>4</v>
      </c>
      <c r="N4061" s="2">
        <v>4.4000000000000004</v>
      </c>
      <c r="O4061" s="2">
        <v>12</v>
      </c>
      <c r="P4061" s="2">
        <v>13.3</v>
      </c>
      <c r="Q4061" s="2">
        <v>6</v>
      </c>
      <c r="R4061" s="2">
        <v>6.7</v>
      </c>
      <c r="S4061" s="2">
        <v>24</v>
      </c>
      <c r="T4061" s="2">
        <v>26.7</v>
      </c>
      <c r="U4061" s="2">
        <v>44</v>
      </c>
      <c r="V4061" s="2">
        <v>48.9</v>
      </c>
      <c r="Y4061" s="2">
        <v>16</v>
      </c>
      <c r="Z4061" s="2">
        <v>17.8</v>
      </c>
      <c r="AE4061" s="2">
        <v>90</v>
      </c>
      <c r="AF4061" s="2">
        <v>68</v>
      </c>
      <c r="AG4061" s="2">
        <v>75.599999999999994</v>
      </c>
      <c r="AH4061" s="2">
        <v>68</v>
      </c>
      <c r="AI4061" s="2">
        <v>75.599999999999994</v>
      </c>
      <c r="AJ4061" s="2">
        <v>75.599999999999994</v>
      </c>
      <c r="AK4061" s="2">
        <v>9</v>
      </c>
      <c r="AL4061" s="2">
        <v>10</v>
      </c>
      <c r="AM4061" s="2">
        <v>13</v>
      </c>
      <c r="AN4061" s="2">
        <v>14.4</v>
      </c>
      <c r="AO4061" s="2">
        <v>1</v>
      </c>
      <c r="AP4061" s="2">
        <v>1.1000000000000001</v>
      </c>
      <c r="AQ4061" s="2">
        <v>38</v>
      </c>
      <c r="AR4061" s="2">
        <v>42.2</v>
      </c>
      <c r="AS4061" s="2">
        <v>29</v>
      </c>
      <c r="AT4061" s="2">
        <v>32.200000000000003</v>
      </c>
      <c r="AW4061" s="2">
        <v>22</v>
      </c>
      <c r="AX4061" s="2">
        <v>24.4</v>
      </c>
      <c r="CA4061" s="2">
        <v>90</v>
      </c>
      <c r="CB4061" s="2">
        <v>75</v>
      </c>
      <c r="CC4061" s="2">
        <v>83.3</v>
      </c>
      <c r="CD4061" s="2">
        <v>75</v>
      </c>
      <c r="CE4061" s="2">
        <v>83.3</v>
      </c>
      <c r="CF4061" s="2">
        <v>83.3</v>
      </c>
      <c r="CG4061" s="2">
        <v>4</v>
      </c>
      <c r="CH4061" s="2">
        <v>4.4000000000000004</v>
      </c>
      <c r="CI4061" s="2">
        <v>11</v>
      </c>
      <c r="CJ4061" s="2">
        <v>12.2</v>
      </c>
      <c r="CK4061" s="2">
        <v>2</v>
      </c>
      <c r="CL4061" s="2">
        <v>2.2000000000000002</v>
      </c>
      <c r="CM4061" s="2">
        <v>30</v>
      </c>
      <c r="CN4061" s="2">
        <v>33.299999999999997</v>
      </c>
      <c r="CO4061" s="2">
        <v>43</v>
      </c>
      <c r="CP4061" s="2">
        <v>47.8</v>
      </c>
      <c r="CS4061" s="2">
        <v>15</v>
      </c>
      <c r="CT4061" s="2">
        <v>16.7</v>
      </c>
    </row>
    <row r="4062" spans="1:101" ht="12.75" customHeight="1" x14ac:dyDescent="0.2">
      <c r="A4062">
        <v>5</v>
      </c>
      <c r="B4062" s="2">
        <v>4402</v>
      </c>
      <c r="C4062" s="17">
        <v>3.09</v>
      </c>
      <c r="D4062" s="2">
        <v>3.1</v>
      </c>
      <c r="F4062" s="15">
        <v>3.2060000000000004</v>
      </c>
      <c r="G4062" s="17">
        <v>68</v>
      </c>
      <c r="H4062" s="2">
        <v>54</v>
      </c>
      <c r="I4062" s="2">
        <v>79.400000000000006</v>
      </c>
      <c r="J4062" s="2">
        <v>54</v>
      </c>
      <c r="K4062" s="2">
        <v>79.400000000000006</v>
      </c>
      <c r="L4062" s="2">
        <v>79.400000000000006</v>
      </c>
      <c r="M4062" s="2">
        <v>2</v>
      </c>
      <c r="N4062" s="2">
        <v>2.9</v>
      </c>
      <c r="O4062" s="2">
        <v>12</v>
      </c>
      <c r="P4062" s="2">
        <v>17.600000000000001</v>
      </c>
      <c r="Q4062" s="2">
        <v>4</v>
      </c>
      <c r="R4062" s="2">
        <v>5.9</v>
      </c>
      <c r="S4062" s="2">
        <v>16</v>
      </c>
      <c r="T4062" s="2">
        <v>23.5</v>
      </c>
      <c r="U4062" s="2">
        <v>34</v>
      </c>
      <c r="V4062" s="2">
        <v>50</v>
      </c>
      <c r="Y4062" s="2">
        <v>14</v>
      </c>
      <c r="Z4062" s="2">
        <v>20.6</v>
      </c>
      <c r="AE4062" s="2">
        <v>68</v>
      </c>
      <c r="AF4062" s="2">
        <v>60</v>
      </c>
      <c r="AG4062" s="2">
        <v>88.2</v>
      </c>
      <c r="AH4062" s="2">
        <v>60</v>
      </c>
      <c r="AI4062" s="2">
        <v>88.2</v>
      </c>
      <c r="AJ4062" s="2">
        <v>88.2</v>
      </c>
      <c r="AK4062" s="2">
        <v>3</v>
      </c>
      <c r="AL4062" s="2">
        <v>4.4000000000000004</v>
      </c>
      <c r="AM4062" s="2">
        <v>5</v>
      </c>
      <c r="AN4062" s="2">
        <v>7.4</v>
      </c>
      <c r="AO4062" s="2">
        <v>3</v>
      </c>
      <c r="AP4062" s="2">
        <v>4.4000000000000004</v>
      </c>
      <c r="AQ4062" s="2">
        <v>30</v>
      </c>
      <c r="AR4062" s="2">
        <v>44.1</v>
      </c>
      <c r="AS4062" s="2">
        <v>27</v>
      </c>
      <c r="AT4062" s="2">
        <v>39.700000000000003</v>
      </c>
      <c r="AW4062" s="2">
        <v>8</v>
      </c>
      <c r="AX4062" s="2">
        <v>11.8</v>
      </c>
      <c r="CA4062" s="2">
        <v>68</v>
      </c>
      <c r="CB4062" s="2">
        <v>55</v>
      </c>
      <c r="CC4062" s="2">
        <v>80.900000000000006</v>
      </c>
      <c r="CD4062" s="2">
        <v>55</v>
      </c>
      <c r="CE4062" s="2">
        <v>80.900000000000006</v>
      </c>
      <c r="CF4062" s="2">
        <v>80.900000000000006</v>
      </c>
      <c r="CG4062" s="2">
        <v>6</v>
      </c>
      <c r="CH4062" s="2">
        <v>8.8000000000000007</v>
      </c>
      <c r="CI4062" s="2">
        <v>7</v>
      </c>
      <c r="CJ4062" s="2">
        <v>10.3</v>
      </c>
      <c r="CM4062" s="2">
        <v>22</v>
      </c>
      <c r="CN4062" s="2">
        <v>32.4</v>
      </c>
      <c r="CO4062" s="2">
        <v>33</v>
      </c>
      <c r="CP4062" s="2">
        <v>48.5</v>
      </c>
      <c r="CS4062" s="2">
        <v>13</v>
      </c>
      <c r="CT4062" s="2">
        <v>19.100000000000001</v>
      </c>
    </row>
    <row r="4063" spans="1:101" ht="12.75" customHeight="1" x14ac:dyDescent="0.2">
      <c r="A4063">
        <v>5</v>
      </c>
      <c r="B4063" s="2">
        <v>4405</v>
      </c>
      <c r="C4063" s="17">
        <v>3.23</v>
      </c>
      <c r="D4063" s="2">
        <v>2.96</v>
      </c>
      <c r="F4063" s="15">
        <v>3.1619999999999999</v>
      </c>
      <c r="G4063" s="17">
        <v>117</v>
      </c>
      <c r="H4063" s="2">
        <v>100</v>
      </c>
      <c r="I4063" s="2">
        <v>85.5</v>
      </c>
      <c r="J4063" s="2">
        <v>100</v>
      </c>
      <c r="K4063" s="2">
        <v>85.5</v>
      </c>
      <c r="L4063" s="2">
        <v>85.5</v>
      </c>
      <c r="M4063" s="2">
        <v>1</v>
      </c>
      <c r="N4063" s="2">
        <v>0.9</v>
      </c>
      <c r="O4063" s="2">
        <v>16</v>
      </c>
      <c r="P4063" s="2">
        <v>13.7</v>
      </c>
      <c r="Q4063" s="2">
        <v>3</v>
      </c>
      <c r="R4063" s="2">
        <v>2.6</v>
      </c>
      <c r="S4063" s="2">
        <v>43</v>
      </c>
      <c r="T4063" s="2">
        <v>36.799999999999997</v>
      </c>
      <c r="U4063" s="2">
        <v>54</v>
      </c>
      <c r="V4063" s="2">
        <v>46.2</v>
      </c>
      <c r="Y4063" s="2">
        <v>17</v>
      </c>
      <c r="Z4063" s="2">
        <v>14.5</v>
      </c>
      <c r="AB4063" s="2">
        <v>1</v>
      </c>
      <c r="AE4063" s="2">
        <v>118</v>
      </c>
      <c r="AF4063" s="2">
        <v>87</v>
      </c>
      <c r="AG4063" s="2">
        <v>73.7</v>
      </c>
      <c r="AH4063" s="2">
        <v>87</v>
      </c>
      <c r="AI4063" s="2">
        <v>73.7</v>
      </c>
      <c r="AJ4063" s="2">
        <v>73.7</v>
      </c>
      <c r="AK4063" s="2">
        <v>7</v>
      </c>
      <c r="AL4063" s="2">
        <v>5.9</v>
      </c>
      <c r="AM4063" s="2">
        <v>24</v>
      </c>
      <c r="AN4063" s="2">
        <v>20.3</v>
      </c>
      <c r="AO4063" s="2">
        <v>2</v>
      </c>
      <c r="AP4063" s="2">
        <v>1.7</v>
      </c>
      <c r="AQ4063" s="2">
        <v>46</v>
      </c>
      <c r="AR4063" s="2">
        <v>39</v>
      </c>
      <c r="AS4063" s="2">
        <v>39</v>
      </c>
      <c r="AT4063" s="2">
        <v>33.1</v>
      </c>
      <c r="AW4063" s="2">
        <v>31</v>
      </c>
      <c r="AX4063" s="2">
        <v>26.3</v>
      </c>
      <c r="CA4063" s="2">
        <v>117</v>
      </c>
      <c r="CB4063" s="2">
        <v>95</v>
      </c>
      <c r="CC4063" s="2">
        <v>81.2</v>
      </c>
      <c r="CD4063" s="2">
        <v>95</v>
      </c>
      <c r="CE4063" s="2">
        <v>81.2</v>
      </c>
      <c r="CF4063" s="2">
        <v>81.2</v>
      </c>
      <c r="CG4063" s="2">
        <v>5</v>
      </c>
      <c r="CH4063" s="2">
        <v>4.3</v>
      </c>
      <c r="CI4063" s="2">
        <v>17</v>
      </c>
      <c r="CJ4063" s="2">
        <v>14.5</v>
      </c>
      <c r="CM4063" s="2">
        <v>49</v>
      </c>
      <c r="CN4063" s="2">
        <v>41.9</v>
      </c>
      <c r="CO4063" s="2">
        <v>46</v>
      </c>
      <c r="CP4063" s="2">
        <v>39.299999999999997</v>
      </c>
      <c r="CS4063" s="2">
        <v>22</v>
      </c>
      <c r="CT4063" s="2">
        <v>18.8</v>
      </c>
      <c r="CV4063" s="2">
        <v>1</v>
      </c>
    </row>
    <row r="4064" spans="1:101" ht="12.75" customHeight="1" x14ac:dyDescent="0.2">
      <c r="A4064">
        <v>5</v>
      </c>
      <c r="B4064" s="2">
        <v>4406</v>
      </c>
      <c r="G4064" s="17">
        <v>1</v>
      </c>
      <c r="AE4064" s="2">
        <v>1</v>
      </c>
      <c r="CA4064" s="2">
        <v>1</v>
      </c>
    </row>
    <row r="4065" spans="1:101" ht="12.75" customHeight="1" x14ac:dyDescent="0.2">
      <c r="A4065">
        <v>5</v>
      </c>
      <c r="B4065" s="2">
        <v>4408</v>
      </c>
      <c r="C4065" s="17">
        <v>3.2</v>
      </c>
      <c r="D4065" s="2">
        <v>3.29</v>
      </c>
      <c r="F4065" s="15">
        <v>3.0820000000000003</v>
      </c>
      <c r="G4065" s="17">
        <v>97</v>
      </c>
      <c r="H4065" s="2">
        <v>74</v>
      </c>
      <c r="I4065" s="2">
        <v>76.3</v>
      </c>
      <c r="J4065" s="2">
        <v>74</v>
      </c>
      <c r="K4065" s="2">
        <v>76.3</v>
      </c>
      <c r="L4065" s="2">
        <v>76.3</v>
      </c>
      <c r="M4065" s="2">
        <v>6</v>
      </c>
      <c r="N4065" s="2">
        <v>6.2</v>
      </c>
      <c r="O4065" s="2">
        <v>17</v>
      </c>
      <c r="P4065" s="2">
        <v>17.5</v>
      </c>
      <c r="S4065" s="2">
        <v>26</v>
      </c>
      <c r="T4065" s="2">
        <v>26.8</v>
      </c>
      <c r="U4065" s="2">
        <v>48</v>
      </c>
      <c r="V4065" s="2">
        <v>49.5</v>
      </c>
      <c r="Y4065" s="2">
        <v>23</v>
      </c>
      <c r="Z4065" s="2">
        <v>23.7</v>
      </c>
      <c r="AB4065" s="2">
        <v>2</v>
      </c>
      <c r="AC4065" s="2">
        <v>2</v>
      </c>
      <c r="AE4065" s="2">
        <v>97</v>
      </c>
      <c r="AF4065" s="2">
        <v>83</v>
      </c>
      <c r="AG4065" s="2">
        <v>85.6</v>
      </c>
      <c r="AH4065" s="2">
        <v>83</v>
      </c>
      <c r="AI4065" s="2">
        <v>85.6</v>
      </c>
      <c r="AJ4065" s="2">
        <v>85.6</v>
      </c>
      <c r="AK4065" s="2">
        <v>4</v>
      </c>
      <c r="AL4065" s="2">
        <v>4.0999999999999996</v>
      </c>
      <c r="AM4065" s="2">
        <v>10</v>
      </c>
      <c r="AN4065" s="2">
        <v>10.3</v>
      </c>
      <c r="AQ4065" s="2">
        <v>37</v>
      </c>
      <c r="AR4065" s="2">
        <v>38.1</v>
      </c>
      <c r="AS4065" s="2">
        <v>46</v>
      </c>
      <c r="AT4065" s="2">
        <v>47.4</v>
      </c>
      <c r="AW4065" s="2">
        <v>14</v>
      </c>
      <c r="AX4065" s="2">
        <v>14.4</v>
      </c>
      <c r="AZ4065" s="2">
        <v>2</v>
      </c>
      <c r="BA4065" s="2">
        <v>2</v>
      </c>
      <c r="CA4065" s="2">
        <v>96</v>
      </c>
      <c r="CB4065" s="2">
        <v>76</v>
      </c>
      <c r="CC4065" s="2">
        <v>79.2</v>
      </c>
      <c r="CD4065" s="2">
        <v>76</v>
      </c>
      <c r="CE4065" s="2">
        <v>79.2</v>
      </c>
      <c r="CF4065" s="2">
        <v>79.2</v>
      </c>
      <c r="CG4065" s="2">
        <v>11</v>
      </c>
      <c r="CH4065" s="2">
        <v>11.5</v>
      </c>
      <c r="CI4065" s="2">
        <v>9</v>
      </c>
      <c r="CJ4065" s="2">
        <v>9.4</v>
      </c>
      <c r="CM4065" s="2">
        <v>37</v>
      </c>
      <c r="CN4065" s="2">
        <v>38.5</v>
      </c>
      <c r="CO4065" s="2">
        <v>39</v>
      </c>
      <c r="CP4065" s="2">
        <v>40.6</v>
      </c>
      <c r="CS4065" s="2">
        <v>20</v>
      </c>
      <c r="CT4065" s="2">
        <v>20.8</v>
      </c>
      <c r="CU4065" s="2">
        <v>1</v>
      </c>
      <c r="CV4065" s="2">
        <v>2</v>
      </c>
      <c r="CW4065" s="2">
        <v>2</v>
      </c>
    </row>
    <row r="4066" spans="1:101" ht="12.75" customHeight="1" x14ac:dyDescent="0.2">
      <c r="A4066">
        <v>5</v>
      </c>
      <c r="B4066" s="2">
        <v>4410</v>
      </c>
      <c r="C4066" s="17">
        <v>2.72</v>
      </c>
      <c r="D4066" s="2">
        <v>2.5099999999999998</v>
      </c>
      <c r="F4066" s="15">
        <v>2.464</v>
      </c>
      <c r="G4066" s="17">
        <v>111</v>
      </c>
      <c r="H4066" s="2">
        <v>62</v>
      </c>
      <c r="I4066" s="2">
        <v>55.9</v>
      </c>
      <c r="J4066" s="2">
        <v>62</v>
      </c>
      <c r="K4066" s="2">
        <v>55.9</v>
      </c>
      <c r="L4066" s="2">
        <v>55.9</v>
      </c>
      <c r="M4066" s="2">
        <v>14</v>
      </c>
      <c r="N4066" s="2">
        <v>12.6</v>
      </c>
      <c r="O4066" s="2">
        <v>35</v>
      </c>
      <c r="P4066" s="2">
        <v>31.5</v>
      </c>
      <c r="Q4066" s="2">
        <v>2</v>
      </c>
      <c r="R4066" s="2">
        <v>1.8</v>
      </c>
      <c r="S4066" s="2">
        <v>22</v>
      </c>
      <c r="T4066" s="2">
        <v>19.8</v>
      </c>
      <c r="U4066" s="2">
        <v>38</v>
      </c>
      <c r="V4066" s="2">
        <v>34.200000000000003</v>
      </c>
      <c r="Y4066" s="2">
        <v>49</v>
      </c>
      <c r="Z4066" s="2">
        <v>44.1</v>
      </c>
      <c r="AB4066" s="2">
        <v>1</v>
      </c>
      <c r="AE4066" s="2">
        <v>111</v>
      </c>
      <c r="AF4066" s="2">
        <v>61</v>
      </c>
      <c r="AG4066" s="2">
        <v>55</v>
      </c>
      <c r="AH4066" s="2">
        <v>61</v>
      </c>
      <c r="AI4066" s="2">
        <v>55</v>
      </c>
      <c r="AJ4066" s="2">
        <v>55</v>
      </c>
      <c r="AK4066" s="2">
        <v>27</v>
      </c>
      <c r="AL4066" s="2">
        <v>24.3</v>
      </c>
      <c r="AM4066" s="2">
        <v>23</v>
      </c>
      <c r="AN4066" s="2">
        <v>20.7</v>
      </c>
      <c r="AO4066" s="2">
        <v>1</v>
      </c>
      <c r="AP4066" s="2">
        <v>0.9</v>
      </c>
      <c r="AQ4066" s="2">
        <v>34</v>
      </c>
      <c r="AR4066" s="2">
        <v>30.6</v>
      </c>
      <c r="AS4066" s="2">
        <v>26</v>
      </c>
      <c r="AT4066" s="2">
        <v>23.4</v>
      </c>
      <c r="AW4066" s="2">
        <v>50</v>
      </c>
      <c r="AX4066" s="2">
        <v>45</v>
      </c>
      <c r="AZ4066" s="2">
        <v>1</v>
      </c>
      <c r="CA4066" s="2">
        <v>112</v>
      </c>
      <c r="CB4066" s="2">
        <v>54</v>
      </c>
      <c r="CC4066" s="2">
        <v>48.2</v>
      </c>
      <c r="CD4066" s="2">
        <v>54</v>
      </c>
      <c r="CE4066" s="2">
        <v>48.2</v>
      </c>
      <c r="CF4066" s="2">
        <v>48.2</v>
      </c>
      <c r="CG4066" s="2">
        <v>25</v>
      </c>
      <c r="CH4066" s="2">
        <v>22.3</v>
      </c>
      <c r="CI4066" s="2">
        <v>33</v>
      </c>
      <c r="CJ4066" s="2">
        <v>29.5</v>
      </c>
      <c r="CK4066" s="2">
        <v>2</v>
      </c>
      <c r="CL4066" s="2">
        <v>1.8</v>
      </c>
      <c r="CM4066" s="2">
        <v>23</v>
      </c>
      <c r="CN4066" s="2">
        <v>20.5</v>
      </c>
      <c r="CO4066" s="2">
        <v>29</v>
      </c>
      <c r="CP4066" s="2">
        <v>25.9</v>
      </c>
      <c r="CS4066" s="2">
        <v>58</v>
      </c>
      <c r="CT4066" s="2">
        <v>51.8</v>
      </c>
    </row>
    <row r="4067" spans="1:101" ht="12.75" customHeight="1" x14ac:dyDescent="0.2">
      <c r="A4067">
        <v>5</v>
      </c>
      <c r="B4067" s="2">
        <v>4411</v>
      </c>
      <c r="C4067" s="17">
        <v>3.03</v>
      </c>
      <c r="D4067" s="2">
        <v>2.9</v>
      </c>
      <c r="F4067" s="15">
        <v>3.1059999999999999</v>
      </c>
      <c r="G4067" s="17">
        <v>66</v>
      </c>
      <c r="H4067" s="2">
        <v>46</v>
      </c>
      <c r="I4067" s="2">
        <v>68.7</v>
      </c>
      <c r="J4067" s="2">
        <v>46</v>
      </c>
      <c r="K4067" s="2">
        <v>68.7</v>
      </c>
      <c r="L4067" s="2">
        <v>69.7</v>
      </c>
      <c r="M4067" s="2">
        <v>5</v>
      </c>
      <c r="N4067" s="2">
        <v>7.5</v>
      </c>
      <c r="O4067" s="2">
        <v>15</v>
      </c>
      <c r="P4067" s="2">
        <v>22.4</v>
      </c>
      <c r="S4067" s="2">
        <v>16</v>
      </c>
      <c r="T4067" s="2">
        <v>23.9</v>
      </c>
      <c r="U4067" s="2">
        <v>30</v>
      </c>
      <c r="V4067" s="2">
        <v>44.8</v>
      </c>
      <c r="W4067" s="2">
        <v>1</v>
      </c>
      <c r="X4067" s="2">
        <v>1.5</v>
      </c>
      <c r="Y4067" s="2">
        <v>21</v>
      </c>
      <c r="Z4067" s="2">
        <v>31.3</v>
      </c>
      <c r="AC4067" s="2">
        <v>1</v>
      </c>
      <c r="AE4067" s="2">
        <v>66</v>
      </c>
      <c r="AF4067" s="2">
        <v>47</v>
      </c>
      <c r="AG4067" s="2">
        <v>70.099999999999994</v>
      </c>
      <c r="AH4067" s="2">
        <v>47</v>
      </c>
      <c r="AI4067" s="2">
        <v>70.099999999999994</v>
      </c>
      <c r="AJ4067" s="2">
        <v>71.2</v>
      </c>
      <c r="AK4067" s="2">
        <v>9</v>
      </c>
      <c r="AL4067" s="2">
        <v>13.4</v>
      </c>
      <c r="AM4067" s="2">
        <v>10</v>
      </c>
      <c r="AN4067" s="2">
        <v>14.9</v>
      </c>
      <c r="AQ4067" s="2">
        <v>23</v>
      </c>
      <c r="AR4067" s="2">
        <v>34.299999999999997</v>
      </c>
      <c r="AS4067" s="2">
        <v>24</v>
      </c>
      <c r="AT4067" s="2">
        <v>35.799999999999997</v>
      </c>
      <c r="AU4067" s="2">
        <v>1</v>
      </c>
      <c r="AV4067" s="2">
        <v>1.5</v>
      </c>
      <c r="AW4067" s="2">
        <v>20</v>
      </c>
      <c r="AX4067" s="2">
        <v>29.9</v>
      </c>
      <c r="BA4067" s="2">
        <v>1</v>
      </c>
      <c r="CA4067" s="2">
        <v>66</v>
      </c>
      <c r="CB4067" s="2">
        <v>50</v>
      </c>
      <c r="CC4067" s="2">
        <v>74.599999999999994</v>
      </c>
      <c r="CD4067" s="2">
        <v>50</v>
      </c>
      <c r="CE4067" s="2">
        <v>74.599999999999994</v>
      </c>
      <c r="CF4067" s="2">
        <v>75.8</v>
      </c>
      <c r="CG4067" s="2">
        <v>7</v>
      </c>
      <c r="CH4067" s="2">
        <v>10.4</v>
      </c>
      <c r="CI4067" s="2">
        <v>9</v>
      </c>
      <c r="CJ4067" s="2">
        <v>13.4</v>
      </c>
      <c r="CM4067" s="2">
        <v>17</v>
      </c>
      <c r="CN4067" s="2">
        <v>25.4</v>
      </c>
      <c r="CO4067" s="2">
        <v>33</v>
      </c>
      <c r="CP4067" s="2">
        <v>49.3</v>
      </c>
      <c r="CQ4067" s="2">
        <v>1</v>
      </c>
      <c r="CR4067" s="2">
        <v>1.5</v>
      </c>
      <c r="CS4067" s="2">
        <v>17</v>
      </c>
      <c r="CT4067" s="2">
        <v>25.4</v>
      </c>
      <c r="CW4067" s="2">
        <v>1</v>
      </c>
    </row>
    <row r="4068" spans="1:101" ht="12.75" customHeight="1" x14ac:dyDescent="0.2">
      <c r="A4068">
        <v>5</v>
      </c>
      <c r="B4068" s="2">
        <v>4412</v>
      </c>
      <c r="C4068" s="17">
        <v>3.43</v>
      </c>
      <c r="D4068" s="2">
        <v>2.9</v>
      </c>
      <c r="F4068" s="15">
        <v>3.02</v>
      </c>
      <c r="G4068" s="17">
        <v>58</v>
      </c>
      <c r="H4068" s="2">
        <v>46</v>
      </c>
      <c r="I4068" s="2">
        <v>79.3</v>
      </c>
      <c r="J4068" s="2">
        <v>46</v>
      </c>
      <c r="K4068" s="2">
        <v>79.3</v>
      </c>
      <c r="L4068" s="2">
        <v>79.3</v>
      </c>
      <c r="O4068" s="2">
        <v>12</v>
      </c>
      <c r="P4068" s="2">
        <v>20.7</v>
      </c>
      <c r="S4068" s="2">
        <v>9</v>
      </c>
      <c r="T4068" s="2">
        <v>15.5</v>
      </c>
      <c r="U4068" s="2">
        <v>37</v>
      </c>
      <c r="V4068" s="2">
        <v>63.8</v>
      </c>
      <c r="Y4068" s="2">
        <v>12</v>
      </c>
      <c r="Z4068" s="2">
        <v>20.7</v>
      </c>
      <c r="AC4068" s="2">
        <v>4</v>
      </c>
      <c r="AE4068" s="2">
        <v>58</v>
      </c>
      <c r="AF4068" s="2">
        <v>40</v>
      </c>
      <c r="AG4068" s="2">
        <v>69</v>
      </c>
      <c r="AH4068" s="2">
        <v>40</v>
      </c>
      <c r="AI4068" s="2">
        <v>69</v>
      </c>
      <c r="AJ4068" s="2">
        <v>69</v>
      </c>
      <c r="AK4068" s="2">
        <v>3</v>
      </c>
      <c r="AL4068" s="2">
        <v>5.2</v>
      </c>
      <c r="AM4068" s="2">
        <v>15</v>
      </c>
      <c r="AN4068" s="2">
        <v>25.9</v>
      </c>
      <c r="AQ4068" s="2">
        <v>25</v>
      </c>
      <c r="AR4068" s="2">
        <v>43.1</v>
      </c>
      <c r="AS4068" s="2">
        <v>15</v>
      </c>
      <c r="AT4068" s="2">
        <v>25.9</v>
      </c>
      <c r="AW4068" s="2">
        <v>18</v>
      </c>
      <c r="AX4068" s="2">
        <v>31</v>
      </c>
      <c r="BA4068" s="2">
        <v>4</v>
      </c>
      <c r="CA4068" s="2">
        <v>58</v>
      </c>
      <c r="CB4068" s="2">
        <v>43</v>
      </c>
      <c r="CC4068" s="2">
        <v>74.099999999999994</v>
      </c>
      <c r="CD4068" s="2">
        <v>43</v>
      </c>
      <c r="CE4068" s="2">
        <v>74.099999999999994</v>
      </c>
      <c r="CF4068" s="2">
        <v>74.099999999999994</v>
      </c>
      <c r="CG4068" s="2">
        <v>4</v>
      </c>
      <c r="CH4068" s="2">
        <v>6.9</v>
      </c>
      <c r="CI4068" s="2">
        <v>11</v>
      </c>
      <c r="CJ4068" s="2">
        <v>19</v>
      </c>
      <c r="CM4068" s="2">
        <v>23</v>
      </c>
      <c r="CN4068" s="2">
        <v>39.700000000000003</v>
      </c>
      <c r="CO4068" s="2">
        <v>20</v>
      </c>
      <c r="CP4068" s="2">
        <v>34.5</v>
      </c>
      <c r="CS4068" s="2">
        <v>15</v>
      </c>
      <c r="CT4068" s="2">
        <v>25.9</v>
      </c>
      <c r="CW4068" s="2">
        <v>4</v>
      </c>
    </row>
    <row r="4069" spans="1:101" ht="12.75" customHeight="1" x14ac:dyDescent="0.2">
      <c r="A4069">
        <v>5</v>
      </c>
      <c r="B4069" s="2">
        <v>4413</v>
      </c>
      <c r="C4069" s="17">
        <v>2.75</v>
      </c>
      <c r="D4069" s="2">
        <v>2.57</v>
      </c>
      <c r="F4069" s="15">
        <v>2.0619999999999998</v>
      </c>
      <c r="G4069" s="17">
        <v>67</v>
      </c>
      <c r="H4069" s="2">
        <v>40</v>
      </c>
      <c r="I4069" s="2">
        <v>59.7</v>
      </c>
      <c r="J4069" s="2">
        <v>40</v>
      </c>
      <c r="K4069" s="2">
        <v>59.7</v>
      </c>
      <c r="L4069" s="2">
        <v>59.7</v>
      </c>
      <c r="M4069" s="2">
        <v>6</v>
      </c>
      <c r="N4069" s="2">
        <v>9</v>
      </c>
      <c r="O4069" s="2">
        <v>21</v>
      </c>
      <c r="P4069" s="2">
        <v>31.3</v>
      </c>
      <c r="S4069" s="2">
        <v>24</v>
      </c>
      <c r="T4069" s="2">
        <v>35.799999999999997</v>
      </c>
      <c r="U4069" s="2">
        <v>16</v>
      </c>
      <c r="V4069" s="2">
        <v>23.9</v>
      </c>
      <c r="Y4069" s="2">
        <v>27</v>
      </c>
      <c r="Z4069" s="2">
        <v>40.299999999999997</v>
      </c>
      <c r="AB4069" s="2">
        <v>1</v>
      </c>
      <c r="AE4069" s="2">
        <v>67</v>
      </c>
      <c r="AF4069" s="2">
        <v>38</v>
      </c>
      <c r="AG4069" s="2">
        <v>56.7</v>
      </c>
      <c r="AH4069" s="2">
        <v>38</v>
      </c>
      <c r="AI4069" s="2">
        <v>56.7</v>
      </c>
      <c r="AJ4069" s="2">
        <v>56.7</v>
      </c>
      <c r="AK4069" s="2">
        <v>9</v>
      </c>
      <c r="AL4069" s="2">
        <v>13.4</v>
      </c>
      <c r="AM4069" s="2">
        <v>20</v>
      </c>
      <c r="AN4069" s="2">
        <v>29.9</v>
      </c>
      <c r="AQ4069" s="2">
        <v>29</v>
      </c>
      <c r="AR4069" s="2">
        <v>43.3</v>
      </c>
      <c r="AS4069" s="2">
        <v>9</v>
      </c>
      <c r="AT4069" s="2">
        <v>13.4</v>
      </c>
      <c r="AW4069" s="2">
        <v>29</v>
      </c>
      <c r="AX4069" s="2">
        <v>43.3</v>
      </c>
      <c r="AZ4069" s="2">
        <v>1</v>
      </c>
      <c r="CA4069" s="2">
        <v>67</v>
      </c>
      <c r="CB4069" s="2">
        <v>19</v>
      </c>
      <c r="CC4069" s="2">
        <v>28.4</v>
      </c>
      <c r="CD4069" s="2">
        <v>19</v>
      </c>
      <c r="CE4069" s="2">
        <v>28.4</v>
      </c>
      <c r="CF4069" s="2">
        <v>28.4</v>
      </c>
      <c r="CG4069" s="2">
        <v>20</v>
      </c>
      <c r="CH4069" s="2">
        <v>29.9</v>
      </c>
      <c r="CI4069" s="2">
        <v>28</v>
      </c>
      <c r="CJ4069" s="2">
        <v>41.8</v>
      </c>
      <c r="CM4069" s="2">
        <v>14</v>
      </c>
      <c r="CN4069" s="2">
        <v>20.9</v>
      </c>
      <c r="CO4069" s="2">
        <v>5</v>
      </c>
      <c r="CP4069" s="2">
        <v>7.5</v>
      </c>
      <c r="CS4069" s="2">
        <v>48</v>
      </c>
      <c r="CT4069" s="2">
        <v>71.599999999999994</v>
      </c>
      <c r="CV4069" s="2">
        <v>1</v>
      </c>
    </row>
    <row r="4070" spans="1:101" ht="12.75" customHeight="1" x14ac:dyDescent="0.2">
      <c r="A4070">
        <v>5</v>
      </c>
      <c r="B4070" s="2">
        <v>4414</v>
      </c>
      <c r="C4070" s="17">
        <v>3.3</v>
      </c>
      <c r="D4070" s="2">
        <v>3.25</v>
      </c>
      <c r="F4070" s="15">
        <v>3.266</v>
      </c>
      <c r="G4070" s="17">
        <v>61</v>
      </c>
      <c r="H4070" s="2">
        <v>49</v>
      </c>
      <c r="I4070" s="2">
        <v>80.3</v>
      </c>
      <c r="J4070" s="2">
        <v>49</v>
      </c>
      <c r="K4070" s="2">
        <v>80.3</v>
      </c>
      <c r="L4070" s="2">
        <v>80.3</v>
      </c>
      <c r="M4070" s="2">
        <v>1</v>
      </c>
      <c r="N4070" s="2">
        <v>1.6</v>
      </c>
      <c r="O4070" s="2">
        <v>11</v>
      </c>
      <c r="P4070" s="2">
        <v>18</v>
      </c>
      <c r="S4070" s="2">
        <v>18</v>
      </c>
      <c r="T4070" s="2">
        <v>29.5</v>
      </c>
      <c r="U4070" s="2">
        <v>31</v>
      </c>
      <c r="V4070" s="2">
        <v>50.8</v>
      </c>
      <c r="Y4070" s="2">
        <v>12</v>
      </c>
      <c r="Z4070" s="2">
        <v>19.7</v>
      </c>
      <c r="AC4070" s="2">
        <v>2</v>
      </c>
      <c r="AE4070" s="2">
        <v>61</v>
      </c>
      <c r="AF4070" s="2">
        <v>55</v>
      </c>
      <c r="AG4070" s="2">
        <v>90.2</v>
      </c>
      <c r="AH4070" s="2">
        <v>55</v>
      </c>
      <c r="AI4070" s="2">
        <v>90.2</v>
      </c>
      <c r="AJ4070" s="2">
        <v>90.2</v>
      </c>
      <c r="AK4070" s="2">
        <v>2</v>
      </c>
      <c r="AL4070" s="2">
        <v>3.3</v>
      </c>
      <c r="AM4070" s="2">
        <v>4</v>
      </c>
      <c r="AN4070" s="2">
        <v>6.6</v>
      </c>
      <c r="AQ4070" s="2">
        <v>32</v>
      </c>
      <c r="AR4070" s="2">
        <v>52.5</v>
      </c>
      <c r="AS4070" s="2">
        <v>23</v>
      </c>
      <c r="AT4070" s="2">
        <v>37.700000000000003</v>
      </c>
      <c r="AW4070" s="2">
        <v>6</v>
      </c>
      <c r="AX4070" s="2">
        <v>9.8000000000000007</v>
      </c>
      <c r="BA4070" s="2">
        <v>2</v>
      </c>
      <c r="CA4070" s="2">
        <v>60</v>
      </c>
      <c r="CB4070" s="2">
        <v>51</v>
      </c>
      <c r="CC4070" s="2">
        <v>85</v>
      </c>
      <c r="CD4070" s="2">
        <v>51</v>
      </c>
      <c r="CE4070" s="2">
        <v>85</v>
      </c>
      <c r="CF4070" s="2">
        <v>85</v>
      </c>
      <c r="CG4070" s="2">
        <v>4</v>
      </c>
      <c r="CH4070" s="2">
        <v>6.7</v>
      </c>
      <c r="CI4070" s="2">
        <v>5</v>
      </c>
      <c r="CJ4070" s="2">
        <v>8.3000000000000007</v>
      </c>
      <c r="CM4070" s="2">
        <v>22</v>
      </c>
      <c r="CN4070" s="2">
        <v>36.700000000000003</v>
      </c>
      <c r="CO4070" s="2">
        <v>29</v>
      </c>
      <c r="CP4070" s="2">
        <v>48.3</v>
      </c>
      <c r="CS4070" s="2">
        <v>9</v>
      </c>
      <c r="CT4070" s="2">
        <v>15</v>
      </c>
      <c r="CV4070" s="2">
        <v>1</v>
      </c>
      <c r="CW4070" s="2">
        <v>2</v>
      </c>
    </row>
    <row r="4071" spans="1:101" ht="12.75" customHeight="1" x14ac:dyDescent="0.2">
      <c r="A4071">
        <v>5</v>
      </c>
      <c r="B4071" s="2">
        <v>4415</v>
      </c>
      <c r="C4071" s="17">
        <v>3.24</v>
      </c>
      <c r="D4071" s="2">
        <v>3.02</v>
      </c>
      <c r="F4071" s="15">
        <v>3.2960000000000003</v>
      </c>
      <c r="G4071" s="17">
        <v>157</v>
      </c>
      <c r="H4071" s="2">
        <v>136</v>
      </c>
      <c r="I4071" s="2">
        <v>86.6</v>
      </c>
      <c r="J4071" s="2">
        <v>136</v>
      </c>
      <c r="K4071" s="2">
        <v>86.6</v>
      </c>
      <c r="L4071" s="2">
        <v>86.6</v>
      </c>
      <c r="M4071" s="2">
        <v>3</v>
      </c>
      <c r="N4071" s="2">
        <v>1.9</v>
      </c>
      <c r="O4071" s="2">
        <v>18</v>
      </c>
      <c r="P4071" s="2">
        <v>11.5</v>
      </c>
      <c r="Q4071" s="2">
        <v>4</v>
      </c>
      <c r="R4071" s="2">
        <v>2.5</v>
      </c>
      <c r="S4071" s="2">
        <v>59</v>
      </c>
      <c r="T4071" s="2">
        <v>37.6</v>
      </c>
      <c r="U4071" s="2">
        <v>73</v>
      </c>
      <c r="V4071" s="2">
        <v>46.5</v>
      </c>
      <c r="Y4071" s="2">
        <v>21</v>
      </c>
      <c r="Z4071" s="2">
        <v>13.4</v>
      </c>
      <c r="AC4071" s="2">
        <v>1</v>
      </c>
      <c r="AE4071" s="2">
        <v>157</v>
      </c>
      <c r="AF4071" s="2">
        <v>127</v>
      </c>
      <c r="AG4071" s="2">
        <v>80.900000000000006</v>
      </c>
      <c r="AH4071" s="2">
        <v>127</v>
      </c>
      <c r="AI4071" s="2">
        <v>80.900000000000006</v>
      </c>
      <c r="AJ4071" s="2">
        <v>80.900000000000006</v>
      </c>
      <c r="AK4071" s="2">
        <v>11</v>
      </c>
      <c r="AL4071" s="2">
        <v>7</v>
      </c>
      <c r="AM4071" s="2">
        <v>19</v>
      </c>
      <c r="AN4071" s="2">
        <v>12.1</v>
      </c>
      <c r="AQ4071" s="2">
        <v>83</v>
      </c>
      <c r="AR4071" s="2">
        <v>52.9</v>
      </c>
      <c r="AS4071" s="2">
        <v>44</v>
      </c>
      <c r="AT4071" s="2">
        <v>28</v>
      </c>
      <c r="AW4071" s="2">
        <v>30</v>
      </c>
      <c r="AX4071" s="2">
        <v>19.100000000000001</v>
      </c>
      <c r="BA4071" s="2">
        <v>1</v>
      </c>
      <c r="CA4071" s="2">
        <v>157</v>
      </c>
      <c r="CB4071" s="2">
        <v>138</v>
      </c>
      <c r="CC4071" s="2">
        <v>87.9</v>
      </c>
      <c r="CD4071" s="2">
        <v>138</v>
      </c>
      <c r="CE4071" s="2">
        <v>87.9</v>
      </c>
      <c r="CF4071" s="2">
        <v>87.9</v>
      </c>
      <c r="CG4071" s="2">
        <v>9</v>
      </c>
      <c r="CH4071" s="2">
        <v>5.7</v>
      </c>
      <c r="CI4071" s="2">
        <v>10</v>
      </c>
      <c r="CJ4071" s="2">
        <v>6.4</v>
      </c>
      <c r="CK4071" s="2">
        <v>2</v>
      </c>
      <c r="CL4071" s="2">
        <v>1.3</v>
      </c>
      <c r="CM4071" s="2">
        <v>56</v>
      </c>
      <c r="CN4071" s="2">
        <v>35.700000000000003</v>
      </c>
      <c r="CO4071" s="2">
        <v>80</v>
      </c>
      <c r="CP4071" s="2">
        <v>51</v>
      </c>
      <c r="CS4071" s="2">
        <v>19</v>
      </c>
      <c r="CT4071" s="2">
        <v>12.1</v>
      </c>
      <c r="CW4071" s="2">
        <v>1</v>
      </c>
    </row>
    <row r="4072" spans="1:101" ht="12.75" customHeight="1" x14ac:dyDescent="0.2">
      <c r="A4072">
        <v>5</v>
      </c>
      <c r="B4072" s="2">
        <v>4416</v>
      </c>
    </row>
    <row r="4073" spans="1:101" ht="12.75" customHeight="1" x14ac:dyDescent="0.2">
      <c r="A4073">
        <v>5</v>
      </c>
      <c r="B4073" s="2">
        <v>4417</v>
      </c>
      <c r="C4073" s="17">
        <v>3.2</v>
      </c>
      <c r="D4073" s="2">
        <v>2.79</v>
      </c>
      <c r="F4073" s="15">
        <v>2.8530000000000002</v>
      </c>
      <c r="G4073" s="17">
        <v>97</v>
      </c>
      <c r="H4073" s="2">
        <v>78</v>
      </c>
      <c r="I4073" s="2">
        <v>80.400000000000006</v>
      </c>
      <c r="J4073" s="2">
        <v>78</v>
      </c>
      <c r="K4073" s="2">
        <v>80.400000000000006</v>
      </c>
      <c r="L4073" s="2">
        <v>80.400000000000006</v>
      </c>
      <c r="M4073" s="2">
        <v>5</v>
      </c>
      <c r="N4073" s="2">
        <v>5.2</v>
      </c>
      <c r="O4073" s="2">
        <v>14</v>
      </c>
      <c r="P4073" s="2">
        <v>14.4</v>
      </c>
      <c r="Q4073" s="2">
        <v>2</v>
      </c>
      <c r="R4073" s="2">
        <v>2.1</v>
      </c>
      <c r="S4073" s="2">
        <v>27</v>
      </c>
      <c r="T4073" s="2">
        <v>27.8</v>
      </c>
      <c r="U4073" s="2">
        <v>49</v>
      </c>
      <c r="V4073" s="2">
        <v>50.5</v>
      </c>
      <c r="Y4073" s="2">
        <v>19</v>
      </c>
      <c r="Z4073" s="2">
        <v>19.600000000000001</v>
      </c>
      <c r="AC4073" s="2">
        <v>1</v>
      </c>
      <c r="AE4073" s="2">
        <v>97</v>
      </c>
      <c r="AF4073" s="2">
        <v>64</v>
      </c>
      <c r="AG4073" s="2">
        <v>66</v>
      </c>
      <c r="AH4073" s="2">
        <v>64</v>
      </c>
      <c r="AI4073" s="2">
        <v>66</v>
      </c>
      <c r="AJ4073" s="2">
        <v>66</v>
      </c>
      <c r="AK4073" s="2">
        <v>11</v>
      </c>
      <c r="AL4073" s="2">
        <v>11.3</v>
      </c>
      <c r="AM4073" s="2">
        <v>22</v>
      </c>
      <c r="AN4073" s="2">
        <v>22.7</v>
      </c>
      <c r="AQ4073" s="2">
        <v>40</v>
      </c>
      <c r="AR4073" s="2">
        <v>41.2</v>
      </c>
      <c r="AS4073" s="2">
        <v>24</v>
      </c>
      <c r="AT4073" s="2">
        <v>24.7</v>
      </c>
      <c r="AW4073" s="2">
        <v>33</v>
      </c>
      <c r="AX4073" s="2">
        <v>34</v>
      </c>
      <c r="BA4073" s="2">
        <v>1</v>
      </c>
      <c r="CA4073" s="2">
        <v>97</v>
      </c>
      <c r="CB4073" s="2">
        <v>68</v>
      </c>
      <c r="CC4073" s="2">
        <v>70.099999999999994</v>
      </c>
      <c r="CD4073" s="2">
        <v>68</v>
      </c>
      <c r="CE4073" s="2">
        <v>70.099999999999994</v>
      </c>
      <c r="CF4073" s="2">
        <v>70.099999999999994</v>
      </c>
      <c r="CG4073" s="2">
        <v>12</v>
      </c>
      <c r="CH4073" s="2">
        <v>12.4</v>
      </c>
      <c r="CI4073" s="2">
        <v>17</v>
      </c>
      <c r="CJ4073" s="2">
        <v>17.5</v>
      </c>
      <c r="CK4073" s="2">
        <v>1</v>
      </c>
      <c r="CL4073" s="2">
        <v>1</v>
      </c>
      <c r="CM4073" s="2">
        <v>37</v>
      </c>
      <c r="CN4073" s="2">
        <v>38.1</v>
      </c>
      <c r="CO4073" s="2">
        <v>30</v>
      </c>
      <c r="CP4073" s="2">
        <v>30.9</v>
      </c>
      <c r="CS4073" s="2">
        <v>29</v>
      </c>
      <c r="CT4073" s="2">
        <v>29.9</v>
      </c>
      <c r="CW4073" s="2">
        <v>1</v>
      </c>
    </row>
    <row r="4074" spans="1:101" ht="12.75" customHeight="1" x14ac:dyDescent="0.2">
      <c r="A4074">
        <v>5</v>
      </c>
      <c r="B4074" s="2">
        <v>4418</v>
      </c>
      <c r="C4074" s="17">
        <v>2.4700000000000002</v>
      </c>
      <c r="D4074" s="2">
        <v>1.86</v>
      </c>
      <c r="F4074" s="15">
        <v>1.9369999999999998</v>
      </c>
      <c r="G4074" s="17">
        <v>76</v>
      </c>
      <c r="H4074" s="2">
        <v>35</v>
      </c>
      <c r="I4074" s="2">
        <v>45.5</v>
      </c>
      <c r="J4074" s="2">
        <v>35</v>
      </c>
      <c r="K4074" s="2">
        <v>45.5</v>
      </c>
      <c r="L4074" s="2">
        <v>46.1</v>
      </c>
      <c r="M4074" s="2">
        <v>12</v>
      </c>
      <c r="N4074" s="2">
        <v>15.6</v>
      </c>
      <c r="O4074" s="2">
        <v>29</v>
      </c>
      <c r="P4074" s="2">
        <v>37.700000000000003</v>
      </c>
      <c r="S4074" s="2">
        <v>20</v>
      </c>
      <c r="T4074" s="2">
        <v>26</v>
      </c>
      <c r="U4074" s="2">
        <v>15</v>
      </c>
      <c r="V4074" s="2">
        <v>19.5</v>
      </c>
      <c r="W4074" s="2">
        <v>1</v>
      </c>
      <c r="X4074" s="2">
        <v>1.3</v>
      </c>
      <c r="Y4074" s="2">
        <v>42</v>
      </c>
      <c r="Z4074" s="2">
        <v>54.5</v>
      </c>
      <c r="AA4074" s="2">
        <v>2</v>
      </c>
      <c r="AE4074" s="2">
        <v>77</v>
      </c>
      <c r="AF4074" s="2">
        <v>18</v>
      </c>
      <c r="AG4074" s="2">
        <v>23.4</v>
      </c>
      <c r="AH4074" s="2">
        <v>18</v>
      </c>
      <c r="AI4074" s="2">
        <v>23.4</v>
      </c>
      <c r="AJ4074" s="2">
        <v>23.4</v>
      </c>
      <c r="AK4074" s="2">
        <v>32</v>
      </c>
      <c r="AL4074" s="2">
        <v>41.6</v>
      </c>
      <c r="AM4074" s="2">
        <v>27</v>
      </c>
      <c r="AN4074" s="2">
        <v>35.1</v>
      </c>
      <c r="AQ4074" s="2">
        <v>15</v>
      </c>
      <c r="AR4074" s="2">
        <v>19.5</v>
      </c>
      <c r="AS4074" s="2">
        <v>3</v>
      </c>
      <c r="AT4074" s="2">
        <v>3.9</v>
      </c>
      <c r="AW4074" s="2">
        <v>59</v>
      </c>
      <c r="AX4074" s="2">
        <v>76.599999999999994</v>
      </c>
      <c r="AY4074" s="2">
        <v>2</v>
      </c>
      <c r="CA4074" s="2">
        <v>78</v>
      </c>
      <c r="CB4074" s="2">
        <v>25</v>
      </c>
      <c r="CC4074" s="2">
        <v>32.1</v>
      </c>
      <c r="CD4074" s="2">
        <v>25</v>
      </c>
      <c r="CE4074" s="2">
        <v>32.1</v>
      </c>
      <c r="CF4074" s="2">
        <v>32.1</v>
      </c>
      <c r="CG4074" s="2">
        <v>31</v>
      </c>
      <c r="CH4074" s="2">
        <v>39.700000000000003</v>
      </c>
      <c r="CI4074" s="2">
        <v>22</v>
      </c>
      <c r="CJ4074" s="2">
        <v>28.2</v>
      </c>
      <c r="CM4074" s="2">
        <v>24</v>
      </c>
      <c r="CN4074" s="2">
        <v>30.8</v>
      </c>
      <c r="CO4074" s="2">
        <v>1</v>
      </c>
      <c r="CP4074" s="2">
        <v>1.3</v>
      </c>
      <c r="CS4074" s="2">
        <v>53</v>
      </c>
      <c r="CT4074" s="2">
        <v>67.900000000000006</v>
      </c>
      <c r="CU4074" s="2">
        <v>1</v>
      </c>
    </row>
    <row r="4075" spans="1:101" ht="12.75" customHeight="1" x14ac:dyDescent="0.2">
      <c r="A4075">
        <v>5</v>
      </c>
      <c r="B4075" s="2">
        <v>4420</v>
      </c>
      <c r="C4075" s="17">
        <v>3.34</v>
      </c>
      <c r="D4075" s="2">
        <v>2.84</v>
      </c>
      <c r="F4075" s="15">
        <v>2.9750000000000001</v>
      </c>
      <c r="G4075" s="17">
        <v>82</v>
      </c>
      <c r="H4075" s="2">
        <v>66</v>
      </c>
      <c r="I4075" s="2">
        <v>80.5</v>
      </c>
      <c r="J4075" s="2">
        <v>66</v>
      </c>
      <c r="K4075" s="2">
        <v>80.5</v>
      </c>
      <c r="L4075" s="2">
        <v>80.5</v>
      </c>
      <c r="M4075" s="2">
        <v>3</v>
      </c>
      <c r="N4075" s="2">
        <v>3.7</v>
      </c>
      <c r="O4075" s="2">
        <v>13</v>
      </c>
      <c r="P4075" s="2">
        <v>15.9</v>
      </c>
      <c r="S4075" s="2">
        <v>19</v>
      </c>
      <c r="T4075" s="2">
        <v>23.2</v>
      </c>
      <c r="U4075" s="2">
        <v>47</v>
      </c>
      <c r="V4075" s="2">
        <v>57.3</v>
      </c>
      <c r="Y4075" s="2">
        <v>16</v>
      </c>
      <c r="Z4075" s="2">
        <v>19.5</v>
      </c>
      <c r="AB4075" s="2">
        <v>2</v>
      </c>
      <c r="AE4075" s="2">
        <v>83</v>
      </c>
      <c r="AF4075" s="2">
        <v>58</v>
      </c>
      <c r="AG4075" s="2">
        <v>69.900000000000006</v>
      </c>
      <c r="AH4075" s="2">
        <v>58</v>
      </c>
      <c r="AI4075" s="2">
        <v>69.900000000000006</v>
      </c>
      <c r="AJ4075" s="2">
        <v>69.900000000000006</v>
      </c>
      <c r="AK4075" s="2">
        <v>14</v>
      </c>
      <c r="AL4075" s="2">
        <v>16.899999999999999</v>
      </c>
      <c r="AM4075" s="2">
        <v>11</v>
      </c>
      <c r="AN4075" s="2">
        <v>13.3</v>
      </c>
      <c r="AQ4075" s="2">
        <v>32</v>
      </c>
      <c r="AR4075" s="2">
        <v>38.6</v>
      </c>
      <c r="AS4075" s="2">
        <v>26</v>
      </c>
      <c r="AT4075" s="2">
        <v>31.3</v>
      </c>
      <c r="AW4075" s="2">
        <v>25</v>
      </c>
      <c r="AX4075" s="2">
        <v>30.1</v>
      </c>
      <c r="AZ4075" s="2">
        <v>1</v>
      </c>
      <c r="CA4075" s="2">
        <v>82</v>
      </c>
      <c r="CB4075" s="2">
        <v>62</v>
      </c>
      <c r="CC4075" s="2">
        <v>75.599999999999994</v>
      </c>
      <c r="CD4075" s="2">
        <v>62</v>
      </c>
      <c r="CE4075" s="2">
        <v>75.599999999999994</v>
      </c>
      <c r="CF4075" s="2">
        <v>75.599999999999994</v>
      </c>
      <c r="CG4075" s="2">
        <v>8</v>
      </c>
      <c r="CH4075" s="2">
        <v>9.8000000000000007</v>
      </c>
      <c r="CI4075" s="2">
        <v>12</v>
      </c>
      <c r="CJ4075" s="2">
        <v>14.6</v>
      </c>
      <c r="CM4075" s="2">
        <v>36</v>
      </c>
      <c r="CN4075" s="2">
        <v>43.9</v>
      </c>
      <c r="CO4075" s="2">
        <v>26</v>
      </c>
      <c r="CP4075" s="2">
        <v>31.7</v>
      </c>
      <c r="CS4075" s="2">
        <v>20</v>
      </c>
      <c r="CT4075" s="2">
        <v>24.4</v>
      </c>
      <c r="CV4075" s="2">
        <v>2</v>
      </c>
    </row>
    <row r="4076" spans="1:101" ht="12.75" customHeight="1" x14ac:dyDescent="0.2">
      <c r="A4076">
        <v>5</v>
      </c>
      <c r="B4076" s="2">
        <v>4421</v>
      </c>
      <c r="C4076" s="17">
        <v>3.35</v>
      </c>
      <c r="D4076" s="2">
        <v>2.96</v>
      </c>
      <c r="F4076" s="15">
        <v>2.8769999999999998</v>
      </c>
      <c r="G4076" s="17">
        <v>57</v>
      </c>
      <c r="H4076" s="2">
        <v>45</v>
      </c>
      <c r="I4076" s="2">
        <v>78.900000000000006</v>
      </c>
      <c r="J4076" s="2">
        <v>45</v>
      </c>
      <c r="K4076" s="2">
        <v>78.900000000000006</v>
      </c>
      <c r="L4076" s="2">
        <v>78.900000000000006</v>
      </c>
      <c r="M4076" s="2">
        <v>2</v>
      </c>
      <c r="N4076" s="2">
        <v>3.5</v>
      </c>
      <c r="O4076" s="2">
        <v>10</v>
      </c>
      <c r="P4076" s="2">
        <v>17.5</v>
      </c>
      <c r="S4076" s="2">
        <v>11</v>
      </c>
      <c r="T4076" s="2">
        <v>19.3</v>
      </c>
      <c r="U4076" s="2">
        <v>34</v>
      </c>
      <c r="V4076" s="2">
        <v>59.6</v>
      </c>
      <c r="Y4076" s="2">
        <v>12</v>
      </c>
      <c r="Z4076" s="2">
        <v>21.1</v>
      </c>
      <c r="AC4076" s="2">
        <v>1</v>
      </c>
      <c r="AE4076" s="2">
        <v>56</v>
      </c>
      <c r="AF4076" s="2">
        <v>42</v>
      </c>
      <c r="AG4076" s="2">
        <v>75</v>
      </c>
      <c r="AH4076" s="2">
        <v>42</v>
      </c>
      <c r="AI4076" s="2">
        <v>75</v>
      </c>
      <c r="AJ4076" s="2">
        <v>75</v>
      </c>
      <c r="AK4076" s="2">
        <v>8</v>
      </c>
      <c r="AL4076" s="2">
        <v>14.3</v>
      </c>
      <c r="AM4076" s="2">
        <v>6</v>
      </c>
      <c r="AN4076" s="2">
        <v>10.7</v>
      </c>
      <c r="AQ4076" s="2">
        <v>22</v>
      </c>
      <c r="AR4076" s="2">
        <v>39.299999999999997</v>
      </c>
      <c r="AS4076" s="2">
        <v>20</v>
      </c>
      <c r="AT4076" s="2">
        <v>35.700000000000003</v>
      </c>
      <c r="AW4076" s="2">
        <v>14</v>
      </c>
      <c r="AX4076" s="2">
        <v>25</v>
      </c>
      <c r="AY4076" s="2">
        <v>1</v>
      </c>
      <c r="BA4076" s="2">
        <v>1</v>
      </c>
      <c r="CA4076" s="2">
        <v>57</v>
      </c>
      <c r="CB4076" s="2">
        <v>42</v>
      </c>
      <c r="CC4076" s="2">
        <v>73.7</v>
      </c>
      <c r="CD4076" s="2">
        <v>42</v>
      </c>
      <c r="CE4076" s="2">
        <v>73.7</v>
      </c>
      <c r="CF4076" s="2">
        <v>73.7</v>
      </c>
      <c r="CG4076" s="2">
        <v>11</v>
      </c>
      <c r="CH4076" s="2">
        <v>19.3</v>
      </c>
      <c r="CI4076" s="2">
        <v>4</v>
      </c>
      <c r="CJ4076" s="2">
        <v>7</v>
      </c>
      <c r="CM4076" s="2">
        <v>23</v>
      </c>
      <c r="CN4076" s="2">
        <v>40.4</v>
      </c>
      <c r="CO4076" s="2">
        <v>19</v>
      </c>
      <c r="CP4076" s="2">
        <v>33.299999999999997</v>
      </c>
      <c r="CS4076" s="2">
        <v>15</v>
      </c>
      <c r="CT4076" s="2">
        <v>26.3</v>
      </c>
      <c r="CW4076" s="2">
        <v>1</v>
      </c>
    </row>
    <row r="4077" spans="1:101" ht="12.75" customHeight="1" x14ac:dyDescent="0.2">
      <c r="A4077">
        <v>5</v>
      </c>
      <c r="B4077" s="2">
        <v>4422</v>
      </c>
      <c r="C4077" s="17">
        <v>3.16</v>
      </c>
      <c r="D4077" s="2">
        <v>2.9</v>
      </c>
      <c r="F4077" s="15">
        <v>2.9380000000000002</v>
      </c>
      <c r="G4077" s="17">
        <v>62</v>
      </c>
      <c r="H4077" s="2">
        <v>51</v>
      </c>
      <c r="I4077" s="2">
        <v>82.3</v>
      </c>
      <c r="J4077" s="2">
        <v>51</v>
      </c>
      <c r="K4077" s="2">
        <v>82.3</v>
      </c>
      <c r="L4077" s="2">
        <v>82.3</v>
      </c>
      <c r="M4077" s="2">
        <v>2</v>
      </c>
      <c r="N4077" s="2">
        <v>3.2</v>
      </c>
      <c r="O4077" s="2">
        <v>9</v>
      </c>
      <c r="P4077" s="2">
        <v>14.5</v>
      </c>
      <c r="S4077" s="2">
        <v>28</v>
      </c>
      <c r="T4077" s="2">
        <v>45.2</v>
      </c>
      <c r="U4077" s="2">
        <v>23</v>
      </c>
      <c r="V4077" s="2">
        <v>37.1</v>
      </c>
      <c r="Y4077" s="2">
        <v>11</v>
      </c>
      <c r="Z4077" s="2">
        <v>17.7</v>
      </c>
      <c r="AE4077" s="2">
        <v>62</v>
      </c>
      <c r="AF4077" s="2">
        <v>47</v>
      </c>
      <c r="AG4077" s="2">
        <v>75.8</v>
      </c>
      <c r="AH4077" s="2">
        <v>47</v>
      </c>
      <c r="AI4077" s="2">
        <v>75.8</v>
      </c>
      <c r="AJ4077" s="2">
        <v>75.8</v>
      </c>
      <c r="AK4077" s="2">
        <v>4</v>
      </c>
      <c r="AL4077" s="2">
        <v>6.5</v>
      </c>
      <c r="AM4077" s="2">
        <v>11</v>
      </c>
      <c r="AN4077" s="2">
        <v>17.7</v>
      </c>
      <c r="AQ4077" s="2">
        <v>34</v>
      </c>
      <c r="AR4077" s="2">
        <v>54.8</v>
      </c>
      <c r="AS4077" s="2">
        <v>13</v>
      </c>
      <c r="AT4077" s="2">
        <v>21</v>
      </c>
      <c r="AW4077" s="2">
        <v>15</v>
      </c>
      <c r="AX4077" s="2">
        <v>24.2</v>
      </c>
      <c r="CA4077" s="2">
        <v>62</v>
      </c>
      <c r="CB4077" s="2">
        <v>44</v>
      </c>
      <c r="CC4077" s="2">
        <v>71</v>
      </c>
      <c r="CD4077" s="2">
        <v>44</v>
      </c>
      <c r="CE4077" s="2">
        <v>71</v>
      </c>
      <c r="CF4077" s="2">
        <v>71</v>
      </c>
      <c r="CG4077" s="2">
        <v>6</v>
      </c>
      <c r="CH4077" s="2">
        <v>9.6999999999999993</v>
      </c>
      <c r="CI4077" s="2">
        <v>12</v>
      </c>
      <c r="CJ4077" s="2">
        <v>19.399999999999999</v>
      </c>
      <c r="CM4077" s="2">
        <v>24</v>
      </c>
      <c r="CN4077" s="2">
        <v>38.700000000000003</v>
      </c>
      <c r="CO4077" s="2">
        <v>20</v>
      </c>
      <c r="CP4077" s="2">
        <v>32.299999999999997</v>
      </c>
      <c r="CS4077" s="2">
        <v>18</v>
      </c>
      <c r="CT4077" s="2">
        <v>29</v>
      </c>
    </row>
    <row r="4078" spans="1:101" ht="12.75" customHeight="1" x14ac:dyDescent="0.2">
      <c r="A4078">
        <v>5</v>
      </c>
      <c r="B4078" s="2">
        <v>4423</v>
      </c>
      <c r="C4078" s="17">
        <v>2.83</v>
      </c>
      <c r="D4078" s="2">
        <v>2.44</v>
      </c>
      <c r="F4078" s="15">
        <v>2.7119999999999997</v>
      </c>
      <c r="G4078" s="17">
        <v>93</v>
      </c>
      <c r="H4078" s="2">
        <v>64</v>
      </c>
      <c r="I4078" s="2">
        <v>68.8</v>
      </c>
      <c r="J4078" s="2">
        <v>64</v>
      </c>
      <c r="K4078" s="2">
        <v>68.8</v>
      </c>
      <c r="L4078" s="2">
        <v>68.8</v>
      </c>
      <c r="M4078" s="2">
        <v>6</v>
      </c>
      <c r="N4078" s="2">
        <v>6.5</v>
      </c>
      <c r="O4078" s="2">
        <v>23</v>
      </c>
      <c r="P4078" s="2">
        <v>24.7</v>
      </c>
      <c r="Q4078" s="2">
        <v>3</v>
      </c>
      <c r="R4078" s="2">
        <v>3.2</v>
      </c>
      <c r="S4078" s="2">
        <v>33</v>
      </c>
      <c r="T4078" s="2">
        <v>35.5</v>
      </c>
      <c r="U4078" s="2">
        <v>28</v>
      </c>
      <c r="V4078" s="2">
        <v>30.1</v>
      </c>
      <c r="Y4078" s="2">
        <v>29</v>
      </c>
      <c r="Z4078" s="2">
        <v>31.2</v>
      </c>
      <c r="AE4078" s="2">
        <v>93</v>
      </c>
      <c r="AF4078" s="2">
        <v>49</v>
      </c>
      <c r="AG4078" s="2">
        <v>52.7</v>
      </c>
      <c r="AH4078" s="2">
        <v>49</v>
      </c>
      <c r="AI4078" s="2">
        <v>52.7</v>
      </c>
      <c r="AJ4078" s="2">
        <v>52.7</v>
      </c>
      <c r="AK4078" s="2">
        <v>20</v>
      </c>
      <c r="AL4078" s="2">
        <v>21.5</v>
      </c>
      <c r="AM4078" s="2">
        <v>24</v>
      </c>
      <c r="AN4078" s="2">
        <v>25.8</v>
      </c>
      <c r="AQ4078" s="2">
        <v>37</v>
      </c>
      <c r="AR4078" s="2">
        <v>39.799999999999997</v>
      </c>
      <c r="AS4078" s="2">
        <v>12</v>
      </c>
      <c r="AT4078" s="2">
        <v>12.9</v>
      </c>
      <c r="AW4078" s="2">
        <v>44</v>
      </c>
      <c r="AX4078" s="2">
        <v>47.3</v>
      </c>
      <c r="CA4078" s="2">
        <v>93</v>
      </c>
      <c r="CB4078" s="2">
        <v>62</v>
      </c>
      <c r="CC4078" s="2">
        <v>66.7</v>
      </c>
      <c r="CD4078" s="2">
        <v>62</v>
      </c>
      <c r="CE4078" s="2">
        <v>66.7</v>
      </c>
      <c r="CF4078" s="2">
        <v>66.7</v>
      </c>
      <c r="CG4078" s="2">
        <v>13</v>
      </c>
      <c r="CH4078" s="2">
        <v>14</v>
      </c>
      <c r="CI4078" s="2">
        <v>18</v>
      </c>
      <c r="CJ4078" s="2">
        <v>19.399999999999999</v>
      </c>
      <c r="CK4078" s="2">
        <v>4</v>
      </c>
      <c r="CL4078" s="2">
        <v>4.3</v>
      </c>
      <c r="CM4078" s="2">
        <v>29</v>
      </c>
      <c r="CN4078" s="2">
        <v>31.2</v>
      </c>
      <c r="CO4078" s="2">
        <v>29</v>
      </c>
      <c r="CP4078" s="2">
        <v>31.2</v>
      </c>
      <c r="CS4078" s="2">
        <v>31</v>
      </c>
      <c r="CT4078" s="2">
        <v>33.299999999999997</v>
      </c>
    </row>
    <row r="4079" spans="1:101" ht="12.75" customHeight="1" x14ac:dyDescent="0.2">
      <c r="A4079">
        <v>5</v>
      </c>
      <c r="B4079" s="2">
        <v>4424</v>
      </c>
      <c r="C4079" s="17">
        <v>3.38</v>
      </c>
      <c r="D4079" s="2">
        <v>2.92</v>
      </c>
      <c r="F4079" s="15">
        <v>3.2229999999999994</v>
      </c>
      <c r="G4079" s="17">
        <v>72</v>
      </c>
      <c r="H4079" s="2">
        <v>57</v>
      </c>
      <c r="I4079" s="2">
        <v>79.2</v>
      </c>
      <c r="J4079" s="2">
        <v>57</v>
      </c>
      <c r="K4079" s="2">
        <v>79.2</v>
      </c>
      <c r="L4079" s="2">
        <v>79.2</v>
      </c>
      <c r="M4079" s="2">
        <v>2</v>
      </c>
      <c r="N4079" s="2">
        <v>2.8</v>
      </c>
      <c r="O4079" s="2">
        <v>13</v>
      </c>
      <c r="P4079" s="2">
        <v>18.100000000000001</v>
      </c>
      <c r="S4079" s="2">
        <v>13</v>
      </c>
      <c r="T4079" s="2">
        <v>18.100000000000001</v>
      </c>
      <c r="U4079" s="2">
        <v>44</v>
      </c>
      <c r="V4079" s="2">
        <v>61.1</v>
      </c>
      <c r="Y4079" s="2">
        <v>15</v>
      </c>
      <c r="Z4079" s="2">
        <v>20.8</v>
      </c>
      <c r="AB4079" s="2">
        <v>2</v>
      </c>
      <c r="AE4079" s="2">
        <v>71</v>
      </c>
      <c r="AF4079" s="2">
        <v>47</v>
      </c>
      <c r="AG4079" s="2">
        <v>66.2</v>
      </c>
      <c r="AH4079" s="2">
        <v>47</v>
      </c>
      <c r="AI4079" s="2">
        <v>66.2</v>
      </c>
      <c r="AJ4079" s="2">
        <v>66.2</v>
      </c>
      <c r="AK4079" s="2">
        <v>10</v>
      </c>
      <c r="AL4079" s="2">
        <v>14.1</v>
      </c>
      <c r="AM4079" s="2">
        <v>14</v>
      </c>
      <c r="AN4079" s="2">
        <v>19.7</v>
      </c>
      <c r="AQ4079" s="2">
        <v>19</v>
      </c>
      <c r="AR4079" s="2">
        <v>26.8</v>
      </c>
      <c r="AS4079" s="2">
        <v>28</v>
      </c>
      <c r="AT4079" s="2">
        <v>39.4</v>
      </c>
      <c r="AW4079" s="2">
        <v>24</v>
      </c>
      <c r="AX4079" s="2">
        <v>33.799999999999997</v>
      </c>
      <c r="AY4079" s="2">
        <v>1</v>
      </c>
      <c r="AZ4079" s="2">
        <v>2</v>
      </c>
      <c r="CA4079" s="2">
        <v>72</v>
      </c>
      <c r="CB4079" s="2">
        <v>58</v>
      </c>
      <c r="CC4079" s="2">
        <v>80.599999999999994</v>
      </c>
      <c r="CD4079" s="2">
        <v>58</v>
      </c>
      <c r="CE4079" s="2">
        <v>80.599999999999994</v>
      </c>
      <c r="CF4079" s="2">
        <v>80.599999999999994</v>
      </c>
      <c r="CG4079" s="2">
        <v>7</v>
      </c>
      <c r="CH4079" s="2">
        <v>9.6999999999999993</v>
      </c>
      <c r="CI4079" s="2">
        <v>7</v>
      </c>
      <c r="CJ4079" s="2">
        <v>9.6999999999999993</v>
      </c>
      <c r="CM4079" s="2">
        <v>21</v>
      </c>
      <c r="CN4079" s="2">
        <v>29.2</v>
      </c>
      <c r="CO4079" s="2">
        <v>37</v>
      </c>
      <c r="CP4079" s="2">
        <v>51.4</v>
      </c>
      <c r="CS4079" s="2">
        <v>14</v>
      </c>
      <c r="CT4079" s="2">
        <v>19.399999999999999</v>
      </c>
      <c r="CV4079" s="2">
        <v>2</v>
      </c>
    </row>
    <row r="4080" spans="1:101" ht="12.75" customHeight="1" x14ac:dyDescent="0.2">
      <c r="A4080">
        <v>5</v>
      </c>
      <c r="B4080" s="2">
        <v>4426</v>
      </c>
      <c r="C4080" s="17">
        <v>3.14</v>
      </c>
      <c r="D4080" s="2">
        <v>2.79</v>
      </c>
      <c r="F4080" s="15">
        <v>2.9049999999999998</v>
      </c>
      <c r="G4080" s="17">
        <v>72</v>
      </c>
      <c r="H4080" s="2">
        <v>52</v>
      </c>
      <c r="I4080" s="2">
        <v>72.2</v>
      </c>
      <c r="J4080" s="2">
        <v>52</v>
      </c>
      <c r="K4080" s="2">
        <v>72.2</v>
      </c>
      <c r="L4080" s="2">
        <v>72.2</v>
      </c>
      <c r="M4080" s="2">
        <v>2</v>
      </c>
      <c r="N4080" s="2">
        <v>2.8</v>
      </c>
      <c r="O4080" s="2">
        <v>18</v>
      </c>
      <c r="P4080" s="2">
        <v>25</v>
      </c>
      <c r="S4080" s="2">
        <v>20</v>
      </c>
      <c r="T4080" s="2">
        <v>27.8</v>
      </c>
      <c r="U4080" s="2">
        <v>32</v>
      </c>
      <c r="V4080" s="2">
        <v>44.4</v>
      </c>
      <c r="Y4080" s="2">
        <v>20</v>
      </c>
      <c r="Z4080" s="2">
        <v>27.8</v>
      </c>
      <c r="AE4080" s="2">
        <v>72</v>
      </c>
      <c r="AF4080" s="2">
        <v>48</v>
      </c>
      <c r="AG4080" s="2">
        <v>66.7</v>
      </c>
      <c r="AH4080" s="2">
        <v>48</v>
      </c>
      <c r="AI4080" s="2">
        <v>66.7</v>
      </c>
      <c r="AJ4080" s="2">
        <v>66.7</v>
      </c>
      <c r="AK4080" s="2">
        <v>9</v>
      </c>
      <c r="AL4080" s="2">
        <v>12.5</v>
      </c>
      <c r="AM4080" s="2">
        <v>15</v>
      </c>
      <c r="AN4080" s="2">
        <v>20.8</v>
      </c>
      <c r="AQ4080" s="2">
        <v>30</v>
      </c>
      <c r="AR4080" s="2">
        <v>41.7</v>
      </c>
      <c r="AS4080" s="2">
        <v>18</v>
      </c>
      <c r="AT4080" s="2">
        <v>25</v>
      </c>
      <c r="AW4080" s="2">
        <v>24</v>
      </c>
      <c r="AX4080" s="2">
        <v>33.299999999999997</v>
      </c>
      <c r="CA4080" s="2">
        <v>72</v>
      </c>
      <c r="CB4080" s="2">
        <v>48</v>
      </c>
      <c r="CC4080" s="2">
        <v>66.7</v>
      </c>
      <c r="CD4080" s="2">
        <v>48</v>
      </c>
      <c r="CE4080" s="2">
        <v>66.7</v>
      </c>
      <c r="CF4080" s="2">
        <v>66.7</v>
      </c>
      <c r="CG4080" s="2">
        <v>11</v>
      </c>
      <c r="CH4080" s="2">
        <v>15.3</v>
      </c>
      <c r="CI4080" s="2">
        <v>13</v>
      </c>
      <c r="CJ4080" s="2">
        <v>18.100000000000001</v>
      </c>
      <c r="CM4080" s="2">
        <v>20</v>
      </c>
      <c r="CN4080" s="2">
        <v>27.8</v>
      </c>
      <c r="CO4080" s="2">
        <v>28</v>
      </c>
      <c r="CP4080" s="2">
        <v>38.9</v>
      </c>
      <c r="CS4080" s="2">
        <v>24</v>
      </c>
      <c r="CT4080" s="2">
        <v>33.299999999999997</v>
      </c>
    </row>
    <row r="4081" spans="1:101" ht="12.75" customHeight="1" x14ac:dyDescent="0.2">
      <c r="A4081">
        <v>5</v>
      </c>
      <c r="B4081" s="2">
        <v>4428</v>
      </c>
      <c r="C4081" s="17">
        <v>2.97</v>
      </c>
      <c r="D4081" s="2">
        <v>2.44</v>
      </c>
      <c r="F4081" s="15">
        <v>3.0639999999999996</v>
      </c>
      <c r="G4081" s="17">
        <v>32</v>
      </c>
      <c r="H4081" s="2">
        <v>25</v>
      </c>
      <c r="I4081" s="2">
        <v>78.099999999999994</v>
      </c>
      <c r="J4081" s="2">
        <v>25</v>
      </c>
      <c r="K4081" s="2">
        <v>78.099999999999994</v>
      </c>
      <c r="L4081" s="2">
        <v>78.099999999999994</v>
      </c>
      <c r="M4081" s="2">
        <v>1</v>
      </c>
      <c r="N4081" s="2">
        <v>3.1</v>
      </c>
      <c r="O4081" s="2">
        <v>6</v>
      </c>
      <c r="P4081" s="2">
        <v>18.8</v>
      </c>
      <c r="Q4081" s="2">
        <v>1</v>
      </c>
      <c r="R4081" s="2">
        <v>3.1</v>
      </c>
      <c r="S4081" s="2">
        <v>14</v>
      </c>
      <c r="T4081" s="2">
        <v>43.8</v>
      </c>
      <c r="U4081" s="2">
        <v>10</v>
      </c>
      <c r="V4081" s="2">
        <v>31.3</v>
      </c>
      <c r="Y4081" s="2">
        <v>7</v>
      </c>
      <c r="Z4081" s="2">
        <v>21.9</v>
      </c>
      <c r="AC4081" s="2">
        <v>1</v>
      </c>
      <c r="AE4081" s="2">
        <v>32</v>
      </c>
      <c r="AF4081" s="2">
        <v>19</v>
      </c>
      <c r="AG4081" s="2">
        <v>59.4</v>
      </c>
      <c r="AH4081" s="2">
        <v>19</v>
      </c>
      <c r="AI4081" s="2">
        <v>59.4</v>
      </c>
      <c r="AJ4081" s="2">
        <v>59.4</v>
      </c>
      <c r="AK4081" s="2">
        <v>4</v>
      </c>
      <c r="AL4081" s="2">
        <v>12.5</v>
      </c>
      <c r="AM4081" s="2">
        <v>9</v>
      </c>
      <c r="AN4081" s="2">
        <v>28.1</v>
      </c>
      <c r="AO4081" s="2">
        <v>2</v>
      </c>
      <c r="AP4081" s="2">
        <v>6.3</v>
      </c>
      <c r="AQ4081" s="2">
        <v>12</v>
      </c>
      <c r="AR4081" s="2">
        <v>37.5</v>
      </c>
      <c r="AS4081" s="2">
        <v>5</v>
      </c>
      <c r="AT4081" s="2">
        <v>15.6</v>
      </c>
      <c r="AW4081" s="2">
        <v>13</v>
      </c>
      <c r="AX4081" s="2">
        <v>40.6</v>
      </c>
      <c r="BA4081" s="2">
        <v>1</v>
      </c>
      <c r="CA4081" s="2">
        <v>32</v>
      </c>
      <c r="CB4081" s="2">
        <v>27</v>
      </c>
      <c r="CC4081" s="2">
        <v>84.4</v>
      </c>
      <c r="CD4081" s="2">
        <v>27</v>
      </c>
      <c r="CE4081" s="2">
        <v>84.4</v>
      </c>
      <c r="CF4081" s="2">
        <v>84.4</v>
      </c>
      <c r="CG4081" s="2">
        <v>1</v>
      </c>
      <c r="CH4081" s="2">
        <v>3.1</v>
      </c>
      <c r="CI4081" s="2">
        <v>4</v>
      </c>
      <c r="CJ4081" s="2">
        <v>12.5</v>
      </c>
      <c r="CK4081" s="2">
        <v>1</v>
      </c>
      <c r="CL4081" s="2">
        <v>3.1</v>
      </c>
      <c r="CM4081" s="2">
        <v>15</v>
      </c>
      <c r="CN4081" s="2">
        <v>46.9</v>
      </c>
      <c r="CO4081" s="2">
        <v>11</v>
      </c>
      <c r="CP4081" s="2">
        <v>34.4</v>
      </c>
      <c r="CS4081" s="2">
        <v>5</v>
      </c>
      <c r="CT4081" s="2">
        <v>15.6</v>
      </c>
      <c r="CW4081" s="2">
        <v>1</v>
      </c>
    </row>
    <row r="4082" spans="1:101" ht="12.75" customHeight="1" x14ac:dyDescent="0.2">
      <c r="A4082">
        <v>5</v>
      </c>
      <c r="B4082" s="2">
        <v>4435</v>
      </c>
      <c r="C4082" s="17">
        <v>3.03</v>
      </c>
      <c r="D4082" s="2">
        <v>3.12</v>
      </c>
      <c r="F4082" s="15">
        <v>2.96</v>
      </c>
      <c r="G4082" s="17">
        <v>73</v>
      </c>
      <c r="H4082" s="2">
        <v>58</v>
      </c>
      <c r="I4082" s="2">
        <v>79.5</v>
      </c>
      <c r="J4082" s="2">
        <v>58</v>
      </c>
      <c r="K4082" s="2">
        <v>79.5</v>
      </c>
      <c r="L4082" s="2">
        <v>79.5</v>
      </c>
      <c r="M4082" s="2">
        <v>1</v>
      </c>
      <c r="N4082" s="2">
        <v>1.4</v>
      </c>
      <c r="O4082" s="2">
        <v>14</v>
      </c>
      <c r="P4082" s="2">
        <v>19.2</v>
      </c>
      <c r="Q4082" s="2">
        <v>4</v>
      </c>
      <c r="R4082" s="2">
        <v>5.5</v>
      </c>
      <c r="S4082" s="2">
        <v>24</v>
      </c>
      <c r="T4082" s="2">
        <v>32.9</v>
      </c>
      <c r="U4082" s="2">
        <v>30</v>
      </c>
      <c r="V4082" s="2">
        <v>41.1</v>
      </c>
      <c r="Y4082" s="2">
        <v>15</v>
      </c>
      <c r="Z4082" s="2">
        <v>20.5</v>
      </c>
      <c r="AC4082" s="2">
        <v>3</v>
      </c>
      <c r="AE4082" s="2">
        <v>73</v>
      </c>
      <c r="AF4082" s="2">
        <v>57</v>
      </c>
      <c r="AG4082" s="2">
        <v>78.099999999999994</v>
      </c>
      <c r="AH4082" s="2">
        <v>57</v>
      </c>
      <c r="AI4082" s="2">
        <v>78.099999999999994</v>
      </c>
      <c r="AJ4082" s="2">
        <v>78.099999999999994</v>
      </c>
      <c r="AK4082" s="2">
        <v>2</v>
      </c>
      <c r="AL4082" s="2">
        <v>2.7</v>
      </c>
      <c r="AM4082" s="2">
        <v>14</v>
      </c>
      <c r="AN4082" s="2">
        <v>19.2</v>
      </c>
      <c r="AQ4082" s="2">
        <v>30</v>
      </c>
      <c r="AR4082" s="2">
        <v>41.1</v>
      </c>
      <c r="AS4082" s="2">
        <v>27</v>
      </c>
      <c r="AT4082" s="2">
        <v>37</v>
      </c>
      <c r="AW4082" s="2">
        <v>16</v>
      </c>
      <c r="AX4082" s="2">
        <v>21.9</v>
      </c>
      <c r="BA4082" s="2">
        <v>3</v>
      </c>
      <c r="CA4082" s="2">
        <v>73</v>
      </c>
      <c r="CB4082" s="2">
        <v>57</v>
      </c>
      <c r="CC4082" s="2">
        <v>78.099999999999994</v>
      </c>
      <c r="CD4082" s="2">
        <v>57</v>
      </c>
      <c r="CE4082" s="2">
        <v>78.099999999999994</v>
      </c>
      <c r="CF4082" s="2">
        <v>78.099999999999994</v>
      </c>
      <c r="CG4082" s="2">
        <v>6</v>
      </c>
      <c r="CH4082" s="2">
        <v>8.1999999999999993</v>
      </c>
      <c r="CI4082" s="2">
        <v>10</v>
      </c>
      <c r="CJ4082" s="2">
        <v>13.7</v>
      </c>
      <c r="CK4082" s="2">
        <v>3</v>
      </c>
      <c r="CL4082" s="2">
        <v>4.0999999999999996</v>
      </c>
      <c r="CM4082" s="2">
        <v>26</v>
      </c>
      <c r="CN4082" s="2">
        <v>35.6</v>
      </c>
      <c r="CO4082" s="2">
        <v>28</v>
      </c>
      <c r="CP4082" s="2">
        <v>38.4</v>
      </c>
      <c r="CS4082" s="2">
        <v>16</v>
      </c>
      <c r="CT4082" s="2">
        <v>21.9</v>
      </c>
      <c r="CW4082" s="2">
        <v>3</v>
      </c>
    </row>
    <row r="4083" spans="1:101" ht="12.75" customHeight="1" x14ac:dyDescent="0.2">
      <c r="A4083">
        <v>5</v>
      </c>
      <c r="B4083" s="2">
        <v>4436</v>
      </c>
      <c r="C4083" s="17">
        <v>3.61</v>
      </c>
      <c r="D4083" s="2">
        <v>3.34</v>
      </c>
      <c r="F4083" s="15">
        <v>3.6839999999999997</v>
      </c>
      <c r="G4083" s="17">
        <v>98</v>
      </c>
      <c r="H4083" s="2">
        <v>90</v>
      </c>
      <c r="I4083" s="2">
        <v>91.8</v>
      </c>
      <c r="J4083" s="2">
        <v>90</v>
      </c>
      <c r="K4083" s="2">
        <v>91.8</v>
      </c>
      <c r="L4083" s="2">
        <v>91.8</v>
      </c>
      <c r="M4083" s="2">
        <v>1</v>
      </c>
      <c r="N4083" s="2">
        <v>1</v>
      </c>
      <c r="O4083" s="2">
        <v>7</v>
      </c>
      <c r="P4083" s="2">
        <v>7.1</v>
      </c>
      <c r="S4083" s="2">
        <v>21</v>
      </c>
      <c r="T4083" s="2">
        <v>21.4</v>
      </c>
      <c r="U4083" s="2">
        <v>69</v>
      </c>
      <c r="V4083" s="2">
        <v>70.400000000000006</v>
      </c>
      <c r="Y4083" s="2">
        <v>8</v>
      </c>
      <c r="Z4083" s="2">
        <v>8.1999999999999993</v>
      </c>
      <c r="AB4083" s="2">
        <v>1</v>
      </c>
      <c r="AC4083" s="2">
        <v>3</v>
      </c>
      <c r="AE4083" s="2">
        <v>98</v>
      </c>
      <c r="AF4083" s="2">
        <v>87</v>
      </c>
      <c r="AG4083" s="2">
        <v>88.8</v>
      </c>
      <c r="AH4083" s="2">
        <v>87</v>
      </c>
      <c r="AI4083" s="2">
        <v>88.8</v>
      </c>
      <c r="AJ4083" s="2">
        <v>88.8</v>
      </c>
      <c r="AK4083" s="2">
        <v>1</v>
      </c>
      <c r="AL4083" s="2">
        <v>1</v>
      </c>
      <c r="AM4083" s="2">
        <v>10</v>
      </c>
      <c r="AN4083" s="2">
        <v>10.199999999999999</v>
      </c>
      <c r="AQ4083" s="2">
        <v>42</v>
      </c>
      <c r="AR4083" s="2">
        <v>42.9</v>
      </c>
      <c r="AS4083" s="2">
        <v>45</v>
      </c>
      <c r="AT4083" s="2">
        <v>45.9</v>
      </c>
      <c r="AW4083" s="2">
        <v>11</v>
      </c>
      <c r="AX4083" s="2">
        <v>11.2</v>
      </c>
      <c r="AZ4083" s="2">
        <v>1</v>
      </c>
      <c r="BA4083" s="2">
        <v>3</v>
      </c>
      <c r="CA4083" s="2">
        <v>97</v>
      </c>
      <c r="CB4083" s="2">
        <v>91</v>
      </c>
      <c r="CC4083" s="2">
        <v>93.8</v>
      </c>
      <c r="CD4083" s="2">
        <v>91</v>
      </c>
      <c r="CE4083" s="2">
        <v>93.8</v>
      </c>
      <c r="CF4083" s="2">
        <v>93.8</v>
      </c>
      <c r="CG4083" s="2">
        <v>1</v>
      </c>
      <c r="CH4083" s="2">
        <v>1</v>
      </c>
      <c r="CI4083" s="2">
        <v>5</v>
      </c>
      <c r="CJ4083" s="2">
        <v>5.2</v>
      </c>
      <c r="CM4083" s="2">
        <v>18</v>
      </c>
      <c r="CN4083" s="2">
        <v>18.600000000000001</v>
      </c>
      <c r="CO4083" s="2">
        <v>73</v>
      </c>
      <c r="CP4083" s="2">
        <v>75.3</v>
      </c>
      <c r="CS4083" s="2">
        <v>6</v>
      </c>
      <c r="CT4083" s="2">
        <v>6.2</v>
      </c>
      <c r="CU4083" s="2">
        <v>1</v>
      </c>
      <c r="CV4083" s="2">
        <v>1</v>
      </c>
      <c r="CW4083" s="2">
        <v>3</v>
      </c>
    </row>
    <row r="4084" spans="1:101" ht="12.75" customHeight="1" x14ac:dyDescent="0.2">
      <c r="A4084">
        <v>5</v>
      </c>
      <c r="B4084" s="2">
        <v>4444</v>
      </c>
      <c r="C4084" s="17">
        <v>3.37</v>
      </c>
      <c r="D4084" s="2">
        <v>3.03</v>
      </c>
      <c r="F4084" s="15">
        <v>3.3210000000000002</v>
      </c>
      <c r="G4084" s="17">
        <v>75</v>
      </c>
      <c r="H4084" s="2">
        <v>64</v>
      </c>
      <c r="I4084" s="2">
        <v>85.3</v>
      </c>
      <c r="J4084" s="2">
        <v>64</v>
      </c>
      <c r="K4084" s="2">
        <v>85.3</v>
      </c>
      <c r="L4084" s="2">
        <v>85.3</v>
      </c>
      <c r="M4084" s="2">
        <v>3</v>
      </c>
      <c r="N4084" s="2">
        <v>4</v>
      </c>
      <c r="O4084" s="2">
        <v>8</v>
      </c>
      <c r="P4084" s="2">
        <v>10.7</v>
      </c>
      <c r="S4084" s="2">
        <v>22</v>
      </c>
      <c r="T4084" s="2">
        <v>29.3</v>
      </c>
      <c r="U4084" s="2">
        <v>42</v>
      </c>
      <c r="V4084" s="2">
        <v>56</v>
      </c>
      <c r="Y4084" s="2">
        <v>11</v>
      </c>
      <c r="Z4084" s="2">
        <v>14.7</v>
      </c>
      <c r="AB4084" s="2">
        <v>1</v>
      </c>
      <c r="AE4084" s="2">
        <v>75</v>
      </c>
      <c r="AF4084" s="2">
        <v>53</v>
      </c>
      <c r="AG4084" s="2">
        <v>70.7</v>
      </c>
      <c r="AH4084" s="2">
        <v>53</v>
      </c>
      <c r="AI4084" s="2">
        <v>70.7</v>
      </c>
      <c r="AJ4084" s="2">
        <v>70.7</v>
      </c>
      <c r="AK4084" s="2">
        <v>11</v>
      </c>
      <c r="AL4084" s="2">
        <v>14.7</v>
      </c>
      <c r="AM4084" s="2">
        <v>11</v>
      </c>
      <c r="AN4084" s="2">
        <v>14.7</v>
      </c>
      <c r="AQ4084" s="2">
        <v>18</v>
      </c>
      <c r="AR4084" s="2">
        <v>24</v>
      </c>
      <c r="AS4084" s="2">
        <v>35</v>
      </c>
      <c r="AT4084" s="2">
        <v>46.7</v>
      </c>
      <c r="AW4084" s="2">
        <v>22</v>
      </c>
      <c r="AX4084" s="2">
        <v>29.3</v>
      </c>
      <c r="AZ4084" s="2">
        <v>1</v>
      </c>
      <c r="CA4084" s="2">
        <v>75</v>
      </c>
      <c r="CB4084" s="2">
        <v>62</v>
      </c>
      <c r="CC4084" s="2">
        <v>82.7</v>
      </c>
      <c r="CD4084" s="2">
        <v>62</v>
      </c>
      <c r="CE4084" s="2">
        <v>82.7</v>
      </c>
      <c r="CF4084" s="2">
        <v>82.7</v>
      </c>
      <c r="CG4084" s="2">
        <v>7</v>
      </c>
      <c r="CH4084" s="2">
        <v>9.3000000000000007</v>
      </c>
      <c r="CI4084" s="2">
        <v>6</v>
      </c>
      <c r="CJ4084" s="2">
        <v>8</v>
      </c>
      <c r="CM4084" s="2">
        <v>18</v>
      </c>
      <c r="CN4084" s="2">
        <v>24</v>
      </c>
      <c r="CO4084" s="2">
        <v>44</v>
      </c>
      <c r="CP4084" s="2">
        <v>58.7</v>
      </c>
      <c r="CS4084" s="2">
        <v>13</v>
      </c>
      <c r="CT4084" s="2">
        <v>17.3</v>
      </c>
      <c r="CV4084" s="2">
        <v>1</v>
      </c>
    </row>
    <row r="4085" spans="1:101" ht="12.75" customHeight="1" x14ac:dyDescent="0.2">
      <c r="A4085">
        <v>5</v>
      </c>
      <c r="B4085" s="2">
        <v>4445</v>
      </c>
      <c r="C4085" s="17">
        <v>2.91</v>
      </c>
      <c r="D4085" s="2">
        <v>2.5499999999999998</v>
      </c>
      <c r="F4085" s="15">
        <v>2.7489999999999997</v>
      </c>
      <c r="G4085" s="17">
        <v>107</v>
      </c>
      <c r="H4085" s="2">
        <v>74</v>
      </c>
      <c r="I4085" s="2">
        <v>68.5</v>
      </c>
      <c r="J4085" s="2">
        <v>74</v>
      </c>
      <c r="K4085" s="2">
        <v>68.5</v>
      </c>
      <c r="L4085" s="2">
        <v>69.2</v>
      </c>
      <c r="M4085" s="2">
        <v>10</v>
      </c>
      <c r="N4085" s="2">
        <v>9.3000000000000007</v>
      </c>
      <c r="O4085" s="2">
        <v>23</v>
      </c>
      <c r="P4085" s="2">
        <v>21.3</v>
      </c>
      <c r="S4085" s="2">
        <v>38</v>
      </c>
      <c r="T4085" s="2">
        <v>35.200000000000003</v>
      </c>
      <c r="U4085" s="2">
        <v>36</v>
      </c>
      <c r="V4085" s="2">
        <v>33.299999999999997</v>
      </c>
      <c r="W4085" s="2">
        <v>1</v>
      </c>
      <c r="X4085" s="2">
        <v>0.9</v>
      </c>
      <c r="Y4085" s="2">
        <v>34</v>
      </c>
      <c r="Z4085" s="2">
        <v>31.5</v>
      </c>
      <c r="AC4085" s="2">
        <v>4</v>
      </c>
      <c r="AE4085" s="2">
        <v>106</v>
      </c>
      <c r="AF4085" s="2">
        <v>64</v>
      </c>
      <c r="AG4085" s="2">
        <v>59.8</v>
      </c>
      <c r="AH4085" s="2">
        <v>64</v>
      </c>
      <c r="AI4085" s="2">
        <v>59.8</v>
      </c>
      <c r="AJ4085" s="2">
        <v>60.4</v>
      </c>
      <c r="AK4085" s="2">
        <v>17</v>
      </c>
      <c r="AL4085" s="2">
        <v>15.9</v>
      </c>
      <c r="AM4085" s="2">
        <v>25</v>
      </c>
      <c r="AN4085" s="2">
        <v>23.4</v>
      </c>
      <c r="AO4085" s="2">
        <v>1</v>
      </c>
      <c r="AP4085" s="2">
        <v>0.9</v>
      </c>
      <c r="AQ4085" s="2">
        <v>46</v>
      </c>
      <c r="AR4085" s="2">
        <v>43</v>
      </c>
      <c r="AS4085" s="2">
        <v>17</v>
      </c>
      <c r="AT4085" s="2">
        <v>15.9</v>
      </c>
      <c r="AU4085" s="2">
        <v>1</v>
      </c>
      <c r="AV4085" s="2">
        <v>0.9</v>
      </c>
      <c r="AW4085" s="2">
        <v>43</v>
      </c>
      <c r="AX4085" s="2">
        <v>40.200000000000003</v>
      </c>
      <c r="AY4085" s="2">
        <v>1</v>
      </c>
      <c r="BA4085" s="2">
        <v>4</v>
      </c>
      <c r="CA4085" s="2">
        <v>106</v>
      </c>
      <c r="CB4085" s="2">
        <v>71</v>
      </c>
      <c r="CC4085" s="2">
        <v>66.400000000000006</v>
      </c>
      <c r="CD4085" s="2">
        <v>71</v>
      </c>
      <c r="CE4085" s="2">
        <v>66.400000000000006</v>
      </c>
      <c r="CF4085" s="2">
        <v>67</v>
      </c>
      <c r="CG4085" s="2">
        <v>18</v>
      </c>
      <c r="CH4085" s="2">
        <v>16.8</v>
      </c>
      <c r="CI4085" s="2">
        <v>17</v>
      </c>
      <c r="CJ4085" s="2">
        <v>15.9</v>
      </c>
      <c r="CM4085" s="2">
        <v>42</v>
      </c>
      <c r="CN4085" s="2">
        <v>39.299999999999997</v>
      </c>
      <c r="CO4085" s="2">
        <v>29</v>
      </c>
      <c r="CP4085" s="2">
        <v>27.1</v>
      </c>
      <c r="CQ4085" s="2">
        <v>1</v>
      </c>
      <c r="CR4085" s="2">
        <v>0.9</v>
      </c>
      <c r="CS4085" s="2">
        <v>36</v>
      </c>
      <c r="CT4085" s="2">
        <v>33.6</v>
      </c>
      <c r="CU4085" s="2">
        <v>1</v>
      </c>
      <c r="CW4085" s="2">
        <v>4</v>
      </c>
    </row>
    <row r="4086" spans="1:101" ht="12.75" customHeight="1" x14ac:dyDescent="0.2">
      <c r="A4086">
        <v>5</v>
      </c>
      <c r="B4086" s="2">
        <v>4446</v>
      </c>
      <c r="C4086" s="17">
        <v>3.4</v>
      </c>
      <c r="D4086" s="2">
        <v>2.63</v>
      </c>
      <c r="F4086" s="15">
        <v>3.3210000000000002</v>
      </c>
      <c r="G4086" s="17">
        <v>97</v>
      </c>
      <c r="H4086" s="2">
        <v>84</v>
      </c>
      <c r="I4086" s="2">
        <v>86.6</v>
      </c>
      <c r="J4086" s="2">
        <v>84</v>
      </c>
      <c r="K4086" s="2">
        <v>86.6</v>
      </c>
      <c r="L4086" s="2">
        <v>86.6</v>
      </c>
      <c r="M4086" s="2">
        <v>1</v>
      </c>
      <c r="N4086" s="2">
        <v>1</v>
      </c>
      <c r="O4086" s="2">
        <v>12</v>
      </c>
      <c r="P4086" s="2">
        <v>12.4</v>
      </c>
      <c r="S4086" s="2">
        <v>31</v>
      </c>
      <c r="T4086" s="2">
        <v>32</v>
      </c>
      <c r="U4086" s="2">
        <v>53</v>
      </c>
      <c r="V4086" s="2">
        <v>54.6</v>
      </c>
      <c r="Y4086" s="2">
        <v>13</v>
      </c>
      <c r="Z4086" s="2">
        <v>13.4</v>
      </c>
      <c r="AE4086" s="2">
        <v>97</v>
      </c>
      <c r="AF4086" s="2">
        <v>55</v>
      </c>
      <c r="AG4086" s="2">
        <v>56.7</v>
      </c>
      <c r="AH4086" s="2">
        <v>55</v>
      </c>
      <c r="AI4086" s="2">
        <v>56.7</v>
      </c>
      <c r="AJ4086" s="2">
        <v>56.7</v>
      </c>
      <c r="AK4086" s="2">
        <v>15</v>
      </c>
      <c r="AL4086" s="2">
        <v>15.5</v>
      </c>
      <c r="AM4086" s="2">
        <v>27</v>
      </c>
      <c r="AN4086" s="2">
        <v>27.8</v>
      </c>
      <c r="AQ4086" s="2">
        <v>34</v>
      </c>
      <c r="AR4086" s="2">
        <v>35.1</v>
      </c>
      <c r="AS4086" s="2">
        <v>21</v>
      </c>
      <c r="AT4086" s="2">
        <v>21.6</v>
      </c>
      <c r="AW4086" s="2">
        <v>42</v>
      </c>
      <c r="AX4086" s="2">
        <v>43.3</v>
      </c>
      <c r="CA4086" s="2">
        <v>97</v>
      </c>
      <c r="CB4086" s="2">
        <v>87</v>
      </c>
      <c r="CC4086" s="2">
        <v>89.7</v>
      </c>
      <c r="CD4086" s="2">
        <v>87</v>
      </c>
      <c r="CE4086" s="2">
        <v>89.7</v>
      </c>
      <c r="CF4086" s="2">
        <v>89.7</v>
      </c>
      <c r="CG4086" s="2">
        <v>3</v>
      </c>
      <c r="CH4086" s="2">
        <v>3.1</v>
      </c>
      <c r="CI4086" s="2">
        <v>7</v>
      </c>
      <c r="CJ4086" s="2">
        <v>7.2</v>
      </c>
      <c r="CK4086" s="2">
        <v>1</v>
      </c>
      <c r="CL4086" s="2">
        <v>1</v>
      </c>
      <c r="CM4086" s="2">
        <v>39</v>
      </c>
      <c r="CN4086" s="2">
        <v>40.200000000000003</v>
      </c>
      <c r="CO4086" s="2">
        <v>47</v>
      </c>
      <c r="CP4086" s="2">
        <v>48.5</v>
      </c>
      <c r="CS4086" s="2">
        <v>10</v>
      </c>
      <c r="CT4086" s="2">
        <v>10.3</v>
      </c>
    </row>
    <row r="4087" spans="1:101" ht="12.75" customHeight="1" x14ac:dyDescent="0.2">
      <c r="A4087">
        <v>5</v>
      </c>
      <c r="B4087" s="2">
        <v>4451</v>
      </c>
      <c r="C4087" s="17">
        <v>3.34</v>
      </c>
      <c r="D4087" s="2">
        <v>3.15</v>
      </c>
      <c r="F4087" s="15">
        <v>3.339</v>
      </c>
      <c r="G4087" s="17">
        <v>71</v>
      </c>
      <c r="H4087" s="2">
        <v>60</v>
      </c>
      <c r="I4087" s="2">
        <v>84.5</v>
      </c>
      <c r="J4087" s="2">
        <v>60</v>
      </c>
      <c r="K4087" s="2">
        <v>84.5</v>
      </c>
      <c r="L4087" s="2">
        <v>84.5</v>
      </c>
      <c r="M4087" s="2">
        <v>2</v>
      </c>
      <c r="N4087" s="2">
        <v>2.8</v>
      </c>
      <c r="O4087" s="2">
        <v>9</v>
      </c>
      <c r="P4087" s="2">
        <v>12.7</v>
      </c>
      <c r="S4087" s="2">
        <v>23</v>
      </c>
      <c r="T4087" s="2">
        <v>32.4</v>
      </c>
      <c r="U4087" s="2">
        <v>37</v>
      </c>
      <c r="V4087" s="2">
        <v>52.1</v>
      </c>
      <c r="Y4087" s="2">
        <v>11</v>
      </c>
      <c r="Z4087" s="2">
        <v>15.5</v>
      </c>
      <c r="AB4087" s="2">
        <v>1</v>
      </c>
      <c r="AE4087" s="2">
        <v>71</v>
      </c>
      <c r="AF4087" s="2">
        <v>55</v>
      </c>
      <c r="AG4087" s="2">
        <v>77.5</v>
      </c>
      <c r="AH4087" s="2">
        <v>55</v>
      </c>
      <c r="AI4087" s="2">
        <v>77.5</v>
      </c>
      <c r="AJ4087" s="2">
        <v>77.5</v>
      </c>
      <c r="AK4087" s="2">
        <v>5</v>
      </c>
      <c r="AL4087" s="2">
        <v>7</v>
      </c>
      <c r="AM4087" s="2">
        <v>11</v>
      </c>
      <c r="AN4087" s="2">
        <v>15.5</v>
      </c>
      <c r="AQ4087" s="2">
        <v>23</v>
      </c>
      <c r="AR4087" s="2">
        <v>32.4</v>
      </c>
      <c r="AS4087" s="2">
        <v>32</v>
      </c>
      <c r="AT4087" s="2">
        <v>45.1</v>
      </c>
      <c r="AW4087" s="2">
        <v>16</v>
      </c>
      <c r="AX4087" s="2">
        <v>22.5</v>
      </c>
      <c r="AZ4087" s="2">
        <v>1</v>
      </c>
      <c r="CA4087" s="2">
        <v>71</v>
      </c>
      <c r="CB4087" s="2">
        <v>58</v>
      </c>
      <c r="CC4087" s="2">
        <v>81.7</v>
      </c>
      <c r="CD4087" s="2">
        <v>58</v>
      </c>
      <c r="CE4087" s="2">
        <v>81.7</v>
      </c>
      <c r="CF4087" s="2">
        <v>81.7</v>
      </c>
      <c r="CG4087" s="2">
        <v>5</v>
      </c>
      <c r="CH4087" s="2">
        <v>7</v>
      </c>
      <c r="CI4087" s="2">
        <v>8</v>
      </c>
      <c r="CJ4087" s="2">
        <v>11.3</v>
      </c>
      <c r="CM4087" s="2">
        <v>16</v>
      </c>
      <c r="CN4087" s="2">
        <v>22.5</v>
      </c>
      <c r="CO4087" s="2">
        <v>42</v>
      </c>
      <c r="CP4087" s="2">
        <v>59.2</v>
      </c>
      <c r="CS4087" s="2">
        <v>13</v>
      </c>
      <c r="CT4087" s="2">
        <v>18.3</v>
      </c>
      <c r="CV4087" s="2">
        <v>1</v>
      </c>
    </row>
    <row r="4088" spans="1:101" ht="12.75" customHeight="1" x14ac:dyDescent="0.2">
      <c r="A4088">
        <v>5</v>
      </c>
      <c r="B4088" s="2">
        <v>4453</v>
      </c>
      <c r="C4088" s="17">
        <v>3.54</v>
      </c>
      <c r="D4088" s="2">
        <v>3.12</v>
      </c>
      <c r="F4088" s="15">
        <v>3.7360000000000002</v>
      </c>
      <c r="G4088" s="17">
        <v>148</v>
      </c>
      <c r="H4088" s="2">
        <v>143</v>
      </c>
      <c r="I4088" s="2">
        <v>96.6</v>
      </c>
      <c r="J4088" s="2">
        <v>143</v>
      </c>
      <c r="K4088" s="2">
        <v>96.6</v>
      </c>
      <c r="L4088" s="2">
        <v>96.6</v>
      </c>
      <c r="M4088" s="2">
        <v>1</v>
      </c>
      <c r="N4088" s="2">
        <v>0.7</v>
      </c>
      <c r="O4088" s="2">
        <v>4</v>
      </c>
      <c r="P4088" s="2">
        <v>2.7</v>
      </c>
      <c r="Q4088" s="2">
        <v>5</v>
      </c>
      <c r="R4088" s="2">
        <v>3.4</v>
      </c>
      <c r="S4088" s="2">
        <v>37</v>
      </c>
      <c r="T4088" s="2">
        <v>25</v>
      </c>
      <c r="U4088" s="2">
        <v>101</v>
      </c>
      <c r="V4088" s="2">
        <v>68.2</v>
      </c>
      <c r="Y4088" s="2">
        <v>5</v>
      </c>
      <c r="Z4088" s="2">
        <v>3.4</v>
      </c>
      <c r="AC4088" s="2">
        <v>1</v>
      </c>
      <c r="AE4088" s="2">
        <v>148</v>
      </c>
      <c r="AF4088" s="2">
        <v>120</v>
      </c>
      <c r="AG4088" s="2">
        <v>81.099999999999994</v>
      </c>
      <c r="AH4088" s="2">
        <v>120</v>
      </c>
      <c r="AI4088" s="2">
        <v>81.099999999999994</v>
      </c>
      <c r="AJ4088" s="2">
        <v>81.099999999999994</v>
      </c>
      <c r="AK4088" s="2">
        <v>7</v>
      </c>
      <c r="AL4088" s="2">
        <v>4.7</v>
      </c>
      <c r="AM4088" s="2">
        <v>21</v>
      </c>
      <c r="AN4088" s="2">
        <v>14.2</v>
      </c>
      <c r="AO4088" s="2">
        <v>3</v>
      </c>
      <c r="AP4088" s="2">
        <v>2</v>
      </c>
      <c r="AQ4088" s="2">
        <v>55</v>
      </c>
      <c r="AR4088" s="2">
        <v>37.200000000000003</v>
      </c>
      <c r="AS4088" s="2">
        <v>62</v>
      </c>
      <c r="AT4088" s="2">
        <v>41.9</v>
      </c>
      <c r="AW4088" s="2">
        <v>28</v>
      </c>
      <c r="AX4088" s="2">
        <v>18.899999999999999</v>
      </c>
      <c r="BA4088" s="2">
        <v>1</v>
      </c>
      <c r="CA4088" s="2">
        <v>148</v>
      </c>
      <c r="CB4088" s="2">
        <v>146</v>
      </c>
      <c r="CC4088" s="2">
        <v>98.6</v>
      </c>
      <c r="CD4088" s="2">
        <v>146</v>
      </c>
      <c r="CE4088" s="2">
        <v>98.6</v>
      </c>
      <c r="CF4088" s="2">
        <v>98.6</v>
      </c>
      <c r="CI4088" s="2">
        <v>2</v>
      </c>
      <c r="CJ4088" s="2">
        <v>1.4</v>
      </c>
      <c r="CM4088" s="2">
        <v>35</v>
      </c>
      <c r="CN4088" s="2">
        <v>23.6</v>
      </c>
      <c r="CO4088" s="2">
        <v>111</v>
      </c>
      <c r="CP4088" s="2">
        <v>75</v>
      </c>
      <c r="CS4088" s="2">
        <v>2</v>
      </c>
      <c r="CT4088" s="2">
        <v>1.4</v>
      </c>
      <c r="CW4088" s="2">
        <v>1</v>
      </c>
    </row>
    <row r="4089" spans="1:101" ht="12.75" customHeight="1" x14ac:dyDescent="0.2">
      <c r="A4089">
        <v>5</v>
      </c>
      <c r="B4089" s="2">
        <v>4454</v>
      </c>
      <c r="C4089" s="17">
        <v>3.05</v>
      </c>
      <c r="D4089" s="2">
        <v>2.75</v>
      </c>
      <c r="F4089" s="15">
        <v>2.9079999999999995</v>
      </c>
      <c r="G4089" s="17">
        <v>65</v>
      </c>
      <c r="H4089" s="2">
        <v>44</v>
      </c>
      <c r="I4089" s="2">
        <v>67.7</v>
      </c>
      <c r="J4089" s="2">
        <v>44</v>
      </c>
      <c r="K4089" s="2">
        <v>67.7</v>
      </c>
      <c r="L4089" s="2">
        <v>67.7</v>
      </c>
      <c r="M4089" s="2">
        <v>3</v>
      </c>
      <c r="N4089" s="2">
        <v>4.5999999999999996</v>
      </c>
      <c r="O4089" s="2">
        <v>18</v>
      </c>
      <c r="P4089" s="2">
        <v>27.7</v>
      </c>
      <c r="S4089" s="2">
        <v>17</v>
      </c>
      <c r="T4089" s="2">
        <v>26.2</v>
      </c>
      <c r="U4089" s="2">
        <v>27</v>
      </c>
      <c r="V4089" s="2">
        <v>41.5</v>
      </c>
      <c r="Y4089" s="2">
        <v>21</v>
      </c>
      <c r="Z4089" s="2">
        <v>32.299999999999997</v>
      </c>
      <c r="AE4089" s="2">
        <v>65</v>
      </c>
      <c r="AF4089" s="2">
        <v>43</v>
      </c>
      <c r="AG4089" s="2">
        <v>66.2</v>
      </c>
      <c r="AH4089" s="2">
        <v>43</v>
      </c>
      <c r="AI4089" s="2">
        <v>66.2</v>
      </c>
      <c r="AJ4089" s="2">
        <v>66.2</v>
      </c>
      <c r="AK4089" s="2">
        <v>11</v>
      </c>
      <c r="AL4089" s="2">
        <v>16.899999999999999</v>
      </c>
      <c r="AM4089" s="2">
        <v>11</v>
      </c>
      <c r="AN4089" s="2">
        <v>16.899999999999999</v>
      </c>
      <c r="AQ4089" s="2">
        <v>26</v>
      </c>
      <c r="AR4089" s="2">
        <v>40</v>
      </c>
      <c r="AS4089" s="2">
        <v>17</v>
      </c>
      <c r="AT4089" s="2">
        <v>26.2</v>
      </c>
      <c r="AW4089" s="2">
        <v>22</v>
      </c>
      <c r="AX4089" s="2">
        <v>33.799999999999997</v>
      </c>
      <c r="CA4089" s="2">
        <v>65</v>
      </c>
      <c r="CB4089" s="2">
        <v>44</v>
      </c>
      <c r="CC4089" s="2">
        <v>67.7</v>
      </c>
      <c r="CD4089" s="2">
        <v>44</v>
      </c>
      <c r="CE4089" s="2">
        <v>67.7</v>
      </c>
      <c r="CF4089" s="2">
        <v>67.7</v>
      </c>
      <c r="CG4089" s="2">
        <v>6</v>
      </c>
      <c r="CH4089" s="2">
        <v>9.1999999999999993</v>
      </c>
      <c r="CI4089" s="2">
        <v>15</v>
      </c>
      <c r="CJ4089" s="2">
        <v>23.1</v>
      </c>
      <c r="CM4089" s="2">
        <v>23</v>
      </c>
      <c r="CN4089" s="2">
        <v>35.4</v>
      </c>
      <c r="CO4089" s="2">
        <v>21</v>
      </c>
      <c r="CP4089" s="2">
        <v>32.299999999999997</v>
      </c>
      <c r="CS4089" s="2">
        <v>21</v>
      </c>
      <c r="CT4089" s="2">
        <v>32.299999999999997</v>
      </c>
    </row>
    <row r="4090" spans="1:101" ht="12.75" customHeight="1" x14ac:dyDescent="0.2">
      <c r="A4090">
        <v>5</v>
      </c>
      <c r="B4090" s="2">
        <v>4455</v>
      </c>
      <c r="C4090" s="17">
        <v>3.28</v>
      </c>
      <c r="D4090" s="2">
        <v>2.88</v>
      </c>
      <c r="F4090" s="15">
        <v>3.0320000000000005</v>
      </c>
      <c r="G4090" s="17">
        <v>93</v>
      </c>
      <c r="H4090" s="2">
        <v>79</v>
      </c>
      <c r="I4090" s="2">
        <v>84.9</v>
      </c>
      <c r="J4090" s="2">
        <v>79</v>
      </c>
      <c r="K4090" s="2">
        <v>84.9</v>
      </c>
      <c r="L4090" s="2">
        <v>84.9</v>
      </c>
      <c r="M4090" s="2">
        <v>2</v>
      </c>
      <c r="N4090" s="2">
        <v>2.2000000000000002</v>
      </c>
      <c r="O4090" s="2">
        <v>12</v>
      </c>
      <c r="P4090" s="2">
        <v>12.9</v>
      </c>
      <c r="Q4090" s="2">
        <v>2</v>
      </c>
      <c r="R4090" s="2">
        <v>2.2000000000000002</v>
      </c>
      <c r="S4090" s="2">
        <v>29</v>
      </c>
      <c r="T4090" s="2">
        <v>31.2</v>
      </c>
      <c r="U4090" s="2">
        <v>48</v>
      </c>
      <c r="V4090" s="2">
        <v>51.6</v>
      </c>
      <c r="Y4090" s="2">
        <v>14</v>
      </c>
      <c r="Z4090" s="2">
        <v>15.1</v>
      </c>
      <c r="AB4090" s="2">
        <v>1</v>
      </c>
      <c r="AE4090" s="2">
        <v>92</v>
      </c>
      <c r="AF4090" s="2">
        <v>65</v>
      </c>
      <c r="AG4090" s="2">
        <v>70.7</v>
      </c>
      <c r="AH4090" s="2">
        <v>65</v>
      </c>
      <c r="AI4090" s="2">
        <v>70.7</v>
      </c>
      <c r="AJ4090" s="2">
        <v>70.7</v>
      </c>
      <c r="AK4090" s="2">
        <v>7</v>
      </c>
      <c r="AL4090" s="2">
        <v>7.6</v>
      </c>
      <c r="AM4090" s="2">
        <v>20</v>
      </c>
      <c r="AN4090" s="2">
        <v>21.7</v>
      </c>
      <c r="AQ4090" s="2">
        <v>42</v>
      </c>
      <c r="AR4090" s="2">
        <v>45.7</v>
      </c>
      <c r="AS4090" s="2">
        <v>23</v>
      </c>
      <c r="AT4090" s="2">
        <v>25</v>
      </c>
      <c r="AW4090" s="2">
        <v>27</v>
      </c>
      <c r="AX4090" s="2">
        <v>29.3</v>
      </c>
      <c r="AY4090" s="2">
        <v>1</v>
      </c>
      <c r="AZ4090" s="2">
        <v>1</v>
      </c>
      <c r="CA4090" s="2">
        <v>93</v>
      </c>
      <c r="CB4090" s="2">
        <v>73</v>
      </c>
      <c r="CC4090" s="2">
        <v>78.5</v>
      </c>
      <c r="CD4090" s="2">
        <v>73</v>
      </c>
      <c r="CE4090" s="2">
        <v>78.5</v>
      </c>
      <c r="CF4090" s="2">
        <v>78.5</v>
      </c>
      <c r="CG4090" s="2">
        <v>8</v>
      </c>
      <c r="CH4090" s="2">
        <v>8.6</v>
      </c>
      <c r="CI4090" s="2">
        <v>12</v>
      </c>
      <c r="CJ4090" s="2">
        <v>12.9</v>
      </c>
      <c r="CM4090" s="2">
        <v>42</v>
      </c>
      <c r="CN4090" s="2">
        <v>45.2</v>
      </c>
      <c r="CO4090" s="2">
        <v>31</v>
      </c>
      <c r="CP4090" s="2">
        <v>33.299999999999997</v>
      </c>
      <c r="CS4090" s="2">
        <v>20</v>
      </c>
      <c r="CT4090" s="2">
        <v>21.5</v>
      </c>
      <c r="CV4090" s="2">
        <v>1</v>
      </c>
    </row>
    <row r="4091" spans="1:101" ht="12.75" customHeight="1" x14ac:dyDescent="0.2">
      <c r="A4091">
        <v>5</v>
      </c>
      <c r="B4091" s="2">
        <v>4458</v>
      </c>
      <c r="C4091" s="17">
        <v>3.42</v>
      </c>
      <c r="D4091" s="2">
        <v>2.93</v>
      </c>
      <c r="F4091" s="15">
        <v>3.1360000000000001</v>
      </c>
      <c r="G4091" s="17">
        <v>60</v>
      </c>
      <c r="H4091" s="2">
        <v>51</v>
      </c>
      <c r="I4091" s="2">
        <v>85</v>
      </c>
      <c r="J4091" s="2">
        <v>51</v>
      </c>
      <c r="K4091" s="2">
        <v>85</v>
      </c>
      <c r="L4091" s="2">
        <v>85</v>
      </c>
      <c r="M4091" s="2">
        <v>1</v>
      </c>
      <c r="N4091" s="2">
        <v>1.7</v>
      </c>
      <c r="O4091" s="2">
        <v>8</v>
      </c>
      <c r="P4091" s="2">
        <v>13.3</v>
      </c>
      <c r="S4091" s="2">
        <v>16</v>
      </c>
      <c r="T4091" s="2">
        <v>26.7</v>
      </c>
      <c r="U4091" s="2">
        <v>35</v>
      </c>
      <c r="V4091" s="2">
        <v>58.3</v>
      </c>
      <c r="Y4091" s="2">
        <v>9</v>
      </c>
      <c r="Z4091" s="2">
        <v>15</v>
      </c>
      <c r="AC4091" s="2">
        <v>1</v>
      </c>
      <c r="AE4091" s="2">
        <v>60</v>
      </c>
      <c r="AF4091" s="2">
        <v>39</v>
      </c>
      <c r="AG4091" s="2">
        <v>65</v>
      </c>
      <c r="AH4091" s="2">
        <v>39</v>
      </c>
      <c r="AI4091" s="2">
        <v>65</v>
      </c>
      <c r="AJ4091" s="2">
        <v>65</v>
      </c>
      <c r="AK4091" s="2">
        <v>7</v>
      </c>
      <c r="AL4091" s="2">
        <v>11.7</v>
      </c>
      <c r="AM4091" s="2">
        <v>14</v>
      </c>
      <c r="AN4091" s="2">
        <v>23.3</v>
      </c>
      <c r="AQ4091" s="2">
        <v>15</v>
      </c>
      <c r="AR4091" s="2">
        <v>25</v>
      </c>
      <c r="AS4091" s="2">
        <v>24</v>
      </c>
      <c r="AT4091" s="2">
        <v>40</v>
      </c>
      <c r="AW4091" s="2">
        <v>21</v>
      </c>
      <c r="AX4091" s="2">
        <v>35</v>
      </c>
      <c r="BA4091" s="2">
        <v>1</v>
      </c>
      <c r="CA4091" s="2">
        <v>60</v>
      </c>
      <c r="CB4091" s="2">
        <v>47</v>
      </c>
      <c r="CC4091" s="2">
        <v>78.3</v>
      </c>
      <c r="CD4091" s="2">
        <v>47</v>
      </c>
      <c r="CE4091" s="2">
        <v>78.3</v>
      </c>
      <c r="CF4091" s="2">
        <v>78.3</v>
      </c>
      <c r="CG4091" s="2">
        <v>4</v>
      </c>
      <c r="CH4091" s="2">
        <v>6.7</v>
      </c>
      <c r="CI4091" s="2">
        <v>9</v>
      </c>
      <c r="CJ4091" s="2">
        <v>15</v>
      </c>
      <c r="CM4091" s="2">
        <v>22</v>
      </c>
      <c r="CN4091" s="2">
        <v>36.700000000000003</v>
      </c>
      <c r="CO4091" s="2">
        <v>25</v>
      </c>
      <c r="CP4091" s="2">
        <v>41.7</v>
      </c>
      <c r="CS4091" s="2">
        <v>13</v>
      </c>
      <c r="CT4091" s="2">
        <v>21.7</v>
      </c>
      <c r="CW4091" s="2">
        <v>1</v>
      </c>
    </row>
    <row r="4092" spans="1:101" ht="12.75" customHeight="1" x14ac:dyDescent="0.2">
      <c r="A4092">
        <v>5</v>
      </c>
      <c r="B4092" s="2">
        <v>4461</v>
      </c>
      <c r="C4092" s="17">
        <v>3.26</v>
      </c>
      <c r="D4092" s="2">
        <v>2.97</v>
      </c>
      <c r="F4092" s="15">
        <v>2.8450000000000002</v>
      </c>
      <c r="G4092" s="17">
        <v>70</v>
      </c>
      <c r="H4092" s="2">
        <v>59</v>
      </c>
      <c r="I4092" s="2">
        <v>84.3</v>
      </c>
      <c r="J4092" s="2">
        <v>59</v>
      </c>
      <c r="K4092" s="2">
        <v>84.3</v>
      </c>
      <c r="L4092" s="2">
        <v>84.3</v>
      </c>
      <c r="M4092" s="2">
        <v>3</v>
      </c>
      <c r="N4092" s="2">
        <v>4.3</v>
      </c>
      <c r="O4092" s="2">
        <v>8</v>
      </c>
      <c r="P4092" s="2">
        <v>11.4</v>
      </c>
      <c r="S4092" s="2">
        <v>27</v>
      </c>
      <c r="T4092" s="2">
        <v>38.6</v>
      </c>
      <c r="U4092" s="2">
        <v>32</v>
      </c>
      <c r="V4092" s="2">
        <v>45.7</v>
      </c>
      <c r="Y4092" s="2">
        <v>11</v>
      </c>
      <c r="Z4092" s="2">
        <v>15.7</v>
      </c>
      <c r="AB4092" s="2">
        <v>2</v>
      </c>
      <c r="AC4092" s="2">
        <v>3</v>
      </c>
      <c r="AE4092" s="2">
        <v>70</v>
      </c>
      <c r="AF4092" s="2">
        <v>52</v>
      </c>
      <c r="AG4092" s="2">
        <v>74.3</v>
      </c>
      <c r="AH4092" s="2">
        <v>52</v>
      </c>
      <c r="AI4092" s="2">
        <v>74.3</v>
      </c>
      <c r="AJ4092" s="2">
        <v>74.3</v>
      </c>
      <c r="AK4092" s="2">
        <v>5</v>
      </c>
      <c r="AL4092" s="2">
        <v>7.1</v>
      </c>
      <c r="AM4092" s="2">
        <v>13</v>
      </c>
      <c r="AN4092" s="2">
        <v>18.600000000000001</v>
      </c>
      <c r="AQ4092" s="2">
        <v>31</v>
      </c>
      <c r="AR4092" s="2">
        <v>44.3</v>
      </c>
      <c r="AS4092" s="2">
        <v>21</v>
      </c>
      <c r="AT4092" s="2">
        <v>30</v>
      </c>
      <c r="AW4092" s="2">
        <v>18</v>
      </c>
      <c r="AX4092" s="2">
        <v>25.7</v>
      </c>
      <c r="AZ4092" s="2">
        <v>2</v>
      </c>
      <c r="BA4092" s="2">
        <v>3</v>
      </c>
      <c r="CA4092" s="2">
        <v>70</v>
      </c>
      <c r="CB4092" s="2">
        <v>48</v>
      </c>
      <c r="CC4092" s="2">
        <v>67.599999999999994</v>
      </c>
      <c r="CD4092" s="2">
        <v>48</v>
      </c>
      <c r="CE4092" s="2">
        <v>67.599999999999994</v>
      </c>
      <c r="CF4092" s="2">
        <v>68.599999999999994</v>
      </c>
      <c r="CG4092" s="2">
        <v>8</v>
      </c>
      <c r="CH4092" s="2">
        <v>11.3</v>
      </c>
      <c r="CI4092" s="2">
        <v>14</v>
      </c>
      <c r="CJ4092" s="2">
        <v>19.7</v>
      </c>
      <c r="CK4092" s="2">
        <v>1</v>
      </c>
      <c r="CL4092" s="2">
        <v>1.4</v>
      </c>
      <c r="CM4092" s="2">
        <v>22</v>
      </c>
      <c r="CN4092" s="2">
        <v>31</v>
      </c>
      <c r="CO4092" s="2">
        <v>25</v>
      </c>
      <c r="CP4092" s="2">
        <v>35.200000000000003</v>
      </c>
      <c r="CQ4092" s="2">
        <v>1</v>
      </c>
      <c r="CR4092" s="2">
        <v>1.4</v>
      </c>
      <c r="CS4092" s="2">
        <v>23</v>
      </c>
      <c r="CT4092" s="2">
        <v>32.4</v>
      </c>
      <c r="CV4092" s="2">
        <v>1</v>
      </c>
      <c r="CW4092" s="2">
        <v>3</v>
      </c>
    </row>
    <row r="4093" spans="1:101" ht="12.75" customHeight="1" x14ac:dyDescent="0.2">
      <c r="A4093">
        <v>5</v>
      </c>
      <c r="B4093" s="2">
        <v>4465</v>
      </c>
      <c r="C4093" s="17">
        <v>2.75</v>
      </c>
      <c r="D4093" s="2">
        <v>2.4700000000000002</v>
      </c>
      <c r="F4093" s="15">
        <v>2.3360000000000003</v>
      </c>
      <c r="G4093" s="17">
        <v>68</v>
      </c>
      <c r="H4093" s="2">
        <v>43</v>
      </c>
      <c r="I4093" s="2">
        <v>63.2</v>
      </c>
      <c r="J4093" s="2">
        <v>43</v>
      </c>
      <c r="K4093" s="2">
        <v>63.2</v>
      </c>
      <c r="L4093" s="2">
        <v>63.2</v>
      </c>
      <c r="M4093" s="2">
        <v>10</v>
      </c>
      <c r="N4093" s="2">
        <v>14.7</v>
      </c>
      <c r="O4093" s="2">
        <v>15</v>
      </c>
      <c r="P4093" s="2">
        <v>22.1</v>
      </c>
      <c r="S4093" s="2">
        <v>25</v>
      </c>
      <c r="T4093" s="2">
        <v>36.799999999999997</v>
      </c>
      <c r="U4093" s="2">
        <v>18</v>
      </c>
      <c r="V4093" s="2">
        <v>26.5</v>
      </c>
      <c r="Y4093" s="2">
        <v>25</v>
      </c>
      <c r="Z4093" s="2">
        <v>36.799999999999997</v>
      </c>
      <c r="AA4093" s="2">
        <v>1</v>
      </c>
      <c r="AB4093" s="2">
        <v>2</v>
      </c>
      <c r="AE4093" s="2">
        <v>68</v>
      </c>
      <c r="AF4093" s="2">
        <v>35</v>
      </c>
      <c r="AG4093" s="2">
        <v>51.5</v>
      </c>
      <c r="AH4093" s="2">
        <v>35</v>
      </c>
      <c r="AI4093" s="2">
        <v>51.5</v>
      </c>
      <c r="AJ4093" s="2">
        <v>51.5</v>
      </c>
      <c r="AK4093" s="2">
        <v>16</v>
      </c>
      <c r="AL4093" s="2">
        <v>23.5</v>
      </c>
      <c r="AM4093" s="2">
        <v>17</v>
      </c>
      <c r="AN4093" s="2">
        <v>25</v>
      </c>
      <c r="AQ4093" s="2">
        <v>22</v>
      </c>
      <c r="AR4093" s="2">
        <v>32.4</v>
      </c>
      <c r="AS4093" s="2">
        <v>13</v>
      </c>
      <c r="AT4093" s="2">
        <v>19.100000000000001</v>
      </c>
      <c r="AW4093" s="2">
        <v>33</v>
      </c>
      <c r="AX4093" s="2">
        <v>48.5</v>
      </c>
      <c r="AY4093" s="2">
        <v>1</v>
      </c>
      <c r="AZ4093" s="2">
        <v>2</v>
      </c>
      <c r="CA4093" s="2">
        <v>68</v>
      </c>
      <c r="CB4093" s="2">
        <v>33</v>
      </c>
      <c r="CC4093" s="2">
        <v>48.5</v>
      </c>
      <c r="CD4093" s="2">
        <v>33</v>
      </c>
      <c r="CE4093" s="2">
        <v>48.5</v>
      </c>
      <c r="CF4093" s="2">
        <v>48.5</v>
      </c>
      <c r="CG4093" s="2">
        <v>16</v>
      </c>
      <c r="CH4093" s="2">
        <v>23.5</v>
      </c>
      <c r="CI4093" s="2">
        <v>19</v>
      </c>
      <c r="CJ4093" s="2">
        <v>27.9</v>
      </c>
      <c r="CM4093" s="2">
        <v>27</v>
      </c>
      <c r="CN4093" s="2">
        <v>39.700000000000003</v>
      </c>
      <c r="CO4093" s="2">
        <v>6</v>
      </c>
      <c r="CP4093" s="2">
        <v>8.8000000000000007</v>
      </c>
      <c r="CS4093" s="2">
        <v>35</v>
      </c>
      <c r="CT4093" s="2">
        <v>51.5</v>
      </c>
      <c r="CU4093" s="2">
        <v>1</v>
      </c>
      <c r="CV4093" s="2">
        <v>2</v>
      </c>
    </row>
    <row r="4094" spans="1:101" ht="12.75" customHeight="1" x14ac:dyDescent="0.2">
      <c r="A4094">
        <v>5</v>
      </c>
      <c r="B4094" s="2">
        <v>4466</v>
      </c>
      <c r="C4094" s="17">
        <v>3.69</v>
      </c>
      <c r="D4094" s="2">
        <v>3.13</v>
      </c>
      <c r="F4094" s="15">
        <v>2.7329999999999997</v>
      </c>
      <c r="G4094" s="17">
        <v>67</v>
      </c>
      <c r="H4094" s="2">
        <v>61</v>
      </c>
      <c r="I4094" s="2">
        <v>91</v>
      </c>
      <c r="J4094" s="2">
        <v>61</v>
      </c>
      <c r="K4094" s="2">
        <v>91</v>
      </c>
      <c r="L4094" s="2">
        <v>91</v>
      </c>
      <c r="M4094" s="2">
        <v>1</v>
      </c>
      <c r="N4094" s="2">
        <v>1.5</v>
      </c>
      <c r="O4094" s="2">
        <v>5</v>
      </c>
      <c r="P4094" s="2">
        <v>7.5</v>
      </c>
      <c r="S4094" s="2">
        <v>8</v>
      </c>
      <c r="T4094" s="2">
        <v>11.9</v>
      </c>
      <c r="U4094" s="2">
        <v>53</v>
      </c>
      <c r="V4094" s="2">
        <v>79.099999999999994</v>
      </c>
      <c r="Y4094" s="2">
        <v>6</v>
      </c>
      <c r="Z4094" s="2">
        <v>9</v>
      </c>
      <c r="AE4094" s="2">
        <v>67</v>
      </c>
      <c r="AF4094" s="2">
        <v>54</v>
      </c>
      <c r="AG4094" s="2">
        <v>80.599999999999994</v>
      </c>
      <c r="AH4094" s="2">
        <v>54</v>
      </c>
      <c r="AI4094" s="2">
        <v>80.599999999999994</v>
      </c>
      <c r="AJ4094" s="2">
        <v>80.599999999999994</v>
      </c>
      <c r="AK4094" s="2">
        <v>4</v>
      </c>
      <c r="AL4094" s="2">
        <v>6</v>
      </c>
      <c r="AM4094" s="2">
        <v>9</v>
      </c>
      <c r="AN4094" s="2">
        <v>13.4</v>
      </c>
      <c r="AQ4094" s="2">
        <v>28</v>
      </c>
      <c r="AR4094" s="2">
        <v>41.8</v>
      </c>
      <c r="AS4094" s="2">
        <v>26</v>
      </c>
      <c r="AT4094" s="2">
        <v>38.799999999999997</v>
      </c>
      <c r="AW4094" s="2">
        <v>13</v>
      </c>
      <c r="AX4094" s="2">
        <v>19.399999999999999</v>
      </c>
      <c r="CA4094" s="2">
        <v>67</v>
      </c>
      <c r="CB4094" s="2">
        <v>43</v>
      </c>
      <c r="CC4094" s="2">
        <v>64.2</v>
      </c>
      <c r="CD4094" s="2">
        <v>43</v>
      </c>
      <c r="CE4094" s="2">
        <v>64.2</v>
      </c>
      <c r="CF4094" s="2">
        <v>64.2</v>
      </c>
      <c r="CG4094" s="2">
        <v>6</v>
      </c>
      <c r="CH4094" s="2">
        <v>9</v>
      </c>
      <c r="CI4094" s="2">
        <v>18</v>
      </c>
      <c r="CJ4094" s="2">
        <v>26.9</v>
      </c>
      <c r="CM4094" s="2">
        <v>31</v>
      </c>
      <c r="CN4094" s="2">
        <v>46.3</v>
      </c>
      <c r="CO4094" s="2">
        <v>12</v>
      </c>
      <c r="CP4094" s="2">
        <v>17.899999999999999</v>
      </c>
      <c r="CS4094" s="2">
        <v>24</v>
      </c>
      <c r="CT4094" s="2">
        <v>35.799999999999997</v>
      </c>
    </row>
    <row r="4095" spans="1:101" ht="12.75" customHeight="1" x14ac:dyDescent="0.2">
      <c r="A4095">
        <v>5</v>
      </c>
      <c r="B4095" s="2">
        <v>4467</v>
      </c>
      <c r="C4095" s="17">
        <v>3.31</v>
      </c>
      <c r="D4095" s="2">
        <v>3.04</v>
      </c>
      <c r="F4095" s="15">
        <v>3.2349999999999999</v>
      </c>
      <c r="G4095" s="17">
        <v>67</v>
      </c>
      <c r="H4095" s="2">
        <v>56</v>
      </c>
      <c r="I4095" s="2">
        <v>82.4</v>
      </c>
      <c r="J4095" s="2">
        <v>56</v>
      </c>
      <c r="K4095" s="2">
        <v>82.4</v>
      </c>
      <c r="L4095" s="2">
        <v>83.6</v>
      </c>
      <c r="M4095" s="2">
        <v>2</v>
      </c>
      <c r="N4095" s="2">
        <v>2.9</v>
      </c>
      <c r="O4095" s="2">
        <v>9</v>
      </c>
      <c r="P4095" s="2">
        <v>13.2</v>
      </c>
      <c r="S4095" s="2">
        <v>19</v>
      </c>
      <c r="T4095" s="2">
        <v>27.9</v>
      </c>
      <c r="U4095" s="2">
        <v>37</v>
      </c>
      <c r="V4095" s="2">
        <v>54.4</v>
      </c>
      <c r="W4095" s="2">
        <v>1</v>
      </c>
      <c r="X4095" s="2">
        <v>1.5</v>
      </c>
      <c r="Y4095" s="2">
        <v>12</v>
      </c>
      <c r="Z4095" s="2">
        <v>17.600000000000001</v>
      </c>
      <c r="AB4095" s="2">
        <v>1</v>
      </c>
      <c r="AC4095" s="2">
        <v>1</v>
      </c>
      <c r="AE4095" s="2">
        <v>67</v>
      </c>
      <c r="AF4095" s="2">
        <v>50</v>
      </c>
      <c r="AG4095" s="2">
        <v>73.5</v>
      </c>
      <c r="AH4095" s="2">
        <v>50</v>
      </c>
      <c r="AI4095" s="2">
        <v>73.5</v>
      </c>
      <c r="AJ4095" s="2">
        <v>74.599999999999994</v>
      </c>
      <c r="AK4095" s="2">
        <v>5</v>
      </c>
      <c r="AL4095" s="2">
        <v>7.4</v>
      </c>
      <c r="AM4095" s="2">
        <v>12</v>
      </c>
      <c r="AN4095" s="2">
        <v>17.600000000000001</v>
      </c>
      <c r="AQ4095" s="2">
        <v>22</v>
      </c>
      <c r="AR4095" s="2">
        <v>32.4</v>
      </c>
      <c r="AS4095" s="2">
        <v>28</v>
      </c>
      <c r="AT4095" s="2">
        <v>41.2</v>
      </c>
      <c r="AU4095" s="2">
        <v>1</v>
      </c>
      <c r="AV4095" s="2">
        <v>1.5</v>
      </c>
      <c r="AW4095" s="2">
        <v>18</v>
      </c>
      <c r="AX4095" s="2">
        <v>26.5</v>
      </c>
      <c r="AZ4095" s="2">
        <v>1</v>
      </c>
      <c r="BA4095" s="2">
        <v>1</v>
      </c>
      <c r="CA4095" s="2">
        <v>66</v>
      </c>
      <c r="CB4095" s="2">
        <v>55</v>
      </c>
      <c r="CC4095" s="2">
        <v>82.1</v>
      </c>
      <c r="CD4095" s="2">
        <v>55</v>
      </c>
      <c r="CE4095" s="2">
        <v>82.1</v>
      </c>
      <c r="CF4095" s="2">
        <v>83.3</v>
      </c>
      <c r="CG4095" s="2">
        <v>4</v>
      </c>
      <c r="CH4095" s="2">
        <v>6</v>
      </c>
      <c r="CI4095" s="2">
        <v>7</v>
      </c>
      <c r="CJ4095" s="2">
        <v>10.4</v>
      </c>
      <c r="CM4095" s="2">
        <v>21</v>
      </c>
      <c r="CN4095" s="2">
        <v>31.3</v>
      </c>
      <c r="CO4095" s="2">
        <v>34</v>
      </c>
      <c r="CP4095" s="2">
        <v>50.7</v>
      </c>
      <c r="CQ4095" s="2">
        <v>1</v>
      </c>
      <c r="CR4095" s="2">
        <v>1.5</v>
      </c>
      <c r="CS4095" s="2">
        <v>12</v>
      </c>
      <c r="CT4095" s="2">
        <v>17.899999999999999</v>
      </c>
      <c r="CU4095" s="2">
        <v>1</v>
      </c>
      <c r="CV4095" s="2">
        <v>1</v>
      </c>
      <c r="CW4095" s="2">
        <v>1</v>
      </c>
    </row>
    <row r="4096" spans="1:101" ht="12.75" customHeight="1" x14ac:dyDescent="0.2">
      <c r="A4096">
        <v>5</v>
      </c>
      <c r="B4096" s="2">
        <v>4468</v>
      </c>
      <c r="C4096" s="17">
        <v>2.97</v>
      </c>
      <c r="D4096" s="2">
        <v>2.71</v>
      </c>
      <c r="F4096" s="15">
        <v>2.8149999999999999</v>
      </c>
      <c r="G4096" s="17">
        <v>86</v>
      </c>
      <c r="H4096" s="2">
        <v>61</v>
      </c>
      <c r="I4096" s="2">
        <v>70.900000000000006</v>
      </c>
      <c r="J4096" s="2">
        <v>61</v>
      </c>
      <c r="K4096" s="2">
        <v>70.900000000000006</v>
      </c>
      <c r="L4096" s="2">
        <v>70.900000000000006</v>
      </c>
      <c r="M4096" s="2">
        <v>9</v>
      </c>
      <c r="N4096" s="2">
        <v>10.5</v>
      </c>
      <c r="O4096" s="2">
        <v>16</v>
      </c>
      <c r="P4096" s="2">
        <v>18.600000000000001</v>
      </c>
      <c r="Q4096" s="2">
        <v>1</v>
      </c>
      <c r="R4096" s="2">
        <v>1.2</v>
      </c>
      <c r="S4096" s="2">
        <v>26</v>
      </c>
      <c r="T4096" s="2">
        <v>30.2</v>
      </c>
      <c r="U4096" s="2">
        <v>34</v>
      </c>
      <c r="V4096" s="2">
        <v>39.5</v>
      </c>
      <c r="Y4096" s="2">
        <v>25</v>
      </c>
      <c r="Z4096" s="2">
        <v>29.1</v>
      </c>
      <c r="AE4096" s="2">
        <v>86</v>
      </c>
      <c r="AF4096" s="2">
        <v>55</v>
      </c>
      <c r="AG4096" s="2">
        <v>64</v>
      </c>
      <c r="AH4096" s="2">
        <v>55</v>
      </c>
      <c r="AI4096" s="2">
        <v>64</v>
      </c>
      <c r="AJ4096" s="2">
        <v>64</v>
      </c>
      <c r="AK4096" s="2">
        <v>11</v>
      </c>
      <c r="AL4096" s="2">
        <v>12.8</v>
      </c>
      <c r="AM4096" s="2">
        <v>20</v>
      </c>
      <c r="AN4096" s="2">
        <v>23.3</v>
      </c>
      <c r="AO4096" s="2">
        <v>1</v>
      </c>
      <c r="AP4096" s="2">
        <v>1.2</v>
      </c>
      <c r="AQ4096" s="2">
        <v>34</v>
      </c>
      <c r="AR4096" s="2">
        <v>39.5</v>
      </c>
      <c r="AS4096" s="2">
        <v>20</v>
      </c>
      <c r="AT4096" s="2">
        <v>23.3</v>
      </c>
      <c r="AW4096" s="2">
        <v>31</v>
      </c>
      <c r="AX4096" s="2">
        <v>36</v>
      </c>
      <c r="CA4096" s="2">
        <v>86</v>
      </c>
      <c r="CB4096" s="2">
        <v>60</v>
      </c>
      <c r="CC4096" s="2">
        <v>69.8</v>
      </c>
      <c r="CD4096" s="2">
        <v>60</v>
      </c>
      <c r="CE4096" s="2">
        <v>69.8</v>
      </c>
      <c r="CF4096" s="2">
        <v>69.8</v>
      </c>
      <c r="CG4096" s="2">
        <v>14</v>
      </c>
      <c r="CH4096" s="2">
        <v>16.3</v>
      </c>
      <c r="CI4096" s="2">
        <v>12</v>
      </c>
      <c r="CJ4096" s="2">
        <v>14</v>
      </c>
      <c r="CK4096" s="2">
        <v>1</v>
      </c>
      <c r="CL4096" s="2">
        <v>1.2</v>
      </c>
      <c r="CM4096" s="2">
        <v>32</v>
      </c>
      <c r="CN4096" s="2">
        <v>37.200000000000003</v>
      </c>
      <c r="CO4096" s="2">
        <v>27</v>
      </c>
      <c r="CP4096" s="2">
        <v>31.4</v>
      </c>
      <c r="CS4096" s="2">
        <v>26</v>
      </c>
      <c r="CT4096" s="2">
        <v>30.2</v>
      </c>
    </row>
    <row r="4097" spans="1:101" ht="12.75" customHeight="1" x14ac:dyDescent="0.2">
      <c r="A4097">
        <v>5</v>
      </c>
      <c r="B4097" s="2">
        <v>4469</v>
      </c>
      <c r="C4097" s="17">
        <v>3.49</v>
      </c>
      <c r="D4097" s="2">
        <v>3.19</v>
      </c>
      <c r="F4097" s="15">
        <v>3.1739999999999999</v>
      </c>
      <c r="G4097" s="17">
        <v>103</v>
      </c>
      <c r="H4097" s="2">
        <v>94</v>
      </c>
      <c r="I4097" s="2">
        <v>91.3</v>
      </c>
      <c r="J4097" s="2">
        <v>94</v>
      </c>
      <c r="K4097" s="2">
        <v>91.3</v>
      </c>
      <c r="L4097" s="2">
        <v>91.3</v>
      </c>
      <c r="M4097" s="2">
        <v>1</v>
      </c>
      <c r="N4097" s="2">
        <v>1</v>
      </c>
      <c r="O4097" s="2">
        <v>8</v>
      </c>
      <c r="P4097" s="2">
        <v>7.8</v>
      </c>
      <c r="S4097" s="2">
        <v>34</v>
      </c>
      <c r="T4097" s="2">
        <v>33</v>
      </c>
      <c r="U4097" s="2">
        <v>60</v>
      </c>
      <c r="V4097" s="2">
        <v>58.3</v>
      </c>
      <c r="Y4097" s="2">
        <v>9</v>
      </c>
      <c r="Z4097" s="2">
        <v>8.6999999999999993</v>
      </c>
      <c r="AE4097" s="2">
        <v>103</v>
      </c>
      <c r="AF4097" s="2">
        <v>85</v>
      </c>
      <c r="AG4097" s="2">
        <v>82.5</v>
      </c>
      <c r="AH4097" s="2">
        <v>85</v>
      </c>
      <c r="AI4097" s="2">
        <v>82.5</v>
      </c>
      <c r="AJ4097" s="2">
        <v>82.5</v>
      </c>
      <c r="AK4097" s="2">
        <v>8</v>
      </c>
      <c r="AL4097" s="2">
        <v>7.8</v>
      </c>
      <c r="AM4097" s="2">
        <v>10</v>
      </c>
      <c r="AN4097" s="2">
        <v>9.6999999999999993</v>
      </c>
      <c r="AQ4097" s="2">
        <v>39</v>
      </c>
      <c r="AR4097" s="2">
        <v>37.9</v>
      </c>
      <c r="AS4097" s="2">
        <v>46</v>
      </c>
      <c r="AT4097" s="2">
        <v>44.7</v>
      </c>
      <c r="AW4097" s="2">
        <v>18</v>
      </c>
      <c r="AX4097" s="2">
        <v>17.5</v>
      </c>
      <c r="CA4097" s="2">
        <v>103</v>
      </c>
      <c r="CB4097" s="2">
        <v>79</v>
      </c>
      <c r="CC4097" s="2">
        <v>76.7</v>
      </c>
      <c r="CD4097" s="2">
        <v>79</v>
      </c>
      <c r="CE4097" s="2">
        <v>76.7</v>
      </c>
      <c r="CF4097" s="2">
        <v>76.7</v>
      </c>
      <c r="CG4097" s="2">
        <v>8</v>
      </c>
      <c r="CH4097" s="2">
        <v>7.8</v>
      </c>
      <c r="CI4097" s="2">
        <v>16</v>
      </c>
      <c r="CJ4097" s="2">
        <v>15.5</v>
      </c>
      <c r="CM4097" s="2">
        <v>29</v>
      </c>
      <c r="CN4097" s="2">
        <v>28.2</v>
      </c>
      <c r="CO4097" s="2">
        <v>50</v>
      </c>
      <c r="CP4097" s="2">
        <v>48.5</v>
      </c>
      <c r="CS4097" s="2">
        <v>24</v>
      </c>
      <c r="CT4097" s="2">
        <v>23.3</v>
      </c>
    </row>
    <row r="4098" spans="1:101" ht="12.75" customHeight="1" x14ac:dyDescent="0.2">
      <c r="A4098">
        <v>5</v>
      </c>
      <c r="B4098" s="2">
        <v>4470</v>
      </c>
      <c r="C4098" s="17">
        <v>3.19</v>
      </c>
      <c r="D4098" s="2">
        <v>2.92</v>
      </c>
      <c r="F4098" s="15">
        <v>2.8610000000000002</v>
      </c>
      <c r="G4098" s="17">
        <v>72</v>
      </c>
      <c r="H4098" s="2">
        <v>53</v>
      </c>
      <c r="I4098" s="2">
        <v>73.599999999999994</v>
      </c>
      <c r="J4098" s="2">
        <v>53</v>
      </c>
      <c r="K4098" s="2">
        <v>73.599999999999994</v>
      </c>
      <c r="L4098" s="2">
        <v>73.599999999999994</v>
      </c>
      <c r="M4098" s="2">
        <v>5</v>
      </c>
      <c r="N4098" s="2">
        <v>6.9</v>
      </c>
      <c r="O4098" s="2">
        <v>14</v>
      </c>
      <c r="P4098" s="2">
        <v>19.399999999999999</v>
      </c>
      <c r="S4098" s="2">
        <v>15</v>
      </c>
      <c r="T4098" s="2">
        <v>20.8</v>
      </c>
      <c r="U4098" s="2">
        <v>38</v>
      </c>
      <c r="V4098" s="2">
        <v>52.8</v>
      </c>
      <c r="Y4098" s="2">
        <v>19</v>
      </c>
      <c r="Z4098" s="2">
        <v>26.4</v>
      </c>
      <c r="AC4098" s="2">
        <v>4</v>
      </c>
      <c r="AE4098" s="2">
        <v>72</v>
      </c>
      <c r="AF4098" s="2">
        <v>52</v>
      </c>
      <c r="AG4098" s="2">
        <v>72.2</v>
      </c>
      <c r="AH4098" s="2">
        <v>52</v>
      </c>
      <c r="AI4098" s="2">
        <v>72.2</v>
      </c>
      <c r="AJ4098" s="2">
        <v>72.2</v>
      </c>
      <c r="AK4098" s="2">
        <v>6</v>
      </c>
      <c r="AL4098" s="2">
        <v>8.3000000000000007</v>
      </c>
      <c r="AM4098" s="2">
        <v>14</v>
      </c>
      <c r="AN4098" s="2">
        <v>19.399999999999999</v>
      </c>
      <c r="AQ4098" s="2">
        <v>32</v>
      </c>
      <c r="AR4098" s="2">
        <v>44.4</v>
      </c>
      <c r="AS4098" s="2">
        <v>20</v>
      </c>
      <c r="AT4098" s="2">
        <v>27.8</v>
      </c>
      <c r="AW4098" s="2">
        <v>20</v>
      </c>
      <c r="AX4098" s="2">
        <v>27.8</v>
      </c>
      <c r="BA4098" s="2">
        <v>4</v>
      </c>
      <c r="CA4098" s="2">
        <v>72</v>
      </c>
      <c r="CB4098" s="2">
        <v>54</v>
      </c>
      <c r="CC4098" s="2">
        <v>75</v>
      </c>
      <c r="CD4098" s="2">
        <v>54</v>
      </c>
      <c r="CE4098" s="2">
        <v>75</v>
      </c>
      <c r="CF4098" s="2">
        <v>75</v>
      </c>
      <c r="CG4098" s="2">
        <v>11</v>
      </c>
      <c r="CH4098" s="2">
        <v>15.3</v>
      </c>
      <c r="CI4098" s="2">
        <v>7</v>
      </c>
      <c r="CJ4098" s="2">
        <v>9.6999999999999993</v>
      </c>
      <c r="CM4098" s="2">
        <v>35</v>
      </c>
      <c r="CN4098" s="2">
        <v>48.6</v>
      </c>
      <c r="CO4098" s="2">
        <v>19</v>
      </c>
      <c r="CP4098" s="2">
        <v>26.4</v>
      </c>
      <c r="CS4098" s="2">
        <v>18</v>
      </c>
      <c r="CT4098" s="2">
        <v>25</v>
      </c>
      <c r="CW4098" s="2">
        <v>4</v>
      </c>
    </row>
    <row r="4099" spans="1:101" ht="12.75" customHeight="1" x14ac:dyDescent="0.2">
      <c r="A4099">
        <v>5</v>
      </c>
      <c r="B4099" s="2">
        <v>4471</v>
      </c>
      <c r="C4099" s="17">
        <v>3.46</v>
      </c>
      <c r="D4099" s="2">
        <v>3.16</v>
      </c>
      <c r="F4099" s="15">
        <v>3.2650000000000001</v>
      </c>
      <c r="G4099" s="17">
        <v>80</v>
      </c>
      <c r="H4099" s="2">
        <v>74</v>
      </c>
      <c r="I4099" s="2">
        <v>92.5</v>
      </c>
      <c r="J4099" s="2">
        <v>74</v>
      </c>
      <c r="K4099" s="2">
        <v>92.5</v>
      </c>
      <c r="L4099" s="2">
        <v>92.5</v>
      </c>
      <c r="M4099" s="2">
        <v>1</v>
      </c>
      <c r="N4099" s="2">
        <v>1.3</v>
      </c>
      <c r="O4099" s="2">
        <v>5</v>
      </c>
      <c r="P4099" s="2">
        <v>6.3</v>
      </c>
      <c r="Q4099" s="2">
        <v>3</v>
      </c>
      <c r="R4099" s="2">
        <v>3.8</v>
      </c>
      <c r="S4099" s="2">
        <v>18</v>
      </c>
      <c r="T4099" s="2">
        <v>22.5</v>
      </c>
      <c r="U4099" s="2">
        <v>53</v>
      </c>
      <c r="V4099" s="2">
        <v>66.3</v>
      </c>
      <c r="Y4099" s="2">
        <v>6</v>
      </c>
      <c r="Z4099" s="2">
        <v>7.5</v>
      </c>
      <c r="AE4099" s="2">
        <v>80</v>
      </c>
      <c r="AF4099" s="2">
        <v>64</v>
      </c>
      <c r="AG4099" s="2">
        <v>80</v>
      </c>
      <c r="AH4099" s="2">
        <v>64</v>
      </c>
      <c r="AI4099" s="2">
        <v>80</v>
      </c>
      <c r="AJ4099" s="2">
        <v>80</v>
      </c>
      <c r="AK4099" s="2">
        <v>7</v>
      </c>
      <c r="AL4099" s="2">
        <v>8.8000000000000007</v>
      </c>
      <c r="AM4099" s="2">
        <v>9</v>
      </c>
      <c r="AN4099" s="2">
        <v>11.3</v>
      </c>
      <c r="AO4099" s="2">
        <v>1</v>
      </c>
      <c r="AP4099" s="2">
        <v>1.3</v>
      </c>
      <c r="AQ4099" s="2">
        <v>24</v>
      </c>
      <c r="AR4099" s="2">
        <v>30</v>
      </c>
      <c r="AS4099" s="2">
        <v>39</v>
      </c>
      <c r="AT4099" s="2">
        <v>48.8</v>
      </c>
      <c r="AW4099" s="2">
        <v>16</v>
      </c>
      <c r="AX4099" s="2">
        <v>20</v>
      </c>
      <c r="CA4099" s="2">
        <v>80</v>
      </c>
      <c r="CB4099" s="2">
        <v>65</v>
      </c>
      <c r="CC4099" s="2">
        <v>81.3</v>
      </c>
      <c r="CD4099" s="2">
        <v>65</v>
      </c>
      <c r="CE4099" s="2">
        <v>81.3</v>
      </c>
      <c r="CF4099" s="2">
        <v>81.3</v>
      </c>
      <c r="CG4099" s="2">
        <v>6</v>
      </c>
      <c r="CH4099" s="2">
        <v>7.5</v>
      </c>
      <c r="CI4099" s="2">
        <v>9</v>
      </c>
      <c r="CJ4099" s="2">
        <v>11.3</v>
      </c>
      <c r="CM4099" s="2">
        <v>23</v>
      </c>
      <c r="CN4099" s="2">
        <v>28.8</v>
      </c>
      <c r="CO4099" s="2">
        <v>42</v>
      </c>
      <c r="CP4099" s="2">
        <v>52.5</v>
      </c>
      <c r="CS4099" s="2">
        <v>15</v>
      </c>
      <c r="CT4099" s="2">
        <v>18.8</v>
      </c>
    </row>
    <row r="4100" spans="1:101" ht="12.75" customHeight="1" x14ac:dyDescent="0.2">
      <c r="A4100">
        <v>5</v>
      </c>
      <c r="B4100" s="2">
        <v>4472</v>
      </c>
      <c r="C4100" s="17">
        <v>3.31</v>
      </c>
      <c r="D4100" s="2">
        <v>3.01</v>
      </c>
      <c r="F4100" s="15">
        <v>3.2760000000000002</v>
      </c>
      <c r="G4100" s="17">
        <v>77</v>
      </c>
      <c r="H4100" s="2">
        <v>62</v>
      </c>
      <c r="I4100" s="2">
        <v>80.5</v>
      </c>
      <c r="J4100" s="2">
        <v>62</v>
      </c>
      <c r="K4100" s="2">
        <v>80.5</v>
      </c>
      <c r="L4100" s="2">
        <v>80.5</v>
      </c>
      <c r="O4100" s="2">
        <v>15</v>
      </c>
      <c r="P4100" s="2">
        <v>19.5</v>
      </c>
      <c r="S4100" s="2">
        <v>23</v>
      </c>
      <c r="T4100" s="2">
        <v>29.9</v>
      </c>
      <c r="U4100" s="2">
        <v>39</v>
      </c>
      <c r="V4100" s="2">
        <v>50.6</v>
      </c>
      <c r="Y4100" s="2">
        <v>15</v>
      </c>
      <c r="Z4100" s="2">
        <v>19.5</v>
      </c>
      <c r="AE4100" s="2">
        <v>77</v>
      </c>
      <c r="AF4100" s="2">
        <v>60</v>
      </c>
      <c r="AG4100" s="2">
        <v>77.900000000000006</v>
      </c>
      <c r="AH4100" s="2">
        <v>60</v>
      </c>
      <c r="AI4100" s="2">
        <v>77.900000000000006</v>
      </c>
      <c r="AJ4100" s="2">
        <v>77.900000000000006</v>
      </c>
      <c r="AK4100" s="2">
        <v>4</v>
      </c>
      <c r="AL4100" s="2">
        <v>5.2</v>
      </c>
      <c r="AM4100" s="2">
        <v>13</v>
      </c>
      <c r="AN4100" s="2">
        <v>16.899999999999999</v>
      </c>
      <c r="AQ4100" s="2">
        <v>38</v>
      </c>
      <c r="AR4100" s="2">
        <v>49.4</v>
      </c>
      <c r="AS4100" s="2">
        <v>22</v>
      </c>
      <c r="AT4100" s="2">
        <v>28.6</v>
      </c>
      <c r="AW4100" s="2">
        <v>17</v>
      </c>
      <c r="AX4100" s="2">
        <v>22.1</v>
      </c>
      <c r="CA4100" s="2">
        <v>77</v>
      </c>
      <c r="CB4100" s="2">
        <v>65</v>
      </c>
      <c r="CC4100" s="2">
        <v>84.4</v>
      </c>
      <c r="CD4100" s="2">
        <v>65</v>
      </c>
      <c r="CE4100" s="2">
        <v>84.4</v>
      </c>
      <c r="CF4100" s="2">
        <v>84.4</v>
      </c>
      <c r="CG4100" s="2">
        <v>2</v>
      </c>
      <c r="CH4100" s="2">
        <v>2.6</v>
      </c>
      <c r="CI4100" s="2">
        <v>10</v>
      </c>
      <c r="CJ4100" s="2">
        <v>13</v>
      </c>
      <c r="CM4100" s="2">
        <v>30</v>
      </c>
      <c r="CN4100" s="2">
        <v>39</v>
      </c>
      <c r="CO4100" s="2">
        <v>35</v>
      </c>
      <c r="CP4100" s="2">
        <v>45.5</v>
      </c>
      <c r="CS4100" s="2">
        <v>12</v>
      </c>
      <c r="CT4100" s="2">
        <v>15.6</v>
      </c>
    </row>
    <row r="4101" spans="1:101" ht="12.75" customHeight="1" x14ac:dyDescent="0.2">
      <c r="A4101">
        <v>5</v>
      </c>
      <c r="B4101" s="2">
        <v>4475</v>
      </c>
      <c r="C4101" s="17">
        <v>3.14</v>
      </c>
      <c r="D4101" s="2">
        <v>2.63</v>
      </c>
      <c r="F4101" s="15">
        <v>2.9369999999999998</v>
      </c>
      <c r="G4101" s="17">
        <v>64</v>
      </c>
      <c r="H4101" s="2">
        <v>50</v>
      </c>
      <c r="I4101" s="2">
        <v>78.099999999999994</v>
      </c>
      <c r="J4101" s="2">
        <v>50</v>
      </c>
      <c r="K4101" s="2">
        <v>78.099999999999994</v>
      </c>
      <c r="L4101" s="2">
        <v>78.099999999999994</v>
      </c>
      <c r="M4101" s="2">
        <v>6</v>
      </c>
      <c r="N4101" s="2">
        <v>9.4</v>
      </c>
      <c r="O4101" s="2">
        <v>8</v>
      </c>
      <c r="P4101" s="2">
        <v>12.5</v>
      </c>
      <c r="S4101" s="2">
        <v>21</v>
      </c>
      <c r="T4101" s="2">
        <v>32.799999999999997</v>
      </c>
      <c r="U4101" s="2">
        <v>29</v>
      </c>
      <c r="V4101" s="2">
        <v>45.3</v>
      </c>
      <c r="Y4101" s="2">
        <v>14</v>
      </c>
      <c r="Z4101" s="2">
        <v>21.9</v>
      </c>
      <c r="AE4101" s="2">
        <v>64</v>
      </c>
      <c r="AF4101" s="2">
        <v>39</v>
      </c>
      <c r="AG4101" s="2">
        <v>60.9</v>
      </c>
      <c r="AH4101" s="2">
        <v>39</v>
      </c>
      <c r="AI4101" s="2">
        <v>60.9</v>
      </c>
      <c r="AJ4101" s="2">
        <v>60.9</v>
      </c>
      <c r="AK4101" s="2">
        <v>12</v>
      </c>
      <c r="AL4101" s="2">
        <v>18.8</v>
      </c>
      <c r="AM4101" s="2">
        <v>13</v>
      </c>
      <c r="AN4101" s="2">
        <v>20.3</v>
      </c>
      <c r="AQ4101" s="2">
        <v>26</v>
      </c>
      <c r="AR4101" s="2">
        <v>40.6</v>
      </c>
      <c r="AS4101" s="2">
        <v>13</v>
      </c>
      <c r="AT4101" s="2">
        <v>20.3</v>
      </c>
      <c r="AW4101" s="2">
        <v>25</v>
      </c>
      <c r="AX4101" s="2">
        <v>39.1</v>
      </c>
      <c r="CA4101" s="2">
        <v>64</v>
      </c>
      <c r="CB4101" s="2">
        <v>43</v>
      </c>
      <c r="CC4101" s="2">
        <v>67.2</v>
      </c>
      <c r="CD4101" s="2">
        <v>43</v>
      </c>
      <c r="CE4101" s="2">
        <v>67.2</v>
      </c>
      <c r="CF4101" s="2">
        <v>67.2</v>
      </c>
      <c r="CG4101" s="2">
        <v>6</v>
      </c>
      <c r="CH4101" s="2">
        <v>9.4</v>
      </c>
      <c r="CI4101" s="2">
        <v>15</v>
      </c>
      <c r="CJ4101" s="2">
        <v>23.4</v>
      </c>
      <c r="CM4101" s="2">
        <v>20</v>
      </c>
      <c r="CN4101" s="2">
        <v>31.3</v>
      </c>
      <c r="CO4101" s="2">
        <v>23</v>
      </c>
      <c r="CP4101" s="2">
        <v>35.9</v>
      </c>
      <c r="CS4101" s="2">
        <v>21</v>
      </c>
      <c r="CT4101" s="2">
        <v>32.799999999999997</v>
      </c>
    </row>
    <row r="4102" spans="1:101" ht="12.75" customHeight="1" x14ac:dyDescent="0.2">
      <c r="A4102">
        <v>5</v>
      </c>
      <c r="B4102" s="2">
        <v>4477</v>
      </c>
      <c r="C4102" s="17">
        <v>3.24</v>
      </c>
      <c r="D4102" s="2">
        <v>3.24</v>
      </c>
      <c r="F4102" s="15">
        <v>3.2850000000000001</v>
      </c>
      <c r="G4102" s="17">
        <v>49</v>
      </c>
      <c r="H4102" s="2">
        <v>40</v>
      </c>
      <c r="I4102" s="2">
        <v>81.599999999999994</v>
      </c>
      <c r="J4102" s="2">
        <v>40</v>
      </c>
      <c r="K4102" s="2">
        <v>81.599999999999994</v>
      </c>
      <c r="L4102" s="2">
        <v>81.599999999999994</v>
      </c>
      <c r="M4102" s="2">
        <v>1</v>
      </c>
      <c r="N4102" s="2">
        <v>2</v>
      </c>
      <c r="O4102" s="2">
        <v>8</v>
      </c>
      <c r="P4102" s="2">
        <v>16.3</v>
      </c>
      <c r="S4102" s="2">
        <v>18</v>
      </c>
      <c r="T4102" s="2">
        <v>36.700000000000003</v>
      </c>
      <c r="U4102" s="2">
        <v>22</v>
      </c>
      <c r="V4102" s="2">
        <v>44.9</v>
      </c>
      <c r="Y4102" s="2">
        <v>9</v>
      </c>
      <c r="Z4102" s="2">
        <v>18.399999999999999</v>
      </c>
      <c r="AE4102" s="2">
        <v>49</v>
      </c>
      <c r="AF4102" s="2">
        <v>43</v>
      </c>
      <c r="AG4102" s="2">
        <v>87.8</v>
      </c>
      <c r="AH4102" s="2">
        <v>43</v>
      </c>
      <c r="AI4102" s="2">
        <v>87.8</v>
      </c>
      <c r="AJ4102" s="2">
        <v>87.8</v>
      </c>
      <c r="AK4102" s="2">
        <v>2</v>
      </c>
      <c r="AL4102" s="2">
        <v>4.0999999999999996</v>
      </c>
      <c r="AM4102" s="2">
        <v>4</v>
      </c>
      <c r="AN4102" s="2">
        <v>8.1999999999999993</v>
      </c>
      <c r="AQ4102" s="2">
        <v>23</v>
      </c>
      <c r="AR4102" s="2">
        <v>46.9</v>
      </c>
      <c r="AS4102" s="2">
        <v>20</v>
      </c>
      <c r="AT4102" s="2">
        <v>40.799999999999997</v>
      </c>
      <c r="AW4102" s="2">
        <v>6</v>
      </c>
      <c r="AX4102" s="2">
        <v>12.2</v>
      </c>
      <c r="CA4102" s="2">
        <v>49</v>
      </c>
      <c r="CB4102" s="2">
        <v>40</v>
      </c>
      <c r="CC4102" s="2">
        <v>81.599999999999994</v>
      </c>
      <c r="CD4102" s="2">
        <v>40</v>
      </c>
      <c r="CE4102" s="2">
        <v>81.599999999999994</v>
      </c>
      <c r="CF4102" s="2">
        <v>81.599999999999994</v>
      </c>
      <c r="CG4102" s="2">
        <v>2</v>
      </c>
      <c r="CH4102" s="2">
        <v>4.0999999999999996</v>
      </c>
      <c r="CI4102" s="2">
        <v>7</v>
      </c>
      <c r="CJ4102" s="2">
        <v>14.3</v>
      </c>
      <c r="CM4102" s="2">
        <v>15</v>
      </c>
      <c r="CN4102" s="2">
        <v>30.6</v>
      </c>
      <c r="CO4102" s="2">
        <v>25</v>
      </c>
      <c r="CP4102" s="2">
        <v>51</v>
      </c>
      <c r="CS4102" s="2">
        <v>9</v>
      </c>
      <c r="CT4102" s="2">
        <v>18.399999999999999</v>
      </c>
    </row>
    <row r="4103" spans="1:101" ht="12.75" customHeight="1" x14ac:dyDescent="0.2">
      <c r="A4103">
        <v>5</v>
      </c>
      <c r="B4103" s="2">
        <v>4479</v>
      </c>
      <c r="C4103" s="17">
        <v>2.67</v>
      </c>
      <c r="D4103" s="2">
        <v>2.4700000000000002</v>
      </c>
      <c r="F4103" s="15">
        <v>2.31</v>
      </c>
      <c r="G4103" s="17">
        <v>58</v>
      </c>
      <c r="H4103" s="2">
        <v>33</v>
      </c>
      <c r="I4103" s="2">
        <v>56.9</v>
      </c>
      <c r="J4103" s="2">
        <v>33</v>
      </c>
      <c r="K4103" s="2">
        <v>56.9</v>
      </c>
      <c r="L4103" s="2">
        <v>56.9</v>
      </c>
      <c r="M4103" s="2">
        <v>9</v>
      </c>
      <c r="N4103" s="2">
        <v>15.5</v>
      </c>
      <c r="O4103" s="2">
        <v>16</v>
      </c>
      <c r="P4103" s="2">
        <v>27.6</v>
      </c>
      <c r="S4103" s="2">
        <v>18</v>
      </c>
      <c r="T4103" s="2">
        <v>31</v>
      </c>
      <c r="U4103" s="2">
        <v>15</v>
      </c>
      <c r="V4103" s="2">
        <v>25.9</v>
      </c>
      <c r="Y4103" s="2">
        <v>25</v>
      </c>
      <c r="Z4103" s="2">
        <v>43.1</v>
      </c>
      <c r="AE4103" s="2">
        <v>58</v>
      </c>
      <c r="AF4103" s="2">
        <v>31</v>
      </c>
      <c r="AG4103" s="2">
        <v>53.4</v>
      </c>
      <c r="AH4103" s="2">
        <v>31</v>
      </c>
      <c r="AI4103" s="2">
        <v>53.4</v>
      </c>
      <c r="AJ4103" s="2">
        <v>53.4</v>
      </c>
      <c r="AK4103" s="2">
        <v>14</v>
      </c>
      <c r="AL4103" s="2">
        <v>24.1</v>
      </c>
      <c r="AM4103" s="2">
        <v>13</v>
      </c>
      <c r="AN4103" s="2">
        <v>22.4</v>
      </c>
      <c r="AQ4103" s="2">
        <v>21</v>
      </c>
      <c r="AR4103" s="2">
        <v>36.200000000000003</v>
      </c>
      <c r="AS4103" s="2">
        <v>10</v>
      </c>
      <c r="AT4103" s="2">
        <v>17.2</v>
      </c>
      <c r="AW4103" s="2">
        <v>27</v>
      </c>
      <c r="AX4103" s="2">
        <v>46.6</v>
      </c>
      <c r="CA4103" s="2">
        <v>58</v>
      </c>
      <c r="CB4103" s="2">
        <v>21</v>
      </c>
      <c r="CC4103" s="2">
        <v>36.200000000000003</v>
      </c>
      <c r="CD4103" s="2">
        <v>21</v>
      </c>
      <c r="CE4103" s="2">
        <v>36.200000000000003</v>
      </c>
      <c r="CF4103" s="2">
        <v>36.200000000000003</v>
      </c>
      <c r="CG4103" s="2">
        <v>9</v>
      </c>
      <c r="CH4103" s="2">
        <v>15.5</v>
      </c>
      <c r="CI4103" s="2">
        <v>28</v>
      </c>
      <c r="CJ4103" s="2">
        <v>48.3</v>
      </c>
      <c r="CM4103" s="2">
        <v>15</v>
      </c>
      <c r="CN4103" s="2">
        <v>25.9</v>
      </c>
      <c r="CO4103" s="2">
        <v>6</v>
      </c>
      <c r="CP4103" s="2">
        <v>10.3</v>
      </c>
      <c r="CS4103" s="2">
        <v>37</v>
      </c>
      <c r="CT4103" s="2">
        <v>63.8</v>
      </c>
    </row>
    <row r="4104" spans="1:101" ht="12.75" customHeight="1" x14ac:dyDescent="0.2">
      <c r="A4104">
        <v>5</v>
      </c>
      <c r="B4104" s="2">
        <v>4480</v>
      </c>
      <c r="C4104" s="17">
        <v>3.22</v>
      </c>
      <c r="D4104" s="2">
        <v>2.94</v>
      </c>
      <c r="F4104" s="15">
        <v>3.2230000000000003</v>
      </c>
      <c r="G4104" s="17">
        <v>68</v>
      </c>
      <c r="H4104" s="2">
        <v>50</v>
      </c>
      <c r="I4104" s="2">
        <v>73.5</v>
      </c>
      <c r="J4104" s="2">
        <v>50</v>
      </c>
      <c r="K4104" s="2">
        <v>73.5</v>
      </c>
      <c r="L4104" s="2">
        <v>73.5</v>
      </c>
      <c r="M4104" s="2">
        <v>1</v>
      </c>
      <c r="N4104" s="2">
        <v>1.5</v>
      </c>
      <c r="O4104" s="2">
        <v>17</v>
      </c>
      <c r="P4104" s="2">
        <v>25</v>
      </c>
      <c r="S4104" s="2">
        <v>16</v>
      </c>
      <c r="T4104" s="2">
        <v>23.5</v>
      </c>
      <c r="U4104" s="2">
        <v>34</v>
      </c>
      <c r="V4104" s="2">
        <v>50</v>
      </c>
      <c r="Y4104" s="2">
        <v>18</v>
      </c>
      <c r="Z4104" s="2">
        <v>26.5</v>
      </c>
      <c r="AB4104" s="2">
        <v>1</v>
      </c>
      <c r="AE4104" s="2">
        <v>68</v>
      </c>
      <c r="AF4104" s="2">
        <v>49</v>
      </c>
      <c r="AG4104" s="2">
        <v>72.099999999999994</v>
      </c>
      <c r="AH4104" s="2">
        <v>49</v>
      </c>
      <c r="AI4104" s="2">
        <v>72.099999999999994</v>
      </c>
      <c r="AJ4104" s="2">
        <v>72.099999999999994</v>
      </c>
      <c r="AK4104" s="2">
        <v>4</v>
      </c>
      <c r="AL4104" s="2">
        <v>5.9</v>
      </c>
      <c r="AM4104" s="2">
        <v>15</v>
      </c>
      <c r="AN4104" s="2">
        <v>22.1</v>
      </c>
      <c r="AQ4104" s="2">
        <v>30</v>
      </c>
      <c r="AR4104" s="2">
        <v>44.1</v>
      </c>
      <c r="AS4104" s="2">
        <v>19</v>
      </c>
      <c r="AT4104" s="2">
        <v>27.9</v>
      </c>
      <c r="AW4104" s="2">
        <v>19</v>
      </c>
      <c r="AX4104" s="2">
        <v>27.9</v>
      </c>
      <c r="AZ4104" s="2">
        <v>1</v>
      </c>
      <c r="CA4104" s="2">
        <v>68</v>
      </c>
      <c r="CB4104" s="2">
        <v>56</v>
      </c>
      <c r="CC4104" s="2">
        <v>82.4</v>
      </c>
      <c r="CD4104" s="2">
        <v>56</v>
      </c>
      <c r="CE4104" s="2">
        <v>82.4</v>
      </c>
      <c r="CF4104" s="2">
        <v>82.4</v>
      </c>
      <c r="CG4104" s="2">
        <v>1</v>
      </c>
      <c r="CH4104" s="2">
        <v>1.5</v>
      </c>
      <c r="CI4104" s="2">
        <v>11</v>
      </c>
      <c r="CJ4104" s="2">
        <v>16.2</v>
      </c>
      <c r="CM4104" s="2">
        <v>28</v>
      </c>
      <c r="CN4104" s="2">
        <v>41.2</v>
      </c>
      <c r="CO4104" s="2">
        <v>28</v>
      </c>
      <c r="CP4104" s="2">
        <v>41.2</v>
      </c>
      <c r="CS4104" s="2">
        <v>12</v>
      </c>
      <c r="CT4104" s="2">
        <v>17.600000000000001</v>
      </c>
      <c r="CV4104" s="2">
        <v>1</v>
      </c>
    </row>
    <row r="4105" spans="1:101" ht="12.75" customHeight="1" x14ac:dyDescent="0.2">
      <c r="A4105">
        <v>5</v>
      </c>
      <c r="B4105" s="2">
        <v>4482</v>
      </c>
      <c r="C4105" s="17">
        <v>2.75</v>
      </c>
      <c r="D4105" s="2">
        <v>2.62</v>
      </c>
      <c r="F4105" s="15">
        <v>2.6060000000000003</v>
      </c>
      <c r="G4105" s="17">
        <v>71</v>
      </c>
      <c r="H4105" s="2">
        <v>48</v>
      </c>
      <c r="I4105" s="2">
        <v>67.599999999999994</v>
      </c>
      <c r="J4105" s="2">
        <v>48</v>
      </c>
      <c r="K4105" s="2">
        <v>67.599999999999994</v>
      </c>
      <c r="L4105" s="2">
        <v>67.599999999999994</v>
      </c>
      <c r="M4105" s="2">
        <v>9</v>
      </c>
      <c r="N4105" s="2">
        <v>12.7</v>
      </c>
      <c r="O4105" s="2">
        <v>14</v>
      </c>
      <c r="P4105" s="2">
        <v>19.7</v>
      </c>
      <c r="Q4105" s="2">
        <v>5</v>
      </c>
      <c r="R4105" s="2">
        <v>7</v>
      </c>
      <c r="S4105" s="2">
        <v>14</v>
      </c>
      <c r="T4105" s="2">
        <v>19.7</v>
      </c>
      <c r="U4105" s="2">
        <v>29</v>
      </c>
      <c r="V4105" s="2">
        <v>40.799999999999997</v>
      </c>
      <c r="Y4105" s="2">
        <v>23</v>
      </c>
      <c r="Z4105" s="2">
        <v>32.4</v>
      </c>
      <c r="AE4105" s="2">
        <v>71</v>
      </c>
      <c r="AF4105" s="2">
        <v>42</v>
      </c>
      <c r="AG4105" s="2">
        <v>59.2</v>
      </c>
      <c r="AH4105" s="2">
        <v>42</v>
      </c>
      <c r="AI4105" s="2">
        <v>59.2</v>
      </c>
      <c r="AJ4105" s="2">
        <v>59.2</v>
      </c>
      <c r="AK4105" s="2">
        <v>15</v>
      </c>
      <c r="AL4105" s="2">
        <v>21.1</v>
      </c>
      <c r="AM4105" s="2">
        <v>14</v>
      </c>
      <c r="AN4105" s="2">
        <v>19.7</v>
      </c>
      <c r="AQ4105" s="2">
        <v>25</v>
      </c>
      <c r="AR4105" s="2">
        <v>35.200000000000003</v>
      </c>
      <c r="AS4105" s="2">
        <v>17</v>
      </c>
      <c r="AT4105" s="2">
        <v>23.9</v>
      </c>
      <c r="AW4105" s="2">
        <v>29</v>
      </c>
      <c r="AX4105" s="2">
        <v>40.799999999999997</v>
      </c>
      <c r="CA4105" s="2">
        <v>71</v>
      </c>
      <c r="CB4105" s="2">
        <v>39</v>
      </c>
      <c r="CC4105" s="2">
        <v>54.9</v>
      </c>
      <c r="CD4105" s="2">
        <v>39</v>
      </c>
      <c r="CE4105" s="2">
        <v>54.9</v>
      </c>
      <c r="CF4105" s="2">
        <v>54.9</v>
      </c>
      <c r="CG4105" s="2">
        <v>14</v>
      </c>
      <c r="CH4105" s="2">
        <v>19.7</v>
      </c>
      <c r="CI4105" s="2">
        <v>18</v>
      </c>
      <c r="CJ4105" s="2">
        <v>25.4</v>
      </c>
      <c r="CK4105" s="2">
        <v>1</v>
      </c>
      <c r="CL4105" s="2">
        <v>1.4</v>
      </c>
      <c r="CM4105" s="2">
        <v>17</v>
      </c>
      <c r="CN4105" s="2">
        <v>23.9</v>
      </c>
      <c r="CO4105" s="2">
        <v>21</v>
      </c>
      <c r="CP4105" s="2">
        <v>29.6</v>
      </c>
      <c r="CS4105" s="2">
        <v>32</v>
      </c>
      <c r="CT4105" s="2">
        <v>45.1</v>
      </c>
    </row>
    <row r="4106" spans="1:101" ht="12.75" customHeight="1" x14ac:dyDescent="0.2">
      <c r="A4106">
        <v>5</v>
      </c>
      <c r="B4106" s="2">
        <v>4483</v>
      </c>
      <c r="C4106" s="17">
        <v>3.05</v>
      </c>
      <c r="D4106" s="2">
        <v>2.4500000000000002</v>
      </c>
      <c r="F4106" s="15">
        <v>3.1039999999999996</v>
      </c>
      <c r="G4106" s="17">
        <v>87</v>
      </c>
      <c r="H4106" s="2">
        <v>66</v>
      </c>
      <c r="I4106" s="2">
        <v>75.900000000000006</v>
      </c>
      <c r="J4106" s="2">
        <v>66</v>
      </c>
      <c r="K4106" s="2">
        <v>75.900000000000006</v>
      </c>
      <c r="L4106" s="2">
        <v>75.900000000000006</v>
      </c>
      <c r="M4106" s="2">
        <v>8</v>
      </c>
      <c r="N4106" s="2">
        <v>9.1999999999999993</v>
      </c>
      <c r="O4106" s="2">
        <v>13</v>
      </c>
      <c r="P4106" s="2">
        <v>14.9</v>
      </c>
      <c r="S4106" s="2">
        <v>33</v>
      </c>
      <c r="T4106" s="2">
        <v>37.9</v>
      </c>
      <c r="U4106" s="2">
        <v>33</v>
      </c>
      <c r="V4106" s="2">
        <v>37.9</v>
      </c>
      <c r="Y4106" s="2">
        <v>21</v>
      </c>
      <c r="Z4106" s="2">
        <v>24.1</v>
      </c>
      <c r="AB4106" s="2">
        <v>5</v>
      </c>
      <c r="AE4106" s="2">
        <v>87</v>
      </c>
      <c r="AF4106" s="2">
        <v>42</v>
      </c>
      <c r="AG4106" s="2">
        <v>48.3</v>
      </c>
      <c r="AH4106" s="2">
        <v>42</v>
      </c>
      <c r="AI4106" s="2">
        <v>48.3</v>
      </c>
      <c r="AJ4106" s="2">
        <v>48.3</v>
      </c>
      <c r="AK4106" s="2">
        <v>15</v>
      </c>
      <c r="AL4106" s="2">
        <v>17.2</v>
      </c>
      <c r="AM4106" s="2">
        <v>30</v>
      </c>
      <c r="AN4106" s="2">
        <v>34.5</v>
      </c>
      <c r="AQ4106" s="2">
        <v>30</v>
      </c>
      <c r="AR4106" s="2">
        <v>34.5</v>
      </c>
      <c r="AS4106" s="2">
        <v>12</v>
      </c>
      <c r="AT4106" s="2">
        <v>13.8</v>
      </c>
      <c r="AW4106" s="2">
        <v>45</v>
      </c>
      <c r="AX4106" s="2">
        <v>51.7</v>
      </c>
      <c r="AZ4106" s="2">
        <v>5</v>
      </c>
      <c r="CA4106" s="2">
        <v>87</v>
      </c>
      <c r="CB4106" s="2">
        <v>68</v>
      </c>
      <c r="CC4106" s="2">
        <v>78.2</v>
      </c>
      <c r="CD4106" s="2">
        <v>68</v>
      </c>
      <c r="CE4106" s="2">
        <v>78.2</v>
      </c>
      <c r="CF4106" s="2">
        <v>78.2</v>
      </c>
      <c r="CG4106" s="2">
        <v>8</v>
      </c>
      <c r="CH4106" s="2">
        <v>9.1999999999999993</v>
      </c>
      <c r="CI4106" s="2">
        <v>11</v>
      </c>
      <c r="CJ4106" s="2">
        <v>12.6</v>
      </c>
      <c r="CM4106" s="2">
        <v>32</v>
      </c>
      <c r="CN4106" s="2">
        <v>36.799999999999997</v>
      </c>
      <c r="CO4106" s="2">
        <v>36</v>
      </c>
      <c r="CP4106" s="2">
        <v>41.4</v>
      </c>
      <c r="CS4106" s="2">
        <v>19</v>
      </c>
      <c r="CT4106" s="2">
        <v>21.8</v>
      </c>
      <c r="CV4106" s="2">
        <v>5</v>
      </c>
    </row>
    <row r="4107" spans="1:101" ht="12.75" customHeight="1" x14ac:dyDescent="0.2">
      <c r="A4107">
        <v>5</v>
      </c>
      <c r="B4107" s="2">
        <v>4486</v>
      </c>
      <c r="C4107" s="17">
        <v>2.9</v>
      </c>
      <c r="D4107" s="2">
        <v>2.38</v>
      </c>
      <c r="F4107" s="15">
        <v>2.6480000000000001</v>
      </c>
      <c r="G4107" s="17">
        <v>48</v>
      </c>
      <c r="H4107" s="2">
        <v>30</v>
      </c>
      <c r="I4107" s="2">
        <v>62.5</v>
      </c>
      <c r="J4107" s="2">
        <v>30</v>
      </c>
      <c r="K4107" s="2">
        <v>62.5</v>
      </c>
      <c r="L4107" s="2">
        <v>62.5</v>
      </c>
      <c r="M4107" s="2">
        <v>5</v>
      </c>
      <c r="N4107" s="2">
        <v>10.4</v>
      </c>
      <c r="O4107" s="2">
        <v>13</v>
      </c>
      <c r="P4107" s="2">
        <v>27.1</v>
      </c>
      <c r="S4107" s="2">
        <v>12</v>
      </c>
      <c r="T4107" s="2">
        <v>25</v>
      </c>
      <c r="U4107" s="2">
        <v>18</v>
      </c>
      <c r="V4107" s="2">
        <v>37.5</v>
      </c>
      <c r="Y4107" s="2">
        <v>18</v>
      </c>
      <c r="Z4107" s="2">
        <v>37.5</v>
      </c>
      <c r="AB4107" s="2">
        <v>2</v>
      </c>
      <c r="AC4107" s="2">
        <v>1</v>
      </c>
      <c r="AE4107" s="2">
        <v>48</v>
      </c>
      <c r="AF4107" s="2">
        <v>21</v>
      </c>
      <c r="AG4107" s="2">
        <v>43.8</v>
      </c>
      <c r="AH4107" s="2">
        <v>21</v>
      </c>
      <c r="AI4107" s="2">
        <v>43.8</v>
      </c>
      <c r="AJ4107" s="2">
        <v>43.8</v>
      </c>
      <c r="AK4107" s="2">
        <v>7</v>
      </c>
      <c r="AL4107" s="2">
        <v>14.6</v>
      </c>
      <c r="AM4107" s="2">
        <v>20</v>
      </c>
      <c r="AN4107" s="2">
        <v>41.7</v>
      </c>
      <c r="AQ4107" s="2">
        <v>17</v>
      </c>
      <c r="AR4107" s="2">
        <v>35.4</v>
      </c>
      <c r="AS4107" s="2">
        <v>4</v>
      </c>
      <c r="AT4107" s="2">
        <v>8.3000000000000007</v>
      </c>
      <c r="AW4107" s="2">
        <v>27</v>
      </c>
      <c r="AX4107" s="2">
        <v>56.3</v>
      </c>
      <c r="AZ4107" s="2">
        <v>2</v>
      </c>
      <c r="BA4107" s="2">
        <v>1</v>
      </c>
      <c r="CA4107" s="2">
        <v>48</v>
      </c>
      <c r="CB4107" s="2">
        <v>32</v>
      </c>
      <c r="CC4107" s="2">
        <v>66.7</v>
      </c>
      <c r="CD4107" s="2">
        <v>32</v>
      </c>
      <c r="CE4107" s="2">
        <v>66.7</v>
      </c>
      <c r="CF4107" s="2">
        <v>66.7</v>
      </c>
      <c r="CG4107" s="2">
        <v>9</v>
      </c>
      <c r="CH4107" s="2">
        <v>18.8</v>
      </c>
      <c r="CI4107" s="2">
        <v>7</v>
      </c>
      <c r="CJ4107" s="2">
        <v>14.6</v>
      </c>
      <c r="CM4107" s="2">
        <v>24</v>
      </c>
      <c r="CN4107" s="2">
        <v>50</v>
      </c>
      <c r="CO4107" s="2">
        <v>8</v>
      </c>
      <c r="CP4107" s="2">
        <v>16.7</v>
      </c>
      <c r="CS4107" s="2">
        <v>16</v>
      </c>
      <c r="CT4107" s="2">
        <v>33.299999999999997</v>
      </c>
      <c r="CV4107" s="2">
        <v>2</v>
      </c>
      <c r="CW4107" s="2">
        <v>1</v>
      </c>
    </row>
    <row r="4108" spans="1:101" ht="12.75" customHeight="1" x14ac:dyDescent="0.2">
      <c r="A4108">
        <v>5</v>
      </c>
      <c r="B4108" s="2">
        <v>4487</v>
      </c>
      <c r="C4108" s="17">
        <v>2.72</v>
      </c>
      <c r="D4108" s="2">
        <v>2.2000000000000002</v>
      </c>
      <c r="F4108" s="15">
        <v>2.262</v>
      </c>
      <c r="G4108" s="17">
        <v>60</v>
      </c>
      <c r="H4108" s="2">
        <v>40</v>
      </c>
      <c r="I4108" s="2">
        <v>61.5</v>
      </c>
      <c r="J4108" s="2">
        <v>40</v>
      </c>
      <c r="K4108" s="2">
        <v>61.5</v>
      </c>
      <c r="L4108" s="2">
        <v>66.7</v>
      </c>
      <c r="M4108" s="2">
        <v>7</v>
      </c>
      <c r="N4108" s="2">
        <v>10.8</v>
      </c>
      <c r="O4108" s="2">
        <v>13</v>
      </c>
      <c r="P4108" s="2">
        <v>20</v>
      </c>
      <c r="S4108" s="2">
        <v>16</v>
      </c>
      <c r="T4108" s="2">
        <v>24.6</v>
      </c>
      <c r="U4108" s="2">
        <v>24</v>
      </c>
      <c r="V4108" s="2">
        <v>36.9</v>
      </c>
      <c r="W4108" s="2">
        <v>5</v>
      </c>
      <c r="X4108" s="2">
        <v>7.7</v>
      </c>
      <c r="Y4108" s="2">
        <v>25</v>
      </c>
      <c r="Z4108" s="2">
        <v>38.5</v>
      </c>
      <c r="AC4108" s="2">
        <v>1</v>
      </c>
      <c r="AE4108" s="2">
        <v>60</v>
      </c>
      <c r="AF4108" s="2">
        <v>31</v>
      </c>
      <c r="AG4108" s="2">
        <v>47.7</v>
      </c>
      <c r="AH4108" s="2">
        <v>31</v>
      </c>
      <c r="AI4108" s="2">
        <v>47.7</v>
      </c>
      <c r="AJ4108" s="2">
        <v>51.7</v>
      </c>
      <c r="AK4108" s="2">
        <v>18</v>
      </c>
      <c r="AL4108" s="2">
        <v>27.7</v>
      </c>
      <c r="AM4108" s="2">
        <v>11</v>
      </c>
      <c r="AN4108" s="2">
        <v>16.899999999999999</v>
      </c>
      <c r="AQ4108" s="2">
        <v>21</v>
      </c>
      <c r="AR4108" s="2">
        <v>32.299999999999997</v>
      </c>
      <c r="AS4108" s="2">
        <v>10</v>
      </c>
      <c r="AT4108" s="2">
        <v>15.4</v>
      </c>
      <c r="AU4108" s="2">
        <v>5</v>
      </c>
      <c r="AV4108" s="2">
        <v>7.7</v>
      </c>
      <c r="AW4108" s="2">
        <v>34</v>
      </c>
      <c r="AX4108" s="2">
        <v>52.3</v>
      </c>
      <c r="BA4108" s="2">
        <v>1</v>
      </c>
      <c r="CA4108" s="2">
        <v>60</v>
      </c>
      <c r="CB4108" s="2">
        <v>31</v>
      </c>
      <c r="CC4108" s="2">
        <v>47.7</v>
      </c>
      <c r="CD4108" s="2">
        <v>31</v>
      </c>
      <c r="CE4108" s="2">
        <v>47.7</v>
      </c>
      <c r="CF4108" s="2">
        <v>51.7</v>
      </c>
      <c r="CG4108" s="2">
        <v>14</v>
      </c>
      <c r="CH4108" s="2">
        <v>21.5</v>
      </c>
      <c r="CI4108" s="2">
        <v>15</v>
      </c>
      <c r="CJ4108" s="2">
        <v>23.1</v>
      </c>
      <c r="CM4108" s="2">
        <v>21</v>
      </c>
      <c r="CN4108" s="2">
        <v>32.299999999999997</v>
      </c>
      <c r="CO4108" s="2">
        <v>10</v>
      </c>
      <c r="CP4108" s="2">
        <v>15.4</v>
      </c>
      <c r="CQ4108" s="2">
        <v>5</v>
      </c>
      <c r="CR4108" s="2">
        <v>7.7</v>
      </c>
      <c r="CS4108" s="2">
        <v>34</v>
      </c>
      <c r="CT4108" s="2">
        <v>52.3</v>
      </c>
      <c r="CW4108" s="2">
        <v>1</v>
      </c>
    </row>
    <row r="4109" spans="1:101" ht="12.75" customHeight="1" x14ac:dyDescent="0.2">
      <c r="A4109">
        <v>5</v>
      </c>
      <c r="B4109" s="2">
        <v>4488</v>
      </c>
      <c r="C4109" s="17">
        <v>2.88</v>
      </c>
      <c r="D4109" s="2">
        <v>2.4300000000000002</v>
      </c>
      <c r="F4109" s="15">
        <v>2.5750000000000002</v>
      </c>
      <c r="G4109" s="17">
        <v>72</v>
      </c>
      <c r="H4109" s="2">
        <v>49</v>
      </c>
      <c r="I4109" s="2">
        <v>67.099999999999994</v>
      </c>
      <c r="J4109" s="2">
        <v>49</v>
      </c>
      <c r="K4109" s="2">
        <v>67.099999999999994</v>
      </c>
      <c r="L4109" s="2">
        <v>68.099999999999994</v>
      </c>
      <c r="M4109" s="2">
        <v>7</v>
      </c>
      <c r="N4109" s="2">
        <v>9.6</v>
      </c>
      <c r="O4109" s="2">
        <v>16</v>
      </c>
      <c r="P4109" s="2">
        <v>21.9</v>
      </c>
      <c r="S4109" s="2">
        <v>25</v>
      </c>
      <c r="T4109" s="2">
        <v>34.200000000000003</v>
      </c>
      <c r="U4109" s="2">
        <v>24</v>
      </c>
      <c r="V4109" s="2">
        <v>32.9</v>
      </c>
      <c r="W4109" s="2">
        <v>1</v>
      </c>
      <c r="X4109" s="2">
        <v>1.4</v>
      </c>
      <c r="Y4109" s="2">
        <v>24</v>
      </c>
      <c r="Z4109" s="2">
        <v>32.9</v>
      </c>
      <c r="AB4109" s="2">
        <v>2</v>
      </c>
      <c r="AC4109" s="2">
        <v>2</v>
      </c>
      <c r="AE4109" s="2">
        <v>73</v>
      </c>
      <c r="AF4109" s="2">
        <v>41</v>
      </c>
      <c r="AG4109" s="2">
        <v>55.4</v>
      </c>
      <c r="AH4109" s="2">
        <v>41</v>
      </c>
      <c r="AI4109" s="2">
        <v>55.4</v>
      </c>
      <c r="AJ4109" s="2">
        <v>56.2</v>
      </c>
      <c r="AK4109" s="2">
        <v>14</v>
      </c>
      <c r="AL4109" s="2">
        <v>18.899999999999999</v>
      </c>
      <c r="AM4109" s="2">
        <v>18</v>
      </c>
      <c r="AN4109" s="2">
        <v>24.3</v>
      </c>
      <c r="AQ4109" s="2">
        <v>34</v>
      </c>
      <c r="AR4109" s="2">
        <v>45.9</v>
      </c>
      <c r="AS4109" s="2">
        <v>7</v>
      </c>
      <c r="AT4109" s="2">
        <v>9.5</v>
      </c>
      <c r="AU4109" s="2">
        <v>1</v>
      </c>
      <c r="AV4109" s="2">
        <v>1.4</v>
      </c>
      <c r="AW4109" s="2">
        <v>33</v>
      </c>
      <c r="AX4109" s="2">
        <v>44.6</v>
      </c>
      <c r="AZ4109" s="2">
        <v>1</v>
      </c>
      <c r="BA4109" s="2">
        <v>2</v>
      </c>
      <c r="CA4109" s="2">
        <v>72</v>
      </c>
      <c r="CB4109" s="2">
        <v>40</v>
      </c>
      <c r="CC4109" s="2">
        <v>54.8</v>
      </c>
      <c r="CD4109" s="2">
        <v>40</v>
      </c>
      <c r="CE4109" s="2">
        <v>54.8</v>
      </c>
      <c r="CF4109" s="2">
        <v>55.6</v>
      </c>
      <c r="CG4109" s="2">
        <v>7</v>
      </c>
      <c r="CH4109" s="2">
        <v>9.6</v>
      </c>
      <c r="CI4109" s="2">
        <v>25</v>
      </c>
      <c r="CJ4109" s="2">
        <v>34.200000000000003</v>
      </c>
      <c r="CM4109" s="2">
        <v>29</v>
      </c>
      <c r="CN4109" s="2">
        <v>39.700000000000003</v>
      </c>
      <c r="CO4109" s="2">
        <v>11</v>
      </c>
      <c r="CP4109" s="2">
        <v>15.1</v>
      </c>
      <c r="CQ4109" s="2">
        <v>1</v>
      </c>
      <c r="CR4109" s="2">
        <v>1.4</v>
      </c>
      <c r="CS4109" s="2">
        <v>33</v>
      </c>
      <c r="CT4109" s="2">
        <v>45.2</v>
      </c>
      <c r="CV4109" s="2">
        <v>2</v>
      </c>
      <c r="CW4109" s="2">
        <v>2</v>
      </c>
    </row>
    <row r="4110" spans="1:101" ht="12.75" customHeight="1" x14ac:dyDescent="0.2">
      <c r="A4110">
        <v>5</v>
      </c>
      <c r="B4110" s="2">
        <v>4489</v>
      </c>
      <c r="C4110" s="17">
        <v>3.03</v>
      </c>
      <c r="D4110" s="2">
        <v>2.83</v>
      </c>
      <c r="F4110" s="15">
        <v>2.7820000000000005</v>
      </c>
      <c r="G4110" s="17">
        <v>68</v>
      </c>
      <c r="H4110" s="2">
        <v>46</v>
      </c>
      <c r="I4110" s="2">
        <v>66.7</v>
      </c>
      <c r="J4110" s="2">
        <v>46</v>
      </c>
      <c r="K4110" s="2">
        <v>66.7</v>
      </c>
      <c r="L4110" s="2">
        <v>67.599999999999994</v>
      </c>
      <c r="M4110" s="2">
        <v>6</v>
      </c>
      <c r="N4110" s="2">
        <v>8.6999999999999993</v>
      </c>
      <c r="O4110" s="2">
        <v>16</v>
      </c>
      <c r="P4110" s="2">
        <v>23.2</v>
      </c>
      <c r="S4110" s="2">
        <v>13</v>
      </c>
      <c r="T4110" s="2">
        <v>18.8</v>
      </c>
      <c r="U4110" s="2">
        <v>33</v>
      </c>
      <c r="V4110" s="2">
        <v>47.8</v>
      </c>
      <c r="W4110" s="2">
        <v>1</v>
      </c>
      <c r="X4110" s="2">
        <v>1.4</v>
      </c>
      <c r="Y4110" s="2">
        <v>23</v>
      </c>
      <c r="Z4110" s="2">
        <v>33.299999999999997</v>
      </c>
      <c r="AE4110" s="2">
        <v>68</v>
      </c>
      <c r="AF4110" s="2">
        <v>48</v>
      </c>
      <c r="AG4110" s="2">
        <v>69.599999999999994</v>
      </c>
      <c r="AH4110" s="2">
        <v>48</v>
      </c>
      <c r="AI4110" s="2">
        <v>69.599999999999994</v>
      </c>
      <c r="AJ4110" s="2">
        <v>70.599999999999994</v>
      </c>
      <c r="AK4110" s="2">
        <v>10</v>
      </c>
      <c r="AL4110" s="2">
        <v>14.5</v>
      </c>
      <c r="AM4110" s="2">
        <v>10</v>
      </c>
      <c r="AN4110" s="2">
        <v>14.5</v>
      </c>
      <c r="AQ4110" s="2">
        <v>27</v>
      </c>
      <c r="AR4110" s="2">
        <v>39.1</v>
      </c>
      <c r="AS4110" s="2">
        <v>21</v>
      </c>
      <c r="AT4110" s="2">
        <v>30.4</v>
      </c>
      <c r="AU4110" s="2">
        <v>1</v>
      </c>
      <c r="AV4110" s="2">
        <v>1.4</v>
      </c>
      <c r="AW4110" s="2">
        <v>21</v>
      </c>
      <c r="AX4110" s="2">
        <v>30.4</v>
      </c>
      <c r="CA4110" s="2">
        <v>68</v>
      </c>
      <c r="CB4110" s="2">
        <v>47</v>
      </c>
      <c r="CC4110" s="2">
        <v>68.099999999999994</v>
      </c>
      <c r="CD4110" s="2">
        <v>47</v>
      </c>
      <c r="CE4110" s="2">
        <v>68.099999999999994</v>
      </c>
      <c r="CF4110" s="2">
        <v>69.099999999999994</v>
      </c>
      <c r="CG4110" s="2">
        <v>9</v>
      </c>
      <c r="CH4110" s="2">
        <v>13</v>
      </c>
      <c r="CI4110" s="2">
        <v>12</v>
      </c>
      <c r="CJ4110" s="2">
        <v>17.399999999999999</v>
      </c>
      <c r="CM4110" s="2">
        <v>29</v>
      </c>
      <c r="CN4110" s="2">
        <v>42</v>
      </c>
      <c r="CO4110" s="2">
        <v>18</v>
      </c>
      <c r="CP4110" s="2">
        <v>26.1</v>
      </c>
      <c r="CQ4110" s="2">
        <v>1</v>
      </c>
      <c r="CR4110" s="2">
        <v>1.4</v>
      </c>
      <c r="CS4110" s="2">
        <v>22</v>
      </c>
      <c r="CT4110" s="2">
        <v>31.9</v>
      </c>
    </row>
    <row r="4111" spans="1:101" ht="12.75" customHeight="1" x14ac:dyDescent="0.2">
      <c r="A4111">
        <v>5</v>
      </c>
      <c r="B4111" s="2">
        <v>4490</v>
      </c>
      <c r="C4111" s="17">
        <v>2.33</v>
      </c>
      <c r="D4111" s="2">
        <v>2.2000000000000002</v>
      </c>
      <c r="F4111" s="15">
        <v>1.919</v>
      </c>
      <c r="G4111" s="17">
        <v>49</v>
      </c>
      <c r="H4111" s="2">
        <v>19</v>
      </c>
      <c r="I4111" s="2">
        <v>38.799999999999997</v>
      </c>
      <c r="J4111" s="2">
        <v>19</v>
      </c>
      <c r="K4111" s="2">
        <v>38.799999999999997</v>
      </c>
      <c r="L4111" s="2">
        <v>38.799999999999997</v>
      </c>
      <c r="M4111" s="2">
        <v>9</v>
      </c>
      <c r="N4111" s="2">
        <v>18.399999999999999</v>
      </c>
      <c r="O4111" s="2">
        <v>21</v>
      </c>
      <c r="P4111" s="2">
        <v>42.9</v>
      </c>
      <c r="S4111" s="2">
        <v>13</v>
      </c>
      <c r="T4111" s="2">
        <v>26.5</v>
      </c>
      <c r="U4111" s="2">
        <v>6</v>
      </c>
      <c r="V4111" s="2">
        <v>12.2</v>
      </c>
      <c r="Y4111" s="2">
        <v>30</v>
      </c>
      <c r="Z4111" s="2">
        <v>61.2</v>
      </c>
      <c r="AE4111" s="2">
        <v>49</v>
      </c>
      <c r="AF4111" s="2">
        <v>22</v>
      </c>
      <c r="AG4111" s="2">
        <v>44.9</v>
      </c>
      <c r="AH4111" s="2">
        <v>22</v>
      </c>
      <c r="AI4111" s="2">
        <v>44.9</v>
      </c>
      <c r="AJ4111" s="2">
        <v>44.9</v>
      </c>
      <c r="AK4111" s="2">
        <v>18</v>
      </c>
      <c r="AL4111" s="2">
        <v>36.700000000000003</v>
      </c>
      <c r="AM4111" s="2">
        <v>9</v>
      </c>
      <c r="AN4111" s="2">
        <v>18.399999999999999</v>
      </c>
      <c r="AQ4111" s="2">
        <v>16</v>
      </c>
      <c r="AR4111" s="2">
        <v>32.700000000000003</v>
      </c>
      <c r="AS4111" s="2">
        <v>6</v>
      </c>
      <c r="AT4111" s="2">
        <v>12.2</v>
      </c>
      <c r="AW4111" s="2">
        <v>27</v>
      </c>
      <c r="AX4111" s="2">
        <v>55.1</v>
      </c>
      <c r="CA4111" s="2">
        <v>48</v>
      </c>
      <c r="CB4111" s="2">
        <v>12</v>
      </c>
      <c r="CC4111" s="2">
        <v>24.5</v>
      </c>
      <c r="CD4111" s="2">
        <v>12</v>
      </c>
      <c r="CE4111" s="2">
        <v>24.5</v>
      </c>
      <c r="CF4111" s="2">
        <v>25</v>
      </c>
      <c r="CG4111" s="2">
        <v>16</v>
      </c>
      <c r="CH4111" s="2">
        <v>32.700000000000003</v>
      </c>
      <c r="CI4111" s="2">
        <v>20</v>
      </c>
      <c r="CJ4111" s="2">
        <v>40.799999999999997</v>
      </c>
      <c r="CM4111" s="2">
        <v>10</v>
      </c>
      <c r="CN4111" s="2">
        <v>20.399999999999999</v>
      </c>
      <c r="CO4111" s="2">
        <v>2</v>
      </c>
      <c r="CP4111" s="2">
        <v>4.0999999999999996</v>
      </c>
      <c r="CQ4111" s="2">
        <v>1</v>
      </c>
      <c r="CR4111" s="2">
        <v>2</v>
      </c>
      <c r="CS4111" s="2">
        <v>37</v>
      </c>
      <c r="CT4111" s="2">
        <v>75.5</v>
      </c>
    </row>
    <row r="4112" spans="1:101" ht="12.75" customHeight="1" x14ac:dyDescent="0.2">
      <c r="A4112">
        <v>5</v>
      </c>
      <c r="B4112" s="2">
        <v>4493</v>
      </c>
      <c r="C4112" s="17">
        <v>3.71</v>
      </c>
      <c r="D4112" s="2">
        <v>3.58</v>
      </c>
      <c r="F4112" s="15">
        <v>3.5189999999999997</v>
      </c>
      <c r="G4112" s="17">
        <v>106</v>
      </c>
      <c r="H4112" s="2">
        <v>101</v>
      </c>
      <c r="I4112" s="2">
        <v>95.3</v>
      </c>
      <c r="J4112" s="2">
        <v>101</v>
      </c>
      <c r="K4112" s="2">
        <v>95.3</v>
      </c>
      <c r="L4112" s="2">
        <v>95.3</v>
      </c>
      <c r="O4112" s="2">
        <v>5</v>
      </c>
      <c r="P4112" s="2">
        <v>4.7</v>
      </c>
      <c r="S4112" s="2">
        <v>21</v>
      </c>
      <c r="T4112" s="2">
        <v>19.8</v>
      </c>
      <c r="U4112" s="2">
        <v>80</v>
      </c>
      <c r="V4112" s="2">
        <v>75.5</v>
      </c>
      <c r="Y4112" s="2">
        <v>5</v>
      </c>
      <c r="Z4112" s="2">
        <v>4.7</v>
      </c>
      <c r="AE4112" s="2">
        <v>106</v>
      </c>
      <c r="AF4112" s="2">
        <v>101</v>
      </c>
      <c r="AG4112" s="2">
        <v>95.3</v>
      </c>
      <c r="AH4112" s="2">
        <v>101</v>
      </c>
      <c r="AI4112" s="2">
        <v>95.3</v>
      </c>
      <c r="AJ4112" s="2">
        <v>95.3</v>
      </c>
      <c r="AK4112" s="2">
        <v>1</v>
      </c>
      <c r="AL4112" s="2">
        <v>0.9</v>
      </c>
      <c r="AM4112" s="2">
        <v>4</v>
      </c>
      <c r="AN4112" s="2">
        <v>3.8</v>
      </c>
      <c r="AQ4112" s="2">
        <v>33</v>
      </c>
      <c r="AR4112" s="2">
        <v>31.1</v>
      </c>
      <c r="AS4112" s="2">
        <v>68</v>
      </c>
      <c r="AT4112" s="2">
        <v>64.2</v>
      </c>
      <c r="AW4112" s="2">
        <v>5</v>
      </c>
      <c r="AX4112" s="2">
        <v>4.7</v>
      </c>
      <c r="CA4112" s="2">
        <v>106</v>
      </c>
      <c r="CB4112" s="2">
        <v>99</v>
      </c>
      <c r="CC4112" s="2">
        <v>93.4</v>
      </c>
      <c r="CD4112" s="2">
        <v>99</v>
      </c>
      <c r="CE4112" s="2">
        <v>93.4</v>
      </c>
      <c r="CF4112" s="2">
        <v>93.4</v>
      </c>
      <c r="CG4112" s="2">
        <v>2</v>
      </c>
      <c r="CH4112" s="2">
        <v>1.9</v>
      </c>
      <c r="CI4112" s="2">
        <v>5</v>
      </c>
      <c r="CJ4112" s="2">
        <v>4.7</v>
      </c>
      <c r="CM4112" s="2">
        <v>35</v>
      </c>
      <c r="CN4112" s="2">
        <v>33</v>
      </c>
      <c r="CO4112" s="2">
        <v>64</v>
      </c>
      <c r="CP4112" s="2">
        <v>60.4</v>
      </c>
      <c r="CS4112" s="2">
        <v>7</v>
      </c>
      <c r="CT4112" s="2">
        <v>6.6</v>
      </c>
    </row>
    <row r="4113" spans="1:101" ht="12.75" customHeight="1" x14ac:dyDescent="0.2">
      <c r="A4113">
        <v>5</v>
      </c>
      <c r="B4113" s="2">
        <v>4494</v>
      </c>
      <c r="C4113" s="17">
        <v>3.16</v>
      </c>
      <c r="D4113" s="2">
        <v>2.76</v>
      </c>
      <c r="F4113" s="15">
        <v>3.1110000000000002</v>
      </c>
      <c r="G4113" s="17">
        <v>62</v>
      </c>
      <c r="H4113" s="2">
        <v>49</v>
      </c>
      <c r="I4113" s="2">
        <v>79</v>
      </c>
      <c r="J4113" s="2">
        <v>49</v>
      </c>
      <c r="K4113" s="2">
        <v>79</v>
      </c>
      <c r="L4113" s="2">
        <v>79</v>
      </c>
      <c r="O4113" s="2">
        <v>13</v>
      </c>
      <c r="P4113" s="2">
        <v>21</v>
      </c>
      <c r="Q4113" s="2">
        <v>1</v>
      </c>
      <c r="R4113" s="2">
        <v>1.6</v>
      </c>
      <c r="S4113" s="2">
        <v>22</v>
      </c>
      <c r="T4113" s="2">
        <v>35.5</v>
      </c>
      <c r="U4113" s="2">
        <v>26</v>
      </c>
      <c r="V4113" s="2">
        <v>41.9</v>
      </c>
      <c r="Y4113" s="2">
        <v>13</v>
      </c>
      <c r="Z4113" s="2">
        <v>21</v>
      </c>
      <c r="AB4113" s="2">
        <v>1</v>
      </c>
      <c r="AE4113" s="2">
        <v>62</v>
      </c>
      <c r="AF4113" s="2">
        <v>39</v>
      </c>
      <c r="AG4113" s="2">
        <v>62.9</v>
      </c>
      <c r="AH4113" s="2">
        <v>39</v>
      </c>
      <c r="AI4113" s="2">
        <v>62.9</v>
      </c>
      <c r="AJ4113" s="2">
        <v>62.9</v>
      </c>
      <c r="AK4113" s="2">
        <v>8</v>
      </c>
      <c r="AL4113" s="2">
        <v>12.9</v>
      </c>
      <c r="AM4113" s="2">
        <v>15</v>
      </c>
      <c r="AN4113" s="2">
        <v>24.2</v>
      </c>
      <c r="AQ4113" s="2">
        <v>23</v>
      </c>
      <c r="AR4113" s="2">
        <v>37.1</v>
      </c>
      <c r="AS4113" s="2">
        <v>16</v>
      </c>
      <c r="AT4113" s="2">
        <v>25.8</v>
      </c>
      <c r="AW4113" s="2">
        <v>23</v>
      </c>
      <c r="AX4113" s="2">
        <v>37.1</v>
      </c>
      <c r="AZ4113" s="2">
        <v>1</v>
      </c>
      <c r="CA4113" s="2">
        <v>62</v>
      </c>
      <c r="CB4113" s="2">
        <v>51</v>
      </c>
      <c r="CC4113" s="2">
        <v>82.3</v>
      </c>
      <c r="CD4113" s="2">
        <v>51</v>
      </c>
      <c r="CE4113" s="2">
        <v>82.3</v>
      </c>
      <c r="CF4113" s="2">
        <v>82.3</v>
      </c>
      <c r="CG4113" s="2">
        <v>2</v>
      </c>
      <c r="CH4113" s="2">
        <v>3.2</v>
      </c>
      <c r="CI4113" s="2">
        <v>9</v>
      </c>
      <c r="CJ4113" s="2">
        <v>14.5</v>
      </c>
      <c r="CK4113" s="2">
        <v>2</v>
      </c>
      <c r="CL4113" s="2">
        <v>3.2</v>
      </c>
      <c r="CM4113" s="2">
        <v>23</v>
      </c>
      <c r="CN4113" s="2">
        <v>37.1</v>
      </c>
      <c r="CO4113" s="2">
        <v>26</v>
      </c>
      <c r="CP4113" s="2">
        <v>41.9</v>
      </c>
      <c r="CS4113" s="2">
        <v>11</v>
      </c>
      <c r="CT4113" s="2">
        <v>17.7</v>
      </c>
      <c r="CV4113" s="2">
        <v>1</v>
      </c>
    </row>
    <row r="4114" spans="1:101" ht="12.75" customHeight="1" x14ac:dyDescent="0.2">
      <c r="A4114">
        <v>5</v>
      </c>
      <c r="B4114" s="2">
        <v>4496</v>
      </c>
      <c r="C4114" s="17">
        <v>3.34</v>
      </c>
      <c r="D4114" s="2">
        <v>2.77</v>
      </c>
      <c r="F4114" s="15">
        <v>2.99</v>
      </c>
      <c r="G4114" s="17">
        <v>103</v>
      </c>
      <c r="H4114" s="2">
        <v>85</v>
      </c>
      <c r="I4114" s="2">
        <v>81.7</v>
      </c>
      <c r="J4114" s="2">
        <v>85</v>
      </c>
      <c r="K4114" s="2">
        <v>81.7</v>
      </c>
      <c r="L4114" s="2">
        <v>82.5</v>
      </c>
      <c r="M4114" s="2">
        <v>2</v>
      </c>
      <c r="N4114" s="2">
        <v>1.9</v>
      </c>
      <c r="O4114" s="2">
        <v>16</v>
      </c>
      <c r="P4114" s="2">
        <v>15.4</v>
      </c>
      <c r="S4114" s="2">
        <v>27</v>
      </c>
      <c r="T4114" s="2">
        <v>26</v>
      </c>
      <c r="U4114" s="2">
        <v>58</v>
      </c>
      <c r="V4114" s="2">
        <v>55.8</v>
      </c>
      <c r="W4114" s="2">
        <v>1</v>
      </c>
      <c r="X4114" s="2">
        <v>1</v>
      </c>
      <c r="Y4114" s="2">
        <v>19</v>
      </c>
      <c r="Z4114" s="2">
        <v>18.3</v>
      </c>
      <c r="AA4114" s="2">
        <v>1</v>
      </c>
      <c r="AB4114" s="2">
        <v>4</v>
      </c>
      <c r="AC4114" s="2">
        <v>1</v>
      </c>
      <c r="AE4114" s="2">
        <v>103</v>
      </c>
      <c r="AF4114" s="2">
        <v>65</v>
      </c>
      <c r="AG4114" s="2">
        <v>62.5</v>
      </c>
      <c r="AH4114" s="2">
        <v>65</v>
      </c>
      <c r="AI4114" s="2">
        <v>62.5</v>
      </c>
      <c r="AJ4114" s="2">
        <v>63.1</v>
      </c>
      <c r="AK4114" s="2">
        <v>15</v>
      </c>
      <c r="AL4114" s="2">
        <v>14.4</v>
      </c>
      <c r="AM4114" s="2">
        <v>23</v>
      </c>
      <c r="AN4114" s="2">
        <v>22.1</v>
      </c>
      <c r="AQ4114" s="2">
        <v>33</v>
      </c>
      <c r="AR4114" s="2">
        <v>31.7</v>
      </c>
      <c r="AS4114" s="2">
        <v>32</v>
      </c>
      <c r="AT4114" s="2">
        <v>30.8</v>
      </c>
      <c r="AU4114" s="2">
        <v>1</v>
      </c>
      <c r="AV4114" s="2">
        <v>1</v>
      </c>
      <c r="AW4114" s="2">
        <v>39</v>
      </c>
      <c r="AX4114" s="2">
        <v>37.5</v>
      </c>
      <c r="AY4114" s="2">
        <v>1</v>
      </c>
      <c r="AZ4114" s="2">
        <v>4</v>
      </c>
      <c r="BA4114" s="2">
        <v>1</v>
      </c>
      <c r="CA4114" s="2">
        <v>102</v>
      </c>
      <c r="CB4114" s="2">
        <v>76</v>
      </c>
      <c r="CC4114" s="2">
        <v>73.8</v>
      </c>
      <c r="CD4114" s="2">
        <v>76</v>
      </c>
      <c r="CE4114" s="2">
        <v>73.8</v>
      </c>
      <c r="CF4114" s="2">
        <v>74.5</v>
      </c>
      <c r="CG4114" s="2">
        <v>10</v>
      </c>
      <c r="CH4114" s="2">
        <v>9.6999999999999993</v>
      </c>
      <c r="CI4114" s="2">
        <v>16</v>
      </c>
      <c r="CJ4114" s="2">
        <v>15.5</v>
      </c>
      <c r="CM4114" s="2">
        <v>38</v>
      </c>
      <c r="CN4114" s="2">
        <v>36.9</v>
      </c>
      <c r="CO4114" s="2">
        <v>38</v>
      </c>
      <c r="CP4114" s="2">
        <v>36.9</v>
      </c>
      <c r="CQ4114" s="2">
        <v>1</v>
      </c>
      <c r="CR4114" s="2">
        <v>1</v>
      </c>
      <c r="CS4114" s="2">
        <v>27</v>
      </c>
      <c r="CT4114" s="2">
        <v>26.2</v>
      </c>
      <c r="CU4114" s="2">
        <v>2</v>
      </c>
      <c r="CV4114" s="2">
        <v>4</v>
      </c>
      <c r="CW4114" s="2">
        <v>1</v>
      </c>
    </row>
    <row r="4115" spans="1:101" ht="12.75" customHeight="1" x14ac:dyDescent="0.2">
      <c r="A4115">
        <v>5</v>
      </c>
      <c r="B4115" s="2">
        <v>4497</v>
      </c>
      <c r="C4115" s="17">
        <v>2.5</v>
      </c>
      <c r="D4115" s="2">
        <v>2.34</v>
      </c>
      <c r="F4115" s="15">
        <v>2.1440000000000001</v>
      </c>
      <c r="G4115" s="17">
        <v>133</v>
      </c>
      <c r="H4115" s="2">
        <v>67</v>
      </c>
      <c r="I4115" s="2">
        <v>50.4</v>
      </c>
      <c r="J4115" s="2">
        <v>67</v>
      </c>
      <c r="K4115" s="2">
        <v>50.4</v>
      </c>
      <c r="L4115" s="2">
        <v>50.4</v>
      </c>
      <c r="M4115" s="2">
        <v>21</v>
      </c>
      <c r="N4115" s="2">
        <v>15.8</v>
      </c>
      <c r="O4115" s="2">
        <v>45</v>
      </c>
      <c r="P4115" s="2">
        <v>33.799999999999997</v>
      </c>
      <c r="Q4115" s="2">
        <v>3</v>
      </c>
      <c r="R4115" s="2">
        <v>2.2999999999999998</v>
      </c>
      <c r="S4115" s="2">
        <v>34</v>
      </c>
      <c r="T4115" s="2">
        <v>25.6</v>
      </c>
      <c r="U4115" s="2">
        <v>30</v>
      </c>
      <c r="V4115" s="2">
        <v>22.6</v>
      </c>
      <c r="Y4115" s="2">
        <v>66</v>
      </c>
      <c r="Z4115" s="2">
        <v>49.6</v>
      </c>
      <c r="AA4115" s="2">
        <v>1</v>
      </c>
      <c r="AB4115" s="2">
        <v>1</v>
      </c>
      <c r="AC4115" s="2">
        <v>1</v>
      </c>
      <c r="AE4115" s="2">
        <v>134</v>
      </c>
      <c r="AF4115" s="2">
        <v>64</v>
      </c>
      <c r="AG4115" s="2">
        <v>47.8</v>
      </c>
      <c r="AH4115" s="2">
        <v>64</v>
      </c>
      <c r="AI4115" s="2">
        <v>47.8</v>
      </c>
      <c r="AJ4115" s="2">
        <v>47.8</v>
      </c>
      <c r="AK4115" s="2">
        <v>31</v>
      </c>
      <c r="AL4115" s="2">
        <v>23.1</v>
      </c>
      <c r="AM4115" s="2">
        <v>39</v>
      </c>
      <c r="AN4115" s="2">
        <v>29.1</v>
      </c>
      <c r="AO4115" s="2">
        <v>3</v>
      </c>
      <c r="AP4115" s="2">
        <v>2.2000000000000002</v>
      </c>
      <c r="AQ4115" s="2">
        <v>40</v>
      </c>
      <c r="AR4115" s="2">
        <v>29.9</v>
      </c>
      <c r="AS4115" s="2">
        <v>21</v>
      </c>
      <c r="AT4115" s="2">
        <v>15.7</v>
      </c>
      <c r="AW4115" s="2">
        <v>70</v>
      </c>
      <c r="AX4115" s="2">
        <v>52.2</v>
      </c>
      <c r="AZ4115" s="2">
        <v>1</v>
      </c>
      <c r="BA4115" s="2">
        <v>1</v>
      </c>
      <c r="CA4115" s="2">
        <v>133</v>
      </c>
      <c r="CB4115" s="2">
        <v>51</v>
      </c>
      <c r="CC4115" s="2">
        <v>38.299999999999997</v>
      </c>
      <c r="CD4115" s="2">
        <v>51</v>
      </c>
      <c r="CE4115" s="2">
        <v>38.299999999999997</v>
      </c>
      <c r="CF4115" s="2">
        <v>38.299999999999997</v>
      </c>
      <c r="CG4115" s="2">
        <v>51</v>
      </c>
      <c r="CH4115" s="2">
        <v>38.299999999999997</v>
      </c>
      <c r="CI4115" s="2">
        <v>31</v>
      </c>
      <c r="CJ4115" s="2">
        <v>23.3</v>
      </c>
      <c r="CM4115" s="2">
        <v>32</v>
      </c>
      <c r="CN4115" s="2">
        <v>24.1</v>
      </c>
      <c r="CO4115" s="2">
        <v>19</v>
      </c>
      <c r="CP4115" s="2">
        <v>14.3</v>
      </c>
      <c r="CS4115" s="2">
        <v>82</v>
      </c>
      <c r="CT4115" s="2">
        <v>61.7</v>
      </c>
      <c r="CU4115" s="2">
        <v>1</v>
      </c>
      <c r="CV4115" s="2">
        <v>1</v>
      </c>
      <c r="CW4115" s="2">
        <v>1</v>
      </c>
    </row>
    <row r="4116" spans="1:101" ht="12.75" customHeight="1" x14ac:dyDescent="0.2">
      <c r="A4116">
        <v>5</v>
      </c>
      <c r="B4116" s="2">
        <v>4499</v>
      </c>
      <c r="C4116" s="17">
        <v>3.62</v>
      </c>
      <c r="D4116" s="2">
        <v>3.48</v>
      </c>
      <c r="F4116" s="15">
        <v>3.6579999999999999</v>
      </c>
      <c r="G4116" s="17">
        <v>120</v>
      </c>
      <c r="H4116" s="2">
        <v>113</v>
      </c>
      <c r="I4116" s="2">
        <v>94.2</v>
      </c>
      <c r="J4116" s="2">
        <v>113</v>
      </c>
      <c r="K4116" s="2">
        <v>94.2</v>
      </c>
      <c r="L4116" s="2">
        <v>94.2</v>
      </c>
      <c r="M4116" s="2">
        <v>1</v>
      </c>
      <c r="N4116" s="2">
        <v>0.8</v>
      </c>
      <c r="O4116" s="2">
        <v>6</v>
      </c>
      <c r="P4116" s="2">
        <v>5</v>
      </c>
      <c r="Q4116" s="2">
        <v>1</v>
      </c>
      <c r="R4116" s="2">
        <v>0.8</v>
      </c>
      <c r="S4116" s="2">
        <v>27</v>
      </c>
      <c r="T4116" s="2">
        <v>22.5</v>
      </c>
      <c r="U4116" s="2">
        <v>85</v>
      </c>
      <c r="V4116" s="2">
        <v>70.8</v>
      </c>
      <c r="Y4116" s="2">
        <v>7</v>
      </c>
      <c r="Z4116" s="2">
        <v>5.8</v>
      </c>
      <c r="AC4116" s="2">
        <v>4</v>
      </c>
      <c r="AE4116" s="2">
        <v>120</v>
      </c>
      <c r="AF4116" s="2">
        <v>113</v>
      </c>
      <c r="AG4116" s="2">
        <v>94.2</v>
      </c>
      <c r="AH4116" s="2">
        <v>113</v>
      </c>
      <c r="AI4116" s="2">
        <v>94.2</v>
      </c>
      <c r="AJ4116" s="2">
        <v>94.2</v>
      </c>
      <c r="AK4116" s="2">
        <v>2</v>
      </c>
      <c r="AL4116" s="2">
        <v>1.7</v>
      </c>
      <c r="AM4116" s="2">
        <v>5</v>
      </c>
      <c r="AN4116" s="2">
        <v>4.2</v>
      </c>
      <c r="AQ4116" s="2">
        <v>47</v>
      </c>
      <c r="AR4116" s="2">
        <v>39.200000000000003</v>
      </c>
      <c r="AS4116" s="2">
        <v>66</v>
      </c>
      <c r="AT4116" s="2">
        <v>55</v>
      </c>
      <c r="AW4116" s="2">
        <v>7</v>
      </c>
      <c r="AX4116" s="2">
        <v>5.8</v>
      </c>
      <c r="BA4116" s="2">
        <v>4</v>
      </c>
      <c r="CA4116" s="2">
        <v>120</v>
      </c>
      <c r="CB4116" s="2">
        <v>114</v>
      </c>
      <c r="CC4116" s="2">
        <v>95</v>
      </c>
      <c r="CD4116" s="2">
        <v>114</v>
      </c>
      <c r="CE4116" s="2">
        <v>95</v>
      </c>
      <c r="CF4116" s="2">
        <v>95</v>
      </c>
      <c r="CG4116" s="2">
        <v>2</v>
      </c>
      <c r="CH4116" s="2">
        <v>1.7</v>
      </c>
      <c r="CI4116" s="2">
        <v>4</v>
      </c>
      <c r="CJ4116" s="2">
        <v>3.3</v>
      </c>
      <c r="CM4116" s="2">
        <v>27</v>
      </c>
      <c r="CN4116" s="2">
        <v>22.5</v>
      </c>
      <c r="CO4116" s="2">
        <v>87</v>
      </c>
      <c r="CP4116" s="2">
        <v>72.5</v>
      </c>
      <c r="CS4116" s="2">
        <v>6</v>
      </c>
      <c r="CT4116" s="2">
        <v>5</v>
      </c>
      <c r="CW4116" s="2">
        <v>4</v>
      </c>
    </row>
    <row r="4117" spans="1:101" ht="12.75" customHeight="1" x14ac:dyDescent="0.2">
      <c r="A4117">
        <v>5</v>
      </c>
      <c r="B4117" s="2">
        <v>4501</v>
      </c>
      <c r="C4117" s="17">
        <v>2.83</v>
      </c>
      <c r="D4117" s="2">
        <v>2.97</v>
      </c>
      <c r="F4117" s="15">
        <v>3</v>
      </c>
      <c r="G4117" s="17">
        <v>29</v>
      </c>
      <c r="H4117" s="2">
        <v>20</v>
      </c>
      <c r="I4117" s="2">
        <v>69</v>
      </c>
      <c r="J4117" s="2">
        <v>20</v>
      </c>
      <c r="K4117" s="2">
        <v>69</v>
      </c>
      <c r="L4117" s="2">
        <v>69</v>
      </c>
      <c r="M4117" s="2">
        <v>1</v>
      </c>
      <c r="N4117" s="2">
        <v>3.4</v>
      </c>
      <c r="O4117" s="2">
        <v>8</v>
      </c>
      <c r="P4117" s="2">
        <v>27.6</v>
      </c>
      <c r="Q4117" s="2">
        <v>1</v>
      </c>
      <c r="R4117" s="2">
        <v>3.4</v>
      </c>
      <c r="S4117" s="2">
        <v>11</v>
      </c>
      <c r="T4117" s="2">
        <v>37.9</v>
      </c>
      <c r="U4117" s="2">
        <v>8</v>
      </c>
      <c r="V4117" s="2">
        <v>27.6</v>
      </c>
      <c r="Y4117" s="2">
        <v>9</v>
      </c>
      <c r="Z4117" s="2">
        <v>31</v>
      </c>
      <c r="AE4117" s="2">
        <v>29</v>
      </c>
      <c r="AF4117" s="2">
        <v>23</v>
      </c>
      <c r="AG4117" s="2">
        <v>79.3</v>
      </c>
      <c r="AH4117" s="2">
        <v>23</v>
      </c>
      <c r="AI4117" s="2">
        <v>79.3</v>
      </c>
      <c r="AJ4117" s="2">
        <v>79.3</v>
      </c>
      <c r="AK4117" s="2">
        <v>2</v>
      </c>
      <c r="AL4117" s="2">
        <v>6.9</v>
      </c>
      <c r="AM4117" s="2">
        <v>4</v>
      </c>
      <c r="AN4117" s="2">
        <v>13.8</v>
      </c>
      <c r="AO4117" s="2">
        <v>1</v>
      </c>
      <c r="AP4117" s="2">
        <v>3.4</v>
      </c>
      <c r="AQ4117" s="2">
        <v>12</v>
      </c>
      <c r="AR4117" s="2">
        <v>41.4</v>
      </c>
      <c r="AS4117" s="2">
        <v>10</v>
      </c>
      <c r="AT4117" s="2">
        <v>34.5</v>
      </c>
      <c r="AW4117" s="2">
        <v>6</v>
      </c>
      <c r="AX4117" s="2">
        <v>20.7</v>
      </c>
      <c r="CA4117" s="2">
        <v>29</v>
      </c>
      <c r="CB4117" s="2">
        <v>21</v>
      </c>
      <c r="CC4117" s="2">
        <v>72.400000000000006</v>
      </c>
      <c r="CD4117" s="2">
        <v>21</v>
      </c>
      <c r="CE4117" s="2">
        <v>72.400000000000006</v>
      </c>
      <c r="CF4117" s="2">
        <v>72.400000000000006</v>
      </c>
      <c r="CG4117" s="2">
        <v>2</v>
      </c>
      <c r="CH4117" s="2">
        <v>6.9</v>
      </c>
      <c r="CI4117" s="2">
        <v>6</v>
      </c>
      <c r="CJ4117" s="2">
        <v>20.7</v>
      </c>
      <c r="CM4117" s="2">
        <v>11</v>
      </c>
      <c r="CN4117" s="2">
        <v>37.9</v>
      </c>
      <c r="CO4117" s="2">
        <v>10</v>
      </c>
      <c r="CP4117" s="2">
        <v>34.5</v>
      </c>
      <c r="CS4117" s="2">
        <v>8</v>
      </c>
      <c r="CT4117" s="2">
        <v>27.6</v>
      </c>
    </row>
    <row r="4118" spans="1:101" ht="12.75" customHeight="1" x14ac:dyDescent="0.2">
      <c r="A4118">
        <v>5</v>
      </c>
      <c r="B4118" s="2">
        <v>4503</v>
      </c>
    </row>
    <row r="4119" spans="1:101" ht="12.75" customHeight="1" x14ac:dyDescent="0.2">
      <c r="A4119">
        <v>5</v>
      </c>
      <c r="B4119" s="2">
        <v>4506</v>
      </c>
      <c r="C4119" s="17">
        <v>3.08</v>
      </c>
      <c r="D4119" s="2">
        <v>2.63</v>
      </c>
      <c r="F4119" s="15">
        <v>2.7010000000000001</v>
      </c>
      <c r="G4119" s="17">
        <v>400</v>
      </c>
      <c r="H4119" s="2">
        <v>295</v>
      </c>
      <c r="I4119" s="2">
        <v>73.8</v>
      </c>
      <c r="J4119" s="2">
        <v>295</v>
      </c>
      <c r="K4119" s="2">
        <v>73.8</v>
      </c>
      <c r="L4119" s="2">
        <v>73.8</v>
      </c>
      <c r="M4119" s="2">
        <v>21</v>
      </c>
      <c r="N4119" s="2">
        <v>5.3</v>
      </c>
      <c r="O4119" s="2">
        <v>84</v>
      </c>
      <c r="P4119" s="2">
        <v>21</v>
      </c>
      <c r="S4119" s="2">
        <v>136</v>
      </c>
      <c r="T4119" s="2">
        <v>34</v>
      </c>
      <c r="U4119" s="2">
        <v>159</v>
      </c>
      <c r="V4119" s="2">
        <v>39.799999999999997</v>
      </c>
      <c r="Y4119" s="2">
        <v>105</v>
      </c>
      <c r="Z4119" s="2">
        <v>26.3</v>
      </c>
      <c r="AB4119" s="2">
        <v>1</v>
      </c>
      <c r="AC4119" s="2">
        <v>4</v>
      </c>
      <c r="AE4119" s="2">
        <v>398</v>
      </c>
      <c r="AF4119" s="2">
        <v>242</v>
      </c>
      <c r="AG4119" s="2">
        <v>60.8</v>
      </c>
      <c r="AH4119" s="2">
        <v>242</v>
      </c>
      <c r="AI4119" s="2">
        <v>60.8</v>
      </c>
      <c r="AJ4119" s="2">
        <v>60.8</v>
      </c>
      <c r="AK4119" s="2">
        <v>61</v>
      </c>
      <c r="AL4119" s="2">
        <v>15.3</v>
      </c>
      <c r="AM4119" s="2">
        <v>95</v>
      </c>
      <c r="AN4119" s="2">
        <v>23.9</v>
      </c>
      <c r="AQ4119" s="2">
        <v>174</v>
      </c>
      <c r="AR4119" s="2">
        <v>43.7</v>
      </c>
      <c r="AS4119" s="2">
        <v>68</v>
      </c>
      <c r="AT4119" s="2">
        <v>17.100000000000001</v>
      </c>
      <c r="AW4119" s="2">
        <v>156</v>
      </c>
      <c r="AX4119" s="2">
        <v>39.200000000000003</v>
      </c>
      <c r="AZ4119" s="2">
        <v>3</v>
      </c>
      <c r="BA4119" s="2">
        <v>4</v>
      </c>
      <c r="CA4119" s="2">
        <v>398</v>
      </c>
      <c r="CB4119" s="2">
        <v>255</v>
      </c>
      <c r="CC4119" s="2">
        <v>63.9</v>
      </c>
      <c r="CD4119" s="2">
        <v>255</v>
      </c>
      <c r="CE4119" s="2">
        <v>63.9</v>
      </c>
      <c r="CF4119" s="2">
        <v>64.099999999999994</v>
      </c>
      <c r="CG4119" s="2">
        <v>73</v>
      </c>
      <c r="CH4119" s="2">
        <v>18.3</v>
      </c>
      <c r="CI4119" s="2">
        <v>70</v>
      </c>
      <c r="CJ4119" s="2">
        <v>17.5</v>
      </c>
      <c r="CM4119" s="2">
        <v>155</v>
      </c>
      <c r="CN4119" s="2">
        <v>38.799999999999997</v>
      </c>
      <c r="CO4119" s="2">
        <v>100</v>
      </c>
      <c r="CP4119" s="2">
        <v>25.1</v>
      </c>
      <c r="CQ4119" s="2">
        <v>1</v>
      </c>
      <c r="CR4119" s="2">
        <v>0.3</v>
      </c>
      <c r="CS4119" s="2">
        <v>144</v>
      </c>
      <c r="CT4119" s="2">
        <v>36.1</v>
      </c>
      <c r="CV4119" s="2">
        <v>2</v>
      </c>
      <c r="CW4119" s="2">
        <v>4</v>
      </c>
    </row>
    <row r="4120" spans="1:101" ht="12.75" customHeight="1" x14ac:dyDescent="0.2">
      <c r="A4120">
        <v>5</v>
      </c>
      <c r="B4120" s="2">
        <v>4510</v>
      </c>
      <c r="C4120" s="17">
        <v>2.5099999999999998</v>
      </c>
      <c r="D4120" s="2">
        <v>1.98</v>
      </c>
      <c r="F4120" s="15">
        <v>2.2119999999999997</v>
      </c>
      <c r="G4120" s="17">
        <v>43</v>
      </c>
      <c r="H4120" s="2">
        <v>19</v>
      </c>
      <c r="I4120" s="2">
        <v>44.2</v>
      </c>
      <c r="J4120" s="2">
        <v>19</v>
      </c>
      <c r="K4120" s="2">
        <v>44.2</v>
      </c>
      <c r="L4120" s="2">
        <v>44.2</v>
      </c>
      <c r="M4120" s="2">
        <v>5</v>
      </c>
      <c r="N4120" s="2">
        <v>11.6</v>
      </c>
      <c r="O4120" s="2">
        <v>19</v>
      </c>
      <c r="P4120" s="2">
        <v>44.2</v>
      </c>
      <c r="S4120" s="2">
        <v>11</v>
      </c>
      <c r="T4120" s="2">
        <v>25.6</v>
      </c>
      <c r="U4120" s="2">
        <v>8</v>
      </c>
      <c r="V4120" s="2">
        <v>18.600000000000001</v>
      </c>
      <c r="Y4120" s="2">
        <v>24</v>
      </c>
      <c r="Z4120" s="2">
        <v>55.8</v>
      </c>
      <c r="AE4120" s="2">
        <v>43</v>
      </c>
      <c r="AF4120" s="2">
        <v>12</v>
      </c>
      <c r="AG4120" s="2">
        <v>27.9</v>
      </c>
      <c r="AH4120" s="2">
        <v>12</v>
      </c>
      <c r="AI4120" s="2">
        <v>27.9</v>
      </c>
      <c r="AJ4120" s="2">
        <v>27.9</v>
      </c>
      <c r="AK4120" s="2">
        <v>18</v>
      </c>
      <c r="AL4120" s="2">
        <v>41.9</v>
      </c>
      <c r="AM4120" s="2">
        <v>13</v>
      </c>
      <c r="AN4120" s="2">
        <v>30.2</v>
      </c>
      <c r="AQ4120" s="2">
        <v>7</v>
      </c>
      <c r="AR4120" s="2">
        <v>16.3</v>
      </c>
      <c r="AS4120" s="2">
        <v>5</v>
      </c>
      <c r="AT4120" s="2">
        <v>11.6</v>
      </c>
      <c r="AW4120" s="2">
        <v>31</v>
      </c>
      <c r="AX4120" s="2">
        <v>72.099999999999994</v>
      </c>
      <c r="CA4120" s="2">
        <v>43</v>
      </c>
      <c r="CB4120" s="2">
        <v>18</v>
      </c>
      <c r="CC4120" s="2">
        <v>41.9</v>
      </c>
      <c r="CD4120" s="2">
        <v>18</v>
      </c>
      <c r="CE4120" s="2">
        <v>41.9</v>
      </c>
      <c r="CF4120" s="2">
        <v>41.9</v>
      </c>
      <c r="CG4120" s="2">
        <v>15</v>
      </c>
      <c r="CH4120" s="2">
        <v>34.9</v>
      </c>
      <c r="CI4120" s="2">
        <v>10</v>
      </c>
      <c r="CJ4120" s="2">
        <v>23.3</v>
      </c>
      <c r="CM4120" s="2">
        <v>12</v>
      </c>
      <c r="CN4120" s="2">
        <v>27.9</v>
      </c>
      <c r="CO4120" s="2">
        <v>6</v>
      </c>
      <c r="CP4120" s="2">
        <v>14</v>
      </c>
      <c r="CS4120" s="2">
        <v>25</v>
      </c>
      <c r="CT4120" s="2">
        <v>58.1</v>
      </c>
    </row>
    <row r="4121" spans="1:101" ht="12.75" customHeight="1" x14ac:dyDescent="0.2">
      <c r="A4121">
        <v>5</v>
      </c>
      <c r="B4121" s="2">
        <v>4513</v>
      </c>
      <c r="C4121" s="17">
        <v>3.37</v>
      </c>
      <c r="D4121" s="2">
        <v>3.24</v>
      </c>
      <c r="F4121" s="15">
        <v>3.1910000000000003</v>
      </c>
      <c r="G4121" s="17">
        <v>89</v>
      </c>
      <c r="H4121" s="2">
        <v>74</v>
      </c>
      <c r="I4121" s="2">
        <v>82.2</v>
      </c>
      <c r="J4121" s="2">
        <v>74</v>
      </c>
      <c r="K4121" s="2">
        <v>82.2</v>
      </c>
      <c r="L4121" s="2">
        <v>83.1</v>
      </c>
      <c r="M4121" s="2">
        <v>1</v>
      </c>
      <c r="N4121" s="2">
        <v>1.1000000000000001</v>
      </c>
      <c r="O4121" s="2">
        <v>14</v>
      </c>
      <c r="P4121" s="2">
        <v>15.6</v>
      </c>
      <c r="S4121" s="2">
        <v>22</v>
      </c>
      <c r="T4121" s="2">
        <v>24.4</v>
      </c>
      <c r="U4121" s="2">
        <v>52</v>
      </c>
      <c r="V4121" s="2">
        <v>57.8</v>
      </c>
      <c r="W4121" s="2">
        <v>1</v>
      </c>
      <c r="X4121" s="2">
        <v>1.1000000000000001</v>
      </c>
      <c r="Y4121" s="2">
        <v>16</v>
      </c>
      <c r="Z4121" s="2">
        <v>17.8</v>
      </c>
      <c r="AE4121" s="2">
        <v>90</v>
      </c>
      <c r="AF4121" s="2">
        <v>70</v>
      </c>
      <c r="AG4121" s="2">
        <v>77.8</v>
      </c>
      <c r="AH4121" s="2">
        <v>70</v>
      </c>
      <c r="AI4121" s="2">
        <v>77.8</v>
      </c>
      <c r="AJ4121" s="2">
        <v>77.8</v>
      </c>
      <c r="AK4121" s="2">
        <v>2</v>
      </c>
      <c r="AL4121" s="2">
        <v>2.2000000000000002</v>
      </c>
      <c r="AM4121" s="2">
        <v>18</v>
      </c>
      <c r="AN4121" s="2">
        <v>20</v>
      </c>
      <c r="AQ4121" s="2">
        <v>26</v>
      </c>
      <c r="AR4121" s="2">
        <v>28.9</v>
      </c>
      <c r="AS4121" s="2">
        <v>44</v>
      </c>
      <c r="AT4121" s="2">
        <v>48.9</v>
      </c>
      <c r="AW4121" s="2">
        <v>20</v>
      </c>
      <c r="AX4121" s="2">
        <v>22.2</v>
      </c>
      <c r="CA4121" s="2">
        <v>90</v>
      </c>
      <c r="CB4121" s="2">
        <v>71</v>
      </c>
      <c r="CC4121" s="2">
        <v>78.900000000000006</v>
      </c>
      <c r="CD4121" s="2">
        <v>71</v>
      </c>
      <c r="CE4121" s="2">
        <v>78.900000000000006</v>
      </c>
      <c r="CF4121" s="2">
        <v>78.900000000000006</v>
      </c>
      <c r="CG4121" s="2">
        <v>5</v>
      </c>
      <c r="CH4121" s="2">
        <v>5.6</v>
      </c>
      <c r="CI4121" s="2">
        <v>14</v>
      </c>
      <c r="CJ4121" s="2">
        <v>15.6</v>
      </c>
      <c r="CM4121" s="2">
        <v>30</v>
      </c>
      <c r="CN4121" s="2">
        <v>33.299999999999997</v>
      </c>
      <c r="CO4121" s="2">
        <v>41</v>
      </c>
      <c r="CP4121" s="2">
        <v>45.6</v>
      </c>
      <c r="CS4121" s="2">
        <v>19</v>
      </c>
      <c r="CT4121" s="2">
        <v>21.1</v>
      </c>
    </row>
    <row r="4122" spans="1:101" ht="12.75" customHeight="1" x14ac:dyDescent="0.2">
      <c r="A4122">
        <v>5</v>
      </c>
      <c r="B4122" s="2">
        <v>4517</v>
      </c>
      <c r="C4122" s="17">
        <v>3.03</v>
      </c>
      <c r="D4122" s="2">
        <v>2.81</v>
      </c>
      <c r="F4122" s="15">
        <v>2.8250000000000002</v>
      </c>
      <c r="G4122" s="17">
        <v>74</v>
      </c>
      <c r="H4122" s="2">
        <v>62</v>
      </c>
      <c r="I4122" s="2">
        <v>83.8</v>
      </c>
      <c r="J4122" s="2">
        <v>62</v>
      </c>
      <c r="K4122" s="2">
        <v>83.8</v>
      </c>
      <c r="L4122" s="2">
        <v>83.8</v>
      </c>
      <c r="M4122" s="2">
        <v>4</v>
      </c>
      <c r="N4122" s="2">
        <v>5.4</v>
      </c>
      <c r="O4122" s="2">
        <v>8</v>
      </c>
      <c r="P4122" s="2">
        <v>10.8</v>
      </c>
      <c r="Q4122" s="2">
        <v>4</v>
      </c>
      <c r="R4122" s="2">
        <v>5.4</v>
      </c>
      <c r="S4122" s="2">
        <v>28</v>
      </c>
      <c r="T4122" s="2">
        <v>37.799999999999997</v>
      </c>
      <c r="U4122" s="2">
        <v>30</v>
      </c>
      <c r="V4122" s="2">
        <v>40.5</v>
      </c>
      <c r="Y4122" s="2">
        <v>12</v>
      </c>
      <c r="Z4122" s="2">
        <v>16.2</v>
      </c>
      <c r="AC4122" s="2">
        <v>2</v>
      </c>
      <c r="AE4122" s="2">
        <v>74</v>
      </c>
      <c r="AF4122" s="2">
        <v>52</v>
      </c>
      <c r="AG4122" s="2">
        <v>70.3</v>
      </c>
      <c r="AH4122" s="2">
        <v>52</v>
      </c>
      <c r="AI4122" s="2">
        <v>70.3</v>
      </c>
      <c r="AJ4122" s="2">
        <v>70.3</v>
      </c>
      <c r="AK4122" s="2">
        <v>8</v>
      </c>
      <c r="AL4122" s="2">
        <v>10.8</v>
      </c>
      <c r="AM4122" s="2">
        <v>14</v>
      </c>
      <c r="AN4122" s="2">
        <v>18.899999999999999</v>
      </c>
      <c r="AO4122" s="2">
        <v>1</v>
      </c>
      <c r="AP4122" s="2">
        <v>1.4</v>
      </c>
      <c r="AQ4122" s="2">
        <v>32</v>
      </c>
      <c r="AR4122" s="2">
        <v>43.2</v>
      </c>
      <c r="AS4122" s="2">
        <v>19</v>
      </c>
      <c r="AT4122" s="2">
        <v>25.7</v>
      </c>
      <c r="AW4122" s="2">
        <v>22</v>
      </c>
      <c r="AX4122" s="2">
        <v>29.7</v>
      </c>
      <c r="BA4122" s="2">
        <v>2</v>
      </c>
      <c r="CA4122" s="2">
        <v>74</v>
      </c>
      <c r="CB4122" s="2">
        <v>50</v>
      </c>
      <c r="CC4122" s="2">
        <v>67.599999999999994</v>
      </c>
      <c r="CD4122" s="2">
        <v>50</v>
      </c>
      <c r="CE4122" s="2">
        <v>67.599999999999994</v>
      </c>
      <c r="CF4122" s="2">
        <v>67.599999999999994</v>
      </c>
      <c r="CG4122" s="2">
        <v>10</v>
      </c>
      <c r="CH4122" s="2">
        <v>13.5</v>
      </c>
      <c r="CI4122" s="2">
        <v>14</v>
      </c>
      <c r="CJ4122" s="2">
        <v>18.899999999999999</v>
      </c>
      <c r="CM4122" s="2">
        <v>29</v>
      </c>
      <c r="CN4122" s="2">
        <v>39.200000000000003</v>
      </c>
      <c r="CO4122" s="2">
        <v>21</v>
      </c>
      <c r="CP4122" s="2">
        <v>28.4</v>
      </c>
      <c r="CS4122" s="2">
        <v>24</v>
      </c>
      <c r="CT4122" s="2">
        <v>32.4</v>
      </c>
      <c r="CW4122" s="2">
        <v>2</v>
      </c>
    </row>
    <row r="4123" spans="1:101" ht="12.75" customHeight="1" x14ac:dyDescent="0.2">
      <c r="A4123">
        <v>5</v>
      </c>
      <c r="B4123" s="2">
        <v>4518</v>
      </c>
      <c r="C4123" s="17">
        <v>2.34</v>
      </c>
      <c r="D4123" s="2">
        <v>2.06</v>
      </c>
      <c r="F4123" s="15">
        <v>2.0010000000000003</v>
      </c>
      <c r="G4123" s="17">
        <v>53</v>
      </c>
      <c r="H4123" s="2">
        <v>19</v>
      </c>
      <c r="I4123" s="2">
        <v>35.799999999999997</v>
      </c>
      <c r="J4123" s="2">
        <v>19</v>
      </c>
      <c r="K4123" s="2">
        <v>35.799999999999997</v>
      </c>
      <c r="L4123" s="2">
        <v>35.799999999999997</v>
      </c>
      <c r="M4123" s="2">
        <v>8</v>
      </c>
      <c r="N4123" s="2">
        <v>15.1</v>
      </c>
      <c r="O4123" s="2">
        <v>26</v>
      </c>
      <c r="P4123" s="2">
        <v>49.1</v>
      </c>
      <c r="S4123" s="2">
        <v>12</v>
      </c>
      <c r="T4123" s="2">
        <v>22.6</v>
      </c>
      <c r="U4123" s="2">
        <v>7</v>
      </c>
      <c r="V4123" s="2">
        <v>13.2</v>
      </c>
      <c r="Y4123" s="2">
        <v>34</v>
      </c>
      <c r="Z4123" s="2">
        <v>64.2</v>
      </c>
      <c r="AE4123" s="2">
        <v>53</v>
      </c>
      <c r="AF4123" s="2">
        <v>16</v>
      </c>
      <c r="AG4123" s="2">
        <v>30.2</v>
      </c>
      <c r="AH4123" s="2">
        <v>16</v>
      </c>
      <c r="AI4123" s="2">
        <v>30.2</v>
      </c>
      <c r="AJ4123" s="2">
        <v>30.2</v>
      </c>
      <c r="AK4123" s="2">
        <v>19</v>
      </c>
      <c r="AL4123" s="2">
        <v>35.799999999999997</v>
      </c>
      <c r="AM4123" s="2">
        <v>18</v>
      </c>
      <c r="AN4123" s="2">
        <v>34</v>
      </c>
      <c r="AQ4123" s="2">
        <v>10</v>
      </c>
      <c r="AR4123" s="2">
        <v>18.899999999999999</v>
      </c>
      <c r="AS4123" s="2">
        <v>6</v>
      </c>
      <c r="AT4123" s="2">
        <v>11.3</v>
      </c>
      <c r="AW4123" s="2">
        <v>37</v>
      </c>
      <c r="AX4123" s="2">
        <v>69.8</v>
      </c>
      <c r="CA4123" s="2">
        <v>53</v>
      </c>
      <c r="CB4123" s="2">
        <v>18</v>
      </c>
      <c r="CC4123" s="2">
        <v>34</v>
      </c>
      <c r="CD4123" s="2">
        <v>18</v>
      </c>
      <c r="CE4123" s="2">
        <v>34</v>
      </c>
      <c r="CF4123" s="2">
        <v>34</v>
      </c>
      <c r="CG4123" s="2">
        <v>21</v>
      </c>
      <c r="CH4123" s="2">
        <v>39.6</v>
      </c>
      <c r="CI4123" s="2">
        <v>14</v>
      </c>
      <c r="CJ4123" s="2">
        <v>26.4</v>
      </c>
      <c r="CM4123" s="2">
        <v>15</v>
      </c>
      <c r="CN4123" s="2">
        <v>28.3</v>
      </c>
      <c r="CO4123" s="2">
        <v>3</v>
      </c>
      <c r="CP4123" s="2">
        <v>5.7</v>
      </c>
      <c r="CS4123" s="2">
        <v>35</v>
      </c>
      <c r="CT4123" s="2">
        <v>66</v>
      </c>
    </row>
    <row r="4124" spans="1:101" ht="12.75" customHeight="1" x14ac:dyDescent="0.2">
      <c r="A4124">
        <v>5</v>
      </c>
      <c r="B4124" s="2">
        <v>4520</v>
      </c>
      <c r="C4124" s="17">
        <v>2.76</v>
      </c>
      <c r="D4124" s="2">
        <v>2.52</v>
      </c>
      <c r="F4124" s="15">
        <v>2.476</v>
      </c>
      <c r="G4124" s="17">
        <v>86</v>
      </c>
      <c r="H4124" s="2">
        <v>48</v>
      </c>
      <c r="I4124" s="2">
        <v>55.8</v>
      </c>
      <c r="J4124" s="2">
        <v>48</v>
      </c>
      <c r="K4124" s="2">
        <v>55.8</v>
      </c>
      <c r="L4124" s="2">
        <v>55.8</v>
      </c>
      <c r="M4124" s="2">
        <v>7</v>
      </c>
      <c r="N4124" s="2">
        <v>8.1</v>
      </c>
      <c r="O4124" s="2">
        <v>31</v>
      </c>
      <c r="P4124" s="2">
        <v>36</v>
      </c>
      <c r="S4124" s="2">
        <v>24</v>
      </c>
      <c r="T4124" s="2">
        <v>27.9</v>
      </c>
      <c r="U4124" s="2">
        <v>24</v>
      </c>
      <c r="V4124" s="2">
        <v>27.9</v>
      </c>
      <c r="Y4124" s="2">
        <v>38</v>
      </c>
      <c r="Z4124" s="2">
        <v>44.2</v>
      </c>
      <c r="AE4124" s="2">
        <v>86</v>
      </c>
      <c r="AF4124" s="2">
        <v>48</v>
      </c>
      <c r="AG4124" s="2">
        <v>55.8</v>
      </c>
      <c r="AH4124" s="2">
        <v>48</v>
      </c>
      <c r="AI4124" s="2">
        <v>55.8</v>
      </c>
      <c r="AJ4124" s="2">
        <v>55.8</v>
      </c>
      <c r="AK4124" s="2">
        <v>15</v>
      </c>
      <c r="AL4124" s="2">
        <v>17.399999999999999</v>
      </c>
      <c r="AM4124" s="2">
        <v>23</v>
      </c>
      <c r="AN4124" s="2">
        <v>26.7</v>
      </c>
      <c r="AQ4124" s="2">
        <v>36</v>
      </c>
      <c r="AR4124" s="2">
        <v>41.9</v>
      </c>
      <c r="AS4124" s="2">
        <v>12</v>
      </c>
      <c r="AT4124" s="2">
        <v>14</v>
      </c>
      <c r="AW4124" s="2">
        <v>38</v>
      </c>
      <c r="AX4124" s="2">
        <v>44.2</v>
      </c>
      <c r="CA4124" s="2">
        <v>86</v>
      </c>
      <c r="CB4124" s="2">
        <v>39</v>
      </c>
      <c r="CC4124" s="2">
        <v>45.3</v>
      </c>
      <c r="CD4124" s="2">
        <v>39</v>
      </c>
      <c r="CE4124" s="2">
        <v>45.3</v>
      </c>
      <c r="CF4124" s="2">
        <v>45.3</v>
      </c>
      <c r="CG4124" s="2">
        <v>11</v>
      </c>
      <c r="CH4124" s="2">
        <v>12.8</v>
      </c>
      <c r="CI4124" s="2">
        <v>36</v>
      </c>
      <c r="CJ4124" s="2">
        <v>41.9</v>
      </c>
      <c r="CM4124" s="2">
        <v>26</v>
      </c>
      <c r="CN4124" s="2">
        <v>30.2</v>
      </c>
      <c r="CO4124" s="2">
        <v>13</v>
      </c>
      <c r="CP4124" s="2">
        <v>15.1</v>
      </c>
      <c r="CS4124" s="2">
        <v>47</v>
      </c>
      <c r="CT4124" s="2">
        <v>54.7</v>
      </c>
    </row>
    <row r="4125" spans="1:101" ht="12.75" customHeight="1" x14ac:dyDescent="0.2">
      <c r="A4125">
        <v>5</v>
      </c>
      <c r="B4125" s="2">
        <v>4525</v>
      </c>
      <c r="C4125" s="17">
        <v>3.4</v>
      </c>
      <c r="D4125" s="2">
        <v>2.96</v>
      </c>
      <c r="F4125" s="15">
        <v>3.4410000000000003</v>
      </c>
      <c r="G4125" s="17">
        <v>57</v>
      </c>
      <c r="H4125" s="2">
        <v>54</v>
      </c>
      <c r="I4125" s="2">
        <v>94.7</v>
      </c>
      <c r="J4125" s="2">
        <v>54</v>
      </c>
      <c r="K4125" s="2">
        <v>94.7</v>
      </c>
      <c r="L4125" s="2">
        <v>94.7</v>
      </c>
      <c r="M4125" s="2">
        <v>1</v>
      </c>
      <c r="N4125" s="2">
        <v>1.8</v>
      </c>
      <c r="O4125" s="2">
        <v>2</v>
      </c>
      <c r="P4125" s="2">
        <v>3.5</v>
      </c>
      <c r="Q4125" s="2">
        <v>3</v>
      </c>
      <c r="R4125" s="2">
        <v>5.3</v>
      </c>
      <c r="S4125" s="2">
        <v>15</v>
      </c>
      <c r="T4125" s="2">
        <v>26.3</v>
      </c>
      <c r="U4125" s="2">
        <v>36</v>
      </c>
      <c r="V4125" s="2">
        <v>63.2</v>
      </c>
      <c r="Y4125" s="2">
        <v>3</v>
      </c>
      <c r="Z4125" s="2">
        <v>5.3</v>
      </c>
      <c r="AE4125" s="2">
        <v>57</v>
      </c>
      <c r="AF4125" s="2">
        <v>46</v>
      </c>
      <c r="AG4125" s="2">
        <v>80.7</v>
      </c>
      <c r="AH4125" s="2">
        <v>46</v>
      </c>
      <c r="AI4125" s="2">
        <v>80.7</v>
      </c>
      <c r="AJ4125" s="2">
        <v>80.7</v>
      </c>
      <c r="AK4125" s="2">
        <v>7</v>
      </c>
      <c r="AL4125" s="2">
        <v>12.3</v>
      </c>
      <c r="AM4125" s="2">
        <v>4</v>
      </c>
      <c r="AN4125" s="2">
        <v>7</v>
      </c>
      <c r="AO4125" s="2">
        <v>2</v>
      </c>
      <c r="AP4125" s="2">
        <v>3.5</v>
      </c>
      <c r="AQ4125" s="2">
        <v>22</v>
      </c>
      <c r="AR4125" s="2">
        <v>38.6</v>
      </c>
      <c r="AS4125" s="2">
        <v>22</v>
      </c>
      <c r="AT4125" s="2">
        <v>38.6</v>
      </c>
      <c r="AW4125" s="2">
        <v>11</v>
      </c>
      <c r="AX4125" s="2">
        <v>19.3</v>
      </c>
      <c r="CA4125" s="2">
        <v>57</v>
      </c>
      <c r="CB4125" s="2">
        <v>55</v>
      </c>
      <c r="CC4125" s="2">
        <v>96.5</v>
      </c>
      <c r="CD4125" s="2">
        <v>55</v>
      </c>
      <c r="CE4125" s="2">
        <v>96.5</v>
      </c>
      <c r="CF4125" s="2">
        <v>96.5</v>
      </c>
      <c r="CI4125" s="2">
        <v>2</v>
      </c>
      <c r="CJ4125" s="2">
        <v>3.5</v>
      </c>
      <c r="CK4125" s="2">
        <v>3</v>
      </c>
      <c r="CL4125" s="2">
        <v>5.3</v>
      </c>
      <c r="CM4125" s="2">
        <v>16</v>
      </c>
      <c r="CN4125" s="2">
        <v>28.1</v>
      </c>
      <c r="CO4125" s="2">
        <v>36</v>
      </c>
      <c r="CP4125" s="2">
        <v>63.2</v>
      </c>
      <c r="CS4125" s="2">
        <v>2</v>
      </c>
      <c r="CT4125" s="2">
        <v>3.5</v>
      </c>
    </row>
    <row r="4126" spans="1:101" ht="12.75" customHeight="1" x14ac:dyDescent="0.2">
      <c r="A4126">
        <v>5</v>
      </c>
      <c r="B4126" s="2">
        <v>4526</v>
      </c>
      <c r="C4126" s="17">
        <v>2.4700000000000002</v>
      </c>
      <c r="D4126" s="2">
        <v>2.04</v>
      </c>
      <c r="F4126" s="15">
        <v>2.5419999999999998</v>
      </c>
      <c r="G4126" s="17">
        <v>89</v>
      </c>
      <c r="H4126" s="2">
        <v>41</v>
      </c>
      <c r="I4126" s="2">
        <v>45.6</v>
      </c>
      <c r="J4126" s="2">
        <v>41</v>
      </c>
      <c r="K4126" s="2">
        <v>45.6</v>
      </c>
      <c r="L4126" s="2">
        <v>46.1</v>
      </c>
      <c r="M4126" s="2">
        <v>16</v>
      </c>
      <c r="N4126" s="2">
        <v>17.8</v>
      </c>
      <c r="O4126" s="2">
        <v>32</v>
      </c>
      <c r="P4126" s="2">
        <v>35.6</v>
      </c>
      <c r="S4126" s="2">
        <v>22</v>
      </c>
      <c r="T4126" s="2">
        <v>24.4</v>
      </c>
      <c r="U4126" s="2">
        <v>19</v>
      </c>
      <c r="V4126" s="2">
        <v>21.1</v>
      </c>
      <c r="W4126" s="2">
        <v>1</v>
      </c>
      <c r="X4126" s="2">
        <v>1.1000000000000001</v>
      </c>
      <c r="Y4126" s="2">
        <v>49</v>
      </c>
      <c r="Z4126" s="2">
        <v>54.4</v>
      </c>
      <c r="AB4126" s="2">
        <v>1</v>
      </c>
      <c r="AE4126" s="2">
        <v>90</v>
      </c>
      <c r="AF4126" s="2">
        <v>30</v>
      </c>
      <c r="AG4126" s="2">
        <v>33.299999999999997</v>
      </c>
      <c r="AH4126" s="2">
        <v>30</v>
      </c>
      <c r="AI4126" s="2">
        <v>33.299999999999997</v>
      </c>
      <c r="AJ4126" s="2">
        <v>33.299999999999997</v>
      </c>
      <c r="AK4126" s="2">
        <v>31</v>
      </c>
      <c r="AL4126" s="2">
        <v>34.4</v>
      </c>
      <c r="AM4126" s="2">
        <v>29</v>
      </c>
      <c r="AN4126" s="2">
        <v>32.200000000000003</v>
      </c>
      <c r="AQ4126" s="2">
        <v>25</v>
      </c>
      <c r="AR4126" s="2">
        <v>27.8</v>
      </c>
      <c r="AS4126" s="2">
        <v>5</v>
      </c>
      <c r="AT4126" s="2">
        <v>5.6</v>
      </c>
      <c r="AW4126" s="2">
        <v>60</v>
      </c>
      <c r="AX4126" s="2">
        <v>66.7</v>
      </c>
      <c r="AZ4126" s="2">
        <v>1</v>
      </c>
      <c r="CA4126" s="2">
        <v>90</v>
      </c>
      <c r="CB4126" s="2">
        <v>50</v>
      </c>
      <c r="CC4126" s="2">
        <v>55.6</v>
      </c>
      <c r="CD4126" s="2">
        <v>50</v>
      </c>
      <c r="CE4126" s="2">
        <v>55.6</v>
      </c>
      <c r="CF4126" s="2">
        <v>55.6</v>
      </c>
      <c r="CG4126" s="2">
        <v>22</v>
      </c>
      <c r="CH4126" s="2">
        <v>24.4</v>
      </c>
      <c r="CI4126" s="2">
        <v>18</v>
      </c>
      <c r="CJ4126" s="2">
        <v>20</v>
      </c>
      <c r="CM4126" s="2">
        <v>29</v>
      </c>
      <c r="CN4126" s="2">
        <v>32.200000000000003</v>
      </c>
      <c r="CO4126" s="2">
        <v>21</v>
      </c>
      <c r="CP4126" s="2">
        <v>23.3</v>
      </c>
      <c r="CS4126" s="2">
        <v>40</v>
      </c>
      <c r="CT4126" s="2">
        <v>44.4</v>
      </c>
      <c r="CV4126" s="2">
        <v>1</v>
      </c>
    </row>
    <row r="4127" spans="1:101" ht="12.75" customHeight="1" x14ac:dyDescent="0.2">
      <c r="A4127">
        <v>5</v>
      </c>
      <c r="B4127" s="2">
        <v>4527</v>
      </c>
      <c r="C4127" s="17">
        <v>2.9</v>
      </c>
      <c r="D4127" s="2">
        <v>2.59</v>
      </c>
      <c r="F4127" s="15">
        <v>2.5099999999999998</v>
      </c>
      <c r="G4127" s="17">
        <v>63</v>
      </c>
      <c r="H4127" s="2">
        <v>42</v>
      </c>
      <c r="I4127" s="2">
        <v>66.7</v>
      </c>
      <c r="J4127" s="2">
        <v>42</v>
      </c>
      <c r="K4127" s="2">
        <v>66.7</v>
      </c>
      <c r="L4127" s="2">
        <v>66.7</v>
      </c>
      <c r="M4127" s="2">
        <v>3</v>
      </c>
      <c r="N4127" s="2">
        <v>4.8</v>
      </c>
      <c r="O4127" s="2">
        <v>18</v>
      </c>
      <c r="P4127" s="2">
        <v>28.6</v>
      </c>
      <c r="S4127" s="2">
        <v>24</v>
      </c>
      <c r="T4127" s="2">
        <v>38.1</v>
      </c>
      <c r="U4127" s="2">
        <v>18</v>
      </c>
      <c r="V4127" s="2">
        <v>28.6</v>
      </c>
      <c r="Y4127" s="2">
        <v>21</v>
      </c>
      <c r="Z4127" s="2">
        <v>33.299999999999997</v>
      </c>
      <c r="AB4127" s="2">
        <v>2</v>
      </c>
      <c r="AE4127" s="2">
        <v>63</v>
      </c>
      <c r="AF4127" s="2">
        <v>37</v>
      </c>
      <c r="AG4127" s="2">
        <v>58.7</v>
      </c>
      <c r="AH4127" s="2">
        <v>37</v>
      </c>
      <c r="AI4127" s="2">
        <v>58.7</v>
      </c>
      <c r="AJ4127" s="2">
        <v>58.7</v>
      </c>
      <c r="AK4127" s="2">
        <v>13</v>
      </c>
      <c r="AL4127" s="2">
        <v>20.6</v>
      </c>
      <c r="AM4127" s="2">
        <v>13</v>
      </c>
      <c r="AN4127" s="2">
        <v>20.6</v>
      </c>
      <c r="AQ4127" s="2">
        <v>24</v>
      </c>
      <c r="AR4127" s="2">
        <v>38.1</v>
      </c>
      <c r="AS4127" s="2">
        <v>13</v>
      </c>
      <c r="AT4127" s="2">
        <v>20.6</v>
      </c>
      <c r="AW4127" s="2">
        <v>26</v>
      </c>
      <c r="AX4127" s="2">
        <v>41.3</v>
      </c>
      <c r="AZ4127" s="2">
        <v>2</v>
      </c>
      <c r="CA4127" s="2">
        <v>63</v>
      </c>
      <c r="CB4127" s="2">
        <v>34</v>
      </c>
      <c r="CC4127" s="2">
        <v>54</v>
      </c>
      <c r="CD4127" s="2">
        <v>34</v>
      </c>
      <c r="CE4127" s="2">
        <v>54</v>
      </c>
      <c r="CF4127" s="2">
        <v>54</v>
      </c>
      <c r="CG4127" s="2">
        <v>10</v>
      </c>
      <c r="CH4127" s="2">
        <v>15.9</v>
      </c>
      <c r="CI4127" s="2">
        <v>19</v>
      </c>
      <c r="CJ4127" s="2">
        <v>30.2</v>
      </c>
      <c r="CM4127" s="2">
        <v>26</v>
      </c>
      <c r="CN4127" s="2">
        <v>41.3</v>
      </c>
      <c r="CO4127" s="2">
        <v>8</v>
      </c>
      <c r="CP4127" s="2">
        <v>12.7</v>
      </c>
      <c r="CS4127" s="2">
        <v>29</v>
      </c>
      <c r="CT4127" s="2">
        <v>46</v>
      </c>
      <c r="CV4127" s="2">
        <v>2</v>
      </c>
    </row>
    <row r="4128" spans="1:101" ht="12.75" customHeight="1" x14ac:dyDescent="0.2">
      <c r="A4128">
        <v>5</v>
      </c>
      <c r="B4128" s="2">
        <v>4529</v>
      </c>
      <c r="C4128" s="17">
        <v>3.36</v>
      </c>
      <c r="D4128" s="2">
        <v>3.01</v>
      </c>
      <c r="F4128" s="15">
        <v>3.2869999999999999</v>
      </c>
      <c r="G4128" s="17">
        <v>140</v>
      </c>
      <c r="H4128" s="2">
        <v>116</v>
      </c>
      <c r="I4128" s="2">
        <v>82.9</v>
      </c>
      <c r="J4128" s="2">
        <v>116</v>
      </c>
      <c r="K4128" s="2">
        <v>82.9</v>
      </c>
      <c r="L4128" s="2">
        <v>82.9</v>
      </c>
      <c r="M4128" s="2">
        <v>2</v>
      </c>
      <c r="N4128" s="2">
        <v>1.4</v>
      </c>
      <c r="O4128" s="2">
        <v>22</v>
      </c>
      <c r="P4128" s="2">
        <v>15.7</v>
      </c>
      <c r="S4128" s="2">
        <v>39</v>
      </c>
      <c r="T4128" s="2">
        <v>27.9</v>
      </c>
      <c r="U4128" s="2">
        <v>77</v>
      </c>
      <c r="V4128" s="2">
        <v>55</v>
      </c>
      <c r="Y4128" s="2">
        <v>24</v>
      </c>
      <c r="Z4128" s="2">
        <v>17.100000000000001</v>
      </c>
      <c r="AE4128" s="2">
        <v>140</v>
      </c>
      <c r="AF4128" s="2">
        <v>103</v>
      </c>
      <c r="AG4128" s="2">
        <v>73.599999999999994</v>
      </c>
      <c r="AH4128" s="2">
        <v>103</v>
      </c>
      <c r="AI4128" s="2">
        <v>73.599999999999994</v>
      </c>
      <c r="AJ4128" s="2">
        <v>73.599999999999994</v>
      </c>
      <c r="AK4128" s="2">
        <v>15</v>
      </c>
      <c r="AL4128" s="2">
        <v>10.7</v>
      </c>
      <c r="AM4128" s="2">
        <v>22</v>
      </c>
      <c r="AN4128" s="2">
        <v>15.7</v>
      </c>
      <c r="AQ4128" s="2">
        <v>50</v>
      </c>
      <c r="AR4128" s="2">
        <v>35.700000000000003</v>
      </c>
      <c r="AS4128" s="2">
        <v>53</v>
      </c>
      <c r="AT4128" s="2">
        <v>37.9</v>
      </c>
      <c r="AW4128" s="2">
        <v>37</v>
      </c>
      <c r="AX4128" s="2">
        <v>26.4</v>
      </c>
      <c r="CA4128" s="2">
        <v>140</v>
      </c>
      <c r="CB4128" s="2">
        <v>115</v>
      </c>
      <c r="CC4128" s="2">
        <v>82.1</v>
      </c>
      <c r="CD4128" s="2">
        <v>115</v>
      </c>
      <c r="CE4128" s="2">
        <v>82.1</v>
      </c>
      <c r="CF4128" s="2">
        <v>82.1</v>
      </c>
      <c r="CG4128" s="2">
        <v>9</v>
      </c>
      <c r="CH4128" s="2">
        <v>6.4</v>
      </c>
      <c r="CI4128" s="2">
        <v>16</v>
      </c>
      <c r="CJ4128" s="2">
        <v>11.4</v>
      </c>
      <c r="CM4128" s="2">
        <v>41</v>
      </c>
      <c r="CN4128" s="2">
        <v>29.3</v>
      </c>
      <c r="CO4128" s="2">
        <v>74</v>
      </c>
      <c r="CP4128" s="2">
        <v>52.9</v>
      </c>
      <c r="CS4128" s="2">
        <v>25</v>
      </c>
      <c r="CT4128" s="2">
        <v>17.899999999999999</v>
      </c>
    </row>
    <row r="4129" spans="1:101" ht="12.75" customHeight="1" x14ac:dyDescent="0.2">
      <c r="A4129">
        <v>5</v>
      </c>
      <c r="B4129" s="2">
        <v>4530</v>
      </c>
      <c r="C4129" s="17">
        <v>3.28</v>
      </c>
      <c r="D4129" s="2">
        <v>3.34</v>
      </c>
      <c r="F4129" s="15">
        <v>3.266</v>
      </c>
      <c r="G4129" s="17">
        <v>128</v>
      </c>
      <c r="H4129" s="2">
        <v>103</v>
      </c>
      <c r="I4129" s="2">
        <v>80.5</v>
      </c>
      <c r="J4129" s="2">
        <v>103</v>
      </c>
      <c r="K4129" s="2">
        <v>80.5</v>
      </c>
      <c r="L4129" s="2">
        <v>80.5</v>
      </c>
      <c r="M4129" s="2">
        <v>6</v>
      </c>
      <c r="N4129" s="2">
        <v>4.7</v>
      </c>
      <c r="O4129" s="2">
        <v>19</v>
      </c>
      <c r="P4129" s="2">
        <v>14.8</v>
      </c>
      <c r="S4129" s="2">
        <v>36</v>
      </c>
      <c r="T4129" s="2">
        <v>28.1</v>
      </c>
      <c r="U4129" s="2">
        <v>67</v>
      </c>
      <c r="V4129" s="2">
        <v>52.3</v>
      </c>
      <c r="Y4129" s="2">
        <v>25</v>
      </c>
      <c r="Z4129" s="2">
        <v>19.5</v>
      </c>
      <c r="AB4129" s="2">
        <v>1</v>
      </c>
      <c r="AE4129" s="2">
        <v>129</v>
      </c>
      <c r="AF4129" s="2">
        <v>112</v>
      </c>
      <c r="AG4129" s="2">
        <v>86.8</v>
      </c>
      <c r="AH4129" s="2">
        <v>112</v>
      </c>
      <c r="AI4129" s="2">
        <v>86.8</v>
      </c>
      <c r="AJ4129" s="2">
        <v>86.8</v>
      </c>
      <c r="AK4129" s="2">
        <v>4</v>
      </c>
      <c r="AL4129" s="2">
        <v>3.1</v>
      </c>
      <c r="AM4129" s="2">
        <v>13</v>
      </c>
      <c r="AN4129" s="2">
        <v>10.1</v>
      </c>
      <c r="AQ4129" s="2">
        <v>47</v>
      </c>
      <c r="AR4129" s="2">
        <v>36.4</v>
      </c>
      <c r="AS4129" s="2">
        <v>65</v>
      </c>
      <c r="AT4129" s="2">
        <v>50.4</v>
      </c>
      <c r="AW4129" s="2">
        <v>17</v>
      </c>
      <c r="AX4129" s="2">
        <v>13.2</v>
      </c>
      <c r="CA4129" s="2">
        <v>128</v>
      </c>
      <c r="CB4129" s="2">
        <v>106</v>
      </c>
      <c r="CC4129" s="2">
        <v>82.8</v>
      </c>
      <c r="CD4129" s="2">
        <v>106</v>
      </c>
      <c r="CE4129" s="2">
        <v>82.8</v>
      </c>
      <c r="CF4129" s="2">
        <v>82.8</v>
      </c>
      <c r="CG4129" s="2">
        <v>9</v>
      </c>
      <c r="CH4129" s="2">
        <v>7</v>
      </c>
      <c r="CI4129" s="2">
        <v>13</v>
      </c>
      <c r="CJ4129" s="2">
        <v>10.199999999999999</v>
      </c>
      <c r="CM4129" s="2">
        <v>41</v>
      </c>
      <c r="CN4129" s="2">
        <v>32</v>
      </c>
      <c r="CO4129" s="2">
        <v>65</v>
      </c>
      <c r="CP4129" s="2">
        <v>50.8</v>
      </c>
      <c r="CS4129" s="2">
        <v>22</v>
      </c>
      <c r="CT4129" s="2">
        <v>17.2</v>
      </c>
      <c r="CV4129" s="2">
        <v>1</v>
      </c>
    </row>
    <row r="4130" spans="1:101" ht="12.75" customHeight="1" x14ac:dyDescent="0.2">
      <c r="A4130">
        <v>5</v>
      </c>
      <c r="B4130" s="2">
        <v>4532</v>
      </c>
      <c r="C4130" s="17">
        <v>3.66</v>
      </c>
      <c r="D4130" s="2">
        <v>3.41</v>
      </c>
      <c r="F4130" s="15">
        <v>3.4</v>
      </c>
      <c r="G4130" s="17">
        <v>70</v>
      </c>
      <c r="H4130" s="2">
        <v>65</v>
      </c>
      <c r="I4130" s="2">
        <v>92.9</v>
      </c>
      <c r="J4130" s="2">
        <v>65</v>
      </c>
      <c r="K4130" s="2">
        <v>92.9</v>
      </c>
      <c r="L4130" s="2">
        <v>92.9</v>
      </c>
      <c r="O4130" s="2">
        <v>5</v>
      </c>
      <c r="P4130" s="2">
        <v>7.1</v>
      </c>
      <c r="S4130" s="2">
        <v>14</v>
      </c>
      <c r="T4130" s="2">
        <v>20</v>
      </c>
      <c r="U4130" s="2">
        <v>51</v>
      </c>
      <c r="V4130" s="2">
        <v>72.900000000000006</v>
      </c>
      <c r="Y4130" s="2">
        <v>5</v>
      </c>
      <c r="Z4130" s="2">
        <v>7.1</v>
      </c>
      <c r="AC4130" s="2">
        <v>2</v>
      </c>
      <c r="AE4130" s="2">
        <v>70</v>
      </c>
      <c r="AF4130" s="2">
        <v>62</v>
      </c>
      <c r="AG4130" s="2">
        <v>88.6</v>
      </c>
      <c r="AH4130" s="2">
        <v>62</v>
      </c>
      <c r="AI4130" s="2">
        <v>88.6</v>
      </c>
      <c r="AJ4130" s="2">
        <v>88.6</v>
      </c>
      <c r="AK4130" s="2">
        <v>2</v>
      </c>
      <c r="AL4130" s="2">
        <v>2.9</v>
      </c>
      <c r="AM4130" s="2">
        <v>6</v>
      </c>
      <c r="AN4130" s="2">
        <v>8.6</v>
      </c>
      <c r="AQ4130" s="2">
        <v>23</v>
      </c>
      <c r="AR4130" s="2">
        <v>32.9</v>
      </c>
      <c r="AS4130" s="2">
        <v>39</v>
      </c>
      <c r="AT4130" s="2">
        <v>55.7</v>
      </c>
      <c r="AW4130" s="2">
        <v>8</v>
      </c>
      <c r="AX4130" s="2">
        <v>11.4</v>
      </c>
      <c r="BA4130" s="2">
        <v>2</v>
      </c>
      <c r="CA4130" s="2">
        <v>70</v>
      </c>
      <c r="CB4130" s="2">
        <v>62</v>
      </c>
      <c r="CC4130" s="2">
        <v>88.6</v>
      </c>
      <c r="CD4130" s="2">
        <v>62</v>
      </c>
      <c r="CE4130" s="2">
        <v>88.6</v>
      </c>
      <c r="CF4130" s="2">
        <v>88.6</v>
      </c>
      <c r="CG4130" s="2">
        <v>3</v>
      </c>
      <c r="CH4130" s="2">
        <v>4.3</v>
      </c>
      <c r="CI4130" s="2">
        <v>5</v>
      </c>
      <c r="CJ4130" s="2">
        <v>7.1</v>
      </c>
      <c r="CM4130" s="2">
        <v>23</v>
      </c>
      <c r="CN4130" s="2">
        <v>32.9</v>
      </c>
      <c r="CO4130" s="2">
        <v>39</v>
      </c>
      <c r="CP4130" s="2">
        <v>55.7</v>
      </c>
      <c r="CS4130" s="2">
        <v>8</v>
      </c>
      <c r="CT4130" s="2">
        <v>11.4</v>
      </c>
      <c r="CW4130" s="2">
        <v>2</v>
      </c>
    </row>
    <row r="4131" spans="1:101" ht="12.75" customHeight="1" x14ac:dyDescent="0.2">
      <c r="A4131">
        <v>5</v>
      </c>
      <c r="B4131" s="2">
        <v>4533</v>
      </c>
      <c r="C4131" s="17">
        <v>2.77</v>
      </c>
      <c r="D4131" s="2">
        <v>2.38</v>
      </c>
      <c r="F4131" s="15">
        <v>2.5499999999999998</v>
      </c>
      <c r="G4131" s="17">
        <v>40</v>
      </c>
      <c r="H4131" s="2">
        <v>28</v>
      </c>
      <c r="I4131" s="2">
        <v>70</v>
      </c>
      <c r="J4131" s="2">
        <v>28</v>
      </c>
      <c r="K4131" s="2">
        <v>70</v>
      </c>
      <c r="L4131" s="2">
        <v>70</v>
      </c>
      <c r="M4131" s="2">
        <v>3</v>
      </c>
      <c r="N4131" s="2">
        <v>7.5</v>
      </c>
      <c r="O4131" s="2">
        <v>9</v>
      </c>
      <c r="P4131" s="2">
        <v>22.5</v>
      </c>
      <c r="Q4131" s="2">
        <v>1</v>
      </c>
      <c r="R4131" s="2">
        <v>2.5</v>
      </c>
      <c r="S4131" s="2">
        <v>18</v>
      </c>
      <c r="T4131" s="2">
        <v>45</v>
      </c>
      <c r="U4131" s="2">
        <v>9</v>
      </c>
      <c r="V4131" s="2">
        <v>22.5</v>
      </c>
      <c r="Y4131" s="2">
        <v>12</v>
      </c>
      <c r="Z4131" s="2">
        <v>30</v>
      </c>
      <c r="AE4131" s="2">
        <v>40</v>
      </c>
      <c r="AF4131" s="2">
        <v>21</v>
      </c>
      <c r="AG4131" s="2">
        <v>52.5</v>
      </c>
      <c r="AH4131" s="2">
        <v>21</v>
      </c>
      <c r="AI4131" s="2">
        <v>52.5</v>
      </c>
      <c r="AJ4131" s="2">
        <v>52.5</v>
      </c>
      <c r="AK4131" s="2">
        <v>10</v>
      </c>
      <c r="AL4131" s="2">
        <v>25</v>
      </c>
      <c r="AM4131" s="2">
        <v>9</v>
      </c>
      <c r="AN4131" s="2">
        <v>22.5</v>
      </c>
      <c r="AO4131" s="2">
        <v>1</v>
      </c>
      <c r="AP4131" s="2">
        <v>2.5</v>
      </c>
      <c r="AQ4131" s="2">
        <v>13</v>
      </c>
      <c r="AR4131" s="2">
        <v>32.5</v>
      </c>
      <c r="AS4131" s="2">
        <v>7</v>
      </c>
      <c r="AT4131" s="2">
        <v>17.5</v>
      </c>
      <c r="AW4131" s="2">
        <v>19</v>
      </c>
      <c r="AX4131" s="2">
        <v>47.5</v>
      </c>
      <c r="CA4131" s="2">
        <v>40</v>
      </c>
      <c r="CB4131" s="2">
        <v>27</v>
      </c>
      <c r="CC4131" s="2">
        <v>67.5</v>
      </c>
      <c r="CD4131" s="2">
        <v>27</v>
      </c>
      <c r="CE4131" s="2">
        <v>67.5</v>
      </c>
      <c r="CF4131" s="2">
        <v>67.5</v>
      </c>
      <c r="CG4131" s="2">
        <v>6</v>
      </c>
      <c r="CH4131" s="2">
        <v>15</v>
      </c>
      <c r="CI4131" s="2">
        <v>7</v>
      </c>
      <c r="CJ4131" s="2">
        <v>17.5</v>
      </c>
      <c r="CK4131" s="2">
        <v>2</v>
      </c>
      <c r="CL4131" s="2">
        <v>5</v>
      </c>
      <c r="CM4131" s="2">
        <v>18</v>
      </c>
      <c r="CN4131" s="2">
        <v>45</v>
      </c>
      <c r="CO4131" s="2">
        <v>7</v>
      </c>
      <c r="CP4131" s="2">
        <v>17.5</v>
      </c>
      <c r="CS4131" s="2">
        <v>13</v>
      </c>
      <c r="CT4131" s="2">
        <v>32.5</v>
      </c>
    </row>
    <row r="4132" spans="1:101" ht="12.75" customHeight="1" x14ac:dyDescent="0.2">
      <c r="A4132">
        <v>5</v>
      </c>
      <c r="B4132" s="2">
        <v>4534</v>
      </c>
      <c r="C4132" s="17">
        <v>3.29</v>
      </c>
      <c r="D4132" s="2">
        <v>3.12</v>
      </c>
      <c r="F4132" s="15">
        <v>3.1990000000000003</v>
      </c>
      <c r="G4132" s="17">
        <v>85</v>
      </c>
      <c r="H4132" s="2">
        <v>68</v>
      </c>
      <c r="I4132" s="2">
        <v>80</v>
      </c>
      <c r="J4132" s="2">
        <v>68</v>
      </c>
      <c r="K4132" s="2">
        <v>80</v>
      </c>
      <c r="L4132" s="2">
        <v>80</v>
      </c>
      <c r="M4132" s="2">
        <v>5</v>
      </c>
      <c r="N4132" s="2">
        <v>5.9</v>
      </c>
      <c r="O4132" s="2">
        <v>12</v>
      </c>
      <c r="P4132" s="2">
        <v>14.1</v>
      </c>
      <c r="Q4132" s="2">
        <v>1</v>
      </c>
      <c r="R4132" s="2">
        <v>1.2</v>
      </c>
      <c r="S4132" s="2">
        <v>17</v>
      </c>
      <c r="T4132" s="2">
        <v>20</v>
      </c>
      <c r="U4132" s="2">
        <v>50</v>
      </c>
      <c r="V4132" s="2">
        <v>58.8</v>
      </c>
      <c r="Y4132" s="2">
        <v>17</v>
      </c>
      <c r="Z4132" s="2">
        <v>20</v>
      </c>
      <c r="AA4132" s="2">
        <v>1</v>
      </c>
      <c r="AE4132" s="2">
        <v>84</v>
      </c>
      <c r="AF4132" s="2">
        <v>64</v>
      </c>
      <c r="AG4132" s="2">
        <v>76.2</v>
      </c>
      <c r="AH4132" s="2">
        <v>64</v>
      </c>
      <c r="AI4132" s="2">
        <v>76.2</v>
      </c>
      <c r="AJ4132" s="2">
        <v>76.2</v>
      </c>
      <c r="AK4132" s="2">
        <v>6</v>
      </c>
      <c r="AL4132" s="2">
        <v>7.1</v>
      </c>
      <c r="AM4132" s="2">
        <v>14</v>
      </c>
      <c r="AN4132" s="2">
        <v>16.7</v>
      </c>
      <c r="AQ4132" s="2">
        <v>28</v>
      </c>
      <c r="AR4132" s="2">
        <v>33.299999999999997</v>
      </c>
      <c r="AS4132" s="2">
        <v>36</v>
      </c>
      <c r="AT4132" s="2">
        <v>42.9</v>
      </c>
      <c r="AW4132" s="2">
        <v>20</v>
      </c>
      <c r="AX4132" s="2">
        <v>23.8</v>
      </c>
      <c r="AY4132" s="2">
        <v>2</v>
      </c>
      <c r="CA4132" s="2">
        <v>85</v>
      </c>
      <c r="CB4132" s="2">
        <v>70</v>
      </c>
      <c r="CC4132" s="2">
        <v>82.4</v>
      </c>
      <c r="CD4132" s="2">
        <v>70</v>
      </c>
      <c r="CE4132" s="2">
        <v>82.4</v>
      </c>
      <c r="CF4132" s="2">
        <v>82.4</v>
      </c>
      <c r="CG4132" s="2">
        <v>9</v>
      </c>
      <c r="CH4132" s="2">
        <v>10.6</v>
      </c>
      <c r="CI4132" s="2">
        <v>6</v>
      </c>
      <c r="CJ4132" s="2">
        <v>7.1</v>
      </c>
      <c r="CM4132" s="2">
        <v>29</v>
      </c>
      <c r="CN4132" s="2">
        <v>34.1</v>
      </c>
      <c r="CO4132" s="2">
        <v>41</v>
      </c>
      <c r="CP4132" s="2">
        <v>48.2</v>
      </c>
      <c r="CS4132" s="2">
        <v>15</v>
      </c>
      <c r="CT4132" s="2">
        <v>17.600000000000001</v>
      </c>
      <c r="CU4132" s="2">
        <v>1</v>
      </c>
    </row>
    <row r="4133" spans="1:101" ht="12.75" customHeight="1" x14ac:dyDescent="0.2">
      <c r="A4133">
        <v>5</v>
      </c>
      <c r="B4133" s="2">
        <v>4536</v>
      </c>
      <c r="C4133" s="17">
        <v>2.4700000000000002</v>
      </c>
      <c r="D4133" s="2">
        <v>2.36</v>
      </c>
      <c r="F4133" s="15">
        <v>2.12</v>
      </c>
      <c r="G4133" s="17">
        <v>200</v>
      </c>
      <c r="H4133" s="2">
        <v>95</v>
      </c>
      <c r="I4133" s="2">
        <v>47.5</v>
      </c>
      <c r="J4133" s="2">
        <v>95</v>
      </c>
      <c r="K4133" s="2">
        <v>47.5</v>
      </c>
      <c r="L4133" s="2">
        <v>47.5</v>
      </c>
      <c r="M4133" s="2">
        <v>27</v>
      </c>
      <c r="N4133" s="2">
        <v>13.5</v>
      </c>
      <c r="O4133" s="2">
        <v>78</v>
      </c>
      <c r="P4133" s="2">
        <v>39</v>
      </c>
      <c r="Q4133" s="2">
        <v>3</v>
      </c>
      <c r="R4133" s="2">
        <v>1.5</v>
      </c>
      <c r="S4133" s="2">
        <v>56</v>
      </c>
      <c r="T4133" s="2">
        <v>28</v>
      </c>
      <c r="U4133" s="2">
        <v>36</v>
      </c>
      <c r="V4133" s="2">
        <v>18</v>
      </c>
      <c r="Y4133" s="2">
        <v>105</v>
      </c>
      <c r="Z4133" s="2">
        <v>52.5</v>
      </c>
      <c r="AB4133" s="2">
        <v>3</v>
      </c>
      <c r="AC4133" s="2">
        <v>1</v>
      </c>
      <c r="AE4133" s="2">
        <v>199</v>
      </c>
      <c r="AF4133" s="2">
        <v>98</v>
      </c>
      <c r="AG4133" s="2">
        <v>49.2</v>
      </c>
      <c r="AH4133" s="2">
        <v>98</v>
      </c>
      <c r="AI4133" s="2">
        <v>49.2</v>
      </c>
      <c r="AJ4133" s="2">
        <v>49.2</v>
      </c>
      <c r="AK4133" s="2">
        <v>53</v>
      </c>
      <c r="AL4133" s="2">
        <v>26.6</v>
      </c>
      <c r="AM4133" s="2">
        <v>48</v>
      </c>
      <c r="AN4133" s="2">
        <v>24.1</v>
      </c>
      <c r="AQ4133" s="2">
        <v>72</v>
      </c>
      <c r="AR4133" s="2">
        <v>36.200000000000003</v>
      </c>
      <c r="AS4133" s="2">
        <v>26</v>
      </c>
      <c r="AT4133" s="2">
        <v>13.1</v>
      </c>
      <c r="AW4133" s="2">
        <v>101</v>
      </c>
      <c r="AX4133" s="2">
        <v>50.8</v>
      </c>
      <c r="AZ4133" s="2">
        <v>4</v>
      </c>
      <c r="BA4133" s="2">
        <v>1</v>
      </c>
      <c r="CA4133" s="2">
        <v>200</v>
      </c>
      <c r="CB4133" s="2">
        <v>70</v>
      </c>
      <c r="CC4133" s="2">
        <v>35</v>
      </c>
      <c r="CD4133" s="2">
        <v>70</v>
      </c>
      <c r="CE4133" s="2">
        <v>35</v>
      </c>
      <c r="CF4133" s="2">
        <v>35</v>
      </c>
      <c r="CG4133" s="2">
        <v>72</v>
      </c>
      <c r="CH4133" s="2">
        <v>36</v>
      </c>
      <c r="CI4133" s="2">
        <v>58</v>
      </c>
      <c r="CJ4133" s="2">
        <v>29</v>
      </c>
      <c r="CM4133" s="2">
        <v>44</v>
      </c>
      <c r="CN4133" s="2">
        <v>22</v>
      </c>
      <c r="CO4133" s="2">
        <v>26</v>
      </c>
      <c r="CP4133" s="2">
        <v>13</v>
      </c>
      <c r="CS4133" s="2">
        <v>130</v>
      </c>
      <c r="CT4133" s="2">
        <v>65</v>
      </c>
      <c r="CV4133" s="2">
        <v>3</v>
      </c>
      <c r="CW4133" s="2">
        <v>1</v>
      </c>
    </row>
    <row r="4134" spans="1:101" ht="12.75" customHeight="1" x14ac:dyDescent="0.2">
      <c r="A4134">
        <v>5</v>
      </c>
      <c r="B4134" s="2">
        <v>4537</v>
      </c>
      <c r="C4134" s="17">
        <v>3.46</v>
      </c>
      <c r="D4134" s="2">
        <v>3.05</v>
      </c>
      <c r="F4134" s="15">
        <v>3.0920000000000001</v>
      </c>
      <c r="G4134" s="17">
        <v>76</v>
      </c>
      <c r="H4134" s="2">
        <v>65</v>
      </c>
      <c r="I4134" s="2">
        <v>85.5</v>
      </c>
      <c r="J4134" s="2">
        <v>65</v>
      </c>
      <c r="K4134" s="2">
        <v>85.5</v>
      </c>
      <c r="L4134" s="2">
        <v>85.5</v>
      </c>
      <c r="O4134" s="2">
        <v>11</v>
      </c>
      <c r="P4134" s="2">
        <v>14.5</v>
      </c>
      <c r="S4134" s="2">
        <v>19</v>
      </c>
      <c r="T4134" s="2">
        <v>25</v>
      </c>
      <c r="U4134" s="2">
        <v>46</v>
      </c>
      <c r="V4134" s="2">
        <v>60.5</v>
      </c>
      <c r="Y4134" s="2">
        <v>11</v>
      </c>
      <c r="Z4134" s="2">
        <v>14.5</v>
      </c>
      <c r="AE4134" s="2">
        <v>76</v>
      </c>
      <c r="AF4134" s="2">
        <v>58</v>
      </c>
      <c r="AG4134" s="2">
        <v>76.3</v>
      </c>
      <c r="AH4134" s="2">
        <v>58</v>
      </c>
      <c r="AI4134" s="2">
        <v>76.3</v>
      </c>
      <c r="AJ4134" s="2">
        <v>76.3</v>
      </c>
      <c r="AK4134" s="2">
        <v>4</v>
      </c>
      <c r="AL4134" s="2">
        <v>5.3</v>
      </c>
      <c r="AM4134" s="2">
        <v>14</v>
      </c>
      <c r="AN4134" s="2">
        <v>18.399999999999999</v>
      </c>
      <c r="AQ4134" s="2">
        <v>32</v>
      </c>
      <c r="AR4134" s="2">
        <v>42.1</v>
      </c>
      <c r="AS4134" s="2">
        <v>26</v>
      </c>
      <c r="AT4134" s="2">
        <v>34.200000000000003</v>
      </c>
      <c r="AW4134" s="2">
        <v>18</v>
      </c>
      <c r="AX4134" s="2">
        <v>23.7</v>
      </c>
      <c r="CA4134" s="2">
        <v>76</v>
      </c>
      <c r="CB4134" s="2">
        <v>57</v>
      </c>
      <c r="CC4134" s="2">
        <v>75</v>
      </c>
      <c r="CD4134" s="2">
        <v>57</v>
      </c>
      <c r="CE4134" s="2">
        <v>75</v>
      </c>
      <c r="CF4134" s="2">
        <v>75</v>
      </c>
      <c r="CG4134" s="2">
        <v>6</v>
      </c>
      <c r="CH4134" s="2">
        <v>7.9</v>
      </c>
      <c r="CI4134" s="2">
        <v>13</v>
      </c>
      <c r="CJ4134" s="2">
        <v>17.100000000000001</v>
      </c>
      <c r="CM4134" s="2">
        <v>25</v>
      </c>
      <c r="CN4134" s="2">
        <v>32.9</v>
      </c>
      <c r="CO4134" s="2">
        <v>32</v>
      </c>
      <c r="CP4134" s="2">
        <v>42.1</v>
      </c>
      <c r="CS4134" s="2">
        <v>19</v>
      </c>
      <c r="CT4134" s="2">
        <v>25</v>
      </c>
    </row>
    <row r="4135" spans="1:101" ht="12.75" customHeight="1" x14ac:dyDescent="0.2">
      <c r="A4135">
        <v>5</v>
      </c>
      <c r="B4135" s="2">
        <v>4538</v>
      </c>
      <c r="C4135" s="17">
        <v>2.84</v>
      </c>
      <c r="D4135" s="2">
        <v>2.65</v>
      </c>
      <c r="F4135" s="15">
        <v>2.593</v>
      </c>
      <c r="G4135" s="17">
        <v>81</v>
      </c>
      <c r="H4135" s="2">
        <v>55</v>
      </c>
      <c r="I4135" s="2">
        <v>67.900000000000006</v>
      </c>
      <c r="J4135" s="2">
        <v>55</v>
      </c>
      <c r="K4135" s="2">
        <v>67.900000000000006</v>
      </c>
      <c r="L4135" s="2">
        <v>67.900000000000006</v>
      </c>
      <c r="M4135" s="2">
        <v>11</v>
      </c>
      <c r="N4135" s="2">
        <v>13.6</v>
      </c>
      <c r="O4135" s="2">
        <v>15</v>
      </c>
      <c r="P4135" s="2">
        <v>18.5</v>
      </c>
      <c r="Q4135" s="2">
        <v>1</v>
      </c>
      <c r="R4135" s="2">
        <v>1.2</v>
      </c>
      <c r="S4135" s="2">
        <v>27</v>
      </c>
      <c r="T4135" s="2">
        <v>33.299999999999997</v>
      </c>
      <c r="U4135" s="2">
        <v>27</v>
      </c>
      <c r="V4135" s="2">
        <v>33.299999999999997</v>
      </c>
      <c r="Y4135" s="2">
        <v>26</v>
      </c>
      <c r="Z4135" s="2">
        <v>32.1</v>
      </c>
      <c r="AE4135" s="2">
        <v>81</v>
      </c>
      <c r="AF4135" s="2">
        <v>49</v>
      </c>
      <c r="AG4135" s="2">
        <v>60.5</v>
      </c>
      <c r="AH4135" s="2">
        <v>49</v>
      </c>
      <c r="AI4135" s="2">
        <v>60.5</v>
      </c>
      <c r="AJ4135" s="2">
        <v>60.5</v>
      </c>
      <c r="AK4135" s="2">
        <v>11</v>
      </c>
      <c r="AL4135" s="2">
        <v>13.6</v>
      </c>
      <c r="AM4135" s="2">
        <v>21</v>
      </c>
      <c r="AN4135" s="2">
        <v>25.9</v>
      </c>
      <c r="AQ4135" s="2">
        <v>34</v>
      </c>
      <c r="AR4135" s="2">
        <v>42</v>
      </c>
      <c r="AS4135" s="2">
        <v>15</v>
      </c>
      <c r="AT4135" s="2">
        <v>18.5</v>
      </c>
      <c r="AW4135" s="2">
        <v>32</v>
      </c>
      <c r="AX4135" s="2">
        <v>39.5</v>
      </c>
      <c r="CA4135" s="2">
        <v>81</v>
      </c>
      <c r="CB4135" s="2">
        <v>46</v>
      </c>
      <c r="CC4135" s="2">
        <v>56.8</v>
      </c>
      <c r="CD4135" s="2">
        <v>46</v>
      </c>
      <c r="CE4135" s="2">
        <v>56.8</v>
      </c>
      <c r="CF4135" s="2">
        <v>56.8</v>
      </c>
      <c r="CG4135" s="2">
        <v>12</v>
      </c>
      <c r="CH4135" s="2">
        <v>14.8</v>
      </c>
      <c r="CI4135" s="2">
        <v>23</v>
      </c>
      <c r="CJ4135" s="2">
        <v>28.4</v>
      </c>
      <c r="CM4135" s="2">
        <v>32</v>
      </c>
      <c r="CN4135" s="2">
        <v>39.5</v>
      </c>
      <c r="CO4135" s="2">
        <v>14</v>
      </c>
      <c r="CP4135" s="2">
        <v>17.3</v>
      </c>
      <c r="CS4135" s="2">
        <v>35</v>
      </c>
      <c r="CT4135" s="2">
        <v>43.2</v>
      </c>
    </row>
    <row r="4136" spans="1:101" ht="12.75" customHeight="1" x14ac:dyDescent="0.2">
      <c r="A4136">
        <v>5</v>
      </c>
      <c r="B4136" s="2">
        <v>4541</v>
      </c>
      <c r="C4136" s="17">
        <v>3.08</v>
      </c>
      <c r="D4136" s="2">
        <v>2.82</v>
      </c>
      <c r="F4136" s="15">
        <v>2.8829999999999996</v>
      </c>
      <c r="G4136" s="17">
        <v>76</v>
      </c>
      <c r="H4136" s="2">
        <v>58</v>
      </c>
      <c r="I4136" s="2">
        <v>76.3</v>
      </c>
      <c r="J4136" s="2">
        <v>58</v>
      </c>
      <c r="K4136" s="2">
        <v>76.3</v>
      </c>
      <c r="L4136" s="2">
        <v>76.3</v>
      </c>
      <c r="M4136" s="2">
        <v>2</v>
      </c>
      <c r="N4136" s="2">
        <v>2.6</v>
      </c>
      <c r="O4136" s="2">
        <v>16</v>
      </c>
      <c r="P4136" s="2">
        <v>21.1</v>
      </c>
      <c r="Q4136" s="2">
        <v>3</v>
      </c>
      <c r="R4136" s="2">
        <v>3.9</v>
      </c>
      <c r="S4136" s="2">
        <v>20</v>
      </c>
      <c r="T4136" s="2">
        <v>26.3</v>
      </c>
      <c r="U4136" s="2">
        <v>35</v>
      </c>
      <c r="V4136" s="2">
        <v>46.1</v>
      </c>
      <c r="Y4136" s="2">
        <v>18</v>
      </c>
      <c r="Z4136" s="2">
        <v>23.7</v>
      </c>
      <c r="AB4136" s="2">
        <v>1</v>
      </c>
      <c r="AE4136" s="2">
        <v>76</v>
      </c>
      <c r="AF4136" s="2">
        <v>46</v>
      </c>
      <c r="AG4136" s="2">
        <v>60.5</v>
      </c>
      <c r="AH4136" s="2">
        <v>46</v>
      </c>
      <c r="AI4136" s="2">
        <v>60.5</v>
      </c>
      <c r="AJ4136" s="2">
        <v>60.5</v>
      </c>
      <c r="AK4136" s="2">
        <v>11</v>
      </c>
      <c r="AL4136" s="2">
        <v>14.5</v>
      </c>
      <c r="AM4136" s="2">
        <v>19</v>
      </c>
      <c r="AN4136" s="2">
        <v>25</v>
      </c>
      <c r="AQ4136" s="2">
        <v>19</v>
      </c>
      <c r="AR4136" s="2">
        <v>25</v>
      </c>
      <c r="AS4136" s="2">
        <v>27</v>
      </c>
      <c r="AT4136" s="2">
        <v>35.5</v>
      </c>
      <c r="AW4136" s="2">
        <v>30</v>
      </c>
      <c r="AX4136" s="2">
        <v>39.5</v>
      </c>
      <c r="AZ4136" s="2">
        <v>1</v>
      </c>
      <c r="CA4136" s="2">
        <v>76</v>
      </c>
      <c r="CB4136" s="2">
        <v>57</v>
      </c>
      <c r="CC4136" s="2">
        <v>75</v>
      </c>
      <c r="CD4136" s="2">
        <v>57</v>
      </c>
      <c r="CE4136" s="2">
        <v>75</v>
      </c>
      <c r="CF4136" s="2">
        <v>75</v>
      </c>
      <c r="CG4136" s="2">
        <v>14</v>
      </c>
      <c r="CH4136" s="2">
        <v>18.399999999999999</v>
      </c>
      <c r="CI4136" s="2">
        <v>5</v>
      </c>
      <c r="CJ4136" s="2">
        <v>6.6</v>
      </c>
      <c r="CK4136" s="2">
        <v>2</v>
      </c>
      <c r="CL4136" s="2">
        <v>2.6</v>
      </c>
      <c r="CM4136" s="2">
        <v>25</v>
      </c>
      <c r="CN4136" s="2">
        <v>32.9</v>
      </c>
      <c r="CO4136" s="2">
        <v>30</v>
      </c>
      <c r="CP4136" s="2">
        <v>39.5</v>
      </c>
      <c r="CS4136" s="2">
        <v>19</v>
      </c>
      <c r="CT4136" s="2">
        <v>25</v>
      </c>
      <c r="CV4136" s="2">
        <v>1</v>
      </c>
    </row>
    <row r="4137" spans="1:101" ht="12.75" customHeight="1" x14ac:dyDescent="0.2">
      <c r="A4137">
        <v>5</v>
      </c>
      <c r="B4137" s="2">
        <v>4542</v>
      </c>
      <c r="C4137" s="17">
        <v>3.52</v>
      </c>
      <c r="D4137" s="2">
        <v>3.1</v>
      </c>
      <c r="F4137" s="15">
        <v>3.3339999999999996</v>
      </c>
      <c r="G4137" s="17">
        <v>266</v>
      </c>
      <c r="H4137" s="2">
        <v>244</v>
      </c>
      <c r="I4137" s="2">
        <v>91</v>
      </c>
      <c r="J4137" s="2">
        <v>244</v>
      </c>
      <c r="K4137" s="2">
        <v>91</v>
      </c>
      <c r="L4137" s="2">
        <v>91.7</v>
      </c>
      <c r="M4137" s="2">
        <v>6</v>
      </c>
      <c r="N4137" s="2">
        <v>2.2000000000000002</v>
      </c>
      <c r="O4137" s="2">
        <v>16</v>
      </c>
      <c r="P4137" s="2">
        <v>6</v>
      </c>
      <c r="S4137" s="2">
        <v>71</v>
      </c>
      <c r="T4137" s="2">
        <v>26.5</v>
      </c>
      <c r="U4137" s="2">
        <v>173</v>
      </c>
      <c r="V4137" s="2">
        <v>64.599999999999994</v>
      </c>
      <c r="W4137" s="2">
        <v>2</v>
      </c>
      <c r="X4137" s="2">
        <v>0.7</v>
      </c>
      <c r="Y4137" s="2">
        <v>24</v>
      </c>
      <c r="Z4137" s="2">
        <v>9</v>
      </c>
      <c r="AE4137" s="2">
        <v>266</v>
      </c>
      <c r="AF4137" s="2">
        <v>214</v>
      </c>
      <c r="AG4137" s="2">
        <v>79.900000000000006</v>
      </c>
      <c r="AH4137" s="2">
        <v>214</v>
      </c>
      <c r="AI4137" s="2">
        <v>79.900000000000006</v>
      </c>
      <c r="AJ4137" s="2">
        <v>80.5</v>
      </c>
      <c r="AK4137" s="2">
        <v>15</v>
      </c>
      <c r="AL4137" s="2">
        <v>5.6</v>
      </c>
      <c r="AM4137" s="2">
        <v>37</v>
      </c>
      <c r="AN4137" s="2">
        <v>13.8</v>
      </c>
      <c r="AO4137" s="2">
        <v>1</v>
      </c>
      <c r="AP4137" s="2">
        <v>0.4</v>
      </c>
      <c r="AQ4137" s="2">
        <v>110</v>
      </c>
      <c r="AR4137" s="2">
        <v>41</v>
      </c>
      <c r="AS4137" s="2">
        <v>103</v>
      </c>
      <c r="AT4137" s="2">
        <v>38.4</v>
      </c>
      <c r="AU4137" s="2">
        <v>2</v>
      </c>
      <c r="AV4137" s="2">
        <v>0.7</v>
      </c>
      <c r="AW4137" s="2">
        <v>54</v>
      </c>
      <c r="AX4137" s="2">
        <v>20.100000000000001</v>
      </c>
      <c r="CA4137" s="2">
        <v>266</v>
      </c>
      <c r="CB4137" s="2">
        <v>232</v>
      </c>
      <c r="CC4137" s="2">
        <v>86.6</v>
      </c>
      <c r="CD4137" s="2">
        <v>232</v>
      </c>
      <c r="CE4137" s="2">
        <v>86.6</v>
      </c>
      <c r="CF4137" s="2">
        <v>87.2</v>
      </c>
      <c r="CG4137" s="2">
        <v>10</v>
      </c>
      <c r="CH4137" s="2">
        <v>3.7</v>
      </c>
      <c r="CI4137" s="2">
        <v>24</v>
      </c>
      <c r="CJ4137" s="2">
        <v>9</v>
      </c>
      <c r="CM4137" s="2">
        <v>93</v>
      </c>
      <c r="CN4137" s="2">
        <v>34.700000000000003</v>
      </c>
      <c r="CO4137" s="2">
        <v>139</v>
      </c>
      <c r="CP4137" s="2">
        <v>51.9</v>
      </c>
      <c r="CQ4137" s="2">
        <v>2</v>
      </c>
      <c r="CR4137" s="2">
        <v>0.7</v>
      </c>
      <c r="CS4137" s="2">
        <v>36</v>
      </c>
      <c r="CT4137" s="2">
        <v>13.4</v>
      </c>
    </row>
    <row r="4138" spans="1:101" ht="12.75" customHeight="1" x14ac:dyDescent="0.2">
      <c r="A4138">
        <v>5</v>
      </c>
      <c r="B4138" s="2">
        <v>4543</v>
      </c>
      <c r="C4138" s="17">
        <v>3.34</v>
      </c>
      <c r="D4138" s="2">
        <v>3.11</v>
      </c>
      <c r="F4138" s="15">
        <v>2.8079999999999994</v>
      </c>
      <c r="G4138" s="17">
        <v>94</v>
      </c>
      <c r="H4138" s="2">
        <v>78</v>
      </c>
      <c r="I4138" s="2">
        <v>83</v>
      </c>
      <c r="J4138" s="2">
        <v>78</v>
      </c>
      <c r="K4138" s="2">
        <v>83</v>
      </c>
      <c r="L4138" s="2">
        <v>83</v>
      </c>
      <c r="M4138" s="2">
        <v>1</v>
      </c>
      <c r="N4138" s="2">
        <v>1.1000000000000001</v>
      </c>
      <c r="O4138" s="2">
        <v>15</v>
      </c>
      <c r="P4138" s="2">
        <v>16</v>
      </c>
      <c r="S4138" s="2">
        <v>29</v>
      </c>
      <c r="T4138" s="2">
        <v>30.9</v>
      </c>
      <c r="U4138" s="2">
        <v>49</v>
      </c>
      <c r="V4138" s="2">
        <v>52.1</v>
      </c>
      <c r="Y4138" s="2">
        <v>16</v>
      </c>
      <c r="Z4138" s="2">
        <v>17</v>
      </c>
      <c r="AC4138" s="2">
        <v>2</v>
      </c>
      <c r="AE4138" s="2">
        <v>94</v>
      </c>
      <c r="AF4138" s="2">
        <v>73</v>
      </c>
      <c r="AG4138" s="2">
        <v>77.7</v>
      </c>
      <c r="AH4138" s="2">
        <v>73</v>
      </c>
      <c r="AI4138" s="2">
        <v>77.7</v>
      </c>
      <c r="AJ4138" s="2">
        <v>77.7</v>
      </c>
      <c r="AK4138" s="2">
        <v>7</v>
      </c>
      <c r="AL4138" s="2">
        <v>7.4</v>
      </c>
      <c r="AM4138" s="2">
        <v>14</v>
      </c>
      <c r="AN4138" s="2">
        <v>14.9</v>
      </c>
      <c r="AQ4138" s="2">
        <v>35</v>
      </c>
      <c r="AR4138" s="2">
        <v>37.200000000000003</v>
      </c>
      <c r="AS4138" s="2">
        <v>38</v>
      </c>
      <c r="AT4138" s="2">
        <v>40.4</v>
      </c>
      <c r="AW4138" s="2">
        <v>21</v>
      </c>
      <c r="AX4138" s="2">
        <v>22.3</v>
      </c>
      <c r="BA4138" s="2">
        <v>2</v>
      </c>
      <c r="CA4138" s="2">
        <v>94</v>
      </c>
      <c r="CB4138" s="2">
        <v>61</v>
      </c>
      <c r="CC4138" s="2">
        <v>64.900000000000006</v>
      </c>
      <c r="CD4138" s="2">
        <v>61</v>
      </c>
      <c r="CE4138" s="2">
        <v>64.900000000000006</v>
      </c>
      <c r="CF4138" s="2">
        <v>64.900000000000006</v>
      </c>
      <c r="CG4138" s="2">
        <v>9</v>
      </c>
      <c r="CH4138" s="2">
        <v>9.6</v>
      </c>
      <c r="CI4138" s="2">
        <v>24</v>
      </c>
      <c r="CJ4138" s="2">
        <v>25.5</v>
      </c>
      <c r="CM4138" s="2">
        <v>37</v>
      </c>
      <c r="CN4138" s="2">
        <v>39.4</v>
      </c>
      <c r="CO4138" s="2">
        <v>24</v>
      </c>
      <c r="CP4138" s="2">
        <v>25.5</v>
      </c>
      <c r="CS4138" s="2">
        <v>33</v>
      </c>
      <c r="CT4138" s="2">
        <v>35.1</v>
      </c>
      <c r="CW4138" s="2">
        <v>2</v>
      </c>
    </row>
    <row r="4139" spans="1:101" ht="12.75" customHeight="1" x14ac:dyDescent="0.2">
      <c r="A4139">
        <v>5</v>
      </c>
      <c r="B4139" s="2">
        <v>4545</v>
      </c>
      <c r="C4139" s="17">
        <v>3.16</v>
      </c>
      <c r="D4139" s="2">
        <v>2.95</v>
      </c>
      <c r="F4139" s="15">
        <v>2.86</v>
      </c>
      <c r="G4139" s="17">
        <v>77</v>
      </c>
      <c r="H4139" s="2">
        <v>59</v>
      </c>
      <c r="I4139" s="2">
        <v>76.599999999999994</v>
      </c>
      <c r="J4139" s="2">
        <v>59</v>
      </c>
      <c r="K4139" s="2">
        <v>76.599999999999994</v>
      </c>
      <c r="L4139" s="2">
        <v>76.599999999999994</v>
      </c>
      <c r="M4139" s="2">
        <v>4</v>
      </c>
      <c r="N4139" s="2">
        <v>5.2</v>
      </c>
      <c r="O4139" s="2">
        <v>14</v>
      </c>
      <c r="P4139" s="2">
        <v>18.2</v>
      </c>
      <c r="S4139" s="2">
        <v>25</v>
      </c>
      <c r="T4139" s="2">
        <v>32.5</v>
      </c>
      <c r="U4139" s="2">
        <v>34</v>
      </c>
      <c r="V4139" s="2">
        <v>44.2</v>
      </c>
      <c r="Y4139" s="2">
        <v>18</v>
      </c>
      <c r="Z4139" s="2">
        <v>23.4</v>
      </c>
      <c r="AB4139" s="2">
        <v>2</v>
      </c>
      <c r="AE4139" s="2">
        <v>77</v>
      </c>
      <c r="AF4139" s="2">
        <v>54</v>
      </c>
      <c r="AG4139" s="2">
        <v>70.099999999999994</v>
      </c>
      <c r="AH4139" s="2">
        <v>54</v>
      </c>
      <c r="AI4139" s="2">
        <v>70.099999999999994</v>
      </c>
      <c r="AJ4139" s="2">
        <v>70.099999999999994</v>
      </c>
      <c r="AK4139" s="2">
        <v>8</v>
      </c>
      <c r="AL4139" s="2">
        <v>10.4</v>
      </c>
      <c r="AM4139" s="2">
        <v>15</v>
      </c>
      <c r="AN4139" s="2">
        <v>19.5</v>
      </c>
      <c r="AQ4139" s="2">
        <v>27</v>
      </c>
      <c r="AR4139" s="2">
        <v>35.1</v>
      </c>
      <c r="AS4139" s="2">
        <v>27</v>
      </c>
      <c r="AT4139" s="2">
        <v>35.1</v>
      </c>
      <c r="AW4139" s="2">
        <v>23</v>
      </c>
      <c r="AX4139" s="2">
        <v>29.9</v>
      </c>
      <c r="AZ4139" s="2">
        <v>2</v>
      </c>
      <c r="CA4139" s="2">
        <v>77</v>
      </c>
      <c r="CB4139" s="2">
        <v>52</v>
      </c>
      <c r="CC4139" s="2">
        <v>67.5</v>
      </c>
      <c r="CD4139" s="2">
        <v>52</v>
      </c>
      <c r="CE4139" s="2">
        <v>67.5</v>
      </c>
      <c r="CF4139" s="2">
        <v>67.5</v>
      </c>
      <c r="CG4139" s="2">
        <v>11</v>
      </c>
      <c r="CH4139" s="2">
        <v>14.3</v>
      </c>
      <c r="CI4139" s="2">
        <v>14</v>
      </c>
      <c r="CJ4139" s="2">
        <v>18.2</v>
      </c>
      <c r="CM4139" s="2">
        <v>27</v>
      </c>
      <c r="CN4139" s="2">
        <v>35.1</v>
      </c>
      <c r="CO4139" s="2">
        <v>25</v>
      </c>
      <c r="CP4139" s="2">
        <v>32.5</v>
      </c>
      <c r="CS4139" s="2">
        <v>25</v>
      </c>
      <c r="CT4139" s="2">
        <v>32.5</v>
      </c>
      <c r="CV4139" s="2">
        <v>2</v>
      </c>
    </row>
    <row r="4140" spans="1:101" ht="12.75" customHeight="1" x14ac:dyDescent="0.2">
      <c r="A4140">
        <v>5</v>
      </c>
      <c r="B4140" s="2">
        <v>4546</v>
      </c>
      <c r="C4140" s="17">
        <v>2.9</v>
      </c>
      <c r="D4140" s="2">
        <v>2.5499999999999998</v>
      </c>
      <c r="F4140" s="15">
        <v>2.9369999999999998</v>
      </c>
      <c r="G4140" s="17">
        <v>292</v>
      </c>
      <c r="H4140" s="2">
        <v>190</v>
      </c>
      <c r="I4140" s="2">
        <v>64.8</v>
      </c>
      <c r="J4140" s="2">
        <v>190</v>
      </c>
      <c r="K4140" s="2">
        <v>64.8</v>
      </c>
      <c r="L4140" s="2">
        <v>65.099999999999994</v>
      </c>
      <c r="M4140" s="2">
        <v>32</v>
      </c>
      <c r="N4140" s="2">
        <v>10.9</v>
      </c>
      <c r="O4140" s="2">
        <v>70</v>
      </c>
      <c r="P4140" s="2">
        <v>23.9</v>
      </c>
      <c r="S4140" s="2">
        <v>82</v>
      </c>
      <c r="T4140" s="2">
        <v>28</v>
      </c>
      <c r="U4140" s="2">
        <v>108</v>
      </c>
      <c r="V4140" s="2">
        <v>36.9</v>
      </c>
      <c r="W4140" s="2">
        <v>1</v>
      </c>
      <c r="X4140" s="2">
        <v>0.3</v>
      </c>
      <c r="Y4140" s="2">
        <v>103</v>
      </c>
      <c r="Z4140" s="2">
        <v>35.200000000000003</v>
      </c>
      <c r="AE4140" s="2">
        <v>292</v>
      </c>
      <c r="AF4140" s="2">
        <v>169</v>
      </c>
      <c r="AG4140" s="2">
        <v>57.7</v>
      </c>
      <c r="AH4140" s="2">
        <v>169</v>
      </c>
      <c r="AI4140" s="2">
        <v>57.7</v>
      </c>
      <c r="AJ4140" s="2">
        <v>57.9</v>
      </c>
      <c r="AK4140" s="2">
        <v>45</v>
      </c>
      <c r="AL4140" s="2">
        <v>15.4</v>
      </c>
      <c r="AM4140" s="2">
        <v>78</v>
      </c>
      <c r="AN4140" s="2">
        <v>26.6</v>
      </c>
      <c r="AQ4140" s="2">
        <v>130</v>
      </c>
      <c r="AR4140" s="2">
        <v>44.4</v>
      </c>
      <c r="AS4140" s="2">
        <v>39</v>
      </c>
      <c r="AT4140" s="2">
        <v>13.3</v>
      </c>
      <c r="AU4140" s="2">
        <v>1</v>
      </c>
      <c r="AV4140" s="2">
        <v>0.3</v>
      </c>
      <c r="AW4140" s="2">
        <v>124</v>
      </c>
      <c r="AX4140" s="2">
        <v>42.3</v>
      </c>
      <c r="CA4140" s="2">
        <v>292</v>
      </c>
      <c r="CB4140" s="2">
        <v>206</v>
      </c>
      <c r="CC4140" s="2">
        <v>70.3</v>
      </c>
      <c r="CD4140" s="2">
        <v>206</v>
      </c>
      <c r="CE4140" s="2">
        <v>70.3</v>
      </c>
      <c r="CF4140" s="2">
        <v>70.5</v>
      </c>
      <c r="CG4140" s="2">
        <v>34</v>
      </c>
      <c r="CH4140" s="2">
        <v>11.6</v>
      </c>
      <c r="CI4140" s="2">
        <v>52</v>
      </c>
      <c r="CJ4140" s="2">
        <v>17.7</v>
      </c>
      <c r="CM4140" s="2">
        <v>101</v>
      </c>
      <c r="CN4140" s="2">
        <v>34.5</v>
      </c>
      <c r="CO4140" s="2">
        <v>105</v>
      </c>
      <c r="CP4140" s="2">
        <v>35.799999999999997</v>
      </c>
      <c r="CQ4140" s="2">
        <v>1</v>
      </c>
      <c r="CR4140" s="2">
        <v>0.3</v>
      </c>
      <c r="CS4140" s="2">
        <v>87</v>
      </c>
      <c r="CT4140" s="2">
        <v>29.7</v>
      </c>
    </row>
    <row r="4141" spans="1:101" ht="12.75" customHeight="1" x14ac:dyDescent="0.2">
      <c r="A4141">
        <v>5</v>
      </c>
      <c r="B4141" s="2">
        <v>4547</v>
      </c>
      <c r="C4141" s="17">
        <v>2.87</v>
      </c>
      <c r="D4141" s="2">
        <v>2.4</v>
      </c>
      <c r="F4141" s="15">
        <v>2.3460000000000001</v>
      </c>
      <c r="G4141" s="17">
        <v>188</v>
      </c>
      <c r="H4141" s="2">
        <v>131</v>
      </c>
      <c r="I4141" s="2">
        <v>69.7</v>
      </c>
      <c r="J4141" s="2">
        <v>131</v>
      </c>
      <c r="K4141" s="2">
        <v>69.7</v>
      </c>
      <c r="L4141" s="2">
        <v>69.7</v>
      </c>
      <c r="M4141" s="2">
        <v>14</v>
      </c>
      <c r="N4141" s="2">
        <v>7.4</v>
      </c>
      <c r="O4141" s="2">
        <v>43</v>
      </c>
      <c r="P4141" s="2">
        <v>22.9</v>
      </c>
      <c r="Q4141" s="2">
        <v>6</v>
      </c>
      <c r="R4141" s="2">
        <v>3.2</v>
      </c>
      <c r="S4141" s="2">
        <v>61</v>
      </c>
      <c r="T4141" s="2">
        <v>32.4</v>
      </c>
      <c r="U4141" s="2">
        <v>64</v>
      </c>
      <c r="V4141" s="2">
        <v>34</v>
      </c>
      <c r="Y4141" s="2">
        <v>57</v>
      </c>
      <c r="Z4141" s="2">
        <v>30.3</v>
      </c>
      <c r="AB4141" s="2">
        <v>1</v>
      </c>
      <c r="AC4141" s="2">
        <v>1</v>
      </c>
      <c r="AE4141" s="2">
        <v>188</v>
      </c>
      <c r="AF4141" s="2">
        <v>102</v>
      </c>
      <c r="AG4141" s="2">
        <v>54.3</v>
      </c>
      <c r="AH4141" s="2">
        <v>102</v>
      </c>
      <c r="AI4141" s="2">
        <v>54.3</v>
      </c>
      <c r="AJ4141" s="2">
        <v>54.3</v>
      </c>
      <c r="AK4141" s="2">
        <v>43</v>
      </c>
      <c r="AL4141" s="2">
        <v>22.9</v>
      </c>
      <c r="AM4141" s="2">
        <v>43</v>
      </c>
      <c r="AN4141" s="2">
        <v>22.9</v>
      </c>
      <c r="AO4141" s="2">
        <v>2</v>
      </c>
      <c r="AP4141" s="2">
        <v>1.1000000000000001</v>
      </c>
      <c r="AQ4141" s="2">
        <v>77</v>
      </c>
      <c r="AR4141" s="2">
        <v>41</v>
      </c>
      <c r="AS4141" s="2">
        <v>23</v>
      </c>
      <c r="AT4141" s="2">
        <v>12.2</v>
      </c>
      <c r="AW4141" s="2">
        <v>86</v>
      </c>
      <c r="AX4141" s="2">
        <v>45.7</v>
      </c>
      <c r="AZ4141" s="2">
        <v>1</v>
      </c>
      <c r="BA4141" s="2">
        <v>1</v>
      </c>
      <c r="CA4141" s="2">
        <v>188</v>
      </c>
      <c r="CB4141" s="2">
        <v>95</v>
      </c>
      <c r="CC4141" s="2">
        <v>50.5</v>
      </c>
      <c r="CD4141" s="2">
        <v>95</v>
      </c>
      <c r="CE4141" s="2">
        <v>50.5</v>
      </c>
      <c r="CF4141" s="2">
        <v>50.5</v>
      </c>
      <c r="CG4141" s="2">
        <v>35</v>
      </c>
      <c r="CH4141" s="2">
        <v>18.600000000000001</v>
      </c>
      <c r="CI4141" s="2">
        <v>58</v>
      </c>
      <c r="CJ4141" s="2">
        <v>30.9</v>
      </c>
      <c r="CK4141" s="2">
        <v>4</v>
      </c>
      <c r="CL4141" s="2">
        <v>2.1</v>
      </c>
      <c r="CM4141" s="2">
        <v>74</v>
      </c>
      <c r="CN4141" s="2">
        <v>39.4</v>
      </c>
      <c r="CO4141" s="2">
        <v>17</v>
      </c>
      <c r="CP4141" s="2">
        <v>9</v>
      </c>
      <c r="CS4141" s="2">
        <v>93</v>
      </c>
      <c r="CT4141" s="2">
        <v>49.5</v>
      </c>
      <c r="CV4141" s="2">
        <v>1</v>
      </c>
      <c r="CW4141" s="2">
        <v>1</v>
      </c>
    </row>
    <row r="4142" spans="1:101" ht="12.75" customHeight="1" x14ac:dyDescent="0.2">
      <c r="A4142">
        <v>5</v>
      </c>
      <c r="B4142" s="2">
        <v>4548</v>
      </c>
      <c r="C4142" s="17">
        <v>3.59</v>
      </c>
      <c r="D4142" s="2">
        <v>2.99</v>
      </c>
      <c r="F4142" s="15">
        <v>3.3839999999999999</v>
      </c>
      <c r="G4142" s="17">
        <v>133</v>
      </c>
      <c r="H4142" s="2">
        <v>131</v>
      </c>
      <c r="I4142" s="2">
        <v>98.5</v>
      </c>
      <c r="J4142" s="2">
        <v>131</v>
      </c>
      <c r="K4142" s="2">
        <v>98.5</v>
      </c>
      <c r="L4142" s="2">
        <v>98.5</v>
      </c>
      <c r="M4142" s="2">
        <v>2</v>
      </c>
      <c r="N4142" s="2">
        <v>1.5</v>
      </c>
      <c r="Q4142" s="2">
        <v>3</v>
      </c>
      <c r="R4142" s="2">
        <v>2.2999999999999998</v>
      </c>
      <c r="S4142" s="2">
        <v>37</v>
      </c>
      <c r="T4142" s="2">
        <v>27.8</v>
      </c>
      <c r="U4142" s="2">
        <v>91</v>
      </c>
      <c r="V4142" s="2">
        <v>68.400000000000006</v>
      </c>
      <c r="Y4142" s="2">
        <v>2</v>
      </c>
      <c r="Z4142" s="2">
        <v>1.5</v>
      </c>
      <c r="AC4142" s="2">
        <v>1</v>
      </c>
      <c r="AE4142" s="2">
        <v>133</v>
      </c>
      <c r="AF4142" s="2">
        <v>101</v>
      </c>
      <c r="AG4142" s="2">
        <v>75.900000000000006</v>
      </c>
      <c r="AH4142" s="2">
        <v>101</v>
      </c>
      <c r="AI4142" s="2">
        <v>75.900000000000006</v>
      </c>
      <c r="AJ4142" s="2">
        <v>75.900000000000006</v>
      </c>
      <c r="AK4142" s="2">
        <v>12</v>
      </c>
      <c r="AL4142" s="2">
        <v>9</v>
      </c>
      <c r="AM4142" s="2">
        <v>20</v>
      </c>
      <c r="AN4142" s="2">
        <v>15</v>
      </c>
      <c r="AO4142" s="2">
        <v>2</v>
      </c>
      <c r="AP4142" s="2">
        <v>1.5</v>
      </c>
      <c r="AQ4142" s="2">
        <v>50</v>
      </c>
      <c r="AR4142" s="2">
        <v>37.6</v>
      </c>
      <c r="AS4142" s="2">
        <v>49</v>
      </c>
      <c r="AT4142" s="2">
        <v>36.799999999999997</v>
      </c>
      <c r="AW4142" s="2">
        <v>32</v>
      </c>
      <c r="AX4142" s="2">
        <v>24.1</v>
      </c>
      <c r="BA4142" s="2">
        <v>1</v>
      </c>
      <c r="CA4142" s="2">
        <v>133</v>
      </c>
      <c r="CB4142" s="2">
        <v>119</v>
      </c>
      <c r="CC4142" s="2">
        <v>89.5</v>
      </c>
      <c r="CD4142" s="2">
        <v>119</v>
      </c>
      <c r="CE4142" s="2">
        <v>89.5</v>
      </c>
      <c r="CF4142" s="2">
        <v>89.5</v>
      </c>
      <c r="CG4142" s="2">
        <v>4</v>
      </c>
      <c r="CH4142" s="2">
        <v>3</v>
      </c>
      <c r="CI4142" s="2">
        <v>10</v>
      </c>
      <c r="CJ4142" s="2">
        <v>7.5</v>
      </c>
      <c r="CK4142" s="2">
        <v>2</v>
      </c>
      <c r="CL4142" s="2">
        <v>1.5</v>
      </c>
      <c r="CM4142" s="2">
        <v>42</v>
      </c>
      <c r="CN4142" s="2">
        <v>31.6</v>
      </c>
      <c r="CO4142" s="2">
        <v>75</v>
      </c>
      <c r="CP4142" s="2">
        <v>56.4</v>
      </c>
      <c r="CS4142" s="2">
        <v>14</v>
      </c>
      <c r="CT4142" s="2">
        <v>10.5</v>
      </c>
      <c r="CW4142" s="2">
        <v>1</v>
      </c>
    </row>
    <row r="4143" spans="1:101" ht="12.75" customHeight="1" x14ac:dyDescent="0.2">
      <c r="A4143">
        <v>5</v>
      </c>
      <c r="B4143" s="2">
        <v>4551</v>
      </c>
      <c r="C4143" s="17">
        <v>3.24</v>
      </c>
      <c r="D4143" s="2">
        <v>2.83</v>
      </c>
      <c r="F4143" s="15">
        <v>3.0729999999999995</v>
      </c>
      <c r="G4143" s="17">
        <v>53</v>
      </c>
      <c r="H4143" s="2">
        <v>46</v>
      </c>
      <c r="I4143" s="2">
        <v>85.2</v>
      </c>
      <c r="J4143" s="2">
        <v>46</v>
      </c>
      <c r="K4143" s="2">
        <v>85.2</v>
      </c>
      <c r="L4143" s="2">
        <v>86.8</v>
      </c>
      <c r="M4143" s="2">
        <v>2</v>
      </c>
      <c r="N4143" s="2">
        <v>3.7</v>
      </c>
      <c r="O4143" s="2">
        <v>5</v>
      </c>
      <c r="P4143" s="2">
        <v>9.3000000000000007</v>
      </c>
      <c r="Q4143" s="2">
        <v>2</v>
      </c>
      <c r="R4143" s="2">
        <v>3.7</v>
      </c>
      <c r="S4143" s="2">
        <v>13</v>
      </c>
      <c r="T4143" s="2">
        <v>24.1</v>
      </c>
      <c r="U4143" s="2">
        <v>31</v>
      </c>
      <c r="V4143" s="2">
        <v>57.4</v>
      </c>
      <c r="W4143" s="2">
        <v>1</v>
      </c>
      <c r="X4143" s="2">
        <v>1.9</v>
      </c>
      <c r="Y4143" s="2">
        <v>8</v>
      </c>
      <c r="Z4143" s="2">
        <v>14.8</v>
      </c>
      <c r="AC4143" s="2">
        <v>1</v>
      </c>
      <c r="AE4143" s="2">
        <v>53</v>
      </c>
      <c r="AF4143" s="2">
        <v>38</v>
      </c>
      <c r="AG4143" s="2">
        <v>70.400000000000006</v>
      </c>
      <c r="AH4143" s="2">
        <v>38</v>
      </c>
      <c r="AI4143" s="2">
        <v>70.400000000000006</v>
      </c>
      <c r="AJ4143" s="2">
        <v>71.7</v>
      </c>
      <c r="AK4143" s="2">
        <v>7</v>
      </c>
      <c r="AL4143" s="2">
        <v>13</v>
      </c>
      <c r="AM4143" s="2">
        <v>8</v>
      </c>
      <c r="AN4143" s="2">
        <v>14.8</v>
      </c>
      <c r="AQ4143" s="2">
        <v>22</v>
      </c>
      <c r="AR4143" s="2">
        <v>40.700000000000003</v>
      </c>
      <c r="AS4143" s="2">
        <v>16</v>
      </c>
      <c r="AT4143" s="2">
        <v>29.6</v>
      </c>
      <c r="AU4143" s="2">
        <v>1</v>
      </c>
      <c r="AV4143" s="2">
        <v>1.9</v>
      </c>
      <c r="AW4143" s="2">
        <v>16</v>
      </c>
      <c r="AX4143" s="2">
        <v>29.6</v>
      </c>
      <c r="BA4143" s="2">
        <v>1</v>
      </c>
      <c r="CA4143" s="2">
        <v>53</v>
      </c>
      <c r="CB4143" s="2">
        <v>39</v>
      </c>
      <c r="CC4143" s="2">
        <v>72.2</v>
      </c>
      <c r="CD4143" s="2">
        <v>39</v>
      </c>
      <c r="CE4143" s="2">
        <v>72.2</v>
      </c>
      <c r="CF4143" s="2">
        <v>73.599999999999994</v>
      </c>
      <c r="CG4143" s="2">
        <v>4</v>
      </c>
      <c r="CH4143" s="2">
        <v>7.4</v>
      </c>
      <c r="CI4143" s="2">
        <v>10</v>
      </c>
      <c r="CJ4143" s="2">
        <v>18.5</v>
      </c>
      <c r="CM4143" s="2">
        <v>14</v>
      </c>
      <c r="CN4143" s="2">
        <v>25.9</v>
      </c>
      <c r="CO4143" s="2">
        <v>25</v>
      </c>
      <c r="CP4143" s="2">
        <v>46.3</v>
      </c>
      <c r="CQ4143" s="2">
        <v>1</v>
      </c>
      <c r="CR4143" s="2">
        <v>1.9</v>
      </c>
      <c r="CS4143" s="2">
        <v>15</v>
      </c>
      <c r="CT4143" s="2">
        <v>27.8</v>
      </c>
      <c r="CW4143" s="2">
        <v>1</v>
      </c>
    </row>
    <row r="4144" spans="1:101" ht="12.75" customHeight="1" x14ac:dyDescent="0.2">
      <c r="A4144">
        <v>5</v>
      </c>
      <c r="B4144" s="2">
        <v>4553</v>
      </c>
      <c r="C4144" s="17">
        <v>2.98</v>
      </c>
      <c r="D4144" s="2">
        <v>2.48</v>
      </c>
      <c r="F4144" s="15">
        <v>2.6620000000000004</v>
      </c>
      <c r="G4144" s="17">
        <v>62</v>
      </c>
      <c r="H4144" s="2">
        <v>44</v>
      </c>
      <c r="I4144" s="2">
        <v>71</v>
      </c>
      <c r="J4144" s="2">
        <v>44</v>
      </c>
      <c r="K4144" s="2">
        <v>71</v>
      </c>
      <c r="L4144" s="2">
        <v>71</v>
      </c>
      <c r="M4144" s="2">
        <v>3</v>
      </c>
      <c r="N4144" s="2">
        <v>4.8</v>
      </c>
      <c r="O4144" s="2">
        <v>15</v>
      </c>
      <c r="P4144" s="2">
        <v>24.2</v>
      </c>
      <c r="S4144" s="2">
        <v>24</v>
      </c>
      <c r="T4144" s="2">
        <v>38.700000000000003</v>
      </c>
      <c r="U4144" s="2">
        <v>20</v>
      </c>
      <c r="V4144" s="2">
        <v>32.299999999999997</v>
      </c>
      <c r="Y4144" s="2">
        <v>18</v>
      </c>
      <c r="Z4144" s="2">
        <v>29</v>
      </c>
      <c r="AE4144" s="2">
        <v>62</v>
      </c>
      <c r="AF4144" s="2">
        <v>32</v>
      </c>
      <c r="AG4144" s="2">
        <v>51.6</v>
      </c>
      <c r="AH4144" s="2">
        <v>32</v>
      </c>
      <c r="AI4144" s="2">
        <v>51.6</v>
      </c>
      <c r="AJ4144" s="2">
        <v>51.6</v>
      </c>
      <c r="AK4144" s="2">
        <v>13</v>
      </c>
      <c r="AL4144" s="2">
        <v>21</v>
      </c>
      <c r="AM4144" s="2">
        <v>17</v>
      </c>
      <c r="AN4144" s="2">
        <v>27.4</v>
      </c>
      <c r="AQ4144" s="2">
        <v>21</v>
      </c>
      <c r="AR4144" s="2">
        <v>33.9</v>
      </c>
      <c r="AS4144" s="2">
        <v>11</v>
      </c>
      <c r="AT4144" s="2">
        <v>17.7</v>
      </c>
      <c r="AW4144" s="2">
        <v>30</v>
      </c>
      <c r="AX4144" s="2">
        <v>48.4</v>
      </c>
      <c r="CA4144" s="2">
        <v>62</v>
      </c>
      <c r="CB4144" s="2">
        <v>36</v>
      </c>
      <c r="CC4144" s="2">
        <v>58.1</v>
      </c>
      <c r="CD4144" s="2">
        <v>36</v>
      </c>
      <c r="CE4144" s="2">
        <v>58.1</v>
      </c>
      <c r="CF4144" s="2">
        <v>58.1</v>
      </c>
      <c r="CG4144" s="2">
        <v>9</v>
      </c>
      <c r="CH4144" s="2">
        <v>14.5</v>
      </c>
      <c r="CI4144" s="2">
        <v>17</v>
      </c>
      <c r="CJ4144" s="2">
        <v>27.4</v>
      </c>
      <c r="CM4144" s="2">
        <v>22</v>
      </c>
      <c r="CN4144" s="2">
        <v>35.5</v>
      </c>
      <c r="CO4144" s="2">
        <v>14</v>
      </c>
      <c r="CP4144" s="2">
        <v>22.6</v>
      </c>
      <c r="CS4144" s="2">
        <v>26</v>
      </c>
      <c r="CT4144" s="2">
        <v>41.9</v>
      </c>
    </row>
    <row r="4145" spans="1:101" ht="12.75" customHeight="1" x14ac:dyDescent="0.2">
      <c r="A4145">
        <v>5</v>
      </c>
      <c r="B4145" s="2">
        <v>4555</v>
      </c>
      <c r="C4145" s="17">
        <v>2.63</v>
      </c>
      <c r="D4145" s="2">
        <v>2.4700000000000002</v>
      </c>
      <c r="F4145" s="15">
        <v>2.4710000000000001</v>
      </c>
      <c r="G4145" s="17">
        <v>109</v>
      </c>
      <c r="H4145" s="2">
        <v>57</v>
      </c>
      <c r="I4145" s="2">
        <v>52.3</v>
      </c>
      <c r="J4145" s="2">
        <v>57</v>
      </c>
      <c r="K4145" s="2">
        <v>52.3</v>
      </c>
      <c r="L4145" s="2">
        <v>52.3</v>
      </c>
      <c r="M4145" s="2">
        <v>10</v>
      </c>
      <c r="N4145" s="2">
        <v>9.1999999999999993</v>
      </c>
      <c r="O4145" s="2">
        <v>42</v>
      </c>
      <c r="P4145" s="2">
        <v>38.5</v>
      </c>
      <c r="S4145" s="2">
        <v>35</v>
      </c>
      <c r="T4145" s="2">
        <v>32.1</v>
      </c>
      <c r="U4145" s="2">
        <v>22</v>
      </c>
      <c r="V4145" s="2">
        <v>20.2</v>
      </c>
      <c r="Y4145" s="2">
        <v>52</v>
      </c>
      <c r="Z4145" s="2">
        <v>47.7</v>
      </c>
      <c r="AB4145" s="2">
        <v>1</v>
      </c>
      <c r="AE4145" s="2">
        <v>110</v>
      </c>
      <c r="AF4145" s="2">
        <v>57</v>
      </c>
      <c r="AG4145" s="2">
        <v>51.8</v>
      </c>
      <c r="AH4145" s="2">
        <v>57</v>
      </c>
      <c r="AI4145" s="2">
        <v>51.8</v>
      </c>
      <c r="AJ4145" s="2">
        <v>51.8</v>
      </c>
      <c r="AK4145" s="2">
        <v>21</v>
      </c>
      <c r="AL4145" s="2">
        <v>19.100000000000001</v>
      </c>
      <c r="AM4145" s="2">
        <v>32</v>
      </c>
      <c r="AN4145" s="2">
        <v>29.1</v>
      </c>
      <c r="AQ4145" s="2">
        <v>41</v>
      </c>
      <c r="AR4145" s="2">
        <v>37.299999999999997</v>
      </c>
      <c r="AS4145" s="2">
        <v>16</v>
      </c>
      <c r="AT4145" s="2">
        <v>14.5</v>
      </c>
      <c r="AW4145" s="2">
        <v>53</v>
      </c>
      <c r="AX4145" s="2">
        <v>48.2</v>
      </c>
      <c r="CA4145" s="2">
        <v>110</v>
      </c>
      <c r="CB4145" s="2">
        <v>57</v>
      </c>
      <c r="CC4145" s="2">
        <v>51.8</v>
      </c>
      <c r="CD4145" s="2">
        <v>57</v>
      </c>
      <c r="CE4145" s="2">
        <v>51.8</v>
      </c>
      <c r="CF4145" s="2">
        <v>51.8</v>
      </c>
      <c r="CG4145" s="2">
        <v>27</v>
      </c>
      <c r="CH4145" s="2">
        <v>24.5</v>
      </c>
      <c r="CI4145" s="2">
        <v>26</v>
      </c>
      <c r="CJ4145" s="2">
        <v>23.6</v>
      </c>
      <c r="CM4145" s="2">
        <v>35</v>
      </c>
      <c r="CN4145" s="2">
        <v>31.8</v>
      </c>
      <c r="CO4145" s="2">
        <v>22</v>
      </c>
      <c r="CP4145" s="2">
        <v>20</v>
      </c>
      <c r="CS4145" s="2">
        <v>53</v>
      </c>
      <c r="CT4145" s="2">
        <v>48.2</v>
      </c>
    </row>
    <row r="4146" spans="1:101" ht="12.75" customHeight="1" x14ac:dyDescent="0.2">
      <c r="A4146">
        <v>5</v>
      </c>
      <c r="B4146" s="2">
        <v>4557</v>
      </c>
      <c r="C4146" s="17">
        <v>3.37</v>
      </c>
      <c r="D4146" s="2">
        <v>2.9</v>
      </c>
      <c r="F4146" s="15">
        <v>3.1529999999999996</v>
      </c>
      <c r="G4146" s="17">
        <v>125</v>
      </c>
      <c r="H4146" s="2">
        <v>103</v>
      </c>
      <c r="I4146" s="2">
        <v>82.4</v>
      </c>
      <c r="J4146" s="2">
        <v>103</v>
      </c>
      <c r="K4146" s="2">
        <v>82.4</v>
      </c>
      <c r="L4146" s="2">
        <v>82.4</v>
      </c>
      <c r="O4146" s="2">
        <v>22</v>
      </c>
      <c r="P4146" s="2">
        <v>17.600000000000001</v>
      </c>
      <c r="S4146" s="2">
        <v>35</v>
      </c>
      <c r="T4146" s="2">
        <v>28</v>
      </c>
      <c r="U4146" s="2">
        <v>68</v>
      </c>
      <c r="V4146" s="2">
        <v>54.4</v>
      </c>
      <c r="Y4146" s="2">
        <v>22</v>
      </c>
      <c r="Z4146" s="2">
        <v>17.600000000000001</v>
      </c>
      <c r="AB4146" s="2">
        <v>2</v>
      </c>
      <c r="AE4146" s="2">
        <v>123</v>
      </c>
      <c r="AF4146" s="2">
        <v>86</v>
      </c>
      <c r="AG4146" s="2">
        <v>68.8</v>
      </c>
      <c r="AH4146" s="2">
        <v>86</v>
      </c>
      <c r="AI4146" s="2">
        <v>68.8</v>
      </c>
      <c r="AJ4146" s="2">
        <v>69.900000000000006</v>
      </c>
      <c r="AK4146" s="2">
        <v>12</v>
      </c>
      <c r="AL4146" s="2">
        <v>9.6</v>
      </c>
      <c r="AM4146" s="2">
        <v>25</v>
      </c>
      <c r="AN4146" s="2">
        <v>20</v>
      </c>
      <c r="AQ4146" s="2">
        <v>44</v>
      </c>
      <c r="AR4146" s="2">
        <v>35.200000000000003</v>
      </c>
      <c r="AS4146" s="2">
        <v>42</v>
      </c>
      <c r="AT4146" s="2">
        <v>33.6</v>
      </c>
      <c r="AU4146" s="2">
        <v>2</v>
      </c>
      <c r="AV4146" s="2">
        <v>1.6</v>
      </c>
      <c r="AW4146" s="2">
        <v>39</v>
      </c>
      <c r="AX4146" s="2">
        <v>31.2</v>
      </c>
      <c r="AZ4146" s="2">
        <v>2</v>
      </c>
      <c r="CA4146" s="2">
        <v>126</v>
      </c>
      <c r="CB4146" s="2">
        <v>100</v>
      </c>
      <c r="CC4146" s="2">
        <v>79.400000000000006</v>
      </c>
      <c r="CD4146" s="2">
        <v>100</v>
      </c>
      <c r="CE4146" s="2">
        <v>79.400000000000006</v>
      </c>
      <c r="CF4146" s="2">
        <v>79.400000000000006</v>
      </c>
      <c r="CG4146" s="2">
        <v>6</v>
      </c>
      <c r="CH4146" s="2">
        <v>4.8</v>
      </c>
      <c r="CI4146" s="2">
        <v>20</v>
      </c>
      <c r="CJ4146" s="2">
        <v>15.9</v>
      </c>
      <c r="CM4146" s="2">
        <v>49</v>
      </c>
      <c r="CN4146" s="2">
        <v>38.9</v>
      </c>
      <c r="CO4146" s="2">
        <v>51</v>
      </c>
      <c r="CP4146" s="2">
        <v>40.5</v>
      </c>
      <c r="CS4146" s="2">
        <v>26</v>
      </c>
      <c r="CT4146" s="2">
        <v>20.6</v>
      </c>
      <c r="CV4146" s="2">
        <v>1</v>
      </c>
    </row>
    <row r="4147" spans="1:101" ht="12.75" customHeight="1" x14ac:dyDescent="0.2">
      <c r="A4147">
        <v>5</v>
      </c>
      <c r="B4147" s="2">
        <v>4560</v>
      </c>
      <c r="C4147" s="17">
        <v>3.35</v>
      </c>
      <c r="D4147" s="2">
        <v>2.86</v>
      </c>
      <c r="F4147" s="15">
        <v>3.3039999999999998</v>
      </c>
      <c r="G4147" s="17">
        <v>150</v>
      </c>
      <c r="H4147" s="2">
        <v>119</v>
      </c>
      <c r="I4147" s="2">
        <v>79.3</v>
      </c>
      <c r="J4147" s="2">
        <v>119</v>
      </c>
      <c r="K4147" s="2">
        <v>79.3</v>
      </c>
      <c r="L4147" s="2">
        <v>79.3</v>
      </c>
      <c r="M4147" s="2">
        <v>3</v>
      </c>
      <c r="N4147" s="2">
        <v>2</v>
      </c>
      <c r="O4147" s="2">
        <v>28</v>
      </c>
      <c r="P4147" s="2">
        <v>18.7</v>
      </c>
      <c r="S4147" s="2">
        <v>32</v>
      </c>
      <c r="T4147" s="2">
        <v>21.3</v>
      </c>
      <c r="U4147" s="2">
        <v>87</v>
      </c>
      <c r="V4147" s="2">
        <v>58</v>
      </c>
      <c r="Y4147" s="2">
        <v>31</v>
      </c>
      <c r="Z4147" s="2">
        <v>20.7</v>
      </c>
      <c r="AE4147" s="2">
        <v>150</v>
      </c>
      <c r="AF4147" s="2">
        <v>98</v>
      </c>
      <c r="AG4147" s="2">
        <v>65.3</v>
      </c>
      <c r="AH4147" s="2">
        <v>98</v>
      </c>
      <c r="AI4147" s="2">
        <v>65.3</v>
      </c>
      <c r="AJ4147" s="2">
        <v>65.3</v>
      </c>
      <c r="AK4147" s="2">
        <v>15</v>
      </c>
      <c r="AL4147" s="2">
        <v>10</v>
      </c>
      <c r="AM4147" s="2">
        <v>37</v>
      </c>
      <c r="AN4147" s="2">
        <v>24.7</v>
      </c>
      <c r="AQ4147" s="2">
        <v>52</v>
      </c>
      <c r="AR4147" s="2">
        <v>34.700000000000003</v>
      </c>
      <c r="AS4147" s="2">
        <v>46</v>
      </c>
      <c r="AT4147" s="2">
        <v>30.7</v>
      </c>
      <c r="AW4147" s="2">
        <v>52</v>
      </c>
      <c r="AX4147" s="2">
        <v>34.700000000000003</v>
      </c>
      <c r="CA4147" s="2">
        <v>150</v>
      </c>
      <c r="CB4147" s="2">
        <v>127</v>
      </c>
      <c r="CC4147" s="2">
        <v>84.7</v>
      </c>
      <c r="CD4147" s="2">
        <v>127</v>
      </c>
      <c r="CE4147" s="2">
        <v>84.7</v>
      </c>
      <c r="CF4147" s="2">
        <v>84.7</v>
      </c>
      <c r="CG4147" s="2">
        <v>8</v>
      </c>
      <c r="CH4147" s="2">
        <v>5.3</v>
      </c>
      <c r="CI4147" s="2">
        <v>15</v>
      </c>
      <c r="CJ4147" s="2">
        <v>10</v>
      </c>
      <c r="CM4147" s="2">
        <v>50</v>
      </c>
      <c r="CN4147" s="2">
        <v>33.299999999999997</v>
      </c>
      <c r="CO4147" s="2">
        <v>77</v>
      </c>
      <c r="CP4147" s="2">
        <v>51.3</v>
      </c>
      <c r="CS4147" s="2">
        <v>23</v>
      </c>
      <c r="CT4147" s="2">
        <v>15.3</v>
      </c>
    </row>
    <row r="4148" spans="1:101" ht="12.75" customHeight="1" x14ac:dyDescent="0.2">
      <c r="A4148">
        <v>5</v>
      </c>
      <c r="B4148" s="2">
        <v>4563</v>
      </c>
      <c r="C4148" s="17">
        <v>3.41</v>
      </c>
      <c r="D4148" s="2">
        <v>2.77</v>
      </c>
      <c r="F4148" s="15">
        <v>3.2989999999999999</v>
      </c>
      <c r="G4148" s="17">
        <v>117</v>
      </c>
      <c r="H4148" s="2">
        <v>107</v>
      </c>
      <c r="I4148" s="2">
        <v>90.7</v>
      </c>
      <c r="J4148" s="2">
        <v>107</v>
      </c>
      <c r="K4148" s="2">
        <v>90.7</v>
      </c>
      <c r="L4148" s="2">
        <v>91.5</v>
      </c>
      <c r="M4148" s="2">
        <v>2</v>
      </c>
      <c r="N4148" s="2">
        <v>1.7</v>
      </c>
      <c r="O4148" s="2">
        <v>8</v>
      </c>
      <c r="P4148" s="2">
        <v>6.8</v>
      </c>
      <c r="Q4148" s="2">
        <v>2</v>
      </c>
      <c r="R4148" s="2">
        <v>1.7</v>
      </c>
      <c r="S4148" s="2">
        <v>36</v>
      </c>
      <c r="T4148" s="2">
        <v>30.5</v>
      </c>
      <c r="U4148" s="2">
        <v>69</v>
      </c>
      <c r="V4148" s="2">
        <v>58.5</v>
      </c>
      <c r="W4148" s="2">
        <v>1</v>
      </c>
      <c r="X4148" s="2">
        <v>0.8</v>
      </c>
      <c r="Y4148" s="2">
        <v>11</v>
      </c>
      <c r="Z4148" s="2">
        <v>9.3000000000000007</v>
      </c>
      <c r="AC4148" s="2">
        <v>4</v>
      </c>
      <c r="AE4148" s="2">
        <v>118</v>
      </c>
      <c r="AF4148" s="2">
        <v>76</v>
      </c>
      <c r="AG4148" s="2">
        <v>64.400000000000006</v>
      </c>
      <c r="AH4148" s="2">
        <v>76</v>
      </c>
      <c r="AI4148" s="2">
        <v>64.400000000000006</v>
      </c>
      <c r="AJ4148" s="2">
        <v>64.400000000000006</v>
      </c>
      <c r="AK4148" s="2">
        <v>11</v>
      </c>
      <c r="AL4148" s="2">
        <v>9.3000000000000007</v>
      </c>
      <c r="AM4148" s="2">
        <v>31</v>
      </c>
      <c r="AN4148" s="2">
        <v>26.3</v>
      </c>
      <c r="AO4148" s="2">
        <v>2</v>
      </c>
      <c r="AP4148" s="2">
        <v>1.7</v>
      </c>
      <c r="AQ4148" s="2">
        <v>42</v>
      </c>
      <c r="AR4148" s="2">
        <v>35.6</v>
      </c>
      <c r="AS4148" s="2">
        <v>32</v>
      </c>
      <c r="AT4148" s="2">
        <v>27.1</v>
      </c>
      <c r="AW4148" s="2">
        <v>42</v>
      </c>
      <c r="AX4148" s="2">
        <v>35.6</v>
      </c>
      <c r="BA4148" s="2">
        <v>4</v>
      </c>
      <c r="CA4148" s="2">
        <v>118</v>
      </c>
      <c r="CB4148" s="2">
        <v>100</v>
      </c>
      <c r="CC4148" s="2">
        <v>84.7</v>
      </c>
      <c r="CD4148" s="2">
        <v>100</v>
      </c>
      <c r="CE4148" s="2">
        <v>84.7</v>
      </c>
      <c r="CF4148" s="2">
        <v>84.7</v>
      </c>
      <c r="CG4148" s="2">
        <v>4</v>
      </c>
      <c r="CH4148" s="2">
        <v>3.4</v>
      </c>
      <c r="CI4148" s="2">
        <v>14</v>
      </c>
      <c r="CJ4148" s="2">
        <v>11.9</v>
      </c>
      <c r="CK4148" s="2">
        <v>2</v>
      </c>
      <c r="CL4148" s="2">
        <v>1.7</v>
      </c>
      <c r="CM4148" s="2">
        <v>35</v>
      </c>
      <c r="CN4148" s="2">
        <v>29.7</v>
      </c>
      <c r="CO4148" s="2">
        <v>63</v>
      </c>
      <c r="CP4148" s="2">
        <v>53.4</v>
      </c>
      <c r="CS4148" s="2">
        <v>18</v>
      </c>
      <c r="CT4148" s="2">
        <v>15.3</v>
      </c>
      <c r="CW4148" s="2">
        <v>4</v>
      </c>
    </row>
    <row r="4149" spans="1:101" ht="12.75" customHeight="1" x14ac:dyDescent="0.2">
      <c r="A4149">
        <v>5</v>
      </c>
      <c r="B4149" s="2">
        <v>4564</v>
      </c>
    </row>
    <row r="4150" spans="1:101" ht="12.75" customHeight="1" x14ac:dyDescent="0.2">
      <c r="A4150">
        <v>5</v>
      </c>
      <c r="B4150" s="2">
        <v>4565</v>
      </c>
      <c r="C4150" s="17">
        <v>3.68</v>
      </c>
      <c r="D4150" s="2">
        <v>3.5</v>
      </c>
      <c r="F4150" s="15">
        <v>3.5180000000000002</v>
      </c>
      <c r="G4150" s="17">
        <v>118</v>
      </c>
      <c r="H4150" s="2">
        <v>110</v>
      </c>
      <c r="I4150" s="2">
        <v>93.2</v>
      </c>
      <c r="J4150" s="2">
        <v>110</v>
      </c>
      <c r="K4150" s="2">
        <v>93.2</v>
      </c>
      <c r="L4150" s="2">
        <v>93.2</v>
      </c>
      <c r="M4150" s="2">
        <v>1</v>
      </c>
      <c r="N4150" s="2">
        <v>0.8</v>
      </c>
      <c r="O4150" s="2">
        <v>7</v>
      </c>
      <c r="P4150" s="2">
        <v>5.9</v>
      </c>
      <c r="S4150" s="2">
        <v>21</v>
      </c>
      <c r="T4150" s="2">
        <v>17.8</v>
      </c>
      <c r="U4150" s="2">
        <v>89</v>
      </c>
      <c r="V4150" s="2">
        <v>75.400000000000006</v>
      </c>
      <c r="Y4150" s="2">
        <v>8</v>
      </c>
      <c r="Z4150" s="2">
        <v>6.8</v>
      </c>
      <c r="AC4150" s="2">
        <v>4</v>
      </c>
      <c r="AE4150" s="2">
        <v>118</v>
      </c>
      <c r="AF4150" s="2">
        <v>110</v>
      </c>
      <c r="AG4150" s="2">
        <v>93.2</v>
      </c>
      <c r="AH4150" s="2">
        <v>110</v>
      </c>
      <c r="AI4150" s="2">
        <v>93.2</v>
      </c>
      <c r="AJ4150" s="2">
        <v>93.2</v>
      </c>
      <c r="AK4150" s="2">
        <v>4</v>
      </c>
      <c r="AL4150" s="2">
        <v>3.4</v>
      </c>
      <c r="AM4150" s="2">
        <v>4</v>
      </c>
      <c r="AN4150" s="2">
        <v>3.4</v>
      </c>
      <c r="AQ4150" s="2">
        <v>39</v>
      </c>
      <c r="AR4150" s="2">
        <v>33.1</v>
      </c>
      <c r="AS4150" s="2">
        <v>71</v>
      </c>
      <c r="AT4150" s="2">
        <v>60.2</v>
      </c>
      <c r="AW4150" s="2">
        <v>8</v>
      </c>
      <c r="AX4150" s="2">
        <v>6.8</v>
      </c>
      <c r="BA4150" s="2">
        <v>4</v>
      </c>
      <c r="CA4150" s="2">
        <v>118</v>
      </c>
      <c r="CB4150" s="2">
        <v>111</v>
      </c>
      <c r="CC4150" s="2">
        <v>94.1</v>
      </c>
      <c r="CD4150" s="2">
        <v>111</v>
      </c>
      <c r="CE4150" s="2">
        <v>94.1</v>
      </c>
      <c r="CF4150" s="2">
        <v>94.1</v>
      </c>
      <c r="CG4150" s="2">
        <v>1</v>
      </c>
      <c r="CH4150" s="2">
        <v>0.8</v>
      </c>
      <c r="CI4150" s="2">
        <v>6</v>
      </c>
      <c r="CJ4150" s="2">
        <v>5.0999999999999996</v>
      </c>
      <c r="CM4150" s="2">
        <v>42</v>
      </c>
      <c r="CN4150" s="2">
        <v>35.6</v>
      </c>
      <c r="CO4150" s="2">
        <v>69</v>
      </c>
      <c r="CP4150" s="2">
        <v>58.5</v>
      </c>
      <c r="CS4150" s="2">
        <v>7</v>
      </c>
      <c r="CT4150" s="2">
        <v>5.9</v>
      </c>
      <c r="CW4150" s="2">
        <v>4</v>
      </c>
    </row>
    <row r="4151" spans="1:101" ht="12.75" customHeight="1" x14ac:dyDescent="0.2">
      <c r="A4151">
        <v>5</v>
      </c>
      <c r="B4151" s="2">
        <v>4571</v>
      </c>
      <c r="C4151" s="17">
        <v>3.33</v>
      </c>
      <c r="D4151" s="2">
        <v>2.88</v>
      </c>
      <c r="F4151" s="15">
        <v>3.12</v>
      </c>
      <c r="G4151" s="17">
        <v>66</v>
      </c>
      <c r="H4151" s="2">
        <v>52</v>
      </c>
      <c r="I4151" s="2">
        <v>78.8</v>
      </c>
      <c r="J4151" s="2">
        <v>52</v>
      </c>
      <c r="K4151" s="2">
        <v>78.8</v>
      </c>
      <c r="L4151" s="2">
        <v>78.8</v>
      </c>
      <c r="M4151" s="2">
        <v>1</v>
      </c>
      <c r="N4151" s="2">
        <v>1.5</v>
      </c>
      <c r="O4151" s="2">
        <v>13</v>
      </c>
      <c r="P4151" s="2">
        <v>19.7</v>
      </c>
      <c r="S4151" s="2">
        <v>15</v>
      </c>
      <c r="T4151" s="2">
        <v>22.7</v>
      </c>
      <c r="U4151" s="2">
        <v>37</v>
      </c>
      <c r="V4151" s="2">
        <v>56.1</v>
      </c>
      <c r="Y4151" s="2">
        <v>14</v>
      </c>
      <c r="Z4151" s="2">
        <v>21.2</v>
      </c>
      <c r="AB4151" s="2">
        <v>1</v>
      </c>
      <c r="AE4151" s="2">
        <v>66</v>
      </c>
      <c r="AF4151" s="2">
        <v>46</v>
      </c>
      <c r="AG4151" s="2">
        <v>69.7</v>
      </c>
      <c r="AH4151" s="2">
        <v>46</v>
      </c>
      <c r="AI4151" s="2">
        <v>69.7</v>
      </c>
      <c r="AJ4151" s="2">
        <v>69.7</v>
      </c>
      <c r="AK4151" s="2">
        <v>7</v>
      </c>
      <c r="AL4151" s="2">
        <v>10.6</v>
      </c>
      <c r="AM4151" s="2">
        <v>13</v>
      </c>
      <c r="AN4151" s="2">
        <v>19.7</v>
      </c>
      <c r="AQ4151" s="2">
        <v>27</v>
      </c>
      <c r="AR4151" s="2">
        <v>40.9</v>
      </c>
      <c r="AS4151" s="2">
        <v>19</v>
      </c>
      <c r="AT4151" s="2">
        <v>28.8</v>
      </c>
      <c r="AW4151" s="2">
        <v>20</v>
      </c>
      <c r="AX4151" s="2">
        <v>30.3</v>
      </c>
      <c r="AZ4151" s="2">
        <v>1</v>
      </c>
      <c r="CA4151" s="2">
        <v>66</v>
      </c>
      <c r="CB4151" s="2">
        <v>51</v>
      </c>
      <c r="CC4151" s="2">
        <v>77.3</v>
      </c>
      <c r="CD4151" s="2">
        <v>51</v>
      </c>
      <c r="CE4151" s="2">
        <v>77.3</v>
      </c>
      <c r="CF4151" s="2">
        <v>77.3</v>
      </c>
      <c r="CG4151" s="2">
        <v>5</v>
      </c>
      <c r="CH4151" s="2">
        <v>7.6</v>
      </c>
      <c r="CI4151" s="2">
        <v>10</v>
      </c>
      <c r="CJ4151" s="2">
        <v>15.2</v>
      </c>
      <c r="CM4151" s="2">
        <v>23</v>
      </c>
      <c r="CN4151" s="2">
        <v>34.799999999999997</v>
      </c>
      <c r="CO4151" s="2">
        <v>28</v>
      </c>
      <c r="CP4151" s="2">
        <v>42.4</v>
      </c>
      <c r="CS4151" s="2">
        <v>15</v>
      </c>
      <c r="CT4151" s="2">
        <v>22.7</v>
      </c>
      <c r="CV4151" s="2">
        <v>1</v>
      </c>
    </row>
    <row r="4152" spans="1:101" ht="12.75" customHeight="1" x14ac:dyDescent="0.2">
      <c r="A4152">
        <v>5</v>
      </c>
      <c r="B4152" s="2">
        <v>4573</v>
      </c>
      <c r="C4152" s="17">
        <v>3.33</v>
      </c>
      <c r="D4152" s="2">
        <v>2.97</v>
      </c>
      <c r="F4152" s="15">
        <v>3.2289999999999996</v>
      </c>
      <c r="G4152" s="17">
        <v>109</v>
      </c>
      <c r="H4152" s="2">
        <v>91</v>
      </c>
      <c r="I4152" s="2">
        <v>83.5</v>
      </c>
      <c r="J4152" s="2">
        <v>91</v>
      </c>
      <c r="K4152" s="2">
        <v>83.5</v>
      </c>
      <c r="L4152" s="2">
        <v>83.5</v>
      </c>
      <c r="M4152" s="2">
        <v>5</v>
      </c>
      <c r="N4152" s="2">
        <v>4.5999999999999996</v>
      </c>
      <c r="O4152" s="2">
        <v>13</v>
      </c>
      <c r="P4152" s="2">
        <v>11.9</v>
      </c>
      <c r="S4152" s="2">
        <v>32</v>
      </c>
      <c r="T4152" s="2">
        <v>29.4</v>
      </c>
      <c r="U4152" s="2">
        <v>59</v>
      </c>
      <c r="V4152" s="2">
        <v>54.1</v>
      </c>
      <c r="Y4152" s="2">
        <v>18</v>
      </c>
      <c r="Z4152" s="2">
        <v>16.5</v>
      </c>
      <c r="AC4152" s="2">
        <v>4</v>
      </c>
      <c r="AE4152" s="2">
        <v>109</v>
      </c>
      <c r="AF4152" s="2">
        <v>79</v>
      </c>
      <c r="AG4152" s="2">
        <v>72.5</v>
      </c>
      <c r="AH4152" s="2">
        <v>79</v>
      </c>
      <c r="AI4152" s="2">
        <v>72.5</v>
      </c>
      <c r="AJ4152" s="2">
        <v>72.5</v>
      </c>
      <c r="AK4152" s="2">
        <v>10</v>
      </c>
      <c r="AL4152" s="2">
        <v>9.1999999999999993</v>
      </c>
      <c r="AM4152" s="2">
        <v>20</v>
      </c>
      <c r="AN4152" s="2">
        <v>18.3</v>
      </c>
      <c r="AQ4152" s="2">
        <v>42</v>
      </c>
      <c r="AR4152" s="2">
        <v>38.5</v>
      </c>
      <c r="AS4152" s="2">
        <v>37</v>
      </c>
      <c r="AT4152" s="2">
        <v>33.9</v>
      </c>
      <c r="AW4152" s="2">
        <v>30</v>
      </c>
      <c r="AX4152" s="2">
        <v>27.5</v>
      </c>
      <c r="BA4152" s="2">
        <v>4</v>
      </c>
      <c r="CA4152" s="2">
        <v>108</v>
      </c>
      <c r="CB4152" s="2">
        <v>87</v>
      </c>
      <c r="CC4152" s="2">
        <v>80.599999999999994</v>
      </c>
      <c r="CD4152" s="2">
        <v>87</v>
      </c>
      <c r="CE4152" s="2">
        <v>80.599999999999994</v>
      </c>
      <c r="CF4152" s="2">
        <v>80.599999999999994</v>
      </c>
      <c r="CG4152" s="2">
        <v>9</v>
      </c>
      <c r="CH4152" s="2">
        <v>8.3000000000000007</v>
      </c>
      <c r="CI4152" s="2">
        <v>12</v>
      </c>
      <c r="CJ4152" s="2">
        <v>11.1</v>
      </c>
      <c r="CM4152" s="2">
        <v>32</v>
      </c>
      <c r="CN4152" s="2">
        <v>29.6</v>
      </c>
      <c r="CO4152" s="2">
        <v>55</v>
      </c>
      <c r="CP4152" s="2">
        <v>50.9</v>
      </c>
      <c r="CS4152" s="2">
        <v>21</v>
      </c>
      <c r="CT4152" s="2">
        <v>19.399999999999999</v>
      </c>
      <c r="CU4152" s="2">
        <v>1</v>
      </c>
      <c r="CW4152" s="2">
        <v>4</v>
      </c>
    </row>
    <row r="4153" spans="1:101" ht="12.75" customHeight="1" x14ac:dyDescent="0.2">
      <c r="A4153">
        <v>5</v>
      </c>
      <c r="B4153" s="2">
        <v>4576</v>
      </c>
      <c r="C4153" s="17">
        <v>3.19</v>
      </c>
      <c r="D4153" s="2">
        <v>2.86</v>
      </c>
      <c r="F4153" s="15">
        <v>2.9379999999999997</v>
      </c>
      <c r="G4153" s="17">
        <v>63</v>
      </c>
      <c r="H4153" s="2">
        <v>47</v>
      </c>
      <c r="I4153" s="2">
        <v>74.599999999999994</v>
      </c>
      <c r="J4153" s="2">
        <v>47</v>
      </c>
      <c r="K4153" s="2">
        <v>74.599999999999994</v>
      </c>
      <c r="L4153" s="2">
        <v>74.599999999999994</v>
      </c>
      <c r="M4153" s="2">
        <v>4</v>
      </c>
      <c r="N4153" s="2">
        <v>6.3</v>
      </c>
      <c r="O4153" s="2">
        <v>12</v>
      </c>
      <c r="P4153" s="2">
        <v>19</v>
      </c>
      <c r="S4153" s="2">
        <v>15</v>
      </c>
      <c r="T4153" s="2">
        <v>23.8</v>
      </c>
      <c r="U4153" s="2">
        <v>32</v>
      </c>
      <c r="V4153" s="2">
        <v>50.8</v>
      </c>
      <c r="Y4153" s="2">
        <v>16</v>
      </c>
      <c r="Z4153" s="2">
        <v>25.4</v>
      </c>
      <c r="AB4153" s="2">
        <v>1</v>
      </c>
      <c r="AC4153" s="2">
        <v>1</v>
      </c>
      <c r="AE4153" s="2">
        <v>63</v>
      </c>
      <c r="AF4153" s="2">
        <v>40</v>
      </c>
      <c r="AG4153" s="2">
        <v>63.5</v>
      </c>
      <c r="AH4153" s="2">
        <v>40</v>
      </c>
      <c r="AI4153" s="2">
        <v>63.5</v>
      </c>
      <c r="AJ4153" s="2">
        <v>63.5</v>
      </c>
      <c r="AK4153" s="2">
        <v>8</v>
      </c>
      <c r="AL4153" s="2">
        <v>12.7</v>
      </c>
      <c r="AM4153" s="2">
        <v>15</v>
      </c>
      <c r="AN4153" s="2">
        <v>23.8</v>
      </c>
      <c r="AQ4153" s="2">
        <v>18</v>
      </c>
      <c r="AR4153" s="2">
        <v>28.6</v>
      </c>
      <c r="AS4153" s="2">
        <v>22</v>
      </c>
      <c r="AT4153" s="2">
        <v>34.9</v>
      </c>
      <c r="AW4153" s="2">
        <v>23</v>
      </c>
      <c r="AX4153" s="2">
        <v>36.5</v>
      </c>
      <c r="AZ4153" s="2">
        <v>1</v>
      </c>
      <c r="BA4153" s="2">
        <v>1</v>
      </c>
      <c r="CA4153" s="2">
        <v>63</v>
      </c>
      <c r="CB4153" s="2">
        <v>48</v>
      </c>
      <c r="CC4153" s="2">
        <v>75</v>
      </c>
      <c r="CD4153" s="2">
        <v>48</v>
      </c>
      <c r="CE4153" s="2">
        <v>75</v>
      </c>
      <c r="CF4153" s="2">
        <v>76.2</v>
      </c>
      <c r="CG4153" s="2">
        <v>4</v>
      </c>
      <c r="CH4153" s="2">
        <v>6.3</v>
      </c>
      <c r="CI4153" s="2">
        <v>11</v>
      </c>
      <c r="CJ4153" s="2">
        <v>17.2</v>
      </c>
      <c r="CM4153" s="2">
        <v>30</v>
      </c>
      <c r="CN4153" s="2">
        <v>46.9</v>
      </c>
      <c r="CO4153" s="2">
        <v>18</v>
      </c>
      <c r="CP4153" s="2">
        <v>28.1</v>
      </c>
      <c r="CQ4153" s="2">
        <v>1</v>
      </c>
      <c r="CR4153" s="2">
        <v>1.6</v>
      </c>
      <c r="CS4153" s="2">
        <v>16</v>
      </c>
      <c r="CT4153" s="2">
        <v>25</v>
      </c>
      <c r="CW4153" s="2">
        <v>1</v>
      </c>
    </row>
    <row r="4154" spans="1:101" ht="12.75" customHeight="1" x14ac:dyDescent="0.2">
      <c r="A4154">
        <v>5</v>
      </c>
      <c r="B4154" s="2">
        <v>4577</v>
      </c>
      <c r="C4154" s="17">
        <v>3.15</v>
      </c>
      <c r="D4154" s="2">
        <v>2.0499999999999998</v>
      </c>
      <c r="F4154" s="15">
        <v>2.819</v>
      </c>
      <c r="G4154" s="17">
        <v>55</v>
      </c>
      <c r="H4154" s="2">
        <v>43</v>
      </c>
      <c r="I4154" s="2">
        <v>78.2</v>
      </c>
      <c r="J4154" s="2">
        <v>43</v>
      </c>
      <c r="K4154" s="2">
        <v>78.2</v>
      </c>
      <c r="L4154" s="2">
        <v>78.2</v>
      </c>
      <c r="M4154" s="2">
        <v>4</v>
      </c>
      <c r="N4154" s="2">
        <v>7.3</v>
      </c>
      <c r="O4154" s="2">
        <v>8</v>
      </c>
      <c r="P4154" s="2">
        <v>14.5</v>
      </c>
      <c r="S4154" s="2">
        <v>19</v>
      </c>
      <c r="T4154" s="2">
        <v>34.5</v>
      </c>
      <c r="U4154" s="2">
        <v>24</v>
      </c>
      <c r="V4154" s="2">
        <v>43.6</v>
      </c>
      <c r="Y4154" s="2">
        <v>12</v>
      </c>
      <c r="Z4154" s="2">
        <v>21.8</v>
      </c>
      <c r="AC4154" s="2">
        <v>1</v>
      </c>
      <c r="AE4154" s="2">
        <v>55</v>
      </c>
      <c r="AF4154" s="2">
        <v>13</v>
      </c>
      <c r="AG4154" s="2">
        <v>23.6</v>
      </c>
      <c r="AH4154" s="2">
        <v>13</v>
      </c>
      <c r="AI4154" s="2">
        <v>23.6</v>
      </c>
      <c r="AJ4154" s="2">
        <v>23.6</v>
      </c>
      <c r="AK4154" s="2">
        <v>14</v>
      </c>
      <c r="AL4154" s="2">
        <v>25.5</v>
      </c>
      <c r="AM4154" s="2">
        <v>28</v>
      </c>
      <c r="AN4154" s="2">
        <v>50.9</v>
      </c>
      <c r="AQ4154" s="2">
        <v>9</v>
      </c>
      <c r="AR4154" s="2">
        <v>16.399999999999999</v>
      </c>
      <c r="AS4154" s="2">
        <v>4</v>
      </c>
      <c r="AT4154" s="2">
        <v>7.3</v>
      </c>
      <c r="AW4154" s="2">
        <v>42</v>
      </c>
      <c r="AX4154" s="2">
        <v>76.400000000000006</v>
      </c>
      <c r="BA4154" s="2">
        <v>1</v>
      </c>
      <c r="CA4154" s="2">
        <v>55</v>
      </c>
      <c r="CB4154" s="2">
        <v>38</v>
      </c>
      <c r="CC4154" s="2">
        <v>69.099999999999994</v>
      </c>
      <c r="CD4154" s="2">
        <v>38</v>
      </c>
      <c r="CE4154" s="2">
        <v>69.099999999999994</v>
      </c>
      <c r="CF4154" s="2">
        <v>69.099999999999994</v>
      </c>
      <c r="CG4154" s="2">
        <v>7</v>
      </c>
      <c r="CH4154" s="2">
        <v>12.7</v>
      </c>
      <c r="CI4154" s="2">
        <v>10</v>
      </c>
      <c r="CJ4154" s="2">
        <v>18.2</v>
      </c>
      <c r="CM4154" s="2">
        <v>24</v>
      </c>
      <c r="CN4154" s="2">
        <v>43.6</v>
      </c>
      <c r="CO4154" s="2">
        <v>14</v>
      </c>
      <c r="CP4154" s="2">
        <v>25.5</v>
      </c>
      <c r="CS4154" s="2">
        <v>17</v>
      </c>
      <c r="CT4154" s="2">
        <v>30.9</v>
      </c>
      <c r="CW4154" s="2">
        <v>1</v>
      </c>
    </row>
    <row r="4155" spans="1:101" ht="12.75" customHeight="1" x14ac:dyDescent="0.2">
      <c r="A4155">
        <v>5</v>
      </c>
      <c r="B4155" s="2">
        <v>4579</v>
      </c>
      <c r="C4155" s="17">
        <v>3.07</v>
      </c>
      <c r="D4155" s="2">
        <v>2.88</v>
      </c>
      <c r="F4155" s="15">
        <v>3.0239999999999996</v>
      </c>
      <c r="G4155" s="17">
        <v>85</v>
      </c>
      <c r="H4155" s="2">
        <v>66</v>
      </c>
      <c r="I4155" s="2">
        <v>76.7</v>
      </c>
      <c r="J4155" s="2">
        <v>66</v>
      </c>
      <c r="K4155" s="2">
        <v>76.7</v>
      </c>
      <c r="L4155" s="2">
        <v>77.599999999999994</v>
      </c>
      <c r="M4155" s="2">
        <v>5</v>
      </c>
      <c r="N4155" s="2">
        <v>5.8</v>
      </c>
      <c r="O4155" s="2">
        <v>14</v>
      </c>
      <c r="P4155" s="2">
        <v>16.3</v>
      </c>
      <c r="S4155" s="2">
        <v>33</v>
      </c>
      <c r="T4155" s="2">
        <v>38.4</v>
      </c>
      <c r="U4155" s="2">
        <v>33</v>
      </c>
      <c r="V4155" s="2">
        <v>38.4</v>
      </c>
      <c r="W4155" s="2">
        <v>1</v>
      </c>
      <c r="X4155" s="2">
        <v>1.2</v>
      </c>
      <c r="Y4155" s="2">
        <v>20</v>
      </c>
      <c r="Z4155" s="2">
        <v>23.3</v>
      </c>
      <c r="AB4155" s="2">
        <v>1</v>
      </c>
      <c r="AE4155" s="2">
        <v>85</v>
      </c>
      <c r="AF4155" s="2">
        <v>59</v>
      </c>
      <c r="AG4155" s="2">
        <v>68.599999999999994</v>
      </c>
      <c r="AH4155" s="2">
        <v>59</v>
      </c>
      <c r="AI4155" s="2">
        <v>68.599999999999994</v>
      </c>
      <c r="AJ4155" s="2">
        <v>69.400000000000006</v>
      </c>
      <c r="AK4155" s="2">
        <v>8</v>
      </c>
      <c r="AL4155" s="2">
        <v>9.3000000000000007</v>
      </c>
      <c r="AM4155" s="2">
        <v>18</v>
      </c>
      <c r="AN4155" s="2">
        <v>20.9</v>
      </c>
      <c r="AQ4155" s="2">
        <v>32</v>
      </c>
      <c r="AR4155" s="2">
        <v>37.200000000000003</v>
      </c>
      <c r="AS4155" s="2">
        <v>27</v>
      </c>
      <c r="AT4155" s="2">
        <v>31.4</v>
      </c>
      <c r="AU4155" s="2">
        <v>1</v>
      </c>
      <c r="AV4155" s="2">
        <v>1.2</v>
      </c>
      <c r="AW4155" s="2">
        <v>27</v>
      </c>
      <c r="AX4155" s="2">
        <v>31.4</v>
      </c>
      <c r="AZ4155" s="2">
        <v>1</v>
      </c>
      <c r="CA4155" s="2">
        <v>85</v>
      </c>
      <c r="CB4155" s="2">
        <v>65</v>
      </c>
      <c r="CC4155" s="2">
        <v>75.599999999999994</v>
      </c>
      <c r="CD4155" s="2">
        <v>65</v>
      </c>
      <c r="CE4155" s="2">
        <v>75.599999999999994</v>
      </c>
      <c r="CF4155" s="2">
        <v>76.5</v>
      </c>
      <c r="CG4155" s="2">
        <v>4</v>
      </c>
      <c r="CH4155" s="2">
        <v>4.7</v>
      </c>
      <c r="CI4155" s="2">
        <v>16</v>
      </c>
      <c r="CJ4155" s="2">
        <v>18.600000000000001</v>
      </c>
      <c r="CM4155" s="2">
        <v>36</v>
      </c>
      <c r="CN4155" s="2">
        <v>41.9</v>
      </c>
      <c r="CO4155" s="2">
        <v>29</v>
      </c>
      <c r="CP4155" s="2">
        <v>33.700000000000003</v>
      </c>
      <c r="CQ4155" s="2">
        <v>1</v>
      </c>
      <c r="CR4155" s="2">
        <v>1.2</v>
      </c>
      <c r="CS4155" s="2">
        <v>21</v>
      </c>
      <c r="CT4155" s="2">
        <v>24.4</v>
      </c>
      <c r="CV4155" s="2">
        <v>1</v>
      </c>
    </row>
    <row r="4156" spans="1:101" ht="12.75" customHeight="1" x14ac:dyDescent="0.2">
      <c r="A4156">
        <v>5</v>
      </c>
      <c r="B4156" s="2">
        <v>4581</v>
      </c>
      <c r="C4156" s="17">
        <v>3.03</v>
      </c>
      <c r="D4156" s="2">
        <v>2.5</v>
      </c>
      <c r="F4156" s="15">
        <v>2.3920000000000003</v>
      </c>
      <c r="G4156" s="17">
        <v>69</v>
      </c>
      <c r="H4156" s="2">
        <v>49</v>
      </c>
      <c r="I4156" s="2">
        <v>71</v>
      </c>
      <c r="J4156" s="2">
        <v>49</v>
      </c>
      <c r="K4156" s="2">
        <v>71</v>
      </c>
      <c r="L4156" s="2">
        <v>71</v>
      </c>
      <c r="M4156" s="2">
        <v>6</v>
      </c>
      <c r="N4156" s="2">
        <v>8.6999999999999993</v>
      </c>
      <c r="O4156" s="2">
        <v>14</v>
      </c>
      <c r="P4156" s="2">
        <v>20.3</v>
      </c>
      <c r="S4156" s="2">
        <v>21</v>
      </c>
      <c r="T4156" s="2">
        <v>30.4</v>
      </c>
      <c r="U4156" s="2">
        <v>28</v>
      </c>
      <c r="V4156" s="2">
        <v>40.6</v>
      </c>
      <c r="Y4156" s="2">
        <v>20</v>
      </c>
      <c r="Z4156" s="2">
        <v>29</v>
      </c>
      <c r="AB4156" s="2">
        <v>3</v>
      </c>
      <c r="AE4156" s="2">
        <v>70</v>
      </c>
      <c r="AF4156" s="2">
        <v>35</v>
      </c>
      <c r="AG4156" s="2">
        <v>50</v>
      </c>
      <c r="AH4156" s="2">
        <v>35</v>
      </c>
      <c r="AI4156" s="2">
        <v>50</v>
      </c>
      <c r="AJ4156" s="2">
        <v>50</v>
      </c>
      <c r="AK4156" s="2">
        <v>11</v>
      </c>
      <c r="AL4156" s="2">
        <v>15.7</v>
      </c>
      <c r="AM4156" s="2">
        <v>24</v>
      </c>
      <c r="AN4156" s="2">
        <v>34.299999999999997</v>
      </c>
      <c r="AQ4156" s="2">
        <v>24</v>
      </c>
      <c r="AR4156" s="2">
        <v>34.299999999999997</v>
      </c>
      <c r="AS4156" s="2">
        <v>11</v>
      </c>
      <c r="AT4156" s="2">
        <v>15.7</v>
      </c>
      <c r="AW4156" s="2">
        <v>35</v>
      </c>
      <c r="AX4156" s="2">
        <v>50</v>
      </c>
      <c r="AZ4156" s="2">
        <v>2</v>
      </c>
      <c r="CA4156" s="2">
        <v>69</v>
      </c>
      <c r="CB4156" s="2">
        <v>34</v>
      </c>
      <c r="CC4156" s="2">
        <v>49.3</v>
      </c>
      <c r="CD4156" s="2">
        <v>34</v>
      </c>
      <c r="CE4156" s="2">
        <v>49.3</v>
      </c>
      <c r="CF4156" s="2">
        <v>49.3</v>
      </c>
      <c r="CG4156" s="2">
        <v>15</v>
      </c>
      <c r="CH4156" s="2">
        <v>21.7</v>
      </c>
      <c r="CI4156" s="2">
        <v>20</v>
      </c>
      <c r="CJ4156" s="2">
        <v>29</v>
      </c>
      <c r="CM4156" s="2">
        <v>26</v>
      </c>
      <c r="CN4156" s="2">
        <v>37.700000000000003</v>
      </c>
      <c r="CO4156" s="2">
        <v>8</v>
      </c>
      <c r="CP4156" s="2">
        <v>11.6</v>
      </c>
      <c r="CS4156" s="2">
        <v>35</v>
      </c>
      <c r="CT4156" s="2">
        <v>50.7</v>
      </c>
      <c r="CV4156" s="2">
        <v>3</v>
      </c>
    </row>
    <row r="4157" spans="1:101" ht="12.75" customHeight="1" x14ac:dyDescent="0.2">
      <c r="A4157">
        <v>5</v>
      </c>
      <c r="B4157" s="2">
        <v>4583</v>
      </c>
      <c r="C4157" s="17">
        <v>3.29</v>
      </c>
      <c r="D4157" s="2">
        <v>3.14</v>
      </c>
      <c r="F4157" s="15">
        <v>3.097</v>
      </c>
      <c r="G4157" s="17">
        <v>93</v>
      </c>
      <c r="H4157" s="2">
        <v>74</v>
      </c>
      <c r="I4157" s="2">
        <v>79.599999999999994</v>
      </c>
      <c r="J4157" s="2">
        <v>74</v>
      </c>
      <c r="K4157" s="2">
        <v>79.599999999999994</v>
      </c>
      <c r="L4157" s="2">
        <v>79.599999999999994</v>
      </c>
      <c r="M4157" s="2">
        <v>3</v>
      </c>
      <c r="N4157" s="2">
        <v>3.2</v>
      </c>
      <c r="O4157" s="2">
        <v>16</v>
      </c>
      <c r="P4157" s="2">
        <v>17.2</v>
      </c>
      <c r="Q4157" s="2">
        <v>1</v>
      </c>
      <c r="R4157" s="2">
        <v>1.1000000000000001</v>
      </c>
      <c r="S4157" s="2">
        <v>21</v>
      </c>
      <c r="T4157" s="2">
        <v>22.6</v>
      </c>
      <c r="U4157" s="2">
        <v>52</v>
      </c>
      <c r="V4157" s="2">
        <v>55.9</v>
      </c>
      <c r="Y4157" s="2">
        <v>19</v>
      </c>
      <c r="Z4157" s="2">
        <v>20.399999999999999</v>
      </c>
      <c r="AB4157" s="2">
        <v>2</v>
      </c>
      <c r="AE4157" s="2">
        <v>93</v>
      </c>
      <c r="AF4157" s="2">
        <v>76</v>
      </c>
      <c r="AG4157" s="2">
        <v>81.7</v>
      </c>
      <c r="AH4157" s="2">
        <v>76</v>
      </c>
      <c r="AI4157" s="2">
        <v>81.7</v>
      </c>
      <c r="AJ4157" s="2">
        <v>81.7</v>
      </c>
      <c r="AK4157" s="2">
        <v>10</v>
      </c>
      <c r="AL4157" s="2">
        <v>10.8</v>
      </c>
      <c r="AM4157" s="2">
        <v>7</v>
      </c>
      <c r="AN4157" s="2">
        <v>7.5</v>
      </c>
      <c r="AQ4157" s="2">
        <v>36</v>
      </c>
      <c r="AR4157" s="2">
        <v>38.700000000000003</v>
      </c>
      <c r="AS4157" s="2">
        <v>40</v>
      </c>
      <c r="AT4157" s="2">
        <v>43</v>
      </c>
      <c r="AW4157" s="2">
        <v>17</v>
      </c>
      <c r="AX4157" s="2">
        <v>18.3</v>
      </c>
      <c r="AZ4157" s="2">
        <v>2</v>
      </c>
      <c r="CA4157" s="2">
        <v>93</v>
      </c>
      <c r="CB4157" s="2">
        <v>74</v>
      </c>
      <c r="CC4157" s="2">
        <v>79.599999999999994</v>
      </c>
      <c r="CD4157" s="2">
        <v>74</v>
      </c>
      <c r="CE4157" s="2">
        <v>79.599999999999994</v>
      </c>
      <c r="CF4157" s="2">
        <v>79.599999999999994</v>
      </c>
      <c r="CG4157" s="2">
        <v>8</v>
      </c>
      <c r="CH4157" s="2">
        <v>8.6</v>
      </c>
      <c r="CI4157" s="2">
        <v>11</v>
      </c>
      <c r="CJ4157" s="2">
        <v>11.8</v>
      </c>
      <c r="CM4157" s="2">
        <v>38</v>
      </c>
      <c r="CN4157" s="2">
        <v>40.9</v>
      </c>
      <c r="CO4157" s="2">
        <v>36</v>
      </c>
      <c r="CP4157" s="2">
        <v>38.700000000000003</v>
      </c>
      <c r="CS4157" s="2">
        <v>19</v>
      </c>
      <c r="CT4157" s="2">
        <v>20.399999999999999</v>
      </c>
      <c r="CV4157" s="2">
        <v>2</v>
      </c>
    </row>
    <row r="4158" spans="1:101" ht="12.75" customHeight="1" x14ac:dyDescent="0.2">
      <c r="A4158">
        <v>5</v>
      </c>
      <c r="B4158" s="2">
        <v>4587</v>
      </c>
      <c r="C4158" s="17">
        <v>3.07</v>
      </c>
      <c r="D4158" s="2">
        <v>2.85</v>
      </c>
      <c r="F4158" s="15">
        <v>3.0679999999999996</v>
      </c>
      <c r="G4158" s="17">
        <v>99</v>
      </c>
      <c r="H4158" s="2">
        <v>73</v>
      </c>
      <c r="I4158" s="2">
        <v>73.7</v>
      </c>
      <c r="J4158" s="2">
        <v>73</v>
      </c>
      <c r="K4158" s="2">
        <v>73.7</v>
      </c>
      <c r="L4158" s="2">
        <v>73.7</v>
      </c>
      <c r="M4158" s="2">
        <v>6</v>
      </c>
      <c r="N4158" s="2">
        <v>6.1</v>
      </c>
      <c r="O4158" s="2">
        <v>20</v>
      </c>
      <c r="P4158" s="2">
        <v>20.2</v>
      </c>
      <c r="S4158" s="2">
        <v>34</v>
      </c>
      <c r="T4158" s="2">
        <v>34.299999999999997</v>
      </c>
      <c r="U4158" s="2">
        <v>39</v>
      </c>
      <c r="V4158" s="2">
        <v>39.4</v>
      </c>
      <c r="Y4158" s="2">
        <v>26</v>
      </c>
      <c r="Z4158" s="2">
        <v>26.3</v>
      </c>
      <c r="AE4158" s="2">
        <v>99</v>
      </c>
      <c r="AF4158" s="2">
        <v>64</v>
      </c>
      <c r="AG4158" s="2">
        <v>64.599999999999994</v>
      </c>
      <c r="AH4158" s="2">
        <v>64</v>
      </c>
      <c r="AI4158" s="2">
        <v>64.599999999999994</v>
      </c>
      <c r="AJ4158" s="2">
        <v>64.599999999999994</v>
      </c>
      <c r="AK4158" s="2">
        <v>13</v>
      </c>
      <c r="AL4158" s="2">
        <v>13.1</v>
      </c>
      <c r="AM4158" s="2">
        <v>22</v>
      </c>
      <c r="AN4158" s="2">
        <v>22.2</v>
      </c>
      <c r="AQ4158" s="2">
        <v>31</v>
      </c>
      <c r="AR4158" s="2">
        <v>31.3</v>
      </c>
      <c r="AS4158" s="2">
        <v>33</v>
      </c>
      <c r="AT4158" s="2">
        <v>33.299999999999997</v>
      </c>
      <c r="AW4158" s="2">
        <v>35</v>
      </c>
      <c r="AX4158" s="2">
        <v>35.4</v>
      </c>
      <c r="CA4158" s="2">
        <v>99</v>
      </c>
      <c r="CB4158" s="2">
        <v>75</v>
      </c>
      <c r="CC4158" s="2">
        <v>75.8</v>
      </c>
      <c r="CD4158" s="2">
        <v>75</v>
      </c>
      <c r="CE4158" s="2">
        <v>75.8</v>
      </c>
      <c r="CF4158" s="2">
        <v>75.8</v>
      </c>
      <c r="CG4158" s="2">
        <v>10</v>
      </c>
      <c r="CH4158" s="2">
        <v>10.1</v>
      </c>
      <c r="CI4158" s="2">
        <v>14</v>
      </c>
      <c r="CJ4158" s="2">
        <v>14.1</v>
      </c>
      <c r="CM4158" s="2">
        <v>34</v>
      </c>
      <c r="CN4158" s="2">
        <v>34.299999999999997</v>
      </c>
      <c r="CO4158" s="2">
        <v>41</v>
      </c>
      <c r="CP4158" s="2">
        <v>41.4</v>
      </c>
      <c r="CS4158" s="2">
        <v>24</v>
      </c>
      <c r="CT4158" s="2">
        <v>24.2</v>
      </c>
    </row>
    <row r="4159" spans="1:101" ht="12.75" customHeight="1" x14ac:dyDescent="0.2">
      <c r="A4159">
        <v>5</v>
      </c>
      <c r="B4159" s="2">
        <v>4588</v>
      </c>
      <c r="C4159" s="17">
        <v>2.4300000000000002</v>
      </c>
      <c r="D4159" s="2">
        <v>2.33</v>
      </c>
      <c r="F4159" s="15">
        <v>2.0810000000000004</v>
      </c>
      <c r="G4159" s="17">
        <v>72</v>
      </c>
      <c r="H4159" s="2">
        <v>35</v>
      </c>
      <c r="I4159" s="2">
        <v>48.6</v>
      </c>
      <c r="J4159" s="2">
        <v>35</v>
      </c>
      <c r="K4159" s="2">
        <v>48.6</v>
      </c>
      <c r="L4159" s="2">
        <v>48.6</v>
      </c>
      <c r="M4159" s="2">
        <v>7</v>
      </c>
      <c r="N4159" s="2">
        <v>9.6999999999999993</v>
      </c>
      <c r="O4159" s="2">
        <v>30</v>
      </c>
      <c r="P4159" s="2">
        <v>41.7</v>
      </c>
      <c r="Q4159" s="2">
        <v>4</v>
      </c>
      <c r="R4159" s="2">
        <v>5.6</v>
      </c>
      <c r="S4159" s="2">
        <v>16</v>
      </c>
      <c r="T4159" s="2">
        <v>22.2</v>
      </c>
      <c r="U4159" s="2">
        <v>15</v>
      </c>
      <c r="V4159" s="2">
        <v>20.8</v>
      </c>
      <c r="Y4159" s="2">
        <v>37</v>
      </c>
      <c r="Z4159" s="2">
        <v>51.4</v>
      </c>
      <c r="AB4159" s="2">
        <v>2</v>
      </c>
      <c r="AE4159" s="2">
        <v>72</v>
      </c>
      <c r="AF4159" s="2">
        <v>34</v>
      </c>
      <c r="AG4159" s="2">
        <v>47.2</v>
      </c>
      <c r="AH4159" s="2">
        <v>34</v>
      </c>
      <c r="AI4159" s="2">
        <v>47.2</v>
      </c>
      <c r="AJ4159" s="2">
        <v>47.2</v>
      </c>
      <c r="AK4159" s="2">
        <v>13</v>
      </c>
      <c r="AL4159" s="2">
        <v>18.100000000000001</v>
      </c>
      <c r="AM4159" s="2">
        <v>25</v>
      </c>
      <c r="AN4159" s="2">
        <v>34.700000000000003</v>
      </c>
      <c r="AO4159" s="2">
        <v>1</v>
      </c>
      <c r="AP4159" s="2">
        <v>1.4</v>
      </c>
      <c r="AQ4159" s="2">
        <v>27</v>
      </c>
      <c r="AR4159" s="2">
        <v>37.5</v>
      </c>
      <c r="AS4159" s="2">
        <v>6</v>
      </c>
      <c r="AT4159" s="2">
        <v>8.3000000000000007</v>
      </c>
      <c r="AW4159" s="2">
        <v>38</v>
      </c>
      <c r="AX4159" s="2">
        <v>52.8</v>
      </c>
      <c r="AZ4159" s="2">
        <v>2</v>
      </c>
      <c r="CA4159" s="2">
        <v>72</v>
      </c>
      <c r="CB4159" s="2">
        <v>24</v>
      </c>
      <c r="CC4159" s="2">
        <v>33.299999999999997</v>
      </c>
      <c r="CD4159" s="2">
        <v>24</v>
      </c>
      <c r="CE4159" s="2">
        <v>33.299999999999997</v>
      </c>
      <c r="CF4159" s="2">
        <v>33.299999999999997</v>
      </c>
      <c r="CG4159" s="2">
        <v>23</v>
      </c>
      <c r="CH4159" s="2">
        <v>31.9</v>
      </c>
      <c r="CI4159" s="2">
        <v>25</v>
      </c>
      <c r="CJ4159" s="2">
        <v>34.700000000000003</v>
      </c>
      <c r="CK4159" s="2">
        <v>1</v>
      </c>
      <c r="CL4159" s="2">
        <v>1.4</v>
      </c>
      <c r="CM4159" s="2">
        <v>15</v>
      </c>
      <c r="CN4159" s="2">
        <v>20.8</v>
      </c>
      <c r="CO4159" s="2">
        <v>8</v>
      </c>
      <c r="CP4159" s="2">
        <v>11.1</v>
      </c>
      <c r="CS4159" s="2">
        <v>48</v>
      </c>
      <c r="CT4159" s="2">
        <v>66.7</v>
      </c>
      <c r="CV4159" s="2">
        <v>2</v>
      </c>
    </row>
    <row r="4160" spans="1:101" ht="12.75" customHeight="1" x14ac:dyDescent="0.2">
      <c r="A4160">
        <v>5</v>
      </c>
      <c r="B4160" s="2">
        <v>4592</v>
      </c>
      <c r="C4160" s="17">
        <v>3.51</v>
      </c>
      <c r="D4160" s="2">
        <v>3.06</v>
      </c>
      <c r="F4160" s="15">
        <v>3.3770000000000007</v>
      </c>
      <c r="G4160" s="17">
        <v>90</v>
      </c>
      <c r="H4160" s="2">
        <v>74</v>
      </c>
      <c r="I4160" s="2">
        <v>82.2</v>
      </c>
      <c r="J4160" s="2">
        <v>74</v>
      </c>
      <c r="K4160" s="2">
        <v>82.2</v>
      </c>
      <c r="L4160" s="2">
        <v>82.2</v>
      </c>
      <c r="M4160" s="2">
        <v>3</v>
      </c>
      <c r="N4160" s="2">
        <v>3.3</v>
      </c>
      <c r="O4160" s="2">
        <v>13</v>
      </c>
      <c r="P4160" s="2">
        <v>14.4</v>
      </c>
      <c r="S4160" s="2">
        <v>9</v>
      </c>
      <c r="T4160" s="2">
        <v>10</v>
      </c>
      <c r="U4160" s="2">
        <v>65</v>
      </c>
      <c r="V4160" s="2">
        <v>72.2</v>
      </c>
      <c r="Y4160" s="2">
        <v>16</v>
      </c>
      <c r="Z4160" s="2">
        <v>17.8</v>
      </c>
      <c r="AB4160" s="2">
        <v>2</v>
      </c>
      <c r="AE4160" s="2">
        <v>90</v>
      </c>
      <c r="AF4160" s="2">
        <v>70</v>
      </c>
      <c r="AG4160" s="2">
        <v>77.8</v>
      </c>
      <c r="AH4160" s="2">
        <v>70</v>
      </c>
      <c r="AI4160" s="2">
        <v>77.8</v>
      </c>
      <c r="AJ4160" s="2">
        <v>77.8</v>
      </c>
      <c r="AK4160" s="2">
        <v>13</v>
      </c>
      <c r="AL4160" s="2">
        <v>14.4</v>
      </c>
      <c r="AM4160" s="2">
        <v>7</v>
      </c>
      <c r="AN4160" s="2">
        <v>7.8</v>
      </c>
      <c r="AQ4160" s="2">
        <v>32</v>
      </c>
      <c r="AR4160" s="2">
        <v>35.6</v>
      </c>
      <c r="AS4160" s="2">
        <v>38</v>
      </c>
      <c r="AT4160" s="2">
        <v>42.2</v>
      </c>
      <c r="AW4160" s="2">
        <v>20</v>
      </c>
      <c r="AX4160" s="2">
        <v>22.2</v>
      </c>
      <c r="AZ4160" s="2">
        <v>2</v>
      </c>
      <c r="CA4160" s="2">
        <v>90</v>
      </c>
      <c r="CB4160" s="2">
        <v>72</v>
      </c>
      <c r="CC4160" s="2">
        <v>80</v>
      </c>
      <c r="CD4160" s="2">
        <v>72</v>
      </c>
      <c r="CE4160" s="2">
        <v>80</v>
      </c>
      <c r="CF4160" s="2">
        <v>80</v>
      </c>
      <c r="CG4160" s="2">
        <v>6</v>
      </c>
      <c r="CH4160" s="2">
        <v>6.7</v>
      </c>
      <c r="CI4160" s="2">
        <v>12</v>
      </c>
      <c r="CJ4160" s="2">
        <v>13.3</v>
      </c>
      <c r="CM4160" s="2">
        <v>14</v>
      </c>
      <c r="CN4160" s="2">
        <v>15.6</v>
      </c>
      <c r="CO4160" s="2">
        <v>58</v>
      </c>
      <c r="CP4160" s="2">
        <v>64.400000000000006</v>
      </c>
      <c r="CS4160" s="2">
        <v>18</v>
      </c>
      <c r="CT4160" s="2">
        <v>20</v>
      </c>
      <c r="CV4160" s="2">
        <v>2</v>
      </c>
    </row>
    <row r="4161" spans="1:101" ht="12.75" customHeight="1" x14ac:dyDescent="0.2">
      <c r="A4161">
        <v>5</v>
      </c>
      <c r="B4161" s="2">
        <v>4594</v>
      </c>
      <c r="C4161" s="17">
        <v>3.17</v>
      </c>
      <c r="D4161" s="2">
        <v>2.7</v>
      </c>
      <c r="F4161" s="15">
        <v>3.2279999999999998</v>
      </c>
      <c r="G4161" s="17">
        <v>84</v>
      </c>
      <c r="H4161" s="2">
        <v>76</v>
      </c>
      <c r="I4161" s="2">
        <v>90.5</v>
      </c>
      <c r="J4161" s="2">
        <v>76</v>
      </c>
      <c r="K4161" s="2">
        <v>90.5</v>
      </c>
      <c r="L4161" s="2">
        <v>90.5</v>
      </c>
      <c r="M4161" s="2">
        <v>3</v>
      </c>
      <c r="N4161" s="2">
        <v>3.6</v>
      </c>
      <c r="O4161" s="2">
        <v>5</v>
      </c>
      <c r="P4161" s="2">
        <v>6</v>
      </c>
      <c r="Q4161" s="2">
        <v>5</v>
      </c>
      <c r="R4161" s="2">
        <v>6</v>
      </c>
      <c r="S4161" s="2">
        <v>31</v>
      </c>
      <c r="T4161" s="2">
        <v>36.9</v>
      </c>
      <c r="U4161" s="2">
        <v>40</v>
      </c>
      <c r="V4161" s="2">
        <v>47.6</v>
      </c>
      <c r="Y4161" s="2">
        <v>8</v>
      </c>
      <c r="Z4161" s="2">
        <v>9.5</v>
      </c>
      <c r="AB4161" s="2">
        <v>1</v>
      </c>
      <c r="AC4161" s="2">
        <v>1</v>
      </c>
      <c r="AE4161" s="2">
        <v>84</v>
      </c>
      <c r="AF4161" s="2">
        <v>55</v>
      </c>
      <c r="AG4161" s="2">
        <v>65.5</v>
      </c>
      <c r="AH4161" s="2">
        <v>55</v>
      </c>
      <c r="AI4161" s="2">
        <v>65.5</v>
      </c>
      <c r="AJ4161" s="2">
        <v>65.5</v>
      </c>
      <c r="AK4161" s="2">
        <v>13</v>
      </c>
      <c r="AL4161" s="2">
        <v>15.5</v>
      </c>
      <c r="AM4161" s="2">
        <v>16</v>
      </c>
      <c r="AN4161" s="2">
        <v>19</v>
      </c>
      <c r="AO4161" s="2">
        <v>1</v>
      </c>
      <c r="AP4161" s="2">
        <v>1.2</v>
      </c>
      <c r="AQ4161" s="2">
        <v>34</v>
      </c>
      <c r="AR4161" s="2">
        <v>40.5</v>
      </c>
      <c r="AS4161" s="2">
        <v>20</v>
      </c>
      <c r="AT4161" s="2">
        <v>23.8</v>
      </c>
      <c r="AW4161" s="2">
        <v>29</v>
      </c>
      <c r="AX4161" s="2">
        <v>34.5</v>
      </c>
      <c r="AZ4161" s="2">
        <v>1</v>
      </c>
      <c r="BA4161" s="2">
        <v>1</v>
      </c>
      <c r="CA4161" s="2">
        <v>84</v>
      </c>
      <c r="CB4161" s="2">
        <v>77</v>
      </c>
      <c r="CC4161" s="2">
        <v>91.7</v>
      </c>
      <c r="CD4161" s="2">
        <v>77</v>
      </c>
      <c r="CE4161" s="2">
        <v>91.7</v>
      </c>
      <c r="CF4161" s="2">
        <v>91.7</v>
      </c>
      <c r="CG4161" s="2">
        <v>4</v>
      </c>
      <c r="CH4161" s="2">
        <v>4.8</v>
      </c>
      <c r="CI4161" s="2">
        <v>3</v>
      </c>
      <c r="CJ4161" s="2">
        <v>3.6</v>
      </c>
      <c r="CK4161" s="2">
        <v>2</v>
      </c>
      <c r="CL4161" s="2">
        <v>2.4</v>
      </c>
      <c r="CM4161" s="2">
        <v>39</v>
      </c>
      <c r="CN4161" s="2">
        <v>46.4</v>
      </c>
      <c r="CO4161" s="2">
        <v>36</v>
      </c>
      <c r="CP4161" s="2">
        <v>42.9</v>
      </c>
      <c r="CS4161" s="2">
        <v>7</v>
      </c>
      <c r="CT4161" s="2">
        <v>8.3000000000000007</v>
      </c>
      <c r="CV4161" s="2">
        <v>1</v>
      </c>
      <c r="CW4161" s="2">
        <v>1</v>
      </c>
    </row>
    <row r="4162" spans="1:101" ht="12.75" customHeight="1" x14ac:dyDescent="0.2">
      <c r="A4162">
        <v>5</v>
      </c>
      <c r="B4162" s="2">
        <v>4595</v>
      </c>
      <c r="C4162" s="17">
        <v>2.91</v>
      </c>
      <c r="D4162" s="2">
        <v>2.25</v>
      </c>
      <c r="F4162" s="15">
        <v>2.58</v>
      </c>
      <c r="G4162" s="17">
        <v>158</v>
      </c>
      <c r="H4162" s="2">
        <v>107</v>
      </c>
      <c r="I4162" s="2">
        <v>67.7</v>
      </c>
      <c r="J4162" s="2">
        <v>107</v>
      </c>
      <c r="K4162" s="2">
        <v>67.7</v>
      </c>
      <c r="L4162" s="2">
        <v>67.7</v>
      </c>
      <c r="M4162" s="2">
        <v>19</v>
      </c>
      <c r="N4162" s="2">
        <v>12</v>
      </c>
      <c r="O4162" s="2">
        <v>32</v>
      </c>
      <c r="P4162" s="2">
        <v>20.3</v>
      </c>
      <c r="S4162" s="2">
        <v>52</v>
      </c>
      <c r="T4162" s="2">
        <v>32.9</v>
      </c>
      <c r="U4162" s="2">
        <v>55</v>
      </c>
      <c r="V4162" s="2">
        <v>34.799999999999997</v>
      </c>
      <c r="Y4162" s="2">
        <v>51</v>
      </c>
      <c r="Z4162" s="2">
        <v>32.299999999999997</v>
      </c>
      <c r="AE4162" s="2">
        <v>157</v>
      </c>
      <c r="AF4162" s="2">
        <v>70</v>
      </c>
      <c r="AG4162" s="2">
        <v>44.6</v>
      </c>
      <c r="AH4162" s="2">
        <v>70</v>
      </c>
      <c r="AI4162" s="2">
        <v>44.6</v>
      </c>
      <c r="AJ4162" s="2">
        <v>44.6</v>
      </c>
      <c r="AK4162" s="2">
        <v>48</v>
      </c>
      <c r="AL4162" s="2">
        <v>30.6</v>
      </c>
      <c r="AM4162" s="2">
        <v>39</v>
      </c>
      <c r="AN4162" s="2">
        <v>24.8</v>
      </c>
      <c r="AQ4162" s="2">
        <v>52</v>
      </c>
      <c r="AR4162" s="2">
        <v>33.1</v>
      </c>
      <c r="AS4162" s="2">
        <v>18</v>
      </c>
      <c r="AT4162" s="2">
        <v>11.5</v>
      </c>
      <c r="AW4162" s="2">
        <v>87</v>
      </c>
      <c r="AX4162" s="2">
        <v>55.4</v>
      </c>
      <c r="AZ4162" s="2">
        <v>1</v>
      </c>
      <c r="CA4162" s="2">
        <v>157</v>
      </c>
      <c r="CB4162" s="2">
        <v>89</v>
      </c>
      <c r="CC4162" s="2">
        <v>56.7</v>
      </c>
      <c r="CD4162" s="2">
        <v>89</v>
      </c>
      <c r="CE4162" s="2">
        <v>56.7</v>
      </c>
      <c r="CF4162" s="2">
        <v>56.7</v>
      </c>
      <c r="CG4162" s="2">
        <v>33</v>
      </c>
      <c r="CH4162" s="2">
        <v>21</v>
      </c>
      <c r="CI4162" s="2">
        <v>35</v>
      </c>
      <c r="CJ4162" s="2">
        <v>22.3</v>
      </c>
      <c r="CM4162" s="2">
        <v>54</v>
      </c>
      <c r="CN4162" s="2">
        <v>34.4</v>
      </c>
      <c r="CO4162" s="2">
        <v>35</v>
      </c>
      <c r="CP4162" s="2">
        <v>22.3</v>
      </c>
      <c r="CS4162" s="2">
        <v>68</v>
      </c>
      <c r="CT4162" s="2">
        <v>43.3</v>
      </c>
      <c r="CV4162" s="2">
        <v>1</v>
      </c>
    </row>
    <row r="4163" spans="1:101" ht="12.75" customHeight="1" x14ac:dyDescent="0.2">
      <c r="A4163">
        <v>5</v>
      </c>
      <c r="B4163" s="2">
        <v>4862</v>
      </c>
      <c r="G4163" s="17">
        <v>1</v>
      </c>
      <c r="AE4163" s="2">
        <v>1</v>
      </c>
      <c r="CA4163" s="2">
        <v>1</v>
      </c>
    </row>
    <row r="4164" spans="1:101" ht="12.75" customHeight="1" x14ac:dyDescent="0.2">
      <c r="A4164">
        <v>5</v>
      </c>
      <c r="B4164" s="2">
        <v>5004</v>
      </c>
      <c r="G4164" s="17">
        <v>8</v>
      </c>
      <c r="AE4164" s="2">
        <v>8</v>
      </c>
      <c r="CA4164" s="2">
        <v>8</v>
      </c>
    </row>
    <row r="4165" spans="1:101" ht="12.75" customHeight="1" x14ac:dyDescent="0.2">
      <c r="A4165">
        <v>5</v>
      </c>
      <c r="B4165" s="2">
        <v>5015</v>
      </c>
      <c r="C4165" s="17">
        <v>3.77</v>
      </c>
      <c r="D4165" s="2">
        <v>3.3</v>
      </c>
      <c r="F4165" s="15">
        <v>3.734</v>
      </c>
      <c r="G4165" s="17">
        <v>103</v>
      </c>
      <c r="H4165" s="2">
        <v>98</v>
      </c>
      <c r="I4165" s="2">
        <v>95.1</v>
      </c>
      <c r="J4165" s="2">
        <v>98</v>
      </c>
      <c r="K4165" s="2">
        <v>95.1</v>
      </c>
      <c r="L4165" s="2">
        <v>95.1</v>
      </c>
      <c r="M4165" s="2">
        <v>2</v>
      </c>
      <c r="N4165" s="2">
        <v>1.9</v>
      </c>
      <c r="O4165" s="2">
        <v>3</v>
      </c>
      <c r="P4165" s="2">
        <v>2.9</v>
      </c>
      <c r="S4165" s="2">
        <v>12</v>
      </c>
      <c r="T4165" s="2">
        <v>11.7</v>
      </c>
      <c r="U4165" s="2">
        <v>86</v>
      </c>
      <c r="V4165" s="2">
        <v>83.5</v>
      </c>
      <c r="Y4165" s="2">
        <v>5</v>
      </c>
      <c r="Z4165" s="2">
        <v>4.9000000000000004</v>
      </c>
      <c r="AE4165" s="2">
        <v>103</v>
      </c>
      <c r="AF4165" s="2">
        <v>85</v>
      </c>
      <c r="AG4165" s="2">
        <v>82.5</v>
      </c>
      <c r="AH4165" s="2">
        <v>85</v>
      </c>
      <c r="AI4165" s="2">
        <v>82.5</v>
      </c>
      <c r="AJ4165" s="2">
        <v>82.5</v>
      </c>
      <c r="AK4165" s="2">
        <v>3</v>
      </c>
      <c r="AL4165" s="2">
        <v>2.9</v>
      </c>
      <c r="AM4165" s="2">
        <v>15</v>
      </c>
      <c r="AN4165" s="2">
        <v>14.6</v>
      </c>
      <c r="AQ4165" s="2">
        <v>33</v>
      </c>
      <c r="AR4165" s="2">
        <v>32</v>
      </c>
      <c r="AS4165" s="2">
        <v>52</v>
      </c>
      <c r="AT4165" s="2">
        <v>50.5</v>
      </c>
      <c r="AW4165" s="2">
        <v>18</v>
      </c>
      <c r="AX4165" s="2">
        <v>17.5</v>
      </c>
      <c r="CA4165" s="2">
        <v>103</v>
      </c>
      <c r="CB4165" s="2">
        <v>101</v>
      </c>
      <c r="CC4165" s="2">
        <v>98.1</v>
      </c>
      <c r="CD4165" s="2">
        <v>101</v>
      </c>
      <c r="CE4165" s="2">
        <v>98.1</v>
      </c>
      <c r="CF4165" s="2">
        <v>98.1</v>
      </c>
      <c r="CI4165" s="2">
        <v>2</v>
      </c>
      <c r="CJ4165" s="2">
        <v>1.9</v>
      </c>
      <c r="CK4165" s="2">
        <v>1</v>
      </c>
      <c r="CL4165" s="2">
        <v>1</v>
      </c>
      <c r="CM4165" s="2">
        <v>19</v>
      </c>
      <c r="CN4165" s="2">
        <v>18.399999999999999</v>
      </c>
      <c r="CO4165" s="2">
        <v>81</v>
      </c>
      <c r="CP4165" s="2">
        <v>78.599999999999994</v>
      </c>
      <c r="CS4165" s="2">
        <v>2</v>
      </c>
      <c r="CT4165" s="2">
        <v>1.9</v>
      </c>
    </row>
    <row r="4166" spans="1:101" ht="12.75" customHeight="1" x14ac:dyDescent="0.2">
      <c r="A4166">
        <v>5</v>
      </c>
      <c r="B4166" s="2">
        <v>5018</v>
      </c>
      <c r="C4166" s="17">
        <v>2.77</v>
      </c>
      <c r="D4166" s="2">
        <v>2.54</v>
      </c>
      <c r="F4166" s="15">
        <v>2.8070000000000004</v>
      </c>
      <c r="G4166" s="17">
        <v>51</v>
      </c>
      <c r="H4166" s="2">
        <v>32</v>
      </c>
      <c r="I4166" s="2">
        <v>61.5</v>
      </c>
      <c r="J4166" s="2">
        <v>32</v>
      </c>
      <c r="K4166" s="2">
        <v>61.5</v>
      </c>
      <c r="L4166" s="2">
        <v>62.7</v>
      </c>
      <c r="M4166" s="2">
        <v>2</v>
      </c>
      <c r="N4166" s="2">
        <v>3.8</v>
      </c>
      <c r="O4166" s="2">
        <v>17</v>
      </c>
      <c r="P4166" s="2">
        <v>32.700000000000003</v>
      </c>
      <c r="Q4166" s="2">
        <v>1</v>
      </c>
      <c r="R4166" s="2">
        <v>1.9</v>
      </c>
      <c r="S4166" s="2">
        <v>16</v>
      </c>
      <c r="T4166" s="2">
        <v>30.8</v>
      </c>
      <c r="U4166" s="2">
        <v>15</v>
      </c>
      <c r="V4166" s="2">
        <v>28.8</v>
      </c>
      <c r="W4166" s="2">
        <v>1</v>
      </c>
      <c r="X4166" s="2">
        <v>1.9</v>
      </c>
      <c r="Y4166" s="2">
        <v>20</v>
      </c>
      <c r="Z4166" s="2">
        <v>38.5</v>
      </c>
      <c r="AE4166" s="2">
        <v>52</v>
      </c>
      <c r="AF4166" s="2">
        <v>28</v>
      </c>
      <c r="AG4166" s="2">
        <v>53.8</v>
      </c>
      <c r="AH4166" s="2">
        <v>28</v>
      </c>
      <c r="AI4166" s="2">
        <v>53.8</v>
      </c>
      <c r="AJ4166" s="2">
        <v>53.8</v>
      </c>
      <c r="AK4166" s="2">
        <v>8</v>
      </c>
      <c r="AL4166" s="2">
        <v>15.4</v>
      </c>
      <c r="AM4166" s="2">
        <v>16</v>
      </c>
      <c r="AN4166" s="2">
        <v>30.8</v>
      </c>
      <c r="AO4166" s="2">
        <v>1</v>
      </c>
      <c r="AP4166" s="2">
        <v>1.9</v>
      </c>
      <c r="AQ4166" s="2">
        <v>16</v>
      </c>
      <c r="AR4166" s="2">
        <v>30.8</v>
      </c>
      <c r="AS4166" s="2">
        <v>11</v>
      </c>
      <c r="AT4166" s="2">
        <v>21.2</v>
      </c>
      <c r="AW4166" s="2">
        <v>24</v>
      </c>
      <c r="AX4166" s="2">
        <v>46.2</v>
      </c>
      <c r="CA4166" s="2">
        <v>52</v>
      </c>
      <c r="CB4166" s="2">
        <v>36</v>
      </c>
      <c r="CC4166" s="2">
        <v>69.2</v>
      </c>
      <c r="CD4166" s="2">
        <v>36</v>
      </c>
      <c r="CE4166" s="2">
        <v>69.2</v>
      </c>
      <c r="CF4166" s="2">
        <v>69.2</v>
      </c>
      <c r="CG4166" s="2">
        <v>7</v>
      </c>
      <c r="CH4166" s="2">
        <v>13.5</v>
      </c>
      <c r="CI4166" s="2">
        <v>9</v>
      </c>
      <c r="CJ4166" s="2">
        <v>17.3</v>
      </c>
      <c r="CM4166" s="2">
        <v>23</v>
      </c>
      <c r="CN4166" s="2">
        <v>44.2</v>
      </c>
      <c r="CO4166" s="2">
        <v>13</v>
      </c>
      <c r="CP4166" s="2">
        <v>25</v>
      </c>
      <c r="CS4166" s="2">
        <v>16</v>
      </c>
      <c r="CT4166" s="2">
        <v>30.8</v>
      </c>
    </row>
    <row r="4167" spans="1:101" ht="12.75" customHeight="1" x14ac:dyDescent="0.2">
      <c r="A4167">
        <v>5</v>
      </c>
      <c r="B4167" s="2">
        <v>5020</v>
      </c>
      <c r="C4167" s="17">
        <v>2.2799999999999998</v>
      </c>
      <c r="D4167" s="2">
        <v>1.88</v>
      </c>
      <c r="F4167" s="15">
        <v>1.9010000000000002</v>
      </c>
      <c r="G4167" s="17">
        <v>120</v>
      </c>
      <c r="H4167" s="2">
        <v>48</v>
      </c>
      <c r="I4167" s="2">
        <v>39.700000000000003</v>
      </c>
      <c r="J4167" s="2">
        <v>48</v>
      </c>
      <c r="K4167" s="2">
        <v>39.700000000000003</v>
      </c>
      <c r="L4167" s="2">
        <v>40</v>
      </c>
      <c r="M4167" s="2">
        <v>23</v>
      </c>
      <c r="N4167" s="2">
        <v>19</v>
      </c>
      <c r="O4167" s="2">
        <v>49</v>
      </c>
      <c r="P4167" s="2">
        <v>40.5</v>
      </c>
      <c r="S4167" s="2">
        <v>37</v>
      </c>
      <c r="T4167" s="2">
        <v>30.6</v>
      </c>
      <c r="U4167" s="2">
        <v>11</v>
      </c>
      <c r="V4167" s="2">
        <v>9.1</v>
      </c>
      <c r="W4167" s="2">
        <v>1</v>
      </c>
      <c r="X4167" s="2">
        <v>0.8</v>
      </c>
      <c r="Y4167" s="2">
        <v>73</v>
      </c>
      <c r="Z4167" s="2">
        <v>60.3</v>
      </c>
      <c r="AB4167" s="2">
        <v>2</v>
      </c>
      <c r="AE4167" s="2">
        <v>120</v>
      </c>
      <c r="AF4167" s="2">
        <v>28</v>
      </c>
      <c r="AG4167" s="2">
        <v>23.1</v>
      </c>
      <c r="AH4167" s="2">
        <v>28</v>
      </c>
      <c r="AI4167" s="2">
        <v>23.1</v>
      </c>
      <c r="AJ4167" s="2">
        <v>23.3</v>
      </c>
      <c r="AK4167" s="2">
        <v>44</v>
      </c>
      <c r="AL4167" s="2">
        <v>36.4</v>
      </c>
      <c r="AM4167" s="2">
        <v>48</v>
      </c>
      <c r="AN4167" s="2">
        <v>39.700000000000003</v>
      </c>
      <c r="AQ4167" s="2">
        <v>24</v>
      </c>
      <c r="AR4167" s="2">
        <v>19.8</v>
      </c>
      <c r="AS4167" s="2">
        <v>4</v>
      </c>
      <c r="AT4167" s="2">
        <v>3.3</v>
      </c>
      <c r="AU4167" s="2">
        <v>1</v>
      </c>
      <c r="AV4167" s="2">
        <v>0.8</v>
      </c>
      <c r="AW4167" s="2">
        <v>93</v>
      </c>
      <c r="AX4167" s="2">
        <v>76.900000000000006</v>
      </c>
      <c r="AZ4167" s="2">
        <v>2</v>
      </c>
      <c r="CA4167" s="2">
        <v>119</v>
      </c>
      <c r="CB4167" s="2">
        <v>33</v>
      </c>
      <c r="CC4167" s="2">
        <v>27.5</v>
      </c>
      <c r="CD4167" s="2">
        <v>33</v>
      </c>
      <c r="CE4167" s="2">
        <v>27.5</v>
      </c>
      <c r="CF4167" s="2">
        <v>27.7</v>
      </c>
      <c r="CG4167" s="2">
        <v>48</v>
      </c>
      <c r="CH4167" s="2">
        <v>40</v>
      </c>
      <c r="CI4167" s="2">
        <v>38</v>
      </c>
      <c r="CJ4167" s="2">
        <v>31.7</v>
      </c>
      <c r="CM4167" s="2">
        <v>28</v>
      </c>
      <c r="CN4167" s="2">
        <v>23.3</v>
      </c>
      <c r="CO4167" s="2">
        <v>5</v>
      </c>
      <c r="CP4167" s="2">
        <v>4.2</v>
      </c>
      <c r="CQ4167" s="2">
        <v>1</v>
      </c>
      <c r="CR4167" s="2">
        <v>0.8</v>
      </c>
      <c r="CS4167" s="2">
        <v>87</v>
      </c>
      <c r="CT4167" s="2">
        <v>72.5</v>
      </c>
      <c r="CU4167" s="2">
        <v>1</v>
      </c>
      <c r="CV4167" s="2">
        <v>2</v>
      </c>
    </row>
    <row r="4168" spans="1:101" ht="12.75" customHeight="1" x14ac:dyDescent="0.2">
      <c r="A4168">
        <v>5</v>
      </c>
      <c r="B4168" s="2">
        <v>5021</v>
      </c>
      <c r="G4168" s="17">
        <v>5</v>
      </c>
      <c r="AE4168" s="2">
        <v>5</v>
      </c>
      <c r="CA4168" s="2">
        <v>5</v>
      </c>
    </row>
    <row r="4169" spans="1:101" ht="12.75" customHeight="1" x14ac:dyDescent="0.2">
      <c r="A4169">
        <v>5</v>
      </c>
      <c r="B4169" s="2">
        <v>5030</v>
      </c>
      <c r="G4169" s="17">
        <v>9</v>
      </c>
      <c r="AE4169" s="2">
        <v>9</v>
      </c>
      <c r="CA4169" s="2">
        <v>9</v>
      </c>
    </row>
    <row r="4170" spans="1:101" ht="12.75" customHeight="1" x14ac:dyDescent="0.2">
      <c r="A4170">
        <v>5</v>
      </c>
      <c r="B4170" s="2">
        <v>5032</v>
      </c>
      <c r="C4170" s="17">
        <v>1.23</v>
      </c>
      <c r="D4170" s="2">
        <v>0.92</v>
      </c>
      <c r="F4170" s="15">
        <v>1</v>
      </c>
      <c r="G4170" s="17">
        <v>11</v>
      </c>
      <c r="M4170" s="2">
        <v>6</v>
      </c>
      <c r="N4170" s="2">
        <v>46.2</v>
      </c>
      <c r="O4170" s="2">
        <v>5</v>
      </c>
      <c r="P4170" s="2">
        <v>38.5</v>
      </c>
      <c r="W4170" s="2">
        <v>2</v>
      </c>
      <c r="X4170" s="2">
        <v>15.4</v>
      </c>
      <c r="Y4170" s="2">
        <v>13</v>
      </c>
      <c r="Z4170" s="2">
        <v>100</v>
      </c>
      <c r="AE4170" s="2">
        <v>11</v>
      </c>
      <c r="AK4170" s="2">
        <v>10</v>
      </c>
      <c r="AL4170" s="2">
        <v>76.900000000000006</v>
      </c>
      <c r="AM4170" s="2">
        <v>1</v>
      </c>
      <c r="AN4170" s="2">
        <v>7.7</v>
      </c>
      <c r="AU4170" s="2">
        <v>2</v>
      </c>
      <c r="AV4170" s="2">
        <v>15.4</v>
      </c>
      <c r="AW4170" s="2">
        <v>13</v>
      </c>
      <c r="AX4170" s="2">
        <v>100</v>
      </c>
      <c r="CA4170" s="2">
        <v>11</v>
      </c>
      <c r="CG4170" s="2">
        <v>9</v>
      </c>
      <c r="CH4170" s="2">
        <v>69.2</v>
      </c>
      <c r="CI4170" s="2">
        <v>2</v>
      </c>
      <c r="CJ4170" s="2">
        <v>15.4</v>
      </c>
      <c r="CQ4170" s="2">
        <v>2</v>
      </c>
      <c r="CR4170" s="2">
        <v>15.4</v>
      </c>
      <c r="CS4170" s="2">
        <v>13</v>
      </c>
      <c r="CT4170" s="2">
        <v>100</v>
      </c>
    </row>
    <row r="4171" spans="1:101" ht="12.75" customHeight="1" x14ac:dyDescent="0.2">
      <c r="A4171">
        <v>5</v>
      </c>
      <c r="B4171" s="2">
        <v>5035</v>
      </c>
      <c r="G4171" s="17">
        <v>4</v>
      </c>
      <c r="AE4171" s="2">
        <v>3</v>
      </c>
      <c r="CA4171" s="2">
        <v>3</v>
      </c>
    </row>
    <row r="4172" spans="1:101" ht="12.75" customHeight="1" x14ac:dyDescent="0.2">
      <c r="A4172">
        <v>5</v>
      </c>
      <c r="B4172" s="2">
        <v>5046</v>
      </c>
      <c r="G4172" s="17">
        <v>1</v>
      </c>
      <c r="AE4172" s="2">
        <v>1</v>
      </c>
      <c r="CA4172" s="2">
        <v>1</v>
      </c>
    </row>
    <row r="4173" spans="1:101" ht="12.75" customHeight="1" x14ac:dyDescent="0.2">
      <c r="A4173">
        <v>5</v>
      </c>
      <c r="B4173" s="2">
        <v>5047</v>
      </c>
      <c r="C4173" s="17">
        <v>1.58</v>
      </c>
      <c r="D4173" s="2">
        <v>1.17</v>
      </c>
      <c r="F4173" s="15">
        <v>1.3959999999999999</v>
      </c>
      <c r="G4173" s="17">
        <v>66</v>
      </c>
      <c r="H4173" s="2">
        <v>41</v>
      </c>
      <c r="I4173" s="2">
        <v>34.200000000000003</v>
      </c>
      <c r="J4173" s="2">
        <v>41</v>
      </c>
      <c r="K4173" s="2">
        <v>34.200000000000003</v>
      </c>
      <c r="L4173" s="2">
        <v>62.1</v>
      </c>
      <c r="M4173" s="2">
        <v>4</v>
      </c>
      <c r="N4173" s="2">
        <v>3.3</v>
      </c>
      <c r="O4173" s="2">
        <v>21</v>
      </c>
      <c r="P4173" s="2">
        <v>17.5</v>
      </c>
      <c r="S4173" s="2">
        <v>20</v>
      </c>
      <c r="T4173" s="2">
        <v>16.7</v>
      </c>
      <c r="U4173" s="2">
        <v>21</v>
      </c>
      <c r="V4173" s="2">
        <v>17.5</v>
      </c>
      <c r="W4173" s="2">
        <v>54</v>
      </c>
      <c r="X4173" s="2">
        <v>45</v>
      </c>
      <c r="Y4173" s="2">
        <v>79</v>
      </c>
      <c r="Z4173" s="2">
        <v>65.8</v>
      </c>
      <c r="AE4173" s="2">
        <v>65</v>
      </c>
      <c r="AF4173" s="2">
        <v>29</v>
      </c>
      <c r="AG4173" s="2">
        <v>24.2</v>
      </c>
      <c r="AH4173" s="2">
        <v>29</v>
      </c>
      <c r="AI4173" s="2">
        <v>24.2</v>
      </c>
      <c r="AJ4173" s="2">
        <v>44.6</v>
      </c>
      <c r="AK4173" s="2">
        <v>21</v>
      </c>
      <c r="AL4173" s="2">
        <v>17.5</v>
      </c>
      <c r="AM4173" s="2">
        <v>15</v>
      </c>
      <c r="AN4173" s="2">
        <v>12.5</v>
      </c>
      <c r="AQ4173" s="2">
        <v>27</v>
      </c>
      <c r="AR4173" s="2">
        <v>22.5</v>
      </c>
      <c r="AS4173" s="2">
        <v>2</v>
      </c>
      <c r="AT4173" s="2">
        <v>1.7</v>
      </c>
      <c r="AU4173" s="2">
        <v>55</v>
      </c>
      <c r="AV4173" s="2">
        <v>45.8</v>
      </c>
      <c r="AW4173" s="2">
        <v>91</v>
      </c>
      <c r="AX4173" s="2">
        <v>75.8</v>
      </c>
      <c r="CA4173" s="2">
        <v>64</v>
      </c>
      <c r="CB4173" s="2">
        <v>36</v>
      </c>
      <c r="CC4173" s="2">
        <v>30.3</v>
      </c>
      <c r="CD4173" s="2">
        <v>36</v>
      </c>
      <c r="CE4173" s="2">
        <v>30.3</v>
      </c>
      <c r="CF4173" s="2">
        <v>56.3</v>
      </c>
      <c r="CG4173" s="2">
        <v>10</v>
      </c>
      <c r="CH4173" s="2">
        <v>8.4</v>
      </c>
      <c r="CI4173" s="2">
        <v>18</v>
      </c>
      <c r="CJ4173" s="2">
        <v>15.1</v>
      </c>
      <c r="CM4173" s="2">
        <v>24</v>
      </c>
      <c r="CN4173" s="2">
        <v>20.2</v>
      </c>
      <c r="CO4173" s="2">
        <v>12</v>
      </c>
      <c r="CP4173" s="2">
        <v>10.1</v>
      </c>
      <c r="CQ4173" s="2">
        <v>55</v>
      </c>
      <c r="CR4173" s="2">
        <v>46.2</v>
      </c>
      <c r="CS4173" s="2">
        <v>83</v>
      </c>
      <c r="CT4173" s="2">
        <v>69.7</v>
      </c>
      <c r="CU4173" s="2">
        <v>1</v>
      </c>
    </row>
    <row r="4174" spans="1:101" ht="12.75" customHeight="1" x14ac:dyDescent="0.2">
      <c r="A4174">
        <v>5</v>
      </c>
      <c r="B4174" s="2">
        <v>5051</v>
      </c>
      <c r="C4174" s="17">
        <v>3.46</v>
      </c>
      <c r="D4174" s="2">
        <v>3.34</v>
      </c>
      <c r="F4174" s="15">
        <v>3.28</v>
      </c>
      <c r="G4174" s="17">
        <v>99</v>
      </c>
      <c r="H4174" s="2">
        <v>86</v>
      </c>
      <c r="I4174" s="2">
        <v>86.9</v>
      </c>
      <c r="J4174" s="2">
        <v>86</v>
      </c>
      <c r="K4174" s="2">
        <v>86.9</v>
      </c>
      <c r="L4174" s="2">
        <v>86.9</v>
      </c>
      <c r="M4174" s="2">
        <v>3</v>
      </c>
      <c r="N4174" s="2">
        <v>3</v>
      </c>
      <c r="O4174" s="2">
        <v>10</v>
      </c>
      <c r="P4174" s="2">
        <v>10.1</v>
      </c>
      <c r="Q4174" s="2">
        <v>3</v>
      </c>
      <c r="R4174" s="2">
        <v>3</v>
      </c>
      <c r="S4174" s="2">
        <v>12</v>
      </c>
      <c r="T4174" s="2">
        <v>12.1</v>
      </c>
      <c r="U4174" s="2">
        <v>71</v>
      </c>
      <c r="V4174" s="2">
        <v>71.7</v>
      </c>
      <c r="Y4174" s="2">
        <v>13</v>
      </c>
      <c r="Z4174" s="2">
        <v>13.1</v>
      </c>
      <c r="AB4174" s="2">
        <v>1</v>
      </c>
      <c r="AE4174" s="2">
        <v>100</v>
      </c>
      <c r="AF4174" s="2">
        <v>88</v>
      </c>
      <c r="AG4174" s="2">
        <v>88</v>
      </c>
      <c r="AH4174" s="2">
        <v>88</v>
      </c>
      <c r="AI4174" s="2">
        <v>88</v>
      </c>
      <c r="AJ4174" s="2">
        <v>88</v>
      </c>
      <c r="AK4174" s="2">
        <v>2</v>
      </c>
      <c r="AL4174" s="2">
        <v>2</v>
      </c>
      <c r="AM4174" s="2">
        <v>10</v>
      </c>
      <c r="AN4174" s="2">
        <v>10</v>
      </c>
      <c r="AO4174" s="2">
        <v>3</v>
      </c>
      <c r="AP4174" s="2">
        <v>3</v>
      </c>
      <c r="AQ4174" s="2">
        <v>28</v>
      </c>
      <c r="AR4174" s="2">
        <v>28</v>
      </c>
      <c r="AS4174" s="2">
        <v>57</v>
      </c>
      <c r="AT4174" s="2">
        <v>57</v>
      </c>
      <c r="AW4174" s="2">
        <v>12</v>
      </c>
      <c r="AX4174" s="2">
        <v>12</v>
      </c>
      <c r="CA4174" s="2">
        <v>100</v>
      </c>
      <c r="CB4174" s="2">
        <v>84</v>
      </c>
      <c r="CC4174" s="2">
        <v>84</v>
      </c>
      <c r="CD4174" s="2">
        <v>84</v>
      </c>
      <c r="CE4174" s="2">
        <v>84</v>
      </c>
      <c r="CF4174" s="2">
        <v>84</v>
      </c>
      <c r="CG4174" s="2">
        <v>9</v>
      </c>
      <c r="CH4174" s="2">
        <v>9</v>
      </c>
      <c r="CI4174" s="2">
        <v>7</v>
      </c>
      <c r="CJ4174" s="2">
        <v>7</v>
      </c>
      <c r="CK4174" s="2">
        <v>1</v>
      </c>
      <c r="CL4174" s="2">
        <v>1</v>
      </c>
      <c r="CM4174" s="2">
        <v>27</v>
      </c>
      <c r="CN4174" s="2">
        <v>27</v>
      </c>
      <c r="CO4174" s="2">
        <v>56</v>
      </c>
      <c r="CP4174" s="2">
        <v>56</v>
      </c>
      <c r="CS4174" s="2">
        <v>16</v>
      </c>
      <c r="CT4174" s="2">
        <v>16</v>
      </c>
    </row>
    <row r="4175" spans="1:101" ht="12.75" customHeight="1" x14ac:dyDescent="0.2">
      <c r="A4175">
        <v>5</v>
      </c>
      <c r="B4175" s="2">
        <v>5053</v>
      </c>
      <c r="C4175" s="17">
        <v>3.79</v>
      </c>
      <c r="D4175" s="2">
        <v>3.74</v>
      </c>
      <c r="F4175" s="15">
        <v>3.7749999999999999</v>
      </c>
      <c r="G4175" s="17">
        <v>89</v>
      </c>
      <c r="H4175" s="2">
        <v>87</v>
      </c>
      <c r="I4175" s="2">
        <v>97.8</v>
      </c>
      <c r="J4175" s="2">
        <v>87</v>
      </c>
      <c r="K4175" s="2">
        <v>97.8</v>
      </c>
      <c r="L4175" s="2">
        <v>97.8</v>
      </c>
      <c r="O4175" s="2">
        <v>2</v>
      </c>
      <c r="P4175" s="2">
        <v>2.2000000000000002</v>
      </c>
      <c r="S4175" s="2">
        <v>15</v>
      </c>
      <c r="T4175" s="2">
        <v>16.899999999999999</v>
      </c>
      <c r="U4175" s="2">
        <v>72</v>
      </c>
      <c r="V4175" s="2">
        <v>80.900000000000006</v>
      </c>
      <c r="Y4175" s="2">
        <v>2</v>
      </c>
      <c r="Z4175" s="2">
        <v>2.2000000000000002</v>
      </c>
      <c r="AE4175" s="2">
        <v>89</v>
      </c>
      <c r="AF4175" s="2">
        <v>88</v>
      </c>
      <c r="AG4175" s="2">
        <v>98.9</v>
      </c>
      <c r="AH4175" s="2">
        <v>88</v>
      </c>
      <c r="AI4175" s="2">
        <v>98.9</v>
      </c>
      <c r="AJ4175" s="2">
        <v>98.9</v>
      </c>
      <c r="AM4175" s="2">
        <v>1</v>
      </c>
      <c r="AN4175" s="2">
        <v>1.1000000000000001</v>
      </c>
      <c r="AQ4175" s="2">
        <v>21</v>
      </c>
      <c r="AR4175" s="2">
        <v>23.6</v>
      </c>
      <c r="AS4175" s="2">
        <v>67</v>
      </c>
      <c r="AT4175" s="2">
        <v>75.3</v>
      </c>
      <c r="AW4175" s="2">
        <v>1</v>
      </c>
      <c r="AX4175" s="2">
        <v>1.1000000000000001</v>
      </c>
      <c r="CA4175" s="2">
        <v>89</v>
      </c>
      <c r="CB4175" s="2">
        <v>89</v>
      </c>
      <c r="CC4175" s="2">
        <v>100</v>
      </c>
      <c r="CD4175" s="2">
        <v>89</v>
      </c>
      <c r="CE4175" s="2">
        <v>100</v>
      </c>
      <c r="CF4175" s="2">
        <v>100</v>
      </c>
      <c r="CM4175" s="2">
        <v>20</v>
      </c>
      <c r="CN4175" s="2">
        <v>22.5</v>
      </c>
      <c r="CO4175" s="2">
        <v>69</v>
      </c>
      <c r="CP4175" s="2">
        <v>77.5</v>
      </c>
    </row>
    <row r="4176" spans="1:101" ht="12.75" customHeight="1" x14ac:dyDescent="0.2">
      <c r="A4176">
        <v>5</v>
      </c>
      <c r="B4176" s="2">
        <v>5056</v>
      </c>
      <c r="C4176" s="17">
        <v>3.53</v>
      </c>
      <c r="D4176" s="2">
        <v>3.2</v>
      </c>
      <c r="F4176" s="15">
        <v>3.4380000000000002</v>
      </c>
      <c r="G4176" s="17">
        <v>116</v>
      </c>
      <c r="H4176" s="2">
        <v>102</v>
      </c>
      <c r="I4176" s="2">
        <v>87.9</v>
      </c>
      <c r="J4176" s="2">
        <v>102</v>
      </c>
      <c r="K4176" s="2">
        <v>87.9</v>
      </c>
      <c r="L4176" s="2">
        <v>87.9</v>
      </c>
      <c r="M4176" s="2">
        <v>4</v>
      </c>
      <c r="N4176" s="2">
        <v>3.4</v>
      </c>
      <c r="O4176" s="2">
        <v>10</v>
      </c>
      <c r="P4176" s="2">
        <v>8.6</v>
      </c>
      <c r="S4176" s="2">
        <v>22</v>
      </c>
      <c r="T4176" s="2">
        <v>19</v>
      </c>
      <c r="U4176" s="2">
        <v>80</v>
      </c>
      <c r="V4176" s="2">
        <v>69</v>
      </c>
      <c r="Y4176" s="2">
        <v>14</v>
      </c>
      <c r="Z4176" s="2">
        <v>12.1</v>
      </c>
      <c r="AB4176" s="2">
        <v>1</v>
      </c>
      <c r="AE4176" s="2">
        <v>116</v>
      </c>
      <c r="AF4176" s="2">
        <v>97</v>
      </c>
      <c r="AG4176" s="2">
        <v>83.6</v>
      </c>
      <c r="AH4176" s="2">
        <v>97</v>
      </c>
      <c r="AI4176" s="2">
        <v>83.6</v>
      </c>
      <c r="AJ4176" s="2">
        <v>83.6</v>
      </c>
      <c r="AK4176" s="2">
        <v>9</v>
      </c>
      <c r="AL4176" s="2">
        <v>7.8</v>
      </c>
      <c r="AM4176" s="2">
        <v>10</v>
      </c>
      <c r="AN4176" s="2">
        <v>8.6</v>
      </c>
      <c r="AQ4176" s="2">
        <v>46</v>
      </c>
      <c r="AR4176" s="2">
        <v>39.700000000000003</v>
      </c>
      <c r="AS4176" s="2">
        <v>51</v>
      </c>
      <c r="AT4176" s="2">
        <v>44</v>
      </c>
      <c r="AW4176" s="2">
        <v>19</v>
      </c>
      <c r="AX4176" s="2">
        <v>16.399999999999999</v>
      </c>
      <c r="AZ4176" s="2">
        <v>1</v>
      </c>
      <c r="CA4176" s="2">
        <v>115</v>
      </c>
      <c r="CB4176" s="2">
        <v>101</v>
      </c>
      <c r="CC4176" s="2">
        <v>87.8</v>
      </c>
      <c r="CD4176" s="2">
        <v>101</v>
      </c>
      <c r="CE4176" s="2">
        <v>87.8</v>
      </c>
      <c r="CF4176" s="2">
        <v>87.8</v>
      </c>
      <c r="CG4176" s="2">
        <v>6</v>
      </c>
      <c r="CH4176" s="2">
        <v>5.2</v>
      </c>
      <c r="CI4176" s="2">
        <v>8</v>
      </c>
      <c r="CJ4176" s="2">
        <v>7</v>
      </c>
      <c r="CM4176" s="2">
        <v>31</v>
      </c>
      <c r="CN4176" s="2">
        <v>27</v>
      </c>
      <c r="CO4176" s="2">
        <v>70</v>
      </c>
      <c r="CP4176" s="2">
        <v>60.9</v>
      </c>
      <c r="CS4176" s="2">
        <v>14</v>
      </c>
      <c r="CT4176" s="2">
        <v>12.2</v>
      </c>
      <c r="CU4176" s="2">
        <v>1</v>
      </c>
      <c r="CV4176" s="2">
        <v>1</v>
      </c>
    </row>
    <row r="4177" spans="1:101" ht="12.75" customHeight="1" x14ac:dyDescent="0.2">
      <c r="A4177">
        <v>5</v>
      </c>
      <c r="B4177" s="2">
        <v>5066</v>
      </c>
      <c r="C4177" s="17">
        <v>2.81</v>
      </c>
      <c r="D4177" s="2">
        <v>2.74</v>
      </c>
      <c r="F4177" s="15">
        <v>2.5390000000000001</v>
      </c>
      <c r="G4177" s="17">
        <v>74</v>
      </c>
      <c r="H4177" s="2">
        <v>52</v>
      </c>
      <c r="I4177" s="2">
        <v>70.3</v>
      </c>
      <c r="J4177" s="2">
        <v>52</v>
      </c>
      <c r="K4177" s="2">
        <v>70.3</v>
      </c>
      <c r="L4177" s="2">
        <v>70.3</v>
      </c>
      <c r="M4177" s="2">
        <v>5</v>
      </c>
      <c r="N4177" s="2">
        <v>6.8</v>
      </c>
      <c r="O4177" s="2">
        <v>17</v>
      </c>
      <c r="P4177" s="2">
        <v>23</v>
      </c>
      <c r="Q4177" s="2">
        <v>1</v>
      </c>
      <c r="R4177" s="2">
        <v>1.4</v>
      </c>
      <c r="S4177" s="2">
        <v>35</v>
      </c>
      <c r="T4177" s="2">
        <v>47.3</v>
      </c>
      <c r="U4177" s="2">
        <v>16</v>
      </c>
      <c r="V4177" s="2">
        <v>21.6</v>
      </c>
      <c r="Y4177" s="2">
        <v>22</v>
      </c>
      <c r="Z4177" s="2">
        <v>29.7</v>
      </c>
      <c r="AA4177" s="2">
        <v>1</v>
      </c>
      <c r="AB4177" s="2">
        <v>3</v>
      </c>
      <c r="AE4177" s="2">
        <v>74</v>
      </c>
      <c r="AF4177" s="2">
        <v>48</v>
      </c>
      <c r="AG4177" s="2">
        <v>64.900000000000006</v>
      </c>
      <c r="AH4177" s="2">
        <v>48</v>
      </c>
      <c r="AI4177" s="2">
        <v>64.900000000000006</v>
      </c>
      <c r="AJ4177" s="2">
        <v>64.900000000000006</v>
      </c>
      <c r="AK4177" s="2">
        <v>8</v>
      </c>
      <c r="AL4177" s="2">
        <v>10.8</v>
      </c>
      <c r="AM4177" s="2">
        <v>18</v>
      </c>
      <c r="AN4177" s="2">
        <v>24.3</v>
      </c>
      <c r="AO4177" s="2">
        <v>1</v>
      </c>
      <c r="AP4177" s="2">
        <v>1.4</v>
      </c>
      <c r="AQ4177" s="2">
        <v>29</v>
      </c>
      <c r="AR4177" s="2">
        <v>39.200000000000003</v>
      </c>
      <c r="AS4177" s="2">
        <v>18</v>
      </c>
      <c r="AT4177" s="2">
        <v>24.3</v>
      </c>
      <c r="AW4177" s="2">
        <v>26</v>
      </c>
      <c r="AX4177" s="2">
        <v>35.1</v>
      </c>
      <c r="AY4177" s="2">
        <v>1</v>
      </c>
      <c r="AZ4177" s="2">
        <v>3</v>
      </c>
      <c r="CA4177" s="2">
        <v>76</v>
      </c>
      <c r="CB4177" s="2">
        <v>39</v>
      </c>
      <c r="CC4177" s="2">
        <v>51.3</v>
      </c>
      <c r="CD4177" s="2">
        <v>39</v>
      </c>
      <c r="CE4177" s="2">
        <v>51.3</v>
      </c>
      <c r="CF4177" s="2">
        <v>51.3</v>
      </c>
      <c r="CG4177" s="2">
        <v>11</v>
      </c>
      <c r="CH4177" s="2">
        <v>14.5</v>
      </c>
      <c r="CI4177" s="2">
        <v>26</v>
      </c>
      <c r="CJ4177" s="2">
        <v>34.200000000000003</v>
      </c>
      <c r="CM4177" s="2">
        <v>26</v>
      </c>
      <c r="CN4177" s="2">
        <v>34.200000000000003</v>
      </c>
      <c r="CO4177" s="2">
        <v>13</v>
      </c>
      <c r="CP4177" s="2">
        <v>17.100000000000001</v>
      </c>
      <c r="CS4177" s="2">
        <v>37</v>
      </c>
      <c r="CT4177" s="2">
        <v>48.7</v>
      </c>
      <c r="CU4177" s="2">
        <v>1</v>
      </c>
      <c r="CV4177" s="2">
        <v>1</v>
      </c>
    </row>
    <row r="4178" spans="1:101" ht="12.75" customHeight="1" x14ac:dyDescent="0.2">
      <c r="A4178">
        <v>5</v>
      </c>
      <c r="B4178" s="2">
        <v>5070</v>
      </c>
      <c r="G4178" s="17">
        <v>8</v>
      </c>
      <c r="AE4178" s="2">
        <v>7</v>
      </c>
      <c r="CA4178" s="2">
        <v>8</v>
      </c>
    </row>
    <row r="4179" spans="1:101" ht="12.75" customHeight="1" x14ac:dyDescent="0.2">
      <c r="A4179">
        <v>5</v>
      </c>
      <c r="B4179" s="2">
        <v>5075</v>
      </c>
      <c r="C4179" s="17">
        <v>3</v>
      </c>
      <c r="D4179" s="2">
        <v>2.94</v>
      </c>
      <c r="F4179" s="15">
        <v>2.94</v>
      </c>
      <c r="G4179" s="17">
        <v>17</v>
      </c>
      <c r="H4179" s="2">
        <v>15</v>
      </c>
      <c r="I4179" s="2">
        <v>88.2</v>
      </c>
      <c r="J4179" s="2">
        <v>15</v>
      </c>
      <c r="K4179" s="2">
        <v>88.2</v>
      </c>
      <c r="L4179" s="2">
        <v>88.2</v>
      </c>
      <c r="M4179" s="2">
        <v>1</v>
      </c>
      <c r="N4179" s="2">
        <v>5.9</v>
      </c>
      <c r="O4179" s="2">
        <v>1</v>
      </c>
      <c r="P4179" s="2">
        <v>5.9</v>
      </c>
      <c r="Q4179" s="2">
        <v>2</v>
      </c>
      <c r="R4179" s="2">
        <v>11.8</v>
      </c>
      <c r="S4179" s="2">
        <v>4</v>
      </c>
      <c r="T4179" s="2">
        <v>23.5</v>
      </c>
      <c r="U4179" s="2">
        <v>9</v>
      </c>
      <c r="V4179" s="2">
        <v>52.9</v>
      </c>
      <c r="Y4179" s="2">
        <v>2</v>
      </c>
      <c r="Z4179" s="2">
        <v>11.8</v>
      </c>
      <c r="AE4179" s="2">
        <v>17</v>
      </c>
      <c r="AF4179" s="2">
        <v>16</v>
      </c>
      <c r="AG4179" s="2">
        <v>94.1</v>
      </c>
      <c r="AH4179" s="2">
        <v>16</v>
      </c>
      <c r="AI4179" s="2">
        <v>94.1</v>
      </c>
      <c r="AJ4179" s="2">
        <v>94.1</v>
      </c>
      <c r="AM4179" s="2">
        <v>1</v>
      </c>
      <c r="AN4179" s="2">
        <v>5.9</v>
      </c>
      <c r="AO4179" s="2">
        <v>2</v>
      </c>
      <c r="AP4179" s="2">
        <v>11.8</v>
      </c>
      <c r="AQ4179" s="2">
        <v>8</v>
      </c>
      <c r="AR4179" s="2">
        <v>47.1</v>
      </c>
      <c r="AS4179" s="2">
        <v>6</v>
      </c>
      <c r="AT4179" s="2">
        <v>35.299999999999997</v>
      </c>
      <c r="AW4179" s="2">
        <v>1</v>
      </c>
      <c r="AX4179" s="2">
        <v>5.9</v>
      </c>
      <c r="CA4179" s="2">
        <v>17</v>
      </c>
      <c r="CB4179" s="2">
        <v>15</v>
      </c>
      <c r="CC4179" s="2">
        <v>88.2</v>
      </c>
      <c r="CD4179" s="2">
        <v>15</v>
      </c>
      <c r="CE4179" s="2">
        <v>88.2</v>
      </c>
      <c r="CF4179" s="2">
        <v>88.2</v>
      </c>
      <c r="CG4179" s="2">
        <v>1</v>
      </c>
      <c r="CH4179" s="2">
        <v>5.9</v>
      </c>
      <c r="CI4179" s="2">
        <v>1</v>
      </c>
      <c r="CJ4179" s="2">
        <v>5.9</v>
      </c>
      <c r="CK4179" s="2">
        <v>1</v>
      </c>
      <c r="CL4179" s="2">
        <v>5.9</v>
      </c>
      <c r="CM4179" s="2">
        <v>9</v>
      </c>
      <c r="CN4179" s="2">
        <v>52.9</v>
      </c>
      <c r="CO4179" s="2">
        <v>5</v>
      </c>
      <c r="CP4179" s="2">
        <v>29.4</v>
      </c>
      <c r="CS4179" s="2">
        <v>2</v>
      </c>
      <c r="CT4179" s="2">
        <v>11.8</v>
      </c>
    </row>
    <row r="4180" spans="1:101" ht="12.75" customHeight="1" x14ac:dyDescent="0.2">
      <c r="A4180">
        <v>5</v>
      </c>
      <c r="B4180" s="2">
        <v>5078</v>
      </c>
      <c r="C4180" s="17">
        <v>2.96</v>
      </c>
      <c r="D4180" s="2">
        <v>1.91</v>
      </c>
      <c r="F4180" s="15">
        <v>2.7789999999999999</v>
      </c>
      <c r="G4180" s="17">
        <v>22</v>
      </c>
      <c r="H4180" s="2">
        <v>16</v>
      </c>
      <c r="I4180" s="2">
        <v>69.599999999999994</v>
      </c>
      <c r="J4180" s="2">
        <v>16</v>
      </c>
      <c r="K4180" s="2">
        <v>69.599999999999994</v>
      </c>
      <c r="L4180" s="2">
        <v>72.7</v>
      </c>
      <c r="M4180" s="2">
        <v>2</v>
      </c>
      <c r="N4180" s="2">
        <v>8.6999999999999993</v>
      </c>
      <c r="O4180" s="2">
        <v>4</v>
      </c>
      <c r="P4180" s="2">
        <v>17.399999999999999</v>
      </c>
      <c r="S4180" s="2">
        <v>6</v>
      </c>
      <c r="T4180" s="2">
        <v>26.1</v>
      </c>
      <c r="U4180" s="2">
        <v>10</v>
      </c>
      <c r="V4180" s="2">
        <v>43.5</v>
      </c>
      <c r="W4180" s="2">
        <v>1</v>
      </c>
      <c r="X4180" s="2">
        <v>4.3</v>
      </c>
      <c r="Y4180" s="2">
        <v>7</v>
      </c>
      <c r="Z4180" s="2">
        <v>30.4</v>
      </c>
      <c r="AB4180" s="2">
        <v>1</v>
      </c>
      <c r="AE4180" s="2">
        <v>22</v>
      </c>
      <c r="AF4180" s="2">
        <v>5</v>
      </c>
      <c r="AG4180" s="2">
        <v>21.7</v>
      </c>
      <c r="AH4180" s="2">
        <v>5</v>
      </c>
      <c r="AI4180" s="2">
        <v>21.7</v>
      </c>
      <c r="AJ4180" s="2">
        <v>22.7</v>
      </c>
      <c r="AK4180" s="2">
        <v>6</v>
      </c>
      <c r="AL4180" s="2">
        <v>26.1</v>
      </c>
      <c r="AM4180" s="2">
        <v>11</v>
      </c>
      <c r="AN4180" s="2">
        <v>47.8</v>
      </c>
      <c r="AQ4180" s="2">
        <v>4</v>
      </c>
      <c r="AR4180" s="2">
        <v>17.399999999999999</v>
      </c>
      <c r="AS4180" s="2">
        <v>1</v>
      </c>
      <c r="AT4180" s="2">
        <v>4.3</v>
      </c>
      <c r="AU4180" s="2">
        <v>1</v>
      </c>
      <c r="AV4180" s="2">
        <v>4.3</v>
      </c>
      <c r="AW4180" s="2">
        <v>18</v>
      </c>
      <c r="AX4180" s="2">
        <v>78.3</v>
      </c>
      <c r="AZ4180" s="2">
        <v>1</v>
      </c>
      <c r="CA4180" s="2">
        <v>22</v>
      </c>
      <c r="CB4180" s="2">
        <v>14</v>
      </c>
      <c r="CC4180" s="2">
        <v>60.9</v>
      </c>
      <c r="CD4180" s="2">
        <v>14</v>
      </c>
      <c r="CE4180" s="2">
        <v>60.9</v>
      </c>
      <c r="CF4180" s="2">
        <v>63.6</v>
      </c>
      <c r="CG4180" s="2">
        <v>1</v>
      </c>
      <c r="CH4180" s="2">
        <v>4.3</v>
      </c>
      <c r="CI4180" s="2">
        <v>7</v>
      </c>
      <c r="CJ4180" s="2">
        <v>30.4</v>
      </c>
      <c r="CM4180" s="2">
        <v>7</v>
      </c>
      <c r="CN4180" s="2">
        <v>30.4</v>
      </c>
      <c r="CO4180" s="2">
        <v>7</v>
      </c>
      <c r="CP4180" s="2">
        <v>30.4</v>
      </c>
      <c r="CQ4180" s="2">
        <v>1</v>
      </c>
      <c r="CR4180" s="2">
        <v>4.3</v>
      </c>
      <c r="CS4180" s="2">
        <v>9</v>
      </c>
      <c r="CT4180" s="2">
        <v>39.1</v>
      </c>
      <c r="CV4180" s="2">
        <v>1</v>
      </c>
    </row>
    <row r="4181" spans="1:101" ht="12.75" customHeight="1" x14ac:dyDescent="0.2">
      <c r="A4181">
        <v>5</v>
      </c>
      <c r="B4181" s="2">
        <v>5082</v>
      </c>
      <c r="C4181" s="17">
        <v>3.03</v>
      </c>
      <c r="D4181" s="2">
        <v>2.84</v>
      </c>
      <c r="F4181" s="15">
        <v>2.6139999999999999</v>
      </c>
      <c r="G4181" s="17">
        <v>61</v>
      </c>
      <c r="H4181" s="2">
        <v>46</v>
      </c>
      <c r="I4181" s="2">
        <v>75.400000000000006</v>
      </c>
      <c r="J4181" s="2">
        <v>46</v>
      </c>
      <c r="K4181" s="2">
        <v>75.400000000000006</v>
      </c>
      <c r="L4181" s="2">
        <v>75.400000000000006</v>
      </c>
      <c r="M4181" s="2">
        <v>2</v>
      </c>
      <c r="N4181" s="2">
        <v>3.3</v>
      </c>
      <c r="O4181" s="2">
        <v>13</v>
      </c>
      <c r="P4181" s="2">
        <v>21.3</v>
      </c>
      <c r="Q4181" s="2">
        <v>2</v>
      </c>
      <c r="R4181" s="2">
        <v>3.3</v>
      </c>
      <c r="S4181" s="2">
        <v>19</v>
      </c>
      <c r="T4181" s="2">
        <v>31.1</v>
      </c>
      <c r="U4181" s="2">
        <v>25</v>
      </c>
      <c r="V4181" s="2">
        <v>41</v>
      </c>
      <c r="Y4181" s="2">
        <v>15</v>
      </c>
      <c r="Z4181" s="2">
        <v>24.6</v>
      </c>
      <c r="AB4181" s="2">
        <v>2</v>
      </c>
      <c r="AE4181" s="2">
        <v>62</v>
      </c>
      <c r="AF4181" s="2">
        <v>43</v>
      </c>
      <c r="AG4181" s="2">
        <v>69.400000000000006</v>
      </c>
      <c r="AH4181" s="2">
        <v>43</v>
      </c>
      <c r="AI4181" s="2">
        <v>69.400000000000006</v>
      </c>
      <c r="AJ4181" s="2">
        <v>69.400000000000006</v>
      </c>
      <c r="AK4181" s="2">
        <v>5</v>
      </c>
      <c r="AL4181" s="2">
        <v>8.1</v>
      </c>
      <c r="AM4181" s="2">
        <v>14</v>
      </c>
      <c r="AN4181" s="2">
        <v>22.6</v>
      </c>
      <c r="AO4181" s="2">
        <v>1</v>
      </c>
      <c r="AP4181" s="2">
        <v>1.6</v>
      </c>
      <c r="AQ4181" s="2">
        <v>25</v>
      </c>
      <c r="AR4181" s="2">
        <v>40.299999999999997</v>
      </c>
      <c r="AS4181" s="2">
        <v>17</v>
      </c>
      <c r="AT4181" s="2">
        <v>27.4</v>
      </c>
      <c r="AW4181" s="2">
        <v>19</v>
      </c>
      <c r="AX4181" s="2">
        <v>30.6</v>
      </c>
      <c r="AZ4181" s="2">
        <v>1</v>
      </c>
      <c r="CA4181" s="2">
        <v>62</v>
      </c>
      <c r="CB4181" s="2">
        <v>37</v>
      </c>
      <c r="CC4181" s="2">
        <v>59.7</v>
      </c>
      <c r="CD4181" s="2">
        <v>37</v>
      </c>
      <c r="CE4181" s="2">
        <v>59.7</v>
      </c>
      <c r="CF4181" s="2">
        <v>59.7</v>
      </c>
      <c r="CG4181" s="2">
        <v>7</v>
      </c>
      <c r="CH4181" s="2">
        <v>11.3</v>
      </c>
      <c r="CI4181" s="2">
        <v>18</v>
      </c>
      <c r="CJ4181" s="2">
        <v>29</v>
      </c>
      <c r="CK4181" s="2">
        <v>2</v>
      </c>
      <c r="CL4181" s="2">
        <v>3.2</v>
      </c>
      <c r="CM4181" s="2">
        <v>21</v>
      </c>
      <c r="CN4181" s="2">
        <v>33.9</v>
      </c>
      <c r="CO4181" s="2">
        <v>14</v>
      </c>
      <c r="CP4181" s="2">
        <v>22.6</v>
      </c>
      <c r="CS4181" s="2">
        <v>25</v>
      </c>
      <c r="CT4181" s="2">
        <v>40.299999999999997</v>
      </c>
      <c r="CV4181" s="2">
        <v>1</v>
      </c>
    </row>
    <row r="4182" spans="1:101" ht="12.75" customHeight="1" x14ac:dyDescent="0.2">
      <c r="A4182">
        <v>5</v>
      </c>
      <c r="B4182" s="2">
        <v>5088</v>
      </c>
      <c r="C4182" s="17">
        <v>3.28</v>
      </c>
      <c r="D4182" s="2">
        <v>3.01</v>
      </c>
      <c r="F4182" s="15">
        <v>3.0750000000000002</v>
      </c>
      <c r="G4182" s="17">
        <v>138</v>
      </c>
      <c r="H4182" s="2">
        <v>110</v>
      </c>
      <c r="I4182" s="2">
        <v>79.7</v>
      </c>
      <c r="J4182" s="2">
        <v>110</v>
      </c>
      <c r="K4182" s="2">
        <v>79.7</v>
      </c>
      <c r="L4182" s="2">
        <v>79.7</v>
      </c>
      <c r="M4182" s="2">
        <v>7</v>
      </c>
      <c r="N4182" s="2">
        <v>5.0999999999999996</v>
      </c>
      <c r="O4182" s="2">
        <v>21</v>
      </c>
      <c r="P4182" s="2">
        <v>15.2</v>
      </c>
      <c r="S4182" s="2">
        <v>36</v>
      </c>
      <c r="T4182" s="2">
        <v>26.1</v>
      </c>
      <c r="U4182" s="2">
        <v>74</v>
      </c>
      <c r="V4182" s="2">
        <v>53.6</v>
      </c>
      <c r="Y4182" s="2">
        <v>28</v>
      </c>
      <c r="Z4182" s="2">
        <v>20.3</v>
      </c>
      <c r="AE4182" s="2">
        <v>138</v>
      </c>
      <c r="AF4182" s="2">
        <v>104</v>
      </c>
      <c r="AG4182" s="2">
        <v>75.400000000000006</v>
      </c>
      <c r="AH4182" s="2">
        <v>104</v>
      </c>
      <c r="AI4182" s="2">
        <v>75.400000000000006</v>
      </c>
      <c r="AJ4182" s="2">
        <v>75.400000000000006</v>
      </c>
      <c r="AK4182" s="2">
        <v>14</v>
      </c>
      <c r="AL4182" s="2">
        <v>10.1</v>
      </c>
      <c r="AM4182" s="2">
        <v>20</v>
      </c>
      <c r="AN4182" s="2">
        <v>14.5</v>
      </c>
      <c r="AQ4182" s="2">
        <v>55</v>
      </c>
      <c r="AR4182" s="2">
        <v>39.9</v>
      </c>
      <c r="AS4182" s="2">
        <v>49</v>
      </c>
      <c r="AT4182" s="2">
        <v>35.5</v>
      </c>
      <c r="AW4182" s="2">
        <v>34</v>
      </c>
      <c r="AX4182" s="2">
        <v>24.6</v>
      </c>
      <c r="CA4182" s="2">
        <v>138</v>
      </c>
      <c r="CB4182" s="2">
        <v>111</v>
      </c>
      <c r="CC4182" s="2">
        <v>80.400000000000006</v>
      </c>
      <c r="CD4182" s="2">
        <v>111</v>
      </c>
      <c r="CE4182" s="2">
        <v>80.400000000000006</v>
      </c>
      <c r="CF4182" s="2">
        <v>80.400000000000006</v>
      </c>
      <c r="CG4182" s="2">
        <v>15</v>
      </c>
      <c r="CH4182" s="2">
        <v>10.9</v>
      </c>
      <c r="CI4182" s="2">
        <v>12</v>
      </c>
      <c r="CJ4182" s="2">
        <v>8.6999999999999993</v>
      </c>
      <c r="CM4182" s="2">
        <v>59</v>
      </c>
      <c r="CN4182" s="2">
        <v>42.8</v>
      </c>
      <c r="CO4182" s="2">
        <v>52</v>
      </c>
      <c r="CP4182" s="2">
        <v>37.700000000000003</v>
      </c>
      <c r="CS4182" s="2">
        <v>27</v>
      </c>
      <c r="CT4182" s="2">
        <v>19.600000000000001</v>
      </c>
    </row>
    <row r="4183" spans="1:101" ht="12.75" customHeight="1" x14ac:dyDescent="0.2">
      <c r="A4183">
        <v>5</v>
      </c>
      <c r="B4183" s="2">
        <v>5089</v>
      </c>
      <c r="C4183" s="17">
        <v>2.95</v>
      </c>
      <c r="D4183" s="2">
        <v>2.68</v>
      </c>
      <c r="F4183" s="15">
        <v>2.9910000000000001</v>
      </c>
      <c r="G4183" s="17">
        <v>121</v>
      </c>
      <c r="H4183" s="2">
        <v>88</v>
      </c>
      <c r="I4183" s="2">
        <v>72.7</v>
      </c>
      <c r="J4183" s="2">
        <v>88</v>
      </c>
      <c r="K4183" s="2">
        <v>72.7</v>
      </c>
      <c r="L4183" s="2">
        <v>72.7</v>
      </c>
      <c r="M4183" s="2">
        <v>5</v>
      </c>
      <c r="N4183" s="2">
        <v>4.0999999999999996</v>
      </c>
      <c r="O4183" s="2">
        <v>28</v>
      </c>
      <c r="P4183" s="2">
        <v>23.1</v>
      </c>
      <c r="Q4183" s="2">
        <v>3</v>
      </c>
      <c r="R4183" s="2">
        <v>2.5</v>
      </c>
      <c r="S4183" s="2">
        <v>44</v>
      </c>
      <c r="T4183" s="2">
        <v>36.4</v>
      </c>
      <c r="U4183" s="2">
        <v>41</v>
      </c>
      <c r="V4183" s="2">
        <v>33.9</v>
      </c>
      <c r="Y4183" s="2">
        <v>33</v>
      </c>
      <c r="Z4183" s="2">
        <v>27.3</v>
      </c>
      <c r="AB4183" s="2">
        <v>2</v>
      </c>
      <c r="AC4183" s="2">
        <v>3</v>
      </c>
      <c r="AE4183" s="2">
        <v>121</v>
      </c>
      <c r="AF4183" s="2">
        <v>80</v>
      </c>
      <c r="AG4183" s="2">
        <v>66.099999999999994</v>
      </c>
      <c r="AH4183" s="2">
        <v>80</v>
      </c>
      <c r="AI4183" s="2">
        <v>66.099999999999994</v>
      </c>
      <c r="AJ4183" s="2">
        <v>66.099999999999994</v>
      </c>
      <c r="AK4183" s="2">
        <v>17</v>
      </c>
      <c r="AL4183" s="2">
        <v>14</v>
      </c>
      <c r="AM4183" s="2">
        <v>24</v>
      </c>
      <c r="AN4183" s="2">
        <v>19.8</v>
      </c>
      <c r="AO4183" s="2">
        <v>3</v>
      </c>
      <c r="AP4183" s="2">
        <v>2.5</v>
      </c>
      <c r="AQ4183" s="2">
        <v>49</v>
      </c>
      <c r="AR4183" s="2">
        <v>40.5</v>
      </c>
      <c r="AS4183" s="2">
        <v>28</v>
      </c>
      <c r="AT4183" s="2">
        <v>23.1</v>
      </c>
      <c r="AW4183" s="2">
        <v>41</v>
      </c>
      <c r="AX4183" s="2">
        <v>33.9</v>
      </c>
      <c r="AZ4183" s="2">
        <v>2</v>
      </c>
      <c r="BA4183" s="2">
        <v>3</v>
      </c>
      <c r="CA4183" s="2">
        <v>121</v>
      </c>
      <c r="CB4183" s="2">
        <v>91</v>
      </c>
      <c r="CC4183" s="2">
        <v>75.2</v>
      </c>
      <c r="CD4183" s="2">
        <v>91</v>
      </c>
      <c r="CE4183" s="2">
        <v>75.2</v>
      </c>
      <c r="CF4183" s="2">
        <v>75.2</v>
      </c>
      <c r="CG4183" s="2">
        <v>10</v>
      </c>
      <c r="CH4183" s="2">
        <v>8.3000000000000007</v>
      </c>
      <c r="CI4183" s="2">
        <v>20</v>
      </c>
      <c r="CJ4183" s="2">
        <v>16.5</v>
      </c>
      <c r="CM4183" s="2">
        <v>52</v>
      </c>
      <c r="CN4183" s="2">
        <v>43</v>
      </c>
      <c r="CO4183" s="2">
        <v>39</v>
      </c>
      <c r="CP4183" s="2">
        <v>32.200000000000003</v>
      </c>
      <c r="CS4183" s="2">
        <v>30</v>
      </c>
      <c r="CT4183" s="2">
        <v>24.8</v>
      </c>
      <c r="CV4183" s="2">
        <v>2</v>
      </c>
      <c r="CW4183" s="2">
        <v>3</v>
      </c>
    </row>
    <row r="4184" spans="1:101" ht="12.75" customHeight="1" x14ac:dyDescent="0.2">
      <c r="A4184">
        <v>5</v>
      </c>
      <c r="B4184" s="2">
        <v>5091</v>
      </c>
      <c r="C4184" s="17">
        <v>3.41</v>
      </c>
      <c r="D4184" s="2">
        <v>3.01</v>
      </c>
      <c r="F4184" s="15">
        <v>3.4619999999999997</v>
      </c>
      <c r="G4184" s="17">
        <v>74</v>
      </c>
      <c r="H4184" s="2">
        <v>62</v>
      </c>
      <c r="I4184" s="2">
        <v>83.8</v>
      </c>
      <c r="J4184" s="2">
        <v>62</v>
      </c>
      <c r="K4184" s="2">
        <v>83.8</v>
      </c>
      <c r="L4184" s="2">
        <v>83.8</v>
      </c>
      <c r="M4184" s="2">
        <v>2</v>
      </c>
      <c r="N4184" s="2">
        <v>2.7</v>
      </c>
      <c r="O4184" s="2">
        <v>10</v>
      </c>
      <c r="P4184" s="2">
        <v>13.5</v>
      </c>
      <c r="S4184" s="2">
        <v>18</v>
      </c>
      <c r="T4184" s="2">
        <v>24.3</v>
      </c>
      <c r="U4184" s="2">
        <v>44</v>
      </c>
      <c r="V4184" s="2">
        <v>59.5</v>
      </c>
      <c r="Y4184" s="2">
        <v>12</v>
      </c>
      <c r="Z4184" s="2">
        <v>16.2</v>
      </c>
      <c r="AC4184" s="2">
        <v>2</v>
      </c>
      <c r="AE4184" s="2">
        <v>74</v>
      </c>
      <c r="AF4184" s="2">
        <v>55</v>
      </c>
      <c r="AG4184" s="2">
        <v>74.3</v>
      </c>
      <c r="AH4184" s="2">
        <v>55</v>
      </c>
      <c r="AI4184" s="2">
        <v>74.3</v>
      </c>
      <c r="AJ4184" s="2">
        <v>74.3</v>
      </c>
      <c r="AK4184" s="2">
        <v>4</v>
      </c>
      <c r="AL4184" s="2">
        <v>5.4</v>
      </c>
      <c r="AM4184" s="2">
        <v>15</v>
      </c>
      <c r="AN4184" s="2">
        <v>20.3</v>
      </c>
      <c r="AQ4184" s="2">
        <v>31</v>
      </c>
      <c r="AR4184" s="2">
        <v>41.9</v>
      </c>
      <c r="AS4184" s="2">
        <v>24</v>
      </c>
      <c r="AT4184" s="2">
        <v>32.4</v>
      </c>
      <c r="AW4184" s="2">
        <v>19</v>
      </c>
      <c r="AX4184" s="2">
        <v>25.7</v>
      </c>
      <c r="BA4184" s="2">
        <v>2</v>
      </c>
      <c r="CA4184" s="2">
        <v>74</v>
      </c>
      <c r="CB4184" s="2">
        <v>65</v>
      </c>
      <c r="CC4184" s="2">
        <v>87.8</v>
      </c>
      <c r="CD4184" s="2">
        <v>65</v>
      </c>
      <c r="CE4184" s="2">
        <v>87.8</v>
      </c>
      <c r="CF4184" s="2">
        <v>87.8</v>
      </c>
      <c r="CG4184" s="2">
        <v>3</v>
      </c>
      <c r="CH4184" s="2">
        <v>4.0999999999999996</v>
      </c>
      <c r="CI4184" s="2">
        <v>6</v>
      </c>
      <c r="CJ4184" s="2">
        <v>8.1</v>
      </c>
      <c r="CM4184" s="2">
        <v>19</v>
      </c>
      <c r="CN4184" s="2">
        <v>25.7</v>
      </c>
      <c r="CO4184" s="2">
        <v>46</v>
      </c>
      <c r="CP4184" s="2">
        <v>62.2</v>
      </c>
      <c r="CS4184" s="2">
        <v>9</v>
      </c>
      <c r="CT4184" s="2">
        <v>12.2</v>
      </c>
      <c r="CW4184" s="2">
        <v>2</v>
      </c>
    </row>
    <row r="4185" spans="1:101" ht="12.75" customHeight="1" x14ac:dyDescent="0.2">
      <c r="A4185">
        <v>5</v>
      </c>
      <c r="B4185" s="2">
        <v>5092</v>
      </c>
      <c r="C4185" s="17">
        <v>3.43</v>
      </c>
      <c r="D4185" s="2">
        <v>3.25</v>
      </c>
      <c r="F4185" s="15">
        <v>3.3590000000000004</v>
      </c>
      <c r="G4185" s="17">
        <v>114</v>
      </c>
      <c r="H4185" s="2">
        <v>99</v>
      </c>
      <c r="I4185" s="2">
        <v>86.8</v>
      </c>
      <c r="J4185" s="2">
        <v>99</v>
      </c>
      <c r="K4185" s="2">
        <v>86.8</v>
      </c>
      <c r="L4185" s="2">
        <v>86.8</v>
      </c>
      <c r="M4185" s="2">
        <v>4</v>
      </c>
      <c r="N4185" s="2">
        <v>3.5</v>
      </c>
      <c r="O4185" s="2">
        <v>11</v>
      </c>
      <c r="P4185" s="2">
        <v>9.6</v>
      </c>
      <c r="S4185" s="2">
        <v>31</v>
      </c>
      <c r="T4185" s="2">
        <v>27.2</v>
      </c>
      <c r="U4185" s="2">
        <v>68</v>
      </c>
      <c r="V4185" s="2">
        <v>59.6</v>
      </c>
      <c r="Y4185" s="2">
        <v>15</v>
      </c>
      <c r="Z4185" s="2">
        <v>13.2</v>
      </c>
      <c r="AE4185" s="2">
        <v>114</v>
      </c>
      <c r="AF4185" s="2">
        <v>94</v>
      </c>
      <c r="AG4185" s="2">
        <v>82.5</v>
      </c>
      <c r="AH4185" s="2">
        <v>94</v>
      </c>
      <c r="AI4185" s="2">
        <v>82.5</v>
      </c>
      <c r="AJ4185" s="2">
        <v>82.5</v>
      </c>
      <c r="AK4185" s="2">
        <v>9</v>
      </c>
      <c r="AL4185" s="2">
        <v>7.9</v>
      </c>
      <c r="AM4185" s="2">
        <v>11</v>
      </c>
      <c r="AN4185" s="2">
        <v>9.6</v>
      </c>
      <c r="AQ4185" s="2">
        <v>37</v>
      </c>
      <c r="AR4185" s="2">
        <v>32.5</v>
      </c>
      <c r="AS4185" s="2">
        <v>57</v>
      </c>
      <c r="AT4185" s="2">
        <v>50</v>
      </c>
      <c r="AW4185" s="2">
        <v>20</v>
      </c>
      <c r="AX4185" s="2">
        <v>17.5</v>
      </c>
      <c r="CA4185" s="2">
        <v>114</v>
      </c>
      <c r="CB4185" s="2">
        <v>100</v>
      </c>
      <c r="CC4185" s="2">
        <v>87.7</v>
      </c>
      <c r="CD4185" s="2">
        <v>100</v>
      </c>
      <c r="CE4185" s="2">
        <v>87.7</v>
      </c>
      <c r="CF4185" s="2">
        <v>87.7</v>
      </c>
      <c r="CG4185" s="2">
        <v>5</v>
      </c>
      <c r="CH4185" s="2">
        <v>4.4000000000000004</v>
      </c>
      <c r="CI4185" s="2">
        <v>9</v>
      </c>
      <c r="CJ4185" s="2">
        <v>7.9</v>
      </c>
      <c r="CM4185" s="2">
        <v>40</v>
      </c>
      <c r="CN4185" s="2">
        <v>35.1</v>
      </c>
      <c r="CO4185" s="2">
        <v>60</v>
      </c>
      <c r="CP4185" s="2">
        <v>52.6</v>
      </c>
      <c r="CS4185" s="2">
        <v>14</v>
      </c>
      <c r="CT4185" s="2">
        <v>12.3</v>
      </c>
    </row>
    <row r="4186" spans="1:101" ht="12.75" customHeight="1" x14ac:dyDescent="0.2">
      <c r="A4186">
        <v>5</v>
      </c>
      <c r="B4186" s="2">
        <v>5093</v>
      </c>
      <c r="C4186" s="17">
        <v>3.26</v>
      </c>
      <c r="D4186" s="2">
        <v>2.69</v>
      </c>
      <c r="F4186" s="15">
        <v>3.0779999999999994</v>
      </c>
      <c r="G4186" s="17">
        <v>89</v>
      </c>
      <c r="H4186" s="2">
        <v>74</v>
      </c>
      <c r="I4186" s="2">
        <v>82.2</v>
      </c>
      <c r="J4186" s="2">
        <v>74</v>
      </c>
      <c r="K4186" s="2">
        <v>82.2</v>
      </c>
      <c r="L4186" s="2">
        <v>83.1</v>
      </c>
      <c r="O4186" s="2">
        <v>15</v>
      </c>
      <c r="P4186" s="2">
        <v>16.7</v>
      </c>
      <c r="S4186" s="2">
        <v>33</v>
      </c>
      <c r="T4186" s="2">
        <v>36.700000000000003</v>
      </c>
      <c r="U4186" s="2">
        <v>41</v>
      </c>
      <c r="V4186" s="2">
        <v>45.6</v>
      </c>
      <c r="W4186" s="2">
        <v>1</v>
      </c>
      <c r="X4186" s="2">
        <v>1.1000000000000001</v>
      </c>
      <c r="Y4186" s="2">
        <v>16</v>
      </c>
      <c r="Z4186" s="2">
        <v>17.8</v>
      </c>
      <c r="AB4186" s="2">
        <v>1</v>
      </c>
      <c r="AE4186" s="2">
        <v>89</v>
      </c>
      <c r="AF4186" s="2">
        <v>53</v>
      </c>
      <c r="AG4186" s="2">
        <v>58.9</v>
      </c>
      <c r="AH4186" s="2">
        <v>53</v>
      </c>
      <c r="AI4186" s="2">
        <v>58.9</v>
      </c>
      <c r="AJ4186" s="2">
        <v>59.6</v>
      </c>
      <c r="AK4186" s="2">
        <v>10</v>
      </c>
      <c r="AL4186" s="2">
        <v>11.1</v>
      </c>
      <c r="AM4186" s="2">
        <v>26</v>
      </c>
      <c r="AN4186" s="2">
        <v>28.9</v>
      </c>
      <c r="AQ4186" s="2">
        <v>32</v>
      </c>
      <c r="AR4186" s="2">
        <v>35.6</v>
      </c>
      <c r="AS4186" s="2">
        <v>21</v>
      </c>
      <c r="AT4186" s="2">
        <v>23.3</v>
      </c>
      <c r="AU4186" s="2">
        <v>1</v>
      </c>
      <c r="AV4186" s="2">
        <v>1.1000000000000001</v>
      </c>
      <c r="AW4186" s="2">
        <v>37</v>
      </c>
      <c r="AX4186" s="2">
        <v>41.1</v>
      </c>
      <c r="AZ4186" s="2">
        <v>1</v>
      </c>
      <c r="CA4186" s="2">
        <v>89</v>
      </c>
      <c r="CB4186" s="2">
        <v>71</v>
      </c>
      <c r="CC4186" s="2">
        <v>78.900000000000006</v>
      </c>
      <c r="CD4186" s="2">
        <v>71</v>
      </c>
      <c r="CE4186" s="2">
        <v>78.900000000000006</v>
      </c>
      <c r="CF4186" s="2">
        <v>79.8</v>
      </c>
      <c r="CG4186" s="2">
        <v>8</v>
      </c>
      <c r="CH4186" s="2">
        <v>8.9</v>
      </c>
      <c r="CI4186" s="2">
        <v>10</v>
      </c>
      <c r="CJ4186" s="2">
        <v>11.1</v>
      </c>
      <c r="CM4186" s="2">
        <v>35</v>
      </c>
      <c r="CN4186" s="2">
        <v>38.9</v>
      </c>
      <c r="CO4186" s="2">
        <v>36</v>
      </c>
      <c r="CP4186" s="2">
        <v>40</v>
      </c>
      <c r="CQ4186" s="2">
        <v>1</v>
      </c>
      <c r="CR4186" s="2">
        <v>1.1000000000000001</v>
      </c>
      <c r="CS4186" s="2">
        <v>19</v>
      </c>
      <c r="CT4186" s="2">
        <v>21.1</v>
      </c>
      <c r="CV4186" s="2">
        <v>1</v>
      </c>
    </row>
    <row r="4187" spans="1:101" ht="12.75" customHeight="1" x14ac:dyDescent="0.2">
      <c r="A4187">
        <v>5</v>
      </c>
      <c r="B4187" s="2">
        <v>5094</v>
      </c>
      <c r="C4187" s="17">
        <v>3.21</v>
      </c>
      <c r="D4187" s="2">
        <v>2.9</v>
      </c>
      <c r="F4187" s="15">
        <v>3.2280000000000002</v>
      </c>
      <c r="G4187" s="17">
        <v>92</v>
      </c>
      <c r="H4187" s="2">
        <v>77</v>
      </c>
      <c r="I4187" s="2">
        <v>83.7</v>
      </c>
      <c r="J4187" s="2">
        <v>77</v>
      </c>
      <c r="K4187" s="2">
        <v>83.7</v>
      </c>
      <c r="L4187" s="2">
        <v>83.7</v>
      </c>
      <c r="M4187" s="2">
        <v>5</v>
      </c>
      <c r="N4187" s="2">
        <v>5.4</v>
      </c>
      <c r="O4187" s="2">
        <v>10</v>
      </c>
      <c r="P4187" s="2">
        <v>10.9</v>
      </c>
      <c r="Q4187" s="2">
        <v>3</v>
      </c>
      <c r="R4187" s="2">
        <v>3.3</v>
      </c>
      <c r="S4187" s="2">
        <v>26</v>
      </c>
      <c r="T4187" s="2">
        <v>28.3</v>
      </c>
      <c r="U4187" s="2">
        <v>48</v>
      </c>
      <c r="V4187" s="2">
        <v>52.2</v>
      </c>
      <c r="Y4187" s="2">
        <v>15</v>
      </c>
      <c r="Z4187" s="2">
        <v>16.3</v>
      </c>
      <c r="AC4187" s="2">
        <v>3</v>
      </c>
      <c r="AE4187" s="2">
        <v>92</v>
      </c>
      <c r="AF4187" s="2">
        <v>60</v>
      </c>
      <c r="AG4187" s="2">
        <v>65.2</v>
      </c>
      <c r="AH4187" s="2">
        <v>60</v>
      </c>
      <c r="AI4187" s="2">
        <v>65.2</v>
      </c>
      <c r="AJ4187" s="2">
        <v>65.2</v>
      </c>
      <c r="AK4187" s="2">
        <v>9</v>
      </c>
      <c r="AL4187" s="2">
        <v>9.8000000000000007</v>
      </c>
      <c r="AM4187" s="2">
        <v>23</v>
      </c>
      <c r="AN4187" s="2">
        <v>25</v>
      </c>
      <c r="AO4187" s="2">
        <v>1</v>
      </c>
      <c r="AP4187" s="2">
        <v>1.1000000000000001</v>
      </c>
      <c r="AQ4187" s="2">
        <v>24</v>
      </c>
      <c r="AR4187" s="2">
        <v>26.1</v>
      </c>
      <c r="AS4187" s="2">
        <v>35</v>
      </c>
      <c r="AT4187" s="2">
        <v>38</v>
      </c>
      <c r="AW4187" s="2">
        <v>32</v>
      </c>
      <c r="AX4187" s="2">
        <v>34.799999999999997</v>
      </c>
      <c r="BA4187" s="2">
        <v>3</v>
      </c>
      <c r="CA4187" s="2">
        <v>92</v>
      </c>
      <c r="CB4187" s="2">
        <v>77</v>
      </c>
      <c r="CC4187" s="2">
        <v>83.7</v>
      </c>
      <c r="CD4187" s="2">
        <v>77</v>
      </c>
      <c r="CE4187" s="2">
        <v>83.7</v>
      </c>
      <c r="CF4187" s="2">
        <v>83.7</v>
      </c>
      <c r="CG4187" s="2">
        <v>7</v>
      </c>
      <c r="CH4187" s="2">
        <v>7.6</v>
      </c>
      <c r="CI4187" s="2">
        <v>8</v>
      </c>
      <c r="CJ4187" s="2">
        <v>8.6999999999999993</v>
      </c>
      <c r="CK4187" s="2">
        <v>1</v>
      </c>
      <c r="CL4187" s="2">
        <v>1.1000000000000001</v>
      </c>
      <c r="CM4187" s="2">
        <v>30</v>
      </c>
      <c r="CN4187" s="2">
        <v>32.6</v>
      </c>
      <c r="CO4187" s="2">
        <v>46</v>
      </c>
      <c r="CP4187" s="2">
        <v>50</v>
      </c>
      <c r="CS4187" s="2">
        <v>15</v>
      </c>
      <c r="CT4187" s="2">
        <v>16.3</v>
      </c>
      <c r="CW4187" s="2">
        <v>3</v>
      </c>
    </row>
    <row r="4188" spans="1:101" ht="12.75" customHeight="1" x14ac:dyDescent="0.2">
      <c r="A4188">
        <v>5</v>
      </c>
      <c r="B4188" s="2">
        <v>5100</v>
      </c>
      <c r="C4188" s="17">
        <v>3.02</v>
      </c>
      <c r="D4188" s="2">
        <v>2.83</v>
      </c>
      <c r="F4188" s="15">
        <v>2.69</v>
      </c>
      <c r="G4188" s="17">
        <v>98</v>
      </c>
      <c r="H4188" s="2">
        <v>74</v>
      </c>
      <c r="I4188" s="2">
        <v>74</v>
      </c>
      <c r="J4188" s="2">
        <v>74</v>
      </c>
      <c r="K4188" s="2">
        <v>74</v>
      </c>
      <c r="L4188" s="2">
        <v>75.5</v>
      </c>
      <c r="M4188" s="2">
        <v>4</v>
      </c>
      <c r="N4188" s="2">
        <v>4</v>
      </c>
      <c r="O4188" s="2">
        <v>20</v>
      </c>
      <c r="P4188" s="2">
        <v>20</v>
      </c>
      <c r="Q4188" s="2">
        <v>4</v>
      </c>
      <c r="R4188" s="2">
        <v>4</v>
      </c>
      <c r="S4188" s="2">
        <v>22</v>
      </c>
      <c r="T4188" s="2">
        <v>22</v>
      </c>
      <c r="U4188" s="2">
        <v>48</v>
      </c>
      <c r="V4188" s="2">
        <v>48</v>
      </c>
      <c r="W4188" s="2">
        <v>2</v>
      </c>
      <c r="X4188" s="2">
        <v>2</v>
      </c>
      <c r="Y4188" s="2">
        <v>26</v>
      </c>
      <c r="Z4188" s="2">
        <v>26</v>
      </c>
      <c r="AE4188" s="2">
        <v>99</v>
      </c>
      <c r="AF4188" s="2">
        <v>67</v>
      </c>
      <c r="AG4188" s="2">
        <v>67</v>
      </c>
      <c r="AH4188" s="2">
        <v>67</v>
      </c>
      <c r="AI4188" s="2">
        <v>67</v>
      </c>
      <c r="AJ4188" s="2">
        <v>67.7</v>
      </c>
      <c r="AK4188" s="2">
        <v>14</v>
      </c>
      <c r="AL4188" s="2">
        <v>14</v>
      </c>
      <c r="AM4188" s="2">
        <v>18</v>
      </c>
      <c r="AN4188" s="2">
        <v>18</v>
      </c>
      <c r="AQ4188" s="2">
        <v>35</v>
      </c>
      <c r="AR4188" s="2">
        <v>35</v>
      </c>
      <c r="AS4188" s="2">
        <v>32</v>
      </c>
      <c r="AT4188" s="2">
        <v>32</v>
      </c>
      <c r="AU4188" s="2">
        <v>1</v>
      </c>
      <c r="AV4188" s="2">
        <v>1</v>
      </c>
      <c r="AW4188" s="2">
        <v>33</v>
      </c>
      <c r="AX4188" s="2">
        <v>33</v>
      </c>
      <c r="CA4188" s="2">
        <v>99</v>
      </c>
      <c r="CB4188" s="2">
        <v>61</v>
      </c>
      <c r="CC4188" s="2">
        <v>61</v>
      </c>
      <c r="CD4188" s="2">
        <v>61</v>
      </c>
      <c r="CE4188" s="2">
        <v>61</v>
      </c>
      <c r="CF4188" s="2">
        <v>61.6</v>
      </c>
      <c r="CG4188" s="2">
        <v>16</v>
      </c>
      <c r="CH4188" s="2">
        <v>16</v>
      </c>
      <c r="CI4188" s="2">
        <v>22</v>
      </c>
      <c r="CJ4188" s="2">
        <v>22</v>
      </c>
      <c r="CM4188" s="2">
        <v>35</v>
      </c>
      <c r="CN4188" s="2">
        <v>35</v>
      </c>
      <c r="CO4188" s="2">
        <v>26</v>
      </c>
      <c r="CP4188" s="2">
        <v>26</v>
      </c>
      <c r="CQ4188" s="2">
        <v>1</v>
      </c>
      <c r="CR4188" s="2">
        <v>1</v>
      </c>
      <c r="CS4188" s="2">
        <v>39</v>
      </c>
      <c r="CT4188" s="2">
        <v>39</v>
      </c>
    </row>
    <row r="4189" spans="1:101" ht="12.75" customHeight="1" x14ac:dyDescent="0.2">
      <c r="A4189">
        <v>5</v>
      </c>
      <c r="B4189" s="2">
        <v>5112</v>
      </c>
      <c r="G4189" s="17">
        <v>5</v>
      </c>
      <c r="AE4189" s="2">
        <v>5</v>
      </c>
      <c r="CA4189" s="2">
        <v>4</v>
      </c>
    </row>
    <row r="4190" spans="1:101" ht="12.75" customHeight="1" x14ac:dyDescent="0.2">
      <c r="A4190">
        <v>5</v>
      </c>
      <c r="B4190" s="2">
        <v>5115</v>
      </c>
      <c r="C4190" s="17">
        <v>2.82</v>
      </c>
      <c r="D4190" s="2">
        <v>2.27</v>
      </c>
      <c r="F4190" s="15">
        <v>2.802</v>
      </c>
      <c r="G4190" s="17">
        <v>55</v>
      </c>
      <c r="H4190" s="2">
        <v>42</v>
      </c>
      <c r="I4190" s="2">
        <v>76.400000000000006</v>
      </c>
      <c r="J4190" s="2">
        <v>42</v>
      </c>
      <c r="K4190" s="2">
        <v>76.400000000000006</v>
      </c>
      <c r="L4190" s="2">
        <v>76.400000000000006</v>
      </c>
      <c r="M4190" s="2">
        <v>1</v>
      </c>
      <c r="N4190" s="2">
        <v>1.8</v>
      </c>
      <c r="O4190" s="2">
        <v>12</v>
      </c>
      <c r="P4190" s="2">
        <v>21.8</v>
      </c>
      <c r="Q4190" s="2">
        <v>5</v>
      </c>
      <c r="R4190" s="2">
        <v>9.1</v>
      </c>
      <c r="S4190" s="2">
        <v>18</v>
      </c>
      <c r="T4190" s="2">
        <v>32.700000000000003</v>
      </c>
      <c r="U4190" s="2">
        <v>19</v>
      </c>
      <c r="V4190" s="2">
        <v>34.5</v>
      </c>
      <c r="Y4190" s="2">
        <v>13</v>
      </c>
      <c r="Z4190" s="2">
        <v>23.6</v>
      </c>
      <c r="AC4190" s="2">
        <v>1</v>
      </c>
      <c r="AE4190" s="2">
        <v>55</v>
      </c>
      <c r="AF4190" s="2">
        <v>21</v>
      </c>
      <c r="AG4190" s="2">
        <v>38.200000000000003</v>
      </c>
      <c r="AH4190" s="2">
        <v>21</v>
      </c>
      <c r="AI4190" s="2">
        <v>38.200000000000003</v>
      </c>
      <c r="AJ4190" s="2">
        <v>38.200000000000003</v>
      </c>
      <c r="AK4190" s="2">
        <v>12</v>
      </c>
      <c r="AL4190" s="2">
        <v>21.8</v>
      </c>
      <c r="AM4190" s="2">
        <v>22</v>
      </c>
      <c r="AN4190" s="2">
        <v>40</v>
      </c>
      <c r="AQ4190" s="2">
        <v>15</v>
      </c>
      <c r="AR4190" s="2">
        <v>27.3</v>
      </c>
      <c r="AS4190" s="2">
        <v>6</v>
      </c>
      <c r="AT4190" s="2">
        <v>10.9</v>
      </c>
      <c r="AW4190" s="2">
        <v>34</v>
      </c>
      <c r="AX4190" s="2">
        <v>61.8</v>
      </c>
      <c r="BA4190" s="2">
        <v>1</v>
      </c>
      <c r="CA4190" s="2">
        <v>55</v>
      </c>
      <c r="CB4190" s="2">
        <v>44</v>
      </c>
      <c r="CC4190" s="2">
        <v>80</v>
      </c>
      <c r="CD4190" s="2">
        <v>44</v>
      </c>
      <c r="CE4190" s="2">
        <v>80</v>
      </c>
      <c r="CF4190" s="2">
        <v>80</v>
      </c>
      <c r="CG4190" s="2">
        <v>6</v>
      </c>
      <c r="CH4190" s="2">
        <v>10.9</v>
      </c>
      <c r="CI4190" s="2">
        <v>5</v>
      </c>
      <c r="CJ4190" s="2">
        <v>9.1</v>
      </c>
      <c r="CK4190" s="2">
        <v>3</v>
      </c>
      <c r="CL4190" s="2">
        <v>5.5</v>
      </c>
      <c r="CM4190" s="2">
        <v>26</v>
      </c>
      <c r="CN4190" s="2">
        <v>47.3</v>
      </c>
      <c r="CO4190" s="2">
        <v>15</v>
      </c>
      <c r="CP4190" s="2">
        <v>27.3</v>
      </c>
      <c r="CS4190" s="2">
        <v>11</v>
      </c>
      <c r="CT4190" s="2">
        <v>20</v>
      </c>
      <c r="CW4190" s="2">
        <v>1</v>
      </c>
    </row>
    <row r="4191" spans="1:101" ht="12.75" customHeight="1" x14ac:dyDescent="0.2">
      <c r="A4191">
        <v>5</v>
      </c>
      <c r="B4191" s="2">
        <v>5118</v>
      </c>
      <c r="G4191" s="17">
        <v>4</v>
      </c>
      <c r="AE4191" s="2">
        <v>4</v>
      </c>
      <c r="CA4191" s="2">
        <v>4</v>
      </c>
    </row>
    <row r="4192" spans="1:101" ht="12.75" customHeight="1" x14ac:dyDescent="0.2">
      <c r="A4192">
        <v>5</v>
      </c>
      <c r="B4192" s="2">
        <v>5123</v>
      </c>
      <c r="C4192" s="17">
        <v>3.01</v>
      </c>
      <c r="D4192" s="2">
        <v>2.69</v>
      </c>
      <c r="F4192" s="15">
        <v>2.6889999999999996</v>
      </c>
      <c r="G4192" s="17">
        <v>87</v>
      </c>
      <c r="H4192" s="2">
        <v>59</v>
      </c>
      <c r="I4192" s="2">
        <v>67.8</v>
      </c>
      <c r="J4192" s="2">
        <v>59</v>
      </c>
      <c r="K4192" s="2">
        <v>67.8</v>
      </c>
      <c r="L4192" s="2">
        <v>67.8</v>
      </c>
      <c r="M4192" s="2">
        <v>5</v>
      </c>
      <c r="N4192" s="2">
        <v>5.7</v>
      </c>
      <c r="O4192" s="2">
        <v>23</v>
      </c>
      <c r="P4192" s="2">
        <v>26.4</v>
      </c>
      <c r="S4192" s="2">
        <v>25</v>
      </c>
      <c r="T4192" s="2">
        <v>28.7</v>
      </c>
      <c r="U4192" s="2">
        <v>34</v>
      </c>
      <c r="V4192" s="2">
        <v>39.1</v>
      </c>
      <c r="Y4192" s="2">
        <v>28</v>
      </c>
      <c r="Z4192" s="2">
        <v>32.200000000000003</v>
      </c>
      <c r="AE4192" s="2">
        <v>87</v>
      </c>
      <c r="AF4192" s="2">
        <v>53</v>
      </c>
      <c r="AG4192" s="2">
        <v>60.9</v>
      </c>
      <c r="AH4192" s="2">
        <v>53</v>
      </c>
      <c r="AI4192" s="2">
        <v>60.9</v>
      </c>
      <c r="AJ4192" s="2">
        <v>60.9</v>
      </c>
      <c r="AK4192" s="2">
        <v>13</v>
      </c>
      <c r="AL4192" s="2">
        <v>14.9</v>
      </c>
      <c r="AM4192" s="2">
        <v>21</v>
      </c>
      <c r="AN4192" s="2">
        <v>24.1</v>
      </c>
      <c r="AQ4192" s="2">
        <v>33</v>
      </c>
      <c r="AR4192" s="2">
        <v>37.9</v>
      </c>
      <c r="AS4192" s="2">
        <v>20</v>
      </c>
      <c r="AT4192" s="2">
        <v>23</v>
      </c>
      <c r="AW4192" s="2">
        <v>34</v>
      </c>
      <c r="AX4192" s="2">
        <v>39.1</v>
      </c>
      <c r="CA4192" s="2">
        <v>87</v>
      </c>
      <c r="CB4192" s="2">
        <v>53</v>
      </c>
      <c r="CC4192" s="2">
        <v>60.9</v>
      </c>
      <c r="CD4192" s="2">
        <v>53</v>
      </c>
      <c r="CE4192" s="2">
        <v>60.9</v>
      </c>
      <c r="CF4192" s="2">
        <v>60.9</v>
      </c>
      <c r="CG4192" s="2">
        <v>14</v>
      </c>
      <c r="CH4192" s="2">
        <v>16.100000000000001</v>
      </c>
      <c r="CI4192" s="2">
        <v>20</v>
      </c>
      <c r="CJ4192" s="2">
        <v>23</v>
      </c>
      <c r="CM4192" s="2">
        <v>32</v>
      </c>
      <c r="CN4192" s="2">
        <v>36.799999999999997</v>
      </c>
      <c r="CO4192" s="2">
        <v>21</v>
      </c>
      <c r="CP4192" s="2">
        <v>24.1</v>
      </c>
      <c r="CS4192" s="2">
        <v>34</v>
      </c>
      <c r="CT4192" s="2">
        <v>39.1</v>
      </c>
    </row>
    <row r="4193" spans="1:101" ht="12.75" customHeight="1" x14ac:dyDescent="0.2">
      <c r="A4193">
        <v>5</v>
      </c>
      <c r="B4193" s="2">
        <v>5125</v>
      </c>
      <c r="C4193" s="17">
        <v>3.64</v>
      </c>
      <c r="D4193" s="2">
        <v>3.39</v>
      </c>
      <c r="F4193" s="15">
        <v>3.5840000000000005</v>
      </c>
      <c r="G4193" s="17">
        <v>77</v>
      </c>
      <c r="H4193" s="2">
        <v>72</v>
      </c>
      <c r="I4193" s="2">
        <v>93.5</v>
      </c>
      <c r="J4193" s="2">
        <v>72</v>
      </c>
      <c r="K4193" s="2">
        <v>93.5</v>
      </c>
      <c r="L4193" s="2">
        <v>93.5</v>
      </c>
      <c r="M4193" s="2">
        <v>1</v>
      </c>
      <c r="N4193" s="2">
        <v>1.3</v>
      </c>
      <c r="O4193" s="2">
        <v>4</v>
      </c>
      <c r="P4193" s="2">
        <v>5.2</v>
      </c>
      <c r="S4193" s="2">
        <v>17</v>
      </c>
      <c r="T4193" s="2">
        <v>22.1</v>
      </c>
      <c r="U4193" s="2">
        <v>55</v>
      </c>
      <c r="V4193" s="2">
        <v>71.400000000000006</v>
      </c>
      <c r="Y4193" s="2">
        <v>5</v>
      </c>
      <c r="Z4193" s="2">
        <v>6.5</v>
      </c>
      <c r="AB4193" s="2">
        <v>1</v>
      </c>
      <c r="AC4193" s="2">
        <v>3</v>
      </c>
      <c r="AE4193" s="2">
        <v>77</v>
      </c>
      <c r="AF4193" s="2">
        <v>66</v>
      </c>
      <c r="AG4193" s="2">
        <v>85.7</v>
      </c>
      <c r="AH4193" s="2">
        <v>66</v>
      </c>
      <c r="AI4193" s="2">
        <v>85.7</v>
      </c>
      <c r="AJ4193" s="2">
        <v>85.7</v>
      </c>
      <c r="AK4193" s="2">
        <v>2</v>
      </c>
      <c r="AL4193" s="2">
        <v>2.6</v>
      </c>
      <c r="AM4193" s="2">
        <v>9</v>
      </c>
      <c r="AN4193" s="2">
        <v>11.7</v>
      </c>
      <c r="AQ4193" s="2">
        <v>23</v>
      </c>
      <c r="AR4193" s="2">
        <v>29.9</v>
      </c>
      <c r="AS4193" s="2">
        <v>43</v>
      </c>
      <c r="AT4193" s="2">
        <v>55.8</v>
      </c>
      <c r="AW4193" s="2">
        <v>11</v>
      </c>
      <c r="AX4193" s="2">
        <v>14.3</v>
      </c>
      <c r="AZ4193" s="2">
        <v>1</v>
      </c>
      <c r="BA4193" s="2">
        <v>3</v>
      </c>
      <c r="CA4193" s="2">
        <v>77</v>
      </c>
      <c r="CB4193" s="2">
        <v>72</v>
      </c>
      <c r="CC4193" s="2">
        <v>93.5</v>
      </c>
      <c r="CD4193" s="2">
        <v>72</v>
      </c>
      <c r="CE4193" s="2">
        <v>93.5</v>
      </c>
      <c r="CF4193" s="2">
        <v>93.5</v>
      </c>
      <c r="CG4193" s="2">
        <v>1</v>
      </c>
      <c r="CH4193" s="2">
        <v>1.3</v>
      </c>
      <c r="CI4193" s="2">
        <v>4</v>
      </c>
      <c r="CJ4193" s="2">
        <v>5.2</v>
      </c>
      <c r="CM4193" s="2">
        <v>21</v>
      </c>
      <c r="CN4193" s="2">
        <v>27.3</v>
      </c>
      <c r="CO4193" s="2">
        <v>51</v>
      </c>
      <c r="CP4193" s="2">
        <v>66.2</v>
      </c>
      <c r="CS4193" s="2">
        <v>5</v>
      </c>
      <c r="CT4193" s="2">
        <v>6.5</v>
      </c>
      <c r="CV4193" s="2">
        <v>1</v>
      </c>
      <c r="CW4193" s="2">
        <v>3</v>
      </c>
    </row>
    <row r="4194" spans="1:101" ht="12.75" customHeight="1" x14ac:dyDescent="0.2">
      <c r="A4194">
        <v>5</v>
      </c>
      <c r="B4194" s="2">
        <v>5131</v>
      </c>
      <c r="C4194" s="17">
        <v>3.16</v>
      </c>
      <c r="D4194" s="2">
        <v>2.67</v>
      </c>
      <c r="F4194" s="15">
        <v>3.0550000000000002</v>
      </c>
      <c r="G4194" s="17">
        <v>123</v>
      </c>
      <c r="H4194" s="2">
        <v>96</v>
      </c>
      <c r="I4194" s="2">
        <v>78</v>
      </c>
      <c r="J4194" s="2">
        <v>96</v>
      </c>
      <c r="K4194" s="2">
        <v>78</v>
      </c>
      <c r="L4194" s="2">
        <v>78</v>
      </c>
      <c r="M4194" s="2">
        <v>3</v>
      </c>
      <c r="N4194" s="2">
        <v>2.4</v>
      </c>
      <c r="O4194" s="2">
        <v>24</v>
      </c>
      <c r="P4194" s="2">
        <v>19.5</v>
      </c>
      <c r="Q4194" s="2">
        <v>3</v>
      </c>
      <c r="R4194" s="2">
        <v>2.4</v>
      </c>
      <c r="S4194" s="2">
        <v>34</v>
      </c>
      <c r="T4194" s="2">
        <v>27.6</v>
      </c>
      <c r="U4194" s="2">
        <v>59</v>
      </c>
      <c r="V4194" s="2">
        <v>48</v>
      </c>
      <c r="Y4194" s="2">
        <v>27</v>
      </c>
      <c r="Z4194" s="2">
        <v>22</v>
      </c>
      <c r="AB4194" s="2">
        <v>3</v>
      </c>
      <c r="AC4194" s="2">
        <v>2</v>
      </c>
      <c r="AE4194" s="2">
        <v>123</v>
      </c>
      <c r="AF4194" s="2">
        <v>79</v>
      </c>
      <c r="AG4194" s="2">
        <v>64.2</v>
      </c>
      <c r="AH4194" s="2">
        <v>79</v>
      </c>
      <c r="AI4194" s="2">
        <v>64.2</v>
      </c>
      <c r="AJ4194" s="2">
        <v>64.2</v>
      </c>
      <c r="AK4194" s="2">
        <v>15</v>
      </c>
      <c r="AL4194" s="2">
        <v>12.2</v>
      </c>
      <c r="AM4194" s="2">
        <v>29</v>
      </c>
      <c r="AN4194" s="2">
        <v>23.6</v>
      </c>
      <c r="AO4194" s="2">
        <v>1</v>
      </c>
      <c r="AP4194" s="2">
        <v>0.8</v>
      </c>
      <c r="AQ4194" s="2">
        <v>56</v>
      </c>
      <c r="AR4194" s="2">
        <v>45.5</v>
      </c>
      <c r="AS4194" s="2">
        <v>22</v>
      </c>
      <c r="AT4194" s="2">
        <v>17.899999999999999</v>
      </c>
      <c r="AW4194" s="2">
        <v>44</v>
      </c>
      <c r="AX4194" s="2">
        <v>35.799999999999997</v>
      </c>
      <c r="AZ4194" s="2">
        <v>3</v>
      </c>
      <c r="BA4194" s="2">
        <v>2</v>
      </c>
      <c r="CA4194" s="2">
        <v>123</v>
      </c>
      <c r="CB4194" s="2">
        <v>97</v>
      </c>
      <c r="CC4194" s="2">
        <v>78.900000000000006</v>
      </c>
      <c r="CD4194" s="2">
        <v>97</v>
      </c>
      <c r="CE4194" s="2">
        <v>78.900000000000006</v>
      </c>
      <c r="CF4194" s="2">
        <v>78.900000000000006</v>
      </c>
      <c r="CG4194" s="2">
        <v>9</v>
      </c>
      <c r="CH4194" s="2">
        <v>7.3</v>
      </c>
      <c r="CI4194" s="2">
        <v>17</v>
      </c>
      <c r="CJ4194" s="2">
        <v>13.8</v>
      </c>
      <c r="CK4194" s="2">
        <v>2</v>
      </c>
      <c r="CL4194" s="2">
        <v>1.6</v>
      </c>
      <c r="CM4194" s="2">
        <v>47</v>
      </c>
      <c r="CN4194" s="2">
        <v>38.200000000000003</v>
      </c>
      <c r="CO4194" s="2">
        <v>48</v>
      </c>
      <c r="CP4194" s="2">
        <v>39</v>
      </c>
      <c r="CS4194" s="2">
        <v>26</v>
      </c>
      <c r="CT4194" s="2">
        <v>21.1</v>
      </c>
      <c r="CV4194" s="2">
        <v>3</v>
      </c>
      <c r="CW4194" s="2">
        <v>2</v>
      </c>
    </row>
    <row r="4195" spans="1:101" ht="12.75" customHeight="1" x14ac:dyDescent="0.2">
      <c r="A4195">
        <v>5</v>
      </c>
      <c r="B4195" s="2">
        <v>5133</v>
      </c>
      <c r="C4195" s="17">
        <v>3.02</v>
      </c>
      <c r="D4195" s="2">
        <v>2.85</v>
      </c>
      <c r="F4195" s="15">
        <v>3.0529999999999995</v>
      </c>
      <c r="G4195" s="17">
        <v>152</v>
      </c>
      <c r="H4195" s="2">
        <v>115</v>
      </c>
      <c r="I4195" s="2">
        <v>75.7</v>
      </c>
      <c r="J4195" s="2">
        <v>115</v>
      </c>
      <c r="K4195" s="2">
        <v>75.7</v>
      </c>
      <c r="L4195" s="2">
        <v>75.7</v>
      </c>
      <c r="M4195" s="2">
        <v>13</v>
      </c>
      <c r="N4195" s="2">
        <v>8.6</v>
      </c>
      <c r="O4195" s="2">
        <v>24</v>
      </c>
      <c r="P4195" s="2">
        <v>15.8</v>
      </c>
      <c r="Q4195" s="2">
        <v>6</v>
      </c>
      <c r="R4195" s="2">
        <v>3.9</v>
      </c>
      <c r="S4195" s="2">
        <v>38</v>
      </c>
      <c r="T4195" s="2">
        <v>25</v>
      </c>
      <c r="U4195" s="2">
        <v>71</v>
      </c>
      <c r="V4195" s="2">
        <v>46.7</v>
      </c>
      <c r="Y4195" s="2">
        <v>37</v>
      </c>
      <c r="Z4195" s="2">
        <v>24.3</v>
      </c>
      <c r="AA4195" s="2">
        <v>1</v>
      </c>
      <c r="AB4195" s="2">
        <v>2</v>
      </c>
      <c r="AE4195" s="2">
        <v>150</v>
      </c>
      <c r="AF4195" s="2">
        <v>100</v>
      </c>
      <c r="AG4195" s="2">
        <v>66.7</v>
      </c>
      <c r="AH4195" s="2">
        <v>100</v>
      </c>
      <c r="AI4195" s="2">
        <v>66.7</v>
      </c>
      <c r="AJ4195" s="2">
        <v>66.7</v>
      </c>
      <c r="AK4195" s="2">
        <v>22</v>
      </c>
      <c r="AL4195" s="2">
        <v>14.7</v>
      </c>
      <c r="AM4195" s="2">
        <v>28</v>
      </c>
      <c r="AN4195" s="2">
        <v>18.7</v>
      </c>
      <c r="AQ4195" s="2">
        <v>51</v>
      </c>
      <c r="AR4195" s="2">
        <v>34</v>
      </c>
      <c r="AS4195" s="2">
        <v>49</v>
      </c>
      <c r="AT4195" s="2">
        <v>32.700000000000003</v>
      </c>
      <c r="AW4195" s="2">
        <v>50</v>
      </c>
      <c r="AX4195" s="2">
        <v>33.299999999999997</v>
      </c>
      <c r="AY4195" s="2">
        <v>3</v>
      </c>
      <c r="AZ4195" s="2">
        <v>2</v>
      </c>
      <c r="CA4195" s="2">
        <v>152</v>
      </c>
      <c r="CB4195" s="2">
        <v>120</v>
      </c>
      <c r="CC4195" s="2">
        <v>78.900000000000006</v>
      </c>
      <c r="CD4195" s="2">
        <v>120</v>
      </c>
      <c r="CE4195" s="2">
        <v>78.900000000000006</v>
      </c>
      <c r="CF4195" s="2">
        <v>78.900000000000006</v>
      </c>
      <c r="CG4195" s="2">
        <v>17</v>
      </c>
      <c r="CH4195" s="2">
        <v>11.2</v>
      </c>
      <c r="CI4195" s="2">
        <v>15</v>
      </c>
      <c r="CJ4195" s="2">
        <v>9.9</v>
      </c>
      <c r="CK4195" s="2">
        <v>4</v>
      </c>
      <c r="CL4195" s="2">
        <v>2.6</v>
      </c>
      <c r="CM4195" s="2">
        <v>47</v>
      </c>
      <c r="CN4195" s="2">
        <v>30.9</v>
      </c>
      <c r="CO4195" s="2">
        <v>69</v>
      </c>
      <c r="CP4195" s="2">
        <v>45.4</v>
      </c>
      <c r="CS4195" s="2">
        <v>32</v>
      </c>
      <c r="CT4195" s="2">
        <v>21.1</v>
      </c>
      <c r="CU4195" s="2">
        <v>1</v>
      </c>
      <c r="CV4195" s="2">
        <v>2</v>
      </c>
    </row>
    <row r="4196" spans="1:101" ht="12.75" customHeight="1" x14ac:dyDescent="0.2">
      <c r="A4196">
        <v>5</v>
      </c>
      <c r="B4196" s="2">
        <v>5136</v>
      </c>
      <c r="C4196" s="17">
        <v>3.1</v>
      </c>
      <c r="D4196" s="2">
        <v>3.07</v>
      </c>
      <c r="F4196" s="15">
        <v>2.84</v>
      </c>
      <c r="G4196" s="17">
        <v>87</v>
      </c>
      <c r="H4196" s="2">
        <v>65</v>
      </c>
      <c r="I4196" s="2">
        <v>74.7</v>
      </c>
      <c r="J4196" s="2">
        <v>65</v>
      </c>
      <c r="K4196" s="2">
        <v>74.7</v>
      </c>
      <c r="L4196" s="2">
        <v>74.7</v>
      </c>
      <c r="M4196" s="2">
        <v>6</v>
      </c>
      <c r="N4196" s="2">
        <v>6.9</v>
      </c>
      <c r="O4196" s="2">
        <v>16</v>
      </c>
      <c r="P4196" s="2">
        <v>18.399999999999999</v>
      </c>
      <c r="S4196" s="2">
        <v>28</v>
      </c>
      <c r="T4196" s="2">
        <v>32.200000000000003</v>
      </c>
      <c r="U4196" s="2">
        <v>37</v>
      </c>
      <c r="V4196" s="2">
        <v>42.5</v>
      </c>
      <c r="Y4196" s="2">
        <v>22</v>
      </c>
      <c r="Z4196" s="2">
        <v>25.3</v>
      </c>
      <c r="AB4196" s="2">
        <v>2</v>
      </c>
      <c r="AE4196" s="2">
        <v>87</v>
      </c>
      <c r="AF4196" s="2">
        <v>71</v>
      </c>
      <c r="AG4196" s="2">
        <v>81.599999999999994</v>
      </c>
      <c r="AH4196" s="2">
        <v>71</v>
      </c>
      <c r="AI4196" s="2">
        <v>81.599999999999994</v>
      </c>
      <c r="AJ4196" s="2">
        <v>81.599999999999994</v>
      </c>
      <c r="AK4196" s="2">
        <v>4</v>
      </c>
      <c r="AL4196" s="2">
        <v>4.5999999999999996</v>
      </c>
      <c r="AM4196" s="2">
        <v>12</v>
      </c>
      <c r="AN4196" s="2">
        <v>13.8</v>
      </c>
      <c r="AO4196" s="2">
        <v>1</v>
      </c>
      <c r="AP4196" s="2">
        <v>1.1000000000000001</v>
      </c>
      <c r="AQ4196" s="2">
        <v>41</v>
      </c>
      <c r="AR4196" s="2">
        <v>47.1</v>
      </c>
      <c r="AS4196" s="2">
        <v>29</v>
      </c>
      <c r="AT4196" s="2">
        <v>33.299999999999997</v>
      </c>
      <c r="AW4196" s="2">
        <v>16</v>
      </c>
      <c r="AX4196" s="2">
        <v>18.399999999999999</v>
      </c>
      <c r="AZ4196" s="2">
        <v>2</v>
      </c>
      <c r="CA4196" s="2">
        <v>87</v>
      </c>
      <c r="CB4196" s="2">
        <v>62</v>
      </c>
      <c r="CC4196" s="2">
        <v>71.3</v>
      </c>
      <c r="CD4196" s="2">
        <v>62</v>
      </c>
      <c r="CE4196" s="2">
        <v>71.3</v>
      </c>
      <c r="CF4196" s="2">
        <v>71.3</v>
      </c>
      <c r="CG4196" s="2">
        <v>13</v>
      </c>
      <c r="CH4196" s="2">
        <v>14.9</v>
      </c>
      <c r="CI4196" s="2">
        <v>12</v>
      </c>
      <c r="CJ4196" s="2">
        <v>13.8</v>
      </c>
      <c r="CM4196" s="2">
        <v>38</v>
      </c>
      <c r="CN4196" s="2">
        <v>43.7</v>
      </c>
      <c r="CO4196" s="2">
        <v>24</v>
      </c>
      <c r="CP4196" s="2">
        <v>27.6</v>
      </c>
      <c r="CS4196" s="2">
        <v>25</v>
      </c>
      <c r="CT4196" s="2">
        <v>28.7</v>
      </c>
      <c r="CV4196" s="2">
        <v>2</v>
      </c>
    </row>
    <row r="4197" spans="1:101" ht="12.75" customHeight="1" x14ac:dyDescent="0.2">
      <c r="A4197">
        <v>5</v>
      </c>
      <c r="B4197" s="2">
        <v>5139</v>
      </c>
      <c r="C4197" s="17">
        <v>3.65</v>
      </c>
      <c r="D4197" s="2">
        <v>3.22</v>
      </c>
      <c r="F4197" s="15">
        <v>3.5710000000000002</v>
      </c>
      <c r="G4197" s="17">
        <v>81</v>
      </c>
      <c r="H4197" s="2">
        <v>74</v>
      </c>
      <c r="I4197" s="2">
        <v>91.4</v>
      </c>
      <c r="J4197" s="2">
        <v>74</v>
      </c>
      <c r="K4197" s="2">
        <v>91.4</v>
      </c>
      <c r="L4197" s="2">
        <v>91.4</v>
      </c>
      <c r="O4197" s="2">
        <v>7</v>
      </c>
      <c r="P4197" s="2">
        <v>8.6</v>
      </c>
      <c r="S4197" s="2">
        <v>14</v>
      </c>
      <c r="T4197" s="2">
        <v>17.3</v>
      </c>
      <c r="U4197" s="2">
        <v>60</v>
      </c>
      <c r="V4197" s="2">
        <v>74.099999999999994</v>
      </c>
      <c r="Y4197" s="2">
        <v>7</v>
      </c>
      <c r="Z4197" s="2">
        <v>8.6</v>
      </c>
      <c r="AE4197" s="2">
        <v>81</v>
      </c>
      <c r="AF4197" s="2">
        <v>70</v>
      </c>
      <c r="AG4197" s="2">
        <v>86.4</v>
      </c>
      <c r="AH4197" s="2">
        <v>70</v>
      </c>
      <c r="AI4197" s="2">
        <v>86.4</v>
      </c>
      <c r="AJ4197" s="2">
        <v>86.4</v>
      </c>
      <c r="AK4197" s="2">
        <v>2</v>
      </c>
      <c r="AL4197" s="2">
        <v>2.5</v>
      </c>
      <c r="AM4197" s="2">
        <v>9</v>
      </c>
      <c r="AN4197" s="2">
        <v>11.1</v>
      </c>
      <c r="AQ4197" s="2">
        <v>39</v>
      </c>
      <c r="AR4197" s="2">
        <v>48.1</v>
      </c>
      <c r="AS4197" s="2">
        <v>31</v>
      </c>
      <c r="AT4197" s="2">
        <v>38.299999999999997</v>
      </c>
      <c r="AW4197" s="2">
        <v>11</v>
      </c>
      <c r="AX4197" s="2">
        <v>13.6</v>
      </c>
      <c r="CA4197" s="2">
        <v>81</v>
      </c>
      <c r="CB4197" s="2">
        <v>76</v>
      </c>
      <c r="CC4197" s="2">
        <v>93.8</v>
      </c>
      <c r="CD4197" s="2">
        <v>76</v>
      </c>
      <c r="CE4197" s="2">
        <v>93.8</v>
      </c>
      <c r="CF4197" s="2">
        <v>93.8</v>
      </c>
      <c r="CI4197" s="2">
        <v>5</v>
      </c>
      <c r="CJ4197" s="2">
        <v>6.2</v>
      </c>
      <c r="CM4197" s="2">
        <v>25</v>
      </c>
      <c r="CN4197" s="2">
        <v>30.9</v>
      </c>
      <c r="CO4197" s="2">
        <v>51</v>
      </c>
      <c r="CP4197" s="2">
        <v>63</v>
      </c>
      <c r="CS4197" s="2">
        <v>5</v>
      </c>
      <c r="CT4197" s="2">
        <v>6.2</v>
      </c>
    </row>
    <row r="4198" spans="1:101" ht="12.75" customHeight="1" x14ac:dyDescent="0.2">
      <c r="A4198">
        <v>5</v>
      </c>
      <c r="B4198" s="2">
        <v>5144</v>
      </c>
    </row>
    <row r="4199" spans="1:101" ht="12.75" customHeight="1" x14ac:dyDescent="0.2">
      <c r="A4199">
        <v>5</v>
      </c>
      <c r="B4199" s="2">
        <v>5146</v>
      </c>
    </row>
    <row r="4200" spans="1:101" ht="12.75" customHeight="1" x14ac:dyDescent="0.2">
      <c r="A4200">
        <v>5</v>
      </c>
      <c r="B4200" s="2">
        <v>5152</v>
      </c>
      <c r="G4200" s="17">
        <v>1</v>
      </c>
      <c r="AE4200" s="2">
        <v>1</v>
      </c>
      <c r="CA4200" s="2">
        <v>1</v>
      </c>
    </row>
    <row r="4201" spans="1:101" ht="12.75" customHeight="1" x14ac:dyDescent="0.2">
      <c r="A4201">
        <v>5</v>
      </c>
      <c r="B4201" s="2">
        <v>5155</v>
      </c>
      <c r="G4201" s="17">
        <v>3</v>
      </c>
      <c r="AE4201" s="2">
        <v>3</v>
      </c>
      <c r="CA4201" s="2">
        <v>3</v>
      </c>
    </row>
    <row r="4202" spans="1:101" ht="12.75" customHeight="1" x14ac:dyDescent="0.2">
      <c r="A4202">
        <v>5</v>
      </c>
      <c r="B4202" s="2">
        <v>5156</v>
      </c>
      <c r="C4202" s="17">
        <v>2.3199999999999998</v>
      </c>
      <c r="D4202" s="2">
        <v>1.84</v>
      </c>
      <c r="F4202" s="15">
        <v>2.0680000000000001</v>
      </c>
      <c r="G4202" s="17">
        <v>34</v>
      </c>
      <c r="H4202" s="2">
        <v>27</v>
      </c>
      <c r="I4202" s="2">
        <v>61.4</v>
      </c>
      <c r="J4202" s="2">
        <v>27</v>
      </c>
      <c r="K4202" s="2">
        <v>61.4</v>
      </c>
      <c r="L4202" s="2">
        <v>79.400000000000006</v>
      </c>
      <c r="M4202" s="2">
        <v>2</v>
      </c>
      <c r="N4202" s="2">
        <v>4.5</v>
      </c>
      <c r="O4202" s="2">
        <v>5</v>
      </c>
      <c r="P4202" s="2">
        <v>11.4</v>
      </c>
      <c r="Q4202" s="2">
        <v>1</v>
      </c>
      <c r="R4202" s="2">
        <v>2.2999999999999998</v>
      </c>
      <c r="S4202" s="2">
        <v>14</v>
      </c>
      <c r="T4202" s="2">
        <v>31.8</v>
      </c>
      <c r="U4202" s="2">
        <v>12</v>
      </c>
      <c r="V4202" s="2">
        <v>27.3</v>
      </c>
      <c r="W4202" s="2">
        <v>10</v>
      </c>
      <c r="X4202" s="2">
        <v>22.7</v>
      </c>
      <c r="Y4202" s="2">
        <v>17</v>
      </c>
      <c r="Z4202" s="2">
        <v>38.6</v>
      </c>
      <c r="AB4202" s="2">
        <v>1</v>
      </c>
      <c r="AC4202" s="2">
        <v>1</v>
      </c>
      <c r="AE4202" s="2">
        <v>34</v>
      </c>
      <c r="AF4202" s="2">
        <v>15</v>
      </c>
      <c r="AG4202" s="2">
        <v>34.1</v>
      </c>
      <c r="AH4202" s="2">
        <v>15</v>
      </c>
      <c r="AI4202" s="2">
        <v>34.1</v>
      </c>
      <c r="AJ4202" s="2">
        <v>44.1</v>
      </c>
      <c r="AK4202" s="2">
        <v>5</v>
      </c>
      <c r="AL4202" s="2">
        <v>11.4</v>
      </c>
      <c r="AM4202" s="2">
        <v>14</v>
      </c>
      <c r="AN4202" s="2">
        <v>31.8</v>
      </c>
      <c r="AQ4202" s="2">
        <v>12</v>
      </c>
      <c r="AR4202" s="2">
        <v>27.3</v>
      </c>
      <c r="AS4202" s="2">
        <v>3</v>
      </c>
      <c r="AT4202" s="2">
        <v>6.8</v>
      </c>
      <c r="AU4202" s="2">
        <v>10</v>
      </c>
      <c r="AV4202" s="2">
        <v>22.7</v>
      </c>
      <c r="AW4202" s="2">
        <v>29</v>
      </c>
      <c r="AX4202" s="2">
        <v>65.900000000000006</v>
      </c>
      <c r="AZ4202" s="2">
        <v>1</v>
      </c>
      <c r="BA4202" s="2">
        <v>1</v>
      </c>
      <c r="CA4202" s="2">
        <v>34</v>
      </c>
      <c r="CB4202" s="2">
        <v>21</v>
      </c>
      <c r="CC4202" s="2">
        <v>47.7</v>
      </c>
      <c r="CD4202" s="2">
        <v>21</v>
      </c>
      <c r="CE4202" s="2">
        <v>47.7</v>
      </c>
      <c r="CF4202" s="2">
        <v>61.8</v>
      </c>
      <c r="CG4202" s="2">
        <v>4</v>
      </c>
      <c r="CH4202" s="2">
        <v>9.1</v>
      </c>
      <c r="CI4202" s="2">
        <v>9</v>
      </c>
      <c r="CJ4202" s="2">
        <v>20.5</v>
      </c>
      <c r="CM4202" s="2">
        <v>15</v>
      </c>
      <c r="CN4202" s="2">
        <v>34.1</v>
      </c>
      <c r="CO4202" s="2">
        <v>6</v>
      </c>
      <c r="CP4202" s="2">
        <v>13.6</v>
      </c>
      <c r="CQ4202" s="2">
        <v>10</v>
      </c>
      <c r="CR4202" s="2">
        <v>22.7</v>
      </c>
      <c r="CS4202" s="2">
        <v>23</v>
      </c>
      <c r="CT4202" s="2">
        <v>52.3</v>
      </c>
      <c r="CV4202" s="2">
        <v>1</v>
      </c>
      <c r="CW4202" s="2">
        <v>1</v>
      </c>
    </row>
    <row r="4203" spans="1:101" ht="12.75" customHeight="1" x14ac:dyDescent="0.2">
      <c r="A4203">
        <v>5</v>
      </c>
      <c r="B4203" s="2">
        <v>5158</v>
      </c>
      <c r="C4203" s="17">
        <v>3.74</v>
      </c>
      <c r="D4203" s="2">
        <v>3.16</v>
      </c>
      <c r="F4203" s="15">
        <v>3.7909999999999995</v>
      </c>
      <c r="G4203" s="17">
        <v>96</v>
      </c>
      <c r="H4203" s="2">
        <v>91</v>
      </c>
      <c r="I4203" s="2">
        <v>94.8</v>
      </c>
      <c r="J4203" s="2">
        <v>91</v>
      </c>
      <c r="K4203" s="2">
        <v>94.8</v>
      </c>
      <c r="L4203" s="2">
        <v>94.8</v>
      </c>
      <c r="O4203" s="2">
        <v>5</v>
      </c>
      <c r="P4203" s="2">
        <v>5.2</v>
      </c>
      <c r="S4203" s="2">
        <v>15</v>
      </c>
      <c r="T4203" s="2">
        <v>15.6</v>
      </c>
      <c r="U4203" s="2">
        <v>76</v>
      </c>
      <c r="V4203" s="2">
        <v>79.2</v>
      </c>
      <c r="Y4203" s="2">
        <v>5</v>
      </c>
      <c r="Z4203" s="2">
        <v>5.2</v>
      </c>
      <c r="AB4203" s="2">
        <v>1</v>
      </c>
      <c r="AE4203" s="2">
        <v>96</v>
      </c>
      <c r="AF4203" s="2">
        <v>74</v>
      </c>
      <c r="AG4203" s="2">
        <v>77.099999999999994</v>
      </c>
      <c r="AH4203" s="2">
        <v>74</v>
      </c>
      <c r="AI4203" s="2">
        <v>77.099999999999994</v>
      </c>
      <c r="AJ4203" s="2">
        <v>77.099999999999994</v>
      </c>
      <c r="AK4203" s="2">
        <v>5</v>
      </c>
      <c r="AL4203" s="2">
        <v>5.2</v>
      </c>
      <c r="AM4203" s="2">
        <v>17</v>
      </c>
      <c r="AN4203" s="2">
        <v>17.7</v>
      </c>
      <c r="AQ4203" s="2">
        <v>32</v>
      </c>
      <c r="AR4203" s="2">
        <v>33.299999999999997</v>
      </c>
      <c r="AS4203" s="2">
        <v>42</v>
      </c>
      <c r="AT4203" s="2">
        <v>43.8</v>
      </c>
      <c r="AW4203" s="2">
        <v>22</v>
      </c>
      <c r="AX4203" s="2">
        <v>22.9</v>
      </c>
      <c r="AZ4203" s="2">
        <v>1</v>
      </c>
      <c r="CA4203" s="2">
        <v>96</v>
      </c>
      <c r="CB4203" s="2">
        <v>94</v>
      </c>
      <c r="CC4203" s="2">
        <v>97.9</v>
      </c>
      <c r="CD4203" s="2">
        <v>94</v>
      </c>
      <c r="CE4203" s="2">
        <v>97.9</v>
      </c>
      <c r="CF4203" s="2">
        <v>97.9</v>
      </c>
      <c r="CG4203" s="2">
        <v>2</v>
      </c>
      <c r="CH4203" s="2">
        <v>2.1</v>
      </c>
      <c r="CM4203" s="2">
        <v>14</v>
      </c>
      <c r="CN4203" s="2">
        <v>14.6</v>
      </c>
      <c r="CO4203" s="2">
        <v>80</v>
      </c>
      <c r="CP4203" s="2">
        <v>83.3</v>
      </c>
      <c r="CS4203" s="2">
        <v>2</v>
      </c>
      <c r="CT4203" s="2">
        <v>2.1</v>
      </c>
      <c r="CV4203" s="2">
        <v>1</v>
      </c>
    </row>
    <row r="4204" spans="1:101" ht="12.75" customHeight="1" x14ac:dyDescent="0.2">
      <c r="A4204">
        <v>5</v>
      </c>
      <c r="B4204" s="2">
        <v>5159</v>
      </c>
      <c r="C4204" s="17">
        <v>2.98</v>
      </c>
      <c r="D4204" s="2">
        <v>2.72</v>
      </c>
      <c r="F4204" s="15">
        <v>2.7629999999999999</v>
      </c>
      <c r="G4204" s="17">
        <v>94</v>
      </c>
      <c r="H4204" s="2">
        <v>66</v>
      </c>
      <c r="I4204" s="2">
        <v>70.2</v>
      </c>
      <c r="J4204" s="2">
        <v>66</v>
      </c>
      <c r="K4204" s="2">
        <v>70.2</v>
      </c>
      <c r="L4204" s="2">
        <v>70.2</v>
      </c>
      <c r="M4204" s="2">
        <v>2</v>
      </c>
      <c r="N4204" s="2">
        <v>2.1</v>
      </c>
      <c r="O4204" s="2">
        <v>26</v>
      </c>
      <c r="P4204" s="2">
        <v>27.7</v>
      </c>
      <c r="S4204" s="2">
        <v>38</v>
      </c>
      <c r="T4204" s="2">
        <v>40.4</v>
      </c>
      <c r="U4204" s="2">
        <v>28</v>
      </c>
      <c r="V4204" s="2">
        <v>29.8</v>
      </c>
      <c r="Y4204" s="2">
        <v>28</v>
      </c>
      <c r="Z4204" s="2">
        <v>29.8</v>
      </c>
      <c r="AB4204" s="2">
        <v>2</v>
      </c>
      <c r="AC4204" s="2">
        <v>3</v>
      </c>
      <c r="AE4204" s="2">
        <v>94</v>
      </c>
      <c r="AF4204" s="2">
        <v>62</v>
      </c>
      <c r="AG4204" s="2">
        <v>66</v>
      </c>
      <c r="AH4204" s="2">
        <v>62</v>
      </c>
      <c r="AI4204" s="2">
        <v>66</v>
      </c>
      <c r="AJ4204" s="2">
        <v>66</v>
      </c>
      <c r="AK4204" s="2">
        <v>13</v>
      </c>
      <c r="AL4204" s="2">
        <v>13.8</v>
      </c>
      <c r="AM4204" s="2">
        <v>19</v>
      </c>
      <c r="AN4204" s="2">
        <v>20.2</v>
      </c>
      <c r="AQ4204" s="2">
        <v>43</v>
      </c>
      <c r="AR4204" s="2">
        <v>45.7</v>
      </c>
      <c r="AS4204" s="2">
        <v>19</v>
      </c>
      <c r="AT4204" s="2">
        <v>20.2</v>
      </c>
      <c r="AW4204" s="2">
        <v>32</v>
      </c>
      <c r="AX4204" s="2">
        <v>34</v>
      </c>
      <c r="AZ4204" s="2">
        <v>2</v>
      </c>
      <c r="BA4204" s="2">
        <v>3</v>
      </c>
      <c r="CA4204" s="2">
        <v>94</v>
      </c>
      <c r="CB4204" s="2">
        <v>64</v>
      </c>
      <c r="CC4204" s="2">
        <v>68.099999999999994</v>
      </c>
      <c r="CD4204" s="2">
        <v>64</v>
      </c>
      <c r="CE4204" s="2">
        <v>68.099999999999994</v>
      </c>
      <c r="CF4204" s="2">
        <v>68.099999999999994</v>
      </c>
      <c r="CG4204" s="2">
        <v>13</v>
      </c>
      <c r="CH4204" s="2">
        <v>13.8</v>
      </c>
      <c r="CI4204" s="2">
        <v>17</v>
      </c>
      <c r="CJ4204" s="2">
        <v>18.100000000000001</v>
      </c>
      <c r="CM4204" s="2">
        <v>43</v>
      </c>
      <c r="CN4204" s="2">
        <v>45.7</v>
      </c>
      <c r="CO4204" s="2">
        <v>21</v>
      </c>
      <c r="CP4204" s="2">
        <v>22.3</v>
      </c>
      <c r="CS4204" s="2">
        <v>30</v>
      </c>
      <c r="CT4204" s="2">
        <v>31.9</v>
      </c>
      <c r="CV4204" s="2">
        <v>2</v>
      </c>
      <c r="CW4204" s="2">
        <v>3</v>
      </c>
    </row>
    <row r="4205" spans="1:101" ht="12.75" customHeight="1" x14ac:dyDescent="0.2">
      <c r="A4205">
        <v>5</v>
      </c>
      <c r="B4205" s="2">
        <v>5160</v>
      </c>
      <c r="C4205" s="17">
        <v>3.45</v>
      </c>
      <c r="D4205" s="2">
        <v>2.74</v>
      </c>
      <c r="F4205" s="15">
        <v>2.9560000000000004</v>
      </c>
      <c r="G4205" s="17">
        <v>86</v>
      </c>
      <c r="H4205" s="2">
        <v>76</v>
      </c>
      <c r="I4205" s="2">
        <v>88.4</v>
      </c>
      <c r="J4205" s="2">
        <v>76</v>
      </c>
      <c r="K4205" s="2">
        <v>88.4</v>
      </c>
      <c r="L4205" s="2">
        <v>88.4</v>
      </c>
      <c r="M4205" s="2">
        <v>3</v>
      </c>
      <c r="N4205" s="2">
        <v>3.5</v>
      </c>
      <c r="O4205" s="2">
        <v>7</v>
      </c>
      <c r="P4205" s="2">
        <v>8.1</v>
      </c>
      <c r="S4205" s="2">
        <v>24</v>
      </c>
      <c r="T4205" s="2">
        <v>27.9</v>
      </c>
      <c r="U4205" s="2">
        <v>52</v>
      </c>
      <c r="V4205" s="2">
        <v>60.5</v>
      </c>
      <c r="Y4205" s="2">
        <v>10</v>
      </c>
      <c r="Z4205" s="2">
        <v>11.6</v>
      </c>
      <c r="AB4205" s="2">
        <v>1</v>
      </c>
      <c r="AE4205" s="2">
        <v>86</v>
      </c>
      <c r="AF4205" s="2">
        <v>55</v>
      </c>
      <c r="AG4205" s="2">
        <v>64</v>
      </c>
      <c r="AH4205" s="2">
        <v>55</v>
      </c>
      <c r="AI4205" s="2">
        <v>64</v>
      </c>
      <c r="AJ4205" s="2">
        <v>64</v>
      </c>
      <c r="AK4205" s="2">
        <v>9</v>
      </c>
      <c r="AL4205" s="2">
        <v>10.5</v>
      </c>
      <c r="AM4205" s="2">
        <v>22</v>
      </c>
      <c r="AN4205" s="2">
        <v>25.6</v>
      </c>
      <c r="AQ4205" s="2">
        <v>37</v>
      </c>
      <c r="AR4205" s="2">
        <v>43</v>
      </c>
      <c r="AS4205" s="2">
        <v>18</v>
      </c>
      <c r="AT4205" s="2">
        <v>20.9</v>
      </c>
      <c r="AW4205" s="2">
        <v>31</v>
      </c>
      <c r="AX4205" s="2">
        <v>36</v>
      </c>
      <c r="AZ4205" s="2">
        <v>1</v>
      </c>
      <c r="CA4205" s="2">
        <v>86</v>
      </c>
      <c r="CB4205" s="2">
        <v>61</v>
      </c>
      <c r="CC4205" s="2">
        <v>70.900000000000006</v>
      </c>
      <c r="CD4205" s="2">
        <v>61</v>
      </c>
      <c r="CE4205" s="2">
        <v>70.900000000000006</v>
      </c>
      <c r="CF4205" s="2">
        <v>70.900000000000006</v>
      </c>
      <c r="CG4205" s="2">
        <v>4</v>
      </c>
      <c r="CH4205" s="2">
        <v>4.7</v>
      </c>
      <c r="CI4205" s="2">
        <v>21</v>
      </c>
      <c r="CJ4205" s="2">
        <v>24.4</v>
      </c>
      <c r="CM4205" s="2">
        <v>36</v>
      </c>
      <c r="CN4205" s="2">
        <v>41.9</v>
      </c>
      <c r="CO4205" s="2">
        <v>25</v>
      </c>
      <c r="CP4205" s="2">
        <v>29.1</v>
      </c>
      <c r="CS4205" s="2">
        <v>25</v>
      </c>
      <c r="CT4205" s="2">
        <v>29.1</v>
      </c>
      <c r="CV4205" s="2">
        <v>1</v>
      </c>
    </row>
    <row r="4206" spans="1:101" ht="12.75" customHeight="1" x14ac:dyDescent="0.2">
      <c r="A4206">
        <v>5</v>
      </c>
      <c r="B4206" s="2">
        <v>5161</v>
      </c>
    </row>
    <row r="4207" spans="1:101" ht="12.75" customHeight="1" x14ac:dyDescent="0.2">
      <c r="A4207">
        <v>5</v>
      </c>
      <c r="B4207" s="2">
        <v>5165</v>
      </c>
      <c r="C4207" s="17">
        <v>2.62</v>
      </c>
      <c r="D4207" s="2">
        <v>1.66</v>
      </c>
      <c r="F4207" s="15">
        <v>2.242</v>
      </c>
      <c r="G4207" s="17">
        <v>25</v>
      </c>
      <c r="H4207" s="2">
        <v>16</v>
      </c>
      <c r="I4207" s="2">
        <v>55.2</v>
      </c>
      <c r="J4207" s="2">
        <v>16</v>
      </c>
      <c r="K4207" s="2">
        <v>55.2</v>
      </c>
      <c r="L4207" s="2">
        <v>64</v>
      </c>
      <c r="O4207" s="2">
        <v>9</v>
      </c>
      <c r="P4207" s="2">
        <v>31</v>
      </c>
      <c r="S4207" s="2">
        <v>6</v>
      </c>
      <c r="T4207" s="2">
        <v>20.7</v>
      </c>
      <c r="U4207" s="2">
        <v>10</v>
      </c>
      <c r="V4207" s="2">
        <v>34.5</v>
      </c>
      <c r="W4207" s="2">
        <v>4</v>
      </c>
      <c r="X4207" s="2">
        <v>13.8</v>
      </c>
      <c r="Y4207" s="2">
        <v>13</v>
      </c>
      <c r="Z4207" s="2">
        <v>44.8</v>
      </c>
      <c r="AE4207" s="2">
        <v>25</v>
      </c>
      <c r="AF4207" s="2">
        <v>7</v>
      </c>
      <c r="AG4207" s="2">
        <v>24.1</v>
      </c>
      <c r="AH4207" s="2">
        <v>7</v>
      </c>
      <c r="AI4207" s="2">
        <v>24.1</v>
      </c>
      <c r="AJ4207" s="2">
        <v>28</v>
      </c>
      <c r="AK4207" s="2">
        <v>10</v>
      </c>
      <c r="AL4207" s="2">
        <v>34.5</v>
      </c>
      <c r="AM4207" s="2">
        <v>8</v>
      </c>
      <c r="AN4207" s="2">
        <v>27.6</v>
      </c>
      <c r="AQ4207" s="2">
        <v>6</v>
      </c>
      <c r="AR4207" s="2">
        <v>20.7</v>
      </c>
      <c r="AS4207" s="2">
        <v>1</v>
      </c>
      <c r="AT4207" s="2">
        <v>3.4</v>
      </c>
      <c r="AU4207" s="2">
        <v>4</v>
      </c>
      <c r="AV4207" s="2">
        <v>13.8</v>
      </c>
      <c r="AW4207" s="2">
        <v>22</v>
      </c>
      <c r="AX4207" s="2">
        <v>75.900000000000006</v>
      </c>
      <c r="CA4207" s="2">
        <v>25</v>
      </c>
      <c r="CB4207" s="2">
        <v>14</v>
      </c>
      <c r="CC4207" s="2">
        <v>48.3</v>
      </c>
      <c r="CD4207" s="2">
        <v>14</v>
      </c>
      <c r="CE4207" s="2">
        <v>48.3</v>
      </c>
      <c r="CF4207" s="2">
        <v>56</v>
      </c>
      <c r="CG4207" s="2">
        <v>5</v>
      </c>
      <c r="CH4207" s="2">
        <v>17.2</v>
      </c>
      <c r="CI4207" s="2">
        <v>6</v>
      </c>
      <c r="CJ4207" s="2">
        <v>20.7</v>
      </c>
      <c r="CM4207" s="2">
        <v>8</v>
      </c>
      <c r="CN4207" s="2">
        <v>27.6</v>
      </c>
      <c r="CO4207" s="2">
        <v>6</v>
      </c>
      <c r="CP4207" s="2">
        <v>20.7</v>
      </c>
      <c r="CQ4207" s="2">
        <v>4</v>
      </c>
      <c r="CR4207" s="2">
        <v>13.8</v>
      </c>
      <c r="CS4207" s="2">
        <v>15</v>
      </c>
      <c r="CT4207" s="2">
        <v>51.7</v>
      </c>
    </row>
    <row r="4208" spans="1:101" ht="12.75" customHeight="1" x14ac:dyDescent="0.2">
      <c r="A4208">
        <v>5</v>
      </c>
      <c r="B4208" s="2">
        <v>5167</v>
      </c>
      <c r="C4208" s="17">
        <v>2.67</v>
      </c>
      <c r="D4208" s="2">
        <v>2.4900000000000002</v>
      </c>
      <c r="F4208" s="15">
        <v>2.5069999999999997</v>
      </c>
      <c r="G4208" s="17">
        <v>73</v>
      </c>
      <c r="H4208" s="2">
        <v>49</v>
      </c>
      <c r="I4208" s="2">
        <v>65.3</v>
      </c>
      <c r="J4208" s="2">
        <v>49</v>
      </c>
      <c r="K4208" s="2">
        <v>65.3</v>
      </c>
      <c r="L4208" s="2">
        <v>67.099999999999994</v>
      </c>
      <c r="M4208" s="2">
        <v>6</v>
      </c>
      <c r="N4208" s="2">
        <v>8</v>
      </c>
      <c r="O4208" s="2">
        <v>18</v>
      </c>
      <c r="P4208" s="2">
        <v>24</v>
      </c>
      <c r="Q4208" s="2">
        <v>3</v>
      </c>
      <c r="R4208" s="2">
        <v>4</v>
      </c>
      <c r="S4208" s="2">
        <v>26</v>
      </c>
      <c r="T4208" s="2">
        <v>34.700000000000003</v>
      </c>
      <c r="U4208" s="2">
        <v>20</v>
      </c>
      <c r="V4208" s="2">
        <v>26.7</v>
      </c>
      <c r="W4208" s="2">
        <v>2</v>
      </c>
      <c r="X4208" s="2">
        <v>2.7</v>
      </c>
      <c r="Y4208" s="2">
        <v>26</v>
      </c>
      <c r="Z4208" s="2">
        <v>34.700000000000003</v>
      </c>
      <c r="AB4208" s="2">
        <v>1</v>
      </c>
      <c r="AE4208" s="2">
        <v>75</v>
      </c>
      <c r="AF4208" s="2">
        <v>42</v>
      </c>
      <c r="AG4208" s="2">
        <v>56</v>
      </c>
      <c r="AH4208" s="2">
        <v>42</v>
      </c>
      <c r="AI4208" s="2">
        <v>56</v>
      </c>
      <c r="AJ4208" s="2">
        <v>56</v>
      </c>
      <c r="AK4208" s="2">
        <v>14</v>
      </c>
      <c r="AL4208" s="2">
        <v>18.7</v>
      </c>
      <c r="AM4208" s="2">
        <v>19</v>
      </c>
      <c r="AN4208" s="2">
        <v>25.3</v>
      </c>
      <c r="AQ4208" s="2">
        <v>33</v>
      </c>
      <c r="AR4208" s="2">
        <v>44</v>
      </c>
      <c r="AS4208" s="2">
        <v>9</v>
      </c>
      <c r="AT4208" s="2">
        <v>12</v>
      </c>
      <c r="AW4208" s="2">
        <v>33</v>
      </c>
      <c r="AX4208" s="2">
        <v>44</v>
      </c>
      <c r="AZ4208" s="2">
        <v>1</v>
      </c>
      <c r="CA4208" s="2">
        <v>75</v>
      </c>
      <c r="CB4208" s="2">
        <v>41</v>
      </c>
      <c r="CC4208" s="2">
        <v>54.7</v>
      </c>
      <c r="CD4208" s="2">
        <v>41</v>
      </c>
      <c r="CE4208" s="2">
        <v>54.7</v>
      </c>
      <c r="CF4208" s="2">
        <v>54.7</v>
      </c>
      <c r="CG4208" s="2">
        <v>15</v>
      </c>
      <c r="CH4208" s="2">
        <v>20</v>
      </c>
      <c r="CI4208" s="2">
        <v>19</v>
      </c>
      <c r="CJ4208" s="2">
        <v>25.3</v>
      </c>
      <c r="CM4208" s="2">
        <v>29</v>
      </c>
      <c r="CN4208" s="2">
        <v>38.700000000000003</v>
      </c>
      <c r="CO4208" s="2">
        <v>12</v>
      </c>
      <c r="CP4208" s="2">
        <v>16</v>
      </c>
      <c r="CS4208" s="2">
        <v>34</v>
      </c>
      <c r="CT4208" s="2">
        <v>45.3</v>
      </c>
      <c r="CV4208" s="2">
        <v>1</v>
      </c>
    </row>
    <row r="4209" spans="1:101" ht="12.75" customHeight="1" x14ac:dyDescent="0.2">
      <c r="A4209">
        <v>5</v>
      </c>
      <c r="B4209" s="2">
        <v>5173</v>
      </c>
      <c r="C4209" s="17">
        <v>3.33</v>
      </c>
      <c r="D4209" s="2">
        <v>2.9</v>
      </c>
      <c r="F4209" s="15">
        <v>3.1639999999999997</v>
      </c>
      <c r="G4209" s="17">
        <v>79</v>
      </c>
      <c r="H4209" s="2">
        <v>65</v>
      </c>
      <c r="I4209" s="2">
        <v>82.3</v>
      </c>
      <c r="J4209" s="2">
        <v>65</v>
      </c>
      <c r="K4209" s="2">
        <v>82.3</v>
      </c>
      <c r="L4209" s="2">
        <v>82.3</v>
      </c>
      <c r="M4209" s="2">
        <v>1</v>
      </c>
      <c r="N4209" s="2">
        <v>1.3</v>
      </c>
      <c r="O4209" s="2">
        <v>13</v>
      </c>
      <c r="P4209" s="2">
        <v>16.5</v>
      </c>
      <c r="S4209" s="2">
        <v>24</v>
      </c>
      <c r="T4209" s="2">
        <v>30.4</v>
      </c>
      <c r="U4209" s="2">
        <v>41</v>
      </c>
      <c r="V4209" s="2">
        <v>51.9</v>
      </c>
      <c r="Y4209" s="2">
        <v>14</v>
      </c>
      <c r="Z4209" s="2">
        <v>17.7</v>
      </c>
      <c r="AC4209" s="2">
        <v>1</v>
      </c>
      <c r="AE4209" s="2">
        <v>79</v>
      </c>
      <c r="AF4209" s="2">
        <v>55</v>
      </c>
      <c r="AG4209" s="2">
        <v>69.599999999999994</v>
      </c>
      <c r="AH4209" s="2">
        <v>55</v>
      </c>
      <c r="AI4209" s="2">
        <v>69.599999999999994</v>
      </c>
      <c r="AJ4209" s="2">
        <v>69.599999999999994</v>
      </c>
      <c r="AK4209" s="2">
        <v>8</v>
      </c>
      <c r="AL4209" s="2">
        <v>10.1</v>
      </c>
      <c r="AM4209" s="2">
        <v>16</v>
      </c>
      <c r="AN4209" s="2">
        <v>20.3</v>
      </c>
      <c r="AQ4209" s="2">
        <v>31</v>
      </c>
      <c r="AR4209" s="2">
        <v>39.200000000000003</v>
      </c>
      <c r="AS4209" s="2">
        <v>24</v>
      </c>
      <c r="AT4209" s="2">
        <v>30.4</v>
      </c>
      <c r="AW4209" s="2">
        <v>24</v>
      </c>
      <c r="AX4209" s="2">
        <v>30.4</v>
      </c>
      <c r="BA4209" s="2">
        <v>1</v>
      </c>
      <c r="CA4209" s="2">
        <v>79</v>
      </c>
      <c r="CB4209" s="2">
        <v>63</v>
      </c>
      <c r="CC4209" s="2">
        <v>79.7</v>
      </c>
      <c r="CD4209" s="2">
        <v>63</v>
      </c>
      <c r="CE4209" s="2">
        <v>79.7</v>
      </c>
      <c r="CF4209" s="2">
        <v>79.7</v>
      </c>
      <c r="CG4209" s="2">
        <v>6</v>
      </c>
      <c r="CH4209" s="2">
        <v>7.6</v>
      </c>
      <c r="CI4209" s="2">
        <v>10</v>
      </c>
      <c r="CJ4209" s="2">
        <v>12.7</v>
      </c>
      <c r="CM4209" s="2">
        <v>28</v>
      </c>
      <c r="CN4209" s="2">
        <v>35.4</v>
      </c>
      <c r="CO4209" s="2">
        <v>35</v>
      </c>
      <c r="CP4209" s="2">
        <v>44.3</v>
      </c>
      <c r="CS4209" s="2">
        <v>16</v>
      </c>
      <c r="CT4209" s="2">
        <v>20.3</v>
      </c>
      <c r="CW4209" s="2">
        <v>1</v>
      </c>
    </row>
    <row r="4210" spans="1:101" ht="12.75" customHeight="1" x14ac:dyDescent="0.2">
      <c r="A4210">
        <v>5</v>
      </c>
      <c r="B4210" s="2">
        <v>5175</v>
      </c>
      <c r="C4210" s="17">
        <v>3</v>
      </c>
      <c r="D4210" s="2">
        <v>2.98</v>
      </c>
      <c r="F4210" s="15">
        <v>3.2</v>
      </c>
      <c r="G4210" s="17">
        <v>39</v>
      </c>
      <c r="H4210" s="2">
        <v>32</v>
      </c>
      <c r="I4210" s="2">
        <v>80</v>
      </c>
      <c r="J4210" s="2">
        <v>32</v>
      </c>
      <c r="K4210" s="2">
        <v>80</v>
      </c>
      <c r="L4210" s="2">
        <v>82.1</v>
      </c>
      <c r="M4210" s="2">
        <v>1</v>
      </c>
      <c r="N4210" s="2">
        <v>2.5</v>
      </c>
      <c r="O4210" s="2">
        <v>6</v>
      </c>
      <c r="P4210" s="2">
        <v>15</v>
      </c>
      <c r="Q4210" s="2">
        <v>1</v>
      </c>
      <c r="R4210" s="2">
        <v>2.5</v>
      </c>
      <c r="S4210" s="2">
        <v>17</v>
      </c>
      <c r="T4210" s="2">
        <v>42.5</v>
      </c>
      <c r="U4210" s="2">
        <v>14</v>
      </c>
      <c r="V4210" s="2">
        <v>35</v>
      </c>
      <c r="W4210" s="2">
        <v>1</v>
      </c>
      <c r="X4210" s="2">
        <v>2.5</v>
      </c>
      <c r="Y4210" s="2">
        <v>8</v>
      </c>
      <c r="Z4210" s="2">
        <v>20</v>
      </c>
      <c r="AE4210" s="2">
        <v>39</v>
      </c>
      <c r="AF4210" s="2">
        <v>29</v>
      </c>
      <c r="AG4210" s="2">
        <v>72.5</v>
      </c>
      <c r="AH4210" s="2">
        <v>29</v>
      </c>
      <c r="AI4210" s="2">
        <v>72.5</v>
      </c>
      <c r="AJ4210" s="2">
        <v>74.400000000000006</v>
      </c>
      <c r="AK4210" s="2">
        <v>3</v>
      </c>
      <c r="AL4210" s="2">
        <v>7.5</v>
      </c>
      <c r="AM4210" s="2">
        <v>7</v>
      </c>
      <c r="AN4210" s="2">
        <v>17.5</v>
      </c>
      <c r="AQ4210" s="2">
        <v>14</v>
      </c>
      <c r="AR4210" s="2">
        <v>35</v>
      </c>
      <c r="AS4210" s="2">
        <v>15</v>
      </c>
      <c r="AT4210" s="2">
        <v>37.5</v>
      </c>
      <c r="AU4210" s="2">
        <v>1</v>
      </c>
      <c r="AV4210" s="2">
        <v>2.5</v>
      </c>
      <c r="AW4210" s="2">
        <v>11</v>
      </c>
      <c r="AX4210" s="2">
        <v>27.5</v>
      </c>
      <c r="CA4210" s="2">
        <v>39</v>
      </c>
      <c r="CB4210" s="2">
        <v>32</v>
      </c>
      <c r="CC4210" s="2">
        <v>80</v>
      </c>
      <c r="CD4210" s="2">
        <v>32</v>
      </c>
      <c r="CE4210" s="2">
        <v>80</v>
      </c>
      <c r="CF4210" s="2">
        <v>82.1</v>
      </c>
      <c r="CG4210" s="2">
        <v>4</v>
      </c>
      <c r="CH4210" s="2">
        <v>10</v>
      </c>
      <c r="CI4210" s="2">
        <v>3</v>
      </c>
      <c r="CJ4210" s="2">
        <v>7.5</v>
      </c>
      <c r="CM4210" s="2">
        <v>10</v>
      </c>
      <c r="CN4210" s="2">
        <v>25</v>
      </c>
      <c r="CO4210" s="2">
        <v>22</v>
      </c>
      <c r="CP4210" s="2">
        <v>55</v>
      </c>
      <c r="CQ4210" s="2">
        <v>1</v>
      </c>
      <c r="CR4210" s="2">
        <v>2.5</v>
      </c>
      <c r="CS4210" s="2">
        <v>8</v>
      </c>
      <c r="CT4210" s="2">
        <v>20</v>
      </c>
    </row>
    <row r="4211" spans="1:101" ht="12.75" customHeight="1" x14ac:dyDescent="0.2">
      <c r="A4211">
        <v>5</v>
      </c>
      <c r="B4211" s="2">
        <v>5178</v>
      </c>
      <c r="C4211" s="17">
        <v>2.76</v>
      </c>
      <c r="D4211" s="2">
        <v>2.36</v>
      </c>
      <c r="F4211" s="15">
        <v>2.06</v>
      </c>
      <c r="G4211" s="17">
        <v>83</v>
      </c>
      <c r="H4211" s="2">
        <v>49</v>
      </c>
      <c r="I4211" s="2">
        <v>59</v>
      </c>
      <c r="J4211" s="2">
        <v>49</v>
      </c>
      <c r="K4211" s="2">
        <v>59</v>
      </c>
      <c r="L4211" s="2">
        <v>59</v>
      </c>
      <c r="M4211" s="2">
        <v>10</v>
      </c>
      <c r="N4211" s="2">
        <v>12</v>
      </c>
      <c r="O4211" s="2">
        <v>24</v>
      </c>
      <c r="P4211" s="2">
        <v>28.9</v>
      </c>
      <c r="S4211" s="2">
        <v>25</v>
      </c>
      <c r="T4211" s="2">
        <v>30.1</v>
      </c>
      <c r="U4211" s="2">
        <v>24</v>
      </c>
      <c r="V4211" s="2">
        <v>28.9</v>
      </c>
      <c r="Y4211" s="2">
        <v>34</v>
      </c>
      <c r="Z4211" s="2">
        <v>41</v>
      </c>
      <c r="AC4211" s="2">
        <v>1</v>
      </c>
      <c r="AE4211" s="2">
        <v>83</v>
      </c>
      <c r="AF4211" s="2">
        <v>39</v>
      </c>
      <c r="AG4211" s="2">
        <v>47</v>
      </c>
      <c r="AH4211" s="2">
        <v>39</v>
      </c>
      <c r="AI4211" s="2">
        <v>47</v>
      </c>
      <c r="AJ4211" s="2">
        <v>47</v>
      </c>
      <c r="AK4211" s="2">
        <v>24</v>
      </c>
      <c r="AL4211" s="2">
        <v>28.9</v>
      </c>
      <c r="AM4211" s="2">
        <v>20</v>
      </c>
      <c r="AN4211" s="2">
        <v>24.1</v>
      </c>
      <c r="AQ4211" s="2">
        <v>24</v>
      </c>
      <c r="AR4211" s="2">
        <v>28.9</v>
      </c>
      <c r="AS4211" s="2">
        <v>15</v>
      </c>
      <c r="AT4211" s="2">
        <v>18.100000000000001</v>
      </c>
      <c r="AW4211" s="2">
        <v>44</v>
      </c>
      <c r="AX4211" s="2">
        <v>53</v>
      </c>
      <c r="BA4211" s="2">
        <v>1</v>
      </c>
      <c r="CA4211" s="2">
        <v>83</v>
      </c>
      <c r="CB4211" s="2">
        <v>23</v>
      </c>
      <c r="CC4211" s="2">
        <v>27.7</v>
      </c>
      <c r="CD4211" s="2">
        <v>23</v>
      </c>
      <c r="CE4211" s="2">
        <v>27.7</v>
      </c>
      <c r="CF4211" s="2">
        <v>27.7</v>
      </c>
      <c r="CG4211" s="2">
        <v>25</v>
      </c>
      <c r="CH4211" s="2">
        <v>30.1</v>
      </c>
      <c r="CI4211" s="2">
        <v>35</v>
      </c>
      <c r="CJ4211" s="2">
        <v>42.2</v>
      </c>
      <c r="CM4211" s="2">
        <v>16</v>
      </c>
      <c r="CN4211" s="2">
        <v>19.3</v>
      </c>
      <c r="CO4211" s="2">
        <v>7</v>
      </c>
      <c r="CP4211" s="2">
        <v>8.4</v>
      </c>
      <c r="CS4211" s="2">
        <v>60</v>
      </c>
      <c r="CT4211" s="2">
        <v>72.3</v>
      </c>
      <c r="CW4211" s="2">
        <v>1</v>
      </c>
    </row>
    <row r="4212" spans="1:101" ht="12.75" customHeight="1" x14ac:dyDescent="0.2">
      <c r="A4212">
        <v>5</v>
      </c>
      <c r="B4212" s="2">
        <v>5180</v>
      </c>
      <c r="G4212" s="17">
        <v>1</v>
      </c>
      <c r="AE4212" s="2">
        <v>1</v>
      </c>
      <c r="CA4212" s="2">
        <v>1</v>
      </c>
    </row>
    <row r="4213" spans="1:101" ht="12.75" customHeight="1" x14ac:dyDescent="0.2">
      <c r="A4213">
        <v>5</v>
      </c>
      <c r="B4213" s="2">
        <v>5191</v>
      </c>
      <c r="G4213" s="17">
        <v>5</v>
      </c>
      <c r="AE4213" s="2">
        <v>5</v>
      </c>
      <c r="CA4213" s="2">
        <v>5</v>
      </c>
    </row>
    <row r="4214" spans="1:101" ht="12.75" customHeight="1" x14ac:dyDescent="0.2">
      <c r="A4214">
        <v>5</v>
      </c>
      <c r="B4214" s="2">
        <v>5192</v>
      </c>
      <c r="G4214" s="17">
        <v>1</v>
      </c>
      <c r="AE4214" s="2">
        <v>1</v>
      </c>
      <c r="CA4214" s="2">
        <v>1</v>
      </c>
    </row>
    <row r="4215" spans="1:101" ht="12.75" customHeight="1" x14ac:dyDescent="0.2">
      <c r="A4215">
        <v>5</v>
      </c>
      <c r="B4215" s="2">
        <v>5195</v>
      </c>
      <c r="C4215" s="17">
        <v>2.92</v>
      </c>
      <c r="D4215" s="2">
        <v>1.97</v>
      </c>
      <c r="F4215" s="15">
        <v>2.5009999999999999</v>
      </c>
      <c r="G4215" s="17">
        <v>250</v>
      </c>
      <c r="H4215" s="2">
        <v>176</v>
      </c>
      <c r="I4215" s="2">
        <v>66.900000000000006</v>
      </c>
      <c r="J4215" s="2">
        <v>176</v>
      </c>
      <c r="K4215" s="2">
        <v>66.900000000000006</v>
      </c>
      <c r="L4215" s="2">
        <v>70.400000000000006</v>
      </c>
      <c r="M4215" s="2">
        <v>13</v>
      </c>
      <c r="N4215" s="2">
        <v>4.9000000000000004</v>
      </c>
      <c r="O4215" s="2">
        <v>61</v>
      </c>
      <c r="P4215" s="2">
        <v>23.2</v>
      </c>
      <c r="S4215" s="2">
        <v>72</v>
      </c>
      <c r="T4215" s="2">
        <v>27.4</v>
      </c>
      <c r="U4215" s="2">
        <v>104</v>
      </c>
      <c r="V4215" s="2">
        <v>39.5</v>
      </c>
      <c r="W4215" s="2">
        <v>13</v>
      </c>
      <c r="X4215" s="2">
        <v>4.9000000000000004</v>
      </c>
      <c r="Y4215" s="2">
        <v>87</v>
      </c>
      <c r="Z4215" s="2">
        <v>33.1</v>
      </c>
      <c r="AA4215" s="2">
        <v>5</v>
      </c>
      <c r="AB4215" s="2">
        <v>1</v>
      </c>
      <c r="AE4215" s="2">
        <v>250</v>
      </c>
      <c r="AF4215" s="2">
        <v>90</v>
      </c>
      <c r="AG4215" s="2">
        <v>34.200000000000003</v>
      </c>
      <c r="AH4215" s="2">
        <v>90</v>
      </c>
      <c r="AI4215" s="2">
        <v>34.200000000000003</v>
      </c>
      <c r="AJ4215" s="2">
        <v>36</v>
      </c>
      <c r="AK4215" s="2">
        <v>91</v>
      </c>
      <c r="AL4215" s="2">
        <v>34.6</v>
      </c>
      <c r="AM4215" s="2">
        <v>69</v>
      </c>
      <c r="AN4215" s="2">
        <v>26.2</v>
      </c>
      <c r="AO4215" s="2">
        <v>1</v>
      </c>
      <c r="AP4215" s="2">
        <v>0.4</v>
      </c>
      <c r="AQ4215" s="2">
        <v>66</v>
      </c>
      <c r="AR4215" s="2">
        <v>25.1</v>
      </c>
      <c r="AS4215" s="2">
        <v>23</v>
      </c>
      <c r="AT4215" s="2">
        <v>8.6999999999999993</v>
      </c>
      <c r="AU4215" s="2">
        <v>13</v>
      </c>
      <c r="AV4215" s="2">
        <v>4.9000000000000004</v>
      </c>
      <c r="AW4215" s="2">
        <v>173</v>
      </c>
      <c r="AX4215" s="2">
        <v>65.8</v>
      </c>
      <c r="AY4215" s="2">
        <v>5</v>
      </c>
      <c r="AZ4215" s="2">
        <v>1</v>
      </c>
      <c r="CA4215" s="2">
        <v>245</v>
      </c>
      <c r="CB4215" s="2">
        <v>153</v>
      </c>
      <c r="CC4215" s="2">
        <v>58.6</v>
      </c>
      <c r="CD4215" s="2">
        <v>153</v>
      </c>
      <c r="CE4215" s="2">
        <v>58.6</v>
      </c>
      <c r="CF4215" s="2">
        <v>62.4</v>
      </c>
      <c r="CG4215" s="2">
        <v>45</v>
      </c>
      <c r="CH4215" s="2">
        <v>17.2</v>
      </c>
      <c r="CI4215" s="2">
        <v>47</v>
      </c>
      <c r="CJ4215" s="2">
        <v>18</v>
      </c>
      <c r="CM4215" s="2">
        <v>98</v>
      </c>
      <c r="CN4215" s="2">
        <v>37.5</v>
      </c>
      <c r="CO4215" s="2">
        <v>55</v>
      </c>
      <c r="CP4215" s="2">
        <v>21.1</v>
      </c>
      <c r="CQ4215" s="2">
        <v>16</v>
      </c>
      <c r="CR4215" s="2">
        <v>6.1</v>
      </c>
      <c r="CS4215" s="2">
        <v>108</v>
      </c>
      <c r="CT4215" s="2">
        <v>41.4</v>
      </c>
      <c r="CU4215" s="2">
        <v>6</v>
      </c>
      <c r="CV4215" s="2">
        <v>2</v>
      </c>
    </row>
    <row r="4216" spans="1:101" ht="12.75" customHeight="1" x14ac:dyDescent="0.2">
      <c r="A4216">
        <v>5</v>
      </c>
      <c r="B4216" s="2">
        <v>5201</v>
      </c>
      <c r="C4216" s="17">
        <v>3.53</v>
      </c>
      <c r="D4216" s="2">
        <v>3.28</v>
      </c>
      <c r="F4216" s="15">
        <v>3.282</v>
      </c>
      <c r="G4216" s="17">
        <v>100</v>
      </c>
      <c r="H4216" s="2">
        <v>87</v>
      </c>
      <c r="I4216" s="2">
        <v>87</v>
      </c>
      <c r="J4216" s="2">
        <v>87</v>
      </c>
      <c r="K4216" s="2">
        <v>87</v>
      </c>
      <c r="L4216" s="2">
        <v>87</v>
      </c>
      <c r="M4216" s="2">
        <v>3</v>
      </c>
      <c r="N4216" s="2">
        <v>3</v>
      </c>
      <c r="O4216" s="2">
        <v>10</v>
      </c>
      <c r="P4216" s="2">
        <v>10</v>
      </c>
      <c r="S4216" s="2">
        <v>18</v>
      </c>
      <c r="T4216" s="2">
        <v>18</v>
      </c>
      <c r="U4216" s="2">
        <v>69</v>
      </c>
      <c r="V4216" s="2">
        <v>69</v>
      </c>
      <c r="Y4216" s="2">
        <v>13</v>
      </c>
      <c r="Z4216" s="2">
        <v>13</v>
      </c>
      <c r="AB4216" s="2">
        <v>2</v>
      </c>
      <c r="AE4216" s="2">
        <v>102</v>
      </c>
      <c r="AF4216" s="2">
        <v>84</v>
      </c>
      <c r="AG4216" s="2">
        <v>82.4</v>
      </c>
      <c r="AH4216" s="2">
        <v>84</v>
      </c>
      <c r="AI4216" s="2">
        <v>82.4</v>
      </c>
      <c r="AJ4216" s="2">
        <v>82.4</v>
      </c>
      <c r="AK4216" s="2">
        <v>6</v>
      </c>
      <c r="AL4216" s="2">
        <v>5.9</v>
      </c>
      <c r="AM4216" s="2">
        <v>12</v>
      </c>
      <c r="AN4216" s="2">
        <v>11.8</v>
      </c>
      <c r="AQ4216" s="2">
        <v>31</v>
      </c>
      <c r="AR4216" s="2">
        <v>30.4</v>
      </c>
      <c r="AS4216" s="2">
        <v>53</v>
      </c>
      <c r="AT4216" s="2">
        <v>52</v>
      </c>
      <c r="AW4216" s="2">
        <v>18</v>
      </c>
      <c r="AX4216" s="2">
        <v>17.600000000000001</v>
      </c>
      <c r="CA4216" s="2">
        <v>102</v>
      </c>
      <c r="CB4216" s="2">
        <v>85</v>
      </c>
      <c r="CC4216" s="2">
        <v>83.3</v>
      </c>
      <c r="CD4216" s="2">
        <v>85</v>
      </c>
      <c r="CE4216" s="2">
        <v>83.3</v>
      </c>
      <c r="CF4216" s="2">
        <v>83.3</v>
      </c>
      <c r="CG4216" s="2">
        <v>4</v>
      </c>
      <c r="CH4216" s="2">
        <v>3.9</v>
      </c>
      <c r="CI4216" s="2">
        <v>13</v>
      </c>
      <c r="CJ4216" s="2">
        <v>12.7</v>
      </c>
      <c r="CM4216" s="2">
        <v>35</v>
      </c>
      <c r="CN4216" s="2">
        <v>34.299999999999997</v>
      </c>
      <c r="CO4216" s="2">
        <v>50</v>
      </c>
      <c r="CP4216" s="2">
        <v>49</v>
      </c>
      <c r="CS4216" s="2">
        <v>17</v>
      </c>
      <c r="CT4216" s="2">
        <v>16.7</v>
      </c>
    </row>
    <row r="4217" spans="1:101" ht="12.75" customHeight="1" x14ac:dyDescent="0.2">
      <c r="A4217">
        <v>5</v>
      </c>
      <c r="B4217" s="2">
        <v>5203</v>
      </c>
      <c r="D4217" s="2">
        <v>2.4</v>
      </c>
      <c r="G4217" s="17">
        <v>9</v>
      </c>
      <c r="AE4217" s="2">
        <v>10</v>
      </c>
      <c r="AF4217" s="2">
        <v>7</v>
      </c>
      <c r="AG4217" s="2">
        <v>70</v>
      </c>
      <c r="AH4217" s="2">
        <v>7</v>
      </c>
      <c r="AI4217" s="2">
        <v>70</v>
      </c>
      <c r="AJ4217" s="2">
        <v>70</v>
      </c>
      <c r="AK4217" s="2">
        <v>3</v>
      </c>
      <c r="AL4217" s="2">
        <v>30</v>
      </c>
      <c r="AQ4217" s="2">
        <v>7</v>
      </c>
      <c r="AR4217" s="2">
        <v>70</v>
      </c>
      <c r="AW4217" s="2">
        <v>3</v>
      </c>
      <c r="AX4217" s="2">
        <v>30</v>
      </c>
      <c r="CA4217" s="2">
        <v>9</v>
      </c>
    </row>
    <row r="4218" spans="1:101" ht="12.75" customHeight="1" x14ac:dyDescent="0.2">
      <c r="A4218">
        <v>5</v>
      </c>
      <c r="B4218" s="2">
        <v>5204</v>
      </c>
      <c r="C4218" s="17">
        <v>3.29</v>
      </c>
      <c r="D4218" s="2">
        <v>3.1</v>
      </c>
      <c r="F4218" s="15">
        <v>3.2370000000000005</v>
      </c>
      <c r="G4218" s="17">
        <v>20</v>
      </c>
      <c r="H4218" s="2">
        <v>16</v>
      </c>
      <c r="I4218" s="2">
        <v>76.2</v>
      </c>
      <c r="J4218" s="2">
        <v>16</v>
      </c>
      <c r="K4218" s="2">
        <v>76.2</v>
      </c>
      <c r="L4218" s="2">
        <v>80</v>
      </c>
      <c r="M4218" s="2">
        <v>1</v>
      </c>
      <c r="N4218" s="2">
        <v>4.8</v>
      </c>
      <c r="O4218" s="2">
        <v>3</v>
      </c>
      <c r="P4218" s="2">
        <v>14.3</v>
      </c>
      <c r="S4218" s="2">
        <v>2</v>
      </c>
      <c r="T4218" s="2">
        <v>9.5</v>
      </c>
      <c r="U4218" s="2">
        <v>14</v>
      </c>
      <c r="V4218" s="2">
        <v>66.7</v>
      </c>
      <c r="W4218" s="2">
        <v>1</v>
      </c>
      <c r="X4218" s="2">
        <v>4.8</v>
      </c>
      <c r="Y4218" s="2">
        <v>5</v>
      </c>
      <c r="Z4218" s="2">
        <v>23.8</v>
      </c>
      <c r="AE4218" s="2">
        <v>20</v>
      </c>
      <c r="AF4218" s="2">
        <v>17</v>
      </c>
      <c r="AG4218" s="2">
        <v>81</v>
      </c>
      <c r="AH4218" s="2">
        <v>17</v>
      </c>
      <c r="AI4218" s="2">
        <v>81</v>
      </c>
      <c r="AJ4218" s="2">
        <v>85</v>
      </c>
      <c r="AK4218" s="2">
        <v>1</v>
      </c>
      <c r="AL4218" s="2">
        <v>4.8</v>
      </c>
      <c r="AM4218" s="2">
        <v>2</v>
      </c>
      <c r="AN4218" s="2">
        <v>9.5</v>
      </c>
      <c r="AQ4218" s="2">
        <v>8</v>
      </c>
      <c r="AR4218" s="2">
        <v>38.1</v>
      </c>
      <c r="AS4218" s="2">
        <v>9</v>
      </c>
      <c r="AT4218" s="2">
        <v>42.9</v>
      </c>
      <c r="AU4218" s="2">
        <v>1</v>
      </c>
      <c r="AV4218" s="2">
        <v>4.8</v>
      </c>
      <c r="AW4218" s="2">
        <v>4</v>
      </c>
      <c r="AX4218" s="2">
        <v>19</v>
      </c>
      <c r="CA4218" s="2">
        <v>20</v>
      </c>
      <c r="CB4218" s="2">
        <v>18</v>
      </c>
      <c r="CC4218" s="2">
        <v>85.7</v>
      </c>
      <c r="CD4218" s="2">
        <v>18</v>
      </c>
      <c r="CE4218" s="2">
        <v>85.7</v>
      </c>
      <c r="CF4218" s="2">
        <v>90</v>
      </c>
      <c r="CG4218" s="2">
        <v>2</v>
      </c>
      <c r="CH4218" s="2">
        <v>9.5</v>
      </c>
      <c r="CM4218" s="2">
        <v>6</v>
      </c>
      <c r="CN4218" s="2">
        <v>28.6</v>
      </c>
      <c r="CO4218" s="2">
        <v>12</v>
      </c>
      <c r="CP4218" s="2">
        <v>57.1</v>
      </c>
      <c r="CQ4218" s="2">
        <v>1</v>
      </c>
      <c r="CR4218" s="2">
        <v>4.8</v>
      </c>
      <c r="CS4218" s="2">
        <v>3</v>
      </c>
      <c r="CT4218" s="2">
        <v>14.3</v>
      </c>
    </row>
    <row r="4219" spans="1:101" ht="12.75" customHeight="1" x14ac:dyDescent="0.2">
      <c r="A4219">
        <v>5</v>
      </c>
      <c r="B4219" s="2">
        <v>5205</v>
      </c>
      <c r="C4219" s="17">
        <v>2.71</v>
      </c>
      <c r="D4219" s="2">
        <v>2.63</v>
      </c>
      <c r="F4219" s="15">
        <v>2.9449999999999998</v>
      </c>
      <c r="G4219" s="17">
        <v>17</v>
      </c>
      <c r="H4219" s="2">
        <v>15</v>
      </c>
      <c r="I4219" s="2">
        <v>88.2</v>
      </c>
      <c r="J4219" s="2">
        <v>15</v>
      </c>
      <c r="K4219" s="2">
        <v>88.2</v>
      </c>
      <c r="L4219" s="2">
        <v>88.2</v>
      </c>
      <c r="O4219" s="2">
        <v>2</v>
      </c>
      <c r="P4219" s="2">
        <v>11.8</v>
      </c>
      <c r="Q4219" s="2">
        <v>3</v>
      </c>
      <c r="R4219" s="2">
        <v>17.600000000000001</v>
      </c>
      <c r="S4219" s="2">
        <v>6</v>
      </c>
      <c r="T4219" s="2">
        <v>35.299999999999997</v>
      </c>
      <c r="U4219" s="2">
        <v>6</v>
      </c>
      <c r="V4219" s="2">
        <v>35.299999999999997</v>
      </c>
      <c r="Y4219" s="2">
        <v>2</v>
      </c>
      <c r="Z4219" s="2">
        <v>11.8</v>
      </c>
      <c r="AB4219" s="2">
        <v>3</v>
      </c>
      <c r="AE4219" s="2">
        <v>19</v>
      </c>
      <c r="AF4219" s="2">
        <v>12</v>
      </c>
      <c r="AG4219" s="2">
        <v>63.2</v>
      </c>
      <c r="AH4219" s="2">
        <v>12</v>
      </c>
      <c r="AI4219" s="2">
        <v>63.2</v>
      </c>
      <c r="AJ4219" s="2">
        <v>63.2</v>
      </c>
      <c r="AK4219" s="2">
        <v>5</v>
      </c>
      <c r="AL4219" s="2">
        <v>26.3</v>
      </c>
      <c r="AM4219" s="2">
        <v>2</v>
      </c>
      <c r="AN4219" s="2">
        <v>10.5</v>
      </c>
      <c r="AQ4219" s="2">
        <v>7</v>
      </c>
      <c r="AR4219" s="2">
        <v>36.799999999999997</v>
      </c>
      <c r="AS4219" s="2">
        <v>5</v>
      </c>
      <c r="AT4219" s="2">
        <v>26.3</v>
      </c>
      <c r="AW4219" s="2">
        <v>7</v>
      </c>
      <c r="AX4219" s="2">
        <v>36.799999999999997</v>
      </c>
      <c r="AZ4219" s="2">
        <v>1</v>
      </c>
      <c r="CA4219" s="2">
        <v>19</v>
      </c>
      <c r="CB4219" s="2">
        <v>15</v>
      </c>
      <c r="CC4219" s="2">
        <v>78.900000000000006</v>
      </c>
      <c r="CD4219" s="2">
        <v>15</v>
      </c>
      <c r="CE4219" s="2">
        <v>78.900000000000006</v>
      </c>
      <c r="CF4219" s="2">
        <v>78.900000000000006</v>
      </c>
      <c r="CG4219" s="2">
        <v>2</v>
      </c>
      <c r="CH4219" s="2">
        <v>10.5</v>
      </c>
      <c r="CI4219" s="2">
        <v>2</v>
      </c>
      <c r="CJ4219" s="2">
        <v>10.5</v>
      </c>
      <c r="CM4219" s="2">
        <v>10</v>
      </c>
      <c r="CN4219" s="2">
        <v>52.6</v>
      </c>
      <c r="CO4219" s="2">
        <v>5</v>
      </c>
      <c r="CP4219" s="2">
        <v>26.3</v>
      </c>
      <c r="CS4219" s="2">
        <v>4</v>
      </c>
      <c r="CT4219" s="2">
        <v>21.1</v>
      </c>
      <c r="CV4219" s="2">
        <v>1</v>
      </c>
    </row>
    <row r="4220" spans="1:101" ht="12.75" customHeight="1" x14ac:dyDescent="0.2">
      <c r="A4220">
        <v>5</v>
      </c>
      <c r="B4220" s="2">
        <v>5207</v>
      </c>
      <c r="C4220" s="17">
        <v>3.07</v>
      </c>
      <c r="D4220" s="2">
        <v>2.58</v>
      </c>
      <c r="F4220" s="15">
        <v>2.7529999999999997</v>
      </c>
      <c r="G4220" s="17">
        <v>72</v>
      </c>
      <c r="H4220" s="2">
        <v>54</v>
      </c>
      <c r="I4220" s="2">
        <v>74</v>
      </c>
      <c r="J4220" s="2">
        <v>54</v>
      </c>
      <c r="K4220" s="2">
        <v>74</v>
      </c>
      <c r="L4220" s="2">
        <v>75</v>
      </c>
      <c r="M4220" s="2">
        <v>1</v>
      </c>
      <c r="N4220" s="2">
        <v>1.4</v>
      </c>
      <c r="O4220" s="2">
        <v>17</v>
      </c>
      <c r="P4220" s="2">
        <v>23.3</v>
      </c>
      <c r="Q4220" s="2">
        <v>1</v>
      </c>
      <c r="R4220" s="2">
        <v>1.4</v>
      </c>
      <c r="S4220" s="2">
        <v>23</v>
      </c>
      <c r="T4220" s="2">
        <v>31.5</v>
      </c>
      <c r="U4220" s="2">
        <v>30</v>
      </c>
      <c r="V4220" s="2">
        <v>41.1</v>
      </c>
      <c r="W4220" s="2">
        <v>1</v>
      </c>
      <c r="X4220" s="2">
        <v>1.4</v>
      </c>
      <c r="Y4220" s="2">
        <v>19</v>
      </c>
      <c r="Z4220" s="2">
        <v>26</v>
      </c>
      <c r="AC4220" s="2">
        <v>1</v>
      </c>
      <c r="AE4220" s="2">
        <v>72</v>
      </c>
      <c r="AF4220" s="2">
        <v>45</v>
      </c>
      <c r="AG4220" s="2">
        <v>61.6</v>
      </c>
      <c r="AH4220" s="2">
        <v>45</v>
      </c>
      <c r="AI4220" s="2">
        <v>61.6</v>
      </c>
      <c r="AJ4220" s="2">
        <v>62.5</v>
      </c>
      <c r="AK4220" s="2">
        <v>11</v>
      </c>
      <c r="AL4220" s="2">
        <v>15.1</v>
      </c>
      <c r="AM4220" s="2">
        <v>16</v>
      </c>
      <c r="AN4220" s="2">
        <v>21.9</v>
      </c>
      <c r="AQ4220" s="2">
        <v>35</v>
      </c>
      <c r="AR4220" s="2">
        <v>47.9</v>
      </c>
      <c r="AS4220" s="2">
        <v>10</v>
      </c>
      <c r="AT4220" s="2">
        <v>13.7</v>
      </c>
      <c r="AU4220" s="2">
        <v>1</v>
      </c>
      <c r="AV4220" s="2">
        <v>1.4</v>
      </c>
      <c r="AW4220" s="2">
        <v>28</v>
      </c>
      <c r="AX4220" s="2">
        <v>38.4</v>
      </c>
      <c r="BA4220" s="2">
        <v>1</v>
      </c>
      <c r="CA4220" s="2">
        <v>72</v>
      </c>
      <c r="CB4220" s="2">
        <v>50</v>
      </c>
      <c r="CC4220" s="2">
        <v>68.5</v>
      </c>
      <c r="CD4220" s="2">
        <v>50</v>
      </c>
      <c r="CE4220" s="2">
        <v>68.5</v>
      </c>
      <c r="CF4220" s="2">
        <v>69.400000000000006</v>
      </c>
      <c r="CG4220" s="2">
        <v>7</v>
      </c>
      <c r="CH4220" s="2">
        <v>9.6</v>
      </c>
      <c r="CI4220" s="2">
        <v>15</v>
      </c>
      <c r="CJ4220" s="2">
        <v>20.5</v>
      </c>
      <c r="CM4220" s="2">
        <v>36</v>
      </c>
      <c r="CN4220" s="2">
        <v>49.3</v>
      </c>
      <c r="CO4220" s="2">
        <v>14</v>
      </c>
      <c r="CP4220" s="2">
        <v>19.2</v>
      </c>
      <c r="CQ4220" s="2">
        <v>1</v>
      </c>
      <c r="CR4220" s="2">
        <v>1.4</v>
      </c>
      <c r="CS4220" s="2">
        <v>23</v>
      </c>
      <c r="CT4220" s="2">
        <v>31.5</v>
      </c>
      <c r="CW4220" s="2">
        <v>1</v>
      </c>
    </row>
    <row r="4221" spans="1:101" ht="12.75" customHeight="1" x14ac:dyDescent="0.2">
      <c r="A4221">
        <v>5</v>
      </c>
      <c r="B4221" s="2">
        <v>5216</v>
      </c>
      <c r="G4221" s="17">
        <v>4</v>
      </c>
      <c r="AE4221" s="2">
        <v>4</v>
      </c>
      <c r="CA4221" s="2">
        <v>4</v>
      </c>
    </row>
    <row r="4222" spans="1:101" ht="12.75" customHeight="1" x14ac:dyDescent="0.2">
      <c r="A4222">
        <v>5</v>
      </c>
      <c r="B4222" s="2">
        <v>5220</v>
      </c>
      <c r="C4222" s="17">
        <v>3.5</v>
      </c>
      <c r="D4222" s="2">
        <v>3.04</v>
      </c>
      <c r="F4222" s="15">
        <v>3.3239999999999998</v>
      </c>
      <c r="G4222" s="17">
        <v>84</v>
      </c>
      <c r="H4222" s="2">
        <v>75</v>
      </c>
      <c r="I4222" s="2">
        <v>89.3</v>
      </c>
      <c r="J4222" s="2">
        <v>75</v>
      </c>
      <c r="K4222" s="2">
        <v>89.3</v>
      </c>
      <c r="L4222" s="2">
        <v>89.3</v>
      </c>
      <c r="M4222" s="2">
        <v>3</v>
      </c>
      <c r="N4222" s="2">
        <v>3.6</v>
      </c>
      <c r="O4222" s="2">
        <v>6</v>
      </c>
      <c r="P4222" s="2">
        <v>7.1</v>
      </c>
      <c r="S4222" s="2">
        <v>21</v>
      </c>
      <c r="T4222" s="2">
        <v>25</v>
      </c>
      <c r="U4222" s="2">
        <v>54</v>
      </c>
      <c r="V4222" s="2">
        <v>64.3</v>
      </c>
      <c r="Y4222" s="2">
        <v>9</v>
      </c>
      <c r="Z4222" s="2">
        <v>10.7</v>
      </c>
      <c r="AA4222" s="2">
        <v>1</v>
      </c>
      <c r="AE4222" s="2">
        <v>84</v>
      </c>
      <c r="AF4222" s="2">
        <v>64</v>
      </c>
      <c r="AG4222" s="2">
        <v>76.2</v>
      </c>
      <c r="AH4222" s="2">
        <v>64</v>
      </c>
      <c r="AI4222" s="2">
        <v>76.2</v>
      </c>
      <c r="AJ4222" s="2">
        <v>76.2</v>
      </c>
      <c r="AK4222" s="2">
        <v>10</v>
      </c>
      <c r="AL4222" s="2">
        <v>11.9</v>
      </c>
      <c r="AM4222" s="2">
        <v>10</v>
      </c>
      <c r="AN4222" s="2">
        <v>11.9</v>
      </c>
      <c r="AQ4222" s="2">
        <v>31</v>
      </c>
      <c r="AR4222" s="2">
        <v>36.9</v>
      </c>
      <c r="AS4222" s="2">
        <v>33</v>
      </c>
      <c r="AT4222" s="2">
        <v>39.299999999999997</v>
      </c>
      <c r="AW4222" s="2">
        <v>20</v>
      </c>
      <c r="AX4222" s="2">
        <v>23.8</v>
      </c>
      <c r="AY4222" s="2">
        <v>1</v>
      </c>
      <c r="CA4222" s="2">
        <v>84</v>
      </c>
      <c r="CB4222" s="2">
        <v>70</v>
      </c>
      <c r="CC4222" s="2">
        <v>83.3</v>
      </c>
      <c r="CD4222" s="2">
        <v>70</v>
      </c>
      <c r="CE4222" s="2">
        <v>83.3</v>
      </c>
      <c r="CF4222" s="2">
        <v>83.3</v>
      </c>
      <c r="CG4222" s="2">
        <v>3</v>
      </c>
      <c r="CH4222" s="2">
        <v>3.6</v>
      </c>
      <c r="CI4222" s="2">
        <v>11</v>
      </c>
      <c r="CJ4222" s="2">
        <v>13.1</v>
      </c>
      <c r="CM4222" s="2">
        <v>26</v>
      </c>
      <c r="CN4222" s="2">
        <v>31</v>
      </c>
      <c r="CO4222" s="2">
        <v>44</v>
      </c>
      <c r="CP4222" s="2">
        <v>52.4</v>
      </c>
      <c r="CS4222" s="2">
        <v>14</v>
      </c>
      <c r="CT4222" s="2">
        <v>16.7</v>
      </c>
      <c r="CU4222" s="2">
        <v>1</v>
      </c>
    </row>
    <row r="4223" spans="1:101" ht="12.75" customHeight="1" x14ac:dyDescent="0.2">
      <c r="A4223">
        <v>5</v>
      </c>
      <c r="B4223" s="2">
        <v>5228</v>
      </c>
    </row>
    <row r="4224" spans="1:101" ht="12.75" customHeight="1" x14ac:dyDescent="0.2">
      <c r="A4224">
        <v>5</v>
      </c>
      <c r="B4224" s="2">
        <v>5229</v>
      </c>
      <c r="C4224" s="17">
        <v>2.84</v>
      </c>
      <c r="D4224" s="2">
        <v>2.4700000000000002</v>
      </c>
      <c r="F4224" s="15">
        <v>2.3519999999999999</v>
      </c>
      <c r="G4224" s="17">
        <v>51</v>
      </c>
      <c r="H4224" s="2">
        <v>34</v>
      </c>
      <c r="I4224" s="2">
        <v>66.7</v>
      </c>
      <c r="J4224" s="2">
        <v>34</v>
      </c>
      <c r="K4224" s="2">
        <v>66.7</v>
      </c>
      <c r="L4224" s="2">
        <v>66.7</v>
      </c>
      <c r="M4224" s="2">
        <v>9</v>
      </c>
      <c r="N4224" s="2">
        <v>17.600000000000001</v>
      </c>
      <c r="O4224" s="2">
        <v>8</v>
      </c>
      <c r="P4224" s="2">
        <v>15.7</v>
      </c>
      <c r="S4224" s="2">
        <v>16</v>
      </c>
      <c r="T4224" s="2">
        <v>31.4</v>
      </c>
      <c r="U4224" s="2">
        <v>18</v>
      </c>
      <c r="V4224" s="2">
        <v>35.299999999999997</v>
      </c>
      <c r="Y4224" s="2">
        <v>17</v>
      </c>
      <c r="Z4224" s="2">
        <v>33.299999999999997</v>
      </c>
      <c r="AB4224" s="2">
        <v>2</v>
      </c>
      <c r="AE4224" s="2">
        <v>51</v>
      </c>
      <c r="AF4224" s="2">
        <v>23</v>
      </c>
      <c r="AG4224" s="2">
        <v>45.1</v>
      </c>
      <c r="AH4224" s="2">
        <v>23</v>
      </c>
      <c r="AI4224" s="2">
        <v>45.1</v>
      </c>
      <c r="AJ4224" s="2">
        <v>45.1</v>
      </c>
      <c r="AK4224" s="2">
        <v>9</v>
      </c>
      <c r="AL4224" s="2">
        <v>17.600000000000001</v>
      </c>
      <c r="AM4224" s="2">
        <v>19</v>
      </c>
      <c r="AN4224" s="2">
        <v>37.299999999999997</v>
      </c>
      <c r="AQ4224" s="2">
        <v>13</v>
      </c>
      <c r="AR4224" s="2">
        <v>25.5</v>
      </c>
      <c r="AS4224" s="2">
        <v>10</v>
      </c>
      <c r="AT4224" s="2">
        <v>19.600000000000001</v>
      </c>
      <c r="AW4224" s="2">
        <v>28</v>
      </c>
      <c r="AX4224" s="2">
        <v>54.9</v>
      </c>
      <c r="AZ4224" s="2">
        <v>2</v>
      </c>
      <c r="CA4224" s="2">
        <v>51</v>
      </c>
      <c r="CB4224" s="2">
        <v>25</v>
      </c>
      <c r="CC4224" s="2">
        <v>49</v>
      </c>
      <c r="CD4224" s="2">
        <v>25</v>
      </c>
      <c r="CE4224" s="2">
        <v>49</v>
      </c>
      <c r="CF4224" s="2">
        <v>49</v>
      </c>
      <c r="CG4224" s="2">
        <v>14</v>
      </c>
      <c r="CH4224" s="2">
        <v>27.5</v>
      </c>
      <c r="CI4224" s="2">
        <v>12</v>
      </c>
      <c r="CJ4224" s="2">
        <v>23.5</v>
      </c>
      <c r="CM4224" s="2">
        <v>18</v>
      </c>
      <c r="CN4224" s="2">
        <v>35.299999999999997</v>
      </c>
      <c r="CO4224" s="2">
        <v>7</v>
      </c>
      <c r="CP4224" s="2">
        <v>13.7</v>
      </c>
      <c r="CS4224" s="2">
        <v>26</v>
      </c>
      <c r="CT4224" s="2">
        <v>51</v>
      </c>
      <c r="CV4224" s="2">
        <v>2</v>
      </c>
    </row>
    <row r="4225" spans="1:101" ht="12.75" customHeight="1" x14ac:dyDescent="0.2">
      <c r="A4225">
        <v>5</v>
      </c>
      <c r="B4225" s="2">
        <v>5231</v>
      </c>
      <c r="G4225" s="17">
        <v>2</v>
      </c>
      <c r="AE4225" s="2">
        <v>2</v>
      </c>
      <c r="CA4225" s="2">
        <v>2</v>
      </c>
    </row>
    <row r="4226" spans="1:101" ht="12.75" customHeight="1" x14ac:dyDescent="0.2">
      <c r="A4226">
        <v>5</v>
      </c>
      <c r="B4226" s="2">
        <v>5236</v>
      </c>
      <c r="G4226" s="17">
        <v>9</v>
      </c>
      <c r="AE4226" s="2">
        <v>9</v>
      </c>
      <c r="CA4226" s="2">
        <v>9</v>
      </c>
    </row>
    <row r="4227" spans="1:101" ht="12.75" customHeight="1" x14ac:dyDescent="0.2">
      <c r="A4227">
        <v>5</v>
      </c>
      <c r="B4227" s="2">
        <v>5238</v>
      </c>
      <c r="C4227" s="17">
        <v>1.32</v>
      </c>
      <c r="D4227" s="2">
        <v>0.91</v>
      </c>
      <c r="F4227" s="15">
        <v>1.3619999999999999</v>
      </c>
      <c r="G4227" s="17">
        <v>12</v>
      </c>
      <c r="H4227" s="2">
        <v>5</v>
      </c>
      <c r="I4227" s="2">
        <v>22.7</v>
      </c>
      <c r="J4227" s="2">
        <v>5</v>
      </c>
      <c r="K4227" s="2">
        <v>22.7</v>
      </c>
      <c r="L4227" s="2">
        <v>41.7</v>
      </c>
      <c r="M4227" s="2">
        <v>3</v>
      </c>
      <c r="N4227" s="2">
        <v>13.6</v>
      </c>
      <c r="O4227" s="2">
        <v>4</v>
      </c>
      <c r="P4227" s="2">
        <v>18.2</v>
      </c>
      <c r="S4227" s="2">
        <v>2</v>
      </c>
      <c r="T4227" s="2">
        <v>9.1</v>
      </c>
      <c r="U4227" s="2">
        <v>3</v>
      </c>
      <c r="V4227" s="2">
        <v>13.6</v>
      </c>
      <c r="W4227" s="2">
        <v>10</v>
      </c>
      <c r="X4227" s="2">
        <v>45.5</v>
      </c>
      <c r="Y4227" s="2">
        <v>17</v>
      </c>
      <c r="Z4227" s="2">
        <v>77.3</v>
      </c>
      <c r="AE4227" s="2">
        <v>12</v>
      </c>
      <c r="AF4227" s="2">
        <v>1</v>
      </c>
      <c r="AG4227" s="2">
        <v>4.5</v>
      </c>
      <c r="AH4227" s="2">
        <v>1</v>
      </c>
      <c r="AI4227" s="2">
        <v>4.5</v>
      </c>
      <c r="AJ4227" s="2">
        <v>8.3000000000000007</v>
      </c>
      <c r="AK4227" s="2">
        <v>5</v>
      </c>
      <c r="AL4227" s="2">
        <v>22.7</v>
      </c>
      <c r="AM4227" s="2">
        <v>6</v>
      </c>
      <c r="AN4227" s="2">
        <v>27.3</v>
      </c>
      <c r="AQ4227" s="2">
        <v>1</v>
      </c>
      <c r="AR4227" s="2">
        <v>4.5</v>
      </c>
      <c r="AU4227" s="2">
        <v>10</v>
      </c>
      <c r="AV4227" s="2">
        <v>45.5</v>
      </c>
      <c r="AW4227" s="2">
        <v>21</v>
      </c>
      <c r="AX4227" s="2">
        <v>95.5</v>
      </c>
      <c r="CA4227" s="2">
        <v>12</v>
      </c>
      <c r="CB4227" s="2">
        <v>7</v>
      </c>
      <c r="CC4227" s="2">
        <v>31.8</v>
      </c>
      <c r="CD4227" s="2">
        <v>7</v>
      </c>
      <c r="CE4227" s="2">
        <v>31.8</v>
      </c>
      <c r="CF4227" s="2">
        <v>58.3</v>
      </c>
      <c r="CG4227" s="2">
        <v>2</v>
      </c>
      <c r="CH4227" s="2">
        <v>9.1</v>
      </c>
      <c r="CI4227" s="2">
        <v>3</v>
      </c>
      <c r="CJ4227" s="2">
        <v>13.6</v>
      </c>
      <c r="CM4227" s="2">
        <v>6</v>
      </c>
      <c r="CN4227" s="2">
        <v>27.3</v>
      </c>
      <c r="CO4227" s="2">
        <v>1</v>
      </c>
      <c r="CP4227" s="2">
        <v>4.5</v>
      </c>
      <c r="CQ4227" s="2">
        <v>10</v>
      </c>
      <c r="CR4227" s="2">
        <v>45.5</v>
      </c>
      <c r="CS4227" s="2">
        <v>15</v>
      </c>
      <c r="CT4227" s="2">
        <v>68.2</v>
      </c>
    </row>
    <row r="4228" spans="1:101" ht="12.75" customHeight="1" x14ac:dyDescent="0.2">
      <c r="A4228">
        <v>5</v>
      </c>
      <c r="B4228" s="2">
        <v>5239</v>
      </c>
      <c r="C4228" s="17">
        <v>2.98</v>
      </c>
      <c r="D4228" s="2">
        <v>2.61</v>
      </c>
      <c r="F4228" s="15">
        <v>2.7889999999999997</v>
      </c>
      <c r="G4228" s="17">
        <v>57</v>
      </c>
      <c r="H4228" s="2">
        <v>38</v>
      </c>
      <c r="I4228" s="2">
        <v>66.7</v>
      </c>
      <c r="J4228" s="2">
        <v>38</v>
      </c>
      <c r="K4228" s="2">
        <v>66.7</v>
      </c>
      <c r="L4228" s="2">
        <v>66.7</v>
      </c>
      <c r="M4228" s="2">
        <v>4</v>
      </c>
      <c r="N4228" s="2">
        <v>7</v>
      </c>
      <c r="O4228" s="2">
        <v>15</v>
      </c>
      <c r="P4228" s="2">
        <v>26.3</v>
      </c>
      <c r="S4228" s="2">
        <v>16</v>
      </c>
      <c r="T4228" s="2">
        <v>28.1</v>
      </c>
      <c r="U4228" s="2">
        <v>22</v>
      </c>
      <c r="V4228" s="2">
        <v>38.6</v>
      </c>
      <c r="Y4228" s="2">
        <v>19</v>
      </c>
      <c r="Z4228" s="2">
        <v>33.299999999999997</v>
      </c>
      <c r="AC4228" s="2">
        <v>7</v>
      </c>
      <c r="AE4228" s="2">
        <v>57</v>
      </c>
      <c r="AF4228" s="2">
        <v>33</v>
      </c>
      <c r="AG4228" s="2">
        <v>57.9</v>
      </c>
      <c r="AH4228" s="2">
        <v>33</v>
      </c>
      <c r="AI4228" s="2">
        <v>57.9</v>
      </c>
      <c r="AJ4228" s="2">
        <v>57.9</v>
      </c>
      <c r="AK4228" s="2">
        <v>12</v>
      </c>
      <c r="AL4228" s="2">
        <v>21.1</v>
      </c>
      <c r="AM4228" s="2">
        <v>12</v>
      </c>
      <c r="AN4228" s="2">
        <v>21.1</v>
      </c>
      <c r="AQ4228" s="2">
        <v>19</v>
      </c>
      <c r="AR4228" s="2">
        <v>33.299999999999997</v>
      </c>
      <c r="AS4228" s="2">
        <v>14</v>
      </c>
      <c r="AT4228" s="2">
        <v>24.6</v>
      </c>
      <c r="AW4228" s="2">
        <v>24</v>
      </c>
      <c r="AX4228" s="2">
        <v>42.1</v>
      </c>
      <c r="BA4228" s="2">
        <v>7</v>
      </c>
      <c r="CA4228" s="2">
        <v>57</v>
      </c>
      <c r="CB4228" s="2">
        <v>39</v>
      </c>
      <c r="CC4228" s="2">
        <v>68.400000000000006</v>
      </c>
      <c r="CD4228" s="2">
        <v>39</v>
      </c>
      <c r="CE4228" s="2">
        <v>68.400000000000006</v>
      </c>
      <c r="CF4228" s="2">
        <v>68.400000000000006</v>
      </c>
      <c r="CG4228" s="2">
        <v>4</v>
      </c>
      <c r="CH4228" s="2">
        <v>7</v>
      </c>
      <c r="CI4228" s="2">
        <v>14</v>
      </c>
      <c r="CJ4228" s="2">
        <v>24.6</v>
      </c>
      <c r="CM4228" s="2">
        <v>29</v>
      </c>
      <c r="CN4228" s="2">
        <v>50.9</v>
      </c>
      <c r="CO4228" s="2">
        <v>10</v>
      </c>
      <c r="CP4228" s="2">
        <v>17.5</v>
      </c>
      <c r="CS4228" s="2">
        <v>18</v>
      </c>
      <c r="CT4228" s="2">
        <v>31.6</v>
      </c>
      <c r="CW4228" s="2">
        <v>7</v>
      </c>
    </row>
    <row r="4229" spans="1:101" ht="12.75" customHeight="1" x14ac:dyDescent="0.2">
      <c r="A4229">
        <v>5</v>
      </c>
      <c r="B4229" s="2">
        <v>5240</v>
      </c>
    </row>
    <row r="4230" spans="1:101" ht="12.75" customHeight="1" x14ac:dyDescent="0.2">
      <c r="A4230">
        <v>5</v>
      </c>
      <c r="B4230" s="2">
        <v>5241</v>
      </c>
      <c r="G4230" s="17">
        <v>2</v>
      </c>
      <c r="AE4230" s="2">
        <v>2</v>
      </c>
      <c r="CA4230" s="2">
        <v>2</v>
      </c>
    </row>
    <row r="4231" spans="1:101" ht="12.75" customHeight="1" x14ac:dyDescent="0.2">
      <c r="A4231">
        <v>5</v>
      </c>
      <c r="B4231" s="2">
        <v>5246</v>
      </c>
      <c r="G4231" s="17">
        <v>3</v>
      </c>
      <c r="AE4231" s="2">
        <v>3</v>
      </c>
      <c r="CA4231" s="2">
        <v>3</v>
      </c>
    </row>
    <row r="4232" spans="1:101" ht="12.75" customHeight="1" x14ac:dyDescent="0.2">
      <c r="A4232">
        <v>5</v>
      </c>
      <c r="B4232" s="2">
        <v>5251</v>
      </c>
      <c r="C4232" s="17">
        <v>2.73</v>
      </c>
      <c r="D4232" s="2">
        <v>2.19</v>
      </c>
      <c r="F4232" s="15">
        <v>2.4470000000000001</v>
      </c>
      <c r="G4232" s="17">
        <v>62</v>
      </c>
      <c r="H4232" s="2">
        <v>38</v>
      </c>
      <c r="I4232" s="2">
        <v>60.3</v>
      </c>
      <c r="J4232" s="2">
        <v>38</v>
      </c>
      <c r="K4232" s="2">
        <v>60.3</v>
      </c>
      <c r="L4232" s="2">
        <v>61.3</v>
      </c>
      <c r="M4232" s="2">
        <v>7</v>
      </c>
      <c r="N4232" s="2">
        <v>11.1</v>
      </c>
      <c r="O4232" s="2">
        <v>17</v>
      </c>
      <c r="P4232" s="2">
        <v>27</v>
      </c>
      <c r="S4232" s="2">
        <v>21</v>
      </c>
      <c r="T4232" s="2">
        <v>33.299999999999997</v>
      </c>
      <c r="U4232" s="2">
        <v>17</v>
      </c>
      <c r="V4232" s="2">
        <v>27</v>
      </c>
      <c r="W4232" s="2">
        <v>1</v>
      </c>
      <c r="X4232" s="2">
        <v>1.6</v>
      </c>
      <c r="Y4232" s="2">
        <v>25</v>
      </c>
      <c r="Z4232" s="2">
        <v>39.700000000000003</v>
      </c>
      <c r="AC4232" s="2">
        <v>1</v>
      </c>
      <c r="AE4232" s="2">
        <v>62</v>
      </c>
      <c r="AF4232" s="2">
        <v>27</v>
      </c>
      <c r="AG4232" s="2">
        <v>42.9</v>
      </c>
      <c r="AH4232" s="2">
        <v>27</v>
      </c>
      <c r="AI4232" s="2">
        <v>42.9</v>
      </c>
      <c r="AJ4232" s="2">
        <v>43.5</v>
      </c>
      <c r="AK4232" s="2">
        <v>21</v>
      </c>
      <c r="AL4232" s="2">
        <v>33.299999999999997</v>
      </c>
      <c r="AM4232" s="2">
        <v>14</v>
      </c>
      <c r="AN4232" s="2">
        <v>22.2</v>
      </c>
      <c r="AQ4232" s="2">
        <v>19</v>
      </c>
      <c r="AR4232" s="2">
        <v>30.2</v>
      </c>
      <c r="AS4232" s="2">
        <v>8</v>
      </c>
      <c r="AT4232" s="2">
        <v>12.7</v>
      </c>
      <c r="AU4232" s="2">
        <v>1</v>
      </c>
      <c r="AV4232" s="2">
        <v>1.6</v>
      </c>
      <c r="AW4232" s="2">
        <v>36</v>
      </c>
      <c r="AX4232" s="2">
        <v>57.1</v>
      </c>
      <c r="BA4232" s="2">
        <v>1</v>
      </c>
      <c r="CA4232" s="2">
        <v>62</v>
      </c>
      <c r="CB4232" s="2">
        <v>36</v>
      </c>
      <c r="CC4232" s="2">
        <v>57.1</v>
      </c>
      <c r="CD4232" s="2">
        <v>36</v>
      </c>
      <c r="CE4232" s="2">
        <v>57.1</v>
      </c>
      <c r="CF4232" s="2">
        <v>58.1</v>
      </c>
      <c r="CG4232" s="2">
        <v>15</v>
      </c>
      <c r="CH4232" s="2">
        <v>23.8</v>
      </c>
      <c r="CI4232" s="2">
        <v>11</v>
      </c>
      <c r="CJ4232" s="2">
        <v>17.5</v>
      </c>
      <c r="CM4232" s="2">
        <v>27</v>
      </c>
      <c r="CN4232" s="2">
        <v>42.9</v>
      </c>
      <c r="CO4232" s="2">
        <v>9</v>
      </c>
      <c r="CP4232" s="2">
        <v>14.3</v>
      </c>
      <c r="CQ4232" s="2">
        <v>1</v>
      </c>
      <c r="CR4232" s="2">
        <v>1.6</v>
      </c>
      <c r="CS4232" s="2">
        <v>27</v>
      </c>
      <c r="CT4232" s="2">
        <v>42.9</v>
      </c>
      <c r="CW4232" s="2">
        <v>1</v>
      </c>
    </row>
    <row r="4233" spans="1:101" ht="12.75" customHeight="1" x14ac:dyDescent="0.2">
      <c r="A4233">
        <v>5</v>
      </c>
      <c r="B4233" s="2">
        <v>5257</v>
      </c>
      <c r="G4233" s="17">
        <v>8</v>
      </c>
      <c r="AE4233" s="2">
        <v>8</v>
      </c>
      <c r="CA4233" s="2">
        <v>8</v>
      </c>
    </row>
    <row r="4234" spans="1:101" ht="12.75" customHeight="1" x14ac:dyDescent="0.2">
      <c r="A4234">
        <v>5</v>
      </c>
      <c r="B4234" s="2">
        <v>5261</v>
      </c>
      <c r="G4234" s="17">
        <v>1</v>
      </c>
      <c r="AE4234" s="2">
        <v>1</v>
      </c>
      <c r="CA4234" s="2">
        <v>1</v>
      </c>
    </row>
    <row r="4235" spans="1:101" ht="12.75" customHeight="1" x14ac:dyDescent="0.2">
      <c r="A4235">
        <v>5</v>
      </c>
      <c r="B4235" s="2">
        <v>5262</v>
      </c>
      <c r="G4235" s="17">
        <v>9</v>
      </c>
      <c r="AE4235" s="2">
        <v>9</v>
      </c>
      <c r="CA4235" s="2">
        <v>9</v>
      </c>
    </row>
    <row r="4236" spans="1:101" ht="12.75" customHeight="1" x14ac:dyDescent="0.2">
      <c r="A4236">
        <v>5</v>
      </c>
      <c r="B4236" s="2">
        <v>5276</v>
      </c>
      <c r="C4236" s="17">
        <v>3.21</v>
      </c>
      <c r="D4236" s="2">
        <v>2.36</v>
      </c>
      <c r="F4236" s="15">
        <v>2.9260000000000002</v>
      </c>
      <c r="G4236" s="17">
        <v>14</v>
      </c>
      <c r="H4236" s="2">
        <v>10</v>
      </c>
      <c r="I4236" s="2">
        <v>71.400000000000006</v>
      </c>
      <c r="J4236" s="2">
        <v>10</v>
      </c>
      <c r="K4236" s="2">
        <v>71.400000000000006</v>
      </c>
      <c r="L4236" s="2">
        <v>71.400000000000006</v>
      </c>
      <c r="M4236" s="2">
        <v>1</v>
      </c>
      <c r="N4236" s="2">
        <v>7.1</v>
      </c>
      <c r="O4236" s="2">
        <v>3</v>
      </c>
      <c r="P4236" s="2">
        <v>21.4</v>
      </c>
      <c r="S4236" s="2">
        <v>2</v>
      </c>
      <c r="T4236" s="2">
        <v>14.3</v>
      </c>
      <c r="U4236" s="2">
        <v>8</v>
      </c>
      <c r="V4236" s="2">
        <v>57.1</v>
      </c>
      <c r="Y4236" s="2">
        <v>4</v>
      </c>
      <c r="Z4236" s="2">
        <v>28.6</v>
      </c>
      <c r="AE4236" s="2">
        <v>13</v>
      </c>
      <c r="AF4236" s="2">
        <v>6</v>
      </c>
      <c r="AG4236" s="2">
        <v>42.9</v>
      </c>
      <c r="AH4236" s="2">
        <v>6</v>
      </c>
      <c r="AI4236" s="2">
        <v>42.9</v>
      </c>
      <c r="AJ4236" s="2">
        <v>46.2</v>
      </c>
      <c r="AK4236" s="2">
        <v>3</v>
      </c>
      <c r="AL4236" s="2">
        <v>21.4</v>
      </c>
      <c r="AM4236" s="2">
        <v>4</v>
      </c>
      <c r="AN4236" s="2">
        <v>28.6</v>
      </c>
      <c r="AQ4236" s="2">
        <v>2</v>
      </c>
      <c r="AR4236" s="2">
        <v>14.3</v>
      </c>
      <c r="AS4236" s="2">
        <v>4</v>
      </c>
      <c r="AT4236" s="2">
        <v>28.6</v>
      </c>
      <c r="AU4236" s="2">
        <v>1</v>
      </c>
      <c r="AV4236" s="2">
        <v>7.1</v>
      </c>
      <c r="AW4236" s="2">
        <v>8</v>
      </c>
      <c r="AX4236" s="2">
        <v>57.1</v>
      </c>
      <c r="CA4236" s="2">
        <v>14</v>
      </c>
      <c r="CB4236" s="2">
        <v>11</v>
      </c>
      <c r="CC4236" s="2">
        <v>78.599999999999994</v>
      </c>
      <c r="CD4236" s="2">
        <v>11</v>
      </c>
      <c r="CE4236" s="2">
        <v>78.599999999999994</v>
      </c>
      <c r="CF4236" s="2">
        <v>78.599999999999994</v>
      </c>
      <c r="CG4236" s="2">
        <v>1</v>
      </c>
      <c r="CH4236" s="2">
        <v>7.1</v>
      </c>
      <c r="CI4236" s="2">
        <v>2</v>
      </c>
      <c r="CJ4236" s="2">
        <v>14.3</v>
      </c>
      <c r="CM4236" s="2">
        <v>8</v>
      </c>
      <c r="CN4236" s="2">
        <v>57.1</v>
      </c>
      <c r="CO4236" s="2">
        <v>3</v>
      </c>
      <c r="CP4236" s="2">
        <v>21.4</v>
      </c>
      <c r="CS4236" s="2">
        <v>3</v>
      </c>
      <c r="CT4236" s="2">
        <v>21.4</v>
      </c>
    </row>
    <row r="4237" spans="1:101" ht="12.75" customHeight="1" x14ac:dyDescent="0.2">
      <c r="A4237">
        <v>5</v>
      </c>
      <c r="B4237" s="2">
        <v>5285</v>
      </c>
      <c r="C4237" s="17">
        <v>2.35</v>
      </c>
      <c r="D4237" s="2">
        <v>2.35</v>
      </c>
      <c r="F4237" s="15">
        <v>2.04</v>
      </c>
      <c r="G4237" s="17">
        <v>75</v>
      </c>
      <c r="H4237" s="2">
        <v>28</v>
      </c>
      <c r="I4237" s="2">
        <v>37.299999999999997</v>
      </c>
      <c r="J4237" s="2">
        <v>28</v>
      </c>
      <c r="K4237" s="2">
        <v>37.299999999999997</v>
      </c>
      <c r="L4237" s="2">
        <v>37.299999999999997</v>
      </c>
      <c r="M4237" s="2">
        <v>20</v>
      </c>
      <c r="N4237" s="2">
        <v>26.7</v>
      </c>
      <c r="O4237" s="2">
        <v>27</v>
      </c>
      <c r="P4237" s="2">
        <v>36</v>
      </c>
      <c r="S4237" s="2">
        <v>10</v>
      </c>
      <c r="T4237" s="2">
        <v>13.3</v>
      </c>
      <c r="U4237" s="2">
        <v>18</v>
      </c>
      <c r="V4237" s="2">
        <v>24</v>
      </c>
      <c r="Y4237" s="2">
        <v>47</v>
      </c>
      <c r="Z4237" s="2">
        <v>62.7</v>
      </c>
      <c r="AC4237" s="2">
        <v>1</v>
      </c>
      <c r="AE4237" s="2">
        <v>75</v>
      </c>
      <c r="AF4237" s="2">
        <v>37</v>
      </c>
      <c r="AG4237" s="2">
        <v>49.3</v>
      </c>
      <c r="AH4237" s="2">
        <v>37</v>
      </c>
      <c r="AI4237" s="2">
        <v>49.3</v>
      </c>
      <c r="AJ4237" s="2">
        <v>49.3</v>
      </c>
      <c r="AK4237" s="2">
        <v>22</v>
      </c>
      <c r="AL4237" s="2">
        <v>29.3</v>
      </c>
      <c r="AM4237" s="2">
        <v>16</v>
      </c>
      <c r="AN4237" s="2">
        <v>21.3</v>
      </c>
      <c r="AQ4237" s="2">
        <v>26</v>
      </c>
      <c r="AR4237" s="2">
        <v>34.700000000000003</v>
      </c>
      <c r="AS4237" s="2">
        <v>11</v>
      </c>
      <c r="AT4237" s="2">
        <v>14.7</v>
      </c>
      <c r="AW4237" s="2">
        <v>38</v>
      </c>
      <c r="AX4237" s="2">
        <v>50.7</v>
      </c>
      <c r="BA4237" s="2">
        <v>1</v>
      </c>
      <c r="CA4237" s="2">
        <v>74</v>
      </c>
      <c r="CB4237" s="2">
        <v>28</v>
      </c>
      <c r="CC4237" s="2">
        <v>37.799999999999997</v>
      </c>
      <c r="CD4237" s="2">
        <v>28</v>
      </c>
      <c r="CE4237" s="2">
        <v>37.799999999999997</v>
      </c>
      <c r="CF4237" s="2">
        <v>37.799999999999997</v>
      </c>
      <c r="CG4237" s="2">
        <v>31</v>
      </c>
      <c r="CH4237" s="2">
        <v>41.9</v>
      </c>
      <c r="CI4237" s="2">
        <v>15</v>
      </c>
      <c r="CJ4237" s="2">
        <v>20.3</v>
      </c>
      <c r="CM4237" s="2">
        <v>22</v>
      </c>
      <c r="CN4237" s="2">
        <v>29.7</v>
      </c>
      <c r="CO4237" s="2">
        <v>6</v>
      </c>
      <c r="CP4237" s="2">
        <v>8.1</v>
      </c>
      <c r="CS4237" s="2">
        <v>46</v>
      </c>
      <c r="CT4237" s="2">
        <v>62.2</v>
      </c>
      <c r="CV4237" s="2">
        <v>1</v>
      </c>
      <c r="CW4237" s="2">
        <v>1</v>
      </c>
    </row>
    <row r="4238" spans="1:101" ht="12.75" customHeight="1" x14ac:dyDescent="0.2">
      <c r="A4238">
        <v>5</v>
      </c>
      <c r="B4238" s="2">
        <v>5291</v>
      </c>
      <c r="C4238" s="17">
        <v>2.74</v>
      </c>
      <c r="D4238" s="2">
        <v>2.61</v>
      </c>
      <c r="F4238" s="15">
        <v>2.6460000000000004</v>
      </c>
      <c r="G4238" s="17">
        <v>62</v>
      </c>
      <c r="H4238" s="2">
        <v>37</v>
      </c>
      <c r="I4238" s="2">
        <v>59.7</v>
      </c>
      <c r="J4238" s="2">
        <v>37</v>
      </c>
      <c r="K4238" s="2">
        <v>59.7</v>
      </c>
      <c r="L4238" s="2">
        <v>59.7</v>
      </c>
      <c r="M4238" s="2">
        <v>6</v>
      </c>
      <c r="N4238" s="2">
        <v>9.6999999999999993</v>
      </c>
      <c r="O4238" s="2">
        <v>19</v>
      </c>
      <c r="P4238" s="2">
        <v>30.6</v>
      </c>
      <c r="Q4238" s="2">
        <v>2</v>
      </c>
      <c r="R4238" s="2">
        <v>3.2</v>
      </c>
      <c r="S4238" s="2">
        <v>14</v>
      </c>
      <c r="T4238" s="2">
        <v>22.6</v>
      </c>
      <c r="U4238" s="2">
        <v>21</v>
      </c>
      <c r="V4238" s="2">
        <v>33.9</v>
      </c>
      <c r="Y4238" s="2">
        <v>25</v>
      </c>
      <c r="Z4238" s="2">
        <v>40.299999999999997</v>
      </c>
      <c r="AC4238" s="2">
        <v>2</v>
      </c>
      <c r="AE4238" s="2">
        <v>62</v>
      </c>
      <c r="AF4238" s="2">
        <v>38</v>
      </c>
      <c r="AG4238" s="2">
        <v>61.3</v>
      </c>
      <c r="AH4238" s="2">
        <v>38</v>
      </c>
      <c r="AI4238" s="2">
        <v>61.3</v>
      </c>
      <c r="AJ4238" s="2">
        <v>61.3</v>
      </c>
      <c r="AK4238" s="2">
        <v>12</v>
      </c>
      <c r="AL4238" s="2">
        <v>19.399999999999999</v>
      </c>
      <c r="AM4238" s="2">
        <v>12</v>
      </c>
      <c r="AN4238" s="2">
        <v>19.399999999999999</v>
      </c>
      <c r="AQ4238" s="2">
        <v>26</v>
      </c>
      <c r="AR4238" s="2">
        <v>41.9</v>
      </c>
      <c r="AS4238" s="2">
        <v>12</v>
      </c>
      <c r="AT4238" s="2">
        <v>19.399999999999999</v>
      </c>
      <c r="AW4238" s="2">
        <v>24</v>
      </c>
      <c r="AX4238" s="2">
        <v>38.700000000000003</v>
      </c>
      <c r="BA4238" s="2">
        <v>2</v>
      </c>
      <c r="CA4238" s="2">
        <v>62</v>
      </c>
      <c r="CB4238" s="2">
        <v>36</v>
      </c>
      <c r="CC4238" s="2">
        <v>58.1</v>
      </c>
      <c r="CD4238" s="2">
        <v>36</v>
      </c>
      <c r="CE4238" s="2">
        <v>58.1</v>
      </c>
      <c r="CF4238" s="2">
        <v>58.1</v>
      </c>
      <c r="CG4238" s="2">
        <v>10</v>
      </c>
      <c r="CH4238" s="2">
        <v>16.100000000000001</v>
      </c>
      <c r="CI4238" s="2">
        <v>16</v>
      </c>
      <c r="CJ4238" s="2">
        <v>25.8</v>
      </c>
      <c r="CM4238" s="2">
        <v>22</v>
      </c>
      <c r="CN4238" s="2">
        <v>35.5</v>
      </c>
      <c r="CO4238" s="2">
        <v>14</v>
      </c>
      <c r="CP4238" s="2">
        <v>22.6</v>
      </c>
      <c r="CS4238" s="2">
        <v>26</v>
      </c>
      <c r="CT4238" s="2">
        <v>41.9</v>
      </c>
      <c r="CW4238" s="2">
        <v>2</v>
      </c>
    </row>
    <row r="4239" spans="1:101" ht="12.75" customHeight="1" x14ac:dyDescent="0.2">
      <c r="A4239">
        <v>5</v>
      </c>
      <c r="B4239" s="2">
        <v>5292</v>
      </c>
      <c r="C4239" s="17">
        <v>3.93</v>
      </c>
      <c r="D4239" s="2">
        <v>3.91</v>
      </c>
      <c r="F4239" s="15">
        <v>3.9809999999999999</v>
      </c>
      <c r="G4239" s="17">
        <v>105</v>
      </c>
      <c r="H4239" s="2">
        <v>105</v>
      </c>
      <c r="I4239" s="2">
        <v>100</v>
      </c>
      <c r="J4239" s="2">
        <v>105</v>
      </c>
      <c r="K4239" s="2">
        <v>100</v>
      </c>
      <c r="L4239" s="2">
        <v>100</v>
      </c>
      <c r="S4239" s="2">
        <v>7</v>
      </c>
      <c r="T4239" s="2">
        <v>6.7</v>
      </c>
      <c r="U4239" s="2">
        <v>98</v>
      </c>
      <c r="V4239" s="2">
        <v>93.3</v>
      </c>
      <c r="AA4239" s="2">
        <v>1</v>
      </c>
      <c r="AE4239" s="2">
        <v>106</v>
      </c>
      <c r="AF4239" s="2">
        <v>106</v>
      </c>
      <c r="AG4239" s="2">
        <v>100</v>
      </c>
      <c r="AH4239" s="2">
        <v>106</v>
      </c>
      <c r="AI4239" s="2">
        <v>100</v>
      </c>
      <c r="AJ4239" s="2">
        <v>100</v>
      </c>
      <c r="AQ4239" s="2">
        <v>10</v>
      </c>
      <c r="AR4239" s="2">
        <v>9.4</v>
      </c>
      <c r="AS4239" s="2">
        <v>96</v>
      </c>
      <c r="AT4239" s="2">
        <v>90.6</v>
      </c>
      <c r="CA4239" s="2">
        <v>106</v>
      </c>
      <c r="CB4239" s="2">
        <v>106</v>
      </c>
      <c r="CC4239" s="2">
        <v>100</v>
      </c>
      <c r="CD4239" s="2">
        <v>106</v>
      </c>
      <c r="CE4239" s="2">
        <v>100</v>
      </c>
      <c r="CF4239" s="2">
        <v>100</v>
      </c>
      <c r="CM4239" s="2">
        <v>2</v>
      </c>
      <c r="CN4239" s="2">
        <v>1.9</v>
      </c>
      <c r="CO4239" s="2">
        <v>104</v>
      </c>
      <c r="CP4239" s="2">
        <v>98.1</v>
      </c>
    </row>
    <row r="4240" spans="1:101" ht="12.75" customHeight="1" x14ac:dyDescent="0.2">
      <c r="A4240">
        <v>5</v>
      </c>
      <c r="B4240" s="2">
        <v>5296</v>
      </c>
      <c r="G4240" s="17">
        <v>1</v>
      </c>
      <c r="AE4240" s="2">
        <v>1</v>
      </c>
      <c r="CA4240" s="2">
        <v>2</v>
      </c>
    </row>
    <row r="4241" spans="1:98" ht="12.75" customHeight="1" x14ac:dyDescent="0.2">
      <c r="A4241">
        <v>5</v>
      </c>
      <c r="B4241" s="2">
        <v>8407</v>
      </c>
      <c r="C4241" s="17">
        <v>1.71</v>
      </c>
      <c r="D4241" s="2">
        <v>1.07</v>
      </c>
      <c r="F4241" s="15">
        <v>1.143</v>
      </c>
      <c r="G4241" s="17">
        <v>14</v>
      </c>
      <c r="H4241" s="2">
        <v>2</v>
      </c>
      <c r="I4241" s="2">
        <v>14.3</v>
      </c>
      <c r="J4241" s="2">
        <v>2</v>
      </c>
      <c r="K4241" s="2">
        <v>14.3</v>
      </c>
      <c r="L4241" s="2">
        <v>14.3</v>
      </c>
      <c r="M4241" s="2">
        <v>6</v>
      </c>
      <c r="N4241" s="2">
        <v>42.9</v>
      </c>
      <c r="O4241" s="2">
        <v>6</v>
      </c>
      <c r="P4241" s="2">
        <v>42.9</v>
      </c>
      <c r="S4241" s="2">
        <v>2</v>
      </c>
      <c r="T4241" s="2">
        <v>14.3</v>
      </c>
      <c r="Y4241" s="2">
        <v>12</v>
      </c>
      <c r="Z4241" s="2">
        <v>85.7</v>
      </c>
      <c r="AE4241" s="2">
        <v>14</v>
      </c>
      <c r="AK4241" s="2">
        <v>13</v>
      </c>
      <c r="AL4241" s="2">
        <v>92.9</v>
      </c>
      <c r="AM4241" s="2">
        <v>1</v>
      </c>
      <c r="AN4241" s="2">
        <v>7.1</v>
      </c>
      <c r="AW4241" s="2">
        <v>14</v>
      </c>
      <c r="AX4241" s="2">
        <v>100</v>
      </c>
      <c r="CA4241" s="2">
        <v>14</v>
      </c>
      <c r="CG4241" s="2">
        <v>12</v>
      </c>
      <c r="CH4241" s="2">
        <v>85.7</v>
      </c>
      <c r="CI4241" s="2">
        <v>2</v>
      </c>
      <c r="CJ4241" s="2">
        <v>14.3</v>
      </c>
      <c r="CS4241" s="2">
        <v>14</v>
      </c>
      <c r="CT4241" s="2">
        <v>100</v>
      </c>
    </row>
    <row r="4242" spans="1:98" ht="12.75" customHeight="1" x14ac:dyDescent="0.2">
      <c r="A4242">
        <v>4</v>
      </c>
      <c r="B4242" s="2">
        <v>1520</v>
      </c>
      <c r="C4242" s="17">
        <v>3.57</v>
      </c>
      <c r="D4242" s="2">
        <v>3.83</v>
      </c>
      <c r="E4242" s="15">
        <v>3.512</v>
      </c>
      <c r="G4242" s="17">
        <v>53</v>
      </c>
      <c r="H4242" s="2">
        <v>53</v>
      </c>
      <c r="I4242" s="2">
        <v>100</v>
      </c>
      <c r="J4242" s="2">
        <v>53</v>
      </c>
      <c r="K4242" s="2">
        <v>100</v>
      </c>
      <c r="L4242" s="2">
        <v>100</v>
      </c>
      <c r="S4242" s="2">
        <v>23</v>
      </c>
      <c r="T4242" s="2">
        <v>43.4</v>
      </c>
      <c r="U4242" s="2">
        <v>30</v>
      </c>
      <c r="V4242" s="2">
        <v>56.6</v>
      </c>
      <c r="AE4242" s="2">
        <v>53</v>
      </c>
      <c r="AF4242" s="2">
        <v>53</v>
      </c>
      <c r="AG4242" s="2">
        <v>100</v>
      </c>
      <c r="AH4242" s="2">
        <v>53</v>
      </c>
      <c r="AI4242" s="2">
        <v>100</v>
      </c>
      <c r="AJ4242" s="2">
        <v>100</v>
      </c>
      <c r="AQ4242" s="2">
        <v>9</v>
      </c>
      <c r="AR4242" s="2">
        <v>17</v>
      </c>
      <c r="AS4242" s="2">
        <v>44</v>
      </c>
      <c r="AT4242" s="2">
        <v>83</v>
      </c>
      <c r="BC4242" s="2">
        <v>52</v>
      </c>
      <c r="BD4242" s="2">
        <v>50</v>
      </c>
      <c r="BE4242" s="2">
        <v>94.3</v>
      </c>
      <c r="BF4242" s="2">
        <v>50</v>
      </c>
      <c r="BG4242" s="2">
        <v>94.3</v>
      </c>
      <c r="BH4242" s="2">
        <v>96.2</v>
      </c>
      <c r="BI4242" s="2">
        <v>1</v>
      </c>
      <c r="BJ4242" s="2">
        <v>1.9</v>
      </c>
      <c r="BK4242" s="2">
        <v>1</v>
      </c>
      <c r="BL4242" s="2">
        <v>1.9</v>
      </c>
      <c r="BO4242" s="2">
        <v>17</v>
      </c>
      <c r="BP4242" s="2">
        <v>32.1</v>
      </c>
      <c r="BQ4242" s="2">
        <v>33</v>
      </c>
      <c r="BR4242" s="2">
        <v>62.3</v>
      </c>
      <c r="BS4242" s="2">
        <v>1</v>
      </c>
      <c r="BT4242" s="2">
        <v>1.9</v>
      </c>
      <c r="BU4242" s="2">
        <v>3</v>
      </c>
      <c r="BV4242" s="2">
        <v>5.7</v>
      </c>
    </row>
    <row r="4243" spans="1:98" ht="12.75" customHeight="1" x14ac:dyDescent="0.2">
      <c r="A4243">
        <v>4</v>
      </c>
      <c r="B4243" s="2">
        <v>1523</v>
      </c>
    </row>
    <row r="4244" spans="1:98" ht="12.75" customHeight="1" x14ac:dyDescent="0.2">
      <c r="A4244">
        <v>4</v>
      </c>
      <c r="B4244" s="2">
        <v>1544</v>
      </c>
      <c r="G4244" s="17">
        <v>3</v>
      </c>
      <c r="AE4244" s="2">
        <v>3</v>
      </c>
      <c r="BC4244" s="2">
        <v>3</v>
      </c>
    </row>
    <row r="4245" spans="1:98" ht="12.75" customHeight="1" x14ac:dyDescent="0.2">
      <c r="A4245">
        <v>4</v>
      </c>
      <c r="B4245" s="2">
        <v>1567</v>
      </c>
      <c r="G4245" s="17">
        <v>1</v>
      </c>
      <c r="AE4245" s="2">
        <v>1</v>
      </c>
    </row>
    <row r="4246" spans="1:98" ht="12.75" customHeight="1" x14ac:dyDescent="0.2">
      <c r="A4246">
        <v>4</v>
      </c>
      <c r="B4246" s="2">
        <v>1574</v>
      </c>
      <c r="G4246" s="17">
        <v>3</v>
      </c>
      <c r="AE4246" s="2">
        <v>3</v>
      </c>
      <c r="BC4246" s="2">
        <v>2</v>
      </c>
    </row>
    <row r="4247" spans="1:98" ht="12.75" customHeight="1" x14ac:dyDescent="0.2">
      <c r="A4247">
        <v>4</v>
      </c>
      <c r="B4247" s="2">
        <v>1579</v>
      </c>
      <c r="C4247" s="17">
        <v>3.19</v>
      </c>
      <c r="D4247" s="2">
        <v>2.98</v>
      </c>
      <c r="E4247" s="15">
        <v>2.76</v>
      </c>
      <c r="G4247" s="17">
        <v>54</v>
      </c>
      <c r="H4247" s="2">
        <v>43</v>
      </c>
      <c r="I4247" s="2">
        <v>79.599999999999994</v>
      </c>
      <c r="J4247" s="2">
        <v>43</v>
      </c>
      <c r="K4247" s="2">
        <v>79.599999999999994</v>
      </c>
      <c r="L4247" s="2">
        <v>79.599999999999994</v>
      </c>
      <c r="M4247" s="2">
        <v>2</v>
      </c>
      <c r="N4247" s="2">
        <v>3.7</v>
      </c>
      <c r="O4247" s="2">
        <v>9</v>
      </c>
      <c r="P4247" s="2">
        <v>16.7</v>
      </c>
      <c r="S4247" s="2">
        <v>20</v>
      </c>
      <c r="T4247" s="2">
        <v>37</v>
      </c>
      <c r="U4247" s="2">
        <v>23</v>
      </c>
      <c r="V4247" s="2">
        <v>42.6</v>
      </c>
      <c r="Y4247" s="2">
        <v>11</v>
      </c>
      <c r="Z4247" s="2">
        <v>20.399999999999999</v>
      </c>
      <c r="AB4247" s="2">
        <v>1</v>
      </c>
      <c r="AE4247" s="2">
        <v>54</v>
      </c>
      <c r="AF4247" s="2">
        <v>42</v>
      </c>
      <c r="AG4247" s="2">
        <v>77.8</v>
      </c>
      <c r="AH4247" s="2">
        <v>42</v>
      </c>
      <c r="AI4247" s="2">
        <v>77.8</v>
      </c>
      <c r="AJ4247" s="2">
        <v>77.8</v>
      </c>
      <c r="AK4247" s="2">
        <v>7</v>
      </c>
      <c r="AL4247" s="2">
        <v>13</v>
      </c>
      <c r="AM4247" s="2">
        <v>5</v>
      </c>
      <c r="AN4247" s="2">
        <v>9.3000000000000007</v>
      </c>
      <c r="AO4247" s="2">
        <v>1</v>
      </c>
      <c r="AP4247" s="2">
        <v>1.9</v>
      </c>
      <c r="AQ4247" s="2">
        <v>20</v>
      </c>
      <c r="AR4247" s="2">
        <v>37</v>
      </c>
      <c r="AS4247" s="2">
        <v>21</v>
      </c>
      <c r="AT4247" s="2">
        <v>38.9</v>
      </c>
      <c r="AW4247" s="2">
        <v>12</v>
      </c>
      <c r="AX4247" s="2">
        <v>22.2</v>
      </c>
      <c r="AZ4247" s="2">
        <v>1</v>
      </c>
      <c r="BC4247" s="2">
        <v>54</v>
      </c>
      <c r="BD4247" s="2">
        <v>42</v>
      </c>
      <c r="BE4247" s="2">
        <v>77.8</v>
      </c>
      <c r="BF4247" s="2">
        <v>42</v>
      </c>
      <c r="BG4247" s="2">
        <v>77.8</v>
      </c>
      <c r="BH4247" s="2">
        <v>77.8</v>
      </c>
      <c r="BI4247" s="2">
        <v>6</v>
      </c>
      <c r="BJ4247" s="2">
        <v>11.1</v>
      </c>
      <c r="BK4247" s="2">
        <v>6</v>
      </c>
      <c r="BL4247" s="2">
        <v>11.1</v>
      </c>
      <c r="BM4247" s="2">
        <v>2</v>
      </c>
      <c r="BN4247" s="2">
        <v>3.7</v>
      </c>
      <c r="BO4247" s="2">
        <v>29</v>
      </c>
      <c r="BP4247" s="2">
        <v>53.7</v>
      </c>
      <c r="BQ4247" s="2">
        <v>11</v>
      </c>
      <c r="BR4247" s="2">
        <v>20.399999999999999</v>
      </c>
      <c r="BU4247" s="2">
        <v>12</v>
      </c>
      <c r="BV4247" s="2">
        <v>22.2</v>
      </c>
      <c r="BX4247" s="2">
        <v>1</v>
      </c>
    </row>
    <row r="4248" spans="1:98" ht="12.75" customHeight="1" x14ac:dyDescent="0.2">
      <c r="A4248">
        <v>4</v>
      </c>
      <c r="B4248" s="2">
        <v>1594</v>
      </c>
      <c r="G4248" s="17">
        <v>2</v>
      </c>
      <c r="AE4248" s="2">
        <v>2</v>
      </c>
      <c r="BC4248" s="2">
        <v>2</v>
      </c>
    </row>
    <row r="4249" spans="1:98" ht="12.75" customHeight="1" x14ac:dyDescent="0.2">
      <c r="A4249">
        <v>4</v>
      </c>
      <c r="B4249" s="2">
        <v>1620</v>
      </c>
      <c r="C4249" s="17">
        <v>2.77</v>
      </c>
      <c r="D4249" s="2">
        <v>2.75</v>
      </c>
      <c r="E4249" s="15">
        <v>2.7239999999999998</v>
      </c>
      <c r="G4249" s="17">
        <v>52</v>
      </c>
      <c r="H4249" s="2">
        <v>41</v>
      </c>
      <c r="I4249" s="2">
        <v>78.8</v>
      </c>
      <c r="J4249" s="2">
        <v>41</v>
      </c>
      <c r="K4249" s="2">
        <v>78.8</v>
      </c>
      <c r="L4249" s="2">
        <v>78.8</v>
      </c>
      <c r="M4249" s="2">
        <v>2</v>
      </c>
      <c r="N4249" s="2">
        <v>3.8</v>
      </c>
      <c r="O4249" s="2">
        <v>9</v>
      </c>
      <c r="P4249" s="2">
        <v>17.3</v>
      </c>
      <c r="Q4249" s="2">
        <v>5</v>
      </c>
      <c r="R4249" s="2">
        <v>9.6</v>
      </c>
      <c r="S4249" s="2">
        <v>20</v>
      </c>
      <c r="T4249" s="2">
        <v>38.5</v>
      </c>
      <c r="U4249" s="2">
        <v>16</v>
      </c>
      <c r="V4249" s="2">
        <v>30.8</v>
      </c>
      <c r="Y4249" s="2">
        <v>11</v>
      </c>
      <c r="Z4249" s="2">
        <v>21.2</v>
      </c>
      <c r="AC4249" s="2">
        <v>2</v>
      </c>
      <c r="AE4249" s="2">
        <v>51</v>
      </c>
      <c r="AF4249" s="2">
        <v>34</v>
      </c>
      <c r="AG4249" s="2">
        <v>66.7</v>
      </c>
      <c r="AH4249" s="2">
        <v>34</v>
      </c>
      <c r="AI4249" s="2">
        <v>66.7</v>
      </c>
      <c r="AJ4249" s="2">
        <v>66.7</v>
      </c>
      <c r="AK4249" s="2">
        <v>9</v>
      </c>
      <c r="AL4249" s="2">
        <v>17.600000000000001</v>
      </c>
      <c r="AM4249" s="2">
        <v>8</v>
      </c>
      <c r="AN4249" s="2">
        <v>15.7</v>
      </c>
      <c r="AQ4249" s="2">
        <v>21</v>
      </c>
      <c r="AR4249" s="2">
        <v>41.2</v>
      </c>
      <c r="AS4249" s="2">
        <v>13</v>
      </c>
      <c r="AT4249" s="2">
        <v>25.5</v>
      </c>
      <c r="AW4249" s="2">
        <v>17</v>
      </c>
      <c r="AX4249" s="2">
        <v>33.299999999999997</v>
      </c>
      <c r="BA4249" s="2">
        <v>3</v>
      </c>
      <c r="BC4249" s="2">
        <v>51</v>
      </c>
      <c r="BD4249" s="2">
        <v>36</v>
      </c>
      <c r="BE4249" s="2">
        <v>70.599999999999994</v>
      </c>
      <c r="BF4249" s="2">
        <v>36</v>
      </c>
      <c r="BG4249" s="2">
        <v>70.599999999999994</v>
      </c>
      <c r="BH4249" s="2">
        <v>70.599999999999994</v>
      </c>
      <c r="BI4249" s="2">
        <v>4</v>
      </c>
      <c r="BJ4249" s="2">
        <v>7.8</v>
      </c>
      <c r="BK4249" s="2">
        <v>11</v>
      </c>
      <c r="BL4249" s="2">
        <v>21.6</v>
      </c>
      <c r="BM4249" s="2">
        <v>4</v>
      </c>
      <c r="BN4249" s="2">
        <v>7.8</v>
      </c>
      <c r="BO4249" s="2">
        <v>15</v>
      </c>
      <c r="BP4249" s="2">
        <v>29.4</v>
      </c>
      <c r="BQ4249" s="2">
        <v>17</v>
      </c>
      <c r="BR4249" s="2">
        <v>33.299999999999997</v>
      </c>
      <c r="BU4249" s="2">
        <v>15</v>
      </c>
      <c r="BV4249" s="2">
        <v>29.4</v>
      </c>
      <c r="BY4249" s="2">
        <v>3</v>
      </c>
    </row>
    <row r="4250" spans="1:98" ht="12.75" customHeight="1" x14ac:dyDescent="0.2">
      <c r="A4250">
        <v>4</v>
      </c>
      <c r="B4250" s="2">
        <v>1646</v>
      </c>
      <c r="G4250" s="17">
        <v>1</v>
      </c>
      <c r="AE4250" s="2">
        <v>1</v>
      </c>
      <c r="BC4250" s="2">
        <v>1</v>
      </c>
    </row>
    <row r="4251" spans="1:98" ht="12.75" customHeight="1" x14ac:dyDescent="0.2">
      <c r="A4251">
        <v>4</v>
      </c>
      <c r="B4251" s="2">
        <v>1648</v>
      </c>
      <c r="G4251" s="17">
        <v>2</v>
      </c>
      <c r="AE4251" s="2">
        <v>2</v>
      </c>
      <c r="BC4251" s="2">
        <v>2</v>
      </c>
    </row>
    <row r="4252" spans="1:98" ht="12.75" customHeight="1" x14ac:dyDescent="0.2">
      <c r="A4252">
        <v>4</v>
      </c>
      <c r="B4252" s="2">
        <v>1658</v>
      </c>
      <c r="C4252" s="17">
        <v>3.71</v>
      </c>
      <c r="D4252" s="2">
        <v>3.64</v>
      </c>
      <c r="E4252" s="15">
        <v>3.14</v>
      </c>
      <c r="G4252" s="17">
        <v>14</v>
      </c>
      <c r="H4252" s="2">
        <v>14</v>
      </c>
      <c r="I4252" s="2">
        <v>100</v>
      </c>
      <c r="J4252" s="2">
        <v>14</v>
      </c>
      <c r="K4252" s="2">
        <v>100</v>
      </c>
      <c r="L4252" s="2">
        <v>100</v>
      </c>
      <c r="S4252" s="2">
        <v>4</v>
      </c>
      <c r="T4252" s="2">
        <v>28.6</v>
      </c>
      <c r="U4252" s="2">
        <v>10</v>
      </c>
      <c r="V4252" s="2">
        <v>71.400000000000006</v>
      </c>
      <c r="AE4252" s="2">
        <v>14</v>
      </c>
      <c r="AF4252" s="2">
        <v>13</v>
      </c>
      <c r="AG4252" s="2">
        <v>92.9</v>
      </c>
      <c r="AH4252" s="2">
        <v>13</v>
      </c>
      <c r="AI4252" s="2">
        <v>92.9</v>
      </c>
      <c r="AJ4252" s="2">
        <v>92.9</v>
      </c>
      <c r="AM4252" s="2">
        <v>1</v>
      </c>
      <c r="AN4252" s="2">
        <v>7.1</v>
      </c>
      <c r="AQ4252" s="2">
        <v>3</v>
      </c>
      <c r="AR4252" s="2">
        <v>21.4</v>
      </c>
      <c r="AS4252" s="2">
        <v>10</v>
      </c>
      <c r="AT4252" s="2">
        <v>71.400000000000006</v>
      </c>
      <c r="AW4252" s="2">
        <v>1</v>
      </c>
      <c r="AX4252" s="2">
        <v>7.1</v>
      </c>
      <c r="BC4252" s="2">
        <v>14</v>
      </c>
      <c r="BD4252" s="2">
        <v>13</v>
      </c>
      <c r="BE4252" s="2">
        <v>92.9</v>
      </c>
      <c r="BF4252" s="2">
        <v>13</v>
      </c>
      <c r="BG4252" s="2">
        <v>92.9</v>
      </c>
      <c r="BH4252" s="2">
        <v>92.9</v>
      </c>
      <c r="BK4252" s="2">
        <v>1</v>
      </c>
      <c r="BL4252" s="2">
        <v>7.1</v>
      </c>
      <c r="BO4252" s="2">
        <v>10</v>
      </c>
      <c r="BP4252" s="2">
        <v>71.400000000000006</v>
      </c>
      <c r="BQ4252" s="2">
        <v>3</v>
      </c>
      <c r="BR4252" s="2">
        <v>21.4</v>
      </c>
      <c r="BU4252" s="2">
        <v>1</v>
      </c>
      <c r="BV4252" s="2">
        <v>7.1</v>
      </c>
    </row>
    <row r="4253" spans="1:98" ht="12.75" customHeight="1" x14ac:dyDescent="0.2">
      <c r="A4253">
        <v>4</v>
      </c>
      <c r="B4253" s="2">
        <v>1667</v>
      </c>
    </row>
    <row r="4254" spans="1:98" ht="12.75" customHeight="1" x14ac:dyDescent="0.2">
      <c r="A4254">
        <v>4</v>
      </c>
      <c r="B4254" s="2">
        <v>1671</v>
      </c>
      <c r="G4254" s="17">
        <v>2</v>
      </c>
      <c r="AE4254" s="2">
        <v>2</v>
      </c>
      <c r="BC4254" s="2">
        <v>2</v>
      </c>
    </row>
    <row r="4255" spans="1:98" ht="12.75" customHeight="1" x14ac:dyDescent="0.2">
      <c r="A4255">
        <v>4</v>
      </c>
      <c r="B4255" s="2">
        <v>1677</v>
      </c>
      <c r="G4255" s="17">
        <v>1</v>
      </c>
      <c r="AE4255" s="2">
        <v>1</v>
      </c>
    </row>
    <row r="4256" spans="1:98" ht="12.75" customHeight="1" x14ac:dyDescent="0.2">
      <c r="A4256">
        <v>4</v>
      </c>
      <c r="B4256" s="2">
        <v>1682</v>
      </c>
      <c r="G4256" s="17">
        <v>1</v>
      </c>
      <c r="AE4256" s="2">
        <v>2</v>
      </c>
      <c r="BC4256" s="2">
        <v>2</v>
      </c>
    </row>
    <row r="4257" spans="1:77" ht="12.75" customHeight="1" x14ac:dyDescent="0.2">
      <c r="A4257">
        <v>4</v>
      </c>
      <c r="B4257" s="2">
        <v>1685</v>
      </c>
      <c r="C4257" s="17">
        <v>3.61</v>
      </c>
      <c r="D4257" s="2">
        <v>3.65</v>
      </c>
      <c r="E4257" s="15">
        <v>3.1110000000000002</v>
      </c>
      <c r="G4257" s="17">
        <v>54</v>
      </c>
      <c r="H4257" s="2">
        <v>53</v>
      </c>
      <c r="I4257" s="2">
        <v>98.1</v>
      </c>
      <c r="J4257" s="2">
        <v>53</v>
      </c>
      <c r="K4257" s="2">
        <v>98.1</v>
      </c>
      <c r="L4257" s="2">
        <v>98.1</v>
      </c>
      <c r="O4257" s="2">
        <v>1</v>
      </c>
      <c r="P4257" s="2">
        <v>1.9</v>
      </c>
      <c r="S4257" s="2">
        <v>19</v>
      </c>
      <c r="T4257" s="2">
        <v>35.200000000000003</v>
      </c>
      <c r="U4257" s="2">
        <v>34</v>
      </c>
      <c r="V4257" s="2">
        <v>63</v>
      </c>
      <c r="Y4257" s="2">
        <v>1</v>
      </c>
      <c r="Z4257" s="2">
        <v>1.9</v>
      </c>
      <c r="AE4257" s="2">
        <v>54</v>
      </c>
      <c r="AF4257" s="2">
        <v>51</v>
      </c>
      <c r="AG4257" s="2">
        <v>94.4</v>
      </c>
      <c r="AH4257" s="2">
        <v>51</v>
      </c>
      <c r="AI4257" s="2">
        <v>94.4</v>
      </c>
      <c r="AJ4257" s="2">
        <v>94.4</v>
      </c>
      <c r="AM4257" s="2">
        <v>3</v>
      </c>
      <c r="AN4257" s="2">
        <v>5.6</v>
      </c>
      <c r="AQ4257" s="2">
        <v>13</v>
      </c>
      <c r="AR4257" s="2">
        <v>24.1</v>
      </c>
      <c r="AS4257" s="2">
        <v>38</v>
      </c>
      <c r="AT4257" s="2">
        <v>70.400000000000006</v>
      </c>
      <c r="AW4257" s="2">
        <v>3</v>
      </c>
      <c r="AX4257" s="2">
        <v>5.6</v>
      </c>
      <c r="BC4257" s="2">
        <v>54</v>
      </c>
      <c r="BD4257" s="2">
        <v>46</v>
      </c>
      <c r="BE4257" s="2">
        <v>85.2</v>
      </c>
      <c r="BF4257" s="2">
        <v>46</v>
      </c>
      <c r="BG4257" s="2">
        <v>85.2</v>
      </c>
      <c r="BH4257" s="2">
        <v>85.2</v>
      </c>
      <c r="BI4257" s="2">
        <v>2</v>
      </c>
      <c r="BJ4257" s="2">
        <v>3.7</v>
      </c>
      <c r="BK4257" s="2">
        <v>6</v>
      </c>
      <c r="BL4257" s="2">
        <v>11.1</v>
      </c>
      <c r="BO4257" s="2">
        <v>30</v>
      </c>
      <c r="BP4257" s="2">
        <v>55.6</v>
      </c>
      <c r="BQ4257" s="2">
        <v>16</v>
      </c>
      <c r="BR4257" s="2">
        <v>29.6</v>
      </c>
      <c r="BU4257" s="2">
        <v>8</v>
      </c>
      <c r="BV4257" s="2">
        <v>14.8</v>
      </c>
    </row>
    <row r="4258" spans="1:77" ht="12.75" customHeight="1" x14ac:dyDescent="0.2">
      <c r="A4258">
        <v>4</v>
      </c>
      <c r="B4258" s="2">
        <v>1687</v>
      </c>
      <c r="C4258" s="17">
        <v>3.86</v>
      </c>
      <c r="D4258" s="2">
        <v>3.86</v>
      </c>
      <c r="E4258" s="15">
        <v>3.7140000000000004</v>
      </c>
      <c r="G4258" s="17">
        <v>14</v>
      </c>
      <c r="H4258" s="2">
        <v>14</v>
      </c>
      <c r="I4258" s="2">
        <v>100</v>
      </c>
      <c r="J4258" s="2">
        <v>14</v>
      </c>
      <c r="K4258" s="2">
        <v>100</v>
      </c>
      <c r="L4258" s="2">
        <v>100</v>
      </c>
      <c r="S4258" s="2">
        <v>2</v>
      </c>
      <c r="T4258" s="2">
        <v>14.3</v>
      </c>
      <c r="U4258" s="2">
        <v>12</v>
      </c>
      <c r="V4258" s="2">
        <v>85.7</v>
      </c>
      <c r="AE4258" s="2">
        <v>14</v>
      </c>
      <c r="AF4258" s="2">
        <v>14</v>
      </c>
      <c r="AG4258" s="2">
        <v>100</v>
      </c>
      <c r="AH4258" s="2">
        <v>14</v>
      </c>
      <c r="AI4258" s="2">
        <v>100</v>
      </c>
      <c r="AJ4258" s="2">
        <v>100</v>
      </c>
      <c r="AQ4258" s="2">
        <v>2</v>
      </c>
      <c r="AR4258" s="2">
        <v>14.3</v>
      </c>
      <c r="AS4258" s="2">
        <v>12</v>
      </c>
      <c r="AT4258" s="2">
        <v>85.7</v>
      </c>
      <c r="BC4258" s="2">
        <v>14</v>
      </c>
      <c r="BD4258" s="2">
        <v>14</v>
      </c>
      <c r="BE4258" s="2">
        <v>100</v>
      </c>
      <c r="BF4258" s="2">
        <v>14</v>
      </c>
      <c r="BG4258" s="2">
        <v>100</v>
      </c>
      <c r="BH4258" s="2">
        <v>100</v>
      </c>
      <c r="BO4258" s="2">
        <v>4</v>
      </c>
      <c r="BP4258" s="2">
        <v>28.6</v>
      </c>
      <c r="BQ4258" s="2">
        <v>10</v>
      </c>
      <c r="BR4258" s="2">
        <v>71.400000000000006</v>
      </c>
    </row>
    <row r="4259" spans="1:77" ht="12.75" customHeight="1" x14ac:dyDescent="0.2">
      <c r="A4259">
        <v>4</v>
      </c>
      <c r="B4259" s="2">
        <v>1688</v>
      </c>
      <c r="G4259" s="17">
        <v>5</v>
      </c>
      <c r="AE4259" s="2">
        <v>5</v>
      </c>
      <c r="BC4259" s="2">
        <v>2</v>
      </c>
    </row>
    <row r="4260" spans="1:77" ht="12.75" customHeight="1" x14ac:dyDescent="0.2">
      <c r="A4260">
        <v>4</v>
      </c>
      <c r="B4260" s="2">
        <v>1699</v>
      </c>
      <c r="C4260" s="17">
        <v>3.31</v>
      </c>
      <c r="D4260" s="2">
        <v>3.46</v>
      </c>
      <c r="E4260" s="15">
        <v>3.1540000000000004</v>
      </c>
      <c r="G4260" s="17">
        <v>13</v>
      </c>
      <c r="H4260" s="2">
        <v>11</v>
      </c>
      <c r="I4260" s="2">
        <v>84.6</v>
      </c>
      <c r="J4260" s="2">
        <v>11</v>
      </c>
      <c r="K4260" s="2">
        <v>84.6</v>
      </c>
      <c r="L4260" s="2">
        <v>84.6</v>
      </c>
      <c r="M4260" s="2">
        <v>1</v>
      </c>
      <c r="N4260" s="2">
        <v>7.7</v>
      </c>
      <c r="O4260" s="2">
        <v>1</v>
      </c>
      <c r="P4260" s="2">
        <v>7.7</v>
      </c>
      <c r="S4260" s="2">
        <v>4</v>
      </c>
      <c r="T4260" s="2">
        <v>30.8</v>
      </c>
      <c r="U4260" s="2">
        <v>7</v>
      </c>
      <c r="V4260" s="2">
        <v>53.8</v>
      </c>
      <c r="Y4260" s="2">
        <v>2</v>
      </c>
      <c r="Z4260" s="2">
        <v>15.4</v>
      </c>
      <c r="AE4260" s="2">
        <v>13</v>
      </c>
      <c r="AF4260" s="2">
        <v>12</v>
      </c>
      <c r="AG4260" s="2">
        <v>92.3</v>
      </c>
      <c r="AH4260" s="2">
        <v>12</v>
      </c>
      <c r="AI4260" s="2">
        <v>92.3</v>
      </c>
      <c r="AJ4260" s="2">
        <v>92.3</v>
      </c>
      <c r="AM4260" s="2">
        <v>1</v>
      </c>
      <c r="AN4260" s="2">
        <v>7.7</v>
      </c>
      <c r="AQ4260" s="2">
        <v>5</v>
      </c>
      <c r="AR4260" s="2">
        <v>38.5</v>
      </c>
      <c r="AS4260" s="2">
        <v>7</v>
      </c>
      <c r="AT4260" s="2">
        <v>53.8</v>
      </c>
      <c r="AW4260" s="2">
        <v>1</v>
      </c>
      <c r="AX4260" s="2">
        <v>7.7</v>
      </c>
      <c r="BC4260" s="2">
        <v>13</v>
      </c>
      <c r="BD4260" s="2">
        <v>12</v>
      </c>
      <c r="BE4260" s="2">
        <v>92.3</v>
      </c>
      <c r="BF4260" s="2">
        <v>12</v>
      </c>
      <c r="BG4260" s="2">
        <v>92.3</v>
      </c>
      <c r="BH4260" s="2">
        <v>92.3</v>
      </c>
      <c r="BK4260" s="2">
        <v>1</v>
      </c>
      <c r="BL4260" s="2">
        <v>7.7</v>
      </c>
      <c r="BO4260" s="2">
        <v>9</v>
      </c>
      <c r="BP4260" s="2">
        <v>69.2</v>
      </c>
      <c r="BQ4260" s="2">
        <v>3</v>
      </c>
      <c r="BR4260" s="2">
        <v>23.1</v>
      </c>
      <c r="BU4260" s="2">
        <v>1</v>
      </c>
      <c r="BV4260" s="2">
        <v>7.7</v>
      </c>
    </row>
    <row r="4261" spans="1:77" ht="12.75" customHeight="1" x14ac:dyDescent="0.2">
      <c r="A4261">
        <v>4</v>
      </c>
      <c r="B4261" s="2">
        <v>1708</v>
      </c>
      <c r="C4261" s="17">
        <v>2.67</v>
      </c>
      <c r="D4261" s="2">
        <v>2.25</v>
      </c>
      <c r="E4261" s="15">
        <v>1.92</v>
      </c>
      <c r="G4261" s="17">
        <v>10</v>
      </c>
      <c r="H4261" s="2">
        <v>9</v>
      </c>
      <c r="I4261" s="2">
        <v>75</v>
      </c>
      <c r="J4261" s="2">
        <v>9</v>
      </c>
      <c r="K4261" s="2">
        <v>75</v>
      </c>
      <c r="L4261" s="2">
        <v>90</v>
      </c>
      <c r="O4261" s="2">
        <v>1</v>
      </c>
      <c r="P4261" s="2">
        <v>8.3000000000000007</v>
      </c>
      <c r="S4261" s="2">
        <v>6</v>
      </c>
      <c r="T4261" s="2">
        <v>50</v>
      </c>
      <c r="U4261" s="2">
        <v>3</v>
      </c>
      <c r="V4261" s="2">
        <v>25</v>
      </c>
      <c r="W4261" s="2">
        <v>2</v>
      </c>
      <c r="X4261" s="2">
        <v>16.7</v>
      </c>
      <c r="Y4261" s="2">
        <v>3</v>
      </c>
      <c r="Z4261" s="2">
        <v>25</v>
      </c>
      <c r="AE4261" s="2">
        <v>11</v>
      </c>
      <c r="AF4261" s="2">
        <v>6</v>
      </c>
      <c r="AG4261" s="2">
        <v>50</v>
      </c>
      <c r="AH4261" s="2">
        <v>6</v>
      </c>
      <c r="AI4261" s="2">
        <v>50</v>
      </c>
      <c r="AJ4261" s="2">
        <v>54.5</v>
      </c>
      <c r="AK4261" s="2">
        <v>5</v>
      </c>
      <c r="AL4261" s="2">
        <v>41.7</v>
      </c>
      <c r="AQ4261" s="2">
        <v>2</v>
      </c>
      <c r="AR4261" s="2">
        <v>16.7</v>
      </c>
      <c r="AS4261" s="2">
        <v>4</v>
      </c>
      <c r="AT4261" s="2">
        <v>33.299999999999997</v>
      </c>
      <c r="AU4261" s="2">
        <v>1</v>
      </c>
      <c r="AV4261" s="2">
        <v>8.3000000000000007</v>
      </c>
      <c r="AW4261" s="2">
        <v>6</v>
      </c>
      <c r="AX4261" s="2">
        <v>50</v>
      </c>
      <c r="BC4261" s="2">
        <v>11</v>
      </c>
      <c r="BD4261" s="2">
        <v>4</v>
      </c>
      <c r="BE4261" s="2">
        <v>33.299999999999997</v>
      </c>
      <c r="BF4261" s="2">
        <v>4</v>
      </c>
      <c r="BG4261" s="2">
        <v>33.299999999999997</v>
      </c>
      <c r="BH4261" s="2">
        <v>36.4</v>
      </c>
      <c r="BI4261" s="2">
        <v>5</v>
      </c>
      <c r="BJ4261" s="2">
        <v>41.7</v>
      </c>
      <c r="BK4261" s="2">
        <v>2</v>
      </c>
      <c r="BL4261" s="2">
        <v>16.7</v>
      </c>
      <c r="BO4261" s="2">
        <v>2</v>
      </c>
      <c r="BP4261" s="2">
        <v>16.7</v>
      </c>
      <c r="BQ4261" s="2">
        <v>2</v>
      </c>
      <c r="BR4261" s="2">
        <v>16.7</v>
      </c>
      <c r="BS4261" s="2">
        <v>1</v>
      </c>
      <c r="BT4261" s="2">
        <v>8.3000000000000007</v>
      </c>
      <c r="BU4261" s="2">
        <v>8</v>
      </c>
      <c r="BV4261" s="2">
        <v>66.7</v>
      </c>
    </row>
    <row r="4262" spans="1:77" ht="12.75" customHeight="1" x14ac:dyDescent="0.2">
      <c r="A4262">
        <v>4</v>
      </c>
      <c r="B4262" s="2">
        <v>1711</v>
      </c>
      <c r="G4262" s="17">
        <v>3</v>
      </c>
      <c r="AE4262" s="2">
        <v>3</v>
      </c>
      <c r="BC4262" s="2">
        <v>2</v>
      </c>
    </row>
    <row r="4263" spans="1:77" ht="12.75" customHeight="1" x14ac:dyDescent="0.2">
      <c r="A4263">
        <v>4</v>
      </c>
      <c r="B4263" s="2">
        <v>1712</v>
      </c>
      <c r="C4263" s="17">
        <v>3.2</v>
      </c>
      <c r="D4263" s="2">
        <v>3.36</v>
      </c>
      <c r="E4263" s="15">
        <v>3.1949999999999998</v>
      </c>
      <c r="G4263" s="17">
        <v>56</v>
      </c>
      <c r="H4263" s="2">
        <v>46</v>
      </c>
      <c r="I4263" s="2">
        <v>82.1</v>
      </c>
      <c r="J4263" s="2">
        <v>46</v>
      </c>
      <c r="K4263" s="2">
        <v>82.1</v>
      </c>
      <c r="L4263" s="2">
        <v>82.1</v>
      </c>
      <c r="M4263" s="2">
        <v>2</v>
      </c>
      <c r="N4263" s="2">
        <v>3.6</v>
      </c>
      <c r="O4263" s="2">
        <v>8</v>
      </c>
      <c r="P4263" s="2">
        <v>14.3</v>
      </c>
      <c r="S4263" s="2">
        <v>23</v>
      </c>
      <c r="T4263" s="2">
        <v>41.1</v>
      </c>
      <c r="U4263" s="2">
        <v>23</v>
      </c>
      <c r="V4263" s="2">
        <v>41.1</v>
      </c>
      <c r="Y4263" s="2">
        <v>10</v>
      </c>
      <c r="Z4263" s="2">
        <v>17.899999999999999</v>
      </c>
      <c r="AC4263" s="2">
        <v>1</v>
      </c>
      <c r="AE4263" s="2">
        <v>56</v>
      </c>
      <c r="AF4263" s="2">
        <v>48</v>
      </c>
      <c r="AG4263" s="2">
        <v>85.7</v>
      </c>
      <c r="AH4263" s="2">
        <v>48</v>
      </c>
      <c r="AI4263" s="2">
        <v>85.7</v>
      </c>
      <c r="AJ4263" s="2">
        <v>85.7</v>
      </c>
      <c r="AK4263" s="2">
        <v>6</v>
      </c>
      <c r="AL4263" s="2">
        <v>10.7</v>
      </c>
      <c r="AM4263" s="2">
        <v>2</v>
      </c>
      <c r="AN4263" s="2">
        <v>3.6</v>
      </c>
      <c r="AQ4263" s="2">
        <v>14</v>
      </c>
      <c r="AR4263" s="2">
        <v>25</v>
      </c>
      <c r="AS4263" s="2">
        <v>34</v>
      </c>
      <c r="AT4263" s="2">
        <v>60.7</v>
      </c>
      <c r="AW4263" s="2">
        <v>8</v>
      </c>
      <c r="AX4263" s="2">
        <v>14.3</v>
      </c>
      <c r="BA4263" s="2">
        <v>1</v>
      </c>
      <c r="BC4263" s="2">
        <v>56</v>
      </c>
      <c r="BD4263" s="2">
        <v>45</v>
      </c>
      <c r="BE4263" s="2">
        <v>80.400000000000006</v>
      </c>
      <c r="BF4263" s="2">
        <v>45</v>
      </c>
      <c r="BG4263" s="2">
        <v>80.400000000000006</v>
      </c>
      <c r="BH4263" s="2">
        <v>80.400000000000006</v>
      </c>
      <c r="BI4263" s="2">
        <v>3</v>
      </c>
      <c r="BJ4263" s="2">
        <v>5.4</v>
      </c>
      <c r="BK4263" s="2">
        <v>8</v>
      </c>
      <c r="BL4263" s="2">
        <v>14.3</v>
      </c>
      <c r="BO4263" s="2">
        <v>20</v>
      </c>
      <c r="BP4263" s="2">
        <v>35.700000000000003</v>
      </c>
      <c r="BQ4263" s="2">
        <v>25</v>
      </c>
      <c r="BR4263" s="2">
        <v>44.6</v>
      </c>
      <c r="BU4263" s="2">
        <v>11</v>
      </c>
      <c r="BV4263" s="2">
        <v>19.600000000000001</v>
      </c>
      <c r="BY4263" s="2">
        <v>1</v>
      </c>
    </row>
    <row r="4264" spans="1:77" ht="12.75" customHeight="1" x14ac:dyDescent="0.2">
      <c r="A4264">
        <v>4</v>
      </c>
      <c r="B4264" s="2">
        <v>1714</v>
      </c>
      <c r="G4264" s="17">
        <v>5</v>
      </c>
      <c r="AE4264" s="2">
        <v>4</v>
      </c>
      <c r="BC4264" s="2">
        <v>6</v>
      </c>
    </row>
    <row r="4265" spans="1:77" ht="12.75" customHeight="1" x14ac:dyDescent="0.2">
      <c r="A4265">
        <v>4</v>
      </c>
      <c r="B4265" s="2">
        <v>1715</v>
      </c>
      <c r="G4265" s="17">
        <v>1</v>
      </c>
      <c r="AE4265" s="2">
        <v>1</v>
      </c>
      <c r="BC4265" s="2">
        <v>1</v>
      </c>
    </row>
    <row r="4266" spans="1:77" ht="12.75" customHeight="1" x14ac:dyDescent="0.2">
      <c r="A4266">
        <v>4</v>
      </c>
      <c r="B4266" s="2">
        <v>1718</v>
      </c>
      <c r="C4266" s="17">
        <v>3.06</v>
      </c>
      <c r="D4266" s="2">
        <v>2.38</v>
      </c>
      <c r="E4266" s="15">
        <v>2.1279999999999997</v>
      </c>
      <c r="G4266" s="17">
        <v>16</v>
      </c>
      <c r="H4266" s="2">
        <v>11</v>
      </c>
      <c r="I4266" s="2">
        <v>68.8</v>
      </c>
      <c r="J4266" s="2">
        <v>11</v>
      </c>
      <c r="K4266" s="2">
        <v>68.8</v>
      </c>
      <c r="L4266" s="2">
        <v>68.8</v>
      </c>
      <c r="O4266" s="2">
        <v>5</v>
      </c>
      <c r="P4266" s="2">
        <v>31.3</v>
      </c>
      <c r="S4266" s="2">
        <v>5</v>
      </c>
      <c r="T4266" s="2">
        <v>31.3</v>
      </c>
      <c r="U4266" s="2">
        <v>6</v>
      </c>
      <c r="V4266" s="2">
        <v>37.5</v>
      </c>
      <c r="Y4266" s="2">
        <v>5</v>
      </c>
      <c r="Z4266" s="2">
        <v>31.3</v>
      </c>
      <c r="AE4266" s="2">
        <v>16</v>
      </c>
      <c r="AF4266" s="2">
        <v>7</v>
      </c>
      <c r="AG4266" s="2">
        <v>43.8</v>
      </c>
      <c r="AH4266" s="2">
        <v>7</v>
      </c>
      <c r="AI4266" s="2">
        <v>43.8</v>
      </c>
      <c r="AJ4266" s="2">
        <v>43.8</v>
      </c>
      <c r="AK4266" s="2">
        <v>6</v>
      </c>
      <c r="AL4266" s="2">
        <v>37.5</v>
      </c>
      <c r="AM4266" s="2">
        <v>3</v>
      </c>
      <c r="AN4266" s="2">
        <v>18.8</v>
      </c>
      <c r="AQ4266" s="2">
        <v>2</v>
      </c>
      <c r="AR4266" s="2">
        <v>12.5</v>
      </c>
      <c r="AS4266" s="2">
        <v>5</v>
      </c>
      <c r="AT4266" s="2">
        <v>31.3</v>
      </c>
      <c r="AW4266" s="2">
        <v>9</v>
      </c>
      <c r="AX4266" s="2">
        <v>56.3</v>
      </c>
      <c r="BC4266" s="2">
        <v>16</v>
      </c>
      <c r="BD4266" s="2">
        <v>7</v>
      </c>
      <c r="BE4266" s="2">
        <v>43.8</v>
      </c>
      <c r="BF4266" s="2">
        <v>7</v>
      </c>
      <c r="BG4266" s="2">
        <v>43.8</v>
      </c>
      <c r="BH4266" s="2">
        <v>43.8</v>
      </c>
      <c r="BI4266" s="2">
        <v>6</v>
      </c>
      <c r="BJ4266" s="2">
        <v>37.5</v>
      </c>
      <c r="BK4266" s="2">
        <v>3</v>
      </c>
      <c r="BL4266" s="2">
        <v>18.8</v>
      </c>
      <c r="BO4266" s="2">
        <v>6</v>
      </c>
      <c r="BP4266" s="2">
        <v>37.5</v>
      </c>
      <c r="BQ4266" s="2">
        <v>1</v>
      </c>
      <c r="BR4266" s="2">
        <v>6.3</v>
      </c>
      <c r="BU4266" s="2">
        <v>9</v>
      </c>
      <c r="BV4266" s="2">
        <v>56.3</v>
      </c>
    </row>
    <row r="4267" spans="1:77" ht="12.75" customHeight="1" x14ac:dyDescent="0.2">
      <c r="A4267">
        <v>4</v>
      </c>
      <c r="B4267" s="2">
        <v>1724</v>
      </c>
      <c r="G4267" s="17">
        <v>4</v>
      </c>
      <c r="AE4267" s="2">
        <v>4</v>
      </c>
      <c r="BC4267" s="2">
        <v>3</v>
      </c>
    </row>
    <row r="4268" spans="1:77" ht="12.75" customHeight="1" x14ac:dyDescent="0.2">
      <c r="A4268">
        <v>4</v>
      </c>
      <c r="B4268" s="2">
        <v>1733</v>
      </c>
      <c r="G4268" s="17">
        <v>9</v>
      </c>
      <c r="AE4268" s="2">
        <v>9</v>
      </c>
      <c r="BC4268" s="2">
        <v>8</v>
      </c>
    </row>
    <row r="4269" spans="1:77" ht="12.75" customHeight="1" x14ac:dyDescent="0.2">
      <c r="A4269">
        <v>4</v>
      </c>
      <c r="B4269" s="2">
        <v>1740</v>
      </c>
      <c r="C4269" s="17">
        <v>2.58</v>
      </c>
      <c r="D4269" s="2">
        <v>1.64</v>
      </c>
      <c r="E4269" s="15">
        <v>1.911</v>
      </c>
      <c r="G4269" s="17">
        <v>12</v>
      </c>
      <c r="H4269" s="2">
        <v>6</v>
      </c>
      <c r="I4269" s="2">
        <v>50</v>
      </c>
      <c r="J4269" s="2">
        <v>6</v>
      </c>
      <c r="K4269" s="2">
        <v>50</v>
      </c>
      <c r="L4269" s="2">
        <v>50</v>
      </c>
      <c r="M4269" s="2">
        <v>1</v>
      </c>
      <c r="N4269" s="2">
        <v>8.3000000000000007</v>
      </c>
      <c r="O4269" s="2">
        <v>5</v>
      </c>
      <c r="P4269" s="2">
        <v>41.7</v>
      </c>
      <c r="S4269" s="2">
        <v>4</v>
      </c>
      <c r="T4269" s="2">
        <v>33.299999999999997</v>
      </c>
      <c r="U4269" s="2">
        <v>2</v>
      </c>
      <c r="V4269" s="2">
        <v>16.7</v>
      </c>
      <c r="Y4269" s="2">
        <v>6</v>
      </c>
      <c r="Z4269" s="2">
        <v>50</v>
      </c>
      <c r="AB4269" s="2">
        <v>2</v>
      </c>
      <c r="AE4269" s="2">
        <v>14</v>
      </c>
      <c r="AF4269" s="2">
        <v>3</v>
      </c>
      <c r="AG4269" s="2">
        <v>21.4</v>
      </c>
      <c r="AH4269" s="2">
        <v>3</v>
      </c>
      <c r="AI4269" s="2">
        <v>21.4</v>
      </c>
      <c r="AJ4269" s="2">
        <v>21.4</v>
      </c>
      <c r="AK4269" s="2">
        <v>9</v>
      </c>
      <c r="AL4269" s="2">
        <v>64.3</v>
      </c>
      <c r="AM4269" s="2">
        <v>2</v>
      </c>
      <c r="AN4269" s="2">
        <v>14.3</v>
      </c>
      <c r="AQ4269" s="2">
        <v>2</v>
      </c>
      <c r="AR4269" s="2">
        <v>14.3</v>
      </c>
      <c r="AS4269" s="2">
        <v>1</v>
      </c>
      <c r="AT4269" s="2">
        <v>7.1</v>
      </c>
      <c r="AW4269" s="2">
        <v>11</v>
      </c>
      <c r="AX4269" s="2">
        <v>78.599999999999994</v>
      </c>
      <c r="BC4269" s="2">
        <v>11</v>
      </c>
      <c r="BD4269" s="2">
        <v>3</v>
      </c>
      <c r="BE4269" s="2">
        <v>27.3</v>
      </c>
      <c r="BF4269" s="2">
        <v>3</v>
      </c>
      <c r="BG4269" s="2">
        <v>27.3</v>
      </c>
      <c r="BH4269" s="2">
        <v>27.3</v>
      </c>
      <c r="BI4269" s="2">
        <v>4</v>
      </c>
      <c r="BJ4269" s="2">
        <v>36.4</v>
      </c>
      <c r="BK4269" s="2">
        <v>4</v>
      </c>
      <c r="BL4269" s="2">
        <v>36.4</v>
      </c>
      <c r="BO4269" s="2">
        <v>3</v>
      </c>
      <c r="BP4269" s="2">
        <v>27.3</v>
      </c>
      <c r="BU4269" s="2">
        <v>8</v>
      </c>
      <c r="BV4269" s="2">
        <v>72.7</v>
      </c>
      <c r="BW4269" s="2">
        <v>1</v>
      </c>
      <c r="BX4269" s="2">
        <v>2</v>
      </c>
    </row>
    <row r="4270" spans="1:77" ht="12.75" customHeight="1" x14ac:dyDescent="0.2">
      <c r="A4270">
        <v>4</v>
      </c>
      <c r="B4270" s="2">
        <v>1742</v>
      </c>
      <c r="C4270" s="17">
        <v>2.86</v>
      </c>
      <c r="D4270" s="2">
        <v>2.0499999999999998</v>
      </c>
      <c r="E4270" s="15">
        <v>2.3339999999999996</v>
      </c>
      <c r="G4270" s="17">
        <v>21</v>
      </c>
      <c r="H4270" s="2">
        <v>15</v>
      </c>
      <c r="I4270" s="2">
        <v>71.400000000000006</v>
      </c>
      <c r="J4270" s="2">
        <v>15</v>
      </c>
      <c r="K4270" s="2">
        <v>71.400000000000006</v>
      </c>
      <c r="L4270" s="2">
        <v>71.400000000000006</v>
      </c>
      <c r="O4270" s="2">
        <v>6</v>
      </c>
      <c r="P4270" s="2">
        <v>28.6</v>
      </c>
      <c r="S4270" s="2">
        <v>12</v>
      </c>
      <c r="T4270" s="2">
        <v>57.1</v>
      </c>
      <c r="U4270" s="2">
        <v>3</v>
      </c>
      <c r="V4270" s="2">
        <v>14.3</v>
      </c>
      <c r="Y4270" s="2">
        <v>6</v>
      </c>
      <c r="Z4270" s="2">
        <v>28.6</v>
      </c>
      <c r="AE4270" s="2">
        <v>20</v>
      </c>
      <c r="AF4270" s="2">
        <v>7</v>
      </c>
      <c r="AG4270" s="2">
        <v>33.299999999999997</v>
      </c>
      <c r="AH4270" s="2">
        <v>7</v>
      </c>
      <c r="AI4270" s="2">
        <v>33.299999999999997</v>
      </c>
      <c r="AJ4270" s="2">
        <v>35</v>
      </c>
      <c r="AK4270" s="2">
        <v>7</v>
      </c>
      <c r="AL4270" s="2">
        <v>33.299999999999997</v>
      </c>
      <c r="AM4270" s="2">
        <v>6</v>
      </c>
      <c r="AN4270" s="2">
        <v>28.6</v>
      </c>
      <c r="AQ4270" s="2">
        <v>4</v>
      </c>
      <c r="AR4270" s="2">
        <v>19</v>
      </c>
      <c r="AS4270" s="2">
        <v>3</v>
      </c>
      <c r="AT4270" s="2">
        <v>14.3</v>
      </c>
      <c r="AU4270" s="2">
        <v>1</v>
      </c>
      <c r="AV4270" s="2">
        <v>4.8</v>
      </c>
      <c r="AW4270" s="2">
        <v>14</v>
      </c>
      <c r="AX4270" s="2">
        <v>66.7</v>
      </c>
      <c r="BC4270" s="2">
        <v>18</v>
      </c>
      <c r="BD4270" s="2">
        <v>12</v>
      </c>
      <c r="BE4270" s="2">
        <v>57.1</v>
      </c>
      <c r="BF4270" s="2">
        <v>12</v>
      </c>
      <c r="BG4270" s="2">
        <v>57.1</v>
      </c>
      <c r="BH4270" s="2">
        <v>66.7</v>
      </c>
      <c r="BI4270" s="2">
        <v>2</v>
      </c>
      <c r="BJ4270" s="2">
        <v>9.5</v>
      </c>
      <c r="BK4270" s="2">
        <v>4</v>
      </c>
      <c r="BL4270" s="2">
        <v>19</v>
      </c>
      <c r="BO4270" s="2">
        <v>9</v>
      </c>
      <c r="BP4270" s="2">
        <v>42.9</v>
      </c>
      <c r="BQ4270" s="2">
        <v>3</v>
      </c>
      <c r="BR4270" s="2">
        <v>14.3</v>
      </c>
      <c r="BS4270" s="2">
        <v>3</v>
      </c>
      <c r="BT4270" s="2">
        <v>14.3</v>
      </c>
      <c r="BU4270" s="2">
        <v>9</v>
      </c>
      <c r="BV4270" s="2">
        <v>42.9</v>
      </c>
    </row>
    <row r="4271" spans="1:77" ht="12.75" customHeight="1" x14ac:dyDescent="0.2">
      <c r="A4271">
        <v>4</v>
      </c>
      <c r="B4271" s="2">
        <v>1749</v>
      </c>
      <c r="G4271" s="17">
        <v>1</v>
      </c>
      <c r="AE4271" s="2">
        <v>1</v>
      </c>
      <c r="BC4271" s="2">
        <v>1</v>
      </c>
    </row>
    <row r="4272" spans="1:77" ht="12.75" customHeight="1" x14ac:dyDescent="0.2">
      <c r="A4272">
        <v>4</v>
      </c>
      <c r="B4272" s="2">
        <v>1751</v>
      </c>
      <c r="G4272" s="17">
        <v>7</v>
      </c>
      <c r="AE4272" s="2">
        <v>7</v>
      </c>
      <c r="BC4272" s="2">
        <v>5</v>
      </c>
    </row>
    <row r="4273" spans="1:76" ht="12.75" customHeight="1" x14ac:dyDescent="0.2">
      <c r="A4273">
        <v>4</v>
      </c>
      <c r="B4273" s="2">
        <v>1753</v>
      </c>
      <c r="G4273" s="17">
        <v>2</v>
      </c>
      <c r="AE4273" s="2">
        <v>2</v>
      </c>
      <c r="BC4273" s="2">
        <v>2</v>
      </c>
    </row>
    <row r="4274" spans="1:76" ht="12.75" customHeight="1" x14ac:dyDescent="0.2">
      <c r="A4274">
        <v>4</v>
      </c>
      <c r="B4274" s="2">
        <v>1758</v>
      </c>
      <c r="G4274" s="17">
        <v>5</v>
      </c>
      <c r="AE4274" s="2">
        <v>5</v>
      </c>
      <c r="BC4274" s="2">
        <v>3</v>
      </c>
    </row>
    <row r="4275" spans="1:76" ht="12.75" customHeight="1" x14ac:dyDescent="0.2">
      <c r="A4275">
        <v>4</v>
      </c>
      <c r="B4275" s="2">
        <v>1759</v>
      </c>
      <c r="G4275" s="17">
        <v>5</v>
      </c>
      <c r="AE4275" s="2">
        <v>5</v>
      </c>
      <c r="BC4275" s="2">
        <v>4</v>
      </c>
    </row>
    <row r="4276" spans="1:76" ht="12.75" customHeight="1" x14ac:dyDescent="0.2">
      <c r="A4276">
        <v>4</v>
      </c>
      <c r="B4276" s="2">
        <v>1763</v>
      </c>
      <c r="G4276" s="17">
        <v>2</v>
      </c>
      <c r="AE4276" s="2">
        <v>2</v>
      </c>
      <c r="BC4276" s="2">
        <v>2</v>
      </c>
    </row>
    <row r="4277" spans="1:76" ht="12.75" customHeight="1" x14ac:dyDescent="0.2">
      <c r="A4277">
        <v>4</v>
      </c>
      <c r="B4277" s="2">
        <v>1770</v>
      </c>
      <c r="G4277" s="17">
        <v>1</v>
      </c>
      <c r="AE4277" s="2">
        <v>1</v>
      </c>
      <c r="BC4277" s="2">
        <v>1</v>
      </c>
    </row>
    <row r="4278" spans="1:76" ht="12.75" customHeight="1" x14ac:dyDescent="0.2">
      <c r="A4278">
        <v>4</v>
      </c>
      <c r="B4278" s="2">
        <v>1771</v>
      </c>
      <c r="G4278" s="17">
        <v>9</v>
      </c>
      <c r="AE4278" s="2">
        <v>9</v>
      </c>
      <c r="BC4278" s="2">
        <v>8</v>
      </c>
    </row>
    <row r="4279" spans="1:76" ht="12.75" customHeight="1" x14ac:dyDescent="0.2">
      <c r="A4279">
        <v>4</v>
      </c>
      <c r="B4279" s="2">
        <v>1772</v>
      </c>
      <c r="C4279" s="17">
        <v>2.8</v>
      </c>
      <c r="D4279" s="2">
        <v>2.1</v>
      </c>
      <c r="E4279" s="15">
        <v>2.9</v>
      </c>
      <c r="G4279" s="17">
        <v>10</v>
      </c>
      <c r="H4279" s="2">
        <v>7</v>
      </c>
      <c r="I4279" s="2">
        <v>70</v>
      </c>
      <c r="J4279" s="2">
        <v>7</v>
      </c>
      <c r="K4279" s="2">
        <v>70</v>
      </c>
      <c r="L4279" s="2">
        <v>70</v>
      </c>
      <c r="O4279" s="2">
        <v>3</v>
      </c>
      <c r="P4279" s="2">
        <v>30</v>
      </c>
      <c r="S4279" s="2">
        <v>6</v>
      </c>
      <c r="T4279" s="2">
        <v>60</v>
      </c>
      <c r="U4279" s="2">
        <v>1</v>
      </c>
      <c r="V4279" s="2">
        <v>10</v>
      </c>
      <c r="Y4279" s="2">
        <v>3</v>
      </c>
      <c r="Z4279" s="2">
        <v>30</v>
      </c>
      <c r="AE4279" s="2">
        <v>10</v>
      </c>
      <c r="AF4279" s="2">
        <v>3</v>
      </c>
      <c r="AG4279" s="2">
        <v>30</v>
      </c>
      <c r="AH4279" s="2">
        <v>3</v>
      </c>
      <c r="AI4279" s="2">
        <v>30</v>
      </c>
      <c r="AJ4279" s="2">
        <v>30</v>
      </c>
      <c r="AK4279" s="2">
        <v>2</v>
      </c>
      <c r="AL4279" s="2">
        <v>20</v>
      </c>
      <c r="AM4279" s="2">
        <v>5</v>
      </c>
      <c r="AN4279" s="2">
        <v>50</v>
      </c>
      <c r="AQ4279" s="2">
        <v>3</v>
      </c>
      <c r="AR4279" s="2">
        <v>30</v>
      </c>
      <c r="AW4279" s="2">
        <v>7</v>
      </c>
      <c r="AX4279" s="2">
        <v>70</v>
      </c>
      <c r="BC4279" s="2">
        <v>10</v>
      </c>
      <c r="BD4279" s="2">
        <v>5</v>
      </c>
      <c r="BE4279" s="2">
        <v>50</v>
      </c>
      <c r="BF4279" s="2">
        <v>5</v>
      </c>
      <c r="BG4279" s="2">
        <v>50</v>
      </c>
      <c r="BH4279" s="2">
        <v>50</v>
      </c>
      <c r="BK4279" s="2">
        <v>5</v>
      </c>
      <c r="BL4279" s="2">
        <v>50</v>
      </c>
      <c r="BO4279" s="2">
        <v>1</v>
      </c>
      <c r="BP4279" s="2">
        <v>10</v>
      </c>
      <c r="BQ4279" s="2">
        <v>4</v>
      </c>
      <c r="BR4279" s="2">
        <v>40</v>
      </c>
      <c r="BU4279" s="2">
        <v>5</v>
      </c>
      <c r="BV4279" s="2">
        <v>50</v>
      </c>
    </row>
    <row r="4280" spans="1:76" ht="12.75" customHeight="1" x14ac:dyDescent="0.2">
      <c r="A4280">
        <v>4</v>
      </c>
      <c r="B4280" s="2">
        <v>1777</v>
      </c>
      <c r="C4280" s="17">
        <v>1.69</v>
      </c>
      <c r="D4280" s="2">
        <v>1.27</v>
      </c>
      <c r="E4280" s="15">
        <v>1.1889999999999998</v>
      </c>
      <c r="G4280" s="17">
        <v>26</v>
      </c>
      <c r="H4280" s="2">
        <v>21</v>
      </c>
      <c r="I4280" s="2">
        <v>46.7</v>
      </c>
      <c r="J4280" s="2">
        <v>21</v>
      </c>
      <c r="K4280" s="2">
        <v>46.7</v>
      </c>
      <c r="L4280" s="2">
        <v>80.8</v>
      </c>
      <c r="M4280" s="2">
        <v>1</v>
      </c>
      <c r="N4280" s="2">
        <v>2.2000000000000002</v>
      </c>
      <c r="O4280" s="2">
        <v>4</v>
      </c>
      <c r="P4280" s="2">
        <v>8.9</v>
      </c>
      <c r="S4280" s="2">
        <v>17</v>
      </c>
      <c r="T4280" s="2">
        <v>37.799999999999997</v>
      </c>
      <c r="U4280" s="2">
        <v>4</v>
      </c>
      <c r="V4280" s="2">
        <v>8.9</v>
      </c>
      <c r="W4280" s="2">
        <v>19</v>
      </c>
      <c r="X4280" s="2">
        <v>42.2</v>
      </c>
      <c r="Y4280" s="2">
        <v>24</v>
      </c>
      <c r="Z4280" s="2">
        <v>53.3</v>
      </c>
      <c r="AA4280" s="2">
        <v>13</v>
      </c>
      <c r="AB4280" s="2">
        <v>1</v>
      </c>
      <c r="AE4280" s="2">
        <v>25</v>
      </c>
      <c r="AF4280" s="2">
        <v>11</v>
      </c>
      <c r="AG4280" s="2">
        <v>25</v>
      </c>
      <c r="AH4280" s="2">
        <v>11</v>
      </c>
      <c r="AI4280" s="2">
        <v>25</v>
      </c>
      <c r="AJ4280" s="2">
        <v>44</v>
      </c>
      <c r="AK4280" s="2">
        <v>7</v>
      </c>
      <c r="AL4280" s="2">
        <v>15.9</v>
      </c>
      <c r="AM4280" s="2">
        <v>7</v>
      </c>
      <c r="AN4280" s="2">
        <v>15.9</v>
      </c>
      <c r="AQ4280" s="2">
        <v>9</v>
      </c>
      <c r="AR4280" s="2">
        <v>20.5</v>
      </c>
      <c r="AS4280" s="2">
        <v>2</v>
      </c>
      <c r="AT4280" s="2">
        <v>4.5</v>
      </c>
      <c r="AU4280" s="2">
        <v>19</v>
      </c>
      <c r="AV4280" s="2">
        <v>43.2</v>
      </c>
      <c r="AW4280" s="2">
        <v>33</v>
      </c>
      <c r="AX4280" s="2">
        <v>75</v>
      </c>
      <c r="AY4280" s="2">
        <v>14</v>
      </c>
      <c r="AZ4280" s="2">
        <v>1</v>
      </c>
      <c r="BC4280" s="2">
        <v>23</v>
      </c>
      <c r="BD4280" s="2">
        <v>10</v>
      </c>
      <c r="BE4280" s="2">
        <v>23.3</v>
      </c>
      <c r="BF4280" s="2">
        <v>10</v>
      </c>
      <c r="BG4280" s="2">
        <v>23.3</v>
      </c>
      <c r="BH4280" s="2">
        <v>43.5</v>
      </c>
      <c r="BI4280" s="2">
        <v>7</v>
      </c>
      <c r="BJ4280" s="2">
        <v>16.3</v>
      </c>
      <c r="BK4280" s="2">
        <v>6</v>
      </c>
      <c r="BL4280" s="2">
        <v>14</v>
      </c>
      <c r="BO4280" s="2">
        <v>8</v>
      </c>
      <c r="BP4280" s="2">
        <v>18.600000000000001</v>
      </c>
      <c r="BQ4280" s="2">
        <v>2</v>
      </c>
      <c r="BR4280" s="2">
        <v>4.7</v>
      </c>
      <c r="BS4280" s="2">
        <v>20</v>
      </c>
      <c r="BT4280" s="2">
        <v>46.5</v>
      </c>
      <c r="BU4280" s="2">
        <v>33</v>
      </c>
      <c r="BV4280" s="2">
        <v>76.7</v>
      </c>
      <c r="BW4280" s="2">
        <v>15</v>
      </c>
      <c r="BX4280" s="2">
        <v>1</v>
      </c>
    </row>
    <row r="4281" spans="1:76" ht="12.75" customHeight="1" x14ac:dyDescent="0.2">
      <c r="A4281">
        <v>4</v>
      </c>
      <c r="B4281" s="2">
        <v>1784</v>
      </c>
      <c r="G4281" s="17">
        <v>3</v>
      </c>
      <c r="AE4281" s="2">
        <v>3</v>
      </c>
      <c r="BC4281" s="2">
        <v>3</v>
      </c>
    </row>
    <row r="4282" spans="1:76" ht="12.75" customHeight="1" x14ac:dyDescent="0.2">
      <c r="A4282">
        <v>4</v>
      </c>
      <c r="B4282" s="2">
        <v>1790</v>
      </c>
      <c r="G4282" s="17">
        <v>1</v>
      </c>
      <c r="AE4282" s="2">
        <v>1</v>
      </c>
      <c r="BC4282" s="2">
        <v>1</v>
      </c>
    </row>
    <row r="4283" spans="1:76" ht="12.75" customHeight="1" x14ac:dyDescent="0.2">
      <c r="A4283">
        <v>4</v>
      </c>
      <c r="B4283" s="2">
        <v>1796</v>
      </c>
      <c r="C4283" s="17">
        <v>3.45</v>
      </c>
      <c r="D4283" s="2">
        <v>2.91</v>
      </c>
      <c r="E4283" s="15">
        <v>2.9630000000000001</v>
      </c>
      <c r="G4283" s="17">
        <v>56</v>
      </c>
      <c r="H4283" s="2">
        <v>53</v>
      </c>
      <c r="I4283" s="2">
        <v>94.6</v>
      </c>
      <c r="J4283" s="2">
        <v>53</v>
      </c>
      <c r="K4283" s="2">
        <v>94.6</v>
      </c>
      <c r="L4283" s="2">
        <v>94.6</v>
      </c>
      <c r="O4283" s="2">
        <v>3</v>
      </c>
      <c r="P4283" s="2">
        <v>5.4</v>
      </c>
      <c r="Q4283" s="2">
        <v>1</v>
      </c>
      <c r="R4283" s="2">
        <v>1.8</v>
      </c>
      <c r="S4283" s="2">
        <v>21</v>
      </c>
      <c r="T4283" s="2">
        <v>37.5</v>
      </c>
      <c r="U4283" s="2">
        <v>31</v>
      </c>
      <c r="V4283" s="2">
        <v>55.4</v>
      </c>
      <c r="Y4283" s="2">
        <v>3</v>
      </c>
      <c r="Z4283" s="2">
        <v>5.4</v>
      </c>
      <c r="AE4283" s="2">
        <v>56</v>
      </c>
      <c r="AF4283" s="2">
        <v>41</v>
      </c>
      <c r="AG4283" s="2">
        <v>73.2</v>
      </c>
      <c r="AH4283" s="2">
        <v>41</v>
      </c>
      <c r="AI4283" s="2">
        <v>73.2</v>
      </c>
      <c r="AJ4283" s="2">
        <v>73.2</v>
      </c>
      <c r="AK4283" s="2">
        <v>4</v>
      </c>
      <c r="AL4283" s="2">
        <v>7.1</v>
      </c>
      <c r="AM4283" s="2">
        <v>11</v>
      </c>
      <c r="AN4283" s="2">
        <v>19.600000000000001</v>
      </c>
      <c r="AQ4283" s="2">
        <v>27</v>
      </c>
      <c r="AR4283" s="2">
        <v>48.2</v>
      </c>
      <c r="AS4283" s="2">
        <v>14</v>
      </c>
      <c r="AT4283" s="2">
        <v>25</v>
      </c>
      <c r="AW4283" s="2">
        <v>15</v>
      </c>
      <c r="AX4283" s="2">
        <v>26.8</v>
      </c>
      <c r="BC4283" s="2">
        <v>55</v>
      </c>
      <c r="BD4283" s="2">
        <v>42</v>
      </c>
      <c r="BE4283" s="2">
        <v>75</v>
      </c>
      <c r="BF4283" s="2">
        <v>42</v>
      </c>
      <c r="BG4283" s="2">
        <v>75</v>
      </c>
      <c r="BH4283" s="2">
        <v>76.400000000000006</v>
      </c>
      <c r="BK4283" s="2">
        <v>13</v>
      </c>
      <c r="BL4283" s="2">
        <v>23.2</v>
      </c>
      <c r="BM4283" s="2">
        <v>2</v>
      </c>
      <c r="BN4283" s="2">
        <v>3.6</v>
      </c>
      <c r="BO4283" s="2">
        <v>20</v>
      </c>
      <c r="BP4283" s="2">
        <v>35.700000000000003</v>
      </c>
      <c r="BQ4283" s="2">
        <v>20</v>
      </c>
      <c r="BR4283" s="2">
        <v>35.700000000000003</v>
      </c>
      <c r="BS4283" s="2">
        <v>1</v>
      </c>
      <c r="BT4283" s="2">
        <v>1.8</v>
      </c>
      <c r="BU4283" s="2">
        <v>14</v>
      </c>
      <c r="BV4283" s="2">
        <v>25</v>
      </c>
    </row>
    <row r="4284" spans="1:76" ht="12.75" customHeight="1" x14ac:dyDescent="0.2">
      <c r="A4284">
        <v>4</v>
      </c>
      <c r="B4284" s="2">
        <v>1814</v>
      </c>
      <c r="G4284" s="17">
        <v>1</v>
      </c>
      <c r="AE4284" s="2">
        <v>1</v>
      </c>
    </row>
    <row r="4285" spans="1:76" ht="12.75" customHeight="1" x14ac:dyDescent="0.2">
      <c r="A4285">
        <v>4</v>
      </c>
      <c r="B4285" s="2">
        <v>1817</v>
      </c>
    </row>
    <row r="4286" spans="1:76" ht="12.75" customHeight="1" x14ac:dyDescent="0.2">
      <c r="A4286">
        <v>4</v>
      </c>
      <c r="B4286" s="2">
        <v>1819</v>
      </c>
      <c r="G4286" s="17">
        <v>1</v>
      </c>
      <c r="AE4286" s="2">
        <v>1</v>
      </c>
      <c r="BC4286" s="2">
        <v>2</v>
      </c>
    </row>
    <row r="4287" spans="1:76" ht="12.75" customHeight="1" x14ac:dyDescent="0.2">
      <c r="A4287">
        <v>4</v>
      </c>
      <c r="B4287" s="2">
        <v>1822</v>
      </c>
      <c r="G4287" s="17">
        <v>8</v>
      </c>
      <c r="AE4287" s="2">
        <v>8</v>
      </c>
      <c r="BC4287" s="2">
        <v>8</v>
      </c>
    </row>
    <row r="4288" spans="1:76" ht="12.75" customHeight="1" x14ac:dyDescent="0.2">
      <c r="A4288">
        <v>4</v>
      </c>
      <c r="B4288" s="2">
        <v>1830</v>
      </c>
      <c r="G4288" s="17">
        <v>2</v>
      </c>
      <c r="AE4288" s="2">
        <v>2</v>
      </c>
      <c r="BC4288" s="2">
        <v>2</v>
      </c>
    </row>
    <row r="4289" spans="1:76" ht="12.75" customHeight="1" x14ac:dyDescent="0.2">
      <c r="A4289">
        <v>4</v>
      </c>
      <c r="B4289" s="2">
        <v>1836</v>
      </c>
      <c r="C4289" s="17">
        <v>3.19</v>
      </c>
      <c r="D4289" s="2">
        <v>3</v>
      </c>
      <c r="E4289" s="15">
        <v>3.2170000000000005</v>
      </c>
      <c r="G4289" s="17">
        <v>52</v>
      </c>
      <c r="H4289" s="2">
        <v>44</v>
      </c>
      <c r="I4289" s="2">
        <v>84.6</v>
      </c>
      <c r="J4289" s="2">
        <v>44</v>
      </c>
      <c r="K4289" s="2">
        <v>84.6</v>
      </c>
      <c r="L4289" s="2">
        <v>84.6</v>
      </c>
      <c r="O4289" s="2">
        <v>8</v>
      </c>
      <c r="P4289" s="2">
        <v>15.4</v>
      </c>
      <c r="S4289" s="2">
        <v>26</v>
      </c>
      <c r="T4289" s="2">
        <v>50</v>
      </c>
      <c r="U4289" s="2">
        <v>18</v>
      </c>
      <c r="V4289" s="2">
        <v>34.6</v>
      </c>
      <c r="Y4289" s="2">
        <v>8</v>
      </c>
      <c r="Z4289" s="2">
        <v>15.4</v>
      </c>
      <c r="AE4289" s="2">
        <v>51</v>
      </c>
      <c r="AF4289" s="2">
        <v>40</v>
      </c>
      <c r="AG4289" s="2">
        <v>78.400000000000006</v>
      </c>
      <c r="AH4289" s="2">
        <v>40</v>
      </c>
      <c r="AI4289" s="2">
        <v>78.400000000000006</v>
      </c>
      <c r="AJ4289" s="2">
        <v>78.400000000000006</v>
      </c>
      <c r="AK4289" s="2">
        <v>5</v>
      </c>
      <c r="AL4289" s="2">
        <v>9.8000000000000007</v>
      </c>
      <c r="AM4289" s="2">
        <v>6</v>
      </c>
      <c r="AN4289" s="2">
        <v>11.8</v>
      </c>
      <c r="AQ4289" s="2">
        <v>24</v>
      </c>
      <c r="AR4289" s="2">
        <v>47.1</v>
      </c>
      <c r="AS4289" s="2">
        <v>16</v>
      </c>
      <c r="AT4289" s="2">
        <v>31.4</v>
      </c>
      <c r="AW4289" s="2">
        <v>11</v>
      </c>
      <c r="AX4289" s="2">
        <v>21.6</v>
      </c>
      <c r="AZ4289" s="2">
        <v>1</v>
      </c>
      <c r="BC4289" s="2">
        <v>50</v>
      </c>
      <c r="BD4289" s="2">
        <v>44</v>
      </c>
      <c r="BE4289" s="2">
        <v>86.3</v>
      </c>
      <c r="BF4289" s="2">
        <v>44</v>
      </c>
      <c r="BG4289" s="2">
        <v>86.3</v>
      </c>
      <c r="BH4289" s="2">
        <v>88</v>
      </c>
      <c r="BI4289" s="2">
        <v>1</v>
      </c>
      <c r="BJ4289" s="2">
        <v>2</v>
      </c>
      <c r="BK4289" s="2">
        <v>5</v>
      </c>
      <c r="BL4289" s="2">
        <v>9.8000000000000007</v>
      </c>
      <c r="BO4289" s="2">
        <v>23</v>
      </c>
      <c r="BP4289" s="2">
        <v>45.1</v>
      </c>
      <c r="BQ4289" s="2">
        <v>21</v>
      </c>
      <c r="BR4289" s="2">
        <v>41.2</v>
      </c>
      <c r="BS4289" s="2">
        <v>1</v>
      </c>
      <c r="BT4289" s="2">
        <v>2</v>
      </c>
      <c r="BU4289" s="2">
        <v>7</v>
      </c>
      <c r="BV4289" s="2">
        <v>13.7</v>
      </c>
      <c r="BX4289" s="2">
        <v>1</v>
      </c>
    </row>
    <row r="4290" spans="1:76" ht="12.75" customHeight="1" x14ac:dyDescent="0.2">
      <c r="A4290">
        <v>4</v>
      </c>
      <c r="B4290" s="2">
        <v>1841</v>
      </c>
      <c r="G4290" s="17">
        <v>5</v>
      </c>
      <c r="AE4290" s="2">
        <v>5</v>
      </c>
      <c r="BC4290" s="2">
        <v>4</v>
      </c>
    </row>
    <row r="4291" spans="1:76" ht="12.75" customHeight="1" x14ac:dyDescent="0.2">
      <c r="A4291">
        <v>4</v>
      </c>
      <c r="B4291" s="2">
        <v>1845</v>
      </c>
      <c r="G4291" s="17">
        <v>1</v>
      </c>
      <c r="AE4291" s="2">
        <v>2</v>
      </c>
      <c r="BC4291" s="2">
        <v>1</v>
      </c>
    </row>
    <row r="4292" spans="1:76" ht="12.75" customHeight="1" x14ac:dyDescent="0.2">
      <c r="A4292">
        <v>4</v>
      </c>
      <c r="B4292" s="2">
        <v>1848</v>
      </c>
      <c r="G4292" s="17">
        <v>1</v>
      </c>
      <c r="AE4292" s="2">
        <v>1</v>
      </c>
      <c r="BC4292" s="2">
        <v>1</v>
      </c>
    </row>
    <row r="4293" spans="1:76" ht="12.75" customHeight="1" x14ac:dyDescent="0.2">
      <c r="A4293">
        <v>4</v>
      </c>
      <c r="B4293" s="2">
        <v>1852</v>
      </c>
      <c r="C4293" s="17">
        <v>2.33</v>
      </c>
      <c r="D4293" s="2">
        <v>1.47</v>
      </c>
      <c r="E4293" s="15">
        <v>1.7520000000000002</v>
      </c>
      <c r="G4293" s="17">
        <v>31</v>
      </c>
      <c r="H4293" s="2">
        <v>21</v>
      </c>
      <c r="I4293" s="2">
        <v>58.3</v>
      </c>
      <c r="J4293" s="2">
        <v>21</v>
      </c>
      <c r="K4293" s="2">
        <v>58.3</v>
      </c>
      <c r="L4293" s="2">
        <v>67.7</v>
      </c>
      <c r="M4293" s="2">
        <v>2</v>
      </c>
      <c r="N4293" s="2">
        <v>5.6</v>
      </c>
      <c r="O4293" s="2">
        <v>8</v>
      </c>
      <c r="P4293" s="2">
        <v>22.2</v>
      </c>
      <c r="S4293" s="2">
        <v>18</v>
      </c>
      <c r="T4293" s="2">
        <v>50</v>
      </c>
      <c r="U4293" s="2">
        <v>3</v>
      </c>
      <c r="V4293" s="2">
        <v>8.3000000000000007</v>
      </c>
      <c r="W4293" s="2">
        <v>5</v>
      </c>
      <c r="X4293" s="2">
        <v>13.9</v>
      </c>
      <c r="Y4293" s="2">
        <v>15</v>
      </c>
      <c r="Z4293" s="2">
        <v>41.7</v>
      </c>
      <c r="AE4293" s="2">
        <v>30</v>
      </c>
      <c r="AF4293" s="2">
        <v>7</v>
      </c>
      <c r="AG4293" s="2">
        <v>19.399999999999999</v>
      </c>
      <c r="AH4293" s="2">
        <v>7</v>
      </c>
      <c r="AI4293" s="2">
        <v>19.399999999999999</v>
      </c>
      <c r="AJ4293" s="2">
        <v>23.3</v>
      </c>
      <c r="AK4293" s="2">
        <v>17</v>
      </c>
      <c r="AL4293" s="2">
        <v>47.2</v>
      </c>
      <c r="AM4293" s="2">
        <v>6</v>
      </c>
      <c r="AN4293" s="2">
        <v>16.7</v>
      </c>
      <c r="AQ4293" s="2">
        <v>4</v>
      </c>
      <c r="AR4293" s="2">
        <v>11.1</v>
      </c>
      <c r="AS4293" s="2">
        <v>3</v>
      </c>
      <c r="AT4293" s="2">
        <v>8.3000000000000007</v>
      </c>
      <c r="AU4293" s="2">
        <v>6</v>
      </c>
      <c r="AV4293" s="2">
        <v>16.7</v>
      </c>
      <c r="AW4293" s="2">
        <v>29</v>
      </c>
      <c r="AX4293" s="2">
        <v>80.599999999999994</v>
      </c>
      <c r="BC4293" s="2">
        <v>29</v>
      </c>
      <c r="BD4293" s="2">
        <v>11</v>
      </c>
      <c r="BE4293" s="2">
        <v>30.6</v>
      </c>
      <c r="BF4293" s="2">
        <v>11</v>
      </c>
      <c r="BG4293" s="2">
        <v>30.6</v>
      </c>
      <c r="BH4293" s="2">
        <v>37.9</v>
      </c>
      <c r="BI4293" s="2">
        <v>8</v>
      </c>
      <c r="BJ4293" s="2">
        <v>22.2</v>
      </c>
      <c r="BK4293" s="2">
        <v>10</v>
      </c>
      <c r="BL4293" s="2">
        <v>27.8</v>
      </c>
      <c r="BO4293" s="2">
        <v>9</v>
      </c>
      <c r="BP4293" s="2">
        <v>25</v>
      </c>
      <c r="BQ4293" s="2">
        <v>2</v>
      </c>
      <c r="BR4293" s="2">
        <v>5.6</v>
      </c>
      <c r="BS4293" s="2">
        <v>7</v>
      </c>
      <c r="BT4293" s="2">
        <v>19.399999999999999</v>
      </c>
      <c r="BU4293" s="2">
        <v>25</v>
      </c>
      <c r="BV4293" s="2">
        <v>69.400000000000006</v>
      </c>
    </row>
    <row r="4294" spans="1:76" ht="12.75" customHeight="1" x14ac:dyDescent="0.2">
      <c r="A4294">
        <v>4</v>
      </c>
      <c r="B4294" s="2">
        <v>1854</v>
      </c>
      <c r="G4294" s="17">
        <v>6</v>
      </c>
      <c r="AE4294" s="2">
        <v>6</v>
      </c>
      <c r="BC4294" s="2">
        <v>5</v>
      </c>
    </row>
    <row r="4295" spans="1:76" ht="12.75" customHeight="1" x14ac:dyDescent="0.2">
      <c r="A4295">
        <v>4</v>
      </c>
      <c r="B4295" s="2">
        <v>1857</v>
      </c>
    </row>
    <row r="4296" spans="1:76" ht="12.75" customHeight="1" x14ac:dyDescent="0.2">
      <c r="A4296">
        <v>4</v>
      </c>
      <c r="B4296" s="2">
        <v>1858</v>
      </c>
      <c r="C4296" s="17">
        <v>2.2999999999999998</v>
      </c>
      <c r="D4296" s="2">
        <v>1.7</v>
      </c>
      <c r="G4296" s="17">
        <v>10</v>
      </c>
      <c r="H4296" s="2">
        <v>5</v>
      </c>
      <c r="I4296" s="2">
        <v>50</v>
      </c>
      <c r="J4296" s="2">
        <v>5</v>
      </c>
      <c r="K4296" s="2">
        <v>50</v>
      </c>
      <c r="L4296" s="2">
        <v>50</v>
      </c>
      <c r="M4296" s="2">
        <v>3</v>
      </c>
      <c r="N4296" s="2">
        <v>30</v>
      </c>
      <c r="O4296" s="2">
        <v>2</v>
      </c>
      <c r="P4296" s="2">
        <v>20</v>
      </c>
      <c r="S4296" s="2">
        <v>4</v>
      </c>
      <c r="T4296" s="2">
        <v>40</v>
      </c>
      <c r="U4296" s="2">
        <v>1</v>
      </c>
      <c r="V4296" s="2">
        <v>10</v>
      </c>
      <c r="Y4296" s="2">
        <v>5</v>
      </c>
      <c r="Z4296" s="2">
        <v>50</v>
      </c>
      <c r="AE4296" s="2">
        <v>10</v>
      </c>
      <c r="AF4296" s="2">
        <v>3</v>
      </c>
      <c r="AG4296" s="2">
        <v>30</v>
      </c>
      <c r="AH4296" s="2">
        <v>3</v>
      </c>
      <c r="AI4296" s="2">
        <v>30</v>
      </c>
      <c r="AJ4296" s="2">
        <v>30</v>
      </c>
      <c r="AK4296" s="2">
        <v>6</v>
      </c>
      <c r="AL4296" s="2">
        <v>60</v>
      </c>
      <c r="AM4296" s="2">
        <v>1</v>
      </c>
      <c r="AN4296" s="2">
        <v>10</v>
      </c>
      <c r="AQ4296" s="2">
        <v>3</v>
      </c>
      <c r="AR4296" s="2">
        <v>30</v>
      </c>
      <c r="AW4296" s="2">
        <v>7</v>
      </c>
      <c r="AX4296" s="2">
        <v>70</v>
      </c>
      <c r="BC4296" s="2">
        <v>9</v>
      </c>
    </row>
    <row r="4297" spans="1:76" ht="12.75" customHeight="1" x14ac:dyDescent="0.2">
      <c r="A4297">
        <v>4</v>
      </c>
      <c r="B4297" s="2">
        <v>1861</v>
      </c>
      <c r="G4297" s="17">
        <v>1</v>
      </c>
      <c r="AE4297" s="2">
        <v>1</v>
      </c>
      <c r="BC4297" s="2">
        <v>1</v>
      </c>
    </row>
    <row r="4298" spans="1:76" ht="12.75" customHeight="1" x14ac:dyDescent="0.2">
      <c r="A4298">
        <v>4</v>
      </c>
      <c r="B4298" s="2">
        <v>1862</v>
      </c>
      <c r="C4298" s="17">
        <v>2.73</v>
      </c>
      <c r="D4298" s="2">
        <v>2.29</v>
      </c>
      <c r="E4298" s="15">
        <v>2.577</v>
      </c>
      <c r="G4298" s="17">
        <v>45</v>
      </c>
      <c r="H4298" s="2">
        <v>28</v>
      </c>
      <c r="I4298" s="2">
        <v>62.2</v>
      </c>
      <c r="J4298" s="2">
        <v>28</v>
      </c>
      <c r="K4298" s="2">
        <v>62.2</v>
      </c>
      <c r="L4298" s="2">
        <v>62.2</v>
      </c>
      <c r="M4298" s="2">
        <v>4</v>
      </c>
      <c r="N4298" s="2">
        <v>8.9</v>
      </c>
      <c r="O4298" s="2">
        <v>13</v>
      </c>
      <c r="P4298" s="2">
        <v>28.9</v>
      </c>
      <c r="S4298" s="2">
        <v>19</v>
      </c>
      <c r="T4298" s="2">
        <v>42.2</v>
      </c>
      <c r="U4298" s="2">
        <v>9</v>
      </c>
      <c r="V4298" s="2">
        <v>20</v>
      </c>
      <c r="Y4298" s="2">
        <v>17</v>
      </c>
      <c r="Z4298" s="2">
        <v>37.799999999999997</v>
      </c>
      <c r="AE4298" s="2">
        <v>45</v>
      </c>
      <c r="AF4298" s="2">
        <v>20</v>
      </c>
      <c r="AG4298" s="2">
        <v>44.4</v>
      </c>
      <c r="AH4298" s="2">
        <v>20</v>
      </c>
      <c r="AI4298" s="2">
        <v>44.4</v>
      </c>
      <c r="AJ4298" s="2">
        <v>44.4</v>
      </c>
      <c r="AK4298" s="2">
        <v>16</v>
      </c>
      <c r="AL4298" s="2">
        <v>35.6</v>
      </c>
      <c r="AM4298" s="2">
        <v>9</v>
      </c>
      <c r="AN4298" s="2">
        <v>20</v>
      </c>
      <c r="AQ4298" s="2">
        <v>11</v>
      </c>
      <c r="AR4298" s="2">
        <v>24.4</v>
      </c>
      <c r="AS4298" s="2">
        <v>9</v>
      </c>
      <c r="AT4298" s="2">
        <v>20</v>
      </c>
      <c r="AW4298" s="2">
        <v>25</v>
      </c>
      <c r="AX4298" s="2">
        <v>55.6</v>
      </c>
      <c r="BC4298" s="2">
        <v>45</v>
      </c>
      <c r="BD4298" s="2">
        <v>23</v>
      </c>
      <c r="BE4298" s="2">
        <v>51.1</v>
      </c>
      <c r="BF4298" s="2">
        <v>23</v>
      </c>
      <c r="BG4298" s="2">
        <v>51.1</v>
      </c>
      <c r="BH4298" s="2">
        <v>51.1</v>
      </c>
      <c r="BI4298" s="2">
        <v>7</v>
      </c>
      <c r="BJ4298" s="2">
        <v>15.6</v>
      </c>
      <c r="BK4298" s="2">
        <v>15</v>
      </c>
      <c r="BL4298" s="2">
        <v>33.299999999999997</v>
      </c>
      <c r="BO4298" s="2">
        <v>13</v>
      </c>
      <c r="BP4298" s="2">
        <v>28.9</v>
      </c>
      <c r="BQ4298" s="2">
        <v>10</v>
      </c>
      <c r="BR4298" s="2">
        <v>22.2</v>
      </c>
      <c r="BU4298" s="2">
        <v>22</v>
      </c>
      <c r="BV4298" s="2">
        <v>48.9</v>
      </c>
    </row>
    <row r="4299" spans="1:76" ht="12.75" customHeight="1" x14ac:dyDescent="0.2">
      <c r="A4299">
        <v>4</v>
      </c>
      <c r="B4299" s="2">
        <v>1875</v>
      </c>
      <c r="C4299" s="17">
        <v>2.65</v>
      </c>
      <c r="D4299" s="2">
        <v>2.2599999999999998</v>
      </c>
      <c r="E4299" s="15">
        <v>2.4900000000000002</v>
      </c>
      <c r="G4299" s="17">
        <v>43</v>
      </c>
      <c r="H4299" s="2">
        <v>24</v>
      </c>
      <c r="I4299" s="2">
        <v>55.8</v>
      </c>
      <c r="J4299" s="2">
        <v>24</v>
      </c>
      <c r="K4299" s="2">
        <v>55.8</v>
      </c>
      <c r="L4299" s="2">
        <v>55.8</v>
      </c>
      <c r="M4299" s="2">
        <v>4</v>
      </c>
      <c r="N4299" s="2">
        <v>9.3000000000000007</v>
      </c>
      <c r="O4299" s="2">
        <v>15</v>
      </c>
      <c r="P4299" s="2">
        <v>34.9</v>
      </c>
      <c r="S4299" s="2">
        <v>16</v>
      </c>
      <c r="T4299" s="2">
        <v>37.200000000000003</v>
      </c>
      <c r="U4299" s="2">
        <v>8</v>
      </c>
      <c r="V4299" s="2">
        <v>18.600000000000001</v>
      </c>
      <c r="Y4299" s="2">
        <v>19</v>
      </c>
      <c r="Z4299" s="2">
        <v>44.2</v>
      </c>
      <c r="AB4299" s="2">
        <v>1</v>
      </c>
      <c r="AE4299" s="2">
        <v>43</v>
      </c>
      <c r="AF4299" s="2">
        <v>19</v>
      </c>
      <c r="AG4299" s="2">
        <v>44.2</v>
      </c>
      <c r="AH4299" s="2">
        <v>19</v>
      </c>
      <c r="AI4299" s="2">
        <v>44.2</v>
      </c>
      <c r="AJ4299" s="2">
        <v>44.2</v>
      </c>
      <c r="AK4299" s="2">
        <v>14</v>
      </c>
      <c r="AL4299" s="2">
        <v>32.6</v>
      </c>
      <c r="AM4299" s="2">
        <v>10</v>
      </c>
      <c r="AN4299" s="2">
        <v>23.3</v>
      </c>
      <c r="AQ4299" s="2">
        <v>13</v>
      </c>
      <c r="AR4299" s="2">
        <v>30.2</v>
      </c>
      <c r="AS4299" s="2">
        <v>6</v>
      </c>
      <c r="AT4299" s="2">
        <v>14</v>
      </c>
      <c r="AW4299" s="2">
        <v>24</v>
      </c>
      <c r="AX4299" s="2">
        <v>55.8</v>
      </c>
      <c r="AZ4299" s="2">
        <v>1</v>
      </c>
      <c r="BC4299" s="2">
        <v>40</v>
      </c>
      <c r="BD4299" s="2">
        <v>23</v>
      </c>
      <c r="BE4299" s="2">
        <v>53.5</v>
      </c>
      <c r="BF4299" s="2">
        <v>23</v>
      </c>
      <c r="BG4299" s="2">
        <v>53.5</v>
      </c>
      <c r="BH4299" s="2">
        <v>57.5</v>
      </c>
      <c r="BI4299" s="2">
        <v>7</v>
      </c>
      <c r="BJ4299" s="2">
        <v>16.3</v>
      </c>
      <c r="BK4299" s="2">
        <v>10</v>
      </c>
      <c r="BL4299" s="2">
        <v>23.3</v>
      </c>
      <c r="BO4299" s="2">
        <v>12</v>
      </c>
      <c r="BP4299" s="2">
        <v>27.9</v>
      </c>
      <c r="BQ4299" s="2">
        <v>11</v>
      </c>
      <c r="BR4299" s="2">
        <v>25.6</v>
      </c>
      <c r="BS4299" s="2">
        <v>3</v>
      </c>
      <c r="BT4299" s="2">
        <v>7</v>
      </c>
      <c r="BU4299" s="2">
        <v>20</v>
      </c>
      <c r="BV4299" s="2">
        <v>46.5</v>
      </c>
      <c r="BX4299" s="2">
        <v>1</v>
      </c>
    </row>
    <row r="4300" spans="1:76" ht="12.75" customHeight="1" x14ac:dyDescent="0.2">
      <c r="A4300">
        <v>4</v>
      </c>
      <c r="B4300" s="2">
        <v>1882</v>
      </c>
      <c r="G4300" s="17">
        <v>3</v>
      </c>
      <c r="AE4300" s="2">
        <v>3</v>
      </c>
      <c r="BC4300" s="2">
        <v>2</v>
      </c>
    </row>
    <row r="4301" spans="1:76" ht="12.75" customHeight="1" x14ac:dyDescent="0.2">
      <c r="A4301">
        <v>4</v>
      </c>
      <c r="B4301" s="2">
        <v>1892</v>
      </c>
      <c r="C4301" s="17">
        <v>1.38</v>
      </c>
      <c r="D4301" s="2">
        <v>0.93</v>
      </c>
      <c r="E4301" s="15">
        <v>1.0659999999999998</v>
      </c>
      <c r="G4301" s="17">
        <v>21</v>
      </c>
      <c r="H4301" s="2">
        <v>15</v>
      </c>
      <c r="I4301" s="2">
        <v>33.299999999999997</v>
      </c>
      <c r="J4301" s="2">
        <v>15</v>
      </c>
      <c r="K4301" s="2">
        <v>33.299999999999997</v>
      </c>
      <c r="L4301" s="2">
        <v>71.400000000000006</v>
      </c>
      <c r="O4301" s="2">
        <v>6</v>
      </c>
      <c r="P4301" s="2">
        <v>13.3</v>
      </c>
      <c r="S4301" s="2">
        <v>10</v>
      </c>
      <c r="T4301" s="2">
        <v>22.2</v>
      </c>
      <c r="U4301" s="2">
        <v>5</v>
      </c>
      <c r="V4301" s="2">
        <v>11.1</v>
      </c>
      <c r="W4301" s="2">
        <v>24</v>
      </c>
      <c r="X4301" s="2">
        <v>53.3</v>
      </c>
      <c r="Y4301" s="2">
        <v>30</v>
      </c>
      <c r="Z4301" s="2">
        <v>66.7</v>
      </c>
      <c r="AA4301" s="2">
        <v>1</v>
      </c>
      <c r="AB4301" s="2">
        <v>1</v>
      </c>
      <c r="AE4301" s="2">
        <v>20</v>
      </c>
      <c r="AF4301" s="2">
        <v>8</v>
      </c>
      <c r="AG4301" s="2">
        <v>17.399999999999999</v>
      </c>
      <c r="AH4301" s="2">
        <v>8</v>
      </c>
      <c r="AI4301" s="2">
        <v>17.399999999999999</v>
      </c>
      <c r="AJ4301" s="2">
        <v>40</v>
      </c>
      <c r="AK4301" s="2">
        <v>9</v>
      </c>
      <c r="AL4301" s="2">
        <v>19.600000000000001</v>
      </c>
      <c r="AM4301" s="2">
        <v>3</v>
      </c>
      <c r="AN4301" s="2">
        <v>6.5</v>
      </c>
      <c r="AQ4301" s="2">
        <v>4</v>
      </c>
      <c r="AR4301" s="2">
        <v>8.6999999999999993</v>
      </c>
      <c r="AS4301" s="2">
        <v>4</v>
      </c>
      <c r="AT4301" s="2">
        <v>8.6999999999999993</v>
      </c>
      <c r="AU4301" s="2">
        <v>26</v>
      </c>
      <c r="AV4301" s="2">
        <v>56.5</v>
      </c>
      <c r="AW4301" s="2">
        <v>38</v>
      </c>
      <c r="AX4301" s="2">
        <v>82.6</v>
      </c>
      <c r="AZ4301" s="2">
        <v>1</v>
      </c>
      <c r="BC4301" s="2">
        <v>20</v>
      </c>
      <c r="BD4301" s="2">
        <v>9</v>
      </c>
      <c r="BE4301" s="2">
        <v>19.600000000000001</v>
      </c>
      <c r="BF4301" s="2">
        <v>9</v>
      </c>
      <c r="BG4301" s="2">
        <v>19.600000000000001</v>
      </c>
      <c r="BH4301" s="2">
        <v>45</v>
      </c>
      <c r="BI4301" s="2">
        <v>1</v>
      </c>
      <c r="BJ4301" s="2">
        <v>2.2000000000000002</v>
      </c>
      <c r="BK4301" s="2">
        <v>10</v>
      </c>
      <c r="BL4301" s="2">
        <v>21.7</v>
      </c>
      <c r="BO4301" s="2">
        <v>8</v>
      </c>
      <c r="BP4301" s="2">
        <v>17.399999999999999</v>
      </c>
      <c r="BQ4301" s="2">
        <v>1</v>
      </c>
      <c r="BR4301" s="2">
        <v>2.2000000000000002</v>
      </c>
      <c r="BS4301" s="2">
        <v>26</v>
      </c>
      <c r="BT4301" s="2">
        <v>56.5</v>
      </c>
      <c r="BU4301" s="2">
        <v>37</v>
      </c>
      <c r="BV4301" s="2">
        <v>80.400000000000006</v>
      </c>
      <c r="BX4301" s="2">
        <v>1</v>
      </c>
    </row>
    <row r="4302" spans="1:76" ht="12.75" customHeight="1" x14ac:dyDescent="0.2">
      <c r="A4302">
        <v>4</v>
      </c>
      <c r="B4302" s="2">
        <v>1897</v>
      </c>
    </row>
    <row r="4303" spans="1:76" ht="12.75" customHeight="1" x14ac:dyDescent="0.2">
      <c r="A4303">
        <v>4</v>
      </c>
      <c r="B4303" s="2">
        <v>1902</v>
      </c>
      <c r="G4303" s="17">
        <v>3</v>
      </c>
      <c r="AE4303" s="2">
        <v>3</v>
      </c>
      <c r="BC4303" s="2">
        <v>3</v>
      </c>
    </row>
    <row r="4304" spans="1:76" ht="12.75" customHeight="1" x14ac:dyDescent="0.2">
      <c r="A4304">
        <v>4</v>
      </c>
      <c r="B4304" s="2">
        <v>1904</v>
      </c>
      <c r="G4304" s="17">
        <v>4</v>
      </c>
      <c r="AE4304" s="2">
        <v>4</v>
      </c>
      <c r="BC4304" s="2">
        <v>4</v>
      </c>
    </row>
    <row r="4305" spans="1:75" ht="12.75" customHeight="1" x14ac:dyDescent="0.2">
      <c r="A4305">
        <v>4</v>
      </c>
      <c r="B4305" s="2">
        <v>1907</v>
      </c>
      <c r="G4305" s="17">
        <v>6</v>
      </c>
      <c r="AE4305" s="2">
        <v>6</v>
      </c>
      <c r="BC4305" s="2">
        <v>5</v>
      </c>
    </row>
    <row r="4306" spans="1:75" ht="12.75" customHeight="1" x14ac:dyDescent="0.2">
      <c r="A4306">
        <v>4</v>
      </c>
      <c r="B4306" s="2">
        <v>1910</v>
      </c>
      <c r="G4306" s="17">
        <v>2</v>
      </c>
      <c r="AE4306" s="2">
        <v>4</v>
      </c>
      <c r="BC4306" s="2">
        <v>1</v>
      </c>
    </row>
    <row r="4307" spans="1:75" ht="12.75" customHeight="1" x14ac:dyDescent="0.2">
      <c r="A4307">
        <v>4</v>
      </c>
      <c r="B4307" s="2">
        <v>1915</v>
      </c>
    </row>
    <row r="4308" spans="1:75" ht="12.75" customHeight="1" x14ac:dyDescent="0.2">
      <c r="A4308">
        <v>4</v>
      </c>
      <c r="B4308" s="2">
        <v>1919</v>
      </c>
      <c r="G4308" s="17">
        <v>4</v>
      </c>
      <c r="AE4308" s="2">
        <v>4</v>
      </c>
      <c r="BC4308" s="2">
        <v>4</v>
      </c>
    </row>
    <row r="4309" spans="1:75" ht="12.75" customHeight="1" x14ac:dyDescent="0.2">
      <c r="A4309">
        <v>4</v>
      </c>
      <c r="B4309" s="2">
        <v>1926</v>
      </c>
      <c r="G4309" s="17">
        <v>7</v>
      </c>
      <c r="AE4309" s="2">
        <v>7</v>
      </c>
      <c r="BC4309" s="2">
        <v>6</v>
      </c>
    </row>
    <row r="4310" spans="1:75" ht="12.75" customHeight="1" x14ac:dyDescent="0.2">
      <c r="A4310">
        <v>4</v>
      </c>
      <c r="B4310" s="2">
        <v>1932</v>
      </c>
      <c r="C4310" s="17">
        <v>0.39</v>
      </c>
      <c r="D4310" s="2">
        <v>0.28000000000000003</v>
      </c>
      <c r="G4310" s="17">
        <v>12</v>
      </c>
      <c r="H4310" s="2">
        <v>6</v>
      </c>
      <c r="I4310" s="2">
        <v>7.3</v>
      </c>
      <c r="J4310" s="2">
        <v>6</v>
      </c>
      <c r="K4310" s="2">
        <v>7.3</v>
      </c>
      <c r="L4310" s="2">
        <v>50</v>
      </c>
      <c r="O4310" s="2">
        <v>6</v>
      </c>
      <c r="P4310" s="2">
        <v>7.3</v>
      </c>
      <c r="S4310" s="2">
        <v>4</v>
      </c>
      <c r="T4310" s="2">
        <v>4.9000000000000004</v>
      </c>
      <c r="U4310" s="2">
        <v>2</v>
      </c>
      <c r="V4310" s="2">
        <v>2.4</v>
      </c>
      <c r="W4310" s="2">
        <v>70</v>
      </c>
      <c r="X4310" s="2">
        <v>85.4</v>
      </c>
      <c r="Y4310" s="2">
        <v>76</v>
      </c>
      <c r="Z4310" s="2">
        <v>92.7</v>
      </c>
      <c r="AE4310" s="2">
        <v>12</v>
      </c>
      <c r="AF4310" s="2">
        <v>3</v>
      </c>
      <c r="AG4310" s="2">
        <v>3.7</v>
      </c>
      <c r="AH4310" s="2">
        <v>3</v>
      </c>
      <c r="AI4310" s="2">
        <v>3.7</v>
      </c>
      <c r="AJ4310" s="2">
        <v>25</v>
      </c>
      <c r="AK4310" s="2">
        <v>6</v>
      </c>
      <c r="AL4310" s="2">
        <v>7.3</v>
      </c>
      <c r="AM4310" s="2">
        <v>3</v>
      </c>
      <c r="AN4310" s="2">
        <v>3.7</v>
      </c>
      <c r="AQ4310" s="2">
        <v>1</v>
      </c>
      <c r="AR4310" s="2">
        <v>1.2</v>
      </c>
      <c r="AS4310" s="2">
        <v>2</v>
      </c>
      <c r="AT4310" s="2">
        <v>2.4</v>
      </c>
      <c r="AU4310" s="2">
        <v>70</v>
      </c>
      <c r="AV4310" s="2">
        <v>85.4</v>
      </c>
      <c r="AW4310" s="2">
        <v>79</v>
      </c>
      <c r="AX4310" s="2">
        <v>96.3</v>
      </c>
      <c r="BC4310" s="2">
        <v>7</v>
      </c>
    </row>
    <row r="4311" spans="1:75" ht="12.75" customHeight="1" x14ac:dyDescent="0.2">
      <c r="A4311">
        <v>4</v>
      </c>
      <c r="B4311" s="2">
        <v>1941</v>
      </c>
      <c r="C4311" s="17">
        <v>3.19</v>
      </c>
      <c r="D4311" s="2">
        <v>2.46</v>
      </c>
      <c r="E4311" s="15">
        <v>2.54</v>
      </c>
      <c r="G4311" s="17">
        <v>26</v>
      </c>
      <c r="H4311" s="2">
        <v>20</v>
      </c>
      <c r="I4311" s="2">
        <v>76.900000000000006</v>
      </c>
      <c r="J4311" s="2">
        <v>20</v>
      </c>
      <c r="K4311" s="2">
        <v>76.900000000000006</v>
      </c>
      <c r="L4311" s="2">
        <v>76.900000000000006</v>
      </c>
      <c r="O4311" s="2">
        <v>6</v>
      </c>
      <c r="P4311" s="2">
        <v>23.1</v>
      </c>
      <c r="S4311" s="2">
        <v>9</v>
      </c>
      <c r="T4311" s="2">
        <v>34.6</v>
      </c>
      <c r="U4311" s="2">
        <v>11</v>
      </c>
      <c r="V4311" s="2">
        <v>42.3</v>
      </c>
      <c r="Y4311" s="2">
        <v>6</v>
      </c>
      <c r="Z4311" s="2">
        <v>23.1</v>
      </c>
      <c r="AE4311" s="2">
        <v>26</v>
      </c>
      <c r="AF4311" s="2">
        <v>12</v>
      </c>
      <c r="AG4311" s="2">
        <v>46.2</v>
      </c>
      <c r="AH4311" s="2">
        <v>12</v>
      </c>
      <c r="AI4311" s="2">
        <v>46.2</v>
      </c>
      <c r="AJ4311" s="2">
        <v>46.2</v>
      </c>
      <c r="AK4311" s="2">
        <v>5</v>
      </c>
      <c r="AL4311" s="2">
        <v>19.2</v>
      </c>
      <c r="AM4311" s="2">
        <v>9</v>
      </c>
      <c r="AN4311" s="2">
        <v>34.6</v>
      </c>
      <c r="AQ4311" s="2">
        <v>7</v>
      </c>
      <c r="AR4311" s="2">
        <v>26.9</v>
      </c>
      <c r="AS4311" s="2">
        <v>5</v>
      </c>
      <c r="AT4311" s="2">
        <v>19.2</v>
      </c>
      <c r="AW4311" s="2">
        <v>14</v>
      </c>
      <c r="AX4311" s="2">
        <v>53.8</v>
      </c>
      <c r="BC4311" s="2">
        <v>25</v>
      </c>
      <c r="BD4311" s="2">
        <v>14</v>
      </c>
      <c r="BE4311" s="2">
        <v>53.8</v>
      </c>
      <c r="BF4311" s="2">
        <v>14</v>
      </c>
      <c r="BG4311" s="2">
        <v>53.8</v>
      </c>
      <c r="BH4311" s="2">
        <v>56</v>
      </c>
      <c r="BI4311" s="2">
        <v>2</v>
      </c>
      <c r="BJ4311" s="2">
        <v>7.7</v>
      </c>
      <c r="BK4311" s="2">
        <v>9</v>
      </c>
      <c r="BL4311" s="2">
        <v>34.6</v>
      </c>
      <c r="BO4311" s="2">
        <v>10</v>
      </c>
      <c r="BP4311" s="2">
        <v>38.5</v>
      </c>
      <c r="BQ4311" s="2">
        <v>4</v>
      </c>
      <c r="BR4311" s="2">
        <v>15.4</v>
      </c>
      <c r="BS4311" s="2">
        <v>1</v>
      </c>
      <c r="BT4311" s="2">
        <v>3.8</v>
      </c>
      <c r="BU4311" s="2">
        <v>12</v>
      </c>
      <c r="BV4311" s="2">
        <v>46.2</v>
      </c>
    </row>
    <row r="4312" spans="1:75" ht="12.75" customHeight="1" x14ac:dyDescent="0.2">
      <c r="A4312">
        <v>4</v>
      </c>
      <c r="B4312" s="2">
        <v>1942</v>
      </c>
      <c r="G4312" s="17">
        <v>7</v>
      </c>
      <c r="AE4312" s="2">
        <v>7</v>
      </c>
      <c r="BC4312" s="2">
        <v>7</v>
      </c>
    </row>
    <row r="4313" spans="1:75" ht="12.75" customHeight="1" x14ac:dyDescent="0.2">
      <c r="A4313">
        <v>4</v>
      </c>
      <c r="B4313" s="2">
        <v>1964</v>
      </c>
      <c r="G4313" s="17">
        <v>9</v>
      </c>
      <c r="AE4313" s="2">
        <v>9</v>
      </c>
      <c r="BC4313" s="2">
        <v>9</v>
      </c>
    </row>
    <row r="4314" spans="1:75" ht="12.75" customHeight="1" x14ac:dyDescent="0.2">
      <c r="A4314">
        <v>4</v>
      </c>
      <c r="B4314" s="2">
        <v>1966</v>
      </c>
      <c r="C4314" s="17">
        <v>2.5</v>
      </c>
      <c r="D4314" s="2">
        <v>1.97</v>
      </c>
      <c r="E4314" s="15">
        <v>1.675</v>
      </c>
      <c r="G4314" s="17">
        <v>29</v>
      </c>
      <c r="H4314" s="2">
        <v>19</v>
      </c>
      <c r="I4314" s="2">
        <v>55.9</v>
      </c>
      <c r="J4314" s="2">
        <v>19</v>
      </c>
      <c r="K4314" s="2">
        <v>55.9</v>
      </c>
      <c r="L4314" s="2">
        <v>65.5</v>
      </c>
      <c r="M4314" s="2">
        <v>2</v>
      </c>
      <c r="N4314" s="2">
        <v>5.9</v>
      </c>
      <c r="O4314" s="2">
        <v>8</v>
      </c>
      <c r="P4314" s="2">
        <v>23.5</v>
      </c>
      <c r="S4314" s="2">
        <v>9</v>
      </c>
      <c r="T4314" s="2">
        <v>26.5</v>
      </c>
      <c r="U4314" s="2">
        <v>10</v>
      </c>
      <c r="V4314" s="2">
        <v>29.4</v>
      </c>
      <c r="W4314" s="2">
        <v>5</v>
      </c>
      <c r="X4314" s="2">
        <v>14.7</v>
      </c>
      <c r="Y4314" s="2">
        <v>15</v>
      </c>
      <c r="Z4314" s="2">
        <v>44.1</v>
      </c>
      <c r="AE4314" s="2">
        <v>28</v>
      </c>
      <c r="AF4314" s="2">
        <v>11</v>
      </c>
      <c r="AG4314" s="2">
        <v>32.4</v>
      </c>
      <c r="AH4314" s="2">
        <v>11</v>
      </c>
      <c r="AI4314" s="2">
        <v>32.4</v>
      </c>
      <c r="AJ4314" s="2">
        <v>39.299999999999997</v>
      </c>
      <c r="AK4314" s="2">
        <v>9</v>
      </c>
      <c r="AL4314" s="2">
        <v>26.5</v>
      </c>
      <c r="AM4314" s="2">
        <v>8</v>
      </c>
      <c r="AN4314" s="2">
        <v>23.5</v>
      </c>
      <c r="AQ4314" s="2">
        <v>2</v>
      </c>
      <c r="AR4314" s="2">
        <v>5.9</v>
      </c>
      <c r="AS4314" s="2">
        <v>9</v>
      </c>
      <c r="AT4314" s="2">
        <v>26.5</v>
      </c>
      <c r="AU4314" s="2">
        <v>6</v>
      </c>
      <c r="AV4314" s="2">
        <v>17.600000000000001</v>
      </c>
      <c r="AW4314" s="2">
        <v>23</v>
      </c>
      <c r="AX4314" s="2">
        <v>67.599999999999994</v>
      </c>
      <c r="BC4314" s="2">
        <v>24</v>
      </c>
      <c r="BD4314" s="2">
        <v>12</v>
      </c>
      <c r="BE4314" s="2">
        <v>35.299999999999997</v>
      </c>
      <c r="BF4314" s="2">
        <v>12</v>
      </c>
      <c r="BG4314" s="2">
        <v>35.299999999999997</v>
      </c>
      <c r="BH4314" s="2">
        <v>50</v>
      </c>
      <c r="BI4314" s="2">
        <v>6</v>
      </c>
      <c r="BJ4314" s="2">
        <v>17.600000000000001</v>
      </c>
      <c r="BK4314" s="2">
        <v>6</v>
      </c>
      <c r="BL4314" s="2">
        <v>17.600000000000001</v>
      </c>
      <c r="BO4314" s="2">
        <v>9</v>
      </c>
      <c r="BP4314" s="2">
        <v>26.5</v>
      </c>
      <c r="BQ4314" s="2">
        <v>3</v>
      </c>
      <c r="BR4314" s="2">
        <v>8.8000000000000007</v>
      </c>
      <c r="BS4314" s="2">
        <v>10</v>
      </c>
      <c r="BT4314" s="2">
        <v>29.4</v>
      </c>
      <c r="BU4314" s="2">
        <v>22</v>
      </c>
      <c r="BV4314" s="2">
        <v>64.7</v>
      </c>
    </row>
    <row r="4315" spans="1:75" ht="12.75" customHeight="1" x14ac:dyDescent="0.2">
      <c r="A4315">
        <v>4</v>
      </c>
      <c r="B4315" s="2">
        <v>1970</v>
      </c>
    </row>
    <row r="4316" spans="1:75" ht="12.75" customHeight="1" x14ac:dyDescent="0.2">
      <c r="A4316">
        <v>4</v>
      </c>
      <c r="B4316" s="2">
        <v>1983</v>
      </c>
      <c r="G4316" s="17">
        <v>7</v>
      </c>
      <c r="AE4316" s="2">
        <v>7</v>
      </c>
      <c r="BC4316" s="2">
        <v>6</v>
      </c>
    </row>
    <row r="4317" spans="1:75" ht="12.75" customHeight="1" x14ac:dyDescent="0.2">
      <c r="A4317">
        <v>4</v>
      </c>
      <c r="B4317" s="2">
        <v>1986</v>
      </c>
      <c r="C4317" s="17">
        <v>1.59</v>
      </c>
      <c r="D4317" s="2">
        <v>1.1499999999999999</v>
      </c>
      <c r="E4317" s="15">
        <v>1.3080000000000001</v>
      </c>
      <c r="G4317" s="17">
        <v>25</v>
      </c>
      <c r="H4317" s="2">
        <v>3</v>
      </c>
      <c r="I4317" s="2">
        <v>11.1</v>
      </c>
      <c r="J4317" s="2">
        <v>3</v>
      </c>
      <c r="K4317" s="2">
        <v>11.1</v>
      </c>
      <c r="L4317" s="2">
        <v>12</v>
      </c>
      <c r="M4317" s="2">
        <v>10</v>
      </c>
      <c r="N4317" s="2">
        <v>37</v>
      </c>
      <c r="O4317" s="2">
        <v>12</v>
      </c>
      <c r="P4317" s="2">
        <v>44.4</v>
      </c>
      <c r="S4317" s="2">
        <v>3</v>
      </c>
      <c r="T4317" s="2">
        <v>11.1</v>
      </c>
      <c r="W4317" s="2">
        <v>2</v>
      </c>
      <c r="X4317" s="2">
        <v>7.4</v>
      </c>
      <c r="Y4317" s="2">
        <v>24</v>
      </c>
      <c r="Z4317" s="2">
        <v>88.9</v>
      </c>
      <c r="AE4317" s="2">
        <v>25</v>
      </c>
      <c r="AF4317" s="2">
        <v>1</v>
      </c>
      <c r="AG4317" s="2">
        <v>3.8</v>
      </c>
      <c r="AH4317" s="2">
        <v>1</v>
      </c>
      <c r="AI4317" s="2">
        <v>3.8</v>
      </c>
      <c r="AJ4317" s="2">
        <v>4</v>
      </c>
      <c r="AK4317" s="2">
        <v>21</v>
      </c>
      <c r="AL4317" s="2">
        <v>80.8</v>
      </c>
      <c r="AM4317" s="2">
        <v>3</v>
      </c>
      <c r="AN4317" s="2">
        <v>11.5</v>
      </c>
      <c r="AQ4317" s="2">
        <v>1</v>
      </c>
      <c r="AR4317" s="2">
        <v>3.8</v>
      </c>
      <c r="AU4317" s="2">
        <v>1</v>
      </c>
      <c r="AV4317" s="2">
        <v>3.8</v>
      </c>
      <c r="AW4317" s="2">
        <v>25</v>
      </c>
      <c r="AX4317" s="2">
        <v>96.2</v>
      </c>
      <c r="AY4317" s="2">
        <v>1</v>
      </c>
      <c r="BC4317" s="2">
        <v>24</v>
      </c>
      <c r="BD4317" s="2">
        <v>2</v>
      </c>
      <c r="BE4317" s="2">
        <v>7.7</v>
      </c>
      <c r="BF4317" s="2">
        <v>2</v>
      </c>
      <c r="BG4317" s="2">
        <v>7.7</v>
      </c>
      <c r="BH4317" s="2">
        <v>8.3000000000000007</v>
      </c>
      <c r="BI4317" s="2">
        <v>16</v>
      </c>
      <c r="BJ4317" s="2">
        <v>61.5</v>
      </c>
      <c r="BK4317" s="2">
        <v>6</v>
      </c>
      <c r="BL4317" s="2">
        <v>23.1</v>
      </c>
      <c r="BO4317" s="2">
        <v>2</v>
      </c>
      <c r="BP4317" s="2">
        <v>7.7</v>
      </c>
      <c r="BS4317" s="2">
        <v>2</v>
      </c>
      <c r="BT4317" s="2">
        <v>7.7</v>
      </c>
      <c r="BU4317" s="2">
        <v>24</v>
      </c>
      <c r="BV4317" s="2">
        <v>92.3</v>
      </c>
      <c r="BW4317" s="2">
        <v>1</v>
      </c>
    </row>
    <row r="4318" spans="1:75" ht="12.75" customHeight="1" x14ac:dyDescent="0.2">
      <c r="A4318">
        <v>4</v>
      </c>
      <c r="B4318" s="2">
        <v>1992</v>
      </c>
      <c r="C4318" s="17">
        <v>2.23</v>
      </c>
      <c r="D4318" s="2">
        <v>1.5</v>
      </c>
      <c r="E4318" s="15">
        <v>1.2269999999999999</v>
      </c>
      <c r="G4318" s="17">
        <v>20</v>
      </c>
      <c r="H4318" s="2">
        <v>10</v>
      </c>
      <c r="I4318" s="2">
        <v>45.5</v>
      </c>
      <c r="J4318" s="2">
        <v>10</v>
      </c>
      <c r="K4318" s="2">
        <v>45.5</v>
      </c>
      <c r="L4318" s="2">
        <v>50</v>
      </c>
      <c r="M4318" s="2">
        <v>4</v>
      </c>
      <c r="N4318" s="2">
        <v>18.2</v>
      </c>
      <c r="O4318" s="2">
        <v>6</v>
      </c>
      <c r="P4318" s="2">
        <v>27.3</v>
      </c>
      <c r="S4318" s="2">
        <v>7</v>
      </c>
      <c r="T4318" s="2">
        <v>31.8</v>
      </c>
      <c r="U4318" s="2">
        <v>3</v>
      </c>
      <c r="V4318" s="2">
        <v>13.6</v>
      </c>
      <c r="W4318" s="2">
        <v>2</v>
      </c>
      <c r="X4318" s="2">
        <v>9.1</v>
      </c>
      <c r="Y4318" s="2">
        <v>12</v>
      </c>
      <c r="Z4318" s="2">
        <v>54.5</v>
      </c>
      <c r="AE4318" s="2">
        <v>19</v>
      </c>
      <c r="AF4318" s="2">
        <v>4</v>
      </c>
      <c r="AG4318" s="2">
        <v>18.2</v>
      </c>
      <c r="AH4318" s="2">
        <v>4</v>
      </c>
      <c r="AI4318" s="2">
        <v>18.2</v>
      </c>
      <c r="AJ4318" s="2">
        <v>21.1</v>
      </c>
      <c r="AK4318" s="2">
        <v>11</v>
      </c>
      <c r="AL4318" s="2">
        <v>50</v>
      </c>
      <c r="AM4318" s="2">
        <v>4</v>
      </c>
      <c r="AN4318" s="2">
        <v>18.2</v>
      </c>
      <c r="AQ4318" s="2">
        <v>2</v>
      </c>
      <c r="AR4318" s="2">
        <v>9.1</v>
      </c>
      <c r="AS4318" s="2">
        <v>2</v>
      </c>
      <c r="AT4318" s="2">
        <v>9.1</v>
      </c>
      <c r="AU4318" s="2">
        <v>3</v>
      </c>
      <c r="AV4318" s="2">
        <v>13.6</v>
      </c>
      <c r="AW4318" s="2">
        <v>18</v>
      </c>
      <c r="AX4318" s="2">
        <v>81.8</v>
      </c>
      <c r="BC4318" s="2">
        <v>17</v>
      </c>
      <c r="BD4318" s="2">
        <v>1</v>
      </c>
      <c r="BE4318" s="2">
        <v>4.5</v>
      </c>
      <c r="BF4318" s="2">
        <v>1</v>
      </c>
      <c r="BG4318" s="2">
        <v>4.5</v>
      </c>
      <c r="BH4318" s="2">
        <v>5.9</v>
      </c>
      <c r="BI4318" s="2">
        <v>8</v>
      </c>
      <c r="BJ4318" s="2">
        <v>36.4</v>
      </c>
      <c r="BK4318" s="2">
        <v>8</v>
      </c>
      <c r="BL4318" s="2">
        <v>36.4</v>
      </c>
      <c r="BO4318" s="2">
        <v>1</v>
      </c>
      <c r="BP4318" s="2">
        <v>4.5</v>
      </c>
      <c r="BS4318" s="2">
        <v>5</v>
      </c>
      <c r="BT4318" s="2">
        <v>22.7</v>
      </c>
      <c r="BU4318" s="2">
        <v>21</v>
      </c>
      <c r="BV4318" s="2">
        <v>95.5</v>
      </c>
    </row>
    <row r="4319" spans="1:75" ht="12.75" customHeight="1" x14ac:dyDescent="0.2">
      <c r="A4319">
        <v>4</v>
      </c>
      <c r="B4319" s="2">
        <v>2006</v>
      </c>
      <c r="C4319" s="17">
        <v>2.3199999999999998</v>
      </c>
      <c r="D4319" s="2">
        <v>1.79</v>
      </c>
      <c r="E4319" s="15">
        <v>2.4750000000000001</v>
      </c>
      <c r="G4319" s="17">
        <v>18</v>
      </c>
      <c r="H4319" s="2">
        <v>14</v>
      </c>
      <c r="I4319" s="2">
        <v>73.7</v>
      </c>
      <c r="J4319" s="2">
        <v>14</v>
      </c>
      <c r="K4319" s="2">
        <v>73.7</v>
      </c>
      <c r="L4319" s="2">
        <v>77.8</v>
      </c>
      <c r="O4319" s="2">
        <v>4</v>
      </c>
      <c r="P4319" s="2">
        <v>21.1</v>
      </c>
      <c r="Q4319" s="2">
        <v>3</v>
      </c>
      <c r="R4319" s="2">
        <v>15.8</v>
      </c>
      <c r="S4319" s="2">
        <v>8</v>
      </c>
      <c r="T4319" s="2">
        <v>42.1</v>
      </c>
      <c r="U4319" s="2">
        <v>3</v>
      </c>
      <c r="V4319" s="2">
        <v>15.8</v>
      </c>
      <c r="W4319" s="2">
        <v>1</v>
      </c>
      <c r="X4319" s="2">
        <v>5.3</v>
      </c>
      <c r="Y4319" s="2">
        <v>5</v>
      </c>
      <c r="Z4319" s="2">
        <v>26.3</v>
      </c>
      <c r="AE4319" s="2">
        <v>18</v>
      </c>
      <c r="AF4319" s="2">
        <v>6</v>
      </c>
      <c r="AG4319" s="2">
        <v>31.6</v>
      </c>
      <c r="AH4319" s="2">
        <v>6</v>
      </c>
      <c r="AI4319" s="2">
        <v>31.6</v>
      </c>
      <c r="AJ4319" s="2">
        <v>33.299999999999997</v>
      </c>
      <c r="AK4319" s="2">
        <v>8</v>
      </c>
      <c r="AL4319" s="2">
        <v>42.1</v>
      </c>
      <c r="AM4319" s="2">
        <v>4</v>
      </c>
      <c r="AN4319" s="2">
        <v>21.1</v>
      </c>
      <c r="AQ4319" s="2">
        <v>6</v>
      </c>
      <c r="AR4319" s="2">
        <v>31.6</v>
      </c>
      <c r="AU4319" s="2">
        <v>1</v>
      </c>
      <c r="AV4319" s="2">
        <v>5.3</v>
      </c>
      <c r="AW4319" s="2">
        <v>13</v>
      </c>
      <c r="AX4319" s="2">
        <v>68.400000000000006</v>
      </c>
      <c r="BC4319" s="2">
        <v>18</v>
      </c>
      <c r="BD4319" s="2">
        <v>13</v>
      </c>
      <c r="BE4319" s="2">
        <v>68.400000000000006</v>
      </c>
      <c r="BF4319" s="2">
        <v>13</v>
      </c>
      <c r="BG4319" s="2">
        <v>68.400000000000006</v>
      </c>
      <c r="BH4319" s="2">
        <v>72.2</v>
      </c>
      <c r="BI4319" s="2">
        <v>2</v>
      </c>
      <c r="BJ4319" s="2">
        <v>10.5</v>
      </c>
      <c r="BK4319" s="2">
        <v>3</v>
      </c>
      <c r="BL4319" s="2">
        <v>15.8</v>
      </c>
      <c r="BM4319" s="2">
        <v>1</v>
      </c>
      <c r="BN4319" s="2">
        <v>5.3</v>
      </c>
      <c r="BO4319" s="2">
        <v>9</v>
      </c>
      <c r="BP4319" s="2">
        <v>47.4</v>
      </c>
      <c r="BQ4319" s="2">
        <v>3</v>
      </c>
      <c r="BR4319" s="2">
        <v>15.8</v>
      </c>
      <c r="BS4319" s="2">
        <v>1</v>
      </c>
      <c r="BT4319" s="2">
        <v>5.3</v>
      </c>
      <c r="BU4319" s="2">
        <v>6</v>
      </c>
      <c r="BV4319" s="2">
        <v>31.6</v>
      </c>
    </row>
    <row r="4320" spans="1:75" ht="12.75" customHeight="1" x14ac:dyDescent="0.2">
      <c r="A4320">
        <v>4</v>
      </c>
      <c r="B4320" s="2">
        <v>2007</v>
      </c>
      <c r="G4320" s="17">
        <v>1</v>
      </c>
      <c r="AE4320" s="2">
        <v>1</v>
      </c>
      <c r="BC4320" s="2">
        <v>1</v>
      </c>
    </row>
    <row r="4321" spans="1:77" ht="12.75" customHeight="1" x14ac:dyDescent="0.2">
      <c r="A4321">
        <v>4</v>
      </c>
      <c r="B4321" s="2">
        <v>2010</v>
      </c>
      <c r="G4321" s="17">
        <v>7</v>
      </c>
      <c r="AE4321" s="2">
        <v>7</v>
      </c>
      <c r="BC4321" s="2">
        <v>7</v>
      </c>
    </row>
    <row r="4322" spans="1:77" ht="12.75" customHeight="1" x14ac:dyDescent="0.2">
      <c r="A4322">
        <v>4</v>
      </c>
      <c r="B4322" s="2">
        <v>2026</v>
      </c>
      <c r="C4322" s="17">
        <v>3.25</v>
      </c>
      <c r="D4322" s="2">
        <v>2.78</v>
      </c>
      <c r="E4322" s="15">
        <v>2.8339999999999996</v>
      </c>
      <c r="G4322" s="17">
        <v>71</v>
      </c>
      <c r="H4322" s="2">
        <v>60</v>
      </c>
      <c r="I4322" s="2">
        <v>83.3</v>
      </c>
      <c r="J4322" s="2">
        <v>60</v>
      </c>
      <c r="K4322" s="2">
        <v>83.3</v>
      </c>
      <c r="L4322" s="2">
        <v>84.5</v>
      </c>
      <c r="M4322" s="2">
        <v>1</v>
      </c>
      <c r="N4322" s="2">
        <v>1.4</v>
      </c>
      <c r="O4322" s="2">
        <v>10</v>
      </c>
      <c r="P4322" s="2">
        <v>13.9</v>
      </c>
      <c r="S4322" s="2">
        <v>27</v>
      </c>
      <c r="T4322" s="2">
        <v>37.5</v>
      </c>
      <c r="U4322" s="2">
        <v>33</v>
      </c>
      <c r="V4322" s="2">
        <v>45.8</v>
      </c>
      <c r="W4322" s="2">
        <v>1</v>
      </c>
      <c r="X4322" s="2">
        <v>1.4</v>
      </c>
      <c r="Y4322" s="2">
        <v>12</v>
      </c>
      <c r="Z4322" s="2">
        <v>16.7</v>
      </c>
      <c r="AE4322" s="2">
        <v>71</v>
      </c>
      <c r="AF4322" s="2">
        <v>43</v>
      </c>
      <c r="AG4322" s="2">
        <v>59.7</v>
      </c>
      <c r="AH4322" s="2">
        <v>43</v>
      </c>
      <c r="AI4322" s="2">
        <v>59.7</v>
      </c>
      <c r="AJ4322" s="2">
        <v>60.6</v>
      </c>
      <c r="AK4322" s="2">
        <v>16</v>
      </c>
      <c r="AL4322" s="2">
        <v>22.2</v>
      </c>
      <c r="AM4322" s="2">
        <v>12</v>
      </c>
      <c r="AN4322" s="2">
        <v>16.7</v>
      </c>
      <c r="AQ4322" s="2">
        <v>12</v>
      </c>
      <c r="AR4322" s="2">
        <v>16.7</v>
      </c>
      <c r="AS4322" s="2">
        <v>31</v>
      </c>
      <c r="AT4322" s="2">
        <v>43.1</v>
      </c>
      <c r="AU4322" s="2">
        <v>1</v>
      </c>
      <c r="AV4322" s="2">
        <v>1.4</v>
      </c>
      <c r="AW4322" s="2">
        <v>29</v>
      </c>
      <c r="AX4322" s="2">
        <v>40.299999999999997</v>
      </c>
      <c r="BC4322" s="2">
        <v>71</v>
      </c>
      <c r="BD4322" s="2">
        <v>48</v>
      </c>
      <c r="BE4322" s="2">
        <v>66.7</v>
      </c>
      <c r="BF4322" s="2">
        <v>48</v>
      </c>
      <c r="BG4322" s="2">
        <v>66.7</v>
      </c>
      <c r="BH4322" s="2">
        <v>67.599999999999994</v>
      </c>
      <c r="BI4322" s="2">
        <v>6</v>
      </c>
      <c r="BJ4322" s="2">
        <v>8.3000000000000007</v>
      </c>
      <c r="BK4322" s="2">
        <v>17</v>
      </c>
      <c r="BL4322" s="2">
        <v>23.6</v>
      </c>
      <c r="BO4322" s="2">
        <v>28</v>
      </c>
      <c r="BP4322" s="2">
        <v>38.9</v>
      </c>
      <c r="BQ4322" s="2">
        <v>20</v>
      </c>
      <c r="BR4322" s="2">
        <v>27.8</v>
      </c>
      <c r="BS4322" s="2">
        <v>1</v>
      </c>
      <c r="BT4322" s="2">
        <v>1.4</v>
      </c>
      <c r="BU4322" s="2">
        <v>24</v>
      </c>
      <c r="BV4322" s="2">
        <v>33.299999999999997</v>
      </c>
    </row>
    <row r="4323" spans="1:77" ht="12.75" customHeight="1" x14ac:dyDescent="0.2">
      <c r="A4323">
        <v>4</v>
      </c>
      <c r="B4323" s="2">
        <v>2036</v>
      </c>
      <c r="C4323" s="17">
        <v>2.8</v>
      </c>
      <c r="D4323" s="2">
        <v>2.56</v>
      </c>
      <c r="E4323" s="15">
        <v>2.427</v>
      </c>
      <c r="G4323" s="17">
        <v>54</v>
      </c>
      <c r="H4323" s="2">
        <v>43</v>
      </c>
      <c r="I4323" s="2">
        <v>79.599999999999994</v>
      </c>
      <c r="J4323" s="2">
        <v>43</v>
      </c>
      <c r="K4323" s="2">
        <v>79.599999999999994</v>
      </c>
      <c r="L4323" s="2">
        <v>79.599999999999994</v>
      </c>
      <c r="M4323" s="2">
        <v>2</v>
      </c>
      <c r="N4323" s="2">
        <v>3.7</v>
      </c>
      <c r="O4323" s="2">
        <v>9</v>
      </c>
      <c r="P4323" s="2">
        <v>16.7</v>
      </c>
      <c r="Q4323" s="2">
        <v>2</v>
      </c>
      <c r="R4323" s="2">
        <v>3.7</v>
      </c>
      <c r="S4323" s="2">
        <v>33</v>
      </c>
      <c r="T4323" s="2">
        <v>61.1</v>
      </c>
      <c r="U4323" s="2">
        <v>8</v>
      </c>
      <c r="V4323" s="2">
        <v>14.8</v>
      </c>
      <c r="Y4323" s="2">
        <v>11</v>
      </c>
      <c r="Z4323" s="2">
        <v>20.399999999999999</v>
      </c>
      <c r="AC4323" s="2">
        <v>7</v>
      </c>
      <c r="AE4323" s="2">
        <v>54</v>
      </c>
      <c r="AF4323" s="2">
        <v>35</v>
      </c>
      <c r="AG4323" s="2">
        <v>64.8</v>
      </c>
      <c r="AH4323" s="2">
        <v>35</v>
      </c>
      <c r="AI4323" s="2">
        <v>64.8</v>
      </c>
      <c r="AJ4323" s="2">
        <v>64.8</v>
      </c>
      <c r="AK4323" s="2">
        <v>10</v>
      </c>
      <c r="AL4323" s="2">
        <v>18.5</v>
      </c>
      <c r="AM4323" s="2">
        <v>9</v>
      </c>
      <c r="AN4323" s="2">
        <v>16.7</v>
      </c>
      <c r="AO4323" s="2">
        <v>2</v>
      </c>
      <c r="AP4323" s="2">
        <v>3.7</v>
      </c>
      <c r="AQ4323" s="2">
        <v>22</v>
      </c>
      <c r="AR4323" s="2">
        <v>40.700000000000003</v>
      </c>
      <c r="AS4323" s="2">
        <v>11</v>
      </c>
      <c r="AT4323" s="2">
        <v>20.399999999999999</v>
      </c>
      <c r="AW4323" s="2">
        <v>19</v>
      </c>
      <c r="AX4323" s="2">
        <v>35.200000000000003</v>
      </c>
      <c r="BA4323" s="2">
        <v>7</v>
      </c>
      <c r="BC4323" s="2">
        <v>53</v>
      </c>
      <c r="BD4323" s="2">
        <v>27</v>
      </c>
      <c r="BE4323" s="2">
        <v>50</v>
      </c>
      <c r="BF4323" s="2">
        <v>27</v>
      </c>
      <c r="BG4323" s="2">
        <v>50</v>
      </c>
      <c r="BH4323" s="2">
        <v>50.9</v>
      </c>
      <c r="BI4323" s="2">
        <v>5</v>
      </c>
      <c r="BJ4323" s="2">
        <v>9.3000000000000007</v>
      </c>
      <c r="BK4323" s="2">
        <v>21</v>
      </c>
      <c r="BL4323" s="2">
        <v>38.9</v>
      </c>
      <c r="BO4323" s="2">
        <v>24</v>
      </c>
      <c r="BP4323" s="2">
        <v>44.4</v>
      </c>
      <c r="BQ4323" s="2">
        <v>3</v>
      </c>
      <c r="BR4323" s="2">
        <v>5.6</v>
      </c>
      <c r="BS4323" s="2">
        <v>1</v>
      </c>
      <c r="BT4323" s="2">
        <v>1.9</v>
      </c>
      <c r="BU4323" s="2">
        <v>27</v>
      </c>
      <c r="BV4323" s="2">
        <v>50</v>
      </c>
      <c r="BY4323" s="2">
        <v>7</v>
      </c>
    </row>
    <row r="4324" spans="1:77" ht="12.75" customHeight="1" x14ac:dyDescent="0.2">
      <c r="A4324">
        <v>4</v>
      </c>
      <c r="B4324" s="2">
        <v>2040</v>
      </c>
      <c r="G4324" s="17">
        <v>4</v>
      </c>
      <c r="AE4324" s="2">
        <v>4</v>
      </c>
      <c r="BC4324" s="2">
        <v>4</v>
      </c>
    </row>
    <row r="4325" spans="1:77" ht="12.75" customHeight="1" x14ac:dyDescent="0.2">
      <c r="A4325">
        <v>4</v>
      </c>
      <c r="B4325" s="2">
        <v>2049</v>
      </c>
      <c r="G4325" s="17">
        <v>2</v>
      </c>
      <c r="AE4325" s="2">
        <v>2</v>
      </c>
      <c r="BC4325" s="2">
        <v>2</v>
      </c>
    </row>
    <row r="4326" spans="1:77" ht="12.75" customHeight="1" x14ac:dyDescent="0.2">
      <c r="A4326">
        <v>4</v>
      </c>
      <c r="B4326" s="2">
        <v>2052</v>
      </c>
      <c r="C4326" s="17">
        <v>2.65</v>
      </c>
      <c r="D4326" s="2">
        <v>2.59</v>
      </c>
      <c r="E4326" s="15">
        <v>2.9389999999999996</v>
      </c>
      <c r="G4326" s="17">
        <v>17</v>
      </c>
      <c r="H4326" s="2">
        <v>14</v>
      </c>
      <c r="I4326" s="2">
        <v>82.4</v>
      </c>
      <c r="J4326" s="2">
        <v>14</v>
      </c>
      <c r="K4326" s="2">
        <v>82.4</v>
      </c>
      <c r="L4326" s="2">
        <v>82.4</v>
      </c>
      <c r="M4326" s="2">
        <v>1</v>
      </c>
      <c r="N4326" s="2">
        <v>5.9</v>
      </c>
      <c r="O4326" s="2">
        <v>2</v>
      </c>
      <c r="P4326" s="2">
        <v>11.8</v>
      </c>
      <c r="Q4326" s="2">
        <v>2</v>
      </c>
      <c r="R4326" s="2">
        <v>11.8</v>
      </c>
      <c r="S4326" s="2">
        <v>8</v>
      </c>
      <c r="T4326" s="2">
        <v>47.1</v>
      </c>
      <c r="U4326" s="2">
        <v>4</v>
      </c>
      <c r="V4326" s="2">
        <v>23.5</v>
      </c>
      <c r="Y4326" s="2">
        <v>3</v>
      </c>
      <c r="Z4326" s="2">
        <v>17.600000000000001</v>
      </c>
      <c r="AE4326" s="2">
        <v>17</v>
      </c>
      <c r="AF4326" s="2">
        <v>13</v>
      </c>
      <c r="AG4326" s="2">
        <v>76.5</v>
      </c>
      <c r="AH4326" s="2">
        <v>13</v>
      </c>
      <c r="AI4326" s="2">
        <v>76.5</v>
      </c>
      <c r="AJ4326" s="2">
        <v>76.5</v>
      </c>
      <c r="AK4326" s="2">
        <v>2</v>
      </c>
      <c r="AL4326" s="2">
        <v>11.8</v>
      </c>
      <c r="AM4326" s="2">
        <v>2</v>
      </c>
      <c r="AN4326" s="2">
        <v>11.8</v>
      </c>
      <c r="AO4326" s="2">
        <v>2</v>
      </c>
      <c r="AP4326" s="2">
        <v>11.8</v>
      </c>
      <c r="AQ4326" s="2">
        <v>6</v>
      </c>
      <c r="AR4326" s="2">
        <v>35.299999999999997</v>
      </c>
      <c r="AS4326" s="2">
        <v>5</v>
      </c>
      <c r="AT4326" s="2">
        <v>29.4</v>
      </c>
      <c r="AW4326" s="2">
        <v>4</v>
      </c>
      <c r="AX4326" s="2">
        <v>23.5</v>
      </c>
      <c r="BC4326" s="2">
        <v>17</v>
      </c>
      <c r="BD4326" s="2">
        <v>14</v>
      </c>
      <c r="BE4326" s="2">
        <v>82.4</v>
      </c>
      <c r="BF4326" s="2">
        <v>14</v>
      </c>
      <c r="BG4326" s="2">
        <v>82.4</v>
      </c>
      <c r="BH4326" s="2">
        <v>82.4</v>
      </c>
      <c r="BI4326" s="2">
        <v>3</v>
      </c>
      <c r="BJ4326" s="2">
        <v>17.600000000000001</v>
      </c>
      <c r="BO4326" s="2">
        <v>9</v>
      </c>
      <c r="BP4326" s="2">
        <v>52.9</v>
      </c>
      <c r="BQ4326" s="2">
        <v>5</v>
      </c>
      <c r="BR4326" s="2">
        <v>29.4</v>
      </c>
      <c r="BU4326" s="2">
        <v>3</v>
      </c>
      <c r="BV4326" s="2">
        <v>17.600000000000001</v>
      </c>
    </row>
    <row r="4327" spans="1:77" ht="12.75" customHeight="1" x14ac:dyDescent="0.2">
      <c r="A4327">
        <v>4</v>
      </c>
      <c r="B4327" s="2">
        <v>2056</v>
      </c>
      <c r="C4327" s="17">
        <v>2.08</v>
      </c>
      <c r="D4327" s="2">
        <v>1.79</v>
      </c>
      <c r="E4327" s="15">
        <v>1.5320000000000003</v>
      </c>
      <c r="G4327" s="17">
        <v>48</v>
      </c>
      <c r="H4327" s="2">
        <v>21</v>
      </c>
      <c r="I4327" s="2">
        <v>43.8</v>
      </c>
      <c r="J4327" s="2">
        <v>21</v>
      </c>
      <c r="K4327" s="2">
        <v>43.8</v>
      </c>
      <c r="L4327" s="2">
        <v>43.8</v>
      </c>
      <c r="M4327" s="2">
        <v>8</v>
      </c>
      <c r="N4327" s="2">
        <v>16.7</v>
      </c>
      <c r="O4327" s="2">
        <v>19</v>
      </c>
      <c r="P4327" s="2">
        <v>39.6</v>
      </c>
      <c r="Q4327" s="2">
        <v>4</v>
      </c>
      <c r="R4327" s="2">
        <v>8.3000000000000007</v>
      </c>
      <c r="S4327" s="2">
        <v>14</v>
      </c>
      <c r="T4327" s="2">
        <v>29.2</v>
      </c>
      <c r="U4327" s="2">
        <v>3</v>
      </c>
      <c r="V4327" s="2">
        <v>6.3</v>
      </c>
      <c r="Y4327" s="2">
        <v>27</v>
      </c>
      <c r="Z4327" s="2">
        <v>56.3</v>
      </c>
      <c r="AB4327" s="2">
        <v>1</v>
      </c>
      <c r="AE4327" s="2">
        <v>48</v>
      </c>
      <c r="AF4327" s="2">
        <v>15</v>
      </c>
      <c r="AG4327" s="2">
        <v>31.3</v>
      </c>
      <c r="AH4327" s="2">
        <v>15</v>
      </c>
      <c r="AI4327" s="2">
        <v>31.3</v>
      </c>
      <c r="AJ4327" s="2">
        <v>31.3</v>
      </c>
      <c r="AK4327" s="2">
        <v>20</v>
      </c>
      <c r="AL4327" s="2">
        <v>41.7</v>
      </c>
      <c r="AM4327" s="2">
        <v>13</v>
      </c>
      <c r="AN4327" s="2">
        <v>27.1</v>
      </c>
      <c r="AO4327" s="2">
        <v>2</v>
      </c>
      <c r="AP4327" s="2">
        <v>4.2</v>
      </c>
      <c r="AQ4327" s="2">
        <v>12</v>
      </c>
      <c r="AR4327" s="2">
        <v>25</v>
      </c>
      <c r="AS4327" s="2">
        <v>1</v>
      </c>
      <c r="AT4327" s="2">
        <v>2.1</v>
      </c>
      <c r="AW4327" s="2">
        <v>33</v>
      </c>
      <c r="AX4327" s="2">
        <v>68.8</v>
      </c>
      <c r="AZ4327" s="2">
        <v>1</v>
      </c>
      <c r="BC4327" s="2">
        <v>41</v>
      </c>
      <c r="BD4327" s="2">
        <v>11</v>
      </c>
      <c r="BE4327" s="2">
        <v>23.4</v>
      </c>
      <c r="BF4327" s="2">
        <v>11</v>
      </c>
      <c r="BG4327" s="2">
        <v>23.4</v>
      </c>
      <c r="BH4327" s="2">
        <v>26.8</v>
      </c>
      <c r="BI4327" s="2">
        <v>13</v>
      </c>
      <c r="BJ4327" s="2">
        <v>27.7</v>
      </c>
      <c r="BK4327" s="2">
        <v>17</v>
      </c>
      <c r="BL4327" s="2">
        <v>36.200000000000003</v>
      </c>
      <c r="BM4327" s="2">
        <v>3</v>
      </c>
      <c r="BN4327" s="2">
        <v>6.4</v>
      </c>
      <c r="BO4327" s="2">
        <v>7</v>
      </c>
      <c r="BP4327" s="2">
        <v>14.9</v>
      </c>
      <c r="BQ4327" s="2">
        <v>1</v>
      </c>
      <c r="BR4327" s="2">
        <v>2.1</v>
      </c>
      <c r="BS4327" s="2">
        <v>6</v>
      </c>
      <c r="BT4327" s="2">
        <v>12.8</v>
      </c>
      <c r="BU4327" s="2">
        <v>36</v>
      </c>
      <c r="BV4327" s="2">
        <v>76.599999999999994</v>
      </c>
      <c r="BW4327" s="2">
        <v>1</v>
      </c>
      <c r="BX4327" s="2">
        <v>1</v>
      </c>
    </row>
    <row r="4328" spans="1:77" ht="12.75" customHeight="1" x14ac:dyDescent="0.2">
      <c r="A4328">
        <v>4</v>
      </c>
      <c r="B4328" s="2">
        <v>2061</v>
      </c>
      <c r="C4328" s="17">
        <v>3.1</v>
      </c>
      <c r="D4328" s="2">
        <v>2.86</v>
      </c>
      <c r="E4328" s="15">
        <v>2.8160000000000003</v>
      </c>
      <c r="G4328" s="17">
        <v>46</v>
      </c>
      <c r="H4328" s="2">
        <v>41</v>
      </c>
      <c r="I4328" s="2">
        <v>83.7</v>
      </c>
      <c r="J4328" s="2">
        <v>41</v>
      </c>
      <c r="K4328" s="2">
        <v>83.7</v>
      </c>
      <c r="L4328" s="2">
        <v>89.1</v>
      </c>
      <c r="M4328" s="2">
        <v>1</v>
      </c>
      <c r="N4328" s="2">
        <v>2</v>
      </c>
      <c r="O4328" s="2">
        <v>4</v>
      </c>
      <c r="P4328" s="2">
        <v>8.1999999999999993</v>
      </c>
      <c r="S4328" s="2">
        <v>21</v>
      </c>
      <c r="T4328" s="2">
        <v>42.9</v>
      </c>
      <c r="U4328" s="2">
        <v>20</v>
      </c>
      <c r="V4328" s="2">
        <v>40.799999999999997</v>
      </c>
      <c r="W4328" s="2">
        <v>3</v>
      </c>
      <c r="X4328" s="2">
        <v>6.1</v>
      </c>
      <c r="Y4328" s="2">
        <v>8</v>
      </c>
      <c r="Z4328" s="2">
        <v>16.3</v>
      </c>
      <c r="AE4328" s="2">
        <v>46</v>
      </c>
      <c r="AF4328" s="2">
        <v>36</v>
      </c>
      <c r="AG4328" s="2">
        <v>73.5</v>
      </c>
      <c r="AH4328" s="2">
        <v>36</v>
      </c>
      <c r="AI4328" s="2">
        <v>73.5</v>
      </c>
      <c r="AJ4328" s="2">
        <v>78.3</v>
      </c>
      <c r="AK4328" s="2">
        <v>4</v>
      </c>
      <c r="AL4328" s="2">
        <v>8.1999999999999993</v>
      </c>
      <c r="AM4328" s="2">
        <v>6</v>
      </c>
      <c r="AN4328" s="2">
        <v>12.2</v>
      </c>
      <c r="AO4328" s="2">
        <v>1</v>
      </c>
      <c r="AP4328" s="2">
        <v>2</v>
      </c>
      <c r="AQ4328" s="2">
        <v>16</v>
      </c>
      <c r="AR4328" s="2">
        <v>32.700000000000003</v>
      </c>
      <c r="AS4328" s="2">
        <v>19</v>
      </c>
      <c r="AT4328" s="2">
        <v>38.799999999999997</v>
      </c>
      <c r="AU4328" s="2">
        <v>3</v>
      </c>
      <c r="AV4328" s="2">
        <v>6.1</v>
      </c>
      <c r="AW4328" s="2">
        <v>13</v>
      </c>
      <c r="AX4328" s="2">
        <v>26.5</v>
      </c>
      <c r="BC4328" s="2">
        <v>46</v>
      </c>
      <c r="BD4328" s="2">
        <v>37</v>
      </c>
      <c r="BE4328" s="2">
        <v>75.5</v>
      </c>
      <c r="BF4328" s="2">
        <v>37</v>
      </c>
      <c r="BG4328" s="2">
        <v>75.5</v>
      </c>
      <c r="BH4328" s="2">
        <v>80.400000000000006</v>
      </c>
      <c r="BI4328" s="2">
        <v>2</v>
      </c>
      <c r="BJ4328" s="2">
        <v>4.0999999999999996</v>
      </c>
      <c r="BK4328" s="2">
        <v>7</v>
      </c>
      <c r="BL4328" s="2">
        <v>14.3</v>
      </c>
      <c r="BM4328" s="2">
        <v>2</v>
      </c>
      <c r="BN4328" s="2">
        <v>4.0999999999999996</v>
      </c>
      <c r="BO4328" s="2">
        <v>18</v>
      </c>
      <c r="BP4328" s="2">
        <v>36.700000000000003</v>
      </c>
      <c r="BQ4328" s="2">
        <v>17</v>
      </c>
      <c r="BR4328" s="2">
        <v>34.700000000000003</v>
      </c>
      <c r="BS4328" s="2">
        <v>3</v>
      </c>
      <c r="BT4328" s="2">
        <v>6.1</v>
      </c>
      <c r="BU4328" s="2">
        <v>12</v>
      </c>
      <c r="BV4328" s="2">
        <v>24.5</v>
      </c>
    </row>
    <row r="4329" spans="1:77" ht="12.75" customHeight="1" x14ac:dyDescent="0.2">
      <c r="A4329">
        <v>4</v>
      </c>
      <c r="B4329" s="2">
        <v>2062</v>
      </c>
      <c r="C4329" s="17">
        <v>2.75</v>
      </c>
      <c r="D4329" s="2">
        <v>2.83</v>
      </c>
      <c r="E4329" s="15">
        <v>2.1669999999999998</v>
      </c>
      <c r="G4329" s="17">
        <v>12</v>
      </c>
      <c r="H4329" s="2">
        <v>10</v>
      </c>
      <c r="I4329" s="2">
        <v>83.3</v>
      </c>
      <c r="J4329" s="2">
        <v>10</v>
      </c>
      <c r="K4329" s="2">
        <v>83.3</v>
      </c>
      <c r="L4329" s="2">
        <v>83.3</v>
      </c>
      <c r="O4329" s="2">
        <v>2</v>
      </c>
      <c r="P4329" s="2">
        <v>16.7</v>
      </c>
      <c r="Q4329" s="2">
        <v>1</v>
      </c>
      <c r="R4329" s="2">
        <v>8.3000000000000007</v>
      </c>
      <c r="S4329" s="2">
        <v>7</v>
      </c>
      <c r="T4329" s="2">
        <v>58.3</v>
      </c>
      <c r="U4329" s="2">
        <v>2</v>
      </c>
      <c r="V4329" s="2">
        <v>16.7</v>
      </c>
      <c r="Y4329" s="2">
        <v>2</v>
      </c>
      <c r="Z4329" s="2">
        <v>16.7</v>
      </c>
      <c r="AE4329" s="2">
        <v>11</v>
      </c>
      <c r="AF4329" s="2">
        <v>9</v>
      </c>
      <c r="AG4329" s="2">
        <v>75</v>
      </c>
      <c r="AH4329" s="2">
        <v>9</v>
      </c>
      <c r="AI4329" s="2">
        <v>75</v>
      </c>
      <c r="AJ4329" s="2">
        <v>81.8</v>
      </c>
      <c r="AK4329" s="2">
        <v>2</v>
      </c>
      <c r="AL4329" s="2">
        <v>16.7</v>
      </c>
      <c r="AQ4329" s="2">
        <v>4</v>
      </c>
      <c r="AR4329" s="2">
        <v>33.299999999999997</v>
      </c>
      <c r="AS4329" s="2">
        <v>5</v>
      </c>
      <c r="AT4329" s="2">
        <v>41.7</v>
      </c>
      <c r="AU4329" s="2">
        <v>1</v>
      </c>
      <c r="AV4329" s="2">
        <v>8.3000000000000007</v>
      </c>
      <c r="AW4329" s="2">
        <v>3</v>
      </c>
      <c r="AX4329" s="2">
        <v>25</v>
      </c>
      <c r="BC4329" s="2">
        <v>12</v>
      </c>
      <c r="BD4329" s="2">
        <v>7</v>
      </c>
      <c r="BE4329" s="2">
        <v>58.3</v>
      </c>
      <c r="BF4329" s="2">
        <v>7</v>
      </c>
      <c r="BG4329" s="2">
        <v>58.3</v>
      </c>
      <c r="BH4329" s="2">
        <v>58.3</v>
      </c>
      <c r="BI4329" s="2">
        <v>3</v>
      </c>
      <c r="BJ4329" s="2">
        <v>25</v>
      </c>
      <c r="BK4329" s="2">
        <v>2</v>
      </c>
      <c r="BL4329" s="2">
        <v>16.7</v>
      </c>
      <c r="BM4329" s="2">
        <v>1</v>
      </c>
      <c r="BN4329" s="2">
        <v>8.3000000000000007</v>
      </c>
      <c r="BO4329" s="2">
        <v>5</v>
      </c>
      <c r="BP4329" s="2">
        <v>41.7</v>
      </c>
      <c r="BQ4329" s="2">
        <v>1</v>
      </c>
      <c r="BR4329" s="2">
        <v>8.3000000000000007</v>
      </c>
      <c r="BU4329" s="2">
        <v>5</v>
      </c>
      <c r="BV4329" s="2">
        <v>41.7</v>
      </c>
    </row>
    <row r="4330" spans="1:77" ht="12.75" customHeight="1" x14ac:dyDescent="0.2">
      <c r="A4330">
        <v>4</v>
      </c>
      <c r="B4330" s="2">
        <v>2063</v>
      </c>
      <c r="C4330" s="17">
        <v>3.42</v>
      </c>
      <c r="D4330" s="2">
        <v>3.38</v>
      </c>
      <c r="E4330" s="15">
        <v>3.339</v>
      </c>
      <c r="G4330" s="17">
        <v>97</v>
      </c>
      <c r="H4330" s="2">
        <v>92</v>
      </c>
      <c r="I4330" s="2">
        <v>93.9</v>
      </c>
      <c r="J4330" s="2">
        <v>92</v>
      </c>
      <c r="K4330" s="2">
        <v>93.9</v>
      </c>
      <c r="L4330" s="2">
        <v>94.8</v>
      </c>
      <c r="O4330" s="2">
        <v>5</v>
      </c>
      <c r="P4330" s="2">
        <v>5.0999999999999996</v>
      </c>
      <c r="Q4330" s="2">
        <v>3</v>
      </c>
      <c r="R4330" s="2">
        <v>3.1</v>
      </c>
      <c r="S4330" s="2">
        <v>31</v>
      </c>
      <c r="T4330" s="2">
        <v>31.6</v>
      </c>
      <c r="U4330" s="2">
        <v>58</v>
      </c>
      <c r="V4330" s="2">
        <v>59.2</v>
      </c>
      <c r="W4330" s="2">
        <v>1</v>
      </c>
      <c r="X4330" s="2">
        <v>1</v>
      </c>
      <c r="Y4330" s="2">
        <v>6</v>
      </c>
      <c r="Z4330" s="2">
        <v>6.1</v>
      </c>
      <c r="AB4330" s="2">
        <v>1</v>
      </c>
      <c r="AE4330" s="2">
        <v>97</v>
      </c>
      <c r="AF4330" s="2">
        <v>79</v>
      </c>
      <c r="AG4330" s="2">
        <v>80.599999999999994</v>
      </c>
      <c r="AH4330" s="2">
        <v>79</v>
      </c>
      <c r="AI4330" s="2">
        <v>80.599999999999994</v>
      </c>
      <c r="AJ4330" s="2">
        <v>81.400000000000006</v>
      </c>
      <c r="AK4330" s="2">
        <v>6</v>
      </c>
      <c r="AL4330" s="2">
        <v>6.1</v>
      </c>
      <c r="AM4330" s="2">
        <v>12</v>
      </c>
      <c r="AN4330" s="2">
        <v>12.2</v>
      </c>
      <c r="AO4330" s="2">
        <v>1</v>
      </c>
      <c r="AP4330" s="2">
        <v>1</v>
      </c>
      <c r="AQ4330" s="2">
        <v>11</v>
      </c>
      <c r="AR4330" s="2">
        <v>11.2</v>
      </c>
      <c r="AS4330" s="2">
        <v>67</v>
      </c>
      <c r="AT4330" s="2">
        <v>68.400000000000006</v>
      </c>
      <c r="AU4330" s="2">
        <v>1</v>
      </c>
      <c r="AV4330" s="2">
        <v>1</v>
      </c>
      <c r="AW4330" s="2">
        <v>19</v>
      </c>
      <c r="AX4330" s="2">
        <v>19.399999999999999</v>
      </c>
      <c r="AZ4330" s="2">
        <v>1</v>
      </c>
      <c r="BC4330" s="2">
        <v>97</v>
      </c>
      <c r="BD4330" s="2">
        <v>88</v>
      </c>
      <c r="BE4330" s="2">
        <v>89.8</v>
      </c>
      <c r="BF4330" s="2">
        <v>88</v>
      </c>
      <c r="BG4330" s="2">
        <v>89.8</v>
      </c>
      <c r="BH4330" s="2">
        <v>90.7</v>
      </c>
      <c r="BI4330" s="2">
        <v>1</v>
      </c>
      <c r="BJ4330" s="2">
        <v>1</v>
      </c>
      <c r="BK4330" s="2">
        <v>8</v>
      </c>
      <c r="BL4330" s="2">
        <v>8.1999999999999993</v>
      </c>
      <c r="BM4330" s="2">
        <v>2</v>
      </c>
      <c r="BN4330" s="2">
        <v>2</v>
      </c>
      <c r="BO4330" s="2">
        <v>34</v>
      </c>
      <c r="BP4330" s="2">
        <v>34.700000000000003</v>
      </c>
      <c r="BQ4330" s="2">
        <v>52</v>
      </c>
      <c r="BR4330" s="2">
        <v>53.1</v>
      </c>
      <c r="BS4330" s="2">
        <v>1</v>
      </c>
      <c r="BT4330" s="2">
        <v>1</v>
      </c>
      <c r="BU4330" s="2">
        <v>10</v>
      </c>
      <c r="BV4330" s="2">
        <v>10.199999999999999</v>
      </c>
      <c r="BX4330" s="2">
        <v>1</v>
      </c>
    </row>
    <row r="4331" spans="1:77" ht="12.75" customHeight="1" x14ac:dyDescent="0.2">
      <c r="A4331">
        <v>4</v>
      </c>
      <c r="B4331" s="2">
        <v>2065</v>
      </c>
      <c r="C4331" s="17">
        <v>2.7</v>
      </c>
      <c r="D4331" s="2">
        <v>2.4</v>
      </c>
      <c r="E4331" s="15">
        <v>2.5499999999999998</v>
      </c>
      <c r="G4331" s="17">
        <v>40</v>
      </c>
      <c r="H4331" s="2">
        <v>31</v>
      </c>
      <c r="I4331" s="2">
        <v>77.5</v>
      </c>
      <c r="J4331" s="2">
        <v>31</v>
      </c>
      <c r="K4331" s="2">
        <v>77.5</v>
      </c>
      <c r="L4331" s="2">
        <v>77.5</v>
      </c>
      <c r="M4331" s="2">
        <v>1</v>
      </c>
      <c r="N4331" s="2">
        <v>2.5</v>
      </c>
      <c r="O4331" s="2">
        <v>8</v>
      </c>
      <c r="P4331" s="2">
        <v>20</v>
      </c>
      <c r="Q4331" s="2">
        <v>3</v>
      </c>
      <c r="R4331" s="2">
        <v>7.5</v>
      </c>
      <c r="S4331" s="2">
        <v>21</v>
      </c>
      <c r="T4331" s="2">
        <v>52.5</v>
      </c>
      <c r="U4331" s="2">
        <v>7</v>
      </c>
      <c r="V4331" s="2">
        <v>17.5</v>
      </c>
      <c r="Y4331" s="2">
        <v>9</v>
      </c>
      <c r="Z4331" s="2">
        <v>22.5</v>
      </c>
      <c r="AB4331" s="2">
        <v>4</v>
      </c>
      <c r="AC4331" s="2">
        <v>3</v>
      </c>
      <c r="AE4331" s="2">
        <v>40</v>
      </c>
      <c r="AF4331" s="2">
        <v>18</v>
      </c>
      <c r="AG4331" s="2">
        <v>45</v>
      </c>
      <c r="AH4331" s="2">
        <v>18</v>
      </c>
      <c r="AI4331" s="2">
        <v>45</v>
      </c>
      <c r="AJ4331" s="2">
        <v>45</v>
      </c>
      <c r="AK4331" s="2">
        <v>8</v>
      </c>
      <c r="AL4331" s="2">
        <v>20</v>
      </c>
      <c r="AM4331" s="2">
        <v>14</v>
      </c>
      <c r="AN4331" s="2">
        <v>35</v>
      </c>
      <c r="AQ4331" s="2">
        <v>12</v>
      </c>
      <c r="AR4331" s="2">
        <v>30</v>
      </c>
      <c r="AS4331" s="2">
        <v>6</v>
      </c>
      <c r="AT4331" s="2">
        <v>15</v>
      </c>
      <c r="AW4331" s="2">
        <v>22</v>
      </c>
      <c r="AX4331" s="2">
        <v>55</v>
      </c>
      <c r="AZ4331" s="2">
        <v>4</v>
      </c>
      <c r="BA4331" s="2">
        <v>3</v>
      </c>
      <c r="BC4331" s="2">
        <v>40</v>
      </c>
      <c r="BD4331" s="2">
        <v>20</v>
      </c>
      <c r="BE4331" s="2">
        <v>50</v>
      </c>
      <c r="BF4331" s="2">
        <v>20</v>
      </c>
      <c r="BG4331" s="2">
        <v>50</v>
      </c>
      <c r="BH4331" s="2">
        <v>50</v>
      </c>
      <c r="BI4331" s="2">
        <v>5</v>
      </c>
      <c r="BJ4331" s="2">
        <v>12.5</v>
      </c>
      <c r="BK4331" s="2">
        <v>15</v>
      </c>
      <c r="BL4331" s="2">
        <v>37.5</v>
      </c>
      <c r="BM4331" s="2">
        <v>1</v>
      </c>
      <c r="BN4331" s="2">
        <v>2.5</v>
      </c>
      <c r="BO4331" s="2">
        <v>9</v>
      </c>
      <c r="BP4331" s="2">
        <v>22.5</v>
      </c>
      <c r="BQ4331" s="2">
        <v>10</v>
      </c>
      <c r="BR4331" s="2">
        <v>25</v>
      </c>
      <c r="BU4331" s="2">
        <v>20</v>
      </c>
      <c r="BV4331" s="2">
        <v>50</v>
      </c>
      <c r="BX4331" s="2">
        <v>4</v>
      </c>
      <c r="BY4331" s="2">
        <v>3</v>
      </c>
    </row>
    <row r="4332" spans="1:77" ht="12.75" customHeight="1" x14ac:dyDescent="0.2">
      <c r="A4332">
        <v>4</v>
      </c>
      <c r="B4332" s="2">
        <v>2067</v>
      </c>
      <c r="C4332" s="17">
        <v>2.87</v>
      </c>
      <c r="D4332" s="2">
        <v>2.37</v>
      </c>
      <c r="E4332" s="15">
        <v>2.29</v>
      </c>
      <c r="G4332" s="17">
        <v>75</v>
      </c>
      <c r="H4332" s="2">
        <v>55</v>
      </c>
      <c r="I4332" s="2">
        <v>72.400000000000006</v>
      </c>
      <c r="J4332" s="2">
        <v>55</v>
      </c>
      <c r="K4332" s="2">
        <v>72.400000000000006</v>
      </c>
      <c r="L4332" s="2">
        <v>73.3</v>
      </c>
      <c r="M4332" s="2">
        <v>3</v>
      </c>
      <c r="N4332" s="2">
        <v>3.9</v>
      </c>
      <c r="O4332" s="2">
        <v>17</v>
      </c>
      <c r="P4332" s="2">
        <v>22.4</v>
      </c>
      <c r="S4332" s="2">
        <v>39</v>
      </c>
      <c r="T4332" s="2">
        <v>51.3</v>
      </c>
      <c r="U4332" s="2">
        <v>16</v>
      </c>
      <c r="V4332" s="2">
        <v>21.1</v>
      </c>
      <c r="W4332" s="2">
        <v>1</v>
      </c>
      <c r="X4332" s="2">
        <v>1.3</v>
      </c>
      <c r="Y4332" s="2">
        <v>21</v>
      </c>
      <c r="Z4332" s="2">
        <v>27.6</v>
      </c>
      <c r="AB4332" s="2">
        <v>1</v>
      </c>
      <c r="AE4332" s="2">
        <v>76</v>
      </c>
      <c r="AF4332" s="2">
        <v>33</v>
      </c>
      <c r="AG4332" s="2">
        <v>43.4</v>
      </c>
      <c r="AH4332" s="2">
        <v>33</v>
      </c>
      <c r="AI4332" s="2">
        <v>43.4</v>
      </c>
      <c r="AJ4332" s="2">
        <v>43.4</v>
      </c>
      <c r="AK4332" s="2">
        <v>20</v>
      </c>
      <c r="AL4332" s="2">
        <v>26.3</v>
      </c>
      <c r="AM4332" s="2">
        <v>23</v>
      </c>
      <c r="AN4332" s="2">
        <v>30.3</v>
      </c>
      <c r="AQ4332" s="2">
        <v>18</v>
      </c>
      <c r="AR4332" s="2">
        <v>23.7</v>
      </c>
      <c r="AS4332" s="2">
        <v>15</v>
      </c>
      <c r="AT4332" s="2">
        <v>19.7</v>
      </c>
      <c r="AW4332" s="2">
        <v>43</v>
      </c>
      <c r="AX4332" s="2">
        <v>56.6</v>
      </c>
      <c r="AZ4332" s="2">
        <v>1</v>
      </c>
      <c r="BC4332" s="2">
        <v>75</v>
      </c>
      <c r="BD4332" s="2">
        <v>38</v>
      </c>
      <c r="BE4332" s="2">
        <v>50</v>
      </c>
      <c r="BF4332" s="2">
        <v>38</v>
      </c>
      <c r="BG4332" s="2">
        <v>50</v>
      </c>
      <c r="BH4332" s="2">
        <v>50.7</v>
      </c>
      <c r="BI4332" s="2">
        <v>18</v>
      </c>
      <c r="BJ4332" s="2">
        <v>23.7</v>
      </c>
      <c r="BK4332" s="2">
        <v>19</v>
      </c>
      <c r="BL4332" s="2">
        <v>25</v>
      </c>
      <c r="BM4332" s="2">
        <v>1</v>
      </c>
      <c r="BN4332" s="2">
        <v>1.3</v>
      </c>
      <c r="BO4332" s="2">
        <v>30</v>
      </c>
      <c r="BP4332" s="2">
        <v>39.5</v>
      </c>
      <c r="BQ4332" s="2">
        <v>7</v>
      </c>
      <c r="BR4332" s="2">
        <v>9.1999999999999993</v>
      </c>
      <c r="BS4332" s="2">
        <v>1</v>
      </c>
      <c r="BT4332" s="2">
        <v>1.3</v>
      </c>
      <c r="BU4332" s="2">
        <v>38</v>
      </c>
      <c r="BV4332" s="2">
        <v>50</v>
      </c>
      <c r="BX4332" s="2">
        <v>1</v>
      </c>
    </row>
    <row r="4333" spans="1:77" ht="12.75" customHeight="1" x14ac:dyDescent="0.2">
      <c r="A4333">
        <v>4</v>
      </c>
      <c r="B4333" s="2">
        <v>2069</v>
      </c>
      <c r="C4333" s="17">
        <v>2.27</v>
      </c>
      <c r="D4333" s="2">
        <v>2</v>
      </c>
      <c r="E4333" s="15">
        <v>2.3620000000000001</v>
      </c>
      <c r="G4333" s="17">
        <v>22</v>
      </c>
      <c r="H4333" s="2">
        <v>12</v>
      </c>
      <c r="I4333" s="2">
        <v>54.5</v>
      </c>
      <c r="J4333" s="2">
        <v>12</v>
      </c>
      <c r="K4333" s="2">
        <v>54.5</v>
      </c>
      <c r="L4333" s="2">
        <v>54.5</v>
      </c>
      <c r="M4333" s="2">
        <v>2</v>
      </c>
      <c r="N4333" s="2">
        <v>9.1</v>
      </c>
      <c r="O4333" s="2">
        <v>8</v>
      </c>
      <c r="P4333" s="2">
        <v>36.4</v>
      </c>
      <c r="Q4333" s="2">
        <v>2</v>
      </c>
      <c r="R4333" s="2">
        <v>9.1</v>
      </c>
      <c r="S4333" s="2">
        <v>8</v>
      </c>
      <c r="T4333" s="2">
        <v>36.4</v>
      </c>
      <c r="U4333" s="2">
        <v>2</v>
      </c>
      <c r="V4333" s="2">
        <v>9.1</v>
      </c>
      <c r="Y4333" s="2">
        <v>10</v>
      </c>
      <c r="Z4333" s="2">
        <v>45.5</v>
      </c>
      <c r="AE4333" s="2">
        <v>22</v>
      </c>
      <c r="AF4333" s="2">
        <v>8</v>
      </c>
      <c r="AG4333" s="2">
        <v>36.4</v>
      </c>
      <c r="AH4333" s="2">
        <v>8</v>
      </c>
      <c r="AI4333" s="2">
        <v>36.4</v>
      </c>
      <c r="AJ4333" s="2">
        <v>36.4</v>
      </c>
      <c r="AK4333" s="2">
        <v>10</v>
      </c>
      <c r="AL4333" s="2">
        <v>45.5</v>
      </c>
      <c r="AM4333" s="2">
        <v>4</v>
      </c>
      <c r="AN4333" s="2">
        <v>18.2</v>
      </c>
      <c r="AQ4333" s="2">
        <v>6</v>
      </c>
      <c r="AR4333" s="2">
        <v>27.3</v>
      </c>
      <c r="AS4333" s="2">
        <v>2</v>
      </c>
      <c r="AT4333" s="2">
        <v>9.1</v>
      </c>
      <c r="AW4333" s="2">
        <v>14</v>
      </c>
      <c r="AX4333" s="2">
        <v>63.6</v>
      </c>
      <c r="BC4333" s="2">
        <v>22</v>
      </c>
      <c r="BD4333" s="2">
        <v>11</v>
      </c>
      <c r="BE4333" s="2">
        <v>50</v>
      </c>
      <c r="BF4333" s="2">
        <v>11</v>
      </c>
      <c r="BG4333" s="2">
        <v>50</v>
      </c>
      <c r="BH4333" s="2">
        <v>50</v>
      </c>
      <c r="BI4333" s="2">
        <v>5</v>
      </c>
      <c r="BJ4333" s="2">
        <v>22.7</v>
      </c>
      <c r="BK4333" s="2">
        <v>6</v>
      </c>
      <c r="BL4333" s="2">
        <v>27.3</v>
      </c>
      <c r="BM4333" s="2">
        <v>1</v>
      </c>
      <c r="BN4333" s="2">
        <v>4.5</v>
      </c>
      <c r="BO4333" s="2">
        <v>5</v>
      </c>
      <c r="BP4333" s="2">
        <v>22.7</v>
      </c>
      <c r="BQ4333" s="2">
        <v>5</v>
      </c>
      <c r="BR4333" s="2">
        <v>22.7</v>
      </c>
      <c r="BU4333" s="2">
        <v>11</v>
      </c>
      <c r="BV4333" s="2">
        <v>50</v>
      </c>
    </row>
    <row r="4334" spans="1:77" ht="12.75" customHeight="1" x14ac:dyDescent="0.2">
      <c r="A4334">
        <v>4</v>
      </c>
      <c r="B4334" s="2">
        <v>2070</v>
      </c>
      <c r="C4334" s="17">
        <v>2.81</v>
      </c>
      <c r="D4334" s="2">
        <v>2.99</v>
      </c>
      <c r="E4334" s="15">
        <v>2.8730000000000002</v>
      </c>
      <c r="G4334" s="17">
        <v>78</v>
      </c>
      <c r="H4334" s="2">
        <v>60</v>
      </c>
      <c r="I4334" s="2">
        <v>76.900000000000006</v>
      </c>
      <c r="J4334" s="2">
        <v>60</v>
      </c>
      <c r="K4334" s="2">
        <v>76.900000000000006</v>
      </c>
      <c r="L4334" s="2">
        <v>76.900000000000006</v>
      </c>
      <c r="M4334" s="2">
        <v>4</v>
      </c>
      <c r="N4334" s="2">
        <v>5.0999999999999996</v>
      </c>
      <c r="O4334" s="2">
        <v>14</v>
      </c>
      <c r="P4334" s="2">
        <v>17.899999999999999</v>
      </c>
      <c r="Q4334" s="2">
        <v>5</v>
      </c>
      <c r="R4334" s="2">
        <v>6.4</v>
      </c>
      <c r="S4334" s="2">
        <v>33</v>
      </c>
      <c r="T4334" s="2">
        <v>42.3</v>
      </c>
      <c r="U4334" s="2">
        <v>22</v>
      </c>
      <c r="V4334" s="2">
        <v>28.2</v>
      </c>
      <c r="Y4334" s="2">
        <v>18</v>
      </c>
      <c r="Z4334" s="2">
        <v>23.1</v>
      </c>
      <c r="AE4334" s="2">
        <v>78</v>
      </c>
      <c r="AF4334" s="2">
        <v>56</v>
      </c>
      <c r="AG4334" s="2">
        <v>71.8</v>
      </c>
      <c r="AH4334" s="2">
        <v>56</v>
      </c>
      <c r="AI4334" s="2">
        <v>71.8</v>
      </c>
      <c r="AJ4334" s="2">
        <v>71.8</v>
      </c>
      <c r="AK4334" s="2">
        <v>7</v>
      </c>
      <c r="AL4334" s="2">
        <v>9</v>
      </c>
      <c r="AM4334" s="2">
        <v>15</v>
      </c>
      <c r="AN4334" s="2">
        <v>19.2</v>
      </c>
      <c r="AO4334" s="2">
        <v>2</v>
      </c>
      <c r="AP4334" s="2">
        <v>2.6</v>
      </c>
      <c r="AQ4334" s="2">
        <v>20</v>
      </c>
      <c r="AR4334" s="2">
        <v>25.6</v>
      </c>
      <c r="AS4334" s="2">
        <v>34</v>
      </c>
      <c r="AT4334" s="2">
        <v>43.6</v>
      </c>
      <c r="AW4334" s="2">
        <v>22</v>
      </c>
      <c r="AX4334" s="2">
        <v>28.2</v>
      </c>
      <c r="BC4334" s="2">
        <v>78</v>
      </c>
      <c r="BD4334" s="2">
        <v>59</v>
      </c>
      <c r="BE4334" s="2">
        <v>75.599999999999994</v>
      </c>
      <c r="BF4334" s="2">
        <v>59</v>
      </c>
      <c r="BG4334" s="2">
        <v>75.599999999999994</v>
      </c>
      <c r="BH4334" s="2">
        <v>75.599999999999994</v>
      </c>
      <c r="BI4334" s="2">
        <v>7</v>
      </c>
      <c r="BJ4334" s="2">
        <v>9</v>
      </c>
      <c r="BK4334" s="2">
        <v>12</v>
      </c>
      <c r="BL4334" s="2">
        <v>15.4</v>
      </c>
      <c r="BM4334" s="2">
        <v>2</v>
      </c>
      <c r="BN4334" s="2">
        <v>2.6</v>
      </c>
      <c r="BO4334" s="2">
        <v>35</v>
      </c>
      <c r="BP4334" s="2">
        <v>44.9</v>
      </c>
      <c r="BQ4334" s="2">
        <v>22</v>
      </c>
      <c r="BR4334" s="2">
        <v>28.2</v>
      </c>
      <c r="BU4334" s="2">
        <v>19</v>
      </c>
      <c r="BV4334" s="2">
        <v>24.4</v>
      </c>
    </row>
    <row r="4335" spans="1:77" ht="12.75" customHeight="1" x14ac:dyDescent="0.2">
      <c r="A4335">
        <v>4</v>
      </c>
      <c r="B4335" s="2">
        <v>2073</v>
      </c>
      <c r="C4335" s="17">
        <v>2.44</v>
      </c>
      <c r="D4335" s="2">
        <v>2.16</v>
      </c>
      <c r="E4335" s="15">
        <v>2.323</v>
      </c>
      <c r="G4335" s="17">
        <v>67</v>
      </c>
      <c r="H4335" s="2">
        <v>40</v>
      </c>
      <c r="I4335" s="2">
        <v>58.8</v>
      </c>
      <c r="J4335" s="2">
        <v>40</v>
      </c>
      <c r="K4335" s="2">
        <v>58.8</v>
      </c>
      <c r="L4335" s="2">
        <v>59.7</v>
      </c>
      <c r="M4335" s="2">
        <v>6</v>
      </c>
      <c r="N4335" s="2">
        <v>8.8000000000000007</v>
      </c>
      <c r="O4335" s="2">
        <v>21</v>
      </c>
      <c r="P4335" s="2">
        <v>30.9</v>
      </c>
      <c r="Q4335" s="2">
        <v>2</v>
      </c>
      <c r="R4335" s="2">
        <v>2.9</v>
      </c>
      <c r="S4335" s="2">
        <v>34</v>
      </c>
      <c r="T4335" s="2">
        <v>50</v>
      </c>
      <c r="U4335" s="2">
        <v>4</v>
      </c>
      <c r="V4335" s="2">
        <v>5.9</v>
      </c>
      <c r="W4335" s="2">
        <v>1</v>
      </c>
      <c r="X4335" s="2">
        <v>1.5</v>
      </c>
      <c r="Y4335" s="2">
        <v>28</v>
      </c>
      <c r="Z4335" s="2">
        <v>41.2</v>
      </c>
      <c r="AE4335" s="2">
        <v>67</v>
      </c>
      <c r="AF4335" s="2">
        <v>24</v>
      </c>
      <c r="AG4335" s="2">
        <v>35.299999999999997</v>
      </c>
      <c r="AH4335" s="2">
        <v>24</v>
      </c>
      <c r="AI4335" s="2">
        <v>35.299999999999997</v>
      </c>
      <c r="AJ4335" s="2">
        <v>35.799999999999997</v>
      </c>
      <c r="AK4335" s="2">
        <v>19</v>
      </c>
      <c r="AL4335" s="2">
        <v>27.9</v>
      </c>
      <c r="AM4335" s="2">
        <v>24</v>
      </c>
      <c r="AN4335" s="2">
        <v>35.299999999999997</v>
      </c>
      <c r="AQ4335" s="2">
        <v>16</v>
      </c>
      <c r="AR4335" s="2">
        <v>23.5</v>
      </c>
      <c r="AS4335" s="2">
        <v>8</v>
      </c>
      <c r="AT4335" s="2">
        <v>11.8</v>
      </c>
      <c r="AU4335" s="2">
        <v>1</v>
      </c>
      <c r="AV4335" s="2">
        <v>1.5</v>
      </c>
      <c r="AW4335" s="2">
        <v>44</v>
      </c>
      <c r="AX4335" s="2">
        <v>64.7</v>
      </c>
      <c r="BC4335" s="2">
        <v>67</v>
      </c>
      <c r="BD4335" s="2">
        <v>35</v>
      </c>
      <c r="BE4335" s="2">
        <v>51.5</v>
      </c>
      <c r="BF4335" s="2">
        <v>35</v>
      </c>
      <c r="BG4335" s="2">
        <v>51.5</v>
      </c>
      <c r="BH4335" s="2">
        <v>52.2</v>
      </c>
      <c r="BI4335" s="2">
        <v>14</v>
      </c>
      <c r="BJ4335" s="2">
        <v>20.6</v>
      </c>
      <c r="BK4335" s="2">
        <v>18</v>
      </c>
      <c r="BL4335" s="2">
        <v>26.5</v>
      </c>
      <c r="BM4335" s="2">
        <v>2</v>
      </c>
      <c r="BN4335" s="2">
        <v>2.9</v>
      </c>
      <c r="BO4335" s="2">
        <v>24</v>
      </c>
      <c r="BP4335" s="2">
        <v>35.299999999999997</v>
      </c>
      <c r="BQ4335" s="2">
        <v>9</v>
      </c>
      <c r="BR4335" s="2">
        <v>13.2</v>
      </c>
      <c r="BS4335" s="2">
        <v>1</v>
      </c>
      <c r="BT4335" s="2">
        <v>1.5</v>
      </c>
      <c r="BU4335" s="2">
        <v>33</v>
      </c>
      <c r="BV4335" s="2">
        <v>48.5</v>
      </c>
    </row>
    <row r="4336" spans="1:77" ht="12.75" customHeight="1" x14ac:dyDescent="0.2">
      <c r="A4336">
        <v>4</v>
      </c>
      <c r="B4336" s="2">
        <v>2074</v>
      </c>
      <c r="C4336" s="17">
        <v>2.88</v>
      </c>
      <c r="D4336" s="2">
        <v>2.71</v>
      </c>
      <c r="E4336" s="15">
        <v>2.6030000000000002</v>
      </c>
      <c r="G4336" s="17">
        <v>77</v>
      </c>
      <c r="H4336" s="2">
        <v>58</v>
      </c>
      <c r="I4336" s="2">
        <v>75.3</v>
      </c>
      <c r="J4336" s="2">
        <v>58</v>
      </c>
      <c r="K4336" s="2">
        <v>75.3</v>
      </c>
      <c r="L4336" s="2">
        <v>75.3</v>
      </c>
      <c r="M4336" s="2">
        <v>2</v>
      </c>
      <c r="N4336" s="2">
        <v>2.6</v>
      </c>
      <c r="O4336" s="2">
        <v>17</v>
      </c>
      <c r="P4336" s="2">
        <v>22.1</v>
      </c>
      <c r="Q4336" s="2">
        <v>4</v>
      </c>
      <c r="R4336" s="2">
        <v>5.2</v>
      </c>
      <c r="S4336" s="2">
        <v>30</v>
      </c>
      <c r="T4336" s="2">
        <v>39</v>
      </c>
      <c r="U4336" s="2">
        <v>24</v>
      </c>
      <c r="V4336" s="2">
        <v>31.2</v>
      </c>
      <c r="Y4336" s="2">
        <v>19</v>
      </c>
      <c r="Z4336" s="2">
        <v>24.7</v>
      </c>
      <c r="AB4336" s="2">
        <v>1</v>
      </c>
      <c r="AE4336" s="2">
        <v>77</v>
      </c>
      <c r="AF4336" s="2">
        <v>52</v>
      </c>
      <c r="AG4336" s="2">
        <v>67.5</v>
      </c>
      <c r="AH4336" s="2">
        <v>52</v>
      </c>
      <c r="AI4336" s="2">
        <v>67.5</v>
      </c>
      <c r="AJ4336" s="2">
        <v>67.5</v>
      </c>
      <c r="AK4336" s="2">
        <v>16</v>
      </c>
      <c r="AL4336" s="2">
        <v>20.8</v>
      </c>
      <c r="AM4336" s="2">
        <v>9</v>
      </c>
      <c r="AN4336" s="2">
        <v>11.7</v>
      </c>
      <c r="AO4336" s="2">
        <v>2</v>
      </c>
      <c r="AP4336" s="2">
        <v>2.6</v>
      </c>
      <c r="AQ4336" s="2">
        <v>25</v>
      </c>
      <c r="AR4336" s="2">
        <v>32.5</v>
      </c>
      <c r="AS4336" s="2">
        <v>25</v>
      </c>
      <c r="AT4336" s="2">
        <v>32.5</v>
      </c>
      <c r="AW4336" s="2">
        <v>25</v>
      </c>
      <c r="AX4336" s="2">
        <v>32.5</v>
      </c>
      <c r="AZ4336" s="2">
        <v>1</v>
      </c>
      <c r="BC4336" s="2">
        <v>76</v>
      </c>
      <c r="BD4336" s="2">
        <v>55</v>
      </c>
      <c r="BE4336" s="2">
        <v>70.5</v>
      </c>
      <c r="BF4336" s="2">
        <v>55</v>
      </c>
      <c r="BG4336" s="2">
        <v>70.5</v>
      </c>
      <c r="BH4336" s="2">
        <v>72.400000000000006</v>
      </c>
      <c r="BI4336" s="2">
        <v>6</v>
      </c>
      <c r="BJ4336" s="2">
        <v>7.7</v>
      </c>
      <c r="BK4336" s="2">
        <v>15</v>
      </c>
      <c r="BL4336" s="2">
        <v>19.2</v>
      </c>
      <c r="BM4336" s="2">
        <v>3</v>
      </c>
      <c r="BN4336" s="2">
        <v>3.8</v>
      </c>
      <c r="BO4336" s="2">
        <v>41</v>
      </c>
      <c r="BP4336" s="2">
        <v>52.6</v>
      </c>
      <c r="BQ4336" s="2">
        <v>11</v>
      </c>
      <c r="BR4336" s="2">
        <v>14.1</v>
      </c>
      <c r="BS4336" s="2">
        <v>2</v>
      </c>
      <c r="BT4336" s="2">
        <v>2.6</v>
      </c>
      <c r="BU4336" s="2">
        <v>23</v>
      </c>
      <c r="BV4336" s="2">
        <v>29.5</v>
      </c>
    </row>
    <row r="4337" spans="1:77" ht="12.75" customHeight="1" x14ac:dyDescent="0.2">
      <c r="A4337">
        <v>4</v>
      </c>
      <c r="B4337" s="2">
        <v>2077</v>
      </c>
      <c r="G4337" s="17">
        <v>4</v>
      </c>
      <c r="AE4337" s="2">
        <v>4</v>
      </c>
      <c r="BC4337" s="2">
        <v>4</v>
      </c>
    </row>
    <row r="4338" spans="1:77" ht="12.75" customHeight="1" x14ac:dyDescent="0.2">
      <c r="A4338">
        <v>4</v>
      </c>
      <c r="B4338" s="2">
        <v>2078</v>
      </c>
      <c r="C4338" s="17">
        <v>2.94</v>
      </c>
      <c r="D4338" s="2">
        <v>2.86</v>
      </c>
      <c r="E4338" s="15">
        <v>2.5099999999999998</v>
      </c>
      <c r="G4338" s="17">
        <v>65</v>
      </c>
      <c r="H4338" s="2">
        <v>43</v>
      </c>
      <c r="I4338" s="2">
        <v>66.2</v>
      </c>
      <c r="J4338" s="2">
        <v>43</v>
      </c>
      <c r="K4338" s="2">
        <v>66.2</v>
      </c>
      <c r="L4338" s="2">
        <v>66.2</v>
      </c>
      <c r="M4338" s="2">
        <v>1</v>
      </c>
      <c r="N4338" s="2">
        <v>1.5</v>
      </c>
      <c r="O4338" s="2">
        <v>21</v>
      </c>
      <c r="P4338" s="2">
        <v>32.299999999999997</v>
      </c>
      <c r="S4338" s="2">
        <v>24</v>
      </c>
      <c r="T4338" s="2">
        <v>36.9</v>
      </c>
      <c r="U4338" s="2">
        <v>19</v>
      </c>
      <c r="V4338" s="2">
        <v>29.2</v>
      </c>
      <c r="Y4338" s="2">
        <v>22</v>
      </c>
      <c r="Z4338" s="2">
        <v>33.799999999999997</v>
      </c>
      <c r="AA4338" s="2">
        <v>1</v>
      </c>
      <c r="AC4338" s="2">
        <v>4</v>
      </c>
      <c r="AE4338" s="2">
        <v>65</v>
      </c>
      <c r="AF4338" s="2">
        <v>45</v>
      </c>
      <c r="AG4338" s="2">
        <v>69.2</v>
      </c>
      <c r="AH4338" s="2">
        <v>45</v>
      </c>
      <c r="AI4338" s="2">
        <v>69.2</v>
      </c>
      <c r="AJ4338" s="2">
        <v>69.2</v>
      </c>
      <c r="AK4338" s="2">
        <v>9</v>
      </c>
      <c r="AL4338" s="2">
        <v>13.8</v>
      </c>
      <c r="AM4338" s="2">
        <v>11</v>
      </c>
      <c r="AN4338" s="2">
        <v>16.899999999999999</v>
      </c>
      <c r="AQ4338" s="2">
        <v>25</v>
      </c>
      <c r="AR4338" s="2">
        <v>38.5</v>
      </c>
      <c r="AS4338" s="2">
        <v>20</v>
      </c>
      <c r="AT4338" s="2">
        <v>30.8</v>
      </c>
      <c r="AW4338" s="2">
        <v>20</v>
      </c>
      <c r="AX4338" s="2">
        <v>30.8</v>
      </c>
      <c r="AY4338" s="2">
        <v>1</v>
      </c>
      <c r="BA4338" s="2">
        <v>4</v>
      </c>
      <c r="BC4338" s="2">
        <v>63</v>
      </c>
      <c r="BD4338" s="2">
        <v>32</v>
      </c>
      <c r="BE4338" s="2">
        <v>49.2</v>
      </c>
      <c r="BF4338" s="2">
        <v>32</v>
      </c>
      <c r="BG4338" s="2">
        <v>49.2</v>
      </c>
      <c r="BH4338" s="2">
        <v>50.8</v>
      </c>
      <c r="BI4338" s="2">
        <v>10</v>
      </c>
      <c r="BJ4338" s="2">
        <v>15.4</v>
      </c>
      <c r="BK4338" s="2">
        <v>21</v>
      </c>
      <c r="BL4338" s="2">
        <v>32.299999999999997</v>
      </c>
      <c r="BO4338" s="2">
        <v>17</v>
      </c>
      <c r="BP4338" s="2">
        <v>26.2</v>
      </c>
      <c r="BQ4338" s="2">
        <v>15</v>
      </c>
      <c r="BR4338" s="2">
        <v>23.1</v>
      </c>
      <c r="BS4338" s="2">
        <v>2</v>
      </c>
      <c r="BT4338" s="2">
        <v>3.1</v>
      </c>
      <c r="BU4338" s="2">
        <v>33</v>
      </c>
      <c r="BV4338" s="2">
        <v>50.8</v>
      </c>
      <c r="BW4338" s="2">
        <v>1</v>
      </c>
      <c r="BY4338" s="2">
        <v>4</v>
      </c>
    </row>
    <row r="4339" spans="1:77" ht="12.75" customHeight="1" x14ac:dyDescent="0.2">
      <c r="A4339">
        <v>4</v>
      </c>
      <c r="B4339" s="2">
        <v>2080</v>
      </c>
      <c r="C4339" s="17">
        <v>2.7</v>
      </c>
      <c r="D4339" s="2">
        <v>2.76</v>
      </c>
      <c r="E4339" s="15">
        <v>2.65</v>
      </c>
      <c r="G4339" s="17">
        <v>44</v>
      </c>
      <c r="H4339" s="2">
        <v>32</v>
      </c>
      <c r="I4339" s="2">
        <v>69.599999999999994</v>
      </c>
      <c r="J4339" s="2">
        <v>32</v>
      </c>
      <c r="K4339" s="2">
        <v>69.599999999999994</v>
      </c>
      <c r="L4339" s="2">
        <v>72.7</v>
      </c>
      <c r="M4339" s="2">
        <v>4</v>
      </c>
      <c r="N4339" s="2">
        <v>8.6999999999999993</v>
      </c>
      <c r="O4339" s="2">
        <v>8</v>
      </c>
      <c r="P4339" s="2">
        <v>17.399999999999999</v>
      </c>
      <c r="S4339" s="2">
        <v>24</v>
      </c>
      <c r="T4339" s="2">
        <v>52.2</v>
      </c>
      <c r="U4339" s="2">
        <v>8</v>
      </c>
      <c r="V4339" s="2">
        <v>17.399999999999999</v>
      </c>
      <c r="W4339" s="2">
        <v>2</v>
      </c>
      <c r="X4339" s="2">
        <v>4.3</v>
      </c>
      <c r="Y4339" s="2">
        <v>14</v>
      </c>
      <c r="Z4339" s="2">
        <v>30.4</v>
      </c>
      <c r="AE4339" s="2">
        <v>44</v>
      </c>
      <c r="AF4339" s="2">
        <v>29</v>
      </c>
      <c r="AG4339" s="2">
        <v>63</v>
      </c>
      <c r="AH4339" s="2">
        <v>29</v>
      </c>
      <c r="AI4339" s="2">
        <v>63</v>
      </c>
      <c r="AJ4339" s="2">
        <v>65.900000000000006</v>
      </c>
      <c r="AK4339" s="2">
        <v>8</v>
      </c>
      <c r="AL4339" s="2">
        <v>17.399999999999999</v>
      </c>
      <c r="AM4339" s="2">
        <v>7</v>
      </c>
      <c r="AN4339" s="2">
        <v>15.2</v>
      </c>
      <c r="AQ4339" s="2">
        <v>11</v>
      </c>
      <c r="AR4339" s="2">
        <v>23.9</v>
      </c>
      <c r="AS4339" s="2">
        <v>18</v>
      </c>
      <c r="AT4339" s="2">
        <v>39.1</v>
      </c>
      <c r="AU4339" s="2">
        <v>2</v>
      </c>
      <c r="AV4339" s="2">
        <v>4.3</v>
      </c>
      <c r="AW4339" s="2">
        <v>17</v>
      </c>
      <c r="AX4339" s="2">
        <v>37</v>
      </c>
      <c r="BC4339" s="2">
        <v>44</v>
      </c>
      <c r="BD4339" s="2">
        <v>24</v>
      </c>
      <c r="BE4339" s="2">
        <v>52.2</v>
      </c>
      <c r="BF4339" s="2">
        <v>24</v>
      </c>
      <c r="BG4339" s="2">
        <v>52.2</v>
      </c>
      <c r="BH4339" s="2">
        <v>54.5</v>
      </c>
      <c r="BI4339" s="2">
        <v>4</v>
      </c>
      <c r="BJ4339" s="2">
        <v>8.6999999999999993</v>
      </c>
      <c r="BK4339" s="2">
        <v>16</v>
      </c>
      <c r="BL4339" s="2">
        <v>34.799999999999997</v>
      </c>
      <c r="BO4339" s="2">
        <v>10</v>
      </c>
      <c r="BP4339" s="2">
        <v>21.7</v>
      </c>
      <c r="BQ4339" s="2">
        <v>14</v>
      </c>
      <c r="BR4339" s="2">
        <v>30.4</v>
      </c>
      <c r="BS4339" s="2">
        <v>2</v>
      </c>
      <c r="BT4339" s="2">
        <v>4.3</v>
      </c>
      <c r="BU4339" s="2">
        <v>22</v>
      </c>
      <c r="BV4339" s="2">
        <v>47.8</v>
      </c>
    </row>
    <row r="4340" spans="1:77" ht="12.75" customHeight="1" x14ac:dyDescent="0.2">
      <c r="A4340">
        <v>4</v>
      </c>
      <c r="B4340" s="2">
        <v>2081</v>
      </c>
      <c r="C4340" s="17">
        <v>3.35</v>
      </c>
      <c r="D4340" s="2">
        <v>3.49</v>
      </c>
      <c r="E4340" s="15">
        <v>3.048</v>
      </c>
      <c r="G4340" s="17">
        <v>43</v>
      </c>
      <c r="H4340" s="2">
        <v>40</v>
      </c>
      <c r="I4340" s="2">
        <v>93</v>
      </c>
      <c r="J4340" s="2">
        <v>40</v>
      </c>
      <c r="K4340" s="2">
        <v>93</v>
      </c>
      <c r="L4340" s="2">
        <v>93</v>
      </c>
      <c r="O4340" s="2">
        <v>3</v>
      </c>
      <c r="P4340" s="2">
        <v>7</v>
      </c>
      <c r="S4340" s="2">
        <v>22</v>
      </c>
      <c r="T4340" s="2">
        <v>51.2</v>
      </c>
      <c r="U4340" s="2">
        <v>18</v>
      </c>
      <c r="V4340" s="2">
        <v>41.9</v>
      </c>
      <c r="Y4340" s="2">
        <v>3</v>
      </c>
      <c r="Z4340" s="2">
        <v>7</v>
      </c>
      <c r="AE4340" s="2">
        <v>43</v>
      </c>
      <c r="AF4340" s="2">
        <v>38</v>
      </c>
      <c r="AG4340" s="2">
        <v>88.4</v>
      </c>
      <c r="AH4340" s="2">
        <v>38</v>
      </c>
      <c r="AI4340" s="2">
        <v>88.4</v>
      </c>
      <c r="AJ4340" s="2">
        <v>88.4</v>
      </c>
      <c r="AK4340" s="2">
        <v>1</v>
      </c>
      <c r="AL4340" s="2">
        <v>2.2999999999999998</v>
      </c>
      <c r="AM4340" s="2">
        <v>4</v>
      </c>
      <c r="AN4340" s="2">
        <v>9.3000000000000007</v>
      </c>
      <c r="AO4340" s="2">
        <v>1</v>
      </c>
      <c r="AP4340" s="2">
        <v>2.2999999999999998</v>
      </c>
      <c r="AQ4340" s="2">
        <v>7</v>
      </c>
      <c r="AR4340" s="2">
        <v>16.3</v>
      </c>
      <c r="AS4340" s="2">
        <v>30</v>
      </c>
      <c r="AT4340" s="2">
        <v>69.8</v>
      </c>
      <c r="AW4340" s="2">
        <v>5</v>
      </c>
      <c r="AX4340" s="2">
        <v>11.6</v>
      </c>
      <c r="BC4340" s="2">
        <v>43</v>
      </c>
      <c r="BD4340" s="2">
        <v>35</v>
      </c>
      <c r="BE4340" s="2">
        <v>81.400000000000006</v>
      </c>
      <c r="BF4340" s="2">
        <v>35</v>
      </c>
      <c r="BG4340" s="2">
        <v>81.400000000000006</v>
      </c>
      <c r="BH4340" s="2">
        <v>81.400000000000006</v>
      </c>
      <c r="BI4340" s="2">
        <v>1</v>
      </c>
      <c r="BJ4340" s="2">
        <v>2.2999999999999998</v>
      </c>
      <c r="BK4340" s="2">
        <v>7</v>
      </c>
      <c r="BL4340" s="2">
        <v>16.3</v>
      </c>
      <c r="BM4340" s="2">
        <v>1</v>
      </c>
      <c r="BN4340" s="2">
        <v>2.2999999999999998</v>
      </c>
      <c r="BO4340" s="2">
        <v>20</v>
      </c>
      <c r="BP4340" s="2">
        <v>46.5</v>
      </c>
      <c r="BQ4340" s="2">
        <v>14</v>
      </c>
      <c r="BR4340" s="2">
        <v>32.6</v>
      </c>
      <c r="BU4340" s="2">
        <v>8</v>
      </c>
      <c r="BV4340" s="2">
        <v>18.600000000000001</v>
      </c>
    </row>
    <row r="4341" spans="1:77" ht="12.75" customHeight="1" x14ac:dyDescent="0.2">
      <c r="A4341">
        <v>4</v>
      </c>
      <c r="B4341" s="2">
        <v>2083</v>
      </c>
      <c r="C4341" s="17">
        <v>3.07</v>
      </c>
      <c r="D4341" s="2">
        <v>2.94</v>
      </c>
      <c r="E4341" s="15">
        <v>3.1039999999999996</v>
      </c>
      <c r="G4341" s="17">
        <v>65</v>
      </c>
      <c r="H4341" s="2">
        <v>55</v>
      </c>
      <c r="I4341" s="2">
        <v>82.1</v>
      </c>
      <c r="J4341" s="2">
        <v>55</v>
      </c>
      <c r="K4341" s="2">
        <v>82.1</v>
      </c>
      <c r="L4341" s="2">
        <v>84.6</v>
      </c>
      <c r="M4341" s="2">
        <v>1</v>
      </c>
      <c r="N4341" s="2">
        <v>1.5</v>
      </c>
      <c r="O4341" s="2">
        <v>9</v>
      </c>
      <c r="P4341" s="2">
        <v>13.4</v>
      </c>
      <c r="S4341" s="2">
        <v>33</v>
      </c>
      <c r="T4341" s="2">
        <v>49.3</v>
      </c>
      <c r="U4341" s="2">
        <v>22</v>
      </c>
      <c r="V4341" s="2">
        <v>32.799999999999997</v>
      </c>
      <c r="W4341" s="2">
        <v>2</v>
      </c>
      <c r="X4341" s="2">
        <v>3</v>
      </c>
      <c r="Y4341" s="2">
        <v>12</v>
      </c>
      <c r="Z4341" s="2">
        <v>17.899999999999999</v>
      </c>
      <c r="AE4341" s="2">
        <v>64</v>
      </c>
      <c r="AF4341" s="2">
        <v>46</v>
      </c>
      <c r="AG4341" s="2">
        <v>68.7</v>
      </c>
      <c r="AH4341" s="2">
        <v>46</v>
      </c>
      <c r="AI4341" s="2">
        <v>68.7</v>
      </c>
      <c r="AJ4341" s="2">
        <v>71.900000000000006</v>
      </c>
      <c r="AK4341" s="2">
        <v>4</v>
      </c>
      <c r="AL4341" s="2">
        <v>6</v>
      </c>
      <c r="AM4341" s="2">
        <v>14</v>
      </c>
      <c r="AN4341" s="2">
        <v>20.9</v>
      </c>
      <c r="AQ4341" s="2">
        <v>19</v>
      </c>
      <c r="AR4341" s="2">
        <v>28.4</v>
      </c>
      <c r="AS4341" s="2">
        <v>27</v>
      </c>
      <c r="AT4341" s="2">
        <v>40.299999999999997</v>
      </c>
      <c r="AU4341" s="2">
        <v>3</v>
      </c>
      <c r="AV4341" s="2">
        <v>4.5</v>
      </c>
      <c r="AW4341" s="2">
        <v>21</v>
      </c>
      <c r="AX4341" s="2">
        <v>31.3</v>
      </c>
      <c r="BC4341" s="2">
        <v>65</v>
      </c>
      <c r="BD4341" s="2">
        <v>54</v>
      </c>
      <c r="BE4341" s="2">
        <v>80.599999999999994</v>
      </c>
      <c r="BF4341" s="2">
        <v>54</v>
      </c>
      <c r="BG4341" s="2">
        <v>80.599999999999994</v>
      </c>
      <c r="BH4341" s="2">
        <v>83.1</v>
      </c>
      <c r="BI4341" s="2">
        <v>1</v>
      </c>
      <c r="BJ4341" s="2">
        <v>1.5</v>
      </c>
      <c r="BK4341" s="2">
        <v>10</v>
      </c>
      <c r="BL4341" s="2">
        <v>14.9</v>
      </c>
      <c r="BO4341" s="2">
        <v>29</v>
      </c>
      <c r="BP4341" s="2">
        <v>43.3</v>
      </c>
      <c r="BQ4341" s="2">
        <v>25</v>
      </c>
      <c r="BR4341" s="2">
        <v>37.299999999999997</v>
      </c>
      <c r="BS4341" s="2">
        <v>2</v>
      </c>
      <c r="BT4341" s="2">
        <v>3</v>
      </c>
      <c r="BU4341" s="2">
        <v>13</v>
      </c>
      <c r="BV4341" s="2">
        <v>19.399999999999999</v>
      </c>
    </row>
    <row r="4342" spans="1:77" ht="12.75" customHeight="1" x14ac:dyDescent="0.2">
      <c r="A4342">
        <v>4</v>
      </c>
      <c r="B4342" s="2">
        <v>2086</v>
      </c>
      <c r="C4342" s="17">
        <v>2.65</v>
      </c>
      <c r="D4342" s="2">
        <v>2.4700000000000002</v>
      </c>
      <c r="E4342" s="15">
        <v>2.4060000000000001</v>
      </c>
      <c r="G4342" s="17">
        <v>49</v>
      </c>
      <c r="H4342" s="2">
        <v>31</v>
      </c>
      <c r="I4342" s="2">
        <v>63.3</v>
      </c>
      <c r="J4342" s="2">
        <v>31</v>
      </c>
      <c r="K4342" s="2">
        <v>63.3</v>
      </c>
      <c r="L4342" s="2">
        <v>63.3</v>
      </c>
      <c r="M4342" s="2">
        <v>8</v>
      </c>
      <c r="N4342" s="2">
        <v>16.3</v>
      </c>
      <c r="O4342" s="2">
        <v>10</v>
      </c>
      <c r="P4342" s="2">
        <v>20.399999999999999</v>
      </c>
      <c r="Q4342" s="2">
        <v>2</v>
      </c>
      <c r="R4342" s="2">
        <v>4.0999999999999996</v>
      </c>
      <c r="S4342" s="2">
        <v>14</v>
      </c>
      <c r="T4342" s="2">
        <v>28.6</v>
      </c>
      <c r="U4342" s="2">
        <v>15</v>
      </c>
      <c r="V4342" s="2">
        <v>30.6</v>
      </c>
      <c r="Y4342" s="2">
        <v>18</v>
      </c>
      <c r="Z4342" s="2">
        <v>36.700000000000003</v>
      </c>
      <c r="AB4342" s="2">
        <v>2</v>
      </c>
      <c r="AE4342" s="2">
        <v>49</v>
      </c>
      <c r="AF4342" s="2">
        <v>27</v>
      </c>
      <c r="AG4342" s="2">
        <v>55.1</v>
      </c>
      <c r="AH4342" s="2">
        <v>27</v>
      </c>
      <c r="AI4342" s="2">
        <v>55.1</v>
      </c>
      <c r="AJ4342" s="2">
        <v>55.1</v>
      </c>
      <c r="AK4342" s="2">
        <v>17</v>
      </c>
      <c r="AL4342" s="2">
        <v>34.700000000000003</v>
      </c>
      <c r="AM4342" s="2">
        <v>5</v>
      </c>
      <c r="AN4342" s="2">
        <v>10.199999999999999</v>
      </c>
      <c r="AQ4342" s="2">
        <v>14</v>
      </c>
      <c r="AR4342" s="2">
        <v>28.6</v>
      </c>
      <c r="AS4342" s="2">
        <v>13</v>
      </c>
      <c r="AT4342" s="2">
        <v>26.5</v>
      </c>
      <c r="AW4342" s="2">
        <v>22</v>
      </c>
      <c r="AX4342" s="2">
        <v>44.9</v>
      </c>
      <c r="AZ4342" s="2">
        <v>2</v>
      </c>
      <c r="BC4342" s="2">
        <v>48</v>
      </c>
      <c r="BD4342" s="2">
        <v>26</v>
      </c>
      <c r="BE4342" s="2">
        <v>53.1</v>
      </c>
      <c r="BF4342" s="2">
        <v>26</v>
      </c>
      <c r="BG4342" s="2">
        <v>53.1</v>
      </c>
      <c r="BH4342" s="2">
        <v>54.2</v>
      </c>
      <c r="BI4342" s="2">
        <v>12</v>
      </c>
      <c r="BJ4342" s="2">
        <v>24.5</v>
      </c>
      <c r="BK4342" s="2">
        <v>10</v>
      </c>
      <c r="BL4342" s="2">
        <v>20.399999999999999</v>
      </c>
      <c r="BO4342" s="2">
        <v>18</v>
      </c>
      <c r="BP4342" s="2">
        <v>36.700000000000003</v>
      </c>
      <c r="BQ4342" s="2">
        <v>8</v>
      </c>
      <c r="BR4342" s="2">
        <v>16.3</v>
      </c>
      <c r="BS4342" s="2">
        <v>1</v>
      </c>
      <c r="BT4342" s="2">
        <v>2</v>
      </c>
      <c r="BU4342" s="2">
        <v>23</v>
      </c>
      <c r="BV4342" s="2">
        <v>46.9</v>
      </c>
      <c r="BX4342" s="2">
        <v>2</v>
      </c>
    </row>
    <row r="4343" spans="1:77" ht="12.75" customHeight="1" x14ac:dyDescent="0.2">
      <c r="A4343">
        <v>4</v>
      </c>
      <c r="B4343" s="2">
        <v>2087</v>
      </c>
      <c r="G4343" s="17">
        <v>8</v>
      </c>
      <c r="AE4343" s="2">
        <v>8</v>
      </c>
      <c r="BC4343" s="2">
        <v>8</v>
      </c>
    </row>
    <row r="4344" spans="1:77" ht="12.75" customHeight="1" x14ac:dyDescent="0.2">
      <c r="A4344">
        <v>4</v>
      </c>
      <c r="B4344" s="2">
        <v>2089</v>
      </c>
      <c r="C4344" s="17">
        <v>2.69</v>
      </c>
      <c r="D4344" s="2">
        <v>2.16</v>
      </c>
      <c r="E4344" s="15">
        <v>2.64</v>
      </c>
      <c r="G4344" s="17">
        <v>51</v>
      </c>
      <c r="H4344" s="2">
        <v>28</v>
      </c>
      <c r="I4344" s="2">
        <v>54.9</v>
      </c>
      <c r="J4344" s="2">
        <v>28</v>
      </c>
      <c r="K4344" s="2">
        <v>54.9</v>
      </c>
      <c r="L4344" s="2">
        <v>54.9</v>
      </c>
      <c r="M4344" s="2">
        <v>3</v>
      </c>
      <c r="N4344" s="2">
        <v>5.9</v>
      </c>
      <c r="O4344" s="2">
        <v>20</v>
      </c>
      <c r="P4344" s="2">
        <v>39.200000000000003</v>
      </c>
      <c r="S4344" s="2">
        <v>18</v>
      </c>
      <c r="T4344" s="2">
        <v>35.299999999999997</v>
      </c>
      <c r="U4344" s="2">
        <v>10</v>
      </c>
      <c r="V4344" s="2">
        <v>19.600000000000001</v>
      </c>
      <c r="Y4344" s="2">
        <v>23</v>
      </c>
      <c r="Z4344" s="2">
        <v>45.1</v>
      </c>
      <c r="AB4344" s="2">
        <v>2</v>
      </c>
      <c r="AC4344" s="2">
        <v>2</v>
      </c>
      <c r="AE4344" s="2">
        <v>51</v>
      </c>
      <c r="AF4344" s="2">
        <v>20</v>
      </c>
      <c r="AG4344" s="2">
        <v>39.200000000000003</v>
      </c>
      <c r="AH4344" s="2">
        <v>20</v>
      </c>
      <c r="AI4344" s="2">
        <v>39.200000000000003</v>
      </c>
      <c r="AJ4344" s="2">
        <v>39.200000000000003</v>
      </c>
      <c r="AK4344" s="2">
        <v>18</v>
      </c>
      <c r="AL4344" s="2">
        <v>35.299999999999997</v>
      </c>
      <c r="AM4344" s="2">
        <v>13</v>
      </c>
      <c r="AN4344" s="2">
        <v>25.5</v>
      </c>
      <c r="AQ4344" s="2">
        <v>14</v>
      </c>
      <c r="AR4344" s="2">
        <v>27.5</v>
      </c>
      <c r="AS4344" s="2">
        <v>6</v>
      </c>
      <c r="AT4344" s="2">
        <v>11.8</v>
      </c>
      <c r="AW4344" s="2">
        <v>31</v>
      </c>
      <c r="AX4344" s="2">
        <v>60.8</v>
      </c>
      <c r="AZ4344" s="2">
        <v>2</v>
      </c>
      <c r="BA4344" s="2">
        <v>2</v>
      </c>
      <c r="BC4344" s="2">
        <v>50</v>
      </c>
      <c r="BD4344" s="2">
        <v>31</v>
      </c>
      <c r="BE4344" s="2">
        <v>62</v>
      </c>
      <c r="BF4344" s="2">
        <v>31</v>
      </c>
      <c r="BG4344" s="2">
        <v>62</v>
      </c>
      <c r="BH4344" s="2">
        <v>62</v>
      </c>
      <c r="BI4344" s="2">
        <v>7</v>
      </c>
      <c r="BJ4344" s="2">
        <v>14</v>
      </c>
      <c r="BK4344" s="2">
        <v>12</v>
      </c>
      <c r="BL4344" s="2">
        <v>24</v>
      </c>
      <c r="BO4344" s="2">
        <v>23</v>
      </c>
      <c r="BP4344" s="2">
        <v>46</v>
      </c>
      <c r="BQ4344" s="2">
        <v>8</v>
      </c>
      <c r="BR4344" s="2">
        <v>16</v>
      </c>
      <c r="BU4344" s="2">
        <v>19</v>
      </c>
      <c r="BV4344" s="2">
        <v>38</v>
      </c>
      <c r="BX4344" s="2">
        <v>3</v>
      </c>
      <c r="BY4344" s="2">
        <v>2</v>
      </c>
    </row>
    <row r="4345" spans="1:77" ht="12.75" customHeight="1" x14ac:dyDescent="0.2">
      <c r="A4345">
        <v>4</v>
      </c>
      <c r="B4345" s="2">
        <v>2090</v>
      </c>
      <c r="C4345" s="17">
        <v>3.41</v>
      </c>
      <c r="D4345" s="2">
        <v>3.27</v>
      </c>
      <c r="E4345" s="15">
        <v>3.3260000000000001</v>
      </c>
      <c r="G4345" s="17">
        <v>70</v>
      </c>
      <c r="H4345" s="2">
        <v>66</v>
      </c>
      <c r="I4345" s="2">
        <v>94.3</v>
      </c>
      <c r="J4345" s="2">
        <v>66</v>
      </c>
      <c r="K4345" s="2">
        <v>94.3</v>
      </c>
      <c r="L4345" s="2">
        <v>94.3</v>
      </c>
      <c r="O4345" s="2">
        <v>4</v>
      </c>
      <c r="P4345" s="2">
        <v>5.7</v>
      </c>
      <c r="Q4345" s="2">
        <v>2</v>
      </c>
      <c r="R4345" s="2">
        <v>2.9</v>
      </c>
      <c r="S4345" s="2">
        <v>25</v>
      </c>
      <c r="T4345" s="2">
        <v>35.700000000000003</v>
      </c>
      <c r="U4345" s="2">
        <v>39</v>
      </c>
      <c r="V4345" s="2">
        <v>55.7</v>
      </c>
      <c r="Y4345" s="2">
        <v>4</v>
      </c>
      <c r="Z4345" s="2">
        <v>5.7</v>
      </c>
      <c r="AB4345" s="2">
        <v>2</v>
      </c>
      <c r="AE4345" s="2">
        <v>70</v>
      </c>
      <c r="AF4345" s="2">
        <v>58</v>
      </c>
      <c r="AG4345" s="2">
        <v>82.9</v>
      </c>
      <c r="AH4345" s="2">
        <v>58</v>
      </c>
      <c r="AI4345" s="2">
        <v>82.9</v>
      </c>
      <c r="AJ4345" s="2">
        <v>82.9</v>
      </c>
      <c r="AK4345" s="2">
        <v>5</v>
      </c>
      <c r="AL4345" s="2">
        <v>7.1</v>
      </c>
      <c r="AM4345" s="2">
        <v>7</v>
      </c>
      <c r="AN4345" s="2">
        <v>10</v>
      </c>
      <c r="AQ4345" s="2">
        <v>22</v>
      </c>
      <c r="AR4345" s="2">
        <v>31.4</v>
      </c>
      <c r="AS4345" s="2">
        <v>36</v>
      </c>
      <c r="AT4345" s="2">
        <v>51.4</v>
      </c>
      <c r="AW4345" s="2">
        <v>12</v>
      </c>
      <c r="AX4345" s="2">
        <v>17.100000000000001</v>
      </c>
      <c r="AZ4345" s="2">
        <v>2</v>
      </c>
      <c r="BC4345" s="2">
        <v>70</v>
      </c>
      <c r="BD4345" s="2">
        <v>63</v>
      </c>
      <c r="BE4345" s="2">
        <v>90</v>
      </c>
      <c r="BF4345" s="2">
        <v>63</v>
      </c>
      <c r="BG4345" s="2">
        <v>90</v>
      </c>
      <c r="BH4345" s="2">
        <v>90</v>
      </c>
      <c r="BI4345" s="2">
        <v>3</v>
      </c>
      <c r="BJ4345" s="2">
        <v>4.3</v>
      </c>
      <c r="BK4345" s="2">
        <v>4</v>
      </c>
      <c r="BL4345" s="2">
        <v>5.7</v>
      </c>
      <c r="BM4345" s="2">
        <v>1</v>
      </c>
      <c r="BN4345" s="2">
        <v>1.4</v>
      </c>
      <c r="BO4345" s="2">
        <v>26</v>
      </c>
      <c r="BP4345" s="2">
        <v>37.1</v>
      </c>
      <c r="BQ4345" s="2">
        <v>36</v>
      </c>
      <c r="BR4345" s="2">
        <v>51.4</v>
      </c>
      <c r="BU4345" s="2">
        <v>7</v>
      </c>
      <c r="BV4345" s="2">
        <v>10</v>
      </c>
      <c r="BX4345" s="2">
        <v>2</v>
      </c>
    </row>
    <row r="4346" spans="1:77" ht="12.75" customHeight="1" x14ac:dyDescent="0.2">
      <c r="A4346">
        <v>4</v>
      </c>
      <c r="B4346" s="2">
        <v>2092</v>
      </c>
      <c r="C4346" s="17">
        <v>3.48</v>
      </c>
      <c r="D4346" s="2">
        <v>3.48</v>
      </c>
      <c r="E4346" s="15">
        <v>3.4</v>
      </c>
      <c r="G4346" s="17">
        <v>50</v>
      </c>
      <c r="H4346" s="2">
        <v>47</v>
      </c>
      <c r="I4346" s="2">
        <v>94</v>
      </c>
      <c r="J4346" s="2">
        <v>47</v>
      </c>
      <c r="K4346" s="2">
        <v>94</v>
      </c>
      <c r="L4346" s="2">
        <v>94</v>
      </c>
      <c r="O4346" s="2">
        <v>3</v>
      </c>
      <c r="P4346" s="2">
        <v>6</v>
      </c>
      <c r="S4346" s="2">
        <v>20</v>
      </c>
      <c r="T4346" s="2">
        <v>40</v>
      </c>
      <c r="U4346" s="2">
        <v>27</v>
      </c>
      <c r="V4346" s="2">
        <v>54</v>
      </c>
      <c r="Y4346" s="2">
        <v>3</v>
      </c>
      <c r="Z4346" s="2">
        <v>6</v>
      </c>
      <c r="AE4346" s="2">
        <v>50</v>
      </c>
      <c r="AF4346" s="2">
        <v>44</v>
      </c>
      <c r="AG4346" s="2">
        <v>88</v>
      </c>
      <c r="AH4346" s="2">
        <v>44</v>
      </c>
      <c r="AI4346" s="2">
        <v>88</v>
      </c>
      <c r="AJ4346" s="2">
        <v>88</v>
      </c>
      <c r="AK4346" s="2">
        <v>3</v>
      </c>
      <c r="AL4346" s="2">
        <v>6</v>
      </c>
      <c r="AM4346" s="2">
        <v>3</v>
      </c>
      <c r="AN4346" s="2">
        <v>6</v>
      </c>
      <c r="AQ4346" s="2">
        <v>11</v>
      </c>
      <c r="AR4346" s="2">
        <v>22</v>
      </c>
      <c r="AS4346" s="2">
        <v>33</v>
      </c>
      <c r="AT4346" s="2">
        <v>66</v>
      </c>
      <c r="AW4346" s="2">
        <v>6</v>
      </c>
      <c r="AX4346" s="2">
        <v>12</v>
      </c>
      <c r="BC4346" s="2">
        <v>50</v>
      </c>
      <c r="BD4346" s="2">
        <v>43</v>
      </c>
      <c r="BE4346" s="2">
        <v>86</v>
      </c>
      <c r="BF4346" s="2">
        <v>43</v>
      </c>
      <c r="BG4346" s="2">
        <v>86</v>
      </c>
      <c r="BH4346" s="2">
        <v>86</v>
      </c>
      <c r="BI4346" s="2">
        <v>1</v>
      </c>
      <c r="BJ4346" s="2">
        <v>2</v>
      </c>
      <c r="BK4346" s="2">
        <v>6</v>
      </c>
      <c r="BL4346" s="2">
        <v>12</v>
      </c>
      <c r="BO4346" s="2">
        <v>15</v>
      </c>
      <c r="BP4346" s="2">
        <v>30</v>
      </c>
      <c r="BQ4346" s="2">
        <v>28</v>
      </c>
      <c r="BR4346" s="2">
        <v>56</v>
      </c>
      <c r="BU4346" s="2">
        <v>7</v>
      </c>
      <c r="BV4346" s="2">
        <v>14</v>
      </c>
    </row>
    <row r="4347" spans="1:77" ht="12.75" customHeight="1" x14ac:dyDescent="0.2">
      <c r="A4347">
        <v>4</v>
      </c>
      <c r="B4347" s="2">
        <v>2094</v>
      </c>
      <c r="C4347" s="17">
        <v>2.38</v>
      </c>
      <c r="D4347" s="2">
        <v>2.08</v>
      </c>
      <c r="E4347" s="15">
        <v>1.92</v>
      </c>
      <c r="G4347" s="17">
        <v>73</v>
      </c>
      <c r="H4347" s="2">
        <v>33</v>
      </c>
      <c r="I4347" s="2">
        <v>45.2</v>
      </c>
      <c r="J4347" s="2">
        <v>33</v>
      </c>
      <c r="K4347" s="2">
        <v>45.2</v>
      </c>
      <c r="L4347" s="2">
        <v>45.2</v>
      </c>
      <c r="M4347" s="2">
        <v>11</v>
      </c>
      <c r="N4347" s="2">
        <v>15.1</v>
      </c>
      <c r="O4347" s="2">
        <v>29</v>
      </c>
      <c r="P4347" s="2">
        <v>39.700000000000003</v>
      </c>
      <c r="S4347" s="2">
        <v>27</v>
      </c>
      <c r="T4347" s="2">
        <v>37</v>
      </c>
      <c r="U4347" s="2">
        <v>6</v>
      </c>
      <c r="V4347" s="2">
        <v>8.1999999999999993</v>
      </c>
      <c r="Y4347" s="2">
        <v>40</v>
      </c>
      <c r="Z4347" s="2">
        <v>54.8</v>
      </c>
      <c r="AC4347" s="2">
        <v>1</v>
      </c>
      <c r="AE4347" s="2">
        <v>73</v>
      </c>
      <c r="AF4347" s="2">
        <v>29</v>
      </c>
      <c r="AG4347" s="2">
        <v>39.700000000000003</v>
      </c>
      <c r="AH4347" s="2">
        <v>29</v>
      </c>
      <c r="AI4347" s="2">
        <v>39.700000000000003</v>
      </c>
      <c r="AJ4347" s="2">
        <v>39.700000000000003</v>
      </c>
      <c r="AK4347" s="2">
        <v>30</v>
      </c>
      <c r="AL4347" s="2">
        <v>41.1</v>
      </c>
      <c r="AM4347" s="2">
        <v>14</v>
      </c>
      <c r="AN4347" s="2">
        <v>19.2</v>
      </c>
      <c r="AQ4347" s="2">
        <v>22</v>
      </c>
      <c r="AR4347" s="2">
        <v>30.1</v>
      </c>
      <c r="AS4347" s="2">
        <v>7</v>
      </c>
      <c r="AT4347" s="2">
        <v>9.6</v>
      </c>
      <c r="AW4347" s="2">
        <v>44</v>
      </c>
      <c r="AX4347" s="2">
        <v>60.3</v>
      </c>
      <c r="BA4347" s="2">
        <v>1</v>
      </c>
      <c r="BC4347" s="2">
        <v>69</v>
      </c>
      <c r="BD4347" s="2">
        <v>22</v>
      </c>
      <c r="BE4347" s="2">
        <v>30.1</v>
      </c>
      <c r="BF4347" s="2">
        <v>22</v>
      </c>
      <c r="BG4347" s="2">
        <v>30.1</v>
      </c>
      <c r="BH4347" s="2">
        <v>31.9</v>
      </c>
      <c r="BI4347" s="2">
        <v>24</v>
      </c>
      <c r="BJ4347" s="2">
        <v>32.9</v>
      </c>
      <c r="BK4347" s="2">
        <v>23</v>
      </c>
      <c r="BL4347" s="2">
        <v>31.5</v>
      </c>
      <c r="BO4347" s="2">
        <v>18</v>
      </c>
      <c r="BP4347" s="2">
        <v>24.7</v>
      </c>
      <c r="BQ4347" s="2">
        <v>4</v>
      </c>
      <c r="BR4347" s="2">
        <v>5.5</v>
      </c>
      <c r="BS4347" s="2">
        <v>4</v>
      </c>
      <c r="BT4347" s="2">
        <v>5.5</v>
      </c>
      <c r="BU4347" s="2">
        <v>51</v>
      </c>
      <c r="BV4347" s="2">
        <v>69.900000000000006</v>
      </c>
      <c r="BY4347" s="2">
        <v>1</v>
      </c>
    </row>
    <row r="4348" spans="1:77" ht="12.75" customHeight="1" x14ac:dyDescent="0.2">
      <c r="A4348">
        <v>4</v>
      </c>
      <c r="B4348" s="2">
        <v>2096</v>
      </c>
      <c r="C4348" s="17">
        <v>2.64</v>
      </c>
      <c r="D4348" s="2">
        <v>2.2999999999999998</v>
      </c>
      <c r="E4348" s="15">
        <v>1.9359999999999999</v>
      </c>
      <c r="G4348" s="17">
        <v>61</v>
      </c>
      <c r="H4348" s="2">
        <v>34</v>
      </c>
      <c r="I4348" s="2">
        <v>55.7</v>
      </c>
      <c r="J4348" s="2">
        <v>34</v>
      </c>
      <c r="K4348" s="2">
        <v>55.7</v>
      </c>
      <c r="L4348" s="2">
        <v>55.7</v>
      </c>
      <c r="M4348" s="2">
        <v>6</v>
      </c>
      <c r="N4348" s="2">
        <v>9.8000000000000007</v>
      </c>
      <c r="O4348" s="2">
        <v>21</v>
      </c>
      <c r="P4348" s="2">
        <v>34.4</v>
      </c>
      <c r="S4348" s="2">
        <v>23</v>
      </c>
      <c r="T4348" s="2">
        <v>37.700000000000003</v>
      </c>
      <c r="U4348" s="2">
        <v>11</v>
      </c>
      <c r="V4348" s="2">
        <v>18</v>
      </c>
      <c r="Y4348" s="2">
        <v>27</v>
      </c>
      <c r="Z4348" s="2">
        <v>44.3</v>
      </c>
      <c r="AE4348" s="2">
        <v>61</v>
      </c>
      <c r="AF4348" s="2">
        <v>31</v>
      </c>
      <c r="AG4348" s="2">
        <v>50.8</v>
      </c>
      <c r="AH4348" s="2">
        <v>31</v>
      </c>
      <c r="AI4348" s="2">
        <v>50.8</v>
      </c>
      <c r="AJ4348" s="2">
        <v>50.8</v>
      </c>
      <c r="AK4348" s="2">
        <v>19</v>
      </c>
      <c r="AL4348" s="2">
        <v>31.1</v>
      </c>
      <c r="AM4348" s="2">
        <v>11</v>
      </c>
      <c r="AN4348" s="2">
        <v>18</v>
      </c>
      <c r="AO4348" s="2">
        <v>1</v>
      </c>
      <c r="AP4348" s="2">
        <v>1.6</v>
      </c>
      <c r="AQ4348" s="2">
        <v>21</v>
      </c>
      <c r="AR4348" s="2">
        <v>34.4</v>
      </c>
      <c r="AS4348" s="2">
        <v>9</v>
      </c>
      <c r="AT4348" s="2">
        <v>14.8</v>
      </c>
      <c r="AW4348" s="2">
        <v>30</v>
      </c>
      <c r="AX4348" s="2">
        <v>49.2</v>
      </c>
      <c r="BC4348" s="2">
        <v>60</v>
      </c>
      <c r="BD4348" s="2">
        <v>18</v>
      </c>
      <c r="BE4348" s="2">
        <v>29.5</v>
      </c>
      <c r="BF4348" s="2">
        <v>18</v>
      </c>
      <c r="BG4348" s="2">
        <v>29.5</v>
      </c>
      <c r="BH4348" s="2">
        <v>30</v>
      </c>
      <c r="BI4348" s="2">
        <v>20</v>
      </c>
      <c r="BJ4348" s="2">
        <v>32.799999999999997</v>
      </c>
      <c r="BK4348" s="2">
        <v>22</v>
      </c>
      <c r="BL4348" s="2">
        <v>36.1</v>
      </c>
      <c r="BM4348" s="2">
        <v>1</v>
      </c>
      <c r="BN4348" s="2">
        <v>1.6</v>
      </c>
      <c r="BO4348" s="2">
        <v>14</v>
      </c>
      <c r="BP4348" s="2">
        <v>23</v>
      </c>
      <c r="BQ4348" s="2">
        <v>3</v>
      </c>
      <c r="BR4348" s="2">
        <v>4.9000000000000004</v>
      </c>
      <c r="BS4348" s="2">
        <v>1</v>
      </c>
      <c r="BT4348" s="2">
        <v>1.6</v>
      </c>
      <c r="BU4348" s="2">
        <v>43</v>
      </c>
      <c r="BV4348" s="2">
        <v>70.5</v>
      </c>
    </row>
    <row r="4349" spans="1:77" ht="12.75" customHeight="1" x14ac:dyDescent="0.2">
      <c r="A4349">
        <v>4</v>
      </c>
      <c r="B4349" s="2">
        <v>2097</v>
      </c>
      <c r="G4349" s="17">
        <v>7</v>
      </c>
      <c r="AE4349" s="2">
        <v>7</v>
      </c>
      <c r="BC4349" s="2">
        <v>7</v>
      </c>
    </row>
    <row r="4350" spans="1:77" ht="12.75" customHeight="1" x14ac:dyDescent="0.2">
      <c r="A4350">
        <v>4</v>
      </c>
      <c r="B4350" s="2">
        <v>2103</v>
      </c>
      <c r="C4350" s="17">
        <v>3.08</v>
      </c>
      <c r="D4350" s="2">
        <v>3.26</v>
      </c>
      <c r="E4350" s="15">
        <v>2.5539999999999998</v>
      </c>
      <c r="G4350" s="17">
        <v>38</v>
      </c>
      <c r="H4350" s="2">
        <v>31</v>
      </c>
      <c r="I4350" s="2">
        <v>81.599999999999994</v>
      </c>
      <c r="J4350" s="2">
        <v>31</v>
      </c>
      <c r="K4350" s="2">
        <v>81.599999999999994</v>
      </c>
      <c r="L4350" s="2">
        <v>81.599999999999994</v>
      </c>
      <c r="M4350" s="2">
        <v>2</v>
      </c>
      <c r="N4350" s="2">
        <v>5.3</v>
      </c>
      <c r="O4350" s="2">
        <v>5</v>
      </c>
      <c r="P4350" s="2">
        <v>13.2</v>
      </c>
      <c r="S4350" s="2">
        <v>19</v>
      </c>
      <c r="T4350" s="2">
        <v>50</v>
      </c>
      <c r="U4350" s="2">
        <v>12</v>
      </c>
      <c r="V4350" s="2">
        <v>31.6</v>
      </c>
      <c r="Y4350" s="2">
        <v>7</v>
      </c>
      <c r="Z4350" s="2">
        <v>18.399999999999999</v>
      </c>
      <c r="AC4350" s="2">
        <v>2</v>
      </c>
      <c r="AE4350" s="2">
        <v>38</v>
      </c>
      <c r="AF4350" s="2">
        <v>32</v>
      </c>
      <c r="AG4350" s="2">
        <v>84.2</v>
      </c>
      <c r="AH4350" s="2">
        <v>32</v>
      </c>
      <c r="AI4350" s="2">
        <v>84.2</v>
      </c>
      <c r="AJ4350" s="2">
        <v>84.2</v>
      </c>
      <c r="AK4350" s="2">
        <v>4</v>
      </c>
      <c r="AL4350" s="2">
        <v>10.5</v>
      </c>
      <c r="AM4350" s="2">
        <v>2</v>
      </c>
      <c r="AN4350" s="2">
        <v>5.3</v>
      </c>
      <c r="AQ4350" s="2">
        <v>12</v>
      </c>
      <c r="AR4350" s="2">
        <v>31.6</v>
      </c>
      <c r="AS4350" s="2">
        <v>20</v>
      </c>
      <c r="AT4350" s="2">
        <v>52.6</v>
      </c>
      <c r="AW4350" s="2">
        <v>6</v>
      </c>
      <c r="AX4350" s="2">
        <v>15.8</v>
      </c>
      <c r="BA4350" s="2">
        <v>2</v>
      </c>
      <c r="BC4350" s="2">
        <v>35</v>
      </c>
      <c r="BD4350" s="2">
        <v>21</v>
      </c>
      <c r="BE4350" s="2">
        <v>58.3</v>
      </c>
      <c r="BF4350" s="2">
        <v>21</v>
      </c>
      <c r="BG4350" s="2">
        <v>58.3</v>
      </c>
      <c r="BH4350" s="2">
        <v>60</v>
      </c>
      <c r="BI4350" s="2">
        <v>2</v>
      </c>
      <c r="BJ4350" s="2">
        <v>5.6</v>
      </c>
      <c r="BK4350" s="2">
        <v>12</v>
      </c>
      <c r="BL4350" s="2">
        <v>33.299999999999997</v>
      </c>
      <c r="BO4350" s="2">
        <v>18</v>
      </c>
      <c r="BP4350" s="2">
        <v>50</v>
      </c>
      <c r="BQ4350" s="2">
        <v>3</v>
      </c>
      <c r="BR4350" s="2">
        <v>8.3000000000000007</v>
      </c>
      <c r="BS4350" s="2">
        <v>1</v>
      </c>
      <c r="BT4350" s="2">
        <v>2.8</v>
      </c>
      <c r="BU4350" s="2">
        <v>15</v>
      </c>
      <c r="BV4350" s="2">
        <v>41.7</v>
      </c>
      <c r="BW4350" s="2">
        <v>1</v>
      </c>
      <c r="BX4350" s="2">
        <v>1</v>
      </c>
      <c r="BY4350" s="2">
        <v>2</v>
      </c>
    </row>
    <row r="4351" spans="1:77" ht="12.75" customHeight="1" x14ac:dyDescent="0.2">
      <c r="A4351">
        <v>4</v>
      </c>
      <c r="B4351" s="2">
        <v>2108</v>
      </c>
      <c r="C4351" s="17">
        <v>2.92</v>
      </c>
      <c r="D4351" s="2">
        <v>2.91</v>
      </c>
      <c r="E4351" s="15">
        <v>2.1830000000000003</v>
      </c>
      <c r="G4351" s="17">
        <v>65</v>
      </c>
      <c r="H4351" s="2">
        <v>44</v>
      </c>
      <c r="I4351" s="2">
        <v>67.7</v>
      </c>
      <c r="J4351" s="2">
        <v>44</v>
      </c>
      <c r="K4351" s="2">
        <v>67.7</v>
      </c>
      <c r="L4351" s="2">
        <v>67.7</v>
      </c>
      <c r="M4351" s="2">
        <v>5</v>
      </c>
      <c r="N4351" s="2">
        <v>7.7</v>
      </c>
      <c r="O4351" s="2">
        <v>16</v>
      </c>
      <c r="P4351" s="2">
        <v>24.6</v>
      </c>
      <c r="S4351" s="2">
        <v>23</v>
      </c>
      <c r="T4351" s="2">
        <v>35.4</v>
      </c>
      <c r="U4351" s="2">
        <v>21</v>
      </c>
      <c r="V4351" s="2">
        <v>32.299999999999997</v>
      </c>
      <c r="Y4351" s="2">
        <v>21</v>
      </c>
      <c r="Z4351" s="2">
        <v>32.299999999999997</v>
      </c>
      <c r="AB4351" s="2">
        <v>5</v>
      </c>
      <c r="AC4351" s="2">
        <v>5</v>
      </c>
      <c r="AE4351" s="2">
        <v>66</v>
      </c>
      <c r="AF4351" s="2">
        <v>48</v>
      </c>
      <c r="AG4351" s="2">
        <v>72.7</v>
      </c>
      <c r="AH4351" s="2">
        <v>48</v>
      </c>
      <c r="AI4351" s="2">
        <v>72.7</v>
      </c>
      <c r="AJ4351" s="2">
        <v>72.7</v>
      </c>
      <c r="AK4351" s="2">
        <v>11</v>
      </c>
      <c r="AL4351" s="2">
        <v>16.7</v>
      </c>
      <c r="AM4351" s="2">
        <v>7</v>
      </c>
      <c r="AN4351" s="2">
        <v>10.6</v>
      </c>
      <c r="AQ4351" s="2">
        <v>25</v>
      </c>
      <c r="AR4351" s="2">
        <v>37.9</v>
      </c>
      <c r="AS4351" s="2">
        <v>23</v>
      </c>
      <c r="AT4351" s="2">
        <v>34.799999999999997</v>
      </c>
      <c r="AW4351" s="2">
        <v>18</v>
      </c>
      <c r="AX4351" s="2">
        <v>27.3</v>
      </c>
      <c r="AZ4351" s="2">
        <v>4</v>
      </c>
      <c r="BA4351" s="2">
        <v>5</v>
      </c>
      <c r="BC4351" s="2">
        <v>64</v>
      </c>
      <c r="BD4351" s="2">
        <v>24</v>
      </c>
      <c r="BE4351" s="2">
        <v>36.9</v>
      </c>
      <c r="BF4351" s="2">
        <v>24</v>
      </c>
      <c r="BG4351" s="2">
        <v>36.9</v>
      </c>
      <c r="BH4351" s="2">
        <v>37.5</v>
      </c>
      <c r="BI4351" s="2">
        <v>19</v>
      </c>
      <c r="BJ4351" s="2">
        <v>29.2</v>
      </c>
      <c r="BK4351" s="2">
        <v>21</v>
      </c>
      <c r="BL4351" s="2">
        <v>32.299999999999997</v>
      </c>
      <c r="BO4351" s="2">
        <v>15</v>
      </c>
      <c r="BP4351" s="2">
        <v>23.1</v>
      </c>
      <c r="BQ4351" s="2">
        <v>9</v>
      </c>
      <c r="BR4351" s="2">
        <v>13.8</v>
      </c>
      <c r="BS4351" s="2">
        <v>1</v>
      </c>
      <c r="BT4351" s="2">
        <v>1.5</v>
      </c>
      <c r="BU4351" s="2">
        <v>41</v>
      </c>
      <c r="BV4351" s="2">
        <v>63.1</v>
      </c>
      <c r="BX4351" s="2">
        <v>5</v>
      </c>
      <c r="BY4351" s="2">
        <v>5</v>
      </c>
    </row>
    <row r="4352" spans="1:77" ht="12.75" customHeight="1" x14ac:dyDescent="0.2">
      <c r="A4352">
        <v>4</v>
      </c>
      <c r="B4352" s="2">
        <v>2109</v>
      </c>
      <c r="C4352" s="17">
        <v>2.83</v>
      </c>
      <c r="D4352" s="2">
        <v>2.71</v>
      </c>
      <c r="E4352" s="15">
        <v>2.4700000000000002</v>
      </c>
      <c r="G4352" s="17">
        <v>77</v>
      </c>
      <c r="H4352" s="2">
        <v>59</v>
      </c>
      <c r="I4352" s="2">
        <v>76.599999999999994</v>
      </c>
      <c r="J4352" s="2">
        <v>59</v>
      </c>
      <c r="K4352" s="2">
        <v>76.599999999999994</v>
      </c>
      <c r="L4352" s="2">
        <v>76.599999999999994</v>
      </c>
      <c r="M4352" s="2">
        <v>5</v>
      </c>
      <c r="N4352" s="2">
        <v>6.5</v>
      </c>
      <c r="O4352" s="2">
        <v>13</v>
      </c>
      <c r="P4352" s="2">
        <v>16.899999999999999</v>
      </c>
      <c r="Q4352" s="2">
        <v>5</v>
      </c>
      <c r="R4352" s="2">
        <v>6.5</v>
      </c>
      <c r="S4352" s="2">
        <v>29</v>
      </c>
      <c r="T4352" s="2">
        <v>37.700000000000003</v>
      </c>
      <c r="U4352" s="2">
        <v>25</v>
      </c>
      <c r="V4352" s="2">
        <v>32.5</v>
      </c>
      <c r="Y4352" s="2">
        <v>18</v>
      </c>
      <c r="Z4352" s="2">
        <v>23.4</v>
      </c>
      <c r="AE4352" s="2">
        <v>77</v>
      </c>
      <c r="AF4352" s="2">
        <v>50</v>
      </c>
      <c r="AG4352" s="2">
        <v>64.900000000000006</v>
      </c>
      <c r="AH4352" s="2">
        <v>50</v>
      </c>
      <c r="AI4352" s="2">
        <v>64.900000000000006</v>
      </c>
      <c r="AJ4352" s="2">
        <v>64.900000000000006</v>
      </c>
      <c r="AK4352" s="2">
        <v>17</v>
      </c>
      <c r="AL4352" s="2">
        <v>22.1</v>
      </c>
      <c r="AM4352" s="2">
        <v>10</v>
      </c>
      <c r="AN4352" s="2">
        <v>13</v>
      </c>
      <c r="AO4352" s="2">
        <v>2</v>
      </c>
      <c r="AP4352" s="2">
        <v>2.6</v>
      </c>
      <c r="AQ4352" s="2">
        <v>20</v>
      </c>
      <c r="AR4352" s="2">
        <v>26</v>
      </c>
      <c r="AS4352" s="2">
        <v>28</v>
      </c>
      <c r="AT4352" s="2">
        <v>36.4</v>
      </c>
      <c r="AW4352" s="2">
        <v>27</v>
      </c>
      <c r="AX4352" s="2">
        <v>35.1</v>
      </c>
      <c r="BC4352" s="2">
        <v>77</v>
      </c>
      <c r="BD4352" s="2">
        <v>47</v>
      </c>
      <c r="BE4352" s="2">
        <v>61</v>
      </c>
      <c r="BF4352" s="2">
        <v>47</v>
      </c>
      <c r="BG4352" s="2">
        <v>61</v>
      </c>
      <c r="BH4352" s="2">
        <v>61</v>
      </c>
      <c r="BI4352" s="2">
        <v>9</v>
      </c>
      <c r="BJ4352" s="2">
        <v>11.7</v>
      </c>
      <c r="BK4352" s="2">
        <v>21</v>
      </c>
      <c r="BL4352" s="2">
        <v>27.3</v>
      </c>
      <c r="BM4352" s="2">
        <v>3</v>
      </c>
      <c r="BN4352" s="2">
        <v>3.9</v>
      </c>
      <c r="BO4352" s="2">
        <v>37</v>
      </c>
      <c r="BP4352" s="2">
        <v>48.1</v>
      </c>
      <c r="BQ4352" s="2">
        <v>7</v>
      </c>
      <c r="BR4352" s="2">
        <v>9.1</v>
      </c>
      <c r="BU4352" s="2">
        <v>30</v>
      </c>
      <c r="BV4352" s="2">
        <v>39</v>
      </c>
    </row>
    <row r="4353" spans="1:77" ht="12.75" customHeight="1" x14ac:dyDescent="0.2">
      <c r="A4353">
        <v>4</v>
      </c>
      <c r="B4353" s="2">
        <v>2110</v>
      </c>
      <c r="C4353" s="17">
        <v>2.4300000000000002</v>
      </c>
      <c r="D4353" s="2">
        <v>2.41</v>
      </c>
      <c r="E4353" s="15">
        <v>1.8379999999999999</v>
      </c>
      <c r="G4353" s="17">
        <v>69</v>
      </c>
      <c r="H4353" s="2">
        <v>34</v>
      </c>
      <c r="I4353" s="2">
        <v>49.3</v>
      </c>
      <c r="J4353" s="2">
        <v>34</v>
      </c>
      <c r="K4353" s="2">
        <v>49.3</v>
      </c>
      <c r="L4353" s="2">
        <v>49.3</v>
      </c>
      <c r="M4353" s="2">
        <v>8</v>
      </c>
      <c r="N4353" s="2">
        <v>11.6</v>
      </c>
      <c r="O4353" s="2">
        <v>27</v>
      </c>
      <c r="P4353" s="2">
        <v>39.1</v>
      </c>
      <c r="Q4353" s="2">
        <v>2</v>
      </c>
      <c r="R4353" s="2">
        <v>2.9</v>
      </c>
      <c r="S4353" s="2">
        <v>22</v>
      </c>
      <c r="T4353" s="2">
        <v>31.9</v>
      </c>
      <c r="U4353" s="2">
        <v>10</v>
      </c>
      <c r="V4353" s="2">
        <v>14.5</v>
      </c>
      <c r="Y4353" s="2">
        <v>35</v>
      </c>
      <c r="Z4353" s="2">
        <v>50.7</v>
      </c>
      <c r="AE4353" s="2">
        <v>69</v>
      </c>
      <c r="AF4353" s="2">
        <v>36</v>
      </c>
      <c r="AG4353" s="2">
        <v>52.2</v>
      </c>
      <c r="AH4353" s="2">
        <v>36</v>
      </c>
      <c r="AI4353" s="2">
        <v>52.2</v>
      </c>
      <c r="AJ4353" s="2">
        <v>52.2</v>
      </c>
      <c r="AK4353" s="2">
        <v>23</v>
      </c>
      <c r="AL4353" s="2">
        <v>33.299999999999997</v>
      </c>
      <c r="AM4353" s="2">
        <v>10</v>
      </c>
      <c r="AN4353" s="2">
        <v>14.5</v>
      </c>
      <c r="AQ4353" s="2">
        <v>21</v>
      </c>
      <c r="AR4353" s="2">
        <v>30.4</v>
      </c>
      <c r="AS4353" s="2">
        <v>15</v>
      </c>
      <c r="AT4353" s="2">
        <v>21.7</v>
      </c>
      <c r="AW4353" s="2">
        <v>33</v>
      </c>
      <c r="AX4353" s="2">
        <v>47.8</v>
      </c>
      <c r="BC4353" s="2">
        <v>68</v>
      </c>
      <c r="BD4353" s="2">
        <v>16</v>
      </c>
      <c r="BE4353" s="2">
        <v>23.2</v>
      </c>
      <c r="BF4353" s="2">
        <v>16</v>
      </c>
      <c r="BG4353" s="2">
        <v>23.2</v>
      </c>
      <c r="BH4353" s="2">
        <v>23.5</v>
      </c>
      <c r="BI4353" s="2">
        <v>25</v>
      </c>
      <c r="BJ4353" s="2">
        <v>36.200000000000003</v>
      </c>
      <c r="BK4353" s="2">
        <v>27</v>
      </c>
      <c r="BL4353" s="2">
        <v>39.1</v>
      </c>
      <c r="BM4353" s="2">
        <v>1</v>
      </c>
      <c r="BN4353" s="2">
        <v>1.4</v>
      </c>
      <c r="BO4353" s="2">
        <v>12</v>
      </c>
      <c r="BP4353" s="2">
        <v>17.399999999999999</v>
      </c>
      <c r="BQ4353" s="2">
        <v>3</v>
      </c>
      <c r="BR4353" s="2">
        <v>4.3</v>
      </c>
      <c r="BS4353" s="2">
        <v>1</v>
      </c>
      <c r="BT4353" s="2">
        <v>1.4</v>
      </c>
      <c r="BU4353" s="2">
        <v>53</v>
      </c>
      <c r="BV4353" s="2">
        <v>76.8</v>
      </c>
    </row>
    <row r="4354" spans="1:77" ht="12.75" customHeight="1" x14ac:dyDescent="0.2">
      <c r="A4354">
        <v>4</v>
      </c>
      <c r="B4354" s="2">
        <v>2111</v>
      </c>
      <c r="C4354" s="17">
        <v>2.94</v>
      </c>
      <c r="D4354" s="2">
        <v>2.71</v>
      </c>
      <c r="E4354" s="15">
        <v>2.6760000000000002</v>
      </c>
      <c r="G4354" s="17">
        <v>82</v>
      </c>
      <c r="H4354" s="2">
        <v>63</v>
      </c>
      <c r="I4354" s="2">
        <v>75.900000000000006</v>
      </c>
      <c r="J4354" s="2">
        <v>63</v>
      </c>
      <c r="K4354" s="2">
        <v>75.900000000000006</v>
      </c>
      <c r="L4354" s="2">
        <v>76.8</v>
      </c>
      <c r="M4354" s="2">
        <v>3</v>
      </c>
      <c r="N4354" s="2">
        <v>3.6</v>
      </c>
      <c r="O4354" s="2">
        <v>16</v>
      </c>
      <c r="P4354" s="2">
        <v>19.3</v>
      </c>
      <c r="S4354" s="2">
        <v>43</v>
      </c>
      <c r="T4354" s="2">
        <v>51.8</v>
      </c>
      <c r="U4354" s="2">
        <v>20</v>
      </c>
      <c r="V4354" s="2">
        <v>24.1</v>
      </c>
      <c r="W4354" s="2">
        <v>1</v>
      </c>
      <c r="X4354" s="2">
        <v>1.2</v>
      </c>
      <c r="Y4354" s="2">
        <v>20</v>
      </c>
      <c r="Z4354" s="2">
        <v>24.1</v>
      </c>
      <c r="AB4354" s="2">
        <v>2</v>
      </c>
      <c r="AC4354" s="2">
        <v>6</v>
      </c>
      <c r="AE4354" s="2">
        <v>82</v>
      </c>
      <c r="AF4354" s="2">
        <v>50</v>
      </c>
      <c r="AG4354" s="2">
        <v>60.2</v>
      </c>
      <c r="AH4354" s="2">
        <v>50</v>
      </c>
      <c r="AI4354" s="2">
        <v>60.2</v>
      </c>
      <c r="AJ4354" s="2">
        <v>61</v>
      </c>
      <c r="AK4354" s="2">
        <v>13</v>
      </c>
      <c r="AL4354" s="2">
        <v>15.7</v>
      </c>
      <c r="AM4354" s="2">
        <v>19</v>
      </c>
      <c r="AN4354" s="2">
        <v>22.9</v>
      </c>
      <c r="AQ4354" s="2">
        <v>26</v>
      </c>
      <c r="AR4354" s="2">
        <v>31.3</v>
      </c>
      <c r="AS4354" s="2">
        <v>24</v>
      </c>
      <c r="AT4354" s="2">
        <v>28.9</v>
      </c>
      <c r="AU4354" s="2">
        <v>1</v>
      </c>
      <c r="AV4354" s="2">
        <v>1.2</v>
      </c>
      <c r="AW4354" s="2">
        <v>33</v>
      </c>
      <c r="AX4354" s="2">
        <v>39.799999999999997</v>
      </c>
      <c r="AZ4354" s="2">
        <v>2</v>
      </c>
      <c r="BA4354" s="2">
        <v>6</v>
      </c>
      <c r="BC4354" s="2">
        <v>82</v>
      </c>
      <c r="BD4354" s="2">
        <v>51</v>
      </c>
      <c r="BE4354" s="2">
        <v>61.4</v>
      </c>
      <c r="BF4354" s="2">
        <v>51</v>
      </c>
      <c r="BG4354" s="2">
        <v>61.4</v>
      </c>
      <c r="BH4354" s="2">
        <v>62.2</v>
      </c>
      <c r="BI4354" s="2">
        <v>8</v>
      </c>
      <c r="BJ4354" s="2">
        <v>9.6</v>
      </c>
      <c r="BK4354" s="2">
        <v>23</v>
      </c>
      <c r="BL4354" s="2">
        <v>27.7</v>
      </c>
      <c r="BO4354" s="2">
        <v>36</v>
      </c>
      <c r="BP4354" s="2">
        <v>43.4</v>
      </c>
      <c r="BQ4354" s="2">
        <v>15</v>
      </c>
      <c r="BR4354" s="2">
        <v>18.100000000000001</v>
      </c>
      <c r="BS4354" s="2">
        <v>1</v>
      </c>
      <c r="BT4354" s="2">
        <v>1.2</v>
      </c>
      <c r="BU4354" s="2">
        <v>32</v>
      </c>
      <c r="BV4354" s="2">
        <v>38.6</v>
      </c>
      <c r="BX4354" s="2">
        <v>2</v>
      </c>
      <c r="BY4354" s="2">
        <v>6</v>
      </c>
    </row>
    <row r="4355" spans="1:77" ht="12.75" customHeight="1" x14ac:dyDescent="0.2">
      <c r="A4355">
        <v>4</v>
      </c>
      <c r="B4355" s="2">
        <v>2113</v>
      </c>
      <c r="C4355" s="17">
        <v>2.89</v>
      </c>
      <c r="D4355" s="2">
        <v>2.65</v>
      </c>
      <c r="E4355" s="15">
        <v>2.5070000000000001</v>
      </c>
      <c r="G4355" s="17">
        <v>73</v>
      </c>
      <c r="H4355" s="2">
        <v>53</v>
      </c>
      <c r="I4355" s="2">
        <v>72.599999999999994</v>
      </c>
      <c r="J4355" s="2">
        <v>53</v>
      </c>
      <c r="K4355" s="2">
        <v>72.599999999999994</v>
      </c>
      <c r="L4355" s="2">
        <v>72.599999999999994</v>
      </c>
      <c r="M4355" s="2">
        <v>3</v>
      </c>
      <c r="N4355" s="2">
        <v>4.0999999999999996</v>
      </c>
      <c r="O4355" s="2">
        <v>17</v>
      </c>
      <c r="P4355" s="2">
        <v>23.3</v>
      </c>
      <c r="S4355" s="2">
        <v>38</v>
      </c>
      <c r="T4355" s="2">
        <v>52.1</v>
      </c>
      <c r="U4355" s="2">
        <v>15</v>
      </c>
      <c r="V4355" s="2">
        <v>20.5</v>
      </c>
      <c r="Y4355" s="2">
        <v>20</v>
      </c>
      <c r="Z4355" s="2">
        <v>27.4</v>
      </c>
      <c r="AB4355" s="2">
        <v>1</v>
      </c>
      <c r="AE4355" s="2">
        <v>74</v>
      </c>
      <c r="AF4355" s="2">
        <v>49</v>
      </c>
      <c r="AG4355" s="2">
        <v>66.2</v>
      </c>
      <c r="AH4355" s="2">
        <v>49</v>
      </c>
      <c r="AI4355" s="2">
        <v>66.2</v>
      </c>
      <c r="AJ4355" s="2">
        <v>66.2</v>
      </c>
      <c r="AK4355" s="2">
        <v>18</v>
      </c>
      <c r="AL4355" s="2">
        <v>24.3</v>
      </c>
      <c r="AM4355" s="2">
        <v>7</v>
      </c>
      <c r="AN4355" s="2">
        <v>9.5</v>
      </c>
      <c r="AQ4355" s="2">
        <v>32</v>
      </c>
      <c r="AR4355" s="2">
        <v>43.2</v>
      </c>
      <c r="AS4355" s="2">
        <v>17</v>
      </c>
      <c r="AT4355" s="2">
        <v>23</v>
      </c>
      <c r="AW4355" s="2">
        <v>25</v>
      </c>
      <c r="AX4355" s="2">
        <v>33.799999999999997</v>
      </c>
      <c r="BC4355" s="2">
        <v>72</v>
      </c>
      <c r="BD4355" s="2">
        <v>37</v>
      </c>
      <c r="BE4355" s="2">
        <v>50.7</v>
      </c>
      <c r="BF4355" s="2">
        <v>37</v>
      </c>
      <c r="BG4355" s="2">
        <v>50.7</v>
      </c>
      <c r="BH4355" s="2">
        <v>51.4</v>
      </c>
      <c r="BI4355" s="2">
        <v>9</v>
      </c>
      <c r="BJ4355" s="2">
        <v>12.3</v>
      </c>
      <c r="BK4355" s="2">
        <v>26</v>
      </c>
      <c r="BL4355" s="2">
        <v>35.6</v>
      </c>
      <c r="BO4355" s="2">
        <v>26</v>
      </c>
      <c r="BP4355" s="2">
        <v>35.6</v>
      </c>
      <c r="BQ4355" s="2">
        <v>11</v>
      </c>
      <c r="BR4355" s="2">
        <v>15.1</v>
      </c>
      <c r="BS4355" s="2">
        <v>1</v>
      </c>
      <c r="BT4355" s="2">
        <v>1.4</v>
      </c>
      <c r="BU4355" s="2">
        <v>36</v>
      </c>
      <c r="BV4355" s="2">
        <v>49.3</v>
      </c>
      <c r="BX4355" s="2">
        <v>1</v>
      </c>
    </row>
    <row r="4356" spans="1:77" ht="12.75" customHeight="1" x14ac:dyDescent="0.2">
      <c r="A4356">
        <v>4</v>
      </c>
      <c r="B4356" s="2">
        <v>2115</v>
      </c>
      <c r="G4356" s="17">
        <v>3</v>
      </c>
      <c r="AE4356" s="2">
        <v>3</v>
      </c>
      <c r="BC4356" s="2">
        <v>3</v>
      </c>
    </row>
    <row r="4357" spans="1:77" ht="12.75" customHeight="1" x14ac:dyDescent="0.2">
      <c r="A4357">
        <v>4</v>
      </c>
      <c r="B4357" s="2">
        <v>2118</v>
      </c>
      <c r="C4357" s="17">
        <v>2.5</v>
      </c>
      <c r="D4357" s="2">
        <v>2.09</v>
      </c>
      <c r="E4357" s="15">
        <v>2.149</v>
      </c>
      <c r="G4357" s="17">
        <v>34</v>
      </c>
      <c r="H4357" s="2">
        <v>20</v>
      </c>
      <c r="I4357" s="2">
        <v>58.8</v>
      </c>
      <c r="J4357" s="2">
        <v>20</v>
      </c>
      <c r="K4357" s="2">
        <v>58.8</v>
      </c>
      <c r="L4357" s="2">
        <v>58.8</v>
      </c>
      <c r="M4357" s="2">
        <v>3</v>
      </c>
      <c r="N4357" s="2">
        <v>8.8000000000000007</v>
      </c>
      <c r="O4357" s="2">
        <v>11</v>
      </c>
      <c r="P4357" s="2">
        <v>32.4</v>
      </c>
      <c r="Q4357" s="2">
        <v>1</v>
      </c>
      <c r="R4357" s="2">
        <v>2.9</v>
      </c>
      <c r="S4357" s="2">
        <v>16</v>
      </c>
      <c r="T4357" s="2">
        <v>47.1</v>
      </c>
      <c r="U4357" s="2">
        <v>3</v>
      </c>
      <c r="V4357" s="2">
        <v>8.8000000000000007</v>
      </c>
      <c r="Y4357" s="2">
        <v>14</v>
      </c>
      <c r="Z4357" s="2">
        <v>41.2</v>
      </c>
      <c r="AE4357" s="2">
        <v>34</v>
      </c>
      <c r="AF4357" s="2">
        <v>12</v>
      </c>
      <c r="AG4357" s="2">
        <v>35.299999999999997</v>
      </c>
      <c r="AH4357" s="2">
        <v>12</v>
      </c>
      <c r="AI4357" s="2">
        <v>35.299999999999997</v>
      </c>
      <c r="AJ4357" s="2">
        <v>35.299999999999997</v>
      </c>
      <c r="AK4357" s="2">
        <v>11</v>
      </c>
      <c r="AL4357" s="2">
        <v>32.4</v>
      </c>
      <c r="AM4357" s="2">
        <v>11</v>
      </c>
      <c r="AN4357" s="2">
        <v>32.4</v>
      </c>
      <c r="AQ4357" s="2">
        <v>10</v>
      </c>
      <c r="AR4357" s="2">
        <v>29.4</v>
      </c>
      <c r="AS4357" s="2">
        <v>2</v>
      </c>
      <c r="AT4357" s="2">
        <v>5.9</v>
      </c>
      <c r="AW4357" s="2">
        <v>22</v>
      </c>
      <c r="AX4357" s="2">
        <v>64.7</v>
      </c>
      <c r="BC4357" s="2">
        <v>33</v>
      </c>
      <c r="BD4357" s="2">
        <v>15</v>
      </c>
      <c r="BE4357" s="2">
        <v>44.1</v>
      </c>
      <c r="BF4357" s="2">
        <v>15</v>
      </c>
      <c r="BG4357" s="2">
        <v>44.1</v>
      </c>
      <c r="BH4357" s="2">
        <v>45.5</v>
      </c>
      <c r="BI4357" s="2">
        <v>7</v>
      </c>
      <c r="BJ4357" s="2">
        <v>20.6</v>
      </c>
      <c r="BK4357" s="2">
        <v>11</v>
      </c>
      <c r="BL4357" s="2">
        <v>32.4</v>
      </c>
      <c r="BM4357" s="2">
        <v>1</v>
      </c>
      <c r="BN4357" s="2">
        <v>2.9</v>
      </c>
      <c r="BO4357" s="2">
        <v>12</v>
      </c>
      <c r="BP4357" s="2">
        <v>35.299999999999997</v>
      </c>
      <c r="BQ4357" s="2">
        <v>2</v>
      </c>
      <c r="BR4357" s="2">
        <v>5.9</v>
      </c>
      <c r="BS4357" s="2">
        <v>1</v>
      </c>
      <c r="BT4357" s="2">
        <v>2.9</v>
      </c>
      <c r="BU4357" s="2">
        <v>19</v>
      </c>
      <c r="BV4357" s="2">
        <v>55.9</v>
      </c>
    </row>
    <row r="4358" spans="1:77" ht="12.75" customHeight="1" x14ac:dyDescent="0.2">
      <c r="A4358">
        <v>4</v>
      </c>
      <c r="B4358" s="2">
        <v>2120</v>
      </c>
      <c r="C4358" s="17">
        <v>2.86</v>
      </c>
      <c r="D4358" s="2">
        <v>2.98</v>
      </c>
      <c r="E4358" s="15">
        <v>2.7929999999999997</v>
      </c>
      <c r="G4358" s="17">
        <v>87</v>
      </c>
      <c r="H4358" s="2">
        <v>63</v>
      </c>
      <c r="I4358" s="2">
        <v>72.400000000000006</v>
      </c>
      <c r="J4358" s="2">
        <v>63</v>
      </c>
      <c r="K4358" s="2">
        <v>72.400000000000006</v>
      </c>
      <c r="L4358" s="2">
        <v>72.400000000000006</v>
      </c>
      <c r="M4358" s="2">
        <v>7</v>
      </c>
      <c r="N4358" s="2">
        <v>8</v>
      </c>
      <c r="O4358" s="2">
        <v>17</v>
      </c>
      <c r="P4358" s="2">
        <v>19.5</v>
      </c>
      <c r="Q4358" s="2">
        <v>2</v>
      </c>
      <c r="R4358" s="2">
        <v>2.2999999999999998</v>
      </c>
      <c r="S4358" s="2">
        <v>36</v>
      </c>
      <c r="T4358" s="2">
        <v>41.4</v>
      </c>
      <c r="U4358" s="2">
        <v>25</v>
      </c>
      <c r="V4358" s="2">
        <v>28.7</v>
      </c>
      <c r="Y4358" s="2">
        <v>24</v>
      </c>
      <c r="Z4358" s="2">
        <v>27.6</v>
      </c>
      <c r="AB4358" s="2">
        <v>1</v>
      </c>
      <c r="AC4358" s="2">
        <v>1</v>
      </c>
      <c r="AE4358" s="2">
        <v>87</v>
      </c>
      <c r="AF4358" s="2">
        <v>62</v>
      </c>
      <c r="AG4358" s="2">
        <v>71.3</v>
      </c>
      <c r="AH4358" s="2">
        <v>62</v>
      </c>
      <c r="AI4358" s="2">
        <v>71.3</v>
      </c>
      <c r="AJ4358" s="2">
        <v>71.3</v>
      </c>
      <c r="AK4358" s="2">
        <v>17</v>
      </c>
      <c r="AL4358" s="2">
        <v>19.5</v>
      </c>
      <c r="AM4358" s="2">
        <v>8</v>
      </c>
      <c r="AN4358" s="2">
        <v>9.1999999999999993</v>
      </c>
      <c r="AQ4358" s="2">
        <v>22</v>
      </c>
      <c r="AR4358" s="2">
        <v>25.3</v>
      </c>
      <c r="AS4358" s="2">
        <v>40</v>
      </c>
      <c r="AT4358" s="2">
        <v>46</v>
      </c>
      <c r="AW4358" s="2">
        <v>25</v>
      </c>
      <c r="AX4358" s="2">
        <v>28.7</v>
      </c>
      <c r="AZ4358" s="2">
        <v>1</v>
      </c>
      <c r="BA4358" s="2">
        <v>1</v>
      </c>
      <c r="BC4358" s="2">
        <v>86</v>
      </c>
      <c r="BD4358" s="2">
        <v>62</v>
      </c>
      <c r="BE4358" s="2">
        <v>71.3</v>
      </c>
      <c r="BF4358" s="2">
        <v>62</v>
      </c>
      <c r="BG4358" s="2">
        <v>71.3</v>
      </c>
      <c r="BH4358" s="2">
        <v>72.099999999999994</v>
      </c>
      <c r="BI4358" s="2">
        <v>11</v>
      </c>
      <c r="BJ4358" s="2">
        <v>12.6</v>
      </c>
      <c r="BK4358" s="2">
        <v>13</v>
      </c>
      <c r="BL4358" s="2">
        <v>14.9</v>
      </c>
      <c r="BO4358" s="2">
        <v>42</v>
      </c>
      <c r="BP4358" s="2">
        <v>48.3</v>
      </c>
      <c r="BQ4358" s="2">
        <v>20</v>
      </c>
      <c r="BR4358" s="2">
        <v>23</v>
      </c>
      <c r="BS4358" s="2">
        <v>1</v>
      </c>
      <c r="BT4358" s="2">
        <v>1.1000000000000001</v>
      </c>
      <c r="BU4358" s="2">
        <v>25</v>
      </c>
      <c r="BV4358" s="2">
        <v>28.7</v>
      </c>
      <c r="BX4358" s="2">
        <v>1</v>
      </c>
      <c r="BY4358" s="2">
        <v>1</v>
      </c>
    </row>
    <row r="4359" spans="1:77" ht="12.75" customHeight="1" x14ac:dyDescent="0.2">
      <c r="A4359">
        <v>4</v>
      </c>
      <c r="B4359" s="2">
        <v>2121</v>
      </c>
      <c r="C4359" s="17">
        <v>2.65</v>
      </c>
      <c r="D4359" s="2">
        <v>1.84</v>
      </c>
      <c r="E4359" s="15">
        <v>2.2070000000000003</v>
      </c>
      <c r="G4359" s="17">
        <v>49</v>
      </c>
      <c r="H4359" s="2">
        <v>32</v>
      </c>
      <c r="I4359" s="2">
        <v>65.3</v>
      </c>
      <c r="J4359" s="2">
        <v>32</v>
      </c>
      <c r="K4359" s="2">
        <v>65.3</v>
      </c>
      <c r="L4359" s="2">
        <v>65.3</v>
      </c>
      <c r="M4359" s="2">
        <v>3</v>
      </c>
      <c r="N4359" s="2">
        <v>6.1</v>
      </c>
      <c r="O4359" s="2">
        <v>14</v>
      </c>
      <c r="P4359" s="2">
        <v>28.6</v>
      </c>
      <c r="Q4359" s="2">
        <v>2</v>
      </c>
      <c r="R4359" s="2">
        <v>4.0999999999999996</v>
      </c>
      <c r="S4359" s="2">
        <v>21</v>
      </c>
      <c r="T4359" s="2">
        <v>42.9</v>
      </c>
      <c r="U4359" s="2">
        <v>9</v>
      </c>
      <c r="V4359" s="2">
        <v>18.399999999999999</v>
      </c>
      <c r="Y4359" s="2">
        <v>17</v>
      </c>
      <c r="Z4359" s="2">
        <v>34.700000000000003</v>
      </c>
      <c r="AC4359" s="2">
        <v>3</v>
      </c>
      <c r="AE4359" s="2">
        <v>49</v>
      </c>
      <c r="AF4359" s="2">
        <v>14</v>
      </c>
      <c r="AG4359" s="2">
        <v>28.6</v>
      </c>
      <c r="AH4359" s="2">
        <v>14</v>
      </c>
      <c r="AI4359" s="2">
        <v>28.6</v>
      </c>
      <c r="AJ4359" s="2">
        <v>28.6</v>
      </c>
      <c r="AK4359" s="2">
        <v>26</v>
      </c>
      <c r="AL4359" s="2">
        <v>53.1</v>
      </c>
      <c r="AM4359" s="2">
        <v>9</v>
      </c>
      <c r="AN4359" s="2">
        <v>18.399999999999999</v>
      </c>
      <c r="AQ4359" s="2">
        <v>10</v>
      </c>
      <c r="AR4359" s="2">
        <v>20.399999999999999</v>
      </c>
      <c r="AS4359" s="2">
        <v>4</v>
      </c>
      <c r="AT4359" s="2">
        <v>8.1999999999999993</v>
      </c>
      <c r="AW4359" s="2">
        <v>35</v>
      </c>
      <c r="AX4359" s="2">
        <v>71.400000000000006</v>
      </c>
      <c r="BA4359" s="2">
        <v>3</v>
      </c>
      <c r="BC4359" s="2">
        <v>48</v>
      </c>
      <c r="BD4359" s="2">
        <v>21</v>
      </c>
      <c r="BE4359" s="2">
        <v>42.9</v>
      </c>
      <c r="BF4359" s="2">
        <v>21</v>
      </c>
      <c r="BG4359" s="2">
        <v>42.9</v>
      </c>
      <c r="BH4359" s="2">
        <v>43.8</v>
      </c>
      <c r="BI4359" s="2">
        <v>10</v>
      </c>
      <c r="BJ4359" s="2">
        <v>20.399999999999999</v>
      </c>
      <c r="BK4359" s="2">
        <v>17</v>
      </c>
      <c r="BL4359" s="2">
        <v>34.700000000000003</v>
      </c>
      <c r="BM4359" s="2">
        <v>1</v>
      </c>
      <c r="BN4359" s="2">
        <v>2</v>
      </c>
      <c r="BO4359" s="2">
        <v>16</v>
      </c>
      <c r="BP4359" s="2">
        <v>32.700000000000003</v>
      </c>
      <c r="BQ4359" s="2">
        <v>4</v>
      </c>
      <c r="BR4359" s="2">
        <v>8.1999999999999993</v>
      </c>
      <c r="BS4359" s="2">
        <v>1</v>
      </c>
      <c r="BT4359" s="2">
        <v>2</v>
      </c>
      <c r="BU4359" s="2">
        <v>28</v>
      </c>
      <c r="BV4359" s="2">
        <v>57.1</v>
      </c>
      <c r="BY4359" s="2">
        <v>3</v>
      </c>
    </row>
    <row r="4360" spans="1:77" ht="12.75" customHeight="1" x14ac:dyDescent="0.2">
      <c r="A4360">
        <v>4</v>
      </c>
      <c r="B4360" s="2">
        <v>2123</v>
      </c>
      <c r="C4360" s="17">
        <v>2.78</v>
      </c>
      <c r="D4360" s="2">
        <v>2.83</v>
      </c>
      <c r="E4360" s="15">
        <v>2.4819999999999998</v>
      </c>
      <c r="G4360" s="17">
        <v>54</v>
      </c>
      <c r="H4360" s="2">
        <v>39</v>
      </c>
      <c r="I4360" s="2">
        <v>72.2</v>
      </c>
      <c r="J4360" s="2">
        <v>39</v>
      </c>
      <c r="K4360" s="2">
        <v>72.2</v>
      </c>
      <c r="L4360" s="2">
        <v>72.2</v>
      </c>
      <c r="M4360" s="2">
        <v>4</v>
      </c>
      <c r="N4360" s="2">
        <v>7.4</v>
      </c>
      <c r="O4360" s="2">
        <v>11</v>
      </c>
      <c r="P4360" s="2">
        <v>20.399999999999999</v>
      </c>
      <c r="Q4360" s="2">
        <v>3</v>
      </c>
      <c r="R4360" s="2">
        <v>5.6</v>
      </c>
      <c r="S4360" s="2">
        <v>20</v>
      </c>
      <c r="T4360" s="2">
        <v>37</v>
      </c>
      <c r="U4360" s="2">
        <v>16</v>
      </c>
      <c r="V4360" s="2">
        <v>29.6</v>
      </c>
      <c r="Y4360" s="2">
        <v>15</v>
      </c>
      <c r="Z4360" s="2">
        <v>27.8</v>
      </c>
      <c r="AE4360" s="2">
        <v>54</v>
      </c>
      <c r="AF4360" s="2">
        <v>41</v>
      </c>
      <c r="AG4360" s="2">
        <v>75.900000000000006</v>
      </c>
      <c r="AH4360" s="2">
        <v>41</v>
      </c>
      <c r="AI4360" s="2">
        <v>75.900000000000006</v>
      </c>
      <c r="AJ4360" s="2">
        <v>75.900000000000006</v>
      </c>
      <c r="AK4360" s="2">
        <v>10</v>
      </c>
      <c r="AL4360" s="2">
        <v>18.5</v>
      </c>
      <c r="AM4360" s="2">
        <v>3</v>
      </c>
      <c r="AN4360" s="2">
        <v>5.6</v>
      </c>
      <c r="AO4360" s="2">
        <v>1</v>
      </c>
      <c r="AP4360" s="2">
        <v>1.9</v>
      </c>
      <c r="AQ4360" s="2">
        <v>23</v>
      </c>
      <c r="AR4360" s="2">
        <v>42.6</v>
      </c>
      <c r="AS4360" s="2">
        <v>17</v>
      </c>
      <c r="AT4360" s="2">
        <v>31.5</v>
      </c>
      <c r="AW4360" s="2">
        <v>13</v>
      </c>
      <c r="AX4360" s="2">
        <v>24.1</v>
      </c>
      <c r="BC4360" s="2">
        <v>54</v>
      </c>
      <c r="BD4360" s="2">
        <v>34</v>
      </c>
      <c r="BE4360" s="2">
        <v>63</v>
      </c>
      <c r="BF4360" s="2">
        <v>34</v>
      </c>
      <c r="BG4360" s="2">
        <v>63</v>
      </c>
      <c r="BH4360" s="2">
        <v>63</v>
      </c>
      <c r="BI4360" s="2">
        <v>13</v>
      </c>
      <c r="BJ4360" s="2">
        <v>24.1</v>
      </c>
      <c r="BK4360" s="2">
        <v>7</v>
      </c>
      <c r="BL4360" s="2">
        <v>13</v>
      </c>
      <c r="BM4360" s="2">
        <v>1</v>
      </c>
      <c r="BN4360" s="2">
        <v>1.9</v>
      </c>
      <c r="BO4360" s="2">
        <v>25</v>
      </c>
      <c r="BP4360" s="2">
        <v>46.3</v>
      </c>
      <c r="BQ4360" s="2">
        <v>8</v>
      </c>
      <c r="BR4360" s="2">
        <v>14.8</v>
      </c>
      <c r="BU4360" s="2">
        <v>20</v>
      </c>
      <c r="BV4360" s="2">
        <v>37</v>
      </c>
    </row>
    <row r="4361" spans="1:77" ht="12.75" customHeight="1" x14ac:dyDescent="0.2">
      <c r="A4361">
        <v>4</v>
      </c>
      <c r="B4361" s="2">
        <v>2127</v>
      </c>
      <c r="C4361" s="17">
        <v>3</v>
      </c>
      <c r="D4361" s="2">
        <v>2.96</v>
      </c>
      <c r="E4361" s="15">
        <v>2.5540000000000003</v>
      </c>
      <c r="G4361" s="17">
        <v>57</v>
      </c>
      <c r="H4361" s="2">
        <v>51</v>
      </c>
      <c r="I4361" s="2">
        <v>89.5</v>
      </c>
      <c r="J4361" s="2">
        <v>51</v>
      </c>
      <c r="K4361" s="2">
        <v>89.5</v>
      </c>
      <c r="L4361" s="2">
        <v>89.5</v>
      </c>
      <c r="M4361" s="2">
        <v>2</v>
      </c>
      <c r="N4361" s="2">
        <v>3.5</v>
      </c>
      <c r="O4361" s="2">
        <v>4</v>
      </c>
      <c r="P4361" s="2">
        <v>7</v>
      </c>
      <c r="Q4361" s="2">
        <v>4</v>
      </c>
      <c r="R4361" s="2">
        <v>7</v>
      </c>
      <c r="S4361" s="2">
        <v>27</v>
      </c>
      <c r="T4361" s="2">
        <v>47.4</v>
      </c>
      <c r="U4361" s="2">
        <v>20</v>
      </c>
      <c r="V4361" s="2">
        <v>35.1</v>
      </c>
      <c r="Y4361" s="2">
        <v>6</v>
      </c>
      <c r="Z4361" s="2">
        <v>10.5</v>
      </c>
      <c r="AB4361" s="2">
        <v>2</v>
      </c>
      <c r="AE4361" s="2">
        <v>57</v>
      </c>
      <c r="AF4361" s="2">
        <v>43</v>
      </c>
      <c r="AG4361" s="2">
        <v>75.400000000000006</v>
      </c>
      <c r="AH4361" s="2">
        <v>43</v>
      </c>
      <c r="AI4361" s="2">
        <v>75.400000000000006</v>
      </c>
      <c r="AJ4361" s="2">
        <v>75.400000000000006</v>
      </c>
      <c r="AK4361" s="2">
        <v>9</v>
      </c>
      <c r="AL4361" s="2">
        <v>15.8</v>
      </c>
      <c r="AM4361" s="2">
        <v>5</v>
      </c>
      <c r="AN4361" s="2">
        <v>8.8000000000000007</v>
      </c>
      <c r="AQ4361" s="2">
        <v>22</v>
      </c>
      <c r="AR4361" s="2">
        <v>38.6</v>
      </c>
      <c r="AS4361" s="2">
        <v>21</v>
      </c>
      <c r="AT4361" s="2">
        <v>36.799999999999997</v>
      </c>
      <c r="AW4361" s="2">
        <v>14</v>
      </c>
      <c r="AX4361" s="2">
        <v>24.6</v>
      </c>
      <c r="AZ4361" s="2">
        <v>2</v>
      </c>
      <c r="BC4361" s="2">
        <v>53</v>
      </c>
      <c r="BD4361" s="2">
        <v>38</v>
      </c>
      <c r="BE4361" s="2">
        <v>67.900000000000006</v>
      </c>
      <c r="BF4361" s="2">
        <v>38</v>
      </c>
      <c r="BG4361" s="2">
        <v>67.900000000000006</v>
      </c>
      <c r="BH4361" s="2">
        <v>71.7</v>
      </c>
      <c r="BI4361" s="2">
        <v>5</v>
      </c>
      <c r="BJ4361" s="2">
        <v>8.9</v>
      </c>
      <c r="BK4361" s="2">
        <v>10</v>
      </c>
      <c r="BL4361" s="2">
        <v>17.899999999999999</v>
      </c>
      <c r="BM4361" s="2">
        <v>4</v>
      </c>
      <c r="BN4361" s="2">
        <v>7.1</v>
      </c>
      <c r="BO4361" s="2">
        <v>18</v>
      </c>
      <c r="BP4361" s="2">
        <v>32.1</v>
      </c>
      <c r="BQ4361" s="2">
        <v>16</v>
      </c>
      <c r="BR4361" s="2">
        <v>28.6</v>
      </c>
      <c r="BS4361" s="2">
        <v>3</v>
      </c>
      <c r="BT4361" s="2">
        <v>5.4</v>
      </c>
      <c r="BU4361" s="2">
        <v>18</v>
      </c>
      <c r="BV4361" s="2">
        <v>32.1</v>
      </c>
      <c r="BW4361" s="2">
        <v>1</v>
      </c>
      <c r="BX4361" s="2">
        <v>2</v>
      </c>
    </row>
    <row r="4362" spans="1:77" ht="12.75" customHeight="1" x14ac:dyDescent="0.2">
      <c r="A4362">
        <v>4</v>
      </c>
      <c r="B4362" s="2">
        <v>2128</v>
      </c>
      <c r="C4362" s="17">
        <v>2.83</v>
      </c>
      <c r="D4362" s="2">
        <v>2.74</v>
      </c>
      <c r="E4362" s="15">
        <v>2.1890000000000001</v>
      </c>
      <c r="G4362" s="17">
        <v>58</v>
      </c>
      <c r="H4362" s="2">
        <v>36</v>
      </c>
      <c r="I4362" s="2">
        <v>62.1</v>
      </c>
      <c r="J4362" s="2">
        <v>36</v>
      </c>
      <c r="K4362" s="2">
        <v>62.1</v>
      </c>
      <c r="L4362" s="2">
        <v>62.1</v>
      </c>
      <c r="O4362" s="2">
        <v>22</v>
      </c>
      <c r="P4362" s="2">
        <v>37.9</v>
      </c>
      <c r="S4362" s="2">
        <v>24</v>
      </c>
      <c r="T4362" s="2">
        <v>41.4</v>
      </c>
      <c r="U4362" s="2">
        <v>12</v>
      </c>
      <c r="V4362" s="2">
        <v>20.7</v>
      </c>
      <c r="Y4362" s="2">
        <v>22</v>
      </c>
      <c r="Z4362" s="2">
        <v>37.9</v>
      </c>
      <c r="AC4362" s="2">
        <v>5</v>
      </c>
      <c r="AE4362" s="2">
        <v>58</v>
      </c>
      <c r="AF4362" s="2">
        <v>35</v>
      </c>
      <c r="AG4362" s="2">
        <v>60.3</v>
      </c>
      <c r="AH4362" s="2">
        <v>35</v>
      </c>
      <c r="AI4362" s="2">
        <v>60.3</v>
      </c>
      <c r="AJ4362" s="2">
        <v>60.3</v>
      </c>
      <c r="AK4362" s="2">
        <v>11</v>
      </c>
      <c r="AL4362" s="2">
        <v>19</v>
      </c>
      <c r="AM4362" s="2">
        <v>12</v>
      </c>
      <c r="AN4362" s="2">
        <v>20.7</v>
      </c>
      <c r="AQ4362" s="2">
        <v>16</v>
      </c>
      <c r="AR4362" s="2">
        <v>27.6</v>
      </c>
      <c r="AS4362" s="2">
        <v>19</v>
      </c>
      <c r="AT4362" s="2">
        <v>32.799999999999997</v>
      </c>
      <c r="AW4362" s="2">
        <v>23</v>
      </c>
      <c r="AX4362" s="2">
        <v>39.700000000000003</v>
      </c>
      <c r="BA4362" s="2">
        <v>5</v>
      </c>
      <c r="BC4362" s="2">
        <v>58</v>
      </c>
      <c r="BD4362" s="2">
        <v>18</v>
      </c>
      <c r="BE4362" s="2">
        <v>31</v>
      </c>
      <c r="BF4362" s="2">
        <v>18</v>
      </c>
      <c r="BG4362" s="2">
        <v>31</v>
      </c>
      <c r="BH4362" s="2">
        <v>31</v>
      </c>
      <c r="BI4362" s="2">
        <v>12</v>
      </c>
      <c r="BJ4362" s="2">
        <v>20.7</v>
      </c>
      <c r="BK4362" s="2">
        <v>28</v>
      </c>
      <c r="BL4362" s="2">
        <v>48.3</v>
      </c>
      <c r="BO4362" s="2">
        <v>13</v>
      </c>
      <c r="BP4362" s="2">
        <v>22.4</v>
      </c>
      <c r="BQ4362" s="2">
        <v>5</v>
      </c>
      <c r="BR4362" s="2">
        <v>8.6</v>
      </c>
      <c r="BU4362" s="2">
        <v>40</v>
      </c>
      <c r="BV4362" s="2">
        <v>69</v>
      </c>
      <c r="BY4362" s="2">
        <v>5</v>
      </c>
    </row>
    <row r="4363" spans="1:77" ht="12.75" customHeight="1" x14ac:dyDescent="0.2">
      <c r="A4363">
        <v>4</v>
      </c>
      <c r="B4363" s="2">
        <v>2129</v>
      </c>
      <c r="C4363" s="17">
        <v>3.03</v>
      </c>
      <c r="D4363" s="2">
        <v>3</v>
      </c>
      <c r="E4363" s="15">
        <v>2.6960000000000002</v>
      </c>
      <c r="G4363" s="17">
        <v>72</v>
      </c>
      <c r="H4363" s="2">
        <v>60</v>
      </c>
      <c r="I4363" s="2">
        <v>83.3</v>
      </c>
      <c r="J4363" s="2">
        <v>60</v>
      </c>
      <c r="K4363" s="2">
        <v>83.3</v>
      </c>
      <c r="L4363" s="2">
        <v>83.3</v>
      </c>
      <c r="M4363" s="2">
        <v>4</v>
      </c>
      <c r="N4363" s="2">
        <v>5.6</v>
      </c>
      <c r="O4363" s="2">
        <v>8</v>
      </c>
      <c r="P4363" s="2">
        <v>11.1</v>
      </c>
      <c r="Q4363" s="2">
        <v>4</v>
      </c>
      <c r="R4363" s="2">
        <v>5.6</v>
      </c>
      <c r="S4363" s="2">
        <v>26</v>
      </c>
      <c r="T4363" s="2">
        <v>36.1</v>
      </c>
      <c r="U4363" s="2">
        <v>30</v>
      </c>
      <c r="V4363" s="2">
        <v>41.7</v>
      </c>
      <c r="Y4363" s="2">
        <v>12</v>
      </c>
      <c r="Z4363" s="2">
        <v>16.7</v>
      </c>
      <c r="AB4363" s="2">
        <v>1</v>
      </c>
      <c r="AE4363" s="2">
        <v>72</v>
      </c>
      <c r="AF4363" s="2">
        <v>56</v>
      </c>
      <c r="AG4363" s="2">
        <v>77.8</v>
      </c>
      <c r="AH4363" s="2">
        <v>56</v>
      </c>
      <c r="AI4363" s="2">
        <v>77.8</v>
      </c>
      <c r="AJ4363" s="2">
        <v>77.8</v>
      </c>
      <c r="AK4363" s="2">
        <v>8</v>
      </c>
      <c r="AL4363" s="2">
        <v>11.1</v>
      </c>
      <c r="AM4363" s="2">
        <v>8</v>
      </c>
      <c r="AN4363" s="2">
        <v>11.1</v>
      </c>
      <c r="AO4363" s="2">
        <v>4</v>
      </c>
      <c r="AP4363" s="2">
        <v>5.6</v>
      </c>
      <c r="AQ4363" s="2">
        <v>16</v>
      </c>
      <c r="AR4363" s="2">
        <v>22.2</v>
      </c>
      <c r="AS4363" s="2">
        <v>36</v>
      </c>
      <c r="AT4363" s="2">
        <v>50</v>
      </c>
      <c r="AW4363" s="2">
        <v>16</v>
      </c>
      <c r="AX4363" s="2">
        <v>22.2</v>
      </c>
      <c r="AZ4363" s="2">
        <v>1</v>
      </c>
      <c r="BC4363" s="2">
        <v>72</v>
      </c>
      <c r="BD4363" s="2">
        <v>52</v>
      </c>
      <c r="BE4363" s="2">
        <v>72.2</v>
      </c>
      <c r="BF4363" s="2">
        <v>52</v>
      </c>
      <c r="BG4363" s="2">
        <v>72.2</v>
      </c>
      <c r="BH4363" s="2">
        <v>72.2</v>
      </c>
      <c r="BI4363" s="2">
        <v>9</v>
      </c>
      <c r="BJ4363" s="2">
        <v>12.5</v>
      </c>
      <c r="BK4363" s="2">
        <v>11</v>
      </c>
      <c r="BL4363" s="2">
        <v>15.3</v>
      </c>
      <c r="BM4363" s="2">
        <v>4</v>
      </c>
      <c r="BN4363" s="2">
        <v>5.6</v>
      </c>
      <c r="BO4363" s="2">
        <v>29</v>
      </c>
      <c r="BP4363" s="2">
        <v>40.299999999999997</v>
      </c>
      <c r="BQ4363" s="2">
        <v>19</v>
      </c>
      <c r="BR4363" s="2">
        <v>26.4</v>
      </c>
      <c r="BU4363" s="2">
        <v>20</v>
      </c>
      <c r="BV4363" s="2">
        <v>27.8</v>
      </c>
      <c r="BX4363" s="2">
        <v>1</v>
      </c>
    </row>
    <row r="4364" spans="1:77" ht="12.75" customHeight="1" x14ac:dyDescent="0.2">
      <c r="A4364">
        <v>4</v>
      </c>
      <c r="B4364" s="2">
        <v>2133</v>
      </c>
      <c r="G4364" s="17">
        <v>9</v>
      </c>
      <c r="AE4364" s="2">
        <v>9</v>
      </c>
      <c r="BC4364" s="2">
        <v>9</v>
      </c>
    </row>
    <row r="4365" spans="1:77" ht="12.75" customHeight="1" x14ac:dyDescent="0.2">
      <c r="A4365">
        <v>4</v>
      </c>
      <c r="B4365" s="2">
        <v>2135</v>
      </c>
      <c r="G4365" s="17">
        <v>1</v>
      </c>
      <c r="AE4365" s="2">
        <v>1</v>
      </c>
      <c r="BC4365" s="2">
        <v>1</v>
      </c>
    </row>
    <row r="4366" spans="1:77" ht="12.75" customHeight="1" x14ac:dyDescent="0.2">
      <c r="A4366">
        <v>4</v>
      </c>
      <c r="B4366" s="2">
        <v>2138</v>
      </c>
      <c r="C4366" s="17">
        <v>3.04</v>
      </c>
      <c r="D4366" s="2">
        <v>2.76</v>
      </c>
      <c r="E4366" s="15">
        <v>2.7210000000000001</v>
      </c>
      <c r="G4366" s="17">
        <v>85</v>
      </c>
      <c r="H4366" s="2">
        <v>68</v>
      </c>
      <c r="I4366" s="2">
        <v>80</v>
      </c>
      <c r="J4366" s="2">
        <v>68</v>
      </c>
      <c r="K4366" s="2">
        <v>80</v>
      </c>
      <c r="L4366" s="2">
        <v>80</v>
      </c>
      <c r="M4366" s="2">
        <v>5</v>
      </c>
      <c r="N4366" s="2">
        <v>5.9</v>
      </c>
      <c r="O4366" s="2">
        <v>12</v>
      </c>
      <c r="P4366" s="2">
        <v>14.1</v>
      </c>
      <c r="Q4366" s="2">
        <v>2</v>
      </c>
      <c r="R4366" s="2">
        <v>2.4</v>
      </c>
      <c r="S4366" s="2">
        <v>35</v>
      </c>
      <c r="T4366" s="2">
        <v>41.2</v>
      </c>
      <c r="U4366" s="2">
        <v>31</v>
      </c>
      <c r="V4366" s="2">
        <v>36.5</v>
      </c>
      <c r="Y4366" s="2">
        <v>17</v>
      </c>
      <c r="Z4366" s="2">
        <v>20</v>
      </c>
      <c r="AB4366" s="2">
        <v>1</v>
      </c>
      <c r="AE4366" s="2">
        <v>84</v>
      </c>
      <c r="AF4366" s="2">
        <v>56</v>
      </c>
      <c r="AG4366" s="2">
        <v>65.900000000000006</v>
      </c>
      <c r="AH4366" s="2">
        <v>56</v>
      </c>
      <c r="AI4366" s="2">
        <v>65.900000000000006</v>
      </c>
      <c r="AJ4366" s="2">
        <v>66.7</v>
      </c>
      <c r="AK4366" s="2">
        <v>18</v>
      </c>
      <c r="AL4366" s="2">
        <v>21.2</v>
      </c>
      <c r="AM4366" s="2">
        <v>10</v>
      </c>
      <c r="AN4366" s="2">
        <v>11.8</v>
      </c>
      <c r="AQ4366" s="2">
        <v>27</v>
      </c>
      <c r="AR4366" s="2">
        <v>31.8</v>
      </c>
      <c r="AS4366" s="2">
        <v>29</v>
      </c>
      <c r="AT4366" s="2">
        <v>34.1</v>
      </c>
      <c r="AU4366" s="2">
        <v>1</v>
      </c>
      <c r="AV4366" s="2">
        <v>1.2</v>
      </c>
      <c r="AW4366" s="2">
        <v>29</v>
      </c>
      <c r="AX4366" s="2">
        <v>34.1</v>
      </c>
      <c r="AZ4366" s="2">
        <v>1</v>
      </c>
      <c r="BC4366" s="2">
        <v>85</v>
      </c>
      <c r="BD4366" s="2">
        <v>57</v>
      </c>
      <c r="BE4366" s="2">
        <v>67.099999999999994</v>
      </c>
      <c r="BF4366" s="2">
        <v>57</v>
      </c>
      <c r="BG4366" s="2">
        <v>67.099999999999994</v>
      </c>
      <c r="BH4366" s="2">
        <v>67.099999999999994</v>
      </c>
      <c r="BI4366" s="2">
        <v>10</v>
      </c>
      <c r="BJ4366" s="2">
        <v>11.8</v>
      </c>
      <c r="BK4366" s="2">
        <v>18</v>
      </c>
      <c r="BL4366" s="2">
        <v>21.2</v>
      </c>
      <c r="BM4366" s="2">
        <v>3</v>
      </c>
      <c r="BN4366" s="2">
        <v>3.5</v>
      </c>
      <c r="BO4366" s="2">
        <v>31</v>
      </c>
      <c r="BP4366" s="2">
        <v>36.5</v>
      </c>
      <c r="BQ4366" s="2">
        <v>23</v>
      </c>
      <c r="BR4366" s="2">
        <v>27.1</v>
      </c>
      <c r="BU4366" s="2">
        <v>28</v>
      </c>
      <c r="BV4366" s="2">
        <v>32.9</v>
      </c>
      <c r="BX4366" s="2">
        <v>1</v>
      </c>
    </row>
    <row r="4367" spans="1:77" ht="12.75" customHeight="1" x14ac:dyDescent="0.2">
      <c r="A4367">
        <v>4</v>
      </c>
      <c r="B4367" s="2">
        <v>2139</v>
      </c>
      <c r="C4367" s="17">
        <v>2.92</v>
      </c>
      <c r="D4367" s="2">
        <v>2.68</v>
      </c>
      <c r="E4367" s="15">
        <v>2.4990000000000006</v>
      </c>
      <c r="G4367" s="17">
        <v>84</v>
      </c>
      <c r="H4367" s="2">
        <v>68</v>
      </c>
      <c r="I4367" s="2">
        <v>81</v>
      </c>
      <c r="J4367" s="2">
        <v>68</v>
      </c>
      <c r="K4367" s="2">
        <v>81</v>
      </c>
      <c r="L4367" s="2">
        <v>81</v>
      </c>
      <c r="O4367" s="2">
        <v>16</v>
      </c>
      <c r="P4367" s="2">
        <v>19</v>
      </c>
      <c r="Q4367" s="2">
        <v>3</v>
      </c>
      <c r="R4367" s="2">
        <v>3.6</v>
      </c>
      <c r="S4367" s="2">
        <v>47</v>
      </c>
      <c r="T4367" s="2">
        <v>56</v>
      </c>
      <c r="U4367" s="2">
        <v>18</v>
      </c>
      <c r="V4367" s="2">
        <v>21.4</v>
      </c>
      <c r="Y4367" s="2">
        <v>16</v>
      </c>
      <c r="Z4367" s="2">
        <v>19</v>
      </c>
      <c r="AE4367" s="2">
        <v>83</v>
      </c>
      <c r="AF4367" s="2">
        <v>54</v>
      </c>
      <c r="AG4367" s="2">
        <v>64.3</v>
      </c>
      <c r="AH4367" s="2">
        <v>54</v>
      </c>
      <c r="AI4367" s="2">
        <v>64.3</v>
      </c>
      <c r="AJ4367" s="2">
        <v>65.099999999999994</v>
      </c>
      <c r="AK4367" s="2">
        <v>10</v>
      </c>
      <c r="AL4367" s="2">
        <v>11.9</v>
      </c>
      <c r="AM4367" s="2">
        <v>19</v>
      </c>
      <c r="AN4367" s="2">
        <v>22.6</v>
      </c>
      <c r="AO4367" s="2">
        <v>1</v>
      </c>
      <c r="AP4367" s="2">
        <v>1.2</v>
      </c>
      <c r="AQ4367" s="2">
        <v>35</v>
      </c>
      <c r="AR4367" s="2">
        <v>41.7</v>
      </c>
      <c r="AS4367" s="2">
        <v>18</v>
      </c>
      <c r="AT4367" s="2">
        <v>21.4</v>
      </c>
      <c r="AU4367" s="2">
        <v>1</v>
      </c>
      <c r="AV4367" s="2">
        <v>1.2</v>
      </c>
      <c r="AW4367" s="2">
        <v>30</v>
      </c>
      <c r="AX4367" s="2">
        <v>35.700000000000003</v>
      </c>
      <c r="BC4367" s="2">
        <v>83</v>
      </c>
      <c r="BD4367" s="2">
        <v>52</v>
      </c>
      <c r="BE4367" s="2">
        <v>61.9</v>
      </c>
      <c r="BF4367" s="2">
        <v>52</v>
      </c>
      <c r="BG4367" s="2">
        <v>61.9</v>
      </c>
      <c r="BH4367" s="2">
        <v>62.7</v>
      </c>
      <c r="BI4367" s="2">
        <v>10</v>
      </c>
      <c r="BJ4367" s="2">
        <v>11.9</v>
      </c>
      <c r="BK4367" s="2">
        <v>21</v>
      </c>
      <c r="BL4367" s="2">
        <v>25</v>
      </c>
      <c r="BM4367" s="2">
        <v>3</v>
      </c>
      <c r="BN4367" s="2">
        <v>3.6</v>
      </c>
      <c r="BO4367" s="2">
        <v>38</v>
      </c>
      <c r="BP4367" s="2">
        <v>45.2</v>
      </c>
      <c r="BQ4367" s="2">
        <v>11</v>
      </c>
      <c r="BR4367" s="2">
        <v>13.1</v>
      </c>
      <c r="BS4367" s="2">
        <v>1</v>
      </c>
      <c r="BT4367" s="2">
        <v>1.2</v>
      </c>
      <c r="BU4367" s="2">
        <v>32</v>
      </c>
      <c r="BV4367" s="2">
        <v>38.1</v>
      </c>
    </row>
    <row r="4368" spans="1:77" ht="12.75" customHeight="1" x14ac:dyDescent="0.2">
      <c r="A4368">
        <v>4</v>
      </c>
      <c r="B4368" s="2">
        <v>2141</v>
      </c>
      <c r="C4368" s="17">
        <v>3.65</v>
      </c>
      <c r="D4368" s="2">
        <v>3.55</v>
      </c>
      <c r="E4368" s="15">
        <v>3.0929999999999995</v>
      </c>
      <c r="G4368" s="17">
        <v>105</v>
      </c>
      <c r="H4368" s="2">
        <v>98</v>
      </c>
      <c r="I4368" s="2">
        <v>93.3</v>
      </c>
      <c r="J4368" s="2">
        <v>98</v>
      </c>
      <c r="K4368" s="2">
        <v>93.3</v>
      </c>
      <c r="L4368" s="2">
        <v>93.3</v>
      </c>
      <c r="M4368" s="2">
        <v>1</v>
      </c>
      <c r="N4368" s="2">
        <v>1</v>
      </c>
      <c r="O4368" s="2">
        <v>6</v>
      </c>
      <c r="P4368" s="2">
        <v>5.7</v>
      </c>
      <c r="S4368" s="2">
        <v>22</v>
      </c>
      <c r="T4368" s="2">
        <v>21</v>
      </c>
      <c r="U4368" s="2">
        <v>76</v>
      </c>
      <c r="V4368" s="2">
        <v>72.400000000000006</v>
      </c>
      <c r="Y4368" s="2">
        <v>7</v>
      </c>
      <c r="Z4368" s="2">
        <v>6.7</v>
      </c>
      <c r="AC4368" s="2">
        <v>4</v>
      </c>
      <c r="AE4368" s="2">
        <v>104</v>
      </c>
      <c r="AF4368" s="2">
        <v>94</v>
      </c>
      <c r="AG4368" s="2">
        <v>89.5</v>
      </c>
      <c r="AH4368" s="2">
        <v>94</v>
      </c>
      <c r="AI4368" s="2">
        <v>89.5</v>
      </c>
      <c r="AJ4368" s="2">
        <v>90.4</v>
      </c>
      <c r="AK4368" s="2">
        <v>5</v>
      </c>
      <c r="AL4368" s="2">
        <v>4.8</v>
      </c>
      <c r="AM4368" s="2">
        <v>5</v>
      </c>
      <c r="AN4368" s="2">
        <v>4.8</v>
      </c>
      <c r="AQ4368" s="2">
        <v>18</v>
      </c>
      <c r="AR4368" s="2">
        <v>17.100000000000001</v>
      </c>
      <c r="AS4368" s="2">
        <v>76</v>
      </c>
      <c r="AT4368" s="2">
        <v>72.400000000000006</v>
      </c>
      <c r="AU4368" s="2">
        <v>1</v>
      </c>
      <c r="AV4368" s="2">
        <v>1</v>
      </c>
      <c r="AW4368" s="2">
        <v>11</v>
      </c>
      <c r="AX4368" s="2">
        <v>10.5</v>
      </c>
      <c r="BA4368" s="2">
        <v>4</v>
      </c>
      <c r="BC4368" s="2">
        <v>104</v>
      </c>
      <c r="BD4368" s="2">
        <v>83</v>
      </c>
      <c r="BE4368" s="2">
        <v>79</v>
      </c>
      <c r="BF4368" s="2">
        <v>83</v>
      </c>
      <c r="BG4368" s="2">
        <v>79</v>
      </c>
      <c r="BH4368" s="2">
        <v>79.8</v>
      </c>
      <c r="BI4368" s="2">
        <v>5</v>
      </c>
      <c r="BJ4368" s="2">
        <v>4.8</v>
      </c>
      <c r="BK4368" s="2">
        <v>16</v>
      </c>
      <c r="BL4368" s="2">
        <v>15.2</v>
      </c>
      <c r="BO4368" s="2">
        <v>44</v>
      </c>
      <c r="BP4368" s="2">
        <v>41.9</v>
      </c>
      <c r="BQ4368" s="2">
        <v>39</v>
      </c>
      <c r="BR4368" s="2">
        <v>37.1</v>
      </c>
      <c r="BS4368" s="2">
        <v>1</v>
      </c>
      <c r="BT4368" s="2">
        <v>1</v>
      </c>
      <c r="BU4368" s="2">
        <v>22</v>
      </c>
      <c r="BV4368" s="2">
        <v>21</v>
      </c>
      <c r="BY4368" s="2">
        <v>4</v>
      </c>
    </row>
    <row r="4369" spans="1:77" ht="12.75" customHeight="1" x14ac:dyDescent="0.2">
      <c r="A4369">
        <v>4</v>
      </c>
      <c r="B4369" s="2">
        <v>2142</v>
      </c>
      <c r="C4369" s="17">
        <v>3.42</v>
      </c>
      <c r="D4369" s="2">
        <v>3.7</v>
      </c>
      <c r="E4369" s="15">
        <v>3.14</v>
      </c>
      <c r="G4369" s="17">
        <v>92</v>
      </c>
      <c r="H4369" s="2">
        <v>88</v>
      </c>
      <c r="I4369" s="2">
        <v>95.7</v>
      </c>
      <c r="J4369" s="2">
        <v>88</v>
      </c>
      <c r="K4369" s="2">
        <v>95.7</v>
      </c>
      <c r="L4369" s="2">
        <v>95.7</v>
      </c>
      <c r="O4369" s="2">
        <v>4</v>
      </c>
      <c r="P4369" s="2">
        <v>4.3</v>
      </c>
      <c r="Q4369" s="2">
        <v>4</v>
      </c>
      <c r="R4369" s="2">
        <v>4.3</v>
      </c>
      <c r="S4369" s="2">
        <v>29</v>
      </c>
      <c r="T4369" s="2">
        <v>31.5</v>
      </c>
      <c r="U4369" s="2">
        <v>55</v>
      </c>
      <c r="V4369" s="2">
        <v>59.8</v>
      </c>
      <c r="Y4369" s="2">
        <v>4</v>
      </c>
      <c r="Z4369" s="2">
        <v>4.3</v>
      </c>
      <c r="AE4369" s="2">
        <v>92</v>
      </c>
      <c r="AF4369" s="2">
        <v>90</v>
      </c>
      <c r="AG4369" s="2">
        <v>97.8</v>
      </c>
      <c r="AH4369" s="2">
        <v>90</v>
      </c>
      <c r="AI4369" s="2">
        <v>97.8</v>
      </c>
      <c r="AJ4369" s="2">
        <v>97.8</v>
      </c>
      <c r="AM4369" s="2">
        <v>2</v>
      </c>
      <c r="AN4369" s="2">
        <v>2.2000000000000002</v>
      </c>
      <c r="AO4369" s="2">
        <v>1</v>
      </c>
      <c r="AP4369" s="2">
        <v>1.1000000000000001</v>
      </c>
      <c r="AQ4369" s="2">
        <v>20</v>
      </c>
      <c r="AR4369" s="2">
        <v>21.7</v>
      </c>
      <c r="AS4369" s="2">
        <v>69</v>
      </c>
      <c r="AT4369" s="2">
        <v>75</v>
      </c>
      <c r="AW4369" s="2">
        <v>2</v>
      </c>
      <c r="AX4369" s="2">
        <v>2.2000000000000002</v>
      </c>
      <c r="BC4369" s="2">
        <v>92</v>
      </c>
      <c r="BD4369" s="2">
        <v>77</v>
      </c>
      <c r="BE4369" s="2">
        <v>83.7</v>
      </c>
      <c r="BF4369" s="2">
        <v>77</v>
      </c>
      <c r="BG4369" s="2">
        <v>83.7</v>
      </c>
      <c r="BH4369" s="2">
        <v>83.7</v>
      </c>
      <c r="BI4369" s="2">
        <v>1</v>
      </c>
      <c r="BJ4369" s="2">
        <v>1.1000000000000001</v>
      </c>
      <c r="BK4369" s="2">
        <v>14</v>
      </c>
      <c r="BL4369" s="2">
        <v>15.2</v>
      </c>
      <c r="BM4369" s="2">
        <v>3</v>
      </c>
      <c r="BN4369" s="2">
        <v>3.3</v>
      </c>
      <c r="BO4369" s="2">
        <v>36</v>
      </c>
      <c r="BP4369" s="2">
        <v>39.1</v>
      </c>
      <c r="BQ4369" s="2">
        <v>38</v>
      </c>
      <c r="BR4369" s="2">
        <v>41.3</v>
      </c>
      <c r="BU4369" s="2">
        <v>15</v>
      </c>
      <c r="BV4369" s="2">
        <v>16.3</v>
      </c>
    </row>
    <row r="4370" spans="1:77" ht="12.75" customHeight="1" x14ac:dyDescent="0.2">
      <c r="A4370">
        <v>4</v>
      </c>
      <c r="B4370" s="2">
        <v>2143</v>
      </c>
      <c r="C4370" s="17">
        <v>2.66</v>
      </c>
      <c r="D4370" s="2">
        <v>2.5</v>
      </c>
      <c r="E4370" s="15">
        <v>2.4279999999999999</v>
      </c>
      <c r="G4370" s="17">
        <v>82</v>
      </c>
      <c r="H4370" s="2">
        <v>50</v>
      </c>
      <c r="I4370" s="2">
        <v>61</v>
      </c>
      <c r="J4370" s="2">
        <v>50</v>
      </c>
      <c r="K4370" s="2">
        <v>61</v>
      </c>
      <c r="L4370" s="2">
        <v>61</v>
      </c>
      <c r="M4370" s="2">
        <v>11</v>
      </c>
      <c r="N4370" s="2">
        <v>13.4</v>
      </c>
      <c r="O4370" s="2">
        <v>21</v>
      </c>
      <c r="P4370" s="2">
        <v>25.6</v>
      </c>
      <c r="Q4370" s="2">
        <v>1</v>
      </c>
      <c r="R4370" s="2">
        <v>1.2</v>
      </c>
      <c r="S4370" s="2">
        <v>31</v>
      </c>
      <c r="T4370" s="2">
        <v>37.799999999999997</v>
      </c>
      <c r="U4370" s="2">
        <v>18</v>
      </c>
      <c r="V4370" s="2">
        <v>22</v>
      </c>
      <c r="Y4370" s="2">
        <v>32</v>
      </c>
      <c r="Z4370" s="2">
        <v>39</v>
      </c>
      <c r="AE4370" s="2">
        <v>82</v>
      </c>
      <c r="AF4370" s="2">
        <v>45</v>
      </c>
      <c r="AG4370" s="2">
        <v>54.9</v>
      </c>
      <c r="AH4370" s="2">
        <v>45</v>
      </c>
      <c r="AI4370" s="2">
        <v>54.9</v>
      </c>
      <c r="AJ4370" s="2">
        <v>54.9</v>
      </c>
      <c r="AK4370" s="2">
        <v>25</v>
      </c>
      <c r="AL4370" s="2">
        <v>30.5</v>
      </c>
      <c r="AM4370" s="2">
        <v>12</v>
      </c>
      <c r="AN4370" s="2">
        <v>14.6</v>
      </c>
      <c r="AQ4370" s="2">
        <v>24</v>
      </c>
      <c r="AR4370" s="2">
        <v>29.3</v>
      </c>
      <c r="AS4370" s="2">
        <v>21</v>
      </c>
      <c r="AT4370" s="2">
        <v>25.6</v>
      </c>
      <c r="AW4370" s="2">
        <v>37</v>
      </c>
      <c r="AX4370" s="2">
        <v>45.1</v>
      </c>
      <c r="BC4370" s="2">
        <v>82</v>
      </c>
      <c r="BD4370" s="2">
        <v>39</v>
      </c>
      <c r="BE4370" s="2">
        <v>47.6</v>
      </c>
      <c r="BF4370" s="2">
        <v>39</v>
      </c>
      <c r="BG4370" s="2">
        <v>47.6</v>
      </c>
      <c r="BH4370" s="2">
        <v>47.6</v>
      </c>
      <c r="BI4370" s="2">
        <v>17</v>
      </c>
      <c r="BJ4370" s="2">
        <v>20.7</v>
      </c>
      <c r="BK4370" s="2">
        <v>26</v>
      </c>
      <c r="BL4370" s="2">
        <v>31.7</v>
      </c>
      <c r="BO4370" s="2">
        <v>26</v>
      </c>
      <c r="BP4370" s="2">
        <v>31.7</v>
      </c>
      <c r="BQ4370" s="2">
        <v>13</v>
      </c>
      <c r="BR4370" s="2">
        <v>15.9</v>
      </c>
      <c r="BU4370" s="2">
        <v>43</v>
      </c>
      <c r="BV4370" s="2">
        <v>52.4</v>
      </c>
    </row>
    <row r="4371" spans="1:77" ht="12.75" customHeight="1" x14ac:dyDescent="0.2">
      <c r="A4371">
        <v>4</v>
      </c>
      <c r="B4371" s="2">
        <v>2144</v>
      </c>
      <c r="C4371" s="17">
        <v>2.7</v>
      </c>
      <c r="D4371" s="2">
        <v>2.93</v>
      </c>
      <c r="E4371" s="15">
        <v>2.7019999999999995</v>
      </c>
      <c r="G4371" s="17">
        <v>70</v>
      </c>
      <c r="H4371" s="2">
        <v>44</v>
      </c>
      <c r="I4371" s="2">
        <v>62.9</v>
      </c>
      <c r="J4371" s="2">
        <v>44</v>
      </c>
      <c r="K4371" s="2">
        <v>62.9</v>
      </c>
      <c r="L4371" s="2">
        <v>62.9</v>
      </c>
      <c r="M4371" s="2">
        <v>9</v>
      </c>
      <c r="N4371" s="2">
        <v>12.9</v>
      </c>
      <c r="O4371" s="2">
        <v>17</v>
      </c>
      <c r="P4371" s="2">
        <v>24.3</v>
      </c>
      <c r="S4371" s="2">
        <v>30</v>
      </c>
      <c r="T4371" s="2">
        <v>42.9</v>
      </c>
      <c r="U4371" s="2">
        <v>14</v>
      </c>
      <c r="V4371" s="2">
        <v>20</v>
      </c>
      <c r="Y4371" s="2">
        <v>26</v>
      </c>
      <c r="Z4371" s="2">
        <v>37.1</v>
      </c>
      <c r="AB4371" s="2">
        <v>1</v>
      </c>
      <c r="AE4371" s="2">
        <v>70</v>
      </c>
      <c r="AF4371" s="2">
        <v>46</v>
      </c>
      <c r="AG4371" s="2">
        <v>65.7</v>
      </c>
      <c r="AH4371" s="2">
        <v>46</v>
      </c>
      <c r="AI4371" s="2">
        <v>65.7</v>
      </c>
      <c r="AJ4371" s="2">
        <v>65.7</v>
      </c>
      <c r="AK4371" s="2">
        <v>12</v>
      </c>
      <c r="AL4371" s="2">
        <v>17.100000000000001</v>
      </c>
      <c r="AM4371" s="2">
        <v>12</v>
      </c>
      <c r="AN4371" s="2">
        <v>17.100000000000001</v>
      </c>
      <c r="AQ4371" s="2">
        <v>15</v>
      </c>
      <c r="AR4371" s="2">
        <v>21.4</v>
      </c>
      <c r="AS4371" s="2">
        <v>31</v>
      </c>
      <c r="AT4371" s="2">
        <v>44.3</v>
      </c>
      <c r="AW4371" s="2">
        <v>24</v>
      </c>
      <c r="AX4371" s="2">
        <v>34.299999999999997</v>
      </c>
      <c r="AZ4371" s="2">
        <v>1</v>
      </c>
      <c r="BC4371" s="2">
        <v>69</v>
      </c>
      <c r="BD4371" s="2">
        <v>40</v>
      </c>
      <c r="BE4371" s="2">
        <v>57.1</v>
      </c>
      <c r="BF4371" s="2">
        <v>40</v>
      </c>
      <c r="BG4371" s="2">
        <v>57.1</v>
      </c>
      <c r="BH4371" s="2">
        <v>58</v>
      </c>
      <c r="BI4371" s="2">
        <v>5</v>
      </c>
      <c r="BJ4371" s="2">
        <v>7.1</v>
      </c>
      <c r="BK4371" s="2">
        <v>24</v>
      </c>
      <c r="BL4371" s="2">
        <v>34.299999999999997</v>
      </c>
      <c r="BO4371" s="2">
        <v>24</v>
      </c>
      <c r="BP4371" s="2">
        <v>34.299999999999997</v>
      </c>
      <c r="BQ4371" s="2">
        <v>16</v>
      </c>
      <c r="BR4371" s="2">
        <v>22.9</v>
      </c>
      <c r="BS4371" s="2">
        <v>1</v>
      </c>
      <c r="BT4371" s="2">
        <v>1.4</v>
      </c>
      <c r="BU4371" s="2">
        <v>30</v>
      </c>
      <c r="BV4371" s="2">
        <v>42.9</v>
      </c>
      <c r="BX4371" s="2">
        <v>1</v>
      </c>
    </row>
    <row r="4372" spans="1:77" ht="12.75" customHeight="1" x14ac:dyDescent="0.2">
      <c r="A4372">
        <v>4</v>
      </c>
      <c r="B4372" s="2">
        <v>2145</v>
      </c>
      <c r="C4372" s="17">
        <v>2.7</v>
      </c>
      <c r="D4372" s="2">
        <v>2.41</v>
      </c>
      <c r="E4372" s="15">
        <v>2.2219999999999995</v>
      </c>
      <c r="G4372" s="17">
        <v>27</v>
      </c>
      <c r="H4372" s="2">
        <v>19</v>
      </c>
      <c r="I4372" s="2">
        <v>70.400000000000006</v>
      </c>
      <c r="J4372" s="2">
        <v>19</v>
      </c>
      <c r="K4372" s="2">
        <v>70.400000000000006</v>
      </c>
      <c r="L4372" s="2">
        <v>70.400000000000006</v>
      </c>
      <c r="O4372" s="2">
        <v>8</v>
      </c>
      <c r="P4372" s="2">
        <v>29.6</v>
      </c>
      <c r="Q4372" s="2">
        <v>1</v>
      </c>
      <c r="R4372" s="2">
        <v>3.7</v>
      </c>
      <c r="S4372" s="2">
        <v>15</v>
      </c>
      <c r="T4372" s="2">
        <v>55.6</v>
      </c>
      <c r="U4372" s="2">
        <v>3</v>
      </c>
      <c r="V4372" s="2">
        <v>11.1</v>
      </c>
      <c r="Y4372" s="2">
        <v>8</v>
      </c>
      <c r="Z4372" s="2">
        <v>29.6</v>
      </c>
      <c r="AE4372" s="2">
        <v>27</v>
      </c>
      <c r="AF4372" s="2">
        <v>15</v>
      </c>
      <c r="AG4372" s="2">
        <v>55.6</v>
      </c>
      <c r="AH4372" s="2">
        <v>15</v>
      </c>
      <c r="AI4372" s="2">
        <v>55.6</v>
      </c>
      <c r="AJ4372" s="2">
        <v>55.6</v>
      </c>
      <c r="AK4372" s="2">
        <v>6</v>
      </c>
      <c r="AL4372" s="2">
        <v>22.2</v>
      </c>
      <c r="AM4372" s="2">
        <v>6</v>
      </c>
      <c r="AN4372" s="2">
        <v>22.2</v>
      </c>
      <c r="AQ4372" s="2">
        <v>13</v>
      </c>
      <c r="AR4372" s="2">
        <v>48.1</v>
      </c>
      <c r="AS4372" s="2">
        <v>2</v>
      </c>
      <c r="AT4372" s="2">
        <v>7.4</v>
      </c>
      <c r="AW4372" s="2">
        <v>12</v>
      </c>
      <c r="AX4372" s="2">
        <v>44.4</v>
      </c>
      <c r="BC4372" s="2">
        <v>27</v>
      </c>
      <c r="BD4372" s="2">
        <v>10</v>
      </c>
      <c r="BE4372" s="2">
        <v>37</v>
      </c>
      <c r="BF4372" s="2">
        <v>10</v>
      </c>
      <c r="BG4372" s="2">
        <v>37</v>
      </c>
      <c r="BH4372" s="2">
        <v>37</v>
      </c>
      <c r="BI4372" s="2">
        <v>3</v>
      </c>
      <c r="BJ4372" s="2">
        <v>11.1</v>
      </c>
      <c r="BK4372" s="2">
        <v>14</v>
      </c>
      <c r="BL4372" s="2">
        <v>51.9</v>
      </c>
      <c r="BM4372" s="2">
        <v>1</v>
      </c>
      <c r="BN4372" s="2">
        <v>3.7</v>
      </c>
      <c r="BO4372" s="2">
        <v>7</v>
      </c>
      <c r="BP4372" s="2">
        <v>25.9</v>
      </c>
      <c r="BQ4372" s="2">
        <v>2</v>
      </c>
      <c r="BR4372" s="2">
        <v>7.4</v>
      </c>
      <c r="BU4372" s="2">
        <v>17</v>
      </c>
      <c r="BV4372" s="2">
        <v>63</v>
      </c>
    </row>
    <row r="4373" spans="1:77" ht="12.75" customHeight="1" x14ac:dyDescent="0.2">
      <c r="A4373">
        <v>4</v>
      </c>
      <c r="B4373" s="2">
        <v>2148</v>
      </c>
      <c r="C4373" s="17">
        <v>2.27</v>
      </c>
      <c r="D4373" s="2">
        <v>2.0499999999999998</v>
      </c>
      <c r="E4373" s="15">
        <v>2.0750000000000002</v>
      </c>
      <c r="G4373" s="17">
        <v>40</v>
      </c>
      <c r="H4373" s="2">
        <v>21</v>
      </c>
      <c r="I4373" s="2">
        <v>52.5</v>
      </c>
      <c r="J4373" s="2">
        <v>21</v>
      </c>
      <c r="K4373" s="2">
        <v>52.5</v>
      </c>
      <c r="L4373" s="2">
        <v>52.5</v>
      </c>
      <c r="M4373" s="2">
        <v>7</v>
      </c>
      <c r="N4373" s="2">
        <v>17.5</v>
      </c>
      <c r="O4373" s="2">
        <v>12</v>
      </c>
      <c r="P4373" s="2">
        <v>30</v>
      </c>
      <c r="Q4373" s="2">
        <v>2</v>
      </c>
      <c r="R4373" s="2">
        <v>5</v>
      </c>
      <c r="S4373" s="2">
        <v>16</v>
      </c>
      <c r="T4373" s="2">
        <v>40</v>
      </c>
      <c r="U4373" s="2">
        <v>3</v>
      </c>
      <c r="V4373" s="2">
        <v>7.5</v>
      </c>
      <c r="Y4373" s="2">
        <v>19</v>
      </c>
      <c r="Z4373" s="2">
        <v>47.5</v>
      </c>
      <c r="AB4373" s="2">
        <v>1</v>
      </c>
      <c r="AC4373" s="2">
        <v>2</v>
      </c>
      <c r="AE4373" s="2">
        <v>40</v>
      </c>
      <c r="AF4373" s="2">
        <v>16</v>
      </c>
      <c r="AG4373" s="2">
        <v>40</v>
      </c>
      <c r="AH4373" s="2">
        <v>16</v>
      </c>
      <c r="AI4373" s="2">
        <v>40</v>
      </c>
      <c r="AJ4373" s="2">
        <v>40</v>
      </c>
      <c r="AK4373" s="2">
        <v>17</v>
      </c>
      <c r="AL4373" s="2">
        <v>42.5</v>
      </c>
      <c r="AM4373" s="2">
        <v>7</v>
      </c>
      <c r="AN4373" s="2">
        <v>17.5</v>
      </c>
      <c r="AO4373" s="2">
        <v>1</v>
      </c>
      <c r="AP4373" s="2">
        <v>2.5</v>
      </c>
      <c r="AQ4373" s="2">
        <v>9</v>
      </c>
      <c r="AR4373" s="2">
        <v>22.5</v>
      </c>
      <c r="AS4373" s="2">
        <v>6</v>
      </c>
      <c r="AT4373" s="2">
        <v>15</v>
      </c>
      <c r="AW4373" s="2">
        <v>24</v>
      </c>
      <c r="AX4373" s="2">
        <v>60</v>
      </c>
      <c r="AZ4373" s="2">
        <v>1</v>
      </c>
      <c r="BA4373" s="2">
        <v>2</v>
      </c>
      <c r="BC4373" s="2">
        <v>38</v>
      </c>
      <c r="BD4373" s="2">
        <v>14</v>
      </c>
      <c r="BE4373" s="2">
        <v>35</v>
      </c>
      <c r="BF4373" s="2">
        <v>14</v>
      </c>
      <c r="BG4373" s="2">
        <v>35</v>
      </c>
      <c r="BH4373" s="2">
        <v>36.799999999999997</v>
      </c>
      <c r="BI4373" s="2">
        <v>10</v>
      </c>
      <c r="BJ4373" s="2">
        <v>25</v>
      </c>
      <c r="BK4373" s="2">
        <v>14</v>
      </c>
      <c r="BL4373" s="2">
        <v>35</v>
      </c>
      <c r="BO4373" s="2">
        <v>11</v>
      </c>
      <c r="BP4373" s="2">
        <v>27.5</v>
      </c>
      <c r="BQ4373" s="2">
        <v>3</v>
      </c>
      <c r="BR4373" s="2">
        <v>7.5</v>
      </c>
      <c r="BS4373" s="2">
        <v>2</v>
      </c>
      <c r="BT4373" s="2">
        <v>5</v>
      </c>
      <c r="BU4373" s="2">
        <v>26</v>
      </c>
      <c r="BV4373" s="2">
        <v>65</v>
      </c>
      <c r="BX4373" s="2">
        <v>1</v>
      </c>
      <c r="BY4373" s="2">
        <v>2</v>
      </c>
    </row>
    <row r="4374" spans="1:77" ht="12.75" customHeight="1" x14ac:dyDescent="0.2">
      <c r="A4374">
        <v>4</v>
      </c>
      <c r="B4374" s="2">
        <v>2155</v>
      </c>
      <c r="C4374" s="17">
        <v>2.7</v>
      </c>
      <c r="D4374" s="2">
        <v>2.58</v>
      </c>
      <c r="E4374" s="15">
        <v>2.4330000000000003</v>
      </c>
      <c r="G4374" s="17">
        <v>60</v>
      </c>
      <c r="H4374" s="2">
        <v>40</v>
      </c>
      <c r="I4374" s="2">
        <v>66.7</v>
      </c>
      <c r="J4374" s="2">
        <v>40</v>
      </c>
      <c r="K4374" s="2">
        <v>66.7</v>
      </c>
      <c r="L4374" s="2">
        <v>66.7</v>
      </c>
      <c r="M4374" s="2">
        <v>3</v>
      </c>
      <c r="N4374" s="2">
        <v>5</v>
      </c>
      <c r="O4374" s="2">
        <v>17</v>
      </c>
      <c r="P4374" s="2">
        <v>28.3</v>
      </c>
      <c r="Q4374" s="2">
        <v>2</v>
      </c>
      <c r="R4374" s="2">
        <v>3.3</v>
      </c>
      <c r="S4374" s="2">
        <v>27</v>
      </c>
      <c r="T4374" s="2">
        <v>45</v>
      </c>
      <c r="U4374" s="2">
        <v>11</v>
      </c>
      <c r="V4374" s="2">
        <v>18.3</v>
      </c>
      <c r="Y4374" s="2">
        <v>20</v>
      </c>
      <c r="Z4374" s="2">
        <v>33.299999999999997</v>
      </c>
      <c r="AC4374" s="2">
        <v>5</v>
      </c>
      <c r="AE4374" s="2">
        <v>60</v>
      </c>
      <c r="AF4374" s="2">
        <v>35</v>
      </c>
      <c r="AG4374" s="2">
        <v>58.3</v>
      </c>
      <c r="AH4374" s="2">
        <v>35</v>
      </c>
      <c r="AI4374" s="2">
        <v>58.3</v>
      </c>
      <c r="AJ4374" s="2">
        <v>58.3</v>
      </c>
      <c r="AK4374" s="2">
        <v>11</v>
      </c>
      <c r="AL4374" s="2">
        <v>18.3</v>
      </c>
      <c r="AM4374" s="2">
        <v>14</v>
      </c>
      <c r="AN4374" s="2">
        <v>23.3</v>
      </c>
      <c r="AQ4374" s="2">
        <v>24</v>
      </c>
      <c r="AR4374" s="2">
        <v>40</v>
      </c>
      <c r="AS4374" s="2">
        <v>11</v>
      </c>
      <c r="AT4374" s="2">
        <v>18.3</v>
      </c>
      <c r="AW4374" s="2">
        <v>25</v>
      </c>
      <c r="AX4374" s="2">
        <v>41.7</v>
      </c>
      <c r="BA4374" s="2">
        <v>5</v>
      </c>
      <c r="BC4374" s="2">
        <v>60</v>
      </c>
      <c r="BD4374" s="2">
        <v>30</v>
      </c>
      <c r="BE4374" s="2">
        <v>50</v>
      </c>
      <c r="BF4374" s="2">
        <v>30</v>
      </c>
      <c r="BG4374" s="2">
        <v>50</v>
      </c>
      <c r="BH4374" s="2">
        <v>50</v>
      </c>
      <c r="BI4374" s="2">
        <v>10</v>
      </c>
      <c r="BJ4374" s="2">
        <v>16.7</v>
      </c>
      <c r="BK4374" s="2">
        <v>20</v>
      </c>
      <c r="BL4374" s="2">
        <v>33.299999999999997</v>
      </c>
      <c r="BO4374" s="2">
        <v>24</v>
      </c>
      <c r="BP4374" s="2">
        <v>40</v>
      </c>
      <c r="BQ4374" s="2">
        <v>6</v>
      </c>
      <c r="BR4374" s="2">
        <v>10</v>
      </c>
      <c r="BU4374" s="2">
        <v>30</v>
      </c>
      <c r="BV4374" s="2">
        <v>50</v>
      </c>
      <c r="BY4374" s="2">
        <v>5</v>
      </c>
    </row>
    <row r="4375" spans="1:77" ht="12.75" customHeight="1" x14ac:dyDescent="0.2">
      <c r="A4375">
        <v>4</v>
      </c>
      <c r="B4375" s="2">
        <v>2156</v>
      </c>
      <c r="C4375" s="17">
        <v>2.96</v>
      </c>
      <c r="D4375" s="2">
        <v>2.79</v>
      </c>
      <c r="E4375" s="15">
        <v>2.38</v>
      </c>
      <c r="G4375" s="17">
        <v>47</v>
      </c>
      <c r="H4375" s="2">
        <v>33</v>
      </c>
      <c r="I4375" s="2">
        <v>70.2</v>
      </c>
      <c r="J4375" s="2">
        <v>33</v>
      </c>
      <c r="K4375" s="2">
        <v>70.2</v>
      </c>
      <c r="L4375" s="2">
        <v>70.2</v>
      </c>
      <c r="M4375" s="2">
        <v>2</v>
      </c>
      <c r="N4375" s="2">
        <v>4.3</v>
      </c>
      <c r="O4375" s="2">
        <v>12</v>
      </c>
      <c r="P4375" s="2">
        <v>25.5</v>
      </c>
      <c r="S4375" s="2">
        <v>19</v>
      </c>
      <c r="T4375" s="2">
        <v>40.4</v>
      </c>
      <c r="U4375" s="2">
        <v>14</v>
      </c>
      <c r="V4375" s="2">
        <v>29.8</v>
      </c>
      <c r="Y4375" s="2">
        <v>14</v>
      </c>
      <c r="Z4375" s="2">
        <v>29.8</v>
      </c>
      <c r="AE4375" s="2">
        <v>47</v>
      </c>
      <c r="AF4375" s="2">
        <v>32</v>
      </c>
      <c r="AG4375" s="2">
        <v>68.099999999999994</v>
      </c>
      <c r="AH4375" s="2">
        <v>32</v>
      </c>
      <c r="AI4375" s="2">
        <v>68.099999999999994</v>
      </c>
      <c r="AJ4375" s="2">
        <v>68.099999999999994</v>
      </c>
      <c r="AK4375" s="2">
        <v>10</v>
      </c>
      <c r="AL4375" s="2">
        <v>21.3</v>
      </c>
      <c r="AM4375" s="2">
        <v>5</v>
      </c>
      <c r="AN4375" s="2">
        <v>10.6</v>
      </c>
      <c r="AQ4375" s="2">
        <v>17</v>
      </c>
      <c r="AR4375" s="2">
        <v>36.200000000000003</v>
      </c>
      <c r="AS4375" s="2">
        <v>15</v>
      </c>
      <c r="AT4375" s="2">
        <v>31.9</v>
      </c>
      <c r="AW4375" s="2">
        <v>15</v>
      </c>
      <c r="AX4375" s="2">
        <v>31.9</v>
      </c>
      <c r="BC4375" s="2">
        <v>47</v>
      </c>
      <c r="BD4375" s="2">
        <v>22</v>
      </c>
      <c r="BE4375" s="2">
        <v>46.8</v>
      </c>
      <c r="BF4375" s="2">
        <v>22</v>
      </c>
      <c r="BG4375" s="2">
        <v>46.8</v>
      </c>
      <c r="BH4375" s="2">
        <v>46.8</v>
      </c>
      <c r="BI4375" s="2">
        <v>6</v>
      </c>
      <c r="BJ4375" s="2">
        <v>12.8</v>
      </c>
      <c r="BK4375" s="2">
        <v>19</v>
      </c>
      <c r="BL4375" s="2">
        <v>40.4</v>
      </c>
      <c r="BM4375" s="2">
        <v>1</v>
      </c>
      <c r="BN4375" s="2">
        <v>2.1</v>
      </c>
      <c r="BO4375" s="2">
        <v>16</v>
      </c>
      <c r="BP4375" s="2">
        <v>34</v>
      </c>
      <c r="BQ4375" s="2">
        <v>5</v>
      </c>
      <c r="BR4375" s="2">
        <v>10.6</v>
      </c>
      <c r="BU4375" s="2">
        <v>25</v>
      </c>
      <c r="BV4375" s="2">
        <v>53.2</v>
      </c>
    </row>
    <row r="4376" spans="1:77" ht="12.75" customHeight="1" x14ac:dyDescent="0.2">
      <c r="A4376">
        <v>4</v>
      </c>
      <c r="B4376" s="2">
        <v>2157</v>
      </c>
      <c r="C4376" s="17">
        <v>2.98</v>
      </c>
      <c r="D4376" s="2">
        <v>2.89</v>
      </c>
      <c r="E4376" s="15">
        <v>2.7929999999999997</v>
      </c>
      <c r="G4376" s="17">
        <v>102</v>
      </c>
      <c r="H4376" s="2">
        <v>75</v>
      </c>
      <c r="I4376" s="2">
        <v>73.5</v>
      </c>
      <c r="J4376" s="2">
        <v>75</v>
      </c>
      <c r="K4376" s="2">
        <v>73.5</v>
      </c>
      <c r="L4376" s="2">
        <v>73.5</v>
      </c>
      <c r="M4376" s="2">
        <v>4</v>
      </c>
      <c r="N4376" s="2">
        <v>3.9</v>
      </c>
      <c r="O4376" s="2">
        <v>23</v>
      </c>
      <c r="P4376" s="2">
        <v>22.5</v>
      </c>
      <c r="S4376" s="2">
        <v>46</v>
      </c>
      <c r="T4376" s="2">
        <v>45.1</v>
      </c>
      <c r="U4376" s="2">
        <v>29</v>
      </c>
      <c r="V4376" s="2">
        <v>28.4</v>
      </c>
      <c r="Y4376" s="2">
        <v>27</v>
      </c>
      <c r="Z4376" s="2">
        <v>26.5</v>
      </c>
      <c r="AC4376" s="2">
        <v>1</v>
      </c>
      <c r="AE4376" s="2">
        <v>102</v>
      </c>
      <c r="AF4376" s="2">
        <v>69</v>
      </c>
      <c r="AG4376" s="2">
        <v>67.599999999999994</v>
      </c>
      <c r="AH4376" s="2">
        <v>69</v>
      </c>
      <c r="AI4376" s="2">
        <v>67.599999999999994</v>
      </c>
      <c r="AJ4376" s="2">
        <v>67.599999999999994</v>
      </c>
      <c r="AK4376" s="2">
        <v>17</v>
      </c>
      <c r="AL4376" s="2">
        <v>16.7</v>
      </c>
      <c r="AM4376" s="2">
        <v>16</v>
      </c>
      <c r="AN4376" s="2">
        <v>15.7</v>
      </c>
      <c r="AQ4376" s="2">
        <v>30</v>
      </c>
      <c r="AR4376" s="2">
        <v>29.4</v>
      </c>
      <c r="AS4376" s="2">
        <v>39</v>
      </c>
      <c r="AT4376" s="2">
        <v>38.200000000000003</v>
      </c>
      <c r="AW4376" s="2">
        <v>33</v>
      </c>
      <c r="AX4376" s="2">
        <v>32.4</v>
      </c>
      <c r="BA4376" s="2">
        <v>1</v>
      </c>
      <c r="BC4376" s="2">
        <v>102</v>
      </c>
      <c r="BD4376" s="2">
        <v>74</v>
      </c>
      <c r="BE4376" s="2">
        <v>72.5</v>
      </c>
      <c r="BF4376" s="2">
        <v>74</v>
      </c>
      <c r="BG4376" s="2">
        <v>72.5</v>
      </c>
      <c r="BH4376" s="2">
        <v>72.5</v>
      </c>
      <c r="BI4376" s="2">
        <v>11</v>
      </c>
      <c r="BJ4376" s="2">
        <v>10.8</v>
      </c>
      <c r="BK4376" s="2">
        <v>17</v>
      </c>
      <c r="BL4376" s="2">
        <v>16.7</v>
      </c>
      <c r="BO4376" s="2">
        <v>56</v>
      </c>
      <c r="BP4376" s="2">
        <v>54.9</v>
      </c>
      <c r="BQ4376" s="2">
        <v>18</v>
      </c>
      <c r="BR4376" s="2">
        <v>17.600000000000001</v>
      </c>
      <c r="BU4376" s="2">
        <v>28</v>
      </c>
      <c r="BV4376" s="2">
        <v>27.5</v>
      </c>
      <c r="BY4376" s="2">
        <v>1</v>
      </c>
    </row>
    <row r="4377" spans="1:77" ht="12.75" customHeight="1" x14ac:dyDescent="0.2">
      <c r="A4377">
        <v>4</v>
      </c>
      <c r="B4377" s="2">
        <v>2159</v>
      </c>
      <c r="C4377" s="17">
        <v>2.74</v>
      </c>
      <c r="D4377" s="2">
        <v>3</v>
      </c>
      <c r="E4377" s="15">
        <v>2.5310000000000001</v>
      </c>
      <c r="G4377" s="17">
        <v>85</v>
      </c>
      <c r="H4377" s="2">
        <v>63</v>
      </c>
      <c r="I4377" s="2">
        <v>74.099999999999994</v>
      </c>
      <c r="J4377" s="2">
        <v>63</v>
      </c>
      <c r="K4377" s="2">
        <v>74.099999999999994</v>
      </c>
      <c r="L4377" s="2">
        <v>74.099999999999994</v>
      </c>
      <c r="M4377" s="2">
        <v>6</v>
      </c>
      <c r="N4377" s="2">
        <v>7.1</v>
      </c>
      <c r="O4377" s="2">
        <v>16</v>
      </c>
      <c r="P4377" s="2">
        <v>18.8</v>
      </c>
      <c r="Q4377" s="2">
        <v>5</v>
      </c>
      <c r="R4377" s="2">
        <v>5.9</v>
      </c>
      <c r="S4377" s="2">
        <v>37</v>
      </c>
      <c r="T4377" s="2">
        <v>43.5</v>
      </c>
      <c r="U4377" s="2">
        <v>21</v>
      </c>
      <c r="V4377" s="2">
        <v>24.7</v>
      </c>
      <c r="Y4377" s="2">
        <v>22</v>
      </c>
      <c r="Z4377" s="2">
        <v>25.9</v>
      </c>
      <c r="AE4377" s="2">
        <v>85</v>
      </c>
      <c r="AF4377" s="2">
        <v>60</v>
      </c>
      <c r="AG4377" s="2">
        <v>70.599999999999994</v>
      </c>
      <c r="AH4377" s="2">
        <v>60</v>
      </c>
      <c r="AI4377" s="2">
        <v>70.599999999999994</v>
      </c>
      <c r="AJ4377" s="2">
        <v>70.599999999999994</v>
      </c>
      <c r="AK4377" s="2">
        <v>10</v>
      </c>
      <c r="AL4377" s="2">
        <v>11.8</v>
      </c>
      <c r="AM4377" s="2">
        <v>15</v>
      </c>
      <c r="AN4377" s="2">
        <v>17.600000000000001</v>
      </c>
      <c r="AQ4377" s="2">
        <v>25</v>
      </c>
      <c r="AR4377" s="2">
        <v>29.4</v>
      </c>
      <c r="AS4377" s="2">
        <v>35</v>
      </c>
      <c r="AT4377" s="2">
        <v>41.2</v>
      </c>
      <c r="AW4377" s="2">
        <v>25</v>
      </c>
      <c r="AX4377" s="2">
        <v>29.4</v>
      </c>
      <c r="BC4377" s="2">
        <v>83</v>
      </c>
      <c r="BD4377" s="2">
        <v>47</v>
      </c>
      <c r="BE4377" s="2">
        <v>55.3</v>
      </c>
      <c r="BF4377" s="2">
        <v>47</v>
      </c>
      <c r="BG4377" s="2">
        <v>55.3</v>
      </c>
      <c r="BH4377" s="2">
        <v>56.6</v>
      </c>
      <c r="BI4377" s="2">
        <v>11</v>
      </c>
      <c r="BJ4377" s="2">
        <v>12.9</v>
      </c>
      <c r="BK4377" s="2">
        <v>25</v>
      </c>
      <c r="BL4377" s="2">
        <v>29.4</v>
      </c>
      <c r="BM4377" s="2">
        <v>2</v>
      </c>
      <c r="BN4377" s="2">
        <v>2.4</v>
      </c>
      <c r="BO4377" s="2">
        <v>26</v>
      </c>
      <c r="BP4377" s="2">
        <v>30.6</v>
      </c>
      <c r="BQ4377" s="2">
        <v>19</v>
      </c>
      <c r="BR4377" s="2">
        <v>22.4</v>
      </c>
      <c r="BS4377" s="2">
        <v>2</v>
      </c>
      <c r="BT4377" s="2">
        <v>2.4</v>
      </c>
      <c r="BU4377" s="2">
        <v>38</v>
      </c>
      <c r="BV4377" s="2">
        <v>44.7</v>
      </c>
    </row>
    <row r="4378" spans="1:77" ht="12.75" customHeight="1" x14ac:dyDescent="0.2">
      <c r="A4378">
        <v>4</v>
      </c>
      <c r="B4378" s="2">
        <v>2160</v>
      </c>
      <c r="C4378" s="17">
        <v>2.23</v>
      </c>
      <c r="D4378" s="2">
        <v>2</v>
      </c>
      <c r="E4378" s="15">
        <v>2.1560000000000001</v>
      </c>
      <c r="G4378" s="17">
        <v>13</v>
      </c>
      <c r="H4378" s="2">
        <v>4</v>
      </c>
      <c r="I4378" s="2">
        <v>30.8</v>
      </c>
      <c r="J4378" s="2">
        <v>4</v>
      </c>
      <c r="K4378" s="2">
        <v>30.8</v>
      </c>
      <c r="L4378" s="2">
        <v>30.8</v>
      </c>
      <c r="M4378" s="2">
        <v>1</v>
      </c>
      <c r="N4378" s="2">
        <v>7.7</v>
      </c>
      <c r="O4378" s="2">
        <v>8</v>
      </c>
      <c r="P4378" s="2">
        <v>61.5</v>
      </c>
      <c r="S4378" s="2">
        <v>4</v>
      </c>
      <c r="T4378" s="2">
        <v>30.8</v>
      </c>
      <c r="Y4378" s="2">
        <v>9</v>
      </c>
      <c r="Z4378" s="2">
        <v>69.2</v>
      </c>
      <c r="AB4378" s="2">
        <v>1</v>
      </c>
      <c r="AE4378" s="2">
        <v>13</v>
      </c>
      <c r="AF4378" s="2">
        <v>4</v>
      </c>
      <c r="AG4378" s="2">
        <v>30.8</v>
      </c>
      <c r="AH4378" s="2">
        <v>4</v>
      </c>
      <c r="AI4378" s="2">
        <v>30.8</v>
      </c>
      <c r="AJ4378" s="2">
        <v>30.8</v>
      </c>
      <c r="AK4378" s="2">
        <v>5</v>
      </c>
      <c r="AL4378" s="2">
        <v>38.5</v>
      </c>
      <c r="AM4378" s="2">
        <v>4</v>
      </c>
      <c r="AN4378" s="2">
        <v>30.8</v>
      </c>
      <c r="AQ4378" s="2">
        <v>3</v>
      </c>
      <c r="AR4378" s="2">
        <v>23.1</v>
      </c>
      <c r="AS4378" s="2">
        <v>1</v>
      </c>
      <c r="AT4378" s="2">
        <v>7.7</v>
      </c>
      <c r="AW4378" s="2">
        <v>9</v>
      </c>
      <c r="AX4378" s="2">
        <v>69.2</v>
      </c>
      <c r="AZ4378" s="2">
        <v>1</v>
      </c>
      <c r="BC4378" s="2">
        <v>12</v>
      </c>
      <c r="BD4378" s="2">
        <v>6</v>
      </c>
      <c r="BE4378" s="2">
        <v>46.2</v>
      </c>
      <c r="BF4378" s="2">
        <v>6</v>
      </c>
      <c r="BG4378" s="2">
        <v>46.2</v>
      </c>
      <c r="BH4378" s="2">
        <v>50</v>
      </c>
      <c r="BI4378" s="2">
        <v>2</v>
      </c>
      <c r="BJ4378" s="2">
        <v>15.4</v>
      </c>
      <c r="BK4378" s="2">
        <v>4</v>
      </c>
      <c r="BL4378" s="2">
        <v>30.8</v>
      </c>
      <c r="BO4378" s="2">
        <v>6</v>
      </c>
      <c r="BP4378" s="2">
        <v>46.2</v>
      </c>
      <c r="BS4378" s="2">
        <v>1</v>
      </c>
      <c r="BT4378" s="2">
        <v>7.7</v>
      </c>
      <c r="BU4378" s="2">
        <v>7</v>
      </c>
      <c r="BV4378" s="2">
        <v>53.8</v>
      </c>
      <c r="BX4378" s="2">
        <v>1</v>
      </c>
    </row>
    <row r="4379" spans="1:77" ht="12.75" customHeight="1" x14ac:dyDescent="0.2">
      <c r="A4379">
        <v>4</v>
      </c>
      <c r="B4379" s="2">
        <v>2161</v>
      </c>
      <c r="C4379" s="17">
        <v>2.89</v>
      </c>
      <c r="D4379" s="2">
        <v>2.5</v>
      </c>
      <c r="E4379" s="15">
        <v>2.2769999999999997</v>
      </c>
      <c r="G4379" s="17">
        <v>18</v>
      </c>
      <c r="H4379" s="2">
        <v>12</v>
      </c>
      <c r="I4379" s="2">
        <v>66.7</v>
      </c>
      <c r="J4379" s="2">
        <v>12</v>
      </c>
      <c r="K4379" s="2">
        <v>66.7</v>
      </c>
      <c r="L4379" s="2">
        <v>66.7</v>
      </c>
      <c r="M4379" s="2">
        <v>1</v>
      </c>
      <c r="N4379" s="2">
        <v>5.6</v>
      </c>
      <c r="O4379" s="2">
        <v>5</v>
      </c>
      <c r="P4379" s="2">
        <v>27.8</v>
      </c>
      <c r="S4379" s="2">
        <v>7</v>
      </c>
      <c r="T4379" s="2">
        <v>38.9</v>
      </c>
      <c r="U4379" s="2">
        <v>5</v>
      </c>
      <c r="V4379" s="2">
        <v>27.8</v>
      </c>
      <c r="Y4379" s="2">
        <v>6</v>
      </c>
      <c r="Z4379" s="2">
        <v>33.299999999999997</v>
      </c>
      <c r="AE4379" s="2">
        <v>18</v>
      </c>
      <c r="AF4379" s="2">
        <v>10</v>
      </c>
      <c r="AG4379" s="2">
        <v>55.6</v>
      </c>
      <c r="AH4379" s="2">
        <v>10</v>
      </c>
      <c r="AI4379" s="2">
        <v>55.6</v>
      </c>
      <c r="AJ4379" s="2">
        <v>55.6</v>
      </c>
      <c r="AK4379" s="2">
        <v>4</v>
      </c>
      <c r="AL4379" s="2">
        <v>22.2</v>
      </c>
      <c r="AM4379" s="2">
        <v>4</v>
      </c>
      <c r="AN4379" s="2">
        <v>22.2</v>
      </c>
      <c r="AQ4379" s="2">
        <v>7</v>
      </c>
      <c r="AR4379" s="2">
        <v>38.9</v>
      </c>
      <c r="AS4379" s="2">
        <v>3</v>
      </c>
      <c r="AT4379" s="2">
        <v>16.7</v>
      </c>
      <c r="AW4379" s="2">
        <v>8</v>
      </c>
      <c r="AX4379" s="2">
        <v>44.4</v>
      </c>
      <c r="BC4379" s="2">
        <v>17</v>
      </c>
      <c r="BD4379" s="2">
        <v>7</v>
      </c>
      <c r="BE4379" s="2">
        <v>38.9</v>
      </c>
      <c r="BF4379" s="2">
        <v>7</v>
      </c>
      <c r="BG4379" s="2">
        <v>38.9</v>
      </c>
      <c r="BH4379" s="2">
        <v>41.2</v>
      </c>
      <c r="BI4379" s="2">
        <v>4</v>
      </c>
      <c r="BJ4379" s="2">
        <v>22.2</v>
      </c>
      <c r="BK4379" s="2">
        <v>6</v>
      </c>
      <c r="BL4379" s="2">
        <v>33.299999999999997</v>
      </c>
      <c r="BO4379" s="2">
        <v>3</v>
      </c>
      <c r="BP4379" s="2">
        <v>16.7</v>
      </c>
      <c r="BQ4379" s="2">
        <v>4</v>
      </c>
      <c r="BR4379" s="2">
        <v>22.2</v>
      </c>
      <c r="BS4379" s="2">
        <v>1</v>
      </c>
      <c r="BT4379" s="2">
        <v>5.6</v>
      </c>
      <c r="BU4379" s="2">
        <v>11</v>
      </c>
      <c r="BV4379" s="2">
        <v>61.1</v>
      </c>
    </row>
    <row r="4380" spans="1:77" ht="12.75" customHeight="1" x14ac:dyDescent="0.2">
      <c r="A4380">
        <v>4</v>
      </c>
      <c r="B4380" s="2">
        <v>2167</v>
      </c>
      <c r="C4380" s="17">
        <v>2.84</v>
      </c>
      <c r="D4380" s="2">
        <v>3</v>
      </c>
      <c r="E4380" s="15">
        <v>2.48</v>
      </c>
      <c r="G4380" s="17">
        <v>50</v>
      </c>
      <c r="H4380" s="2">
        <v>32</v>
      </c>
      <c r="I4380" s="2">
        <v>64</v>
      </c>
      <c r="J4380" s="2">
        <v>32</v>
      </c>
      <c r="K4380" s="2">
        <v>64</v>
      </c>
      <c r="L4380" s="2">
        <v>64</v>
      </c>
      <c r="M4380" s="2">
        <v>1</v>
      </c>
      <c r="N4380" s="2">
        <v>2</v>
      </c>
      <c r="O4380" s="2">
        <v>17</v>
      </c>
      <c r="P4380" s="2">
        <v>34</v>
      </c>
      <c r="S4380" s="2">
        <v>21</v>
      </c>
      <c r="T4380" s="2">
        <v>42</v>
      </c>
      <c r="U4380" s="2">
        <v>11</v>
      </c>
      <c r="V4380" s="2">
        <v>22</v>
      </c>
      <c r="Y4380" s="2">
        <v>18</v>
      </c>
      <c r="Z4380" s="2">
        <v>36</v>
      </c>
      <c r="AE4380" s="2">
        <v>50</v>
      </c>
      <c r="AF4380" s="2">
        <v>36</v>
      </c>
      <c r="AG4380" s="2">
        <v>72</v>
      </c>
      <c r="AH4380" s="2">
        <v>36</v>
      </c>
      <c r="AI4380" s="2">
        <v>72</v>
      </c>
      <c r="AJ4380" s="2">
        <v>72</v>
      </c>
      <c r="AK4380" s="2">
        <v>7</v>
      </c>
      <c r="AL4380" s="2">
        <v>14</v>
      </c>
      <c r="AM4380" s="2">
        <v>7</v>
      </c>
      <c r="AN4380" s="2">
        <v>14</v>
      </c>
      <c r="AQ4380" s="2">
        <v>15</v>
      </c>
      <c r="AR4380" s="2">
        <v>30</v>
      </c>
      <c r="AS4380" s="2">
        <v>21</v>
      </c>
      <c r="AT4380" s="2">
        <v>42</v>
      </c>
      <c r="AW4380" s="2">
        <v>14</v>
      </c>
      <c r="AX4380" s="2">
        <v>28</v>
      </c>
      <c r="BC4380" s="2">
        <v>50</v>
      </c>
      <c r="BD4380" s="2">
        <v>27</v>
      </c>
      <c r="BE4380" s="2">
        <v>54</v>
      </c>
      <c r="BF4380" s="2">
        <v>27</v>
      </c>
      <c r="BG4380" s="2">
        <v>54</v>
      </c>
      <c r="BH4380" s="2">
        <v>54</v>
      </c>
      <c r="BI4380" s="2">
        <v>8</v>
      </c>
      <c r="BJ4380" s="2">
        <v>16</v>
      </c>
      <c r="BK4380" s="2">
        <v>15</v>
      </c>
      <c r="BL4380" s="2">
        <v>30</v>
      </c>
      <c r="BO4380" s="2">
        <v>22</v>
      </c>
      <c r="BP4380" s="2">
        <v>44</v>
      </c>
      <c r="BQ4380" s="2">
        <v>5</v>
      </c>
      <c r="BR4380" s="2">
        <v>10</v>
      </c>
      <c r="BU4380" s="2">
        <v>23</v>
      </c>
      <c r="BV4380" s="2">
        <v>46</v>
      </c>
    </row>
    <row r="4381" spans="1:77" ht="12.75" customHeight="1" x14ac:dyDescent="0.2">
      <c r="A4381">
        <v>4</v>
      </c>
      <c r="B4381" s="2">
        <v>2168</v>
      </c>
      <c r="C4381" s="17">
        <v>2.6</v>
      </c>
      <c r="D4381" s="2">
        <v>2.71</v>
      </c>
      <c r="E4381" s="15">
        <v>2.5409999999999995</v>
      </c>
      <c r="G4381" s="17">
        <v>80</v>
      </c>
      <c r="H4381" s="2">
        <v>47</v>
      </c>
      <c r="I4381" s="2">
        <v>58.8</v>
      </c>
      <c r="J4381" s="2">
        <v>47</v>
      </c>
      <c r="K4381" s="2">
        <v>58.8</v>
      </c>
      <c r="L4381" s="2">
        <v>58.8</v>
      </c>
      <c r="M4381" s="2">
        <v>8</v>
      </c>
      <c r="N4381" s="2">
        <v>10</v>
      </c>
      <c r="O4381" s="2">
        <v>25</v>
      </c>
      <c r="P4381" s="2">
        <v>31.3</v>
      </c>
      <c r="Q4381" s="2">
        <v>2</v>
      </c>
      <c r="R4381" s="2">
        <v>2.5</v>
      </c>
      <c r="S4381" s="2">
        <v>30</v>
      </c>
      <c r="T4381" s="2">
        <v>37.5</v>
      </c>
      <c r="U4381" s="2">
        <v>15</v>
      </c>
      <c r="V4381" s="2">
        <v>18.8</v>
      </c>
      <c r="Y4381" s="2">
        <v>33</v>
      </c>
      <c r="Z4381" s="2">
        <v>41.3</v>
      </c>
      <c r="AB4381" s="2">
        <v>2</v>
      </c>
      <c r="AE4381" s="2">
        <v>80</v>
      </c>
      <c r="AF4381" s="2">
        <v>50</v>
      </c>
      <c r="AG4381" s="2">
        <v>62.5</v>
      </c>
      <c r="AH4381" s="2">
        <v>50</v>
      </c>
      <c r="AI4381" s="2">
        <v>62.5</v>
      </c>
      <c r="AJ4381" s="2">
        <v>62.5</v>
      </c>
      <c r="AK4381" s="2">
        <v>17</v>
      </c>
      <c r="AL4381" s="2">
        <v>21.3</v>
      </c>
      <c r="AM4381" s="2">
        <v>13</v>
      </c>
      <c r="AN4381" s="2">
        <v>16.3</v>
      </c>
      <c r="AQ4381" s="2">
        <v>26</v>
      </c>
      <c r="AR4381" s="2">
        <v>32.5</v>
      </c>
      <c r="AS4381" s="2">
        <v>24</v>
      </c>
      <c r="AT4381" s="2">
        <v>30</v>
      </c>
      <c r="AW4381" s="2">
        <v>30</v>
      </c>
      <c r="AX4381" s="2">
        <v>37.5</v>
      </c>
      <c r="AZ4381" s="2">
        <v>2</v>
      </c>
      <c r="BC4381" s="2">
        <v>80</v>
      </c>
      <c r="BD4381" s="2">
        <v>54</v>
      </c>
      <c r="BE4381" s="2">
        <v>67.5</v>
      </c>
      <c r="BF4381" s="2">
        <v>54</v>
      </c>
      <c r="BG4381" s="2">
        <v>67.5</v>
      </c>
      <c r="BH4381" s="2">
        <v>67.5</v>
      </c>
      <c r="BI4381" s="2">
        <v>6</v>
      </c>
      <c r="BJ4381" s="2">
        <v>7.5</v>
      </c>
      <c r="BK4381" s="2">
        <v>20</v>
      </c>
      <c r="BL4381" s="2">
        <v>25</v>
      </c>
      <c r="BM4381" s="2">
        <v>4</v>
      </c>
      <c r="BN4381" s="2">
        <v>5</v>
      </c>
      <c r="BO4381" s="2">
        <v>43</v>
      </c>
      <c r="BP4381" s="2">
        <v>53.8</v>
      </c>
      <c r="BQ4381" s="2">
        <v>7</v>
      </c>
      <c r="BR4381" s="2">
        <v>8.8000000000000007</v>
      </c>
      <c r="BU4381" s="2">
        <v>26</v>
      </c>
      <c r="BV4381" s="2">
        <v>32.5</v>
      </c>
      <c r="BX4381" s="2">
        <v>2</v>
      </c>
    </row>
    <row r="4382" spans="1:77" ht="12.75" customHeight="1" x14ac:dyDescent="0.2">
      <c r="A4382">
        <v>4</v>
      </c>
      <c r="B4382" s="2">
        <v>2169</v>
      </c>
      <c r="C4382" s="17">
        <v>3.14</v>
      </c>
      <c r="D4382" s="2">
        <v>3.04</v>
      </c>
      <c r="E4382" s="15">
        <v>3.1109999999999998</v>
      </c>
      <c r="G4382" s="17">
        <v>89</v>
      </c>
      <c r="H4382" s="2">
        <v>74</v>
      </c>
      <c r="I4382" s="2">
        <v>82.2</v>
      </c>
      <c r="J4382" s="2">
        <v>74</v>
      </c>
      <c r="K4382" s="2">
        <v>82.2</v>
      </c>
      <c r="L4382" s="2">
        <v>83.1</v>
      </c>
      <c r="M4382" s="2">
        <v>2</v>
      </c>
      <c r="N4382" s="2">
        <v>2.2000000000000002</v>
      </c>
      <c r="O4382" s="2">
        <v>13</v>
      </c>
      <c r="P4382" s="2">
        <v>14.4</v>
      </c>
      <c r="S4382" s="2">
        <v>41</v>
      </c>
      <c r="T4382" s="2">
        <v>45.6</v>
      </c>
      <c r="U4382" s="2">
        <v>33</v>
      </c>
      <c r="V4382" s="2">
        <v>36.700000000000003</v>
      </c>
      <c r="W4382" s="2">
        <v>1</v>
      </c>
      <c r="X4382" s="2">
        <v>1.1000000000000001</v>
      </c>
      <c r="Y4382" s="2">
        <v>16</v>
      </c>
      <c r="Z4382" s="2">
        <v>17.8</v>
      </c>
      <c r="AB4382" s="2">
        <v>1</v>
      </c>
      <c r="AE4382" s="2">
        <v>89</v>
      </c>
      <c r="AF4382" s="2">
        <v>63</v>
      </c>
      <c r="AG4382" s="2">
        <v>70</v>
      </c>
      <c r="AH4382" s="2">
        <v>63</v>
      </c>
      <c r="AI4382" s="2">
        <v>70</v>
      </c>
      <c r="AJ4382" s="2">
        <v>70.8</v>
      </c>
      <c r="AK4382" s="2">
        <v>10</v>
      </c>
      <c r="AL4382" s="2">
        <v>11.1</v>
      </c>
      <c r="AM4382" s="2">
        <v>16</v>
      </c>
      <c r="AN4382" s="2">
        <v>17.8</v>
      </c>
      <c r="AQ4382" s="2">
        <v>20</v>
      </c>
      <c r="AR4382" s="2">
        <v>22.2</v>
      </c>
      <c r="AS4382" s="2">
        <v>43</v>
      </c>
      <c r="AT4382" s="2">
        <v>47.8</v>
      </c>
      <c r="AU4382" s="2">
        <v>1</v>
      </c>
      <c r="AV4382" s="2">
        <v>1.1000000000000001</v>
      </c>
      <c r="AW4382" s="2">
        <v>27</v>
      </c>
      <c r="AX4382" s="2">
        <v>30</v>
      </c>
      <c r="AZ4382" s="2">
        <v>1</v>
      </c>
      <c r="BC4382" s="2">
        <v>89</v>
      </c>
      <c r="BD4382" s="2">
        <v>74</v>
      </c>
      <c r="BE4382" s="2">
        <v>82.2</v>
      </c>
      <c r="BF4382" s="2">
        <v>74</v>
      </c>
      <c r="BG4382" s="2">
        <v>82.2</v>
      </c>
      <c r="BH4382" s="2">
        <v>83.1</v>
      </c>
      <c r="BI4382" s="2">
        <v>6</v>
      </c>
      <c r="BJ4382" s="2">
        <v>6.7</v>
      </c>
      <c r="BK4382" s="2">
        <v>9</v>
      </c>
      <c r="BL4382" s="2">
        <v>10</v>
      </c>
      <c r="BO4382" s="2">
        <v>40</v>
      </c>
      <c r="BP4382" s="2">
        <v>44.4</v>
      </c>
      <c r="BQ4382" s="2">
        <v>34</v>
      </c>
      <c r="BR4382" s="2">
        <v>37.799999999999997</v>
      </c>
      <c r="BS4382" s="2">
        <v>1</v>
      </c>
      <c r="BT4382" s="2">
        <v>1.1000000000000001</v>
      </c>
      <c r="BU4382" s="2">
        <v>16</v>
      </c>
      <c r="BV4382" s="2">
        <v>17.8</v>
      </c>
      <c r="BX4382" s="2">
        <v>1</v>
      </c>
    </row>
    <row r="4383" spans="1:77" ht="12.75" customHeight="1" x14ac:dyDescent="0.2">
      <c r="A4383">
        <v>4</v>
      </c>
      <c r="B4383" s="2">
        <v>2173</v>
      </c>
      <c r="C4383" s="17">
        <v>2.67</v>
      </c>
      <c r="D4383" s="2">
        <v>2.61</v>
      </c>
      <c r="E4383" s="15">
        <v>2.6060000000000003</v>
      </c>
      <c r="G4383" s="17">
        <v>147</v>
      </c>
      <c r="H4383" s="2">
        <v>85</v>
      </c>
      <c r="I4383" s="2">
        <v>57.4</v>
      </c>
      <c r="J4383" s="2">
        <v>85</v>
      </c>
      <c r="K4383" s="2">
        <v>57.4</v>
      </c>
      <c r="L4383" s="2">
        <v>57.8</v>
      </c>
      <c r="M4383" s="2">
        <v>14</v>
      </c>
      <c r="N4383" s="2">
        <v>9.5</v>
      </c>
      <c r="O4383" s="2">
        <v>48</v>
      </c>
      <c r="P4383" s="2">
        <v>32.4</v>
      </c>
      <c r="S4383" s="2">
        <v>55</v>
      </c>
      <c r="T4383" s="2">
        <v>37.200000000000003</v>
      </c>
      <c r="U4383" s="2">
        <v>30</v>
      </c>
      <c r="V4383" s="2">
        <v>20.3</v>
      </c>
      <c r="W4383" s="2">
        <v>1</v>
      </c>
      <c r="X4383" s="2">
        <v>0.7</v>
      </c>
      <c r="Y4383" s="2">
        <v>63</v>
      </c>
      <c r="Z4383" s="2">
        <v>42.6</v>
      </c>
      <c r="AC4383" s="2">
        <v>2</v>
      </c>
      <c r="AE4383" s="2">
        <v>147</v>
      </c>
      <c r="AF4383" s="2">
        <v>87</v>
      </c>
      <c r="AG4383" s="2">
        <v>58.8</v>
      </c>
      <c r="AH4383" s="2">
        <v>87</v>
      </c>
      <c r="AI4383" s="2">
        <v>58.8</v>
      </c>
      <c r="AJ4383" s="2">
        <v>59.2</v>
      </c>
      <c r="AK4383" s="2">
        <v>34</v>
      </c>
      <c r="AL4383" s="2">
        <v>23</v>
      </c>
      <c r="AM4383" s="2">
        <v>26</v>
      </c>
      <c r="AN4383" s="2">
        <v>17.600000000000001</v>
      </c>
      <c r="AQ4383" s="2">
        <v>48</v>
      </c>
      <c r="AR4383" s="2">
        <v>32.4</v>
      </c>
      <c r="AS4383" s="2">
        <v>39</v>
      </c>
      <c r="AT4383" s="2">
        <v>26.4</v>
      </c>
      <c r="AU4383" s="2">
        <v>1</v>
      </c>
      <c r="AV4383" s="2">
        <v>0.7</v>
      </c>
      <c r="AW4383" s="2">
        <v>61</v>
      </c>
      <c r="AX4383" s="2">
        <v>41.2</v>
      </c>
      <c r="BA4383" s="2">
        <v>2</v>
      </c>
      <c r="BC4383" s="2">
        <v>146</v>
      </c>
      <c r="BD4383" s="2">
        <v>90</v>
      </c>
      <c r="BE4383" s="2">
        <v>60.8</v>
      </c>
      <c r="BF4383" s="2">
        <v>90</v>
      </c>
      <c r="BG4383" s="2">
        <v>60.8</v>
      </c>
      <c r="BH4383" s="2">
        <v>61.6</v>
      </c>
      <c r="BI4383" s="2">
        <v>25</v>
      </c>
      <c r="BJ4383" s="2">
        <v>16.899999999999999</v>
      </c>
      <c r="BK4383" s="2">
        <v>31</v>
      </c>
      <c r="BL4383" s="2">
        <v>20.9</v>
      </c>
      <c r="BM4383" s="2">
        <v>1</v>
      </c>
      <c r="BN4383" s="2">
        <v>0.7</v>
      </c>
      <c r="BO4383" s="2">
        <v>57</v>
      </c>
      <c r="BP4383" s="2">
        <v>38.5</v>
      </c>
      <c r="BQ4383" s="2">
        <v>32</v>
      </c>
      <c r="BR4383" s="2">
        <v>21.6</v>
      </c>
      <c r="BS4383" s="2">
        <v>2</v>
      </c>
      <c r="BT4383" s="2">
        <v>1.4</v>
      </c>
      <c r="BU4383" s="2">
        <v>58</v>
      </c>
      <c r="BV4383" s="2">
        <v>39.200000000000003</v>
      </c>
      <c r="BY4383" s="2">
        <v>2</v>
      </c>
    </row>
    <row r="4384" spans="1:77" ht="12.75" customHeight="1" x14ac:dyDescent="0.2">
      <c r="A4384">
        <v>4</v>
      </c>
      <c r="B4384" s="2">
        <v>2175</v>
      </c>
      <c r="C4384" s="17">
        <v>3.3</v>
      </c>
      <c r="D4384" s="2">
        <v>3.24</v>
      </c>
      <c r="E4384" s="15">
        <v>2.7589999999999999</v>
      </c>
      <c r="G4384" s="17">
        <v>83</v>
      </c>
      <c r="H4384" s="2">
        <v>69</v>
      </c>
      <c r="I4384" s="2">
        <v>83.1</v>
      </c>
      <c r="J4384" s="2">
        <v>69</v>
      </c>
      <c r="K4384" s="2">
        <v>83.1</v>
      </c>
      <c r="L4384" s="2">
        <v>83.1</v>
      </c>
      <c r="M4384" s="2">
        <v>1</v>
      </c>
      <c r="N4384" s="2">
        <v>1.2</v>
      </c>
      <c r="O4384" s="2">
        <v>13</v>
      </c>
      <c r="P4384" s="2">
        <v>15.7</v>
      </c>
      <c r="S4384" s="2">
        <v>29</v>
      </c>
      <c r="T4384" s="2">
        <v>34.9</v>
      </c>
      <c r="U4384" s="2">
        <v>40</v>
      </c>
      <c r="V4384" s="2">
        <v>48.2</v>
      </c>
      <c r="Y4384" s="2">
        <v>14</v>
      </c>
      <c r="Z4384" s="2">
        <v>16.899999999999999</v>
      </c>
      <c r="AE4384" s="2">
        <v>83</v>
      </c>
      <c r="AF4384" s="2">
        <v>65</v>
      </c>
      <c r="AG4384" s="2">
        <v>78.3</v>
      </c>
      <c r="AH4384" s="2">
        <v>65</v>
      </c>
      <c r="AI4384" s="2">
        <v>78.3</v>
      </c>
      <c r="AJ4384" s="2">
        <v>78.3</v>
      </c>
      <c r="AK4384" s="2">
        <v>4</v>
      </c>
      <c r="AL4384" s="2">
        <v>4.8</v>
      </c>
      <c r="AM4384" s="2">
        <v>14</v>
      </c>
      <c r="AN4384" s="2">
        <v>16.899999999999999</v>
      </c>
      <c r="AQ4384" s="2">
        <v>23</v>
      </c>
      <c r="AR4384" s="2">
        <v>27.7</v>
      </c>
      <c r="AS4384" s="2">
        <v>42</v>
      </c>
      <c r="AT4384" s="2">
        <v>50.6</v>
      </c>
      <c r="AW4384" s="2">
        <v>18</v>
      </c>
      <c r="AX4384" s="2">
        <v>21.7</v>
      </c>
      <c r="BC4384" s="2">
        <v>80</v>
      </c>
      <c r="BD4384" s="2">
        <v>54</v>
      </c>
      <c r="BE4384" s="2">
        <v>65.900000000000006</v>
      </c>
      <c r="BF4384" s="2">
        <v>54</v>
      </c>
      <c r="BG4384" s="2">
        <v>65.900000000000006</v>
      </c>
      <c r="BH4384" s="2">
        <v>67.5</v>
      </c>
      <c r="BI4384" s="2">
        <v>8</v>
      </c>
      <c r="BJ4384" s="2">
        <v>9.8000000000000007</v>
      </c>
      <c r="BK4384" s="2">
        <v>18</v>
      </c>
      <c r="BL4384" s="2">
        <v>22</v>
      </c>
      <c r="BO4384" s="2">
        <v>34</v>
      </c>
      <c r="BP4384" s="2">
        <v>41.5</v>
      </c>
      <c r="BQ4384" s="2">
        <v>20</v>
      </c>
      <c r="BR4384" s="2">
        <v>24.4</v>
      </c>
      <c r="BS4384" s="2">
        <v>2</v>
      </c>
      <c r="BT4384" s="2">
        <v>2.4</v>
      </c>
      <c r="BU4384" s="2">
        <v>28</v>
      </c>
      <c r="BV4384" s="2">
        <v>34.1</v>
      </c>
      <c r="BX4384" s="2">
        <v>1</v>
      </c>
    </row>
    <row r="4385" spans="1:77" ht="12.75" customHeight="1" x14ac:dyDescent="0.2">
      <c r="A4385">
        <v>4</v>
      </c>
      <c r="B4385" s="2">
        <v>2176</v>
      </c>
      <c r="C4385" s="17">
        <v>2.21</v>
      </c>
      <c r="D4385" s="2">
        <v>2.14</v>
      </c>
      <c r="E4385" s="15">
        <v>2.4930000000000003</v>
      </c>
      <c r="G4385" s="17">
        <v>85</v>
      </c>
      <c r="H4385" s="2">
        <v>29</v>
      </c>
      <c r="I4385" s="2">
        <v>34.1</v>
      </c>
      <c r="J4385" s="2">
        <v>29</v>
      </c>
      <c r="K4385" s="2">
        <v>34.1</v>
      </c>
      <c r="L4385" s="2">
        <v>34.1</v>
      </c>
      <c r="M4385" s="2">
        <v>10</v>
      </c>
      <c r="N4385" s="2">
        <v>11.8</v>
      </c>
      <c r="O4385" s="2">
        <v>46</v>
      </c>
      <c r="P4385" s="2">
        <v>54.1</v>
      </c>
      <c r="Q4385" s="2">
        <v>2</v>
      </c>
      <c r="R4385" s="2">
        <v>2.4</v>
      </c>
      <c r="S4385" s="2">
        <v>22</v>
      </c>
      <c r="T4385" s="2">
        <v>25.9</v>
      </c>
      <c r="U4385" s="2">
        <v>5</v>
      </c>
      <c r="V4385" s="2">
        <v>5.9</v>
      </c>
      <c r="Y4385" s="2">
        <v>56</v>
      </c>
      <c r="Z4385" s="2">
        <v>65.900000000000006</v>
      </c>
      <c r="AB4385" s="2">
        <v>1</v>
      </c>
      <c r="AE4385" s="2">
        <v>85</v>
      </c>
      <c r="AF4385" s="2">
        <v>35</v>
      </c>
      <c r="AG4385" s="2">
        <v>41.2</v>
      </c>
      <c r="AH4385" s="2">
        <v>35</v>
      </c>
      <c r="AI4385" s="2">
        <v>41.2</v>
      </c>
      <c r="AJ4385" s="2">
        <v>41.2</v>
      </c>
      <c r="AK4385" s="2">
        <v>32</v>
      </c>
      <c r="AL4385" s="2">
        <v>37.6</v>
      </c>
      <c r="AM4385" s="2">
        <v>18</v>
      </c>
      <c r="AN4385" s="2">
        <v>21.2</v>
      </c>
      <c r="AQ4385" s="2">
        <v>26</v>
      </c>
      <c r="AR4385" s="2">
        <v>30.6</v>
      </c>
      <c r="AS4385" s="2">
        <v>9</v>
      </c>
      <c r="AT4385" s="2">
        <v>10.6</v>
      </c>
      <c r="AW4385" s="2">
        <v>50</v>
      </c>
      <c r="AX4385" s="2">
        <v>58.8</v>
      </c>
      <c r="AZ4385" s="2">
        <v>1</v>
      </c>
      <c r="BC4385" s="2">
        <v>83</v>
      </c>
      <c r="BD4385" s="2">
        <v>46</v>
      </c>
      <c r="BE4385" s="2">
        <v>54.1</v>
      </c>
      <c r="BF4385" s="2">
        <v>46</v>
      </c>
      <c r="BG4385" s="2">
        <v>54.1</v>
      </c>
      <c r="BH4385" s="2">
        <v>55.4</v>
      </c>
      <c r="BI4385" s="2">
        <v>11</v>
      </c>
      <c r="BJ4385" s="2">
        <v>12.9</v>
      </c>
      <c r="BK4385" s="2">
        <v>26</v>
      </c>
      <c r="BL4385" s="2">
        <v>30.6</v>
      </c>
      <c r="BO4385" s="2">
        <v>35</v>
      </c>
      <c r="BP4385" s="2">
        <v>41.2</v>
      </c>
      <c r="BQ4385" s="2">
        <v>11</v>
      </c>
      <c r="BR4385" s="2">
        <v>12.9</v>
      </c>
      <c r="BS4385" s="2">
        <v>2</v>
      </c>
      <c r="BT4385" s="2">
        <v>2.4</v>
      </c>
      <c r="BU4385" s="2">
        <v>39</v>
      </c>
      <c r="BV4385" s="2">
        <v>45.9</v>
      </c>
      <c r="BX4385" s="2">
        <v>1</v>
      </c>
    </row>
    <row r="4386" spans="1:77" ht="12.75" customHeight="1" x14ac:dyDescent="0.2">
      <c r="A4386">
        <v>4</v>
      </c>
      <c r="B4386" s="2">
        <v>2177</v>
      </c>
      <c r="C4386" s="17">
        <v>2.42</v>
      </c>
      <c r="D4386" s="2">
        <v>2.52</v>
      </c>
      <c r="E4386" s="15">
        <v>2.3739999999999997</v>
      </c>
      <c r="G4386" s="17">
        <v>78</v>
      </c>
      <c r="H4386" s="2">
        <v>40</v>
      </c>
      <c r="I4386" s="2">
        <v>50.6</v>
      </c>
      <c r="J4386" s="2">
        <v>40</v>
      </c>
      <c r="K4386" s="2">
        <v>50.6</v>
      </c>
      <c r="L4386" s="2">
        <v>51.3</v>
      </c>
      <c r="M4386" s="2">
        <v>4</v>
      </c>
      <c r="N4386" s="2">
        <v>5.0999999999999996</v>
      </c>
      <c r="O4386" s="2">
        <v>34</v>
      </c>
      <c r="P4386" s="2">
        <v>43</v>
      </c>
      <c r="Q4386" s="2">
        <v>4</v>
      </c>
      <c r="R4386" s="2">
        <v>5.0999999999999996</v>
      </c>
      <c r="S4386" s="2">
        <v>25</v>
      </c>
      <c r="T4386" s="2">
        <v>31.6</v>
      </c>
      <c r="U4386" s="2">
        <v>11</v>
      </c>
      <c r="V4386" s="2">
        <v>13.9</v>
      </c>
      <c r="W4386" s="2">
        <v>1</v>
      </c>
      <c r="X4386" s="2">
        <v>1.3</v>
      </c>
      <c r="Y4386" s="2">
        <v>39</v>
      </c>
      <c r="Z4386" s="2">
        <v>49.4</v>
      </c>
      <c r="AE4386" s="2">
        <v>77</v>
      </c>
      <c r="AF4386" s="2">
        <v>43</v>
      </c>
      <c r="AG4386" s="2">
        <v>55.8</v>
      </c>
      <c r="AH4386" s="2">
        <v>43</v>
      </c>
      <c r="AI4386" s="2">
        <v>55.8</v>
      </c>
      <c r="AJ4386" s="2">
        <v>55.8</v>
      </c>
      <c r="AK4386" s="2">
        <v>13</v>
      </c>
      <c r="AL4386" s="2">
        <v>16.899999999999999</v>
      </c>
      <c r="AM4386" s="2">
        <v>21</v>
      </c>
      <c r="AN4386" s="2">
        <v>27.3</v>
      </c>
      <c r="AO4386" s="2">
        <v>1</v>
      </c>
      <c r="AP4386" s="2">
        <v>1.3</v>
      </c>
      <c r="AQ4386" s="2">
        <v>29</v>
      </c>
      <c r="AR4386" s="2">
        <v>37.700000000000003</v>
      </c>
      <c r="AS4386" s="2">
        <v>13</v>
      </c>
      <c r="AT4386" s="2">
        <v>16.899999999999999</v>
      </c>
      <c r="AW4386" s="2">
        <v>34</v>
      </c>
      <c r="AX4386" s="2">
        <v>44.2</v>
      </c>
      <c r="AY4386" s="2">
        <v>1</v>
      </c>
      <c r="AZ4386" s="2">
        <v>1</v>
      </c>
      <c r="BC4386" s="2">
        <v>78</v>
      </c>
      <c r="BD4386" s="2">
        <v>42</v>
      </c>
      <c r="BE4386" s="2">
        <v>53.8</v>
      </c>
      <c r="BF4386" s="2">
        <v>42</v>
      </c>
      <c r="BG4386" s="2">
        <v>53.8</v>
      </c>
      <c r="BH4386" s="2">
        <v>53.8</v>
      </c>
      <c r="BI4386" s="2">
        <v>18</v>
      </c>
      <c r="BJ4386" s="2">
        <v>23.1</v>
      </c>
      <c r="BK4386" s="2">
        <v>18</v>
      </c>
      <c r="BL4386" s="2">
        <v>23.1</v>
      </c>
      <c r="BM4386" s="2">
        <v>1</v>
      </c>
      <c r="BN4386" s="2">
        <v>1.3</v>
      </c>
      <c r="BO4386" s="2">
        <v>33</v>
      </c>
      <c r="BP4386" s="2">
        <v>42.3</v>
      </c>
      <c r="BQ4386" s="2">
        <v>8</v>
      </c>
      <c r="BR4386" s="2">
        <v>10.3</v>
      </c>
      <c r="BU4386" s="2">
        <v>36</v>
      </c>
      <c r="BV4386" s="2">
        <v>46.2</v>
      </c>
      <c r="BX4386" s="2">
        <v>1</v>
      </c>
    </row>
    <row r="4387" spans="1:77" ht="12.75" customHeight="1" x14ac:dyDescent="0.2">
      <c r="A4387">
        <v>4</v>
      </c>
      <c r="B4387" s="2">
        <v>2181</v>
      </c>
      <c r="C4387" s="17">
        <v>3.08</v>
      </c>
      <c r="D4387" s="2">
        <v>3.12</v>
      </c>
      <c r="E4387" s="15">
        <v>2.92</v>
      </c>
      <c r="G4387" s="17">
        <v>50</v>
      </c>
      <c r="H4387" s="2">
        <v>41</v>
      </c>
      <c r="I4387" s="2">
        <v>82</v>
      </c>
      <c r="J4387" s="2">
        <v>41</v>
      </c>
      <c r="K4387" s="2">
        <v>82</v>
      </c>
      <c r="L4387" s="2">
        <v>82</v>
      </c>
      <c r="M4387" s="2">
        <v>2</v>
      </c>
      <c r="N4387" s="2">
        <v>4</v>
      </c>
      <c r="O4387" s="2">
        <v>7</v>
      </c>
      <c r="P4387" s="2">
        <v>14</v>
      </c>
      <c r="Q4387" s="2">
        <v>1</v>
      </c>
      <c r="R4387" s="2">
        <v>2</v>
      </c>
      <c r="S4387" s="2">
        <v>22</v>
      </c>
      <c r="T4387" s="2">
        <v>44</v>
      </c>
      <c r="U4387" s="2">
        <v>18</v>
      </c>
      <c r="V4387" s="2">
        <v>36</v>
      </c>
      <c r="Y4387" s="2">
        <v>9</v>
      </c>
      <c r="Z4387" s="2">
        <v>18</v>
      </c>
      <c r="AE4387" s="2">
        <v>50</v>
      </c>
      <c r="AF4387" s="2">
        <v>39</v>
      </c>
      <c r="AG4387" s="2">
        <v>78</v>
      </c>
      <c r="AH4387" s="2">
        <v>39</v>
      </c>
      <c r="AI4387" s="2">
        <v>78</v>
      </c>
      <c r="AJ4387" s="2">
        <v>78</v>
      </c>
      <c r="AK4387" s="2">
        <v>4</v>
      </c>
      <c r="AL4387" s="2">
        <v>8</v>
      </c>
      <c r="AM4387" s="2">
        <v>7</v>
      </c>
      <c r="AN4387" s="2">
        <v>14</v>
      </c>
      <c r="AQ4387" s="2">
        <v>18</v>
      </c>
      <c r="AR4387" s="2">
        <v>36</v>
      </c>
      <c r="AS4387" s="2">
        <v>21</v>
      </c>
      <c r="AT4387" s="2">
        <v>42</v>
      </c>
      <c r="AW4387" s="2">
        <v>11</v>
      </c>
      <c r="AX4387" s="2">
        <v>22</v>
      </c>
      <c r="BC4387" s="2">
        <v>50</v>
      </c>
      <c r="BD4387" s="2">
        <v>34</v>
      </c>
      <c r="BE4387" s="2">
        <v>68</v>
      </c>
      <c r="BF4387" s="2">
        <v>34</v>
      </c>
      <c r="BG4387" s="2">
        <v>68</v>
      </c>
      <c r="BH4387" s="2">
        <v>68</v>
      </c>
      <c r="BI4387" s="2">
        <v>5</v>
      </c>
      <c r="BJ4387" s="2">
        <v>10</v>
      </c>
      <c r="BK4387" s="2">
        <v>11</v>
      </c>
      <c r="BL4387" s="2">
        <v>22</v>
      </c>
      <c r="BO4387" s="2">
        <v>17</v>
      </c>
      <c r="BP4387" s="2">
        <v>34</v>
      </c>
      <c r="BQ4387" s="2">
        <v>17</v>
      </c>
      <c r="BR4387" s="2">
        <v>34</v>
      </c>
      <c r="BU4387" s="2">
        <v>16</v>
      </c>
      <c r="BV4387" s="2">
        <v>32</v>
      </c>
    </row>
    <row r="4388" spans="1:77" ht="12.75" customHeight="1" x14ac:dyDescent="0.2">
      <c r="A4388">
        <v>4</v>
      </c>
      <c r="B4388" s="2">
        <v>2183</v>
      </c>
      <c r="C4388" s="17">
        <v>3.48</v>
      </c>
      <c r="D4388" s="2">
        <v>3.47</v>
      </c>
      <c r="E4388" s="15">
        <v>3.1660000000000004</v>
      </c>
      <c r="G4388" s="17">
        <v>73</v>
      </c>
      <c r="H4388" s="2">
        <v>70</v>
      </c>
      <c r="I4388" s="2">
        <v>95.9</v>
      </c>
      <c r="J4388" s="2">
        <v>70</v>
      </c>
      <c r="K4388" s="2">
        <v>95.9</v>
      </c>
      <c r="L4388" s="2">
        <v>95.9</v>
      </c>
      <c r="M4388" s="2">
        <v>1</v>
      </c>
      <c r="N4388" s="2">
        <v>1.4</v>
      </c>
      <c r="O4388" s="2">
        <v>2</v>
      </c>
      <c r="P4388" s="2">
        <v>2.7</v>
      </c>
      <c r="Q4388" s="2">
        <v>2</v>
      </c>
      <c r="R4388" s="2">
        <v>2.7</v>
      </c>
      <c r="S4388" s="2">
        <v>23</v>
      </c>
      <c r="T4388" s="2">
        <v>31.5</v>
      </c>
      <c r="U4388" s="2">
        <v>45</v>
      </c>
      <c r="V4388" s="2">
        <v>61.6</v>
      </c>
      <c r="Y4388" s="2">
        <v>3</v>
      </c>
      <c r="Z4388" s="2">
        <v>4.0999999999999996</v>
      </c>
      <c r="AE4388" s="2">
        <v>73</v>
      </c>
      <c r="AF4388" s="2">
        <v>64</v>
      </c>
      <c r="AG4388" s="2">
        <v>87.7</v>
      </c>
      <c r="AH4388" s="2">
        <v>64</v>
      </c>
      <c r="AI4388" s="2">
        <v>87.7</v>
      </c>
      <c r="AJ4388" s="2">
        <v>87.7</v>
      </c>
      <c r="AK4388" s="2">
        <v>5</v>
      </c>
      <c r="AL4388" s="2">
        <v>6.8</v>
      </c>
      <c r="AM4388" s="2">
        <v>4</v>
      </c>
      <c r="AN4388" s="2">
        <v>5.5</v>
      </c>
      <c r="AQ4388" s="2">
        <v>16</v>
      </c>
      <c r="AR4388" s="2">
        <v>21.9</v>
      </c>
      <c r="AS4388" s="2">
        <v>48</v>
      </c>
      <c r="AT4388" s="2">
        <v>65.8</v>
      </c>
      <c r="AW4388" s="2">
        <v>9</v>
      </c>
      <c r="AX4388" s="2">
        <v>12.3</v>
      </c>
      <c r="BC4388" s="2">
        <v>73</v>
      </c>
      <c r="BD4388" s="2">
        <v>60</v>
      </c>
      <c r="BE4388" s="2">
        <v>82.2</v>
      </c>
      <c r="BF4388" s="2">
        <v>60</v>
      </c>
      <c r="BG4388" s="2">
        <v>82.2</v>
      </c>
      <c r="BH4388" s="2">
        <v>82.2</v>
      </c>
      <c r="BI4388" s="2">
        <v>6</v>
      </c>
      <c r="BJ4388" s="2">
        <v>8.1999999999999993</v>
      </c>
      <c r="BK4388" s="2">
        <v>7</v>
      </c>
      <c r="BL4388" s="2">
        <v>9.6</v>
      </c>
      <c r="BM4388" s="2">
        <v>2</v>
      </c>
      <c r="BN4388" s="2">
        <v>2.7</v>
      </c>
      <c r="BO4388" s="2">
        <v>21</v>
      </c>
      <c r="BP4388" s="2">
        <v>28.8</v>
      </c>
      <c r="BQ4388" s="2">
        <v>37</v>
      </c>
      <c r="BR4388" s="2">
        <v>50.7</v>
      </c>
      <c r="BU4388" s="2">
        <v>13</v>
      </c>
      <c r="BV4388" s="2">
        <v>17.8</v>
      </c>
    </row>
    <row r="4389" spans="1:77" ht="12.75" customHeight="1" x14ac:dyDescent="0.2">
      <c r="A4389">
        <v>4</v>
      </c>
      <c r="B4389" s="2">
        <v>2185</v>
      </c>
      <c r="C4389" s="17">
        <v>3.38</v>
      </c>
      <c r="D4389" s="2">
        <v>3.38</v>
      </c>
      <c r="E4389" s="15">
        <v>3.2680000000000002</v>
      </c>
      <c r="G4389" s="17">
        <v>63</v>
      </c>
      <c r="H4389" s="2">
        <v>55</v>
      </c>
      <c r="I4389" s="2">
        <v>87.3</v>
      </c>
      <c r="J4389" s="2">
        <v>55</v>
      </c>
      <c r="K4389" s="2">
        <v>87.3</v>
      </c>
      <c r="L4389" s="2">
        <v>87.3</v>
      </c>
      <c r="M4389" s="2">
        <v>1</v>
      </c>
      <c r="N4389" s="2">
        <v>1.6</v>
      </c>
      <c r="O4389" s="2">
        <v>7</v>
      </c>
      <c r="P4389" s="2">
        <v>11.1</v>
      </c>
      <c r="S4389" s="2">
        <v>22</v>
      </c>
      <c r="T4389" s="2">
        <v>34.9</v>
      </c>
      <c r="U4389" s="2">
        <v>33</v>
      </c>
      <c r="V4389" s="2">
        <v>52.4</v>
      </c>
      <c r="Y4389" s="2">
        <v>8</v>
      </c>
      <c r="Z4389" s="2">
        <v>12.7</v>
      </c>
      <c r="AB4389" s="2">
        <v>2</v>
      </c>
      <c r="AE4389" s="2">
        <v>65</v>
      </c>
      <c r="AF4389" s="2">
        <v>53</v>
      </c>
      <c r="AG4389" s="2">
        <v>81.5</v>
      </c>
      <c r="AH4389" s="2">
        <v>53</v>
      </c>
      <c r="AI4389" s="2">
        <v>81.5</v>
      </c>
      <c r="AJ4389" s="2">
        <v>81.5</v>
      </c>
      <c r="AK4389" s="2">
        <v>7</v>
      </c>
      <c r="AL4389" s="2">
        <v>10.8</v>
      </c>
      <c r="AM4389" s="2">
        <v>5</v>
      </c>
      <c r="AN4389" s="2">
        <v>7.7</v>
      </c>
      <c r="AQ4389" s="2">
        <v>9</v>
      </c>
      <c r="AR4389" s="2">
        <v>13.8</v>
      </c>
      <c r="AS4389" s="2">
        <v>44</v>
      </c>
      <c r="AT4389" s="2">
        <v>67.7</v>
      </c>
      <c r="AW4389" s="2">
        <v>12</v>
      </c>
      <c r="AX4389" s="2">
        <v>18.5</v>
      </c>
      <c r="BC4389" s="2">
        <v>62</v>
      </c>
      <c r="BD4389" s="2">
        <v>49</v>
      </c>
      <c r="BE4389" s="2">
        <v>77.8</v>
      </c>
      <c r="BF4389" s="2">
        <v>49</v>
      </c>
      <c r="BG4389" s="2">
        <v>77.8</v>
      </c>
      <c r="BH4389" s="2">
        <v>79</v>
      </c>
      <c r="BI4389" s="2">
        <v>3</v>
      </c>
      <c r="BJ4389" s="2">
        <v>4.8</v>
      </c>
      <c r="BK4389" s="2">
        <v>10</v>
      </c>
      <c r="BL4389" s="2">
        <v>15.9</v>
      </c>
      <c r="BO4389" s="2">
        <v>13</v>
      </c>
      <c r="BP4389" s="2">
        <v>20.6</v>
      </c>
      <c r="BQ4389" s="2">
        <v>36</v>
      </c>
      <c r="BR4389" s="2">
        <v>57.1</v>
      </c>
      <c r="BS4389" s="2">
        <v>1</v>
      </c>
      <c r="BT4389" s="2">
        <v>1.6</v>
      </c>
      <c r="BU4389" s="2">
        <v>14</v>
      </c>
      <c r="BV4389" s="2">
        <v>22.2</v>
      </c>
      <c r="BX4389" s="2">
        <v>2</v>
      </c>
    </row>
    <row r="4390" spans="1:77" ht="12.75" customHeight="1" x14ac:dyDescent="0.2">
      <c r="A4390">
        <v>4</v>
      </c>
      <c r="B4390" s="2">
        <v>2189</v>
      </c>
      <c r="C4390" s="17">
        <v>3.08</v>
      </c>
      <c r="D4390" s="2">
        <v>2.92</v>
      </c>
      <c r="E4390" s="15">
        <v>2.3970000000000002</v>
      </c>
      <c r="G4390" s="17">
        <v>63</v>
      </c>
      <c r="H4390" s="2">
        <v>49</v>
      </c>
      <c r="I4390" s="2">
        <v>77.8</v>
      </c>
      <c r="J4390" s="2">
        <v>49</v>
      </c>
      <c r="K4390" s="2">
        <v>77.8</v>
      </c>
      <c r="L4390" s="2">
        <v>77.8</v>
      </c>
      <c r="M4390" s="2">
        <v>3</v>
      </c>
      <c r="N4390" s="2">
        <v>4.8</v>
      </c>
      <c r="O4390" s="2">
        <v>11</v>
      </c>
      <c r="P4390" s="2">
        <v>17.5</v>
      </c>
      <c r="S4390" s="2">
        <v>27</v>
      </c>
      <c r="T4390" s="2">
        <v>42.9</v>
      </c>
      <c r="U4390" s="2">
        <v>22</v>
      </c>
      <c r="V4390" s="2">
        <v>34.9</v>
      </c>
      <c r="Y4390" s="2">
        <v>14</v>
      </c>
      <c r="Z4390" s="2">
        <v>22.2</v>
      </c>
      <c r="AB4390" s="2">
        <v>1</v>
      </c>
      <c r="AE4390" s="2">
        <v>63</v>
      </c>
      <c r="AF4390" s="2">
        <v>44</v>
      </c>
      <c r="AG4390" s="2">
        <v>69.8</v>
      </c>
      <c r="AH4390" s="2">
        <v>44</v>
      </c>
      <c r="AI4390" s="2">
        <v>69.8</v>
      </c>
      <c r="AJ4390" s="2">
        <v>69.8</v>
      </c>
      <c r="AK4390" s="2">
        <v>10</v>
      </c>
      <c r="AL4390" s="2">
        <v>15.9</v>
      </c>
      <c r="AM4390" s="2">
        <v>9</v>
      </c>
      <c r="AN4390" s="2">
        <v>14.3</v>
      </c>
      <c r="AQ4390" s="2">
        <v>20</v>
      </c>
      <c r="AR4390" s="2">
        <v>31.7</v>
      </c>
      <c r="AS4390" s="2">
        <v>24</v>
      </c>
      <c r="AT4390" s="2">
        <v>38.1</v>
      </c>
      <c r="AW4390" s="2">
        <v>19</v>
      </c>
      <c r="AX4390" s="2">
        <v>30.2</v>
      </c>
      <c r="AZ4390" s="2">
        <v>1</v>
      </c>
      <c r="BC4390" s="2">
        <v>63</v>
      </c>
      <c r="BD4390" s="2">
        <v>32</v>
      </c>
      <c r="BE4390" s="2">
        <v>50.8</v>
      </c>
      <c r="BF4390" s="2">
        <v>32</v>
      </c>
      <c r="BG4390" s="2">
        <v>50.8</v>
      </c>
      <c r="BH4390" s="2">
        <v>50.8</v>
      </c>
      <c r="BI4390" s="2">
        <v>14</v>
      </c>
      <c r="BJ4390" s="2">
        <v>22.2</v>
      </c>
      <c r="BK4390" s="2">
        <v>17</v>
      </c>
      <c r="BL4390" s="2">
        <v>27</v>
      </c>
      <c r="BO4390" s="2">
        <v>25</v>
      </c>
      <c r="BP4390" s="2">
        <v>39.700000000000003</v>
      </c>
      <c r="BQ4390" s="2">
        <v>7</v>
      </c>
      <c r="BR4390" s="2">
        <v>11.1</v>
      </c>
      <c r="BU4390" s="2">
        <v>31</v>
      </c>
      <c r="BV4390" s="2">
        <v>49.2</v>
      </c>
      <c r="BX4390" s="2">
        <v>1</v>
      </c>
    </row>
    <row r="4391" spans="1:77" ht="12.75" customHeight="1" x14ac:dyDescent="0.2">
      <c r="A4391">
        <v>4</v>
      </c>
      <c r="B4391" s="2">
        <v>2190</v>
      </c>
      <c r="C4391" s="17">
        <v>2.91</v>
      </c>
      <c r="D4391" s="2">
        <v>3.09</v>
      </c>
      <c r="E4391" s="15">
        <v>2.4909999999999997</v>
      </c>
      <c r="G4391" s="17">
        <v>43</v>
      </c>
      <c r="H4391" s="2">
        <v>32</v>
      </c>
      <c r="I4391" s="2">
        <v>74.400000000000006</v>
      </c>
      <c r="J4391" s="2">
        <v>32</v>
      </c>
      <c r="K4391" s="2">
        <v>74.400000000000006</v>
      </c>
      <c r="L4391" s="2">
        <v>74.400000000000006</v>
      </c>
      <c r="M4391" s="2">
        <v>1</v>
      </c>
      <c r="N4391" s="2">
        <v>2.2999999999999998</v>
      </c>
      <c r="O4391" s="2">
        <v>10</v>
      </c>
      <c r="P4391" s="2">
        <v>23.3</v>
      </c>
      <c r="S4391" s="2">
        <v>24</v>
      </c>
      <c r="T4391" s="2">
        <v>55.8</v>
      </c>
      <c r="U4391" s="2">
        <v>8</v>
      </c>
      <c r="V4391" s="2">
        <v>18.600000000000001</v>
      </c>
      <c r="Y4391" s="2">
        <v>11</v>
      </c>
      <c r="Z4391" s="2">
        <v>25.6</v>
      </c>
      <c r="AC4391" s="2">
        <v>1</v>
      </c>
      <c r="AE4391" s="2">
        <v>43</v>
      </c>
      <c r="AF4391" s="2">
        <v>32</v>
      </c>
      <c r="AG4391" s="2">
        <v>74.400000000000006</v>
      </c>
      <c r="AH4391" s="2">
        <v>32</v>
      </c>
      <c r="AI4391" s="2">
        <v>74.400000000000006</v>
      </c>
      <c r="AJ4391" s="2">
        <v>74.400000000000006</v>
      </c>
      <c r="AK4391" s="2">
        <v>5</v>
      </c>
      <c r="AL4391" s="2">
        <v>11.6</v>
      </c>
      <c r="AM4391" s="2">
        <v>6</v>
      </c>
      <c r="AN4391" s="2">
        <v>14</v>
      </c>
      <c r="AQ4391" s="2">
        <v>12</v>
      </c>
      <c r="AR4391" s="2">
        <v>27.9</v>
      </c>
      <c r="AS4391" s="2">
        <v>20</v>
      </c>
      <c r="AT4391" s="2">
        <v>46.5</v>
      </c>
      <c r="AW4391" s="2">
        <v>11</v>
      </c>
      <c r="AX4391" s="2">
        <v>25.6</v>
      </c>
      <c r="BA4391" s="2">
        <v>1</v>
      </c>
      <c r="BC4391" s="2">
        <v>41</v>
      </c>
      <c r="BD4391" s="2">
        <v>27</v>
      </c>
      <c r="BE4391" s="2">
        <v>62.8</v>
      </c>
      <c r="BF4391" s="2">
        <v>27</v>
      </c>
      <c r="BG4391" s="2">
        <v>62.8</v>
      </c>
      <c r="BH4391" s="2">
        <v>65.900000000000006</v>
      </c>
      <c r="BI4391" s="2">
        <v>3</v>
      </c>
      <c r="BJ4391" s="2">
        <v>7</v>
      </c>
      <c r="BK4391" s="2">
        <v>11</v>
      </c>
      <c r="BL4391" s="2">
        <v>25.6</v>
      </c>
      <c r="BM4391" s="2">
        <v>2</v>
      </c>
      <c r="BN4391" s="2">
        <v>4.7</v>
      </c>
      <c r="BO4391" s="2">
        <v>18</v>
      </c>
      <c r="BP4391" s="2">
        <v>41.9</v>
      </c>
      <c r="BQ4391" s="2">
        <v>7</v>
      </c>
      <c r="BR4391" s="2">
        <v>16.3</v>
      </c>
      <c r="BS4391" s="2">
        <v>2</v>
      </c>
      <c r="BT4391" s="2">
        <v>4.7</v>
      </c>
      <c r="BU4391" s="2">
        <v>16</v>
      </c>
      <c r="BV4391" s="2">
        <v>37.200000000000003</v>
      </c>
      <c r="BY4391" s="2">
        <v>1</v>
      </c>
    </row>
    <row r="4392" spans="1:77" ht="12.75" customHeight="1" x14ac:dyDescent="0.2">
      <c r="A4392">
        <v>4</v>
      </c>
      <c r="B4392" s="2">
        <v>2191</v>
      </c>
      <c r="C4392" s="17">
        <v>2.8</v>
      </c>
      <c r="D4392" s="2">
        <v>2.98</v>
      </c>
      <c r="E4392" s="15">
        <v>2.09</v>
      </c>
      <c r="G4392" s="17">
        <v>64</v>
      </c>
      <c r="H4392" s="2">
        <v>42</v>
      </c>
      <c r="I4392" s="2">
        <v>64.599999999999994</v>
      </c>
      <c r="J4392" s="2">
        <v>42</v>
      </c>
      <c r="K4392" s="2">
        <v>64.599999999999994</v>
      </c>
      <c r="L4392" s="2">
        <v>65.599999999999994</v>
      </c>
      <c r="M4392" s="2">
        <v>8</v>
      </c>
      <c r="N4392" s="2">
        <v>12.3</v>
      </c>
      <c r="O4392" s="2">
        <v>14</v>
      </c>
      <c r="P4392" s="2">
        <v>21.5</v>
      </c>
      <c r="S4392" s="2">
        <v>22</v>
      </c>
      <c r="T4392" s="2">
        <v>33.799999999999997</v>
      </c>
      <c r="U4392" s="2">
        <v>20</v>
      </c>
      <c r="V4392" s="2">
        <v>30.8</v>
      </c>
      <c r="W4392" s="2">
        <v>1</v>
      </c>
      <c r="X4392" s="2">
        <v>1.5</v>
      </c>
      <c r="Y4392" s="2">
        <v>23</v>
      </c>
      <c r="Z4392" s="2">
        <v>35.4</v>
      </c>
      <c r="AA4392" s="2">
        <v>1</v>
      </c>
      <c r="AB4392" s="2">
        <v>3</v>
      </c>
      <c r="AE4392" s="2">
        <v>64</v>
      </c>
      <c r="AF4392" s="2">
        <v>50</v>
      </c>
      <c r="AG4392" s="2">
        <v>76.900000000000006</v>
      </c>
      <c r="AH4392" s="2">
        <v>50</v>
      </c>
      <c r="AI4392" s="2">
        <v>76.900000000000006</v>
      </c>
      <c r="AJ4392" s="2">
        <v>78.099999999999994</v>
      </c>
      <c r="AK4392" s="2">
        <v>10</v>
      </c>
      <c r="AL4392" s="2">
        <v>15.4</v>
      </c>
      <c r="AM4392" s="2">
        <v>4</v>
      </c>
      <c r="AN4392" s="2">
        <v>6.2</v>
      </c>
      <c r="AQ4392" s="2">
        <v>24</v>
      </c>
      <c r="AR4392" s="2">
        <v>36.9</v>
      </c>
      <c r="AS4392" s="2">
        <v>26</v>
      </c>
      <c r="AT4392" s="2">
        <v>40</v>
      </c>
      <c r="AU4392" s="2">
        <v>1</v>
      </c>
      <c r="AV4392" s="2">
        <v>1.5</v>
      </c>
      <c r="AW4392" s="2">
        <v>15</v>
      </c>
      <c r="AX4392" s="2">
        <v>23.1</v>
      </c>
      <c r="AY4392" s="2">
        <v>1</v>
      </c>
      <c r="AZ4392" s="2">
        <v>3</v>
      </c>
      <c r="BC4392" s="2">
        <v>65</v>
      </c>
      <c r="BD4392" s="2">
        <v>30</v>
      </c>
      <c r="BE4392" s="2">
        <v>44.8</v>
      </c>
      <c r="BF4392" s="2">
        <v>30</v>
      </c>
      <c r="BG4392" s="2">
        <v>44.8</v>
      </c>
      <c r="BH4392" s="2">
        <v>46.2</v>
      </c>
      <c r="BI4392" s="2">
        <v>22</v>
      </c>
      <c r="BJ4392" s="2">
        <v>32.799999999999997</v>
      </c>
      <c r="BK4392" s="2">
        <v>13</v>
      </c>
      <c r="BL4392" s="2">
        <v>19.399999999999999</v>
      </c>
      <c r="BO4392" s="2">
        <v>28</v>
      </c>
      <c r="BP4392" s="2">
        <v>41.8</v>
      </c>
      <c r="BQ4392" s="2">
        <v>2</v>
      </c>
      <c r="BR4392" s="2">
        <v>3</v>
      </c>
      <c r="BS4392" s="2">
        <v>2</v>
      </c>
      <c r="BT4392" s="2">
        <v>3</v>
      </c>
      <c r="BU4392" s="2">
        <v>37</v>
      </c>
      <c r="BV4392" s="2">
        <v>55.2</v>
      </c>
      <c r="BX4392" s="2">
        <v>2</v>
      </c>
    </row>
    <row r="4393" spans="1:77" ht="12.75" customHeight="1" x14ac:dyDescent="0.2">
      <c r="A4393">
        <v>4</v>
      </c>
      <c r="B4393" s="2">
        <v>2196</v>
      </c>
      <c r="C4393" s="17">
        <v>2.29</v>
      </c>
      <c r="D4393" s="2">
        <v>1.93</v>
      </c>
      <c r="E4393" s="15">
        <v>1.8389999999999997</v>
      </c>
      <c r="G4393" s="17">
        <v>56</v>
      </c>
      <c r="H4393" s="2">
        <v>21</v>
      </c>
      <c r="I4393" s="2">
        <v>37.5</v>
      </c>
      <c r="J4393" s="2">
        <v>21</v>
      </c>
      <c r="K4393" s="2">
        <v>37.5</v>
      </c>
      <c r="L4393" s="2">
        <v>37.5</v>
      </c>
      <c r="M4393" s="2">
        <v>7</v>
      </c>
      <c r="N4393" s="2">
        <v>12.5</v>
      </c>
      <c r="O4393" s="2">
        <v>28</v>
      </c>
      <c r="P4393" s="2">
        <v>50</v>
      </c>
      <c r="S4393" s="2">
        <v>19</v>
      </c>
      <c r="T4393" s="2">
        <v>33.9</v>
      </c>
      <c r="U4393" s="2">
        <v>2</v>
      </c>
      <c r="V4393" s="2">
        <v>3.6</v>
      </c>
      <c r="Y4393" s="2">
        <v>35</v>
      </c>
      <c r="Z4393" s="2">
        <v>62.5</v>
      </c>
      <c r="AE4393" s="2">
        <v>56</v>
      </c>
      <c r="AF4393" s="2">
        <v>20</v>
      </c>
      <c r="AG4393" s="2">
        <v>35.700000000000003</v>
      </c>
      <c r="AH4393" s="2">
        <v>20</v>
      </c>
      <c r="AI4393" s="2">
        <v>35.700000000000003</v>
      </c>
      <c r="AJ4393" s="2">
        <v>35.700000000000003</v>
      </c>
      <c r="AK4393" s="2">
        <v>29</v>
      </c>
      <c r="AL4393" s="2">
        <v>51.8</v>
      </c>
      <c r="AM4393" s="2">
        <v>7</v>
      </c>
      <c r="AN4393" s="2">
        <v>12.5</v>
      </c>
      <c r="AQ4393" s="2">
        <v>15</v>
      </c>
      <c r="AR4393" s="2">
        <v>26.8</v>
      </c>
      <c r="AS4393" s="2">
        <v>5</v>
      </c>
      <c r="AT4393" s="2">
        <v>8.9</v>
      </c>
      <c r="AW4393" s="2">
        <v>36</v>
      </c>
      <c r="AX4393" s="2">
        <v>64.3</v>
      </c>
      <c r="BC4393" s="2">
        <v>55</v>
      </c>
      <c r="BD4393" s="2">
        <v>14</v>
      </c>
      <c r="BE4393" s="2">
        <v>25</v>
      </c>
      <c r="BF4393" s="2">
        <v>14</v>
      </c>
      <c r="BG4393" s="2">
        <v>25</v>
      </c>
      <c r="BH4393" s="2">
        <v>25.5</v>
      </c>
      <c r="BI4393" s="2">
        <v>22</v>
      </c>
      <c r="BJ4393" s="2">
        <v>39.299999999999997</v>
      </c>
      <c r="BK4393" s="2">
        <v>19</v>
      </c>
      <c r="BL4393" s="2">
        <v>33.9</v>
      </c>
      <c r="BO4393" s="2">
        <v>13</v>
      </c>
      <c r="BP4393" s="2">
        <v>23.2</v>
      </c>
      <c r="BQ4393" s="2">
        <v>1</v>
      </c>
      <c r="BR4393" s="2">
        <v>1.8</v>
      </c>
      <c r="BS4393" s="2">
        <v>1</v>
      </c>
      <c r="BT4393" s="2">
        <v>1.8</v>
      </c>
      <c r="BU4393" s="2">
        <v>42</v>
      </c>
      <c r="BV4393" s="2">
        <v>75</v>
      </c>
    </row>
    <row r="4394" spans="1:77" ht="12.75" customHeight="1" x14ac:dyDescent="0.2">
      <c r="A4394">
        <v>4</v>
      </c>
      <c r="B4394" s="2">
        <v>2199</v>
      </c>
      <c r="C4394" s="17">
        <v>2.7</v>
      </c>
      <c r="D4394" s="2">
        <v>2.8</v>
      </c>
      <c r="E4394" s="15">
        <v>2.9</v>
      </c>
      <c r="G4394" s="17">
        <v>49</v>
      </c>
      <c r="H4394" s="2">
        <v>37</v>
      </c>
      <c r="I4394" s="2">
        <v>74</v>
      </c>
      <c r="J4394" s="2">
        <v>37</v>
      </c>
      <c r="K4394" s="2">
        <v>74</v>
      </c>
      <c r="L4394" s="2">
        <v>75.5</v>
      </c>
      <c r="M4394" s="2">
        <v>1</v>
      </c>
      <c r="N4394" s="2">
        <v>2</v>
      </c>
      <c r="O4394" s="2">
        <v>11</v>
      </c>
      <c r="P4394" s="2">
        <v>22</v>
      </c>
      <c r="Q4394" s="2">
        <v>3</v>
      </c>
      <c r="R4394" s="2">
        <v>6</v>
      </c>
      <c r="S4394" s="2">
        <v>24</v>
      </c>
      <c r="T4394" s="2">
        <v>48</v>
      </c>
      <c r="U4394" s="2">
        <v>10</v>
      </c>
      <c r="V4394" s="2">
        <v>20</v>
      </c>
      <c r="W4394" s="2">
        <v>1</v>
      </c>
      <c r="X4394" s="2">
        <v>2</v>
      </c>
      <c r="Y4394" s="2">
        <v>13</v>
      </c>
      <c r="Z4394" s="2">
        <v>26</v>
      </c>
      <c r="AB4394" s="2">
        <v>2</v>
      </c>
      <c r="AE4394" s="2">
        <v>50</v>
      </c>
      <c r="AF4394" s="2">
        <v>37</v>
      </c>
      <c r="AG4394" s="2">
        <v>74</v>
      </c>
      <c r="AH4394" s="2">
        <v>37</v>
      </c>
      <c r="AI4394" s="2">
        <v>74</v>
      </c>
      <c r="AJ4394" s="2">
        <v>74</v>
      </c>
      <c r="AK4394" s="2">
        <v>10</v>
      </c>
      <c r="AL4394" s="2">
        <v>20</v>
      </c>
      <c r="AM4394" s="2">
        <v>3</v>
      </c>
      <c r="AN4394" s="2">
        <v>6</v>
      </c>
      <c r="AO4394" s="2">
        <v>1</v>
      </c>
      <c r="AP4394" s="2">
        <v>2</v>
      </c>
      <c r="AQ4394" s="2">
        <v>20</v>
      </c>
      <c r="AR4394" s="2">
        <v>40</v>
      </c>
      <c r="AS4394" s="2">
        <v>16</v>
      </c>
      <c r="AT4394" s="2">
        <v>32</v>
      </c>
      <c r="AW4394" s="2">
        <v>13</v>
      </c>
      <c r="AX4394" s="2">
        <v>26</v>
      </c>
      <c r="AZ4394" s="2">
        <v>2</v>
      </c>
      <c r="BC4394" s="2">
        <v>48</v>
      </c>
      <c r="BD4394" s="2">
        <v>42</v>
      </c>
      <c r="BE4394" s="2">
        <v>84</v>
      </c>
      <c r="BF4394" s="2">
        <v>42</v>
      </c>
      <c r="BG4394" s="2">
        <v>84</v>
      </c>
      <c r="BH4394" s="2">
        <v>87.5</v>
      </c>
      <c r="BI4394" s="2">
        <v>1</v>
      </c>
      <c r="BJ4394" s="2">
        <v>2</v>
      </c>
      <c r="BK4394" s="2">
        <v>5</v>
      </c>
      <c r="BL4394" s="2">
        <v>10</v>
      </c>
      <c r="BM4394" s="2">
        <v>2</v>
      </c>
      <c r="BN4394" s="2">
        <v>4</v>
      </c>
      <c r="BO4394" s="2">
        <v>26</v>
      </c>
      <c r="BP4394" s="2">
        <v>52</v>
      </c>
      <c r="BQ4394" s="2">
        <v>14</v>
      </c>
      <c r="BR4394" s="2">
        <v>28</v>
      </c>
      <c r="BS4394" s="2">
        <v>2</v>
      </c>
      <c r="BT4394" s="2">
        <v>4</v>
      </c>
      <c r="BU4394" s="2">
        <v>8</v>
      </c>
      <c r="BV4394" s="2">
        <v>16</v>
      </c>
      <c r="BX4394" s="2">
        <v>2</v>
      </c>
    </row>
    <row r="4395" spans="1:77" ht="12.75" customHeight="1" x14ac:dyDescent="0.2">
      <c r="A4395">
        <v>4</v>
      </c>
      <c r="B4395" s="2">
        <v>2201</v>
      </c>
      <c r="C4395" s="17">
        <v>3.11</v>
      </c>
      <c r="D4395" s="2">
        <v>2.61</v>
      </c>
      <c r="E4395" s="15">
        <v>2.5710000000000002</v>
      </c>
      <c r="G4395" s="17">
        <v>44</v>
      </c>
      <c r="H4395" s="2">
        <v>35</v>
      </c>
      <c r="I4395" s="2">
        <v>79.5</v>
      </c>
      <c r="J4395" s="2">
        <v>35</v>
      </c>
      <c r="K4395" s="2">
        <v>79.5</v>
      </c>
      <c r="L4395" s="2">
        <v>79.5</v>
      </c>
      <c r="M4395" s="2">
        <v>3</v>
      </c>
      <c r="N4395" s="2">
        <v>6.8</v>
      </c>
      <c r="O4395" s="2">
        <v>6</v>
      </c>
      <c r="P4395" s="2">
        <v>13.6</v>
      </c>
      <c r="S4395" s="2">
        <v>18</v>
      </c>
      <c r="T4395" s="2">
        <v>40.9</v>
      </c>
      <c r="U4395" s="2">
        <v>17</v>
      </c>
      <c r="V4395" s="2">
        <v>38.6</v>
      </c>
      <c r="Y4395" s="2">
        <v>9</v>
      </c>
      <c r="Z4395" s="2">
        <v>20.5</v>
      </c>
      <c r="AB4395" s="2">
        <v>1</v>
      </c>
      <c r="AE4395" s="2">
        <v>44</v>
      </c>
      <c r="AF4395" s="2">
        <v>23</v>
      </c>
      <c r="AG4395" s="2">
        <v>52.3</v>
      </c>
      <c r="AH4395" s="2">
        <v>23</v>
      </c>
      <c r="AI4395" s="2">
        <v>52.3</v>
      </c>
      <c r="AJ4395" s="2">
        <v>52.3</v>
      </c>
      <c r="AK4395" s="2">
        <v>9</v>
      </c>
      <c r="AL4395" s="2">
        <v>20.5</v>
      </c>
      <c r="AM4395" s="2">
        <v>12</v>
      </c>
      <c r="AN4395" s="2">
        <v>27.3</v>
      </c>
      <c r="AQ4395" s="2">
        <v>10</v>
      </c>
      <c r="AR4395" s="2">
        <v>22.7</v>
      </c>
      <c r="AS4395" s="2">
        <v>13</v>
      </c>
      <c r="AT4395" s="2">
        <v>29.5</v>
      </c>
      <c r="AW4395" s="2">
        <v>21</v>
      </c>
      <c r="AX4395" s="2">
        <v>47.7</v>
      </c>
      <c r="AZ4395" s="2">
        <v>1</v>
      </c>
      <c r="BC4395" s="2">
        <v>43</v>
      </c>
      <c r="BD4395" s="2">
        <v>25</v>
      </c>
      <c r="BE4395" s="2">
        <v>56.8</v>
      </c>
      <c r="BF4395" s="2">
        <v>25</v>
      </c>
      <c r="BG4395" s="2">
        <v>56.8</v>
      </c>
      <c r="BH4395" s="2">
        <v>58.1</v>
      </c>
      <c r="BI4395" s="2">
        <v>7</v>
      </c>
      <c r="BJ4395" s="2">
        <v>15.9</v>
      </c>
      <c r="BK4395" s="2">
        <v>11</v>
      </c>
      <c r="BL4395" s="2">
        <v>25</v>
      </c>
      <c r="BO4395" s="2">
        <v>16</v>
      </c>
      <c r="BP4395" s="2">
        <v>36.4</v>
      </c>
      <c r="BQ4395" s="2">
        <v>9</v>
      </c>
      <c r="BR4395" s="2">
        <v>20.5</v>
      </c>
      <c r="BS4395" s="2">
        <v>1</v>
      </c>
      <c r="BT4395" s="2">
        <v>2.2999999999999998</v>
      </c>
      <c r="BU4395" s="2">
        <v>19</v>
      </c>
      <c r="BV4395" s="2">
        <v>43.2</v>
      </c>
      <c r="BX4395" s="2">
        <v>1</v>
      </c>
    </row>
    <row r="4396" spans="1:77" ht="12.75" customHeight="1" x14ac:dyDescent="0.2">
      <c r="A4396">
        <v>4</v>
      </c>
      <c r="B4396" s="2">
        <v>2205</v>
      </c>
      <c r="C4396" s="17">
        <v>2.68</v>
      </c>
      <c r="D4396" s="2">
        <v>2.19</v>
      </c>
      <c r="E4396" s="15">
        <v>2.3810000000000002</v>
      </c>
      <c r="G4396" s="17">
        <v>72</v>
      </c>
      <c r="H4396" s="2">
        <v>48</v>
      </c>
      <c r="I4396" s="2">
        <v>65.8</v>
      </c>
      <c r="J4396" s="2">
        <v>48</v>
      </c>
      <c r="K4396" s="2">
        <v>65.8</v>
      </c>
      <c r="L4396" s="2">
        <v>66.7</v>
      </c>
      <c r="M4396" s="2">
        <v>9</v>
      </c>
      <c r="N4396" s="2">
        <v>12.3</v>
      </c>
      <c r="O4396" s="2">
        <v>15</v>
      </c>
      <c r="P4396" s="2">
        <v>20.5</v>
      </c>
      <c r="S4396" s="2">
        <v>35</v>
      </c>
      <c r="T4396" s="2">
        <v>47.9</v>
      </c>
      <c r="U4396" s="2">
        <v>13</v>
      </c>
      <c r="V4396" s="2">
        <v>17.8</v>
      </c>
      <c r="W4396" s="2">
        <v>1</v>
      </c>
      <c r="X4396" s="2">
        <v>1.4</v>
      </c>
      <c r="Y4396" s="2">
        <v>25</v>
      </c>
      <c r="Z4396" s="2">
        <v>34.200000000000003</v>
      </c>
      <c r="AE4396" s="2">
        <v>73</v>
      </c>
      <c r="AF4396" s="2">
        <v>31</v>
      </c>
      <c r="AG4396" s="2">
        <v>42.5</v>
      </c>
      <c r="AH4396" s="2">
        <v>31</v>
      </c>
      <c r="AI4396" s="2">
        <v>42.5</v>
      </c>
      <c r="AJ4396" s="2">
        <v>42.5</v>
      </c>
      <c r="AK4396" s="2">
        <v>26</v>
      </c>
      <c r="AL4396" s="2">
        <v>35.6</v>
      </c>
      <c r="AM4396" s="2">
        <v>16</v>
      </c>
      <c r="AN4396" s="2">
        <v>21.9</v>
      </c>
      <c r="AQ4396" s="2">
        <v>22</v>
      </c>
      <c r="AR4396" s="2">
        <v>30.1</v>
      </c>
      <c r="AS4396" s="2">
        <v>9</v>
      </c>
      <c r="AT4396" s="2">
        <v>12.3</v>
      </c>
      <c r="AW4396" s="2">
        <v>42</v>
      </c>
      <c r="AX4396" s="2">
        <v>57.5</v>
      </c>
      <c r="BC4396" s="2">
        <v>69</v>
      </c>
      <c r="BD4396" s="2">
        <v>35</v>
      </c>
      <c r="BE4396" s="2">
        <v>47.9</v>
      </c>
      <c r="BF4396" s="2">
        <v>35</v>
      </c>
      <c r="BG4396" s="2">
        <v>47.9</v>
      </c>
      <c r="BH4396" s="2">
        <v>50.7</v>
      </c>
      <c r="BI4396" s="2">
        <v>12</v>
      </c>
      <c r="BJ4396" s="2">
        <v>16.399999999999999</v>
      </c>
      <c r="BK4396" s="2">
        <v>22</v>
      </c>
      <c r="BL4396" s="2">
        <v>30.1</v>
      </c>
      <c r="BO4396" s="2">
        <v>22</v>
      </c>
      <c r="BP4396" s="2">
        <v>30.1</v>
      </c>
      <c r="BQ4396" s="2">
        <v>13</v>
      </c>
      <c r="BR4396" s="2">
        <v>17.8</v>
      </c>
      <c r="BS4396" s="2">
        <v>4</v>
      </c>
      <c r="BT4396" s="2">
        <v>5.5</v>
      </c>
      <c r="BU4396" s="2">
        <v>38</v>
      </c>
      <c r="BV4396" s="2">
        <v>52.1</v>
      </c>
    </row>
    <row r="4397" spans="1:77" ht="12.75" customHeight="1" x14ac:dyDescent="0.2">
      <c r="A4397">
        <v>4</v>
      </c>
      <c r="B4397" s="2">
        <v>2207</v>
      </c>
      <c r="G4397" s="17">
        <v>7</v>
      </c>
      <c r="AE4397" s="2">
        <v>7</v>
      </c>
      <c r="BC4397" s="2">
        <v>7</v>
      </c>
    </row>
    <row r="4398" spans="1:77" ht="12.75" customHeight="1" x14ac:dyDescent="0.2">
      <c r="A4398">
        <v>4</v>
      </c>
      <c r="B4398" s="2">
        <v>2209</v>
      </c>
      <c r="C4398" s="17">
        <v>2.8</v>
      </c>
      <c r="D4398" s="2">
        <v>2.52</v>
      </c>
      <c r="E4398" s="15">
        <v>2.5580000000000003</v>
      </c>
      <c r="G4398" s="17">
        <v>78</v>
      </c>
      <c r="H4398" s="2">
        <v>67</v>
      </c>
      <c r="I4398" s="2">
        <v>84.8</v>
      </c>
      <c r="J4398" s="2">
        <v>67</v>
      </c>
      <c r="K4398" s="2">
        <v>84.8</v>
      </c>
      <c r="L4398" s="2">
        <v>85.9</v>
      </c>
      <c r="M4398" s="2">
        <v>3</v>
      </c>
      <c r="N4398" s="2">
        <v>3.8</v>
      </c>
      <c r="O4398" s="2">
        <v>8</v>
      </c>
      <c r="P4398" s="2">
        <v>10.1</v>
      </c>
      <c r="Q4398" s="2">
        <v>7</v>
      </c>
      <c r="R4398" s="2">
        <v>8.9</v>
      </c>
      <c r="S4398" s="2">
        <v>38</v>
      </c>
      <c r="T4398" s="2">
        <v>48.1</v>
      </c>
      <c r="U4398" s="2">
        <v>22</v>
      </c>
      <c r="V4398" s="2">
        <v>27.8</v>
      </c>
      <c r="W4398" s="2">
        <v>1</v>
      </c>
      <c r="X4398" s="2">
        <v>1.3</v>
      </c>
      <c r="Y4398" s="2">
        <v>12</v>
      </c>
      <c r="Z4398" s="2">
        <v>15.2</v>
      </c>
      <c r="AB4398" s="2">
        <v>1</v>
      </c>
      <c r="AE4398" s="2">
        <v>79</v>
      </c>
      <c r="AF4398" s="2">
        <v>44</v>
      </c>
      <c r="AG4398" s="2">
        <v>55.7</v>
      </c>
      <c r="AH4398" s="2">
        <v>44</v>
      </c>
      <c r="AI4398" s="2">
        <v>55.7</v>
      </c>
      <c r="AJ4398" s="2">
        <v>55.7</v>
      </c>
      <c r="AK4398" s="2">
        <v>16</v>
      </c>
      <c r="AL4398" s="2">
        <v>20.3</v>
      </c>
      <c r="AM4398" s="2">
        <v>19</v>
      </c>
      <c r="AN4398" s="2">
        <v>24.1</v>
      </c>
      <c r="AO4398" s="2">
        <v>1</v>
      </c>
      <c r="AP4398" s="2">
        <v>1.3</v>
      </c>
      <c r="AQ4398" s="2">
        <v>27</v>
      </c>
      <c r="AR4398" s="2">
        <v>34.200000000000003</v>
      </c>
      <c r="AS4398" s="2">
        <v>16</v>
      </c>
      <c r="AT4398" s="2">
        <v>20.3</v>
      </c>
      <c r="AW4398" s="2">
        <v>35</v>
      </c>
      <c r="AX4398" s="2">
        <v>44.3</v>
      </c>
      <c r="AZ4398" s="2">
        <v>1</v>
      </c>
      <c r="BC4398" s="2">
        <v>78</v>
      </c>
      <c r="BD4398" s="2">
        <v>50</v>
      </c>
      <c r="BE4398" s="2">
        <v>63.3</v>
      </c>
      <c r="BF4398" s="2">
        <v>50</v>
      </c>
      <c r="BG4398" s="2">
        <v>63.3</v>
      </c>
      <c r="BH4398" s="2">
        <v>64.099999999999994</v>
      </c>
      <c r="BI4398" s="2">
        <v>8</v>
      </c>
      <c r="BJ4398" s="2">
        <v>10.1</v>
      </c>
      <c r="BK4398" s="2">
        <v>20</v>
      </c>
      <c r="BL4398" s="2">
        <v>25.3</v>
      </c>
      <c r="BM4398" s="2">
        <v>2</v>
      </c>
      <c r="BN4398" s="2">
        <v>2.5</v>
      </c>
      <c r="BO4398" s="2">
        <v>38</v>
      </c>
      <c r="BP4398" s="2">
        <v>48.1</v>
      </c>
      <c r="BQ4398" s="2">
        <v>10</v>
      </c>
      <c r="BR4398" s="2">
        <v>12.7</v>
      </c>
      <c r="BS4398" s="2">
        <v>1</v>
      </c>
      <c r="BT4398" s="2">
        <v>1.3</v>
      </c>
      <c r="BU4398" s="2">
        <v>29</v>
      </c>
      <c r="BV4398" s="2">
        <v>36.700000000000003</v>
      </c>
      <c r="BX4398" s="2">
        <v>1</v>
      </c>
    </row>
    <row r="4399" spans="1:77" ht="12.75" customHeight="1" x14ac:dyDescent="0.2">
      <c r="A4399">
        <v>4</v>
      </c>
      <c r="B4399" s="2">
        <v>2218</v>
      </c>
      <c r="C4399" s="17">
        <v>2.92</v>
      </c>
      <c r="D4399" s="2">
        <v>2.92</v>
      </c>
      <c r="E4399" s="15">
        <v>2.7749999999999999</v>
      </c>
      <c r="G4399" s="17">
        <v>63</v>
      </c>
      <c r="H4399" s="2">
        <v>45</v>
      </c>
      <c r="I4399" s="2">
        <v>71.400000000000006</v>
      </c>
      <c r="J4399" s="2">
        <v>45</v>
      </c>
      <c r="K4399" s="2">
        <v>71.400000000000006</v>
      </c>
      <c r="L4399" s="2">
        <v>71.400000000000006</v>
      </c>
      <c r="M4399" s="2">
        <v>3</v>
      </c>
      <c r="N4399" s="2">
        <v>4.8</v>
      </c>
      <c r="O4399" s="2">
        <v>15</v>
      </c>
      <c r="P4399" s="2">
        <v>23.8</v>
      </c>
      <c r="S4399" s="2">
        <v>29</v>
      </c>
      <c r="T4399" s="2">
        <v>46</v>
      </c>
      <c r="U4399" s="2">
        <v>16</v>
      </c>
      <c r="V4399" s="2">
        <v>25.4</v>
      </c>
      <c r="Y4399" s="2">
        <v>18</v>
      </c>
      <c r="Z4399" s="2">
        <v>28.6</v>
      </c>
      <c r="AB4399" s="2">
        <v>1</v>
      </c>
      <c r="AE4399" s="2">
        <v>63</v>
      </c>
      <c r="AF4399" s="2">
        <v>40</v>
      </c>
      <c r="AG4399" s="2">
        <v>63.5</v>
      </c>
      <c r="AH4399" s="2">
        <v>40</v>
      </c>
      <c r="AI4399" s="2">
        <v>63.5</v>
      </c>
      <c r="AJ4399" s="2">
        <v>63.5</v>
      </c>
      <c r="AK4399" s="2">
        <v>6</v>
      </c>
      <c r="AL4399" s="2">
        <v>9.5</v>
      </c>
      <c r="AM4399" s="2">
        <v>17</v>
      </c>
      <c r="AN4399" s="2">
        <v>27</v>
      </c>
      <c r="AQ4399" s="2">
        <v>16</v>
      </c>
      <c r="AR4399" s="2">
        <v>25.4</v>
      </c>
      <c r="AS4399" s="2">
        <v>24</v>
      </c>
      <c r="AT4399" s="2">
        <v>38.1</v>
      </c>
      <c r="AW4399" s="2">
        <v>23</v>
      </c>
      <c r="AX4399" s="2">
        <v>36.5</v>
      </c>
      <c r="AZ4399" s="2">
        <v>1</v>
      </c>
      <c r="BC4399" s="2">
        <v>63</v>
      </c>
      <c r="BD4399" s="2">
        <v>42</v>
      </c>
      <c r="BE4399" s="2">
        <v>66.7</v>
      </c>
      <c r="BF4399" s="2">
        <v>42</v>
      </c>
      <c r="BG4399" s="2">
        <v>66.7</v>
      </c>
      <c r="BH4399" s="2">
        <v>66.7</v>
      </c>
      <c r="BI4399" s="2">
        <v>6</v>
      </c>
      <c r="BJ4399" s="2">
        <v>9.5</v>
      </c>
      <c r="BK4399" s="2">
        <v>15</v>
      </c>
      <c r="BL4399" s="2">
        <v>23.8</v>
      </c>
      <c r="BO4399" s="2">
        <v>29</v>
      </c>
      <c r="BP4399" s="2">
        <v>46</v>
      </c>
      <c r="BQ4399" s="2">
        <v>13</v>
      </c>
      <c r="BR4399" s="2">
        <v>20.6</v>
      </c>
      <c r="BU4399" s="2">
        <v>21</v>
      </c>
      <c r="BV4399" s="2">
        <v>33.299999999999997</v>
      </c>
      <c r="BX4399" s="2">
        <v>1</v>
      </c>
    </row>
    <row r="4400" spans="1:77" ht="12.75" customHeight="1" x14ac:dyDescent="0.2">
      <c r="A4400">
        <v>4</v>
      </c>
      <c r="B4400" s="2">
        <v>2222</v>
      </c>
      <c r="C4400" s="17">
        <v>3.67</v>
      </c>
      <c r="D4400" s="2">
        <v>3.76</v>
      </c>
      <c r="E4400" s="15">
        <v>3.4350000000000001</v>
      </c>
      <c r="G4400" s="17">
        <v>99</v>
      </c>
      <c r="H4400" s="2">
        <v>93</v>
      </c>
      <c r="I4400" s="2">
        <v>93.9</v>
      </c>
      <c r="J4400" s="2">
        <v>93</v>
      </c>
      <c r="K4400" s="2">
        <v>93.9</v>
      </c>
      <c r="L4400" s="2">
        <v>93.9</v>
      </c>
      <c r="O4400" s="2">
        <v>6</v>
      </c>
      <c r="P4400" s="2">
        <v>6.1</v>
      </c>
      <c r="S4400" s="2">
        <v>21</v>
      </c>
      <c r="T4400" s="2">
        <v>21.2</v>
      </c>
      <c r="U4400" s="2">
        <v>72</v>
      </c>
      <c r="V4400" s="2">
        <v>72.7</v>
      </c>
      <c r="Y4400" s="2">
        <v>6</v>
      </c>
      <c r="Z4400" s="2">
        <v>6.1</v>
      </c>
      <c r="AB4400" s="2">
        <v>1</v>
      </c>
      <c r="AE4400" s="2">
        <v>99</v>
      </c>
      <c r="AF4400" s="2">
        <v>95</v>
      </c>
      <c r="AG4400" s="2">
        <v>96</v>
      </c>
      <c r="AH4400" s="2">
        <v>95</v>
      </c>
      <c r="AI4400" s="2">
        <v>96</v>
      </c>
      <c r="AJ4400" s="2">
        <v>96</v>
      </c>
      <c r="AK4400" s="2">
        <v>1</v>
      </c>
      <c r="AL4400" s="2">
        <v>1</v>
      </c>
      <c r="AM4400" s="2">
        <v>3</v>
      </c>
      <c r="AN4400" s="2">
        <v>3</v>
      </c>
      <c r="AQ4400" s="2">
        <v>15</v>
      </c>
      <c r="AR4400" s="2">
        <v>15.2</v>
      </c>
      <c r="AS4400" s="2">
        <v>80</v>
      </c>
      <c r="AT4400" s="2">
        <v>80.8</v>
      </c>
      <c r="AW4400" s="2">
        <v>4</v>
      </c>
      <c r="AX4400" s="2">
        <v>4</v>
      </c>
      <c r="AZ4400" s="2">
        <v>1</v>
      </c>
      <c r="BC4400" s="2">
        <v>99</v>
      </c>
      <c r="BD4400" s="2">
        <v>87</v>
      </c>
      <c r="BE4400" s="2">
        <v>87.9</v>
      </c>
      <c r="BF4400" s="2">
        <v>87</v>
      </c>
      <c r="BG4400" s="2">
        <v>87.9</v>
      </c>
      <c r="BH4400" s="2">
        <v>87.9</v>
      </c>
      <c r="BI4400" s="2">
        <v>2</v>
      </c>
      <c r="BJ4400" s="2">
        <v>2</v>
      </c>
      <c r="BK4400" s="2">
        <v>10</v>
      </c>
      <c r="BL4400" s="2">
        <v>10.1</v>
      </c>
      <c r="BO4400" s="2">
        <v>30</v>
      </c>
      <c r="BP4400" s="2">
        <v>30.3</v>
      </c>
      <c r="BQ4400" s="2">
        <v>57</v>
      </c>
      <c r="BR4400" s="2">
        <v>57.6</v>
      </c>
      <c r="BU4400" s="2">
        <v>12</v>
      </c>
      <c r="BV4400" s="2">
        <v>12.1</v>
      </c>
      <c r="BX4400" s="2">
        <v>1</v>
      </c>
    </row>
    <row r="4401" spans="1:77" ht="12.75" customHeight="1" x14ac:dyDescent="0.2">
      <c r="A4401">
        <v>4</v>
      </c>
      <c r="B4401" s="2">
        <v>2223</v>
      </c>
      <c r="C4401" s="17">
        <v>2.87</v>
      </c>
      <c r="D4401" s="2">
        <v>2.12</v>
      </c>
      <c r="E4401" s="15">
        <v>2.5810000000000004</v>
      </c>
      <c r="G4401" s="17">
        <v>102</v>
      </c>
      <c r="H4401" s="2">
        <v>83</v>
      </c>
      <c r="I4401" s="2">
        <v>81.400000000000006</v>
      </c>
      <c r="J4401" s="2">
        <v>83</v>
      </c>
      <c r="K4401" s="2">
        <v>81.400000000000006</v>
      </c>
      <c r="L4401" s="2">
        <v>81.400000000000006</v>
      </c>
      <c r="M4401" s="2">
        <v>4</v>
      </c>
      <c r="N4401" s="2">
        <v>3.9</v>
      </c>
      <c r="O4401" s="2">
        <v>15</v>
      </c>
      <c r="P4401" s="2">
        <v>14.7</v>
      </c>
      <c r="Q4401" s="2">
        <v>8</v>
      </c>
      <c r="R4401" s="2">
        <v>7.8</v>
      </c>
      <c r="S4401" s="2">
        <v>41</v>
      </c>
      <c r="T4401" s="2">
        <v>40.200000000000003</v>
      </c>
      <c r="U4401" s="2">
        <v>34</v>
      </c>
      <c r="V4401" s="2">
        <v>33.299999999999997</v>
      </c>
      <c r="Y4401" s="2">
        <v>19</v>
      </c>
      <c r="Z4401" s="2">
        <v>18.600000000000001</v>
      </c>
      <c r="AB4401" s="2">
        <v>1</v>
      </c>
      <c r="AC4401" s="2">
        <v>2</v>
      </c>
      <c r="AE4401" s="2">
        <v>101</v>
      </c>
      <c r="AF4401" s="2">
        <v>40</v>
      </c>
      <c r="AG4401" s="2">
        <v>39.200000000000003</v>
      </c>
      <c r="AH4401" s="2">
        <v>40</v>
      </c>
      <c r="AI4401" s="2">
        <v>39.200000000000003</v>
      </c>
      <c r="AJ4401" s="2">
        <v>39.6</v>
      </c>
      <c r="AK4401" s="2">
        <v>37</v>
      </c>
      <c r="AL4401" s="2">
        <v>36.299999999999997</v>
      </c>
      <c r="AM4401" s="2">
        <v>24</v>
      </c>
      <c r="AN4401" s="2">
        <v>23.5</v>
      </c>
      <c r="AQ4401" s="2">
        <v>29</v>
      </c>
      <c r="AR4401" s="2">
        <v>28.4</v>
      </c>
      <c r="AS4401" s="2">
        <v>11</v>
      </c>
      <c r="AT4401" s="2">
        <v>10.8</v>
      </c>
      <c r="AU4401" s="2">
        <v>1</v>
      </c>
      <c r="AV4401" s="2">
        <v>1</v>
      </c>
      <c r="AW4401" s="2">
        <v>62</v>
      </c>
      <c r="AX4401" s="2">
        <v>60.8</v>
      </c>
      <c r="AZ4401" s="2">
        <v>1</v>
      </c>
      <c r="BA4401" s="2">
        <v>2</v>
      </c>
      <c r="BC4401" s="2">
        <v>102</v>
      </c>
      <c r="BD4401" s="2">
        <v>59</v>
      </c>
      <c r="BE4401" s="2">
        <v>57.8</v>
      </c>
      <c r="BF4401" s="2">
        <v>59</v>
      </c>
      <c r="BG4401" s="2">
        <v>57.8</v>
      </c>
      <c r="BH4401" s="2">
        <v>57.8</v>
      </c>
      <c r="BI4401" s="2">
        <v>17</v>
      </c>
      <c r="BJ4401" s="2">
        <v>16.7</v>
      </c>
      <c r="BK4401" s="2">
        <v>26</v>
      </c>
      <c r="BL4401" s="2">
        <v>25.5</v>
      </c>
      <c r="BO4401" s="2">
        <v>42</v>
      </c>
      <c r="BP4401" s="2">
        <v>41.2</v>
      </c>
      <c r="BQ4401" s="2">
        <v>17</v>
      </c>
      <c r="BR4401" s="2">
        <v>16.7</v>
      </c>
      <c r="BU4401" s="2">
        <v>43</v>
      </c>
      <c r="BV4401" s="2">
        <v>42.2</v>
      </c>
      <c r="BX4401" s="2">
        <v>1</v>
      </c>
      <c r="BY4401" s="2">
        <v>2</v>
      </c>
    </row>
    <row r="4402" spans="1:77" ht="12.75" customHeight="1" x14ac:dyDescent="0.2">
      <c r="A4402">
        <v>4</v>
      </c>
      <c r="B4402" s="2">
        <v>2225</v>
      </c>
      <c r="C4402" s="17">
        <v>3.43</v>
      </c>
      <c r="D4402" s="2">
        <v>3.37</v>
      </c>
      <c r="E4402" s="15">
        <v>3.609</v>
      </c>
      <c r="G4402" s="17">
        <v>46</v>
      </c>
      <c r="H4402" s="2">
        <v>41</v>
      </c>
      <c r="I4402" s="2">
        <v>89.1</v>
      </c>
      <c r="J4402" s="2">
        <v>41</v>
      </c>
      <c r="K4402" s="2">
        <v>89.1</v>
      </c>
      <c r="L4402" s="2">
        <v>89.1</v>
      </c>
      <c r="M4402" s="2">
        <v>1</v>
      </c>
      <c r="N4402" s="2">
        <v>2.2000000000000002</v>
      </c>
      <c r="O4402" s="2">
        <v>4</v>
      </c>
      <c r="P4402" s="2">
        <v>8.6999999999999993</v>
      </c>
      <c r="S4402" s="2">
        <v>15</v>
      </c>
      <c r="T4402" s="2">
        <v>32.6</v>
      </c>
      <c r="U4402" s="2">
        <v>26</v>
      </c>
      <c r="V4402" s="2">
        <v>56.5</v>
      </c>
      <c r="Y4402" s="2">
        <v>5</v>
      </c>
      <c r="Z4402" s="2">
        <v>10.9</v>
      </c>
      <c r="AE4402" s="2">
        <v>46</v>
      </c>
      <c r="AF4402" s="2">
        <v>40</v>
      </c>
      <c r="AG4402" s="2">
        <v>87</v>
      </c>
      <c r="AH4402" s="2">
        <v>40</v>
      </c>
      <c r="AI4402" s="2">
        <v>87</v>
      </c>
      <c r="AJ4402" s="2">
        <v>87</v>
      </c>
      <c r="AK4402" s="2">
        <v>5</v>
      </c>
      <c r="AL4402" s="2">
        <v>10.9</v>
      </c>
      <c r="AM4402" s="2">
        <v>1</v>
      </c>
      <c r="AN4402" s="2">
        <v>2.2000000000000002</v>
      </c>
      <c r="AQ4402" s="2">
        <v>12</v>
      </c>
      <c r="AR4402" s="2">
        <v>26.1</v>
      </c>
      <c r="AS4402" s="2">
        <v>28</v>
      </c>
      <c r="AT4402" s="2">
        <v>60.9</v>
      </c>
      <c r="AW4402" s="2">
        <v>6</v>
      </c>
      <c r="AX4402" s="2">
        <v>13</v>
      </c>
      <c r="BC4402" s="2">
        <v>46</v>
      </c>
      <c r="BD4402" s="2">
        <v>42</v>
      </c>
      <c r="BE4402" s="2">
        <v>91.3</v>
      </c>
      <c r="BF4402" s="2">
        <v>42</v>
      </c>
      <c r="BG4402" s="2">
        <v>91.3</v>
      </c>
      <c r="BH4402" s="2">
        <v>91.3</v>
      </c>
      <c r="BK4402" s="2">
        <v>4</v>
      </c>
      <c r="BL4402" s="2">
        <v>8.6999999999999993</v>
      </c>
      <c r="BO4402" s="2">
        <v>10</v>
      </c>
      <c r="BP4402" s="2">
        <v>21.7</v>
      </c>
      <c r="BQ4402" s="2">
        <v>32</v>
      </c>
      <c r="BR4402" s="2">
        <v>69.599999999999994</v>
      </c>
      <c r="BU4402" s="2">
        <v>4</v>
      </c>
      <c r="BV4402" s="2">
        <v>8.6999999999999993</v>
      </c>
    </row>
    <row r="4403" spans="1:77" ht="12.75" customHeight="1" x14ac:dyDescent="0.2">
      <c r="A4403">
        <v>4</v>
      </c>
      <c r="B4403" s="2">
        <v>2227</v>
      </c>
      <c r="C4403" s="17">
        <v>2.78</v>
      </c>
      <c r="D4403" s="2">
        <v>2.73</v>
      </c>
      <c r="E4403" s="15">
        <v>2.613</v>
      </c>
      <c r="G4403" s="17">
        <v>49</v>
      </c>
      <c r="H4403" s="2">
        <v>32</v>
      </c>
      <c r="I4403" s="2">
        <v>65.3</v>
      </c>
      <c r="J4403" s="2">
        <v>32</v>
      </c>
      <c r="K4403" s="2">
        <v>65.3</v>
      </c>
      <c r="L4403" s="2">
        <v>65.3</v>
      </c>
      <c r="M4403" s="2">
        <v>1</v>
      </c>
      <c r="N4403" s="2">
        <v>2</v>
      </c>
      <c r="O4403" s="2">
        <v>16</v>
      </c>
      <c r="P4403" s="2">
        <v>32.700000000000003</v>
      </c>
      <c r="S4403" s="2">
        <v>25</v>
      </c>
      <c r="T4403" s="2">
        <v>51</v>
      </c>
      <c r="U4403" s="2">
        <v>7</v>
      </c>
      <c r="V4403" s="2">
        <v>14.3</v>
      </c>
      <c r="Y4403" s="2">
        <v>17</v>
      </c>
      <c r="Z4403" s="2">
        <v>34.700000000000003</v>
      </c>
      <c r="AB4403" s="2">
        <v>1</v>
      </c>
      <c r="AE4403" s="2">
        <v>49</v>
      </c>
      <c r="AF4403" s="2">
        <v>34</v>
      </c>
      <c r="AG4403" s="2">
        <v>69.400000000000006</v>
      </c>
      <c r="AH4403" s="2">
        <v>34</v>
      </c>
      <c r="AI4403" s="2">
        <v>69.400000000000006</v>
      </c>
      <c r="AJ4403" s="2">
        <v>69.400000000000006</v>
      </c>
      <c r="AK4403" s="2">
        <v>8</v>
      </c>
      <c r="AL4403" s="2">
        <v>16.3</v>
      </c>
      <c r="AM4403" s="2">
        <v>7</v>
      </c>
      <c r="AN4403" s="2">
        <v>14.3</v>
      </c>
      <c r="AQ4403" s="2">
        <v>24</v>
      </c>
      <c r="AR4403" s="2">
        <v>49</v>
      </c>
      <c r="AS4403" s="2">
        <v>10</v>
      </c>
      <c r="AT4403" s="2">
        <v>20.399999999999999</v>
      </c>
      <c r="AW4403" s="2">
        <v>15</v>
      </c>
      <c r="AX4403" s="2">
        <v>30.6</v>
      </c>
      <c r="AZ4403" s="2">
        <v>1</v>
      </c>
      <c r="BC4403" s="2">
        <v>49</v>
      </c>
      <c r="BD4403" s="2">
        <v>31</v>
      </c>
      <c r="BE4403" s="2">
        <v>63.3</v>
      </c>
      <c r="BF4403" s="2">
        <v>31</v>
      </c>
      <c r="BG4403" s="2">
        <v>63.3</v>
      </c>
      <c r="BH4403" s="2">
        <v>63.3</v>
      </c>
      <c r="BI4403" s="2">
        <v>5</v>
      </c>
      <c r="BJ4403" s="2">
        <v>10.199999999999999</v>
      </c>
      <c r="BK4403" s="2">
        <v>13</v>
      </c>
      <c r="BL4403" s="2">
        <v>26.5</v>
      </c>
      <c r="BO4403" s="2">
        <v>27</v>
      </c>
      <c r="BP4403" s="2">
        <v>55.1</v>
      </c>
      <c r="BQ4403" s="2">
        <v>4</v>
      </c>
      <c r="BR4403" s="2">
        <v>8.1999999999999993</v>
      </c>
      <c r="BU4403" s="2">
        <v>18</v>
      </c>
      <c r="BV4403" s="2">
        <v>36.700000000000003</v>
      </c>
      <c r="BX4403" s="2">
        <v>1</v>
      </c>
    </row>
    <row r="4404" spans="1:77" ht="12.75" customHeight="1" x14ac:dyDescent="0.2">
      <c r="A4404">
        <v>4</v>
      </c>
      <c r="B4404" s="2">
        <v>2229</v>
      </c>
      <c r="C4404" s="17">
        <v>3.15</v>
      </c>
      <c r="D4404" s="2">
        <v>3.15</v>
      </c>
      <c r="E4404" s="15">
        <v>2.6979999999999995</v>
      </c>
      <c r="G4404" s="17">
        <v>79</v>
      </c>
      <c r="H4404" s="2">
        <v>66</v>
      </c>
      <c r="I4404" s="2">
        <v>83.5</v>
      </c>
      <c r="J4404" s="2">
        <v>66</v>
      </c>
      <c r="K4404" s="2">
        <v>83.5</v>
      </c>
      <c r="L4404" s="2">
        <v>83.5</v>
      </c>
      <c r="M4404" s="2">
        <v>6</v>
      </c>
      <c r="N4404" s="2">
        <v>7.6</v>
      </c>
      <c r="O4404" s="2">
        <v>7</v>
      </c>
      <c r="P4404" s="2">
        <v>8.9</v>
      </c>
      <c r="S4404" s="2">
        <v>35</v>
      </c>
      <c r="T4404" s="2">
        <v>44.3</v>
      </c>
      <c r="U4404" s="2">
        <v>31</v>
      </c>
      <c r="V4404" s="2">
        <v>39.200000000000003</v>
      </c>
      <c r="Y4404" s="2">
        <v>13</v>
      </c>
      <c r="Z4404" s="2">
        <v>16.5</v>
      </c>
      <c r="AB4404" s="2">
        <v>1</v>
      </c>
      <c r="AC4404" s="2">
        <v>1</v>
      </c>
      <c r="AE4404" s="2">
        <v>79</v>
      </c>
      <c r="AF4404" s="2">
        <v>58</v>
      </c>
      <c r="AG4404" s="2">
        <v>73.400000000000006</v>
      </c>
      <c r="AH4404" s="2">
        <v>58</v>
      </c>
      <c r="AI4404" s="2">
        <v>73.400000000000006</v>
      </c>
      <c r="AJ4404" s="2">
        <v>73.400000000000006</v>
      </c>
      <c r="AK4404" s="2">
        <v>10</v>
      </c>
      <c r="AL4404" s="2">
        <v>12.7</v>
      </c>
      <c r="AM4404" s="2">
        <v>11</v>
      </c>
      <c r="AN4404" s="2">
        <v>13.9</v>
      </c>
      <c r="AQ4404" s="2">
        <v>15</v>
      </c>
      <c r="AR4404" s="2">
        <v>19</v>
      </c>
      <c r="AS4404" s="2">
        <v>43</v>
      </c>
      <c r="AT4404" s="2">
        <v>54.4</v>
      </c>
      <c r="AW4404" s="2">
        <v>21</v>
      </c>
      <c r="AX4404" s="2">
        <v>26.6</v>
      </c>
      <c r="AZ4404" s="2">
        <v>1</v>
      </c>
      <c r="BA4404" s="2">
        <v>1</v>
      </c>
      <c r="BC4404" s="2">
        <v>79</v>
      </c>
      <c r="BD4404" s="2">
        <v>47</v>
      </c>
      <c r="BE4404" s="2">
        <v>59.5</v>
      </c>
      <c r="BF4404" s="2">
        <v>47</v>
      </c>
      <c r="BG4404" s="2">
        <v>59.5</v>
      </c>
      <c r="BH4404" s="2">
        <v>59.5</v>
      </c>
      <c r="BI4404" s="2">
        <v>13</v>
      </c>
      <c r="BJ4404" s="2">
        <v>16.5</v>
      </c>
      <c r="BK4404" s="2">
        <v>19</v>
      </c>
      <c r="BL4404" s="2">
        <v>24.1</v>
      </c>
      <c r="BO4404" s="2">
        <v>26</v>
      </c>
      <c r="BP4404" s="2">
        <v>32.9</v>
      </c>
      <c r="BQ4404" s="2">
        <v>21</v>
      </c>
      <c r="BR4404" s="2">
        <v>26.6</v>
      </c>
      <c r="BU4404" s="2">
        <v>32</v>
      </c>
      <c r="BV4404" s="2">
        <v>40.5</v>
      </c>
      <c r="BX4404" s="2">
        <v>1</v>
      </c>
      <c r="BY4404" s="2">
        <v>1</v>
      </c>
    </row>
    <row r="4405" spans="1:77" ht="12.75" customHeight="1" x14ac:dyDescent="0.2">
      <c r="A4405">
        <v>4</v>
      </c>
      <c r="B4405" s="2">
        <v>2233</v>
      </c>
      <c r="G4405" s="17">
        <v>6</v>
      </c>
      <c r="AE4405" s="2">
        <v>6</v>
      </c>
      <c r="BC4405" s="2">
        <v>6</v>
      </c>
    </row>
    <row r="4406" spans="1:77" ht="12.75" customHeight="1" x14ac:dyDescent="0.2">
      <c r="A4406">
        <v>4</v>
      </c>
      <c r="B4406" s="2">
        <v>2247</v>
      </c>
      <c r="C4406" s="17">
        <v>2.78</v>
      </c>
      <c r="D4406" s="2">
        <v>2.48</v>
      </c>
      <c r="E4406" s="15">
        <v>2.2200000000000002</v>
      </c>
      <c r="G4406" s="17">
        <v>50</v>
      </c>
      <c r="H4406" s="2">
        <v>38</v>
      </c>
      <c r="I4406" s="2">
        <v>76</v>
      </c>
      <c r="J4406" s="2">
        <v>38</v>
      </c>
      <c r="K4406" s="2">
        <v>76</v>
      </c>
      <c r="L4406" s="2">
        <v>76</v>
      </c>
      <c r="M4406" s="2">
        <v>1</v>
      </c>
      <c r="N4406" s="2">
        <v>2</v>
      </c>
      <c r="O4406" s="2">
        <v>11</v>
      </c>
      <c r="P4406" s="2">
        <v>22</v>
      </c>
      <c r="Q4406" s="2">
        <v>3</v>
      </c>
      <c r="R4406" s="2">
        <v>6</v>
      </c>
      <c r="S4406" s="2">
        <v>24</v>
      </c>
      <c r="T4406" s="2">
        <v>48</v>
      </c>
      <c r="U4406" s="2">
        <v>11</v>
      </c>
      <c r="V4406" s="2">
        <v>22</v>
      </c>
      <c r="Y4406" s="2">
        <v>12</v>
      </c>
      <c r="Z4406" s="2">
        <v>24</v>
      </c>
      <c r="AB4406" s="2">
        <v>1</v>
      </c>
      <c r="AE4406" s="2">
        <v>50</v>
      </c>
      <c r="AF4406" s="2">
        <v>28</v>
      </c>
      <c r="AG4406" s="2">
        <v>56</v>
      </c>
      <c r="AH4406" s="2">
        <v>28</v>
      </c>
      <c r="AI4406" s="2">
        <v>56</v>
      </c>
      <c r="AJ4406" s="2">
        <v>56</v>
      </c>
      <c r="AK4406" s="2">
        <v>16</v>
      </c>
      <c r="AL4406" s="2">
        <v>32</v>
      </c>
      <c r="AM4406" s="2">
        <v>6</v>
      </c>
      <c r="AN4406" s="2">
        <v>12</v>
      </c>
      <c r="AQ4406" s="2">
        <v>16</v>
      </c>
      <c r="AR4406" s="2">
        <v>32</v>
      </c>
      <c r="AS4406" s="2">
        <v>12</v>
      </c>
      <c r="AT4406" s="2">
        <v>24</v>
      </c>
      <c r="AW4406" s="2">
        <v>22</v>
      </c>
      <c r="AX4406" s="2">
        <v>44</v>
      </c>
      <c r="AZ4406" s="2">
        <v>1</v>
      </c>
      <c r="BC4406" s="2">
        <v>49</v>
      </c>
      <c r="BD4406" s="2">
        <v>26</v>
      </c>
      <c r="BE4406" s="2">
        <v>52</v>
      </c>
      <c r="BF4406" s="2">
        <v>26</v>
      </c>
      <c r="BG4406" s="2">
        <v>52</v>
      </c>
      <c r="BH4406" s="2">
        <v>53.1</v>
      </c>
      <c r="BI4406" s="2">
        <v>12</v>
      </c>
      <c r="BJ4406" s="2">
        <v>24</v>
      </c>
      <c r="BK4406" s="2">
        <v>11</v>
      </c>
      <c r="BL4406" s="2">
        <v>22</v>
      </c>
      <c r="BM4406" s="2">
        <v>2</v>
      </c>
      <c r="BN4406" s="2">
        <v>4</v>
      </c>
      <c r="BO4406" s="2">
        <v>19</v>
      </c>
      <c r="BP4406" s="2">
        <v>38</v>
      </c>
      <c r="BQ4406" s="2">
        <v>5</v>
      </c>
      <c r="BR4406" s="2">
        <v>10</v>
      </c>
      <c r="BS4406" s="2">
        <v>1</v>
      </c>
      <c r="BT4406" s="2">
        <v>2</v>
      </c>
      <c r="BU4406" s="2">
        <v>24</v>
      </c>
      <c r="BV4406" s="2">
        <v>48</v>
      </c>
      <c r="BX4406" s="2">
        <v>1</v>
      </c>
    </row>
    <row r="4407" spans="1:77" ht="12.75" customHeight="1" x14ac:dyDescent="0.2">
      <c r="A4407">
        <v>4</v>
      </c>
      <c r="B4407" s="2">
        <v>2251</v>
      </c>
      <c r="C4407" s="17">
        <v>2.86</v>
      </c>
      <c r="D4407" s="2">
        <v>2.0699999999999998</v>
      </c>
      <c r="E4407" s="15">
        <v>2.431</v>
      </c>
      <c r="G4407" s="17">
        <v>14</v>
      </c>
      <c r="H4407" s="2">
        <v>10</v>
      </c>
      <c r="I4407" s="2">
        <v>71.400000000000006</v>
      </c>
      <c r="J4407" s="2">
        <v>10</v>
      </c>
      <c r="K4407" s="2">
        <v>71.400000000000006</v>
      </c>
      <c r="L4407" s="2">
        <v>71.400000000000006</v>
      </c>
      <c r="O4407" s="2">
        <v>4</v>
      </c>
      <c r="P4407" s="2">
        <v>28.6</v>
      </c>
      <c r="S4407" s="2">
        <v>8</v>
      </c>
      <c r="T4407" s="2">
        <v>57.1</v>
      </c>
      <c r="U4407" s="2">
        <v>2</v>
      </c>
      <c r="V4407" s="2">
        <v>14.3</v>
      </c>
      <c r="Y4407" s="2">
        <v>4</v>
      </c>
      <c r="Z4407" s="2">
        <v>28.6</v>
      </c>
      <c r="AE4407" s="2">
        <v>14</v>
      </c>
      <c r="AF4407" s="2">
        <v>2</v>
      </c>
      <c r="AG4407" s="2">
        <v>14.3</v>
      </c>
      <c r="AH4407" s="2">
        <v>2</v>
      </c>
      <c r="AI4407" s="2">
        <v>14.3</v>
      </c>
      <c r="AJ4407" s="2">
        <v>14.3</v>
      </c>
      <c r="AK4407" s="2">
        <v>1</v>
      </c>
      <c r="AL4407" s="2">
        <v>7.1</v>
      </c>
      <c r="AM4407" s="2">
        <v>11</v>
      </c>
      <c r="AN4407" s="2">
        <v>78.599999999999994</v>
      </c>
      <c r="AQ4407" s="2">
        <v>2</v>
      </c>
      <c r="AR4407" s="2">
        <v>14.3</v>
      </c>
      <c r="AW4407" s="2">
        <v>12</v>
      </c>
      <c r="AX4407" s="2">
        <v>85.7</v>
      </c>
      <c r="BC4407" s="2">
        <v>14</v>
      </c>
      <c r="BD4407" s="2">
        <v>6</v>
      </c>
      <c r="BE4407" s="2">
        <v>42.9</v>
      </c>
      <c r="BF4407" s="2">
        <v>6</v>
      </c>
      <c r="BG4407" s="2">
        <v>42.9</v>
      </c>
      <c r="BH4407" s="2">
        <v>42.9</v>
      </c>
      <c r="BI4407" s="2">
        <v>2</v>
      </c>
      <c r="BJ4407" s="2">
        <v>14.3</v>
      </c>
      <c r="BK4407" s="2">
        <v>6</v>
      </c>
      <c r="BL4407" s="2">
        <v>42.9</v>
      </c>
      <c r="BO4407" s="2">
        <v>4</v>
      </c>
      <c r="BP4407" s="2">
        <v>28.6</v>
      </c>
      <c r="BQ4407" s="2">
        <v>2</v>
      </c>
      <c r="BR4407" s="2">
        <v>14.3</v>
      </c>
      <c r="BU4407" s="2">
        <v>8</v>
      </c>
      <c r="BV4407" s="2">
        <v>57.1</v>
      </c>
    </row>
    <row r="4408" spans="1:77" ht="12.75" customHeight="1" x14ac:dyDescent="0.2">
      <c r="A4408">
        <v>4</v>
      </c>
      <c r="B4408" s="2">
        <v>2252</v>
      </c>
      <c r="C4408" s="17">
        <v>2.6</v>
      </c>
      <c r="D4408" s="2">
        <v>2.37</v>
      </c>
      <c r="E4408" s="15">
        <v>2.665</v>
      </c>
      <c r="G4408" s="17">
        <v>95</v>
      </c>
      <c r="H4408" s="2">
        <v>60</v>
      </c>
      <c r="I4408" s="2">
        <v>63.2</v>
      </c>
      <c r="J4408" s="2">
        <v>60</v>
      </c>
      <c r="K4408" s="2">
        <v>63.2</v>
      </c>
      <c r="L4408" s="2">
        <v>63.2</v>
      </c>
      <c r="M4408" s="2">
        <v>10</v>
      </c>
      <c r="N4408" s="2">
        <v>10.5</v>
      </c>
      <c r="O4408" s="2">
        <v>25</v>
      </c>
      <c r="P4408" s="2">
        <v>26.3</v>
      </c>
      <c r="Q4408" s="2">
        <v>3</v>
      </c>
      <c r="R4408" s="2">
        <v>3.2</v>
      </c>
      <c r="S4408" s="2">
        <v>41</v>
      </c>
      <c r="T4408" s="2">
        <v>43.2</v>
      </c>
      <c r="U4408" s="2">
        <v>16</v>
      </c>
      <c r="V4408" s="2">
        <v>16.8</v>
      </c>
      <c r="Y4408" s="2">
        <v>35</v>
      </c>
      <c r="Z4408" s="2">
        <v>36.799999999999997</v>
      </c>
      <c r="AE4408" s="2">
        <v>95</v>
      </c>
      <c r="AF4408" s="2">
        <v>50</v>
      </c>
      <c r="AG4408" s="2">
        <v>52.6</v>
      </c>
      <c r="AH4408" s="2">
        <v>50</v>
      </c>
      <c r="AI4408" s="2">
        <v>52.6</v>
      </c>
      <c r="AJ4408" s="2">
        <v>52.6</v>
      </c>
      <c r="AK4408" s="2">
        <v>32</v>
      </c>
      <c r="AL4408" s="2">
        <v>33.700000000000003</v>
      </c>
      <c r="AM4408" s="2">
        <v>13</v>
      </c>
      <c r="AN4408" s="2">
        <v>13.7</v>
      </c>
      <c r="AO4408" s="2">
        <v>1</v>
      </c>
      <c r="AP4408" s="2">
        <v>1.1000000000000001</v>
      </c>
      <c r="AQ4408" s="2">
        <v>29</v>
      </c>
      <c r="AR4408" s="2">
        <v>30.5</v>
      </c>
      <c r="AS4408" s="2">
        <v>20</v>
      </c>
      <c r="AT4408" s="2">
        <v>21.1</v>
      </c>
      <c r="AW4408" s="2">
        <v>45</v>
      </c>
      <c r="AX4408" s="2">
        <v>47.4</v>
      </c>
      <c r="BC4408" s="2">
        <v>93</v>
      </c>
      <c r="BD4408" s="2">
        <v>55</v>
      </c>
      <c r="BE4408" s="2">
        <v>57.9</v>
      </c>
      <c r="BF4408" s="2">
        <v>55</v>
      </c>
      <c r="BG4408" s="2">
        <v>57.9</v>
      </c>
      <c r="BH4408" s="2">
        <v>59.1</v>
      </c>
      <c r="BI4408" s="2">
        <v>7</v>
      </c>
      <c r="BJ4408" s="2">
        <v>7.4</v>
      </c>
      <c r="BK4408" s="2">
        <v>31</v>
      </c>
      <c r="BL4408" s="2">
        <v>32.6</v>
      </c>
      <c r="BM4408" s="2">
        <v>1</v>
      </c>
      <c r="BN4408" s="2">
        <v>1.1000000000000001</v>
      </c>
      <c r="BO4408" s="2">
        <v>32</v>
      </c>
      <c r="BP4408" s="2">
        <v>33.700000000000003</v>
      </c>
      <c r="BQ4408" s="2">
        <v>22</v>
      </c>
      <c r="BR4408" s="2">
        <v>23.2</v>
      </c>
      <c r="BS4408" s="2">
        <v>2</v>
      </c>
      <c r="BT4408" s="2">
        <v>2.1</v>
      </c>
      <c r="BU4408" s="2">
        <v>40</v>
      </c>
      <c r="BV4408" s="2">
        <v>42.1</v>
      </c>
    </row>
    <row r="4409" spans="1:77" ht="12.75" customHeight="1" x14ac:dyDescent="0.2">
      <c r="A4409">
        <v>4</v>
      </c>
      <c r="B4409" s="2">
        <v>2256</v>
      </c>
      <c r="C4409" s="17">
        <v>3.14</v>
      </c>
      <c r="D4409" s="2">
        <v>2.7</v>
      </c>
      <c r="E4409" s="15">
        <v>2.8710000000000004</v>
      </c>
      <c r="G4409" s="17">
        <v>85</v>
      </c>
      <c r="H4409" s="2">
        <v>68</v>
      </c>
      <c r="I4409" s="2">
        <v>79.099999999999994</v>
      </c>
      <c r="J4409" s="2">
        <v>68</v>
      </c>
      <c r="K4409" s="2">
        <v>79.099999999999994</v>
      </c>
      <c r="L4409" s="2">
        <v>80</v>
      </c>
      <c r="M4409" s="2">
        <v>3</v>
      </c>
      <c r="N4409" s="2">
        <v>3.5</v>
      </c>
      <c r="O4409" s="2">
        <v>14</v>
      </c>
      <c r="P4409" s="2">
        <v>16.3</v>
      </c>
      <c r="S4409" s="2">
        <v>33</v>
      </c>
      <c r="T4409" s="2">
        <v>38.4</v>
      </c>
      <c r="U4409" s="2">
        <v>35</v>
      </c>
      <c r="V4409" s="2">
        <v>40.700000000000003</v>
      </c>
      <c r="W4409" s="2">
        <v>1</v>
      </c>
      <c r="X4409" s="2">
        <v>1.2</v>
      </c>
      <c r="Y4409" s="2">
        <v>18</v>
      </c>
      <c r="Z4409" s="2">
        <v>20.9</v>
      </c>
      <c r="AB4409" s="2">
        <v>2</v>
      </c>
      <c r="AE4409" s="2">
        <v>86</v>
      </c>
      <c r="AF4409" s="2">
        <v>51</v>
      </c>
      <c r="AG4409" s="2">
        <v>58.6</v>
      </c>
      <c r="AH4409" s="2">
        <v>51</v>
      </c>
      <c r="AI4409" s="2">
        <v>58.6</v>
      </c>
      <c r="AJ4409" s="2">
        <v>59.3</v>
      </c>
      <c r="AK4409" s="2">
        <v>17</v>
      </c>
      <c r="AL4409" s="2">
        <v>19.5</v>
      </c>
      <c r="AM4409" s="2">
        <v>18</v>
      </c>
      <c r="AN4409" s="2">
        <v>20.7</v>
      </c>
      <c r="AQ4409" s="2">
        <v>22</v>
      </c>
      <c r="AR4409" s="2">
        <v>25.3</v>
      </c>
      <c r="AS4409" s="2">
        <v>29</v>
      </c>
      <c r="AT4409" s="2">
        <v>33.299999999999997</v>
      </c>
      <c r="AU4409" s="2">
        <v>1</v>
      </c>
      <c r="AV4409" s="2">
        <v>1.1000000000000001</v>
      </c>
      <c r="AW4409" s="2">
        <v>36</v>
      </c>
      <c r="AX4409" s="2">
        <v>41.4</v>
      </c>
      <c r="AZ4409" s="2">
        <v>1</v>
      </c>
      <c r="BC4409" s="2">
        <v>85</v>
      </c>
      <c r="BD4409" s="2">
        <v>61</v>
      </c>
      <c r="BE4409" s="2">
        <v>70.900000000000006</v>
      </c>
      <c r="BF4409" s="2">
        <v>61</v>
      </c>
      <c r="BG4409" s="2">
        <v>70.900000000000006</v>
      </c>
      <c r="BH4409" s="2">
        <v>71.8</v>
      </c>
      <c r="BI4409" s="2">
        <v>8</v>
      </c>
      <c r="BJ4409" s="2">
        <v>9.3000000000000007</v>
      </c>
      <c r="BK4409" s="2">
        <v>16</v>
      </c>
      <c r="BL4409" s="2">
        <v>18.600000000000001</v>
      </c>
      <c r="BO4409" s="2">
        <v>37</v>
      </c>
      <c r="BP4409" s="2">
        <v>43</v>
      </c>
      <c r="BQ4409" s="2">
        <v>24</v>
      </c>
      <c r="BR4409" s="2">
        <v>27.9</v>
      </c>
      <c r="BS4409" s="2">
        <v>1</v>
      </c>
      <c r="BT4409" s="2">
        <v>1.2</v>
      </c>
      <c r="BU4409" s="2">
        <v>25</v>
      </c>
      <c r="BV4409" s="2">
        <v>29.1</v>
      </c>
      <c r="BX4409" s="2">
        <v>2</v>
      </c>
    </row>
    <row r="4410" spans="1:77" ht="12.75" customHeight="1" x14ac:dyDescent="0.2">
      <c r="A4410">
        <v>4</v>
      </c>
      <c r="B4410" s="2">
        <v>2257</v>
      </c>
      <c r="C4410" s="17">
        <v>2.79</v>
      </c>
      <c r="D4410" s="2">
        <v>2.17</v>
      </c>
      <c r="E4410" s="15">
        <v>2.1019999999999999</v>
      </c>
      <c r="G4410" s="17">
        <v>58</v>
      </c>
      <c r="H4410" s="2">
        <v>34</v>
      </c>
      <c r="I4410" s="2">
        <v>58.6</v>
      </c>
      <c r="J4410" s="2">
        <v>34</v>
      </c>
      <c r="K4410" s="2">
        <v>58.6</v>
      </c>
      <c r="L4410" s="2">
        <v>58.6</v>
      </c>
      <c r="M4410" s="2">
        <v>4</v>
      </c>
      <c r="N4410" s="2">
        <v>6.9</v>
      </c>
      <c r="O4410" s="2">
        <v>20</v>
      </c>
      <c r="P4410" s="2">
        <v>34.5</v>
      </c>
      <c r="S4410" s="2">
        <v>18</v>
      </c>
      <c r="T4410" s="2">
        <v>31</v>
      </c>
      <c r="U4410" s="2">
        <v>16</v>
      </c>
      <c r="V4410" s="2">
        <v>27.6</v>
      </c>
      <c r="Y4410" s="2">
        <v>24</v>
      </c>
      <c r="Z4410" s="2">
        <v>41.4</v>
      </c>
      <c r="AE4410" s="2">
        <v>58</v>
      </c>
      <c r="AF4410" s="2">
        <v>24</v>
      </c>
      <c r="AG4410" s="2">
        <v>41.4</v>
      </c>
      <c r="AH4410" s="2">
        <v>24</v>
      </c>
      <c r="AI4410" s="2">
        <v>41.4</v>
      </c>
      <c r="AJ4410" s="2">
        <v>41.4</v>
      </c>
      <c r="AK4410" s="2">
        <v>25</v>
      </c>
      <c r="AL4410" s="2">
        <v>43.1</v>
      </c>
      <c r="AM4410" s="2">
        <v>9</v>
      </c>
      <c r="AN4410" s="2">
        <v>15.5</v>
      </c>
      <c r="AQ4410" s="2">
        <v>13</v>
      </c>
      <c r="AR4410" s="2">
        <v>22.4</v>
      </c>
      <c r="AS4410" s="2">
        <v>11</v>
      </c>
      <c r="AT4410" s="2">
        <v>19</v>
      </c>
      <c r="AW4410" s="2">
        <v>34</v>
      </c>
      <c r="AX4410" s="2">
        <v>58.6</v>
      </c>
      <c r="BC4410" s="2">
        <v>57</v>
      </c>
      <c r="BD4410" s="2">
        <v>22</v>
      </c>
      <c r="BE4410" s="2">
        <v>37.9</v>
      </c>
      <c r="BF4410" s="2">
        <v>22</v>
      </c>
      <c r="BG4410" s="2">
        <v>37.9</v>
      </c>
      <c r="BH4410" s="2">
        <v>38.6</v>
      </c>
      <c r="BI4410" s="2">
        <v>17</v>
      </c>
      <c r="BJ4410" s="2">
        <v>29.3</v>
      </c>
      <c r="BK4410" s="2">
        <v>18</v>
      </c>
      <c r="BL4410" s="2">
        <v>31</v>
      </c>
      <c r="BM4410" s="2">
        <v>1</v>
      </c>
      <c r="BN4410" s="2">
        <v>1.7</v>
      </c>
      <c r="BO4410" s="2">
        <v>15</v>
      </c>
      <c r="BP4410" s="2">
        <v>25.9</v>
      </c>
      <c r="BQ4410" s="2">
        <v>6</v>
      </c>
      <c r="BR4410" s="2">
        <v>10.3</v>
      </c>
      <c r="BS4410" s="2">
        <v>1</v>
      </c>
      <c r="BT4410" s="2">
        <v>1.7</v>
      </c>
      <c r="BU4410" s="2">
        <v>36</v>
      </c>
      <c r="BV4410" s="2">
        <v>62.1</v>
      </c>
    </row>
    <row r="4411" spans="1:77" ht="12.75" customHeight="1" x14ac:dyDescent="0.2">
      <c r="A4411">
        <v>4</v>
      </c>
      <c r="B4411" s="2">
        <v>2258</v>
      </c>
      <c r="C4411" s="17">
        <v>3.49</v>
      </c>
      <c r="D4411" s="2">
        <v>3.7</v>
      </c>
      <c r="E4411" s="15">
        <v>3.4629999999999996</v>
      </c>
      <c r="G4411" s="17">
        <v>80</v>
      </c>
      <c r="H4411" s="2">
        <v>72</v>
      </c>
      <c r="I4411" s="2">
        <v>90</v>
      </c>
      <c r="J4411" s="2">
        <v>72</v>
      </c>
      <c r="K4411" s="2">
        <v>90</v>
      </c>
      <c r="L4411" s="2">
        <v>90</v>
      </c>
      <c r="O4411" s="2">
        <v>8</v>
      </c>
      <c r="P4411" s="2">
        <v>10</v>
      </c>
      <c r="S4411" s="2">
        <v>25</v>
      </c>
      <c r="T4411" s="2">
        <v>31.3</v>
      </c>
      <c r="U4411" s="2">
        <v>47</v>
      </c>
      <c r="V4411" s="2">
        <v>58.8</v>
      </c>
      <c r="Y4411" s="2">
        <v>8</v>
      </c>
      <c r="Z4411" s="2">
        <v>10</v>
      </c>
      <c r="AE4411" s="2">
        <v>80</v>
      </c>
      <c r="AF4411" s="2">
        <v>77</v>
      </c>
      <c r="AG4411" s="2">
        <v>96.3</v>
      </c>
      <c r="AH4411" s="2">
        <v>77</v>
      </c>
      <c r="AI4411" s="2">
        <v>96.3</v>
      </c>
      <c r="AJ4411" s="2">
        <v>96.3</v>
      </c>
      <c r="AK4411" s="2">
        <v>1</v>
      </c>
      <c r="AL4411" s="2">
        <v>1.3</v>
      </c>
      <c r="AM4411" s="2">
        <v>2</v>
      </c>
      <c r="AN4411" s="2">
        <v>2.5</v>
      </c>
      <c r="AQ4411" s="2">
        <v>17</v>
      </c>
      <c r="AR4411" s="2">
        <v>21.3</v>
      </c>
      <c r="AS4411" s="2">
        <v>60</v>
      </c>
      <c r="AT4411" s="2">
        <v>75</v>
      </c>
      <c r="AW4411" s="2">
        <v>3</v>
      </c>
      <c r="AX4411" s="2">
        <v>3.8</v>
      </c>
      <c r="BC4411" s="2">
        <v>77</v>
      </c>
      <c r="BD4411" s="2">
        <v>68</v>
      </c>
      <c r="BE4411" s="2">
        <v>87.2</v>
      </c>
      <c r="BF4411" s="2">
        <v>68</v>
      </c>
      <c r="BG4411" s="2">
        <v>87.2</v>
      </c>
      <c r="BH4411" s="2">
        <v>88.3</v>
      </c>
      <c r="BI4411" s="2">
        <v>1</v>
      </c>
      <c r="BJ4411" s="2">
        <v>1.3</v>
      </c>
      <c r="BK4411" s="2">
        <v>8</v>
      </c>
      <c r="BL4411" s="2">
        <v>10.3</v>
      </c>
      <c r="BO4411" s="2">
        <v>19</v>
      </c>
      <c r="BP4411" s="2">
        <v>24.4</v>
      </c>
      <c r="BQ4411" s="2">
        <v>49</v>
      </c>
      <c r="BR4411" s="2">
        <v>62.8</v>
      </c>
      <c r="BS4411" s="2">
        <v>1</v>
      </c>
      <c r="BT4411" s="2">
        <v>1.3</v>
      </c>
      <c r="BU4411" s="2">
        <v>10</v>
      </c>
      <c r="BV4411" s="2">
        <v>12.8</v>
      </c>
      <c r="BW4411" s="2">
        <v>2</v>
      </c>
    </row>
    <row r="4412" spans="1:77" ht="12.75" customHeight="1" x14ac:dyDescent="0.2">
      <c r="A4412">
        <v>4</v>
      </c>
      <c r="B4412" s="2">
        <v>2260</v>
      </c>
      <c r="C4412" s="17">
        <v>2.66</v>
      </c>
      <c r="D4412" s="2">
        <v>2.59</v>
      </c>
      <c r="E4412" s="15">
        <v>2.6339999999999999</v>
      </c>
      <c r="G4412" s="17">
        <v>63</v>
      </c>
      <c r="H4412" s="2">
        <v>46</v>
      </c>
      <c r="I4412" s="2">
        <v>71.900000000000006</v>
      </c>
      <c r="J4412" s="2">
        <v>46</v>
      </c>
      <c r="K4412" s="2">
        <v>71.900000000000006</v>
      </c>
      <c r="L4412" s="2">
        <v>73</v>
      </c>
      <c r="M4412" s="2">
        <v>6</v>
      </c>
      <c r="N4412" s="2">
        <v>9.4</v>
      </c>
      <c r="O4412" s="2">
        <v>11</v>
      </c>
      <c r="P4412" s="2">
        <v>17.2</v>
      </c>
      <c r="Q4412" s="2">
        <v>4</v>
      </c>
      <c r="R4412" s="2">
        <v>6.3</v>
      </c>
      <c r="S4412" s="2">
        <v>26</v>
      </c>
      <c r="T4412" s="2">
        <v>40.6</v>
      </c>
      <c r="U4412" s="2">
        <v>16</v>
      </c>
      <c r="V4412" s="2">
        <v>25</v>
      </c>
      <c r="W4412" s="2">
        <v>1</v>
      </c>
      <c r="X4412" s="2">
        <v>1.6</v>
      </c>
      <c r="Y4412" s="2">
        <v>18</v>
      </c>
      <c r="Z4412" s="2">
        <v>28.1</v>
      </c>
      <c r="AB4412" s="2">
        <v>1</v>
      </c>
      <c r="AE4412" s="2">
        <v>63</v>
      </c>
      <c r="AF4412" s="2">
        <v>38</v>
      </c>
      <c r="AG4412" s="2">
        <v>59.4</v>
      </c>
      <c r="AH4412" s="2">
        <v>38</v>
      </c>
      <c r="AI4412" s="2">
        <v>59.4</v>
      </c>
      <c r="AJ4412" s="2">
        <v>60.3</v>
      </c>
      <c r="AK4412" s="2">
        <v>15</v>
      </c>
      <c r="AL4412" s="2">
        <v>23.4</v>
      </c>
      <c r="AM4412" s="2">
        <v>10</v>
      </c>
      <c r="AN4412" s="2">
        <v>15.6</v>
      </c>
      <c r="AQ4412" s="2">
        <v>21</v>
      </c>
      <c r="AR4412" s="2">
        <v>32.799999999999997</v>
      </c>
      <c r="AS4412" s="2">
        <v>17</v>
      </c>
      <c r="AT4412" s="2">
        <v>26.6</v>
      </c>
      <c r="AU4412" s="2">
        <v>1</v>
      </c>
      <c r="AV4412" s="2">
        <v>1.6</v>
      </c>
      <c r="AW4412" s="2">
        <v>26</v>
      </c>
      <c r="AX4412" s="2">
        <v>40.6</v>
      </c>
      <c r="AZ4412" s="2">
        <v>1</v>
      </c>
      <c r="BC4412" s="2">
        <v>62</v>
      </c>
      <c r="BD4412" s="2">
        <v>39</v>
      </c>
      <c r="BE4412" s="2">
        <v>61.9</v>
      </c>
      <c r="BF4412" s="2">
        <v>39</v>
      </c>
      <c r="BG4412" s="2">
        <v>61.9</v>
      </c>
      <c r="BH4412" s="2">
        <v>62.9</v>
      </c>
      <c r="BI4412" s="2">
        <v>10</v>
      </c>
      <c r="BJ4412" s="2">
        <v>15.9</v>
      </c>
      <c r="BK4412" s="2">
        <v>13</v>
      </c>
      <c r="BL4412" s="2">
        <v>20.6</v>
      </c>
      <c r="BO4412" s="2">
        <v>26</v>
      </c>
      <c r="BP4412" s="2">
        <v>41.3</v>
      </c>
      <c r="BQ4412" s="2">
        <v>13</v>
      </c>
      <c r="BR4412" s="2">
        <v>20.6</v>
      </c>
      <c r="BS4412" s="2">
        <v>1</v>
      </c>
      <c r="BT4412" s="2">
        <v>1.6</v>
      </c>
      <c r="BU4412" s="2">
        <v>24</v>
      </c>
      <c r="BV4412" s="2">
        <v>38.1</v>
      </c>
      <c r="BX4412" s="2">
        <v>2</v>
      </c>
    </row>
    <row r="4413" spans="1:77" ht="12.75" customHeight="1" x14ac:dyDescent="0.2">
      <c r="A4413">
        <v>4</v>
      </c>
      <c r="B4413" s="2">
        <v>2261</v>
      </c>
      <c r="C4413" s="17">
        <v>2.83</v>
      </c>
      <c r="D4413" s="2">
        <v>2.5299999999999998</v>
      </c>
      <c r="E4413" s="15">
        <v>2.3420000000000001</v>
      </c>
      <c r="G4413" s="17">
        <v>35</v>
      </c>
      <c r="H4413" s="2">
        <v>21</v>
      </c>
      <c r="I4413" s="2">
        <v>60</v>
      </c>
      <c r="J4413" s="2">
        <v>21</v>
      </c>
      <c r="K4413" s="2">
        <v>60</v>
      </c>
      <c r="L4413" s="2">
        <v>60</v>
      </c>
      <c r="M4413" s="2">
        <v>2</v>
      </c>
      <c r="N4413" s="2">
        <v>5.7</v>
      </c>
      <c r="O4413" s="2">
        <v>12</v>
      </c>
      <c r="P4413" s="2">
        <v>34.299999999999997</v>
      </c>
      <c r="S4413" s="2">
        <v>11</v>
      </c>
      <c r="T4413" s="2">
        <v>31.4</v>
      </c>
      <c r="U4413" s="2">
        <v>10</v>
      </c>
      <c r="V4413" s="2">
        <v>28.6</v>
      </c>
      <c r="Y4413" s="2">
        <v>14</v>
      </c>
      <c r="Z4413" s="2">
        <v>40</v>
      </c>
      <c r="AB4413" s="2">
        <v>1</v>
      </c>
      <c r="AE4413" s="2">
        <v>36</v>
      </c>
      <c r="AF4413" s="2">
        <v>19</v>
      </c>
      <c r="AG4413" s="2">
        <v>52.8</v>
      </c>
      <c r="AH4413" s="2">
        <v>19</v>
      </c>
      <c r="AI4413" s="2">
        <v>52.8</v>
      </c>
      <c r="AJ4413" s="2">
        <v>52.8</v>
      </c>
      <c r="AK4413" s="2">
        <v>10</v>
      </c>
      <c r="AL4413" s="2">
        <v>27.8</v>
      </c>
      <c r="AM4413" s="2">
        <v>7</v>
      </c>
      <c r="AN4413" s="2">
        <v>19.399999999999999</v>
      </c>
      <c r="AQ4413" s="2">
        <v>9</v>
      </c>
      <c r="AR4413" s="2">
        <v>25</v>
      </c>
      <c r="AS4413" s="2">
        <v>10</v>
      </c>
      <c r="AT4413" s="2">
        <v>27.8</v>
      </c>
      <c r="AW4413" s="2">
        <v>17</v>
      </c>
      <c r="AX4413" s="2">
        <v>47.2</v>
      </c>
      <c r="BC4413" s="2">
        <v>34</v>
      </c>
      <c r="BD4413" s="2">
        <v>19</v>
      </c>
      <c r="BE4413" s="2">
        <v>54.3</v>
      </c>
      <c r="BF4413" s="2">
        <v>19</v>
      </c>
      <c r="BG4413" s="2">
        <v>54.3</v>
      </c>
      <c r="BH4413" s="2">
        <v>55.9</v>
      </c>
      <c r="BI4413" s="2">
        <v>9</v>
      </c>
      <c r="BJ4413" s="2">
        <v>25.7</v>
      </c>
      <c r="BK4413" s="2">
        <v>6</v>
      </c>
      <c r="BL4413" s="2">
        <v>17.100000000000001</v>
      </c>
      <c r="BO4413" s="2">
        <v>15</v>
      </c>
      <c r="BP4413" s="2">
        <v>42.9</v>
      </c>
      <c r="BQ4413" s="2">
        <v>4</v>
      </c>
      <c r="BR4413" s="2">
        <v>11.4</v>
      </c>
      <c r="BS4413" s="2">
        <v>1</v>
      </c>
      <c r="BT4413" s="2">
        <v>2.9</v>
      </c>
      <c r="BU4413" s="2">
        <v>16</v>
      </c>
      <c r="BV4413" s="2">
        <v>45.7</v>
      </c>
      <c r="BX4413" s="2">
        <v>1</v>
      </c>
    </row>
    <row r="4414" spans="1:77" ht="12.75" customHeight="1" x14ac:dyDescent="0.2">
      <c r="A4414">
        <v>4</v>
      </c>
      <c r="B4414" s="2">
        <v>2262</v>
      </c>
      <c r="C4414" s="17">
        <v>3.09</v>
      </c>
      <c r="D4414" s="2">
        <v>2.87</v>
      </c>
      <c r="E4414" s="15">
        <v>2.944</v>
      </c>
      <c r="G4414" s="17">
        <v>70</v>
      </c>
      <c r="H4414" s="2">
        <v>54</v>
      </c>
      <c r="I4414" s="2">
        <v>77.099999999999994</v>
      </c>
      <c r="J4414" s="2">
        <v>54</v>
      </c>
      <c r="K4414" s="2">
        <v>77.099999999999994</v>
      </c>
      <c r="L4414" s="2">
        <v>77.099999999999994</v>
      </c>
      <c r="M4414" s="2">
        <v>5</v>
      </c>
      <c r="N4414" s="2">
        <v>7.1</v>
      </c>
      <c r="O4414" s="2">
        <v>11</v>
      </c>
      <c r="P4414" s="2">
        <v>15.7</v>
      </c>
      <c r="S4414" s="2">
        <v>27</v>
      </c>
      <c r="T4414" s="2">
        <v>38.6</v>
      </c>
      <c r="U4414" s="2">
        <v>27</v>
      </c>
      <c r="V4414" s="2">
        <v>38.6</v>
      </c>
      <c r="Y4414" s="2">
        <v>16</v>
      </c>
      <c r="Z4414" s="2">
        <v>22.9</v>
      </c>
      <c r="AE4414" s="2">
        <v>70</v>
      </c>
      <c r="AF4414" s="2">
        <v>47</v>
      </c>
      <c r="AG4414" s="2">
        <v>67.099999999999994</v>
      </c>
      <c r="AH4414" s="2">
        <v>47</v>
      </c>
      <c r="AI4414" s="2">
        <v>67.099999999999994</v>
      </c>
      <c r="AJ4414" s="2">
        <v>67.099999999999994</v>
      </c>
      <c r="AK4414" s="2">
        <v>11</v>
      </c>
      <c r="AL4414" s="2">
        <v>15.7</v>
      </c>
      <c r="AM4414" s="2">
        <v>12</v>
      </c>
      <c r="AN4414" s="2">
        <v>17.100000000000001</v>
      </c>
      <c r="AQ4414" s="2">
        <v>22</v>
      </c>
      <c r="AR4414" s="2">
        <v>31.4</v>
      </c>
      <c r="AS4414" s="2">
        <v>25</v>
      </c>
      <c r="AT4414" s="2">
        <v>35.700000000000003</v>
      </c>
      <c r="AW4414" s="2">
        <v>23</v>
      </c>
      <c r="AX4414" s="2">
        <v>32.9</v>
      </c>
      <c r="BC4414" s="2">
        <v>69</v>
      </c>
      <c r="BD4414" s="2">
        <v>48</v>
      </c>
      <c r="BE4414" s="2">
        <v>68.599999999999994</v>
      </c>
      <c r="BF4414" s="2">
        <v>48</v>
      </c>
      <c r="BG4414" s="2">
        <v>68.599999999999994</v>
      </c>
      <c r="BH4414" s="2">
        <v>69.599999999999994</v>
      </c>
      <c r="BI4414" s="2">
        <v>3</v>
      </c>
      <c r="BJ4414" s="2">
        <v>4.3</v>
      </c>
      <c r="BK4414" s="2">
        <v>18</v>
      </c>
      <c r="BL4414" s="2">
        <v>25.7</v>
      </c>
      <c r="BO4414" s="2">
        <v>25</v>
      </c>
      <c r="BP4414" s="2">
        <v>35.700000000000003</v>
      </c>
      <c r="BQ4414" s="2">
        <v>23</v>
      </c>
      <c r="BR4414" s="2">
        <v>32.9</v>
      </c>
      <c r="BS4414" s="2">
        <v>1</v>
      </c>
      <c r="BT4414" s="2">
        <v>1.4</v>
      </c>
      <c r="BU4414" s="2">
        <v>22</v>
      </c>
      <c r="BV4414" s="2">
        <v>31.4</v>
      </c>
    </row>
    <row r="4415" spans="1:77" ht="12.75" customHeight="1" x14ac:dyDescent="0.2">
      <c r="A4415">
        <v>4</v>
      </c>
      <c r="B4415" s="2">
        <v>2263</v>
      </c>
      <c r="G4415" s="17">
        <v>8</v>
      </c>
      <c r="AE4415" s="2">
        <v>8</v>
      </c>
      <c r="BC4415" s="2">
        <v>8</v>
      </c>
    </row>
    <row r="4416" spans="1:77" ht="12.75" customHeight="1" x14ac:dyDescent="0.2">
      <c r="A4416">
        <v>4</v>
      </c>
      <c r="B4416" s="2">
        <v>2265</v>
      </c>
      <c r="G4416" s="17">
        <v>2</v>
      </c>
      <c r="AE4416" s="2">
        <v>2</v>
      </c>
      <c r="BC4416" s="2">
        <v>2</v>
      </c>
    </row>
    <row r="4417" spans="1:77" ht="12.75" customHeight="1" x14ac:dyDescent="0.2">
      <c r="A4417">
        <v>4</v>
      </c>
      <c r="B4417" s="2">
        <v>2269</v>
      </c>
      <c r="C4417" s="17">
        <v>2.42</v>
      </c>
      <c r="D4417" s="2">
        <v>2.16</v>
      </c>
      <c r="E4417" s="15">
        <v>2.0920000000000001</v>
      </c>
      <c r="G4417" s="17">
        <v>67</v>
      </c>
      <c r="H4417" s="2">
        <v>36</v>
      </c>
      <c r="I4417" s="2">
        <v>53.7</v>
      </c>
      <c r="J4417" s="2">
        <v>36</v>
      </c>
      <c r="K4417" s="2">
        <v>53.7</v>
      </c>
      <c r="L4417" s="2">
        <v>53.7</v>
      </c>
      <c r="M4417" s="2">
        <v>10</v>
      </c>
      <c r="N4417" s="2">
        <v>14.9</v>
      </c>
      <c r="O4417" s="2">
        <v>21</v>
      </c>
      <c r="P4417" s="2">
        <v>31.3</v>
      </c>
      <c r="Q4417" s="2">
        <v>2</v>
      </c>
      <c r="R4417" s="2">
        <v>3</v>
      </c>
      <c r="S4417" s="2">
        <v>26</v>
      </c>
      <c r="T4417" s="2">
        <v>38.799999999999997</v>
      </c>
      <c r="U4417" s="2">
        <v>8</v>
      </c>
      <c r="V4417" s="2">
        <v>11.9</v>
      </c>
      <c r="Y4417" s="2">
        <v>31</v>
      </c>
      <c r="Z4417" s="2">
        <v>46.3</v>
      </c>
      <c r="AA4417" s="2">
        <v>1</v>
      </c>
      <c r="AB4417" s="2">
        <v>1</v>
      </c>
      <c r="AE4417" s="2">
        <v>67</v>
      </c>
      <c r="AF4417" s="2">
        <v>29</v>
      </c>
      <c r="AG4417" s="2">
        <v>42.6</v>
      </c>
      <c r="AH4417" s="2">
        <v>29</v>
      </c>
      <c r="AI4417" s="2">
        <v>42.6</v>
      </c>
      <c r="AJ4417" s="2">
        <v>43.3</v>
      </c>
      <c r="AK4417" s="2">
        <v>22</v>
      </c>
      <c r="AL4417" s="2">
        <v>32.4</v>
      </c>
      <c r="AM4417" s="2">
        <v>16</v>
      </c>
      <c r="AN4417" s="2">
        <v>23.5</v>
      </c>
      <c r="AQ4417" s="2">
        <v>23</v>
      </c>
      <c r="AR4417" s="2">
        <v>33.799999999999997</v>
      </c>
      <c r="AS4417" s="2">
        <v>6</v>
      </c>
      <c r="AT4417" s="2">
        <v>8.8000000000000007</v>
      </c>
      <c r="AU4417" s="2">
        <v>1</v>
      </c>
      <c r="AV4417" s="2">
        <v>1.5</v>
      </c>
      <c r="AW4417" s="2">
        <v>39</v>
      </c>
      <c r="AX4417" s="2">
        <v>57.4</v>
      </c>
      <c r="AZ4417" s="2">
        <v>1</v>
      </c>
      <c r="BC4417" s="2">
        <v>66</v>
      </c>
      <c r="BD4417" s="2">
        <v>23</v>
      </c>
      <c r="BE4417" s="2">
        <v>34.299999999999997</v>
      </c>
      <c r="BF4417" s="2">
        <v>23</v>
      </c>
      <c r="BG4417" s="2">
        <v>34.299999999999997</v>
      </c>
      <c r="BH4417" s="2">
        <v>34.799999999999997</v>
      </c>
      <c r="BI4417" s="2">
        <v>20</v>
      </c>
      <c r="BJ4417" s="2">
        <v>29.9</v>
      </c>
      <c r="BK4417" s="2">
        <v>23</v>
      </c>
      <c r="BL4417" s="2">
        <v>34.299999999999997</v>
      </c>
      <c r="BO4417" s="2">
        <v>18</v>
      </c>
      <c r="BP4417" s="2">
        <v>26.9</v>
      </c>
      <c r="BQ4417" s="2">
        <v>5</v>
      </c>
      <c r="BR4417" s="2">
        <v>7.5</v>
      </c>
      <c r="BS4417" s="2">
        <v>1</v>
      </c>
      <c r="BT4417" s="2">
        <v>1.5</v>
      </c>
      <c r="BU4417" s="2">
        <v>44</v>
      </c>
      <c r="BV4417" s="2">
        <v>65.7</v>
      </c>
      <c r="BW4417" s="2">
        <v>1</v>
      </c>
      <c r="BX4417" s="2">
        <v>1</v>
      </c>
    </row>
    <row r="4418" spans="1:77" ht="12.75" customHeight="1" x14ac:dyDescent="0.2">
      <c r="A4418">
        <v>4</v>
      </c>
      <c r="B4418" s="2">
        <v>2275</v>
      </c>
      <c r="C4418" s="17">
        <v>2.41</v>
      </c>
      <c r="D4418" s="2">
        <v>2</v>
      </c>
      <c r="E4418" s="15">
        <v>1.59</v>
      </c>
      <c r="G4418" s="17">
        <v>38</v>
      </c>
      <c r="H4418" s="2">
        <v>21</v>
      </c>
      <c r="I4418" s="2">
        <v>53.8</v>
      </c>
      <c r="J4418" s="2">
        <v>21</v>
      </c>
      <c r="K4418" s="2">
        <v>53.8</v>
      </c>
      <c r="L4418" s="2">
        <v>55.3</v>
      </c>
      <c r="M4418" s="2">
        <v>6</v>
      </c>
      <c r="N4418" s="2">
        <v>15.4</v>
      </c>
      <c r="O4418" s="2">
        <v>11</v>
      </c>
      <c r="P4418" s="2">
        <v>28.2</v>
      </c>
      <c r="S4418" s="2">
        <v>18</v>
      </c>
      <c r="T4418" s="2">
        <v>46.2</v>
      </c>
      <c r="U4418" s="2">
        <v>3</v>
      </c>
      <c r="V4418" s="2">
        <v>7.7</v>
      </c>
      <c r="W4418" s="2">
        <v>1</v>
      </c>
      <c r="X4418" s="2">
        <v>2.6</v>
      </c>
      <c r="Y4418" s="2">
        <v>18</v>
      </c>
      <c r="Z4418" s="2">
        <v>46.2</v>
      </c>
      <c r="AE4418" s="2">
        <v>38</v>
      </c>
      <c r="AF4418" s="2">
        <v>15</v>
      </c>
      <c r="AG4418" s="2">
        <v>38.5</v>
      </c>
      <c r="AH4418" s="2">
        <v>15</v>
      </c>
      <c r="AI4418" s="2">
        <v>38.5</v>
      </c>
      <c r="AJ4418" s="2">
        <v>39.5</v>
      </c>
      <c r="AK4418" s="2">
        <v>16</v>
      </c>
      <c r="AL4418" s="2">
        <v>41</v>
      </c>
      <c r="AM4418" s="2">
        <v>7</v>
      </c>
      <c r="AN4418" s="2">
        <v>17.899999999999999</v>
      </c>
      <c r="AQ4418" s="2">
        <v>12</v>
      </c>
      <c r="AR4418" s="2">
        <v>30.8</v>
      </c>
      <c r="AS4418" s="2">
        <v>3</v>
      </c>
      <c r="AT4418" s="2">
        <v>7.7</v>
      </c>
      <c r="AU4418" s="2">
        <v>1</v>
      </c>
      <c r="AV4418" s="2">
        <v>2.6</v>
      </c>
      <c r="AW4418" s="2">
        <v>24</v>
      </c>
      <c r="AX4418" s="2">
        <v>61.5</v>
      </c>
      <c r="BC4418" s="2">
        <v>34</v>
      </c>
      <c r="BD4418" s="2">
        <v>8</v>
      </c>
      <c r="BE4418" s="2">
        <v>20.5</v>
      </c>
      <c r="BF4418" s="2">
        <v>8</v>
      </c>
      <c r="BG4418" s="2">
        <v>20.5</v>
      </c>
      <c r="BH4418" s="2">
        <v>23.5</v>
      </c>
      <c r="BI4418" s="2">
        <v>15</v>
      </c>
      <c r="BJ4418" s="2">
        <v>38.5</v>
      </c>
      <c r="BK4418" s="2">
        <v>11</v>
      </c>
      <c r="BL4418" s="2">
        <v>28.2</v>
      </c>
      <c r="BO4418" s="2">
        <v>7</v>
      </c>
      <c r="BP4418" s="2">
        <v>17.899999999999999</v>
      </c>
      <c r="BQ4418" s="2">
        <v>1</v>
      </c>
      <c r="BR4418" s="2">
        <v>2.6</v>
      </c>
      <c r="BS4418" s="2">
        <v>5</v>
      </c>
      <c r="BT4418" s="2">
        <v>12.8</v>
      </c>
      <c r="BU4418" s="2">
        <v>31</v>
      </c>
      <c r="BV4418" s="2">
        <v>79.5</v>
      </c>
    </row>
    <row r="4419" spans="1:77" ht="12.75" customHeight="1" x14ac:dyDescent="0.2">
      <c r="A4419">
        <v>4</v>
      </c>
      <c r="B4419" s="2">
        <v>2278</v>
      </c>
      <c r="G4419" s="17">
        <v>8</v>
      </c>
      <c r="AE4419" s="2">
        <v>8</v>
      </c>
      <c r="BC4419" s="2">
        <v>8</v>
      </c>
    </row>
    <row r="4420" spans="1:77" ht="12.75" customHeight="1" x14ac:dyDescent="0.2">
      <c r="A4420">
        <v>4</v>
      </c>
      <c r="B4420" s="2">
        <v>2279</v>
      </c>
      <c r="C4420" s="17">
        <v>2.46</v>
      </c>
      <c r="D4420" s="2">
        <v>2.15</v>
      </c>
      <c r="E4420" s="15">
        <v>2.5720000000000001</v>
      </c>
      <c r="G4420" s="17">
        <v>54</v>
      </c>
      <c r="H4420" s="2">
        <v>29</v>
      </c>
      <c r="I4420" s="2">
        <v>53.7</v>
      </c>
      <c r="J4420" s="2">
        <v>29</v>
      </c>
      <c r="K4420" s="2">
        <v>53.7</v>
      </c>
      <c r="L4420" s="2">
        <v>53.7</v>
      </c>
      <c r="M4420" s="2">
        <v>4</v>
      </c>
      <c r="N4420" s="2">
        <v>7.4</v>
      </c>
      <c r="O4420" s="2">
        <v>21</v>
      </c>
      <c r="P4420" s="2">
        <v>38.9</v>
      </c>
      <c r="Q4420" s="2">
        <v>2</v>
      </c>
      <c r="R4420" s="2">
        <v>3.7</v>
      </c>
      <c r="S4420" s="2">
        <v>21</v>
      </c>
      <c r="T4420" s="2">
        <v>38.9</v>
      </c>
      <c r="U4420" s="2">
        <v>6</v>
      </c>
      <c r="V4420" s="2">
        <v>11.1</v>
      </c>
      <c r="Y4420" s="2">
        <v>25</v>
      </c>
      <c r="Z4420" s="2">
        <v>46.3</v>
      </c>
      <c r="AE4420" s="2">
        <v>54</v>
      </c>
      <c r="AF4420" s="2">
        <v>20</v>
      </c>
      <c r="AG4420" s="2">
        <v>37</v>
      </c>
      <c r="AH4420" s="2">
        <v>20</v>
      </c>
      <c r="AI4420" s="2">
        <v>37</v>
      </c>
      <c r="AJ4420" s="2">
        <v>37</v>
      </c>
      <c r="AK4420" s="2">
        <v>20</v>
      </c>
      <c r="AL4420" s="2">
        <v>37</v>
      </c>
      <c r="AM4420" s="2">
        <v>14</v>
      </c>
      <c r="AN4420" s="2">
        <v>25.9</v>
      </c>
      <c r="AQ4420" s="2">
        <v>12</v>
      </c>
      <c r="AR4420" s="2">
        <v>22.2</v>
      </c>
      <c r="AS4420" s="2">
        <v>8</v>
      </c>
      <c r="AT4420" s="2">
        <v>14.8</v>
      </c>
      <c r="AW4420" s="2">
        <v>34</v>
      </c>
      <c r="AX4420" s="2">
        <v>63</v>
      </c>
      <c r="BC4420" s="2">
        <v>54</v>
      </c>
      <c r="BD4420" s="2">
        <v>29</v>
      </c>
      <c r="BE4420" s="2">
        <v>53.7</v>
      </c>
      <c r="BF4420" s="2">
        <v>29</v>
      </c>
      <c r="BG4420" s="2">
        <v>53.7</v>
      </c>
      <c r="BH4420" s="2">
        <v>53.7</v>
      </c>
      <c r="BI4420" s="2">
        <v>7</v>
      </c>
      <c r="BJ4420" s="2">
        <v>13</v>
      </c>
      <c r="BK4420" s="2">
        <v>18</v>
      </c>
      <c r="BL4420" s="2">
        <v>33.299999999999997</v>
      </c>
      <c r="BM4420" s="2">
        <v>1</v>
      </c>
      <c r="BN4420" s="2">
        <v>1.9</v>
      </c>
      <c r="BO4420" s="2">
        <v>16</v>
      </c>
      <c r="BP4420" s="2">
        <v>29.6</v>
      </c>
      <c r="BQ4420" s="2">
        <v>12</v>
      </c>
      <c r="BR4420" s="2">
        <v>22.2</v>
      </c>
      <c r="BU4420" s="2">
        <v>25</v>
      </c>
      <c r="BV4420" s="2">
        <v>46.3</v>
      </c>
    </row>
    <row r="4421" spans="1:77" ht="12.75" customHeight="1" x14ac:dyDescent="0.2">
      <c r="A4421">
        <v>4</v>
      </c>
      <c r="B4421" s="2">
        <v>2287</v>
      </c>
      <c r="C4421" s="17">
        <v>3.02</v>
      </c>
      <c r="D4421" s="2">
        <v>3.16</v>
      </c>
      <c r="E4421" s="15">
        <v>2.8160000000000003</v>
      </c>
      <c r="G4421" s="17">
        <v>93</v>
      </c>
      <c r="H4421" s="2">
        <v>81</v>
      </c>
      <c r="I4421" s="2">
        <v>87.1</v>
      </c>
      <c r="J4421" s="2">
        <v>81</v>
      </c>
      <c r="K4421" s="2">
        <v>87.1</v>
      </c>
      <c r="L4421" s="2">
        <v>87.1</v>
      </c>
      <c r="M4421" s="2">
        <v>2</v>
      </c>
      <c r="N4421" s="2">
        <v>2.2000000000000002</v>
      </c>
      <c r="O4421" s="2">
        <v>10</v>
      </c>
      <c r="P4421" s="2">
        <v>10.8</v>
      </c>
      <c r="Q4421" s="2">
        <v>5</v>
      </c>
      <c r="R4421" s="2">
        <v>5.4</v>
      </c>
      <c r="S4421" s="2">
        <v>45</v>
      </c>
      <c r="T4421" s="2">
        <v>48.4</v>
      </c>
      <c r="U4421" s="2">
        <v>31</v>
      </c>
      <c r="V4421" s="2">
        <v>33.299999999999997</v>
      </c>
      <c r="Y4421" s="2">
        <v>12</v>
      </c>
      <c r="Z4421" s="2">
        <v>12.9</v>
      </c>
      <c r="AB4421" s="2">
        <v>2</v>
      </c>
      <c r="AC4421" s="2">
        <v>2</v>
      </c>
      <c r="AE4421" s="2">
        <v>93</v>
      </c>
      <c r="AF4421" s="2">
        <v>73</v>
      </c>
      <c r="AG4421" s="2">
        <v>78.5</v>
      </c>
      <c r="AH4421" s="2">
        <v>73</v>
      </c>
      <c r="AI4421" s="2">
        <v>78.5</v>
      </c>
      <c r="AJ4421" s="2">
        <v>78.5</v>
      </c>
      <c r="AK4421" s="2">
        <v>13</v>
      </c>
      <c r="AL4421" s="2">
        <v>14</v>
      </c>
      <c r="AM4421" s="2">
        <v>7</v>
      </c>
      <c r="AN4421" s="2">
        <v>7.5</v>
      </c>
      <c r="AQ4421" s="2">
        <v>25</v>
      </c>
      <c r="AR4421" s="2">
        <v>26.9</v>
      </c>
      <c r="AS4421" s="2">
        <v>48</v>
      </c>
      <c r="AT4421" s="2">
        <v>51.6</v>
      </c>
      <c r="AW4421" s="2">
        <v>20</v>
      </c>
      <c r="AX4421" s="2">
        <v>21.5</v>
      </c>
      <c r="AZ4421" s="2">
        <v>2</v>
      </c>
      <c r="BA4421" s="2">
        <v>2</v>
      </c>
      <c r="BC4421" s="2">
        <v>93</v>
      </c>
      <c r="BD4421" s="2">
        <v>71</v>
      </c>
      <c r="BE4421" s="2">
        <v>76.3</v>
      </c>
      <c r="BF4421" s="2">
        <v>71</v>
      </c>
      <c r="BG4421" s="2">
        <v>76.3</v>
      </c>
      <c r="BH4421" s="2">
        <v>76.3</v>
      </c>
      <c r="BI4421" s="2">
        <v>2</v>
      </c>
      <c r="BJ4421" s="2">
        <v>2.2000000000000002</v>
      </c>
      <c r="BK4421" s="2">
        <v>20</v>
      </c>
      <c r="BL4421" s="2">
        <v>21.5</v>
      </c>
      <c r="BM4421" s="2">
        <v>4</v>
      </c>
      <c r="BN4421" s="2">
        <v>4.3</v>
      </c>
      <c r="BO4421" s="2">
        <v>48</v>
      </c>
      <c r="BP4421" s="2">
        <v>51.6</v>
      </c>
      <c r="BQ4421" s="2">
        <v>19</v>
      </c>
      <c r="BR4421" s="2">
        <v>20.399999999999999</v>
      </c>
      <c r="BU4421" s="2">
        <v>22</v>
      </c>
      <c r="BV4421" s="2">
        <v>23.7</v>
      </c>
      <c r="BX4421" s="2">
        <v>2</v>
      </c>
      <c r="BY4421" s="2">
        <v>2</v>
      </c>
    </row>
    <row r="4422" spans="1:77" ht="12.75" customHeight="1" x14ac:dyDescent="0.2">
      <c r="A4422">
        <v>4</v>
      </c>
      <c r="B4422" s="2">
        <v>2288</v>
      </c>
      <c r="C4422" s="17">
        <v>3.14</v>
      </c>
      <c r="D4422" s="2">
        <v>3.32</v>
      </c>
      <c r="E4422" s="15">
        <v>3.1989999999999998</v>
      </c>
      <c r="G4422" s="17">
        <v>104</v>
      </c>
      <c r="H4422" s="2">
        <v>83</v>
      </c>
      <c r="I4422" s="2">
        <v>79.8</v>
      </c>
      <c r="J4422" s="2">
        <v>83</v>
      </c>
      <c r="K4422" s="2">
        <v>79.8</v>
      </c>
      <c r="L4422" s="2">
        <v>79.8</v>
      </c>
      <c r="M4422" s="2">
        <v>7</v>
      </c>
      <c r="N4422" s="2">
        <v>6.7</v>
      </c>
      <c r="O4422" s="2">
        <v>14</v>
      </c>
      <c r="P4422" s="2">
        <v>13.5</v>
      </c>
      <c r="S4422" s="2">
        <v>40</v>
      </c>
      <c r="T4422" s="2">
        <v>38.5</v>
      </c>
      <c r="U4422" s="2">
        <v>43</v>
      </c>
      <c r="V4422" s="2">
        <v>41.3</v>
      </c>
      <c r="Y4422" s="2">
        <v>21</v>
      </c>
      <c r="Z4422" s="2">
        <v>20.2</v>
      </c>
      <c r="AE4422" s="2">
        <v>104</v>
      </c>
      <c r="AF4422" s="2">
        <v>87</v>
      </c>
      <c r="AG4422" s="2">
        <v>83.7</v>
      </c>
      <c r="AH4422" s="2">
        <v>87</v>
      </c>
      <c r="AI4422" s="2">
        <v>83.7</v>
      </c>
      <c r="AJ4422" s="2">
        <v>83.7</v>
      </c>
      <c r="AK4422" s="2">
        <v>7</v>
      </c>
      <c r="AL4422" s="2">
        <v>6.7</v>
      </c>
      <c r="AM4422" s="2">
        <v>10</v>
      </c>
      <c r="AN4422" s="2">
        <v>9.6</v>
      </c>
      <c r="AQ4422" s="2">
        <v>30</v>
      </c>
      <c r="AR4422" s="2">
        <v>28.8</v>
      </c>
      <c r="AS4422" s="2">
        <v>57</v>
      </c>
      <c r="AT4422" s="2">
        <v>54.8</v>
      </c>
      <c r="AW4422" s="2">
        <v>17</v>
      </c>
      <c r="AX4422" s="2">
        <v>16.3</v>
      </c>
      <c r="BC4422" s="2">
        <v>104</v>
      </c>
      <c r="BD4422" s="2">
        <v>84</v>
      </c>
      <c r="BE4422" s="2">
        <v>80.8</v>
      </c>
      <c r="BF4422" s="2">
        <v>84</v>
      </c>
      <c r="BG4422" s="2">
        <v>80.8</v>
      </c>
      <c r="BH4422" s="2">
        <v>80.8</v>
      </c>
      <c r="BI4422" s="2">
        <v>5</v>
      </c>
      <c r="BJ4422" s="2">
        <v>4.8</v>
      </c>
      <c r="BK4422" s="2">
        <v>15</v>
      </c>
      <c r="BL4422" s="2">
        <v>14.4</v>
      </c>
      <c r="BO4422" s="2">
        <v>38</v>
      </c>
      <c r="BP4422" s="2">
        <v>36.5</v>
      </c>
      <c r="BQ4422" s="2">
        <v>46</v>
      </c>
      <c r="BR4422" s="2">
        <v>44.2</v>
      </c>
      <c r="BU4422" s="2">
        <v>20</v>
      </c>
      <c r="BV4422" s="2">
        <v>19.2</v>
      </c>
    </row>
    <row r="4423" spans="1:77" ht="12.75" customHeight="1" x14ac:dyDescent="0.2">
      <c r="A4423">
        <v>4</v>
      </c>
      <c r="B4423" s="2">
        <v>2289</v>
      </c>
      <c r="C4423" s="17">
        <v>3.23</v>
      </c>
      <c r="D4423" s="2">
        <v>3.12</v>
      </c>
      <c r="E4423" s="15">
        <v>3.2089999999999996</v>
      </c>
      <c r="G4423" s="17">
        <v>57</v>
      </c>
      <c r="H4423" s="2">
        <v>44</v>
      </c>
      <c r="I4423" s="2">
        <v>77.2</v>
      </c>
      <c r="J4423" s="2">
        <v>44</v>
      </c>
      <c r="K4423" s="2">
        <v>77.2</v>
      </c>
      <c r="L4423" s="2">
        <v>77.2</v>
      </c>
      <c r="M4423" s="2">
        <v>4</v>
      </c>
      <c r="N4423" s="2">
        <v>7</v>
      </c>
      <c r="O4423" s="2">
        <v>9</v>
      </c>
      <c r="P4423" s="2">
        <v>15.8</v>
      </c>
      <c r="S4423" s="2">
        <v>14</v>
      </c>
      <c r="T4423" s="2">
        <v>24.6</v>
      </c>
      <c r="U4423" s="2">
        <v>30</v>
      </c>
      <c r="V4423" s="2">
        <v>52.6</v>
      </c>
      <c r="Y4423" s="2">
        <v>13</v>
      </c>
      <c r="Z4423" s="2">
        <v>22.8</v>
      </c>
      <c r="AB4423" s="2">
        <v>2</v>
      </c>
      <c r="AE4423" s="2">
        <v>57</v>
      </c>
      <c r="AF4423" s="2">
        <v>43</v>
      </c>
      <c r="AG4423" s="2">
        <v>75.400000000000006</v>
      </c>
      <c r="AH4423" s="2">
        <v>43</v>
      </c>
      <c r="AI4423" s="2">
        <v>75.400000000000006</v>
      </c>
      <c r="AJ4423" s="2">
        <v>75.400000000000006</v>
      </c>
      <c r="AK4423" s="2">
        <v>8</v>
      </c>
      <c r="AL4423" s="2">
        <v>14</v>
      </c>
      <c r="AM4423" s="2">
        <v>6</v>
      </c>
      <c r="AN4423" s="2">
        <v>10.5</v>
      </c>
      <c r="AQ4423" s="2">
        <v>14</v>
      </c>
      <c r="AR4423" s="2">
        <v>24.6</v>
      </c>
      <c r="AS4423" s="2">
        <v>29</v>
      </c>
      <c r="AT4423" s="2">
        <v>50.9</v>
      </c>
      <c r="AW4423" s="2">
        <v>14</v>
      </c>
      <c r="AX4423" s="2">
        <v>24.6</v>
      </c>
      <c r="AZ4423" s="2">
        <v>2</v>
      </c>
      <c r="BC4423" s="2">
        <v>56</v>
      </c>
      <c r="BD4423" s="2">
        <v>43</v>
      </c>
      <c r="BE4423" s="2">
        <v>75.400000000000006</v>
      </c>
      <c r="BF4423" s="2">
        <v>43</v>
      </c>
      <c r="BG4423" s="2">
        <v>75.400000000000006</v>
      </c>
      <c r="BH4423" s="2">
        <v>76.8</v>
      </c>
      <c r="BI4423" s="2">
        <v>4</v>
      </c>
      <c r="BJ4423" s="2">
        <v>7</v>
      </c>
      <c r="BK4423" s="2">
        <v>9</v>
      </c>
      <c r="BL4423" s="2">
        <v>15.8</v>
      </c>
      <c r="BO4423" s="2">
        <v>11</v>
      </c>
      <c r="BP4423" s="2">
        <v>19.3</v>
      </c>
      <c r="BQ4423" s="2">
        <v>32</v>
      </c>
      <c r="BR4423" s="2">
        <v>56.1</v>
      </c>
      <c r="BS4423" s="2">
        <v>1</v>
      </c>
      <c r="BT4423" s="2">
        <v>1.8</v>
      </c>
      <c r="BU4423" s="2">
        <v>14</v>
      </c>
      <c r="BV4423" s="2">
        <v>24.6</v>
      </c>
      <c r="BX4423" s="2">
        <v>2</v>
      </c>
    </row>
    <row r="4424" spans="1:77" ht="12.75" customHeight="1" x14ac:dyDescent="0.2">
      <c r="A4424">
        <v>4</v>
      </c>
      <c r="B4424" s="2">
        <v>2290</v>
      </c>
      <c r="C4424" s="17">
        <v>2.4500000000000002</v>
      </c>
      <c r="D4424" s="2">
        <v>2.41</v>
      </c>
      <c r="E4424" s="15">
        <v>2.048</v>
      </c>
      <c r="G4424" s="17">
        <v>44</v>
      </c>
      <c r="H4424" s="2">
        <v>31</v>
      </c>
      <c r="I4424" s="2">
        <v>70.5</v>
      </c>
      <c r="J4424" s="2">
        <v>31</v>
      </c>
      <c r="K4424" s="2">
        <v>70.5</v>
      </c>
      <c r="L4424" s="2">
        <v>70.5</v>
      </c>
      <c r="M4424" s="2">
        <v>7</v>
      </c>
      <c r="N4424" s="2">
        <v>15.9</v>
      </c>
      <c r="O4424" s="2">
        <v>6</v>
      </c>
      <c r="P4424" s="2">
        <v>13.6</v>
      </c>
      <c r="Q4424" s="2">
        <v>4</v>
      </c>
      <c r="R4424" s="2">
        <v>9.1</v>
      </c>
      <c r="S4424" s="2">
        <v>19</v>
      </c>
      <c r="T4424" s="2">
        <v>43.2</v>
      </c>
      <c r="U4424" s="2">
        <v>8</v>
      </c>
      <c r="V4424" s="2">
        <v>18.2</v>
      </c>
      <c r="Y4424" s="2">
        <v>13</v>
      </c>
      <c r="Z4424" s="2">
        <v>29.5</v>
      </c>
      <c r="AB4424" s="2">
        <v>1</v>
      </c>
      <c r="AE4424" s="2">
        <v>44</v>
      </c>
      <c r="AF4424" s="2">
        <v>22</v>
      </c>
      <c r="AG4424" s="2">
        <v>50</v>
      </c>
      <c r="AH4424" s="2">
        <v>22</v>
      </c>
      <c r="AI4424" s="2">
        <v>50</v>
      </c>
      <c r="AJ4424" s="2">
        <v>50</v>
      </c>
      <c r="AK4424" s="2">
        <v>14</v>
      </c>
      <c r="AL4424" s="2">
        <v>31.8</v>
      </c>
      <c r="AM4424" s="2">
        <v>8</v>
      </c>
      <c r="AN4424" s="2">
        <v>18.2</v>
      </c>
      <c r="AO4424" s="2">
        <v>1</v>
      </c>
      <c r="AP4424" s="2">
        <v>2.2999999999999998</v>
      </c>
      <c r="AQ4424" s="2">
        <v>8</v>
      </c>
      <c r="AR4424" s="2">
        <v>18.2</v>
      </c>
      <c r="AS4424" s="2">
        <v>13</v>
      </c>
      <c r="AT4424" s="2">
        <v>29.5</v>
      </c>
      <c r="AW4424" s="2">
        <v>22</v>
      </c>
      <c r="AX4424" s="2">
        <v>50</v>
      </c>
      <c r="AZ4424" s="2">
        <v>1</v>
      </c>
      <c r="BC4424" s="2">
        <v>45</v>
      </c>
      <c r="BD4424" s="2">
        <v>17</v>
      </c>
      <c r="BE4424" s="2">
        <v>37.799999999999997</v>
      </c>
      <c r="BF4424" s="2">
        <v>17</v>
      </c>
      <c r="BG4424" s="2">
        <v>37.799999999999997</v>
      </c>
      <c r="BH4424" s="2">
        <v>37.799999999999997</v>
      </c>
      <c r="BI4424" s="2">
        <v>12</v>
      </c>
      <c r="BJ4424" s="2">
        <v>26.7</v>
      </c>
      <c r="BK4424" s="2">
        <v>16</v>
      </c>
      <c r="BL4424" s="2">
        <v>35.6</v>
      </c>
      <c r="BM4424" s="2">
        <v>2</v>
      </c>
      <c r="BN4424" s="2">
        <v>4.4000000000000004</v>
      </c>
      <c r="BO4424" s="2">
        <v>12</v>
      </c>
      <c r="BP4424" s="2">
        <v>26.7</v>
      </c>
      <c r="BQ4424" s="2">
        <v>3</v>
      </c>
      <c r="BR4424" s="2">
        <v>6.7</v>
      </c>
      <c r="BU4424" s="2">
        <v>28</v>
      </c>
      <c r="BV4424" s="2">
        <v>62.2</v>
      </c>
    </row>
    <row r="4425" spans="1:77" ht="12.75" customHeight="1" x14ac:dyDescent="0.2">
      <c r="A4425">
        <v>4</v>
      </c>
      <c r="B4425" s="2">
        <v>2291</v>
      </c>
      <c r="C4425" s="17">
        <v>2.89</v>
      </c>
      <c r="D4425" s="2">
        <v>2.52</v>
      </c>
      <c r="E4425" s="15">
        <v>2.9980000000000002</v>
      </c>
      <c r="G4425" s="17">
        <v>123</v>
      </c>
      <c r="H4425" s="2">
        <v>87</v>
      </c>
      <c r="I4425" s="2">
        <v>70.7</v>
      </c>
      <c r="J4425" s="2">
        <v>87</v>
      </c>
      <c r="K4425" s="2">
        <v>70.7</v>
      </c>
      <c r="L4425" s="2">
        <v>70.7</v>
      </c>
      <c r="M4425" s="2">
        <v>9</v>
      </c>
      <c r="N4425" s="2">
        <v>7.3</v>
      </c>
      <c r="O4425" s="2">
        <v>27</v>
      </c>
      <c r="P4425" s="2">
        <v>22</v>
      </c>
      <c r="S4425" s="2">
        <v>55</v>
      </c>
      <c r="T4425" s="2">
        <v>44.7</v>
      </c>
      <c r="U4425" s="2">
        <v>32</v>
      </c>
      <c r="V4425" s="2">
        <v>26</v>
      </c>
      <c r="Y4425" s="2">
        <v>36</v>
      </c>
      <c r="Z4425" s="2">
        <v>29.3</v>
      </c>
      <c r="AB4425" s="2">
        <v>2</v>
      </c>
      <c r="AE4425" s="2">
        <v>124</v>
      </c>
      <c r="AF4425" s="2">
        <v>70</v>
      </c>
      <c r="AG4425" s="2">
        <v>56.5</v>
      </c>
      <c r="AH4425" s="2">
        <v>70</v>
      </c>
      <c r="AI4425" s="2">
        <v>56.5</v>
      </c>
      <c r="AJ4425" s="2">
        <v>56.5</v>
      </c>
      <c r="AK4425" s="2">
        <v>28</v>
      </c>
      <c r="AL4425" s="2">
        <v>22.6</v>
      </c>
      <c r="AM4425" s="2">
        <v>26</v>
      </c>
      <c r="AN4425" s="2">
        <v>21</v>
      </c>
      <c r="AQ4425" s="2">
        <v>47</v>
      </c>
      <c r="AR4425" s="2">
        <v>37.9</v>
      </c>
      <c r="AS4425" s="2">
        <v>23</v>
      </c>
      <c r="AT4425" s="2">
        <v>18.5</v>
      </c>
      <c r="AW4425" s="2">
        <v>54</v>
      </c>
      <c r="AX4425" s="2">
        <v>43.5</v>
      </c>
      <c r="AZ4425" s="2">
        <v>1</v>
      </c>
      <c r="BC4425" s="2">
        <v>122</v>
      </c>
      <c r="BD4425" s="2">
        <v>87</v>
      </c>
      <c r="BE4425" s="2">
        <v>70.7</v>
      </c>
      <c r="BF4425" s="2">
        <v>87</v>
      </c>
      <c r="BG4425" s="2">
        <v>70.7</v>
      </c>
      <c r="BH4425" s="2">
        <v>71.3</v>
      </c>
      <c r="BI4425" s="2">
        <v>9</v>
      </c>
      <c r="BJ4425" s="2">
        <v>7.3</v>
      </c>
      <c r="BK4425" s="2">
        <v>26</v>
      </c>
      <c r="BL4425" s="2">
        <v>21.1</v>
      </c>
      <c r="BO4425" s="2">
        <v>40</v>
      </c>
      <c r="BP4425" s="2">
        <v>32.5</v>
      </c>
      <c r="BQ4425" s="2">
        <v>47</v>
      </c>
      <c r="BR4425" s="2">
        <v>38.200000000000003</v>
      </c>
      <c r="BS4425" s="2">
        <v>1</v>
      </c>
      <c r="BT4425" s="2">
        <v>0.8</v>
      </c>
      <c r="BU4425" s="2">
        <v>36</v>
      </c>
      <c r="BV4425" s="2">
        <v>29.3</v>
      </c>
      <c r="BX4425" s="2">
        <v>2</v>
      </c>
    </row>
    <row r="4426" spans="1:77" ht="12.75" customHeight="1" x14ac:dyDescent="0.2">
      <c r="A4426">
        <v>4</v>
      </c>
      <c r="B4426" s="2">
        <v>2292</v>
      </c>
      <c r="G4426" s="17">
        <v>2</v>
      </c>
      <c r="AE4426" s="2">
        <v>2</v>
      </c>
      <c r="BC4426" s="2">
        <v>2</v>
      </c>
    </row>
    <row r="4427" spans="1:77" ht="12.75" customHeight="1" x14ac:dyDescent="0.2">
      <c r="A4427">
        <v>4</v>
      </c>
      <c r="B4427" s="2">
        <v>2296</v>
      </c>
      <c r="C4427" s="17">
        <v>3.42</v>
      </c>
      <c r="D4427" s="2">
        <v>3.05</v>
      </c>
      <c r="E4427" s="15">
        <v>2.8169999999999997</v>
      </c>
      <c r="G4427" s="17">
        <v>55</v>
      </c>
      <c r="H4427" s="2">
        <v>49</v>
      </c>
      <c r="I4427" s="2">
        <v>89.1</v>
      </c>
      <c r="J4427" s="2">
        <v>49</v>
      </c>
      <c r="K4427" s="2">
        <v>89.1</v>
      </c>
      <c r="L4427" s="2">
        <v>89.1</v>
      </c>
      <c r="M4427" s="2">
        <v>1</v>
      </c>
      <c r="N4427" s="2">
        <v>1.8</v>
      </c>
      <c r="O4427" s="2">
        <v>5</v>
      </c>
      <c r="P4427" s="2">
        <v>9.1</v>
      </c>
      <c r="S4427" s="2">
        <v>19</v>
      </c>
      <c r="T4427" s="2">
        <v>34.5</v>
      </c>
      <c r="U4427" s="2">
        <v>30</v>
      </c>
      <c r="V4427" s="2">
        <v>54.5</v>
      </c>
      <c r="Y4427" s="2">
        <v>6</v>
      </c>
      <c r="Z4427" s="2">
        <v>10.9</v>
      </c>
      <c r="AE4427" s="2">
        <v>55</v>
      </c>
      <c r="AF4427" s="2">
        <v>43</v>
      </c>
      <c r="AG4427" s="2">
        <v>78.2</v>
      </c>
      <c r="AH4427" s="2">
        <v>43</v>
      </c>
      <c r="AI4427" s="2">
        <v>78.2</v>
      </c>
      <c r="AJ4427" s="2">
        <v>78.2</v>
      </c>
      <c r="AK4427" s="2">
        <v>4</v>
      </c>
      <c r="AL4427" s="2">
        <v>7.3</v>
      </c>
      <c r="AM4427" s="2">
        <v>8</v>
      </c>
      <c r="AN4427" s="2">
        <v>14.5</v>
      </c>
      <c r="AQ4427" s="2">
        <v>24</v>
      </c>
      <c r="AR4427" s="2">
        <v>43.6</v>
      </c>
      <c r="AS4427" s="2">
        <v>19</v>
      </c>
      <c r="AT4427" s="2">
        <v>34.5</v>
      </c>
      <c r="AW4427" s="2">
        <v>12</v>
      </c>
      <c r="AX4427" s="2">
        <v>21.8</v>
      </c>
      <c r="BC4427" s="2">
        <v>55</v>
      </c>
      <c r="BD4427" s="2">
        <v>41</v>
      </c>
      <c r="BE4427" s="2">
        <v>74.5</v>
      </c>
      <c r="BF4427" s="2">
        <v>41</v>
      </c>
      <c r="BG4427" s="2">
        <v>74.5</v>
      </c>
      <c r="BH4427" s="2">
        <v>74.5</v>
      </c>
      <c r="BI4427" s="2">
        <v>4</v>
      </c>
      <c r="BJ4427" s="2">
        <v>7.3</v>
      </c>
      <c r="BK4427" s="2">
        <v>10</v>
      </c>
      <c r="BL4427" s="2">
        <v>18.2</v>
      </c>
      <c r="BO4427" s="2">
        <v>33</v>
      </c>
      <c r="BP4427" s="2">
        <v>60</v>
      </c>
      <c r="BQ4427" s="2">
        <v>8</v>
      </c>
      <c r="BR4427" s="2">
        <v>14.5</v>
      </c>
      <c r="BU4427" s="2">
        <v>14</v>
      </c>
      <c r="BV4427" s="2">
        <v>25.5</v>
      </c>
    </row>
    <row r="4428" spans="1:77" ht="12.75" customHeight="1" x14ac:dyDescent="0.2">
      <c r="A4428">
        <v>4</v>
      </c>
      <c r="B4428" s="2">
        <v>2297</v>
      </c>
      <c r="C4428" s="17">
        <v>2.68</v>
      </c>
      <c r="D4428" s="2">
        <v>2.0299999999999998</v>
      </c>
      <c r="E4428" s="15">
        <v>2.5509999999999997</v>
      </c>
      <c r="G4428" s="17">
        <v>31</v>
      </c>
      <c r="H4428" s="2">
        <v>23</v>
      </c>
      <c r="I4428" s="2">
        <v>74.2</v>
      </c>
      <c r="J4428" s="2">
        <v>23</v>
      </c>
      <c r="K4428" s="2">
        <v>74.2</v>
      </c>
      <c r="L4428" s="2">
        <v>74.2</v>
      </c>
      <c r="M4428" s="2">
        <v>2</v>
      </c>
      <c r="N4428" s="2">
        <v>6.5</v>
      </c>
      <c r="O4428" s="2">
        <v>6</v>
      </c>
      <c r="P4428" s="2">
        <v>19.399999999999999</v>
      </c>
      <c r="Q4428" s="2">
        <v>2</v>
      </c>
      <c r="R4428" s="2">
        <v>6.5</v>
      </c>
      <c r="S4428" s="2">
        <v>15</v>
      </c>
      <c r="T4428" s="2">
        <v>48.4</v>
      </c>
      <c r="U4428" s="2">
        <v>6</v>
      </c>
      <c r="V4428" s="2">
        <v>19.399999999999999</v>
      </c>
      <c r="Y4428" s="2">
        <v>8</v>
      </c>
      <c r="Z4428" s="2">
        <v>25.8</v>
      </c>
      <c r="AB4428" s="2">
        <v>1</v>
      </c>
      <c r="AE4428" s="2">
        <v>29</v>
      </c>
      <c r="AF4428" s="2">
        <v>14</v>
      </c>
      <c r="AG4428" s="2">
        <v>45.2</v>
      </c>
      <c r="AH4428" s="2">
        <v>14</v>
      </c>
      <c r="AI4428" s="2">
        <v>45.2</v>
      </c>
      <c r="AJ4428" s="2">
        <v>48.3</v>
      </c>
      <c r="AK4428" s="2">
        <v>10</v>
      </c>
      <c r="AL4428" s="2">
        <v>32.299999999999997</v>
      </c>
      <c r="AM4428" s="2">
        <v>5</v>
      </c>
      <c r="AN4428" s="2">
        <v>16.100000000000001</v>
      </c>
      <c r="AO4428" s="2">
        <v>1</v>
      </c>
      <c r="AP4428" s="2">
        <v>3.2</v>
      </c>
      <c r="AQ4428" s="2">
        <v>9</v>
      </c>
      <c r="AR4428" s="2">
        <v>29</v>
      </c>
      <c r="AS4428" s="2">
        <v>4</v>
      </c>
      <c r="AT4428" s="2">
        <v>12.9</v>
      </c>
      <c r="AU4428" s="2">
        <v>2</v>
      </c>
      <c r="AV4428" s="2">
        <v>6.5</v>
      </c>
      <c r="AW4428" s="2">
        <v>17</v>
      </c>
      <c r="AX4428" s="2">
        <v>54.8</v>
      </c>
      <c r="AZ4428" s="2">
        <v>1</v>
      </c>
      <c r="BC4428" s="2">
        <v>30</v>
      </c>
      <c r="BD4428" s="2">
        <v>18</v>
      </c>
      <c r="BE4428" s="2">
        <v>58.1</v>
      </c>
      <c r="BF4428" s="2">
        <v>18</v>
      </c>
      <c r="BG4428" s="2">
        <v>58.1</v>
      </c>
      <c r="BH4428" s="2">
        <v>60</v>
      </c>
      <c r="BI4428" s="2">
        <v>2</v>
      </c>
      <c r="BJ4428" s="2">
        <v>6.5</v>
      </c>
      <c r="BK4428" s="2">
        <v>10</v>
      </c>
      <c r="BL4428" s="2">
        <v>32.299999999999997</v>
      </c>
      <c r="BO4428" s="2">
        <v>15</v>
      </c>
      <c r="BP4428" s="2">
        <v>48.4</v>
      </c>
      <c r="BQ4428" s="2">
        <v>3</v>
      </c>
      <c r="BR4428" s="2">
        <v>9.6999999999999993</v>
      </c>
      <c r="BS4428" s="2">
        <v>1</v>
      </c>
      <c r="BT4428" s="2">
        <v>3.2</v>
      </c>
      <c r="BU4428" s="2">
        <v>13</v>
      </c>
      <c r="BV4428" s="2">
        <v>41.9</v>
      </c>
      <c r="BX4428" s="2">
        <v>1</v>
      </c>
    </row>
    <row r="4429" spans="1:77" ht="12.75" customHeight="1" x14ac:dyDescent="0.2">
      <c r="A4429">
        <v>4</v>
      </c>
      <c r="B4429" s="2">
        <v>2301</v>
      </c>
      <c r="C4429" s="17">
        <v>2.42</v>
      </c>
      <c r="D4429" s="2">
        <v>1.92</v>
      </c>
      <c r="E4429" s="15">
        <v>2.1339999999999999</v>
      </c>
      <c r="G4429" s="17">
        <v>60</v>
      </c>
      <c r="H4429" s="2">
        <v>32</v>
      </c>
      <c r="I4429" s="2">
        <v>53.3</v>
      </c>
      <c r="J4429" s="2">
        <v>32</v>
      </c>
      <c r="K4429" s="2">
        <v>53.3</v>
      </c>
      <c r="L4429" s="2">
        <v>53.3</v>
      </c>
      <c r="M4429" s="2">
        <v>3</v>
      </c>
      <c r="N4429" s="2">
        <v>5</v>
      </c>
      <c r="O4429" s="2">
        <v>25</v>
      </c>
      <c r="P4429" s="2">
        <v>41.7</v>
      </c>
      <c r="Q4429" s="2">
        <v>3</v>
      </c>
      <c r="R4429" s="2">
        <v>5</v>
      </c>
      <c r="S4429" s="2">
        <v>24</v>
      </c>
      <c r="T4429" s="2">
        <v>40</v>
      </c>
      <c r="U4429" s="2">
        <v>5</v>
      </c>
      <c r="V4429" s="2">
        <v>8.3000000000000007</v>
      </c>
      <c r="Y4429" s="2">
        <v>28</v>
      </c>
      <c r="Z4429" s="2">
        <v>46.7</v>
      </c>
      <c r="AB4429" s="2">
        <v>1</v>
      </c>
      <c r="AE4429" s="2">
        <v>60</v>
      </c>
      <c r="AF4429" s="2">
        <v>17</v>
      </c>
      <c r="AG4429" s="2">
        <v>28.3</v>
      </c>
      <c r="AH4429" s="2">
        <v>17</v>
      </c>
      <c r="AI4429" s="2">
        <v>28.3</v>
      </c>
      <c r="AJ4429" s="2">
        <v>28.3</v>
      </c>
      <c r="AK4429" s="2">
        <v>24</v>
      </c>
      <c r="AL4429" s="2">
        <v>40</v>
      </c>
      <c r="AM4429" s="2">
        <v>19</v>
      </c>
      <c r="AN4429" s="2">
        <v>31.7</v>
      </c>
      <c r="AQ4429" s="2">
        <v>15</v>
      </c>
      <c r="AR4429" s="2">
        <v>25</v>
      </c>
      <c r="AS4429" s="2">
        <v>2</v>
      </c>
      <c r="AT4429" s="2">
        <v>3.3</v>
      </c>
      <c r="AW4429" s="2">
        <v>43</v>
      </c>
      <c r="AX4429" s="2">
        <v>71.7</v>
      </c>
      <c r="AZ4429" s="2">
        <v>1</v>
      </c>
      <c r="BC4429" s="2">
        <v>57</v>
      </c>
      <c r="BD4429" s="2">
        <v>27</v>
      </c>
      <c r="BE4429" s="2">
        <v>45</v>
      </c>
      <c r="BF4429" s="2">
        <v>27</v>
      </c>
      <c r="BG4429" s="2">
        <v>45</v>
      </c>
      <c r="BH4429" s="2">
        <v>47.4</v>
      </c>
      <c r="BI4429" s="2">
        <v>13</v>
      </c>
      <c r="BJ4429" s="2">
        <v>21.7</v>
      </c>
      <c r="BK4429" s="2">
        <v>17</v>
      </c>
      <c r="BL4429" s="2">
        <v>28.3</v>
      </c>
      <c r="BM4429" s="2">
        <v>2</v>
      </c>
      <c r="BN4429" s="2">
        <v>3.3</v>
      </c>
      <c r="BO4429" s="2">
        <v>19</v>
      </c>
      <c r="BP4429" s="2">
        <v>31.7</v>
      </c>
      <c r="BQ4429" s="2">
        <v>6</v>
      </c>
      <c r="BR4429" s="2">
        <v>10</v>
      </c>
      <c r="BS4429" s="2">
        <v>3</v>
      </c>
      <c r="BT4429" s="2">
        <v>5</v>
      </c>
      <c r="BU4429" s="2">
        <v>33</v>
      </c>
      <c r="BV4429" s="2">
        <v>55</v>
      </c>
      <c r="BX4429" s="2">
        <v>1</v>
      </c>
    </row>
    <row r="4430" spans="1:77" ht="12.75" customHeight="1" x14ac:dyDescent="0.2">
      <c r="A4430">
        <v>4</v>
      </c>
      <c r="B4430" s="2">
        <v>2307</v>
      </c>
      <c r="C4430" s="17">
        <v>2.2200000000000002</v>
      </c>
      <c r="D4430" s="2">
        <v>2.54</v>
      </c>
      <c r="E4430" s="15">
        <v>2.2410000000000001</v>
      </c>
      <c r="G4430" s="17">
        <v>53</v>
      </c>
      <c r="H4430" s="2">
        <v>24</v>
      </c>
      <c r="I4430" s="2">
        <v>44.4</v>
      </c>
      <c r="J4430" s="2">
        <v>24</v>
      </c>
      <c r="K4430" s="2">
        <v>44.4</v>
      </c>
      <c r="L4430" s="2">
        <v>45.3</v>
      </c>
      <c r="M4430" s="2">
        <v>8</v>
      </c>
      <c r="N4430" s="2">
        <v>14.8</v>
      </c>
      <c r="O4430" s="2">
        <v>21</v>
      </c>
      <c r="P4430" s="2">
        <v>38.9</v>
      </c>
      <c r="Q4430" s="2">
        <v>1</v>
      </c>
      <c r="R4430" s="2">
        <v>1.9</v>
      </c>
      <c r="S4430" s="2">
        <v>22</v>
      </c>
      <c r="T4430" s="2">
        <v>40.700000000000003</v>
      </c>
      <c r="U4430" s="2">
        <v>1</v>
      </c>
      <c r="V4430" s="2">
        <v>1.9</v>
      </c>
      <c r="W4430" s="2">
        <v>1</v>
      </c>
      <c r="X4430" s="2">
        <v>1.9</v>
      </c>
      <c r="Y4430" s="2">
        <v>30</v>
      </c>
      <c r="Z4430" s="2">
        <v>55.6</v>
      </c>
      <c r="AE4430" s="2">
        <v>54</v>
      </c>
      <c r="AF4430" s="2">
        <v>32</v>
      </c>
      <c r="AG4430" s="2">
        <v>59.3</v>
      </c>
      <c r="AH4430" s="2">
        <v>32</v>
      </c>
      <c r="AI4430" s="2">
        <v>59.3</v>
      </c>
      <c r="AJ4430" s="2">
        <v>59.3</v>
      </c>
      <c r="AK4430" s="2">
        <v>16</v>
      </c>
      <c r="AL4430" s="2">
        <v>29.6</v>
      </c>
      <c r="AM4430" s="2">
        <v>6</v>
      </c>
      <c r="AN4430" s="2">
        <v>11.1</v>
      </c>
      <c r="AQ4430" s="2">
        <v>19</v>
      </c>
      <c r="AR4430" s="2">
        <v>35.200000000000003</v>
      </c>
      <c r="AS4430" s="2">
        <v>13</v>
      </c>
      <c r="AT4430" s="2">
        <v>24.1</v>
      </c>
      <c r="AW4430" s="2">
        <v>22</v>
      </c>
      <c r="AX4430" s="2">
        <v>40.700000000000003</v>
      </c>
      <c r="BC4430" s="2">
        <v>53</v>
      </c>
      <c r="BD4430" s="2">
        <v>30</v>
      </c>
      <c r="BE4430" s="2">
        <v>55.6</v>
      </c>
      <c r="BF4430" s="2">
        <v>30</v>
      </c>
      <c r="BG4430" s="2">
        <v>55.6</v>
      </c>
      <c r="BH4430" s="2">
        <v>56.6</v>
      </c>
      <c r="BI4430" s="2">
        <v>10</v>
      </c>
      <c r="BJ4430" s="2">
        <v>18.5</v>
      </c>
      <c r="BK4430" s="2">
        <v>13</v>
      </c>
      <c r="BL4430" s="2">
        <v>24.1</v>
      </c>
      <c r="BM4430" s="2">
        <v>3</v>
      </c>
      <c r="BN4430" s="2">
        <v>5.6</v>
      </c>
      <c r="BO4430" s="2">
        <v>23</v>
      </c>
      <c r="BP4430" s="2">
        <v>42.6</v>
      </c>
      <c r="BQ4430" s="2">
        <v>4</v>
      </c>
      <c r="BR4430" s="2">
        <v>7.4</v>
      </c>
      <c r="BS4430" s="2">
        <v>1</v>
      </c>
      <c r="BT4430" s="2">
        <v>1.9</v>
      </c>
      <c r="BU4430" s="2">
        <v>24</v>
      </c>
      <c r="BV4430" s="2">
        <v>44.4</v>
      </c>
    </row>
    <row r="4431" spans="1:77" ht="12.75" customHeight="1" x14ac:dyDescent="0.2">
      <c r="A4431">
        <v>4</v>
      </c>
      <c r="B4431" s="2">
        <v>2310</v>
      </c>
      <c r="C4431" s="17">
        <v>2.42</v>
      </c>
      <c r="D4431" s="2">
        <v>1.58</v>
      </c>
      <c r="E4431" s="15">
        <v>2.0289999999999999</v>
      </c>
      <c r="G4431" s="17">
        <v>36</v>
      </c>
      <c r="H4431" s="2">
        <v>21</v>
      </c>
      <c r="I4431" s="2">
        <v>58.3</v>
      </c>
      <c r="J4431" s="2">
        <v>21</v>
      </c>
      <c r="K4431" s="2">
        <v>58.3</v>
      </c>
      <c r="L4431" s="2">
        <v>58.3</v>
      </c>
      <c r="M4431" s="2">
        <v>8</v>
      </c>
      <c r="N4431" s="2">
        <v>22.2</v>
      </c>
      <c r="O4431" s="2">
        <v>7</v>
      </c>
      <c r="P4431" s="2">
        <v>19.399999999999999</v>
      </c>
      <c r="Q4431" s="2">
        <v>1</v>
      </c>
      <c r="R4431" s="2">
        <v>2.8</v>
      </c>
      <c r="S4431" s="2">
        <v>15</v>
      </c>
      <c r="T4431" s="2">
        <v>41.7</v>
      </c>
      <c r="U4431" s="2">
        <v>5</v>
      </c>
      <c r="V4431" s="2">
        <v>13.9</v>
      </c>
      <c r="Y4431" s="2">
        <v>15</v>
      </c>
      <c r="Z4431" s="2">
        <v>41.7</v>
      </c>
      <c r="AC4431" s="2">
        <v>1</v>
      </c>
      <c r="AE4431" s="2">
        <v>36</v>
      </c>
      <c r="AF4431" s="2">
        <v>7</v>
      </c>
      <c r="AG4431" s="2">
        <v>19.399999999999999</v>
      </c>
      <c r="AH4431" s="2">
        <v>7</v>
      </c>
      <c r="AI4431" s="2">
        <v>19.399999999999999</v>
      </c>
      <c r="AJ4431" s="2">
        <v>19.399999999999999</v>
      </c>
      <c r="AK4431" s="2">
        <v>22</v>
      </c>
      <c r="AL4431" s="2">
        <v>61.1</v>
      </c>
      <c r="AM4431" s="2">
        <v>7</v>
      </c>
      <c r="AN4431" s="2">
        <v>19.399999999999999</v>
      </c>
      <c r="AQ4431" s="2">
        <v>7</v>
      </c>
      <c r="AR4431" s="2">
        <v>19.399999999999999</v>
      </c>
      <c r="AW4431" s="2">
        <v>29</v>
      </c>
      <c r="AX4431" s="2">
        <v>80.599999999999994</v>
      </c>
      <c r="BA4431" s="2">
        <v>1</v>
      </c>
      <c r="BC4431" s="2">
        <v>33</v>
      </c>
      <c r="BD4431" s="2">
        <v>15</v>
      </c>
      <c r="BE4431" s="2">
        <v>41.7</v>
      </c>
      <c r="BF4431" s="2">
        <v>15</v>
      </c>
      <c r="BG4431" s="2">
        <v>41.7</v>
      </c>
      <c r="BH4431" s="2">
        <v>45.5</v>
      </c>
      <c r="BI4431" s="2">
        <v>9</v>
      </c>
      <c r="BJ4431" s="2">
        <v>25</v>
      </c>
      <c r="BK4431" s="2">
        <v>9</v>
      </c>
      <c r="BL4431" s="2">
        <v>25</v>
      </c>
      <c r="BO4431" s="2">
        <v>14</v>
      </c>
      <c r="BP4431" s="2">
        <v>38.9</v>
      </c>
      <c r="BQ4431" s="2">
        <v>1</v>
      </c>
      <c r="BR4431" s="2">
        <v>2.8</v>
      </c>
      <c r="BS4431" s="2">
        <v>3</v>
      </c>
      <c r="BT4431" s="2">
        <v>8.3000000000000007</v>
      </c>
      <c r="BU4431" s="2">
        <v>21</v>
      </c>
      <c r="BV4431" s="2">
        <v>58.3</v>
      </c>
      <c r="BY4431" s="2">
        <v>1</v>
      </c>
    </row>
    <row r="4432" spans="1:77" ht="12.75" customHeight="1" x14ac:dyDescent="0.2">
      <c r="A4432">
        <v>4</v>
      </c>
      <c r="B4432" s="2">
        <v>2311</v>
      </c>
      <c r="C4432" s="17">
        <v>3.06</v>
      </c>
      <c r="D4432" s="2">
        <v>2.89</v>
      </c>
      <c r="E4432" s="15">
        <v>2.6830000000000007</v>
      </c>
      <c r="G4432" s="17">
        <v>36</v>
      </c>
      <c r="H4432" s="2">
        <v>24</v>
      </c>
      <c r="I4432" s="2">
        <v>66.7</v>
      </c>
      <c r="J4432" s="2">
        <v>24</v>
      </c>
      <c r="K4432" s="2">
        <v>66.7</v>
      </c>
      <c r="L4432" s="2">
        <v>66.7</v>
      </c>
      <c r="M4432" s="2">
        <v>1</v>
      </c>
      <c r="N4432" s="2">
        <v>2.8</v>
      </c>
      <c r="O4432" s="2">
        <v>11</v>
      </c>
      <c r="P4432" s="2">
        <v>30.6</v>
      </c>
      <c r="S4432" s="2">
        <v>9</v>
      </c>
      <c r="T4432" s="2">
        <v>25</v>
      </c>
      <c r="U4432" s="2">
        <v>15</v>
      </c>
      <c r="V4432" s="2">
        <v>41.7</v>
      </c>
      <c r="Y4432" s="2">
        <v>12</v>
      </c>
      <c r="Z4432" s="2">
        <v>33.299999999999997</v>
      </c>
      <c r="AB4432" s="2">
        <v>1</v>
      </c>
      <c r="AE4432" s="2">
        <v>36</v>
      </c>
      <c r="AF4432" s="2">
        <v>26</v>
      </c>
      <c r="AG4432" s="2">
        <v>72.2</v>
      </c>
      <c r="AH4432" s="2">
        <v>26</v>
      </c>
      <c r="AI4432" s="2">
        <v>72.2</v>
      </c>
      <c r="AJ4432" s="2">
        <v>72.2</v>
      </c>
      <c r="AK4432" s="2">
        <v>5</v>
      </c>
      <c r="AL4432" s="2">
        <v>13.9</v>
      </c>
      <c r="AM4432" s="2">
        <v>5</v>
      </c>
      <c r="AN4432" s="2">
        <v>13.9</v>
      </c>
      <c r="AQ4432" s="2">
        <v>15</v>
      </c>
      <c r="AR4432" s="2">
        <v>41.7</v>
      </c>
      <c r="AS4432" s="2">
        <v>11</v>
      </c>
      <c r="AT4432" s="2">
        <v>30.6</v>
      </c>
      <c r="AW4432" s="2">
        <v>10</v>
      </c>
      <c r="AX4432" s="2">
        <v>27.8</v>
      </c>
      <c r="AZ4432" s="2">
        <v>1</v>
      </c>
      <c r="BC4432" s="2">
        <v>35</v>
      </c>
      <c r="BD4432" s="2">
        <v>22</v>
      </c>
      <c r="BE4432" s="2">
        <v>62.9</v>
      </c>
      <c r="BF4432" s="2">
        <v>22</v>
      </c>
      <c r="BG4432" s="2">
        <v>62.9</v>
      </c>
      <c r="BH4432" s="2">
        <v>62.9</v>
      </c>
      <c r="BI4432" s="2">
        <v>4</v>
      </c>
      <c r="BJ4432" s="2">
        <v>11.4</v>
      </c>
      <c r="BK4432" s="2">
        <v>9</v>
      </c>
      <c r="BL4432" s="2">
        <v>25.7</v>
      </c>
      <c r="BO4432" s="2">
        <v>16</v>
      </c>
      <c r="BP4432" s="2">
        <v>45.7</v>
      </c>
      <c r="BQ4432" s="2">
        <v>6</v>
      </c>
      <c r="BR4432" s="2">
        <v>17.100000000000001</v>
      </c>
      <c r="BU4432" s="2">
        <v>13</v>
      </c>
      <c r="BV4432" s="2">
        <v>37.1</v>
      </c>
      <c r="BX4432" s="2">
        <v>2</v>
      </c>
    </row>
    <row r="4433" spans="1:77" ht="12.75" customHeight="1" x14ac:dyDescent="0.2">
      <c r="A4433">
        <v>4</v>
      </c>
      <c r="B4433" s="2">
        <v>2312</v>
      </c>
      <c r="C4433" s="17">
        <v>3</v>
      </c>
      <c r="D4433" s="2">
        <v>2.9</v>
      </c>
      <c r="E4433" s="15">
        <v>2.5760000000000001</v>
      </c>
      <c r="G4433" s="17">
        <v>69</v>
      </c>
      <c r="H4433" s="2">
        <v>53</v>
      </c>
      <c r="I4433" s="2">
        <v>76.8</v>
      </c>
      <c r="J4433" s="2">
        <v>53</v>
      </c>
      <c r="K4433" s="2">
        <v>76.8</v>
      </c>
      <c r="L4433" s="2">
        <v>76.8</v>
      </c>
      <c r="M4433" s="2">
        <v>5</v>
      </c>
      <c r="N4433" s="2">
        <v>7.2</v>
      </c>
      <c r="O4433" s="2">
        <v>11</v>
      </c>
      <c r="P4433" s="2">
        <v>15.9</v>
      </c>
      <c r="S4433" s="2">
        <v>32</v>
      </c>
      <c r="T4433" s="2">
        <v>46.4</v>
      </c>
      <c r="U4433" s="2">
        <v>21</v>
      </c>
      <c r="V4433" s="2">
        <v>30.4</v>
      </c>
      <c r="Y4433" s="2">
        <v>16</v>
      </c>
      <c r="Z4433" s="2">
        <v>23.2</v>
      </c>
      <c r="AB4433" s="2">
        <v>1</v>
      </c>
      <c r="AE4433" s="2">
        <v>67</v>
      </c>
      <c r="AF4433" s="2">
        <v>48</v>
      </c>
      <c r="AG4433" s="2">
        <v>71.599999999999994</v>
      </c>
      <c r="AH4433" s="2">
        <v>48</v>
      </c>
      <c r="AI4433" s="2">
        <v>71.599999999999994</v>
      </c>
      <c r="AJ4433" s="2">
        <v>71.599999999999994</v>
      </c>
      <c r="AK4433" s="2">
        <v>10</v>
      </c>
      <c r="AL4433" s="2">
        <v>14.9</v>
      </c>
      <c r="AM4433" s="2">
        <v>9</v>
      </c>
      <c r="AN4433" s="2">
        <v>13.4</v>
      </c>
      <c r="AQ4433" s="2">
        <v>26</v>
      </c>
      <c r="AR4433" s="2">
        <v>38.799999999999997</v>
      </c>
      <c r="AS4433" s="2">
        <v>22</v>
      </c>
      <c r="AT4433" s="2">
        <v>32.799999999999997</v>
      </c>
      <c r="AW4433" s="2">
        <v>19</v>
      </c>
      <c r="AX4433" s="2">
        <v>28.4</v>
      </c>
      <c r="AY4433" s="2">
        <v>2</v>
      </c>
      <c r="AZ4433" s="2">
        <v>1</v>
      </c>
      <c r="BC4433" s="2">
        <v>68</v>
      </c>
      <c r="BD4433" s="2">
        <v>38</v>
      </c>
      <c r="BE4433" s="2">
        <v>55.1</v>
      </c>
      <c r="BF4433" s="2">
        <v>38</v>
      </c>
      <c r="BG4433" s="2">
        <v>55.1</v>
      </c>
      <c r="BH4433" s="2">
        <v>55.9</v>
      </c>
      <c r="BI4433" s="2">
        <v>9</v>
      </c>
      <c r="BJ4433" s="2">
        <v>13</v>
      </c>
      <c r="BK4433" s="2">
        <v>21</v>
      </c>
      <c r="BL4433" s="2">
        <v>30.4</v>
      </c>
      <c r="BO4433" s="2">
        <v>25</v>
      </c>
      <c r="BP4433" s="2">
        <v>36.200000000000003</v>
      </c>
      <c r="BQ4433" s="2">
        <v>13</v>
      </c>
      <c r="BR4433" s="2">
        <v>18.8</v>
      </c>
      <c r="BS4433" s="2">
        <v>1</v>
      </c>
      <c r="BT4433" s="2">
        <v>1.4</v>
      </c>
      <c r="BU4433" s="2">
        <v>31</v>
      </c>
      <c r="BV4433" s="2">
        <v>44.9</v>
      </c>
      <c r="BX4433" s="2">
        <v>1</v>
      </c>
    </row>
    <row r="4434" spans="1:77" ht="12.75" customHeight="1" x14ac:dyDescent="0.2">
      <c r="A4434">
        <v>4</v>
      </c>
      <c r="B4434" s="2">
        <v>2318</v>
      </c>
      <c r="C4434" s="17">
        <v>2.74</v>
      </c>
      <c r="D4434" s="2">
        <v>2.31</v>
      </c>
      <c r="E4434" s="15">
        <v>2.1560000000000001</v>
      </c>
      <c r="G4434" s="17">
        <v>57</v>
      </c>
      <c r="H4434" s="2">
        <v>39</v>
      </c>
      <c r="I4434" s="2">
        <v>67.2</v>
      </c>
      <c r="J4434" s="2">
        <v>39</v>
      </c>
      <c r="K4434" s="2">
        <v>67.2</v>
      </c>
      <c r="L4434" s="2">
        <v>68.400000000000006</v>
      </c>
      <c r="M4434" s="2">
        <v>2</v>
      </c>
      <c r="N4434" s="2">
        <v>3.4</v>
      </c>
      <c r="O4434" s="2">
        <v>16</v>
      </c>
      <c r="P4434" s="2">
        <v>27.6</v>
      </c>
      <c r="Q4434" s="2">
        <v>2</v>
      </c>
      <c r="R4434" s="2">
        <v>3.4</v>
      </c>
      <c r="S4434" s="2">
        <v>23</v>
      </c>
      <c r="T4434" s="2">
        <v>39.700000000000003</v>
      </c>
      <c r="U4434" s="2">
        <v>14</v>
      </c>
      <c r="V4434" s="2">
        <v>24.1</v>
      </c>
      <c r="W4434" s="2">
        <v>1</v>
      </c>
      <c r="X4434" s="2">
        <v>1.7</v>
      </c>
      <c r="Y4434" s="2">
        <v>19</v>
      </c>
      <c r="Z4434" s="2">
        <v>32.799999999999997</v>
      </c>
      <c r="AC4434" s="2">
        <v>2</v>
      </c>
      <c r="AE4434" s="2">
        <v>58</v>
      </c>
      <c r="AF4434" s="2">
        <v>26</v>
      </c>
      <c r="AG4434" s="2">
        <v>44.8</v>
      </c>
      <c r="AH4434" s="2">
        <v>26</v>
      </c>
      <c r="AI4434" s="2">
        <v>44.8</v>
      </c>
      <c r="AJ4434" s="2">
        <v>44.8</v>
      </c>
      <c r="AK4434" s="2">
        <v>20</v>
      </c>
      <c r="AL4434" s="2">
        <v>34.5</v>
      </c>
      <c r="AM4434" s="2">
        <v>12</v>
      </c>
      <c r="AN4434" s="2">
        <v>20.7</v>
      </c>
      <c r="AQ4434" s="2">
        <v>14</v>
      </c>
      <c r="AR4434" s="2">
        <v>24.1</v>
      </c>
      <c r="AS4434" s="2">
        <v>12</v>
      </c>
      <c r="AT4434" s="2">
        <v>20.7</v>
      </c>
      <c r="AW4434" s="2">
        <v>32</v>
      </c>
      <c r="AX4434" s="2">
        <v>55.2</v>
      </c>
      <c r="BA4434" s="2">
        <v>2</v>
      </c>
      <c r="BC4434" s="2">
        <v>54</v>
      </c>
      <c r="BD4434" s="2">
        <v>30</v>
      </c>
      <c r="BE4434" s="2">
        <v>51.7</v>
      </c>
      <c r="BF4434" s="2">
        <v>30</v>
      </c>
      <c r="BG4434" s="2">
        <v>51.7</v>
      </c>
      <c r="BH4434" s="2">
        <v>55.6</v>
      </c>
      <c r="BI4434" s="2">
        <v>11</v>
      </c>
      <c r="BJ4434" s="2">
        <v>19</v>
      </c>
      <c r="BK4434" s="2">
        <v>13</v>
      </c>
      <c r="BL4434" s="2">
        <v>22.4</v>
      </c>
      <c r="BM4434" s="2">
        <v>2</v>
      </c>
      <c r="BN4434" s="2">
        <v>3.4</v>
      </c>
      <c r="BO4434" s="2">
        <v>24</v>
      </c>
      <c r="BP4434" s="2">
        <v>41.4</v>
      </c>
      <c r="BQ4434" s="2">
        <v>4</v>
      </c>
      <c r="BR4434" s="2">
        <v>6.9</v>
      </c>
      <c r="BS4434" s="2">
        <v>4</v>
      </c>
      <c r="BT4434" s="2">
        <v>6.9</v>
      </c>
      <c r="BU4434" s="2">
        <v>28</v>
      </c>
      <c r="BV4434" s="2">
        <v>48.3</v>
      </c>
      <c r="BY4434" s="2">
        <v>2</v>
      </c>
    </row>
    <row r="4435" spans="1:77" ht="12.75" customHeight="1" x14ac:dyDescent="0.2">
      <c r="A4435">
        <v>4</v>
      </c>
      <c r="B4435" s="2">
        <v>2319</v>
      </c>
      <c r="C4435" s="17">
        <v>2.8</v>
      </c>
      <c r="D4435" s="2">
        <v>1.91</v>
      </c>
      <c r="E4435" s="15">
        <v>1.77</v>
      </c>
      <c r="G4435" s="17">
        <v>44</v>
      </c>
      <c r="H4435" s="2">
        <v>28</v>
      </c>
      <c r="I4435" s="2">
        <v>63.6</v>
      </c>
      <c r="J4435" s="2">
        <v>28</v>
      </c>
      <c r="K4435" s="2">
        <v>63.6</v>
      </c>
      <c r="L4435" s="2">
        <v>63.6</v>
      </c>
      <c r="M4435" s="2">
        <v>3</v>
      </c>
      <c r="N4435" s="2">
        <v>6.8</v>
      </c>
      <c r="O4435" s="2">
        <v>13</v>
      </c>
      <c r="P4435" s="2">
        <v>29.5</v>
      </c>
      <c r="S4435" s="2">
        <v>18</v>
      </c>
      <c r="T4435" s="2">
        <v>40.9</v>
      </c>
      <c r="U4435" s="2">
        <v>10</v>
      </c>
      <c r="V4435" s="2">
        <v>22.7</v>
      </c>
      <c r="Y4435" s="2">
        <v>16</v>
      </c>
      <c r="Z4435" s="2">
        <v>36.4</v>
      </c>
      <c r="AB4435" s="2">
        <v>2</v>
      </c>
      <c r="AE4435" s="2">
        <v>44</v>
      </c>
      <c r="AF4435" s="2">
        <v>12</v>
      </c>
      <c r="AG4435" s="2">
        <v>27.3</v>
      </c>
      <c r="AH4435" s="2">
        <v>12</v>
      </c>
      <c r="AI4435" s="2">
        <v>27.3</v>
      </c>
      <c r="AJ4435" s="2">
        <v>27.3</v>
      </c>
      <c r="AK4435" s="2">
        <v>18</v>
      </c>
      <c r="AL4435" s="2">
        <v>40.9</v>
      </c>
      <c r="AM4435" s="2">
        <v>14</v>
      </c>
      <c r="AN4435" s="2">
        <v>31.8</v>
      </c>
      <c r="AQ4435" s="2">
        <v>10</v>
      </c>
      <c r="AR4435" s="2">
        <v>22.7</v>
      </c>
      <c r="AS4435" s="2">
        <v>2</v>
      </c>
      <c r="AT4435" s="2">
        <v>4.5</v>
      </c>
      <c r="AW4435" s="2">
        <v>32</v>
      </c>
      <c r="AX4435" s="2">
        <v>72.7</v>
      </c>
      <c r="AZ4435" s="2">
        <v>2</v>
      </c>
      <c r="BC4435" s="2">
        <v>41</v>
      </c>
      <c r="BD4435" s="2">
        <v>8</v>
      </c>
      <c r="BE4435" s="2">
        <v>18.2</v>
      </c>
      <c r="BF4435" s="2">
        <v>8</v>
      </c>
      <c r="BG4435" s="2">
        <v>18.2</v>
      </c>
      <c r="BH4435" s="2">
        <v>19.5</v>
      </c>
      <c r="BI4435" s="2">
        <v>14</v>
      </c>
      <c r="BJ4435" s="2">
        <v>31.8</v>
      </c>
      <c r="BK4435" s="2">
        <v>19</v>
      </c>
      <c r="BL4435" s="2">
        <v>43.2</v>
      </c>
      <c r="BO4435" s="2">
        <v>6</v>
      </c>
      <c r="BP4435" s="2">
        <v>13.6</v>
      </c>
      <c r="BQ4435" s="2">
        <v>2</v>
      </c>
      <c r="BR4435" s="2">
        <v>4.5</v>
      </c>
      <c r="BS4435" s="2">
        <v>3</v>
      </c>
      <c r="BT4435" s="2">
        <v>6.8</v>
      </c>
      <c r="BU4435" s="2">
        <v>36</v>
      </c>
      <c r="BV4435" s="2">
        <v>81.8</v>
      </c>
      <c r="BX4435" s="2">
        <v>2</v>
      </c>
    </row>
    <row r="4436" spans="1:77" ht="12.75" customHeight="1" x14ac:dyDescent="0.2">
      <c r="A4436">
        <v>4</v>
      </c>
      <c r="B4436" s="2">
        <v>2321</v>
      </c>
      <c r="C4436" s="17">
        <v>2.63</v>
      </c>
      <c r="D4436" s="2">
        <v>2.59</v>
      </c>
      <c r="E4436" s="15">
        <v>2.35</v>
      </c>
      <c r="G4436" s="17">
        <v>46</v>
      </c>
      <c r="H4436" s="2">
        <v>32</v>
      </c>
      <c r="I4436" s="2">
        <v>69.599999999999994</v>
      </c>
      <c r="J4436" s="2">
        <v>32</v>
      </c>
      <c r="K4436" s="2">
        <v>69.599999999999994</v>
      </c>
      <c r="L4436" s="2">
        <v>69.599999999999994</v>
      </c>
      <c r="M4436" s="2">
        <v>4</v>
      </c>
      <c r="N4436" s="2">
        <v>8.6999999999999993</v>
      </c>
      <c r="O4436" s="2">
        <v>10</v>
      </c>
      <c r="P4436" s="2">
        <v>21.7</v>
      </c>
      <c r="Q4436" s="2">
        <v>2</v>
      </c>
      <c r="R4436" s="2">
        <v>4.3</v>
      </c>
      <c r="S4436" s="2">
        <v>23</v>
      </c>
      <c r="T4436" s="2">
        <v>50</v>
      </c>
      <c r="U4436" s="2">
        <v>7</v>
      </c>
      <c r="V4436" s="2">
        <v>15.2</v>
      </c>
      <c r="Y4436" s="2">
        <v>14</v>
      </c>
      <c r="Z4436" s="2">
        <v>30.4</v>
      </c>
      <c r="AB4436" s="2">
        <v>6</v>
      </c>
      <c r="AE4436" s="2">
        <v>46</v>
      </c>
      <c r="AF4436" s="2">
        <v>28</v>
      </c>
      <c r="AG4436" s="2">
        <v>60.9</v>
      </c>
      <c r="AH4436" s="2">
        <v>28</v>
      </c>
      <c r="AI4436" s="2">
        <v>60.9</v>
      </c>
      <c r="AJ4436" s="2">
        <v>60.9</v>
      </c>
      <c r="AK4436" s="2">
        <v>11</v>
      </c>
      <c r="AL4436" s="2">
        <v>23.9</v>
      </c>
      <c r="AM4436" s="2">
        <v>7</v>
      </c>
      <c r="AN4436" s="2">
        <v>15.2</v>
      </c>
      <c r="AO4436" s="2">
        <v>1</v>
      </c>
      <c r="AP4436" s="2">
        <v>2.2000000000000002</v>
      </c>
      <c r="AQ4436" s="2">
        <v>14</v>
      </c>
      <c r="AR4436" s="2">
        <v>30.4</v>
      </c>
      <c r="AS4436" s="2">
        <v>13</v>
      </c>
      <c r="AT4436" s="2">
        <v>28.3</v>
      </c>
      <c r="AW4436" s="2">
        <v>18</v>
      </c>
      <c r="AX4436" s="2">
        <v>39.1</v>
      </c>
      <c r="AZ4436" s="2">
        <v>6</v>
      </c>
      <c r="BC4436" s="2">
        <v>46</v>
      </c>
      <c r="BD4436" s="2">
        <v>22</v>
      </c>
      <c r="BE4436" s="2">
        <v>47.8</v>
      </c>
      <c r="BF4436" s="2">
        <v>22</v>
      </c>
      <c r="BG4436" s="2">
        <v>47.8</v>
      </c>
      <c r="BH4436" s="2">
        <v>47.8</v>
      </c>
      <c r="BI4436" s="2">
        <v>7</v>
      </c>
      <c r="BJ4436" s="2">
        <v>15.2</v>
      </c>
      <c r="BK4436" s="2">
        <v>17</v>
      </c>
      <c r="BL4436" s="2">
        <v>37</v>
      </c>
      <c r="BM4436" s="2">
        <v>1</v>
      </c>
      <c r="BN4436" s="2">
        <v>2.2000000000000002</v>
      </c>
      <c r="BO4436" s="2">
        <v>17</v>
      </c>
      <c r="BP4436" s="2">
        <v>37</v>
      </c>
      <c r="BQ4436" s="2">
        <v>4</v>
      </c>
      <c r="BR4436" s="2">
        <v>8.6999999999999993</v>
      </c>
      <c r="BU4436" s="2">
        <v>24</v>
      </c>
      <c r="BV4436" s="2">
        <v>52.2</v>
      </c>
      <c r="BX4436" s="2">
        <v>6</v>
      </c>
    </row>
    <row r="4437" spans="1:77" ht="12.75" customHeight="1" x14ac:dyDescent="0.2">
      <c r="A4437">
        <v>4</v>
      </c>
      <c r="B4437" s="2">
        <v>2322</v>
      </c>
      <c r="C4437" s="17">
        <v>3.1</v>
      </c>
      <c r="D4437" s="2">
        <v>3.37</v>
      </c>
      <c r="E4437" s="15">
        <v>2.8610000000000002</v>
      </c>
      <c r="G4437" s="17">
        <v>30</v>
      </c>
      <c r="H4437" s="2">
        <v>25</v>
      </c>
      <c r="I4437" s="2">
        <v>83.3</v>
      </c>
      <c r="J4437" s="2">
        <v>25</v>
      </c>
      <c r="K4437" s="2">
        <v>83.3</v>
      </c>
      <c r="L4437" s="2">
        <v>83.3</v>
      </c>
      <c r="O4437" s="2">
        <v>5</v>
      </c>
      <c r="P4437" s="2">
        <v>16.7</v>
      </c>
      <c r="S4437" s="2">
        <v>17</v>
      </c>
      <c r="T4437" s="2">
        <v>56.7</v>
      </c>
      <c r="U4437" s="2">
        <v>8</v>
      </c>
      <c r="V4437" s="2">
        <v>26.7</v>
      </c>
      <c r="Y4437" s="2">
        <v>5</v>
      </c>
      <c r="Z4437" s="2">
        <v>16.7</v>
      </c>
      <c r="AE4437" s="2">
        <v>30</v>
      </c>
      <c r="AF4437" s="2">
        <v>27</v>
      </c>
      <c r="AG4437" s="2">
        <v>90</v>
      </c>
      <c r="AH4437" s="2">
        <v>27</v>
      </c>
      <c r="AI4437" s="2">
        <v>90</v>
      </c>
      <c r="AJ4437" s="2">
        <v>90</v>
      </c>
      <c r="AM4437" s="2">
        <v>3</v>
      </c>
      <c r="AN4437" s="2">
        <v>10</v>
      </c>
      <c r="AQ4437" s="2">
        <v>13</v>
      </c>
      <c r="AR4437" s="2">
        <v>43.3</v>
      </c>
      <c r="AS4437" s="2">
        <v>14</v>
      </c>
      <c r="AT4437" s="2">
        <v>46.7</v>
      </c>
      <c r="AW4437" s="2">
        <v>3</v>
      </c>
      <c r="AX4437" s="2">
        <v>10</v>
      </c>
      <c r="BC4437" s="2">
        <v>29</v>
      </c>
      <c r="BD4437" s="2">
        <v>20</v>
      </c>
      <c r="BE4437" s="2">
        <v>69</v>
      </c>
      <c r="BF4437" s="2">
        <v>20</v>
      </c>
      <c r="BG4437" s="2">
        <v>69</v>
      </c>
      <c r="BH4437" s="2">
        <v>69</v>
      </c>
      <c r="BK4437" s="2">
        <v>9</v>
      </c>
      <c r="BL4437" s="2">
        <v>31</v>
      </c>
      <c r="BM4437" s="2">
        <v>1</v>
      </c>
      <c r="BN4437" s="2">
        <v>3.4</v>
      </c>
      <c r="BO4437" s="2">
        <v>11</v>
      </c>
      <c r="BP4437" s="2">
        <v>37.9</v>
      </c>
      <c r="BQ4437" s="2">
        <v>8</v>
      </c>
      <c r="BR4437" s="2">
        <v>27.6</v>
      </c>
      <c r="BU4437" s="2">
        <v>9</v>
      </c>
      <c r="BV4437" s="2">
        <v>31</v>
      </c>
      <c r="BW4437" s="2">
        <v>1</v>
      </c>
    </row>
    <row r="4438" spans="1:77" ht="12.75" customHeight="1" x14ac:dyDescent="0.2">
      <c r="A4438">
        <v>4</v>
      </c>
      <c r="B4438" s="2">
        <v>2326</v>
      </c>
      <c r="C4438" s="17">
        <v>2.85</v>
      </c>
      <c r="D4438" s="2">
        <v>2.71</v>
      </c>
      <c r="E4438" s="15">
        <v>1.923</v>
      </c>
      <c r="G4438" s="17">
        <v>66</v>
      </c>
      <c r="H4438" s="2">
        <v>44</v>
      </c>
      <c r="I4438" s="2">
        <v>66.7</v>
      </c>
      <c r="J4438" s="2">
        <v>44</v>
      </c>
      <c r="K4438" s="2">
        <v>66.7</v>
      </c>
      <c r="L4438" s="2">
        <v>66.7</v>
      </c>
      <c r="M4438" s="2">
        <v>1</v>
      </c>
      <c r="N4438" s="2">
        <v>1.5</v>
      </c>
      <c r="O4438" s="2">
        <v>21</v>
      </c>
      <c r="P4438" s="2">
        <v>31.8</v>
      </c>
      <c r="Q4438" s="2">
        <v>2</v>
      </c>
      <c r="R4438" s="2">
        <v>3</v>
      </c>
      <c r="S4438" s="2">
        <v>23</v>
      </c>
      <c r="T4438" s="2">
        <v>34.799999999999997</v>
      </c>
      <c r="U4438" s="2">
        <v>19</v>
      </c>
      <c r="V4438" s="2">
        <v>28.8</v>
      </c>
      <c r="Y4438" s="2">
        <v>22</v>
      </c>
      <c r="Z4438" s="2">
        <v>33.299999999999997</v>
      </c>
      <c r="AB4438" s="2">
        <v>1</v>
      </c>
      <c r="AC4438" s="2">
        <v>7</v>
      </c>
      <c r="AE4438" s="2">
        <v>66</v>
      </c>
      <c r="AF4438" s="2">
        <v>43</v>
      </c>
      <c r="AG4438" s="2">
        <v>65.2</v>
      </c>
      <c r="AH4438" s="2">
        <v>43</v>
      </c>
      <c r="AI4438" s="2">
        <v>65.2</v>
      </c>
      <c r="AJ4438" s="2">
        <v>65.2</v>
      </c>
      <c r="AK4438" s="2">
        <v>10</v>
      </c>
      <c r="AL4438" s="2">
        <v>15.2</v>
      </c>
      <c r="AM4438" s="2">
        <v>13</v>
      </c>
      <c r="AN4438" s="2">
        <v>19.7</v>
      </c>
      <c r="AQ4438" s="2">
        <v>29</v>
      </c>
      <c r="AR4438" s="2">
        <v>43.9</v>
      </c>
      <c r="AS4438" s="2">
        <v>14</v>
      </c>
      <c r="AT4438" s="2">
        <v>21.2</v>
      </c>
      <c r="AW4438" s="2">
        <v>23</v>
      </c>
      <c r="AX4438" s="2">
        <v>34.799999999999997</v>
      </c>
      <c r="AZ4438" s="2">
        <v>1</v>
      </c>
      <c r="BA4438" s="2">
        <v>7</v>
      </c>
      <c r="BC4438" s="2">
        <v>62</v>
      </c>
      <c r="BD4438" s="2">
        <v>17</v>
      </c>
      <c r="BE4438" s="2">
        <v>25.8</v>
      </c>
      <c r="BF4438" s="2">
        <v>17</v>
      </c>
      <c r="BG4438" s="2">
        <v>25.8</v>
      </c>
      <c r="BH4438" s="2">
        <v>27.4</v>
      </c>
      <c r="BI4438" s="2">
        <v>15</v>
      </c>
      <c r="BJ4438" s="2">
        <v>22.7</v>
      </c>
      <c r="BK4438" s="2">
        <v>30</v>
      </c>
      <c r="BL4438" s="2">
        <v>45.5</v>
      </c>
      <c r="BO4438" s="2">
        <v>16</v>
      </c>
      <c r="BP4438" s="2">
        <v>24.2</v>
      </c>
      <c r="BQ4438" s="2">
        <v>1</v>
      </c>
      <c r="BR4438" s="2">
        <v>1.5</v>
      </c>
      <c r="BS4438" s="2">
        <v>4</v>
      </c>
      <c r="BT4438" s="2">
        <v>6.1</v>
      </c>
      <c r="BU4438" s="2">
        <v>49</v>
      </c>
      <c r="BV4438" s="2">
        <v>74.2</v>
      </c>
      <c r="BX4438" s="2">
        <v>1</v>
      </c>
      <c r="BY4438" s="2">
        <v>7</v>
      </c>
    </row>
    <row r="4439" spans="1:77" ht="12.75" customHeight="1" x14ac:dyDescent="0.2">
      <c r="A4439">
        <v>4</v>
      </c>
      <c r="B4439" s="2">
        <v>2328</v>
      </c>
      <c r="C4439" s="17">
        <v>2.5299999999999998</v>
      </c>
      <c r="D4439" s="2">
        <v>2.37</v>
      </c>
      <c r="E4439" s="15">
        <v>2.6180000000000003</v>
      </c>
      <c r="G4439" s="17">
        <v>60</v>
      </c>
      <c r="H4439" s="2">
        <v>32</v>
      </c>
      <c r="I4439" s="2">
        <v>53.3</v>
      </c>
      <c r="J4439" s="2">
        <v>32</v>
      </c>
      <c r="K4439" s="2">
        <v>53.3</v>
      </c>
      <c r="L4439" s="2">
        <v>53.3</v>
      </c>
      <c r="M4439" s="2">
        <v>5</v>
      </c>
      <c r="N4439" s="2">
        <v>8.3000000000000007</v>
      </c>
      <c r="O4439" s="2">
        <v>23</v>
      </c>
      <c r="P4439" s="2">
        <v>38.299999999999997</v>
      </c>
      <c r="Q4439" s="2">
        <v>2</v>
      </c>
      <c r="R4439" s="2">
        <v>3.3</v>
      </c>
      <c r="S4439" s="2">
        <v>19</v>
      </c>
      <c r="T4439" s="2">
        <v>31.7</v>
      </c>
      <c r="U4439" s="2">
        <v>11</v>
      </c>
      <c r="V4439" s="2">
        <v>18.3</v>
      </c>
      <c r="Y4439" s="2">
        <v>28</v>
      </c>
      <c r="Z4439" s="2">
        <v>46.7</v>
      </c>
      <c r="AB4439" s="2">
        <v>1</v>
      </c>
      <c r="AE4439" s="2">
        <v>60</v>
      </c>
      <c r="AF4439" s="2">
        <v>30</v>
      </c>
      <c r="AG4439" s="2">
        <v>50</v>
      </c>
      <c r="AH4439" s="2">
        <v>30</v>
      </c>
      <c r="AI4439" s="2">
        <v>50</v>
      </c>
      <c r="AJ4439" s="2">
        <v>50</v>
      </c>
      <c r="AK4439" s="2">
        <v>18</v>
      </c>
      <c r="AL4439" s="2">
        <v>30</v>
      </c>
      <c r="AM4439" s="2">
        <v>12</v>
      </c>
      <c r="AN4439" s="2">
        <v>20</v>
      </c>
      <c r="AO4439" s="2">
        <v>1</v>
      </c>
      <c r="AP4439" s="2">
        <v>1.7</v>
      </c>
      <c r="AQ4439" s="2">
        <v>16</v>
      </c>
      <c r="AR4439" s="2">
        <v>26.7</v>
      </c>
      <c r="AS4439" s="2">
        <v>13</v>
      </c>
      <c r="AT4439" s="2">
        <v>21.7</v>
      </c>
      <c r="AW4439" s="2">
        <v>30</v>
      </c>
      <c r="AX4439" s="2">
        <v>50</v>
      </c>
      <c r="AZ4439" s="2">
        <v>1</v>
      </c>
      <c r="BC4439" s="2">
        <v>58</v>
      </c>
      <c r="BD4439" s="2">
        <v>36</v>
      </c>
      <c r="BE4439" s="2">
        <v>60</v>
      </c>
      <c r="BF4439" s="2">
        <v>36</v>
      </c>
      <c r="BG4439" s="2">
        <v>60</v>
      </c>
      <c r="BH4439" s="2">
        <v>62.1</v>
      </c>
      <c r="BI4439" s="2">
        <v>8</v>
      </c>
      <c r="BJ4439" s="2">
        <v>13.3</v>
      </c>
      <c r="BK4439" s="2">
        <v>14</v>
      </c>
      <c r="BL4439" s="2">
        <v>23.3</v>
      </c>
      <c r="BM4439" s="2">
        <v>1</v>
      </c>
      <c r="BN4439" s="2">
        <v>1.7</v>
      </c>
      <c r="BO4439" s="2">
        <v>19</v>
      </c>
      <c r="BP4439" s="2">
        <v>31.7</v>
      </c>
      <c r="BQ4439" s="2">
        <v>16</v>
      </c>
      <c r="BR4439" s="2">
        <v>26.7</v>
      </c>
      <c r="BS4439" s="2">
        <v>2</v>
      </c>
      <c r="BT4439" s="2">
        <v>3.3</v>
      </c>
      <c r="BU4439" s="2">
        <v>24</v>
      </c>
      <c r="BV4439" s="2">
        <v>40</v>
      </c>
      <c r="BX4439" s="2">
        <v>1</v>
      </c>
    </row>
    <row r="4440" spans="1:77" ht="12.75" customHeight="1" x14ac:dyDescent="0.2">
      <c r="A4440">
        <v>4</v>
      </c>
      <c r="B4440" s="2">
        <v>2334</v>
      </c>
      <c r="C4440" s="17">
        <v>2.98</v>
      </c>
      <c r="D4440" s="2">
        <v>2.98</v>
      </c>
      <c r="E4440" s="15">
        <v>2.7320000000000007</v>
      </c>
      <c r="G4440" s="17">
        <v>62</v>
      </c>
      <c r="H4440" s="2">
        <v>44</v>
      </c>
      <c r="I4440" s="2">
        <v>71</v>
      </c>
      <c r="J4440" s="2">
        <v>44</v>
      </c>
      <c r="K4440" s="2">
        <v>71</v>
      </c>
      <c r="L4440" s="2">
        <v>71</v>
      </c>
      <c r="M4440" s="2">
        <v>2</v>
      </c>
      <c r="N4440" s="2">
        <v>3.2</v>
      </c>
      <c r="O4440" s="2">
        <v>16</v>
      </c>
      <c r="P4440" s="2">
        <v>25.8</v>
      </c>
      <c r="S4440" s="2">
        <v>25</v>
      </c>
      <c r="T4440" s="2">
        <v>40.299999999999997</v>
      </c>
      <c r="U4440" s="2">
        <v>19</v>
      </c>
      <c r="V4440" s="2">
        <v>30.6</v>
      </c>
      <c r="Y4440" s="2">
        <v>18</v>
      </c>
      <c r="Z4440" s="2">
        <v>29</v>
      </c>
      <c r="AA4440" s="2">
        <v>1</v>
      </c>
      <c r="AC4440" s="2">
        <v>2</v>
      </c>
      <c r="AE4440" s="2">
        <v>63</v>
      </c>
      <c r="AF4440" s="2">
        <v>46</v>
      </c>
      <c r="AG4440" s="2">
        <v>73</v>
      </c>
      <c r="AH4440" s="2">
        <v>46</v>
      </c>
      <c r="AI4440" s="2">
        <v>73</v>
      </c>
      <c r="AJ4440" s="2">
        <v>73</v>
      </c>
      <c r="AK4440" s="2">
        <v>7</v>
      </c>
      <c r="AL4440" s="2">
        <v>11.1</v>
      </c>
      <c r="AM4440" s="2">
        <v>10</v>
      </c>
      <c r="AN4440" s="2">
        <v>15.9</v>
      </c>
      <c r="AQ4440" s="2">
        <v>23</v>
      </c>
      <c r="AR4440" s="2">
        <v>36.5</v>
      </c>
      <c r="AS4440" s="2">
        <v>23</v>
      </c>
      <c r="AT4440" s="2">
        <v>36.5</v>
      </c>
      <c r="AW4440" s="2">
        <v>17</v>
      </c>
      <c r="AX4440" s="2">
        <v>27</v>
      </c>
      <c r="BA4440" s="2">
        <v>2</v>
      </c>
      <c r="BC4440" s="2">
        <v>61</v>
      </c>
      <c r="BD4440" s="2">
        <v>42</v>
      </c>
      <c r="BE4440" s="2">
        <v>66.7</v>
      </c>
      <c r="BF4440" s="2">
        <v>42</v>
      </c>
      <c r="BG4440" s="2">
        <v>66.7</v>
      </c>
      <c r="BH4440" s="2">
        <v>68.900000000000006</v>
      </c>
      <c r="BI4440" s="2">
        <v>3</v>
      </c>
      <c r="BJ4440" s="2">
        <v>4.8</v>
      </c>
      <c r="BK4440" s="2">
        <v>16</v>
      </c>
      <c r="BL4440" s="2">
        <v>25.4</v>
      </c>
      <c r="BO4440" s="2">
        <v>31</v>
      </c>
      <c r="BP4440" s="2">
        <v>49.2</v>
      </c>
      <c r="BQ4440" s="2">
        <v>11</v>
      </c>
      <c r="BR4440" s="2">
        <v>17.5</v>
      </c>
      <c r="BS4440" s="2">
        <v>2</v>
      </c>
      <c r="BT4440" s="2">
        <v>3.2</v>
      </c>
      <c r="BU4440" s="2">
        <v>21</v>
      </c>
      <c r="BV4440" s="2">
        <v>33.299999999999997</v>
      </c>
      <c r="BY4440" s="2">
        <v>2</v>
      </c>
    </row>
    <row r="4441" spans="1:77" ht="12.75" customHeight="1" x14ac:dyDescent="0.2">
      <c r="A4441">
        <v>4</v>
      </c>
      <c r="B4441" s="2">
        <v>2336</v>
      </c>
      <c r="C4441" s="17">
        <v>2.14</v>
      </c>
      <c r="D4441" s="2">
        <v>1.84</v>
      </c>
      <c r="E4441" s="15">
        <v>1.7690000000000001</v>
      </c>
      <c r="G4441" s="17">
        <v>43</v>
      </c>
      <c r="H4441" s="2">
        <v>15</v>
      </c>
      <c r="I4441" s="2">
        <v>34.9</v>
      </c>
      <c r="J4441" s="2">
        <v>15</v>
      </c>
      <c r="K4441" s="2">
        <v>34.9</v>
      </c>
      <c r="L4441" s="2">
        <v>34.9</v>
      </c>
      <c r="M4441" s="2">
        <v>9</v>
      </c>
      <c r="N4441" s="2">
        <v>20.9</v>
      </c>
      <c r="O4441" s="2">
        <v>19</v>
      </c>
      <c r="P4441" s="2">
        <v>44.2</v>
      </c>
      <c r="Q4441" s="2">
        <v>1</v>
      </c>
      <c r="R4441" s="2">
        <v>2.2999999999999998</v>
      </c>
      <c r="S4441" s="2">
        <v>11</v>
      </c>
      <c r="T4441" s="2">
        <v>25.6</v>
      </c>
      <c r="U4441" s="2">
        <v>3</v>
      </c>
      <c r="V4441" s="2">
        <v>7</v>
      </c>
      <c r="Y4441" s="2">
        <v>28</v>
      </c>
      <c r="Z4441" s="2">
        <v>65.099999999999994</v>
      </c>
      <c r="AE4441" s="2">
        <v>43</v>
      </c>
      <c r="AF4441" s="2">
        <v>12</v>
      </c>
      <c r="AG4441" s="2">
        <v>27.9</v>
      </c>
      <c r="AH4441" s="2">
        <v>12</v>
      </c>
      <c r="AI4441" s="2">
        <v>27.9</v>
      </c>
      <c r="AJ4441" s="2">
        <v>27.9</v>
      </c>
      <c r="AK4441" s="2">
        <v>23</v>
      </c>
      <c r="AL4441" s="2">
        <v>53.5</v>
      </c>
      <c r="AM4441" s="2">
        <v>8</v>
      </c>
      <c r="AN4441" s="2">
        <v>18.600000000000001</v>
      </c>
      <c r="AQ4441" s="2">
        <v>8</v>
      </c>
      <c r="AR4441" s="2">
        <v>18.600000000000001</v>
      </c>
      <c r="AS4441" s="2">
        <v>4</v>
      </c>
      <c r="AT4441" s="2">
        <v>9.3000000000000007</v>
      </c>
      <c r="AW4441" s="2">
        <v>31</v>
      </c>
      <c r="AX4441" s="2">
        <v>72.099999999999994</v>
      </c>
      <c r="BC4441" s="2">
        <v>41</v>
      </c>
      <c r="BD4441" s="2">
        <v>10</v>
      </c>
      <c r="BE4441" s="2">
        <v>23.3</v>
      </c>
      <c r="BF4441" s="2">
        <v>10</v>
      </c>
      <c r="BG4441" s="2">
        <v>23.3</v>
      </c>
      <c r="BH4441" s="2">
        <v>24.4</v>
      </c>
      <c r="BI4441" s="2">
        <v>19</v>
      </c>
      <c r="BJ4441" s="2">
        <v>44.2</v>
      </c>
      <c r="BK4441" s="2">
        <v>12</v>
      </c>
      <c r="BL4441" s="2">
        <v>27.9</v>
      </c>
      <c r="BO4441" s="2">
        <v>7</v>
      </c>
      <c r="BP4441" s="2">
        <v>16.3</v>
      </c>
      <c r="BQ4441" s="2">
        <v>3</v>
      </c>
      <c r="BR4441" s="2">
        <v>7</v>
      </c>
      <c r="BS4441" s="2">
        <v>2</v>
      </c>
      <c r="BT4441" s="2">
        <v>4.7</v>
      </c>
      <c r="BU4441" s="2">
        <v>33</v>
      </c>
      <c r="BV4441" s="2">
        <v>76.7</v>
      </c>
    </row>
    <row r="4442" spans="1:77" ht="12.75" customHeight="1" x14ac:dyDescent="0.2">
      <c r="A4442">
        <v>4</v>
      </c>
      <c r="B4442" s="2">
        <v>2340</v>
      </c>
      <c r="C4442" s="17">
        <v>2.86</v>
      </c>
      <c r="D4442" s="2">
        <v>2.8</v>
      </c>
      <c r="E4442" s="15">
        <v>2.5639999999999996</v>
      </c>
      <c r="G4442" s="17">
        <v>76</v>
      </c>
      <c r="H4442" s="2">
        <v>47</v>
      </c>
      <c r="I4442" s="2">
        <v>61.8</v>
      </c>
      <c r="J4442" s="2">
        <v>47</v>
      </c>
      <c r="K4442" s="2">
        <v>61.8</v>
      </c>
      <c r="L4442" s="2">
        <v>61.8</v>
      </c>
      <c r="M4442" s="2">
        <v>2</v>
      </c>
      <c r="N4442" s="2">
        <v>2.6</v>
      </c>
      <c r="O4442" s="2">
        <v>27</v>
      </c>
      <c r="P4442" s="2">
        <v>35.5</v>
      </c>
      <c r="S4442" s="2">
        <v>27</v>
      </c>
      <c r="T4442" s="2">
        <v>35.5</v>
      </c>
      <c r="U4442" s="2">
        <v>20</v>
      </c>
      <c r="V4442" s="2">
        <v>26.3</v>
      </c>
      <c r="Y4442" s="2">
        <v>29</v>
      </c>
      <c r="Z4442" s="2">
        <v>38.200000000000003</v>
      </c>
      <c r="AB4442" s="2">
        <v>1</v>
      </c>
      <c r="AE4442" s="2">
        <v>76</v>
      </c>
      <c r="AF4442" s="2">
        <v>53</v>
      </c>
      <c r="AG4442" s="2">
        <v>69.7</v>
      </c>
      <c r="AH4442" s="2">
        <v>53</v>
      </c>
      <c r="AI4442" s="2">
        <v>69.7</v>
      </c>
      <c r="AJ4442" s="2">
        <v>69.7</v>
      </c>
      <c r="AK4442" s="2">
        <v>16</v>
      </c>
      <c r="AL4442" s="2">
        <v>21.1</v>
      </c>
      <c r="AM4442" s="2">
        <v>7</v>
      </c>
      <c r="AN4442" s="2">
        <v>9.1999999999999993</v>
      </c>
      <c r="AQ4442" s="2">
        <v>29</v>
      </c>
      <c r="AR4442" s="2">
        <v>38.200000000000003</v>
      </c>
      <c r="AS4442" s="2">
        <v>24</v>
      </c>
      <c r="AT4442" s="2">
        <v>31.6</v>
      </c>
      <c r="AW4442" s="2">
        <v>23</v>
      </c>
      <c r="AX4442" s="2">
        <v>30.3</v>
      </c>
      <c r="AZ4442" s="2">
        <v>1</v>
      </c>
      <c r="BC4442" s="2">
        <v>76</v>
      </c>
      <c r="BD4442" s="2">
        <v>46</v>
      </c>
      <c r="BE4442" s="2">
        <v>60.5</v>
      </c>
      <c r="BF4442" s="2">
        <v>46</v>
      </c>
      <c r="BG4442" s="2">
        <v>60.5</v>
      </c>
      <c r="BH4442" s="2">
        <v>60.5</v>
      </c>
      <c r="BI4442" s="2">
        <v>8</v>
      </c>
      <c r="BJ4442" s="2">
        <v>10.5</v>
      </c>
      <c r="BK4442" s="2">
        <v>22</v>
      </c>
      <c r="BL4442" s="2">
        <v>28.9</v>
      </c>
      <c r="BO4442" s="2">
        <v>41</v>
      </c>
      <c r="BP4442" s="2">
        <v>53.9</v>
      </c>
      <c r="BQ4442" s="2">
        <v>5</v>
      </c>
      <c r="BR4442" s="2">
        <v>6.6</v>
      </c>
      <c r="BU4442" s="2">
        <v>30</v>
      </c>
      <c r="BV4442" s="2">
        <v>39.5</v>
      </c>
      <c r="BX4442" s="2">
        <v>1</v>
      </c>
    </row>
    <row r="4443" spans="1:77" ht="12.75" customHeight="1" x14ac:dyDescent="0.2">
      <c r="A4443">
        <v>4</v>
      </c>
      <c r="B4443" s="2">
        <v>2341</v>
      </c>
      <c r="C4443" s="17">
        <v>3.13</v>
      </c>
      <c r="D4443" s="2">
        <v>2.58</v>
      </c>
      <c r="E4443" s="15">
        <v>2.8460000000000001</v>
      </c>
      <c r="G4443" s="17">
        <v>45</v>
      </c>
      <c r="H4443" s="2">
        <v>37</v>
      </c>
      <c r="I4443" s="2">
        <v>82.2</v>
      </c>
      <c r="J4443" s="2">
        <v>37</v>
      </c>
      <c r="K4443" s="2">
        <v>82.2</v>
      </c>
      <c r="L4443" s="2">
        <v>82.2</v>
      </c>
      <c r="M4443" s="2">
        <v>1</v>
      </c>
      <c r="N4443" s="2">
        <v>2.2000000000000002</v>
      </c>
      <c r="O4443" s="2">
        <v>7</v>
      </c>
      <c r="P4443" s="2">
        <v>15.6</v>
      </c>
      <c r="S4443" s="2">
        <v>22</v>
      </c>
      <c r="T4443" s="2">
        <v>48.9</v>
      </c>
      <c r="U4443" s="2">
        <v>15</v>
      </c>
      <c r="V4443" s="2">
        <v>33.299999999999997</v>
      </c>
      <c r="Y4443" s="2">
        <v>8</v>
      </c>
      <c r="Z4443" s="2">
        <v>17.8</v>
      </c>
      <c r="AE4443" s="2">
        <v>45</v>
      </c>
      <c r="AF4443" s="2">
        <v>22</v>
      </c>
      <c r="AG4443" s="2">
        <v>48.9</v>
      </c>
      <c r="AH4443" s="2">
        <v>22</v>
      </c>
      <c r="AI4443" s="2">
        <v>48.9</v>
      </c>
      <c r="AJ4443" s="2">
        <v>48.9</v>
      </c>
      <c r="AK4443" s="2">
        <v>8</v>
      </c>
      <c r="AL4443" s="2">
        <v>17.8</v>
      </c>
      <c r="AM4443" s="2">
        <v>15</v>
      </c>
      <c r="AN4443" s="2">
        <v>33.299999999999997</v>
      </c>
      <c r="AQ4443" s="2">
        <v>10</v>
      </c>
      <c r="AR4443" s="2">
        <v>22.2</v>
      </c>
      <c r="AS4443" s="2">
        <v>12</v>
      </c>
      <c r="AT4443" s="2">
        <v>26.7</v>
      </c>
      <c r="AW4443" s="2">
        <v>23</v>
      </c>
      <c r="AX4443" s="2">
        <v>51.1</v>
      </c>
      <c r="BC4443" s="2">
        <v>44</v>
      </c>
      <c r="BD4443" s="2">
        <v>30</v>
      </c>
      <c r="BE4443" s="2">
        <v>66.7</v>
      </c>
      <c r="BF4443" s="2">
        <v>30</v>
      </c>
      <c r="BG4443" s="2">
        <v>66.7</v>
      </c>
      <c r="BH4443" s="2">
        <v>68.2</v>
      </c>
      <c r="BI4443" s="2">
        <v>2</v>
      </c>
      <c r="BJ4443" s="2">
        <v>4.4000000000000004</v>
      </c>
      <c r="BK4443" s="2">
        <v>12</v>
      </c>
      <c r="BL4443" s="2">
        <v>26.7</v>
      </c>
      <c r="BO4443" s="2">
        <v>18</v>
      </c>
      <c r="BP4443" s="2">
        <v>40</v>
      </c>
      <c r="BQ4443" s="2">
        <v>12</v>
      </c>
      <c r="BR4443" s="2">
        <v>26.7</v>
      </c>
      <c r="BS4443" s="2">
        <v>1</v>
      </c>
      <c r="BT4443" s="2">
        <v>2.2000000000000002</v>
      </c>
      <c r="BU4443" s="2">
        <v>15</v>
      </c>
      <c r="BV4443" s="2">
        <v>33.299999999999997</v>
      </c>
    </row>
    <row r="4444" spans="1:77" ht="12.75" customHeight="1" x14ac:dyDescent="0.2">
      <c r="A4444">
        <v>4</v>
      </c>
      <c r="B4444" s="2">
        <v>2342</v>
      </c>
      <c r="C4444" s="17">
        <v>3</v>
      </c>
      <c r="D4444" s="2">
        <v>1.97</v>
      </c>
      <c r="E4444" s="15">
        <v>1.8460000000000003</v>
      </c>
      <c r="G4444" s="17">
        <v>39</v>
      </c>
      <c r="H4444" s="2">
        <v>32</v>
      </c>
      <c r="I4444" s="2">
        <v>82.1</v>
      </c>
      <c r="J4444" s="2">
        <v>32</v>
      </c>
      <c r="K4444" s="2">
        <v>82.1</v>
      </c>
      <c r="L4444" s="2">
        <v>82.1</v>
      </c>
      <c r="O4444" s="2">
        <v>7</v>
      </c>
      <c r="P4444" s="2">
        <v>17.899999999999999</v>
      </c>
      <c r="Q4444" s="2">
        <v>1</v>
      </c>
      <c r="R4444" s="2">
        <v>2.6</v>
      </c>
      <c r="S4444" s="2">
        <v>21</v>
      </c>
      <c r="T4444" s="2">
        <v>53.8</v>
      </c>
      <c r="U4444" s="2">
        <v>10</v>
      </c>
      <c r="V4444" s="2">
        <v>25.6</v>
      </c>
      <c r="Y4444" s="2">
        <v>7</v>
      </c>
      <c r="Z4444" s="2">
        <v>17.899999999999999</v>
      </c>
      <c r="AE4444" s="2">
        <v>37</v>
      </c>
      <c r="AF4444" s="2">
        <v>14</v>
      </c>
      <c r="AG4444" s="2">
        <v>35.9</v>
      </c>
      <c r="AH4444" s="2">
        <v>14</v>
      </c>
      <c r="AI4444" s="2">
        <v>35.9</v>
      </c>
      <c r="AJ4444" s="2">
        <v>37.799999999999997</v>
      </c>
      <c r="AK4444" s="2">
        <v>15</v>
      </c>
      <c r="AL4444" s="2">
        <v>38.5</v>
      </c>
      <c r="AM4444" s="2">
        <v>8</v>
      </c>
      <c r="AN4444" s="2">
        <v>20.5</v>
      </c>
      <c r="AQ4444" s="2">
        <v>10</v>
      </c>
      <c r="AR4444" s="2">
        <v>25.6</v>
      </c>
      <c r="AS4444" s="2">
        <v>4</v>
      </c>
      <c r="AT4444" s="2">
        <v>10.3</v>
      </c>
      <c r="AU4444" s="2">
        <v>2</v>
      </c>
      <c r="AV4444" s="2">
        <v>5.0999999999999996</v>
      </c>
      <c r="AW4444" s="2">
        <v>25</v>
      </c>
      <c r="AX4444" s="2">
        <v>64.099999999999994</v>
      </c>
      <c r="BC4444" s="2">
        <v>32</v>
      </c>
      <c r="BD4444" s="2">
        <v>12</v>
      </c>
      <c r="BE4444" s="2">
        <v>30.8</v>
      </c>
      <c r="BF4444" s="2">
        <v>12</v>
      </c>
      <c r="BG4444" s="2">
        <v>30.8</v>
      </c>
      <c r="BH4444" s="2">
        <v>37.5</v>
      </c>
      <c r="BI4444" s="2">
        <v>7</v>
      </c>
      <c r="BJ4444" s="2">
        <v>17.899999999999999</v>
      </c>
      <c r="BK4444" s="2">
        <v>13</v>
      </c>
      <c r="BL4444" s="2">
        <v>33.299999999999997</v>
      </c>
      <c r="BO4444" s="2">
        <v>9</v>
      </c>
      <c r="BP4444" s="2">
        <v>23.1</v>
      </c>
      <c r="BQ4444" s="2">
        <v>3</v>
      </c>
      <c r="BR4444" s="2">
        <v>7.7</v>
      </c>
      <c r="BS4444" s="2">
        <v>7</v>
      </c>
      <c r="BT4444" s="2">
        <v>17.899999999999999</v>
      </c>
      <c r="BU4444" s="2">
        <v>27</v>
      </c>
      <c r="BV4444" s="2">
        <v>69.2</v>
      </c>
    </row>
    <row r="4445" spans="1:77" ht="12.75" customHeight="1" x14ac:dyDescent="0.2">
      <c r="A4445">
        <v>4</v>
      </c>
      <c r="B4445" s="2">
        <v>2345</v>
      </c>
      <c r="C4445" s="17">
        <v>2.38</v>
      </c>
      <c r="D4445" s="2">
        <v>2.25</v>
      </c>
      <c r="E4445" s="15">
        <v>2.2410000000000001</v>
      </c>
      <c r="G4445" s="17">
        <v>109</v>
      </c>
      <c r="H4445" s="2">
        <v>49</v>
      </c>
      <c r="I4445" s="2">
        <v>45</v>
      </c>
      <c r="J4445" s="2">
        <v>49</v>
      </c>
      <c r="K4445" s="2">
        <v>45</v>
      </c>
      <c r="L4445" s="2">
        <v>45</v>
      </c>
      <c r="M4445" s="2">
        <v>10</v>
      </c>
      <c r="N4445" s="2">
        <v>9.1999999999999993</v>
      </c>
      <c r="O4445" s="2">
        <v>50</v>
      </c>
      <c r="P4445" s="2">
        <v>45.9</v>
      </c>
      <c r="Q4445" s="2">
        <v>5</v>
      </c>
      <c r="R4445" s="2">
        <v>4.5999999999999996</v>
      </c>
      <c r="S4445" s="2">
        <v>27</v>
      </c>
      <c r="T4445" s="2">
        <v>24.8</v>
      </c>
      <c r="U4445" s="2">
        <v>17</v>
      </c>
      <c r="V4445" s="2">
        <v>15.6</v>
      </c>
      <c r="Y4445" s="2">
        <v>60</v>
      </c>
      <c r="Z4445" s="2">
        <v>55</v>
      </c>
      <c r="AB4445" s="2">
        <v>1</v>
      </c>
      <c r="AE4445" s="2">
        <v>108</v>
      </c>
      <c r="AF4445" s="2">
        <v>55</v>
      </c>
      <c r="AG4445" s="2">
        <v>50.9</v>
      </c>
      <c r="AH4445" s="2">
        <v>55</v>
      </c>
      <c r="AI4445" s="2">
        <v>50.9</v>
      </c>
      <c r="AJ4445" s="2">
        <v>50.9</v>
      </c>
      <c r="AK4445" s="2">
        <v>42</v>
      </c>
      <c r="AL4445" s="2">
        <v>38.9</v>
      </c>
      <c r="AM4445" s="2">
        <v>11</v>
      </c>
      <c r="AN4445" s="2">
        <v>10.199999999999999</v>
      </c>
      <c r="AQ4445" s="2">
        <v>41</v>
      </c>
      <c r="AR4445" s="2">
        <v>38</v>
      </c>
      <c r="AS4445" s="2">
        <v>14</v>
      </c>
      <c r="AT4445" s="2">
        <v>13</v>
      </c>
      <c r="AW4445" s="2">
        <v>53</v>
      </c>
      <c r="AX4445" s="2">
        <v>49.1</v>
      </c>
      <c r="AZ4445" s="2">
        <v>2</v>
      </c>
      <c r="BC4445" s="2">
        <v>108</v>
      </c>
      <c r="BD4445" s="2">
        <v>42</v>
      </c>
      <c r="BE4445" s="2">
        <v>38.9</v>
      </c>
      <c r="BF4445" s="2">
        <v>42</v>
      </c>
      <c r="BG4445" s="2">
        <v>38.9</v>
      </c>
      <c r="BH4445" s="2">
        <v>38.9</v>
      </c>
      <c r="BI4445" s="2">
        <v>26</v>
      </c>
      <c r="BJ4445" s="2">
        <v>24.1</v>
      </c>
      <c r="BK4445" s="2">
        <v>40</v>
      </c>
      <c r="BL4445" s="2">
        <v>37</v>
      </c>
      <c r="BO4445" s="2">
        <v>32</v>
      </c>
      <c r="BP4445" s="2">
        <v>29.6</v>
      </c>
      <c r="BQ4445" s="2">
        <v>10</v>
      </c>
      <c r="BR4445" s="2">
        <v>9.3000000000000007</v>
      </c>
      <c r="BU4445" s="2">
        <v>66</v>
      </c>
      <c r="BV4445" s="2">
        <v>61.1</v>
      </c>
      <c r="BW4445" s="2">
        <v>1</v>
      </c>
      <c r="BX4445" s="2">
        <v>1</v>
      </c>
    </row>
    <row r="4446" spans="1:77" ht="12.75" customHeight="1" x14ac:dyDescent="0.2">
      <c r="A4446">
        <v>4</v>
      </c>
      <c r="B4446" s="2">
        <v>2347</v>
      </c>
      <c r="C4446" s="17">
        <v>2.59</v>
      </c>
      <c r="D4446" s="2">
        <v>1.95</v>
      </c>
      <c r="E4446" s="15">
        <v>2.4670000000000001</v>
      </c>
      <c r="G4446" s="17">
        <v>101</v>
      </c>
      <c r="H4446" s="2">
        <v>57</v>
      </c>
      <c r="I4446" s="2">
        <v>56.4</v>
      </c>
      <c r="J4446" s="2">
        <v>57</v>
      </c>
      <c r="K4446" s="2">
        <v>56.4</v>
      </c>
      <c r="L4446" s="2">
        <v>56.4</v>
      </c>
      <c r="M4446" s="2">
        <v>7</v>
      </c>
      <c r="N4446" s="2">
        <v>6.9</v>
      </c>
      <c r="O4446" s="2">
        <v>37</v>
      </c>
      <c r="P4446" s="2">
        <v>36.6</v>
      </c>
      <c r="S4446" s="2">
        <v>47</v>
      </c>
      <c r="T4446" s="2">
        <v>46.5</v>
      </c>
      <c r="U4446" s="2">
        <v>10</v>
      </c>
      <c r="V4446" s="2">
        <v>9.9</v>
      </c>
      <c r="Y4446" s="2">
        <v>44</v>
      </c>
      <c r="Z4446" s="2">
        <v>43.6</v>
      </c>
      <c r="AE4446" s="2">
        <v>101</v>
      </c>
      <c r="AF4446" s="2">
        <v>29</v>
      </c>
      <c r="AG4446" s="2">
        <v>28.7</v>
      </c>
      <c r="AH4446" s="2">
        <v>29</v>
      </c>
      <c r="AI4446" s="2">
        <v>28.7</v>
      </c>
      <c r="AJ4446" s="2">
        <v>28.7</v>
      </c>
      <c r="AK4446" s="2">
        <v>40</v>
      </c>
      <c r="AL4446" s="2">
        <v>39.6</v>
      </c>
      <c r="AM4446" s="2">
        <v>32</v>
      </c>
      <c r="AN4446" s="2">
        <v>31.7</v>
      </c>
      <c r="AQ4446" s="2">
        <v>23</v>
      </c>
      <c r="AR4446" s="2">
        <v>22.8</v>
      </c>
      <c r="AS4446" s="2">
        <v>6</v>
      </c>
      <c r="AT4446" s="2">
        <v>5.9</v>
      </c>
      <c r="AW4446" s="2">
        <v>72</v>
      </c>
      <c r="AX4446" s="2">
        <v>71.3</v>
      </c>
      <c r="BC4446" s="2">
        <v>99</v>
      </c>
      <c r="BD4446" s="2">
        <v>52</v>
      </c>
      <c r="BE4446" s="2">
        <v>51.5</v>
      </c>
      <c r="BF4446" s="2">
        <v>52</v>
      </c>
      <c r="BG4446" s="2">
        <v>51.5</v>
      </c>
      <c r="BH4446" s="2">
        <v>52.5</v>
      </c>
      <c r="BI4446" s="2">
        <v>13</v>
      </c>
      <c r="BJ4446" s="2">
        <v>12.9</v>
      </c>
      <c r="BK4446" s="2">
        <v>34</v>
      </c>
      <c r="BL4446" s="2">
        <v>33.700000000000003</v>
      </c>
      <c r="BO4446" s="2">
        <v>40</v>
      </c>
      <c r="BP4446" s="2">
        <v>39.6</v>
      </c>
      <c r="BQ4446" s="2">
        <v>12</v>
      </c>
      <c r="BR4446" s="2">
        <v>11.9</v>
      </c>
      <c r="BS4446" s="2">
        <v>2</v>
      </c>
      <c r="BT4446" s="2">
        <v>2</v>
      </c>
      <c r="BU4446" s="2">
        <v>49</v>
      </c>
      <c r="BV4446" s="2">
        <v>48.5</v>
      </c>
    </row>
    <row r="4447" spans="1:77" ht="12.75" customHeight="1" x14ac:dyDescent="0.2">
      <c r="A4447">
        <v>4</v>
      </c>
      <c r="B4447" s="2">
        <v>2353</v>
      </c>
      <c r="C4447" s="17">
        <v>3.14</v>
      </c>
      <c r="D4447" s="2">
        <v>3.13</v>
      </c>
      <c r="E4447" s="15">
        <v>3.133</v>
      </c>
      <c r="G4447" s="17">
        <v>77</v>
      </c>
      <c r="H4447" s="2">
        <v>65</v>
      </c>
      <c r="I4447" s="2">
        <v>84.4</v>
      </c>
      <c r="J4447" s="2">
        <v>65</v>
      </c>
      <c r="K4447" s="2">
        <v>84.4</v>
      </c>
      <c r="L4447" s="2">
        <v>84.4</v>
      </c>
      <c r="M4447" s="2">
        <v>2</v>
      </c>
      <c r="N4447" s="2">
        <v>2.6</v>
      </c>
      <c r="O4447" s="2">
        <v>10</v>
      </c>
      <c r="P4447" s="2">
        <v>13</v>
      </c>
      <c r="Q4447" s="2">
        <v>3</v>
      </c>
      <c r="R4447" s="2">
        <v>3.9</v>
      </c>
      <c r="S4447" s="2">
        <v>28</v>
      </c>
      <c r="T4447" s="2">
        <v>36.4</v>
      </c>
      <c r="U4447" s="2">
        <v>34</v>
      </c>
      <c r="V4447" s="2">
        <v>44.2</v>
      </c>
      <c r="Y4447" s="2">
        <v>12</v>
      </c>
      <c r="Z4447" s="2">
        <v>15.6</v>
      </c>
      <c r="AA4447" s="2">
        <v>1</v>
      </c>
      <c r="AB4447" s="2">
        <v>2</v>
      </c>
      <c r="AE4447" s="2">
        <v>77</v>
      </c>
      <c r="AF4447" s="2">
        <v>65</v>
      </c>
      <c r="AG4447" s="2">
        <v>84.4</v>
      </c>
      <c r="AH4447" s="2">
        <v>65</v>
      </c>
      <c r="AI4447" s="2">
        <v>84.4</v>
      </c>
      <c r="AJ4447" s="2">
        <v>84.4</v>
      </c>
      <c r="AK4447" s="2">
        <v>7</v>
      </c>
      <c r="AL4447" s="2">
        <v>9.1</v>
      </c>
      <c r="AM4447" s="2">
        <v>5</v>
      </c>
      <c r="AN4447" s="2">
        <v>6.5</v>
      </c>
      <c r="AO4447" s="2">
        <v>2</v>
      </c>
      <c r="AP4447" s="2">
        <v>2.6</v>
      </c>
      <c r="AQ4447" s="2">
        <v>28</v>
      </c>
      <c r="AR4447" s="2">
        <v>36.4</v>
      </c>
      <c r="AS4447" s="2">
        <v>35</v>
      </c>
      <c r="AT4447" s="2">
        <v>45.5</v>
      </c>
      <c r="AW4447" s="2">
        <v>12</v>
      </c>
      <c r="AX4447" s="2">
        <v>15.6</v>
      </c>
      <c r="AY4447" s="2">
        <v>1</v>
      </c>
      <c r="AZ4447" s="2">
        <v>2</v>
      </c>
      <c r="BC4447" s="2">
        <v>77</v>
      </c>
      <c r="BD4447" s="2">
        <v>62</v>
      </c>
      <c r="BE4447" s="2">
        <v>80.5</v>
      </c>
      <c r="BF4447" s="2">
        <v>62</v>
      </c>
      <c r="BG4447" s="2">
        <v>80.5</v>
      </c>
      <c r="BH4447" s="2">
        <v>80.5</v>
      </c>
      <c r="BI4447" s="2">
        <v>6</v>
      </c>
      <c r="BJ4447" s="2">
        <v>7.8</v>
      </c>
      <c r="BK4447" s="2">
        <v>9</v>
      </c>
      <c r="BL4447" s="2">
        <v>11.7</v>
      </c>
      <c r="BM4447" s="2">
        <v>2</v>
      </c>
      <c r="BN4447" s="2">
        <v>2.6</v>
      </c>
      <c r="BO4447" s="2">
        <v>23</v>
      </c>
      <c r="BP4447" s="2">
        <v>29.9</v>
      </c>
      <c r="BQ4447" s="2">
        <v>37</v>
      </c>
      <c r="BR4447" s="2">
        <v>48.1</v>
      </c>
      <c r="BU4447" s="2">
        <v>15</v>
      </c>
      <c r="BV4447" s="2">
        <v>19.5</v>
      </c>
      <c r="BW4447" s="2">
        <v>1</v>
      </c>
      <c r="BX4447" s="2">
        <v>2</v>
      </c>
    </row>
    <row r="4448" spans="1:77" ht="12.75" customHeight="1" x14ac:dyDescent="0.2">
      <c r="A4448">
        <v>4</v>
      </c>
      <c r="B4448" s="2">
        <v>2355</v>
      </c>
      <c r="G4448" s="17">
        <v>6</v>
      </c>
      <c r="AE4448" s="2">
        <v>6</v>
      </c>
      <c r="BC4448" s="2">
        <v>6</v>
      </c>
    </row>
    <row r="4449" spans="1:77" ht="12.75" customHeight="1" x14ac:dyDescent="0.2">
      <c r="A4449">
        <v>4</v>
      </c>
      <c r="B4449" s="2">
        <v>2358</v>
      </c>
      <c r="C4449" s="17">
        <v>2.81</v>
      </c>
      <c r="D4449" s="2">
        <v>2.81</v>
      </c>
      <c r="E4449" s="15">
        <v>2.7090000000000005</v>
      </c>
      <c r="G4449" s="17">
        <v>32</v>
      </c>
      <c r="H4449" s="2">
        <v>23</v>
      </c>
      <c r="I4449" s="2">
        <v>71.900000000000006</v>
      </c>
      <c r="J4449" s="2">
        <v>23</v>
      </c>
      <c r="K4449" s="2">
        <v>71.900000000000006</v>
      </c>
      <c r="L4449" s="2">
        <v>71.900000000000006</v>
      </c>
      <c r="M4449" s="2">
        <v>3</v>
      </c>
      <c r="N4449" s="2">
        <v>9.4</v>
      </c>
      <c r="O4449" s="2">
        <v>6</v>
      </c>
      <c r="P4449" s="2">
        <v>18.8</v>
      </c>
      <c r="S4449" s="2">
        <v>17</v>
      </c>
      <c r="T4449" s="2">
        <v>53.1</v>
      </c>
      <c r="U4449" s="2">
        <v>6</v>
      </c>
      <c r="V4449" s="2">
        <v>18.8</v>
      </c>
      <c r="Y4449" s="2">
        <v>9</v>
      </c>
      <c r="Z4449" s="2">
        <v>28.1</v>
      </c>
      <c r="AC4449" s="2">
        <v>6</v>
      </c>
      <c r="AE4449" s="2">
        <v>32</v>
      </c>
      <c r="AF4449" s="2">
        <v>21</v>
      </c>
      <c r="AG4449" s="2">
        <v>65.599999999999994</v>
      </c>
      <c r="AH4449" s="2">
        <v>21</v>
      </c>
      <c r="AI4449" s="2">
        <v>65.599999999999994</v>
      </c>
      <c r="AJ4449" s="2">
        <v>65.599999999999994</v>
      </c>
      <c r="AK4449" s="2">
        <v>7</v>
      </c>
      <c r="AL4449" s="2">
        <v>21.9</v>
      </c>
      <c r="AM4449" s="2">
        <v>4</v>
      </c>
      <c r="AN4449" s="2">
        <v>12.5</v>
      </c>
      <c r="AQ4449" s="2">
        <v>9</v>
      </c>
      <c r="AR4449" s="2">
        <v>28.1</v>
      </c>
      <c r="AS4449" s="2">
        <v>12</v>
      </c>
      <c r="AT4449" s="2">
        <v>37.5</v>
      </c>
      <c r="AW4449" s="2">
        <v>11</v>
      </c>
      <c r="AX4449" s="2">
        <v>34.4</v>
      </c>
      <c r="BA4449" s="2">
        <v>6</v>
      </c>
      <c r="BC4449" s="2">
        <v>31</v>
      </c>
      <c r="BD4449" s="2">
        <v>20</v>
      </c>
      <c r="BE4449" s="2">
        <v>64.5</v>
      </c>
      <c r="BF4449" s="2">
        <v>20</v>
      </c>
      <c r="BG4449" s="2">
        <v>64.5</v>
      </c>
      <c r="BH4449" s="2">
        <v>64.5</v>
      </c>
      <c r="BI4449" s="2">
        <v>2</v>
      </c>
      <c r="BJ4449" s="2">
        <v>6.5</v>
      </c>
      <c r="BK4449" s="2">
        <v>9</v>
      </c>
      <c r="BL4449" s="2">
        <v>29</v>
      </c>
      <c r="BO4449" s="2">
        <v>16</v>
      </c>
      <c r="BP4449" s="2">
        <v>51.6</v>
      </c>
      <c r="BQ4449" s="2">
        <v>4</v>
      </c>
      <c r="BR4449" s="2">
        <v>12.9</v>
      </c>
      <c r="BU4449" s="2">
        <v>11</v>
      </c>
      <c r="BV4449" s="2">
        <v>35.5</v>
      </c>
      <c r="BW4449" s="2">
        <v>1</v>
      </c>
      <c r="BY4449" s="2">
        <v>6</v>
      </c>
    </row>
    <row r="4450" spans="1:77" ht="12.75" customHeight="1" x14ac:dyDescent="0.2">
      <c r="A4450">
        <v>4</v>
      </c>
      <c r="B4450" s="2">
        <v>2361</v>
      </c>
      <c r="C4450" s="17">
        <v>2.94</v>
      </c>
      <c r="D4450" s="2">
        <v>3.04</v>
      </c>
      <c r="E4450" s="15">
        <v>2.8840000000000003</v>
      </c>
      <c r="G4450" s="17">
        <v>52</v>
      </c>
      <c r="H4450" s="2">
        <v>41</v>
      </c>
      <c r="I4450" s="2">
        <v>77.400000000000006</v>
      </c>
      <c r="J4450" s="2">
        <v>41</v>
      </c>
      <c r="K4450" s="2">
        <v>77.400000000000006</v>
      </c>
      <c r="L4450" s="2">
        <v>78.8</v>
      </c>
      <c r="M4450" s="2">
        <v>4</v>
      </c>
      <c r="N4450" s="2">
        <v>7.5</v>
      </c>
      <c r="O4450" s="2">
        <v>7</v>
      </c>
      <c r="P4450" s="2">
        <v>13.2</v>
      </c>
      <c r="S4450" s="2">
        <v>26</v>
      </c>
      <c r="T4450" s="2">
        <v>49.1</v>
      </c>
      <c r="U4450" s="2">
        <v>15</v>
      </c>
      <c r="V4450" s="2">
        <v>28.3</v>
      </c>
      <c r="W4450" s="2">
        <v>1</v>
      </c>
      <c r="X4450" s="2">
        <v>1.9</v>
      </c>
      <c r="Y4450" s="2">
        <v>12</v>
      </c>
      <c r="Z4450" s="2">
        <v>22.6</v>
      </c>
      <c r="AE4450" s="2">
        <v>52</v>
      </c>
      <c r="AF4450" s="2">
        <v>39</v>
      </c>
      <c r="AG4450" s="2">
        <v>73.599999999999994</v>
      </c>
      <c r="AH4450" s="2">
        <v>39</v>
      </c>
      <c r="AI4450" s="2">
        <v>73.599999999999994</v>
      </c>
      <c r="AJ4450" s="2">
        <v>75</v>
      </c>
      <c r="AK4450" s="2">
        <v>4</v>
      </c>
      <c r="AL4450" s="2">
        <v>7.5</v>
      </c>
      <c r="AM4450" s="2">
        <v>9</v>
      </c>
      <c r="AN4450" s="2">
        <v>17</v>
      </c>
      <c r="AQ4450" s="2">
        <v>17</v>
      </c>
      <c r="AR4450" s="2">
        <v>32.1</v>
      </c>
      <c r="AS4450" s="2">
        <v>22</v>
      </c>
      <c r="AT4450" s="2">
        <v>41.5</v>
      </c>
      <c r="AU4450" s="2">
        <v>1</v>
      </c>
      <c r="AV4450" s="2">
        <v>1.9</v>
      </c>
      <c r="AW4450" s="2">
        <v>14</v>
      </c>
      <c r="AX4450" s="2">
        <v>26.4</v>
      </c>
      <c r="BC4450" s="2">
        <v>53</v>
      </c>
      <c r="BD4450" s="2">
        <v>41</v>
      </c>
      <c r="BE4450" s="2">
        <v>77.400000000000006</v>
      </c>
      <c r="BF4450" s="2">
        <v>41</v>
      </c>
      <c r="BG4450" s="2">
        <v>77.400000000000006</v>
      </c>
      <c r="BH4450" s="2">
        <v>77.400000000000006</v>
      </c>
      <c r="BI4450" s="2">
        <v>6</v>
      </c>
      <c r="BJ4450" s="2">
        <v>11.3</v>
      </c>
      <c r="BK4450" s="2">
        <v>6</v>
      </c>
      <c r="BL4450" s="2">
        <v>11.3</v>
      </c>
      <c r="BO4450" s="2">
        <v>29</v>
      </c>
      <c r="BP4450" s="2">
        <v>54.7</v>
      </c>
      <c r="BQ4450" s="2">
        <v>12</v>
      </c>
      <c r="BR4450" s="2">
        <v>22.6</v>
      </c>
      <c r="BU4450" s="2">
        <v>12</v>
      </c>
      <c r="BV4450" s="2">
        <v>22.6</v>
      </c>
    </row>
    <row r="4451" spans="1:77" ht="12.75" customHeight="1" x14ac:dyDescent="0.2">
      <c r="A4451">
        <v>4</v>
      </c>
      <c r="B4451" s="2">
        <v>2365</v>
      </c>
      <c r="C4451" s="17">
        <v>3.24</v>
      </c>
      <c r="D4451" s="2">
        <v>3.09</v>
      </c>
      <c r="E4451" s="15">
        <v>3.0879999999999996</v>
      </c>
      <c r="G4451" s="17">
        <v>33</v>
      </c>
      <c r="H4451" s="2">
        <v>28</v>
      </c>
      <c r="I4451" s="2">
        <v>84.8</v>
      </c>
      <c r="J4451" s="2">
        <v>28</v>
      </c>
      <c r="K4451" s="2">
        <v>84.8</v>
      </c>
      <c r="L4451" s="2">
        <v>84.8</v>
      </c>
      <c r="O4451" s="2">
        <v>5</v>
      </c>
      <c r="P4451" s="2">
        <v>15.2</v>
      </c>
      <c r="S4451" s="2">
        <v>15</v>
      </c>
      <c r="T4451" s="2">
        <v>45.5</v>
      </c>
      <c r="U4451" s="2">
        <v>13</v>
      </c>
      <c r="V4451" s="2">
        <v>39.4</v>
      </c>
      <c r="Y4451" s="2">
        <v>5</v>
      </c>
      <c r="Z4451" s="2">
        <v>15.2</v>
      </c>
      <c r="AE4451" s="2">
        <v>33</v>
      </c>
      <c r="AF4451" s="2">
        <v>28</v>
      </c>
      <c r="AG4451" s="2">
        <v>84.8</v>
      </c>
      <c r="AH4451" s="2">
        <v>28</v>
      </c>
      <c r="AI4451" s="2">
        <v>84.8</v>
      </c>
      <c r="AJ4451" s="2">
        <v>84.8</v>
      </c>
      <c r="AK4451" s="2">
        <v>3</v>
      </c>
      <c r="AL4451" s="2">
        <v>9.1</v>
      </c>
      <c r="AM4451" s="2">
        <v>2</v>
      </c>
      <c r="AN4451" s="2">
        <v>6.1</v>
      </c>
      <c r="AQ4451" s="2">
        <v>17</v>
      </c>
      <c r="AR4451" s="2">
        <v>51.5</v>
      </c>
      <c r="AS4451" s="2">
        <v>11</v>
      </c>
      <c r="AT4451" s="2">
        <v>33.299999999999997</v>
      </c>
      <c r="AW4451" s="2">
        <v>5</v>
      </c>
      <c r="AX4451" s="2">
        <v>15.2</v>
      </c>
      <c r="BC4451" s="2">
        <v>33</v>
      </c>
      <c r="BD4451" s="2">
        <v>25</v>
      </c>
      <c r="BE4451" s="2">
        <v>75.8</v>
      </c>
      <c r="BF4451" s="2">
        <v>25</v>
      </c>
      <c r="BG4451" s="2">
        <v>75.8</v>
      </c>
      <c r="BH4451" s="2">
        <v>75.8</v>
      </c>
      <c r="BK4451" s="2">
        <v>8</v>
      </c>
      <c r="BL4451" s="2">
        <v>24.2</v>
      </c>
      <c r="BO4451" s="2">
        <v>14</v>
      </c>
      <c r="BP4451" s="2">
        <v>42.4</v>
      </c>
      <c r="BQ4451" s="2">
        <v>11</v>
      </c>
      <c r="BR4451" s="2">
        <v>33.299999999999997</v>
      </c>
      <c r="BU4451" s="2">
        <v>8</v>
      </c>
      <c r="BV4451" s="2">
        <v>24.2</v>
      </c>
    </row>
    <row r="4452" spans="1:77" ht="12.75" customHeight="1" x14ac:dyDescent="0.2">
      <c r="A4452">
        <v>4</v>
      </c>
      <c r="B4452" s="2">
        <v>2368</v>
      </c>
      <c r="C4452" s="17">
        <v>3.02</v>
      </c>
      <c r="D4452" s="2">
        <v>2.27</v>
      </c>
      <c r="E4452" s="15">
        <v>2.7039999999999997</v>
      </c>
      <c r="G4452" s="17">
        <v>51</v>
      </c>
      <c r="H4452" s="2">
        <v>43</v>
      </c>
      <c r="I4452" s="2">
        <v>84.3</v>
      </c>
      <c r="J4452" s="2">
        <v>43</v>
      </c>
      <c r="K4452" s="2">
        <v>84.3</v>
      </c>
      <c r="L4452" s="2">
        <v>84.3</v>
      </c>
      <c r="M4452" s="2">
        <v>2</v>
      </c>
      <c r="N4452" s="2">
        <v>3.9</v>
      </c>
      <c r="O4452" s="2">
        <v>6</v>
      </c>
      <c r="P4452" s="2">
        <v>11.8</v>
      </c>
      <c r="Q4452" s="2">
        <v>1</v>
      </c>
      <c r="R4452" s="2">
        <v>2</v>
      </c>
      <c r="S4452" s="2">
        <v>28</v>
      </c>
      <c r="T4452" s="2">
        <v>54.9</v>
      </c>
      <c r="U4452" s="2">
        <v>14</v>
      </c>
      <c r="V4452" s="2">
        <v>27.5</v>
      </c>
      <c r="Y4452" s="2">
        <v>8</v>
      </c>
      <c r="Z4452" s="2">
        <v>15.7</v>
      </c>
      <c r="AE4452" s="2">
        <v>51</v>
      </c>
      <c r="AF4452" s="2">
        <v>21</v>
      </c>
      <c r="AG4452" s="2">
        <v>41.2</v>
      </c>
      <c r="AH4452" s="2">
        <v>21</v>
      </c>
      <c r="AI4452" s="2">
        <v>41.2</v>
      </c>
      <c r="AJ4452" s="2">
        <v>41.2</v>
      </c>
      <c r="AK4452" s="2">
        <v>13</v>
      </c>
      <c r="AL4452" s="2">
        <v>25.5</v>
      </c>
      <c r="AM4452" s="2">
        <v>17</v>
      </c>
      <c r="AN4452" s="2">
        <v>33.299999999999997</v>
      </c>
      <c r="AQ4452" s="2">
        <v>15</v>
      </c>
      <c r="AR4452" s="2">
        <v>29.4</v>
      </c>
      <c r="AS4452" s="2">
        <v>6</v>
      </c>
      <c r="AT4452" s="2">
        <v>11.8</v>
      </c>
      <c r="AW4452" s="2">
        <v>30</v>
      </c>
      <c r="AX4452" s="2">
        <v>58.8</v>
      </c>
      <c r="BC4452" s="2">
        <v>51</v>
      </c>
      <c r="BD4452" s="2">
        <v>33</v>
      </c>
      <c r="BE4452" s="2">
        <v>64.7</v>
      </c>
      <c r="BF4452" s="2">
        <v>33</v>
      </c>
      <c r="BG4452" s="2">
        <v>64.7</v>
      </c>
      <c r="BH4452" s="2">
        <v>64.7</v>
      </c>
      <c r="BI4452" s="2">
        <v>6</v>
      </c>
      <c r="BJ4452" s="2">
        <v>11.8</v>
      </c>
      <c r="BK4452" s="2">
        <v>12</v>
      </c>
      <c r="BL4452" s="2">
        <v>23.5</v>
      </c>
      <c r="BM4452" s="2">
        <v>1</v>
      </c>
      <c r="BN4452" s="2">
        <v>2</v>
      </c>
      <c r="BO4452" s="2">
        <v>20</v>
      </c>
      <c r="BP4452" s="2">
        <v>39.200000000000003</v>
      </c>
      <c r="BQ4452" s="2">
        <v>12</v>
      </c>
      <c r="BR4452" s="2">
        <v>23.5</v>
      </c>
      <c r="BU4452" s="2">
        <v>18</v>
      </c>
      <c r="BV4452" s="2">
        <v>35.299999999999997</v>
      </c>
    </row>
    <row r="4453" spans="1:77" ht="12.75" customHeight="1" x14ac:dyDescent="0.2">
      <c r="A4453">
        <v>4</v>
      </c>
      <c r="B4453" s="2">
        <v>2369</v>
      </c>
      <c r="C4453" s="17">
        <v>3</v>
      </c>
      <c r="D4453" s="2">
        <v>2.52</v>
      </c>
      <c r="E4453" s="15">
        <v>2.8139999999999996</v>
      </c>
      <c r="G4453" s="17">
        <v>71</v>
      </c>
      <c r="H4453" s="2">
        <v>50</v>
      </c>
      <c r="I4453" s="2">
        <v>70.400000000000006</v>
      </c>
      <c r="J4453" s="2">
        <v>50</v>
      </c>
      <c r="K4453" s="2">
        <v>70.400000000000006</v>
      </c>
      <c r="L4453" s="2">
        <v>70.400000000000006</v>
      </c>
      <c r="M4453" s="2">
        <v>2</v>
      </c>
      <c r="N4453" s="2">
        <v>2.8</v>
      </c>
      <c r="O4453" s="2">
        <v>19</v>
      </c>
      <c r="P4453" s="2">
        <v>26.8</v>
      </c>
      <c r="S4453" s="2">
        <v>27</v>
      </c>
      <c r="T4453" s="2">
        <v>38</v>
      </c>
      <c r="U4453" s="2">
        <v>23</v>
      </c>
      <c r="V4453" s="2">
        <v>32.4</v>
      </c>
      <c r="Y4453" s="2">
        <v>21</v>
      </c>
      <c r="Z4453" s="2">
        <v>29.6</v>
      </c>
      <c r="AE4453" s="2">
        <v>71</v>
      </c>
      <c r="AF4453" s="2">
        <v>39</v>
      </c>
      <c r="AG4453" s="2">
        <v>54.9</v>
      </c>
      <c r="AH4453" s="2">
        <v>39</v>
      </c>
      <c r="AI4453" s="2">
        <v>54.9</v>
      </c>
      <c r="AJ4453" s="2">
        <v>54.9</v>
      </c>
      <c r="AK4453" s="2">
        <v>21</v>
      </c>
      <c r="AL4453" s="2">
        <v>29.6</v>
      </c>
      <c r="AM4453" s="2">
        <v>11</v>
      </c>
      <c r="AN4453" s="2">
        <v>15.5</v>
      </c>
      <c r="AQ4453" s="2">
        <v>20</v>
      </c>
      <c r="AR4453" s="2">
        <v>28.2</v>
      </c>
      <c r="AS4453" s="2">
        <v>19</v>
      </c>
      <c r="AT4453" s="2">
        <v>26.8</v>
      </c>
      <c r="AW4453" s="2">
        <v>32</v>
      </c>
      <c r="AX4453" s="2">
        <v>45.1</v>
      </c>
      <c r="BC4453" s="2">
        <v>70</v>
      </c>
      <c r="BD4453" s="2">
        <v>46</v>
      </c>
      <c r="BE4453" s="2">
        <v>65.7</v>
      </c>
      <c r="BF4453" s="2">
        <v>46</v>
      </c>
      <c r="BG4453" s="2">
        <v>65.7</v>
      </c>
      <c r="BH4453" s="2">
        <v>65.7</v>
      </c>
      <c r="BI4453" s="2">
        <v>7</v>
      </c>
      <c r="BJ4453" s="2">
        <v>10</v>
      </c>
      <c r="BK4453" s="2">
        <v>17</v>
      </c>
      <c r="BL4453" s="2">
        <v>24.3</v>
      </c>
      <c r="BO4453" s="2">
        <v>28</v>
      </c>
      <c r="BP4453" s="2">
        <v>40</v>
      </c>
      <c r="BQ4453" s="2">
        <v>18</v>
      </c>
      <c r="BR4453" s="2">
        <v>25.7</v>
      </c>
      <c r="BU4453" s="2">
        <v>24</v>
      </c>
      <c r="BV4453" s="2">
        <v>34.299999999999997</v>
      </c>
      <c r="BX4453" s="2">
        <v>1</v>
      </c>
    </row>
    <row r="4454" spans="1:77" ht="12.75" customHeight="1" x14ac:dyDescent="0.2">
      <c r="A4454">
        <v>4</v>
      </c>
      <c r="B4454" s="2">
        <v>2370</v>
      </c>
      <c r="C4454" s="17">
        <v>2.2400000000000002</v>
      </c>
      <c r="D4454" s="2">
        <v>1.84</v>
      </c>
      <c r="E4454" s="15">
        <v>2.1989999999999998</v>
      </c>
      <c r="G4454" s="17">
        <v>45</v>
      </c>
      <c r="H4454" s="2">
        <v>17</v>
      </c>
      <c r="I4454" s="2">
        <v>37.799999999999997</v>
      </c>
      <c r="J4454" s="2">
        <v>17</v>
      </c>
      <c r="K4454" s="2">
        <v>37.799999999999997</v>
      </c>
      <c r="L4454" s="2">
        <v>37.799999999999997</v>
      </c>
      <c r="M4454" s="2">
        <v>11</v>
      </c>
      <c r="N4454" s="2">
        <v>24.4</v>
      </c>
      <c r="O4454" s="2">
        <v>17</v>
      </c>
      <c r="P4454" s="2">
        <v>37.799999999999997</v>
      </c>
      <c r="S4454" s="2">
        <v>12</v>
      </c>
      <c r="T4454" s="2">
        <v>26.7</v>
      </c>
      <c r="U4454" s="2">
        <v>5</v>
      </c>
      <c r="V4454" s="2">
        <v>11.1</v>
      </c>
      <c r="Y4454" s="2">
        <v>28</v>
      </c>
      <c r="Z4454" s="2">
        <v>62.2</v>
      </c>
      <c r="AB4454" s="2">
        <v>1</v>
      </c>
      <c r="AC4454" s="2">
        <v>3</v>
      </c>
      <c r="AE4454" s="2">
        <v>45</v>
      </c>
      <c r="AF4454" s="2">
        <v>13</v>
      </c>
      <c r="AG4454" s="2">
        <v>28.9</v>
      </c>
      <c r="AH4454" s="2">
        <v>13</v>
      </c>
      <c r="AI4454" s="2">
        <v>28.9</v>
      </c>
      <c r="AJ4454" s="2">
        <v>28.9</v>
      </c>
      <c r="AK4454" s="2">
        <v>23</v>
      </c>
      <c r="AL4454" s="2">
        <v>51.1</v>
      </c>
      <c r="AM4454" s="2">
        <v>9</v>
      </c>
      <c r="AN4454" s="2">
        <v>20</v>
      </c>
      <c r="AQ4454" s="2">
        <v>10</v>
      </c>
      <c r="AR4454" s="2">
        <v>22.2</v>
      </c>
      <c r="AS4454" s="2">
        <v>3</v>
      </c>
      <c r="AT4454" s="2">
        <v>6.7</v>
      </c>
      <c r="AW4454" s="2">
        <v>32</v>
      </c>
      <c r="AX4454" s="2">
        <v>71.099999999999994</v>
      </c>
      <c r="AZ4454" s="2">
        <v>1</v>
      </c>
      <c r="BA4454" s="2">
        <v>3</v>
      </c>
      <c r="BC4454" s="2">
        <v>45</v>
      </c>
      <c r="BD4454" s="2">
        <v>15</v>
      </c>
      <c r="BE4454" s="2">
        <v>33.299999999999997</v>
      </c>
      <c r="BF4454" s="2">
        <v>15</v>
      </c>
      <c r="BG4454" s="2">
        <v>33.299999999999997</v>
      </c>
      <c r="BH4454" s="2">
        <v>33.299999999999997</v>
      </c>
      <c r="BI4454" s="2">
        <v>8</v>
      </c>
      <c r="BJ4454" s="2">
        <v>17.8</v>
      </c>
      <c r="BK4454" s="2">
        <v>22</v>
      </c>
      <c r="BL4454" s="2">
        <v>48.9</v>
      </c>
      <c r="BO4454" s="2">
        <v>13</v>
      </c>
      <c r="BP4454" s="2">
        <v>28.9</v>
      </c>
      <c r="BQ4454" s="2">
        <v>2</v>
      </c>
      <c r="BR4454" s="2">
        <v>4.4000000000000004</v>
      </c>
      <c r="BU4454" s="2">
        <v>30</v>
      </c>
      <c r="BV4454" s="2">
        <v>66.7</v>
      </c>
      <c r="BX4454" s="2">
        <v>1</v>
      </c>
      <c r="BY4454" s="2">
        <v>3</v>
      </c>
    </row>
    <row r="4455" spans="1:77" ht="12.75" customHeight="1" x14ac:dyDescent="0.2">
      <c r="A4455">
        <v>4</v>
      </c>
      <c r="B4455" s="2">
        <v>2372</v>
      </c>
      <c r="C4455" s="17">
        <v>3.45</v>
      </c>
      <c r="D4455" s="2">
        <v>3.42</v>
      </c>
      <c r="E4455" s="15">
        <v>3.0710000000000002</v>
      </c>
      <c r="G4455" s="17">
        <v>88</v>
      </c>
      <c r="H4455" s="2">
        <v>81</v>
      </c>
      <c r="I4455" s="2">
        <v>92</v>
      </c>
      <c r="J4455" s="2">
        <v>81</v>
      </c>
      <c r="K4455" s="2">
        <v>92</v>
      </c>
      <c r="L4455" s="2">
        <v>92</v>
      </c>
      <c r="M4455" s="2">
        <v>1</v>
      </c>
      <c r="N4455" s="2">
        <v>1.1000000000000001</v>
      </c>
      <c r="O4455" s="2">
        <v>6</v>
      </c>
      <c r="P4455" s="2">
        <v>6.8</v>
      </c>
      <c r="S4455" s="2">
        <v>33</v>
      </c>
      <c r="T4455" s="2">
        <v>37.5</v>
      </c>
      <c r="U4455" s="2">
        <v>48</v>
      </c>
      <c r="V4455" s="2">
        <v>54.5</v>
      </c>
      <c r="Y4455" s="2">
        <v>7</v>
      </c>
      <c r="Z4455" s="2">
        <v>8</v>
      </c>
      <c r="AE4455" s="2">
        <v>88</v>
      </c>
      <c r="AF4455" s="2">
        <v>73</v>
      </c>
      <c r="AG4455" s="2">
        <v>83</v>
      </c>
      <c r="AH4455" s="2">
        <v>73</v>
      </c>
      <c r="AI4455" s="2">
        <v>83</v>
      </c>
      <c r="AJ4455" s="2">
        <v>83</v>
      </c>
      <c r="AK4455" s="2">
        <v>3</v>
      </c>
      <c r="AL4455" s="2">
        <v>3.4</v>
      </c>
      <c r="AM4455" s="2">
        <v>12</v>
      </c>
      <c r="AN4455" s="2">
        <v>13.6</v>
      </c>
      <c r="AQ4455" s="2">
        <v>18</v>
      </c>
      <c r="AR4455" s="2">
        <v>20.5</v>
      </c>
      <c r="AS4455" s="2">
        <v>55</v>
      </c>
      <c r="AT4455" s="2">
        <v>62.5</v>
      </c>
      <c r="AW4455" s="2">
        <v>15</v>
      </c>
      <c r="AX4455" s="2">
        <v>17</v>
      </c>
      <c r="BC4455" s="2">
        <v>88</v>
      </c>
      <c r="BD4455" s="2">
        <v>67</v>
      </c>
      <c r="BE4455" s="2">
        <v>76.099999999999994</v>
      </c>
      <c r="BF4455" s="2">
        <v>67</v>
      </c>
      <c r="BG4455" s="2">
        <v>76.099999999999994</v>
      </c>
      <c r="BH4455" s="2">
        <v>76.099999999999994</v>
      </c>
      <c r="BI4455" s="2">
        <v>5</v>
      </c>
      <c r="BJ4455" s="2">
        <v>5.7</v>
      </c>
      <c r="BK4455" s="2">
        <v>16</v>
      </c>
      <c r="BL4455" s="2">
        <v>18.2</v>
      </c>
      <c r="BO4455" s="2">
        <v>35</v>
      </c>
      <c r="BP4455" s="2">
        <v>39.799999999999997</v>
      </c>
      <c r="BQ4455" s="2">
        <v>32</v>
      </c>
      <c r="BR4455" s="2">
        <v>36.4</v>
      </c>
      <c r="BU4455" s="2">
        <v>21</v>
      </c>
      <c r="BV4455" s="2">
        <v>23.9</v>
      </c>
    </row>
    <row r="4456" spans="1:77" ht="12.75" customHeight="1" x14ac:dyDescent="0.2">
      <c r="A4456">
        <v>4</v>
      </c>
      <c r="B4456" s="2">
        <v>2379</v>
      </c>
      <c r="C4456" s="17">
        <v>2.98</v>
      </c>
      <c r="D4456" s="2">
        <v>2.81</v>
      </c>
      <c r="E4456" s="15">
        <v>2.645</v>
      </c>
      <c r="G4456" s="17">
        <v>42</v>
      </c>
      <c r="H4456" s="2">
        <v>32</v>
      </c>
      <c r="I4456" s="2">
        <v>76.2</v>
      </c>
      <c r="J4456" s="2">
        <v>32</v>
      </c>
      <c r="K4456" s="2">
        <v>76.2</v>
      </c>
      <c r="L4456" s="2">
        <v>76.2</v>
      </c>
      <c r="M4456" s="2">
        <v>1</v>
      </c>
      <c r="N4456" s="2">
        <v>2.4</v>
      </c>
      <c r="O4456" s="2">
        <v>9</v>
      </c>
      <c r="P4456" s="2">
        <v>21.4</v>
      </c>
      <c r="S4456" s="2">
        <v>22</v>
      </c>
      <c r="T4456" s="2">
        <v>52.4</v>
      </c>
      <c r="U4456" s="2">
        <v>10</v>
      </c>
      <c r="V4456" s="2">
        <v>23.8</v>
      </c>
      <c r="Y4456" s="2">
        <v>10</v>
      </c>
      <c r="Z4456" s="2">
        <v>23.8</v>
      </c>
      <c r="AB4456" s="2">
        <v>1</v>
      </c>
      <c r="AE4456" s="2">
        <v>42</v>
      </c>
      <c r="AF4456" s="2">
        <v>29</v>
      </c>
      <c r="AG4456" s="2">
        <v>69</v>
      </c>
      <c r="AH4456" s="2">
        <v>29</v>
      </c>
      <c r="AI4456" s="2">
        <v>69</v>
      </c>
      <c r="AJ4456" s="2">
        <v>69</v>
      </c>
      <c r="AK4456" s="2">
        <v>6</v>
      </c>
      <c r="AL4456" s="2">
        <v>14.3</v>
      </c>
      <c r="AM4456" s="2">
        <v>7</v>
      </c>
      <c r="AN4456" s="2">
        <v>16.7</v>
      </c>
      <c r="AQ4456" s="2">
        <v>18</v>
      </c>
      <c r="AR4456" s="2">
        <v>42.9</v>
      </c>
      <c r="AS4456" s="2">
        <v>11</v>
      </c>
      <c r="AT4456" s="2">
        <v>26.2</v>
      </c>
      <c r="AW4456" s="2">
        <v>13</v>
      </c>
      <c r="AX4456" s="2">
        <v>31</v>
      </c>
      <c r="AZ4456" s="2">
        <v>1</v>
      </c>
      <c r="BC4456" s="2">
        <v>41</v>
      </c>
      <c r="BD4456" s="2">
        <v>23</v>
      </c>
      <c r="BE4456" s="2">
        <v>54.8</v>
      </c>
      <c r="BF4456" s="2">
        <v>23</v>
      </c>
      <c r="BG4456" s="2">
        <v>54.8</v>
      </c>
      <c r="BH4456" s="2">
        <v>56.1</v>
      </c>
      <c r="BI4456" s="2">
        <v>5</v>
      </c>
      <c r="BJ4456" s="2">
        <v>11.9</v>
      </c>
      <c r="BK4456" s="2">
        <v>13</v>
      </c>
      <c r="BL4456" s="2">
        <v>31</v>
      </c>
      <c r="BO4456" s="2">
        <v>12</v>
      </c>
      <c r="BP4456" s="2">
        <v>28.6</v>
      </c>
      <c r="BQ4456" s="2">
        <v>11</v>
      </c>
      <c r="BR4456" s="2">
        <v>26.2</v>
      </c>
      <c r="BS4456" s="2">
        <v>1</v>
      </c>
      <c r="BT4456" s="2">
        <v>2.4</v>
      </c>
      <c r="BU4456" s="2">
        <v>19</v>
      </c>
      <c r="BV4456" s="2">
        <v>45.2</v>
      </c>
      <c r="BX4456" s="2">
        <v>1</v>
      </c>
    </row>
    <row r="4457" spans="1:77" ht="12.75" customHeight="1" x14ac:dyDescent="0.2">
      <c r="A4457">
        <v>4</v>
      </c>
      <c r="B4457" s="2">
        <v>2380</v>
      </c>
      <c r="C4457" s="17">
        <v>2.63</v>
      </c>
      <c r="D4457" s="2">
        <v>2.16</v>
      </c>
      <c r="E4457" s="15">
        <v>2.0499999999999998</v>
      </c>
      <c r="G4457" s="17">
        <v>64</v>
      </c>
      <c r="H4457" s="2">
        <v>40</v>
      </c>
      <c r="I4457" s="2">
        <v>62.5</v>
      </c>
      <c r="J4457" s="2">
        <v>40</v>
      </c>
      <c r="K4457" s="2">
        <v>62.5</v>
      </c>
      <c r="L4457" s="2">
        <v>62.5</v>
      </c>
      <c r="M4457" s="2">
        <v>4</v>
      </c>
      <c r="N4457" s="2">
        <v>6.3</v>
      </c>
      <c r="O4457" s="2">
        <v>20</v>
      </c>
      <c r="P4457" s="2">
        <v>31.3</v>
      </c>
      <c r="Q4457" s="2">
        <v>2</v>
      </c>
      <c r="R4457" s="2">
        <v>3.1</v>
      </c>
      <c r="S4457" s="2">
        <v>28</v>
      </c>
      <c r="T4457" s="2">
        <v>43.8</v>
      </c>
      <c r="U4457" s="2">
        <v>10</v>
      </c>
      <c r="V4457" s="2">
        <v>15.6</v>
      </c>
      <c r="Y4457" s="2">
        <v>24</v>
      </c>
      <c r="Z4457" s="2">
        <v>37.5</v>
      </c>
      <c r="AE4457" s="2">
        <v>64</v>
      </c>
      <c r="AF4457" s="2">
        <v>27</v>
      </c>
      <c r="AG4457" s="2">
        <v>42.2</v>
      </c>
      <c r="AH4457" s="2">
        <v>27</v>
      </c>
      <c r="AI4457" s="2">
        <v>42.2</v>
      </c>
      <c r="AJ4457" s="2">
        <v>42.2</v>
      </c>
      <c r="AK4457" s="2">
        <v>20</v>
      </c>
      <c r="AL4457" s="2">
        <v>31.3</v>
      </c>
      <c r="AM4457" s="2">
        <v>17</v>
      </c>
      <c r="AN4457" s="2">
        <v>26.6</v>
      </c>
      <c r="AQ4457" s="2">
        <v>24</v>
      </c>
      <c r="AR4457" s="2">
        <v>37.5</v>
      </c>
      <c r="AS4457" s="2">
        <v>3</v>
      </c>
      <c r="AT4457" s="2">
        <v>4.7</v>
      </c>
      <c r="AW4457" s="2">
        <v>37</v>
      </c>
      <c r="AX4457" s="2">
        <v>57.8</v>
      </c>
      <c r="BC4457" s="2">
        <v>61</v>
      </c>
      <c r="BD4457" s="2">
        <v>23</v>
      </c>
      <c r="BE4457" s="2">
        <v>35.9</v>
      </c>
      <c r="BF4457" s="2">
        <v>23</v>
      </c>
      <c r="BG4457" s="2">
        <v>35.9</v>
      </c>
      <c r="BH4457" s="2">
        <v>37.700000000000003</v>
      </c>
      <c r="BI4457" s="2">
        <v>18</v>
      </c>
      <c r="BJ4457" s="2">
        <v>28.1</v>
      </c>
      <c r="BK4457" s="2">
        <v>20</v>
      </c>
      <c r="BL4457" s="2">
        <v>31.3</v>
      </c>
      <c r="BO4457" s="2">
        <v>19</v>
      </c>
      <c r="BP4457" s="2">
        <v>29.7</v>
      </c>
      <c r="BQ4457" s="2">
        <v>4</v>
      </c>
      <c r="BR4457" s="2">
        <v>6.3</v>
      </c>
      <c r="BS4457" s="2">
        <v>3</v>
      </c>
      <c r="BT4457" s="2">
        <v>4.7</v>
      </c>
      <c r="BU4457" s="2">
        <v>41</v>
      </c>
      <c r="BV4457" s="2">
        <v>64.099999999999994</v>
      </c>
    </row>
    <row r="4458" spans="1:77" ht="12.75" customHeight="1" x14ac:dyDescent="0.2">
      <c r="A4458">
        <v>4</v>
      </c>
      <c r="B4458" s="2">
        <v>2381</v>
      </c>
      <c r="C4458" s="17">
        <v>2.77</v>
      </c>
      <c r="D4458" s="2">
        <v>2.89</v>
      </c>
      <c r="E4458" s="15">
        <v>2.492</v>
      </c>
      <c r="G4458" s="17">
        <v>65</v>
      </c>
      <c r="H4458" s="2">
        <v>41</v>
      </c>
      <c r="I4458" s="2">
        <v>63.1</v>
      </c>
      <c r="J4458" s="2">
        <v>41</v>
      </c>
      <c r="K4458" s="2">
        <v>63.1</v>
      </c>
      <c r="L4458" s="2">
        <v>63.1</v>
      </c>
      <c r="M4458" s="2">
        <v>3</v>
      </c>
      <c r="N4458" s="2">
        <v>4.5999999999999996</v>
      </c>
      <c r="O4458" s="2">
        <v>21</v>
      </c>
      <c r="P4458" s="2">
        <v>32.299999999999997</v>
      </c>
      <c r="S4458" s="2">
        <v>29</v>
      </c>
      <c r="T4458" s="2">
        <v>44.6</v>
      </c>
      <c r="U4458" s="2">
        <v>12</v>
      </c>
      <c r="V4458" s="2">
        <v>18.5</v>
      </c>
      <c r="Y4458" s="2">
        <v>24</v>
      </c>
      <c r="Z4458" s="2">
        <v>36.9</v>
      </c>
      <c r="AB4458" s="2">
        <v>1</v>
      </c>
      <c r="AE4458" s="2">
        <v>66</v>
      </c>
      <c r="AF4458" s="2">
        <v>50</v>
      </c>
      <c r="AG4458" s="2">
        <v>75.8</v>
      </c>
      <c r="AH4458" s="2">
        <v>50</v>
      </c>
      <c r="AI4458" s="2">
        <v>75.8</v>
      </c>
      <c r="AJ4458" s="2">
        <v>75.8</v>
      </c>
      <c r="AK4458" s="2">
        <v>10</v>
      </c>
      <c r="AL4458" s="2">
        <v>15.2</v>
      </c>
      <c r="AM4458" s="2">
        <v>6</v>
      </c>
      <c r="AN4458" s="2">
        <v>9.1</v>
      </c>
      <c r="AQ4458" s="2">
        <v>31</v>
      </c>
      <c r="AR4458" s="2">
        <v>47</v>
      </c>
      <c r="AS4458" s="2">
        <v>19</v>
      </c>
      <c r="AT4458" s="2">
        <v>28.8</v>
      </c>
      <c r="AW4458" s="2">
        <v>16</v>
      </c>
      <c r="AX4458" s="2">
        <v>24.2</v>
      </c>
      <c r="BC4458" s="2">
        <v>64</v>
      </c>
      <c r="BD4458" s="2">
        <v>36</v>
      </c>
      <c r="BE4458" s="2">
        <v>55.4</v>
      </c>
      <c r="BF4458" s="2">
        <v>36</v>
      </c>
      <c r="BG4458" s="2">
        <v>55.4</v>
      </c>
      <c r="BH4458" s="2">
        <v>56.3</v>
      </c>
      <c r="BI4458" s="2">
        <v>9</v>
      </c>
      <c r="BJ4458" s="2">
        <v>13.8</v>
      </c>
      <c r="BK4458" s="2">
        <v>19</v>
      </c>
      <c r="BL4458" s="2">
        <v>29.2</v>
      </c>
      <c r="BO4458" s="2">
        <v>29</v>
      </c>
      <c r="BP4458" s="2">
        <v>44.6</v>
      </c>
      <c r="BQ4458" s="2">
        <v>7</v>
      </c>
      <c r="BR4458" s="2">
        <v>10.8</v>
      </c>
      <c r="BS4458" s="2">
        <v>1</v>
      </c>
      <c r="BT4458" s="2">
        <v>1.5</v>
      </c>
      <c r="BU4458" s="2">
        <v>29</v>
      </c>
      <c r="BV4458" s="2">
        <v>44.6</v>
      </c>
      <c r="BX4458" s="2">
        <v>1</v>
      </c>
    </row>
    <row r="4459" spans="1:77" ht="12.75" customHeight="1" x14ac:dyDescent="0.2">
      <c r="A4459">
        <v>4</v>
      </c>
      <c r="B4459" s="2">
        <v>2385</v>
      </c>
      <c r="C4459" s="17">
        <v>2.67</v>
      </c>
      <c r="D4459" s="2">
        <v>1.93</v>
      </c>
      <c r="E4459" s="15">
        <v>2.3540000000000001</v>
      </c>
      <c r="G4459" s="17">
        <v>45</v>
      </c>
      <c r="H4459" s="2">
        <v>33</v>
      </c>
      <c r="I4459" s="2">
        <v>71.7</v>
      </c>
      <c r="J4459" s="2">
        <v>33</v>
      </c>
      <c r="K4459" s="2">
        <v>71.7</v>
      </c>
      <c r="L4459" s="2">
        <v>73.3</v>
      </c>
      <c r="M4459" s="2">
        <v>4</v>
      </c>
      <c r="N4459" s="2">
        <v>8.6999999999999993</v>
      </c>
      <c r="O4459" s="2">
        <v>8</v>
      </c>
      <c r="P4459" s="2">
        <v>17.399999999999999</v>
      </c>
      <c r="Q4459" s="2">
        <v>2</v>
      </c>
      <c r="R4459" s="2">
        <v>4.3</v>
      </c>
      <c r="S4459" s="2">
        <v>21</v>
      </c>
      <c r="T4459" s="2">
        <v>45.7</v>
      </c>
      <c r="U4459" s="2">
        <v>10</v>
      </c>
      <c r="V4459" s="2">
        <v>21.7</v>
      </c>
      <c r="W4459" s="2">
        <v>1</v>
      </c>
      <c r="X4459" s="2">
        <v>2.2000000000000002</v>
      </c>
      <c r="Y4459" s="2">
        <v>13</v>
      </c>
      <c r="Z4459" s="2">
        <v>28.3</v>
      </c>
      <c r="AB4459" s="2">
        <v>1</v>
      </c>
      <c r="AE4459" s="2">
        <v>45</v>
      </c>
      <c r="AF4459" s="2">
        <v>13</v>
      </c>
      <c r="AG4459" s="2">
        <v>28.3</v>
      </c>
      <c r="AH4459" s="2">
        <v>13</v>
      </c>
      <c r="AI4459" s="2">
        <v>28.3</v>
      </c>
      <c r="AJ4459" s="2">
        <v>28.9</v>
      </c>
      <c r="AK4459" s="2">
        <v>21</v>
      </c>
      <c r="AL4459" s="2">
        <v>45.7</v>
      </c>
      <c r="AM4459" s="2">
        <v>11</v>
      </c>
      <c r="AN4459" s="2">
        <v>23.9</v>
      </c>
      <c r="AQ4459" s="2">
        <v>6</v>
      </c>
      <c r="AR4459" s="2">
        <v>13</v>
      </c>
      <c r="AS4459" s="2">
        <v>7</v>
      </c>
      <c r="AT4459" s="2">
        <v>15.2</v>
      </c>
      <c r="AU4459" s="2">
        <v>1</v>
      </c>
      <c r="AV4459" s="2">
        <v>2.2000000000000002</v>
      </c>
      <c r="AW4459" s="2">
        <v>33</v>
      </c>
      <c r="AX4459" s="2">
        <v>71.7</v>
      </c>
      <c r="AZ4459" s="2">
        <v>1</v>
      </c>
      <c r="BC4459" s="2">
        <v>44</v>
      </c>
      <c r="BD4459" s="2">
        <v>23</v>
      </c>
      <c r="BE4459" s="2">
        <v>51.1</v>
      </c>
      <c r="BF4459" s="2">
        <v>23</v>
      </c>
      <c r="BG4459" s="2">
        <v>51.1</v>
      </c>
      <c r="BH4459" s="2">
        <v>52.3</v>
      </c>
      <c r="BI4459" s="2">
        <v>10</v>
      </c>
      <c r="BJ4459" s="2">
        <v>22.2</v>
      </c>
      <c r="BK4459" s="2">
        <v>11</v>
      </c>
      <c r="BL4459" s="2">
        <v>24.4</v>
      </c>
      <c r="BO4459" s="2">
        <v>18</v>
      </c>
      <c r="BP4459" s="2">
        <v>40</v>
      </c>
      <c r="BQ4459" s="2">
        <v>5</v>
      </c>
      <c r="BR4459" s="2">
        <v>11.1</v>
      </c>
      <c r="BS4459" s="2">
        <v>1</v>
      </c>
      <c r="BT4459" s="2">
        <v>2.2000000000000002</v>
      </c>
      <c r="BU4459" s="2">
        <v>22</v>
      </c>
      <c r="BV4459" s="2">
        <v>48.9</v>
      </c>
      <c r="BX4459" s="2">
        <v>2</v>
      </c>
    </row>
    <row r="4460" spans="1:77" ht="12.75" customHeight="1" x14ac:dyDescent="0.2">
      <c r="A4460">
        <v>4</v>
      </c>
      <c r="B4460" s="2">
        <v>2387</v>
      </c>
      <c r="C4460" s="17">
        <v>3.14</v>
      </c>
      <c r="D4460" s="2">
        <v>2.89</v>
      </c>
      <c r="E4460" s="15">
        <v>3.1439999999999997</v>
      </c>
      <c r="G4460" s="17">
        <v>56</v>
      </c>
      <c r="H4460" s="2">
        <v>42</v>
      </c>
      <c r="I4460" s="2">
        <v>75</v>
      </c>
      <c r="J4460" s="2">
        <v>42</v>
      </c>
      <c r="K4460" s="2">
        <v>75</v>
      </c>
      <c r="L4460" s="2">
        <v>75</v>
      </c>
      <c r="M4460" s="2">
        <v>3</v>
      </c>
      <c r="N4460" s="2">
        <v>5.4</v>
      </c>
      <c r="O4460" s="2">
        <v>11</v>
      </c>
      <c r="P4460" s="2">
        <v>19.600000000000001</v>
      </c>
      <c r="S4460" s="2">
        <v>17</v>
      </c>
      <c r="T4460" s="2">
        <v>30.4</v>
      </c>
      <c r="U4460" s="2">
        <v>25</v>
      </c>
      <c r="V4460" s="2">
        <v>44.6</v>
      </c>
      <c r="Y4460" s="2">
        <v>14</v>
      </c>
      <c r="Z4460" s="2">
        <v>25</v>
      </c>
      <c r="AE4460" s="2">
        <v>56</v>
      </c>
      <c r="AF4460" s="2">
        <v>37</v>
      </c>
      <c r="AG4460" s="2">
        <v>66.099999999999994</v>
      </c>
      <c r="AH4460" s="2">
        <v>37</v>
      </c>
      <c r="AI4460" s="2">
        <v>66.099999999999994</v>
      </c>
      <c r="AJ4460" s="2">
        <v>66.099999999999994</v>
      </c>
      <c r="AK4460" s="2">
        <v>9</v>
      </c>
      <c r="AL4460" s="2">
        <v>16.100000000000001</v>
      </c>
      <c r="AM4460" s="2">
        <v>10</v>
      </c>
      <c r="AN4460" s="2">
        <v>17.899999999999999</v>
      </c>
      <c r="AQ4460" s="2">
        <v>15</v>
      </c>
      <c r="AR4460" s="2">
        <v>26.8</v>
      </c>
      <c r="AS4460" s="2">
        <v>22</v>
      </c>
      <c r="AT4460" s="2">
        <v>39.299999999999997</v>
      </c>
      <c r="AW4460" s="2">
        <v>19</v>
      </c>
      <c r="AX4460" s="2">
        <v>33.9</v>
      </c>
      <c r="BC4460" s="2">
        <v>56</v>
      </c>
      <c r="BD4460" s="2">
        <v>44</v>
      </c>
      <c r="BE4460" s="2">
        <v>78.599999999999994</v>
      </c>
      <c r="BF4460" s="2">
        <v>44</v>
      </c>
      <c r="BG4460" s="2">
        <v>78.599999999999994</v>
      </c>
      <c r="BH4460" s="2">
        <v>78.599999999999994</v>
      </c>
      <c r="BI4460" s="2">
        <v>4</v>
      </c>
      <c r="BJ4460" s="2">
        <v>7.1</v>
      </c>
      <c r="BK4460" s="2">
        <v>8</v>
      </c>
      <c r="BL4460" s="2">
        <v>14.3</v>
      </c>
      <c r="BO4460" s="2">
        <v>20</v>
      </c>
      <c r="BP4460" s="2">
        <v>35.700000000000003</v>
      </c>
      <c r="BQ4460" s="2">
        <v>24</v>
      </c>
      <c r="BR4460" s="2">
        <v>42.9</v>
      </c>
      <c r="BU4460" s="2">
        <v>12</v>
      </c>
      <c r="BV4460" s="2">
        <v>21.4</v>
      </c>
    </row>
    <row r="4461" spans="1:77" ht="12.75" customHeight="1" x14ac:dyDescent="0.2">
      <c r="A4461">
        <v>4</v>
      </c>
      <c r="B4461" s="2">
        <v>2396</v>
      </c>
      <c r="C4461" s="17">
        <v>2.91</v>
      </c>
      <c r="D4461" s="2">
        <v>2.77</v>
      </c>
      <c r="E4461" s="15">
        <v>2.9530000000000003</v>
      </c>
      <c r="G4461" s="17">
        <v>22</v>
      </c>
      <c r="H4461" s="2">
        <v>18</v>
      </c>
      <c r="I4461" s="2">
        <v>81.8</v>
      </c>
      <c r="J4461" s="2">
        <v>18</v>
      </c>
      <c r="K4461" s="2">
        <v>81.8</v>
      </c>
      <c r="L4461" s="2">
        <v>81.8</v>
      </c>
      <c r="M4461" s="2">
        <v>1</v>
      </c>
      <c r="N4461" s="2">
        <v>4.5</v>
      </c>
      <c r="O4461" s="2">
        <v>3</v>
      </c>
      <c r="P4461" s="2">
        <v>13.6</v>
      </c>
      <c r="S4461" s="2">
        <v>15</v>
      </c>
      <c r="T4461" s="2">
        <v>68.2</v>
      </c>
      <c r="U4461" s="2">
        <v>3</v>
      </c>
      <c r="V4461" s="2">
        <v>13.6</v>
      </c>
      <c r="Y4461" s="2">
        <v>4</v>
      </c>
      <c r="Z4461" s="2">
        <v>18.2</v>
      </c>
      <c r="AE4461" s="2">
        <v>22</v>
      </c>
      <c r="AF4461" s="2">
        <v>15</v>
      </c>
      <c r="AG4461" s="2">
        <v>68.2</v>
      </c>
      <c r="AH4461" s="2">
        <v>15</v>
      </c>
      <c r="AI4461" s="2">
        <v>68.2</v>
      </c>
      <c r="AJ4461" s="2">
        <v>68.2</v>
      </c>
      <c r="AK4461" s="2">
        <v>3</v>
      </c>
      <c r="AL4461" s="2">
        <v>13.6</v>
      </c>
      <c r="AM4461" s="2">
        <v>4</v>
      </c>
      <c r="AN4461" s="2">
        <v>18.2</v>
      </c>
      <c r="AQ4461" s="2">
        <v>10</v>
      </c>
      <c r="AR4461" s="2">
        <v>45.5</v>
      </c>
      <c r="AS4461" s="2">
        <v>5</v>
      </c>
      <c r="AT4461" s="2">
        <v>22.7</v>
      </c>
      <c r="AW4461" s="2">
        <v>7</v>
      </c>
      <c r="AX4461" s="2">
        <v>31.8</v>
      </c>
      <c r="BC4461" s="2">
        <v>22</v>
      </c>
      <c r="BD4461" s="2">
        <v>18</v>
      </c>
      <c r="BE4461" s="2">
        <v>81.8</v>
      </c>
      <c r="BF4461" s="2">
        <v>18</v>
      </c>
      <c r="BG4461" s="2">
        <v>81.8</v>
      </c>
      <c r="BH4461" s="2">
        <v>81.8</v>
      </c>
      <c r="BI4461" s="2">
        <v>1</v>
      </c>
      <c r="BJ4461" s="2">
        <v>4.5</v>
      </c>
      <c r="BK4461" s="2">
        <v>3</v>
      </c>
      <c r="BL4461" s="2">
        <v>13.6</v>
      </c>
      <c r="BO4461" s="2">
        <v>14</v>
      </c>
      <c r="BP4461" s="2">
        <v>63.6</v>
      </c>
      <c r="BQ4461" s="2">
        <v>4</v>
      </c>
      <c r="BR4461" s="2">
        <v>18.2</v>
      </c>
      <c r="BU4461" s="2">
        <v>4</v>
      </c>
      <c r="BV4461" s="2">
        <v>18.2</v>
      </c>
    </row>
    <row r="4462" spans="1:77" ht="12.75" customHeight="1" x14ac:dyDescent="0.2">
      <c r="A4462">
        <v>4</v>
      </c>
      <c r="B4462" s="2">
        <v>2398</v>
      </c>
      <c r="C4462" s="17">
        <v>3.22</v>
      </c>
      <c r="D4462" s="2">
        <v>3.02</v>
      </c>
      <c r="E4462" s="15">
        <v>3.1279999999999997</v>
      </c>
      <c r="G4462" s="17">
        <v>55</v>
      </c>
      <c r="H4462" s="2">
        <v>45</v>
      </c>
      <c r="I4462" s="2">
        <v>81.8</v>
      </c>
      <c r="J4462" s="2">
        <v>45</v>
      </c>
      <c r="K4462" s="2">
        <v>81.8</v>
      </c>
      <c r="L4462" s="2">
        <v>81.8</v>
      </c>
      <c r="M4462" s="2">
        <v>1</v>
      </c>
      <c r="N4462" s="2">
        <v>1.8</v>
      </c>
      <c r="O4462" s="2">
        <v>9</v>
      </c>
      <c r="P4462" s="2">
        <v>16.399999999999999</v>
      </c>
      <c r="S4462" s="2">
        <v>22</v>
      </c>
      <c r="T4462" s="2">
        <v>40</v>
      </c>
      <c r="U4462" s="2">
        <v>23</v>
      </c>
      <c r="V4462" s="2">
        <v>41.8</v>
      </c>
      <c r="Y4462" s="2">
        <v>10</v>
      </c>
      <c r="Z4462" s="2">
        <v>18.2</v>
      </c>
      <c r="AB4462" s="2">
        <v>1</v>
      </c>
      <c r="AC4462" s="2">
        <v>3</v>
      </c>
      <c r="AE4462" s="2">
        <v>55</v>
      </c>
      <c r="AF4462" s="2">
        <v>41</v>
      </c>
      <c r="AG4462" s="2">
        <v>74.5</v>
      </c>
      <c r="AH4462" s="2">
        <v>41</v>
      </c>
      <c r="AI4462" s="2">
        <v>74.5</v>
      </c>
      <c r="AJ4462" s="2">
        <v>74.5</v>
      </c>
      <c r="AK4462" s="2">
        <v>8</v>
      </c>
      <c r="AL4462" s="2">
        <v>14.5</v>
      </c>
      <c r="AM4462" s="2">
        <v>6</v>
      </c>
      <c r="AN4462" s="2">
        <v>10.9</v>
      </c>
      <c r="AQ4462" s="2">
        <v>18</v>
      </c>
      <c r="AR4462" s="2">
        <v>32.700000000000003</v>
      </c>
      <c r="AS4462" s="2">
        <v>23</v>
      </c>
      <c r="AT4462" s="2">
        <v>41.8</v>
      </c>
      <c r="AW4462" s="2">
        <v>14</v>
      </c>
      <c r="AX4462" s="2">
        <v>25.5</v>
      </c>
      <c r="AZ4462" s="2">
        <v>1</v>
      </c>
      <c r="BA4462" s="2">
        <v>3</v>
      </c>
      <c r="BC4462" s="2">
        <v>53</v>
      </c>
      <c r="BD4462" s="2">
        <v>41</v>
      </c>
      <c r="BE4462" s="2">
        <v>75.900000000000006</v>
      </c>
      <c r="BF4462" s="2">
        <v>41</v>
      </c>
      <c r="BG4462" s="2">
        <v>75.900000000000006</v>
      </c>
      <c r="BH4462" s="2">
        <v>77.400000000000006</v>
      </c>
      <c r="BI4462" s="2">
        <v>2</v>
      </c>
      <c r="BJ4462" s="2">
        <v>3.7</v>
      </c>
      <c r="BK4462" s="2">
        <v>10</v>
      </c>
      <c r="BL4462" s="2">
        <v>18.5</v>
      </c>
      <c r="BO4462" s="2">
        <v>17</v>
      </c>
      <c r="BP4462" s="2">
        <v>31.5</v>
      </c>
      <c r="BQ4462" s="2">
        <v>24</v>
      </c>
      <c r="BR4462" s="2">
        <v>44.4</v>
      </c>
      <c r="BS4462" s="2">
        <v>1</v>
      </c>
      <c r="BT4462" s="2">
        <v>1.9</v>
      </c>
      <c r="BU4462" s="2">
        <v>13</v>
      </c>
      <c r="BV4462" s="2">
        <v>24.1</v>
      </c>
      <c r="BX4462" s="2">
        <v>2</v>
      </c>
      <c r="BY4462" s="2">
        <v>3</v>
      </c>
    </row>
    <row r="4463" spans="1:77" ht="12.75" customHeight="1" x14ac:dyDescent="0.2">
      <c r="A4463">
        <v>4</v>
      </c>
      <c r="B4463" s="2">
        <v>2399</v>
      </c>
      <c r="C4463" s="17">
        <v>2.75</v>
      </c>
      <c r="D4463" s="2">
        <v>2.58</v>
      </c>
      <c r="E4463" s="15">
        <v>2.4859999999999998</v>
      </c>
      <c r="G4463" s="17">
        <v>64</v>
      </c>
      <c r="H4463" s="2">
        <v>39</v>
      </c>
      <c r="I4463" s="2">
        <v>60.9</v>
      </c>
      <c r="J4463" s="2">
        <v>39</v>
      </c>
      <c r="K4463" s="2">
        <v>60.9</v>
      </c>
      <c r="L4463" s="2">
        <v>60.9</v>
      </c>
      <c r="M4463" s="2">
        <v>6</v>
      </c>
      <c r="N4463" s="2">
        <v>9.4</v>
      </c>
      <c r="O4463" s="2">
        <v>19</v>
      </c>
      <c r="P4463" s="2">
        <v>29.7</v>
      </c>
      <c r="S4463" s="2">
        <v>24</v>
      </c>
      <c r="T4463" s="2">
        <v>37.5</v>
      </c>
      <c r="U4463" s="2">
        <v>15</v>
      </c>
      <c r="V4463" s="2">
        <v>23.4</v>
      </c>
      <c r="Y4463" s="2">
        <v>25</v>
      </c>
      <c r="Z4463" s="2">
        <v>39.1</v>
      </c>
      <c r="AE4463" s="2">
        <v>64</v>
      </c>
      <c r="AF4463" s="2">
        <v>36</v>
      </c>
      <c r="AG4463" s="2">
        <v>56.3</v>
      </c>
      <c r="AH4463" s="2">
        <v>36</v>
      </c>
      <c r="AI4463" s="2">
        <v>56.3</v>
      </c>
      <c r="AJ4463" s="2">
        <v>56.3</v>
      </c>
      <c r="AK4463" s="2">
        <v>14</v>
      </c>
      <c r="AL4463" s="2">
        <v>21.9</v>
      </c>
      <c r="AM4463" s="2">
        <v>14</v>
      </c>
      <c r="AN4463" s="2">
        <v>21.9</v>
      </c>
      <c r="AQ4463" s="2">
        <v>21</v>
      </c>
      <c r="AR4463" s="2">
        <v>32.799999999999997</v>
      </c>
      <c r="AS4463" s="2">
        <v>15</v>
      </c>
      <c r="AT4463" s="2">
        <v>23.4</v>
      </c>
      <c r="AW4463" s="2">
        <v>28</v>
      </c>
      <c r="AX4463" s="2">
        <v>43.8</v>
      </c>
      <c r="BC4463" s="2">
        <v>62</v>
      </c>
      <c r="BD4463" s="2">
        <v>36</v>
      </c>
      <c r="BE4463" s="2">
        <v>56.3</v>
      </c>
      <c r="BF4463" s="2">
        <v>36</v>
      </c>
      <c r="BG4463" s="2">
        <v>56.3</v>
      </c>
      <c r="BH4463" s="2">
        <v>58.1</v>
      </c>
      <c r="BI4463" s="2">
        <v>7</v>
      </c>
      <c r="BJ4463" s="2">
        <v>10.9</v>
      </c>
      <c r="BK4463" s="2">
        <v>19</v>
      </c>
      <c r="BL4463" s="2">
        <v>29.7</v>
      </c>
      <c r="BO4463" s="2">
        <v>30</v>
      </c>
      <c r="BP4463" s="2">
        <v>46.9</v>
      </c>
      <c r="BQ4463" s="2">
        <v>6</v>
      </c>
      <c r="BR4463" s="2">
        <v>9.4</v>
      </c>
      <c r="BS4463" s="2">
        <v>2</v>
      </c>
      <c r="BT4463" s="2">
        <v>3.1</v>
      </c>
      <c r="BU4463" s="2">
        <v>28</v>
      </c>
      <c r="BV4463" s="2">
        <v>43.8</v>
      </c>
    </row>
    <row r="4464" spans="1:77" ht="12.75" customHeight="1" x14ac:dyDescent="0.2">
      <c r="A4464">
        <v>4</v>
      </c>
      <c r="B4464" s="2">
        <v>2405</v>
      </c>
      <c r="C4464" s="17">
        <v>2.16</v>
      </c>
      <c r="D4464" s="2">
        <v>1.74</v>
      </c>
      <c r="E4464" s="15">
        <v>1.893</v>
      </c>
      <c r="G4464" s="17">
        <v>19</v>
      </c>
      <c r="H4464" s="2">
        <v>9</v>
      </c>
      <c r="I4464" s="2">
        <v>47.4</v>
      </c>
      <c r="J4464" s="2">
        <v>9</v>
      </c>
      <c r="K4464" s="2">
        <v>47.4</v>
      </c>
      <c r="L4464" s="2">
        <v>47.4</v>
      </c>
      <c r="M4464" s="2">
        <v>2</v>
      </c>
      <c r="N4464" s="2">
        <v>10.5</v>
      </c>
      <c r="O4464" s="2">
        <v>8</v>
      </c>
      <c r="P4464" s="2">
        <v>42.1</v>
      </c>
      <c r="Q4464" s="2">
        <v>2</v>
      </c>
      <c r="R4464" s="2">
        <v>10.5</v>
      </c>
      <c r="S4464" s="2">
        <v>5</v>
      </c>
      <c r="T4464" s="2">
        <v>26.3</v>
      </c>
      <c r="U4464" s="2">
        <v>2</v>
      </c>
      <c r="V4464" s="2">
        <v>10.5</v>
      </c>
      <c r="Y4464" s="2">
        <v>10</v>
      </c>
      <c r="Z4464" s="2">
        <v>52.6</v>
      </c>
      <c r="AB4464" s="2">
        <v>1</v>
      </c>
      <c r="AC4464" s="2">
        <v>2</v>
      </c>
      <c r="AE4464" s="2">
        <v>19</v>
      </c>
      <c r="AF4464" s="2">
        <v>5</v>
      </c>
      <c r="AG4464" s="2">
        <v>26.3</v>
      </c>
      <c r="AH4464" s="2">
        <v>5</v>
      </c>
      <c r="AI4464" s="2">
        <v>26.3</v>
      </c>
      <c r="AJ4464" s="2">
        <v>26.3</v>
      </c>
      <c r="AK4464" s="2">
        <v>11</v>
      </c>
      <c r="AL4464" s="2">
        <v>57.9</v>
      </c>
      <c r="AM4464" s="2">
        <v>3</v>
      </c>
      <c r="AN4464" s="2">
        <v>15.8</v>
      </c>
      <c r="AQ4464" s="2">
        <v>4</v>
      </c>
      <c r="AR4464" s="2">
        <v>21.1</v>
      </c>
      <c r="AS4464" s="2">
        <v>1</v>
      </c>
      <c r="AT4464" s="2">
        <v>5.3</v>
      </c>
      <c r="AW4464" s="2">
        <v>14</v>
      </c>
      <c r="AX4464" s="2">
        <v>73.7</v>
      </c>
      <c r="AZ4464" s="2">
        <v>1</v>
      </c>
      <c r="BA4464" s="2">
        <v>2</v>
      </c>
      <c r="BC4464" s="2">
        <v>19</v>
      </c>
      <c r="BD4464" s="2">
        <v>5</v>
      </c>
      <c r="BE4464" s="2">
        <v>26.3</v>
      </c>
      <c r="BF4464" s="2">
        <v>5</v>
      </c>
      <c r="BG4464" s="2">
        <v>26.3</v>
      </c>
      <c r="BH4464" s="2">
        <v>26.3</v>
      </c>
      <c r="BI4464" s="2">
        <v>7</v>
      </c>
      <c r="BJ4464" s="2">
        <v>36.799999999999997</v>
      </c>
      <c r="BK4464" s="2">
        <v>7</v>
      </c>
      <c r="BL4464" s="2">
        <v>36.799999999999997</v>
      </c>
      <c r="BO4464" s="2">
        <v>5</v>
      </c>
      <c r="BP4464" s="2">
        <v>26.3</v>
      </c>
      <c r="BU4464" s="2">
        <v>14</v>
      </c>
      <c r="BV4464" s="2">
        <v>73.7</v>
      </c>
      <c r="BX4464" s="2">
        <v>1</v>
      </c>
      <c r="BY4464" s="2">
        <v>2</v>
      </c>
    </row>
    <row r="4465" spans="1:77" ht="12.75" customHeight="1" x14ac:dyDescent="0.2">
      <c r="A4465">
        <v>4</v>
      </c>
      <c r="B4465" s="2">
        <v>2406</v>
      </c>
      <c r="C4465" s="17">
        <v>3.21</v>
      </c>
      <c r="D4465" s="2">
        <v>2.87</v>
      </c>
      <c r="E4465" s="15">
        <v>2.7859999999999996</v>
      </c>
      <c r="G4465" s="17">
        <v>67</v>
      </c>
      <c r="H4465" s="2">
        <v>50</v>
      </c>
      <c r="I4465" s="2">
        <v>74.599999999999994</v>
      </c>
      <c r="J4465" s="2">
        <v>50</v>
      </c>
      <c r="K4465" s="2">
        <v>74.599999999999994</v>
      </c>
      <c r="L4465" s="2">
        <v>74.599999999999994</v>
      </c>
      <c r="M4465" s="2">
        <v>3</v>
      </c>
      <c r="N4465" s="2">
        <v>4.5</v>
      </c>
      <c r="O4465" s="2">
        <v>14</v>
      </c>
      <c r="P4465" s="2">
        <v>20.9</v>
      </c>
      <c r="S4465" s="2">
        <v>16</v>
      </c>
      <c r="T4465" s="2">
        <v>23.9</v>
      </c>
      <c r="U4465" s="2">
        <v>34</v>
      </c>
      <c r="V4465" s="2">
        <v>50.7</v>
      </c>
      <c r="Y4465" s="2">
        <v>17</v>
      </c>
      <c r="Z4465" s="2">
        <v>25.4</v>
      </c>
      <c r="AA4465" s="2">
        <v>1</v>
      </c>
      <c r="AE4465" s="2">
        <v>67</v>
      </c>
      <c r="AF4465" s="2">
        <v>48</v>
      </c>
      <c r="AG4465" s="2">
        <v>71.599999999999994</v>
      </c>
      <c r="AH4465" s="2">
        <v>48</v>
      </c>
      <c r="AI4465" s="2">
        <v>71.599999999999994</v>
      </c>
      <c r="AJ4465" s="2">
        <v>71.599999999999994</v>
      </c>
      <c r="AK4465" s="2">
        <v>12</v>
      </c>
      <c r="AL4465" s="2">
        <v>17.899999999999999</v>
      </c>
      <c r="AM4465" s="2">
        <v>7</v>
      </c>
      <c r="AN4465" s="2">
        <v>10.4</v>
      </c>
      <c r="AQ4465" s="2">
        <v>26</v>
      </c>
      <c r="AR4465" s="2">
        <v>38.799999999999997</v>
      </c>
      <c r="AS4465" s="2">
        <v>22</v>
      </c>
      <c r="AT4465" s="2">
        <v>32.799999999999997</v>
      </c>
      <c r="AW4465" s="2">
        <v>19</v>
      </c>
      <c r="AX4465" s="2">
        <v>28.4</v>
      </c>
      <c r="AY4465" s="2">
        <v>1</v>
      </c>
      <c r="BC4465" s="2">
        <v>65</v>
      </c>
      <c r="BD4465" s="2">
        <v>43</v>
      </c>
      <c r="BE4465" s="2">
        <v>65.2</v>
      </c>
      <c r="BF4465" s="2">
        <v>43</v>
      </c>
      <c r="BG4465" s="2">
        <v>65.2</v>
      </c>
      <c r="BH4465" s="2">
        <v>66.2</v>
      </c>
      <c r="BI4465" s="2">
        <v>3</v>
      </c>
      <c r="BJ4465" s="2">
        <v>4.5</v>
      </c>
      <c r="BK4465" s="2">
        <v>19</v>
      </c>
      <c r="BL4465" s="2">
        <v>28.8</v>
      </c>
      <c r="BO4465" s="2">
        <v>29</v>
      </c>
      <c r="BP4465" s="2">
        <v>43.9</v>
      </c>
      <c r="BQ4465" s="2">
        <v>14</v>
      </c>
      <c r="BR4465" s="2">
        <v>21.2</v>
      </c>
      <c r="BS4465" s="2">
        <v>1</v>
      </c>
      <c r="BT4465" s="2">
        <v>1.5</v>
      </c>
      <c r="BU4465" s="2">
        <v>23</v>
      </c>
      <c r="BV4465" s="2">
        <v>34.799999999999997</v>
      </c>
      <c r="BW4465" s="2">
        <v>2</v>
      </c>
    </row>
    <row r="4466" spans="1:77" ht="12.75" customHeight="1" x14ac:dyDescent="0.2">
      <c r="A4466">
        <v>4</v>
      </c>
      <c r="B4466" s="2">
        <v>2418</v>
      </c>
      <c r="C4466" s="17">
        <v>2.75</v>
      </c>
      <c r="D4466" s="2">
        <v>2.77</v>
      </c>
      <c r="E4466" s="15">
        <v>2.492</v>
      </c>
      <c r="G4466" s="17">
        <v>56</v>
      </c>
      <c r="H4466" s="2">
        <v>37</v>
      </c>
      <c r="I4466" s="2">
        <v>66.099999999999994</v>
      </c>
      <c r="J4466" s="2">
        <v>37</v>
      </c>
      <c r="K4466" s="2">
        <v>66.099999999999994</v>
      </c>
      <c r="L4466" s="2">
        <v>66.099999999999994</v>
      </c>
      <c r="M4466" s="2">
        <v>8</v>
      </c>
      <c r="N4466" s="2">
        <v>14.3</v>
      </c>
      <c r="O4466" s="2">
        <v>11</v>
      </c>
      <c r="P4466" s="2">
        <v>19.600000000000001</v>
      </c>
      <c r="S4466" s="2">
        <v>24</v>
      </c>
      <c r="T4466" s="2">
        <v>42.9</v>
      </c>
      <c r="U4466" s="2">
        <v>13</v>
      </c>
      <c r="V4466" s="2">
        <v>23.2</v>
      </c>
      <c r="Y4466" s="2">
        <v>19</v>
      </c>
      <c r="Z4466" s="2">
        <v>33.9</v>
      </c>
      <c r="AA4466" s="2">
        <v>1</v>
      </c>
      <c r="AE4466" s="2">
        <v>56</v>
      </c>
      <c r="AF4466" s="2">
        <v>35</v>
      </c>
      <c r="AG4466" s="2">
        <v>61.4</v>
      </c>
      <c r="AH4466" s="2">
        <v>35</v>
      </c>
      <c r="AI4466" s="2">
        <v>61.4</v>
      </c>
      <c r="AJ4466" s="2">
        <v>62.5</v>
      </c>
      <c r="AK4466" s="2">
        <v>11</v>
      </c>
      <c r="AL4466" s="2">
        <v>19.3</v>
      </c>
      <c r="AM4466" s="2">
        <v>10</v>
      </c>
      <c r="AN4466" s="2">
        <v>17.5</v>
      </c>
      <c r="AQ4466" s="2">
        <v>13</v>
      </c>
      <c r="AR4466" s="2">
        <v>22.8</v>
      </c>
      <c r="AS4466" s="2">
        <v>22</v>
      </c>
      <c r="AT4466" s="2">
        <v>38.6</v>
      </c>
      <c r="AU4466" s="2">
        <v>1</v>
      </c>
      <c r="AV4466" s="2">
        <v>1.8</v>
      </c>
      <c r="AW4466" s="2">
        <v>22</v>
      </c>
      <c r="AX4466" s="2">
        <v>38.6</v>
      </c>
      <c r="BC4466" s="2">
        <v>56</v>
      </c>
      <c r="BD4466" s="2">
        <v>33</v>
      </c>
      <c r="BE4466" s="2">
        <v>57.9</v>
      </c>
      <c r="BF4466" s="2">
        <v>33</v>
      </c>
      <c r="BG4466" s="2">
        <v>57.9</v>
      </c>
      <c r="BH4466" s="2">
        <v>58.9</v>
      </c>
      <c r="BI4466" s="2">
        <v>11</v>
      </c>
      <c r="BJ4466" s="2">
        <v>19.3</v>
      </c>
      <c r="BK4466" s="2">
        <v>12</v>
      </c>
      <c r="BL4466" s="2">
        <v>21.1</v>
      </c>
      <c r="BO4466" s="2">
        <v>25</v>
      </c>
      <c r="BP4466" s="2">
        <v>43.9</v>
      </c>
      <c r="BQ4466" s="2">
        <v>8</v>
      </c>
      <c r="BR4466" s="2">
        <v>14</v>
      </c>
      <c r="BS4466" s="2">
        <v>1</v>
      </c>
      <c r="BT4466" s="2">
        <v>1.8</v>
      </c>
      <c r="BU4466" s="2">
        <v>24</v>
      </c>
      <c r="BV4466" s="2">
        <v>42.1</v>
      </c>
    </row>
    <row r="4467" spans="1:77" ht="12.75" customHeight="1" x14ac:dyDescent="0.2">
      <c r="A4467">
        <v>4</v>
      </c>
      <c r="B4467" s="2">
        <v>2422</v>
      </c>
      <c r="C4467" s="17">
        <v>2.79</v>
      </c>
      <c r="D4467" s="2">
        <v>2.2400000000000002</v>
      </c>
      <c r="E4467" s="15">
        <v>2.6189999999999998</v>
      </c>
      <c r="G4467" s="17">
        <v>38</v>
      </c>
      <c r="H4467" s="2">
        <v>26</v>
      </c>
      <c r="I4467" s="2">
        <v>68.400000000000006</v>
      </c>
      <c r="J4467" s="2">
        <v>26</v>
      </c>
      <c r="K4467" s="2">
        <v>68.400000000000006</v>
      </c>
      <c r="L4467" s="2">
        <v>68.400000000000006</v>
      </c>
      <c r="M4467" s="2">
        <v>2</v>
      </c>
      <c r="N4467" s="2">
        <v>5.3</v>
      </c>
      <c r="O4467" s="2">
        <v>10</v>
      </c>
      <c r="P4467" s="2">
        <v>26.3</v>
      </c>
      <c r="S4467" s="2">
        <v>20</v>
      </c>
      <c r="T4467" s="2">
        <v>52.6</v>
      </c>
      <c r="U4467" s="2">
        <v>6</v>
      </c>
      <c r="V4467" s="2">
        <v>15.8</v>
      </c>
      <c r="Y4467" s="2">
        <v>12</v>
      </c>
      <c r="Z4467" s="2">
        <v>31.6</v>
      </c>
      <c r="AC4467" s="2">
        <v>1</v>
      </c>
      <c r="AE4467" s="2">
        <v>37</v>
      </c>
      <c r="AF4467" s="2">
        <v>17</v>
      </c>
      <c r="AG4467" s="2">
        <v>45.9</v>
      </c>
      <c r="AH4467" s="2">
        <v>17</v>
      </c>
      <c r="AI4467" s="2">
        <v>45.9</v>
      </c>
      <c r="AJ4467" s="2">
        <v>45.9</v>
      </c>
      <c r="AK4467" s="2">
        <v>11</v>
      </c>
      <c r="AL4467" s="2">
        <v>29.7</v>
      </c>
      <c r="AM4467" s="2">
        <v>9</v>
      </c>
      <c r="AN4467" s="2">
        <v>24.3</v>
      </c>
      <c r="AQ4467" s="2">
        <v>14</v>
      </c>
      <c r="AR4467" s="2">
        <v>37.799999999999997</v>
      </c>
      <c r="AS4467" s="2">
        <v>3</v>
      </c>
      <c r="AT4467" s="2">
        <v>8.1</v>
      </c>
      <c r="AW4467" s="2">
        <v>20</v>
      </c>
      <c r="AX4467" s="2">
        <v>54.1</v>
      </c>
      <c r="AZ4467" s="2">
        <v>1</v>
      </c>
      <c r="BA4467" s="2">
        <v>1</v>
      </c>
      <c r="BC4467" s="2">
        <v>36</v>
      </c>
      <c r="BD4467" s="2">
        <v>23</v>
      </c>
      <c r="BE4467" s="2">
        <v>62.2</v>
      </c>
      <c r="BF4467" s="2">
        <v>23</v>
      </c>
      <c r="BG4467" s="2">
        <v>62.2</v>
      </c>
      <c r="BH4467" s="2">
        <v>63.9</v>
      </c>
      <c r="BI4467" s="2">
        <v>5</v>
      </c>
      <c r="BJ4467" s="2">
        <v>13.5</v>
      </c>
      <c r="BK4467" s="2">
        <v>8</v>
      </c>
      <c r="BL4467" s="2">
        <v>21.6</v>
      </c>
      <c r="BO4467" s="2">
        <v>16</v>
      </c>
      <c r="BP4467" s="2">
        <v>43.2</v>
      </c>
      <c r="BQ4467" s="2">
        <v>7</v>
      </c>
      <c r="BR4467" s="2">
        <v>18.899999999999999</v>
      </c>
      <c r="BS4467" s="2">
        <v>1</v>
      </c>
      <c r="BT4467" s="2">
        <v>2.7</v>
      </c>
      <c r="BU4467" s="2">
        <v>14</v>
      </c>
      <c r="BV4467" s="2">
        <v>37.799999999999997</v>
      </c>
      <c r="BX4467" s="2">
        <v>1</v>
      </c>
      <c r="BY4467" s="2">
        <v>1</v>
      </c>
    </row>
    <row r="4468" spans="1:77" ht="12.75" customHeight="1" x14ac:dyDescent="0.2">
      <c r="A4468">
        <v>4</v>
      </c>
      <c r="B4468" s="2">
        <v>2433</v>
      </c>
      <c r="C4468" s="17">
        <v>2.39</v>
      </c>
      <c r="D4468" s="2">
        <v>2.21</v>
      </c>
      <c r="E4468" s="15">
        <v>2.1</v>
      </c>
      <c r="G4468" s="17">
        <v>89</v>
      </c>
      <c r="H4468" s="2">
        <v>48</v>
      </c>
      <c r="I4468" s="2">
        <v>53.9</v>
      </c>
      <c r="J4468" s="2">
        <v>48</v>
      </c>
      <c r="K4468" s="2">
        <v>53.9</v>
      </c>
      <c r="L4468" s="2">
        <v>53.9</v>
      </c>
      <c r="M4468" s="2">
        <v>9</v>
      </c>
      <c r="N4468" s="2">
        <v>10.1</v>
      </c>
      <c r="O4468" s="2">
        <v>32</v>
      </c>
      <c r="P4468" s="2">
        <v>36</v>
      </c>
      <c r="Q4468" s="2">
        <v>4</v>
      </c>
      <c r="R4468" s="2">
        <v>4.5</v>
      </c>
      <c r="S4468" s="2">
        <v>36</v>
      </c>
      <c r="T4468" s="2">
        <v>40.4</v>
      </c>
      <c r="U4468" s="2">
        <v>8</v>
      </c>
      <c r="V4468" s="2">
        <v>9</v>
      </c>
      <c r="Y4468" s="2">
        <v>41</v>
      </c>
      <c r="Z4468" s="2">
        <v>46.1</v>
      </c>
      <c r="AB4468" s="2">
        <v>1</v>
      </c>
      <c r="AE4468" s="2">
        <v>89</v>
      </c>
      <c r="AF4468" s="2">
        <v>41</v>
      </c>
      <c r="AG4468" s="2">
        <v>46.1</v>
      </c>
      <c r="AH4468" s="2">
        <v>41</v>
      </c>
      <c r="AI4468" s="2">
        <v>46.1</v>
      </c>
      <c r="AJ4468" s="2">
        <v>46.1</v>
      </c>
      <c r="AK4468" s="2">
        <v>41</v>
      </c>
      <c r="AL4468" s="2">
        <v>46.1</v>
      </c>
      <c r="AM4468" s="2">
        <v>7</v>
      </c>
      <c r="AN4468" s="2">
        <v>7.9</v>
      </c>
      <c r="AQ4468" s="2">
        <v>22</v>
      </c>
      <c r="AR4468" s="2">
        <v>24.7</v>
      </c>
      <c r="AS4468" s="2">
        <v>19</v>
      </c>
      <c r="AT4468" s="2">
        <v>21.3</v>
      </c>
      <c r="AW4468" s="2">
        <v>48</v>
      </c>
      <c r="AX4468" s="2">
        <v>53.9</v>
      </c>
      <c r="AZ4468" s="2">
        <v>1</v>
      </c>
      <c r="BC4468" s="2">
        <v>84</v>
      </c>
      <c r="BD4468" s="2">
        <v>39</v>
      </c>
      <c r="BE4468" s="2">
        <v>43.8</v>
      </c>
      <c r="BF4468" s="2">
        <v>39</v>
      </c>
      <c r="BG4468" s="2">
        <v>43.8</v>
      </c>
      <c r="BH4468" s="2">
        <v>46.4</v>
      </c>
      <c r="BI4468" s="2">
        <v>22</v>
      </c>
      <c r="BJ4468" s="2">
        <v>24.7</v>
      </c>
      <c r="BK4468" s="2">
        <v>23</v>
      </c>
      <c r="BL4468" s="2">
        <v>25.8</v>
      </c>
      <c r="BM4468" s="2">
        <v>1</v>
      </c>
      <c r="BN4468" s="2">
        <v>1.1000000000000001</v>
      </c>
      <c r="BO4468" s="2">
        <v>33</v>
      </c>
      <c r="BP4468" s="2">
        <v>37.1</v>
      </c>
      <c r="BQ4468" s="2">
        <v>5</v>
      </c>
      <c r="BR4468" s="2">
        <v>5.6</v>
      </c>
      <c r="BS4468" s="2">
        <v>5</v>
      </c>
      <c r="BT4468" s="2">
        <v>5.6</v>
      </c>
      <c r="BU4468" s="2">
        <v>50</v>
      </c>
      <c r="BV4468" s="2">
        <v>56.2</v>
      </c>
      <c r="BX4468" s="2">
        <v>1</v>
      </c>
    </row>
    <row r="4469" spans="1:77" ht="12.75" customHeight="1" x14ac:dyDescent="0.2">
      <c r="A4469">
        <v>4</v>
      </c>
      <c r="B4469" s="2">
        <v>2437</v>
      </c>
      <c r="C4469" s="17">
        <v>3.4</v>
      </c>
      <c r="D4469" s="2">
        <v>3.44</v>
      </c>
      <c r="E4469" s="15">
        <v>3.4060000000000001</v>
      </c>
      <c r="G4469" s="17">
        <v>86</v>
      </c>
      <c r="H4469" s="2">
        <v>79</v>
      </c>
      <c r="I4469" s="2">
        <v>91.9</v>
      </c>
      <c r="J4469" s="2">
        <v>79</v>
      </c>
      <c r="K4469" s="2">
        <v>91.9</v>
      </c>
      <c r="L4469" s="2">
        <v>91.9</v>
      </c>
      <c r="M4469" s="2">
        <v>1</v>
      </c>
      <c r="N4469" s="2">
        <v>1.2</v>
      </c>
      <c r="O4469" s="2">
        <v>6</v>
      </c>
      <c r="P4469" s="2">
        <v>7</v>
      </c>
      <c r="S4469" s="2">
        <v>37</v>
      </c>
      <c r="T4469" s="2">
        <v>43</v>
      </c>
      <c r="U4469" s="2">
        <v>42</v>
      </c>
      <c r="V4469" s="2">
        <v>48.8</v>
      </c>
      <c r="Y4469" s="2">
        <v>7</v>
      </c>
      <c r="Z4469" s="2">
        <v>8.1</v>
      </c>
      <c r="AE4469" s="2">
        <v>86</v>
      </c>
      <c r="AF4469" s="2">
        <v>77</v>
      </c>
      <c r="AG4469" s="2">
        <v>89.5</v>
      </c>
      <c r="AH4469" s="2">
        <v>77</v>
      </c>
      <c r="AI4469" s="2">
        <v>89.5</v>
      </c>
      <c r="AJ4469" s="2">
        <v>89.5</v>
      </c>
      <c r="AK4469" s="2">
        <v>1</v>
      </c>
      <c r="AL4469" s="2">
        <v>1.2</v>
      </c>
      <c r="AM4469" s="2">
        <v>8</v>
      </c>
      <c r="AN4469" s="2">
        <v>9.3000000000000007</v>
      </c>
      <c r="AQ4469" s="2">
        <v>29</v>
      </c>
      <c r="AR4469" s="2">
        <v>33.700000000000003</v>
      </c>
      <c r="AS4469" s="2">
        <v>48</v>
      </c>
      <c r="AT4469" s="2">
        <v>55.8</v>
      </c>
      <c r="AW4469" s="2">
        <v>9</v>
      </c>
      <c r="AX4469" s="2">
        <v>10.5</v>
      </c>
      <c r="BC4469" s="2">
        <v>86</v>
      </c>
      <c r="BD4469" s="2">
        <v>80</v>
      </c>
      <c r="BE4469" s="2">
        <v>93</v>
      </c>
      <c r="BF4469" s="2">
        <v>80</v>
      </c>
      <c r="BG4469" s="2">
        <v>93</v>
      </c>
      <c r="BH4469" s="2">
        <v>93</v>
      </c>
      <c r="BI4469" s="2">
        <v>1</v>
      </c>
      <c r="BJ4469" s="2">
        <v>1.2</v>
      </c>
      <c r="BK4469" s="2">
        <v>5</v>
      </c>
      <c r="BL4469" s="2">
        <v>5.8</v>
      </c>
      <c r="BO4469" s="2">
        <v>38</v>
      </c>
      <c r="BP4469" s="2">
        <v>44.2</v>
      </c>
      <c r="BQ4469" s="2">
        <v>42</v>
      </c>
      <c r="BR4469" s="2">
        <v>48.8</v>
      </c>
      <c r="BU4469" s="2">
        <v>6</v>
      </c>
      <c r="BV4469" s="2">
        <v>7</v>
      </c>
    </row>
    <row r="4470" spans="1:77" ht="12.75" customHeight="1" x14ac:dyDescent="0.2">
      <c r="A4470">
        <v>4</v>
      </c>
      <c r="B4470" s="2">
        <v>2439</v>
      </c>
      <c r="C4470" s="17">
        <v>2.87</v>
      </c>
      <c r="D4470" s="2">
        <v>2.5</v>
      </c>
      <c r="E4470" s="15">
        <v>2.597</v>
      </c>
      <c r="G4470" s="17">
        <v>63</v>
      </c>
      <c r="H4470" s="2">
        <v>40</v>
      </c>
      <c r="I4470" s="2">
        <v>63.5</v>
      </c>
      <c r="J4470" s="2">
        <v>40</v>
      </c>
      <c r="K4470" s="2">
        <v>63.5</v>
      </c>
      <c r="L4470" s="2">
        <v>63.5</v>
      </c>
      <c r="M4470" s="2">
        <v>2</v>
      </c>
      <c r="N4470" s="2">
        <v>3.2</v>
      </c>
      <c r="O4470" s="2">
        <v>21</v>
      </c>
      <c r="P4470" s="2">
        <v>33.299999999999997</v>
      </c>
      <c r="S4470" s="2">
        <v>23</v>
      </c>
      <c r="T4470" s="2">
        <v>36.5</v>
      </c>
      <c r="U4470" s="2">
        <v>17</v>
      </c>
      <c r="V4470" s="2">
        <v>27</v>
      </c>
      <c r="Y4470" s="2">
        <v>23</v>
      </c>
      <c r="Z4470" s="2">
        <v>36.5</v>
      </c>
      <c r="AB4470" s="2">
        <v>2</v>
      </c>
      <c r="AE4470" s="2">
        <v>62</v>
      </c>
      <c r="AF4470" s="2">
        <v>33</v>
      </c>
      <c r="AG4470" s="2">
        <v>53.2</v>
      </c>
      <c r="AH4470" s="2">
        <v>33</v>
      </c>
      <c r="AI4470" s="2">
        <v>53.2</v>
      </c>
      <c r="AJ4470" s="2">
        <v>53.2</v>
      </c>
      <c r="AK4470" s="2">
        <v>18</v>
      </c>
      <c r="AL4470" s="2">
        <v>29</v>
      </c>
      <c r="AM4470" s="2">
        <v>11</v>
      </c>
      <c r="AN4470" s="2">
        <v>17.7</v>
      </c>
      <c r="AQ4470" s="2">
        <v>17</v>
      </c>
      <c r="AR4470" s="2">
        <v>27.4</v>
      </c>
      <c r="AS4470" s="2">
        <v>16</v>
      </c>
      <c r="AT4470" s="2">
        <v>25.8</v>
      </c>
      <c r="AW4470" s="2">
        <v>29</v>
      </c>
      <c r="AX4470" s="2">
        <v>46.8</v>
      </c>
      <c r="AZ4470" s="2">
        <v>3</v>
      </c>
      <c r="BC4470" s="2">
        <v>62</v>
      </c>
      <c r="BD4470" s="2">
        <v>38</v>
      </c>
      <c r="BE4470" s="2">
        <v>61.3</v>
      </c>
      <c r="BF4470" s="2">
        <v>38</v>
      </c>
      <c r="BG4470" s="2">
        <v>61.3</v>
      </c>
      <c r="BH4470" s="2">
        <v>61.3</v>
      </c>
      <c r="BI4470" s="2">
        <v>13</v>
      </c>
      <c r="BJ4470" s="2">
        <v>21</v>
      </c>
      <c r="BK4470" s="2">
        <v>11</v>
      </c>
      <c r="BL4470" s="2">
        <v>17.7</v>
      </c>
      <c r="BO4470" s="2">
        <v>26</v>
      </c>
      <c r="BP4470" s="2">
        <v>41.9</v>
      </c>
      <c r="BQ4470" s="2">
        <v>12</v>
      </c>
      <c r="BR4470" s="2">
        <v>19.399999999999999</v>
      </c>
      <c r="BU4470" s="2">
        <v>24</v>
      </c>
      <c r="BV4470" s="2">
        <v>38.700000000000003</v>
      </c>
      <c r="BX4470" s="2">
        <v>3</v>
      </c>
    </row>
    <row r="4471" spans="1:77" ht="12.75" customHeight="1" x14ac:dyDescent="0.2">
      <c r="A4471">
        <v>4</v>
      </c>
      <c r="B4471" s="2">
        <v>2448</v>
      </c>
      <c r="C4471" s="17">
        <v>3.18</v>
      </c>
      <c r="D4471" s="2">
        <v>3.22</v>
      </c>
      <c r="E4471" s="15">
        <v>2.7230000000000003</v>
      </c>
      <c r="G4471" s="17">
        <v>65</v>
      </c>
      <c r="H4471" s="2">
        <v>55</v>
      </c>
      <c r="I4471" s="2">
        <v>84.6</v>
      </c>
      <c r="J4471" s="2">
        <v>55</v>
      </c>
      <c r="K4471" s="2">
        <v>84.6</v>
      </c>
      <c r="L4471" s="2">
        <v>84.6</v>
      </c>
      <c r="M4471" s="2">
        <v>1</v>
      </c>
      <c r="N4471" s="2">
        <v>1.5</v>
      </c>
      <c r="O4471" s="2">
        <v>9</v>
      </c>
      <c r="P4471" s="2">
        <v>13.8</v>
      </c>
      <c r="S4471" s="2">
        <v>32</v>
      </c>
      <c r="T4471" s="2">
        <v>49.2</v>
      </c>
      <c r="U4471" s="2">
        <v>23</v>
      </c>
      <c r="V4471" s="2">
        <v>35.4</v>
      </c>
      <c r="Y4471" s="2">
        <v>10</v>
      </c>
      <c r="Z4471" s="2">
        <v>15.4</v>
      </c>
      <c r="AE4471" s="2">
        <v>65</v>
      </c>
      <c r="AF4471" s="2">
        <v>55</v>
      </c>
      <c r="AG4471" s="2">
        <v>84.6</v>
      </c>
      <c r="AH4471" s="2">
        <v>55</v>
      </c>
      <c r="AI4471" s="2">
        <v>84.6</v>
      </c>
      <c r="AJ4471" s="2">
        <v>84.6</v>
      </c>
      <c r="AK4471" s="2">
        <v>5</v>
      </c>
      <c r="AL4471" s="2">
        <v>7.7</v>
      </c>
      <c r="AM4471" s="2">
        <v>5</v>
      </c>
      <c r="AN4471" s="2">
        <v>7.7</v>
      </c>
      <c r="AQ4471" s="2">
        <v>26</v>
      </c>
      <c r="AR4471" s="2">
        <v>40</v>
      </c>
      <c r="AS4471" s="2">
        <v>29</v>
      </c>
      <c r="AT4471" s="2">
        <v>44.6</v>
      </c>
      <c r="AW4471" s="2">
        <v>10</v>
      </c>
      <c r="AX4471" s="2">
        <v>15.4</v>
      </c>
      <c r="BC4471" s="2">
        <v>65</v>
      </c>
      <c r="BD4471" s="2">
        <v>42</v>
      </c>
      <c r="BE4471" s="2">
        <v>64.599999999999994</v>
      </c>
      <c r="BF4471" s="2">
        <v>42</v>
      </c>
      <c r="BG4471" s="2">
        <v>64.599999999999994</v>
      </c>
      <c r="BH4471" s="2">
        <v>64.599999999999994</v>
      </c>
      <c r="BI4471" s="2">
        <v>10</v>
      </c>
      <c r="BJ4471" s="2">
        <v>15.4</v>
      </c>
      <c r="BK4471" s="2">
        <v>13</v>
      </c>
      <c r="BL4471" s="2">
        <v>20</v>
      </c>
      <c r="BO4471" s="2">
        <v>27</v>
      </c>
      <c r="BP4471" s="2">
        <v>41.5</v>
      </c>
      <c r="BQ4471" s="2">
        <v>15</v>
      </c>
      <c r="BR4471" s="2">
        <v>23.1</v>
      </c>
      <c r="BU4471" s="2">
        <v>23</v>
      </c>
      <c r="BV4471" s="2">
        <v>35.4</v>
      </c>
    </row>
    <row r="4472" spans="1:77" ht="12.75" customHeight="1" x14ac:dyDescent="0.2">
      <c r="A4472">
        <v>4</v>
      </c>
      <c r="B4472" s="2">
        <v>2449</v>
      </c>
      <c r="C4472" s="17">
        <v>2.5499999999999998</v>
      </c>
      <c r="D4472" s="2">
        <v>2.2799999999999998</v>
      </c>
      <c r="E4472" s="15">
        <v>2.2770000000000001</v>
      </c>
      <c r="G4472" s="17">
        <v>58</v>
      </c>
      <c r="H4472" s="2">
        <v>40</v>
      </c>
      <c r="I4472" s="2">
        <v>69</v>
      </c>
      <c r="J4472" s="2">
        <v>40</v>
      </c>
      <c r="K4472" s="2">
        <v>69</v>
      </c>
      <c r="L4472" s="2">
        <v>69</v>
      </c>
      <c r="M4472" s="2">
        <v>10</v>
      </c>
      <c r="N4472" s="2">
        <v>17.2</v>
      </c>
      <c r="O4472" s="2">
        <v>8</v>
      </c>
      <c r="P4472" s="2">
        <v>13.8</v>
      </c>
      <c r="Q4472" s="2">
        <v>2</v>
      </c>
      <c r="R4472" s="2">
        <v>3.4</v>
      </c>
      <c r="S4472" s="2">
        <v>30</v>
      </c>
      <c r="T4472" s="2">
        <v>51.7</v>
      </c>
      <c r="U4472" s="2">
        <v>8</v>
      </c>
      <c r="V4472" s="2">
        <v>13.8</v>
      </c>
      <c r="Y4472" s="2">
        <v>18</v>
      </c>
      <c r="Z4472" s="2">
        <v>31</v>
      </c>
      <c r="AB4472" s="2">
        <v>1</v>
      </c>
      <c r="AE4472" s="2">
        <v>58</v>
      </c>
      <c r="AF4472" s="2">
        <v>26</v>
      </c>
      <c r="AG4472" s="2">
        <v>44.8</v>
      </c>
      <c r="AH4472" s="2">
        <v>26</v>
      </c>
      <c r="AI4472" s="2">
        <v>44.8</v>
      </c>
      <c r="AJ4472" s="2">
        <v>44.8</v>
      </c>
      <c r="AK4472" s="2">
        <v>18</v>
      </c>
      <c r="AL4472" s="2">
        <v>31</v>
      </c>
      <c r="AM4472" s="2">
        <v>14</v>
      </c>
      <c r="AN4472" s="2">
        <v>24.1</v>
      </c>
      <c r="AO4472" s="2">
        <v>1</v>
      </c>
      <c r="AP4472" s="2">
        <v>1.7</v>
      </c>
      <c r="AQ4472" s="2">
        <v>14</v>
      </c>
      <c r="AR4472" s="2">
        <v>24.1</v>
      </c>
      <c r="AS4472" s="2">
        <v>11</v>
      </c>
      <c r="AT4472" s="2">
        <v>19</v>
      </c>
      <c r="AW4472" s="2">
        <v>32</v>
      </c>
      <c r="AX4472" s="2">
        <v>55.2</v>
      </c>
      <c r="AZ4472" s="2">
        <v>1</v>
      </c>
      <c r="BC4472" s="2">
        <v>55</v>
      </c>
      <c r="BD4472" s="2">
        <v>36</v>
      </c>
      <c r="BE4472" s="2">
        <v>62.1</v>
      </c>
      <c r="BF4472" s="2">
        <v>36</v>
      </c>
      <c r="BG4472" s="2">
        <v>62.1</v>
      </c>
      <c r="BH4472" s="2">
        <v>65.5</v>
      </c>
      <c r="BI4472" s="2">
        <v>7</v>
      </c>
      <c r="BJ4472" s="2">
        <v>12.1</v>
      </c>
      <c r="BK4472" s="2">
        <v>12</v>
      </c>
      <c r="BL4472" s="2">
        <v>20.7</v>
      </c>
      <c r="BM4472" s="2">
        <v>4</v>
      </c>
      <c r="BN4472" s="2">
        <v>6.9</v>
      </c>
      <c r="BO4472" s="2">
        <v>27</v>
      </c>
      <c r="BP4472" s="2">
        <v>46.6</v>
      </c>
      <c r="BQ4472" s="2">
        <v>5</v>
      </c>
      <c r="BR4472" s="2">
        <v>8.6</v>
      </c>
      <c r="BS4472" s="2">
        <v>3</v>
      </c>
      <c r="BT4472" s="2">
        <v>5.2</v>
      </c>
      <c r="BU4472" s="2">
        <v>22</v>
      </c>
      <c r="BV4472" s="2">
        <v>37.9</v>
      </c>
      <c r="BX4472" s="2">
        <v>1</v>
      </c>
    </row>
    <row r="4473" spans="1:77" ht="12.75" customHeight="1" x14ac:dyDescent="0.2">
      <c r="A4473">
        <v>4</v>
      </c>
      <c r="B4473" s="2">
        <v>2450</v>
      </c>
      <c r="C4473" s="17">
        <v>3.35</v>
      </c>
      <c r="D4473" s="2">
        <v>3.14</v>
      </c>
      <c r="E4473" s="15">
        <v>3.165</v>
      </c>
      <c r="G4473" s="17">
        <v>49</v>
      </c>
      <c r="H4473" s="2">
        <v>44</v>
      </c>
      <c r="I4473" s="2">
        <v>89.8</v>
      </c>
      <c r="J4473" s="2">
        <v>44</v>
      </c>
      <c r="K4473" s="2">
        <v>89.8</v>
      </c>
      <c r="L4473" s="2">
        <v>89.8</v>
      </c>
      <c r="O4473" s="2">
        <v>5</v>
      </c>
      <c r="P4473" s="2">
        <v>10.199999999999999</v>
      </c>
      <c r="S4473" s="2">
        <v>22</v>
      </c>
      <c r="T4473" s="2">
        <v>44.9</v>
      </c>
      <c r="U4473" s="2">
        <v>22</v>
      </c>
      <c r="V4473" s="2">
        <v>44.9</v>
      </c>
      <c r="Y4473" s="2">
        <v>5</v>
      </c>
      <c r="Z4473" s="2">
        <v>10.199999999999999</v>
      </c>
      <c r="AE4473" s="2">
        <v>49</v>
      </c>
      <c r="AF4473" s="2">
        <v>38</v>
      </c>
      <c r="AG4473" s="2">
        <v>77.599999999999994</v>
      </c>
      <c r="AH4473" s="2">
        <v>38</v>
      </c>
      <c r="AI4473" s="2">
        <v>77.599999999999994</v>
      </c>
      <c r="AJ4473" s="2">
        <v>77.599999999999994</v>
      </c>
      <c r="AK4473" s="2">
        <v>3</v>
      </c>
      <c r="AL4473" s="2">
        <v>6.1</v>
      </c>
      <c r="AM4473" s="2">
        <v>8</v>
      </c>
      <c r="AN4473" s="2">
        <v>16.3</v>
      </c>
      <c r="AO4473" s="2">
        <v>1</v>
      </c>
      <c r="AP4473" s="2">
        <v>2</v>
      </c>
      <c r="AQ4473" s="2">
        <v>13</v>
      </c>
      <c r="AR4473" s="2">
        <v>26.5</v>
      </c>
      <c r="AS4473" s="2">
        <v>24</v>
      </c>
      <c r="AT4473" s="2">
        <v>49</v>
      </c>
      <c r="AW4473" s="2">
        <v>11</v>
      </c>
      <c r="AX4473" s="2">
        <v>22.4</v>
      </c>
      <c r="BC4473" s="2">
        <v>49</v>
      </c>
      <c r="BD4473" s="2">
        <v>41</v>
      </c>
      <c r="BE4473" s="2">
        <v>83.7</v>
      </c>
      <c r="BF4473" s="2">
        <v>41</v>
      </c>
      <c r="BG4473" s="2">
        <v>83.7</v>
      </c>
      <c r="BH4473" s="2">
        <v>83.7</v>
      </c>
      <c r="BK4473" s="2">
        <v>8</v>
      </c>
      <c r="BL4473" s="2">
        <v>16.3</v>
      </c>
      <c r="BM4473" s="2">
        <v>1</v>
      </c>
      <c r="BN4473" s="2">
        <v>2</v>
      </c>
      <c r="BO4473" s="2">
        <v>21</v>
      </c>
      <c r="BP4473" s="2">
        <v>42.9</v>
      </c>
      <c r="BQ4473" s="2">
        <v>19</v>
      </c>
      <c r="BR4473" s="2">
        <v>38.799999999999997</v>
      </c>
      <c r="BU4473" s="2">
        <v>8</v>
      </c>
      <c r="BV4473" s="2">
        <v>16.3</v>
      </c>
    </row>
    <row r="4474" spans="1:77" ht="12.75" customHeight="1" x14ac:dyDescent="0.2">
      <c r="A4474">
        <v>4</v>
      </c>
      <c r="B4474" s="2">
        <v>2458</v>
      </c>
      <c r="C4474" s="17">
        <v>2.4</v>
      </c>
      <c r="D4474" s="2">
        <v>2.15</v>
      </c>
      <c r="E4474" s="15">
        <v>2.5620000000000003</v>
      </c>
      <c r="G4474" s="17">
        <v>48</v>
      </c>
      <c r="H4474" s="2">
        <v>21</v>
      </c>
      <c r="I4474" s="2">
        <v>43.8</v>
      </c>
      <c r="J4474" s="2">
        <v>21</v>
      </c>
      <c r="K4474" s="2">
        <v>43.8</v>
      </c>
      <c r="L4474" s="2">
        <v>43.8</v>
      </c>
      <c r="M4474" s="2">
        <v>8</v>
      </c>
      <c r="N4474" s="2">
        <v>16.7</v>
      </c>
      <c r="O4474" s="2">
        <v>19</v>
      </c>
      <c r="P4474" s="2">
        <v>39.6</v>
      </c>
      <c r="S4474" s="2">
        <v>15</v>
      </c>
      <c r="T4474" s="2">
        <v>31.3</v>
      </c>
      <c r="U4474" s="2">
        <v>6</v>
      </c>
      <c r="V4474" s="2">
        <v>12.5</v>
      </c>
      <c r="Y4474" s="2">
        <v>27</v>
      </c>
      <c r="Z4474" s="2">
        <v>56.3</v>
      </c>
      <c r="AE4474" s="2">
        <v>48</v>
      </c>
      <c r="AF4474" s="2">
        <v>14</v>
      </c>
      <c r="AG4474" s="2">
        <v>29.2</v>
      </c>
      <c r="AH4474" s="2">
        <v>14</v>
      </c>
      <c r="AI4474" s="2">
        <v>29.2</v>
      </c>
      <c r="AJ4474" s="2">
        <v>29.2</v>
      </c>
      <c r="AK4474" s="2">
        <v>14</v>
      </c>
      <c r="AL4474" s="2">
        <v>29.2</v>
      </c>
      <c r="AM4474" s="2">
        <v>20</v>
      </c>
      <c r="AN4474" s="2">
        <v>41.7</v>
      </c>
      <c r="AQ4474" s="2">
        <v>7</v>
      </c>
      <c r="AR4474" s="2">
        <v>14.6</v>
      </c>
      <c r="AS4474" s="2">
        <v>7</v>
      </c>
      <c r="AT4474" s="2">
        <v>14.6</v>
      </c>
      <c r="AW4474" s="2">
        <v>34</v>
      </c>
      <c r="AX4474" s="2">
        <v>70.8</v>
      </c>
      <c r="BC4474" s="2">
        <v>48</v>
      </c>
      <c r="BD4474" s="2">
        <v>30</v>
      </c>
      <c r="BE4474" s="2">
        <v>62.5</v>
      </c>
      <c r="BF4474" s="2">
        <v>30</v>
      </c>
      <c r="BG4474" s="2">
        <v>62.5</v>
      </c>
      <c r="BH4474" s="2">
        <v>62.5</v>
      </c>
      <c r="BI4474" s="2">
        <v>8</v>
      </c>
      <c r="BJ4474" s="2">
        <v>16.7</v>
      </c>
      <c r="BK4474" s="2">
        <v>10</v>
      </c>
      <c r="BL4474" s="2">
        <v>20.8</v>
      </c>
      <c r="BO4474" s="2">
        <v>25</v>
      </c>
      <c r="BP4474" s="2">
        <v>52.1</v>
      </c>
      <c r="BQ4474" s="2">
        <v>5</v>
      </c>
      <c r="BR4474" s="2">
        <v>10.4</v>
      </c>
      <c r="BU4474" s="2">
        <v>18</v>
      </c>
      <c r="BV4474" s="2">
        <v>37.5</v>
      </c>
    </row>
    <row r="4475" spans="1:77" ht="12.75" customHeight="1" x14ac:dyDescent="0.2">
      <c r="A4475">
        <v>4</v>
      </c>
      <c r="B4475" s="2">
        <v>2462</v>
      </c>
      <c r="C4475" s="17">
        <v>3.46</v>
      </c>
      <c r="D4475" s="2">
        <v>3.59</v>
      </c>
      <c r="E4475" s="15">
        <v>3.4569999999999999</v>
      </c>
      <c r="G4475" s="17">
        <v>59</v>
      </c>
      <c r="H4475" s="2">
        <v>57</v>
      </c>
      <c r="I4475" s="2">
        <v>96.6</v>
      </c>
      <c r="J4475" s="2">
        <v>57</v>
      </c>
      <c r="K4475" s="2">
        <v>96.6</v>
      </c>
      <c r="L4475" s="2">
        <v>96.6</v>
      </c>
      <c r="O4475" s="2">
        <v>2</v>
      </c>
      <c r="P4475" s="2">
        <v>3.4</v>
      </c>
      <c r="S4475" s="2">
        <v>28</v>
      </c>
      <c r="T4475" s="2">
        <v>47.5</v>
      </c>
      <c r="U4475" s="2">
        <v>29</v>
      </c>
      <c r="V4475" s="2">
        <v>49.2</v>
      </c>
      <c r="Y4475" s="2">
        <v>2</v>
      </c>
      <c r="Z4475" s="2">
        <v>3.4</v>
      </c>
      <c r="AE4475" s="2">
        <v>59</v>
      </c>
      <c r="AF4475" s="2">
        <v>57</v>
      </c>
      <c r="AG4475" s="2">
        <v>96.6</v>
      </c>
      <c r="AH4475" s="2">
        <v>57</v>
      </c>
      <c r="AI4475" s="2">
        <v>96.6</v>
      </c>
      <c r="AJ4475" s="2">
        <v>96.6</v>
      </c>
      <c r="AK4475" s="2">
        <v>1</v>
      </c>
      <c r="AL4475" s="2">
        <v>1.7</v>
      </c>
      <c r="AM4475" s="2">
        <v>1</v>
      </c>
      <c r="AN4475" s="2">
        <v>1.7</v>
      </c>
      <c r="AQ4475" s="2">
        <v>19</v>
      </c>
      <c r="AR4475" s="2">
        <v>32.200000000000003</v>
      </c>
      <c r="AS4475" s="2">
        <v>38</v>
      </c>
      <c r="AT4475" s="2">
        <v>64.400000000000006</v>
      </c>
      <c r="AW4475" s="2">
        <v>2</v>
      </c>
      <c r="AX4475" s="2">
        <v>3.4</v>
      </c>
      <c r="BC4475" s="2">
        <v>59</v>
      </c>
      <c r="BD4475" s="2">
        <v>56</v>
      </c>
      <c r="BE4475" s="2">
        <v>94.9</v>
      </c>
      <c r="BF4475" s="2">
        <v>56</v>
      </c>
      <c r="BG4475" s="2">
        <v>94.9</v>
      </c>
      <c r="BH4475" s="2">
        <v>94.9</v>
      </c>
      <c r="BK4475" s="2">
        <v>3</v>
      </c>
      <c r="BL4475" s="2">
        <v>5.0999999999999996</v>
      </c>
      <c r="BO4475" s="2">
        <v>26</v>
      </c>
      <c r="BP4475" s="2">
        <v>44.1</v>
      </c>
      <c r="BQ4475" s="2">
        <v>30</v>
      </c>
      <c r="BR4475" s="2">
        <v>50.8</v>
      </c>
      <c r="BU4475" s="2">
        <v>3</v>
      </c>
      <c r="BV4475" s="2">
        <v>5.0999999999999996</v>
      </c>
    </row>
    <row r="4476" spans="1:77" ht="12.75" customHeight="1" x14ac:dyDescent="0.2">
      <c r="A4476">
        <v>4</v>
      </c>
      <c r="B4476" s="2">
        <v>2466</v>
      </c>
      <c r="C4476" s="17">
        <v>2.85</v>
      </c>
      <c r="D4476" s="2">
        <v>3.1</v>
      </c>
      <c r="E4476" s="15">
        <v>2.95</v>
      </c>
      <c r="G4476" s="17">
        <v>20</v>
      </c>
      <c r="H4476" s="2">
        <v>15</v>
      </c>
      <c r="I4476" s="2">
        <v>75</v>
      </c>
      <c r="J4476" s="2">
        <v>15</v>
      </c>
      <c r="K4476" s="2">
        <v>75</v>
      </c>
      <c r="L4476" s="2">
        <v>75</v>
      </c>
      <c r="O4476" s="2">
        <v>5</v>
      </c>
      <c r="P4476" s="2">
        <v>25</v>
      </c>
      <c r="S4476" s="2">
        <v>13</v>
      </c>
      <c r="T4476" s="2">
        <v>65</v>
      </c>
      <c r="U4476" s="2">
        <v>2</v>
      </c>
      <c r="V4476" s="2">
        <v>10</v>
      </c>
      <c r="Y4476" s="2">
        <v>5</v>
      </c>
      <c r="Z4476" s="2">
        <v>25</v>
      </c>
      <c r="AE4476" s="2">
        <v>20</v>
      </c>
      <c r="AF4476" s="2">
        <v>15</v>
      </c>
      <c r="AG4476" s="2">
        <v>75</v>
      </c>
      <c r="AH4476" s="2">
        <v>15</v>
      </c>
      <c r="AI4476" s="2">
        <v>75</v>
      </c>
      <c r="AJ4476" s="2">
        <v>75</v>
      </c>
      <c r="AM4476" s="2">
        <v>5</v>
      </c>
      <c r="AN4476" s="2">
        <v>25</v>
      </c>
      <c r="AQ4476" s="2">
        <v>8</v>
      </c>
      <c r="AR4476" s="2">
        <v>40</v>
      </c>
      <c r="AS4476" s="2">
        <v>7</v>
      </c>
      <c r="AT4476" s="2">
        <v>35</v>
      </c>
      <c r="AW4476" s="2">
        <v>5</v>
      </c>
      <c r="AX4476" s="2">
        <v>25</v>
      </c>
      <c r="BC4476" s="2">
        <v>20</v>
      </c>
      <c r="BD4476" s="2">
        <v>16</v>
      </c>
      <c r="BE4476" s="2">
        <v>80</v>
      </c>
      <c r="BF4476" s="2">
        <v>16</v>
      </c>
      <c r="BG4476" s="2">
        <v>80</v>
      </c>
      <c r="BH4476" s="2">
        <v>80</v>
      </c>
      <c r="BK4476" s="2">
        <v>4</v>
      </c>
      <c r="BL4476" s="2">
        <v>20</v>
      </c>
      <c r="BO4476" s="2">
        <v>13</v>
      </c>
      <c r="BP4476" s="2">
        <v>65</v>
      </c>
      <c r="BQ4476" s="2">
        <v>3</v>
      </c>
      <c r="BR4476" s="2">
        <v>15</v>
      </c>
      <c r="BU4476" s="2">
        <v>4</v>
      </c>
      <c r="BV4476" s="2">
        <v>20</v>
      </c>
    </row>
    <row r="4477" spans="1:77" ht="12.75" customHeight="1" x14ac:dyDescent="0.2">
      <c r="A4477">
        <v>4</v>
      </c>
      <c r="B4477" s="2">
        <v>2469</v>
      </c>
      <c r="C4477" s="17">
        <v>2.52</v>
      </c>
      <c r="D4477" s="2">
        <v>2.36</v>
      </c>
      <c r="E4477" s="15">
        <v>2.4290000000000003</v>
      </c>
      <c r="G4477" s="17">
        <v>110</v>
      </c>
      <c r="H4477" s="2">
        <v>72</v>
      </c>
      <c r="I4477" s="2">
        <v>65.5</v>
      </c>
      <c r="J4477" s="2">
        <v>72</v>
      </c>
      <c r="K4477" s="2">
        <v>65.5</v>
      </c>
      <c r="L4477" s="2">
        <v>65.5</v>
      </c>
      <c r="M4477" s="2">
        <v>3</v>
      </c>
      <c r="N4477" s="2">
        <v>2.7</v>
      </c>
      <c r="O4477" s="2">
        <v>35</v>
      </c>
      <c r="P4477" s="2">
        <v>31.8</v>
      </c>
      <c r="Q4477" s="2">
        <v>9</v>
      </c>
      <c r="R4477" s="2">
        <v>8.1999999999999993</v>
      </c>
      <c r="S4477" s="2">
        <v>48</v>
      </c>
      <c r="T4477" s="2">
        <v>43.6</v>
      </c>
      <c r="U4477" s="2">
        <v>15</v>
      </c>
      <c r="V4477" s="2">
        <v>13.6</v>
      </c>
      <c r="Y4477" s="2">
        <v>38</v>
      </c>
      <c r="Z4477" s="2">
        <v>34.5</v>
      </c>
      <c r="AB4477" s="2">
        <v>1</v>
      </c>
      <c r="AE4477" s="2">
        <v>109</v>
      </c>
      <c r="AF4477" s="2">
        <v>58</v>
      </c>
      <c r="AG4477" s="2">
        <v>52.7</v>
      </c>
      <c r="AH4477" s="2">
        <v>58</v>
      </c>
      <c r="AI4477" s="2">
        <v>52.7</v>
      </c>
      <c r="AJ4477" s="2">
        <v>53.2</v>
      </c>
      <c r="AK4477" s="2">
        <v>35</v>
      </c>
      <c r="AL4477" s="2">
        <v>31.8</v>
      </c>
      <c r="AM4477" s="2">
        <v>16</v>
      </c>
      <c r="AN4477" s="2">
        <v>14.5</v>
      </c>
      <c r="AQ4477" s="2">
        <v>39</v>
      </c>
      <c r="AR4477" s="2">
        <v>35.5</v>
      </c>
      <c r="AS4477" s="2">
        <v>19</v>
      </c>
      <c r="AT4477" s="2">
        <v>17.3</v>
      </c>
      <c r="AU4477" s="2">
        <v>1</v>
      </c>
      <c r="AV4477" s="2">
        <v>0.9</v>
      </c>
      <c r="AW4477" s="2">
        <v>52</v>
      </c>
      <c r="AX4477" s="2">
        <v>47.3</v>
      </c>
      <c r="AZ4477" s="2">
        <v>1</v>
      </c>
      <c r="BC4477" s="2">
        <v>108</v>
      </c>
      <c r="BD4477" s="2">
        <v>60</v>
      </c>
      <c r="BE4477" s="2">
        <v>54.5</v>
      </c>
      <c r="BF4477" s="2">
        <v>60</v>
      </c>
      <c r="BG4477" s="2">
        <v>54.5</v>
      </c>
      <c r="BH4477" s="2">
        <v>55.6</v>
      </c>
      <c r="BI4477" s="2">
        <v>16</v>
      </c>
      <c r="BJ4477" s="2">
        <v>14.5</v>
      </c>
      <c r="BK4477" s="2">
        <v>32</v>
      </c>
      <c r="BL4477" s="2">
        <v>29.1</v>
      </c>
      <c r="BO4477" s="2">
        <v>53</v>
      </c>
      <c r="BP4477" s="2">
        <v>48.2</v>
      </c>
      <c r="BQ4477" s="2">
        <v>7</v>
      </c>
      <c r="BR4477" s="2">
        <v>6.4</v>
      </c>
      <c r="BS4477" s="2">
        <v>2</v>
      </c>
      <c r="BT4477" s="2">
        <v>1.8</v>
      </c>
      <c r="BU4477" s="2">
        <v>50</v>
      </c>
      <c r="BV4477" s="2">
        <v>45.5</v>
      </c>
      <c r="BX4477" s="2">
        <v>1</v>
      </c>
    </row>
    <row r="4478" spans="1:77" ht="12.75" customHeight="1" x14ac:dyDescent="0.2">
      <c r="A4478">
        <v>4</v>
      </c>
      <c r="B4478" s="2">
        <v>2472</v>
      </c>
      <c r="C4478" s="17">
        <v>2.56</v>
      </c>
      <c r="D4478" s="2">
        <v>2.19</v>
      </c>
      <c r="E4478" s="15">
        <v>2.6280000000000001</v>
      </c>
      <c r="G4478" s="17">
        <v>16</v>
      </c>
      <c r="H4478" s="2">
        <v>7</v>
      </c>
      <c r="I4478" s="2">
        <v>43.8</v>
      </c>
      <c r="J4478" s="2">
        <v>7</v>
      </c>
      <c r="K4478" s="2">
        <v>43.8</v>
      </c>
      <c r="L4478" s="2">
        <v>43.8</v>
      </c>
      <c r="O4478" s="2">
        <v>9</v>
      </c>
      <c r="P4478" s="2">
        <v>56.3</v>
      </c>
      <c r="S4478" s="2">
        <v>5</v>
      </c>
      <c r="T4478" s="2">
        <v>31.3</v>
      </c>
      <c r="U4478" s="2">
        <v>2</v>
      </c>
      <c r="V4478" s="2">
        <v>12.5</v>
      </c>
      <c r="Y4478" s="2">
        <v>9</v>
      </c>
      <c r="Z4478" s="2">
        <v>56.3</v>
      </c>
      <c r="AE4478" s="2">
        <v>16</v>
      </c>
      <c r="AF4478" s="2">
        <v>7</v>
      </c>
      <c r="AG4478" s="2">
        <v>43.8</v>
      </c>
      <c r="AH4478" s="2">
        <v>7</v>
      </c>
      <c r="AI4478" s="2">
        <v>43.8</v>
      </c>
      <c r="AJ4478" s="2">
        <v>43.8</v>
      </c>
      <c r="AK4478" s="2">
        <v>7</v>
      </c>
      <c r="AL4478" s="2">
        <v>43.8</v>
      </c>
      <c r="AM4478" s="2">
        <v>2</v>
      </c>
      <c r="AN4478" s="2">
        <v>12.5</v>
      </c>
      <c r="AQ4478" s="2">
        <v>4</v>
      </c>
      <c r="AR4478" s="2">
        <v>25</v>
      </c>
      <c r="AS4478" s="2">
        <v>3</v>
      </c>
      <c r="AT4478" s="2">
        <v>18.8</v>
      </c>
      <c r="AW4478" s="2">
        <v>9</v>
      </c>
      <c r="AX4478" s="2">
        <v>56.3</v>
      </c>
      <c r="BC4478" s="2">
        <v>15</v>
      </c>
      <c r="BD4478" s="2">
        <v>9</v>
      </c>
      <c r="BE4478" s="2">
        <v>56.3</v>
      </c>
      <c r="BF4478" s="2">
        <v>9</v>
      </c>
      <c r="BG4478" s="2">
        <v>56.3</v>
      </c>
      <c r="BH4478" s="2">
        <v>60</v>
      </c>
      <c r="BI4478" s="2">
        <v>1</v>
      </c>
      <c r="BJ4478" s="2">
        <v>6.3</v>
      </c>
      <c r="BK4478" s="2">
        <v>5</v>
      </c>
      <c r="BL4478" s="2">
        <v>31.3</v>
      </c>
      <c r="BO4478" s="2">
        <v>5</v>
      </c>
      <c r="BP4478" s="2">
        <v>31.3</v>
      </c>
      <c r="BQ4478" s="2">
        <v>4</v>
      </c>
      <c r="BR4478" s="2">
        <v>25</v>
      </c>
      <c r="BS4478" s="2">
        <v>1</v>
      </c>
      <c r="BT4478" s="2">
        <v>6.3</v>
      </c>
      <c r="BU4478" s="2">
        <v>7</v>
      </c>
      <c r="BV4478" s="2">
        <v>43.8</v>
      </c>
    </row>
    <row r="4479" spans="1:77" ht="12.75" customHeight="1" x14ac:dyDescent="0.2">
      <c r="A4479">
        <v>4</v>
      </c>
      <c r="B4479" s="2">
        <v>2474</v>
      </c>
      <c r="C4479" s="17">
        <v>3</v>
      </c>
      <c r="D4479" s="2">
        <v>2</v>
      </c>
      <c r="E4479" s="15">
        <v>1.7109999999999999</v>
      </c>
      <c r="G4479" s="17">
        <v>14</v>
      </c>
      <c r="H4479" s="2">
        <v>11</v>
      </c>
      <c r="I4479" s="2">
        <v>78.599999999999994</v>
      </c>
      <c r="J4479" s="2">
        <v>11</v>
      </c>
      <c r="K4479" s="2">
        <v>78.599999999999994</v>
      </c>
      <c r="L4479" s="2">
        <v>78.599999999999994</v>
      </c>
      <c r="M4479" s="2">
        <v>1</v>
      </c>
      <c r="N4479" s="2">
        <v>7.1</v>
      </c>
      <c r="O4479" s="2">
        <v>2</v>
      </c>
      <c r="P4479" s="2">
        <v>14.3</v>
      </c>
      <c r="S4479" s="2">
        <v>7</v>
      </c>
      <c r="T4479" s="2">
        <v>50</v>
      </c>
      <c r="U4479" s="2">
        <v>4</v>
      </c>
      <c r="V4479" s="2">
        <v>28.6</v>
      </c>
      <c r="Y4479" s="2">
        <v>3</v>
      </c>
      <c r="Z4479" s="2">
        <v>21.4</v>
      </c>
      <c r="AC4479" s="2">
        <v>1</v>
      </c>
      <c r="AE4479" s="2">
        <v>14</v>
      </c>
      <c r="AF4479" s="2">
        <v>7</v>
      </c>
      <c r="AG4479" s="2">
        <v>50</v>
      </c>
      <c r="AH4479" s="2">
        <v>7</v>
      </c>
      <c r="AI4479" s="2">
        <v>50</v>
      </c>
      <c r="AJ4479" s="2">
        <v>50</v>
      </c>
      <c r="AK4479" s="2">
        <v>6</v>
      </c>
      <c r="AL4479" s="2">
        <v>42.9</v>
      </c>
      <c r="AM4479" s="2">
        <v>1</v>
      </c>
      <c r="AN4479" s="2">
        <v>7.1</v>
      </c>
      <c r="AO4479" s="2">
        <v>1</v>
      </c>
      <c r="AP4479" s="2">
        <v>7.1</v>
      </c>
      <c r="AQ4479" s="2">
        <v>4</v>
      </c>
      <c r="AR4479" s="2">
        <v>28.6</v>
      </c>
      <c r="AS4479" s="2">
        <v>2</v>
      </c>
      <c r="AT4479" s="2">
        <v>14.3</v>
      </c>
      <c r="AW4479" s="2">
        <v>7</v>
      </c>
      <c r="AX4479" s="2">
        <v>50</v>
      </c>
      <c r="BA4479" s="2">
        <v>1</v>
      </c>
      <c r="BC4479" s="2">
        <v>14</v>
      </c>
      <c r="BD4479" s="2">
        <v>4</v>
      </c>
      <c r="BE4479" s="2">
        <v>28.6</v>
      </c>
      <c r="BF4479" s="2">
        <v>4</v>
      </c>
      <c r="BG4479" s="2">
        <v>28.6</v>
      </c>
      <c r="BH4479" s="2">
        <v>28.6</v>
      </c>
      <c r="BI4479" s="2">
        <v>3</v>
      </c>
      <c r="BJ4479" s="2">
        <v>21.4</v>
      </c>
      <c r="BK4479" s="2">
        <v>7</v>
      </c>
      <c r="BL4479" s="2">
        <v>50</v>
      </c>
      <c r="BM4479" s="2">
        <v>2</v>
      </c>
      <c r="BN4479" s="2">
        <v>14.3</v>
      </c>
      <c r="BO4479" s="2">
        <v>1</v>
      </c>
      <c r="BP4479" s="2">
        <v>7.1</v>
      </c>
      <c r="BQ4479" s="2">
        <v>1</v>
      </c>
      <c r="BR4479" s="2">
        <v>7.1</v>
      </c>
      <c r="BU4479" s="2">
        <v>10</v>
      </c>
      <c r="BV4479" s="2">
        <v>71.400000000000006</v>
      </c>
      <c r="BY4479" s="2">
        <v>1</v>
      </c>
    </row>
    <row r="4480" spans="1:77" ht="12.75" customHeight="1" x14ac:dyDescent="0.2">
      <c r="A4480">
        <v>4</v>
      </c>
      <c r="B4480" s="2">
        <v>2480</v>
      </c>
      <c r="C4480" s="17">
        <v>2.5</v>
      </c>
      <c r="D4480" s="2">
        <v>2.9</v>
      </c>
      <c r="E4480" s="15">
        <v>2</v>
      </c>
      <c r="G4480" s="17">
        <v>10</v>
      </c>
      <c r="H4480" s="2">
        <v>6</v>
      </c>
      <c r="I4480" s="2">
        <v>60</v>
      </c>
      <c r="J4480" s="2">
        <v>6</v>
      </c>
      <c r="K4480" s="2">
        <v>60</v>
      </c>
      <c r="L4480" s="2">
        <v>60</v>
      </c>
      <c r="M4480" s="2">
        <v>2</v>
      </c>
      <c r="N4480" s="2">
        <v>20</v>
      </c>
      <c r="O4480" s="2">
        <v>2</v>
      </c>
      <c r="P4480" s="2">
        <v>20</v>
      </c>
      <c r="S4480" s="2">
        <v>5</v>
      </c>
      <c r="T4480" s="2">
        <v>50</v>
      </c>
      <c r="U4480" s="2">
        <v>1</v>
      </c>
      <c r="V4480" s="2">
        <v>10</v>
      </c>
      <c r="Y4480" s="2">
        <v>4</v>
      </c>
      <c r="Z4480" s="2">
        <v>40</v>
      </c>
      <c r="AE4480" s="2">
        <v>10</v>
      </c>
      <c r="AF4480" s="2">
        <v>7</v>
      </c>
      <c r="AG4480" s="2">
        <v>70</v>
      </c>
      <c r="AH4480" s="2">
        <v>7</v>
      </c>
      <c r="AI4480" s="2">
        <v>70</v>
      </c>
      <c r="AJ4480" s="2">
        <v>70</v>
      </c>
      <c r="AK4480" s="2">
        <v>1</v>
      </c>
      <c r="AL4480" s="2">
        <v>10</v>
      </c>
      <c r="AM4480" s="2">
        <v>2</v>
      </c>
      <c r="AN4480" s="2">
        <v>20</v>
      </c>
      <c r="AQ4480" s="2">
        <v>4</v>
      </c>
      <c r="AR4480" s="2">
        <v>40</v>
      </c>
      <c r="AS4480" s="2">
        <v>3</v>
      </c>
      <c r="AT4480" s="2">
        <v>30</v>
      </c>
      <c r="AW4480" s="2">
        <v>3</v>
      </c>
      <c r="AX4480" s="2">
        <v>30</v>
      </c>
      <c r="BC4480" s="2">
        <v>10</v>
      </c>
      <c r="BD4480" s="2">
        <v>2</v>
      </c>
      <c r="BE4480" s="2">
        <v>20</v>
      </c>
      <c r="BF4480" s="2">
        <v>2</v>
      </c>
      <c r="BG4480" s="2">
        <v>20</v>
      </c>
      <c r="BH4480" s="2">
        <v>20</v>
      </c>
      <c r="BI4480" s="2">
        <v>2</v>
      </c>
      <c r="BJ4480" s="2">
        <v>20</v>
      </c>
      <c r="BK4480" s="2">
        <v>6</v>
      </c>
      <c r="BL4480" s="2">
        <v>60</v>
      </c>
      <c r="BO4480" s="2">
        <v>2</v>
      </c>
      <c r="BP4480" s="2">
        <v>20</v>
      </c>
      <c r="BU4480" s="2">
        <v>8</v>
      </c>
      <c r="BV4480" s="2">
        <v>80</v>
      </c>
    </row>
    <row r="4481" spans="1:77" ht="12.75" customHeight="1" x14ac:dyDescent="0.2">
      <c r="A4481">
        <v>4</v>
      </c>
      <c r="B4481" s="2">
        <v>2484</v>
      </c>
      <c r="C4481" s="17">
        <v>2.94</v>
      </c>
      <c r="D4481" s="2">
        <v>3.13</v>
      </c>
      <c r="E4481" s="15">
        <v>3.1910000000000003</v>
      </c>
      <c r="G4481" s="17">
        <v>16</v>
      </c>
      <c r="H4481" s="2">
        <v>11</v>
      </c>
      <c r="I4481" s="2">
        <v>68.8</v>
      </c>
      <c r="J4481" s="2">
        <v>11</v>
      </c>
      <c r="K4481" s="2">
        <v>68.8</v>
      </c>
      <c r="L4481" s="2">
        <v>68.8</v>
      </c>
      <c r="O4481" s="2">
        <v>5</v>
      </c>
      <c r="P4481" s="2">
        <v>31.3</v>
      </c>
      <c r="S4481" s="2">
        <v>7</v>
      </c>
      <c r="T4481" s="2">
        <v>43.8</v>
      </c>
      <c r="U4481" s="2">
        <v>4</v>
      </c>
      <c r="V4481" s="2">
        <v>25</v>
      </c>
      <c r="Y4481" s="2">
        <v>5</v>
      </c>
      <c r="Z4481" s="2">
        <v>31.3</v>
      </c>
      <c r="AE4481" s="2">
        <v>16</v>
      </c>
      <c r="AF4481" s="2">
        <v>10</v>
      </c>
      <c r="AG4481" s="2">
        <v>62.5</v>
      </c>
      <c r="AH4481" s="2">
        <v>10</v>
      </c>
      <c r="AI4481" s="2">
        <v>62.5</v>
      </c>
      <c r="AJ4481" s="2">
        <v>62.5</v>
      </c>
      <c r="AM4481" s="2">
        <v>6</v>
      </c>
      <c r="AN4481" s="2">
        <v>37.5</v>
      </c>
      <c r="AQ4481" s="2">
        <v>2</v>
      </c>
      <c r="AR4481" s="2">
        <v>12.5</v>
      </c>
      <c r="AS4481" s="2">
        <v>8</v>
      </c>
      <c r="AT4481" s="2">
        <v>50</v>
      </c>
      <c r="AW4481" s="2">
        <v>6</v>
      </c>
      <c r="AX4481" s="2">
        <v>37.5</v>
      </c>
      <c r="BC4481" s="2">
        <v>16</v>
      </c>
      <c r="BD4481" s="2">
        <v>12</v>
      </c>
      <c r="BE4481" s="2">
        <v>75</v>
      </c>
      <c r="BF4481" s="2">
        <v>12</v>
      </c>
      <c r="BG4481" s="2">
        <v>75</v>
      </c>
      <c r="BH4481" s="2">
        <v>75</v>
      </c>
      <c r="BK4481" s="2">
        <v>4</v>
      </c>
      <c r="BL4481" s="2">
        <v>25</v>
      </c>
      <c r="BO4481" s="2">
        <v>5</v>
      </c>
      <c r="BP4481" s="2">
        <v>31.3</v>
      </c>
      <c r="BQ4481" s="2">
        <v>7</v>
      </c>
      <c r="BR4481" s="2">
        <v>43.8</v>
      </c>
      <c r="BU4481" s="2">
        <v>4</v>
      </c>
      <c r="BV4481" s="2">
        <v>25</v>
      </c>
    </row>
    <row r="4482" spans="1:77" ht="12.75" customHeight="1" x14ac:dyDescent="0.2">
      <c r="A4482">
        <v>4</v>
      </c>
      <c r="B4482" s="2">
        <v>2485</v>
      </c>
      <c r="C4482" s="17">
        <v>3.07</v>
      </c>
      <c r="D4482" s="2">
        <v>2.74</v>
      </c>
      <c r="E4482" s="15">
        <v>2.3959999999999999</v>
      </c>
      <c r="G4482" s="17">
        <v>68</v>
      </c>
      <c r="H4482" s="2">
        <v>51</v>
      </c>
      <c r="I4482" s="2">
        <v>75</v>
      </c>
      <c r="J4482" s="2">
        <v>51</v>
      </c>
      <c r="K4482" s="2">
        <v>75</v>
      </c>
      <c r="L4482" s="2">
        <v>75</v>
      </c>
      <c r="M4482" s="2">
        <v>5</v>
      </c>
      <c r="N4482" s="2">
        <v>7.4</v>
      </c>
      <c r="O4482" s="2">
        <v>12</v>
      </c>
      <c r="P4482" s="2">
        <v>17.600000000000001</v>
      </c>
      <c r="S4482" s="2">
        <v>24</v>
      </c>
      <c r="T4482" s="2">
        <v>35.299999999999997</v>
      </c>
      <c r="U4482" s="2">
        <v>27</v>
      </c>
      <c r="V4482" s="2">
        <v>39.700000000000003</v>
      </c>
      <c r="Y4482" s="2">
        <v>17</v>
      </c>
      <c r="Z4482" s="2">
        <v>25</v>
      </c>
      <c r="AA4482" s="2">
        <v>1</v>
      </c>
      <c r="AE4482" s="2">
        <v>68</v>
      </c>
      <c r="AF4482" s="2">
        <v>41</v>
      </c>
      <c r="AG4482" s="2">
        <v>59.4</v>
      </c>
      <c r="AH4482" s="2">
        <v>41</v>
      </c>
      <c r="AI4482" s="2">
        <v>59.4</v>
      </c>
      <c r="AJ4482" s="2">
        <v>60.3</v>
      </c>
      <c r="AK4482" s="2">
        <v>18</v>
      </c>
      <c r="AL4482" s="2">
        <v>26.1</v>
      </c>
      <c r="AM4482" s="2">
        <v>9</v>
      </c>
      <c r="AN4482" s="2">
        <v>13</v>
      </c>
      <c r="AQ4482" s="2">
        <v>11</v>
      </c>
      <c r="AR4482" s="2">
        <v>15.9</v>
      </c>
      <c r="AS4482" s="2">
        <v>30</v>
      </c>
      <c r="AT4482" s="2">
        <v>43.5</v>
      </c>
      <c r="AU4482" s="2">
        <v>1</v>
      </c>
      <c r="AV4482" s="2">
        <v>1.4</v>
      </c>
      <c r="AW4482" s="2">
        <v>28</v>
      </c>
      <c r="AX4482" s="2">
        <v>40.6</v>
      </c>
      <c r="BC4482" s="2">
        <v>62</v>
      </c>
      <c r="BD4482" s="2">
        <v>34</v>
      </c>
      <c r="BE4482" s="2">
        <v>50</v>
      </c>
      <c r="BF4482" s="2">
        <v>34</v>
      </c>
      <c r="BG4482" s="2">
        <v>50</v>
      </c>
      <c r="BH4482" s="2">
        <v>54.8</v>
      </c>
      <c r="BI4482" s="2">
        <v>12</v>
      </c>
      <c r="BJ4482" s="2">
        <v>17.600000000000001</v>
      </c>
      <c r="BK4482" s="2">
        <v>16</v>
      </c>
      <c r="BL4482" s="2">
        <v>23.5</v>
      </c>
      <c r="BO4482" s="2">
        <v>17</v>
      </c>
      <c r="BP4482" s="2">
        <v>25</v>
      </c>
      <c r="BQ4482" s="2">
        <v>17</v>
      </c>
      <c r="BR4482" s="2">
        <v>25</v>
      </c>
      <c r="BS4482" s="2">
        <v>6</v>
      </c>
      <c r="BT4482" s="2">
        <v>8.8000000000000007</v>
      </c>
      <c r="BU4482" s="2">
        <v>34</v>
      </c>
      <c r="BV4482" s="2">
        <v>50</v>
      </c>
      <c r="BW4482" s="2">
        <v>1</v>
      </c>
    </row>
    <row r="4483" spans="1:77" ht="12.75" customHeight="1" x14ac:dyDescent="0.2">
      <c r="A4483">
        <v>4</v>
      </c>
      <c r="B4483" s="2">
        <v>2487</v>
      </c>
      <c r="C4483" s="17">
        <v>3.32</v>
      </c>
      <c r="D4483" s="2">
        <v>3.12</v>
      </c>
      <c r="E4483" s="15">
        <v>2.64</v>
      </c>
      <c r="G4483" s="17">
        <v>25</v>
      </c>
      <c r="H4483" s="2">
        <v>25</v>
      </c>
      <c r="I4483" s="2">
        <v>100</v>
      </c>
      <c r="J4483" s="2">
        <v>25</v>
      </c>
      <c r="K4483" s="2">
        <v>100</v>
      </c>
      <c r="L4483" s="2">
        <v>100</v>
      </c>
      <c r="Q4483" s="2">
        <v>1</v>
      </c>
      <c r="R4483" s="2">
        <v>4</v>
      </c>
      <c r="S4483" s="2">
        <v>13</v>
      </c>
      <c r="T4483" s="2">
        <v>52</v>
      </c>
      <c r="U4483" s="2">
        <v>11</v>
      </c>
      <c r="V4483" s="2">
        <v>44</v>
      </c>
      <c r="AE4483" s="2">
        <v>25</v>
      </c>
      <c r="AF4483" s="2">
        <v>19</v>
      </c>
      <c r="AG4483" s="2">
        <v>76</v>
      </c>
      <c r="AH4483" s="2">
        <v>19</v>
      </c>
      <c r="AI4483" s="2">
        <v>76</v>
      </c>
      <c r="AJ4483" s="2">
        <v>76</v>
      </c>
      <c r="AK4483" s="2">
        <v>1</v>
      </c>
      <c r="AL4483" s="2">
        <v>4</v>
      </c>
      <c r="AM4483" s="2">
        <v>5</v>
      </c>
      <c r="AN4483" s="2">
        <v>20</v>
      </c>
      <c r="AQ4483" s="2">
        <v>9</v>
      </c>
      <c r="AR4483" s="2">
        <v>36</v>
      </c>
      <c r="AS4483" s="2">
        <v>10</v>
      </c>
      <c r="AT4483" s="2">
        <v>40</v>
      </c>
      <c r="AW4483" s="2">
        <v>6</v>
      </c>
      <c r="AX4483" s="2">
        <v>24</v>
      </c>
      <c r="BC4483" s="2">
        <v>24</v>
      </c>
      <c r="BD4483" s="2">
        <v>17</v>
      </c>
      <c r="BE4483" s="2">
        <v>68</v>
      </c>
      <c r="BF4483" s="2">
        <v>17</v>
      </c>
      <c r="BG4483" s="2">
        <v>68</v>
      </c>
      <c r="BH4483" s="2">
        <v>70.8</v>
      </c>
      <c r="BI4483" s="2">
        <v>1</v>
      </c>
      <c r="BJ4483" s="2">
        <v>4</v>
      </c>
      <c r="BK4483" s="2">
        <v>6</v>
      </c>
      <c r="BL4483" s="2">
        <v>24</v>
      </c>
      <c r="BO4483" s="2">
        <v>15</v>
      </c>
      <c r="BP4483" s="2">
        <v>60</v>
      </c>
      <c r="BQ4483" s="2">
        <v>2</v>
      </c>
      <c r="BR4483" s="2">
        <v>8</v>
      </c>
      <c r="BS4483" s="2">
        <v>1</v>
      </c>
      <c r="BT4483" s="2">
        <v>4</v>
      </c>
      <c r="BU4483" s="2">
        <v>8</v>
      </c>
      <c r="BV4483" s="2">
        <v>32</v>
      </c>
    </row>
    <row r="4484" spans="1:77" ht="12.75" customHeight="1" x14ac:dyDescent="0.2">
      <c r="A4484">
        <v>4</v>
      </c>
      <c r="B4484" s="2">
        <v>2489</v>
      </c>
      <c r="C4484" s="17">
        <v>2.67</v>
      </c>
      <c r="D4484" s="2">
        <v>2.0499999999999998</v>
      </c>
      <c r="E4484" s="15">
        <v>2.6910000000000003</v>
      </c>
      <c r="G4484" s="17">
        <v>39</v>
      </c>
      <c r="H4484" s="2">
        <v>30</v>
      </c>
      <c r="I4484" s="2">
        <v>76.900000000000006</v>
      </c>
      <c r="J4484" s="2">
        <v>30</v>
      </c>
      <c r="K4484" s="2">
        <v>76.900000000000006</v>
      </c>
      <c r="L4484" s="2">
        <v>76.900000000000006</v>
      </c>
      <c r="M4484" s="2">
        <v>3</v>
      </c>
      <c r="N4484" s="2">
        <v>7.7</v>
      </c>
      <c r="O4484" s="2">
        <v>6</v>
      </c>
      <c r="P4484" s="2">
        <v>15.4</v>
      </c>
      <c r="Q4484" s="2">
        <v>3</v>
      </c>
      <c r="R4484" s="2">
        <v>7.7</v>
      </c>
      <c r="S4484" s="2">
        <v>19</v>
      </c>
      <c r="T4484" s="2">
        <v>48.7</v>
      </c>
      <c r="U4484" s="2">
        <v>8</v>
      </c>
      <c r="V4484" s="2">
        <v>20.5</v>
      </c>
      <c r="Y4484" s="2">
        <v>9</v>
      </c>
      <c r="Z4484" s="2">
        <v>23.1</v>
      </c>
      <c r="AB4484" s="2">
        <v>1</v>
      </c>
      <c r="AE4484" s="2">
        <v>40</v>
      </c>
      <c r="AF4484" s="2">
        <v>15</v>
      </c>
      <c r="AG4484" s="2">
        <v>37.5</v>
      </c>
      <c r="AH4484" s="2">
        <v>15</v>
      </c>
      <c r="AI4484" s="2">
        <v>37.5</v>
      </c>
      <c r="AJ4484" s="2">
        <v>37.5</v>
      </c>
      <c r="AK4484" s="2">
        <v>12</v>
      </c>
      <c r="AL4484" s="2">
        <v>30</v>
      </c>
      <c r="AM4484" s="2">
        <v>13</v>
      </c>
      <c r="AN4484" s="2">
        <v>32.5</v>
      </c>
      <c r="AO4484" s="2">
        <v>1</v>
      </c>
      <c r="AP4484" s="2">
        <v>2.5</v>
      </c>
      <c r="AQ4484" s="2">
        <v>12</v>
      </c>
      <c r="AR4484" s="2">
        <v>30</v>
      </c>
      <c r="AS4484" s="2">
        <v>2</v>
      </c>
      <c r="AT4484" s="2">
        <v>5</v>
      </c>
      <c r="AW4484" s="2">
        <v>25</v>
      </c>
      <c r="AX4484" s="2">
        <v>62.5</v>
      </c>
      <c r="BC4484" s="2">
        <v>39</v>
      </c>
      <c r="BD4484" s="2">
        <v>26</v>
      </c>
      <c r="BE4484" s="2">
        <v>66.7</v>
      </c>
      <c r="BF4484" s="2">
        <v>26</v>
      </c>
      <c r="BG4484" s="2">
        <v>66.7</v>
      </c>
      <c r="BH4484" s="2">
        <v>66.7</v>
      </c>
      <c r="BI4484" s="2">
        <v>6</v>
      </c>
      <c r="BJ4484" s="2">
        <v>15.4</v>
      </c>
      <c r="BK4484" s="2">
        <v>7</v>
      </c>
      <c r="BL4484" s="2">
        <v>17.899999999999999</v>
      </c>
      <c r="BM4484" s="2">
        <v>1</v>
      </c>
      <c r="BN4484" s="2">
        <v>2.6</v>
      </c>
      <c r="BO4484" s="2">
        <v>15</v>
      </c>
      <c r="BP4484" s="2">
        <v>38.5</v>
      </c>
      <c r="BQ4484" s="2">
        <v>10</v>
      </c>
      <c r="BR4484" s="2">
        <v>25.6</v>
      </c>
      <c r="BU4484" s="2">
        <v>13</v>
      </c>
      <c r="BV4484" s="2">
        <v>33.299999999999997</v>
      </c>
      <c r="BX4484" s="2">
        <v>1</v>
      </c>
    </row>
    <row r="4485" spans="1:77" ht="12.75" customHeight="1" x14ac:dyDescent="0.2">
      <c r="A4485">
        <v>4</v>
      </c>
      <c r="B4485" s="2">
        <v>2491</v>
      </c>
      <c r="G4485" s="17">
        <v>2</v>
      </c>
      <c r="AE4485" s="2">
        <v>2</v>
      </c>
      <c r="BC4485" s="2">
        <v>2</v>
      </c>
    </row>
    <row r="4486" spans="1:77" ht="12.75" customHeight="1" x14ac:dyDescent="0.2">
      <c r="A4486">
        <v>4</v>
      </c>
      <c r="B4486" s="2">
        <v>2494</v>
      </c>
      <c r="C4486" s="17">
        <v>1.94</v>
      </c>
      <c r="D4486" s="2">
        <v>1.53</v>
      </c>
      <c r="E4486" s="15">
        <v>1.0009999999999999</v>
      </c>
      <c r="G4486" s="17">
        <v>17</v>
      </c>
      <c r="H4486" s="2">
        <v>8</v>
      </c>
      <c r="I4486" s="2">
        <v>47.1</v>
      </c>
      <c r="J4486" s="2">
        <v>8</v>
      </c>
      <c r="K4486" s="2">
        <v>47.1</v>
      </c>
      <c r="L4486" s="2">
        <v>47.1</v>
      </c>
      <c r="M4486" s="2">
        <v>3</v>
      </c>
      <c r="N4486" s="2">
        <v>17.600000000000001</v>
      </c>
      <c r="O4486" s="2">
        <v>6</v>
      </c>
      <c r="P4486" s="2">
        <v>35.299999999999997</v>
      </c>
      <c r="Q4486" s="2">
        <v>2</v>
      </c>
      <c r="R4486" s="2">
        <v>11.8</v>
      </c>
      <c r="S4486" s="2">
        <v>6</v>
      </c>
      <c r="T4486" s="2">
        <v>35.299999999999997</v>
      </c>
      <c r="Y4486" s="2">
        <v>9</v>
      </c>
      <c r="Z4486" s="2">
        <v>52.9</v>
      </c>
      <c r="AE4486" s="2">
        <v>17</v>
      </c>
      <c r="AF4486" s="2">
        <v>4</v>
      </c>
      <c r="AG4486" s="2">
        <v>23.5</v>
      </c>
      <c r="AH4486" s="2">
        <v>4</v>
      </c>
      <c r="AI4486" s="2">
        <v>23.5</v>
      </c>
      <c r="AJ4486" s="2">
        <v>23.5</v>
      </c>
      <c r="AK4486" s="2">
        <v>12</v>
      </c>
      <c r="AL4486" s="2">
        <v>70.599999999999994</v>
      </c>
      <c r="AM4486" s="2">
        <v>1</v>
      </c>
      <c r="AN4486" s="2">
        <v>5.9</v>
      </c>
      <c r="AQ4486" s="2">
        <v>4</v>
      </c>
      <c r="AR4486" s="2">
        <v>23.5</v>
      </c>
      <c r="AW4486" s="2">
        <v>13</v>
      </c>
      <c r="AX4486" s="2">
        <v>76.5</v>
      </c>
      <c r="BC4486" s="2">
        <v>14</v>
      </c>
      <c r="BD4486" s="2">
        <v>1</v>
      </c>
      <c r="BE4486" s="2">
        <v>5.9</v>
      </c>
      <c r="BF4486" s="2">
        <v>1</v>
      </c>
      <c r="BG4486" s="2">
        <v>5.9</v>
      </c>
      <c r="BH4486" s="2">
        <v>7.1</v>
      </c>
      <c r="BI4486" s="2">
        <v>12</v>
      </c>
      <c r="BJ4486" s="2">
        <v>70.599999999999994</v>
      </c>
      <c r="BK4486" s="2">
        <v>1</v>
      </c>
      <c r="BL4486" s="2">
        <v>5.9</v>
      </c>
      <c r="BO4486" s="2">
        <v>1</v>
      </c>
      <c r="BP4486" s="2">
        <v>5.9</v>
      </c>
      <c r="BS4486" s="2">
        <v>3</v>
      </c>
      <c r="BT4486" s="2">
        <v>17.600000000000001</v>
      </c>
      <c r="BU4486" s="2">
        <v>16</v>
      </c>
      <c r="BV4486" s="2">
        <v>94.1</v>
      </c>
    </row>
    <row r="4487" spans="1:77" ht="12.75" customHeight="1" x14ac:dyDescent="0.2">
      <c r="A4487">
        <v>4</v>
      </c>
      <c r="B4487" s="2">
        <v>2495</v>
      </c>
      <c r="C4487" s="17">
        <v>3.06</v>
      </c>
      <c r="D4487" s="2">
        <v>2.36</v>
      </c>
      <c r="E4487" s="15">
        <v>3.0020000000000007</v>
      </c>
      <c r="G4487" s="17">
        <v>36</v>
      </c>
      <c r="H4487" s="2">
        <v>25</v>
      </c>
      <c r="I4487" s="2">
        <v>69.400000000000006</v>
      </c>
      <c r="J4487" s="2">
        <v>25</v>
      </c>
      <c r="K4487" s="2">
        <v>69.400000000000006</v>
      </c>
      <c r="L4487" s="2">
        <v>69.400000000000006</v>
      </c>
      <c r="O4487" s="2">
        <v>11</v>
      </c>
      <c r="P4487" s="2">
        <v>30.6</v>
      </c>
      <c r="S4487" s="2">
        <v>12</v>
      </c>
      <c r="T4487" s="2">
        <v>33.299999999999997</v>
      </c>
      <c r="U4487" s="2">
        <v>13</v>
      </c>
      <c r="V4487" s="2">
        <v>36.1</v>
      </c>
      <c r="Y4487" s="2">
        <v>11</v>
      </c>
      <c r="Z4487" s="2">
        <v>30.6</v>
      </c>
      <c r="AE4487" s="2">
        <v>36</v>
      </c>
      <c r="AF4487" s="2">
        <v>16</v>
      </c>
      <c r="AG4487" s="2">
        <v>44.4</v>
      </c>
      <c r="AH4487" s="2">
        <v>16</v>
      </c>
      <c r="AI4487" s="2">
        <v>44.4</v>
      </c>
      <c r="AJ4487" s="2">
        <v>44.4</v>
      </c>
      <c r="AK4487" s="2">
        <v>11</v>
      </c>
      <c r="AL4487" s="2">
        <v>30.6</v>
      </c>
      <c r="AM4487" s="2">
        <v>9</v>
      </c>
      <c r="AN4487" s="2">
        <v>25</v>
      </c>
      <c r="AQ4487" s="2">
        <v>8</v>
      </c>
      <c r="AR4487" s="2">
        <v>22.2</v>
      </c>
      <c r="AS4487" s="2">
        <v>8</v>
      </c>
      <c r="AT4487" s="2">
        <v>22.2</v>
      </c>
      <c r="AW4487" s="2">
        <v>20</v>
      </c>
      <c r="AX4487" s="2">
        <v>55.6</v>
      </c>
      <c r="BC4487" s="2">
        <v>36</v>
      </c>
      <c r="BD4487" s="2">
        <v>24</v>
      </c>
      <c r="BE4487" s="2">
        <v>66.7</v>
      </c>
      <c r="BF4487" s="2">
        <v>24</v>
      </c>
      <c r="BG4487" s="2">
        <v>66.7</v>
      </c>
      <c r="BH4487" s="2">
        <v>66.7</v>
      </c>
      <c r="BI4487" s="2">
        <v>2</v>
      </c>
      <c r="BJ4487" s="2">
        <v>5.6</v>
      </c>
      <c r="BK4487" s="2">
        <v>10</v>
      </c>
      <c r="BL4487" s="2">
        <v>27.8</v>
      </c>
      <c r="BO4487" s="2">
        <v>10</v>
      </c>
      <c r="BP4487" s="2">
        <v>27.8</v>
      </c>
      <c r="BQ4487" s="2">
        <v>14</v>
      </c>
      <c r="BR4487" s="2">
        <v>38.9</v>
      </c>
      <c r="BU4487" s="2">
        <v>12</v>
      </c>
      <c r="BV4487" s="2">
        <v>33.299999999999997</v>
      </c>
    </row>
    <row r="4488" spans="1:77" ht="12.75" customHeight="1" x14ac:dyDescent="0.2">
      <c r="A4488">
        <v>4</v>
      </c>
      <c r="B4488" s="2">
        <v>2496</v>
      </c>
      <c r="C4488" s="17">
        <v>2.66</v>
      </c>
      <c r="D4488" s="2">
        <v>2.04</v>
      </c>
      <c r="E4488" s="15">
        <v>1.7779999999999998</v>
      </c>
      <c r="G4488" s="17">
        <v>68</v>
      </c>
      <c r="H4488" s="2">
        <v>41</v>
      </c>
      <c r="I4488" s="2">
        <v>60.3</v>
      </c>
      <c r="J4488" s="2">
        <v>41</v>
      </c>
      <c r="K4488" s="2">
        <v>60.3</v>
      </c>
      <c r="L4488" s="2">
        <v>60.3</v>
      </c>
      <c r="M4488" s="2">
        <v>6</v>
      </c>
      <c r="N4488" s="2">
        <v>8.8000000000000007</v>
      </c>
      <c r="O4488" s="2">
        <v>21</v>
      </c>
      <c r="P4488" s="2">
        <v>30.9</v>
      </c>
      <c r="S4488" s="2">
        <v>31</v>
      </c>
      <c r="T4488" s="2">
        <v>45.6</v>
      </c>
      <c r="U4488" s="2">
        <v>10</v>
      </c>
      <c r="V4488" s="2">
        <v>14.7</v>
      </c>
      <c r="Y4488" s="2">
        <v>27</v>
      </c>
      <c r="Z4488" s="2">
        <v>39.700000000000003</v>
      </c>
      <c r="AB4488" s="2">
        <v>4</v>
      </c>
      <c r="AC4488" s="2">
        <v>5</v>
      </c>
      <c r="AE4488" s="2">
        <v>68</v>
      </c>
      <c r="AF4488" s="2">
        <v>22</v>
      </c>
      <c r="AG4488" s="2">
        <v>32.4</v>
      </c>
      <c r="AH4488" s="2">
        <v>22</v>
      </c>
      <c r="AI4488" s="2">
        <v>32.4</v>
      </c>
      <c r="AJ4488" s="2">
        <v>32.4</v>
      </c>
      <c r="AK4488" s="2">
        <v>30</v>
      </c>
      <c r="AL4488" s="2">
        <v>44.1</v>
      </c>
      <c r="AM4488" s="2">
        <v>16</v>
      </c>
      <c r="AN4488" s="2">
        <v>23.5</v>
      </c>
      <c r="AQ4488" s="2">
        <v>11</v>
      </c>
      <c r="AR4488" s="2">
        <v>16.2</v>
      </c>
      <c r="AS4488" s="2">
        <v>11</v>
      </c>
      <c r="AT4488" s="2">
        <v>16.2</v>
      </c>
      <c r="AW4488" s="2">
        <v>46</v>
      </c>
      <c r="AX4488" s="2">
        <v>67.599999999999994</v>
      </c>
      <c r="AZ4488" s="2">
        <v>4</v>
      </c>
      <c r="BA4488" s="2">
        <v>5</v>
      </c>
      <c r="BC4488" s="2">
        <v>63</v>
      </c>
      <c r="BD4488" s="2">
        <v>12</v>
      </c>
      <c r="BE4488" s="2">
        <v>17.600000000000001</v>
      </c>
      <c r="BF4488" s="2">
        <v>12</v>
      </c>
      <c r="BG4488" s="2">
        <v>17.600000000000001</v>
      </c>
      <c r="BH4488" s="2">
        <v>19</v>
      </c>
      <c r="BI4488" s="2">
        <v>19</v>
      </c>
      <c r="BJ4488" s="2">
        <v>27.9</v>
      </c>
      <c r="BK4488" s="2">
        <v>32</v>
      </c>
      <c r="BL4488" s="2">
        <v>47.1</v>
      </c>
      <c r="BO4488" s="2">
        <v>10</v>
      </c>
      <c r="BP4488" s="2">
        <v>14.7</v>
      </c>
      <c r="BQ4488" s="2">
        <v>2</v>
      </c>
      <c r="BR4488" s="2">
        <v>2.9</v>
      </c>
      <c r="BS4488" s="2">
        <v>5</v>
      </c>
      <c r="BT4488" s="2">
        <v>7.4</v>
      </c>
      <c r="BU4488" s="2">
        <v>56</v>
      </c>
      <c r="BV4488" s="2">
        <v>82.4</v>
      </c>
      <c r="BX4488" s="2">
        <v>4</v>
      </c>
      <c r="BY4488" s="2">
        <v>5</v>
      </c>
    </row>
    <row r="4489" spans="1:77" ht="12.75" customHeight="1" x14ac:dyDescent="0.2">
      <c r="A4489">
        <v>4</v>
      </c>
      <c r="B4489" s="2">
        <v>2497</v>
      </c>
      <c r="C4489" s="17">
        <v>2.72</v>
      </c>
      <c r="D4489" s="2">
        <v>2.59</v>
      </c>
      <c r="E4489" s="15">
        <v>1.9789999999999999</v>
      </c>
      <c r="G4489" s="17">
        <v>46</v>
      </c>
      <c r="H4489" s="2">
        <v>27</v>
      </c>
      <c r="I4489" s="2">
        <v>58.7</v>
      </c>
      <c r="J4489" s="2">
        <v>27</v>
      </c>
      <c r="K4489" s="2">
        <v>58.7</v>
      </c>
      <c r="L4489" s="2">
        <v>58.7</v>
      </c>
      <c r="M4489" s="2">
        <v>5</v>
      </c>
      <c r="N4489" s="2">
        <v>10.9</v>
      </c>
      <c r="O4489" s="2">
        <v>14</v>
      </c>
      <c r="P4489" s="2">
        <v>30.4</v>
      </c>
      <c r="S4489" s="2">
        <v>16</v>
      </c>
      <c r="T4489" s="2">
        <v>34.799999999999997</v>
      </c>
      <c r="U4489" s="2">
        <v>11</v>
      </c>
      <c r="V4489" s="2">
        <v>23.9</v>
      </c>
      <c r="Y4489" s="2">
        <v>19</v>
      </c>
      <c r="Z4489" s="2">
        <v>41.3</v>
      </c>
      <c r="AB4489" s="2">
        <v>2</v>
      </c>
      <c r="AC4489" s="2">
        <v>6</v>
      </c>
      <c r="AE4489" s="2">
        <v>46</v>
      </c>
      <c r="AF4489" s="2">
        <v>27</v>
      </c>
      <c r="AG4489" s="2">
        <v>58.7</v>
      </c>
      <c r="AH4489" s="2">
        <v>27</v>
      </c>
      <c r="AI4489" s="2">
        <v>58.7</v>
      </c>
      <c r="AJ4489" s="2">
        <v>58.7</v>
      </c>
      <c r="AK4489" s="2">
        <v>13</v>
      </c>
      <c r="AL4489" s="2">
        <v>28.3</v>
      </c>
      <c r="AM4489" s="2">
        <v>6</v>
      </c>
      <c r="AN4489" s="2">
        <v>13</v>
      </c>
      <c r="AQ4489" s="2">
        <v>14</v>
      </c>
      <c r="AR4489" s="2">
        <v>30.4</v>
      </c>
      <c r="AS4489" s="2">
        <v>13</v>
      </c>
      <c r="AT4489" s="2">
        <v>28.3</v>
      </c>
      <c r="AW4489" s="2">
        <v>19</v>
      </c>
      <c r="AX4489" s="2">
        <v>41.3</v>
      </c>
      <c r="AZ4489" s="2">
        <v>2</v>
      </c>
      <c r="BA4489" s="2">
        <v>6</v>
      </c>
      <c r="BC4489" s="2">
        <v>44</v>
      </c>
      <c r="BD4489" s="2">
        <v>15</v>
      </c>
      <c r="BE4489" s="2">
        <v>32.6</v>
      </c>
      <c r="BF4489" s="2">
        <v>15</v>
      </c>
      <c r="BG4489" s="2">
        <v>32.6</v>
      </c>
      <c r="BH4489" s="2">
        <v>34.1</v>
      </c>
      <c r="BI4489" s="2">
        <v>16</v>
      </c>
      <c r="BJ4489" s="2">
        <v>34.799999999999997</v>
      </c>
      <c r="BK4489" s="2">
        <v>13</v>
      </c>
      <c r="BL4489" s="2">
        <v>28.3</v>
      </c>
      <c r="BO4489" s="2">
        <v>11</v>
      </c>
      <c r="BP4489" s="2">
        <v>23.9</v>
      </c>
      <c r="BQ4489" s="2">
        <v>4</v>
      </c>
      <c r="BR4489" s="2">
        <v>8.6999999999999993</v>
      </c>
      <c r="BS4489" s="2">
        <v>2</v>
      </c>
      <c r="BT4489" s="2">
        <v>4.3</v>
      </c>
      <c r="BU4489" s="2">
        <v>31</v>
      </c>
      <c r="BV4489" s="2">
        <v>67.400000000000006</v>
      </c>
      <c r="BX4489" s="2">
        <v>2</v>
      </c>
      <c r="BY4489" s="2">
        <v>6</v>
      </c>
    </row>
    <row r="4490" spans="1:77" ht="12.75" customHeight="1" x14ac:dyDescent="0.2">
      <c r="A4490">
        <v>4</v>
      </c>
      <c r="B4490" s="2">
        <v>2498</v>
      </c>
      <c r="C4490" s="17">
        <v>3.4</v>
      </c>
      <c r="D4490" s="2">
        <v>3.22</v>
      </c>
      <c r="E4490" s="15">
        <v>3</v>
      </c>
      <c r="G4490" s="17">
        <v>52</v>
      </c>
      <c r="H4490" s="2">
        <v>44</v>
      </c>
      <c r="I4490" s="2">
        <v>84.6</v>
      </c>
      <c r="J4490" s="2">
        <v>44</v>
      </c>
      <c r="K4490" s="2">
        <v>84.6</v>
      </c>
      <c r="L4490" s="2">
        <v>84.6</v>
      </c>
      <c r="M4490" s="2">
        <v>1</v>
      </c>
      <c r="N4490" s="2">
        <v>1.9</v>
      </c>
      <c r="O4490" s="2">
        <v>7</v>
      </c>
      <c r="P4490" s="2">
        <v>13.5</v>
      </c>
      <c r="S4490" s="2">
        <v>14</v>
      </c>
      <c r="T4490" s="2">
        <v>26.9</v>
      </c>
      <c r="U4490" s="2">
        <v>30</v>
      </c>
      <c r="V4490" s="2">
        <v>57.7</v>
      </c>
      <c r="Y4490" s="2">
        <v>8</v>
      </c>
      <c r="Z4490" s="2">
        <v>15.4</v>
      </c>
      <c r="AE4490" s="2">
        <v>51</v>
      </c>
      <c r="AF4490" s="2">
        <v>42</v>
      </c>
      <c r="AG4490" s="2">
        <v>82.4</v>
      </c>
      <c r="AH4490" s="2">
        <v>42</v>
      </c>
      <c r="AI4490" s="2">
        <v>82.4</v>
      </c>
      <c r="AJ4490" s="2">
        <v>82.4</v>
      </c>
      <c r="AK4490" s="2">
        <v>7</v>
      </c>
      <c r="AL4490" s="2">
        <v>13.7</v>
      </c>
      <c r="AM4490" s="2">
        <v>2</v>
      </c>
      <c r="AN4490" s="2">
        <v>3.9</v>
      </c>
      <c r="AQ4490" s="2">
        <v>15</v>
      </c>
      <c r="AR4490" s="2">
        <v>29.4</v>
      </c>
      <c r="AS4490" s="2">
        <v>27</v>
      </c>
      <c r="AT4490" s="2">
        <v>52.9</v>
      </c>
      <c r="AW4490" s="2">
        <v>9</v>
      </c>
      <c r="AX4490" s="2">
        <v>17.600000000000001</v>
      </c>
      <c r="AZ4490" s="2">
        <v>1</v>
      </c>
      <c r="BC4490" s="2">
        <v>50</v>
      </c>
      <c r="BD4490" s="2">
        <v>39</v>
      </c>
      <c r="BE4490" s="2">
        <v>76.5</v>
      </c>
      <c r="BF4490" s="2">
        <v>39</v>
      </c>
      <c r="BG4490" s="2">
        <v>76.5</v>
      </c>
      <c r="BH4490" s="2">
        <v>78</v>
      </c>
      <c r="BI4490" s="2">
        <v>4</v>
      </c>
      <c r="BJ4490" s="2">
        <v>7.8</v>
      </c>
      <c r="BK4490" s="2">
        <v>7</v>
      </c>
      <c r="BL4490" s="2">
        <v>13.7</v>
      </c>
      <c r="BO4490" s="2">
        <v>21</v>
      </c>
      <c r="BP4490" s="2">
        <v>41.2</v>
      </c>
      <c r="BQ4490" s="2">
        <v>18</v>
      </c>
      <c r="BR4490" s="2">
        <v>35.299999999999997</v>
      </c>
      <c r="BS4490" s="2">
        <v>1</v>
      </c>
      <c r="BT4490" s="2">
        <v>2</v>
      </c>
      <c r="BU4490" s="2">
        <v>12</v>
      </c>
      <c r="BV4490" s="2">
        <v>23.5</v>
      </c>
      <c r="BX4490" s="2">
        <v>1</v>
      </c>
    </row>
    <row r="4491" spans="1:77" ht="12.75" customHeight="1" x14ac:dyDescent="0.2">
      <c r="A4491">
        <v>4</v>
      </c>
      <c r="B4491" s="2">
        <v>2502</v>
      </c>
      <c r="G4491" s="17">
        <v>2</v>
      </c>
      <c r="AE4491" s="2">
        <v>2</v>
      </c>
      <c r="BC4491" s="2">
        <v>2</v>
      </c>
    </row>
    <row r="4492" spans="1:77" ht="12.75" customHeight="1" x14ac:dyDescent="0.2">
      <c r="A4492">
        <v>4</v>
      </c>
      <c r="B4492" s="2">
        <v>2505</v>
      </c>
      <c r="C4492" s="17">
        <v>3.49</v>
      </c>
      <c r="D4492" s="2">
        <v>3.8</v>
      </c>
      <c r="E4492" s="15">
        <v>3.6260000000000003</v>
      </c>
      <c r="G4492" s="17">
        <v>93</v>
      </c>
      <c r="H4492" s="2">
        <v>86</v>
      </c>
      <c r="I4492" s="2">
        <v>92.5</v>
      </c>
      <c r="J4492" s="2">
        <v>86</v>
      </c>
      <c r="K4492" s="2">
        <v>92.5</v>
      </c>
      <c r="L4492" s="2">
        <v>92.5</v>
      </c>
      <c r="O4492" s="2">
        <v>7</v>
      </c>
      <c r="P4492" s="2">
        <v>7.5</v>
      </c>
      <c r="S4492" s="2">
        <v>33</v>
      </c>
      <c r="T4492" s="2">
        <v>35.5</v>
      </c>
      <c r="U4492" s="2">
        <v>53</v>
      </c>
      <c r="V4492" s="2">
        <v>57</v>
      </c>
      <c r="Y4492" s="2">
        <v>7</v>
      </c>
      <c r="Z4492" s="2">
        <v>7.5</v>
      </c>
      <c r="AE4492" s="2">
        <v>93</v>
      </c>
      <c r="AF4492" s="2">
        <v>88</v>
      </c>
      <c r="AG4492" s="2">
        <v>94.6</v>
      </c>
      <c r="AH4492" s="2">
        <v>88</v>
      </c>
      <c r="AI4492" s="2">
        <v>94.6</v>
      </c>
      <c r="AJ4492" s="2">
        <v>94.6</v>
      </c>
      <c r="AK4492" s="2">
        <v>2</v>
      </c>
      <c r="AL4492" s="2">
        <v>2.2000000000000002</v>
      </c>
      <c r="AM4492" s="2">
        <v>3</v>
      </c>
      <c r="AN4492" s="2">
        <v>3.2</v>
      </c>
      <c r="AQ4492" s="2">
        <v>7</v>
      </c>
      <c r="AR4492" s="2">
        <v>7.5</v>
      </c>
      <c r="AS4492" s="2">
        <v>81</v>
      </c>
      <c r="AT4492" s="2">
        <v>87.1</v>
      </c>
      <c r="AW4492" s="2">
        <v>5</v>
      </c>
      <c r="AX4492" s="2">
        <v>5.4</v>
      </c>
      <c r="BC4492" s="2">
        <v>92</v>
      </c>
      <c r="BD4492" s="2">
        <v>87</v>
      </c>
      <c r="BE4492" s="2">
        <v>93.5</v>
      </c>
      <c r="BF4492" s="2">
        <v>87</v>
      </c>
      <c r="BG4492" s="2">
        <v>93.5</v>
      </c>
      <c r="BH4492" s="2">
        <v>94.6</v>
      </c>
      <c r="BK4492" s="2">
        <v>5</v>
      </c>
      <c r="BL4492" s="2">
        <v>5.4</v>
      </c>
      <c r="BO4492" s="2">
        <v>21</v>
      </c>
      <c r="BP4492" s="2">
        <v>22.6</v>
      </c>
      <c r="BQ4492" s="2">
        <v>66</v>
      </c>
      <c r="BR4492" s="2">
        <v>71</v>
      </c>
      <c r="BS4492" s="2">
        <v>1</v>
      </c>
      <c r="BT4492" s="2">
        <v>1.1000000000000001</v>
      </c>
      <c r="BU4492" s="2">
        <v>6</v>
      </c>
      <c r="BV4492" s="2">
        <v>6.5</v>
      </c>
    </row>
    <row r="4493" spans="1:77" ht="12.75" customHeight="1" x14ac:dyDescent="0.2">
      <c r="A4493">
        <v>4</v>
      </c>
      <c r="B4493" s="2">
        <v>2506</v>
      </c>
      <c r="C4493" s="17">
        <v>2.38</v>
      </c>
      <c r="D4493" s="2">
        <v>1.82</v>
      </c>
      <c r="E4493" s="15">
        <v>1.7590000000000001</v>
      </c>
      <c r="G4493" s="17">
        <v>74</v>
      </c>
      <c r="H4493" s="2">
        <v>33</v>
      </c>
      <c r="I4493" s="2">
        <v>44.6</v>
      </c>
      <c r="J4493" s="2">
        <v>33</v>
      </c>
      <c r="K4493" s="2">
        <v>44.6</v>
      </c>
      <c r="L4493" s="2">
        <v>44.6</v>
      </c>
      <c r="M4493" s="2">
        <v>12</v>
      </c>
      <c r="N4493" s="2">
        <v>16.2</v>
      </c>
      <c r="O4493" s="2">
        <v>29</v>
      </c>
      <c r="P4493" s="2">
        <v>39.200000000000003</v>
      </c>
      <c r="S4493" s="2">
        <v>26</v>
      </c>
      <c r="T4493" s="2">
        <v>35.1</v>
      </c>
      <c r="U4493" s="2">
        <v>7</v>
      </c>
      <c r="V4493" s="2">
        <v>9.5</v>
      </c>
      <c r="Y4493" s="2">
        <v>41</v>
      </c>
      <c r="Z4493" s="2">
        <v>55.4</v>
      </c>
      <c r="AE4493" s="2">
        <v>74</v>
      </c>
      <c r="AF4493" s="2">
        <v>22</v>
      </c>
      <c r="AG4493" s="2">
        <v>29.7</v>
      </c>
      <c r="AH4493" s="2">
        <v>22</v>
      </c>
      <c r="AI4493" s="2">
        <v>29.7</v>
      </c>
      <c r="AJ4493" s="2">
        <v>29.7</v>
      </c>
      <c r="AK4493" s="2">
        <v>42</v>
      </c>
      <c r="AL4493" s="2">
        <v>56.8</v>
      </c>
      <c r="AM4493" s="2">
        <v>10</v>
      </c>
      <c r="AN4493" s="2">
        <v>13.5</v>
      </c>
      <c r="AQ4493" s="2">
        <v>15</v>
      </c>
      <c r="AR4493" s="2">
        <v>20.3</v>
      </c>
      <c r="AS4493" s="2">
        <v>7</v>
      </c>
      <c r="AT4493" s="2">
        <v>9.5</v>
      </c>
      <c r="AW4493" s="2">
        <v>52</v>
      </c>
      <c r="AX4493" s="2">
        <v>70.3</v>
      </c>
      <c r="BC4493" s="2">
        <v>71</v>
      </c>
      <c r="BD4493" s="2">
        <v>14</v>
      </c>
      <c r="BE4493" s="2">
        <v>18.899999999999999</v>
      </c>
      <c r="BF4493" s="2">
        <v>14</v>
      </c>
      <c r="BG4493" s="2">
        <v>18.899999999999999</v>
      </c>
      <c r="BH4493" s="2">
        <v>19.7</v>
      </c>
      <c r="BI4493" s="2">
        <v>27</v>
      </c>
      <c r="BJ4493" s="2">
        <v>36.5</v>
      </c>
      <c r="BK4493" s="2">
        <v>30</v>
      </c>
      <c r="BL4493" s="2">
        <v>40.5</v>
      </c>
      <c r="BO4493" s="2">
        <v>13</v>
      </c>
      <c r="BP4493" s="2">
        <v>17.600000000000001</v>
      </c>
      <c r="BQ4493" s="2">
        <v>1</v>
      </c>
      <c r="BR4493" s="2">
        <v>1.4</v>
      </c>
      <c r="BS4493" s="2">
        <v>3</v>
      </c>
      <c r="BT4493" s="2">
        <v>4.0999999999999996</v>
      </c>
      <c r="BU4493" s="2">
        <v>60</v>
      </c>
      <c r="BV4493" s="2">
        <v>81.099999999999994</v>
      </c>
    </row>
    <row r="4494" spans="1:77" ht="12.75" customHeight="1" x14ac:dyDescent="0.2">
      <c r="A4494">
        <v>4</v>
      </c>
      <c r="B4494" s="2">
        <v>2507</v>
      </c>
      <c r="C4494" s="17">
        <v>2.84</v>
      </c>
      <c r="D4494" s="2">
        <v>2.87</v>
      </c>
      <c r="E4494" s="15">
        <v>2.6340000000000003</v>
      </c>
      <c r="G4494" s="17">
        <v>55</v>
      </c>
      <c r="H4494" s="2">
        <v>44</v>
      </c>
      <c r="I4494" s="2">
        <v>80</v>
      </c>
      <c r="J4494" s="2">
        <v>44</v>
      </c>
      <c r="K4494" s="2">
        <v>80</v>
      </c>
      <c r="L4494" s="2">
        <v>80</v>
      </c>
      <c r="M4494" s="2">
        <v>1</v>
      </c>
      <c r="N4494" s="2">
        <v>1.8</v>
      </c>
      <c r="O4494" s="2">
        <v>10</v>
      </c>
      <c r="P4494" s="2">
        <v>18.2</v>
      </c>
      <c r="Q4494" s="2">
        <v>3</v>
      </c>
      <c r="R4494" s="2">
        <v>5.5</v>
      </c>
      <c r="S4494" s="2">
        <v>29</v>
      </c>
      <c r="T4494" s="2">
        <v>52.7</v>
      </c>
      <c r="U4494" s="2">
        <v>12</v>
      </c>
      <c r="V4494" s="2">
        <v>21.8</v>
      </c>
      <c r="Y4494" s="2">
        <v>11</v>
      </c>
      <c r="Z4494" s="2">
        <v>20</v>
      </c>
      <c r="AE4494" s="2">
        <v>55</v>
      </c>
      <c r="AF4494" s="2">
        <v>39</v>
      </c>
      <c r="AG4494" s="2">
        <v>70.900000000000006</v>
      </c>
      <c r="AH4494" s="2">
        <v>39</v>
      </c>
      <c r="AI4494" s="2">
        <v>70.900000000000006</v>
      </c>
      <c r="AJ4494" s="2">
        <v>70.900000000000006</v>
      </c>
      <c r="AK4494" s="2">
        <v>8</v>
      </c>
      <c r="AL4494" s="2">
        <v>14.5</v>
      </c>
      <c r="AM4494" s="2">
        <v>8</v>
      </c>
      <c r="AN4494" s="2">
        <v>14.5</v>
      </c>
      <c r="AQ4494" s="2">
        <v>22</v>
      </c>
      <c r="AR4494" s="2">
        <v>40</v>
      </c>
      <c r="AS4494" s="2">
        <v>17</v>
      </c>
      <c r="AT4494" s="2">
        <v>30.9</v>
      </c>
      <c r="AW4494" s="2">
        <v>16</v>
      </c>
      <c r="AX4494" s="2">
        <v>29.1</v>
      </c>
      <c r="BC4494" s="2">
        <v>55</v>
      </c>
      <c r="BD4494" s="2">
        <v>36</v>
      </c>
      <c r="BE4494" s="2">
        <v>65.5</v>
      </c>
      <c r="BF4494" s="2">
        <v>36</v>
      </c>
      <c r="BG4494" s="2">
        <v>65.5</v>
      </c>
      <c r="BH4494" s="2">
        <v>65.5</v>
      </c>
      <c r="BI4494" s="2">
        <v>8</v>
      </c>
      <c r="BJ4494" s="2">
        <v>14.5</v>
      </c>
      <c r="BK4494" s="2">
        <v>11</v>
      </c>
      <c r="BL4494" s="2">
        <v>20</v>
      </c>
      <c r="BO4494" s="2">
        <v>29</v>
      </c>
      <c r="BP4494" s="2">
        <v>52.7</v>
      </c>
      <c r="BQ4494" s="2">
        <v>7</v>
      </c>
      <c r="BR4494" s="2">
        <v>12.7</v>
      </c>
      <c r="BU4494" s="2">
        <v>19</v>
      </c>
      <c r="BV4494" s="2">
        <v>34.5</v>
      </c>
    </row>
    <row r="4495" spans="1:77" ht="12.75" customHeight="1" x14ac:dyDescent="0.2">
      <c r="A4495">
        <v>4</v>
      </c>
      <c r="B4495" s="2">
        <v>2509</v>
      </c>
      <c r="C4495" s="17">
        <v>2.92</v>
      </c>
      <c r="D4495" s="2">
        <v>2.65</v>
      </c>
      <c r="E4495" s="15">
        <v>2.5510000000000002</v>
      </c>
      <c r="G4495" s="17">
        <v>51</v>
      </c>
      <c r="H4495" s="2">
        <v>33</v>
      </c>
      <c r="I4495" s="2">
        <v>64.7</v>
      </c>
      <c r="J4495" s="2">
        <v>33</v>
      </c>
      <c r="K4495" s="2">
        <v>64.7</v>
      </c>
      <c r="L4495" s="2">
        <v>64.7</v>
      </c>
      <c r="O4495" s="2">
        <v>18</v>
      </c>
      <c r="P4495" s="2">
        <v>35.299999999999997</v>
      </c>
      <c r="S4495" s="2">
        <v>19</v>
      </c>
      <c r="T4495" s="2">
        <v>37.299999999999997</v>
      </c>
      <c r="U4495" s="2">
        <v>14</v>
      </c>
      <c r="V4495" s="2">
        <v>27.5</v>
      </c>
      <c r="Y4495" s="2">
        <v>18</v>
      </c>
      <c r="Z4495" s="2">
        <v>35.299999999999997</v>
      </c>
      <c r="AC4495" s="2">
        <v>1</v>
      </c>
      <c r="AE4495" s="2">
        <v>51</v>
      </c>
      <c r="AF4495" s="2">
        <v>32</v>
      </c>
      <c r="AG4495" s="2">
        <v>62.7</v>
      </c>
      <c r="AH4495" s="2">
        <v>32</v>
      </c>
      <c r="AI4495" s="2">
        <v>62.7</v>
      </c>
      <c r="AJ4495" s="2">
        <v>62.7</v>
      </c>
      <c r="AK4495" s="2">
        <v>12</v>
      </c>
      <c r="AL4495" s="2">
        <v>23.5</v>
      </c>
      <c r="AM4495" s="2">
        <v>7</v>
      </c>
      <c r="AN4495" s="2">
        <v>13.7</v>
      </c>
      <c r="AQ4495" s="2">
        <v>19</v>
      </c>
      <c r="AR4495" s="2">
        <v>37.299999999999997</v>
      </c>
      <c r="AS4495" s="2">
        <v>13</v>
      </c>
      <c r="AT4495" s="2">
        <v>25.5</v>
      </c>
      <c r="AW4495" s="2">
        <v>19</v>
      </c>
      <c r="AX4495" s="2">
        <v>37.299999999999997</v>
      </c>
      <c r="BA4495" s="2">
        <v>1</v>
      </c>
      <c r="BC4495" s="2">
        <v>50</v>
      </c>
      <c r="BD4495" s="2">
        <v>26</v>
      </c>
      <c r="BE4495" s="2">
        <v>51</v>
      </c>
      <c r="BF4495" s="2">
        <v>26</v>
      </c>
      <c r="BG4495" s="2">
        <v>51</v>
      </c>
      <c r="BH4495" s="2">
        <v>52</v>
      </c>
      <c r="BI4495" s="2">
        <v>10</v>
      </c>
      <c r="BJ4495" s="2">
        <v>19.600000000000001</v>
      </c>
      <c r="BK4495" s="2">
        <v>14</v>
      </c>
      <c r="BL4495" s="2">
        <v>27.5</v>
      </c>
      <c r="BO4495" s="2">
        <v>12</v>
      </c>
      <c r="BP4495" s="2">
        <v>23.5</v>
      </c>
      <c r="BQ4495" s="2">
        <v>14</v>
      </c>
      <c r="BR4495" s="2">
        <v>27.5</v>
      </c>
      <c r="BS4495" s="2">
        <v>1</v>
      </c>
      <c r="BT4495" s="2">
        <v>2</v>
      </c>
      <c r="BU4495" s="2">
        <v>25</v>
      </c>
      <c r="BV4495" s="2">
        <v>49</v>
      </c>
      <c r="BY4495" s="2">
        <v>1</v>
      </c>
    </row>
    <row r="4496" spans="1:77" ht="12.75" customHeight="1" x14ac:dyDescent="0.2">
      <c r="A4496">
        <v>4</v>
      </c>
      <c r="B4496" s="2">
        <v>2512</v>
      </c>
      <c r="G4496" s="17">
        <v>5</v>
      </c>
      <c r="AE4496" s="2">
        <v>5</v>
      </c>
      <c r="BC4496" s="2">
        <v>5</v>
      </c>
    </row>
    <row r="4497" spans="1:77" ht="12.75" customHeight="1" x14ac:dyDescent="0.2">
      <c r="A4497">
        <v>4</v>
      </c>
      <c r="B4497" s="2">
        <v>2514</v>
      </c>
      <c r="C4497" s="17">
        <v>2.64</v>
      </c>
      <c r="D4497" s="2">
        <v>1.71</v>
      </c>
      <c r="E4497" s="15">
        <v>2.145</v>
      </c>
      <c r="G4497" s="17">
        <v>14</v>
      </c>
      <c r="H4497" s="2">
        <v>8</v>
      </c>
      <c r="I4497" s="2">
        <v>57.1</v>
      </c>
      <c r="J4497" s="2">
        <v>8</v>
      </c>
      <c r="K4497" s="2">
        <v>57.1</v>
      </c>
      <c r="L4497" s="2">
        <v>57.1</v>
      </c>
      <c r="M4497" s="2">
        <v>2</v>
      </c>
      <c r="N4497" s="2">
        <v>14.3</v>
      </c>
      <c r="O4497" s="2">
        <v>4</v>
      </c>
      <c r="P4497" s="2">
        <v>28.6</v>
      </c>
      <c r="S4497" s="2">
        <v>5</v>
      </c>
      <c r="T4497" s="2">
        <v>35.700000000000003</v>
      </c>
      <c r="U4497" s="2">
        <v>3</v>
      </c>
      <c r="V4497" s="2">
        <v>21.4</v>
      </c>
      <c r="Y4497" s="2">
        <v>6</v>
      </c>
      <c r="Z4497" s="2">
        <v>42.9</v>
      </c>
      <c r="AC4497" s="2">
        <v>1</v>
      </c>
      <c r="AE4497" s="2">
        <v>14</v>
      </c>
      <c r="AF4497" s="2">
        <v>2</v>
      </c>
      <c r="AG4497" s="2">
        <v>14.3</v>
      </c>
      <c r="AH4497" s="2">
        <v>2</v>
      </c>
      <c r="AI4497" s="2">
        <v>14.3</v>
      </c>
      <c r="AJ4497" s="2">
        <v>14.3</v>
      </c>
      <c r="AK4497" s="2">
        <v>7</v>
      </c>
      <c r="AL4497" s="2">
        <v>50</v>
      </c>
      <c r="AM4497" s="2">
        <v>5</v>
      </c>
      <c r="AN4497" s="2">
        <v>35.700000000000003</v>
      </c>
      <c r="AQ4497" s="2">
        <v>1</v>
      </c>
      <c r="AR4497" s="2">
        <v>7.1</v>
      </c>
      <c r="AS4497" s="2">
        <v>1</v>
      </c>
      <c r="AT4497" s="2">
        <v>7.1</v>
      </c>
      <c r="AW4497" s="2">
        <v>12</v>
      </c>
      <c r="AX4497" s="2">
        <v>85.7</v>
      </c>
      <c r="BA4497" s="2">
        <v>1</v>
      </c>
      <c r="BC4497" s="2">
        <v>14</v>
      </c>
      <c r="BD4497" s="2">
        <v>6</v>
      </c>
      <c r="BE4497" s="2">
        <v>42.9</v>
      </c>
      <c r="BF4497" s="2">
        <v>6</v>
      </c>
      <c r="BG4497" s="2">
        <v>42.9</v>
      </c>
      <c r="BH4497" s="2">
        <v>42.9</v>
      </c>
      <c r="BI4497" s="2">
        <v>4</v>
      </c>
      <c r="BJ4497" s="2">
        <v>28.6</v>
      </c>
      <c r="BK4497" s="2">
        <v>4</v>
      </c>
      <c r="BL4497" s="2">
        <v>28.6</v>
      </c>
      <c r="BO4497" s="2">
        <v>6</v>
      </c>
      <c r="BP4497" s="2">
        <v>42.9</v>
      </c>
      <c r="BU4497" s="2">
        <v>8</v>
      </c>
      <c r="BV4497" s="2">
        <v>57.1</v>
      </c>
      <c r="BY4497" s="2">
        <v>1</v>
      </c>
    </row>
    <row r="4498" spans="1:77" ht="12.75" customHeight="1" x14ac:dyDescent="0.2">
      <c r="A4498">
        <v>4</v>
      </c>
      <c r="B4498" s="2">
        <v>2516</v>
      </c>
      <c r="G4498" s="17">
        <v>8</v>
      </c>
      <c r="AE4498" s="2">
        <v>8</v>
      </c>
      <c r="BC4498" s="2">
        <v>8</v>
      </c>
    </row>
    <row r="4499" spans="1:77" ht="12.75" customHeight="1" x14ac:dyDescent="0.2">
      <c r="A4499">
        <v>4</v>
      </c>
      <c r="B4499" s="2">
        <v>2519</v>
      </c>
      <c r="C4499" s="17">
        <v>3.25</v>
      </c>
      <c r="D4499" s="2">
        <v>2.82</v>
      </c>
      <c r="E4499" s="15">
        <v>3.085</v>
      </c>
      <c r="G4499" s="17">
        <v>71</v>
      </c>
      <c r="H4499" s="2">
        <v>60</v>
      </c>
      <c r="I4499" s="2">
        <v>84.5</v>
      </c>
      <c r="J4499" s="2">
        <v>60</v>
      </c>
      <c r="K4499" s="2">
        <v>84.5</v>
      </c>
      <c r="L4499" s="2">
        <v>84.5</v>
      </c>
      <c r="M4499" s="2">
        <v>1</v>
      </c>
      <c r="N4499" s="2">
        <v>1.4</v>
      </c>
      <c r="O4499" s="2">
        <v>10</v>
      </c>
      <c r="P4499" s="2">
        <v>14.1</v>
      </c>
      <c r="S4499" s="2">
        <v>30</v>
      </c>
      <c r="T4499" s="2">
        <v>42.3</v>
      </c>
      <c r="U4499" s="2">
        <v>30</v>
      </c>
      <c r="V4499" s="2">
        <v>42.3</v>
      </c>
      <c r="Y4499" s="2">
        <v>11</v>
      </c>
      <c r="Z4499" s="2">
        <v>15.5</v>
      </c>
      <c r="AB4499" s="2">
        <v>1</v>
      </c>
      <c r="AC4499" s="2">
        <v>1</v>
      </c>
      <c r="AE4499" s="2">
        <v>71</v>
      </c>
      <c r="AF4499" s="2">
        <v>48</v>
      </c>
      <c r="AG4499" s="2">
        <v>67.599999999999994</v>
      </c>
      <c r="AH4499" s="2">
        <v>48</v>
      </c>
      <c r="AI4499" s="2">
        <v>67.599999999999994</v>
      </c>
      <c r="AJ4499" s="2">
        <v>67.599999999999994</v>
      </c>
      <c r="AK4499" s="2">
        <v>12</v>
      </c>
      <c r="AL4499" s="2">
        <v>16.899999999999999</v>
      </c>
      <c r="AM4499" s="2">
        <v>11</v>
      </c>
      <c r="AN4499" s="2">
        <v>15.5</v>
      </c>
      <c r="AQ4499" s="2">
        <v>26</v>
      </c>
      <c r="AR4499" s="2">
        <v>36.6</v>
      </c>
      <c r="AS4499" s="2">
        <v>22</v>
      </c>
      <c r="AT4499" s="2">
        <v>31</v>
      </c>
      <c r="AW4499" s="2">
        <v>23</v>
      </c>
      <c r="AX4499" s="2">
        <v>32.4</v>
      </c>
      <c r="AZ4499" s="2">
        <v>1</v>
      </c>
      <c r="BA4499" s="2">
        <v>1</v>
      </c>
      <c r="BC4499" s="2">
        <v>70</v>
      </c>
      <c r="BD4499" s="2">
        <v>49</v>
      </c>
      <c r="BE4499" s="2">
        <v>69</v>
      </c>
      <c r="BF4499" s="2">
        <v>49</v>
      </c>
      <c r="BG4499" s="2">
        <v>69</v>
      </c>
      <c r="BH4499" s="2">
        <v>70</v>
      </c>
      <c r="BI4499" s="2">
        <v>3</v>
      </c>
      <c r="BJ4499" s="2">
        <v>4.2</v>
      </c>
      <c r="BK4499" s="2">
        <v>18</v>
      </c>
      <c r="BL4499" s="2">
        <v>25.4</v>
      </c>
      <c r="BO4499" s="2">
        <v>16</v>
      </c>
      <c r="BP4499" s="2">
        <v>22.5</v>
      </c>
      <c r="BQ4499" s="2">
        <v>33</v>
      </c>
      <c r="BR4499" s="2">
        <v>46.5</v>
      </c>
      <c r="BS4499" s="2">
        <v>1</v>
      </c>
      <c r="BT4499" s="2">
        <v>1.4</v>
      </c>
      <c r="BU4499" s="2">
        <v>22</v>
      </c>
      <c r="BV4499" s="2">
        <v>31</v>
      </c>
      <c r="BX4499" s="2">
        <v>1</v>
      </c>
      <c r="BY4499" s="2">
        <v>1</v>
      </c>
    </row>
    <row r="4500" spans="1:77" ht="12.75" customHeight="1" x14ac:dyDescent="0.2">
      <c r="A4500">
        <v>4</v>
      </c>
      <c r="B4500" s="2">
        <v>2520</v>
      </c>
      <c r="C4500" s="17">
        <v>2.86</v>
      </c>
      <c r="D4500" s="2">
        <v>3.08</v>
      </c>
      <c r="E4500" s="15">
        <v>2.9989999999999997</v>
      </c>
      <c r="G4500" s="17">
        <v>51</v>
      </c>
      <c r="H4500" s="2">
        <v>43</v>
      </c>
      <c r="I4500" s="2">
        <v>84.3</v>
      </c>
      <c r="J4500" s="2">
        <v>43</v>
      </c>
      <c r="K4500" s="2">
        <v>84.3</v>
      </c>
      <c r="L4500" s="2">
        <v>84.3</v>
      </c>
      <c r="M4500" s="2">
        <v>1</v>
      </c>
      <c r="N4500" s="2">
        <v>2</v>
      </c>
      <c r="O4500" s="2">
        <v>7</v>
      </c>
      <c r="P4500" s="2">
        <v>13.7</v>
      </c>
      <c r="Q4500" s="2">
        <v>4</v>
      </c>
      <c r="R4500" s="2">
        <v>7.8</v>
      </c>
      <c r="S4500" s="2">
        <v>25</v>
      </c>
      <c r="T4500" s="2">
        <v>49</v>
      </c>
      <c r="U4500" s="2">
        <v>14</v>
      </c>
      <c r="V4500" s="2">
        <v>27.5</v>
      </c>
      <c r="Y4500" s="2">
        <v>8</v>
      </c>
      <c r="Z4500" s="2">
        <v>15.7</v>
      </c>
      <c r="AC4500" s="2">
        <v>2</v>
      </c>
      <c r="AE4500" s="2">
        <v>51</v>
      </c>
      <c r="AF4500" s="2">
        <v>38</v>
      </c>
      <c r="AG4500" s="2">
        <v>74.5</v>
      </c>
      <c r="AH4500" s="2">
        <v>38</v>
      </c>
      <c r="AI4500" s="2">
        <v>74.5</v>
      </c>
      <c r="AJ4500" s="2">
        <v>74.5</v>
      </c>
      <c r="AK4500" s="2">
        <v>6</v>
      </c>
      <c r="AL4500" s="2">
        <v>11.8</v>
      </c>
      <c r="AM4500" s="2">
        <v>7</v>
      </c>
      <c r="AN4500" s="2">
        <v>13.7</v>
      </c>
      <c r="AO4500" s="2">
        <v>1</v>
      </c>
      <c r="AP4500" s="2">
        <v>2</v>
      </c>
      <c r="AQ4500" s="2">
        <v>11</v>
      </c>
      <c r="AR4500" s="2">
        <v>21.6</v>
      </c>
      <c r="AS4500" s="2">
        <v>26</v>
      </c>
      <c r="AT4500" s="2">
        <v>51</v>
      </c>
      <c r="AW4500" s="2">
        <v>13</v>
      </c>
      <c r="AX4500" s="2">
        <v>25.5</v>
      </c>
      <c r="BA4500" s="2">
        <v>2</v>
      </c>
      <c r="BC4500" s="2">
        <v>51</v>
      </c>
      <c r="BD4500" s="2">
        <v>39</v>
      </c>
      <c r="BE4500" s="2">
        <v>76.5</v>
      </c>
      <c r="BF4500" s="2">
        <v>39</v>
      </c>
      <c r="BG4500" s="2">
        <v>76.5</v>
      </c>
      <c r="BH4500" s="2">
        <v>76.5</v>
      </c>
      <c r="BI4500" s="2">
        <v>2</v>
      </c>
      <c r="BJ4500" s="2">
        <v>3.9</v>
      </c>
      <c r="BK4500" s="2">
        <v>10</v>
      </c>
      <c r="BL4500" s="2">
        <v>19.600000000000001</v>
      </c>
      <c r="BM4500" s="2">
        <v>1</v>
      </c>
      <c r="BN4500" s="2">
        <v>2</v>
      </c>
      <c r="BO4500" s="2">
        <v>21</v>
      </c>
      <c r="BP4500" s="2">
        <v>41.2</v>
      </c>
      <c r="BQ4500" s="2">
        <v>17</v>
      </c>
      <c r="BR4500" s="2">
        <v>33.299999999999997</v>
      </c>
      <c r="BU4500" s="2">
        <v>12</v>
      </c>
      <c r="BV4500" s="2">
        <v>23.5</v>
      </c>
      <c r="BY4500" s="2">
        <v>2</v>
      </c>
    </row>
    <row r="4501" spans="1:77" ht="12.75" customHeight="1" x14ac:dyDescent="0.2">
      <c r="A4501">
        <v>4</v>
      </c>
      <c r="B4501" s="2">
        <v>2521</v>
      </c>
      <c r="C4501" s="17">
        <v>3.11</v>
      </c>
      <c r="D4501" s="2">
        <v>2.3199999999999998</v>
      </c>
      <c r="E4501" s="15">
        <v>2.9539999999999997</v>
      </c>
      <c r="G4501" s="17">
        <v>43</v>
      </c>
      <c r="H4501" s="2">
        <v>39</v>
      </c>
      <c r="I4501" s="2">
        <v>88.6</v>
      </c>
      <c r="J4501" s="2">
        <v>39</v>
      </c>
      <c r="K4501" s="2">
        <v>88.6</v>
      </c>
      <c r="L4501" s="2">
        <v>90.7</v>
      </c>
      <c r="M4501" s="2">
        <v>1</v>
      </c>
      <c r="N4501" s="2">
        <v>2.2999999999999998</v>
      </c>
      <c r="O4501" s="2">
        <v>3</v>
      </c>
      <c r="P4501" s="2">
        <v>6.8</v>
      </c>
      <c r="S4501" s="2">
        <v>26</v>
      </c>
      <c r="T4501" s="2">
        <v>59.1</v>
      </c>
      <c r="U4501" s="2">
        <v>13</v>
      </c>
      <c r="V4501" s="2">
        <v>29.5</v>
      </c>
      <c r="W4501" s="2">
        <v>1</v>
      </c>
      <c r="X4501" s="2">
        <v>2.2999999999999998</v>
      </c>
      <c r="Y4501" s="2">
        <v>5</v>
      </c>
      <c r="Z4501" s="2">
        <v>11.4</v>
      </c>
      <c r="AE4501" s="2">
        <v>43</v>
      </c>
      <c r="AF4501" s="2">
        <v>21</v>
      </c>
      <c r="AG4501" s="2">
        <v>47.7</v>
      </c>
      <c r="AH4501" s="2">
        <v>21</v>
      </c>
      <c r="AI4501" s="2">
        <v>47.7</v>
      </c>
      <c r="AJ4501" s="2">
        <v>48.8</v>
      </c>
      <c r="AK4501" s="2">
        <v>11</v>
      </c>
      <c r="AL4501" s="2">
        <v>25</v>
      </c>
      <c r="AM4501" s="2">
        <v>11</v>
      </c>
      <c r="AN4501" s="2">
        <v>25</v>
      </c>
      <c r="AQ4501" s="2">
        <v>15</v>
      </c>
      <c r="AR4501" s="2">
        <v>34.1</v>
      </c>
      <c r="AS4501" s="2">
        <v>6</v>
      </c>
      <c r="AT4501" s="2">
        <v>13.6</v>
      </c>
      <c r="AU4501" s="2">
        <v>1</v>
      </c>
      <c r="AV4501" s="2">
        <v>2.2999999999999998</v>
      </c>
      <c r="AW4501" s="2">
        <v>23</v>
      </c>
      <c r="AX4501" s="2">
        <v>52.3</v>
      </c>
      <c r="BC4501" s="2">
        <v>43</v>
      </c>
      <c r="BD4501" s="2">
        <v>33</v>
      </c>
      <c r="BE4501" s="2">
        <v>75</v>
      </c>
      <c r="BF4501" s="2">
        <v>33</v>
      </c>
      <c r="BG4501" s="2">
        <v>75</v>
      </c>
      <c r="BH4501" s="2">
        <v>76.7</v>
      </c>
      <c r="BI4501" s="2">
        <v>2</v>
      </c>
      <c r="BJ4501" s="2">
        <v>4.5</v>
      </c>
      <c r="BK4501" s="2">
        <v>8</v>
      </c>
      <c r="BL4501" s="2">
        <v>18.2</v>
      </c>
      <c r="BO4501" s="2">
        <v>20</v>
      </c>
      <c r="BP4501" s="2">
        <v>45.5</v>
      </c>
      <c r="BQ4501" s="2">
        <v>13</v>
      </c>
      <c r="BR4501" s="2">
        <v>29.5</v>
      </c>
      <c r="BS4501" s="2">
        <v>1</v>
      </c>
      <c r="BT4501" s="2">
        <v>2.2999999999999998</v>
      </c>
      <c r="BU4501" s="2">
        <v>11</v>
      </c>
      <c r="BV4501" s="2">
        <v>25</v>
      </c>
    </row>
    <row r="4502" spans="1:77" ht="12.75" customHeight="1" x14ac:dyDescent="0.2">
      <c r="A4502">
        <v>4</v>
      </c>
      <c r="B4502" s="2">
        <v>2522</v>
      </c>
      <c r="C4502" s="17">
        <v>2.61</v>
      </c>
      <c r="D4502" s="2">
        <v>2.41</v>
      </c>
      <c r="E4502" s="15">
        <v>2.044</v>
      </c>
      <c r="G4502" s="17">
        <v>46</v>
      </c>
      <c r="H4502" s="2">
        <v>26</v>
      </c>
      <c r="I4502" s="2">
        <v>56.5</v>
      </c>
      <c r="J4502" s="2">
        <v>26</v>
      </c>
      <c r="K4502" s="2">
        <v>56.5</v>
      </c>
      <c r="L4502" s="2">
        <v>56.5</v>
      </c>
      <c r="M4502" s="2">
        <v>8</v>
      </c>
      <c r="N4502" s="2">
        <v>17.399999999999999</v>
      </c>
      <c r="O4502" s="2">
        <v>12</v>
      </c>
      <c r="P4502" s="2">
        <v>26.1</v>
      </c>
      <c r="S4502" s="2">
        <v>16</v>
      </c>
      <c r="T4502" s="2">
        <v>34.799999999999997</v>
      </c>
      <c r="U4502" s="2">
        <v>10</v>
      </c>
      <c r="V4502" s="2">
        <v>21.7</v>
      </c>
      <c r="Y4502" s="2">
        <v>20</v>
      </c>
      <c r="Z4502" s="2">
        <v>43.5</v>
      </c>
      <c r="AE4502" s="2">
        <v>46</v>
      </c>
      <c r="AF4502" s="2">
        <v>22</v>
      </c>
      <c r="AG4502" s="2">
        <v>47.8</v>
      </c>
      <c r="AH4502" s="2">
        <v>22</v>
      </c>
      <c r="AI4502" s="2">
        <v>47.8</v>
      </c>
      <c r="AJ4502" s="2">
        <v>47.8</v>
      </c>
      <c r="AK4502" s="2">
        <v>11</v>
      </c>
      <c r="AL4502" s="2">
        <v>23.9</v>
      </c>
      <c r="AM4502" s="2">
        <v>13</v>
      </c>
      <c r="AN4502" s="2">
        <v>28.3</v>
      </c>
      <c r="AQ4502" s="2">
        <v>14</v>
      </c>
      <c r="AR4502" s="2">
        <v>30.4</v>
      </c>
      <c r="AS4502" s="2">
        <v>8</v>
      </c>
      <c r="AT4502" s="2">
        <v>17.399999999999999</v>
      </c>
      <c r="AW4502" s="2">
        <v>24</v>
      </c>
      <c r="AX4502" s="2">
        <v>52.2</v>
      </c>
      <c r="BC4502" s="2">
        <v>44</v>
      </c>
      <c r="BD4502" s="2">
        <v>15</v>
      </c>
      <c r="BE4502" s="2">
        <v>32.6</v>
      </c>
      <c r="BF4502" s="2">
        <v>15</v>
      </c>
      <c r="BG4502" s="2">
        <v>32.6</v>
      </c>
      <c r="BH4502" s="2">
        <v>34.1</v>
      </c>
      <c r="BI4502" s="2">
        <v>12</v>
      </c>
      <c r="BJ4502" s="2">
        <v>26.1</v>
      </c>
      <c r="BK4502" s="2">
        <v>17</v>
      </c>
      <c r="BL4502" s="2">
        <v>37</v>
      </c>
      <c r="BO4502" s="2">
        <v>12</v>
      </c>
      <c r="BP4502" s="2">
        <v>26.1</v>
      </c>
      <c r="BQ4502" s="2">
        <v>3</v>
      </c>
      <c r="BR4502" s="2">
        <v>6.5</v>
      </c>
      <c r="BS4502" s="2">
        <v>2</v>
      </c>
      <c r="BT4502" s="2">
        <v>4.3</v>
      </c>
      <c r="BU4502" s="2">
        <v>31</v>
      </c>
      <c r="BV4502" s="2">
        <v>67.400000000000006</v>
      </c>
    </row>
    <row r="4503" spans="1:77" ht="12.75" customHeight="1" x14ac:dyDescent="0.2">
      <c r="A4503">
        <v>4</v>
      </c>
      <c r="B4503" s="2">
        <v>2525</v>
      </c>
      <c r="C4503" s="17">
        <v>2.63</v>
      </c>
      <c r="D4503" s="2">
        <v>2.57</v>
      </c>
      <c r="E4503" s="15">
        <v>2.3049999999999997</v>
      </c>
      <c r="G4503" s="17">
        <v>49</v>
      </c>
      <c r="H4503" s="2">
        <v>34</v>
      </c>
      <c r="I4503" s="2">
        <v>69.400000000000006</v>
      </c>
      <c r="J4503" s="2">
        <v>34</v>
      </c>
      <c r="K4503" s="2">
        <v>69.400000000000006</v>
      </c>
      <c r="L4503" s="2">
        <v>69.400000000000006</v>
      </c>
      <c r="M4503" s="2">
        <v>3</v>
      </c>
      <c r="N4503" s="2">
        <v>6.1</v>
      </c>
      <c r="O4503" s="2">
        <v>12</v>
      </c>
      <c r="P4503" s="2">
        <v>24.5</v>
      </c>
      <c r="Q4503" s="2">
        <v>2</v>
      </c>
      <c r="R4503" s="2">
        <v>4.0999999999999996</v>
      </c>
      <c r="S4503" s="2">
        <v>26</v>
      </c>
      <c r="T4503" s="2">
        <v>53.1</v>
      </c>
      <c r="U4503" s="2">
        <v>6</v>
      </c>
      <c r="V4503" s="2">
        <v>12.2</v>
      </c>
      <c r="Y4503" s="2">
        <v>15</v>
      </c>
      <c r="Z4503" s="2">
        <v>30.6</v>
      </c>
      <c r="AE4503" s="2">
        <v>49</v>
      </c>
      <c r="AF4503" s="2">
        <v>32</v>
      </c>
      <c r="AG4503" s="2">
        <v>65.3</v>
      </c>
      <c r="AH4503" s="2">
        <v>32</v>
      </c>
      <c r="AI4503" s="2">
        <v>65.3</v>
      </c>
      <c r="AJ4503" s="2">
        <v>65.3</v>
      </c>
      <c r="AK4503" s="2">
        <v>9</v>
      </c>
      <c r="AL4503" s="2">
        <v>18.399999999999999</v>
      </c>
      <c r="AM4503" s="2">
        <v>8</v>
      </c>
      <c r="AN4503" s="2">
        <v>16.3</v>
      </c>
      <c r="AO4503" s="2">
        <v>2</v>
      </c>
      <c r="AP4503" s="2">
        <v>4.0999999999999996</v>
      </c>
      <c r="AQ4503" s="2">
        <v>19</v>
      </c>
      <c r="AR4503" s="2">
        <v>38.799999999999997</v>
      </c>
      <c r="AS4503" s="2">
        <v>11</v>
      </c>
      <c r="AT4503" s="2">
        <v>22.4</v>
      </c>
      <c r="AW4503" s="2">
        <v>17</v>
      </c>
      <c r="AX4503" s="2">
        <v>34.700000000000003</v>
      </c>
      <c r="BC4503" s="2">
        <v>49</v>
      </c>
      <c r="BD4503" s="2">
        <v>23</v>
      </c>
      <c r="BE4503" s="2">
        <v>46.9</v>
      </c>
      <c r="BF4503" s="2">
        <v>23</v>
      </c>
      <c r="BG4503" s="2">
        <v>46.9</v>
      </c>
      <c r="BH4503" s="2">
        <v>46.9</v>
      </c>
      <c r="BI4503" s="2">
        <v>8</v>
      </c>
      <c r="BJ4503" s="2">
        <v>16.3</v>
      </c>
      <c r="BK4503" s="2">
        <v>18</v>
      </c>
      <c r="BL4503" s="2">
        <v>36.700000000000003</v>
      </c>
      <c r="BM4503" s="2">
        <v>3</v>
      </c>
      <c r="BN4503" s="2">
        <v>6.1</v>
      </c>
      <c r="BO4503" s="2">
        <v>11</v>
      </c>
      <c r="BP4503" s="2">
        <v>22.4</v>
      </c>
      <c r="BQ4503" s="2">
        <v>9</v>
      </c>
      <c r="BR4503" s="2">
        <v>18.399999999999999</v>
      </c>
      <c r="BU4503" s="2">
        <v>26</v>
      </c>
      <c r="BV4503" s="2">
        <v>53.1</v>
      </c>
    </row>
    <row r="4504" spans="1:77" ht="12.75" customHeight="1" x14ac:dyDescent="0.2">
      <c r="A4504">
        <v>4</v>
      </c>
      <c r="B4504" s="2">
        <v>2528</v>
      </c>
      <c r="C4504" s="17">
        <v>2.46</v>
      </c>
      <c r="D4504" s="2">
        <v>2.08</v>
      </c>
      <c r="E4504" s="15">
        <v>2.5720000000000001</v>
      </c>
      <c r="G4504" s="17">
        <v>72</v>
      </c>
      <c r="H4504" s="2">
        <v>44</v>
      </c>
      <c r="I4504" s="2">
        <v>61.1</v>
      </c>
      <c r="J4504" s="2">
        <v>44</v>
      </c>
      <c r="K4504" s="2">
        <v>61.1</v>
      </c>
      <c r="L4504" s="2">
        <v>61.1</v>
      </c>
      <c r="M4504" s="2">
        <v>6</v>
      </c>
      <c r="N4504" s="2">
        <v>8.3000000000000007</v>
      </c>
      <c r="O4504" s="2">
        <v>22</v>
      </c>
      <c r="P4504" s="2">
        <v>30.6</v>
      </c>
      <c r="Q4504" s="2">
        <v>5</v>
      </c>
      <c r="R4504" s="2">
        <v>6.9</v>
      </c>
      <c r="S4504" s="2">
        <v>29</v>
      </c>
      <c r="T4504" s="2">
        <v>40.299999999999997</v>
      </c>
      <c r="U4504" s="2">
        <v>10</v>
      </c>
      <c r="V4504" s="2">
        <v>13.9</v>
      </c>
      <c r="Y4504" s="2">
        <v>28</v>
      </c>
      <c r="Z4504" s="2">
        <v>38.9</v>
      </c>
      <c r="AC4504" s="2">
        <v>2</v>
      </c>
      <c r="AE4504" s="2">
        <v>72</v>
      </c>
      <c r="AF4504" s="2">
        <v>26</v>
      </c>
      <c r="AG4504" s="2">
        <v>36.1</v>
      </c>
      <c r="AH4504" s="2">
        <v>26</v>
      </c>
      <c r="AI4504" s="2">
        <v>36.1</v>
      </c>
      <c r="AJ4504" s="2">
        <v>36.1</v>
      </c>
      <c r="AK4504" s="2">
        <v>33</v>
      </c>
      <c r="AL4504" s="2">
        <v>45.8</v>
      </c>
      <c r="AM4504" s="2">
        <v>13</v>
      </c>
      <c r="AN4504" s="2">
        <v>18.100000000000001</v>
      </c>
      <c r="AQ4504" s="2">
        <v>13</v>
      </c>
      <c r="AR4504" s="2">
        <v>18.100000000000001</v>
      </c>
      <c r="AS4504" s="2">
        <v>13</v>
      </c>
      <c r="AT4504" s="2">
        <v>18.100000000000001</v>
      </c>
      <c r="AW4504" s="2">
        <v>46</v>
      </c>
      <c r="AX4504" s="2">
        <v>63.9</v>
      </c>
      <c r="BA4504" s="2">
        <v>2</v>
      </c>
      <c r="BC4504" s="2">
        <v>68</v>
      </c>
      <c r="BD4504" s="2">
        <v>42</v>
      </c>
      <c r="BE4504" s="2">
        <v>58.3</v>
      </c>
      <c r="BF4504" s="2">
        <v>42</v>
      </c>
      <c r="BG4504" s="2">
        <v>58.3</v>
      </c>
      <c r="BH4504" s="2">
        <v>61.8</v>
      </c>
      <c r="BI4504" s="2">
        <v>14</v>
      </c>
      <c r="BJ4504" s="2">
        <v>19.399999999999999</v>
      </c>
      <c r="BK4504" s="2">
        <v>12</v>
      </c>
      <c r="BL4504" s="2">
        <v>16.7</v>
      </c>
      <c r="BO4504" s="2">
        <v>21</v>
      </c>
      <c r="BP4504" s="2">
        <v>29.2</v>
      </c>
      <c r="BQ4504" s="2">
        <v>21</v>
      </c>
      <c r="BR4504" s="2">
        <v>29.2</v>
      </c>
      <c r="BS4504" s="2">
        <v>4</v>
      </c>
      <c r="BT4504" s="2">
        <v>5.6</v>
      </c>
      <c r="BU4504" s="2">
        <v>30</v>
      </c>
      <c r="BV4504" s="2">
        <v>41.7</v>
      </c>
      <c r="BY4504" s="2">
        <v>2</v>
      </c>
    </row>
    <row r="4505" spans="1:77" ht="12.75" customHeight="1" x14ac:dyDescent="0.2">
      <c r="A4505">
        <v>4</v>
      </c>
      <c r="B4505" s="2">
        <v>2529</v>
      </c>
      <c r="C4505" s="17">
        <v>2.29</v>
      </c>
      <c r="D4505" s="2">
        <v>1.93</v>
      </c>
      <c r="E4505" s="15">
        <v>1.9020000000000001</v>
      </c>
      <c r="G4505" s="17">
        <v>82</v>
      </c>
      <c r="H4505" s="2">
        <v>41</v>
      </c>
      <c r="I4505" s="2">
        <v>50</v>
      </c>
      <c r="J4505" s="2">
        <v>41</v>
      </c>
      <c r="K4505" s="2">
        <v>50</v>
      </c>
      <c r="L4505" s="2">
        <v>50</v>
      </c>
      <c r="M4505" s="2">
        <v>9</v>
      </c>
      <c r="N4505" s="2">
        <v>11</v>
      </c>
      <c r="O4505" s="2">
        <v>32</v>
      </c>
      <c r="P4505" s="2">
        <v>39</v>
      </c>
      <c r="Q4505" s="2">
        <v>4</v>
      </c>
      <c r="R4505" s="2">
        <v>4.9000000000000004</v>
      </c>
      <c r="S4505" s="2">
        <v>33</v>
      </c>
      <c r="T4505" s="2">
        <v>40.200000000000003</v>
      </c>
      <c r="U4505" s="2">
        <v>4</v>
      </c>
      <c r="V4505" s="2">
        <v>4.9000000000000004</v>
      </c>
      <c r="Y4505" s="2">
        <v>41</v>
      </c>
      <c r="Z4505" s="2">
        <v>50</v>
      </c>
      <c r="AB4505" s="2">
        <v>1</v>
      </c>
      <c r="AC4505" s="2">
        <v>6</v>
      </c>
      <c r="AE4505" s="2">
        <v>82</v>
      </c>
      <c r="AF4505" s="2">
        <v>29</v>
      </c>
      <c r="AG4505" s="2">
        <v>35.4</v>
      </c>
      <c r="AH4505" s="2">
        <v>29</v>
      </c>
      <c r="AI4505" s="2">
        <v>35.4</v>
      </c>
      <c r="AJ4505" s="2">
        <v>35.4</v>
      </c>
      <c r="AK4505" s="2">
        <v>39</v>
      </c>
      <c r="AL4505" s="2">
        <v>47.6</v>
      </c>
      <c r="AM4505" s="2">
        <v>14</v>
      </c>
      <c r="AN4505" s="2">
        <v>17.100000000000001</v>
      </c>
      <c r="AO4505" s="2">
        <v>2</v>
      </c>
      <c r="AP4505" s="2">
        <v>2.4</v>
      </c>
      <c r="AQ4505" s="2">
        <v>17</v>
      </c>
      <c r="AR4505" s="2">
        <v>20.7</v>
      </c>
      <c r="AS4505" s="2">
        <v>10</v>
      </c>
      <c r="AT4505" s="2">
        <v>12.2</v>
      </c>
      <c r="AW4505" s="2">
        <v>53</v>
      </c>
      <c r="AX4505" s="2">
        <v>64.599999999999994</v>
      </c>
      <c r="AZ4505" s="2">
        <v>1</v>
      </c>
      <c r="BA4505" s="2">
        <v>6</v>
      </c>
      <c r="BC4505" s="2">
        <v>78</v>
      </c>
      <c r="BD4505" s="2">
        <v>29</v>
      </c>
      <c r="BE4505" s="2">
        <v>35.4</v>
      </c>
      <c r="BF4505" s="2">
        <v>29</v>
      </c>
      <c r="BG4505" s="2">
        <v>35.4</v>
      </c>
      <c r="BH4505" s="2">
        <v>37.200000000000003</v>
      </c>
      <c r="BI4505" s="2">
        <v>23</v>
      </c>
      <c r="BJ4505" s="2">
        <v>28</v>
      </c>
      <c r="BK4505" s="2">
        <v>26</v>
      </c>
      <c r="BL4505" s="2">
        <v>31.7</v>
      </c>
      <c r="BM4505" s="2">
        <v>3</v>
      </c>
      <c r="BN4505" s="2">
        <v>3.7</v>
      </c>
      <c r="BO4505" s="2">
        <v>23</v>
      </c>
      <c r="BP4505" s="2">
        <v>28</v>
      </c>
      <c r="BQ4505" s="2">
        <v>3</v>
      </c>
      <c r="BR4505" s="2">
        <v>3.7</v>
      </c>
      <c r="BS4505" s="2">
        <v>4</v>
      </c>
      <c r="BT4505" s="2">
        <v>4.9000000000000004</v>
      </c>
      <c r="BU4505" s="2">
        <v>53</v>
      </c>
      <c r="BV4505" s="2">
        <v>64.599999999999994</v>
      </c>
      <c r="BX4505" s="2">
        <v>1</v>
      </c>
      <c r="BY4505" s="2">
        <v>6</v>
      </c>
    </row>
    <row r="4506" spans="1:77" ht="12.75" customHeight="1" x14ac:dyDescent="0.2">
      <c r="A4506">
        <v>4</v>
      </c>
      <c r="B4506" s="2">
        <v>2530</v>
      </c>
      <c r="C4506" s="17">
        <v>2.81</v>
      </c>
      <c r="D4506" s="2">
        <v>2.81</v>
      </c>
      <c r="E4506" s="15">
        <v>2.5160000000000005</v>
      </c>
      <c r="G4506" s="17">
        <v>83</v>
      </c>
      <c r="H4506" s="2">
        <v>54</v>
      </c>
      <c r="I4506" s="2">
        <v>65.099999999999994</v>
      </c>
      <c r="J4506" s="2">
        <v>54</v>
      </c>
      <c r="K4506" s="2">
        <v>65.099999999999994</v>
      </c>
      <c r="L4506" s="2">
        <v>65.099999999999994</v>
      </c>
      <c r="M4506" s="2">
        <v>3</v>
      </c>
      <c r="N4506" s="2">
        <v>3.6</v>
      </c>
      <c r="O4506" s="2">
        <v>26</v>
      </c>
      <c r="P4506" s="2">
        <v>31.3</v>
      </c>
      <c r="S4506" s="2">
        <v>38</v>
      </c>
      <c r="T4506" s="2">
        <v>45.8</v>
      </c>
      <c r="U4506" s="2">
        <v>16</v>
      </c>
      <c r="V4506" s="2">
        <v>19.3</v>
      </c>
      <c r="Y4506" s="2">
        <v>29</v>
      </c>
      <c r="Z4506" s="2">
        <v>34.9</v>
      </c>
      <c r="AE4506" s="2">
        <v>83</v>
      </c>
      <c r="AF4506" s="2">
        <v>58</v>
      </c>
      <c r="AG4506" s="2">
        <v>69.900000000000006</v>
      </c>
      <c r="AH4506" s="2">
        <v>58</v>
      </c>
      <c r="AI4506" s="2">
        <v>69.900000000000006</v>
      </c>
      <c r="AJ4506" s="2">
        <v>69.900000000000006</v>
      </c>
      <c r="AK4506" s="2">
        <v>13</v>
      </c>
      <c r="AL4506" s="2">
        <v>15.7</v>
      </c>
      <c r="AM4506" s="2">
        <v>12</v>
      </c>
      <c r="AN4506" s="2">
        <v>14.5</v>
      </c>
      <c r="AQ4506" s="2">
        <v>36</v>
      </c>
      <c r="AR4506" s="2">
        <v>43.4</v>
      </c>
      <c r="AS4506" s="2">
        <v>22</v>
      </c>
      <c r="AT4506" s="2">
        <v>26.5</v>
      </c>
      <c r="AW4506" s="2">
        <v>25</v>
      </c>
      <c r="AX4506" s="2">
        <v>30.1</v>
      </c>
      <c r="BC4506" s="2">
        <v>80</v>
      </c>
      <c r="BD4506" s="2">
        <v>48</v>
      </c>
      <c r="BE4506" s="2">
        <v>57.8</v>
      </c>
      <c r="BF4506" s="2">
        <v>48</v>
      </c>
      <c r="BG4506" s="2">
        <v>57.8</v>
      </c>
      <c r="BH4506" s="2">
        <v>60</v>
      </c>
      <c r="BI4506" s="2">
        <v>7</v>
      </c>
      <c r="BJ4506" s="2">
        <v>8.4</v>
      </c>
      <c r="BK4506" s="2">
        <v>25</v>
      </c>
      <c r="BL4506" s="2">
        <v>30.1</v>
      </c>
      <c r="BO4506" s="2">
        <v>40</v>
      </c>
      <c r="BP4506" s="2">
        <v>48.2</v>
      </c>
      <c r="BQ4506" s="2">
        <v>8</v>
      </c>
      <c r="BR4506" s="2">
        <v>9.6</v>
      </c>
      <c r="BS4506" s="2">
        <v>3</v>
      </c>
      <c r="BT4506" s="2">
        <v>3.6</v>
      </c>
      <c r="BU4506" s="2">
        <v>35</v>
      </c>
      <c r="BV4506" s="2">
        <v>42.2</v>
      </c>
    </row>
    <row r="4507" spans="1:77" ht="12.75" customHeight="1" x14ac:dyDescent="0.2">
      <c r="A4507">
        <v>4</v>
      </c>
      <c r="B4507" s="2">
        <v>2539</v>
      </c>
      <c r="C4507" s="17">
        <v>2.8</v>
      </c>
      <c r="D4507" s="2">
        <v>1.94</v>
      </c>
      <c r="E4507" s="15">
        <v>2.319</v>
      </c>
      <c r="G4507" s="17">
        <v>66</v>
      </c>
      <c r="H4507" s="2">
        <v>50</v>
      </c>
      <c r="I4507" s="2">
        <v>75.8</v>
      </c>
      <c r="J4507" s="2">
        <v>50</v>
      </c>
      <c r="K4507" s="2">
        <v>75.8</v>
      </c>
      <c r="L4507" s="2">
        <v>75.8</v>
      </c>
      <c r="M4507" s="2">
        <v>3</v>
      </c>
      <c r="N4507" s="2">
        <v>4.5</v>
      </c>
      <c r="O4507" s="2">
        <v>13</v>
      </c>
      <c r="P4507" s="2">
        <v>19.7</v>
      </c>
      <c r="Q4507" s="2">
        <v>3</v>
      </c>
      <c r="R4507" s="2">
        <v>4.5</v>
      </c>
      <c r="S4507" s="2">
        <v>32</v>
      </c>
      <c r="T4507" s="2">
        <v>48.5</v>
      </c>
      <c r="U4507" s="2">
        <v>15</v>
      </c>
      <c r="V4507" s="2">
        <v>22.7</v>
      </c>
      <c r="Y4507" s="2">
        <v>16</v>
      </c>
      <c r="Z4507" s="2">
        <v>24.2</v>
      </c>
      <c r="AB4507" s="2">
        <v>1</v>
      </c>
      <c r="AE4507" s="2">
        <v>66</v>
      </c>
      <c r="AF4507" s="2">
        <v>16</v>
      </c>
      <c r="AG4507" s="2">
        <v>24.2</v>
      </c>
      <c r="AH4507" s="2">
        <v>16</v>
      </c>
      <c r="AI4507" s="2">
        <v>24.2</v>
      </c>
      <c r="AJ4507" s="2">
        <v>24.2</v>
      </c>
      <c r="AK4507" s="2">
        <v>21</v>
      </c>
      <c r="AL4507" s="2">
        <v>31.8</v>
      </c>
      <c r="AM4507" s="2">
        <v>29</v>
      </c>
      <c r="AN4507" s="2">
        <v>43.9</v>
      </c>
      <c r="AQ4507" s="2">
        <v>15</v>
      </c>
      <c r="AR4507" s="2">
        <v>22.7</v>
      </c>
      <c r="AS4507" s="2">
        <v>1</v>
      </c>
      <c r="AT4507" s="2">
        <v>1.5</v>
      </c>
      <c r="AW4507" s="2">
        <v>50</v>
      </c>
      <c r="AX4507" s="2">
        <v>75.8</v>
      </c>
      <c r="AZ4507" s="2">
        <v>1</v>
      </c>
      <c r="BC4507" s="2">
        <v>65</v>
      </c>
      <c r="BD4507" s="2">
        <v>35</v>
      </c>
      <c r="BE4507" s="2">
        <v>53</v>
      </c>
      <c r="BF4507" s="2">
        <v>35</v>
      </c>
      <c r="BG4507" s="2">
        <v>53</v>
      </c>
      <c r="BH4507" s="2">
        <v>53.8</v>
      </c>
      <c r="BI4507" s="2">
        <v>11</v>
      </c>
      <c r="BJ4507" s="2">
        <v>16.7</v>
      </c>
      <c r="BK4507" s="2">
        <v>19</v>
      </c>
      <c r="BL4507" s="2">
        <v>28.8</v>
      </c>
      <c r="BM4507" s="2">
        <v>2</v>
      </c>
      <c r="BN4507" s="2">
        <v>3</v>
      </c>
      <c r="BO4507" s="2">
        <v>28</v>
      </c>
      <c r="BP4507" s="2">
        <v>42.4</v>
      </c>
      <c r="BQ4507" s="2">
        <v>5</v>
      </c>
      <c r="BR4507" s="2">
        <v>7.6</v>
      </c>
      <c r="BS4507" s="2">
        <v>1</v>
      </c>
      <c r="BT4507" s="2">
        <v>1.5</v>
      </c>
      <c r="BU4507" s="2">
        <v>31</v>
      </c>
      <c r="BV4507" s="2">
        <v>47</v>
      </c>
      <c r="BX4507" s="2">
        <v>1</v>
      </c>
    </row>
    <row r="4508" spans="1:77" ht="12.75" customHeight="1" x14ac:dyDescent="0.2">
      <c r="A4508">
        <v>4</v>
      </c>
      <c r="B4508" s="2">
        <v>2543</v>
      </c>
      <c r="C4508" s="17">
        <v>2.67</v>
      </c>
      <c r="D4508" s="2">
        <v>2.5</v>
      </c>
      <c r="E4508" s="15">
        <v>2.1680000000000001</v>
      </c>
      <c r="G4508" s="17">
        <v>36</v>
      </c>
      <c r="H4508" s="2">
        <v>22</v>
      </c>
      <c r="I4508" s="2">
        <v>61.1</v>
      </c>
      <c r="J4508" s="2">
        <v>22</v>
      </c>
      <c r="K4508" s="2">
        <v>61.1</v>
      </c>
      <c r="L4508" s="2">
        <v>61.1</v>
      </c>
      <c r="M4508" s="2">
        <v>4</v>
      </c>
      <c r="N4508" s="2">
        <v>11.1</v>
      </c>
      <c r="O4508" s="2">
        <v>10</v>
      </c>
      <c r="P4508" s="2">
        <v>27.8</v>
      </c>
      <c r="S4508" s="2">
        <v>16</v>
      </c>
      <c r="T4508" s="2">
        <v>44.4</v>
      </c>
      <c r="U4508" s="2">
        <v>6</v>
      </c>
      <c r="V4508" s="2">
        <v>16.7</v>
      </c>
      <c r="Y4508" s="2">
        <v>14</v>
      </c>
      <c r="Z4508" s="2">
        <v>38.9</v>
      </c>
      <c r="AE4508" s="2">
        <v>36</v>
      </c>
      <c r="AF4508" s="2">
        <v>20</v>
      </c>
      <c r="AG4508" s="2">
        <v>55.6</v>
      </c>
      <c r="AH4508" s="2">
        <v>20</v>
      </c>
      <c r="AI4508" s="2">
        <v>55.6</v>
      </c>
      <c r="AJ4508" s="2">
        <v>55.6</v>
      </c>
      <c r="AK4508" s="2">
        <v>7</v>
      </c>
      <c r="AL4508" s="2">
        <v>19.399999999999999</v>
      </c>
      <c r="AM4508" s="2">
        <v>9</v>
      </c>
      <c r="AN4508" s="2">
        <v>25</v>
      </c>
      <c r="AQ4508" s="2">
        <v>15</v>
      </c>
      <c r="AR4508" s="2">
        <v>41.7</v>
      </c>
      <c r="AS4508" s="2">
        <v>5</v>
      </c>
      <c r="AT4508" s="2">
        <v>13.9</v>
      </c>
      <c r="AW4508" s="2">
        <v>16</v>
      </c>
      <c r="AX4508" s="2">
        <v>44.4</v>
      </c>
      <c r="BC4508" s="2">
        <v>36</v>
      </c>
      <c r="BD4508" s="2">
        <v>14</v>
      </c>
      <c r="BE4508" s="2">
        <v>38.9</v>
      </c>
      <c r="BF4508" s="2">
        <v>14</v>
      </c>
      <c r="BG4508" s="2">
        <v>38.9</v>
      </c>
      <c r="BH4508" s="2">
        <v>38.9</v>
      </c>
      <c r="BI4508" s="2">
        <v>11</v>
      </c>
      <c r="BJ4508" s="2">
        <v>30.6</v>
      </c>
      <c r="BK4508" s="2">
        <v>11</v>
      </c>
      <c r="BL4508" s="2">
        <v>30.6</v>
      </c>
      <c r="BO4508" s="2">
        <v>11</v>
      </c>
      <c r="BP4508" s="2">
        <v>30.6</v>
      </c>
      <c r="BQ4508" s="2">
        <v>3</v>
      </c>
      <c r="BR4508" s="2">
        <v>8.3000000000000007</v>
      </c>
      <c r="BU4508" s="2">
        <v>22</v>
      </c>
      <c r="BV4508" s="2">
        <v>61.1</v>
      </c>
    </row>
    <row r="4509" spans="1:77" ht="12.75" customHeight="1" x14ac:dyDescent="0.2">
      <c r="A4509">
        <v>4</v>
      </c>
      <c r="B4509" s="2">
        <v>2545</v>
      </c>
      <c r="C4509" s="17">
        <v>3.19</v>
      </c>
      <c r="D4509" s="2">
        <v>3.36</v>
      </c>
      <c r="E4509" s="15">
        <v>3.39</v>
      </c>
      <c r="G4509" s="17">
        <v>69</v>
      </c>
      <c r="H4509" s="2">
        <v>56</v>
      </c>
      <c r="I4509" s="2">
        <v>81.2</v>
      </c>
      <c r="J4509" s="2">
        <v>56</v>
      </c>
      <c r="K4509" s="2">
        <v>81.2</v>
      </c>
      <c r="L4509" s="2">
        <v>81.2</v>
      </c>
      <c r="O4509" s="2">
        <v>13</v>
      </c>
      <c r="P4509" s="2">
        <v>18.8</v>
      </c>
      <c r="Q4509" s="2">
        <v>1</v>
      </c>
      <c r="R4509" s="2">
        <v>1.4</v>
      </c>
      <c r="S4509" s="2">
        <v>26</v>
      </c>
      <c r="T4509" s="2">
        <v>37.700000000000003</v>
      </c>
      <c r="U4509" s="2">
        <v>29</v>
      </c>
      <c r="V4509" s="2">
        <v>42</v>
      </c>
      <c r="Y4509" s="2">
        <v>13</v>
      </c>
      <c r="Z4509" s="2">
        <v>18.8</v>
      </c>
      <c r="AB4509" s="2">
        <v>1</v>
      </c>
      <c r="AC4509" s="2">
        <v>1</v>
      </c>
      <c r="AE4509" s="2">
        <v>70</v>
      </c>
      <c r="AF4509" s="2">
        <v>61</v>
      </c>
      <c r="AG4509" s="2">
        <v>87.1</v>
      </c>
      <c r="AH4509" s="2">
        <v>61</v>
      </c>
      <c r="AI4509" s="2">
        <v>87.1</v>
      </c>
      <c r="AJ4509" s="2">
        <v>87.1</v>
      </c>
      <c r="AK4509" s="2">
        <v>3</v>
      </c>
      <c r="AL4509" s="2">
        <v>4.3</v>
      </c>
      <c r="AM4509" s="2">
        <v>6</v>
      </c>
      <c r="AN4509" s="2">
        <v>8.6</v>
      </c>
      <c r="AQ4509" s="2">
        <v>24</v>
      </c>
      <c r="AR4509" s="2">
        <v>34.299999999999997</v>
      </c>
      <c r="AS4509" s="2">
        <v>37</v>
      </c>
      <c r="AT4509" s="2">
        <v>52.9</v>
      </c>
      <c r="AW4509" s="2">
        <v>9</v>
      </c>
      <c r="AX4509" s="2">
        <v>12.9</v>
      </c>
      <c r="BA4509" s="2">
        <v>1</v>
      </c>
      <c r="BC4509" s="2">
        <v>69</v>
      </c>
      <c r="BD4509" s="2">
        <v>61</v>
      </c>
      <c r="BE4509" s="2">
        <v>88.4</v>
      </c>
      <c r="BF4509" s="2">
        <v>61</v>
      </c>
      <c r="BG4509" s="2">
        <v>88.4</v>
      </c>
      <c r="BH4509" s="2">
        <v>88.4</v>
      </c>
      <c r="BI4509" s="2">
        <v>1</v>
      </c>
      <c r="BJ4509" s="2">
        <v>1.4</v>
      </c>
      <c r="BK4509" s="2">
        <v>7</v>
      </c>
      <c r="BL4509" s="2">
        <v>10.1</v>
      </c>
      <c r="BO4509" s="2">
        <v>25</v>
      </c>
      <c r="BP4509" s="2">
        <v>36.200000000000003</v>
      </c>
      <c r="BQ4509" s="2">
        <v>36</v>
      </c>
      <c r="BR4509" s="2">
        <v>52.2</v>
      </c>
      <c r="BU4509" s="2">
        <v>8</v>
      </c>
      <c r="BV4509" s="2">
        <v>11.6</v>
      </c>
      <c r="BX4509" s="2">
        <v>1</v>
      </c>
      <c r="BY4509" s="2">
        <v>1</v>
      </c>
    </row>
    <row r="4510" spans="1:77" ht="12.75" customHeight="1" x14ac:dyDescent="0.2">
      <c r="A4510">
        <v>4</v>
      </c>
      <c r="B4510" s="2">
        <v>2546</v>
      </c>
      <c r="C4510" s="17">
        <v>2.92</v>
      </c>
      <c r="D4510" s="2">
        <v>2.83</v>
      </c>
      <c r="E4510" s="15">
        <v>2.4429999999999996</v>
      </c>
      <c r="G4510" s="17">
        <v>65</v>
      </c>
      <c r="H4510" s="2">
        <v>55</v>
      </c>
      <c r="I4510" s="2">
        <v>84.6</v>
      </c>
      <c r="J4510" s="2">
        <v>55</v>
      </c>
      <c r="K4510" s="2">
        <v>84.6</v>
      </c>
      <c r="L4510" s="2">
        <v>84.6</v>
      </c>
      <c r="M4510" s="2">
        <v>2</v>
      </c>
      <c r="N4510" s="2">
        <v>3.1</v>
      </c>
      <c r="O4510" s="2">
        <v>8</v>
      </c>
      <c r="P4510" s="2">
        <v>12.3</v>
      </c>
      <c r="Q4510" s="2">
        <v>6</v>
      </c>
      <c r="R4510" s="2">
        <v>9.1999999999999993</v>
      </c>
      <c r="S4510" s="2">
        <v>24</v>
      </c>
      <c r="T4510" s="2">
        <v>36.9</v>
      </c>
      <c r="U4510" s="2">
        <v>25</v>
      </c>
      <c r="V4510" s="2">
        <v>38.5</v>
      </c>
      <c r="Y4510" s="2">
        <v>10</v>
      </c>
      <c r="Z4510" s="2">
        <v>15.4</v>
      </c>
      <c r="AB4510" s="2">
        <v>2</v>
      </c>
      <c r="AE4510" s="2">
        <v>64</v>
      </c>
      <c r="AF4510" s="2">
        <v>42</v>
      </c>
      <c r="AG4510" s="2">
        <v>65.599999999999994</v>
      </c>
      <c r="AH4510" s="2">
        <v>42</v>
      </c>
      <c r="AI4510" s="2">
        <v>65.599999999999994</v>
      </c>
      <c r="AJ4510" s="2">
        <v>65.599999999999994</v>
      </c>
      <c r="AK4510" s="2">
        <v>9</v>
      </c>
      <c r="AL4510" s="2">
        <v>14.1</v>
      </c>
      <c r="AM4510" s="2">
        <v>13</v>
      </c>
      <c r="AN4510" s="2">
        <v>20.3</v>
      </c>
      <c r="AO4510" s="2">
        <v>1</v>
      </c>
      <c r="AP4510" s="2">
        <v>1.6</v>
      </c>
      <c r="AQ4510" s="2">
        <v>18</v>
      </c>
      <c r="AR4510" s="2">
        <v>28.1</v>
      </c>
      <c r="AS4510" s="2">
        <v>23</v>
      </c>
      <c r="AT4510" s="2">
        <v>35.9</v>
      </c>
      <c r="AW4510" s="2">
        <v>22</v>
      </c>
      <c r="AX4510" s="2">
        <v>34.4</v>
      </c>
      <c r="AY4510" s="2">
        <v>1</v>
      </c>
      <c r="AZ4510" s="2">
        <v>2</v>
      </c>
      <c r="BC4510" s="2">
        <v>62</v>
      </c>
      <c r="BD4510" s="2">
        <v>42</v>
      </c>
      <c r="BE4510" s="2">
        <v>66.7</v>
      </c>
      <c r="BF4510" s="2">
        <v>42</v>
      </c>
      <c r="BG4510" s="2">
        <v>66.7</v>
      </c>
      <c r="BH4510" s="2">
        <v>67.7</v>
      </c>
      <c r="BI4510" s="2">
        <v>6</v>
      </c>
      <c r="BJ4510" s="2">
        <v>9.5</v>
      </c>
      <c r="BK4510" s="2">
        <v>14</v>
      </c>
      <c r="BL4510" s="2">
        <v>22.2</v>
      </c>
      <c r="BM4510" s="2">
        <v>4</v>
      </c>
      <c r="BN4510" s="2">
        <v>6.3</v>
      </c>
      <c r="BO4510" s="2">
        <v>32</v>
      </c>
      <c r="BP4510" s="2">
        <v>50.8</v>
      </c>
      <c r="BQ4510" s="2">
        <v>6</v>
      </c>
      <c r="BR4510" s="2">
        <v>9.5</v>
      </c>
      <c r="BS4510" s="2">
        <v>1</v>
      </c>
      <c r="BT4510" s="2">
        <v>1.6</v>
      </c>
      <c r="BU4510" s="2">
        <v>21</v>
      </c>
      <c r="BV4510" s="2">
        <v>33.299999999999997</v>
      </c>
      <c r="BW4510" s="2">
        <v>1</v>
      </c>
      <c r="BX4510" s="2">
        <v>3</v>
      </c>
    </row>
    <row r="4511" spans="1:77" ht="12.75" customHeight="1" x14ac:dyDescent="0.2">
      <c r="A4511">
        <v>4</v>
      </c>
      <c r="B4511" s="2">
        <v>2549</v>
      </c>
      <c r="C4511" s="17">
        <v>2.52</v>
      </c>
      <c r="D4511" s="2">
        <v>2.44</v>
      </c>
      <c r="E4511" s="15">
        <v>2.4</v>
      </c>
      <c r="G4511" s="17">
        <v>25</v>
      </c>
      <c r="H4511" s="2">
        <v>16</v>
      </c>
      <c r="I4511" s="2">
        <v>64</v>
      </c>
      <c r="J4511" s="2">
        <v>16</v>
      </c>
      <c r="K4511" s="2">
        <v>64</v>
      </c>
      <c r="L4511" s="2">
        <v>64</v>
      </c>
      <c r="M4511" s="2">
        <v>3</v>
      </c>
      <c r="N4511" s="2">
        <v>12</v>
      </c>
      <c r="O4511" s="2">
        <v>6</v>
      </c>
      <c r="P4511" s="2">
        <v>24</v>
      </c>
      <c r="Q4511" s="2">
        <v>1</v>
      </c>
      <c r="R4511" s="2">
        <v>4</v>
      </c>
      <c r="S4511" s="2">
        <v>12</v>
      </c>
      <c r="T4511" s="2">
        <v>48</v>
      </c>
      <c r="U4511" s="2">
        <v>3</v>
      </c>
      <c r="V4511" s="2">
        <v>12</v>
      </c>
      <c r="Y4511" s="2">
        <v>9</v>
      </c>
      <c r="Z4511" s="2">
        <v>36</v>
      </c>
      <c r="AE4511" s="2">
        <v>25</v>
      </c>
      <c r="AF4511" s="2">
        <v>13</v>
      </c>
      <c r="AG4511" s="2">
        <v>52</v>
      </c>
      <c r="AH4511" s="2">
        <v>13</v>
      </c>
      <c r="AI4511" s="2">
        <v>52</v>
      </c>
      <c r="AJ4511" s="2">
        <v>52</v>
      </c>
      <c r="AK4511" s="2">
        <v>7</v>
      </c>
      <c r="AL4511" s="2">
        <v>28</v>
      </c>
      <c r="AM4511" s="2">
        <v>5</v>
      </c>
      <c r="AN4511" s="2">
        <v>20</v>
      </c>
      <c r="AQ4511" s="2">
        <v>8</v>
      </c>
      <c r="AR4511" s="2">
        <v>32</v>
      </c>
      <c r="AS4511" s="2">
        <v>5</v>
      </c>
      <c r="AT4511" s="2">
        <v>20</v>
      </c>
      <c r="AW4511" s="2">
        <v>12</v>
      </c>
      <c r="AX4511" s="2">
        <v>48</v>
      </c>
      <c r="BC4511" s="2">
        <v>24</v>
      </c>
      <c r="BD4511" s="2">
        <v>15</v>
      </c>
      <c r="BE4511" s="2">
        <v>60</v>
      </c>
      <c r="BF4511" s="2">
        <v>15</v>
      </c>
      <c r="BG4511" s="2">
        <v>60</v>
      </c>
      <c r="BH4511" s="2">
        <v>62.5</v>
      </c>
      <c r="BI4511" s="2">
        <v>2</v>
      </c>
      <c r="BJ4511" s="2">
        <v>8</v>
      </c>
      <c r="BK4511" s="2">
        <v>7</v>
      </c>
      <c r="BL4511" s="2">
        <v>28</v>
      </c>
      <c r="BM4511" s="2">
        <v>1</v>
      </c>
      <c r="BN4511" s="2">
        <v>4</v>
      </c>
      <c r="BO4511" s="2">
        <v>12</v>
      </c>
      <c r="BP4511" s="2">
        <v>48</v>
      </c>
      <c r="BQ4511" s="2">
        <v>2</v>
      </c>
      <c r="BR4511" s="2">
        <v>8</v>
      </c>
      <c r="BS4511" s="2">
        <v>1</v>
      </c>
      <c r="BT4511" s="2">
        <v>4</v>
      </c>
      <c r="BU4511" s="2">
        <v>10</v>
      </c>
      <c r="BV4511" s="2">
        <v>40</v>
      </c>
    </row>
    <row r="4512" spans="1:77" ht="12.75" customHeight="1" x14ac:dyDescent="0.2">
      <c r="A4512">
        <v>4</v>
      </c>
      <c r="B4512" s="2">
        <v>2552</v>
      </c>
      <c r="C4512" s="17">
        <v>3.36</v>
      </c>
      <c r="D4512" s="2">
        <v>2.6</v>
      </c>
      <c r="E4512" s="15">
        <v>2.7389999999999999</v>
      </c>
      <c r="G4512" s="17">
        <v>84</v>
      </c>
      <c r="H4512" s="2">
        <v>72</v>
      </c>
      <c r="I4512" s="2">
        <v>85.7</v>
      </c>
      <c r="J4512" s="2">
        <v>72</v>
      </c>
      <c r="K4512" s="2">
        <v>85.7</v>
      </c>
      <c r="L4512" s="2">
        <v>85.7</v>
      </c>
      <c r="M4512" s="2">
        <v>1</v>
      </c>
      <c r="N4512" s="2">
        <v>1.2</v>
      </c>
      <c r="O4512" s="2">
        <v>11</v>
      </c>
      <c r="P4512" s="2">
        <v>13.1</v>
      </c>
      <c r="S4512" s="2">
        <v>29</v>
      </c>
      <c r="T4512" s="2">
        <v>34.5</v>
      </c>
      <c r="U4512" s="2">
        <v>43</v>
      </c>
      <c r="V4512" s="2">
        <v>51.2</v>
      </c>
      <c r="Y4512" s="2">
        <v>12</v>
      </c>
      <c r="Z4512" s="2">
        <v>14.3</v>
      </c>
      <c r="AC4512" s="2">
        <v>2</v>
      </c>
      <c r="AE4512" s="2">
        <v>84</v>
      </c>
      <c r="AF4512" s="2">
        <v>46</v>
      </c>
      <c r="AG4512" s="2">
        <v>54.8</v>
      </c>
      <c r="AH4512" s="2">
        <v>46</v>
      </c>
      <c r="AI4512" s="2">
        <v>54.8</v>
      </c>
      <c r="AJ4512" s="2">
        <v>54.8</v>
      </c>
      <c r="AK4512" s="2">
        <v>21</v>
      </c>
      <c r="AL4512" s="2">
        <v>25</v>
      </c>
      <c r="AM4512" s="2">
        <v>17</v>
      </c>
      <c r="AN4512" s="2">
        <v>20.2</v>
      </c>
      <c r="AQ4512" s="2">
        <v>21</v>
      </c>
      <c r="AR4512" s="2">
        <v>25</v>
      </c>
      <c r="AS4512" s="2">
        <v>25</v>
      </c>
      <c r="AT4512" s="2">
        <v>29.8</v>
      </c>
      <c r="AW4512" s="2">
        <v>38</v>
      </c>
      <c r="AX4512" s="2">
        <v>45.2</v>
      </c>
      <c r="BA4512" s="2">
        <v>2</v>
      </c>
      <c r="BC4512" s="2">
        <v>83</v>
      </c>
      <c r="BD4512" s="2">
        <v>59</v>
      </c>
      <c r="BE4512" s="2">
        <v>70.2</v>
      </c>
      <c r="BF4512" s="2">
        <v>59</v>
      </c>
      <c r="BG4512" s="2">
        <v>70.2</v>
      </c>
      <c r="BH4512" s="2">
        <v>71.099999999999994</v>
      </c>
      <c r="BI4512" s="2">
        <v>7</v>
      </c>
      <c r="BJ4512" s="2">
        <v>8.3000000000000007</v>
      </c>
      <c r="BK4512" s="2">
        <v>17</v>
      </c>
      <c r="BL4512" s="2">
        <v>20.2</v>
      </c>
      <c r="BO4512" s="2">
        <v>47</v>
      </c>
      <c r="BP4512" s="2">
        <v>56</v>
      </c>
      <c r="BQ4512" s="2">
        <v>12</v>
      </c>
      <c r="BR4512" s="2">
        <v>14.3</v>
      </c>
      <c r="BS4512" s="2">
        <v>1</v>
      </c>
      <c r="BT4512" s="2">
        <v>1.2</v>
      </c>
      <c r="BU4512" s="2">
        <v>25</v>
      </c>
      <c r="BV4512" s="2">
        <v>29.8</v>
      </c>
      <c r="BY4512" s="2">
        <v>2</v>
      </c>
    </row>
    <row r="4513" spans="1:77" ht="12.75" customHeight="1" x14ac:dyDescent="0.2">
      <c r="A4513">
        <v>4</v>
      </c>
      <c r="B4513" s="2">
        <v>2558</v>
      </c>
      <c r="C4513" s="17">
        <v>3.01</v>
      </c>
      <c r="D4513" s="2">
        <v>2.5099999999999998</v>
      </c>
      <c r="E4513" s="15">
        <v>2.802</v>
      </c>
      <c r="G4513" s="17">
        <v>115</v>
      </c>
      <c r="H4513" s="2">
        <v>89</v>
      </c>
      <c r="I4513" s="2">
        <v>76.7</v>
      </c>
      <c r="J4513" s="2">
        <v>89</v>
      </c>
      <c r="K4513" s="2">
        <v>76.7</v>
      </c>
      <c r="L4513" s="2">
        <v>77.400000000000006</v>
      </c>
      <c r="M4513" s="2">
        <v>7</v>
      </c>
      <c r="N4513" s="2">
        <v>6</v>
      </c>
      <c r="O4513" s="2">
        <v>19</v>
      </c>
      <c r="P4513" s="2">
        <v>16.399999999999999</v>
      </c>
      <c r="S4513" s="2">
        <v>52</v>
      </c>
      <c r="T4513" s="2">
        <v>44.8</v>
      </c>
      <c r="U4513" s="2">
        <v>37</v>
      </c>
      <c r="V4513" s="2">
        <v>31.9</v>
      </c>
      <c r="W4513" s="2">
        <v>1</v>
      </c>
      <c r="X4513" s="2">
        <v>0.9</v>
      </c>
      <c r="Y4513" s="2">
        <v>27</v>
      </c>
      <c r="Z4513" s="2">
        <v>23.3</v>
      </c>
      <c r="AE4513" s="2">
        <v>115</v>
      </c>
      <c r="AF4513" s="2">
        <v>63</v>
      </c>
      <c r="AG4513" s="2">
        <v>54.3</v>
      </c>
      <c r="AH4513" s="2">
        <v>63</v>
      </c>
      <c r="AI4513" s="2">
        <v>54.3</v>
      </c>
      <c r="AJ4513" s="2">
        <v>54.8</v>
      </c>
      <c r="AK4513" s="2">
        <v>29</v>
      </c>
      <c r="AL4513" s="2">
        <v>25</v>
      </c>
      <c r="AM4513" s="2">
        <v>23</v>
      </c>
      <c r="AN4513" s="2">
        <v>19.8</v>
      </c>
      <c r="AQ4513" s="2">
        <v>36</v>
      </c>
      <c r="AR4513" s="2">
        <v>31</v>
      </c>
      <c r="AS4513" s="2">
        <v>27</v>
      </c>
      <c r="AT4513" s="2">
        <v>23.3</v>
      </c>
      <c r="AU4513" s="2">
        <v>1</v>
      </c>
      <c r="AV4513" s="2">
        <v>0.9</v>
      </c>
      <c r="AW4513" s="2">
        <v>53</v>
      </c>
      <c r="AX4513" s="2">
        <v>45.7</v>
      </c>
      <c r="BC4513" s="2">
        <v>112</v>
      </c>
      <c r="BD4513" s="2">
        <v>76</v>
      </c>
      <c r="BE4513" s="2">
        <v>65.5</v>
      </c>
      <c r="BF4513" s="2">
        <v>76</v>
      </c>
      <c r="BG4513" s="2">
        <v>65.5</v>
      </c>
      <c r="BH4513" s="2">
        <v>67.900000000000006</v>
      </c>
      <c r="BI4513" s="2">
        <v>9</v>
      </c>
      <c r="BJ4513" s="2">
        <v>7.8</v>
      </c>
      <c r="BK4513" s="2">
        <v>27</v>
      </c>
      <c r="BL4513" s="2">
        <v>23.3</v>
      </c>
      <c r="BO4513" s="2">
        <v>42</v>
      </c>
      <c r="BP4513" s="2">
        <v>36.200000000000003</v>
      </c>
      <c r="BQ4513" s="2">
        <v>34</v>
      </c>
      <c r="BR4513" s="2">
        <v>29.3</v>
      </c>
      <c r="BS4513" s="2">
        <v>4</v>
      </c>
      <c r="BT4513" s="2">
        <v>3.4</v>
      </c>
      <c r="BU4513" s="2">
        <v>40</v>
      </c>
      <c r="BV4513" s="2">
        <v>34.5</v>
      </c>
    </row>
    <row r="4514" spans="1:77" ht="12.75" customHeight="1" x14ac:dyDescent="0.2">
      <c r="A4514">
        <v>4</v>
      </c>
      <c r="B4514" s="2">
        <v>2562</v>
      </c>
      <c r="C4514" s="17">
        <v>2.46</v>
      </c>
      <c r="D4514" s="2">
        <v>2.2200000000000002</v>
      </c>
      <c r="E4514" s="15">
        <v>2.36</v>
      </c>
      <c r="G4514" s="17">
        <v>50</v>
      </c>
      <c r="H4514" s="2">
        <v>26</v>
      </c>
      <c r="I4514" s="2">
        <v>52</v>
      </c>
      <c r="J4514" s="2">
        <v>26</v>
      </c>
      <c r="K4514" s="2">
        <v>52</v>
      </c>
      <c r="L4514" s="2">
        <v>52</v>
      </c>
      <c r="M4514" s="2">
        <v>6</v>
      </c>
      <c r="N4514" s="2">
        <v>12</v>
      </c>
      <c r="O4514" s="2">
        <v>18</v>
      </c>
      <c r="P4514" s="2">
        <v>36</v>
      </c>
      <c r="S4514" s="2">
        <v>23</v>
      </c>
      <c r="T4514" s="2">
        <v>46</v>
      </c>
      <c r="U4514" s="2">
        <v>3</v>
      </c>
      <c r="V4514" s="2">
        <v>6</v>
      </c>
      <c r="Y4514" s="2">
        <v>24</v>
      </c>
      <c r="Z4514" s="2">
        <v>48</v>
      </c>
      <c r="AB4514" s="2">
        <v>1</v>
      </c>
      <c r="AE4514" s="2">
        <v>50</v>
      </c>
      <c r="AF4514" s="2">
        <v>21</v>
      </c>
      <c r="AG4514" s="2">
        <v>42</v>
      </c>
      <c r="AH4514" s="2">
        <v>21</v>
      </c>
      <c r="AI4514" s="2">
        <v>42</v>
      </c>
      <c r="AJ4514" s="2">
        <v>42</v>
      </c>
      <c r="AK4514" s="2">
        <v>16</v>
      </c>
      <c r="AL4514" s="2">
        <v>32</v>
      </c>
      <c r="AM4514" s="2">
        <v>13</v>
      </c>
      <c r="AN4514" s="2">
        <v>26</v>
      </c>
      <c r="AQ4514" s="2">
        <v>15</v>
      </c>
      <c r="AR4514" s="2">
        <v>30</v>
      </c>
      <c r="AS4514" s="2">
        <v>6</v>
      </c>
      <c r="AT4514" s="2">
        <v>12</v>
      </c>
      <c r="AW4514" s="2">
        <v>29</v>
      </c>
      <c r="AX4514" s="2">
        <v>58</v>
      </c>
      <c r="AZ4514" s="2">
        <v>1</v>
      </c>
      <c r="BC4514" s="2">
        <v>50</v>
      </c>
      <c r="BD4514" s="2">
        <v>24</v>
      </c>
      <c r="BE4514" s="2">
        <v>48</v>
      </c>
      <c r="BF4514" s="2">
        <v>24</v>
      </c>
      <c r="BG4514" s="2">
        <v>48</v>
      </c>
      <c r="BH4514" s="2">
        <v>48</v>
      </c>
      <c r="BI4514" s="2">
        <v>10</v>
      </c>
      <c r="BJ4514" s="2">
        <v>20</v>
      </c>
      <c r="BK4514" s="2">
        <v>16</v>
      </c>
      <c r="BL4514" s="2">
        <v>32</v>
      </c>
      <c r="BO4514" s="2">
        <v>20</v>
      </c>
      <c r="BP4514" s="2">
        <v>40</v>
      </c>
      <c r="BQ4514" s="2">
        <v>4</v>
      </c>
      <c r="BR4514" s="2">
        <v>8</v>
      </c>
      <c r="BU4514" s="2">
        <v>26</v>
      </c>
      <c r="BV4514" s="2">
        <v>52</v>
      </c>
      <c r="BX4514" s="2">
        <v>1</v>
      </c>
    </row>
    <row r="4515" spans="1:77" ht="12.75" customHeight="1" x14ac:dyDescent="0.2">
      <c r="A4515">
        <v>4</v>
      </c>
      <c r="B4515" s="2">
        <v>2563</v>
      </c>
      <c r="C4515" s="17">
        <v>2.68</v>
      </c>
      <c r="D4515" s="2">
        <v>3.05</v>
      </c>
      <c r="E4515" s="15">
        <v>3</v>
      </c>
      <c r="G4515" s="17">
        <v>41</v>
      </c>
      <c r="H4515" s="2">
        <v>28</v>
      </c>
      <c r="I4515" s="2">
        <v>68.3</v>
      </c>
      <c r="J4515" s="2">
        <v>28</v>
      </c>
      <c r="K4515" s="2">
        <v>68.3</v>
      </c>
      <c r="L4515" s="2">
        <v>68.3</v>
      </c>
      <c r="M4515" s="2">
        <v>1</v>
      </c>
      <c r="N4515" s="2">
        <v>2.4</v>
      </c>
      <c r="O4515" s="2">
        <v>12</v>
      </c>
      <c r="P4515" s="2">
        <v>29.3</v>
      </c>
      <c r="Q4515" s="2">
        <v>2</v>
      </c>
      <c r="R4515" s="2">
        <v>4.9000000000000004</v>
      </c>
      <c r="S4515" s="2">
        <v>19</v>
      </c>
      <c r="T4515" s="2">
        <v>46.3</v>
      </c>
      <c r="U4515" s="2">
        <v>7</v>
      </c>
      <c r="V4515" s="2">
        <v>17.100000000000001</v>
      </c>
      <c r="Y4515" s="2">
        <v>13</v>
      </c>
      <c r="Z4515" s="2">
        <v>31.7</v>
      </c>
      <c r="AE4515" s="2">
        <v>41</v>
      </c>
      <c r="AF4515" s="2">
        <v>29</v>
      </c>
      <c r="AG4515" s="2">
        <v>70.7</v>
      </c>
      <c r="AH4515" s="2">
        <v>29</v>
      </c>
      <c r="AI4515" s="2">
        <v>70.7</v>
      </c>
      <c r="AJ4515" s="2">
        <v>70.7</v>
      </c>
      <c r="AK4515" s="2">
        <v>3</v>
      </c>
      <c r="AL4515" s="2">
        <v>7.3</v>
      </c>
      <c r="AM4515" s="2">
        <v>9</v>
      </c>
      <c r="AN4515" s="2">
        <v>22</v>
      </c>
      <c r="AQ4515" s="2">
        <v>12</v>
      </c>
      <c r="AR4515" s="2">
        <v>29.3</v>
      </c>
      <c r="AS4515" s="2">
        <v>17</v>
      </c>
      <c r="AT4515" s="2">
        <v>41.5</v>
      </c>
      <c r="AW4515" s="2">
        <v>12</v>
      </c>
      <c r="AX4515" s="2">
        <v>29.3</v>
      </c>
      <c r="BC4515" s="2">
        <v>41</v>
      </c>
      <c r="BD4515" s="2">
        <v>34</v>
      </c>
      <c r="BE4515" s="2">
        <v>82.9</v>
      </c>
      <c r="BF4515" s="2">
        <v>34</v>
      </c>
      <c r="BG4515" s="2">
        <v>82.9</v>
      </c>
      <c r="BH4515" s="2">
        <v>82.9</v>
      </c>
      <c r="BI4515" s="2">
        <v>3</v>
      </c>
      <c r="BJ4515" s="2">
        <v>7.3</v>
      </c>
      <c r="BK4515" s="2">
        <v>4</v>
      </c>
      <c r="BL4515" s="2">
        <v>9.8000000000000007</v>
      </c>
      <c r="BO4515" s="2">
        <v>24</v>
      </c>
      <c r="BP4515" s="2">
        <v>58.5</v>
      </c>
      <c r="BQ4515" s="2">
        <v>10</v>
      </c>
      <c r="BR4515" s="2">
        <v>24.4</v>
      </c>
      <c r="BU4515" s="2">
        <v>7</v>
      </c>
      <c r="BV4515" s="2">
        <v>17.100000000000001</v>
      </c>
    </row>
    <row r="4516" spans="1:77" ht="12.75" customHeight="1" x14ac:dyDescent="0.2">
      <c r="A4516">
        <v>4</v>
      </c>
      <c r="B4516" s="2">
        <v>2565</v>
      </c>
      <c r="C4516" s="17">
        <v>3.1</v>
      </c>
      <c r="D4516" s="2">
        <v>2.96</v>
      </c>
      <c r="E4516" s="15">
        <v>3.0429999999999997</v>
      </c>
      <c r="G4516" s="17">
        <v>70</v>
      </c>
      <c r="H4516" s="2">
        <v>55</v>
      </c>
      <c r="I4516" s="2">
        <v>78.599999999999994</v>
      </c>
      <c r="J4516" s="2">
        <v>55</v>
      </c>
      <c r="K4516" s="2">
        <v>78.599999999999994</v>
      </c>
      <c r="L4516" s="2">
        <v>78.599999999999994</v>
      </c>
      <c r="M4516" s="2">
        <v>6</v>
      </c>
      <c r="N4516" s="2">
        <v>8.6</v>
      </c>
      <c r="O4516" s="2">
        <v>9</v>
      </c>
      <c r="P4516" s="2">
        <v>12.9</v>
      </c>
      <c r="S4516" s="2">
        <v>27</v>
      </c>
      <c r="T4516" s="2">
        <v>38.6</v>
      </c>
      <c r="U4516" s="2">
        <v>28</v>
      </c>
      <c r="V4516" s="2">
        <v>40</v>
      </c>
      <c r="Y4516" s="2">
        <v>15</v>
      </c>
      <c r="Z4516" s="2">
        <v>21.4</v>
      </c>
      <c r="AB4516" s="2">
        <v>1</v>
      </c>
      <c r="AE4516" s="2">
        <v>70</v>
      </c>
      <c r="AF4516" s="2">
        <v>47</v>
      </c>
      <c r="AG4516" s="2">
        <v>67.099999999999994</v>
      </c>
      <c r="AH4516" s="2">
        <v>47</v>
      </c>
      <c r="AI4516" s="2">
        <v>67.099999999999994</v>
      </c>
      <c r="AJ4516" s="2">
        <v>67.099999999999994</v>
      </c>
      <c r="AK4516" s="2">
        <v>10</v>
      </c>
      <c r="AL4516" s="2">
        <v>14.3</v>
      </c>
      <c r="AM4516" s="2">
        <v>13</v>
      </c>
      <c r="AN4516" s="2">
        <v>18.600000000000001</v>
      </c>
      <c r="AQ4516" s="2">
        <v>17</v>
      </c>
      <c r="AR4516" s="2">
        <v>24.3</v>
      </c>
      <c r="AS4516" s="2">
        <v>30</v>
      </c>
      <c r="AT4516" s="2">
        <v>42.9</v>
      </c>
      <c r="AW4516" s="2">
        <v>23</v>
      </c>
      <c r="AX4516" s="2">
        <v>32.9</v>
      </c>
      <c r="AZ4516" s="2">
        <v>1</v>
      </c>
      <c r="BC4516" s="2">
        <v>68</v>
      </c>
      <c r="BD4516" s="2">
        <v>52</v>
      </c>
      <c r="BE4516" s="2">
        <v>74.3</v>
      </c>
      <c r="BF4516" s="2">
        <v>52</v>
      </c>
      <c r="BG4516" s="2">
        <v>74.3</v>
      </c>
      <c r="BH4516" s="2">
        <v>76.5</v>
      </c>
      <c r="BI4516" s="2">
        <v>5</v>
      </c>
      <c r="BJ4516" s="2">
        <v>7.1</v>
      </c>
      <c r="BK4516" s="2">
        <v>11</v>
      </c>
      <c r="BL4516" s="2">
        <v>15.7</v>
      </c>
      <c r="BO4516" s="2">
        <v>22</v>
      </c>
      <c r="BP4516" s="2">
        <v>31.4</v>
      </c>
      <c r="BQ4516" s="2">
        <v>30</v>
      </c>
      <c r="BR4516" s="2">
        <v>42.9</v>
      </c>
      <c r="BS4516" s="2">
        <v>2</v>
      </c>
      <c r="BT4516" s="2">
        <v>2.9</v>
      </c>
      <c r="BU4516" s="2">
        <v>18</v>
      </c>
      <c r="BV4516" s="2">
        <v>25.7</v>
      </c>
      <c r="BX4516" s="2">
        <v>1</v>
      </c>
    </row>
    <row r="4517" spans="1:77" ht="12.75" customHeight="1" x14ac:dyDescent="0.2">
      <c r="A4517">
        <v>4</v>
      </c>
      <c r="B4517" s="2">
        <v>2569</v>
      </c>
      <c r="C4517" s="17">
        <v>2.67</v>
      </c>
      <c r="D4517" s="2">
        <v>2.7</v>
      </c>
      <c r="E4517" s="15">
        <v>2.1870000000000003</v>
      </c>
      <c r="G4517" s="17">
        <v>53</v>
      </c>
      <c r="H4517" s="2">
        <v>31</v>
      </c>
      <c r="I4517" s="2">
        <v>57.4</v>
      </c>
      <c r="J4517" s="2">
        <v>31</v>
      </c>
      <c r="K4517" s="2">
        <v>57.4</v>
      </c>
      <c r="L4517" s="2">
        <v>58.5</v>
      </c>
      <c r="M4517" s="2">
        <v>3</v>
      </c>
      <c r="N4517" s="2">
        <v>5.6</v>
      </c>
      <c r="O4517" s="2">
        <v>19</v>
      </c>
      <c r="P4517" s="2">
        <v>35.200000000000003</v>
      </c>
      <c r="S4517" s="2">
        <v>21</v>
      </c>
      <c r="T4517" s="2">
        <v>38.9</v>
      </c>
      <c r="U4517" s="2">
        <v>10</v>
      </c>
      <c r="V4517" s="2">
        <v>18.5</v>
      </c>
      <c r="W4517" s="2">
        <v>1</v>
      </c>
      <c r="X4517" s="2">
        <v>1.9</v>
      </c>
      <c r="Y4517" s="2">
        <v>23</v>
      </c>
      <c r="Z4517" s="2">
        <v>42.6</v>
      </c>
      <c r="AE4517" s="2">
        <v>52</v>
      </c>
      <c r="AF4517" s="2">
        <v>34</v>
      </c>
      <c r="AG4517" s="2">
        <v>64.2</v>
      </c>
      <c r="AH4517" s="2">
        <v>34</v>
      </c>
      <c r="AI4517" s="2">
        <v>64.2</v>
      </c>
      <c r="AJ4517" s="2">
        <v>65.400000000000006</v>
      </c>
      <c r="AK4517" s="2">
        <v>5</v>
      </c>
      <c r="AL4517" s="2">
        <v>9.4</v>
      </c>
      <c r="AM4517" s="2">
        <v>13</v>
      </c>
      <c r="AN4517" s="2">
        <v>24.5</v>
      </c>
      <c r="AQ4517" s="2">
        <v>24</v>
      </c>
      <c r="AR4517" s="2">
        <v>45.3</v>
      </c>
      <c r="AS4517" s="2">
        <v>10</v>
      </c>
      <c r="AT4517" s="2">
        <v>18.899999999999999</v>
      </c>
      <c r="AU4517" s="2">
        <v>1</v>
      </c>
      <c r="AV4517" s="2">
        <v>1.9</v>
      </c>
      <c r="AW4517" s="2">
        <v>19</v>
      </c>
      <c r="AX4517" s="2">
        <v>35.799999999999997</v>
      </c>
      <c r="AZ4517" s="2">
        <v>1</v>
      </c>
      <c r="BC4517" s="2">
        <v>50</v>
      </c>
      <c r="BD4517" s="2">
        <v>21</v>
      </c>
      <c r="BE4517" s="2">
        <v>39.6</v>
      </c>
      <c r="BF4517" s="2">
        <v>21</v>
      </c>
      <c r="BG4517" s="2">
        <v>39.6</v>
      </c>
      <c r="BH4517" s="2">
        <v>42</v>
      </c>
      <c r="BI4517" s="2">
        <v>9</v>
      </c>
      <c r="BJ4517" s="2">
        <v>17</v>
      </c>
      <c r="BK4517" s="2">
        <v>20</v>
      </c>
      <c r="BL4517" s="2">
        <v>37.700000000000003</v>
      </c>
      <c r="BO4517" s="2">
        <v>17</v>
      </c>
      <c r="BP4517" s="2">
        <v>32.1</v>
      </c>
      <c r="BQ4517" s="2">
        <v>4</v>
      </c>
      <c r="BR4517" s="2">
        <v>7.5</v>
      </c>
      <c r="BS4517" s="2">
        <v>3</v>
      </c>
      <c r="BT4517" s="2">
        <v>5.7</v>
      </c>
      <c r="BU4517" s="2">
        <v>32</v>
      </c>
      <c r="BV4517" s="2">
        <v>60.4</v>
      </c>
      <c r="BX4517" s="2">
        <v>1</v>
      </c>
    </row>
    <row r="4518" spans="1:77" ht="12.75" customHeight="1" x14ac:dyDescent="0.2">
      <c r="A4518">
        <v>4</v>
      </c>
      <c r="B4518" s="2">
        <v>2572</v>
      </c>
      <c r="C4518" s="17">
        <v>2.73</v>
      </c>
      <c r="D4518" s="2">
        <v>2.23</v>
      </c>
      <c r="E4518" s="15">
        <v>2.4590000000000001</v>
      </c>
      <c r="G4518" s="17">
        <v>26</v>
      </c>
      <c r="H4518" s="2">
        <v>20</v>
      </c>
      <c r="I4518" s="2">
        <v>76.900000000000006</v>
      </c>
      <c r="J4518" s="2">
        <v>20</v>
      </c>
      <c r="K4518" s="2">
        <v>76.900000000000006</v>
      </c>
      <c r="L4518" s="2">
        <v>76.900000000000006</v>
      </c>
      <c r="O4518" s="2">
        <v>6</v>
      </c>
      <c r="P4518" s="2">
        <v>23.1</v>
      </c>
      <c r="Q4518" s="2">
        <v>1</v>
      </c>
      <c r="R4518" s="2">
        <v>3.8</v>
      </c>
      <c r="S4518" s="2">
        <v>17</v>
      </c>
      <c r="T4518" s="2">
        <v>65.400000000000006</v>
      </c>
      <c r="U4518" s="2">
        <v>2</v>
      </c>
      <c r="V4518" s="2">
        <v>7.7</v>
      </c>
      <c r="Y4518" s="2">
        <v>6</v>
      </c>
      <c r="Z4518" s="2">
        <v>23.1</v>
      </c>
      <c r="AE4518" s="2">
        <v>26</v>
      </c>
      <c r="AF4518" s="2">
        <v>11</v>
      </c>
      <c r="AG4518" s="2">
        <v>42.3</v>
      </c>
      <c r="AH4518" s="2">
        <v>11</v>
      </c>
      <c r="AI4518" s="2">
        <v>42.3</v>
      </c>
      <c r="AJ4518" s="2">
        <v>42.3</v>
      </c>
      <c r="AK4518" s="2">
        <v>10</v>
      </c>
      <c r="AL4518" s="2">
        <v>38.5</v>
      </c>
      <c r="AM4518" s="2">
        <v>5</v>
      </c>
      <c r="AN4518" s="2">
        <v>19.2</v>
      </c>
      <c r="AQ4518" s="2">
        <v>6</v>
      </c>
      <c r="AR4518" s="2">
        <v>23.1</v>
      </c>
      <c r="AS4518" s="2">
        <v>5</v>
      </c>
      <c r="AT4518" s="2">
        <v>19.2</v>
      </c>
      <c r="AW4518" s="2">
        <v>15</v>
      </c>
      <c r="AX4518" s="2">
        <v>57.7</v>
      </c>
      <c r="BC4518" s="2">
        <v>26</v>
      </c>
      <c r="BD4518" s="2">
        <v>12</v>
      </c>
      <c r="BE4518" s="2">
        <v>46.2</v>
      </c>
      <c r="BF4518" s="2">
        <v>12</v>
      </c>
      <c r="BG4518" s="2">
        <v>46.2</v>
      </c>
      <c r="BH4518" s="2">
        <v>46.2</v>
      </c>
      <c r="BI4518" s="2">
        <v>3</v>
      </c>
      <c r="BJ4518" s="2">
        <v>11.5</v>
      </c>
      <c r="BK4518" s="2">
        <v>11</v>
      </c>
      <c r="BL4518" s="2">
        <v>42.3</v>
      </c>
      <c r="BO4518" s="2">
        <v>9</v>
      </c>
      <c r="BP4518" s="2">
        <v>34.6</v>
      </c>
      <c r="BQ4518" s="2">
        <v>3</v>
      </c>
      <c r="BR4518" s="2">
        <v>11.5</v>
      </c>
      <c r="BU4518" s="2">
        <v>14</v>
      </c>
      <c r="BV4518" s="2">
        <v>53.8</v>
      </c>
    </row>
    <row r="4519" spans="1:77" ht="12.75" customHeight="1" x14ac:dyDescent="0.2">
      <c r="A4519">
        <v>4</v>
      </c>
      <c r="B4519" s="2">
        <v>2576</v>
      </c>
      <c r="C4519" s="17">
        <v>2.82</v>
      </c>
      <c r="D4519" s="2">
        <v>2.83</v>
      </c>
      <c r="E4519" s="15">
        <v>2.6389999999999998</v>
      </c>
      <c r="G4519" s="17">
        <v>77</v>
      </c>
      <c r="H4519" s="2">
        <v>53</v>
      </c>
      <c r="I4519" s="2">
        <v>68.8</v>
      </c>
      <c r="J4519" s="2">
        <v>53</v>
      </c>
      <c r="K4519" s="2">
        <v>68.8</v>
      </c>
      <c r="L4519" s="2">
        <v>68.8</v>
      </c>
      <c r="M4519" s="2">
        <v>3</v>
      </c>
      <c r="N4519" s="2">
        <v>3.9</v>
      </c>
      <c r="O4519" s="2">
        <v>21</v>
      </c>
      <c r="P4519" s="2">
        <v>27.3</v>
      </c>
      <c r="S4519" s="2">
        <v>40</v>
      </c>
      <c r="T4519" s="2">
        <v>51.9</v>
      </c>
      <c r="U4519" s="2">
        <v>13</v>
      </c>
      <c r="V4519" s="2">
        <v>16.899999999999999</v>
      </c>
      <c r="Y4519" s="2">
        <v>24</v>
      </c>
      <c r="Z4519" s="2">
        <v>31.2</v>
      </c>
      <c r="AB4519" s="2">
        <v>1</v>
      </c>
      <c r="AC4519" s="2">
        <v>2</v>
      </c>
      <c r="AE4519" s="2">
        <v>78</v>
      </c>
      <c r="AF4519" s="2">
        <v>49</v>
      </c>
      <c r="AG4519" s="2">
        <v>62.8</v>
      </c>
      <c r="AH4519" s="2">
        <v>49</v>
      </c>
      <c r="AI4519" s="2">
        <v>62.8</v>
      </c>
      <c r="AJ4519" s="2">
        <v>62.8</v>
      </c>
      <c r="AK4519" s="2">
        <v>15</v>
      </c>
      <c r="AL4519" s="2">
        <v>19.2</v>
      </c>
      <c r="AM4519" s="2">
        <v>14</v>
      </c>
      <c r="AN4519" s="2">
        <v>17.899999999999999</v>
      </c>
      <c r="AQ4519" s="2">
        <v>18</v>
      </c>
      <c r="AR4519" s="2">
        <v>23.1</v>
      </c>
      <c r="AS4519" s="2">
        <v>31</v>
      </c>
      <c r="AT4519" s="2">
        <v>39.700000000000003</v>
      </c>
      <c r="AW4519" s="2">
        <v>29</v>
      </c>
      <c r="AX4519" s="2">
        <v>37.200000000000003</v>
      </c>
      <c r="BA4519" s="2">
        <v>2</v>
      </c>
      <c r="BC4519" s="2">
        <v>77</v>
      </c>
      <c r="BD4519" s="2">
        <v>44</v>
      </c>
      <c r="BE4519" s="2">
        <v>57.1</v>
      </c>
      <c r="BF4519" s="2">
        <v>44</v>
      </c>
      <c r="BG4519" s="2">
        <v>57.1</v>
      </c>
      <c r="BH4519" s="2">
        <v>57.1</v>
      </c>
      <c r="BI4519" s="2">
        <v>13</v>
      </c>
      <c r="BJ4519" s="2">
        <v>16.899999999999999</v>
      </c>
      <c r="BK4519" s="2">
        <v>20</v>
      </c>
      <c r="BL4519" s="2">
        <v>26</v>
      </c>
      <c r="BO4519" s="2">
        <v>26</v>
      </c>
      <c r="BP4519" s="2">
        <v>33.799999999999997</v>
      </c>
      <c r="BQ4519" s="2">
        <v>18</v>
      </c>
      <c r="BR4519" s="2">
        <v>23.4</v>
      </c>
      <c r="BU4519" s="2">
        <v>33</v>
      </c>
      <c r="BV4519" s="2">
        <v>42.9</v>
      </c>
      <c r="BX4519" s="2">
        <v>1</v>
      </c>
      <c r="BY4519" s="2">
        <v>2</v>
      </c>
    </row>
    <row r="4520" spans="1:77" ht="12.75" customHeight="1" x14ac:dyDescent="0.2">
      <c r="A4520">
        <v>4</v>
      </c>
      <c r="B4520" s="2">
        <v>2577</v>
      </c>
      <c r="C4520" s="17">
        <v>2.65</v>
      </c>
      <c r="D4520" s="2">
        <v>1.85</v>
      </c>
      <c r="E4520" s="15">
        <v>1.8710000000000002</v>
      </c>
      <c r="G4520" s="17">
        <v>45</v>
      </c>
      <c r="H4520" s="2">
        <v>25</v>
      </c>
      <c r="I4520" s="2">
        <v>54.3</v>
      </c>
      <c r="J4520" s="2">
        <v>25</v>
      </c>
      <c r="K4520" s="2">
        <v>54.3</v>
      </c>
      <c r="L4520" s="2">
        <v>55.6</v>
      </c>
      <c r="M4520" s="2">
        <v>2</v>
      </c>
      <c r="N4520" s="2">
        <v>4.3</v>
      </c>
      <c r="O4520" s="2">
        <v>18</v>
      </c>
      <c r="P4520" s="2">
        <v>39.1</v>
      </c>
      <c r="S4520" s="2">
        <v>16</v>
      </c>
      <c r="T4520" s="2">
        <v>34.799999999999997</v>
      </c>
      <c r="U4520" s="2">
        <v>9</v>
      </c>
      <c r="V4520" s="2">
        <v>19.600000000000001</v>
      </c>
      <c r="W4520" s="2">
        <v>1</v>
      </c>
      <c r="X4520" s="2">
        <v>2.2000000000000002</v>
      </c>
      <c r="Y4520" s="2">
        <v>21</v>
      </c>
      <c r="Z4520" s="2">
        <v>45.7</v>
      </c>
      <c r="AC4520" s="2">
        <v>1</v>
      </c>
      <c r="AE4520" s="2">
        <v>45</v>
      </c>
      <c r="AF4520" s="2">
        <v>13</v>
      </c>
      <c r="AG4520" s="2">
        <v>28.3</v>
      </c>
      <c r="AH4520" s="2">
        <v>13</v>
      </c>
      <c r="AI4520" s="2">
        <v>28.3</v>
      </c>
      <c r="AJ4520" s="2">
        <v>28.9</v>
      </c>
      <c r="AK4520" s="2">
        <v>23</v>
      </c>
      <c r="AL4520" s="2">
        <v>50</v>
      </c>
      <c r="AM4520" s="2">
        <v>9</v>
      </c>
      <c r="AN4520" s="2">
        <v>19.600000000000001</v>
      </c>
      <c r="AQ4520" s="2">
        <v>8</v>
      </c>
      <c r="AR4520" s="2">
        <v>17.399999999999999</v>
      </c>
      <c r="AS4520" s="2">
        <v>5</v>
      </c>
      <c r="AT4520" s="2">
        <v>10.9</v>
      </c>
      <c r="AU4520" s="2">
        <v>1</v>
      </c>
      <c r="AV4520" s="2">
        <v>2.2000000000000002</v>
      </c>
      <c r="AW4520" s="2">
        <v>33</v>
      </c>
      <c r="AX4520" s="2">
        <v>71.7</v>
      </c>
      <c r="BA4520" s="2">
        <v>1</v>
      </c>
      <c r="BC4520" s="2">
        <v>43</v>
      </c>
      <c r="BD4520" s="2">
        <v>13</v>
      </c>
      <c r="BE4520" s="2">
        <v>28.3</v>
      </c>
      <c r="BF4520" s="2">
        <v>13</v>
      </c>
      <c r="BG4520" s="2">
        <v>28.3</v>
      </c>
      <c r="BH4520" s="2">
        <v>30.2</v>
      </c>
      <c r="BI4520" s="2">
        <v>14</v>
      </c>
      <c r="BJ4520" s="2">
        <v>30.4</v>
      </c>
      <c r="BK4520" s="2">
        <v>16</v>
      </c>
      <c r="BL4520" s="2">
        <v>34.799999999999997</v>
      </c>
      <c r="BO4520" s="2">
        <v>12</v>
      </c>
      <c r="BP4520" s="2">
        <v>26.1</v>
      </c>
      <c r="BQ4520" s="2">
        <v>1</v>
      </c>
      <c r="BR4520" s="2">
        <v>2.2000000000000002</v>
      </c>
      <c r="BS4520" s="2">
        <v>3</v>
      </c>
      <c r="BT4520" s="2">
        <v>6.5</v>
      </c>
      <c r="BU4520" s="2">
        <v>33</v>
      </c>
      <c r="BV4520" s="2">
        <v>71.7</v>
      </c>
      <c r="BY4520" s="2">
        <v>1</v>
      </c>
    </row>
    <row r="4521" spans="1:77" ht="12.75" customHeight="1" x14ac:dyDescent="0.2">
      <c r="A4521">
        <v>4</v>
      </c>
      <c r="B4521" s="2">
        <v>2578</v>
      </c>
      <c r="C4521" s="17">
        <v>2.88</v>
      </c>
      <c r="D4521" s="2">
        <v>2.29</v>
      </c>
      <c r="E4521" s="15">
        <v>2.9610000000000003</v>
      </c>
      <c r="G4521" s="17">
        <v>52</v>
      </c>
      <c r="H4521" s="2">
        <v>39</v>
      </c>
      <c r="I4521" s="2">
        <v>75</v>
      </c>
      <c r="J4521" s="2">
        <v>39</v>
      </c>
      <c r="K4521" s="2">
        <v>75</v>
      </c>
      <c r="L4521" s="2">
        <v>75</v>
      </c>
      <c r="M4521" s="2">
        <v>5</v>
      </c>
      <c r="N4521" s="2">
        <v>9.6</v>
      </c>
      <c r="O4521" s="2">
        <v>8</v>
      </c>
      <c r="P4521" s="2">
        <v>15.4</v>
      </c>
      <c r="S4521" s="2">
        <v>27</v>
      </c>
      <c r="T4521" s="2">
        <v>51.9</v>
      </c>
      <c r="U4521" s="2">
        <v>12</v>
      </c>
      <c r="V4521" s="2">
        <v>23.1</v>
      </c>
      <c r="Y4521" s="2">
        <v>13</v>
      </c>
      <c r="Z4521" s="2">
        <v>25</v>
      </c>
      <c r="AC4521" s="2">
        <v>1</v>
      </c>
      <c r="AE4521" s="2">
        <v>52</v>
      </c>
      <c r="AF4521" s="2">
        <v>23</v>
      </c>
      <c r="AG4521" s="2">
        <v>44.2</v>
      </c>
      <c r="AH4521" s="2">
        <v>23</v>
      </c>
      <c r="AI4521" s="2">
        <v>44.2</v>
      </c>
      <c r="AJ4521" s="2">
        <v>44.2</v>
      </c>
      <c r="AK4521" s="2">
        <v>13</v>
      </c>
      <c r="AL4521" s="2">
        <v>25</v>
      </c>
      <c r="AM4521" s="2">
        <v>16</v>
      </c>
      <c r="AN4521" s="2">
        <v>30.8</v>
      </c>
      <c r="AQ4521" s="2">
        <v>18</v>
      </c>
      <c r="AR4521" s="2">
        <v>34.6</v>
      </c>
      <c r="AS4521" s="2">
        <v>5</v>
      </c>
      <c r="AT4521" s="2">
        <v>9.6</v>
      </c>
      <c r="AW4521" s="2">
        <v>29</v>
      </c>
      <c r="AX4521" s="2">
        <v>55.8</v>
      </c>
      <c r="BA4521" s="2">
        <v>1</v>
      </c>
      <c r="BC4521" s="2">
        <v>52</v>
      </c>
      <c r="BD4521" s="2">
        <v>40</v>
      </c>
      <c r="BE4521" s="2">
        <v>76.900000000000006</v>
      </c>
      <c r="BF4521" s="2">
        <v>40</v>
      </c>
      <c r="BG4521" s="2">
        <v>76.900000000000006</v>
      </c>
      <c r="BH4521" s="2">
        <v>76.900000000000006</v>
      </c>
      <c r="BI4521" s="2">
        <v>4</v>
      </c>
      <c r="BJ4521" s="2">
        <v>7.7</v>
      </c>
      <c r="BK4521" s="2">
        <v>8</v>
      </c>
      <c r="BL4521" s="2">
        <v>15.4</v>
      </c>
      <c r="BO4521" s="2">
        <v>26</v>
      </c>
      <c r="BP4521" s="2">
        <v>50</v>
      </c>
      <c r="BQ4521" s="2">
        <v>14</v>
      </c>
      <c r="BR4521" s="2">
        <v>26.9</v>
      </c>
      <c r="BU4521" s="2">
        <v>12</v>
      </c>
      <c r="BV4521" s="2">
        <v>23.1</v>
      </c>
      <c r="BY4521" s="2">
        <v>1</v>
      </c>
    </row>
    <row r="4522" spans="1:77" ht="12.75" customHeight="1" x14ac:dyDescent="0.2">
      <c r="A4522">
        <v>4</v>
      </c>
      <c r="B4522" s="2">
        <v>2579</v>
      </c>
      <c r="C4522" s="17">
        <v>2.56</v>
      </c>
      <c r="D4522" s="2">
        <v>2.2999999999999998</v>
      </c>
      <c r="E4522" s="15">
        <v>2.4</v>
      </c>
      <c r="G4522" s="17">
        <v>50</v>
      </c>
      <c r="H4522" s="2">
        <v>27</v>
      </c>
      <c r="I4522" s="2">
        <v>54</v>
      </c>
      <c r="J4522" s="2">
        <v>27</v>
      </c>
      <c r="K4522" s="2">
        <v>54</v>
      </c>
      <c r="L4522" s="2">
        <v>54</v>
      </c>
      <c r="M4522" s="2">
        <v>2</v>
      </c>
      <c r="N4522" s="2">
        <v>4</v>
      </c>
      <c r="O4522" s="2">
        <v>21</v>
      </c>
      <c r="P4522" s="2">
        <v>42</v>
      </c>
      <c r="Q4522" s="2">
        <v>1</v>
      </c>
      <c r="R4522" s="2">
        <v>2</v>
      </c>
      <c r="S4522" s="2">
        <v>20</v>
      </c>
      <c r="T4522" s="2">
        <v>40</v>
      </c>
      <c r="U4522" s="2">
        <v>6</v>
      </c>
      <c r="V4522" s="2">
        <v>12</v>
      </c>
      <c r="Y4522" s="2">
        <v>23</v>
      </c>
      <c r="Z4522" s="2">
        <v>46</v>
      </c>
      <c r="AE4522" s="2">
        <v>50</v>
      </c>
      <c r="AF4522" s="2">
        <v>25</v>
      </c>
      <c r="AG4522" s="2">
        <v>50</v>
      </c>
      <c r="AH4522" s="2">
        <v>25</v>
      </c>
      <c r="AI4522" s="2">
        <v>50</v>
      </c>
      <c r="AJ4522" s="2">
        <v>50</v>
      </c>
      <c r="AK4522" s="2">
        <v>15</v>
      </c>
      <c r="AL4522" s="2">
        <v>30</v>
      </c>
      <c r="AM4522" s="2">
        <v>10</v>
      </c>
      <c r="AN4522" s="2">
        <v>20</v>
      </c>
      <c r="AO4522" s="2">
        <v>1</v>
      </c>
      <c r="AP4522" s="2">
        <v>2</v>
      </c>
      <c r="AQ4522" s="2">
        <v>16</v>
      </c>
      <c r="AR4522" s="2">
        <v>32</v>
      </c>
      <c r="AS4522" s="2">
        <v>8</v>
      </c>
      <c r="AT4522" s="2">
        <v>16</v>
      </c>
      <c r="AW4522" s="2">
        <v>25</v>
      </c>
      <c r="AX4522" s="2">
        <v>50</v>
      </c>
      <c r="BC4522" s="2">
        <v>49</v>
      </c>
      <c r="BD4522" s="2">
        <v>25</v>
      </c>
      <c r="BE4522" s="2">
        <v>50</v>
      </c>
      <c r="BF4522" s="2">
        <v>25</v>
      </c>
      <c r="BG4522" s="2">
        <v>50</v>
      </c>
      <c r="BH4522" s="2">
        <v>51</v>
      </c>
      <c r="BI4522" s="2">
        <v>9</v>
      </c>
      <c r="BJ4522" s="2">
        <v>18</v>
      </c>
      <c r="BK4522" s="2">
        <v>15</v>
      </c>
      <c r="BL4522" s="2">
        <v>30</v>
      </c>
      <c r="BO4522" s="2">
        <v>19</v>
      </c>
      <c r="BP4522" s="2">
        <v>38</v>
      </c>
      <c r="BQ4522" s="2">
        <v>6</v>
      </c>
      <c r="BR4522" s="2">
        <v>12</v>
      </c>
      <c r="BS4522" s="2">
        <v>1</v>
      </c>
      <c r="BT4522" s="2">
        <v>2</v>
      </c>
      <c r="BU4522" s="2">
        <v>25</v>
      </c>
      <c r="BV4522" s="2">
        <v>50</v>
      </c>
    </row>
    <row r="4523" spans="1:77" ht="12.75" customHeight="1" x14ac:dyDescent="0.2">
      <c r="A4523">
        <v>4</v>
      </c>
      <c r="B4523" s="2">
        <v>2585</v>
      </c>
      <c r="C4523" s="17">
        <v>2.57</v>
      </c>
      <c r="D4523" s="2">
        <v>2.2400000000000002</v>
      </c>
      <c r="E4523" s="15">
        <v>2.7160000000000002</v>
      </c>
      <c r="G4523" s="17">
        <v>21</v>
      </c>
      <c r="H4523" s="2">
        <v>15</v>
      </c>
      <c r="I4523" s="2">
        <v>71.400000000000006</v>
      </c>
      <c r="J4523" s="2">
        <v>15</v>
      </c>
      <c r="K4523" s="2">
        <v>71.400000000000006</v>
      </c>
      <c r="L4523" s="2">
        <v>71.400000000000006</v>
      </c>
      <c r="M4523" s="2">
        <v>1</v>
      </c>
      <c r="N4523" s="2">
        <v>4.8</v>
      </c>
      <c r="O4523" s="2">
        <v>5</v>
      </c>
      <c r="P4523" s="2">
        <v>23.8</v>
      </c>
      <c r="Q4523" s="2">
        <v>2</v>
      </c>
      <c r="R4523" s="2">
        <v>9.5</v>
      </c>
      <c r="S4523" s="2">
        <v>9</v>
      </c>
      <c r="T4523" s="2">
        <v>42.9</v>
      </c>
      <c r="U4523" s="2">
        <v>4</v>
      </c>
      <c r="V4523" s="2">
        <v>19</v>
      </c>
      <c r="Y4523" s="2">
        <v>6</v>
      </c>
      <c r="Z4523" s="2">
        <v>28.6</v>
      </c>
      <c r="AB4523" s="2">
        <v>1</v>
      </c>
      <c r="AE4523" s="2">
        <v>21</v>
      </c>
      <c r="AF4523" s="2">
        <v>10</v>
      </c>
      <c r="AG4523" s="2">
        <v>47.6</v>
      </c>
      <c r="AH4523" s="2">
        <v>10</v>
      </c>
      <c r="AI4523" s="2">
        <v>47.6</v>
      </c>
      <c r="AJ4523" s="2">
        <v>47.6</v>
      </c>
      <c r="AK4523" s="2">
        <v>6</v>
      </c>
      <c r="AL4523" s="2">
        <v>28.6</v>
      </c>
      <c r="AM4523" s="2">
        <v>5</v>
      </c>
      <c r="AN4523" s="2">
        <v>23.8</v>
      </c>
      <c r="AQ4523" s="2">
        <v>9</v>
      </c>
      <c r="AR4523" s="2">
        <v>42.9</v>
      </c>
      <c r="AS4523" s="2">
        <v>1</v>
      </c>
      <c r="AT4523" s="2">
        <v>4.8</v>
      </c>
      <c r="AW4523" s="2">
        <v>11</v>
      </c>
      <c r="AX4523" s="2">
        <v>52.4</v>
      </c>
      <c r="AZ4523" s="2">
        <v>1</v>
      </c>
      <c r="BC4523" s="2">
        <v>21</v>
      </c>
      <c r="BD4523" s="2">
        <v>15</v>
      </c>
      <c r="BE4523" s="2">
        <v>71.400000000000006</v>
      </c>
      <c r="BF4523" s="2">
        <v>15</v>
      </c>
      <c r="BG4523" s="2">
        <v>71.400000000000006</v>
      </c>
      <c r="BH4523" s="2">
        <v>71.400000000000006</v>
      </c>
      <c r="BI4523" s="2">
        <v>3</v>
      </c>
      <c r="BJ4523" s="2">
        <v>14.3</v>
      </c>
      <c r="BK4523" s="2">
        <v>3</v>
      </c>
      <c r="BL4523" s="2">
        <v>14.3</v>
      </c>
      <c r="BM4523" s="2">
        <v>1</v>
      </c>
      <c r="BN4523" s="2">
        <v>4.8</v>
      </c>
      <c r="BO4523" s="2">
        <v>8</v>
      </c>
      <c r="BP4523" s="2">
        <v>38.1</v>
      </c>
      <c r="BQ4523" s="2">
        <v>6</v>
      </c>
      <c r="BR4523" s="2">
        <v>28.6</v>
      </c>
      <c r="BU4523" s="2">
        <v>6</v>
      </c>
      <c r="BV4523" s="2">
        <v>28.6</v>
      </c>
      <c r="BX4523" s="2">
        <v>1</v>
      </c>
    </row>
    <row r="4524" spans="1:77" ht="12.75" customHeight="1" x14ac:dyDescent="0.2">
      <c r="A4524">
        <v>4</v>
      </c>
      <c r="B4524" s="2">
        <v>2587</v>
      </c>
      <c r="C4524" s="17">
        <v>3.04</v>
      </c>
      <c r="D4524" s="2">
        <v>2.98</v>
      </c>
      <c r="E4524" s="15">
        <v>3.391</v>
      </c>
      <c r="G4524" s="17">
        <v>50</v>
      </c>
      <c r="H4524" s="2">
        <v>40</v>
      </c>
      <c r="I4524" s="2">
        <v>76.900000000000006</v>
      </c>
      <c r="J4524" s="2">
        <v>40</v>
      </c>
      <c r="K4524" s="2">
        <v>76.900000000000006</v>
      </c>
      <c r="L4524" s="2">
        <v>80</v>
      </c>
      <c r="M4524" s="2">
        <v>2</v>
      </c>
      <c r="N4524" s="2">
        <v>3.8</v>
      </c>
      <c r="O4524" s="2">
        <v>8</v>
      </c>
      <c r="P4524" s="2">
        <v>15.4</v>
      </c>
      <c r="S4524" s="2">
        <v>20</v>
      </c>
      <c r="T4524" s="2">
        <v>38.5</v>
      </c>
      <c r="U4524" s="2">
        <v>20</v>
      </c>
      <c r="V4524" s="2">
        <v>38.5</v>
      </c>
      <c r="W4524" s="2">
        <v>2</v>
      </c>
      <c r="X4524" s="2">
        <v>3.8</v>
      </c>
      <c r="Y4524" s="2">
        <v>12</v>
      </c>
      <c r="Z4524" s="2">
        <v>23.1</v>
      </c>
      <c r="AB4524" s="2">
        <v>1</v>
      </c>
      <c r="AE4524" s="2">
        <v>50</v>
      </c>
      <c r="AF4524" s="2">
        <v>38</v>
      </c>
      <c r="AG4524" s="2">
        <v>73.099999999999994</v>
      </c>
      <c r="AH4524" s="2">
        <v>38</v>
      </c>
      <c r="AI4524" s="2">
        <v>73.099999999999994</v>
      </c>
      <c r="AJ4524" s="2">
        <v>76</v>
      </c>
      <c r="AK4524" s="2">
        <v>7</v>
      </c>
      <c r="AL4524" s="2">
        <v>13.5</v>
      </c>
      <c r="AM4524" s="2">
        <v>5</v>
      </c>
      <c r="AN4524" s="2">
        <v>9.6</v>
      </c>
      <c r="AQ4524" s="2">
        <v>14</v>
      </c>
      <c r="AR4524" s="2">
        <v>26.9</v>
      </c>
      <c r="AS4524" s="2">
        <v>24</v>
      </c>
      <c r="AT4524" s="2">
        <v>46.2</v>
      </c>
      <c r="AU4524" s="2">
        <v>2</v>
      </c>
      <c r="AV4524" s="2">
        <v>3.8</v>
      </c>
      <c r="AW4524" s="2">
        <v>14</v>
      </c>
      <c r="AX4524" s="2">
        <v>26.9</v>
      </c>
      <c r="AZ4524" s="2">
        <v>1</v>
      </c>
      <c r="BC4524" s="2">
        <v>49</v>
      </c>
      <c r="BD4524" s="2">
        <v>43</v>
      </c>
      <c r="BE4524" s="2">
        <v>84.3</v>
      </c>
      <c r="BF4524" s="2">
        <v>43</v>
      </c>
      <c r="BG4524" s="2">
        <v>84.3</v>
      </c>
      <c r="BH4524" s="2">
        <v>87.8</v>
      </c>
      <c r="BI4524" s="2">
        <v>2</v>
      </c>
      <c r="BJ4524" s="2">
        <v>3.9</v>
      </c>
      <c r="BK4524" s="2">
        <v>4</v>
      </c>
      <c r="BL4524" s="2">
        <v>7.8</v>
      </c>
      <c r="BO4524" s="2">
        <v>9</v>
      </c>
      <c r="BP4524" s="2">
        <v>17.600000000000001</v>
      </c>
      <c r="BQ4524" s="2">
        <v>34</v>
      </c>
      <c r="BR4524" s="2">
        <v>66.7</v>
      </c>
      <c r="BS4524" s="2">
        <v>2</v>
      </c>
      <c r="BT4524" s="2">
        <v>3.9</v>
      </c>
      <c r="BU4524" s="2">
        <v>8</v>
      </c>
      <c r="BV4524" s="2">
        <v>15.7</v>
      </c>
      <c r="BX4524" s="2">
        <v>2</v>
      </c>
    </row>
    <row r="4525" spans="1:77" ht="12.75" customHeight="1" x14ac:dyDescent="0.2">
      <c r="A4525">
        <v>4</v>
      </c>
      <c r="B4525" s="2">
        <v>2588</v>
      </c>
      <c r="C4525" s="17">
        <v>2.73</v>
      </c>
      <c r="D4525" s="2">
        <v>2.5299999999999998</v>
      </c>
      <c r="E4525" s="15">
        <v>2.4660000000000002</v>
      </c>
      <c r="G4525" s="17">
        <v>14</v>
      </c>
      <c r="H4525" s="2">
        <v>12</v>
      </c>
      <c r="I4525" s="2">
        <v>80</v>
      </c>
      <c r="J4525" s="2">
        <v>12</v>
      </c>
      <c r="K4525" s="2">
        <v>80</v>
      </c>
      <c r="L4525" s="2">
        <v>85.7</v>
      </c>
      <c r="M4525" s="2">
        <v>1</v>
      </c>
      <c r="N4525" s="2">
        <v>6.7</v>
      </c>
      <c r="O4525" s="2">
        <v>1</v>
      </c>
      <c r="P4525" s="2">
        <v>6.7</v>
      </c>
      <c r="S4525" s="2">
        <v>10</v>
      </c>
      <c r="T4525" s="2">
        <v>66.7</v>
      </c>
      <c r="U4525" s="2">
        <v>2</v>
      </c>
      <c r="V4525" s="2">
        <v>13.3</v>
      </c>
      <c r="W4525" s="2">
        <v>1</v>
      </c>
      <c r="X4525" s="2">
        <v>6.7</v>
      </c>
      <c r="Y4525" s="2">
        <v>3</v>
      </c>
      <c r="Z4525" s="2">
        <v>20</v>
      </c>
      <c r="AE4525" s="2">
        <v>14</v>
      </c>
      <c r="AF4525" s="2">
        <v>10</v>
      </c>
      <c r="AG4525" s="2">
        <v>66.7</v>
      </c>
      <c r="AH4525" s="2">
        <v>10</v>
      </c>
      <c r="AI4525" s="2">
        <v>66.7</v>
      </c>
      <c r="AJ4525" s="2">
        <v>71.400000000000006</v>
      </c>
      <c r="AK4525" s="2">
        <v>2</v>
      </c>
      <c r="AL4525" s="2">
        <v>13.3</v>
      </c>
      <c r="AM4525" s="2">
        <v>2</v>
      </c>
      <c r="AN4525" s="2">
        <v>13.3</v>
      </c>
      <c r="AQ4525" s="2">
        <v>8</v>
      </c>
      <c r="AR4525" s="2">
        <v>53.3</v>
      </c>
      <c r="AS4525" s="2">
        <v>2</v>
      </c>
      <c r="AT4525" s="2">
        <v>13.3</v>
      </c>
      <c r="AU4525" s="2">
        <v>1</v>
      </c>
      <c r="AV4525" s="2">
        <v>6.7</v>
      </c>
      <c r="AW4525" s="2">
        <v>5</v>
      </c>
      <c r="AX4525" s="2">
        <v>33.299999999999997</v>
      </c>
      <c r="BC4525" s="2">
        <v>14</v>
      </c>
      <c r="BD4525" s="2">
        <v>9</v>
      </c>
      <c r="BE4525" s="2">
        <v>60</v>
      </c>
      <c r="BF4525" s="2">
        <v>9</v>
      </c>
      <c r="BG4525" s="2">
        <v>60</v>
      </c>
      <c r="BH4525" s="2">
        <v>64.3</v>
      </c>
      <c r="BI4525" s="2">
        <v>2</v>
      </c>
      <c r="BJ4525" s="2">
        <v>13.3</v>
      </c>
      <c r="BK4525" s="2">
        <v>3</v>
      </c>
      <c r="BL4525" s="2">
        <v>20</v>
      </c>
      <c r="BO4525" s="2">
        <v>7</v>
      </c>
      <c r="BP4525" s="2">
        <v>46.7</v>
      </c>
      <c r="BQ4525" s="2">
        <v>2</v>
      </c>
      <c r="BR4525" s="2">
        <v>13.3</v>
      </c>
      <c r="BS4525" s="2">
        <v>1</v>
      </c>
      <c r="BT4525" s="2">
        <v>6.7</v>
      </c>
      <c r="BU4525" s="2">
        <v>6</v>
      </c>
      <c r="BV4525" s="2">
        <v>40</v>
      </c>
    </row>
    <row r="4526" spans="1:77" ht="12.75" customHeight="1" x14ac:dyDescent="0.2">
      <c r="A4526">
        <v>4</v>
      </c>
      <c r="B4526" s="2">
        <v>2592</v>
      </c>
      <c r="C4526" s="17">
        <v>2.68</v>
      </c>
      <c r="D4526" s="2">
        <v>2.64</v>
      </c>
      <c r="E4526" s="15">
        <v>2.4</v>
      </c>
      <c r="G4526" s="17">
        <v>110</v>
      </c>
      <c r="H4526" s="2">
        <v>66</v>
      </c>
      <c r="I4526" s="2">
        <v>60</v>
      </c>
      <c r="J4526" s="2">
        <v>66</v>
      </c>
      <c r="K4526" s="2">
        <v>60</v>
      </c>
      <c r="L4526" s="2">
        <v>60</v>
      </c>
      <c r="M4526" s="2">
        <v>9</v>
      </c>
      <c r="N4526" s="2">
        <v>8.1999999999999993</v>
      </c>
      <c r="O4526" s="2">
        <v>35</v>
      </c>
      <c r="P4526" s="2">
        <v>31.8</v>
      </c>
      <c r="Q4526" s="2">
        <v>1</v>
      </c>
      <c r="R4526" s="2">
        <v>0.9</v>
      </c>
      <c r="S4526" s="2">
        <v>44</v>
      </c>
      <c r="T4526" s="2">
        <v>40</v>
      </c>
      <c r="U4526" s="2">
        <v>21</v>
      </c>
      <c r="V4526" s="2">
        <v>19.100000000000001</v>
      </c>
      <c r="Y4526" s="2">
        <v>44</v>
      </c>
      <c r="Z4526" s="2">
        <v>40</v>
      </c>
      <c r="AA4526" s="2">
        <v>1</v>
      </c>
      <c r="AB4526" s="2">
        <v>1</v>
      </c>
      <c r="AC4526" s="2">
        <v>3</v>
      </c>
      <c r="AE4526" s="2">
        <v>110</v>
      </c>
      <c r="AF4526" s="2">
        <v>65</v>
      </c>
      <c r="AG4526" s="2">
        <v>58.6</v>
      </c>
      <c r="AH4526" s="2">
        <v>65</v>
      </c>
      <c r="AI4526" s="2">
        <v>58.6</v>
      </c>
      <c r="AJ4526" s="2">
        <v>59.1</v>
      </c>
      <c r="AK4526" s="2">
        <v>28</v>
      </c>
      <c r="AL4526" s="2">
        <v>25.2</v>
      </c>
      <c r="AM4526" s="2">
        <v>17</v>
      </c>
      <c r="AN4526" s="2">
        <v>15.3</v>
      </c>
      <c r="AQ4526" s="2">
        <v>29</v>
      </c>
      <c r="AR4526" s="2">
        <v>26.1</v>
      </c>
      <c r="AS4526" s="2">
        <v>36</v>
      </c>
      <c r="AT4526" s="2">
        <v>32.4</v>
      </c>
      <c r="AU4526" s="2">
        <v>1</v>
      </c>
      <c r="AV4526" s="2">
        <v>0.9</v>
      </c>
      <c r="AW4526" s="2">
        <v>46</v>
      </c>
      <c r="AX4526" s="2">
        <v>41.4</v>
      </c>
      <c r="AZ4526" s="2">
        <v>1</v>
      </c>
      <c r="BA4526" s="2">
        <v>3</v>
      </c>
      <c r="BC4526" s="2">
        <v>106</v>
      </c>
      <c r="BD4526" s="2">
        <v>58</v>
      </c>
      <c r="BE4526" s="2">
        <v>52.7</v>
      </c>
      <c r="BF4526" s="2">
        <v>58</v>
      </c>
      <c r="BG4526" s="2">
        <v>52.7</v>
      </c>
      <c r="BH4526" s="2">
        <v>54.7</v>
      </c>
      <c r="BI4526" s="2">
        <v>19</v>
      </c>
      <c r="BJ4526" s="2">
        <v>17.3</v>
      </c>
      <c r="BK4526" s="2">
        <v>29</v>
      </c>
      <c r="BL4526" s="2">
        <v>26.4</v>
      </c>
      <c r="BO4526" s="2">
        <v>45</v>
      </c>
      <c r="BP4526" s="2">
        <v>40.9</v>
      </c>
      <c r="BQ4526" s="2">
        <v>13</v>
      </c>
      <c r="BR4526" s="2">
        <v>11.8</v>
      </c>
      <c r="BS4526" s="2">
        <v>4</v>
      </c>
      <c r="BT4526" s="2">
        <v>3.6</v>
      </c>
      <c r="BU4526" s="2">
        <v>52</v>
      </c>
      <c r="BV4526" s="2">
        <v>47.3</v>
      </c>
      <c r="BW4526" s="2">
        <v>1</v>
      </c>
      <c r="BX4526" s="2">
        <v>1</v>
      </c>
      <c r="BY4526" s="2">
        <v>3</v>
      </c>
    </row>
    <row r="4527" spans="1:77" ht="12.75" customHeight="1" x14ac:dyDescent="0.2">
      <c r="A4527">
        <v>4</v>
      </c>
      <c r="B4527" s="2">
        <v>2594</v>
      </c>
      <c r="C4527" s="17">
        <v>3.03</v>
      </c>
      <c r="D4527" s="2">
        <v>2.67</v>
      </c>
      <c r="E4527" s="15">
        <v>3.0610000000000004</v>
      </c>
      <c r="G4527" s="17">
        <v>33</v>
      </c>
      <c r="H4527" s="2">
        <v>30</v>
      </c>
      <c r="I4527" s="2">
        <v>90.9</v>
      </c>
      <c r="J4527" s="2">
        <v>30</v>
      </c>
      <c r="K4527" s="2">
        <v>90.9</v>
      </c>
      <c r="L4527" s="2">
        <v>90.9</v>
      </c>
      <c r="O4527" s="2">
        <v>3</v>
      </c>
      <c r="P4527" s="2">
        <v>9.1</v>
      </c>
      <c r="Q4527" s="2">
        <v>1</v>
      </c>
      <c r="R4527" s="2">
        <v>3</v>
      </c>
      <c r="S4527" s="2">
        <v>22</v>
      </c>
      <c r="T4527" s="2">
        <v>66.7</v>
      </c>
      <c r="U4527" s="2">
        <v>7</v>
      </c>
      <c r="V4527" s="2">
        <v>21.2</v>
      </c>
      <c r="Y4527" s="2">
        <v>3</v>
      </c>
      <c r="Z4527" s="2">
        <v>9.1</v>
      </c>
      <c r="AE4527" s="2">
        <v>33</v>
      </c>
      <c r="AF4527" s="2">
        <v>23</v>
      </c>
      <c r="AG4527" s="2">
        <v>69.7</v>
      </c>
      <c r="AH4527" s="2">
        <v>23</v>
      </c>
      <c r="AI4527" s="2">
        <v>69.7</v>
      </c>
      <c r="AJ4527" s="2">
        <v>69.7</v>
      </c>
      <c r="AK4527" s="2">
        <v>5</v>
      </c>
      <c r="AL4527" s="2">
        <v>15.2</v>
      </c>
      <c r="AM4527" s="2">
        <v>5</v>
      </c>
      <c r="AN4527" s="2">
        <v>15.2</v>
      </c>
      <c r="AO4527" s="2">
        <v>1</v>
      </c>
      <c r="AP4527" s="2">
        <v>3</v>
      </c>
      <c r="AQ4527" s="2">
        <v>15</v>
      </c>
      <c r="AR4527" s="2">
        <v>45.5</v>
      </c>
      <c r="AS4527" s="2">
        <v>7</v>
      </c>
      <c r="AT4527" s="2">
        <v>21.2</v>
      </c>
      <c r="AW4527" s="2">
        <v>10</v>
      </c>
      <c r="AX4527" s="2">
        <v>30.3</v>
      </c>
      <c r="BC4527" s="2">
        <v>33</v>
      </c>
      <c r="BD4527" s="2">
        <v>30</v>
      </c>
      <c r="BE4527" s="2">
        <v>90.9</v>
      </c>
      <c r="BF4527" s="2">
        <v>30</v>
      </c>
      <c r="BG4527" s="2">
        <v>90.9</v>
      </c>
      <c r="BH4527" s="2">
        <v>90.9</v>
      </c>
      <c r="BI4527" s="2">
        <v>2</v>
      </c>
      <c r="BJ4527" s="2">
        <v>6.1</v>
      </c>
      <c r="BK4527" s="2">
        <v>1</v>
      </c>
      <c r="BL4527" s="2">
        <v>3</v>
      </c>
      <c r="BM4527" s="2">
        <v>1</v>
      </c>
      <c r="BN4527" s="2">
        <v>3</v>
      </c>
      <c r="BO4527" s="2">
        <v>19</v>
      </c>
      <c r="BP4527" s="2">
        <v>57.6</v>
      </c>
      <c r="BQ4527" s="2">
        <v>10</v>
      </c>
      <c r="BR4527" s="2">
        <v>30.3</v>
      </c>
      <c r="BU4527" s="2">
        <v>3</v>
      </c>
      <c r="BV4527" s="2">
        <v>9.1</v>
      </c>
    </row>
    <row r="4528" spans="1:77" ht="12.75" customHeight="1" x14ac:dyDescent="0.2">
      <c r="A4528">
        <v>4</v>
      </c>
      <c r="B4528" s="2">
        <v>2596</v>
      </c>
      <c r="C4528" s="17">
        <v>2.63</v>
      </c>
      <c r="D4528" s="2">
        <v>2.67</v>
      </c>
      <c r="E4528" s="15">
        <v>2.6229999999999993</v>
      </c>
      <c r="G4528" s="17">
        <v>24</v>
      </c>
      <c r="H4528" s="2">
        <v>15</v>
      </c>
      <c r="I4528" s="2">
        <v>62.5</v>
      </c>
      <c r="J4528" s="2">
        <v>15</v>
      </c>
      <c r="K4528" s="2">
        <v>62.5</v>
      </c>
      <c r="L4528" s="2">
        <v>62.5</v>
      </c>
      <c r="M4528" s="2">
        <v>3</v>
      </c>
      <c r="N4528" s="2">
        <v>12.5</v>
      </c>
      <c r="O4528" s="2">
        <v>6</v>
      </c>
      <c r="P4528" s="2">
        <v>25</v>
      </c>
      <c r="S4528" s="2">
        <v>12</v>
      </c>
      <c r="T4528" s="2">
        <v>50</v>
      </c>
      <c r="U4528" s="2">
        <v>3</v>
      </c>
      <c r="V4528" s="2">
        <v>12.5</v>
      </c>
      <c r="Y4528" s="2">
        <v>9</v>
      </c>
      <c r="Z4528" s="2">
        <v>37.5</v>
      </c>
      <c r="AE4528" s="2">
        <v>24</v>
      </c>
      <c r="AF4528" s="2">
        <v>14</v>
      </c>
      <c r="AG4528" s="2">
        <v>58.3</v>
      </c>
      <c r="AH4528" s="2">
        <v>14</v>
      </c>
      <c r="AI4528" s="2">
        <v>58.3</v>
      </c>
      <c r="AJ4528" s="2">
        <v>58.3</v>
      </c>
      <c r="AK4528" s="2">
        <v>4</v>
      </c>
      <c r="AL4528" s="2">
        <v>16.7</v>
      </c>
      <c r="AM4528" s="2">
        <v>6</v>
      </c>
      <c r="AN4528" s="2">
        <v>25</v>
      </c>
      <c r="AQ4528" s="2">
        <v>8</v>
      </c>
      <c r="AR4528" s="2">
        <v>33.299999999999997</v>
      </c>
      <c r="AS4528" s="2">
        <v>6</v>
      </c>
      <c r="AT4528" s="2">
        <v>25</v>
      </c>
      <c r="AW4528" s="2">
        <v>10</v>
      </c>
      <c r="AX4528" s="2">
        <v>41.7</v>
      </c>
      <c r="BC4528" s="2">
        <v>24</v>
      </c>
      <c r="BD4528" s="2">
        <v>17</v>
      </c>
      <c r="BE4528" s="2">
        <v>70.8</v>
      </c>
      <c r="BF4528" s="2">
        <v>17</v>
      </c>
      <c r="BG4528" s="2">
        <v>70.8</v>
      </c>
      <c r="BH4528" s="2">
        <v>70.8</v>
      </c>
      <c r="BI4528" s="2">
        <v>5</v>
      </c>
      <c r="BJ4528" s="2">
        <v>20.8</v>
      </c>
      <c r="BK4528" s="2">
        <v>2</v>
      </c>
      <c r="BL4528" s="2">
        <v>8.3000000000000007</v>
      </c>
      <c r="BO4528" s="2">
        <v>14</v>
      </c>
      <c r="BP4528" s="2">
        <v>58.3</v>
      </c>
      <c r="BQ4528" s="2">
        <v>3</v>
      </c>
      <c r="BR4528" s="2">
        <v>12.5</v>
      </c>
      <c r="BU4528" s="2">
        <v>7</v>
      </c>
      <c r="BV4528" s="2">
        <v>29.2</v>
      </c>
    </row>
    <row r="4529" spans="1:77" ht="12.75" customHeight="1" x14ac:dyDescent="0.2">
      <c r="A4529">
        <v>4</v>
      </c>
      <c r="B4529" s="2">
        <v>2597</v>
      </c>
      <c r="C4529" s="17">
        <v>3.11</v>
      </c>
      <c r="D4529" s="2">
        <v>2.97</v>
      </c>
      <c r="E4529" s="15">
        <v>2.5669999999999997</v>
      </c>
      <c r="G4529" s="17">
        <v>104</v>
      </c>
      <c r="H4529" s="2">
        <v>82</v>
      </c>
      <c r="I4529" s="2">
        <v>78.8</v>
      </c>
      <c r="J4529" s="2">
        <v>82</v>
      </c>
      <c r="K4529" s="2">
        <v>78.8</v>
      </c>
      <c r="L4529" s="2">
        <v>78.8</v>
      </c>
      <c r="M4529" s="2">
        <v>6</v>
      </c>
      <c r="N4529" s="2">
        <v>5.8</v>
      </c>
      <c r="O4529" s="2">
        <v>16</v>
      </c>
      <c r="P4529" s="2">
        <v>15.4</v>
      </c>
      <c r="S4529" s="2">
        <v>43</v>
      </c>
      <c r="T4529" s="2">
        <v>41.3</v>
      </c>
      <c r="U4529" s="2">
        <v>39</v>
      </c>
      <c r="V4529" s="2">
        <v>37.5</v>
      </c>
      <c r="Y4529" s="2">
        <v>22</v>
      </c>
      <c r="Z4529" s="2">
        <v>21.2</v>
      </c>
      <c r="AB4529" s="2">
        <v>1</v>
      </c>
      <c r="AE4529" s="2">
        <v>104</v>
      </c>
      <c r="AF4529" s="2">
        <v>74</v>
      </c>
      <c r="AG4529" s="2">
        <v>70.5</v>
      </c>
      <c r="AH4529" s="2">
        <v>74</v>
      </c>
      <c r="AI4529" s="2">
        <v>70.5</v>
      </c>
      <c r="AJ4529" s="2">
        <v>71.2</v>
      </c>
      <c r="AK4529" s="2">
        <v>16</v>
      </c>
      <c r="AL4529" s="2">
        <v>15.2</v>
      </c>
      <c r="AM4529" s="2">
        <v>14</v>
      </c>
      <c r="AN4529" s="2">
        <v>13.3</v>
      </c>
      <c r="AQ4529" s="2">
        <v>28</v>
      </c>
      <c r="AR4529" s="2">
        <v>26.7</v>
      </c>
      <c r="AS4529" s="2">
        <v>46</v>
      </c>
      <c r="AT4529" s="2">
        <v>43.8</v>
      </c>
      <c r="AU4529" s="2">
        <v>1</v>
      </c>
      <c r="AV4529" s="2">
        <v>1</v>
      </c>
      <c r="AW4529" s="2">
        <v>31</v>
      </c>
      <c r="AX4529" s="2">
        <v>29.5</v>
      </c>
      <c r="BC4529" s="2">
        <v>96</v>
      </c>
      <c r="BD4529" s="2">
        <v>66</v>
      </c>
      <c r="BE4529" s="2">
        <v>65.3</v>
      </c>
      <c r="BF4529" s="2">
        <v>66</v>
      </c>
      <c r="BG4529" s="2">
        <v>65.3</v>
      </c>
      <c r="BH4529" s="2">
        <v>68.8</v>
      </c>
      <c r="BI4529" s="2">
        <v>15</v>
      </c>
      <c r="BJ4529" s="2">
        <v>14.9</v>
      </c>
      <c r="BK4529" s="2">
        <v>15</v>
      </c>
      <c r="BL4529" s="2">
        <v>14.9</v>
      </c>
      <c r="BM4529" s="2">
        <v>3</v>
      </c>
      <c r="BN4529" s="2">
        <v>3</v>
      </c>
      <c r="BO4529" s="2">
        <v>38</v>
      </c>
      <c r="BP4529" s="2">
        <v>37.6</v>
      </c>
      <c r="BQ4529" s="2">
        <v>25</v>
      </c>
      <c r="BR4529" s="2">
        <v>24.8</v>
      </c>
      <c r="BS4529" s="2">
        <v>5</v>
      </c>
      <c r="BT4529" s="2">
        <v>5</v>
      </c>
      <c r="BU4529" s="2">
        <v>35</v>
      </c>
      <c r="BV4529" s="2">
        <v>34.700000000000003</v>
      </c>
      <c r="BW4529" s="2">
        <v>2</v>
      </c>
      <c r="BX4529" s="2">
        <v>2</v>
      </c>
    </row>
    <row r="4530" spans="1:77" ht="12.75" customHeight="1" x14ac:dyDescent="0.2">
      <c r="A4530">
        <v>4</v>
      </c>
      <c r="B4530" s="2">
        <v>2602</v>
      </c>
      <c r="G4530" s="17">
        <v>2</v>
      </c>
      <c r="AE4530" s="2">
        <v>2</v>
      </c>
      <c r="BC4530" s="2">
        <v>2</v>
      </c>
    </row>
    <row r="4531" spans="1:77" ht="12.75" customHeight="1" x14ac:dyDescent="0.2">
      <c r="A4531">
        <v>4</v>
      </c>
      <c r="B4531" s="2">
        <v>2605</v>
      </c>
      <c r="C4531" s="17">
        <v>2.5499999999999998</v>
      </c>
      <c r="D4531" s="2">
        <v>1.27</v>
      </c>
      <c r="E4531" s="15">
        <v>1.546</v>
      </c>
      <c r="G4531" s="17">
        <v>11</v>
      </c>
      <c r="H4531" s="2">
        <v>6</v>
      </c>
      <c r="I4531" s="2">
        <v>54.5</v>
      </c>
      <c r="J4531" s="2">
        <v>6</v>
      </c>
      <c r="K4531" s="2">
        <v>54.5</v>
      </c>
      <c r="L4531" s="2">
        <v>54.5</v>
      </c>
      <c r="M4531" s="2">
        <v>2</v>
      </c>
      <c r="N4531" s="2">
        <v>18.2</v>
      </c>
      <c r="O4531" s="2">
        <v>3</v>
      </c>
      <c r="P4531" s="2">
        <v>27.3</v>
      </c>
      <c r="S4531" s="2">
        <v>4</v>
      </c>
      <c r="T4531" s="2">
        <v>36.4</v>
      </c>
      <c r="U4531" s="2">
        <v>2</v>
      </c>
      <c r="V4531" s="2">
        <v>18.2</v>
      </c>
      <c r="Y4531" s="2">
        <v>5</v>
      </c>
      <c r="Z4531" s="2">
        <v>45.5</v>
      </c>
      <c r="AE4531" s="2">
        <v>11</v>
      </c>
      <c r="AF4531" s="2">
        <v>1</v>
      </c>
      <c r="AG4531" s="2">
        <v>9.1</v>
      </c>
      <c r="AH4531" s="2">
        <v>1</v>
      </c>
      <c r="AI4531" s="2">
        <v>9.1</v>
      </c>
      <c r="AJ4531" s="2">
        <v>9.1</v>
      </c>
      <c r="AK4531" s="2">
        <v>9</v>
      </c>
      <c r="AL4531" s="2">
        <v>81.8</v>
      </c>
      <c r="AM4531" s="2">
        <v>1</v>
      </c>
      <c r="AN4531" s="2">
        <v>9.1</v>
      </c>
      <c r="AQ4531" s="2">
        <v>1</v>
      </c>
      <c r="AR4531" s="2">
        <v>9.1</v>
      </c>
      <c r="AW4531" s="2">
        <v>10</v>
      </c>
      <c r="AX4531" s="2">
        <v>90.9</v>
      </c>
      <c r="BC4531" s="2">
        <v>11</v>
      </c>
      <c r="BD4531" s="2">
        <v>1</v>
      </c>
      <c r="BE4531" s="2">
        <v>9.1</v>
      </c>
      <c r="BF4531" s="2">
        <v>1</v>
      </c>
      <c r="BG4531" s="2">
        <v>9.1</v>
      </c>
      <c r="BH4531" s="2">
        <v>9.1</v>
      </c>
      <c r="BI4531" s="2">
        <v>6</v>
      </c>
      <c r="BJ4531" s="2">
        <v>54.5</v>
      </c>
      <c r="BK4531" s="2">
        <v>4</v>
      </c>
      <c r="BL4531" s="2">
        <v>36.4</v>
      </c>
      <c r="BO4531" s="2">
        <v>1</v>
      </c>
      <c r="BP4531" s="2">
        <v>9.1</v>
      </c>
      <c r="BU4531" s="2">
        <v>10</v>
      </c>
      <c r="BV4531" s="2">
        <v>90.9</v>
      </c>
    </row>
    <row r="4532" spans="1:77" ht="12.75" customHeight="1" x14ac:dyDescent="0.2">
      <c r="A4532">
        <v>4</v>
      </c>
      <c r="B4532" s="2">
        <v>2607</v>
      </c>
      <c r="C4532" s="17">
        <v>2.9</v>
      </c>
      <c r="D4532" s="2">
        <v>2.6</v>
      </c>
      <c r="E4532" s="15">
        <v>2.4039999999999999</v>
      </c>
      <c r="G4532" s="17">
        <v>52</v>
      </c>
      <c r="H4532" s="2">
        <v>39</v>
      </c>
      <c r="I4532" s="2">
        <v>75</v>
      </c>
      <c r="J4532" s="2">
        <v>39</v>
      </c>
      <c r="K4532" s="2">
        <v>75</v>
      </c>
      <c r="L4532" s="2">
        <v>75</v>
      </c>
      <c r="M4532" s="2">
        <v>5</v>
      </c>
      <c r="N4532" s="2">
        <v>9.6</v>
      </c>
      <c r="O4532" s="2">
        <v>8</v>
      </c>
      <c r="P4532" s="2">
        <v>15.4</v>
      </c>
      <c r="S4532" s="2">
        <v>26</v>
      </c>
      <c r="T4532" s="2">
        <v>50</v>
      </c>
      <c r="U4532" s="2">
        <v>13</v>
      </c>
      <c r="V4532" s="2">
        <v>25</v>
      </c>
      <c r="Y4532" s="2">
        <v>13</v>
      </c>
      <c r="Z4532" s="2">
        <v>25</v>
      </c>
      <c r="AE4532" s="2">
        <v>52</v>
      </c>
      <c r="AF4532" s="2">
        <v>28</v>
      </c>
      <c r="AG4532" s="2">
        <v>53.8</v>
      </c>
      <c r="AH4532" s="2">
        <v>28</v>
      </c>
      <c r="AI4532" s="2">
        <v>53.8</v>
      </c>
      <c r="AJ4532" s="2">
        <v>53.8</v>
      </c>
      <c r="AK4532" s="2">
        <v>11</v>
      </c>
      <c r="AL4532" s="2">
        <v>21.2</v>
      </c>
      <c r="AM4532" s="2">
        <v>13</v>
      </c>
      <c r="AN4532" s="2">
        <v>25</v>
      </c>
      <c r="AQ4532" s="2">
        <v>14</v>
      </c>
      <c r="AR4532" s="2">
        <v>26.9</v>
      </c>
      <c r="AS4532" s="2">
        <v>14</v>
      </c>
      <c r="AT4532" s="2">
        <v>26.9</v>
      </c>
      <c r="AW4532" s="2">
        <v>24</v>
      </c>
      <c r="AX4532" s="2">
        <v>46.2</v>
      </c>
      <c r="BC4532" s="2">
        <v>49</v>
      </c>
      <c r="BD4532" s="2">
        <v>25</v>
      </c>
      <c r="BE4532" s="2">
        <v>48.1</v>
      </c>
      <c r="BF4532" s="2">
        <v>25</v>
      </c>
      <c r="BG4532" s="2">
        <v>48.1</v>
      </c>
      <c r="BH4532" s="2">
        <v>51</v>
      </c>
      <c r="BI4532" s="2">
        <v>9</v>
      </c>
      <c r="BJ4532" s="2">
        <v>17.3</v>
      </c>
      <c r="BK4532" s="2">
        <v>15</v>
      </c>
      <c r="BL4532" s="2">
        <v>28.8</v>
      </c>
      <c r="BO4532" s="2">
        <v>14</v>
      </c>
      <c r="BP4532" s="2">
        <v>26.9</v>
      </c>
      <c r="BQ4532" s="2">
        <v>11</v>
      </c>
      <c r="BR4532" s="2">
        <v>21.2</v>
      </c>
      <c r="BS4532" s="2">
        <v>3</v>
      </c>
      <c r="BT4532" s="2">
        <v>5.8</v>
      </c>
      <c r="BU4532" s="2">
        <v>27</v>
      </c>
      <c r="BV4532" s="2">
        <v>51.9</v>
      </c>
    </row>
    <row r="4533" spans="1:77" ht="12.75" customHeight="1" x14ac:dyDescent="0.2">
      <c r="A4533">
        <v>4</v>
      </c>
      <c r="B4533" s="2">
        <v>2608</v>
      </c>
      <c r="C4533" s="17">
        <v>2.7</v>
      </c>
      <c r="D4533" s="2">
        <v>1.84</v>
      </c>
      <c r="E4533" s="15">
        <v>2.5349999999999997</v>
      </c>
      <c r="G4533" s="17">
        <v>67</v>
      </c>
      <c r="H4533" s="2">
        <v>45</v>
      </c>
      <c r="I4533" s="2">
        <v>67.2</v>
      </c>
      <c r="J4533" s="2">
        <v>45</v>
      </c>
      <c r="K4533" s="2">
        <v>67.2</v>
      </c>
      <c r="L4533" s="2">
        <v>67.2</v>
      </c>
      <c r="M4533" s="2">
        <v>1</v>
      </c>
      <c r="N4533" s="2">
        <v>1.5</v>
      </c>
      <c r="O4533" s="2">
        <v>21</v>
      </c>
      <c r="P4533" s="2">
        <v>31.3</v>
      </c>
      <c r="Q4533" s="2">
        <v>3</v>
      </c>
      <c r="R4533" s="2">
        <v>4.5</v>
      </c>
      <c r="S4533" s="2">
        <v>30</v>
      </c>
      <c r="T4533" s="2">
        <v>44.8</v>
      </c>
      <c r="U4533" s="2">
        <v>12</v>
      </c>
      <c r="V4533" s="2">
        <v>17.899999999999999</v>
      </c>
      <c r="Y4533" s="2">
        <v>22</v>
      </c>
      <c r="Z4533" s="2">
        <v>32.799999999999997</v>
      </c>
      <c r="AB4533" s="2">
        <v>3</v>
      </c>
      <c r="AE4533" s="2">
        <v>68</v>
      </c>
      <c r="AF4533" s="2">
        <v>16</v>
      </c>
      <c r="AG4533" s="2">
        <v>23.5</v>
      </c>
      <c r="AH4533" s="2">
        <v>16</v>
      </c>
      <c r="AI4533" s="2">
        <v>23.5</v>
      </c>
      <c r="AJ4533" s="2">
        <v>23.5</v>
      </c>
      <c r="AK4533" s="2">
        <v>31</v>
      </c>
      <c r="AL4533" s="2">
        <v>45.6</v>
      </c>
      <c r="AM4533" s="2">
        <v>21</v>
      </c>
      <c r="AN4533" s="2">
        <v>30.9</v>
      </c>
      <c r="AQ4533" s="2">
        <v>12</v>
      </c>
      <c r="AR4533" s="2">
        <v>17.600000000000001</v>
      </c>
      <c r="AS4533" s="2">
        <v>4</v>
      </c>
      <c r="AT4533" s="2">
        <v>5.9</v>
      </c>
      <c r="AW4533" s="2">
        <v>52</v>
      </c>
      <c r="AX4533" s="2">
        <v>76.5</v>
      </c>
      <c r="AZ4533" s="2">
        <v>2</v>
      </c>
      <c r="BC4533" s="2">
        <v>67</v>
      </c>
      <c r="BD4533" s="2">
        <v>36</v>
      </c>
      <c r="BE4533" s="2">
        <v>53.7</v>
      </c>
      <c r="BF4533" s="2">
        <v>36</v>
      </c>
      <c r="BG4533" s="2">
        <v>53.7</v>
      </c>
      <c r="BH4533" s="2">
        <v>53.7</v>
      </c>
      <c r="BI4533" s="2">
        <v>7</v>
      </c>
      <c r="BJ4533" s="2">
        <v>10.4</v>
      </c>
      <c r="BK4533" s="2">
        <v>24</v>
      </c>
      <c r="BL4533" s="2">
        <v>35.799999999999997</v>
      </c>
      <c r="BO4533" s="2">
        <v>29</v>
      </c>
      <c r="BP4533" s="2">
        <v>43.3</v>
      </c>
      <c r="BQ4533" s="2">
        <v>7</v>
      </c>
      <c r="BR4533" s="2">
        <v>10.4</v>
      </c>
      <c r="BU4533" s="2">
        <v>31</v>
      </c>
      <c r="BV4533" s="2">
        <v>46.3</v>
      </c>
      <c r="BX4533" s="2">
        <v>3</v>
      </c>
    </row>
    <row r="4534" spans="1:77" ht="12.75" customHeight="1" x14ac:dyDescent="0.2">
      <c r="A4534">
        <v>4</v>
      </c>
      <c r="B4534" s="2">
        <v>2610</v>
      </c>
      <c r="C4534" s="17">
        <v>3</v>
      </c>
      <c r="D4534" s="2">
        <v>2.5299999999999998</v>
      </c>
      <c r="E4534" s="15">
        <v>2.165</v>
      </c>
      <c r="G4534" s="17">
        <v>30</v>
      </c>
      <c r="H4534" s="2">
        <v>24</v>
      </c>
      <c r="I4534" s="2">
        <v>80</v>
      </c>
      <c r="J4534" s="2">
        <v>24</v>
      </c>
      <c r="K4534" s="2">
        <v>80</v>
      </c>
      <c r="L4534" s="2">
        <v>80</v>
      </c>
      <c r="M4534" s="2">
        <v>1</v>
      </c>
      <c r="N4534" s="2">
        <v>3.3</v>
      </c>
      <c r="O4534" s="2">
        <v>5</v>
      </c>
      <c r="P4534" s="2">
        <v>16.7</v>
      </c>
      <c r="Q4534" s="2">
        <v>1</v>
      </c>
      <c r="R4534" s="2">
        <v>3.3</v>
      </c>
      <c r="S4534" s="2">
        <v>13</v>
      </c>
      <c r="T4534" s="2">
        <v>43.3</v>
      </c>
      <c r="U4534" s="2">
        <v>10</v>
      </c>
      <c r="V4534" s="2">
        <v>33.299999999999997</v>
      </c>
      <c r="Y4534" s="2">
        <v>6</v>
      </c>
      <c r="Z4534" s="2">
        <v>20</v>
      </c>
      <c r="AE4534" s="2">
        <v>30</v>
      </c>
      <c r="AF4534" s="2">
        <v>17</v>
      </c>
      <c r="AG4534" s="2">
        <v>56.7</v>
      </c>
      <c r="AH4534" s="2">
        <v>17</v>
      </c>
      <c r="AI4534" s="2">
        <v>56.7</v>
      </c>
      <c r="AJ4534" s="2">
        <v>56.7</v>
      </c>
      <c r="AK4534" s="2">
        <v>8</v>
      </c>
      <c r="AL4534" s="2">
        <v>26.7</v>
      </c>
      <c r="AM4534" s="2">
        <v>5</v>
      </c>
      <c r="AN4534" s="2">
        <v>16.7</v>
      </c>
      <c r="AQ4534" s="2">
        <v>10</v>
      </c>
      <c r="AR4534" s="2">
        <v>33.299999999999997</v>
      </c>
      <c r="AS4534" s="2">
        <v>7</v>
      </c>
      <c r="AT4534" s="2">
        <v>23.3</v>
      </c>
      <c r="AW4534" s="2">
        <v>13</v>
      </c>
      <c r="AX4534" s="2">
        <v>43.3</v>
      </c>
      <c r="BC4534" s="2">
        <v>29</v>
      </c>
      <c r="BD4534" s="2">
        <v>13</v>
      </c>
      <c r="BE4534" s="2">
        <v>43.3</v>
      </c>
      <c r="BF4534" s="2">
        <v>13</v>
      </c>
      <c r="BG4534" s="2">
        <v>43.3</v>
      </c>
      <c r="BH4534" s="2">
        <v>44.8</v>
      </c>
      <c r="BI4534" s="2">
        <v>7</v>
      </c>
      <c r="BJ4534" s="2">
        <v>23.3</v>
      </c>
      <c r="BK4534" s="2">
        <v>9</v>
      </c>
      <c r="BL4534" s="2">
        <v>30</v>
      </c>
      <c r="BO4534" s="2">
        <v>12</v>
      </c>
      <c r="BP4534" s="2">
        <v>40</v>
      </c>
      <c r="BQ4534" s="2">
        <v>1</v>
      </c>
      <c r="BR4534" s="2">
        <v>3.3</v>
      </c>
      <c r="BS4534" s="2">
        <v>1</v>
      </c>
      <c r="BT4534" s="2">
        <v>3.3</v>
      </c>
      <c r="BU4534" s="2">
        <v>17</v>
      </c>
      <c r="BV4534" s="2">
        <v>56.7</v>
      </c>
    </row>
    <row r="4535" spans="1:77" ht="12.75" customHeight="1" x14ac:dyDescent="0.2">
      <c r="A4535">
        <v>4</v>
      </c>
      <c r="B4535" s="2">
        <v>2613</v>
      </c>
      <c r="C4535" s="17">
        <v>2.61</v>
      </c>
      <c r="D4535" s="2">
        <v>2.06</v>
      </c>
      <c r="E4535" s="15">
        <v>2.2669999999999999</v>
      </c>
      <c r="G4535" s="17">
        <v>69</v>
      </c>
      <c r="H4535" s="2">
        <v>42</v>
      </c>
      <c r="I4535" s="2">
        <v>60.9</v>
      </c>
      <c r="J4535" s="2">
        <v>42</v>
      </c>
      <c r="K4535" s="2">
        <v>60.9</v>
      </c>
      <c r="L4535" s="2">
        <v>60.9</v>
      </c>
      <c r="M4535" s="2">
        <v>11</v>
      </c>
      <c r="N4535" s="2">
        <v>15.9</v>
      </c>
      <c r="O4535" s="2">
        <v>16</v>
      </c>
      <c r="P4535" s="2">
        <v>23.2</v>
      </c>
      <c r="S4535" s="2">
        <v>31</v>
      </c>
      <c r="T4535" s="2">
        <v>44.9</v>
      </c>
      <c r="U4535" s="2">
        <v>11</v>
      </c>
      <c r="V4535" s="2">
        <v>15.9</v>
      </c>
      <c r="Y4535" s="2">
        <v>27</v>
      </c>
      <c r="Z4535" s="2">
        <v>39.1</v>
      </c>
      <c r="AB4535" s="2">
        <v>4</v>
      </c>
      <c r="AC4535" s="2">
        <v>2</v>
      </c>
      <c r="AE4535" s="2">
        <v>68</v>
      </c>
      <c r="AF4535" s="2">
        <v>27</v>
      </c>
      <c r="AG4535" s="2">
        <v>39.1</v>
      </c>
      <c r="AH4535" s="2">
        <v>27</v>
      </c>
      <c r="AI4535" s="2">
        <v>39.1</v>
      </c>
      <c r="AJ4535" s="2">
        <v>39.700000000000003</v>
      </c>
      <c r="AK4535" s="2">
        <v>31</v>
      </c>
      <c r="AL4535" s="2">
        <v>44.9</v>
      </c>
      <c r="AM4535" s="2">
        <v>10</v>
      </c>
      <c r="AN4535" s="2">
        <v>14.5</v>
      </c>
      <c r="AQ4535" s="2">
        <v>17</v>
      </c>
      <c r="AR4535" s="2">
        <v>24.6</v>
      </c>
      <c r="AS4535" s="2">
        <v>10</v>
      </c>
      <c r="AT4535" s="2">
        <v>14.5</v>
      </c>
      <c r="AU4535" s="2">
        <v>1</v>
      </c>
      <c r="AV4535" s="2">
        <v>1.4</v>
      </c>
      <c r="AW4535" s="2">
        <v>42</v>
      </c>
      <c r="AX4535" s="2">
        <v>60.9</v>
      </c>
      <c r="AZ4535" s="2">
        <v>4</v>
      </c>
      <c r="BA4535" s="2">
        <v>2</v>
      </c>
      <c r="BC4535" s="2">
        <v>67</v>
      </c>
      <c r="BD4535" s="2">
        <v>29</v>
      </c>
      <c r="BE4535" s="2">
        <v>42.6</v>
      </c>
      <c r="BF4535" s="2">
        <v>29</v>
      </c>
      <c r="BG4535" s="2">
        <v>42.6</v>
      </c>
      <c r="BH4535" s="2">
        <v>43.3</v>
      </c>
      <c r="BI4535" s="2">
        <v>16</v>
      </c>
      <c r="BJ4535" s="2">
        <v>23.5</v>
      </c>
      <c r="BK4535" s="2">
        <v>22</v>
      </c>
      <c r="BL4535" s="2">
        <v>32.4</v>
      </c>
      <c r="BO4535" s="2">
        <v>22</v>
      </c>
      <c r="BP4535" s="2">
        <v>32.4</v>
      </c>
      <c r="BQ4535" s="2">
        <v>7</v>
      </c>
      <c r="BR4535" s="2">
        <v>10.3</v>
      </c>
      <c r="BS4535" s="2">
        <v>1</v>
      </c>
      <c r="BT4535" s="2">
        <v>1.5</v>
      </c>
      <c r="BU4535" s="2">
        <v>39</v>
      </c>
      <c r="BV4535" s="2">
        <v>57.4</v>
      </c>
      <c r="BW4535" s="2">
        <v>1</v>
      </c>
      <c r="BX4535" s="2">
        <v>4</v>
      </c>
      <c r="BY4535" s="2">
        <v>2</v>
      </c>
    </row>
    <row r="4536" spans="1:77" ht="12.75" customHeight="1" x14ac:dyDescent="0.2">
      <c r="A4536">
        <v>4</v>
      </c>
      <c r="B4536" s="2">
        <v>2620</v>
      </c>
      <c r="C4536" s="17">
        <v>3.14</v>
      </c>
      <c r="D4536" s="2">
        <v>3.19</v>
      </c>
      <c r="E4536" s="15">
        <v>2.9039999999999999</v>
      </c>
      <c r="G4536" s="17">
        <v>21</v>
      </c>
      <c r="H4536" s="2">
        <v>20</v>
      </c>
      <c r="I4536" s="2">
        <v>95.2</v>
      </c>
      <c r="J4536" s="2">
        <v>20</v>
      </c>
      <c r="K4536" s="2">
        <v>95.2</v>
      </c>
      <c r="L4536" s="2">
        <v>95.2</v>
      </c>
      <c r="O4536" s="2">
        <v>1</v>
      </c>
      <c r="P4536" s="2">
        <v>4.8</v>
      </c>
      <c r="Q4536" s="2">
        <v>1</v>
      </c>
      <c r="R4536" s="2">
        <v>4.8</v>
      </c>
      <c r="S4536" s="2">
        <v>12</v>
      </c>
      <c r="T4536" s="2">
        <v>57.1</v>
      </c>
      <c r="U4536" s="2">
        <v>7</v>
      </c>
      <c r="V4536" s="2">
        <v>33.299999999999997</v>
      </c>
      <c r="Y4536" s="2">
        <v>1</v>
      </c>
      <c r="Z4536" s="2">
        <v>4.8</v>
      </c>
      <c r="AE4536" s="2">
        <v>21</v>
      </c>
      <c r="AF4536" s="2">
        <v>19</v>
      </c>
      <c r="AG4536" s="2">
        <v>90.5</v>
      </c>
      <c r="AH4536" s="2">
        <v>19</v>
      </c>
      <c r="AI4536" s="2">
        <v>90.5</v>
      </c>
      <c r="AJ4536" s="2">
        <v>90.5</v>
      </c>
      <c r="AK4536" s="2">
        <v>2</v>
      </c>
      <c r="AL4536" s="2">
        <v>9.5</v>
      </c>
      <c r="AQ4536" s="2">
        <v>11</v>
      </c>
      <c r="AR4536" s="2">
        <v>52.4</v>
      </c>
      <c r="AS4536" s="2">
        <v>8</v>
      </c>
      <c r="AT4536" s="2">
        <v>38.1</v>
      </c>
      <c r="AW4536" s="2">
        <v>2</v>
      </c>
      <c r="AX4536" s="2">
        <v>9.5</v>
      </c>
      <c r="BC4536" s="2">
        <v>21</v>
      </c>
      <c r="BD4536" s="2">
        <v>16</v>
      </c>
      <c r="BE4536" s="2">
        <v>76.2</v>
      </c>
      <c r="BF4536" s="2">
        <v>16</v>
      </c>
      <c r="BG4536" s="2">
        <v>76.2</v>
      </c>
      <c r="BH4536" s="2">
        <v>76.2</v>
      </c>
      <c r="BI4536" s="2">
        <v>2</v>
      </c>
      <c r="BJ4536" s="2">
        <v>9.5</v>
      </c>
      <c r="BK4536" s="2">
        <v>3</v>
      </c>
      <c r="BL4536" s="2">
        <v>14.3</v>
      </c>
      <c r="BM4536" s="2">
        <v>1</v>
      </c>
      <c r="BN4536" s="2">
        <v>4.8</v>
      </c>
      <c r="BO4536" s="2">
        <v>7</v>
      </c>
      <c r="BP4536" s="2">
        <v>33.299999999999997</v>
      </c>
      <c r="BQ4536" s="2">
        <v>8</v>
      </c>
      <c r="BR4536" s="2">
        <v>38.1</v>
      </c>
      <c r="BU4536" s="2">
        <v>5</v>
      </c>
      <c r="BV4536" s="2">
        <v>23.8</v>
      </c>
    </row>
    <row r="4537" spans="1:77" ht="12.75" customHeight="1" x14ac:dyDescent="0.2">
      <c r="A4537">
        <v>4</v>
      </c>
      <c r="B4537" s="2">
        <v>2621</v>
      </c>
      <c r="C4537" s="17">
        <v>3.21</v>
      </c>
      <c r="D4537" s="2">
        <v>2.74</v>
      </c>
      <c r="E4537" s="15">
        <v>2.9589999999999996</v>
      </c>
      <c r="G4537" s="17">
        <v>52</v>
      </c>
      <c r="H4537" s="2">
        <v>43</v>
      </c>
      <c r="I4537" s="2">
        <v>82.7</v>
      </c>
      <c r="J4537" s="2">
        <v>43</v>
      </c>
      <c r="K4537" s="2">
        <v>82.7</v>
      </c>
      <c r="L4537" s="2">
        <v>82.7</v>
      </c>
      <c r="M4537" s="2">
        <v>1</v>
      </c>
      <c r="N4537" s="2">
        <v>1.9</v>
      </c>
      <c r="O4537" s="2">
        <v>8</v>
      </c>
      <c r="P4537" s="2">
        <v>15.4</v>
      </c>
      <c r="S4537" s="2">
        <v>22</v>
      </c>
      <c r="T4537" s="2">
        <v>42.3</v>
      </c>
      <c r="U4537" s="2">
        <v>21</v>
      </c>
      <c r="V4537" s="2">
        <v>40.4</v>
      </c>
      <c r="Y4537" s="2">
        <v>9</v>
      </c>
      <c r="Z4537" s="2">
        <v>17.3</v>
      </c>
      <c r="AB4537" s="2">
        <v>1</v>
      </c>
      <c r="AC4537" s="2">
        <v>3</v>
      </c>
      <c r="AE4537" s="2">
        <v>53</v>
      </c>
      <c r="AF4537" s="2">
        <v>37</v>
      </c>
      <c r="AG4537" s="2">
        <v>69.8</v>
      </c>
      <c r="AH4537" s="2">
        <v>37</v>
      </c>
      <c r="AI4537" s="2">
        <v>69.8</v>
      </c>
      <c r="AJ4537" s="2">
        <v>69.8</v>
      </c>
      <c r="AK4537" s="2">
        <v>9</v>
      </c>
      <c r="AL4537" s="2">
        <v>17</v>
      </c>
      <c r="AM4537" s="2">
        <v>7</v>
      </c>
      <c r="AN4537" s="2">
        <v>13.2</v>
      </c>
      <c r="AQ4537" s="2">
        <v>26</v>
      </c>
      <c r="AR4537" s="2">
        <v>49.1</v>
      </c>
      <c r="AS4537" s="2">
        <v>11</v>
      </c>
      <c r="AT4537" s="2">
        <v>20.8</v>
      </c>
      <c r="AW4537" s="2">
        <v>16</v>
      </c>
      <c r="AX4537" s="2">
        <v>30.2</v>
      </c>
      <c r="BA4537" s="2">
        <v>3</v>
      </c>
      <c r="BC4537" s="2">
        <v>52</v>
      </c>
      <c r="BD4537" s="2">
        <v>37</v>
      </c>
      <c r="BE4537" s="2">
        <v>71.2</v>
      </c>
      <c r="BF4537" s="2">
        <v>37</v>
      </c>
      <c r="BG4537" s="2">
        <v>71.2</v>
      </c>
      <c r="BH4537" s="2">
        <v>71.2</v>
      </c>
      <c r="BI4537" s="2">
        <v>5</v>
      </c>
      <c r="BJ4537" s="2">
        <v>9.6</v>
      </c>
      <c r="BK4537" s="2">
        <v>10</v>
      </c>
      <c r="BL4537" s="2">
        <v>19.2</v>
      </c>
      <c r="BO4537" s="2">
        <v>19</v>
      </c>
      <c r="BP4537" s="2">
        <v>36.5</v>
      </c>
      <c r="BQ4537" s="2">
        <v>18</v>
      </c>
      <c r="BR4537" s="2">
        <v>34.6</v>
      </c>
      <c r="BU4537" s="2">
        <v>15</v>
      </c>
      <c r="BV4537" s="2">
        <v>28.8</v>
      </c>
      <c r="BW4537" s="2">
        <v>1</v>
      </c>
      <c r="BY4537" s="2">
        <v>3</v>
      </c>
    </row>
    <row r="4538" spans="1:77" ht="12.75" customHeight="1" x14ac:dyDescent="0.2">
      <c r="A4538">
        <v>4</v>
      </c>
      <c r="B4538" s="2">
        <v>2622</v>
      </c>
      <c r="C4538" s="17">
        <v>3</v>
      </c>
      <c r="D4538" s="2">
        <v>2.62</v>
      </c>
      <c r="E4538" s="15">
        <v>2.8490000000000002</v>
      </c>
      <c r="G4538" s="17">
        <v>13</v>
      </c>
      <c r="H4538" s="2">
        <v>12</v>
      </c>
      <c r="I4538" s="2">
        <v>92.3</v>
      </c>
      <c r="J4538" s="2">
        <v>12</v>
      </c>
      <c r="K4538" s="2">
        <v>92.3</v>
      </c>
      <c r="L4538" s="2">
        <v>92.3</v>
      </c>
      <c r="O4538" s="2">
        <v>1</v>
      </c>
      <c r="P4538" s="2">
        <v>7.7</v>
      </c>
      <c r="Q4538" s="2">
        <v>1</v>
      </c>
      <c r="R4538" s="2">
        <v>7.7</v>
      </c>
      <c r="S4538" s="2">
        <v>7</v>
      </c>
      <c r="T4538" s="2">
        <v>53.8</v>
      </c>
      <c r="U4538" s="2">
        <v>4</v>
      </c>
      <c r="V4538" s="2">
        <v>30.8</v>
      </c>
      <c r="Y4538" s="2">
        <v>1</v>
      </c>
      <c r="Z4538" s="2">
        <v>7.7</v>
      </c>
      <c r="AE4538" s="2">
        <v>13</v>
      </c>
      <c r="AF4538" s="2">
        <v>10</v>
      </c>
      <c r="AG4538" s="2">
        <v>76.900000000000006</v>
      </c>
      <c r="AH4538" s="2">
        <v>10</v>
      </c>
      <c r="AI4538" s="2">
        <v>76.900000000000006</v>
      </c>
      <c r="AJ4538" s="2">
        <v>76.900000000000006</v>
      </c>
      <c r="AK4538" s="2">
        <v>1</v>
      </c>
      <c r="AL4538" s="2">
        <v>7.7</v>
      </c>
      <c r="AM4538" s="2">
        <v>2</v>
      </c>
      <c r="AN4538" s="2">
        <v>15.4</v>
      </c>
      <c r="AO4538" s="2">
        <v>1</v>
      </c>
      <c r="AP4538" s="2">
        <v>7.7</v>
      </c>
      <c r="AQ4538" s="2">
        <v>7</v>
      </c>
      <c r="AR4538" s="2">
        <v>53.8</v>
      </c>
      <c r="AS4538" s="2">
        <v>2</v>
      </c>
      <c r="AT4538" s="2">
        <v>15.4</v>
      </c>
      <c r="AW4538" s="2">
        <v>3</v>
      </c>
      <c r="AX4538" s="2">
        <v>23.1</v>
      </c>
      <c r="BC4538" s="2">
        <v>13</v>
      </c>
      <c r="BD4538" s="2">
        <v>11</v>
      </c>
      <c r="BE4538" s="2">
        <v>84.6</v>
      </c>
      <c r="BF4538" s="2">
        <v>11</v>
      </c>
      <c r="BG4538" s="2">
        <v>84.6</v>
      </c>
      <c r="BH4538" s="2">
        <v>84.6</v>
      </c>
      <c r="BI4538" s="2">
        <v>1</v>
      </c>
      <c r="BJ4538" s="2">
        <v>7.7</v>
      </c>
      <c r="BK4538" s="2">
        <v>1</v>
      </c>
      <c r="BL4538" s="2">
        <v>7.7</v>
      </c>
      <c r="BM4538" s="2">
        <v>1</v>
      </c>
      <c r="BN4538" s="2">
        <v>7.7</v>
      </c>
      <c r="BO4538" s="2">
        <v>6</v>
      </c>
      <c r="BP4538" s="2">
        <v>46.2</v>
      </c>
      <c r="BQ4538" s="2">
        <v>4</v>
      </c>
      <c r="BR4538" s="2">
        <v>30.8</v>
      </c>
      <c r="BU4538" s="2">
        <v>2</v>
      </c>
      <c r="BV4538" s="2">
        <v>15.4</v>
      </c>
    </row>
    <row r="4539" spans="1:77" ht="12.75" customHeight="1" x14ac:dyDescent="0.2">
      <c r="A4539">
        <v>4</v>
      </c>
      <c r="B4539" s="2">
        <v>2624</v>
      </c>
      <c r="C4539" s="17">
        <v>2.72</v>
      </c>
      <c r="D4539" s="2">
        <v>2.2999999999999998</v>
      </c>
      <c r="E4539" s="15">
        <v>2.3529999999999998</v>
      </c>
      <c r="G4539" s="17">
        <v>54</v>
      </c>
      <c r="H4539" s="2">
        <v>31</v>
      </c>
      <c r="I4539" s="2">
        <v>57.4</v>
      </c>
      <c r="J4539" s="2">
        <v>31</v>
      </c>
      <c r="K4539" s="2">
        <v>57.4</v>
      </c>
      <c r="L4539" s="2">
        <v>57.4</v>
      </c>
      <c r="M4539" s="2">
        <v>3</v>
      </c>
      <c r="N4539" s="2">
        <v>5.6</v>
      </c>
      <c r="O4539" s="2">
        <v>20</v>
      </c>
      <c r="P4539" s="2">
        <v>37</v>
      </c>
      <c r="S4539" s="2">
        <v>20</v>
      </c>
      <c r="T4539" s="2">
        <v>37</v>
      </c>
      <c r="U4539" s="2">
        <v>11</v>
      </c>
      <c r="V4539" s="2">
        <v>20.399999999999999</v>
      </c>
      <c r="Y4539" s="2">
        <v>23</v>
      </c>
      <c r="Z4539" s="2">
        <v>42.6</v>
      </c>
      <c r="AB4539" s="2">
        <v>1</v>
      </c>
      <c r="AE4539" s="2">
        <v>54</v>
      </c>
      <c r="AF4539" s="2">
        <v>23</v>
      </c>
      <c r="AG4539" s="2">
        <v>42.6</v>
      </c>
      <c r="AH4539" s="2">
        <v>23</v>
      </c>
      <c r="AI4539" s="2">
        <v>42.6</v>
      </c>
      <c r="AJ4539" s="2">
        <v>42.6</v>
      </c>
      <c r="AK4539" s="2">
        <v>15</v>
      </c>
      <c r="AL4539" s="2">
        <v>27.8</v>
      </c>
      <c r="AM4539" s="2">
        <v>16</v>
      </c>
      <c r="AN4539" s="2">
        <v>29.6</v>
      </c>
      <c r="AQ4539" s="2">
        <v>15</v>
      </c>
      <c r="AR4539" s="2">
        <v>27.8</v>
      </c>
      <c r="AS4539" s="2">
        <v>8</v>
      </c>
      <c r="AT4539" s="2">
        <v>14.8</v>
      </c>
      <c r="AW4539" s="2">
        <v>31</v>
      </c>
      <c r="AX4539" s="2">
        <v>57.4</v>
      </c>
      <c r="AZ4539" s="2">
        <v>1</v>
      </c>
      <c r="BC4539" s="2">
        <v>54</v>
      </c>
      <c r="BD4539" s="2">
        <v>30</v>
      </c>
      <c r="BE4539" s="2">
        <v>55.6</v>
      </c>
      <c r="BF4539" s="2">
        <v>30</v>
      </c>
      <c r="BG4539" s="2">
        <v>55.6</v>
      </c>
      <c r="BH4539" s="2">
        <v>55.6</v>
      </c>
      <c r="BI4539" s="2">
        <v>8</v>
      </c>
      <c r="BJ4539" s="2">
        <v>14.8</v>
      </c>
      <c r="BK4539" s="2">
        <v>16</v>
      </c>
      <c r="BL4539" s="2">
        <v>29.6</v>
      </c>
      <c r="BM4539" s="2">
        <v>2</v>
      </c>
      <c r="BN4539" s="2">
        <v>3.7</v>
      </c>
      <c r="BO4539" s="2">
        <v>25</v>
      </c>
      <c r="BP4539" s="2">
        <v>46.3</v>
      </c>
      <c r="BQ4539" s="2">
        <v>3</v>
      </c>
      <c r="BR4539" s="2">
        <v>5.6</v>
      </c>
      <c r="BU4539" s="2">
        <v>24</v>
      </c>
      <c r="BV4539" s="2">
        <v>44.4</v>
      </c>
      <c r="BW4539" s="2">
        <v>1</v>
      </c>
    </row>
    <row r="4540" spans="1:77" ht="12.75" customHeight="1" x14ac:dyDescent="0.2">
      <c r="A4540">
        <v>4</v>
      </c>
      <c r="B4540" s="2">
        <v>2635</v>
      </c>
      <c r="C4540" s="17">
        <v>2.2599999999999998</v>
      </c>
      <c r="D4540" s="2">
        <v>1.48</v>
      </c>
      <c r="E4540" s="15">
        <v>2.1150000000000002</v>
      </c>
      <c r="G4540" s="17">
        <v>80</v>
      </c>
      <c r="H4540" s="2">
        <v>35</v>
      </c>
      <c r="I4540" s="2">
        <v>43.8</v>
      </c>
      <c r="J4540" s="2">
        <v>35</v>
      </c>
      <c r="K4540" s="2">
        <v>43.8</v>
      </c>
      <c r="L4540" s="2">
        <v>43.8</v>
      </c>
      <c r="M4540" s="2">
        <v>9</v>
      </c>
      <c r="N4540" s="2">
        <v>11.3</v>
      </c>
      <c r="O4540" s="2">
        <v>36</v>
      </c>
      <c r="P4540" s="2">
        <v>45</v>
      </c>
      <c r="Q4540" s="2">
        <v>3</v>
      </c>
      <c r="R4540" s="2">
        <v>3.8</v>
      </c>
      <c r="S4540" s="2">
        <v>28</v>
      </c>
      <c r="T4540" s="2">
        <v>35</v>
      </c>
      <c r="U4540" s="2">
        <v>4</v>
      </c>
      <c r="V4540" s="2">
        <v>5</v>
      </c>
      <c r="Y4540" s="2">
        <v>45</v>
      </c>
      <c r="Z4540" s="2">
        <v>56.3</v>
      </c>
      <c r="AB4540" s="2">
        <v>1</v>
      </c>
      <c r="AE4540" s="2">
        <v>80</v>
      </c>
      <c r="AF4540" s="2">
        <v>8</v>
      </c>
      <c r="AG4540" s="2">
        <v>10</v>
      </c>
      <c r="AH4540" s="2">
        <v>8</v>
      </c>
      <c r="AI4540" s="2">
        <v>10</v>
      </c>
      <c r="AJ4540" s="2">
        <v>10</v>
      </c>
      <c r="AK4540" s="2">
        <v>52</v>
      </c>
      <c r="AL4540" s="2">
        <v>65</v>
      </c>
      <c r="AM4540" s="2">
        <v>20</v>
      </c>
      <c r="AN4540" s="2">
        <v>25</v>
      </c>
      <c r="AQ4540" s="2">
        <v>6</v>
      </c>
      <c r="AR4540" s="2">
        <v>7.5</v>
      </c>
      <c r="AS4540" s="2">
        <v>2</v>
      </c>
      <c r="AT4540" s="2">
        <v>2.5</v>
      </c>
      <c r="AW4540" s="2">
        <v>72</v>
      </c>
      <c r="AX4540" s="2">
        <v>90</v>
      </c>
      <c r="AZ4540" s="2">
        <v>1</v>
      </c>
      <c r="BC4540" s="2">
        <v>78</v>
      </c>
      <c r="BD4540" s="2">
        <v>29</v>
      </c>
      <c r="BE4540" s="2">
        <v>36.299999999999997</v>
      </c>
      <c r="BF4540" s="2">
        <v>29</v>
      </c>
      <c r="BG4540" s="2">
        <v>36.299999999999997</v>
      </c>
      <c r="BH4540" s="2">
        <v>37.200000000000003</v>
      </c>
      <c r="BI4540" s="2">
        <v>18</v>
      </c>
      <c r="BJ4540" s="2">
        <v>22.5</v>
      </c>
      <c r="BK4540" s="2">
        <v>31</v>
      </c>
      <c r="BL4540" s="2">
        <v>38.799999999999997</v>
      </c>
      <c r="BM4540" s="2">
        <v>2</v>
      </c>
      <c r="BN4540" s="2">
        <v>2.5</v>
      </c>
      <c r="BO4540" s="2">
        <v>19</v>
      </c>
      <c r="BP4540" s="2">
        <v>23.8</v>
      </c>
      <c r="BQ4540" s="2">
        <v>8</v>
      </c>
      <c r="BR4540" s="2">
        <v>10</v>
      </c>
      <c r="BS4540" s="2">
        <v>2</v>
      </c>
      <c r="BT4540" s="2">
        <v>2.5</v>
      </c>
      <c r="BU4540" s="2">
        <v>51</v>
      </c>
      <c r="BV4540" s="2">
        <v>63.8</v>
      </c>
      <c r="BX4540" s="2">
        <v>1</v>
      </c>
    </row>
    <row r="4541" spans="1:77" ht="12.75" customHeight="1" x14ac:dyDescent="0.2">
      <c r="A4541">
        <v>4</v>
      </c>
      <c r="B4541" s="2">
        <v>2637</v>
      </c>
      <c r="C4541" s="17">
        <v>2.56</v>
      </c>
      <c r="D4541" s="2">
        <v>2.16</v>
      </c>
      <c r="E4541" s="15">
        <v>1.9710000000000003</v>
      </c>
      <c r="G4541" s="17">
        <v>32</v>
      </c>
      <c r="H4541" s="2">
        <v>20</v>
      </c>
      <c r="I4541" s="2">
        <v>62.5</v>
      </c>
      <c r="J4541" s="2">
        <v>20</v>
      </c>
      <c r="K4541" s="2">
        <v>62.5</v>
      </c>
      <c r="L4541" s="2">
        <v>62.5</v>
      </c>
      <c r="M4541" s="2">
        <v>3</v>
      </c>
      <c r="N4541" s="2">
        <v>9.4</v>
      </c>
      <c r="O4541" s="2">
        <v>9</v>
      </c>
      <c r="P4541" s="2">
        <v>28.1</v>
      </c>
      <c r="Q4541" s="2">
        <v>2</v>
      </c>
      <c r="R4541" s="2">
        <v>6.3</v>
      </c>
      <c r="S4541" s="2">
        <v>11</v>
      </c>
      <c r="T4541" s="2">
        <v>34.4</v>
      </c>
      <c r="U4541" s="2">
        <v>7</v>
      </c>
      <c r="V4541" s="2">
        <v>21.9</v>
      </c>
      <c r="Y4541" s="2">
        <v>12</v>
      </c>
      <c r="Z4541" s="2">
        <v>37.5</v>
      </c>
      <c r="AC4541" s="2">
        <v>1</v>
      </c>
      <c r="AE4541" s="2">
        <v>32</v>
      </c>
      <c r="AF4541" s="2">
        <v>15</v>
      </c>
      <c r="AG4541" s="2">
        <v>46.9</v>
      </c>
      <c r="AH4541" s="2">
        <v>15</v>
      </c>
      <c r="AI4541" s="2">
        <v>46.9</v>
      </c>
      <c r="AJ4541" s="2">
        <v>46.9</v>
      </c>
      <c r="AK4541" s="2">
        <v>15</v>
      </c>
      <c r="AL4541" s="2">
        <v>46.9</v>
      </c>
      <c r="AM4541" s="2">
        <v>2</v>
      </c>
      <c r="AN4541" s="2">
        <v>6.3</v>
      </c>
      <c r="AQ4541" s="2">
        <v>10</v>
      </c>
      <c r="AR4541" s="2">
        <v>31.3</v>
      </c>
      <c r="AS4541" s="2">
        <v>5</v>
      </c>
      <c r="AT4541" s="2">
        <v>15.6</v>
      </c>
      <c r="AW4541" s="2">
        <v>17</v>
      </c>
      <c r="AX4541" s="2">
        <v>53.1</v>
      </c>
      <c r="BA4541" s="2">
        <v>1</v>
      </c>
      <c r="BC4541" s="2">
        <v>31</v>
      </c>
      <c r="BD4541" s="2">
        <v>9</v>
      </c>
      <c r="BE4541" s="2">
        <v>29</v>
      </c>
      <c r="BF4541" s="2">
        <v>9</v>
      </c>
      <c r="BG4541" s="2">
        <v>29</v>
      </c>
      <c r="BH4541" s="2">
        <v>29</v>
      </c>
      <c r="BI4541" s="2">
        <v>12</v>
      </c>
      <c r="BJ4541" s="2">
        <v>38.700000000000003</v>
      </c>
      <c r="BK4541" s="2">
        <v>10</v>
      </c>
      <c r="BL4541" s="2">
        <v>32.299999999999997</v>
      </c>
      <c r="BO4541" s="2">
        <v>7</v>
      </c>
      <c r="BP4541" s="2">
        <v>22.6</v>
      </c>
      <c r="BQ4541" s="2">
        <v>2</v>
      </c>
      <c r="BR4541" s="2">
        <v>6.5</v>
      </c>
      <c r="BU4541" s="2">
        <v>22</v>
      </c>
      <c r="BV4541" s="2">
        <v>71</v>
      </c>
      <c r="BX4541" s="2">
        <v>1</v>
      </c>
      <c r="BY4541" s="2">
        <v>1</v>
      </c>
    </row>
    <row r="4542" spans="1:77" ht="12.75" customHeight="1" x14ac:dyDescent="0.2">
      <c r="A4542">
        <v>4</v>
      </c>
      <c r="B4542" s="2">
        <v>2639</v>
      </c>
      <c r="C4542" s="17">
        <v>2.59</v>
      </c>
      <c r="D4542" s="2">
        <v>2.77</v>
      </c>
      <c r="E4542" s="15">
        <v>2.3129999999999997</v>
      </c>
      <c r="G4542" s="17">
        <v>70</v>
      </c>
      <c r="H4542" s="2">
        <v>42</v>
      </c>
      <c r="I4542" s="2">
        <v>57.5</v>
      </c>
      <c r="J4542" s="2">
        <v>42</v>
      </c>
      <c r="K4542" s="2">
        <v>57.5</v>
      </c>
      <c r="L4542" s="2">
        <v>60</v>
      </c>
      <c r="M4542" s="2">
        <v>3</v>
      </c>
      <c r="N4542" s="2">
        <v>4.0999999999999996</v>
      </c>
      <c r="O4542" s="2">
        <v>25</v>
      </c>
      <c r="P4542" s="2">
        <v>34.200000000000003</v>
      </c>
      <c r="S4542" s="2">
        <v>32</v>
      </c>
      <c r="T4542" s="2">
        <v>43.8</v>
      </c>
      <c r="U4542" s="2">
        <v>10</v>
      </c>
      <c r="V4542" s="2">
        <v>13.7</v>
      </c>
      <c r="W4542" s="2">
        <v>3</v>
      </c>
      <c r="X4542" s="2">
        <v>4.0999999999999996</v>
      </c>
      <c r="Y4542" s="2">
        <v>31</v>
      </c>
      <c r="Z4542" s="2">
        <v>42.5</v>
      </c>
      <c r="AE4542" s="2">
        <v>70</v>
      </c>
      <c r="AF4542" s="2">
        <v>48</v>
      </c>
      <c r="AG4542" s="2">
        <v>65.8</v>
      </c>
      <c r="AH4542" s="2">
        <v>48</v>
      </c>
      <c r="AI4542" s="2">
        <v>65.8</v>
      </c>
      <c r="AJ4542" s="2">
        <v>68.599999999999994</v>
      </c>
      <c r="AK4542" s="2">
        <v>12</v>
      </c>
      <c r="AL4542" s="2">
        <v>16.399999999999999</v>
      </c>
      <c r="AM4542" s="2">
        <v>10</v>
      </c>
      <c r="AN4542" s="2">
        <v>13.7</v>
      </c>
      <c r="AQ4542" s="2">
        <v>22</v>
      </c>
      <c r="AR4542" s="2">
        <v>30.1</v>
      </c>
      <c r="AS4542" s="2">
        <v>26</v>
      </c>
      <c r="AT4542" s="2">
        <v>35.6</v>
      </c>
      <c r="AU4542" s="2">
        <v>3</v>
      </c>
      <c r="AV4542" s="2">
        <v>4.0999999999999996</v>
      </c>
      <c r="AW4542" s="2">
        <v>25</v>
      </c>
      <c r="AX4542" s="2">
        <v>34.200000000000003</v>
      </c>
      <c r="BC4542" s="2">
        <v>70</v>
      </c>
      <c r="BD4542" s="2">
        <v>36</v>
      </c>
      <c r="BE4542" s="2">
        <v>49.3</v>
      </c>
      <c r="BF4542" s="2">
        <v>36</v>
      </c>
      <c r="BG4542" s="2">
        <v>49.3</v>
      </c>
      <c r="BH4542" s="2">
        <v>51.4</v>
      </c>
      <c r="BI4542" s="2">
        <v>12</v>
      </c>
      <c r="BJ4542" s="2">
        <v>16.399999999999999</v>
      </c>
      <c r="BK4542" s="2">
        <v>22</v>
      </c>
      <c r="BL4542" s="2">
        <v>30.1</v>
      </c>
      <c r="BO4542" s="2">
        <v>31</v>
      </c>
      <c r="BP4542" s="2">
        <v>42.5</v>
      </c>
      <c r="BQ4542" s="2">
        <v>5</v>
      </c>
      <c r="BR4542" s="2">
        <v>6.8</v>
      </c>
      <c r="BS4542" s="2">
        <v>3</v>
      </c>
      <c r="BT4542" s="2">
        <v>4.0999999999999996</v>
      </c>
      <c r="BU4542" s="2">
        <v>37</v>
      </c>
      <c r="BV4542" s="2">
        <v>50.7</v>
      </c>
    </row>
    <row r="4543" spans="1:77" ht="12.75" customHeight="1" x14ac:dyDescent="0.2">
      <c r="A4543">
        <v>4</v>
      </c>
      <c r="B4543" s="2">
        <v>2640</v>
      </c>
      <c r="C4543" s="17">
        <v>2.6</v>
      </c>
      <c r="D4543" s="2">
        <v>2.44</v>
      </c>
      <c r="E4543" s="15">
        <v>2.0920000000000001</v>
      </c>
      <c r="G4543" s="17">
        <v>68</v>
      </c>
      <c r="H4543" s="2">
        <v>42</v>
      </c>
      <c r="I4543" s="2">
        <v>61.8</v>
      </c>
      <c r="J4543" s="2">
        <v>42</v>
      </c>
      <c r="K4543" s="2">
        <v>61.8</v>
      </c>
      <c r="L4543" s="2">
        <v>61.8</v>
      </c>
      <c r="M4543" s="2">
        <v>8</v>
      </c>
      <c r="N4543" s="2">
        <v>11.8</v>
      </c>
      <c r="O4543" s="2">
        <v>18</v>
      </c>
      <c r="P4543" s="2">
        <v>26.5</v>
      </c>
      <c r="Q4543" s="2">
        <v>1</v>
      </c>
      <c r="R4543" s="2">
        <v>1.5</v>
      </c>
      <c r="S4543" s="2">
        <v>31</v>
      </c>
      <c r="T4543" s="2">
        <v>45.6</v>
      </c>
      <c r="U4543" s="2">
        <v>10</v>
      </c>
      <c r="V4543" s="2">
        <v>14.7</v>
      </c>
      <c r="Y4543" s="2">
        <v>26</v>
      </c>
      <c r="Z4543" s="2">
        <v>38.200000000000003</v>
      </c>
      <c r="AA4543" s="2">
        <v>1</v>
      </c>
      <c r="AB4543" s="2">
        <v>2</v>
      </c>
      <c r="AE4543" s="2">
        <v>68</v>
      </c>
      <c r="AF4543" s="2">
        <v>36</v>
      </c>
      <c r="AG4543" s="2">
        <v>52.9</v>
      </c>
      <c r="AH4543" s="2">
        <v>36</v>
      </c>
      <c r="AI4543" s="2">
        <v>52.9</v>
      </c>
      <c r="AJ4543" s="2">
        <v>52.9</v>
      </c>
      <c r="AK4543" s="2">
        <v>16</v>
      </c>
      <c r="AL4543" s="2">
        <v>23.5</v>
      </c>
      <c r="AM4543" s="2">
        <v>16</v>
      </c>
      <c r="AN4543" s="2">
        <v>23.5</v>
      </c>
      <c r="AO4543" s="2">
        <v>1</v>
      </c>
      <c r="AP4543" s="2">
        <v>1.5</v>
      </c>
      <c r="AQ4543" s="2">
        <v>22</v>
      </c>
      <c r="AR4543" s="2">
        <v>32.4</v>
      </c>
      <c r="AS4543" s="2">
        <v>13</v>
      </c>
      <c r="AT4543" s="2">
        <v>19.100000000000001</v>
      </c>
      <c r="AW4543" s="2">
        <v>32</v>
      </c>
      <c r="AX4543" s="2">
        <v>47.1</v>
      </c>
      <c r="AY4543" s="2">
        <v>1</v>
      </c>
      <c r="AZ4543" s="2">
        <v>2</v>
      </c>
      <c r="BC4543" s="2">
        <v>64</v>
      </c>
      <c r="BD4543" s="2">
        <v>29</v>
      </c>
      <c r="BE4543" s="2">
        <v>42.6</v>
      </c>
      <c r="BF4543" s="2">
        <v>29</v>
      </c>
      <c r="BG4543" s="2">
        <v>42.6</v>
      </c>
      <c r="BH4543" s="2">
        <v>45.3</v>
      </c>
      <c r="BI4543" s="2">
        <v>14</v>
      </c>
      <c r="BJ4543" s="2">
        <v>20.6</v>
      </c>
      <c r="BK4543" s="2">
        <v>21</v>
      </c>
      <c r="BL4543" s="2">
        <v>30.9</v>
      </c>
      <c r="BM4543" s="2">
        <v>2</v>
      </c>
      <c r="BN4543" s="2">
        <v>2.9</v>
      </c>
      <c r="BO4543" s="2">
        <v>22</v>
      </c>
      <c r="BP4543" s="2">
        <v>32.4</v>
      </c>
      <c r="BQ4543" s="2">
        <v>5</v>
      </c>
      <c r="BR4543" s="2">
        <v>7.4</v>
      </c>
      <c r="BS4543" s="2">
        <v>4</v>
      </c>
      <c r="BT4543" s="2">
        <v>5.9</v>
      </c>
      <c r="BU4543" s="2">
        <v>39</v>
      </c>
      <c r="BV4543" s="2">
        <v>57.4</v>
      </c>
      <c r="BW4543" s="2">
        <v>1</v>
      </c>
      <c r="BX4543" s="2">
        <v>2</v>
      </c>
    </row>
    <row r="4544" spans="1:77" ht="12.75" customHeight="1" x14ac:dyDescent="0.2">
      <c r="A4544">
        <v>4</v>
      </c>
      <c r="B4544" s="2">
        <v>2641</v>
      </c>
      <c r="C4544" s="17">
        <v>3.38</v>
      </c>
      <c r="D4544" s="2">
        <v>3.31</v>
      </c>
      <c r="E4544" s="15">
        <v>2.5249999999999999</v>
      </c>
      <c r="G4544" s="17">
        <v>65</v>
      </c>
      <c r="H4544" s="2">
        <v>59</v>
      </c>
      <c r="I4544" s="2">
        <v>90.8</v>
      </c>
      <c r="J4544" s="2">
        <v>59</v>
      </c>
      <c r="K4544" s="2">
        <v>90.8</v>
      </c>
      <c r="L4544" s="2">
        <v>90.8</v>
      </c>
      <c r="M4544" s="2">
        <v>1</v>
      </c>
      <c r="N4544" s="2">
        <v>1.5</v>
      </c>
      <c r="O4544" s="2">
        <v>5</v>
      </c>
      <c r="P4544" s="2">
        <v>7.7</v>
      </c>
      <c r="S4544" s="2">
        <v>27</v>
      </c>
      <c r="T4544" s="2">
        <v>41.5</v>
      </c>
      <c r="U4544" s="2">
        <v>32</v>
      </c>
      <c r="V4544" s="2">
        <v>49.2</v>
      </c>
      <c r="Y4544" s="2">
        <v>6</v>
      </c>
      <c r="Z4544" s="2">
        <v>9.1999999999999993</v>
      </c>
      <c r="AB4544" s="2">
        <v>1</v>
      </c>
      <c r="AE4544" s="2">
        <v>65</v>
      </c>
      <c r="AF4544" s="2">
        <v>56</v>
      </c>
      <c r="AG4544" s="2">
        <v>86.2</v>
      </c>
      <c r="AH4544" s="2">
        <v>56</v>
      </c>
      <c r="AI4544" s="2">
        <v>86.2</v>
      </c>
      <c r="AJ4544" s="2">
        <v>86.2</v>
      </c>
      <c r="AK4544" s="2">
        <v>3</v>
      </c>
      <c r="AL4544" s="2">
        <v>4.5999999999999996</v>
      </c>
      <c r="AM4544" s="2">
        <v>6</v>
      </c>
      <c r="AN4544" s="2">
        <v>9.1999999999999993</v>
      </c>
      <c r="AQ4544" s="2">
        <v>24</v>
      </c>
      <c r="AR4544" s="2">
        <v>36.9</v>
      </c>
      <c r="AS4544" s="2">
        <v>32</v>
      </c>
      <c r="AT4544" s="2">
        <v>49.2</v>
      </c>
      <c r="AW4544" s="2">
        <v>9</v>
      </c>
      <c r="AX4544" s="2">
        <v>13.8</v>
      </c>
      <c r="AZ4544" s="2">
        <v>1</v>
      </c>
      <c r="BC4544" s="2">
        <v>63</v>
      </c>
      <c r="BD4544" s="2">
        <v>38</v>
      </c>
      <c r="BE4544" s="2">
        <v>58.5</v>
      </c>
      <c r="BF4544" s="2">
        <v>38</v>
      </c>
      <c r="BG4544" s="2">
        <v>58.5</v>
      </c>
      <c r="BH4544" s="2">
        <v>60.3</v>
      </c>
      <c r="BI4544" s="2">
        <v>10</v>
      </c>
      <c r="BJ4544" s="2">
        <v>15.4</v>
      </c>
      <c r="BK4544" s="2">
        <v>15</v>
      </c>
      <c r="BL4544" s="2">
        <v>23.1</v>
      </c>
      <c r="BO4544" s="2">
        <v>28</v>
      </c>
      <c r="BP4544" s="2">
        <v>43.1</v>
      </c>
      <c r="BQ4544" s="2">
        <v>10</v>
      </c>
      <c r="BR4544" s="2">
        <v>15.4</v>
      </c>
      <c r="BS4544" s="2">
        <v>2</v>
      </c>
      <c r="BT4544" s="2">
        <v>3.1</v>
      </c>
      <c r="BU4544" s="2">
        <v>27</v>
      </c>
      <c r="BV4544" s="2">
        <v>41.5</v>
      </c>
      <c r="BX4544" s="2">
        <v>1</v>
      </c>
    </row>
    <row r="4545" spans="1:77" ht="12.75" customHeight="1" x14ac:dyDescent="0.2">
      <c r="A4545">
        <v>4</v>
      </c>
      <c r="B4545" s="2">
        <v>2642</v>
      </c>
      <c r="C4545" s="17">
        <v>2.34</v>
      </c>
      <c r="D4545" s="2">
        <v>1.71</v>
      </c>
      <c r="E4545" s="15">
        <v>1.5859999999999999</v>
      </c>
      <c r="G4545" s="17">
        <v>63</v>
      </c>
      <c r="H4545" s="2">
        <v>34</v>
      </c>
      <c r="I4545" s="2">
        <v>53.1</v>
      </c>
      <c r="J4545" s="2">
        <v>34</v>
      </c>
      <c r="K4545" s="2">
        <v>53.1</v>
      </c>
      <c r="L4545" s="2">
        <v>54</v>
      </c>
      <c r="M4545" s="2">
        <v>9</v>
      </c>
      <c r="N4545" s="2">
        <v>14.1</v>
      </c>
      <c r="O4545" s="2">
        <v>20</v>
      </c>
      <c r="P4545" s="2">
        <v>31.3</v>
      </c>
      <c r="Q4545" s="2">
        <v>3</v>
      </c>
      <c r="R4545" s="2">
        <v>4.7</v>
      </c>
      <c r="S4545" s="2">
        <v>23</v>
      </c>
      <c r="T4545" s="2">
        <v>35.9</v>
      </c>
      <c r="U4545" s="2">
        <v>8</v>
      </c>
      <c r="V4545" s="2">
        <v>12.5</v>
      </c>
      <c r="W4545" s="2">
        <v>1</v>
      </c>
      <c r="X4545" s="2">
        <v>1.6</v>
      </c>
      <c r="Y4545" s="2">
        <v>30</v>
      </c>
      <c r="Z4545" s="2">
        <v>46.9</v>
      </c>
      <c r="AB4545" s="2">
        <v>2</v>
      </c>
      <c r="AE4545" s="2">
        <v>62</v>
      </c>
      <c r="AF4545" s="2">
        <v>17</v>
      </c>
      <c r="AG4545" s="2">
        <v>27</v>
      </c>
      <c r="AH4545" s="2">
        <v>17</v>
      </c>
      <c r="AI4545" s="2">
        <v>27</v>
      </c>
      <c r="AJ4545" s="2">
        <v>27.4</v>
      </c>
      <c r="AK4545" s="2">
        <v>38</v>
      </c>
      <c r="AL4545" s="2">
        <v>60.3</v>
      </c>
      <c r="AM4545" s="2">
        <v>7</v>
      </c>
      <c r="AN4545" s="2">
        <v>11.1</v>
      </c>
      <c r="AQ4545" s="2">
        <v>12</v>
      </c>
      <c r="AR4545" s="2">
        <v>19</v>
      </c>
      <c r="AS4545" s="2">
        <v>5</v>
      </c>
      <c r="AT4545" s="2">
        <v>7.9</v>
      </c>
      <c r="AU4545" s="2">
        <v>1</v>
      </c>
      <c r="AV4545" s="2">
        <v>1.6</v>
      </c>
      <c r="AW4545" s="2">
        <v>46</v>
      </c>
      <c r="AX4545" s="2">
        <v>73</v>
      </c>
      <c r="AZ4545" s="2">
        <v>3</v>
      </c>
      <c r="BC4545" s="2">
        <v>58</v>
      </c>
      <c r="BD4545" s="2">
        <v>13</v>
      </c>
      <c r="BE4545" s="2">
        <v>20</v>
      </c>
      <c r="BF4545" s="2">
        <v>13</v>
      </c>
      <c r="BG4545" s="2">
        <v>20</v>
      </c>
      <c r="BH4545" s="2">
        <v>22.4</v>
      </c>
      <c r="BI4545" s="2">
        <v>28</v>
      </c>
      <c r="BJ4545" s="2">
        <v>43.1</v>
      </c>
      <c r="BK4545" s="2">
        <v>17</v>
      </c>
      <c r="BL4545" s="2">
        <v>26.2</v>
      </c>
      <c r="BO4545" s="2">
        <v>11</v>
      </c>
      <c r="BP4545" s="2">
        <v>16.899999999999999</v>
      </c>
      <c r="BQ4545" s="2">
        <v>2</v>
      </c>
      <c r="BR4545" s="2">
        <v>3.1</v>
      </c>
      <c r="BS4545" s="2">
        <v>7</v>
      </c>
      <c r="BT4545" s="2">
        <v>10.8</v>
      </c>
      <c r="BU4545" s="2">
        <v>52</v>
      </c>
      <c r="BV4545" s="2">
        <v>80</v>
      </c>
      <c r="BX4545" s="2">
        <v>1</v>
      </c>
    </row>
    <row r="4546" spans="1:77" ht="12.75" customHeight="1" x14ac:dyDescent="0.2">
      <c r="A4546">
        <v>4</v>
      </c>
      <c r="B4546" s="2">
        <v>2643</v>
      </c>
      <c r="C4546" s="17">
        <v>2.73</v>
      </c>
      <c r="D4546" s="2">
        <v>2.59</v>
      </c>
      <c r="E4546" s="15">
        <v>2.35</v>
      </c>
      <c r="G4546" s="17">
        <v>92</v>
      </c>
      <c r="H4546" s="2">
        <v>57</v>
      </c>
      <c r="I4546" s="2">
        <v>61.3</v>
      </c>
      <c r="J4546" s="2">
        <v>57</v>
      </c>
      <c r="K4546" s="2">
        <v>61.3</v>
      </c>
      <c r="L4546" s="2">
        <v>62</v>
      </c>
      <c r="M4546" s="2">
        <v>2</v>
      </c>
      <c r="N4546" s="2">
        <v>2.2000000000000002</v>
      </c>
      <c r="O4546" s="2">
        <v>33</v>
      </c>
      <c r="P4546" s="2">
        <v>35.5</v>
      </c>
      <c r="Q4546" s="2">
        <v>2</v>
      </c>
      <c r="R4546" s="2">
        <v>2.2000000000000002</v>
      </c>
      <c r="S4546" s="2">
        <v>34</v>
      </c>
      <c r="T4546" s="2">
        <v>36.6</v>
      </c>
      <c r="U4546" s="2">
        <v>21</v>
      </c>
      <c r="V4546" s="2">
        <v>22.6</v>
      </c>
      <c r="W4546" s="2">
        <v>1</v>
      </c>
      <c r="X4546" s="2">
        <v>1.1000000000000001</v>
      </c>
      <c r="Y4546" s="2">
        <v>36</v>
      </c>
      <c r="Z4546" s="2">
        <v>38.700000000000003</v>
      </c>
      <c r="AB4546" s="2">
        <v>1</v>
      </c>
      <c r="AE4546" s="2">
        <v>91</v>
      </c>
      <c r="AF4546" s="2">
        <v>56</v>
      </c>
      <c r="AG4546" s="2">
        <v>60.9</v>
      </c>
      <c r="AH4546" s="2">
        <v>56</v>
      </c>
      <c r="AI4546" s="2">
        <v>60.9</v>
      </c>
      <c r="AJ4546" s="2">
        <v>61.5</v>
      </c>
      <c r="AK4546" s="2">
        <v>24</v>
      </c>
      <c r="AL4546" s="2">
        <v>26.1</v>
      </c>
      <c r="AM4546" s="2">
        <v>11</v>
      </c>
      <c r="AN4546" s="2">
        <v>12</v>
      </c>
      <c r="AQ4546" s="2">
        <v>32</v>
      </c>
      <c r="AR4546" s="2">
        <v>34.799999999999997</v>
      </c>
      <c r="AS4546" s="2">
        <v>24</v>
      </c>
      <c r="AT4546" s="2">
        <v>26.1</v>
      </c>
      <c r="AU4546" s="2">
        <v>1</v>
      </c>
      <c r="AV4546" s="2">
        <v>1.1000000000000001</v>
      </c>
      <c r="AW4546" s="2">
        <v>36</v>
      </c>
      <c r="AX4546" s="2">
        <v>39.1</v>
      </c>
      <c r="AZ4546" s="2">
        <v>2</v>
      </c>
      <c r="BC4546" s="2">
        <v>90</v>
      </c>
      <c r="BD4546" s="2">
        <v>44</v>
      </c>
      <c r="BE4546" s="2">
        <v>47.8</v>
      </c>
      <c r="BF4546" s="2">
        <v>44</v>
      </c>
      <c r="BG4546" s="2">
        <v>47.8</v>
      </c>
      <c r="BH4546" s="2">
        <v>48.9</v>
      </c>
      <c r="BI4546" s="2">
        <v>26</v>
      </c>
      <c r="BJ4546" s="2">
        <v>28.3</v>
      </c>
      <c r="BK4546" s="2">
        <v>20</v>
      </c>
      <c r="BL4546" s="2">
        <v>21.7</v>
      </c>
      <c r="BO4546" s="2">
        <v>26</v>
      </c>
      <c r="BP4546" s="2">
        <v>28.3</v>
      </c>
      <c r="BQ4546" s="2">
        <v>18</v>
      </c>
      <c r="BR4546" s="2">
        <v>19.600000000000001</v>
      </c>
      <c r="BS4546" s="2">
        <v>2</v>
      </c>
      <c r="BT4546" s="2">
        <v>2.2000000000000002</v>
      </c>
      <c r="BU4546" s="2">
        <v>48</v>
      </c>
      <c r="BV4546" s="2">
        <v>52.2</v>
      </c>
      <c r="BW4546" s="2">
        <v>1</v>
      </c>
      <c r="BX4546" s="2">
        <v>1</v>
      </c>
    </row>
    <row r="4547" spans="1:77" ht="12.75" customHeight="1" x14ac:dyDescent="0.2">
      <c r="A4547">
        <v>4</v>
      </c>
      <c r="B4547" s="2">
        <v>2644</v>
      </c>
      <c r="C4547" s="17">
        <v>2.3199999999999998</v>
      </c>
      <c r="D4547" s="2">
        <v>1.85</v>
      </c>
      <c r="E4547" s="15">
        <v>1.9469999999999998</v>
      </c>
      <c r="G4547" s="17">
        <v>72</v>
      </c>
      <c r="H4547" s="2">
        <v>35</v>
      </c>
      <c r="I4547" s="2">
        <v>47.9</v>
      </c>
      <c r="J4547" s="2">
        <v>35</v>
      </c>
      <c r="K4547" s="2">
        <v>47.9</v>
      </c>
      <c r="L4547" s="2">
        <v>48.6</v>
      </c>
      <c r="M4547" s="2">
        <v>9</v>
      </c>
      <c r="N4547" s="2">
        <v>12.3</v>
      </c>
      <c r="O4547" s="2">
        <v>28</v>
      </c>
      <c r="P4547" s="2">
        <v>38.4</v>
      </c>
      <c r="Q4547" s="2">
        <v>2</v>
      </c>
      <c r="R4547" s="2">
        <v>2.7</v>
      </c>
      <c r="S4547" s="2">
        <v>28</v>
      </c>
      <c r="T4547" s="2">
        <v>38.4</v>
      </c>
      <c r="U4547" s="2">
        <v>5</v>
      </c>
      <c r="V4547" s="2">
        <v>6.8</v>
      </c>
      <c r="W4547" s="2">
        <v>1</v>
      </c>
      <c r="X4547" s="2">
        <v>1.4</v>
      </c>
      <c r="Y4547" s="2">
        <v>38</v>
      </c>
      <c r="Z4547" s="2">
        <v>52.1</v>
      </c>
      <c r="AB4547" s="2">
        <v>2</v>
      </c>
      <c r="AE4547" s="2">
        <v>73</v>
      </c>
      <c r="AF4547" s="2">
        <v>21</v>
      </c>
      <c r="AG4547" s="2">
        <v>28.8</v>
      </c>
      <c r="AH4547" s="2">
        <v>21</v>
      </c>
      <c r="AI4547" s="2">
        <v>28.8</v>
      </c>
      <c r="AJ4547" s="2">
        <v>28.8</v>
      </c>
      <c r="AK4547" s="2">
        <v>39</v>
      </c>
      <c r="AL4547" s="2">
        <v>53.4</v>
      </c>
      <c r="AM4547" s="2">
        <v>13</v>
      </c>
      <c r="AN4547" s="2">
        <v>17.8</v>
      </c>
      <c r="AQ4547" s="2">
        <v>14</v>
      </c>
      <c r="AR4547" s="2">
        <v>19.2</v>
      </c>
      <c r="AS4547" s="2">
        <v>7</v>
      </c>
      <c r="AT4547" s="2">
        <v>9.6</v>
      </c>
      <c r="AW4547" s="2">
        <v>52</v>
      </c>
      <c r="AX4547" s="2">
        <v>71.2</v>
      </c>
      <c r="AZ4547" s="2">
        <v>2</v>
      </c>
      <c r="BC4547" s="2">
        <v>68</v>
      </c>
      <c r="BD4547" s="2">
        <v>25</v>
      </c>
      <c r="BE4547" s="2">
        <v>34.200000000000003</v>
      </c>
      <c r="BF4547" s="2">
        <v>25</v>
      </c>
      <c r="BG4547" s="2">
        <v>34.200000000000003</v>
      </c>
      <c r="BH4547" s="2">
        <v>36.799999999999997</v>
      </c>
      <c r="BI4547" s="2">
        <v>20</v>
      </c>
      <c r="BJ4547" s="2">
        <v>27.4</v>
      </c>
      <c r="BK4547" s="2">
        <v>23</v>
      </c>
      <c r="BL4547" s="2">
        <v>31.5</v>
      </c>
      <c r="BO4547" s="2">
        <v>24</v>
      </c>
      <c r="BP4547" s="2">
        <v>32.9</v>
      </c>
      <c r="BQ4547" s="2">
        <v>1</v>
      </c>
      <c r="BR4547" s="2">
        <v>1.4</v>
      </c>
      <c r="BS4547" s="2">
        <v>5</v>
      </c>
      <c r="BT4547" s="2">
        <v>6.8</v>
      </c>
      <c r="BU4547" s="2">
        <v>48</v>
      </c>
      <c r="BV4547" s="2">
        <v>65.8</v>
      </c>
      <c r="BX4547" s="2">
        <v>2</v>
      </c>
    </row>
    <row r="4548" spans="1:77" ht="12.75" customHeight="1" x14ac:dyDescent="0.2">
      <c r="A4548">
        <v>4</v>
      </c>
      <c r="B4548" s="2">
        <v>2645</v>
      </c>
      <c r="C4548" s="17">
        <v>2.63</v>
      </c>
      <c r="D4548" s="2">
        <v>2.41</v>
      </c>
      <c r="E4548" s="15">
        <v>2.4830000000000005</v>
      </c>
      <c r="G4548" s="17">
        <v>61</v>
      </c>
      <c r="H4548" s="2">
        <v>45</v>
      </c>
      <c r="I4548" s="2">
        <v>70.3</v>
      </c>
      <c r="J4548" s="2">
        <v>45</v>
      </c>
      <c r="K4548" s="2">
        <v>70.3</v>
      </c>
      <c r="L4548" s="2">
        <v>73.8</v>
      </c>
      <c r="M4548" s="2">
        <v>2</v>
      </c>
      <c r="N4548" s="2">
        <v>3.1</v>
      </c>
      <c r="O4548" s="2">
        <v>14</v>
      </c>
      <c r="P4548" s="2">
        <v>21.9</v>
      </c>
      <c r="Q4548" s="2">
        <v>2</v>
      </c>
      <c r="R4548" s="2">
        <v>3.1</v>
      </c>
      <c r="S4548" s="2">
        <v>34</v>
      </c>
      <c r="T4548" s="2">
        <v>53.1</v>
      </c>
      <c r="U4548" s="2">
        <v>9</v>
      </c>
      <c r="V4548" s="2">
        <v>14.1</v>
      </c>
      <c r="W4548" s="2">
        <v>3</v>
      </c>
      <c r="X4548" s="2">
        <v>4.7</v>
      </c>
      <c r="Y4548" s="2">
        <v>19</v>
      </c>
      <c r="Z4548" s="2">
        <v>29.7</v>
      </c>
      <c r="AB4548" s="2">
        <v>3</v>
      </c>
      <c r="AE4548" s="2">
        <v>62</v>
      </c>
      <c r="AF4548" s="2">
        <v>36</v>
      </c>
      <c r="AG4548" s="2">
        <v>56.3</v>
      </c>
      <c r="AH4548" s="2">
        <v>36</v>
      </c>
      <c r="AI4548" s="2">
        <v>56.3</v>
      </c>
      <c r="AJ4548" s="2">
        <v>58.1</v>
      </c>
      <c r="AK4548" s="2">
        <v>14</v>
      </c>
      <c r="AL4548" s="2">
        <v>21.9</v>
      </c>
      <c r="AM4548" s="2">
        <v>12</v>
      </c>
      <c r="AN4548" s="2">
        <v>18.8</v>
      </c>
      <c r="AQ4548" s="2">
        <v>28</v>
      </c>
      <c r="AR4548" s="2">
        <v>43.8</v>
      </c>
      <c r="AS4548" s="2">
        <v>8</v>
      </c>
      <c r="AT4548" s="2">
        <v>12.5</v>
      </c>
      <c r="AU4548" s="2">
        <v>2</v>
      </c>
      <c r="AV4548" s="2">
        <v>3.1</v>
      </c>
      <c r="AW4548" s="2">
        <v>28</v>
      </c>
      <c r="AX4548" s="2">
        <v>43.8</v>
      </c>
      <c r="AZ4548" s="2">
        <v>3</v>
      </c>
      <c r="BC4548" s="2">
        <v>62</v>
      </c>
      <c r="BD4548" s="2">
        <v>38</v>
      </c>
      <c r="BE4548" s="2">
        <v>59.4</v>
      </c>
      <c r="BF4548" s="2">
        <v>38</v>
      </c>
      <c r="BG4548" s="2">
        <v>59.4</v>
      </c>
      <c r="BH4548" s="2">
        <v>61.3</v>
      </c>
      <c r="BI4548" s="2">
        <v>7</v>
      </c>
      <c r="BJ4548" s="2">
        <v>10.9</v>
      </c>
      <c r="BK4548" s="2">
        <v>17</v>
      </c>
      <c r="BL4548" s="2">
        <v>26.6</v>
      </c>
      <c r="BM4548" s="2">
        <v>2</v>
      </c>
      <c r="BN4548" s="2">
        <v>3.1</v>
      </c>
      <c r="BO4548" s="2">
        <v>26</v>
      </c>
      <c r="BP4548" s="2">
        <v>40.6</v>
      </c>
      <c r="BQ4548" s="2">
        <v>10</v>
      </c>
      <c r="BR4548" s="2">
        <v>15.6</v>
      </c>
      <c r="BS4548" s="2">
        <v>2</v>
      </c>
      <c r="BT4548" s="2">
        <v>3.1</v>
      </c>
      <c r="BU4548" s="2">
        <v>26</v>
      </c>
      <c r="BV4548" s="2">
        <v>40.6</v>
      </c>
      <c r="BX4548" s="2">
        <v>3</v>
      </c>
    </row>
    <row r="4549" spans="1:77" ht="12.75" customHeight="1" x14ac:dyDescent="0.2">
      <c r="A4549">
        <v>4</v>
      </c>
      <c r="B4549" s="2">
        <v>2650</v>
      </c>
      <c r="C4549" s="17">
        <v>3.06</v>
      </c>
      <c r="D4549" s="2">
        <v>2.57</v>
      </c>
      <c r="E4549" s="15">
        <v>2.9510000000000001</v>
      </c>
      <c r="G4549" s="17">
        <v>81</v>
      </c>
      <c r="H4549" s="2">
        <v>62</v>
      </c>
      <c r="I4549" s="2">
        <v>76.5</v>
      </c>
      <c r="J4549" s="2">
        <v>62</v>
      </c>
      <c r="K4549" s="2">
        <v>76.5</v>
      </c>
      <c r="L4549" s="2">
        <v>76.5</v>
      </c>
      <c r="M4549" s="2">
        <v>6</v>
      </c>
      <c r="N4549" s="2">
        <v>7.4</v>
      </c>
      <c r="O4549" s="2">
        <v>13</v>
      </c>
      <c r="P4549" s="2">
        <v>16</v>
      </c>
      <c r="Q4549" s="2">
        <v>1</v>
      </c>
      <c r="R4549" s="2">
        <v>1.2</v>
      </c>
      <c r="S4549" s="2">
        <v>28</v>
      </c>
      <c r="T4549" s="2">
        <v>34.6</v>
      </c>
      <c r="U4549" s="2">
        <v>33</v>
      </c>
      <c r="V4549" s="2">
        <v>40.700000000000003</v>
      </c>
      <c r="Y4549" s="2">
        <v>19</v>
      </c>
      <c r="Z4549" s="2">
        <v>23.5</v>
      </c>
      <c r="AB4549" s="2">
        <v>1</v>
      </c>
      <c r="AC4549" s="2">
        <v>2</v>
      </c>
      <c r="AE4549" s="2">
        <v>81</v>
      </c>
      <c r="AF4549" s="2">
        <v>44</v>
      </c>
      <c r="AG4549" s="2">
        <v>54.3</v>
      </c>
      <c r="AH4549" s="2">
        <v>44</v>
      </c>
      <c r="AI4549" s="2">
        <v>54.3</v>
      </c>
      <c r="AJ4549" s="2">
        <v>54.3</v>
      </c>
      <c r="AK4549" s="2">
        <v>21</v>
      </c>
      <c r="AL4549" s="2">
        <v>25.9</v>
      </c>
      <c r="AM4549" s="2">
        <v>16</v>
      </c>
      <c r="AN4549" s="2">
        <v>19.8</v>
      </c>
      <c r="AQ4549" s="2">
        <v>21</v>
      </c>
      <c r="AR4549" s="2">
        <v>25.9</v>
      </c>
      <c r="AS4549" s="2">
        <v>23</v>
      </c>
      <c r="AT4549" s="2">
        <v>28.4</v>
      </c>
      <c r="AW4549" s="2">
        <v>37</v>
      </c>
      <c r="AX4549" s="2">
        <v>45.7</v>
      </c>
      <c r="AZ4549" s="2">
        <v>1</v>
      </c>
      <c r="BA4549" s="2">
        <v>2</v>
      </c>
      <c r="BC4549" s="2">
        <v>79</v>
      </c>
      <c r="BD4549" s="2">
        <v>58</v>
      </c>
      <c r="BE4549" s="2">
        <v>72.5</v>
      </c>
      <c r="BF4549" s="2">
        <v>58</v>
      </c>
      <c r="BG4549" s="2">
        <v>72.5</v>
      </c>
      <c r="BH4549" s="2">
        <v>73.400000000000006</v>
      </c>
      <c r="BI4549" s="2">
        <v>10</v>
      </c>
      <c r="BJ4549" s="2">
        <v>12.5</v>
      </c>
      <c r="BK4549" s="2">
        <v>11</v>
      </c>
      <c r="BL4549" s="2">
        <v>13.8</v>
      </c>
      <c r="BO4549" s="2">
        <v>28</v>
      </c>
      <c r="BP4549" s="2">
        <v>35</v>
      </c>
      <c r="BQ4549" s="2">
        <v>30</v>
      </c>
      <c r="BR4549" s="2">
        <v>37.5</v>
      </c>
      <c r="BS4549" s="2">
        <v>1</v>
      </c>
      <c r="BT4549" s="2">
        <v>1.3</v>
      </c>
      <c r="BU4549" s="2">
        <v>22</v>
      </c>
      <c r="BV4549" s="2">
        <v>27.5</v>
      </c>
      <c r="BX4549" s="2">
        <v>2</v>
      </c>
      <c r="BY4549" s="2">
        <v>2</v>
      </c>
    </row>
    <row r="4550" spans="1:77" ht="12.75" customHeight="1" x14ac:dyDescent="0.2">
      <c r="A4550">
        <v>4</v>
      </c>
      <c r="B4550" s="2">
        <v>2651</v>
      </c>
      <c r="C4550" s="17">
        <v>2.98</v>
      </c>
      <c r="D4550" s="2">
        <v>3.15</v>
      </c>
      <c r="E4550" s="15">
        <v>2.5</v>
      </c>
      <c r="G4550" s="17">
        <v>54</v>
      </c>
      <c r="H4550" s="2">
        <v>46</v>
      </c>
      <c r="I4550" s="2">
        <v>85.2</v>
      </c>
      <c r="J4550" s="2">
        <v>46</v>
      </c>
      <c r="K4550" s="2">
        <v>85.2</v>
      </c>
      <c r="L4550" s="2">
        <v>85.2</v>
      </c>
      <c r="O4550" s="2">
        <v>8</v>
      </c>
      <c r="P4550" s="2">
        <v>14.8</v>
      </c>
      <c r="Q4550" s="2">
        <v>2</v>
      </c>
      <c r="R4550" s="2">
        <v>3.7</v>
      </c>
      <c r="S4550" s="2">
        <v>31</v>
      </c>
      <c r="T4550" s="2">
        <v>57.4</v>
      </c>
      <c r="U4550" s="2">
        <v>13</v>
      </c>
      <c r="V4550" s="2">
        <v>24.1</v>
      </c>
      <c r="Y4550" s="2">
        <v>8</v>
      </c>
      <c r="Z4550" s="2">
        <v>14.8</v>
      </c>
      <c r="AB4550" s="2">
        <v>1</v>
      </c>
      <c r="AE4550" s="2">
        <v>53</v>
      </c>
      <c r="AF4550" s="2">
        <v>41</v>
      </c>
      <c r="AG4550" s="2">
        <v>77.400000000000006</v>
      </c>
      <c r="AH4550" s="2">
        <v>41</v>
      </c>
      <c r="AI4550" s="2">
        <v>77.400000000000006</v>
      </c>
      <c r="AJ4550" s="2">
        <v>77.400000000000006</v>
      </c>
      <c r="AK4550" s="2">
        <v>9</v>
      </c>
      <c r="AL4550" s="2">
        <v>17</v>
      </c>
      <c r="AM4550" s="2">
        <v>3</v>
      </c>
      <c r="AN4550" s="2">
        <v>5.7</v>
      </c>
      <c r="AO4550" s="2">
        <v>1</v>
      </c>
      <c r="AP4550" s="2">
        <v>1.9</v>
      </c>
      <c r="AQ4550" s="2">
        <v>8</v>
      </c>
      <c r="AR4550" s="2">
        <v>15.1</v>
      </c>
      <c r="AS4550" s="2">
        <v>32</v>
      </c>
      <c r="AT4550" s="2">
        <v>60.4</v>
      </c>
      <c r="AW4550" s="2">
        <v>12</v>
      </c>
      <c r="AX4550" s="2">
        <v>22.6</v>
      </c>
      <c r="AZ4550" s="2">
        <v>2</v>
      </c>
      <c r="BC4550" s="2">
        <v>51</v>
      </c>
      <c r="BD4550" s="2">
        <v>27</v>
      </c>
      <c r="BE4550" s="2">
        <v>51.9</v>
      </c>
      <c r="BF4550" s="2">
        <v>27</v>
      </c>
      <c r="BG4550" s="2">
        <v>51.9</v>
      </c>
      <c r="BH4550" s="2">
        <v>52.9</v>
      </c>
      <c r="BI4550" s="2">
        <v>8</v>
      </c>
      <c r="BJ4550" s="2">
        <v>15.4</v>
      </c>
      <c r="BK4550" s="2">
        <v>16</v>
      </c>
      <c r="BL4550" s="2">
        <v>30.8</v>
      </c>
      <c r="BO4550" s="2">
        <v>18</v>
      </c>
      <c r="BP4550" s="2">
        <v>34.6</v>
      </c>
      <c r="BQ4550" s="2">
        <v>9</v>
      </c>
      <c r="BR4550" s="2">
        <v>17.3</v>
      </c>
      <c r="BS4550" s="2">
        <v>1</v>
      </c>
      <c r="BT4550" s="2">
        <v>1.9</v>
      </c>
      <c r="BU4550" s="2">
        <v>25</v>
      </c>
      <c r="BV4550" s="2">
        <v>48.1</v>
      </c>
      <c r="BX4550" s="2">
        <v>3</v>
      </c>
    </row>
    <row r="4551" spans="1:77" ht="12.75" customHeight="1" x14ac:dyDescent="0.2">
      <c r="A4551">
        <v>4</v>
      </c>
      <c r="B4551" s="2">
        <v>2652</v>
      </c>
      <c r="C4551" s="17">
        <v>2.6</v>
      </c>
      <c r="D4551" s="2">
        <v>2.42</v>
      </c>
      <c r="E4551" s="15">
        <v>2.214</v>
      </c>
      <c r="G4551" s="17">
        <v>72</v>
      </c>
      <c r="H4551" s="2">
        <v>44</v>
      </c>
      <c r="I4551" s="2">
        <v>61.1</v>
      </c>
      <c r="J4551" s="2">
        <v>44</v>
      </c>
      <c r="K4551" s="2">
        <v>61.1</v>
      </c>
      <c r="L4551" s="2">
        <v>61.1</v>
      </c>
      <c r="M4551" s="2">
        <v>7</v>
      </c>
      <c r="N4551" s="2">
        <v>9.6999999999999993</v>
      </c>
      <c r="O4551" s="2">
        <v>21</v>
      </c>
      <c r="P4551" s="2">
        <v>29.2</v>
      </c>
      <c r="S4551" s="2">
        <v>38</v>
      </c>
      <c r="T4551" s="2">
        <v>52.8</v>
      </c>
      <c r="U4551" s="2">
        <v>6</v>
      </c>
      <c r="V4551" s="2">
        <v>8.3000000000000007</v>
      </c>
      <c r="Y4551" s="2">
        <v>28</v>
      </c>
      <c r="Z4551" s="2">
        <v>38.9</v>
      </c>
      <c r="AB4551" s="2">
        <v>1</v>
      </c>
      <c r="AE4551" s="2">
        <v>72</v>
      </c>
      <c r="AF4551" s="2">
        <v>38</v>
      </c>
      <c r="AG4551" s="2">
        <v>52.8</v>
      </c>
      <c r="AH4551" s="2">
        <v>38</v>
      </c>
      <c r="AI4551" s="2">
        <v>52.8</v>
      </c>
      <c r="AJ4551" s="2">
        <v>52.8</v>
      </c>
      <c r="AK4551" s="2">
        <v>25</v>
      </c>
      <c r="AL4551" s="2">
        <v>34.700000000000003</v>
      </c>
      <c r="AM4551" s="2">
        <v>9</v>
      </c>
      <c r="AN4551" s="2">
        <v>12.5</v>
      </c>
      <c r="AQ4551" s="2">
        <v>21</v>
      </c>
      <c r="AR4551" s="2">
        <v>29.2</v>
      </c>
      <c r="AS4551" s="2">
        <v>17</v>
      </c>
      <c r="AT4551" s="2">
        <v>23.6</v>
      </c>
      <c r="AW4551" s="2">
        <v>34</v>
      </c>
      <c r="AX4551" s="2">
        <v>47.2</v>
      </c>
      <c r="AZ4551" s="2">
        <v>1</v>
      </c>
      <c r="BC4551" s="2">
        <v>71</v>
      </c>
      <c r="BD4551" s="2">
        <v>31</v>
      </c>
      <c r="BE4551" s="2">
        <v>43.7</v>
      </c>
      <c r="BF4551" s="2">
        <v>31</v>
      </c>
      <c r="BG4551" s="2">
        <v>43.7</v>
      </c>
      <c r="BH4551" s="2">
        <v>43.7</v>
      </c>
      <c r="BI4551" s="2">
        <v>22</v>
      </c>
      <c r="BJ4551" s="2">
        <v>31</v>
      </c>
      <c r="BK4551" s="2">
        <v>18</v>
      </c>
      <c r="BL4551" s="2">
        <v>25.4</v>
      </c>
      <c r="BO4551" s="2">
        <v>25</v>
      </c>
      <c r="BP4551" s="2">
        <v>35.200000000000003</v>
      </c>
      <c r="BQ4551" s="2">
        <v>6</v>
      </c>
      <c r="BR4551" s="2">
        <v>8.5</v>
      </c>
      <c r="BU4551" s="2">
        <v>40</v>
      </c>
      <c r="BV4551" s="2">
        <v>56.3</v>
      </c>
      <c r="BW4551" s="2">
        <v>1</v>
      </c>
      <c r="BX4551" s="2">
        <v>1</v>
      </c>
    </row>
    <row r="4552" spans="1:77" ht="12.75" customHeight="1" x14ac:dyDescent="0.2">
      <c r="A4552">
        <v>4</v>
      </c>
      <c r="B4552" s="2">
        <v>2653</v>
      </c>
      <c r="C4552" s="17">
        <v>2.83</v>
      </c>
      <c r="D4552" s="2">
        <v>2.68</v>
      </c>
      <c r="E4552" s="15">
        <v>2.5789999999999997</v>
      </c>
      <c r="G4552" s="17">
        <v>58</v>
      </c>
      <c r="H4552" s="2">
        <v>37</v>
      </c>
      <c r="I4552" s="2">
        <v>62.7</v>
      </c>
      <c r="J4552" s="2">
        <v>37</v>
      </c>
      <c r="K4552" s="2">
        <v>62.7</v>
      </c>
      <c r="L4552" s="2">
        <v>63.8</v>
      </c>
      <c r="M4552" s="2">
        <v>1</v>
      </c>
      <c r="N4552" s="2">
        <v>1.7</v>
      </c>
      <c r="O4552" s="2">
        <v>20</v>
      </c>
      <c r="P4552" s="2">
        <v>33.9</v>
      </c>
      <c r="S4552" s="2">
        <v>22</v>
      </c>
      <c r="T4552" s="2">
        <v>37.299999999999997</v>
      </c>
      <c r="U4552" s="2">
        <v>15</v>
      </c>
      <c r="V4552" s="2">
        <v>25.4</v>
      </c>
      <c r="W4552" s="2">
        <v>1</v>
      </c>
      <c r="X4552" s="2">
        <v>1.7</v>
      </c>
      <c r="Y4552" s="2">
        <v>22</v>
      </c>
      <c r="Z4552" s="2">
        <v>37.299999999999997</v>
      </c>
      <c r="AB4552" s="2">
        <v>1</v>
      </c>
      <c r="AE4552" s="2">
        <v>59</v>
      </c>
      <c r="AF4552" s="2">
        <v>35</v>
      </c>
      <c r="AG4552" s="2">
        <v>59.3</v>
      </c>
      <c r="AH4552" s="2">
        <v>35</v>
      </c>
      <c r="AI4552" s="2">
        <v>59.3</v>
      </c>
      <c r="AJ4552" s="2">
        <v>59.3</v>
      </c>
      <c r="AK4552" s="2">
        <v>10</v>
      </c>
      <c r="AL4552" s="2">
        <v>16.899999999999999</v>
      </c>
      <c r="AM4552" s="2">
        <v>14</v>
      </c>
      <c r="AN4552" s="2">
        <v>23.7</v>
      </c>
      <c r="AQ4552" s="2">
        <v>20</v>
      </c>
      <c r="AR4552" s="2">
        <v>33.9</v>
      </c>
      <c r="AS4552" s="2">
        <v>15</v>
      </c>
      <c r="AT4552" s="2">
        <v>25.4</v>
      </c>
      <c r="AW4552" s="2">
        <v>24</v>
      </c>
      <c r="AX4552" s="2">
        <v>40.700000000000003</v>
      </c>
      <c r="AZ4552" s="2">
        <v>1</v>
      </c>
      <c r="BC4552" s="2">
        <v>58</v>
      </c>
      <c r="BD4552" s="2">
        <v>35</v>
      </c>
      <c r="BE4552" s="2">
        <v>59.3</v>
      </c>
      <c r="BF4552" s="2">
        <v>35</v>
      </c>
      <c r="BG4552" s="2">
        <v>59.3</v>
      </c>
      <c r="BH4552" s="2">
        <v>60.3</v>
      </c>
      <c r="BI4552" s="2">
        <v>8</v>
      </c>
      <c r="BJ4552" s="2">
        <v>13.6</v>
      </c>
      <c r="BK4552" s="2">
        <v>15</v>
      </c>
      <c r="BL4552" s="2">
        <v>25.4</v>
      </c>
      <c r="BO4552" s="2">
        <v>26</v>
      </c>
      <c r="BP4552" s="2">
        <v>44.1</v>
      </c>
      <c r="BQ4552" s="2">
        <v>9</v>
      </c>
      <c r="BR4552" s="2">
        <v>15.3</v>
      </c>
      <c r="BS4552" s="2">
        <v>1</v>
      </c>
      <c r="BT4552" s="2">
        <v>1.7</v>
      </c>
      <c r="BU4552" s="2">
        <v>24</v>
      </c>
      <c r="BV4552" s="2">
        <v>40.700000000000003</v>
      </c>
      <c r="BX4552" s="2">
        <v>1</v>
      </c>
    </row>
    <row r="4553" spans="1:77" ht="12.75" customHeight="1" x14ac:dyDescent="0.2">
      <c r="A4553">
        <v>4</v>
      </c>
      <c r="B4553" s="2">
        <v>2656</v>
      </c>
      <c r="C4553" s="17">
        <v>2.5499999999999998</v>
      </c>
      <c r="D4553" s="2">
        <v>2.3199999999999998</v>
      </c>
      <c r="E4553" s="15">
        <v>2.3789999999999996</v>
      </c>
      <c r="G4553" s="17">
        <v>71</v>
      </c>
      <c r="H4553" s="2">
        <v>35</v>
      </c>
      <c r="I4553" s="2">
        <v>49.3</v>
      </c>
      <c r="J4553" s="2">
        <v>35</v>
      </c>
      <c r="K4553" s="2">
        <v>49.3</v>
      </c>
      <c r="L4553" s="2">
        <v>49.3</v>
      </c>
      <c r="M4553" s="2">
        <v>4</v>
      </c>
      <c r="N4553" s="2">
        <v>5.6</v>
      </c>
      <c r="O4553" s="2">
        <v>32</v>
      </c>
      <c r="P4553" s="2">
        <v>45.1</v>
      </c>
      <c r="S4553" s="2">
        <v>27</v>
      </c>
      <c r="T4553" s="2">
        <v>38</v>
      </c>
      <c r="U4553" s="2">
        <v>8</v>
      </c>
      <c r="V4553" s="2">
        <v>11.3</v>
      </c>
      <c r="Y4553" s="2">
        <v>36</v>
      </c>
      <c r="Z4553" s="2">
        <v>50.7</v>
      </c>
      <c r="AB4553" s="2">
        <v>1</v>
      </c>
      <c r="AE4553" s="2">
        <v>71</v>
      </c>
      <c r="AF4553" s="2">
        <v>33</v>
      </c>
      <c r="AG4553" s="2">
        <v>46.5</v>
      </c>
      <c r="AH4553" s="2">
        <v>33</v>
      </c>
      <c r="AI4553" s="2">
        <v>46.5</v>
      </c>
      <c r="AJ4553" s="2">
        <v>46.5</v>
      </c>
      <c r="AK4553" s="2">
        <v>22</v>
      </c>
      <c r="AL4553" s="2">
        <v>31</v>
      </c>
      <c r="AM4553" s="2">
        <v>16</v>
      </c>
      <c r="AN4553" s="2">
        <v>22.5</v>
      </c>
      <c r="AQ4553" s="2">
        <v>21</v>
      </c>
      <c r="AR4553" s="2">
        <v>29.6</v>
      </c>
      <c r="AS4553" s="2">
        <v>12</v>
      </c>
      <c r="AT4553" s="2">
        <v>16.899999999999999</v>
      </c>
      <c r="AW4553" s="2">
        <v>38</v>
      </c>
      <c r="AX4553" s="2">
        <v>53.5</v>
      </c>
      <c r="AZ4553" s="2">
        <v>1</v>
      </c>
      <c r="BC4553" s="2">
        <v>67</v>
      </c>
      <c r="BD4553" s="2">
        <v>35</v>
      </c>
      <c r="BE4553" s="2">
        <v>49.3</v>
      </c>
      <c r="BF4553" s="2">
        <v>35</v>
      </c>
      <c r="BG4553" s="2">
        <v>49.3</v>
      </c>
      <c r="BH4553" s="2">
        <v>52.2</v>
      </c>
      <c r="BI4553" s="2">
        <v>5</v>
      </c>
      <c r="BJ4553" s="2">
        <v>7</v>
      </c>
      <c r="BK4553" s="2">
        <v>27</v>
      </c>
      <c r="BL4553" s="2">
        <v>38</v>
      </c>
      <c r="BO4553" s="2">
        <v>30</v>
      </c>
      <c r="BP4553" s="2">
        <v>42.3</v>
      </c>
      <c r="BQ4553" s="2">
        <v>5</v>
      </c>
      <c r="BR4553" s="2">
        <v>7</v>
      </c>
      <c r="BS4553" s="2">
        <v>4</v>
      </c>
      <c r="BT4553" s="2">
        <v>5.6</v>
      </c>
      <c r="BU4553" s="2">
        <v>36</v>
      </c>
      <c r="BV4553" s="2">
        <v>50.7</v>
      </c>
      <c r="BX4553" s="2">
        <v>1</v>
      </c>
    </row>
    <row r="4554" spans="1:77" ht="12.75" customHeight="1" x14ac:dyDescent="0.2">
      <c r="A4554">
        <v>4</v>
      </c>
      <c r="B4554" s="2">
        <v>2657</v>
      </c>
      <c r="C4554" s="17">
        <v>3.29</v>
      </c>
      <c r="D4554" s="2">
        <v>3.28</v>
      </c>
      <c r="E4554" s="15">
        <v>3.3780000000000001</v>
      </c>
      <c r="G4554" s="17">
        <v>101</v>
      </c>
      <c r="H4554" s="2">
        <v>82</v>
      </c>
      <c r="I4554" s="2">
        <v>81.2</v>
      </c>
      <c r="J4554" s="2">
        <v>82</v>
      </c>
      <c r="K4554" s="2">
        <v>81.2</v>
      </c>
      <c r="L4554" s="2">
        <v>81.2</v>
      </c>
      <c r="M4554" s="2">
        <v>7</v>
      </c>
      <c r="N4554" s="2">
        <v>6.9</v>
      </c>
      <c r="O4554" s="2">
        <v>12</v>
      </c>
      <c r="P4554" s="2">
        <v>11.9</v>
      </c>
      <c r="S4554" s="2">
        <v>27</v>
      </c>
      <c r="T4554" s="2">
        <v>26.7</v>
      </c>
      <c r="U4554" s="2">
        <v>55</v>
      </c>
      <c r="V4554" s="2">
        <v>54.5</v>
      </c>
      <c r="Y4554" s="2">
        <v>19</v>
      </c>
      <c r="Z4554" s="2">
        <v>18.8</v>
      </c>
      <c r="AE4554" s="2">
        <v>101</v>
      </c>
      <c r="AF4554" s="2">
        <v>79</v>
      </c>
      <c r="AG4554" s="2">
        <v>78.2</v>
      </c>
      <c r="AH4554" s="2">
        <v>79</v>
      </c>
      <c r="AI4554" s="2">
        <v>78.2</v>
      </c>
      <c r="AJ4554" s="2">
        <v>78.2</v>
      </c>
      <c r="AK4554" s="2">
        <v>12</v>
      </c>
      <c r="AL4554" s="2">
        <v>11.9</v>
      </c>
      <c r="AM4554" s="2">
        <v>10</v>
      </c>
      <c r="AN4554" s="2">
        <v>9.9</v>
      </c>
      <c r="AQ4554" s="2">
        <v>17</v>
      </c>
      <c r="AR4554" s="2">
        <v>16.8</v>
      </c>
      <c r="AS4554" s="2">
        <v>62</v>
      </c>
      <c r="AT4554" s="2">
        <v>61.4</v>
      </c>
      <c r="AW4554" s="2">
        <v>22</v>
      </c>
      <c r="AX4554" s="2">
        <v>21.8</v>
      </c>
      <c r="BC4554" s="2">
        <v>99</v>
      </c>
      <c r="BD4554" s="2">
        <v>86</v>
      </c>
      <c r="BE4554" s="2">
        <v>85.1</v>
      </c>
      <c r="BF4554" s="2">
        <v>86</v>
      </c>
      <c r="BG4554" s="2">
        <v>85.1</v>
      </c>
      <c r="BH4554" s="2">
        <v>86.9</v>
      </c>
      <c r="BI4554" s="2">
        <v>4</v>
      </c>
      <c r="BJ4554" s="2">
        <v>4</v>
      </c>
      <c r="BK4554" s="2">
        <v>9</v>
      </c>
      <c r="BL4554" s="2">
        <v>8.9</v>
      </c>
      <c r="BO4554" s="2">
        <v>25</v>
      </c>
      <c r="BP4554" s="2">
        <v>24.8</v>
      </c>
      <c r="BQ4554" s="2">
        <v>61</v>
      </c>
      <c r="BR4554" s="2">
        <v>60.4</v>
      </c>
      <c r="BS4554" s="2">
        <v>2</v>
      </c>
      <c r="BT4554" s="2">
        <v>2</v>
      </c>
      <c r="BU4554" s="2">
        <v>15</v>
      </c>
      <c r="BV4554" s="2">
        <v>14.9</v>
      </c>
    </row>
    <row r="4555" spans="1:77" ht="12.75" customHeight="1" x14ac:dyDescent="0.2">
      <c r="A4555">
        <v>4</v>
      </c>
      <c r="B4555" s="2">
        <v>2659</v>
      </c>
      <c r="C4555" s="17">
        <v>2.97</v>
      </c>
      <c r="D4555" s="2">
        <v>2.89</v>
      </c>
      <c r="E4555" s="15">
        <v>2.7609999999999997</v>
      </c>
      <c r="G4555" s="17">
        <v>92</v>
      </c>
      <c r="H4555" s="2">
        <v>66</v>
      </c>
      <c r="I4555" s="2">
        <v>71.7</v>
      </c>
      <c r="J4555" s="2">
        <v>66</v>
      </c>
      <c r="K4555" s="2">
        <v>71.7</v>
      </c>
      <c r="L4555" s="2">
        <v>71.7</v>
      </c>
      <c r="M4555" s="2">
        <v>8</v>
      </c>
      <c r="N4555" s="2">
        <v>8.6999999999999993</v>
      </c>
      <c r="O4555" s="2">
        <v>18</v>
      </c>
      <c r="P4555" s="2">
        <v>19.600000000000001</v>
      </c>
      <c r="Q4555" s="2">
        <v>2</v>
      </c>
      <c r="R4555" s="2">
        <v>2.2000000000000002</v>
      </c>
      <c r="S4555" s="2">
        <v>27</v>
      </c>
      <c r="T4555" s="2">
        <v>29.3</v>
      </c>
      <c r="U4555" s="2">
        <v>37</v>
      </c>
      <c r="V4555" s="2">
        <v>40.200000000000003</v>
      </c>
      <c r="Y4555" s="2">
        <v>26</v>
      </c>
      <c r="Z4555" s="2">
        <v>28.3</v>
      </c>
      <c r="AE4555" s="2">
        <v>92</v>
      </c>
      <c r="AF4555" s="2">
        <v>63</v>
      </c>
      <c r="AG4555" s="2">
        <v>68.5</v>
      </c>
      <c r="AH4555" s="2">
        <v>63</v>
      </c>
      <c r="AI4555" s="2">
        <v>68.5</v>
      </c>
      <c r="AJ4555" s="2">
        <v>68.5</v>
      </c>
      <c r="AK4555" s="2">
        <v>16</v>
      </c>
      <c r="AL4555" s="2">
        <v>17.399999999999999</v>
      </c>
      <c r="AM4555" s="2">
        <v>13</v>
      </c>
      <c r="AN4555" s="2">
        <v>14.1</v>
      </c>
      <c r="AO4555" s="2">
        <v>1</v>
      </c>
      <c r="AP4555" s="2">
        <v>1.1000000000000001</v>
      </c>
      <c r="AQ4555" s="2">
        <v>24</v>
      </c>
      <c r="AR4555" s="2">
        <v>26.1</v>
      </c>
      <c r="AS4555" s="2">
        <v>38</v>
      </c>
      <c r="AT4555" s="2">
        <v>41.3</v>
      </c>
      <c r="AW4555" s="2">
        <v>29</v>
      </c>
      <c r="AX4555" s="2">
        <v>31.5</v>
      </c>
      <c r="BC4555" s="2">
        <v>90</v>
      </c>
      <c r="BD4555" s="2">
        <v>54</v>
      </c>
      <c r="BE4555" s="2">
        <v>58.7</v>
      </c>
      <c r="BF4555" s="2">
        <v>54</v>
      </c>
      <c r="BG4555" s="2">
        <v>58.7</v>
      </c>
      <c r="BH4555" s="2">
        <v>60</v>
      </c>
      <c r="BI4555" s="2">
        <v>12</v>
      </c>
      <c r="BJ4555" s="2">
        <v>13</v>
      </c>
      <c r="BK4555" s="2">
        <v>24</v>
      </c>
      <c r="BL4555" s="2">
        <v>26.1</v>
      </c>
      <c r="BO4555" s="2">
        <v>22</v>
      </c>
      <c r="BP4555" s="2">
        <v>23.9</v>
      </c>
      <c r="BQ4555" s="2">
        <v>32</v>
      </c>
      <c r="BR4555" s="2">
        <v>34.799999999999997</v>
      </c>
      <c r="BS4555" s="2">
        <v>2</v>
      </c>
      <c r="BT4555" s="2">
        <v>2.2000000000000002</v>
      </c>
      <c r="BU4555" s="2">
        <v>38</v>
      </c>
      <c r="BV4555" s="2">
        <v>41.3</v>
      </c>
    </row>
    <row r="4556" spans="1:77" ht="12.75" customHeight="1" x14ac:dyDescent="0.2">
      <c r="A4556">
        <v>4</v>
      </c>
      <c r="B4556" s="2">
        <v>2662</v>
      </c>
      <c r="C4556" s="17">
        <v>2.86</v>
      </c>
      <c r="D4556" s="2">
        <v>2.42</v>
      </c>
      <c r="E4556" s="15">
        <v>2.3439999999999999</v>
      </c>
      <c r="G4556" s="17">
        <v>64</v>
      </c>
      <c r="H4556" s="2">
        <v>42</v>
      </c>
      <c r="I4556" s="2">
        <v>65.599999999999994</v>
      </c>
      <c r="J4556" s="2">
        <v>42</v>
      </c>
      <c r="K4556" s="2">
        <v>65.599999999999994</v>
      </c>
      <c r="L4556" s="2">
        <v>65.599999999999994</v>
      </c>
      <c r="M4556" s="2">
        <v>2</v>
      </c>
      <c r="N4556" s="2">
        <v>3.1</v>
      </c>
      <c r="O4556" s="2">
        <v>20</v>
      </c>
      <c r="P4556" s="2">
        <v>31.3</v>
      </c>
      <c r="Q4556" s="2">
        <v>1</v>
      </c>
      <c r="R4556" s="2">
        <v>1.6</v>
      </c>
      <c r="S4556" s="2">
        <v>23</v>
      </c>
      <c r="T4556" s="2">
        <v>35.9</v>
      </c>
      <c r="U4556" s="2">
        <v>18</v>
      </c>
      <c r="V4556" s="2">
        <v>28.1</v>
      </c>
      <c r="Y4556" s="2">
        <v>22</v>
      </c>
      <c r="Z4556" s="2">
        <v>34.4</v>
      </c>
      <c r="AB4556" s="2">
        <v>2</v>
      </c>
      <c r="AE4556" s="2">
        <v>64</v>
      </c>
      <c r="AF4556" s="2">
        <v>33</v>
      </c>
      <c r="AG4556" s="2">
        <v>51.6</v>
      </c>
      <c r="AH4556" s="2">
        <v>33</v>
      </c>
      <c r="AI4556" s="2">
        <v>51.6</v>
      </c>
      <c r="AJ4556" s="2">
        <v>51.6</v>
      </c>
      <c r="AK4556" s="2">
        <v>19</v>
      </c>
      <c r="AL4556" s="2">
        <v>29.7</v>
      </c>
      <c r="AM4556" s="2">
        <v>12</v>
      </c>
      <c r="AN4556" s="2">
        <v>18.8</v>
      </c>
      <c r="AQ4556" s="2">
        <v>20</v>
      </c>
      <c r="AR4556" s="2">
        <v>31.3</v>
      </c>
      <c r="AS4556" s="2">
        <v>13</v>
      </c>
      <c r="AT4556" s="2">
        <v>20.3</v>
      </c>
      <c r="AW4556" s="2">
        <v>31</v>
      </c>
      <c r="AX4556" s="2">
        <v>48.4</v>
      </c>
      <c r="AZ4556" s="2">
        <v>2</v>
      </c>
      <c r="BC4556" s="2">
        <v>64</v>
      </c>
      <c r="BD4556" s="2">
        <v>29</v>
      </c>
      <c r="BE4556" s="2">
        <v>45.3</v>
      </c>
      <c r="BF4556" s="2">
        <v>29</v>
      </c>
      <c r="BG4556" s="2">
        <v>45.3</v>
      </c>
      <c r="BH4556" s="2">
        <v>45.3</v>
      </c>
      <c r="BI4556" s="2">
        <v>13</v>
      </c>
      <c r="BJ4556" s="2">
        <v>20.3</v>
      </c>
      <c r="BK4556" s="2">
        <v>22</v>
      </c>
      <c r="BL4556" s="2">
        <v>34.4</v>
      </c>
      <c r="BO4556" s="2">
        <v>23</v>
      </c>
      <c r="BP4556" s="2">
        <v>35.9</v>
      </c>
      <c r="BQ4556" s="2">
        <v>6</v>
      </c>
      <c r="BR4556" s="2">
        <v>9.4</v>
      </c>
      <c r="BU4556" s="2">
        <v>35</v>
      </c>
      <c r="BV4556" s="2">
        <v>54.7</v>
      </c>
      <c r="BX4556" s="2">
        <v>2</v>
      </c>
    </row>
    <row r="4557" spans="1:77" ht="12.75" customHeight="1" x14ac:dyDescent="0.2">
      <c r="A4557">
        <v>4</v>
      </c>
      <c r="B4557" s="2">
        <v>2664</v>
      </c>
      <c r="C4557" s="17">
        <v>2.9</v>
      </c>
      <c r="D4557" s="2">
        <v>2.92</v>
      </c>
      <c r="E4557" s="15">
        <v>2.57</v>
      </c>
      <c r="G4557" s="17">
        <v>49</v>
      </c>
      <c r="H4557" s="2">
        <v>34</v>
      </c>
      <c r="I4557" s="2">
        <v>69.400000000000006</v>
      </c>
      <c r="J4557" s="2">
        <v>34</v>
      </c>
      <c r="K4557" s="2">
        <v>69.400000000000006</v>
      </c>
      <c r="L4557" s="2">
        <v>69.400000000000006</v>
      </c>
      <c r="M4557" s="2">
        <v>3</v>
      </c>
      <c r="N4557" s="2">
        <v>6.1</v>
      </c>
      <c r="O4557" s="2">
        <v>12</v>
      </c>
      <c r="P4557" s="2">
        <v>24.5</v>
      </c>
      <c r="S4557" s="2">
        <v>21</v>
      </c>
      <c r="T4557" s="2">
        <v>42.9</v>
      </c>
      <c r="U4557" s="2">
        <v>13</v>
      </c>
      <c r="V4557" s="2">
        <v>26.5</v>
      </c>
      <c r="Y4557" s="2">
        <v>15</v>
      </c>
      <c r="Z4557" s="2">
        <v>30.6</v>
      </c>
      <c r="AE4557" s="2">
        <v>49</v>
      </c>
      <c r="AF4557" s="2">
        <v>35</v>
      </c>
      <c r="AG4557" s="2">
        <v>71.400000000000006</v>
      </c>
      <c r="AH4557" s="2">
        <v>35</v>
      </c>
      <c r="AI4557" s="2">
        <v>71.400000000000006</v>
      </c>
      <c r="AJ4557" s="2">
        <v>71.400000000000006</v>
      </c>
      <c r="AK4557" s="2">
        <v>8</v>
      </c>
      <c r="AL4557" s="2">
        <v>16.3</v>
      </c>
      <c r="AM4557" s="2">
        <v>6</v>
      </c>
      <c r="AN4557" s="2">
        <v>12.2</v>
      </c>
      <c r="AQ4557" s="2">
        <v>17</v>
      </c>
      <c r="AR4557" s="2">
        <v>34.700000000000003</v>
      </c>
      <c r="AS4557" s="2">
        <v>18</v>
      </c>
      <c r="AT4557" s="2">
        <v>36.700000000000003</v>
      </c>
      <c r="AW4557" s="2">
        <v>14</v>
      </c>
      <c r="AX4557" s="2">
        <v>28.6</v>
      </c>
      <c r="BC4557" s="2">
        <v>48</v>
      </c>
      <c r="BD4557" s="2">
        <v>33</v>
      </c>
      <c r="BE4557" s="2">
        <v>67.3</v>
      </c>
      <c r="BF4557" s="2">
        <v>33</v>
      </c>
      <c r="BG4557" s="2">
        <v>67.3</v>
      </c>
      <c r="BH4557" s="2">
        <v>68.8</v>
      </c>
      <c r="BI4557" s="2">
        <v>8</v>
      </c>
      <c r="BJ4557" s="2">
        <v>16.3</v>
      </c>
      <c r="BK4557" s="2">
        <v>7</v>
      </c>
      <c r="BL4557" s="2">
        <v>14.3</v>
      </c>
      <c r="BO4557" s="2">
        <v>28</v>
      </c>
      <c r="BP4557" s="2">
        <v>57.1</v>
      </c>
      <c r="BQ4557" s="2">
        <v>5</v>
      </c>
      <c r="BR4557" s="2">
        <v>10.199999999999999</v>
      </c>
      <c r="BS4557" s="2">
        <v>1</v>
      </c>
      <c r="BT4557" s="2">
        <v>2</v>
      </c>
      <c r="BU4557" s="2">
        <v>16</v>
      </c>
      <c r="BV4557" s="2">
        <v>32.700000000000003</v>
      </c>
    </row>
    <row r="4558" spans="1:77" ht="12.75" customHeight="1" x14ac:dyDescent="0.2">
      <c r="A4558">
        <v>4</v>
      </c>
      <c r="B4558" s="2">
        <v>2666</v>
      </c>
      <c r="C4558" s="17">
        <v>2.76</v>
      </c>
      <c r="D4558" s="2">
        <v>2.12</v>
      </c>
      <c r="E4558" s="15">
        <v>2.52</v>
      </c>
      <c r="G4558" s="17">
        <v>25</v>
      </c>
      <c r="H4558" s="2">
        <v>15</v>
      </c>
      <c r="I4558" s="2">
        <v>60</v>
      </c>
      <c r="J4558" s="2">
        <v>15</v>
      </c>
      <c r="K4558" s="2">
        <v>60</v>
      </c>
      <c r="L4558" s="2">
        <v>60</v>
      </c>
      <c r="M4558" s="2">
        <v>2</v>
      </c>
      <c r="N4558" s="2">
        <v>8</v>
      </c>
      <c r="O4558" s="2">
        <v>8</v>
      </c>
      <c r="P4558" s="2">
        <v>32</v>
      </c>
      <c r="S4558" s="2">
        <v>9</v>
      </c>
      <c r="T4558" s="2">
        <v>36</v>
      </c>
      <c r="U4558" s="2">
        <v>6</v>
      </c>
      <c r="V4558" s="2">
        <v>24</v>
      </c>
      <c r="Y4558" s="2">
        <v>10</v>
      </c>
      <c r="Z4558" s="2">
        <v>40</v>
      </c>
      <c r="AE4558" s="2">
        <v>25</v>
      </c>
      <c r="AF4558" s="2">
        <v>10</v>
      </c>
      <c r="AG4558" s="2">
        <v>40</v>
      </c>
      <c r="AH4558" s="2">
        <v>10</v>
      </c>
      <c r="AI4558" s="2">
        <v>40</v>
      </c>
      <c r="AJ4558" s="2">
        <v>40</v>
      </c>
      <c r="AK4558" s="2">
        <v>10</v>
      </c>
      <c r="AL4558" s="2">
        <v>40</v>
      </c>
      <c r="AM4558" s="2">
        <v>5</v>
      </c>
      <c r="AN4558" s="2">
        <v>20</v>
      </c>
      <c r="AQ4558" s="2">
        <v>7</v>
      </c>
      <c r="AR4558" s="2">
        <v>28</v>
      </c>
      <c r="AS4558" s="2">
        <v>3</v>
      </c>
      <c r="AT4558" s="2">
        <v>12</v>
      </c>
      <c r="AW4558" s="2">
        <v>15</v>
      </c>
      <c r="AX4558" s="2">
        <v>60</v>
      </c>
      <c r="BC4558" s="2">
        <v>25</v>
      </c>
      <c r="BD4558" s="2">
        <v>14</v>
      </c>
      <c r="BE4558" s="2">
        <v>56</v>
      </c>
      <c r="BF4558" s="2">
        <v>14</v>
      </c>
      <c r="BG4558" s="2">
        <v>56</v>
      </c>
      <c r="BH4558" s="2">
        <v>56</v>
      </c>
      <c r="BI4558" s="2">
        <v>4</v>
      </c>
      <c r="BJ4558" s="2">
        <v>16</v>
      </c>
      <c r="BK4558" s="2">
        <v>7</v>
      </c>
      <c r="BL4558" s="2">
        <v>28</v>
      </c>
      <c r="BO4558" s="2">
        <v>11</v>
      </c>
      <c r="BP4558" s="2">
        <v>44</v>
      </c>
      <c r="BQ4558" s="2">
        <v>3</v>
      </c>
      <c r="BR4558" s="2">
        <v>12</v>
      </c>
      <c r="BU4558" s="2">
        <v>11</v>
      </c>
      <c r="BV4558" s="2">
        <v>44</v>
      </c>
    </row>
    <row r="4559" spans="1:77" ht="12.75" customHeight="1" x14ac:dyDescent="0.2">
      <c r="A4559">
        <v>4</v>
      </c>
      <c r="B4559" s="2">
        <v>2667</v>
      </c>
      <c r="C4559" s="17">
        <v>3.29</v>
      </c>
      <c r="D4559" s="2">
        <v>3.39</v>
      </c>
      <c r="E4559" s="15">
        <v>3.1629999999999994</v>
      </c>
      <c r="G4559" s="17">
        <v>103</v>
      </c>
      <c r="H4559" s="2">
        <v>94</v>
      </c>
      <c r="I4559" s="2">
        <v>89.5</v>
      </c>
      <c r="J4559" s="2">
        <v>94</v>
      </c>
      <c r="K4559" s="2">
        <v>89.5</v>
      </c>
      <c r="L4559" s="2">
        <v>91.3</v>
      </c>
      <c r="M4559" s="2">
        <v>6</v>
      </c>
      <c r="N4559" s="2">
        <v>5.7</v>
      </c>
      <c r="O4559" s="2">
        <v>3</v>
      </c>
      <c r="P4559" s="2">
        <v>2.9</v>
      </c>
      <c r="Q4559" s="2">
        <v>3</v>
      </c>
      <c r="R4559" s="2">
        <v>2.9</v>
      </c>
      <c r="S4559" s="2">
        <v>31</v>
      </c>
      <c r="T4559" s="2">
        <v>29.5</v>
      </c>
      <c r="U4559" s="2">
        <v>60</v>
      </c>
      <c r="V4559" s="2">
        <v>57.1</v>
      </c>
      <c r="W4559" s="2">
        <v>2</v>
      </c>
      <c r="X4559" s="2">
        <v>1.9</v>
      </c>
      <c r="Y4559" s="2">
        <v>11</v>
      </c>
      <c r="Z4559" s="2">
        <v>10.5</v>
      </c>
      <c r="AE4559" s="2">
        <v>103</v>
      </c>
      <c r="AF4559" s="2">
        <v>88</v>
      </c>
      <c r="AG4559" s="2">
        <v>83.8</v>
      </c>
      <c r="AH4559" s="2">
        <v>88</v>
      </c>
      <c r="AI4559" s="2">
        <v>83.8</v>
      </c>
      <c r="AJ4559" s="2">
        <v>85.4</v>
      </c>
      <c r="AK4559" s="2">
        <v>9</v>
      </c>
      <c r="AL4559" s="2">
        <v>8.6</v>
      </c>
      <c r="AM4559" s="2">
        <v>6</v>
      </c>
      <c r="AN4559" s="2">
        <v>5.7</v>
      </c>
      <c r="AO4559" s="2">
        <v>1</v>
      </c>
      <c r="AP4559" s="2">
        <v>1</v>
      </c>
      <c r="AQ4559" s="2">
        <v>13</v>
      </c>
      <c r="AR4559" s="2">
        <v>12.4</v>
      </c>
      <c r="AS4559" s="2">
        <v>74</v>
      </c>
      <c r="AT4559" s="2">
        <v>70.5</v>
      </c>
      <c r="AU4559" s="2">
        <v>2</v>
      </c>
      <c r="AV4559" s="2">
        <v>1.9</v>
      </c>
      <c r="AW4559" s="2">
        <v>17</v>
      </c>
      <c r="AX4559" s="2">
        <v>16.2</v>
      </c>
      <c r="BC4559" s="2">
        <v>102</v>
      </c>
      <c r="BD4559" s="2">
        <v>90</v>
      </c>
      <c r="BE4559" s="2">
        <v>85.7</v>
      </c>
      <c r="BF4559" s="2">
        <v>90</v>
      </c>
      <c r="BG4559" s="2">
        <v>85.7</v>
      </c>
      <c r="BH4559" s="2">
        <v>88.2</v>
      </c>
      <c r="BI4559" s="2">
        <v>6</v>
      </c>
      <c r="BJ4559" s="2">
        <v>5.7</v>
      </c>
      <c r="BK4559" s="2">
        <v>6</v>
      </c>
      <c r="BL4559" s="2">
        <v>5.7</v>
      </c>
      <c r="BM4559" s="2">
        <v>3</v>
      </c>
      <c r="BN4559" s="2">
        <v>2.9</v>
      </c>
      <c r="BO4559" s="2">
        <v>34</v>
      </c>
      <c r="BP4559" s="2">
        <v>32.4</v>
      </c>
      <c r="BQ4559" s="2">
        <v>53</v>
      </c>
      <c r="BR4559" s="2">
        <v>50.5</v>
      </c>
      <c r="BS4559" s="2">
        <v>3</v>
      </c>
      <c r="BT4559" s="2">
        <v>2.9</v>
      </c>
      <c r="BU4559" s="2">
        <v>15</v>
      </c>
      <c r="BV4559" s="2">
        <v>14.3</v>
      </c>
    </row>
    <row r="4560" spans="1:77" ht="12.75" customHeight="1" x14ac:dyDescent="0.2">
      <c r="A4560">
        <v>4</v>
      </c>
      <c r="B4560" s="2">
        <v>2668</v>
      </c>
      <c r="C4560" s="17">
        <v>2.89</v>
      </c>
      <c r="D4560" s="2">
        <v>2.71</v>
      </c>
      <c r="E4560" s="15">
        <v>3.1129999999999995</v>
      </c>
      <c r="G4560" s="17">
        <v>35</v>
      </c>
      <c r="H4560" s="2">
        <v>24</v>
      </c>
      <c r="I4560" s="2">
        <v>68.599999999999994</v>
      </c>
      <c r="J4560" s="2">
        <v>24</v>
      </c>
      <c r="K4560" s="2">
        <v>68.599999999999994</v>
      </c>
      <c r="L4560" s="2">
        <v>68.599999999999994</v>
      </c>
      <c r="M4560" s="2">
        <v>1</v>
      </c>
      <c r="N4560" s="2">
        <v>2.9</v>
      </c>
      <c r="O4560" s="2">
        <v>10</v>
      </c>
      <c r="P4560" s="2">
        <v>28.6</v>
      </c>
      <c r="S4560" s="2">
        <v>16</v>
      </c>
      <c r="T4560" s="2">
        <v>45.7</v>
      </c>
      <c r="U4560" s="2">
        <v>8</v>
      </c>
      <c r="V4560" s="2">
        <v>22.9</v>
      </c>
      <c r="Y4560" s="2">
        <v>11</v>
      </c>
      <c r="Z4560" s="2">
        <v>31.4</v>
      </c>
      <c r="AB4560" s="2">
        <v>1</v>
      </c>
      <c r="AE4560" s="2">
        <v>35</v>
      </c>
      <c r="AF4560" s="2">
        <v>21</v>
      </c>
      <c r="AG4560" s="2">
        <v>60</v>
      </c>
      <c r="AH4560" s="2">
        <v>21</v>
      </c>
      <c r="AI4560" s="2">
        <v>60</v>
      </c>
      <c r="AJ4560" s="2">
        <v>60</v>
      </c>
      <c r="AK4560" s="2">
        <v>4</v>
      </c>
      <c r="AL4560" s="2">
        <v>11.4</v>
      </c>
      <c r="AM4560" s="2">
        <v>10</v>
      </c>
      <c r="AN4560" s="2">
        <v>28.6</v>
      </c>
      <c r="AQ4560" s="2">
        <v>13</v>
      </c>
      <c r="AR4560" s="2">
        <v>37.1</v>
      </c>
      <c r="AS4560" s="2">
        <v>8</v>
      </c>
      <c r="AT4560" s="2">
        <v>22.9</v>
      </c>
      <c r="AW4560" s="2">
        <v>14</v>
      </c>
      <c r="AX4560" s="2">
        <v>40</v>
      </c>
      <c r="AZ4560" s="2">
        <v>1</v>
      </c>
      <c r="BC4560" s="2">
        <v>34</v>
      </c>
      <c r="BD4560" s="2">
        <v>27</v>
      </c>
      <c r="BE4560" s="2">
        <v>77.099999999999994</v>
      </c>
      <c r="BF4560" s="2">
        <v>27</v>
      </c>
      <c r="BG4560" s="2">
        <v>77.099999999999994</v>
      </c>
      <c r="BH4560" s="2">
        <v>79.400000000000006</v>
      </c>
      <c r="BI4560" s="2">
        <v>4</v>
      </c>
      <c r="BJ4560" s="2">
        <v>11.4</v>
      </c>
      <c r="BK4560" s="2">
        <v>3</v>
      </c>
      <c r="BL4560" s="2">
        <v>8.6</v>
      </c>
      <c r="BO4560" s="2">
        <v>9</v>
      </c>
      <c r="BP4560" s="2">
        <v>25.7</v>
      </c>
      <c r="BQ4560" s="2">
        <v>18</v>
      </c>
      <c r="BR4560" s="2">
        <v>51.4</v>
      </c>
      <c r="BS4560" s="2">
        <v>1</v>
      </c>
      <c r="BT4560" s="2">
        <v>2.9</v>
      </c>
      <c r="BU4560" s="2">
        <v>8</v>
      </c>
      <c r="BV4560" s="2">
        <v>22.9</v>
      </c>
      <c r="BX4560" s="2">
        <v>1</v>
      </c>
    </row>
    <row r="4561" spans="1:77" ht="12.75" customHeight="1" x14ac:dyDescent="0.2">
      <c r="A4561">
        <v>4</v>
      </c>
      <c r="B4561" s="2">
        <v>2669</v>
      </c>
      <c r="C4561" s="17">
        <v>2.97</v>
      </c>
      <c r="D4561" s="2">
        <v>2.7</v>
      </c>
      <c r="E4561" s="15">
        <v>2.54</v>
      </c>
      <c r="G4561" s="17">
        <v>63</v>
      </c>
      <c r="H4561" s="2">
        <v>49</v>
      </c>
      <c r="I4561" s="2">
        <v>77.8</v>
      </c>
      <c r="J4561" s="2">
        <v>49</v>
      </c>
      <c r="K4561" s="2">
        <v>77.8</v>
      </c>
      <c r="L4561" s="2">
        <v>77.8</v>
      </c>
      <c r="M4561" s="2">
        <v>2</v>
      </c>
      <c r="N4561" s="2">
        <v>3.2</v>
      </c>
      <c r="O4561" s="2">
        <v>12</v>
      </c>
      <c r="P4561" s="2">
        <v>19</v>
      </c>
      <c r="S4561" s="2">
        <v>35</v>
      </c>
      <c r="T4561" s="2">
        <v>55.6</v>
      </c>
      <c r="U4561" s="2">
        <v>14</v>
      </c>
      <c r="V4561" s="2">
        <v>22.2</v>
      </c>
      <c r="Y4561" s="2">
        <v>14</v>
      </c>
      <c r="Z4561" s="2">
        <v>22.2</v>
      </c>
      <c r="AC4561" s="2">
        <v>5</v>
      </c>
      <c r="AE4561" s="2">
        <v>63</v>
      </c>
      <c r="AF4561" s="2">
        <v>40</v>
      </c>
      <c r="AG4561" s="2">
        <v>63.5</v>
      </c>
      <c r="AH4561" s="2">
        <v>40</v>
      </c>
      <c r="AI4561" s="2">
        <v>63.5</v>
      </c>
      <c r="AJ4561" s="2">
        <v>63.5</v>
      </c>
      <c r="AK4561" s="2">
        <v>11</v>
      </c>
      <c r="AL4561" s="2">
        <v>17.5</v>
      </c>
      <c r="AM4561" s="2">
        <v>12</v>
      </c>
      <c r="AN4561" s="2">
        <v>19</v>
      </c>
      <c r="AQ4561" s="2">
        <v>25</v>
      </c>
      <c r="AR4561" s="2">
        <v>39.700000000000003</v>
      </c>
      <c r="AS4561" s="2">
        <v>15</v>
      </c>
      <c r="AT4561" s="2">
        <v>23.8</v>
      </c>
      <c r="AW4561" s="2">
        <v>23</v>
      </c>
      <c r="AX4561" s="2">
        <v>36.5</v>
      </c>
      <c r="BA4561" s="2">
        <v>5</v>
      </c>
      <c r="BC4561" s="2">
        <v>62</v>
      </c>
      <c r="BD4561" s="2">
        <v>34</v>
      </c>
      <c r="BE4561" s="2">
        <v>54</v>
      </c>
      <c r="BF4561" s="2">
        <v>34</v>
      </c>
      <c r="BG4561" s="2">
        <v>54</v>
      </c>
      <c r="BH4561" s="2">
        <v>54.8</v>
      </c>
      <c r="BI4561" s="2">
        <v>7</v>
      </c>
      <c r="BJ4561" s="2">
        <v>11.1</v>
      </c>
      <c r="BK4561" s="2">
        <v>21</v>
      </c>
      <c r="BL4561" s="2">
        <v>33.299999999999997</v>
      </c>
      <c r="BO4561" s="2">
        <v>25</v>
      </c>
      <c r="BP4561" s="2">
        <v>39.700000000000003</v>
      </c>
      <c r="BQ4561" s="2">
        <v>9</v>
      </c>
      <c r="BR4561" s="2">
        <v>14.3</v>
      </c>
      <c r="BS4561" s="2">
        <v>1</v>
      </c>
      <c r="BT4561" s="2">
        <v>1.6</v>
      </c>
      <c r="BU4561" s="2">
        <v>29</v>
      </c>
      <c r="BV4561" s="2">
        <v>46</v>
      </c>
      <c r="BY4561" s="2">
        <v>5</v>
      </c>
    </row>
    <row r="4562" spans="1:77" ht="12.75" customHeight="1" x14ac:dyDescent="0.2">
      <c r="A4562">
        <v>4</v>
      </c>
      <c r="B4562" s="2">
        <v>2677</v>
      </c>
      <c r="C4562" s="17">
        <v>2.79</v>
      </c>
      <c r="D4562" s="2">
        <v>2.38</v>
      </c>
      <c r="E4562" s="15">
        <v>2.36</v>
      </c>
      <c r="G4562" s="17">
        <v>68</v>
      </c>
      <c r="H4562" s="2">
        <v>53</v>
      </c>
      <c r="I4562" s="2">
        <v>77.900000000000006</v>
      </c>
      <c r="J4562" s="2">
        <v>53</v>
      </c>
      <c r="K4562" s="2">
        <v>77.900000000000006</v>
      </c>
      <c r="L4562" s="2">
        <v>77.900000000000006</v>
      </c>
      <c r="M4562" s="2">
        <v>6</v>
      </c>
      <c r="N4562" s="2">
        <v>8.8000000000000007</v>
      </c>
      <c r="O4562" s="2">
        <v>9</v>
      </c>
      <c r="P4562" s="2">
        <v>13.2</v>
      </c>
      <c r="Q4562" s="2">
        <v>4</v>
      </c>
      <c r="R4562" s="2">
        <v>5.9</v>
      </c>
      <c r="S4562" s="2">
        <v>30</v>
      </c>
      <c r="T4562" s="2">
        <v>44.1</v>
      </c>
      <c r="U4562" s="2">
        <v>19</v>
      </c>
      <c r="V4562" s="2">
        <v>27.9</v>
      </c>
      <c r="Y4562" s="2">
        <v>15</v>
      </c>
      <c r="Z4562" s="2">
        <v>22.1</v>
      </c>
      <c r="AE4562" s="2">
        <v>68</v>
      </c>
      <c r="AF4562" s="2">
        <v>35</v>
      </c>
      <c r="AG4562" s="2">
        <v>51.5</v>
      </c>
      <c r="AH4562" s="2">
        <v>35</v>
      </c>
      <c r="AI4562" s="2">
        <v>51.5</v>
      </c>
      <c r="AJ4562" s="2">
        <v>51.5</v>
      </c>
      <c r="AK4562" s="2">
        <v>23</v>
      </c>
      <c r="AL4562" s="2">
        <v>33.799999999999997</v>
      </c>
      <c r="AM4562" s="2">
        <v>10</v>
      </c>
      <c r="AN4562" s="2">
        <v>14.7</v>
      </c>
      <c r="AQ4562" s="2">
        <v>21</v>
      </c>
      <c r="AR4562" s="2">
        <v>30.9</v>
      </c>
      <c r="AS4562" s="2">
        <v>14</v>
      </c>
      <c r="AT4562" s="2">
        <v>20.6</v>
      </c>
      <c r="AW4562" s="2">
        <v>33</v>
      </c>
      <c r="AX4562" s="2">
        <v>48.5</v>
      </c>
      <c r="BC4562" s="2">
        <v>66</v>
      </c>
      <c r="BD4562" s="2">
        <v>33</v>
      </c>
      <c r="BE4562" s="2">
        <v>49.3</v>
      </c>
      <c r="BF4562" s="2">
        <v>33</v>
      </c>
      <c r="BG4562" s="2">
        <v>49.3</v>
      </c>
      <c r="BH4562" s="2">
        <v>50</v>
      </c>
      <c r="BI4562" s="2">
        <v>17</v>
      </c>
      <c r="BJ4562" s="2">
        <v>25.4</v>
      </c>
      <c r="BK4562" s="2">
        <v>16</v>
      </c>
      <c r="BL4562" s="2">
        <v>23.9</v>
      </c>
      <c r="BM4562" s="2">
        <v>1</v>
      </c>
      <c r="BN4562" s="2">
        <v>1.5</v>
      </c>
      <c r="BO4562" s="2">
        <v>19</v>
      </c>
      <c r="BP4562" s="2">
        <v>28.4</v>
      </c>
      <c r="BQ4562" s="2">
        <v>13</v>
      </c>
      <c r="BR4562" s="2">
        <v>19.399999999999999</v>
      </c>
      <c r="BS4562" s="2">
        <v>1</v>
      </c>
      <c r="BT4562" s="2">
        <v>1.5</v>
      </c>
      <c r="BU4562" s="2">
        <v>34</v>
      </c>
      <c r="BV4562" s="2">
        <v>50.7</v>
      </c>
      <c r="BX4562" s="2">
        <v>1</v>
      </c>
    </row>
    <row r="4563" spans="1:77" ht="12.75" customHeight="1" x14ac:dyDescent="0.2">
      <c r="A4563">
        <v>4</v>
      </c>
      <c r="B4563" s="2">
        <v>2678</v>
      </c>
      <c r="C4563" s="17">
        <v>3.17</v>
      </c>
      <c r="D4563" s="2">
        <v>2.65</v>
      </c>
      <c r="E4563" s="15">
        <v>2.6090000000000004</v>
      </c>
      <c r="G4563" s="17">
        <v>23</v>
      </c>
      <c r="H4563" s="2">
        <v>19</v>
      </c>
      <c r="I4563" s="2">
        <v>82.6</v>
      </c>
      <c r="J4563" s="2">
        <v>19</v>
      </c>
      <c r="K4563" s="2">
        <v>82.6</v>
      </c>
      <c r="L4563" s="2">
        <v>82.6</v>
      </c>
      <c r="O4563" s="2">
        <v>4</v>
      </c>
      <c r="P4563" s="2">
        <v>17.399999999999999</v>
      </c>
      <c r="S4563" s="2">
        <v>11</v>
      </c>
      <c r="T4563" s="2">
        <v>47.8</v>
      </c>
      <c r="U4563" s="2">
        <v>8</v>
      </c>
      <c r="V4563" s="2">
        <v>34.799999999999997</v>
      </c>
      <c r="Y4563" s="2">
        <v>4</v>
      </c>
      <c r="Z4563" s="2">
        <v>17.399999999999999</v>
      </c>
      <c r="AE4563" s="2">
        <v>23</v>
      </c>
      <c r="AF4563" s="2">
        <v>14</v>
      </c>
      <c r="AG4563" s="2">
        <v>60.9</v>
      </c>
      <c r="AH4563" s="2">
        <v>14</v>
      </c>
      <c r="AI4563" s="2">
        <v>60.9</v>
      </c>
      <c r="AJ4563" s="2">
        <v>60.9</v>
      </c>
      <c r="AK4563" s="2">
        <v>6</v>
      </c>
      <c r="AL4563" s="2">
        <v>26.1</v>
      </c>
      <c r="AM4563" s="2">
        <v>3</v>
      </c>
      <c r="AN4563" s="2">
        <v>13</v>
      </c>
      <c r="AQ4563" s="2">
        <v>7</v>
      </c>
      <c r="AR4563" s="2">
        <v>30.4</v>
      </c>
      <c r="AS4563" s="2">
        <v>7</v>
      </c>
      <c r="AT4563" s="2">
        <v>30.4</v>
      </c>
      <c r="AW4563" s="2">
        <v>9</v>
      </c>
      <c r="AX4563" s="2">
        <v>39.1</v>
      </c>
      <c r="BC4563" s="2">
        <v>23</v>
      </c>
      <c r="BD4563" s="2">
        <v>14</v>
      </c>
      <c r="BE4563" s="2">
        <v>60.9</v>
      </c>
      <c r="BF4563" s="2">
        <v>14</v>
      </c>
      <c r="BG4563" s="2">
        <v>60.9</v>
      </c>
      <c r="BH4563" s="2">
        <v>60.9</v>
      </c>
      <c r="BI4563" s="2">
        <v>2</v>
      </c>
      <c r="BJ4563" s="2">
        <v>8.6999999999999993</v>
      </c>
      <c r="BK4563" s="2">
        <v>7</v>
      </c>
      <c r="BL4563" s="2">
        <v>30.4</v>
      </c>
      <c r="BO4563" s="2">
        <v>12</v>
      </c>
      <c r="BP4563" s="2">
        <v>52.2</v>
      </c>
      <c r="BQ4563" s="2">
        <v>2</v>
      </c>
      <c r="BR4563" s="2">
        <v>8.6999999999999993</v>
      </c>
      <c r="BU4563" s="2">
        <v>9</v>
      </c>
      <c r="BV4563" s="2">
        <v>39.1</v>
      </c>
    </row>
    <row r="4564" spans="1:77" ht="12.75" customHeight="1" x14ac:dyDescent="0.2">
      <c r="A4564">
        <v>4</v>
      </c>
      <c r="B4564" s="2">
        <v>2688</v>
      </c>
      <c r="C4564" s="17">
        <v>2.42</v>
      </c>
      <c r="D4564" s="2">
        <v>2.35</v>
      </c>
      <c r="E4564" s="15">
        <v>2.2689999999999997</v>
      </c>
      <c r="G4564" s="17">
        <v>26</v>
      </c>
      <c r="H4564" s="2">
        <v>13</v>
      </c>
      <c r="I4564" s="2">
        <v>50</v>
      </c>
      <c r="J4564" s="2">
        <v>13</v>
      </c>
      <c r="K4564" s="2">
        <v>50</v>
      </c>
      <c r="L4564" s="2">
        <v>50</v>
      </c>
      <c r="M4564" s="2">
        <v>4</v>
      </c>
      <c r="N4564" s="2">
        <v>15.4</v>
      </c>
      <c r="O4564" s="2">
        <v>9</v>
      </c>
      <c r="P4564" s="2">
        <v>34.6</v>
      </c>
      <c r="S4564" s="2">
        <v>11</v>
      </c>
      <c r="T4564" s="2">
        <v>42.3</v>
      </c>
      <c r="U4564" s="2">
        <v>2</v>
      </c>
      <c r="V4564" s="2">
        <v>7.7</v>
      </c>
      <c r="Y4564" s="2">
        <v>13</v>
      </c>
      <c r="Z4564" s="2">
        <v>50</v>
      </c>
      <c r="AE4564" s="2">
        <v>26</v>
      </c>
      <c r="AF4564" s="2">
        <v>13</v>
      </c>
      <c r="AG4564" s="2">
        <v>50</v>
      </c>
      <c r="AH4564" s="2">
        <v>13</v>
      </c>
      <c r="AI4564" s="2">
        <v>50</v>
      </c>
      <c r="AJ4564" s="2">
        <v>50</v>
      </c>
      <c r="AK4564" s="2">
        <v>7</v>
      </c>
      <c r="AL4564" s="2">
        <v>26.9</v>
      </c>
      <c r="AM4564" s="2">
        <v>6</v>
      </c>
      <c r="AN4564" s="2">
        <v>23.1</v>
      </c>
      <c r="AQ4564" s="2">
        <v>10</v>
      </c>
      <c r="AR4564" s="2">
        <v>38.5</v>
      </c>
      <c r="AS4564" s="2">
        <v>3</v>
      </c>
      <c r="AT4564" s="2">
        <v>11.5</v>
      </c>
      <c r="AW4564" s="2">
        <v>13</v>
      </c>
      <c r="AX4564" s="2">
        <v>50</v>
      </c>
      <c r="BC4564" s="2">
        <v>26</v>
      </c>
      <c r="BD4564" s="2">
        <v>11</v>
      </c>
      <c r="BE4564" s="2">
        <v>42.3</v>
      </c>
      <c r="BF4564" s="2">
        <v>11</v>
      </c>
      <c r="BG4564" s="2">
        <v>42.3</v>
      </c>
      <c r="BH4564" s="2">
        <v>42.3</v>
      </c>
      <c r="BI4564" s="2">
        <v>5</v>
      </c>
      <c r="BJ4564" s="2">
        <v>19.2</v>
      </c>
      <c r="BK4564" s="2">
        <v>10</v>
      </c>
      <c r="BL4564" s="2">
        <v>38.5</v>
      </c>
      <c r="BO4564" s="2">
        <v>10</v>
      </c>
      <c r="BP4564" s="2">
        <v>38.5</v>
      </c>
      <c r="BQ4564" s="2">
        <v>1</v>
      </c>
      <c r="BR4564" s="2">
        <v>3.8</v>
      </c>
      <c r="BU4564" s="2">
        <v>15</v>
      </c>
      <c r="BV4564" s="2">
        <v>57.7</v>
      </c>
    </row>
    <row r="4565" spans="1:77" ht="12.75" customHeight="1" x14ac:dyDescent="0.2">
      <c r="A4565">
        <v>4</v>
      </c>
      <c r="B4565" s="2">
        <v>2689</v>
      </c>
      <c r="C4565" s="17">
        <v>2.73</v>
      </c>
      <c r="D4565" s="2">
        <v>2.41</v>
      </c>
      <c r="E4565" s="15">
        <v>2.5639999999999996</v>
      </c>
      <c r="G4565" s="17">
        <v>108</v>
      </c>
      <c r="H4565" s="2">
        <v>74</v>
      </c>
      <c r="I4565" s="2">
        <v>68.5</v>
      </c>
      <c r="J4565" s="2">
        <v>74</v>
      </c>
      <c r="K4565" s="2">
        <v>68.5</v>
      </c>
      <c r="L4565" s="2">
        <v>68.5</v>
      </c>
      <c r="M4565" s="2">
        <v>4</v>
      </c>
      <c r="N4565" s="2">
        <v>3.7</v>
      </c>
      <c r="O4565" s="2">
        <v>30</v>
      </c>
      <c r="P4565" s="2">
        <v>27.8</v>
      </c>
      <c r="Q4565" s="2">
        <v>5</v>
      </c>
      <c r="R4565" s="2">
        <v>4.5999999999999996</v>
      </c>
      <c r="S4565" s="2">
        <v>45</v>
      </c>
      <c r="T4565" s="2">
        <v>41.7</v>
      </c>
      <c r="U4565" s="2">
        <v>24</v>
      </c>
      <c r="V4565" s="2">
        <v>22.2</v>
      </c>
      <c r="Y4565" s="2">
        <v>34</v>
      </c>
      <c r="Z4565" s="2">
        <v>31.5</v>
      </c>
      <c r="AB4565" s="2">
        <v>1</v>
      </c>
      <c r="AC4565" s="2">
        <v>2</v>
      </c>
      <c r="AE4565" s="2">
        <v>106</v>
      </c>
      <c r="AF4565" s="2">
        <v>57</v>
      </c>
      <c r="AG4565" s="2">
        <v>52.8</v>
      </c>
      <c r="AH4565" s="2">
        <v>57</v>
      </c>
      <c r="AI4565" s="2">
        <v>52.8</v>
      </c>
      <c r="AJ4565" s="2">
        <v>53.8</v>
      </c>
      <c r="AK4565" s="2">
        <v>30</v>
      </c>
      <c r="AL4565" s="2">
        <v>27.8</v>
      </c>
      <c r="AM4565" s="2">
        <v>19</v>
      </c>
      <c r="AN4565" s="2">
        <v>17.600000000000001</v>
      </c>
      <c r="AQ4565" s="2">
        <v>36</v>
      </c>
      <c r="AR4565" s="2">
        <v>33.299999999999997</v>
      </c>
      <c r="AS4565" s="2">
        <v>21</v>
      </c>
      <c r="AT4565" s="2">
        <v>19.399999999999999</v>
      </c>
      <c r="AU4565" s="2">
        <v>2</v>
      </c>
      <c r="AV4565" s="2">
        <v>1.9</v>
      </c>
      <c r="AW4565" s="2">
        <v>51</v>
      </c>
      <c r="AX4565" s="2">
        <v>47.2</v>
      </c>
      <c r="AZ4565" s="2">
        <v>1</v>
      </c>
      <c r="BA4565" s="2">
        <v>2</v>
      </c>
      <c r="BC4565" s="2">
        <v>107</v>
      </c>
      <c r="BD4565" s="2">
        <v>64</v>
      </c>
      <c r="BE4565" s="2">
        <v>59.8</v>
      </c>
      <c r="BF4565" s="2">
        <v>64</v>
      </c>
      <c r="BG4565" s="2">
        <v>59.8</v>
      </c>
      <c r="BH4565" s="2">
        <v>59.8</v>
      </c>
      <c r="BI4565" s="2">
        <v>20</v>
      </c>
      <c r="BJ4565" s="2">
        <v>18.7</v>
      </c>
      <c r="BK4565" s="2">
        <v>23</v>
      </c>
      <c r="BL4565" s="2">
        <v>21.5</v>
      </c>
      <c r="BO4565" s="2">
        <v>48</v>
      </c>
      <c r="BP4565" s="2">
        <v>44.9</v>
      </c>
      <c r="BQ4565" s="2">
        <v>16</v>
      </c>
      <c r="BR4565" s="2">
        <v>15</v>
      </c>
      <c r="BU4565" s="2">
        <v>43</v>
      </c>
      <c r="BV4565" s="2">
        <v>40.200000000000003</v>
      </c>
      <c r="BW4565" s="2">
        <v>1</v>
      </c>
      <c r="BX4565" s="2">
        <v>1</v>
      </c>
      <c r="BY4565" s="2">
        <v>2</v>
      </c>
    </row>
    <row r="4566" spans="1:77" ht="12.75" customHeight="1" x14ac:dyDescent="0.2">
      <c r="A4566">
        <v>4</v>
      </c>
      <c r="B4566" s="2">
        <v>2690</v>
      </c>
      <c r="C4566" s="17">
        <v>2.72</v>
      </c>
      <c r="D4566" s="2">
        <v>2.19</v>
      </c>
      <c r="E4566" s="15">
        <v>2.5299999999999998</v>
      </c>
      <c r="G4566" s="17">
        <v>70</v>
      </c>
      <c r="H4566" s="2">
        <v>41</v>
      </c>
      <c r="I4566" s="2">
        <v>56.9</v>
      </c>
      <c r="J4566" s="2">
        <v>41</v>
      </c>
      <c r="K4566" s="2">
        <v>56.9</v>
      </c>
      <c r="L4566" s="2">
        <v>58.6</v>
      </c>
      <c r="M4566" s="2">
        <v>4</v>
      </c>
      <c r="N4566" s="2">
        <v>5.6</v>
      </c>
      <c r="O4566" s="2">
        <v>25</v>
      </c>
      <c r="P4566" s="2">
        <v>34.700000000000003</v>
      </c>
      <c r="S4566" s="2">
        <v>22</v>
      </c>
      <c r="T4566" s="2">
        <v>30.6</v>
      </c>
      <c r="U4566" s="2">
        <v>19</v>
      </c>
      <c r="V4566" s="2">
        <v>26.4</v>
      </c>
      <c r="W4566" s="2">
        <v>2</v>
      </c>
      <c r="X4566" s="2">
        <v>2.8</v>
      </c>
      <c r="Y4566" s="2">
        <v>31</v>
      </c>
      <c r="Z4566" s="2">
        <v>43.1</v>
      </c>
      <c r="AC4566" s="2">
        <v>6</v>
      </c>
      <c r="AE4566" s="2">
        <v>71</v>
      </c>
      <c r="AF4566" s="2">
        <v>30</v>
      </c>
      <c r="AG4566" s="2">
        <v>41.7</v>
      </c>
      <c r="AH4566" s="2">
        <v>30</v>
      </c>
      <c r="AI4566" s="2">
        <v>41.7</v>
      </c>
      <c r="AJ4566" s="2">
        <v>42.3</v>
      </c>
      <c r="AK4566" s="2">
        <v>28</v>
      </c>
      <c r="AL4566" s="2">
        <v>38.9</v>
      </c>
      <c r="AM4566" s="2">
        <v>13</v>
      </c>
      <c r="AN4566" s="2">
        <v>18.100000000000001</v>
      </c>
      <c r="AQ4566" s="2">
        <v>16</v>
      </c>
      <c r="AR4566" s="2">
        <v>22.2</v>
      </c>
      <c r="AS4566" s="2">
        <v>14</v>
      </c>
      <c r="AT4566" s="2">
        <v>19.399999999999999</v>
      </c>
      <c r="AU4566" s="2">
        <v>1</v>
      </c>
      <c r="AV4566" s="2">
        <v>1.4</v>
      </c>
      <c r="AW4566" s="2">
        <v>42</v>
      </c>
      <c r="AX4566" s="2">
        <v>58.3</v>
      </c>
      <c r="BA4566" s="2">
        <v>6</v>
      </c>
      <c r="BC4566" s="2">
        <v>70</v>
      </c>
      <c r="BD4566" s="2">
        <v>41</v>
      </c>
      <c r="BE4566" s="2">
        <v>56.9</v>
      </c>
      <c r="BF4566" s="2">
        <v>41</v>
      </c>
      <c r="BG4566" s="2">
        <v>56.9</v>
      </c>
      <c r="BH4566" s="2">
        <v>58.6</v>
      </c>
      <c r="BI4566" s="2">
        <v>9</v>
      </c>
      <c r="BJ4566" s="2">
        <v>12.5</v>
      </c>
      <c r="BK4566" s="2">
        <v>20</v>
      </c>
      <c r="BL4566" s="2">
        <v>27.8</v>
      </c>
      <c r="BO4566" s="2">
        <v>31</v>
      </c>
      <c r="BP4566" s="2">
        <v>43.1</v>
      </c>
      <c r="BQ4566" s="2">
        <v>10</v>
      </c>
      <c r="BR4566" s="2">
        <v>13.9</v>
      </c>
      <c r="BS4566" s="2">
        <v>2</v>
      </c>
      <c r="BT4566" s="2">
        <v>2.8</v>
      </c>
      <c r="BU4566" s="2">
        <v>31</v>
      </c>
      <c r="BV4566" s="2">
        <v>43.1</v>
      </c>
      <c r="BY4566" s="2">
        <v>6</v>
      </c>
    </row>
    <row r="4567" spans="1:77" ht="12.75" customHeight="1" x14ac:dyDescent="0.2">
      <c r="A4567">
        <v>4</v>
      </c>
      <c r="B4567" s="2">
        <v>2691</v>
      </c>
      <c r="C4567" s="17">
        <v>2.83</v>
      </c>
      <c r="D4567" s="2">
        <v>2.83</v>
      </c>
      <c r="E4567" s="15">
        <v>2.6210000000000004</v>
      </c>
      <c r="G4567" s="17">
        <v>41</v>
      </c>
      <c r="H4567" s="2">
        <v>28</v>
      </c>
      <c r="I4567" s="2">
        <v>66.7</v>
      </c>
      <c r="J4567" s="2">
        <v>28</v>
      </c>
      <c r="K4567" s="2">
        <v>66.7</v>
      </c>
      <c r="L4567" s="2">
        <v>68.3</v>
      </c>
      <c r="M4567" s="2">
        <v>3</v>
      </c>
      <c r="N4567" s="2">
        <v>7.1</v>
      </c>
      <c r="O4567" s="2">
        <v>10</v>
      </c>
      <c r="P4567" s="2">
        <v>23.8</v>
      </c>
      <c r="S4567" s="2">
        <v>16</v>
      </c>
      <c r="T4567" s="2">
        <v>38.1</v>
      </c>
      <c r="U4567" s="2">
        <v>12</v>
      </c>
      <c r="V4567" s="2">
        <v>28.6</v>
      </c>
      <c r="W4567" s="2">
        <v>1</v>
      </c>
      <c r="X4567" s="2">
        <v>2.4</v>
      </c>
      <c r="Y4567" s="2">
        <v>14</v>
      </c>
      <c r="Z4567" s="2">
        <v>33.299999999999997</v>
      </c>
      <c r="AB4567" s="2">
        <v>2</v>
      </c>
      <c r="AE4567" s="2">
        <v>41</v>
      </c>
      <c r="AF4567" s="2">
        <v>29</v>
      </c>
      <c r="AG4567" s="2">
        <v>69</v>
      </c>
      <c r="AH4567" s="2">
        <v>29</v>
      </c>
      <c r="AI4567" s="2">
        <v>69</v>
      </c>
      <c r="AJ4567" s="2">
        <v>70.7</v>
      </c>
      <c r="AK4567" s="2">
        <v>4</v>
      </c>
      <c r="AL4567" s="2">
        <v>9.5</v>
      </c>
      <c r="AM4567" s="2">
        <v>8</v>
      </c>
      <c r="AN4567" s="2">
        <v>19</v>
      </c>
      <c r="AQ4567" s="2">
        <v>17</v>
      </c>
      <c r="AR4567" s="2">
        <v>40.5</v>
      </c>
      <c r="AS4567" s="2">
        <v>12</v>
      </c>
      <c r="AT4567" s="2">
        <v>28.6</v>
      </c>
      <c r="AU4567" s="2">
        <v>1</v>
      </c>
      <c r="AV4567" s="2">
        <v>2.4</v>
      </c>
      <c r="AW4567" s="2">
        <v>13</v>
      </c>
      <c r="AX4567" s="2">
        <v>31</v>
      </c>
      <c r="AZ4567" s="2">
        <v>2</v>
      </c>
      <c r="BC4567" s="2">
        <v>41</v>
      </c>
      <c r="BD4567" s="2">
        <v>23</v>
      </c>
      <c r="BE4567" s="2">
        <v>54.8</v>
      </c>
      <c r="BF4567" s="2">
        <v>23</v>
      </c>
      <c r="BG4567" s="2">
        <v>54.8</v>
      </c>
      <c r="BH4567" s="2">
        <v>56.1</v>
      </c>
      <c r="BI4567" s="2">
        <v>5</v>
      </c>
      <c r="BJ4567" s="2">
        <v>11.9</v>
      </c>
      <c r="BK4567" s="2">
        <v>13</v>
      </c>
      <c r="BL4567" s="2">
        <v>31</v>
      </c>
      <c r="BO4567" s="2">
        <v>13</v>
      </c>
      <c r="BP4567" s="2">
        <v>31</v>
      </c>
      <c r="BQ4567" s="2">
        <v>10</v>
      </c>
      <c r="BR4567" s="2">
        <v>23.8</v>
      </c>
      <c r="BS4567" s="2">
        <v>1</v>
      </c>
      <c r="BT4567" s="2">
        <v>2.4</v>
      </c>
      <c r="BU4567" s="2">
        <v>19</v>
      </c>
      <c r="BV4567" s="2">
        <v>45.2</v>
      </c>
      <c r="BX4567" s="2">
        <v>2</v>
      </c>
    </row>
    <row r="4568" spans="1:77" ht="12.75" customHeight="1" x14ac:dyDescent="0.2">
      <c r="A4568">
        <v>4</v>
      </c>
      <c r="B4568" s="2">
        <v>2693</v>
      </c>
      <c r="C4568" s="17">
        <v>2.93</v>
      </c>
      <c r="D4568" s="2">
        <v>2</v>
      </c>
      <c r="E4568" s="15">
        <v>2.8010000000000002</v>
      </c>
      <c r="G4568" s="17">
        <v>15</v>
      </c>
      <c r="H4568" s="2">
        <v>10</v>
      </c>
      <c r="I4568" s="2">
        <v>66.7</v>
      </c>
      <c r="J4568" s="2">
        <v>10</v>
      </c>
      <c r="K4568" s="2">
        <v>66.7</v>
      </c>
      <c r="L4568" s="2">
        <v>66.7</v>
      </c>
      <c r="M4568" s="2">
        <v>2</v>
      </c>
      <c r="N4568" s="2">
        <v>13.3</v>
      </c>
      <c r="O4568" s="2">
        <v>3</v>
      </c>
      <c r="P4568" s="2">
        <v>20</v>
      </c>
      <c r="S4568" s="2">
        <v>4</v>
      </c>
      <c r="T4568" s="2">
        <v>26.7</v>
      </c>
      <c r="U4568" s="2">
        <v>6</v>
      </c>
      <c r="V4568" s="2">
        <v>40</v>
      </c>
      <c r="Y4568" s="2">
        <v>5</v>
      </c>
      <c r="Z4568" s="2">
        <v>33.299999999999997</v>
      </c>
      <c r="AE4568" s="2">
        <v>15</v>
      </c>
      <c r="AF4568" s="2">
        <v>5</v>
      </c>
      <c r="AG4568" s="2">
        <v>33.299999999999997</v>
      </c>
      <c r="AH4568" s="2">
        <v>5</v>
      </c>
      <c r="AI4568" s="2">
        <v>33.299999999999997</v>
      </c>
      <c r="AJ4568" s="2">
        <v>33.299999999999997</v>
      </c>
      <c r="AK4568" s="2">
        <v>6</v>
      </c>
      <c r="AL4568" s="2">
        <v>40</v>
      </c>
      <c r="AM4568" s="2">
        <v>4</v>
      </c>
      <c r="AN4568" s="2">
        <v>26.7</v>
      </c>
      <c r="AQ4568" s="2">
        <v>4</v>
      </c>
      <c r="AR4568" s="2">
        <v>26.7</v>
      </c>
      <c r="AS4568" s="2">
        <v>1</v>
      </c>
      <c r="AT4568" s="2">
        <v>6.7</v>
      </c>
      <c r="AW4568" s="2">
        <v>10</v>
      </c>
      <c r="AX4568" s="2">
        <v>66.7</v>
      </c>
      <c r="BC4568" s="2">
        <v>15</v>
      </c>
      <c r="BD4568" s="2">
        <v>10</v>
      </c>
      <c r="BE4568" s="2">
        <v>66.7</v>
      </c>
      <c r="BF4568" s="2">
        <v>10</v>
      </c>
      <c r="BG4568" s="2">
        <v>66.7</v>
      </c>
      <c r="BH4568" s="2">
        <v>66.7</v>
      </c>
      <c r="BI4568" s="2">
        <v>2</v>
      </c>
      <c r="BJ4568" s="2">
        <v>13.3</v>
      </c>
      <c r="BK4568" s="2">
        <v>3</v>
      </c>
      <c r="BL4568" s="2">
        <v>20</v>
      </c>
      <c r="BO4568" s="2">
        <v>6</v>
      </c>
      <c r="BP4568" s="2">
        <v>40</v>
      </c>
      <c r="BQ4568" s="2">
        <v>4</v>
      </c>
      <c r="BR4568" s="2">
        <v>26.7</v>
      </c>
      <c r="BU4568" s="2">
        <v>5</v>
      </c>
      <c r="BV4568" s="2">
        <v>33.299999999999997</v>
      </c>
    </row>
    <row r="4569" spans="1:77" ht="12.75" customHeight="1" x14ac:dyDescent="0.2">
      <c r="A4569">
        <v>4</v>
      </c>
      <c r="B4569" s="2">
        <v>2694</v>
      </c>
      <c r="C4569" s="17">
        <v>2.19</v>
      </c>
      <c r="D4569" s="2">
        <v>1.88</v>
      </c>
      <c r="E4569" s="15">
        <v>1.972</v>
      </c>
      <c r="G4569" s="17">
        <v>32</v>
      </c>
      <c r="H4569" s="2">
        <v>15</v>
      </c>
      <c r="I4569" s="2">
        <v>46.9</v>
      </c>
      <c r="J4569" s="2">
        <v>15</v>
      </c>
      <c r="K4569" s="2">
        <v>46.9</v>
      </c>
      <c r="L4569" s="2">
        <v>46.9</v>
      </c>
      <c r="M4569" s="2">
        <v>6</v>
      </c>
      <c r="N4569" s="2">
        <v>18.8</v>
      </c>
      <c r="O4569" s="2">
        <v>11</v>
      </c>
      <c r="P4569" s="2">
        <v>34.4</v>
      </c>
      <c r="Q4569" s="2">
        <v>3</v>
      </c>
      <c r="R4569" s="2">
        <v>9.4</v>
      </c>
      <c r="S4569" s="2">
        <v>6</v>
      </c>
      <c r="T4569" s="2">
        <v>18.8</v>
      </c>
      <c r="U4569" s="2">
        <v>6</v>
      </c>
      <c r="V4569" s="2">
        <v>18.8</v>
      </c>
      <c r="Y4569" s="2">
        <v>17</v>
      </c>
      <c r="Z4569" s="2">
        <v>53.1</v>
      </c>
      <c r="AB4569" s="2">
        <v>1</v>
      </c>
      <c r="AE4569" s="2">
        <v>32</v>
      </c>
      <c r="AF4569" s="2">
        <v>10</v>
      </c>
      <c r="AG4569" s="2">
        <v>31.3</v>
      </c>
      <c r="AH4569" s="2">
        <v>10</v>
      </c>
      <c r="AI4569" s="2">
        <v>31.3</v>
      </c>
      <c r="AJ4569" s="2">
        <v>31.3</v>
      </c>
      <c r="AK4569" s="2">
        <v>18</v>
      </c>
      <c r="AL4569" s="2">
        <v>56.3</v>
      </c>
      <c r="AM4569" s="2">
        <v>4</v>
      </c>
      <c r="AN4569" s="2">
        <v>12.5</v>
      </c>
      <c r="AQ4569" s="2">
        <v>6</v>
      </c>
      <c r="AR4569" s="2">
        <v>18.8</v>
      </c>
      <c r="AS4569" s="2">
        <v>4</v>
      </c>
      <c r="AT4569" s="2">
        <v>12.5</v>
      </c>
      <c r="AW4569" s="2">
        <v>22</v>
      </c>
      <c r="AX4569" s="2">
        <v>68.8</v>
      </c>
      <c r="AZ4569" s="2">
        <v>1</v>
      </c>
      <c r="BC4569" s="2">
        <v>31</v>
      </c>
      <c r="BD4569" s="2">
        <v>10</v>
      </c>
      <c r="BE4569" s="2">
        <v>31.3</v>
      </c>
      <c r="BF4569" s="2">
        <v>10</v>
      </c>
      <c r="BG4569" s="2">
        <v>31.3</v>
      </c>
      <c r="BH4569" s="2">
        <v>32.299999999999997</v>
      </c>
      <c r="BI4569" s="2">
        <v>11</v>
      </c>
      <c r="BJ4569" s="2">
        <v>34.4</v>
      </c>
      <c r="BK4569" s="2">
        <v>10</v>
      </c>
      <c r="BL4569" s="2">
        <v>31.3</v>
      </c>
      <c r="BO4569" s="2">
        <v>8</v>
      </c>
      <c r="BP4569" s="2">
        <v>25</v>
      </c>
      <c r="BQ4569" s="2">
        <v>2</v>
      </c>
      <c r="BR4569" s="2">
        <v>6.3</v>
      </c>
      <c r="BS4569" s="2">
        <v>1</v>
      </c>
      <c r="BT4569" s="2">
        <v>3.1</v>
      </c>
      <c r="BU4569" s="2">
        <v>22</v>
      </c>
      <c r="BV4569" s="2">
        <v>68.8</v>
      </c>
      <c r="BX4569" s="2">
        <v>1</v>
      </c>
    </row>
    <row r="4570" spans="1:77" ht="12.75" customHeight="1" x14ac:dyDescent="0.2">
      <c r="A4570">
        <v>4</v>
      </c>
      <c r="B4570" s="2">
        <v>2696</v>
      </c>
      <c r="C4570" s="17">
        <v>3.06</v>
      </c>
      <c r="D4570" s="2">
        <v>2.6</v>
      </c>
      <c r="E4570" s="15">
        <v>2.552</v>
      </c>
      <c r="G4570" s="17">
        <v>70</v>
      </c>
      <c r="H4570" s="2">
        <v>53</v>
      </c>
      <c r="I4570" s="2">
        <v>75.7</v>
      </c>
      <c r="J4570" s="2">
        <v>53</v>
      </c>
      <c r="K4570" s="2">
        <v>75.7</v>
      </c>
      <c r="L4570" s="2">
        <v>75.7</v>
      </c>
      <c r="M4570" s="2">
        <v>3</v>
      </c>
      <c r="N4570" s="2">
        <v>4.3</v>
      </c>
      <c r="O4570" s="2">
        <v>14</v>
      </c>
      <c r="P4570" s="2">
        <v>20</v>
      </c>
      <c r="S4570" s="2">
        <v>29</v>
      </c>
      <c r="T4570" s="2">
        <v>41.4</v>
      </c>
      <c r="U4570" s="2">
        <v>24</v>
      </c>
      <c r="V4570" s="2">
        <v>34.299999999999997</v>
      </c>
      <c r="Y4570" s="2">
        <v>17</v>
      </c>
      <c r="Z4570" s="2">
        <v>24.3</v>
      </c>
      <c r="AB4570" s="2">
        <v>3</v>
      </c>
      <c r="AE4570" s="2">
        <v>70</v>
      </c>
      <c r="AF4570" s="2">
        <v>42</v>
      </c>
      <c r="AG4570" s="2">
        <v>60</v>
      </c>
      <c r="AH4570" s="2">
        <v>42</v>
      </c>
      <c r="AI4570" s="2">
        <v>60</v>
      </c>
      <c r="AJ4570" s="2">
        <v>60</v>
      </c>
      <c r="AK4570" s="2">
        <v>16</v>
      </c>
      <c r="AL4570" s="2">
        <v>22.9</v>
      </c>
      <c r="AM4570" s="2">
        <v>12</v>
      </c>
      <c r="AN4570" s="2">
        <v>17.100000000000001</v>
      </c>
      <c r="AQ4570" s="2">
        <v>26</v>
      </c>
      <c r="AR4570" s="2">
        <v>37.1</v>
      </c>
      <c r="AS4570" s="2">
        <v>16</v>
      </c>
      <c r="AT4570" s="2">
        <v>22.9</v>
      </c>
      <c r="AW4570" s="2">
        <v>28</v>
      </c>
      <c r="AX4570" s="2">
        <v>40</v>
      </c>
      <c r="AZ4570" s="2">
        <v>3</v>
      </c>
      <c r="BC4570" s="2">
        <v>71</v>
      </c>
      <c r="BD4570" s="2">
        <v>43</v>
      </c>
      <c r="BE4570" s="2">
        <v>60.6</v>
      </c>
      <c r="BF4570" s="2">
        <v>43</v>
      </c>
      <c r="BG4570" s="2">
        <v>60.6</v>
      </c>
      <c r="BH4570" s="2">
        <v>60.6</v>
      </c>
      <c r="BI4570" s="2">
        <v>10</v>
      </c>
      <c r="BJ4570" s="2">
        <v>14.1</v>
      </c>
      <c r="BK4570" s="2">
        <v>18</v>
      </c>
      <c r="BL4570" s="2">
        <v>25.4</v>
      </c>
      <c r="BO4570" s="2">
        <v>37</v>
      </c>
      <c r="BP4570" s="2">
        <v>52.1</v>
      </c>
      <c r="BQ4570" s="2">
        <v>6</v>
      </c>
      <c r="BR4570" s="2">
        <v>8.5</v>
      </c>
      <c r="BU4570" s="2">
        <v>28</v>
      </c>
      <c r="BV4570" s="2">
        <v>39.4</v>
      </c>
      <c r="BX4570" s="2">
        <v>2</v>
      </c>
    </row>
    <row r="4571" spans="1:77" ht="12.75" customHeight="1" x14ac:dyDescent="0.2">
      <c r="A4571">
        <v>4</v>
      </c>
      <c r="B4571" s="2">
        <v>2697</v>
      </c>
      <c r="C4571" s="17">
        <v>2.64</v>
      </c>
      <c r="D4571" s="2">
        <v>1.93</v>
      </c>
      <c r="E4571" s="15">
        <v>2.5369999999999999</v>
      </c>
      <c r="G4571" s="17">
        <v>75</v>
      </c>
      <c r="H4571" s="2">
        <v>49</v>
      </c>
      <c r="I4571" s="2">
        <v>64.5</v>
      </c>
      <c r="J4571" s="2">
        <v>49</v>
      </c>
      <c r="K4571" s="2">
        <v>64.5</v>
      </c>
      <c r="L4571" s="2">
        <v>65.3</v>
      </c>
      <c r="M4571" s="2">
        <v>11</v>
      </c>
      <c r="N4571" s="2">
        <v>14.5</v>
      </c>
      <c r="O4571" s="2">
        <v>15</v>
      </c>
      <c r="P4571" s="2">
        <v>19.7</v>
      </c>
      <c r="S4571" s="2">
        <v>36</v>
      </c>
      <c r="T4571" s="2">
        <v>47.4</v>
      </c>
      <c r="U4571" s="2">
        <v>13</v>
      </c>
      <c r="V4571" s="2">
        <v>17.100000000000001</v>
      </c>
      <c r="W4571" s="2">
        <v>1</v>
      </c>
      <c r="X4571" s="2">
        <v>1.3</v>
      </c>
      <c r="Y4571" s="2">
        <v>27</v>
      </c>
      <c r="Z4571" s="2">
        <v>35.5</v>
      </c>
      <c r="AE4571" s="2">
        <v>75</v>
      </c>
      <c r="AF4571" s="2">
        <v>24</v>
      </c>
      <c r="AG4571" s="2">
        <v>31.6</v>
      </c>
      <c r="AH4571" s="2">
        <v>24</v>
      </c>
      <c r="AI4571" s="2">
        <v>31.6</v>
      </c>
      <c r="AJ4571" s="2">
        <v>32</v>
      </c>
      <c r="AK4571" s="2">
        <v>34</v>
      </c>
      <c r="AL4571" s="2">
        <v>44.7</v>
      </c>
      <c r="AM4571" s="2">
        <v>17</v>
      </c>
      <c r="AN4571" s="2">
        <v>22.4</v>
      </c>
      <c r="AQ4571" s="2">
        <v>17</v>
      </c>
      <c r="AR4571" s="2">
        <v>22.4</v>
      </c>
      <c r="AS4571" s="2">
        <v>7</v>
      </c>
      <c r="AT4571" s="2">
        <v>9.1999999999999993</v>
      </c>
      <c r="AU4571" s="2">
        <v>1</v>
      </c>
      <c r="AV4571" s="2">
        <v>1.3</v>
      </c>
      <c r="AW4571" s="2">
        <v>52</v>
      </c>
      <c r="AX4571" s="2">
        <v>68.400000000000006</v>
      </c>
      <c r="BC4571" s="2">
        <v>74</v>
      </c>
      <c r="BD4571" s="2">
        <v>43</v>
      </c>
      <c r="BE4571" s="2">
        <v>56.6</v>
      </c>
      <c r="BF4571" s="2">
        <v>43</v>
      </c>
      <c r="BG4571" s="2">
        <v>56.6</v>
      </c>
      <c r="BH4571" s="2">
        <v>58.1</v>
      </c>
      <c r="BI4571" s="2">
        <v>13</v>
      </c>
      <c r="BJ4571" s="2">
        <v>17.100000000000001</v>
      </c>
      <c r="BK4571" s="2">
        <v>18</v>
      </c>
      <c r="BL4571" s="2">
        <v>23.7</v>
      </c>
      <c r="BO4571" s="2">
        <v>28</v>
      </c>
      <c r="BP4571" s="2">
        <v>36.799999999999997</v>
      </c>
      <c r="BQ4571" s="2">
        <v>15</v>
      </c>
      <c r="BR4571" s="2">
        <v>19.7</v>
      </c>
      <c r="BS4571" s="2">
        <v>2</v>
      </c>
      <c r="BT4571" s="2">
        <v>2.6</v>
      </c>
      <c r="BU4571" s="2">
        <v>33</v>
      </c>
      <c r="BV4571" s="2">
        <v>43.4</v>
      </c>
    </row>
    <row r="4572" spans="1:77" ht="12.75" customHeight="1" x14ac:dyDescent="0.2">
      <c r="A4572">
        <v>4</v>
      </c>
      <c r="B4572" s="2">
        <v>2699</v>
      </c>
      <c r="C4572" s="17">
        <v>2.5</v>
      </c>
      <c r="D4572" s="2">
        <v>2.41</v>
      </c>
      <c r="E4572" s="15">
        <v>2.1539999999999999</v>
      </c>
      <c r="G4572" s="17">
        <v>76</v>
      </c>
      <c r="H4572" s="2">
        <v>36</v>
      </c>
      <c r="I4572" s="2">
        <v>46.2</v>
      </c>
      <c r="J4572" s="2">
        <v>36</v>
      </c>
      <c r="K4572" s="2">
        <v>46.2</v>
      </c>
      <c r="L4572" s="2">
        <v>47.4</v>
      </c>
      <c r="M4572" s="2">
        <v>7</v>
      </c>
      <c r="N4572" s="2">
        <v>9</v>
      </c>
      <c r="O4572" s="2">
        <v>33</v>
      </c>
      <c r="P4572" s="2">
        <v>42.3</v>
      </c>
      <c r="S4572" s="2">
        <v>22</v>
      </c>
      <c r="T4572" s="2">
        <v>28.2</v>
      </c>
      <c r="U4572" s="2">
        <v>14</v>
      </c>
      <c r="V4572" s="2">
        <v>17.899999999999999</v>
      </c>
      <c r="W4572" s="2">
        <v>2</v>
      </c>
      <c r="X4572" s="2">
        <v>2.6</v>
      </c>
      <c r="Y4572" s="2">
        <v>42</v>
      </c>
      <c r="Z4572" s="2">
        <v>53.8</v>
      </c>
      <c r="AB4572" s="2">
        <v>1</v>
      </c>
      <c r="AE4572" s="2">
        <v>77</v>
      </c>
      <c r="AF4572" s="2">
        <v>42</v>
      </c>
      <c r="AG4572" s="2">
        <v>53.2</v>
      </c>
      <c r="AH4572" s="2">
        <v>42</v>
      </c>
      <c r="AI4572" s="2">
        <v>53.2</v>
      </c>
      <c r="AJ4572" s="2">
        <v>54.5</v>
      </c>
      <c r="AK4572" s="2">
        <v>24</v>
      </c>
      <c r="AL4572" s="2">
        <v>30.4</v>
      </c>
      <c r="AM4572" s="2">
        <v>11</v>
      </c>
      <c r="AN4572" s="2">
        <v>13.9</v>
      </c>
      <c r="AQ4572" s="2">
        <v>24</v>
      </c>
      <c r="AR4572" s="2">
        <v>30.4</v>
      </c>
      <c r="AS4572" s="2">
        <v>18</v>
      </c>
      <c r="AT4572" s="2">
        <v>22.8</v>
      </c>
      <c r="AU4572" s="2">
        <v>2</v>
      </c>
      <c r="AV4572" s="2">
        <v>2.5</v>
      </c>
      <c r="AW4572" s="2">
        <v>37</v>
      </c>
      <c r="AX4572" s="2">
        <v>46.8</v>
      </c>
      <c r="BC4572" s="2">
        <v>74</v>
      </c>
      <c r="BD4572" s="2">
        <v>33</v>
      </c>
      <c r="BE4572" s="2">
        <v>42.3</v>
      </c>
      <c r="BF4572" s="2">
        <v>33</v>
      </c>
      <c r="BG4572" s="2">
        <v>42.3</v>
      </c>
      <c r="BH4572" s="2">
        <v>44.6</v>
      </c>
      <c r="BI4572" s="2">
        <v>22</v>
      </c>
      <c r="BJ4572" s="2">
        <v>28.2</v>
      </c>
      <c r="BK4572" s="2">
        <v>19</v>
      </c>
      <c r="BL4572" s="2">
        <v>24.4</v>
      </c>
      <c r="BO4572" s="2">
        <v>24</v>
      </c>
      <c r="BP4572" s="2">
        <v>30.8</v>
      </c>
      <c r="BQ4572" s="2">
        <v>9</v>
      </c>
      <c r="BR4572" s="2">
        <v>11.5</v>
      </c>
      <c r="BS4572" s="2">
        <v>4</v>
      </c>
      <c r="BT4572" s="2">
        <v>5.0999999999999996</v>
      </c>
      <c r="BU4572" s="2">
        <v>45</v>
      </c>
      <c r="BV4572" s="2">
        <v>57.7</v>
      </c>
      <c r="BX4572" s="2">
        <v>1</v>
      </c>
    </row>
    <row r="4573" spans="1:77" ht="12.75" customHeight="1" x14ac:dyDescent="0.2">
      <c r="A4573">
        <v>4</v>
      </c>
      <c r="B4573" s="2">
        <v>2703</v>
      </c>
      <c r="C4573" s="17">
        <v>3.34</v>
      </c>
      <c r="D4573" s="2">
        <v>3.02</v>
      </c>
      <c r="E4573" s="15">
        <v>2.8660000000000001</v>
      </c>
      <c r="G4573" s="17">
        <v>82</v>
      </c>
      <c r="H4573" s="2">
        <v>71</v>
      </c>
      <c r="I4573" s="2">
        <v>86.6</v>
      </c>
      <c r="J4573" s="2">
        <v>71</v>
      </c>
      <c r="K4573" s="2">
        <v>86.6</v>
      </c>
      <c r="L4573" s="2">
        <v>86.6</v>
      </c>
      <c r="M4573" s="2">
        <v>1</v>
      </c>
      <c r="N4573" s="2">
        <v>1.2</v>
      </c>
      <c r="O4573" s="2">
        <v>10</v>
      </c>
      <c r="P4573" s="2">
        <v>12.2</v>
      </c>
      <c r="S4573" s="2">
        <v>31</v>
      </c>
      <c r="T4573" s="2">
        <v>37.799999999999997</v>
      </c>
      <c r="U4573" s="2">
        <v>40</v>
      </c>
      <c r="V4573" s="2">
        <v>48.8</v>
      </c>
      <c r="Y4573" s="2">
        <v>11</v>
      </c>
      <c r="Z4573" s="2">
        <v>13.4</v>
      </c>
      <c r="AB4573" s="2">
        <v>1</v>
      </c>
      <c r="AE4573" s="2">
        <v>82</v>
      </c>
      <c r="AF4573" s="2">
        <v>58</v>
      </c>
      <c r="AG4573" s="2">
        <v>70.7</v>
      </c>
      <c r="AH4573" s="2">
        <v>58</v>
      </c>
      <c r="AI4573" s="2">
        <v>70.7</v>
      </c>
      <c r="AJ4573" s="2">
        <v>70.7</v>
      </c>
      <c r="AK4573" s="2">
        <v>13</v>
      </c>
      <c r="AL4573" s="2">
        <v>15.9</v>
      </c>
      <c r="AM4573" s="2">
        <v>11</v>
      </c>
      <c r="AN4573" s="2">
        <v>13.4</v>
      </c>
      <c r="AQ4573" s="2">
        <v>19</v>
      </c>
      <c r="AR4573" s="2">
        <v>23.2</v>
      </c>
      <c r="AS4573" s="2">
        <v>39</v>
      </c>
      <c r="AT4573" s="2">
        <v>47.6</v>
      </c>
      <c r="AW4573" s="2">
        <v>24</v>
      </c>
      <c r="AX4573" s="2">
        <v>29.3</v>
      </c>
      <c r="AZ4573" s="2">
        <v>1</v>
      </c>
      <c r="BC4573" s="2">
        <v>82</v>
      </c>
      <c r="BD4573" s="2">
        <v>56</v>
      </c>
      <c r="BE4573" s="2">
        <v>68.3</v>
      </c>
      <c r="BF4573" s="2">
        <v>56</v>
      </c>
      <c r="BG4573" s="2">
        <v>68.3</v>
      </c>
      <c r="BH4573" s="2">
        <v>68.3</v>
      </c>
      <c r="BI4573" s="2">
        <v>6</v>
      </c>
      <c r="BJ4573" s="2">
        <v>7.3</v>
      </c>
      <c r="BK4573" s="2">
        <v>20</v>
      </c>
      <c r="BL4573" s="2">
        <v>24.4</v>
      </c>
      <c r="BO4573" s="2">
        <v>35</v>
      </c>
      <c r="BP4573" s="2">
        <v>42.7</v>
      </c>
      <c r="BQ4573" s="2">
        <v>21</v>
      </c>
      <c r="BR4573" s="2">
        <v>25.6</v>
      </c>
      <c r="BU4573" s="2">
        <v>26</v>
      </c>
      <c r="BV4573" s="2">
        <v>31.7</v>
      </c>
      <c r="BX4573" s="2">
        <v>1</v>
      </c>
    </row>
    <row r="4574" spans="1:77" ht="12.75" customHeight="1" x14ac:dyDescent="0.2">
      <c r="A4574">
        <v>4</v>
      </c>
      <c r="B4574" s="2">
        <v>2708</v>
      </c>
      <c r="C4574" s="17">
        <v>3</v>
      </c>
      <c r="D4574" s="2">
        <v>2.5299999999999998</v>
      </c>
      <c r="E4574" s="15">
        <v>2.3359999999999999</v>
      </c>
      <c r="G4574" s="17">
        <v>34</v>
      </c>
      <c r="H4574" s="2">
        <v>28</v>
      </c>
      <c r="I4574" s="2">
        <v>82.4</v>
      </c>
      <c r="J4574" s="2">
        <v>28</v>
      </c>
      <c r="K4574" s="2">
        <v>82.4</v>
      </c>
      <c r="L4574" s="2">
        <v>82.4</v>
      </c>
      <c r="M4574" s="2">
        <v>2</v>
      </c>
      <c r="N4574" s="2">
        <v>5.9</v>
      </c>
      <c r="O4574" s="2">
        <v>4</v>
      </c>
      <c r="P4574" s="2">
        <v>11.8</v>
      </c>
      <c r="S4574" s="2">
        <v>20</v>
      </c>
      <c r="T4574" s="2">
        <v>58.8</v>
      </c>
      <c r="U4574" s="2">
        <v>8</v>
      </c>
      <c r="V4574" s="2">
        <v>23.5</v>
      </c>
      <c r="Y4574" s="2">
        <v>6</v>
      </c>
      <c r="Z4574" s="2">
        <v>17.600000000000001</v>
      </c>
      <c r="AC4574" s="2">
        <v>6</v>
      </c>
      <c r="AE4574" s="2">
        <v>34</v>
      </c>
      <c r="AF4574" s="2">
        <v>20</v>
      </c>
      <c r="AG4574" s="2">
        <v>58.8</v>
      </c>
      <c r="AH4574" s="2">
        <v>20</v>
      </c>
      <c r="AI4574" s="2">
        <v>58.8</v>
      </c>
      <c r="AJ4574" s="2">
        <v>58.8</v>
      </c>
      <c r="AK4574" s="2">
        <v>9</v>
      </c>
      <c r="AL4574" s="2">
        <v>26.5</v>
      </c>
      <c r="AM4574" s="2">
        <v>5</v>
      </c>
      <c r="AN4574" s="2">
        <v>14.7</v>
      </c>
      <c r="AQ4574" s="2">
        <v>13</v>
      </c>
      <c r="AR4574" s="2">
        <v>38.200000000000003</v>
      </c>
      <c r="AS4574" s="2">
        <v>7</v>
      </c>
      <c r="AT4574" s="2">
        <v>20.6</v>
      </c>
      <c r="AW4574" s="2">
        <v>14</v>
      </c>
      <c r="AX4574" s="2">
        <v>41.2</v>
      </c>
      <c r="BA4574" s="2">
        <v>6</v>
      </c>
      <c r="BC4574" s="2">
        <v>32</v>
      </c>
      <c r="BD4574" s="2">
        <v>15</v>
      </c>
      <c r="BE4574" s="2">
        <v>45.5</v>
      </c>
      <c r="BF4574" s="2">
        <v>15</v>
      </c>
      <c r="BG4574" s="2">
        <v>45.5</v>
      </c>
      <c r="BH4574" s="2">
        <v>46.9</v>
      </c>
      <c r="BI4574" s="2">
        <v>5</v>
      </c>
      <c r="BJ4574" s="2">
        <v>15.2</v>
      </c>
      <c r="BK4574" s="2">
        <v>12</v>
      </c>
      <c r="BL4574" s="2">
        <v>36.4</v>
      </c>
      <c r="BO4574" s="2">
        <v>12</v>
      </c>
      <c r="BP4574" s="2">
        <v>36.4</v>
      </c>
      <c r="BQ4574" s="2">
        <v>3</v>
      </c>
      <c r="BR4574" s="2">
        <v>9.1</v>
      </c>
      <c r="BS4574" s="2">
        <v>1</v>
      </c>
      <c r="BT4574" s="2">
        <v>3</v>
      </c>
      <c r="BU4574" s="2">
        <v>18</v>
      </c>
      <c r="BV4574" s="2">
        <v>54.5</v>
      </c>
      <c r="BX4574" s="2">
        <v>1</v>
      </c>
      <c r="BY4574" s="2">
        <v>6</v>
      </c>
    </row>
    <row r="4575" spans="1:77" ht="12.75" customHeight="1" x14ac:dyDescent="0.2">
      <c r="A4575">
        <v>4</v>
      </c>
      <c r="B4575" s="2">
        <v>2712</v>
      </c>
      <c r="G4575" s="17">
        <v>9</v>
      </c>
      <c r="AE4575" s="2">
        <v>9</v>
      </c>
      <c r="BC4575" s="2">
        <v>9</v>
      </c>
    </row>
    <row r="4576" spans="1:77" ht="12.75" customHeight="1" x14ac:dyDescent="0.2">
      <c r="A4576">
        <v>4</v>
      </c>
      <c r="B4576" s="2">
        <v>2713</v>
      </c>
      <c r="C4576" s="17">
        <v>2.89</v>
      </c>
      <c r="D4576" s="2">
        <v>2.29</v>
      </c>
      <c r="E4576" s="15">
        <v>2.7720000000000002</v>
      </c>
      <c r="G4576" s="17">
        <v>140</v>
      </c>
      <c r="H4576" s="2">
        <v>103</v>
      </c>
      <c r="I4576" s="2">
        <v>73.599999999999994</v>
      </c>
      <c r="J4576" s="2">
        <v>103</v>
      </c>
      <c r="K4576" s="2">
        <v>73.599999999999994</v>
      </c>
      <c r="L4576" s="2">
        <v>73.599999999999994</v>
      </c>
      <c r="M4576" s="2">
        <v>8</v>
      </c>
      <c r="N4576" s="2">
        <v>5.7</v>
      </c>
      <c r="O4576" s="2">
        <v>29</v>
      </c>
      <c r="P4576" s="2">
        <v>20.7</v>
      </c>
      <c r="Q4576" s="2">
        <v>4</v>
      </c>
      <c r="R4576" s="2">
        <v>2.9</v>
      </c>
      <c r="S4576" s="2">
        <v>57</v>
      </c>
      <c r="T4576" s="2">
        <v>40.700000000000003</v>
      </c>
      <c r="U4576" s="2">
        <v>42</v>
      </c>
      <c r="V4576" s="2">
        <v>30</v>
      </c>
      <c r="Y4576" s="2">
        <v>37</v>
      </c>
      <c r="Z4576" s="2">
        <v>26.4</v>
      </c>
      <c r="AB4576" s="2">
        <v>1</v>
      </c>
      <c r="AC4576" s="2">
        <v>1</v>
      </c>
      <c r="AE4576" s="2">
        <v>139</v>
      </c>
      <c r="AF4576" s="2">
        <v>61</v>
      </c>
      <c r="AG4576" s="2">
        <v>43.6</v>
      </c>
      <c r="AH4576" s="2">
        <v>61</v>
      </c>
      <c r="AI4576" s="2">
        <v>43.6</v>
      </c>
      <c r="AJ4576" s="2">
        <v>43.9</v>
      </c>
      <c r="AK4576" s="2">
        <v>45</v>
      </c>
      <c r="AL4576" s="2">
        <v>32.1</v>
      </c>
      <c r="AM4576" s="2">
        <v>33</v>
      </c>
      <c r="AN4576" s="2">
        <v>23.6</v>
      </c>
      <c r="AQ4576" s="2">
        <v>34</v>
      </c>
      <c r="AR4576" s="2">
        <v>24.3</v>
      </c>
      <c r="AS4576" s="2">
        <v>27</v>
      </c>
      <c r="AT4576" s="2">
        <v>19.3</v>
      </c>
      <c r="AU4576" s="2">
        <v>1</v>
      </c>
      <c r="AV4576" s="2">
        <v>0.7</v>
      </c>
      <c r="AW4576" s="2">
        <v>79</v>
      </c>
      <c r="AX4576" s="2">
        <v>56.4</v>
      </c>
      <c r="AZ4576" s="2">
        <v>1</v>
      </c>
      <c r="BA4576" s="2">
        <v>1</v>
      </c>
      <c r="BC4576" s="2">
        <v>137</v>
      </c>
      <c r="BD4576" s="2">
        <v>91</v>
      </c>
      <c r="BE4576" s="2">
        <v>65</v>
      </c>
      <c r="BF4576" s="2">
        <v>91</v>
      </c>
      <c r="BG4576" s="2">
        <v>65</v>
      </c>
      <c r="BH4576" s="2">
        <v>66.400000000000006</v>
      </c>
      <c r="BI4576" s="2">
        <v>14</v>
      </c>
      <c r="BJ4576" s="2">
        <v>10</v>
      </c>
      <c r="BK4576" s="2">
        <v>32</v>
      </c>
      <c r="BL4576" s="2">
        <v>22.9</v>
      </c>
      <c r="BO4576" s="2">
        <v>54</v>
      </c>
      <c r="BP4576" s="2">
        <v>38.6</v>
      </c>
      <c r="BQ4576" s="2">
        <v>37</v>
      </c>
      <c r="BR4576" s="2">
        <v>26.4</v>
      </c>
      <c r="BS4576" s="2">
        <v>3</v>
      </c>
      <c r="BT4576" s="2">
        <v>2.1</v>
      </c>
      <c r="BU4576" s="2">
        <v>49</v>
      </c>
      <c r="BV4576" s="2">
        <v>35</v>
      </c>
      <c r="BX4576" s="2">
        <v>1</v>
      </c>
      <c r="BY4576" s="2">
        <v>1</v>
      </c>
    </row>
    <row r="4577" spans="1:77" ht="12.75" customHeight="1" x14ac:dyDescent="0.2">
      <c r="A4577">
        <v>4</v>
      </c>
      <c r="B4577" s="2">
        <v>2714</v>
      </c>
      <c r="C4577" s="17">
        <v>2.88</v>
      </c>
      <c r="D4577" s="2">
        <v>3.25</v>
      </c>
      <c r="E4577" s="15">
        <v>2.8159999999999998</v>
      </c>
      <c r="G4577" s="17">
        <v>65</v>
      </c>
      <c r="H4577" s="2">
        <v>46</v>
      </c>
      <c r="I4577" s="2">
        <v>70.8</v>
      </c>
      <c r="J4577" s="2">
        <v>46</v>
      </c>
      <c r="K4577" s="2">
        <v>70.8</v>
      </c>
      <c r="L4577" s="2">
        <v>70.8</v>
      </c>
      <c r="O4577" s="2">
        <v>19</v>
      </c>
      <c r="P4577" s="2">
        <v>29.2</v>
      </c>
      <c r="S4577" s="2">
        <v>35</v>
      </c>
      <c r="T4577" s="2">
        <v>53.8</v>
      </c>
      <c r="U4577" s="2">
        <v>11</v>
      </c>
      <c r="V4577" s="2">
        <v>16.899999999999999</v>
      </c>
      <c r="Y4577" s="2">
        <v>19</v>
      </c>
      <c r="Z4577" s="2">
        <v>29.2</v>
      </c>
      <c r="AC4577" s="2">
        <v>1</v>
      </c>
      <c r="AE4577" s="2">
        <v>65</v>
      </c>
      <c r="AF4577" s="2">
        <v>52</v>
      </c>
      <c r="AG4577" s="2">
        <v>80</v>
      </c>
      <c r="AH4577" s="2">
        <v>52</v>
      </c>
      <c r="AI4577" s="2">
        <v>80</v>
      </c>
      <c r="AJ4577" s="2">
        <v>80</v>
      </c>
      <c r="AK4577" s="2">
        <v>5</v>
      </c>
      <c r="AL4577" s="2">
        <v>7.7</v>
      </c>
      <c r="AM4577" s="2">
        <v>8</v>
      </c>
      <c r="AN4577" s="2">
        <v>12.3</v>
      </c>
      <c r="AQ4577" s="2">
        <v>18</v>
      </c>
      <c r="AR4577" s="2">
        <v>27.7</v>
      </c>
      <c r="AS4577" s="2">
        <v>34</v>
      </c>
      <c r="AT4577" s="2">
        <v>52.3</v>
      </c>
      <c r="AW4577" s="2">
        <v>13</v>
      </c>
      <c r="AX4577" s="2">
        <v>20</v>
      </c>
      <c r="BA4577" s="2">
        <v>1</v>
      </c>
      <c r="BC4577" s="2">
        <v>65</v>
      </c>
      <c r="BD4577" s="2">
        <v>46</v>
      </c>
      <c r="BE4577" s="2">
        <v>70.8</v>
      </c>
      <c r="BF4577" s="2">
        <v>46</v>
      </c>
      <c r="BG4577" s="2">
        <v>70.8</v>
      </c>
      <c r="BH4577" s="2">
        <v>70.8</v>
      </c>
      <c r="BI4577" s="2">
        <v>5</v>
      </c>
      <c r="BJ4577" s="2">
        <v>7.7</v>
      </c>
      <c r="BK4577" s="2">
        <v>14</v>
      </c>
      <c r="BL4577" s="2">
        <v>21.5</v>
      </c>
      <c r="BO4577" s="2">
        <v>34</v>
      </c>
      <c r="BP4577" s="2">
        <v>52.3</v>
      </c>
      <c r="BQ4577" s="2">
        <v>12</v>
      </c>
      <c r="BR4577" s="2">
        <v>18.5</v>
      </c>
      <c r="BU4577" s="2">
        <v>19</v>
      </c>
      <c r="BV4577" s="2">
        <v>29.2</v>
      </c>
      <c r="BY4577" s="2">
        <v>1</v>
      </c>
    </row>
    <row r="4578" spans="1:77" ht="12.75" customHeight="1" x14ac:dyDescent="0.2">
      <c r="A4578">
        <v>4</v>
      </c>
      <c r="B4578" s="2">
        <v>2715</v>
      </c>
      <c r="C4578" s="17">
        <v>2.52</v>
      </c>
      <c r="D4578" s="2">
        <v>2.29</v>
      </c>
      <c r="E4578" s="15">
        <v>2.4689999999999999</v>
      </c>
      <c r="G4578" s="17">
        <v>85</v>
      </c>
      <c r="H4578" s="2">
        <v>40</v>
      </c>
      <c r="I4578" s="2">
        <v>47.1</v>
      </c>
      <c r="J4578" s="2">
        <v>40</v>
      </c>
      <c r="K4578" s="2">
        <v>47.1</v>
      </c>
      <c r="L4578" s="2">
        <v>47.1</v>
      </c>
      <c r="M4578" s="2">
        <v>5</v>
      </c>
      <c r="N4578" s="2">
        <v>5.9</v>
      </c>
      <c r="O4578" s="2">
        <v>40</v>
      </c>
      <c r="P4578" s="2">
        <v>47.1</v>
      </c>
      <c r="S4578" s="2">
        <v>31</v>
      </c>
      <c r="T4578" s="2">
        <v>36.5</v>
      </c>
      <c r="U4578" s="2">
        <v>9</v>
      </c>
      <c r="V4578" s="2">
        <v>10.6</v>
      </c>
      <c r="Y4578" s="2">
        <v>45</v>
      </c>
      <c r="Z4578" s="2">
        <v>52.9</v>
      </c>
      <c r="AB4578" s="2">
        <v>1</v>
      </c>
      <c r="AE4578" s="2">
        <v>86</v>
      </c>
      <c r="AF4578" s="2">
        <v>39</v>
      </c>
      <c r="AG4578" s="2">
        <v>45.3</v>
      </c>
      <c r="AH4578" s="2">
        <v>39</v>
      </c>
      <c r="AI4578" s="2">
        <v>45.3</v>
      </c>
      <c r="AJ4578" s="2">
        <v>45.3</v>
      </c>
      <c r="AK4578" s="2">
        <v>32</v>
      </c>
      <c r="AL4578" s="2">
        <v>37.200000000000003</v>
      </c>
      <c r="AM4578" s="2">
        <v>15</v>
      </c>
      <c r="AN4578" s="2">
        <v>17.399999999999999</v>
      </c>
      <c r="AQ4578" s="2">
        <v>21</v>
      </c>
      <c r="AR4578" s="2">
        <v>24.4</v>
      </c>
      <c r="AS4578" s="2">
        <v>18</v>
      </c>
      <c r="AT4578" s="2">
        <v>20.9</v>
      </c>
      <c r="AW4578" s="2">
        <v>47</v>
      </c>
      <c r="AX4578" s="2">
        <v>54.7</v>
      </c>
      <c r="BC4578" s="2">
        <v>84</v>
      </c>
      <c r="BD4578" s="2">
        <v>44</v>
      </c>
      <c r="BE4578" s="2">
        <v>51.8</v>
      </c>
      <c r="BF4578" s="2">
        <v>44</v>
      </c>
      <c r="BG4578" s="2">
        <v>51.8</v>
      </c>
      <c r="BH4578" s="2">
        <v>52.4</v>
      </c>
      <c r="BI4578" s="2">
        <v>13</v>
      </c>
      <c r="BJ4578" s="2">
        <v>15.3</v>
      </c>
      <c r="BK4578" s="2">
        <v>27</v>
      </c>
      <c r="BL4578" s="2">
        <v>31.8</v>
      </c>
      <c r="BO4578" s="2">
        <v>33</v>
      </c>
      <c r="BP4578" s="2">
        <v>38.799999999999997</v>
      </c>
      <c r="BQ4578" s="2">
        <v>11</v>
      </c>
      <c r="BR4578" s="2">
        <v>12.9</v>
      </c>
      <c r="BS4578" s="2">
        <v>1</v>
      </c>
      <c r="BT4578" s="2">
        <v>1.2</v>
      </c>
      <c r="BU4578" s="2">
        <v>41</v>
      </c>
      <c r="BV4578" s="2">
        <v>48.2</v>
      </c>
      <c r="BX4578" s="2">
        <v>1</v>
      </c>
    </row>
    <row r="4579" spans="1:77" ht="12.75" customHeight="1" x14ac:dyDescent="0.2">
      <c r="A4579">
        <v>4</v>
      </c>
      <c r="B4579" s="2">
        <v>2716</v>
      </c>
      <c r="C4579" s="17">
        <v>2.98</v>
      </c>
      <c r="D4579" s="2">
        <v>2.87</v>
      </c>
      <c r="E4579" s="15">
        <v>2.5180000000000002</v>
      </c>
      <c r="G4579" s="17">
        <v>127</v>
      </c>
      <c r="H4579" s="2">
        <v>94</v>
      </c>
      <c r="I4579" s="2">
        <v>74</v>
      </c>
      <c r="J4579" s="2">
        <v>94</v>
      </c>
      <c r="K4579" s="2">
        <v>74</v>
      </c>
      <c r="L4579" s="2">
        <v>74</v>
      </c>
      <c r="M4579" s="2">
        <v>8</v>
      </c>
      <c r="N4579" s="2">
        <v>6.3</v>
      </c>
      <c r="O4579" s="2">
        <v>25</v>
      </c>
      <c r="P4579" s="2">
        <v>19.7</v>
      </c>
      <c r="S4579" s="2">
        <v>55</v>
      </c>
      <c r="T4579" s="2">
        <v>43.3</v>
      </c>
      <c r="U4579" s="2">
        <v>39</v>
      </c>
      <c r="V4579" s="2">
        <v>30.7</v>
      </c>
      <c r="Y4579" s="2">
        <v>33</v>
      </c>
      <c r="Z4579" s="2">
        <v>26</v>
      </c>
      <c r="AC4579" s="2">
        <v>2</v>
      </c>
      <c r="AE4579" s="2">
        <v>126</v>
      </c>
      <c r="AF4579" s="2">
        <v>84</v>
      </c>
      <c r="AG4579" s="2">
        <v>66.7</v>
      </c>
      <c r="AH4579" s="2">
        <v>84</v>
      </c>
      <c r="AI4579" s="2">
        <v>66.7</v>
      </c>
      <c r="AJ4579" s="2">
        <v>66.7</v>
      </c>
      <c r="AK4579" s="2">
        <v>20</v>
      </c>
      <c r="AL4579" s="2">
        <v>15.9</v>
      </c>
      <c r="AM4579" s="2">
        <v>22</v>
      </c>
      <c r="AN4579" s="2">
        <v>17.5</v>
      </c>
      <c r="AQ4579" s="2">
        <v>38</v>
      </c>
      <c r="AR4579" s="2">
        <v>30.2</v>
      </c>
      <c r="AS4579" s="2">
        <v>46</v>
      </c>
      <c r="AT4579" s="2">
        <v>36.5</v>
      </c>
      <c r="AW4579" s="2">
        <v>42</v>
      </c>
      <c r="AX4579" s="2">
        <v>33.299999999999997</v>
      </c>
      <c r="AY4579" s="2">
        <v>1</v>
      </c>
      <c r="BA4579" s="2">
        <v>2</v>
      </c>
      <c r="BC4579" s="2">
        <v>121</v>
      </c>
      <c r="BD4579" s="2">
        <v>71</v>
      </c>
      <c r="BE4579" s="2">
        <v>56.3</v>
      </c>
      <c r="BF4579" s="2">
        <v>71</v>
      </c>
      <c r="BG4579" s="2">
        <v>56.3</v>
      </c>
      <c r="BH4579" s="2">
        <v>58.7</v>
      </c>
      <c r="BI4579" s="2">
        <v>14</v>
      </c>
      <c r="BJ4579" s="2">
        <v>11.1</v>
      </c>
      <c r="BK4579" s="2">
        <v>36</v>
      </c>
      <c r="BL4579" s="2">
        <v>28.6</v>
      </c>
      <c r="BO4579" s="2">
        <v>53</v>
      </c>
      <c r="BP4579" s="2">
        <v>42.1</v>
      </c>
      <c r="BQ4579" s="2">
        <v>18</v>
      </c>
      <c r="BR4579" s="2">
        <v>14.3</v>
      </c>
      <c r="BS4579" s="2">
        <v>5</v>
      </c>
      <c r="BT4579" s="2">
        <v>4</v>
      </c>
      <c r="BU4579" s="2">
        <v>55</v>
      </c>
      <c r="BV4579" s="2">
        <v>43.7</v>
      </c>
      <c r="BX4579" s="2">
        <v>1</v>
      </c>
      <c r="BY4579" s="2">
        <v>2</v>
      </c>
    </row>
    <row r="4580" spans="1:77" ht="12.75" customHeight="1" x14ac:dyDescent="0.2">
      <c r="A4580">
        <v>4</v>
      </c>
      <c r="B4580" s="2">
        <v>2717</v>
      </c>
      <c r="C4580" s="17">
        <v>2.59</v>
      </c>
      <c r="D4580" s="2">
        <v>2.99</v>
      </c>
      <c r="E4580" s="15">
        <v>2.6469999999999998</v>
      </c>
      <c r="G4580" s="17">
        <v>108</v>
      </c>
      <c r="H4580" s="2">
        <v>78</v>
      </c>
      <c r="I4580" s="2">
        <v>72.2</v>
      </c>
      <c r="J4580" s="2">
        <v>78</v>
      </c>
      <c r="K4580" s="2">
        <v>72.2</v>
      </c>
      <c r="L4580" s="2">
        <v>72.2</v>
      </c>
      <c r="M4580" s="2">
        <v>9</v>
      </c>
      <c r="N4580" s="2">
        <v>8.3000000000000007</v>
      </c>
      <c r="O4580" s="2">
        <v>21</v>
      </c>
      <c r="P4580" s="2">
        <v>19.399999999999999</v>
      </c>
      <c r="Q4580" s="2">
        <v>6</v>
      </c>
      <c r="R4580" s="2">
        <v>5.6</v>
      </c>
      <c r="S4580" s="2">
        <v>59</v>
      </c>
      <c r="T4580" s="2">
        <v>54.6</v>
      </c>
      <c r="U4580" s="2">
        <v>13</v>
      </c>
      <c r="V4580" s="2">
        <v>12</v>
      </c>
      <c r="Y4580" s="2">
        <v>30</v>
      </c>
      <c r="Z4580" s="2">
        <v>27.8</v>
      </c>
      <c r="AB4580" s="2">
        <v>2</v>
      </c>
      <c r="AE4580" s="2">
        <v>107</v>
      </c>
      <c r="AF4580" s="2">
        <v>88</v>
      </c>
      <c r="AG4580" s="2">
        <v>82.2</v>
      </c>
      <c r="AH4580" s="2">
        <v>88</v>
      </c>
      <c r="AI4580" s="2">
        <v>82.2</v>
      </c>
      <c r="AJ4580" s="2">
        <v>82.2</v>
      </c>
      <c r="AK4580" s="2">
        <v>10</v>
      </c>
      <c r="AL4580" s="2">
        <v>9.3000000000000007</v>
      </c>
      <c r="AM4580" s="2">
        <v>9</v>
      </c>
      <c r="AN4580" s="2">
        <v>8.4</v>
      </c>
      <c r="AO4580" s="2">
        <v>4</v>
      </c>
      <c r="AP4580" s="2">
        <v>3.7</v>
      </c>
      <c r="AQ4580" s="2">
        <v>44</v>
      </c>
      <c r="AR4580" s="2">
        <v>41.1</v>
      </c>
      <c r="AS4580" s="2">
        <v>40</v>
      </c>
      <c r="AT4580" s="2">
        <v>37.4</v>
      </c>
      <c r="AW4580" s="2">
        <v>19</v>
      </c>
      <c r="AX4580" s="2">
        <v>17.8</v>
      </c>
      <c r="AZ4580" s="2">
        <v>3</v>
      </c>
      <c r="BC4580" s="2">
        <v>105</v>
      </c>
      <c r="BD4580" s="2">
        <v>73</v>
      </c>
      <c r="BE4580" s="2">
        <v>68.2</v>
      </c>
      <c r="BF4580" s="2">
        <v>73</v>
      </c>
      <c r="BG4580" s="2">
        <v>68.2</v>
      </c>
      <c r="BH4580" s="2">
        <v>69.5</v>
      </c>
      <c r="BI4580" s="2">
        <v>10</v>
      </c>
      <c r="BJ4580" s="2">
        <v>9.3000000000000007</v>
      </c>
      <c r="BK4580" s="2">
        <v>22</v>
      </c>
      <c r="BL4580" s="2">
        <v>20.6</v>
      </c>
      <c r="BM4580" s="2">
        <v>2</v>
      </c>
      <c r="BN4580" s="2">
        <v>1.9</v>
      </c>
      <c r="BO4580" s="2">
        <v>55</v>
      </c>
      <c r="BP4580" s="2">
        <v>51.4</v>
      </c>
      <c r="BQ4580" s="2">
        <v>16</v>
      </c>
      <c r="BR4580" s="2">
        <v>15</v>
      </c>
      <c r="BS4580" s="2">
        <v>2</v>
      </c>
      <c r="BT4580" s="2">
        <v>1.9</v>
      </c>
      <c r="BU4580" s="2">
        <v>34</v>
      </c>
      <c r="BV4580" s="2">
        <v>31.8</v>
      </c>
      <c r="BX4580" s="2">
        <v>3</v>
      </c>
    </row>
    <row r="4581" spans="1:77" ht="12.75" customHeight="1" x14ac:dyDescent="0.2">
      <c r="A4581">
        <v>4</v>
      </c>
      <c r="B4581" s="2">
        <v>2719</v>
      </c>
      <c r="C4581" s="17">
        <v>2.78</v>
      </c>
      <c r="D4581" s="2">
        <v>2.61</v>
      </c>
      <c r="E4581" s="15">
        <v>2.6109999999999998</v>
      </c>
      <c r="G4581" s="17">
        <v>17</v>
      </c>
      <c r="H4581" s="2">
        <v>12</v>
      </c>
      <c r="I4581" s="2">
        <v>66.7</v>
      </c>
      <c r="J4581" s="2">
        <v>12</v>
      </c>
      <c r="K4581" s="2">
        <v>66.7</v>
      </c>
      <c r="L4581" s="2">
        <v>70.599999999999994</v>
      </c>
      <c r="O4581" s="2">
        <v>5</v>
      </c>
      <c r="P4581" s="2">
        <v>27.8</v>
      </c>
      <c r="S4581" s="2">
        <v>8</v>
      </c>
      <c r="T4581" s="2">
        <v>44.4</v>
      </c>
      <c r="U4581" s="2">
        <v>4</v>
      </c>
      <c r="V4581" s="2">
        <v>22.2</v>
      </c>
      <c r="W4581" s="2">
        <v>1</v>
      </c>
      <c r="X4581" s="2">
        <v>5.6</v>
      </c>
      <c r="Y4581" s="2">
        <v>6</v>
      </c>
      <c r="Z4581" s="2">
        <v>33.299999999999997</v>
      </c>
      <c r="AB4581" s="2">
        <v>1</v>
      </c>
      <c r="AE4581" s="2">
        <v>18</v>
      </c>
      <c r="AF4581" s="2">
        <v>10</v>
      </c>
      <c r="AG4581" s="2">
        <v>55.6</v>
      </c>
      <c r="AH4581" s="2">
        <v>10</v>
      </c>
      <c r="AI4581" s="2">
        <v>55.6</v>
      </c>
      <c r="AJ4581" s="2">
        <v>55.6</v>
      </c>
      <c r="AK4581" s="2">
        <v>5</v>
      </c>
      <c r="AL4581" s="2">
        <v>27.8</v>
      </c>
      <c r="AM4581" s="2">
        <v>3</v>
      </c>
      <c r="AN4581" s="2">
        <v>16.7</v>
      </c>
      <c r="AQ4581" s="2">
        <v>4</v>
      </c>
      <c r="AR4581" s="2">
        <v>22.2</v>
      </c>
      <c r="AS4581" s="2">
        <v>6</v>
      </c>
      <c r="AT4581" s="2">
        <v>33.299999999999997</v>
      </c>
      <c r="AW4581" s="2">
        <v>8</v>
      </c>
      <c r="AX4581" s="2">
        <v>44.4</v>
      </c>
      <c r="AZ4581" s="2">
        <v>1</v>
      </c>
      <c r="BC4581" s="2">
        <v>18</v>
      </c>
      <c r="BD4581" s="2">
        <v>11</v>
      </c>
      <c r="BE4581" s="2">
        <v>61.1</v>
      </c>
      <c r="BF4581" s="2">
        <v>11</v>
      </c>
      <c r="BG4581" s="2">
        <v>61.1</v>
      </c>
      <c r="BH4581" s="2">
        <v>61.1</v>
      </c>
      <c r="BI4581" s="2">
        <v>2</v>
      </c>
      <c r="BJ4581" s="2">
        <v>11.1</v>
      </c>
      <c r="BK4581" s="2">
        <v>5</v>
      </c>
      <c r="BL4581" s="2">
        <v>27.8</v>
      </c>
      <c r="BO4581" s="2">
        <v>9</v>
      </c>
      <c r="BP4581" s="2">
        <v>50</v>
      </c>
      <c r="BQ4581" s="2">
        <v>2</v>
      </c>
      <c r="BR4581" s="2">
        <v>11.1</v>
      </c>
      <c r="BU4581" s="2">
        <v>7</v>
      </c>
      <c r="BV4581" s="2">
        <v>38.9</v>
      </c>
      <c r="BX4581" s="2">
        <v>1</v>
      </c>
    </row>
    <row r="4582" spans="1:77" ht="12.75" customHeight="1" x14ac:dyDescent="0.2">
      <c r="A4582">
        <v>4</v>
      </c>
      <c r="B4582" s="2">
        <v>2722</v>
      </c>
      <c r="C4582" s="17">
        <v>2.96</v>
      </c>
      <c r="D4582" s="2">
        <v>2.75</v>
      </c>
      <c r="E4582" s="15">
        <v>2.6260000000000003</v>
      </c>
      <c r="G4582" s="17">
        <v>91</v>
      </c>
      <c r="H4582" s="2">
        <v>70</v>
      </c>
      <c r="I4582" s="2">
        <v>76.900000000000006</v>
      </c>
      <c r="J4582" s="2">
        <v>70</v>
      </c>
      <c r="K4582" s="2">
        <v>76.900000000000006</v>
      </c>
      <c r="L4582" s="2">
        <v>76.900000000000006</v>
      </c>
      <c r="O4582" s="2">
        <v>21</v>
      </c>
      <c r="P4582" s="2">
        <v>23.1</v>
      </c>
      <c r="Q4582" s="2">
        <v>4</v>
      </c>
      <c r="R4582" s="2">
        <v>4.4000000000000004</v>
      </c>
      <c r="S4582" s="2">
        <v>37</v>
      </c>
      <c r="T4582" s="2">
        <v>40.700000000000003</v>
      </c>
      <c r="U4582" s="2">
        <v>29</v>
      </c>
      <c r="V4582" s="2">
        <v>31.9</v>
      </c>
      <c r="Y4582" s="2">
        <v>21</v>
      </c>
      <c r="Z4582" s="2">
        <v>23.1</v>
      </c>
      <c r="AB4582" s="2">
        <v>1</v>
      </c>
      <c r="AC4582" s="2">
        <v>1</v>
      </c>
      <c r="AE4582" s="2">
        <v>91</v>
      </c>
      <c r="AF4582" s="2">
        <v>58</v>
      </c>
      <c r="AG4582" s="2">
        <v>63.7</v>
      </c>
      <c r="AH4582" s="2">
        <v>58</v>
      </c>
      <c r="AI4582" s="2">
        <v>63.7</v>
      </c>
      <c r="AJ4582" s="2">
        <v>63.7</v>
      </c>
      <c r="AK4582" s="2">
        <v>22</v>
      </c>
      <c r="AL4582" s="2">
        <v>24.2</v>
      </c>
      <c r="AM4582" s="2">
        <v>11</v>
      </c>
      <c r="AN4582" s="2">
        <v>12.1</v>
      </c>
      <c r="AQ4582" s="2">
        <v>26</v>
      </c>
      <c r="AR4582" s="2">
        <v>28.6</v>
      </c>
      <c r="AS4582" s="2">
        <v>32</v>
      </c>
      <c r="AT4582" s="2">
        <v>35.200000000000003</v>
      </c>
      <c r="AW4582" s="2">
        <v>33</v>
      </c>
      <c r="AX4582" s="2">
        <v>36.299999999999997</v>
      </c>
      <c r="AZ4582" s="2">
        <v>1</v>
      </c>
      <c r="BA4582" s="2">
        <v>1</v>
      </c>
      <c r="BC4582" s="2">
        <v>90</v>
      </c>
      <c r="BD4582" s="2">
        <v>61</v>
      </c>
      <c r="BE4582" s="2">
        <v>67</v>
      </c>
      <c r="BF4582" s="2">
        <v>61</v>
      </c>
      <c r="BG4582" s="2">
        <v>67</v>
      </c>
      <c r="BH4582" s="2">
        <v>67.8</v>
      </c>
      <c r="BI4582" s="2">
        <v>8</v>
      </c>
      <c r="BJ4582" s="2">
        <v>8.8000000000000007</v>
      </c>
      <c r="BK4582" s="2">
        <v>21</v>
      </c>
      <c r="BL4582" s="2">
        <v>23.1</v>
      </c>
      <c r="BM4582" s="2">
        <v>2</v>
      </c>
      <c r="BN4582" s="2">
        <v>2.2000000000000002</v>
      </c>
      <c r="BO4582" s="2">
        <v>47</v>
      </c>
      <c r="BP4582" s="2">
        <v>51.6</v>
      </c>
      <c r="BQ4582" s="2">
        <v>12</v>
      </c>
      <c r="BR4582" s="2">
        <v>13.2</v>
      </c>
      <c r="BS4582" s="2">
        <v>1</v>
      </c>
      <c r="BT4582" s="2">
        <v>1.1000000000000001</v>
      </c>
      <c r="BU4582" s="2">
        <v>30</v>
      </c>
      <c r="BV4582" s="2">
        <v>33</v>
      </c>
      <c r="BX4582" s="2">
        <v>1</v>
      </c>
      <c r="BY4582" s="2">
        <v>1</v>
      </c>
    </row>
    <row r="4583" spans="1:77" ht="12.75" customHeight="1" x14ac:dyDescent="0.2">
      <c r="A4583">
        <v>4</v>
      </c>
      <c r="B4583" s="2">
        <v>2723</v>
      </c>
      <c r="C4583" s="17">
        <v>2.39</v>
      </c>
      <c r="D4583" s="2">
        <v>2.23</v>
      </c>
      <c r="E4583" s="15">
        <v>2.0449999999999999</v>
      </c>
      <c r="G4583" s="17">
        <v>87</v>
      </c>
      <c r="H4583" s="2">
        <v>53</v>
      </c>
      <c r="I4583" s="2">
        <v>60.9</v>
      </c>
      <c r="J4583" s="2">
        <v>53</v>
      </c>
      <c r="K4583" s="2">
        <v>60.9</v>
      </c>
      <c r="L4583" s="2">
        <v>60.9</v>
      </c>
      <c r="M4583" s="2">
        <v>8</v>
      </c>
      <c r="N4583" s="2">
        <v>9.1999999999999993</v>
      </c>
      <c r="O4583" s="2">
        <v>26</v>
      </c>
      <c r="P4583" s="2">
        <v>29.9</v>
      </c>
      <c r="Q4583" s="2">
        <v>8</v>
      </c>
      <c r="R4583" s="2">
        <v>9.1999999999999993</v>
      </c>
      <c r="S4583" s="2">
        <v>32</v>
      </c>
      <c r="T4583" s="2">
        <v>36.799999999999997</v>
      </c>
      <c r="U4583" s="2">
        <v>13</v>
      </c>
      <c r="V4583" s="2">
        <v>14.9</v>
      </c>
      <c r="Y4583" s="2">
        <v>34</v>
      </c>
      <c r="Z4583" s="2">
        <v>39.1</v>
      </c>
      <c r="AB4583" s="2">
        <v>1</v>
      </c>
      <c r="AE4583" s="2">
        <v>87</v>
      </c>
      <c r="AF4583" s="2">
        <v>38</v>
      </c>
      <c r="AG4583" s="2">
        <v>43.7</v>
      </c>
      <c r="AH4583" s="2">
        <v>38</v>
      </c>
      <c r="AI4583" s="2">
        <v>43.7</v>
      </c>
      <c r="AJ4583" s="2">
        <v>43.7</v>
      </c>
      <c r="AK4583" s="2">
        <v>32</v>
      </c>
      <c r="AL4583" s="2">
        <v>36.799999999999997</v>
      </c>
      <c r="AM4583" s="2">
        <v>17</v>
      </c>
      <c r="AN4583" s="2">
        <v>19.5</v>
      </c>
      <c r="AQ4583" s="2">
        <v>24</v>
      </c>
      <c r="AR4583" s="2">
        <v>27.6</v>
      </c>
      <c r="AS4583" s="2">
        <v>14</v>
      </c>
      <c r="AT4583" s="2">
        <v>16.100000000000001</v>
      </c>
      <c r="AW4583" s="2">
        <v>49</v>
      </c>
      <c r="AX4583" s="2">
        <v>56.3</v>
      </c>
      <c r="AZ4583" s="2">
        <v>1</v>
      </c>
      <c r="BC4583" s="2">
        <v>84</v>
      </c>
      <c r="BD4583" s="2">
        <v>37</v>
      </c>
      <c r="BE4583" s="2">
        <v>42</v>
      </c>
      <c r="BF4583" s="2">
        <v>37</v>
      </c>
      <c r="BG4583" s="2">
        <v>42</v>
      </c>
      <c r="BH4583" s="2">
        <v>44</v>
      </c>
      <c r="BI4583" s="2">
        <v>27</v>
      </c>
      <c r="BJ4583" s="2">
        <v>30.7</v>
      </c>
      <c r="BK4583" s="2">
        <v>20</v>
      </c>
      <c r="BL4583" s="2">
        <v>22.7</v>
      </c>
      <c r="BM4583" s="2">
        <v>1</v>
      </c>
      <c r="BN4583" s="2">
        <v>1.1000000000000001</v>
      </c>
      <c r="BO4583" s="2">
        <v>31</v>
      </c>
      <c r="BP4583" s="2">
        <v>35.200000000000003</v>
      </c>
      <c r="BQ4583" s="2">
        <v>5</v>
      </c>
      <c r="BR4583" s="2">
        <v>5.7</v>
      </c>
      <c r="BS4583" s="2">
        <v>4</v>
      </c>
      <c r="BT4583" s="2">
        <v>4.5</v>
      </c>
      <c r="BU4583" s="2">
        <v>51</v>
      </c>
      <c r="BV4583" s="2">
        <v>58</v>
      </c>
    </row>
    <row r="4584" spans="1:77" ht="12.75" customHeight="1" x14ac:dyDescent="0.2">
      <c r="A4584">
        <v>4</v>
      </c>
      <c r="B4584" s="2">
        <v>2725</v>
      </c>
      <c r="C4584" s="17">
        <v>3.3</v>
      </c>
      <c r="D4584" s="2">
        <v>3.14</v>
      </c>
      <c r="E4584" s="15">
        <v>3.1309999999999998</v>
      </c>
      <c r="G4584" s="17">
        <v>108</v>
      </c>
      <c r="H4584" s="2">
        <v>93</v>
      </c>
      <c r="I4584" s="2">
        <v>86.1</v>
      </c>
      <c r="J4584" s="2">
        <v>93</v>
      </c>
      <c r="K4584" s="2">
        <v>86.1</v>
      </c>
      <c r="L4584" s="2">
        <v>86.1</v>
      </c>
      <c r="M4584" s="2">
        <v>5</v>
      </c>
      <c r="N4584" s="2">
        <v>4.5999999999999996</v>
      </c>
      <c r="O4584" s="2">
        <v>10</v>
      </c>
      <c r="P4584" s="2">
        <v>9.3000000000000007</v>
      </c>
      <c r="S4584" s="2">
        <v>41</v>
      </c>
      <c r="T4584" s="2">
        <v>38</v>
      </c>
      <c r="U4584" s="2">
        <v>52</v>
      </c>
      <c r="V4584" s="2">
        <v>48.1</v>
      </c>
      <c r="Y4584" s="2">
        <v>15</v>
      </c>
      <c r="Z4584" s="2">
        <v>13.9</v>
      </c>
      <c r="AB4584" s="2">
        <v>1</v>
      </c>
      <c r="AC4584" s="2">
        <v>1</v>
      </c>
      <c r="AE4584" s="2">
        <v>108</v>
      </c>
      <c r="AF4584" s="2">
        <v>83</v>
      </c>
      <c r="AG4584" s="2">
        <v>76.900000000000006</v>
      </c>
      <c r="AH4584" s="2">
        <v>83</v>
      </c>
      <c r="AI4584" s="2">
        <v>76.900000000000006</v>
      </c>
      <c r="AJ4584" s="2">
        <v>76.900000000000006</v>
      </c>
      <c r="AK4584" s="2">
        <v>18</v>
      </c>
      <c r="AL4584" s="2">
        <v>16.7</v>
      </c>
      <c r="AM4584" s="2">
        <v>7</v>
      </c>
      <c r="AN4584" s="2">
        <v>6.5</v>
      </c>
      <c r="AQ4584" s="2">
        <v>25</v>
      </c>
      <c r="AR4584" s="2">
        <v>23.1</v>
      </c>
      <c r="AS4584" s="2">
        <v>58</v>
      </c>
      <c r="AT4584" s="2">
        <v>53.7</v>
      </c>
      <c r="AW4584" s="2">
        <v>25</v>
      </c>
      <c r="AX4584" s="2">
        <v>23.1</v>
      </c>
      <c r="AZ4584" s="2">
        <v>1</v>
      </c>
      <c r="BA4584" s="2">
        <v>1</v>
      </c>
      <c r="BC4584" s="2">
        <v>106</v>
      </c>
      <c r="BD4584" s="2">
        <v>87</v>
      </c>
      <c r="BE4584" s="2">
        <v>80.599999999999994</v>
      </c>
      <c r="BF4584" s="2">
        <v>87</v>
      </c>
      <c r="BG4584" s="2">
        <v>80.599999999999994</v>
      </c>
      <c r="BH4584" s="2">
        <v>82.1</v>
      </c>
      <c r="BI4584" s="2">
        <v>11</v>
      </c>
      <c r="BJ4584" s="2">
        <v>10.199999999999999</v>
      </c>
      <c r="BK4584" s="2">
        <v>8</v>
      </c>
      <c r="BL4584" s="2">
        <v>7.4</v>
      </c>
      <c r="BO4584" s="2">
        <v>37</v>
      </c>
      <c r="BP4584" s="2">
        <v>34.299999999999997</v>
      </c>
      <c r="BQ4584" s="2">
        <v>50</v>
      </c>
      <c r="BR4584" s="2">
        <v>46.3</v>
      </c>
      <c r="BS4584" s="2">
        <v>2</v>
      </c>
      <c r="BT4584" s="2">
        <v>1.9</v>
      </c>
      <c r="BU4584" s="2">
        <v>21</v>
      </c>
      <c r="BV4584" s="2">
        <v>19.399999999999999</v>
      </c>
      <c r="BX4584" s="2">
        <v>1</v>
      </c>
      <c r="BY4584" s="2">
        <v>1</v>
      </c>
    </row>
    <row r="4585" spans="1:77" ht="12.75" customHeight="1" x14ac:dyDescent="0.2">
      <c r="A4585">
        <v>4</v>
      </c>
      <c r="B4585" s="2">
        <v>2726</v>
      </c>
      <c r="C4585" s="17">
        <v>2.62</v>
      </c>
      <c r="D4585" s="2">
        <v>1.71</v>
      </c>
      <c r="E4585" s="15">
        <v>2.536</v>
      </c>
      <c r="G4585" s="17">
        <v>58</v>
      </c>
      <c r="H4585" s="2">
        <v>33</v>
      </c>
      <c r="I4585" s="2">
        <v>56.9</v>
      </c>
      <c r="J4585" s="2">
        <v>33</v>
      </c>
      <c r="K4585" s="2">
        <v>56.9</v>
      </c>
      <c r="L4585" s="2">
        <v>56.9</v>
      </c>
      <c r="M4585" s="2">
        <v>5</v>
      </c>
      <c r="N4585" s="2">
        <v>8.6</v>
      </c>
      <c r="O4585" s="2">
        <v>20</v>
      </c>
      <c r="P4585" s="2">
        <v>34.5</v>
      </c>
      <c r="S4585" s="2">
        <v>25</v>
      </c>
      <c r="T4585" s="2">
        <v>43.1</v>
      </c>
      <c r="U4585" s="2">
        <v>8</v>
      </c>
      <c r="V4585" s="2">
        <v>13.8</v>
      </c>
      <c r="Y4585" s="2">
        <v>25</v>
      </c>
      <c r="Z4585" s="2">
        <v>43.1</v>
      </c>
      <c r="AE4585" s="2">
        <v>58</v>
      </c>
      <c r="AF4585" s="2">
        <v>10</v>
      </c>
      <c r="AG4585" s="2">
        <v>17.2</v>
      </c>
      <c r="AH4585" s="2">
        <v>10</v>
      </c>
      <c r="AI4585" s="2">
        <v>17.2</v>
      </c>
      <c r="AJ4585" s="2">
        <v>17.2</v>
      </c>
      <c r="AK4585" s="2">
        <v>27</v>
      </c>
      <c r="AL4585" s="2">
        <v>46.6</v>
      </c>
      <c r="AM4585" s="2">
        <v>21</v>
      </c>
      <c r="AN4585" s="2">
        <v>36.200000000000003</v>
      </c>
      <c r="AQ4585" s="2">
        <v>10</v>
      </c>
      <c r="AR4585" s="2">
        <v>17.2</v>
      </c>
      <c r="AW4585" s="2">
        <v>48</v>
      </c>
      <c r="AX4585" s="2">
        <v>82.8</v>
      </c>
      <c r="BC4585" s="2">
        <v>57</v>
      </c>
      <c r="BD4585" s="2">
        <v>35</v>
      </c>
      <c r="BE4585" s="2">
        <v>60.3</v>
      </c>
      <c r="BF4585" s="2">
        <v>35</v>
      </c>
      <c r="BG4585" s="2">
        <v>60.3</v>
      </c>
      <c r="BH4585" s="2">
        <v>61.4</v>
      </c>
      <c r="BI4585" s="2">
        <v>9</v>
      </c>
      <c r="BJ4585" s="2">
        <v>15.5</v>
      </c>
      <c r="BK4585" s="2">
        <v>13</v>
      </c>
      <c r="BL4585" s="2">
        <v>22.4</v>
      </c>
      <c r="BO4585" s="2">
        <v>28</v>
      </c>
      <c r="BP4585" s="2">
        <v>48.3</v>
      </c>
      <c r="BQ4585" s="2">
        <v>7</v>
      </c>
      <c r="BR4585" s="2">
        <v>12.1</v>
      </c>
      <c r="BS4585" s="2">
        <v>1</v>
      </c>
      <c r="BT4585" s="2">
        <v>1.7</v>
      </c>
      <c r="BU4585" s="2">
        <v>23</v>
      </c>
      <c r="BV4585" s="2">
        <v>39.700000000000003</v>
      </c>
    </row>
    <row r="4586" spans="1:77" ht="12.75" customHeight="1" x14ac:dyDescent="0.2">
      <c r="A4586">
        <v>4</v>
      </c>
      <c r="B4586" s="2">
        <v>2730</v>
      </c>
      <c r="C4586" s="17">
        <v>2.42</v>
      </c>
      <c r="D4586" s="2">
        <v>2.33</v>
      </c>
      <c r="E4586" s="15">
        <v>2.2510000000000003</v>
      </c>
      <c r="G4586" s="17">
        <v>52</v>
      </c>
      <c r="H4586" s="2">
        <v>36</v>
      </c>
      <c r="I4586" s="2">
        <v>69.2</v>
      </c>
      <c r="J4586" s="2">
        <v>36</v>
      </c>
      <c r="K4586" s="2">
        <v>69.2</v>
      </c>
      <c r="L4586" s="2">
        <v>69.2</v>
      </c>
      <c r="M4586" s="2">
        <v>6</v>
      </c>
      <c r="N4586" s="2">
        <v>11.5</v>
      </c>
      <c r="O4586" s="2">
        <v>10</v>
      </c>
      <c r="P4586" s="2">
        <v>19.2</v>
      </c>
      <c r="Q4586" s="2">
        <v>6</v>
      </c>
      <c r="R4586" s="2">
        <v>11.5</v>
      </c>
      <c r="S4586" s="2">
        <v>20</v>
      </c>
      <c r="T4586" s="2">
        <v>38.5</v>
      </c>
      <c r="U4586" s="2">
        <v>10</v>
      </c>
      <c r="V4586" s="2">
        <v>19.2</v>
      </c>
      <c r="Y4586" s="2">
        <v>16</v>
      </c>
      <c r="Z4586" s="2">
        <v>30.8</v>
      </c>
      <c r="AE4586" s="2">
        <v>52</v>
      </c>
      <c r="AF4586" s="2">
        <v>27</v>
      </c>
      <c r="AG4586" s="2">
        <v>51.9</v>
      </c>
      <c r="AH4586" s="2">
        <v>27</v>
      </c>
      <c r="AI4586" s="2">
        <v>51.9</v>
      </c>
      <c r="AJ4586" s="2">
        <v>51.9</v>
      </c>
      <c r="AK4586" s="2">
        <v>17</v>
      </c>
      <c r="AL4586" s="2">
        <v>32.700000000000003</v>
      </c>
      <c r="AM4586" s="2">
        <v>8</v>
      </c>
      <c r="AN4586" s="2">
        <v>15.4</v>
      </c>
      <c r="AO4586" s="2">
        <v>1</v>
      </c>
      <c r="AP4586" s="2">
        <v>1.9</v>
      </c>
      <c r="AQ4586" s="2">
        <v>16</v>
      </c>
      <c r="AR4586" s="2">
        <v>30.8</v>
      </c>
      <c r="AS4586" s="2">
        <v>10</v>
      </c>
      <c r="AT4586" s="2">
        <v>19.2</v>
      </c>
      <c r="AW4586" s="2">
        <v>25</v>
      </c>
      <c r="AX4586" s="2">
        <v>48.1</v>
      </c>
      <c r="BC4586" s="2">
        <v>49</v>
      </c>
      <c r="BD4586" s="2">
        <v>34</v>
      </c>
      <c r="BE4586" s="2">
        <v>65.400000000000006</v>
      </c>
      <c r="BF4586" s="2">
        <v>34</v>
      </c>
      <c r="BG4586" s="2">
        <v>65.400000000000006</v>
      </c>
      <c r="BH4586" s="2">
        <v>69.400000000000006</v>
      </c>
      <c r="BI4586" s="2">
        <v>7</v>
      </c>
      <c r="BJ4586" s="2">
        <v>13.5</v>
      </c>
      <c r="BK4586" s="2">
        <v>8</v>
      </c>
      <c r="BL4586" s="2">
        <v>15.4</v>
      </c>
      <c r="BM4586" s="2">
        <v>4</v>
      </c>
      <c r="BN4586" s="2">
        <v>7.7</v>
      </c>
      <c r="BO4586" s="2">
        <v>26</v>
      </c>
      <c r="BP4586" s="2">
        <v>50</v>
      </c>
      <c r="BQ4586" s="2">
        <v>4</v>
      </c>
      <c r="BR4586" s="2">
        <v>7.7</v>
      </c>
      <c r="BS4586" s="2">
        <v>3</v>
      </c>
      <c r="BT4586" s="2">
        <v>5.8</v>
      </c>
      <c r="BU4586" s="2">
        <v>18</v>
      </c>
      <c r="BV4586" s="2">
        <v>34.6</v>
      </c>
    </row>
    <row r="4587" spans="1:77" ht="12.75" customHeight="1" x14ac:dyDescent="0.2">
      <c r="A4587">
        <v>4</v>
      </c>
      <c r="B4587" s="2">
        <v>2733</v>
      </c>
      <c r="C4587" s="17">
        <v>3.08</v>
      </c>
      <c r="D4587" s="2">
        <v>3.09</v>
      </c>
      <c r="E4587" s="15">
        <v>2.9160000000000004</v>
      </c>
      <c r="G4587" s="17">
        <v>96</v>
      </c>
      <c r="H4587" s="2">
        <v>84</v>
      </c>
      <c r="I4587" s="2">
        <v>86.6</v>
      </c>
      <c r="J4587" s="2">
        <v>84</v>
      </c>
      <c r="K4587" s="2">
        <v>86.6</v>
      </c>
      <c r="L4587" s="2">
        <v>87.5</v>
      </c>
      <c r="M4587" s="2">
        <v>3</v>
      </c>
      <c r="N4587" s="2">
        <v>3.1</v>
      </c>
      <c r="O4587" s="2">
        <v>9</v>
      </c>
      <c r="P4587" s="2">
        <v>9.3000000000000007</v>
      </c>
      <c r="Q4587" s="2">
        <v>2</v>
      </c>
      <c r="R4587" s="2">
        <v>2.1</v>
      </c>
      <c r="S4587" s="2">
        <v>50</v>
      </c>
      <c r="T4587" s="2">
        <v>51.5</v>
      </c>
      <c r="U4587" s="2">
        <v>32</v>
      </c>
      <c r="V4587" s="2">
        <v>33</v>
      </c>
      <c r="W4587" s="2">
        <v>1</v>
      </c>
      <c r="X4587" s="2">
        <v>1</v>
      </c>
      <c r="Y4587" s="2">
        <v>13</v>
      </c>
      <c r="Z4587" s="2">
        <v>13.4</v>
      </c>
      <c r="AE4587" s="2">
        <v>96</v>
      </c>
      <c r="AF4587" s="2">
        <v>77</v>
      </c>
      <c r="AG4587" s="2">
        <v>79.400000000000006</v>
      </c>
      <c r="AH4587" s="2">
        <v>77</v>
      </c>
      <c r="AI4587" s="2">
        <v>79.400000000000006</v>
      </c>
      <c r="AJ4587" s="2">
        <v>80.2</v>
      </c>
      <c r="AK4587" s="2">
        <v>9</v>
      </c>
      <c r="AL4587" s="2">
        <v>9.3000000000000007</v>
      </c>
      <c r="AM4587" s="2">
        <v>10</v>
      </c>
      <c r="AN4587" s="2">
        <v>10.3</v>
      </c>
      <c r="AQ4587" s="2">
        <v>37</v>
      </c>
      <c r="AR4587" s="2">
        <v>38.1</v>
      </c>
      <c r="AS4587" s="2">
        <v>40</v>
      </c>
      <c r="AT4587" s="2">
        <v>41.2</v>
      </c>
      <c r="AU4587" s="2">
        <v>1</v>
      </c>
      <c r="AV4587" s="2">
        <v>1</v>
      </c>
      <c r="AW4587" s="2">
        <v>20</v>
      </c>
      <c r="AX4587" s="2">
        <v>20.6</v>
      </c>
      <c r="BC4587" s="2">
        <v>96</v>
      </c>
      <c r="BD4587" s="2">
        <v>74</v>
      </c>
      <c r="BE4587" s="2">
        <v>76.3</v>
      </c>
      <c r="BF4587" s="2">
        <v>74</v>
      </c>
      <c r="BG4587" s="2">
        <v>76.3</v>
      </c>
      <c r="BH4587" s="2">
        <v>77.099999999999994</v>
      </c>
      <c r="BI4587" s="2">
        <v>3</v>
      </c>
      <c r="BJ4587" s="2">
        <v>3.1</v>
      </c>
      <c r="BK4587" s="2">
        <v>19</v>
      </c>
      <c r="BL4587" s="2">
        <v>19.600000000000001</v>
      </c>
      <c r="BM4587" s="2">
        <v>1</v>
      </c>
      <c r="BN4587" s="2">
        <v>1</v>
      </c>
      <c r="BO4587" s="2">
        <v>50</v>
      </c>
      <c r="BP4587" s="2">
        <v>51.5</v>
      </c>
      <c r="BQ4587" s="2">
        <v>23</v>
      </c>
      <c r="BR4587" s="2">
        <v>23.7</v>
      </c>
      <c r="BS4587" s="2">
        <v>1</v>
      </c>
      <c r="BT4587" s="2">
        <v>1</v>
      </c>
      <c r="BU4587" s="2">
        <v>23</v>
      </c>
      <c r="BV4587" s="2">
        <v>23.7</v>
      </c>
    </row>
    <row r="4588" spans="1:77" ht="12.75" customHeight="1" x14ac:dyDescent="0.2">
      <c r="A4588">
        <v>4</v>
      </c>
      <c r="B4588" s="2">
        <v>2734</v>
      </c>
      <c r="C4588" s="17">
        <v>2.3199999999999998</v>
      </c>
      <c r="D4588" s="2">
        <v>2.2400000000000002</v>
      </c>
      <c r="E4588" s="15">
        <v>1.901</v>
      </c>
      <c r="G4588" s="17">
        <v>70</v>
      </c>
      <c r="H4588" s="2">
        <v>28</v>
      </c>
      <c r="I4588" s="2">
        <v>39.4</v>
      </c>
      <c r="J4588" s="2">
        <v>28</v>
      </c>
      <c r="K4588" s="2">
        <v>39.4</v>
      </c>
      <c r="L4588" s="2">
        <v>40</v>
      </c>
      <c r="M4588" s="2">
        <v>9</v>
      </c>
      <c r="N4588" s="2">
        <v>12.7</v>
      </c>
      <c r="O4588" s="2">
        <v>33</v>
      </c>
      <c r="P4588" s="2">
        <v>46.5</v>
      </c>
      <c r="S4588" s="2">
        <v>22</v>
      </c>
      <c r="T4588" s="2">
        <v>31</v>
      </c>
      <c r="U4588" s="2">
        <v>6</v>
      </c>
      <c r="V4588" s="2">
        <v>8.5</v>
      </c>
      <c r="W4588" s="2">
        <v>1</v>
      </c>
      <c r="X4588" s="2">
        <v>1.4</v>
      </c>
      <c r="Y4588" s="2">
        <v>43</v>
      </c>
      <c r="Z4588" s="2">
        <v>60.6</v>
      </c>
      <c r="AB4588" s="2">
        <v>3</v>
      </c>
      <c r="AE4588" s="2">
        <v>70</v>
      </c>
      <c r="AF4588" s="2">
        <v>30</v>
      </c>
      <c r="AG4588" s="2">
        <v>42.3</v>
      </c>
      <c r="AH4588" s="2">
        <v>30</v>
      </c>
      <c r="AI4588" s="2">
        <v>42.3</v>
      </c>
      <c r="AJ4588" s="2">
        <v>42.9</v>
      </c>
      <c r="AK4588" s="2">
        <v>22</v>
      </c>
      <c r="AL4588" s="2">
        <v>31</v>
      </c>
      <c r="AM4588" s="2">
        <v>18</v>
      </c>
      <c r="AN4588" s="2">
        <v>25.4</v>
      </c>
      <c r="AQ4588" s="2">
        <v>19</v>
      </c>
      <c r="AR4588" s="2">
        <v>26.8</v>
      </c>
      <c r="AS4588" s="2">
        <v>11</v>
      </c>
      <c r="AT4588" s="2">
        <v>15.5</v>
      </c>
      <c r="AU4588" s="2">
        <v>1</v>
      </c>
      <c r="AV4588" s="2">
        <v>1.4</v>
      </c>
      <c r="AW4588" s="2">
        <v>41</v>
      </c>
      <c r="AX4588" s="2">
        <v>57.7</v>
      </c>
      <c r="AZ4588" s="2">
        <v>3</v>
      </c>
      <c r="BC4588" s="2">
        <v>65</v>
      </c>
      <c r="BD4588" s="2">
        <v>21</v>
      </c>
      <c r="BE4588" s="2">
        <v>30</v>
      </c>
      <c r="BF4588" s="2">
        <v>21</v>
      </c>
      <c r="BG4588" s="2">
        <v>30</v>
      </c>
      <c r="BH4588" s="2">
        <v>32.299999999999997</v>
      </c>
      <c r="BI4588" s="2">
        <v>20</v>
      </c>
      <c r="BJ4588" s="2">
        <v>28.6</v>
      </c>
      <c r="BK4588" s="2">
        <v>24</v>
      </c>
      <c r="BL4588" s="2">
        <v>34.299999999999997</v>
      </c>
      <c r="BO4588" s="2">
        <v>19</v>
      </c>
      <c r="BP4588" s="2">
        <v>27.1</v>
      </c>
      <c r="BQ4588" s="2">
        <v>2</v>
      </c>
      <c r="BR4588" s="2">
        <v>2.9</v>
      </c>
      <c r="BS4588" s="2">
        <v>5</v>
      </c>
      <c r="BT4588" s="2">
        <v>7.1</v>
      </c>
      <c r="BU4588" s="2">
        <v>49</v>
      </c>
      <c r="BV4588" s="2">
        <v>70</v>
      </c>
      <c r="BX4588" s="2">
        <v>4</v>
      </c>
    </row>
    <row r="4589" spans="1:77" ht="12.75" customHeight="1" x14ac:dyDescent="0.2">
      <c r="A4589">
        <v>4</v>
      </c>
      <c r="B4589" s="2">
        <v>2738</v>
      </c>
      <c r="C4589" s="17">
        <v>3.14</v>
      </c>
      <c r="D4589" s="2">
        <v>2.86</v>
      </c>
      <c r="E4589" s="15">
        <v>2.8450000000000002</v>
      </c>
      <c r="G4589" s="17">
        <v>62</v>
      </c>
      <c r="H4589" s="2">
        <v>50</v>
      </c>
      <c r="I4589" s="2">
        <v>76.900000000000006</v>
      </c>
      <c r="J4589" s="2">
        <v>50</v>
      </c>
      <c r="K4589" s="2">
        <v>76.900000000000006</v>
      </c>
      <c r="L4589" s="2">
        <v>80.599999999999994</v>
      </c>
      <c r="M4589" s="2">
        <v>4</v>
      </c>
      <c r="N4589" s="2">
        <v>6.2</v>
      </c>
      <c r="O4589" s="2">
        <v>8</v>
      </c>
      <c r="P4589" s="2">
        <v>12.3</v>
      </c>
      <c r="S4589" s="2">
        <v>16</v>
      </c>
      <c r="T4589" s="2">
        <v>24.6</v>
      </c>
      <c r="U4589" s="2">
        <v>34</v>
      </c>
      <c r="V4589" s="2">
        <v>52.3</v>
      </c>
      <c r="W4589" s="2">
        <v>3</v>
      </c>
      <c r="X4589" s="2">
        <v>4.5999999999999996</v>
      </c>
      <c r="Y4589" s="2">
        <v>15</v>
      </c>
      <c r="Z4589" s="2">
        <v>23.1</v>
      </c>
      <c r="AB4589" s="2">
        <v>2</v>
      </c>
      <c r="AE4589" s="2">
        <v>63</v>
      </c>
      <c r="AF4589" s="2">
        <v>44</v>
      </c>
      <c r="AG4589" s="2">
        <v>67.7</v>
      </c>
      <c r="AH4589" s="2">
        <v>44</v>
      </c>
      <c r="AI4589" s="2">
        <v>67.7</v>
      </c>
      <c r="AJ4589" s="2">
        <v>69.8</v>
      </c>
      <c r="AK4589" s="2">
        <v>13</v>
      </c>
      <c r="AL4589" s="2">
        <v>20</v>
      </c>
      <c r="AM4589" s="2">
        <v>6</v>
      </c>
      <c r="AN4589" s="2">
        <v>9.1999999999999993</v>
      </c>
      <c r="AQ4589" s="2">
        <v>15</v>
      </c>
      <c r="AR4589" s="2">
        <v>23.1</v>
      </c>
      <c r="AS4589" s="2">
        <v>29</v>
      </c>
      <c r="AT4589" s="2">
        <v>44.6</v>
      </c>
      <c r="AU4589" s="2">
        <v>2</v>
      </c>
      <c r="AV4589" s="2">
        <v>3.1</v>
      </c>
      <c r="AW4589" s="2">
        <v>21</v>
      </c>
      <c r="AX4589" s="2">
        <v>32.299999999999997</v>
      </c>
      <c r="AZ4589" s="2">
        <v>2</v>
      </c>
      <c r="BC4589" s="2">
        <v>61</v>
      </c>
      <c r="BD4589" s="2">
        <v>45</v>
      </c>
      <c r="BE4589" s="2">
        <v>69.2</v>
      </c>
      <c r="BF4589" s="2">
        <v>45</v>
      </c>
      <c r="BG4589" s="2">
        <v>69.2</v>
      </c>
      <c r="BH4589" s="2">
        <v>73.8</v>
      </c>
      <c r="BI4589" s="2">
        <v>5</v>
      </c>
      <c r="BJ4589" s="2">
        <v>7.7</v>
      </c>
      <c r="BK4589" s="2">
        <v>11</v>
      </c>
      <c r="BL4589" s="2">
        <v>16.899999999999999</v>
      </c>
      <c r="BO4589" s="2">
        <v>22</v>
      </c>
      <c r="BP4589" s="2">
        <v>33.799999999999997</v>
      </c>
      <c r="BQ4589" s="2">
        <v>23</v>
      </c>
      <c r="BR4589" s="2">
        <v>35.4</v>
      </c>
      <c r="BS4589" s="2">
        <v>4</v>
      </c>
      <c r="BT4589" s="2">
        <v>6.2</v>
      </c>
      <c r="BU4589" s="2">
        <v>20</v>
      </c>
      <c r="BV4589" s="2">
        <v>30.8</v>
      </c>
      <c r="BX4589" s="2">
        <v>2</v>
      </c>
    </row>
    <row r="4590" spans="1:77" ht="12.75" customHeight="1" x14ac:dyDescent="0.2">
      <c r="A4590">
        <v>4</v>
      </c>
      <c r="B4590" s="2">
        <v>2741</v>
      </c>
      <c r="C4590" s="17">
        <v>3.24</v>
      </c>
      <c r="D4590" s="2">
        <v>3.04</v>
      </c>
      <c r="E4590" s="15">
        <v>2.9989999999999997</v>
      </c>
      <c r="G4590" s="17">
        <v>72</v>
      </c>
      <c r="H4590" s="2">
        <v>62</v>
      </c>
      <c r="I4590" s="2">
        <v>86.1</v>
      </c>
      <c r="J4590" s="2">
        <v>62</v>
      </c>
      <c r="K4590" s="2">
        <v>86.1</v>
      </c>
      <c r="L4590" s="2">
        <v>86.1</v>
      </c>
      <c r="M4590" s="2">
        <v>1</v>
      </c>
      <c r="N4590" s="2">
        <v>1.4</v>
      </c>
      <c r="O4590" s="2">
        <v>9</v>
      </c>
      <c r="P4590" s="2">
        <v>12.5</v>
      </c>
      <c r="S4590" s="2">
        <v>34</v>
      </c>
      <c r="T4590" s="2">
        <v>47.2</v>
      </c>
      <c r="U4590" s="2">
        <v>28</v>
      </c>
      <c r="V4590" s="2">
        <v>38.9</v>
      </c>
      <c r="Y4590" s="2">
        <v>10</v>
      </c>
      <c r="Z4590" s="2">
        <v>13.9</v>
      </c>
      <c r="AE4590" s="2">
        <v>72</v>
      </c>
      <c r="AF4590" s="2">
        <v>55</v>
      </c>
      <c r="AG4590" s="2">
        <v>76.400000000000006</v>
      </c>
      <c r="AH4590" s="2">
        <v>55</v>
      </c>
      <c r="AI4590" s="2">
        <v>76.400000000000006</v>
      </c>
      <c r="AJ4590" s="2">
        <v>76.400000000000006</v>
      </c>
      <c r="AK4590" s="2">
        <v>7</v>
      </c>
      <c r="AL4590" s="2">
        <v>9.6999999999999993</v>
      </c>
      <c r="AM4590" s="2">
        <v>10</v>
      </c>
      <c r="AN4590" s="2">
        <v>13.9</v>
      </c>
      <c r="AQ4590" s="2">
        <v>28</v>
      </c>
      <c r="AR4590" s="2">
        <v>38.9</v>
      </c>
      <c r="AS4590" s="2">
        <v>27</v>
      </c>
      <c r="AT4590" s="2">
        <v>37.5</v>
      </c>
      <c r="AW4590" s="2">
        <v>17</v>
      </c>
      <c r="AX4590" s="2">
        <v>23.6</v>
      </c>
      <c r="BC4590" s="2">
        <v>72</v>
      </c>
      <c r="BD4590" s="2">
        <v>51</v>
      </c>
      <c r="BE4590" s="2">
        <v>70.8</v>
      </c>
      <c r="BF4590" s="2">
        <v>51</v>
      </c>
      <c r="BG4590" s="2">
        <v>70.8</v>
      </c>
      <c r="BH4590" s="2">
        <v>70.8</v>
      </c>
      <c r="BI4590" s="2">
        <v>3</v>
      </c>
      <c r="BJ4590" s="2">
        <v>4.2</v>
      </c>
      <c r="BK4590" s="2">
        <v>18</v>
      </c>
      <c r="BL4590" s="2">
        <v>25</v>
      </c>
      <c r="BO4590" s="2">
        <v>27</v>
      </c>
      <c r="BP4590" s="2">
        <v>37.5</v>
      </c>
      <c r="BQ4590" s="2">
        <v>24</v>
      </c>
      <c r="BR4590" s="2">
        <v>33.299999999999997</v>
      </c>
      <c r="BU4590" s="2">
        <v>21</v>
      </c>
      <c r="BV4590" s="2">
        <v>29.2</v>
      </c>
    </row>
    <row r="4591" spans="1:77" ht="12.75" customHeight="1" x14ac:dyDescent="0.2">
      <c r="A4591">
        <v>4</v>
      </c>
      <c r="B4591" s="2">
        <v>2743</v>
      </c>
      <c r="C4591" s="17">
        <v>2.5299999999999998</v>
      </c>
      <c r="D4591" s="2">
        <v>1.67</v>
      </c>
      <c r="E4591" s="15">
        <v>2.1989999999999998</v>
      </c>
      <c r="G4591" s="17">
        <v>14</v>
      </c>
      <c r="H4591" s="2">
        <v>9</v>
      </c>
      <c r="I4591" s="2">
        <v>60</v>
      </c>
      <c r="J4591" s="2">
        <v>9</v>
      </c>
      <c r="K4591" s="2">
        <v>60</v>
      </c>
      <c r="L4591" s="2">
        <v>64.3</v>
      </c>
      <c r="M4591" s="2">
        <v>2</v>
      </c>
      <c r="N4591" s="2">
        <v>13.3</v>
      </c>
      <c r="O4591" s="2">
        <v>3</v>
      </c>
      <c r="P4591" s="2">
        <v>20</v>
      </c>
      <c r="S4591" s="2">
        <v>6</v>
      </c>
      <c r="T4591" s="2">
        <v>40</v>
      </c>
      <c r="U4591" s="2">
        <v>3</v>
      </c>
      <c r="V4591" s="2">
        <v>20</v>
      </c>
      <c r="W4591" s="2">
        <v>1</v>
      </c>
      <c r="X4591" s="2">
        <v>6.7</v>
      </c>
      <c r="Y4591" s="2">
        <v>6</v>
      </c>
      <c r="Z4591" s="2">
        <v>40</v>
      </c>
      <c r="AB4591" s="2">
        <v>1</v>
      </c>
      <c r="AE4591" s="2">
        <v>14</v>
      </c>
      <c r="AF4591" s="2">
        <v>3</v>
      </c>
      <c r="AG4591" s="2">
        <v>20</v>
      </c>
      <c r="AH4591" s="2">
        <v>3</v>
      </c>
      <c r="AI4591" s="2">
        <v>20</v>
      </c>
      <c r="AJ4591" s="2">
        <v>21.4</v>
      </c>
      <c r="AK4591" s="2">
        <v>7</v>
      </c>
      <c r="AL4591" s="2">
        <v>46.7</v>
      </c>
      <c r="AM4591" s="2">
        <v>4</v>
      </c>
      <c r="AN4591" s="2">
        <v>26.7</v>
      </c>
      <c r="AQ4591" s="2">
        <v>2</v>
      </c>
      <c r="AR4591" s="2">
        <v>13.3</v>
      </c>
      <c r="AS4591" s="2">
        <v>1</v>
      </c>
      <c r="AT4591" s="2">
        <v>6.7</v>
      </c>
      <c r="AU4591" s="2">
        <v>1</v>
      </c>
      <c r="AV4591" s="2">
        <v>6.7</v>
      </c>
      <c r="AW4591" s="2">
        <v>12</v>
      </c>
      <c r="AX4591" s="2">
        <v>80</v>
      </c>
      <c r="AZ4591" s="2">
        <v>1</v>
      </c>
      <c r="BC4591" s="2">
        <v>14</v>
      </c>
      <c r="BD4591" s="2">
        <v>6</v>
      </c>
      <c r="BE4591" s="2">
        <v>40</v>
      </c>
      <c r="BF4591" s="2">
        <v>6</v>
      </c>
      <c r="BG4591" s="2">
        <v>40</v>
      </c>
      <c r="BH4591" s="2">
        <v>42.9</v>
      </c>
      <c r="BI4591" s="2">
        <v>3</v>
      </c>
      <c r="BJ4591" s="2">
        <v>20</v>
      </c>
      <c r="BK4591" s="2">
        <v>5</v>
      </c>
      <c r="BL4591" s="2">
        <v>33.299999999999997</v>
      </c>
      <c r="BO4591" s="2">
        <v>4</v>
      </c>
      <c r="BP4591" s="2">
        <v>26.7</v>
      </c>
      <c r="BQ4591" s="2">
        <v>2</v>
      </c>
      <c r="BR4591" s="2">
        <v>13.3</v>
      </c>
      <c r="BS4591" s="2">
        <v>1</v>
      </c>
      <c r="BT4591" s="2">
        <v>6.7</v>
      </c>
      <c r="BU4591" s="2">
        <v>9</v>
      </c>
      <c r="BV4591" s="2">
        <v>60</v>
      </c>
      <c r="BX4591" s="2">
        <v>1</v>
      </c>
    </row>
    <row r="4592" spans="1:77" ht="12.75" customHeight="1" x14ac:dyDescent="0.2">
      <c r="A4592">
        <v>4</v>
      </c>
      <c r="B4592" s="2">
        <v>2744</v>
      </c>
      <c r="C4592" s="17">
        <v>2.83</v>
      </c>
      <c r="D4592" s="2">
        <v>2.75</v>
      </c>
      <c r="E4592" s="15">
        <v>2.4579999999999997</v>
      </c>
      <c r="G4592" s="17">
        <v>24</v>
      </c>
      <c r="H4592" s="2">
        <v>17</v>
      </c>
      <c r="I4592" s="2">
        <v>70.8</v>
      </c>
      <c r="J4592" s="2">
        <v>17</v>
      </c>
      <c r="K4592" s="2">
        <v>70.8</v>
      </c>
      <c r="L4592" s="2">
        <v>70.8</v>
      </c>
      <c r="M4592" s="2">
        <v>1</v>
      </c>
      <c r="N4592" s="2">
        <v>4.2</v>
      </c>
      <c r="O4592" s="2">
        <v>6</v>
      </c>
      <c r="P4592" s="2">
        <v>25</v>
      </c>
      <c r="S4592" s="2">
        <v>13</v>
      </c>
      <c r="T4592" s="2">
        <v>54.2</v>
      </c>
      <c r="U4592" s="2">
        <v>4</v>
      </c>
      <c r="V4592" s="2">
        <v>16.7</v>
      </c>
      <c r="Y4592" s="2">
        <v>7</v>
      </c>
      <c r="Z4592" s="2">
        <v>29.2</v>
      </c>
      <c r="AE4592" s="2">
        <v>24</v>
      </c>
      <c r="AF4592" s="2">
        <v>17</v>
      </c>
      <c r="AG4592" s="2">
        <v>70.8</v>
      </c>
      <c r="AH4592" s="2">
        <v>17</v>
      </c>
      <c r="AI4592" s="2">
        <v>70.8</v>
      </c>
      <c r="AJ4592" s="2">
        <v>70.8</v>
      </c>
      <c r="AK4592" s="2">
        <v>3</v>
      </c>
      <c r="AL4592" s="2">
        <v>12.5</v>
      </c>
      <c r="AM4592" s="2">
        <v>4</v>
      </c>
      <c r="AN4592" s="2">
        <v>16.7</v>
      </c>
      <c r="AQ4592" s="2">
        <v>13</v>
      </c>
      <c r="AR4592" s="2">
        <v>54.2</v>
      </c>
      <c r="AS4592" s="2">
        <v>4</v>
      </c>
      <c r="AT4592" s="2">
        <v>16.7</v>
      </c>
      <c r="AW4592" s="2">
        <v>7</v>
      </c>
      <c r="AX4592" s="2">
        <v>29.2</v>
      </c>
      <c r="BC4592" s="2">
        <v>24</v>
      </c>
      <c r="BD4592" s="2">
        <v>14</v>
      </c>
      <c r="BE4592" s="2">
        <v>58.3</v>
      </c>
      <c r="BF4592" s="2">
        <v>14</v>
      </c>
      <c r="BG4592" s="2">
        <v>58.3</v>
      </c>
      <c r="BH4592" s="2">
        <v>58.3</v>
      </c>
      <c r="BI4592" s="2">
        <v>6</v>
      </c>
      <c r="BJ4592" s="2">
        <v>25</v>
      </c>
      <c r="BK4592" s="2">
        <v>4</v>
      </c>
      <c r="BL4592" s="2">
        <v>16.7</v>
      </c>
      <c r="BO4592" s="2">
        <v>11</v>
      </c>
      <c r="BP4592" s="2">
        <v>45.8</v>
      </c>
      <c r="BQ4592" s="2">
        <v>3</v>
      </c>
      <c r="BR4592" s="2">
        <v>12.5</v>
      </c>
      <c r="BU4592" s="2">
        <v>10</v>
      </c>
      <c r="BV4592" s="2">
        <v>41.7</v>
      </c>
    </row>
    <row r="4593" spans="1:77" ht="12.75" customHeight="1" x14ac:dyDescent="0.2">
      <c r="A4593">
        <v>4</v>
      </c>
      <c r="B4593" s="2">
        <v>2745</v>
      </c>
      <c r="C4593" s="17">
        <v>2.72</v>
      </c>
      <c r="D4593" s="2">
        <v>1.97</v>
      </c>
      <c r="E4593" s="15">
        <v>2.2439999999999998</v>
      </c>
      <c r="G4593" s="17">
        <v>74</v>
      </c>
      <c r="H4593" s="2">
        <v>45</v>
      </c>
      <c r="I4593" s="2">
        <v>60.8</v>
      </c>
      <c r="J4593" s="2">
        <v>45</v>
      </c>
      <c r="K4593" s="2">
        <v>60.8</v>
      </c>
      <c r="L4593" s="2">
        <v>60.8</v>
      </c>
      <c r="M4593" s="2">
        <v>3</v>
      </c>
      <c r="N4593" s="2">
        <v>4.0999999999999996</v>
      </c>
      <c r="O4593" s="2">
        <v>26</v>
      </c>
      <c r="P4593" s="2">
        <v>35.1</v>
      </c>
      <c r="S4593" s="2">
        <v>34</v>
      </c>
      <c r="T4593" s="2">
        <v>45.9</v>
      </c>
      <c r="U4593" s="2">
        <v>11</v>
      </c>
      <c r="V4593" s="2">
        <v>14.9</v>
      </c>
      <c r="Y4593" s="2">
        <v>29</v>
      </c>
      <c r="Z4593" s="2">
        <v>39.200000000000003</v>
      </c>
      <c r="AA4593" s="2">
        <v>1</v>
      </c>
      <c r="AB4593" s="2">
        <v>1</v>
      </c>
      <c r="AC4593" s="2">
        <v>1</v>
      </c>
      <c r="AE4593" s="2">
        <v>76</v>
      </c>
      <c r="AF4593" s="2">
        <v>27</v>
      </c>
      <c r="AG4593" s="2">
        <v>35.5</v>
      </c>
      <c r="AH4593" s="2">
        <v>27</v>
      </c>
      <c r="AI4593" s="2">
        <v>35.5</v>
      </c>
      <c r="AJ4593" s="2">
        <v>35.5</v>
      </c>
      <c r="AK4593" s="2">
        <v>36</v>
      </c>
      <c r="AL4593" s="2">
        <v>47.4</v>
      </c>
      <c r="AM4593" s="2">
        <v>13</v>
      </c>
      <c r="AN4593" s="2">
        <v>17.100000000000001</v>
      </c>
      <c r="AQ4593" s="2">
        <v>20</v>
      </c>
      <c r="AR4593" s="2">
        <v>26.3</v>
      </c>
      <c r="AS4593" s="2">
        <v>7</v>
      </c>
      <c r="AT4593" s="2">
        <v>9.1999999999999993</v>
      </c>
      <c r="AW4593" s="2">
        <v>49</v>
      </c>
      <c r="AX4593" s="2">
        <v>64.5</v>
      </c>
      <c r="BA4593" s="2">
        <v>1</v>
      </c>
      <c r="BC4593" s="2">
        <v>71</v>
      </c>
      <c r="BD4593" s="2">
        <v>31</v>
      </c>
      <c r="BE4593" s="2">
        <v>41.9</v>
      </c>
      <c r="BF4593" s="2">
        <v>31</v>
      </c>
      <c r="BG4593" s="2">
        <v>41.9</v>
      </c>
      <c r="BH4593" s="2">
        <v>43.7</v>
      </c>
      <c r="BI4593" s="2">
        <v>19</v>
      </c>
      <c r="BJ4593" s="2">
        <v>25.7</v>
      </c>
      <c r="BK4593" s="2">
        <v>21</v>
      </c>
      <c r="BL4593" s="2">
        <v>28.4</v>
      </c>
      <c r="BO4593" s="2">
        <v>19</v>
      </c>
      <c r="BP4593" s="2">
        <v>25.7</v>
      </c>
      <c r="BQ4593" s="2">
        <v>12</v>
      </c>
      <c r="BR4593" s="2">
        <v>16.2</v>
      </c>
      <c r="BS4593" s="2">
        <v>3</v>
      </c>
      <c r="BT4593" s="2">
        <v>4.0999999999999996</v>
      </c>
      <c r="BU4593" s="2">
        <v>43</v>
      </c>
      <c r="BV4593" s="2">
        <v>58.1</v>
      </c>
      <c r="BW4593" s="2">
        <v>1</v>
      </c>
      <c r="BX4593" s="2">
        <v>1</v>
      </c>
      <c r="BY4593" s="2">
        <v>1</v>
      </c>
    </row>
    <row r="4594" spans="1:77" ht="12.75" customHeight="1" x14ac:dyDescent="0.2">
      <c r="A4594">
        <v>4</v>
      </c>
      <c r="B4594" s="2">
        <v>2746</v>
      </c>
      <c r="C4594" s="17">
        <v>2.4900000000000002</v>
      </c>
      <c r="D4594" s="2">
        <v>1.74</v>
      </c>
      <c r="E4594" s="15">
        <v>1.819</v>
      </c>
      <c r="G4594" s="17">
        <v>38</v>
      </c>
      <c r="H4594" s="2">
        <v>26</v>
      </c>
      <c r="I4594" s="2">
        <v>66.7</v>
      </c>
      <c r="J4594" s="2">
        <v>26</v>
      </c>
      <c r="K4594" s="2">
        <v>66.7</v>
      </c>
      <c r="L4594" s="2">
        <v>68.400000000000006</v>
      </c>
      <c r="M4594" s="2">
        <v>2</v>
      </c>
      <c r="N4594" s="2">
        <v>5.0999999999999996</v>
      </c>
      <c r="O4594" s="2">
        <v>10</v>
      </c>
      <c r="P4594" s="2">
        <v>25.6</v>
      </c>
      <c r="Q4594" s="2">
        <v>3</v>
      </c>
      <c r="R4594" s="2">
        <v>7.7</v>
      </c>
      <c r="S4594" s="2">
        <v>17</v>
      </c>
      <c r="T4594" s="2">
        <v>43.6</v>
      </c>
      <c r="U4594" s="2">
        <v>6</v>
      </c>
      <c r="V4594" s="2">
        <v>15.4</v>
      </c>
      <c r="W4594" s="2">
        <v>1</v>
      </c>
      <c r="X4594" s="2">
        <v>2.6</v>
      </c>
      <c r="Y4594" s="2">
        <v>13</v>
      </c>
      <c r="Z4594" s="2">
        <v>33.299999999999997</v>
      </c>
      <c r="AB4594" s="2">
        <v>1</v>
      </c>
      <c r="AE4594" s="2">
        <v>38</v>
      </c>
      <c r="AF4594" s="2">
        <v>11</v>
      </c>
      <c r="AG4594" s="2">
        <v>28.2</v>
      </c>
      <c r="AH4594" s="2">
        <v>11</v>
      </c>
      <c r="AI4594" s="2">
        <v>28.2</v>
      </c>
      <c r="AJ4594" s="2">
        <v>28.9</v>
      </c>
      <c r="AK4594" s="2">
        <v>20</v>
      </c>
      <c r="AL4594" s="2">
        <v>51.3</v>
      </c>
      <c r="AM4594" s="2">
        <v>7</v>
      </c>
      <c r="AN4594" s="2">
        <v>17.899999999999999</v>
      </c>
      <c r="AO4594" s="2">
        <v>1</v>
      </c>
      <c r="AP4594" s="2">
        <v>2.6</v>
      </c>
      <c r="AQ4594" s="2">
        <v>6</v>
      </c>
      <c r="AR4594" s="2">
        <v>15.4</v>
      </c>
      <c r="AS4594" s="2">
        <v>4</v>
      </c>
      <c r="AT4594" s="2">
        <v>10.3</v>
      </c>
      <c r="AU4594" s="2">
        <v>1</v>
      </c>
      <c r="AV4594" s="2">
        <v>2.6</v>
      </c>
      <c r="AW4594" s="2">
        <v>28</v>
      </c>
      <c r="AX4594" s="2">
        <v>71.8</v>
      </c>
      <c r="AZ4594" s="2">
        <v>1</v>
      </c>
      <c r="BC4594" s="2">
        <v>35</v>
      </c>
      <c r="BD4594" s="2">
        <v>14</v>
      </c>
      <c r="BE4594" s="2">
        <v>35.9</v>
      </c>
      <c r="BF4594" s="2">
        <v>14</v>
      </c>
      <c r="BG4594" s="2">
        <v>35.9</v>
      </c>
      <c r="BH4594" s="2">
        <v>40</v>
      </c>
      <c r="BI4594" s="2">
        <v>9</v>
      </c>
      <c r="BJ4594" s="2">
        <v>23.1</v>
      </c>
      <c r="BK4594" s="2">
        <v>12</v>
      </c>
      <c r="BL4594" s="2">
        <v>30.8</v>
      </c>
      <c r="BM4594" s="2">
        <v>2</v>
      </c>
      <c r="BN4594" s="2">
        <v>5.0999999999999996</v>
      </c>
      <c r="BO4594" s="2">
        <v>10</v>
      </c>
      <c r="BP4594" s="2">
        <v>25.6</v>
      </c>
      <c r="BQ4594" s="2">
        <v>2</v>
      </c>
      <c r="BR4594" s="2">
        <v>5.0999999999999996</v>
      </c>
      <c r="BS4594" s="2">
        <v>4</v>
      </c>
      <c r="BT4594" s="2">
        <v>10.3</v>
      </c>
      <c r="BU4594" s="2">
        <v>25</v>
      </c>
      <c r="BV4594" s="2">
        <v>64.099999999999994</v>
      </c>
      <c r="BX4594" s="2">
        <v>1</v>
      </c>
    </row>
    <row r="4595" spans="1:77" ht="12.75" customHeight="1" x14ac:dyDescent="0.2">
      <c r="A4595">
        <v>4</v>
      </c>
      <c r="B4595" s="2">
        <v>2747</v>
      </c>
      <c r="C4595" s="17">
        <v>2.65</v>
      </c>
      <c r="D4595" s="2">
        <v>2.54</v>
      </c>
      <c r="E4595" s="15">
        <v>2.4870000000000001</v>
      </c>
      <c r="G4595" s="17">
        <v>46</v>
      </c>
      <c r="H4595" s="2">
        <v>30</v>
      </c>
      <c r="I4595" s="2">
        <v>65.2</v>
      </c>
      <c r="J4595" s="2">
        <v>30</v>
      </c>
      <c r="K4595" s="2">
        <v>65.2</v>
      </c>
      <c r="L4595" s="2">
        <v>65.2</v>
      </c>
      <c r="M4595" s="2">
        <v>4</v>
      </c>
      <c r="N4595" s="2">
        <v>8.6999999999999993</v>
      </c>
      <c r="O4595" s="2">
        <v>12</v>
      </c>
      <c r="P4595" s="2">
        <v>26.1</v>
      </c>
      <c r="Q4595" s="2">
        <v>3</v>
      </c>
      <c r="R4595" s="2">
        <v>6.5</v>
      </c>
      <c r="S4595" s="2">
        <v>14</v>
      </c>
      <c r="T4595" s="2">
        <v>30.4</v>
      </c>
      <c r="U4595" s="2">
        <v>13</v>
      </c>
      <c r="V4595" s="2">
        <v>28.3</v>
      </c>
      <c r="Y4595" s="2">
        <v>16</v>
      </c>
      <c r="Z4595" s="2">
        <v>34.799999999999997</v>
      </c>
      <c r="AE4595" s="2">
        <v>46</v>
      </c>
      <c r="AF4595" s="2">
        <v>26</v>
      </c>
      <c r="AG4595" s="2">
        <v>56.5</v>
      </c>
      <c r="AH4595" s="2">
        <v>26</v>
      </c>
      <c r="AI4595" s="2">
        <v>56.5</v>
      </c>
      <c r="AJ4595" s="2">
        <v>56.5</v>
      </c>
      <c r="AK4595" s="2">
        <v>14</v>
      </c>
      <c r="AL4595" s="2">
        <v>30.4</v>
      </c>
      <c r="AM4595" s="2">
        <v>6</v>
      </c>
      <c r="AN4595" s="2">
        <v>13</v>
      </c>
      <c r="AQ4595" s="2">
        <v>13</v>
      </c>
      <c r="AR4595" s="2">
        <v>28.3</v>
      </c>
      <c r="AS4595" s="2">
        <v>13</v>
      </c>
      <c r="AT4595" s="2">
        <v>28.3</v>
      </c>
      <c r="AW4595" s="2">
        <v>20</v>
      </c>
      <c r="AX4595" s="2">
        <v>43.5</v>
      </c>
      <c r="BC4595" s="2">
        <v>43</v>
      </c>
      <c r="BD4595" s="2">
        <v>26</v>
      </c>
      <c r="BE4595" s="2">
        <v>57.8</v>
      </c>
      <c r="BF4595" s="2">
        <v>26</v>
      </c>
      <c r="BG4595" s="2">
        <v>57.8</v>
      </c>
      <c r="BH4595" s="2">
        <v>60.5</v>
      </c>
      <c r="BI4595" s="2">
        <v>7</v>
      </c>
      <c r="BJ4595" s="2">
        <v>15.6</v>
      </c>
      <c r="BK4595" s="2">
        <v>10</v>
      </c>
      <c r="BL4595" s="2">
        <v>22.2</v>
      </c>
      <c r="BM4595" s="2">
        <v>1</v>
      </c>
      <c r="BN4595" s="2">
        <v>2.2000000000000002</v>
      </c>
      <c r="BO4595" s="2">
        <v>15</v>
      </c>
      <c r="BP4595" s="2">
        <v>33.299999999999997</v>
      </c>
      <c r="BQ4595" s="2">
        <v>10</v>
      </c>
      <c r="BR4595" s="2">
        <v>22.2</v>
      </c>
      <c r="BS4595" s="2">
        <v>2</v>
      </c>
      <c r="BT4595" s="2">
        <v>4.4000000000000004</v>
      </c>
      <c r="BU4595" s="2">
        <v>19</v>
      </c>
      <c r="BV4595" s="2">
        <v>42.2</v>
      </c>
      <c r="BX4595" s="2">
        <v>1</v>
      </c>
    </row>
    <row r="4596" spans="1:77" ht="12.75" customHeight="1" x14ac:dyDescent="0.2">
      <c r="A4596">
        <v>4</v>
      </c>
      <c r="B4596" s="2">
        <v>2748</v>
      </c>
      <c r="C4596" s="17">
        <v>2.7</v>
      </c>
      <c r="D4596" s="2">
        <v>2.5499999999999998</v>
      </c>
      <c r="E4596" s="15">
        <v>2.1919999999999997</v>
      </c>
      <c r="G4596" s="17">
        <v>47</v>
      </c>
      <c r="H4596" s="2">
        <v>27</v>
      </c>
      <c r="I4596" s="2">
        <v>57.4</v>
      </c>
      <c r="J4596" s="2">
        <v>27</v>
      </c>
      <c r="K4596" s="2">
        <v>57.4</v>
      </c>
      <c r="L4596" s="2">
        <v>57.4</v>
      </c>
      <c r="M4596" s="2">
        <v>2</v>
      </c>
      <c r="N4596" s="2">
        <v>4.3</v>
      </c>
      <c r="O4596" s="2">
        <v>18</v>
      </c>
      <c r="P4596" s="2">
        <v>38.299999999999997</v>
      </c>
      <c r="S4596" s="2">
        <v>19</v>
      </c>
      <c r="T4596" s="2">
        <v>40.4</v>
      </c>
      <c r="U4596" s="2">
        <v>8</v>
      </c>
      <c r="V4596" s="2">
        <v>17</v>
      </c>
      <c r="Y4596" s="2">
        <v>20</v>
      </c>
      <c r="Z4596" s="2">
        <v>42.6</v>
      </c>
      <c r="AE4596" s="2">
        <v>47</v>
      </c>
      <c r="AF4596" s="2">
        <v>30</v>
      </c>
      <c r="AG4596" s="2">
        <v>63.8</v>
      </c>
      <c r="AH4596" s="2">
        <v>30</v>
      </c>
      <c r="AI4596" s="2">
        <v>63.8</v>
      </c>
      <c r="AJ4596" s="2">
        <v>63.8</v>
      </c>
      <c r="AK4596" s="2">
        <v>10</v>
      </c>
      <c r="AL4596" s="2">
        <v>21.3</v>
      </c>
      <c r="AM4596" s="2">
        <v>7</v>
      </c>
      <c r="AN4596" s="2">
        <v>14.9</v>
      </c>
      <c r="AQ4596" s="2">
        <v>24</v>
      </c>
      <c r="AR4596" s="2">
        <v>51.1</v>
      </c>
      <c r="AS4596" s="2">
        <v>6</v>
      </c>
      <c r="AT4596" s="2">
        <v>12.8</v>
      </c>
      <c r="AW4596" s="2">
        <v>17</v>
      </c>
      <c r="AX4596" s="2">
        <v>36.200000000000003</v>
      </c>
      <c r="BC4596" s="2">
        <v>47</v>
      </c>
      <c r="BD4596" s="2">
        <v>15</v>
      </c>
      <c r="BE4596" s="2">
        <v>31.9</v>
      </c>
      <c r="BF4596" s="2">
        <v>15</v>
      </c>
      <c r="BG4596" s="2">
        <v>31.9</v>
      </c>
      <c r="BH4596" s="2">
        <v>31.9</v>
      </c>
      <c r="BI4596" s="2">
        <v>12</v>
      </c>
      <c r="BJ4596" s="2">
        <v>25.5</v>
      </c>
      <c r="BK4596" s="2">
        <v>20</v>
      </c>
      <c r="BL4596" s="2">
        <v>42.6</v>
      </c>
      <c r="BO4596" s="2">
        <v>9</v>
      </c>
      <c r="BP4596" s="2">
        <v>19.100000000000001</v>
      </c>
      <c r="BQ4596" s="2">
        <v>6</v>
      </c>
      <c r="BR4596" s="2">
        <v>12.8</v>
      </c>
      <c r="BU4596" s="2">
        <v>32</v>
      </c>
      <c r="BV4596" s="2">
        <v>68.099999999999994</v>
      </c>
    </row>
    <row r="4597" spans="1:77" ht="12.75" customHeight="1" x14ac:dyDescent="0.2">
      <c r="A4597">
        <v>4</v>
      </c>
      <c r="B4597" s="2">
        <v>2749</v>
      </c>
      <c r="C4597" s="17">
        <v>3.11</v>
      </c>
      <c r="D4597" s="2">
        <v>2.64</v>
      </c>
      <c r="E4597" s="15">
        <v>3.1120000000000001</v>
      </c>
      <c r="G4597" s="17">
        <v>27</v>
      </c>
      <c r="H4597" s="2">
        <v>21</v>
      </c>
      <c r="I4597" s="2">
        <v>75</v>
      </c>
      <c r="J4597" s="2">
        <v>21</v>
      </c>
      <c r="K4597" s="2">
        <v>75</v>
      </c>
      <c r="L4597" s="2">
        <v>77.8</v>
      </c>
      <c r="M4597" s="2">
        <v>1</v>
      </c>
      <c r="N4597" s="2">
        <v>3.6</v>
      </c>
      <c r="O4597" s="2">
        <v>5</v>
      </c>
      <c r="P4597" s="2">
        <v>17.899999999999999</v>
      </c>
      <c r="S4597" s="2">
        <v>8</v>
      </c>
      <c r="T4597" s="2">
        <v>28.6</v>
      </c>
      <c r="U4597" s="2">
        <v>13</v>
      </c>
      <c r="V4597" s="2">
        <v>46.4</v>
      </c>
      <c r="W4597" s="2">
        <v>1</v>
      </c>
      <c r="X4597" s="2">
        <v>3.6</v>
      </c>
      <c r="Y4597" s="2">
        <v>7</v>
      </c>
      <c r="Z4597" s="2">
        <v>25</v>
      </c>
      <c r="AB4597" s="2">
        <v>2</v>
      </c>
      <c r="AE4597" s="2">
        <v>27</v>
      </c>
      <c r="AF4597" s="2">
        <v>17</v>
      </c>
      <c r="AG4597" s="2">
        <v>60.7</v>
      </c>
      <c r="AH4597" s="2">
        <v>17</v>
      </c>
      <c r="AI4597" s="2">
        <v>60.7</v>
      </c>
      <c r="AJ4597" s="2">
        <v>63</v>
      </c>
      <c r="AK4597" s="2">
        <v>7</v>
      </c>
      <c r="AL4597" s="2">
        <v>25</v>
      </c>
      <c r="AM4597" s="2">
        <v>3</v>
      </c>
      <c r="AN4597" s="2">
        <v>10.7</v>
      </c>
      <c r="AQ4597" s="2">
        <v>7</v>
      </c>
      <c r="AR4597" s="2">
        <v>25</v>
      </c>
      <c r="AS4597" s="2">
        <v>10</v>
      </c>
      <c r="AT4597" s="2">
        <v>35.700000000000003</v>
      </c>
      <c r="AU4597" s="2">
        <v>1</v>
      </c>
      <c r="AV4597" s="2">
        <v>3.6</v>
      </c>
      <c r="AW4597" s="2">
        <v>11</v>
      </c>
      <c r="AX4597" s="2">
        <v>39.299999999999997</v>
      </c>
      <c r="AZ4597" s="2">
        <v>2</v>
      </c>
      <c r="BC4597" s="2">
        <v>26</v>
      </c>
      <c r="BD4597" s="2">
        <v>21</v>
      </c>
      <c r="BE4597" s="2">
        <v>77.8</v>
      </c>
      <c r="BF4597" s="2">
        <v>21</v>
      </c>
      <c r="BG4597" s="2">
        <v>77.8</v>
      </c>
      <c r="BH4597" s="2">
        <v>80.8</v>
      </c>
      <c r="BI4597" s="2">
        <v>3</v>
      </c>
      <c r="BJ4597" s="2">
        <v>11.1</v>
      </c>
      <c r="BK4597" s="2">
        <v>2</v>
      </c>
      <c r="BL4597" s="2">
        <v>7.4</v>
      </c>
      <c r="BO4597" s="2">
        <v>7</v>
      </c>
      <c r="BP4597" s="2">
        <v>25.9</v>
      </c>
      <c r="BQ4597" s="2">
        <v>14</v>
      </c>
      <c r="BR4597" s="2">
        <v>51.9</v>
      </c>
      <c r="BS4597" s="2">
        <v>1</v>
      </c>
      <c r="BT4597" s="2">
        <v>3.7</v>
      </c>
      <c r="BU4597" s="2">
        <v>6</v>
      </c>
      <c r="BV4597" s="2">
        <v>22.2</v>
      </c>
      <c r="BW4597" s="2">
        <v>1</v>
      </c>
      <c r="BX4597" s="2">
        <v>2</v>
      </c>
    </row>
    <row r="4598" spans="1:77" ht="12.75" customHeight="1" x14ac:dyDescent="0.2">
      <c r="A4598">
        <v>4</v>
      </c>
      <c r="B4598" s="2">
        <v>2751</v>
      </c>
      <c r="C4598" s="17">
        <v>2.89</v>
      </c>
      <c r="D4598" s="2">
        <v>2.7</v>
      </c>
      <c r="E4598" s="15">
        <v>2.5459999999999998</v>
      </c>
      <c r="G4598" s="17">
        <v>66</v>
      </c>
      <c r="H4598" s="2">
        <v>45</v>
      </c>
      <c r="I4598" s="2">
        <v>68.2</v>
      </c>
      <c r="J4598" s="2">
        <v>45</v>
      </c>
      <c r="K4598" s="2">
        <v>68.2</v>
      </c>
      <c r="L4598" s="2">
        <v>68.2</v>
      </c>
      <c r="M4598" s="2">
        <v>5</v>
      </c>
      <c r="N4598" s="2">
        <v>7.6</v>
      </c>
      <c r="O4598" s="2">
        <v>16</v>
      </c>
      <c r="P4598" s="2">
        <v>24.2</v>
      </c>
      <c r="S4598" s="2">
        <v>26</v>
      </c>
      <c r="T4598" s="2">
        <v>39.4</v>
      </c>
      <c r="U4598" s="2">
        <v>19</v>
      </c>
      <c r="V4598" s="2">
        <v>28.8</v>
      </c>
      <c r="Y4598" s="2">
        <v>21</v>
      </c>
      <c r="Z4598" s="2">
        <v>31.8</v>
      </c>
      <c r="AB4598" s="2">
        <v>1</v>
      </c>
      <c r="AE4598" s="2">
        <v>66</v>
      </c>
      <c r="AF4598" s="2">
        <v>38</v>
      </c>
      <c r="AG4598" s="2">
        <v>57.6</v>
      </c>
      <c r="AH4598" s="2">
        <v>38</v>
      </c>
      <c r="AI4598" s="2">
        <v>57.6</v>
      </c>
      <c r="AJ4598" s="2">
        <v>57.6</v>
      </c>
      <c r="AK4598" s="2">
        <v>12</v>
      </c>
      <c r="AL4598" s="2">
        <v>18.2</v>
      </c>
      <c r="AM4598" s="2">
        <v>16</v>
      </c>
      <c r="AN4598" s="2">
        <v>24.2</v>
      </c>
      <c r="AQ4598" s="2">
        <v>18</v>
      </c>
      <c r="AR4598" s="2">
        <v>27.3</v>
      </c>
      <c r="AS4598" s="2">
        <v>20</v>
      </c>
      <c r="AT4598" s="2">
        <v>30.3</v>
      </c>
      <c r="AW4598" s="2">
        <v>28</v>
      </c>
      <c r="AX4598" s="2">
        <v>42.4</v>
      </c>
      <c r="AZ4598" s="2">
        <v>1</v>
      </c>
      <c r="BC4598" s="2">
        <v>64</v>
      </c>
      <c r="BD4598" s="2">
        <v>36</v>
      </c>
      <c r="BE4598" s="2">
        <v>56.3</v>
      </c>
      <c r="BF4598" s="2">
        <v>36</v>
      </c>
      <c r="BG4598" s="2">
        <v>56.3</v>
      </c>
      <c r="BH4598" s="2">
        <v>56.3</v>
      </c>
      <c r="BI4598" s="2">
        <v>14</v>
      </c>
      <c r="BJ4598" s="2">
        <v>21.9</v>
      </c>
      <c r="BK4598" s="2">
        <v>14</v>
      </c>
      <c r="BL4598" s="2">
        <v>21.9</v>
      </c>
      <c r="BO4598" s="2">
        <v>23</v>
      </c>
      <c r="BP4598" s="2">
        <v>35.9</v>
      </c>
      <c r="BQ4598" s="2">
        <v>13</v>
      </c>
      <c r="BR4598" s="2">
        <v>20.3</v>
      </c>
      <c r="BU4598" s="2">
        <v>28</v>
      </c>
      <c r="BV4598" s="2">
        <v>43.8</v>
      </c>
      <c r="BX4598" s="2">
        <v>3</v>
      </c>
    </row>
    <row r="4599" spans="1:77" ht="12.75" customHeight="1" x14ac:dyDescent="0.2">
      <c r="A4599">
        <v>4</v>
      </c>
      <c r="B4599" s="2">
        <v>2752</v>
      </c>
      <c r="C4599" s="17">
        <v>3.18</v>
      </c>
      <c r="D4599" s="2">
        <v>2.85</v>
      </c>
      <c r="E4599" s="15">
        <v>2.722</v>
      </c>
      <c r="G4599" s="17">
        <v>61</v>
      </c>
      <c r="H4599" s="2">
        <v>50</v>
      </c>
      <c r="I4599" s="2">
        <v>82</v>
      </c>
      <c r="J4599" s="2">
        <v>50</v>
      </c>
      <c r="K4599" s="2">
        <v>82</v>
      </c>
      <c r="L4599" s="2">
        <v>82</v>
      </c>
      <c r="M4599" s="2">
        <v>3</v>
      </c>
      <c r="N4599" s="2">
        <v>4.9000000000000004</v>
      </c>
      <c r="O4599" s="2">
        <v>8</v>
      </c>
      <c r="P4599" s="2">
        <v>13.1</v>
      </c>
      <c r="S4599" s="2">
        <v>25</v>
      </c>
      <c r="T4599" s="2">
        <v>41</v>
      </c>
      <c r="U4599" s="2">
        <v>25</v>
      </c>
      <c r="V4599" s="2">
        <v>41</v>
      </c>
      <c r="Y4599" s="2">
        <v>11</v>
      </c>
      <c r="Z4599" s="2">
        <v>18</v>
      </c>
      <c r="AB4599" s="2">
        <v>1</v>
      </c>
      <c r="AE4599" s="2">
        <v>61</v>
      </c>
      <c r="AF4599" s="2">
        <v>38</v>
      </c>
      <c r="AG4599" s="2">
        <v>62.3</v>
      </c>
      <c r="AH4599" s="2">
        <v>38</v>
      </c>
      <c r="AI4599" s="2">
        <v>62.3</v>
      </c>
      <c r="AJ4599" s="2">
        <v>62.3</v>
      </c>
      <c r="AK4599" s="2">
        <v>10</v>
      </c>
      <c r="AL4599" s="2">
        <v>16.399999999999999</v>
      </c>
      <c r="AM4599" s="2">
        <v>13</v>
      </c>
      <c r="AN4599" s="2">
        <v>21.3</v>
      </c>
      <c r="AQ4599" s="2">
        <v>14</v>
      </c>
      <c r="AR4599" s="2">
        <v>23</v>
      </c>
      <c r="AS4599" s="2">
        <v>24</v>
      </c>
      <c r="AT4599" s="2">
        <v>39.299999999999997</v>
      </c>
      <c r="AW4599" s="2">
        <v>23</v>
      </c>
      <c r="AX4599" s="2">
        <v>37.700000000000003</v>
      </c>
      <c r="AZ4599" s="2">
        <v>1</v>
      </c>
      <c r="BC4599" s="2">
        <v>61</v>
      </c>
      <c r="BD4599" s="2">
        <v>38</v>
      </c>
      <c r="BE4599" s="2">
        <v>62.3</v>
      </c>
      <c r="BF4599" s="2">
        <v>38</v>
      </c>
      <c r="BG4599" s="2">
        <v>62.3</v>
      </c>
      <c r="BH4599" s="2">
        <v>62.3</v>
      </c>
      <c r="BI4599" s="2">
        <v>11</v>
      </c>
      <c r="BJ4599" s="2">
        <v>18</v>
      </c>
      <c r="BK4599" s="2">
        <v>12</v>
      </c>
      <c r="BL4599" s="2">
        <v>19.7</v>
      </c>
      <c r="BO4599" s="2">
        <v>21</v>
      </c>
      <c r="BP4599" s="2">
        <v>34.4</v>
      </c>
      <c r="BQ4599" s="2">
        <v>17</v>
      </c>
      <c r="BR4599" s="2">
        <v>27.9</v>
      </c>
      <c r="BU4599" s="2">
        <v>23</v>
      </c>
      <c r="BV4599" s="2">
        <v>37.700000000000003</v>
      </c>
      <c r="BX4599" s="2">
        <v>1</v>
      </c>
    </row>
    <row r="4600" spans="1:77" ht="12.75" customHeight="1" x14ac:dyDescent="0.2">
      <c r="A4600">
        <v>4</v>
      </c>
      <c r="B4600" s="2">
        <v>2754</v>
      </c>
      <c r="C4600" s="17">
        <v>3.05</v>
      </c>
      <c r="D4600" s="2">
        <v>2.98</v>
      </c>
      <c r="E4600" s="15">
        <v>2.6280000000000001</v>
      </c>
      <c r="G4600" s="17">
        <v>102</v>
      </c>
      <c r="H4600" s="2">
        <v>84</v>
      </c>
      <c r="I4600" s="2">
        <v>82.4</v>
      </c>
      <c r="J4600" s="2">
        <v>84</v>
      </c>
      <c r="K4600" s="2">
        <v>82.4</v>
      </c>
      <c r="L4600" s="2">
        <v>82.4</v>
      </c>
      <c r="M4600" s="2">
        <v>4</v>
      </c>
      <c r="N4600" s="2">
        <v>3.9</v>
      </c>
      <c r="O4600" s="2">
        <v>14</v>
      </c>
      <c r="P4600" s="2">
        <v>13.7</v>
      </c>
      <c r="Q4600" s="2">
        <v>2</v>
      </c>
      <c r="R4600" s="2">
        <v>2</v>
      </c>
      <c r="S4600" s="2">
        <v>49</v>
      </c>
      <c r="T4600" s="2">
        <v>48</v>
      </c>
      <c r="U4600" s="2">
        <v>33</v>
      </c>
      <c r="V4600" s="2">
        <v>32.4</v>
      </c>
      <c r="Y4600" s="2">
        <v>18</v>
      </c>
      <c r="Z4600" s="2">
        <v>17.600000000000001</v>
      </c>
      <c r="AE4600" s="2">
        <v>101</v>
      </c>
      <c r="AF4600" s="2">
        <v>72</v>
      </c>
      <c r="AG4600" s="2">
        <v>71.3</v>
      </c>
      <c r="AH4600" s="2">
        <v>72</v>
      </c>
      <c r="AI4600" s="2">
        <v>71.3</v>
      </c>
      <c r="AJ4600" s="2">
        <v>71.3</v>
      </c>
      <c r="AK4600" s="2">
        <v>13</v>
      </c>
      <c r="AL4600" s="2">
        <v>12.9</v>
      </c>
      <c r="AM4600" s="2">
        <v>16</v>
      </c>
      <c r="AN4600" s="2">
        <v>15.8</v>
      </c>
      <c r="AQ4600" s="2">
        <v>32</v>
      </c>
      <c r="AR4600" s="2">
        <v>31.7</v>
      </c>
      <c r="AS4600" s="2">
        <v>40</v>
      </c>
      <c r="AT4600" s="2">
        <v>39.6</v>
      </c>
      <c r="AW4600" s="2">
        <v>29</v>
      </c>
      <c r="AX4600" s="2">
        <v>28.7</v>
      </c>
      <c r="AY4600" s="2">
        <v>1</v>
      </c>
      <c r="BC4600" s="2">
        <v>102</v>
      </c>
      <c r="BD4600" s="2">
        <v>64</v>
      </c>
      <c r="BE4600" s="2">
        <v>62.7</v>
      </c>
      <c r="BF4600" s="2">
        <v>64</v>
      </c>
      <c r="BG4600" s="2">
        <v>62.7</v>
      </c>
      <c r="BH4600" s="2">
        <v>62.7</v>
      </c>
      <c r="BI4600" s="2">
        <v>10</v>
      </c>
      <c r="BJ4600" s="2">
        <v>9.8000000000000007</v>
      </c>
      <c r="BK4600" s="2">
        <v>28</v>
      </c>
      <c r="BL4600" s="2">
        <v>27.5</v>
      </c>
      <c r="BM4600" s="2">
        <v>3</v>
      </c>
      <c r="BN4600" s="2">
        <v>2.9</v>
      </c>
      <c r="BO4600" s="2">
        <v>42</v>
      </c>
      <c r="BP4600" s="2">
        <v>41.2</v>
      </c>
      <c r="BQ4600" s="2">
        <v>19</v>
      </c>
      <c r="BR4600" s="2">
        <v>18.600000000000001</v>
      </c>
      <c r="BU4600" s="2">
        <v>38</v>
      </c>
      <c r="BV4600" s="2">
        <v>37.299999999999997</v>
      </c>
    </row>
    <row r="4601" spans="1:77" ht="12.75" customHeight="1" x14ac:dyDescent="0.2">
      <c r="A4601">
        <v>4</v>
      </c>
      <c r="B4601" s="2">
        <v>2756</v>
      </c>
      <c r="C4601" s="17">
        <v>2.7</v>
      </c>
      <c r="D4601" s="2">
        <v>2.58</v>
      </c>
      <c r="E4601" s="15">
        <v>2.4</v>
      </c>
      <c r="G4601" s="17">
        <v>80</v>
      </c>
      <c r="H4601" s="2">
        <v>50</v>
      </c>
      <c r="I4601" s="2">
        <v>62.5</v>
      </c>
      <c r="J4601" s="2">
        <v>50</v>
      </c>
      <c r="K4601" s="2">
        <v>62.5</v>
      </c>
      <c r="L4601" s="2">
        <v>62.5</v>
      </c>
      <c r="M4601" s="2">
        <v>3</v>
      </c>
      <c r="N4601" s="2">
        <v>3.8</v>
      </c>
      <c r="O4601" s="2">
        <v>27</v>
      </c>
      <c r="P4601" s="2">
        <v>33.799999999999997</v>
      </c>
      <c r="S4601" s="2">
        <v>41</v>
      </c>
      <c r="T4601" s="2">
        <v>51.3</v>
      </c>
      <c r="U4601" s="2">
        <v>9</v>
      </c>
      <c r="V4601" s="2">
        <v>11.3</v>
      </c>
      <c r="Y4601" s="2">
        <v>30</v>
      </c>
      <c r="Z4601" s="2">
        <v>37.5</v>
      </c>
      <c r="AB4601" s="2">
        <v>2</v>
      </c>
      <c r="AE4601" s="2">
        <v>80</v>
      </c>
      <c r="AF4601" s="2">
        <v>45</v>
      </c>
      <c r="AG4601" s="2">
        <v>56.3</v>
      </c>
      <c r="AH4601" s="2">
        <v>45</v>
      </c>
      <c r="AI4601" s="2">
        <v>56.3</v>
      </c>
      <c r="AJ4601" s="2">
        <v>56.3</v>
      </c>
      <c r="AK4601" s="2">
        <v>18</v>
      </c>
      <c r="AL4601" s="2">
        <v>22.5</v>
      </c>
      <c r="AM4601" s="2">
        <v>17</v>
      </c>
      <c r="AN4601" s="2">
        <v>21.3</v>
      </c>
      <c r="AQ4601" s="2">
        <v>26</v>
      </c>
      <c r="AR4601" s="2">
        <v>32.5</v>
      </c>
      <c r="AS4601" s="2">
        <v>19</v>
      </c>
      <c r="AT4601" s="2">
        <v>23.8</v>
      </c>
      <c r="AW4601" s="2">
        <v>35</v>
      </c>
      <c r="AX4601" s="2">
        <v>43.8</v>
      </c>
      <c r="AZ4601" s="2">
        <v>2</v>
      </c>
      <c r="BC4601" s="2">
        <v>78</v>
      </c>
      <c r="BD4601" s="2">
        <v>38</v>
      </c>
      <c r="BE4601" s="2">
        <v>47.5</v>
      </c>
      <c r="BF4601" s="2">
        <v>38</v>
      </c>
      <c r="BG4601" s="2">
        <v>47.5</v>
      </c>
      <c r="BH4601" s="2">
        <v>48.7</v>
      </c>
      <c r="BI4601" s="2">
        <v>18</v>
      </c>
      <c r="BJ4601" s="2">
        <v>22.5</v>
      </c>
      <c r="BK4601" s="2">
        <v>22</v>
      </c>
      <c r="BL4601" s="2">
        <v>27.5</v>
      </c>
      <c r="BO4601" s="2">
        <v>22</v>
      </c>
      <c r="BP4601" s="2">
        <v>27.5</v>
      </c>
      <c r="BQ4601" s="2">
        <v>16</v>
      </c>
      <c r="BR4601" s="2">
        <v>20</v>
      </c>
      <c r="BS4601" s="2">
        <v>2</v>
      </c>
      <c r="BT4601" s="2">
        <v>2.5</v>
      </c>
      <c r="BU4601" s="2">
        <v>42</v>
      </c>
      <c r="BV4601" s="2">
        <v>52.5</v>
      </c>
      <c r="BX4601" s="2">
        <v>2</v>
      </c>
    </row>
    <row r="4602" spans="1:77" ht="12.75" customHeight="1" x14ac:dyDescent="0.2">
      <c r="A4602">
        <v>4</v>
      </c>
      <c r="B4602" s="2">
        <v>2757</v>
      </c>
      <c r="C4602" s="17">
        <v>2.12</v>
      </c>
      <c r="D4602" s="2">
        <v>2.02</v>
      </c>
      <c r="E4602" s="15">
        <v>1.845</v>
      </c>
      <c r="G4602" s="17">
        <v>97</v>
      </c>
      <c r="H4602" s="2">
        <v>26</v>
      </c>
      <c r="I4602" s="2">
        <v>26.8</v>
      </c>
      <c r="J4602" s="2">
        <v>26</v>
      </c>
      <c r="K4602" s="2">
        <v>26.8</v>
      </c>
      <c r="L4602" s="2">
        <v>26.8</v>
      </c>
      <c r="M4602" s="2">
        <v>13</v>
      </c>
      <c r="N4602" s="2">
        <v>13.4</v>
      </c>
      <c r="O4602" s="2">
        <v>58</v>
      </c>
      <c r="P4602" s="2">
        <v>59.8</v>
      </c>
      <c r="Q4602" s="2">
        <v>1</v>
      </c>
      <c r="R4602" s="2">
        <v>1</v>
      </c>
      <c r="S4602" s="2">
        <v>23</v>
      </c>
      <c r="T4602" s="2">
        <v>23.7</v>
      </c>
      <c r="U4602" s="2">
        <v>2</v>
      </c>
      <c r="V4602" s="2">
        <v>2.1</v>
      </c>
      <c r="Y4602" s="2">
        <v>71</v>
      </c>
      <c r="Z4602" s="2">
        <v>73.2</v>
      </c>
      <c r="AB4602" s="2">
        <v>1</v>
      </c>
      <c r="AC4602" s="2">
        <v>3</v>
      </c>
      <c r="AE4602" s="2">
        <v>95</v>
      </c>
      <c r="AF4602" s="2">
        <v>31</v>
      </c>
      <c r="AG4602" s="2">
        <v>32</v>
      </c>
      <c r="AH4602" s="2">
        <v>31</v>
      </c>
      <c r="AI4602" s="2">
        <v>32</v>
      </c>
      <c r="AJ4602" s="2">
        <v>32.6</v>
      </c>
      <c r="AK4602" s="2">
        <v>41</v>
      </c>
      <c r="AL4602" s="2">
        <v>42.3</v>
      </c>
      <c r="AM4602" s="2">
        <v>23</v>
      </c>
      <c r="AN4602" s="2">
        <v>23.7</v>
      </c>
      <c r="AQ4602" s="2">
        <v>15</v>
      </c>
      <c r="AR4602" s="2">
        <v>15.5</v>
      </c>
      <c r="AS4602" s="2">
        <v>16</v>
      </c>
      <c r="AT4602" s="2">
        <v>16.5</v>
      </c>
      <c r="AU4602" s="2">
        <v>2</v>
      </c>
      <c r="AV4602" s="2">
        <v>2.1</v>
      </c>
      <c r="AW4602" s="2">
        <v>66</v>
      </c>
      <c r="AX4602" s="2">
        <v>68</v>
      </c>
      <c r="AZ4602" s="2">
        <v>1</v>
      </c>
      <c r="BA4602" s="2">
        <v>3</v>
      </c>
      <c r="BC4602" s="2">
        <v>93</v>
      </c>
      <c r="BD4602" s="2">
        <v>20</v>
      </c>
      <c r="BE4602" s="2">
        <v>20.6</v>
      </c>
      <c r="BF4602" s="2">
        <v>20</v>
      </c>
      <c r="BG4602" s="2">
        <v>20.6</v>
      </c>
      <c r="BH4602" s="2">
        <v>21.5</v>
      </c>
      <c r="BI4602" s="2">
        <v>28</v>
      </c>
      <c r="BJ4602" s="2">
        <v>28.9</v>
      </c>
      <c r="BK4602" s="2">
        <v>45</v>
      </c>
      <c r="BL4602" s="2">
        <v>46.4</v>
      </c>
      <c r="BO4602" s="2">
        <v>19</v>
      </c>
      <c r="BP4602" s="2">
        <v>19.600000000000001</v>
      </c>
      <c r="BQ4602" s="2">
        <v>1</v>
      </c>
      <c r="BR4602" s="2">
        <v>1</v>
      </c>
      <c r="BS4602" s="2">
        <v>4</v>
      </c>
      <c r="BT4602" s="2">
        <v>4.0999999999999996</v>
      </c>
      <c r="BU4602" s="2">
        <v>77</v>
      </c>
      <c r="BV4602" s="2">
        <v>79.400000000000006</v>
      </c>
      <c r="BX4602" s="2">
        <v>1</v>
      </c>
      <c r="BY4602" s="2">
        <v>3</v>
      </c>
    </row>
    <row r="4603" spans="1:77" ht="12.75" customHeight="1" x14ac:dyDescent="0.2">
      <c r="A4603">
        <v>4</v>
      </c>
      <c r="B4603" s="2">
        <v>2758</v>
      </c>
      <c r="C4603" s="17">
        <v>3.17</v>
      </c>
      <c r="D4603" s="2">
        <v>2.81</v>
      </c>
      <c r="E4603" s="15">
        <v>3.0230000000000001</v>
      </c>
      <c r="G4603" s="17">
        <v>42</v>
      </c>
      <c r="H4603" s="2">
        <v>32</v>
      </c>
      <c r="I4603" s="2">
        <v>76.2</v>
      </c>
      <c r="J4603" s="2">
        <v>32</v>
      </c>
      <c r="K4603" s="2">
        <v>76.2</v>
      </c>
      <c r="L4603" s="2">
        <v>76.2</v>
      </c>
      <c r="M4603" s="2">
        <v>1</v>
      </c>
      <c r="N4603" s="2">
        <v>2.4</v>
      </c>
      <c r="O4603" s="2">
        <v>9</v>
      </c>
      <c r="P4603" s="2">
        <v>21.4</v>
      </c>
      <c r="S4603" s="2">
        <v>14</v>
      </c>
      <c r="T4603" s="2">
        <v>33.299999999999997</v>
      </c>
      <c r="U4603" s="2">
        <v>18</v>
      </c>
      <c r="V4603" s="2">
        <v>42.9</v>
      </c>
      <c r="Y4603" s="2">
        <v>10</v>
      </c>
      <c r="Z4603" s="2">
        <v>23.8</v>
      </c>
      <c r="AE4603" s="2">
        <v>42</v>
      </c>
      <c r="AF4603" s="2">
        <v>29</v>
      </c>
      <c r="AG4603" s="2">
        <v>69</v>
      </c>
      <c r="AH4603" s="2">
        <v>29</v>
      </c>
      <c r="AI4603" s="2">
        <v>69</v>
      </c>
      <c r="AJ4603" s="2">
        <v>69</v>
      </c>
      <c r="AK4603" s="2">
        <v>8</v>
      </c>
      <c r="AL4603" s="2">
        <v>19</v>
      </c>
      <c r="AM4603" s="2">
        <v>5</v>
      </c>
      <c r="AN4603" s="2">
        <v>11.9</v>
      </c>
      <c r="AQ4603" s="2">
        <v>16</v>
      </c>
      <c r="AR4603" s="2">
        <v>38.1</v>
      </c>
      <c r="AS4603" s="2">
        <v>13</v>
      </c>
      <c r="AT4603" s="2">
        <v>31</v>
      </c>
      <c r="AW4603" s="2">
        <v>13</v>
      </c>
      <c r="AX4603" s="2">
        <v>31</v>
      </c>
      <c r="BC4603" s="2">
        <v>42</v>
      </c>
      <c r="BD4603" s="2">
        <v>34</v>
      </c>
      <c r="BE4603" s="2">
        <v>81</v>
      </c>
      <c r="BF4603" s="2">
        <v>34</v>
      </c>
      <c r="BG4603" s="2">
        <v>81</v>
      </c>
      <c r="BH4603" s="2">
        <v>81</v>
      </c>
      <c r="BI4603" s="2">
        <v>1</v>
      </c>
      <c r="BJ4603" s="2">
        <v>2.4</v>
      </c>
      <c r="BK4603" s="2">
        <v>7</v>
      </c>
      <c r="BL4603" s="2">
        <v>16.7</v>
      </c>
      <c r="BO4603" s="2">
        <v>24</v>
      </c>
      <c r="BP4603" s="2">
        <v>57.1</v>
      </c>
      <c r="BQ4603" s="2">
        <v>10</v>
      </c>
      <c r="BR4603" s="2">
        <v>23.8</v>
      </c>
      <c r="BU4603" s="2">
        <v>8</v>
      </c>
      <c r="BV4603" s="2">
        <v>19</v>
      </c>
    </row>
    <row r="4604" spans="1:77" ht="12.75" customHeight="1" x14ac:dyDescent="0.2">
      <c r="A4604">
        <v>4</v>
      </c>
      <c r="B4604" s="2">
        <v>2762</v>
      </c>
      <c r="C4604" s="17">
        <v>2.37</v>
      </c>
      <c r="D4604" s="2">
        <v>2.0299999999999998</v>
      </c>
      <c r="E4604" s="15">
        <v>2.0020000000000002</v>
      </c>
      <c r="G4604" s="17">
        <v>93</v>
      </c>
      <c r="H4604" s="2">
        <v>48</v>
      </c>
      <c r="I4604" s="2">
        <v>49.5</v>
      </c>
      <c r="J4604" s="2">
        <v>48</v>
      </c>
      <c r="K4604" s="2">
        <v>49.5</v>
      </c>
      <c r="L4604" s="2">
        <v>51.6</v>
      </c>
      <c r="M4604" s="2">
        <v>10</v>
      </c>
      <c r="N4604" s="2">
        <v>10.3</v>
      </c>
      <c r="O4604" s="2">
        <v>35</v>
      </c>
      <c r="P4604" s="2">
        <v>36.1</v>
      </c>
      <c r="Q4604" s="2">
        <v>3</v>
      </c>
      <c r="R4604" s="2">
        <v>3.1</v>
      </c>
      <c r="S4604" s="2">
        <v>30</v>
      </c>
      <c r="T4604" s="2">
        <v>30.9</v>
      </c>
      <c r="U4604" s="2">
        <v>15</v>
      </c>
      <c r="V4604" s="2">
        <v>15.5</v>
      </c>
      <c r="W4604" s="2">
        <v>4</v>
      </c>
      <c r="X4604" s="2">
        <v>4.0999999999999996</v>
      </c>
      <c r="Y4604" s="2">
        <v>49</v>
      </c>
      <c r="Z4604" s="2">
        <v>50.5</v>
      </c>
      <c r="AE4604" s="2">
        <v>95</v>
      </c>
      <c r="AF4604" s="2">
        <v>37</v>
      </c>
      <c r="AG4604" s="2">
        <v>38.1</v>
      </c>
      <c r="AH4604" s="2">
        <v>37</v>
      </c>
      <c r="AI4604" s="2">
        <v>38.1</v>
      </c>
      <c r="AJ4604" s="2">
        <v>38.9</v>
      </c>
      <c r="AK4604" s="2">
        <v>35</v>
      </c>
      <c r="AL4604" s="2">
        <v>36.1</v>
      </c>
      <c r="AM4604" s="2">
        <v>23</v>
      </c>
      <c r="AN4604" s="2">
        <v>23.7</v>
      </c>
      <c r="AO4604" s="2">
        <v>1</v>
      </c>
      <c r="AP4604" s="2">
        <v>1</v>
      </c>
      <c r="AQ4604" s="2">
        <v>28</v>
      </c>
      <c r="AR4604" s="2">
        <v>28.9</v>
      </c>
      <c r="AS4604" s="2">
        <v>8</v>
      </c>
      <c r="AT4604" s="2">
        <v>8.1999999999999993</v>
      </c>
      <c r="AU4604" s="2">
        <v>2</v>
      </c>
      <c r="AV4604" s="2">
        <v>2.1</v>
      </c>
      <c r="AW4604" s="2">
        <v>60</v>
      </c>
      <c r="AX4604" s="2">
        <v>61.9</v>
      </c>
      <c r="BC4604" s="2">
        <v>95</v>
      </c>
      <c r="BD4604" s="2">
        <v>34</v>
      </c>
      <c r="BE4604" s="2">
        <v>35.1</v>
      </c>
      <c r="BF4604" s="2">
        <v>34</v>
      </c>
      <c r="BG4604" s="2">
        <v>35.1</v>
      </c>
      <c r="BH4604" s="2">
        <v>35.799999999999997</v>
      </c>
      <c r="BI4604" s="2">
        <v>23</v>
      </c>
      <c r="BJ4604" s="2">
        <v>23.7</v>
      </c>
      <c r="BK4604" s="2">
        <v>38</v>
      </c>
      <c r="BL4604" s="2">
        <v>39.200000000000003</v>
      </c>
      <c r="BM4604" s="2">
        <v>3</v>
      </c>
      <c r="BN4604" s="2">
        <v>3.1</v>
      </c>
      <c r="BO4604" s="2">
        <v>29</v>
      </c>
      <c r="BP4604" s="2">
        <v>29.9</v>
      </c>
      <c r="BQ4604" s="2">
        <v>2</v>
      </c>
      <c r="BR4604" s="2">
        <v>2.1</v>
      </c>
      <c r="BS4604" s="2">
        <v>2</v>
      </c>
      <c r="BT4604" s="2">
        <v>2.1</v>
      </c>
      <c r="BU4604" s="2">
        <v>63</v>
      </c>
      <c r="BV4604" s="2">
        <v>64.900000000000006</v>
      </c>
    </row>
    <row r="4605" spans="1:77" ht="12.75" customHeight="1" x14ac:dyDescent="0.2">
      <c r="A4605">
        <v>4</v>
      </c>
      <c r="B4605" s="2">
        <v>2763</v>
      </c>
      <c r="C4605" s="17">
        <v>2.46</v>
      </c>
      <c r="D4605" s="2">
        <v>2.15</v>
      </c>
      <c r="E4605" s="15">
        <v>2.3250000000000002</v>
      </c>
      <c r="G4605" s="17">
        <v>41</v>
      </c>
      <c r="H4605" s="2">
        <v>22</v>
      </c>
      <c r="I4605" s="2">
        <v>53.7</v>
      </c>
      <c r="J4605" s="2">
        <v>22</v>
      </c>
      <c r="K4605" s="2">
        <v>53.7</v>
      </c>
      <c r="L4605" s="2">
        <v>53.7</v>
      </c>
      <c r="M4605" s="2">
        <v>3</v>
      </c>
      <c r="N4605" s="2">
        <v>7.3</v>
      </c>
      <c r="O4605" s="2">
        <v>16</v>
      </c>
      <c r="P4605" s="2">
        <v>39</v>
      </c>
      <c r="S4605" s="2">
        <v>22</v>
      </c>
      <c r="T4605" s="2">
        <v>53.7</v>
      </c>
      <c r="Y4605" s="2">
        <v>19</v>
      </c>
      <c r="Z4605" s="2">
        <v>46.3</v>
      </c>
      <c r="AE4605" s="2">
        <v>41</v>
      </c>
      <c r="AF4605" s="2">
        <v>18</v>
      </c>
      <c r="AG4605" s="2">
        <v>43.9</v>
      </c>
      <c r="AH4605" s="2">
        <v>18</v>
      </c>
      <c r="AI4605" s="2">
        <v>43.9</v>
      </c>
      <c r="AJ4605" s="2">
        <v>43.9</v>
      </c>
      <c r="AK4605" s="2">
        <v>15</v>
      </c>
      <c r="AL4605" s="2">
        <v>36.6</v>
      </c>
      <c r="AM4605" s="2">
        <v>8</v>
      </c>
      <c r="AN4605" s="2">
        <v>19.5</v>
      </c>
      <c r="AQ4605" s="2">
        <v>15</v>
      </c>
      <c r="AR4605" s="2">
        <v>36.6</v>
      </c>
      <c r="AS4605" s="2">
        <v>3</v>
      </c>
      <c r="AT4605" s="2">
        <v>7.3</v>
      </c>
      <c r="AW4605" s="2">
        <v>23</v>
      </c>
      <c r="AX4605" s="2">
        <v>56.1</v>
      </c>
      <c r="BC4605" s="2">
        <v>39</v>
      </c>
      <c r="BD4605" s="2">
        <v>20</v>
      </c>
      <c r="BE4605" s="2">
        <v>50</v>
      </c>
      <c r="BF4605" s="2">
        <v>20</v>
      </c>
      <c r="BG4605" s="2">
        <v>50</v>
      </c>
      <c r="BH4605" s="2">
        <v>51.3</v>
      </c>
      <c r="BI4605" s="2">
        <v>5</v>
      </c>
      <c r="BJ4605" s="2">
        <v>12.5</v>
      </c>
      <c r="BK4605" s="2">
        <v>14</v>
      </c>
      <c r="BL4605" s="2">
        <v>35</v>
      </c>
      <c r="BO4605" s="2">
        <v>20</v>
      </c>
      <c r="BP4605" s="2">
        <v>50</v>
      </c>
      <c r="BS4605" s="2">
        <v>1</v>
      </c>
      <c r="BT4605" s="2">
        <v>2.5</v>
      </c>
      <c r="BU4605" s="2">
        <v>20</v>
      </c>
      <c r="BV4605" s="2">
        <v>50</v>
      </c>
      <c r="BX4605" s="2">
        <v>1</v>
      </c>
    </row>
    <row r="4606" spans="1:77" ht="12.75" customHeight="1" x14ac:dyDescent="0.2">
      <c r="A4606">
        <v>4</v>
      </c>
      <c r="B4606" s="2">
        <v>2765</v>
      </c>
      <c r="C4606" s="17">
        <v>2.5299999999999998</v>
      </c>
      <c r="D4606" s="2">
        <v>2.31</v>
      </c>
      <c r="E4606" s="15">
        <v>1.885</v>
      </c>
      <c r="G4606" s="17">
        <v>53</v>
      </c>
      <c r="H4606" s="2">
        <v>27</v>
      </c>
      <c r="I4606" s="2">
        <v>50.9</v>
      </c>
      <c r="J4606" s="2">
        <v>27</v>
      </c>
      <c r="K4606" s="2">
        <v>50.9</v>
      </c>
      <c r="L4606" s="2">
        <v>50.9</v>
      </c>
      <c r="M4606" s="2">
        <v>8</v>
      </c>
      <c r="N4606" s="2">
        <v>15.1</v>
      </c>
      <c r="O4606" s="2">
        <v>18</v>
      </c>
      <c r="P4606" s="2">
        <v>34</v>
      </c>
      <c r="S4606" s="2">
        <v>18</v>
      </c>
      <c r="T4606" s="2">
        <v>34</v>
      </c>
      <c r="U4606" s="2">
        <v>9</v>
      </c>
      <c r="V4606" s="2">
        <v>17</v>
      </c>
      <c r="Y4606" s="2">
        <v>26</v>
      </c>
      <c r="Z4606" s="2">
        <v>49.1</v>
      </c>
      <c r="AB4606" s="2">
        <v>2</v>
      </c>
      <c r="AE4606" s="2">
        <v>54</v>
      </c>
      <c r="AF4606" s="2">
        <v>27</v>
      </c>
      <c r="AG4606" s="2">
        <v>50</v>
      </c>
      <c r="AH4606" s="2">
        <v>27</v>
      </c>
      <c r="AI4606" s="2">
        <v>50</v>
      </c>
      <c r="AJ4606" s="2">
        <v>50</v>
      </c>
      <c r="AK4606" s="2">
        <v>15</v>
      </c>
      <c r="AL4606" s="2">
        <v>27.8</v>
      </c>
      <c r="AM4606" s="2">
        <v>12</v>
      </c>
      <c r="AN4606" s="2">
        <v>22.2</v>
      </c>
      <c r="AQ4606" s="2">
        <v>22</v>
      </c>
      <c r="AR4606" s="2">
        <v>40.700000000000003</v>
      </c>
      <c r="AS4606" s="2">
        <v>5</v>
      </c>
      <c r="AT4606" s="2">
        <v>9.3000000000000007</v>
      </c>
      <c r="AW4606" s="2">
        <v>27</v>
      </c>
      <c r="AX4606" s="2">
        <v>50</v>
      </c>
      <c r="AZ4606" s="2">
        <v>1</v>
      </c>
      <c r="BC4606" s="2">
        <v>50</v>
      </c>
      <c r="BD4606" s="2">
        <v>14</v>
      </c>
      <c r="BE4606" s="2">
        <v>26.9</v>
      </c>
      <c r="BF4606" s="2">
        <v>14</v>
      </c>
      <c r="BG4606" s="2">
        <v>26.9</v>
      </c>
      <c r="BH4606" s="2">
        <v>28</v>
      </c>
      <c r="BI4606" s="2">
        <v>16</v>
      </c>
      <c r="BJ4606" s="2">
        <v>30.8</v>
      </c>
      <c r="BK4606" s="2">
        <v>20</v>
      </c>
      <c r="BL4606" s="2">
        <v>38.5</v>
      </c>
      <c r="BO4606" s="2">
        <v>14</v>
      </c>
      <c r="BP4606" s="2">
        <v>26.9</v>
      </c>
      <c r="BS4606" s="2">
        <v>2</v>
      </c>
      <c r="BT4606" s="2">
        <v>3.8</v>
      </c>
      <c r="BU4606" s="2">
        <v>38</v>
      </c>
      <c r="BV4606" s="2">
        <v>73.099999999999994</v>
      </c>
      <c r="BX4606" s="2">
        <v>3</v>
      </c>
    </row>
    <row r="4607" spans="1:77" ht="12.75" customHeight="1" x14ac:dyDescent="0.2">
      <c r="A4607">
        <v>4</v>
      </c>
      <c r="B4607" s="2">
        <v>2768</v>
      </c>
      <c r="C4607" s="17">
        <v>2.98</v>
      </c>
      <c r="D4607" s="2">
        <v>2.65</v>
      </c>
      <c r="E4607" s="15">
        <v>2.8340000000000005</v>
      </c>
      <c r="G4607" s="17">
        <v>120</v>
      </c>
      <c r="H4607" s="2">
        <v>90</v>
      </c>
      <c r="I4607" s="2">
        <v>74.400000000000006</v>
      </c>
      <c r="J4607" s="2">
        <v>90</v>
      </c>
      <c r="K4607" s="2">
        <v>74.400000000000006</v>
      </c>
      <c r="L4607" s="2">
        <v>75</v>
      </c>
      <c r="M4607" s="2">
        <v>2</v>
      </c>
      <c r="N4607" s="2">
        <v>1.7</v>
      </c>
      <c r="O4607" s="2">
        <v>28</v>
      </c>
      <c r="P4607" s="2">
        <v>23.1</v>
      </c>
      <c r="S4607" s="2">
        <v>57</v>
      </c>
      <c r="T4607" s="2">
        <v>47.1</v>
      </c>
      <c r="U4607" s="2">
        <v>33</v>
      </c>
      <c r="V4607" s="2">
        <v>27.3</v>
      </c>
      <c r="W4607" s="2">
        <v>1</v>
      </c>
      <c r="X4607" s="2">
        <v>0.8</v>
      </c>
      <c r="Y4607" s="2">
        <v>31</v>
      </c>
      <c r="Z4607" s="2">
        <v>25.6</v>
      </c>
      <c r="AB4607" s="2">
        <v>2</v>
      </c>
      <c r="AC4607" s="2">
        <v>3</v>
      </c>
      <c r="AE4607" s="2">
        <v>121</v>
      </c>
      <c r="AF4607" s="2">
        <v>69</v>
      </c>
      <c r="AG4607" s="2">
        <v>56.6</v>
      </c>
      <c r="AH4607" s="2">
        <v>69</v>
      </c>
      <c r="AI4607" s="2">
        <v>56.6</v>
      </c>
      <c r="AJ4607" s="2">
        <v>57</v>
      </c>
      <c r="AK4607" s="2">
        <v>25</v>
      </c>
      <c r="AL4607" s="2">
        <v>20.5</v>
      </c>
      <c r="AM4607" s="2">
        <v>27</v>
      </c>
      <c r="AN4607" s="2">
        <v>22.1</v>
      </c>
      <c r="AQ4607" s="2">
        <v>32</v>
      </c>
      <c r="AR4607" s="2">
        <v>26.2</v>
      </c>
      <c r="AS4607" s="2">
        <v>37</v>
      </c>
      <c r="AT4607" s="2">
        <v>30.3</v>
      </c>
      <c r="AU4607" s="2">
        <v>1</v>
      </c>
      <c r="AV4607" s="2">
        <v>0.8</v>
      </c>
      <c r="AW4607" s="2">
        <v>53</v>
      </c>
      <c r="AX4607" s="2">
        <v>43.4</v>
      </c>
      <c r="AZ4607" s="2">
        <v>1</v>
      </c>
      <c r="BA4607" s="2">
        <v>3</v>
      </c>
      <c r="BC4607" s="2">
        <v>115</v>
      </c>
      <c r="BD4607" s="2">
        <v>79</v>
      </c>
      <c r="BE4607" s="2">
        <v>65.3</v>
      </c>
      <c r="BF4607" s="2">
        <v>79</v>
      </c>
      <c r="BG4607" s="2">
        <v>65.3</v>
      </c>
      <c r="BH4607" s="2">
        <v>68.7</v>
      </c>
      <c r="BI4607" s="2">
        <v>5</v>
      </c>
      <c r="BJ4607" s="2">
        <v>4.0999999999999996</v>
      </c>
      <c r="BK4607" s="2">
        <v>31</v>
      </c>
      <c r="BL4607" s="2">
        <v>25.6</v>
      </c>
      <c r="BO4607" s="2">
        <v>40</v>
      </c>
      <c r="BP4607" s="2">
        <v>33.1</v>
      </c>
      <c r="BQ4607" s="2">
        <v>39</v>
      </c>
      <c r="BR4607" s="2">
        <v>32.200000000000003</v>
      </c>
      <c r="BS4607" s="2">
        <v>6</v>
      </c>
      <c r="BT4607" s="2">
        <v>5</v>
      </c>
      <c r="BU4607" s="2">
        <v>42</v>
      </c>
      <c r="BV4607" s="2">
        <v>34.700000000000003</v>
      </c>
      <c r="BX4607" s="2">
        <v>2</v>
      </c>
      <c r="BY4607" s="2">
        <v>3</v>
      </c>
    </row>
    <row r="4608" spans="1:77" ht="12.75" customHeight="1" x14ac:dyDescent="0.2">
      <c r="A4608">
        <v>4</v>
      </c>
      <c r="B4608" s="2">
        <v>2769</v>
      </c>
      <c r="C4608" s="17">
        <v>3.07</v>
      </c>
      <c r="D4608" s="2">
        <v>2.8</v>
      </c>
      <c r="E4608" s="15">
        <v>2.6030000000000002</v>
      </c>
      <c r="G4608" s="17">
        <v>15</v>
      </c>
      <c r="H4608" s="2">
        <v>12</v>
      </c>
      <c r="I4608" s="2">
        <v>80</v>
      </c>
      <c r="J4608" s="2">
        <v>12</v>
      </c>
      <c r="K4608" s="2">
        <v>80</v>
      </c>
      <c r="L4608" s="2">
        <v>80</v>
      </c>
      <c r="M4608" s="2">
        <v>1</v>
      </c>
      <c r="N4608" s="2">
        <v>6.7</v>
      </c>
      <c r="O4608" s="2">
        <v>2</v>
      </c>
      <c r="P4608" s="2">
        <v>13.3</v>
      </c>
      <c r="S4608" s="2">
        <v>7</v>
      </c>
      <c r="T4608" s="2">
        <v>46.7</v>
      </c>
      <c r="U4608" s="2">
        <v>5</v>
      </c>
      <c r="V4608" s="2">
        <v>33.299999999999997</v>
      </c>
      <c r="Y4608" s="2">
        <v>3</v>
      </c>
      <c r="Z4608" s="2">
        <v>20</v>
      </c>
      <c r="AE4608" s="2">
        <v>15</v>
      </c>
      <c r="AF4608" s="2">
        <v>9</v>
      </c>
      <c r="AG4608" s="2">
        <v>60</v>
      </c>
      <c r="AH4608" s="2">
        <v>9</v>
      </c>
      <c r="AI4608" s="2">
        <v>60</v>
      </c>
      <c r="AJ4608" s="2">
        <v>60</v>
      </c>
      <c r="AK4608" s="2">
        <v>2</v>
      </c>
      <c r="AL4608" s="2">
        <v>13.3</v>
      </c>
      <c r="AM4608" s="2">
        <v>4</v>
      </c>
      <c r="AN4608" s="2">
        <v>26.7</v>
      </c>
      <c r="AQ4608" s="2">
        <v>4</v>
      </c>
      <c r="AR4608" s="2">
        <v>26.7</v>
      </c>
      <c r="AS4608" s="2">
        <v>5</v>
      </c>
      <c r="AT4608" s="2">
        <v>33.299999999999997</v>
      </c>
      <c r="AW4608" s="2">
        <v>6</v>
      </c>
      <c r="AX4608" s="2">
        <v>40</v>
      </c>
      <c r="BC4608" s="2">
        <v>15</v>
      </c>
      <c r="BD4608" s="2">
        <v>8</v>
      </c>
      <c r="BE4608" s="2">
        <v>53.3</v>
      </c>
      <c r="BF4608" s="2">
        <v>8</v>
      </c>
      <c r="BG4608" s="2">
        <v>53.3</v>
      </c>
      <c r="BH4608" s="2">
        <v>53.3</v>
      </c>
      <c r="BK4608" s="2">
        <v>7</v>
      </c>
      <c r="BL4608" s="2">
        <v>46.7</v>
      </c>
      <c r="BO4608" s="2">
        <v>7</v>
      </c>
      <c r="BP4608" s="2">
        <v>46.7</v>
      </c>
      <c r="BQ4608" s="2">
        <v>1</v>
      </c>
      <c r="BR4608" s="2">
        <v>6.7</v>
      </c>
      <c r="BU4608" s="2">
        <v>7</v>
      </c>
      <c r="BV4608" s="2">
        <v>46.7</v>
      </c>
    </row>
    <row r="4609" spans="1:77" ht="12.75" customHeight="1" x14ac:dyDescent="0.2">
      <c r="A4609">
        <v>4</v>
      </c>
      <c r="B4609" s="2">
        <v>2770</v>
      </c>
      <c r="C4609" s="17">
        <v>2.5</v>
      </c>
      <c r="D4609" s="2">
        <v>1.86</v>
      </c>
      <c r="E4609" s="15">
        <v>2.589</v>
      </c>
      <c r="G4609" s="17">
        <v>21</v>
      </c>
      <c r="H4609" s="2">
        <v>12</v>
      </c>
      <c r="I4609" s="2">
        <v>54.5</v>
      </c>
      <c r="J4609" s="2">
        <v>12</v>
      </c>
      <c r="K4609" s="2">
        <v>54.5</v>
      </c>
      <c r="L4609" s="2">
        <v>57.1</v>
      </c>
      <c r="M4609" s="2">
        <v>1</v>
      </c>
      <c r="N4609" s="2">
        <v>4.5</v>
      </c>
      <c r="O4609" s="2">
        <v>8</v>
      </c>
      <c r="P4609" s="2">
        <v>36.4</v>
      </c>
      <c r="S4609" s="2">
        <v>10</v>
      </c>
      <c r="T4609" s="2">
        <v>45.5</v>
      </c>
      <c r="U4609" s="2">
        <v>2</v>
      </c>
      <c r="V4609" s="2">
        <v>9.1</v>
      </c>
      <c r="W4609" s="2">
        <v>1</v>
      </c>
      <c r="X4609" s="2">
        <v>4.5</v>
      </c>
      <c r="Y4609" s="2">
        <v>10</v>
      </c>
      <c r="Z4609" s="2">
        <v>45.5</v>
      </c>
      <c r="AE4609" s="2">
        <v>21</v>
      </c>
      <c r="AF4609" s="2">
        <v>7</v>
      </c>
      <c r="AG4609" s="2">
        <v>31.8</v>
      </c>
      <c r="AH4609" s="2">
        <v>7</v>
      </c>
      <c r="AI4609" s="2">
        <v>31.8</v>
      </c>
      <c r="AJ4609" s="2">
        <v>33.299999999999997</v>
      </c>
      <c r="AK4609" s="2">
        <v>9</v>
      </c>
      <c r="AL4609" s="2">
        <v>40.9</v>
      </c>
      <c r="AM4609" s="2">
        <v>5</v>
      </c>
      <c r="AN4609" s="2">
        <v>22.7</v>
      </c>
      <c r="AQ4609" s="2">
        <v>6</v>
      </c>
      <c r="AR4609" s="2">
        <v>27.3</v>
      </c>
      <c r="AS4609" s="2">
        <v>1</v>
      </c>
      <c r="AT4609" s="2">
        <v>4.5</v>
      </c>
      <c r="AU4609" s="2">
        <v>1</v>
      </c>
      <c r="AV4609" s="2">
        <v>4.5</v>
      </c>
      <c r="AW4609" s="2">
        <v>15</v>
      </c>
      <c r="AX4609" s="2">
        <v>68.2</v>
      </c>
      <c r="BC4609" s="2">
        <v>21</v>
      </c>
      <c r="BD4609" s="2">
        <v>12</v>
      </c>
      <c r="BE4609" s="2">
        <v>54.5</v>
      </c>
      <c r="BF4609" s="2">
        <v>12</v>
      </c>
      <c r="BG4609" s="2">
        <v>54.5</v>
      </c>
      <c r="BH4609" s="2">
        <v>57.1</v>
      </c>
      <c r="BK4609" s="2">
        <v>9</v>
      </c>
      <c r="BL4609" s="2">
        <v>40.9</v>
      </c>
      <c r="BO4609" s="2">
        <v>9</v>
      </c>
      <c r="BP4609" s="2">
        <v>40.9</v>
      </c>
      <c r="BQ4609" s="2">
        <v>3</v>
      </c>
      <c r="BR4609" s="2">
        <v>13.6</v>
      </c>
      <c r="BS4609" s="2">
        <v>1</v>
      </c>
      <c r="BT4609" s="2">
        <v>4.5</v>
      </c>
      <c r="BU4609" s="2">
        <v>10</v>
      </c>
      <c r="BV4609" s="2">
        <v>45.5</v>
      </c>
    </row>
    <row r="4610" spans="1:77" ht="12.75" customHeight="1" x14ac:dyDescent="0.2">
      <c r="A4610">
        <v>4</v>
      </c>
      <c r="B4610" s="2">
        <v>2771</v>
      </c>
      <c r="C4610" s="17">
        <v>2.59</v>
      </c>
      <c r="D4610" s="2">
        <v>2.19</v>
      </c>
      <c r="E4610" s="15">
        <v>2.3789999999999996</v>
      </c>
      <c r="G4610" s="17">
        <v>80</v>
      </c>
      <c r="H4610" s="2">
        <v>41</v>
      </c>
      <c r="I4610" s="2">
        <v>51.3</v>
      </c>
      <c r="J4610" s="2">
        <v>41</v>
      </c>
      <c r="K4610" s="2">
        <v>51.3</v>
      </c>
      <c r="L4610" s="2">
        <v>51.3</v>
      </c>
      <c r="M4610" s="2">
        <v>6</v>
      </c>
      <c r="N4610" s="2">
        <v>7.5</v>
      </c>
      <c r="O4610" s="2">
        <v>33</v>
      </c>
      <c r="P4610" s="2">
        <v>41.3</v>
      </c>
      <c r="S4610" s="2">
        <v>29</v>
      </c>
      <c r="T4610" s="2">
        <v>36.299999999999997</v>
      </c>
      <c r="U4610" s="2">
        <v>12</v>
      </c>
      <c r="V4610" s="2">
        <v>15</v>
      </c>
      <c r="Y4610" s="2">
        <v>39</v>
      </c>
      <c r="Z4610" s="2">
        <v>48.8</v>
      </c>
      <c r="AE4610" s="2">
        <v>80</v>
      </c>
      <c r="AF4610" s="2">
        <v>34</v>
      </c>
      <c r="AG4610" s="2">
        <v>42.5</v>
      </c>
      <c r="AH4610" s="2">
        <v>34</v>
      </c>
      <c r="AI4610" s="2">
        <v>42.5</v>
      </c>
      <c r="AJ4610" s="2">
        <v>42.5</v>
      </c>
      <c r="AK4610" s="2">
        <v>30</v>
      </c>
      <c r="AL4610" s="2">
        <v>37.5</v>
      </c>
      <c r="AM4610" s="2">
        <v>16</v>
      </c>
      <c r="AN4610" s="2">
        <v>20</v>
      </c>
      <c r="AQ4610" s="2">
        <v>23</v>
      </c>
      <c r="AR4610" s="2">
        <v>28.8</v>
      </c>
      <c r="AS4610" s="2">
        <v>11</v>
      </c>
      <c r="AT4610" s="2">
        <v>13.8</v>
      </c>
      <c r="AW4610" s="2">
        <v>46</v>
      </c>
      <c r="AX4610" s="2">
        <v>57.5</v>
      </c>
      <c r="BC4610" s="2">
        <v>79</v>
      </c>
      <c r="BD4610" s="2">
        <v>38</v>
      </c>
      <c r="BE4610" s="2">
        <v>47.5</v>
      </c>
      <c r="BF4610" s="2">
        <v>38</v>
      </c>
      <c r="BG4610" s="2">
        <v>47.5</v>
      </c>
      <c r="BH4610" s="2">
        <v>48.1</v>
      </c>
      <c r="BI4610" s="2">
        <v>13</v>
      </c>
      <c r="BJ4610" s="2">
        <v>16.3</v>
      </c>
      <c r="BK4610" s="2">
        <v>28</v>
      </c>
      <c r="BL4610" s="2">
        <v>35</v>
      </c>
      <c r="BO4610" s="2">
        <v>31</v>
      </c>
      <c r="BP4610" s="2">
        <v>38.799999999999997</v>
      </c>
      <c r="BQ4610" s="2">
        <v>7</v>
      </c>
      <c r="BR4610" s="2">
        <v>8.8000000000000007</v>
      </c>
      <c r="BS4610" s="2">
        <v>1</v>
      </c>
      <c r="BT4610" s="2">
        <v>1.3</v>
      </c>
      <c r="BU4610" s="2">
        <v>42</v>
      </c>
      <c r="BV4610" s="2">
        <v>52.5</v>
      </c>
    </row>
    <row r="4611" spans="1:77" ht="12.75" customHeight="1" x14ac:dyDescent="0.2">
      <c r="A4611">
        <v>4</v>
      </c>
      <c r="B4611" s="2">
        <v>2772</v>
      </c>
      <c r="C4611" s="17">
        <v>2.59</v>
      </c>
      <c r="D4611" s="2">
        <v>2.2999999999999998</v>
      </c>
      <c r="E4611" s="15">
        <v>2.113</v>
      </c>
      <c r="G4611" s="17">
        <v>54</v>
      </c>
      <c r="H4611" s="2">
        <v>32</v>
      </c>
      <c r="I4611" s="2">
        <v>59.3</v>
      </c>
      <c r="J4611" s="2">
        <v>32</v>
      </c>
      <c r="K4611" s="2">
        <v>59.3</v>
      </c>
      <c r="L4611" s="2">
        <v>59.3</v>
      </c>
      <c r="M4611" s="2">
        <v>2</v>
      </c>
      <c r="N4611" s="2">
        <v>3.7</v>
      </c>
      <c r="O4611" s="2">
        <v>20</v>
      </c>
      <c r="P4611" s="2">
        <v>37</v>
      </c>
      <c r="Q4611" s="2">
        <v>2</v>
      </c>
      <c r="R4611" s="2">
        <v>3.7</v>
      </c>
      <c r="S4611" s="2">
        <v>22</v>
      </c>
      <c r="T4611" s="2">
        <v>40.700000000000003</v>
      </c>
      <c r="U4611" s="2">
        <v>8</v>
      </c>
      <c r="V4611" s="2">
        <v>14.8</v>
      </c>
      <c r="Y4611" s="2">
        <v>22</v>
      </c>
      <c r="Z4611" s="2">
        <v>40.700000000000003</v>
      </c>
      <c r="AE4611" s="2">
        <v>54</v>
      </c>
      <c r="AF4611" s="2">
        <v>28</v>
      </c>
      <c r="AG4611" s="2">
        <v>51.9</v>
      </c>
      <c r="AH4611" s="2">
        <v>28</v>
      </c>
      <c r="AI4611" s="2">
        <v>51.9</v>
      </c>
      <c r="AJ4611" s="2">
        <v>51.9</v>
      </c>
      <c r="AK4611" s="2">
        <v>23</v>
      </c>
      <c r="AL4611" s="2">
        <v>42.6</v>
      </c>
      <c r="AM4611" s="2">
        <v>3</v>
      </c>
      <c r="AN4611" s="2">
        <v>5.6</v>
      </c>
      <c r="AQ4611" s="2">
        <v>17</v>
      </c>
      <c r="AR4611" s="2">
        <v>31.5</v>
      </c>
      <c r="AS4611" s="2">
        <v>11</v>
      </c>
      <c r="AT4611" s="2">
        <v>20.399999999999999</v>
      </c>
      <c r="AW4611" s="2">
        <v>26</v>
      </c>
      <c r="AX4611" s="2">
        <v>48.1</v>
      </c>
      <c r="BC4611" s="2">
        <v>49</v>
      </c>
      <c r="BD4611" s="2">
        <v>24</v>
      </c>
      <c r="BE4611" s="2">
        <v>45.3</v>
      </c>
      <c r="BF4611" s="2">
        <v>24</v>
      </c>
      <c r="BG4611" s="2">
        <v>45.3</v>
      </c>
      <c r="BH4611" s="2">
        <v>49</v>
      </c>
      <c r="BI4611" s="2">
        <v>10</v>
      </c>
      <c r="BJ4611" s="2">
        <v>18.899999999999999</v>
      </c>
      <c r="BK4611" s="2">
        <v>15</v>
      </c>
      <c r="BL4611" s="2">
        <v>28.3</v>
      </c>
      <c r="BM4611" s="2">
        <v>2</v>
      </c>
      <c r="BN4611" s="2">
        <v>3.8</v>
      </c>
      <c r="BO4611" s="2">
        <v>16</v>
      </c>
      <c r="BP4611" s="2">
        <v>30.2</v>
      </c>
      <c r="BQ4611" s="2">
        <v>6</v>
      </c>
      <c r="BR4611" s="2">
        <v>11.3</v>
      </c>
      <c r="BS4611" s="2">
        <v>4</v>
      </c>
      <c r="BT4611" s="2">
        <v>7.5</v>
      </c>
      <c r="BU4611" s="2">
        <v>29</v>
      </c>
      <c r="BV4611" s="2">
        <v>54.7</v>
      </c>
      <c r="BX4611" s="2">
        <v>1</v>
      </c>
    </row>
    <row r="4612" spans="1:77" ht="12.75" customHeight="1" x14ac:dyDescent="0.2">
      <c r="A4612">
        <v>4</v>
      </c>
      <c r="B4612" s="2">
        <v>2774</v>
      </c>
      <c r="C4612" s="17">
        <v>2.75</v>
      </c>
      <c r="D4612" s="2">
        <v>2.44</v>
      </c>
      <c r="E4612" s="15">
        <v>2.577</v>
      </c>
      <c r="G4612" s="17">
        <v>52</v>
      </c>
      <c r="H4612" s="2">
        <v>36</v>
      </c>
      <c r="I4612" s="2">
        <v>69.2</v>
      </c>
      <c r="J4612" s="2">
        <v>36</v>
      </c>
      <c r="K4612" s="2">
        <v>69.2</v>
      </c>
      <c r="L4612" s="2">
        <v>69.2</v>
      </c>
      <c r="M4612" s="2">
        <v>3</v>
      </c>
      <c r="N4612" s="2">
        <v>5.8</v>
      </c>
      <c r="O4612" s="2">
        <v>13</v>
      </c>
      <c r="P4612" s="2">
        <v>25</v>
      </c>
      <c r="Q4612" s="2">
        <v>1</v>
      </c>
      <c r="R4612" s="2">
        <v>1.9</v>
      </c>
      <c r="S4612" s="2">
        <v>26</v>
      </c>
      <c r="T4612" s="2">
        <v>50</v>
      </c>
      <c r="U4612" s="2">
        <v>9</v>
      </c>
      <c r="V4612" s="2">
        <v>17.3</v>
      </c>
      <c r="Y4612" s="2">
        <v>16</v>
      </c>
      <c r="Z4612" s="2">
        <v>30.8</v>
      </c>
      <c r="AC4612" s="2">
        <v>1</v>
      </c>
      <c r="AE4612" s="2">
        <v>52</v>
      </c>
      <c r="AF4612" s="2">
        <v>25</v>
      </c>
      <c r="AG4612" s="2">
        <v>48.1</v>
      </c>
      <c r="AH4612" s="2">
        <v>25</v>
      </c>
      <c r="AI4612" s="2">
        <v>48.1</v>
      </c>
      <c r="AJ4612" s="2">
        <v>48.1</v>
      </c>
      <c r="AK4612" s="2">
        <v>12</v>
      </c>
      <c r="AL4612" s="2">
        <v>23.1</v>
      </c>
      <c r="AM4612" s="2">
        <v>15</v>
      </c>
      <c r="AN4612" s="2">
        <v>28.8</v>
      </c>
      <c r="AQ4612" s="2">
        <v>15</v>
      </c>
      <c r="AR4612" s="2">
        <v>28.8</v>
      </c>
      <c r="AS4612" s="2">
        <v>10</v>
      </c>
      <c r="AT4612" s="2">
        <v>19.2</v>
      </c>
      <c r="AW4612" s="2">
        <v>27</v>
      </c>
      <c r="AX4612" s="2">
        <v>51.9</v>
      </c>
      <c r="BA4612" s="2">
        <v>1</v>
      </c>
      <c r="BC4612" s="2">
        <v>52</v>
      </c>
      <c r="BD4612" s="2">
        <v>29</v>
      </c>
      <c r="BE4612" s="2">
        <v>55.8</v>
      </c>
      <c r="BF4612" s="2">
        <v>29</v>
      </c>
      <c r="BG4612" s="2">
        <v>55.8</v>
      </c>
      <c r="BH4612" s="2">
        <v>55.8</v>
      </c>
      <c r="BI4612" s="2">
        <v>4</v>
      </c>
      <c r="BJ4612" s="2">
        <v>7.7</v>
      </c>
      <c r="BK4612" s="2">
        <v>19</v>
      </c>
      <c r="BL4612" s="2">
        <v>36.5</v>
      </c>
      <c r="BO4612" s="2">
        <v>24</v>
      </c>
      <c r="BP4612" s="2">
        <v>46.2</v>
      </c>
      <c r="BQ4612" s="2">
        <v>5</v>
      </c>
      <c r="BR4612" s="2">
        <v>9.6</v>
      </c>
      <c r="BU4612" s="2">
        <v>23</v>
      </c>
      <c r="BV4612" s="2">
        <v>44.2</v>
      </c>
      <c r="BY4612" s="2">
        <v>1</v>
      </c>
    </row>
    <row r="4613" spans="1:77" ht="12.75" customHeight="1" x14ac:dyDescent="0.2">
      <c r="A4613">
        <v>4</v>
      </c>
      <c r="B4613" s="2">
        <v>2778</v>
      </c>
      <c r="C4613" s="17">
        <v>3.16</v>
      </c>
      <c r="D4613" s="2">
        <v>2.84</v>
      </c>
      <c r="E4613" s="15">
        <v>2.7059999999999995</v>
      </c>
      <c r="G4613" s="17">
        <v>60</v>
      </c>
      <c r="H4613" s="2">
        <v>48</v>
      </c>
      <c r="I4613" s="2">
        <v>78.7</v>
      </c>
      <c r="J4613" s="2">
        <v>48</v>
      </c>
      <c r="K4613" s="2">
        <v>78.7</v>
      </c>
      <c r="L4613" s="2">
        <v>80</v>
      </c>
      <c r="M4613" s="2">
        <v>3</v>
      </c>
      <c r="N4613" s="2">
        <v>4.9000000000000004</v>
      </c>
      <c r="O4613" s="2">
        <v>9</v>
      </c>
      <c r="P4613" s="2">
        <v>14.8</v>
      </c>
      <c r="S4613" s="2">
        <v>20</v>
      </c>
      <c r="T4613" s="2">
        <v>32.799999999999997</v>
      </c>
      <c r="U4613" s="2">
        <v>28</v>
      </c>
      <c r="V4613" s="2">
        <v>45.9</v>
      </c>
      <c r="W4613" s="2">
        <v>1</v>
      </c>
      <c r="X4613" s="2">
        <v>1.6</v>
      </c>
      <c r="Y4613" s="2">
        <v>13</v>
      </c>
      <c r="Z4613" s="2">
        <v>21.3</v>
      </c>
      <c r="AE4613" s="2">
        <v>60</v>
      </c>
      <c r="AF4613" s="2">
        <v>41</v>
      </c>
      <c r="AG4613" s="2">
        <v>67.2</v>
      </c>
      <c r="AH4613" s="2">
        <v>41</v>
      </c>
      <c r="AI4613" s="2">
        <v>67.2</v>
      </c>
      <c r="AJ4613" s="2">
        <v>68.3</v>
      </c>
      <c r="AK4613" s="2">
        <v>14</v>
      </c>
      <c r="AL4613" s="2">
        <v>23</v>
      </c>
      <c r="AM4613" s="2">
        <v>5</v>
      </c>
      <c r="AN4613" s="2">
        <v>8.1999999999999993</v>
      </c>
      <c r="AQ4613" s="2">
        <v>15</v>
      </c>
      <c r="AR4613" s="2">
        <v>24.6</v>
      </c>
      <c r="AS4613" s="2">
        <v>26</v>
      </c>
      <c r="AT4613" s="2">
        <v>42.6</v>
      </c>
      <c r="AU4613" s="2">
        <v>1</v>
      </c>
      <c r="AV4613" s="2">
        <v>1.6</v>
      </c>
      <c r="AW4613" s="2">
        <v>20</v>
      </c>
      <c r="AX4613" s="2">
        <v>32.799999999999997</v>
      </c>
      <c r="BC4613" s="2">
        <v>60</v>
      </c>
      <c r="BD4613" s="2">
        <v>40</v>
      </c>
      <c r="BE4613" s="2">
        <v>65.599999999999994</v>
      </c>
      <c r="BF4613" s="2">
        <v>40</v>
      </c>
      <c r="BG4613" s="2">
        <v>65.599999999999994</v>
      </c>
      <c r="BH4613" s="2">
        <v>66.7</v>
      </c>
      <c r="BI4613" s="2">
        <v>8</v>
      </c>
      <c r="BJ4613" s="2">
        <v>13.1</v>
      </c>
      <c r="BK4613" s="2">
        <v>12</v>
      </c>
      <c r="BL4613" s="2">
        <v>19.7</v>
      </c>
      <c r="BO4613" s="2">
        <v>27</v>
      </c>
      <c r="BP4613" s="2">
        <v>44.3</v>
      </c>
      <c r="BQ4613" s="2">
        <v>13</v>
      </c>
      <c r="BR4613" s="2">
        <v>21.3</v>
      </c>
      <c r="BS4613" s="2">
        <v>1</v>
      </c>
      <c r="BT4613" s="2">
        <v>1.6</v>
      </c>
      <c r="BU4613" s="2">
        <v>21</v>
      </c>
      <c r="BV4613" s="2">
        <v>34.4</v>
      </c>
    </row>
    <row r="4614" spans="1:77" ht="12.75" customHeight="1" x14ac:dyDescent="0.2">
      <c r="A4614">
        <v>4</v>
      </c>
      <c r="B4614" s="2">
        <v>2786</v>
      </c>
      <c r="C4614" s="17">
        <v>3.05</v>
      </c>
      <c r="D4614" s="2">
        <v>2.7</v>
      </c>
      <c r="E4614" s="15">
        <v>3.1019999999999999</v>
      </c>
      <c r="G4614" s="17">
        <v>91</v>
      </c>
      <c r="H4614" s="2">
        <v>67</v>
      </c>
      <c r="I4614" s="2">
        <v>73.599999999999994</v>
      </c>
      <c r="J4614" s="2">
        <v>67</v>
      </c>
      <c r="K4614" s="2">
        <v>73.599999999999994</v>
      </c>
      <c r="L4614" s="2">
        <v>73.599999999999994</v>
      </c>
      <c r="M4614" s="2">
        <v>5</v>
      </c>
      <c r="N4614" s="2">
        <v>5.5</v>
      </c>
      <c r="O4614" s="2">
        <v>19</v>
      </c>
      <c r="P4614" s="2">
        <v>20.9</v>
      </c>
      <c r="S4614" s="2">
        <v>33</v>
      </c>
      <c r="T4614" s="2">
        <v>36.299999999999997</v>
      </c>
      <c r="U4614" s="2">
        <v>34</v>
      </c>
      <c r="V4614" s="2">
        <v>37.4</v>
      </c>
      <c r="Y4614" s="2">
        <v>24</v>
      </c>
      <c r="Z4614" s="2">
        <v>26.4</v>
      </c>
      <c r="AC4614" s="2">
        <v>2</v>
      </c>
      <c r="AE4614" s="2">
        <v>91</v>
      </c>
      <c r="AF4614" s="2">
        <v>54</v>
      </c>
      <c r="AG4614" s="2">
        <v>59.3</v>
      </c>
      <c r="AH4614" s="2">
        <v>54</v>
      </c>
      <c r="AI4614" s="2">
        <v>59.3</v>
      </c>
      <c r="AJ4614" s="2">
        <v>59.3</v>
      </c>
      <c r="AK4614" s="2">
        <v>20</v>
      </c>
      <c r="AL4614" s="2">
        <v>22</v>
      </c>
      <c r="AM4614" s="2">
        <v>17</v>
      </c>
      <c r="AN4614" s="2">
        <v>18.7</v>
      </c>
      <c r="AQ4614" s="2">
        <v>24</v>
      </c>
      <c r="AR4614" s="2">
        <v>26.4</v>
      </c>
      <c r="AS4614" s="2">
        <v>30</v>
      </c>
      <c r="AT4614" s="2">
        <v>33</v>
      </c>
      <c r="AW4614" s="2">
        <v>37</v>
      </c>
      <c r="AX4614" s="2">
        <v>40.700000000000003</v>
      </c>
      <c r="BA4614" s="2">
        <v>2</v>
      </c>
      <c r="BC4614" s="2">
        <v>91</v>
      </c>
      <c r="BD4614" s="2">
        <v>70</v>
      </c>
      <c r="BE4614" s="2">
        <v>76.900000000000006</v>
      </c>
      <c r="BF4614" s="2">
        <v>70</v>
      </c>
      <c r="BG4614" s="2">
        <v>76.900000000000006</v>
      </c>
      <c r="BH4614" s="2">
        <v>76.900000000000006</v>
      </c>
      <c r="BI4614" s="2">
        <v>6</v>
      </c>
      <c r="BJ4614" s="2">
        <v>6.6</v>
      </c>
      <c r="BK4614" s="2">
        <v>15</v>
      </c>
      <c r="BL4614" s="2">
        <v>16.5</v>
      </c>
      <c r="BO4614" s="2">
        <v>34</v>
      </c>
      <c r="BP4614" s="2">
        <v>37.4</v>
      </c>
      <c r="BQ4614" s="2">
        <v>36</v>
      </c>
      <c r="BR4614" s="2">
        <v>39.6</v>
      </c>
      <c r="BU4614" s="2">
        <v>21</v>
      </c>
      <c r="BV4614" s="2">
        <v>23.1</v>
      </c>
      <c r="BY4614" s="2">
        <v>2</v>
      </c>
    </row>
    <row r="4615" spans="1:77" ht="12.75" customHeight="1" x14ac:dyDescent="0.2">
      <c r="A4615">
        <v>4</v>
      </c>
      <c r="B4615" s="2">
        <v>2787</v>
      </c>
      <c r="C4615" s="17">
        <v>3.09</v>
      </c>
      <c r="D4615" s="2">
        <v>2.85</v>
      </c>
      <c r="E4615" s="15">
        <v>2.8969999999999998</v>
      </c>
      <c r="G4615" s="17">
        <v>124</v>
      </c>
      <c r="H4615" s="2">
        <v>97</v>
      </c>
      <c r="I4615" s="2">
        <v>78.2</v>
      </c>
      <c r="J4615" s="2">
        <v>97</v>
      </c>
      <c r="K4615" s="2">
        <v>78.2</v>
      </c>
      <c r="L4615" s="2">
        <v>78.2</v>
      </c>
      <c r="M4615" s="2">
        <v>4</v>
      </c>
      <c r="N4615" s="2">
        <v>3.2</v>
      </c>
      <c r="O4615" s="2">
        <v>23</v>
      </c>
      <c r="P4615" s="2">
        <v>18.5</v>
      </c>
      <c r="Q4615" s="2">
        <v>1</v>
      </c>
      <c r="R4615" s="2">
        <v>0.8</v>
      </c>
      <c r="S4615" s="2">
        <v>51</v>
      </c>
      <c r="T4615" s="2">
        <v>41.1</v>
      </c>
      <c r="U4615" s="2">
        <v>45</v>
      </c>
      <c r="V4615" s="2">
        <v>36.299999999999997</v>
      </c>
      <c r="Y4615" s="2">
        <v>27</v>
      </c>
      <c r="Z4615" s="2">
        <v>21.8</v>
      </c>
      <c r="AE4615" s="2">
        <v>124</v>
      </c>
      <c r="AF4615" s="2">
        <v>84</v>
      </c>
      <c r="AG4615" s="2">
        <v>67.7</v>
      </c>
      <c r="AH4615" s="2">
        <v>84</v>
      </c>
      <c r="AI4615" s="2">
        <v>67.7</v>
      </c>
      <c r="AJ4615" s="2">
        <v>67.7</v>
      </c>
      <c r="AK4615" s="2">
        <v>15</v>
      </c>
      <c r="AL4615" s="2">
        <v>12.1</v>
      </c>
      <c r="AM4615" s="2">
        <v>25</v>
      </c>
      <c r="AN4615" s="2">
        <v>20.2</v>
      </c>
      <c r="AQ4615" s="2">
        <v>48</v>
      </c>
      <c r="AR4615" s="2">
        <v>38.700000000000003</v>
      </c>
      <c r="AS4615" s="2">
        <v>36</v>
      </c>
      <c r="AT4615" s="2">
        <v>29</v>
      </c>
      <c r="AW4615" s="2">
        <v>40</v>
      </c>
      <c r="AX4615" s="2">
        <v>32.299999999999997</v>
      </c>
      <c r="BC4615" s="2">
        <v>124</v>
      </c>
      <c r="BD4615" s="2">
        <v>89</v>
      </c>
      <c r="BE4615" s="2">
        <v>71.8</v>
      </c>
      <c r="BF4615" s="2">
        <v>89</v>
      </c>
      <c r="BG4615" s="2">
        <v>71.8</v>
      </c>
      <c r="BH4615" s="2">
        <v>71.8</v>
      </c>
      <c r="BI4615" s="2">
        <v>8</v>
      </c>
      <c r="BJ4615" s="2">
        <v>6.5</v>
      </c>
      <c r="BK4615" s="2">
        <v>27</v>
      </c>
      <c r="BL4615" s="2">
        <v>21.8</v>
      </c>
      <c r="BO4615" s="2">
        <v>59</v>
      </c>
      <c r="BP4615" s="2">
        <v>47.6</v>
      </c>
      <c r="BQ4615" s="2">
        <v>30</v>
      </c>
      <c r="BR4615" s="2">
        <v>24.2</v>
      </c>
      <c r="BU4615" s="2">
        <v>35</v>
      </c>
      <c r="BV4615" s="2">
        <v>28.2</v>
      </c>
    </row>
    <row r="4616" spans="1:77" ht="12.75" customHeight="1" x14ac:dyDescent="0.2">
      <c r="A4616">
        <v>4</v>
      </c>
      <c r="B4616" s="2">
        <v>2789</v>
      </c>
      <c r="C4616" s="17">
        <v>2.89</v>
      </c>
      <c r="D4616" s="2">
        <v>2.1800000000000002</v>
      </c>
      <c r="E4616" s="15">
        <v>2.431</v>
      </c>
      <c r="G4616" s="17">
        <v>28</v>
      </c>
      <c r="H4616" s="2">
        <v>18</v>
      </c>
      <c r="I4616" s="2">
        <v>64.3</v>
      </c>
      <c r="J4616" s="2">
        <v>18</v>
      </c>
      <c r="K4616" s="2">
        <v>64.3</v>
      </c>
      <c r="L4616" s="2">
        <v>64.3</v>
      </c>
      <c r="M4616" s="2">
        <v>1</v>
      </c>
      <c r="N4616" s="2">
        <v>3.6</v>
      </c>
      <c r="O4616" s="2">
        <v>9</v>
      </c>
      <c r="P4616" s="2">
        <v>32.1</v>
      </c>
      <c r="S4616" s="2">
        <v>10</v>
      </c>
      <c r="T4616" s="2">
        <v>35.700000000000003</v>
      </c>
      <c r="U4616" s="2">
        <v>8</v>
      </c>
      <c r="V4616" s="2">
        <v>28.6</v>
      </c>
      <c r="Y4616" s="2">
        <v>10</v>
      </c>
      <c r="Z4616" s="2">
        <v>35.700000000000003</v>
      </c>
      <c r="AB4616" s="2">
        <v>1</v>
      </c>
      <c r="AE4616" s="2">
        <v>28</v>
      </c>
      <c r="AF4616" s="2">
        <v>10</v>
      </c>
      <c r="AG4616" s="2">
        <v>35.700000000000003</v>
      </c>
      <c r="AH4616" s="2">
        <v>10</v>
      </c>
      <c r="AI4616" s="2">
        <v>35.700000000000003</v>
      </c>
      <c r="AJ4616" s="2">
        <v>35.700000000000003</v>
      </c>
      <c r="AK4616" s="2">
        <v>10</v>
      </c>
      <c r="AL4616" s="2">
        <v>35.700000000000003</v>
      </c>
      <c r="AM4616" s="2">
        <v>8</v>
      </c>
      <c r="AN4616" s="2">
        <v>28.6</v>
      </c>
      <c r="AQ4616" s="2">
        <v>5</v>
      </c>
      <c r="AR4616" s="2">
        <v>17.899999999999999</v>
      </c>
      <c r="AS4616" s="2">
        <v>5</v>
      </c>
      <c r="AT4616" s="2">
        <v>17.899999999999999</v>
      </c>
      <c r="AW4616" s="2">
        <v>18</v>
      </c>
      <c r="AX4616" s="2">
        <v>64.3</v>
      </c>
      <c r="AZ4616" s="2">
        <v>1</v>
      </c>
      <c r="BC4616" s="2">
        <v>28</v>
      </c>
      <c r="BD4616" s="2">
        <v>12</v>
      </c>
      <c r="BE4616" s="2">
        <v>42.9</v>
      </c>
      <c r="BF4616" s="2">
        <v>12</v>
      </c>
      <c r="BG4616" s="2">
        <v>42.9</v>
      </c>
      <c r="BH4616" s="2">
        <v>42.9</v>
      </c>
      <c r="BI4616" s="2">
        <v>1</v>
      </c>
      <c r="BJ4616" s="2">
        <v>3.6</v>
      </c>
      <c r="BK4616" s="2">
        <v>15</v>
      </c>
      <c r="BL4616" s="2">
        <v>53.6</v>
      </c>
      <c r="BO4616" s="2">
        <v>11</v>
      </c>
      <c r="BP4616" s="2">
        <v>39.299999999999997</v>
      </c>
      <c r="BQ4616" s="2">
        <v>1</v>
      </c>
      <c r="BR4616" s="2">
        <v>3.6</v>
      </c>
      <c r="BU4616" s="2">
        <v>16</v>
      </c>
      <c r="BV4616" s="2">
        <v>57.1</v>
      </c>
      <c r="BX4616" s="2">
        <v>1</v>
      </c>
    </row>
    <row r="4617" spans="1:77" ht="12.75" customHeight="1" x14ac:dyDescent="0.2">
      <c r="A4617">
        <v>4</v>
      </c>
      <c r="B4617" s="2">
        <v>2790</v>
      </c>
      <c r="C4617" s="17">
        <v>2.38</v>
      </c>
      <c r="D4617" s="2">
        <v>2.5299999999999998</v>
      </c>
      <c r="E4617" s="15">
        <v>1.962</v>
      </c>
      <c r="G4617" s="17">
        <v>102</v>
      </c>
      <c r="H4617" s="2">
        <v>47</v>
      </c>
      <c r="I4617" s="2">
        <v>46.1</v>
      </c>
      <c r="J4617" s="2">
        <v>47</v>
      </c>
      <c r="K4617" s="2">
        <v>46.1</v>
      </c>
      <c r="L4617" s="2">
        <v>46.1</v>
      </c>
      <c r="M4617" s="2">
        <v>16</v>
      </c>
      <c r="N4617" s="2">
        <v>15.7</v>
      </c>
      <c r="O4617" s="2">
        <v>39</v>
      </c>
      <c r="P4617" s="2">
        <v>38.200000000000003</v>
      </c>
      <c r="S4617" s="2">
        <v>39</v>
      </c>
      <c r="T4617" s="2">
        <v>38.200000000000003</v>
      </c>
      <c r="U4617" s="2">
        <v>8</v>
      </c>
      <c r="V4617" s="2">
        <v>7.8</v>
      </c>
      <c r="Y4617" s="2">
        <v>55</v>
      </c>
      <c r="Z4617" s="2">
        <v>53.9</v>
      </c>
      <c r="AC4617" s="2">
        <v>1</v>
      </c>
      <c r="AE4617" s="2">
        <v>102</v>
      </c>
      <c r="AF4617" s="2">
        <v>58</v>
      </c>
      <c r="AG4617" s="2">
        <v>56.9</v>
      </c>
      <c r="AH4617" s="2">
        <v>58</v>
      </c>
      <c r="AI4617" s="2">
        <v>56.9</v>
      </c>
      <c r="AJ4617" s="2">
        <v>56.9</v>
      </c>
      <c r="AK4617" s="2">
        <v>24</v>
      </c>
      <c r="AL4617" s="2">
        <v>23.5</v>
      </c>
      <c r="AM4617" s="2">
        <v>20</v>
      </c>
      <c r="AN4617" s="2">
        <v>19.600000000000001</v>
      </c>
      <c r="AQ4617" s="2">
        <v>38</v>
      </c>
      <c r="AR4617" s="2">
        <v>37.299999999999997</v>
      </c>
      <c r="AS4617" s="2">
        <v>20</v>
      </c>
      <c r="AT4617" s="2">
        <v>19.600000000000001</v>
      </c>
      <c r="AW4617" s="2">
        <v>44</v>
      </c>
      <c r="AX4617" s="2">
        <v>43.1</v>
      </c>
      <c r="BA4617" s="2">
        <v>1</v>
      </c>
      <c r="BC4617" s="2">
        <v>100</v>
      </c>
      <c r="BD4617" s="2">
        <v>32</v>
      </c>
      <c r="BE4617" s="2">
        <v>31.4</v>
      </c>
      <c r="BF4617" s="2">
        <v>32</v>
      </c>
      <c r="BG4617" s="2">
        <v>31.4</v>
      </c>
      <c r="BH4617" s="2">
        <v>32</v>
      </c>
      <c r="BI4617" s="2">
        <v>38</v>
      </c>
      <c r="BJ4617" s="2">
        <v>37.299999999999997</v>
      </c>
      <c r="BK4617" s="2">
        <v>30</v>
      </c>
      <c r="BL4617" s="2">
        <v>29.4</v>
      </c>
      <c r="BO4617" s="2">
        <v>26</v>
      </c>
      <c r="BP4617" s="2">
        <v>25.5</v>
      </c>
      <c r="BQ4617" s="2">
        <v>6</v>
      </c>
      <c r="BR4617" s="2">
        <v>5.9</v>
      </c>
      <c r="BS4617" s="2">
        <v>2</v>
      </c>
      <c r="BT4617" s="2">
        <v>2</v>
      </c>
      <c r="BU4617" s="2">
        <v>70</v>
      </c>
      <c r="BV4617" s="2">
        <v>68.599999999999994</v>
      </c>
      <c r="BY4617" s="2">
        <v>1</v>
      </c>
    </row>
    <row r="4618" spans="1:77" ht="12.75" customHeight="1" x14ac:dyDescent="0.2">
      <c r="A4618">
        <v>4</v>
      </c>
      <c r="B4618" s="2">
        <v>2792</v>
      </c>
      <c r="C4618" s="17">
        <v>2.31</v>
      </c>
      <c r="D4618" s="2">
        <v>2.52</v>
      </c>
      <c r="E4618" s="15">
        <v>2.0779999999999998</v>
      </c>
      <c r="G4618" s="17">
        <v>64</v>
      </c>
      <c r="H4618" s="2">
        <v>26</v>
      </c>
      <c r="I4618" s="2">
        <v>40.6</v>
      </c>
      <c r="J4618" s="2">
        <v>26</v>
      </c>
      <c r="K4618" s="2">
        <v>40.6</v>
      </c>
      <c r="L4618" s="2">
        <v>40.6</v>
      </c>
      <c r="M4618" s="2">
        <v>6</v>
      </c>
      <c r="N4618" s="2">
        <v>9.4</v>
      </c>
      <c r="O4618" s="2">
        <v>32</v>
      </c>
      <c r="P4618" s="2">
        <v>50</v>
      </c>
      <c r="Q4618" s="2">
        <v>2</v>
      </c>
      <c r="R4618" s="2">
        <v>3.1</v>
      </c>
      <c r="S4618" s="2">
        <v>18</v>
      </c>
      <c r="T4618" s="2">
        <v>28.1</v>
      </c>
      <c r="U4618" s="2">
        <v>6</v>
      </c>
      <c r="V4618" s="2">
        <v>9.4</v>
      </c>
      <c r="Y4618" s="2">
        <v>38</v>
      </c>
      <c r="Z4618" s="2">
        <v>59.4</v>
      </c>
      <c r="AE4618" s="2">
        <v>64</v>
      </c>
      <c r="AF4618" s="2">
        <v>36</v>
      </c>
      <c r="AG4618" s="2">
        <v>56.3</v>
      </c>
      <c r="AH4618" s="2">
        <v>36</v>
      </c>
      <c r="AI4618" s="2">
        <v>56.3</v>
      </c>
      <c r="AJ4618" s="2">
        <v>56.3</v>
      </c>
      <c r="AK4618" s="2">
        <v>18</v>
      </c>
      <c r="AL4618" s="2">
        <v>28.1</v>
      </c>
      <c r="AM4618" s="2">
        <v>10</v>
      </c>
      <c r="AN4618" s="2">
        <v>15.6</v>
      </c>
      <c r="AO4618" s="2">
        <v>1</v>
      </c>
      <c r="AP4618" s="2">
        <v>1.6</v>
      </c>
      <c r="AQ4618" s="2">
        <v>17</v>
      </c>
      <c r="AR4618" s="2">
        <v>26.6</v>
      </c>
      <c r="AS4618" s="2">
        <v>18</v>
      </c>
      <c r="AT4618" s="2">
        <v>28.1</v>
      </c>
      <c r="AW4618" s="2">
        <v>28</v>
      </c>
      <c r="AX4618" s="2">
        <v>43.8</v>
      </c>
      <c r="BC4618" s="2">
        <v>62</v>
      </c>
      <c r="BD4618" s="2">
        <v>21</v>
      </c>
      <c r="BE4618" s="2">
        <v>32.799999999999997</v>
      </c>
      <c r="BF4618" s="2">
        <v>21</v>
      </c>
      <c r="BG4618" s="2">
        <v>32.799999999999997</v>
      </c>
      <c r="BH4618" s="2">
        <v>33.9</v>
      </c>
      <c r="BI4618" s="2">
        <v>19</v>
      </c>
      <c r="BJ4618" s="2">
        <v>29.7</v>
      </c>
      <c r="BK4618" s="2">
        <v>22</v>
      </c>
      <c r="BL4618" s="2">
        <v>34.4</v>
      </c>
      <c r="BO4618" s="2">
        <v>14</v>
      </c>
      <c r="BP4618" s="2">
        <v>21.9</v>
      </c>
      <c r="BQ4618" s="2">
        <v>7</v>
      </c>
      <c r="BR4618" s="2">
        <v>10.9</v>
      </c>
      <c r="BS4618" s="2">
        <v>2</v>
      </c>
      <c r="BT4618" s="2">
        <v>3.1</v>
      </c>
      <c r="BU4618" s="2">
        <v>43</v>
      </c>
      <c r="BV4618" s="2">
        <v>67.2</v>
      </c>
    </row>
    <row r="4619" spans="1:77" ht="12.75" customHeight="1" x14ac:dyDescent="0.2">
      <c r="A4619">
        <v>4</v>
      </c>
      <c r="B4619" s="2">
        <v>2793</v>
      </c>
      <c r="C4619" s="17">
        <v>2.97</v>
      </c>
      <c r="D4619" s="2">
        <v>2.42</v>
      </c>
      <c r="E4619" s="15">
        <v>2.7539999999999996</v>
      </c>
      <c r="G4619" s="17">
        <v>74</v>
      </c>
      <c r="H4619" s="2">
        <v>56</v>
      </c>
      <c r="I4619" s="2">
        <v>75.7</v>
      </c>
      <c r="J4619" s="2">
        <v>56</v>
      </c>
      <c r="K4619" s="2">
        <v>75.7</v>
      </c>
      <c r="L4619" s="2">
        <v>75.7</v>
      </c>
      <c r="M4619" s="2">
        <v>6</v>
      </c>
      <c r="N4619" s="2">
        <v>8.1</v>
      </c>
      <c r="O4619" s="2">
        <v>12</v>
      </c>
      <c r="P4619" s="2">
        <v>16.2</v>
      </c>
      <c r="S4619" s="2">
        <v>34</v>
      </c>
      <c r="T4619" s="2">
        <v>45.9</v>
      </c>
      <c r="U4619" s="2">
        <v>22</v>
      </c>
      <c r="V4619" s="2">
        <v>29.7</v>
      </c>
      <c r="Y4619" s="2">
        <v>18</v>
      </c>
      <c r="Z4619" s="2">
        <v>24.3</v>
      </c>
      <c r="AE4619" s="2">
        <v>74</v>
      </c>
      <c r="AF4619" s="2">
        <v>38</v>
      </c>
      <c r="AG4619" s="2">
        <v>51.4</v>
      </c>
      <c r="AH4619" s="2">
        <v>38</v>
      </c>
      <c r="AI4619" s="2">
        <v>51.4</v>
      </c>
      <c r="AJ4619" s="2">
        <v>51.4</v>
      </c>
      <c r="AK4619" s="2">
        <v>20</v>
      </c>
      <c r="AL4619" s="2">
        <v>27</v>
      </c>
      <c r="AM4619" s="2">
        <v>16</v>
      </c>
      <c r="AN4619" s="2">
        <v>21.6</v>
      </c>
      <c r="AQ4619" s="2">
        <v>25</v>
      </c>
      <c r="AR4619" s="2">
        <v>33.799999999999997</v>
      </c>
      <c r="AS4619" s="2">
        <v>13</v>
      </c>
      <c r="AT4619" s="2">
        <v>17.600000000000001</v>
      </c>
      <c r="AW4619" s="2">
        <v>36</v>
      </c>
      <c r="AX4619" s="2">
        <v>48.6</v>
      </c>
      <c r="BC4619" s="2">
        <v>72</v>
      </c>
      <c r="BD4619" s="2">
        <v>45</v>
      </c>
      <c r="BE4619" s="2">
        <v>61.6</v>
      </c>
      <c r="BF4619" s="2">
        <v>45</v>
      </c>
      <c r="BG4619" s="2">
        <v>61.6</v>
      </c>
      <c r="BH4619" s="2">
        <v>62.5</v>
      </c>
      <c r="BI4619" s="2">
        <v>8</v>
      </c>
      <c r="BJ4619" s="2">
        <v>11</v>
      </c>
      <c r="BK4619" s="2">
        <v>19</v>
      </c>
      <c r="BL4619" s="2">
        <v>26</v>
      </c>
      <c r="BM4619" s="2">
        <v>1</v>
      </c>
      <c r="BN4619" s="2">
        <v>1.4</v>
      </c>
      <c r="BO4619" s="2">
        <v>21</v>
      </c>
      <c r="BP4619" s="2">
        <v>28.8</v>
      </c>
      <c r="BQ4619" s="2">
        <v>23</v>
      </c>
      <c r="BR4619" s="2">
        <v>31.5</v>
      </c>
      <c r="BS4619" s="2">
        <v>1</v>
      </c>
      <c r="BT4619" s="2">
        <v>1.4</v>
      </c>
      <c r="BU4619" s="2">
        <v>28</v>
      </c>
      <c r="BV4619" s="2">
        <v>38.4</v>
      </c>
      <c r="BW4619" s="2">
        <v>1</v>
      </c>
    </row>
    <row r="4620" spans="1:77" ht="12.75" customHeight="1" x14ac:dyDescent="0.2">
      <c r="A4620">
        <v>4</v>
      </c>
      <c r="B4620" s="2">
        <v>2796</v>
      </c>
      <c r="C4620" s="17">
        <v>3.47</v>
      </c>
      <c r="D4620" s="2">
        <v>3.56</v>
      </c>
      <c r="E4620" s="15">
        <v>3.2549999999999999</v>
      </c>
      <c r="G4620" s="17">
        <v>55</v>
      </c>
      <c r="H4620" s="2">
        <v>48</v>
      </c>
      <c r="I4620" s="2">
        <v>87.3</v>
      </c>
      <c r="J4620" s="2">
        <v>48</v>
      </c>
      <c r="K4620" s="2">
        <v>87.3</v>
      </c>
      <c r="L4620" s="2">
        <v>87.3</v>
      </c>
      <c r="M4620" s="2">
        <v>1</v>
      </c>
      <c r="N4620" s="2">
        <v>1.8</v>
      </c>
      <c r="O4620" s="2">
        <v>6</v>
      </c>
      <c r="P4620" s="2">
        <v>10.9</v>
      </c>
      <c r="S4620" s="2">
        <v>14</v>
      </c>
      <c r="T4620" s="2">
        <v>25.5</v>
      </c>
      <c r="U4620" s="2">
        <v>34</v>
      </c>
      <c r="V4620" s="2">
        <v>61.8</v>
      </c>
      <c r="Y4620" s="2">
        <v>7</v>
      </c>
      <c r="Z4620" s="2">
        <v>12.7</v>
      </c>
      <c r="AE4620" s="2">
        <v>55</v>
      </c>
      <c r="AF4620" s="2">
        <v>51</v>
      </c>
      <c r="AG4620" s="2">
        <v>92.7</v>
      </c>
      <c r="AH4620" s="2">
        <v>51</v>
      </c>
      <c r="AI4620" s="2">
        <v>92.7</v>
      </c>
      <c r="AJ4620" s="2">
        <v>92.7</v>
      </c>
      <c r="AK4620" s="2">
        <v>2</v>
      </c>
      <c r="AL4620" s="2">
        <v>3.6</v>
      </c>
      <c r="AM4620" s="2">
        <v>2</v>
      </c>
      <c r="AN4620" s="2">
        <v>3.6</v>
      </c>
      <c r="AQ4620" s="2">
        <v>14</v>
      </c>
      <c r="AR4620" s="2">
        <v>25.5</v>
      </c>
      <c r="AS4620" s="2">
        <v>37</v>
      </c>
      <c r="AT4620" s="2">
        <v>67.3</v>
      </c>
      <c r="AW4620" s="2">
        <v>4</v>
      </c>
      <c r="AX4620" s="2">
        <v>7.3</v>
      </c>
      <c r="BC4620" s="2">
        <v>55</v>
      </c>
      <c r="BD4620" s="2">
        <v>50</v>
      </c>
      <c r="BE4620" s="2">
        <v>90.9</v>
      </c>
      <c r="BF4620" s="2">
        <v>50</v>
      </c>
      <c r="BG4620" s="2">
        <v>90.9</v>
      </c>
      <c r="BH4620" s="2">
        <v>90.9</v>
      </c>
      <c r="BI4620" s="2">
        <v>2</v>
      </c>
      <c r="BJ4620" s="2">
        <v>3.6</v>
      </c>
      <c r="BK4620" s="2">
        <v>3</v>
      </c>
      <c r="BL4620" s="2">
        <v>5.5</v>
      </c>
      <c r="BO4620" s="2">
        <v>29</v>
      </c>
      <c r="BP4620" s="2">
        <v>52.7</v>
      </c>
      <c r="BQ4620" s="2">
        <v>21</v>
      </c>
      <c r="BR4620" s="2">
        <v>38.200000000000003</v>
      </c>
      <c r="BU4620" s="2">
        <v>5</v>
      </c>
      <c r="BV4620" s="2">
        <v>9.1</v>
      </c>
    </row>
    <row r="4621" spans="1:77" ht="12.75" customHeight="1" x14ac:dyDescent="0.2">
      <c r="A4621">
        <v>4</v>
      </c>
      <c r="B4621" s="2">
        <v>2798</v>
      </c>
      <c r="C4621" s="17">
        <v>3.07</v>
      </c>
      <c r="D4621" s="2">
        <v>2.98</v>
      </c>
      <c r="E4621" s="15">
        <v>2.5390000000000001</v>
      </c>
      <c r="G4621" s="17">
        <v>54</v>
      </c>
      <c r="H4621" s="2">
        <v>42</v>
      </c>
      <c r="I4621" s="2">
        <v>77.8</v>
      </c>
      <c r="J4621" s="2">
        <v>42</v>
      </c>
      <c r="K4621" s="2">
        <v>77.8</v>
      </c>
      <c r="L4621" s="2">
        <v>77.8</v>
      </c>
      <c r="M4621" s="2">
        <v>1</v>
      </c>
      <c r="N4621" s="2">
        <v>1.9</v>
      </c>
      <c r="O4621" s="2">
        <v>11</v>
      </c>
      <c r="P4621" s="2">
        <v>20.399999999999999</v>
      </c>
      <c r="S4621" s="2">
        <v>25</v>
      </c>
      <c r="T4621" s="2">
        <v>46.3</v>
      </c>
      <c r="U4621" s="2">
        <v>17</v>
      </c>
      <c r="V4621" s="2">
        <v>31.5</v>
      </c>
      <c r="Y4621" s="2">
        <v>12</v>
      </c>
      <c r="Z4621" s="2">
        <v>22.2</v>
      </c>
      <c r="AE4621" s="2">
        <v>54</v>
      </c>
      <c r="AF4621" s="2">
        <v>44</v>
      </c>
      <c r="AG4621" s="2">
        <v>81.5</v>
      </c>
      <c r="AH4621" s="2">
        <v>44</v>
      </c>
      <c r="AI4621" s="2">
        <v>81.5</v>
      </c>
      <c r="AJ4621" s="2">
        <v>81.5</v>
      </c>
      <c r="AK4621" s="2">
        <v>7</v>
      </c>
      <c r="AL4621" s="2">
        <v>13</v>
      </c>
      <c r="AM4621" s="2">
        <v>3</v>
      </c>
      <c r="AN4621" s="2">
        <v>5.6</v>
      </c>
      <c r="AQ4621" s="2">
        <v>28</v>
      </c>
      <c r="AR4621" s="2">
        <v>51.9</v>
      </c>
      <c r="AS4621" s="2">
        <v>16</v>
      </c>
      <c r="AT4621" s="2">
        <v>29.6</v>
      </c>
      <c r="AW4621" s="2">
        <v>10</v>
      </c>
      <c r="AX4621" s="2">
        <v>18.5</v>
      </c>
      <c r="BC4621" s="2">
        <v>49</v>
      </c>
      <c r="BD4621" s="2">
        <v>32</v>
      </c>
      <c r="BE4621" s="2">
        <v>59.3</v>
      </c>
      <c r="BF4621" s="2">
        <v>32</v>
      </c>
      <c r="BG4621" s="2">
        <v>59.3</v>
      </c>
      <c r="BH4621" s="2">
        <v>65.3</v>
      </c>
      <c r="BI4621" s="2">
        <v>6</v>
      </c>
      <c r="BJ4621" s="2">
        <v>11.1</v>
      </c>
      <c r="BK4621" s="2">
        <v>11</v>
      </c>
      <c r="BL4621" s="2">
        <v>20.399999999999999</v>
      </c>
      <c r="BO4621" s="2">
        <v>19</v>
      </c>
      <c r="BP4621" s="2">
        <v>35.200000000000003</v>
      </c>
      <c r="BQ4621" s="2">
        <v>13</v>
      </c>
      <c r="BR4621" s="2">
        <v>24.1</v>
      </c>
      <c r="BS4621" s="2">
        <v>5</v>
      </c>
      <c r="BT4621" s="2">
        <v>9.3000000000000007</v>
      </c>
      <c r="BU4621" s="2">
        <v>22</v>
      </c>
      <c r="BV4621" s="2">
        <v>40.700000000000003</v>
      </c>
    </row>
    <row r="4622" spans="1:77" ht="12.75" customHeight="1" x14ac:dyDescent="0.2">
      <c r="A4622">
        <v>4</v>
      </c>
      <c r="B4622" s="2">
        <v>2802</v>
      </c>
      <c r="C4622" s="17">
        <v>2.56</v>
      </c>
      <c r="D4622" s="2">
        <v>2.2999999999999998</v>
      </c>
      <c r="E4622" s="15">
        <v>2.2799999999999998</v>
      </c>
      <c r="G4622" s="17">
        <v>50</v>
      </c>
      <c r="H4622" s="2">
        <v>32</v>
      </c>
      <c r="I4622" s="2">
        <v>64</v>
      </c>
      <c r="J4622" s="2">
        <v>32</v>
      </c>
      <c r="K4622" s="2">
        <v>64</v>
      </c>
      <c r="L4622" s="2">
        <v>64</v>
      </c>
      <c r="M4622" s="2">
        <v>2</v>
      </c>
      <c r="N4622" s="2">
        <v>4</v>
      </c>
      <c r="O4622" s="2">
        <v>16</v>
      </c>
      <c r="P4622" s="2">
        <v>32</v>
      </c>
      <c r="Q4622" s="2">
        <v>4</v>
      </c>
      <c r="R4622" s="2">
        <v>8</v>
      </c>
      <c r="S4622" s="2">
        <v>18</v>
      </c>
      <c r="T4622" s="2">
        <v>36</v>
      </c>
      <c r="U4622" s="2">
        <v>10</v>
      </c>
      <c r="V4622" s="2">
        <v>20</v>
      </c>
      <c r="Y4622" s="2">
        <v>18</v>
      </c>
      <c r="Z4622" s="2">
        <v>36</v>
      </c>
      <c r="AB4622" s="2">
        <v>2</v>
      </c>
      <c r="AC4622" s="2">
        <v>1</v>
      </c>
      <c r="AE4622" s="2">
        <v>50</v>
      </c>
      <c r="AF4622" s="2">
        <v>23</v>
      </c>
      <c r="AG4622" s="2">
        <v>46</v>
      </c>
      <c r="AH4622" s="2">
        <v>23</v>
      </c>
      <c r="AI4622" s="2">
        <v>46</v>
      </c>
      <c r="AJ4622" s="2">
        <v>46</v>
      </c>
      <c r="AK4622" s="2">
        <v>17</v>
      </c>
      <c r="AL4622" s="2">
        <v>34</v>
      </c>
      <c r="AM4622" s="2">
        <v>10</v>
      </c>
      <c r="AN4622" s="2">
        <v>20</v>
      </c>
      <c r="AQ4622" s="2">
        <v>14</v>
      </c>
      <c r="AR4622" s="2">
        <v>28</v>
      </c>
      <c r="AS4622" s="2">
        <v>9</v>
      </c>
      <c r="AT4622" s="2">
        <v>18</v>
      </c>
      <c r="AW4622" s="2">
        <v>27</v>
      </c>
      <c r="AX4622" s="2">
        <v>54</v>
      </c>
      <c r="AZ4622" s="2">
        <v>2</v>
      </c>
      <c r="BA4622" s="2">
        <v>1</v>
      </c>
      <c r="BC4622" s="2">
        <v>47</v>
      </c>
      <c r="BD4622" s="2">
        <v>26</v>
      </c>
      <c r="BE4622" s="2">
        <v>52</v>
      </c>
      <c r="BF4622" s="2">
        <v>26</v>
      </c>
      <c r="BG4622" s="2">
        <v>52</v>
      </c>
      <c r="BH4622" s="2">
        <v>55.3</v>
      </c>
      <c r="BI4622" s="2">
        <v>8</v>
      </c>
      <c r="BJ4622" s="2">
        <v>16</v>
      </c>
      <c r="BK4622" s="2">
        <v>13</v>
      </c>
      <c r="BL4622" s="2">
        <v>26</v>
      </c>
      <c r="BM4622" s="2">
        <v>1</v>
      </c>
      <c r="BN4622" s="2">
        <v>2</v>
      </c>
      <c r="BO4622" s="2">
        <v>20</v>
      </c>
      <c r="BP4622" s="2">
        <v>40</v>
      </c>
      <c r="BQ4622" s="2">
        <v>5</v>
      </c>
      <c r="BR4622" s="2">
        <v>10</v>
      </c>
      <c r="BS4622" s="2">
        <v>3</v>
      </c>
      <c r="BT4622" s="2">
        <v>6</v>
      </c>
      <c r="BU4622" s="2">
        <v>24</v>
      </c>
      <c r="BV4622" s="2">
        <v>48</v>
      </c>
      <c r="BX4622" s="2">
        <v>2</v>
      </c>
      <c r="BY4622" s="2">
        <v>1</v>
      </c>
    </row>
    <row r="4623" spans="1:77" ht="12.75" customHeight="1" x14ac:dyDescent="0.2">
      <c r="A4623">
        <v>4</v>
      </c>
      <c r="B4623" s="2">
        <v>2803</v>
      </c>
      <c r="C4623" s="17">
        <v>2.68</v>
      </c>
      <c r="D4623" s="2">
        <v>2.37</v>
      </c>
      <c r="E4623" s="15">
        <v>2.6</v>
      </c>
      <c r="G4623" s="17">
        <v>40</v>
      </c>
      <c r="H4623" s="2">
        <v>27</v>
      </c>
      <c r="I4623" s="2">
        <v>65.900000000000006</v>
      </c>
      <c r="J4623" s="2">
        <v>27</v>
      </c>
      <c r="K4623" s="2">
        <v>65.900000000000006</v>
      </c>
      <c r="L4623" s="2">
        <v>67.5</v>
      </c>
      <c r="M4623" s="2">
        <v>4</v>
      </c>
      <c r="N4623" s="2">
        <v>9.8000000000000007</v>
      </c>
      <c r="O4623" s="2">
        <v>9</v>
      </c>
      <c r="P4623" s="2">
        <v>22</v>
      </c>
      <c r="S4623" s="2">
        <v>20</v>
      </c>
      <c r="T4623" s="2">
        <v>48.8</v>
      </c>
      <c r="U4623" s="2">
        <v>7</v>
      </c>
      <c r="V4623" s="2">
        <v>17.100000000000001</v>
      </c>
      <c r="W4623" s="2">
        <v>1</v>
      </c>
      <c r="X4623" s="2">
        <v>2.4</v>
      </c>
      <c r="Y4623" s="2">
        <v>14</v>
      </c>
      <c r="Z4623" s="2">
        <v>34.1</v>
      </c>
      <c r="AB4623" s="2">
        <v>1</v>
      </c>
      <c r="AE4623" s="2">
        <v>40</v>
      </c>
      <c r="AF4623" s="2">
        <v>20</v>
      </c>
      <c r="AG4623" s="2">
        <v>48.8</v>
      </c>
      <c r="AH4623" s="2">
        <v>20</v>
      </c>
      <c r="AI4623" s="2">
        <v>48.8</v>
      </c>
      <c r="AJ4623" s="2">
        <v>50</v>
      </c>
      <c r="AK4623" s="2">
        <v>10</v>
      </c>
      <c r="AL4623" s="2">
        <v>24.4</v>
      </c>
      <c r="AM4623" s="2">
        <v>10</v>
      </c>
      <c r="AN4623" s="2">
        <v>24.4</v>
      </c>
      <c r="AQ4623" s="2">
        <v>13</v>
      </c>
      <c r="AR4623" s="2">
        <v>31.7</v>
      </c>
      <c r="AS4623" s="2">
        <v>7</v>
      </c>
      <c r="AT4623" s="2">
        <v>17.100000000000001</v>
      </c>
      <c r="AU4623" s="2">
        <v>1</v>
      </c>
      <c r="AV4623" s="2">
        <v>2.4</v>
      </c>
      <c r="AW4623" s="2">
        <v>21</v>
      </c>
      <c r="AX4623" s="2">
        <v>51.2</v>
      </c>
      <c r="AZ4623" s="2">
        <v>1</v>
      </c>
      <c r="BC4623" s="2">
        <v>38</v>
      </c>
      <c r="BD4623" s="2">
        <v>26</v>
      </c>
      <c r="BE4623" s="2">
        <v>65</v>
      </c>
      <c r="BF4623" s="2">
        <v>26</v>
      </c>
      <c r="BG4623" s="2">
        <v>65</v>
      </c>
      <c r="BH4623" s="2">
        <v>68.400000000000006</v>
      </c>
      <c r="BI4623" s="2">
        <v>3</v>
      </c>
      <c r="BJ4623" s="2">
        <v>7.5</v>
      </c>
      <c r="BK4623" s="2">
        <v>9</v>
      </c>
      <c r="BL4623" s="2">
        <v>22.5</v>
      </c>
      <c r="BO4623" s="2">
        <v>21</v>
      </c>
      <c r="BP4623" s="2">
        <v>52.5</v>
      </c>
      <c r="BQ4623" s="2">
        <v>5</v>
      </c>
      <c r="BR4623" s="2">
        <v>12.5</v>
      </c>
      <c r="BS4623" s="2">
        <v>2</v>
      </c>
      <c r="BT4623" s="2">
        <v>5</v>
      </c>
      <c r="BU4623" s="2">
        <v>14</v>
      </c>
      <c r="BV4623" s="2">
        <v>35</v>
      </c>
      <c r="BX4623" s="2">
        <v>2</v>
      </c>
    </row>
    <row r="4624" spans="1:77" ht="12.75" customHeight="1" x14ac:dyDescent="0.2">
      <c r="A4624">
        <v>4</v>
      </c>
      <c r="B4624" s="2">
        <v>2804</v>
      </c>
      <c r="C4624" s="17">
        <v>2.91</v>
      </c>
      <c r="D4624" s="2">
        <v>2.63</v>
      </c>
      <c r="E4624" s="15">
        <v>2.3720000000000003</v>
      </c>
      <c r="G4624" s="17">
        <v>35</v>
      </c>
      <c r="H4624" s="2">
        <v>25</v>
      </c>
      <c r="I4624" s="2">
        <v>71.400000000000006</v>
      </c>
      <c r="J4624" s="2">
        <v>25</v>
      </c>
      <c r="K4624" s="2">
        <v>71.400000000000006</v>
      </c>
      <c r="L4624" s="2">
        <v>71.400000000000006</v>
      </c>
      <c r="M4624" s="2">
        <v>4</v>
      </c>
      <c r="N4624" s="2">
        <v>11.4</v>
      </c>
      <c r="O4624" s="2">
        <v>6</v>
      </c>
      <c r="P4624" s="2">
        <v>17.100000000000001</v>
      </c>
      <c r="S4624" s="2">
        <v>14</v>
      </c>
      <c r="T4624" s="2">
        <v>40</v>
      </c>
      <c r="U4624" s="2">
        <v>11</v>
      </c>
      <c r="V4624" s="2">
        <v>31.4</v>
      </c>
      <c r="Y4624" s="2">
        <v>10</v>
      </c>
      <c r="Z4624" s="2">
        <v>28.6</v>
      </c>
      <c r="AE4624" s="2">
        <v>35</v>
      </c>
      <c r="AF4624" s="2">
        <v>24</v>
      </c>
      <c r="AG4624" s="2">
        <v>68.599999999999994</v>
      </c>
      <c r="AH4624" s="2">
        <v>24</v>
      </c>
      <c r="AI4624" s="2">
        <v>68.599999999999994</v>
      </c>
      <c r="AJ4624" s="2">
        <v>68.599999999999994</v>
      </c>
      <c r="AK4624" s="2">
        <v>8</v>
      </c>
      <c r="AL4624" s="2">
        <v>22.9</v>
      </c>
      <c r="AM4624" s="2">
        <v>3</v>
      </c>
      <c r="AN4624" s="2">
        <v>8.6</v>
      </c>
      <c r="AQ4624" s="2">
        <v>18</v>
      </c>
      <c r="AR4624" s="2">
        <v>51.4</v>
      </c>
      <c r="AS4624" s="2">
        <v>6</v>
      </c>
      <c r="AT4624" s="2">
        <v>17.100000000000001</v>
      </c>
      <c r="AW4624" s="2">
        <v>11</v>
      </c>
      <c r="AX4624" s="2">
        <v>31.4</v>
      </c>
      <c r="BC4624" s="2">
        <v>34</v>
      </c>
      <c r="BD4624" s="2">
        <v>14</v>
      </c>
      <c r="BE4624" s="2">
        <v>40</v>
      </c>
      <c r="BF4624" s="2">
        <v>14</v>
      </c>
      <c r="BG4624" s="2">
        <v>40</v>
      </c>
      <c r="BH4624" s="2">
        <v>41.2</v>
      </c>
      <c r="BI4624" s="2">
        <v>3</v>
      </c>
      <c r="BJ4624" s="2">
        <v>8.6</v>
      </c>
      <c r="BK4624" s="2">
        <v>17</v>
      </c>
      <c r="BL4624" s="2">
        <v>48.6</v>
      </c>
      <c r="BO4624" s="2">
        <v>10</v>
      </c>
      <c r="BP4624" s="2">
        <v>28.6</v>
      </c>
      <c r="BQ4624" s="2">
        <v>4</v>
      </c>
      <c r="BR4624" s="2">
        <v>11.4</v>
      </c>
      <c r="BS4624" s="2">
        <v>1</v>
      </c>
      <c r="BT4624" s="2">
        <v>2.9</v>
      </c>
      <c r="BU4624" s="2">
        <v>21</v>
      </c>
      <c r="BV4624" s="2">
        <v>60</v>
      </c>
    </row>
    <row r="4625" spans="1:77" ht="12.75" customHeight="1" x14ac:dyDescent="0.2">
      <c r="A4625">
        <v>4</v>
      </c>
      <c r="B4625" s="2">
        <v>2805</v>
      </c>
      <c r="C4625" s="17">
        <v>3.26</v>
      </c>
      <c r="D4625" s="2">
        <v>3.25</v>
      </c>
      <c r="E4625" s="15">
        <v>3.2810000000000001</v>
      </c>
      <c r="G4625" s="17">
        <v>67</v>
      </c>
      <c r="H4625" s="2">
        <v>58</v>
      </c>
      <c r="I4625" s="2">
        <v>85.3</v>
      </c>
      <c r="J4625" s="2">
        <v>58</v>
      </c>
      <c r="K4625" s="2">
        <v>85.3</v>
      </c>
      <c r="L4625" s="2">
        <v>86.6</v>
      </c>
      <c r="M4625" s="2">
        <v>2</v>
      </c>
      <c r="N4625" s="2">
        <v>2.9</v>
      </c>
      <c r="O4625" s="2">
        <v>7</v>
      </c>
      <c r="P4625" s="2">
        <v>10.3</v>
      </c>
      <c r="S4625" s="2">
        <v>26</v>
      </c>
      <c r="T4625" s="2">
        <v>38.200000000000003</v>
      </c>
      <c r="U4625" s="2">
        <v>32</v>
      </c>
      <c r="V4625" s="2">
        <v>47.1</v>
      </c>
      <c r="W4625" s="2">
        <v>1</v>
      </c>
      <c r="X4625" s="2">
        <v>1.5</v>
      </c>
      <c r="Y4625" s="2">
        <v>10</v>
      </c>
      <c r="Z4625" s="2">
        <v>14.7</v>
      </c>
      <c r="AE4625" s="2">
        <v>67</v>
      </c>
      <c r="AF4625" s="2">
        <v>57</v>
      </c>
      <c r="AG4625" s="2">
        <v>83.8</v>
      </c>
      <c r="AH4625" s="2">
        <v>57</v>
      </c>
      <c r="AI4625" s="2">
        <v>83.8</v>
      </c>
      <c r="AJ4625" s="2">
        <v>85.1</v>
      </c>
      <c r="AK4625" s="2">
        <v>5</v>
      </c>
      <c r="AL4625" s="2">
        <v>7.4</v>
      </c>
      <c r="AM4625" s="2">
        <v>5</v>
      </c>
      <c r="AN4625" s="2">
        <v>7.4</v>
      </c>
      <c r="AQ4625" s="2">
        <v>22</v>
      </c>
      <c r="AR4625" s="2">
        <v>32.4</v>
      </c>
      <c r="AS4625" s="2">
        <v>35</v>
      </c>
      <c r="AT4625" s="2">
        <v>51.5</v>
      </c>
      <c r="AU4625" s="2">
        <v>1</v>
      </c>
      <c r="AV4625" s="2">
        <v>1.5</v>
      </c>
      <c r="AW4625" s="2">
        <v>11</v>
      </c>
      <c r="AX4625" s="2">
        <v>16.2</v>
      </c>
      <c r="BC4625" s="2">
        <v>67</v>
      </c>
      <c r="BD4625" s="2">
        <v>55</v>
      </c>
      <c r="BE4625" s="2">
        <v>80.900000000000006</v>
      </c>
      <c r="BF4625" s="2">
        <v>55</v>
      </c>
      <c r="BG4625" s="2">
        <v>80.900000000000006</v>
      </c>
      <c r="BH4625" s="2">
        <v>82.1</v>
      </c>
      <c r="BI4625" s="2">
        <v>1</v>
      </c>
      <c r="BJ4625" s="2">
        <v>1.5</v>
      </c>
      <c r="BK4625" s="2">
        <v>11</v>
      </c>
      <c r="BL4625" s="2">
        <v>16.2</v>
      </c>
      <c r="BO4625" s="2">
        <v>20</v>
      </c>
      <c r="BP4625" s="2">
        <v>29.4</v>
      </c>
      <c r="BQ4625" s="2">
        <v>35</v>
      </c>
      <c r="BR4625" s="2">
        <v>51.5</v>
      </c>
      <c r="BS4625" s="2">
        <v>1</v>
      </c>
      <c r="BT4625" s="2">
        <v>1.5</v>
      </c>
      <c r="BU4625" s="2">
        <v>13</v>
      </c>
      <c r="BV4625" s="2">
        <v>19.100000000000001</v>
      </c>
    </row>
    <row r="4626" spans="1:77" ht="12.75" customHeight="1" x14ac:dyDescent="0.2">
      <c r="A4626">
        <v>4</v>
      </c>
      <c r="B4626" s="2">
        <v>2806</v>
      </c>
      <c r="C4626" s="17">
        <v>2.44</v>
      </c>
      <c r="D4626" s="2">
        <v>1.84</v>
      </c>
      <c r="E4626" s="15">
        <v>1.9140000000000004</v>
      </c>
      <c r="G4626" s="17">
        <v>56</v>
      </c>
      <c r="H4626" s="2">
        <v>30</v>
      </c>
      <c r="I4626" s="2">
        <v>52.6</v>
      </c>
      <c r="J4626" s="2">
        <v>30</v>
      </c>
      <c r="K4626" s="2">
        <v>52.6</v>
      </c>
      <c r="L4626" s="2">
        <v>53.6</v>
      </c>
      <c r="M4626" s="2">
        <v>10</v>
      </c>
      <c r="N4626" s="2">
        <v>17.5</v>
      </c>
      <c r="O4626" s="2">
        <v>16</v>
      </c>
      <c r="P4626" s="2">
        <v>28.1</v>
      </c>
      <c r="S4626" s="2">
        <v>23</v>
      </c>
      <c r="T4626" s="2">
        <v>40.4</v>
      </c>
      <c r="U4626" s="2">
        <v>7</v>
      </c>
      <c r="V4626" s="2">
        <v>12.3</v>
      </c>
      <c r="W4626" s="2">
        <v>1</v>
      </c>
      <c r="X4626" s="2">
        <v>1.8</v>
      </c>
      <c r="Y4626" s="2">
        <v>27</v>
      </c>
      <c r="Z4626" s="2">
        <v>47.4</v>
      </c>
      <c r="AE4626" s="2">
        <v>55</v>
      </c>
      <c r="AF4626" s="2">
        <v>16</v>
      </c>
      <c r="AG4626" s="2">
        <v>28.6</v>
      </c>
      <c r="AH4626" s="2">
        <v>16</v>
      </c>
      <c r="AI4626" s="2">
        <v>28.6</v>
      </c>
      <c r="AJ4626" s="2">
        <v>29.1</v>
      </c>
      <c r="AK4626" s="2">
        <v>30</v>
      </c>
      <c r="AL4626" s="2">
        <v>53.6</v>
      </c>
      <c r="AM4626" s="2">
        <v>9</v>
      </c>
      <c r="AN4626" s="2">
        <v>16.100000000000001</v>
      </c>
      <c r="AQ4626" s="2">
        <v>9</v>
      </c>
      <c r="AR4626" s="2">
        <v>16.100000000000001</v>
      </c>
      <c r="AS4626" s="2">
        <v>7</v>
      </c>
      <c r="AT4626" s="2">
        <v>12.5</v>
      </c>
      <c r="AU4626" s="2">
        <v>1</v>
      </c>
      <c r="AV4626" s="2">
        <v>1.8</v>
      </c>
      <c r="AW4626" s="2">
        <v>40</v>
      </c>
      <c r="AX4626" s="2">
        <v>71.400000000000006</v>
      </c>
      <c r="AY4626" s="2">
        <v>1</v>
      </c>
      <c r="BC4626" s="2">
        <v>53</v>
      </c>
      <c r="BD4626" s="2">
        <v>17</v>
      </c>
      <c r="BE4626" s="2">
        <v>29.8</v>
      </c>
      <c r="BF4626" s="2">
        <v>17</v>
      </c>
      <c r="BG4626" s="2">
        <v>29.8</v>
      </c>
      <c r="BH4626" s="2">
        <v>32.1</v>
      </c>
      <c r="BI4626" s="2">
        <v>19</v>
      </c>
      <c r="BJ4626" s="2">
        <v>33.299999999999997</v>
      </c>
      <c r="BK4626" s="2">
        <v>17</v>
      </c>
      <c r="BL4626" s="2">
        <v>29.8</v>
      </c>
      <c r="BO4626" s="2">
        <v>12</v>
      </c>
      <c r="BP4626" s="2">
        <v>21.1</v>
      </c>
      <c r="BQ4626" s="2">
        <v>5</v>
      </c>
      <c r="BR4626" s="2">
        <v>8.8000000000000007</v>
      </c>
      <c r="BS4626" s="2">
        <v>4</v>
      </c>
      <c r="BT4626" s="2">
        <v>7</v>
      </c>
      <c r="BU4626" s="2">
        <v>40</v>
      </c>
      <c r="BV4626" s="2">
        <v>70.2</v>
      </c>
    </row>
    <row r="4627" spans="1:77" ht="12.75" customHeight="1" x14ac:dyDescent="0.2">
      <c r="A4627">
        <v>4</v>
      </c>
      <c r="B4627" s="2">
        <v>2808</v>
      </c>
      <c r="C4627" s="17">
        <v>2.86</v>
      </c>
      <c r="D4627" s="2">
        <v>2.2000000000000002</v>
      </c>
      <c r="E4627" s="15">
        <v>2.8580000000000001</v>
      </c>
      <c r="G4627" s="17">
        <v>14</v>
      </c>
      <c r="H4627" s="2">
        <v>8</v>
      </c>
      <c r="I4627" s="2">
        <v>57.1</v>
      </c>
      <c r="J4627" s="2">
        <v>8</v>
      </c>
      <c r="K4627" s="2">
        <v>57.1</v>
      </c>
      <c r="L4627" s="2">
        <v>57.1</v>
      </c>
      <c r="O4627" s="2">
        <v>6</v>
      </c>
      <c r="P4627" s="2">
        <v>42.9</v>
      </c>
      <c r="S4627" s="2">
        <v>4</v>
      </c>
      <c r="T4627" s="2">
        <v>28.6</v>
      </c>
      <c r="U4627" s="2">
        <v>4</v>
      </c>
      <c r="V4627" s="2">
        <v>28.6</v>
      </c>
      <c r="Y4627" s="2">
        <v>6</v>
      </c>
      <c r="Z4627" s="2">
        <v>42.9</v>
      </c>
      <c r="AB4627" s="2">
        <v>1</v>
      </c>
      <c r="AE4627" s="2">
        <v>15</v>
      </c>
      <c r="AF4627" s="2">
        <v>5</v>
      </c>
      <c r="AG4627" s="2">
        <v>33.299999999999997</v>
      </c>
      <c r="AH4627" s="2">
        <v>5</v>
      </c>
      <c r="AI4627" s="2">
        <v>33.299999999999997</v>
      </c>
      <c r="AJ4627" s="2">
        <v>33.299999999999997</v>
      </c>
      <c r="AK4627" s="2">
        <v>4</v>
      </c>
      <c r="AL4627" s="2">
        <v>26.7</v>
      </c>
      <c r="AM4627" s="2">
        <v>6</v>
      </c>
      <c r="AN4627" s="2">
        <v>40</v>
      </c>
      <c r="AQ4627" s="2">
        <v>3</v>
      </c>
      <c r="AR4627" s="2">
        <v>20</v>
      </c>
      <c r="AS4627" s="2">
        <v>2</v>
      </c>
      <c r="AT4627" s="2">
        <v>13.3</v>
      </c>
      <c r="AW4627" s="2">
        <v>10</v>
      </c>
      <c r="AX4627" s="2">
        <v>66.7</v>
      </c>
      <c r="BC4627" s="2">
        <v>14</v>
      </c>
      <c r="BD4627" s="2">
        <v>9</v>
      </c>
      <c r="BE4627" s="2">
        <v>64.3</v>
      </c>
      <c r="BF4627" s="2">
        <v>9</v>
      </c>
      <c r="BG4627" s="2">
        <v>64.3</v>
      </c>
      <c r="BH4627" s="2">
        <v>64.3</v>
      </c>
      <c r="BI4627" s="2">
        <v>1</v>
      </c>
      <c r="BJ4627" s="2">
        <v>7.1</v>
      </c>
      <c r="BK4627" s="2">
        <v>4</v>
      </c>
      <c r="BL4627" s="2">
        <v>28.6</v>
      </c>
      <c r="BO4627" s="2">
        <v>5</v>
      </c>
      <c r="BP4627" s="2">
        <v>35.700000000000003</v>
      </c>
      <c r="BQ4627" s="2">
        <v>4</v>
      </c>
      <c r="BR4627" s="2">
        <v>28.6</v>
      </c>
      <c r="BU4627" s="2">
        <v>5</v>
      </c>
      <c r="BV4627" s="2">
        <v>35.700000000000003</v>
      </c>
      <c r="BX4627" s="2">
        <v>1</v>
      </c>
    </row>
    <row r="4628" spans="1:77" ht="12.75" customHeight="1" x14ac:dyDescent="0.2">
      <c r="A4628">
        <v>4</v>
      </c>
      <c r="B4628" s="2">
        <v>2809</v>
      </c>
      <c r="C4628" s="17">
        <v>2.75</v>
      </c>
      <c r="D4628" s="2">
        <v>2.46</v>
      </c>
      <c r="E4628" s="15">
        <v>2.5380000000000003</v>
      </c>
      <c r="G4628" s="17">
        <v>147</v>
      </c>
      <c r="H4628" s="2">
        <v>100</v>
      </c>
      <c r="I4628" s="2">
        <v>68</v>
      </c>
      <c r="J4628" s="2">
        <v>100</v>
      </c>
      <c r="K4628" s="2">
        <v>68</v>
      </c>
      <c r="L4628" s="2">
        <v>68</v>
      </c>
      <c r="M4628" s="2">
        <v>9</v>
      </c>
      <c r="N4628" s="2">
        <v>6.1</v>
      </c>
      <c r="O4628" s="2">
        <v>38</v>
      </c>
      <c r="P4628" s="2">
        <v>25.9</v>
      </c>
      <c r="S4628" s="2">
        <v>81</v>
      </c>
      <c r="T4628" s="2">
        <v>55.1</v>
      </c>
      <c r="U4628" s="2">
        <v>19</v>
      </c>
      <c r="V4628" s="2">
        <v>12.9</v>
      </c>
      <c r="Y4628" s="2">
        <v>47</v>
      </c>
      <c r="Z4628" s="2">
        <v>32</v>
      </c>
      <c r="AB4628" s="2">
        <v>2</v>
      </c>
      <c r="AC4628" s="2">
        <v>1</v>
      </c>
      <c r="AE4628" s="2">
        <v>147</v>
      </c>
      <c r="AF4628" s="2">
        <v>74</v>
      </c>
      <c r="AG4628" s="2">
        <v>50.3</v>
      </c>
      <c r="AH4628" s="2">
        <v>74</v>
      </c>
      <c r="AI4628" s="2">
        <v>50.3</v>
      </c>
      <c r="AJ4628" s="2">
        <v>50.3</v>
      </c>
      <c r="AK4628" s="2">
        <v>38</v>
      </c>
      <c r="AL4628" s="2">
        <v>25.9</v>
      </c>
      <c r="AM4628" s="2">
        <v>35</v>
      </c>
      <c r="AN4628" s="2">
        <v>23.8</v>
      </c>
      <c r="AQ4628" s="2">
        <v>43</v>
      </c>
      <c r="AR4628" s="2">
        <v>29.3</v>
      </c>
      <c r="AS4628" s="2">
        <v>31</v>
      </c>
      <c r="AT4628" s="2">
        <v>21.1</v>
      </c>
      <c r="AW4628" s="2">
        <v>73</v>
      </c>
      <c r="AX4628" s="2">
        <v>49.7</v>
      </c>
      <c r="AZ4628" s="2">
        <v>2</v>
      </c>
      <c r="BA4628" s="2">
        <v>1</v>
      </c>
      <c r="BC4628" s="2">
        <v>143</v>
      </c>
      <c r="BD4628" s="2">
        <v>86</v>
      </c>
      <c r="BE4628" s="2">
        <v>58.5</v>
      </c>
      <c r="BF4628" s="2">
        <v>86</v>
      </c>
      <c r="BG4628" s="2">
        <v>58.5</v>
      </c>
      <c r="BH4628" s="2">
        <v>60.1</v>
      </c>
      <c r="BI4628" s="2">
        <v>15</v>
      </c>
      <c r="BJ4628" s="2">
        <v>10.199999999999999</v>
      </c>
      <c r="BK4628" s="2">
        <v>42</v>
      </c>
      <c r="BL4628" s="2">
        <v>28.6</v>
      </c>
      <c r="BO4628" s="2">
        <v>70</v>
      </c>
      <c r="BP4628" s="2">
        <v>47.6</v>
      </c>
      <c r="BQ4628" s="2">
        <v>16</v>
      </c>
      <c r="BR4628" s="2">
        <v>10.9</v>
      </c>
      <c r="BS4628" s="2">
        <v>4</v>
      </c>
      <c r="BT4628" s="2">
        <v>2.7</v>
      </c>
      <c r="BU4628" s="2">
        <v>61</v>
      </c>
      <c r="BV4628" s="2">
        <v>41.5</v>
      </c>
      <c r="BX4628" s="2">
        <v>2</v>
      </c>
      <c r="BY4628" s="2">
        <v>1</v>
      </c>
    </row>
    <row r="4629" spans="1:77" ht="12.75" customHeight="1" x14ac:dyDescent="0.2">
      <c r="A4629">
        <v>4</v>
      </c>
      <c r="B4629" s="2">
        <v>2811</v>
      </c>
      <c r="C4629" s="17">
        <v>2.89</v>
      </c>
      <c r="D4629" s="2">
        <v>2.66</v>
      </c>
      <c r="E4629" s="15">
        <v>2.3369999999999997</v>
      </c>
      <c r="G4629" s="17">
        <v>70</v>
      </c>
      <c r="H4629" s="2">
        <v>57</v>
      </c>
      <c r="I4629" s="2">
        <v>80.3</v>
      </c>
      <c r="J4629" s="2">
        <v>57</v>
      </c>
      <c r="K4629" s="2">
        <v>80.3</v>
      </c>
      <c r="L4629" s="2">
        <v>81.400000000000006</v>
      </c>
      <c r="M4629" s="2">
        <v>3</v>
      </c>
      <c r="N4629" s="2">
        <v>4.2</v>
      </c>
      <c r="O4629" s="2">
        <v>10</v>
      </c>
      <c r="P4629" s="2">
        <v>14.1</v>
      </c>
      <c r="Q4629" s="2">
        <v>3</v>
      </c>
      <c r="R4629" s="2">
        <v>4.2</v>
      </c>
      <c r="S4629" s="2">
        <v>34</v>
      </c>
      <c r="T4629" s="2">
        <v>47.9</v>
      </c>
      <c r="U4629" s="2">
        <v>20</v>
      </c>
      <c r="V4629" s="2">
        <v>28.2</v>
      </c>
      <c r="W4629" s="2">
        <v>1</v>
      </c>
      <c r="X4629" s="2">
        <v>1.4</v>
      </c>
      <c r="Y4629" s="2">
        <v>14</v>
      </c>
      <c r="Z4629" s="2">
        <v>19.7</v>
      </c>
      <c r="AB4629" s="2">
        <v>1</v>
      </c>
      <c r="AE4629" s="2">
        <v>70</v>
      </c>
      <c r="AF4629" s="2">
        <v>48</v>
      </c>
      <c r="AG4629" s="2">
        <v>67.599999999999994</v>
      </c>
      <c r="AH4629" s="2">
        <v>48</v>
      </c>
      <c r="AI4629" s="2">
        <v>67.599999999999994</v>
      </c>
      <c r="AJ4629" s="2">
        <v>68.599999999999994</v>
      </c>
      <c r="AK4629" s="2">
        <v>11</v>
      </c>
      <c r="AL4629" s="2">
        <v>15.5</v>
      </c>
      <c r="AM4629" s="2">
        <v>11</v>
      </c>
      <c r="AN4629" s="2">
        <v>15.5</v>
      </c>
      <c r="AO4629" s="2">
        <v>2</v>
      </c>
      <c r="AP4629" s="2">
        <v>2.8</v>
      </c>
      <c r="AQ4629" s="2">
        <v>28</v>
      </c>
      <c r="AR4629" s="2">
        <v>39.4</v>
      </c>
      <c r="AS4629" s="2">
        <v>18</v>
      </c>
      <c r="AT4629" s="2">
        <v>25.4</v>
      </c>
      <c r="AU4629" s="2">
        <v>1</v>
      </c>
      <c r="AV4629" s="2">
        <v>1.4</v>
      </c>
      <c r="AW4629" s="2">
        <v>23</v>
      </c>
      <c r="AX4629" s="2">
        <v>32.4</v>
      </c>
      <c r="AZ4629" s="2">
        <v>1</v>
      </c>
      <c r="BC4629" s="2">
        <v>68</v>
      </c>
      <c r="BD4629" s="2">
        <v>38</v>
      </c>
      <c r="BE4629" s="2">
        <v>53.5</v>
      </c>
      <c r="BF4629" s="2">
        <v>38</v>
      </c>
      <c r="BG4629" s="2">
        <v>53.5</v>
      </c>
      <c r="BH4629" s="2">
        <v>55.9</v>
      </c>
      <c r="BI4629" s="2">
        <v>13</v>
      </c>
      <c r="BJ4629" s="2">
        <v>18.3</v>
      </c>
      <c r="BK4629" s="2">
        <v>17</v>
      </c>
      <c r="BL4629" s="2">
        <v>23.9</v>
      </c>
      <c r="BM4629" s="2">
        <v>1</v>
      </c>
      <c r="BN4629" s="2">
        <v>1.4</v>
      </c>
      <c r="BO4629" s="2">
        <v>29</v>
      </c>
      <c r="BP4629" s="2">
        <v>40.799999999999997</v>
      </c>
      <c r="BQ4629" s="2">
        <v>8</v>
      </c>
      <c r="BR4629" s="2">
        <v>11.3</v>
      </c>
      <c r="BS4629" s="2">
        <v>3</v>
      </c>
      <c r="BT4629" s="2">
        <v>4.2</v>
      </c>
      <c r="BU4629" s="2">
        <v>33</v>
      </c>
      <c r="BV4629" s="2">
        <v>46.5</v>
      </c>
      <c r="BX4629" s="2">
        <v>1</v>
      </c>
    </row>
    <row r="4630" spans="1:77" ht="12.75" customHeight="1" x14ac:dyDescent="0.2">
      <c r="A4630">
        <v>4</v>
      </c>
      <c r="B4630" s="2">
        <v>2814</v>
      </c>
      <c r="C4630" s="17">
        <v>2.65</v>
      </c>
      <c r="D4630" s="2">
        <v>2.72</v>
      </c>
      <c r="E4630" s="15">
        <v>2.556</v>
      </c>
      <c r="G4630" s="17">
        <v>53</v>
      </c>
      <c r="H4630" s="2">
        <v>39</v>
      </c>
      <c r="I4630" s="2">
        <v>72.2</v>
      </c>
      <c r="J4630" s="2">
        <v>39</v>
      </c>
      <c r="K4630" s="2">
        <v>72.2</v>
      </c>
      <c r="L4630" s="2">
        <v>73.599999999999994</v>
      </c>
      <c r="M4630" s="2">
        <v>5</v>
      </c>
      <c r="N4630" s="2">
        <v>9.3000000000000007</v>
      </c>
      <c r="O4630" s="2">
        <v>9</v>
      </c>
      <c r="P4630" s="2">
        <v>16.7</v>
      </c>
      <c r="Q4630" s="2">
        <v>3</v>
      </c>
      <c r="R4630" s="2">
        <v>5.6</v>
      </c>
      <c r="S4630" s="2">
        <v>24</v>
      </c>
      <c r="T4630" s="2">
        <v>44.4</v>
      </c>
      <c r="U4630" s="2">
        <v>12</v>
      </c>
      <c r="V4630" s="2">
        <v>22.2</v>
      </c>
      <c r="W4630" s="2">
        <v>1</v>
      </c>
      <c r="X4630" s="2">
        <v>1.9</v>
      </c>
      <c r="Y4630" s="2">
        <v>15</v>
      </c>
      <c r="Z4630" s="2">
        <v>27.8</v>
      </c>
      <c r="AE4630" s="2">
        <v>52</v>
      </c>
      <c r="AF4630" s="2">
        <v>35</v>
      </c>
      <c r="AG4630" s="2">
        <v>64.8</v>
      </c>
      <c r="AH4630" s="2">
        <v>35</v>
      </c>
      <c r="AI4630" s="2">
        <v>64.8</v>
      </c>
      <c r="AJ4630" s="2">
        <v>67.3</v>
      </c>
      <c r="AK4630" s="2">
        <v>9</v>
      </c>
      <c r="AL4630" s="2">
        <v>16.7</v>
      </c>
      <c r="AM4630" s="2">
        <v>8</v>
      </c>
      <c r="AN4630" s="2">
        <v>14.8</v>
      </c>
      <c r="AQ4630" s="2">
        <v>18</v>
      </c>
      <c r="AR4630" s="2">
        <v>33.299999999999997</v>
      </c>
      <c r="AS4630" s="2">
        <v>17</v>
      </c>
      <c r="AT4630" s="2">
        <v>31.5</v>
      </c>
      <c r="AU4630" s="2">
        <v>2</v>
      </c>
      <c r="AV4630" s="2">
        <v>3.7</v>
      </c>
      <c r="AW4630" s="2">
        <v>19</v>
      </c>
      <c r="AX4630" s="2">
        <v>35.200000000000003</v>
      </c>
      <c r="BC4630" s="2">
        <v>52</v>
      </c>
      <c r="BD4630" s="2">
        <v>37</v>
      </c>
      <c r="BE4630" s="2">
        <v>68.5</v>
      </c>
      <c r="BF4630" s="2">
        <v>37</v>
      </c>
      <c r="BG4630" s="2">
        <v>68.5</v>
      </c>
      <c r="BH4630" s="2">
        <v>71.2</v>
      </c>
      <c r="BI4630" s="2">
        <v>6</v>
      </c>
      <c r="BJ4630" s="2">
        <v>11.1</v>
      </c>
      <c r="BK4630" s="2">
        <v>9</v>
      </c>
      <c r="BL4630" s="2">
        <v>16.7</v>
      </c>
      <c r="BM4630" s="2">
        <v>2</v>
      </c>
      <c r="BN4630" s="2">
        <v>3.7</v>
      </c>
      <c r="BO4630" s="2">
        <v>26</v>
      </c>
      <c r="BP4630" s="2">
        <v>48.1</v>
      </c>
      <c r="BQ4630" s="2">
        <v>9</v>
      </c>
      <c r="BR4630" s="2">
        <v>16.7</v>
      </c>
      <c r="BS4630" s="2">
        <v>2</v>
      </c>
      <c r="BT4630" s="2">
        <v>3.7</v>
      </c>
      <c r="BU4630" s="2">
        <v>17</v>
      </c>
      <c r="BV4630" s="2">
        <v>31.5</v>
      </c>
    </row>
    <row r="4631" spans="1:77" ht="12.75" customHeight="1" x14ac:dyDescent="0.2">
      <c r="A4631">
        <v>4</v>
      </c>
      <c r="B4631" s="2">
        <v>2816</v>
      </c>
      <c r="C4631" s="17">
        <v>3.38</v>
      </c>
      <c r="D4631" s="2">
        <v>3.02</v>
      </c>
      <c r="E4631" s="15">
        <v>2.8460000000000001</v>
      </c>
      <c r="G4631" s="17">
        <v>53</v>
      </c>
      <c r="H4631" s="2">
        <v>44</v>
      </c>
      <c r="I4631" s="2">
        <v>83</v>
      </c>
      <c r="J4631" s="2">
        <v>44</v>
      </c>
      <c r="K4631" s="2">
        <v>83</v>
      </c>
      <c r="L4631" s="2">
        <v>83</v>
      </c>
      <c r="M4631" s="2">
        <v>2</v>
      </c>
      <c r="N4631" s="2">
        <v>3.8</v>
      </c>
      <c r="O4631" s="2">
        <v>7</v>
      </c>
      <c r="P4631" s="2">
        <v>13.2</v>
      </c>
      <c r="S4631" s="2">
        <v>13</v>
      </c>
      <c r="T4631" s="2">
        <v>24.5</v>
      </c>
      <c r="U4631" s="2">
        <v>31</v>
      </c>
      <c r="V4631" s="2">
        <v>58.5</v>
      </c>
      <c r="Y4631" s="2">
        <v>9</v>
      </c>
      <c r="Z4631" s="2">
        <v>17</v>
      </c>
      <c r="AC4631" s="2">
        <v>1</v>
      </c>
      <c r="AE4631" s="2">
        <v>52</v>
      </c>
      <c r="AF4631" s="2">
        <v>38</v>
      </c>
      <c r="AG4631" s="2">
        <v>73.099999999999994</v>
      </c>
      <c r="AH4631" s="2">
        <v>38</v>
      </c>
      <c r="AI4631" s="2">
        <v>73.099999999999994</v>
      </c>
      <c r="AJ4631" s="2">
        <v>73.099999999999994</v>
      </c>
      <c r="AK4631" s="2">
        <v>8</v>
      </c>
      <c r="AL4631" s="2">
        <v>15.4</v>
      </c>
      <c r="AM4631" s="2">
        <v>6</v>
      </c>
      <c r="AN4631" s="2">
        <v>11.5</v>
      </c>
      <c r="AQ4631" s="2">
        <v>15</v>
      </c>
      <c r="AR4631" s="2">
        <v>28.8</v>
      </c>
      <c r="AS4631" s="2">
        <v>23</v>
      </c>
      <c r="AT4631" s="2">
        <v>44.2</v>
      </c>
      <c r="AW4631" s="2">
        <v>14</v>
      </c>
      <c r="AX4631" s="2">
        <v>26.9</v>
      </c>
      <c r="AZ4631" s="2">
        <v>1</v>
      </c>
      <c r="BA4631" s="2">
        <v>1</v>
      </c>
      <c r="BC4631" s="2">
        <v>51</v>
      </c>
      <c r="BD4631" s="2">
        <v>35</v>
      </c>
      <c r="BE4631" s="2">
        <v>67.3</v>
      </c>
      <c r="BF4631" s="2">
        <v>35</v>
      </c>
      <c r="BG4631" s="2">
        <v>67.3</v>
      </c>
      <c r="BH4631" s="2">
        <v>68.599999999999994</v>
      </c>
      <c r="BI4631" s="2">
        <v>7</v>
      </c>
      <c r="BJ4631" s="2">
        <v>13.5</v>
      </c>
      <c r="BK4631" s="2">
        <v>9</v>
      </c>
      <c r="BL4631" s="2">
        <v>17.3</v>
      </c>
      <c r="BO4631" s="2">
        <v>17</v>
      </c>
      <c r="BP4631" s="2">
        <v>32.700000000000003</v>
      </c>
      <c r="BQ4631" s="2">
        <v>18</v>
      </c>
      <c r="BR4631" s="2">
        <v>34.6</v>
      </c>
      <c r="BS4631" s="2">
        <v>1</v>
      </c>
      <c r="BT4631" s="2">
        <v>1.9</v>
      </c>
      <c r="BU4631" s="2">
        <v>17</v>
      </c>
      <c r="BV4631" s="2">
        <v>32.700000000000003</v>
      </c>
      <c r="BX4631" s="2">
        <v>1</v>
      </c>
      <c r="BY4631" s="2">
        <v>1</v>
      </c>
    </row>
    <row r="4632" spans="1:77" ht="12.75" customHeight="1" x14ac:dyDescent="0.2">
      <c r="A4632">
        <v>4</v>
      </c>
      <c r="B4632" s="2">
        <v>2817</v>
      </c>
      <c r="C4632" s="17">
        <v>2.88</v>
      </c>
      <c r="D4632" s="2">
        <v>1.95</v>
      </c>
      <c r="E4632" s="15">
        <v>2.5529999999999999</v>
      </c>
      <c r="G4632" s="17">
        <v>56</v>
      </c>
      <c r="H4632" s="2">
        <v>37</v>
      </c>
      <c r="I4632" s="2">
        <v>66.099999999999994</v>
      </c>
      <c r="J4632" s="2">
        <v>37</v>
      </c>
      <c r="K4632" s="2">
        <v>66.099999999999994</v>
      </c>
      <c r="L4632" s="2">
        <v>66.099999999999994</v>
      </c>
      <c r="O4632" s="2">
        <v>19</v>
      </c>
      <c r="P4632" s="2">
        <v>33.9</v>
      </c>
      <c r="S4632" s="2">
        <v>25</v>
      </c>
      <c r="T4632" s="2">
        <v>44.6</v>
      </c>
      <c r="U4632" s="2">
        <v>12</v>
      </c>
      <c r="V4632" s="2">
        <v>21.4</v>
      </c>
      <c r="Y4632" s="2">
        <v>19</v>
      </c>
      <c r="Z4632" s="2">
        <v>33.9</v>
      </c>
      <c r="AB4632" s="2">
        <v>1</v>
      </c>
      <c r="AE4632" s="2">
        <v>56</v>
      </c>
      <c r="AF4632" s="2">
        <v>20</v>
      </c>
      <c r="AG4632" s="2">
        <v>35.700000000000003</v>
      </c>
      <c r="AH4632" s="2">
        <v>20</v>
      </c>
      <c r="AI4632" s="2">
        <v>35.700000000000003</v>
      </c>
      <c r="AJ4632" s="2">
        <v>35.700000000000003</v>
      </c>
      <c r="AK4632" s="2">
        <v>28</v>
      </c>
      <c r="AL4632" s="2">
        <v>50</v>
      </c>
      <c r="AM4632" s="2">
        <v>8</v>
      </c>
      <c r="AN4632" s="2">
        <v>14.3</v>
      </c>
      <c r="AQ4632" s="2">
        <v>15</v>
      </c>
      <c r="AR4632" s="2">
        <v>26.8</v>
      </c>
      <c r="AS4632" s="2">
        <v>5</v>
      </c>
      <c r="AT4632" s="2">
        <v>8.9</v>
      </c>
      <c r="AW4632" s="2">
        <v>36</v>
      </c>
      <c r="AX4632" s="2">
        <v>64.3</v>
      </c>
      <c r="AZ4632" s="2">
        <v>1</v>
      </c>
      <c r="BC4632" s="2">
        <v>55</v>
      </c>
      <c r="BD4632" s="2">
        <v>34</v>
      </c>
      <c r="BE4632" s="2">
        <v>60.7</v>
      </c>
      <c r="BF4632" s="2">
        <v>34</v>
      </c>
      <c r="BG4632" s="2">
        <v>60.7</v>
      </c>
      <c r="BH4632" s="2">
        <v>61.8</v>
      </c>
      <c r="BI4632" s="2">
        <v>7</v>
      </c>
      <c r="BJ4632" s="2">
        <v>12.5</v>
      </c>
      <c r="BK4632" s="2">
        <v>14</v>
      </c>
      <c r="BL4632" s="2">
        <v>25</v>
      </c>
      <c r="BO4632" s="2">
        <v>28</v>
      </c>
      <c r="BP4632" s="2">
        <v>50</v>
      </c>
      <c r="BQ4632" s="2">
        <v>6</v>
      </c>
      <c r="BR4632" s="2">
        <v>10.7</v>
      </c>
      <c r="BS4632" s="2">
        <v>1</v>
      </c>
      <c r="BT4632" s="2">
        <v>1.8</v>
      </c>
      <c r="BU4632" s="2">
        <v>22</v>
      </c>
      <c r="BV4632" s="2">
        <v>39.299999999999997</v>
      </c>
      <c r="BX4632" s="2">
        <v>1</v>
      </c>
    </row>
    <row r="4633" spans="1:77" ht="12.75" customHeight="1" x14ac:dyDescent="0.2">
      <c r="A4633">
        <v>4</v>
      </c>
      <c r="B4633" s="2">
        <v>2818</v>
      </c>
      <c r="C4633" s="17">
        <v>2.16</v>
      </c>
      <c r="D4633" s="2">
        <v>2.3199999999999998</v>
      </c>
      <c r="E4633" s="15">
        <v>2.5710000000000002</v>
      </c>
      <c r="G4633" s="17">
        <v>82</v>
      </c>
      <c r="H4633" s="2">
        <v>45</v>
      </c>
      <c r="I4633" s="2">
        <v>54.9</v>
      </c>
      <c r="J4633" s="2">
        <v>45</v>
      </c>
      <c r="K4633" s="2">
        <v>54.9</v>
      </c>
      <c r="L4633" s="2">
        <v>54.9</v>
      </c>
      <c r="M4633" s="2">
        <v>15</v>
      </c>
      <c r="N4633" s="2">
        <v>18.3</v>
      </c>
      <c r="O4633" s="2">
        <v>22</v>
      </c>
      <c r="P4633" s="2">
        <v>26.8</v>
      </c>
      <c r="Q4633" s="2">
        <v>8</v>
      </c>
      <c r="R4633" s="2">
        <v>9.8000000000000007</v>
      </c>
      <c r="S4633" s="2">
        <v>30</v>
      </c>
      <c r="T4633" s="2">
        <v>36.6</v>
      </c>
      <c r="U4633" s="2">
        <v>7</v>
      </c>
      <c r="V4633" s="2">
        <v>8.5</v>
      </c>
      <c r="Y4633" s="2">
        <v>37</v>
      </c>
      <c r="Z4633" s="2">
        <v>45.1</v>
      </c>
      <c r="AB4633" s="2">
        <v>1</v>
      </c>
      <c r="AC4633" s="2">
        <v>3</v>
      </c>
      <c r="AE4633" s="2">
        <v>82</v>
      </c>
      <c r="AF4633" s="2">
        <v>37</v>
      </c>
      <c r="AG4633" s="2">
        <v>45.1</v>
      </c>
      <c r="AH4633" s="2">
        <v>37</v>
      </c>
      <c r="AI4633" s="2">
        <v>45.1</v>
      </c>
      <c r="AJ4633" s="2">
        <v>45.1</v>
      </c>
      <c r="AK4633" s="2">
        <v>24</v>
      </c>
      <c r="AL4633" s="2">
        <v>29.3</v>
      </c>
      <c r="AM4633" s="2">
        <v>21</v>
      </c>
      <c r="AN4633" s="2">
        <v>25.6</v>
      </c>
      <c r="AO4633" s="2">
        <v>1</v>
      </c>
      <c r="AP4633" s="2">
        <v>1.2</v>
      </c>
      <c r="AQ4633" s="2">
        <v>20</v>
      </c>
      <c r="AR4633" s="2">
        <v>24.4</v>
      </c>
      <c r="AS4633" s="2">
        <v>16</v>
      </c>
      <c r="AT4633" s="2">
        <v>19.5</v>
      </c>
      <c r="AW4633" s="2">
        <v>45</v>
      </c>
      <c r="AX4633" s="2">
        <v>54.9</v>
      </c>
      <c r="AZ4633" s="2">
        <v>1</v>
      </c>
      <c r="BA4633" s="2">
        <v>3</v>
      </c>
      <c r="BC4633" s="2">
        <v>81</v>
      </c>
      <c r="BD4633" s="2">
        <v>48</v>
      </c>
      <c r="BE4633" s="2">
        <v>58.5</v>
      </c>
      <c r="BF4633" s="2">
        <v>48</v>
      </c>
      <c r="BG4633" s="2">
        <v>58.5</v>
      </c>
      <c r="BH4633" s="2">
        <v>59.3</v>
      </c>
      <c r="BI4633" s="2">
        <v>10</v>
      </c>
      <c r="BJ4633" s="2">
        <v>12.2</v>
      </c>
      <c r="BK4633" s="2">
        <v>23</v>
      </c>
      <c r="BL4633" s="2">
        <v>28</v>
      </c>
      <c r="BO4633" s="2">
        <v>37</v>
      </c>
      <c r="BP4633" s="2">
        <v>45.1</v>
      </c>
      <c r="BQ4633" s="2">
        <v>11</v>
      </c>
      <c r="BR4633" s="2">
        <v>13.4</v>
      </c>
      <c r="BS4633" s="2">
        <v>1</v>
      </c>
      <c r="BT4633" s="2">
        <v>1.2</v>
      </c>
      <c r="BU4633" s="2">
        <v>34</v>
      </c>
      <c r="BV4633" s="2">
        <v>41.5</v>
      </c>
      <c r="BX4633" s="2">
        <v>1</v>
      </c>
      <c r="BY4633" s="2">
        <v>3</v>
      </c>
    </row>
    <row r="4634" spans="1:77" ht="12.75" customHeight="1" x14ac:dyDescent="0.2">
      <c r="A4634">
        <v>4</v>
      </c>
      <c r="B4634" s="2">
        <v>2819</v>
      </c>
      <c r="C4634" s="17">
        <v>2.5099999999999998</v>
      </c>
      <c r="D4634" s="2">
        <v>2.06</v>
      </c>
      <c r="E4634" s="15">
        <v>2.3420000000000001</v>
      </c>
      <c r="G4634" s="17">
        <v>65</v>
      </c>
      <c r="H4634" s="2">
        <v>40</v>
      </c>
      <c r="I4634" s="2">
        <v>61.5</v>
      </c>
      <c r="J4634" s="2">
        <v>40</v>
      </c>
      <c r="K4634" s="2">
        <v>61.5</v>
      </c>
      <c r="L4634" s="2">
        <v>61.5</v>
      </c>
      <c r="M4634" s="2">
        <v>6</v>
      </c>
      <c r="N4634" s="2">
        <v>9.1999999999999993</v>
      </c>
      <c r="O4634" s="2">
        <v>19</v>
      </c>
      <c r="P4634" s="2">
        <v>29.2</v>
      </c>
      <c r="Q4634" s="2">
        <v>2</v>
      </c>
      <c r="R4634" s="2">
        <v>3.1</v>
      </c>
      <c r="S4634" s="2">
        <v>33</v>
      </c>
      <c r="T4634" s="2">
        <v>50.8</v>
      </c>
      <c r="U4634" s="2">
        <v>5</v>
      </c>
      <c r="V4634" s="2">
        <v>7.7</v>
      </c>
      <c r="Y4634" s="2">
        <v>25</v>
      </c>
      <c r="Z4634" s="2">
        <v>38.5</v>
      </c>
      <c r="AE4634" s="2">
        <v>65</v>
      </c>
      <c r="AF4634" s="2">
        <v>24</v>
      </c>
      <c r="AG4634" s="2">
        <v>36.9</v>
      </c>
      <c r="AH4634" s="2">
        <v>24</v>
      </c>
      <c r="AI4634" s="2">
        <v>36.9</v>
      </c>
      <c r="AJ4634" s="2">
        <v>36.9</v>
      </c>
      <c r="AK4634" s="2">
        <v>28</v>
      </c>
      <c r="AL4634" s="2">
        <v>43.1</v>
      </c>
      <c r="AM4634" s="2">
        <v>13</v>
      </c>
      <c r="AN4634" s="2">
        <v>20</v>
      </c>
      <c r="AQ4634" s="2">
        <v>16</v>
      </c>
      <c r="AR4634" s="2">
        <v>24.6</v>
      </c>
      <c r="AS4634" s="2">
        <v>8</v>
      </c>
      <c r="AT4634" s="2">
        <v>12.3</v>
      </c>
      <c r="AW4634" s="2">
        <v>41</v>
      </c>
      <c r="AX4634" s="2">
        <v>63.1</v>
      </c>
      <c r="BC4634" s="2">
        <v>64</v>
      </c>
      <c r="BD4634" s="2">
        <v>32</v>
      </c>
      <c r="BE4634" s="2">
        <v>49.2</v>
      </c>
      <c r="BF4634" s="2">
        <v>32</v>
      </c>
      <c r="BG4634" s="2">
        <v>49.2</v>
      </c>
      <c r="BH4634" s="2">
        <v>50</v>
      </c>
      <c r="BI4634" s="2">
        <v>12</v>
      </c>
      <c r="BJ4634" s="2">
        <v>18.5</v>
      </c>
      <c r="BK4634" s="2">
        <v>20</v>
      </c>
      <c r="BL4634" s="2">
        <v>30.8</v>
      </c>
      <c r="BO4634" s="2">
        <v>28</v>
      </c>
      <c r="BP4634" s="2">
        <v>43.1</v>
      </c>
      <c r="BQ4634" s="2">
        <v>4</v>
      </c>
      <c r="BR4634" s="2">
        <v>6.2</v>
      </c>
      <c r="BS4634" s="2">
        <v>1</v>
      </c>
      <c r="BT4634" s="2">
        <v>1.5</v>
      </c>
      <c r="BU4634" s="2">
        <v>33</v>
      </c>
      <c r="BV4634" s="2">
        <v>50.8</v>
      </c>
    </row>
    <row r="4635" spans="1:77" ht="12.75" customHeight="1" x14ac:dyDescent="0.2">
      <c r="A4635">
        <v>4</v>
      </c>
      <c r="B4635" s="2">
        <v>2821</v>
      </c>
      <c r="C4635" s="17">
        <v>2.92</v>
      </c>
      <c r="D4635" s="2">
        <v>2.36</v>
      </c>
      <c r="E4635" s="15">
        <v>2.3080000000000003</v>
      </c>
      <c r="G4635" s="17">
        <v>64</v>
      </c>
      <c r="H4635" s="2">
        <v>43</v>
      </c>
      <c r="I4635" s="2">
        <v>67.2</v>
      </c>
      <c r="J4635" s="2">
        <v>43</v>
      </c>
      <c r="K4635" s="2">
        <v>67.2</v>
      </c>
      <c r="L4635" s="2">
        <v>67.2</v>
      </c>
      <c r="M4635" s="2">
        <v>2</v>
      </c>
      <c r="N4635" s="2">
        <v>3.1</v>
      </c>
      <c r="O4635" s="2">
        <v>19</v>
      </c>
      <c r="P4635" s="2">
        <v>29.7</v>
      </c>
      <c r="S4635" s="2">
        <v>25</v>
      </c>
      <c r="T4635" s="2">
        <v>39.1</v>
      </c>
      <c r="U4635" s="2">
        <v>18</v>
      </c>
      <c r="V4635" s="2">
        <v>28.1</v>
      </c>
      <c r="Y4635" s="2">
        <v>21</v>
      </c>
      <c r="Z4635" s="2">
        <v>32.799999999999997</v>
      </c>
      <c r="AB4635" s="2">
        <v>1</v>
      </c>
      <c r="AE4635" s="2">
        <v>64</v>
      </c>
      <c r="AF4635" s="2">
        <v>31</v>
      </c>
      <c r="AG4635" s="2">
        <v>48.4</v>
      </c>
      <c r="AH4635" s="2">
        <v>31</v>
      </c>
      <c r="AI4635" s="2">
        <v>48.4</v>
      </c>
      <c r="AJ4635" s="2">
        <v>48.4</v>
      </c>
      <c r="AK4635" s="2">
        <v>20</v>
      </c>
      <c r="AL4635" s="2">
        <v>31.3</v>
      </c>
      <c r="AM4635" s="2">
        <v>13</v>
      </c>
      <c r="AN4635" s="2">
        <v>20.3</v>
      </c>
      <c r="AQ4635" s="2">
        <v>19</v>
      </c>
      <c r="AR4635" s="2">
        <v>29.7</v>
      </c>
      <c r="AS4635" s="2">
        <v>12</v>
      </c>
      <c r="AT4635" s="2">
        <v>18.8</v>
      </c>
      <c r="AW4635" s="2">
        <v>33</v>
      </c>
      <c r="AX4635" s="2">
        <v>51.6</v>
      </c>
      <c r="AZ4635" s="2">
        <v>1</v>
      </c>
      <c r="BC4635" s="2">
        <v>65</v>
      </c>
      <c r="BD4635" s="2">
        <v>31</v>
      </c>
      <c r="BE4635" s="2">
        <v>47.7</v>
      </c>
      <c r="BF4635" s="2">
        <v>31</v>
      </c>
      <c r="BG4635" s="2">
        <v>47.7</v>
      </c>
      <c r="BH4635" s="2">
        <v>47.7</v>
      </c>
      <c r="BI4635" s="2">
        <v>19</v>
      </c>
      <c r="BJ4635" s="2">
        <v>29.2</v>
      </c>
      <c r="BK4635" s="2">
        <v>15</v>
      </c>
      <c r="BL4635" s="2">
        <v>23.1</v>
      </c>
      <c r="BO4635" s="2">
        <v>23</v>
      </c>
      <c r="BP4635" s="2">
        <v>35.4</v>
      </c>
      <c r="BQ4635" s="2">
        <v>8</v>
      </c>
      <c r="BR4635" s="2">
        <v>12.3</v>
      </c>
      <c r="BU4635" s="2">
        <v>34</v>
      </c>
      <c r="BV4635" s="2">
        <v>52.3</v>
      </c>
    </row>
    <row r="4636" spans="1:77" ht="12.75" customHeight="1" x14ac:dyDescent="0.2">
      <c r="A4636">
        <v>4</v>
      </c>
      <c r="B4636" s="2">
        <v>2822</v>
      </c>
      <c r="C4636" s="17">
        <v>2.98</v>
      </c>
      <c r="D4636" s="2">
        <v>2.59</v>
      </c>
      <c r="E4636" s="15">
        <v>2.6239999999999997</v>
      </c>
      <c r="G4636" s="17">
        <v>56</v>
      </c>
      <c r="H4636" s="2">
        <v>40</v>
      </c>
      <c r="I4636" s="2">
        <v>71.400000000000006</v>
      </c>
      <c r="J4636" s="2">
        <v>40</v>
      </c>
      <c r="K4636" s="2">
        <v>71.400000000000006</v>
      </c>
      <c r="L4636" s="2">
        <v>71.400000000000006</v>
      </c>
      <c r="M4636" s="2">
        <v>1</v>
      </c>
      <c r="N4636" s="2">
        <v>1.8</v>
      </c>
      <c r="O4636" s="2">
        <v>15</v>
      </c>
      <c r="P4636" s="2">
        <v>26.8</v>
      </c>
      <c r="S4636" s="2">
        <v>24</v>
      </c>
      <c r="T4636" s="2">
        <v>42.9</v>
      </c>
      <c r="U4636" s="2">
        <v>16</v>
      </c>
      <c r="V4636" s="2">
        <v>28.6</v>
      </c>
      <c r="Y4636" s="2">
        <v>16</v>
      </c>
      <c r="Z4636" s="2">
        <v>28.6</v>
      </c>
      <c r="AE4636" s="2">
        <v>56</v>
      </c>
      <c r="AF4636" s="2">
        <v>34</v>
      </c>
      <c r="AG4636" s="2">
        <v>60.7</v>
      </c>
      <c r="AH4636" s="2">
        <v>34</v>
      </c>
      <c r="AI4636" s="2">
        <v>60.7</v>
      </c>
      <c r="AJ4636" s="2">
        <v>60.7</v>
      </c>
      <c r="AK4636" s="2">
        <v>11</v>
      </c>
      <c r="AL4636" s="2">
        <v>19.600000000000001</v>
      </c>
      <c r="AM4636" s="2">
        <v>11</v>
      </c>
      <c r="AN4636" s="2">
        <v>19.600000000000001</v>
      </c>
      <c r="AQ4636" s="2">
        <v>24</v>
      </c>
      <c r="AR4636" s="2">
        <v>42.9</v>
      </c>
      <c r="AS4636" s="2">
        <v>10</v>
      </c>
      <c r="AT4636" s="2">
        <v>17.899999999999999</v>
      </c>
      <c r="AW4636" s="2">
        <v>22</v>
      </c>
      <c r="AX4636" s="2">
        <v>39.299999999999997</v>
      </c>
      <c r="BC4636" s="2">
        <v>56</v>
      </c>
      <c r="BD4636" s="2">
        <v>34</v>
      </c>
      <c r="BE4636" s="2">
        <v>60.7</v>
      </c>
      <c r="BF4636" s="2">
        <v>34</v>
      </c>
      <c r="BG4636" s="2">
        <v>60.7</v>
      </c>
      <c r="BH4636" s="2">
        <v>60.7</v>
      </c>
      <c r="BI4636" s="2">
        <v>3</v>
      </c>
      <c r="BJ4636" s="2">
        <v>5.4</v>
      </c>
      <c r="BK4636" s="2">
        <v>19</v>
      </c>
      <c r="BL4636" s="2">
        <v>33.9</v>
      </c>
      <c r="BO4636" s="2">
        <v>30</v>
      </c>
      <c r="BP4636" s="2">
        <v>53.6</v>
      </c>
      <c r="BQ4636" s="2">
        <v>4</v>
      </c>
      <c r="BR4636" s="2">
        <v>7.1</v>
      </c>
      <c r="BU4636" s="2">
        <v>22</v>
      </c>
      <c r="BV4636" s="2">
        <v>39.299999999999997</v>
      </c>
    </row>
    <row r="4637" spans="1:77" ht="12.75" customHeight="1" x14ac:dyDescent="0.2">
      <c r="A4637">
        <v>4</v>
      </c>
      <c r="B4637" s="2">
        <v>2823</v>
      </c>
      <c r="C4637" s="17">
        <v>2.56</v>
      </c>
      <c r="D4637" s="2">
        <v>2.36</v>
      </c>
      <c r="E4637" s="15">
        <v>1.9060000000000001</v>
      </c>
      <c r="G4637" s="17">
        <v>54</v>
      </c>
      <c r="H4637" s="2">
        <v>27</v>
      </c>
      <c r="I4637" s="2">
        <v>50</v>
      </c>
      <c r="J4637" s="2">
        <v>27</v>
      </c>
      <c r="K4637" s="2">
        <v>50</v>
      </c>
      <c r="L4637" s="2">
        <v>50</v>
      </c>
      <c r="M4637" s="2">
        <v>1</v>
      </c>
      <c r="N4637" s="2">
        <v>1.9</v>
      </c>
      <c r="O4637" s="2">
        <v>26</v>
      </c>
      <c r="P4637" s="2">
        <v>48.1</v>
      </c>
      <c r="S4637" s="2">
        <v>23</v>
      </c>
      <c r="T4637" s="2">
        <v>42.6</v>
      </c>
      <c r="U4637" s="2">
        <v>4</v>
      </c>
      <c r="V4637" s="2">
        <v>7.4</v>
      </c>
      <c r="Y4637" s="2">
        <v>27</v>
      </c>
      <c r="Z4637" s="2">
        <v>50</v>
      </c>
      <c r="AC4637" s="2">
        <v>1</v>
      </c>
      <c r="AE4637" s="2">
        <v>53</v>
      </c>
      <c r="AF4637" s="2">
        <v>24</v>
      </c>
      <c r="AG4637" s="2">
        <v>45.3</v>
      </c>
      <c r="AH4637" s="2">
        <v>24</v>
      </c>
      <c r="AI4637" s="2">
        <v>45.3</v>
      </c>
      <c r="AJ4637" s="2">
        <v>45.3</v>
      </c>
      <c r="AK4637" s="2">
        <v>13</v>
      </c>
      <c r="AL4637" s="2">
        <v>24.5</v>
      </c>
      <c r="AM4637" s="2">
        <v>16</v>
      </c>
      <c r="AN4637" s="2">
        <v>30.2</v>
      </c>
      <c r="AQ4637" s="2">
        <v>16</v>
      </c>
      <c r="AR4637" s="2">
        <v>30.2</v>
      </c>
      <c r="AS4637" s="2">
        <v>8</v>
      </c>
      <c r="AT4637" s="2">
        <v>15.1</v>
      </c>
      <c r="AW4637" s="2">
        <v>29</v>
      </c>
      <c r="AX4637" s="2">
        <v>54.7</v>
      </c>
      <c r="AZ4637" s="2">
        <v>1</v>
      </c>
      <c r="BA4637" s="2">
        <v>1</v>
      </c>
      <c r="BC4637" s="2">
        <v>53</v>
      </c>
      <c r="BD4637" s="2">
        <v>15</v>
      </c>
      <c r="BE4637" s="2">
        <v>28.3</v>
      </c>
      <c r="BF4637" s="2">
        <v>15</v>
      </c>
      <c r="BG4637" s="2">
        <v>28.3</v>
      </c>
      <c r="BH4637" s="2">
        <v>28.3</v>
      </c>
      <c r="BI4637" s="2">
        <v>20</v>
      </c>
      <c r="BJ4637" s="2">
        <v>37.700000000000003</v>
      </c>
      <c r="BK4637" s="2">
        <v>18</v>
      </c>
      <c r="BL4637" s="2">
        <v>34</v>
      </c>
      <c r="BO4637" s="2">
        <v>15</v>
      </c>
      <c r="BP4637" s="2">
        <v>28.3</v>
      </c>
      <c r="BU4637" s="2">
        <v>38</v>
      </c>
      <c r="BV4637" s="2">
        <v>71.7</v>
      </c>
      <c r="BX4637" s="2">
        <v>1</v>
      </c>
      <c r="BY4637" s="2">
        <v>1</v>
      </c>
    </row>
    <row r="4638" spans="1:77" ht="12.75" customHeight="1" x14ac:dyDescent="0.2">
      <c r="A4638">
        <v>4</v>
      </c>
      <c r="B4638" s="2">
        <v>2824</v>
      </c>
      <c r="C4638" s="17">
        <v>2.5299999999999998</v>
      </c>
      <c r="D4638" s="2">
        <v>2.12</v>
      </c>
      <c r="E4638" s="15">
        <v>2.38</v>
      </c>
      <c r="G4638" s="17">
        <v>77</v>
      </c>
      <c r="H4638" s="2">
        <v>44</v>
      </c>
      <c r="I4638" s="2">
        <v>57.1</v>
      </c>
      <c r="J4638" s="2">
        <v>44</v>
      </c>
      <c r="K4638" s="2">
        <v>57.1</v>
      </c>
      <c r="L4638" s="2">
        <v>57.1</v>
      </c>
      <c r="M4638" s="2">
        <v>5</v>
      </c>
      <c r="N4638" s="2">
        <v>6.5</v>
      </c>
      <c r="O4638" s="2">
        <v>28</v>
      </c>
      <c r="P4638" s="2">
        <v>36.4</v>
      </c>
      <c r="Q4638" s="2">
        <v>1</v>
      </c>
      <c r="R4638" s="2">
        <v>1.3</v>
      </c>
      <c r="S4638" s="2">
        <v>38</v>
      </c>
      <c r="T4638" s="2">
        <v>49.4</v>
      </c>
      <c r="U4638" s="2">
        <v>5</v>
      </c>
      <c r="V4638" s="2">
        <v>6.5</v>
      </c>
      <c r="Y4638" s="2">
        <v>33</v>
      </c>
      <c r="Z4638" s="2">
        <v>42.9</v>
      </c>
      <c r="AB4638" s="2">
        <v>2</v>
      </c>
      <c r="AE4638" s="2">
        <v>77</v>
      </c>
      <c r="AF4638" s="2">
        <v>32</v>
      </c>
      <c r="AG4638" s="2">
        <v>41.6</v>
      </c>
      <c r="AH4638" s="2">
        <v>32</v>
      </c>
      <c r="AI4638" s="2">
        <v>41.6</v>
      </c>
      <c r="AJ4638" s="2">
        <v>41.6</v>
      </c>
      <c r="AK4638" s="2">
        <v>31</v>
      </c>
      <c r="AL4638" s="2">
        <v>40.299999999999997</v>
      </c>
      <c r="AM4638" s="2">
        <v>14</v>
      </c>
      <c r="AN4638" s="2">
        <v>18.2</v>
      </c>
      <c r="AQ4638" s="2">
        <v>24</v>
      </c>
      <c r="AR4638" s="2">
        <v>31.2</v>
      </c>
      <c r="AS4638" s="2">
        <v>8</v>
      </c>
      <c r="AT4638" s="2">
        <v>10.4</v>
      </c>
      <c r="AW4638" s="2">
        <v>45</v>
      </c>
      <c r="AX4638" s="2">
        <v>58.4</v>
      </c>
      <c r="AZ4638" s="2">
        <v>2</v>
      </c>
      <c r="BC4638" s="2">
        <v>74</v>
      </c>
      <c r="BD4638" s="2">
        <v>42</v>
      </c>
      <c r="BE4638" s="2">
        <v>55.3</v>
      </c>
      <c r="BF4638" s="2">
        <v>42</v>
      </c>
      <c r="BG4638" s="2">
        <v>55.3</v>
      </c>
      <c r="BH4638" s="2">
        <v>56.8</v>
      </c>
      <c r="BI4638" s="2">
        <v>13</v>
      </c>
      <c r="BJ4638" s="2">
        <v>17.100000000000001</v>
      </c>
      <c r="BK4638" s="2">
        <v>19</v>
      </c>
      <c r="BL4638" s="2">
        <v>25</v>
      </c>
      <c r="BM4638" s="2">
        <v>1</v>
      </c>
      <c r="BN4638" s="2">
        <v>1.3</v>
      </c>
      <c r="BO4638" s="2">
        <v>34</v>
      </c>
      <c r="BP4638" s="2">
        <v>44.7</v>
      </c>
      <c r="BQ4638" s="2">
        <v>7</v>
      </c>
      <c r="BR4638" s="2">
        <v>9.1999999999999993</v>
      </c>
      <c r="BS4638" s="2">
        <v>2</v>
      </c>
      <c r="BT4638" s="2">
        <v>2.6</v>
      </c>
      <c r="BU4638" s="2">
        <v>34</v>
      </c>
      <c r="BV4638" s="2">
        <v>44.7</v>
      </c>
      <c r="BX4638" s="2">
        <v>3</v>
      </c>
    </row>
    <row r="4639" spans="1:77" ht="12.75" customHeight="1" x14ac:dyDescent="0.2">
      <c r="A4639">
        <v>4</v>
      </c>
      <c r="B4639" s="2">
        <v>2825</v>
      </c>
      <c r="C4639" s="17">
        <v>2.4300000000000002</v>
      </c>
      <c r="D4639" s="2">
        <v>2.09</v>
      </c>
      <c r="E4639" s="15">
        <v>2.2119999999999997</v>
      </c>
      <c r="G4639" s="17">
        <v>73</v>
      </c>
      <c r="H4639" s="2">
        <v>42</v>
      </c>
      <c r="I4639" s="2">
        <v>56</v>
      </c>
      <c r="J4639" s="2">
        <v>42</v>
      </c>
      <c r="K4639" s="2">
        <v>56</v>
      </c>
      <c r="L4639" s="2">
        <v>57.5</v>
      </c>
      <c r="M4639" s="2">
        <v>10</v>
      </c>
      <c r="N4639" s="2">
        <v>13.3</v>
      </c>
      <c r="O4639" s="2">
        <v>21</v>
      </c>
      <c r="P4639" s="2">
        <v>28</v>
      </c>
      <c r="Q4639" s="2">
        <v>2</v>
      </c>
      <c r="R4639" s="2">
        <v>2.7</v>
      </c>
      <c r="S4639" s="2">
        <v>30</v>
      </c>
      <c r="T4639" s="2">
        <v>40</v>
      </c>
      <c r="U4639" s="2">
        <v>10</v>
      </c>
      <c r="V4639" s="2">
        <v>13.3</v>
      </c>
      <c r="W4639" s="2">
        <v>2</v>
      </c>
      <c r="X4639" s="2">
        <v>2.7</v>
      </c>
      <c r="Y4639" s="2">
        <v>33</v>
      </c>
      <c r="Z4639" s="2">
        <v>44</v>
      </c>
      <c r="AA4639" s="2">
        <v>1</v>
      </c>
      <c r="AB4639" s="2">
        <v>4</v>
      </c>
      <c r="AC4639" s="2">
        <v>3</v>
      </c>
      <c r="AE4639" s="2">
        <v>74</v>
      </c>
      <c r="AF4639" s="2">
        <v>33</v>
      </c>
      <c r="AG4639" s="2">
        <v>44</v>
      </c>
      <c r="AH4639" s="2">
        <v>33</v>
      </c>
      <c r="AI4639" s="2">
        <v>44</v>
      </c>
      <c r="AJ4639" s="2">
        <v>44.6</v>
      </c>
      <c r="AK4639" s="2">
        <v>31</v>
      </c>
      <c r="AL4639" s="2">
        <v>41.3</v>
      </c>
      <c r="AM4639" s="2">
        <v>10</v>
      </c>
      <c r="AN4639" s="2">
        <v>13.3</v>
      </c>
      <c r="AQ4639" s="2">
        <v>26</v>
      </c>
      <c r="AR4639" s="2">
        <v>34.700000000000003</v>
      </c>
      <c r="AS4639" s="2">
        <v>7</v>
      </c>
      <c r="AT4639" s="2">
        <v>9.3000000000000007</v>
      </c>
      <c r="AU4639" s="2">
        <v>1</v>
      </c>
      <c r="AV4639" s="2">
        <v>1.3</v>
      </c>
      <c r="AW4639" s="2">
        <v>42</v>
      </c>
      <c r="AX4639" s="2">
        <v>56</v>
      </c>
      <c r="AY4639" s="2">
        <v>1</v>
      </c>
      <c r="AZ4639" s="2">
        <v>3</v>
      </c>
      <c r="BA4639" s="2">
        <v>4</v>
      </c>
      <c r="BC4639" s="2">
        <v>68</v>
      </c>
      <c r="BD4639" s="2">
        <v>36</v>
      </c>
      <c r="BE4639" s="2">
        <v>47.4</v>
      </c>
      <c r="BF4639" s="2">
        <v>36</v>
      </c>
      <c r="BG4639" s="2">
        <v>47.4</v>
      </c>
      <c r="BH4639" s="2">
        <v>52.9</v>
      </c>
      <c r="BI4639" s="2">
        <v>11</v>
      </c>
      <c r="BJ4639" s="2">
        <v>14.5</v>
      </c>
      <c r="BK4639" s="2">
        <v>21</v>
      </c>
      <c r="BL4639" s="2">
        <v>27.6</v>
      </c>
      <c r="BM4639" s="2">
        <v>1</v>
      </c>
      <c r="BN4639" s="2">
        <v>1.3</v>
      </c>
      <c r="BO4639" s="2">
        <v>25</v>
      </c>
      <c r="BP4639" s="2">
        <v>32.9</v>
      </c>
      <c r="BQ4639" s="2">
        <v>10</v>
      </c>
      <c r="BR4639" s="2">
        <v>13.2</v>
      </c>
      <c r="BS4639" s="2">
        <v>8</v>
      </c>
      <c r="BT4639" s="2">
        <v>10.5</v>
      </c>
      <c r="BU4639" s="2">
        <v>40</v>
      </c>
      <c r="BV4639" s="2">
        <v>52.6</v>
      </c>
      <c r="BW4639" s="2">
        <v>1</v>
      </c>
      <c r="BX4639" s="2">
        <v>3</v>
      </c>
      <c r="BY4639" s="2">
        <v>3</v>
      </c>
    </row>
    <row r="4640" spans="1:77" ht="12.75" customHeight="1" x14ac:dyDescent="0.2">
      <c r="A4640">
        <v>4</v>
      </c>
      <c r="B4640" s="2">
        <v>2827</v>
      </c>
      <c r="C4640" s="17">
        <v>3.14</v>
      </c>
      <c r="D4640" s="2">
        <v>2.66</v>
      </c>
      <c r="E4640" s="15">
        <v>2.9739999999999998</v>
      </c>
      <c r="G4640" s="17">
        <v>86</v>
      </c>
      <c r="H4640" s="2">
        <v>71</v>
      </c>
      <c r="I4640" s="2">
        <v>81.599999999999994</v>
      </c>
      <c r="J4640" s="2">
        <v>71</v>
      </c>
      <c r="K4640" s="2">
        <v>81.599999999999994</v>
      </c>
      <c r="L4640" s="2">
        <v>82.6</v>
      </c>
      <c r="M4640" s="2">
        <v>2</v>
      </c>
      <c r="N4640" s="2">
        <v>2.2999999999999998</v>
      </c>
      <c r="O4640" s="2">
        <v>13</v>
      </c>
      <c r="P4640" s="2">
        <v>14.9</v>
      </c>
      <c r="Q4640" s="2">
        <v>3</v>
      </c>
      <c r="R4640" s="2">
        <v>3.4</v>
      </c>
      <c r="S4640" s="2">
        <v>27</v>
      </c>
      <c r="T4640" s="2">
        <v>31</v>
      </c>
      <c r="U4640" s="2">
        <v>41</v>
      </c>
      <c r="V4640" s="2">
        <v>47.1</v>
      </c>
      <c r="W4640" s="2">
        <v>1</v>
      </c>
      <c r="X4640" s="2">
        <v>1.1000000000000001</v>
      </c>
      <c r="Y4640" s="2">
        <v>16</v>
      </c>
      <c r="Z4640" s="2">
        <v>18.399999999999999</v>
      </c>
      <c r="AE4640" s="2">
        <v>87</v>
      </c>
      <c r="AF4640" s="2">
        <v>53</v>
      </c>
      <c r="AG4640" s="2">
        <v>60.9</v>
      </c>
      <c r="AH4640" s="2">
        <v>53</v>
      </c>
      <c r="AI4640" s="2">
        <v>60.9</v>
      </c>
      <c r="AJ4640" s="2">
        <v>60.9</v>
      </c>
      <c r="AK4640" s="2">
        <v>17</v>
      </c>
      <c r="AL4640" s="2">
        <v>19.5</v>
      </c>
      <c r="AM4640" s="2">
        <v>17</v>
      </c>
      <c r="AN4640" s="2">
        <v>19.5</v>
      </c>
      <c r="AQ4640" s="2">
        <v>32</v>
      </c>
      <c r="AR4640" s="2">
        <v>36.799999999999997</v>
      </c>
      <c r="AS4640" s="2">
        <v>21</v>
      </c>
      <c r="AT4640" s="2">
        <v>24.1</v>
      </c>
      <c r="AW4640" s="2">
        <v>34</v>
      </c>
      <c r="AX4640" s="2">
        <v>39.1</v>
      </c>
      <c r="BC4640" s="2">
        <v>84</v>
      </c>
      <c r="BD4640" s="2">
        <v>71</v>
      </c>
      <c r="BE4640" s="2">
        <v>81.599999999999994</v>
      </c>
      <c r="BF4640" s="2">
        <v>71</v>
      </c>
      <c r="BG4640" s="2">
        <v>81.599999999999994</v>
      </c>
      <c r="BH4640" s="2">
        <v>84.5</v>
      </c>
      <c r="BI4640" s="2">
        <v>4</v>
      </c>
      <c r="BJ4640" s="2">
        <v>4.5999999999999996</v>
      </c>
      <c r="BK4640" s="2">
        <v>9</v>
      </c>
      <c r="BL4640" s="2">
        <v>10.3</v>
      </c>
      <c r="BM4640" s="2">
        <v>3</v>
      </c>
      <c r="BN4640" s="2">
        <v>3.4</v>
      </c>
      <c r="BO4640" s="2">
        <v>35</v>
      </c>
      <c r="BP4640" s="2">
        <v>40.200000000000003</v>
      </c>
      <c r="BQ4640" s="2">
        <v>33</v>
      </c>
      <c r="BR4640" s="2">
        <v>37.9</v>
      </c>
      <c r="BS4640" s="2">
        <v>3</v>
      </c>
      <c r="BT4640" s="2">
        <v>3.4</v>
      </c>
      <c r="BU4640" s="2">
        <v>16</v>
      </c>
      <c r="BV4640" s="2">
        <v>18.399999999999999</v>
      </c>
    </row>
    <row r="4641" spans="1:77" ht="12.75" customHeight="1" x14ac:dyDescent="0.2">
      <c r="A4641">
        <v>4</v>
      </c>
      <c r="B4641" s="2">
        <v>2828</v>
      </c>
      <c r="C4641" s="17">
        <v>2.62</v>
      </c>
      <c r="D4641" s="2">
        <v>2.31</v>
      </c>
      <c r="E4641" s="15">
        <v>2.3680000000000003</v>
      </c>
      <c r="G4641" s="17">
        <v>127</v>
      </c>
      <c r="H4641" s="2">
        <v>82</v>
      </c>
      <c r="I4641" s="2">
        <v>64.099999999999994</v>
      </c>
      <c r="J4641" s="2">
        <v>82</v>
      </c>
      <c r="K4641" s="2">
        <v>64.099999999999994</v>
      </c>
      <c r="L4641" s="2">
        <v>64.599999999999994</v>
      </c>
      <c r="M4641" s="2">
        <v>10</v>
      </c>
      <c r="N4641" s="2">
        <v>7.8</v>
      </c>
      <c r="O4641" s="2">
        <v>35</v>
      </c>
      <c r="P4641" s="2">
        <v>27.3</v>
      </c>
      <c r="Q4641" s="2">
        <v>5</v>
      </c>
      <c r="R4641" s="2">
        <v>3.9</v>
      </c>
      <c r="S4641" s="2">
        <v>53</v>
      </c>
      <c r="T4641" s="2">
        <v>41.4</v>
      </c>
      <c r="U4641" s="2">
        <v>24</v>
      </c>
      <c r="V4641" s="2">
        <v>18.8</v>
      </c>
      <c r="W4641" s="2">
        <v>1</v>
      </c>
      <c r="X4641" s="2">
        <v>0.8</v>
      </c>
      <c r="Y4641" s="2">
        <v>46</v>
      </c>
      <c r="Z4641" s="2">
        <v>35.9</v>
      </c>
      <c r="AA4641" s="2">
        <v>1</v>
      </c>
      <c r="AB4641" s="2">
        <v>1</v>
      </c>
      <c r="AC4641" s="2">
        <v>5</v>
      </c>
      <c r="AE4641" s="2">
        <v>127</v>
      </c>
      <c r="AF4641" s="2">
        <v>62</v>
      </c>
      <c r="AG4641" s="2">
        <v>48.4</v>
      </c>
      <c r="AH4641" s="2">
        <v>62</v>
      </c>
      <c r="AI4641" s="2">
        <v>48.4</v>
      </c>
      <c r="AJ4641" s="2">
        <v>48.8</v>
      </c>
      <c r="AK4641" s="2">
        <v>39</v>
      </c>
      <c r="AL4641" s="2">
        <v>30.5</v>
      </c>
      <c r="AM4641" s="2">
        <v>26</v>
      </c>
      <c r="AN4641" s="2">
        <v>20.3</v>
      </c>
      <c r="AQ4641" s="2">
        <v>43</v>
      </c>
      <c r="AR4641" s="2">
        <v>33.6</v>
      </c>
      <c r="AS4641" s="2">
        <v>19</v>
      </c>
      <c r="AT4641" s="2">
        <v>14.8</v>
      </c>
      <c r="AU4641" s="2">
        <v>1</v>
      </c>
      <c r="AV4641" s="2">
        <v>0.8</v>
      </c>
      <c r="AW4641" s="2">
        <v>66</v>
      </c>
      <c r="AX4641" s="2">
        <v>51.6</v>
      </c>
      <c r="AY4641" s="2">
        <v>1</v>
      </c>
      <c r="AZ4641" s="2">
        <v>1</v>
      </c>
      <c r="BA4641" s="2">
        <v>5</v>
      </c>
      <c r="BC4641" s="2">
        <v>124</v>
      </c>
      <c r="BD4641" s="2">
        <v>65</v>
      </c>
      <c r="BE4641" s="2">
        <v>50.8</v>
      </c>
      <c r="BF4641" s="2">
        <v>65</v>
      </c>
      <c r="BG4641" s="2">
        <v>50.8</v>
      </c>
      <c r="BH4641" s="2">
        <v>52.4</v>
      </c>
      <c r="BI4641" s="2">
        <v>21</v>
      </c>
      <c r="BJ4641" s="2">
        <v>16.399999999999999</v>
      </c>
      <c r="BK4641" s="2">
        <v>38</v>
      </c>
      <c r="BL4641" s="2">
        <v>29.7</v>
      </c>
      <c r="BO4641" s="2">
        <v>54</v>
      </c>
      <c r="BP4641" s="2">
        <v>42.2</v>
      </c>
      <c r="BQ4641" s="2">
        <v>11</v>
      </c>
      <c r="BR4641" s="2">
        <v>8.6</v>
      </c>
      <c r="BS4641" s="2">
        <v>4</v>
      </c>
      <c r="BT4641" s="2">
        <v>3.1</v>
      </c>
      <c r="BU4641" s="2">
        <v>63</v>
      </c>
      <c r="BV4641" s="2">
        <v>49.2</v>
      </c>
      <c r="BW4641" s="2">
        <v>1</v>
      </c>
      <c r="BX4641" s="2">
        <v>1</v>
      </c>
      <c r="BY4641" s="2">
        <v>5</v>
      </c>
    </row>
    <row r="4642" spans="1:77" ht="12.75" customHeight="1" x14ac:dyDescent="0.2">
      <c r="A4642">
        <v>4</v>
      </c>
      <c r="B4642" s="2">
        <v>2829</v>
      </c>
      <c r="C4642" s="17">
        <v>2.9</v>
      </c>
      <c r="D4642" s="2">
        <v>2.64</v>
      </c>
      <c r="E4642" s="15">
        <v>2.8690000000000002</v>
      </c>
      <c r="G4642" s="17">
        <v>69</v>
      </c>
      <c r="H4642" s="2">
        <v>49</v>
      </c>
      <c r="I4642" s="2">
        <v>71</v>
      </c>
      <c r="J4642" s="2">
        <v>49</v>
      </c>
      <c r="K4642" s="2">
        <v>71</v>
      </c>
      <c r="L4642" s="2">
        <v>71</v>
      </c>
      <c r="M4642" s="2">
        <v>2</v>
      </c>
      <c r="N4642" s="2">
        <v>2.9</v>
      </c>
      <c r="O4642" s="2">
        <v>18</v>
      </c>
      <c r="P4642" s="2">
        <v>26.1</v>
      </c>
      <c r="S4642" s="2">
        <v>34</v>
      </c>
      <c r="T4642" s="2">
        <v>49.3</v>
      </c>
      <c r="U4642" s="2">
        <v>15</v>
      </c>
      <c r="V4642" s="2">
        <v>21.7</v>
      </c>
      <c r="Y4642" s="2">
        <v>20</v>
      </c>
      <c r="Z4642" s="2">
        <v>29</v>
      </c>
      <c r="AC4642" s="2">
        <v>3</v>
      </c>
      <c r="AE4642" s="2">
        <v>69</v>
      </c>
      <c r="AF4642" s="2">
        <v>41</v>
      </c>
      <c r="AG4642" s="2">
        <v>59.4</v>
      </c>
      <c r="AH4642" s="2">
        <v>41</v>
      </c>
      <c r="AI4642" s="2">
        <v>59.4</v>
      </c>
      <c r="AJ4642" s="2">
        <v>59.4</v>
      </c>
      <c r="AK4642" s="2">
        <v>15</v>
      </c>
      <c r="AL4642" s="2">
        <v>21.7</v>
      </c>
      <c r="AM4642" s="2">
        <v>13</v>
      </c>
      <c r="AN4642" s="2">
        <v>18.8</v>
      </c>
      <c r="AQ4642" s="2">
        <v>23</v>
      </c>
      <c r="AR4642" s="2">
        <v>33.299999999999997</v>
      </c>
      <c r="AS4642" s="2">
        <v>18</v>
      </c>
      <c r="AT4642" s="2">
        <v>26.1</v>
      </c>
      <c r="AW4642" s="2">
        <v>28</v>
      </c>
      <c r="AX4642" s="2">
        <v>40.6</v>
      </c>
      <c r="BA4642" s="2">
        <v>3</v>
      </c>
      <c r="BC4642" s="2">
        <v>69</v>
      </c>
      <c r="BD4642" s="2">
        <v>51</v>
      </c>
      <c r="BE4642" s="2">
        <v>73.900000000000006</v>
      </c>
      <c r="BF4642" s="2">
        <v>51</v>
      </c>
      <c r="BG4642" s="2">
        <v>73.900000000000006</v>
      </c>
      <c r="BH4642" s="2">
        <v>73.900000000000006</v>
      </c>
      <c r="BI4642" s="2">
        <v>6</v>
      </c>
      <c r="BJ4642" s="2">
        <v>8.6999999999999993</v>
      </c>
      <c r="BK4642" s="2">
        <v>12</v>
      </c>
      <c r="BL4642" s="2">
        <v>17.399999999999999</v>
      </c>
      <c r="BO4642" s="2">
        <v>36</v>
      </c>
      <c r="BP4642" s="2">
        <v>52.2</v>
      </c>
      <c r="BQ4642" s="2">
        <v>15</v>
      </c>
      <c r="BR4642" s="2">
        <v>21.7</v>
      </c>
      <c r="BU4642" s="2">
        <v>18</v>
      </c>
      <c r="BV4642" s="2">
        <v>26.1</v>
      </c>
      <c r="BY4642" s="2">
        <v>3</v>
      </c>
    </row>
    <row r="4643" spans="1:77" ht="12.75" customHeight="1" x14ac:dyDescent="0.2">
      <c r="A4643">
        <v>4</v>
      </c>
      <c r="B4643" s="2">
        <v>2830</v>
      </c>
      <c r="C4643" s="17">
        <v>2.91</v>
      </c>
      <c r="D4643" s="2">
        <v>2</v>
      </c>
      <c r="E4643" s="15">
        <v>2.2949999999999999</v>
      </c>
      <c r="G4643" s="17">
        <v>32</v>
      </c>
      <c r="H4643" s="2">
        <v>25</v>
      </c>
      <c r="I4643" s="2">
        <v>73.5</v>
      </c>
      <c r="J4643" s="2">
        <v>25</v>
      </c>
      <c r="K4643" s="2">
        <v>73.5</v>
      </c>
      <c r="L4643" s="2">
        <v>78.099999999999994</v>
      </c>
      <c r="M4643" s="2">
        <v>1</v>
      </c>
      <c r="N4643" s="2">
        <v>2.9</v>
      </c>
      <c r="O4643" s="2">
        <v>6</v>
      </c>
      <c r="P4643" s="2">
        <v>17.600000000000001</v>
      </c>
      <c r="S4643" s="2">
        <v>14</v>
      </c>
      <c r="T4643" s="2">
        <v>41.2</v>
      </c>
      <c r="U4643" s="2">
        <v>11</v>
      </c>
      <c r="V4643" s="2">
        <v>32.4</v>
      </c>
      <c r="W4643" s="2">
        <v>2</v>
      </c>
      <c r="X4643" s="2">
        <v>5.9</v>
      </c>
      <c r="Y4643" s="2">
        <v>9</v>
      </c>
      <c r="Z4643" s="2">
        <v>26.5</v>
      </c>
      <c r="AB4643" s="2">
        <v>1</v>
      </c>
      <c r="AE4643" s="2">
        <v>33</v>
      </c>
      <c r="AF4643" s="2">
        <v>12</v>
      </c>
      <c r="AG4643" s="2">
        <v>35.299999999999997</v>
      </c>
      <c r="AH4643" s="2">
        <v>12</v>
      </c>
      <c r="AI4643" s="2">
        <v>35.299999999999997</v>
      </c>
      <c r="AJ4643" s="2">
        <v>36.4</v>
      </c>
      <c r="AK4643" s="2">
        <v>12</v>
      </c>
      <c r="AL4643" s="2">
        <v>35.299999999999997</v>
      </c>
      <c r="AM4643" s="2">
        <v>9</v>
      </c>
      <c r="AN4643" s="2">
        <v>26.5</v>
      </c>
      <c r="AQ4643" s="2">
        <v>10</v>
      </c>
      <c r="AR4643" s="2">
        <v>29.4</v>
      </c>
      <c r="AS4643" s="2">
        <v>2</v>
      </c>
      <c r="AT4643" s="2">
        <v>5.9</v>
      </c>
      <c r="AU4643" s="2">
        <v>1</v>
      </c>
      <c r="AV4643" s="2">
        <v>2.9</v>
      </c>
      <c r="AW4643" s="2">
        <v>22</v>
      </c>
      <c r="AX4643" s="2">
        <v>64.7</v>
      </c>
      <c r="AZ4643" s="2">
        <v>1</v>
      </c>
      <c r="BC4643" s="2">
        <v>33</v>
      </c>
      <c r="BD4643" s="2">
        <v>16</v>
      </c>
      <c r="BE4643" s="2">
        <v>47.1</v>
      </c>
      <c r="BF4643" s="2">
        <v>16</v>
      </c>
      <c r="BG4643" s="2">
        <v>47.1</v>
      </c>
      <c r="BH4643" s="2">
        <v>48.5</v>
      </c>
      <c r="BI4643" s="2">
        <v>9</v>
      </c>
      <c r="BJ4643" s="2">
        <v>26.5</v>
      </c>
      <c r="BK4643" s="2">
        <v>8</v>
      </c>
      <c r="BL4643" s="2">
        <v>23.5</v>
      </c>
      <c r="BO4643" s="2">
        <v>11</v>
      </c>
      <c r="BP4643" s="2">
        <v>32.4</v>
      </c>
      <c r="BQ4643" s="2">
        <v>5</v>
      </c>
      <c r="BR4643" s="2">
        <v>14.7</v>
      </c>
      <c r="BS4643" s="2">
        <v>1</v>
      </c>
      <c r="BT4643" s="2">
        <v>2.9</v>
      </c>
      <c r="BU4643" s="2">
        <v>18</v>
      </c>
      <c r="BV4643" s="2">
        <v>52.9</v>
      </c>
      <c r="BX4643" s="2">
        <v>1</v>
      </c>
    </row>
    <row r="4644" spans="1:77" ht="12.75" customHeight="1" x14ac:dyDescent="0.2">
      <c r="A4644">
        <v>4</v>
      </c>
      <c r="B4644" s="2">
        <v>2832</v>
      </c>
      <c r="C4644" s="17">
        <v>2.68</v>
      </c>
      <c r="D4644" s="2">
        <v>2.34</v>
      </c>
      <c r="E4644" s="15">
        <v>2.12</v>
      </c>
      <c r="G4644" s="17">
        <v>50</v>
      </c>
      <c r="H4644" s="2">
        <v>30</v>
      </c>
      <c r="I4644" s="2">
        <v>60</v>
      </c>
      <c r="J4644" s="2">
        <v>30</v>
      </c>
      <c r="K4644" s="2">
        <v>60</v>
      </c>
      <c r="L4644" s="2">
        <v>60</v>
      </c>
      <c r="M4644" s="2">
        <v>2</v>
      </c>
      <c r="N4644" s="2">
        <v>4</v>
      </c>
      <c r="O4644" s="2">
        <v>18</v>
      </c>
      <c r="P4644" s="2">
        <v>36</v>
      </c>
      <c r="S4644" s="2">
        <v>24</v>
      </c>
      <c r="T4644" s="2">
        <v>48</v>
      </c>
      <c r="U4644" s="2">
        <v>6</v>
      </c>
      <c r="V4644" s="2">
        <v>12</v>
      </c>
      <c r="Y4644" s="2">
        <v>20</v>
      </c>
      <c r="Z4644" s="2">
        <v>40</v>
      </c>
      <c r="AB4644" s="2">
        <v>1</v>
      </c>
      <c r="AC4644" s="2">
        <v>1</v>
      </c>
      <c r="AE4644" s="2">
        <v>50</v>
      </c>
      <c r="AF4644" s="2">
        <v>23</v>
      </c>
      <c r="AG4644" s="2">
        <v>46</v>
      </c>
      <c r="AH4644" s="2">
        <v>23</v>
      </c>
      <c r="AI4644" s="2">
        <v>46</v>
      </c>
      <c r="AJ4644" s="2">
        <v>46</v>
      </c>
      <c r="AK4644" s="2">
        <v>15</v>
      </c>
      <c r="AL4644" s="2">
        <v>30</v>
      </c>
      <c r="AM4644" s="2">
        <v>12</v>
      </c>
      <c r="AN4644" s="2">
        <v>24</v>
      </c>
      <c r="AQ4644" s="2">
        <v>14</v>
      </c>
      <c r="AR4644" s="2">
        <v>28</v>
      </c>
      <c r="AS4644" s="2">
        <v>9</v>
      </c>
      <c r="AT4644" s="2">
        <v>18</v>
      </c>
      <c r="AW4644" s="2">
        <v>27</v>
      </c>
      <c r="AX4644" s="2">
        <v>54</v>
      </c>
      <c r="AZ4644" s="2">
        <v>1</v>
      </c>
      <c r="BA4644" s="2">
        <v>1</v>
      </c>
      <c r="BC4644" s="2">
        <v>48</v>
      </c>
      <c r="BD4644" s="2">
        <v>19</v>
      </c>
      <c r="BE4644" s="2">
        <v>38</v>
      </c>
      <c r="BF4644" s="2">
        <v>19</v>
      </c>
      <c r="BG4644" s="2">
        <v>38</v>
      </c>
      <c r="BH4644" s="2">
        <v>39.6</v>
      </c>
      <c r="BI4644" s="2">
        <v>13</v>
      </c>
      <c r="BJ4644" s="2">
        <v>26</v>
      </c>
      <c r="BK4644" s="2">
        <v>16</v>
      </c>
      <c r="BL4644" s="2">
        <v>32</v>
      </c>
      <c r="BO4644" s="2">
        <v>15</v>
      </c>
      <c r="BP4644" s="2">
        <v>30</v>
      </c>
      <c r="BQ4644" s="2">
        <v>4</v>
      </c>
      <c r="BR4644" s="2">
        <v>8</v>
      </c>
      <c r="BS4644" s="2">
        <v>2</v>
      </c>
      <c r="BT4644" s="2">
        <v>4</v>
      </c>
      <c r="BU4644" s="2">
        <v>31</v>
      </c>
      <c r="BV4644" s="2">
        <v>62</v>
      </c>
      <c r="BX4644" s="2">
        <v>1</v>
      </c>
      <c r="BY4644" s="2">
        <v>1</v>
      </c>
    </row>
    <row r="4645" spans="1:77" ht="12.75" customHeight="1" x14ac:dyDescent="0.2">
      <c r="A4645">
        <v>4</v>
      </c>
      <c r="B4645" s="2">
        <v>2833</v>
      </c>
      <c r="C4645" s="17">
        <v>2.35</v>
      </c>
      <c r="D4645" s="2">
        <v>1.74</v>
      </c>
      <c r="E4645" s="15">
        <v>2.2160000000000002</v>
      </c>
      <c r="G4645" s="17">
        <v>46</v>
      </c>
      <c r="H4645" s="2">
        <v>18</v>
      </c>
      <c r="I4645" s="2">
        <v>39.1</v>
      </c>
      <c r="J4645" s="2">
        <v>18</v>
      </c>
      <c r="K4645" s="2">
        <v>39.1</v>
      </c>
      <c r="L4645" s="2">
        <v>39.1</v>
      </c>
      <c r="M4645" s="2">
        <v>5</v>
      </c>
      <c r="N4645" s="2">
        <v>10.9</v>
      </c>
      <c r="O4645" s="2">
        <v>23</v>
      </c>
      <c r="P4645" s="2">
        <v>50</v>
      </c>
      <c r="S4645" s="2">
        <v>15</v>
      </c>
      <c r="T4645" s="2">
        <v>32.6</v>
      </c>
      <c r="U4645" s="2">
        <v>3</v>
      </c>
      <c r="V4645" s="2">
        <v>6.5</v>
      </c>
      <c r="Y4645" s="2">
        <v>28</v>
      </c>
      <c r="Z4645" s="2">
        <v>60.9</v>
      </c>
      <c r="AB4645" s="2">
        <v>2</v>
      </c>
      <c r="AE4645" s="2">
        <v>47</v>
      </c>
      <c r="AF4645" s="2">
        <v>10</v>
      </c>
      <c r="AG4645" s="2">
        <v>21.3</v>
      </c>
      <c r="AH4645" s="2">
        <v>10</v>
      </c>
      <c r="AI4645" s="2">
        <v>21.3</v>
      </c>
      <c r="AJ4645" s="2">
        <v>21.3</v>
      </c>
      <c r="AK4645" s="2">
        <v>24</v>
      </c>
      <c r="AL4645" s="2">
        <v>51.1</v>
      </c>
      <c r="AM4645" s="2">
        <v>13</v>
      </c>
      <c r="AN4645" s="2">
        <v>27.7</v>
      </c>
      <c r="AQ4645" s="2">
        <v>8</v>
      </c>
      <c r="AR4645" s="2">
        <v>17</v>
      </c>
      <c r="AS4645" s="2">
        <v>2</v>
      </c>
      <c r="AT4645" s="2">
        <v>4.3</v>
      </c>
      <c r="AW4645" s="2">
        <v>37</v>
      </c>
      <c r="AX4645" s="2">
        <v>78.7</v>
      </c>
      <c r="AZ4645" s="2">
        <v>1</v>
      </c>
      <c r="BC4645" s="2">
        <v>45</v>
      </c>
      <c r="BD4645" s="2">
        <v>17</v>
      </c>
      <c r="BE4645" s="2">
        <v>37</v>
      </c>
      <c r="BF4645" s="2">
        <v>17</v>
      </c>
      <c r="BG4645" s="2">
        <v>37</v>
      </c>
      <c r="BH4645" s="2">
        <v>37.799999999999997</v>
      </c>
      <c r="BI4645" s="2">
        <v>7</v>
      </c>
      <c r="BJ4645" s="2">
        <v>15.2</v>
      </c>
      <c r="BK4645" s="2">
        <v>21</v>
      </c>
      <c r="BL4645" s="2">
        <v>45.7</v>
      </c>
      <c r="BO4645" s="2">
        <v>15</v>
      </c>
      <c r="BP4645" s="2">
        <v>32.6</v>
      </c>
      <c r="BQ4645" s="2">
        <v>2</v>
      </c>
      <c r="BR4645" s="2">
        <v>4.3</v>
      </c>
      <c r="BS4645" s="2">
        <v>1</v>
      </c>
      <c r="BT4645" s="2">
        <v>2.2000000000000002</v>
      </c>
      <c r="BU4645" s="2">
        <v>29</v>
      </c>
      <c r="BV4645" s="2">
        <v>63</v>
      </c>
      <c r="BX4645" s="2">
        <v>2</v>
      </c>
    </row>
    <row r="4646" spans="1:77" ht="12.75" customHeight="1" x14ac:dyDescent="0.2">
      <c r="A4646">
        <v>4</v>
      </c>
      <c r="B4646" s="2">
        <v>2834</v>
      </c>
      <c r="C4646" s="17">
        <v>2.58</v>
      </c>
      <c r="D4646" s="2">
        <v>2.12</v>
      </c>
      <c r="E4646" s="15">
        <v>2.117</v>
      </c>
      <c r="G4646" s="17">
        <v>60</v>
      </c>
      <c r="H4646" s="2">
        <v>38</v>
      </c>
      <c r="I4646" s="2">
        <v>63.3</v>
      </c>
      <c r="J4646" s="2">
        <v>38</v>
      </c>
      <c r="K4646" s="2">
        <v>63.3</v>
      </c>
      <c r="L4646" s="2">
        <v>63.3</v>
      </c>
      <c r="M4646" s="2">
        <v>2</v>
      </c>
      <c r="N4646" s="2">
        <v>3.3</v>
      </c>
      <c r="O4646" s="2">
        <v>20</v>
      </c>
      <c r="P4646" s="2">
        <v>33.299999999999997</v>
      </c>
      <c r="Q4646" s="2">
        <v>3</v>
      </c>
      <c r="R4646" s="2">
        <v>5</v>
      </c>
      <c r="S4646" s="2">
        <v>27</v>
      </c>
      <c r="T4646" s="2">
        <v>45</v>
      </c>
      <c r="U4646" s="2">
        <v>8</v>
      </c>
      <c r="V4646" s="2">
        <v>13.3</v>
      </c>
      <c r="Y4646" s="2">
        <v>22</v>
      </c>
      <c r="Z4646" s="2">
        <v>36.700000000000003</v>
      </c>
      <c r="AC4646" s="2">
        <v>2</v>
      </c>
      <c r="AE4646" s="2">
        <v>60</v>
      </c>
      <c r="AF4646" s="2">
        <v>27</v>
      </c>
      <c r="AG4646" s="2">
        <v>45</v>
      </c>
      <c r="AH4646" s="2">
        <v>27</v>
      </c>
      <c r="AI4646" s="2">
        <v>45</v>
      </c>
      <c r="AJ4646" s="2">
        <v>45</v>
      </c>
      <c r="AK4646" s="2">
        <v>22</v>
      </c>
      <c r="AL4646" s="2">
        <v>36.700000000000003</v>
      </c>
      <c r="AM4646" s="2">
        <v>11</v>
      </c>
      <c r="AN4646" s="2">
        <v>18.3</v>
      </c>
      <c r="AQ4646" s="2">
        <v>25</v>
      </c>
      <c r="AR4646" s="2">
        <v>41.7</v>
      </c>
      <c r="AS4646" s="2">
        <v>2</v>
      </c>
      <c r="AT4646" s="2">
        <v>3.3</v>
      </c>
      <c r="AW4646" s="2">
        <v>33</v>
      </c>
      <c r="AX4646" s="2">
        <v>55</v>
      </c>
      <c r="BA4646" s="2">
        <v>2</v>
      </c>
      <c r="BC4646" s="2">
        <v>60</v>
      </c>
      <c r="BD4646" s="2">
        <v>21</v>
      </c>
      <c r="BE4646" s="2">
        <v>35</v>
      </c>
      <c r="BF4646" s="2">
        <v>21</v>
      </c>
      <c r="BG4646" s="2">
        <v>35</v>
      </c>
      <c r="BH4646" s="2">
        <v>35</v>
      </c>
      <c r="BI4646" s="2">
        <v>15</v>
      </c>
      <c r="BJ4646" s="2">
        <v>25</v>
      </c>
      <c r="BK4646" s="2">
        <v>24</v>
      </c>
      <c r="BL4646" s="2">
        <v>40</v>
      </c>
      <c r="BO4646" s="2">
        <v>20</v>
      </c>
      <c r="BP4646" s="2">
        <v>33.299999999999997</v>
      </c>
      <c r="BQ4646" s="2">
        <v>1</v>
      </c>
      <c r="BR4646" s="2">
        <v>1.7</v>
      </c>
      <c r="BU4646" s="2">
        <v>39</v>
      </c>
      <c r="BV4646" s="2">
        <v>65</v>
      </c>
      <c r="BY4646" s="2">
        <v>2</v>
      </c>
    </row>
    <row r="4647" spans="1:77" ht="12.75" customHeight="1" x14ac:dyDescent="0.2">
      <c r="A4647">
        <v>4</v>
      </c>
      <c r="B4647" s="2">
        <v>2835</v>
      </c>
      <c r="C4647" s="17">
        <v>2.31</v>
      </c>
      <c r="D4647" s="2">
        <v>1.63</v>
      </c>
      <c r="E4647" s="15">
        <v>1.7430000000000001</v>
      </c>
      <c r="G4647" s="17">
        <v>35</v>
      </c>
      <c r="H4647" s="2">
        <v>16</v>
      </c>
      <c r="I4647" s="2">
        <v>45.7</v>
      </c>
      <c r="J4647" s="2">
        <v>16</v>
      </c>
      <c r="K4647" s="2">
        <v>45.7</v>
      </c>
      <c r="L4647" s="2">
        <v>45.7</v>
      </c>
      <c r="M4647" s="2">
        <v>5</v>
      </c>
      <c r="N4647" s="2">
        <v>14.3</v>
      </c>
      <c r="O4647" s="2">
        <v>14</v>
      </c>
      <c r="P4647" s="2">
        <v>40</v>
      </c>
      <c r="Q4647" s="2">
        <v>1</v>
      </c>
      <c r="R4647" s="2">
        <v>2.9</v>
      </c>
      <c r="S4647" s="2">
        <v>12</v>
      </c>
      <c r="T4647" s="2">
        <v>34.299999999999997</v>
      </c>
      <c r="U4647" s="2">
        <v>3</v>
      </c>
      <c r="V4647" s="2">
        <v>8.6</v>
      </c>
      <c r="Y4647" s="2">
        <v>19</v>
      </c>
      <c r="Z4647" s="2">
        <v>54.3</v>
      </c>
      <c r="AE4647" s="2">
        <v>35</v>
      </c>
      <c r="AF4647" s="2">
        <v>7</v>
      </c>
      <c r="AG4647" s="2">
        <v>20</v>
      </c>
      <c r="AH4647" s="2">
        <v>7</v>
      </c>
      <c r="AI4647" s="2">
        <v>20</v>
      </c>
      <c r="AJ4647" s="2">
        <v>20</v>
      </c>
      <c r="AK4647" s="2">
        <v>22</v>
      </c>
      <c r="AL4647" s="2">
        <v>62.9</v>
      </c>
      <c r="AM4647" s="2">
        <v>6</v>
      </c>
      <c r="AN4647" s="2">
        <v>17.100000000000001</v>
      </c>
      <c r="AQ4647" s="2">
        <v>5</v>
      </c>
      <c r="AR4647" s="2">
        <v>14.3</v>
      </c>
      <c r="AS4647" s="2">
        <v>2</v>
      </c>
      <c r="AT4647" s="2">
        <v>5.7</v>
      </c>
      <c r="AW4647" s="2">
        <v>28</v>
      </c>
      <c r="AX4647" s="2">
        <v>80</v>
      </c>
      <c r="BC4647" s="2">
        <v>33</v>
      </c>
      <c r="BD4647" s="2">
        <v>9</v>
      </c>
      <c r="BE4647" s="2">
        <v>25.7</v>
      </c>
      <c r="BF4647" s="2">
        <v>9</v>
      </c>
      <c r="BG4647" s="2">
        <v>25.7</v>
      </c>
      <c r="BH4647" s="2">
        <v>27.3</v>
      </c>
      <c r="BI4647" s="2">
        <v>14</v>
      </c>
      <c r="BJ4647" s="2">
        <v>40</v>
      </c>
      <c r="BK4647" s="2">
        <v>10</v>
      </c>
      <c r="BL4647" s="2">
        <v>28.6</v>
      </c>
      <c r="BO4647" s="2">
        <v>9</v>
      </c>
      <c r="BP4647" s="2">
        <v>25.7</v>
      </c>
      <c r="BS4647" s="2">
        <v>2</v>
      </c>
      <c r="BT4647" s="2">
        <v>5.7</v>
      </c>
      <c r="BU4647" s="2">
        <v>26</v>
      </c>
      <c r="BV4647" s="2">
        <v>74.3</v>
      </c>
    </row>
    <row r="4648" spans="1:77" ht="12.75" customHeight="1" x14ac:dyDescent="0.2">
      <c r="A4648">
        <v>4</v>
      </c>
      <c r="B4648" s="2">
        <v>2836</v>
      </c>
      <c r="G4648" s="17">
        <v>2</v>
      </c>
      <c r="AE4648" s="2">
        <v>2</v>
      </c>
      <c r="BC4648" s="2">
        <v>2</v>
      </c>
    </row>
    <row r="4649" spans="1:77" ht="12.75" customHeight="1" x14ac:dyDescent="0.2">
      <c r="A4649">
        <v>4</v>
      </c>
      <c r="B4649" s="2">
        <v>2838</v>
      </c>
      <c r="C4649" s="17">
        <v>3.41</v>
      </c>
      <c r="D4649" s="2">
        <v>3.45</v>
      </c>
      <c r="E4649" s="15">
        <v>2.8780000000000006</v>
      </c>
      <c r="G4649" s="17">
        <v>74</v>
      </c>
      <c r="H4649" s="2">
        <v>70</v>
      </c>
      <c r="I4649" s="2">
        <v>94.6</v>
      </c>
      <c r="J4649" s="2">
        <v>70</v>
      </c>
      <c r="K4649" s="2">
        <v>94.6</v>
      </c>
      <c r="L4649" s="2">
        <v>94.6</v>
      </c>
      <c r="O4649" s="2">
        <v>4</v>
      </c>
      <c r="P4649" s="2">
        <v>5.4</v>
      </c>
      <c r="Q4649" s="2">
        <v>2</v>
      </c>
      <c r="R4649" s="2">
        <v>2.7</v>
      </c>
      <c r="S4649" s="2">
        <v>28</v>
      </c>
      <c r="T4649" s="2">
        <v>37.799999999999997</v>
      </c>
      <c r="U4649" s="2">
        <v>40</v>
      </c>
      <c r="V4649" s="2">
        <v>54.1</v>
      </c>
      <c r="Y4649" s="2">
        <v>4</v>
      </c>
      <c r="Z4649" s="2">
        <v>5.4</v>
      </c>
      <c r="AE4649" s="2">
        <v>74</v>
      </c>
      <c r="AF4649" s="2">
        <v>66</v>
      </c>
      <c r="AG4649" s="2">
        <v>89.2</v>
      </c>
      <c r="AH4649" s="2">
        <v>66</v>
      </c>
      <c r="AI4649" s="2">
        <v>89.2</v>
      </c>
      <c r="AJ4649" s="2">
        <v>89.2</v>
      </c>
      <c r="AK4649" s="2">
        <v>3</v>
      </c>
      <c r="AL4649" s="2">
        <v>4.0999999999999996</v>
      </c>
      <c r="AM4649" s="2">
        <v>5</v>
      </c>
      <c r="AN4649" s="2">
        <v>6.8</v>
      </c>
      <c r="AO4649" s="2">
        <v>2</v>
      </c>
      <c r="AP4649" s="2">
        <v>2.7</v>
      </c>
      <c r="AQ4649" s="2">
        <v>14</v>
      </c>
      <c r="AR4649" s="2">
        <v>18.899999999999999</v>
      </c>
      <c r="AS4649" s="2">
        <v>50</v>
      </c>
      <c r="AT4649" s="2">
        <v>67.599999999999994</v>
      </c>
      <c r="AW4649" s="2">
        <v>8</v>
      </c>
      <c r="AX4649" s="2">
        <v>10.8</v>
      </c>
      <c r="BC4649" s="2">
        <v>74</v>
      </c>
      <c r="BD4649" s="2">
        <v>59</v>
      </c>
      <c r="BE4649" s="2">
        <v>79.7</v>
      </c>
      <c r="BF4649" s="2">
        <v>59</v>
      </c>
      <c r="BG4649" s="2">
        <v>79.7</v>
      </c>
      <c r="BH4649" s="2">
        <v>79.7</v>
      </c>
      <c r="BI4649" s="2">
        <v>5</v>
      </c>
      <c r="BJ4649" s="2">
        <v>6.8</v>
      </c>
      <c r="BK4649" s="2">
        <v>10</v>
      </c>
      <c r="BL4649" s="2">
        <v>13.5</v>
      </c>
      <c r="BM4649" s="2">
        <v>4</v>
      </c>
      <c r="BN4649" s="2">
        <v>5.4</v>
      </c>
      <c r="BO4649" s="2">
        <v>32</v>
      </c>
      <c r="BP4649" s="2">
        <v>43.2</v>
      </c>
      <c r="BQ4649" s="2">
        <v>23</v>
      </c>
      <c r="BR4649" s="2">
        <v>31.1</v>
      </c>
      <c r="BU4649" s="2">
        <v>15</v>
      </c>
      <c r="BV4649" s="2">
        <v>20.3</v>
      </c>
    </row>
    <row r="4650" spans="1:77" ht="12.75" customHeight="1" x14ac:dyDescent="0.2">
      <c r="A4650">
        <v>4</v>
      </c>
      <c r="B4650" s="2">
        <v>2841</v>
      </c>
      <c r="C4650" s="17">
        <v>3.12</v>
      </c>
      <c r="D4650" s="2">
        <v>2.77</v>
      </c>
      <c r="E4650" s="15">
        <v>2.57</v>
      </c>
      <c r="G4650" s="17">
        <v>74</v>
      </c>
      <c r="H4650" s="2">
        <v>62</v>
      </c>
      <c r="I4650" s="2">
        <v>83.8</v>
      </c>
      <c r="J4650" s="2">
        <v>62</v>
      </c>
      <c r="K4650" s="2">
        <v>83.8</v>
      </c>
      <c r="L4650" s="2">
        <v>83.8</v>
      </c>
      <c r="O4650" s="2">
        <v>12</v>
      </c>
      <c r="P4650" s="2">
        <v>16.2</v>
      </c>
      <c r="S4650" s="2">
        <v>41</v>
      </c>
      <c r="T4650" s="2">
        <v>55.4</v>
      </c>
      <c r="U4650" s="2">
        <v>21</v>
      </c>
      <c r="V4650" s="2">
        <v>28.4</v>
      </c>
      <c r="Y4650" s="2">
        <v>12</v>
      </c>
      <c r="Z4650" s="2">
        <v>16.2</v>
      </c>
      <c r="AC4650" s="2">
        <v>1</v>
      </c>
      <c r="AE4650" s="2">
        <v>74</v>
      </c>
      <c r="AF4650" s="2">
        <v>48</v>
      </c>
      <c r="AG4650" s="2">
        <v>64.900000000000006</v>
      </c>
      <c r="AH4650" s="2">
        <v>48</v>
      </c>
      <c r="AI4650" s="2">
        <v>64.900000000000006</v>
      </c>
      <c r="AJ4650" s="2">
        <v>64.900000000000006</v>
      </c>
      <c r="AK4650" s="2">
        <v>9</v>
      </c>
      <c r="AL4650" s="2">
        <v>12.2</v>
      </c>
      <c r="AM4650" s="2">
        <v>17</v>
      </c>
      <c r="AN4650" s="2">
        <v>23</v>
      </c>
      <c r="AQ4650" s="2">
        <v>30</v>
      </c>
      <c r="AR4650" s="2">
        <v>40.5</v>
      </c>
      <c r="AS4650" s="2">
        <v>18</v>
      </c>
      <c r="AT4650" s="2">
        <v>24.3</v>
      </c>
      <c r="AW4650" s="2">
        <v>26</v>
      </c>
      <c r="AX4650" s="2">
        <v>35.1</v>
      </c>
      <c r="BA4650" s="2">
        <v>1</v>
      </c>
      <c r="BC4650" s="2">
        <v>74</v>
      </c>
      <c r="BD4650" s="2">
        <v>42</v>
      </c>
      <c r="BE4650" s="2">
        <v>56.8</v>
      </c>
      <c r="BF4650" s="2">
        <v>42</v>
      </c>
      <c r="BG4650" s="2">
        <v>56.8</v>
      </c>
      <c r="BH4650" s="2">
        <v>56.8</v>
      </c>
      <c r="BI4650" s="2">
        <v>9</v>
      </c>
      <c r="BJ4650" s="2">
        <v>12.2</v>
      </c>
      <c r="BK4650" s="2">
        <v>23</v>
      </c>
      <c r="BL4650" s="2">
        <v>31.1</v>
      </c>
      <c r="BO4650" s="2">
        <v>33</v>
      </c>
      <c r="BP4650" s="2">
        <v>44.6</v>
      </c>
      <c r="BQ4650" s="2">
        <v>9</v>
      </c>
      <c r="BR4650" s="2">
        <v>12.2</v>
      </c>
      <c r="BU4650" s="2">
        <v>32</v>
      </c>
      <c r="BV4650" s="2">
        <v>43.2</v>
      </c>
      <c r="BY4650" s="2">
        <v>1</v>
      </c>
    </row>
    <row r="4651" spans="1:77" ht="12.75" customHeight="1" x14ac:dyDescent="0.2">
      <c r="A4651">
        <v>4</v>
      </c>
      <c r="B4651" s="2">
        <v>2842</v>
      </c>
      <c r="C4651" s="17">
        <v>2.63</v>
      </c>
      <c r="D4651" s="2">
        <v>2.44</v>
      </c>
      <c r="E4651" s="15">
        <v>2.194</v>
      </c>
      <c r="G4651" s="17">
        <v>68</v>
      </c>
      <c r="H4651" s="2">
        <v>37</v>
      </c>
      <c r="I4651" s="2">
        <v>54.4</v>
      </c>
      <c r="J4651" s="2">
        <v>37</v>
      </c>
      <c r="K4651" s="2">
        <v>54.4</v>
      </c>
      <c r="L4651" s="2">
        <v>54.4</v>
      </c>
      <c r="M4651" s="2">
        <v>7</v>
      </c>
      <c r="N4651" s="2">
        <v>10.3</v>
      </c>
      <c r="O4651" s="2">
        <v>24</v>
      </c>
      <c r="P4651" s="2">
        <v>35.299999999999997</v>
      </c>
      <c r="S4651" s="2">
        <v>24</v>
      </c>
      <c r="T4651" s="2">
        <v>35.299999999999997</v>
      </c>
      <c r="U4651" s="2">
        <v>13</v>
      </c>
      <c r="V4651" s="2">
        <v>19.100000000000001</v>
      </c>
      <c r="Y4651" s="2">
        <v>31</v>
      </c>
      <c r="Z4651" s="2">
        <v>45.6</v>
      </c>
      <c r="AB4651" s="2">
        <v>2</v>
      </c>
      <c r="AC4651" s="2">
        <v>2</v>
      </c>
      <c r="AE4651" s="2">
        <v>68</v>
      </c>
      <c r="AF4651" s="2">
        <v>37</v>
      </c>
      <c r="AG4651" s="2">
        <v>54.4</v>
      </c>
      <c r="AH4651" s="2">
        <v>37</v>
      </c>
      <c r="AI4651" s="2">
        <v>54.4</v>
      </c>
      <c r="AJ4651" s="2">
        <v>54.4</v>
      </c>
      <c r="AK4651" s="2">
        <v>23</v>
      </c>
      <c r="AL4651" s="2">
        <v>33.799999999999997</v>
      </c>
      <c r="AM4651" s="2">
        <v>8</v>
      </c>
      <c r="AN4651" s="2">
        <v>11.8</v>
      </c>
      <c r="AQ4651" s="2">
        <v>21</v>
      </c>
      <c r="AR4651" s="2">
        <v>30.9</v>
      </c>
      <c r="AS4651" s="2">
        <v>16</v>
      </c>
      <c r="AT4651" s="2">
        <v>23.5</v>
      </c>
      <c r="AW4651" s="2">
        <v>31</v>
      </c>
      <c r="AX4651" s="2">
        <v>45.6</v>
      </c>
      <c r="AZ4651" s="2">
        <v>2</v>
      </c>
      <c r="BA4651" s="2">
        <v>2</v>
      </c>
      <c r="BC4651" s="2">
        <v>67</v>
      </c>
      <c r="BD4651" s="2">
        <v>26</v>
      </c>
      <c r="BE4651" s="2">
        <v>38.799999999999997</v>
      </c>
      <c r="BF4651" s="2">
        <v>26</v>
      </c>
      <c r="BG4651" s="2">
        <v>38.799999999999997</v>
      </c>
      <c r="BH4651" s="2">
        <v>38.799999999999997</v>
      </c>
      <c r="BI4651" s="2">
        <v>18</v>
      </c>
      <c r="BJ4651" s="2">
        <v>26.9</v>
      </c>
      <c r="BK4651" s="2">
        <v>23</v>
      </c>
      <c r="BL4651" s="2">
        <v>34.299999999999997</v>
      </c>
      <c r="BO4651" s="2">
        <v>21</v>
      </c>
      <c r="BP4651" s="2">
        <v>31.3</v>
      </c>
      <c r="BQ4651" s="2">
        <v>5</v>
      </c>
      <c r="BR4651" s="2">
        <v>7.5</v>
      </c>
      <c r="BU4651" s="2">
        <v>41</v>
      </c>
      <c r="BV4651" s="2">
        <v>61.2</v>
      </c>
      <c r="BX4651" s="2">
        <v>3</v>
      </c>
      <c r="BY4651" s="2">
        <v>2</v>
      </c>
    </row>
    <row r="4652" spans="1:77" ht="12.75" customHeight="1" x14ac:dyDescent="0.2">
      <c r="A4652">
        <v>4</v>
      </c>
      <c r="B4652" s="2">
        <v>2844</v>
      </c>
      <c r="C4652" s="17">
        <v>2.77</v>
      </c>
      <c r="D4652" s="2">
        <v>2.54</v>
      </c>
      <c r="E4652" s="15">
        <v>2.415</v>
      </c>
      <c r="G4652" s="17">
        <v>69</v>
      </c>
      <c r="H4652" s="2">
        <v>46</v>
      </c>
      <c r="I4652" s="2">
        <v>65.7</v>
      </c>
      <c r="J4652" s="2">
        <v>46</v>
      </c>
      <c r="K4652" s="2">
        <v>65.7</v>
      </c>
      <c r="L4652" s="2">
        <v>66.7</v>
      </c>
      <c r="M4652" s="2">
        <v>5</v>
      </c>
      <c r="N4652" s="2">
        <v>7.1</v>
      </c>
      <c r="O4652" s="2">
        <v>18</v>
      </c>
      <c r="P4652" s="2">
        <v>25.7</v>
      </c>
      <c r="S4652" s="2">
        <v>31</v>
      </c>
      <c r="T4652" s="2">
        <v>44.3</v>
      </c>
      <c r="U4652" s="2">
        <v>15</v>
      </c>
      <c r="V4652" s="2">
        <v>21.4</v>
      </c>
      <c r="W4652" s="2">
        <v>1</v>
      </c>
      <c r="X4652" s="2">
        <v>1.4</v>
      </c>
      <c r="Y4652" s="2">
        <v>24</v>
      </c>
      <c r="Z4652" s="2">
        <v>34.299999999999997</v>
      </c>
      <c r="AE4652" s="2">
        <v>69</v>
      </c>
      <c r="AF4652" s="2">
        <v>38</v>
      </c>
      <c r="AG4652" s="2">
        <v>54.3</v>
      </c>
      <c r="AH4652" s="2">
        <v>38</v>
      </c>
      <c r="AI4652" s="2">
        <v>54.3</v>
      </c>
      <c r="AJ4652" s="2">
        <v>55.1</v>
      </c>
      <c r="AK4652" s="2">
        <v>11</v>
      </c>
      <c r="AL4652" s="2">
        <v>15.7</v>
      </c>
      <c r="AM4652" s="2">
        <v>20</v>
      </c>
      <c r="AN4652" s="2">
        <v>28.6</v>
      </c>
      <c r="AQ4652" s="2">
        <v>25</v>
      </c>
      <c r="AR4652" s="2">
        <v>35.700000000000003</v>
      </c>
      <c r="AS4652" s="2">
        <v>13</v>
      </c>
      <c r="AT4652" s="2">
        <v>18.600000000000001</v>
      </c>
      <c r="AU4652" s="2">
        <v>1</v>
      </c>
      <c r="AV4652" s="2">
        <v>1.4</v>
      </c>
      <c r="AW4652" s="2">
        <v>32</v>
      </c>
      <c r="AX4652" s="2">
        <v>45.7</v>
      </c>
      <c r="BC4652" s="2">
        <v>66</v>
      </c>
      <c r="BD4652" s="2">
        <v>37</v>
      </c>
      <c r="BE4652" s="2">
        <v>52.9</v>
      </c>
      <c r="BF4652" s="2">
        <v>37</v>
      </c>
      <c r="BG4652" s="2">
        <v>52.9</v>
      </c>
      <c r="BH4652" s="2">
        <v>56.1</v>
      </c>
      <c r="BI4652" s="2">
        <v>7</v>
      </c>
      <c r="BJ4652" s="2">
        <v>10</v>
      </c>
      <c r="BK4652" s="2">
        <v>22</v>
      </c>
      <c r="BL4652" s="2">
        <v>31.4</v>
      </c>
      <c r="BO4652" s="2">
        <v>30</v>
      </c>
      <c r="BP4652" s="2">
        <v>42.9</v>
      </c>
      <c r="BQ4652" s="2">
        <v>7</v>
      </c>
      <c r="BR4652" s="2">
        <v>10</v>
      </c>
      <c r="BS4652" s="2">
        <v>4</v>
      </c>
      <c r="BT4652" s="2">
        <v>5.7</v>
      </c>
      <c r="BU4652" s="2">
        <v>33</v>
      </c>
      <c r="BV4652" s="2">
        <v>47.1</v>
      </c>
    </row>
    <row r="4653" spans="1:77" ht="12.75" customHeight="1" x14ac:dyDescent="0.2">
      <c r="A4653">
        <v>4</v>
      </c>
      <c r="B4653" s="2">
        <v>2846</v>
      </c>
      <c r="C4653" s="17">
        <v>3.28</v>
      </c>
      <c r="D4653" s="2">
        <v>3.32</v>
      </c>
      <c r="E4653" s="15">
        <v>3.484</v>
      </c>
      <c r="G4653" s="17">
        <v>85</v>
      </c>
      <c r="H4653" s="2">
        <v>75</v>
      </c>
      <c r="I4653" s="2">
        <v>88.2</v>
      </c>
      <c r="J4653" s="2">
        <v>75</v>
      </c>
      <c r="K4653" s="2">
        <v>88.2</v>
      </c>
      <c r="L4653" s="2">
        <v>88.2</v>
      </c>
      <c r="O4653" s="2">
        <v>10</v>
      </c>
      <c r="P4653" s="2">
        <v>11.8</v>
      </c>
      <c r="Q4653" s="2">
        <v>1</v>
      </c>
      <c r="R4653" s="2">
        <v>1.2</v>
      </c>
      <c r="S4653" s="2">
        <v>37</v>
      </c>
      <c r="T4653" s="2">
        <v>43.5</v>
      </c>
      <c r="U4653" s="2">
        <v>37</v>
      </c>
      <c r="V4653" s="2">
        <v>43.5</v>
      </c>
      <c r="Y4653" s="2">
        <v>10</v>
      </c>
      <c r="Z4653" s="2">
        <v>11.8</v>
      </c>
      <c r="AE4653" s="2">
        <v>85</v>
      </c>
      <c r="AF4653" s="2">
        <v>75</v>
      </c>
      <c r="AG4653" s="2">
        <v>88.2</v>
      </c>
      <c r="AH4653" s="2">
        <v>75</v>
      </c>
      <c r="AI4653" s="2">
        <v>88.2</v>
      </c>
      <c r="AJ4653" s="2">
        <v>88.2</v>
      </c>
      <c r="AK4653" s="2">
        <v>9</v>
      </c>
      <c r="AL4653" s="2">
        <v>10.6</v>
      </c>
      <c r="AM4653" s="2">
        <v>1</v>
      </c>
      <c r="AN4653" s="2">
        <v>1.2</v>
      </c>
      <c r="AO4653" s="2">
        <v>1</v>
      </c>
      <c r="AP4653" s="2">
        <v>1.2</v>
      </c>
      <c r="AQ4653" s="2">
        <v>25</v>
      </c>
      <c r="AR4653" s="2">
        <v>29.4</v>
      </c>
      <c r="AS4653" s="2">
        <v>49</v>
      </c>
      <c r="AT4653" s="2">
        <v>57.6</v>
      </c>
      <c r="AW4653" s="2">
        <v>10</v>
      </c>
      <c r="AX4653" s="2">
        <v>11.8</v>
      </c>
      <c r="BC4653" s="2">
        <v>85</v>
      </c>
      <c r="BD4653" s="2">
        <v>77</v>
      </c>
      <c r="BE4653" s="2">
        <v>90.6</v>
      </c>
      <c r="BF4653" s="2">
        <v>77</v>
      </c>
      <c r="BG4653" s="2">
        <v>90.6</v>
      </c>
      <c r="BH4653" s="2">
        <v>90.6</v>
      </c>
      <c r="BI4653" s="2">
        <v>2</v>
      </c>
      <c r="BJ4653" s="2">
        <v>2.4</v>
      </c>
      <c r="BK4653" s="2">
        <v>6</v>
      </c>
      <c r="BL4653" s="2">
        <v>7.1</v>
      </c>
      <c r="BO4653" s="2">
        <v>26</v>
      </c>
      <c r="BP4653" s="2">
        <v>30.6</v>
      </c>
      <c r="BQ4653" s="2">
        <v>51</v>
      </c>
      <c r="BR4653" s="2">
        <v>60</v>
      </c>
      <c r="BU4653" s="2">
        <v>8</v>
      </c>
      <c r="BV4653" s="2">
        <v>9.4</v>
      </c>
    </row>
    <row r="4654" spans="1:77" ht="12.75" customHeight="1" x14ac:dyDescent="0.2">
      <c r="A4654">
        <v>4</v>
      </c>
      <c r="B4654" s="2">
        <v>2847</v>
      </c>
      <c r="C4654" s="17">
        <v>3.38</v>
      </c>
      <c r="D4654" s="2">
        <v>3.68</v>
      </c>
      <c r="E4654" s="15">
        <v>3.4589999999999996</v>
      </c>
      <c r="G4654" s="17">
        <v>104</v>
      </c>
      <c r="H4654" s="2">
        <v>90</v>
      </c>
      <c r="I4654" s="2">
        <v>86.5</v>
      </c>
      <c r="J4654" s="2">
        <v>90</v>
      </c>
      <c r="K4654" s="2">
        <v>86.5</v>
      </c>
      <c r="L4654" s="2">
        <v>86.5</v>
      </c>
      <c r="M4654" s="2">
        <v>2</v>
      </c>
      <c r="N4654" s="2">
        <v>1.9</v>
      </c>
      <c r="O4654" s="2">
        <v>12</v>
      </c>
      <c r="P4654" s="2">
        <v>11.5</v>
      </c>
      <c r="Q4654" s="2">
        <v>1</v>
      </c>
      <c r="R4654" s="2">
        <v>1</v>
      </c>
      <c r="S4654" s="2">
        <v>31</v>
      </c>
      <c r="T4654" s="2">
        <v>29.8</v>
      </c>
      <c r="U4654" s="2">
        <v>58</v>
      </c>
      <c r="V4654" s="2">
        <v>55.8</v>
      </c>
      <c r="Y4654" s="2">
        <v>14</v>
      </c>
      <c r="Z4654" s="2">
        <v>13.5</v>
      </c>
      <c r="AB4654" s="2">
        <v>1</v>
      </c>
      <c r="AE4654" s="2">
        <v>105</v>
      </c>
      <c r="AF4654" s="2">
        <v>99</v>
      </c>
      <c r="AG4654" s="2">
        <v>94.3</v>
      </c>
      <c r="AH4654" s="2">
        <v>99</v>
      </c>
      <c r="AI4654" s="2">
        <v>94.3</v>
      </c>
      <c r="AJ4654" s="2">
        <v>94.3</v>
      </c>
      <c r="AK4654" s="2">
        <v>2</v>
      </c>
      <c r="AL4654" s="2">
        <v>1.9</v>
      </c>
      <c r="AM4654" s="2">
        <v>4</v>
      </c>
      <c r="AN4654" s="2">
        <v>3.8</v>
      </c>
      <c r="AQ4654" s="2">
        <v>20</v>
      </c>
      <c r="AR4654" s="2">
        <v>19</v>
      </c>
      <c r="AS4654" s="2">
        <v>79</v>
      </c>
      <c r="AT4654" s="2">
        <v>75.2</v>
      </c>
      <c r="AW4654" s="2">
        <v>6</v>
      </c>
      <c r="AX4654" s="2">
        <v>5.7</v>
      </c>
      <c r="BC4654" s="2">
        <v>105</v>
      </c>
      <c r="BD4654" s="2">
        <v>99</v>
      </c>
      <c r="BE4654" s="2">
        <v>94.3</v>
      </c>
      <c r="BF4654" s="2">
        <v>99</v>
      </c>
      <c r="BG4654" s="2">
        <v>94.3</v>
      </c>
      <c r="BH4654" s="2">
        <v>94.3</v>
      </c>
      <c r="BI4654" s="2">
        <v>3</v>
      </c>
      <c r="BJ4654" s="2">
        <v>2.9</v>
      </c>
      <c r="BK4654" s="2">
        <v>3</v>
      </c>
      <c r="BL4654" s="2">
        <v>2.9</v>
      </c>
      <c r="BO4654" s="2">
        <v>42</v>
      </c>
      <c r="BP4654" s="2">
        <v>40</v>
      </c>
      <c r="BQ4654" s="2">
        <v>57</v>
      </c>
      <c r="BR4654" s="2">
        <v>54.3</v>
      </c>
      <c r="BU4654" s="2">
        <v>6</v>
      </c>
      <c r="BV4654" s="2">
        <v>5.7</v>
      </c>
    </row>
    <row r="4655" spans="1:77" ht="12.75" customHeight="1" x14ac:dyDescent="0.2">
      <c r="A4655">
        <v>4</v>
      </c>
      <c r="B4655" s="2">
        <v>2851</v>
      </c>
      <c r="C4655" s="17">
        <v>2.8</v>
      </c>
      <c r="D4655" s="2">
        <v>2.61</v>
      </c>
      <c r="E4655" s="15">
        <v>2.6220000000000003</v>
      </c>
      <c r="G4655" s="17">
        <v>74</v>
      </c>
      <c r="H4655" s="2">
        <v>46</v>
      </c>
      <c r="I4655" s="2">
        <v>62.2</v>
      </c>
      <c r="J4655" s="2">
        <v>46</v>
      </c>
      <c r="K4655" s="2">
        <v>62.2</v>
      </c>
      <c r="L4655" s="2">
        <v>62.2</v>
      </c>
      <c r="M4655" s="2">
        <v>8</v>
      </c>
      <c r="N4655" s="2">
        <v>10.8</v>
      </c>
      <c r="O4655" s="2">
        <v>20</v>
      </c>
      <c r="P4655" s="2">
        <v>27</v>
      </c>
      <c r="S4655" s="2">
        <v>25</v>
      </c>
      <c r="T4655" s="2">
        <v>33.799999999999997</v>
      </c>
      <c r="U4655" s="2">
        <v>21</v>
      </c>
      <c r="V4655" s="2">
        <v>28.4</v>
      </c>
      <c r="Y4655" s="2">
        <v>28</v>
      </c>
      <c r="Z4655" s="2">
        <v>37.799999999999997</v>
      </c>
      <c r="AE4655" s="2">
        <v>74</v>
      </c>
      <c r="AF4655" s="2">
        <v>43</v>
      </c>
      <c r="AG4655" s="2">
        <v>58.1</v>
      </c>
      <c r="AH4655" s="2">
        <v>43</v>
      </c>
      <c r="AI4655" s="2">
        <v>58.1</v>
      </c>
      <c r="AJ4655" s="2">
        <v>58.1</v>
      </c>
      <c r="AK4655" s="2">
        <v>22</v>
      </c>
      <c r="AL4655" s="2">
        <v>29.7</v>
      </c>
      <c r="AM4655" s="2">
        <v>9</v>
      </c>
      <c r="AN4655" s="2">
        <v>12.2</v>
      </c>
      <c r="AQ4655" s="2">
        <v>19</v>
      </c>
      <c r="AR4655" s="2">
        <v>25.7</v>
      </c>
      <c r="AS4655" s="2">
        <v>24</v>
      </c>
      <c r="AT4655" s="2">
        <v>32.4</v>
      </c>
      <c r="AW4655" s="2">
        <v>31</v>
      </c>
      <c r="AX4655" s="2">
        <v>41.9</v>
      </c>
      <c r="BC4655" s="2">
        <v>71</v>
      </c>
      <c r="BD4655" s="2">
        <v>45</v>
      </c>
      <c r="BE4655" s="2">
        <v>60.8</v>
      </c>
      <c r="BF4655" s="2">
        <v>45</v>
      </c>
      <c r="BG4655" s="2">
        <v>60.8</v>
      </c>
      <c r="BH4655" s="2">
        <v>63.4</v>
      </c>
      <c r="BI4655" s="2">
        <v>9</v>
      </c>
      <c r="BJ4655" s="2">
        <v>12.2</v>
      </c>
      <c r="BK4655" s="2">
        <v>17</v>
      </c>
      <c r="BL4655" s="2">
        <v>23</v>
      </c>
      <c r="BO4655" s="2">
        <v>29</v>
      </c>
      <c r="BP4655" s="2">
        <v>39.200000000000003</v>
      </c>
      <c r="BQ4655" s="2">
        <v>16</v>
      </c>
      <c r="BR4655" s="2">
        <v>21.6</v>
      </c>
      <c r="BS4655" s="2">
        <v>3</v>
      </c>
      <c r="BT4655" s="2">
        <v>4.0999999999999996</v>
      </c>
      <c r="BU4655" s="2">
        <v>29</v>
      </c>
      <c r="BV4655" s="2">
        <v>39.200000000000003</v>
      </c>
    </row>
    <row r="4656" spans="1:77" ht="12.75" customHeight="1" x14ac:dyDescent="0.2">
      <c r="A4656">
        <v>4</v>
      </c>
      <c r="B4656" s="2">
        <v>2853</v>
      </c>
      <c r="C4656" s="17">
        <v>2.35</v>
      </c>
      <c r="D4656" s="2">
        <v>2.19</v>
      </c>
      <c r="E4656" s="15">
        <v>2.4149999999999996</v>
      </c>
      <c r="G4656" s="17">
        <v>91</v>
      </c>
      <c r="H4656" s="2">
        <v>58</v>
      </c>
      <c r="I4656" s="2">
        <v>61.7</v>
      </c>
      <c r="J4656" s="2">
        <v>58</v>
      </c>
      <c r="K4656" s="2">
        <v>61.7</v>
      </c>
      <c r="L4656" s="2">
        <v>63.7</v>
      </c>
      <c r="M4656" s="2">
        <v>8</v>
      </c>
      <c r="N4656" s="2">
        <v>8.5</v>
      </c>
      <c r="O4656" s="2">
        <v>25</v>
      </c>
      <c r="P4656" s="2">
        <v>26.6</v>
      </c>
      <c r="Q4656" s="2">
        <v>8</v>
      </c>
      <c r="R4656" s="2">
        <v>8.5</v>
      </c>
      <c r="S4656" s="2">
        <v>37</v>
      </c>
      <c r="T4656" s="2">
        <v>39.4</v>
      </c>
      <c r="U4656" s="2">
        <v>13</v>
      </c>
      <c r="V4656" s="2">
        <v>13.8</v>
      </c>
      <c r="W4656" s="2">
        <v>3</v>
      </c>
      <c r="X4656" s="2">
        <v>3.2</v>
      </c>
      <c r="Y4656" s="2">
        <v>36</v>
      </c>
      <c r="Z4656" s="2">
        <v>38.299999999999997</v>
      </c>
      <c r="AC4656" s="2">
        <v>1</v>
      </c>
      <c r="AE4656" s="2">
        <v>92</v>
      </c>
      <c r="AF4656" s="2">
        <v>42</v>
      </c>
      <c r="AG4656" s="2">
        <v>44.7</v>
      </c>
      <c r="AH4656" s="2">
        <v>42</v>
      </c>
      <c r="AI4656" s="2">
        <v>44.7</v>
      </c>
      <c r="AJ4656" s="2">
        <v>45.7</v>
      </c>
      <c r="AK4656" s="2">
        <v>35</v>
      </c>
      <c r="AL4656" s="2">
        <v>37.200000000000003</v>
      </c>
      <c r="AM4656" s="2">
        <v>15</v>
      </c>
      <c r="AN4656" s="2">
        <v>16</v>
      </c>
      <c r="AQ4656" s="2">
        <v>27</v>
      </c>
      <c r="AR4656" s="2">
        <v>28.7</v>
      </c>
      <c r="AS4656" s="2">
        <v>15</v>
      </c>
      <c r="AT4656" s="2">
        <v>16</v>
      </c>
      <c r="AU4656" s="2">
        <v>2</v>
      </c>
      <c r="AV4656" s="2">
        <v>2.1</v>
      </c>
      <c r="AW4656" s="2">
        <v>52</v>
      </c>
      <c r="AX4656" s="2">
        <v>55.3</v>
      </c>
      <c r="BA4656" s="2">
        <v>1</v>
      </c>
      <c r="BC4656" s="2">
        <v>89</v>
      </c>
      <c r="BD4656" s="2">
        <v>50</v>
      </c>
      <c r="BE4656" s="2">
        <v>53.2</v>
      </c>
      <c r="BF4656" s="2">
        <v>50</v>
      </c>
      <c r="BG4656" s="2">
        <v>53.2</v>
      </c>
      <c r="BH4656" s="2">
        <v>56.2</v>
      </c>
      <c r="BI4656" s="2">
        <v>15</v>
      </c>
      <c r="BJ4656" s="2">
        <v>16</v>
      </c>
      <c r="BK4656" s="2">
        <v>24</v>
      </c>
      <c r="BL4656" s="2">
        <v>25.5</v>
      </c>
      <c r="BO4656" s="2">
        <v>36</v>
      </c>
      <c r="BP4656" s="2">
        <v>38.299999999999997</v>
      </c>
      <c r="BQ4656" s="2">
        <v>14</v>
      </c>
      <c r="BR4656" s="2">
        <v>14.9</v>
      </c>
      <c r="BS4656" s="2">
        <v>5</v>
      </c>
      <c r="BT4656" s="2">
        <v>5.3</v>
      </c>
      <c r="BU4656" s="2">
        <v>44</v>
      </c>
      <c r="BV4656" s="2">
        <v>46.8</v>
      </c>
      <c r="BY4656" s="2">
        <v>1</v>
      </c>
    </row>
    <row r="4657" spans="1:77" ht="12.75" customHeight="1" x14ac:dyDescent="0.2">
      <c r="A4657">
        <v>4</v>
      </c>
      <c r="B4657" s="2">
        <v>2854</v>
      </c>
      <c r="C4657" s="17">
        <v>2.89</v>
      </c>
      <c r="D4657" s="2">
        <v>2.73</v>
      </c>
      <c r="E4657" s="15">
        <v>2.5310000000000001</v>
      </c>
      <c r="G4657" s="17">
        <v>45</v>
      </c>
      <c r="H4657" s="2">
        <v>33</v>
      </c>
      <c r="I4657" s="2">
        <v>73.3</v>
      </c>
      <c r="J4657" s="2">
        <v>33</v>
      </c>
      <c r="K4657" s="2">
        <v>73.3</v>
      </c>
      <c r="L4657" s="2">
        <v>73.3</v>
      </c>
      <c r="M4657" s="2">
        <v>2</v>
      </c>
      <c r="N4657" s="2">
        <v>4.4000000000000004</v>
      </c>
      <c r="O4657" s="2">
        <v>10</v>
      </c>
      <c r="P4657" s="2">
        <v>22.2</v>
      </c>
      <c r="S4657" s="2">
        <v>24</v>
      </c>
      <c r="T4657" s="2">
        <v>53.3</v>
      </c>
      <c r="U4657" s="2">
        <v>9</v>
      </c>
      <c r="V4657" s="2">
        <v>20</v>
      </c>
      <c r="Y4657" s="2">
        <v>12</v>
      </c>
      <c r="Z4657" s="2">
        <v>26.7</v>
      </c>
      <c r="AE4657" s="2">
        <v>45</v>
      </c>
      <c r="AF4657" s="2">
        <v>29</v>
      </c>
      <c r="AG4657" s="2">
        <v>64.400000000000006</v>
      </c>
      <c r="AH4657" s="2">
        <v>29</v>
      </c>
      <c r="AI4657" s="2">
        <v>64.400000000000006</v>
      </c>
      <c r="AJ4657" s="2">
        <v>64.400000000000006</v>
      </c>
      <c r="AK4657" s="2">
        <v>9</v>
      </c>
      <c r="AL4657" s="2">
        <v>20</v>
      </c>
      <c r="AM4657" s="2">
        <v>7</v>
      </c>
      <c r="AN4657" s="2">
        <v>15.6</v>
      </c>
      <c r="AQ4657" s="2">
        <v>16</v>
      </c>
      <c r="AR4657" s="2">
        <v>35.6</v>
      </c>
      <c r="AS4657" s="2">
        <v>13</v>
      </c>
      <c r="AT4657" s="2">
        <v>28.9</v>
      </c>
      <c r="AW4657" s="2">
        <v>16</v>
      </c>
      <c r="AX4657" s="2">
        <v>35.6</v>
      </c>
      <c r="BC4657" s="2">
        <v>43</v>
      </c>
      <c r="BD4657" s="2">
        <v>25</v>
      </c>
      <c r="BE4657" s="2">
        <v>55.6</v>
      </c>
      <c r="BF4657" s="2">
        <v>25</v>
      </c>
      <c r="BG4657" s="2">
        <v>55.6</v>
      </c>
      <c r="BH4657" s="2">
        <v>58.1</v>
      </c>
      <c r="BI4657" s="2">
        <v>3</v>
      </c>
      <c r="BJ4657" s="2">
        <v>6.7</v>
      </c>
      <c r="BK4657" s="2">
        <v>15</v>
      </c>
      <c r="BL4657" s="2">
        <v>33.299999999999997</v>
      </c>
      <c r="BO4657" s="2">
        <v>19</v>
      </c>
      <c r="BP4657" s="2">
        <v>42.2</v>
      </c>
      <c r="BQ4657" s="2">
        <v>6</v>
      </c>
      <c r="BR4657" s="2">
        <v>13.3</v>
      </c>
      <c r="BS4657" s="2">
        <v>2</v>
      </c>
      <c r="BT4657" s="2">
        <v>4.4000000000000004</v>
      </c>
      <c r="BU4657" s="2">
        <v>20</v>
      </c>
      <c r="BV4657" s="2">
        <v>44.4</v>
      </c>
    </row>
    <row r="4658" spans="1:77" ht="12.75" customHeight="1" x14ac:dyDescent="0.2">
      <c r="A4658">
        <v>4</v>
      </c>
      <c r="B4658" s="2">
        <v>2858</v>
      </c>
      <c r="C4658" s="17">
        <v>3.19</v>
      </c>
      <c r="D4658" s="2">
        <v>2.81</v>
      </c>
      <c r="E4658" s="15">
        <v>2.714</v>
      </c>
      <c r="G4658" s="17">
        <v>21</v>
      </c>
      <c r="H4658" s="2">
        <v>18</v>
      </c>
      <c r="I4658" s="2">
        <v>85.7</v>
      </c>
      <c r="J4658" s="2">
        <v>18</v>
      </c>
      <c r="K4658" s="2">
        <v>85.7</v>
      </c>
      <c r="L4658" s="2">
        <v>85.7</v>
      </c>
      <c r="O4658" s="2">
        <v>3</v>
      </c>
      <c r="P4658" s="2">
        <v>14.3</v>
      </c>
      <c r="S4658" s="2">
        <v>11</v>
      </c>
      <c r="T4658" s="2">
        <v>52.4</v>
      </c>
      <c r="U4658" s="2">
        <v>7</v>
      </c>
      <c r="V4658" s="2">
        <v>33.299999999999997</v>
      </c>
      <c r="Y4658" s="2">
        <v>3</v>
      </c>
      <c r="Z4658" s="2">
        <v>14.3</v>
      </c>
      <c r="AC4658" s="2">
        <v>1</v>
      </c>
      <c r="AE4658" s="2">
        <v>21</v>
      </c>
      <c r="AF4658" s="2">
        <v>15</v>
      </c>
      <c r="AG4658" s="2">
        <v>71.400000000000006</v>
      </c>
      <c r="AH4658" s="2">
        <v>15</v>
      </c>
      <c r="AI4658" s="2">
        <v>71.400000000000006</v>
      </c>
      <c r="AJ4658" s="2">
        <v>71.400000000000006</v>
      </c>
      <c r="AK4658" s="2">
        <v>3</v>
      </c>
      <c r="AL4658" s="2">
        <v>14.3</v>
      </c>
      <c r="AM4658" s="2">
        <v>3</v>
      </c>
      <c r="AN4658" s="2">
        <v>14.3</v>
      </c>
      <c r="AQ4658" s="2">
        <v>10</v>
      </c>
      <c r="AR4658" s="2">
        <v>47.6</v>
      </c>
      <c r="AS4658" s="2">
        <v>5</v>
      </c>
      <c r="AT4658" s="2">
        <v>23.8</v>
      </c>
      <c r="AW4658" s="2">
        <v>6</v>
      </c>
      <c r="AX4658" s="2">
        <v>28.6</v>
      </c>
      <c r="BA4658" s="2">
        <v>1</v>
      </c>
      <c r="BC4658" s="2">
        <v>21</v>
      </c>
      <c r="BD4658" s="2">
        <v>13</v>
      </c>
      <c r="BE4658" s="2">
        <v>61.9</v>
      </c>
      <c r="BF4658" s="2">
        <v>13</v>
      </c>
      <c r="BG4658" s="2">
        <v>61.9</v>
      </c>
      <c r="BH4658" s="2">
        <v>61.9</v>
      </c>
      <c r="BI4658" s="2">
        <v>2</v>
      </c>
      <c r="BJ4658" s="2">
        <v>9.5</v>
      </c>
      <c r="BK4658" s="2">
        <v>6</v>
      </c>
      <c r="BL4658" s="2">
        <v>28.6</v>
      </c>
      <c r="BO4658" s="2">
        <v>9</v>
      </c>
      <c r="BP4658" s="2">
        <v>42.9</v>
      </c>
      <c r="BQ4658" s="2">
        <v>4</v>
      </c>
      <c r="BR4658" s="2">
        <v>19</v>
      </c>
      <c r="BU4658" s="2">
        <v>8</v>
      </c>
      <c r="BV4658" s="2">
        <v>38.1</v>
      </c>
      <c r="BY4658" s="2">
        <v>1</v>
      </c>
    </row>
    <row r="4659" spans="1:77" ht="12.75" customHeight="1" x14ac:dyDescent="0.2">
      <c r="A4659">
        <v>4</v>
      </c>
      <c r="B4659" s="2">
        <v>2860</v>
      </c>
      <c r="G4659" s="17">
        <v>7</v>
      </c>
      <c r="AE4659" s="2">
        <v>7</v>
      </c>
      <c r="BC4659" s="2">
        <v>7</v>
      </c>
    </row>
    <row r="4660" spans="1:77" ht="12.75" customHeight="1" x14ac:dyDescent="0.2">
      <c r="A4660">
        <v>4</v>
      </c>
      <c r="B4660" s="2">
        <v>2862</v>
      </c>
      <c r="C4660" s="17">
        <v>2.27</v>
      </c>
      <c r="D4660" s="2">
        <v>1.93</v>
      </c>
      <c r="E4660" s="15">
        <v>2.0680000000000001</v>
      </c>
      <c r="G4660" s="17">
        <v>15</v>
      </c>
      <c r="H4660" s="2">
        <v>8</v>
      </c>
      <c r="I4660" s="2">
        <v>53.3</v>
      </c>
      <c r="J4660" s="2">
        <v>8</v>
      </c>
      <c r="K4660" s="2">
        <v>53.3</v>
      </c>
      <c r="L4660" s="2">
        <v>53.3</v>
      </c>
      <c r="M4660" s="2">
        <v>2</v>
      </c>
      <c r="N4660" s="2">
        <v>13.3</v>
      </c>
      <c r="O4660" s="2">
        <v>5</v>
      </c>
      <c r="P4660" s="2">
        <v>33.299999999999997</v>
      </c>
      <c r="Q4660" s="2">
        <v>1</v>
      </c>
      <c r="R4660" s="2">
        <v>6.7</v>
      </c>
      <c r="S4660" s="2">
        <v>6</v>
      </c>
      <c r="T4660" s="2">
        <v>40</v>
      </c>
      <c r="U4660" s="2">
        <v>1</v>
      </c>
      <c r="V4660" s="2">
        <v>6.7</v>
      </c>
      <c r="Y4660" s="2">
        <v>7</v>
      </c>
      <c r="Z4660" s="2">
        <v>46.7</v>
      </c>
      <c r="AE4660" s="2">
        <v>15</v>
      </c>
      <c r="AF4660" s="2">
        <v>6</v>
      </c>
      <c r="AG4660" s="2">
        <v>40</v>
      </c>
      <c r="AH4660" s="2">
        <v>6</v>
      </c>
      <c r="AI4660" s="2">
        <v>40</v>
      </c>
      <c r="AJ4660" s="2">
        <v>40</v>
      </c>
      <c r="AK4660" s="2">
        <v>6</v>
      </c>
      <c r="AL4660" s="2">
        <v>40</v>
      </c>
      <c r="AM4660" s="2">
        <v>3</v>
      </c>
      <c r="AN4660" s="2">
        <v>20</v>
      </c>
      <c r="AO4660" s="2">
        <v>1</v>
      </c>
      <c r="AP4660" s="2">
        <v>6.7</v>
      </c>
      <c r="AQ4660" s="2">
        <v>3</v>
      </c>
      <c r="AR4660" s="2">
        <v>20</v>
      </c>
      <c r="AS4660" s="2">
        <v>2</v>
      </c>
      <c r="AT4660" s="2">
        <v>13.3</v>
      </c>
      <c r="AW4660" s="2">
        <v>9</v>
      </c>
      <c r="AX4660" s="2">
        <v>60</v>
      </c>
      <c r="BC4660" s="2">
        <v>14</v>
      </c>
      <c r="BD4660" s="2">
        <v>7</v>
      </c>
      <c r="BE4660" s="2">
        <v>46.7</v>
      </c>
      <c r="BF4660" s="2">
        <v>7</v>
      </c>
      <c r="BG4660" s="2">
        <v>46.7</v>
      </c>
      <c r="BH4660" s="2">
        <v>50</v>
      </c>
      <c r="BI4660" s="2">
        <v>4</v>
      </c>
      <c r="BJ4660" s="2">
        <v>26.7</v>
      </c>
      <c r="BK4660" s="2">
        <v>3</v>
      </c>
      <c r="BL4660" s="2">
        <v>20</v>
      </c>
      <c r="BO4660" s="2">
        <v>7</v>
      </c>
      <c r="BP4660" s="2">
        <v>46.7</v>
      </c>
      <c r="BS4660" s="2">
        <v>1</v>
      </c>
      <c r="BT4660" s="2">
        <v>6.7</v>
      </c>
      <c r="BU4660" s="2">
        <v>8</v>
      </c>
      <c r="BV4660" s="2">
        <v>53.3</v>
      </c>
    </row>
    <row r="4661" spans="1:77" ht="12.75" customHeight="1" x14ac:dyDescent="0.2">
      <c r="A4661">
        <v>4</v>
      </c>
      <c r="B4661" s="2">
        <v>2863</v>
      </c>
      <c r="BC4661" s="2">
        <v>1</v>
      </c>
    </row>
    <row r="4662" spans="1:77" ht="12.75" customHeight="1" x14ac:dyDescent="0.2">
      <c r="A4662">
        <v>4</v>
      </c>
      <c r="B4662" s="2">
        <v>2864</v>
      </c>
      <c r="C4662" s="17">
        <v>3.08</v>
      </c>
      <c r="D4662" s="2">
        <v>2.94</v>
      </c>
      <c r="E4662" s="15">
        <v>2.2810000000000001</v>
      </c>
      <c r="G4662" s="17">
        <v>35</v>
      </c>
      <c r="H4662" s="2">
        <v>28</v>
      </c>
      <c r="I4662" s="2">
        <v>77.8</v>
      </c>
      <c r="J4662" s="2">
        <v>28</v>
      </c>
      <c r="K4662" s="2">
        <v>77.8</v>
      </c>
      <c r="L4662" s="2">
        <v>80</v>
      </c>
      <c r="M4662" s="2">
        <v>1</v>
      </c>
      <c r="N4662" s="2">
        <v>2.8</v>
      </c>
      <c r="O4662" s="2">
        <v>6</v>
      </c>
      <c r="P4662" s="2">
        <v>16.7</v>
      </c>
      <c r="S4662" s="2">
        <v>14</v>
      </c>
      <c r="T4662" s="2">
        <v>38.9</v>
      </c>
      <c r="U4662" s="2">
        <v>14</v>
      </c>
      <c r="V4662" s="2">
        <v>38.9</v>
      </c>
      <c r="W4662" s="2">
        <v>1</v>
      </c>
      <c r="X4662" s="2">
        <v>2.8</v>
      </c>
      <c r="Y4662" s="2">
        <v>8</v>
      </c>
      <c r="Z4662" s="2">
        <v>22.2</v>
      </c>
      <c r="AE4662" s="2">
        <v>35</v>
      </c>
      <c r="AF4662" s="2">
        <v>25</v>
      </c>
      <c r="AG4662" s="2">
        <v>69.400000000000006</v>
      </c>
      <c r="AH4662" s="2">
        <v>25</v>
      </c>
      <c r="AI4662" s="2">
        <v>69.400000000000006</v>
      </c>
      <c r="AJ4662" s="2">
        <v>71.400000000000006</v>
      </c>
      <c r="AK4662" s="2">
        <v>2</v>
      </c>
      <c r="AL4662" s="2">
        <v>5.6</v>
      </c>
      <c r="AM4662" s="2">
        <v>8</v>
      </c>
      <c r="AN4662" s="2">
        <v>22.2</v>
      </c>
      <c r="AQ4662" s="2">
        <v>12</v>
      </c>
      <c r="AR4662" s="2">
        <v>33.299999999999997</v>
      </c>
      <c r="AS4662" s="2">
        <v>13</v>
      </c>
      <c r="AT4662" s="2">
        <v>36.1</v>
      </c>
      <c r="AU4662" s="2">
        <v>1</v>
      </c>
      <c r="AV4662" s="2">
        <v>2.8</v>
      </c>
      <c r="AW4662" s="2">
        <v>11</v>
      </c>
      <c r="AX4662" s="2">
        <v>30.6</v>
      </c>
      <c r="BC4662" s="2">
        <v>35</v>
      </c>
      <c r="BD4662" s="2">
        <v>17</v>
      </c>
      <c r="BE4662" s="2">
        <v>47.2</v>
      </c>
      <c r="BF4662" s="2">
        <v>17</v>
      </c>
      <c r="BG4662" s="2">
        <v>47.2</v>
      </c>
      <c r="BH4662" s="2">
        <v>48.6</v>
      </c>
      <c r="BI4662" s="2">
        <v>7</v>
      </c>
      <c r="BJ4662" s="2">
        <v>19.399999999999999</v>
      </c>
      <c r="BK4662" s="2">
        <v>11</v>
      </c>
      <c r="BL4662" s="2">
        <v>30.6</v>
      </c>
      <c r="BO4662" s="2">
        <v>15</v>
      </c>
      <c r="BP4662" s="2">
        <v>41.7</v>
      </c>
      <c r="BQ4662" s="2">
        <v>2</v>
      </c>
      <c r="BR4662" s="2">
        <v>5.6</v>
      </c>
      <c r="BS4662" s="2">
        <v>1</v>
      </c>
      <c r="BT4662" s="2">
        <v>2.8</v>
      </c>
      <c r="BU4662" s="2">
        <v>19</v>
      </c>
      <c r="BV4662" s="2">
        <v>52.8</v>
      </c>
    </row>
    <row r="4663" spans="1:77" ht="12.75" customHeight="1" x14ac:dyDescent="0.2">
      <c r="A4663">
        <v>4</v>
      </c>
      <c r="B4663" s="2">
        <v>2865</v>
      </c>
      <c r="C4663" s="17">
        <v>2.69</v>
      </c>
      <c r="D4663" s="2">
        <v>2.2000000000000002</v>
      </c>
      <c r="E4663" s="15">
        <v>2.5739999999999998</v>
      </c>
      <c r="G4663" s="17">
        <v>70</v>
      </c>
      <c r="H4663" s="2">
        <v>43</v>
      </c>
      <c r="I4663" s="2">
        <v>61.4</v>
      </c>
      <c r="J4663" s="2">
        <v>43</v>
      </c>
      <c r="K4663" s="2">
        <v>61.4</v>
      </c>
      <c r="L4663" s="2">
        <v>61.4</v>
      </c>
      <c r="M4663" s="2">
        <v>6</v>
      </c>
      <c r="N4663" s="2">
        <v>8.6</v>
      </c>
      <c r="O4663" s="2">
        <v>21</v>
      </c>
      <c r="P4663" s="2">
        <v>30</v>
      </c>
      <c r="S4663" s="2">
        <v>32</v>
      </c>
      <c r="T4663" s="2">
        <v>45.7</v>
      </c>
      <c r="U4663" s="2">
        <v>11</v>
      </c>
      <c r="V4663" s="2">
        <v>15.7</v>
      </c>
      <c r="Y4663" s="2">
        <v>27</v>
      </c>
      <c r="Z4663" s="2">
        <v>38.6</v>
      </c>
      <c r="AB4663" s="2">
        <v>4</v>
      </c>
      <c r="AC4663" s="2">
        <v>2</v>
      </c>
      <c r="AE4663" s="2">
        <v>70</v>
      </c>
      <c r="AF4663" s="2">
        <v>26</v>
      </c>
      <c r="AG4663" s="2">
        <v>37.1</v>
      </c>
      <c r="AH4663" s="2">
        <v>26</v>
      </c>
      <c r="AI4663" s="2">
        <v>37.1</v>
      </c>
      <c r="AJ4663" s="2">
        <v>37.1</v>
      </c>
      <c r="AK4663" s="2">
        <v>23</v>
      </c>
      <c r="AL4663" s="2">
        <v>32.9</v>
      </c>
      <c r="AM4663" s="2">
        <v>21</v>
      </c>
      <c r="AN4663" s="2">
        <v>30</v>
      </c>
      <c r="AQ4663" s="2">
        <v>15</v>
      </c>
      <c r="AR4663" s="2">
        <v>21.4</v>
      </c>
      <c r="AS4663" s="2">
        <v>11</v>
      </c>
      <c r="AT4663" s="2">
        <v>15.7</v>
      </c>
      <c r="AW4663" s="2">
        <v>44</v>
      </c>
      <c r="AX4663" s="2">
        <v>62.9</v>
      </c>
      <c r="AZ4663" s="2">
        <v>4</v>
      </c>
      <c r="BA4663" s="2">
        <v>2</v>
      </c>
      <c r="BC4663" s="2">
        <v>70</v>
      </c>
      <c r="BD4663" s="2">
        <v>40</v>
      </c>
      <c r="BE4663" s="2">
        <v>57.1</v>
      </c>
      <c r="BF4663" s="2">
        <v>40</v>
      </c>
      <c r="BG4663" s="2">
        <v>57.1</v>
      </c>
      <c r="BH4663" s="2">
        <v>57.1</v>
      </c>
      <c r="BI4663" s="2">
        <v>13</v>
      </c>
      <c r="BJ4663" s="2">
        <v>18.600000000000001</v>
      </c>
      <c r="BK4663" s="2">
        <v>17</v>
      </c>
      <c r="BL4663" s="2">
        <v>24.3</v>
      </c>
      <c r="BO4663" s="2">
        <v>27</v>
      </c>
      <c r="BP4663" s="2">
        <v>38.6</v>
      </c>
      <c r="BQ4663" s="2">
        <v>13</v>
      </c>
      <c r="BR4663" s="2">
        <v>18.600000000000001</v>
      </c>
      <c r="BU4663" s="2">
        <v>30</v>
      </c>
      <c r="BV4663" s="2">
        <v>42.9</v>
      </c>
      <c r="BX4663" s="2">
        <v>4</v>
      </c>
      <c r="BY4663" s="2">
        <v>2</v>
      </c>
    </row>
    <row r="4664" spans="1:77" ht="12.75" customHeight="1" x14ac:dyDescent="0.2">
      <c r="A4664">
        <v>4</v>
      </c>
      <c r="B4664" s="2">
        <v>2868</v>
      </c>
      <c r="C4664" s="17">
        <v>2.75</v>
      </c>
      <c r="D4664" s="2">
        <v>2.7</v>
      </c>
      <c r="E4664" s="15">
        <v>2.4500000000000002</v>
      </c>
      <c r="G4664" s="17">
        <v>20</v>
      </c>
      <c r="H4664" s="2">
        <v>14</v>
      </c>
      <c r="I4664" s="2">
        <v>70</v>
      </c>
      <c r="J4664" s="2">
        <v>14</v>
      </c>
      <c r="K4664" s="2">
        <v>70</v>
      </c>
      <c r="L4664" s="2">
        <v>70</v>
      </c>
      <c r="M4664" s="2">
        <v>2</v>
      </c>
      <c r="N4664" s="2">
        <v>10</v>
      </c>
      <c r="O4664" s="2">
        <v>4</v>
      </c>
      <c r="P4664" s="2">
        <v>20</v>
      </c>
      <c r="S4664" s="2">
        <v>11</v>
      </c>
      <c r="T4664" s="2">
        <v>55</v>
      </c>
      <c r="U4664" s="2">
        <v>3</v>
      </c>
      <c r="V4664" s="2">
        <v>15</v>
      </c>
      <c r="Y4664" s="2">
        <v>6</v>
      </c>
      <c r="Z4664" s="2">
        <v>30</v>
      </c>
      <c r="AB4664" s="2">
        <v>1</v>
      </c>
      <c r="AE4664" s="2">
        <v>20</v>
      </c>
      <c r="AF4664" s="2">
        <v>13</v>
      </c>
      <c r="AG4664" s="2">
        <v>65</v>
      </c>
      <c r="AH4664" s="2">
        <v>13</v>
      </c>
      <c r="AI4664" s="2">
        <v>65</v>
      </c>
      <c r="AJ4664" s="2">
        <v>65</v>
      </c>
      <c r="AK4664" s="2">
        <v>4</v>
      </c>
      <c r="AL4664" s="2">
        <v>20</v>
      </c>
      <c r="AM4664" s="2">
        <v>3</v>
      </c>
      <c r="AN4664" s="2">
        <v>15</v>
      </c>
      <c r="AQ4664" s="2">
        <v>8</v>
      </c>
      <c r="AR4664" s="2">
        <v>40</v>
      </c>
      <c r="AS4664" s="2">
        <v>5</v>
      </c>
      <c r="AT4664" s="2">
        <v>25</v>
      </c>
      <c r="AW4664" s="2">
        <v>7</v>
      </c>
      <c r="AX4664" s="2">
        <v>35</v>
      </c>
      <c r="AZ4664" s="2">
        <v>1</v>
      </c>
      <c r="BC4664" s="2">
        <v>20</v>
      </c>
      <c r="BD4664" s="2">
        <v>11</v>
      </c>
      <c r="BE4664" s="2">
        <v>55</v>
      </c>
      <c r="BF4664" s="2">
        <v>11</v>
      </c>
      <c r="BG4664" s="2">
        <v>55</v>
      </c>
      <c r="BH4664" s="2">
        <v>55</v>
      </c>
      <c r="BI4664" s="2">
        <v>4</v>
      </c>
      <c r="BJ4664" s="2">
        <v>20</v>
      </c>
      <c r="BK4664" s="2">
        <v>5</v>
      </c>
      <c r="BL4664" s="2">
        <v>25</v>
      </c>
      <c r="BO4664" s="2">
        <v>9</v>
      </c>
      <c r="BP4664" s="2">
        <v>45</v>
      </c>
      <c r="BQ4664" s="2">
        <v>2</v>
      </c>
      <c r="BR4664" s="2">
        <v>10</v>
      </c>
      <c r="BU4664" s="2">
        <v>9</v>
      </c>
      <c r="BV4664" s="2">
        <v>45</v>
      </c>
      <c r="BX4664" s="2">
        <v>1</v>
      </c>
    </row>
    <row r="4665" spans="1:77" ht="12.75" customHeight="1" x14ac:dyDescent="0.2">
      <c r="A4665">
        <v>4</v>
      </c>
      <c r="B4665" s="2">
        <v>2870</v>
      </c>
      <c r="C4665" s="17">
        <v>3.16</v>
      </c>
      <c r="D4665" s="2">
        <v>2.4700000000000002</v>
      </c>
      <c r="E4665" s="15">
        <v>2.6880000000000002</v>
      </c>
      <c r="G4665" s="17">
        <v>51</v>
      </c>
      <c r="H4665" s="2">
        <v>40</v>
      </c>
      <c r="I4665" s="2">
        <v>78.400000000000006</v>
      </c>
      <c r="J4665" s="2">
        <v>40</v>
      </c>
      <c r="K4665" s="2">
        <v>78.400000000000006</v>
      </c>
      <c r="L4665" s="2">
        <v>78.400000000000006</v>
      </c>
      <c r="M4665" s="2">
        <v>1</v>
      </c>
      <c r="N4665" s="2">
        <v>2</v>
      </c>
      <c r="O4665" s="2">
        <v>10</v>
      </c>
      <c r="P4665" s="2">
        <v>19.600000000000001</v>
      </c>
      <c r="S4665" s="2">
        <v>20</v>
      </c>
      <c r="T4665" s="2">
        <v>39.200000000000003</v>
      </c>
      <c r="U4665" s="2">
        <v>20</v>
      </c>
      <c r="V4665" s="2">
        <v>39.200000000000003</v>
      </c>
      <c r="Y4665" s="2">
        <v>11</v>
      </c>
      <c r="Z4665" s="2">
        <v>21.6</v>
      </c>
      <c r="AE4665" s="2">
        <v>51</v>
      </c>
      <c r="AF4665" s="2">
        <v>28</v>
      </c>
      <c r="AG4665" s="2">
        <v>54.9</v>
      </c>
      <c r="AH4665" s="2">
        <v>28</v>
      </c>
      <c r="AI4665" s="2">
        <v>54.9</v>
      </c>
      <c r="AJ4665" s="2">
        <v>54.9</v>
      </c>
      <c r="AK4665" s="2">
        <v>15</v>
      </c>
      <c r="AL4665" s="2">
        <v>29.4</v>
      </c>
      <c r="AM4665" s="2">
        <v>8</v>
      </c>
      <c r="AN4665" s="2">
        <v>15.7</v>
      </c>
      <c r="AQ4665" s="2">
        <v>17</v>
      </c>
      <c r="AR4665" s="2">
        <v>33.299999999999997</v>
      </c>
      <c r="AS4665" s="2">
        <v>11</v>
      </c>
      <c r="AT4665" s="2">
        <v>21.6</v>
      </c>
      <c r="AW4665" s="2">
        <v>23</v>
      </c>
      <c r="AX4665" s="2">
        <v>45.1</v>
      </c>
      <c r="BC4665" s="2">
        <v>50</v>
      </c>
      <c r="BD4665" s="2">
        <v>32</v>
      </c>
      <c r="BE4665" s="2">
        <v>62.7</v>
      </c>
      <c r="BF4665" s="2">
        <v>32</v>
      </c>
      <c r="BG4665" s="2">
        <v>62.7</v>
      </c>
      <c r="BH4665" s="2">
        <v>64</v>
      </c>
      <c r="BI4665" s="2">
        <v>6</v>
      </c>
      <c r="BJ4665" s="2">
        <v>11.8</v>
      </c>
      <c r="BK4665" s="2">
        <v>12</v>
      </c>
      <c r="BL4665" s="2">
        <v>23.5</v>
      </c>
      <c r="BO4665" s="2">
        <v>21</v>
      </c>
      <c r="BP4665" s="2">
        <v>41.2</v>
      </c>
      <c r="BQ4665" s="2">
        <v>11</v>
      </c>
      <c r="BR4665" s="2">
        <v>21.6</v>
      </c>
      <c r="BS4665" s="2">
        <v>1</v>
      </c>
      <c r="BT4665" s="2">
        <v>2</v>
      </c>
      <c r="BU4665" s="2">
        <v>19</v>
      </c>
      <c r="BV4665" s="2">
        <v>37.299999999999997</v>
      </c>
    </row>
    <row r="4666" spans="1:77" ht="12.75" customHeight="1" x14ac:dyDescent="0.2">
      <c r="A4666">
        <v>4</v>
      </c>
      <c r="B4666" s="2">
        <v>2871</v>
      </c>
      <c r="C4666" s="17">
        <v>2.38</v>
      </c>
      <c r="D4666" s="2">
        <v>2.48</v>
      </c>
      <c r="E4666" s="15">
        <v>2.2039999999999997</v>
      </c>
      <c r="G4666" s="17">
        <v>73</v>
      </c>
      <c r="H4666" s="2">
        <v>36</v>
      </c>
      <c r="I4666" s="2">
        <v>49.3</v>
      </c>
      <c r="J4666" s="2">
        <v>36</v>
      </c>
      <c r="K4666" s="2">
        <v>49.3</v>
      </c>
      <c r="L4666" s="2">
        <v>49.3</v>
      </c>
      <c r="M4666" s="2">
        <v>9</v>
      </c>
      <c r="N4666" s="2">
        <v>12.3</v>
      </c>
      <c r="O4666" s="2">
        <v>28</v>
      </c>
      <c r="P4666" s="2">
        <v>38.4</v>
      </c>
      <c r="Q4666" s="2">
        <v>3</v>
      </c>
      <c r="R4666" s="2">
        <v>4.0999999999999996</v>
      </c>
      <c r="S4666" s="2">
        <v>23</v>
      </c>
      <c r="T4666" s="2">
        <v>31.5</v>
      </c>
      <c r="U4666" s="2">
        <v>10</v>
      </c>
      <c r="V4666" s="2">
        <v>13.7</v>
      </c>
      <c r="Y4666" s="2">
        <v>37</v>
      </c>
      <c r="Z4666" s="2">
        <v>50.7</v>
      </c>
      <c r="AB4666" s="2">
        <v>1</v>
      </c>
      <c r="AE4666" s="2">
        <v>73</v>
      </c>
      <c r="AF4666" s="2">
        <v>37</v>
      </c>
      <c r="AG4666" s="2">
        <v>50.7</v>
      </c>
      <c r="AH4666" s="2">
        <v>37</v>
      </c>
      <c r="AI4666" s="2">
        <v>50.7</v>
      </c>
      <c r="AJ4666" s="2">
        <v>50.7</v>
      </c>
      <c r="AK4666" s="2">
        <v>19</v>
      </c>
      <c r="AL4666" s="2">
        <v>26</v>
      </c>
      <c r="AM4666" s="2">
        <v>17</v>
      </c>
      <c r="AN4666" s="2">
        <v>23.3</v>
      </c>
      <c r="AQ4666" s="2">
        <v>20</v>
      </c>
      <c r="AR4666" s="2">
        <v>27.4</v>
      </c>
      <c r="AS4666" s="2">
        <v>17</v>
      </c>
      <c r="AT4666" s="2">
        <v>23.3</v>
      </c>
      <c r="AW4666" s="2">
        <v>36</v>
      </c>
      <c r="AX4666" s="2">
        <v>49.3</v>
      </c>
      <c r="AZ4666" s="2">
        <v>1</v>
      </c>
      <c r="BC4666" s="2">
        <v>72</v>
      </c>
      <c r="BD4666" s="2">
        <v>32</v>
      </c>
      <c r="BE4666" s="2">
        <v>43.8</v>
      </c>
      <c r="BF4666" s="2">
        <v>32</v>
      </c>
      <c r="BG4666" s="2">
        <v>43.8</v>
      </c>
      <c r="BH4666" s="2">
        <v>44.4</v>
      </c>
      <c r="BI4666" s="2">
        <v>15</v>
      </c>
      <c r="BJ4666" s="2">
        <v>20.5</v>
      </c>
      <c r="BK4666" s="2">
        <v>25</v>
      </c>
      <c r="BL4666" s="2">
        <v>34.200000000000003</v>
      </c>
      <c r="BM4666" s="2">
        <v>2</v>
      </c>
      <c r="BN4666" s="2">
        <v>2.7</v>
      </c>
      <c r="BO4666" s="2">
        <v>24</v>
      </c>
      <c r="BP4666" s="2">
        <v>32.9</v>
      </c>
      <c r="BQ4666" s="2">
        <v>6</v>
      </c>
      <c r="BR4666" s="2">
        <v>8.1999999999999993</v>
      </c>
      <c r="BS4666" s="2">
        <v>1</v>
      </c>
      <c r="BT4666" s="2">
        <v>1.4</v>
      </c>
      <c r="BU4666" s="2">
        <v>41</v>
      </c>
      <c r="BV4666" s="2">
        <v>56.2</v>
      </c>
      <c r="BX4666" s="2">
        <v>1</v>
      </c>
    </row>
    <row r="4667" spans="1:77" ht="12.75" customHeight="1" x14ac:dyDescent="0.2">
      <c r="A4667">
        <v>4</v>
      </c>
      <c r="B4667" s="2">
        <v>2872</v>
      </c>
      <c r="C4667" s="17">
        <v>3.02</v>
      </c>
      <c r="D4667" s="2">
        <v>2.72</v>
      </c>
      <c r="E4667" s="15">
        <v>2.7319999999999998</v>
      </c>
      <c r="G4667" s="17">
        <v>85</v>
      </c>
      <c r="H4667" s="2">
        <v>68</v>
      </c>
      <c r="I4667" s="2">
        <v>79.099999999999994</v>
      </c>
      <c r="J4667" s="2">
        <v>68</v>
      </c>
      <c r="K4667" s="2">
        <v>79.099999999999994</v>
      </c>
      <c r="L4667" s="2">
        <v>80</v>
      </c>
      <c r="M4667" s="2">
        <v>3</v>
      </c>
      <c r="N4667" s="2">
        <v>3.5</v>
      </c>
      <c r="O4667" s="2">
        <v>14</v>
      </c>
      <c r="P4667" s="2">
        <v>16.3</v>
      </c>
      <c r="Q4667" s="2">
        <v>3</v>
      </c>
      <c r="R4667" s="2">
        <v>3.5</v>
      </c>
      <c r="S4667" s="2">
        <v>31</v>
      </c>
      <c r="T4667" s="2">
        <v>36</v>
      </c>
      <c r="U4667" s="2">
        <v>34</v>
      </c>
      <c r="V4667" s="2">
        <v>39.5</v>
      </c>
      <c r="W4667" s="2">
        <v>1</v>
      </c>
      <c r="X4667" s="2">
        <v>1.2</v>
      </c>
      <c r="Y4667" s="2">
        <v>18</v>
      </c>
      <c r="Z4667" s="2">
        <v>20.9</v>
      </c>
      <c r="AC4667" s="2">
        <v>2</v>
      </c>
      <c r="AE4667" s="2">
        <v>85</v>
      </c>
      <c r="AF4667" s="2">
        <v>58</v>
      </c>
      <c r="AG4667" s="2">
        <v>67.400000000000006</v>
      </c>
      <c r="AH4667" s="2">
        <v>58</v>
      </c>
      <c r="AI4667" s="2">
        <v>67.400000000000006</v>
      </c>
      <c r="AJ4667" s="2">
        <v>68.2</v>
      </c>
      <c r="AK4667" s="2">
        <v>18</v>
      </c>
      <c r="AL4667" s="2">
        <v>20.9</v>
      </c>
      <c r="AM4667" s="2">
        <v>9</v>
      </c>
      <c r="AN4667" s="2">
        <v>10.5</v>
      </c>
      <c r="AO4667" s="2">
        <v>1</v>
      </c>
      <c r="AP4667" s="2">
        <v>1.2</v>
      </c>
      <c r="AQ4667" s="2">
        <v>30</v>
      </c>
      <c r="AR4667" s="2">
        <v>34.9</v>
      </c>
      <c r="AS4667" s="2">
        <v>27</v>
      </c>
      <c r="AT4667" s="2">
        <v>31.4</v>
      </c>
      <c r="AU4667" s="2">
        <v>1</v>
      </c>
      <c r="AV4667" s="2">
        <v>1.2</v>
      </c>
      <c r="AW4667" s="2">
        <v>28</v>
      </c>
      <c r="AX4667" s="2">
        <v>32.6</v>
      </c>
      <c r="BA4667" s="2">
        <v>2</v>
      </c>
      <c r="BC4667" s="2">
        <v>84</v>
      </c>
      <c r="BD4667" s="2">
        <v>61</v>
      </c>
      <c r="BE4667" s="2">
        <v>70.900000000000006</v>
      </c>
      <c r="BF4667" s="2">
        <v>61</v>
      </c>
      <c r="BG4667" s="2">
        <v>70.900000000000006</v>
      </c>
      <c r="BH4667" s="2">
        <v>72.599999999999994</v>
      </c>
      <c r="BI4667" s="2">
        <v>4</v>
      </c>
      <c r="BJ4667" s="2">
        <v>4.7</v>
      </c>
      <c r="BK4667" s="2">
        <v>19</v>
      </c>
      <c r="BL4667" s="2">
        <v>22.1</v>
      </c>
      <c r="BM4667" s="2">
        <v>3</v>
      </c>
      <c r="BN4667" s="2">
        <v>3.5</v>
      </c>
      <c r="BO4667" s="2">
        <v>39</v>
      </c>
      <c r="BP4667" s="2">
        <v>45.3</v>
      </c>
      <c r="BQ4667" s="2">
        <v>19</v>
      </c>
      <c r="BR4667" s="2">
        <v>22.1</v>
      </c>
      <c r="BS4667" s="2">
        <v>2</v>
      </c>
      <c r="BT4667" s="2">
        <v>2.2999999999999998</v>
      </c>
      <c r="BU4667" s="2">
        <v>25</v>
      </c>
      <c r="BV4667" s="2">
        <v>29.1</v>
      </c>
      <c r="BY4667" s="2">
        <v>2</v>
      </c>
    </row>
    <row r="4668" spans="1:77" ht="12.75" customHeight="1" x14ac:dyDescent="0.2">
      <c r="A4668">
        <v>4</v>
      </c>
      <c r="B4668" s="2">
        <v>2874</v>
      </c>
      <c r="C4668" s="17">
        <v>2.4900000000000002</v>
      </c>
      <c r="D4668" s="2">
        <v>2.21</v>
      </c>
      <c r="E4668" s="15">
        <v>2.0609999999999999</v>
      </c>
      <c r="G4668" s="17">
        <v>68</v>
      </c>
      <c r="H4668" s="2">
        <v>38</v>
      </c>
      <c r="I4668" s="2">
        <v>55.1</v>
      </c>
      <c r="J4668" s="2">
        <v>38</v>
      </c>
      <c r="K4668" s="2">
        <v>55.1</v>
      </c>
      <c r="L4668" s="2">
        <v>55.9</v>
      </c>
      <c r="M4668" s="2">
        <v>9</v>
      </c>
      <c r="N4668" s="2">
        <v>13</v>
      </c>
      <c r="O4668" s="2">
        <v>21</v>
      </c>
      <c r="P4668" s="2">
        <v>30.4</v>
      </c>
      <c r="Q4668" s="2">
        <v>1</v>
      </c>
      <c r="R4668" s="2">
        <v>1.4</v>
      </c>
      <c r="S4668" s="2">
        <v>27</v>
      </c>
      <c r="T4668" s="2">
        <v>39.1</v>
      </c>
      <c r="U4668" s="2">
        <v>10</v>
      </c>
      <c r="V4668" s="2">
        <v>14.5</v>
      </c>
      <c r="W4668" s="2">
        <v>1</v>
      </c>
      <c r="X4668" s="2">
        <v>1.4</v>
      </c>
      <c r="Y4668" s="2">
        <v>31</v>
      </c>
      <c r="Z4668" s="2">
        <v>44.9</v>
      </c>
      <c r="AE4668" s="2">
        <v>68</v>
      </c>
      <c r="AF4668" s="2">
        <v>27</v>
      </c>
      <c r="AG4668" s="2">
        <v>39.700000000000003</v>
      </c>
      <c r="AH4668" s="2">
        <v>27</v>
      </c>
      <c r="AI4668" s="2">
        <v>39.700000000000003</v>
      </c>
      <c r="AJ4668" s="2">
        <v>39.700000000000003</v>
      </c>
      <c r="AK4668" s="2">
        <v>28</v>
      </c>
      <c r="AL4668" s="2">
        <v>41.2</v>
      </c>
      <c r="AM4668" s="2">
        <v>13</v>
      </c>
      <c r="AN4668" s="2">
        <v>19.100000000000001</v>
      </c>
      <c r="AQ4668" s="2">
        <v>12</v>
      </c>
      <c r="AR4668" s="2">
        <v>17.600000000000001</v>
      </c>
      <c r="AS4668" s="2">
        <v>15</v>
      </c>
      <c r="AT4668" s="2">
        <v>22.1</v>
      </c>
      <c r="AW4668" s="2">
        <v>41</v>
      </c>
      <c r="AX4668" s="2">
        <v>60.3</v>
      </c>
      <c r="AZ4668" s="2">
        <v>1</v>
      </c>
      <c r="BC4668" s="2">
        <v>66</v>
      </c>
      <c r="BD4668" s="2">
        <v>26</v>
      </c>
      <c r="BE4668" s="2">
        <v>38.200000000000003</v>
      </c>
      <c r="BF4668" s="2">
        <v>26</v>
      </c>
      <c r="BG4668" s="2">
        <v>38.200000000000003</v>
      </c>
      <c r="BH4668" s="2">
        <v>39.4</v>
      </c>
      <c r="BI4668" s="2">
        <v>23</v>
      </c>
      <c r="BJ4668" s="2">
        <v>33.799999999999997</v>
      </c>
      <c r="BK4668" s="2">
        <v>17</v>
      </c>
      <c r="BL4668" s="2">
        <v>25</v>
      </c>
      <c r="BO4668" s="2">
        <v>21</v>
      </c>
      <c r="BP4668" s="2">
        <v>30.9</v>
      </c>
      <c r="BQ4668" s="2">
        <v>5</v>
      </c>
      <c r="BR4668" s="2">
        <v>7.4</v>
      </c>
      <c r="BS4668" s="2">
        <v>2</v>
      </c>
      <c r="BT4668" s="2">
        <v>2.9</v>
      </c>
      <c r="BU4668" s="2">
        <v>42</v>
      </c>
      <c r="BV4668" s="2">
        <v>61.8</v>
      </c>
      <c r="BX4668" s="2">
        <v>1</v>
      </c>
    </row>
    <row r="4669" spans="1:77" ht="12.75" customHeight="1" x14ac:dyDescent="0.2">
      <c r="A4669">
        <v>4</v>
      </c>
      <c r="B4669" s="2">
        <v>2875</v>
      </c>
      <c r="C4669" s="17">
        <v>2.57</v>
      </c>
      <c r="D4669" s="2">
        <v>2.69</v>
      </c>
      <c r="E4669" s="15">
        <v>2.7030000000000003</v>
      </c>
      <c r="G4669" s="17">
        <v>74</v>
      </c>
      <c r="H4669" s="2">
        <v>51</v>
      </c>
      <c r="I4669" s="2">
        <v>68.900000000000006</v>
      </c>
      <c r="J4669" s="2">
        <v>51</v>
      </c>
      <c r="K4669" s="2">
        <v>68.900000000000006</v>
      </c>
      <c r="L4669" s="2">
        <v>68.900000000000006</v>
      </c>
      <c r="M4669" s="2">
        <v>6</v>
      </c>
      <c r="N4669" s="2">
        <v>8.1</v>
      </c>
      <c r="O4669" s="2">
        <v>17</v>
      </c>
      <c r="P4669" s="2">
        <v>23</v>
      </c>
      <c r="Q4669" s="2">
        <v>5</v>
      </c>
      <c r="R4669" s="2">
        <v>6.8</v>
      </c>
      <c r="S4669" s="2">
        <v>34</v>
      </c>
      <c r="T4669" s="2">
        <v>45.9</v>
      </c>
      <c r="U4669" s="2">
        <v>12</v>
      </c>
      <c r="V4669" s="2">
        <v>16.2</v>
      </c>
      <c r="Y4669" s="2">
        <v>23</v>
      </c>
      <c r="Z4669" s="2">
        <v>31.1</v>
      </c>
      <c r="AB4669" s="2">
        <v>1</v>
      </c>
      <c r="AE4669" s="2">
        <v>74</v>
      </c>
      <c r="AF4669" s="2">
        <v>45</v>
      </c>
      <c r="AG4669" s="2">
        <v>60.8</v>
      </c>
      <c r="AH4669" s="2">
        <v>45</v>
      </c>
      <c r="AI4669" s="2">
        <v>60.8</v>
      </c>
      <c r="AJ4669" s="2">
        <v>60.8</v>
      </c>
      <c r="AK4669" s="2">
        <v>18</v>
      </c>
      <c r="AL4669" s="2">
        <v>24.3</v>
      </c>
      <c r="AM4669" s="2">
        <v>11</v>
      </c>
      <c r="AN4669" s="2">
        <v>14.9</v>
      </c>
      <c r="AQ4669" s="2">
        <v>21</v>
      </c>
      <c r="AR4669" s="2">
        <v>28.4</v>
      </c>
      <c r="AS4669" s="2">
        <v>24</v>
      </c>
      <c r="AT4669" s="2">
        <v>32.4</v>
      </c>
      <c r="AW4669" s="2">
        <v>29</v>
      </c>
      <c r="AX4669" s="2">
        <v>39.200000000000003</v>
      </c>
      <c r="AZ4669" s="2">
        <v>1</v>
      </c>
      <c r="BC4669" s="2">
        <v>73</v>
      </c>
      <c r="BD4669" s="2">
        <v>45</v>
      </c>
      <c r="BE4669" s="2">
        <v>60.8</v>
      </c>
      <c r="BF4669" s="2">
        <v>45</v>
      </c>
      <c r="BG4669" s="2">
        <v>60.8</v>
      </c>
      <c r="BH4669" s="2">
        <v>61.6</v>
      </c>
      <c r="BI4669" s="2">
        <v>7</v>
      </c>
      <c r="BJ4669" s="2">
        <v>9.5</v>
      </c>
      <c r="BK4669" s="2">
        <v>21</v>
      </c>
      <c r="BL4669" s="2">
        <v>28.4</v>
      </c>
      <c r="BO4669" s="2">
        <v>29</v>
      </c>
      <c r="BP4669" s="2">
        <v>39.200000000000003</v>
      </c>
      <c r="BQ4669" s="2">
        <v>16</v>
      </c>
      <c r="BR4669" s="2">
        <v>21.6</v>
      </c>
      <c r="BS4669" s="2">
        <v>1</v>
      </c>
      <c r="BT4669" s="2">
        <v>1.4</v>
      </c>
      <c r="BU4669" s="2">
        <v>29</v>
      </c>
      <c r="BV4669" s="2">
        <v>39.200000000000003</v>
      </c>
      <c r="BX4669" s="2">
        <v>1</v>
      </c>
    </row>
    <row r="4670" spans="1:77" ht="12.75" customHeight="1" x14ac:dyDescent="0.2">
      <c r="A4670">
        <v>4</v>
      </c>
      <c r="B4670" s="2">
        <v>2877</v>
      </c>
      <c r="C4670" s="17">
        <v>2.81</v>
      </c>
      <c r="D4670" s="2">
        <v>2.76</v>
      </c>
      <c r="E4670" s="15">
        <v>2.8889999999999998</v>
      </c>
      <c r="G4670" s="17">
        <v>62</v>
      </c>
      <c r="H4670" s="2">
        <v>45</v>
      </c>
      <c r="I4670" s="2">
        <v>72.599999999999994</v>
      </c>
      <c r="J4670" s="2">
        <v>45</v>
      </c>
      <c r="K4670" s="2">
        <v>72.599999999999994</v>
      </c>
      <c r="L4670" s="2">
        <v>72.599999999999994</v>
      </c>
      <c r="M4670" s="2">
        <v>2</v>
      </c>
      <c r="N4670" s="2">
        <v>3.2</v>
      </c>
      <c r="O4670" s="2">
        <v>15</v>
      </c>
      <c r="P4670" s="2">
        <v>24.2</v>
      </c>
      <c r="S4670" s="2">
        <v>38</v>
      </c>
      <c r="T4670" s="2">
        <v>61.3</v>
      </c>
      <c r="U4670" s="2">
        <v>7</v>
      </c>
      <c r="V4670" s="2">
        <v>11.3</v>
      </c>
      <c r="Y4670" s="2">
        <v>17</v>
      </c>
      <c r="Z4670" s="2">
        <v>27.4</v>
      </c>
      <c r="AE4670" s="2">
        <v>62</v>
      </c>
      <c r="AF4670" s="2">
        <v>41</v>
      </c>
      <c r="AG4670" s="2">
        <v>66.099999999999994</v>
      </c>
      <c r="AH4670" s="2">
        <v>41</v>
      </c>
      <c r="AI4670" s="2">
        <v>66.099999999999994</v>
      </c>
      <c r="AJ4670" s="2">
        <v>66.099999999999994</v>
      </c>
      <c r="AK4670" s="2">
        <v>8</v>
      </c>
      <c r="AL4670" s="2">
        <v>12.9</v>
      </c>
      <c r="AM4670" s="2">
        <v>13</v>
      </c>
      <c r="AN4670" s="2">
        <v>21</v>
      </c>
      <c r="AQ4670" s="2">
        <v>27</v>
      </c>
      <c r="AR4670" s="2">
        <v>43.5</v>
      </c>
      <c r="AS4670" s="2">
        <v>14</v>
      </c>
      <c r="AT4670" s="2">
        <v>22.6</v>
      </c>
      <c r="AW4670" s="2">
        <v>21</v>
      </c>
      <c r="AX4670" s="2">
        <v>33.9</v>
      </c>
      <c r="BC4670" s="2">
        <v>61</v>
      </c>
      <c r="BD4670" s="2">
        <v>45</v>
      </c>
      <c r="BE4670" s="2">
        <v>72.599999999999994</v>
      </c>
      <c r="BF4670" s="2">
        <v>45</v>
      </c>
      <c r="BG4670" s="2">
        <v>72.599999999999994</v>
      </c>
      <c r="BH4670" s="2">
        <v>73.8</v>
      </c>
      <c r="BI4670" s="2">
        <v>4</v>
      </c>
      <c r="BJ4670" s="2">
        <v>6.5</v>
      </c>
      <c r="BK4670" s="2">
        <v>12</v>
      </c>
      <c r="BL4670" s="2">
        <v>19.399999999999999</v>
      </c>
      <c r="BO4670" s="2">
        <v>29</v>
      </c>
      <c r="BP4670" s="2">
        <v>46.8</v>
      </c>
      <c r="BQ4670" s="2">
        <v>16</v>
      </c>
      <c r="BR4670" s="2">
        <v>25.8</v>
      </c>
      <c r="BS4670" s="2">
        <v>1</v>
      </c>
      <c r="BT4670" s="2">
        <v>1.6</v>
      </c>
      <c r="BU4670" s="2">
        <v>17</v>
      </c>
      <c r="BV4670" s="2">
        <v>27.4</v>
      </c>
    </row>
    <row r="4671" spans="1:77" ht="12.75" customHeight="1" x14ac:dyDescent="0.2">
      <c r="A4671">
        <v>4</v>
      </c>
      <c r="B4671" s="2">
        <v>2880</v>
      </c>
      <c r="C4671" s="17">
        <v>2.8</v>
      </c>
      <c r="D4671" s="2">
        <v>2.8</v>
      </c>
      <c r="E4671" s="15">
        <v>2.5299999999999998</v>
      </c>
      <c r="G4671" s="17">
        <v>49</v>
      </c>
      <c r="H4671" s="2">
        <v>32</v>
      </c>
      <c r="I4671" s="2">
        <v>65.3</v>
      </c>
      <c r="J4671" s="2">
        <v>32</v>
      </c>
      <c r="K4671" s="2">
        <v>65.3</v>
      </c>
      <c r="L4671" s="2">
        <v>65.3</v>
      </c>
      <c r="M4671" s="2">
        <v>5</v>
      </c>
      <c r="N4671" s="2">
        <v>10.199999999999999</v>
      </c>
      <c r="O4671" s="2">
        <v>12</v>
      </c>
      <c r="P4671" s="2">
        <v>24.5</v>
      </c>
      <c r="S4671" s="2">
        <v>20</v>
      </c>
      <c r="T4671" s="2">
        <v>40.799999999999997</v>
      </c>
      <c r="U4671" s="2">
        <v>12</v>
      </c>
      <c r="V4671" s="2">
        <v>24.5</v>
      </c>
      <c r="Y4671" s="2">
        <v>17</v>
      </c>
      <c r="Z4671" s="2">
        <v>34.700000000000003</v>
      </c>
      <c r="AE4671" s="2">
        <v>48</v>
      </c>
      <c r="AF4671" s="2">
        <v>30</v>
      </c>
      <c r="AG4671" s="2">
        <v>61.2</v>
      </c>
      <c r="AH4671" s="2">
        <v>30</v>
      </c>
      <c r="AI4671" s="2">
        <v>61.2</v>
      </c>
      <c r="AJ4671" s="2">
        <v>62.5</v>
      </c>
      <c r="AK4671" s="2">
        <v>12</v>
      </c>
      <c r="AL4671" s="2">
        <v>24.5</v>
      </c>
      <c r="AM4671" s="2">
        <v>6</v>
      </c>
      <c r="AN4671" s="2">
        <v>12.2</v>
      </c>
      <c r="AQ4671" s="2">
        <v>7</v>
      </c>
      <c r="AR4671" s="2">
        <v>14.3</v>
      </c>
      <c r="AS4671" s="2">
        <v>23</v>
      </c>
      <c r="AT4671" s="2">
        <v>46.9</v>
      </c>
      <c r="AU4671" s="2">
        <v>1</v>
      </c>
      <c r="AV4671" s="2">
        <v>2</v>
      </c>
      <c r="AW4671" s="2">
        <v>19</v>
      </c>
      <c r="AX4671" s="2">
        <v>38.799999999999997</v>
      </c>
      <c r="BC4671" s="2">
        <v>48</v>
      </c>
      <c r="BD4671" s="2">
        <v>31</v>
      </c>
      <c r="BE4671" s="2">
        <v>63.3</v>
      </c>
      <c r="BF4671" s="2">
        <v>31</v>
      </c>
      <c r="BG4671" s="2">
        <v>63.3</v>
      </c>
      <c r="BH4671" s="2">
        <v>64.599999999999994</v>
      </c>
      <c r="BI4671" s="2">
        <v>7</v>
      </c>
      <c r="BJ4671" s="2">
        <v>14.3</v>
      </c>
      <c r="BK4671" s="2">
        <v>10</v>
      </c>
      <c r="BL4671" s="2">
        <v>20.399999999999999</v>
      </c>
      <c r="BM4671" s="2">
        <v>1</v>
      </c>
      <c r="BN4671" s="2">
        <v>2</v>
      </c>
      <c r="BO4671" s="2">
        <v>23</v>
      </c>
      <c r="BP4671" s="2">
        <v>46.9</v>
      </c>
      <c r="BQ4671" s="2">
        <v>7</v>
      </c>
      <c r="BR4671" s="2">
        <v>14.3</v>
      </c>
      <c r="BS4671" s="2">
        <v>1</v>
      </c>
      <c r="BT4671" s="2">
        <v>2</v>
      </c>
      <c r="BU4671" s="2">
        <v>18</v>
      </c>
      <c r="BV4671" s="2">
        <v>36.700000000000003</v>
      </c>
    </row>
    <row r="4672" spans="1:77" ht="12.75" customHeight="1" x14ac:dyDescent="0.2">
      <c r="A4672">
        <v>4</v>
      </c>
      <c r="B4672" s="2">
        <v>2882</v>
      </c>
      <c r="C4672" s="17">
        <v>2.78</v>
      </c>
      <c r="D4672" s="2">
        <v>2.25</v>
      </c>
      <c r="E4672" s="15">
        <v>1.9049999999999998</v>
      </c>
      <c r="G4672" s="17">
        <v>65</v>
      </c>
      <c r="H4672" s="2">
        <v>40</v>
      </c>
      <c r="I4672" s="2">
        <v>61.5</v>
      </c>
      <c r="J4672" s="2">
        <v>40</v>
      </c>
      <c r="K4672" s="2">
        <v>61.5</v>
      </c>
      <c r="L4672" s="2">
        <v>61.5</v>
      </c>
      <c r="M4672" s="2">
        <v>4</v>
      </c>
      <c r="N4672" s="2">
        <v>6.2</v>
      </c>
      <c r="O4672" s="2">
        <v>21</v>
      </c>
      <c r="P4672" s="2">
        <v>32.299999999999997</v>
      </c>
      <c r="S4672" s="2">
        <v>25</v>
      </c>
      <c r="T4672" s="2">
        <v>38.5</v>
      </c>
      <c r="U4672" s="2">
        <v>15</v>
      </c>
      <c r="V4672" s="2">
        <v>23.1</v>
      </c>
      <c r="Y4672" s="2">
        <v>25</v>
      </c>
      <c r="Z4672" s="2">
        <v>38.5</v>
      </c>
      <c r="AE4672" s="2">
        <v>64</v>
      </c>
      <c r="AF4672" s="2">
        <v>28</v>
      </c>
      <c r="AG4672" s="2">
        <v>43.8</v>
      </c>
      <c r="AH4672" s="2">
        <v>28</v>
      </c>
      <c r="AI4672" s="2">
        <v>43.8</v>
      </c>
      <c r="AJ4672" s="2">
        <v>43.8</v>
      </c>
      <c r="AK4672" s="2">
        <v>20</v>
      </c>
      <c r="AL4672" s="2">
        <v>31.3</v>
      </c>
      <c r="AM4672" s="2">
        <v>16</v>
      </c>
      <c r="AN4672" s="2">
        <v>25</v>
      </c>
      <c r="AQ4672" s="2">
        <v>20</v>
      </c>
      <c r="AR4672" s="2">
        <v>31.3</v>
      </c>
      <c r="AS4672" s="2">
        <v>8</v>
      </c>
      <c r="AT4672" s="2">
        <v>12.5</v>
      </c>
      <c r="AW4672" s="2">
        <v>36</v>
      </c>
      <c r="AX4672" s="2">
        <v>56.3</v>
      </c>
      <c r="AY4672" s="2">
        <v>1</v>
      </c>
      <c r="BC4672" s="2">
        <v>58</v>
      </c>
      <c r="BD4672" s="2">
        <v>20</v>
      </c>
      <c r="BE4672" s="2">
        <v>31.3</v>
      </c>
      <c r="BF4672" s="2">
        <v>20</v>
      </c>
      <c r="BG4672" s="2">
        <v>31.3</v>
      </c>
      <c r="BH4672" s="2">
        <v>34.5</v>
      </c>
      <c r="BI4672" s="2">
        <v>19</v>
      </c>
      <c r="BJ4672" s="2">
        <v>29.7</v>
      </c>
      <c r="BK4672" s="2">
        <v>19</v>
      </c>
      <c r="BL4672" s="2">
        <v>29.7</v>
      </c>
      <c r="BO4672" s="2">
        <v>15</v>
      </c>
      <c r="BP4672" s="2">
        <v>23.4</v>
      </c>
      <c r="BQ4672" s="2">
        <v>5</v>
      </c>
      <c r="BR4672" s="2">
        <v>7.8</v>
      </c>
      <c r="BS4672" s="2">
        <v>6</v>
      </c>
      <c r="BT4672" s="2">
        <v>9.4</v>
      </c>
      <c r="BU4672" s="2">
        <v>44</v>
      </c>
      <c r="BV4672" s="2">
        <v>68.8</v>
      </c>
      <c r="BW4672" s="2">
        <v>1</v>
      </c>
    </row>
    <row r="4673" spans="1:77" ht="12.75" customHeight="1" x14ac:dyDescent="0.2">
      <c r="A4673">
        <v>4</v>
      </c>
      <c r="B4673" s="2">
        <v>2883</v>
      </c>
      <c r="C4673" s="17">
        <v>2.66</v>
      </c>
      <c r="D4673" s="2">
        <v>2.34</v>
      </c>
      <c r="E4673" s="15">
        <v>2.1510000000000002</v>
      </c>
      <c r="G4673" s="17">
        <v>53</v>
      </c>
      <c r="H4673" s="2">
        <v>31</v>
      </c>
      <c r="I4673" s="2">
        <v>58.5</v>
      </c>
      <c r="J4673" s="2">
        <v>31</v>
      </c>
      <c r="K4673" s="2">
        <v>58.5</v>
      </c>
      <c r="L4673" s="2">
        <v>58.5</v>
      </c>
      <c r="M4673" s="2">
        <v>5</v>
      </c>
      <c r="N4673" s="2">
        <v>9.4</v>
      </c>
      <c r="O4673" s="2">
        <v>17</v>
      </c>
      <c r="P4673" s="2">
        <v>32.1</v>
      </c>
      <c r="S4673" s="2">
        <v>22</v>
      </c>
      <c r="T4673" s="2">
        <v>41.5</v>
      </c>
      <c r="U4673" s="2">
        <v>9</v>
      </c>
      <c r="V4673" s="2">
        <v>17</v>
      </c>
      <c r="Y4673" s="2">
        <v>22</v>
      </c>
      <c r="Z4673" s="2">
        <v>41.5</v>
      </c>
      <c r="AB4673" s="2">
        <v>2</v>
      </c>
      <c r="AE4673" s="2">
        <v>53</v>
      </c>
      <c r="AF4673" s="2">
        <v>27</v>
      </c>
      <c r="AG4673" s="2">
        <v>50.9</v>
      </c>
      <c r="AH4673" s="2">
        <v>27</v>
      </c>
      <c r="AI4673" s="2">
        <v>50.9</v>
      </c>
      <c r="AJ4673" s="2">
        <v>50.9</v>
      </c>
      <c r="AK4673" s="2">
        <v>15</v>
      </c>
      <c r="AL4673" s="2">
        <v>28.3</v>
      </c>
      <c r="AM4673" s="2">
        <v>11</v>
      </c>
      <c r="AN4673" s="2">
        <v>20.8</v>
      </c>
      <c r="AQ4673" s="2">
        <v>21</v>
      </c>
      <c r="AR4673" s="2">
        <v>39.6</v>
      </c>
      <c r="AS4673" s="2">
        <v>6</v>
      </c>
      <c r="AT4673" s="2">
        <v>11.3</v>
      </c>
      <c r="AW4673" s="2">
        <v>26</v>
      </c>
      <c r="AX4673" s="2">
        <v>49.1</v>
      </c>
      <c r="AZ4673" s="2">
        <v>2</v>
      </c>
      <c r="BC4673" s="2">
        <v>51</v>
      </c>
      <c r="BD4673" s="2">
        <v>18</v>
      </c>
      <c r="BE4673" s="2">
        <v>34</v>
      </c>
      <c r="BF4673" s="2">
        <v>18</v>
      </c>
      <c r="BG4673" s="2">
        <v>34</v>
      </c>
      <c r="BH4673" s="2">
        <v>35.299999999999997</v>
      </c>
      <c r="BI4673" s="2">
        <v>13</v>
      </c>
      <c r="BJ4673" s="2">
        <v>24.5</v>
      </c>
      <c r="BK4673" s="2">
        <v>20</v>
      </c>
      <c r="BL4673" s="2">
        <v>37.700000000000003</v>
      </c>
      <c r="BO4673" s="2">
        <v>11</v>
      </c>
      <c r="BP4673" s="2">
        <v>20.8</v>
      </c>
      <c r="BQ4673" s="2">
        <v>7</v>
      </c>
      <c r="BR4673" s="2">
        <v>13.2</v>
      </c>
      <c r="BS4673" s="2">
        <v>2</v>
      </c>
      <c r="BT4673" s="2">
        <v>3.8</v>
      </c>
      <c r="BU4673" s="2">
        <v>35</v>
      </c>
      <c r="BV4673" s="2">
        <v>66</v>
      </c>
      <c r="BX4673" s="2">
        <v>2</v>
      </c>
    </row>
    <row r="4674" spans="1:77" ht="12.75" customHeight="1" x14ac:dyDescent="0.2">
      <c r="A4674">
        <v>4</v>
      </c>
      <c r="B4674" s="2">
        <v>2884</v>
      </c>
      <c r="C4674" s="17">
        <v>2.97</v>
      </c>
      <c r="D4674" s="2">
        <v>2.84</v>
      </c>
      <c r="E4674" s="15">
        <v>2.8069999999999999</v>
      </c>
      <c r="G4674" s="17">
        <v>93</v>
      </c>
      <c r="H4674" s="2">
        <v>80</v>
      </c>
      <c r="I4674" s="2">
        <v>86</v>
      </c>
      <c r="J4674" s="2">
        <v>80</v>
      </c>
      <c r="K4674" s="2">
        <v>86</v>
      </c>
      <c r="L4674" s="2">
        <v>86</v>
      </c>
      <c r="M4674" s="2">
        <v>4</v>
      </c>
      <c r="N4674" s="2">
        <v>4.3</v>
      </c>
      <c r="O4674" s="2">
        <v>9</v>
      </c>
      <c r="P4674" s="2">
        <v>9.6999999999999993</v>
      </c>
      <c r="Q4674" s="2">
        <v>6</v>
      </c>
      <c r="R4674" s="2">
        <v>6.5</v>
      </c>
      <c r="S4674" s="2">
        <v>42</v>
      </c>
      <c r="T4674" s="2">
        <v>45.2</v>
      </c>
      <c r="U4674" s="2">
        <v>32</v>
      </c>
      <c r="V4674" s="2">
        <v>34.4</v>
      </c>
      <c r="Y4674" s="2">
        <v>13</v>
      </c>
      <c r="Z4674" s="2">
        <v>14</v>
      </c>
      <c r="AC4674" s="2">
        <v>3</v>
      </c>
      <c r="AE4674" s="2">
        <v>93</v>
      </c>
      <c r="AF4674" s="2">
        <v>65</v>
      </c>
      <c r="AG4674" s="2">
        <v>69.900000000000006</v>
      </c>
      <c r="AH4674" s="2">
        <v>65</v>
      </c>
      <c r="AI4674" s="2">
        <v>69.900000000000006</v>
      </c>
      <c r="AJ4674" s="2">
        <v>69.900000000000006</v>
      </c>
      <c r="AK4674" s="2">
        <v>15</v>
      </c>
      <c r="AL4674" s="2">
        <v>16.100000000000001</v>
      </c>
      <c r="AM4674" s="2">
        <v>13</v>
      </c>
      <c r="AN4674" s="2">
        <v>14</v>
      </c>
      <c r="AO4674" s="2">
        <v>1</v>
      </c>
      <c r="AP4674" s="2">
        <v>1.1000000000000001</v>
      </c>
      <c r="AQ4674" s="2">
        <v>33</v>
      </c>
      <c r="AR4674" s="2">
        <v>35.5</v>
      </c>
      <c r="AS4674" s="2">
        <v>31</v>
      </c>
      <c r="AT4674" s="2">
        <v>33.299999999999997</v>
      </c>
      <c r="AW4674" s="2">
        <v>28</v>
      </c>
      <c r="AX4674" s="2">
        <v>30.1</v>
      </c>
      <c r="BA4674" s="2">
        <v>3</v>
      </c>
      <c r="BC4674" s="2">
        <v>92</v>
      </c>
      <c r="BD4674" s="2">
        <v>70</v>
      </c>
      <c r="BE4674" s="2">
        <v>75.3</v>
      </c>
      <c r="BF4674" s="2">
        <v>70</v>
      </c>
      <c r="BG4674" s="2">
        <v>75.3</v>
      </c>
      <c r="BH4674" s="2">
        <v>76.099999999999994</v>
      </c>
      <c r="BI4674" s="2">
        <v>9</v>
      </c>
      <c r="BJ4674" s="2">
        <v>9.6999999999999993</v>
      </c>
      <c r="BK4674" s="2">
        <v>13</v>
      </c>
      <c r="BL4674" s="2">
        <v>14</v>
      </c>
      <c r="BM4674" s="2">
        <v>5</v>
      </c>
      <c r="BN4674" s="2">
        <v>5.4</v>
      </c>
      <c r="BO4674" s="2">
        <v>34</v>
      </c>
      <c r="BP4674" s="2">
        <v>36.6</v>
      </c>
      <c r="BQ4674" s="2">
        <v>31</v>
      </c>
      <c r="BR4674" s="2">
        <v>33.299999999999997</v>
      </c>
      <c r="BS4674" s="2">
        <v>1</v>
      </c>
      <c r="BT4674" s="2">
        <v>1.1000000000000001</v>
      </c>
      <c r="BU4674" s="2">
        <v>23</v>
      </c>
      <c r="BV4674" s="2">
        <v>24.7</v>
      </c>
      <c r="BY4674" s="2">
        <v>3</v>
      </c>
    </row>
    <row r="4675" spans="1:77" ht="12.75" customHeight="1" x14ac:dyDescent="0.2">
      <c r="A4675">
        <v>4</v>
      </c>
      <c r="B4675" s="2">
        <v>2885</v>
      </c>
      <c r="C4675" s="17">
        <v>3.07</v>
      </c>
      <c r="D4675" s="2">
        <v>3.15</v>
      </c>
      <c r="E4675" s="15">
        <v>2.7710000000000004</v>
      </c>
      <c r="G4675" s="17">
        <v>105</v>
      </c>
      <c r="H4675" s="2">
        <v>87</v>
      </c>
      <c r="I4675" s="2">
        <v>82.9</v>
      </c>
      <c r="J4675" s="2">
        <v>87</v>
      </c>
      <c r="K4675" s="2">
        <v>82.9</v>
      </c>
      <c r="L4675" s="2">
        <v>82.9</v>
      </c>
      <c r="M4675" s="2">
        <v>4</v>
      </c>
      <c r="N4675" s="2">
        <v>3.8</v>
      </c>
      <c r="O4675" s="2">
        <v>14</v>
      </c>
      <c r="P4675" s="2">
        <v>13.3</v>
      </c>
      <c r="Q4675" s="2">
        <v>5</v>
      </c>
      <c r="R4675" s="2">
        <v>4.8</v>
      </c>
      <c r="S4675" s="2">
        <v>38</v>
      </c>
      <c r="T4675" s="2">
        <v>36.200000000000003</v>
      </c>
      <c r="U4675" s="2">
        <v>44</v>
      </c>
      <c r="V4675" s="2">
        <v>41.9</v>
      </c>
      <c r="Y4675" s="2">
        <v>18</v>
      </c>
      <c r="Z4675" s="2">
        <v>17.100000000000001</v>
      </c>
      <c r="AE4675" s="2">
        <v>105</v>
      </c>
      <c r="AF4675" s="2">
        <v>86</v>
      </c>
      <c r="AG4675" s="2">
        <v>81.900000000000006</v>
      </c>
      <c r="AH4675" s="2">
        <v>86</v>
      </c>
      <c r="AI4675" s="2">
        <v>81.900000000000006</v>
      </c>
      <c r="AJ4675" s="2">
        <v>81.900000000000006</v>
      </c>
      <c r="AK4675" s="2">
        <v>13</v>
      </c>
      <c r="AL4675" s="2">
        <v>12.4</v>
      </c>
      <c r="AM4675" s="2">
        <v>6</v>
      </c>
      <c r="AN4675" s="2">
        <v>5.7</v>
      </c>
      <c r="AO4675" s="2">
        <v>1</v>
      </c>
      <c r="AP4675" s="2">
        <v>1</v>
      </c>
      <c r="AQ4675" s="2">
        <v>34</v>
      </c>
      <c r="AR4675" s="2">
        <v>32.4</v>
      </c>
      <c r="AS4675" s="2">
        <v>51</v>
      </c>
      <c r="AT4675" s="2">
        <v>48.6</v>
      </c>
      <c r="AW4675" s="2">
        <v>19</v>
      </c>
      <c r="AX4675" s="2">
        <v>18.100000000000001</v>
      </c>
      <c r="BC4675" s="2">
        <v>103</v>
      </c>
      <c r="BD4675" s="2">
        <v>74</v>
      </c>
      <c r="BE4675" s="2">
        <v>71.2</v>
      </c>
      <c r="BF4675" s="2">
        <v>74</v>
      </c>
      <c r="BG4675" s="2">
        <v>71.2</v>
      </c>
      <c r="BH4675" s="2">
        <v>71.8</v>
      </c>
      <c r="BI4675" s="2">
        <v>13</v>
      </c>
      <c r="BJ4675" s="2">
        <v>12.5</v>
      </c>
      <c r="BK4675" s="2">
        <v>16</v>
      </c>
      <c r="BL4675" s="2">
        <v>15.4</v>
      </c>
      <c r="BO4675" s="2">
        <v>53</v>
      </c>
      <c r="BP4675" s="2">
        <v>51</v>
      </c>
      <c r="BQ4675" s="2">
        <v>21</v>
      </c>
      <c r="BR4675" s="2">
        <v>20.2</v>
      </c>
      <c r="BS4675" s="2">
        <v>1</v>
      </c>
      <c r="BT4675" s="2">
        <v>1</v>
      </c>
      <c r="BU4675" s="2">
        <v>30</v>
      </c>
      <c r="BV4675" s="2">
        <v>28.8</v>
      </c>
      <c r="BX4675" s="2">
        <v>1</v>
      </c>
    </row>
    <row r="4676" spans="1:77" ht="12.75" customHeight="1" x14ac:dyDescent="0.2">
      <c r="A4676">
        <v>4</v>
      </c>
      <c r="B4676" s="2">
        <v>2886</v>
      </c>
      <c r="C4676" s="17">
        <v>2.8</v>
      </c>
      <c r="D4676" s="2">
        <v>2.69</v>
      </c>
      <c r="E4676" s="15">
        <v>2.6760000000000002</v>
      </c>
      <c r="G4676" s="17">
        <v>101</v>
      </c>
      <c r="H4676" s="2">
        <v>66</v>
      </c>
      <c r="I4676" s="2">
        <v>64.7</v>
      </c>
      <c r="J4676" s="2">
        <v>66</v>
      </c>
      <c r="K4676" s="2">
        <v>64.7</v>
      </c>
      <c r="L4676" s="2">
        <v>65.3</v>
      </c>
      <c r="M4676" s="2">
        <v>7</v>
      </c>
      <c r="N4676" s="2">
        <v>6.9</v>
      </c>
      <c r="O4676" s="2">
        <v>28</v>
      </c>
      <c r="P4676" s="2">
        <v>27.5</v>
      </c>
      <c r="S4676" s="2">
        <v>41</v>
      </c>
      <c r="T4676" s="2">
        <v>40.200000000000003</v>
      </c>
      <c r="U4676" s="2">
        <v>25</v>
      </c>
      <c r="V4676" s="2">
        <v>24.5</v>
      </c>
      <c r="W4676" s="2">
        <v>1</v>
      </c>
      <c r="X4676" s="2">
        <v>1</v>
      </c>
      <c r="Y4676" s="2">
        <v>36</v>
      </c>
      <c r="Z4676" s="2">
        <v>35.299999999999997</v>
      </c>
      <c r="AB4676" s="2">
        <v>1</v>
      </c>
      <c r="AC4676" s="2">
        <v>15</v>
      </c>
      <c r="AE4676" s="2">
        <v>102</v>
      </c>
      <c r="AF4676" s="2">
        <v>62</v>
      </c>
      <c r="AG4676" s="2">
        <v>60.8</v>
      </c>
      <c r="AH4676" s="2">
        <v>62</v>
      </c>
      <c r="AI4676" s="2">
        <v>60.8</v>
      </c>
      <c r="AJ4676" s="2">
        <v>60.8</v>
      </c>
      <c r="AK4676" s="2">
        <v>25</v>
      </c>
      <c r="AL4676" s="2">
        <v>24.5</v>
      </c>
      <c r="AM4676" s="2">
        <v>15</v>
      </c>
      <c r="AN4676" s="2">
        <v>14.7</v>
      </c>
      <c r="AQ4676" s="2">
        <v>29</v>
      </c>
      <c r="AR4676" s="2">
        <v>28.4</v>
      </c>
      <c r="AS4676" s="2">
        <v>33</v>
      </c>
      <c r="AT4676" s="2">
        <v>32.4</v>
      </c>
      <c r="AW4676" s="2">
        <v>40</v>
      </c>
      <c r="AX4676" s="2">
        <v>39.200000000000003</v>
      </c>
      <c r="AZ4676" s="2">
        <v>1</v>
      </c>
      <c r="BA4676" s="2">
        <v>15</v>
      </c>
      <c r="BC4676" s="2">
        <v>101</v>
      </c>
      <c r="BD4676" s="2">
        <v>62</v>
      </c>
      <c r="BE4676" s="2">
        <v>60.8</v>
      </c>
      <c r="BF4676" s="2">
        <v>62</v>
      </c>
      <c r="BG4676" s="2">
        <v>60.8</v>
      </c>
      <c r="BH4676" s="2">
        <v>61.4</v>
      </c>
      <c r="BI4676" s="2">
        <v>21</v>
      </c>
      <c r="BJ4676" s="2">
        <v>20.6</v>
      </c>
      <c r="BK4676" s="2">
        <v>18</v>
      </c>
      <c r="BL4676" s="2">
        <v>17.600000000000001</v>
      </c>
      <c r="BO4676" s="2">
        <v>32</v>
      </c>
      <c r="BP4676" s="2">
        <v>31.4</v>
      </c>
      <c r="BQ4676" s="2">
        <v>30</v>
      </c>
      <c r="BR4676" s="2">
        <v>29.4</v>
      </c>
      <c r="BS4676" s="2">
        <v>1</v>
      </c>
      <c r="BT4676" s="2">
        <v>1</v>
      </c>
      <c r="BU4676" s="2">
        <v>40</v>
      </c>
      <c r="BV4676" s="2">
        <v>39.200000000000003</v>
      </c>
      <c r="BX4676" s="2">
        <v>1</v>
      </c>
      <c r="BY4676" s="2">
        <v>15</v>
      </c>
    </row>
    <row r="4677" spans="1:77" ht="12.75" customHeight="1" x14ac:dyDescent="0.2">
      <c r="A4677">
        <v>4</v>
      </c>
      <c r="B4677" s="2">
        <v>2887</v>
      </c>
      <c r="C4677" s="17">
        <v>2.88</v>
      </c>
      <c r="D4677" s="2">
        <v>2.77</v>
      </c>
      <c r="E4677" s="15">
        <v>2.6210000000000004</v>
      </c>
      <c r="G4677" s="17">
        <v>80</v>
      </c>
      <c r="H4677" s="2">
        <v>64</v>
      </c>
      <c r="I4677" s="2">
        <v>80</v>
      </c>
      <c r="J4677" s="2">
        <v>64</v>
      </c>
      <c r="K4677" s="2">
        <v>80</v>
      </c>
      <c r="L4677" s="2">
        <v>80</v>
      </c>
      <c r="M4677" s="2">
        <v>4</v>
      </c>
      <c r="N4677" s="2">
        <v>5</v>
      </c>
      <c r="O4677" s="2">
        <v>12</v>
      </c>
      <c r="P4677" s="2">
        <v>15</v>
      </c>
      <c r="Q4677" s="2">
        <v>4</v>
      </c>
      <c r="R4677" s="2">
        <v>5</v>
      </c>
      <c r="S4677" s="2">
        <v>38</v>
      </c>
      <c r="T4677" s="2">
        <v>47.5</v>
      </c>
      <c r="U4677" s="2">
        <v>22</v>
      </c>
      <c r="V4677" s="2">
        <v>27.5</v>
      </c>
      <c r="Y4677" s="2">
        <v>16</v>
      </c>
      <c r="Z4677" s="2">
        <v>20</v>
      </c>
      <c r="AB4677" s="2">
        <v>3</v>
      </c>
      <c r="AE4677" s="2">
        <v>80</v>
      </c>
      <c r="AF4677" s="2">
        <v>57</v>
      </c>
      <c r="AG4677" s="2">
        <v>71.3</v>
      </c>
      <c r="AH4677" s="2">
        <v>57</v>
      </c>
      <c r="AI4677" s="2">
        <v>71.3</v>
      </c>
      <c r="AJ4677" s="2">
        <v>71.3</v>
      </c>
      <c r="AK4677" s="2">
        <v>13</v>
      </c>
      <c r="AL4677" s="2">
        <v>16.3</v>
      </c>
      <c r="AM4677" s="2">
        <v>10</v>
      </c>
      <c r="AN4677" s="2">
        <v>12.5</v>
      </c>
      <c r="AQ4677" s="2">
        <v>39</v>
      </c>
      <c r="AR4677" s="2">
        <v>48.8</v>
      </c>
      <c r="AS4677" s="2">
        <v>18</v>
      </c>
      <c r="AT4677" s="2">
        <v>22.5</v>
      </c>
      <c r="AW4677" s="2">
        <v>23</v>
      </c>
      <c r="AX4677" s="2">
        <v>28.8</v>
      </c>
      <c r="AZ4677" s="2">
        <v>3</v>
      </c>
      <c r="BC4677" s="2">
        <v>81</v>
      </c>
      <c r="BD4677" s="2">
        <v>54</v>
      </c>
      <c r="BE4677" s="2">
        <v>66.7</v>
      </c>
      <c r="BF4677" s="2">
        <v>54</v>
      </c>
      <c r="BG4677" s="2">
        <v>66.7</v>
      </c>
      <c r="BH4677" s="2">
        <v>66.7</v>
      </c>
      <c r="BI4677" s="2">
        <v>8</v>
      </c>
      <c r="BJ4677" s="2">
        <v>9.9</v>
      </c>
      <c r="BK4677" s="2">
        <v>19</v>
      </c>
      <c r="BL4677" s="2">
        <v>23.5</v>
      </c>
      <c r="BM4677" s="2">
        <v>4</v>
      </c>
      <c r="BN4677" s="2">
        <v>4.9000000000000004</v>
      </c>
      <c r="BO4677" s="2">
        <v>34</v>
      </c>
      <c r="BP4677" s="2">
        <v>42</v>
      </c>
      <c r="BQ4677" s="2">
        <v>16</v>
      </c>
      <c r="BR4677" s="2">
        <v>19.8</v>
      </c>
      <c r="BU4677" s="2">
        <v>27</v>
      </c>
      <c r="BV4677" s="2">
        <v>33.299999999999997</v>
      </c>
      <c r="BX4677" s="2">
        <v>2</v>
      </c>
    </row>
    <row r="4678" spans="1:77" ht="12.75" customHeight="1" x14ac:dyDescent="0.2">
      <c r="A4678">
        <v>4</v>
      </c>
      <c r="B4678" s="2">
        <v>2888</v>
      </c>
      <c r="C4678" s="17">
        <v>2.62</v>
      </c>
      <c r="D4678" s="2">
        <v>2.17</v>
      </c>
      <c r="E4678" s="15">
        <v>1.829</v>
      </c>
      <c r="G4678" s="17">
        <v>47</v>
      </c>
      <c r="H4678" s="2">
        <v>30</v>
      </c>
      <c r="I4678" s="2">
        <v>63.8</v>
      </c>
      <c r="J4678" s="2">
        <v>30</v>
      </c>
      <c r="K4678" s="2">
        <v>63.8</v>
      </c>
      <c r="L4678" s="2">
        <v>63.8</v>
      </c>
      <c r="M4678" s="2">
        <v>7</v>
      </c>
      <c r="N4678" s="2">
        <v>14.9</v>
      </c>
      <c r="O4678" s="2">
        <v>10</v>
      </c>
      <c r="P4678" s="2">
        <v>21.3</v>
      </c>
      <c r="S4678" s="2">
        <v>24</v>
      </c>
      <c r="T4678" s="2">
        <v>51.1</v>
      </c>
      <c r="U4678" s="2">
        <v>6</v>
      </c>
      <c r="V4678" s="2">
        <v>12.8</v>
      </c>
      <c r="Y4678" s="2">
        <v>17</v>
      </c>
      <c r="Z4678" s="2">
        <v>36.200000000000003</v>
      </c>
      <c r="AB4678" s="2">
        <v>1</v>
      </c>
      <c r="AE4678" s="2">
        <v>46</v>
      </c>
      <c r="AF4678" s="2">
        <v>18</v>
      </c>
      <c r="AG4678" s="2">
        <v>38.299999999999997</v>
      </c>
      <c r="AH4678" s="2">
        <v>18</v>
      </c>
      <c r="AI4678" s="2">
        <v>38.299999999999997</v>
      </c>
      <c r="AJ4678" s="2">
        <v>39.1</v>
      </c>
      <c r="AK4678" s="2">
        <v>14</v>
      </c>
      <c r="AL4678" s="2">
        <v>29.8</v>
      </c>
      <c r="AM4678" s="2">
        <v>14</v>
      </c>
      <c r="AN4678" s="2">
        <v>29.8</v>
      </c>
      <c r="AQ4678" s="2">
        <v>12</v>
      </c>
      <c r="AR4678" s="2">
        <v>25.5</v>
      </c>
      <c r="AS4678" s="2">
        <v>6</v>
      </c>
      <c r="AT4678" s="2">
        <v>12.8</v>
      </c>
      <c r="AU4678" s="2">
        <v>1</v>
      </c>
      <c r="AV4678" s="2">
        <v>2.1</v>
      </c>
      <c r="AW4678" s="2">
        <v>29</v>
      </c>
      <c r="AX4678" s="2">
        <v>61.7</v>
      </c>
      <c r="AZ4678" s="2">
        <v>1</v>
      </c>
      <c r="BC4678" s="2">
        <v>41</v>
      </c>
      <c r="BD4678" s="2">
        <v>18</v>
      </c>
      <c r="BE4678" s="2">
        <v>38.299999999999997</v>
      </c>
      <c r="BF4678" s="2">
        <v>18</v>
      </c>
      <c r="BG4678" s="2">
        <v>38.299999999999997</v>
      </c>
      <c r="BH4678" s="2">
        <v>43.9</v>
      </c>
      <c r="BI4678" s="2">
        <v>18</v>
      </c>
      <c r="BJ4678" s="2">
        <v>38.299999999999997</v>
      </c>
      <c r="BK4678" s="2">
        <v>5</v>
      </c>
      <c r="BL4678" s="2">
        <v>10.6</v>
      </c>
      <c r="BO4678" s="2">
        <v>14</v>
      </c>
      <c r="BP4678" s="2">
        <v>29.8</v>
      </c>
      <c r="BQ4678" s="2">
        <v>4</v>
      </c>
      <c r="BR4678" s="2">
        <v>8.5</v>
      </c>
      <c r="BS4678" s="2">
        <v>6</v>
      </c>
      <c r="BT4678" s="2">
        <v>12.8</v>
      </c>
      <c r="BU4678" s="2">
        <v>29</v>
      </c>
      <c r="BV4678" s="2">
        <v>61.7</v>
      </c>
      <c r="BX4678" s="2">
        <v>1</v>
      </c>
    </row>
    <row r="4679" spans="1:77" ht="12.75" customHeight="1" x14ac:dyDescent="0.2">
      <c r="A4679">
        <v>4</v>
      </c>
      <c r="B4679" s="2">
        <v>2892</v>
      </c>
      <c r="C4679" s="17">
        <v>2.79</v>
      </c>
      <c r="D4679" s="2">
        <v>2.83</v>
      </c>
      <c r="E4679" s="15">
        <v>2.54</v>
      </c>
      <c r="G4679" s="17">
        <v>77</v>
      </c>
      <c r="H4679" s="2">
        <v>48</v>
      </c>
      <c r="I4679" s="2">
        <v>62.3</v>
      </c>
      <c r="J4679" s="2">
        <v>48</v>
      </c>
      <c r="K4679" s="2">
        <v>62.3</v>
      </c>
      <c r="L4679" s="2">
        <v>62.3</v>
      </c>
      <c r="M4679" s="2">
        <v>4</v>
      </c>
      <c r="N4679" s="2">
        <v>5.2</v>
      </c>
      <c r="O4679" s="2">
        <v>25</v>
      </c>
      <c r="P4679" s="2">
        <v>32.5</v>
      </c>
      <c r="S4679" s="2">
        <v>31</v>
      </c>
      <c r="T4679" s="2">
        <v>40.299999999999997</v>
      </c>
      <c r="U4679" s="2">
        <v>17</v>
      </c>
      <c r="V4679" s="2">
        <v>22.1</v>
      </c>
      <c r="Y4679" s="2">
        <v>29</v>
      </c>
      <c r="Z4679" s="2">
        <v>37.700000000000003</v>
      </c>
      <c r="AB4679" s="2">
        <v>2</v>
      </c>
      <c r="AE4679" s="2">
        <v>77</v>
      </c>
      <c r="AF4679" s="2">
        <v>50</v>
      </c>
      <c r="AG4679" s="2">
        <v>64.900000000000006</v>
      </c>
      <c r="AH4679" s="2">
        <v>50</v>
      </c>
      <c r="AI4679" s="2">
        <v>64.900000000000006</v>
      </c>
      <c r="AJ4679" s="2">
        <v>64.900000000000006</v>
      </c>
      <c r="AK4679" s="2">
        <v>15</v>
      </c>
      <c r="AL4679" s="2">
        <v>19.5</v>
      </c>
      <c r="AM4679" s="2">
        <v>12</v>
      </c>
      <c r="AN4679" s="2">
        <v>15.6</v>
      </c>
      <c r="AQ4679" s="2">
        <v>21</v>
      </c>
      <c r="AR4679" s="2">
        <v>27.3</v>
      </c>
      <c r="AS4679" s="2">
        <v>29</v>
      </c>
      <c r="AT4679" s="2">
        <v>37.700000000000003</v>
      </c>
      <c r="AW4679" s="2">
        <v>27</v>
      </c>
      <c r="AX4679" s="2">
        <v>35.1</v>
      </c>
      <c r="AZ4679" s="2">
        <v>2</v>
      </c>
      <c r="BC4679" s="2">
        <v>75</v>
      </c>
      <c r="BD4679" s="2">
        <v>43</v>
      </c>
      <c r="BE4679" s="2">
        <v>56.6</v>
      </c>
      <c r="BF4679" s="2">
        <v>43</v>
      </c>
      <c r="BG4679" s="2">
        <v>56.6</v>
      </c>
      <c r="BH4679" s="2">
        <v>57.3</v>
      </c>
      <c r="BI4679" s="2">
        <v>10</v>
      </c>
      <c r="BJ4679" s="2">
        <v>13.2</v>
      </c>
      <c r="BK4679" s="2">
        <v>22</v>
      </c>
      <c r="BL4679" s="2">
        <v>28.9</v>
      </c>
      <c r="BO4679" s="2">
        <v>33</v>
      </c>
      <c r="BP4679" s="2">
        <v>43.4</v>
      </c>
      <c r="BQ4679" s="2">
        <v>10</v>
      </c>
      <c r="BR4679" s="2">
        <v>13.2</v>
      </c>
      <c r="BS4679" s="2">
        <v>1</v>
      </c>
      <c r="BT4679" s="2">
        <v>1.3</v>
      </c>
      <c r="BU4679" s="2">
        <v>33</v>
      </c>
      <c r="BV4679" s="2">
        <v>43.4</v>
      </c>
      <c r="BW4679" s="2">
        <v>1</v>
      </c>
      <c r="BX4679" s="2">
        <v>2</v>
      </c>
    </row>
    <row r="4680" spans="1:77" ht="12.75" customHeight="1" x14ac:dyDescent="0.2">
      <c r="A4680">
        <v>4</v>
      </c>
      <c r="B4680" s="2">
        <v>2893</v>
      </c>
      <c r="C4680" s="17">
        <v>3.03</v>
      </c>
      <c r="D4680" s="2">
        <v>2.62</v>
      </c>
      <c r="E4680" s="15">
        <v>2.7560000000000002</v>
      </c>
      <c r="G4680" s="17">
        <v>29</v>
      </c>
      <c r="H4680" s="2">
        <v>21</v>
      </c>
      <c r="I4680" s="2">
        <v>72.400000000000006</v>
      </c>
      <c r="J4680" s="2">
        <v>21</v>
      </c>
      <c r="K4680" s="2">
        <v>72.400000000000006</v>
      </c>
      <c r="L4680" s="2">
        <v>72.400000000000006</v>
      </c>
      <c r="M4680" s="2">
        <v>1</v>
      </c>
      <c r="N4680" s="2">
        <v>3.4</v>
      </c>
      <c r="O4680" s="2">
        <v>7</v>
      </c>
      <c r="P4680" s="2">
        <v>24.1</v>
      </c>
      <c r="S4680" s="2">
        <v>11</v>
      </c>
      <c r="T4680" s="2">
        <v>37.9</v>
      </c>
      <c r="U4680" s="2">
        <v>10</v>
      </c>
      <c r="V4680" s="2">
        <v>34.5</v>
      </c>
      <c r="Y4680" s="2">
        <v>8</v>
      </c>
      <c r="Z4680" s="2">
        <v>27.6</v>
      </c>
      <c r="AE4680" s="2">
        <v>29</v>
      </c>
      <c r="AF4680" s="2">
        <v>18</v>
      </c>
      <c r="AG4680" s="2">
        <v>62.1</v>
      </c>
      <c r="AH4680" s="2">
        <v>18</v>
      </c>
      <c r="AI4680" s="2">
        <v>62.1</v>
      </c>
      <c r="AJ4680" s="2">
        <v>62.1</v>
      </c>
      <c r="AK4680" s="2">
        <v>8</v>
      </c>
      <c r="AL4680" s="2">
        <v>27.6</v>
      </c>
      <c r="AM4680" s="2">
        <v>3</v>
      </c>
      <c r="AN4680" s="2">
        <v>10.3</v>
      </c>
      <c r="AQ4680" s="2">
        <v>10</v>
      </c>
      <c r="AR4680" s="2">
        <v>34.5</v>
      </c>
      <c r="AS4680" s="2">
        <v>8</v>
      </c>
      <c r="AT4680" s="2">
        <v>27.6</v>
      </c>
      <c r="AW4680" s="2">
        <v>11</v>
      </c>
      <c r="AX4680" s="2">
        <v>37.9</v>
      </c>
      <c r="BC4680" s="2">
        <v>29</v>
      </c>
      <c r="BD4680" s="2">
        <v>18</v>
      </c>
      <c r="BE4680" s="2">
        <v>62.1</v>
      </c>
      <c r="BF4680" s="2">
        <v>18</v>
      </c>
      <c r="BG4680" s="2">
        <v>62.1</v>
      </c>
      <c r="BH4680" s="2">
        <v>62.1</v>
      </c>
      <c r="BI4680" s="2">
        <v>7</v>
      </c>
      <c r="BJ4680" s="2">
        <v>24.1</v>
      </c>
      <c r="BK4680" s="2">
        <v>4</v>
      </c>
      <c r="BL4680" s="2">
        <v>13.8</v>
      </c>
      <c r="BO4680" s="2">
        <v>7</v>
      </c>
      <c r="BP4680" s="2">
        <v>24.1</v>
      </c>
      <c r="BQ4680" s="2">
        <v>11</v>
      </c>
      <c r="BR4680" s="2">
        <v>37.9</v>
      </c>
      <c r="BU4680" s="2">
        <v>11</v>
      </c>
      <c r="BV4680" s="2">
        <v>37.9</v>
      </c>
    </row>
    <row r="4681" spans="1:77" ht="12.75" customHeight="1" x14ac:dyDescent="0.2">
      <c r="A4681">
        <v>4</v>
      </c>
      <c r="B4681" s="2">
        <v>2894</v>
      </c>
      <c r="C4681" s="17">
        <v>3.49</v>
      </c>
      <c r="D4681" s="2">
        <v>3.47</v>
      </c>
      <c r="E4681" s="15">
        <v>2.9630000000000001</v>
      </c>
      <c r="G4681" s="17">
        <v>50</v>
      </c>
      <c r="H4681" s="2">
        <v>46</v>
      </c>
      <c r="I4681" s="2">
        <v>90.2</v>
      </c>
      <c r="J4681" s="2">
        <v>46</v>
      </c>
      <c r="K4681" s="2">
        <v>90.2</v>
      </c>
      <c r="L4681" s="2">
        <v>92</v>
      </c>
      <c r="M4681" s="2">
        <v>1</v>
      </c>
      <c r="N4681" s="2">
        <v>2</v>
      </c>
      <c r="O4681" s="2">
        <v>3</v>
      </c>
      <c r="P4681" s="2">
        <v>5.9</v>
      </c>
      <c r="S4681" s="2">
        <v>13</v>
      </c>
      <c r="T4681" s="2">
        <v>25.5</v>
      </c>
      <c r="U4681" s="2">
        <v>33</v>
      </c>
      <c r="V4681" s="2">
        <v>64.7</v>
      </c>
      <c r="W4681" s="2">
        <v>1</v>
      </c>
      <c r="X4681" s="2">
        <v>2</v>
      </c>
      <c r="Y4681" s="2">
        <v>5</v>
      </c>
      <c r="Z4681" s="2">
        <v>9.8000000000000007</v>
      </c>
      <c r="AE4681" s="2">
        <v>50</v>
      </c>
      <c r="AF4681" s="2">
        <v>45</v>
      </c>
      <c r="AG4681" s="2">
        <v>88.2</v>
      </c>
      <c r="AH4681" s="2">
        <v>45</v>
      </c>
      <c r="AI4681" s="2">
        <v>88.2</v>
      </c>
      <c r="AJ4681" s="2">
        <v>90</v>
      </c>
      <c r="AK4681" s="2">
        <v>5</v>
      </c>
      <c r="AL4681" s="2">
        <v>9.8000000000000007</v>
      </c>
      <c r="AQ4681" s="2">
        <v>8</v>
      </c>
      <c r="AR4681" s="2">
        <v>15.7</v>
      </c>
      <c r="AS4681" s="2">
        <v>37</v>
      </c>
      <c r="AT4681" s="2">
        <v>72.5</v>
      </c>
      <c r="AU4681" s="2">
        <v>1</v>
      </c>
      <c r="AV4681" s="2">
        <v>2</v>
      </c>
      <c r="AW4681" s="2">
        <v>6</v>
      </c>
      <c r="AX4681" s="2">
        <v>11.8</v>
      </c>
      <c r="BC4681" s="2">
        <v>50</v>
      </c>
      <c r="BD4681" s="2">
        <v>40</v>
      </c>
      <c r="BE4681" s="2">
        <v>78.400000000000006</v>
      </c>
      <c r="BF4681" s="2">
        <v>40</v>
      </c>
      <c r="BG4681" s="2">
        <v>78.400000000000006</v>
      </c>
      <c r="BH4681" s="2">
        <v>80</v>
      </c>
      <c r="BI4681" s="2">
        <v>3</v>
      </c>
      <c r="BJ4681" s="2">
        <v>5.9</v>
      </c>
      <c r="BK4681" s="2">
        <v>7</v>
      </c>
      <c r="BL4681" s="2">
        <v>13.7</v>
      </c>
      <c r="BO4681" s="2">
        <v>26</v>
      </c>
      <c r="BP4681" s="2">
        <v>51</v>
      </c>
      <c r="BQ4681" s="2">
        <v>14</v>
      </c>
      <c r="BR4681" s="2">
        <v>27.5</v>
      </c>
      <c r="BS4681" s="2">
        <v>1</v>
      </c>
      <c r="BT4681" s="2">
        <v>2</v>
      </c>
      <c r="BU4681" s="2">
        <v>11</v>
      </c>
      <c r="BV4681" s="2">
        <v>21.6</v>
      </c>
    </row>
    <row r="4682" spans="1:77" ht="12.75" customHeight="1" x14ac:dyDescent="0.2">
      <c r="A4682">
        <v>4</v>
      </c>
      <c r="B4682" s="2">
        <v>2895</v>
      </c>
      <c r="G4682" s="17">
        <v>9</v>
      </c>
      <c r="AE4682" s="2">
        <v>9</v>
      </c>
      <c r="BC4682" s="2">
        <v>9</v>
      </c>
    </row>
    <row r="4683" spans="1:77" ht="12.75" customHeight="1" x14ac:dyDescent="0.2">
      <c r="A4683">
        <v>4</v>
      </c>
      <c r="B4683" s="2">
        <v>2899</v>
      </c>
      <c r="C4683" s="17">
        <v>2.63</v>
      </c>
      <c r="D4683" s="2">
        <v>2.4900000000000002</v>
      </c>
      <c r="E4683" s="15">
        <v>2.6909999999999998</v>
      </c>
      <c r="G4683" s="17">
        <v>84</v>
      </c>
      <c r="H4683" s="2">
        <v>55</v>
      </c>
      <c r="I4683" s="2">
        <v>65.5</v>
      </c>
      <c r="J4683" s="2">
        <v>55</v>
      </c>
      <c r="K4683" s="2">
        <v>65.5</v>
      </c>
      <c r="L4683" s="2">
        <v>65.5</v>
      </c>
      <c r="M4683" s="2">
        <v>5</v>
      </c>
      <c r="N4683" s="2">
        <v>6</v>
      </c>
      <c r="O4683" s="2">
        <v>24</v>
      </c>
      <c r="P4683" s="2">
        <v>28.6</v>
      </c>
      <c r="Q4683" s="2">
        <v>2</v>
      </c>
      <c r="R4683" s="2">
        <v>2.4</v>
      </c>
      <c r="S4683" s="2">
        <v>44</v>
      </c>
      <c r="T4683" s="2">
        <v>52.4</v>
      </c>
      <c r="U4683" s="2">
        <v>9</v>
      </c>
      <c r="V4683" s="2">
        <v>10.7</v>
      </c>
      <c r="Y4683" s="2">
        <v>29</v>
      </c>
      <c r="Z4683" s="2">
        <v>34.5</v>
      </c>
      <c r="AE4683" s="2">
        <v>84</v>
      </c>
      <c r="AF4683" s="2">
        <v>46</v>
      </c>
      <c r="AG4683" s="2">
        <v>54.8</v>
      </c>
      <c r="AH4683" s="2">
        <v>46</v>
      </c>
      <c r="AI4683" s="2">
        <v>54.8</v>
      </c>
      <c r="AJ4683" s="2">
        <v>54.8</v>
      </c>
      <c r="AK4683" s="2">
        <v>26</v>
      </c>
      <c r="AL4683" s="2">
        <v>31</v>
      </c>
      <c r="AM4683" s="2">
        <v>12</v>
      </c>
      <c r="AN4683" s="2">
        <v>14.3</v>
      </c>
      <c r="AQ4683" s="2">
        <v>25</v>
      </c>
      <c r="AR4683" s="2">
        <v>29.8</v>
      </c>
      <c r="AS4683" s="2">
        <v>21</v>
      </c>
      <c r="AT4683" s="2">
        <v>25</v>
      </c>
      <c r="AW4683" s="2">
        <v>38</v>
      </c>
      <c r="AX4683" s="2">
        <v>45.2</v>
      </c>
      <c r="BC4683" s="2">
        <v>84</v>
      </c>
      <c r="BD4683" s="2">
        <v>54</v>
      </c>
      <c r="BE4683" s="2">
        <v>64.3</v>
      </c>
      <c r="BF4683" s="2">
        <v>54</v>
      </c>
      <c r="BG4683" s="2">
        <v>64.3</v>
      </c>
      <c r="BH4683" s="2">
        <v>64.3</v>
      </c>
      <c r="BI4683" s="2">
        <v>7</v>
      </c>
      <c r="BJ4683" s="2">
        <v>8.3000000000000007</v>
      </c>
      <c r="BK4683" s="2">
        <v>23</v>
      </c>
      <c r="BL4683" s="2">
        <v>27.4</v>
      </c>
      <c r="BM4683" s="2">
        <v>1</v>
      </c>
      <c r="BN4683" s="2">
        <v>1.2</v>
      </c>
      <c r="BO4683" s="2">
        <v>39</v>
      </c>
      <c r="BP4683" s="2">
        <v>46.4</v>
      </c>
      <c r="BQ4683" s="2">
        <v>14</v>
      </c>
      <c r="BR4683" s="2">
        <v>16.7</v>
      </c>
      <c r="BU4683" s="2">
        <v>30</v>
      </c>
      <c r="BV4683" s="2">
        <v>35.700000000000003</v>
      </c>
    </row>
    <row r="4684" spans="1:77" ht="12.75" customHeight="1" x14ac:dyDescent="0.2">
      <c r="A4684">
        <v>4</v>
      </c>
      <c r="B4684" s="2">
        <v>2902</v>
      </c>
      <c r="C4684" s="17">
        <v>2.37</v>
      </c>
      <c r="D4684" s="2">
        <v>2.15</v>
      </c>
      <c r="E4684" s="15">
        <v>1.923</v>
      </c>
      <c r="G4684" s="17">
        <v>79</v>
      </c>
      <c r="H4684" s="2">
        <v>37</v>
      </c>
      <c r="I4684" s="2">
        <v>46.8</v>
      </c>
      <c r="J4684" s="2">
        <v>37</v>
      </c>
      <c r="K4684" s="2">
        <v>46.8</v>
      </c>
      <c r="L4684" s="2">
        <v>46.8</v>
      </c>
      <c r="M4684" s="2">
        <v>11</v>
      </c>
      <c r="N4684" s="2">
        <v>13.9</v>
      </c>
      <c r="O4684" s="2">
        <v>31</v>
      </c>
      <c r="P4684" s="2">
        <v>39.200000000000003</v>
      </c>
      <c r="Q4684" s="2">
        <v>3</v>
      </c>
      <c r="R4684" s="2">
        <v>3.8</v>
      </c>
      <c r="S4684" s="2">
        <v>22</v>
      </c>
      <c r="T4684" s="2">
        <v>27.8</v>
      </c>
      <c r="U4684" s="2">
        <v>12</v>
      </c>
      <c r="V4684" s="2">
        <v>15.2</v>
      </c>
      <c r="Y4684" s="2">
        <v>42</v>
      </c>
      <c r="Z4684" s="2">
        <v>53.2</v>
      </c>
      <c r="AC4684" s="2">
        <v>2</v>
      </c>
      <c r="AE4684" s="2">
        <v>79</v>
      </c>
      <c r="AF4684" s="2">
        <v>32</v>
      </c>
      <c r="AG4684" s="2">
        <v>40.5</v>
      </c>
      <c r="AH4684" s="2">
        <v>32</v>
      </c>
      <c r="AI4684" s="2">
        <v>40.5</v>
      </c>
      <c r="AJ4684" s="2">
        <v>40.5</v>
      </c>
      <c r="AK4684" s="2">
        <v>33</v>
      </c>
      <c r="AL4684" s="2">
        <v>41.8</v>
      </c>
      <c r="AM4684" s="2">
        <v>14</v>
      </c>
      <c r="AN4684" s="2">
        <v>17.7</v>
      </c>
      <c r="AQ4684" s="2">
        <v>19</v>
      </c>
      <c r="AR4684" s="2">
        <v>24.1</v>
      </c>
      <c r="AS4684" s="2">
        <v>13</v>
      </c>
      <c r="AT4684" s="2">
        <v>16.5</v>
      </c>
      <c r="AW4684" s="2">
        <v>47</v>
      </c>
      <c r="AX4684" s="2">
        <v>59.5</v>
      </c>
      <c r="BA4684" s="2">
        <v>2</v>
      </c>
      <c r="BC4684" s="2">
        <v>75</v>
      </c>
      <c r="BD4684" s="2">
        <v>26</v>
      </c>
      <c r="BE4684" s="2">
        <v>32.9</v>
      </c>
      <c r="BF4684" s="2">
        <v>26</v>
      </c>
      <c r="BG4684" s="2">
        <v>32.9</v>
      </c>
      <c r="BH4684" s="2">
        <v>34.700000000000003</v>
      </c>
      <c r="BI4684" s="2">
        <v>27</v>
      </c>
      <c r="BJ4684" s="2">
        <v>34.200000000000003</v>
      </c>
      <c r="BK4684" s="2">
        <v>22</v>
      </c>
      <c r="BL4684" s="2">
        <v>27.8</v>
      </c>
      <c r="BO4684" s="2">
        <v>23</v>
      </c>
      <c r="BP4684" s="2">
        <v>29.1</v>
      </c>
      <c r="BQ4684" s="2">
        <v>3</v>
      </c>
      <c r="BR4684" s="2">
        <v>3.8</v>
      </c>
      <c r="BS4684" s="2">
        <v>4</v>
      </c>
      <c r="BT4684" s="2">
        <v>5.0999999999999996</v>
      </c>
      <c r="BU4684" s="2">
        <v>53</v>
      </c>
      <c r="BV4684" s="2">
        <v>67.099999999999994</v>
      </c>
      <c r="BY4684" s="2">
        <v>2</v>
      </c>
    </row>
    <row r="4685" spans="1:77" ht="12.75" customHeight="1" x14ac:dyDescent="0.2">
      <c r="A4685">
        <v>4</v>
      </c>
      <c r="B4685" s="2">
        <v>2905</v>
      </c>
      <c r="C4685" s="17">
        <v>2.86</v>
      </c>
      <c r="D4685" s="2">
        <v>2.77</v>
      </c>
      <c r="E4685" s="15">
        <v>2.4759999999999995</v>
      </c>
      <c r="G4685" s="17">
        <v>44</v>
      </c>
      <c r="H4685" s="2">
        <v>32</v>
      </c>
      <c r="I4685" s="2">
        <v>72.7</v>
      </c>
      <c r="J4685" s="2">
        <v>32</v>
      </c>
      <c r="K4685" s="2">
        <v>72.7</v>
      </c>
      <c r="L4685" s="2">
        <v>72.7</v>
      </c>
      <c r="M4685" s="2">
        <v>4</v>
      </c>
      <c r="N4685" s="2">
        <v>9.1</v>
      </c>
      <c r="O4685" s="2">
        <v>8</v>
      </c>
      <c r="P4685" s="2">
        <v>18.2</v>
      </c>
      <c r="Q4685" s="2">
        <v>2</v>
      </c>
      <c r="R4685" s="2">
        <v>4.5</v>
      </c>
      <c r="S4685" s="2">
        <v>14</v>
      </c>
      <c r="T4685" s="2">
        <v>31.8</v>
      </c>
      <c r="U4685" s="2">
        <v>16</v>
      </c>
      <c r="V4685" s="2">
        <v>36.4</v>
      </c>
      <c r="Y4685" s="2">
        <v>12</v>
      </c>
      <c r="Z4685" s="2">
        <v>27.3</v>
      </c>
      <c r="AE4685" s="2">
        <v>44</v>
      </c>
      <c r="AF4685" s="2">
        <v>28</v>
      </c>
      <c r="AG4685" s="2">
        <v>63.6</v>
      </c>
      <c r="AH4685" s="2">
        <v>28</v>
      </c>
      <c r="AI4685" s="2">
        <v>63.6</v>
      </c>
      <c r="AJ4685" s="2">
        <v>63.6</v>
      </c>
      <c r="AK4685" s="2">
        <v>7</v>
      </c>
      <c r="AL4685" s="2">
        <v>15.9</v>
      </c>
      <c r="AM4685" s="2">
        <v>9</v>
      </c>
      <c r="AN4685" s="2">
        <v>20.5</v>
      </c>
      <c r="AO4685" s="2">
        <v>1</v>
      </c>
      <c r="AP4685" s="2">
        <v>2.2999999999999998</v>
      </c>
      <c r="AQ4685" s="2">
        <v>11</v>
      </c>
      <c r="AR4685" s="2">
        <v>25</v>
      </c>
      <c r="AS4685" s="2">
        <v>16</v>
      </c>
      <c r="AT4685" s="2">
        <v>36.4</v>
      </c>
      <c r="AW4685" s="2">
        <v>16</v>
      </c>
      <c r="AX4685" s="2">
        <v>36.4</v>
      </c>
      <c r="BC4685" s="2">
        <v>44</v>
      </c>
      <c r="BD4685" s="2">
        <v>26</v>
      </c>
      <c r="BE4685" s="2">
        <v>59.1</v>
      </c>
      <c r="BF4685" s="2">
        <v>26</v>
      </c>
      <c r="BG4685" s="2">
        <v>59.1</v>
      </c>
      <c r="BH4685" s="2">
        <v>59.1</v>
      </c>
      <c r="BI4685" s="2">
        <v>4</v>
      </c>
      <c r="BJ4685" s="2">
        <v>9.1</v>
      </c>
      <c r="BK4685" s="2">
        <v>14</v>
      </c>
      <c r="BL4685" s="2">
        <v>31.8</v>
      </c>
      <c r="BM4685" s="2">
        <v>1</v>
      </c>
      <c r="BN4685" s="2">
        <v>2.2999999999999998</v>
      </c>
      <c r="BO4685" s="2">
        <v>23</v>
      </c>
      <c r="BP4685" s="2">
        <v>52.3</v>
      </c>
      <c r="BQ4685" s="2">
        <v>2</v>
      </c>
      <c r="BR4685" s="2">
        <v>4.5</v>
      </c>
      <c r="BU4685" s="2">
        <v>18</v>
      </c>
      <c r="BV4685" s="2">
        <v>40.9</v>
      </c>
    </row>
    <row r="4686" spans="1:77" ht="12.75" customHeight="1" x14ac:dyDescent="0.2">
      <c r="A4686">
        <v>4</v>
      </c>
      <c r="B4686" s="2">
        <v>2907</v>
      </c>
      <c r="C4686" s="17">
        <v>3.36</v>
      </c>
      <c r="D4686" s="2">
        <v>2.5299999999999998</v>
      </c>
      <c r="E4686" s="15">
        <v>2.7729999999999997</v>
      </c>
      <c r="G4686" s="17">
        <v>89</v>
      </c>
      <c r="H4686" s="2">
        <v>84</v>
      </c>
      <c r="I4686" s="2">
        <v>94.4</v>
      </c>
      <c r="J4686" s="2">
        <v>84</v>
      </c>
      <c r="K4686" s="2">
        <v>94.4</v>
      </c>
      <c r="L4686" s="2">
        <v>94.4</v>
      </c>
      <c r="M4686" s="2">
        <v>1</v>
      </c>
      <c r="N4686" s="2">
        <v>1.1000000000000001</v>
      </c>
      <c r="O4686" s="2">
        <v>4</v>
      </c>
      <c r="P4686" s="2">
        <v>4.5</v>
      </c>
      <c r="Q4686" s="2">
        <v>1</v>
      </c>
      <c r="R4686" s="2">
        <v>1.1000000000000001</v>
      </c>
      <c r="S4686" s="2">
        <v>42</v>
      </c>
      <c r="T4686" s="2">
        <v>47.2</v>
      </c>
      <c r="U4686" s="2">
        <v>41</v>
      </c>
      <c r="V4686" s="2">
        <v>46.1</v>
      </c>
      <c r="Y4686" s="2">
        <v>5</v>
      </c>
      <c r="Z4686" s="2">
        <v>5.6</v>
      </c>
      <c r="AC4686" s="2">
        <v>2</v>
      </c>
      <c r="AE4686" s="2">
        <v>89</v>
      </c>
      <c r="AF4686" s="2">
        <v>47</v>
      </c>
      <c r="AG4686" s="2">
        <v>52.8</v>
      </c>
      <c r="AH4686" s="2">
        <v>47</v>
      </c>
      <c r="AI4686" s="2">
        <v>52.8</v>
      </c>
      <c r="AJ4686" s="2">
        <v>52.8</v>
      </c>
      <c r="AK4686" s="2">
        <v>26</v>
      </c>
      <c r="AL4686" s="2">
        <v>29.2</v>
      </c>
      <c r="AM4686" s="2">
        <v>16</v>
      </c>
      <c r="AN4686" s="2">
        <v>18</v>
      </c>
      <c r="AQ4686" s="2">
        <v>21</v>
      </c>
      <c r="AR4686" s="2">
        <v>23.6</v>
      </c>
      <c r="AS4686" s="2">
        <v>26</v>
      </c>
      <c r="AT4686" s="2">
        <v>29.2</v>
      </c>
      <c r="AW4686" s="2">
        <v>42</v>
      </c>
      <c r="AX4686" s="2">
        <v>47.2</v>
      </c>
      <c r="BA4686" s="2">
        <v>2</v>
      </c>
      <c r="BC4686" s="2">
        <v>88</v>
      </c>
      <c r="BD4686" s="2">
        <v>63</v>
      </c>
      <c r="BE4686" s="2">
        <v>70.8</v>
      </c>
      <c r="BF4686" s="2">
        <v>63</v>
      </c>
      <c r="BG4686" s="2">
        <v>70.8</v>
      </c>
      <c r="BH4686" s="2">
        <v>71.599999999999994</v>
      </c>
      <c r="BI4686" s="2">
        <v>8</v>
      </c>
      <c r="BJ4686" s="2">
        <v>9</v>
      </c>
      <c r="BK4686" s="2">
        <v>17</v>
      </c>
      <c r="BL4686" s="2">
        <v>19.100000000000001</v>
      </c>
      <c r="BM4686" s="2">
        <v>1</v>
      </c>
      <c r="BN4686" s="2">
        <v>1.1000000000000001</v>
      </c>
      <c r="BO4686" s="2">
        <v>43</v>
      </c>
      <c r="BP4686" s="2">
        <v>48.3</v>
      </c>
      <c r="BQ4686" s="2">
        <v>19</v>
      </c>
      <c r="BR4686" s="2">
        <v>21.3</v>
      </c>
      <c r="BS4686" s="2">
        <v>1</v>
      </c>
      <c r="BT4686" s="2">
        <v>1.1000000000000001</v>
      </c>
      <c r="BU4686" s="2">
        <v>26</v>
      </c>
      <c r="BV4686" s="2">
        <v>29.2</v>
      </c>
      <c r="BY4686" s="2">
        <v>2</v>
      </c>
    </row>
    <row r="4687" spans="1:77" ht="12.75" customHeight="1" x14ac:dyDescent="0.2">
      <c r="A4687">
        <v>4</v>
      </c>
      <c r="B4687" s="2">
        <v>2909</v>
      </c>
      <c r="C4687" s="17">
        <v>3.06</v>
      </c>
      <c r="D4687" s="2">
        <v>2.71</v>
      </c>
      <c r="E4687" s="15">
        <v>2.6909999999999998</v>
      </c>
      <c r="G4687" s="17">
        <v>52</v>
      </c>
      <c r="H4687" s="2">
        <v>45</v>
      </c>
      <c r="I4687" s="2">
        <v>86.5</v>
      </c>
      <c r="J4687" s="2">
        <v>45</v>
      </c>
      <c r="K4687" s="2">
        <v>86.5</v>
      </c>
      <c r="L4687" s="2">
        <v>86.5</v>
      </c>
      <c r="M4687" s="2">
        <v>1</v>
      </c>
      <c r="N4687" s="2">
        <v>1.9</v>
      </c>
      <c r="O4687" s="2">
        <v>6</v>
      </c>
      <c r="P4687" s="2">
        <v>11.5</v>
      </c>
      <c r="Q4687" s="2">
        <v>2</v>
      </c>
      <c r="R4687" s="2">
        <v>3.8</v>
      </c>
      <c r="S4687" s="2">
        <v>26</v>
      </c>
      <c r="T4687" s="2">
        <v>50</v>
      </c>
      <c r="U4687" s="2">
        <v>17</v>
      </c>
      <c r="V4687" s="2">
        <v>32.700000000000003</v>
      </c>
      <c r="Y4687" s="2">
        <v>7</v>
      </c>
      <c r="Z4687" s="2">
        <v>13.5</v>
      </c>
      <c r="AB4687" s="2">
        <v>1</v>
      </c>
      <c r="AC4687" s="2">
        <v>3</v>
      </c>
      <c r="AE4687" s="2">
        <v>52</v>
      </c>
      <c r="AF4687" s="2">
        <v>30</v>
      </c>
      <c r="AG4687" s="2">
        <v>57.7</v>
      </c>
      <c r="AH4687" s="2">
        <v>30</v>
      </c>
      <c r="AI4687" s="2">
        <v>57.7</v>
      </c>
      <c r="AJ4687" s="2">
        <v>57.7</v>
      </c>
      <c r="AK4687" s="2">
        <v>8</v>
      </c>
      <c r="AL4687" s="2">
        <v>15.4</v>
      </c>
      <c r="AM4687" s="2">
        <v>14</v>
      </c>
      <c r="AN4687" s="2">
        <v>26.9</v>
      </c>
      <c r="AQ4687" s="2">
        <v>15</v>
      </c>
      <c r="AR4687" s="2">
        <v>28.8</v>
      </c>
      <c r="AS4687" s="2">
        <v>15</v>
      </c>
      <c r="AT4687" s="2">
        <v>28.8</v>
      </c>
      <c r="AW4687" s="2">
        <v>22</v>
      </c>
      <c r="AX4687" s="2">
        <v>42.3</v>
      </c>
      <c r="AZ4687" s="2">
        <v>1</v>
      </c>
      <c r="BA4687" s="2">
        <v>3</v>
      </c>
      <c r="BC4687" s="2">
        <v>52</v>
      </c>
      <c r="BD4687" s="2">
        <v>37</v>
      </c>
      <c r="BE4687" s="2">
        <v>71.2</v>
      </c>
      <c r="BF4687" s="2">
        <v>37</v>
      </c>
      <c r="BG4687" s="2">
        <v>71.2</v>
      </c>
      <c r="BH4687" s="2">
        <v>71.2</v>
      </c>
      <c r="BI4687" s="2">
        <v>1</v>
      </c>
      <c r="BJ4687" s="2">
        <v>1.9</v>
      </c>
      <c r="BK4687" s="2">
        <v>14</v>
      </c>
      <c r="BL4687" s="2">
        <v>26.9</v>
      </c>
      <c r="BM4687" s="2">
        <v>2</v>
      </c>
      <c r="BN4687" s="2">
        <v>3.8</v>
      </c>
      <c r="BO4687" s="2">
        <v>29</v>
      </c>
      <c r="BP4687" s="2">
        <v>55.8</v>
      </c>
      <c r="BQ4687" s="2">
        <v>6</v>
      </c>
      <c r="BR4687" s="2">
        <v>11.5</v>
      </c>
      <c r="BU4687" s="2">
        <v>15</v>
      </c>
      <c r="BV4687" s="2">
        <v>28.8</v>
      </c>
      <c r="BX4687" s="2">
        <v>1</v>
      </c>
      <c r="BY4687" s="2">
        <v>3</v>
      </c>
    </row>
    <row r="4688" spans="1:77" ht="12.75" customHeight="1" x14ac:dyDescent="0.2">
      <c r="A4688">
        <v>4</v>
      </c>
      <c r="B4688" s="2">
        <v>2910</v>
      </c>
      <c r="C4688" s="17">
        <v>2.68</v>
      </c>
      <c r="D4688" s="2">
        <v>2.88</v>
      </c>
      <c r="E4688" s="15">
        <v>2.645</v>
      </c>
      <c r="G4688" s="17">
        <v>155</v>
      </c>
      <c r="H4688" s="2">
        <v>115</v>
      </c>
      <c r="I4688" s="2">
        <v>74.2</v>
      </c>
      <c r="J4688" s="2">
        <v>115</v>
      </c>
      <c r="K4688" s="2">
        <v>74.2</v>
      </c>
      <c r="L4688" s="2">
        <v>74.2</v>
      </c>
      <c r="M4688" s="2">
        <v>5</v>
      </c>
      <c r="N4688" s="2">
        <v>3.2</v>
      </c>
      <c r="O4688" s="2">
        <v>35</v>
      </c>
      <c r="P4688" s="2">
        <v>22.6</v>
      </c>
      <c r="Q4688" s="2">
        <v>10</v>
      </c>
      <c r="R4688" s="2">
        <v>6.5</v>
      </c>
      <c r="S4688" s="2">
        <v>79</v>
      </c>
      <c r="T4688" s="2">
        <v>51</v>
      </c>
      <c r="U4688" s="2">
        <v>26</v>
      </c>
      <c r="V4688" s="2">
        <v>16.8</v>
      </c>
      <c r="Y4688" s="2">
        <v>40</v>
      </c>
      <c r="Z4688" s="2">
        <v>25.8</v>
      </c>
      <c r="AC4688" s="2">
        <v>2</v>
      </c>
      <c r="AE4688" s="2">
        <v>155</v>
      </c>
      <c r="AF4688" s="2">
        <v>111</v>
      </c>
      <c r="AG4688" s="2">
        <v>71.599999999999994</v>
      </c>
      <c r="AH4688" s="2">
        <v>111</v>
      </c>
      <c r="AI4688" s="2">
        <v>71.599999999999994</v>
      </c>
      <c r="AJ4688" s="2">
        <v>71.599999999999994</v>
      </c>
      <c r="AK4688" s="2">
        <v>28</v>
      </c>
      <c r="AL4688" s="2">
        <v>18.100000000000001</v>
      </c>
      <c r="AM4688" s="2">
        <v>16</v>
      </c>
      <c r="AN4688" s="2">
        <v>10.3</v>
      </c>
      <c r="AO4688" s="2">
        <v>1</v>
      </c>
      <c r="AP4688" s="2">
        <v>0.6</v>
      </c>
      <c r="AQ4688" s="2">
        <v>54</v>
      </c>
      <c r="AR4688" s="2">
        <v>34.799999999999997</v>
      </c>
      <c r="AS4688" s="2">
        <v>56</v>
      </c>
      <c r="AT4688" s="2">
        <v>36.1</v>
      </c>
      <c r="AW4688" s="2">
        <v>44</v>
      </c>
      <c r="AX4688" s="2">
        <v>28.4</v>
      </c>
      <c r="BA4688" s="2">
        <v>2</v>
      </c>
      <c r="BC4688" s="2">
        <v>155</v>
      </c>
      <c r="BD4688" s="2">
        <v>96</v>
      </c>
      <c r="BE4688" s="2">
        <v>61.9</v>
      </c>
      <c r="BF4688" s="2">
        <v>96</v>
      </c>
      <c r="BG4688" s="2">
        <v>61.9</v>
      </c>
      <c r="BH4688" s="2">
        <v>61.9</v>
      </c>
      <c r="BI4688" s="2">
        <v>21</v>
      </c>
      <c r="BJ4688" s="2">
        <v>13.5</v>
      </c>
      <c r="BK4688" s="2">
        <v>38</v>
      </c>
      <c r="BL4688" s="2">
        <v>24.5</v>
      </c>
      <c r="BM4688" s="2">
        <v>1</v>
      </c>
      <c r="BN4688" s="2">
        <v>0.6</v>
      </c>
      <c r="BO4688" s="2">
        <v>67</v>
      </c>
      <c r="BP4688" s="2">
        <v>43.2</v>
      </c>
      <c r="BQ4688" s="2">
        <v>28</v>
      </c>
      <c r="BR4688" s="2">
        <v>18.100000000000001</v>
      </c>
      <c r="BU4688" s="2">
        <v>59</v>
      </c>
      <c r="BV4688" s="2">
        <v>38.1</v>
      </c>
      <c r="BY4688" s="2">
        <v>2</v>
      </c>
    </row>
    <row r="4689" spans="1:77" ht="12.75" customHeight="1" x14ac:dyDescent="0.2">
      <c r="A4689">
        <v>4</v>
      </c>
      <c r="B4689" s="2">
        <v>2911</v>
      </c>
      <c r="C4689" s="17">
        <v>3.14</v>
      </c>
      <c r="D4689" s="2">
        <v>3.32</v>
      </c>
      <c r="E4689" s="15">
        <v>3.22</v>
      </c>
      <c r="G4689" s="17">
        <v>110</v>
      </c>
      <c r="H4689" s="2">
        <v>90</v>
      </c>
      <c r="I4689" s="2">
        <v>81.8</v>
      </c>
      <c r="J4689" s="2">
        <v>90</v>
      </c>
      <c r="K4689" s="2">
        <v>81.8</v>
      </c>
      <c r="L4689" s="2">
        <v>81.8</v>
      </c>
      <c r="M4689" s="2">
        <v>3</v>
      </c>
      <c r="N4689" s="2">
        <v>2.7</v>
      </c>
      <c r="O4689" s="2">
        <v>17</v>
      </c>
      <c r="P4689" s="2">
        <v>15.5</v>
      </c>
      <c r="S4689" s="2">
        <v>52</v>
      </c>
      <c r="T4689" s="2">
        <v>47.3</v>
      </c>
      <c r="U4689" s="2">
        <v>38</v>
      </c>
      <c r="V4689" s="2">
        <v>34.5</v>
      </c>
      <c r="Y4689" s="2">
        <v>20</v>
      </c>
      <c r="Z4689" s="2">
        <v>18.2</v>
      </c>
      <c r="AB4689" s="2">
        <v>1</v>
      </c>
      <c r="AC4689" s="2">
        <v>1</v>
      </c>
      <c r="AE4689" s="2">
        <v>110</v>
      </c>
      <c r="AF4689" s="2">
        <v>90</v>
      </c>
      <c r="AG4689" s="2">
        <v>81.8</v>
      </c>
      <c r="AH4689" s="2">
        <v>90</v>
      </c>
      <c r="AI4689" s="2">
        <v>81.8</v>
      </c>
      <c r="AJ4689" s="2">
        <v>81.8</v>
      </c>
      <c r="AK4689" s="2">
        <v>11</v>
      </c>
      <c r="AL4689" s="2">
        <v>10</v>
      </c>
      <c r="AM4689" s="2">
        <v>9</v>
      </c>
      <c r="AN4689" s="2">
        <v>8.1999999999999993</v>
      </c>
      <c r="AQ4689" s="2">
        <v>24</v>
      </c>
      <c r="AR4689" s="2">
        <v>21.8</v>
      </c>
      <c r="AS4689" s="2">
        <v>66</v>
      </c>
      <c r="AT4689" s="2">
        <v>60</v>
      </c>
      <c r="AW4689" s="2">
        <v>20</v>
      </c>
      <c r="AX4689" s="2">
        <v>18.2</v>
      </c>
      <c r="AZ4689" s="2">
        <v>1</v>
      </c>
      <c r="BA4689" s="2">
        <v>1</v>
      </c>
      <c r="BC4689" s="2">
        <v>109</v>
      </c>
      <c r="BD4689" s="2">
        <v>87</v>
      </c>
      <c r="BE4689" s="2">
        <v>79.8</v>
      </c>
      <c r="BF4689" s="2">
        <v>87</v>
      </c>
      <c r="BG4689" s="2">
        <v>79.8</v>
      </c>
      <c r="BH4689" s="2">
        <v>79.8</v>
      </c>
      <c r="BI4689" s="2">
        <v>6</v>
      </c>
      <c r="BJ4689" s="2">
        <v>5.5</v>
      </c>
      <c r="BK4689" s="2">
        <v>16</v>
      </c>
      <c r="BL4689" s="2">
        <v>14.7</v>
      </c>
      <c r="BO4689" s="2">
        <v>35</v>
      </c>
      <c r="BP4689" s="2">
        <v>32.1</v>
      </c>
      <c r="BQ4689" s="2">
        <v>52</v>
      </c>
      <c r="BR4689" s="2">
        <v>47.7</v>
      </c>
      <c r="BU4689" s="2">
        <v>22</v>
      </c>
      <c r="BV4689" s="2">
        <v>20.2</v>
      </c>
      <c r="BW4689" s="2">
        <v>1</v>
      </c>
      <c r="BX4689" s="2">
        <v>1</v>
      </c>
      <c r="BY4689" s="2">
        <v>1</v>
      </c>
    </row>
    <row r="4690" spans="1:77" ht="12.75" customHeight="1" x14ac:dyDescent="0.2">
      <c r="A4690">
        <v>4</v>
      </c>
      <c r="B4690" s="2">
        <v>2912</v>
      </c>
      <c r="C4690" s="17">
        <v>2.78</v>
      </c>
      <c r="D4690" s="2">
        <v>2.38</v>
      </c>
      <c r="E4690" s="15">
        <v>2.3550000000000004</v>
      </c>
      <c r="G4690" s="17">
        <v>82</v>
      </c>
      <c r="H4690" s="2">
        <v>59</v>
      </c>
      <c r="I4690" s="2">
        <v>72</v>
      </c>
      <c r="J4690" s="2">
        <v>59</v>
      </c>
      <c r="K4690" s="2">
        <v>72</v>
      </c>
      <c r="L4690" s="2">
        <v>72</v>
      </c>
      <c r="M4690" s="2">
        <v>5</v>
      </c>
      <c r="N4690" s="2">
        <v>6.1</v>
      </c>
      <c r="O4690" s="2">
        <v>18</v>
      </c>
      <c r="P4690" s="2">
        <v>22</v>
      </c>
      <c r="S4690" s="2">
        <v>49</v>
      </c>
      <c r="T4690" s="2">
        <v>59.8</v>
      </c>
      <c r="U4690" s="2">
        <v>10</v>
      </c>
      <c r="V4690" s="2">
        <v>12.2</v>
      </c>
      <c r="Y4690" s="2">
        <v>23</v>
      </c>
      <c r="Z4690" s="2">
        <v>28</v>
      </c>
      <c r="AE4690" s="2">
        <v>82</v>
      </c>
      <c r="AF4690" s="2">
        <v>44</v>
      </c>
      <c r="AG4690" s="2">
        <v>53.7</v>
      </c>
      <c r="AH4690" s="2">
        <v>44</v>
      </c>
      <c r="AI4690" s="2">
        <v>53.7</v>
      </c>
      <c r="AJ4690" s="2">
        <v>53.7</v>
      </c>
      <c r="AK4690" s="2">
        <v>25</v>
      </c>
      <c r="AL4690" s="2">
        <v>30.5</v>
      </c>
      <c r="AM4690" s="2">
        <v>13</v>
      </c>
      <c r="AN4690" s="2">
        <v>15.9</v>
      </c>
      <c r="AQ4690" s="2">
        <v>32</v>
      </c>
      <c r="AR4690" s="2">
        <v>39</v>
      </c>
      <c r="AS4690" s="2">
        <v>12</v>
      </c>
      <c r="AT4690" s="2">
        <v>14.6</v>
      </c>
      <c r="AW4690" s="2">
        <v>38</v>
      </c>
      <c r="AX4690" s="2">
        <v>46.3</v>
      </c>
      <c r="BC4690" s="2">
        <v>80</v>
      </c>
      <c r="BD4690" s="2">
        <v>44</v>
      </c>
      <c r="BE4690" s="2">
        <v>53.7</v>
      </c>
      <c r="BF4690" s="2">
        <v>44</v>
      </c>
      <c r="BG4690" s="2">
        <v>53.7</v>
      </c>
      <c r="BH4690" s="2">
        <v>55</v>
      </c>
      <c r="BI4690" s="2">
        <v>16</v>
      </c>
      <c r="BJ4690" s="2">
        <v>19.5</v>
      </c>
      <c r="BK4690" s="2">
        <v>20</v>
      </c>
      <c r="BL4690" s="2">
        <v>24.4</v>
      </c>
      <c r="BO4690" s="2">
        <v>39</v>
      </c>
      <c r="BP4690" s="2">
        <v>47.6</v>
      </c>
      <c r="BQ4690" s="2">
        <v>5</v>
      </c>
      <c r="BR4690" s="2">
        <v>6.1</v>
      </c>
      <c r="BS4690" s="2">
        <v>2</v>
      </c>
      <c r="BT4690" s="2">
        <v>2.4</v>
      </c>
      <c r="BU4690" s="2">
        <v>38</v>
      </c>
      <c r="BV4690" s="2">
        <v>46.3</v>
      </c>
    </row>
    <row r="4691" spans="1:77" ht="12.75" customHeight="1" x14ac:dyDescent="0.2">
      <c r="A4691">
        <v>4</v>
      </c>
      <c r="B4691" s="2">
        <v>2913</v>
      </c>
      <c r="C4691" s="17">
        <v>3</v>
      </c>
      <c r="D4691" s="2">
        <v>2.83</v>
      </c>
      <c r="E4691" s="15">
        <v>2.7930000000000001</v>
      </c>
      <c r="G4691" s="17">
        <v>23</v>
      </c>
      <c r="H4691" s="2">
        <v>18</v>
      </c>
      <c r="I4691" s="2">
        <v>75</v>
      </c>
      <c r="J4691" s="2">
        <v>18</v>
      </c>
      <c r="K4691" s="2">
        <v>75</v>
      </c>
      <c r="L4691" s="2">
        <v>78.3</v>
      </c>
      <c r="O4691" s="2">
        <v>5</v>
      </c>
      <c r="P4691" s="2">
        <v>20.8</v>
      </c>
      <c r="Q4691" s="2">
        <v>1</v>
      </c>
      <c r="R4691" s="2">
        <v>4.2</v>
      </c>
      <c r="S4691" s="2">
        <v>6</v>
      </c>
      <c r="T4691" s="2">
        <v>25</v>
      </c>
      <c r="U4691" s="2">
        <v>11</v>
      </c>
      <c r="V4691" s="2">
        <v>45.8</v>
      </c>
      <c r="W4691" s="2">
        <v>1</v>
      </c>
      <c r="X4691" s="2">
        <v>4.2</v>
      </c>
      <c r="Y4691" s="2">
        <v>6</v>
      </c>
      <c r="Z4691" s="2">
        <v>25</v>
      </c>
      <c r="AE4691" s="2">
        <v>23</v>
      </c>
      <c r="AF4691" s="2">
        <v>16</v>
      </c>
      <c r="AG4691" s="2">
        <v>66.7</v>
      </c>
      <c r="AH4691" s="2">
        <v>16</v>
      </c>
      <c r="AI4691" s="2">
        <v>66.7</v>
      </c>
      <c r="AJ4691" s="2">
        <v>69.599999999999994</v>
      </c>
      <c r="AK4691" s="2">
        <v>3</v>
      </c>
      <c r="AL4691" s="2">
        <v>12.5</v>
      </c>
      <c r="AM4691" s="2">
        <v>4</v>
      </c>
      <c r="AN4691" s="2">
        <v>16.7</v>
      </c>
      <c r="AQ4691" s="2">
        <v>7</v>
      </c>
      <c r="AR4691" s="2">
        <v>29.2</v>
      </c>
      <c r="AS4691" s="2">
        <v>9</v>
      </c>
      <c r="AT4691" s="2">
        <v>37.5</v>
      </c>
      <c r="AU4691" s="2">
        <v>1</v>
      </c>
      <c r="AV4691" s="2">
        <v>4.2</v>
      </c>
      <c r="AW4691" s="2">
        <v>8</v>
      </c>
      <c r="AX4691" s="2">
        <v>33.299999999999997</v>
      </c>
      <c r="BC4691" s="2">
        <v>23</v>
      </c>
      <c r="BD4691" s="2">
        <v>16</v>
      </c>
      <c r="BE4691" s="2">
        <v>66.7</v>
      </c>
      <c r="BF4691" s="2">
        <v>16</v>
      </c>
      <c r="BG4691" s="2">
        <v>66.7</v>
      </c>
      <c r="BH4691" s="2">
        <v>69.599999999999994</v>
      </c>
      <c r="BI4691" s="2">
        <v>1</v>
      </c>
      <c r="BJ4691" s="2">
        <v>4.2</v>
      </c>
      <c r="BK4691" s="2">
        <v>6</v>
      </c>
      <c r="BL4691" s="2">
        <v>25</v>
      </c>
      <c r="BO4691" s="2">
        <v>10</v>
      </c>
      <c r="BP4691" s="2">
        <v>41.7</v>
      </c>
      <c r="BQ4691" s="2">
        <v>6</v>
      </c>
      <c r="BR4691" s="2">
        <v>25</v>
      </c>
      <c r="BS4691" s="2">
        <v>1</v>
      </c>
      <c r="BT4691" s="2">
        <v>4.2</v>
      </c>
      <c r="BU4691" s="2">
        <v>8</v>
      </c>
      <c r="BV4691" s="2">
        <v>33.299999999999997</v>
      </c>
    </row>
    <row r="4692" spans="1:77" ht="12.75" customHeight="1" x14ac:dyDescent="0.2">
      <c r="A4692">
        <v>4</v>
      </c>
      <c r="B4692" s="2">
        <v>2914</v>
      </c>
      <c r="C4692" s="17">
        <v>2.77</v>
      </c>
      <c r="D4692" s="2">
        <v>2.2599999999999998</v>
      </c>
      <c r="E4692" s="15">
        <v>2.3169999999999997</v>
      </c>
      <c r="G4692" s="17">
        <v>56</v>
      </c>
      <c r="H4692" s="2">
        <v>37</v>
      </c>
      <c r="I4692" s="2">
        <v>64.900000000000006</v>
      </c>
      <c r="J4692" s="2">
        <v>37</v>
      </c>
      <c r="K4692" s="2">
        <v>64.900000000000006</v>
      </c>
      <c r="L4692" s="2">
        <v>66.099999999999994</v>
      </c>
      <c r="M4692" s="2">
        <v>7</v>
      </c>
      <c r="N4692" s="2">
        <v>12.3</v>
      </c>
      <c r="O4692" s="2">
        <v>12</v>
      </c>
      <c r="P4692" s="2">
        <v>21.1</v>
      </c>
      <c r="S4692" s="2">
        <v>21</v>
      </c>
      <c r="T4692" s="2">
        <v>36.799999999999997</v>
      </c>
      <c r="U4692" s="2">
        <v>16</v>
      </c>
      <c r="V4692" s="2">
        <v>28.1</v>
      </c>
      <c r="W4692" s="2">
        <v>1</v>
      </c>
      <c r="X4692" s="2">
        <v>1.8</v>
      </c>
      <c r="Y4692" s="2">
        <v>20</v>
      </c>
      <c r="Z4692" s="2">
        <v>35.1</v>
      </c>
      <c r="AC4692" s="2">
        <v>1</v>
      </c>
      <c r="AE4692" s="2">
        <v>56</v>
      </c>
      <c r="AF4692" s="2">
        <v>28</v>
      </c>
      <c r="AG4692" s="2">
        <v>49.1</v>
      </c>
      <c r="AH4692" s="2">
        <v>28</v>
      </c>
      <c r="AI4692" s="2">
        <v>49.1</v>
      </c>
      <c r="AJ4692" s="2">
        <v>50</v>
      </c>
      <c r="AK4692" s="2">
        <v>22</v>
      </c>
      <c r="AL4692" s="2">
        <v>38.6</v>
      </c>
      <c r="AM4692" s="2">
        <v>6</v>
      </c>
      <c r="AN4692" s="2">
        <v>10.5</v>
      </c>
      <c r="AQ4692" s="2">
        <v>17</v>
      </c>
      <c r="AR4692" s="2">
        <v>29.8</v>
      </c>
      <c r="AS4692" s="2">
        <v>11</v>
      </c>
      <c r="AT4692" s="2">
        <v>19.3</v>
      </c>
      <c r="AU4692" s="2">
        <v>1</v>
      </c>
      <c r="AV4692" s="2">
        <v>1.8</v>
      </c>
      <c r="AW4692" s="2">
        <v>29</v>
      </c>
      <c r="AX4692" s="2">
        <v>50.9</v>
      </c>
      <c r="BA4692" s="2">
        <v>1</v>
      </c>
      <c r="BC4692" s="2">
        <v>51</v>
      </c>
      <c r="BD4692" s="2">
        <v>27</v>
      </c>
      <c r="BE4692" s="2">
        <v>47.4</v>
      </c>
      <c r="BF4692" s="2">
        <v>27</v>
      </c>
      <c r="BG4692" s="2">
        <v>47.4</v>
      </c>
      <c r="BH4692" s="2">
        <v>52.9</v>
      </c>
      <c r="BI4692" s="2">
        <v>10</v>
      </c>
      <c r="BJ4692" s="2">
        <v>17.5</v>
      </c>
      <c r="BK4692" s="2">
        <v>14</v>
      </c>
      <c r="BL4692" s="2">
        <v>24.6</v>
      </c>
      <c r="BO4692" s="2">
        <v>14</v>
      </c>
      <c r="BP4692" s="2">
        <v>24.6</v>
      </c>
      <c r="BQ4692" s="2">
        <v>13</v>
      </c>
      <c r="BR4692" s="2">
        <v>22.8</v>
      </c>
      <c r="BS4692" s="2">
        <v>6</v>
      </c>
      <c r="BT4692" s="2">
        <v>10.5</v>
      </c>
      <c r="BU4692" s="2">
        <v>30</v>
      </c>
      <c r="BV4692" s="2">
        <v>52.6</v>
      </c>
      <c r="BY4692" s="2">
        <v>1</v>
      </c>
    </row>
    <row r="4693" spans="1:77" ht="12.75" customHeight="1" x14ac:dyDescent="0.2">
      <c r="A4693">
        <v>4</v>
      </c>
      <c r="B4693" s="2">
        <v>2915</v>
      </c>
      <c r="C4693" s="17">
        <v>2.93</v>
      </c>
      <c r="D4693" s="2">
        <v>2.2400000000000002</v>
      </c>
      <c r="E4693" s="15">
        <v>2.3810000000000002</v>
      </c>
      <c r="G4693" s="17">
        <v>55</v>
      </c>
      <c r="H4693" s="2">
        <v>36</v>
      </c>
      <c r="I4693" s="2">
        <v>65.5</v>
      </c>
      <c r="J4693" s="2">
        <v>36</v>
      </c>
      <c r="K4693" s="2">
        <v>65.5</v>
      </c>
      <c r="L4693" s="2">
        <v>65.5</v>
      </c>
      <c r="M4693" s="2">
        <v>2</v>
      </c>
      <c r="N4693" s="2">
        <v>3.6</v>
      </c>
      <c r="O4693" s="2">
        <v>17</v>
      </c>
      <c r="P4693" s="2">
        <v>30.9</v>
      </c>
      <c r="S4693" s="2">
        <v>19</v>
      </c>
      <c r="T4693" s="2">
        <v>34.5</v>
      </c>
      <c r="U4693" s="2">
        <v>17</v>
      </c>
      <c r="V4693" s="2">
        <v>30.9</v>
      </c>
      <c r="Y4693" s="2">
        <v>19</v>
      </c>
      <c r="Z4693" s="2">
        <v>34.5</v>
      </c>
      <c r="AC4693" s="2">
        <v>3</v>
      </c>
      <c r="AE4693" s="2">
        <v>55</v>
      </c>
      <c r="AF4693" s="2">
        <v>21</v>
      </c>
      <c r="AG4693" s="2">
        <v>38.200000000000003</v>
      </c>
      <c r="AH4693" s="2">
        <v>21</v>
      </c>
      <c r="AI4693" s="2">
        <v>38.200000000000003</v>
      </c>
      <c r="AJ4693" s="2">
        <v>38.200000000000003</v>
      </c>
      <c r="AK4693" s="2">
        <v>16</v>
      </c>
      <c r="AL4693" s="2">
        <v>29.1</v>
      </c>
      <c r="AM4693" s="2">
        <v>18</v>
      </c>
      <c r="AN4693" s="2">
        <v>32.700000000000003</v>
      </c>
      <c r="AQ4693" s="2">
        <v>13</v>
      </c>
      <c r="AR4693" s="2">
        <v>23.6</v>
      </c>
      <c r="AS4693" s="2">
        <v>8</v>
      </c>
      <c r="AT4693" s="2">
        <v>14.5</v>
      </c>
      <c r="AW4693" s="2">
        <v>34</v>
      </c>
      <c r="AX4693" s="2">
        <v>61.8</v>
      </c>
      <c r="BA4693" s="2">
        <v>3</v>
      </c>
      <c r="BC4693" s="2">
        <v>55</v>
      </c>
      <c r="BD4693" s="2">
        <v>23</v>
      </c>
      <c r="BE4693" s="2">
        <v>41.8</v>
      </c>
      <c r="BF4693" s="2">
        <v>23</v>
      </c>
      <c r="BG4693" s="2">
        <v>41.8</v>
      </c>
      <c r="BH4693" s="2">
        <v>41.8</v>
      </c>
      <c r="BI4693" s="2">
        <v>10</v>
      </c>
      <c r="BJ4693" s="2">
        <v>18.2</v>
      </c>
      <c r="BK4693" s="2">
        <v>22</v>
      </c>
      <c r="BL4693" s="2">
        <v>40</v>
      </c>
      <c r="BO4693" s="2">
        <v>15</v>
      </c>
      <c r="BP4693" s="2">
        <v>27.3</v>
      </c>
      <c r="BQ4693" s="2">
        <v>8</v>
      </c>
      <c r="BR4693" s="2">
        <v>14.5</v>
      </c>
      <c r="BU4693" s="2">
        <v>32</v>
      </c>
      <c r="BV4693" s="2">
        <v>58.2</v>
      </c>
      <c r="BY4693" s="2">
        <v>3</v>
      </c>
    </row>
    <row r="4694" spans="1:77" ht="12.75" customHeight="1" x14ac:dyDescent="0.2">
      <c r="A4694">
        <v>4</v>
      </c>
      <c r="B4694" s="2">
        <v>2918</v>
      </c>
      <c r="C4694" s="17">
        <v>2.77</v>
      </c>
      <c r="D4694" s="2">
        <v>2.37</v>
      </c>
      <c r="E4694" s="15">
        <v>2.6320000000000006</v>
      </c>
      <c r="G4694" s="17">
        <v>57</v>
      </c>
      <c r="H4694" s="2">
        <v>37</v>
      </c>
      <c r="I4694" s="2">
        <v>64.900000000000006</v>
      </c>
      <c r="J4694" s="2">
        <v>37</v>
      </c>
      <c r="K4694" s="2">
        <v>64.900000000000006</v>
      </c>
      <c r="L4694" s="2">
        <v>64.900000000000006</v>
      </c>
      <c r="M4694" s="2">
        <v>10</v>
      </c>
      <c r="N4694" s="2">
        <v>17.5</v>
      </c>
      <c r="O4694" s="2">
        <v>10</v>
      </c>
      <c r="P4694" s="2">
        <v>17.5</v>
      </c>
      <c r="S4694" s="2">
        <v>20</v>
      </c>
      <c r="T4694" s="2">
        <v>35.1</v>
      </c>
      <c r="U4694" s="2">
        <v>17</v>
      </c>
      <c r="V4694" s="2">
        <v>29.8</v>
      </c>
      <c r="Y4694" s="2">
        <v>20</v>
      </c>
      <c r="Z4694" s="2">
        <v>35.1</v>
      </c>
      <c r="AC4694" s="2">
        <v>1</v>
      </c>
      <c r="AE4694" s="2">
        <v>57</v>
      </c>
      <c r="AF4694" s="2">
        <v>27</v>
      </c>
      <c r="AG4694" s="2">
        <v>47.4</v>
      </c>
      <c r="AH4694" s="2">
        <v>27</v>
      </c>
      <c r="AI4694" s="2">
        <v>47.4</v>
      </c>
      <c r="AJ4694" s="2">
        <v>47.4</v>
      </c>
      <c r="AK4694" s="2">
        <v>22</v>
      </c>
      <c r="AL4694" s="2">
        <v>38.6</v>
      </c>
      <c r="AM4694" s="2">
        <v>8</v>
      </c>
      <c r="AN4694" s="2">
        <v>14</v>
      </c>
      <c r="AQ4694" s="2">
        <v>11</v>
      </c>
      <c r="AR4694" s="2">
        <v>19.3</v>
      </c>
      <c r="AS4694" s="2">
        <v>16</v>
      </c>
      <c r="AT4694" s="2">
        <v>28.1</v>
      </c>
      <c r="AW4694" s="2">
        <v>30</v>
      </c>
      <c r="AX4694" s="2">
        <v>52.6</v>
      </c>
      <c r="BA4694" s="2">
        <v>1</v>
      </c>
      <c r="BC4694" s="2">
        <v>53</v>
      </c>
      <c r="BD4694" s="2">
        <v>37</v>
      </c>
      <c r="BE4694" s="2">
        <v>64.900000000000006</v>
      </c>
      <c r="BF4694" s="2">
        <v>37</v>
      </c>
      <c r="BG4694" s="2">
        <v>64.900000000000006</v>
      </c>
      <c r="BH4694" s="2">
        <v>69.8</v>
      </c>
      <c r="BI4694" s="2">
        <v>9</v>
      </c>
      <c r="BJ4694" s="2">
        <v>15.8</v>
      </c>
      <c r="BK4694" s="2">
        <v>7</v>
      </c>
      <c r="BL4694" s="2">
        <v>12.3</v>
      </c>
      <c r="BO4694" s="2">
        <v>21</v>
      </c>
      <c r="BP4694" s="2">
        <v>36.799999999999997</v>
      </c>
      <c r="BQ4694" s="2">
        <v>16</v>
      </c>
      <c r="BR4694" s="2">
        <v>28.1</v>
      </c>
      <c r="BS4694" s="2">
        <v>4</v>
      </c>
      <c r="BT4694" s="2">
        <v>7</v>
      </c>
      <c r="BU4694" s="2">
        <v>20</v>
      </c>
      <c r="BV4694" s="2">
        <v>35.1</v>
      </c>
      <c r="BY4694" s="2">
        <v>1</v>
      </c>
    </row>
    <row r="4695" spans="1:77" ht="12.75" customHeight="1" x14ac:dyDescent="0.2">
      <c r="A4695">
        <v>4</v>
      </c>
      <c r="B4695" s="2">
        <v>2921</v>
      </c>
      <c r="C4695" s="17">
        <v>2.4</v>
      </c>
      <c r="D4695" s="2">
        <v>2.6</v>
      </c>
      <c r="E4695" s="15">
        <v>2.1</v>
      </c>
      <c r="G4695" s="17">
        <v>10</v>
      </c>
      <c r="H4695" s="2">
        <v>5</v>
      </c>
      <c r="I4695" s="2">
        <v>50</v>
      </c>
      <c r="J4695" s="2">
        <v>5</v>
      </c>
      <c r="K4695" s="2">
        <v>50</v>
      </c>
      <c r="L4695" s="2">
        <v>50</v>
      </c>
      <c r="M4695" s="2">
        <v>1</v>
      </c>
      <c r="N4695" s="2">
        <v>10</v>
      </c>
      <c r="O4695" s="2">
        <v>4</v>
      </c>
      <c r="P4695" s="2">
        <v>40</v>
      </c>
      <c r="S4695" s="2">
        <v>5</v>
      </c>
      <c r="T4695" s="2">
        <v>50</v>
      </c>
      <c r="Y4695" s="2">
        <v>5</v>
      </c>
      <c r="Z4695" s="2">
        <v>50</v>
      </c>
      <c r="AE4695" s="2">
        <v>10</v>
      </c>
      <c r="AF4695" s="2">
        <v>5</v>
      </c>
      <c r="AG4695" s="2">
        <v>50</v>
      </c>
      <c r="AH4695" s="2">
        <v>5</v>
      </c>
      <c r="AI4695" s="2">
        <v>50</v>
      </c>
      <c r="AJ4695" s="2">
        <v>50</v>
      </c>
      <c r="AM4695" s="2">
        <v>5</v>
      </c>
      <c r="AN4695" s="2">
        <v>50</v>
      </c>
      <c r="AQ4695" s="2">
        <v>4</v>
      </c>
      <c r="AR4695" s="2">
        <v>40</v>
      </c>
      <c r="AS4695" s="2">
        <v>1</v>
      </c>
      <c r="AT4695" s="2">
        <v>10</v>
      </c>
      <c r="AW4695" s="2">
        <v>5</v>
      </c>
      <c r="AX4695" s="2">
        <v>50</v>
      </c>
      <c r="BC4695" s="2">
        <v>10</v>
      </c>
      <c r="BD4695" s="2">
        <v>3</v>
      </c>
      <c r="BE4695" s="2">
        <v>30</v>
      </c>
      <c r="BF4695" s="2">
        <v>3</v>
      </c>
      <c r="BG4695" s="2">
        <v>30</v>
      </c>
      <c r="BH4695" s="2">
        <v>30</v>
      </c>
      <c r="BI4695" s="2">
        <v>2</v>
      </c>
      <c r="BJ4695" s="2">
        <v>20</v>
      </c>
      <c r="BK4695" s="2">
        <v>5</v>
      </c>
      <c r="BL4695" s="2">
        <v>50</v>
      </c>
      <c r="BO4695" s="2">
        <v>3</v>
      </c>
      <c r="BP4695" s="2">
        <v>30</v>
      </c>
      <c r="BU4695" s="2">
        <v>7</v>
      </c>
      <c r="BV4695" s="2">
        <v>70</v>
      </c>
    </row>
    <row r="4696" spans="1:77" ht="12.75" customHeight="1" x14ac:dyDescent="0.2">
      <c r="A4696">
        <v>4</v>
      </c>
      <c r="B4696" s="2">
        <v>2922</v>
      </c>
      <c r="C4696" s="17">
        <v>3.23</v>
      </c>
      <c r="D4696" s="2">
        <v>2.77</v>
      </c>
      <c r="E4696" s="15">
        <v>2.6150000000000002</v>
      </c>
      <c r="G4696" s="17">
        <v>13</v>
      </c>
      <c r="H4696" s="2">
        <v>11</v>
      </c>
      <c r="I4696" s="2">
        <v>84.6</v>
      </c>
      <c r="J4696" s="2">
        <v>11</v>
      </c>
      <c r="K4696" s="2">
        <v>84.6</v>
      </c>
      <c r="L4696" s="2">
        <v>84.6</v>
      </c>
      <c r="M4696" s="2">
        <v>1</v>
      </c>
      <c r="N4696" s="2">
        <v>7.7</v>
      </c>
      <c r="O4696" s="2">
        <v>1</v>
      </c>
      <c r="P4696" s="2">
        <v>7.7</v>
      </c>
      <c r="S4696" s="2">
        <v>5</v>
      </c>
      <c r="T4696" s="2">
        <v>38.5</v>
      </c>
      <c r="U4696" s="2">
        <v>6</v>
      </c>
      <c r="V4696" s="2">
        <v>46.2</v>
      </c>
      <c r="Y4696" s="2">
        <v>2</v>
      </c>
      <c r="Z4696" s="2">
        <v>15.4</v>
      </c>
      <c r="AE4696" s="2">
        <v>13</v>
      </c>
      <c r="AF4696" s="2">
        <v>10</v>
      </c>
      <c r="AG4696" s="2">
        <v>76.900000000000006</v>
      </c>
      <c r="AH4696" s="2">
        <v>10</v>
      </c>
      <c r="AI4696" s="2">
        <v>76.900000000000006</v>
      </c>
      <c r="AJ4696" s="2">
        <v>76.900000000000006</v>
      </c>
      <c r="AK4696" s="2">
        <v>2</v>
      </c>
      <c r="AL4696" s="2">
        <v>15.4</v>
      </c>
      <c r="AM4696" s="2">
        <v>1</v>
      </c>
      <c r="AN4696" s="2">
        <v>7.7</v>
      </c>
      <c r="AQ4696" s="2">
        <v>8</v>
      </c>
      <c r="AR4696" s="2">
        <v>61.5</v>
      </c>
      <c r="AS4696" s="2">
        <v>2</v>
      </c>
      <c r="AT4696" s="2">
        <v>15.4</v>
      </c>
      <c r="AW4696" s="2">
        <v>3</v>
      </c>
      <c r="AX4696" s="2">
        <v>23.1</v>
      </c>
      <c r="BC4696" s="2">
        <v>13</v>
      </c>
      <c r="BD4696" s="2">
        <v>9</v>
      </c>
      <c r="BE4696" s="2">
        <v>69.2</v>
      </c>
      <c r="BF4696" s="2">
        <v>9</v>
      </c>
      <c r="BG4696" s="2">
        <v>69.2</v>
      </c>
      <c r="BH4696" s="2">
        <v>69.2</v>
      </c>
      <c r="BI4696" s="2">
        <v>1</v>
      </c>
      <c r="BJ4696" s="2">
        <v>7.7</v>
      </c>
      <c r="BK4696" s="2">
        <v>3</v>
      </c>
      <c r="BL4696" s="2">
        <v>23.1</v>
      </c>
      <c r="BO4696" s="2">
        <v>9</v>
      </c>
      <c r="BP4696" s="2">
        <v>69.2</v>
      </c>
      <c r="BU4696" s="2">
        <v>4</v>
      </c>
      <c r="BV4696" s="2">
        <v>30.8</v>
      </c>
    </row>
    <row r="4697" spans="1:77" ht="12.75" customHeight="1" x14ac:dyDescent="0.2">
      <c r="A4697">
        <v>4</v>
      </c>
      <c r="B4697" s="2">
        <v>2926</v>
      </c>
      <c r="C4697" s="17">
        <v>2.83</v>
      </c>
      <c r="D4697" s="2">
        <v>2.71</v>
      </c>
      <c r="E4697" s="15">
        <v>2.4300000000000002</v>
      </c>
      <c r="G4697" s="17">
        <v>89</v>
      </c>
      <c r="H4697" s="2">
        <v>51</v>
      </c>
      <c r="I4697" s="2">
        <v>57.3</v>
      </c>
      <c r="J4697" s="2">
        <v>51</v>
      </c>
      <c r="K4697" s="2">
        <v>57.3</v>
      </c>
      <c r="L4697" s="2">
        <v>57.3</v>
      </c>
      <c r="M4697" s="2">
        <v>5</v>
      </c>
      <c r="N4697" s="2">
        <v>5.6</v>
      </c>
      <c r="O4697" s="2">
        <v>33</v>
      </c>
      <c r="P4697" s="2">
        <v>37.1</v>
      </c>
      <c r="S4697" s="2">
        <v>23</v>
      </c>
      <c r="T4697" s="2">
        <v>25.8</v>
      </c>
      <c r="U4697" s="2">
        <v>28</v>
      </c>
      <c r="V4697" s="2">
        <v>31.5</v>
      </c>
      <c r="Y4697" s="2">
        <v>38</v>
      </c>
      <c r="Z4697" s="2">
        <v>42.7</v>
      </c>
      <c r="AE4697" s="2">
        <v>89</v>
      </c>
      <c r="AF4697" s="2">
        <v>55</v>
      </c>
      <c r="AG4697" s="2">
        <v>61.8</v>
      </c>
      <c r="AH4697" s="2">
        <v>55</v>
      </c>
      <c r="AI4697" s="2">
        <v>61.8</v>
      </c>
      <c r="AJ4697" s="2">
        <v>61.8</v>
      </c>
      <c r="AK4697" s="2">
        <v>25</v>
      </c>
      <c r="AL4697" s="2">
        <v>28.1</v>
      </c>
      <c r="AM4697" s="2">
        <v>9</v>
      </c>
      <c r="AN4697" s="2">
        <v>10.1</v>
      </c>
      <c r="AQ4697" s="2">
        <v>22</v>
      </c>
      <c r="AR4697" s="2">
        <v>24.7</v>
      </c>
      <c r="AS4697" s="2">
        <v>33</v>
      </c>
      <c r="AT4697" s="2">
        <v>37.1</v>
      </c>
      <c r="AW4697" s="2">
        <v>34</v>
      </c>
      <c r="AX4697" s="2">
        <v>38.200000000000003</v>
      </c>
      <c r="BC4697" s="2">
        <v>85</v>
      </c>
      <c r="BD4697" s="2">
        <v>48</v>
      </c>
      <c r="BE4697" s="2">
        <v>53.9</v>
      </c>
      <c r="BF4697" s="2">
        <v>48</v>
      </c>
      <c r="BG4697" s="2">
        <v>53.9</v>
      </c>
      <c r="BH4697" s="2">
        <v>56.5</v>
      </c>
      <c r="BI4697" s="2">
        <v>17</v>
      </c>
      <c r="BJ4697" s="2">
        <v>19.100000000000001</v>
      </c>
      <c r="BK4697" s="2">
        <v>20</v>
      </c>
      <c r="BL4697" s="2">
        <v>22.5</v>
      </c>
      <c r="BO4697" s="2">
        <v>33</v>
      </c>
      <c r="BP4697" s="2">
        <v>37.1</v>
      </c>
      <c r="BQ4697" s="2">
        <v>15</v>
      </c>
      <c r="BR4697" s="2">
        <v>16.899999999999999</v>
      </c>
      <c r="BS4697" s="2">
        <v>4</v>
      </c>
      <c r="BT4697" s="2">
        <v>4.5</v>
      </c>
      <c r="BU4697" s="2">
        <v>41</v>
      </c>
      <c r="BV4697" s="2">
        <v>46.1</v>
      </c>
    </row>
    <row r="4698" spans="1:77" ht="12.75" customHeight="1" x14ac:dyDescent="0.2">
      <c r="A4698">
        <v>4</v>
      </c>
      <c r="B4698" s="2">
        <v>2929</v>
      </c>
      <c r="C4698" s="17">
        <v>2.61</v>
      </c>
      <c r="D4698" s="2">
        <v>2.35</v>
      </c>
      <c r="E4698" s="15">
        <v>2.085</v>
      </c>
      <c r="G4698" s="17">
        <v>72</v>
      </c>
      <c r="H4698" s="2">
        <v>42</v>
      </c>
      <c r="I4698" s="2">
        <v>58.3</v>
      </c>
      <c r="J4698" s="2">
        <v>42</v>
      </c>
      <c r="K4698" s="2">
        <v>58.3</v>
      </c>
      <c r="L4698" s="2">
        <v>58.3</v>
      </c>
      <c r="M4698" s="2">
        <v>9</v>
      </c>
      <c r="N4698" s="2">
        <v>12.5</v>
      </c>
      <c r="O4698" s="2">
        <v>21</v>
      </c>
      <c r="P4698" s="2">
        <v>29.2</v>
      </c>
      <c r="Q4698" s="2">
        <v>2</v>
      </c>
      <c r="R4698" s="2">
        <v>2.8</v>
      </c>
      <c r="S4698" s="2">
        <v>23</v>
      </c>
      <c r="T4698" s="2">
        <v>31.9</v>
      </c>
      <c r="U4698" s="2">
        <v>17</v>
      </c>
      <c r="V4698" s="2">
        <v>23.6</v>
      </c>
      <c r="Y4698" s="2">
        <v>30</v>
      </c>
      <c r="Z4698" s="2">
        <v>41.7</v>
      </c>
      <c r="AA4698" s="2">
        <v>1</v>
      </c>
      <c r="AC4698" s="2">
        <v>2</v>
      </c>
      <c r="AE4698" s="2">
        <v>71</v>
      </c>
      <c r="AF4698" s="2">
        <v>33</v>
      </c>
      <c r="AG4698" s="2">
        <v>46.5</v>
      </c>
      <c r="AH4698" s="2">
        <v>33</v>
      </c>
      <c r="AI4698" s="2">
        <v>46.5</v>
      </c>
      <c r="AJ4698" s="2">
        <v>46.5</v>
      </c>
      <c r="AK4698" s="2">
        <v>23</v>
      </c>
      <c r="AL4698" s="2">
        <v>32.4</v>
      </c>
      <c r="AM4698" s="2">
        <v>15</v>
      </c>
      <c r="AN4698" s="2">
        <v>21.1</v>
      </c>
      <c r="AQ4698" s="2">
        <v>18</v>
      </c>
      <c r="AR4698" s="2">
        <v>25.4</v>
      </c>
      <c r="AS4698" s="2">
        <v>15</v>
      </c>
      <c r="AT4698" s="2">
        <v>21.1</v>
      </c>
      <c r="AW4698" s="2">
        <v>38</v>
      </c>
      <c r="AX4698" s="2">
        <v>53.5</v>
      </c>
      <c r="AY4698" s="2">
        <v>1</v>
      </c>
      <c r="AZ4698" s="2">
        <v>1</v>
      </c>
      <c r="BA4698" s="2">
        <v>2</v>
      </c>
      <c r="BC4698" s="2">
        <v>69</v>
      </c>
      <c r="BD4698" s="2">
        <v>26</v>
      </c>
      <c r="BE4698" s="2">
        <v>36.6</v>
      </c>
      <c r="BF4698" s="2">
        <v>26</v>
      </c>
      <c r="BG4698" s="2">
        <v>36.6</v>
      </c>
      <c r="BH4698" s="2">
        <v>37.700000000000003</v>
      </c>
      <c r="BI4698" s="2">
        <v>22</v>
      </c>
      <c r="BJ4698" s="2">
        <v>31</v>
      </c>
      <c r="BK4698" s="2">
        <v>21</v>
      </c>
      <c r="BL4698" s="2">
        <v>29.6</v>
      </c>
      <c r="BM4698" s="2">
        <v>1</v>
      </c>
      <c r="BN4698" s="2">
        <v>1.4</v>
      </c>
      <c r="BO4698" s="2">
        <v>16</v>
      </c>
      <c r="BP4698" s="2">
        <v>22.5</v>
      </c>
      <c r="BQ4698" s="2">
        <v>9</v>
      </c>
      <c r="BR4698" s="2">
        <v>12.7</v>
      </c>
      <c r="BS4698" s="2">
        <v>2</v>
      </c>
      <c r="BT4698" s="2">
        <v>2.8</v>
      </c>
      <c r="BU4698" s="2">
        <v>45</v>
      </c>
      <c r="BV4698" s="2">
        <v>63.4</v>
      </c>
      <c r="BW4698" s="2">
        <v>1</v>
      </c>
      <c r="BX4698" s="2">
        <v>1</v>
      </c>
      <c r="BY4698" s="2">
        <v>2</v>
      </c>
    </row>
    <row r="4699" spans="1:77" ht="12.75" customHeight="1" x14ac:dyDescent="0.2">
      <c r="A4699">
        <v>4</v>
      </c>
      <c r="B4699" s="2">
        <v>2932</v>
      </c>
      <c r="C4699" s="17">
        <v>2.79</v>
      </c>
      <c r="D4699" s="2">
        <v>2.38</v>
      </c>
      <c r="E4699" s="15">
        <v>2.6789999999999998</v>
      </c>
      <c r="G4699" s="17">
        <v>62</v>
      </c>
      <c r="H4699" s="2">
        <v>46</v>
      </c>
      <c r="I4699" s="2">
        <v>73</v>
      </c>
      <c r="J4699" s="2">
        <v>46</v>
      </c>
      <c r="K4699" s="2">
        <v>73</v>
      </c>
      <c r="L4699" s="2">
        <v>74.2</v>
      </c>
      <c r="M4699" s="2">
        <v>3</v>
      </c>
      <c r="N4699" s="2">
        <v>4.8</v>
      </c>
      <c r="O4699" s="2">
        <v>13</v>
      </c>
      <c r="P4699" s="2">
        <v>20.6</v>
      </c>
      <c r="Q4699" s="2">
        <v>2</v>
      </c>
      <c r="R4699" s="2">
        <v>3.2</v>
      </c>
      <c r="S4699" s="2">
        <v>29</v>
      </c>
      <c r="T4699" s="2">
        <v>46</v>
      </c>
      <c r="U4699" s="2">
        <v>15</v>
      </c>
      <c r="V4699" s="2">
        <v>23.8</v>
      </c>
      <c r="W4699" s="2">
        <v>1</v>
      </c>
      <c r="X4699" s="2">
        <v>1.6</v>
      </c>
      <c r="Y4699" s="2">
        <v>17</v>
      </c>
      <c r="Z4699" s="2">
        <v>27</v>
      </c>
      <c r="AB4699" s="2">
        <v>2</v>
      </c>
      <c r="AE4699" s="2">
        <v>62</v>
      </c>
      <c r="AF4699" s="2">
        <v>33</v>
      </c>
      <c r="AG4699" s="2">
        <v>52.4</v>
      </c>
      <c r="AH4699" s="2">
        <v>33</v>
      </c>
      <c r="AI4699" s="2">
        <v>52.4</v>
      </c>
      <c r="AJ4699" s="2">
        <v>53.2</v>
      </c>
      <c r="AK4699" s="2">
        <v>15</v>
      </c>
      <c r="AL4699" s="2">
        <v>23.8</v>
      </c>
      <c r="AM4699" s="2">
        <v>14</v>
      </c>
      <c r="AN4699" s="2">
        <v>22.2</v>
      </c>
      <c r="AQ4699" s="2">
        <v>25</v>
      </c>
      <c r="AR4699" s="2">
        <v>39.700000000000003</v>
      </c>
      <c r="AS4699" s="2">
        <v>8</v>
      </c>
      <c r="AT4699" s="2">
        <v>12.7</v>
      </c>
      <c r="AU4699" s="2">
        <v>1</v>
      </c>
      <c r="AV4699" s="2">
        <v>1.6</v>
      </c>
      <c r="AW4699" s="2">
        <v>30</v>
      </c>
      <c r="AX4699" s="2">
        <v>47.6</v>
      </c>
      <c r="AZ4699" s="2">
        <v>2</v>
      </c>
      <c r="BC4699" s="2">
        <v>61</v>
      </c>
      <c r="BD4699" s="2">
        <v>42</v>
      </c>
      <c r="BE4699" s="2">
        <v>66.7</v>
      </c>
      <c r="BF4699" s="2">
        <v>42</v>
      </c>
      <c r="BG4699" s="2">
        <v>66.7</v>
      </c>
      <c r="BH4699" s="2">
        <v>68.900000000000006</v>
      </c>
      <c r="BI4699" s="2">
        <v>7</v>
      </c>
      <c r="BJ4699" s="2">
        <v>11.1</v>
      </c>
      <c r="BK4699" s="2">
        <v>12</v>
      </c>
      <c r="BL4699" s="2">
        <v>19</v>
      </c>
      <c r="BO4699" s="2">
        <v>30</v>
      </c>
      <c r="BP4699" s="2">
        <v>47.6</v>
      </c>
      <c r="BQ4699" s="2">
        <v>12</v>
      </c>
      <c r="BR4699" s="2">
        <v>19</v>
      </c>
      <c r="BS4699" s="2">
        <v>2</v>
      </c>
      <c r="BT4699" s="2">
        <v>3.2</v>
      </c>
      <c r="BU4699" s="2">
        <v>21</v>
      </c>
      <c r="BV4699" s="2">
        <v>33.299999999999997</v>
      </c>
      <c r="BX4699" s="2">
        <v>2</v>
      </c>
    </row>
    <row r="4700" spans="1:77" ht="12.75" customHeight="1" x14ac:dyDescent="0.2">
      <c r="A4700">
        <v>4</v>
      </c>
      <c r="B4700" s="2">
        <v>2937</v>
      </c>
      <c r="C4700" s="17">
        <v>2.81</v>
      </c>
      <c r="D4700" s="2">
        <v>2.39</v>
      </c>
      <c r="E4700" s="15">
        <v>1.891</v>
      </c>
      <c r="G4700" s="17">
        <v>47</v>
      </c>
      <c r="H4700" s="2">
        <v>35</v>
      </c>
      <c r="I4700" s="2">
        <v>74.5</v>
      </c>
      <c r="J4700" s="2">
        <v>35</v>
      </c>
      <c r="K4700" s="2">
        <v>74.5</v>
      </c>
      <c r="L4700" s="2">
        <v>74.5</v>
      </c>
      <c r="M4700" s="2">
        <v>2</v>
      </c>
      <c r="N4700" s="2">
        <v>4.3</v>
      </c>
      <c r="O4700" s="2">
        <v>10</v>
      </c>
      <c r="P4700" s="2">
        <v>21.3</v>
      </c>
      <c r="S4700" s="2">
        <v>30</v>
      </c>
      <c r="T4700" s="2">
        <v>63.8</v>
      </c>
      <c r="U4700" s="2">
        <v>5</v>
      </c>
      <c r="V4700" s="2">
        <v>10.6</v>
      </c>
      <c r="Y4700" s="2">
        <v>12</v>
      </c>
      <c r="Z4700" s="2">
        <v>25.5</v>
      </c>
      <c r="AB4700" s="2">
        <v>4</v>
      </c>
      <c r="AE4700" s="2">
        <v>46</v>
      </c>
      <c r="AF4700" s="2">
        <v>24</v>
      </c>
      <c r="AG4700" s="2">
        <v>52.2</v>
      </c>
      <c r="AH4700" s="2">
        <v>24</v>
      </c>
      <c r="AI4700" s="2">
        <v>52.2</v>
      </c>
      <c r="AJ4700" s="2">
        <v>52.2</v>
      </c>
      <c r="AK4700" s="2">
        <v>13</v>
      </c>
      <c r="AL4700" s="2">
        <v>28.3</v>
      </c>
      <c r="AM4700" s="2">
        <v>9</v>
      </c>
      <c r="AN4700" s="2">
        <v>19.600000000000001</v>
      </c>
      <c r="AQ4700" s="2">
        <v>17</v>
      </c>
      <c r="AR4700" s="2">
        <v>37</v>
      </c>
      <c r="AS4700" s="2">
        <v>7</v>
      </c>
      <c r="AT4700" s="2">
        <v>15.2</v>
      </c>
      <c r="AW4700" s="2">
        <v>22</v>
      </c>
      <c r="AX4700" s="2">
        <v>47.8</v>
      </c>
      <c r="AZ4700" s="2">
        <v>5</v>
      </c>
      <c r="BC4700" s="2">
        <v>45</v>
      </c>
      <c r="BD4700" s="2">
        <v>11</v>
      </c>
      <c r="BE4700" s="2">
        <v>23.9</v>
      </c>
      <c r="BF4700" s="2">
        <v>11</v>
      </c>
      <c r="BG4700" s="2">
        <v>23.9</v>
      </c>
      <c r="BH4700" s="2">
        <v>24.4</v>
      </c>
      <c r="BI4700" s="2">
        <v>14</v>
      </c>
      <c r="BJ4700" s="2">
        <v>30.4</v>
      </c>
      <c r="BK4700" s="2">
        <v>20</v>
      </c>
      <c r="BL4700" s="2">
        <v>43.5</v>
      </c>
      <c r="BO4700" s="2">
        <v>11</v>
      </c>
      <c r="BP4700" s="2">
        <v>23.9</v>
      </c>
      <c r="BS4700" s="2">
        <v>1</v>
      </c>
      <c r="BT4700" s="2">
        <v>2.2000000000000002</v>
      </c>
      <c r="BU4700" s="2">
        <v>35</v>
      </c>
      <c r="BV4700" s="2">
        <v>76.099999999999994</v>
      </c>
      <c r="BX4700" s="2">
        <v>5</v>
      </c>
    </row>
    <row r="4701" spans="1:77" ht="12.75" customHeight="1" x14ac:dyDescent="0.2">
      <c r="A4701">
        <v>4</v>
      </c>
      <c r="B4701" s="2">
        <v>2938</v>
      </c>
      <c r="C4701" s="17">
        <v>2.78</v>
      </c>
      <c r="D4701" s="2">
        <v>2.27</v>
      </c>
      <c r="E4701" s="15">
        <v>2.54</v>
      </c>
      <c r="G4701" s="17">
        <v>51</v>
      </c>
      <c r="H4701" s="2">
        <v>35</v>
      </c>
      <c r="I4701" s="2">
        <v>68.599999999999994</v>
      </c>
      <c r="J4701" s="2">
        <v>35</v>
      </c>
      <c r="K4701" s="2">
        <v>68.599999999999994</v>
      </c>
      <c r="L4701" s="2">
        <v>68.599999999999994</v>
      </c>
      <c r="M4701" s="2">
        <v>5</v>
      </c>
      <c r="N4701" s="2">
        <v>9.8000000000000007</v>
      </c>
      <c r="O4701" s="2">
        <v>11</v>
      </c>
      <c r="P4701" s="2">
        <v>21.6</v>
      </c>
      <c r="S4701" s="2">
        <v>25</v>
      </c>
      <c r="T4701" s="2">
        <v>49</v>
      </c>
      <c r="U4701" s="2">
        <v>10</v>
      </c>
      <c r="V4701" s="2">
        <v>19.600000000000001</v>
      </c>
      <c r="Y4701" s="2">
        <v>16</v>
      </c>
      <c r="Z4701" s="2">
        <v>31.4</v>
      </c>
      <c r="AC4701" s="2">
        <v>1</v>
      </c>
      <c r="AE4701" s="2">
        <v>51</v>
      </c>
      <c r="AF4701" s="2">
        <v>23</v>
      </c>
      <c r="AG4701" s="2">
        <v>45.1</v>
      </c>
      <c r="AH4701" s="2">
        <v>23</v>
      </c>
      <c r="AI4701" s="2">
        <v>45.1</v>
      </c>
      <c r="AJ4701" s="2">
        <v>45.1</v>
      </c>
      <c r="AK4701" s="2">
        <v>19</v>
      </c>
      <c r="AL4701" s="2">
        <v>37.299999999999997</v>
      </c>
      <c r="AM4701" s="2">
        <v>9</v>
      </c>
      <c r="AN4701" s="2">
        <v>17.600000000000001</v>
      </c>
      <c r="AQ4701" s="2">
        <v>13</v>
      </c>
      <c r="AR4701" s="2">
        <v>25.5</v>
      </c>
      <c r="AS4701" s="2">
        <v>10</v>
      </c>
      <c r="AT4701" s="2">
        <v>19.600000000000001</v>
      </c>
      <c r="AW4701" s="2">
        <v>28</v>
      </c>
      <c r="AX4701" s="2">
        <v>54.9</v>
      </c>
      <c r="BA4701" s="2">
        <v>1</v>
      </c>
      <c r="BC4701" s="2">
        <v>50</v>
      </c>
      <c r="BD4701" s="2">
        <v>28</v>
      </c>
      <c r="BE4701" s="2">
        <v>56</v>
      </c>
      <c r="BF4701" s="2">
        <v>28</v>
      </c>
      <c r="BG4701" s="2">
        <v>56</v>
      </c>
      <c r="BH4701" s="2">
        <v>56</v>
      </c>
      <c r="BI4701" s="2">
        <v>9</v>
      </c>
      <c r="BJ4701" s="2">
        <v>18</v>
      </c>
      <c r="BK4701" s="2">
        <v>13</v>
      </c>
      <c r="BL4701" s="2">
        <v>26</v>
      </c>
      <c r="BO4701" s="2">
        <v>20</v>
      </c>
      <c r="BP4701" s="2">
        <v>40</v>
      </c>
      <c r="BQ4701" s="2">
        <v>8</v>
      </c>
      <c r="BR4701" s="2">
        <v>16</v>
      </c>
      <c r="BU4701" s="2">
        <v>22</v>
      </c>
      <c r="BV4701" s="2">
        <v>44</v>
      </c>
      <c r="BW4701" s="2">
        <v>1</v>
      </c>
      <c r="BY4701" s="2">
        <v>1</v>
      </c>
    </row>
    <row r="4702" spans="1:77" ht="12.75" customHeight="1" x14ac:dyDescent="0.2">
      <c r="A4702">
        <v>4</v>
      </c>
      <c r="B4702" s="2">
        <v>2939</v>
      </c>
      <c r="C4702" s="17">
        <v>2.78</v>
      </c>
      <c r="D4702" s="2">
        <v>2.63</v>
      </c>
      <c r="E4702" s="15">
        <v>2.7759999999999998</v>
      </c>
      <c r="G4702" s="17">
        <v>86</v>
      </c>
      <c r="H4702" s="2">
        <v>68</v>
      </c>
      <c r="I4702" s="2">
        <v>79.099999999999994</v>
      </c>
      <c r="J4702" s="2">
        <v>68</v>
      </c>
      <c r="K4702" s="2">
        <v>79.099999999999994</v>
      </c>
      <c r="L4702" s="2">
        <v>79.099999999999994</v>
      </c>
      <c r="M4702" s="2">
        <v>1</v>
      </c>
      <c r="N4702" s="2">
        <v>1.2</v>
      </c>
      <c r="O4702" s="2">
        <v>17</v>
      </c>
      <c r="P4702" s="2">
        <v>19.8</v>
      </c>
      <c r="Q4702" s="2">
        <v>6</v>
      </c>
      <c r="R4702" s="2">
        <v>7</v>
      </c>
      <c r="S4702" s="2">
        <v>44</v>
      </c>
      <c r="T4702" s="2">
        <v>51.2</v>
      </c>
      <c r="U4702" s="2">
        <v>18</v>
      </c>
      <c r="V4702" s="2">
        <v>20.9</v>
      </c>
      <c r="Y4702" s="2">
        <v>18</v>
      </c>
      <c r="Z4702" s="2">
        <v>20.9</v>
      </c>
      <c r="AB4702" s="2">
        <v>1</v>
      </c>
      <c r="AE4702" s="2">
        <v>86</v>
      </c>
      <c r="AF4702" s="2">
        <v>54</v>
      </c>
      <c r="AG4702" s="2">
        <v>62.8</v>
      </c>
      <c r="AH4702" s="2">
        <v>54</v>
      </c>
      <c r="AI4702" s="2">
        <v>62.8</v>
      </c>
      <c r="AJ4702" s="2">
        <v>62.8</v>
      </c>
      <c r="AK4702" s="2">
        <v>16</v>
      </c>
      <c r="AL4702" s="2">
        <v>18.600000000000001</v>
      </c>
      <c r="AM4702" s="2">
        <v>16</v>
      </c>
      <c r="AN4702" s="2">
        <v>18.600000000000001</v>
      </c>
      <c r="AO4702" s="2">
        <v>1</v>
      </c>
      <c r="AP4702" s="2">
        <v>1.2</v>
      </c>
      <c r="AQ4702" s="2">
        <v>34</v>
      </c>
      <c r="AR4702" s="2">
        <v>39.5</v>
      </c>
      <c r="AS4702" s="2">
        <v>19</v>
      </c>
      <c r="AT4702" s="2">
        <v>22.1</v>
      </c>
      <c r="AW4702" s="2">
        <v>32</v>
      </c>
      <c r="AX4702" s="2">
        <v>37.200000000000003</v>
      </c>
      <c r="AZ4702" s="2">
        <v>1</v>
      </c>
      <c r="BC4702" s="2">
        <v>85</v>
      </c>
      <c r="BD4702" s="2">
        <v>62</v>
      </c>
      <c r="BE4702" s="2">
        <v>72.099999999999994</v>
      </c>
      <c r="BF4702" s="2">
        <v>62</v>
      </c>
      <c r="BG4702" s="2">
        <v>72.099999999999994</v>
      </c>
      <c r="BH4702" s="2">
        <v>72.900000000000006</v>
      </c>
      <c r="BI4702" s="2">
        <v>5</v>
      </c>
      <c r="BJ4702" s="2">
        <v>5.8</v>
      </c>
      <c r="BK4702" s="2">
        <v>18</v>
      </c>
      <c r="BL4702" s="2">
        <v>20.9</v>
      </c>
      <c r="BM4702" s="2">
        <v>2</v>
      </c>
      <c r="BN4702" s="2">
        <v>2.2999999999999998</v>
      </c>
      <c r="BO4702" s="2">
        <v>42</v>
      </c>
      <c r="BP4702" s="2">
        <v>48.8</v>
      </c>
      <c r="BQ4702" s="2">
        <v>18</v>
      </c>
      <c r="BR4702" s="2">
        <v>20.9</v>
      </c>
      <c r="BS4702" s="2">
        <v>1</v>
      </c>
      <c r="BT4702" s="2">
        <v>1.2</v>
      </c>
      <c r="BU4702" s="2">
        <v>24</v>
      </c>
      <c r="BV4702" s="2">
        <v>27.9</v>
      </c>
      <c r="BX4702" s="2">
        <v>1</v>
      </c>
    </row>
    <row r="4703" spans="1:77" ht="12.75" customHeight="1" x14ac:dyDescent="0.2">
      <c r="A4703">
        <v>4</v>
      </c>
      <c r="B4703" s="2">
        <v>2940</v>
      </c>
      <c r="C4703" s="17">
        <v>2.09</v>
      </c>
      <c r="D4703" s="2">
        <v>1.83</v>
      </c>
      <c r="E4703" s="15">
        <v>1.91</v>
      </c>
      <c r="G4703" s="17">
        <v>46</v>
      </c>
      <c r="H4703" s="2">
        <v>17</v>
      </c>
      <c r="I4703" s="2">
        <v>37</v>
      </c>
      <c r="J4703" s="2">
        <v>17</v>
      </c>
      <c r="K4703" s="2">
        <v>37</v>
      </c>
      <c r="L4703" s="2">
        <v>37</v>
      </c>
      <c r="M4703" s="2">
        <v>12</v>
      </c>
      <c r="N4703" s="2">
        <v>26.1</v>
      </c>
      <c r="O4703" s="2">
        <v>17</v>
      </c>
      <c r="P4703" s="2">
        <v>37</v>
      </c>
      <c r="Q4703" s="2">
        <v>1</v>
      </c>
      <c r="R4703" s="2">
        <v>2.2000000000000002</v>
      </c>
      <c r="S4703" s="2">
        <v>14</v>
      </c>
      <c r="T4703" s="2">
        <v>30.4</v>
      </c>
      <c r="U4703" s="2">
        <v>2</v>
      </c>
      <c r="V4703" s="2">
        <v>4.3</v>
      </c>
      <c r="Y4703" s="2">
        <v>29</v>
      </c>
      <c r="Z4703" s="2">
        <v>63</v>
      </c>
      <c r="AE4703" s="2">
        <v>46</v>
      </c>
      <c r="AF4703" s="2">
        <v>11</v>
      </c>
      <c r="AG4703" s="2">
        <v>23.9</v>
      </c>
      <c r="AH4703" s="2">
        <v>11</v>
      </c>
      <c r="AI4703" s="2">
        <v>23.9</v>
      </c>
      <c r="AJ4703" s="2">
        <v>23.9</v>
      </c>
      <c r="AK4703" s="2">
        <v>25</v>
      </c>
      <c r="AL4703" s="2">
        <v>54.3</v>
      </c>
      <c r="AM4703" s="2">
        <v>10</v>
      </c>
      <c r="AN4703" s="2">
        <v>21.7</v>
      </c>
      <c r="AQ4703" s="2">
        <v>5</v>
      </c>
      <c r="AR4703" s="2">
        <v>10.9</v>
      </c>
      <c r="AS4703" s="2">
        <v>6</v>
      </c>
      <c r="AT4703" s="2">
        <v>13</v>
      </c>
      <c r="AW4703" s="2">
        <v>35</v>
      </c>
      <c r="AX4703" s="2">
        <v>76.099999999999994</v>
      </c>
      <c r="BC4703" s="2">
        <v>43</v>
      </c>
      <c r="BD4703" s="2">
        <v>13</v>
      </c>
      <c r="BE4703" s="2">
        <v>28.3</v>
      </c>
      <c r="BF4703" s="2">
        <v>13</v>
      </c>
      <c r="BG4703" s="2">
        <v>28.3</v>
      </c>
      <c r="BH4703" s="2">
        <v>30.2</v>
      </c>
      <c r="BI4703" s="2">
        <v>10</v>
      </c>
      <c r="BJ4703" s="2">
        <v>21.7</v>
      </c>
      <c r="BK4703" s="2">
        <v>20</v>
      </c>
      <c r="BL4703" s="2">
        <v>43.5</v>
      </c>
      <c r="BM4703" s="2">
        <v>1</v>
      </c>
      <c r="BN4703" s="2">
        <v>2.2000000000000002</v>
      </c>
      <c r="BO4703" s="2">
        <v>10</v>
      </c>
      <c r="BP4703" s="2">
        <v>21.7</v>
      </c>
      <c r="BQ4703" s="2">
        <v>2</v>
      </c>
      <c r="BR4703" s="2">
        <v>4.3</v>
      </c>
      <c r="BS4703" s="2">
        <v>3</v>
      </c>
      <c r="BT4703" s="2">
        <v>6.5</v>
      </c>
      <c r="BU4703" s="2">
        <v>33</v>
      </c>
      <c r="BV4703" s="2">
        <v>71.7</v>
      </c>
    </row>
    <row r="4704" spans="1:77" ht="12.75" customHeight="1" x14ac:dyDescent="0.2">
      <c r="A4704">
        <v>4</v>
      </c>
      <c r="B4704" s="2">
        <v>2941</v>
      </c>
      <c r="C4704" s="17">
        <v>2.2200000000000002</v>
      </c>
      <c r="D4704" s="2">
        <v>2.04</v>
      </c>
      <c r="E4704" s="15">
        <v>2.1839999999999997</v>
      </c>
      <c r="G4704" s="17">
        <v>75</v>
      </c>
      <c r="H4704" s="2">
        <v>41</v>
      </c>
      <c r="I4704" s="2">
        <v>53.2</v>
      </c>
      <c r="J4704" s="2">
        <v>41</v>
      </c>
      <c r="K4704" s="2">
        <v>53.2</v>
      </c>
      <c r="L4704" s="2">
        <v>54.7</v>
      </c>
      <c r="M4704" s="2">
        <v>9</v>
      </c>
      <c r="N4704" s="2">
        <v>11.7</v>
      </c>
      <c r="O4704" s="2">
        <v>25</v>
      </c>
      <c r="P4704" s="2">
        <v>32.5</v>
      </c>
      <c r="Q4704" s="2">
        <v>6</v>
      </c>
      <c r="R4704" s="2">
        <v>7.8</v>
      </c>
      <c r="S4704" s="2">
        <v>28</v>
      </c>
      <c r="T4704" s="2">
        <v>36.4</v>
      </c>
      <c r="U4704" s="2">
        <v>7</v>
      </c>
      <c r="V4704" s="2">
        <v>9.1</v>
      </c>
      <c r="W4704" s="2">
        <v>2</v>
      </c>
      <c r="X4704" s="2">
        <v>2.6</v>
      </c>
      <c r="Y4704" s="2">
        <v>36</v>
      </c>
      <c r="Z4704" s="2">
        <v>46.8</v>
      </c>
      <c r="AB4704" s="2">
        <v>1</v>
      </c>
      <c r="AC4704" s="2">
        <v>1</v>
      </c>
      <c r="AE4704" s="2">
        <v>75</v>
      </c>
      <c r="AF4704" s="2">
        <v>28</v>
      </c>
      <c r="AG4704" s="2">
        <v>36.4</v>
      </c>
      <c r="AH4704" s="2">
        <v>28</v>
      </c>
      <c r="AI4704" s="2">
        <v>36.4</v>
      </c>
      <c r="AJ4704" s="2">
        <v>37.299999999999997</v>
      </c>
      <c r="AK4704" s="2">
        <v>34</v>
      </c>
      <c r="AL4704" s="2">
        <v>44.2</v>
      </c>
      <c r="AM4704" s="2">
        <v>13</v>
      </c>
      <c r="AN4704" s="2">
        <v>16.899999999999999</v>
      </c>
      <c r="AO4704" s="2">
        <v>1</v>
      </c>
      <c r="AP4704" s="2">
        <v>1.3</v>
      </c>
      <c r="AQ4704" s="2">
        <v>11</v>
      </c>
      <c r="AR4704" s="2">
        <v>14.3</v>
      </c>
      <c r="AS4704" s="2">
        <v>16</v>
      </c>
      <c r="AT4704" s="2">
        <v>20.8</v>
      </c>
      <c r="AU4704" s="2">
        <v>2</v>
      </c>
      <c r="AV4704" s="2">
        <v>2.6</v>
      </c>
      <c r="AW4704" s="2">
        <v>49</v>
      </c>
      <c r="AX4704" s="2">
        <v>63.6</v>
      </c>
      <c r="AZ4704" s="2">
        <v>1</v>
      </c>
      <c r="BA4704" s="2">
        <v>1</v>
      </c>
      <c r="BC4704" s="2">
        <v>74</v>
      </c>
      <c r="BD4704" s="2">
        <v>35</v>
      </c>
      <c r="BE4704" s="2">
        <v>45.5</v>
      </c>
      <c r="BF4704" s="2">
        <v>35</v>
      </c>
      <c r="BG4704" s="2">
        <v>45.5</v>
      </c>
      <c r="BH4704" s="2">
        <v>47.3</v>
      </c>
      <c r="BI4704" s="2">
        <v>14</v>
      </c>
      <c r="BJ4704" s="2">
        <v>18.2</v>
      </c>
      <c r="BK4704" s="2">
        <v>25</v>
      </c>
      <c r="BL4704" s="2">
        <v>32.5</v>
      </c>
      <c r="BM4704" s="2">
        <v>2</v>
      </c>
      <c r="BN4704" s="2">
        <v>2.6</v>
      </c>
      <c r="BO4704" s="2">
        <v>28</v>
      </c>
      <c r="BP4704" s="2">
        <v>36.4</v>
      </c>
      <c r="BQ4704" s="2">
        <v>5</v>
      </c>
      <c r="BR4704" s="2">
        <v>6.5</v>
      </c>
      <c r="BS4704" s="2">
        <v>3</v>
      </c>
      <c r="BT4704" s="2">
        <v>3.9</v>
      </c>
      <c r="BU4704" s="2">
        <v>42</v>
      </c>
      <c r="BV4704" s="2">
        <v>54.5</v>
      </c>
      <c r="BX4704" s="2">
        <v>1</v>
      </c>
      <c r="BY4704" s="2">
        <v>1</v>
      </c>
    </row>
    <row r="4705" spans="1:77" ht="12.75" customHeight="1" x14ac:dyDescent="0.2">
      <c r="A4705">
        <v>4</v>
      </c>
      <c r="B4705" s="2">
        <v>2943</v>
      </c>
      <c r="C4705" s="17">
        <v>2.39</v>
      </c>
      <c r="D4705" s="2">
        <v>2.2999999999999998</v>
      </c>
      <c r="E4705" s="15">
        <v>2.3410000000000002</v>
      </c>
      <c r="G4705" s="17">
        <v>44</v>
      </c>
      <c r="H4705" s="2">
        <v>21</v>
      </c>
      <c r="I4705" s="2">
        <v>47.7</v>
      </c>
      <c r="J4705" s="2">
        <v>21</v>
      </c>
      <c r="K4705" s="2">
        <v>47.7</v>
      </c>
      <c r="L4705" s="2">
        <v>47.7</v>
      </c>
      <c r="M4705" s="2">
        <v>7</v>
      </c>
      <c r="N4705" s="2">
        <v>15.9</v>
      </c>
      <c r="O4705" s="2">
        <v>16</v>
      </c>
      <c r="P4705" s="2">
        <v>36.4</v>
      </c>
      <c r="S4705" s="2">
        <v>18</v>
      </c>
      <c r="T4705" s="2">
        <v>40.9</v>
      </c>
      <c r="U4705" s="2">
        <v>3</v>
      </c>
      <c r="V4705" s="2">
        <v>6.8</v>
      </c>
      <c r="Y4705" s="2">
        <v>23</v>
      </c>
      <c r="Z4705" s="2">
        <v>52.3</v>
      </c>
      <c r="AA4705" s="2">
        <v>1</v>
      </c>
      <c r="AC4705" s="2">
        <v>1</v>
      </c>
      <c r="AE4705" s="2">
        <v>44</v>
      </c>
      <c r="AF4705" s="2">
        <v>20</v>
      </c>
      <c r="AG4705" s="2">
        <v>45.5</v>
      </c>
      <c r="AH4705" s="2">
        <v>20</v>
      </c>
      <c r="AI4705" s="2">
        <v>45.5</v>
      </c>
      <c r="AJ4705" s="2">
        <v>45.5</v>
      </c>
      <c r="AK4705" s="2">
        <v>14</v>
      </c>
      <c r="AL4705" s="2">
        <v>31.8</v>
      </c>
      <c r="AM4705" s="2">
        <v>10</v>
      </c>
      <c r="AN4705" s="2">
        <v>22.7</v>
      </c>
      <c r="AQ4705" s="2">
        <v>13</v>
      </c>
      <c r="AR4705" s="2">
        <v>29.5</v>
      </c>
      <c r="AS4705" s="2">
        <v>7</v>
      </c>
      <c r="AT4705" s="2">
        <v>15.9</v>
      </c>
      <c r="AW4705" s="2">
        <v>24</v>
      </c>
      <c r="AX4705" s="2">
        <v>54.5</v>
      </c>
      <c r="AY4705" s="2">
        <v>1</v>
      </c>
      <c r="BA4705" s="2">
        <v>1</v>
      </c>
      <c r="BC4705" s="2">
        <v>42</v>
      </c>
      <c r="BD4705" s="2">
        <v>23</v>
      </c>
      <c r="BE4705" s="2">
        <v>52.3</v>
      </c>
      <c r="BF4705" s="2">
        <v>23</v>
      </c>
      <c r="BG4705" s="2">
        <v>52.3</v>
      </c>
      <c r="BH4705" s="2">
        <v>54.8</v>
      </c>
      <c r="BI4705" s="2">
        <v>4</v>
      </c>
      <c r="BJ4705" s="2">
        <v>9.1</v>
      </c>
      <c r="BK4705" s="2">
        <v>15</v>
      </c>
      <c r="BL4705" s="2">
        <v>34.1</v>
      </c>
      <c r="BM4705" s="2">
        <v>1</v>
      </c>
      <c r="BN4705" s="2">
        <v>2.2999999999999998</v>
      </c>
      <c r="BO4705" s="2">
        <v>19</v>
      </c>
      <c r="BP4705" s="2">
        <v>43.2</v>
      </c>
      <c r="BQ4705" s="2">
        <v>3</v>
      </c>
      <c r="BR4705" s="2">
        <v>6.8</v>
      </c>
      <c r="BS4705" s="2">
        <v>2</v>
      </c>
      <c r="BT4705" s="2">
        <v>4.5</v>
      </c>
      <c r="BU4705" s="2">
        <v>21</v>
      </c>
      <c r="BV4705" s="2">
        <v>47.7</v>
      </c>
      <c r="BW4705" s="2">
        <v>1</v>
      </c>
      <c r="BY4705" s="2">
        <v>1</v>
      </c>
    </row>
    <row r="4706" spans="1:77" ht="12.75" customHeight="1" x14ac:dyDescent="0.2">
      <c r="A4706">
        <v>4</v>
      </c>
      <c r="B4706" s="2">
        <v>2944</v>
      </c>
      <c r="C4706" s="17">
        <v>3.01</v>
      </c>
      <c r="D4706" s="2">
        <v>2.86</v>
      </c>
      <c r="E4706" s="15">
        <v>2.6180000000000003</v>
      </c>
      <c r="G4706" s="17">
        <v>83</v>
      </c>
      <c r="H4706" s="2">
        <v>72</v>
      </c>
      <c r="I4706" s="2">
        <v>85.7</v>
      </c>
      <c r="J4706" s="2">
        <v>72</v>
      </c>
      <c r="K4706" s="2">
        <v>85.7</v>
      </c>
      <c r="L4706" s="2">
        <v>86.7</v>
      </c>
      <c r="M4706" s="2">
        <v>2</v>
      </c>
      <c r="N4706" s="2">
        <v>2.4</v>
      </c>
      <c r="O4706" s="2">
        <v>9</v>
      </c>
      <c r="P4706" s="2">
        <v>10.7</v>
      </c>
      <c r="Q4706" s="2">
        <v>2</v>
      </c>
      <c r="R4706" s="2">
        <v>2.4</v>
      </c>
      <c r="S4706" s="2">
        <v>47</v>
      </c>
      <c r="T4706" s="2">
        <v>56</v>
      </c>
      <c r="U4706" s="2">
        <v>23</v>
      </c>
      <c r="V4706" s="2">
        <v>27.4</v>
      </c>
      <c r="W4706" s="2">
        <v>1</v>
      </c>
      <c r="X4706" s="2">
        <v>1.2</v>
      </c>
      <c r="Y4706" s="2">
        <v>12</v>
      </c>
      <c r="Z4706" s="2">
        <v>14.3</v>
      </c>
      <c r="AC4706" s="2">
        <v>1</v>
      </c>
      <c r="AE4706" s="2">
        <v>84</v>
      </c>
      <c r="AF4706" s="2">
        <v>63</v>
      </c>
      <c r="AG4706" s="2">
        <v>75</v>
      </c>
      <c r="AH4706" s="2">
        <v>63</v>
      </c>
      <c r="AI4706" s="2">
        <v>75</v>
      </c>
      <c r="AJ4706" s="2">
        <v>75</v>
      </c>
      <c r="AK4706" s="2">
        <v>13</v>
      </c>
      <c r="AL4706" s="2">
        <v>15.5</v>
      </c>
      <c r="AM4706" s="2">
        <v>8</v>
      </c>
      <c r="AN4706" s="2">
        <v>9.5</v>
      </c>
      <c r="AO4706" s="2">
        <v>1</v>
      </c>
      <c r="AP4706" s="2">
        <v>1.2</v>
      </c>
      <c r="AQ4706" s="2">
        <v>37</v>
      </c>
      <c r="AR4706" s="2">
        <v>44</v>
      </c>
      <c r="AS4706" s="2">
        <v>25</v>
      </c>
      <c r="AT4706" s="2">
        <v>29.8</v>
      </c>
      <c r="AW4706" s="2">
        <v>21</v>
      </c>
      <c r="AX4706" s="2">
        <v>25</v>
      </c>
      <c r="BA4706" s="2">
        <v>1</v>
      </c>
      <c r="BC4706" s="2">
        <v>83</v>
      </c>
      <c r="BD4706" s="2">
        <v>51</v>
      </c>
      <c r="BE4706" s="2">
        <v>60.7</v>
      </c>
      <c r="BF4706" s="2">
        <v>51</v>
      </c>
      <c r="BG4706" s="2">
        <v>60.7</v>
      </c>
      <c r="BH4706" s="2">
        <v>61.4</v>
      </c>
      <c r="BI4706" s="2">
        <v>11</v>
      </c>
      <c r="BJ4706" s="2">
        <v>13.1</v>
      </c>
      <c r="BK4706" s="2">
        <v>21</v>
      </c>
      <c r="BL4706" s="2">
        <v>25</v>
      </c>
      <c r="BM4706" s="2">
        <v>1</v>
      </c>
      <c r="BN4706" s="2">
        <v>1.2</v>
      </c>
      <c r="BO4706" s="2">
        <v>33</v>
      </c>
      <c r="BP4706" s="2">
        <v>39.299999999999997</v>
      </c>
      <c r="BQ4706" s="2">
        <v>17</v>
      </c>
      <c r="BR4706" s="2">
        <v>20.2</v>
      </c>
      <c r="BS4706" s="2">
        <v>1</v>
      </c>
      <c r="BT4706" s="2">
        <v>1.2</v>
      </c>
      <c r="BU4706" s="2">
        <v>33</v>
      </c>
      <c r="BV4706" s="2">
        <v>39.299999999999997</v>
      </c>
      <c r="BY4706" s="2">
        <v>1</v>
      </c>
    </row>
    <row r="4707" spans="1:77" ht="12.75" customHeight="1" x14ac:dyDescent="0.2">
      <c r="A4707">
        <v>4</v>
      </c>
      <c r="B4707" s="2">
        <v>2945</v>
      </c>
      <c r="C4707" s="17">
        <v>2.86</v>
      </c>
      <c r="D4707" s="2">
        <v>2.85</v>
      </c>
      <c r="E4707" s="15">
        <v>2.4899999999999998</v>
      </c>
      <c r="G4707" s="17">
        <v>58</v>
      </c>
      <c r="H4707" s="2">
        <v>49</v>
      </c>
      <c r="I4707" s="2">
        <v>83.1</v>
      </c>
      <c r="J4707" s="2">
        <v>49</v>
      </c>
      <c r="K4707" s="2">
        <v>83.1</v>
      </c>
      <c r="L4707" s="2">
        <v>84.5</v>
      </c>
      <c r="M4707" s="2">
        <v>2</v>
      </c>
      <c r="N4707" s="2">
        <v>3.4</v>
      </c>
      <c r="O4707" s="2">
        <v>7</v>
      </c>
      <c r="P4707" s="2">
        <v>11.9</v>
      </c>
      <c r="Q4707" s="2">
        <v>3</v>
      </c>
      <c r="R4707" s="2">
        <v>5.0999999999999996</v>
      </c>
      <c r="S4707" s="2">
        <v>31</v>
      </c>
      <c r="T4707" s="2">
        <v>52.5</v>
      </c>
      <c r="U4707" s="2">
        <v>15</v>
      </c>
      <c r="V4707" s="2">
        <v>25.4</v>
      </c>
      <c r="W4707" s="2">
        <v>1</v>
      </c>
      <c r="X4707" s="2">
        <v>1.7</v>
      </c>
      <c r="Y4707" s="2">
        <v>10</v>
      </c>
      <c r="Z4707" s="2">
        <v>16.899999999999999</v>
      </c>
      <c r="AB4707" s="2">
        <v>1</v>
      </c>
      <c r="AE4707" s="2">
        <v>59</v>
      </c>
      <c r="AF4707" s="2">
        <v>44</v>
      </c>
      <c r="AG4707" s="2">
        <v>73.3</v>
      </c>
      <c r="AH4707" s="2">
        <v>44</v>
      </c>
      <c r="AI4707" s="2">
        <v>73.3</v>
      </c>
      <c r="AJ4707" s="2">
        <v>74.599999999999994</v>
      </c>
      <c r="AK4707" s="2">
        <v>9</v>
      </c>
      <c r="AL4707" s="2">
        <v>15</v>
      </c>
      <c r="AM4707" s="2">
        <v>6</v>
      </c>
      <c r="AN4707" s="2">
        <v>10</v>
      </c>
      <c r="AQ4707" s="2">
        <v>26</v>
      </c>
      <c r="AR4707" s="2">
        <v>43.3</v>
      </c>
      <c r="AS4707" s="2">
        <v>18</v>
      </c>
      <c r="AT4707" s="2">
        <v>30</v>
      </c>
      <c r="AU4707" s="2">
        <v>1</v>
      </c>
      <c r="AV4707" s="2">
        <v>1.7</v>
      </c>
      <c r="AW4707" s="2">
        <v>16</v>
      </c>
      <c r="AX4707" s="2">
        <v>26.7</v>
      </c>
      <c r="BC4707" s="2">
        <v>58</v>
      </c>
      <c r="BD4707" s="2">
        <v>38</v>
      </c>
      <c r="BE4707" s="2">
        <v>64.400000000000006</v>
      </c>
      <c r="BF4707" s="2">
        <v>38</v>
      </c>
      <c r="BG4707" s="2">
        <v>64.400000000000006</v>
      </c>
      <c r="BH4707" s="2">
        <v>65.5</v>
      </c>
      <c r="BI4707" s="2">
        <v>8</v>
      </c>
      <c r="BJ4707" s="2">
        <v>13.6</v>
      </c>
      <c r="BK4707" s="2">
        <v>12</v>
      </c>
      <c r="BL4707" s="2">
        <v>20.3</v>
      </c>
      <c r="BM4707" s="2">
        <v>3</v>
      </c>
      <c r="BN4707" s="2">
        <v>5.0999999999999996</v>
      </c>
      <c r="BO4707" s="2">
        <v>25</v>
      </c>
      <c r="BP4707" s="2">
        <v>42.4</v>
      </c>
      <c r="BQ4707" s="2">
        <v>10</v>
      </c>
      <c r="BR4707" s="2">
        <v>16.899999999999999</v>
      </c>
      <c r="BS4707" s="2">
        <v>1</v>
      </c>
      <c r="BT4707" s="2">
        <v>1.7</v>
      </c>
      <c r="BU4707" s="2">
        <v>21</v>
      </c>
      <c r="BV4707" s="2">
        <v>35.6</v>
      </c>
      <c r="BX4707" s="2">
        <v>1</v>
      </c>
    </row>
    <row r="4708" spans="1:77" ht="12.75" customHeight="1" x14ac:dyDescent="0.2">
      <c r="A4708">
        <v>4</v>
      </c>
      <c r="B4708" s="2">
        <v>2946</v>
      </c>
      <c r="C4708" s="17">
        <v>2.38</v>
      </c>
      <c r="D4708" s="2">
        <v>2.12</v>
      </c>
      <c r="E4708" s="15">
        <v>2.4859999999999998</v>
      </c>
      <c r="G4708" s="17">
        <v>42</v>
      </c>
      <c r="H4708" s="2">
        <v>22</v>
      </c>
      <c r="I4708" s="2">
        <v>52.4</v>
      </c>
      <c r="J4708" s="2">
        <v>22</v>
      </c>
      <c r="K4708" s="2">
        <v>52.4</v>
      </c>
      <c r="L4708" s="2">
        <v>52.4</v>
      </c>
      <c r="M4708" s="2">
        <v>4</v>
      </c>
      <c r="N4708" s="2">
        <v>9.5</v>
      </c>
      <c r="O4708" s="2">
        <v>16</v>
      </c>
      <c r="P4708" s="2">
        <v>38.1</v>
      </c>
      <c r="Q4708" s="2">
        <v>2</v>
      </c>
      <c r="R4708" s="2">
        <v>4.8</v>
      </c>
      <c r="S4708" s="2">
        <v>16</v>
      </c>
      <c r="T4708" s="2">
        <v>38.1</v>
      </c>
      <c r="U4708" s="2">
        <v>4</v>
      </c>
      <c r="V4708" s="2">
        <v>9.5</v>
      </c>
      <c r="Y4708" s="2">
        <v>20</v>
      </c>
      <c r="Z4708" s="2">
        <v>47.6</v>
      </c>
      <c r="AE4708" s="2">
        <v>42</v>
      </c>
      <c r="AF4708" s="2">
        <v>18</v>
      </c>
      <c r="AG4708" s="2">
        <v>42.9</v>
      </c>
      <c r="AH4708" s="2">
        <v>18</v>
      </c>
      <c r="AI4708" s="2">
        <v>42.9</v>
      </c>
      <c r="AJ4708" s="2">
        <v>42.9</v>
      </c>
      <c r="AK4708" s="2">
        <v>15</v>
      </c>
      <c r="AL4708" s="2">
        <v>35.700000000000003</v>
      </c>
      <c r="AM4708" s="2">
        <v>9</v>
      </c>
      <c r="AN4708" s="2">
        <v>21.4</v>
      </c>
      <c r="AO4708" s="2">
        <v>2</v>
      </c>
      <c r="AP4708" s="2">
        <v>4.8</v>
      </c>
      <c r="AQ4708" s="2">
        <v>8</v>
      </c>
      <c r="AR4708" s="2">
        <v>19</v>
      </c>
      <c r="AS4708" s="2">
        <v>8</v>
      </c>
      <c r="AT4708" s="2">
        <v>19</v>
      </c>
      <c r="AW4708" s="2">
        <v>24</v>
      </c>
      <c r="AX4708" s="2">
        <v>57.1</v>
      </c>
      <c r="BC4708" s="2">
        <v>40</v>
      </c>
      <c r="BD4708" s="2">
        <v>23</v>
      </c>
      <c r="BE4708" s="2">
        <v>56.1</v>
      </c>
      <c r="BF4708" s="2">
        <v>23</v>
      </c>
      <c r="BG4708" s="2">
        <v>56.1</v>
      </c>
      <c r="BH4708" s="2">
        <v>57.5</v>
      </c>
      <c r="BI4708" s="2">
        <v>3</v>
      </c>
      <c r="BJ4708" s="2">
        <v>7.3</v>
      </c>
      <c r="BK4708" s="2">
        <v>14</v>
      </c>
      <c r="BL4708" s="2">
        <v>34.1</v>
      </c>
      <c r="BM4708" s="2">
        <v>2</v>
      </c>
      <c r="BN4708" s="2">
        <v>4.9000000000000004</v>
      </c>
      <c r="BO4708" s="2">
        <v>13</v>
      </c>
      <c r="BP4708" s="2">
        <v>31.7</v>
      </c>
      <c r="BQ4708" s="2">
        <v>8</v>
      </c>
      <c r="BR4708" s="2">
        <v>19.5</v>
      </c>
      <c r="BS4708" s="2">
        <v>1</v>
      </c>
      <c r="BT4708" s="2">
        <v>2.4</v>
      </c>
      <c r="BU4708" s="2">
        <v>18</v>
      </c>
      <c r="BV4708" s="2">
        <v>43.9</v>
      </c>
      <c r="BW4708" s="2">
        <v>1</v>
      </c>
    </row>
    <row r="4709" spans="1:77" ht="12.75" customHeight="1" x14ac:dyDescent="0.2">
      <c r="A4709">
        <v>4</v>
      </c>
      <c r="B4709" s="2">
        <v>2948</v>
      </c>
      <c r="G4709" s="17">
        <v>3</v>
      </c>
      <c r="AE4709" s="2">
        <v>3</v>
      </c>
      <c r="BC4709" s="2">
        <v>3</v>
      </c>
    </row>
    <row r="4710" spans="1:77" ht="12.75" customHeight="1" x14ac:dyDescent="0.2">
      <c r="A4710">
        <v>4</v>
      </c>
      <c r="B4710" s="2">
        <v>2950</v>
      </c>
      <c r="C4710" s="17">
        <v>2.98</v>
      </c>
      <c r="D4710" s="2">
        <v>2.96</v>
      </c>
      <c r="E4710" s="15">
        <v>3</v>
      </c>
      <c r="G4710" s="17">
        <v>53</v>
      </c>
      <c r="H4710" s="2">
        <v>38</v>
      </c>
      <c r="I4710" s="2">
        <v>71.7</v>
      </c>
      <c r="J4710" s="2">
        <v>38</v>
      </c>
      <c r="K4710" s="2">
        <v>71.7</v>
      </c>
      <c r="L4710" s="2">
        <v>71.7</v>
      </c>
      <c r="M4710" s="2">
        <v>2</v>
      </c>
      <c r="N4710" s="2">
        <v>3.8</v>
      </c>
      <c r="O4710" s="2">
        <v>13</v>
      </c>
      <c r="P4710" s="2">
        <v>24.5</v>
      </c>
      <c r="S4710" s="2">
        <v>22</v>
      </c>
      <c r="T4710" s="2">
        <v>41.5</v>
      </c>
      <c r="U4710" s="2">
        <v>16</v>
      </c>
      <c r="V4710" s="2">
        <v>30.2</v>
      </c>
      <c r="Y4710" s="2">
        <v>15</v>
      </c>
      <c r="Z4710" s="2">
        <v>28.3</v>
      </c>
      <c r="AE4710" s="2">
        <v>53</v>
      </c>
      <c r="AF4710" s="2">
        <v>39</v>
      </c>
      <c r="AG4710" s="2">
        <v>73.599999999999994</v>
      </c>
      <c r="AH4710" s="2">
        <v>39</v>
      </c>
      <c r="AI4710" s="2">
        <v>73.599999999999994</v>
      </c>
      <c r="AJ4710" s="2">
        <v>73.599999999999994</v>
      </c>
      <c r="AK4710" s="2">
        <v>7</v>
      </c>
      <c r="AL4710" s="2">
        <v>13.2</v>
      </c>
      <c r="AM4710" s="2">
        <v>7</v>
      </c>
      <c r="AN4710" s="2">
        <v>13.2</v>
      </c>
      <c r="AQ4710" s="2">
        <v>20</v>
      </c>
      <c r="AR4710" s="2">
        <v>37.700000000000003</v>
      </c>
      <c r="AS4710" s="2">
        <v>19</v>
      </c>
      <c r="AT4710" s="2">
        <v>35.799999999999997</v>
      </c>
      <c r="AW4710" s="2">
        <v>14</v>
      </c>
      <c r="AX4710" s="2">
        <v>26.4</v>
      </c>
      <c r="BC4710" s="2">
        <v>53</v>
      </c>
      <c r="BD4710" s="2">
        <v>39</v>
      </c>
      <c r="BE4710" s="2">
        <v>73.599999999999994</v>
      </c>
      <c r="BF4710" s="2">
        <v>39</v>
      </c>
      <c r="BG4710" s="2">
        <v>73.599999999999994</v>
      </c>
      <c r="BH4710" s="2">
        <v>73.599999999999994</v>
      </c>
      <c r="BI4710" s="2">
        <v>2</v>
      </c>
      <c r="BJ4710" s="2">
        <v>3.8</v>
      </c>
      <c r="BK4710" s="2">
        <v>12</v>
      </c>
      <c r="BL4710" s="2">
        <v>22.6</v>
      </c>
      <c r="BO4710" s="2">
        <v>23</v>
      </c>
      <c r="BP4710" s="2">
        <v>43.4</v>
      </c>
      <c r="BQ4710" s="2">
        <v>16</v>
      </c>
      <c r="BR4710" s="2">
        <v>30.2</v>
      </c>
      <c r="BU4710" s="2">
        <v>14</v>
      </c>
      <c r="BV4710" s="2">
        <v>26.4</v>
      </c>
    </row>
    <row r="4711" spans="1:77" ht="12.75" customHeight="1" x14ac:dyDescent="0.2">
      <c r="A4711">
        <v>4</v>
      </c>
      <c r="B4711" s="2">
        <v>2951</v>
      </c>
      <c r="C4711" s="17">
        <v>2.77</v>
      </c>
      <c r="D4711" s="2">
        <v>2.86</v>
      </c>
      <c r="E4711" s="15">
        <v>2.4060000000000001</v>
      </c>
      <c r="G4711" s="17">
        <v>81</v>
      </c>
      <c r="H4711" s="2">
        <v>54</v>
      </c>
      <c r="I4711" s="2">
        <v>66.7</v>
      </c>
      <c r="J4711" s="2">
        <v>54</v>
      </c>
      <c r="K4711" s="2">
        <v>66.7</v>
      </c>
      <c r="L4711" s="2">
        <v>66.7</v>
      </c>
      <c r="M4711" s="2">
        <v>6</v>
      </c>
      <c r="N4711" s="2">
        <v>7.4</v>
      </c>
      <c r="O4711" s="2">
        <v>21</v>
      </c>
      <c r="P4711" s="2">
        <v>25.9</v>
      </c>
      <c r="S4711" s="2">
        <v>40</v>
      </c>
      <c r="T4711" s="2">
        <v>49.4</v>
      </c>
      <c r="U4711" s="2">
        <v>14</v>
      </c>
      <c r="V4711" s="2">
        <v>17.3</v>
      </c>
      <c r="Y4711" s="2">
        <v>27</v>
      </c>
      <c r="Z4711" s="2">
        <v>33.299999999999997</v>
      </c>
      <c r="AC4711" s="2">
        <v>1</v>
      </c>
      <c r="AE4711" s="2">
        <v>81</v>
      </c>
      <c r="AF4711" s="2">
        <v>55</v>
      </c>
      <c r="AG4711" s="2">
        <v>67.900000000000006</v>
      </c>
      <c r="AH4711" s="2">
        <v>55</v>
      </c>
      <c r="AI4711" s="2">
        <v>67.900000000000006</v>
      </c>
      <c r="AJ4711" s="2">
        <v>67.900000000000006</v>
      </c>
      <c r="AK4711" s="2">
        <v>14</v>
      </c>
      <c r="AL4711" s="2">
        <v>17.3</v>
      </c>
      <c r="AM4711" s="2">
        <v>12</v>
      </c>
      <c r="AN4711" s="2">
        <v>14.8</v>
      </c>
      <c r="AQ4711" s="2">
        <v>26</v>
      </c>
      <c r="AR4711" s="2">
        <v>32.1</v>
      </c>
      <c r="AS4711" s="2">
        <v>29</v>
      </c>
      <c r="AT4711" s="2">
        <v>35.799999999999997</v>
      </c>
      <c r="AW4711" s="2">
        <v>26</v>
      </c>
      <c r="AX4711" s="2">
        <v>32.1</v>
      </c>
      <c r="BA4711" s="2">
        <v>1</v>
      </c>
      <c r="BC4711" s="2">
        <v>81</v>
      </c>
      <c r="BD4711" s="2">
        <v>42</v>
      </c>
      <c r="BE4711" s="2">
        <v>51.9</v>
      </c>
      <c r="BF4711" s="2">
        <v>42</v>
      </c>
      <c r="BG4711" s="2">
        <v>51.9</v>
      </c>
      <c r="BH4711" s="2">
        <v>51.9</v>
      </c>
      <c r="BI4711" s="2">
        <v>19</v>
      </c>
      <c r="BJ4711" s="2">
        <v>23.5</v>
      </c>
      <c r="BK4711" s="2">
        <v>20</v>
      </c>
      <c r="BL4711" s="2">
        <v>24.7</v>
      </c>
      <c r="BO4711" s="2">
        <v>32</v>
      </c>
      <c r="BP4711" s="2">
        <v>39.5</v>
      </c>
      <c r="BQ4711" s="2">
        <v>10</v>
      </c>
      <c r="BR4711" s="2">
        <v>12.3</v>
      </c>
      <c r="BU4711" s="2">
        <v>39</v>
      </c>
      <c r="BV4711" s="2">
        <v>48.1</v>
      </c>
      <c r="BY4711" s="2">
        <v>1</v>
      </c>
    </row>
    <row r="4712" spans="1:77" ht="12.75" customHeight="1" x14ac:dyDescent="0.2">
      <c r="A4712">
        <v>4</v>
      </c>
      <c r="B4712" s="2">
        <v>2952</v>
      </c>
      <c r="C4712" s="17">
        <v>2.85</v>
      </c>
      <c r="D4712" s="2">
        <v>2.8</v>
      </c>
      <c r="E4712" s="15">
        <v>2.2960000000000003</v>
      </c>
      <c r="G4712" s="17">
        <v>54</v>
      </c>
      <c r="H4712" s="2">
        <v>37</v>
      </c>
      <c r="I4712" s="2">
        <v>68.5</v>
      </c>
      <c r="J4712" s="2">
        <v>37</v>
      </c>
      <c r="K4712" s="2">
        <v>68.5</v>
      </c>
      <c r="L4712" s="2">
        <v>68.5</v>
      </c>
      <c r="M4712" s="2">
        <v>4</v>
      </c>
      <c r="N4712" s="2">
        <v>7.4</v>
      </c>
      <c r="O4712" s="2">
        <v>13</v>
      </c>
      <c r="P4712" s="2">
        <v>24.1</v>
      </c>
      <c r="S4712" s="2">
        <v>24</v>
      </c>
      <c r="T4712" s="2">
        <v>44.4</v>
      </c>
      <c r="U4712" s="2">
        <v>13</v>
      </c>
      <c r="V4712" s="2">
        <v>24.1</v>
      </c>
      <c r="Y4712" s="2">
        <v>17</v>
      </c>
      <c r="Z4712" s="2">
        <v>31.5</v>
      </c>
      <c r="AA4712" s="2">
        <v>1</v>
      </c>
      <c r="AE4712" s="2">
        <v>54</v>
      </c>
      <c r="AF4712" s="2">
        <v>35</v>
      </c>
      <c r="AG4712" s="2">
        <v>64.8</v>
      </c>
      <c r="AH4712" s="2">
        <v>35</v>
      </c>
      <c r="AI4712" s="2">
        <v>64.8</v>
      </c>
      <c r="AJ4712" s="2">
        <v>64.8</v>
      </c>
      <c r="AK4712" s="2">
        <v>13</v>
      </c>
      <c r="AL4712" s="2">
        <v>24.1</v>
      </c>
      <c r="AM4712" s="2">
        <v>6</v>
      </c>
      <c r="AN4712" s="2">
        <v>11.1</v>
      </c>
      <c r="AQ4712" s="2">
        <v>14</v>
      </c>
      <c r="AR4712" s="2">
        <v>25.9</v>
      </c>
      <c r="AS4712" s="2">
        <v>21</v>
      </c>
      <c r="AT4712" s="2">
        <v>38.9</v>
      </c>
      <c r="AW4712" s="2">
        <v>19</v>
      </c>
      <c r="AX4712" s="2">
        <v>35.200000000000003</v>
      </c>
      <c r="AY4712" s="2">
        <v>1</v>
      </c>
      <c r="BC4712" s="2">
        <v>52</v>
      </c>
      <c r="BD4712" s="2">
        <v>21</v>
      </c>
      <c r="BE4712" s="2">
        <v>38.9</v>
      </c>
      <c r="BF4712" s="2">
        <v>21</v>
      </c>
      <c r="BG4712" s="2">
        <v>38.9</v>
      </c>
      <c r="BH4712" s="2">
        <v>40.4</v>
      </c>
      <c r="BI4712" s="2">
        <v>9</v>
      </c>
      <c r="BJ4712" s="2">
        <v>16.7</v>
      </c>
      <c r="BK4712" s="2">
        <v>22</v>
      </c>
      <c r="BL4712" s="2">
        <v>40.700000000000003</v>
      </c>
      <c r="BO4712" s="2">
        <v>13</v>
      </c>
      <c r="BP4712" s="2">
        <v>24.1</v>
      </c>
      <c r="BQ4712" s="2">
        <v>8</v>
      </c>
      <c r="BR4712" s="2">
        <v>14.8</v>
      </c>
      <c r="BS4712" s="2">
        <v>2</v>
      </c>
      <c r="BT4712" s="2">
        <v>3.7</v>
      </c>
      <c r="BU4712" s="2">
        <v>33</v>
      </c>
      <c r="BV4712" s="2">
        <v>61.1</v>
      </c>
      <c r="BW4712" s="2">
        <v>1</v>
      </c>
    </row>
    <row r="4713" spans="1:77" ht="12.75" customHeight="1" x14ac:dyDescent="0.2">
      <c r="A4713">
        <v>4</v>
      </c>
      <c r="B4713" s="2">
        <v>2953</v>
      </c>
      <c r="C4713" s="17">
        <v>2.95</v>
      </c>
      <c r="D4713" s="2">
        <v>3</v>
      </c>
      <c r="E4713" s="15">
        <v>2.8319999999999999</v>
      </c>
      <c r="G4713" s="17">
        <v>65</v>
      </c>
      <c r="H4713" s="2">
        <v>45</v>
      </c>
      <c r="I4713" s="2">
        <v>69.2</v>
      </c>
      <c r="J4713" s="2">
        <v>45</v>
      </c>
      <c r="K4713" s="2">
        <v>69.2</v>
      </c>
      <c r="L4713" s="2">
        <v>69.2</v>
      </c>
      <c r="M4713" s="2">
        <v>2</v>
      </c>
      <c r="N4713" s="2">
        <v>3.1</v>
      </c>
      <c r="O4713" s="2">
        <v>18</v>
      </c>
      <c r="P4713" s="2">
        <v>27.7</v>
      </c>
      <c r="S4713" s="2">
        <v>26</v>
      </c>
      <c r="T4713" s="2">
        <v>40</v>
      </c>
      <c r="U4713" s="2">
        <v>19</v>
      </c>
      <c r="V4713" s="2">
        <v>29.2</v>
      </c>
      <c r="Y4713" s="2">
        <v>20</v>
      </c>
      <c r="Z4713" s="2">
        <v>30.8</v>
      </c>
      <c r="AB4713" s="2">
        <v>1</v>
      </c>
      <c r="AC4713" s="2">
        <v>2</v>
      </c>
      <c r="AE4713" s="2">
        <v>65</v>
      </c>
      <c r="AF4713" s="2">
        <v>44</v>
      </c>
      <c r="AG4713" s="2">
        <v>67.7</v>
      </c>
      <c r="AH4713" s="2">
        <v>44</v>
      </c>
      <c r="AI4713" s="2">
        <v>67.7</v>
      </c>
      <c r="AJ4713" s="2">
        <v>67.7</v>
      </c>
      <c r="AK4713" s="2">
        <v>8</v>
      </c>
      <c r="AL4713" s="2">
        <v>12.3</v>
      </c>
      <c r="AM4713" s="2">
        <v>13</v>
      </c>
      <c r="AN4713" s="2">
        <v>20</v>
      </c>
      <c r="AQ4713" s="2">
        <v>15</v>
      </c>
      <c r="AR4713" s="2">
        <v>23.1</v>
      </c>
      <c r="AS4713" s="2">
        <v>29</v>
      </c>
      <c r="AT4713" s="2">
        <v>44.6</v>
      </c>
      <c r="AW4713" s="2">
        <v>21</v>
      </c>
      <c r="AX4713" s="2">
        <v>32.299999999999997</v>
      </c>
      <c r="AZ4713" s="2">
        <v>1</v>
      </c>
      <c r="BA4713" s="2">
        <v>2</v>
      </c>
      <c r="BC4713" s="2">
        <v>64</v>
      </c>
      <c r="BD4713" s="2">
        <v>43</v>
      </c>
      <c r="BE4713" s="2">
        <v>66.2</v>
      </c>
      <c r="BF4713" s="2">
        <v>43</v>
      </c>
      <c r="BG4713" s="2">
        <v>66.2</v>
      </c>
      <c r="BH4713" s="2">
        <v>67.2</v>
      </c>
      <c r="BI4713" s="2">
        <v>7</v>
      </c>
      <c r="BJ4713" s="2">
        <v>10.8</v>
      </c>
      <c r="BK4713" s="2">
        <v>14</v>
      </c>
      <c r="BL4713" s="2">
        <v>21.5</v>
      </c>
      <c r="BO4713" s="2">
        <v>23</v>
      </c>
      <c r="BP4713" s="2">
        <v>35.4</v>
      </c>
      <c r="BQ4713" s="2">
        <v>20</v>
      </c>
      <c r="BR4713" s="2">
        <v>30.8</v>
      </c>
      <c r="BS4713" s="2">
        <v>1</v>
      </c>
      <c r="BT4713" s="2">
        <v>1.5</v>
      </c>
      <c r="BU4713" s="2">
        <v>22</v>
      </c>
      <c r="BV4713" s="2">
        <v>33.799999999999997</v>
      </c>
      <c r="BX4713" s="2">
        <v>1</v>
      </c>
      <c r="BY4713" s="2">
        <v>2</v>
      </c>
    </row>
    <row r="4714" spans="1:77" ht="12.75" customHeight="1" x14ac:dyDescent="0.2">
      <c r="A4714">
        <v>4</v>
      </c>
      <c r="B4714" s="2">
        <v>2954</v>
      </c>
      <c r="C4714" s="17">
        <v>2.66</v>
      </c>
      <c r="D4714" s="2">
        <v>2.19</v>
      </c>
      <c r="E4714" s="15">
        <v>2.2259999999999995</v>
      </c>
      <c r="G4714" s="17">
        <v>67</v>
      </c>
      <c r="H4714" s="2">
        <v>45</v>
      </c>
      <c r="I4714" s="2">
        <v>67.2</v>
      </c>
      <c r="J4714" s="2">
        <v>45</v>
      </c>
      <c r="K4714" s="2">
        <v>67.2</v>
      </c>
      <c r="L4714" s="2">
        <v>67.2</v>
      </c>
      <c r="M4714" s="2">
        <v>5</v>
      </c>
      <c r="N4714" s="2">
        <v>7.5</v>
      </c>
      <c r="O4714" s="2">
        <v>17</v>
      </c>
      <c r="P4714" s="2">
        <v>25.4</v>
      </c>
      <c r="Q4714" s="2">
        <v>3</v>
      </c>
      <c r="R4714" s="2">
        <v>4.5</v>
      </c>
      <c r="S4714" s="2">
        <v>29</v>
      </c>
      <c r="T4714" s="2">
        <v>43.3</v>
      </c>
      <c r="U4714" s="2">
        <v>13</v>
      </c>
      <c r="V4714" s="2">
        <v>19.399999999999999</v>
      </c>
      <c r="Y4714" s="2">
        <v>22</v>
      </c>
      <c r="Z4714" s="2">
        <v>32.799999999999997</v>
      </c>
      <c r="AB4714" s="2">
        <v>1</v>
      </c>
      <c r="AC4714" s="2">
        <v>4</v>
      </c>
      <c r="AE4714" s="2">
        <v>66</v>
      </c>
      <c r="AF4714" s="2">
        <v>27</v>
      </c>
      <c r="AG4714" s="2">
        <v>40.299999999999997</v>
      </c>
      <c r="AH4714" s="2">
        <v>27</v>
      </c>
      <c r="AI4714" s="2">
        <v>40.299999999999997</v>
      </c>
      <c r="AJ4714" s="2">
        <v>40.9</v>
      </c>
      <c r="AK4714" s="2">
        <v>19</v>
      </c>
      <c r="AL4714" s="2">
        <v>28.4</v>
      </c>
      <c r="AM4714" s="2">
        <v>20</v>
      </c>
      <c r="AN4714" s="2">
        <v>29.9</v>
      </c>
      <c r="AQ4714" s="2">
        <v>20</v>
      </c>
      <c r="AR4714" s="2">
        <v>29.9</v>
      </c>
      <c r="AS4714" s="2">
        <v>7</v>
      </c>
      <c r="AT4714" s="2">
        <v>10.4</v>
      </c>
      <c r="AU4714" s="2">
        <v>1</v>
      </c>
      <c r="AV4714" s="2">
        <v>1.5</v>
      </c>
      <c r="AW4714" s="2">
        <v>40</v>
      </c>
      <c r="AX4714" s="2">
        <v>59.7</v>
      </c>
      <c r="AZ4714" s="2">
        <v>1</v>
      </c>
      <c r="BA4714" s="2">
        <v>4</v>
      </c>
      <c r="BC4714" s="2">
        <v>64</v>
      </c>
      <c r="BD4714" s="2">
        <v>34</v>
      </c>
      <c r="BE4714" s="2">
        <v>50.7</v>
      </c>
      <c r="BF4714" s="2">
        <v>34</v>
      </c>
      <c r="BG4714" s="2">
        <v>50.7</v>
      </c>
      <c r="BH4714" s="2">
        <v>53.1</v>
      </c>
      <c r="BI4714" s="2">
        <v>12</v>
      </c>
      <c r="BJ4714" s="2">
        <v>17.899999999999999</v>
      </c>
      <c r="BK4714" s="2">
        <v>18</v>
      </c>
      <c r="BL4714" s="2">
        <v>26.9</v>
      </c>
      <c r="BM4714" s="2">
        <v>2</v>
      </c>
      <c r="BN4714" s="2">
        <v>3</v>
      </c>
      <c r="BO4714" s="2">
        <v>27</v>
      </c>
      <c r="BP4714" s="2">
        <v>40.299999999999997</v>
      </c>
      <c r="BQ4714" s="2">
        <v>5</v>
      </c>
      <c r="BR4714" s="2">
        <v>7.5</v>
      </c>
      <c r="BS4714" s="2">
        <v>3</v>
      </c>
      <c r="BT4714" s="2">
        <v>4.5</v>
      </c>
      <c r="BU4714" s="2">
        <v>33</v>
      </c>
      <c r="BV4714" s="2">
        <v>49.3</v>
      </c>
      <c r="BX4714" s="2">
        <v>1</v>
      </c>
      <c r="BY4714" s="2">
        <v>4</v>
      </c>
    </row>
    <row r="4715" spans="1:77" ht="12.75" customHeight="1" x14ac:dyDescent="0.2">
      <c r="A4715">
        <v>4</v>
      </c>
      <c r="B4715" s="2">
        <v>2955</v>
      </c>
      <c r="C4715" s="17">
        <v>2.92</v>
      </c>
      <c r="D4715" s="2">
        <v>3.1</v>
      </c>
      <c r="E4715" s="15">
        <v>3.1549999999999998</v>
      </c>
      <c r="G4715" s="17">
        <v>58</v>
      </c>
      <c r="H4715" s="2">
        <v>44</v>
      </c>
      <c r="I4715" s="2">
        <v>74.599999999999994</v>
      </c>
      <c r="J4715" s="2">
        <v>44</v>
      </c>
      <c r="K4715" s="2">
        <v>74.599999999999994</v>
      </c>
      <c r="L4715" s="2">
        <v>75.900000000000006</v>
      </c>
      <c r="M4715" s="2">
        <v>3</v>
      </c>
      <c r="N4715" s="2">
        <v>5.0999999999999996</v>
      </c>
      <c r="O4715" s="2">
        <v>11</v>
      </c>
      <c r="P4715" s="2">
        <v>18.600000000000001</v>
      </c>
      <c r="S4715" s="2">
        <v>29</v>
      </c>
      <c r="T4715" s="2">
        <v>49.2</v>
      </c>
      <c r="U4715" s="2">
        <v>15</v>
      </c>
      <c r="V4715" s="2">
        <v>25.4</v>
      </c>
      <c r="W4715" s="2">
        <v>1</v>
      </c>
      <c r="X4715" s="2">
        <v>1.7</v>
      </c>
      <c r="Y4715" s="2">
        <v>15</v>
      </c>
      <c r="Z4715" s="2">
        <v>25.4</v>
      </c>
      <c r="AB4715" s="2">
        <v>1</v>
      </c>
      <c r="AC4715" s="2">
        <v>3</v>
      </c>
      <c r="AE4715" s="2">
        <v>58</v>
      </c>
      <c r="AF4715" s="2">
        <v>44</v>
      </c>
      <c r="AG4715" s="2">
        <v>74.599999999999994</v>
      </c>
      <c r="AH4715" s="2">
        <v>44</v>
      </c>
      <c r="AI4715" s="2">
        <v>74.599999999999994</v>
      </c>
      <c r="AJ4715" s="2">
        <v>75.900000000000006</v>
      </c>
      <c r="AK4715" s="2">
        <v>5</v>
      </c>
      <c r="AL4715" s="2">
        <v>8.5</v>
      </c>
      <c r="AM4715" s="2">
        <v>9</v>
      </c>
      <c r="AN4715" s="2">
        <v>15.3</v>
      </c>
      <c r="AQ4715" s="2">
        <v>16</v>
      </c>
      <c r="AR4715" s="2">
        <v>27.1</v>
      </c>
      <c r="AS4715" s="2">
        <v>28</v>
      </c>
      <c r="AT4715" s="2">
        <v>47.5</v>
      </c>
      <c r="AU4715" s="2">
        <v>1</v>
      </c>
      <c r="AV4715" s="2">
        <v>1.7</v>
      </c>
      <c r="AW4715" s="2">
        <v>15</v>
      </c>
      <c r="AX4715" s="2">
        <v>25.4</v>
      </c>
      <c r="AZ4715" s="2">
        <v>1</v>
      </c>
      <c r="BA4715" s="2">
        <v>3</v>
      </c>
      <c r="BC4715" s="2">
        <v>58</v>
      </c>
      <c r="BD4715" s="2">
        <v>49</v>
      </c>
      <c r="BE4715" s="2">
        <v>83.1</v>
      </c>
      <c r="BF4715" s="2">
        <v>49</v>
      </c>
      <c r="BG4715" s="2">
        <v>83.1</v>
      </c>
      <c r="BH4715" s="2">
        <v>84.5</v>
      </c>
      <c r="BI4715" s="2">
        <v>1</v>
      </c>
      <c r="BJ4715" s="2">
        <v>1.7</v>
      </c>
      <c r="BK4715" s="2">
        <v>8</v>
      </c>
      <c r="BL4715" s="2">
        <v>13.6</v>
      </c>
      <c r="BO4715" s="2">
        <v>27</v>
      </c>
      <c r="BP4715" s="2">
        <v>45.8</v>
      </c>
      <c r="BQ4715" s="2">
        <v>22</v>
      </c>
      <c r="BR4715" s="2">
        <v>37.299999999999997</v>
      </c>
      <c r="BS4715" s="2">
        <v>1</v>
      </c>
      <c r="BT4715" s="2">
        <v>1.7</v>
      </c>
      <c r="BU4715" s="2">
        <v>10</v>
      </c>
      <c r="BV4715" s="2">
        <v>16.899999999999999</v>
      </c>
      <c r="BX4715" s="2">
        <v>1</v>
      </c>
      <c r="BY4715" s="2">
        <v>3</v>
      </c>
    </row>
    <row r="4716" spans="1:77" ht="12.75" customHeight="1" x14ac:dyDescent="0.2">
      <c r="A4716">
        <v>4</v>
      </c>
      <c r="B4716" s="2">
        <v>2956</v>
      </c>
      <c r="C4716" s="17">
        <v>2.81</v>
      </c>
      <c r="D4716" s="2">
        <v>3.22</v>
      </c>
      <c r="E4716" s="15">
        <v>2.605</v>
      </c>
      <c r="G4716" s="17">
        <v>64</v>
      </c>
      <c r="H4716" s="2">
        <v>58</v>
      </c>
      <c r="I4716" s="2">
        <v>90.6</v>
      </c>
      <c r="J4716" s="2">
        <v>58</v>
      </c>
      <c r="K4716" s="2">
        <v>90.6</v>
      </c>
      <c r="L4716" s="2">
        <v>90.6</v>
      </c>
      <c r="M4716" s="2">
        <v>3</v>
      </c>
      <c r="N4716" s="2">
        <v>4.7</v>
      </c>
      <c r="O4716" s="2">
        <v>3</v>
      </c>
      <c r="P4716" s="2">
        <v>4.7</v>
      </c>
      <c r="Q4716" s="2">
        <v>9</v>
      </c>
      <c r="R4716" s="2">
        <v>14.1</v>
      </c>
      <c r="S4716" s="2">
        <v>25</v>
      </c>
      <c r="T4716" s="2">
        <v>39.1</v>
      </c>
      <c r="U4716" s="2">
        <v>24</v>
      </c>
      <c r="V4716" s="2">
        <v>37.5</v>
      </c>
      <c r="Y4716" s="2">
        <v>6</v>
      </c>
      <c r="Z4716" s="2">
        <v>9.4</v>
      </c>
      <c r="AE4716" s="2">
        <v>63</v>
      </c>
      <c r="AF4716" s="2">
        <v>52</v>
      </c>
      <c r="AG4716" s="2">
        <v>82.5</v>
      </c>
      <c r="AH4716" s="2">
        <v>52</v>
      </c>
      <c r="AI4716" s="2">
        <v>82.5</v>
      </c>
      <c r="AJ4716" s="2">
        <v>82.5</v>
      </c>
      <c r="AK4716" s="2">
        <v>9</v>
      </c>
      <c r="AL4716" s="2">
        <v>14.3</v>
      </c>
      <c r="AM4716" s="2">
        <v>2</v>
      </c>
      <c r="AN4716" s="2">
        <v>3.2</v>
      </c>
      <c r="AO4716" s="2">
        <v>1</v>
      </c>
      <c r="AP4716" s="2">
        <v>1.6</v>
      </c>
      <c r="AQ4716" s="2">
        <v>14</v>
      </c>
      <c r="AR4716" s="2">
        <v>22.2</v>
      </c>
      <c r="AS4716" s="2">
        <v>37</v>
      </c>
      <c r="AT4716" s="2">
        <v>58.7</v>
      </c>
      <c r="AW4716" s="2">
        <v>11</v>
      </c>
      <c r="AX4716" s="2">
        <v>17.5</v>
      </c>
      <c r="AZ4716" s="2">
        <v>1</v>
      </c>
      <c r="BC4716" s="2">
        <v>63</v>
      </c>
      <c r="BD4716" s="2">
        <v>38</v>
      </c>
      <c r="BE4716" s="2">
        <v>60.3</v>
      </c>
      <c r="BF4716" s="2">
        <v>38</v>
      </c>
      <c r="BG4716" s="2">
        <v>60.3</v>
      </c>
      <c r="BH4716" s="2">
        <v>60.3</v>
      </c>
      <c r="BI4716" s="2">
        <v>11</v>
      </c>
      <c r="BJ4716" s="2">
        <v>17.5</v>
      </c>
      <c r="BK4716" s="2">
        <v>14</v>
      </c>
      <c r="BL4716" s="2">
        <v>22.2</v>
      </c>
      <c r="BM4716" s="2">
        <v>2</v>
      </c>
      <c r="BN4716" s="2">
        <v>3.2</v>
      </c>
      <c r="BO4716" s="2">
        <v>19</v>
      </c>
      <c r="BP4716" s="2">
        <v>30.2</v>
      </c>
      <c r="BQ4716" s="2">
        <v>17</v>
      </c>
      <c r="BR4716" s="2">
        <v>27</v>
      </c>
      <c r="BU4716" s="2">
        <v>25</v>
      </c>
      <c r="BV4716" s="2">
        <v>39.700000000000003</v>
      </c>
      <c r="BX4716" s="2">
        <v>1</v>
      </c>
    </row>
    <row r="4717" spans="1:77" ht="12.75" customHeight="1" x14ac:dyDescent="0.2">
      <c r="A4717">
        <v>4</v>
      </c>
      <c r="B4717" s="2">
        <v>2960</v>
      </c>
      <c r="C4717" s="17">
        <v>2.56</v>
      </c>
      <c r="D4717" s="2">
        <v>2.34</v>
      </c>
      <c r="E4717" s="15">
        <v>2.1860000000000004</v>
      </c>
      <c r="G4717" s="17">
        <v>97</v>
      </c>
      <c r="H4717" s="2">
        <v>55</v>
      </c>
      <c r="I4717" s="2">
        <v>56.1</v>
      </c>
      <c r="J4717" s="2">
        <v>55</v>
      </c>
      <c r="K4717" s="2">
        <v>56.1</v>
      </c>
      <c r="L4717" s="2">
        <v>56.7</v>
      </c>
      <c r="M4717" s="2">
        <v>11</v>
      </c>
      <c r="N4717" s="2">
        <v>11.2</v>
      </c>
      <c r="O4717" s="2">
        <v>31</v>
      </c>
      <c r="P4717" s="2">
        <v>31.6</v>
      </c>
      <c r="S4717" s="2">
        <v>42</v>
      </c>
      <c r="T4717" s="2">
        <v>42.9</v>
      </c>
      <c r="U4717" s="2">
        <v>13</v>
      </c>
      <c r="V4717" s="2">
        <v>13.3</v>
      </c>
      <c r="W4717" s="2">
        <v>1</v>
      </c>
      <c r="X4717" s="2">
        <v>1</v>
      </c>
      <c r="Y4717" s="2">
        <v>43</v>
      </c>
      <c r="Z4717" s="2">
        <v>43.9</v>
      </c>
      <c r="AC4717" s="2">
        <v>2</v>
      </c>
      <c r="AE4717" s="2">
        <v>96</v>
      </c>
      <c r="AF4717" s="2">
        <v>46</v>
      </c>
      <c r="AG4717" s="2">
        <v>47.4</v>
      </c>
      <c r="AH4717" s="2">
        <v>46</v>
      </c>
      <c r="AI4717" s="2">
        <v>47.4</v>
      </c>
      <c r="AJ4717" s="2">
        <v>47.9</v>
      </c>
      <c r="AK4717" s="2">
        <v>27</v>
      </c>
      <c r="AL4717" s="2">
        <v>27.8</v>
      </c>
      <c r="AM4717" s="2">
        <v>23</v>
      </c>
      <c r="AN4717" s="2">
        <v>23.7</v>
      </c>
      <c r="AQ4717" s="2">
        <v>30</v>
      </c>
      <c r="AR4717" s="2">
        <v>30.9</v>
      </c>
      <c r="AS4717" s="2">
        <v>16</v>
      </c>
      <c r="AT4717" s="2">
        <v>16.5</v>
      </c>
      <c r="AU4717" s="2">
        <v>1</v>
      </c>
      <c r="AV4717" s="2">
        <v>1</v>
      </c>
      <c r="AW4717" s="2">
        <v>51</v>
      </c>
      <c r="AX4717" s="2">
        <v>52.6</v>
      </c>
      <c r="AZ4717" s="2">
        <v>1</v>
      </c>
      <c r="BA4717" s="2">
        <v>2</v>
      </c>
      <c r="BC4717" s="2">
        <v>94</v>
      </c>
      <c r="BD4717" s="2">
        <v>45</v>
      </c>
      <c r="BE4717" s="2">
        <v>46.4</v>
      </c>
      <c r="BF4717" s="2">
        <v>45</v>
      </c>
      <c r="BG4717" s="2">
        <v>46.4</v>
      </c>
      <c r="BH4717" s="2">
        <v>47.9</v>
      </c>
      <c r="BI4717" s="2">
        <v>27</v>
      </c>
      <c r="BJ4717" s="2">
        <v>27.8</v>
      </c>
      <c r="BK4717" s="2">
        <v>22</v>
      </c>
      <c r="BL4717" s="2">
        <v>22.7</v>
      </c>
      <c r="BO4717" s="2">
        <v>39</v>
      </c>
      <c r="BP4717" s="2">
        <v>40.200000000000003</v>
      </c>
      <c r="BQ4717" s="2">
        <v>6</v>
      </c>
      <c r="BR4717" s="2">
        <v>6.2</v>
      </c>
      <c r="BS4717" s="2">
        <v>3</v>
      </c>
      <c r="BT4717" s="2">
        <v>3.1</v>
      </c>
      <c r="BU4717" s="2">
        <v>52</v>
      </c>
      <c r="BV4717" s="2">
        <v>53.6</v>
      </c>
      <c r="BX4717" s="2">
        <v>1</v>
      </c>
      <c r="BY4717" s="2">
        <v>2</v>
      </c>
    </row>
    <row r="4718" spans="1:77" ht="12.75" customHeight="1" x14ac:dyDescent="0.2">
      <c r="A4718">
        <v>4</v>
      </c>
      <c r="B4718" s="2">
        <v>2961</v>
      </c>
      <c r="C4718" s="17">
        <v>2.62</v>
      </c>
      <c r="D4718" s="2">
        <v>2.73</v>
      </c>
      <c r="E4718" s="15">
        <v>2.3679999999999999</v>
      </c>
      <c r="G4718" s="17">
        <v>73</v>
      </c>
      <c r="H4718" s="2">
        <v>38</v>
      </c>
      <c r="I4718" s="2">
        <v>52.1</v>
      </c>
      <c r="J4718" s="2">
        <v>38</v>
      </c>
      <c r="K4718" s="2">
        <v>52.1</v>
      </c>
      <c r="L4718" s="2">
        <v>52.1</v>
      </c>
      <c r="M4718" s="2">
        <v>6</v>
      </c>
      <c r="N4718" s="2">
        <v>8.1999999999999993</v>
      </c>
      <c r="O4718" s="2">
        <v>29</v>
      </c>
      <c r="P4718" s="2">
        <v>39.700000000000003</v>
      </c>
      <c r="S4718" s="2">
        <v>25</v>
      </c>
      <c r="T4718" s="2">
        <v>34.200000000000003</v>
      </c>
      <c r="U4718" s="2">
        <v>13</v>
      </c>
      <c r="V4718" s="2">
        <v>17.8</v>
      </c>
      <c r="Y4718" s="2">
        <v>35</v>
      </c>
      <c r="Z4718" s="2">
        <v>47.9</v>
      </c>
      <c r="AA4718" s="2">
        <v>1</v>
      </c>
      <c r="AB4718" s="2">
        <v>1</v>
      </c>
      <c r="AE4718" s="2">
        <v>73</v>
      </c>
      <c r="AF4718" s="2">
        <v>46</v>
      </c>
      <c r="AG4718" s="2">
        <v>63</v>
      </c>
      <c r="AH4718" s="2">
        <v>46</v>
      </c>
      <c r="AI4718" s="2">
        <v>63</v>
      </c>
      <c r="AJ4718" s="2">
        <v>63</v>
      </c>
      <c r="AK4718" s="2">
        <v>15</v>
      </c>
      <c r="AL4718" s="2">
        <v>20.5</v>
      </c>
      <c r="AM4718" s="2">
        <v>12</v>
      </c>
      <c r="AN4718" s="2">
        <v>16.399999999999999</v>
      </c>
      <c r="AQ4718" s="2">
        <v>24</v>
      </c>
      <c r="AR4718" s="2">
        <v>32.9</v>
      </c>
      <c r="AS4718" s="2">
        <v>22</v>
      </c>
      <c r="AT4718" s="2">
        <v>30.1</v>
      </c>
      <c r="AW4718" s="2">
        <v>27</v>
      </c>
      <c r="AX4718" s="2">
        <v>37</v>
      </c>
      <c r="AY4718" s="2">
        <v>1</v>
      </c>
      <c r="AZ4718" s="2">
        <v>1</v>
      </c>
      <c r="BC4718" s="2">
        <v>68</v>
      </c>
      <c r="BD4718" s="2">
        <v>35</v>
      </c>
      <c r="BE4718" s="2">
        <v>47.9</v>
      </c>
      <c r="BF4718" s="2">
        <v>35</v>
      </c>
      <c r="BG4718" s="2">
        <v>47.9</v>
      </c>
      <c r="BH4718" s="2">
        <v>51.5</v>
      </c>
      <c r="BI4718" s="2">
        <v>10</v>
      </c>
      <c r="BJ4718" s="2">
        <v>13.7</v>
      </c>
      <c r="BK4718" s="2">
        <v>23</v>
      </c>
      <c r="BL4718" s="2">
        <v>31.5</v>
      </c>
      <c r="BO4718" s="2">
        <v>23</v>
      </c>
      <c r="BP4718" s="2">
        <v>31.5</v>
      </c>
      <c r="BQ4718" s="2">
        <v>12</v>
      </c>
      <c r="BR4718" s="2">
        <v>16.399999999999999</v>
      </c>
      <c r="BS4718" s="2">
        <v>5</v>
      </c>
      <c r="BT4718" s="2">
        <v>6.8</v>
      </c>
      <c r="BU4718" s="2">
        <v>38</v>
      </c>
      <c r="BV4718" s="2">
        <v>52.1</v>
      </c>
      <c r="BW4718" s="2">
        <v>1</v>
      </c>
      <c r="BX4718" s="2">
        <v>1</v>
      </c>
    </row>
    <row r="4719" spans="1:77" ht="12.75" customHeight="1" x14ac:dyDescent="0.2">
      <c r="A4719">
        <v>4</v>
      </c>
      <c r="B4719" s="2">
        <v>2962</v>
      </c>
      <c r="C4719" s="17">
        <v>3.04</v>
      </c>
      <c r="D4719" s="2">
        <v>2.75</v>
      </c>
      <c r="E4719" s="15">
        <v>2.4989999999999997</v>
      </c>
      <c r="G4719" s="17">
        <v>24</v>
      </c>
      <c r="H4719" s="2">
        <v>16</v>
      </c>
      <c r="I4719" s="2">
        <v>66.7</v>
      </c>
      <c r="J4719" s="2">
        <v>16</v>
      </c>
      <c r="K4719" s="2">
        <v>66.7</v>
      </c>
      <c r="L4719" s="2">
        <v>66.7</v>
      </c>
      <c r="O4719" s="2">
        <v>8</v>
      </c>
      <c r="P4719" s="2">
        <v>33.299999999999997</v>
      </c>
      <c r="S4719" s="2">
        <v>7</v>
      </c>
      <c r="T4719" s="2">
        <v>29.2</v>
      </c>
      <c r="U4719" s="2">
        <v>9</v>
      </c>
      <c r="V4719" s="2">
        <v>37.5</v>
      </c>
      <c r="Y4719" s="2">
        <v>8</v>
      </c>
      <c r="Z4719" s="2">
        <v>33.299999999999997</v>
      </c>
      <c r="AE4719" s="2">
        <v>24</v>
      </c>
      <c r="AF4719" s="2">
        <v>16</v>
      </c>
      <c r="AG4719" s="2">
        <v>66.7</v>
      </c>
      <c r="AH4719" s="2">
        <v>16</v>
      </c>
      <c r="AI4719" s="2">
        <v>66.7</v>
      </c>
      <c r="AJ4719" s="2">
        <v>66.7</v>
      </c>
      <c r="AK4719" s="2">
        <v>4</v>
      </c>
      <c r="AL4719" s="2">
        <v>16.7</v>
      </c>
      <c r="AM4719" s="2">
        <v>4</v>
      </c>
      <c r="AN4719" s="2">
        <v>16.7</v>
      </c>
      <c r="AQ4719" s="2">
        <v>10</v>
      </c>
      <c r="AR4719" s="2">
        <v>41.7</v>
      </c>
      <c r="AS4719" s="2">
        <v>6</v>
      </c>
      <c r="AT4719" s="2">
        <v>25</v>
      </c>
      <c r="AW4719" s="2">
        <v>8</v>
      </c>
      <c r="AX4719" s="2">
        <v>33.299999999999997</v>
      </c>
      <c r="BC4719" s="2">
        <v>24</v>
      </c>
      <c r="BD4719" s="2">
        <v>14</v>
      </c>
      <c r="BE4719" s="2">
        <v>58.3</v>
      </c>
      <c r="BF4719" s="2">
        <v>14</v>
      </c>
      <c r="BG4719" s="2">
        <v>58.3</v>
      </c>
      <c r="BH4719" s="2">
        <v>58.3</v>
      </c>
      <c r="BI4719" s="2">
        <v>4</v>
      </c>
      <c r="BJ4719" s="2">
        <v>16.7</v>
      </c>
      <c r="BK4719" s="2">
        <v>6</v>
      </c>
      <c r="BL4719" s="2">
        <v>25</v>
      </c>
      <c r="BO4719" s="2">
        <v>12</v>
      </c>
      <c r="BP4719" s="2">
        <v>50</v>
      </c>
      <c r="BQ4719" s="2">
        <v>2</v>
      </c>
      <c r="BR4719" s="2">
        <v>8.3000000000000007</v>
      </c>
      <c r="BU4719" s="2">
        <v>10</v>
      </c>
      <c r="BV4719" s="2">
        <v>41.7</v>
      </c>
    </row>
    <row r="4720" spans="1:77" ht="12.75" customHeight="1" x14ac:dyDescent="0.2">
      <c r="A4720">
        <v>4</v>
      </c>
      <c r="B4720" s="2">
        <v>2964</v>
      </c>
      <c r="C4720" s="17">
        <v>2.95</v>
      </c>
      <c r="D4720" s="2">
        <v>2.8</v>
      </c>
      <c r="E4720" s="15">
        <v>2.7349999999999999</v>
      </c>
      <c r="G4720" s="17">
        <v>78</v>
      </c>
      <c r="H4720" s="2">
        <v>56</v>
      </c>
      <c r="I4720" s="2">
        <v>71.8</v>
      </c>
      <c r="J4720" s="2">
        <v>56</v>
      </c>
      <c r="K4720" s="2">
        <v>71.8</v>
      </c>
      <c r="L4720" s="2">
        <v>71.8</v>
      </c>
      <c r="M4720" s="2">
        <v>1</v>
      </c>
      <c r="N4720" s="2">
        <v>1.3</v>
      </c>
      <c r="O4720" s="2">
        <v>21</v>
      </c>
      <c r="P4720" s="2">
        <v>26.9</v>
      </c>
      <c r="Q4720" s="2">
        <v>1</v>
      </c>
      <c r="R4720" s="2">
        <v>1.3</v>
      </c>
      <c r="S4720" s="2">
        <v>33</v>
      </c>
      <c r="T4720" s="2">
        <v>42.3</v>
      </c>
      <c r="U4720" s="2">
        <v>22</v>
      </c>
      <c r="V4720" s="2">
        <v>28.2</v>
      </c>
      <c r="Y4720" s="2">
        <v>22</v>
      </c>
      <c r="Z4720" s="2">
        <v>28.2</v>
      </c>
      <c r="AB4720" s="2">
        <v>1</v>
      </c>
      <c r="AE4720" s="2">
        <v>79</v>
      </c>
      <c r="AF4720" s="2">
        <v>53</v>
      </c>
      <c r="AG4720" s="2">
        <v>67.099999999999994</v>
      </c>
      <c r="AH4720" s="2">
        <v>53</v>
      </c>
      <c r="AI4720" s="2">
        <v>67.099999999999994</v>
      </c>
      <c r="AJ4720" s="2">
        <v>67.099999999999994</v>
      </c>
      <c r="AK4720" s="2">
        <v>15</v>
      </c>
      <c r="AL4720" s="2">
        <v>19</v>
      </c>
      <c r="AM4720" s="2">
        <v>11</v>
      </c>
      <c r="AN4720" s="2">
        <v>13.9</v>
      </c>
      <c r="AQ4720" s="2">
        <v>28</v>
      </c>
      <c r="AR4720" s="2">
        <v>35.4</v>
      </c>
      <c r="AS4720" s="2">
        <v>25</v>
      </c>
      <c r="AT4720" s="2">
        <v>31.6</v>
      </c>
      <c r="AW4720" s="2">
        <v>26</v>
      </c>
      <c r="AX4720" s="2">
        <v>32.9</v>
      </c>
      <c r="BC4720" s="2">
        <v>76</v>
      </c>
      <c r="BD4720" s="2">
        <v>56</v>
      </c>
      <c r="BE4720" s="2">
        <v>70.900000000000006</v>
      </c>
      <c r="BF4720" s="2">
        <v>56</v>
      </c>
      <c r="BG4720" s="2">
        <v>70.900000000000006</v>
      </c>
      <c r="BH4720" s="2">
        <v>73.7</v>
      </c>
      <c r="BI4720" s="2">
        <v>5</v>
      </c>
      <c r="BJ4720" s="2">
        <v>6.3</v>
      </c>
      <c r="BK4720" s="2">
        <v>15</v>
      </c>
      <c r="BL4720" s="2">
        <v>19</v>
      </c>
      <c r="BO4720" s="2">
        <v>43</v>
      </c>
      <c r="BP4720" s="2">
        <v>54.4</v>
      </c>
      <c r="BQ4720" s="2">
        <v>13</v>
      </c>
      <c r="BR4720" s="2">
        <v>16.5</v>
      </c>
      <c r="BS4720" s="2">
        <v>3</v>
      </c>
      <c r="BT4720" s="2">
        <v>3.8</v>
      </c>
      <c r="BU4720" s="2">
        <v>23</v>
      </c>
      <c r="BV4720" s="2">
        <v>29.1</v>
      </c>
    </row>
    <row r="4721" spans="1:77" ht="12.75" customHeight="1" x14ac:dyDescent="0.2">
      <c r="A4721">
        <v>4</v>
      </c>
      <c r="B4721" s="2">
        <v>2966</v>
      </c>
      <c r="C4721" s="17">
        <v>2.92</v>
      </c>
      <c r="D4721" s="2">
        <v>2.39</v>
      </c>
      <c r="E4721" s="15">
        <v>2.6370000000000005</v>
      </c>
      <c r="G4721" s="17">
        <v>85</v>
      </c>
      <c r="H4721" s="2">
        <v>60</v>
      </c>
      <c r="I4721" s="2">
        <v>70.599999999999994</v>
      </c>
      <c r="J4721" s="2">
        <v>60</v>
      </c>
      <c r="K4721" s="2">
        <v>70.599999999999994</v>
      </c>
      <c r="L4721" s="2">
        <v>70.599999999999994</v>
      </c>
      <c r="M4721" s="2">
        <v>2</v>
      </c>
      <c r="N4721" s="2">
        <v>2.4</v>
      </c>
      <c r="O4721" s="2">
        <v>23</v>
      </c>
      <c r="P4721" s="2">
        <v>27.1</v>
      </c>
      <c r="Q4721" s="2">
        <v>1</v>
      </c>
      <c r="R4721" s="2">
        <v>1.2</v>
      </c>
      <c r="S4721" s="2">
        <v>36</v>
      </c>
      <c r="T4721" s="2">
        <v>42.4</v>
      </c>
      <c r="U4721" s="2">
        <v>23</v>
      </c>
      <c r="V4721" s="2">
        <v>27.1</v>
      </c>
      <c r="Y4721" s="2">
        <v>25</v>
      </c>
      <c r="Z4721" s="2">
        <v>29.4</v>
      </c>
      <c r="AB4721" s="2">
        <v>1</v>
      </c>
      <c r="AE4721" s="2">
        <v>84</v>
      </c>
      <c r="AF4721" s="2">
        <v>37</v>
      </c>
      <c r="AG4721" s="2">
        <v>43.5</v>
      </c>
      <c r="AH4721" s="2">
        <v>37</v>
      </c>
      <c r="AI4721" s="2">
        <v>43.5</v>
      </c>
      <c r="AJ4721" s="2">
        <v>44</v>
      </c>
      <c r="AK4721" s="2">
        <v>21</v>
      </c>
      <c r="AL4721" s="2">
        <v>24.7</v>
      </c>
      <c r="AM4721" s="2">
        <v>26</v>
      </c>
      <c r="AN4721" s="2">
        <v>30.6</v>
      </c>
      <c r="AQ4721" s="2">
        <v>18</v>
      </c>
      <c r="AR4721" s="2">
        <v>21.2</v>
      </c>
      <c r="AS4721" s="2">
        <v>19</v>
      </c>
      <c r="AT4721" s="2">
        <v>22.4</v>
      </c>
      <c r="AU4721" s="2">
        <v>1</v>
      </c>
      <c r="AV4721" s="2">
        <v>1.2</v>
      </c>
      <c r="AW4721" s="2">
        <v>48</v>
      </c>
      <c r="AX4721" s="2">
        <v>56.5</v>
      </c>
      <c r="AZ4721" s="2">
        <v>1</v>
      </c>
      <c r="BC4721" s="2">
        <v>84</v>
      </c>
      <c r="BD4721" s="2">
        <v>48</v>
      </c>
      <c r="BE4721" s="2">
        <v>56.5</v>
      </c>
      <c r="BF4721" s="2">
        <v>48</v>
      </c>
      <c r="BG4721" s="2">
        <v>56.5</v>
      </c>
      <c r="BH4721" s="2">
        <v>57.1</v>
      </c>
      <c r="BI4721" s="2">
        <v>14</v>
      </c>
      <c r="BJ4721" s="2">
        <v>16.5</v>
      </c>
      <c r="BK4721" s="2">
        <v>22</v>
      </c>
      <c r="BL4721" s="2">
        <v>25.9</v>
      </c>
      <c r="BO4721" s="2">
        <v>26</v>
      </c>
      <c r="BP4721" s="2">
        <v>30.6</v>
      </c>
      <c r="BQ4721" s="2">
        <v>22</v>
      </c>
      <c r="BR4721" s="2">
        <v>25.9</v>
      </c>
      <c r="BS4721" s="2">
        <v>1</v>
      </c>
      <c r="BT4721" s="2">
        <v>1.2</v>
      </c>
      <c r="BU4721" s="2">
        <v>37</v>
      </c>
      <c r="BV4721" s="2">
        <v>43.5</v>
      </c>
      <c r="BX4721" s="2">
        <v>1</v>
      </c>
    </row>
    <row r="4722" spans="1:77" ht="12.75" customHeight="1" x14ac:dyDescent="0.2">
      <c r="A4722">
        <v>4</v>
      </c>
      <c r="B4722" s="2">
        <v>2967</v>
      </c>
      <c r="C4722" s="17">
        <v>2.0699999999999998</v>
      </c>
      <c r="D4722" s="2">
        <v>1.92</v>
      </c>
      <c r="E4722" s="15">
        <v>1.629</v>
      </c>
      <c r="G4722" s="17">
        <v>108</v>
      </c>
      <c r="H4722" s="2">
        <v>31</v>
      </c>
      <c r="I4722" s="2">
        <v>28.7</v>
      </c>
      <c r="J4722" s="2">
        <v>31</v>
      </c>
      <c r="K4722" s="2">
        <v>28.7</v>
      </c>
      <c r="L4722" s="2">
        <v>28.7</v>
      </c>
      <c r="M4722" s="2">
        <v>28</v>
      </c>
      <c r="N4722" s="2">
        <v>25.9</v>
      </c>
      <c r="O4722" s="2">
        <v>49</v>
      </c>
      <c r="P4722" s="2">
        <v>45.4</v>
      </c>
      <c r="S4722" s="2">
        <v>26</v>
      </c>
      <c r="T4722" s="2">
        <v>24.1</v>
      </c>
      <c r="U4722" s="2">
        <v>5</v>
      </c>
      <c r="V4722" s="2">
        <v>4.5999999999999996</v>
      </c>
      <c r="Y4722" s="2">
        <v>77</v>
      </c>
      <c r="Z4722" s="2">
        <v>71.3</v>
      </c>
      <c r="AB4722" s="2">
        <v>1</v>
      </c>
      <c r="AE4722" s="2">
        <v>108</v>
      </c>
      <c r="AF4722" s="2">
        <v>33</v>
      </c>
      <c r="AG4722" s="2">
        <v>30.6</v>
      </c>
      <c r="AH4722" s="2">
        <v>33</v>
      </c>
      <c r="AI4722" s="2">
        <v>30.6</v>
      </c>
      <c r="AJ4722" s="2">
        <v>30.6</v>
      </c>
      <c r="AK4722" s="2">
        <v>49</v>
      </c>
      <c r="AL4722" s="2">
        <v>45.4</v>
      </c>
      <c r="AM4722" s="2">
        <v>26</v>
      </c>
      <c r="AN4722" s="2">
        <v>24.1</v>
      </c>
      <c r="AQ4722" s="2">
        <v>26</v>
      </c>
      <c r="AR4722" s="2">
        <v>24.1</v>
      </c>
      <c r="AS4722" s="2">
        <v>7</v>
      </c>
      <c r="AT4722" s="2">
        <v>6.5</v>
      </c>
      <c r="AW4722" s="2">
        <v>75</v>
      </c>
      <c r="AX4722" s="2">
        <v>69.400000000000006</v>
      </c>
      <c r="AZ4722" s="2">
        <v>1</v>
      </c>
      <c r="BC4722" s="2">
        <v>104</v>
      </c>
      <c r="BD4722" s="2">
        <v>21</v>
      </c>
      <c r="BE4722" s="2">
        <v>19.399999999999999</v>
      </c>
      <c r="BF4722" s="2">
        <v>21</v>
      </c>
      <c r="BG4722" s="2">
        <v>19.399999999999999</v>
      </c>
      <c r="BH4722" s="2">
        <v>20.2</v>
      </c>
      <c r="BI4722" s="2">
        <v>54</v>
      </c>
      <c r="BJ4722" s="2">
        <v>50</v>
      </c>
      <c r="BK4722" s="2">
        <v>29</v>
      </c>
      <c r="BL4722" s="2">
        <v>26.9</v>
      </c>
      <c r="BO4722" s="2">
        <v>20</v>
      </c>
      <c r="BP4722" s="2">
        <v>18.5</v>
      </c>
      <c r="BQ4722" s="2">
        <v>1</v>
      </c>
      <c r="BR4722" s="2">
        <v>0.9</v>
      </c>
      <c r="BS4722" s="2">
        <v>4</v>
      </c>
      <c r="BT4722" s="2">
        <v>3.7</v>
      </c>
      <c r="BU4722" s="2">
        <v>87</v>
      </c>
      <c r="BV4722" s="2">
        <v>80.599999999999994</v>
      </c>
      <c r="BX4722" s="2">
        <v>1</v>
      </c>
    </row>
    <row r="4723" spans="1:77" ht="12.75" customHeight="1" x14ac:dyDescent="0.2">
      <c r="A4723">
        <v>4</v>
      </c>
      <c r="B4723" s="2">
        <v>2969</v>
      </c>
      <c r="C4723" s="17">
        <v>2.67</v>
      </c>
      <c r="D4723" s="2">
        <v>2.27</v>
      </c>
      <c r="E4723" s="15">
        <v>2.4010000000000002</v>
      </c>
      <c r="G4723" s="17">
        <v>58</v>
      </c>
      <c r="H4723" s="2">
        <v>42</v>
      </c>
      <c r="I4723" s="2">
        <v>70</v>
      </c>
      <c r="J4723" s="2">
        <v>42</v>
      </c>
      <c r="K4723" s="2">
        <v>70</v>
      </c>
      <c r="L4723" s="2">
        <v>72.400000000000006</v>
      </c>
      <c r="M4723" s="2">
        <v>2</v>
      </c>
      <c r="N4723" s="2">
        <v>3.3</v>
      </c>
      <c r="O4723" s="2">
        <v>14</v>
      </c>
      <c r="P4723" s="2">
        <v>23.3</v>
      </c>
      <c r="Q4723" s="2">
        <v>4</v>
      </c>
      <c r="R4723" s="2">
        <v>6.7</v>
      </c>
      <c r="S4723" s="2">
        <v>22</v>
      </c>
      <c r="T4723" s="2">
        <v>36.700000000000003</v>
      </c>
      <c r="U4723" s="2">
        <v>16</v>
      </c>
      <c r="V4723" s="2">
        <v>26.7</v>
      </c>
      <c r="W4723" s="2">
        <v>2</v>
      </c>
      <c r="X4723" s="2">
        <v>3.3</v>
      </c>
      <c r="Y4723" s="2">
        <v>18</v>
      </c>
      <c r="Z4723" s="2">
        <v>30</v>
      </c>
      <c r="AC4723" s="2">
        <v>1</v>
      </c>
      <c r="AE4723" s="2">
        <v>58</v>
      </c>
      <c r="AF4723" s="2">
        <v>27</v>
      </c>
      <c r="AG4723" s="2">
        <v>45</v>
      </c>
      <c r="AH4723" s="2">
        <v>27</v>
      </c>
      <c r="AI4723" s="2">
        <v>45</v>
      </c>
      <c r="AJ4723" s="2">
        <v>46.6</v>
      </c>
      <c r="AK4723" s="2">
        <v>17</v>
      </c>
      <c r="AL4723" s="2">
        <v>28.3</v>
      </c>
      <c r="AM4723" s="2">
        <v>14</v>
      </c>
      <c r="AN4723" s="2">
        <v>23.3</v>
      </c>
      <c r="AO4723" s="2">
        <v>1</v>
      </c>
      <c r="AP4723" s="2">
        <v>1.7</v>
      </c>
      <c r="AQ4723" s="2">
        <v>13</v>
      </c>
      <c r="AR4723" s="2">
        <v>21.7</v>
      </c>
      <c r="AS4723" s="2">
        <v>13</v>
      </c>
      <c r="AT4723" s="2">
        <v>21.7</v>
      </c>
      <c r="AU4723" s="2">
        <v>2</v>
      </c>
      <c r="AV4723" s="2">
        <v>3.3</v>
      </c>
      <c r="AW4723" s="2">
        <v>33</v>
      </c>
      <c r="AX4723" s="2">
        <v>55</v>
      </c>
      <c r="BA4723" s="2">
        <v>1</v>
      </c>
      <c r="BC4723" s="2">
        <v>55</v>
      </c>
      <c r="BD4723" s="2">
        <v>32</v>
      </c>
      <c r="BE4723" s="2">
        <v>53.3</v>
      </c>
      <c r="BF4723" s="2">
        <v>32</v>
      </c>
      <c r="BG4723" s="2">
        <v>53.3</v>
      </c>
      <c r="BH4723" s="2">
        <v>58.2</v>
      </c>
      <c r="BI4723" s="2">
        <v>8</v>
      </c>
      <c r="BJ4723" s="2">
        <v>13.3</v>
      </c>
      <c r="BK4723" s="2">
        <v>15</v>
      </c>
      <c r="BL4723" s="2">
        <v>25</v>
      </c>
      <c r="BM4723" s="2">
        <v>1</v>
      </c>
      <c r="BN4723" s="2">
        <v>1.7</v>
      </c>
      <c r="BO4723" s="2">
        <v>18</v>
      </c>
      <c r="BP4723" s="2">
        <v>30</v>
      </c>
      <c r="BQ4723" s="2">
        <v>13</v>
      </c>
      <c r="BR4723" s="2">
        <v>21.7</v>
      </c>
      <c r="BS4723" s="2">
        <v>5</v>
      </c>
      <c r="BT4723" s="2">
        <v>8.3000000000000007</v>
      </c>
      <c r="BU4723" s="2">
        <v>28</v>
      </c>
      <c r="BV4723" s="2">
        <v>46.7</v>
      </c>
      <c r="BY4723" s="2">
        <v>1</v>
      </c>
    </row>
    <row r="4724" spans="1:77" ht="12.75" customHeight="1" x14ac:dyDescent="0.2">
      <c r="A4724">
        <v>4</v>
      </c>
      <c r="B4724" s="2">
        <v>2970</v>
      </c>
      <c r="C4724" s="17">
        <v>2.42</v>
      </c>
      <c r="D4724" s="2">
        <v>1.94</v>
      </c>
      <c r="E4724" s="15">
        <v>1.9019999999999999</v>
      </c>
      <c r="G4724" s="17">
        <v>52</v>
      </c>
      <c r="H4724" s="2">
        <v>31</v>
      </c>
      <c r="I4724" s="2">
        <v>59.6</v>
      </c>
      <c r="J4724" s="2">
        <v>31</v>
      </c>
      <c r="K4724" s="2">
        <v>59.6</v>
      </c>
      <c r="L4724" s="2">
        <v>59.6</v>
      </c>
      <c r="M4724" s="2">
        <v>4</v>
      </c>
      <c r="N4724" s="2">
        <v>7.7</v>
      </c>
      <c r="O4724" s="2">
        <v>17</v>
      </c>
      <c r="P4724" s="2">
        <v>32.700000000000003</v>
      </c>
      <c r="Q4724" s="2">
        <v>4</v>
      </c>
      <c r="R4724" s="2">
        <v>7.7</v>
      </c>
      <c r="S4724" s="2">
        <v>20</v>
      </c>
      <c r="T4724" s="2">
        <v>38.5</v>
      </c>
      <c r="U4724" s="2">
        <v>7</v>
      </c>
      <c r="V4724" s="2">
        <v>13.5</v>
      </c>
      <c r="Y4724" s="2">
        <v>21</v>
      </c>
      <c r="Z4724" s="2">
        <v>40.4</v>
      </c>
      <c r="AB4724" s="2">
        <v>2</v>
      </c>
      <c r="AC4724" s="2">
        <v>5</v>
      </c>
      <c r="AE4724" s="2">
        <v>52</v>
      </c>
      <c r="AF4724" s="2">
        <v>16</v>
      </c>
      <c r="AG4724" s="2">
        <v>30.8</v>
      </c>
      <c r="AH4724" s="2">
        <v>16</v>
      </c>
      <c r="AI4724" s="2">
        <v>30.8</v>
      </c>
      <c r="AJ4724" s="2">
        <v>30.8</v>
      </c>
      <c r="AK4724" s="2">
        <v>24</v>
      </c>
      <c r="AL4724" s="2">
        <v>46.2</v>
      </c>
      <c r="AM4724" s="2">
        <v>12</v>
      </c>
      <c r="AN4724" s="2">
        <v>23.1</v>
      </c>
      <c r="AQ4724" s="2">
        <v>11</v>
      </c>
      <c r="AR4724" s="2">
        <v>21.2</v>
      </c>
      <c r="AS4724" s="2">
        <v>5</v>
      </c>
      <c r="AT4724" s="2">
        <v>9.6</v>
      </c>
      <c r="AW4724" s="2">
        <v>36</v>
      </c>
      <c r="AX4724" s="2">
        <v>69.2</v>
      </c>
      <c r="AZ4724" s="2">
        <v>2</v>
      </c>
      <c r="BA4724" s="2">
        <v>5</v>
      </c>
      <c r="BC4724" s="2">
        <v>52</v>
      </c>
      <c r="BD4724" s="2">
        <v>17</v>
      </c>
      <c r="BE4724" s="2">
        <v>32.700000000000003</v>
      </c>
      <c r="BF4724" s="2">
        <v>17</v>
      </c>
      <c r="BG4724" s="2">
        <v>32.700000000000003</v>
      </c>
      <c r="BH4724" s="2">
        <v>32.700000000000003</v>
      </c>
      <c r="BI4724" s="2">
        <v>17</v>
      </c>
      <c r="BJ4724" s="2">
        <v>32.700000000000003</v>
      </c>
      <c r="BK4724" s="2">
        <v>18</v>
      </c>
      <c r="BL4724" s="2">
        <v>34.6</v>
      </c>
      <c r="BM4724" s="2">
        <v>2</v>
      </c>
      <c r="BN4724" s="2">
        <v>3.8</v>
      </c>
      <c r="BO4724" s="2">
        <v>14</v>
      </c>
      <c r="BP4724" s="2">
        <v>26.9</v>
      </c>
      <c r="BQ4724" s="2">
        <v>1</v>
      </c>
      <c r="BR4724" s="2">
        <v>1.9</v>
      </c>
      <c r="BU4724" s="2">
        <v>35</v>
      </c>
      <c r="BV4724" s="2">
        <v>67.3</v>
      </c>
      <c r="BX4724" s="2">
        <v>2</v>
      </c>
      <c r="BY4724" s="2">
        <v>5</v>
      </c>
    </row>
    <row r="4725" spans="1:77" ht="12.75" customHeight="1" x14ac:dyDescent="0.2">
      <c r="A4725">
        <v>4</v>
      </c>
      <c r="B4725" s="2">
        <v>2971</v>
      </c>
      <c r="C4725" s="17">
        <v>2.95</v>
      </c>
      <c r="D4725" s="2">
        <v>2.84</v>
      </c>
      <c r="E4725" s="15">
        <v>2.7359999999999998</v>
      </c>
      <c r="G4725" s="17">
        <v>58</v>
      </c>
      <c r="H4725" s="2">
        <v>46</v>
      </c>
      <c r="I4725" s="2">
        <v>79.3</v>
      </c>
      <c r="J4725" s="2">
        <v>46</v>
      </c>
      <c r="K4725" s="2">
        <v>79.3</v>
      </c>
      <c r="L4725" s="2">
        <v>79.3</v>
      </c>
      <c r="M4725" s="2">
        <v>7</v>
      </c>
      <c r="N4725" s="2">
        <v>12.1</v>
      </c>
      <c r="O4725" s="2">
        <v>5</v>
      </c>
      <c r="P4725" s="2">
        <v>8.6</v>
      </c>
      <c r="S4725" s="2">
        <v>30</v>
      </c>
      <c r="T4725" s="2">
        <v>51.7</v>
      </c>
      <c r="U4725" s="2">
        <v>16</v>
      </c>
      <c r="V4725" s="2">
        <v>27.6</v>
      </c>
      <c r="Y4725" s="2">
        <v>12</v>
      </c>
      <c r="Z4725" s="2">
        <v>20.7</v>
      </c>
      <c r="AB4725" s="2">
        <v>1</v>
      </c>
      <c r="AE4725" s="2">
        <v>58</v>
      </c>
      <c r="AF4725" s="2">
        <v>38</v>
      </c>
      <c r="AG4725" s="2">
        <v>65.5</v>
      </c>
      <c r="AH4725" s="2">
        <v>38</v>
      </c>
      <c r="AI4725" s="2">
        <v>65.5</v>
      </c>
      <c r="AJ4725" s="2">
        <v>65.5</v>
      </c>
      <c r="AK4725" s="2">
        <v>9</v>
      </c>
      <c r="AL4725" s="2">
        <v>15.5</v>
      </c>
      <c r="AM4725" s="2">
        <v>11</v>
      </c>
      <c r="AN4725" s="2">
        <v>19</v>
      </c>
      <c r="AQ4725" s="2">
        <v>18</v>
      </c>
      <c r="AR4725" s="2">
        <v>31</v>
      </c>
      <c r="AS4725" s="2">
        <v>20</v>
      </c>
      <c r="AT4725" s="2">
        <v>34.5</v>
      </c>
      <c r="AW4725" s="2">
        <v>20</v>
      </c>
      <c r="AX4725" s="2">
        <v>34.5</v>
      </c>
      <c r="AZ4725" s="2">
        <v>1</v>
      </c>
      <c r="BC4725" s="2">
        <v>55</v>
      </c>
      <c r="BD4725" s="2">
        <v>36</v>
      </c>
      <c r="BE4725" s="2">
        <v>63.2</v>
      </c>
      <c r="BF4725" s="2">
        <v>36</v>
      </c>
      <c r="BG4725" s="2">
        <v>63.2</v>
      </c>
      <c r="BH4725" s="2">
        <v>65.5</v>
      </c>
      <c r="BI4725" s="2">
        <v>5</v>
      </c>
      <c r="BJ4725" s="2">
        <v>8.8000000000000007</v>
      </c>
      <c r="BK4725" s="2">
        <v>14</v>
      </c>
      <c r="BL4725" s="2">
        <v>24.6</v>
      </c>
      <c r="BO4725" s="2">
        <v>21</v>
      </c>
      <c r="BP4725" s="2">
        <v>36.799999999999997</v>
      </c>
      <c r="BQ4725" s="2">
        <v>15</v>
      </c>
      <c r="BR4725" s="2">
        <v>26.3</v>
      </c>
      <c r="BS4725" s="2">
        <v>2</v>
      </c>
      <c r="BT4725" s="2">
        <v>3.5</v>
      </c>
      <c r="BU4725" s="2">
        <v>21</v>
      </c>
      <c r="BV4725" s="2">
        <v>36.799999999999997</v>
      </c>
      <c r="BW4725" s="2">
        <v>1</v>
      </c>
      <c r="BX4725" s="2">
        <v>1</v>
      </c>
    </row>
    <row r="4726" spans="1:77" ht="12.75" customHeight="1" x14ac:dyDescent="0.2">
      <c r="A4726">
        <v>4</v>
      </c>
      <c r="B4726" s="2">
        <v>2972</v>
      </c>
      <c r="C4726" s="17">
        <v>2.2400000000000002</v>
      </c>
      <c r="D4726" s="2">
        <v>2.06</v>
      </c>
      <c r="E4726" s="15">
        <v>1.8519999999999999</v>
      </c>
      <c r="G4726" s="17">
        <v>107</v>
      </c>
      <c r="H4726" s="2">
        <v>48</v>
      </c>
      <c r="I4726" s="2">
        <v>44.4</v>
      </c>
      <c r="J4726" s="2">
        <v>48</v>
      </c>
      <c r="K4726" s="2">
        <v>44.4</v>
      </c>
      <c r="L4726" s="2">
        <v>44.9</v>
      </c>
      <c r="M4726" s="2">
        <v>24</v>
      </c>
      <c r="N4726" s="2">
        <v>22.2</v>
      </c>
      <c r="O4726" s="2">
        <v>35</v>
      </c>
      <c r="P4726" s="2">
        <v>32.4</v>
      </c>
      <c r="Q4726" s="2">
        <v>2</v>
      </c>
      <c r="R4726" s="2">
        <v>1.9</v>
      </c>
      <c r="S4726" s="2">
        <v>36</v>
      </c>
      <c r="T4726" s="2">
        <v>33.299999999999997</v>
      </c>
      <c r="U4726" s="2">
        <v>10</v>
      </c>
      <c r="V4726" s="2">
        <v>9.3000000000000007</v>
      </c>
      <c r="W4726" s="2">
        <v>1</v>
      </c>
      <c r="X4726" s="2">
        <v>0.9</v>
      </c>
      <c r="Y4726" s="2">
        <v>60</v>
      </c>
      <c r="Z4726" s="2">
        <v>55.6</v>
      </c>
      <c r="AC4726" s="2">
        <v>1</v>
      </c>
      <c r="AE4726" s="2">
        <v>106</v>
      </c>
      <c r="AF4726" s="2">
        <v>39</v>
      </c>
      <c r="AG4726" s="2">
        <v>36.1</v>
      </c>
      <c r="AH4726" s="2">
        <v>39</v>
      </c>
      <c r="AI4726" s="2">
        <v>36.1</v>
      </c>
      <c r="AJ4726" s="2">
        <v>36.799999999999997</v>
      </c>
      <c r="AK4726" s="2">
        <v>39</v>
      </c>
      <c r="AL4726" s="2">
        <v>36.1</v>
      </c>
      <c r="AM4726" s="2">
        <v>28</v>
      </c>
      <c r="AN4726" s="2">
        <v>25.9</v>
      </c>
      <c r="AQ4726" s="2">
        <v>28</v>
      </c>
      <c r="AR4726" s="2">
        <v>25.9</v>
      </c>
      <c r="AS4726" s="2">
        <v>11</v>
      </c>
      <c r="AT4726" s="2">
        <v>10.199999999999999</v>
      </c>
      <c r="AU4726" s="2">
        <v>2</v>
      </c>
      <c r="AV4726" s="2">
        <v>1.9</v>
      </c>
      <c r="AW4726" s="2">
        <v>69</v>
      </c>
      <c r="AX4726" s="2">
        <v>63.9</v>
      </c>
      <c r="BA4726" s="2">
        <v>1</v>
      </c>
      <c r="BC4726" s="2">
        <v>99</v>
      </c>
      <c r="BD4726" s="2">
        <v>32</v>
      </c>
      <c r="BE4726" s="2">
        <v>29.9</v>
      </c>
      <c r="BF4726" s="2">
        <v>32</v>
      </c>
      <c r="BG4726" s="2">
        <v>29.9</v>
      </c>
      <c r="BH4726" s="2">
        <v>32.299999999999997</v>
      </c>
      <c r="BI4726" s="2">
        <v>31</v>
      </c>
      <c r="BJ4726" s="2">
        <v>29</v>
      </c>
      <c r="BK4726" s="2">
        <v>36</v>
      </c>
      <c r="BL4726" s="2">
        <v>33.6</v>
      </c>
      <c r="BM4726" s="2">
        <v>2</v>
      </c>
      <c r="BN4726" s="2">
        <v>1.9</v>
      </c>
      <c r="BO4726" s="2">
        <v>25</v>
      </c>
      <c r="BP4726" s="2">
        <v>23.4</v>
      </c>
      <c r="BQ4726" s="2">
        <v>5</v>
      </c>
      <c r="BR4726" s="2">
        <v>4.7</v>
      </c>
      <c r="BS4726" s="2">
        <v>8</v>
      </c>
      <c r="BT4726" s="2">
        <v>7.5</v>
      </c>
      <c r="BU4726" s="2">
        <v>75</v>
      </c>
      <c r="BV4726" s="2">
        <v>70.099999999999994</v>
      </c>
      <c r="BX4726" s="2">
        <v>1</v>
      </c>
      <c r="BY4726" s="2">
        <v>1</v>
      </c>
    </row>
    <row r="4727" spans="1:77" ht="12.75" customHeight="1" x14ac:dyDescent="0.2">
      <c r="A4727">
        <v>4</v>
      </c>
      <c r="B4727" s="2">
        <v>2975</v>
      </c>
      <c r="C4727" s="17">
        <v>2.8</v>
      </c>
      <c r="D4727" s="2">
        <v>2.5099999999999998</v>
      </c>
      <c r="E4727" s="15">
        <v>2.6579999999999999</v>
      </c>
      <c r="G4727" s="17">
        <v>41</v>
      </c>
      <c r="H4727" s="2">
        <v>34</v>
      </c>
      <c r="I4727" s="2">
        <v>82.9</v>
      </c>
      <c r="J4727" s="2">
        <v>34</v>
      </c>
      <c r="K4727" s="2">
        <v>82.9</v>
      </c>
      <c r="L4727" s="2">
        <v>82.9</v>
      </c>
      <c r="M4727" s="2">
        <v>3</v>
      </c>
      <c r="N4727" s="2">
        <v>7.3</v>
      </c>
      <c r="O4727" s="2">
        <v>4</v>
      </c>
      <c r="P4727" s="2">
        <v>9.8000000000000007</v>
      </c>
      <c r="Q4727" s="2">
        <v>4</v>
      </c>
      <c r="R4727" s="2">
        <v>9.8000000000000007</v>
      </c>
      <c r="S4727" s="2">
        <v>16</v>
      </c>
      <c r="T4727" s="2">
        <v>39</v>
      </c>
      <c r="U4727" s="2">
        <v>14</v>
      </c>
      <c r="V4727" s="2">
        <v>34.1</v>
      </c>
      <c r="Y4727" s="2">
        <v>7</v>
      </c>
      <c r="Z4727" s="2">
        <v>17.100000000000001</v>
      </c>
      <c r="AE4727" s="2">
        <v>41</v>
      </c>
      <c r="AF4727" s="2">
        <v>24</v>
      </c>
      <c r="AG4727" s="2">
        <v>58.5</v>
      </c>
      <c r="AH4727" s="2">
        <v>24</v>
      </c>
      <c r="AI4727" s="2">
        <v>58.5</v>
      </c>
      <c r="AJ4727" s="2">
        <v>58.5</v>
      </c>
      <c r="AK4727" s="2">
        <v>12</v>
      </c>
      <c r="AL4727" s="2">
        <v>29.3</v>
      </c>
      <c r="AM4727" s="2">
        <v>5</v>
      </c>
      <c r="AN4727" s="2">
        <v>12.2</v>
      </c>
      <c r="AQ4727" s="2">
        <v>15</v>
      </c>
      <c r="AR4727" s="2">
        <v>36.6</v>
      </c>
      <c r="AS4727" s="2">
        <v>9</v>
      </c>
      <c r="AT4727" s="2">
        <v>22</v>
      </c>
      <c r="AW4727" s="2">
        <v>17</v>
      </c>
      <c r="AX4727" s="2">
        <v>41.5</v>
      </c>
      <c r="BC4727" s="2">
        <v>40</v>
      </c>
      <c r="BD4727" s="2">
        <v>33</v>
      </c>
      <c r="BE4727" s="2">
        <v>80.5</v>
      </c>
      <c r="BF4727" s="2">
        <v>33</v>
      </c>
      <c r="BG4727" s="2">
        <v>80.5</v>
      </c>
      <c r="BH4727" s="2">
        <v>82.5</v>
      </c>
      <c r="BI4727" s="2">
        <v>3</v>
      </c>
      <c r="BJ4727" s="2">
        <v>7.3</v>
      </c>
      <c r="BK4727" s="2">
        <v>4</v>
      </c>
      <c r="BL4727" s="2">
        <v>9.8000000000000007</v>
      </c>
      <c r="BM4727" s="2">
        <v>4</v>
      </c>
      <c r="BN4727" s="2">
        <v>9.8000000000000007</v>
      </c>
      <c r="BO4727" s="2">
        <v>18</v>
      </c>
      <c r="BP4727" s="2">
        <v>43.9</v>
      </c>
      <c r="BQ4727" s="2">
        <v>11</v>
      </c>
      <c r="BR4727" s="2">
        <v>26.8</v>
      </c>
      <c r="BS4727" s="2">
        <v>1</v>
      </c>
      <c r="BT4727" s="2">
        <v>2.4</v>
      </c>
      <c r="BU4727" s="2">
        <v>8</v>
      </c>
      <c r="BV4727" s="2">
        <v>19.5</v>
      </c>
    </row>
    <row r="4728" spans="1:77" ht="12.75" customHeight="1" x14ac:dyDescent="0.2">
      <c r="A4728">
        <v>4</v>
      </c>
      <c r="B4728" s="2">
        <v>2976</v>
      </c>
      <c r="C4728" s="17">
        <v>2.97</v>
      </c>
      <c r="D4728" s="2">
        <v>2.5499999999999998</v>
      </c>
      <c r="E4728" s="15">
        <v>2.625</v>
      </c>
      <c r="G4728" s="17">
        <v>40</v>
      </c>
      <c r="H4728" s="2">
        <v>35</v>
      </c>
      <c r="I4728" s="2">
        <v>87.5</v>
      </c>
      <c r="J4728" s="2">
        <v>35</v>
      </c>
      <c r="K4728" s="2">
        <v>87.5</v>
      </c>
      <c r="L4728" s="2">
        <v>87.5</v>
      </c>
      <c r="M4728" s="2">
        <v>2</v>
      </c>
      <c r="N4728" s="2">
        <v>5</v>
      </c>
      <c r="O4728" s="2">
        <v>3</v>
      </c>
      <c r="P4728" s="2">
        <v>7.5</v>
      </c>
      <c r="Q4728" s="2">
        <v>2</v>
      </c>
      <c r="R4728" s="2">
        <v>5</v>
      </c>
      <c r="S4728" s="2">
        <v>21</v>
      </c>
      <c r="T4728" s="2">
        <v>52.5</v>
      </c>
      <c r="U4728" s="2">
        <v>12</v>
      </c>
      <c r="V4728" s="2">
        <v>30</v>
      </c>
      <c r="Y4728" s="2">
        <v>5</v>
      </c>
      <c r="Z4728" s="2">
        <v>12.5</v>
      </c>
      <c r="AE4728" s="2">
        <v>39</v>
      </c>
      <c r="AF4728" s="2">
        <v>22</v>
      </c>
      <c r="AG4728" s="2">
        <v>55</v>
      </c>
      <c r="AH4728" s="2">
        <v>22</v>
      </c>
      <c r="AI4728" s="2">
        <v>55</v>
      </c>
      <c r="AJ4728" s="2">
        <v>56.4</v>
      </c>
      <c r="AK4728" s="2">
        <v>6</v>
      </c>
      <c r="AL4728" s="2">
        <v>15</v>
      </c>
      <c r="AM4728" s="2">
        <v>11</v>
      </c>
      <c r="AN4728" s="2">
        <v>27.5</v>
      </c>
      <c r="AO4728" s="2">
        <v>1</v>
      </c>
      <c r="AP4728" s="2">
        <v>2.5</v>
      </c>
      <c r="AQ4728" s="2">
        <v>10</v>
      </c>
      <c r="AR4728" s="2">
        <v>25</v>
      </c>
      <c r="AS4728" s="2">
        <v>11</v>
      </c>
      <c r="AT4728" s="2">
        <v>27.5</v>
      </c>
      <c r="AU4728" s="2">
        <v>1</v>
      </c>
      <c r="AV4728" s="2">
        <v>2.5</v>
      </c>
      <c r="AW4728" s="2">
        <v>18</v>
      </c>
      <c r="AX4728" s="2">
        <v>45</v>
      </c>
      <c r="BC4728" s="2">
        <v>40</v>
      </c>
      <c r="BD4728" s="2">
        <v>24</v>
      </c>
      <c r="BE4728" s="2">
        <v>60</v>
      </c>
      <c r="BF4728" s="2">
        <v>24</v>
      </c>
      <c r="BG4728" s="2">
        <v>60</v>
      </c>
      <c r="BH4728" s="2">
        <v>60</v>
      </c>
      <c r="BI4728" s="2">
        <v>4</v>
      </c>
      <c r="BJ4728" s="2">
        <v>10</v>
      </c>
      <c r="BK4728" s="2">
        <v>12</v>
      </c>
      <c r="BL4728" s="2">
        <v>30</v>
      </c>
      <c r="BM4728" s="2">
        <v>1</v>
      </c>
      <c r="BN4728" s="2">
        <v>2.5</v>
      </c>
      <c r="BO4728" s="2">
        <v>15</v>
      </c>
      <c r="BP4728" s="2">
        <v>37.5</v>
      </c>
      <c r="BQ4728" s="2">
        <v>8</v>
      </c>
      <c r="BR4728" s="2">
        <v>20</v>
      </c>
      <c r="BU4728" s="2">
        <v>16</v>
      </c>
      <c r="BV4728" s="2">
        <v>40</v>
      </c>
    </row>
    <row r="4729" spans="1:77" ht="12.75" customHeight="1" x14ac:dyDescent="0.2">
      <c r="A4729">
        <v>4</v>
      </c>
      <c r="B4729" s="2">
        <v>2977</v>
      </c>
      <c r="C4729" s="17">
        <v>2.4500000000000002</v>
      </c>
      <c r="D4729" s="2">
        <v>1.9</v>
      </c>
      <c r="E4729" s="15">
        <v>1.9980000000000002</v>
      </c>
      <c r="G4729" s="17">
        <v>20</v>
      </c>
      <c r="H4729" s="2">
        <v>8</v>
      </c>
      <c r="I4729" s="2">
        <v>40</v>
      </c>
      <c r="J4729" s="2">
        <v>8</v>
      </c>
      <c r="K4729" s="2">
        <v>40</v>
      </c>
      <c r="L4729" s="2">
        <v>40</v>
      </c>
      <c r="M4729" s="2">
        <v>2</v>
      </c>
      <c r="N4729" s="2">
        <v>10</v>
      </c>
      <c r="O4729" s="2">
        <v>10</v>
      </c>
      <c r="P4729" s="2">
        <v>50</v>
      </c>
      <c r="S4729" s="2">
        <v>5</v>
      </c>
      <c r="T4729" s="2">
        <v>25</v>
      </c>
      <c r="U4729" s="2">
        <v>3</v>
      </c>
      <c r="V4729" s="2">
        <v>15</v>
      </c>
      <c r="Y4729" s="2">
        <v>12</v>
      </c>
      <c r="Z4729" s="2">
        <v>60</v>
      </c>
      <c r="AB4729" s="2">
        <v>9</v>
      </c>
      <c r="AE4729" s="2">
        <v>21</v>
      </c>
      <c r="AF4729" s="2">
        <v>6</v>
      </c>
      <c r="AG4729" s="2">
        <v>28.6</v>
      </c>
      <c r="AH4729" s="2">
        <v>6</v>
      </c>
      <c r="AI4729" s="2">
        <v>28.6</v>
      </c>
      <c r="AJ4729" s="2">
        <v>28.6</v>
      </c>
      <c r="AK4729" s="2">
        <v>10</v>
      </c>
      <c r="AL4729" s="2">
        <v>47.6</v>
      </c>
      <c r="AM4729" s="2">
        <v>5</v>
      </c>
      <c r="AN4729" s="2">
        <v>23.8</v>
      </c>
      <c r="AQ4729" s="2">
        <v>4</v>
      </c>
      <c r="AR4729" s="2">
        <v>19</v>
      </c>
      <c r="AS4729" s="2">
        <v>2</v>
      </c>
      <c r="AT4729" s="2">
        <v>9.5</v>
      </c>
      <c r="AW4729" s="2">
        <v>15</v>
      </c>
      <c r="AX4729" s="2">
        <v>71.400000000000006</v>
      </c>
      <c r="AZ4729" s="2">
        <v>8</v>
      </c>
      <c r="BC4729" s="2">
        <v>19</v>
      </c>
      <c r="BD4729" s="2">
        <v>7</v>
      </c>
      <c r="BE4729" s="2">
        <v>33.299999999999997</v>
      </c>
      <c r="BF4729" s="2">
        <v>7</v>
      </c>
      <c r="BG4729" s="2">
        <v>33.299999999999997</v>
      </c>
      <c r="BH4729" s="2">
        <v>36.799999999999997</v>
      </c>
      <c r="BI4729" s="2">
        <v>5</v>
      </c>
      <c r="BJ4729" s="2">
        <v>23.8</v>
      </c>
      <c r="BK4729" s="2">
        <v>7</v>
      </c>
      <c r="BL4729" s="2">
        <v>33.299999999999997</v>
      </c>
      <c r="BO4729" s="2">
        <v>5</v>
      </c>
      <c r="BP4729" s="2">
        <v>23.8</v>
      </c>
      <c r="BQ4729" s="2">
        <v>2</v>
      </c>
      <c r="BR4729" s="2">
        <v>9.5</v>
      </c>
      <c r="BS4729" s="2">
        <v>2</v>
      </c>
      <c r="BT4729" s="2">
        <v>9.5</v>
      </c>
      <c r="BU4729" s="2">
        <v>14</v>
      </c>
      <c r="BV4729" s="2">
        <v>66.7</v>
      </c>
      <c r="BX4729" s="2">
        <v>8</v>
      </c>
    </row>
    <row r="4730" spans="1:77" ht="12.75" customHeight="1" x14ac:dyDescent="0.2">
      <c r="A4730">
        <v>4</v>
      </c>
      <c r="B4730" s="2">
        <v>2980</v>
      </c>
      <c r="C4730" s="17">
        <v>2.57</v>
      </c>
      <c r="D4730" s="2">
        <v>2.46</v>
      </c>
      <c r="E4730" s="15">
        <v>2.3620000000000001</v>
      </c>
      <c r="G4730" s="17">
        <v>72</v>
      </c>
      <c r="H4730" s="2">
        <v>36</v>
      </c>
      <c r="I4730" s="2">
        <v>50</v>
      </c>
      <c r="J4730" s="2">
        <v>36</v>
      </c>
      <c r="K4730" s="2">
        <v>50</v>
      </c>
      <c r="L4730" s="2">
        <v>50</v>
      </c>
      <c r="M4730" s="2">
        <v>7</v>
      </c>
      <c r="N4730" s="2">
        <v>9.6999999999999993</v>
      </c>
      <c r="O4730" s="2">
        <v>29</v>
      </c>
      <c r="P4730" s="2">
        <v>40.299999999999997</v>
      </c>
      <c r="S4730" s="2">
        <v>24</v>
      </c>
      <c r="T4730" s="2">
        <v>33.299999999999997</v>
      </c>
      <c r="U4730" s="2">
        <v>12</v>
      </c>
      <c r="V4730" s="2">
        <v>16.7</v>
      </c>
      <c r="Y4730" s="2">
        <v>36</v>
      </c>
      <c r="Z4730" s="2">
        <v>50</v>
      </c>
      <c r="AE4730" s="2">
        <v>72</v>
      </c>
      <c r="AF4730" s="2">
        <v>36</v>
      </c>
      <c r="AG4730" s="2">
        <v>50</v>
      </c>
      <c r="AH4730" s="2">
        <v>36</v>
      </c>
      <c r="AI4730" s="2">
        <v>50</v>
      </c>
      <c r="AJ4730" s="2">
        <v>50</v>
      </c>
      <c r="AK4730" s="2">
        <v>22</v>
      </c>
      <c r="AL4730" s="2">
        <v>30.6</v>
      </c>
      <c r="AM4730" s="2">
        <v>14</v>
      </c>
      <c r="AN4730" s="2">
        <v>19.399999999999999</v>
      </c>
      <c r="AQ4730" s="2">
        <v>17</v>
      </c>
      <c r="AR4730" s="2">
        <v>23.6</v>
      </c>
      <c r="AS4730" s="2">
        <v>19</v>
      </c>
      <c r="AT4730" s="2">
        <v>26.4</v>
      </c>
      <c r="AW4730" s="2">
        <v>36</v>
      </c>
      <c r="AX4730" s="2">
        <v>50</v>
      </c>
      <c r="BC4730" s="2">
        <v>70</v>
      </c>
      <c r="BD4730" s="2">
        <v>32</v>
      </c>
      <c r="BE4730" s="2">
        <v>44.4</v>
      </c>
      <c r="BF4730" s="2">
        <v>32</v>
      </c>
      <c r="BG4730" s="2">
        <v>44.4</v>
      </c>
      <c r="BH4730" s="2">
        <v>45.7</v>
      </c>
      <c r="BI4730" s="2">
        <v>15</v>
      </c>
      <c r="BJ4730" s="2">
        <v>20.8</v>
      </c>
      <c r="BK4730" s="2">
        <v>23</v>
      </c>
      <c r="BL4730" s="2">
        <v>31.9</v>
      </c>
      <c r="BO4730" s="2">
        <v>19</v>
      </c>
      <c r="BP4730" s="2">
        <v>26.4</v>
      </c>
      <c r="BQ4730" s="2">
        <v>13</v>
      </c>
      <c r="BR4730" s="2">
        <v>18.100000000000001</v>
      </c>
      <c r="BS4730" s="2">
        <v>2</v>
      </c>
      <c r="BT4730" s="2">
        <v>2.8</v>
      </c>
      <c r="BU4730" s="2">
        <v>40</v>
      </c>
      <c r="BV4730" s="2">
        <v>55.6</v>
      </c>
    </row>
    <row r="4731" spans="1:77" ht="12.75" customHeight="1" x14ac:dyDescent="0.2">
      <c r="A4731">
        <v>4</v>
      </c>
      <c r="B4731" s="2">
        <v>2981</v>
      </c>
      <c r="C4731" s="17">
        <v>3.38</v>
      </c>
      <c r="D4731" s="2">
        <v>3.31</v>
      </c>
      <c r="E4731" s="15">
        <v>3.3860000000000001</v>
      </c>
      <c r="G4731" s="17">
        <v>95</v>
      </c>
      <c r="H4731" s="2">
        <v>89</v>
      </c>
      <c r="I4731" s="2">
        <v>89.9</v>
      </c>
      <c r="J4731" s="2">
        <v>89</v>
      </c>
      <c r="K4731" s="2">
        <v>89.9</v>
      </c>
      <c r="L4731" s="2">
        <v>93.7</v>
      </c>
      <c r="M4731" s="2">
        <v>1</v>
      </c>
      <c r="N4731" s="2">
        <v>1</v>
      </c>
      <c r="O4731" s="2">
        <v>5</v>
      </c>
      <c r="P4731" s="2">
        <v>5.0999999999999996</v>
      </c>
      <c r="S4731" s="2">
        <v>32</v>
      </c>
      <c r="T4731" s="2">
        <v>32.299999999999997</v>
      </c>
      <c r="U4731" s="2">
        <v>57</v>
      </c>
      <c r="V4731" s="2">
        <v>57.6</v>
      </c>
      <c r="W4731" s="2">
        <v>4</v>
      </c>
      <c r="X4731" s="2">
        <v>4</v>
      </c>
      <c r="Y4731" s="2">
        <v>10</v>
      </c>
      <c r="Z4731" s="2">
        <v>10.1</v>
      </c>
      <c r="AB4731" s="2">
        <v>1</v>
      </c>
      <c r="AE4731" s="2">
        <v>95</v>
      </c>
      <c r="AF4731" s="2">
        <v>84</v>
      </c>
      <c r="AG4731" s="2">
        <v>84.8</v>
      </c>
      <c r="AH4731" s="2">
        <v>84</v>
      </c>
      <c r="AI4731" s="2">
        <v>84.8</v>
      </c>
      <c r="AJ4731" s="2">
        <v>88.4</v>
      </c>
      <c r="AK4731" s="2">
        <v>8</v>
      </c>
      <c r="AL4731" s="2">
        <v>8.1</v>
      </c>
      <c r="AM4731" s="2">
        <v>3</v>
      </c>
      <c r="AN4731" s="2">
        <v>3</v>
      </c>
      <c r="AQ4731" s="2">
        <v>22</v>
      </c>
      <c r="AR4731" s="2">
        <v>22.2</v>
      </c>
      <c r="AS4731" s="2">
        <v>62</v>
      </c>
      <c r="AT4731" s="2">
        <v>62.6</v>
      </c>
      <c r="AU4731" s="2">
        <v>4</v>
      </c>
      <c r="AV4731" s="2">
        <v>4</v>
      </c>
      <c r="AW4731" s="2">
        <v>15</v>
      </c>
      <c r="AX4731" s="2">
        <v>15.2</v>
      </c>
      <c r="AZ4731" s="2">
        <v>1</v>
      </c>
      <c r="BC4731" s="2">
        <v>95</v>
      </c>
      <c r="BD4731" s="2">
        <v>91</v>
      </c>
      <c r="BE4731" s="2">
        <v>91.9</v>
      </c>
      <c r="BF4731" s="2">
        <v>91</v>
      </c>
      <c r="BG4731" s="2">
        <v>91.9</v>
      </c>
      <c r="BH4731" s="2">
        <v>95.8</v>
      </c>
      <c r="BI4731" s="2">
        <v>1</v>
      </c>
      <c r="BJ4731" s="2">
        <v>1</v>
      </c>
      <c r="BK4731" s="2">
        <v>3</v>
      </c>
      <c r="BL4731" s="2">
        <v>3</v>
      </c>
      <c r="BO4731" s="2">
        <v>36</v>
      </c>
      <c r="BP4731" s="2">
        <v>36.4</v>
      </c>
      <c r="BQ4731" s="2">
        <v>55</v>
      </c>
      <c r="BR4731" s="2">
        <v>55.6</v>
      </c>
      <c r="BS4731" s="2">
        <v>4</v>
      </c>
      <c r="BT4731" s="2">
        <v>4</v>
      </c>
      <c r="BU4731" s="2">
        <v>8</v>
      </c>
      <c r="BV4731" s="2">
        <v>8.1</v>
      </c>
      <c r="BX4731" s="2">
        <v>1</v>
      </c>
    </row>
    <row r="4732" spans="1:77" ht="12.75" customHeight="1" x14ac:dyDescent="0.2">
      <c r="A4732">
        <v>4</v>
      </c>
      <c r="B4732" s="2">
        <v>2982</v>
      </c>
      <c r="C4732" s="17">
        <v>2.41</v>
      </c>
      <c r="D4732" s="2">
        <v>2.16</v>
      </c>
      <c r="E4732" s="15">
        <v>2.3169999999999997</v>
      </c>
      <c r="G4732" s="17">
        <v>82</v>
      </c>
      <c r="H4732" s="2">
        <v>40</v>
      </c>
      <c r="I4732" s="2">
        <v>48.8</v>
      </c>
      <c r="J4732" s="2">
        <v>40</v>
      </c>
      <c r="K4732" s="2">
        <v>48.8</v>
      </c>
      <c r="L4732" s="2">
        <v>48.8</v>
      </c>
      <c r="M4732" s="2">
        <v>18</v>
      </c>
      <c r="N4732" s="2">
        <v>22</v>
      </c>
      <c r="O4732" s="2">
        <v>24</v>
      </c>
      <c r="P4732" s="2">
        <v>29.3</v>
      </c>
      <c r="S4732" s="2">
        <v>28</v>
      </c>
      <c r="T4732" s="2">
        <v>34.1</v>
      </c>
      <c r="U4732" s="2">
        <v>12</v>
      </c>
      <c r="V4732" s="2">
        <v>14.6</v>
      </c>
      <c r="Y4732" s="2">
        <v>42</v>
      </c>
      <c r="Z4732" s="2">
        <v>51.2</v>
      </c>
      <c r="AB4732" s="2">
        <v>1</v>
      </c>
      <c r="AE4732" s="2">
        <v>82</v>
      </c>
      <c r="AF4732" s="2">
        <v>34</v>
      </c>
      <c r="AG4732" s="2">
        <v>41.5</v>
      </c>
      <c r="AH4732" s="2">
        <v>34</v>
      </c>
      <c r="AI4732" s="2">
        <v>41.5</v>
      </c>
      <c r="AJ4732" s="2">
        <v>41.5</v>
      </c>
      <c r="AK4732" s="2">
        <v>35</v>
      </c>
      <c r="AL4732" s="2">
        <v>42.7</v>
      </c>
      <c r="AM4732" s="2">
        <v>13</v>
      </c>
      <c r="AN4732" s="2">
        <v>15.9</v>
      </c>
      <c r="AQ4732" s="2">
        <v>20</v>
      </c>
      <c r="AR4732" s="2">
        <v>24.4</v>
      </c>
      <c r="AS4732" s="2">
        <v>14</v>
      </c>
      <c r="AT4732" s="2">
        <v>17.100000000000001</v>
      </c>
      <c r="AW4732" s="2">
        <v>48</v>
      </c>
      <c r="AX4732" s="2">
        <v>58.5</v>
      </c>
      <c r="AZ4732" s="2">
        <v>1</v>
      </c>
      <c r="BC4732" s="2">
        <v>79</v>
      </c>
      <c r="BD4732" s="2">
        <v>39</v>
      </c>
      <c r="BE4732" s="2">
        <v>47.6</v>
      </c>
      <c r="BF4732" s="2">
        <v>39</v>
      </c>
      <c r="BG4732" s="2">
        <v>47.6</v>
      </c>
      <c r="BH4732" s="2">
        <v>49.4</v>
      </c>
      <c r="BI4732" s="2">
        <v>17</v>
      </c>
      <c r="BJ4732" s="2">
        <v>20.7</v>
      </c>
      <c r="BK4732" s="2">
        <v>23</v>
      </c>
      <c r="BL4732" s="2">
        <v>28</v>
      </c>
      <c r="BO4732" s="2">
        <v>29</v>
      </c>
      <c r="BP4732" s="2">
        <v>35.4</v>
      </c>
      <c r="BQ4732" s="2">
        <v>10</v>
      </c>
      <c r="BR4732" s="2">
        <v>12.2</v>
      </c>
      <c r="BS4732" s="2">
        <v>3</v>
      </c>
      <c r="BT4732" s="2">
        <v>3.7</v>
      </c>
      <c r="BU4732" s="2">
        <v>43</v>
      </c>
      <c r="BV4732" s="2">
        <v>52.4</v>
      </c>
      <c r="BX4732" s="2">
        <v>1</v>
      </c>
    </row>
    <row r="4733" spans="1:77" ht="12.75" customHeight="1" x14ac:dyDescent="0.2">
      <c r="A4733">
        <v>4</v>
      </c>
      <c r="B4733" s="2">
        <v>2983</v>
      </c>
      <c r="C4733" s="17">
        <v>3</v>
      </c>
      <c r="D4733" s="2">
        <v>2.87</v>
      </c>
      <c r="E4733" s="15">
        <v>2.496</v>
      </c>
      <c r="G4733" s="17">
        <v>77</v>
      </c>
      <c r="H4733" s="2">
        <v>56</v>
      </c>
      <c r="I4733" s="2">
        <v>72.7</v>
      </c>
      <c r="J4733" s="2">
        <v>56</v>
      </c>
      <c r="K4733" s="2">
        <v>72.7</v>
      </c>
      <c r="L4733" s="2">
        <v>72.7</v>
      </c>
      <c r="M4733" s="2">
        <v>3</v>
      </c>
      <c r="N4733" s="2">
        <v>3.9</v>
      </c>
      <c r="O4733" s="2">
        <v>18</v>
      </c>
      <c r="P4733" s="2">
        <v>23.4</v>
      </c>
      <c r="S4733" s="2">
        <v>32</v>
      </c>
      <c r="T4733" s="2">
        <v>41.6</v>
      </c>
      <c r="U4733" s="2">
        <v>24</v>
      </c>
      <c r="V4733" s="2">
        <v>31.2</v>
      </c>
      <c r="Y4733" s="2">
        <v>21</v>
      </c>
      <c r="Z4733" s="2">
        <v>27.3</v>
      </c>
      <c r="AE4733" s="2">
        <v>77</v>
      </c>
      <c r="AF4733" s="2">
        <v>53</v>
      </c>
      <c r="AG4733" s="2">
        <v>68.8</v>
      </c>
      <c r="AH4733" s="2">
        <v>53</v>
      </c>
      <c r="AI4733" s="2">
        <v>68.8</v>
      </c>
      <c r="AJ4733" s="2">
        <v>68.8</v>
      </c>
      <c r="AK4733" s="2">
        <v>17</v>
      </c>
      <c r="AL4733" s="2">
        <v>22.1</v>
      </c>
      <c r="AM4733" s="2">
        <v>7</v>
      </c>
      <c r="AN4733" s="2">
        <v>9.1</v>
      </c>
      <c r="AQ4733" s="2">
        <v>22</v>
      </c>
      <c r="AR4733" s="2">
        <v>28.6</v>
      </c>
      <c r="AS4733" s="2">
        <v>31</v>
      </c>
      <c r="AT4733" s="2">
        <v>40.299999999999997</v>
      </c>
      <c r="AW4733" s="2">
        <v>24</v>
      </c>
      <c r="AX4733" s="2">
        <v>31.2</v>
      </c>
      <c r="BC4733" s="2">
        <v>77</v>
      </c>
      <c r="BD4733" s="2">
        <v>43</v>
      </c>
      <c r="BE4733" s="2">
        <v>55.8</v>
      </c>
      <c r="BF4733" s="2">
        <v>43</v>
      </c>
      <c r="BG4733" s="2">
        <v>55.8</v>
      </c>
      <c r="BH4733" s="2">
        <v>55.8</v>
      </c>
      <c r="BI4733" s="2">
        <v>12</v>
      </c>
      <c r="BJ4733" s="2">
        <v>15.6</v>
      </c>
      <c r="BK4733" s="2">
        <v>22</v>
      </c>
      <c r="BL4733" s="2">
        <v>28.6</v>
      </c>
      <c r="BO4733" s="2">
        <v>36</v>
      </c>
      <c r="BP4733" s="2">
        <v>46.8</v>
      </c>
      <c r="BQ4733" s="2">
        <v>7</v>
      </c>
      <c r="BR4733" s="2">
        <v>9.1</v>
      </c>
      <c r="BU4733" s="2">
        <v>34</v>
      </c>
      <c r="BV4733" s="2">
        <v>44.2</v>
      </c>
    </row>
    <row r="4734" spans="1:77" ht="12.75" customHeight="1" x14ac:dyDescent="0.2">
      <c r="A4734">
        <v>4</v>
      </c>
      <c r="B4734" s="2">
        <v>2984</v>
      </c>
      <c r="C4734" s="17">
        <v>2.36</v>
      </c>
      <c r="D4734" s="2">
        <v>2.2999999999999998</v>
      </c>
      <c r="E4734" s="15">
        <v>2.1450000000000005</v>
      </c>
      <c r="G4734" s="17">
        <v>82</v>
      </c>
      <c r="H4734" s="2">
        <v>41</v>
      </c>
      <c r="I4734" s="2">
        <v>49.4</v>
      </c>
      <c r="J4734" s="2">
        <v>41</v>
      </c>
      <c r="K4734" s="2">
        <v>49.4</v>
      </c>
      <c r="L4734" s="2">
        <v>50</v>
      </c>
      <c r="M4734" s="2">
        <v>14</v>
      </c>
      <c r="N4734" s="2">
        <v>16.899999999999999</v>
      </c>
      <c r="O4734" s="2">
        <v>27</v>
      </c>
      <c r="P4734" s="2">
        <v>32.5</v>
      </c>
      <c r="Q4734" s="2">
        <v>2</v>
      </c>
      <c r="R4734" s="2">
        <v>2.4</v>
      </c>
      <c r="S4734" s="2">
        <v>28</v>
      </c>
      <c r="T4734" s="2">
        <v>33.700000000000003</v>
      </c>
      <c r="U4734" s="2">
        <v>11</v>
      </c>
      <c r="V4734" s="2">
        <v>13.3</v>
      </c>
      <c r="W4734" s="2">
        <v>1</v>
      </c>
      <c r="X4734" s="2">
        <v>1.2</v>
      </c>
      <c r="Y4734" s="2">
        <v>42</v>
      </c>
      <c r="Z4734" s="2">
        <v>50.6</v>
      </c>
      <c r="AB4734" s="2">
        <v>1</v>
      </c>
      <c r="AE4734" s="2">
        <v>82</v>
      </c>
      <c r="AF4734" s="2">
        <v>37</v>
      </c>
      <c r="AG4734" s="2">
        <v>44.6</v>
      </c>
      <c r="AH4734" s="2">
        <v>37</v>
      </c>
      <c r="AI4734" s="2">
        <v>44.6</v>
      </c>
      <c r="AJ4734" s="2">
        <v>45.1</v>
      </c>
      <c r="AK4734" s="2">
        <v>32</v>
      </c>
      <c r="AL4734" s="2">
        <v>38.6</v>
      </c>
      <c r="AM4734" s="2">
        <v>13</v>
      </c>
      <c r="AN4734" s="2">
        <v>15.7</v>
      </c>
      <c r="AQ4734" s="2">
        <v>15</v>
      </c>
      <c r="AR4734" s="2">
        <v>18.100000000000001</v>
      </c>
      <c r="AS4734" s="2">
        <v>22</v>
      </c>
      <c r="AT4734" s="2">
        <v>26.5</v>
      </c>
      <c r="AU4734" s="2">
        <v>1</v>
      </c>
      <c r="AV4734" s="2">
        <v>1.2</v>
      </c>
      <c r="AW4734" s="2">
        <v>46</v>
      </c>
      <c r="AX4734" s="2">
        <v>55.4</v>
      </c>
      <c r="AZ4734" s="2">
        <v>1</v>
      </c>
      <c r="BC4734" s="2">
        <v>81</v>
      </c>
      <c r="BD4734" s="2">
        <v>35</v>
      </c>
      <c r="BE4734" s="2">
        <v>42.2</v>
      </c>
      <c r="BF4734" s="2">
        <v>35</v>
      </c>
      <c r="BG4734" s="2">
        <v>42.2</v>
      </c>
      <c r="BH4734" s="2">
        <v>43.2</v>
      </c>
      <c r="BI4734" s="2">
        <v>18</v>
      </c>
      <c r="BJ4734" s="2">
        <v>21.7</v>
      </c>
      <c r="BK4734" s="2">
        <v>28</v>
      </c>
      <c r="BL4734" s="2">
        <v>33.700000000000003</v>
      </c>
      <c r="BM4734" s="2">
        <v>1</v>
      </c>
      <c r="BN4734" s="2">
        <v>1.2</v>
      </c>
      <c r="BO4734" s="2">
        <v>32</v>
      </c>
      <c r="BP4734" s="2">
        <v>38.6</v>
      </c>
      <c r="BQ4734" s="2">
        <v>2</v>
      </c>
      <c r="BR4734" s="2">
        <v>2.4</v>
      </c>
      <c r="BS4734" s="2">
        <v>2</v>
      </c>
      <c r="BT4734" s="2">
        <v>2.4</v>
      </c>
      <c r="BU4734" s="2">
        <v>48</v>
      </c>
      <c r="BV4734" s="2">
        <v>57.8</v>
      </c>
      <c r="BX4734" s="2">
        <v>1</v>
      </c>
    </row>
    <row r="4735" spans="1:77" ht="12.75" customHeight="1" x14ac:dyDescent="0.2">
      <c r="A4735">
        <v>4</v>
      </c>
      <c r="B4735" s="2">
        <v>2990</v>
      </c>
      <c r="C4735" s="17">
        <v>2.74</v>
      </c>
      <c r="D4735" s="2">
        <v>2.4900000000000002</v>
      </c>
      <c r="E4735" s="15">
        <v>2.5550000000000002</v>
      </c>
      <c r="G4735" s="17">
        <v>61</v>
      </c>
      <c r="H4735" s="2">
        <v>40</v>
      </c>
      <c r="I4735" s="2">
        <v>65.599999999999994</v>
      </c>
      <c r="J4735" s="2">
        <v>40</v>
      </c>
      <c r="K4735" s="2">
        <v>65.599999999999994</v>
      </c>
      <c r="L4735" s="2">
        <v>65.599999999999994</v>
      </c>
      <c r="O4735" s="2">
        <v>21</v>
      </c>
      <c r="P4735" s="2">
        <v>34.4</v>
      </c>
      <c r="S4735" s="2">
        <v>35</v>
      </c>
      <c r="T4735" s="2">
        <v>57.4</v>
      </c>
      <c r="U4735" s="2">
        <v>5</v>
      </c>
      <c r="V4735" s="2">
        <v>8.1999999999999993</v>
      </c>
      <c r="Y4735" s="2">
        <v>21</v>
      </c>
      <c r="Z4735" s="2">
        <v>34.4</v>
      </c>
      <c r="AE4735" s="2">
        <v>61</v>
      </c>
      <c r="AF4735" s="2">
        <v>31</v>
      </c>
      <c r="AG4735" s="2">
        <v>50.8</v>
      </c>
      <c r="AH4735" s="2">
        <v>31</v>
      </c>
      <c r="AI4735" s="2">
        <v>50.8</v>
      </c>
      <c r="AJ4735" s="2">
        <v>50.8</v>
      </c>
      <c r="AK4735" s="2">
        <v>10</v>
      </c>
      <c r="AL4735" s="2">
        <v>16.399999999999999</v>
      </c>
      <c r="AM4735" s="2">
        <v>20</v>
      </c>
      <c r="AN4735" s="2">
        <v>32.799999999999997</v>
      </c>
      <c r="AQ4735" s="2">
        <v>22</v>
      </c>
      <c r="AR4735" s="2">
        <v>36.1</v>
      </c>
      <c r="AS4735" s="2">
        <v>9</v>
      </c>
      <c r="AT4735" s="2">
        <v>14.8</v>
      </c>
      <c r="AW4735" s="2">
        <v>30</v>
      </c>
      <c r="AX4735" s="2">
        <v>49.2</v>
      </c>
      <c r="BC4735" s="2">
        <v>61</v>
      </c>
      <c r="BD4735" s="2">
        <v>34</v>
      </c>
      <c r="BE4735" s="2">
        <v>55.7</v>
      </c>
      <c r="BF4735" s="2">
        <v>34</v>
      </c>
      <c r="BG4735" s="2">
        <v>55.7</v>
      </c>
      <c r="BH4735" s="2">
        <v>55.7</v>
      </c>
      <c r="BI4735" s="2">
        <v>6</v>
      </c>
      <c r="BJ4735" s="2">
        <v>9.8000000000000007</v>
      </c>
      <c r="BK4735" s="2">
        <v>21</v>
      </c>
      <c r="BL4735" s="2">
        <v>34.4</v>
      </c>
      <c r="BO4735" s="2">
        <v>28</v>
      </c>
      <c r="BP4735" s="2">
        <v>45.9</v>
      </c>
      <c r="BQ4735" s="2">
        <v>6</v>
      </c>
      <c r="BR4735" s="2">
        <v>9.8000000000000007</v>
      </c>
      <c r="BU4735" s="2">
        <v>27</v>
      </c>
      <c r="BV4735" s="2">
        <v>44.3</v>
      </c>
    </row>
    <row r="4736" spans="1:77" ht="12.75" customHeight="1" x14ac:dyDescent="0.2">
      <c r="A4736">
        <v>4</v>
      </c>
      <c r="B4736" s="2">
        <v>2992</v>
      </c>
      <c r="C4736" s="17">
        <v>2.98</v>
      </c>
      <c r="D4736" s="2">
        <v>2.71</v>
      </c>
      <c r="E4736" s="15">
        <v>2.4090000000000003</v>
      </c>
      <c r="G4736" s="17">
        <v>56</v>
      </c>
      <c r="H4736" s="2">
        <v>41</v>
      </c>
      <c r="I4736" s="2">
        <v>73.2</v>
      </c>
      <c r="J4736" s="2">
        <v>41</v>
      </c>
      <c r="K4736" s="2">
        <v>73.2</v>
      </c>
      <c r="L4736" s="2">
        <v>73.2</v>
      </c>
      <c r="M4736" s="2">
        <v>2</v>
      </c>
      <c r="N4736" s="2">
        <v>3.6</v>
      </c>
      <c r="O4736" s="2">
        <v>13</v>
      </c>
      <c r="P4736" s="2">
        <v>23.2</v>
      </c>
      <c r="S4736" s="2">
        <v>25</v>
      </c>
      <c r="T4736" s="2">
        <v>44.6</v>
      </c>
      <c r="U4736" s="2">
        <v>16</v>
      </c>
      <c r="V4736" s="2">
        <v>28.6</v>
      </c>
      <c r="Y4736" s="2">
        <v>15</v>
      </c>
      <c r="Z4736" s="2">
        <v>26.8</v>
      </c>
      <c r="AE4736" s="2">
        <v>56</v>
      </c>
      <c r="AF4736" s="2">
        <v>35</v>
      </c>
      <c r="AG4736" s="2">
        <v>62.5</v>
      </c>
      <c r="AH4736" s="2">
        <v>35</v>
      </c>
      <c r="AI4736" s="2">
        <v>62.5</v>
      </c>
      <c r="AJ4736" s="2">
        <v>62.5</v>
      </c>
      <c r="AK4736" s="2">
        <v>16</v>
      </c>
      <c r="AL4736" s="2">
        <v>28.6</v>
      </c>
      <c r="AM4736" s="2">
        <v>5</v>
      </c>
      <c r="AN4736" s="2">
        <v>8.9</v>
      </c>
      <c r="AQ4736" s="2">
        <v>14</v>
      </c>
      <c r="AR4736" s="2">
        <v>25</v>
      </c>
      <c r="AS4736" s="2">
        <v>21</v>
      </c>
      <c r="AT4736" s="2">
        <v>37.5</v>
      </c>
      <c r="AW4736" s="2">
        <v>21</v>
      </c>
      <c r="AX4736" s="2">
        <v>37.5</v>
      </c>
      <c r="BC4736" s="2">
        <v>55</v>
      </c>
      <c r="BD4736" s="2">
        <v>23</v>
      </c>
      <c r="BE4736" s="2">
        <v>41.1</v>
      </c>
      <c r="BF4736" s="2">
        <v>23</v>
      </c>
      <c r="BG4736" s="2">
        <v>41.1</v>
      </c>
      <c r="BH4736" s="2">
        <v>41.8</v>
      </c>
      <c r="BI4736" s="2">
        <v>9</v>
      </c>
      <c r="BJ4736" s="2">
        <v>16.100000000000001</v>
      </c>
      <c r="BK4736" s="2">
        <v>23</v>
      </c>
      <c r="BL4736" s="2">
        <v>41.1</v>
      </c>
      <c r="BO4736" s="2">
        <v>12</v>
      </c>
      <c r="BP4736" s="2">
        <v>21.4</v>
      </c>
      <c r="BQ4736" s="2">
        <v>11</v>
      </c>
      <c r="BR4736" s="2">
        <v>19.600000000000001</v>
      </c>
      <c r="BS4736" s="2">
        <v>1</v>
      </c>
      <c r="BT4736" s="2">
        <v>1.8</v>
      </c>
      <c r="BU4736" s="2">
        <v>33</v>
      </c>
      <c r="BV4736" s="2">
        <v>58.9</v>
      </c>
    </row>
    <row r="4737" spans="1:77" ht="12.75" customHeight="1" x14ac:dyDescent="0.2">
      <c r="A4737">
        <v>4</v>
      </c>
      <c r="B4737" s="2">
        <v>2993</v>
      </c>
      <c r="C4737" s="17">
        <v>2.85</v>
      </c>
      <c r="D4737" s="2">
        <v>2.69</v>
      </c>
      <c r="E4737" s="15">
        <v>2.891</v>
      </c>
      <c r="G4737" s="17">
        <v>54</v>
      </c>
      <c r="H4737" s="2">
        <v>42</v>
      </c>
      <c r="I4737" s="2">
        <v>77.8</v>
      </c>
      <c r="J4737" s="2">
        <v>42</v>
      </c>
      <c r="K4737" s="2">
        <v>77.8</v>
      </c>
      <c r="L4737" s="2">
        <v>77.8</v>
      </c>
      <c r="M4737" s="2">
        <v>2</v>
      </c>
      <c r="N4737" s="2">
        <v>3.7</v>
      </c>
      <c r="O4737" s="2">
        <v>10</v>
      </c>
      <c r="P4737" s="2">
        <v>18.5</v>
      </c>
      <c r="Q4737" s="2">
        <v>3</v>
      </c>
      <c r="R4737" s="2">
        <v>5.6</v>
      </c>
      <c r="S4737" s="2">
        <v>24</v>
      </c>
      <c r="T4737" s="2">
        <v>44.4</v>
      </c>
      <c r="U4737" s="2">
        <v>15</v>
      </c>
      <c r="V4737" s="2">
        <v>27.8</v>
      </c>
      <c r="Y4737" s="2">
        <v>12</v>
      </c>
      <c r="Z4737" s="2">
        <v>22.2</v>
      </c>
      <c r="AE4737" s="2">
        <v>54</v>
      </c>
      <c r="AF4737" s="2">
        <v>32</v>
      </c>
      <c r="AG4737" s="2">
        <v>59.3</v>
      </c>
      <c r="AH4737" s="2">
        <v>32</v>
      </c>
      <c r="AI4737" s="2">
        <v>59.3</v>
      </c>
      <c r="AJ4737" s="2">
        <v>59.3</v>
      </c>
      <c r="AK4737" s="2">
        <v>11</v>
      </c>
      <c r="AL4737" s="2">
        <v>20.399999999999999</v>
      </c>
      <c r="AM4737" s="2">
        <v>11</v>
      </c>
      <c r="AN4737" s="2">
        <v>20.399999999999999</v>
      </c>
      <c r="AQ4737" s="2">
        <v>16</v>
      </c>
      <c r="AR4737" s="2">
        <v>29.6</v>
      </c>
      <c r="AS4737" s="2">
        <v>16</v>
      </c>
      <c r="AT4737" s="2">
        <v>29.6</v>
      </c>
      <c r="AW4737" s="2">
        <v>22</v>
      </c>
      <c r="AX4737" s="2">
        <v>40.700000000000003</v>
      </c>
      <c r="BC4737" s="2">
        <v>54</v>
      </c>
      <c r="BD4737" s="2">
        <v>38</v>
      </c>
      <c r="BE4737" s="2">
        <v>70.400000000000006</v>
      </c>
      <c r="BF4737" s="2">
        <v>38</v>
      </c>
      <c r="BG4737" s="2">
        <v>70.400000000000006</v>
      </c>
      <c r="BH4737" s="2">
        <v>70.400000000000006</v>
      </c>
      <c r="BI4737" s="2">
        <v>3</v>
      </c>
      <c r="BJ4737" s="2">
        <v>5.6</v>
      </c>
      <c r="BK4737" s="2">
        <v>13</v>
      </c>
      <c r="BL4737" s="2">
        <v>24.1</v>
      </c>
      <c r="BM4737" s="2">
        <v>2</v>
      </c>
      <c r="BN4737" s="2">
        <v>3.7</v>
      </c>
      <c r="BO4737" s="2">
        <v>17</v>
      </c>
      <c r="BP4737" s="2">
        <v>31.5</v>
      </c>
      <c r="BQ4737" s="2">
        <v>19</v>
      </c>
      <c r="BR4737" s="2">
        <v>35.200000000000003</v>
      </c>
      <c r="BU4737" s="2">
        <v>16</v>
      </c>
      <c r="BV4737" s="2">
        <v>29.6</v>
      </c>
    </row>
    <row r="4738" spans="1:77" ht="12.75" customHeight="1" x14ac:dyDescent="0.2">
      <c r="A4738">
        <v>4</v>
      </c>
      <c r="B4738" s="2">
        <v>2994</v>
      </c>
      <c r="C4738" s="17">
        <v>2.96</v>
      </c>
      <c r="D4738" s="2">
        <v>3.43</v>
      </c>
      <c r="E4738" s="15">
        <v>3.0550000000000002</v>
      </c>
      <c r="G4738" s="17">
        <v>54</v>
      </c>
      <c r="H4738" s="2">
        <v>38</v>
      </c>
      <c r="I4738" s="2">
        <v>70.400000000000006</v>
      </c>
      <c r="J4738" s="2">
        <v>38</v>
      </c>
      <c r="K4738" s="2">
        <v>70.400000000000006</v>
      </c>
      <c r="L4738" s="2">
        <v>70.400000000000006</v>
      </c>
      <c r="M4738" s="2">
        <v>2</v>
      </c>
      <c r="N4738" s="2">
        <v>3.7</v>
      </c>
      <c r="O4738" s="2">
        <v>14</v>
      </c>
      <c r="P4738" s="2">
        <v>25.9</v>
      </c>
      <c r="S4738" s="2">
        <v>22</v>
      </c>
      <c r="T4738" s="2">
        <v>40.700000000000003</v>
      </c>
      <c r="U4738" s="2">
        <v>16</v>
      </c>
      <c r="V4738" s="2">
        <v>29.6</v>
      </c>
      <c r="Y4738" s="2">
        <v>16</v>
      </c>
      <c r="Z4738" s="2">
        <v>29.6</v>
      </c>
      <c r="AE4738" s="2">
        <v>54</v>
      </c>
      <c r="AF4738" s="2">
        <v>47</v>
      </c>
      <c r="AG4738" s="2">
        <v>87</v>
      </c>
      <c r="AH4738" s="2">
        <v>47</v>
      </c>
      <c r="AI4738" s="2">
        <v>87</v>
      </c>
      <c r="AJ4738" s="2">
        <v>87</v>
      </c>
      <c r="AM4738" s="2">
        <v>7</v>
      </c>
      <c r="AN4738" s="2">
        <v>13</v>
      </c>
      <c r="AQ4738" s="2">
        <v>17</v>
      </c>
      <c r="AR4738" s="2">
        <v>31.5</v>
      </c>
      <c r="AS4738" s="2">
        <v>30</v>
      </c>
      <c r="AT4738" s="2">
        <v>55.6</v>
      </c>
      <c r="AW4738" s="2">
        <v>7</v>
      </c>
      <c r="AX4738" s="2">
        <v>13</v>
      </c>
      <c r="BC4738" s="2">
        <v>54</v>
      </c>
      <c r="BD4738" s="2">
        <v>41</v>
      </c>
      <c r="BE4738" s="2">
        <v>75.900000000000006</v>
      </c>
      <c r="BF4738" s="2">
        <v>41</v>
      </c>
      <c r="BG4738" s="2">
        <v>75.900000000000006</v>
      </c>
      <c r="BH4738" s="2">
        <v>75.900000000000006</v>
      </c>
      <c r="BI4738" s="2">
        <v>2</v>
      </c>
      <c r="BJ4738" s="2">
        <v>3.7</v>
      </c>
      <c r="BK4738" s="2">
        <v>11</v>
      </c>
      <c r="BL4738" s="2">
        <v>20.399999999999999</v>
      </c>
      <c r="BO4738" s="2">
        <v>23</v>
      </c>
      <c r="BP4738" s="2">
        <v>42.6</v>
      </c>
      <c r="BQ4738" s="2">
        <v>18</v>
      </c>
      <c r="BR4738" s="2">
        <v>33.299999999999997</v>
      </c>
      <c r="BU4738" s="2">
        <v>13</v>
      </c>
      <c r="BV4738" s="2">
        <v>24.1</v>
      </c>
    </row>
    <row r="4739" spans="1:77" ht="12.75" customHeight="1" x14ac:dyDescent="0.2">
      <c r="A4739">
        <v>4</v>
      </c>
      <c r="B4739" s="2">
        <v>2995</v>
      </c>
      <c r="C4739" s="17">
        <v>3.24</v>
      </c>
      <c r="D4739" s="2">
        <v>3.58</v>
      </c>
      <c r="E4739" s="15">
        <v>3.0780000000000003</v>
      </c>
      <c r="G4739" s="17">
        <v>38</v>
      </c>
      <c r="H4739" s="2">
        <v>35</v>
      </c>
      <c r="I4739" s="2">
        <v>92.1</v>
      </c>
      <c r="J4739" s="2">
        <v>35</v>
      </c>
      <c r="K4739" s="2">
        <v>92.1</v>
      </c>
      <c r="L4739" s="2">
        <v>92.1</v>
      </c>
      <c r="M4739" s="2">
        <v>1</v>
      </c>
      <c r="N4739" s="2">
        <v>2.6</v>
      </c>
      <c r="O4739" s="2">
        <v>2</v>
      </c>
      <c r="P4739" s="2">
        <v>5.3</v>
      </c>
      <c r="S4739" s="2">
        <v>22</v>
      </c>
      <c r="T4739" s="2">
        <v>57.9</v>
      </c>
      <c r="U4739" s="2">
        <v>13</v>
      </c>
      <c r="V4739" s="2">
        <v>34.200000000000003</v>
      </c>
      <c r="Y4739" s="2">
        <v>3</v>
      </c>
      <c r="Z4739" s="2">
        <v>7.9</v>
      </c>
      <c r="AC4739" s="2">
        <v>4</v>
      </c>
      <c r="AE4739" s="2">
        <v>38</v>
      </c>
      <c r="AF4739" s="2">
        <v>35</v>
      </c>
      <c r="AG4739" s="2">
        <v>92.1</v>
      </c>
      <c r="AH4739" s="2">
        <v>35</v>
      </c>
      <c r="AI4739" s="2">
        <v>92.1</v>
      </c>
      <c r="AJ4739" s="2">
        <v>92.1</v>
      </c>
      <c r="AK4739" s="2">
        <v>1</v>
      </c>
      <c r="AL4739" s="2">
        <v>2.6</v>
      </c>
      <c r="AM4739" s="2">
        <v>2</v>
      </c>
      <c r="AN4739" s="2">
        <v>5.3</v>
      </c>
      <c r="AQ4739" s="2">
        <v>9</v>
      </c>
      <c r="AR4739" s="2">
        <v>23.7</v>
      </c>
      <c r="AS4739" s="2">
        <v>26</v>
      </c>
      <c r="AT4739" s="2">
        <v>68.400000000000006</v>
      </c>
      <c r="AW4739" s="2">
        <v>3</v>
      </c>
      <c r="AX4739" s="2">
        <v>7.9</v>
      </c>
      <c r="BA4739" s="2">
        <v>4</v>
      </c>
      <c r="BC4739" s="2">
        <v>37</v>
      </c>
      <c r="BD4739" s="2">
        <v>29</v>
      </c>
      <c r="BE4739" s="2">
        <v>78.400000000000006</v>
      </c>
      <c r="BF4739" s="2">
        <v>29</v>
      </c>
      <c r="BG4739" s="2">
        <v>78.400000000000006</v>
      </c>
      <c r="BH4739" s="2">
        <v>78.400000000000006</v>
      </c>
      <c r="BI4739" s="2">
        <v>2</v>
      </c>
      <c r="BJ4739" s="2">
        <v>5.4</v>
      </c>
      <c r="BK4739" s="2">
        <v>6</v>
      </c>
      <c r="BL4739" s="2">
        <v>16.2</v>
      </c>
      <c r="BM4739" s="2">
        <v>1</v>
      </c>
      <c r="BN4739" s="2">
        <v>2.7</v>
      </c>
      <c r="BO4739" s="2">
        <v>12</v>
      </c>
      <c r="BP4739" s="2">
        <v>32.4</v>
      </c>
      <c r="BQ4739" s="2">
        <v>16</v>
      </c>
      <c r="BR4739" s="2">
        <v>43.2</v>
      </c>
      <c r="BU4739" s="2">
        <v>8</v>
      </c>
      <c r="BV4739" s="2">
        <v>21.6</v>
      </c>
      <c r="BW4739" s="2">
        <v>1</v>
      </c>
      <c r="BY4739" s="2">
        <v>4</v>
      </c>
    </row>
    <row r="4740" spans="1:77" ht="12.75" customHeight="1" x14ac:dyDescent="0.2">
      <c r="A4740">
        <v>4</v>
      </c>
      <c r="B4740" s="2">
        <v>2997</v>
      </c>
      <c r="C4740" s="17">
        <v>2.74</v>
      </c>
      <c r="D4740" s="2">
        <v>2.36</v>
      </c>
      <c r="E4740" s="15">
        <v>2.66</v>
      </c>
      <c r="G4740" s="17">
        <v>96</v>
      </c>
      <c r="H4740" s="2">
        <v>59</v>
      </c>
      <c r="I4740" s="2">
        <v>61.5</v>
      </c>
      <c r="J4740" s="2">
        <v>59</v>
      </c>
      <c r="K4740" s="2">
        <v>61.5</v>
      </c>
      <c r="L4740" s="2">
        <v>61.5</v>
      </c>
      <c r="M4740" s="2">
        <v>7</v>
      </c>
      <c r="N4740" s="2">
        <v>7.3</v>
      </c>
      <c r="O4740" s="2">
        <v>30</v>
      </c>
      <c r="P4740" s="2">
        <v>31.3</v>
      </c>
      <c r="S4740" s="2">
        <v>40</v>
      </c>
      <c r="T4740" s="2">
        <v>41.7</v>
      </c>
      <c r="U4740" s="2">
        <v>19</v>
      </c>
      <c r="V4740" s="2">
        <v>19.8</v>
      </c>
      <c r="Y4740" s="2">
        <v>37</v>
      </c>
      <c r="Z4740" s="2">
        <v>38.5</v>
      </c>
      <c r="AB4740" s="2">
        <v>1</v>
      </c>
      <c r="AC4740" s="2">
        <v>1</v>
      </c>
      <c r="AE4740" s="2">
        <v>96</v>
      </c>
      <c r="AF4740" s="2">
        <v>46</v>
      </c>
      <c r="AG4740" s="2">
        <v>47.9</v>
      </c>
      <c r="AH4740" s="2">
        <v>46</v>
      </c>
      <c r="AI4740" s="2">
        <v>47.9</v>
      </c>
      <c r="AJ4740" s="2">
        <v>47.9</v>
      </c>
      <c r="AK4740" s="2">
        <v>30</v>
      </c>
      <c r="AL4740" s="2">
        <v>31.3</v>
      </c>
      <c r="AM4740" s="2">
        <v>20</v>
      </c>
      <c r="AN4740" s="2">
        <v>20.8</v>
      </c>
      <c r="AQ4740" s="2">
        <v>27</v>
      </c>
      <c r="AR4740" s="2">
        <v>28.1</v>
      </c>
      <c r="AS4740" s="2">
        <v>19</v>
      </c>
      <c r="AT4740" s="2">
        <v>19.8</v>
      </c>
      <c r="AW4740" s="2">
        <v>50</v>
      </c>
      <c r="AX4740" s="2">
        <v>52.1</v>
      </c>
      <c r="AZ4740" s="2">
        <v>1</v>
      </c>
      <c r="BA4740" s="2">
        <v>1</v>
      </c>
      <c r="BC4740" s="2">
        <v>91</v>
      </c>
      <c r="BD4740" s="2">
        <v>55</v>
      </c>
      <c r="BE4740" s="2">
        <v>56.7</v>
      </c>
      <c r="BF4740" s="2">
        <v>55</v>
      </c>
      <c r="BG4740" s="2">
        <v>56.7</v>
      </c>
      <c r="BH4740" s="2">
        <v>60.4</v>
      </c>
      <c r="BI4740" s="2">
        <v>8</v>
      </c>
      <c r="BJ4740" s="2">
        <v>8.1999999999999993</v>
      </c>
      <c r="BK4740" s="2">
        <v>28</v>
      </c>
      <c r="BL4740" s="2">
        <v>28.9</v>
      </c>
      <c r="BO4740" s="2">
        <v>26</v>
      </c>
      <c r="BP4740" s="2">
        <v>26.8</v>
      </c>
      <c r="BQ4740" s="2">
        <v>29</v>
      </c>
      <c r="BR4740" s="2">
        <v>29.9</v>
      </c>
      <c r="BS4740" s="2">
        <v>6</v>
      </c>
      <c r="BT4740" s="2">
        <v>6.2</v>
      </c>
      <c r="BU4740" s="2">
        <v>42</v>
      </c>
      <c r="BV4740" s="2">
        <v>43.3</v>
      </c>
      <c r="BY4740" s="2">
        <v>1</v>
      </c>
    </row>
    <row r="4741" spans="1:77" ht="12.75" customHeight="1" x14ac:dyDescent="0.2">
      <c r="A4741">
        <v>4</v>
      </c>
      <c r="B4741" s="2">
        <v>2998</v>
      </c>
      <c r="C4741" s="17">
        <v>2.5099999999999998</v>
      </c>
      <c r="D4741" s="2">
        <v>1.92</v>
      </c>
      <c r="E4741" s="15">
        <v>2.15</v>
      </c>
      <c r="G4741" s="17">
        <v>53</v>
      </c>
      <c r="H4741" s="2">
        <v>30</v>
      </c>
      <c r="I4741" s="2">
        <v>56.6</v>
      </c>
      <c r="J4741" s="2">
        <v>30</v>
      </c>
      <c r="K4741" s="2">
        <v>56.6</v>
      </c>
      <c r="L4741" s="2">
        <v>56.6</v>
      </c>
      <c r="M4741" s="2">
        <v>3</v>
      </c>
      <c r="N4741" s="2">
        <v>5.7</v>
      </c>
      <c r="O4741" s="2">
        <v>20</v>
      </c>
      <c r="P4741" s="2">
        <v>37.700000000000003</v>
      </c>
      <c r="Q4741" s="2">
        <v>3</v>
      </c>
      <c r="R4741" s="2">
        <v>5.7</v>
      </c>
      <c r="S4741" s="2">
        <v>18</v>
      </c>
      <c r="T4741" s="2">
        <v>34</v>
      </c>
      <c r="U4741" s="2">
        <v>9</v>
      </c>
      <c r="V4741" s="2">
        <v>17</v>
      </c>
      <c r="Y4741" s="2">
        <v>23</v>
      </c>
      <c r="Z4741" s="2">
        <v>43.4</v>
      </c>
      <c r="AC4741" s="2">
        <v>1</v>
      </c>
      <c r="AE4741" s="2">
        <v>53</v>
      </c>
      <c r="AF4741" s="2">
        <v>18</v>
      </c>
      <c r="AG4741" s="2">
        <v>34</v>
      </c>
      <c r="AH4741" s="2">
        <v>18</v>
      </c>
      <c r="AI4741" s="2">
        <v>34</v>
      </c>
      <c r="AJ4741" s="2">
        <v>34</v>
      </c>
      <c r="AK4741" s="2">
        <v>26</v>
      </c>
      <c r="AL4741" s="2">
        <v>49.1</v>
      </c>
      <c r="AM4741" s="2">
        <v>9</v>
      </c>
      <c r="AN4741" s="2">
        <v>17</v>
      </c>
      <c r="AQ4741" s="2">
        <v>14</v>
      </c>
      <c r="AR4741" s="2">
        <v>26.4</v>
      </c>
      <c r="AS4741" s="2">
        <v>4</v>
      </c>
      <c r="AT4741" s="2">
        <v>7.5</v>
      </c>
      <c r="AW4741" s="2">
        <v>35</v>
      </c>
      <c r="AX4741" s="2">
        <v>66</v>
      </c>
      <c r="BA4741" s="2">
        <v>1</v>
      </c>
      <c r="BC4741" s="2">
        <v>51</v>
      </c>
      <c r="BD4741" s="2">
        <v>22</v>
      </c>
      <c r="BE4741" s="2">
        <v>41.5</v>
      </c>
      <c r="BF4741" s="2">
        <v>22</v>
      </c>
      <c r="BG4741" s="2">
        <v>41.5</v>
      </c>
      <c r="BH4741" s="2">
        <v>43.1</v>
      </c>
      <c r="BI4741" s="2">
        <v>13</v>
      </c>
      <c r="BJ4741" s="2">
        <v>24.5</v>
      </c>
      <c r="BK4741" s="2">
        <v>16</v>
      </c>
      <c r="BL4741" s="2">
        <v>30.2</v>
      </c>
      <c r="BM4741" s="2">
        <v>1</v>
      </c>
      <c r="BN4741" s="2">
        <v>1.9</v>
      </c>
      <c r="BO4741" s="2">
        <v>15</v>
      </c>
      <c r="BP4741" s="2">
        <v>28.3</v>
      </c>
      <c r="BQ4741" s="2">
        <v>6</v>
      </c>
      <c r="BR4741" s="2">
        <v>11.3</v>
      </c>
      <c r="BS4741" s="2">
        <v>2</v>
      </c>
      <c r="BT4741" s="2">
        <v>3.8</v>
      </c>
      <c r="BU4741" s="2">
        <v>31</v>
      </c>
      <c r="BV4741" s="2">
        <v>58.5</v>
      </c>
      <c r="BY4741" s="2">
        <v>1</v>
      </c>
    </row>
    <row r="4742" spans="1:77" ht="12.75" customHeight="1" x14ac:dyDescent="0.2">
      <c r="A4742">
        <v>4</v>
      </c>
      <c r="B4742" s="2">
        <v>3000</v>
      </c>
      <c r="C4742" s="17">
        <v>2.74</v>
      </c>
      <c r="D4742" s="2">
        <v>2.86</v>
      </c>
      <c r="E4742" s="15">
        <v>2.4809999999999999</v>
      </c>
      <c r="G4742" s="17">
        <v>57</v>
      </c>
      <c r="H4742" s="2">
        <v>38</v>
      </c>
      <c r="I4742" s="2">
        <v>66.7</v>
      </c>
      <c r="J4742" s="2">
        <v>38</v>
      </c>
      <c r="K4742" s="2">
        <v>66.7</v>
      </c>
      <c r="L4742" s="2">
        <v>66.7</v>
      </c>
      <c r="M4742" s="2">
        <v>6</v>
      </c>
      <c r="N4742" s="2">
        <v>10.5</v>
      </c>
      <c r="O4742" s="2">
        <v>13</v>
      </c>
      <c r="P4742" s="2">
        <v>22.8</v>
      </c>
      <c r="S4742" s="2">
        <v>28</v>
      </c>
      <c r="T4742" s="2">
        <v>49.1</v>
      </c>
      <c r="U4742" s="2">
        <v>10</v>
      </c>
      <c r="V4742" s="2">
        <v>17.5</v>
      </c>
      <c r="Y4742" s="2">
        <v>19</v>
      </c>
      <c r="Z4742" s="2">
        <v>33.299999999999997</v>
      </c>
      <c r="AB4742" s="2">
        <v>1</v>
      </c>
      <c r="AE4742" s="2">
        <v>57</v>
      </c>
      <c r="AF4742" s="2">
        <v>41</v>
      </c>
      <c r="AG4742" s="2">
        <v>71.900000000000006</v>
      </c>
      <c r="AH4742" s="2">
        <v>41</v>
      </c>
      <c r="AI4742" s="2">
        <v>71.900000000000006</v>
      </c>
      <c r="AJ4742" s="2">
        <v>71.900000000000006</v>
      </c>
      <c r="AK4742" s="2">
        <v>9</v>
      </c>
      <c r="AL4742" s="2">
        <v>15.8</v>
      </c>
      <c r="AM4742" s="2">
        <v>7</v>
      </c>
      <c r="AN4742" s="2">
        <v>12.3</v>
      </c>
      <c r="AQ4742" s="2">
        <v>24</v>
      </c>
      <c r="AR4742" s="2">
        <v>42.1</v>
      </c>
      <c r="AS4742" s="2">
        <v>17</v>
      </c>
      <c r="AT4742" s="2">
        <v>29.8</v>
      </c>
      <c r="AW4742" s="2">
        <v>16</v>
      </c>
      <c r="AX4742" s="2">
        <v>28.1</v>
      </c>
      <c r="AZ4742" s="2">
        <v>1</v>
      </c>
      <c r="BC4742" s="2">
        <v>55</v>
      </c>
      <c r="BD4742" s="2">
        <v>32</v>
      </c>
      <c r="BE4742" s="2">
        <v>57.1</v>
      </c>
      <c r="BF4742" s="2">
        <v>32</v>
      </c>
      <c r="BG4742" s="2">
        <v>57.1</v>
      </c>
      <c r="BH4742" s="2">
        <v>58.2</v>
      </c>
      <c r="BI4742" s="2">
        <v>7</v>
      </c>
      <c r="BJ4742" s="2">
        <v>12.5</v>
      </c>
      <c r="BK4742" s="2">
        <v>16</v>
      </c>
      <c r="BL4742" s="2">
        <v>28.6</v>
      </c>
      <c r="BO4742" s="2">
        <v>28</v>
      </c>
      <c r="BP4742" s="2">
        <v>50</v>
      </c>
      <c r="BQ4742" s="2">
        <v>4</v>
      </c>
      <c r="BR4742" s="2">
        <v>7.1</v>
      </c>
      <c r="BS4742" s="2">
        <v>1</v>
      </c>
      <c r="BT4742" s="2">
        <v>1.8</v>
      </c>
      <c r="BU4742" s="2">
        <v>24</v>
      </c>
      <c r="BV4742" s="2">
        <v>42.9</v>
      </c>
      <c r="BW4742" s="2">
        <v>1</v>
      </c>
      <c r="BX4742" s="2">
        <v>1</v>
      </c>
    </row>
    <row r="4743" spans="1:77" ht="12.75" customHeight="1" x14ac:dyDescent="0.2">
      <c r="A4743">
        <v>4</v>
      </c>
      <c r="B4743" s="2">
        <v>3001</v>
      </c>
      <c r="C4743" s="17">
        <v>2.63</v>
      </c>
      <c r="D4743" s="2">
        <v>2.2400000000000002</v>
      </c>
      <c r="E4743" s="15">
        <v>2.2440000000000002</v>
      </c>
      <c r="G4743" s="17">
        <v>86</v>
      </c>
      <c r="H4743" s="2">
        <v>53</v>
      </c>
      <c r="I4743" s="2">
        <v>60.9</v>
      </c>
      <c r="J4743" s="2">
        <v>53</v>
      </c>
      <c r="K4743" s="2">
        <v>60.9</v>
      </c>
      <c r="L4743" s="2">
        <v>61.6</v>
      </c>
      <c r="M4743" s="2">
        <v>5</v>
      </c>
      <c r="N4743" s="2">
        <v>5.7</v>
      </c>
      <c r="O4743" s="2">
        <v>28</v>
      </c>
      <c r="P4743" s="2">
        <v>32.200000000000003</v>
      </c>
      <c r="Q4743" s="2">
        <v>2</v>
      </c>
      <c r="R4743" s="2">
        <v>2.2999999999999998</v>
      </c>
      <c r="S4743" s="2">
        <v>36</v>
      </c>
      <c r="T4743" s="2">
        <v>41.4</v>
      </c>
      <c r="U4743" s="2">
        <v>15</v>
      </c>
      <c r="V4743" s="2">
        <v>17.2</v>
      </c>
      <c r="W4743" s="2">
        <v>1</v>
      </c>
      <c r="X4743" s="2">
        <v>1.1000000000000001</v>
      </c>
      <c r="Y4743" s="2">
        <v>34</v>
      </c>
      <c r="Z4743" s="2">
        <v>39.1</v>
      </c>
      <c r="AB4743" s="2">
        <v>1</v>
      </c>
      <c r="AC4743" s="2">
        <v>1</v>
      </c>
      <c r="AE4743" s="2">
        <v>86</v>
      </c>
      <c r="AF4743" s="2">
        <v>39</v>
      </c>
      <c r="AG4743" s="2">
        <v>44.8</v>
      </c>
      <c r="AH4743" s="2">
        <v>39</v>
      </c>
      <c r="AI4743" s="2">
        <v>44.8</v>
      </c>
      <c r="AJ4743" s="2">
        <v>45.3</v>
      </c>
      <c r="AK4743" s="2">
        <v>31</v>
      </c>
      <c r="AL4743" s="2">
        <v>35.6</v>
      </c>
      <c r="AM4743" s="2">
        <v>16</v>
      </c>
      <c r="AN4743" s="2">
        <v>18.399999999999999</v>
      </c>
      <c r="AQ4743" s="2">
        <v>24</v>
      </c>
      <c r="AR4743" s="2">
        <v>27.6</v>
      </c>
      <c r="AS4743" s="2">
        <v>15</v>
      </c>
      <c r="AT4743" s="2">
        <v>17.2</v>
      </c>
      <c r="AU4743" s="2">
        <v>1</v>
      </c>
      <c r="AV4743" s="2">
        <v>1.1000000000000001</v>
      </c>
      <c r="AW4743" s="2">
        <v>48</v>
      </c>
      <c r="AX4743" s="2">
        <v>55.2</v>
      </c>
      <c r="AZ4743" s="2">
        <v>1</v>
      </c>
      <c r="BA4743" s="2">
        <v>1</v>
      </c>
      <c r="BC4743" s="2">
        <v>83</v>
      </c>
      <c r="BD4743" s="2">
        <v>34</v>
      </c>
      <c r="BE4743" s="2">
        <v>39.5</v>
      </c>
      <c r="BF4743" s="2">
        <v>34</v>
      </c>
      <c r="BG4743" s="2">
        <v>39.5</v>
      </c>
      <c r="BH4743" s="2">
        <v>41</v>
      </c>
      <c r="BI4743" s="2">
        <v>15</v>
      </c>
      <c r="BJ4743" s="2">
        <v>17.399999999999999</v>
      </c>
      <c r="BK4743" s="2">
        <v>34</v>
      </c>
      <c r="BL4743" s="2">
        <v>39.5</v>
      </c>
      <c r="BM4743" s="2">
        <v>1</v>
      </c>
      <c r="BN4743" s="2">
        <v>1.2</v>
      </c>
      <c r="BO4743" s="2">
        <v>22</v>
      </c>
      <c r="BP4743" s="2">
        <v>25.6</v>
      </c>
      <c r="BQ4743" s="2">
        <v>11</v>
      </c>
      <c r="BR4743" s="2">
        <v>12.8</v>
      </c>
      <c r="BS4743" s="2">
        <v>3</v>
      </c>
      <c r="BT4743" s="2">
        <v>3.5</v>
      </c>
      <c r="BU4743" s="2">
        <v>52</v>
      </c>
      <c r="BV4743" s="2">
        <v>60.5</v>
      </c>
      <c r="BW4743" s="2">
        <v>1</v>
      </c>
      <c r="BX4743" s="2">
        <v>1</v>
      </c>
      <c r="BY4743" s="2">
        <v>1</v>
      </c>
    </row>
    <row r="4744" spans="1:77" ht="12.75" customHeight="1" x14ac:dyDescent="0.2">
      <c r="A4744">
        <v>4</v>
      </c>
      <c r="B4744" s="2">
        <v>3002</v>
      </c>
      <c r="C4744" s="17">
        <v>3.01</v>
      </c>
      <c r="D4744" s="2">
        <v>3.1</v>
      </c>
      <c r="E4744" s="15">
        <v>2.7079999999999997</v>
      </c>
      <c r="G4744" s="17">
        <v>86</v>
      </c>
      <c r="H4744" s="2">
        <v>69</v>
      </c>
      <c r="I4744" s="2">
        <v>80.2</v>
      </c>
      <c r="J4744" s="2">
        <v>69</v>
      </c>
      <c r="K4744" s="2">
        <v>80.2</v>
      </c>
      <c r="L4744" s="2">
        <v>80.2</v>
      </c>
      <c r="O4744" s="2">
        <v>17</v>
      </c>
      <c r="P4744" s="2">
        <v>19.8</v>
      </c>
      <c r="Q4744" s="2">
        <v>3</v>
      </c>
      <c r="R4744" s="2">
        <v>3.5</v>
      </c>
      <c r="S4744" s="2">
        <v>39</v>
      </c>
      <c r="T4744" s="2">
        <v>45.3</v>
      </c>
      <c r="U4744" s="2">
        <v>27</v>
      </c>
      <c r="V4744" s="2">
        <v>31.4</v>
      </c>
      <c r="Y4744" s="2">
        <v>17</v>
      </c>
      <c r="Z4744" s="2">
        <v>19.8</v>
      </c>
      <c r="AE4744" s="2">
        <v>86</v>
      </c>
      <c r="AF4744" s="2">
        <v>63</v>
      </c>
      <c r="AG4744" s="2">
        <v>73.3</v>
      </c>
      <c r="AH4744" s="2">
        <v>63</v>
      </c>
      <c r="AI4744" s="2">
        <v>73.3</v>
      </c>
      <c r="AJ4744" s="2">
        <v>73.3</v>
      </c>
      <c r="AK4744" s="2">
        <v>12</v>
      </c>
      <c r="AL4744" s="2">
        <v>14</v>
      </c>
      <c r="AM4744" s="2">
        <v>11</v>
      </c>
      <c r="AN4744" s="2">
        <v>12.8</v>
      </c>
      <c r="AQ4744" s="2">
        <v>19</v>
      </c>
      <c r="AR4744" s="2">
        <v>22.1</v>
      </c>
      <c r="AS4744" s="2">
        <v>44</v>
      </c>
      <c r="AT4744" s="2">
        <v>51.2</v>
      </c>
      <c r="AW4744" s="2">
        <v>23</v>
      </c>
      <c r="AX4744" s="2">
        <v>26.7</v>
      </c>
      <c r="BC4744" s="2">
        <v>84</v>
      </c>
      <c r="BD4744" s="2">
        <v>60</v>
      </c>
      <c r="BE4744" s="2">
        <v>69.8</v>
      </c>
      <c r="BF4744" s="2">
        <v>60</v>
      </c>
      <c r="BG4744" s="2">
        <v>69.8</v>
      </c>
      <c r="BH4744" s="2">
        <v>71.400000000000006</v>
      </c>
      <c r="BI4744" s="2">
        <v>7</v>
      </c>
      <c r="BJ4744" s="2">
        <v>8.1</v>
      </c>
      <c r="BK4744" s="2">
        <v>17</v>
      </c>
      <c r="BL4744" s="2">
        <v>19.8</v>
      </c>
      <c r="BM4744" s="2">
        <v>2</v>
      </c>
      <c r="BN4744" s="2">
        <v>2.2999999999999998</v>
      </c>
      <c r="BO4744" s="2">
        <v>40</v>
      </c>
      <c r="BP4744" s="2">
        <v>46.5</v>
      </c>
      <c r="BQ4744" s="2">
        <v>18</v>
      </c>
      <c r="BR4744" s="2">
        <v>20.9</v>
      </c>
      <c r="BS4744" s="2">
        <v>2</v>
      </c>
      <c r="BT4744" s="2">
        <v>2.2999999999999998</v>
      </c>
      <c r="BU4744" s="2">
        <v>26</v>
      </c>
      <c r="BV4744" s="2">
        <v>30.2</v>
      </c>
    </row>
    <row r="4745" spans="1:77" ht="12.75" customHeight="1" x14ac:dyDescent="0.2">
      <c r="A4745">
        <v>4</v>
      </c>
      <c r="B4745" s="2">
        <v>3005</v>
      </c>
      <c r="C4745" s="17">
        <v>2.96</v>
      </c>
      <c r="D4745" s="2">
        <v>2.87</v>
      </c>
      <c r="E4745" s="15">
        <v>2.5</v>
      </c>
      <c r="G4745" s="17">
        <v>67</v>
      </c>
      <c r="H4745" s="2">
        <v>49</v>
      </c>
      <c r="I4745" s="2">
        <v>72.099999999999994</v>
      </c>
      <c r="J4745" s="2">
        <v>49</v>
      </c>
      <c r="K4745" s="2">
        <v>72.099999999999994</v>
      </c>
      <c r="L4745" s="2">
        <v>73.099999999999994</v>
      </c>
      <c r="M4745" s="2">
        <v>3</v>
      </c>
      <c r="N4745" s="2">
        <v>4.4000000000000004</v>
      </c>
      <c r="O4745" s="2">
        <v>15</v>
      </c>
      <c r="P4745" s="2">
        <v>22.1</v>
      </c>
      <c r="S4745" s="2">
        <v>28</v>
      </c>
      <c r="T4745" s="2">
        <v>41.2</v>
      </c>
      <c r="U4745" s="2">
        <v>21</v>
      </c>
      <c r="V4745" s="2">
        <v>30.9</v>
      </c>
      <c r="W4745" s="2">
        <v>1</v>
      </c>
      <c r="X4745" s="2">
        <v>1.5</v>
      </c>
      <c r="Y4745" s="2">
        <v>19</v>
      </c>
      <c r="Z4745" s="2">
        <v>27.9</v>
      </c>
      <c r="AB4745" s="2">
        <v>1</v>
      </c>
      <c r="AE4745" s="2">
        <v>67</v>
      </c>
      <c r="AF4745" s="2">
        <v>47</v>
      </c>
      <c r="AG4745" s="2">
        <v>69.099999999999994</v>
      </c>
      <c r="AH4745" s="2">
        <v>47</v>
      </c>
      <c r="AI4745" s="2">
        <v>69.099999999999994</v>
      </c>
      <c r="AJ4745" s="2">
        <v>70.099999999999994</v>
      </c>
      <c r="AK4745" s="2">
        <v>12</v>
      </c>
      <c r="AL4745" s="2">
        <v>17.600000000000001</v>
      </c>
      <c r="AM4745" s="2">
        <v>8</v>
      </c>
      <c r="AN4745" s="2">
        <v>11.8</v>
      </c>
      <c r="AQ4745" s="2">
        <v>21</v>
      </c>
      <c r="AR4745" s="2">
        <v>30.9</v>
      </c>
      <c r="AS4745" s="2">
        <v>26</v>
      </c>
      <c r="AT4745" s="2">
        <v>38.200000000000003</v>
      </c>
      <c r="AU4745" s="2">
        <v>1</v>
      </c>
      <c r="AV4745" s="2">
        <v>1.5</v>
      </c>
      <c r="AW4745" s="2">
        <v>21</v>
      </c>
      <c r="AX4745" s="2">
        <v>30.9</v>
      </c>
      <c r="AZ4745" s="2">
        <v>1</v>
      </c>
      <c r="BC4745" s="2">
        <v>66</v>
      </c>
      <c r="BD4745" s="2">
        <v>41</v>
      </c>
      <c r="BE4745" s="2">
        <v>60.3</v>
      </c>
      <c r="BF4745" s="2">
        <v>41</v>
      </c>
      <c r="BG4745" s="2">
        <v>60.3</v>
      </c>
      <c r="BH4745" s="2">
        <v>62.1</v>
      </c>
      <c r="BI4745" s="2">
        <v>10</v>
      </c>
      <c r="BJ4745" s="2">
        <v>14.7</v>
      </c>
      <c r="BK4745" s="2">
        <v>15</v>
      </c>
      <c r="BL4745" s="2">
        <v>22.1</v>
      </c>
      <c r="BM4745" s="2">
        <v>1</v>
      </c>
      <c r="BN4745" s="2">
        <v>1.5</v>
      </c>
      <c r="BO4745" s="2">
        <v>30</v>
      </c>
      <c r="BP4745" s="2">
        <v>44.1</v>
      </c>
      <c r="BQ4745" s="2">
        <v>10</v>
      </c>
      <c r="BR4745" s="2">
        <v>14.7</v>
      </c>
      <c r="BS4745" s="2">
        <v>2</v>
      </c>
      <c r="BT4745" s="2">
        <v>2.9</v>
      </c>
      <c r="BU4745" s="2">
        <v>27</v>
      </c>
      <c r="BV4745" s="2">
        <v>39.700000000000003</v>
      </c>
      <c r="BX4745" s="2">
        <v>1</v>
      </c>
    </row>
    <row r="4746" spans="1:77" ht="12.75" customHeight="1" x14ac:dyDescent="0.2">
      <c r="A4746">
        <v>4</v>
      </c>
      <c r="B4746" s="2">
        <v>3006</v>
      </c>
      <c r="C4746" s="17">
        <v>2.67</v>
      </c>
      <c r="D4746" s="2">
        <v>2.17</v>
      </c>
      <c r="E4746" s="15">
        <v>3</v>
      </c>
      <c r="G4746" s="17">
        <v>12</v>
      </c>
      <c r="H4746" s="2">
        <v>6</v>
      </c>
      <c r="I4746" s="2">
        <v>50</v>
      </c>
      <c r="J4746" s="2">
        <v>6</v>
      </c>
      <c r="K4746" s="2">
        <v>50</v>
      </c>
      <c r="L4746" s="2">
        <v>50</v>
      </c>
      <c r="O4746" s="2">
        <v>6</v>
      </c>
      <c r="P4746" s="2">
        <v>50</v>
      </c>
      <c r="S4746" s="2">
        <v>4</v>
      </c>
      <c r="T4746" s="2">
        <v>33.299999999999997</v>
      </c>
      <c r="U4746" s="2">
        <v>2</v>
      </c>
      <c r="V4746" s="2">
        <v>16.7</v>
      </c>
      <c r="Y4746" s="2">
        <v>6</v>
      </c>
      <c r="Z4746" s="2">
        <v>50</v>
      </c>
      <c r="AE4746" s="2">
        <v>12</v>
      </c>
      <c r="AF4746" s="2">
        <v>4</v>
      </c>
      <c r="AG4746" s="2">
        <v>33.299999999999997</v>
      </c>
      <c r="AH4746" s="2">
        <v>4</v>
      </c>
      <c r="AI4746" s="2">
        <v>33.299999999999997</v>
      </c>
      <c r="AJ4746" s="2">
        <v>33.299999999999997</v>
      </c>
      <c r="AK4746" s="2">
        <v>3</v>
      </c>
      <c r="AL4746" s="2">
        <v>25</v>
      </c>
      <c r="AM4746" s="2">
        <v>5</v>
      </c>
      <c r="AN4746" s="2">
        <v>41.7</v>
      </c>
      <c r="AQ4746" s="2">
        <v>3</v>
      </c>
      <c r="AR4746" s="2">
        <v>25</v>
      </c>
      <c r="AS4746" s="2">
        <v>1</v>
      </c>
      <c r="AT4746" s="2">
        <v>8.3000000000000007</v>
      </c>
      <c r="AW4746" s="2">
        <v>8</v>
      </c>
      <c r="AX4746" s="2">
        <v>66.7</v>
      </c>
      <c r="BC4746" s="2">
        <v>12</v>
      </c>
      <c r="BD4746" s="2">
        <v>9</v>
      </c>
      <c r="BE4746" s="2">
        <v>75</v>
      </c>
      <c r="BF4746" s="2">
        <v>9</v>
      </c>
      <c r="BG4746" s="2">
        <v>75</v>
      </c>
      <c r="BH4746" s="2">
        <v>75</v>
      </c>
      <c r="BK4746" s="2">
        <v>3</v>
      </c>
      <c r="BL4746" s="2">
        <v>25</v>
      </c>
      <c r="BO4746" s="2">
        <v>6</v>
      </c>
      <c r="BP4746" s="2">
        <v>50</v>
      </c>
      <c r="BQ4746" s="2">
        <v>3</v>
      </c>
      <c r="BR4746" s="2">
        <v>25</v>
      </c>
      <c r="BU4746" s="2">
        <v>3</v>
      </c>
      <c r="BV4746" s="2">
        <v>25</v>
      </c>
    </row>
    <row r="4747" spans="1:77" ht="12.75" customHeight="1" x14ac:dyDescent="0.2">
      <c r="A4747">
        <v>4</v>
      </c>
      <c r="B4747" s="2">
        <v>3007</v>
      </c>
      <c r="C4747" s="17">
        <v>3.1</v>
      </c>
      <c r="D4747" s="2">
        <v>3.13</v>
      </c>
      <c r="E4747" s="15">
        <v>2.9010000000000002</v>
      </c>
      <c r="G4747" s="17">
        <v>71</v>
      </c>
      <c r="H4747" s="2">
        <v>59</v>
      </c>
      <c r="I4747" s="2">
        <v>83.1</v>
      </c>
      <c r="J4747" s="2">
        <v>59</v>
      </c>
      <c r="K4747" s="2">
        <v>83.1</v>
      </c>
      <c r="L4747" s="2">
        <v>83.1</v>
      </c>
      <c r="M4747" s="2">
        <v>2</v>
      </c>
      <c r="N4747" s="2">
        <v>2.8</v>
      </c>
      <c r="O4747" s="2">
        <v>10</v>
      </c>
      <c r="P4747" s="2">
        <v>14.1</v>
      </c>
      <c r="Q4747" s="2">
        <v>3</v>
      </c>
      <c r="R4747" s="2">
        <v>4.2</v>
      </c>
      <c r="S4747" s="2">
        <v>26</v>
      </c>
      <c r="T4747" s="2">
        <v>36.6</v>
      </c>
      <c r="U4747" s="2">
        <v>30</v>
      </c>
      <c r="V4747" s="2">
        <v>42.3</v>
      </c>
      <c r="Y4747" s="2">
        <v>12</v>
      </c>
      <c r="Z4747" s="2">
        <v>16.899999999999999</v>
      </c>
      <c r="AB4747" s="2">
        <v>1</v>
      </c>
      <c r="AE4747" s="2">
        <v>72</v>
      </c>
      <c r="AF4747" s="2">
        <v>60</v>
      </c>
      <c r="AG4747" s="2">
        <v>83.3</v>
      </c>
      <c r="AH4747" s="2">
        <v>60</v>
      </c>
      <c r="AI4747" s="2">
        <v>83.3</v>
      </c>
      <c r="AJ4747" s="2">
        <v>83.3</v>
      </c>
      <c r="AK4747" s="2">
        <v>7</v>
      </c>
      <c r="AL4747" s="2">
        <v>9.6999999999999993</v>
      </c>
      <c r="AM4747" s="2">
        <v>5</v>
      </c>
      <c r="AN4747" s="2">
        <v>6.9</v>
      </c>
      <c r="AO4747" s="2">
        <v>1</v>
      </c>
      <c r="AP4747" s="2">
        <v>1.4</v>
      </c>
      <c r="AQ4747" s="2">
        <v>28</v>
      </c>
      <c r="AR4747" s="2">
        <v>38.9</v>
      </c>
      <c r="AS4747" s="2">
        <v>31</v>
      </c>
      <c r="AT4747" s="2">
        <v>43.1</v>
      </c>
      <c r="AW4747" s="2">
        <v>12</v>
      </c>
      <c r="AX4747" s="2">
        <v>16.7</v>
      </c>
      <c r="BC4747" s="2">
        <v>70</v>
      </c>
      <c r="BD4747" s="2">
        <v>50</v>
      </c>
      <c r="BE4747" s="2">
        <v>71.400000000000006</v>
      </c>
      <c r="BF4747" s="2">
        <v>50</v>
      </c>
      <c r="BG4747" s="2">
        <v>71.400000000000006</v>
      </c>
      <c r="BH4747" s="2">
        <v>71.400000000000006</v>
      </c>
      <c r="BI4747" s="2">
        <v>7</v>
      </c>
      <c r="BJ4747" s="2">
        <v>10</v>
      </c>
      <c r="BK4747" s="2">
        <v>13</v>
      </c>
      <c r="BL4747" s="2">
        <v>18.600000000000001</v>
      </c>
      <c r="BM4747" s="2">
        <v>1</v>
      </c>
      <c r="BN4747" s="2">
        <v>1.4</v>
      </c>
      <c r="BO4747" s="2">
        <v>26</v>
      </c>
      <c r="BP4747" s="2">
        <v>37.1</v>
      </c>
      <c r="BQ4747" s="2">
        <v>23</v>
      </c>
      <c r="BR4747" s="2">
        <v>32.9</v>
      </c>
      <c r="BU4747" s="2">
        <v>20</v>
      </c>
      <c r="BV4747" s="2">
        <v>28.6</v>
      </c>
      <c r="BW4747" s="2">
        <v>1</v>
      </c>
      <c r="BX4747" s="2">
        <v>1</v>
      </c>
    </row>
    <row r="4748" spans="1:77" ht="12.75" customHeight="1" x14ac:dyDescent="0.2">
      <c r="A4748">
        <v>4</v>
      </c>
      <c r="B4748" s="2">
        <v>3008</v>
      </c>
      <c r="C4748" s="17">
        <v>2.54</v>
      </c>
      <c r="D4748" s="2">
        <v>1.89</v>
      </c>
      <c r="E4748" s="15">
        <v>2.2160000000000002</v>
      </c>
      <c r="G4748" s="17">
        <v>44</v>
      </c>
      <c r="H4748" s="2">
        <v>26</v>
      </c>
      <c r="I4748" s="2">
        <v>56.5</v>
      </c>
      <c r="J4748" s="2">
        <v>26</v>
      </c>
      <c r="K4748" s="2">
        <v>56.5</v>
      </c>
      <c r="L4748" s="2">
        <v>59.1</v>
      </c>
      <c r="M4748" s="2">
        <v>2</v>
      </c>
      <c r="N4748" s="2">
        <v>4.3</v>
      </c>
      <c r="O4748" s="2">
        <v>16</v>
      </c>
      <c r="P4748" s="2">
        <v>34.799999999999997</v>
      </c>
      <c r="S4748" s="2">
        <v>21</v>
      </c>
      <c r="T4748" s="2">
        <v>45.7</v>
      </c>
      <c r="U4748" s="2">
        <v>5</v>
      </c>
      <c r="V4748" s="2">
        <v>10.9</v>
      </c>
      <c r="W4748" s="2">
        <v>2</v>
      </c>
      <c r="X4748" s="2">
        <v>4.3</v>
      </c>
      <c r="Y4748" s="2">
        <v>20</v>
      </c>
      <c r="Z4748" s="2">
        <v>43.5</v>
      </c>
      <c r="AB4748" s="2">
        <v>1</v>
      </c>
      <c r="AE4748" s="2">
        <v>45</v>
      </c>
      <c r="AF4748" s="2">
        <v>14</v>
      </c>
      <c r="AG4748" s="2">
        <v>30.4</v>
      </c>
      <c r="AH4748" s="2">
        <v>14</v>
      </c>
      <c r="AI4748" s="2">
        <v>30.4</v>
      </c>
      <c r="AJ4748" s="2">
        <v>31.1</v>
      </c>
      <c r="AK4748" s="2">
        <v>21</v>
      </c>
      <c r="AL4748" s="2">
        <v>45.7</v>
      </c>
      <c r="AM4748" s="2">
        <v>10</v>
      </c>
      <c r="AN4748" s="2">
        <v>21.7</v>
      </c>
      <c r="AQ4748" s="2">
        <v>10</v>
      </c>
      <c r="AR4748" s="2">
        <v>21.7</v>
      </c>
      <c r="AS4748" s="2">
        <v>4</v>
      </c>
      <c r="AT4748" s="2">
        <v>8.6999999999999993</v>
      </c>
      <c r="AU4748" s="2">
        <v>1</v>
      </c>
      <c r="AV4748" s="2">
        <v>2.2000000000000002</v>
      </c>
      <c r="AW4748" s="2">
        <v>32</v>
      </c>
      <c r="AX4748" s="2">
        <v>69.599999999999994</v>
      </c>
      <c r="AZ4748" s="2">
        <v>1</v>
      </c>
      <c r="BC4748" s="2">
        <v>44</v>
      </c>
      <c r="BD4748" s="2">
        <v>18</v>
      </c>
      <c r="BE4748" s="2">
        <v>39.1</v>
      </c>
      <c r="BF4748" s="2">
        <v>18</v>
      </c>
      <c r="BG4748" s="2">
        <v>39.1</v>
      </c>
      <c r="BH4748" s="2">
        <v>40.9</v>
      </c>
      <c r="BI4748" s="2">
        <v>7</v>
      </c>
      <c r="BJ4748" s="2">
        <v>15.2</v>
      </c>
      <c r="BK4748" s="2">
        <v>19</v>
      </c>
      <c r="BL4748" s="2">
        <v>41.3</v>
      </c>
      <c r="BO4748" s="2">
        <v>15</v>
      </c>
      <c r="BP4748" s="2">
        <v>32.6</v>
      </c>
      <c r="BQ4748" s="2">
        <v>3</v>
      </c>
      <c r="BR4748" s="2">
        <v>6.5</v>
      </c>
      <c r="BS4748" s="2">
        <v>2</v>
      </c>
      <c r="BT4748" s="2">
        <v>4.3</v>
      </c>
      <c r="BU4748" s="2">
        <v>28</v>
      </c>
      <c r="BV4748" s="2">
        <v>60.9</v>
      </c>
      <c r="BX4748" s="2">
        <v>1</v>
      </c>
    </row>
    <row r="4749" spans="1:77" ht="12.75" customHeight="1" x14ac:dyDescent="0.2">
      <c r="A4749">
        <v>4</v>
      </c>
      <c r="B4749" s="2">
        <v>3013</v>
      </c>
      <c r="C4749" s="17">
        <v>2.61</v>
      </c>
      <c r="D4749" s="2">
        <v>2.6</v>
      </c>
      <c r="E4749" s="15">
        <v>2.1680000000000001</v>
      </c>
      <c r="G4749" s="17">
        <v>82</v>
      </c>
      <c r="H4749" s="2">
        <v>43</v>
      </c>
      <c r="I4749" s="2">
        <v>52.4</v>
      </c>
      <c r="J4749" s="2">
        <v>43</v>
      </c>
      <c r="K4749" s="2">
        <v>52.4</v>
      </c>
      <c r="L4749" s="2">
        <v>52.4</v>
      </c>
      <c r="M4749" s="2">
        <v>4</v>
      </c>
      <c r="N4749" s="2">
        <v>4.9000000000000004</v>
      </c>
      <c r="O4749" s="2">
        <v>35</v>
      </c>
      <c r="P4749" s="2">
        <v>42.7</v>
      </c>
      <c r="S4749" s="2">
        <v>32</v>
      </c>
      <c r="T4749" s="2">
        <v>39</v>
      </c>
      <c r="U4749" s="2">
        <v>11</v>
      </c>
      <c r="V4749" s="2">
        <v>13.4</v>
      </c>
      <c r="Y4749" s="2">
        <v>39</v>
      </c>
      <c r="Z4749" s="2">
        <v>47.6</v>
      </c>
      <c r="AE4749" s="2">
        <v>82</v>
      </c>
      <c r="AF4749" s="2">
        <v>49</v>
      </c>
      <c r="AG4749" s="2">
        <v>59.8</v>
      </c>
      <c r="AH4749" s="2">
        <v>49</v>
      </c>
      <c r="AI4749" s="2">
        <v>59.8</v>
      </c>
      <c r="AJ4749" s="2">
        <v>59.8</v>
      </c>
      <c r="AK4749" s="2">
        <v>21</v>
      </c>
      <c r="AL4749" s="2">
        <v>25.6</v>
      </c>
      <c r="AM4749" s="2">
        <v>12</v>
      </c>
      <c r="AN4749" s="2">
        <v>14.6</v>
      </c>
      <c r="AQ4749" s="2">
        <v>28</v>
      </c>
      <c r="AR4749" s="2">
        <v>34.1</v>
      </c>
      <c r="AS4749" s="2">
        <v>21</v>
      </c>
      <c r="AT4749" s="2">
        <v>25.6</v>
      </c>
      <c r="AW4749" s="2">
        <v>33</v>
      </c>
      <c r="AX4749" s="2">
        <v>40.200000000000003</v>
      </c>
      <c r="BC4749" s="2">
        <v>82</v>
      </c>
      <c r="BD4749" s="2">
        <v>29</v>
      </c>
      <c r="BE4749" s="2">
        <v>35.4</v>
      </c>
      <c r="BF4749" s="2">
        <v>29</v>
      </c>
      <c r="BG4749" s="2">
        <v>35.4</v>
      </c>
      <c r="BH4749" s="2">
        <v>35.4</v>
      </c>
      <c r="BI4749" s="2">
        <v>16</v>
      </c>
      <c r="BJ4749" s="2">
        <v>19.5</v>
      </c>
      <c r="BK4749" s="2">
        <v>37</v>
      </c>
      <c r="BL4749" s="2">
        <v>45.1</v>
      </c>
      <c r="BO4749" s="2">
        <v>28</v>
      </c>
      <c r="BP4749" s="2">
        <v>34.1</v>
      </c>
      <c r="BQ4749" s="2">
        <v>1</v>
      </c>
      <c r="BR4749" s="2">
        <v>1.2</v>
      </c>
      <c r="BU4749" s="2">
        <v>53</v>
      </c>
      <c r="BV4749" s="2">
        <v>64.599999999999994</v>
      </c>
    </row>
    <row r="4750" spans="1:77" ht="12.75" customHeight="1" x14ac:dyDescent="0.2">
      <c r="A4750">
        <v>4</v>
      </c>
      <c r="B4750" s="2">
        <v>3014</v>
      </c>
      <c r="C4750" s="17">
        <v>3.59</v>
      </c>
      <c r="D4750" s="2">
        <v>3.52</v>
      </c>
      <c r="E4750" s="15">
        <v>3.4039999999999999</v>
      </c>
      <c r="G4750" s="17">
        <v>27</v>
      </c>
      <c r="H4750" s="2">
        <v>26</v>
      </c>
      <c r="I4750" s="2">
        <v>96.3</v>
      </c>
      <c r="J4750" s="2">
        <v>26</v>
      </c>
      <c r="K4750" s="2">
        <v>96.3</v>
      </c>
      <c r="L4750" s="2">
        <v>96.3</v>
      </c>
      <c r="O4750" s="2">
        <v>1</v>
      </c>
      <c r="P4750" s="2">
        <v>3.7</v>
      </c>
      <c r="S4750" s="2">
        <v>9</v>
      </c>
      <c r="T4750" s="2">
        <v>33.299999999999997</v>
      </c>
      <c r="U4750" s="2">
        <v>17</v>
      </c>
      <c r="V4750" s="2">
        <v>63</v>
      </c>
      <c r="Y4750" s="2">
        <v>1</v>
      </c>
      <c r="Z4750" s="2">
        <v>3.7</v>
      </c>
      <c r="AE4750" s="2">
        <v>27</v>
      </c>
      <c r="AF4750" s="2">
        <v>25</v>
      </c>
      <c r="AG4750" s="2">
        <v>92.6</v>
      </c>
      <c r="AH4750" s="2">
        <v>25</v>
      </c>
      <c r="AI4750" s="2">
        <v>92.6</v>
      </c>
      <c r="AJ4750" s="2">
        <v>92.6</v>
      </c>
      <c r="AK4750" s="2">
        <v>1</v>
      </c>
      <c r="AL4750" s="2">
        <v>3.7</v>
      </c>
      <c r="AM4750" s="2">
        <v>1</v>
      </c>
      <c r="AN4750" s="2">
        <v>3.7</v>
      </c>
      <c r="AQ4750" s="2">
        <v>8</v>
      </c>
      <c r="AR4750" s="2">
        <v>29.6</v>
      </c>
      <c r="AS4750" s="2">
        <v>17</v>
      </c>
      <c r="AT4750" s="2">
        <v>63</v>
      </c>
      <c r="AW4750" s="2">
        <v>2</v>
      </c>
      <c r="AX4750" s="2">
        <v>7.4</v>
      </c>
      <c r="BC4750" s="2">
        <v>27</v>
      </c>
      <c r="BD4750" s="2">
        <v>25</v>
      </c>
      <c r="BE4750" s="2">
        <v>92.6</v>
      </c>
      <c r="BF4750" s="2">
        <v>25</v>
      </c>
      <c r="BG4750" s="2">
        <v>92.6</v>
      </c>
      <c r="BH4750" s="2">
        <v>92.6</v>
      </c>
      <c r="BK4750" s="2">
        <v>2</v>
      </c>
      <c r="BL4750" s="2">
        <v>7.4</v>
      </c>
      <c r="BO4750" s="2">
        <v>12</v>
      </c>
      <c r="BP4750" s="2">
        <v>44.4</v>
      </c>
      <c r="BQ4750" s="2">
        <v>13</v>
      </c>
      <c r="BR4750" s="2">
        <v>48.1</v>
      </c>
      <c r="BU4750" s="2">
        <v>2</v>
      </c>
      <c r="BV4750" s="2">
        <v>7.4</v>
      </c>
    </row>
    <row r="4751" spans="1:77" ht="12.75" customHeight="1" x14ac:dyDescent="0.2">
      <c r="A4751">
        <v>4</v>
      </c>
      <c r="B4751" s="2">
        <v>3015</v>
      </c>
    </row>
    <row r="4752" spans="1:77" ht="12.75" customHeight="1" x14ac:dyDescent="0.2">
      <c r="A4752">
        <v>4</v>
      </c>
      <c r="B4752" s="2">
        <v>3016</v>
      </c>
      <c r="C4752" s="17">
        <v>2.67</v>
      </c>
      <c r="D4752" s="2">
        <v>2.5</v>
      </c>
      <c r="E4752" s="15">
        <v>2.0269999999999997</v>
      </c>
      <c r="G4752" s="17">
        <v>121</v>
      </c>
      <c r="H4752" s="2">
        <v>70</v>
      </c>
      <c r="I4752" s="2">
        <v>57.9</v>
      </c>
      <c r="J4752" s="2">
        <v>70</v>
      </c>
      <c r="K4752" s="2">
        <v>57.9</v>
      </c>
      <c r="L4752" s="2">
        <v>57.9</v>
      </c>
      <c r="M4752" s="2">
        <v>11</v>
      </c>
      <c r="N4752" s="2">
        <v>9.1</v>
      </c>
      <c r="O4752" s="2">
        <v>40</v>
      </c>
      <c r="P4752" s="2">
        <v>33.1</v>
      </c>
      <c r="S4752" s="2">
        <v>48</v>
      </c>
      <c r="T4752" s="2">
        <v>39.700000000000003</v>
      </c>
      <c r="U4752" s="2">
        <v>22</v>
      </c>
      <c r="V4752" s="2">
        <v>18.2</v>
      </c>
      <c r="Y4752" s="2">
        <v>51</v>
      </c>
      <c r="Z4752" s="2">
        <v>42.1</v>
      </c>
      <c r="AB4752" s="2">
        <v>1</v>
      </c>
      <c r="AE4752" s="2">
        <v>121</v>
      </c>
      <c r="AF4752" s="2">
        <v>65</v>
      </c>
      <c r="AG4752" s="2">
        <v>53.7</v>
      </c>
      <c r="AH4752" s="2">
        <v>65</v>
      </c>
      <c r="AI4752" s="2">
        <v>53.7</v>
      </c>
      <c r="AJ4752" s="2">
        <v>53.7</v>
      </c>
      <c r="AK4752" s="2">
        <v>31</v>
      </c>
      <c r="AL4752" s="2">
        <v>25.6</v>
      </c>
      <c r="AM4752" s="2">
        <v>25</v>
      </c>
      <c r="AN4752" s="2">
        <v>20.7</v>
      </c>
      <c r="AQ4752" s="2">
        <v>39</v>
      </c>
      <c r="AR4752" s="2">
        <v>32.200000000000003</v>
      </c>
      <c r="AS4752" s="2">
        <v>26</v>
      </c>
      <c r="AT4752" s="2">
        <v>21.5</v>
      </c>
      <c r="AW4752" s="2">
        <v>56</v>
      </c>
      <c r="AX4752" s="2">
        <v>46.3</v>
      </c>
      <c r="AZ4752" s="2">
        <v>1</v>
      </c>
      <c r="BC4752" s="2">
        <v>114</v>
      </c>
      <c r="BD4752" s="2">
        <v>44</v>
      </c>
      <c r="BE4752" s="2">
        <v>36.4</v>
      </c>
      <c r="BF4752" s="2">
        <v>44</v>
      </c>
      <c r="BG4752" s="2">
        <v>36.4</v>
      </c>
      <c r="BH4752" s="2">
        <v>38.6</v>
      </c>
      <c r="BI4752" s="2">
        <v>34</v>
      </c>
      <c r="BJ4752" s="2">
        <v>28.1</v>
      </c>
      <c r="BK4752" s="2">
        <v>36</v>
      </c>
      <c r="BL4752" s="2">
        <v>29.8</v>
      </c>
      <c r="BO4752" s="2">
        <v>37</v>
      </c>
      <c r="BP4752" s="2">
        <v>30.6</v>
      </c>
      <c r="BQ4752" s="2">
        <v>7</v>
      </c>
      <c r="BR4752" s="2">
        <v>5.8</v>
      </c>
      <c r="BS4752" s="2">
        <v>7</v>
      </c>
      <c r="BT4752" s="2">
        <v>5.8</v>
      </c>
      <c r="BU4752" s="2">
        <v>77</v>
      </c>
      <c r="BV4752" s="2">
        <v>63.6</v>
      </c>
      <c r="BX4752" s="2">
        <v>1</v>
      </c>
    </row>
    <row r="4753" spans="1:77" ht="12.75" customHeight="1" x14ac:dyDescent="0.2">
      <c r="A4753">
        <v>4</v>
      </c>
      <c r="B4753" s="2">
        <v>3017</v>
      </c>
      <c r="C4753" s="17">
        <v>3.07</v>
      </c>
      <c r="D4753" s="2">
        <v>3.12</v>
      </c>
      <c r="E4753" s="15">
        <v>2.9849999999999999</v>
      </c>
      <c r="G4753" s="17">
        <v>59</v>
      </c>
      <c r="H4753" s="2">
        <v>46</v>
      </c>
      <c r="I4753" s="2">
        <v>78</v>
      </c>
      <c r="J4753" s="2">
        <v>46</v>
      </c>
      <c r="K4753" s="2">
        <v>78</v>
      </c>
      <c r="L4753" s="2">
        <v>78</v>
      </c>
      <c r="M4753" s="2">
        <v>2</v>
      </c>
      <c r="N4753" s="2">
        <v>3.4</v>
      </c>
      <c r="O4753" s="2">
        <v>11</v>
      </c>
      <c r="P4753" s="2">
        <v>18.600000000000001</v>
      </c>
      <c r="Q4753" s="2">
        <v>1</v>
      </c>
      <c r="R4753" s="2">
        <v>1.7</v>
      </c>
      <c r="S4753" s="2">
        <v>23</v>
      </c>
      <c r="T4753" s="2">
        <v>39</v>
      </c>
      <c r="U4753" s="2">
        <v>22</v>
      </c>
      <c r="V4753" s="2">
        <v>37.299999999999997</v>
      </c>
      <c r="Y4753" s="2">
        <v>13</v>
      </c>
      <c r="Z4753" s="2">
        <v>22</v>
      </c>
      <c r="AB4753" s="2">
        <v>1</v>
      </c>
      <c r="AC4753" s="2">
        <v>9</v>
      </c>
      <c r="AE4753" s="2">
        <v>59</v>
      </c>
      <c r="AF4753" s="2">
        <v>45</v>
      </c>
      <c r="AG4753" s="2">
        <v>76.3</v>
      </c>
      <c r="AH4753" s="2">
        <v>45</v>
      </c>
      <c r="AI4753" s="2">
        <v>76.3</v>
      </c>
      <c r="AJ4753" s="2">
        <v>76.3</v>
      </c>
      <c r="AK4753" s="2">
        <v>12</v>
      </c>
      <c r="AL4753" s="2">
        <v>20.3</v>
      </c>
      <c r="AM4753" s="2">
        <v>2</v>
      </c>
      <c r="AN4753" s="2">
        <v>3.4</v>
      </c>
      <c r="AQ4753" s="2">
        <v>12</v>
      </c>
      <c r="AR4753" s="2">
        <v>20.3</v>
      </c>
      <c r="AS4753" s="2">
        <v>33</v>
      </c>
      <c r="AT4753" s="2">
        <v>55.9</v>
      </c>
      <c r="AW4753" s="2">
        <v>14</v>
      </c>
      <c r="AX4753" s="2">
        <v>23.7</v>
      </c>
      <c r="AZ4753" s="2">
        <v>1</v>
      </c>
      <c r="BA4753" s="2">
        <v>9</v>
      </c>
      <c r="BC4753" s="2">
        <v>59</v>
      </c>
      <c r="BD4753" s="2">
        <v>47</v>
      </c>
      <c r="BE4753" s="2">
        <v>79.7</v>
      </c>
      <c r="BF4753" s="2">
        <v>47</v>
      </c>
      <c r="BG4753" s="2">
        <v>79.7</v>
      </c>
      <c r="BH4753" s="2">
        <v>79.7</v>
      </c>
      <c r="BI4753" s="2">
        <v>5</v>
      </c>
      <c r="BJ4753" s="2">
        <v>8.5</v>
      </c>
      <c r="BK4753" s="2">
        <v>7</v>
      </c>
      <c r="BL4753" s="2">
        <v>11.9</v>
      </c>
      <c r="BM4753" s="2">
        <v>1</v>
      </c>
      <c r="BN4753" s="2">
        <v>1.7</v>
      </c>
      <c r="BO4753" s="2">
        <v>27</v>
      </c>
      <c r="BP4753" s="2">
        <v>45.8</v>
      </c>
      <c r="BQ4753" s="2">
        <v>19</v>
      </c>
      <c r="BR4753" s="2">
        <v>32.200000000000003</v>
      </c>
      <c r="BU4753" s="2">
        <v>12</v>
      </c>
      <c r="BV4753" s="2">
        <v>20.3</v>
      </c>
      <c r="BX4753" s="2">
        <v>1</v>
      </c>
      <c r="BY4753" s="2">
        <v>9</v>
      </c>
    </row>
    <row r="4754" spans="1:77" ht="12.75" customHeight="1" x14ac:dyDescent="0.2">
      <c r="A4754">
        <v>4</v>
      </c>
      <c r="B4754" s="2">
        <v>3018</v>
      </c>
      <c r="C4754" s="17">
        <v>2.69</v>
      </c>
      <c r="D4754" s="2">
        <v>2.36</v>
      </c>
      <c r="E4754" s="15">
        <v>2.734</v>
      </c>
      <c r="G4754" s="17">
        <v>124</v>
      </c>
      <c r="H4754" s="2">
        <v>79</v>
      </c>
      <c r="I4754" s="2">
        <v>63.7</v>
      </c>
      <c r="J4754" s="2">
        <v>79</v>
      </c>
      <c r="K4754" s="2">
        <v>63.7</v>
      </c>
      <c r="L4754" s="2">
        <v>63.7</v>
      </c>
      <c r="M4754" s="2">
        <v>7</v>
      </c>
      <c r="N4754" s="2">
        <v>5.6</v>
      </c>
      <c r="O4754" s="2">
        <v>38</v>
      </c>
      <c r="P4754" s="2">
        <v>30.6</v>
      </c>
      <c r="S4754" s="2">
        <v>65</v>
      </c>
      <c r="T4754" s="2">
        <v>52.4</v>
      </c>
      <c r="U4754" s="2">
        <v>14</v>
      </c>
      <c r="V4754" s="2">
        <v>11.3</v>
      </c>
      <c r="Y4754" s="2">
        <v>45</v>
      </c>
      <c r="Z4754" s="2">
        <v>36.299999999999997</v>
      </c>
      <c r="AB4754" s="2">
        <v>2</v>
      </c>
      <c r="AE4754" s="2">
        <v>123</v>
      </c>
      <c r="AF4754" s="2">
        <v>63</v>
      </c>
      <c r="AG4754" s="2">
        <v>51.2</v>
      </c>
      <c r="AH4754" s="2">
        <v>63</v>
      </c>
      <c r="AI4754" s="2">
        <v>51.2</v>
      </c>
      <c r="AJ4754" s="2">
        <v>51.2</v>
      </c>
      <c r="AK4754" s="2">
        <v>39</v>
      </c>
      <c r="AL4754" s="2">
        <v>31.7</v>
      </c>
      <c r="AM4754" s="2">
        <v>21</v>
      </c>
      <c r="AN4754" s="2">
        <v>17.100000000000001</v>
      </c>
      <c r="AQ4754" s="2">
        <v>43</v>
      </c>
      <c r="AR4754" s="2">
        <v>35</v>
      </c>
      <c r="AS4754" s="2">
        <v>20</v>
      </c>
      <c r="AT4754" s="2">
        <v>16.3</v>
      </c>
      <c r="AW4754" s="2">
        <v>60</v>
      </c>
      <c r="AX4754" s="2">
        <v>48.8</v>
      </c>
      <c r="AY4754" s="2">
        <v>1</v>
      </c>
      <c r="AZ4754" s="2">
        <v>2</v>
      </c>
      <c r="BC4754" s="2">
        <v>123</v>
      </c>
      <c r="BD4754" s="2">
        <v>83</v>
      </c>
      <c r="BE4754" s="2">
        <v>66.900000000000006</v>
      </c>
      <c r="BF4754" s="2">
        <v>83</v>
      </c>
      <c r="BG4754" s="2">
        <v>66.900000000000006</v>
      </c>
      <c r="BH4754" s="2">
        <v>67.5</v>
      </c>
      <c r="BI4754" s="2">
        <v>14</v>
      </c>
      <c r="BJ4754" s="2">
        <v>11.3</v>
      </c>
      <c r="BK4754" s="2">
        <v>26</v>
      </c>
      <c r="BL4754" s="2">
        <v>21</v>
      </c>
      <c r="BM4754" s="2">
        <v>4</v>
      </c>
      <c r="BN4754" s="2">
        <v>3.2</v>
      </c>
      <c r="BO4754" s="2">
        <v>43</v>
      </c>
      <c r="BP4754" s="2">
        <v>34.700000000000003</v>
      </c>
      <c r="BQ4754" s="2">
        <v>36</v>
      </c>
      <c r="BR4754" s="2">
        <v>29</v>
      </c>
      <c r="BS4754" s="2">
        <v>1</v>
      </c>
      <c r="BT4754" s="2">
        <v>0.8</v>
      </c>
      <c r="BU4754" s="2">
        <v>41</v>
      </c>
      <c r="BV4754" s="2">
        <v>33.1</v>
      </c>
      <c r="BX4754" s="2">
        <v>2</v>
      </c>
    </row>
    <row r="4755" spans="1:77" ht="12.75" customHeight="1" x14ac:dyDescent="0.2">
      <c r="A4755">
        <v>4</v>
      </c>
      <c r="B4755" s="2">
        <v>3019</v>
      </c>
      <c r="C4755" s="17">
        <v>3.08</v>
      </c>
      <c r="D4755" s="2">
        <v>2.56</v>
      </c>
      <c r="E4755" s="15">
        <v>2.762</v>
      </c>
      <c r="G4755" s="17">
        <v>88</v>
      </c>
      <c r="H4755" s="2">
        <v>69</v>
      </c>
      <c r="I4755" s="2">
        <v>78.400000000000006</v>
      </c>
      <c r="J4755" s="2">
        <v>69</v>
      </c>
      <c r="K4755" s="2">
        <v>78.400000000000006</v>
      </c>
      <c r="L4755" s="2">
        <v>78.400000000000006</v>
      </c>
      <c r="M4755" s="2">
        <v>5</v>
      </c>
      <c r="N4755" s="2">
        <v>5.7</v>
      </c>
      <c r="O4755" s="2">
        <v>14</v>
      </c>
      <c r="P4755" s="2">
        <v>15.9</v>
      </c>
      <c r="S4755" s="2">
        <v>38</v>
      </c>
      <c r="T4755" s="2">
        <v>43.2</v>
      </c>
      <c r="U4755" s="2">
        <v>31</v>
      </c>
      <c r="V4755" s="2">
        <v>35.200000000000003</v>
      </c>
      <c r="Y4755" s="2">
        <v>19</v>
      </c>
      <c r="Z4755" s="2">
        <v>21.6</v>
      </c>
      <c r="AB4755" s="2">
        <v>1</v>
      </c>
      <c r="AE4755" s="2">
        <v>88</v>
      </c>
      <c r="AF4755" s="2">
        <v>51</v>
      </c>
      <c r="AG4755" s="2">
        <v>58</v>
      </c>
      <c r="AH4755" s="2">
        <v>51</v>
      </c>
      <c r="AI4755" s="2">
        <v>58</v>
      </c>
      <c r="AJ4755" s="2">
        <v>58</v>
      </c>
      <c r="AK4755" s="2">
        <v>24</v>
      </c>
      <c r="AL4755" s="2">
        <v>27.3</v>
      </c>
      <c r="AM4755" s="2">
        <v>13</v>
      </c>
      <c r="AN4755" s="2">
        <v>14.8</v>
      </c>
      <c r="AQ4755" s="2">
        <v>29</v>
      </c>
      <c r="AR4755" s="2">
        <v>33</v>
      </c>
      <c r="AS4755" s="2">
        <v>22</v>
      </c>
      <c r="AT4755" s="2">
        <v>25</v>
      </c>
      <c r="AW4755" s="2">
        <v>37</v>
      </c>
      <c r="AX4755" s="2">
        <v>42</v>
      </c>
      <c r="AZ4755" s="2">
        <v>1</v>
      </c>
      <c r="BC4755" s="2">
        <v>87</v>
      </c>
      <c r="BD4755" s="2">
        <v>57</v>
      </c>
      <c r="BE4755" s="2">
        <v>64.8</v>
      </c>
      <c r="BF4755" s="2">
        <v>57</v>
      </c>
      <c r="BG4755" s="2">
        <v>64.8</v>
      </c>
      <c r="BH4755" s="2">
        <v>65.5</v>
      </c>
      <c r="BI4755" s="2">
        <v>10</v>
      </c>
      <c r="BJ4755" s="2">
        <v>11.4</v>
      </c>
      <c r="BK4755" s="2">
        <v>20</v>
      </c>
      <c r="BL4755" s="2">
        <v>22.7</v>
      </c>
      <c r="BO4755" s="2">
        <v>35</v>
      </c>
      <c r="BP4755" s="2">
        <v>39.799999999999997</v>
      </c>
      <c r="BQ4755" s="2">
        <v>22</v>
      </c>
      <c r="BR4755" s="2">
        <v>25</v>
      </c>
      <c r="BS4755" s="2">
        <v>1</v>
      </c>
      <c r="BT4755" s="2">
        <v>1.1000000000000001</v>
      </c>
      <c r="BU4755" s="2">
        <v>31</v>
      </c>
      <c r="BV4755" s="2">
        <v>35.200000000000003</v>
      </c>
      <c r="BX4755" s="2">
        <v>1</v>
      </c>
    </row>
    <row r="4756" spans="1:77" ht="12.75" customHeight="1" x14ac:dyDescent="0.2">
      <c r="A4756">
        <v>4</v>
      </c>
      <c r="B4756" s="2">
        <v>3021</v>
      </c>
      <c r="C4756" s="17">
        <v>2.9</v>
      </c>
      <c r="D4756" s="2">
        <v>2.72</v>
      </c>
      <c r="E4756" s="15">
        <v>2.56</v>
      </c>
      <c r="G4756" s="17">
        <v>50</v>
      </c>
      <c r="H4756" s="2">
        <v>35</v>
      </c>
      <c r="I4756" s="2">
        <v>70</v>
      </c>
      <c r="J4756" s="2">
        <v>35</v>
      </c>
      <c r="K4756" s="2">
        <v>70</v>
      </c>
      <c r="L4756" s="2">
        <v>70</v>
      </c>
      <c r="M4756" s="2">
        <v>6</v>
      </c>
      <c r="N4756" s="2">
        <v>12</v>
      </c>
      <c r="O4756" s="2">
        <v>9</v>
      </c>
      <c r="P4756" s="2">
        <v>18</v>
      </c>
      <c r="S4756" s="2">
        <v>19</v>
      </c>
      <c r="T4756" s="2">
        <v>38</v>
      </c>
      <c r="U4756" s="2">
        <v>16</v>
      </c>
      <c r="V4756" s="2">
        <v>32</v>
      </c>
      <c r="Y4756" s="2">
        <v>15</v>
      </c>
      <c r="Z4756" s="2">
        <v>30</v>
      </c>
      <c r="AE4756" s="2">
        <v>50</v>
      </c>
      <c r="AF4756" s="2">
        <v>32</v>
      </c>
      <c r="AG4756" s="2">
        <v>64</v>
      </c>
      <c r="AH4756" s="2">
        <v>32</v>
      </c>
      <c r="AI4756" s="2">
        <v>64</v>
      </c>
      <c r="AJ4756" s="2">
        <v>64</v>
      </c>
      <c r="AK4756" s="2">
        <v>10</v>
      </c>
      <c r="AL4756" s="2">
        <v>20</v>
      </c>
      <c r="AM4756" s="2">
        <v>8</v>
      </c>
      <c r="AN4756" s="2">
        <v>16</v>
      </c>
      <c r="AO4756" s="2">
        <v>1</v>
      </c>
      <c r="AP4756" s="2">
        <v>2</v>
      </c>
      <c r="AQ4756" s="2">
        <v>14</v>
      </c>
      <c r="AR4756" s="2">
        <v>28</v>
      </c>
      <c r="AS4756" s="2">
        <v>17</v>
      </c>
      <c r="AT4756" s="2">
        <v>34</v>
      </c>
      <c r="AW4756" s="2">
        <v>18</v>
      </c>
      <c r="AX4756" s="2">
        <v>36</v>
      </c>
      <c r="BC4756" s="2">
        <v>49</v>
      </c>
      <c r="BD4756" s="2">
        <v>28</v>
      </c>
      <c r="BE4756" s="2">
        <v>56</v>
      </c>
      <c r="BF4756" s="2">
        <v>28</v>
      </c>
      <c r="BG4756" s="2">
        <v>56</v>
      </c>
      <c r="BH4756" s="2">
        <v>57.1</v>
      </c>
      <c r="BI4756" s="2">
        <v>6</v>
      </c>
      <c r="BJ4756" s="2">
        <v>12</v>
      </c>
      <c r="BK4756" s="2">
        <v>15</v>
      </c>
      <c r="BL4756" s="2">
        <v>30</v>
      </c>
      <c r="BO4756" s="2">
        <v>20</v>
      </c>
      <c r="BP4756" s="2">
        <v>40</v>
      </c>
      <c r="BQ4756" s="2">
        <v>8</v>
      </c>
      <c r="BR4756" s="2">
        <v>16</v>
      </c>
      <c r="BS4756" s="2">
        <v>1</v>
      </c>
      <c r="BT4756" s="2">
        <v>2</v>
      </c>
      <c r="BU4756" s="2">
        <v>22</v>
      </c>
      <c r="BV4756" s="2">
        <v>44</v>
      </c>
    </row>
    <row r="4757" spans="1:77" ht="12.75" customHeight="1" x14ac:dyDescent="0.2">
      <c r="A4757">
        <v>4</v>
      </c>
      <c r="B4757" s="2">
        <v>3023</v>
      </c>
      <c r="C4757" s="17">
        <v>2.59</v>
      </c>
      <c r="D4757" s="2">
        <v>1.97</v>
      </c>
      <c r="E4757" s="15">
        <v>2.5509999999999997</v>
      </c>
      <c r="G4757" s="17">
        <v>29</v>
      </c>
      <c r="H4757" s="2">
        <v>16</v>
      </c>
      <c r="I4757" s="2">
        <v>55.2</v>
      </c>
      <c r="J4757" s="2">
        <v>16</v>
      </c>
      <c r="K4757" s="2">
        <v>55.2</v>
      </c>
      <c r="L4757" s="2">
        <v>55.2</v>
      </c>
      <c r="M4757" s="2">
        <v>4</v>
      </c>
      <c r="N4757" s="2">
        <v>13.8</v>
      </c>
      <c r="O4757" s="2">
        <v>9</v>
      </c>
      <c r="P4757" s="2">
        <v>31</v>
      </c>
      <c r="S4757" s="2">
        <v>11</v>
      </c>
      <c r="T4757" s="2">
        <v>37.9</v>
      </c>
      <c r="U4757" s="2">
        <v>5</v>
      </c>
      <c r="V4757" s="2">
        <v>17.2</v>
      </c>
      <c r="Y4757" s="2">
        <v>13</v>
      </c>
      <c r="Z4757" s="2">
        <v>44.8</v>
      </c>
      <c r="AE4757" s="2">
        <v>29</v>
      </c>
      <c r="AF4757" s="2">
        <v>10</v>
      </c>
      <c r="AG4757" s="2">
        <v>34.5</v>
      </c>
      <c r="AH4757" s="2">
        <v>10</v>
      </c>
      <c r="AI4757" s="2">
        <v>34.5</v>
      </c>
      <c r="AJ4757" s="2">
        <v>34.5</v>
      </c>
      <c r="AK4757" s="2">
        <v>12</v>
      </c>
      <c r="AL4757" s="2">
        <v>41.4</v>
      </c>
      <c r="AM4757" s="2">
        <v>7</v>
      </c>
      <c r="AN4757" s="2">
        <v>24.1</v>
      </c>
      <c r="AQ4757" s="2">
        <v>9</v>
      </c>
      <c r="AR4757" s="2">
        <v>31</v>
      </c>
      <c r="AS4757" s="2">
        <v>1</v>
      </c>
      <c r="AT4757" s="2">
        <v>3.4</v>
      </c>
      <c r="AW4757" s="2">
        <v>19</v>
      </c>
      <c r="AX4757" s="2">
        <v>65.5</v>
      </c>
      <c r="BC4757" s="2">
        <v>29</v>
      </c>
      <c r="BD4757" s="2">
        <v>17</v>
      </c>
      <c r="BE4757" s="2">
        <v>58.6</v>
      </c>
      <c r="BF4757" s="2">
        <v>17</v>
      </c>
      <c r="BG4757" s="2">
        <v>58.6</v>
      </c>
      <c r="BH4757" s="2">
        <v>58.6</v>
      </c>
      <c r="BI4757" s="2">
        <v>4</v>
      </c>
      <c r="BJ4757" s="2">
        <v>13.8</v>
      </c>
      <c r="BK4757" s="2">
        <v>8</v>
      </c>
      <c r="BL4757" s="2">
        <v>27.6</v>
      </c>
      <c r="BO4757" s="2">
        <v>14</v>
      </c>
      <c r="BP4757" s="2">
        <v>48.3</v>
      </c>
      <c r="BQ4757" s="2">
        <v>3</v>
      </c>
      <c r="BR4757" s="2">
        <v>10.3</v>
      </c>
      <c r="BU4757" s="2">
        <v>12</v>
      </c>
      <c r="BV4757" s="2">
        <v>41.4</v>
      </c>
    </row>
    <row r="4758" spans="1:77" ht="12.75" customHeight="1" x14ac:dyDescent="0.2">
      <c r="A4758">
        <v>4</v>
      </c>
      <c r="B4758" s="2">
        <v>3025</v>
      </c>
      <c r="C4758" s="17">
        <v>2.98</v>
      </c>
      <c r="D4758" s="2">
        <v>2.65</v>
      </c>
      <c r="E4758" s="15">
        <v>2.4079999999999999</v>
      </c>
      <c r="G4758" s="17">
        <v>51</v>
      </c>
      <c r="H4758" s="2">
        <v>34</v>
      </c>
      <c r="I4758" s="2">
        <v>66.7</v>
      </c>
      <c r="J4758" s="2">
        <v>34</v>
      </c>
      <c r="K4758" s="2">
        <v>66.7</v>
      </c>
      <c r="L4758" s="2">
        <v>66.7</v>
      </c>
      <c r="M4758" s="2">
        <v>3</v>
      </c>
      <c r="N4758" s="2">
        <v>5.9</v>
      </c>
      <c r="O4758" s="2">
        <v>14</v>
      </c>
      <c r="P4758" s="2">
        <v>27.5</v>
      </c>
      <c r="S4758" s="2">
        <v>15</v>
      </c>
      <c r="T4758" s="2">
        <v>29.4</v>
      </c>
      <c r="U4758" s="2">
        <v>19</v>
      </c>
      <c r="V4758" s="2">
        <v>37.299999999999997</v>
      </c>
      <c r="Y4758" s="2">
        <v>17</v>
      </c>
      <c r="Z4758" s="2">
        <v>33.299999999999997</v>
      </c>
      <c r="AB4758" s="2">
        <v>3</v>
      </c>
      <c r="AC4758" s="2">
        <v>1</v>
      </c>
      <c r="AE4758" s="2">
        <v>51</v>
      </c>
      <c r="AF4758" s="2">
        <v>33</v>
      </c>
      <c r="AG4758" s="2">
        <v>64.7</v>
      </c>
      <c r="AH4758" s="2">
        <v>33</v>
      </c>
      <c r="AI4758" s="2">
        <v>64.7</v>
      </c>
      <c r="AJ4758" s="2">
        <v>64.7</v>
      </c>
      <c r="AK4758" s="2">
        <v>15</v>
      </c>
      <c r="AL4758" s="2">
        <v>29.4</v>
      </c>
      <c r="AM4758" s="2">
        <v>3</v>
      </c>
      <c r="AN4758" s="2">
        <v>5.9</v>
      </c>
      <c r="AQ4758" s="2">
        <v>18</v>
      </c>
      <c r="AR4758" s="2">
        <v>35.299999999999997</v>
      </c>
      <c r="AS4758" s="2">
        <v>15</v>
      </c>
      <c r="AT4758" s="2">
        <v>29.4</v>
      </c>
      <c r="AW4758" s="2">
        <v>18</v>
      </c>
      <c r="AX4758" s="2">
        <v>35.299999999999997</v>
      </c>
      <c r="AZ4758" s="2">
        <v>3</v>
      </c>
      <c r="BA4758" s="2">
        <v>1</v>
      </c>
      <c r="BC4758" s="2">
        <v>50</v>
      </c>
      <c r="BD4758" s="2">
        <v>26</v>
      </c>
      <c r="BE4758" s="2">
        <v>51</v>
      </c>
      <c r="BF4758" s="2">
        <v>26</v>
      </c>
      <c r="BG4758" s="2">
        <v>51</v>
      </c>
      <c r="BH4758" s="2">
        <v>52</v>
      </c>
      <c r="BI4758" s="2">
        <v>12</v>
      </c>
      <c r="BJ4758" s="2">
        <v>23.5</v>
      </c>
      <c r="BK4758" s="2">
        <v>12</v>
      </c>
      <c r="BL4758" s="2">
        <v>23.5</v>
      </c>
      <c r="BO4758" s="2">
        <v>17</v>
      </c>
      <c r="BP4758" s="2">
        <v>33.299999999999997</v>
      </c>
      <c r="BQ4758" s="2">
        <v>9</v>
      </c>
      <c r="BR4758" s="2">
        <v>17.600000000000001</v>
      </c>
      <c r="BS4758" s="2">
        <v>1</v>
      </c>
      <c r="BT4758" s="2">
        <v>2</v>
      </c>
      <c r="BU4758" s="2">
        <v>25</v>
      </c>
      <c r="BV4758" s="2">
        <v>49</v>
      </c>
      <c r="BX4758" s="2">
        <v>3</v>
      </c>
      <c r="BY4758" s="2">
        <v>1</v>
      </c>
    </row>
    <row r="4759" spans="1:77" ht="12.75" customHeight="1" x14ac:dyDescent="0.2">
      <c r="A4759">
        <v>4</v>
      </c>
      <c r="B4759" s="2">
        <v>3026</v>
      </c>
      <c r="C4759" s="17">
        <v>3.51</v>
      </c>
      <c r="D4759" s="2">
        <v>3.76</v>
      </c>
      <c r="E4759" s="15">
        <v>3.415</v>
      </c>
      <c r="G4759" s="17">
        <v>87</v>
      </c>
      <c r="H4759" s="2">
        <v>83</v>
      </c>
      <c r="I4759" s="2">
        <v>95.4</v>
      </c>
      <c r="J4759" s="2">
        <v>83</v>
      </c>
      <c r="K4759" s="2">
        <v>95.4</v>
      </c>
      <c r="L4759" s="2">
        <v>95.4</v>
      </c>
      <c r="O4759" s="2">
        <v>4</v>
      </c>
      <c r="P4759" s="2">
        <v>4.5999999999999996</v>
      </c>
      <c r="Q4759" s="2">
        <v>1</v>
      </c>
      <c r="R4759" s="2">
        <v>1.1000000000000001</v>
      </c>
      <c r="S4759" s="2">
        <v>31</v>
      </c>
      <c r="T4759" s="2">
        <v>35.6</v>
      </c>
      <c r="U4759" s="2">
        <v>51</v>
      </c>
      <c r="V4759" s="2">
        <v>58.6</v>
      </c>
      <c r="Y4759" s="2">
        <v>4</v>
      </c>
      <c r="Z4759" s="2">
        <v>4.5999999999999996</v>
      </c>
      <c r="AC4759" s="2">
        <v>5</v>
      </c>
      <c r="AE4759" s="2">
        <v>87</v>
      </c>
      <c r="AF4759" s="2">
        <v>83</v>
      </c>
      <c r="AG4759" s="2">
        <v>95.4</v>
      </c>
      <c r="AH4759" s="2">
        <v>83</v>
      </c>
      <c r="AI4759" s="2">
        <v>95.4</v>
      </c>
      <c r="AJ4759" s="2">
        <v>95.4</v>
      </c>
      <c r="AM4759" s="2">
        <v>4</v>
      </c>
      <c r="AN4759" s="2">
        <v>4.5999999999999996</v>
      </c>
      <c r="AQ4759" s="2">
        <v>13</v>
      </c>
      <c r="AR4759" s="2">
        <v>14.9</v>
      </c>
      <c r="AS4759" s="2">
        <v>70</v>
      </c>
      <c r="AT4759" s="2">
        <v>80.5</v>
      </c>
      <c r="AW4759" s="2">
        <v>4</v>
      </c>
      <c r="AX4759" s="2">
        <v>4.5999999999999996</v>
      </c>
      <c r="BA4759" s="2">
        <v>5</v>
      </c>
      <c r="BC4759" s="2">
        <v>87</v>
      </c>
      <c r="BD4759" s="2">
        <v>80</v>
      </c>
      <c r="BE4759" s="2">
        <v>92</v>
      </c>
      <c r="BF4759" s="2">
        <v>80</v>
      </c>
      <c r="BG4759" s="2">
        <v>92</v>
      </c>
      <c r="BH4759" s="2">
        <v>92</v>
      </c>
      <c r="BI4759" s="2">
        <v>1</v>
      </c>
      <c r="BJ4759" s="2">
        <v>1.1000000000000001</v>
      </c>
      <c r="BK4759" s="2">
        <v>6</v>
      </c>
      <c r="BL4759" s="2">
        <v>6.9</v>
      </c>
      <c r="BO4759" s="2">
        <v>36</v>
      </c>
      <c r="BP4759" s="2">
        <v>41.4</v>
      </c>
      <c r="BQ4759" s="2">
        <v>44</v>
      </c>
      <c r="BR4759" s="2">
        <v>50.6</v>
      </c>
      <c r="BU4759" s="2">
        <v>7</v>
      </c>
      <c r="BV4759" s="2">
        <v>8</v>
      </c>
      <c r="BY4759" s="2">
        <v>5</v>
      </c>
    </row>
    <row r="4760" spans="1:77" ht="12.75" customHeight="1" x14ac:dyDescent="0.2">
      <c r="A4760">
        <v>4</v>
      </c>
      <c r="B4760" s="2">
        <v>3027</v>
      </c>
      <c r="C4760" s="17">
        <v>2.38</v>
      </c>
      <c r="D4760" s="2">
        <v>1.78</v>
      </c>
      <c r="E4760" s="15">
        <v>1.7190000000000001</v>
      </c>
      <c r="G4760" s="17">
        <v>32</v>
      </c>
      <c r="H4760" s="2">
        <v>15</v>
      </c>
      <c r="I4760" s="2">
        <v>46.9</v>
      </c>
      <c r="J4760" s="2">
        <v>15</v>
      </c>
      <c r="K4760" s="2">
        <v>46.9</v>
      </c>
      <c r="L4760" s="2">
        <v>46.9</v>
      </c>
      <c r="M4760" s="2">
        <v>2</v>
      </c>
      <c r="N4760" s="2">
        <v>6.3</v>
      </c>
      <c r="O4760" s="2">
        <v>15</v>
      </c>
      <c r="P4760" s="2">
        <v>46.9</v>
      </c>
      <c r="Q4760" s="2">
        <v>1</v>
      </c>
      <c r="R4760" s="2">
        <v>3.1</v>
      </c>
      <c r="S4760" s="2">
        <v>12</v>
      </c>
      <c r="T4760" s="2">
        <v>37.5</v>
      </c>
      <c r="U4760" s="2">
        <v>2</v>
      </c>
      <c r="V4760" s="2">
        <v>6.3</v>
      </c>
      <c r="Y4760" s="2">
        <v>17</v>
      </c>
      <c r="Z4760" s="2">
        <v>53.1</v>
      </c>
      <c r="AB4760" s="2">
        <v>2</v>
      </c>
      <c r="AE4760" s="2">
        <v>32</v>
      </c>
      <c r="AF4760" s="2">
        <v>7</v>
      </c>
      <c r="AG4760" s="2">
        <v>21.9</v>
      </c>
      <c r="AH4760" s="2">
        <v>7</v>
      </c>
      <c r="AI4760" s="2">
        <v>21.9</v>
      </c>
      <c r="AJ4760" s="2">
        <v>21.9</v>
      </c>
      <c r="AK4760" s="2">
        <v>15</v>
      </c>
      <c r="AL4760" s="2">
        <v>46.9</v>
      </c>
      <c r="AM4760" s="2">
        <v>10</v>
      </c>
      <c r="AN4760" s="2">
        <v>31.3</v>
      </c>
      <c r="AQ4760" s="2">
        <v>6</v>
      </c>
      <c r="AR4760" s="2">
        <v>18.8</v>
      </c>
      <c r="AS4760" s="2">
        <v>1</v>
      </c>
      <c r="AT4760" s="2">
        <v>3.1</v>
      </c>
      <c r="AW4760" s="2">
        <v>25</v>
      </c>
      <c r="AX4760" s="2">
        <v>78.099999999999994</v>
      </c>
      <c r="AZ4760" s="2">
        <v>2</v>
      </c>
      <c r="BC4760" s="2">
        <v>32</v>
      </c>
      <c r="BD4760" s="2">
        <v>6</v>
      </c>
      <c r="BE4760" s="2">
        <v>18.8</v>
      </c>
      <c r="BF4760" s="2">
        <v>6</v>
      </c>
      <c r="BG4760" s="2">
        <v>18.8</v>
      </c>
      <c r="BH4760" s="2">
        <v>18.8</v>
      </c>
      <c r="BI4760" s="2">
        <v>10</v>
      </c>
      <c r="BJ4760" s="2">
        <v>31.3</v>
      </c>
      <c r="BK4760" s="2">
        <v>16</v>
      </c>
      <c r="BL4760" s="2">
        <v>50</v>
      </c>
      <c r="BM4760" s="2">
        <v>2</v>
      </c>
      <c r="BN4760" s="2">
        <v>6.3</v>
      </c>
      <c r="BO4760" s="2">
        <v>3</v>
      </c>
      <c r="BP4760" s="2">
        <v>9.4</v>
      </c>
      <c r="BQ4760" s="2">
        <v>1</v>
      </c>
      <c r="BR4760" s="2">
        <v>3.1</v>
      </c>
      <c r="BU4760" s="2">
        <v>26</v>
      </c>
      <c r="BV4760" s="2">
        <v>81.3</v>
      </c>
      <c r="BX4760" s="2">
        <v>2</v>
      </c>
    </row>
    <row r="4761" spans="1:77" ht="12.75" customHeight="1" x14ac:dyDescent="0.2">
      <c r="A4761">
        <v>4</v>
      </c>
      <c r="B4761" s="2">
        <v>3028</v>
      </c>
      <c r="C4761" s="17">
        <v>3.05</v>
      </c>
      <c r="D4761" s="2">
        <v>2.79</v>
      </c>
      <c r="E4761" s="15">
        <v>2.8140000000000005</v>
      </c>
      <c r="G4761" s="17">
        <v>43</v>
      </c>
      <c r="H4761" s="2">
        <v>37</v>
      </c>
      <c r="I4761" s="2">
        <v>86</v>
      </c>
      <c r="J4761" s="2">
        <v>37</v>
      </c>
      <c r="K4761" s="2">
        <v>86</v>
      </c>
      <c r="L4761" s="2">
        <v>86</v>
      </c>
      <c r="O4761" s="2">
        <v>6</v>
      </c>
      <c r="P4761" s="2">
        <v>14</v>
      </c>
      <c r="Q4761" s="2">
        <v>4</v>
      </c>
      <c r="R4761" s="2">
        <v>9.3000000000000007</v>
      </c>
      <c r="S4761" s="2">
        <v>13</v>
      </c>
      <c r="T4761" s="2">
        <v>30.2</v>
      </c>
      <c r="U4761" s="2">
        <v>20</v>
      </c>
      <c r="V4761" s="2">
        <v>46.5</v>
      </c>
      <c r="Y4761" s="2">
        <v>6</v>
      </c>
      <c r="Z4761" s="2">
        <v>14</v>
      </c>
      <c r="AE4761" s="2">
        <v>43</v>
      </c>
      <c r="AF4761" s="2">
        <v>27</v>
      </c>
      <c r="AG4761" s="2">
        <v>62.8</v>
      </c>
      <c r="AH4761" s="2">
        <v>27</v>
      </c>
      <c r="AI4761" s="2">
        <v>62.8</v>
      </c>
      <c r="AJ4761" s="2">
        <v>62.8</v>
      </c>
      <c r="AK4761" s="2">
        <v>10</v>
      </c>
      <c r="AL4761" s="2">
        <v>23.3</v>
      </c>
      <c r="AM4761" s="2">
        <v>6</v>
      </c>
      <c r="AN4761" s="2">
        <v>14</v>
      </c>
      <c r="AQ4761" s="2">
        <v>10</v>
      </c>
      <c r="AR4761" s="2">
        <v>23.3</v>
      </c>
      <c r="AS4761" s="2">
        <v>17</v>
      </c>
      <c r="AT4761" s="2">
        <v>39.5</v>
      </c>
      <c r="AW4761" s="2">
        <v>16</v>
      </c>
      <c r="AX4761" s="2">
        <v>37.200000000000003</v>
      </c>
      <c r="BC4761" s="2">
        <v>43</v>
      </c>
      <c r="BD4761" s="2">
        <v>33</v>
      </c>
      <c r="BE4761" s="2">
        <v>76.7</v>
      </c>
      <c r="BF4761" s="2">
        <v>33</v>
      </c>
      <c r="BG4761" s="2">
        <v>76.7</v>
      </c>
      <c r="BH4761" s="2">
        <v>76.7</v>
      </c>
      <c r="BI4761" s="2">
        <v>5</v>
      </c>
      <c r="BJ4761" s="2">
        <v>11.6</v>
      </c>
      <c r="BK4761" s="2">
        <v>5</v>
      </c>
      <c r="BL4761" s="2">
        <v>11.6</v>
      </c>
      <c r="BM4761" s="2">
        <v>3</v>
      </c>
      <c r="BN4761" s="2">
        <v>7</v>
      </c>
      <c r="BO4761" s="2">
        <v>14</v>
      </c>
      <c r="BP4761" s="2">
        <v>32.6</v>
      </c>
      <c r="BQ4761" s="2">
        <v>16</v>
      </c>
      <c r="BR4761" s="2">
        <v>37.200000000000003</v>
      </c>
      <c r="BU4761" s="2">
        <v>10</v>
      </c>
      <c r="BV4761" s="2">
        <v>23.3</v>
      </c>
    </row>
    <row r="4762" spans="1:77" ht="12.75" customHeight="1" x14ac:dyDescent="0.2">
      <c r="A4762">
        <v>4</v>
      </c>
      <c r="B4762" s="2">
        <v>3032</v>
      </c>
      <c r="C4762" s="17">
        <v>2.59</v>
      </c>
      <c r="D4762" s="2">
        <v>2.54</v>
      </c>
      <c r="E4762" s="15">
        <v>2.1029999999999998</v>
      </c>
      <c r="G4762" s="17">
        <v>39</v>
      </c>
      <c r="H4762" s="2">
        <v>21</v>
      </c>
      <c r="I4762" s="2">
        <v>53.8</v>
      </c>
      <c r="J4762" s="2">
        <v>21</v>
      </c>
      <c r="K4762" s="2">
        <v>53.8</v>
      </c>
      <c r="L4762" s="2">
        <v>53.8</v>
      </c>
      <c r="M4762" s="2">
        <v>6</v>
      </c>
      <c r="N4762" s="2">
        <v>15.4</v>
      </c>
      <c r="O4762" s="2">
        <v>12</v>
      </c>
      <c r="P4762" s="2">
        <v>30.8</v>
      </c>
      <c r="S4762" s="2">
        <v>13</v>
      </c>
      <c r="T4762" s="2">
        <v>33.299999999999997</v>
      </c>
      <c r="U4762" s="2">
        <v>8</v>
      </c>
      <c r="V4762" s="2">
        <v>20.5</v>
      </c>
      <c r="Y4762" s="2">
        <v>18</v>
      </c>
      <c r="Z4762" s="2">
        <v>46.2</v>
      </c>
      <c r="AB4762" s="2">
        <v>1</v>
      </c>
      <c r="AC4762" s="2">
        <v>1</v>
      </c>
      <c r="AE4762" s="2">
        <v>39</v>
      </c>
      <c r="AF4762" s="2">
        <v>22</v>
      </c>
      <c r="AG4762" s="2">
        <v>56.4</v>
      </c>
      <c r="AH4762" s="2">
        <v>22</v>
      </c>
      <c r="AI4762" s="2">
        <v>56.4</v>
      </c>
      <c r="AJ4762" s="2">
        <v>56.4</v>
      </c>
      <c r="AK4762" s="2">
        <v>11</v>
      </c>
      <c r="AL4762" s="2">
        <v>28.2</v>
      </c>
      <c r="AM4762" s="2">
        <v>6</v>
      </c>
      <c r="AN4762" s="2">
        <v>15.4</v>
      </c>
      <c r="AQ4762" s="2">
        <v>12</v>
      </c>
      <c r="AR4762" s="2">
        <v>30.8</v>
      </c>
      <c r="AS4762" s="2">
        <v>10</v>
      </c>
      <c r="AT4762" s="2">
        <v>25.6</v>
      </c>
      <c r="AW4762" s="2">
        <v>17</v>
      </c>
      <c r="AX4762" s="2">
        <v>43.6</v>
      </c>
      <c r="AZ4762" s="2">
        <v>1</v>
      </c>
      <c r="BA4762" s="2">
        <v>1</v>
      </c>
      <c r="BC4762" s="2">
        <v>39</v>
      </c>
      <c r="BD4762" s="2">
        <v>11</v>
      </c>
      <c r="BE4762" s="2">
        <v>28.2</v>
      </c>
      <c r="BF4762" s="2">
        <v>11</v>
      </c>
      <c r="BG4762" s="2">
        <v>28.2</v>
      </c>
      <c r="BH4762" s="2">
        <v>28.2</v>
      </c>
      <c r="BI4762" s="2">
        <v>13</v>
      </c>
      <c r="BJ4762" s="2">
        <v>33.299999999999997</v>
      </c>
      <c r="BK4762" s="2">
        <v>15</v>
      </c>
      <c r="BL4762" s="2">
        <v>38.5</v>
      </c>
      <c r="BO4762" s="2">
        <v>5</v>
      </c>
      <c r="BP4762" s="2">
        <v>12.8</v>
      </c>
      <c r="BQ4762" s="2">
        <v>6</v>
      </c>
      <c r="BR4762" s="2">
        <v>15.4</v>
      </c>
      <c r="BU4762" s="2">
        <v>28</v>
      </c>
      <c r="BV4762" s="2">
        <v>71.8</v>
      </c>
      <c r="BX4762" s="2">
        <v>1</v>
      </c>
      <c r="BY4762" s="2">
        <v>1</v>
      </c>
    </row>
    <row r="4763" spans="1:77" ht="12.75" customHeight="1" x14ac:dyDescent="0.2">
      <c r="A4763">
        <v>4</v>
      </c>
      <c r="B4763" s="2">
        <v>3034</v>
      </c>
      <c r="C4763" s="17">
        <v>2.5</v>
      </c>
      <c r="D4763" s="2">
        <v>2.38</v>
      </c>
      <c r="E4763" s="15">
        <v>2.2000000000000002</v>
      </c>
      <c r="G4763" s="17">
        <v>59</v>
      </c>
      <c r="H4763" s="2">
        <v>39</v>
      </c>
      <c r="I4763" s="2">
        <v>65</v>
      </c>
      <c r="J4763" s="2">
        <v>39</v>
      </c>
      <c r="K4763" s="2">
        <v>65</v>
      </c>
      <c r="L4763" s="2">
        <v>66.099999999999994</v>
      </c>
      <c r="M4763" s="2">
        <v>8</v>
      </c>
      <c r="N4763" s="2">
        <v>13.3</v>
      </c>
      <c r="O4763" s="2">
        <v>12</v>
      </c>
      <c r="P4763" s="2">
        <v>20</v>
      </c>
      <c r="Q4763" s="2">
        <v>3</v>
      </c>
      <c r="R4763" s="2">
        <v>5</v>
      </c>
      <c r="S4763" s="2">
        <v>26</v>
      </c>
      <c r="T4763" s="2">
        <v>43.3</v>
      </c>
      <c r="U4763" s="2">
        <v>10</v>
      </c>
      <c r="V4763" s="2">
        <v>16.7</v>
      </c>
      <c r="W4763" s="2">
        <v>1</v>
      </c>
      <c r="X4763" s="2">
        <v>1.7</v>
      </c>
      <c r="Y4763" s="2">
        <v>21</v>
      </c>
      <c r="Z4763" s="2">
        <v>35</v>
      </c>
      <c r="AE4763" s="2">
        <v>59</v>
      </c>
      <c r="AF4763" s="2">
        <v>30</v>
      </c>
      <c r="AG4763" s="2">
        <v>50</v>
      </c>
      <c r="AH4763" s="2">
        <v>30</v>
      </c>
      <c r="AI4763" s="2">
        <v>50</v>
      </c>
      <c r="AJ4763" s="2">
        <v>50.8</v>
      </c>
      <c r="AK4763" s="2">
        <v>17</v>
      </c>
      <c r="AL4763" s="2">
        <v>28.3</v>
      </c>
      <c r="AM4763" s="2">
        <v>12</v>
      </c>
      <c r="AN4763" s="2">
        <v>20</v>
      </c>
      <c r="AQ4763" s="2">
        <v>18</v>
      </c>
      <c r="AR4763" s="2">
        <v>30</v>
      </c>
      <c r="AS4763" s="2">
        <v>12</v>
      </c>
      <c r="AT4763" s="2">
        <v>20</v>
      </c>
      <c r="AU4763" s="2">
        <v>1</v>
      </c>
      <c r="AV4763" s="2">
        <v>1.7</v>
      </c>
      <c r="AW4763" s="2">
        <v>30</v>
      </c>
      <c r="AX4763" s="2">
        <v>50</v>
      </c>
      <c r="BC4763" s="2">
        <v>55</v>
      </c>
      <c r="BD4763" s="2">
        <v>30</v>
      </c>
      <c r="BE4763" s="2">
        <v>50.8</v>
      </c>
      <c r="BF4763" s="2">
        <v>30</v>
      </c>
      <c r="BG4763" s="2">
        <v>50.8</v>
      </c>
      <c r="BH4763" s="2">
        <v>54.5</v>
      </c>
      <c r="BI4763" s="2">
        <v>10</v>
      </c>
      <c r="BJ4763" s="2">
        <v>16.899999999999999</v>
      </c>
      <c r="BK4763" s="2">
        <v>15</v>
      </c>
      <c r="BL4763" s="2">
        <v>25.4</v>
      </c>
      <c r="BM4763" s="2">
        <v>4</v>
      </c>
      <c r="BN4763" s="2">
        <v>6.8</v>
      </c>
      <c r="BO4763" s="2">
        <v>14</v>
      </c>
      <c r="BP4763" s="2">
        <v>23.7</v>
      </c>
      <c r="BQ4763" s="2">
        <v>12</v>
      </c>
      <c r="BR4763" s="2">
        <v>20.3</v>
      </c>
      <c r="BS4763" s="2">
        <v>4</v>
      </c>
      <c r="BT4763" s="2">
        <v>6.8</v>
      </c>
      <c r="BU4763" s="2">
        <v>29</v>
      </c>
      <c r="BV4763" s="2">
        <v>49.2</v>
      </c>
      <c r="BW4763" s="2">
        <v>1</v>
      </c>
    </row>
    <row r="4764" spans="1:77" ht="12.75" customHeight="1" x14ac:dyDescent="0.2">
      <c r="A4764">
        <v>4</v>
      </c>
      <c r="B4764" s="2">
        <v>3036</v>
      </c>
      <c r="C4764" s="17">
        <v>2.94</v>
      </c>
      <c r="D4764" s="2">
        <v>2.82</v>
      </c>
      <c r="E4764" s="15">
        <v>3.0980000000000003</v>
      </c>
      <c r="G4764" s="17">
        <v>82</v>
      </c>
      <c r="H4764" s="2">
        <v>63</v>
      </c>
      <c r="I4764" s="2">
        <v>76.8</v>
      </c>
      <c r="J4764" s="2">
        <v>63</v>
      </c>
      <c r="K4764" s="2">
        <v>76.8</v>
      </c>
      <c r="L4764" s="2">
        <v>76.8</v>
      </c>
      <c r="M4764" s="2">
        <v>3</v>
      </c>
      <c r="N4764" s="2">
        <v>3.7</v>
      </c>
      <c r="O4764" s="2">
        <v>16</v>
      </c>
      <c r="P4764" s="2">
        <v>19.5</v>
      </c>
      <c r="Q4764" s="2">
        <v>1</v>
      </c>
      <c r="R4764" s="2">
        <v>1.2</v>
      </c>
      <c r="S4764" s="2">
        <v>42</v>
      </c>
      <c r="T4764" s="2">
        <v>51.2</v>
      </c>
      <c r="U4764" s="2">
        <v>20</v>
      </c>
      <c r="V4764" s="2">
        <v>24.4</v>
      </c>
      <c r="Y4764" s="2">
        <v>19</v>
      </c>
      <c r="Z4764" s="2">
        <v>23.2</v>
      </c>
      <c r="AE4764" s="2">
        <v>82</v>
      </c>
      <c r="AF4764" s="2">
        <v>52</v>
      </c>
      <c r="AG4764" s="2">
        <v>63.4</v>
      </c>
      <c r="AH4764" s="2">
        <v>52</v>
      </c>
      <c r="AI4764" s="2">
        <v>63.4</v>
      </c>
      <c r="AJ4764" s="2">
        <v>63.4</v>
      </c>
      <c r="AK4764" s="2">
        <v>11</v>
      </c>
      <c r="AL4764" s="2">
        <v>13.4</v>
      </c>
      <c r="AM4764" s="2">
        <v>19</v>
      </c>
      <c r="AN4764" s="2">
        <v>23.2</v>
      </c>
      <c r="AQ4764" s="2">
        <v>26</v>
      </c>
      <c r="AR4764" s="2">
        <v>31.7</v>
      </c>
      <c r="AS4764" s="2">
        <v>26</v>
      </c>
      <c r="AT4764" s="2">
        <v>31.7</v>
      </c>
      <c r="AW4764" s="2">
        <v>30</v>
      </c>
      <c r="AX4764" s="2">
        <v>36.6</v>
      </c>
      <c r="BC4764" s="2">
        <v>79</v>
      </c>
      <c r="BD4764" s="2">
        <v>66</v>
      </c>
      <c r="BE4764" s="2">
        <v>81.5</v>
      </c>
      <c r="BF4764" s="2">
        <v>66</v>
      </c>
      <c r="BG4764" s="2">
        <v>81.5</v>
      </c>
      <c r="BH4764" s="2">
        <v>83.5</v>
      </c>
      <c r="BI4764" s="2">
        <v>2</v>
      </c>
      <c r="BJ4764" s="2">
        <v>2.5</v>
      </c>
      <c r="BK4764" s="2">
        <v>11</v>
      </c>
      <c r="BL4764" s="2">
        <v>13.6</v>
      </c>
      <c r="BM4764" s="2">
        <v>1</v>
      </c>
      <c r="BN4764" s="2">
        <v>1.2</v>
      </c>
      <c r="BO4764" s="2">
        <v>33</v>
      </c>
      <c r="BP4764" s="2">
        <v>40.700000000000003</v>
      </c>
      <c r="BQ4764" s="2">
        <v>32</v>
      </c>
      <c r="BR4764" s="2">
        <v>39.5</v>
      </c>
      <c r="BS4764" s="2">
        <v>2</v>
      </c>
      <c r="BT4764" s="2">
        <v>2.5</v>
      </c>
      <c r="BU4764" s="2">
        <v>15</v>
      </c>
      <c r="BV4764" s="2">
        <v>18.5</v>
      </c>
      <c r="BX4764" s="2">
        <v>1</v>
      </c>
    </row>
    <row r="4765" spans="1:77" ht="12.75" customHeight="1" x14ac:dyDescent="0.2">
      <c r="A4765">
        <v>4</v>
      </c>
      <c r="B4765" s="2">
        <v>3041</v>
      </c>
      <c r="C4765" s="17">
        <v>3.51</v>
      </c>
      <c r="D4765" s="2">
        <v>3.07</v>
      </c>
      <c r="E4765" s="15">
        <v>3.375</v>
      </c>
      <c r="G4765" s="17">
        <v>69</v>
      </c>
      <c r="H4765" s="2">
        <v>63</v>
      </c>
      <c r="I4765" s="2">
        <v>91.3</v>
      </c>
      <c r="J4765" s="2">
        <v>63</v>
      </c>
      <c r="K4765" s="2">
        <v>91.3</v>
      </c>
      <c r="L4765" s="2">
        <v>91.3</v>
      </c>
      <c r="M4765" s="2">
        <v>1</v>
      </c>
      <c r="N4765" s="2">
        <v>1.4</v>
      </c>
      <c r="O4765" s="2">
        <v>5</v>
      </c>
      <c r="P4765" s="2">
        <v>7.2</v>
      </c>
      <c r="S4765" s="2">
        <v>21</v>
      </c>
      <c r="T4765" s="2">
        <v>30.4</v>
      </c>
      <c r="U4765" s="2">
        <v>42</v>
      </c>
      <c r="V4765" s="2">
        <v>60.9</v>
      </c>
      <c r="Y4765" s="2">
        <v>6</v>
      </c>
      <c r="Z4765" s="2">
        <v>8.6999999999999993</v>
      </c>
      <c r="AC4765" s="2">
        <v>2</v>
      </c>
      <c r="AE4765" s="2">
        <v>69</v>
      </c>
      <c r="AF4765" s="2">
        <v>52</v>
      </c>
      <c r="AG4765" s="2">
        <v>75.400000000000006</v>
      </c>
      <c r="AH4765" s="2">
        <v>52</v>
      </c>
      <c r="AI4765" s="2">
        <v>75.400000000000006</v>
      </c>
      <c r="AJ4765" s="2">
        <v>75.400000000000006</v>
      </c>
      <c r="AK4765" s="2">
        <v>8</v>
      </c>
      <c r="AL4765" s="2">
        <v>11.6</v>
      </c>
      <c r="AM4765" s="2">
        <v>9</v>
      </c>
      <c r="AN4765" s="2">
        <v>13</v>
      </c>
      <c r="AQ4765" s="2">
        <v>22</v>
      </c>
      <c r="AR4765" s="2">
        <v>31.9</v>
      </c>
      <c r="AS4765" s="2">
        <v>30</v>
      </c>
      <c r="AT4765" s="2">
        <v>43.5</v>
      </c>
      <c r="AW4765" s="2">
        <v>17</v>
      </c>
      <c r="AX4765" s="2">
        <v>24.6</v>
      </c>
      <c r="BA4765" s="2">
        <v>2</v>
      </c>
      <c r="BC4765" s="2">
        <v>68</v>
      </c>
      <c r="BD4765" s="2">
        <v>60</v>
      </c>
      <c r="BE4765" s="2">
        <v>87</v>
      </c>
      <c r="BF4765" s="2">
        <v>60</v>
      </c>
      <c r="BG4765" s="2">
        <v>87</v>
      </c>
      <c r="BH4765" s="2">
        <v>88.2</v>
      </c>
      <c r="BI4765" s="2">
        <v>2</v>
      </c>
      <c r="BJ4765" s="2">
        <v>2.9</v>
      </c>
      <c r="BK4765" s="2">
        <v>6</v>
      </c>
      <c r="BL4765" s="2">
        <v>8.6999999999999993</v>
      </c>
      <c r="BO4765" s="2">
        <v>21</v>
      </c>
      <c r="BP4765" s="2">
        <v>30.4</v>
      </c>
      <c r="BQ4765" s="2">
        <v>39</v>
      </c>
      <c r="BR4765" s="2">
        <v>56.5</v>
      </c>
      <c r="BS4765" s="2">
        <v>1</v>
      </c>
      <c r="BT4765" s="2">
        <v>1.4</v>
      </c>
      <c r="BU4765" s="2">
        <v>9</v>
      </c>
      <c r="BV4765" s="2">
        <v>13</v>
      </c>
      <c r="BY4765" s="2">
        <v>2</v>
      </c>
    </row>
    <row r="4766" spans="1:77" ht="12.75" customHeight="1" x14ac:dyDescent="0.2">
      <c r="A4766">
        <v>4</v>
      </c>
      <c r="B4766" s="2">
        <v>3043</v>
      </c>
      <c r="C4766" s="17">
        <v>3.17</v>
      </c>
      <c r="D4766" s="2">
        <v>3.24</v>
      </c>
      <c r="E4766" s="15">
        <v>3.0649999999999999</v>
      </c>
      <c r="G4766" s="17">
        <v>99</v>
      </c>
      <c r="H4766" s="2">
        <v>83</v>
      </c>
      <c r="I4766" s="2">
        <v>80.599999999999994</v>
      </c>
      <c r="J4766" s="2">
        <v>83</v>
      </c>
      <c r="K4766" s="2">
        <v>80.599999999999994</v>
      </c>
      <c r="L4766" s="2">
        <v>83.8</v>
      </c>
      <c r="M4766" s="2">
        <v>1</v>
      </c>
      <c r="N4766" s="2">
        <v>1</v>
      </c>
      <c r="O4766" s="2">
        <v>15</v>
      </c>
      <c r="P4766" s="2">
        <v>14.6</v>
      </c>
      <c r="S4766" s="2">
        <v>37</v>
      </c>
      <c r="T4766" s="2">
        <v>35.9</v>
      </c>
      <c r="U4766" s="2">
        <v>46</v>
      </c>
      <c r="V4766" s="2">
        <v>44.7</v>
      </c>
      <c r="W4766" s="2">
        <v>4</v>
      </c>
      <c r="X4766" s="2">
        <v>3.9</v>
      </c>
      <c r="Y4766" s="2">
        <v>20</v>
      </c>
      <c r="Z4766" s="2">
        <v>19.399999999999999</v>
      </c>
      <c r="AE4766" s="2">
        <v>100</v>
      </c>
      <c r="AF4766" s="2">
        <v>83</v>
      </c>
      <c r="AG4766" s="2">
        <v>80.599999999999994</v>
      </c>
      <c r="AH4766" s="2">
        <v>83</v>
      </c>
      <c r="AI4766" s="2">
        <v>80.599999999999994</v>
      </c>
      <c r="AJ4766" s="2">
        <v>83</v>
      </c>
      <c r="AK4766" s="2">
        <v>2</v>
      </c>
      <c r="AL4766" s="2">
        <v>1.9</v>
      </c>
      <c r="AM4766" s="2">
        <v>15</v>
      </c>
      <c r="AN4766" s="2">
        <v>14.6</v>
      </c>
      <c r="AQ4766" s="2">
        <v>30</v>
      </c>
      <c r="AR4766" s="2">
        <v>29.1</v>
      </c>
      <c r="AS4766" s="2">
        <v>53</v>
      </c>
      <c r="AT4766" s="2">
        <v>51.5</v>
      </c>
      <c r="AU4766" s="2">
        <v>3</v>
      </c>
      <c r="AV4766" s="2">
        <v>2.9</v>
      </c>
      <c r="AW4766" s="2">
        <v>20</v>
      </c>
      <c r="AX4766" s="2">
        <v>19.399999999999999</v>
      </c>
      <c r="BC4766" s="2">
        <v>103</v>
      </c>
      <c r="BD4766" s="2">
        <v>83</v>
      </c>
      <c r="BE4766" s="2">
        <v>80.599999999999994</v>
      </c>
      <c r="BF4766" s="2">
        <v>83</v>
      </c>
      <c r="BG4766" s="2">
        <v>80.599999999999994</v>
      </c>
      <c r="BH4766" s="2">
        <v>80.599999999999994</v>
      </c>
      <c r="BI4766" s="2">
        <v>6</v>
      </c>
      <c r="BJ4766" s="2">
        <v>5.8</v>
      </c>
      <c r="BK4766" s="2">
        <v>14</v>
      </c>
      <c r="BL4766" s="2">
        <v>13.6</v>
      </c>
      <c r="BO4766" s="2">
        <v>50</v>
      </c>
      <c r="BP4766" s="2">
        <v>48.5</v>
      </c>
      <c r="BQ4766" s="2">
        <v>33</v>
      </c>
      <c r="BR4766" s="2">
        <v>32</v>
      </c>
      <c r="BU4766" s="2">
        <v>20</v>
      </c>
      <c r="BV4766" s="2">
        <v>19.399999999999999</v>
      </c>
    </row>
    <row r="4767" spans="1:77" ht="12.75" customHeight="1" x14ac:dyDescent="0.2">
      <c r="A4767">
        <v>4</v>
      </c>
      <c r="B4767" s="2">
        <v>3047</v>
      </c>
      <c r="G4767" s="17">
        <v>7</v>
      </c>
      <c r="AE4767" s="2">
        <v>7</v>
      </c>
      <c r="BC4767" s="2">
        <v>7</v>
      </c>
    </row>
    <row r="4768" spans="1:77" ht="12.75" customHeight="1" x14ac:dyDescent="0.2">
      <c r="A4768">
        <v>4</v>
      </c>
      <c r="B4768" s="2">
        <v>3049</v>
      </c>
      <c r="C4768" s="17">
        <v>2.4500000000000002</v>
      </c>
      <c r="D4768" s="2">
        <v>1.68</v>
      </c>
      <c r="E4768" s="15">
        <v>1.861</v>
      </c>
      <c r="G4768" s="17">
        <v>21</v>
      </c>
      <c r="H4768" s="2">
        <v>12</v>
      </c>
      <c r="I4768" s="2">
        <v>54.5</v>
      </c>
      <c r="J4768" s="2">
        <v>12</v>
      </c>
      <c r="K4768" s="2">
        <v>54.5</v>
      </c>
      <c r="L4768" s="2">
        <v>57.1</v>
      </c>
      <c r="M4768" s="2">
        <v>2</v>
      </c>
      <c r="N4768" s="2">
        <v>9.1</v>
      </c>
      <c r="O4768" s="2">
        <v>7</v>
      </c>
      <c r="P4768" s="2">
        <v>31.8</v>
      </c>
      <c r="S4768" s="2">
        <v>10</v>
      </c>
      <c r="T4768" s="2">
        <v>45.5</v>
      </c>
      <c r="U4768" s="2">
        <v>2</v>
      </c>
      <c r="V4768" s="2">
        <v>9.1</v>
      </c>
      <c r="W4768" s="2">
        <v>1</v>
      </c>
      <c r="X4768" s="2">
        <v>4.5</v>
      </c>
      <c r="Y4768" s="2">
        <v>10</v>
      </c>
      <c r="Z4768" s="2">
        <v>45.5</v>
      </c>
      <c r="AB4768" s="2">
        <v>1</v>
      </c>
      <c r="AE4768" s="2">
        <v>21</v>
      </c>
      <c r="AF4768" s="2">
        <v>4</v>
      </c>
      <c r="AG4768" s="2">
        <v>18.2</v>
      </c>
      <c r="AH4768" s="2">
        <v>4</v>
      </c>
      <c r="AI4768" s="2">
        <v>18.2</v>
      </c>
      <c r="AJ4768" s="2">
        <v>19</v>
      </c>
      <c r="AK4768" s="2">
        <v>11</v>
      </c>
      <c r="AL4768" s="2">
        <v>50</v>
      </c>
      <c r="AM4768" s="2">
        <v>6</v>
      </c>
      <c r="AN4768" s="2">
        <v>27.3</v>
      </c>
      <c r="AQ4768" s="2">
        <v>2</v>
      </c>
      <c r="AR4768" s="2">
        <v>9.1</v>
      </c>
      <c r="AS4768" s="2">
        <v>2</v>
      </c>
      <c r="AT4768" s="2">
        <v>9.1</v>
      </c>
      <c r="AU4768" s="2">
        <v>1</v>
      </c>
      <c r="AV4768" s="2">
        <v>4.5</v>
      </c>
      <c r="AW4768" s="2">
        <v>18</v>
      </c>
      <c r="AX4768" s="2">
        <v>81.8</v>
      </c>
      <c r="AZ4768" s="2">
        <v>1</v>
      </c>
      <c r="BC4768" s="2">
        <v>21</v>
      </c>
      <c r="BD4768" s="2">
        <v>6</v>
      </c>
      <c r="BE4768" s="2">
        <v>27.3</v>
      </c>
      <c r="BF4768" s="2">
        <v>6</v>
      </c>
      <c r="BG4768" s="2">
        <v>27.3</v>
      </c>
      <c r="BH4768" s="2">
        <v>28.6</v>
      </c>
      <c r="BI4768" s="2">
        <v>8</v>
      </c>
      <c r="BJ4768" s="2">
        <v>36.4</v>
      </c>
      <c r="BK4768" s="2">
        <v>7</v>
      </c>
      <c r="BL4768" s="2">
        <v>31.8</v>
      </c>
      <c r="BO4768" s="2">
        <v>5</v>
      </c>
      <c r="BP4768" s="2">
        <v>22.7</v>
      </c>
      <c r="BQ4768" s="2">
        <v>1</v>
      </c>
      <c r="BR4768" s="2">
        <v>4.5</v>
      </c>
      <c r="BS4768" s="2">
        <v>1</v>
      </c>
      <c r="BT4768" s="2">
        <v>4.5</v>
      </c>
      <c r="BU4768" s="2">
        <v>16</v>
      </c>
      <c r="BV4768" s="2">
        <v>72.7</v>
      </c>
      <c r="BX4768" s="2">
        <v>1</v>
      </c>
    </row>
    <row r="4769" spans="1:77" ht="12.75" customHeight="1" x14ac:dyDescent="0.2">
      <c r="A4769">
        <v>4</v>
      </c>
      <c r="B4769" s="2">
        <v>3050</v>
      </c>
      <c r="G4769" s="17">
        <v>7</v>
      </c>
      <c r="AE4769" s="2">
        <v>7</v>
      </c>
      <c r="BC4769" s="2">
        <v>7</v>
      </c>
    </row>
    <row r="4770" spans="1:77" ht="12.75" customHeight="1" x14ac:dyDescent="0.2">
      <c r="A4770">
        <v>4</v>
      </c>
      <c r="B4770" s="2">
        <v>3051</v>
      </c>
      <c r="C4770" s="17">
        <v>2.2799999999999998</v>
      </c>
      <c r="D4770" s="2">
        <v>1.85</v>
      </c>
      <c r="E4770" s="15">
        <v>2.069</v>
      </c>
      <c r="G4770" s="17">
        <v>88</v>
      </c>
      <c r="H4770" s="2">
        <v>34</v>
      </c>
      <c r="I4770" s="2">
        <v>38.200000000000003</v>
      </c>
      <c r="J4770" s="2">
        <v>34</v>
      </c>
      <c r="K4770" s="2">
        <v>38.200000000000003</v>
      </c>
      <c r="L4770" s="2">
        <v>38.6</v>
      </c>
      <c r="M4770" s="2">
        <v>11</v>
      </c>
      <c r="N4770" s="2">
        <v>12.4</v>
      </c>
      <c r="O4770" s="2">
        <v>43</v>
      </c>
      <c r="P4770" s="2">
        <v>48.3</v>
      </c>
      <c r="S4770" s="2">
        <v>30</v>
      </c>
      <c r="T4770" s="2">
        <v>33.700000000000003</v>
      </c>
      <c r="U4770" s="2">
        <v>4</v>
      </c>
      <c r="V4770" s="2">
        <v>4.5</v>
      </c>
      <c r="W4770" s="2">
        <v>1</v>
      </c>
      <c r="X4770" s="2">
        <v>1.1000000000000001</v>
      </c>
      <c r="Y4770" s="2">
        <v>55</v>
      </c>
      <c r="Z4770" s="2">
        <v>61.8</v>
      </c>
      <c r="AB4770" s="2">
        <v>3</v>
      </c>
      <c r="AC4770" s="2">
        <v>1</v>
      </c>
      <c r="AE4770" s="2">
        <v>87</v>
      </c>
      <c r="AF4770" s="2">
        <v>24</v>
      </c>
      <c r="AG4770" s="2">
        <v>27.3</v>
      </c>
      <c r="AH4770" s="2">
        <v>24</v>
      </c>
      <c r="AI4770" s="2">
        <v>27.3</v>
      </c>
      <c r="AJ4770" s="2">
        <v>27.6</v>
      </c>
      <c r="AK4770" s="2">
        <v>43</v>
      </c>
      <c r="AL4770" s="2">
        <v>48.9</v>
      </c>
      <c r="AM4770" s="2">
        <v>20</v>
      </c>
      <c r="AN4770" s="2">
        <v>22.7</v>
      </c>
      <c r="AQ4770" s="2">
        <v>16</v>
      </c>
      <c r="AR4770" s="2">
        <v>18.2</v>
      </c>
      <c r="AS4770" s="2">
        <v>8</v>
      </c>
      <c r="AT4770" s="2">
        <v>9.1</v>
      </c>
      <c r="AU4770" s="2">
        <v>1</v>
      </c>
      <c r="AV4770" s="2">
        <v>1.1000000000000001</v>
      </c>
      <c r="AW4770" s="2">
        <v>64</v>
      </c>
      <c r="AX4770" s="2">
        <v>72.7</v>
      </c>
      <c r="AZ4770" s="2">
        <v>4</v>
      </c>
      <c r="BA4770" s="2">
        <v>1</v>
      </c>
      <c r="BC4770" s="2">
        <v>83</v>
      </c>
      <c r="BD4770" s="2">
        <v>33</v>
      </c>
      <c r="BE4770" s="2">
        <v>37.5</v>
      </c>
      <c r="BF4770" s="2">
        <v>33</v>
      </c>
      <c r="BG4770" s="2">
        <v>37.5</v>
      </c>
      <c r="BH4770" s="2">
        <v>39.799999999999997</v>
      </c>
      <c r="BI4770" s="2">
        <v>21</v>
      </c>
      <c r="BJ4770" s="2">
        <v>23.9</v>
      </c>
      <c r="BK4770" s="2">
        <v>29</v>
      </c>
      <c r="BL4770" s="2">
        <v>33</v>
      </c>
      <c r="BO4770" s="2">
        <v>29</v>
      </c>
      <c r="BP4770" s="2">
        <v>33</v>
      </c>
      <c r="BQ4770" s="2">
        <v>4</v>
      </c>
      <c r="BR4770" s="2">
        <v>4.5</v>
      </c>
      <c r="BS4770" s="2">
        <v>5</v>
      </c>
      <c r="BT4770" s="2">
        <v>5.7</v>
      </c>
      <c r="BU4770" s="2">
        <v>55</v>
      </c>
      <c r="BV4770" s="2">
        <v>62.5</v>
      </c>
      <c r="BX4770" s="2">
        <v>4</v>
      </c>
      <c r="BY4770" s="2">
        <v>1</v>
      </c>
    </row>
    <row r="4771" spans="1:77" ht="12.75" customHeight="1" x14ac:dyDescent="0.2">
      <c r="A4771">
        <v>4</v>
      </c>
      <c r="B4771" s="2">
        <v>3053</v>
      </c>
      <c r="C4771" s="17">
        <v>3</v>
      </c>
      <c r="D4771" s="2">
        <v>2.98</v>
      </c>
      <c r="E4771" s="15">
        <v>2.6</v>
      </c>
      <c r="G4771" s="17">
        <v>50</v>
      </c>
      <c r="H4771" s="2">
        <v>41</v>
      </c>
      <c r="I4771" s="2">
        <v>82</v>
      </c>
      <c r="J4771" s="2">
        <v>41</v>
      </c>
      <c r="K4771" s="2">
        <v>82</v>
      </c>
      <c r="L4771" s="2">
        <v>82</v>
      </c>
      <c r="O4771" s="2">
        <v>9</v>
      </c>
      <c r="P4771" s="2">
        <v>18</v>
      </c>
      <c r="Q4771" s="2">
        <v>3</v>
      </c>
      <c r="R4771" s="2">
        <v>6</v>
      </c>
      <c r="S4771" s="2">
        <v>20</v>
      </c>
      <c r="T4771" s="2">
        <v>40</v>
      </c>
      <c r="U4771" s="2">
        <v>18</v>
      </c>
      <c r="V4771" s="2">
        <v>36</v>
      </c>
      <c r="Y4771" s="2">
        <v>9</v>
      </c>
      <c r="Z4771" s="2">
        <v>18</v>
      </c>
      <c r="AE4771" s="2">
        <v>50</v>
      </c>
      <c r="AF4771" s="2">
        <v>36</v>
      </c>
      <c r="AG4771" s="2">
        <v>72</v>
      </c>
      <c r="AH4771" s="2">
        <v>36</v>
      </c>
      <c r="AI4771" s="2">
        <v>72</v>
      </c>
      <c r="AJ4771" s="2">
        <v>72</v>
      </c>
      <c r="AK4771" s="2">
        <v>4</v>
      </c>
      <c r="AL4771" s="2">
        <v>8</v>
      </c>
      <c r="AM4771" s="2">
        <v>10</v>
      </c>
      <c r="AN4771" s="2">
        <v>20</v>
      </c>
      <c r="AQ4771" s="2">
        <v>19</v>
      </c>
      <c r="AR4771" s="2">
        <v>38</v>
      </c>
      <c r="AS4771" s="2">
        <v>17</v>
      </c>
      <c r="AT4771" s="2">
        <v>34</v>
      </c>
      <c r="AW4771" s="2">
        <v>14</v>
      </c>
      <c r="AX4771" s="2">
        <v>28</v>
      </c>
      <c r="BC4771" s="2">
        <v>49</v>
      </c>
      <c r="BD4771" s="2">
        <v>32</v>
      </c>
      <c r="BE4771" s="2">
        <v>64</v>
      </c>
      <c r="BF4771" s="2">
        <v>32</v>
      </c>
      <c r="BG4771" s="2">
        <v>64</v>
      </c>
      <c r="BH4771" s="2">
        <v>65.3</v>
      </c>
      <c r="BI4771" s="2">
        <v>5</v>
      </c>
      <c r="BJ4771" s="2">
        <v>10</v>
      </c>
      <c r="BK4771" s="2">
        <v>12</v>
      </c>
      <c r="BL4771" s="2">
        <v>24</v>
      </c>
      <c r="BM4771" s="2">
        <v>1</v>
      </c>
      <c r="BN4771" s="2">
        <v>2</v>
      </c>
      <c r="BO4771" s="2">
        <v>23</v>
      </c>
      <c r="BP4771" s="2">
        <v>46</v>
      </c>
      <c r="BQ4771" s="2">
        <v>8</v>
      </c>
      <c r="BR4771" s="2">
        <v>16</v>
      </c>
      <c r="BS4771" s="2">
        <v>1</v>
      </c>
      <c r="BT4771" s="2">
        <v>2</v>
      </c>
      <c r="BU4771" s="2">
        <v>18</v>
      </c>
      <c r="BV4771" s="2">
        <v>36</v>
      </c>
    </row>
    <row r="4772" spans="1:77" ht="12.75" customHeight="1" x14ac:dyDescent="0.2">
      <c r="A4772">
        <v>4</v>
      </c>
      <c r="B4772" s="2">
        <v>3055</v>
      </c>
      <c r="C4772" s="17">
        <v>2.63</v>
      </c>
      <c r="D4772" s="2">
        <v>2.5</v>
      </c>
      <c r="E4772" s="15">
        <v>2.2090000000000001</v>
      </c>
      <c r="G4772" s="17">
        <v>38</v>
      </c>
      <c r="H4772" s="2">
        <v>25</v>
      </c>
      <c r="I4772" s="2">
        <v>65.8</v>
      </c>
      <c r="J4772" s="2">
        <v>25</v>
      </c>
      <c r="K4772" s="2">
        <v>65.8</v>
      </c>
      <c r="L4772" s="2">
        <v>65.8</v>
      </c>
      <c r="M4772" s="2">
        <v>3</v>
      </c>
      <c r="N4772" s="2">
        <v>7.9</v>
      </c>
      <c r="O4772" s="2">
        <v>10</v>
      </c>
      <c r="P4772" s="2">
        <v>26.3</v>
      </c>
      <c r="Q4772" s="2">
        <v>3</v>
      </c>
      <c r="R4772" s="2">
        <v>7.9</v>
      </c>
      <c r="S4772" s="2">
        <v>11</v>
      </c>
      <c r="T4772" s="2">
        <v>28.9</v>
      </c>
      <c r="U4772" s="2">
        <v>11</v>
      </c>
      <c r="V4772" s="2">
        <v>28.9</v>
      </c>
      <c r="Y4772" s="2">
        <v>13</v>
      </c>
      <c r="Z4772" s="2">
        <v>34.200000000000003</v>
      </c>
      <c r="AB4772" s="2">
        <v>2</v>
      </c>
      <c r="AE4772" s="2">
        <v>38</v>
      </c>
      <c r="AF4772" s="2">
        <v>22</v>
      </c>
      <c r="AG4772" s="2">
        <v>57.9</v>
      </c>
      <c r="AH4772" s="2">
        <v>22</v>
      </c>
      <c r="AI4772" s="2">
        <v>57.9</v>
      </c>
      <c r="AJ4772" s="2">
        <v>57.9</v>
      </c>
      <c r="AK4772" s="2">
        <v>11</v>
      </c>
      <c r="AL4772" s="2">
        <v>28.9</v>
      </c>
      <c r="AM4772" s="2">
        <v>5</v>
      </c>
      <c r="AN4772" s="2">
        <v>13.2</v>
      </c>
      <c r="AQ4772" s="2">
        <v>14</v>
      </c>
      <c r="AR4772" s="2">
        <v>36.799999999999997</v>
      </c>
      <c r="AS4772" s="2">
        <v>8</v>
      </c>
      <c r="AT4772" s="2">
        <v>21.1</v>
      </c>
      <c r="AW4772" s="2">
        <v>16</v>
      </c>
      <c r="AX4772" s="2">
        <v>42.1</v>
      </c>
      <c r="AZ4772" s="2">
        <v>2</v>
      </c>
      <c r="BC4772" s="2">
        <v>38</v>
      </c>
      <c r="BD4772" s="2">
        <v>17</v>
      </c>
      <c r="BE4772" s="2">
        <v>44.7</v>
      </c>
      <c r="BF4772" s="2">
        <v>17</v>
      </c>
      <c r="BG4772" s="2">
        <v>44.7</v>
      </c>
      <c r="BH4772" s="2">
        <v>44.7</v>
      </c>
      <c r="BI4772" s="2">
        <v>10</v>
      </c>
      <c r="BJ4772" s="2">
        <v>26.3</v>
      </c>
      <c r="BK4772" s="2">
        <v>11</v>
      </c>
      <c r="BL4772" s="2">
        <v>28.9</v>
      </c>
      <c r="BM4772" s="2">
        <v>1</v>
      </c>
      <c r="BN4772" s="2">
        <v>2.6</v>
      </c>
      <c r="BO4772" s="2">
        <v>12</v>
      </c>
      <c r="BP4772" s="2">
        <v>31.6</v>
      </c>
      <c r="BQ4772" s="2">
        <v>4</v>
      </c>
      <c r="BR4772" s="2">
        <v>10.5</v>
      </c>
      <c r="BU4772" s="2">
        <v>21</v>
      </c>
      <c r="BV4772" s="2">
        <v>55.3</v>
      </c>
      <c r="BX4772" s="2">
        <v>2</v>
      </c>
    </row>
    <row r="4773" spans="1:77" ht="12.75" customHeight="1" x14ac:dyDescent="0.2">
      <c r="A4773">
        <v>4</v>
      </c>
      <c r="B4773" s="2">
        <v>3056</v>
      </c>
      <c r="C4773" s="17">
        <v>2.5099999999999998</v>
      </c>
      <c r="D4773" s="2">
        <v>2.62</v>
      </c>
      <c r="E4773" s="15">
        <v>2.2719999999999998</v>
      </c>
      <c r="G4773" s="17">
        <v>63</v>
      </c>
      <c r="H4773" s="2">
        <v>39</v>
      </c>
      <c r="I4773" s="2">
        <v>61.9</v>
      </c>
      <c r="J4773" s="2">
        <v>39</v>
      </c>
      <c r="K4773" s="2">
        <v>61.9</v>
      </c>
      <c r="L4773" s="2">
        <v>61.9</v>
      </c>
      <c r="M4773" s="2">
        <v>3</v>
      </c>
      <c r="N4773" s="2">
        <v>4.8</v>
      </c>
      <c r="O4773" s="2">
        <v>21</v>
      </c>
      <c r="P4773" s="2">
        <v>33.299999999999997</v>
      </c>
      <c r="Q4773" s="2">
        <v>4</v>
      </c>
      <c r="R4773" s="2">
        <v>6.3</v>
      </c>
      <c r="S4773" s="2">
        <v>27</v>
      </c>
      <c r="T4773" s="2">
        <v>42.9</v>
      </c>
      <c r="U4773" s="2">
        <v>8</v>
      </c>
      <c r="V4773" s="2">
        <v>12.7</v>
      </c>
      <c r="Y4773" s="2">
        <v>24</v>
      </c>
      <c r="Z4773" s="2">
        <v>38.1</v>
      </c>
      <c r="AB4773" s="2">
        <v>1</v>
      </c>
      <c r="AC4773" s="2">
        <v>1</v>
      </c>
      <c r="AE4773" s="2">
        <v>63</v>
      </c>
      <c r="AF4773" s="2">
        <v>38</v>
      </c>
      <c r="AG4773" s="2">
        <v>60.3</v>
      </c>
      <c r="AH4773" s="2">
        <v>38</v>
      </c>
      <c r="AI4773" s="2">
        <v>60.3</v>
      </c>
      <c r="AJ4773" s="2">
        <v>60.3</v>
      </c>
      <c r="AK4773" s="2">
        <v>12</v>
      </c>
      <c r="AL4773" s="2">
        <v>19</v>
      </c>
      <c r="AM4773" s="2">
        <v>13</v>
      </c>
      <c r="AN4773" s="2">
        <v>20.6</v>
      </c>
      <c r="AQ4773" s="2">
        <v>25</v>
      </c>
      <c r="AR4773" s="2">
        <v>39.700000000000003</v>
      </c>
      <c r="AS4773" s="2">
        <v>13</v>
      </c>
      <c r="AT4773" s="2">
        <v>20.6</v>
      </c>
      <c r="AW4773" s="2">
        <v>25</v>
      </c>
      <c r="AX4773" s="2">
        <v>39.700000000000003</v>
      </c>
      <c r="AZ4773" s="2">
        <v>1</v>
      </c>
      <c r="BA4773" s="2">
        <v>1</v>
      </c>
      <c r="BC4773" s="2">
        <v>62</v>
      </c>
      <c r="BD4773" s="2">
        <v>29</v>
      </c>
      <c r="BE4773" s="2">
        <v>46</v>
      </c>
      <c r="BF4773" s="2">
        <v>29</v>
      </c>
      <c r="BG4773" s="2">
        <v>46</v>
      </c>
      <c r="BH4773" s="2">
        <v>46.8</v>
      </c>
      <c r="BI4773" s="2">
        <v>14</v>
      </c>
      <c r="BJ4773" s="2">
        <v>22.2</v>
      </c>
      <c r="BK4773" s="2">
        <v>19</v>
      </c>
      <c r="BL4773" s="2">
        <v>30.2</v>
      </c>
      <c r="BM4773" s="2">
        <v>2</v>
      </c>
      <c r="BN4773" s="2">
        <v>3.2</v>
      </c>
      <c r="BO4773" s="2">
        <v>17</v>
      </c>
      <c r="BP4773" s="2">
        <v>27</v>
      </c>
      <c r="BQ4773" s="2">
        <v>10</v>
      </c>
      <c r="BR4773" s="2">
        <v>15.9</v>
      </c>
      <c r="BS4773" s="2">
        <v>1</v>
      </c>
      <c r="BT4773" s="2">
        <v>1.6</v>
      </c>
      <c r="BU4773" s="2">
        <v>34</v>
      </c>
      <c r="BV4773" s="2">
        <v>54</v>
      </c>
      <c r="BX4773" s="2">
        <v>1</v>
      </c>
      <c r="BY4773" s="2">
        <v>1</v>
      </c>
    </row>
    <row r="4774" spans="1:77" ht="12.75" customHeight="1" x14ac:dyDescent="0.2">
      <c r="A4774">
        <v>4</v>
      </c>
      <c r="B4774" s="2">
        <v>3057</v>
      </c>
      <c r="C4774" s="17">
        <v>2.81</v>
      </c>
      <c r="D4774" s="2">
        <v>2.89</v>
      </c>
      <c r="E4774" s="15">
        <v>2.5459999999999998</v>
      </c>
      <c r="G4774" s="17">
        <v>73</v>
      </c>
      <c r="H4774" s="2">
        <v>49</v>
      </c>
      <c r="I4774" s="2">
        <v>67.099999999999994</v>
      </c>
      <c r="J4774" s="2">
        <v>49</v>
      </c>
      <c r="K4774" s="2">
        <v>67.099999999999994</v>
      </c>
      <c r="L4774" s="2">
        <v>67.099999999999994</v>
      </c>
      <c r="M4774" s="2">
        <v>6</v>
      </c>
      <c r="N4774" s="2">
        <v>8.1999999999999993</v>
      </c>
      <c r="O4774" s="2">
        <v>18</v>
      </c>
      <c r="P4774" s="2">
        <v>24.7</v>
      </c>
      <c r="S4774" s="2">
        <v>33</v>
      </c>
      <c r="T4774" s="2">
        <v>45.2</v>
      </c>
      <c r="U4774" s="2">
        <v>16</v>
      </c>
      <c r="V4774" s="2">
        <v>21.9</v>
      </c>
      <c r="Y4774" s="2">
        <v>24</v>
      </c>
      <c r="Z4774" s="2">
        <v>32.9</v>
      </c>
      <c r="AB4774" s="2">
        <v>1</v>
      </c>
      <c r="AE4774" s="2">
        <v>73</v>
      </c>
      <c r="AF4774" s="2">
        <v>53</v>
      </c>
      <c r="AG4774" s="2">
        <v>72.599999999999994</v>
      </c>
      <c r="AH4774" s="2">
        <v>53</v>
      </c>
      <c r="AI4774" s="2">
        <v>72.599999999999994</v>
      </c>
      <c r="AJ4774" s="2">
        <v>72.599999999999994</v>
      </c>
      <c r="AK4774" s="2">
        <v>11</v>
      </c>
      <c r="AL4774" s="2">
        <v>15.1</v>
      </c>
      <c r="AM4774" s="2">
        <v>9</v>
      </c>
      <c r="AN4774" s="2">
        <v>12.3</v>
      </c>
      <c r="AQ4774" s="2">
        <v>30</v>
      </c>
      <c r="AR4774" s="2">
        <v>41.1</v>
      </c>
      <c r="AS4774" s="2">
        <v>23</v>
      </c>
      <c r="AT4774" s="2">
        <v>31.5</v>
      </c>
      <c r="AW4774" s="2">
        <v>20</v>
      </c>
      <c r="AX4774" s="2">
        <v>27.4</v>
      </c>
      <c r="AZ4774" s="2">
        <v>1</v>
      </c>
      <c r="BC4774" s="2">
        <v>71</v>
      </c>
      <c r="BD4774" s="2">
        <v>41</v>
      </c>
      <c r="BE4774" s="2">
        <v>56.2</v>
      </c>
      <c r="BF4774" s="2">
        <v>41</v>
      </c>
      <c r="BG4774" s="2">
        <v>56.2</v>
      </c>
      <c r="BH4774" s="2">
        <v>57.7</v>
      </c>
      <c r="BI4774" s="2">
        <v>13</v>
      </c>
      <c r="BJ4774" s="2">
        <v>17.8</v>
      </c>
      <c r="BK4774" s="2">
        <v>17</v>
      </c>
      <c r="BL4774" s="2">
        <v>23.3</v>
      </c>
      <c r="BO4774" s="2">
        <v>25</v>
      </c>
      <c r="BP4774" s="2">
        <v>34.200000000000003</v>
      </c>
      <c r="BQ4774" s="2">
        <v>16</v>
      </c>
      <c r="BR4774" s="2">
        <v>21.9</v>
      </c>
      <c r="BS4774" s="2">
        <v>2</v>
      </c>
      <c r="BT4774" s="2">
        <v>2.7</v>
      </c>
      <c r="BU4774" s="2">
        <v>32</v>
      </c>
      <c r="BV4774" s="2">
        <v>43.8</v>
      </c>
      <c r="BX4774" s="2">
        <v>1</v>
      </c>
    </row>
    <row r="4775" spans="1:77" ht="12.75" customHeight="1" x14ac:dyDescent="0.2">
      <c r="A4775">
        <v>4</v>
      </c>
      <c r="B4775" s="2">
        <v>3059</v>
      </c>
      <c r="C4775" s="17">
        <v>2.5299999999999998</v>
      </c>
      <c r="D4775" s="2">
        <v>2.14</v>
      </c>
      <c r="E4775" s="15">
        <v>2</v>
      </c>
      <c r="G4775" s="17">
        <v>85</v>
      </c>
      <c r="H4775" s="2">
        <v>43</v>
      </c>
      <c r="I4775" s="2">
        <v>50.6</v>
      </c>
      <c r="J4775" s="2">
        <v>43</v>
      </c>
      <c r="K4775" s="2">
        <v>50.6</v>
      </c>
      <c r="L4775" s="2">
        <v>50.6</v>
      </c>
      <c r="M4775" s="2">
        <v>8</v>
      </c>
      <c r="N4775" s="2">
        <v>9.4</v>
      </c>
      <c r="O4775" s="2">
        <v>34</v>
      </c>
      <c r="P4775" s="2">
        <v>40</v>
      </c>
      <c r="S4775" s="2">
        <v>33</v>
      </c>
      <c r="T4775" s="2">
        <v>38.799999999999997</v>
      </c>
      <c r="U4775" s="2">
        <v>10</v>
      </c>
      <c r="V4775" s="2">
        <v>11.8</v>
      </c>
      <c r="Y4775" s="2">
        <v>42</v>
      </c>
      <c r="Z4775" s="2">
        <v>49.4</v>
      </c>
      <c r="AA4775" s="2">
        <v>1</v>
      </c>
      <c r="AB4775" s="2">
        <v>1</v>
      </c>
      <c r="AE4775" s="2">
        <v>86</v>
      </c>
      <c r="AF4775" s="2">
        <v>30</v>
      </c>
      <c r="AG4775" s="2">
        <v>34.9</v>
      </c>
      <c r="AH4775" s="2">
        <v>30</v>
      </c>
      <c r="AI4775" s="2">
        <v>34.9</v>
      </c>
      <c r="AJ4775" s="2">
        <v>34.9</v>
      </c>
      <c r="AK4775" s="2">
        <v>29</v>
      </c>
      <c r="AL4775" s="2">
        <v>33.700000000000003</v>
      </c>
      <c r="AM4775" s="2">
        <v>27</v>
      </c>
      <c r="AN4775" s="2">
        <v>31.4</v>
      </c>
      <c r="AQ4775" s="2">
        <v>19</v>
      </c>
      <c r="AR4775" s="2">
        <v>22.1</v>
      </c>
      <c r="AS4775" s="2">
        <v>11</v>
      </c>
      <c r="AT4775" s="2">
        <v>12.8</v>
      </c>
      <c r="AW4775" s="2">
        <v>56</v>
      </c>
      <c r="AX4775" s="2">
        <v>65.099999999999994</v>
      </c>
      <c r="AY4775" s="2">
        <v>1</v>
      </c>
      <c r="BC4775" s="2">
        <v>79</v>
      </c>
      <c r="BD4775" s="2">
        <v>31</v>
      </c>
      <c r="BE4775" s="2">
        <v>36.5</v>
      </c>
      <c r="BF4775" s="2">
        <v>31</v>
      </c>
      <c r="BG4775" s="2">
        <v>36.5</v>
      </c>
      <c r="BH4775" s="2">
        <v>39.200000000000003</v>
      </c>
      <c r="BI4775" s="2">
        <v>28</v>
      </c>
      <c r="BJ4775" s="2">
        <v>32.9</v>
      </c>
      <c r="BK4775" s="2">
        <v>20</v>
      </c>
      <c r="BL4775" s="2">
        <v>23.5</v>
      </c>
      <c r="BO4775" s="2">
        <v>22</v>
      </c>
      <c r="BP4775" s="2">
        <v>25.9</v>
      </c>
      <c r="BQ4775" s="2">
        <v>9</v>
      </c>
      <c r="BR4775" s="2">
        <v>10.6</v>
      </c>
      <c r="BS4775" s="2">
        <v>6</v>
      </c>
      <c r="BT4775" s="2">
        <v>7.1</v>
      </c>
      <c r="BU4775" s="2">
        <v>54</v>
      </c>
      <c r="BV4775" s="2">
        <v>63.5</v>
      </c>
      <c r="BW4775" s="2">
        <v>1</v>
      </c>
      <c r="BX4775" s="2">
        <v>1</v>
      </c>
    </row>
    <row r="4776" spans="1:77" ht="12.75" customHeight="1" x14ac:dyDescent="0.2">
      <c r="A4776">
        <v>4</v>
      </c>
      <c r="B4776" s="2">
        <v>3060</v>
      </c>
      <c r="C4776" s="17">
        <v>2.38</v>
      </c>
      <c r="D4776" s="2">
        <v>2.11</v>
      </c>
      <c r="E4776" s="15">
        <v>2.1040000000000001</v>
      </c>
      <c r="G4776" s="17">
        <v>85</v>
      </c>
      <c r="H4776" s="2">
        <v>45</v>
      </c>
      <c r="I4776" s="2">
        <v>52.9</v>
      </c>
      <c r="J4776" s="2">
        <v>45</v>
      </c>
      <c r="K4776" s="2">
        <v>52.9</v>
      </c>
      <c r="L4776" s="2">
        <v>52.9</v>
      </c>
      <c r="M4776" s="2">
        <v>7</v>
      </c>
      <c r="N4776" s="2">
        <v>8.1999999999999993</v>
      </c>
      <c r="O4776" s="2">
        <v>33</v>
      </c>
      <c r="P4776" s="2">
        <v>38.799999999999997</v>
      </c>
      <c r="Q4776" s="2">
        <v>5</v>
      </c>
      <c r="R4776" s="2">
        <v>5.9</v>
      </c>
      <c r="S4776" s="2">
        <v>31</v>
      </c>
      <c r="T4776" s="2">
        <v>36.5</v>
      </c>
      <c r="U4776" s="2">
        <v>9</v>
      </c>
      <c r="V4776" s="2">
        <v>10.6</v>
      </c>
      <c r="Y4776" s="2">
        <v>40</v>
      </c>
      <c r="Z4776" s="2">
        <v>47.1</v>
      </c>
      <c r="AB4776" s="2">
        <v>1</v>
      </c>
      <c r="AC4776" s="2">
        <v>1</v>
      </c>
      <c r="AE4776" s="2">
        <v>85</v>
      </c>
      <c r="AF4776" s="2">
        <v>32</v>
      </c>
      <c r="AG4776" s="2">
        <v>37.6</v>
      </c>
      <c r="AH4776" s="2">
        <v>32</v>
      </c>
      <c r="AI4776" s="2">
        <v>37.6</v>
      </c>
      <c r="AJ4776" s="2">
        <v>37.6</v>
      </c>
      <c r="AK4776" s="2">
        <v>30</v>
      </c>
      <c r="AL4776" s="2">
        <v>35.299999999999997</v>
      </c>
      <c r="AM4776" s="2">
        <v>23</v>
      </c>
      <c r="AN4776" s="2">
        <v>27.1</v>
      </c>
      <c r="AQ4776" s="2">
        <v>25</v>
      </c>
      <c r="AR4776" s="2">
        <v>29.4</v>
      </c>
      <c r="AS4776" s="2">
        <v>7</v>
      </c>
      <c r="AT4776" s="2">
        <v>8.1999999999999993</v>
      </c>
      <c r="AW4776" s="2">
        <v>53</v>
      </c>
      <c r="AX4776" s="2">
        <v>62.4</v>
      </c>
      <c r="AZ4776" s="2">
        <v>1</v>
      </c>
      <c r="BA4776" s="2">
        <v>1</v>
      </c>
      <c r="BC4776" s="2">
        <v>83</v>
      </c>
      <c r="BD4776" s="2">
        <v>31</v>
      </c>
      <c r="BE4776" s="2">
        <v>36.5</v>
      </c>
      <c r="BF4776" s="2">
        <v>31</v>
      </c>
      <c r="BG4776" s="2">
        <v>36.5</v>
      </c>
      <c r="BH4776" s="2">
        <v>37.299999999999997</v>
      </c>
      <c r="BI4776" s="2">
        <v>20</v>
      </c>
      <c r="BJ4776" s="2">
        <v>23.5</v>
      </c>
      <c r="BK4776" s="2">
        <v>32</v>
      </c>
      <c r="BL4776" s="2">
        <v>37.6</v>
      </c>
      <c r="BM4776" s="2">
        <v>2</v>
      </c>
      <c r="BN4776" s="2">
        <v>2.4</v>
      </c>
      <c r="BO4776" s="2">
        <v>21</v>
      </c>
      <c r="BP4776" s="2">
        <v>24.7</v>
      </c>
      <c r="BQ4776" s="2">
        <v>8</v>
      </c>
      <c r="BR4776" s="2">
        <v>9.4</v>
      </c>
      <c r="BS4776" s="2">
        <v>2</v>
      </c>
      <c r="BT4776" s="2">
        <v>2.4</v>
      </c>
      <c r="BU4776" s="2">
        <v>54</v>
      </c>
      <c r="BV4776" s="2">
        <v>63.5</v>
      </c>
      <c r="BX4776" s="2">
        <v>1</v>
      </c>
      <c r="BY4776" s="2">
        <v>1</v>
      </c>
    </row>
    <row r="4777" spans="1:77" ht="12.75" customHeight="1" x14ac:dyDescent="0.2">
      <c r="A4777">
        <v>4</v>
      </c>
      <c r="B4777" s="2">
        <v>3062</v>
      </c>
      <c r="C4777" s="17">
        <v>2.71</v>
      </c>
      <c r="D4777" s="2">
        <v>2</v>
      </c>
      <c r="E4777" s="15">
        <v>2.4169999999999998</v>
      </c>
      <c r="G4777" s="17">
        <v>24</v>
      </c>
      <c r="H4777" s="2">
        <v>18</v>
      </c>
      <c r="I4777" s="2">
        <v>75</v>
      </c>
      <c r="J4777" s="2">
        <v>18</v>
      </c>
      <c r="K4777" s="2">
        <v>75</v>
      </c>
      <c r="L4777" s="2">
        <v>75</v>
      </c>
      <c r="M4777" s="2">
        <v>2</v>
      </c>
      <c r="N4777" s="2">
        <v>8.3000000000000007</v>
      </c>
      <c r="O4777" s="2">
        <v>4</v>
      </c>
      <c r="P4777" s="2">
        <v>16.7</v>
      </c>
      <c r="S4777" s="2">
        <v>17</v>
      </c>
      <c r="T4777" s="2">
        <v>70.8</v>
      </c>
      <c r="U4777" s="2">
        <v>1</v>
      </c>
      <c r="V4777" s="2">
        <v>4.2</v>
      </c>
      <c r="Y4777" s="2">
        <v>6</v>
      </c>
      <c r="Z4777" s="2">
        <v>25</v>
      </c>
      <c r="AE4777" s="2">
        <v>24</v>
      </c>
      <c r="AF4777" s="2">
        <v>9</v>
      </c>
      <c r="AG4777" s="2">
        <v>37.5</v>
      </c>
      <c r="AH4777" s="2">
        <v>9</v>
      </c>
      <c r="AI4777" s="2">
        <v>37.5</v>
      </c>
      <c r="AJ4777" s="2">
        <v>37.5</v>
      </c>
      <c r="AK4777" s="2">
        <v>8</v>
      </c>
      <c r="AL4777" s="2">
        <v>33.299999999999997</v>
      </c>
      <c r="AM4777" s="2">
        <v>7</v>
      </c>
      <c r="AN4777" s="2">
        <v>29.2</v>
      </c>
      <c r="AO4777" s="2">
        <v>1</v>
      </c>
      <c r="AP4777" s="2">
        <v>4.2</v>
      </c>
      <c r="AQ4777" s="2">
        <v>6</v>
      </c>
      <c r="AR4777" s="2">
        <v>25</v>
      </c>
      <c r="AS4777" s="2">
        <v>2</v>
      </c>
      <c r="AT4777" s="2">
        <v>8.3000000000000007</v>
      </c>
      <c r="AW4777" s="2">
        <v>15</v>
      </c>
      <c r="AX4777" s="2">
        <v>62.5</v>
      </c>
      <c r="BC4777" s="2">
        <v>24</v>
      </c>
      <c r="BD4777" s="2">
        <v>13</v>
      </c>
      <c r="BE4777" s="2">
        <v>54.2</v>
      </c>
      <c r="BF4777" s="2">
        <v>13</v>
      </c>
      <c r="BG4777" s="2">
        <v>54.2</v>
      </c>
      <c r="BH4777" s="2">
        <v>54.2</v>
      </c>
      <c r="BI4777" s="2">
        <v>6</v>
      </c>
      <c r="BJ4777" s="2">
        <v>25</v>
      </c>
      <c r="BK4777" s="2">
        <v>5</v>
      </c>
      <c r="BL4777" s="2">
        <v>20.8</v>
      </c>
      <c r="BO4777" s="2">
        <v>10</v>
      </c>
      <c r="BP4777" s="2">
        <v>41.7</v>
      </c>
      <c r="BQ4777" s="2">
        <v>3</v>
      </c>
      <c r="BR4777" s="2">
        <v>12.5</v>
      </c>
      <c r="BU4777" s="2">
        <v>11</v>
      </c>
      <c r="BV4777" s="2">
        <v>45.8</v>
      </c>
    </row>
    <row r="4778" spans="1:77" ht="12.75" customHeight="1" x14ac:dyDescent="0.2">
      <c r="A4778">
        <v>4</v>
      </c>
      <c r="B4778" s="2">
        <v>3063</v>
      </c>
      <c r="C4778" s="17">
        <v>2.94</v>
      </c>
      <c r="D4778" s="2">
        <v>2.85</v>
      </c>
      <c r="E4778" s="15">
        <v>2.5810000000000004</v>
      </c>
      <c r="G4778" s="17">
        <v>52</v>
      </c>
      <c r="H4778" s="2">
        <v>40</v>
      </c>
      <c r="I4778" s="2">
        <v>76.900000000000006</v>
      </c>
      <c r="J4778" s="2">
        <v>40</v>
      </c>
      <c r="K4778" s="2">
        <v>76.900000000000006</v>
      </c>
      <c r="L4778" s="2">
        <v>76.900000000000006</v>
      </c>
      <c r="M4778" s="2">
        <v>2</v>
      </c>
      <c r="N4778" s="2">
        <v>3.8</v>
      </c>
      <c r="O4778" s="2">
        <v>10</v>
      </c>
      <c r="P4778" s="2">
        <v>19.2</v>
      </c>
      <c r="Q4778" s="2">
        <v>1</v>
      </c>
      <c r="R4778" s="2">
        <v>1.9</v>
      </c>
      <c r="S4778" s="2">
        <v>25</v>
      </c>
      <c r="T4778" s="2">
        <v>48.1</v>
      </c>
      <c r="U4778" s="2">
        <v>14</v>
      </c>
      <c r="V4778" s="2">
        <v>26.9</v>
      </c>
      <c r="Y4778" s="2">
        <v>12</v>
      </c>
      <c r="Z4778" s="2">
        <v>23.1</v>
      </c>
      <c r="AE4778" s="2">
        <v>52</v>
      </c>
      <c r="AF4778" s="2">
        <v>32</v>
      </c>
      <c r="AG4778" s="2">
        <v>61.5</v>
      </c>
      <c r="AH4778" s="2">
        <v>32</v>
      </c>
      <c r="AI4778" s="2">
        <v>61.5</v>
      </c>
      <c r="AJ4778" s="2">
        <v>61.5</v>
      </c>
      <c r="AK4778" s="2">
        <v>6</v>
      </c>
      <c r="AL4778" s="2">
        <v>11.5</v>
      </c>
      <c r="AM4778" s="2">
        <v>14</v>
      </c>
      <c r="AN4778" s="2">
        <v>26.9</v>
      </c>
      <c r="AQ4778" s="2">
        <v>14</v>
      </c>
      <c r="AR4778" s="2">
        <v>26.9</v>
      </c>
      <c r="AS4778" s="2">
        <v>18</v>
      </c>
      <c r="AT4778" s="2">
        <v>34.6</v>
      </c>
      <c r="AW4778" s="2">
        <v>20</v>
      </c>
      <c r="AX4778" s="2">
        <v>38.5</v>
      </c>
      <c r="BC4778" s="2">
        <v>50</v>
      </c>
      <c r="BD4778" s="2">
        <v>31</v>
      </c>
      <c r="BE4778" s="2">
        <v>59.6</v>
      </c>
      <c r="BF4778" s="2">
        <v>31</v>
      </c>
      <c r="BG4778" s="2">
        <v>59.6</v>
      </c>
      <c r="BH4778" s="2">
        <v>62</v>
      </c>
      <c r="BI4778" s="2">
        <v>8</v>
      </c>
      <c r="BJ4778" s="2">
        <v>15.4</v>
      </c>
      <c r="BK4778" s="2">
        <v>11</v>
      </c>
      <c r="BL4778" s="2">
        <v>21.2</v>
      </c>
      <c r="BO4778" s="2">
        <v>20</v>
      </c>
      <c r="BP4778" s="2">
        <v>38.5</v>
      </c>
      <c r="BQ4778" s="2">
        <v>11</v>
      </c>
      <c r="BR4778" s="2">
        <v>21.2</v>
      </c>
      <c r="BS4778" s="2">
        <v>2</v>
      </c>
      <c r="BT4778" s="2">
        <v>3.8</v>
      </c>
      <c r="BU4778" s="2">
        <v>21</v>
      </c>
      <c r="BV4778" s="2">
        <v>40.4</v>
      </c>
    </row>
    <row r="4779" spans="1:77" ht="12.75" customHeight="1" x14ac:dyDescent="0.2">
      <c r="A4779">
        <v>4</v>
      </c>
      <c r="B4779" s="2">
        <v>3064</v>
      </c>
      <c r="C4779" s="17">
        <v>2.76</v>
      </c>
      <c r="D4779" s="2">
        <v>2.68</v>
      </c>
      <c r="E4779" s="15">
        <v>2.645</v>
      </c>
      <c r="G4779" s="17">
        <v>50</v>
      </c>
      <c r="H4779" s="2">
        <v>34</v>
      </c>
      <c r="I4779" s="2">
        <v>68</v>
      </c>
      <c r="J4779" s="2">
        <v>34</v>
      </c>
      <c r="K4779" s="2">
        <v>68</v>
      </c>
      <c r="L4779" s="2">
        <v>68</v>
      </c>
      <c r="M4779" s="2">
        <v>5</v>
      </c>
      <c r="N4779" s="2">
        <v>10</v>
      </c>
      <c r="O4779" s="2">
        <v>11</v>
      </c>
      <c r="P4779" s="2">
        <v>22</v>
      </c>
      <c r="S4779" s="2">
        <v>25</v>
      </c>
      <c r="T4779" s="2">
        <v>50</v>
      </c>
      <c r="U4779" s="2">
        <v>9</v>
      </c>
      <c r="V4779" s="2">
        <v>18</v>
      </c>
      <c r="Y4779" s="2">
        <v>16</v>
      </c>
      <c r="Z4779" s="2">
        <v>32</v>
      </c>
      <c r="AA4779" s="2">
        <v>1</v>
      </c>
      <c r="AC4779" s="2">
        <v>1</v>
      </c>
      <c r="AE4779" s="2">
        <v>50</v>
      </c>
      <c r="AF4779" s="2">
        <v>32</v>
      </c>
      <c r="AG4779" s="2">
        <v>64</v>
      </c>
      <c r="AH4779" s="2">
        <v>32</v>
      </c>
      <c r="AI4779" s="2">
        <v>64</v>
      </c>
      <c r="AJ4779" s="2">
        <v>64</v>
      </c>
      <c r="AK4779" s="2">
        <v>13</v>
      </c>
      <c r="AL4779" s="2">
        <v>26</v>
      </c>
      <c r="AM4779" s="2">
        <v>5</v>
      </c>
      <c r="AN4779" s="2">
        <v>10</v>
      </c>
      <c r="AQ4779" s="2">
        <v>17</v>
      </c>
      <c r="AR4779" s="2">
        <v>34</v>
      </c>
      <c r="AS4779" s="2">
        <v>15</v>
      </c>
      <c r="AT4779" s="2">
        <v>30</v>
      </c>
      <c r="AW4779" s="2">
        <v>18</v>
      </c>
      <c r="AX4779" s="2">
        <v>36</v>
      </c>
      <c r="AY4779" s="2">
        <v>1</v>
      </c>
      <c r="BA4779" s="2">
        <v>1</v>
      </c>
      <c r="BC4779" s="2">
        <v>50</v>
      </c>
      <c r="BD4779" s="2">
        <v>31</v>
      </c>
      <c r="BE4779" s="2">
        <v>60.8</v>
      </c>
      <c r="BF4779" s="2">
        <v>31</v>
      </c>
      <c r="BG4779" s="2">
        <v>60.8</v>
      </c>
      <c r="BH4779" s="2">
        <v>62</v>
      </c>
      <c r="BI4779" s="2">
        <v>5</v>
      </c>
      <c r="BJ4779" s="2">
        <v>9.8000000000000007</v>
      </c>
      <c r="BK4779" s="2">
        <v>14</v>
      </c>
      <c r="BL4779" s="2">
        <v>27.5</v>
      </c>
      <c r="BO4779" s="2">
        <v>22</v>
      </c>
      <c r="BP4779" s="2">
        <v>43.1</v>
      </c>
      <c r="BQ4779" s="2">
        <v>9</v>
      </c>
      <c r="BR4779" s="2">
        <v>17.600000000000001</v>
      </c>
      <c r="BS4779" s="2">
        <v>1</v>
      </c>
      <c r="BT4779" s="2">
        <v>2</v>
      </c>
      <c r="BU4779" s="2">
        <v>20</v>
      </c>
      <c r="BV4779" s="2">
        <v>39.200000000000003</v>
      </c>
      <c r="BY4779" s="2">
        <v>1</v>
      </c>
    </row>
    <row r="4780" spans="1:77" ht="12.75" customHeight="1" x14ac:dyDescent="0.2">
      <c r="A4780">
        <v>4</v>
      </c>
      <c r="B4780" s="2">
        <v>3066</v>
      </c>
      <c r="C4780" s="17">
        <v>2.85</v>
      </c>
      <c r="D4780" s="2">
        <v>2.42</v>
      </c>
      <c r="E4780" s="15">
        <v>2.2440000000000002</v>
      </c>
      <c r="G4780" s="17">
        <v>33</v>
      </c>
      <c r="H4780" s="2">
        <v>21</v>
      </c>
      <c r="I4780" s="2">
        <v>63.6</v>
      </c>
      <c r="J4780" s="2">
        <v>21</v>
      </c>
      <c r="K4780" s="2">
        <v>63.6</v>
      </c>
      <c r="L4780" s="2">
        <v>63.6</v>
      </c>
      <c r="M4780" s="2">
        <v>2</v>
      </c>
      <c r="N4780" s="2">
        <v>6.1</v>
      </c>
      <c r="O4780" s="2">
        <v>10</v>
      </c>
      <c r="P4780" s="2">
        <v>30.3</v>
      </c>
      <c r="S4780" s="2">
        <v>12</v>
      </c>
      <c r="T4780" s="2">
        <v>36.4</v>
      </c>
      <c r="U4780" s="2">
        <v>9</v>
      </c>
      <c r="V4780" s="2">
        <v>27.3</v>
      </c>
      <c r="Y4780" s="2">
        <v>12</v>
      </c>
      <c r="Z4780" s="2">
        <v>36.4</v>
      </c>
      <c r="AB4780" s="2">
        <v>1</v>
      </c>
      <c r="AE4780" s="2">
        <v>33</v>
      </c>
      <c r="AF4780" s="2">
        <v>18</v>
      </c>
      <c r="AG4780" s="2">
        <v>54.5</v>
      </c>
      <c r="AH4780" s="2">
        <v>18</v>
      </c>
      <c r="AI4780" s="2">
        <v>54.5</v>
      </c>
      <c r="AJ4780" s="2">
        <v>54.5</v>
      </c>
      <c r="AK4780" s="2">
        <v>7</v>
      </c>
      <c r="AL4780" s="2">
        <v>21.2</v>
      </c>
      <c r="AM4780" s="2">
        <v>8</v>
      </c>
      <c r="AN4780" s="2">
        <v>24.2</v>
      </c>
      <c r="AO4780" s="2">
        <v>1</v>
      </c>
      <c r="AP4780" s="2">
        <v>3</v>
      </c>
      <c r="AQ4780" s="2">
        <v>11</v>
      </c>
      <c r="AR4780" s="2">
        <v>33.299999999999997</v>
      </c>
      <c r="AS4780" s="2">
        <v>6</v>
      </c>
      <c r="AT4780" s="2">
        <v>18.2</v>
      </c>
      <c r="AW4780" s="2">
        <v>15</v>
      </c>
      <c r="AX4780" s="2">
        <v>45.5</v>
      </c>
      <c r="AZ4780" s="2">
        <v>1</v>
      </c>
      <c r="BC4780" s="2">
        <v>33</v>
      </c>
      <c r="BD4780" s="2">
        <v>16</v>
      </c>
      <c r="BE4780" s="2">
        <v>48.5</v>
      </c>
      <c r="BF4780" s="2">
        <v>16</v>
      </c>
      <c r="BG4780" s="2">
        <v>48.5</v>
      </c>
      <c r="BH4780" s="2">
        <v>48.5</v>
      </c>
      <c r="BI4780" s="2">
        <v>8</v>
      </c>
      <c r="BJ4780" s="2">
        <v>24.2</v>
      </c>
      <c r="BK4780" s="2">
        <v>9</v>
      </c>
      <c r="BL4780" s="2">
        <v>27.3</v>
      </c>
      <c r="BM4780" s="2">
        <v>1</v>
      </c>
      <c r="BN4780" s="2">
        <v>3</v>
      </c>
      <c r="BO4780" s="2">
        <v>12</v>
      </c>
      <c r="BP4780" s="2">
        <v>36.4</v>
      </c>
      <c r="BQ4780" s="2">
        <v>3</v>
      </c>
      <c r="BR4780" s="2">
        <v>9.1</v>
      </c>
      <c r="BU4780" s="2">
        <v>17</v>
      </c>
      <c r="BV4780" s="2">
        <v>51.5</v>
      </c>
      <c r="BX4780" s="2">
        <v>1</v>
      </c>
    </row>
    <row r="4781" spans="1:77" ht="12.75" customHeight="1" x14ac:dyDescent="0.2">
      <c r="A4781">
        <v>4</v>
      </c>
      <c r="B4781" s="2">
        <v>3069</v>
      </c>
      <c r="G4781" s="17">
        <v>8</v>
      </c>
      <c r="AE4781" s="2">
        <v>8</v>
      </c>
      <c r="BC4781" s="2">
        <v>8</v>
      </c>
    </row>
    <row r="4782" spans="1:77" ht="12.75" customHeight="1" x14ac:dyDescent="0.2">
      <c r="A4782">
        <v>4</v>
      </c>
      <c r="B4782" s="2">
        <v>3070</v>
      </c>
      <c r="C4782" s="17">
        <v>2.54</v>
      </c>
      <c r="D4782" s="2">
        <v>1.73</v>
      </c>
      <c r="E4782" s="15">
        <v>1.7450000000000001</v>
      </c>
      <c r="G4782" s="17">
        <v>59</v>
      </c>
      <c r="H4782" s="2">
        <v>32</v>
      </c>
      <c r="I4782" s="2">
        <v>54.2</v>
      </c>
      <c r="J4782" s="2">
        <v>32</v>
      </c>
      <c r="K4782" s="2">
        <v>54.2</v>
      </c>
      <c r="L4782" s="2">
        <v>54.2</v>
      </c>
      <c r="M4782" s="2">
        <v>11</v>
      </c>
      <c r="N4782" s="2">
        <v>18.600000000000001</v>
      </c>
      <c r="O4782" s="2">
        <v>16</v>
      </c>
      <c r="P4782" s="2">
        <v>27.1</v>
      </c>
      <c r="S4782" s="2">
        <v>21</v>
      </c>
      <c r="T4782" s="2">
        <v>35.6</v>
      </c>
      <c r="U4782" s="2">
        <v>11</v>
      </c>
      <c r="V4782" s="2">
        <v>18.600000000000001</v>
      </c>
      <c r="Y4782" s="2">
        <v>27</v>
      </c>
      <c r="Z4782" s="2">
        <v>45.8</v>
      </c>
      <c r="AC4782" s="2">
        <v>1</v>
      </c>
      <c r="AE4782" s="2">
        <v>59</v>
      </c>
      <c r="AF4782" s="2">
        <v>14</v>
      </c>
      <c r="AG4782" s="2">
        <v>23.7</v>
      </c>
      <c r="AH4782" s="2">
        <v>14</v>
      </c>
      <c r="AI4782" s="2">
        <v>23.7</v>
      </c>
      <c r="AJ4782" s="2">
        <v>23.7</v>
      </c>
      <c r="AK4782" s="2">
        <v>36</v>
      </c>
      <c r="AL4782" s="2">
        <v>61</v>
      </c>
      <c r="AM4782" s="2">
        <v>9</v>
      </c>
      <c r="AN4782" s="2">
        <v>15.3</v>
      </c>
      <c r="AQ4782" s="2">
        <v>8</v>
      </c>
      <c r="AR4782" s="2">
        <v>13.6</v>
      </c>
      <c r="AS4782" s="2">
        <v>6</v>
      </c>
      <c r="AT4782" s="2">
        <v>10.199999999999999</v>
      </c>
      <c r="AW4782" s="2">
        <v>45</v>
      </c>
      <c r="AX4782" s="2">
        <v>76.3</v>
      </c>
      <c r="BA4782" s="2">
        <v>1</v>
      </c>
      <c r="BC4782" s="2">
        <v>57</v>
      </c>
      <c r="BD4782" s="2">
        <v>12</v>
      </c>
      <c r="BE4782" s="2">
        <v>20.3</v>
      </c>
      <c r="BF4782" s="2">
        <v>12</v>
      </c>
      <c r="BG4782" s="2">
        <v>20.3</v>
      </c>
      <c r="BH4782" s="2">
        <v>21.1</v>
      </c>
      <c r="BI4782" s="2">
        <v>23</v>
      </c>
      <c r="BJ4782" s="2">
        <v>39</v>
      </c>
      <c r="BK4782" s="2">
        <v>22</v>
      </c>
      <c r="BL4782" s="2">
        <v>37.299999999999997</v>
      </c>
      <c r="BO4782" s="2">
        <v>12</v>
      </c>
      <c r="BP4782" s="2">
        <v>20.3</v>
      </c>
      <c r="BS4782" s="2">
        <v>2</v>
      </c>
      <c r="BT4782" s="2">
        <v>3.4</v>
      </c>
      <c r="BU4782" s="2">
        <v>47</v>
      </c>
      <c r="BV4782" s="2">
        <v>79.7</v>
      </c>
      <c r="BY4782" s="2">
        <v>1</v>
      </c>
    </row>
    <row r="4783" spans="1:77" ht="12.75" customHeight="1" x14ac:dyDescent="0.2">
      <c r="A4783">
        <v>4</v>
      </c>
      <c r="B4783" s="2">
        <v>3072</v>
      </c>
    </row>
    <row r="4784" spans="1:77" ht="12.75" customHeight="1" x14ac:dyDescent="0.2">
      <c r="A4784">
        <v>4</v>
      </c>
      <c r="B4784" s="2">
        <v>3073</v>
      </c>
      <c r="C4784" s="17">
        <v>2.42</v>
      </c>
      <c r="D4784" s="2">
        <v>2.4300000000000002</v>
      </c>
      <c r="E4784" s="15">
        <v>2.5310000000000001</v>
      </c>
      <c r="G4784" s="17">
        <v>79</v>
      </c>
      <c r="H4784" s="2">
        <v>39</v>
      </c>
      <c r="I4784" s="2">
        <v>49.4</v>
      </c>
      <c r="J4784" s="2">
        <v>39</v>
      </c>
      <c r="K4784" s="2">
        <v>49.4</v>
      </c>
      <c r="L4784" s="2">
        <v>49.4</v>
      </c>
      <c r="M4784" s="2">
        <v>11</v>
      </c>
      <c r="N4784" s="2">
        <v>13.9</v>
      </c>
      <c r="O4784" s="2">
        <v>29</v>
      </c>
      <c r="P4784" s="2">
        <v>36.700000000000003</v>
      </c>
      <c r="Q4784" s="2">
        <v>1</v>
      </c>
      <c r="R4784" s="2">
        <v>1.3</v>
      </c>
      <c r="S4784" s="2">
        <v>30</v>
      </c>
      <c r="T4784" s="2">
        <v>38</v>
      </c>
      <c r="U4784" s="2">
        <v>8</v>
      </c>
      <c r="V4784" s="2">
        <v>10.1</v>
      </c>
      <c r="Y4784" s="2">
        <v>40</v>
      </c>
      <c r="Z4784" s="2">
        <v>50.6</v>
      </c>
      <c r="AB4784" s="2">
        <v>3</v>
      </c>
      <c r="AE4784" s="2">
        <v>79</v>
      </c>
      <c r="AF4784" s="2">
        <v>40</v>
      </c>
      <c r="AG4784" s="2">
        <v>50.6</v>
      </c>
      <c r="AH4784" s="2">
        <v>40</v>
      </c>
      <c r="AI4784" s="2">
        <v>50.6</v>
      </c>
      <c r="AJ4784" s="2">
        <v>50.6</v>
      </c>
      <c r="AK4784" s="2">
        <v>22</v>
      </c>
      <c r="AL4784" s="2">
        <v>27.8</v>
      </c>
      <c r="AM4784" s="2">
        <v>17</v>
      </c>
      <c r="AN4784" s="2">
        <v>21.5</v>
      </c>
      <c r="AQ4784" s="2">
        <v>24</v>
      </c>
      <c r="AR4784" s="2">
        <v>30.4</v>
      </c>
      <c r="AS4784" s="2">
        <v>16</v>
      </c>
      <c r="AT4784" s="2">
        <v>20.3</v>
      </c>
      <c r="AW4784" s="2">
        <v>39</v>
      </c>
      <c r="AX4784" s="2">
        <v>49.4</v>
      </c>
      <c r="AZ4784" s="2">
        <v>3</v>
      </c>
      <c r="BC4784" s="2">
        <v>78</v>
      </c>
      <c r="BD4784" s="2">
        <v>52</v>
      </c>
      <c r="BE4784" s="2">
        <v>65.8</v>
      </c>
      <c r="BF4784" s="2">
        <v>52</v>
      </c>
      <c r="BG4784" s="2">
        <v>65.8</v>
      </c>
      <c r="BH4784" s="2">
        <v>66.7</v>
      </c>
      <c r="BI4784" s="2">
        <v>13</v>
      </c>
      <c r="BJ4784" s="2">
        <v>16.5</v>
      </c>
      <c r="BK4784" s="2">
        <v>13</v>
      </c>
      <c r="BL4784" s="2">
        <v>16.5</v>
      </c>
      <c r="BM4784" s="2">
        <v>1</v>
      </c>
      <c r="BN4784" s="2">
        <v>1.3</v>
      </c>
      <c r="BO4784" s="2">
        <v>43</v>
      </c>
      <c r="BP4784" s="2">
        <v>54.4</v>
      </c>
      <c r="BQ4784" s="2">
        <v>8</v>
      </c>
      <c r="BR4784" s="2">
        <v>10.1</v>
      </c>
      <c r="BS4784" s="2">
        <v>1</v>
      </c>
      <c r="BT4784" s="2">
        <v>1.3</v>
      </c>
      <c r="BU4784" s="2">
        <v>27</v>
      </c>
      <c r="BV4784" s="2">
        <v>34.200000000000003</v>
      </c>
      <c r="BX4784" s="2">
        <v>3</v>
      </c>
    </row>
    <row r="4785" spans="1:77" ht="12.75" customHeight="1" x14ac:dyDescent="0.2">
      <c r="A4785">
        <v>4</v>
      </c>
      <c r="B4785" s="2">
        <v>3075</v>
      </c>
      <c r="C4785" s="17">
        <v>2.5</v>
      </c>
      <c r="D4785" s="2">
        <v>2.5</v>
      </c>
      <c r="E4785" s="15">
        <v>2.4</v>
      </c>
      <c r="G4785" s="17">
        <v>10</v>
      </c>
      <c r="H4785" s="2">
        <v>9</v>
      </c>
      <c r="I4785" s="2">
        <v>90</v>
      </c>
      <c r="J4785" s="2">
        <v>9</v>
      </c>
      <c r="K4785" s="2">
        <v>90</v>
      </c>
      <c r="L4785" s="2">
        <v>90</v>
      </c>
      <c r="O4785" s="2">
        <v>1</v>
      </c>
      <c r="P4785" s="2">
        <v>10</v>
      </c>
      <c r="Q4785" s="2">
        <v>2</v>
      </c>
      <c r="R4785" s="2">
        <v>20</v>
      </c>
      <c r="S4785" s="2">
        <v>5</v>
      </c>
      <c r="T4785" s="2">
        <v>50</v>
      </c>
      <c r="U4785" s="2">
        <v>2</v>
      </c>
      <c r="V4785" s="2">
        <v>20</v>
      </c>
      <c r="Y4785" s="2">
        <v>1</v>
      </c>
      <c r="Z4785" s="2">
        <v>10</v>
      </c>
      <c r="AE4785" s="2">
        <v>10</v>
      </c>
      <c r="AF4785" s="2">
        <v>5</v>
      </c>
      <c r="AG4785" s="2">
        <v>50</v>
      </c>
      <c r="AH4785" s="2">
        <v>5</v>
      </c>
      <c r="AI4785" s="2">
        <v>50</v>
      </c>
      <c r="AJ4785" s="2">
        <v>50</v>
      </c>
      <c r="AK4785" s="2">
        <v>2</v>
      </c>
      <c r="AL4785" s="2">
        <v>20</v>
      </c>
      <c r="AM4785" s="2">
        <v>3</v>
      </c>
      <c r="AN4785" s="2">
        <v>30</v>
      </c>
      <c r="AQ4785" s="2">
        <v>3</v>
      </c>
      <c r="AR4785" s="2">
        <v>30</v>
      </c>
      <c r="AS4785" s="2">
        <v>2</v>
      </c>
      <c r="AT4785" s="2">
        <v>20</v>
      </c>
      <c r="AW4785" s="2">
        <v>5</v>
      </c>
      <c r="AX4785" s="2">
        <v>50</v>
      </c>
      <c r="BC4785" s="2">
        <v>10</v>
      </c>
      <c r="BD4785" s="2">
        <v>4</v>
      </c>
      <c r="BE4785" s="2">
        <v>40</v>
      </c>
      <c r="BF4785" s="2">
        <v>4</v>
      </c>
      <c r="BG4785" s="2">
        <v>40</v>
      </c>
      <c r="BH4785" s="2">
        <v>40</v>
      </c>
      <c r="BI4785" s="2">
        <v>3</v>
      </c>
      <c r="BJ4785" s="2">
        <v>30</v>
      </c>
      <c r="BK4785" s="2">
        <v>3</v>
      </c>
      <c r="BL4785" s="2">
        <v>30</v>
      </c>
      <c r="BO4785" s="2">
        <v>1</v>
      </c>
      <c r="BP4785" s="2">
        <v>10</v>
      </c>
      <c r="BQ4785" s="2">
        <v>3</v>
      </c>
      <c r="BR4785" s="2">
        <v>30</v>
      </c>
      <c r="BU4785" s="2">
        <v>6</v>
      </c>
      <c r="BV4785" s="2">
        <v>60</v>
      </c>
    </row>
    <row r="4786" spans="1:77" ht="12.75" customHeight="1" x14ac:dyDescent="0.2">
      <c r="A4786">
        <v>4</v>
      </c>
      <c r="B4786" s="2">
        <v>3077</v>
      </c>
      <c r="C4786" s="17">
        <v>2.8</v>
      </c>
      <c r="D4786" s="2">
        <v>2.41</v>
      </c>
      <c r="E4786" s="15">
        <v>2.9550000000000001</v>
      </c>
      <c r="G4786" s="17">
        <v>66</v>
      </c>
      <c r="H4786" s="2">
        <v>46</v>
      </c>
      <c r="I4786" s="2">
        <v>69.7</v>
      </c>
      <c r="J4786" s="2">
        <v>46</v>
      </c>
      <c r="K4786" s="2">
        <v>69.7</v>
      </c>
      <c r="L4786" s="2">
        <v>69.7</v>
      </c>
      <c r="M4786" s="2">
        <v>1</v>
      </c>
      <c r="N4786" s="2">
        <v>1.5</v>
      </c>
      <c r="O4786" s="2">
        <v>19</v>
      </c>
      <c r="P4786" s="2">
        <v>28.8</v>
      </c>
      <c r="Q4786" s="2">
        <v>4</v>
      </c>
      <c r="R4786" s="2">
        <v>6.1</v>
      </c>
      <c r="S4786" s="2">
        <v>22</v>
      </c>
      <c r="T4786" s="2">
        <v>33.299999999999997</v>
      </c>
      <c r="U4786" s="2">
        <v>20</v>
      </c>
      <c r="V4786" s="2">
        <v>30.3</v>
      </c>
      <c r="Y4786" s="2">
        <v>20</v>
      </c>
      <c r="Z4786" s="2">
        <v>30.3</v>
      </c>
      <c r="AA4786" s="2">
        <v>1</v>
      </c>
      <c r="AB4786" s="2">
        <v>1</v>
      </c>
      <c r="AE4786" s="2">
        <v>66</v>
      </c>
      <c r="AF4786" s="2">
        <v>29</v>
      </c>
      <c r="AG4786" s="2">
        <v>43.9</v>
      </c>
      <c r="AH4786" s="2">
        <v>29</v>
      </c>
      <c r="AI4786" s="2">
        <v>43.9</v>
      </c>
      <c r="AJ4786" s="2">
        <v>43.9</v>
      </c>
      <c r="AK4786" s="2">
        <v>16</v>
      </c>
      <c r="AL4786" s="2">
        <v>24.2</v>
      </c>
      <c r="AM4786" s="2">
        <v>21</v>
      </c>
      <c r="AN4786" s="2">
        <v>31.8</v>
      </c>
      <c r="AO4786" s="2">
        <v>1</v>
      </c>
      <c r="AP4786" s="2">
        <v>1.5</v>
      </c>
      <c r="AQ4786" s="2">
        <v>11</v>
      </c>
      <c r="AR4786" s="2">
        <v>16.7</v>
      </c>
      <c r="AS4786" s="2">
        <v>17</v>
      </c>
      <c r="AT4786" s="2">
        <v>25.8</v>
      </c>
      <c r="AW4786" s="2">
        <v>37</v>
      </c>
      <c r="AX4786" s="2">
        <v>56.1</v>
      </c>
      <c r="AY4786" s="2">
        <v>1</v>
      </c>
      <c r="AZ4786" s="2">
        <v>1</v>
      </c>
      <c r="BC4786" s="2">
        <v>66</v>
      </c>
      <c r="BD4786" s="2">
        <v>49</v>
      </c>
      <c r="BE4786" s="2">
        <v>74.2</v>
      </c>
      <c r="BF4786" s="2">
        <v>49</v>
      </c>
      <c r="BG4786" s="2">
        <v>74.2</v>
      </c>
      <c r="BH4786" s="2">
        <v>74.2</v>
      </c>
      <c r="BI4786" s="2">
        <v>5</v>
      </c>
      <c r="BJ4786" s="2">
        <v>7.6</v>
      </c>
      <c r="BK4786" s="2">
        <v>12</v>
      </c>
      <c r="BL4786" s="2">
        <v>18.2</v>
      </c>
      <c r="BM4786" s="2">
        <v>2</v>
      </c>
      <c r="BN4786" s="2">
        <v>3</v>
      </c>
      <c r="BO4786" s="2">
        <v>22</v>
      </c>
      <c r="BP4786" s="2">
        <v>33.299999999999997</v>
      </c>
      <c r="BQ4786" s="2">
        <v>25</v>
      </c>
      <c r="BR4786" s="2">
        <v>37.9</v>
      </c>
      <c r="BU4786" s="2">
        <v>17</v>
      </c>
      <c r="BV4786" s="2">
        <v>25.8</v>
      </c>
      <c r="BW4786" s="2">
        <v>1</v>
      </c>
      <c r="BX4786" s="2">
        <v>1</v>
      </c>
    </row>
    <row r="4787" spans="1:77" ht="12.75" customHeight="1" x14ac:dyDescent="0.2">
      <c r="A4787">
        <v>4</v>
      </c>
      <c r="B4787" s="2">
        <v>3078</v>
      </c>
      <c r="C4787" s="17">
        <v>2.21</v>
      </c>
      <c r="D4787" s="2">
        <v>2.09</v>
      </c>
      <c r="E4787" s="15">
        <v>2.2590000000000003</v>
      </c>
      <c r="G4787" s="17">
        <v>58</v>
      </c>
      <c r="H4787" s="2">
        <v>29</v>
      </c>
      <c r="I4787" s="2">
        <v>50</v>
      </c>
      <c r="J4787" s="2">
        <v>29</v>
      </c>
      <c r="K4787" s="2">
        <v>50</v>
      </c>
      <c r="L4787" s="2">
        <v>50</v>
      </c>
      <c r="M4787" s="2">
        <v>12</v>
      </c>
      <c r="N4787" s="2">
        <v>20.7</v>
      </c>
      <c r="O4787" s="2">
        <v>17</v>
      </c>
      <c r="P4787" s="2">
        <v>29.3</v>
      </c>
      <c r="Q4787" s="2">
        <v>3</v>
      </c>
      <c r="R4787" s="2">
        <v>5.2</v>
      </c>
      <c r="S4787" s="2">
        <v>22</v>
      </c>
      <c r="T4787" s="2">
        <v>37.9</v>
      </c>
      <c r="U4787" s="2">
        <v>4</v>
      </c>
      <c r="V4787" s="2">
        <v>6.9</v>
      </c>
      <c r="Y4787" s="2">
        <v>29</v>
      </c>
      <c r="Z4787" s="2">
        <v>50</v>
      </c>
      <c r="AB4787" s="2">
        <v>1</v>
      </c>
      <c r="AE4787" s="2">
        <v>58</v>
      </c>
      <c r="AF4787" s="2">
        <v>21</v>
      </c>
      <c r="AG4787" s="2">
        <v>36.200000000000003</v>
      </c>
      <c r="AH4787" s="2">
        <v>21</v>
      </c>
      <c r="AI4787" s="2">
        <v>36.200000000000003</v>
      </c>
      <c r="AJ4787" s="2">
        <v>36.200000000000003</v>
      </c>
      <c r="AK4787" s="2">
        <v>23</v>
      </c>
      <c r="AL4787" s="2">
        <v>39.700000000000003</v>
      </c>
      <c r="AM4787" s="2">
        <v>14</v>
      </c>
      <c r="AN4787" s="2">
        <v>24.1</v>
      </c>
      <c r="AQ4787" s="2">
        <v>14</v>
      </c>
      <c r="AR4787" s="2">
        <v>24.1</v>
      </c>
      <c r="AS4787" s="2">
        <v>7</v>
      </c>
      <c r="AT4787" s="2">
        <v>12.1</v>
      </c>
      <c r="AW4787" s="2">
        <v>37</v>
      </c>
      <c r="AX4787" s="2">
        <v>63.8</v>
      </c>
      <c r="AZ4787" s="2">
        <v>1</v>
      </c>
      <c r="BC4787" s="2">
        <v>56</v>
      </c>
      <c r="BD4787" s="2">
        <v>26</v>
      </c>
      <c r="BE4787" s="2">
        <v>44.8</v>
      </c>
      <c r="BF4787" s="2">
        <v>26</v>
      </c>
      <c r="BG4787" s="2">
        <v>44.8</v>
      </c>
      <c r="BH4787" s="2">
        <v>46.4</v>
      </c>
      <c r="BI4787" s="2">
        <v>9</v>
      </c>
      <c r="BJ4787" s="2">
        <v>15.5</v>
      </c>
      <c r="BK4787" s="2">
        <v>21</v>
      </c>
      <c r="BL4787" s="2">
        <v>36.200000000000003</v>
      </c>
      <c r="BM4787" s="2">
        <v>2</v>
      </c>
      <c r="BN4787" s="2">
        <v>3.4</v>
      </c>
      <c r="BO4787" s="2">
        <v>16</v>
      </c>
      <c r="BP4787" s="2">
        <v>27.6</v>
      </c>
      <c r="BQ4787" s="2">
        <v>8</v>
      </c>
      <c r="BR4787" s="2">
        <v>13.8</v>
      </c>
      <c r="BS4787" s="2">
        <v>2</v>
      </c>
      <c r="BT4787" s="2">
        <v>3.4</v>
      </c>
      <c r="BU4787" s="2">
        <v>32</v>
      </c>
      <c r="BV4787" s="2">
        <v>55.2</v>
      </c>
      <c r="BX4787" s="2">
        <v>1</v>
      </c>
    </row>
    <row r="4788" spans="1:77" ht="12.75" customHeight="1" x14ac:dyDescent="0.2">
      <c r="A4788">
        <v>4</v>
      </c>
      <c r="B4788" s="2">
        <v>3079</v>
      </c>
      <c r="C4788" s="17">
        <v>3.06</v>
      </c>
      <c r="D4788" s="2">
        <v>2.76</v>
      </c>
      <c r="E4788" s="15">
        <v>2.76</v>
      </c>
      <c r="G4788" s="17">
        <v>50</v>
      </c>
      <c r="H4788" s="2">
        <v>45</v>
      </c>
      <c r="I4788" s="2">
        <v>90</v>
      </c>
      <c r="J4788" s="2">
        <v>45</v>
      </c>
      <c r="K4788" s="2">
        <v>90</v>
      </c>
      <c r="L4788" s="2">
        <v>90</v>
      </c>
      <c r="M4788" s="2">
        <v>1</v>
      </c>
      <c r="N4788" s="2">
        <v>2</v>
      </c>
      <c r="O4788" s="2">
        <v>4</v>
      </c>
      <c r="P4788" s="2">
        <v>8</v>
      </c>
      <c r="Q4788" s="2">
        <v>3</v>
      </c>
      <c r="R4788" s="2">
        <v>6</v>
      </c>
      <c r="S4788" s="2">
        <v>24</v>
      </c>
      <c r="T4788" s="2">
        <v>48</v>
      </c>
      <c r="U4788" s="2">
        <v>18</v>
      </c>
      <c r="V4788" s="2">
        <v>36</v>
      </c>
      <c r="Y4788" s="2">
        <v>5</v>
      </c>
      <c r="Z4788" s="2">
        <v>10</v>
      </c>
      <c r="AB4788" s="2">
        <v>1</v>
      </c>
      <c r="AE4788" s="2">
        <v>50</v>
      </c>
      <c r="AF4788" s="2">
        <v>31</v>
      </c>
      <c r="AG4788" s="2">
        <v>62</v>
      </c>
      <c r="AH4788" s="2">
        <v>31</v>
      </c>
      <c r="AI4788" s="2">
        <v>62</v>
      </c>
      <c r="AJ4788" s="2">
        <v>62</v>
      </c>
      <c r="AK4788" s="2">
        <v>8</v>
      </c>
      <c r="AL4788" s="2">
        <v>16</v>
      </c>
      <c r="AM4788" s="2">
        <v>11</v>
      </c>
      <c r="AN4788" s="2">
        <v>22</v>
      </c>
      <c r="AQ4788" s="2">
        <v>16</v>
      </c>
      <c r="AR4788" s="2">
        <v>32</v>
      </c>
      <c r="AS4788" s="2">
        <v>15</v>
      </c>
      <c r="AT4788" s="2">
        <v>30</v>
      </c>
      <c r="AW4788" s="2">
        <v>19</v>
      </c>
      <c r="AX4788" s="2">
        <v>38</v>
      </c>
      <c r="AZ4788" s="2">
        <v>1</v>
      </c>
      <c r="BC4788" s="2">
        <v>50</v>
      </c>
      <c r="BD4788" s="2">
        <v>36</v>
      </c>
      <c r="BE4788" s="2">
        <v>72</v>
      </c>
      <c r="BF4788" s="2">
        <v>36</v>
      </c>
      <c r="BG4788" s="2">
        <v>72</v>
      </c>
      <c r="BH4788" s="2">
        <v>72</v>
      </c>
      <c r="BI4788" s="2">
        <v>3</v>
      </c>
      <c r="BJ4788" s="2">
        <v>6</v>
      </c>
      <c r="BK4788" s="2">
        <v>11</v>
      </c>
      <c r="BL4788" s="2">
        <v>22</v>
      </c>
      <c r="BO4788" s="2">
        <v>31</v>
      </c>
      <c r="BP4788" s="2">
        <v>62</v>
      </c>
      <c r="BQ4788" s="2">
        <v>5</v>
      </c>
      <c r="BR4788" s="2">
        <v>10</v>
      </c>
      <c r="BU4788" s="2">
        <v>14</v>
      </c>
      <c r="BV4788" s="2">
        <v>28</v>
      </c>
      <c r="BX4788" s="2">
        <v>1</v>
      </c>
    </row>
    <row r="4789" spans="1:77" ht="12.75" customHeight="1" x14ac:dyDescent="0.2">
      <c r="A4789">
        <v>4</v>
      </c>
      <c r="B4789" s="2">
        <v>3080</v>
      </c>
      <c r="C4789" s="17">
        <v>2.48</v>
      </c>
      <c r="D4789" s="2">
        <v>2.36</v>
      </c>
      <c r="E4789" s="15">
        <v>1.92</v>
      </c>
      <c r="G4789" s="17">
        <v>25</v>
      </c>
      <c r="H4789" s="2">
        <v>15</v>
      </c>
      <c r="I4789" s="2">
        <v>60</v>
      </c>
      <c r="J4789" s="2">
        <v>15</v>
      </c>
      <c r="K4789" s="2">
        <v>60</v>
      </c>
      <c r="L4789" s="2">
        <v>60</v>
      </c>
      <c r="M4789" s="2">
        <v>4</v>
      </c>
      <c r="N4789" s="2">
        <v>16</v>
      </c>
      <c r="O4789" s="2">
        <v>6</v>
      </c>
      <c r="P4789" s="2">
        <v>24</v>
      </c>
      <c r="Q4789" s="2">
        <v>1</v>
      </c>
      <c r="R4789" s="2">
        <v>4</v>
      </c>
      <c r="S4789" s="2">
        <v>10</v>
      </c>
      <c r="T4789" s="2">
        <v>40</v>
      </c>
      <c r="U4789" s="2">
        <v>4</v>
      </c>
      <c r="V4789" s="2">
        <v>16</v>
      </c>
      <c r="Y4789" s="2">
        <v>10</v>
      </c>
      <c r="Z4789" s="2">
        <v>40</v>
      </c>
      <c r="AE4789" s="2">
        <v>25</v>
      </c>
      <c r="AF4789" s="2">
        <v>13</v>
      </c>
      <c r="AG4789" s="2">
        <v>52</v>
      </c>
      <c r="AH4789" s="2">
        <v>13</v>
      </c>
      <c r="AI4789" s="2">
        <v>52</v>
      </c>
      <c r="AJ4789" s="2">
        <v>52</v>
      </c>
      <c r="AK4789" s="2">
        <v>8</v>
      </c>
      <c r="AL4789" s="2">
        <v>32</v>
      </c>
      <c r="AM4789" s="2">
        <v>4</v>
      </c>
      <c r="AN4789" s="2">
        <v>16</v>
      </c>
      <c r="AQ4789" s="2">
        <v>9</v>
      </c>
      <c r="AR4789" s="2">
        <v>36</v>
      </c>
      <c r="AS4789" s="2">
        <v>4</v>
      </c>
      <c r="AT4789" s="2">
        <v>16</v>
      </c>
      <c r="AW4789" s="2">
        <v>12</v>
      </c>
      <c r="AX4789" s="2">
        <v>48</v>
      </c>
      <c r="BC4789" s="2">
        <v>25</v>
      </c>
      <c r="BD4789" s="2">
        <v>9</v>
      </c>
      <c r="BE4789" s="2">
        <v>36</v>
      </c>
      <c r="BF4789" s="2">
        <v>9</v>
      </c>
      <c r="BG4789" s="2">
        <v>36</v>
      </c>
      <c r="BH4789" s="2">
        <v>36</v>
      </c>
      <c r="BI4789" s="2">
        <v>7</v>
      </c>
      <c r="BJ4789" s="2">
        <v>28</v>
      </c>
      <c r="BK4789" s="2">
        <v>9</v>
      </c>
      <c r="BL4789" s="2">
        <v>36</v>
      </c>
      <c r="BM4789" s="2">
        <v>2</v>
      </c>
      <c r="BN4789" s="2">
        <v>8</v>
      </c>
      <c r="BO4789" s="2">
        <v>5</v>
      </c>
      <c r="BP4789" s="2">
        <v>20</v>
      </c>
      <c r="BQ4789" s="2">
        <v>2</v>
      </c>
      <c r="BR4789" s="2">
        <v>8</v>
      </c>
      <c r="BU4789" s="2">
        <v>16</v>
      </c>
      <c r="BV4789" s="2">
        <v>64</v>
      </c>
    </row>
    <row r="4790" spans="1:77" ht="12.75" customHeight="1" x14ac:dyDescent="0.2">
      <c r="A4790">
        <v>4</v>
      </c>
      <c r="B4790" s="2">
        <v>3082</v>
      </c>
      <c r="C4790" s="17">
        <v>2.86</v>
      </c>
      <c r="D4790" s="2">
        <v>2.89</v>
      </c>
      <c r="E4790" s="15">
        <v>2.597</v>
      </c>
      <c r="G4790" s="17">
        <v>70</v>
      </c>
      <c r="H4790" s="2">
        <v>50</v>
      </c>
      <c r="I4790" s="2">
        <v>71.400000000000006</v>
      </c>
      <c r="J4790" s="2">
        <v>50</v>
      </c>
      <c r="K4790" s="2">
        <v>71.400000000000006</v>
      </c>
      <c r="L4790" s="2">
        <v>71.400000000000006</v>
      </c>
      <c r="M4790" s="2">
        <v>3</v>
      </c>
      <c r="N4790" s="2">
        <v>4.3</v>
      </c>
      <c r="O4790" s="2">
        <v>17</v>
      </c>
      <c r="P4790" s="2">
        <v>24.3</v>
      </c>
      <c r="Q4790" s="2">
        <v>1</v>
      </c>
      <c r="R4790" s="2">
        <v>1.4</v>
      </c>
      <c r="S4790" s="2">
        <v>33</v>
      </c>
      <c r="T4790" s="2">
        <v>47.1</v>
      </c>
      <c r="U4790" s="2">
        <v>16</v>
      </c>
      <c r="V4790" s="2">
        <v>22.9</v>
      </c>
      <c r="Y4790" s="2">
        <v>20</v>
      </c>
      <c r="Z4790" s="2">
        <v>28.6</v>
      </c>
      <c r="AB4790" s="2">
        <v>1</v>
      </c>
      <c r="AE4790" s="2">
        <v>70</v>
      </c>
      <c r="AF4790" s="2">
        <v>46</v>
      </c>
      <c r="AG4790" s="2">
        <v>65.7</v>
      </c>
      <c r="AH4790" s="2">
        <v>46</v>
      </c>
      <c r="AI4790" s="2">
        <v>65.7</v>
      </c>
      <c r="AJ4790" s="2">
        <v>65.7</v>
      </c>
      <c r="AK4790" s="2">
        <v>11</v>
      </c>
      <c r="AL4790" s="2">
        <v>15.7</v>
      </c>
      <c r="AM4790" s="2">
        <v>13</v>
      </c>
      <c r="AN4790" s="2">
        <v>18.600000000000001</v>
      </c>
      <c r="AQ4790" s="2">
        <v>19</v>
      </c>
      <c r="AR4790" s="2">
        <v>27.1</v>
      </c>
      <c r="AS4790" s="2">
        <v>27</v>
      </c>
      <c r="AT4790" s="2">
        <v>38.6</v>
      </c>
      <c r="AW4790" s="2">
        <v>24</v>
      </c>
      <c r="AX4790" s="2">
        <v>34.299999999999997</v>
      </c>
      <c r="AZ4790" s="2">
        <v>1</v>
      </c>
      <c r="BC4790" s="2">
        <v>69</v>
      </c>
      <c r="BD4790" s="2">
        <v>46</v>
      </c>
      <c r="BE4790" s="2">
        <v>65.7</v>
      </c>
      <c r="BF4790" s="2">
        <v>46</v>
      </c>
      <c r="BG4790" s="2">
        <v>65.7</v>
      </c>
      <c r="BH4790" s="2">
        <v>66.7</v>
      </c>
      <c r="BI4790" s="2">
        <v>4</v>
      </c>
      <c r="BJ4790" s="2">
        <v>5.7</v>
      </c>
      <c r="BK4790" s="2">
        <v>19</v>
      </c>
      <c r="BL4790" s="2">
        <v>27.1</v>
      </c>
      <c r="BM4790" s="2">
        <v>2</v>
      </c>
      <c r="BN4790" s="2">
        <v>2.9</v>
      </c>
      <c r="BO4790" s="2">
        <v>36</v>
      </c>
      <c r="BP4790" s="2">
        <v>51.4</v>
      </c>
      <c r="BQ4790" s="2">
        <v>8</v>
      </c>
      <c r="BR4790" s="2">
        <v>11.4</v>
      </c>
      <c r="BS4790" s="2">
        <v>1</v>
      </c>
      <c r="BT4790" s="2">
        <v>1.4</v>
      </c>
      <c r="BU4790" s="2">
        <v>24</v>
      </c>
      <c r="BV4790" s="2">
        <v>34.299999999999997</v>
      </c>
      <c r="BX4790" s="2">
        <v>1</v>
      </c>
    </row>
    <row r="4791" spans="1:77" ht="12.75" customHeight="1" x14ac:dyDescent="0.2">
      <c r="A4791">
        <v>4</v>
      </c>
      <c r="B4791" s="2">
        <v>3083</v>
      </c>
      <c r="C4791" s="17">
        <v>3.02</v>
      </c>
      <c r="D4791" s="2">
        <v>2.71</v>
      </c>
      <c r="E4791" s="15">
        <v>2.82</v>
      </c>
      <c r="G4791" s="17">
        <v>94</v>
      </c>
      <c r="H4791" s="2">
        <v>86</v>
      </c>
      <c r="I4791" s="2">
        <v>91.5</v>
      </c>
      <c r="J4791" s="2">
        <v>86</v>
      </c>
      <c r="K4791" s="2">
        <v>91.5</v>
      </c>
      <c r="L4791" s="2">
        <v>91.5</v>
      </c>
      <c r="M4791" s="2">
        <v>2</v>
      </c>
      <c r="N4791" s="2">
        <v>2.1</v>
      </c>
      <c r="O4791" s="2">
        <v>6</v>
      </c>
      <c r="P4791" s="2">
        <v>6.4</v>
      </c>
      <c r="Q4791" s="2">
        <v>7</v>
      </c>
      <c r="R4791" s="2">
        <v>7.4</v>
      </c>
      <c r="S4791" s="2">
        <v>46</v>
      </c>
      <c r="T4791" s="2">
        <v>48.9</v>
      </c>
      <c r="U4791" s="2">
        <v>33</v>
      </c>
      <c r="V4791" s="2">
        <v>35.1</v>
      </c>
      <c r="Y4791" s="2">
        <v>8</v>
      </c>
      <c r="Z4791" s="2">
        <v>8.5</v>
      </c>
      <c r="AE4791" s="2">
        <v>94</v>
      </c>
      <c r="AF4791" s="2">
        <v>59</v>
      </c>
      <c r="AG4791" s="2">
        <v>62.8</v>
      </c>
      <c r="AH4791" s="2">
        <v>59</v>
      </c>
      <c r="AI4791" s="2">
        <v>62.8</v>
      </c>
      <c r="AJ4791" s="2">
        <v>62.8</v>
      </c>
      <c r="AK4791" s="2">
        <v>17</v>
      </c>
      <c r="AL4791" s="2">
        <v>18.100000000000001</v>
      </c>
      <c r="AM4791" s="2">
        <v>18</v>
      </c>
      <c r="AN4791" s="2">
        <v>19.100000000000001</v>
      </c>
      <c r="AQ4791" s="2">
        <v>34</v>
      </c>
      <c r="AR4791" s="2">
        <v>36.200000000000003</v>
      </c>
      <c r="AS4791" s="2">
        <v>25</v>
      </c>
      <c r="AT4791" s="2">
        <v>26.6</v>
      </c>
      <c r="AW4791" s="2">
        <v>35</v>
      </c>
      <c r="AX4791" s="2">
        <v>37.200000000000003</v>
      </c>
      <c r="BC4791" s="2">
        <v>93</v>
      </c>
      <c r="BD4791" s="2">
        <v>68</v>
      </c>
      <c r="BE4791" s="2">
        <v>72.3</v>
      </c>
      <c r="BF4791" s="2">
        <v>68</v>
      </c>
      <c r="BG4791" s="2">
        <v>72.3</v>
      </c>
      <c r="BH4791" s="2">
        <v>73.099999999999994</v>
      </c>
      <c r="BI4791" s="2">
        <v>12</v>
      </c>
      <c r="BJ4791" s="2">
        <v>12.8</v>
      </c>
      <c r="BK4791" s="2">
        <v>13</v>
      </c>
      <c r="BL4791" s="2">
        <v>13.8</v>
      </c>
      <c r="BM4791" s="2">
        <v>1</v>
      </c>
      <c r="BN4791" s="2">
        <v>1.1000000000000001</v>
      </c>
      <c r="BO4791" s="2">
        <v>41</v>
      </c>
      <c r="BP4791" s="2">
        <v>43.6</v>
      </c>
      <c r="BQ4791" s="2">
        <v>26</v>
      </c>
      <c r="BR4791" s="2">
        <v>27.7</v>
      </c>
      <c r="BS4791" s="2">
        <v>1</v>
      </c>
      <c r="BT4791" s="2">
        <v>1.1000000000000001</v>
      </c>
      <c r="BU4791" s="2">
        <v>26</v>
      </c>
      <c r="BV4791" s="2">
        <v>27.7</v>
      </c>
    </row>
    <row r="4792" spans="1:77" ht="12.75" customHeight="1" x14ac:dyDescent="0.2">
      <c r="A4792">
        <v>4</v>
      </c>
      <c r="B4792" s="2">
        <v>3085</v>
      </c>
      <c r="C4792" s="17">
        <v>2.65</v>
      </c>
      <c r="D4792" s="2">
        <v>2.6</v>
      </c>
      <c r="E4792" s="15">
        <v>2.1960000000000002</v>
      </c>
      <c r="G4792" s="17">
        <v>102</v>
      </c>
      <c r="H4792" s="2">
        <v>56</v>
      </c>
      <c r="I4792" s="2">
        <v>54.9</v>
      </c>
      <c r="J4792" s="2">
        <v>56</v>
      </c>
      <c r="K4792" s="2">
        <v>54.9</v>
      </c>
      <c r="L4792" s="2">
        <v>54.9</v>
      </c>
      <c r="M4792" s="2">
        <v>8</v>
      </c>
      <c r="N4792" s="2">
        <v>7.8</v>
      </c>
      <c r="O4792" s="2">
        <v>38</v>
      </c>
      <c r="P4792" s="2">
        <v>37.299999999999997</v>
      </c>
      <c r="S4792" s="2">
        <v>38</v>
      </c>
      <c r="T4792" s="2">
        <v>37.299999999999997</v>
      </c>
      <c r="U4792" s="2">
        <v>18</v>
      </c>
      <c r="V4792" s="2">
        <v>17.600000000000001</v>
      </c>
      <c r="Y4792" s="2">
        <v>46</v>
      </c>
      <c r="Z4792" s="2">
        <v>45.1</v>
      </c>
      <c r="AB4792" s="2">
        <v>1</v>
      </c>
      <c r="AC4792" s="2">
        <v>4</v>
      </c>
      <c r="AE4792" s="2">
        <v>102</v>
      </c>
      <c r="AF4792" s="2">
        <v>59</v>
      </c>
      <c r="AG4792" s="2">
        <v>57.8</v>
      </c>
      <c r="AH4792" s="2">
        <v>59</v>
      </c>
      <c r="AI4792" s="2">
        <v>57.8</v>
      </c>
      <c r="AJ4792" s="2">
        <v>57.8</v>
      </c>
      <c r="AK4792" s="2">
        <v>23</v>
      </c>
      <c r="AL4792" s="2">
        <v>22.5</v>
      </c>
      <c r="AM4792" s="2">
        <v>20</v>
      </c>
      <c r="AN4792" s="2">
        <v>19.600000000000001</v>
      </c>
      <c r="AQ4792" s="2">
        <v>34</v>
      </c>
      <c r="AR4792" s="2">
        <v>33.299999999999997</v>
      </c>
      <c r="AS4792" s="2">
        <v>25</v>
      </c>
      <c r="AT4792" s="2">
        <v>24.5</v>
      </c>
      <c r="AW4792" s="2">
        <v>43</v>
      </c>
      <c r="AX4792" s="2">
        <v>42.2</v>
      </c>
      <c r="AZ4792" s="2">
        <v>1</v>
      </c>
      <c r="BA4792" s="2">
        <v>4</v>
      </c>
      <c r="BC4792" s="2">
        <v>98</v>
      </c>
      <c r="BD4792" s="2">
        <v>41</v>
      </c>
      <c r="BE4792" s="2">
        <v>40.200000000000003</v>
      </c>
      <c r="BF4792" s="2">
        <v>41</v>
      </c>
      <c r="BG4792" s="2">
        <v>40.200000000000003</v>
      </c>
      <c r="BH4792" s="2">
        <v>41.8</v>
      </c>
      <c r="BI4792" s="2">
        <v>27</v>
      </c>
      <c r="BJ4792" s="2">
        <v>26.5</v>
      </c>
      <c r="BK4792" s="2">
        <v>30</v>
      </c>
      <c r="BL4792" s="2">
        <v>29.4</v>
      </c>
      <c r="BO4792" s="2">
        <v>27</v>
      </c>
      <c r="BP4792" s="2">
        <v>26.5</v>
      </c>
      <c r="BQ4792" s="2">
        <v>14</v>
      </c>
      <c r="BR4792" s="2">
        <v>13.7</v>
      </c>
      <c r="BS4792" s="2">
        <v>4</v>
      </c>
      <c r="BT4792" s="2">
        <v>3.9</v>
      </c>
      <c r="BU4792" s="2">
        <v>61</v>
      </c>
      <c r="BV4792" s="2">
        <v>59.8</v>
      </c>
      <c r="BX4792" s="2">
        <v>1</v>
      </c>
      <c r="BY4792" s="2">
        <v>4</v>
      </c>
    </row>
    <row r="4793" spans="1:77" ht="12.75" customHeight="1" x14ac:dyDescent="0.2">
      <c r="A4793">
        <v>4</v>
      </c>
      <c r="B4793" s="2">
        <v>3086</v>
      </c>
      <c r="C4793" s="17">
        <v>2.79</v>
      </c>
      <c r="D4793" s="2">
        <v>2.67</v>
      </c>
      <c r="E4793" s="15">
        <v>2.5419999999999998</v>
      </c>
      <c r="G4793" s="17">
        <v>24</v>
      </c>
      <c r="H4793" s="2">
        <v>15</v>
      </c>
      <c r="I4793" s="2">
        <v>62.5</v>
      </c>
      <c r="J4793" s="2">
        <v>15</v>
      </c>
      <c r="K4793" s="2">
        <v>62.5</v>
      </c>
      <c r="L4793" s="2">
        <v>62.5</v>
      </c>
      <c r="O4793" s="2">
        <v>9</v>
      </c>
      <c r="P4793" s="2">
        <v>37.5</v>
      </c>
      <c r="S4793" s="2">
        <v>11</v>
      </c>
      <c r="T4793" s="2">
        <v>45.8</v>
      </c>
      <c r="U4793" s="2">
        <v>4</v>
      </c>
      <c r="V4793" s="2">
        <v>16.7</v>
      </c>
      <c r="Y4793" s="2">
        <v>9</v>
      </c>
      <c r="Z4793" s="2">
        <v>37.5</v>
      </c>
      <c r="AC4793" s="2">
        <v>5</v>
      </c>
      <c r="AE4793" s="2">
        <v>24</v>
      </c>
      <c r="AF4793" s="2">
        <v>13</v>
      </c>
      <c r="AG4793" s="2">
        <v>54.2</v>
      </c>
      <c r="AH4793" s="2">
        <v>13</v>
      </c>
      <c r="AI4793" s="2">
        <v>54.2</v>
      </c>
      <c r="AJ4793" s="2">
        <v>54.2</v>
      </c>
      <c r="AK4793" s="2">
        <v>2</v>
      </c>
      <c r="AL4793" s="2">
        <v>8.3000000000000007</v>
      </c>
      <c r="AM4793" s="2">
        <v>9</v>
      </c>
      <c r="AN4793" s="2">
        <v>37.5</v>
      </c>
      <c r="AQ4793" s="2">
        <v>8</v>
      </c>
      <c r="AR4793" s="2">
        <v>33.299999999999997</v>
      </c>
      <c r="AS4793" s="2">
        <v>5</v>
      </c>
      <c r="AT4793" s="2">
        <v>20.8</v>
      </c>
      <c r="AW4793" s="2">
        <v>11</v>
      </c>
      <c r="AX4793" s="2">
        <v>45.8</v>
      </c>
      <c r="BA4793" s="2">
        <v>5</v>
      </c>
      <c r="BC4793" s="2">
        <v>24</v>
      </c>
      <c r="BD4793" s="2">
        <v>12</v>
      </c>
      <c r="BE4793" s="2">
        <v>50</v>
      </c>
      <c r="BF4793" s="2">
        <v>12</v>
      </c>
      <c r="BG4793" s="2">
        <v>50</v>
      </c>
      <c r="BH4793" s="2">
        <v>50</v>
      </c>
      <c r="BI4793" s="2">
        <v>2</v>
      </c>
      <c r="BJ4793" s="2">
        <v>8.3000000000000007</v>
      </c>
      <c r="BK4793" s="2">
        <v>10</v>
      </c>
      <c r="BL4793" s="2">
        <v>41.7</v>
      </c>
      <c r="BO4793" s="2">
        <v>9</v>
      </c>
      <c r="BP4793" s="2">
        <v>37.5</v>
      </c>
      <c r="BQ4793" s="2">
        <v>3</v>
      </c>
      <c r="BR4793" s="2">
        <v>12.5</v>
      </c>
      <c r="BU4793" s="2">
        <v>12</v>
      </c>
      <c r="BV4793" s="2">
        <v>50</v>
      </c>
      <c r="BY4793" s="2">
        <v>5</v>
      </c>
    </row>
    <row r="4794" spans="1:77" ht="12.75" customHeight="1" x14ac:dyDescent="0.2">
      <c r="A4794">
        <v>4</v>
      </c>
      <c r="B4794" s="2">
        <v>3087</v>
      </c>
      <c r="C4794" s="17">
        <v>2.2599999999999998</v>
      </c>
      <c r="D4794" s="2">
        <v>1.95</v>
      </c>
      <c r="E4794" s="15">
        <v>2.367</v>
      </c>
      <c r="G4794" s="17">
        <v>19</v>
      </c>
      <c r="H4794" s="2">
        <v>8</v>
      </c>
      <c r="I4794" s="2">
        <v>42.1</v>
      </c>
      <c r="J4794" s="2">
        <v>8</v>
      </c>
      <c r="K4794" s="2">
        <v>42.1</v>
      </c>
      <c r="L4794" s="2">
        <v>42.1</v>
      </c>
      <c r="M4794" s="2">
        <v>1</v>
      </c>
      <c r="N4794" s="2">
        <v>5.3</v>
      </c>
      <c r="O4794" s="2">
        <v>10</v>
      </c>
      <c r="P4794" s="2">
        <v>52.6</v>
      </c>
      <c r="Q4794" s="2">
        <v>1</v>
      </c>
      <c r="R4794" s="2">
        <v>5.3</v>
      </c>
      <c r="S4794" s="2">
        <v>6</v>
      </c>
      <c r="T4794" s="2">
        <v>31.6</v>
      </c>
      <c r="U4794" s="2">
        <v>1</v>
      </c>
      <c r="V4794" s="2">
        <v>5.3</v>
      </c>
      <c r="Y4794" s="2">
        <v>11</v>
      </c>
      <c r="Z4794" s="2">
        <v>57.9</v>
      </c>
      <c r="AE4794" s="2">
        <v>19</v>
      </c>
      <c r="AF4794" s="2">
        <v>6</v>
      </c>
      <c r="AG4794" s="2">
        <v>31.6</v>
      </c>
      <c r="AH4794" s="2">
        <v>6</v>
      </c>
      <c r="AI4794" s="2">
        <v>31.6</v>
      </c>
      <c r="AJ4794" s="2">
        <v>31.6</v>
      </c>
      <c r="AK4794" s="2">
        <v>8</v>
      </c>
      <c r="AL4794" s="2">
        <v>42.1</v>
      </c>
      <c r="AM4794" s="2">
        <v>5</v>
      </c>
      <c r="AN4794" s="2">
        <v>26.3</v>
      </c>
      <c r="AQ4794" s="2">
        <v>5</v>
      </c>
      <c r="AR4794" s="2">
        <v>26.3</v>
      </c>
      <c r="AS4794" s="2">
        <v>1</v>
      </c>
      <c r="AT4794" s="2">
        <v>5.3</v>
      </c>
      <c r="AW4794" s="2">
        <v>13</v>
      </c>
      <c r="AX4794" s="2">
        <v>68.400000000000006</v>
      </c>
      <c r="BC4794" s="2">
        <v>19</v>
      </c>
      <c r="BD4794" s="2">
        <v>9</v>
      </c>
      <c r="BE4794" s="2">
        <v>47.4</v>
      </c>
      <c r="BF4794" s="2">
        <v>9</v>
      </c>
      <c r="BG4794" s="2">
        <v>47.4</v>
      </c>
      <c r="BH4794" s="2">
        <v>47.4</v>
      </c>
      <c r="BI4794" s="2">
        <v>4</v>
      </c>
      <c r="BJ4794" s="2">
        <v>21.1</v>
      </c>
      <c r="BK4794" s="2">
        <v>6</v>
      </c>
      <c r="BL4794" s="2">
        <v>31.6</v>
      </c>
      <c r="BO4794" s="2">
        <v>7</v>
      </c>
      <c r="BP4794" s="2">
        <v>36.799999999999997</v>
      </c>
      <c r="BQ4794" s="2">
        <v>2</v>
      </c>
      <c r="BR4794" s="2">
        <v>10.5</v>
      </c>
      <c r="BU4794" s="2">
        <v>10</v>
      </c>
      <c r="BV4794" s="2">
        <v>52.6</v>
      </c>
    </row>
    <row r="4795" spans="1:77" ht="12.75" customHeight="1" x14ac:dyDescent="0.2">
      <c r="A4795">
        <v>4</v>
      </c>
      <c r="B4795" s="2">
        <v>3090</v>
      </c>
      <c r="C4795" s="17">
        <v>2.58</v>
      </c>
      <c r="D4795" s="2">
        <v>2.44</v>
      </c>
      <c r="E4795" s="15">
        <v>2.3660000000000001</v>
      </c>
      <c r="G4795" s="17">
        <v>118</v>
      </c>
      <c r="H4795" s="2">
        <v>61</v>
      </c>
      <c r="I4795" s="2">
        <v>51.7</v>
      </c>
      <c r="J4795" s="2">
        <v>61</v>
      </c>
      <c r="K4795" s="2">
        <v>51.7</v>
      </c>
      <c r="L4795" s="2">
        <v>51.7</v>
      </c>
      <c r="M4795" s="2">
        <v>14</v>
      </c>
      <c r="N4795" s="2">
        <v>11.9</v>
      </c>
      <c r="O4795" s="2">
        <v>43</v>
      </c>
      <c r="P4795" s="2">
        <v>36.4</v>
      </c>
      <c r="Q4795" s="2">
        <v>1</v>
      </c>
      <c r="R4795" s="2">
        <v>0.8</v>
      </c>
      <c r="S4795" s="2">
        <v>35</v>
      </c>
      <c r="T4795" s="2">
        <v>29.7</v>
      </c>
      <c r="U4795" s="2">
        <v>25</v>
      </c>
      <c r="V4795" s="2">
        <v>21.2</v>
      </c>
      <c r="Y4795" s="2">
        <v>57</v>
      </c>
      <c r="Z4795" s="2">
        <v>48.3</v>
      </c>
      <c r="AC4795" s="2">
        <v>1</v>
      </c>
      <c r="AE4795" s="2">
        <v>118</v>
      </c>
      <c r="AF4795" s="2">
        <v>63</v>
      </c>
      <c r="AG4795" s="2">
        <v>53.4</v>
      </c>
      <c r="AH4795" s="2">
        <v>63</v>
      </c>
      <c r="AI4795" s="2">
        <v>53.4</v>
      </c>
      <c r="AJ4795" s="2">
        <v>53.4</v>
      </c>
      <c r="AK4795" s="2">
        <v>38</v>
      </c>
      <c r="AL4795" s="2">
        <v>32.200000000000003</v>
      </c>
      <c r="AM4795" s="2">
        <v>17</v>
      </c>
      <c r="AN4795" s="2">
        <v>14.4</v>
      </c>
      <c r="AQ4795" s="2">
        <v>36</v>
      </c>
      <c r="AR4795" s="2">
        <v>30.5</v>
      </c>
      <c r="AS4795" s="2">
        <v>27</v>
      </c>
      <c r="AT4795" s="2">
        <v>22.9</v>
      </c>
      <c r="AW4795" s="2">
        <v>55</v>
      </c>
      <c r="AX4795" s="2">
        <v>46.6</v>
      </c>
      <c r="BA4795" s="2">
        <v>1</v>
      </c>
      <c r="BC4795" s="2">
        <v>115</v>
      </c>
      <c r="BD4795" s="2">
        <v>55</v>
      </c>
      <c r="BE4795" s="2">
        <v>46.6</v>
      </c>
      <c r="BF4795" s="2">
        <v>55</v>
      </c>
      <c r="BG4795" s="2">
        <v>46.6</v>
      </c>
      <c r="BH4795" s="2">
        <v>47.8</v>
      </c>
      <c r="BI4795" s="2">
        <v>18</v>
      </c>
      <c r="BJ4795" s="2">
        <v>15.3</v>
      </c>
      <c r="BK4795" s="2">
        <v>42</v>
      </c>
      <c r="BL4795" s="2">
        <v>35.6</v>
      </c>
      <c r="BM4795" s="2">
        <v>1</v>
      </c>
      <c r="BN4795" s="2">
        <v>0.8</v>
      </c>
      <c r="BO4795" s="2">
        <v>39</v>
      </c>
      <c r="BP4795" s="2">
        <v>33.1</v>
      </c>
      <c r="BQ4795" s="2">
        <v>15</v>
      </c>
      <c r="BR4795" s="2">
        <v>12.7</v>
      </c>
      <c r="BS4795" s="2">
        <v>3</v>
      </c>
      <c r="BT4795" s="2">
        <v>2.5</v>
      </c>
      <c r="BU4795" s="2">
        <v>63</v>
      </c>
      <c r="BV4795" s="2">
        <v>53.4</v>
      </c>
      <c r="BY4795" s="2">
        <v>1</v>
      </c>
    </row>
    <row r="4796" spans="1:77" ht="12.75" customHeight="1" x14ac:dyDescent="0.2">
      <c r="A4796">
        <v>4</v>
      </c>
      <c r="B4796" s="2">
        <v>3091</v>
      </c>
      <c r="C4796" s="17">
        <v>2.76</v>
      </c>
      <c r="D4796" s="2">
        <v>2.54</v>
      </c>
      <c r="E4796" s="15">
        <v>2.7639999999999998</v>
      </c>
      <c r="G4796" s="17">
        <v>72</v>
      </c>
      <c r="H4796" s="2">
        <v>50</v>
      </c>
      <c r="I4796" s="2">
        <v>69.400000000000006</v>
      </c>
      <c r="J4796" s="2">
        <v>50</v>
      </c>
      <c r="K4796" s="2">
        <v>69.400000000000006</v>
      </c>
      <c r="L4796" s="2">
        <v>69.400000000000006</v>
      </c>
      <c r="M4796" s="2">
        <v>5</v>
      </c>
      <c r="N4796" s="2">
        <v>6.9</v>
      </c>
      <c r="O4796" s="2">
        <v>17</v>
      </c>
      <c r="P4796" s="2">
        <v>23.6</v>
      </c>
      <c r="Q4796" s="2">
        <v>2</v>
      </c>
      <c r="R4796" s="2">
        <v>2.8</v>
      </c>
      <c r="S4796" s="2">
        <v>32</v>
      </c>
      <c r="T4796" s="2">
        <v>44.4</v>
      </c>
      <c r="U4796" s="2">
        <v>16</v>
      </c>
      <c r="V4796" s="2">
        <v>22.2</v>
      </c>
      <c r="Y4796" s="2">
        <v>22</v>
      </c>
      <c r="Z4796" s="2">
        <v>30.6</v>
      </c>
      <c r="AE4796" s="2">
        <v>72</v>
      </c>
      <c r="AF4796" s="2">
        <v>38</v>
      </c>
      <c r="AG4796" s="2">
        <v>52.8</v>
      </c>
      <c r="AH4796" s="2">
        <v>38</v>
      </c>
      <c r="AI4796" s="2">
        <v>52.8</v>
      </c>
      <c r="AJ4796" s="2">
        <v>52.8</v>
      </c>
      <c r="AK4796" s="2">
        <v>15</v>
      </c>
      <c r="AL4796" s="2">
        <v>20.8</v>
      </c>
      <c r="AM4796" s="2">
        <v>19</v>
      </c>
      <c r="AN4796" s="2">
        <v>26.4</v>
      </c>
      <c r="AQ4796" s="2">
        <v>22</v>
      </c>
      <c r="AR4796" s="2">
        <v>30.6</v>
      </c>
      <c r="AS4796" s="2">
        <v>16</v>
      </c>
      <c r="AT4796" s="2">
        <v>22.2</v>
      </c>
      <c r="AW4796" s="2">
        <v>34</v>
      </c>
      <c r="AX4796" s="2">
        <v>47.2</v>
      </c>
      <c r="BC4796" s="2">
        <v>72</v>
      </c>
      <c r="BD4796" s="2">
        <v>45</v>
      </c>
      <c r="BE4796" s="2">
        <v>62.5</v>
      </c>
      <c r="BF4796" s="2">
        <v>45</v>
      </c>
      <c r="BG4796" s="2">
        <v>62.5</v>
      </c>
      <c r="BH4796" s="2">
        <v>62.5</v>
      </c>
      <c r="BI4796" s="2">
        <v>6</v>
      </c>
      <c r="BJ4796" s="2">
        <v>8.3000000000000007</v>
      </c>
      <c r="BK4796" s="2">
        <v>21</v>
      </c>
      <c r="BL4796" s="2">
        <v>29.2</v>
      </c>
      <c r="BM4796" s="2">
        <v>1</v>
      </c>
      <c r="BN4796" s="2">
        <v>1.4</v>
      </c>
      <c r="BO4796" s="2">
        <v>25</v>
      </c>
      <c r="BP4796" s="2">
        <v>34.700000000000003</v>
      </c>
      <c r="BQ4796" s="2">
        <v>19</v>
      </c>
      <c r="BR4796" s="2">
        <v>26.4</v>
      </c>
      <c r="BU4796" s="2">
        <v>27</v>
      </c>
      <c r="BV4796" s="2">
        <v>37.5</v>
      </c>
    </row>
    <row r="4797" spans="1:77" ht="12.75" customHeight="1" x14ac:dyDescent="0.2">
      <c r="A4797">
        <v>4</v>
      </c>
      <c r="B4797" s="2">
        <v>3092</v>
      </c>
      <c r="C4797" s="17">
        <v>2.95</v>
      </c>
      <c r="D4797" s="2">
        <v>2.85</v>
      </c>
      <c r="E4797" s="15">
        <v>2.7639999999999998</v>
      </c>
      <c r="G4797" s="17">
        <v>88</v>
      </c>
      <c r="H4797" s="2">
        <v>73</v>
      </c>
      <c r="I4797" s="2">
        <v>83</v>
      </c>
      <c r="J4797" s="2">
        <v>73</v>
      </c>
      <c r="K4797" s="2">
        <v>83</v>
      </c>
      <c r="L4797" s="2">
        <v>83</v>
      </c>
      <c r="O4797" s="2">
        <v>15</v>
      </c>
      <c r="P4797" s="2">
        <v>17</v>
      </c>
      <c r="Q4797" s="2">
        <v>4</v>
      </c>
      <c r="R4797" s="2">
        <v>4.5</v>
      </c>
      <c r="S4797" s="2">
        <v>46</v>
      </c>
      <c r="T4797" s="2">
        <v>52.3</v>
      </c>
      <c r="U4797" s="2">
        <v>23</v>
      </c>
      <c r="V4797" s="2">
        <v>26.1</v>
      </c>
      <c r="Y4797" s="2">
        <v>15</v>
      </c>
      <c r="Z4797" s="2">
        <v>17</v>
      </c>
      <c r="AB4797" s="2">
        <v>1</v>
      </c>
      <c r="AC4797" s="2">
        <v>7</v>
      </c>
      <c r="AE4797" s="2">
        <v>88</v>
      </c>
      <c r="AF4797" s="2">
        <v>62</v>
      </c>
      <c r="AG4797" s="2">
        <v>70.5</v>
      </c>
      <c r="AH4797" s="2">
        <v>62</v>
      </c>
      <c r="AI4797" s="2">
        <v>70.5</v>
      </c>
      <c r="AJ4797" s="2">
        <v>70.5</v>
      </c>
      <c r="AK4797" s="2">
        <v>15</v>
      </c>
      <c r="AL4797" s="2">
        <v>17</v>
      </c>
      <c r="AM4797" s="2">
        <v>11</v>
      </c>
      <c r="AN4797" s="2">
        <v>12.5</v>
      </c>
      <c r="AO4797" s="2">
        <v>1</v>
      </c>
      <c r="AP4797" s="2">
        <v>1.1000000000000001</v>
      </c>
      <c r="AQ4797" s="2">
        <v>30</v>
      </c>
      <c r="AR4797" s="2">
        <v>34.1</v>
      </c>
      <c r="AS4797" s="2">
        <v>31</v>
      </c>
      <c r="AT4797" s="2">
        <v>35.200000000000003</v>
      </c>
      <c r="AW4797" s="2">
        <v>26</v>
      </c>
      <c r="AX4797" s="2">
        <v>29.5</v>
      </c>
      <c r="AZ4797" s="2">
        <v>1</v>
      </c>
      <c r="BA4797" s="2">
        <v>7</v>
      </c>
      <c r="BC4797" s="2">
        <v>88</v>
      </c>
      <c r="BD4797" s="2">
        <v>63</v>
      </c>
      <c r="BE4797" s="2">
        <v>71.599999999999994</v>
      </c>
      <c r="BF4797" s="2">
        <v>63</v>
      </c>
      <c r="BG4797" s="2">
        <v>71.599999999999994</v>
      </c>
      <c r="BH4797" s="2">
        <v>71.599999999999994</v>
      </c>
      <c r="BI4797" s="2">
        <v>8</v>
      </c>
      <c r="BJ4797" s="2">
        <v>9.1</v>
      </c>
      <c r="BK4797" s="2">
        <v>17</v>
      </c>
      <c r="BL4797" s="2">
        <v>19.3</v>
      </c>
      <c r="BM4797" s="2">
        <v>2</v>
      </c>
      <c r="BN4797" s="2">
        <v>2.2999999999999998</v>
      </c>
      <c r="BO4797" s="2">
        <v>43</v>
      </c>
      <c r="BP4797" s="2">
        <v>48.9</v>
      </c>
      <c r="BQ4797" s="2">
        <v>18</v>
      </c>
      <c r="BR4797" s="2">
        <v>20.5</v>
      </c>
      <c r="BU4797" s="2">
        <v>25</v>
      </c>
      <c r="BV4797" s="2">
        <v>28.4</v>
      </c>
      <c r="BX4797" s="2">
        <v>1</v>
      </c>
      <c r="BY4797" s="2">
        <v>7</v>
      </c>
    </row>
    <row r="4798" spans="1:77" ht="12.75" customHeight="1" x14ac:dyDescent="0.2">
      <c r="A4798">
        <v>4</v>
      </c>
      <c r="B4798" s="2">
        <v>3094</v>
      </c>
      <c r="C4798" s="17">
        <v>2.77</v>
      </c>
      <c r="D4798" s="2">
        <v>2</v>
      </c>
      <c r="E4798" s="15">
        <v>2.0840000000000001</v>
      </c>
      <c r="G4798" s="17">
        <v>13</v>
      </c>
      <c r="H4798" s="2">
        <v>8</v>
      </c>
      <c r="I4798" s="2">
        <v>61.5</v>
      </c>
      <c r="J4798" s="2">
        <v>8</v>
      </c>
      <c r="K4798" s="2">
        <v>61.5</v>
      </c>
      <c r="L4798" s="2">
        <v>61.5</v>
      </c>
      <c r="M4798" s="2">
        <v>2</v>
      </c>
      <c r="N4798" s="2">
        <v>15.4</v>
      </c>
      <c r="O4798" s="2">
        <v>3</v>
      </c>
      <c r="P4798" s="2">
        <v>23.1</v>
      </c>
      <c r="S4798" s="2">
        <v>4</v>
      </c>
      <c r="T4798" s="2">
        <v>30.8</v>
      </c>
      <c r="U4798" s="2">
        <v>4</v>
      </c>
      <c r="V4798" s="2">
        <v>30.8</v>
      </c>
      <c r="Y4798" s="2">
        <v>5</v>
      </c>
      <c r="Z4798" s="2">
        <v>38.5</v>
      </c>
      <c r="AA4798" s="2">
        <v>1</v>
      </c>
      <c r="AC4798" s="2">
        <v>1</v>
      </c>
      <c r="AE4798" s="2">
        <v>13</v>
      </c>
      <c r="AF4798" s="2">
        <v>4</v>
      </c>
      <c r="AG4798" s="2">
        <v>30.8</v>
      </c>
      <c r="AH4798" s="2">
        <v>4</v>
      </c>
      <c r="AI4798" s="2">
        <v>30.8</v>
      </c>
      <c r="AJ4798" s="2">
        <v>30.8</v>
      </c>
      <c r="AK4798" s="2">
        <v>5</v>
      </c>
      <c r="AL4798" s="2">
        <v>38.5</v>
      </c>
      <c r="AM4798" s="2">
        <v>4</v>
      </c>
      <c r="AN4798" s="2">
        <v>30.8</v>
      </c>
      <c r="AQ4798" s="2">
        <v>3</v>
      </c>
      <c r="AR4798" s="2">
        <v>23.1</v>
      </c>
      <c r="AS4798" s="2">
        <v>1</v>
      </c>
      <c r="AT4798" s="2">
        <v>7.7</v>
      </c>
      <c r="AW4798" s="2">
        <v>9</v>
      </c>
      <c r="AX4798" s="2">
        <v>69.2</v>
      </c>
      <c r="AY4798" s="2">
        <v>1</v>
      </c>
      <c r="BA4798" s="2">
        <v>1</v>
      </c>
      <c r="BC4798" s="2">
        <v>12</v>
      </c>
      <c r="BD4798" s="2">
        <v>5</v>
      </c>
      <c r="BE4798" s="2">
        <v>41.7</v>
      </c>
      <c r="BF4798" s="2">
        <v>5</v>
      </c>
      <c r="BG4798" s="2">
        <v>41.7</v>
      </c>
      <c r="BH4798" s="2">
        <v>41.7</v>
      </c>
      <c r="BI4798" s="2">
        <v>4</v>
      </c>
      <c r="BJ4798" s="2">
        <v>33.299999999999997</v>
      </c>
      <c r="BK4798" s="2">
        <v>3</v>
      </c>
      <c r="BL4798" s="2">
        <v>25</v>
      </c>
      <c r="BO4798" s="2">
        <v>5</v>
      </c>
      <c r="BP4798" s="2">
        <v>41.7</v>
      </c>
      <c r="BU4798" s="2">
        <v>7</v>
      </c>
      <c r="BV4798" s="2">
        <v>58.3</v>
      </c>
      <c r="BW4798" s="2">
        <v>2</v>
      </c>
      <c r="BY4798" s="2">
        <v>1</v>
      </c>
    </row>
    <row r="4799" spans="1:77" ht="12.75" customHeight="1" x14ac:dyDescent="0.2">
      <c r="A4799">
        <v>4</v>
      </c>
      <c r="B4799" s="2">
        <v>3097</v>
      </c>
      <c r="C4799" s="17">
        <v>3.17</v>
      </c>
      <c r="D4799" s="2">
        <v>3.13</v>
      </c>
      <c r="E4799" s="15">
        <v>3.0469999999999997</v>
      </c>
      <c r="G4799" s="17">
        <v>87</v>
      </c>
      <c r="H4799" s="2">
        <v>67</v>
      </c>
      <c r="I4799" s="2">
        <v>76.099999999999994</v>
      </c>
      <c r="J4799" s="2">
        <v>67</v>
      </c>
      <c r="K4799" s="2">
        <v>76.099999999999994</v>
      </c>
      <c r="L4799" s="2">
        <v>77</v>
      </c>
      <c r="M4799" s="2">
        <v>3</v>
      </c>
      <c r="N4799" s="2">
        <v>3.4</v>
      </c>
      <c r="O4799" s="2">
        <v>17</v>
      </c>
      <c r="P4799" s="2">
        <v>19.3</v>
      </c>
      <c r="S4799" s="2">
        <v>26</v>
      </c>
      <c r="T4799" s="2">
        <v>29.5</v>
      </c>
      <c r="U4799" s="2">
        <v>41</v>
      </c>
      <c r="V4799" s="2">
        <v>46.6</v>
      </c>
      <c r="W4799" s="2">
        <v>1</v>
      </c>
      <c r="X4799" s="2">
        <v>1.1000000000000001</v>
      </c>
      <c r="Y4799" s="2">
        <v>21</v>
      </c>
      <c r="Z4799" s="2">
        <v>23.9</v>
      </c>
      <c r="AB4799" s="2">
        <v>1</v>
      </c>
      <c r="AE4799" s="2">
        <v>87</v>
      </c>
      <c r="AF4799" s="2">
        <v>69</v>
      </c>
      <c r="AG4799" s="2">
        <v>78.400000000000006</v>
      </c>
      <c r="AH4799" s="2">
        <v>69</v>
      </c>
      <c r="AI4799" s="2">
        <v>78.400000000000006</v>
      </c>
      <c r="AJ4799" s="2">
        <v>79.3</v>
      </c>
      <c r="AK4799" s="2">
        <v>9</v>
      </c>
      <c r="AL4799" s="2">
        <v>10.199999999999999</v>
      </c>
      <c r="AM4799" s="2">
        <v>9</v>
      </c>
      <c r="AN4799" s="2">
        <v>10.199999999999999</v>
      </c>
      <c r="AQ4799" s="2">
        <v>28</v>
      </c>
      <c r="AR4799" s="2">
        <v>31.8</v>
      </c>
      <c r="AS4799" s="2">
        <v>41</v>
      </c>
      <c r="AT4799" s="2">
        <v>46.6</v>
      </c>
      <c r="AU4799" s="2">
        <v>1</v>
      </c>
      <c r="AV4799" s="2">
        <v>1.1000000000000001</v>
      </c>
      <c r="AW4799" s="2">
        <v>19</v>
      </c>
      <c r="AX4799" s="2">
        <v>21.6</v>
      </c>
      <c r="AZ4799" s="2">
        <v>1</v>
      </c>
      <c r="BC4799" s="2">
        <v>87</v>
      </c>
      <c r="BD4799" s="2">
        <v>67</v>
      </c>
      <c r="BE4799" s="2">
        <v>76.099999999999994</v>
      </c>
      <c r="BF4799" s="2">
        <v>67</v>
      </c>
      <c r="BG4799" s="2">
        <v>76.099999999999994</v>
      </c>
      <c r="BH4799" s="2">
        <v>77</v>
      </c>
      <c r="BI4799" s="2">
        <v>5</v>
      </c>
      <c r="BJ4799" s="2">
        <v>5.7</v>
      </c>
      <c r="BK4799" s="2">
        <v>15</v>
      </c>
      <c r="BL4799" s="2">
        <v>17</v>
      </c>
      <c r="BO4799" s="2">
        <v>35</v>
      </c>
      <c r="BP4799" s="2">
        <v>39.799999999999997</v>
      </c>
      <c r="BQ4799" s="2">
        <v>32</v>
      </c>
      <c r="BR4799" s="2">
        <v>36.4</v>
      </c>
      <c r="BS4799" s="2">
        <v>1</v>
      </c>
      <c r="BT4799" s="2">
        <v>1.1000000000000001</v>
      </c>
      <c r="BU4799" s="2">
        <v>21</v>
      </c>
      <c r="BV4799" s="2">
        <v>23.9</v>
      </c>
      <c r="BX4799" s="2">
        <v>1</v>
      </c>
    </row>
    <row r="4800" spans="1:77" ht="12.75" customHeight="1" x14ac:dyDescent="0.2">
      <c r="A4800">
        <v>4</v>
      </c>
      <c r="B4800" s="2">
        <v>3100</v>
      </c>
      <c r="C4800" s="17">
        <v>2.82</v>
      </c>
      <c r="D4800" s="2">
        <v>2.48</v>
      </c>
      <c r="E4800" s="15">
        <v>2.6659999999999995</v>
      </c>
      <c r="G4800" s="17">
        <v>60</v>
      </c>
      <c r="H4800" s="2">
        <v>45</v>
      </c>
      <c r="I4800" s="2">
        <v>75</v>
      </c>
      <c r="J4800" s="2">
        <v>45</v>
      </c>
      <c r="K4800" s="2">
        <v>75</v>
      </c>
      <c r="L4800" s="2">
        <v>75</v>
      </c>
      <c r="M4800" s="2">
        <v>3</v>
      </c>
      <c r="N4800" s="2">
        <v>5</v>
      </c>
      <c r="O4800" s="2">
        <v>12</v>
      </c>
      <c r="P4800" s="2">
        <v>20</v>
      </c>
      <c r="Q4800" s="2">
        <v>1</v>
      </c>
      <c r="R4800" s="2">
        <v>1.7</v>
      </c>
      <c r="S4800" s="2">
        <v>34</v>
      </c>
      <c r="T4800" s="2">
        <v>56.7</v>
      </c>
      <c r="U4800" s="2">
        <v>10</v>
      </c>
      <c r="V4800" s="2">
        <v>16.7</v>
      </c>
      <c r="Y4800" s="2">
        <v>15</v>
      </c>
      <c r="Z4800" s="2">
        <v>25</v>
      </c>
      <c r="AB4800" s="2">
        <v>1</v>
      </c>
      <c r="AE4800" s="2">
        <v>60</v>
      </c>
      <c r="AF4800" s="2">
        <v>32</v>
      </c>
      <c r="AG4800" s="2">
        <v>53.3</v>
      </c>
      <c r="AH4800" s="2">
        <v>32</v>
      </c>
      <c r="AI4800" s="2">
        <v>53.3</v>
      </c>
      <c r="AJ4800" s="2">
        <v>53.3</v>
      </c>
      <c r="AK4800" s="2">
        <v>19</v>
      </c>
      <c r="AL4800" s="2">
        <v>31.7</v>
      </c>
      <c r="AM4800" s="2">
        <v>9</v>
      </c>
      <c r="AN4800" s="2">
        <v>15</v>
      </c>
      <c r="AO4800" s="2">
        <v>1</v>
      </c>
      <c r="AP4800" s="2">
        <v>1.7</v>
      </c>
      <c r="AQ4800" s="2">
        <v>12</v>
      </c>
      <c r="AR4800" s="2">
        <v>20</v>
      </c>
      <c r="AS4800" s="2">
        <v>19</v>
      </c>
      <c r="AT4800" s="2">
        <v>31.7</v>
      </c>
      <c r="AW4800" s="2">
        <v>28</v>
      </c>
      <c r="AX4800" s="2">
        <v>46.7</v>
      </c>
      <c r="AZ4800" s="2">
        <v>1</v>
      </c>
      <c r="BC4800" s="2">
        <v>60</v>
      </c>
      <c r="BD4800" s="2">
        <v>33</v>
      </c>
      <c r="BE4800" s="2">
        <v>55</v>
      </c>
      <c r="BF4800" s="2">
        <v>33</v>
      </c>
      <c r="BG4800" s="2">
        <v>55</v>
      </c>
      <c r="BH4800" s="2">
        <v>55</v>
      </c>
      <c r="BI4800" s="2">
        <v>7</v>
      </c>
      <c r="BJ4800" s="2">
        <v>11.7</v>
      </c>
      <c r="BK4800" s="2">
        <v>20</v>
      </c>
      <c r="BL4800" s="2">
        <v>33.299999999999997</v>
      </c>
      <c r="BO4800" s="2">
        <v>19</v>
      </c>
      <c r="BP4800" s="2">
        <v>31.7</v>
      </c>
      <c r="BQ4800" s="2">
        <v>14</v>
      </c>
      <c r="BR4800" s="2">
        <v>23.3</v>
      </c>
      <c r="BU4800" s="2">
        <v>27</v>
      </c>
      <c r="BV4800" s="2">
        <v>45</v>
      </c>
      <c r="BX4800" s="2">
        <v>1</v>
      </c>
    </row>
    <row r="4801" spans="1:77" ht="12.75" customHeight="1" x14ac:dyDescent="0.2">
      <c r="A4801">
        <v>4</v>
      </c>
      <c r="B4801" s="2">
        <v>3101</v>
      </c>
      <c r="C4801" s="17">
        <v>3.16</v>
      </c>
      <c r="D4801" s="2">
        <v>2.84</v>
      </c>
      <c r="E4801" s="15">
        <v>2.84</v>
      </c>
      <c r="G4801" s="17">
        <v>93</v>
      </c>
      <c r="H4801" s="2">
        <v>82</v>
      </c>
      <c r="I4801" s="2">
        <v>87.2</v>
      </c>
      <c r="J4801" s="2">
        <v>82</v>
      </c>
      <c r="K4801" s="2">
        <v>87.2</v>
      </c>
      <c r="L4801" s="2">
        <v>88.2</v>
      </c>
      <c r="M4801" s="2">
        <v>2</v>
      </c>
      <c r="N4801" s="2">
        <v>2.1</v>
      </c>
      <c r="O4801" s="2">
        <v>9</v>
      </c>
      <c r="P4801" s="2">
        <v>9.6</v>
      </c>
      <c r="S4801" s="2">
        <v>51</v>
      </c>
      <c r="T4801" s="2">
        <v>54.3</v>
      </c>
      <c r="U4801" s="2">
        <v>31</v>
      </c>
      <c r="V4801" s="2">
        <v>33</v>
      </c>
      <c r="W4801" s="2">
        <v>1</v>
      </c>
      <c r="X4801" s="2">
        <v>1.1000000000000001</v>
      </c>
      <c r="Y4801" s="2">
        <v>12</v>
      </c>
      <c r="Z4801" s="2">
        <v>12.8</v>
      </c>
      <c r="AA4801" s="2">
        <v>1</v>
      </c>
      <c r="AB4801" s="2">
        <v>1</v>
      </c>
      <c r="AC4801" s="2">
        <v>1</v>
      </c>
      <c r="AE4801" s="2">
        <v>93</v>
      </c>
      <c r="AF4801" s="2">
        <v>63</v>
      </c>
      <c r="AG4801" s="2">
        <v>67</v>
      </c>
      <c r="AH4801" s="2">
        <v>63</v>
      </c>
      <c r="AI4801" s="2">
        <v>67</v>
      </c>
      <c r="AJ4801" s="2">
        <v>67.7</v>
      </c>
      <c r="AK4801" s="2">
        <v>14</v>
      </c>
      <c r="AL4801" s="2">
        <v>14.9</v>
      </c>
      <c r="AM4801" s="2">
        <v>16</v>
      </c>
      <c r="AN4801" s="2">
        <v>17</v>
      </c>
      <c r="AQ4801" s="2">
        <v>31</v>
      </c>
      <c r="AR4801" s="2">
        <v>33</v>
      </c>
      <c r="AS4801" s="2">
        <v>32</v>
      </c>
      <c r="AT4801" s="2">
        <v>34</v>
      </c>
      <c r="AU4801" s="2">
        <v>1</v>
      </c>
      <c r="AV4801" s="2">
        <v>1.1000000000000001</v>
      </c>
      <c r="AW4801" s="2">
        <v>31</v>
      </c>
      <c r="AX4801" s="2">
        <v>33</v>
      </c>
      <c r="AY4801" s="2">
        <v>1</v>
      </c>
      <c r="AZ4801" s="2">
        <v>1</v>
      </c>
      <c r="BA4801" s="2">
        <v>1</v>
      </c>
      <c r="BC4801" s="2">
        <v>91</v>
      </c>
      <c r="BD4801" s="2">
        <v>69</v>
      </c>
      <c r="BE4801" s="2">
        <v>73.400000000000006</v>
      </c>
      <c r="BF4801" s="2">
        <v>69</v>
      </c>
      <c r="BG4801" s="2">
        <v>73.400000000000006</v>
      </c>
      <c r="BH4801" s="2">
        <v>75.8</v>
      </c>
      <c r="BI4801" s="2">
        <v>3</v>
      </c>
      <c r="BJ4801" s="2">
        <v>3.2</v>
      </c>
      <c r="BK4801" s="2">
        <v>19</v>
      </c>
      <c r="BL4801" s="2">
        <v>20.2</v>
      </c>
      <c r="BO4801" s="2">
        <v>50</v>
      </c>
      <c r="BP4801" s="2">
        <v>53.2</v>
      </c>
      <c r="BQ4801" s="2">
        <v>19</v>
      </c>
      <c r="BR4801" s="2">
        <v>20.2</v>
      </c>
      <c r="BS4801" s="2">
        <v>3</v>
      </c>
      <c r="BT4801" s="2">
        <v>3.2</v>
      </c>
      <c r="BU4801" s="2">
        <v>25</v>
      </c>
      <c r="BV4801" s="2">
        <v>26.6</v>
      </c>
      <c r="BW4801" s="2">
        <v>1</v>
      </c>
      <c r="BX4801" s="2">
        <v>1</v>
      </c>
      <c r="BY4801" s="2">
        <v>1</v>
      </c>
    </row>
    <row r="4802" spans="1:77" ht="12.75" customHeight="1" x14ac:dyDescent="0.2">
      <c r="A4802">
        <v>4</v>
      </c>
      <c r="B4802" s="2">
        <v>3104</v>
      </c>
      <c r="C4802" s="17">
        <v>3</v>
      </c>
      <c r="D4802" s="2">
        <v>2.77</v>
      </c>
      <c r="E4802" s="15">
        <v>2.722</v>
      </c>
      <c r="G4802" s="17">
        <v>61</v>
      </c>
      <c r="H4802" s="2">
        <v>45</v>
      </c>
      <c r="I4802" s="2">
        <v>73.8</v>
      </c>
      <c r="J4802" s="2">
        <v>45</v>
      </c>
      <c r="K4802" s="2">
        <v>73.8</v>
      </c>
      <c r="L4802" s="2">
        <v>73.8</v>
      </c>
      <c r="M4802" s="2">
        <v>1</v>
      </c>
      <c r="N4802" s="2">
        <v>1.6</v>
      </c>
      <c r="O4802" s="2">
        <v>15</v>
      </c>
      <c r="P4802" s="2">
        <v>24.6</v>
      </c>
      <c r="S4802" s="2">
        <v>28</v>
      </c>
      <c r="T4802" s="2">
        <v>45.9</v>
      </c>
      <c r="U4802" s="2">
        <v>17</v>
      </c>
      <c r="V4802" s="2">
        <v>27.9</v>
      </c>
      <c r="Y4802" s="2">
        <v>16</v>
      </c>
      <c r="Z4802" s="2">
        <v>26.2</v>
      </c>
      <c r="AB4802" s="2">
        <v>4</v>
      </c>
      <c r="AE4802" s="2">
        <v>64</v>
      </c>
      <c r="AF4802" s="2">
        <v>40</v>
      </c>
      <c r="AG4802" s="2">
        <v>62.5</v>
      </c>
      <c r="AH4802" s="2">
        <v>40</v>
      </c>
      <c r="AI4802" s="2">
        <v>62.5</v>
      </c>
      <c r="AJ4802" s="2">
        <v>62.5</v>
      </c>
      <c r="AK4802" s="2">
        <v>15</v>
      </c>
      <c r="AL4802" s="2">
        <v>23.4</v>
      </c>
      <c r="AM4802" s="2">
        <v>9</v>
      </c>
      <c r="AN4802" s="2">
        <v>14.1</v>
      </c>
      <c r="AQ4802" s="2">
        <v>16</v>
      </c>
      <c r="AR4802" s="2">
        <v>25</v>
      </c>
      <c r="AS4802" s="2">
        <v>24</v>
      </c>
      <c r="AT4802" s="2">
        <v>37.5</v>
      </c>
      <c r="AW4802" s="2">
        <v>24</v>
      </c>
      <c r="AX4802" s="2">
        <v>37.5</v>
      </c>
      <c r="AZ4802" s="2">
        <v>1</v>
      </c>
      <c r="BC4802" s="2">
        <v>61</v>
      </c>
      <c r="BD4802" s="2">
        <v>45</v>
      </c>
      <c r="BE4802" s="2">
        <v>73.8</v>
      </c>
      <c r="BF4802" s="2">
        <v>45</v>
      </c>
      <c r="BG4802" s="2">
        <v>73.8</v>
      </c>
      <c r="BH4802" s="2">
        <v>73.8</v>
      </c>
      <c r="BI4802" s="2">
        <v>6</v>
      </c>
      <c r="BJ4802" s="2">
        <v>9.8000000000000007</v>
      </c>
      <c r="BK4802" s="2">
        <v>10</v>
      </c>
      <c r="BL4802" s="2">
        <v>16.399999999999999</v>
      </c>
      <c r="BO4802" s="2">
        <v>40</v>
      </c>
      <c r="BP4802" s="2">
        <v>65.599999999999994</v>
      </c>
      <c r="BQ4802" s="2">
        <v>5</v>
      </c>
      <c r="BR4802" s="2">
        <v>8.1999999999999993</v>
      </c>
      <c r="BU4802" s="2">
        <v>16</v>
      </c>
      <c r="BV4802" s="2">
        <v>26.2</v>
      </c>
      <c r="BX4802" s="2">
        <v>4</v>
      </c>
    </row>
    <row r="4803" spans="1:77" ht="12.75" customHeight="1" x14ac:dyDescent="0.2">
      <c r="A4803">
        <v>4</v>
      </c>
      <c r="B4803" s="2">
        <v>3105</v>
      </c>
      <c r="C4803" s="17">
        <v>3.17</v>
      </c>
      <c r="D4803" s="2">
        <v>2.87</v>
      </c>
      <c r="E4803" s="15">
        <v>2.8250000000000002</v>
      </c>
      <c r="G4803" s="17">
        <v>91</v>
      </c>
      <c r="H4803" s="2">
        <v>80</v>
      </c>
      <c r="I4803" s="2">
        <v>87</v>
      </c>
      <c r="J4803" s="2">
        <v>80</v>
      </c>
      <c r="K4803" s="2">
        <v>87</v>
      </c>
      <c r="L4803" s="2">
        <v>87.9</v>
      </c>
      <c r="M4803" s="2">
        <v>4</v>
      </c>
      <c r="N4803" s="2">
        <v>4.3</v>
      </c>
      <c r="O4803" s="2">
        <v>7</v>
      </c>
      <c r="P4803" s="2">
        <v>7.6</v>
      </c>
      <c r="S4803" s="2">
        <v>46</v>
      </c>
      <c r="T4803" s="2">
        <v>50</v>
      </c>
      <c r="U4803" s="2">
        <v>34</v>
      </c>
      <c r="V4803" s="2">
        <v>37</v>
      </c>
      <c r="W4803" s="2">
        <v>1</v>
      </c>
      <c r="X4803" s="2">
        <v>1.1000000000000001</v>
      </c>
      <c r="Y4803" s="2">
        <v>12</v>
      </c>
      <c r="Z4803" s="2">
        <v>13</v>
      </c>
      <c r="AB4803" s="2">
        <v>1</v>
      </c>
      <c r="AE4803" s="2">
        <v>91</v>
      </c>
      <c r="AF4803" s="2">
        <v>63</v>
      </c>
      <c r="AG4803" s="2">
        <v>68.5</v>
      </c>
      <c r="AH4803" s="2">
        <v>63</v>
      </c>
      <c r="AI4803" s="2">
        <v>68.5</v>
      </c>
      <c r="AJ4803" s="2">
        <v>69.2</v>
      </c>
      <c r="AK4803" s="2">
        <v>10</v>
      </c>
      <c r="AL4803" s="2">
        <v>10.9</v>
      </c>
      <c r="AM4803" s="2">
        <v>18</v>
      </c>
      <c r="AN4803" s="2">
        <v>19.600000000000001</v>
      </c>
      <c r="AQ4803" s="2">
        <v>34</v>
      </c>
      <c r="AR4803" s="2">
        <v>37</v>
      </c>
      <c r="AS4803" s="2">
        <v>29</v>
      </c>
      <c r="AT4803" s="2">
        <v>31.5</v>
      </c>
      <c r="AU4803" s="2">
        <v>1</v>
      </c>
      <c r="AV4803" s="2">
        <v>1.1000000000000001</v>
      </c>
      <c r="AW4803" s="2">
        <v>29</v>
      </c>
      <c r="AX4803" s="2">
        <v>31.5</v>
      </c>
      <c r="AZ4803" s="2">
        <v>1</v>
      </c>
      <c r="BC4803" s="2">
        <v>89</v>
      </c>
      <c r="BD4803" s="2">
        <v>68</v>
      </c>
      <c r="BE4803" s="2">
        <v>73.900000000000006</v>
      </c>
      <c r="BF4803" s="2">
        <v>68</v>
      </c>
      <c r="BG4803" s="2">
        <v>73.900000000000006</v>
      </c>
      <c r="BH4803" s="2">
        <v>76.400000000000006</v>
      </c>
      <c r="BI4803" s="2">
        <v>7</v>
      </c>
      <c r="BJ4803" s="2">
        <v>7.6</v>
      </c>
      <c r="BK4803" s="2">
        <v>14</v>
      </c>
      <c r="BL4803" s="2">
        <v>15.2</v>
      </c>
      <c r="BO4803" s="2">
        <v>47</v>
      </c>
      <c r="BP4803" s="2">
        <v>51.1</v>
      </c>
      <c r="BQ4803" s="2">
        <v>21</v>
      </c>
      <c r="BR4803" s="2">
        <v>22.8</v>
      </c>
      <c r="BS4803" s="2">
        <v>3</v>
      </c>
      <c r="BT4803" s="2">
        <v>3.3</v>
      </c>
      <c r="BU4803" s="2">
        <v>24</v>
      </c>
      <c r="BV4803" s="2">
        <v>26.1</v>
      </c>
      <c r="BX4803" s="2">
        <v>1</v>
      </c>
    </row>
    <row r="4804" spans="1:77" ht="12.75" customHeight="1" x14ac:dyDescent="0.2">
      <c r="A4804">
        <v>4</v>
      </c>
      <c r="B4804" s="2">
        <v>3107</v>
      </c>
      <c r="C4804" s="17">
        <v>3.27</v>
      </c>
      <c r="D4804" s="2">
        <v>3.27</v>
      </c>
      <c r="E4804" s="15">
        <v>2.835</v>
      </c>
      <c r="G4804" s="17">
        <v>37</v>
      </c>
      <c r="H4804" s="2">
        <v>32</v>
      </c>
      <c r="I4804" s="2">
        <v>86.5</v>
      </c>
      <c r="J4804" s="2">
        <v>32</v>
      </c>
      <c r="K4804" s="2">
        <v>86.5</v>
      </c>
      <c r="L4804" s="2">
        <v>86.5</v>
      </c>
      <c r="O4804" s="2">
        <v>5</v>
      </c>
      <c r="P4804" s="2">
        <v>13.5</v>
      </c>
      <c r="S4804" s="2">
        <v>17</v>
      </c>
      <c r="T4804" s="2">
        <v>45.9</v>
      </c>
      <c r="U4804" s="2">
        <v>15</v>
      </c>
      <c r="V4804" s="2">
        <v>40.5</v>
      </c>
      <c r="Y4804" s="2">
        <v>5</v>
      </c>
      <c r="Z4804" s="2">
        <v>13.5</v>
      </c>
      <c r="AE4804" s="2">
        <v>37</v>
      </c>
      <c r="AF4804" s="2">
        <v>32</v>
      </c>
      <c r="AG4804" s="2">
        <v>86.5</v>
      </c>
      <c r="AH4804" s="2">
        <v>32</v>
      </c>
      <c r="AI4804" s="2">
        <v>86.5</v>
      </c>
      <c r="AJ4804" s="2">
        <v>86.5</v>
      </c>
      <c r="AK4804" s="2">
        <v>4</v>
      </c>
      <c r="AL4804" s="2">
        <v>10.8</v>
      </c>
      <c r="AM4804" s="2">
        <v>1</v>
      </c>
      <c r="AN4804" s="2">
        <v>2.7</v>
      </c>
      <c r="AQ4804" s="2">
        <v>13</v>
      </c>
      <c r="AR4804" s="2">
        <v>35.1</v>
      </c>
      <c r="AS4804" s="2">
        <v>19</v>
      </c>
      <c r="AT4804" s="2">
        <v>51.4</v>
      </c>
      <c r="AW4804" s="2">
        <v>5</v>
      </c>
      <c r="AX4804" s="2">
        <v>13.5</v>
      </c>
      <c r="BC4804" s="2">
        <v>37</v>
      </c>
      <c r="BD4804" s="2">
        <v>27</v>
      </c>
      <c r="BE4804" s="2">
        <v>73</v>
      </c>
      <c r="BF4804" s="2">
        <v>27</v>
      </c>
      <c r="BG4804" s="2">
        <v>73</v>
      </c>
      <c r="BH4804" s="2">
        <v>73</v>
      </c>
      <c r="BI4804" s="2">
        <v>2</v>
      </c>
      <c r="BJ4804" s="2">
        <v>5.4</v>
      </c>
      <c r="BK4804" s="2">
        <v>8</v>
      </c>
      <c r="BL4804" s="2">
        <v>21.6</v>
      </c>
      <c r="BM4804" s="2">
        <v>1</v>
      </c>
      <c r="BN4804" s="2">
        <v>2.7</v>
      </c>
      <c r="BO4804" s="2">
        <v>17</v>
      </c>
      <c r="BP4804" s="2">
        <v>45.9</v>
      </c>
      <c r="BQ4804" s="2">
        <v>9</v>
      </c>
      <c r="BR4804" s="2">
        <v>24.3</v>
      </c>
      <c r="BU4804" s="2">
        <v>10</v>
      </c>
      <c r="BV4804" s="2">
        <v>27</v>
      </c>
    </row>
    <row r="4805" spans="1:77" ht="12.75" customHeight="1" x14ac:dyDescent="0.2">
      <c r="A4805">
        <v>4</v>
      </c>
      <c r="B4805" s="2">
        <v>3108</v>
      </c>
      <c r="C4805" s="17">
        <v>3.08</v>
      </c>
      <c r="D4805" s="2">
        <v>3.14</v>
      </c>
      <c r="E4805" s="15">
        <v>2.7539999999999996</v>
      </c>
      <c r="G4805" s="17">
        <v>49</v>
      </c>
      <c r="H4805" s="2">
        <v>40</v>
      </c>
      <c r="I4805" s="2">
        <v>81.599999999999994</v>
      </c>
      <c r="J4805" s="2">
        <v>40</v>
      </c>
      <c r="K4805" s="2">
        <v>81.599999999999994</v>
      </c>
      <c r="L4805" s="2">
        <v>81.599999999999994</v>
      </c>
      <c r="M4805" s="2">
        <v>3</v>
      </c>
      <c r="N4805" s="2">
        <v>6.1</v>
      </c>
      <c r="O4805" s="2">
        <v>6</v>
      </c>
      <c r="P4805" s="2">
        <v>12.2</v>
      </c>
      <c r="Q4805" s="2">
        <v>1</v>
      </c>
      <c r="R4805" s="2">
        <v>2</v>
      </c>
      <c r="S4805" s="2">
        <v>20</v>
      </c>
      <c r="T4805" s="2">
        <v>40.799999999999997</v>
      </c>
      <c r="U4805" s="2">
        <v>19</v>
      </c>
      <c r="V4805" s="2">
        <v>38.799999999999997</v>
      </c>
      <c r="Y4805" s="2">
        <v>9</v>
      </c>
      <c r="Z4805" s="2">
        <v>18.399999999999999</v>
      </c>
      <c r="AE4805" s="2">
        <v>48</v>
      </c>
      <c r="AF4805" s="2">
        <v>40</v>
      </c>
      <c r="AG4805" s="2">
        <v>81.599999999999994</v>
      </c>
      <c r="AH4805" s="2">
        <v>40</v>
      </c>
      <c r="AI4805" s="2">
        <v>81.599999999999994</v>
      </c>
      <c r="AJ4805" s="2">
        <v>83.3</v>
      </c>
      <c r="AK4805" s="2">
        <v>6</v>
      </c>
      <c r="AL4805" s="2">
        <v>12.2</v>
      </c>
      <c r="AM4805" s="2">
        <v>2</v>
      </c>
      <c r="AN4805" s="2">
        <v>4.0999999999999996</v>
      </c>
      <c r="AO4805" s="2">
        <v>1</v>
      </c>
      <c r="AP4805" s="2">
        <v>2</v>
      </c>
      <c r="AQ4805" s="2">
        <v>12</v>
      </c>
      <c r="AR4805" s="2">
        <v>24.5</v>
      </c>
      <c r="AS4805" s="2">
        <v>27</v>
      </c>
      <c r="AT4805" s="2">
        <v>55.1</v>
      </c>
      <c r="AU4805" s="2">
        <v>1</v>
      </c>
      <c r="AV4805" s="2">
        <v>2</v>
      </c>
      <c r="AW4805" s="2">
        <v>9</v>
      </c>
      <c r="AX4805" s="2">
        <v>18.399999999999999</v>
      </c>
      <c r="BC4805" s="2">
        <v>48</v>
      </c>
      <c r="BD4805" s="2">
        <v>38</v>
      </c>
      <c r="BE4805" s="2">
        <v>77.599999999999994</v>
      </c>
      <c r="BF4805" s="2">
        <v>38</v>
      </c>
      <c r="BG4805" s="2">
        <v>77.599999999999994</v>
      </c>
      <c r="BH4805" s="2">
        <v>79.2</v>
      </c>
      <c r="BI4805" s="2">
        <v>2</v>
      </c>
      <c r="BJ4805" s="2">
        <v>4.0999999999999996</v>
      </c>
      <c r="BK4805" s="2">
        <v>8</v>
      </c>
      <c r="BL4805" s="2">
        <v>16.3</v>
      </c>
      <c r="BM4805" s="2">
        <v>1</v>
      </c>
      <c r="BN4805" s="2">
        <v>2</v>
      </c>
      <c r="BO4805" s="2">
        <v>31</v>
      </c>
      <c r="BP4805" s="2">
        <v>63.3</v>
      </c>
      <c r="BQ4805" s="2">
        <v>6</v>
      </c>
      <c r="BR4805" s="2">
        <v>12.2</v>
      </c>
      <c r="BS4805" s="2">
        <v>1</v>
      </c>
      <c r="BT4805" s="2">
        <v>2</v>
      </c>
      <c r="BU4805" s="2">
        <v>11</v>
      </c>
      <c r="BV4805" s="2">
        <v>22.4</v>
      </c>
    </row>
    <row r="4806" spans="1:77" ht="12.75" customHeight="1" x14ac:dyDescent="0.2">
      <c r="A4806">
        <v>4</v>
      </c>
      <c r="B4806" s="2">
        <v>3110</v>
      </c>
      <c r="C4806" s="17">
        <v>3.07</v>
      </c>
      <c r="D4806" s="2">
        <v>3.27</v>
      </c>
      <c r="E4806" s="15">
        <v>2.8939999999999997</v>
      </c>
      <c r="G4806" s="17">
        <v>67</v>
      </c>
      <c r="H4806" s="2">
        <v>53</v>
      </c>
      <c r="I4806" s="2">
        <v>79.099999999999994</v>
      </c>
      <c r="J4806" s="2">
        <v>53</v>
      </c>
      <c r="K4806" s="2">
        <v>79.099999999999994</v>
      </c>
      <c r="L4806" s="2">
        <v>79.099999999999994</v>
      </c>
      <c r="O4806" s="2">
        <v>14</v>
      </c>
      <c r="P4806" s="2">
        <v>20.9</v>
      </c>
      <c r="Q4806" s="2">
        <v>2</v>
      </c>
      <c r="R4806" s="2">
        <v>3</v>
      </c>
      <c r="S4806" s="2">
        <v>26</v>
      </c>
      <c r="T4806" s="2">
        <v>38.799999999999997</v>
      </c>
      <c r="U4806" s="2">
        <v>25</v>
      </c>
      <c r="V4806" s="2">
        <v>37.299999999999997</v>
      </c>
      <c r="Y4806" s="2">
        <v>14</v>
      </c>
      <c r="Z4806" s="2">
        <v>20.9</v>
      </c>
      <c r="AE4806" s="2">
        <v>66</v>
      </c>
      <c r="AF4806" s="2">
        <v>55</v>
      </c>
      <c r="AG4806" s="2">
        <v>82.1</v>
      </c>
      <c r="AH4806" s="2">
        <v>55</v>
      </c>
      <c r="AI4806" s="2">
        <v>82.1</v>
      </c>
      <c r="AJ4806" s="2">
        <v>83.3</v>
      </c>
      <c r="AK4806" s="2">
        <v>4</v>
      </c>
      <c r="AL4806" s="2">
        <v>6</v>
      </c>
      <c r="AM4806" s="2">
        <v>7</v>
      </c>
      <c r="AN4806" s="2">
        <v>10.4</v>
      </c>
      <c r="AQ4806" s="2">
        <v>19</v>
      </c>
      <c r="AR4806" s="2">
        <v>28.4</v>
      </c>
      <c r="AS4806" s="2">
        <v>36</v>
      </c>
      <c r="AT4806" s="2">
        <v>53.7</v>
      </c>
      <c r="AU4806" s="2">
        <v>1</v>
      </c>
      <c r="AV4806" s="2">
        <v>1.5</v>
      </c>
      <c r="AW4806" s="2">
        <v>12</v>
      </c>
      <c r="AX4806" s="2">
        <v>17.899999999999999</v>
      </c>
      <c r="BC4806" s="2">
        <v>65</v>
      </c>
      <c r="BD4806" s="2">
        <v>48</v>
      </c>
      <c r="BE4806" s="2">
        <v>72.7</v>
      </c>
      <c r="BF4806" s="2">
        <v>48</v>
      </c>
      <c r="BG4806" s="2">
        <v>72.7</v>
      </c>
      <c r="BH4806" s="2">
        <v>73.8</v>
      </c>
      <c r="BI4806" s="2">
        <v>7</v>
      </c>
      <c r="BJ4806" s="2">
        <v>10.6</v>
      </c>
      <c r="BK4806" s="2">
        <v>10</v>
      </c>
      <c r="BL4806" s="2">
        <v>15.2</v>
      </c>
      <c r="BO4806" s="2">
        <v>28</v>
      </c>
      <c r="BP4806" s="2">
        <v>42.4</v>
      </c>
      <c r="BQ4806" s="2">
        <v>20</v>
      </c>
      <c r="BR4806" s="2">
        <v>30.3</v>
      </c>
      <c r="BS4806" s="2">
        <v>1</v>
      </c>
      <c r="BT4806" s="2">
        <v>1.5</v>
      </c>
      <c r="BU4806" s="2">
        <v>18</v>
      </c>
      <c r="BV4806" s="2">
        <v>27.3</v>
      </c>
      <c r="BW4806" s="2">
        <v>1</v>
      </c>
    </row>
    <row r="4807" spans="1:77" ht="12.75" customHeight="1" x14ac:dyDescent="0.2">
      <c r="A4807">
        <v>4</v>
      </c>
      <c r="B4807" s="2">
        <v>3117</v>
      </c>
      <c r="C4807" s="17">
        <v>2.68</v>
      </c>
      <c r="D4807" s="2">
        <v>2.27</v>
      </c>
      <c r="E4807" s="15">
        <v>2.1890000000000001</v>
      </c>
      <c r="G4807" s="17">
        <v>65</v>
      </c>
      <c r="H4807" s="2">
        <v>41</v>
      </c>
      <c r="I4807" s="2">
        <v>63.1</v>
      </c>
      <c r="J4807" s="2">
        <v>41</v>
      </c>
      <c r="K4807" s="2">
        <v>63.1</v>
      </c>
      <c r="L4807" s="2">
        <v>63.1</v>
      </c>
      <c r="M4807" s="2">
        <v>8</v>
      </c>
      <c r="N4807" s="2">
        <v>12.3</v>
      </c>
      <c r="O4807" s="2">
        <v>16</v>
      </c>
      <c r="P4807" s="2">
        <v>24.6</v>
      </c>
      <c r="Q4807" s="2">
        <v>1</v>
      </c>
      <c r="R4807" s="2">
        <v>1.5</v>
      </c>
      <c r="S4807" s="2">
        <v>26</v>
      </c>
      <c r="T4807" s="2">
        <v>40</v>
      </c>
      <c r="U4807" s="2">
        <v>14</v>
      </c>
      <c r="V4807" s="2">
        <v>21.5</v>
      </c>
      <c r="Y4807" s="2">
        <v>24</v>
      </c>
      <c r="Z4807" s="2">
        <v>36.9</v>
      </c>
      <c r="AB4807" s="2">
        <v>2</v>
      </c>
      <c r="AE4807" s="2">
        <v>64</v>
      </c>
      <c r="AF4807" s="2">
        <v>28</v>
      </c>
      <c r="AG4807" s="2">
        <v>43.8</v>
      </c>
      <c r="AH4807" s="2">
        <v>28</v>
      </c>
      <c r="AI4807" s="2">
        <v>43.8</v>
      </c>
      <c r="AJ4807" s="2">
        <v>43.8</v>
      </c>
      <c r="AK4807" s="2">
        <v>25</v>
      </c>
      <c r="AL4807" s="2">
        <v>39.1</v>
      </c>
      <c r="AM4807" s="2">
        <v>11</v>
      </c>
      <c r="AN4807" s="2">
        <v>17.2</v>
      </c>
      <c r="AQ4807" s="2">
        <v>14</v>
      </c>
      <c r="AR4807" s="2">
        <v>21.9</v>
      </c>
      <c r="AS4807" s="2">
        <v>14</v>
      </c>
      <c r="AT4807" s="2">
        <v>21.9</v>
      </c>
      <c r="AW4807" s="2">
        <v>36</v>
      </c>
      <c r="AX4807" s="2">
        <v>56.3</v>
      </c>
      <c r="AY4807" s="2">
        <v>1</v>
      </c>
      <c r="AZ4807" s="2">
        <v>2</v>
      </c>
      <c r="BC4807" s="2">
        <v>59</v>
      </c>
      <c r="BD4807" s="2">
        <v>26</v>
      </c>
      <c r="BE4807" s="2">
        <v>40.6</v>
      </c>
      <c r="BF4807" s="2">
        <v>26</v>
      </c>
      <c r="BG4807" s="2">
        <v>40.6</v>
      </c>
      <c r="BH4807" s="2">
        <v>44.1</v>
      </c>
      <c r="BI4807" s="2">
        <v>10</v>
      </c>
      <c r="BJ4807" s="2">
        <v>15.6</v>
      </c>
      <c r="BK4807" s="2">
        <v>23</v>
      </c>
      <c r="BL4807" s="2">
        <v>35.9</v>
      </c>
      <c r="BO4807" s="2">
        <v>20</v>
      </c>
      <c r="BP4807" s="2">
        <v>31.3</v>
      </c>
      <c r="BQ4807" s="2">
        <v>6</v>
      </c>
      <c r="BR4807" s="2">
        <v>9.4</v>
      </c>
      <c r="BS4807" s="2">
        <v>5</v>
      </c>
      <c r="BT4807" s="2">
        <v>7.8</v>
      </c>
      <c r="BU4807" s="2">
        <v>38</v>
      </c>
      <c r="BV4807" s="2">
        <v>59.4</v>
      </c>
      <c r="BW4807" s="2">
        <v>1</v>
      </c>
      <c r="BX4807" s="2">
        <v>2</v>
      </c>
    </row>
    <row r="4808" spans="1:77" ht="12.75" customHeight="1" x14ac:dyDescent="0.2">
      <c r="A4808">
        <v>4</v>
      </c>
      <c r="B4808" s="2">
        <v>3118</v>
      </c>
      <c r="C4808" s="17">
        <v>2.68</v>
      </c>
      <c r="D4808" s="2">
        <v>2.64</v>
      </c>
      <c r="E4808" s="15">
        <v>2.5939999999999999</v>
      </c>
      <c r="G4808" s="17">
        <v>88</v>
      </c>
      <c r="H4808" s="2">
        <v>49</v>
      </c>
      <c r="I4808" s="2">
        <v>55.7</v>
      </c>
      <c r="J4808" s="2">
        <v>49</v>
      </c>
      <c r="K4808" s="2">
        <v>55.7</v>
      </c>
      <c r="L4808" s="2">
        <v>55.7</v>
      </c>
      <c r="M4808" s="2">
        <v>10</v>
      </c>
      <c r="N4808" s="2">
        <v>11.4</v>
      </c>
      <c r="O4808" s="2">
        <v>29</v>
      </c>
      <c r="P4808" s="2">
        <v>33</v>
      </c>
      <c r="S4808" s="2">
        <v>28</v>
      </c>
      <c r="T4808" s="2">
        <v>31.8</v>
      </c>
      <c r="U4808" s="2">
        <v>21</v>
      </c>
      <c r="V4808" s="2">
        <v>23.9</v>
      </c>
      <c r="Y4808" s="2">
        <v>39</v>
      </c>
      <c r="Z4808" s="2">
        <v>44.3</v>
      </c>
      <c r="AB4808" s="2">
        <v>1</v>
      </c>
      <c r="AE4808" s="2">
        <v>87</v>
      </c>
      <c r="AF4808" s="2">
        <v>51</v>
      </c>
      <c r="AG4808" s="2">
        <v>58.6</v>
      </c>
      <c r="AH4808" s="2">
        <v>51</v>
      </c>
      <c r="AI4808" s="2">
        <v>58.6</v>
      </c>
      <c r="AJ4808" s="2">
        <v>58.6</v>
      </c>
      <c r="AK4808" s="2">
        <v>22</v>
      </c>
      <c r="AL4808" s="2">
        <v>25.3</v>
      </c>
      <c r="AM4808" s="2">
        <v>14</v>
      </c>
      <c r="AN4808" s="2">
        <v>16.100000000000001</v>
      </c>
      <c r="AQ4808" s="2">
        <v>24</v>
      </c>
      <c r="AR4808" s="2">
        <v>27.6</v>
      </c>
      <c r="AS4808" s="2">
        <v>27</v>
      </c>
      <c r="AT4808" s="2">
        <v>31</v>
      </c>
      <c r="AW4808" s="2">
        <v>36</v>
      </c>
      <c r="AX4808" s="2">
        <v>41.4</v>
      </c>
      <c r="AZ4808" s="2">
        <v>2</v>
      </c>
      <c r="BC4808" s="2">
        <v>86</v>
      </c>
      <c r="BD4808" s="2">
        <v>54</v>
      </c>
      <c r="BE4808" s="2">
        <v>62.1</v>
      </c>
      <c r="BF4808" s="2">
        <v>54</v>
      </c>
      <c r="BG4808" s="2">
        <v>62.1</v>
      </c>
      <c r="BH4808" s="2">
        <v>62.8</v>
      </c>
      <c r="BI4808" s="2">
        <v>15</v>
      </c>
      <c r="BJ4808" s="2">
        <v>17.2</v>
      </c>
      <c r="BK4808" s="2">
        <v>17</v>
      </c>
      <c r="BL4808" s="2">
        <v>19.5</v>
      </c>
      <c r="BO4808" s="2">
        <v>39</v>
      </c>
      <c r="BP4808" s="2">
        <v>44.8</v>
      </c>
      <c r="BQ4808" s="2">
        <v>15</v>
      </c>
      <c r="BR4808" s="2">
        <v>17.2</v>
      </c>
      <c r="BS4808" s="2">
        <v>1</v>
      </c>
      <c r="BT4808" s="2">
        <v>1.1000000000000001</v>
      </c>
      <c r="BU4808" s="2">
        <v>33</v>
      </c>
      <c r="BV4808" s="2">
        <v>37.9</v>
      </c>
      <c r="BX4808" s="2">
        <v>2</v>
      </c>
    </row>
    <row r="4809" spans="1:77" ht="12.75" customHeight="1" x14ac:dyDescent="0.2">
      <c r="A4809">
        <v>4</v>
      </c>
      <c r="B4809" s="2">
        <v>3121</v>
      </c>
      <c r="C4809" s="17">
        <v>2.81</v>
      </c>
      <c r="D4809" s="2">
        <v>2.7</v>
      </c>
      <c r="E4809" s="15">
        <v>2.423</v>
      </c>
      <c r="G4809" s="17">
        <v>87</v>
      </c>
      <c r="H4809" s="2">
        <v>57</v>
      </c>
      <c r="I4809" s="2">
        <v>64.8</v>
      </c>
      <c r="J4809" s="2">
        <v>57</v>
      </c>
      <c r="K4809" s="2">
        <v>64.8</v>
      </c>
      <c r="L4809" s="2">
        <v>65.5</v>
      </c>
      <c r="M4809" s="2">
        <v>3</v>
      </c>
      <c r="N4809" s="2">
        <v>3.4</v>
      </c>
      <c r="O4809" s="2">
        <v>27</v>
      </c>
      <c r="P4809" s="2">
        <v>30.7</v>
      </c>
      <c r="S4809" s="2">
        <v>38</v>
      </c>
      <c r="T4809" s="2">
        <v>43.2</v>
      </c>
      <c r="U4809" s="2">
        <v>19</v>
      </c>
      <c r="V4809" s="2">
        <v>21.6</v>
      </c>
      <c r="W4809" s="2">
        <v>1</v>
      </c>
      <c r="X4809" s="2">
        <v>1.1000000000000001</v>
      </c>
      <c r="Y4809" s="2">
        <v>31</v>
      </c>
      <c r="Z4809" s="2">
        <v>35.200000000000003</v>
      </c>
      <c r="AB4809" s="2">
        <v>3</v>
      </c>
      <c r="AE4809" s="2">
        <v>87</v>
      </c>
      <c r="AF4809" s="2">
        <v>54</v>
      </c>
      <c r="AG4809" s="2">
        <v>61.4</v>
      </c>
      <c r="AH4809" s="2">
        <v>54</v>
      </c>
      <c r="AI4809" s="2">
        <v>61.4</v>
      </c>
      <c r="AJ4809" s="2">
        <v>62.1</v>
      </c>
      <c r="AK4809" s="2">
        <v>14</v>
      </c>
      <c r="AL4809" s="2">
        <v>15.9</v>
      </c>
      <c r="AM4809" s="2">
        <v>19</v>
      </c>
      <c r="AN4809" s="2">
        <v>21.6</v>
      </c>
      <c r="AQ4809" s="2">
        <v>30</v>
      </c>
      <c r="AR4809" s="2">
        <v>34.1</v>
      </c>
      <c r="AS4809" s="2">
        <v>24</v>
      </c>
      <c r="AT4809" s="2">
        <v>27.3</v>
      </c>
      <c r="AU4809" s="2">
        <v>1</v>
      </c>
      <c r="AV4809" s="2">
        <v>1.1000000000000001</v>
      </c>
      <c r="AW4809" s="2">
        <v>34</v>
      </c>
      <c r="AX4809" s="2">
        <v>38.6</v>
      </c>
      <c r="AZ4809" s="2">
        <v>3</v>
      </c>
      <c r="BC4809" s="2">
        <v>84</v>
      </c>
      <c r="BD4809" s="2">
        <v>46</v>
      </c>
      <c r="BE4809" s="2">
        <v>52.9</v>
      </c>
      <c r="BF4809" s="2">
        <v>46</v>
      </c>
      <c r="BG4809" s="2">
        <v>52.9</v>
      </c>
      <c r="BH4809" s="2">
        <v>54.8</v>
      </c>
      <c r="BI4809" s="2">
        <v>16</v>
      </c>
      <c r="BJ4809" s="2">
        <v>18.399999999999999</v>
      </c>
      <c r="BK4809" s="2">
        <v>22</v>
      </c>
      <c r="BL4809" s="2">
        <v>25.3</v>
      </c>
      <c r="BO4809" s="2">
        <v>33</v>
      </c>
      <c r="BP4809" s="2">
        <v>37.9</v>
      </c>
      <c r="BQ4809" s="2">
        <v>13</v>
      </c>
      <c r="BR4809" s="2">
        <v>14.9</v>
      </c>
      <c r="BS4809" s="2">
        <v>3</v>
      </c>
      <c r="BT4809" s="2">
        <v>3.4</v>
      </c>
      <c r="BU4809" s="2">
        <v>41</v>
      </c>
      <c r="BV4809" s="2">
        <v>47.1</v>
      </c>
      <c r="BX4809" s="2">
        <v>4</v>
      </c>
    </row>
    <row r="4810" spans="1:77" ht="12.75" customHeight="1" x14ac:dyDescent="0.2">
      <c r="A4810">
        <v>4</v>
      </c>
      <c r="B4810" s="2">
        <v>3122</v>
      </c>
      <c r="C4810" s="17">
        <v>3.23</v>
      </c>
      <c r="D4810" s="2">
        <v>2.6</v>
      </c>
      <c r="E4810" s="15">
        <v>3.1760000000000002</v>
      </c>
      <c r="G4810" s="17">
        <v>57</v>
      </c>
      <c r="H4810" s="2">
        <v>46</v>
      </c>
      <c r="I4810" s="2">
        <v>80.7</v>
      </c>
      <c r="J4810" s="2">
        <v>46</v>
      </c>
      <c r="K4810" s="2">
        <v>80.7</v>
      </c>
      <c r="L4810" s="2">
        <v>80.7</v>
      </c>
      <c r="M4810" s="2">
        <v>1</v>
      </c>
      <c r="N4810" s="2">
        <v>1.8</v>
      </c>
      <c r="O4810" s="2">
        <v>10</v>
      </c>
      <c r="P4810" s="2">
        <v>17.5</v>
      </c>
      <c r="S4810" s="2">
        <v>21</v>
      </c>
      <c r="T4810" s="2">
        <v>36.799999999999997</v>
      </c>
      <c r="U4810" s="2">
        <v>25</v>
      </c>
      <c r="V4810" s="2">
        <v>43.9</v>
      </c>
      <c r="Y4810" s="2">
        <v>11</v>
      </c>
      <c r="Z4810" s="2">
        <v>19.3</v>
      </c>
      <c r="AE4810" s="2">
        <v>57</v>
      </c>
      <c r="AF4810" s="2">
        <v>34</v>
      </c>
      <c r="AG4810" s="2">
        <v>59.6</v>
      </c>
      <c r="AH4810" s="2">
        <v>34</v>
      </c>
      <c r="AI4810" s="2">
        <v>59.6</v>
      </c>
      <c r="AJ4810" s="2">
        <v>59.6</v>
      </c>
      <c r="AK4810" s="2">
        <v>14</v>
      </c>
      <c r="AL4810" s="2">
        <v>24.6</v>
      </c>
      <c r="AM4810" s="2">
        <v>9</v>
      </c>
      <c r="AN4810" s="2">
        <v>15.8</v>
      </c>
      <c r="AQ4810" s="2">
        <v>20</v>
      </c>
      <c r="AR4810" s="2">
        <v>35.1</v>
      </c>
      <c r="AS4810" s="2">
        <v>14</v>
      </c>
      <c r="AT4810" s="2">
        <v>24.6</v>
      </c>
      <c r="AW4810" s="2">
        <v>23</v>
      </c>
      <c r="AX4810" s="2">
        <v>40.4</v>
      </c>
      <c r="BC4810" s="2">
        <v>57</v>
      </c>
      <c r="BD4810" s="2">
        <v>47</v>
      </c>
      <c r="BE4810" s="2">
        <v>82.5</v>
      </c>
      <c r="BF4810" s="2">
        <v>47</v>
      </c>
      <c r="BG4810" s="2">
        <v>82.5</v>
      </c>
      <c r="BH4810" s="2">
        <v>82.5</v>
      </c>
      <c r="BI4810" s="2">
        <v>2</v>
      </c>
      <c r="BJ4810" s="2">
        <v>3.5</v>
      </c>
      <c r="BK4810" s="2">
        <v>8</v>
      </c>
      <c r="BL4810" s="2">
        <v>14</v>
      </c>
      <c r="BO4810" s="2">
        <v>25</v>
      </c>
      <c r="BP4810" s="2">
        <v>43.9</v>
      </c>
      <c r="BQ4810" s="2">
        <v>22</v>
      </c>
      <c r="BR4810" s="2">
        <v>38.6</v>
      </c>
      <c r="BU4810" s="2">
        <v>10</v>
      </c>
      <c r="BV4810" s="2">
        <v>17.5</v>
      </c>
    </row>
    <row r="4811" spans="1:77" ht="12.75" customHeight="1" x14ac:dyDescent="0.2">
      <c r="A4811">
        <v>4</v>
      </c>
      <c r="B4811" s="2">
        <v>3125</v>
      </c>
      <c r="C4811" s="17">
        <v>3.35</v>
      </c>
      <c r="D4811" s="2">
        <v>3.2</v>
      </c>
      <c r="E4811" s="15">
        <v>3.0009999999999994</v>
      </c>
      <c r="G4811" s="17">
        <v>54</v>
      </c>
      <c r="H4811" s="2">
        <v>46</v>
      </c>
      <c r="I4811" s="2">
        <v>85.2</v>
      </c>
      <c r="J4811" s="2">
        <v>46</v>
      </c>
      <c r="K4811" s="2">
        <v>85.2</v>
      </c>
      <c r="L4811" s="2">
        <v>85.2</v>
      </c>
      <c r="M4811" s="2">
        <v>1</v>
      </c>
      <c r="N4811" s="2">
        <v>1.9</v>
      </c>
      <c r="O4811" s="2">
        <v>7</v>
      </c>
      <c r="P4811" s="2">
        <v>13</v>
      </c>
      <c r="S4811" s="2">
        <v>18</v>
      </c>
      <c r="T4811" s="2">
        <v>33.299999999999997</v>
      </c>
      <c r="U4811" s="2">
        <v>28</v>
      </c>
      <c r="V4811" s="2">
        <v>51.9</v>
      </c>
      <c r="Y4811" s="2">
        <v>8</v>
      </c>
      <c r="Z4811" s="2">
        <v>14.8</v>
      </c>
      <c r="AE4811" s="2">
        <v>54</v>
      </c>
      <c r="AF4811" s="2">
        <v>43</v>
      </c>
      <c r="AG4811" s="2">
        <v>79.599999999999994</v>
      </c>
      <c r="AH4811" s="2">
        <v>43</v>
      </c>
      <c r="AI4811" s="2">
        <v>79.599999999999994</v>
      </c>
      <c r="AJ4811" s="2">
        <v>79.599999999999994</v>
      </c>
      <c r="AK4811" s="2">
        <v>6</v>
      </c>
      <c r="AL4811" s="2">
        <v>11.1</v>
      </c>
      <c r="AM4811" s="2">
        <v>5</v>
      </c>
      <c r="AN4811" s="2">
        <v>9.3000000000000007</v>
      </c>
      <c r="AQ4811" s="2">
        <v>15</v>
      </c>
      <c r="AR4811" s="2">
        <v>27.8</v>
      </c>
      <c r="AS4811" s="2">
        <v>28</v>
      </c>
      <c r="AT4811" s="2">
        <v>51.9</v>
      </c>
      <c r="AW4811" s="2">
        <v>11</v>
      </c>
      <c r="AX4811" s="2">
        <v>20.399999999999999</v>
      </c>
      <c r="BC4811" s="2">
        <v>53</v>
      </c>
      <c r="BD4811" s="2">
        <v>42</v>
      </c>
      <c r="BE4811" s="2">
        <v>77.8</v>
      </c>
      <c r="BF4811" s="2">
        <v>42</v>
      </c>
      <c r="BG4811" s="2">
        <v>77.8</v>
      </c>
      <c r="BH4811" s="2">
        <v>79.2</v>
      </c>
      <c r="BI4811" s="2">
        <v>3</v>
      </c>
      <c r="BJ4811" s="2">
        <v>5.6</v>
      </c>
      <c r="BK4811" s="2">
        <v>8</v>
      </c>
      <c r="BL4811" s="2">
        <v>14.8</v>
      </c>
      <c r="BO4811" s="2">
        <v>25</v>
      </c>
      <c r="BP4811" s="2">
        <v>46.3</v>
      </c>
      <c r="BQ4811" s="2">
        <v>17</v>
      </c>
      <c r="BR4811" s="2">
        <v>31.5</v>
      </c>
      <c r="BS4811" s="2">
        <v>1</v>
      </c>
      <c r="BT4811" s="2">
        <v>1.9</v>
      </c>
      <c r="BU4811" s="2">
        <v>12</v>
      </c>
      <c r="BV4811" s="2">
        <v>22.2</v>
      </c>
    </row>
    <row r="4812" spans="1:77" ht="12.75" customHeight="1" x14ac:dyDescent="0.2">
      <c r="A4812">
        <v>4</v>
      </c>
      <c r="B4812" s="2">
        <v>3127</v>
      </c>
      <c r="C4812" s="17">
        <v>3.28</v>
      </c>
      <c r="D4812" s="2">
        <v>3.18</v>
      </c>
      <c r="E4812" s="15">
        <v>3.5</v>
      </c>
      <c r="G4812" s="17">
        <v>50</v>
      </c>
      <c r="H4812" s="2">
        <v>46</v>
      </c>
      <c r="I4812" s="2">
        <v>92</v>
      </c>
      <c r="J4812" s="2">
        <v>46</v>
      </c>
      <c r="K4812" s="2">
        <v>92</v>
      </c>
      <c r="L4812" s="2">
        <v>92</v>
      </c>
      <c r="M4812" s="2">
        <v>1</v>
      </c>
      <c r="N4812" s="2">
        <v>2</v>
      </c>
      <c r="O4812" s="2">
        <v>3</v>
      </c>
      <c r="P4812" s="2">
        <v>6</v>
      </c>
      <c r="S4812" s="2">
        <v>27</v>
      </c>
      <c r="T4812" s="2">
        <v>54</v>
      </c>
      <c r="U4812" s="2">
        <v>19</v>
      </c>
      <c r="V4812" s="2">
        <v>38</v>
      </c>
      <c r="Y4812" s="2">
        <v>4</v>
      </c>
      <c r="Z4812" s="2">
        <v>8</v>
      </c>
      <c r="AC4812" s="2">
        <v>4</v>
      </c>
      <c r="AE4812" s="2">
        <v>50</v>
      </c>
      <c r="AF4812" s="2">
        <v>38</v>
      </c>
      <c r="AG4812" s="2">
        <v>76</v>
      </c>
      <c r="AH4812" s="2">
        <v>38</v>
      </c>
      <c r="AI4812" s="2">
        <v>76</v>
      </c>
      <c r="AJ4812" s="2">
        <v>76</v>
      </c>
      <c r="AK4812" s="2">
        <v>3</v>
      </c>
      <c r="AL4812" s="2">
        <v>6</v>
      </c>
      <c r="AM4812" s="2">
        <v>9</v>
      </c>
      <c r="AN4812" s="2">
        <v>18</v>
      </c>
      <c r="AQ4812" s="2">
        <v>14</v>
      </c>
      <c r="AR4812" s="2">
        <v>28</v>
      </c>
      <c r="AS4812" s="2">
        <v>24</v>
      </c>
      <c r="AT4812" s="2">
        <v>48</v>
      </c>
      <c r="AW4812" s="2">
        <v>12</v>
      </c>
      <c r="AX4812" s="2">
        <v>24</v>
      </c>
      <c r="BA4812" s="2">
        <v>4</v>
      </c>
      <c r="BC4812" s="2">
        <v>50</v>
      </c>
      <c r="BD4812" s="2">
        <v>45</v>
      </c>
      <c r="BE4812" s="2">
        <v>90</v>
      </c>
      <c r="BF4812" s="2">
        <v>45</v>
      </c>
      <c r="BG4812" s="2">
        <v>90</v>
      </c>
      <c r="BH4812" s="2">
        <v>90</v>
      </c>
      <c r="BK4812" s="2">
        <v>5</v>
      </c>
      <c r="BL4812" s="2">
        <v>10</v>
      </c>
      <c r="BO4812" s="2">
        <v>15</v>
      </c>
      <c r="BP4812" s="2">
        <v>30</v>
      </c>
      <c r="BQ4812" s="2">
        <v>30</v>
      </c>
      <c r="BR4812" s="2">
        <v>60</v>
      </c>
      <c r="BU4812" s="2">
        <v>5</v>
      </c>
      <c r="BV4812" s="2">
        <v>10</v>
      </c>
      <c r="BY4812" s="2">
        <v>4</v>
      </c>
    </row>
    <row r="4813" spans="1:77" ht="12.75" customHeight="1" x14ac:dyDescent="0.2">
      <c r="A4813">
        <v>4</v>
      </c>
      <c r="B4813" s="2">
        <v>3128</v>
      </c>
      <c r="C4813" s="17">
        <v>2.67</v>
      </c>
      <c r="D4813" s="2">
        <v>2.77</v>
      </c>
      <c r="E4813" s="15">
        <v>2.548</v>
      </c>
      <c r="G4813" s="17">
        <v>69</v>
      </c>
      <c r="H4813" s="2">
        <v>49</v>
      </c>
      <c r="I4813" s="2">
        <v>71</v>
      </c>
      <c r="J4813" s="2">
        <v>49</v>
      </c>
      <c r="K4813" s="2">
        <v>71</v>
      </c>
      <c r="L4813" s="2">
        <v>71</v>
      </c>
      <c r="M4813" s="2">
        <v>3</v>
      </c>
      <c r="N4813" s="2">
        <v>4.3</v>
      </c>
      <c r="O4813" s="2">
        <v>17</v>
      </c>
      <c r="P4813" s="2">
        <v>24.6</v>
      </c>
      <c r="Q4813" s="2">
        <v>4</v>
      </c>
      <c r="R4813" s="2">
        <v>5.8</v>
      </c>
      <c r="S4813" s="2">
        <v>33</v>
      </c>
      <c r="T4813" s="2">
        <v>47.8</v>
      </c>
      <c r="U4813" s="2">
        <v>12</v>
      </c>
      <c r="V4813" s="2">
        <v>17.399999999999999</v>
      </c>
      <c r="Y4813" s="2">
        <v>20</v>
      </c>
      <c r="Z4813" s="2">
        <v>29</v>
      </c>
      <c r="AC4813" s="2">
        <v>1</v>
      </c>
      <c r="AE4813" s="2">
        <v>69</v>
      </c>
      <c r="AF4813" s="2">
        <v>41</v>
      </c>
      <c r="AG4813" s="2">
        <v>59.4</v>
      </c>
      <c r="AH4813" s="2">
        <v>41</v>
      </c>
      <c r="AI4813" s="2">
        <v>59.4</v>
      </c>
      <c r="AJ4813" s="2">
        <v>59.4</v>
      </c>
      <c r="AK4813" s="2">
        <v>11</v>
      </c>
      <c r="AL4813" s="2">
        <v>15.9</v>
      </c>
      <c r="AM4813" s="2">
        <v>17</v>
      </c>
      <c r="AN4813" s="2">
        <v>24.6</v>
      </c>
      <c r="AQ4813" s="2">
        <v>18</v>
      </c>
      <c r="AR4813" s="2">
        <v>26.1</v>
      </c>
      <c r="AS4813" s="2">
        <v>23</v>
      </c>
      <c r="AT4813" s="2">
        <v>33.299999999999997</v>
      </c>
      <c r="AW4813" s="2">
        <v>28</v>
      </c>
      <c r="AX4813" s="2">
        <v>40.6</v>
      </c>
      <c r="BA4813" s="2">
        <v>1</v>
      </c>
      <c r="BC4813" s="2">
        <v>67</v>
      </c>
      <c r="BD4813" s="2">
        <v>40</v>
      </c>
      <c r="BE4813" s="2">
        <v>58</v>
      </c>
      <c r="BF4813" s="2">
        <v>40</v>
      </c>
      <c r="BG4813" s="2">
        <v>58</v>
      </c>
      <c r="BH4813" s="2">
        <v>59.7</v>
      </c>
      <c r="BI4813" s="2">
        <v>5</v>
      </c>
      <c r="BJ4813" s="2">
        <v>7.2</v>
      </c>
      <c r="BK4813" s="2">
        <v>22</v>
      </c>
      <c r="BL4813" s="2">
        <v>31.9</v>
      </c>
      <c r="BO4813" s="2">
        <v>33</v>
      </c>
      <c r="BP4813" s="2">
        <v>47.8</v>
      </c>
      <c r="BQ4813" s="2">
        <v>7</v>
      </c>
      <c r="BR4813" s="2">
        <v>10.1</v>
      </c>
      <c r="BS4813" s="2">
        <v>2</v>
      </c>
      <c r="BT4813" s="2">
        <v>2.9</v>
      </c>
      <c r="BU4813" s="2">
        <v>29</v>
      </c>
      <c r="BV4813" s="2">
        <v>42</v>
      </c>
      <c r="BY4813" s="2">
        <v>1</v>
      </c>
    </row>
    <row r="4814" spans="1:77" ht="12.75" customHeight="1" x14ac:dyDescent="0.2">
      <c r="A4814">
        <v>4</v>
      </c>
      <c r="B4814" s="2">
        <v>3129</v>
      </c>
      <c r="C4814" s="17">
        <v>2.5</v>
      </c>
      <c r="D4814" s="2">
        <v>2.2599999999999998</v>
      </c>
      <c r="E4814" s="15">
        <v>2.4550000000000001</v>
      </c>
      <c r="G4814" s="17">
        <v>46</v>
      </c>
      <c r="H4814" s="2">
        <v>33</v>
      </c>
      <c r="I4814" s="2">
        <v>71.7</v>
      </c>
      <c r="J4814" s="2">
        <v>33</v>
      </c>
      <c r="K4814" s="2">
        <v>71.7</v>
      </c>
      <c r="L4814" s="2">
        <v>71.7</v>
      </c>
      <c r="M4814" s="2">
        <v>2</v>
      </c>
      <c r="N4814" s="2">
        <v>4.3</v>
      </c>
      <c r="O4814" s="2">
        <v>11</v>
      </c>
      <c r="P4814" s="2">
        <v>23.9</v>
      </c>
      <c r="Q4814" s="2">
        <v>6</v>
      </c>
      <c r="R4814" s="2">
        <v>13</v>
      </c>
      <c r="S4814" s="2">
        <v>17</v>
      </c>
      <c r="T4814" s="2">
        <v>37</v>
      </c>
      <c r="U4814" s="2">
        <v>10</v>
      </c>
      <c r="V4814" s="2">
        <v>21.7</v>
      </c>
      <c r="Y4814" s="2">
        <v>13</v>
      </c>
      <c r="Z4814" s="2">
        <v>28.3</v>
      </c>
      <c r="AC4814" s="2">
        <v>1</v>
      </c>
      <c r="AE4814" s="2">
        <v>46</v>
      </c>
      <c r="AF4814" s="2">
        <v>23</v>
      </c>
      <c r="AG4814" s="2">
        <v>50</v>
      </c>
      <c r="AH4814" s="2">
        <v>23</v>
      </c>
      <c r="AI4814" s="2">
        <v>50</v>
      </c>
      <c r="AJ4814" s="2">
        <v>50</v>
      </c>
      <c r="AK4814" s="2">
        <v>15</v>
      </c>
      <c r="AL4814" s="2">
        <v>32.6</v>
      </c>
      <c r="AM4814" s="2">
        <v>8</v>
      </c>
      <c r="AN4814" s="2">
        <v>17.399999999999999</v>
      </c>
      <c r="AQ4814" s="2">
        <v>19</v>
      </c>
      <c r="AR4814" s="2">
        <v>41.3</v>
      </c>
      <c r="AS4814" s="2">
        <v>4</v>
      </c>
      <c r="AT4814" s="2">
        <v>8.6999999999999993</v>
      </c>
      <c r="AW4814" s="2">
        <v>23</v>
      </c>
      <c r="AX4814" s="2">
        <v>50</v>
      </c>
      <c r="BA4814" s="2">
        <v>1</v>
      </c>
      <c r="BC4814" s="2">
        <v>46</v>
      </c>
      <c r="BD4814" s="2">
        <v>29</v>
      </c>
      <c r="BE4814" s="2">
        <v>63</v>
      </c>
      <c r="BF4814" s="2">
        <v>29</v>
      </c>
      <c r="BG4814" s="2">
        <v>63</v>
      </c>
      <c r="BH4814" s="2">
        <v>63</v>
      </c>
      <c r="BI4814" s="2">
        <v>6</v>
      </c>
      <c r="BJ4814" s="2">
        <v>13</v>
      </c>
      <c r="BK4814" s="2">
        <v>11</v>
      </c>
      <c r="BL4814" s="2">
        <v>23.9</v>
      </c>
      <c r="BM4814" s="2">
        <v>3</v>
      </c>
      <c r="BN4814" s="2">
        <v>6.5</v>
      </c>
      <c r="BO4814" s="2">
        <v>19</v>
      </c>
      <c r="BP4814" s="2">
        <v>41.3</v>
      </c>
      <c r="BQ4814" s="2">
        <v>7</v>
      </c>
      <c r="BR4814" s="2">
        <v>15.2</v>
      </c>
      <c r="BU4814" s="2">
        <v>17</v>
      </c>
      <c r="BV4814" s="2">
        <v>37</v>
      </c>
      <c r="BY4814" s="2">
        <v>1</v>
      </c>
    </row>
    <row r="4815" spans="1:77" ht="12.75" customHeight="1" x14ac:dyDescent="0.2">
      <c r="A4815">
        <v>4</v>
      </c>
      <c r="B4815" s="2">
        <v>3130</v>
      </c>
      <c r="C4815" s="17">
        <v>2.97</v>
      </c>
      <c r="D4815" s="2">
        <v>3.13</v>
      </c>
      <c r="E4815" s="15">
        <v>2.9039999999999999</v>
      </c>
      <c r="G4815" s="17">
        <v>92</v>
      </c>
      <c r="H4815" s="2">
        <v>77</v>
      </c>
      <c r="I4815" s="2">
        <v>83.7</v>
      </c>
      <c r="J4815" s="2">
        <v>77</v>
      </c>
      <c r="K4815" s="2">
        <v>83.7</v>
      </c>
      <c r="L4815" s="2">
        <v>83.7</v>
      </c>
      <c r="M4815" s="2">
        <v>4</v>
      </c>
      <c r="N4815" s="2">
        <v>4.3</v>
      </c>
      <c r="O4815" s="2">
        <v>11</v>
      </c>
      <c r="P4815" s="2">
        <v>12</v>
      </c>
      <c r="Q4815" s="2">
        <v>4</v>
      </c>
      <c r="R4815" s="2">
        <v>4.3</v>
      </c>
      <c r="S4815" s="2">
        <v>45</v>
      </c>
      <c r="T4815" s="2">
        <v>48.9</v>
      </c>
      <c r="U4815" s="2">
        <v>28</v>
      </c>
      <c r="V4815" s="2">
        <v>30.4</v>
      </c>
      <c r="Y4815" s="2">
        <v>15</v>
      </c>
      <c r="Z4815" s="2">
        <v>16.3</v>
      </c>
      <c r="AE4815" s="2">
        <v>92</v>
      </c>
      <c r="AF4815" s="2">
        <v>73</v>
      </c>
      <c r="AG4815" s="2">
        <v>79.3</v>
      </c>
      <c r="AH4815" s="2">
        <v>73</v>
      </c>
      <c r="AI4815" s="2">
        <v>79.3</v>
      </c>
      <c r="AJ4815" s="2">
        <v>79.3</v>
      </c>
      <c r="AK4815" s="2">
        <v>13</v>
      </c>
      <c r="AL4815" s="2">
        <v>14.1</v>
      </c>
      <c r="AM4815" s="2">
        <v>6</v>
      </c>
      <c r="AN4815" s="2">
        <v>6.5</v>
      </c>
      <c r="AQ4815" s="2">
        <v>29</v>
      </c>
      <c r="AR4815" s="2">
        <v>31.5</v>
      </c>
      <c r="AS4815" s="2">
        <v>44</v>
      </c>
      <c r="AT4815" s="2">
        <v>47.8</v>
      </c>
      <c r="AW4815" s="2">
        <v>19</v>
      </c>
      <c r="AX4815" s="2">
        <v>20.7</v>
      </c>
      <c r="BC4815" s="2">
        <v>90</v>
      </c>
      <c r="BD4815" s="2">
        <v>70</v>
      </c>
      <c r="BE4815" s="2">
        <v>76.900000000000006</v>
      </c>
      <c r="BF4815" s="2">
        <v>70</v>
      </c>
      <c r="BG4815" s="2">
        <v>76.900000000000006</v>
      </c>
      <c r="BH4815" s="2">
        <v>77.8</v>
      </c>
      <c r="BI4815" s="2">
        <v>8</v>
      </c>
      <c r="BJ4815" s="2">
        <v>8.8000000000000007</v>
      </c>
      <c r="BK4815" s="2">
        <v>12</v>
      </c>
      <c r="BL4815" s="2">
        <v>13.2</v>
      </c>
      <c r="BM4815" s="2">
        <v>1</v>
      </c>
      <c r="BN4815" s="2">
        <v>1.1000000000000001</v>
      </c>
      <c r="BO4815" s="2">
        <v>44</v>
      </c>
      <c r="BP4815" s="2">
        <v>48.4</v>
      </c>
      <c r="BQ4815" s="2">
        <v>25</v>
      </c>
      <c r="BR4815" s="2">
        <v>27.5</v>
      </c>
      <c r="BS4815" s="2">
        <v>1</v>
      </c>
      <c r="BT4815" s="2">
        <v>1.1000000000000001</v>
      </c>
      <c r="BU4815" s="2">
        <v>21</v>
      </c>
      <c r="BV4815" s="2">
        <v>23.1</v>
      </c>
      <c r="BX4815" s="2">
        <v>1</v>
      </c>
    </row>
    <row r="4816" spans="1:77" ht="12.75" customHeight="1" x14ac:dyDescent="0.2">
      <c r="A4816">
        <v>4</v>
      </c>
      <c r="B4816" s="2">
        <v>3134</v>
      </c>
      <c r="C4816" s="17">
        <v>3.67</v>
      </c>
      <c r="D4816" s="2">
        <v>3.59</v>
      </c>
      <c r="E4816" s="15">
        <v>3.3690000000000002</v>
      </c>
      <c r="G4816" s="17">
        <v>46</v>
      </c>
      <c r="H4816" s="2">
        <v>44</v>
      </c>
      <c r="I4816" s="2">
        <v>95.7</v>
      </c>
      <c r="J4816" s="2">
        <v>44</v>
      </c>
      <c r="K4816" s="2">
        <v>95.7</v>
      </c>
      <c r="L4816" s="2">
        <v>95.7</v>
      </c>
      <c r="O4816" s="2">
        <v>2</v>
      </c>
      <c r="P4816" s="2">
        <v>4.3</v>
      </c>
      <c r="S4816" s="2">
        <v>11</v>
      </c>
      <c r="T4816" s="2">
        <v>23.9</v>
      </c>
      <c r="U4816" s="2">
        <v>33</v>
      </c>
      <c r="V4816" s="2">
        <v>71.7</v>
      </c>
      <c r="Y4816" s="2">
        <v>2</v>
      </c>
      <c r="Z4816" s="2">
        <v>4.3</v>
      </c>
      <c r="AE4816" s="2">
        <v>46</v>
      </c>
      <c r="AF4816" s="2">
        <v>42</v>
      </c>
      <c r="AG4816" s="2">
        <v>91.3</v>
      </c>
      <c r="AH4816" s="2">
        <v>42</v>
      </c>
      <c r="AI4816" s="2">
        <v>91.3</v>
      </c>
      <c r="AJ4816" s="2">
        <v>91.3</v>
      </c>
      <c r="AK4816" s="2">
        <v>2</v>
      </c>
      <c r="AL4816" s="2">
        <v>4.3</v>
      </c>
      <c r="AM4816" s="2">
        <v>2</v>
      </c>
      <c r="AN4816" s="2">
        <v>4.3</v>
      </c>
      <c r="AQ4816" s="2">
        <v>9</v>
      </c>
      <c r="AR4816" s="2">
        <v>19.600000000000001</v>
      </c>
      <c r="AS4816" s="2">
        <v>33</v>
      </c>
      <c r="AT4816" s="2">
        <v>71.7</v>
      </c>
      <c r="AW4816" s="2">
        <v>4</v>
      </c>
      <c r="AX4816" s="2">
        <v>8.6999999999999993</v>
      </c>
      <c r="BC4816" s="2">
        <v>45</v>
      </c>
      <c r="BD4816" s="2">
        <v>42</v>
      </c>
      <c r="BE4816" s="2">
        <v>91.3</v>
      </c>
      <c r="BF4816" s="2">
        <v>42</v>
      </c>
      <c r="BG4816" s="2">
        <v>91.3</v>
      </c>
      <c r="BH4816" s="2">
        <v>93.3</v>
      </c>
      <c r="BI4816" s="2">
        <v>1</v>
      </c>
      <c r="BJ4816" s="2">
        <v>2.2000000000000002</v>
      </c>
      <c r="BK4816" s="2">
        <v>2</v>
      </c>
      <c r="BL4816" s="2">
        <v>4.3</v>
      </c>
      <c r="BO4816" s="2">
        <v>18</v>
      </c>
      <c r="BP4816" s="2">
        <v>39.1</v>
      </c>
      <c r="BQ4816" s="2">
        <v>24</v>
      </c>
      <c r="BR4816" s="2">
        <v>52.2</v>
      </c>
      <c r="BS4816" s="2">
        <v>1</v>
      </c>
      <c r="BT4816" s="2">
        <v>2.2000000000000002</v>
      </c>
      <c r="BU4816" s="2">
        <v>4</v>
      </c>
      <c r="BV4816" s="2">
        <v>8.6999999999999993</v>
      </c>
    </row>
    <row r="4817" spans="1:77" ht="12.75" customHeight="1" x14ac:dyDescent="0.2">
      <c r="A4817">
        <v>4</v>
      </c>
      <c r="B4817" s="2">
        <v>3138</v>
      </c>
      <c r="C4817" s="17">
        <v>2.09</v>
      </c>
      <c r="D4817" s="2">
        <v>2.41</v>
      </c>
      <c r="E4817" s="15">
        <v>1.9420000000000002</v>
      </c>
      <c r="G4817" s="17">
        <v>86</v>
      </c>
      <c r="H4817" s="2">
        <v>32</v>
      </c>
      <c r="I4817" s="2">
        <v>37.200000000000003</v>
      </c>
      <c r="J4817" s="2">
        <v>32</v>
      </c>
      <c r="K4817" s="2">
        <v>37.200000000000003</v>
      </c>
      <c r="L4817" s="2">
        <v>37.200000000000003</v>
      </c>
      <c r="M4817" s="2">
        <v>15</v>
      </c>
      <c r="N4817" s="2">
        <v>17.399999999999999</v>
      </c>
      <c r="O4817" s="2">
        <v>39</v>
      </c>
      <c r="P4817" s="2">
        <v>45.3</v>
      </c>
      <c r="Q4817" s="2">
        <v>4</v>
      </c>
      <c r="R4817" s="2">
        <v>4.7</v>
      </c>
      <c r="S4817" s="2">
        <v>25</v>
      </c>
      <c r="T4817" s="2">
        <v>29.1</v>
      </c>
      <c r="U4817" s="2">
        <v>3</v>
      </c>
      <c r="V4817" s="2">
        <v>3.5</v>
      </c>
      <c r="Y4817" s="2">
        <v>54</v>
      </c>
      <c r="Z4817" s="2">
        <v>62.8</v>
      </c>
      <c r="AB4817" s="2">
        <v>1</v>
      </c>
      <c r="AE4817" s="2">
        <v>87</v>
      </c>
      <c r="AF4817" s="2">
        <v>45</v>
      </c>
      <c r="AG4817" s="2">
        <v>51.7</v>
      </c>
      <c r="AH4817" s="2">
        <v>45</v>
      </c>
      <c r="AI4817" s="2">
        <v>51.7</v>
      </c>
      <c r="AJ4817" s="2">
        <v>51.7</v>
      </c>
      <c r="AK4817" s="2">
        <v>30</v>
      </c>
      <c r="AL4817" s="2">
        <v>34.5</v>
      </c>
      <c r="AM4817" s="2">
        <v>12</v>
      </c>
      <c r="AN4817" s="2">
        <v>13.8</v>
      </c>
      <c r="AQ4817" s="2">
        <v>24</v>
      </c>
      <c r="AR4817" s="2">
        <v>27.6</v>
      </c>
      <c r="AS4817" s="2">
        <v>21</v>
      </c>
      <c r="AT4817" s="2">
        <v>24.1</v>
      </c>
      <c r="AW4817" s="2">
        <v>42</v>
      </c>
      <c r="AX4817" s="2">
        <v>48.3</v>
      </c>
      <c r="BC4817" s="2">
        <v>83</v>
      </c>
      <c r="BD4817" s="2">
        <v>25</v>
      </c>
      <c r="BE4817" s="2">
        <v>29.1</v>
      </c>
      <c r="BF4817" s="2">
        <v>25</v>
      </c>
      <c r="BG4817" s="2">
        <v>29.1</v>
      </c>
      <c r="BH4817" s="2">
        <v>30.1</v>
      </c>
      <c r="BI4817" s="2">
        <v>27</v>
      </c>
      <c r="BJ4817" s="2">
        <v>31.4</v>
      </c>
      <c r="BK4817" s="2">
        <v>31</v>
      </c>
      <c r="BL4817" s="2">
        <v>36</v>
      </c>
      <c r="BO4817" s="2">
        <v>22</v>
      </c>
      <c r="BP4817" s="2">
        <v>25.6</v>
      </c>
      <c r="BQ4817" s="2">
        <v>3</v>
      </c>
      <c r="BR4817" s="2">
        <v>3.5</v>
      </c>
      <c r="BS4817" s="2">
        <v>3</v>
      </c>
      <c r="BT4817" s="2">
        <v>3.5</v>
      </c>
      <c r="BU4817" s="2">
        <v>61</v>
      </c>
      <c r="BV4817" s="2">
        <v>70.900000000000006</v>
      </c>
      <c r="BX4817" s="2">
        <v>1</v>
      </c>
    </row>
    <row r="4818" spans="1:77" ht="12.75" customHeight="1" x14ac:dyDescent="0.2">
      <c r="A4818">
        <v>4</v>
      </c>
      <c r="B4818" s="2">
        <v>3140</v>
      </c>
      <c r="C4818" s="17">
        <v>2.19</v>
      </c>
      <c r="D4818" s="2">
        <v>1.96</v>
      </c>
      <c r="E4818" s="15">
        <v>1.0369999999999999</v>
      </c>
      <c r="G4818" s="17">
        <v>26</v>
      </c>
      <c r="H4818" s="2">
        <v>13</v>
      </c>
      <c r="I4818" s="2">
        <v>50</v>
      </c>
      <c r="J4818" s="2">
        <v>13</v>
      </c>
      <c r="K4818" s="2">
        <v>50</v>
      </c>
      <c r="L4818" s="2">
        <v>50</v>
      </c>
      <c r="M4818" s="2">
        <v>4</v>
      </c>
      <c r="N4818" s="2">
        <v>15.4</v>
      </c>
      <c r="O4818" s="2">
        <v>9</v>
      </c>
      <c r="P4818" s="2">
        <v>34.6</v>
      </c>
      <c r="Q4818" s="2">
        <v>2</v>
      </c>
      <c r="R4818" s="2">
        <v>7.7</v>
      </c>
      <c r="S4818" s="2">
        <v>9</v>
      </c>
      <c r="T4818" s="2">
        <v>34.6</v>
      </c>
      <c r="U4818" s="2">
        <v>2</v>
      </c>
      <c r="V4818" s="2">
        <v>7.7</v>
      </c>
      <c r="Y4818" s="2">
        <v>13</v>
      </c>
      <c r="Z4818" s="2">
        <v>50</v>
      </c>
      <c r="AE4818" s="2">
        <v>26</v>
      </c>
      <c r="AF4818" s="2">
        <v>8</v>
      </c>
      <c r="AG4818" s="2">
        <v>30.8</v>
      </c>
      <c r="AH4818" s="2">
        <v>8</v>
      </c>
      <c r="AI4818" s="2">
        <v>30.8</v>
      </c>
      <c r="AJ4818" s="2">
        <v>30.8</v>
      </c>
      <c r="AK4818" s="2">
        <v>9</v>
      </c>
      <c r="AL4818" s="2">
        <v>34.6</v>
      </c>
      <c r="AM4818" s="2">
        <v>9</v>
      </c>
      <c r="AN4818" s="2">
        <v>34.6</v>
      </c>
      <c r="AQ4818" s="2">
        <v>8</v>
      </c>
      <c r="AR4818" s="2">
        <v>30.8</v>
      </c>
      <c r="AW4818" s="2">
        <v>18</v>
      </c>
      <c r="AX4818" s="2">
        <v>69.2</v>
      </c>
      <c r="BC4818" s="2">
        <v>16</v>
      </c>
      <c r="BD4818" s="2">
        <v>3</v>
      </c>
      <c r="BE4818" s="2">
        <v>11.5</v>
      </c>
      <c r="BF4818" s="2">
        <v>3</v>
      </c>
      <c r="BG4818" s="2">
        <v>11.5</v>
      </c>
      <c r="BH4818" s="2">
        <v>18.8</v>
      </c>
      <c r="BI4818" s="2">
        <v>8</v>
      </c>
      <c r="BJ4818" s="2">
        <v>30.8</v>
      </c>
      <c r="BK4818" s="2">
        <v>5</v>
      </c>
      <c r="BL4818" s="2">
        <v>19.2</v>
      </c>
      <c r="BO4818" s="2">
        <v>3</v>
      </c>
      <c r="BP4818" s="2">
        <v>11.5</v>
      </c>
      <c r="BS4818" s="2">
        <v>10</v>
      </c>
      <c r="BT4818" s="2">
        <v>38.5</v>
      </c>
      <c r="BU4818" s="2">
        <v>23</v>
      </c>
      <c r="BV4818" s="2">
        <v>88.5</v>
      </c>
    </row>
    <row r="4819" spans="1:77" ht="12.75" customHeight="1" x14ac:dyDescent="0.2">
      <c r="A4819">
        <v>4</v>
      </c>
      <c r="B4819" s="2">
        <v>3142</v>
      </c>
      <c r="G4819" s="17">
        <v>2</v>
      </c>
      <c r="AE4819" s="2">
        <v>2</v>
      </c>
      <c r="BC4819" s="2">
        <v>2</v>
      </c>
    </row>
    <row r="4820" spans="1:77" ht="12.75" customHeight="1" x14ac:dyDescent="0.2">
      <c r="A4820">
        <v>4</v>
      </c>
      <c r="B4820" s="2">
        <v>3144</v>
      </c>
      <c r="C4820" s="17">
        <v>2.97</v>
      </c>
      <c r="D4820" s="2">
        <v>2.78</v>
      </c>
      <c r="E4820" s="15">
        <v>2.9210000000000003</v>
      </c>
      <c r="G4820" s="17">
        <v>87</v>
      </c>
      <c r="H4820" s="2">
        <v>72</v>
      </c>
      <c r="I4820" s="2">
        <v>81.8</v>
      </c>
      <c r="J4820" s="2">
        <v>72</v>
      </c>
      <c r="K4820" s="2">
        <v>81.8</v>
      </c>
      <c r="L4820" s="2">
        <v>82.8</v>
      </c>
      <c r="O4820" s="2">
        <v>15</v>
      </c>
      <c r="P4820" s="2">
        <v>17</v>
      </c>
      <c r="Q4820" s="2">
        <v>2</v>
      </c>
      <c r="R4820" s="2">
        <v>2.2999999999999998</v>
      </c>
      <c r="S4820" s="2">
        <v>49</v>
      </c>
      <c r="T4820" s="2">
        <v>55.7</v>
      </c>
      <c r="U4820" s="2">
        <v>21</v>
      </c>
      <c r="V4820" s="2">
        <v>23.9</v>
      </c>
      <c r="W4820" s="2">
        <v>1</v>
      </c>
      <c r="X4820" s="2">
        <v>1.1000000000000001</v>
      </c>
      <c r="Y4820" s="2">
        <v>16</v>
      </c>
      <c r="Z4820" s="2">
        <v>18.2</v>
      </c>
      <c r="AC4820" s="2">
        <v>4</v>
      </c>
      <c r="AE4820" s="2">
        <v>87</v>
      </c>
      <c r="AF4820" s="2">
        <v>60</v>
      </c>
      <c r="AG4820" s="2">
        <v>68.2</v>
      </c>
      <c r="AH4820" s="2">
        <v>60</v>
      </c>
      <c r="AI4820" s="2">
        <v>68.2</v>
      </c>
      <c r="AJ4820" s="2">
        <v>69</v>
      </c>
      <c r="AK4820" s="2">
        <v>10</v>
      </c>
      <c r="AL4820" s="2">
        <v>11.4</v>
      </c>
      <c r="AM4820" s="2">
        <v>17</v>
      </c>
      <c r="AN4820" s="2">
        <v>19.3</v>
      </c>
      <c r="AO4820" s="2">
        <v>1</v>
      </c>
      <c r="AP4820" s="2">
        <v>1.1000000000000001</v>
      </c>
      <c r="AQ4820" s="2">
        <v>35</v>
      </c>
      <c r="AR4820" s="2">
        <v>39.799999999999997</v>
      </c>
      <c r="AS4820" s="2">
        <v>24</v>
      </c>
      <c r="AT4820" s="2">
        <v>27.3</v>
      </c>
      <c r="AU4820" s="2">
        <v>1</v>
      </c>
      <c r="AV4820" s="2">
        <v>1.1000000000000001</v>
      </c>
      <c r="AW4820" s="2">
        <v>28</v>
      </c>
      <c r="AX4820" s="2">
        <v>31.8</v>
      </c>
      <c r="BA4820" s="2">
        <v>4</v>
      </c>
      <c r="BC4820" s="2">
        <v>87</v>
      </c>
      <c r="BD4820" s="2">
        <v>66</v>
      </c>
      <c r="BE4820" s="2">
        <v>75</v>
      </c>
      <c r="BF4820" s="2">
        <v>66</v>
      </c>
      <c r="BG4820" s="2">
        <v>75</v>
      </c>
      <c r="BH4820" s="2">
        <v>75.900000000000006</v>
      </c>
      <c r="BI4820" s="2">
        <v>5</v>
      </c>
      <c r="BJ4820" s="2">
        <v>5.7</v>
      </c>
      <c r="BK4820" s="2">
        <v>16</v>
      </c>
      <c r="BL4820" s="2">
        <v>18.2</v>
      </c>
      <c r="BO4820" s="2">
        <v>44</v>
      </c>
      <c r="BP4820" s="2">
        <v>50</v>
      </c>
      <c r="BQ4820" s="2">
        <v>22</v>
      </c>
      <c r="BR4820" s="2">
        <v>25</v>
      </c>
      <c r="BS4820" s="2">
        <v>1</v>
      </c>
      <c r="BT4820" s="2">
        <v>1.1000000000000001</v>
      </c>
      <c r="BU4820" s="2">
        <v>22</v>
      </c>
      <c r="BV4820" s="2">
        <v>25</v>
      </c>
      <c r="BY4820" s="2">
        <v>4</v>
      </c>
    </row>
    <row r="4821" spans="1:77" ht="12.75" customHeight="1" x14ac:dyDescent="0.2">
      <c r="A4821">
        <v>4</v>
      </c>
      <c r="B4821" s="2">
        <v>3148</v>
      </c>
      <c r="C4821" s="17">
        <v>2.71</v>
      </c>
      <c r="D4821" s="2">
        <v>2.5299999999999998</v>
      </c>
      <c r="E4821" s="15">
        <v>2.4379999999999997</v>
      </c>
      <c r="G4821" s="17">
        <v>72</v>
      </c>
      <c r="H4821" s="2">
        <v>43</v>
      </c>
      <c r="I4821" s="2">
        <v>58.9</v>
      </c>
      <c r="J4821" s="2">
        <v>43</v>
      </c>
      <c r="K4821" s="2">
        <v>58.9</v>
      </c>
      <c r="L4821" s="2">
        <v>59.7</v>
      </c>
      <c r="M4821" s="2">
        <v>7</v>
      </c>
      <c r="N4821" s="2">
        <v>9.6</v>
      </c>
      <c r="O4821" s="2">
        <v>22</v>
      </c>
      <c r="P4821" s="2">
        <v>30.1</v>
      </c>
      <c r="S4821" s="2">
        <v>25</v>
      </c>
      <c r="T4821" s="2">
        <v>34.200000000000003</v>
      </c>
      <c r="U4821" s="2">
        <v>18</v>
      </c>
      <c r="V4821" s="2">
        <v>24.7</v>
      </c>
      <c r="W4821" s="2">
        <v>1</v>
      </c>
      <c r="X4821" s="2">
        <v>1.4</v>
      </c>
      <c r="Y4821" s="2">
        <v>30</v>
      </c>
      <c r="Z4821" s="2">
        <v>41.1</v>
      </c>
      <c r="AE4821" s="2">
        <v>73</v>
      </c>
      <c r="AF4821" s="2">
        <v>42</v>
      </c>
      <c r="AG4821" s="2">
        <v>57.5</v>
      </c>
      <c r="AH4821" s="2">
        <v>42</v>
      </c>
      <c r="AI4821" s="2">
        <v>57.5</v>
      </c>
      <c r="AJ4821" s="2">
        <v>57.5</v>
      </c>
      <c r="AK4821" s="2">
        <v>20</v>
      </c>
      <c r="AL4821" s="2">
        <v>27.4</v>
      </c>
      <c r="AM4821" s="2">
        <v>11</v>
      </c>
      <c r="AN4821" s="2">
        <v>15.1</v>
      </c>
      <c r="AQ4821" s="2">
        <v>25</v>
      </c>
      <c r="AR4821" s="2">
        <v>34.200000000000003</v>
      </c>
      <c r="AS4821" s="2">
        <v>17</v>
      </c>
      <c r="AT4821" s="2">
        <v>23.3</v>
      </c>
      <c r="AW4821" s="2">
        <v>31</v>
      </c>
      <c r="AX4821" s="2">
        <v>42.5</v>
      </c>
      <c r="BC4821" s="2">
        <v>73</v>
      </c>
      <c r="BD4821" s="2">
        <v>40</v>
      </c>
      <c r="BE4821" s="2">
        <v>54.8</v>
      </c>
      <c r="BF4821" s="2">
        <v>40</v>
      </c>
      <c r="BG4821" s="2">
        <v>54.8</v>
      </c>
      <c r="BH4821" s="2">
        <v>54.8</v>
      </c>
      <c r="BI4821" s="2">
        <v>12</v>
      </c>
      <c r="BJ4821" s="2">
        <v>16.399999999999999</v>
      </c>
      <c r="BK4821" s="2">
        <v>21</v>
      </c>
      <c r="BL4821" s="2">
        <v>28.8</v>
      </c>
      <c r="BM4821" s="2">
        <v>1</v>
      </c>
      <c r="BN4821" s="2">
        <v>1.4</v>
      </c>
      <c r="BO4821" s="2">
        <v>32</v>
      </c>
      <c r="BP4821" s="2">
        <v>43.8</v>
      </c>
      <c r="BQ4821" s="2">
        <v>7</v>
      </c>
      <c r="BR4821" s="2">
        <v>9.6</v>
      </c>
      <c r="BU4821" s="2">
        <v>33</v>
      </c>
      <c r="BV4821" s="2">
        <v>45.2</v>
      </c>
    </row>
    <row r="4822" spans="1:77" ht="12.75" customHeight="1" x14ac:dyDescent="0.2">
      <c r="A4822">
        <v>4</v>
      </c>
      <c r="B4822" s="2">
        <v>3149</v>
      </c>
      <c r="C4822" s="17">
        <v>2.54</v>
      </c>
      <c r="D4822" s="2">
        <v>2.0299999999999998</v>
      </c>
      <c r="E4822" s="15">
        <v>2.2709999999999999</v>
      </c>
      <c r="G4822" s="17">
        <v>73</v>
      </c>
      <c r="H4822" s="2">
        <v>39</v>
      </c>
      <c r="I4822" s="2">
        <v>52.7</v>
      </c>
      <c r="J4822" s="2">
        <v>39</v>
      </c>
      <c r="K4822" s="2">
        <v>52.7</v>
      </c>
      <c r="L4822" s="2">
        <v>53.4</v>
      </c>
      <c r="M4822" s="2">
        <v>6</v>
      </c>
      <c r="N4822" s="2">
        <v>8.1</v>
      </c>
      <c r="O4822" s="2">
        <v>28</v>
      </c>
      <c r="P4822" s="2">
        <v>37.799999999999997</v>
      </c>
      <c r="S4822" s="2">
        <v>30</v>
      </c>
      <c r="T4822" s="2">
        <v>40.5</v>
      </c>
      <c r="U4822" s="2">
        <v>9</v>
      </c>
      <c r="V4822" s="2">
        <v>12.2</v>
      </c>
      <c r="W4822" s="2">
        <v>1</v>
      </c>
      <c r="X4822" s="2">
        <v>1.4</v>
      </c>
      <c r="Y4822" s="2">
        <v>35</v>
      </c>
      <c r="Z4822" s="2">
        <v>47.3</v>
      </c>
      <c r="AE4822" s="2">
        <v>71</v>
      </c>
      <c r="AF4822" s="2">
        <v>27</v>
      </c>
      <c r="AG4822" s="2">
        <v>37</v>
      </c>
      <c r="AH4822" s="2">
        <v>27</v>
      </c>
      <c r="AI4822" s="2">
        <v>37</v>
      </c>
      <c r="AJ4822" s="2">
        <v>38</v>
      </c>
      <c r="AK4822" s="2">
        <v>33</v>
      </c>
      <c r="AL4822" s="2">
        <v>45.2</v>
      </c>
      <c r="AM4822" s="2">
        <v>11</v>
      </c>
      <c r="AN4822" s="2">
        <v>15.1</v>
      </c>
      <c r="AQ4822" s="2">
        <v>15</v>
      </c>
      <c r="AR4822" s="2">
        <v>20.5</v>
      </c>
      <c r="AS4822" s="2">
        <v>12</v>
      </c>
      <c r="AT4822" s="2">
        <v>16.399999999999999</v>
      </c>
      <c r="AU4822" s="2">
        <v>2</v>
      </c>
      <c r="AV4822" s="2">
        <v>2.7</v>
      </c>
      <c r="AW4822" s="2">
        <v>46</v>
      </c>
      <c r="AX4822" s="2">
        <v>63</v>
      </c>
      <c r="AY4822" s="2">
        <v>1</v>
      </c>
      <c r="BC4822" s="2">
        <v>70</v>
      </c>
      <c r="BD4822" s="2">
        <v>33</v>
      </c>
      <c r="BE4822" s="2">
        <v>44.6</v>
      </c>
      <c r="BF4822" s="2">
        <v>33</v>
      </c>
      <c r="BG4822" s="2">
        <v>44.6</v>
      </c>
      <c r="BH4822" s="2">
        <v>47.1</v>
      </c>
      <c r="BI4822" s="2">
        <v>16</v>
      </c>
      <c r="BJ4822" s="2">
        <v>21.6</v>
      </c>
      <c r="BK4822" s="2">
        <v>21</v>
      </c>
      <c r="BL4822" s="2">
        <v>28.4</v>
      </c>
      <c r="BO4822" s="2">
        <v>22</v>
      </c>
      <c r="BP4822" s="2">
        <v>29.7</v>
      </c>
      <c r="BQ4822" s="2">
        <v>11</v>
      </c>
      <c r="BR4822" s="2">
        <v>14.9</v>
      </c>
      <c r="BS4822" s="2">
        <v>4</v>
      </c>
      <c r="BT4822" s="2">
        <v>5.4</v>
      </c>
      <c r="BU4822" s="2">
        <v>41</v>
      </c>
      <c r="BV4822" s="2">
        <v>55.4</v>
      </c>
    </row>
    <row r="4823" spans="1:77" ht="12.75" customHeight="1" x14ac:dyDescent="0.2">
      <c r="A4823">
        <v>4</v>
      </c>
      <c r="B4823" s="2">
        <v>3152</v>
      </c>
      <c r="C4823" s="17">
        <v>2.2599999999999998</v>
      </c>
      <c r="D4823" s="2">
        <v>2.09</v>
      </c>
      <c r="E4823" s="15">
        <v>1.7869999999999999</v>
      </c>
      <c r="G4823" s="17">
        <v>47</v>
      </c>
      <c r="H4823" s="2">
        <v>23</v>
      </c>
      <c r="I4823" s="2">
        <v>48.9</v>
      </c>
      <c r="J4823" s="2">
        <v>23</v>
      </c>
      <c r="K4823" s="2">
        <v>48.9</v>
      </c>
      <c r="L4823" s="2">
        <v>48.9</v>
      </c>
      <c r="M4823" s="2">
        <v>8</v>
      </c>
      <c r="N4823" s="2">
        <v>17</v>
      </c>
      <c r="O4823" s="2">
        <v>16</v>
      </c>
      <c r="P4823" s="2">
        <v>34</v>
      </c>
      <c r="Q4823" s="2">
        <v>2</v>
      </c>
      <c r="R4823" s="2">
        <v>4.3</v>
      </c>
      <c r="S4823" s="2">
        <v>18</v>
      </c>
      <c r="T4823" s="2">
        <v>38.299999999999997</v>
      </c>
      <c r="U4823" s="2">
        <v>3</v>
      </c>
      <c r="V4823" s="2">
        <v>6.4</v>
      </c>
      <c r="Y4823" s="2">
        <v>24</v>
      </c>
      <c r="Z4823" s="2">
        <v>51.1</v>
      </c>
      <c r="AB4823" s="2">
        <v>1</v>
      </c>
      <c r="AE4823" s="2">
        <v>47</v>
      </c>
      <c r="AF4823" s="2">
        <v>18</v>
      </c>
      <c r="AG4823" s="2">
        <v>38.299999999999997</v>
      </c>
      <c r="AH4823" s="2">
        <v>18</v>
      </c>
      <c r="AI4823" s="2">
        <v>38.299999999999997</v>
      </c>
      <c r="AJ4823" s="2">
        <v>38.299999999999997</v>
      </c>
      <c r="AK4823" s="2">
        <v>21</v>
      </c>
      <c r="AL4823" s="2">
        <v>44.7</v>
      </c>
      <c r="AM4823" s="2">
        <v>8</v>
      </c>
      <c r="AN4823" s="2">
        <v>17</v>
      </c>
      <c r="AQ4823" s="2">
        <v>11</v>
      </c>
      <c r="AR4823" s="2">
        <v>23.4</v>
      </c>
      <c r="AS4823" s="2">
        <v>7</v>
      </c>
      <c r="AT4823" s="2">
        <v>14.9</v>
      </c>
      <c r="AW4823" s="2">
        <v>29</v>
      </c>
      <c r="AX4823" s="2">
        <v>61.7</v>
      </c>
      <c r="AZ4823" s="2">
        <v>1</v>
      </c>
      <c r="BC4823" s="2">
        <v>44</v>
      </c>
      <c r="BD4823" s="2">
        <v>12</v>
      </c>
      <c r="BE4823" s="2">
        <v>25.5</v>
      </c>
      <c r="BF4823" s="2">
        <v>12</v>
      </c>
      <c r="BG4823" s="2">
        <v>25.5</v>
      </c>
      <c r="BH4823" s="2">
        <v>27.3</v>
      </c>
      <c r="BI4823" s="2">
        <v>13</v>
      </c>
      <c r="BJ4823" s="2">
        <v>27.7</v>
      </c>
      <c r="BK4823" s="2">
        <v>19</v>
      </c>
      <c r="BL4823" s="2">
        <v>40.4</v>
      </c>
      <c r="BM4823" s="2">
        <v>1</v>
      </c>
      <c r="BN4823" s="2">
        <v>2.1</v>
      </c>
      <c r="BO4823" s="2">
        <v>11</v>
      </c>
      <c r="BP4823" s="2">
        <v>23.4</v>
      </c>
      <c r="BS4823" s="2">
        <v>3</v>
      </c>
      <c r="BT4823" s="2">
        <v>6.4</v>
      </c>
      <c r="BU4823" s="2">
        <v>35</v>
      </c>
      <c r="BV4823" s="2">
        <v>74.5</v>
      </c>
      <c r="BX4823" s="2">
        <v>1</v>
      </c>
    </row>
    <row r="4824" spans="1:77" ht="12.75" customHeight="1" x14ac:dyDescent="0.2">
      <c r="A4824">
        <v>4</v>
      </c>
      <c r="B4824" s="2">
        <v>3153</v>
      </c>
      <c r="C4824" s="17">
        <v>3.04</v>
      </c>
      <c r="D4824" s="2">
        <v>2.37</v>
      </c>
      <c r="E4824" s="15">
        <v>2.415</v>
      </c>
      <c r="G4824" s="17">
        <v>81</v>
      </c>
      <c r="H4824" s="2">
        <v>56</v>
      </c>
      <c r="I4824" s="2">
        <v>69.099999999999994</v>
      </c>
      <c r="J4824" s="2">
        <v>56</v>
      </c>
      <c r="K4824" s="2">
        <v>69.099999999999994</v>
      </c>
      <c r="L4824" s="2">
        <v>69.099999999999994</v>
      </c>
      <c r="M4824" s="2">
        <v>2</v>
      </c>
      <c r="N4824" s="2">
        <v>2.5</v>
      </c>
      <c r="O4824" s="2">
        <v>23</v>
      </c>
      <c r="P4824" s="2">
        <v>28.4</v>
      </c>
      <c r="S4824" s="2">
        <v>26</v>
      </c>
      <c r="T4824" s="2">
        <v>32.1</v>
      </c>
      <c r="U4824" s="2">
        <v>30</v>
      </c>
      <c r="V4824" s="2">
        <v>37</v>
      </c>
      <c r="Y4824" s="2">
        <v>25</v>
      </c>
      <c r="Z4824" s="2">
        <v>30.9</v>
      </c>
      <c r="AA4824" s="2">
        <v>1</v>
      </c>
      <c r="AE4824" s="2">
        <v>82</v>
      </c>
      <c r="AF4824" s="2">
        <v>39</v>
      </c>
      <c r="AG4824" s="2">
        <v>47.6</v>
      </c>
      <c r="AH4824" s="2">
        <v>39</v>
      </c>
      <c r="AI4824" s="2">
        <v>47.6</v>
      </c>
      <c r="AJ4824" s="2">
        <v>47.6</v>
      </c>
      <c r="AK4824" s="2">
        <v>19</v>
      </c>
      <c r="AL4824" s="2">
        <v>23.2</v>
      </c>
      <c r="AM4824" s="2">
        <v>24</v>
      </c>
      <c r="AN4824" s="2">
        <v>29.3</v>
      </c>
      <c r="AQ4824" s="2">
        <v>29</v>
      </c>
      <c r="AR4824" s="2">
        <v>35.4</v>
      </c>
      <c r="AS4824" s="2">
        <v>10</v>
      </c>
      <c r="AT4824" s="2">
        <v>12.2</v>
      </c>
      <c r="AW4824" s="2">
        <v>43</v>
      </c>
      <c r="AX4824" s="2">
        <v>52.4</v>
      </c>
      <c r="BC4824" s="2">
        <v>82</v>
      </c>
      <c r="BD4824" s="2">
        <v>40</v>
      </c>
      <c r="BE4824" s="2">
        <v>48.8</v>
      </c>
      <c r="BF4824" s="2">
        <v>40</v>
      </c>
      <c r="BG4824" s="2">
        <v>48.8</v>
      </c>
      <c r="BH4824" s="2">
        <v>48.8</v>
      </c>
      <c r="BI4824" s="2">
        <v>14</v>
      </c>
      <c r="BJ4824" s="2">
        <v>17.100000000000001</v>
      </c>
      <c r="BK4824" s="2">
        <v>28</v>
      </c>
      <c r="BL4824" s="2">
        <v>34.1</v>
      </c>
      <c r="BO4824" s="2">
        <v>32</v>
      </c>
      <c r="BP4824" s="2">
        <v>39</v>
      </c>
      <c r="BQ4824" s="2">
        <v>8</v>
      </c>
      <c r="BR4824" s="2">
        <v>9.8000000000000007</v>
      </c>
      <c r="BU4824" s="2">
        <v>42</v>
      </c>
      <c r="BV4824" s="2">
        <v>51.2</v>
      </c>
    </row>
    <row r="4825" spans="1:77" ht="12.75" customHeight="1" x14ac:dyDescent="0.2">
      <c r="A4825">
        <v>4</v>
      </c>
      <c r="B4825" s="2">
        <v>3155</v>
      </c>
      <c r="C4825" s="17">
        <v>2.5499999999999998</v>
      </c>
      <c r="D4825" s="2">
        <v>2.73</v>
      </c>
      <c r="E4825" s="15">
        <v>1.7269999999999999</v>
      </c>
      <c r="G4825" s="17">
        <v>11</v>
      </c>
      <c r="H4825" s="2">
        <v>9</v>
      </c>
      <c r="I4825" s="2">
        <v>81.8</v>
      </c>
      <c r="J4825" s="2">
        <v>9</v>
      </c>
      <c r="K4825" s="2">
        <v>81.8</v>
      </c>
      <c r="L4825" s="2">
        <v>81.8</v>
      </c>
      <c r="O4825" s="2">
        <v>2</v>
      </c>
      <c r="P4825" s="2">
        <v>18.2</v>
      </c>
      <c r="Q4825" s="2">
        <v>1</v>
      </c>
      <c r="R4825" s="2">
        <v>9.1</v>
      </c>
      <c r="S4825" s="2">
        <v>8</v>
      </c>
      <c r="T4825" s="2">
        <v>72.7</v>
      </c>
      <c r="Y4825" s="2">
        <v>2</v>
      </c>
      <c r="Z4825" s="2">
        <v>18.2</v>
      </c>
      <c r="AE4825" s="2">
        <v>11</v>
      </c>
      <c r="AF4825" s="2">
        <v>8</v>
      </c>
      <c r="AG4825" s="2">
        <v>72.7</v>
      </c>
      <c r="AH4825" s="2">
        <v>8</v>
      </c>
      <c r="AI4825" s="2">
        <v>72.7</v>
      </c>
      <c r="AJ4825" s="2">
        <v>72.7</v>
      </c>
      <c r="AK4825" s="2">
        <v>2</v>
      </c>
      <c r="AL4825" s="2">
        <v>18.2</v>
      </c>
      <c r="AM4825" s="2">
        <v>1</v>
      </c>
      <c r="AN4825" s="2">
        <v>9.1</v>
      </c>
      <c r="AQ4825" s="2">
        <v>6</v>
      </c>
      <c r="AR4825" s="2">
        <v>54.5</v>
      </c>
      <c r="AS4825" s="2">
        <v>2</v>
      </c>
      <c r="AT4825" s="2">
        <v>18.2</v>
      </c>
      <c r="AW4825" s="2">
        <v>3</v>
      </c>
      <c r="AX4825" s="2">
        <v>27.3</v>
      </c>
      <c r="BC4825" s="2">
        <v>11</v>
      </c>
      <c r="BD4825" s="2">
        <v>1</v>
      </c>
      <c r="BE4825" s="2">
        <v>9.1</v>
      </c>
      <c r="BF4825" s="2">
        <v>1</v>
      </c>
      <c r="BG4825" s="2">
        <v>9.1</v>
      </c>
      <c r="BH4825" s="2">
        <v>9.1</v>
      </c>
      <c r="BI4825" s="2">
        <v>4</v>
      </c>
      <c r="BJ4825" s="2">
        <v>36.4</v>
      </c>
      <c r="BK4825" s="2">
        <v>6</v>
      </c>
      <c r="BL4825" s="2">
        <v>54.5</v>
      </c>
      <c r="BO4825" s="2">
        <v>1</v>
      </c>
      <c r="BP4825" s="2">
        <v>9.1</v>
      </c>
      <c r="BU4825" s="2">
        <v>10</v>
      </c>
      <c r="BV4825" s="2">
        <v>90.9</v>
      </c>
    </row>
    <row r="4826" spans="1:77" ht="12.75" customHeight="1" x14ac:dyDescent="0.2">
      <c r="A4826">
        <v>4</v>
      </c>
      <c r="B4826" s="2">
        <v>3157</v>
      </c>
      <c r="C4826" s="17">
        <v>2.37</v>
      </c>
      <c r="D4826" s="2">
        <v>2.27</v>
      </c>
      <c r="E4826" s="15">
        <v>2.0010000000000003</v>
      </c>
      <c r="G4826" s="17">
        <v>41</v>
      </c>
      <c r="H4826" s="2">
        <v>26</v>
      </c>
      <c r="I4826" s="2">
        <v>63.4</v>
      </c>
      <c r="J4826" s="2">
        <v>26</v>
      </c>
      <c r="K4826" s="2">
        <v>63.4</v>
      </c>
      <c r="L4826" s="2">
        <v>63.4</v>
      </c>
      <c r="M4826" s="2">
        <v>6</v>
      </c>
      <c r="N4826" s="2">
        <v>14.6</v>
      </c>
      <c r="O4826" s="2">
        <v>9</v>
      </c>
      <c r="P4826" s="2">
        <v>22</v>
      </c>
      <c r="Q4826" s="2">
        <v>3</v>
      </c>
      <c r="R4826" s="2">
        <v>7.3</v>
      </c>
      <c r="S4826" s="2">
        <v>19</v>
      </c>
      <c r="T4826" s="2">
        <v>46.3</v>
      </c>
      <c r="U4826" s="2">
        <v>4</v>
      </c>
      <c r="V4826" s="2">
        <v>9.8000000000000007</v>
      </c>
      <c r="Y4826" s="2">
        <v>15</v>
      </c>
      <c r="Z4826" s="2">
        <v>36.6</v>
      </c>
      <c r="AC4826" s="2">
        <v>2</v>
      </c>
      <c r="AE4826" s="2">
        <v>41</v>
      </c>
      <c r="AF4826" s="2">
        <v>14</v>
      </c>
      <c r="AG4826" s="2">
        <v>34.1</v>
      </c>
      <c r="AH4826" s="2">
        <v>14</v>
      </c>
      <c r="AI4826" s="2">
        <v>34.1</v>
      </c>
      <c r="AJ4826" s="2">
        <v>34.1</v>
      </c>
      <c r="AK4826" s="2">
        <v>12</v>
      </c>
      <c r="AL4826" s="2">
        <v>29.3</v>
      </c>
      <c r="AM4826" s="2">
        <v>15</v>
      </c>
      <c r="AN4826" s="2">
        <v>36.6</v>
      </c>
      <c r="AQ4826" s="2">
        <v>5</v>
      </c>
      <c r="AR4826" s="2">
        <v>12.2</v>
      </c>
      <c r="AS4826" s="2">
        <v>9</v>
      </c>
      <c r="AT4826" s="2">
        <v>22</v>
      </c>
      <c r="AW4826" s="2">
        <v>27</v>
      </c>
      <c r="AX4826" s="2">
        <v>65.900000000000006</v>
      </c>
      <c r="BA4826" s="2">
        <v>2</v>
      </c>
      <c r="BC4826" s="2">
        <v>37</v>
      </c>
      <c r="BD4826" s="2">
        <v>16</v>
      </c>
      <c r="BE4826" s="2">
        <v>39</v>
      </c>
      <c r="BF4826" s="2">
        <v>16</v>
      </c>
      <c r="BG4826" s="2">
        <v>39</v>
      </c>
      <c r="BH4826" s="2">
        <v>43.2</v>
      </c>
      <c r="BI4826" s="2">
        <v>7</v>
      </c>
      <c r="BJ4826" s="2">
        <v>17.100000000000001</v>
      </c>
      <c r="BK4826" s="2">
        <v>14</v>
      </c>
      <c r="BL4826" s="2">
        <v>34.1</v>
      </c>
      <c r="BM4826" s="2">
        <v>2</v>
      </c>
      <c r="BN4826" s="2">
        <v>4.9000000000000004</v>
      </c>
      <c r="BO4826" s="2">
        <v>9</v>
      </c>
      <c r="BP4826" s="2">
        <v>22</v>
      </c>
      <c r="BQ4826" s="2">
        <v>5</v>
      </c>
      <c r="BR4826" s="2">
        <v>12.2</v>
      </c>
      <c r="BS4826" s="2">
        <v>4</v>
      </c>
      <c r="BT4826" s="2">
        <v>9.8000000000000007</v>
      </c>
      <c r="BU4826" s="2">
        <v>25</v>
      </c>
      <c r="BV4826" s="2">
        <v>61</v>
      </c>
      <c r="BY4826" s="2">
        <v>2</v>
      </c>
    </row>
    <row r="4827" spans="1:77" ht="12.75" customHeight="1" x14ac:dyDescent="0.2">
      <c r="A4827">
        <v>4</v>
      </c>
      <c r="B4827" s="2">
        <v>3159</v>
      </c>
      <c r="C4827" s="17">
        <v>3.02</v>
      </c>
      <c r="D4827" s="2">
        <v>3</v>
      </c>
      <c r="E4827" s="15">
        <v>2.7960000000000003</v>
      </c>
      <c r="G4827" s="17">
        <v>50</v>
      </c>
      <c r="H4827" s="2">
        <v>41</v>
      </c>
      <c r="I4827" s="2">
        <v>82</v>
      </c>
      <c r="J4827" s="2">
        <v>41</v>
      </c>
      <c r="K4827" s="2">
        <v>82</v>
      </c>
      <c r="L4827" s="2">
        <v>82</v>
      </c>
      <c r="M4827" s="2">
        <v>3</v>
      </c>
      <c r="N4827" s="2">
        <v>6</v>
      </c>
      <c r="O4827" s="2">
        <v>6</v>
      </c>
      <c r="P4827" s="2">
        <v>12</v>
      </c>
      <c r="S4827" s="2">
        <v>28</v>
      </c>
      <c r="T4827" s="2">
        <v>56</v>
      </c>
      <c r="U4827" s="2">
        <v>13</v>
      </c>
      <c r="V4827" s="2">
        <v>26</v>
      </c>
      <c r="Y4827" s="2">
        <v>9</v>
      </c>
      <c r="Z4827" s="2">
        <v>18</v>
      </c>
      <c r="AB4827" s="2">
        <v>1</v>
      </c>
      <c r="AC4827" s="2">
        <v>2</v>
      </c>
      <c r="AE4827" s="2">
        <v>50</v>
      </c>
      <c r="AF4827" s="2">
        <v>35</v>
      </c>
      <c r="AG4827" s="2">
        <v>70</v>
      </c>
      <c r="AH4827" s="2">
        <v>35</v>
      </c>
      <c r="AI4827" s="2">
        <v>70</v>
      </c>
      <c r="AJ4827" s="2">
        <v>70</v>
      </c>
      <c r="AK4827" s="2">
        <v>8</v>
      </c>
      <c r="AL4827" s="2">
        <v>16</v>
      </c>
      <c r="AM4827" s="2">
        <v>7</v>
      </c>
      <c r="AN4827" s="2">
        <v>14</v>
      </c>
      <c r="AQ4827" s="2">
        <v>12</v>
      </c>
      <c r="AR4827" s="2">
        <v>24</v>
      </c>
      <c r="AS4827" s="2">
        <v>23</v>
      </c>
      <c r="AT4827" s="2">
        <v>46</v>
      </c>
      <c r="AW4827" s="2">
        <v>15</v>
      </c>
      <c r="AX4827" s="2">
        <v>30</v>
      </c>
      <c r="AZ4827" s="2">
        <v>1</v>
      </c>
      <c r="BA4827" s="2">
        <v>2</v>
      </c>
      <c r="BC4827" s="2">
        <v>49</v>
      </c>
      <c r="BD4827" s="2">
        <v>32</v>
      </c>
      <c r="BE4827" s="2">
        <v>65.3</v>
      </c>
      <c r="BF4827" s="2">
        <v>32</v>
      </c>
      <c r="BG4827" s="2">
        <v>65.3</v>
      </c>
      <c r="BH4827" s="2">
        <v>65.3</v>
      </c>
      <c r="BI4827" s="2">
        <v>5</v>
      </c>
      <c r="BJ4827" s="2">
        <v>10.199999999999999</v>
      </c>
      <c r="BK4827" s="2">
        <v>12</v>
      </c>
      <c r="BL4827" s="2">
        <v>24.5</v>
      </c>
      <c r="BO4827" s="2">
        <v>20</v>
      </c>
      <c r="BP4827" s="2">
        <v>40.799999999999997</v>
      </c>
      <c r="BQ4827" s="2">
        <v>12</v>
      </c>
      <c r="BR4827" s="2">
        <v>24.5</v>
      </c>
      <c r="BU4827" s="2">
        <v>17</v>
      </c>
      <c r="BV4827" s="2">
        <v>34.700000000000003</v>
      </c>
      <c r="BX4827" s="2">
        <v>2</v>
      </c>
      <c r="BY4827" s="2">
        <v>2</v>
      </c>
    </row>
    <row r="4828" spans="1:77" ht="12.75" customHeight="1" x14ac:dyDescent="0.2">
      <c r="A4828">
        <v>4</v>
      </c>
      <c r="B4828" s="2">
        <v>3160</v>
      </c>
      <c r="C4828" s="17">
        <v>2.72</v>
      </c>
      <c r="D4828" s="2">
        <v>2.71</v>
      </c>
      <c r="E4828" s="15">
        <v>2.3450000000000002</v>
      </c>
      <c r="G4828" s="17">
        <v>78</v>
      </c>
      <c r="H4828" s="2">
        <v>53</v>
      </c>
      <c r="I4828" s="2">
        <v>67.900000000000006</v>
      </c>
      <c r="J4828" s="2">
        <v>53</v>
      </c>
      <c r="K4828" s="2">
        <v>67.900000000000006</v>
      </c>
      <c r="L4828" s="2">
        <v>67.900000000000006</v>
      </c>
      <c r="M4828" s="2">
        <v>9</v>
      </c>
      <c r="N4828" s="2">
        <v>11.5</v>
      </c>
      <c r="O4828" s="2">
        <v>16</v>
      </c>
      <c r="P4828" s="2">
        <v>20.5</v>
      </c>
      <c r="S4828" s="2">
        <v>41</v>
      </c>
      <c r="T4828" s="2">
        <v>52.6</v>
      </c>
      <c r="U4828" s="2">
        <v>12</v>
      </c>
      <c r="V4828" s="2">
        <v>15.4</v>
      </c>
      <c r="Y4828" s="2">
        <v>25</v>
      </c>
      <c r="Z4828" s="2">
        <v>32.1</v>
      </c>
      <c r="AB4828" s="2">
        <v>3</v>
      </c>
      <c r="AC4828" s="2">
        <v>4</v>
      </c>
      <c r="AE4828" s="2">
        <v>78</v>
      </c>
      <c r="AF4828" s="2">
        <v>50</v>
      </c>
      <c r="AG4828" s="2">
        <v>64.099999999999994</v>
      </c>
      <c r="AH4828" s="2">
        <v>50</v>
      </c>
      <c r="AI4828" s="2">
        <v>64.099999999999994</v>
      </c>
      <c r="AJ4828" s="2">
        <v>64.099999999999994</v>
      </c>
      <c r="AK4828" s="2">
        <v>15</v>
      </c>
      <c r="AL4828" s="2">
        <v>19.2</v>
      </c>
      <c r="AM4828" s="2">
        <v>13</v>
      </c>
      <c r="AN4828" s="2">
        <v>16.7</v>
      </c>
      <c r="AQ4828" s="2">
        <v>30</v>
      </c>
      <c r="AR4828" s="2">
        <v>38.5</v>
      </c>
      <c r="AS4828" s="2">
        <v>20</v>
      </c>
      <c r="AT4828" s="2">
        <v>25.6</v>
      </c>
      <c r="AW4828" s="2">
        <v>28</v>
      </c>
      <c r="AX4828" s="2">
        <v>35.9</v>
      </c>
      <c r="AZ4828" s="2">
        <v>3</v>
      </c>
      <c r="BA4828" s="2">
        <v>4</v>
      </c>
      <c r="BC4828" s="2">
        <v>76</v>
      </c>
      <c r="BD4828" s="2">
        <v>39</v>
      </c>
      <c r="BE4828" s="2">
        <v>50</v>
      </c>
      <c r="BF4828" s="2">
        <v>39</v>
      </c>
      <c r="BG4828" s="2">
        <v>50</v>
      </c>
      <c r="BH4828" s="2">
        <v>51.3</v>
      </c>
      <c r="BI4828" s="2">
        <v>17</v>
      </c>
      <c r="BJ4828" s="2">
        <v>21.8</v>
      </c>
      <c r="BK4828" s="2">
        <v>20</v>
      </c>
      <c r="BL4828" s="2">
        <v>25.6</v>
      </c>
      <c r="BO4828" s="2">
        <v>30</v>
      </c>
      <c r="BP4828" s="2">
        <v>38.5</v>
      </c>
      <c r="BQ4828" s="2">
        <v>9</v>
      </c>
      <c r="BR4828" s="2">
        <v>11.5</v>
      </c>
      <c r="BS4828" s="2">
        <v>2</v>
      </c>
      <c r="BT4828" s="2">
        <v>2.6</v>
      </c>
      <c r="BU4828" s="2">
        <v>39</v>
      </c>
      <c r="BV4828" s="2">
        <v>50</v>
      </c>
      <c r="BX4828" s="2">
        <v>3</v>
      </c>
      <c r="BY4828" s="2">
        <v>4</v>
      </c>
    </row>
    <row r="4829" spans="1:77" ht="12.75" customHeight="1" x14ac:dyDescent="0.2">
      <c r="A4829">
        <v>4</v>
      </c>
      <c r="B4829" s="2">
        <v>3162</v>
      </c>
      <c r="C4829" s="17">
        <v>3.21</v>
      </c>
      <c r="D4829" s="2">
        <v>3.13</v>
      </c>
      <c r="E4829" s="15">
        <v>3.1019999999999999</v>
      </c>
      <c r="G4829" s="17">
        <v>84</v>
      </c>
      <c r="H4829" s="2">
        <v>70</v>
      </c>
      <c r="I4829" s="2">
        <v>81.400000000000006</v>
      </c>
      <c r="J4829" s="2">
        <v>70</v>
      </c>
      <c r="K4829" s="2">
        <v>81.400000000000006</v>
      </c>
      <c r="L4829" s="2">
        <v>83.3</v>
      </c>
      <c r="M4829" s="2">
        <v>3</v>
      </c>
      <c r="N4829" s="2">
        <v>3.5</v>
      </c>
      <c r="O4829" s="2">
        <v>11</v>
      </c>
      <c r="P4829" s="2">
        <v>12.8</v>
      </c>
      <c r="S4829" s="2">
        <v>29</v>
      </c>
      <c r="T4829" s="2">
        <v>33.700000000000003</v>
      </c>
      <c r="U4829" s="2">
        <v>41</v>
      </c>
      <c r="V4829" s="2">
        <v>47.7</v>
      </c>
      <c r="W4829" s="2">
        <v>2</v>
      </c>
      <c r="X4829" s="2">
        <v>2.2999999999999998</v>
      </c>
      <c r="Y4829" s="2">
        <v>16</v>
      </c>
      <c r="Z4829" s="2">
        <v>18.600000000000001</v>
      </c>
      <c r="AB4829" s="2">
        <v>2</v>
      </c>
      <c r="AC4829" s="2">
        <v>2</v>
      </c>
      <c r="AE4829" s="2">
        <v>84</v>
      </c>
      <c r="AF4829" s="2">
        <v>68</v>
      </c>
      <c r="AG4829" s="2">
        <v>79.099999999999994</v>
      </c>
      <c r="AH4829" s="2">
        <v>68</v>
      </c>
      <c r="AI4829" s="2">
        <v>79.099999999999994</v>
      </c>
      <c r="AJ4829" s="2">
        <v>81</v>
      </c>
      <c r="AK4829" s="2">
        <v>7</v>
      </c>
      <c r="AL4829" s="2">
        <v>8.1</v>
      </c>
      <c r="AM4829" s="2">
        <v>9</v>
      </c>
      <c r="AN4829" s="2">
        <v>10.5</v>
      </c>
      <c r="AQ4829" s="2">
        <v>28</v>
      </c>
      <c r="AR4829" s="2">
        <v>32.6</v>
      </c>
      <c r="AS4829" s="2">
        <v>40</v>
      </c>
      <c r="AT4829" s="2">
        <v>46.5</v>
      </c>
      <c r="AU4829" s="2">
        <v>2</v>
      </c>
      <c r="AV4829" s="2">
        <v>2.2999999999999998</v>
      </c>
      <c r="AW4829" s="2">
        <v>18</v>
      </c>
      <c r="AX4829" s="2">
        <v>20.9</v>
      </c>
      <c r="AZ4829" s="2">
        <v>2</v>
      </c>
      <c r="BA4829" s="2">
        <v>2</v>
      </c>
      <c r="BC4829" s="2">
        <v>82</v>
      </c>
      <c r="BD4829" s="2">
        <v>68</v>
      </c>
      <c r="BE4829" s="2">
        <v>79.099999999999994</v>
      </c>
      <c r="BF4829" s="2">
        <v>68</v>
      </c>
      <c r="BG4829" s="2">
        <v>79.099999999999994</v>
      </c>
      <c r="BH4829" s="2">
        <v>82.9</v>
      </c>
      <c r="BI4829" s="2">
        <v>4</v>
      </c>
      <c r="BJ4829" s="2">
        <v>4.7</v>
      </c>
      <c r="BK4829" s="2">
        <v>10</v>
      </c>
      <c r="BL4829" s="2">
        <v>11.6</v>
      </c>
      <c r="BO4829" s="2">
        <v>29</v>
      </c>
      <c r="BP4829" s="2">
        <v>33.700000000000003</v>
      </c>
      <c r="BQ4829" s="2">
        <v>39</v>
      </c>
      <c r="BR4829" s="2">
        <v>45.3</v>
      </c>
      <c r="BS4829" s="2">
        <v>4</v>
      </c>
      <c r="BT4829" s="2">
        <v>4.7</v>
      </c>
      <c r="BU4829" s="2">
        <v>18</v>
      </c>
      <c r="BV4829" s="2">
        <v>20.9</v>
      </c>
      <c r="BX4829" s="2">
        <v>2</v>
      </c>
      <c r="BY4829" s="2">
        <v>2</v>
      </c>
    </row>
    <row r="4830" spans="1:77" ht="12.75" customHeight="1" x14ac:dyDescent="0.2">
      <c r="A4830">
        <v>4</v>
      </c>
      <c r="B4830" s="2">
        <v>3165</v>
      </c>
      <c r="C4830" s="17">
        <v>2.72</v>
      </c>
      <c r="D4830" s="2">
        <v>2.44</v>
      </c>
      <c r="E4830" s="15">
        <v>2.3529999999999998</v>
      </c>
      <c r="G4830" s="17">
        <v>85</v>
      </c>
      <c r="H4830" s="2">
        <v>53</v>
      </c>
      <c r="I4830" s="2">
        <v>62.4</v>
      </c>
      <c r="J4830" s="2">
        <v>53</v>
      </c>
      <c r="K4830" s="2">
        <v>62.4</v>
      </c>
      <c r="L4830" s="2">
        <v>62.4</v>
      </c>
      <c r="M4830" s="2">
        <v>3</v>
      </c>
      <c r="N4830" s="2">
        <v>3.5</v>
      </c>
      <c r="O4830" s="2">
        <v>29</v>
      </c>
      <c r="P4830" s="2">
        <v>34.1</v>
      </c>
      <c r="S4830" s="2">
        <v>42</v>
      </c>
      <c r="T4830" s="2">
        <v>49.4</v>
      </c>
      <c r="U4830" s="2">
        <v>11</v>
      </c>
      <c r="V4830" s="2">
        <v>12.9</v>
      </c>
      <c r="Y4830" s="2">
        <v>32</v>
      </c>
      <c r="Z4830" s="2">
        <v>37.6</v>
      </c>
      <c r="AE4830" s="2">
        <v>85</v>
      </c>
      <c r="AF4830" s="2">
        <v>43</v>
      </c>
      <c r="AG4830" s="2">
        <v>50.6</v>
      </c>
      <c r="AH4830" s="2">
        <v>43</v>
      </c>
      <c r="AI4830" s="2">
        <v>50.6</v>
      </c>
      <c r="AJ4830" s="2">
        <v>50.6</v>
      </c>
      <c r="AK4830" s="2">
        <v>16</v>
      </c>
      <c r="AL4830" s="2">
        <v>18.8</v>
      </c>
      <c r="AM4830" s="2">
        <v>26</v>
      </c>
      <c r="AN4830" s="2">
        <v>30.6</v>
      </c>
      <c r="AQ4830" s="2">
        <v>33</v>
      </c>
      <c r="AR4830" s="2">
        <v>38.799999999999997</v>
      </c>
      <c r="AS4830" s="2">
        <v>10</v>
      </c>
      <c r="AT4830" s="2">
        <v>11.8</v>
      </c>
      <c r="AW4830" s="2">
        <v>42</v>
      </c>
      <c r="AX4830" s="2">
        <v>49.4</v>
      </c>
      <c r="BC4830" s="2">
        <v>85</v>
      </c>
      <c r="BD4830" s="2">
        <v>39</v>
      </c>
      <c r="BE4830" s="2">
        <v>45.9</v>
      </c>
      <c r="BF4830" s="2">
        <v>39</v>
      </c>
      <c r="BG4830" s="2">
        <v>45.9</v>
      </c>
      <c r="BH4830" s="2">
        <v>45.9</v>
      </c>
      <c r="BI4830" s="2">
        <v>17</v>
      </c>
      <c r="BJ4830" s="2">
        <v>20</v>
      </c>
      <c r="BK4830" s="2">
        <v>29</v>
      </c>
      <c r="BL4830" s="2">
        <v>34.1</v>
      </c>
      <c r="BO4830" s="2">
        <v>31</v>
      </c>
      <c r="BP4830" s="2">
        <v>36.5</v>
      </c>
      <c r="BQ4830" s="2">
        <v>8</v>
      </c>
      <c r="BR4830" s="2">
        <v>9.4</v>
      </c>
      <c r="BU4830" s="2">
        <v>46</v>
      </c>
      <c r="BV4830" s="2">
        <v>54.1</v>
      </c>
    </row>
    <row r="4831" spans="1:77" ht="12.75" customHeight="1" x14ac:dyDescent="0.2">
      <c r="A4831">
        <v>4</v>
      </c>
      <c r="B4831" s="2">
        <v>3167</v>
      </c>
      <c r="C4831" s="17">
        <v>3.04</v>
      </c>
      <c r="D4831" s="2">
        <v>3.18</v>
      </c>
      <c r="E4831" s="15">
        <v>3.1639999999999997</v>
      </c>
      <c r="G4831" s="17">
        <v>91</v>
      </c>
      <c r="H4831" s="2">
        <v>76</v>
      </c>
      <c r="I4831" s="2">
        <v>83.5</v>
      </c>
      <c r="J4831" s="2">
        <v>76</v>
      </c>
      <c r="K4831" s="2">
        <v>83.5</v>
      </c>
      <c r="L4831" s="2">
        <v>83.5</v>
      </c>
      <c r="M4831" s="2">
        <v>5</v>
      </c>
      <c r="N4831" s="2">
        <v>5.5</v>
      </c>
      <c r="O4831" s="2">
        <v>10</v>
      </c>
      <c r="P4831" s="2">
        <v>11</v>
      </c>
      <c r="Q4831" s="2">
        <v>1</v>
      </c>
      <c r="R4831" s="2">
        <v>1.1000000000000001</v>
      </c>
      <c r="S4831" s="2">
        <v>48</v>
      </c>
      <c r="T4831" s="2">
        <v>52.7</v>
      </c>
      <c r="U4831" s="2">
        <v>27</v>
      </c>
      <c r="V4831" s="2">
        <v>29.7</v>
      </c>
      <c r="Y4831" s="2">
        <v>15</v>
      </c>
      <c r="Z4831" s="2">
        <v>16.5</v>
      </c>
      <c r="AB4831" s="2">
        <v>4</v>
      </c>
      <c r="AE4831" s="2">
        <v>94</v>
      </c>
      <c r="AF4831" s="2">
        <v>76</v>
      </c>
      <c r="AG4831" s="2">
        <v>80.900000000000006</v>
      </c>
      <c r="AH4831" s="2">
        <v>76</v>
      </c>
      <c r="AI4831" s="2">
        <v>80.900000000000006</v>
      </c>
      <c r="AJ4831" s="2">
        <v>80.900000000000006</v>
      </c>
      <c r="AK4831" s="2">
        <v>10</v>
      </c>
      <c r="AL4831" s="2">
        <v>10.6</v>
      </c>
      <c r="AM4831" s="2">
        <v>8</v>
      </c>
      <c r="AN4831" s="2">
        <v>8.5</v>
      </c>
      <c r="AQ4831" s="2">
        <v>31</v>
      </c>
      <c r="AR4831" s="2">
        <v>33</v>
      </c>
      <c r="AS4831" s="2">
        <v>45</v>
      </c>
      <c r="AT4831" s="2">
        <v>47.9</v>
      </c>
      <c r="AW4831" s="2">
        <v>18</v>
      </c>
      <c r="AX4831" s="2">
        <v>19.100000000000001</v>
      </c>
      <c r="AZ4831" s="2">
        <v>1</v>
      </c>
      <c r="BC4831" s="2">
        <v>91</v>
      </c>
      <c r="BD4831" s="2">
        <v>80</v>
      </c>
      <c r="BE4831" s="2">
        <v>87</v>
      </c>
      <c r="BF4831" s="2">
        <v>80</v>
      </c>
      <c r="BG4831" s="2">
        <v>87</v>
      </c>
      <c r="BH4831" s="2">
        <v>87.9</v>
      </c>
      <c r="BI4831" s="2">
        <v>3</v>
      </c>
      <c r="BJ4831" s="2">
        <v>3.3</v>
      </c>
      <c r="BK4831" s="2">
        <v>8</v>
      </c>
      <c r="BL4831" s="2">
        <v>8.6999999999999993</v>
      </c>
      <c r="BM4831" s="2">
        <v>2</v>
      </c>
      <c r="BN4831" s="2">
        <v>2.2000000000000002</v>
      </c>
      <c r="BO4831" s="2">
        <v>40</v>
      </c>
      <c r="BP4831" s="2">
        <v>43.5</v>
      </c>
      <c r="BQ4831" s="2">
        <v>38</v>
      </c>
      <c r="BR4831" s="2">
        <v>41.3</v>
      </c>
      <c r="BS4831" s="2">
        <v>1</v>
      </c>
      <c r="BT4831" s="2">
        <v>1.1000000000000001</v>
      </c>
      <c r="BU4831" s="2">
        <v>12</v>
      </c>
      <c r="BV4831" s="2">
        <v>13</v>
      </c>
      <c r="BX4831" s="2">
        <v>3</v>
      </c>
    </row>
    <row r="4832" spans="1:77" ht="12.75" customHeight="1" x14ac:dyDescent="0.2">
      <c r="A4832">
        <v>4</v>
      </c>
      <c r="B4832" s="2">
        <v>3168</v>
      </c>
      <c r="C4832" s="17">
        <v>3</v>
      </c>
      <c r="D4832" s="2">
        <v>2.4900000000000002</v>
      </c>
      <c r="E4832" s="15">
        <v>2.673</v>
      </c>
      <c r="G4832" s="17">
        <v>49</v>
      </c>
      <c r="H4832" s="2">
        <v>35</v>
      </c>
      <c r="I4832" s="2">
        <v>71.400000000000006</v>
      </c>
      <c r="J4832" s="2">
        <v>35</v>
      </c>
      <c r="K4832" s="2">
        <v>71.400000000000006</v>
      </c>
      <c r="L4832" s="2">
        <v>71.400000000000006</v>
      </c>
      <c r="M4832" s="2">
        <v>1</v>
      </c>
      <c r="N4832" s="2">
        <v>2</v>
      </c>
      <c r="O4832" s="2">
        <v>13</v>
      </c>
      <c r="P4832" s="2">
        <v>26.5</v>
      </c>
      <c r="S4832" s="2">
        <v>20</v>
      </c>
      <c r="T4832" s="2">
        <v>40.799999999999997</v>
      </c>
      <c r="U4832" s="2">
        <v>15</v>
      </c>
      <c r="V4832" s="2">
        <v>30.6</v>
      </c>
      <c r="Y4832" s="2">
        <v>14</v>
      </c>
      <c r="Z4832" s="2">
        <v>28.6</v>
      </c>
      <c r="AE4832" s="2">
        <v>49</v>
      </c>
      <c r="AF4832" s="2">
        <v>27</v>
      </c>
      <c r="AG4832" s="2">
        <v>55.1</v>
      </c>
      <c r="AH4832" s="2">
        <v>27</v>
      </c>
      <c r="AI4832" s="2">
        <v>55.1</v>
      </c>
      <c r="AJ4832" s="2">
        <v>55.1</v>
      </c>
      <c r="AK4832" s="2">
        <v>13</v>
      </c>
      <c r="AL4832" s="2">
        <v>26.5</v>
      </c>
      <c r="AM4832" s="2">
        <v>9</v>
      </c>
      <c r="AN4832" s="2">
        <v>18.399999999999999</v>
      </c>
      <c r="AQ4832" s="2">
        <v>17</v>
      </c>
      <c r="AR4832" s="2">
        <v>34.700000000000003</v>
      </c>
      <c r="AS4832" s="2">
        <v>10</v>
      </c>
      <c r="AT4832" s="2">
        <v>20.399999999999999</v>
      </c>
      <c r="AW4832" s="2">
        <v>22</v>
      </c>
      <c r="AX4832" s="2">
        <v>44.9</v>
      </c>
      <c r="BC4832" s="2">
        <v>49</v>
      </c>
      <c r="BD4832" s="2">
        <v>32</v>
      </c>
      <c r="BE4832" s="2">
        <v>65.3</v>
      </c>
      <c r="BF4832" s="2">
        <v>32</v>
      </c>
      <c r="BG4832" s="2">
        <v>65.3</v>
      </c>
      <c r="BH4832" s="2">
        <v>65.3</v>
      </c>
      <c r="BI4832" s="2">
        <v>5</v>
      </c>
      <c r="BJ4832" s="2">
        <v>10.199999999999999</v>
      </c>
      <c r="BK4832" s="2">
        <v>12</v>
      </c>
      <c r="BL4832" s="2">
        <v>24.5</v>
      </c>
      <c r="BO4832" s="2">
        <v>26</v>
      </c>
      <c r="BP4832" s="2">
        <v>53.1</v>
      </c>
      <c r="BQ4832" s="2">
        <v>6</v>
      </c>
      <c r="BR4832" s="2">
        <v>12.2</v>
      </c>
      <c r="BU4832" s="2">
        <v>17</v>
      </c>
      <c r="BV4832" s="2">
        <v>34.700000000000003</v>
      </c>
    </row>
    <row r="4833" spans="1:77" ht="12.75" customHeight="1" x14ac:dyDescent="0.2">
      <c r="A4833">
        <v>4</v>
      </c>
      <c r="B4833" s="2">
        <v>3171</v>
      </c>
    </row>
    <row r="4834" spans="1:77" ht="12.75" customHeight="1" x14ac:dyDescent="0.2">
      <c r="A4834">
        <v>4</v>
      </c>
      <c r="B4834" s="2">
        <v>3176</v>
      </c>
      <c r="C4834" s="17">
        <v>2.4900000000000002</v>
      </c>
      <c r="D4834" s="2">
        <v>2.52</v>
      </c>
      <c r="E4834" s="15">
        <v>2.3289999999999997</v>
      </c>
      <c r="G4834" s="17">
        <v>80</v>
      </c>
      <c r="H4834" s="2">
        <v>43</v>
      </c>
      <c r="I4834" s="2">
        <v>53.8</v>
      </c>
      <c r="J4834" s="2">
        <v>43</v>
      </c>
      <c r="K4834" s="2">
        <v>53.8</v>
      </c>
      <c r="L4834" s="2">
        <v>53.8</v>
      </c>
      <c r="M4834" s="2">
        <v>6</v>
      </c>
      <c r="N4834" s="2">
        <v>7.5</v>
      </c>
      <c r="O4834" s="2">
        <v>31</v>
      </c>
      <c r="P4834" s="2">
        <v>38.799999999999997</v>
      </c>
      <c r="Q4834" s="2">
        <v>2</v>
      </c>
      <c r="R4834" s="2">
        <v>2.5</v>
      </c>
      <c r="S4834" s="2">
        <v>33</v>
      </c>
      <c r="T4834" s="2">
        <v>41.3</v>
      </c>
      <c r="U4834" s="2">
        <v>8</v>
      </c>
      <c r="V4834" s="2">
        <v>10</v>
      </c>
      <c r="Y4834" s="2">
        <v>37</v>
      </c>
      <c r="Z4834" s="2">
        <v>46.3</v>
      </c>
      <c r="AE4834" s="2">
        <v>80</v>
      </c>
      <c r="AF4834" s="2">
        <v>41</v>
      </c>
      <c r="AG4834" s="2">
        <v>51.3</v>
      </c>
      <c r="AH4834" s="2">
        <v>41</v>
      </c>
      <c r="AI4834" s="2">
        <v>51.3</v>
      </c>
      <c r="AJ4834" s="2">
        <v>51.3</v>
      </c>
      <c r="AK4834" s="2">
        <v>23</v>
      </c>
      <c r="AL4834" s="2">
        <v>28.8</v>
      </c>
      <c r="AM4834" s="2">
        <v>16</v>
      </c>
      <c r="AN4834" s="2">
        <v>20</v>
      </c>
      <c r="AQ4834" s="2">
        <v>17</v>
      </c>
      <c r="AR4834" s="2">
        <v>21.3</v>
      </c>
      <c r="AS4834" s="2">
        <v>24</v>
      </c>
      <c r="AT4834" s="2">
        <v>30</v>
      </c>
      <c r="AW4834" s="2">
        <v>39</v>
      </c>
      <c r="AX4834" s="2">
        <v>48.8</v>
      </c>
      <c r="BC4834" s="2">
        <v>80</v>
      </c>
      <c r="BD4834" s="2">
        <v>39</v>
      </c>
      <c r="BE4834" s="2">
        <v>48.8</v>
      </c>
      <c r="BF4834" s="2">
        <v>39</v>
      </c>
      <c r="BG4834" s="2">
        <v>48.8</v>
      </c>
      <c r="BH4834" s="2">
        <v>48.8</v>
      </c>
      <c r="BI4834" s="2">
        <v>13</v>
      </c>
      <c r="BJ4834" s="2">
        <v>16.3</v>
      </c>
      <c r="BK4834" s="2">
        <v>28</v>
      </c>
      <c r="BL4834" s="2">
        <v>35</v>
      </c>
      <c r="BM4834" s="2">
        <v>3</v>
      </c>
      <c r="BN4834" s="2">
        <v>3.8</v>
      </c>
      <c r="BO4834" s="2">
        <v>27</v>
      </c>
      <c r="BP4834" s="2">
        <v>33.799999999999997</v>
      </c>
      <c r="BQ4834" s="2">
        <v>9</v>
      </c>
      <c r="BR4834" s="2">
        <v>11.3</v>
      </c>
      <c r="BU4834" s="2">
        <v>41</v>
      </c>
      <c r="BV4834" s="2">
        <v>51.3</v>
      </c>
    </row>
    <row r="4835" spans="1:77" ht="12.75" customHeight="1" x14ac:dyDescent="0.2">
      <c r="A4835">
        <v>4</v>
      </c>
      <c r="B4835" s="2">
        <v>3178</v>
      </c>
      <c r="C4835" s="17">
        <v>3.25</v>
      </c>
      <c r="D4835" s="2">
        <v>3</v>
      </c>
      <c r="E4835" s="15">
        <v>2.6289999999999996</v>
      </c>
      <c r="G4835" s="17">
        <v>55</v>
      </c>
      <c r="H4835" s="2">
        <v>50</v>
      </c>
      <c r="I4835" s="2">
        <v>90.9</v>
      </c>
      <c r="J4835" s="2">
        <v>50</v>
      </c>
      <c r="K4835" s="2">
        <v>90.9</v>
      </c>
      <c r="L4835" s="2">
        <v>90.9</v>
      </c>
      <c r="O4835" s="2">
        <v>5</v>
      </c>
      <c r="P4835" s="2">
        <v>9.1</v>
      </c>
      <c r="Q4835" s="2">
        <v>1</v>
      </c>
      <c r="R4835" s="2">
        <v>1.8</v>
      </c>
      <c r="S4835" s="2">
        <v>27</v>
      </c>
      <c r="T4835" s="2">
        <v>49.1</v>
      </c>
      <c r="U4835" s="2">
        <v>22</v>
      </c>
      <c r="V4835" s="2">
        <v>40</v>
      </c>
      <c r="Y4835" s="2">
        <v>5</v>
      </c>
      <c r="Z4835" s="2">
        <v>9.1</v>
      </c>
      <c r="AB4835" s="2">
        <v>2</v>
      </c>
      <c r="AE4835" s="2">
        <v>54</v>
      </c>
      <c r="AF4835" s="2">
        <v>38</v>
      </c>
      <c r="AG4835" s="2">
        <v>70.400000000000006</v>
      </c>
      <c r="AH4835" s="2">
        <v>38</v>
      </c>
      <c r="AI4835" s="2">
        <v>70.400000000000006</v>
      </c>
      <c r="AJ4835" s="2">
        <v>70.400000000000006</v>
      </c>
      <c r="AK4835" s="2">
        <v>9</v>
      </c>
      <c r="AL4835" s="2">
        <v>16.7</v>
      </c>
      <c r="AM4835" s="2">
        <v>7</v>
      </c>
      <c r="AN4835" s="2">
        <v>13</v>
      </c>
      <c r="AQ4835" s="2">
        <v>13</v>
      </c>
      <c r="AR4835" s="2">
        <v>24.1</v>
      </c>
      <c r="AS4835" s="2">
        <v>25</v>
      </c>
      <c r="AT4835" s="2">
        <v>46.3</v>
      </c>
      <c r="AW4835" s="2">
        <v>16</v>
      </c>
      <c r="AX4835" s="2">
        <v>29.6</v>
      </c>
      <c r="AZ4835" s="2">
        <v>3</v>
      </c>
      <c r="BC4835" s="2">
        <v>53</v>
      </c>
      <c r="BD4835" s="2">
        <v>32</v>
      </c>
      <c r="BE4835" s="2">
        <v>59.3</v>
      </c>
      <c r="BF4835" s="2">
        <v>32</v>
      </c>
      <c r="BG4835" s="2">
        <v>59.3</v>
      </c>
      <c r="BH4835" s="2">
        <v>60.4</v>
      </c>
      <c r="BI4835" s="2">
        <v>3</v>
      </c>
      <c r="BJ4835" s="2">
        <v>5.6</v>
      </c>
      <c r="BK4835" s="2">
        <v>18</v>
      </c>
      <c r="BL4835" s="2">
        <v>33.299999999999997</v>
      </c>
      <c r="BM4835" s="2">
        <v>1</v>
      </c>
      <c r="BN4835" s="2">
        <v>1.9</v>
      </c>
      <c r="BO4835" s="2">
        <v>21</v>
      </c>
      <c r="BP4835" s="2">
        <v>38.9</v>
      </c>
      <c r="BQ4835" s="2">
        <v>10</v>
      </c>
      <c r="BR4835" s="2">
        <v>18.5</v>
      </c>
      <c r="BS4835" s="2">
        <v>1</v>
      </c>
      <c r="BT4835" s="2">
        <v>1.9</v>
      </c>
      <c r="BU4835" s="2">
        <v>22</v>
      </c>
      <c r="BV4835" s="2">
        <v>40.700000000000003</v>
      </c>
      <c r="BX4835" s="2">
        <v>3</v>
      </c>
    </row>
    <row r="4836" spans="1:77" ht="12.75" customHeight="1" x14ac:dyDescent="0.2">
      <c r="A4836">
        <v>4</v>
      </c>
      <c r="B4836" s="2">
        <v>3180</v>
      </c>
      <c r="C4836" s="17">
        <v>3.04</v>
      </c>
      <c r="D4836" s="2">
        <v>3</v>
      </c>
      <c r="E4836" s="15">
        <v>2.9879999999999995</v>
      </c>
      <c r="G4836" s="17">
        <v>82</v>
      </c>
      <c r="H4836" s="2">
        <v>69</v>
      </c>
      <c r="I4836" s="2">
        <v>84.1</v>
      </c>
      <c r="J4836" s="2">
        <v>69</v>
      </c>
      <c r="K4836" s="2">
        <v>84.1</v>
      </c>
      <c r="L4836" s="2">
        <v>84.1</v>
      </c>
      <c r="M4836" s="2">
        <v>2</v>
      </c>
      <c r="N4836" s="2">
        <v>2.4</v>
      </c>
      <c r="O4836" s="2">
        <v>11</v>
      </c>
      <c r="P4836" s="2">
        <v>13.4</v>
      </c>
      <c r="Q4836" s="2">
        <v>4</v>
      </c>
      <c r="R4836" s="2">
        <v>4.9000000000000004</v>
      </c>
      <c r="S4836" s="2">
        <v>35</v>
      </c>
      <c r="T4836" s="2">
        <v>42.7</v>
      </c>
      <c r="U4836" s="2">
        <v>30</v>
      </c>
      <c r="V4836" s="2">
        <v>36.6</v>
      </c>
      <c r="Y4836" s="2">
        <v>13</v>
      </c>
      <c r="Z4836" s="2">
        <v>15.9</v>
      </c>
      <c r="AB4836" s="2">
        <v>1</v>
      </c>
      <c r="AE4836" s="2">
        <v>82</v>
      </c>
      <c r="AF4836" s="2">
        <v>59</v>
      </c>
      <c r="AG4836" s="2">
        <v>72</v>
      </c>
      <c r="AH4836" s="2">
        <v>59</v>
      </c>
      <c r="AI4836" s="2">
        <v>72</v>
      </c>
      <c r="AJ4836" s="2">
        <v>72</v>
      </c>
      <c r="AK4836" s="2">
        <v>14</v>
      </c>
      <c r="AL4836" s="2">
        <v>17.100000000000001</v>
      </c>
      <c r="AM4836" s="2">
        <v>9</v>
      </c>
      <c r="AN4836" s="2">
        <v>11</v>
      </c>
      <c r="AQ4836" s="2">
        <v>22</v>
      </c>
      <c r="AR4836" s="2">
        <v>26.8</v>
      </c>
      <c r="AS4836" s="2">
        <v>37</v>
      </c>
      <c r="AT4836" s="2">
        <v>45.1</v>
      </c>
      <c r="AW4836" s="2">
        <v>23</v>
      </c>
      <c r="AX4836" s="2">
        <v>28</v>
      </c>
      <c r="AZ4836" s="2">
        <v>1</v>
      </c>
      <c r="BC4836" s="2">
        <v>82</v>
      </c>
      <c r="BD4836" s="2">
        <v>58</v>
      </c>
      <c r="BE4836" s="2">
        <v>70.7</v>
      </c>
      <c r="BF4836" s="2">
        <v>58</v>
      </c>
      <c r="BG4836" s="2">
        <v>70.7</v>
      </c>
      <c r="BH4836" s="2">
        <v>70.7</v>
      </c>
      <c r="BI4836" s="2">
        <v>5</v>
      </c>
      <c r="BJ4836" s="2">
        <v>6.1</v>
      </c>
      <c r="BK4836" s="2">
        <v>19</v>
      </c>
      <c r="BL4836" s="2">
        <v>23.2</v>
      </c>
      <c r="BM4836" s="2">
        <v>1</v>
      </c>
      <c r="BN4836" s="2">
        <v>1.2</v>
      </c>
      <c r="BO4836" s="2">
        <v>26</v>
      </c>
      <c r="BP4836" s="2">
        <v>31.7</v>
      </c>
      <c r="BQ4836" s="2">
        <v>31</v>
      </c>
      <c r="BR4836" s="2">
        <v>37.799999999999997</v>
      </c>
      <c r="BU4836" s="2">
        <v>24</v>
      </c>
      <c r="BV4836" s="2">
        <v>29.3</v>
      </c>
      <c r="BX4836" s="2">
        <v>1</v>
      </c>
    </row>
    <row r="4837" spans="1:77" ht="12.75" customHeight="1" x14ac:dyDescent="0.2">
      <c r="A4837">
        <v>4</v>
      </c>
      <c r="B4837" s="2">
        <v>3182</v>
      </c>
      <c r="C4837" s="17">
        <v>3.34</v>
      </c>
      <c r="D4837" s="2">
        <v>3.42</v>
      </c>
      <c r="E4837" s="15">
        <v>3.34</v>
      </c>
      <c r="G4837" s="17">
        <v>53</v>
      </c>
      <c r="H4837" s="2">
        <v>48</v>
      </c>
      <c r="I4837" s="2">
        <v>90.6</v>
      </c>
      <c r="J4837" s="2">
        <v>48</v>
      </c>
      <c r="K4837" s="2">
        <v>90.6</v>
      </c>
      <c r="L4837" s="2">
        <v>90.6</v>
      </c>
      <c r="M4837" s="2">
        <v>1</v>
      </c>
      <c r="N4837" s="2">
        <v>1.9</v>
      </c>
      <c r="O4837" s="2">
        <v>4</v>
      </c>
      <c r="P4837" s="2">
        <v>7.5</v>
      </c>
      <c r="S4837" s="2">
        <v>24</v>
      </c>
      <c r="T4837" s="2">
        <v>45.3</v>
      </c>
      <c r="U4837" s="2">
        <v>24</v>
      </c>
      <c r="V4837" s="2">
        <v>45.3</v>
      </c>
      <c r="Y4837" s="2">
        <v>5</v>
      </c>
      <c r="Z4837" s="2">
        <v>9.4</v>
      </c>
      <c r="AE4837" s="2">
        <v>53</v>
      </c>
      <c r="AF4837" s="2">
        <v>46</v>
      </c>
      <c r="AG4837" s="2">
        <v>86.8</v>
      </c>
      <c r="AH4837" s="2">
        <v>46</v>
      </c>
      <c r="AI4837" s="2">
        <v>86.8</v>
      </c>
      <c r="AJ4837" s="2">
        <v>86.8</v>
      </c>
      <c r="AK4837" s="2">
        <v>2</v>
      </c>
      <c r="AL4837" s="2">
        <v>3.8</v>
      </c>
      <c r="AM4837" s="2">
        <v>5</v>
      </c>
      <c r="AN4837" s="2">
        <v>9.4</v>
      </c>
      <c r="AQ4837" s="2">
        <v>15</v>
      </c>
      <c r="AR4837" s="2">
        <v>28.3</v>
      </c>
      <c r="AS4837" s="2">
        <v>31</v>
      </c>
      <c r="AT4837" s="2">
        <v>58.5</v>
      </c>
      <c r="AW4837" s="2">
        <v>7</v>
      </c>
      <c r="AX4837" s="2">
        <v>13.2</v>
      </c>
      <c r="BC4837" s="2">
        <v>52</v>
      </c>
      <c r="BD4837" s="2">
        <v>47</v>
      </c>
      <c r="BE4837" s="2">
        <v>88.7</v>
      </c>
      <c r="BF4837" s="2">
        <v>47</v>
      </c>
      <c r="BG4837" s="2">
        <v>88.7</v>
      </c>
      <c r="BH4837" s="2">
        <v>90.4</v>
      </c>
      <c r="BK4837" s="2">
        <v>5</v>
      </c>
      <c r="BL4837" s="2">
        <v>9.4</v>
      </c>
      <c r="BO4837" s="2">
        <v>21</v>
      </c>
      <c r="BP4837" s="2">
        <v>39.6</v>
      </c>
      <c r="BQ4837" s="2">
        <v>26</v>
      </c>
      <c r="BR4837" s="2">
        <v>49.1</v>
      </c>
      <c r="BS4837" s="2">
        <v>1</v>
      </c>
      <c r="BT4837" s="2">
        <v>1.9</v>
      </c>
      <c r="BU4837" s="2">
        <v>6</v>
      </c>
      <c r="BV4837" s="2">
        <v>11.3</v>
      </c>
    </row>
    <row r="4838" spans="1:77" ht="12.75" customHeight="1" x14ac:dyDescent="0.2">
      <c r="A4838">
        <v>4</v>
      </c>
      <c r="B4838" s="2">
        <v>3183</v>
      </c>
      <c r="C4838" s="17">
        <v>3.06</v>
      </c>
      <c r="D4838" s="2">
        <v>3.06</v>
      </c>
      <c r="E4838" s="15">
        <v>2.556</v>
      </c>
      <c r="G4838" s="17">
        <v>67</v>
      </c>
      <c r="H4838" s="2">
        <v>55</v>
      </c>
      <c r="I4838" s="2">
        <v>80.900000000000006</v>
      </c>
      <c r="J4838" s="2">
        <v>55</v>
      </c>
      <c r="K4838" s="2">
        <v>80.900000000000006</v>
      </c>
      <c r="L4838" s="2">
        <v>82.1</v>
      </c>
      <c r="M4838" s="2">
        <v>2</v>
      </c>
      <c r="N4838" s="2">
        <v>2.9</v>
      </c>
      <c r="O4838" s="2">
        <v>10</v>
      </c>
      <c r="P4838" s="2">
        <v>14.7</v>
      </c>
      <c r="Q4838" s="2">
        <v>1</v>
      </c>
      <c r="R4838" s="2">
        <v>1.5</v>
      </c>
      <c r="S4838" s="2">
        <v>30</v>
      </c>
      <c r="T4838" s="2">
        <v>44.1</v>
      </c>
      <c r="U4838" s="2">
        <v>24</v>
      </c>
      <c r="V4838" s="2">
        <v>35.299999999999997</v>
      </c>
      <c r="W4838" s="2">
        <v>1</v>
      </c>
      <c r="X4838" s="2">
        <v>1.5</v>
      </c>
      <c r="Y4838" s="2">
        <v>13</v>
      </c>
      <c r="Z4838" s="2">
        <v>19.100000000000001</v>
      </c>
      <c r="AB4838" s="2">
        <v>1</v>
      </c>
      <c r="AE4838" s="2">
        <v>67</v>
      </c>
      <c r="AF4838" s="2">
        <v>49</v>
      </c>
      <c r="AG4838" s="2">
        <v>72.099999999999994</v>
      </c>
      <c r="AH4838" s="2">
        <v>49</v>
      </c>
      <c r="AI4838" s="2">
        <v>72.099999999999994</v>
      </c>
      <c r="AJ4838" s="2">
        <v>73.099999999999994</v>
      </c>
      <c r="AK4838" s="2">
        <v>6</v>
      </c>
      <c r="AL4838" s="2">
        <v>8.8000000000000007</v>
      </c>
      <c r="AM4838" s="2">
        <v>12</v>
      </c>
      <c r="AN4838" s="2">
        <v>17.600000000000001</v>
      </c>
      <c r="AQ4838" s="2">
        <v>18</v>
      </c>
      <c r="AR4838" s="2">
        <v>26.5</v>
      </c>
      <c r="AS4838" s="2">
        <v>31</v>
      </c>
      <c r="AT4838" s="2">
        <v>45.6</v>
      </c>
      <c r="AU4838" s="2">
        <v>1</v>
      </c>
      <c r="AV4838" s="2">
        <v>1.5</v>
      </c>
      <c r="AW4838" s="2">
        <v>19</v>
      </c>
      <c r="AX4838" s="2">
        <v>27.9</v>
      </c>
      <c r="AZ4838" s="2">
        <v>1</v>
      </c>
      <c r="BC4838" s="2">
        <v>65</v>
      </c>
      <c r="BD4838" s="2">
        <v>41</v>
      </c>
      <c r="BE4838" s="2">
        <v>60.3</v>
      </c>
      <c r="BF4838" s="2">
        <v>41</v>
      </c>
      <c r="BG4838" s="2">
        <v>60.3</v>
      </c>
      <c r="BH4838" s="2">
        <v>63.1</v>
      </c>
      <c r="BI4838" s="2">
        <v>9</v>
      </c>
      <c r="BJ4838" s="2">
        <v>13.2</v>
      </c>
      <c r="BK4838" s="2">
        <v>15</v>
      </c>
      <c r="BL4838" s="2">
        <v>22.1</v>
      </c>
      <c r="BO4838" s="2">
        <v>29</v>
      </c>
      <c r="BP4838" s="2">
        <v>42.6</v>
      </c>
      <c r="BQ4838" s="2">
        <v>12</v>
      </c>
      <c r="BR4838" s="2">
        <v>17.600000000000001</v>
      </c>
      <c r="BS4838" s="2">
        <v>3</v>
      </c>
      <c r="BT4838" s="2">
        <v>4.4000000000000004</v>
      </c>
      <c r="BU4838" s="2">
        <v>27</v>
      </c>
      <c r="BV4838" s="2">
        <v>39.700000000000003</v>
      </c>
      <c r="BX4838" s="2">
        <v>1</v>
      </c>
    </row>
    <row r="4839" spans="1:77" ht="12.75" customHeight="1" x14ac:dyDescent="0.2">
      <c r="A4839">
        <v>4</v>
      </c>
      <c r="B4839" s="2">
        <v>3184</v>
      </c>
      <c r="C4839" s="17">
        <v>3.03</v>
      </c>
      <c r="D4839" s="2">
        <v>2.56</v>
      </c>
      <c r="E4839" s="15">
        <v>2.3839999999999999</v>
      </c>
      <c r="G4839" s="17">
        <v>86</v>
      </c>
      <c r="H4839" s="2">
        <v>70</v>
      </c>
      <c r="I4839" s="2">
        <v>81.400000000000006</v>
      </c>
      <c r="J4839" s="2">
        <v>70</v>
      </c>
      <c r="K4839" s="2">
        <v>81.400000000000006</v>
      </c>
      <c r="L4839" s="2">
        <v>81.400000000000006</v>
      </c>
      <c r="M4839" s="2">
        <v>2</v>
      </c>
      <c r="N4839" s="2">
        <v>2.2999999999999998</v>
      </c>
      <c r="O4839" s="2">
        <v>14</v>
      </c>
      <c r="P4839" s="2">
        <v>16.3</v>
      </c>
      <c r="S4839" s="2">
        <v>49</v>
      </c>
      <c r="T4839" s="2">
        <v>57</v>
      </c>
      <c r="U4839" s="2">
        <v>21</v>
      </c>
      <c r="V4839" s="2">
        <v>24.4</v>
      </c>
      <c r="Y4839" s="2">
        <v>16</v>
      </c>
      <c r="Z4839" s="2">
        <v>18.600000000000001</v>
      </c>
      <c r="AE4839" s="2">
        <v>86</v>
      </c>
      <c r="AF4839" s="2">
        <v>48</v>
      </c>
      <c r="AG4839" s="2">
        <v>55.8</v>
      </c>
      <c r="AH4839" s="2">
        <v>48</v>
      </c>
      <c r="AI4839" s="2">
        <v>55.8</v>
      </c>
      <c r="AJ4839" s="2">
        <v>55.8</v>
      </c>
      <c r="AK4839" s="2">
        <v>16</v>
      </c>
      <c r="AL4839" s="2">
        <v>18.600000000000001</v>
      </c>
      <c r="AM4839" s="2">
        <v>22</v>
      </c>
      <c r="AN4839" s="2">
        <v>25.6</v>
      </c>
      <c r="AQ4839" s="2">
        <v>32</v>
      </c>
      <c r="AR4839" s="2">
        <v>37.200000000000003</v>
      </c>
      <c r="AS4839" s="2">
        <v>16</v>
      </c>
      <c r="AT4839" s="2">
        <v>18.600000000000001</v>
      </c>
      <c r="AW4839" s="2">
        <v>38</v>
      </c>
      <c r="AX4839" s="2">
        <v>44.2</v>
      </c>
      <c r="BC4839" s="2">
        <v>78</v>
      </c>
      <c r="BD4839" s="2">
        <v>43</v>
      </c>
      <c r="BE4839" s="2">
        <v>50</v>
      </c>
      <c r="BF4839" s="2">
        <v>43</v>
      </c>
      <c r="BG4839" s="2">
        <v>50</v>
      </c>
      <c r="BH4839" s="2">
        <v>55.1</v>
      </c>
      <c r="BI4839" s="2">
        <v>11</v>
      </c>
      <c r="BJ4839" s="2">
        <v>12.8</v>
      </c>
      <c r="BK4839" s="2">
        <v>24</v>
      </c>
      <c r="BL4839" s="2">
        <v>27.9</v>
      </c>
      <c r="BO4839" s="2">
        <v>26</v>
      </c>
      <c r="BP4839" s="2">
        <v>30.2</v>
      </c>
      <c r="BQ4839" s="2">
        <v>17</v>
      </c>
      <c r="BR4839" s="2">
        <v>19.8</v>
      </c>
      <c r="BS4839" s="2">
        <v>8</v>
      </c>
      <c r="BT4839" s="2">
        <v>9.3000000000000007</v>
      </c>
      <c r="BU4839" s="2">
        <v>43</v>
      </c>
      <c r="BV4839" s="2">
        <v>50</v>
      </c>
    </row>
    <row r="4840" spans="1:77" ht="12.75" customHeight="1" x14ac:dyDescent="0.2">
      <c r="A4840">
        <v>4</v>
      </c>
      <c r="B4840" s="2">
        <v>3186</v>
      </c>
      <c r="C4840" s="17">
        <v>2.95</v>
      </c>
      <c r="D4840" s="2">
        <v>2.85</v>
      </c>
      <c r="E4840" s="15">
        <v>2.7940000000000005</v>
      </c>
      <c r="G4840" s="17">
        <v>58</v>
      </c>
      <c r="H4840" s="2">
        <v>41</v>
      </c>
      <c r="I4840" s="2">
        <v>70.7</v>
      </c>
      <c r="J4840" s="2">
        <v>41</v>
      </c>
      <c r="K4840" s="2">
        <v>70.7</v>
      </c>
      <c r="L4840" s="2">
        <v>70.7</v>
      </c>
      <c r="M4840" s="2">
        <v>3</v>
      </c>
      <c r="N4840" s="2">
        <v>5.2</v>
      </c>
      <c r="O4840" s="2">
        <v>14</v>
      </c>
      <c r="P4840" s="2">
        <v>24.1</v>
      </c>
      <c r="S4840" s="2">
        <v>24</v>
      </c>
      <c r="T4840" s="2">
        <v>41.4</v>
      </c>
      <c r="U4840" s="2">
        <v>17</v>
      </c>
      <c r="V4840" s="2">
        <v>29.3</v>
      </c>
      <c r="Y4840" s="2">
        <v>17</v>
      </c>
      <c r="Z4840" s="2">
        <v>29.3</v>
      </c>
      <c r="AB4840" s="2">
        <v>3</v>
      </c>
      <c r="AE4840" s="2">
        <v>59</v>
      </c>
      <c r="AF4840" s="2">
        <v>38</v>
      </c>
      <c r="AG4840" s="2">
        <v>64.400000000000006</v>
      </c>
      <c r="AH4840" s="2">
        <v>38</v>
      </c>
      <c r="AI4840" s="2">
        <v>64.400000000000006</v>
      </c>
      <c r="AJ4840" s="2">
        <v>64.400000000000006</v>
      </c>
      <c r="AK4840" s="2">
        <v>10</v>
      </c>
      <c r="AL4840" s="2">
        <v>16.899999999999999</v>
      </c>
      <c r="AM4840" s="2">
        <v>11</v>
      </c>
      <c r="AN4840" s="2">
        <v>18.600000000000001</v>
      </c>
      <c r="AQ4840" s="2">
        <v>16</v>
      </c>
      <c r="AR4840" s="2">
        <v>27.1</v>
      </c>
      <c r="AS4840" s="2">
        <v>22</v>
      </c>
      <c r="AT4840" s="2">
        <v>37.299999999999997</v>
      </c>
      <c r="AW4840" s="2">
        <v>21</v>
      </c>
      <c r="AX4840" s="2">
        <v>35.6</v>
      </c>
      <c r="AZ4840" s="2">
        <v>2</v>
      </c>
      <c r="BC4840" s="2">
        <v>58</v>
      </c>
      <c r="BD4840" s="2">
        <v>39</v>
      </c>
      <c r="BE4840" s="2">
        <v>67.2</v>
      </c>
      <c r="BF4840" s="2">
        <v>39</v>
      </c>
      <c r="BG4840" s="2">
        <v>67.2</v>
      </c>
      <c r="BH4840" s="2">
        <v>67.2</v>
      </c>
      <c r="BI4840" s="2">
        <v>5</v>
      </c>
      <c r="BJ4840" s="2">
        <v>8.6</v>
      </c>
      <c r="BK4840" s="2">
        <v>14</v>
      </c>
      <c r="BL4840" s="2">
        <v>24.1</v>
      </c>
      <c r="BO4840" s="2">
        <v>27</v>
      </c>
      <c r="BP4840" s="2">
        <v>46.6</v>
      </c>
      <c r="BQ4840" s="2">
        <v>12</v>
      </c>
      <c r="BR4840" s="2">
        <v>20.7</v>
      </c>
      <c r="BU4840" s="2">
        <v>19</v>
      </c>
      <c r="BV4840" s="2">
        <v>32.799999999999997</v>
      </c>
      <c r="BX4840" s="2">
        <v>3</v>
      </c>
    </row>
    <row r="4841" spans="1:77" ht="12.75" customHeight="1" x14ac:dyDescent="0.2">
      <c r="A4841">
        <v>4</v>
      </c>
      <c r="B4841" s="2">
        <v>3187</v>
      </c>
      <c r="C4841" s="17">
        <v>2.8</v>
      </c>
      <c r="D4841" s="2">
        <v>2.71</v>
      </c>
      <c r="E4841" s="15">
        <v>2.5350000000000001</v>
      </c>
      <c r="G4841" s="17">
        <v>65</v>
      </c>
      <c r="H4841" s="2">
        <v>45</v>
      </c>
      <c r="I4841" s="2">
        <v>69.2</v>
      </c>
      <c r="J4841" s="2">
        <v>45</v>
      </c>
      <c r="K4841" s="2">
        <v>69.2</v>
      </c>
      <c r="L4841" s="2">
        <v>69.2</v>
      </c>
      <c r="M4841" s="2">
        <v>5</v>
      </c>
      <c r="N4841" s="2">
        <v>7.7</v>
      </c>
      <c r="O4841" s="2">
        <v>15</v>
      </c>
      <c r="P4841" s="2">
        <v>23.1</v>
      </c>
      <c r="S4841" s="2">
        <v>33</v>
      </c>
      <c r="T4841" s="2">
        <v>50.8</v>
      </c>
      <c r="U4841" s="2">
        <v>12</v>
      </c>
      <c r="V4841" s="2">
        <v>18.5</v>
      </c>
      <c r="Y4841" s="2">
        <v>20</v>
      </c>
      <c r="Z4841" s="2">
        <v>30.8</v>
      </c>
      <c r="AB4841" s="2">
        <v>1</v>
      </c>
      <c r="AE4841" s="2">
        <v>65</v>
      </c>
      <c r="AF4841" s="2">
        <v>41</v>
      </c>
      <c r="AG4841" s="2">
        <v>63.1</v>
      </c>
      <c r="AH4841" s="2">
        <v>41</v>
      </c>
      <c r="AI4841" s="2">
        <v>63.1</v>
      </c>
      <c r="AJ4841" s="2">
        <v>63.1</v>
      </c>
      <c r="AK4841" s="2">
        <v>11</v>
      </c>
      <c r="AL4841" s="2">
        <v>16.899999999999999</v>
      </c>
      <c r="AM4841" s="2">
        <v>13</v>
      </c>
      <c r="AN4841" s="2">
        <v>20</v>
      </c>
      <c r="AQ4841" s="2">
        <v>25</v>
      </c>
      <c r="AR4841" s="2">
        <v>38.5</v>
      </c>
      <c r="AS4841" s="2">
        <v>16</v>
      </c>
      <c r="AT4841" s="2">
        <v>24.6</v>
      </c>
      <c r="AW4841" s="2">
        <v>24</v>
      </c>
      <c r="AX4841" s="2">
        <v>36.9</v>
      </c>
      <c r="AZ4841" s="2">
        <v>1</v>
      </c>
      <c r="BC4841" s="2">
        <v>64</v>
      </c>
      <c r="BD4841" s="2">
        <v>37</v>
      </c>
      <c r="BE4841" s="2">
        <v>57.8</v>
      </c>
      <c r="BF4841" s="2">
        <v>37</v>
      </c>
      <c r="BG4841" s="2">
        <v>57.8</v>
      </c>
      <c r="BH4841" s="2">
        <v>57.8</v>
      </c>
      <c r="BI4841" s="2">
        <v>7</v>
      </c>
      <c r="BJ4841" s="2">
        <v>10.9</v>
      </c>
      <c r="BK4841" s="2">
        <v>20</v>
      </c>
      <c r="BL4841" s="2">
        <v>31.3</v>
      </c>
      <c r="BO4841" s="2">
        <v>33</v>
      </c>
      <c r="BP4841" s="2">
        <v>51.6</v>
      </c>
      <c r="BQ4841" s="2">
        <v>4</v>
      </c>
      <c r="BR4841" s="2">
        <v>6.3</v>
      </c>
      <c r="BU4841" s="2">
        <v>27</v>
      </c>
      <c r="BV4841" s="2">
        <v>42.2</v>
      </c>
      <c r="BW4841" s="2">
        <v>1</v>
      </c>
      <c r="BX4841" s="2">
        <v>1</v>
      </c>
    </row>
    <row r="4842" spans="1:77" ht="12.75" customHeight="1" x14ac:dyDescent="0.2">
      <c r="A4842">
        <v>4</v>
      </c>
      <c r="B4842" s="2">
        <v>3190</v>
      </c>
      <c r="C4842" s="17">
        <v>2.91</v>
      </c>
      <c r="D4842" s="2">
        <v>2.8</v>
      </c>
      <c r="E4842" s="15">
        <v>2.76</v>
      </c>
      <c r="G4842" s="17">
        <v>65</v>
      </c>
      <c r="H4842" s="2">
        <v>47</v>
      </c>
      <c r="I4842" s="2">
        <v>71.2</v>
      </c>
      <c r="J4842" s="2">
        <v>47</v>
      </c>
      <c r="K4842" s="2">
        <v>71.2</v>
      </c>
      <c r="L4842" s="2">
        <v>72.3</v>
      </c>
      <c r="M4842" s="2">
        <v>3</v>
      </c>
      <c r="N4842" s="2">
        <v>4.5</v>
      </c>
      <c r="O4842" s="2">
        <v>15</v>
      </c>
      <c r="P4842" s="2">
        <v>22.7</v>
      </c>
      <c r="Q4842" s="2">
        <v>1</v>
      </c>
      <c r="R4842" s="2">
        <v>1.5</v>
      </c>
      <c r="S4842" s="2">
        <v>25</v>
      </c>
      <c r="T4842" s="2">
        <v>37.9</v>
      </c>
      <c r="U4842" s="2">
        <v>21</v>
      </c>
      <c r="V4842" s="2">
        <v>31.8</v>
      </c>
      <c r="W4842" s="2">
        <v>1</v>
      </c>
      <c r="X4842" s="2">
        <v>1.5</v>
      </c>
      <c r="Y4842" s="2">
        <v>19</v>
      </c>
      <c r="Z4842" s="2">
        <v>28.8</v>
      </c>
      <c r="AB4842" s="2">
        <v>2</v>
      </c>
      <c r="AE4842" s="2">
        <v>65</v>
      </c>
      <c r="AF4842" s="2">
        <v>42</v>
      </c>
      <c r="AG4842" s="2">
        <v>63.6</v>
      </c>
      <c r="AH4842" s="2">
        <v>42</v>
      </c>
      <c r="AI4842" s="2">
        <v>63.6</v>
      </c>
      <c r="AJ4842" s="2">
        <v>64.599999999999994</v>
      </c>
      <c r="AK4842" s="2">
        <v>7</v>
      </c>
      <c r="AL4842" s="2">
        <v>10.6</v>
      </c>
      <c r="AM4842" s="2">
        <v>16</v>
      </c>
      <c r="AN4842" s="2">
        <v>24.2</v>
      </c>
      <c r="AQ4842" s="2">
        <v>22</v>
      </c>
      <c r="AR4842" s="2">
        <v>33.299999999999997</v>
      </c>
      <c r="AS4842" s="2">
        <v>20</v>
      </c>
      <c r="AT4842" s="2">
        <v>30.3</v>
      </c>
      <c r="AU4842" s="2">
        <v>1</v>
      </c>
      <c r="AV4842" s="2">
        <v>1.5</v>
      </c>
      <c r="AW4842" s="2">
        <v>24</v>
      </c>
      <c r="AX4842" s="2">
        <v>36.4</v>
      </c>
      <c r="AZ4842" s="2">
        <v>2</v>
      </c>
      <c r="BC4842" s="2">
        <v>63</v>
      </c>
      <c r="BD4842" s="2">
        <v>48</v>
      </c>
      <c r="BE4842" s="2">
        <v>72.7</v>
      </c>
      <c r="BF4842" s="2">
        <v>48</v>
      </c>
      <c r="BG4842" s="2">
        <v>72.7</v>
      </c>
      <c r="BH4842" s="2">
        <v>76.2</v>
      </c>
      <c r="BI4842" s="2">
        <v>3</v>
      </c>
      <c r="BJ4842" s="2">
        <v>4.5</v>
      </c>
      <c r="BK4842" s="2">
        <v>12</v>
      </c>
      <c r="BL4842" s="2">
        <v>18.2</v>
      </c>
      <c r="BO4842" s="2">
        <v>37</v>
      </c>
      <c r="BP4842" s="2">
        <v>56.1</v>
      </c>
      <c r="BQ4842" s="2">
        <v>11</v>
      </c>
      <c r="BR4842" s="2">
        <v>16.7</v>
      </c>
      <c r="BS4842" s="2">
        <v>3</v>
      </c>
      <c r="BT4842" s="2">
        <v>4.5</v>
      </c>
      <c r="BU4842" s="2">
        <v>18</v>
      </c>
      <c r="BV4842" s="2">
        <v>27.3</v>
      </c>
      <c r="BX4842" s="2">
        <v>2</v>
      </c>
    </row>
    <row r="4843" spans="1:77" ht="12.75" customHeight="1" x14ac:dyDescent="0.2">
      <c r="A4843">
        <v>4</v>
      </c>
      <c r="B4843" s="2">
        <v>3194</v>
      </c>
      <c r="C4843" s="17">
        <v>3.2</v>
      </c>
      <c r="D4843" s="2">
        <v>3.12</v>
      </c>
      <c r="E4843" s="15">
        <v>2.8789999999999996</v>
      </c>
      <c r="G4843" s="17">
        <v>66</v>
      </c>
      <c r="H4843" s="2">
        <v>55</v>
      </c>
      <c r="I4843" s="2">
        <v>83.3</v>
      </c>
      <c r="J4843" s="2">
        <v>55</v>
      </c>
      <c r="K4843" s="2">
        <v>83.3</v>
      </c>
      <c r="L4843" s="2">
        <v>83.3</v>
      </c>
      <c r="M4843" s="2">
        <v>1</v>
      </c>
      <c r="N4843" s="2">
        <v>1.5</v>
      </c>
      <c r="O4843" s="2">
        <v>10</v>
      </c>
      <c r="P4843" s="2">
        <v>15.2</v>
      </c>
      <c r="Q4843" s="2">
        <v>1</v>
      </c>
      <c r="R4843" s="2">
        <v>1.5</v>
      </c>
      <c r="S4843" s="2">
        <v>26</v>
      </c>
      <c r="T4843" s="2">
        <v>39.4</v>
      </c>
      <c r="U4843" s="2">
        <v>28</v>
      </c>
      <c r="V4843" s="2">
        <v>42.4</v>
      </c>
      <c r="Y4843" s="2">
        <v>11</v>
      </c>
      <c r="Z4843" s="2">
        <v>16.7</v>
      </c>
      <c r="AE4843" s="2">
        <v>66</v>
      </c>
      <c r="AF4843" s="2">
        <v>51</v>
      </c>
      <c r="AG4843" s="2">
        <v>77.3</v>
      </c>
      <c r="AH4843" s="2">
        <v>51</v>
      </c>
      <c r="AI4843" s="2">
        <v>77.3</v>
      </c>
      <c r="AJ4843" s="2">
        <v>77.3</v>
      </c>
      <c r="AK4843" s="2">
        <v>9</v>
      </c>
      <c r="AL4843" s="2">
        <v>13.6</v>
      </c>
      <c r="AM4843" s="2">
        <v>6</v>
      </c>
      <c r="AN4843" s="2">
        <v>9.1</v>
      </c>
      <c r="AQ4843" s="2">
        <v>19</v>
      </c>
      <c r="AR4843" s="2">
        <v>28.8</v>
      </c>
      <c r="AS4843" s="2">
        <v>32</v>
      </c>
      <c r="AT4843" s="2">
        <v>48.5</v>
      </c>
      <c r="AW4843" s="2">
        <v>15</v>
      </c>
      <c r="AX4843" s="2">
        <v>22.7</v>
      </c>
      <c r="BC4843" s="2">
        <v>65</v>
      </c>
      <c r="BD4843" s="2">
        <v>49</v>
      </c>
      <c r="BE4843" s="2">
        <v>74.2</v>
      </c>
      <c r="BF4843" s="2">
        <v>49</v>
      </c>
      <c r="BG4843" s="2">
        <v>74.2</v>
      </c>
      <c r="BH4843" s="2">
        <v>75.400000000000006</v>
      </c>
      <c r="BI4843" s="2">
        <v>5</v>
      </c>
      <c r="BJ4843" s="2">
        <v>7.6</v>
      </c>
      <c r="BK4843" s="2">
        <v>11</v>
      </c>
      <c r="BL4843" s="2">
        <v>16.7</v>
      </c>
      <c r="BM4843" s="2">
        <v>1</v>
      </c>
      <c r="BN4843" s="2">
        <v>1.5</v>
      </c>
      <c r="BO4843" s="2">
        <v>29</v>
      </c>
      <c r="BP4843" s="2">
        <v>43.9</v>
      </c>
      <c r="BQ4843" s="2">
        <v>19</v>
      </c>
      <c r="BR4843" s="2">
        <v>28.8</v>
      </c>
      <c r="BS4843" s="2">
        <v>1</v>
      </c>
      <c r="BT4843" s="2">
        <v>1.5</v>
      </c>
      <c r="BU4843" s="2">
        <v>17</v>
      </c>
      <c r="BV4843" s="2">
        <v>25.8</v>
      </c>
    </row>
    <row r="4844" spans="1:77" ht="12.75" customHeight="1" x14ac:dyDescent="0.2">
      <c r="A4844">
        <v>4</v>
      </c>
      <c r="B4844" s="2">
        <v>3196</v>
      </c>
      <c r="C4844" s="17">
        <v>2.83</v>
      </c>
      <c r="D4844" s="2">
        <v>2.65</v>
      </c>
      <c r="E4844" s="15">
        <v>2.9339999999999997</v>
      </c>
      <c r="G4844" s="17">
        <v>62</v>
      </c>
      <c r="H4844" s="2">
        <v>46</v>
      </c>
      <c r="I4844" s="2">
        <v>73</v>
      </c>
      <c r="J4844" s="2">
        <v>46</v>
      </c>
      <c r="K4844" s="2">
        <v>73</v>
      </c>
      <c r="L4844" s="2">
        <v>74.2</v>
      </c>
      <c r="M4844" s="2">
        <v>1</v>
      </c>
      <c r="N4844" s="2">
        <v>1.6</v>
      </c>
      <c r="O4844" s="2">
        <v>15</v>
      </c>
      <c r="P4844" s="2">
        <v>23.8</v>
      </c>
      <c r="Q4844" s="2">
        <v>1</v>
      </c>
      <c r="R4844" s="2">
        <v>1.6</v>
      </c>
      <c r="S4844" s="2">
        <v>33</v>
      </c>
      <c r="T4844" s="2">
        <v>52.4</v>
      </c>
      <c r="U4844" s="2">
        <v>12</v>
      </c>
      <c r="V4844" s="2">
        <v>19</v>
      </c>
      <c r="W4844" s="2">
        <v>1</v>
      </c>
      <c r="X4844" s="2">
        <v>1.6</v>
      </c>
      <c r="Y4844" s="2">
        <v>17</v>
      </c>
      <c r="Z4844" s="2">
        <v>27</v>
      </c>
      <c r="AE4844" s="2">
        <v>63</v>
      </c>
      <c r="AF4844" s="2">
        <v>38</v>
      </c>
      <c r="AG4844" s="2">
        <v>60.3</v>
      </c>
      <c r="AH4844" s="2">
        <v>38</v>
      </c>
      <c r="AI4844" s="2">
        <v>60.3</v>
      </c>
      <c r="AJ4844" s="2">
        <v>60.3</v>
      </c>
      <c r="AK4844" s="2">
        <v>9</v>
      </c>
      <c r="AL4844" s="2">
        <v>14.3</v>
      </c>
      <c r="AM4844" s="2">
        <v>16</v>
      </c>
      <c r="AN4844" s="2">
        <v>25.4</v>
      </c>
      <c r="AQ4844" s="2">
        <v>26</v>
      </c>
      <c r="AR4844" s="2">
        <v>41.3</v>
      </c>
      <c r="AS4844" s="2">
        <v>12</v>
      </c>
      <c r="AT4844" s="2">
        <v>19</v>
      </c>
      <c r="AW4844" s="2">
        <v>25</v>
      </c>
      <c r="AX4844" s="2">
        <v>39.700000000000003</v>
      </c>
      <c r="BC4844" s="2">
        <v>62</v>
      </c>
      <c r="BD4844" s="2">
        <v>45</v>
      </c>
      <c r="BE4844" s="2">
        <v>71.400000000000006</v>
      </c>
      <c r="BF4844" s="2">
        <v>45</v>
      </c>
      <c r="BG4844" s="2">
        <v>71.400000000000006</v>
      </c>
      <c r="BH4844" s="2">
        <v>72.599999999999994</v>
      </c>
      <c r="BI4844" s="2">
        <v>5</v>
      </c>
      <c r="BJ4844" s="2">
        <v>7.9</v>
      </c>
      <c r="BK4844" s="2">
        <v>12</v>
      </c>
      <c r="BL4844" s="2">
        <v>19</v>
      </c>
      <c r="BO4844" s="2">
        <v>24</v>
      </c>
      <c r="BP4844" s="2">
        <v>38.1</v>
      </c>
      <c r="BQ4844" s="2">
        <v>21</v>
      </c>
      <c r="BR4844" s="2">
        <v>33.299999999999997</v>
      </c>
      <c r="BS4844" s="2">
        <v>1</v>
      </c>
      <c r="BT4844" s="2">
        <v>1.6</v>
      </c>
      <c r="BU4844" s="2">
        <v>18</v>
      </c>
      <c r="BV4844" s="2">
        <v>28.6</v>
      </c>
    </row>
    <row r="4845" spans="1:77" ht="12.75" customHeight="1" x14ac:dyDescent="0.2">
      <c r="A4845">
        <v>4</v>
      </c>
      <c r="B4845" s="2">
        <v>3197</v>
      </c>
      <c r="G4845" s="17">
        <v>4</v>
      </c>
      <c r="AE4845" s="2">
        <v>4</v>
      </c>
      <c r="BC4845" s="2">
        <v>4</v>
      </c>
    </row>
    <row r="4846" spans="1:77" ht="12.75" customHeight="1" x14ac:dyDescent="0.2">
      <c r="A4846">
        <v>4</v>
      </c>
      <c r="B4846" s="2">
        <v>3199</v>
      </c>
      <c r="C4846" s="17">
        <v>3.12</v>
      </c>
      <c r="D4846" s="2">
        <v>2.41</v>
      </c>
      <c r="E4846" s="15">
        <v>2.5939999999999999</v>
      </c>
      <c r="G4846" s="17">
        <v>92</v>
      </c>
      <c r="H4846" s="2">
        <v>69</v>
      </c>
      <c r="I4846" s="2">
        <v>75</v>
      </c>
      <c r="J4846" s="2">
        <v>69</v>
      </c>
      <c r="K4846" s="2">
        <v>75</v>
      </c>
      <c r="L4846" s="2">
        <v>75</v>
      </c>
      <c r="M4846" s="2">
        <v>1</v>
      </c>
      <c r="N4846" s="2">
        <v>1.1000000000000001</v>
      </c>
      <c r="O4846" s="2">
        <v>22</v>
      </c>
      <c r="P4846" s="2">
        <v>23.9</v>
      </c>
      <c r="S4846" s="2">
        <v>34</v>
      </c>
      <c r="T4846" s="2">
        <v>37</v>
      </c>
      <c r="U4846" s="2">
        <v>35</v>
      </c>
      <c r="V4846" s="2">
        <v>38</v>
      </c>
      <c r="Y4846" s="2">
        <v>23</v>
      </c>
      <c r="Z4846" s="2">
        <v>25</v>
      </c>
      <c r="AA4846" s="2">
        <v>1</v>
      </c>
      <c r="AC4846" s="2">
        <v>2</v>
      </c>
      <c r="AE4846" s="2">
        <v>93</v>
      </c>
      <c r="AF4846" s="2">
        <v>49</v>
      </c>
      <c r="AG4846" s="2">
        <v>52.7</v>
      </c>
      <c r="AH4846" s="2">
        <v>49</v>
      </c>
      <c r="AI4846" s="2">
        <v>52.7</v>
      </c>
      <c r="AJ4846" s="2">
        <v>52.7</v>
      </c>
      <c r="AK4846" s="2">
        <v>26</v>
      </c>
      <c r="AL4846" s="2">
        <v>28</v>
      </c>
      <c r="AM4846" s="2">
        <v>18</v>
      </c>
      <c r="AN4846" s="2">
        <v>19.399999999999999</v>
      </c>
      <c r="AQ4846" s="2">
        <v>34</v>
      </c>
      <c r="AR4846" s="2">
        <v>36.6</v>
      </c>
      <c r="AS4846" s="2">
        <v>15</v>
      </c>
      <c r="AT4846" s="2">
        <v>16.100000000000001</v>
      </c>
      <c r="AW4846" s="2">
        <v>44</v>
      </c>
      <c r="AX4846" s="2">
        <v>47.3</v>
      </c>
      <c r="BA4846" s="2">
        <v>2</v>
      </c>
      <c r="BC4846" s="2">
        <v>92</v>
      </c>
      <c r="BD4846" s="2">
        <v>52</v>
      </c>
      <c r="BE4846" s="2">
        <v>55.9</v>
      </c>
      <c r="BF4846" s="2">
        <v>52</v>
      </c>
      <c r="BG4846" s="2">
        <v>55.9</v>
      </c>
      <c r="BH4846" s="2">
        <v>56.5</v>
      </c>
      <c r="BI4846" s="2">
        <v>9</v>
      </c>
      <c r="BJ4846" s="2">
        <v>9.6999999999999993</v>
      </c>
      <c r="BK4846" s="2">
        <v>31</v>
      </c>
      <c r="BL4846" s="2">
        <v>33.299999999999997</v>
      </c>
      <c r="BO4846" s="2">
        <v>38</v>
      </c>
      <c r="BP4846" s="2">
        <v>40.9</v>
      </c>
      <c r="BQ4846" s="2">
        <v>14</v>
      </c>
      <c r="BR4846" s="2">
        <v>15.1</v>
      </c>
      <c r="BS4846" s="2">
        <v>1</v>
      </c>
      <c r="BT4846" s="2">
        <v>1.1000000000000001</v>
      </c>
      <c r="BU4846" s="2">
        <v>41</v>
      </c>
      <c r="BV4846" s="2">
        <v>44.1</v>
      </c>
      <c r="BY4846" s="2">
        <v>2</v>
      </c>
    </row>
    <row r="4847" spans="1:77" ht="12.75" customHeight="1" x14ac:dyDescent="0.2">
      <c r="A4847">
        <v>4</v>
      </c>
      <c r="B4847" s="2">
        <v>3200</v>
      </c>
      <c r="C4847" s="17">
        <v>2.98</v>
      </c>
      <c r="D4847" s="2">
        <v>2.92</v>
      </c>
      <c r="E4847" s="15">
        <v>2.8720000000000003</v>
      </c>
      <c r="G4847" s="17">
        <v>48</v>
      </c>
      <c r="H4847" s="2">
        <v>36</v>
      </c>
      <c r="I4847" s="2">
        <v>75</v>
      </c>
      <c r="J4847" s="2">
        <v>36</v>
      </c>
      <c r="K4847" s="2">
        <v>75</v>
      </c>
      <c r="L4847" s="2">
        <v>75</v>
      </c>
      <c r="M4847" s="2">
        <v>4</v>
      </c>
      <c r="N4847" s="2">
        <v>8.3000000000000007</v>
      </c>
      <c r="O4847" s="2">
        <v>8</v>
      </c>
      <c r="P4847" s="2">
        <v>16.7</v>
      </c>
      <c r="S4847" s="2">
        <v>21</v>
      </c>
      <c r="T4847" s="2">
        <v>43.8</v>
      </c>
      <c r="U4847" s="2">
        <v>15</v>
      </c>
      <c r="V4847" s="2">
        <v>31.3</v>
      </c>
      <c r="Y4847" s="2">
        <v>12</v>
      </c>
      <c r="Z4847" s="2">
        <v>25</v>
      </c>
      <c r="AB4847" s="2">
        <v>1</v>
      </c>
      <c r="AE4847" s="2">
        <v>48</v>
      </c>
      <c r="AF4847" s="2">
        <v>33</v>
      </c>
      <c r="AG4847" s="2">
        <v>68.8</v>
      </c>
      <c r="AH4847" s="2">
        <v>33</v>
      </c>
      <c r="AI4847" s="2">
        <v>68.8</v>
      </c>
      <c r="AJ4847" s="2">
        <v>68.8</v>
      </c>
      <c r="AK4847" s="2">
        <v>10</v>
      </c>
      <c r="AL4847" s="2">
        <v>20.8</v>
      </c>
      <c r="AM4847" s="2">
        <v>5</v>
      </c>
      <c r="AN4847" s="2">
        <v>10.4</v>
      </c>
      <c r="AQ4847" s="2">
        <v>12</v>
      </c>
      <c r="AR4847" s="2">
        <v>25</v>
      </c>
      <c r="AS4847" s="2">
        <v>21</v>
      </c>
      <c r="AT4847" s="2">
        <v>43.8</v>
      </c>
      <c r="AW4847" s="2">
        <v>15</v>
      </c>
      <c r="AX4847" s="2">
        <v>31.3</v>
      </c>
      <c r="AZ4847" s="2">
        <v>1</v>
      </c>
      <c r="BC4847" s="2">
        <v>47</v>
      </c>
      <c r="BD4847" s="2">
        <v>33</v>
      </c>
      <c r="BE4847" s="2">
        <v>70.2</v>
      </c>
      <c r="BF4847" s="2">
        <v>33</v>
      </c>
      <c r="BG4847" s="2">
        <v>70.2</v>
      </c>
      <c r="BH4847" s="2">
        <v>70.2</v>
      </c>
      <c r="BI4847" s="2">
        <v>8</v>
      </c>
      <c r="BJ4847" s="2">
        <v>17</v>
      </c>
      <c r="BK4847" s="2">
        <v>6</v>
      </c>
      <c r="BL4847" s="2">
        <v>12.8</v>
      </c>
      <c r="BO4847" s="2">
        <v>17</v>
      </c>
      <c r="BP4847" s="2">
        <v>36.200000000000003</v>
      </c>
      <c r="BQ4847" s="2">
        <v>16</v>
      </c>
      <c r="BR4847" s="2">
        <v>34</v>
      </c>
      <c r="BU4847" s="2">
        <v>14</v>
      </c>
      <c r="BV4847" s="2">
        <v>29.8</v>
      </c>
      <c r="BX4847" s="2">
        <v>2</v>
      </c>
    </row>
    <row r="4848" spans="1:77" ht="12.75" customHeight="1" x14ac:dyDescent="0.2">
      <c r="A4848">
        <v>4</v>
      </c>
      <c r="B4848" s="2">
        <v>3202</v>
      </c>
      <c r="C4848" s="17">
        <v>3.1</v>
      </c>
      <c r="D4848" s="2">
        <v>2.2599999999999998</v>
      </c>
      <c r="E4848" s="15">
        <v>2.6910000000000003</v>
      </c>
      <c r="G4848" s="17">
        <v>39</v>
      </c>
      <c r="H4848" s="2">
        <v>29</v>
      </c>
      <c r="I4848" s="2">
        <v>74.400000000000006</v>
      </c>
      <c r="J4848" s="2">
        <v>29</v>
      </c>
      <c r="K4848" s="2">
        <v>74.400000000000006</v>
      </c>
      <c r="L4848" s="2">
        <v>74.400000000000006</v>
      </c>
      <c r="M4848" s="2">
        <v>2</v>
      </c>
      <c r="N4848" s="2">
        <v>5.0999999999999996</v>
      </c>
      <c r="O4848" s="2">
        <v>8</v>
      </c>
      <c r="P4848" s="2">
        <v>20.5</v>
      </c>
      <c r="S4848" s="2">
        <v>13</v>
      </c>
      <c r="T4848" s="2">
        <v>33.299999999999997</v>
      </c>
      <c r="U4848" s="2">
        <v>16</v>
      </c>
      <c r="V4848" s="2">
        <v>41</v>
      </c>
      <c r="Y4848" s="2">
        <v>10</v>
      </c>
      <c r="Z4848" s="2">
        <v>25.6</v>
      </c>
      <c r="AE4848" s="2">
        <v>38</v>
      </c>
      <c r="AF4848" s="2">
        <v>16</v>
      </c>
      <c r="AG4848" s="2">
        <v>42.1</v>
      </c>
      <c r="AH4848" s="2">
        <v>16</v>
      </c>
      <c r="AI4848" s="2">
        <v>42.1</v>
      </c>
      <c r="AJ4848" s="2">
        <v>42.1</v>
      </c>
      <c r="AK4848" s="2">
        <v>12</v>
      </c>
      <c r="AL4848" s="2">
        <v>31.6</v>
      </c>
      <c r="AM4848" s="2">
        <v>10</v>
      </c>
      <c r="AN4848" s="2">
        <v>26.3</v>
      </c>
      <c r="AQ4848" s="2">
        <v>10</v>
      </c>
      <c r="AR4848" s="2">
        <v>26.3</v>
      </c>
      <c r="AS4848" s="2">
        <v>6</v>
      </c>
      <c r="AT4848" s="2">
        <v>15.8</v>
      </c>
      <c r="AW4848" s="2">
        <v>22</v>
      </c>
      <c r="AX4848" s="2">
        <v>57.9</v>
      </c>
      <c r="AY4848" s="2">
        <v>1</v>
      </c>
      <c r="BC4848" s="2">
        <v>37</v>
      </c>
      <c r="BD4848" s="2">
        <v>27</v>
      </c>
      <c r="BE4848" s="2">
        <v>69.2</v>
      </c>
      <c r="BF4848" s="2">
        <v>27</v>
      </c>
      <c r="BG4848" s="2">
        <v>69.2</v>
      </c>
      <c r="BH4848" s="2">
        <v>73</v>
      </c>
      <c r="BI4848" s="2">
        <v>7</v>
      </c>
      <c r="BJ4848" s="2">
        <v>17.899999999999999</v>
      </c>
      <c r="BK4848" s="2">
        <v>3</v>
      </c>
      <c r="BL4848" s="2">
        <v>7.7</v>
      </c>
      <c r="BO4848" s="2">
        <v>16</v>
      </c>
      <c r="BP4848" s="2">
        <v>41</v>
      </c>
      <c r="BQ4848" s="2">
        <v>11</v>
      </c>
      <c r="BR4848" s="2">
        <v>28.2</v>
      </c>
      <c r="BS4848" s="2">
        <v>2</v>
      </c>
      <c r="BT4848" s="2">
        <v>5.0999999999999996</v>
      </c>
      <c r="BU4848" s="2">
        <v>12</v>
      </c>
      <c r="BV4848" s="2">
        <v>30.8</v>
      </c>
    </row>
    <row r="4849" spans="1:77" ht="12.75" customHeight="1" x14ac:dyDescent="0.2">
      <c r="A4849">
        <v>4</v>
      </c>
      <c r="B4849" s="2">
        <v>3203</v>
      </c>
      <c r="C4849" s="17">
        <v>3.08</v>
      </c>
      <c r="D4849" s="2">
        <v>3.03</v>
      </c>
      <c r="E4849" s="15">
        <v>3.04</v>
      </c>
      <c r="G4849" s="17">
        <v>77</v>
      </c>
      <c r="H4849" s="2">
        <v>68</v>
      </c>
      <c r="I4849" s="2">
        <v>88.3</v>
      </c>
      <c r="J4849" s="2">
        <v>68</v>
      </c>
      <c r="K4849" s="2">
        <v>88.3</v>
      </c>
      <c r="L4849" s="2">
        <v>88.3</v>
      </c>
      <c r="M4849" s="2">
        <v>3</v>
      </c>
      <c r="N4849" s="2">
        <v>3.9</v>
      </c>
      <c r="O4849" s="2">
        <v>6</v>
      </c>
      <c r="P4849" s="2">
        <v>7.8</v>
      </c>
      <c r="Q4849" s="2">
        <v>3</v>
      </c>
      <c r="R4849" s="2">
        <v>3.9</v>
      </c>
      <c r="S4849" s="2">
        <v>38</v>
      </c>
      <c r="T4849" s="2">
        <v>49.4</v>
      </c>
      <c r="U4849" s="2">
        <v>27</v>
      </c>
      <c r="V4849" s="2">
        <v>35.1</v>
      </c>
      <c r="Y4849" s="2">
        <v>9</v>
      </c>
      <c r="Z4849" s="2">
        <v>11.7</v>
      </c>
      <c r="AB4849" s="2">
        <v>5</v>
      </c>
      <c r="AE4849" s="2">
        <v>78</v>
      </c>
      <c r="AF4849" s="2">
        <v>56</v>
      </c>
      <c r="AG4849" s="2">
        <v>71.8</v>
      </c>
      <c r="AH4849" s="2">
        <v>56</v>
      </c>
      <c r="AI4849" s="2">
        <v>71.8</v>
      </c>
      <c r="AJ4849" s="2">
        <v>71.8</v>
      </c>
      <c r="AK4849" s="2">
        <v>13</v>
      </c>
      <c r="AL4849" s="2">
        <v>16.7</v>
      </c>
      <c r="AM4849" s="2">
        <v>9</v>
      </c>
      <c r="AN4849" s="2">
        <v>11.5</v>
      </c>
      <c r="AQ4849" s="2">
        <v>19</v>
      </c>
      <c r="AR4849" s="2">
        <v>24.4</v>
      </c>
      <c r="AS4849" s="2">
        <v>37</v>
      </c>
      <c r="AT4849" s="2">
        <v>47.4</v>
      </c>
      <c r="AW4849" s="2">
        <v>22</v>
      </c>
      <c r="AX4849" s="2">
        <v>28.2</v>
      </c>
      <c r="AZ4849" s="2">
        <v>4</v>
      </c>
      <c r="BC4849" s="2">
        <v>75</v>
      </c>
      <c r="BD4849" s="2">
        <v>58</v>
      </c>
      <c r="BE4849" s="2">
        <v>76.3</v>
      </c>
      <c r="BF4849" s="2">
        <v>58</v>
      </c>
      <c r="BG4849" s="2">
        <v>76.3</v>
      </c>
      <c r="BH4849" s="2">
        <v>77.3</v>
      </c>
      <c r="BI4849" s="2">
        <v>7</v>
      </c>
      <c r="BJ4849" s="2">
        <v>9.1999999999999993</v>
      </c>
      <c r="BK4849" s="2">
        <v>10</v>
      </c>
      <c r="BL4849" s="2">
        <v>13.2</v>
      </c>
      <c r="BO4849" s="2">
        <v>28</v>
      </c>
      <c r="BP4849" s="2">
        <v>36.799999999999997</v>
      </c>
      <c r="BQ4849" s="2">
        <v>30</v>
      </c>
      <c r="BR4849" s="2">
        <v>39.5</v>
      </c>
      <c r="BS4849" s="2">
        <v>1</v>
      </c>
      <c r="BT4849" s="2">
        <v>1.3</v>
      </c>
      <c r="BU4849" s="2">
        <v>18</v>
      </c>
      <c r="BV4849" s="2">
        <v>23.7</v>
      </c>
      <c r="BX4849" s="2">
        <v>6</v>
      </c>
    </row>
    <row r="4850" spans="1:77" ht="12.75" customHeight="1" x14ac:dyDescent="0.2">
      <c r="A4850">
        <v>4</v>
      </c>
      <c r="B4850" s="2">
        <v>3204</v>
      </c>
      <c r="C4850" s="17">
        <v>3.38</v>
      </c>
      <c r="D4850" s="2">
        <v>3.69</v>
      </c>
      <c r="E4850" s="15">
        <v>3.125</v>
      </c>
      <c r="G4850" s="17">
        <v>16</v>
      </c>
      <c r="H4850" s="2">
        <v>16</v>
      </c>
      <c r="I4850" s="2">
        <v>100</v>
      </c>
      <c r="J4850" s="2">
        <v>16</v>
      </c>
      <c r="K4850" s="2">
        <v>100</v>
      </c>
      <c r="L4850" s="2">
        <v>100</v>
      </c>
      <c r="S4850" s="2">
        <v>10</v>
      </c>
      <c r="T4850" s="2">
        <v>62.5</v>
      </c>
      <c r="U4850" s="2">
        <v>6</v>
      </c>
      <c r="V4850" s="2">
        <v>37.5</v>
      </c>
      <c r="AE4850" s="2">
        <v>16</v>
      </c>
      <c r="AF4850" s="2">
        <v>16</v>
      </c>
      <c r="AG4850" s="2">
        <v>100</v>
      </c>
      <c r="AH4850" s="2">
        <v>16</v>
      </c>
      <c r="AI4850" s="2">
        <v>100</v>
      </c>
      <c r="AJ4850" s="2">
        <v>100</v>
      </c>
      <c r="AQ4850" s="2">
        <v>5</v>
      </c>
      <c r="AR4850" s="2">
        <v>31.3</v>
      </c>
      <c r="AS4850" s="2">
        <v>11</v>
      </c>
      <c r="AT4850" s="2">
        <v>68.8</v>
      </c>
      <c r="BC4850" s="2">
        <v>16</v>
      </c>
      <c r="BD4850" s="2">
        <v>14</v>
      </c>
      <c r="BE4850" s="2">
        <v>87.5</v>
      </c>
      <c r="BF4850" s="2">
        <v>14</v>
      </c>
      <c r="BG4850" s="2">
        <v>87.5</v>
      </c>
      <c r="BH4850" s="2">
        <v>87.5</v>
      </c>
      <c r="BK4850" s="2">
        <v>2</v>
      </c>
      <c r="BL4850" s="2">
        <v>12.5</v>
      </c>
      <c r="BO4850" s="2">
        <v>10</v>
      </c>
      <c r="BP4850" s="2">
        <v>62.5</v>
      </c>
      <c r="BQ4850" s="2">
        <v>4</v>
      </c>
      <c r="BR4850" s="2">
        <v>25</v>
      </c>
      <c r="BU4850" s="2">
        <v>2</v>
      </c>
      <c r="BV4850" s="2">
        <v>12.5</v>
      </c>
    </row>
    <row r="4851" spans="1:77" ht="12.75" customHeight="1" x14ac:dyDescent="0.2">
      <c r="A4851">
        <v>4</v>
      </c>
      <c r="B4851" s="2">
        <v>3205</v>
      </c>
      <c r="G4851" s="17">
        <v>5</v>
      </c>
      <c r="AE4851" s="2">
        <v>5</v>
      </c>
      <c r="BC4851" s="2">
        <v>5</v>
      </c>
    </row>
    <row r="4852" spans="1:77" ht="12.75" customHeight="1" x14ac:dyDescent="0.2">
      <c r="A4852">
        <v>4</v>
      </c>
      <c r="B4852" s="2">
        <v>3207</v>
      </c>
      <c r="C4852" s="17">
        <v>3.16</v>
      </c>
      <c r="D4852" s="2">
        <v>2.9</v>
      </c>
      <c r="E4852" s="15">
        <v>3.26</v>
      </c>
      <c r="G4852" s="17">
        <v>50</v>
      </c>
      <c r="H4852" s="2">
        <v>40</v>
      </c>
      <c r="I4852" s="2">
        <v>80</v>
      </c>
      <c r="J4852" s="2">
        <v>40</v>
      </c>
      <c r="K4852" s="2">
        <v>80</v>
      </c>
      <c r="L4852" s="2">
        <v>80</v>
      </c>
      <c r="O4852" s="2">
        <v>10</v>
      </c>
      <c r="P4852" s="2">
        <v>20</v>
      </c>
      <c r="S4852" s="2">
        <v>22</v>
      </c>
      <c r="T4852" s="2">
        <v>44</v>
      </c>
      <c r="U4852" s="2">
        <v>18</v>
      </c>
      <c r="V4852" s="2">
        <v>36</v>
      </c>
      <c r="Y4852" s="2">
        <v>10</v>
      </c>
      <c r="Z4852" s="2">
        <v>20</v>
      </c>
      <c r="AE4852" s="2">
        <v>50</v>
      </c>
      <c r="AF4852" s="2">
        <v>38</v>
      </c>
      <c r="AG4852" s="2">
        <v>76</v>
      </c>
      <c r="AH4852" s="2">
        <v>38</v>
      </c>
      <c r="AI4852" s="2">
        <v>76</v>
      </c>
      <c r="AJ4852" s="2">
        <v>76</v>
      </c>
      <c r="AK4852" s="2">
        <v>8</v>
      </c>
      <c r="AL4852" s="2">
        <v>16</v>
      </c>
      <c r="AM4852" s="2">
        <v>4</v>
      </c>
      <c r="AN4852" s="2">
        <v>8</v>
      </c>
      <c r="AQ4852" s="2">
        <v>23</v>
      </c>
      <c r="AR4852" s="2">
        <v>46</v>
      </c>
      <c r="AS4852" s="2">
        <v>15</v>
      </c>
      <c r="AT4852" s="2">
        <v>30</v>
      </c>
      <c r="AW4852" s="2">
        <v>12</v>
      </c>
      <c r="AX4852" s="2">
        <v>24</v>
      </c>
      <c r="BC4852" s="2">
        <v>49</v>
      </c>
      <c r="BD4852" s="2">
        <v>41</v>
      </c>
      <c r="BE4852" s="2">
        <v>82</v>
      </c>
      <c r="BF4852" s="2">
        <v>41</v>
      </c>
      <c r="BG4852" s="2">
        <v>82</v>
      </c>
      <c r="BH4852" s="2">
        <v>83.7</v>
      </c>
      <c r="BK4852" s="2">
        <v>8</v>
      </c>
      <c r="BL4852" s="2">
        <v>16</v>
      </c>
      <c r="BO4852" s="2">
        <v>17</v>
      </c>
      <c r="BP4852" s="2">
        <v>34</v>
      </c>
      <c r="BQ4852" s="2">
        <v>24</v>
      </c>
      <c r="BR4852" s="2">
        <v>48</v>
      </c>
      <c r="BS4852" s="2">
        <v>1</v>
      </c>
      <c r="BT4852" s="2">
        <v>2</v>
      </c>
      <c r="BU4852" s="2">
        <v>9</v>
      </c>
      <c r="BV4852" s="2">
        <v>18</v>
      </c>
    </row>
    <row r="4853" spans="1:77" ht="12.75" customHeight="1" x14ac:dyDescent="0.2">
      <c r="A4853">
        <v>4</v>
      </c>
      <c r="B4853" s="2">
        <v>3208</v>
      </c>
      <c r="C4853" s="17">
        <v>3.04</v>
      </c>
      <c r="D4853" s="2">
        <v>3.04</v>
      </c>
      <c r="E4853" s="15">
        <v>2.7319999999999998</v>
      </c>
      <c r="G4853" s="17">
        <v>49</v>
      </c>
      <c r="H4853" s="2">
        <v>42</v>
      </c>
      <c r="I4853" s="2">
        <v>85.7</v>
      </c>
      <c r="J4853" s="2">
        <v>42</v>
      </c>
      <c r="K4853" s="2">
        <v>85.7</v>
      </c>
      <c r="L4853" s="2">
        <v>85.7</v>
      </c>
      <c r="M4853" s="2">
        <v>1</v>
      </c>
      <c r="N4853" s="2">
        <v>2</v>
      </c>
      <c r="O4853" s="2">
        <v>6</v>
      </c>
      <c r="P4853" s="2">
        <v>12.2</v>
      </c>
      <c r="Q4853" s="2">
        <v>2</v>
      </c>
      <c r="R4853" s="2">
        <v>4.0999999999999996</v>
      </c>
      <c r="S4853" s="2">
        <v>24</v>
      </c>
      <c r="T4853" s="2">
        <v>49</v>
      </c>
      <c r="U4853" s="2">
        <v>16</v>
      </c>
      <c r="V4853" s="2">
        <v>32.700000000000003</v>
      </c>
      <c r="Y4853" s="2">
        <v>7</v>
      </c>
      <c r="Z4853" s="2">
        <v>14.3</v>
      </c>
      <c r="AB4853" s="2">
        <v>1</v>
      </c>
      <c r="AC4853" s="2">
        <v>1</v>
      </c>
      <c r="AE4853" s="2">
        <v>49</v>
      </c>
      <c r="AF4853" s="2">
        <v>38</v>
      </c>
      <c r="AG4853" s="2">
        <v>77.599999999999994</v>
      </c>
      <c r="AH4853" s="2">
        <v>38</v>
      </c>
      <c r="AI4853" s="2">
        <v>77.599999999999994</v>
      </c>
      <c r="AJ4853" s="2">
        <v>77.599999999999994</v>
      </c>
      <c r="AK4853" s="2">
        <v>6</v>
      </c>
      <c r="AL4853" s="2">
        <v>12.2</v>
      </c>
      <c r="AM4853" s="2">
        <v>5</v>
      </c>
      <c r="AN4853" s="2">
        <v>10.199999999999999</v>
      </c>
      <c r="AQ4853" s="2">
        <v>19</v>
      </c>
      <c r="AR4853" s="2">
        <v>38.799999999999997</v>
      </c>
      <c r="AS4853" s="2">
        <v>19</v>
      </c>
      <c r="AT4853" s="2">
        <v>38.799999999999997</v>
      </c>
      <c r="AW4853" s="2">
        <v>11</v>
      </c>
      <c r="AX4853" s="2">
        <v>22.4</v>
      </c>
      <c r="AZ4853" s="2">
        <v>1</v>
      </c>
      <c r="BA4853" s="2">
        <v>1</v>
      </c>
      <c r="BC4853" s="2">
        <v>49</v>
      </c>
      <c r="BD4853" s="2">
        <v>32</v>
      </c>
      <c r="BE4853" s="2">
        <v>65.3</v>
      </c>
      <c r="BF4853" s="2">
        <v>32</v>
      </c>
      <c r="BG4853" s="2">
        <v>65.3</v>
      </c>
      <c r="BH4853" s="2">
        <v>65.3</v>
      </c>
      <c r="BI4853" s="2">
        <v>4</v>
      </c>
      <c r="BJ4853" s="2">
        <v>8.1999999999999993</v>
      </c>
      <c r="BK4853" s="2">
        <v>13</v>
      </c>
      <c r="BL4853" s="2">
        <v>26.5</v>
      </c>
      <c r="BM4853" s="2">
        <v>1</v>
      </c>
      <c r="BN4853" s="2">
        <v>2</v>
      </c>
      <c r="BO4853" s="2">
        <v>20</v>
      </c>
      <c r="BP4853" s="2">
        <v>40.799999999999997</v>
      </c>
      <c r="BQ4853" s="2">
        <v>11</v>
      </c>
      <c r="BR4853" s="2">
        <v>22.4</v>
      </c>
      <c r="BU4853" s="2">
        <v>17</v>
      </c>
      <c r="BV4853" s="2">
        <v>34.700000000000003</v>
      </c>
      <c r="BX4853" s="2">
        <v>1</v>
      </c>
      <c r="BY4853" s="2">
        <v>1</v>
      </c>
    </row>
    <row r="4854" spans="1:77" ht="12.75" customHeight="1" x14ac:dyDescent="0.2">
      <c r="A4854">
        <v>4</v>
      </c>
      <c r="B4854" s="2">
        <v>3209</v>
      </c>
      <c r="C4854" s="17">
        <v>2.6</v>
      </c>
      <c r="D4854" s="2">
        <v>2.21</v>
      </c>
      <c r="E4854" s="15">
        <v>2.395</v>
      </c>
      <c r="G4854" s="17">
        <v>68</v>
      </c>
      <c r="H4854" s="2">
        <v>42</v>
      </c>
      <c r="I4854" s="2">
        <v>61.8</v>
      </c>
      <c r="J4854" s="2">
        <v>42</v>
      </c>
      <c r="K4854" s="2">
        <v>61.8</v>
      </c>
      <c r="L4854" s="2">
        <v>61.8</v>
      </c>
      <c r="M4854" s="2">
        <v>5</v>
      </c>
      <c r="N4854" s="2">
        <v>7.4</v>
      </c>
      <c r="O4854" s="2">
        <v>21</v>
      </c>
      <c r="P4854" s="2">
        <v>30.9</v>
      </c>
      <c r="Q4854" s="2">
        <v>2</v>
      </c>
      <c r="R4854" s="2">
        <v>2.9</v>
      </c>
      <c r="S4854" s="2">
        <v>30</v>
      </c>
      <c r="T4854" s="2">
        <v>44.1</v>
      </c>
      <c r="U4854" s="2">
        <v>10</v>
      </c>
      <c r="V4854" s="2">
        <v>14.7</v>
      </c>
      <c r="Y4854" s="2">
        <v>26</v>
      </c>
      <c r="Z4854" s="2">
        <v>38.200000000000003</v>
      </c>
      <c r="AB4854" s="2">
        <v>1</v>
      </c>
      <c r="AC4854" s="2">
        <v>3</v>
      </c>
      <c r="AE4854" s="2">
        <v>68</v>
      </c>
      <c r="AF4854" s="2">
        <v>32</v>
      </c>
      <c r="AG4854" s="2">
        <v>47.1</v>
      </c>
      <c r="AH4854" s="2">
        <v>32</v>
      </c>
      <c r="AI4854" s="2">
        <v>47.1</v>
      </c>
      <c r="AJ4854" s="2">
        <v>47.1</v>
      </c>
      <c r="AK4854" s="2">
        <v>25</v>
      </c>
      <c r="AL4854" s="2">
        <v>36.799999999999997</v>
      </c>
      <c r="AM4854" s="2">
        <v>11</v>
      </c>
      <c r="AN4854" s="2">
        <v>16.2</v>
      </c>
      <c r="AQ4854" s="2">
        <v>25</v>
      </c>
      <c r="AR4854" s="2">
        <v>36.799999999999997</v>
      </c>
      <c r="AS4854" s="2">
        <v>7</v>
      </c>
      <c r="AT4854" s="2">
        <v>10.3</v>
      </c>
      <c r="AW4854" s="2">
        <v>36</v>
      </c>
      <c r="AX4854" s="2">
        <v>52.9</v>
      </c>
      <c r="AZ4854" s="2">
        <v>1</v>
      </c>
      <c r="BA4854" s="2">
        <v>3</v>
      </c>
      <c r="BC4854" s="2">
        <v>68</v>
      </c>
      <c r="BD4854" s="2">
        <v>32</v>
      </c>
      <c r="BE4854" s="2">
        <v>47.1</v>
      </c>
      <c r="BF4854" s="2">
        <v>32</v>
      </c>
      <c r="BG4854" s="2">
        <v>47.1</v>
      </c>
      <c r="BH4854" s="2">
        <v>47.1</v>
      </c>
      <c r="BI4854" s="2">
        <v>14</v>
      </c>
      <c r="BJ4854" s="2">
        <v>20.6</v>
      </c>
      <c r="BK4854" s="2">
        <v>22</v>
      </c>
      <c r="BL4854" s="2">
        <v>32.4</v>
      </c>
      <c r="BM4854" s="2">
        <v>1</v>
      </c>
      <c r="BN4854" s="2">
        <v>1.5</v>
      </c>
      <c r="BO4854" s="2">
        <v>19</v>
      </c>
      <c r="BP4854" s="2">
        <v>27.9</v>
      </c>
      <c r="BQ4854" s="2">
        <v>12</v>
      </c>
      <c r="BR4854" s="2">
        <v>17.600000000000001</v>
      </c>
      <c r="BU4854" s="2">
        <v>36</v>
      </c>
      <c r="BV4854" s="2">
        <v>52.9</v>
      </c>
      <c r="BX4854" s="2">
        <v>1</v>
      </c>
      <c r="BY4854" s="2">
        <v>3</v>
      </c>
    </row>
    <row r="4855" spans="1:77" ht="12.75" customHeight="1" x14ac:dyDescent="0.2">
      <c r="A4855">
        <v>4</v>
      </c>
      <c r="B4855" s="2">
        <v>3211</v>
      </c>
      <c r="C4855" s="17">
        <v>2.87</v>
      </c>
      <c r="D4855" s="2">
        <v>2.65</v>
      </c>
      <c r="E4855" s="15">
        <v>2.4630000000000001</v>
      </c>
      <c r="G4855" s="17">
        <v>54</v>
      </c>
      <c r="H4855" s="2">
        <v>39</v>
      </c>
      <c r="I4855" s="2">
        <v>72.2</v>
      </c>
      <c r="J4855" s="2">
        <v>39</v>
      </c>
      <c r="K4855" s="2">
        <v>72.2</v>
      </c>
      <c r="L4855" s="2">
        <v>72.2</v>
      </c>
      <c r="M4855" s="2">
        <v>6</v>
      </c>
      <c r="N4855" s="2">
        <v>11.1</v>
      </c>
      <c r="O4855" s="2">
        <v>9</v>
      </c>
      <c r="P4855" s="2">
        <v>16.7</v>
      </c>
      <c r="S4855" s="2">
        <v>25</v>
      </c>
      <c r="T4855" s="2">
        <v>46.3</v>
      </c>
      <c r="U4855" s="2">
        <v>14</v>
      </c>
      <c r="V4855" s="2">
        <v>25.9</v>
      </c>
      <c r="Y4855" s="2">
        <v>15</v>
      </c>
      <c r="Z4855" s="2">
        <v>27.8</v>
      </c>
      <c r="AE4855" s="2">
        <v>54</v>
      </c>
      <c r="AF4855" s="2">
        <v>30</v>
      </c>
      <c r="AG4855" s="2">
        <v>55.6</v>
      </c>
      <c r="AH4855" s="2">
        <v>30</v>
      </c>
      <c r="AI4855" s="2">
        <v>55.6</v>
      </c>
      <c r="AJ4855" s="2">
        <v>55.6</v>
      </c>
      <c r="AK4855" s="2">
        <v>13</v>
      </c>
      <c r="AL4855" s="2">
        <v>24.1</v>
      </c>
      <c r="AM4855" s="2">
        <v>11</v>
      </c>
      <c r="AN4855" s="2">
        <v>20.399999999999999</v>
      </c>
      <c r="AQ4855" s="2">
        <v>12</v>
      </c>
      <c r="AR4855" s="2">
        <v>22.2</v>
      </c>
      <c r="AS4855" s="2">
        <v>18</v>
      </c>
      <c r="AT4855" s="2">
        <v>33.299999999999997</v>
      </c>
      <c r="AW4855" s="2">
        <v>24</v>
      </c>
      <c r="AX4855" s="2">
        <v>44.4</v>
      </c>
      <c r="BC4855" s="2">
        <v>54</v>
      </c>
      <c r="BD4855" s="2">
        <v>29</v>
      </c>
      <c r="BE4855" s="2">
        <v>53.7</v>
      </c>
      <c r="BF4855" s="2">
        <v>29</v>
      </c>
      <c r="BG4855" s="2">
        <v>53.7</v>
      </c>
      <c r="BH4855" s="2">
        <v>53.7</v>
      </c>
      <c r="BI4855" s="2">
        <v>9</v>
      </c>
      <c r="BJ4855" s="2">
        <v>16.7</v>
      </c>
      <c r="BK4855" s="2">
        <v>16</v>
      </c>
      <c r="BL4855" s="2">
        <v>29.6</v>
      </c>
      <c r="BO4855" s="2">
        <v>24</v>
      </c>
      <c r="BP4855" s="2">
        <v>44.4</v>
      </c>
      <c r="BQ4855" s="2">
        <v>5</v>
      </c>
      <c r="BR4855" s="2">
        <v>9.3000000000000007</v>
      </c>
      <c r="BU4855" s="2">
        <v>25</v>
      </c>
      <c r="BV4855" s="2">
        <v>46.3</v>
      </c>
    </row>
    <row r="4856" spans="1:77" ht="12.75" customHeight="1" x14ac:dyDescent="0.2">
      <c r="A4856">
        <v>4</v>
      </c>
      <c r="B4856" s="2">
        <v>3212</v>
      </c>
      <c r="C4856" s="17">
        <v>2.63</v>
      </c>
      <c r="D4856" s="2">
        <v>2.54</v>
      </c>
      <c r="E4856" s="15">
        <v>2.86</v>
      </c>
      <c r="G4856" s="17">
        <v>79</v>
      </c>
      <c r="H4856" s="2">
        <v>66</v>
      </c>
      <c r="I4856" s="2">
        <v>83.5</v>
      </c>
      <c r="J4856" s="2">
        <v>66</v>
      </c>
      <c r="K4856" s="2">
        <v>83.5</v>
      </c>
      <c r="L4856" s="2">
        <v>83.5</v>
      </c>
      <c r="M4856" s="2">
        <v>2</v>
      </c>
      <c r="N4856" s="2">
        <v>2.5</v>
      </c>
      <c r="O4856" s="2">
        <v>11</v>
      </c>
      <c r="P4856" s="2">
        <v>13.9</v>
      </c>
      <c r="Q4856" s="2">
        <v>10</v>
      </c>
      <c r="R4856" s="2">
        <v>12.7</v>
      </c>
      <c r="S4856" s="2">
        <v>40</v>
      </c>
      <c r="T4856" s="2">
        <v>50.6</v>
      </c>
      <c r="U4856" s="2">
        <v>16</v>
      </c>
      <c r="V4856" s="2">
        <v>20.3</v>
      </c>
      <c r="Y4856" s="2">
        <v>13</v>
      </c>
      <c r="Z4856" s="2">
        <v>16.5</v>
      </c>
      <c r="AE4856" s="2">
        <v>79</v>
      </c>
      <c r="AF4856" s="2">
        <v>45</v>
      </c>
      <c r="AG4856" s="2">
        <v>57</v>
      </c>
      <c r="AH4856" s="2">
        <v>45</v>
      </c>
      <c r="AI4856" s="2">
        <v>57</v>
      </c>
      <c r="AJ4856" s="2">
        <v>57</v>
      </c>
      <c r="AK4856" s="2">
        <v>16</v>
      </c>
      <c r="AL4856" s="2">
        <v>20.3</v>
      </c>
      <c r="AM4856" s="2">
        <v>18</v>
      </c>
      <c r="AN4856" s="2">
        <v>22.8</v>
      </c>
      <c r="AO4856" s="2">
        <v>2</v>
      </c>
      <c r="AP4856" s="2">
        <v>2.5</v>
      </c>
      <c r="AQ4856" s="2">
        <v>23</v>
      </c>
      <c r="AR4856" s="2">
        <v>29.1</v>
      </c>
      <c r="AS4856" s="2">
        <v>20</v>
      </c>
      <c r="AT4856" s="2">
        <v>25.3</v>
      </c>
      <c r="AW4856" s="2">
        <v>34</v>
      </c>
      <c r="AX4856" s="2">
        <v>43</v>
      </c>
      <c r="BC4856" s="2">
        <v>79</v>
      </c>
      <c r="BD4856" s="2">
        <v>62</v>
      </c>
      <c r="BE4856" s="2">
        <v>78.5</v>
      </c>
      <c r="BF4856" s="2">
        <v>62</v>
      </c>
      <c r="BG4856" s="2">
        <v>78.5</v>
      </c>
      <c r="BH4856" s="2">
        <v>78.5</v>
      </c>
      <c r="BI4856" s="2">
        <v>7</v>
      </c>
      <c r="BJ4856" s="2">
        <v>8.9</v>
      </c>
      <c r="BK4856" s="2">
        <v>10</v>
      </c>
      <c r="BL4856" s="2">
        <v>12.7</v>
      </c>
      <c r="BM4856" s="2">
        <v>5</v>
      </c>
      <c r="BN4856" s="2">
        <v>6.3</v>
      </c>
      <c r="BO4856" s="2">
        <v>29</v>
      </c>
      <c r="BP4856" s="2">
        <v>36.700000000000003</v>
      </c>
      <c r="BQ4856" s="2">
        <v>28</v>
      </c>
      <c r="BR4856" s="2">
        <v>35.4</v>
      </c>
      <c r="BU4856" s="2">
        <v>17</v>
      </c>
      <c r="BV4856" s="2">
        <v>21.5</v>
      </c>
    </row>
    <row r="4857" spans="1:77" ht="12.75" customHeight="1" x14ac:dyDescent="0.2">
      <c r="A4857">
        <v>4</v>
      </c>
      <c r="B4857" s="2">
        <v>3214</v>
      </c>
      <c r="G4857" s="17">
        <v>3</v>
      </c>
      <c r="AE4857" s="2">
        <v>3</v>
      </c>
      <c r="BC4857" s="2">
        <v>3</v>
      </c>
    </row>
    <row r="4858" spans="1:77" ht="12.75" customHeight="1" x14ac:dyDescent="0.2">
      <c r="A4858">
        <v>4</v>
      </c>
      <c r="B4858" s="2">
        <v>3216</v>
      </c>
      <c r="C4858" s="17">
        <v>2.48</v>
      </c>
      <c r="D4858" s="2">
        <v>2.5499999999999998</v>
      </c>
      <c r="E4858" s="15">
        <v>2.2290000000000001</v>
      </c>
      <c r="G4858" s="17">
        <v>31</v>
      </c>
      <c r="H4858" s="2">
        <v>16</v>
      </c>
      <c r="I4858" s="2">
        <v>51.6</v>
      </c>
      <c r="J4858" s="2">
        <v>16</v>
      </c>
      <c r="K4858" s="2">
        <v>51.6</v>
      </c>
      <c r="L4858" s="2">
        <v>51.6</v>
      </c>
      <c r="M4858" s="2">
        <v>4</v>
      </c>
      <c r="N4858" s="2">
        <v>12.9</v>
      </c>
      <c r="O4858" s="2">
        <v>11</v>
      </c>
      <c r="P4858" s="2">
        <v>35.5</v>
      </c>
      <c r="S4858" s="2">
        <v>13</v>
      </c>
      <c r="T4858" s="2">
        <v>41.9</v>
      </c>
      <c r="U4858" s="2">
        <v>3</v>
      </c>
      <c r="V4858" s="2">
        <v>9.6999999999999993</v>
      </c>
      <c r="Y4858" s="2">
        <v>15</v>
      </c>
      <c r="Z4858" s="2">
        <v>48.4</v>
      </c>
      <c r="AE4858" s="2">
        <v>31</v>
      </c>
      <c r="AF4858" s="2">
        <v>17</v>
      </c>
      <c r="AG4858" s="2">
        <v>54.8</v>
      </c>
      <c r="AH4858" s="2">
        <v>17</v>
      </c>
      <c r="AI4858" s="2">
        <v>54.8</v>
      </c>
      <c r="AJ4858" s="2">
        <v>54.8</v>
      </c>
      <c r="AK4858" s="2">
        <v>8</v>
      </c>
      <c r="AL4858" s="2">
        <v>25.8</v>
      </c>
      <c r="AM4858" s="2">
        <v>6</v>
      </c>
      <c r="AN4858" s="2">
        <v>19.399999999999999</v>
      </c>
      <c r="AQ4858" s="2">
        <v>9</v>
      </c>
      <c r="AR4858" s="2">
        <v>29</v>
      </c>
      <c r="AS4858" s="2">
        <v>8</v>
      </c>
      <c r="AT4858" s="2">
        <v>25.8</v>
      </c>
      <c r="AW4858" s="2">
        <v>14</v>
      </c>
      <c r="AX4858" s="2">
        <v>45.2</v>
      </c>
      <c r="BC4858" s="2">
        <v>30</v>
      </c>
      <c r="BD4858" s="2">
        <v>13</v>
      </c>
      <c r="BE4858" s="2">
        <v>41.9</v>
      </c>
      <c r="BF4858" s="2">
        <v>13</v>
      </c>
      <c r="BG4858" s="2">
        <v>41.9</v>
      </c>
      <c r="BH4858" s="2">
        <v>43.3</v>
      </c>
      <c r="BI4858" s="2">
        <v>6</v>
      </c>
      <c r="BJ4858" s="2">
        <v>19.399999999999999</v>
      </c>
      <c r="BK4858" s="2">
        <v>11</v>
      </c>
      <c r="BL4858" s="2">
        <v>35.5</v>
      </c>
      <c r="BO4858" s="2">
        <v>11</v>
      </c>
      <c r="BP4858" s="2">
        <v>35.5</v>
      </c>
      <c r="BQ4858" s="2">
        <v>2</v>
      </c>
      <c r="BR4858" s="2">
        <v>6.5</v>
      </c>
      <c r="BS4858" s="2">
        <v>1</v>
      </c>
      <c r="BT4858" s="2">
        <v>3.2</v>
      </c>
      <c r="BU4858" s="2">
        <v>18</v>
      </c>
      <c r="BV4858" s="2">
        <v>58.1</v>
      </c>
    </row>
    <row r="4859" spans="1:77" ht="12.75" customHeight="1" x14ac:dyDescent="0.2">
      <c r="A4859">
        <v>4</v>
      </c>
      <c r="B4859" s="2">
        <v>3217</v>
      </c>
      <c r="C4859" s="17">
        <v>2.91</v>
      </c>
      <c r="D4859" s="2">
        <v>2.67</v>
      </c>
      <c r="E4859" s="15">
        <v>2.468</v>
      </c>
      <c r="G4859" s="17">
        <v>122</v>
      </c>
      <c r="H4859" s="2">
        <v>83</v>
      </c>
      <c r="I4859" s="2">
        <v>68</v>
      </c>
      <c r="J4859" s="2">
        <v>83</v>
      </c>
      <c r="K4859" s="2">
        <v>68</v>
      </c>
      <c r="L4859" s="2">
        <v>68</v>
      </c>
      <c r="M4859" s="2">
        <v>8</v>
      </c>
      <c r="N4859" s="2">
        <v>6.6</v>
      </c>
      <c r="O4859" s="2">
        <v>31</v>
      </c>
      <c r="P4859" s="2">
        <v>25.4</v>
      </c>
      <c r="S4859" s="2">
        <v>47</v>
      </c>
      <c r="T4859" s="2">
        <v>38.5</v>
      </c>
      <c r="U4859" s="2">
        <v>36</v>
      </c>
      <c r="V4859" s="2">
        <v>29.5</v>
      </c>
      <c r="Y4859" s="2">
        <v>39</v>
      </c>
      <c r="Z4859" s="2">
        <v>32</v>
      </c>
      <c r="AA4859" s="2">
        <v>1</v>
      </c>
      <c r="AB4859" s="2">
        <v>2</v>
      </c>
      <c r="AE4859" s="2">
        <v>121</v>
      </c>
      <c r="AF4859" s="2">
        <v>73</v>
      </c>
      <c r="AG4859" s="2">
        <v>59.8</v>
      </c>
      <c r="AH4859" s="2">
        <v>73</v>
      </c>
      <c r="AI4859" s="2">
        <v>59.8</v>
      </c>
      <c r="AJ4859" s="2">
        <v>60.3</v>
      </c>
      <c r="AK4859" s="2">
        <v>21</v>
      </c>
      <c r="AL4859" s="2">
        <v>17.2</v>
      </c>
      <c r="AM4859" s="2">
        <v>27</v>
      </c>
      <c r="AN4859" s="2">
        <v>22.1</v>
      </c>
      <c r="AQ4859" s="2">
        <v>41</v>
      </c>
      <c r="AR4859" s="2">
        <v>33.6</v>
      </c>
      <c r="AS4859" s="2">
        <v>32</v>
      </c>
      <c r="AT4859" s="2">
        <v>26.2</v>
      </c>
      <c r="AU4859" s="2">
        <v>1</v>
      </c>
      <c r="AV4859" s="2">
        <v>0.8</v>
      </c>
      <c r="AW4859" s="2">
        <v>49</v>
      </c>
      <c r="AX4859" s="2">
        <v>40.200000000000003</v>
      </c>
      <c r="AY4859" s="2">
        <v>1</v>
      </c>
      <c r="AZ4859" s="2">
        <v>2</v>
      </c>
      <c r="BC4859" s="2">
        <v>121</v>
      </c>
      <c r="BD4859" s="2">
        <v>61</v>
      </c>
      <c r="BE4859" s="2">
        <v>50</v>
      </c>
      <c r="BF4859" s="2">
        <v>61</v>
      </c>
      <c r="BG4859" s="2">
        <v>50</v>
      </c>
      <c r="BH4859" s="2">
        <v>50.4</v>
      </c>
      <c r="BI4859" s="2">
        <v>16</v>
      </c>
      <c r="BJ4859" s="2">
        <v>13.1</v>
      </c>
      <c r="BK4859" s="2">
        <v>44</v>
      </c>
      <c r="BL4859" s="2">
        <v>36.1</v>
      </c>
      <c r="BO4859" s="2">
        <v>47</v>
      </c>
      <c r="BP4859" s="2">
        <v>38.5</v>
      </c>
      <c r="BQ4859" s="2">
        <v>14</v>
      </c>
      <c r="BR4859" s="2">
        <v>11.5</v>
      </c>
      <c r="BS4859" s="2">
        <v>1</v>
      </c>
      <c r="BT4859" s="2">
        <v>0.8</v>
      </c>
      <c r="BU4859" s="2">
        <v>61</v>
      </c>
      <c r="BV4859" s="2">
        <v>50</v>
      </c>
      <c r="BW4859" s="2">
        <v>1</v>
      </c>
      <c r="BX4859" s="2">
        <v>2</v>
      </c>
    </row>
    <row r="4860" spans="1:77" ht="12.75" customHeight="1" x14ac:dyDescent="0.2">
      <c r="A4860">
        <v>4</v>
      </c>
      <c r="B4860" s="2">
        <v>3218</v>
      </c>
      <c r="C4860" s="17">
        <v>3.34</v>
      </c>
      <c r="D4860" s="2">
        <v>3.25</v>
      </c>
      <c r="E4860" s="15">
        <v>2.98</v>
      </c>
      <c r="G4860" s="17">
        <v>56</v>
      </c>
      <c r="H4860" s="2">
        <v>53</v>
      </c>
      <c r="I4860" s="2">
        <v>94.6</v>
      </c>
      <c r="J4860" s="2">
        <v>53</v>
      </c>
      <c r="K4860" s="2">
        <v>94.6</v>
      </c>
      <c r="L4860" s="2">
        <v>94.6</v>
      </c>
      <c r="O4860" s="2">
        <v>3</v>
      </c>
      <c r="P4860" s="2">
        <v>5.4</v>
      </c>
      <c r="Q4860" s="2">
        <v>2</v>
      </c>
      <c r="R4860" s="2">
        <v>3.6</v>
      </c>
      <c r="S4860" s="2">
        <v>23</v>
      </c>
      <c r="T4860" s="2">
        <v>41.1</v>
      </c>
      <c r="U4860" s="2">
        <v>28</v>
      </c>
      <c r="V4860" s="2">
        <v>50</v>
      </c>
      <c r="Y4860" s="2">
        <v>3</v>
      </c>
      <c r="Z4860" s="2">
        <v>5.4</v>
      </c>
      <c r="AE4860" s="2">
        <v>56</v>
      </c>
      <c r="AF4860" s="2">
        <v>45</v>
      </c>
      <c r="AG4860" s="2">
        <v>80.400000000000006</v>
      </c>
      <c r="AH4860" s="2">
        <v>45</v>
      </c>
      <c r="AI4860" s="2">
        <v>80.400000000000006</v>
      </c>
      <c r="AJ4860" s="2">
        <v>80.400000000000006</v>
      </c>
      <c r="AK4860" s="2">
        <v>3</v>
      </c>
      <c r="AL4860" s="2">
        <v>5.4</v>
      </c>
      <c r="AM4860" s="2">
        <v>8</v>
      </c>
      <c r="AN4860" s="2">
        <v>14.3</v>
      </c>
      <c r="AQ4860" s="2">
        <v>17</v>
      </c>
      <c r="AR4860" s="2">
        <v>30.4</v>
      </c>
      <c r="AS4860" s="2">
        <v>28</v>
      </c>
      <c r="AT4860" s="2">
        <v>50</v>
      </c>
      <c r="AW4860" s="2">
        <v>11</v>
      </c>
      <c r="AX4860" s="2">
        <v>19.600000000000001</v>
      </c>
      <c r="BC4860" s="2">
        <v>55</v>
      </c>
      <c r="BD4860" s="2">
        <v>45</v>
      </c>
      <c r="BE4860" s="2">
        <v>80.400000000000006</v>
      </c>
      <c r="BF4860" s="2">
        <v>45</v>
      </c>
      <c r="BG4860" s="2">
        <v>80.400000000000006</v>
      </c>
      <c r="BH4860" s="2">
        <v>81.8</v>
      </c>
      <c r="BI4860" s="2">
        <v>3</v>
      </c>
      <c r="BJ4860" s="2">
        <v>5.4</v>
      </c>
      <c r="BK4860" s="2">
        <v>7</v>
      </c>
      <c r="BL4860" s="2">
        <v>12.5</v>
      </c>
      <c r="BM4860" s="2">
        <v>1</v>
      </c>
      <c r="BN4860" s="2">
        <v>1.8</v>
      </c>
      <c r="BO4860" s="2">
        <v>26</v>
      </c>
      <c r="BP4860" s="2">
        <v>46.4</v>
      </c>
      <c r="BQ4860" s="2">
        <v>18</v>
      </c>
      <c r="BR4860" s="2">
        <v>32.1</v>
      </c>
      <c r="BS4860" s="2">
        <v>1</v>
      </c>
      <c r="BT4860" s="2">
        <v>1.8</v>
      </c>
      <c r="BU4860" s="2">
        <v>11</v>
      </c>
      <c r="BV4860" s="2">
        <v>19.600000000000001</v>
      </c>
    </row>
    <row r="4861" spans="1:77" ht="12.75" customHeight="1" x14ac:dyDescent="0.2">
      <c r="A4861">
        <v>4</v>
      </c>
      <c r="B4861" s="2">
        <v>3224</v>
      </c>
      <c r="C4861" s="17">
        <v>3.4</v>
      </c>
      <c r="D4861" s="2">
        <v>3.33</v>
      </c>
      <c r="E4861" s="15">
        <v>3.2560000000000002</v>
      </c>
      <c r="G4861" s="17">
        <v>94</v>
      </c>
      <c r="H4861" s="2">
        <v>87</v>
      </c>
      <c r="I4861" s="2">
        <v>92.6</v>
      </c>
      <c r="J4861" s="2">
        <v>87</v>
      </c>
      <c r="K4861" s="2">
        <v>92.6</v>
      </c>
      <c r="L4861" s="2">
        <v>92.6</v>
      </c>
      <c r="O4861" s="2">
        <v>7</v>
      </c>
      <c r="P4861" s="2">
        <v>7.4</v>
      </c>
      <c r="Q4861" s="2">
        <v>1</v>
      </c>
      <c r="R4861" s="2">
        <v>1.1000000000000001</v>
      </c>
      <c r="S4861" s="2">
        <v>38</v>
      </c>
      <c r="T4861" s="2">
        <v>40.4</v>
      </c>
      <c r="U4861" s="2">
        <v>48</v>
      </c>
      <c r="V4861" s="2">
        <v>51.1</v>
      </c>
      <c r="Y4861" s="2">
        <v>7</v>
      </c>
      <c r="Z4861" s="2">
        <v>7.4</v>
      </c>
      <c r="AE4861" s="2">
        <v>94</v>
      </c>
      <c r="AF4861" s="2">
        <v>83</v>
      </c>
      <c r="AG4861" s="2">
        <v>88.3</v>
      </c>
      <c r="AH4861" s="2">
        <v>83</v>
      </c>
      <c r="AI4861" s="2">
        <v>88.3</v>
      </c>
      <c r="AJ4861" s="2">
        <v>88.3</v>
      </c>
      <c r="AK4861" s="2">
        <v>2</v>
      </c>
      <c r="AL4861" s="2">
        <v>2.1</v>
      </c>
      <c r="AM4861" s="2">
        <v>9</v>
      </c>
      <c r="AN4861" s="2">
        <v>9.6</v>
      </c>
      <c r="AQ4861" s="2">
        <v>39</v>
      </c>
      <c r="AR4861" s="2">
        <v>41.5</v>
      </c>
      <c r="AS4861" s="2">
        <v>44</v>
      </c>
      <c r="AT4861" s="2">
        <v>46.8</v>
      </c>
      <c r="AW4861" s="2">
        <v>11</v>
      </c>
      <c r="AX4861" s="2">
        <v>11.7</v>
      </c>
      <c r="BC4861" s="2">
        <v>92</v>
      </c>
      <c r="BD4861" s="2">
        <v>85</v>
      </c>
      <c r="BE4861" s="2">
        <v>90.4</v>
      </c>
      <c r="BF4861" s="2">
        <v>85</v>
      </c>
      <c r="BG4861" s="2">
        <v>90.4</v>
      </c>
      <c r="BH4861" s="2">
        <v>92.4</v>
      </c>
      <c r="BI4861" s="2">
        <v>1</v>
      </c>
      <c r="BJ4861" s="2">
        <v>1.1000000000000001</v>
      </c>
      <c r="BK4861" s="2">
        <v>6</v>
      </c>
      <c r="BL4861" s="2">
        <v>6.4</v>
      </c>
      <c r="BM4861" s="2">
        <v>2</v>
      </c>
      <c r="BN4861" s="2">
        <v>2.1</v>
      </c>
      <c r="BO4861" s="2">
        <v>39</v>
      </c>
      <c r="BP4861" s="2">
        <v>41.5</v>
      </c>
      <c r="BQ4861" s="2">
        <v>44</v>
      </c>
      <c r="BR4861" s="2">
        <v>46.8</v>
      </c>
      <c r="BS4861" s="2">
        <v>2</v>
      </c>
      <c r="BT4861" s="2">
        <v>2.1</v>
      </c>
      <c r="BU4861" s="2">
        <v>9</v>
      </c>
      <c r="BV4861" s="2">
        <v>9.6</v>
      </c>
    </row>
    <row r="4862" spans="1:77" ht="12.75" customHeight="1" x14ac:dyDescent="0.2">
      <c r="A4862">
        <v>4</v>
      </c>
      <c r="B4862" s="2">
        <v>3225</v>
      </c>
      <c r="C4862" s="17">
        <v>2.5499999999999998</v>
      </c>
      <c r="D4862" s="2">
        <v>2.34</v>
      </c>
      <c r="E4862" s="15">
        <v>2.3110000000000004</v>
      </c>
      <c r="G4862" s="17">
        <v>71</v>
      </c>
      <c r="H4862" s="2">
        <v>37</v>
      </c>
      <c r="I4862" s="2">
        <v>52.1</v>
      </c>
      <c r="J4862" s="2">
        <v>37</v>
      </c>
      <c r="K4862" s="2">
        <v>52.1</v>
      </c>
      <c r="L4862" s="2">
        <v>52.1</v>
      </c>
      <c r="M4862" s="2">
        <v>7</v>
      </c>
      <c r="N4862" s="2">
        <v>9.9</v>
      </c>
      <c r="O4862" s="2">
        <v>27</v>
      </c>
      <c r="P4862" s="2">
        <v>38</v>
      </c>
      <c r="Q4862" s="2">
        <v>2</v>
      </c>
      <c r="R4862" s="2">
        <v>2.8</v>
      </c>
      <c r="S4862" s="2">
        <v>20</v>
      </c>
      <c r="T4862" s="2">
        <v>28.2</v>
      </c>
      <c r="U4862" s="2">
        <v>15</v>
      </c>
      <c r="V4862" s="2">
        <v>21.1</v>
      </c>
      <c r="Y4862" s="2">
        <v>34</v>
      </c>
      <c r="Z4862" s="2">
        <v>47.9</v>
      </c>
      <c r="AE4862" s="2">
        <v>71</v>
      </c>
      <c r="AF4862" s="2">
        <v>33</v>
      </c>
      <c r="AG4862" s="2">
        <v>46.5</v>
      </c>
      <c r="AH4862" s="2">
        <v>33</v>
      </c>
      <c r="AI4862" s="2">
        <v>46.5</v>
      </c>
      <c r="AJ4862" s="2">
        <v>46.5</v>
      </c>
      <c r="AK4862" s="2">
        <v>23</v>
      </c>
      <c r="AL4862" s="2">
        <v>32.4</v>
      </c>
      <c r="AM4862" s="2">
        <v>15</v>
      </c>
      <c r="AN4862" s="2">
        <v>21.1</v>
      </c>
      <c r="AQ4862" s="2">
        <v>19</v>
      </c>
      <c r="AR4862" s="2">
        <v>26.8</v>
      </c>
      <c r="AS4862" s="2">
        <v>14</v>
      </c>
      <c r="AT4862" s="2">
        <v>19.7</v>
      </c>
      <c r="AW4862" s="2">
        <v>38</v>
      </c>
      <c r="AX4862" s="2">
        <v>53.5</v>
      </c>
      <c r="BC4862" s="2">
        <v>70</v>
      </c>
      <c r="BD4862" s="2">
        <v>33</v>
      </c>
      <c r="BE4862" s="2">
        <v>46.5</v>
      </c>
      <c r="BF4862" s="2">
        <v>33</v>
      </c>
      <c r="BG4862" s="2">
        <v>46.5</v>
      </c>
      <c r="BH4862" s="2">
        <v>47.1</v>
      </c>
      <c r="BI4862" s="2">
        <v>12</v>
      </c>
      <c r="BJ4862" s="2">
        <v>16.899999999999999</v>
      </c>
      <c r="BK4862" s="2">
        <v>25</v>
      </c>
      <c r="BL4862" s="2">
        <v>35.200000000000003</v>
      </c>
      <c r="BM4862" s="2">
        <v>1</v>
      </c>
      <c r="BN4862" s="2">
        <v>1.4</v>
      </c>
      <c r="BO4862" s="2">
        <v>26</v>
      </c>
      <c r="BP4862" s="2">
        <v>36.6</v>
      </c>
      <c r="BQ4862" s="2">
        <v>6</v>
      </c>
      <c r="BR4862" s="2">
        <v>8.5</v>
      </c>
      <c r="BS4862" s="2">
        <v>1</v>
      </c>
      <c r="BT4862" s="2">
        <v>1.4</v>
      </c>
      <c r="BU4862" s="2">
        <v>38</v>
      </c>
      <c r="BV4862" s="2">
        <v>53.5</v>
      </c>
    </row>
    <row r="4863" spans="1:77" ht="12.75" customHeight="1" x14ac:dyDescent="0.2">
      <c r="A4863">
        <v>4</v>
      </c>
      <c r="B4863" s="2">
        <v>3226</v>
      </c>
      <c r="C4863" s="17">
        <v>2.65</v>
      </c>
      <c r="D4863" s="2">
        <v>2.82</v>
      </c>
      <c r="E4863" s="15">
        <v>2.1749999999999998</v>
      </c>
      <c r="G4863" s="17">
        <v>74</v>
      </c>
      <c r="H4863" s="2">
        <v>45</v>
      </c>
      <c r="I4863" s="2">
        <v>60</v>
      </c>
      <c r="J4863" s="2">
        <v>45</v>
      </c>
      <c r="K4863" s="2">
        <v>60</v>
      </c>
      <c r="L4863" s="2">
        <v>60.8</v>
      </c>
      <c r="M4863" s="2">
        <v>5</v>
      </c>
      <c r="N4863" s="2">
        <v>6.7</v>
      </c>
      <c r="O4863" s="2">
        <v>24</v>
      </c>
      <c r="P4863" s="2">
        <v>32</v>
      </c>
      <c r="S4863" s="2">
        <v>34</v>
      </c>
      <c r="T4863" s="2">
        <v>45.3</v>
      </c>
      <c r="U4863" s="2">
        <v>11</v>
      </c>
      <c r="V4863" s="2">
        <v>14.7</v>
      </c>
      <c r="W4863" s="2">
        <v>1</v>
      </c>
      <c r="X4863" s="2">
        <v>1.3</v>
      </c>
      <c r="Y4863" s="2">
        <v>30</v>
      </c>
      <c r="Z4863" s="2">
        <v>40</v>
      </c>
      <c r="AB4863" s="2">
        <v>10</v>
      </c>
      <c r="AE4863" s="2">
        <v>75</v>
      </c>
      <c r="AF4863" s="2">
        <v>53</v>
      </c>
      <c r="AG4863" s="2">
        <v>69.7</v>
      </c>
      <c r="AH4863" s="2">
        <v>53</v>
      </c>
      <c r="AI4863" s="2">
        <v>69.7</v>
      </c>
      <c r="AJ4863" s="2">
        <v>70.7</v>
      </c>
      <c r="AK4863" s="2">
        <v>14</v>
      </c>
      <c r="AL4863" s="2">
        <v>18.399999999999999</v>
      </c>
      <c r="AM4863" s="2">
        <v>8</v>
      </c>
      <c r="AN4863" s="2">
        <v>10.5</v>
      </c>
      <c r="AQ4863" s="2">
        <v>28</v>
      </c>
      <c r="AR4863" s="2">
        <v>36.799999999999997</v>
      </c>
      <c r="AS4863" s="2">
        <v>25</v>
      </c>
      <c r="AT4863" s="2">
        <v>32.9</v>
      </c>
      <c r="AU4863" s="2">
        <v>1</v>
      </c>
      <c r="AV4863" s="2">
        <v>1.3</v>
      </c>
      <c r="AW4863" s="2">
        <v>23</v>
      </c>
      <c r="AX4863" s="2">
        <v>30.3</v>
      </c>
      <c r="AZ4863" s="2">
        <v>9</v>
      </c>
      <c r="BC4863" s="2">
        <v>72</v>
      </c>
      <c r="BD4863" s="2">
        <v>28</v>
      </c>
      <c r="BE4863" s="2">
        <v>37.799999999999997</v>
      </c>
      <c r="BF4863" s="2">
        <v>28</v>
      </c>
      <c r="BG4863" s="2">
        <v>37.799999999999997</v>
      </c>
      <c r="BH4863" s="2">
        <v>38.9</v>
      </c>
      <c r="BI4863" s="2">
        <v>15</v>
      </c>
      <c r="BJ4863" s="2">
        <v>20.3</v>
      </c>
      <c r="BK4863" s="2">
        <v>29</v>
      </c>
      <c r="BL4863" s="2">
        <v>39.200000000000003</v>
      </c>
      <c r="BO4863" s="2">
        <v>24</v>
      </c>
      <c r="BP4863" s="2">
        <v>32.4</v>
      </c>
      <c r="BQ4863" s="2">
        <v>4</v>
      </c>
      <c r="BR4863" s="2">
        <v>5.4</v>
      </c>
      <c r="BS4863" s="2">
        <v>2</v>
      </c>
      <c r="BT4863" s="2">
        <v>2.7</v>
      </c>
      <c r="BU4863" s="2">
        <v>46</v>
      </c>
      <c r="BV4863" s="2">
        <v>62.2</v>
      </c>
      <c r="BX4863" s="2">
        <v>11</v>
      </c>
    </row>
    <row r="4864" spans="1:77" ht="12.75" customHeight="1" x14ac:dyDescent="0.2">
      <c r="A4864">
        <v>4</v>
      </c>
      <c r="B4864" s="2">
        <v>3227</v>
      </c>
      <c r="C4864" s="17">
        <v>3.16</v>
      </c>
      <c r="D4864" s="2">
        <v>3.26</v>
      </c>
      <c r="E4864" s="15">
        <v>2.7719999999999998</v>
      </c>
      <c r="G4864" s="17">
        <v>57</v>
      </c>
      <c r="H4864" s="2">
        <v>48</v>
      </c>
      <c r="I4864" s="2">
        <v>84.2</v>
      </c>
      <c r="J4864" s="2">
        <v>48</v>
      </c>
      <c r="K4864" s="2">
        <v>84.2</v>
      </c>
      <c r="L4864" s="2">
        <v>84.2</v>
      </c>
      <c r="O4864" s="2">
        <v>9</v>
      </c>
      <c r="P4864" s="2">
        <v>15.8</v>
      </c>
      <c r="Q4864" s="2">
        <v>2</v>
      </c>
      <c r="R4864" s="2">
        <v>3.5</v>
      </c>
      <c r="S4864" s="2">
        <v>22</v>
      </c>
      <c r="T4864" s="2">
        <v>38.6</v>
      </c>
      <c r="U4864" s="2">
        <v>24</v>
      </c>
      <c r="V4864" s="2">
        <v>42.1</v>
      </c>
      <c r="Y4864" s="2">
        <v>9</v>
      </c>
      <c r="Z4864" s="2">
        <v>15.8</v>
      </c>
      <c r="AB4864" s="2">
        <v>1</v>
      </c>
      <c r="AE4864" s="2">
        <v>57</v>
      </c>
      <c r="AF4864" s="2">
        <v>49</v>
      </c>
      <c r="AG4864" s="2">
        <v>86</v>
      </c>
      <c r="AH4864" s="2">
        <v>49</v>
      </c>
      <c r="AI4864" s="2">
        <v>86</v>
      </c>
      <c r="AJ4864" s="2">
        <v>86</v>
      </c>
      <c r="AK4864" s="2">
        <v>1</v>
      </c>
      <c r="AL4864" s="2">
        <v>1.8</v>
      </c>
      <c r="AM4864" s="2">
        <v>7</v>
      </c>
      <c r="AN4864" s="2">
        <v>12.3</v>
      </c>
      <c r="AO4864" s="2">
        <v>1</v>
      </c>
      <c r="AP4864" s="2">
        <v>1.8</v>
      </c>
      <c r="AQ4864" s="2">
        <v>21</v>
      </c>
      <c r="AR4864" s="2">
        <v>36.799999999999997</v>
      </c>
      <c r="AS4864" s="2">
        <v>27</v>
      </c>
      <c r="AT4864" s="2">
        <v>47.4</v>
      </c>
      <c r="AW4864" s="2">
        <v>8</v>
      </c>
      <c r="AX4864" s="2">
        <v>14</v>
      </c>
      <c r="AZ4864" s="2">
        <v>1</v>
      </c>
      <c r="BC4864" s="2">
        <v>57</v>
      </c>
      <c r="BD4864" s="2">
        <v>33</v>
      </c>
      <c r="BE4864" s="2">
        <v>57.9</v>
      </c>
      <c r="BF4864" s="2">
        <v>33</v>
      </c>
      <c r="BG4864" s="2">
        <v>57.9</v>
      </c>
      <c r="BH4864" s="2">
        <v>57.9</v>
      </c>
      <c r="BI4864" s="2">
        <v>4</v>
      </c>
      <c r="BJ4864" s="2">
        <v>7</v>
      </c>
      <c r="BK4864" s="2">
        <v>20</v>
      </c>
      <c r="BL4864" s="2">
        <v>35.1</v>
      </c>
      <c r="BO4864" s="2">
        <v>18</v>
      </c>
      <c r="BP4864" s="2">
        <v>31.6</v>
      </c>
      <c r="BQ4864" s="2">
        <v>15</v>
      </c>
      <c r="BR4864" s="2">
        <v>26.3</v>
      </c>
      <c r="BU4864" s="2">
        <v>24</v>
      </c>
      <c r="BV4864" s="2">
        <v>42.1</v>
      </c>
      <c r="BX4864" s="2">
        <v>1</v>
      </c>
    </row>
    <row r="4865" spans="1:77" ht="12.75" customHeight="1" x14ac:dyDescent="0.2">
      <c r="A4865">
        <v>4</v>
      </c>
      <c r="B4865" s="2">
        <v>3228</v>
      </c>
      <c r="C4865" s="17">
        <v>3.28</v>
      </c>
      <c r="D4865" s="2">
        <v>3.09</v>
      </c>
      <c r="E4865" s="15">
        <v>3.14</v>
      </c>
      <c r="G4865" s="17">
        <v>93</v>
      </c>
      <c r="H4865" s="2">
        <v>84</v>
      </c>
      <c r="I4865" s="2">
        <v>89.4</v>
      </c>
      <c r="J4865" s="2">
        <v>84</v>
      </c>
      <c r="K4865" s="2">
        <v>89.4</v>
      </c>
      <c r="L4865" s="2">
        <v>90.3</v>
      </c>
      <c r="M4865" s="2">
        <v>1</v>
      </c>
      <c r="N4865" s="2">
        <v>1.1000000000000001</v>
      </c>
      <c r="O4865" s="2">
        <v>8</v>
      </c>
      <c r="P4865" s="2">
        <v>8.5</v>
      </c>
      <c r="S4865" s="2">
        <v>45</v>
      </c>
      <c r="T4865" s="2">
        <v>47.9</v>
      </c>
      <c r="U4865" s="2">
        <v>39</v>
      </c>
      <c r="V4865" s="2">
        <v>41.5</v>
      </c>
      <c r="W4865" s="2">
        <v>1</v>
      </c>
      <c r="X4865" s="2">
        <v>1.1000000000000001</v>
      </c>
      <c r="Y4865" s="2">
        <v>10</v>
      </c>
      <c r="Z4865" s="2">
        <v>10.6</v>
      </c>
      <c r="AE4865" s="2">
        <v>93</v>
      </c>
      <c r="AF4865" s="2">
        <v>73</v>
      </c>
      <c r="AG4865" s="2">
        <v>77.7</v>
      </c>
      <c r="AH4865" s="2">
        <v>73</v>
      </c>
      <c r="AI4865" s="2">
        <v>77.7</v>
      </c>
      <c r="AJ4865" s="2">
        <v>78.5</v>
      </c>
      <c r="AK4865" s="2">
        <v>9</v>
      </c>
      <c r="AL4865" s="2">
        <v>9.6</v>
      </c>
      <c r="AM4865" s="2">
        <v>11</v>
      </c>
      <c r="AN4865" s="2">
        <v>11.7</v>
      </c>
      <c r="AQ4865" s="2">
        <v>33</v>
      </c>
      <c r="AR4865" s="2">
        <v>35.1</v>
      </c>
      <c r="AS4865" s="2">
        <v>40</v>
      </c>
      <c r="AT4865" s="2">
        <v>42.6</v>
      </c>
      <c r="AU4865" s="2">
        <v>1</v>
      </c>
      <c r="AV4865" s="2">
        <v>1.1000000000000001</v>
      </c>
      <c r="AW4865" s="2">
        <v>21</v>
      </c>
      <c r="AX4865" s="2">
        <v>22.3</v>
      </c>
      <c r="BC4865" s="2">
        <v>93</v>
      </c>
      <c r="BD4865" s="2">
        <v>73</v>
      </c>
      <c r="BE4865" s="2">
        <v>77.7</v>
      </c>
      <c r="BF4865" s="2">
        <v>73</v>
      </c>
      <c r="BG4865" s="2">
        <v>77.7</v>
      </c>
      <c r="BH4865" s="2">
        <v>78.5</v>
      </c>
      <c r="BI4865" s="2">
        <v>4</v>
      </c>
      <c r="BJ4865" s="2">
        <v>4.3</v>
      </c>
      <c r="BK4865" s="2">
        <v>16</v>
      </c>
      <c r="BL4865" s="2">
        <v>17</v>
      </c>
      <c r="BO4865" s="2">
        <v>33</v>
      </c>
      <c r="BP4865" s="2">
        <v>35.1</v>
      </c>
      <c r="BQ4865" s="2">
        <v>40</v>
      </c>
      <c r="BR4865" s="2">
        <v>42.6</v>
      </c>
      <c r="BS4865" s="2">
        <v>1</v>
      </c>
      <c r="BT4865" s="2">
        <v>1.1000000000000001</v>
      </c>
      <c r="BU4865" s="2">
        <v>21</v>
      </c>
      <c r="BV4865" s="2">
        <v>22.3</v>
      </c>
    </row>
    <row r="4866" spans="1:77" ht="12.75" customHeight="1" x14ac:dyDescent="0.2">
      <c r="A4866">
        <v>4</v>
      </c>
      <c r="B4866" s="2">
        <v>3230</v>
      </c>
      <c r="C4866" s="17">
        <v>2.79</v>
      </c>
      <c r="D4866" s="2">
        <v>3.1</v>
      </c>
      <c r="E4866" s="15">
        <v>2.8240000000000003</v>
      </c>
      <c r="G4866" s="17">
        <v>87</v>
      </c>
      <c r="H4866" s="2">
        <v>64</v>
      </c>
      <c r="I4866" s="2">
        <v>73.599999999999994</v>
      </c>
      <c r="J4866" s="2">
        <v>64</v>
      </c>
      <c r="K4866" s="2">
        <v>73.599999999999994</v>
      </c>
      <c r="L4866" s="2">
        <v>73.599999999999994</v>
      </c>
      <c r="M4866" s="2">
        <v>6</v>
      </c>
      <c r="N4866" s="2">
        <v>6.9</v>
      </c>
      <c r="O4866" s="2">
        <v>17</v>
      </c>
      <c r="P4866" s="2">
        <v>19.5</v>
      </c>
      <c r="Q4866" s="2">
        <v>3</v>
      </c>
      <c r="R4866" s="2">
        <v>3.4</v>
      </c>
      <c r="S4866" s="2">
        <v>41</v>
      </c>
      <c r="T4866" s="2">
        <v>47.1</v>
      </c>
      <c r="U4866" s="2">
        <v>20</v>
      </c>
      <c r="V4866" s="2">
        <v>23</v>
      </c>
      <c r="Y4866" s="2">
        <v>23</v>
      </c>
      <c r="Z4866" s="2">
        <v>26.4</v>
      </c>
      <c r="AE4866" s="2">
        <v>87</v>
      </c>
      <c r="AF4866" s="2">
        <v>63</v>
      </c>
      <c r="AG4866" s="2">
        <v>72.400000000000006</v>
      </c>
      <c r="AH4866" s="2">
        <v>63</v>
      </c>
      <c r="AI4866" s="2">
        <v>72.400000000000006</v>
      </c>
      <c r="AJ4866" s="2">
        <v>72.400000000000006</v>
      </c>
      <c r="AK4866" s="2">
        <v>13</v>
      </c>
      <c r="AL4866" s="2">
        <v>14.9</v>
      </c>
      <c r="AM4866" s="2">
        <v>11</v>
      </c>
      <c r="AN4866" s="2">
        <v>12.6</v>
      </c>
      <c r="AQ4866" s="2">
        <v>17</v>
      </c>
      <c r="AR4866" s="2">
        <v>19.5</v>
      </c>
      <c r="AS4866" s="2">
        <v>46</v>
      </c>
      <c r="AT4866" s="2">
        <v>52.9</v>
      </c>
      <c r="AW4866" s="2">
        <v>24</v>
      </c>
      <c r="AX4866" s="2">
        <v>27.6</v>
      </c>
      <c r="BC4866" s="2">
        <v>84</v>
      </c>
      <c r="BD4866" s="2">
        <v>56</v>
      </c>
      <c r="BE4866" s="2">
        <v>64.400000000000006</v>
      </c>
      <c r="BF4866" s="2">
        <v>56</v>
      </c>
      <c r="BG4866" s="2">
        <v>64.400000000000006</v>
      </c>
      <c r="BH4866" s="2">
        <v>66.7</v>
      </c>
      <c r="BI4866" s="2">
        <v>13</v>
      </c>
      <c r="BJ4866" s="2">
        <v>14.9</v>
      </c>
      <c r="BK4866" s="2">
        <v>15</v>
      </c>
      <c r="BL4866" s="2">
        <v>17.2</v>
      </c>
      <c r="BO4866" s="2">
        <v>21</v>
      </c>
      <c r="BP4866" s="2">
        <v>24.1</v>
      </c>
      <c r="BQ4866" s="2">
        <v>35</v>
      </c>
      <c r="BR4866" s="2">
        <v>40.200000000000003</v>
      </c>
      <c r="BS4866" s="2">
        <v>3</v>
      </c>
      <c r="BT4866" s="2">
        <v>3.4</v>
      </c>
      <c r="BU4866" s="2">
        <v>31</v>
      </c>
      <c r="BV4866" s="2">
        <v>35.6</v>
      </c>
    </row>
    <row r="4867" spans="1:77" ht="12.75" customHeight="1" x14ac:dyDescent="0.2">
      <c r="A4867">
        <v>4</v>
      </c>
      <c r="B4867" s="2">
        <v>3231</v>
      </c>
      <c r="C4867" s="17">
        <v>3.52</v>
      </c>
      <c r="D4867" s="2">
        <v>3.44</v>
      </c>
      <c r="E4867" s="15">
        <v>3.077</v>
      </c>
      <c r="G4867" s="17">
        <v>54</v>
      </c>
      <c r="H4867" s="2">
        <v>52</v>
      </c>
      <c r="I4867" s="2">
        <v>96.3</v>
      </c>
      <c r="J4867" s="2">
        <v>52</v>
      </c>
      <c r="K4867" s="2">
        <v>96.3</v>
      </c>
      <c r="L4867" s="2">
        <v>96.3</v>
      </c>
      <c r="M4867" s="2">
        <v>1</v>
      </c>
      <c r="N4867" s="2">
        <v>1.9</v>
      </c>
      <c r="O4867" s="2">
        <v>1</v>
      </c>
      <c r="P4867" s="2">
        <v>1.9</v>
      </c>
      <c r="S4867" s="2">
        <v>21</v>
      </c>
      <c r="T4867" s="2">
        <v>38.9</v>
      </c>
      <c r="U4867" s="2">
        <v>31</v>
      </c>
      <c r="V4867" s="2">
        <v>57.4</v>
      </c>
      <c r="Y4867" s="2">
        <v>2</v>
      </c>
      <c r="Z4867" s="2">
        <v>3.7</v>
      </c>
      <c r="AC4867" s="2">
        <v>1</v>
      </c>
      <c r="AE4867" s="2">
        <v>54</v>
      </c>
      <c r="AF4867" s="2">
        <v>50</v>
      </c>
      <c r="AG4867" s="2">
        <v>92.6</v>
      </c>
      <c r="AH4867" s="2">
        <v>50</v>
      </c>
      <c r="AI4867" s="2">
        <v>92.6</v>
      </c>
      <c r="AJ4867" s="2">
        <v>92.6</v>
      </c>
      <c r="AK4867" s="2">
        <v>3</v>
      </c>
      <c r="AL4867" s="2">
        <v>5.6</v>
      </c>
      <c r="AM4867" s="2">
        <v>1</v>
      </c>
      <c r="AN4867" s="2">
        <v>1.9</v>
      </c>
      <c r="AQ4867" s="2">
        <v>19</v>
      </c>
      <c r="AR4867" s="2">
        <v>35.200000000000003</v>
      </c>
      <c r="AS4867" s="2">
        <v>31</v>
      </c>
      <c r="AT4867" s="2">
        <v>57.4</v>
      </c>
      <c r="AW4867" s="2">
        <v>4</v>
      </c>
      <c r="AX4867" s="2">
        <v>7.4</v>
      </c>
      <c r="BA4867" s="2">
        <v>1</v>
      </c>
      <c r="BC4867" s="2">
        <v>54</v>
      </c>
      <c r="BD4867" s="2">
        <v>45</v>
      </c>
      <c r="BE4867" s="2">
        <v>83.3</v>
      </c>
      <c r="BF4867" s="2">
        <v>45</v>
      </c>
      <c r="BG4867" s="2">
        <v>83.3</v>
      </c>
      <c r="BH4867" s="2">
        <v>83.3</v>
      </c>
      <c r="BI4867" s="2">
        <v>2</v>
      </c>
      <c r="BJ4867" s="2">
        <v>3.7</v>
      </c>
      <c r="BK4867" s="2">
        <v>7</v>
      </c>
      <c r="BL4867" s="2">
        <v>13</v>
      </c>
      <c r="BO4867" s="2">
        <v>30</v>
      </c>
      <c r="BP4867" s="2">
        <v>55.6</v>
      </c>
      <c r="BQ4867" s="2">
        <v>15</v>
      </c>
      <c r="BR4867" s="2">
        <v>27.8</v>
      </c>
      <c r="BU4867" s="2">
        <v>9</v>
      </c>
      <c r="BV4867" s="2">
        <v>16.7</v>
      </c>
      <c r="BY4867" s="2">
        <v>1</v>
      </c>
    </row>
    <row r="4868" spans="1:77" ht="12.75" customHeight="1" x14ac:dyDescent="0.2">
      <c r="A4868">
        <v>4</v>
      </c>
      <c r="B4868" s="2">
        <v>3234</v>
      </c>
      <c r="C4868" s="17">
        <v>3.36</v>
      </c>
      <c r="D4868" s="2">
        <v>3.17</v>
      </c>
      <c r="E4868" s="15">
        <v>3.0019999999999998</v>
      </c>
      <c r="G4868" s="17">
        <v>42</v>
      </c>
      <c r="H4868" s="2">
        <v>38</v>
      </c>
      <c r="I4868" s="2">
        <v>90.5</v>
      </c>
      <c r="J4868" s="2">
        <v>38</v>
      </c>
      <c r="K4868" s="2">
        <v>90.5</v>
      </c>
      <c r="L4868" s="2">
        <v>90.5</v>
      </c>
      <c r="O4868" s="2">
        <v>4</v>
      </c>
      <c r="P4868" s="2">
        <v>9.5</v>
      </c>
      <c r="S4868" s="2">
        <v>19</v>
      </c>
      <c r="T4868" s="2">
        <v>45.2</v>
      </c>
      <c r="U4868" s="2">
        <v>19</v>
      </c>
      <c r="V4868" s="2">
        <v>45.2</v>
      </c>
      <c r="Y4868" s="2">
        <v>4</v>
      </c>
      <c r="Z4868" s="2">
        <v>9.5</v>
      </c>
      <c r="AC4868" s="2">
        <v>2</v>
      </c>
      <c r="AE4868" s="2">
        <v>42</v>
      </c>
      <c r="AF4868" s="2">
        <v>34</v>
      </c>
      <c r="AG4868" s="2">
        <v>81</v>
      </c>
      <c r="AH4868" s="2">
        <v>34</v>
      </c>
      <c r="AI4868" s="2">
        <v>81</v>
      </c>
      <c r="AJ4868" s="2">
        <v>81</v>
      </c>
      <c r="AK4868" s="2">
        <v>5</v>
      </c>
      <c r="AL4868" s="2">
        <v>11.9</v>
      </c>
      <c r="AM4868" s="2">
        <v>3</v>
      </c>
      <c r="AN4868" s="2">
        <v>7.1</v>
      </c>
      <c r="AQ4868" s="2">
        <v>14</v>
      </c>
      <c r="AR4868" s="2">
        <v>33.299999999999997</v>
      </c>
      <c r="AS4868" s="2">
        <v>20</v>
      </c>
      <c r="AT4868" s="2">
        <v>47.6</v>
      </c>
      <c r="AW4868" s="2">
        <v>8</v>
      </c>
      <c r="AX4868" s="2">
        <v>19</v>
      </c>
      <c r="BA4868" s="2">
        <v>2</v>
      </c>
      <c r="BC4868" s="2">
        <v>42</v>
      </c>
      <c r="BD4868" s="2">
        <v>33</v>
      </c>
      <c r="BE4868" s="2">
        <v>78.599999999999994</v>
      </c>
      <c r="BF4868" s="2">
        <v>33</v>
      </c>
      <c r="BG4868" s="2">
        <v>78.599999999999994</v>
      </c>
      <c r="BH4868" s="2">
        <v>78.599999999999994</v>
      </c>
      <c r="BI4868" s="2">
        <v>2</v>
      </c>
      <c r="BJ4868" s="2">
        <v>4.8</v>
      </c>
      <c r="BK4868" s="2">
        <v>7</v>
      </c>
      <c r="BL4868" s="2">
        <v>16.7</v>
      </c>
      <c r="BO4868" s="2">
        <v>22</v>
      </c>
      <c r="BP4868" s="2">
        <v>52.4</v>
      </c>
      <c r="BQ4868" s="2">
        <v>11</v>
      </c>
      <c r="BR4868" s="2">
        <v>26.2</v>
      </c>
      <c r="BU4868" s="2">
        <v>9</v>
      </c>
      <c r="BV4868" s="2">
        <v>21.4</v>
      </c>
      <c r="BY4868" s="2">
        <v>2</v>
      </c>
    </row>
    <row r="4869" spans="1:77" ht="12.75" customHeight="1" x14ac:dyDescent="0.2">
      <c r="A4869">
        <v>4</v>
      </c>
      <c r="B4869" s="2">
        <v>3239</v>
      </c>
      <c r="C4869" s="17">
        <v>2.61</v>
      </c>
      <c r="D4869" s="2">
        <v>2.92</v>
      </c>
      <c r="E4869" s="15">
        <v>2.452</v>
      </c>
      <c r="G4869" s="17">
        <v>51</v>
      </c>
      <c r="H4869" s="2">
        <v>33</v>
      </c>
      <c r="I4869" s="2">
        <v>64.7</v>
      </c>
      <c r="J4869" s="2">
        <v>33</v>
      </c>
      <c r="K4869" s="2">
        <v>64.7</v>
      </c>
      <c r="L4869" s="2">
        <v>64.7</v>
      </c>
      <c r="M4869" s="2">
        <v>2</v>
      </c>
      <c r="N4869" s="2">
        <v>3.9</v>
      </c>
      <c r="O4869" s="2">
        <v>16</v>
      </c>
      <c r="P4869" s="2">
        <v>31.4</v>
      </c>
      <c r="Q4869" s="2">
        <v>3</v>
      </c>
      <c r="R4869" s="2">
        <v>5.9</v>
      </c>
      <c r="S4869" s="2">
        <v>21</v>
      </c>
      <c r="T4869" s="2">
        <v>41.2</v>
      </c>
      <c r="U4869" s="2">
        <v>9</v>
      </c>
      <c r="V4869" s="2">
        <v>17.600000000000001</v>
      </c>
      <c r="Y4869" s="2">
        <v>18</v>
      </c>
      <c r="Z4869" s="2">
        <v>35.299999999999997</v>
      </c>
      <c r="AB4869" s="2">
        <v>2</v>
      </c>
      <c r="AE4869" s="2">
        <v>51</v>
      </c>
      <c r="AF4869" s="2">
        <v>35</v>
      </c>
      <c r="AG4869" s="2">
        <v>68.599999999999994</v>
      </c>
      <c r="AH4869" s="2">
        <v>35</v>
      </c>
      <c r="AI4869" s="2">
        <v>68.599999999999994</v>
      </c>
      <c r="AJ4869" s="2">
        <v>68.599999999999994</v>
      </c>
      <c r="AK4869" s="2">
        <v>9</v>
      </c>
      <c r="AL4869" s="2">
        <v>17.600000000000001</v>
      </c>
      <c r="AM4869" s="2">
        <v>7</v>
      </c>
      <c r="AN4869" s="2">
        <v>13.7</v>
      </c>
      <c r="AQ4869" s="2">
        <v>14</v>
      </c>
      <c r="AR4869" s="2">
        <v>27.5</v>
      </c>
      <c r="AS4869" s="2">
        <v>21</v>
      </c>
      <c r="AT4869" s="2">
        <v>41.2</v>
      </c>
      <c r="AW4869" s="2">
        <v>16</v>
      </c>
      <c r="AX4869" s="2">
        <v>31.4</v>
      </c>
      <c r="AZ4869" s="2">
        <v>2</v>
      </c>
      <c r="BC4869" s="2">
        <v>49</v>
      </c>
      <c r="BD4869" s="2">
        <v>26</v>
      </c>
      <c r="BE4869" s="2">
        <v>51</v>
      </c>
      <c r="BF4869" s="2">
        <v>26</v>
      </c>
      <c r="BG4869" s="2">
        <v>51</v>
      </c>
      <c r="BH4869" s="2">
        <v>53.1</v>
      </c>
      <c r="BI4869" s="2">
        <v>9</v>
      </c>
      <c r="BJ4869" s="2">
        <v>17.600000000000001</v>
      </c>
      <c r="BK4869" s="2">
        <v>14</v>
      </c>
      <c r="BL4869" s="2">
        <v>27.5</v>
      </c>
      <c r="BO4869" s="2">
        <v>16</v>
      </c>
      <c r="BP4869" s="2">
        <v>31.4</v>
      </c>
      <c r="BQ4869" s="2">
        <v>10</v>
      </c>
      <c r="BR4869" s="2">
        <v>19.600000000000001</v>
      </c>
      <c r="BS4869" s="2">
        <v>2</v>
      </c>
      <c r="BT4869" s="2">
        <v>3.9</v>
      </c>
      <c r="BU4869" s="2">
        <v>25</v>
      </c>
      <c r="BV4869" s="2">
        <v>49</v>
      </c>
      <c r="BX4869" s="2">
        <v>2</v>
      </c>
    </row>
    <row r="4870" spans="1:77" ht="12.75" customHeight="1" x14ac:dyDescent="0.2">
      <c r="A4870">
        <v>4</v>
      </c>
      <c r="B4870" s="2">
        <v>3249</v>
      </c>
      <c r="C4870" s="17">
        <v>2.27</v>
      </c>
      <c r="D4870" s="2">
        <v>1.94</v>
      </c>
      <c r="E4870" s="15">
        <v>1.8559999999999999</v>
      </c>
      <c r="G4870" s="17">
        <v>71</v>
      </c>
      <c r="H4870" s="2">
        <v>34</v>
      </c>
      <c r="I4870" s="2">
        <v>47.9</v>
      </c>
      <c r="J4870" s="2">
        <v>34</v>
      </c>
      <c r="K4870" s="2">
        <v>47.9</v>
      </c>
      <c r="L4870" s="2">
        <v>47.9</v>
      </c>
      <c r="M4870" s="2">
        <v>13</v>
      </c>
      <c r="N4870" s="2">
        <v>18.3</v>
      </c>
      <c r="O4870" s="2">
        <v>24</v>
      </c>
      <c r="P4870" s="2">
        <v>33.799999999999997</v>
      </c>
      <c r="Q4870" s="2">
        <v>3</v>
      </c>
      <c r="R4870" s="2">
        <v>4.2</v>
      </c>
      <c r="S4870" s="2">
        <v>24</v>
      </c>
      <c r="T4870" s="2">
        <v>33.799999999999997</v>
      </c>
      <c r="U4870" s="2">
        <v>7</v>
      </c>
      <c r="V4870" s="2">
        <v>9.9</v>
      </c>
      <c r="Y4870" s="2">
        <v>37</v>
      </c>
      <c r="Z4870" s="2">
        <v>52.1</v>
      </c>
      <c r="AB4870" s="2">
        <v>2</v>
      </c>
      <c r="AE4870" s="2">
        <v>71</v>
      </c>
      <c r="AF4870" s="2">
        <v>23</v>
      </c>
      <c r="AG4870" s="2">
        <v>32.4</v>
      </c>
      <c r="AH4870" s="2">
        <v>23</v>
      </c>
      <c r="AI4870" s="2">
        <v>32.4</v>
      </c>
      <c r="AJ4870" s="2">
        <v>32.4</v>
      </c>
      <c r="AK4870" s="2">
        <v>31</v>
      </c>
      <c r="AL4870" s="2">
        <v>43.7</v>
      </c>
      <c r="AM4870" s="2">
        <v>17</v>
      </c>
      <c r="AN4870" s="2">
        <v>23.9</v>
      </c>
      <c r="AO4870" s="2">
        <v>1</v>
      </c>
      <c r="AP4870" s="2">
        <v>1.4</v>
      </c>
      <c r="AQ4870" s="2">
        <v>15</v>
      </c>
      <c r="AR4870" s="2">
        <v>21.1</v>
      </c>
      <c r="AS4870" s="2">
        <v>7</v>
      </c>
      <c r="AT4870" s="2">
        <v>9.9</v>
      </c>
      <c r="AW4870" s="2">
        <v>48</v>
      </c>
      <c r="AX4870" s="2">
        <v>67.599999999999994</v>
      </c>
      <c r="AZ4870" s="2">
        <v>2</v>
      </c>
      <c r="BC4870" s="2">
        <v>65</v>
      </c>
      <c r="BD4870" s="2">
        <v>20</v>
      </c>
      <c r="BE4870" s="2">
        <v>28.6</v>
      </c>
      <c r="BF4870" s="2">
        <v>20</v>
      </c>
      <c r="BG4870" s="2">
        <v>28.6</v>
      </c>
      <c r="BH4870" s="2">
        <v>30.8</v>
      </c>
      <c r="BI4870" s="2">
        <v>22</v>
      </c>
      <c r="BJ4870" s="2">
        <v>31.4</v>
      </c>
      <c r="BK4870" s="2">
        <v>23</v>
      </c>
      <c r="BL4870" s="2">
        <v>32.9</v>
      </c>
      <c r="BM4870" s="2">
        <v>1</v>
      </c>
      <c r="BN4870" s="2">
        <v>1.4</v>
      </c>
      <c r="BO4870" s="2">
        <v>14</v>
      </c>
      <c r="BP4870" s="2">
        <v>20</v>
      </c>
      <c r="BQ4870" s="2">
        <v>5</v>
      </c>
      <c r="BR4870" s="2">
        <v>7.1</v>
      </c>
      <c r="BS4870" s="2">
        <v>5</v>
      </c>
      <c r="BT4870" s="2">
        <v>7.1</v>
      </c>
      <c r="BU4870" s="2">
        <v>50</v>
      </c>
      <c r="BV4870" s="2">
        <v>71.400000000000006</v>
      </c>
      <c r="BW4870" s="2">
        <v>1</v>
      </c>
      <c r="BX4870" s="2">
        <v>2</v>
      </c>
    </row>
    <row r="4871" spans="1:77" ht="12.75" customHeight="1" x14ac:dyDescent="0.2">
      <c r="A4871">
        <v>4</v>
      </c>
      <c r="B4871" s="2">
        <v>3251</v>
      </c>
      <c r="C4871" s="17">
        <v>2.81</v>
      </c>
      <c r="D4871" s="2">
        <v>2.0299999999999998</v>
      </c>
      <c r="E4871" s="15">
        <v>2.4369999999999998</v>
      </c>
      <c r="G4871" s="17">
        <v>73</v>
      </c>
      <c r="H4871" s="2">
        <v>50</v>
      </c>
      <c r="I4871" s="2">
        <v>68.5</v>
      </c>
      <c r="J4871" s="2">
        <v>50</v>
      </c>
      <c r="K4871" s="2">
        <v>68.5</v>
      </c>
      <c r="L4871" s="2">
        <v>68.5</v>
      </c>
      <c r="M4871" s="2">
        <v>7</v>
      </c>
      <c r="N4871" s="2">
        <v>9.6</v>
      </c>
      <c r="O4871" s="2">
        <v>16</v>
      </c>
      <c r="P4871" s="2">
        <v>21.9</v>
      </c>
      <c r="S4871" s="2">
        <v>34</v>
      </c>
      <c r="T4871" s="2">
        <v>46.6</v>
      </c>
      <c r="U4871" s="2">
        <v>16</v>
      </c>
      <c r="V4871" s="2">
        <v>21.9</v>
      </c>
      <c r="Y4871" s="2">
        <v>23</v>
      </c>
      <c r="Z4871" s="2">
        <v>31.5</v>
      </c>
      <c r="AE4871" s="2">
        <v>73</v>
      </c>
      <c r="AF4871" s="2">
        <v>22</v>
      </c>
      <c r="AG4871" s="2">
        <v>30.1</v>
      </c>
      <c r="AH4871" s="2">
        <v>22</v>
      </c>
      <c r="AI4871" s="2">
        <v>30.1</v>
      </c>
      <c r="AJ4871" s="2">
        <v>30.1</v>
      </c>
      <c r="AK4871" s="2">
        <v>26</v>
      </c>
      <c r="AL4871" s="2">
        <v>35.6</v>
      </c>
      <c r="AM4871" s="2">
        <v>25</v>
      </c>
      <c r="AN4871" s="2">
        <v>34.200000000000003</v>
      </c>
      <c r="AQ4871" s="2">
        <v>16</v>
      </c>
      <c r="AR4871" s="2">
        <v>21.9</v>
      </c>
      <c r="AS4871" s="2">
        <v>6</v>
      </c>
      <c r="AT4871" s="2">
        <v>8.1999999999999993</v>
      </c>
      <c r="AW4871" s="2">
        <v>51</v>
      </c>
      <c r="AX4871" s="2">
        <v>69.900000000000006</v>
      </c>
      <c r="BC4871" s="2">
        <v>72</v>
      </c>
      <c r="BD4871" s="2">
        <v>38</v>
      </c>
      <c r="BE4871" s="2">
        <v>52.1</v>
      </c>
      <c r="BF4871" s="2">
        <v>38</v>
      </c>
      <c r="BG4871" s="2">
        <v>52.1</v>
      </c>
      <c r="BH4871" s="2">
        <v>52.8</v>
      </c>
      <c r="BI4871" s="2">
        <v>17</v>
      </c>
      <c r="BJ4871" s="2">
        <v>23.3</v>
      </c>
      <c r="BK4871" s="2">
        <v>17</v>
      </c>
      <c r="BL4871" s="2">
        <v>23.3</v>
      </c>
      <c r="BO4871" s="2">
        <v>25</v>
      </c>
      <c r="BP4871" s="2">
        <v>34.200000000000003</v>
      </c>
      <c r="BQ4871" s="2">
        <v>13</v>
      </c>
      <c r="BR4871" s="2">
        <v>17.8</v>
      </c>
      <c r="BS4871" s="2">
        <v>1</v>
      </c>
      <c r="BT4871" s="2">
        <v>1.4</v>
      </c>
      <c r="BU4871" s="2">
        <v>35</v>
      </c>
      <c r="BV4871" s="2">
        <v>47.9</v>
      </c>
    </row>
    <row r="4872" spans="1:77" ht="12.75" customHeight="1" x14ac:dyDescent="0.2">
      <c r="A4872">
        <v>4</v>
      </c>
      <c r="B4872" s="2">
        <v>3252</v>
      </c>
      <c r="C4872" s="17">
        <v>3.26</v>
      </c>
      <c r="D4872" s="2">
        <v>2.86</v>
      </c>
      <c r="E4872" s="15">
        <v>3.1150000000000002</v>
      </c>
      <c r="G4872" s="17">
        <v>80</v>
      </c>
      <c r="H4872" s="2">
        <v>72</v>
      </c>
      <c r="I4872" s="2">
        <v>90</v>
      </c>
      <c r="J4872" s="2">
        <v>72</v>
      </c>
      <c r="K4872" s="2">
        <v>90</v>
      </c>
      <c r="L4872" s="2">
        <v>90</v>
      </c>
      <c r="M4872" s="2">
        <v>1</v>
      </c>
      <c r="N4872" s="2">
        <v>1.3</v>
      </c>
      <c r="O4872" s="2">
        <v>7</v>
      </c>
      <c r="P4872" s="2">
        <v>8.8000000000000007</v>
      </c>
      <c r="Q4872" s="2">
        <v>1</v>
      </c>
      <c r="R4872" s="2">
        <v>1.3</v>
      </c>
      <c r="S4872" s="2">
        <v>38</v>
      </c>
      <c r="T4872" s="2">
        <v>47.5</v>
      </c>
      <c r="U4872" s="2">
        <v>33</v>
      </c>
      <c r="V4872" s="2">
        <v>41.3</v>
      </c>
      <c r="Y4872" s="2">
        <v>8</v>
      </c>
      <c r="Z4872" s="2">
        <v>10</v>
      </c>
      <c r="AB4872" s="2">
        <v>1</v>
      </c>
      <c r="AC4872" s="2">
        <v>5</v>
      </c>
      <c r="AE4872" s="2">
        <v>81</v>
      </c>
      <c r="AF4872" s="2">
        <v>54</v>
      </c>
      <c r="AG4872" s="2">
        <v>66.7</v>
      </c>
      <c r="AH4872" s="2">
        <v>54</v>
      </c>
      <c r="AI4872" s="2">
        <v>66.7</v>
      </c>
      <c r="AJ4872" s="2">
        <v>66.7</v>
      </c>
      <c r="AK4872" s="2">
        <v>14</v>
      </c>
      <c r="AL4872" s="2">
        <v>17.3</v>
      </c>
      <c r="AM4872" s="2">
        <v>13</v>
      </c>
      <c r="AN4872" s="2">
        <v>16</v>
      </c>
      <c r="AQ4872" s="2">
        <v>24</v>
      </c>
      <c r="AR4872" s="2">
        <v>29.6</v>
      </c>
      <c r="AS4872" s="2">
        <v>30</v>
      </c>
      <c r="AT4872" s="2">
        <v>37</v>
      </c>
      <c r="AW4872" s="2">
        <v>27</v>
      </c>
      <c r="AX4872" s="2">
        <v>33.299999999999997</v>
      </c>
      <c r="AZ4872" s="2">
        <v>1</v>
      </c>
      <c r="BA4872" s="2">
        <v>4</v>
      </c>
      <c r="BC4872" s="2">
        <v>80</v>
      </c>
      <c r="BD4872" s="2">
        <v>59</v>
      </c>
      <c r="BE4872" s="2">
        <v>73.8</v>
      </c>
      <c r="BF4872" s="2">
        <v>59</v>
      </c>
      <c r="BG4872" s="2">
        <v>73.8</v>
      </c>
      <c r="BH4872" s="2">
        <v>73.8</v>
      </c>
      <c r="BI4872" s="2">
        <v>5</v>
      </c>
      <c r="BJ4872" s="2">
        <v>6.3</v>
      </c>
      <c r="BK4872" s="2">
        <v>16</v>
      </c>
      <c r="BL4872" s="2">
        <v>20</v>
      </c>
      <c r="BO4872" s="2">
        <v>24</v>
      </c>
      <c r="BP4872" s="2">
        <v>30</v>
      </c>
      <c r="BQ4872" s="2">
        <v>35</v>
      </c>
      <c r="BR4872" s="2">
        <v>43.8</v>
      </c>
      <c r="BU4872" s="2">
        <v>21</v>
      </c>
      <c r="BV4872" s="2">
        <v>26.3</v>
      </c>
      <c r="BX4872" s="2">
        <v>1</v>
      </c>
      <c r="BY4872" s="2">
        <v>5</v>
      </c>
    </row>
    <row r="4873" spans="1:77" ht="12.75" customHeight="1" x14ac:dyDescent="0.2">
      <c r="A4873">
        <v>4</v>
      </c>
      <c r="B4873" s="2">
        <v>3254</v>
      </c>
      <c r="C4873" s="17">
        <v>3.02</v>
      </c>
      <c r="D4873" s="2">
        <v>2.83</v>
      </c>
      <c r="E4873" s="15">
        <v>2.6779999999999999</v>
      </c>
      <c r="G4873" s="17">
        <v>65</v>
      </c>
      <c r="H4873" s="2">
        <v>50</v>
      </c>
      <c r="I4873" s="2">
        <v>76.900000000000006</v>
      </c>
      <c r="J4873" s="2">
        <v>50</v>
      </c>
      <c r="K4873" s="2">
        <v>76.900000000000006</v>
      </c>
      <c r="L4873" s="2">
        <v>76.900000000000006</v>
      </c>
      <c r="M4873" s="2">
        <v>4</v>
      </c>
      <c r="N4873" s="2">
        <v>6.2</v>
      </c>
      <c r="O4873" s="2">
        <v>11</v>
      </c>
      <c r="P4873" s="2">
        <v>16.899999999999999</v>
      </c>
      <c r="S4873" s="2">
        <v>30</v>
      </c>
      <c r="T4873" s="2">
        <v>46.2</v>
      </c>
      <c r="U4873" s="2">
        <v>20</v>
      </c>
      <c r="V4873" s="2">
        <v>30.8</v>
      </c>
      <c r="Y4873" s="2">
        <v>15</v>
      </c>
      <c r="Z4873" s="2">
        <v>23.1</v>
      </c>
      <c r="AB4873" s="2">
        <v>1</v>
      </c>
      <c r="AC4873" s="2">
        <v>2</v>
      </c>
      <c r="AE4873" s="2">
        <v>65</v>
      </c>
      <c r="AF4873" s="2">
        <v>42</v>
      </c>
      <c r="AG4873" s="2">
        <v>64.599999999999994</v>
      </c>
      <c r="AH4873" s="2">
        <v>42</v>
      </c>
      <c r="AI4873" s="2">
        <v>64.599999999999994</v>
      </c>
      <c r="AJ4873" s="2">
        <v>64.599999999999994</v>
      </c>
      <c r="AK4873" s="2">
        <v>11</v>
      </c>
      <c r="AL4873" s="2">
        <v>16.899999999999999</v>
      </c>
      <c r="AM4873" s="2">
        <v>12</v>
      </c>
      <c r="AN4873" s="2">
        <v>18.5</v>
      </c>
      <c r="AQ4873" s="2">
        <v>19</v>
      </c>
      <c r="AR4873" s="2">
        <v>29.2</v>
      </c>
      <c r="AS4873" s="2">
        <v>23</v>
      </c>
      <c r="AT4873" s="2">
        <v>35.4</v>
      </c>
      <c r="AW4873" s="2">
        <v>23</v>
      </c>
      <c r="AX4873" s="2">
        <v>35.4</v>
      </c>
      <c r="AZ4873" s="2">
        <v>1</v>
      </c>
      <c r="BA4873" s="2">
        <v>2</v>
      </c>
      <c r="BC4873" s="2">
        <v>65</v>
      </c>
      <c r="BD4873" s="2">
        <v>41</v>
      </c>
      <c r="BE4873" s="2">
        <v>63.1</v>
      </c>
      <c r="BF4873" s="2">
        <v>41</v>
      </c>
      <c r="BG4873" s="2">
        <v>63.1</v>
      </c>
      <c r="BH4873" s="2">
        <v>63.1</v>
      </c>
      <c r="BI4873" s="2">
        <v>9</v>
      </c>
      <c r="BJ4873" s="2">
        <v>13.8</v>
      </c>
      <c r="BK4873" s="2">
        <v>15</v>
      </c>
      <c r="BL4873" s="2">
        <v>23.1</v>
      </c>
      <c r="BO4873" s="2">
        <v>29</v>
      </c>
      <c r="BP4873" s="2">
        <v>44.6</v>
      </c>
      <c r="BQ4873" s="2">
        <v>12</v>
      </c>
      <c r="BR4873" s="2">
        <v>18.5</v>
      </c>
      <c r="BU4873" s="2">
        <v>24</v>
      </c>
      <c r="BV4873" s="2">
        <v>36.9</v>
      </c>
      <c r="BX4873" s="2">
        <v>1</v>
      </c>
      <c r="BY4873" s="2">
        <v>2</v>
      </c>
    </row>
    <row r="4874" spans="1:77" ht="12.75" customHeight="1" x14ac:dyDescent="0.2">
      <c r="A4874">
        <v>4</v>
      </c>
      <c r="B4874" s="2">
        <v>3255</v>
      </c>
      <c r="C4874" s="17">
        <v>2.37</v>
      </c>
      <c r="D4874" s="2">
        <v>1.8</v>
      </c>
      <c r="E4874" s="15">
        <v>2.16</v>
      </c>
      <c r="G4874" s="17">
        <v>43</v>
      </c>
      <c r="H4874" s="2">
        <v>19</v>
      </c>
      <c r="I4874" s="2">
        <v>44.2</v>
      </c>
      <c r="J4874" s="2">
        <v>19</v>
      </c>
      <c r="K4874" s="2">
        <v>44.2</v>
      </c>
      <c r="L4874" s="2">
        <v>44.2</v>
      </c>
      <c r="M4874" s="2">
        <v>9</v>
      </c>
      <c r="N4874" s="2">
        <v>20.9</v>
      </c>
      <c r="O4874" s="2">
        <v>15</v>
      </c>
      <c r="P4874" s="2">
        <v>34.9</v>
      </c>
      <c r="S4874" s="2">
        <v>13</v>
      </c>
      <c r="T4874" s="2">
        <v>30.2</v>
      </c>
      <c r="U4874" s="2">
        <v>6</v>
      </c>
      <c r="V4874" s="2">
        <v>14</v>
      </c>
      <c r="Y4874" s="2">
        <v>24</v>
      </c>
      <c r="Z4874" s="2">
        <v>55.8</v>
      </c>
      <c r="AB4874" s="2">
        <v>2</v>
      </c>
      <c r="AE4874" s="2">
        <v>44</v>
      </c>
      <c r="AF4874" s="2">
        <v>11</v>
      </c>
      <c r="AG4874" s="2">
        <v>25</v>
      </c>
      <c r="AH4874" s="2">
        <v>11</v>
      </c>
      <c r="AI4874" s="2">
        <v>25</v>
      </c>
      <c r="AJ4874" s="2">
        <v>25</v>
      </c>
      <c r="AK4874" s="2">
        <v>22</v>
      </c>
      <c r="AL4874" s="2">
        <v>50</v>
      </c>
      <c r="AM4874" s="2">
        <v>11</v>
      </c>
      <c r="AN4874" s="2">
        <v>25</v>
      </c>
      <c r="AQ4874" s="2">
        <v>9</v>
      </c>
      <c r="AR4874" s="2">
        <v>20.5</v>
      </c>
      <c r="AS4874" s="2">
        <v>2</v>
      </c>
      <c r="AT4874" s="2">
        <v>4.5</v>
      </c>
      <c r="AW4874" s="2">
        <v>33</v>
      </c>
      <c r="AX4874" s="2">
        <v>75</v>
      </c>
      <c r="AZ4874" s="2">
        <v>1</v>
      </c>
      <c r="BC4874" s="2">
        <v>44</v>
      </c>
      <c r="BD4874" s="2">
        <v>16</v>
      </c>
      <c r="BE4874" s="2">
        <v>36.4</v>
      </c>
      <c r="BF4874" s="2">
        <v>16</v>
      </c>
      <c r="BG4874" s="2">
        <v>36.4</v>
      </c>
      <c r="BH4874" s="2">
        <v>36.4</v>
      </c>
      <c r="BI4874" s="2">
        <v>13</v>
      </c>
      <c r="BJ4874" s="2">
        <v>29.5</v>
      </c>
      <c r="BK4874" s="2">
        <v>15</v>
      </c>
      <c r="BL4874" s="2">
        <v>34.1</v>
      </c>
      <c r="BO4874" s="2">
        <v>12</v>
      </c>
      <c r="BP4874" s="2">
        <v>27.3</v>
      </c>
      <c r="BQ4874" s="2">
        <v>4</v>
      </c>
      <c r="BR4874" s="2">
        <v>9.1</v>
      </c>
      <c r="BU4874" s="2">
        <v>28</v>
      </c>
      <c r="BV4874" s="2">
        <v>63.6</v>
      </c>
      <c r="BX4874" s="2">
        <v>1</v>
      </c>
    </row>
    <row r="4875" spans="1:77" ht="12.75" customHeight="1" x14ac:dyDescent="0.2">
      <c r="A4875">
        <v>4</v>
      </c>
      <c r="B4875" s="2">
        <v>3259</v>
      </c>
      <c r="C4875" s="17">
        <v>2.77</v>
      </c>
      <c r="D4875" s="2">
        <v>2.86</v>
      </c>
      <c r="E4875" s="15">
        <v>2.387</v>
      </c>
      <c r="G4875" s="17">
        <v>78</v>
      </c>
      <c r="H4875" s="2">
        <v>51</v>
      </c>
      <c r="I4875" s="2">
        <v>65.400000000000006</v>
      </c>
      <c r="J4875" s="2">
        <v>51</v>
      </c>
      <c r="K4875" s="2">
        <v>65.400000000000006</v>
      </c>
      <c r="L4875" s="2">
        <v>65.400000000000006</v>
      </c>
      <c r="M4875" s="2">
        <v>3</v>
      </c>
      <c r="N4875" s="2">
        <v>3.8</v>
      </c>
      <c r="O4875" s="2">
        <v>24</v>
      </c>
      <c r="P4875" s="2">
        <v>30.8</v>
      </c>
      <c r="S4875" s="2">
        <v>39</v>
      </c>
      <c r="T4875" s="2">
        <v>50</v>
      </c>
      <c r="U4875" s="2">
        <v>12</v>
      </c>
      <c r="V4875" s="2">
        <v>15.4</v>
      </c>
      <c r="Y4875" s="2">
        <v>27</v>
      </c>
      <c r="Z4875" s="2">
        <v>34.6</v>
      </c>
      <c r="AA4875" s="2">
        <v>1</v>
      </c>
      <c r="AC4875" s="2">
        <v>1</v>
      </c>
      <c r="AE4875" s="2">
        <v>78</v>
      </c>
      <c r="AF4875" s="2">
        <v>51</v>
      </c>
      <c r="AG4875" s="2">
        <v>65.400000000000006</v>
      </c>
      <c r="AH4875" s="2">
        <v>51</v>
      </c>
      <c r="AI4875" s="2">
        <v>65.400000000000006</v>
      </c>
      <c r="AJ4875" s="2">
        <v>65.400000000000006</v>
      </c>
      <c r="AK4875" s="2">
        <v>10</v>
      </c>
      <c r="AL4875" s="2">
        <v>12.8</v>
      </c>
      <c r="AM4875" s="2">
        <v>17</v>
      </c>
      <c r="AN4875" s="2">
        <v>21.8</v>
      </c>
      <c r="AQ4875" s="2">
        <v>25</v>
      </c>
      <c r="AR4875" s="2">
        <v>32.1</v>
      </c>
      <c r="AS4875" s="2">
        <v>26</v>
      </c>
      <c r="AT4875" s="2">
        <v>33.299999999999997</v>
      </c>
      <c r="AW4875" s="2">
        <v>27</v>
      </c>
      <c r="AX4875" s="2">
        <v>34.6</v>
      </c>
      <c r="AY4875" s="2">
        <v>1</v>
      </c>
      <c r="BA4875" s="2">
        <v>1</v>
      </c>
      <c r="BC4875" s="2">
        <v>77</v>
      </c>
      <c r="BD4875" s="2">
        <v>37</v>
      </c>
      <c r="BE4875" s="2">
        <v>47.4</v>
      </c>
      <c r="BF4875" s="2">
        <v>37</v>
      </c>
      <c r="BG4875" s="2">
        <v>47.4</v>
      </c>
      <c r="BH4875" s="2">
        <v>48.1</v>
      </c>
      <c r="BI4875" s="2">
        <v>12</v>
      </c>
      <c r="BJ4875" s="2">
        <v>15.4</v>
      </c>
      <c r="BK4875" s="2">
        <v>28</v>
      </c>
      <c r="BL4875" s="2">
        <v>35.9</v>
      </c>
      <c r="BO4875" s="2">
        <v>30</v>
      </c>
      <c r="BP4875" s="2">
        <v>38.5</v>
      </c>
      <c r="BQ4875" s="2">
        <v>7</v>
      </c>
      <c r="BR4875" s="2">
        <v>9</v>
      </c>
      <c r="BS4875" s="2">
        <v>1</v>
      </c>
      <c r="BT4875" s="2">
        <v>1.3</v>
      </c>
      <c r="BU4875" s="2">
        <v>41</v>
      </c>
      <c r="BV4875" s="2">
        <v>52.6</v>
      </c>
      <c r="BW4875" s="2">
        <v>1</v>
      </c>
      <c r="BY4875" s="2">
        <v>1</v>
      </c>
    </row>
    <row r="4876" spans="1:77" ht="12.75" customHeight="1" x14ac:dyDescent="0.2">
      <c r="A4876">
        <v>4</v>
      </c>
      <c r="B4876" s="2">
        <v>3262</v>
      </c>
      <c r="C4876" s="17">
        <v>2.48</v>
      </c>
      <c r="D4876" s="2">
        <v>2.17</v>
      </c>
      <c r="E4876" s="15">
        <v>1.7530000000000001</v>
      </c>
      <c r="G4876" s="17">
        <v>66</v>
      </c>
      <c r="H4876" s="2">
        <v>37</v>
      </c>
      <c r="I4876" s="2">
        <v>56.1</v>
      </c>
      <c r="J4876" s="2">
        <v>37</v>
      </c>
      <c r="K4876" s="2">
        <v>56.1</v>
      </c>
      <c r="L4876" s="2">
        <v>56.1</v>
      </c>
      <c r="M4876" s="2">
        <v>13</v>
      </c>
      <c r="N4876" s="2">
        <v>19.7</v>
      </c>
      <c r="O4876" s="2">
        <v>16</v>
      </c>
      <c r="P4876" s="2">
        <v>24.2</v>
      </c>
      <c r="S4876" s="2">
        <v>29</v>
      </c>
      <c r="T4876" s="2">
        <v>43.9</v>
      </c>
      <c r="U4876" s="2">
        <v>8</v>
      </c>
      <c r="V4876" s="2">
        <v>12.1</v>
      </c>
      <c r="Y4876" s="2">
        <v>29</v>
      </c>
      <c r="Z4876" s="2">
        <v>43.9</v>
      </c>
      <c r="AB4876" s="2">
        <v>2</v>
      </c>
      <c r="AC4876" s="2">
        <v>2</v>
      </c>
      <c r="AE4876" s="2">
        <v>64</v>
      </c>
      <c r="AF4876" s="2">
        <v>30</v>
      </c>
      <c r="AG4876" s="2">
        <v>46.2</v>
      </c>
      <c r="AH4876" s="2">
        <v>30</v>
      </c>
      <c r="AI4876" s="2">
        <v>46.2</v>
      </c>
      <c r="AJ4876" s="2">
        <v>46.9</v>
      </c>
      <c r="AK4876" s="2">
        <v>27</v>
      </c>
      <c r="AL4876" s="2">
        <v>41.5</v>
      </c>
      <c r="AM4876" s="2">
        <v>7</v>
      </c>
      <c r="AN4876" s="2">
        <v>10.8</v>
      </c>
      <c r="AQ4876" s="2">
        <v>20</v>
      </c>
      <c r="AR4876" s="2">
        <v>30.8</v>
      </c>
      <c r="AS4876" s="2">
        <v>10</v>
      </c>
      <c r="AT4876" s="2">
        <v>15.4</v>
      </c>
      <c r="AU4876" s="2">
        <v>1</v>
      </c>
      <c r="AV4876" s="2">
        <v>1.5</v>
      </c>
      <c r="AW4876" s="2">
        <v>35</v>
      </c>
      <c r="AX4876" s="2">
        <v>53.8</v>
      </c>
      <c r="AZ4876" s="2">
        <v>3</v>
      </c>
      <c r="BA4876" s="2">
        <v>2</v>
      </c>
      <c r="BC4876" s="2">
        <v>61</v>
      </c>
      <c r="BD4876" s="2">
        <v>16</v>
      </c>
      <c r="BE4876" s="2">
        <v>24.6</v>
      </c>
      <c r="BF4876" s="2">
        <v>16</v>
      </c>
      <c r="BG4876" s="2">
        <v>24.6</v>
      </c>
      <c r="BH4876" s="2">
        <v>26.2</v>
      </c>
      <c r="BI4876" s="2">
        <v>24</v>
      </c>
      <c r="BJ4876" s="2">
        <v>36.9</v>
      </c>
      <c r="BK4876" s="2">
        <v>21</v>
      </c>
      <c r="BL4876" s="2">
        <v>32.299999999999997</v>
      </c>
      <c r="BO4876" s="2">
        <v>16</v>
      </c>
      <c r="BP4876" s="2">
        <v>24.6</v>
      </c>
      <c r="BS4876" s="2">
        <v>4</v>
      </c>
      <c r="BT4876" s="2">
        <v>6.2</v>
      </c>
      <c r="BU4876" s="2">
        <v>49</v>
      </c>
      <c r="BV4876" s="2">
        <v>75.400000000000006</v>
      </c>
      <c r="BX4876" s="2">
        <v>3</v>
      </c>
      <c r="BY4876" s="2">
        <v>2</v>
      </c>
    </row>
    <row r="4877" spans="1:77" ht="12.75" customHeight="1" x14ac:dyDescent="0.2">
      <c r="A4877">
        <v>4</v>
      </c>
      <c r="B4877" s="2">
        <v>3264</v>
      </c>
      <c r="C4877" s="17">
        <v>2.42</v>
      </c>
      <c r="D4877" s="2">
        <v>2.08</v>
      </c>
      <c r="E4877" s="15">
        <v>2.1279999999999997</v>
      </c>
      <c r="G4877" s="17">
        <v>75</v>
      </c>
      <c r="H4877" s="2">
        <v>36</v>
      </c>
      <c r="I4877" s="2">
        <v>47.4</v>
      </c>
      <c r="J4877" s="2">
        <v>36</v>
      </c>
      <c r="K4877" s="2">
        <v>47.4</v>
      </c>
      <c r="L4877" s="2">
        <v>48</v>
      </c>
      <c r="M4877" s="2">
        <v>7</v>
      </c>
      <c r="N4877" s="2">
        <v>9.1999999999999993</v>
      </c>
      <c r="O4877" s="2">
        <v>32</v>
      </c>
      <c r="P4877" s="2">
        <v>42.1</v>
      </c>
      <c r="Q4877" s="2">
        <v>1</v>
      </c>
      <c r="R4877" s="2">
        <v>1.3</v>
      </c>
      <c r="S4877" s="2">
        <v>27</v>
      </c>
      <c r="T4877" s="2">
        <v>35.5</v>
      </c>
      <c r="U4877" s="2">
        <v>8</v>
      </c>
      <c r="V4877" s="2">
        <v>10.5</v>
      </c>
      <c r="W4877" s="2">
        <v>1</v>
      </c>
      <c r="X4877" s="2">
        <v>1.3</v>
      </c>
      <c r="Y4877" s="2">
        <v>40</v>
      </c>
      <c r="Z4877" s="2">
        <v>52.6</v>
      </c>
      <c r="AC4877" s="2">
        <v>6</v>
      </c>
      <c r="AE4877" s="2">
        <v>75</v>
      </c>
      <c r="AF4877" s="2">
        <v>30</v>
      </c>
      <c r="AG4877" s="2">
        <v>40</v>
      </c>
      <c r="AH4877" s="2">
        <v>30</v>
      </c>
      <c r="AI4877" s="2">
        <v>40</v>
      </c>
      <c r="AJ4877" s="2">
        <v>40</v>
      </c>
      <c r="AK4877" s="2">
        <v>32</v>
      </c>
      <c r="AL4877" s="2">
        <v>42.7</v>
      </c>
      <c r="AM4877" s="2">
        <v>13</v>
      </c>
      <c r="AN4877" s="2">
        <v>17.3</v>
      </c>
      <c r="AO4877" s="2">
        <v>1</v>
      </c>
      <c r="AP4877" s="2">
        <v>1.3</v>
      </c>
      <c r="AQ4877" s="2">
        <v>18</v>
      </c>
      <c r="AR4877" s="2">
        <v>24</v>
      </c>
      <c r="AS4877" s="2">
        <v>11</v>
      </c>
      <c r="AT4877" s="2">
        <v>14.7</v>
      </c>
      <c r="AW4877" s="2">
        <v>45</v>
      </c>
      <c r="AX4877" s="2">
        <v>60</v>
      </c>
      <c r="AY4877" s="2">
        <v>1</v>
      </c>
      <c r="BA4877" s="2">
        <v>6</v>
      </c>
      <c r="BC4877" s="2">
        <v>71</v>
      </c>
      <c r="BD4877" s="2">
        <v>32</v>
      </c>
      <c r="BE4877" s="2">
        <v>42.1</v>
      </c>
      <c r="BF4877" s="2">
        <v>32</v>
      </c>
      <c r="BG4877" s="2">
        <v>42.1</v>
      </c>
      <c r="BH4877" s="2">
        <v>45.1</v>
      </c>
      <c r="BI4877" s="2">
        <v>12</v>
      </c>
      <c r="BJ4877" s="2">
        <v>15.8</v>
      </c>
      <c r="BK4877" s="2">
        <v>27</v>
      </c>
      <c r="BL4877" s="2">
        <v>35.5</v>
      </c>
      <c r="BM4877" s="2">
        <v>1</v>
      </c>
      <c r="BN4877" s="2">
        <v>1.3</v>
      </c>
      <c r="BO4877" s="2">
        <v>28</v>
      </c>
      <c r="BP4877" s="2">
        <v>36.799999999999997</v>
      </c>
      <c r="BQ4877" s="2">
        <v>3</v>
      </c>
      <c r="BR4877" s="2">
        <v>3.9</v>
      </c>
      <c r="BS4877" s="2">
        <v>5</v>
      </c>
      <c r="BT4877" s="2">
        <v>6.6</v>
      </c>
      <c r="BU4877" s="2">
        <v>44</v>
      </c>
      <c r="BV4877" s="2">
        <v>57.9</v>
      </c>
      <c r="BY4877" s="2">
        <v>6</v>
      </c>
    </row>
    <row r="4878" spans="1:77" ht="12.75" customHeight="1" x14ac:dyDescent="0.2">
      <c r="A4878">
        <v>4</v>
      </c>
      <c r="B4878" s="2">
        <v>3265</v>
      </c>
      <c r="C4878" s="17">
        <v>2.92</v>
      </c>
      <c r="D4878" s="2">
        <v>2.85</v>
      </c>
      <c r="E4878" s="15">
        <v>2.4540000000000002</v>
      </c>
      <c r="G4878" s="17">
        <v>106</v>
      </c>
      <c r="H4878" s="2">
        <v>75</v>
      </c>
      <c r="I4878" s="2">
        <v>70.8</v>
      </c>
      <c r="J4878" s="2">
        <v>75</v>
      </c>
      <c r="K4878" s="2">
        <v>70.8</v>
      </c>
      <c r="L4878" s="2">
        <v>70.8</v>
      </c>
      <c r="M4878" s="2">
        <v>9</v>
      </c>
      <c r="N4878" s="2">
        <v>8.5</v>
      </c>
      <c r="O4878" s="2">
        <v>22</v>
      </c>
      <c r="P4878" s="2">
        <v>20.8</v>
      </c>
      <c r="S4878" s="2">
        <v>44</v>
      </c>
      <c r="T4878" s="2">
        <v>41.5</v>
      </c>
      <c r="U4878" s="2">
        <v>31</v>
      </c>
      <c r="V4878" s="2">
        <v>29.2</v>
      </c>
      <c r="Y4878" s="2">
        <v>31</v>
      </c>
      <c r="Z4878" s="2">
        <v>29.2</v>
      </c>
      <c r="AC4878" s="2">
        <v>1</v>
      </c>
      <c r="AE4878" s="2">
        <v>106</v>
      </c>
      <c r="AF4878" s="2">
        <v>75</v>
      </c>
      <c r="AG4878" s="2">
        <v>70.8</v>
      </c>
      <c r="AH4878" s="2">
        <v>75</v>
      </c>
      <c r="AI4878" s="2">
        <v>70.8</v>
      </c>
      <c r="AJ4878" s="2">
        <v>70.8</v>
      </c>
      <c r="AK4878" s="2">
        <v>20</v>
      </c>
      <c r="AL4878" s="2">
        <v>18.899999999999999</v>
      </c>
      <c r="AM4878" s="2">
        <v>11</v>
      </c>
      <c r="AN4878" s="2">
        <v>10.4</v>
      </c>
      <c r="AQ4878" s="2">
        <v>40</v>
      </c>
      <c r="AR4878" s="2">
        <v>37.700000000000003</v>
      </c>
      <c r="AS4878" s="2">
        <v>35</v>
      </c>
      <c r="AT4878" s="2">
        <v>33</v>
      </c>
      <c r="AW4878" s="2">
        <v>31</v>
      </c>
      <c r="AX4878" s="2">
        <v>29.2</v>
      </c>
      <c r="BA4878" s="2">
        <v>1</v>
      </c>
      <c r="BC4878" s="2">
        <v>103</v>
      </c>
      <c r="BD4878" s="2">
        <v>54</v>
      </c>
      <c r="BE4878" s="2">
        <v>50.9</v>
      </c>
      <c r="BF4878" s="2">
        <v>54</v>
      </c>
      <c r="BG4878" s="2">
        <v>50.9</v>
      </c>
      <c r="BH4878" s="2">
        <v>52.4</v>
      </c>
      <c r="BI4878" s="2">
        <v>18</v>
      </c>
      <c r="BJ4878" s="2">
        <v>17</v>
      </c>
      <c r="BK4878" s="2">
        <v>31</v>
      </c>
      <c r="BL4878" s="2">
        <v>29.2</v>
      </c>
      <c r="BO4878" s="2">
        <v>36</v>
      </c>
      <c r="BP4878" s="2">
        <v>34</v>
      </c>
      <c r="BQ4878" s="2">
        <v>18</v>
      </c>
      <c r="BR4878" s="2">
        <v>17</v>
      </c>
      <c r="BS4878" s="2">
        <v>3</v>
      </c>
      <c r="BT4878" s="2">
        <v>2.8</v>
      </c>
      <c r="BU4878" s="2">
        <v>52</v>
      </c>
      <c r="BV4878" s="2">
        <v>49.1</v>
      </c>
      <c r="BY4878" s="2">
        <v>1</v>
      </c>
    </row>
    <row r="4879" spans="1:77" ht="12.75" customHeight="1" x14ac:dyDescent="0.2">
      <c r="A4879">
        <v>4</v>
      </c>
      <c r="B4879" s="2">
        <v>3266</v>
      </c>
      <c r="C4879" s="17">
        <v>2.4</v>
      </c>
      <c r="D4879" s="2">
        <v>1.92</v>
      </c>
      <c r="E4879" s="15">
        <v>2.2000000000000002</v>
      </c>
      <c r="G4879" s="17">
        <v>48</v>
      </c>
      <c r="H4879" s="2">
        <v>23</v>
      </c>
      <c r="I4879" s="2">
        <v>46</v>
      </c>
      <c r="J4879" s="2">
        <v>23</v>
      </c>
      <c r="K4879" s="2">
        <v>46</v>
      </c>
      <c r="L4879" s="2">
        <v>47.9</v>
      </c>
      <c r="M4879" s="2">
        <v>6</v>
      </c>
      <c r="N4879" s="2">
        <v>12</v>
      </c>
      <c r="O4879" s="2">
        <v>19</v>
      </c>
      <c r="P4879" s="2">
        <v>38</v>
      </c>
      <c r="S4879" s="2">
        <v>16</v>
      </c>
      <c r="T4879" s="2">
        <v>32</v>
      </c>
      <c r="U4879" s="2">
        <v>7</v>
      </c>
      <c r="V4879" s="2">
        <v>14</v>
      </c>
      <c r="W4879" s="2">
        <v>2</v>
      </c>
      <c r="X4879" s="2">
        <v>4</v>
      </c>
      <c r="Y4879" s="2">
        <v>27</v>
      </c>
      <c r="Z4879" s="2">
        <v>54</v>
      </c>
      <c r="AE4879" s="2">
        <v>48</v>
      </c>
      <c r="AF4879" s="2">
        <v>18</v>
      </c>
      <c r="AG4879" s="2">
        <v>36.700000000000003</v>
      </c>
      <c r="AH4879" s="2">
        <v>18</v>
      </c>
      <c r="AI4879" s="2">
        <v>36.700000000000003</v>
      </c>
      <c r="AJ4879" s="2">
        <v>37.5</v>
      </c>
      <c r="AK4879" s="2">
        <v>24</v>
      </c>
      <c r="AL4879" s="2">
        <v>49</v>
      </c>
      <c r="AM4879" s="2">
        <v>6</v>
      </c>
      <c r="AN4879" s="2">
        <v>12.2</v>
      </c>
      <c r="AQ4879" s="2">
        <v>14</v>
      </c>
      <c r="AR4879" s="2">
        <v>28.6</v>
      </c>
      <c r="AS4879" s="2">
        <v>4</v>
      </c>
      <c r="AT4879" s="2">
        <v>8.1999999999999993</v>
      </c>
      <c r="AU4879" s="2">
        <v>1</v>
      </c>
      <c r="AV4879" s="2">
        <v>2</v>
      </c>
      <c r="AW4879" s="2">
        <v>31</v>
      </c>
      <c r="AX4879" s="2">
        <v>63.3</v>
      </c>
      <c r="AZ4879" s="2">
        <v>1</v>
      </c>
      <c r="BC4879" s="2">
        <v>47</v>
      </c>
      <c r="BD4879" s="2">
        <v>21</v>
      </c>
      <c r="BE4879" s="2">
        <v>42</v>
      </c>
      <c r="BF4879" s="2">
        <v>21</v>
      </c>
      <c r="BG4879" s="2">
        <v>42</v>
      </c>
      <c r="BH4879" s="2">
        <v>44.7</v>
      </c>
      <c r="BI4879" s="2">
        <v>9</v>
      </c>
      <c r="BJ4879" s="2">
        <v>18</v>
      </c>
      <c r="BK4879" s="2">
        <v>17</v>
      </c>
      <c r="BL4879" s="2">
        <v>34</v>
      </c>
      <c r="BO4879" s="2">
        <v>17</v>
      </c>
      <c r="BP4879" s="2">
        <v>34</v>
      </c>
      <c r="BQ4879" s="2">
        <v>4</v>
      </c>
      <c r="BR4879" s="2">
        <v>8</v>
      </c>
      <c r="BS4879" s="2">
        <v>3</v>
      </c>
      <c r="BT4879" s="2">
        <v>6</v>
      </c>
      <c r="BU4879" s="2">
        <v>29</v>
      </c>
      <c r="BV4879" s="2">
        <v>58</v>
      </c>
    </row>
    <row r="4880" spans="1:77" ht="12.75" customHeight="1" x14ac:dyDescent="0.2">
      <c r="A4880">
        <v>4</v>
      </c>
      <c r="B4880" s="2">
        <v>3269</v>
      </c>
    </row>
    <row r="4881" spans="1:77" ht="12.75" customHeight="1" x14ac:dyDescent="0.2">
      <c r="A4881">
        <v>4</v>
      </c>
      <c r="B4881" s="2">
        <v>3270</v>
      </c>
      <c r="C4881" s="17">
        <v>3.1</v>
      </c>
      <c r="D4881" s="2">
        <v>3.51</v>
      </c>
      <c r="E4881" s="15">
        <v>3.0929999999999995</v>
      </c>
      <c r="G4881" s="17">
        <v>63</v>
      </c>
      <c r="H4881" s="2">
        <v>47</v>
      </c>
      <c r="I4881" s="2">
        <v>74.599999999999994</v>
      </c>
      <c r="J4881" s="2">
        <v>47</v>
      </c>
      <c r="K4881" s="2">
        <v>74.599999999999994</v>
      </c>
      <c r="L4881" s="2">
        <v>74.599999999999994</v>
      </c>
      <c r="M4881" s="2">
        <v>2</v>
      </c>
      <c r="N4881" s="2">
        <v>3.2</v>
      </c>
      <c r="O4881" s="2">
        <v>14</v>
      </c>
      <c r="P4881" s="2">
        <v>22.2</v>
      </c>
      <c r="S4881" s="2">
        <v>23</v>
      </c>
      <c r="T4881" s="2">
        <v>36.5</v>
      </c>
      <c r="U4881" s="2">
        <v>24</v>
      </c>
      <c r="V4881" s="2">
        <v>38.1</v>
      </c>
      <c r="Y4881" s="2">
        <v>16</v>
      </c>
      <c r="Z4881" s="2">
        <v>25.4</v>
      </c>
      <c r="AE4881" s="2">
        <v>63</v>
      </c>
      <c r="AF4881" s="2">
        <v>56</v>
      </c>
      <c r="AG4881" s="2">
        <v>88.9</v>
      </c>
      <c r="AH4881" s="2">
        <v>56</v>
      </c>
      <c r="AI4881" s="2">
        <v>88.9</v>
      </c>
      <c r="AJ4881" s="2">
        <v>88.9</v>
      </c>
      <c r="AK4881" s="2">
        <v>3</v>
      </c>
      <c r="AL4881" s="2">
        <v>4.8</v>
      </c>
      <c r="AM4881" s="2">
        <v>4</v>
      </c>
      <c r="AN4881" s="2">
        <v>6.3</v>
      </c>
      <c r="AQ4881" s="2">
        <v>14</v>
      </c>
      <c r="AR4881" s="2">
        <v>22.2</v>
      </c>
      <c r="AS4881" s="2">
        <v>42</v>
      </c>
      <c r="AT4881" s="2">
        <v>66.7</v>
      </c>
      <c r="AW4881" s="2">
        <v>7</v>
      </c>
      <c r="AX4881" s="2">
        <v>11.1</v>
      </c>
      <c r="BC4881" s="2">
        <v>63</v>
      </c>
      <c r="BD4881" s="2">
        <v>51</v>
      </c>
      <c r="BE4881" s="2">
        <v>81</v>
      </c>
      <c r="BF4881" s="2">
        <v>51</v>
      </c>
      <c r="BG4881" s="2">
        <v>81</v>
      </c>
      <c r="BH4881" s="2">
        <v>81</v>
      </c>
      <c r="BI4881" s="2">
        <v>5</v>
      </c>
      <c r="BJ4881" s="2">
        <v>7.9</v>
      </c>
      <c r="BK4881" s="2">
        <v>7</v>
      </c>
      <c r="BL4881" s="2">
        <v>11.1</v>
      </c>
      <c r="BO4881" s="2">
        <v>28</v>
      </c>
      <c r="BP4881" s="2">
        <v>44.4</v>
      </c>
      <c r="BQ4881" s="2">
        <v>23</v>
      </c>
      <c r="BR4881" s="2">
        <v>36.5</v>
      </c>
      <c r="BU4881" s="2">
        <v>12</v>
      </c>
      <c r="BV4881" s="2">
        <v>19</v>
      </c>
    </row>
    <row r="4882" spans="1:77" ht="12.75" customHeight="1" x14ac:dyDescent="0.2">
      <c r="A4882">
        <v>4</v>
      </c>
      <c r="B4882" s="2">
        <v>3278</v>
      </c>
      <c r="C4882" s="17">
        <v>2.78</v>
      </c>
      <c r="D4882" s="2">
        <v>2.86</v>
      </c>
      <c r="E4882" s="15">
        <v>2.4810000000000003</v>
      </c>
      <c r="G4882" s="17">
        <v>79</v>
      </c>
      <c r="H4882" s="2">
        <v>50</v>
      </c>
      <c r="I4882" s="2">
        <v>63.3</v>
      </c>
      <c r="J4882" s="2">
        <v>50</v>
      </c>
      <c r="K4882" s="2">
        <v>63.3</v>
      </c>
      <c r="L4882" s="2">
        <v>63.3</v>
      </c>
      <c r="M4882" s="2">
        <v>11</v>
      </c>
      <c r="N4882" s="2">
        <v>13.9</v>
      </c>
      <c r="O4882" s="2">
        <v>18</v>
      </c>
      <c r="P4882" s="2">
        <v>22.8</v>
      </c>
      <c r="S4882" s="2">
        <v>27</v>
      </c>
      <c r="T4882" s="2">
        <v>34.200000000000003</v>
      </c>
      <c r="U4882" s="2">
        <v>23</v>
      </c>
      <c r="V4882" s="2">
        <v>29.1</v>
      </c>
      <c r="Y4882" s="2">
        <v>29</v>
      </c>
      <c r="Z4882" s="2">
        <v>36.700000000000003</v>
      </c>
      <c r="AB4882" s="2">
        <v>2</v>
      </c>
      <c r="AC4882" s="2">
        <v>1</v>
      </c>
      <c r="AE4882" s="2">
        <v>79</v>
      </c>
      <c r="AF4882" s="2">
        <v>54</v>
      </c>
      <c r="AG4882" s="2">
        <v>68.400000000000006</v>
      </c>
      <c r="AH4882" s="2">
        <v>54</v>
      </c>
      <c r="AI4882" s="2">
        <v>68.400000000000006</v>
      </c>
      <c r="AJ4882" s="2">
        <v>68.400000000000006</v>
      </c>
      <c r="AK4882" s="2">
        <v>17</v>
      </c>
      <c r="AL4882" s="2">
        <v>21.5</v>
      </c>
      <c r="AM4882" s="2">
        <v>8</v>
      </c>
      <c r="AN4882" s="2">
        <v>10.1</v>
      </c>
      <c r="AQ4882" s="2">
        <v>23</v>
      </c>
      <c r="AR4882" s="2">
        <v>29.1</v>
      </c>
      <c r="AS4882" s="2">
        <v>31</v>
      </c>
      <c r="AT4882" s="2">
        <v>39.200000000000003</v>
      </c>
      <c r="AW4882" s="2">
        <v>25</v>
      </c>
      <c r="AX4882" s="2">
        <v>31.6</v>
      </c>
      <c r="AZ4882" s="2">
        <v>2</v>
      </c>
      <c r="BA4882" s="2">
        <v>1</v>
      </c>
      <c r="BC4882" s="2">
        <v>79</v>
      </c>
      <c r="BD4882" s="2">
        <v>44</v>
      </c>
      <c r="BE4882" s="2">
        <v>55.7</v>
      </c>
      <c r="BF4882" s="2">
        <v>44</v>
      </c>
      <c r="BG4882" s="2">
        <v>55.7</v>
      </c>
      <c r="BH4882" s="2">
        <v>55.7</v>
      </c>
      <c r="BI4882" s="2">
        <v>20</v>
      </c>
      <c r="BJ4882" s="2">
        <v>25.3</v>
      </c>
      <c r="BK4882" s="2">
        <v>15</v>
      </c>
      <c r="BL4882" s="2">
        <v>19</v>
      </c>
      <c r="BO4882" s="2">
        <v>30</v>
      </c>
      <c r="BP4882" s="2">
        <v>38</v>
      </c>
      <c r="BQ4882" s="2">
        <v>14</v>
      </c>
      <c r="BR4882" s="2">
        <v>17.7</v>
      </c>
      <c r="BU4882" s="2">
        <v>35</v>
      </c>
      <c r="BV4882" s="2">
        <v>44.3</v>
      </c>
      <c r="BX4882" s="2">
        <v>2</v>
      </c>
      <c r="BY4882" s="2">
        <v>1</v>
      </c>
    </row>
    <row r="4883" spans="1:77" ht="12.75" customHeight="1" x14ac:dyDescent="0.2">
      <c r="A4883">
        <v>4</v>
      </c>
      <c r="B4883" s="2">
        <v>3286</v>
      </c>
      <c r="C4883" s="17">
        <v>3.16</v>
      </c>
      <c r="D4883" s="2">
        <v>2.76</v>
      </c>
      <c r="E4883" s="15">
        <v>3.028</v>
      </c>
      <c r="G4883" s="17">
        <v>194</v>
      </c>
      <c r="H4883" s="2">
        <v>169</v>
      </c>
      <c r="I4883" s="2">
        <v>87.1</v>
      </c>
      <c r="J4883" s="2">
        <v>169</v>
      </c>
      <c r="K4883" s="2">
        <v>87.1</v>
      </c>
      <c r="L4883" s="2">
        <v>87.1</v>
      </c>
      <c r="M4883" s="2">
        <v>4</v>
      </c>
      <c r="N4883" s="2">
        <v>2.1</v>
      </c>
      <c r="O4883" s="2">
        <v>21</v>
      </c>
      <c r="P4883" s="2">
        <v>10.8</v>
      </c>
      <c r="Q4883" s="2">
        <v>7</v>
      </c>
      <c r="R4883" s="2">
        <v>3.6</v>
      </c>
      <c r="S4883" s="2">
        <v>81</v>
      </c>
      <c r="T4883" s="2">
        <v>41.8</v>
      </c>
      <c r="U4883" s="2">
        <v>81</v>
      </c>
      <c r="V4883" s="2">
        <v>41.8</v>
      </c>
      <c r="Y4883" s="2">
        <v>25</v>
      </c>
      <c r="Z4883" s="2">
        <v>12.9</v>
      </c>
      <c r="AC4883" s="2">
        <v>2</v>
      </c>
      <c r="AE4883" s="2">
        <v>194</v>
      </c>
      <c r="AF4883" s="2">
        <v>133</v>
      </c>
      <c r="AG4883" s="2">
        <v>68.599999999999994</v>
      </c>
      <c r="AH4883" s="2">
        <v>133</v>
      </c>
      <c r="AI4883" s="2">
        <v>68.599999999999994</v>
      </c>
      <c r="AJ4883" s="2">
        <v>68.599999999999994</v>
      </c>
      <c r="AK4883" s="2">
        <v>34</v>
      </c>
      <c r="AL4883" s="2">
        <v>17.5</v>
      </c>
      <c r="AM4883" s="2">
        <v>27</v>
      </c>
      <c r="AN4883" s="2">
        <v>13.9</v>
      </c>
      <c r="AO4883" s="2">
        <v>1</v>
      </c>
      <c r="AP4883" s="2">
        <v>0.5</v>
      </c>
      <c r="AQ4883" s="2">
        <v>81</v>
      </c>
      <c r="AR4883" s="2">
        <v>41.8</v>
      </c>
      <c r="AS4883" s="2">
        <v>51</v>
      </c>
      <c r="AT4883" s="2">
        <v>26.3</v>
      </c>
      <c r="AW4883" s="2">
        <v>61</v>
      </c>
      <c r="AX4883" s="2">
        <v>31.4</v>
      </c>
      <c r="BA4883" s="2">
        <v>2</v>
      </c>
      <c r="BC4883" s="2">
        <v>194</v>
      </c>
      <c r="BD4883" s="2">
        <v>150</v>
      </c>
      <c r="BE4883" s="2">
        <v>77.3</v>
      </c>
      <c r="BF4883" s="2">
        <v>150</v>
      </c>
      <c r="BG4883" s="2">
        <v>77.3</v>
      </c>
      <c r="BH4883" s="2">
        <v>77.3</v>
      </c>
      <c r="BI4883" s="2">
        <v>11</v>
      </c>
      <c r="BJ4883" s="2">
        <v>5.7</v>
      </c>
      <c r="BK4883" s="2">
        <v>33</v>
      </c>
      <c r="BL4883" s="2">
        <v>17</v>
      </c>
      <c r="BM4883" s="2">
        <v>5</v>
      </c>
      <c r="BN4883" s="2">
        <v>2.6</v>
      </c>
      <c r="BO4883" s="2">
        <v>70</v>
      </c>
      <c r="BP4883" s="2">
        <v>36.1</v>
      </c>
      <c r="BQ4883" s="2">
        <v>75</v>
      </c>
      <c r="BR4883" s="2">
        <v>38.700000000000003</v>
      </c>
      <c r="BU4883" s="2">
        <v>44</v>
      </c>
      <c r="BV4883" s="2">
        <v>22.7</v>
      </c>
      <c r="BY4883" s="2">
        <v>2</v>
      </c>
    </row>
    <row r="4884" spans="1:77" ht="12.75" customHeight="1" x14ac:dyDescent="0.2">
      <c r="A4884">
        <v>4</v>
      </c>
      <c r="B4884" s="2">
        <v>3287</v>
      </c>
      <c r="C4884" s="17">
        <v>3.25</v>
      </c>
      <c r="D4884" s="2">
        <v>3.08</v>
      </c>
      <c r="E4884" s="15">
        <v>3.0789999999999997</v>
      </c>
      <c r="G4884" s="17">
        <v>64</v>
      </c>
      <c r="H4884" s="2">
        <v>55</v>
      </c>
      <c r="I4884" s="2">
        <v>85.9</v>
      </c>
      <c r="J4884" s="2">
        <v>55</v>
      </c>
      <c r="K4884" s="2">
        <v>85.9</v>
      </c>
      <c r="L4884" s="2">
        <v>85.9</v>
      </c>
      <c r="M4884" s="2">
        <v>1</v>
      </c>
      <c r="N4884" s="2">
        <v>1.6</v>
      </c>
      <c r="O4884" s="2">
        <v>8</v>
      </c>
      <c r="P4884" s="2">
        <v>12.5</v>
      </c>
      <c r="S4884" s="2">
        <v>29</v>
      </c>
      <c r="T4884" s="2">
        <v>45.3</v>
      </c>
      <c r="U4884" s="2">
        <v>26</v>
      </c>
      <c r="V4884" s="2">
        <v>40.6</v>
      </c>
      <c r="Y4884" s="2">
        <v>9</v>
      </c>
      <c r="Z4884" s="2">
        <v>14.1</v>
      </c>
      <c r="AE4884" s="2">
        <v>64</v>
      </c>
      <c r="AF4884" s="2">
        <v>53</v>
      </c>
      <c r="AG4884" s="2">
        <v>82.8</v>
      </c>
      <c r="AH4884" s="2">
        <v>53</v>
      </c>
      <c r="AI4884" s="2">
        <v>82.8</v>
      </c>
      <c r="AJ4884" s="2">
        <v>82.8</v>
      </c>
      <c r="AK4884" s="2">
        <v>7</v>
      </c>
      <c r="AL4884" s="2">
        <v>10.9</v>
      </c>
      <c r="AM4884" s="2">
        <v>4</v>
      </c>
      <c r="AN4884" s="2">
        <v>6.3</v>
      </c>
      <c r="AO4884" s="2">
        <v>1</v>
      </c>
      <c r="AP4884" s="2">
        <v>1.6</v>
      </c>
      <c r="AQ4884" s="2">
        <v>26</v>
      </c>
      <c r="AR4884" s="2">
        <v>40.6</v>
      </c>
      <c r="AS4884" s="2">
        <v>26</v>
      </c>
      <c r="AT4884" s="2">
        <v>40.6</v>
      </c>
      <c r="AW4884" s="2">
        <v>11</v>
      </c>
      <c r="AX4884" s="2">
        <v>17.2</v>
      </c>
      <c r="BC4884" s="2">
        <v>63</v>
      </c>
      <c r="BD4884" s="2">
        <v>51</v>
      </c>
      <c r="BE4884" s="2">
        <v>79.7</v>
      </c>
      <c r="BF4884" s="2">
        <v>51</v>
      </c>
      <c r="BG4884" s="2">
        <v>79.7</v>
      </c>
      <c r="BH4884" s="2">
        <v>81</v>
      </c>
      <c r="BI4884" s="2">
        <v>3</v>
      </c>
      <c r="BJ4884" s="2">
        <v>4.7</v>
      </c>
      <c r="BK4884" s="2">
        <v>9</v>
      </c>
      <c r="BL4884" s="2">
        <v>14.1</v>
      </c>
      <c r="BO4884" s="2">
        <v>28</v>
      </c>
      <c r="BP4884" s="2">
        <v>43.8</v>
      </c>
      <c r="BQ4884" s="2">
        <v>23</v>
      </c>
      <c r="BR4884" s="2">
        <v>35.9</v>
      </c>
      <c r="BS4884" s="2">
        <v>1</v>
      </c>
      <c r="BT4884" s="2">
        <v>1.6</v>
      </c>
      <c r="BU4884" s="2">
        <v>13</v>
      </c>
      <c r="BV4884" s="2">
        <v>20.3</v>
      </c>
    </row>
    <row r="4885" spans="1:77" ht="12.75" customHeight="1" x14ac:dyDescent="0.2">
      <c r="A4885">
        <v>4</v>
      </c>
      <c r="B4885" s="2">
        <v>3288</v>
      </c>
      <c r="C4885" s="17">
        <v>2.92</v>
      </c>
      <c r="D4885" s="2">
        <v>2.4700000000000002</v>
      </c>
      <c r="E4885" s="15">
        <v>2.79</v>
      </c>
      <c r="G4885" s="17">
        <v>62</v>
      </c>
      <c r="H4885" s="2">
        <v>43</v>
      </c>
      <c r="I4885" s="2">
        <v>69.400000000000006</v>
      </c>
      <c r="J4885" s="2">
        <v>43</v>
      </c>
      <c r="K4885" s="2">
        <v>69.400000000000006</v>
      </c>
      <c r="L4885" s="2">
        <v>69.400000000000006</v>
      </c>
      <c r="O4885" s="2">
        <v>19</v>
      </c>
      <c r="P4885" s="2">
        <v>30.6</v>
      </c>
      <c r="Q4885" s="2">
        <v>1</v>
      </c>
      <c r="R4885" s="2">
        <v>1.6</v>
      </c>
      <c r="S4885" s="2">
        <v>25</v>
      </c>
      <c r="T4885" s="2">
        <v>40.299999999999997</v>
      </c>
      <c r="U4885" s="2">
        <v>17</v>
      </c>
      <c r="V4885" s="2">
        <v>27.4</v>
      </c>
      <c r="Y4885" s="2">
        <v>19</v>
      </c>
      <c r="Z4885" s="2">
        <v>30.6</v>
      </c>
      <c r="AE4885" s="2">
        <v>62</v>
      </c>
      <c r="AF4885" s="2">
        <v>32</v>
      </c>
      <c r="AG4885" s="2">
        <v>51.6</v>
      </c>
      <c r="AH4885" s="2">
        <v>32</v>
      </c>
      <c r="AI4885" s="2">
        <v>51.6</v>
      </c>
      <c r="AJ4885" s="2">
        <v>51.6</v>
      </c>
      <c r="AK4885" s="2">
        <v>14</v>
      </c>
      <c r="AL4885" s="2">
        <v>22.6</v>
      </c>
      <c r="AM4885" s="2">
        <v>16</v>
      </c>
      <c r="AN4885" s="2">
        <v>25.8</v>
      </c>
      <c r="AQ4885" s="2">
        <v>21</v>
      </c>
      <c r="AR4885" s="2">
        <v>33.9</v>
      </c>
      <c r="AS4885" s="2">
        <v>11</v>
      </c>
      <c r="AT4885" s="2">
        <v>17.7</v>
      </c>
      <c r="AW4885" s="2">
        <v>30</v>
      </c>
      <c r="AX4885" s="2">
        <v>48.4</v>
      </c>
      <c r="BC4885" s="2">
        <v>62</v>
      </c>
      <c r="BD4885" s="2">
        <v>40</v>
      </c>
      <c r="BE4885" s="2">
        <v>64.5</v>
      </c>
      <c r="BF4885" s="2">
        <v>40</v>
      </c>
      <c r="BG4885" s="2">
        <v>64.5</v>
      </c>
      <c r="BH4885" s="2">
        <v>64.5</v>
      </c>
      <c r="BI4885" s="2">
        <v>9</v>
      </c>
      <c r="BJ4885" s="2">
        <v>14.5</v>
      </c>
      <c r="BK4885" s="2">
        <v>13</v>
      </c>
      <c r="BL4885" s="2">
        <v>21</v>
      </c>
      <c r="BO4885" s="2">
        <v>22</v>
      </c>
      <c r="BP4885" s="2">
        <v>35.5</v>
      </c>
      <c r="BQ4885" s="2">
        <v>18</v>
      </c>
      <c r="BR4885" s="2">
        <v>29</v>
      </c>
      <c r="BU4885" s="2">
        <v>22</v>
      </c>
      <c r="BV4885" s="2">
        <v>35.5</v>
      </c>
    </row>
    <row r="4886" spans="1:77" ht="12.75" customHeight="1" x14ac:dyDescent="0.2">
      <c r="A4886">
        <v>4</v>
      </c>
      <c r="B4886" s="2">
        <v>3290</v>
      </c>
      <c r="C4886" s="17">
        <v>2.88</v>
      </c>
      <c r="D4886" s="2">
        <v>2.19</v>
      </c>
      <c r="E4886" s="15">
        <v>2.5660000000000003</v>
      </c>
      <c r="G4886" s="17">
        <v>16</v>
      </c>
      <c r="H4886" s="2">
        <v>11</v>
      </c>
      <c r="I4886" s="2">
        <v>68.8</v>
      </c>
      <c r="J4886" s="2">
        <v>11</v>
      </c>
      <c r="K4886" s="2">
        <v>68.8</v>
      </c>
      <c r="L4886" s="2">
        <v>68.8</v>
      </c>
      <c r="M4886" s="2">
        <v>1</v>
      </c>
      <c r="N4886" s="2">
        <v>6.3</v>
      </c>
      <c r="O4886" s="2">
        <v>4</v>
      </c>
      <c r="P4886" s="2">
        <v>25</v>
      </c>
      <c r="S4886" s="2">
        <v>7</v>
      </c>
      <c r="T4886" s="2">
        <v>43.8</v>
      </c>
      <c r="U4886" s="2">
        <v>4</v>
      </c>
      <c r="V4886" s="2">
        <v>25</v>
      </c>
      <c r="Y4886" s="2">
        <v>5</v>
      </c>
      <c r="Z4886" s="2">
        <v>31.3</v>
      </c>
      <c r="AC4886" s="2">
        <v>1</v>
      </c>
      <c r="AE4886" s="2">
        <v>16</v>
      </c>
      <c r="AF4886" s="2">
        <v>6</v>
      </c>
      <c r="AG4886" s="2">
        <v>37.5</v>
      </c>
      <c r="AH4886" s="2">
        <v>6</v>
      </c>
      <c r="AI4886" s="2">
        <v>37.5</v>
      </c>
      <c r="AJ4886" s="2">
        <v>37.5</v>
      </c>
      <c r="AK4886" s="2">
        <v>5</v>
      </c>
      <c r="AL4886" s="2">
        <v>31.3</v>
      </c>
      <c r="AM4886" s="2">
        <v>5</v>
      </c>
      <c r="AN4886" s="2">
        <v>31.3</v>
      </c>
      <c r="AQ4886" s="2">
        <v>4</v>
      </c>
      <c r="AR4886" s="2">
        <v>25</v>
      </c>
      <c r="AS4886" s="2">
        <v>2</v>
      </c>
      <c r="AT4886" s="2">
        <v>12.5</v>
      </c>
      <c r="AW4886" s="2">
        <v>10</v>
      </c>
      <c r="AX4886" s="2">
        <v>62.5</v>
      </c>
      <c r="BA4886" s="2">
        <v>1</v>
      </c>
      <c r="BC4886" s="2">
        <v>16</v>
      </c>
      <c r="BD4886" s="2">
        <v>12</v>
      </c>
      <c r="BE4886" s="2">
        <v>75</v>
      </c>
      <c r="BF4886" s="2">
        <v>12</v>
      </c>
      <c r="BG4886" s="2">
        <v>75</v>
      </c>
      <c r="BH4886" s="2">
        <v>75</v>
      </c>
      <c r="BI4886" s="2">
        <v>1</v>
      </c>
      <c r="BJ4886" s="2">
        <v>6.3</v>
      </c>
      <c r="BK4886" s="2">
        <v>3</v>
      </c>
      <c r="BL4886" s="2">
        <v>18.8</v>
      </c>
      <c r="BM4886" s="2">
        <v>1</v>
      </c>
      <c r="BN4886" s="2">
        <v>6.3</v>
      </c>
      <c r="BO4886" s="2">
        <v>10</v>
      </c>
      <c r="BP4886" s="2">
        <v>62.5</v>
      </c>
      <c r="BQ4886" s="2">
        <v>1</v>
      </c>
      <c r="BR4886" s="2">
        <v>6.3</v>
      </c>
      <c r="BU4886" s="2">
        <v>4</v>
      </c>
      <c r="BV4886" s="2">
        <v>25</v>
      </c>
      <c r="BY4886" s="2">
        <v>1</v>
      </c>
    </row>
    <row r="4887" spans="1:77" ht="12.75" customHeight="1" x14ac:dyDescent="0.2">
      <c r="A4887">
        <v>4</v>
      </c>
      <c r="B4887" s="2">
        <v>3291</v>
      </c>
      <c r="C4887" s="17">
        <v>2.36</v>
      </c>
      <c r="D4887" s="2">
        <v>2.4</v>
      </c>
      <c r="E4887" s="15">
        <v>2.431</v>
      </c>
      <c r="G4887" s="17">
        <v>87</v>
      </c>
      <c r="H4887" s="2">
        <v>56</v>
      </c>
      <c r="I4887" s="2">
        <v>63.6</v>
      </c>
      <c r="J4887" s="2">
        <v>56</v>
      </c>
      <c r="K4887" s="2">
        <v>63.6</v>
      </c>
      <c r="L4887" s="2">
        <v>64.400000000000006</v>
      </c>
      <c r="M4887" s="2">
        <v>6</v>
      </c>
      <c r="N4887" s="2">
        <v>6.8</v>
      </c>
      <c r="O4887" s="2">
        <v>25</v>
      </c>
      <c r="P4887" s="2">
        <v>28.4</v>
      </c>
      <c r="Q4887" s="2">
        <v>8</v>
      </c>
      <c r="R4887" s="2">
        <v>9.1</v>
      </c>
      <c r="S4887" s="2">
        <v>40</v>
      </c>
      <c r="T4887" s="2">
        <v>45.5</v>
      </c>
      <c r="U4887" s="2">
        <v>8</v>
      </c>
      <c r="V4887" s="2">
        <v>9.1</v>
      </c>
      <c r="W4887" s="2">
        <v>1</v>
      </c>
      <c r="X4887" s="2">
        <v>1.1000000000000001</v>
      </c>
      <c r="Y4887" s="2">
        <v>32</v>
      </c>
      <c r="Z4887" s="2">
        <v>36.4</v>
      </c>
      <c r="AB4887" s="2">
        <v>2</v>
      </c>
      <c r="AE4887" s="2">
        <v>88</v>
      </c>
      <c r="AF4887" s="2">
        <v>51</v>
      </c>
      <c r="AG4887" s="2">
        <v>58</v>
      </c>
      <c r="AH4887" s="2">
        <v>51</v>
      </c>
      <c r="AI4887" s="2">
        <v>58</v>
      </c>
      <c r="AJ4887" s="2">
        <v>58</v>
      </c>
      <c r="AK4887" s="2">
        <v>14</v>
      </c>
      <c r="AL4887" s="2">
        <v>15.9</v>
      </c>
      <c r="AM4887" s="2">
        <v>23</v>
      </c>
      <c r="AN4887" s="2">
        <v>26.1</v>
      </c>
      <c r="AO4887" s="2">
        <v>5</v>
      </c>
      <c r="AP4887" s="2">
        <v>5.7</v>
      </c>
      <c r="AQ4887" s="2">
        <v>33</v>
      </c>
      <c r="AR4887" s="2">
        <v>37.5</v>
      </c>
      <c r="AS4887" s="2">
        <v>13</v>
      </c>
      <c r="AT4887" s="2">
        <v>14.8</v>
      </c>
      <c r="AW4887" s="2">
        <v>37</v>
      </c>
      <c r="AX4887" s="2">
        <v>42</v>
      </c>
      <c r="AZ4887" s="2">
        <v>2</v>
      </c>
      <c r="BC4887" s="2">
        <v>88</v>
      </c>
      <c r="BD4887" s="2">
        <v>44</v>
      </c>
      <c r="BE4887" s="2">
        <v>50</v>
      </c>
      <c r="BF4887" s="2">
        <v>44</v>
      </c>
      <c r="BG4887" s="2">
        <v>50</v>
      </c>
      <c r="BH4887" s="2">
        <v>50</v>
      </c>
      <c r="BI4887" s="2">
        <v>16</v>
      </c>
      <c r="BJ4887" s="2">
        <v>18.2</v>
      </c>
      <c r="BK4887" s="2">
        <v>28</v>
      </c>
      <c r="BL4887" s="2">
        <v>31.8</v>
      </c>
      <c r="BM4887" s="2">
        <v>2</v>
      </c>
      <c r="BN4887" s="2">
        <v>2.2999999999999998</v>
      </c>
      <c r="BO4887" s="2">
        <v>26</v>
      </c>
      <c r="BP4887" s="2">
        <v>29.5</v>
      </c>
      <c r="BQ4887" s="2">
        <v>16</v>
      </c>
      <c r="BR4887" s="2">
        <v>18.2</v>
      </c>
      <c r="BU4887" s="2">
        <v>44</v>
      </c>
      <c r="BV4887" s="2">
        <v>50</v>
      </c>
      <c r="BX4887" s="2">
        <v>2</v>
      </c>
    </row>
    <row r="4888" spans="1:77" ht="12.75" customHeight="1" x14ac:dyDescent="0.2">
      <c r="A4888">
        <v>4</v>
      </c>
      <c r="B4888" s="2">
        <v>3292</v>
      </c>
      <c r="C4888" s="17">
        <v>2.91</v>
      </c>
      <c r="D4888" s="2">
        <v>3.03</v>
      </c>
      <c r="E4888" s="15">
        <v>2.87</v>
      </c>
      <c r="G4888" s="17">
        <v>89</v>
      </c>
      <c r="H4888" s="2">
        <v>69</v>
      </c>
      <c r="I4888" s="2">
        <v>77.5</v>
      </c>
      <c r="J4888" s="2">
        <v>69</v>
      </c>
      <c r="K4888" s="2">
        <v>77.5</v>
      </c>
      <c r="L4888" s="2">
        <v>77.5</v>
      </c>
      <c r="M4888" s="2">
        <v>2</v>
      </c>
      <c r="N4888" s="2">
        <v>2.2000000000000002</v>
      </c>
      <c r="O4888" s="2">
        <v>18</v>
      </c>
      <c r="P4888" s="2">
        <v>20.2</v>
      </c>
      <c r="Q4888" s="2">
        <v>2</v>
      </c>
      <c r="R4888" s="2">
        <v>2.2000000000000002</v>
      </c>
      <c r="S4888" s="2">
        <v>47</v>
      </c>
      <c r="T4888" s="2">
        <v>52.8</v>
      </c>
      <c r="U4888" s="2">
        <v>20</v>
      </c>
      <c r="V4888" s="2">
        <v>22.5</v>
      </c>
      <c r="Y4888" s="2">
        <v>20</v>
      </c>
      <c r="Z4888" s="2">
        <v>22.5</v>
      </c>
      <c r="AA4888" s="2">
        <v>1</v>
      </c>
      <c r="AB4888" s="2">
        <v>1</v>
      </c>
      <c r="AC4888" s="2">
        <v>3</v>
      </c>
      <c r="AE4888" s="2">
        <v>88</v>
      </c>
      <c r="AF4888" s="2">
        <v>67</v>
      </c>
      <c r="AG4888" s="2">
        <v>76.099999999999994</v>
      </c>
      <c r="AH4888" s="2">
        <v>67</v>
      </c>
      <c r="AI4888" s="2">
        <v>76.099999999999994</v>
      </c>
      <c r="AJ4888" s="2">
        <v>76.099999999999994</v>
      </c>
      <c r="AK4888" s="2">
        <v>10</v>
      </c>
      <c r="AL4888" s="2">
        <v>11.4</v>
      </c>
      <c r="AM4888" s="2">
        <v>11</v>
      </c>
      <c r="AN4888" s="2">
        <v>12.5</v>
      </c>
      <c r="AO4888" s="2">
        <v>1</v>
      </c>
      <c r="AP4888" s="2">
        <v>1.1000000000000001</v>
      </c>
      <c r="AQ4888" s="2">
        <v>29</v>
      </c>
      <c r="AR4888" s="2">
        <v>33</v>
      </c>
      <c r="AS4888" s="2">
        <v>37</v>
      </c>
      <c r="AT4888" s="2">
        <v>42</v>
      </c>
      <c r="AW4888" s="2">
        <v>21</v>
      </c>
      <c r="AX4888" s="2">
        <v>23.9</v>
      </c>
      <c r="AY4888" s="2">
        <v>1</v>
      </c>
      <c r="AZ4888" s="2">
        <v>2</v>
      </c>
      <c r="BA4888" s="2">
        <v>3</v>
      </c>
      <c r="BC4888" s="2">
        <v>85</v>
      </c>
      <c r="BD4888" s="2">
        <v>67</v>
      </c>
      <c r="BE4888" s="2">
        <v>77</v>
      </c>
      <c r="BF4888" s="2">
        <v>67</v>
      </c>
      <c r="BG4888" s="2">
        <v>77</v>
      </c>
      <c r="BH4888" s="2">
        <v>78.8</v>
      </c>
      <c r="BI4888" s="2">
        <v>1</v>
      </c>
      <c r="BJ4888" s="2">
        <v>1.1000000000000001</v>
      </c>
      <c r="BK4888" s="2">
        <v>17</v>
      </c>
      <c r="BL4888" s="2">
        <v>19.5</v>
      </c>
      <c r="BM4888" s="2">
        <v>1</v>
      </c>
      <c r="BN4888" s="2">
        <v>1.1000000000000001</v>
      </c>
      <c r="BO4888" s="2">
        <v>49</v>
      </c>
      <c r="BP4888" s="2">
        <v>56.3</v>
      </c>
      <c r="BQ4888" s="2">
        <v>17</v>
      </c>
      <c r="BR4888" s="2">
        <v>19.5</v>
      </c>
      <c r="BS4888" s="2">
        <v>2</v>
      </c>
      <c r="BT4888" s="2">
        <v>2.2999999999999998</v>
      </c>
      <c r="BU4888" s="2">
        <v>20</v>
      </c>
      <c r="BV4888" s="2">
        <v>23</v>
      </c>
      <c r="BW4888" s="2">
        <v>1</v>
      </c>
      <c r="BX4888" s="2">
        <v>3</v>
      </c>
      <c r="BY4888" s="2">
        <v>3</v>
      </c>
    </row>
    <row r="4889" spans="1:77" ht="12.75" customHeight="1" x14ac:dyDescent="0.2">
      <c r="A4889">
        <v>4</v>
      </c>
      <c r="B4889" s="2">
        <v>3293</v>
      </c>
      <c r="C4889" s="17">
        <v>2.29</v>
      </c>
      <c r="D4889" s="2">
        <v>2.2599999999999998</v>
      </c>
      <c r="E4889" s="15">
        <v>2.3600000000000003</v>
      </c>
      <c r="G4889" s="17">
        <v>58</v>
      </c>
      <c r="H4889" s="2">
        <v>19</v>
      </c>
      <c r="I4889" s="2">
        <v>32.799999999999997</v>
      </c>
      <c r="J4889" s="2">
        <v>19</v>
      </c>
      <c r="K4889" s="2">
        <v>32.799999999999997</v>
      </c>
      <c r="L4889" s="2">
        <v>32.799999999999997</v>
      </c>
      <c r="M4889" s="2">
        <v>6</v>
      </c>
      <c r="N4889" s="2">
        <v>10.3</v>
      </c>
      <c r="O4889" s="2">
        <v>33</v>
      </c>
      <c r="P4889" s="2">
        <v>56.9</v>
      </c>
      <c r="S4889" s="2">
        <v>15</v>
      </c>
      <c r="T4889" s="2">
        <v>25.9</v>
      </c>
      <c r="U4889" s="2">
        <v>4</v>
      </c>
      <c r="V4889" s="2">
        <v>6.9</v>
      </c>
      <c r="Y4889" s="2">
        <v>39</v>
      </c>
      <c r="Z4889" s="2">
        <v>67.2</v>
      </c>
      <c r="AE4889" s="2">
        <v>58</v>
      </c>
      <c r="AF4889" s="2">
        <v>26</v>
      </c>
      <c r="AG4889" s="2">
        <v>44.8</v>
      </c>
      <c r="AH4889" s="2">
        <v>26</v>
      </c>
      <c r="AI4889" s="2">
        <v>44.8</v>
      </c>
      <c r="AJ4889" s="2">
        <v>44.8</v>
      </c>
      <c r="AK4889" s="2">
        <v>18</v>
      </c>
      <c r="AL4889" s="2">
        <v>31</v>
      </c>
      <c r="AM4889" s="2">
        <v>14</v>
      </c>
      <c r="AN4889" s="2">
        <v>24.1</v>
      </c>
      <c r="AQ4889" s="2">
        <v>19</v>
      </c>
      <c r="AR4889" s="2">
        <v>32.799999999999997</v>
      </c>
      <c r="AS4889" s="2">
        <v>7</v>
      </c>
      <c r="AT4889" s="2">
        <v>12.1</v>
      </c>
      <c r="AW4889" s="2">
        <v>32</v>
      </c>
      <c r="AX4889" s="2">
        <v>55.2</v>
      </c>
      <c r="BC4889" s="2">
        <v>58</v>
      </c>
      <c r="BD4889" s="2">
        <v>26</v>
      </c>
      <c r="BE4889" s="2">
        <v>44.8</v>
      </c>
      <c r="BF4889" s="2">
        <v>26</v>
      </c>
      <c r="BG4889" s="2">
        <v>44.8</v>
      </c>
      <c r="BH4889" s="2">
        <v>44.8</v>
      </c>
      <c r="BI4889" s="2">
        <v>10</v>
      </c>
      <c r="BJ4889" s="2">
        <v>17.2</v>
      </c>
      <c r="BK4889" s="2">
        <v>22</v>
      </c>
      <c r="BL4889" s="2">
        <v>37.9</v>
      </c>
      <c r="BO4889" s="2">
        <v>21</v>
      </c>
      <c r="BP4889" s="2">
        <v>36.200000000000003</v>
      </c>
      <c r="BQ4889" s="2">
        <v>5</v>
      </c>
      <c r="BR4889" s="2">
        <v>8.6</v>
      </c>
      <c r="BU4889" s="2">
        <v>32</v>
      </c>
      <c r="BV4889" s="2">
        <v>55.2</v>
      </c>
    </row>
    <row r="4890" spans="1:77" ht="12.75" customHeight="1" x14ac:dyDescent="0.2">
      <c r="A4890">
        <v>4</v>
      </c>
      <c r="B4890" s="2">
        <v>3298</v>
      </c>
      <c r="C4890" s="17">
        <v>2.66</v>
      </c>
      <c r="D4890" s="2">
        <v>2.29</v>
      </c>
      <c r="E4890" s="15">
        <v>2.1080000000000001</v>
      </c>
      <c r="G4890" s="17">
        <v>58</v>
      </c>
      <c r="H4890" s="2">
        <v>40</v>
      </c>
      <c r="I4890" s="2">
        <v>69</v>
      </c>
      <c r="J4890" s="2">
        <v>40</v>
      </c>
      <c r="K4890" s="2">
        <v>69</v>
      </c>
      <c r="L4890" s="2">
        <v>69</v>
      </c>
      <c r="M4890" s="2">
        <v>2</v>
      </c>
      <c r="N4890" s="2">
        <v>3.4</v>
      </c>
      <c r="O4890" s="2">
        <v>16</v>
      </c>
      <c r="P4890" s="2">
        <v>27.6</v>
      </c>
      <c r="Q4890" s="2">
        <v>3</v>
      </c>
      <c r="R4890" s="2">
        <v>5.2</v>
      </c>
      <c r="S4890" s="2">
        <v>28</v>
      </c>
      <c r="T4890" s="2">
        <v>48.3</v>
      </c>
      <c r="U4890" s="2">
        <v>9</v>
      </c>
      <c r="V4890" s="2">
        <v>15.5</v>
      </c>
      <c r="Y4890" s="2">
        <v>18</v>
      </c>
      <c r="Z4890" s="2">
        <v>31</v>
      </c>
      <c r="AB4890" s="2">
        <v>2</v>
      </c>
      <c r="AE4890" s="2">
        <v>59</v>
      </c>
      <c r="AF4890" s="2">
        <v>28</v>
      </c>
      <c r="AG4890" s="2">
        <v>47.5</v>
      </c>
      <c r="AH4890" s="2">
        <v>28</v>
      </c>
      <c r="AI4890" s="2">
        <v>47.5</v>
      </c>
      <c r="AJ4890" s="2">
        <v>47.5</v>
      </c>
      <c r="AK4890" s="2">
        <v>16</v>
      </c>
      <c r="AL4890" s="2">
        <v>27.1</v>
      </c>
      <c r="AM4890" s="2">
        <v>15</v>
      </c>
      <c r="AN4890" s="2">
        <v>25.4</v>
      </c>
      <c r="AO4890" s="2">
        <v>1</v>
      </c>
      <c r="AP4890" s="2">
        <v>1.7</v>
      </c>
      <c r="AQ4890" s="2">
        <v>19</v>
      </c>
      <c r="AR4890" s="2">
        <v>32.200000000000003</v>
      </c>
      <c r="AS4890" s="2">
        <v>8</v>
      </c>
      <c r="AT4890" s="2">
        <v>13.6</v>
      </c>
      <c r="AW4890" s="2">
        <v>31</v>
      </c>
      <c r="AX4890" s="2">
        <v>52.5</v>
      </c>
      <c r="AZ4890" s="2">
        <v>1</v>
      </c>
      <c r="BC4890" s="2">
        <v>56</v>
      </c>
      <c r="BD4890" s="2">
        <v>22</v>
      </c>
      <c r="BE4890" s="2">
        <v>38.6</v>
      </c>
      <c r="BF4890" s="2">
        <v>22</v>
      </c>
      <c r="BG4890" s="2">
        <v>38.6</v>
      </c>
      <c r="BH4890" s="2">
        <v>39.299999999999997</v>
      </c>
      <c r="BI4890" s="2">
        <v>12</v>
      </c>
      <c r="BJ4890" s="2">
        <v>21.1</v>
      </c>
      <c r="BK4890" s="2">
        <v>22</v>
      </c>
      <c r="BL4890" s="2">
        <v>38.6</v>
      </c>
      <c r="BM4890" s="2">
        <v>1</v>
      </c>
      <c r="BN4890" s="2">
        <v>1.8</v>
      </c>
      <c r="BO4890" s="2">
        <v>20</v>
      </c>
      <c r="BP4890" s="2">
        <v>35.1</v>
      </c>
      <c r="BQ4890" s="2">
        <v>1</v>
      </c>
      <c r="BR4890" s="2">
        <v>1.8</v>
      </c>
      <c r="BS4890" s="2">
        <v>1</v>
      </c>
      <c r="BT4890" s="2">
        <v>1.8</v>
      </c>
      <c r="BU4890" s="2">
        <v>35</v>
      </c>
      <c r="BV4890" s="2">
        <v>61.4</v>
      </c>
      <c r="BW4890" s="2">
        <v>1</v>
      </c>
      <c r="BX4890" s="2">
        <v>2</v>
      </c>
    </row>
    <row r="4891" spans="1:77" ht="12.75" customHeight="1" x14ac:dyDescent="0.2">
      <c r="A4891">
        <v>4</v>
      </c>
      <c r="B4891" s="2">
        <v>3299</v>
      </c>
      <c r="C4891" s="17">
        <v>3.33</v>
      </c>
      <c r="D4891" s="2">
        <v>3.17</v>
      </c>
      <c r="E4891" s="15">
        <v>3.6520000000000006</v>
      </c>
      <c r="G4891" s="17">
        <v>72</v>
      </c>
      <c r="H4891" s="2">
        <v>69</v>
      </c>
      <c r="I4891" s="2">
        <v>95.8</v>
      </c>
      <c r="J4891" s="2">
        <v>69</v>
      </c>
      <c r="K4891" s="2">
        <v>95.8</v>
      </c>
      <c r="L4891" s="2">
        <v>95.8</v>
      </c>
      <c r="O4891" s="2">
        <v>3</v>
      </c>
      <c r="P4891" s="2">
        <v>4.2</v>
      </c>
      <c r="S4891" s="2">
        <v>42</v>
      </c>
      <c r="T4891" s="2">
        <v>58.3</v>
      </c>
      <c r="U4891" s="2">
        <v>27</v>
      </c>
      <c r="V4891" s="2">
        <v>37.5</v>
      </c>
      <c r="Y4891" s="2">
        <v>3</v>
      </c>
      <c r="Z4891" s="2">
        <v>4.2</v>
      </c>
      <c r="AE4891" s="2">
        <v>72</v>
      </c>
      <c r="AF4891" s="2">
        <v>59</v>
      </c>
      <c r="AG4891" s="2">
        <v>81.900000000000006</v>
      </c>
      <c r="AH4891" s="2">
        <v>59</v>
      </c>
      <c r="AI4891" s="2">
        <v>81.900000000000006</v>
      </c>
      <c r="AJ4891" s="2">
        <v>81.900000000000006</v>
      </c>
      <c r="AK4891" s="2">
        <v>4</v>
      </c>
      <c r="AL4891" s="2">
        <v>5.6</v>
      </c>
      <c r="AM4891" s="2">
        <v>9</v>
      </c>
      <c r="AN4891" s="2">
        <v>12.5</v>
      </c>
      <c r="AQ4891" s="2">
        <v>30</v>
      </c>
      <c r="AR4891" s="2">
        <v>41.7</v>
      </c>
      <c r="AS4891" s="2">
        <v>29</v>
      </c>
      <c r="AT4891" s="2">
        <v>40.299999999999997</v>
      </c>
      <c r="AW4891" s="2">
        <v>13</v>
      </c>
      <c r="AX4891" s="2">
        <v>18.100000000000001</v>
      </c>
      <c r="BC4891" s="2">
        <v>72</v>
      </c>
      <c r="BD4891" s="2">
        <v>69</v>
      </c>
      <c r="BE4891" s="2">
        <v>95.8</v>
      </c>
      <c r="BF4891" s="2">
        <v>69</v>
      </c>
      <c r="BG4891" s="2">
        <v>95.8</v>
      </c>
      <c r="BH4891" s="2">
        <v>95.8</v>
      </c>
      <c r="BK4891" s="2">
        <v>3</v>
      </c>
      <c r="BL4891" s="2">
        <v>4.2</v>
      </c>
      <c r="BO4891" s="2">
        <v>19</v>
      </c>
      <c r="BP4891" s="2">
        <v>26.4</v>
      </c>
      <c r="BQ4891" s="2">
        <v>50</v>
      </c>
      <c r="BR4891" s="2">
        <v>69.400000000000006</v>
      </c>
      <c r="BU4891" s="2">
        <v>3</v>
      </c>
      <c r="BV4891" s="2">
        <v>4.2</v>
      </c>
    </row>
    <row r="4892" spans="1:77" ht="12.75" customHeight="1" x14ac:dyDescent="0.2">
      <c r="A4892">
        <v>4</v>
      </c>
      <c r="B4892" s="2">
        <v>3301</v>
      </c>
      <c r="C4892" s="17">
        <v>3.03</v>
      </c>
      <c r="D4892" s="2">
        <v>3.02</v>
      </c>
      <c r="E4892" s="15">
        <v>2.9550000000000001</v>
      </c>
      <c r="G4892" s="17">
        <v>66</v>
      </c>
      <c r="H4892" s="2">
        <v>45</v>
      </c>
      <c r="I4892" s="2">
        <v>68.2</v>
      </c>
      <c r="J4892" s="2">
        <v>45</v>
      </c>
      <c r="K4892" s="2">
        <v>68.2</v>
      </c>
      <c r="L4892" s="2">
        <v>68.2</v>
      </c>
      <c r="M4892" s="2">
        <v>2</v>
      </c>
      <c r="N4892" s="2">
        <v>3</v>
      </c>
      <c r="O4892" s="2">
        <v>19</v>
      </c>
      <c r="P4892" s="2">
        <v>28.8</v>
      </c>
      <c r="S4892" s="2">
        <v>20</v>
      </c>
      <c r="T4892" s="2">
        <v>30.3</v>
      </c>
      <c r="U4892" s="2">
        <v>25</v>
      </c>
      <c r="V4892" s="2">
        <v>37.9</v>
      </c>
      <c r="Y4892" s="2">
        <v>21</v>
      </c>
      <c r="Z4892" s="2">
        <v>31.8</v>
      </c>
      <c r="AB4892" s="2">
        <v>1</v>
      </c>
      <c r="AE4892" s="2">
        <v>65</v>
      </c>
      <c r="AF4892" s="2">
        <v>46</v>
      </c>
      <c r="AG4892" s="2">
        <v>70.8</v>
      </c>
      <c r="AH4892" s="2">
        <v>46</v>
      </c>
      <c r="AI4892" s="2">
        <v>70.8</v>
      </c>
      <c r="AJ4892" s="2">
        <v>70.8</v>
      </c>
      <c r="AK4892" s="2">
        <v>6</v>
      </c>
      <c r="AL4892" s="2">
        <v>9.1999999999999993</v>
      </c>
      <c r="AM4892" s="2">
        <v>13</v>
      </c>
      <c r="AN4892" s="2">
        <v>20</v>
      </c>
      <c r="AQ4892" s="2">
        <v>20</v>
      </c>
      <c r="AR4892" s="2">
        <v>30.8</v>
      </c>
      <c r="AS4892" s="2">
        <v>26</v>
      </c>
      <c r="AT4892" s="2">
        <v>40</v>
      </c>
      <c r="AW4892" s="2">
        <v>19</v>
      </c>
      <c r="AX4892" s="2">
        <v>29.2</v>
      </c>
      <c r="AZ4892" s="2">
        <v>2</v>
      </c>
      <c r="BC4892" s="2">
        <v>62</v>
      </c>
      <c r="BD4892" s="2">
        <v>50</v>
      </c>
      <c r="BE4892" s="2">
        <v>75.8</v>
      </c>
      <c r="BF4892" s="2">
        <v>50</v>
      </c>
      <c r="BG4892" s="2">
        <v>75.8</v>
      </c>
      <c r="BH4892" s="2">
        <v>80.599999999999994</v>
      </c>
      <c r="BI4892" s="2">
        <v>3</v>
      </c>
      <c r="BJ4892" s="2">
        <v>4.5</v>
      </c>
      <c r="BK4892" s="2">
        <v>9</v>
      </c>
      <c r="BL4892" s="2">
        <v>13.6</v>
      </c>
      <c r="BO4892" s="2">
        <v>26</v>
      </c>
      <c r="BP4892" s="2">
        <v>39.4</v>
      </c>
      <c r="BQ4892" s="2">
        <v>24</v>
      </c>
      <c r="BR4892" s="2">
        <v>36.4</v>
      </c>
      <c r="BS4892" s="2">
        <v>4</v>
      </c>
      <c r="BT4892" s="2">
        <v>6.1</v>
      </c>
      <c r="BU4892" s="2">
        <v>16</v>
      </c>
      <c r="BV4892" s="2">
        <v>24.2</v>
      </c>
      <c r="BX4892" s="2">
        <v>1</v>
      </c>
    </row>
    <row r="4893" spans="1:77" ht="12.75" customHeight="1" x14ac:dyDescent="0.2">
      <c r="A4893">
        <v>4</v>
      </c>
      <c r="B4893" s="2">
        <v>3302</v>
      </c>
      <c r="C4893" s="17">
        <v>2.86</v>
      </c>
      <c r="D4893" s="2">
        <v>2.5499999999999998</v>
      </c>
      <c r="E4893" s="15">
        <v>2.8289999999999997</v>
      </c>
      <c r="G4893" s="17">
        <v>71</v>
      </c>
      <c r="H4893" s="2">
        <v>52</v>
      </c>
      <c r="I4893" s="2">
        <v>73.2</v>
      </c>
      <c r="J4893" s="2">
        <v>52</v>
      </c>
      <c r="K4893" s="2">
        <v>73.2</v>
      </c>
      <c r="L4893" s="2">
        <v>73.2</v>
      </c>
      <c r="M4893" s="2">
        <v>3</v>
      </c>
      <c r="N4893" s="2">
        <v>4.2</v>
      </c>
      <c r="O4893" s="2">
        <v>16</v>
      </c>
      <c r="P4893" s="2">
        <v>22.5</v>
      </c>
      <c r="Q4893" s="2">
        <v>2</v>
      </c>
      <c r="R4893" s="2">
        <v>2.8</v>
      </c>
      <c r="S4893" s="2">
        <v>32</v>
      </c>
      <c r="T4893" s="2">
        <v>45.1</v>
      </c>
      <c r="U4893" s="2">
        <v>18</v>
      </c>
      <c r="V4893" s="2">
        <v>25.4</v>
      </c>
      <c r="Y4893" s="2">
        <v>19</v>
      </c>
      <c r="Z4893" s="2">
        <v>26.8</v>
      </c>
      <c r="AC4893" s="2">
        <v>2</v>
      </c>
      <c r="AE4893" s="2">
        <v>71</v>
      </c>
      <c r="AF4893" s="2">
        <v>41</v>
      </c>
      <c r="AG4893" s="2">
        <v>57.7</v>
      </c>
      <c r="AH4893" s="2">
        <v>41</v>
      </c>
      <c r="AI4893" s="2">
        <v>57.7</v>
      </c>
      <c r="AJ4893" s="2">
        <v>57.7</v>
      </c>
      <c r="AK4893" s="2">
        <v>16</v>
      </c>
      <c r="AL4893" s="2">
        <v>22.5</v>
      </c>
      <c r="AM4893" s="2">
        <v>14</v>
      </c>
      <c r="AN4893" s="2">
        <v>19.7</v>
      </c>
      <c r="AQ4893" s="2">
        <v>27</v>
      </c>
      <c r="AR4893" s="2">
        <v>38</v>
      </c>
      <c r="AS4893" s="2">
        <v>14</v>
      </c>
      <c r="AT4893" s="2">
        <v>19.7</v>
      </c>
      <c r="AW4893" s="2">
        <v>30</v>
      </c>
      <c r="AX4893" s="2">
        <v>42.3</v>
      </c>
      <c r="BA4893" s="2">
        <v>2</v>
      </c>
      <c r="BC4893" s="2">
        <v>70</v>
      </c>
      <c r="BD4893" s="2">
        <v>52</v>
      </c>
      <c r="BE4893" s="2">
        <v>73.2</v>
      </c>
      <c r="BF4893" s="2">
        <v>52</v>
      </c>
      <c r="BG4893" s="2">
        <v>73.2</v>
      </c>
      <c r="BH4893" s="2">
        <v>74.3</v>
      </c>
      <c r="BI4893" s="2">
        <v>5</v>
      </c>
      <c r="BJ4893" s="2">
        <v>7</v>
      </c>
      <c r="BK4893" s="2">
        <v>13</v>
      </c>
      <c r="BL4893" s="2">
        <v>18.3</v>
      </c>
      <c r="BM4893" s="2">
        <v>1</v>
      </c>
      <c r="BN4893" s="2">
        <v>1.4</v>
      </c>
      <c r="BO4893" s="2">
        <v>34</v>
      </c>
      <c r="BP4893" s="2">
        <v>47.9</v>
      </c>
      <c r="BQ4893" s="2">
        <v>17</v>
      </c>
      <c r="BR4893" s="2">
        <v>23.9</v>
      </c>
      <c r="BS4893" s="2">
        <v>1</v>
      </c>
      <c r="BT4893" s="2">
        <v>1.4</v>
      </c>
      <c r="BU4893" s="2">
        <v>19</v>
      </c>
      <c r="BV4893" s="2">
        <v>26.8</v>
      </c>
      <c r="BY4893" s="2">
        <v>2</v>
      </c>
    </row>
    <row r="4894" spans="1:77" ht="12.75" customHeight="1" x14ac:dyDescent="0.2">
      <c r="A4894">
        <v>4</v>
      </c>
      <c r="B4894" s="2">
        <v>3304</v>
      </c>
      <c r="C4894" s="17">
        <v>2.91</v>
      </c>
      <c r="D4894" s="2">
        <v>2.75</v>
      </c>
      <c r="E4894" s="15">
        <v>2.5880000000000001</v>
      </c>
      <c r="G4894" s="17">
        <v>56</v>
      </c>
      <c r="H4894" s="2">
        <v>44</v>
      </c>
      <c r="I4894" s="2">
        <v>78.599999999999994</v>
      </c>
      <c r="J4894" s="2">
        <v>44</v>
      </c>
      <c r="K4894" s="2">
        <v>78.599999999999994</v>
      </c>
      <c r="L4894" s="2">
        <v>78.599999999999994</v>
      </c>
      <c r="M4894" s="2">
        <v>3</v>
      </c>
      <c r="N4894" s="2">
        <v>5.4</v>
      </c>
      <c r="O4894" s="2">
        <v>9</v>
      </c>
      <c r="P4894" s="2">
        <v>16.100000000000001</v>
      </c>
      <c r="Q4894" s="2">
        <v>2</v>
      </c>
      <c r="R4894" s="2">
        <v>3.6</v>
      </c>
      <c r="S4894" s="2">
        <v>26</v>
      </c>
      <c r="T4894" s="2">
        <v>46.4</v>
      </c>
      <c r="U4894" s="2">
        <v>16</v>
      </c>
      <c r="V4894" s="2">
        <v>28.6</v>
      </c>
      <c r="Y4894" s="2">
        <v>12</v>
      </c>
      <c r="Z4894" s="2">
        <v>21.4</v>
      </c>
      <c r="AE4894" s="2">
        <v>56</v>
      </c>
      <c r="AF4894" s="2">
        <v>35</v>
      </c>
      <c r="AG4894" s="2">
        <v>62.5</v>
      </c>
      <c r="AH4894" s="2">
        <v>35</v>
      </c>
      <c r="AI4894" s="2">
        <v>62.5</v>
      </c>
      <c r="AJ4894" s="2">
        <v>62.5</v>
      </c>
      <c r="AK4894" s="2">
        <v>10</v>
      </c>
      <c r="AL4894" s="2">
        <v>17.899999999999999</v>
      </c>
      <c r="AM4894" s="2">
        <v>11</v>
      </c>
      <c r="AN4894" s="2">
        <v>19.600000000000001</v>
      </c>
      <c r="AQ4894" s="2">
        <v>18</v>
      </c>
      <c r="AR4894" s="2">
        <v>32.1</v>
      </c>
      <c r="AS4894" s="2">
        <v>17</v>
      </c>
      <c r="AT4894" s="2">
        <v>30.4</v>
      </c>
      <c r="AW4894" s="2">
        <v>21</v>
      </c>
      <c r="AX4894" s="2">
        <v>37.5</v>
      </c>
      <c r="BC4894" s="2">
        <v>55</v>
      </c>
      <c r="BD4894" s="2">
        <v>38</v>
      </c>
      <c r="BE4894" s="2">
        <v>67.900000000000006</v>
      </c>
      <c r="BF4894" s="2">
        <v>38</v>
      </c>
      <c r="BG4894" s="2">
        <v>67.900000000000006</v>
      </c>
      <c r="BH4894" s="2">
        <v>69.099999999999994</v>
      </c>
      <c r="BI4894" s="2">
        <v>6</v>
      </c>
      <c r="BJ4894" s="2">
        <v>10.7</v>
      </c>
      <c r="BK4894" s="2">
        <v>11</v>
      </c>
      <c r="BL4894" s="2">
        <v>19.600000000000001</v>
      </c>
      <c r="BM4894" s="2">
        <v>3</v>
      </c>
      <c r="BN4894" s="2">
        <v>5.4</v>
      </c>
      <c r="BO4894" s="2">
        <v>23</v>
      </c>
      <c r="BP4894" s="2">
        <v>41.1</v>
      </c>
      <c r="BQ4894" s="2">
        <v>12</v>
      </c>
      <c r="BR4894" s="2">
        <v>21.4</v>
      </c>
      <c r="BS4894" s="2">
        <v>1</v>
      </c>
      <c r="BT4894" s="2">
        <v>1.8</v>
      </c>
      <c r="BU4894" s="2">
        <v>18</v>
      </c>
      <c r="BV4894" s="2">
        <v>32.1</v>
      </c>
    </row>
    <row r="4895" spans="1:77" ht="12.75" customHeight="1" x14ac:dyDescent="0.2">
      <c r="A4895">
        <v>4</v>
      </c>
      <c r="B4895" s="2">
        <v>3305</v>
      </c>
      <c r="C4895" s="17">
        <v>2.95</v>
      </c>
      <c r="D4895" s="2">
        <v>2.4900000000000002</v>
      </c>
      <c r="E4895" s="15">
        <v>3.109</v>
      </c>
      <c r="G4895" s="17">
        <v>54</v>
      </c>
      <c r="H4895" s="2">
        <v>45</v>
      </c>
      <c r="I4895" s="2">
        <v>80.400000000000006</v>
      </c>
      <c r="J4895" s="2">
        <v>45</v>
      </c>
      <c r="K4895" s="2">
        <v>80.400000000000006</v>
      </c>
      <c r="L4895" s="2">
        <v>83.3</v>
      </c>
      <c r="M4895" s="2">
        <v>5</v>
      </c>
      <c r="N4895" s="2">
        <v>8.9</v>
      </c>
      <c r="O4895" s="2">
        <v>4</v>
      </c>
      <c r="P4895" s="2">
        <v>7.1</v>
      </c>
      <c r="S4895" s="2">
        <v>28</v>
      </c>
      <c r="T4895" s="2">
        <v>50</v>
      </c>
      <c r="U4895" s="2">
        <v>17</v>
      </c>
      <c r="V4895" s="2">
        <v>30.4</v>
      </c>
      <c r="W4895" s="2">
        <v>2</v>
      </c>
      <c r="X4895" s="2">
        <v>3.6</v>
      </c>
      <c r="Y4895" s="2">
        <v>11</v>
      </c>
      <c r="Z4895" s="2">
        <v>19.600000000000001</v>
      </c>
      <c r="AE4895" s="2">
        <v>53</v>
      </c>
      <c r="AF4895" s="2">
        <v>30</v>
      </c>
      <c r="AG4895" s="2">
        <v>54.5</v>
      </c>
      <c r="AH4895" s="2">
        <v>30</v>
      </c>
      <c r="AI4895" s="2">
        <v>54.5</v>
      </c>
      <c r="AJ4895" s="2">
        <v>56.6</v>
      </c>
      <c r="AK4895" s="2">
        <v>10</v>
      </c>
      <c r="AL4895" s="2">
        <v>18.2</v>
      </c>
      <c r="AM4895" s="2">
        <v>13</v>
      </c>
      <c r="AN4895" s="2">
        <v>23.6</v>
      </c>
      <c r="AQ4895" s="2">
        <v>19</v>
      </c>
      <c r="AR4895" s="2">
        <v>34.5</v>
      </c>
      <c r="AS4895" s="2">
        <v>11</v>
      </c>
      <c r="AT4895" s="2">
        <v>20</v>
      </c>
      <c r="AU4895" s="2">
        <v>2</v>
      </c>
      <c r="AV4895" s="2">
        <v>3.6</v>
      </c>
      <c r="AW4895" s="2">
        <v>25</v>
      </c>
      <c r="AX4895" s="2">
        <v>45.5</v>
      </c>
      <c r="AY4895" s="2">
        <v>1</v>
      </c>
      <c r="BC4895" s="2">
        <v>54</v>
      </c>
      <c r="BD4895" s="2">
        <v>46</v>
      </c>
      <c r="BE4895" s="2">
        <v>82.1</v>
      </c>
      <c r="BF4895" s="2">
        <v>46</v>
      </c>
      <c r="BG4895" s="2">
        <v>82.1</v>
      </c>
      <c r="BH4895" s="2">
        <v>85.2</v>
      </c>
      <c r="BI4895" s="2">
        <v>2</v>
      </c>
      <c r="BJ4895" s="2">
        <v>3.6</v>
      </c>
      <c r="BK4895" s="2">
        <v>6</v>
      </c>
      <c r="BL4895" s="2">
        <v>10.7</v>
      </c>
      <c r="BO4895" s="2">
        <v>24</v>
      </c>
      <c r="BP4895" s="2">
        <v>42.9</v>
      </c>
      <c r="BQ4895" s="2">
        <v>22</v>
      </c>
      <c r="BR4895" s="2">
        <v>39.299999999999997</v>
      </c>
      <c r="BS4895" s="2">
        <v>2</v>
      </c>
      <c r="BT4895" s="2">
        <v>3.6</v>
      </c>
      <c r="BU4895" s="2">
        <v>10</v>
      </c>
      <c r="BV4895" s="2">
        <v>17.899999999999999</v>
      </c>
    </row>
    <row r="4896" spans="1:77" ht="12.75" customHeight="1" x14ac:dyDescent="0.2">
      <c r="A4896">
        <v>4</v>
      </c>
      <c r="B4896" s="2">
        <v>3307</v>
      </c>
      <c r="C4896" s="17">
        <v>2.99</v>
      </c>
      <c r="D4896" s="2">
        <v>3.01</v>
      </c>
      <c r="E4896" s="15">
        <v>2.8820000000000006</v>
      </c>
      <c r="G4896" s="17">
        <v>75</v>
      </c>
      <c r="H4896" s="2">
        <v>61</v>
      </c>
      <c r="I4896" s="2">
        <v>81.3</v>
      </c>
      <c r="J4896" s="2">
        <v>61</v>
      </c>
      <c r="K4896" s="2">
        <v>81.3</v>
      </c>
      <c r="L4896" s="2">
        <v>81.3</v>
      </c>
      <c r="M4896" s="2">
        <v>2</v>
      </c>
      <c r="N4896" s="2">
        <v>2.7</v>
      </c>
      <c r="O4896" s="2">
        <v>12</v>
      </c>
      <c r="P4896" s="2">
        <v>16</v>
      </c>
      <c r="S4896" s="2">
        <v>46</v>
      </c>
      <c r="T4896" s="2">
        <v>61.3</v>
      </c>
      <c r="U4896" s="2">
        <v>15</v>
      </c>
      <c r="V4896" s="2">
        <v>20</v>
      </c>
      <c r="Y4896" s="2">
        <v>14</v>
      </c>
      <c r="Z4896" s="2">
        <v>18.7</v>
      </c>
      <c r="AB4896" s="2">
        <v>1</v>
      </c>
      <c r="AC4896" s="2">
        <v>2</v>
      </c>
      <c r="AE4896" s="2">
        <v>75</v>
      </c>
      <c r="AF4896" s="2">
        <v>55</v>
      </c>
      <c r="AG4896" s="2">
        <v>73.3</v>
      </c>
      <c r="AH4896" s="2">
        <v>55</v>
      </c>
      <c r="AI4896" s="2">
        <v>73.3</v>
      </c>
      <c r="AJ4896" s="2">
        <v>73.3</v>
      </c>
      <c r="AK4896" s="2">
        <v>7</v>
      </c>
      <c r="AL4896" s="2">
        <v>9.3000000000000007</v>
      </c>
      <c r="AM4896" s="2">
        <v>13</v>
      </c>
      <c r="AN4896" s="2">
        <v>17.3</v>
      </c>
      <c r="AQ4896" s="2">
        <v>27</v>
      </c>
      <c r="AR4896" s="2">
        <v>36</v>
      </c>
      <c r="AS4896" s="2">
        <v>28</v>
      </c>
      <c r="AT4896" s="2">
        <v>37.299999999999997</v>
      </c>
      <c r="AW4896" s="2">
        <v>20</v>
      </c>
      <c r="AX4896" s="2">
        <v>26.7</v>
      </c>
      <c r="AZ4896" s="2">
        <v>1</v>
      </c>
      <c r="BA4896" s="2">
        <v>2</v>
      </c>
      <c r="BC4896" s="2">
        <v>75</v>
      </c>
      <c r="BD4896" s="2">
        <v>56</v>
      </c>
      <c r="BE4896" s="2">
        <v>74.7</v>
      </c>
      <c r="BF4896" s="2">
        <v>56</v>
      </c>
      <c r="BG4896" s="2">
        <v>74.7</v>
      </c>
      <c r="BH4896" s="2">
        <v>74.7</v>
      </c>
      <c r="BI4896" s="2">
        <v>5</v>
      </c>
      <c r="BJ4896" s="2">
        <v>6.7</v>
      </c>
      <c r="BK4896" s="2">
        <v>14</v>
      </c>
      <c r="BL4896" s="2">
        <v>18.7</v>
      </c>
      <c r="BO4896" s="2">
        <v>41</v>
      </c>
      <c r="BP4896" s="2">
        <v>54.7</v>
      </c>
      <c r="BQ4896" s="2">
        <v>15</v>
      </c>
      <c r="BR4896" s="2">
        <v>20</v>
      </c>
      <c r="BU4896" s="2">
        <v>19</v>
      </c>
      <c r="BV4896" s="2">
        <v>25.3</v>
      </c>
      <c r="BX4896" s="2">
        <v>1</v>
      </c>
      <c r="BY4896" s="2">
        <v>2</v>
      </c>
    </row>
    <row r="4897" spans="1:77" ht="12.75" customHeight="1" x14ac:dyDescent="0.2">
      <c r="A4897">
        <v>4</v>
      </c>
      <c r="B4897" s="2">
        <v>3309</v>
      </c>
      <c r="C4897" s="17">
        <v>3.19</v>
      </c>
      <c r="D4897" s="2">
        <v>2.99</v>
      </c>
      <c r="E4897" s="15">
        <v>3.0970000000000004</v>
      </c>
      <c r="G4897" s="17">
        <v>106</v>
      </c>
      <c r="H4897" s="2">
        <v>92</v>
      </c>
      <c r="I4897" s="2">
        <v>86.8</v>
      </c>
      <c r="J4897" s="2">
        <v>92</v>
      </c>
      <c r="K4897" s="2">
        <v>86.8</v>
      </c>
      <c r="L4897" s="2">
        <v>86.8</v>
      </c>
      <c r="M4897" s="2">
        <v>1</v>
      </c>
      <c r="N4897" s="2">
        <v>0.9</v>
      </c>
      <c r="O4897" s="2">
        <v>13</v>
      </c>
      <c r="P4897" s="2">
        <v>12.3</v>
      </c>
      <c r="Q4897" s="2">
        <v>3</v>
      </c>
      <c r="R4897" s="2">
        <v>2.8</v>
      </c>
      <c r="S4897" s="2">
        <v>45</v>
      </c>
      <c r="T4897" s="2">
        <v>42.5</v>
      </c>
      <c r="U4897" s="2">
        <v>44</v>
      </c>
      <c r="V4897" s="2">
        <v>41.5</v>
      </c>
      <c r="Y4897" s="2">
        <v>14</v>
      </c>
      <c r="Z4897" s="2">
        <v>13.2</v>
      </c>
      <c r="AC4897" s="2">
        <v>1</v>
      </c>
      <c r="AE4897" s="2">
        <v>106</v>
      </c>
      <c r="AF4897" s="2">
        <v>80</v>
      </c>
      <c r="AG4897" s="2">
        <v>75.5</v>
      </c>
      <c r="AH4897" s="2">
        <v>80</v>
      </c>
      <c r="AI4897" s="2">
        <v>75.5</v>
      </c>
      <c r="AJ4897" s="2">
        <v>75.5</v>
      </c>
      <c r="AK4897" s="2">
        <v>18</v>
      </c>
      <c r="AL4897" s="2">
        <v>17</v>
      </c>
      <c r="AM4897" s="2">
        <v>8</v>
      </c>
      <c r="AN4897" s="2">
        <v>7.5</v>
      </c>
      <c r="AO4897" s="2">
        <v>1</v>
      </c>
      <c r="AP4897" s="2">
        <v>0.9</v>
      </c>
      <c r="AQ4897" s="2">
        <v>33</v>
      </c>
      <c r="AR4897" s="2">
        <v>31.1</v>
      </c>
      <c r="AS4897" s="2">
        <v>46</v>
      </c>
      <c r="AT4897" s="2">
        <v>43.4</v>
      </c>
      <c r="AW4897" s="2">
        <v>26</v>
      </c>
      <c r="AX4897" s="2">
        <v>24.5</v>
      </c>
      <c r="BA4897" s="2">
        <v>1</v>
      </c>
      <c r="BC4897" s="2">
        <v>105</v>
      </c>
      <c r="BD4897" s="2">
        <v>89</v>
      </c>
      <c r="BE4897" s="2">
        <v>84</v>
      </c>
      <c r="BF4897" s="2">
        <v>89</v>
      </c>
      <c r="BG4897" s="2">
        <v>84</v>
      </c>
      <c r="BH4897" s="2">
        <v>84.8</v>
      </c>
      <c r="BI4897" s="2">
        <v>3</v>
      </c>
      <c r="BJ4897" s="2">
        <v>2.8</v>
      </c>
      <c r="BK4897" s="2">
        <v>13</v>
      </c>
      <c r="BL4897" s="2">
        <v>12.3</v>
      </c>
      <c r="BM4897" s="2">
        <v>3</v>
      </c>
      <c r="BN4897" s="2">
        <v>2.8</v>
      </c>
      <c r="BO4897" s="2">
        <v>45</v>
      </c>
      <c r="BP4897" s="2">
        <v>42.5</v>
      </c>
      <c r="BQ4897" s="2">
        <v>41</v>
      </c>
      <c r="BR4897" s="2">
        <v>38.700000000000003</v>
      </c>
      <c r="BS4897" s="2">
        <v>1</v>
      </c>
      <c r="BT4897" s="2">
        <v>0.9</v>
      </c>
      <c r="BU4897" s="2">
        <v>17</v>
      </c>
      <c r="BV4897" s="2">
        <v>16</v>
      </c>
      <c r="BY4897" s="2">
        <v>1</v>
      </c>
    </row>
    <row r="4898" spans="1:77" ht="12.75" customHeight="1" x14ac:dyDescent="0.2">
      <c r="A4898">
        <v>4</v>
      </c>
      <c r="B4898" s="2">
        <v>3312</v>
      </c>
      <c r="C4898" s="17">
        <v>2.44</v>
      </c>
      <c r="D4898" s="2">
        <v>2.19</v>
      </c>
      <c r="E4898" s="15">
        <v>2.39</v>
      </c>
      <c r="G4898" s="17">
        <v>72</v>
      </c>
      <c r="H4898" s="2">
        <v>45</v>
      </c>
      <c r="I4898" s="2">
        <v>62.5</v>
      </c>
      <c r="J4898" s="2">
        <v>45</v>
      </c>
      <c r="K4898" s="2">
        <v>62.5</v>
      </c>
      <c r="L4898" s="2">
        <v>62.5</v>
      </c>
      <c r="M4898" s="2">
        <v>4</v>
      </c>
      <c r="N4898" s="2">
        <v>5.6</v>
      </c>
      <c r="O4898" s="2">
        <v>23</v>
      </c>
      <c r="P4898" s="2">
        <v>31.9</v>
      </c>
      <c r="Q4898" s="2">
        <v>6</v>
      </c>
      <c r="R4898" s="2">
        <v>8.3000000000000007</v>
      </c>
      <c r="S4898" s="2">
        <v>30</v>
      </c>
      <c r="T4898" s="2">
        <v>41.7</v>
      </c>
      <c r="U4898" s="2">
        <v>9</v>
      </c>
      <c r="V4898" s="2">
        <v>12.5</v>
      </c>
      <c r="Y4898" s="2">
        <v>27</v>
      </c>
      <c r="Z4898" s="2">
        <v>37.5</v>
      </c>
      <c r="AE4898" s="2">
        <v>72</v>
      </c>
      <c r="AF4898" s="2">
        <v>38</v>
      </c>
      <c r="AG4898" s="2">
        <v>52.8</v>
      </c>
      <c r="AH4898" s="2">
        <v>38</v>
      </c>
      <c r="AI4898" s="2">
        <v>52.8</v>
      </c>
      <c r="AJ4898" s="2">
        <v>52.8</v>
      </c>
      <c r="AK4898" s="2">
        <v>20</v>
      </c>
      <c r="AL4898" s="2">
        <v>27.8</v>
      </c>
      <c r="AM4898" s="2">
        <v>14</v>
      </c>
      <c r="AN4898" s="2">
        <v>19.399999999999999</v>
      </c>
      <c r="AO4898" s="2">
        <v>5</v>
      </c>
      <c r="AP4898" s="2">
        <v>6.9</v>
      </c>
      <c r="AQ4898" s="2">
        <v>22</v>
      </c>
      <c r="AR4898" s="2">
        <v>30.6</v>
      </c>
      <c r="AS4898" s="2">
        <v>11</v>
      </c>
      <c r="AT4898" s="2">
        <v>15.3</v>
      </c>
      <c r="AW4898" s="2">
        <v>34</v>
      </c>
      <c r="AX4898" s="2">
        <v>47.2</v>
      </c>
      <c r="BC4898" s="2">
        <v>69</v>
      </c>
      <c r="BD4898" s="2">
        <v>46</v>
      </c>
      <c r="BE4898" s="2">
        <v>63.9</v>
      </c>
      <c r="BF4898" s="2">
        <v>46</v>
      </c>
      <c r="BG4898" s="2">
        <v>63.9</v>
      </c>
      <c r="BH4898" s="2">
        <v>66.7</v>
      </c>
      <c r="BI4898" s="2">
        <v>7</v>
      </c>
      <c r="BJ4898" s="2">
        <v>9.6999999999999993</v>
      </c>
      <c r="BK4898" s="2">
        <v>16</v>
      </c>
      <c r="BL4898" s="2">
        <v>22.2</v>
      </c>
      <c r="BM4898" s="2">
        <v>5</v>
      </c>
      <c r="BN4898" s="2">
        <v>6.9</v>
      </c>
      <c r="BO4898" s="2">
        <v>31</v>
      </c>
      <c r="BP4898" s="2">
        <v>43.1</v>
      </c>
      <c r="BQ4898" s="2">
        <v>10</v>
      </c>
      <c r="BR4898" s="2">
        <v>13.9</v>
      </c>
      <c r="BS4898" s="2">
        <v>3</v>
      </c>
      <c r="BT4898" s="2">
        <v>4.2</v>
      </c>
      <c r="BU4898" s="2">
        <v>26</v>
      </c>
      <c r="BV4898" s="2">
        <v>36.1</v>
      </c>
    </row>
    <row r="4899" spans="1:77" ht="12.75" customHeight="1" x14ac:dyDescent="0.2">
      <c r="A4899">
        <v>4</v>
      </c>
      <c r="B4899" s="2">
        <v>3315</v>
      </c>
      <c r="C4899" s="17">
        <v>2.38</v>
      </c>
      <c r="D4899" s="2">
        <v>1.77</v>
      </c>
      <c r="E4899" s="15">
        <v>2.161</v>
      </c>
      <c r="G4899" s="17">
        <v>98</v>
      </c>
      <c r="H4899" s="2">
        <v>40</v>
      </c>
      <c r="I4899" s="2">
        <v>40.799999999999997</v>
      </c>
      <c r="J4899" s="2">
        <v>40</v>
      </c>
      <c r="K4899" s="2">
        <v>40.799999999999997</v>
      </c>
      <c r="L4899" s="2">
        <v>40.799999999999997</v>
      </c>
      <c r="M4899" s="2">
        <v>7</v>
      </c>
      <c r="N4899" s="2">
        <v>7.1</v>
      </c>
      <c r="O4899" s="2">
        <v>51</v>
      </c>
      <c r="P4899" s="2">
        <v>52</v>
      </c>
      <c r="Q4899" s="2">
        <v>1</v>
      </c>
      <c r="R4899" s="2">
        <v>1</v>
      </c>
      <c r="S4899" s="2">
        <v>32</v>
      </c>
      <c r="T4899" s="2">
        <v>32.700000000000003</v>
      </c>
      <c r="U4899" s="2">
        <v>7</v>
      </c>
      <c r="V4899" s="2">
        <v>7.1</v>
      </c>
      <c r="Y4899" s="2">
        <v>58</v>
      </c>
      <c r="Z4899" s="2">
        <v>59.2</v>
      </c>
      <c r="AA4899" s="2">
        <v>2</v>
      </c>
      <c r="AE4899" s="2">
        <v>99</v>
      </c>
      <c r="AF4899" s="2">
        <v>22</v>
      </c>
      <c r="AG4899" s="2">
        <v>22.2</v>
      </c>
      <c r="AH4899" s="2">
        <v>22</v>
      </c>
      <c r="AI4899" s="2">
        <v>22.2</v>
      </c>
      <c r="AJ4899" s="2">
        <v>22.2</v>
      </c>
      <c r="AK4899" s="2">
        <v>53</v>
      </c>
      <c r="AL4899" s="2">
        <v>53.5</v>
      </c>
      <c r="AM4899" s="2">
        <v>24</v>
      </c>
      <c r="AN4899" s="2">
        <v>24.2</v>
      </c>
      <c r="AQ4899" s="2">
        <v>14</v>
      </c>
      <c r="AR4899" s="2">
        <v>14.1</v>
      </c>
      <c r="AS4899" s="2">
        <v>8</v>
      </c>
      <c r="AT4899" s="2">
        <v>8.1</v>
      </c>
      <c r="AW4899" s="2">
        <v>77</v>
      </c>
      <c r="AX4899" s="2">
        <v>77.8</v>
      </c>
      <c r="AY4899" s="2">
        <v>1</v>
      </c>
      <c r="BC4899" s="2">
        <v>94</v>
      </c>
      <c r="BD4899" s="2">
        <v>45</v>
      </c>
      <c r="BE4899" s="2">
        <v>45.5</v>
      </c>
      <c r="BF4899" s="2">
        <v>45</v>
      </c>
      <c r="BG4899" s="2">
        <v>45.5</v>
      </c>
      <c r="BH4899" s="2">
        <v>47.9</v>
      </c>
      <c r="BI4899" s="2">
        <v>19</v>
      </c>
      <c r="BJ4899" s="2">
        <v>19.2</v>
      </c>
      <c r="BK4899" s="2">
        <v>30</v>
      </c>
      <c r="BL4899" s="2">
        <v>30.3</v>
      </c>
      <c r="BM4899" s="2">
        <v>3</v>
      </c>
      <c r="BN4899" s="2">
        <v>3</v>
      </c>
      <c r="BO4899" s="2">
        <v>33</v>
      </c>
      <c r="BP4899" s="2">
        <v>33.299999999999997</v>
      </c>
      <c r="BQ4899" s="2">
        <v>9</v>
      </c>
      <c r="BR4899" s="2">
        <v>9.1</v>
      </c>
      <c r="BS4899" s="2">
        <v>5</v>
      </c>
      <c r="BT4899" s="2">
        <v>5.0999999999999996</v>
      </c>
      <c r="BU4899" s="2">
        <v>54</v>
      </c>
      <c r="BV4899" s="2">
        <v>54.5</v>
      </c>
      <c r="BW4899" s="2">
        <v>1</v>
      </c>
    </row>
    <row r="4900" spans="1:77" ht="12.75" customHeight="1" x14ac:dyDescent="0.2">
      <c r="A4900">
        <v>4</v>
      </c>
      <c r="B4900" s="2">
        <v>3316</v>
      </c>
      <c r="C4900" s="17">
        <v>2.78</v>
      </c>
      <c r="D4900" s="2">
        <v>2.63</v>
      </c>
      <c r="E4900" s="15">
        <v>2.6519999999999997</v>
      </c>
      <c r="G4900" s="17">
        <v>167</v>
      </c>
      <c r="H4900" s="2">
        <v>115</v>
      </c>
      <c r="I4900" s="2">
        <v>68.900000000000006</v>
      </c>
      <c r="J4900" s="2">
        <v>115</v>
      </c>
      <c r="K4900" s="2">
        <v>68.900000000000006</v>
      </c>
      <c r="L4900" s="2">
        <v>68.900000000000006</v>
      </c>
      <c r="M4900" s="2">
        <v>12</v>
      </c>
      <c r="N4900" s="2">
        <v>7.2</v>
      </c>
      <c r="O4900" s="2">
        <v>40</v>
      </c>
      <c r="P4900" s="2">
        <v>24</v>
      </c>
      <c r="Q4900" s="2">
        <v>6</v>
      </c>
      <c r="R4900" s="2">
        <v>3.6</v>
      </c>
      <c r="S4900" s="2">
        <v>64</v>
      </c>
      <c r="T4900" s="2">
        <v>38.299999999999997</v>
      </c>
      <c r="U4900" s="2">
        <v>45</v>
      </c>
      <c r="V4900" s="2">
        <v>26.9</v>
      </c>
      <c r="Y4900" s="2">
        <v>52</v>
      </c>
      <c r="Z4900" s="2">
        <v>31.1</v>
      </c>
      <c r="AC4900" s="2">
        <v>2</v>
      </c>
      <c r="AE4900" s="2">
        <v>166</v>
      </c>
      <c r="AF4900" s="2">
        <v>99</v>
      </c>
      <c r="AG4900" s="2">
        <v>59.6</v>
      </c>
      <c r="AH4900" s="2">
        <v>99</v>
      </c>
      <c r="AI4900" s="2">
        <v>59.6</v>
      </c>
      <c r="AJ4900" s="2">
        <v>59.6</v>
      </c>
      <c r="AK4900" s="2">
        <v>45</v>
      </c>
      <c r="AL4900" s="2">
        <v>27.1</v>
      </c>
      <c r="AM4900" s="2">
        <v>22</v>
      </c>
      <c r="AN4900" s="2">
        <v>13.3</v>
      </c>
      <c r="AQ4900" s="2">
        <v>49</v>
      </c>
      <c r="AR4900" s="2">
        <v>29.5</v>
      </c>
      <c r="AS4900" s="2">
        <v>50</v>
      </c>
      <c r="AT4900" s="2">
        <v>30.1</v>
      </c>
      <c r="AW4900" s="2">
        <v>67</v>
      </c>
      <c r="AX4900" s="2">
        <v>40.4</v>
      </c>
      <c r="AZ4900" s="2">
        <v>1</v>
      </c>
      <c r="BA4900" s="2">
        <v>2</v>
      </c>
      <c r="BC4900" s="2">
        <v>162</v>
      </c>
      <c r="BD4900" s="2">
        <v>107</v>
      </c>
      <c r="BE4900" s="2">
        <v>64.5</v>
      </c>
      <c r="BF4900" s="2">
        <v>107</v>
      </c>
      <c r="BG4900" s="2">
        <v>64.5</v>
      </c>
      <c r="BH4900" s="2">
        <v>66</v>
      </c>
      <c r="BI4900" s="2">
        <v>18</v>
      </c>
      <c r="BJ4900" s="2">
        <v>10.8</v>
      </c>
      <c r="BK4900" s="2">
        <v>37</v>
      </c>
      <c r="BL4900" s="2">
        <v>22.3</v>
      </c>
      <c r="BM4900" s="2">
        <v>1</v>
      </c>
      <c r="BN4900" s="2">
        <v>0.6</v>
      </c>
      <c r="BO4900" s="2">
        <v>76</v>
      </c>
      <c r="BP4900" s="2">
        <v>45.8</v>
      </c>
      <c r="BQ4900" s="2">
        <v>30</v>
      </c>
      <c r="BR4900" s="2">
        <v>18.100000000000001</v>
      </c>
      <c r="BS4900" s="2">
        <v>4</v>
      </c>
      <c r="BT4900" s="2">
        <v>2.4</v>
      </c>
      <c r="BU4900" s="2">
        <v>59</v>
      </c>
      <c r="BV4900" s="2">
        <v>35.5</v>
      </c>
      <c r="BX4900" s="2">
        <v>1</v>
      </c>
      <c r="BY4900" s="2">
        <v>2</v>
      </c>
    </row>
    <row r="4901" spans="1:77" ht="12.75" customHeight="1" x14ac:dyDescent="0.2">
      <c r="A4901">
        <v>4</v>
      </c>
      <c r="B4901" s="2">
        <v>3321</v>
      </c>
      <c r="C4901" s="17">
        <v>3.62</v>
      </c>
      <c r="D4901" s="2">
        <v>3.45</v>
      </c>
      <c r="E4901" s="15">
        <v>3.2389999999999999</v>
      </c>
      <c r="G4901" s="17">
        <v>74</v>
      </c>
      <c r="H4901" s="2">
        <v>71</v>
      </c>
      <c r="I4901" s="2">
        <v>95.9</v>
      </c>
      <c r="J4901" s="2">
        <v>71</v>
      </c>
      <c r="K4901" s="2">
        <v>95.9</v>
      </c>
      <c r="L4901" s="2">
        <v>95.9</v>
      </c>
      <c r="O4901" s="2">
        <v>3</v>
      </c>
      <c r="P4901" s="2">
        <v>4.0999999999999996</v>
      </c>
      <c r="S4901" s="2">
        <v>22</v>
      </c>
      <c r="T4901" s="2">
        <v>29.7</v>
      </c>
      <c r="U4901" s="2">
        <v>49</v>
      </c>
      <c r="V4901" s="2">
        <v>66.2</v>
      </c>
      <c r="Y4901" s="2">
        <v>3</v>
      </c>
      <c r="Z4901" s="2">
        <v>4.0999999999999996</v>
      </c>
      <c r="AC4901" s="2">
        <v>3</v>
      </c>
      <c r="AE4901" s="2">
        <v>74</v>
      </c>
      <c r="AF4901" s="2">
        <v>63</v>
      </c>
      <c r="AG4901" s="2">
        <v>85.1</v>
      </c>
      <c r="AH4901" s="2">
        <v>63</v>
      </c>
      <c r="AI4901" s="2">
        <v>85.1</v>
      </c>
      <c r="AJ4901" s="2">
        <v>85.1</v>
      </c>
      <c r="AK4901" s="2">
        <v>3</v>
      </c>
      <c r="AL4901" s="2">
        <v>4.0999999999999996</v>
      </c>
      <c r="AM4901" s="2">
        <v>8</v>
      </c>
      <c r="AN4901" s="2">
        <v>10.8</v>
      </c>
      <c r="AQ4901" s="2">
        <v>16</v>
      </c>
      <c r="AR4901" s="2">
        <v>21.6</v>
      </c>
      <c r="AS4901" s="2">
        <v>47</v>
      </c>
      <c r="AT4901" s="2">
        <v>63.5</v>
      </c>
      <c r="AW4901" s="2">
        <v>11</v>
      </c>
      <c r="AX4901" s="2">
        <v>14.9</v>
      </c>
      <c r="BA4901" s="2">
        <v>3</v>
      </c>
      <c r="BC4901" s="2">
        <v>74</v>
      </c>
      <c r="BD4901" s="2">
        <v>60</v>
      </c>
      <c r="BE4901" s="2">
        <v>80</v>
      </c>
      <c r="BF4901" s="2">
        <v>60</v>
      </c>
      <c r="BG4901" s="2">
        <v>80</v>
      </c>
      <c r="BH4901" s="2">
        <v>81.099999999999994</v>
      </c>
      <c r="BI4901" s="2">
        <v>1</v>
      </c>
      <c r="BJ4901" s="2">
        <v>1.3</v>
      </c>
      <c r="BK4901" s="2">
        <v>13</v>
      </c>
      <c r="BL4901" s="2">
        <v>17.3</v>
      </c>
      <c r="BO4901" s="2">
        <v>24</v>
      </c>
      <c r="BP4901" s="2">
        <v>32</v>
      </c>
      <c r="BQ4901" s="2">
        <v>36</v>
      </c>
      <c r="BR4901" s="2">
        <v>48</v>
      </c>
      <c r="BS4901" s="2">
        <v>1</v>
      </c>
      <c r="BT4901" s="2">
        <v>1.3</v>
      </c>
      <c r="BU4901" s="2">
        <v>15</v>
      </c>
      <c r="BV4901" s="2">
        <v>20</v>
      </c>
      <c r="BY4901" s="2">
        <v>2</v>
      </c>
    </row>
    <row r="4902" spans="1:77" ht="12.75" customHeight="1" x14ac:dyDescent="0.2">
      <c r="A4902">
        <v>4</v>
      </c>
      <c r="B4902" s="2">
        <v>3323</v>
      </c>
      <c r="C4902" s="17">
        <v>2.86</v>
      </c>
      <c r="D4902" s="2">
        <v>2.33</v>
      </c>
      <c r="E4902" s="15">
        <v>2.1800000000000002</v>
      </c>
      <c r="G4902" s="17">
        <v>51</v>
      </c>
      <c r="H4902" s="2">
        <v>38</v>
      </c>
      <c r="I4902" s="2">
        <v>74.5</v>
      </c>
      <c r="J4902" s="2">
        <v>38</v>
      </c>
      <c r="K4902" s="2">
        <v>74.5</v>
      </c>
      <c r="L4902" s="2">
        <v>74.5</v>
      </c>
      <c r="M4902" s="2">
        <v>3</v>
      </c>
      <c r="N4902" s="2">
        <v>5.9</v>
      </c>
      <c r="O4902" s="2">
        <v>10</v>
      </c>
      <c r="P4902" s="2">
        <v>19.600000000000001</v>
      </c>
      <c r="Q4902" s="2">
        <v>2</v>
      </c>
      <c r="R4902" s="2">
        <v>3.9</v>
      </c>
      <c r="S4902" s="2">
        <v>21</v>
      </c>
      <c r="T4902" s="2">
        <v>41.2</v>
      </c>
      <c r="U4902" s="2">
        <v>15</v>
      </c>
      <c r="V4902" s="2">
        <v>29.4</v>
      </c>
      <c r="Y4902" s="2">
        <v>13</v>
      </c>
      <c r="Z4902" s="2">
        <v>25.5</v>
      </c>
      <c r="AB4902" s="2">
        <v>1</v>
      </c>
      <c r="AC4902" s="2">
        <v>1</v>
      </c>
      <c r="AE4902" s="2">
        <v>51</v>
      </c>
      <c r="AF4902" s="2">
        <v>27</v>
      </c>
      <c r="AG4902" s="2">
        <v>52.9</v>
      </c>
      <c r="AH4902" s="2">
        <v>27</v>
      </c>
      <c r="AI4902" s="2">
        <v>52.9</v>
      </c>
      <c r="AJ4902" s="2">
        <v>52.9</v>
      </c>
      <c r="AK4902" s="2">
        <v>16</v>
      </c>
      <c r="AL4902" s="2">
        <v>31.4</v>
      </c>
      <c r="AM4902" s="2">
        <v>8</v>
      </c>
      <c r="AN4902" s="2">
        <v>15.7</v>
      </c>
      <c r="AO4902" s="2">
        <v>2</v>
      </c>
      <c r="AP4902" s="2">
        <v>3.9</v>
      </c>
      <c r="AQ4902" s="2">
        <v>13</v>
      </c>
      <c r="AR4902" s="2">
        <v>25.5</v>
      </c>
      <c r="AS4902" s="2">
        <v>12</v>
      </c>
      <c r="AT4902" s="2">
        <v>23.5</v>
      </c>
      <c r="AW4902" s="2">
        <v>24</v>
      </c>
      <c r="AX4902" s="2">
        <v>47.1</v>
      </c>
      <c r="AZ4902" s="2">
        <v>1</v>
      </c>
      <c r="BA4902" s="2">
        <v>1</v>
      </c>
      <c r="BC4902" s="2">
        <v>51</v>
      </c>
      <c r="BD4902" s="2">
        <v>20</v>
      </c>
      <c r="BE4902" s="2">
        <v>39.200000000000003</v>
      </c>
      <c r="BF4902" s="2">
        <v>20</v>
      </c>
      <c r="BG4902" s="2">
        <v>39.200000000000003</v>
      </c>
      <c r="BH4902" s="2">
        <v>39.200000000000003</v>
      </c>
      <c r="BI4902" s="2">
        <v>12</v>
      </c>
      <c r="BJ4902" s="2">
        <v>23.5</v>
      </c>
      <c r="BK4902" s="2">
        <v>19</v>
      </c>
      <c r="BL4902" s="2">
        <v>37.299999999999997</v>
      </c>
      <c r="BO4902" s="2">
        <v>19</v>
      </c>
      <c r="BP4902" s="2">
        <v>37.299999999999997</v>
      </c>
      <c r="BQ4902" s="2">
        <v>1</v>
      </c>
      <c r="BR4902" s="2">
        <v>2</v>
      </c>
      <c r="BU4902" s="2">
        <v>31</v>
      </c>
      <c r="BV4902" s="2">
        <v>60.8</v>
      </c>
      <c r="BX4902" s="2">
        <v>1</v>
      </c>
      <c r="BY4902" s="2">
        <v>1</v>
      </c>
    </row>
    <row r="4903" spans="1:77" ht="12.75" customHeight="1" x14ac:dyDescent="0.2">
      <c r="A4903">
        <v>4</v>
      </c>
      <c r="B4903" s="2">
        <v>3325</v>
      </c>
      <c r="C4903" s="17">
        <v>2.4900000000000002</v>
      </c>
      <c r="D4903" s="2">
        <v>2.29</v>
      </c>
      <c r="E4903" s="15">
        <v>2.3029999999999999</v>
      </c>
      <c r="G4903" s="17">
        <v>62</v>
      </c>
      <c r="H4903" s="2">
        <v>31</v>
      </c>
      <c r="I4903" s="2">
        <v>49.2</v>
      </c>
      <c r="J4903" s="2">
        <v>31</v>
      </c>
      <c r="K4903" s="2">
        <v>49.2</v>
      </c>
      <c r="L4903" s="2">
        <v>50</v>
      </c>
      <c r="M4903" s="2">
        <v>8</v>
      </c>
      <c r="N4903" s="2">
        <v>12.7</v>
      </c>
      <c r="O4903" s="2">
        <v>23</v>
      </c>
      <c r="P4903" s="2">
        <v>36.5</v>
      </c>
      <c r="S4903" s="2">
        <v>21</v>
      </c>
      <c r="T4903" s="2">
        <v>33.299999999999997</v>
      </c>
      <c r="U4903" s="2">
        <v>10</v>
      </c>
      <c r="V4903" s="2">
        <v>15.9</v>
      </c>
      <c r="W4903" s="2">
        <v>1</v>
      </c>
      <c r="X4903" s="2">
        <v>1.6</v>
      </c>
      <c r="Y4903" s="2">
        <v>32</v>
      </c>
      <c r="Z4903" s="2">
        <v>50.8</v>
      </c>
      <c r="AE4903" s="2">
        <v>63</v>
      </c>
      <c r="AF4903" s="2">
        <v>29</v>
      </c>
      <c r="AG4903" s="2">
        <v>46</v>
      </c>
      <c r="AH4903" s="2">
        <v>29</v>
      </c>
      <c r="AI4903" s="2">
        <v>46</v>
      </c>
      <c r="AJ4903" s="2">
        <v>46</v>
      </c>
      <c r="AK4903" s="2">
        <v>20</v>
      </c>
      <c r="AL4903" s="2">
        <v>31.7</v>
      </c>
      <c r="AM4903" s="2">
        <v>14</v>
      </c>
      <c r="AN4903" s="2">
        <v>22.2</v>
      </c>
      <c r="AQ4903" s="2">
        <v>20</v>
      </c>
      <c r="AR4903" s="2">
        <v>31.7</v>
      </c>
      <c r="AS4903" s="2">
        <v>9</v>
      </c>
      <c r="AT4903" s="2">
        <v>14.3</v>
      </c>
      <c r="AW4903" s="2">
        <v>34</v>
      </c>
      <c r="AX4903" s="2">
        <v>54</v>
      </c>
      <c r="BC4903" s="2">
        <v>59</v>
      </c>
      <c r="BD4903" s="2">
        <v>32</v>
      </c>
      <c r="BE4903" s="2">
        <v>50.8</v>
      </c>
      <c r="BF4903" s="2">
        <v>32</v>
      </c>
      <c r="BG4903" s="2">
        <v>50.8</v>
      </c>
      <c r="BH4903" s="2">
        <v>54.2</v>
      </c>
      <c r="BI4903" s="2">
        <v>8</v>
      </c>
      <c r="BJ4903" s="2">
        <v>12.7</v>
      </c>
      <c r="BK4903" s="2">
        <v>19</v>
      </c>
      <c r="BL4903" s="2">
        <v>30.2</v>
      </c>
      <c r="BO4903" s="2">
        <v>29</v>
      </c>
      <c r="BP4903" s="2">
        <v>46</v>
      </c>
      <c r="BQ4903" s="2">
        <v>3</v>
      </c>
      <c r="BR4903" s="2">
        <v>4.8</v>
      </c>
      <c r="BS4903" s="2">
        <v>4</v>
      </c>
      <c r="BT4903" s="2">
        <v>6.3</v>
      </c>
      <c r="BU4903" s="2">
        <v>31</v>
      </c>
      <c r="BV4903" s="2">
        <v>49.2</v>
      </c>
    </row>
    <row r="4904" spans="1:77" ht="12.75" customHeight="1" x14ac:dyDescent="0.2">
      <c r="A4904">
        <v>4</v>
      </c>
      <c r="B4904" s="2">
        <v>3326</v>
      </c>
      <c r="C4904" s="17">
        <v>3</v>
      </c>
      <c r="D4904" s="2">
        <v>2.89</v>
      </c>
      <c r="E4904" s="15">
        <v>2.6689999999999996</v>
      </c>
      <c r="G4904" s="17">
        <v>18</v>
      </c>
      <c r="H4904" s="2">
        <v>14</v>
      </c>
      <c r="I4904" s="2">
        <v>77.8</v>
      </c>
      <c r="J4904" s="2">
        <v>14</v>
      </c>
      <c r="K4904" s="2">
        <v>77.8</v>
      </c>
      <c r="L4904" s="2">
        <v>77.8</v>
      </c>
      <c r="M4904" s="2">
        <v>1</v>
      </c>
      <c r="N4904" s="2">
        <v>5.6</v>
      </c>
      <c r="O4904" s="2">
        <v>3</v>
      </c>
      <c r="P4904" s="2">
        <v>16.7</v>
      </c>
      <c r="S4904" s="2">
        <v>9</v>
      </c>
      <c r="T4904" s="2">
        <v>50</v>
      </c>
      <c r="U4904" s="2">
        <v>5</v>
      </c>
      <c r="V4904" s="2">
        <v>27.8</v>
      </c>
      <c r="Y4904" s="2">
        <v>4</v>
      </c>
      <c r="Z4904" s="2">
        <v>22.2</v>
      </c>
      <c r="AE4904" s="2">
        <v>18</v>
      </c>
      <c r="AF4904" s="2">
        <v>13</v>
      </c>
      <c r="AG4904" s="2">
        <v>72.2</v>
      </c>
      <c r="AH4904" s="2">
        <v>13</v>
      </c>
      <c r="AI4904" s="2">
        <v>72.2</v>
      </c>
      <c r="AJ4904" s="2">
        <v>72.2</v>
      </c>
      <c r="AK4904" s="2">
        <v>3</v>
      </c>
      <c r="AL4904" s="2">
        <v>16.7</v>
      </c>
      <c r="AM4904" s="2">
        <v>2</v>
      </c>
      <c r="AN4904" s="2">
        <v>11.1</v>
      </c>
      <c r="AQ4904" s="2">
        <v>7</v>
      </c>
      <c r="AR4904" s="2">
        <v>38.9</v>
      </c>
      <c r="AS4904" s="2">
        <v>6</v>
      </c>
      <c r="AT4904" s="2">
        <v>33.299999999999997</v>
      </c>
      <c r="AW4904" s="2">
        <v>5</v>
      </c>
      <c r="AX4904" s="2">
        <v>27.8</v>
      </c>
      <c r="BC4904" s="2">
        <v>18</v>
      </c>
      <c r="BD4904" s="2">
        <v>12</v>
      </c>
      <c r="BE4904" s="2">
        <v>66.7</v>
      </c>
      <c r="BF4904" s="2">
        <v>12</v>
      </c>
      <c r="BG4904" s="2">
        <v>66.7</v>
      </c>
      <c r="BH4904" s="2">
        <v>66.7</v>
      </c>
      <c r="BI4904" s="2">
        <v>3</v>
      </c>
      <c r="BJ4904" s="2">
        <v>16.7</v>
      </c>
      <c r="BK4904" s="2">
        <v>3</v>
      </c>
      <c r="BL4904" s="2">
        <v>16.7</v>
      </c>
      <c r="BO4904" s="2">
        <v>9</v>
      </c>
      <c r="BP4904" s="2">
        <v>50</v>
      </c>
      <c r="BQ4904" s="2">
        <v>3</v>
      </c>
      <c r="BR4904" s="2">
        <v>16.7</v>
      </c>
      <c r="BU4904" s="2">
        <v>6</v>
      </c>
      <c r="BV4904" s="2">
        <v>33.299999999999997</v>
      </c>
    </row>
    <row r="4905" spans="1:77" ht="12.75" customHeight="1" x14ac:dyDescent="0.2">
      <c r="A4905">
        <v>4</v>
      </c>
      <c r="B4905" s="2">
        <v>3328</v>
      </c>
      <c r="C4905" s="17">
        <v>2.92</v>
      </c>
      <c r="D4905" s="2">
        <v>2.79</v>
      </c>
      <c r="E4905" s="15">
        <v>2.4060000000000001</v>
      </c>
      <c r="G4905" s="17">
        <v>76</v>
      </c>
      <c r="H4905" s="2">
        <v>57</v>
      </c>
      <c r="I4905" s="2">
        <v>75</v>
      </c>
      <c r="J4905" s="2">
        <v>57</v>
      </c>
      <c r="K4905" s="2">
        <v>75</v>
      </c>
      <c r="L4905" s="2">
        <v>75</v>
      </c>
      <c r="M4905" s="2">
        <v>5</v>
      </c>
      <c r="N4905" s="2">
        <v>6.6</v>
      </c>
      <c r="O4905" s="2">
        <v>14</v>
      </c>
      <c r="P4905" s="2">
        <v>18.399999999999999</v>
      </c>
      <c r="S4905" s="2">
        <v>39</v>
      </c>
      <c r="T4905" s="2">
        <v>51.3</v>
      </c>
      <c r="U4905" s="2">
        <v>18</v>
      </c>
      <c r="V4905" s="2">
        <v>23.7</v>
      </c>
      <c r="Y4905" s="2">
        <v>19</v>
      </c>
      <c r="Z4905" s="2">
        <v>25</v>
      </c>
      <c r="AE4905" s="2">
        <v>76</v>
      </c>
      <c r="AF4905" s="2">
        <v>50</v>
      </c>
      <c r="AG4905" s="2">
        <v>65.8</v>
      </c>
      <c r="AH4905" s="2">
        <v>50</v>
      </c>
      <c r="AI4905" s="2">
        <v>65.8</v>
      </c>
      <c r="AJ4905" s="2">
        <v>65.8</v>
      </c>
      <c r="AK4905" s="2">
        <v>12</v>
      </c>
      <c r="AL4905" s="2">
        <v>15.8</v>
      </c>
      <c r="AM4905" s="2">
        <v>14</v>
      </c>
      <c r="AN4905" s="2">
        <v>18.399999999999999</v>
      </c>
      <c r="AQ4905" s="2">
        <v>28</v>
      </c>
      <c r="AR4905" s="2">
        <v>36.799999999999997</v>
      </c>
      <c r="AS4905" s="2">
        <v>22</v>
      </c>
      <c r="AT4905" s="2">
        <v>28.9</v>
      </c>
      <c r="AW4905" s="2">
        <v>26</v>
      </c>
      <c r="AX4905" s="2">
        <v>34.200000000000003</v>
      </c>
      <c r="BC4905" s="2">
        <v>73</v>
      </c>
      <c r="BD4905" s="2">
        <v>41</v>
      </c>
      <c r="BE4905" s="2">
        <v>53.9</v>
      </c>
      <c r="BF4905" s="2">
        <v>41</v>
      </c>
      <c r="BG4905" s="2">
        <v>53.9</v>
      </c>
      <c r="BH4905" s="2">
        <v>56.2</v>
      </c>
      <c r="BI4905" s="2">
        <v>12</v>
      </c>
      <c r="BJ4905" s="2">
        <v>15.8</v>
      </c>
      <c r="BK4905" s="2">
        <v>20</v>
      </c>
      <c r="BL4905" s="2">
        <v>26.3</v>
      </c>
      <c r="BO4905" s="2">
        <v>33</v>
      </c>
      <c r="BP4905" s="2">
        <v>43.4</v>
      </c>
      <c r="BQ4905" s="2">
        <v>8</v>
      </c>
      <c r="BR4905" s="2">
        <v>10.5</v>
      </c>
      <c r="BS4905" s="2">
        <v>3</v>
      </c>
      <c r="BT4905" s="2">
        <v>3.9</v>
      </c>
      <c r="BU4905" s="2">
        <v>35</v>
      </c>
      <c r="BV4905" s="2">
        <v>46.1</v>
      </c>
    </row>
    <row r="4906" spans="1:77" ht="12.75" customHeight="1" x14ac:dyDescent="0.2">
      <c r="A4906">
        <v>4</v>
      </c>
      <c r="B4906" s="2">
        <v>3329</v>
      </c>
      <c r="C4906" s="17">
        <v>2.82</v>
      </c>
      <c r="D4906" s="2">
        <v>2.81</v>
      </c>
      <c r="E4906" s="15">
        <v>2.218</v>
      </c>
      <c r="G4906" s="17">
        <v>73</v>
      </c>
      <c r="H4906" s="2">
        <v>49</v>
      </c>
      <c r="I4906" s="2">
        <v>67.099999999999994</v>
      </c>
      <c r="J4906" s="2">
        <v>49</v>
      </c>
      <c r="K4906" s="2">
        <v>67.099999999999994</v>
      </c>
      <c r="L4906" s="2">
        <v>67.099999999999994</v>
      </c>
      <c r="M4906" s="2">
        <v>8</v>
      </c>
      <c r="N4906" s="2">
        <v>11</v>
      </c>
      <c r="O4906" s="2">
        <v>16</v>
      </c>
      <c r="P4906" s="2">
        <v>21.9</v>
      </c>
      <c r="S4906" s="2">
        <v>30</v>
      </c>
      <c r="T4906" s="2">
        <v>41.1</v>
      </c>
      <c r="U4906" s="2">
        <v>19</v>
      </c>
      <c r="V4906" s="2">
        <v>26</v>
      </c>
      <c r="Y4906" s="2">
        <v>24</v>
      </c>
      <c r="Z4906" s="2">
        <v>32.9</v>
      </c>
      <c r="AB4906" s="2">
        <v>1</v>
      </c>
      <c r="AE4906" s="2">
        <v>73</v>
      </c>
      <c r="AF4906" s="2">
        <v>47</v>
      </c>
      <c r="AG4906" s="2">
        <v>64.400000000000006</v>
      </c>
      <c r="AH4906" s="2">
        <v>47</v>
      </c>
      <c r="AI4906" s="2">
        <v>64.400000000000006</v>
      </c>
      <c r="AJ4906" s="2">
        <v>64.400000000000006</v>
      </c>
      <c r="AK4906" s="2">
        <v>14</v>
      </c>
      <c r="AL4906" s="2">
        <v>19.2</v>
      </c>
      <c r="AM4906" s="2">
        <v>12</v>
      </c>
      <c r="AN4906" s="2">
        <v>16.399999999999999</v>
      </c>
      <c r="AQ4906" s="2">
        <v>21</v>
      </c>
      <c r="AR4906" s="2">
        <v>28.8</v>
      </c>
      <c r="AS4906" s="2">
        <v>26</v>
      </c>
      <c r="AT4906" s="2">
        <v>35.6</v>
      </c>
      <c r="AW4906" s="2">
        <v>26</v>
      </c>
      <c r="AX4906" s="2">
        <v>35.6</v>
      </c>
      <c r="AZ4906" s="2">
        <v>1</v>
      </c>
      <c r="BC4906" s="2">
        <v>71</v>
      </c>
      <c r="BD4906" s="2">
        <v>35</v>
      </c>
      <c r="BE4906" s="2">
        <v>47.9</v>
      </c>
      <c r="BF4906" s="2">
        <v>35</v>
      </c>
      <c r="BG4906" s="2">
        <v>47.9</v>
      </c>
      <c r="BH4906" s="2">
        <v>49.3</v>
      </c>
      <c r="BI4906" s="2">
        <v>15</v>
      </c>
      <c r="BJ4906" s="2">
        <v>20.5</v>
      </c>
      <c r="BK4906" s="2">
        <v>21</v>
      </c>
      <c r="BL4906" s="2">
        <v>28.8</v>
      </c>
      <c r="BO4906" s="2">
        <v>35</v>
      </c>
      <c r="BP4906" s="2">
        <v>47.9</v>
      </c>
      <c r="BS4906" s="2">
        <v>2</v>
      </c>
      <c r="BT4906" s="2">
        <v>2.7</v>
      </c>
      <c r="BU4906" s="2">
        <v>38</v>
      </c>
      <c r="BV4906" s="2">
        <v>52.1</v>
      </c>
      <c r="BX4906" s="2">
        <v>1</v>
      </c>
    </row>
    <row r="4907" spans="1:77" ht="12.75" customHeight="1" x14ac:dyDescent="0.2">
      <c r="A4907">
        <v>4</v>
      </c>
      <c r="B4907" s="2">
        <v>3335</v>
      </c>
      <c r="C4907" s="17">
        <v>2.88</v>
      </c>
      <c r="D4907" s="2">
        <v>3.27</v>
      </c>
      <c r="E4907" s="15">
        <v>2.4860000000000002</v>
      </c>
      <c r="G4907" s="17">
        <v>73</v>
      </c>
      <c r="H4907" s="2">
        <v>46</v>
      </c>
      <c r="I4907" s="2">
        <v>62.2</v>
      </c>
      <c r="J4907" s="2">
        <v>46</v>
      </c>
      <c r="K4907" s="2">
        <v>62.2</v>
      </c>
      <c r="L4907" s="2">
        <v>63</v>
      </c>
      <c r="M4907" s="2">
        <v>2</v>
      </c>
      <c r="N4907" s="2">
        <v>2.7</v>
      </c>
      <c r="O4907" s="2">
        <v>25</v>
      </c>
      <c r="P4907" s="2">
        <v>33.799999999999997</v>
      </c>
      <c r="S4907" s="2">
        <v>23</v>
      </c>
      <c r="T4907" s="2">
        <v>31.1</v>
      </c>
      <c r="U4907" s="2">
        <v>23</v>
      </c>
      <c r="V4907" s="2">
        <v>31.1</v>
      </c>
      <c r="W4907" s="2">
        <v>1</v>
      </c>
      <c r="X4907" s="2">
        <v>1.4</v>
      </c>
      <c r="Y4907" s="2">
        <v>28</v>
      </c>
      <c r="Z4907" s="2">
        <v>37.799999999999997</v>
      </c>
      <c r="AB4907" s="2">
        <v>1</v>
      </c>
      <c r="AE4907" s="2">
        <v>74</v>
      </c>
      <c r="AF4907" s="2">
        <v>60</v>
      </c>
      <c r="AG4907" s="2">
        <v>81.099999999999994</v>
      </c>
      <c r="AH4907" s="2">
        <v>60</v>
      </c>
      <c r="AI4907" s="2">
        <v>81.099999999999994</v>
      </c>
      <c r="AJ4907" s="2">
        <v>81.099999999999994</v>
      </c>
      <c r="AK4907" s="2">
        <v>6</v>
      </c>
      <c r="AL4907" s="2">
        <v>8.1</v>
      </c>
      <c r="AM4907" s="2">
        <v>8</v>
      </c>
      <c r="AN4907" s="2">
        <v>10.8</v>
      </c>
      <c r="AQ4907" s="2">
        <v>20</v>
      </c>
      <c r="AR4907" s="2">
        <v>27</v>
      </c>
      <c r="AS4907" s="2">
        <v>40</v>
      </c>
      <c r="AT4907" s="2">
        <v>54.1</v>
      </c>
      <c r="AW4907" s="2">
        <v>14</v>
      </c>
      <c r="AX4907" s="2">
        <v>18.899999999999999</v>
      </c>
      <c r="AZ4907" s="2">
        <v>1</v>
      </c>
      <c r="BC4907" s="2">
        <v>73</v>
      </c>
      <c r="BD4907" s="2">
        <v>43</v>
      </c>
      <c r="BE4907" s="2">
        <v>58.1</v>
      </c>
      <c r="BF4907" s="2">
        <v>43</v>
      </c>
      <c r="BG4907" s="2">
        <v>58.1</v>
      </c>
      <c r="BH4907" s="2">
        <v>58.9</v>
      </c>
      <c r="BI4907" s="2">
        <v>12</v>
      </c>
      <c r="BJ4907" s="2">
        <v>16.2</v>
      </c>
      <c r="BK4907" s="2">
        <v>18</v>
      </c>
      <c r="BL4907" s="2">
        <v>24.3</v>
      </c>
      <c r="BO4907" s="2">
        <v>36</v>
      </c>
      <c r="BP4907" s="2">
        <v>48.6</v>
      </c>
      <c r="BQ4907" s="2">
        <v>7</v>
      </c>
      <c r="BR4907" s="2">
        <v>9.5</v>
      </c>
      <c r="BS4907" s="2">
        <v>1</v>
      </c>
      <c r="BT4907" s="2">
        <v>1.4</v>
      </c>
      <c r="BU4907" s="2">
        <v>31</v>
      </c>
      <c r="BV4907" s="2">
        <v>41.9</v>
      </c>
      <c r="BX4907" s="2">
        <v>1</v>
      </c>
    </row>
    <row r="4908" spans="1:77" ht="12.75" customHeight="1" x14ac:dyDescent="0.2">
      <c r="A4908">
        <v>4</v>
      </c>
      <c r="B4908" s="2">
        <v>3337</v>
      </c>
      <c r="C4908" s="17">
        <v>2.67</v>
      </c>
      <c r="D4908" s="2">
        <v>2.75</v>
      </c>
      <c r="E4908" s="15">
        <v>2.6180000000000003</v>
      </c>
      <c r="G4908" s="17">
        <v>84</v>
      </c>
      <c r="H4908" s="2">
        <v>59</v>
      </c>
      <c r="I4908" s="2">
        <v>70.2</v>
      </c>
      <c r="J4908" s="2">
        <v>59</v>
      </c>
      <c r="K4908" s="2">
        <v>70.2</v>
      </c>
      <c r="L4908" s="2">
        <v>70.2</v>
      </c>
      <c r="M4908" s="2">
        <v>4</v>
      </c>
      <c r="N4908" s="2">
        <v>4.8</v>
      </c>
      <c r="O4908" s="2">
        <v>21</v>
      </c>
      <c r="P4908" s="2">
        <v>25</v>
      </c>
      <c r="Q4908" s="2">
        <v>5</v>
      </c>
      <c r="R4908" s="2">
        <v>6</v>
      </c>
      <c r="S4908" s="2">
        <v>38</v>
      </c>
      <c r="T4908" s="2">
        <v>45.2</v>
      </c>
      <c r="U4908" s="2">
        <v>16</v>
      </c>
      <c r="V4908" s="2">
        <v>19</v>
      </c>
      <c r="Y4908" s="2">
        <v>25</v>
      </c>
      <c r="Z4908" s="2">
        <v>29.8</v>
      </c>
      <c r="AB4908" s="2">
        <v>2</v>
      </c>
      <c r="AC4908" s="2">
        <v>1</v>
      </c>
      <c r="AE4908" s="2">
        <v>85</v>
      </c>
      <c r="AF4908" s="2">
        <v>52</v>
      </c>
      <c r="AG4908" s="2">
        <v>61.2</v>
      </c>
      <c r="AH4908" s="2">
        <v>52</v>
      </c>
      <c r="AI4908" s="2">
        <v>61.2</v>
      </c>
      <c r="AJ4908" s="2">
        <v>61.2</v>
      </c>
      <c r="AK4908" s="2">
        <v>16</v>
      </c>
      <c r="AL4908" s="2">
        <v>18.8</v>
      </c>
      <c r="AM4908" s="2">
        <v>17</v>
      </c>
      <c r="AN4908" s="2">
        <v>20</v>
      </c>
      <c r="AQ4908" s="2">
        <v>24</v>
      </c>
      <c r="AR4908" s="2">
        <v>28.2</v>
      </c>
      <c r="AS4908" s="2">
        <v>28</v>
      </c>
      <c r="AT4908" s="2">
        <v>32.9</v>
      </c>
      <c r="AW4908" s="2">
        <v>33</v>
      </c>
      <c r="AX4908" s="2">
        <v>38.799999999999997</v>
      </c>
      <c r="AZ4908" s="2">
        <v>1</v>
      </c>
      <c r="BA4908" s="2">
        <v>1</v>
      </c>
      <c r="BC4908" s="2">
        <v>84</v>
      </c>
      <c r="BD4908" s="2">
        <v>56</v>
      </c>
      <c r="BE4908" s="2">
        <v>66.7</v>
      </c>
      <c r="BF4908" s="2">
        <v>56</v>
      </c>
      <c r="BG4908" s="2">
        <v>66.7</v>
      </c>
      <c r="BH4908" s="2">
        <v>66.7</v>
      </c>
      <c r="BI4908" s="2">
        <v>9</v>
      </c>
      <c r="BJ4908" s="2">
        <v>10.7</v>
      </c>
      <c r="BK4908" s="2">
        <v>19</v>
      </c>
      <c r="BL4908" s="2">
        <v>22.6</v>
      </c>
      <c r="BM4908" s="2">
        <v>4</v>
      </c>
      <c r="BN4908" s="2">
        <v>4.8</v>
      </c>
      <c r="BO4908" s="2">
        <v>35</v>
      </c>
      <c r="BP4908" s="2">
        <v>41.7</v>
      </c>
      <c r="BQ4908" s="2">
        <v>17</v>
      </c>
      <c r="BR4908" s="2">
        <v>20.2</v>
      </c>
      <c r="BU4908" s="2">
        <v>28</v>
      </c>
      <c r="BV4908" s="2">
        <v>33.299999999999997</v>
      </c>
      <c r="BX4908" s="2">
        <v>2</v>
      </c>
      <c r="BY4908" s="2">
        <v>1</v>
      </c>
    </row>
    <row r="4909" spans="1:77" ht="12.75" customHeight="1" x14ac:dyDescent="0.2">
      <c r="A4909">
        <v>4</v>
      </c>
      <c r="B4909" s="2">
        <v>3339</v>
      </c>
      <c r="C4909" s="17">
        <v>2.91</v>
      </c>
      <c r="D4909" s="2">
        <v>2.72</v>
      </c>
      <c r="E4909" s="15">
        <v>2.58</v>
      </c>
      <c r="G4909" s="17">
        <v>56</v>
      </c>
      <c r="H4909" s="2">
        <v>43</v>
      </c>
      <c r="I4909" s="2">
        <v>75.400000000000006</v>
      </c>
      <c r="J4909" s="2">
        <v>43</v>
      </c>
      <c r="K4909" s="2">
        <v>75.400000000000006</v>
      </c>
      <c r="L4909" s="2">
        <v>76.8</v>
      </c>
      <c r="M4909" s="2">
        <v>3</v>
      </c>
      <c r="N4909" s="2">
        <v>5.3</v>
      </c>
      <c r="O4909" s="2">
        <v>10</v>
      </c>
      <c r="P4909" s="2">
        <v>17.5</v>
      </c>
      <c r="Q4909" s="2">
        <v>1</v>
      </c>
      <c r="R4909" s="2">
        <v>1.8</v>
      </c>
      <c r="S4909" s="2">
        <v>25</v>
      </c>
      <c r="T4909" s="2">
        <v>43.9</v>
      </c>
      <c r="U4909" s="2">
        <v>17</v>
      </c>
      <c r="V4909" s="2">
        <v>29.8</v>
      </c>
      <c r="W4909" s="2">
        <v>1</v>
      </c>
      <c r="X4909" s="2">
        <v>1.8</v>
      </c>
      <c r="Y4909" s="2">
        <v>14</v>
      </c>
      <c r="Z4909" s="2">
        <v>24.6</v>
      </c>
      <c r="AC4909" s="2">
        <v>7</v>
      </c>
      <c r="AE4909" s="2">
        <v>56</v>
      </c>
      <c r="AF4909" s="2">
        <v>35</v>
      </c>
      <c r="AG4909" s="2">
        <v>61.4</v>
      </c>
      <c r="AH4909" s="2">
        <v>35</v>
      </c>
      <c r="AI4909" s="2">
        <v>61.4</v>
      </c>
      <c r="AJ4909" s="2">
        <v>62.5</v>
      </c>
      <c r="AK4909" s="2">
        <v>13</v>
      </c>
      <c r="AL4909" s="2">
        <v>22.8</v>
      </c>
      <c r="AM4909" s="2">
        <v>8</v>
      </c>
      <c r="AN4909" s="2">
        <v>14</v>
      </c>
      <c r="AQ4909" s="2">
        <v>14</v>
      </c>
      <c r="AR4909" s="2">
        <v>24.6</v>
      </c>
      <c r="AS4909" s="2">
        <v>21</v>
      </c>
      <c r="AT4909" s="2">
        <v>36.799999999999997</v>
      </c>
      <c r="AU4909" s="2">
        <v>1</v>
      </c>
      <c r="AV4909" s="2">
        <v>1.8</v>
      </c>
      <c r="AW4909" s="2">
        <v>22</v>
      </c>
      <c r="AX4909" s="2">
        <v>38.6</v>
      </c>
      <c r="BA4909" s="2">
        <v>7</v>
      </c>
      <c r="BC4909" s="2">
        <v>55</v>
      </c>
      <c r="BD4909" s="2">
        <v>36</v>
      </c>
      <c r="BE4909" s="2">
        <v>63.2</v>
      </c>
      <c r="BF4909" s="2">
        <v>36</v>
      </c>
      <c r="BG4909" s="2">
        <v>63.2</v>
      </c>
      <c r="BH4909" s="2">
        <v>65.5</v>
      </c>
      <c r="BI4909" s="2">
        <v>5</v>
      </c>
      <c r="BJ4909" s="2">
        <v>8.8000000000000007</v>
      </c>
      <c r="BK4909" s="2">
        <v>14</v>
      </c>
      <c r="BL4909" s="2">
        <v>24.6</v>
      </c>
      <c r="BM4909" s="2">
        <v>1</v>
      </c>
      <c r="BN4909" s="2">
        <v>1.8</v>
      </c>
      <c r="BO4909" s="2">
        <v>26</v>
      </c>
      <c r="BP4909" s="2">
        <v>45.6</v>
      </c>
      <c r="BQ4909" s="2">
        <v>9</v>
      </c>
      <c r="BR4909" s="2">
        <v>15.8</v>
      </c>
      <c r="BS4909" s="2">
        <v>2</v>
      </c>
      <c r="BT4909" s="2">
        <v>3.5</v>
      </c>
      <c r="BU4909" s="2">
        <v>21</v>
      </c>
      <c r="BV4909" s="2">
        <v>36.799999999999997</v>
      </c>
      <c r="BY4909" s="2">
        <v>7</v>
      </c>
    </row>
    <row r="4910" spans="1:77" ht="12.75" customHeight="1" x14ac:dyDescent="0.2">
      <c r="A4910">
        <v>4</v>
      </c>
      <c r="B4910" s="2">
        <v>3344</v>
      </c>
      <c r="C4910" s="17">
        <v>3.14</v>
      </c>
      <c r="D4910" s="2">
        <v>2.91</v>
      </c>
      <c r="E4910" s="15">
        <v>2.8979999999999997</v>
      </c>
      <c r="G4910" s="17">
        <v>79</v>
      </c>
      <c r="H4910" s="2">
        <v>66</v>
      </c>
      <c r="I4910" s="2">
        <v>83.5</v>
      </c>
      <c r="J4910" s="2">
        <v>66</v>
      </c>
      <c r="K4910" s="2">
        <v>83.5</v>
      </c>
      <c r="L4910" s="2">
        <v>83.5</v>
      </c>
      <c r="M4910" s="2">
        <v>1</v>
      </c>
      <c r="N4910" s="2">
        <v>1.3</v>
      </c>
      <c r="O4910" s="2">
        <v>12</v>
      </c>
      <c r="P4910" s="2">
        <v>15.2</v>
      </c>
      <c r="Q4910" s="2">
        <v>2</v>
      </c>
      <c r="R4910" s="2">
        <v>2.5</v>
      </c>
      <c r="S4910" s="2">
        <v>33</v>
      </c>
      <c r="T4910" s="2">
        <v>41.8</v>
      </c>
      <c r="U4910" s="2">
        <v>31</v>
      </c>
      <c r="V4910" s="2">
        <v>39.200000000000003</v>
      </c>
      <c r="Y4910" s="2">
        <v>13</v>
      </c>
      <c r="Z4910" s="2">
        <v>16.5</v>
      </c>
      <c r="AE4910" s="2">
        <v>79</v>
      </c>
      <c r="AF4910" s="2">
        <v>59</v>
      </c>
      <c r="AG4910" s="2">
        <v>74.7</v>
      </c>
      <c r="AH4910" s="2">
        <v>59</v>
      </c>
      <c r="AI4910" s="2">
        <v>74.7</v>
      </c>
      <c r="AJ4910" s="2">
        <v>74.7</v>
      </c>
      <c r="AK4910" s="2">
        <v>14</v>
      </c>
      <c r="AL4910" s="2">
        <v>17.7</v>
      </c>
      <c r="AM4910" s="2">
        <v>6</v>
      </c>
      <c r="AN4910" s="2">
        <v>7.6</v>
      </c>
      <c r="AQ4910" s="2">
        <v>32</v>
      </c>
      <c r="AR4910" s="2">
        <v>40.5</v>
      </c>
      <c r="AS4910" s="2">
        <v>27</v>
      </c>
      <c r="AT4910" s="2">
        <v>34.200000000000003</v>
      </c>
      <c r="AW4910" s="2">
        <v>20</v>
      </c>
      <c r="AX4910" s="2">
        <v>25.3</v>
      </c>
      <c r="BC4910" s="2">
        <v>78</v>
      </c>
      <c r="BD4910" s="2">
        <v>58</v>
      </c>
      <c r="BE4910" s="2">
        <v>73.400000000000006</v>
      </c>
      <c r="BF4910" s="2">
        <v>58</v>
      </c>
      <c r="BG4910" s="2">
        <v>73.400000000000006</v>
      </c>
      <c r="BH4910" s="2">
        <v>74.400000000000006</v>
      </c>
      <c r="BI4910" s="2">
        <v>9</v>
      </c>
      <c r="BJ4910" s="2">
        <v>11.4</v>
      </c>
      <c r="BK4910" s="2">
        <v>11</v>
      </c>
      <c r="BL4910" s="2">
        <v>13.9</v>
      </c>
      <c r="BO4910" s="2">
        <v>34</v>
      </c>
      <c r="BP4910" s="2">
        <v>43</v>
      </c>
      <c r="BQ4910" s="2">
        <v>24</v>
      </c>
      <c r="BR4910" s="2">
        <v>30.4</v>
      </c>
      <c r="BS4910" s="2">
        <v>1</v>
      </c>
      <c r="BT4910" s="2">
        <v>1.3</v>
      </c>
      <c r="BU4910" s="2">
        <v>21</v>
      </c>
      <c r="BV4910" s="2">
        <v>26.6</v>
      </c>
    </row>
    <row r="4911" spans="1:77" ht="12.75" customHeight="1" x14ac:dyDescent="0.2">
      <c r="A4911">
        <v>4</v>
      </c>
      <c r="B4911" s="2">
        <v>3346</v>
      </c>
      <c r="C4911" s="17">
        <v>2.98</v>
      </c>
      <c r="D4911" s="2">
        <v>3.12</v>
      </c>
      <c r="E4911" s="15">
        <v>2.7319999999999998</v>
      </c>
      <c r="G4911" s="17">
        <v>189</v>
      </c>
      <c r="H4911" s="2">
        <v>146</v>
      </c>
      <c r="I4911" s="2">
        <v>76.400000000000006</v>
      </c>
      <c r="J4911" s="2">
        <v>146</v>
      </c>
      <c r="K4911" s="2">
        <v>76.400000000000006</v>
      </c>
      <c r="L4911" s="2">
        <v>77.2</v>
      </c>
      <c r="M4911" s="2">
        <v>13</v>
      </c>
      <c r="N4911" s="2">
        <v>6.8</v>
      </c>
      <c r="O4911" s="2">
        <v>30</v>
      </c>
      <c r="P4911" s="2">
        <v>15.7</v>
      </c>
      <c r="Q4911" s="2">
        <v>5</v>
      </c>
      <c r="R4911" s="2">
        <v>2.6</v>
      </c>
      <c r="S4911" s="2">
        <v>67</v>
      </c>
      <c r="T4911" s="2">
        <v>35.1</v>
      </c>
      <c r="U4911" s="2">
        <v>74</v>
      </c>
      <c r="V4911" s="2">
        <v>38.700000000000003</v>
      </c>
      <c r="W4911" s="2">
        <v>2</v>
      </c>
      <c r="X4911" s="2">
        <v>1</v>
      </c>
      <c r="Y4911" s="2">
        <v>45</v>
      </c>
      <c r="Z4911" s="2">
        <v>23.6</v>
      </c>
      <c r="AB4911" s="2">
        <v>1</v>
      </c>
      <c r="AC4911" s="2">
        <v>4</v>
      </c>
      <c r="AE4911" s="2">
        <v>189</v>
      </c>
      <c r="AF4911" s="2">
        <v>146</v>
      </c>
      <c r="AG4911" s="2">
        <v>76.400000000000006</v>
      </c>
      <c r="AH4911" s="2">
        <v>146</v>
      </c>
      <c r="AI4911" s="2">
        <v>76.400000000000006</v>
      </c>
      <c r="AJ4911" s="2">
        <v>77.2</v>
      </c>
      <c r="AK4911" s="2">
        <v>33</v>
      </c>
      <c r="AL4911" s="2">
        <v>17.3</v>
      </c>
      <c r="AM4911" s="2">
        <v>10</v>
      </c>
      <c r="AN4911" s="2">
        <v>5.2</v>
      </c>
      <c r="AQ4911" s="2">
        <v>41</v>
      </c>
      <c r="AR4911" s="2">
        <v>21.5</v>
      </c>
      <c r="AS4911" s="2">
        <v>105</v>
      </c>
      <c r="AT4911" s="2">
        <v>55</v>
      </c>
      <c r="AU4911" s="2">
        <v>2</v>
      </c>
      <c r="AV4911" s="2">
        <v>1</v>
      </c>
      <c r="AW4911" s="2">
        <v>45</v>
      </c>
      <c r="AX4911" s="2">
        <v>23.6</v>
      </c>
      <c r="AZ4911" s="2">
        <v>1</v>
      </c>
      <c r="BA4911" s="2">
        <v>4</v>
      </c>
      <c r="BC4911" s="2">
        <v>187</v>
      </c>
      <c r="BD4911" s="2">
        <v>142</v>
      </c>
      <c r="BE4911" s="2">
        <v>74.3</v>
      </c>
      <c r="BF4911" s="2">
        <v>142</v>
      </c>
      <c r="BG4911" s="2">
        <v>74.3</v>
      </c>
      <c r="BH4911" s="2">
        <v>75.900000000000006</v>
      </c>
      <c r="BI4911" s="2">
        <v>15</v>
      </c>
      <c r="BJ4911" s="2">
        <v>7.9</v>
      </c>
      <c r="BK4911" s="2">
        <v>30</v>
      </c>
      <c r="BL4911" s="2">
        <v>15.7</v>
      </c>
      <c r="BM4911" s="2">
        <v>5</v>
      </c>
      <c r="BN4911" s="2">
        <v>2.6</v>
      </c>
      <c r="BO4911" s="2">
        <v>101</v>
      </c>
      <c r="BP4911" s="2">
        <v>52.9</v>
      </c>
      <c r="BQ4911" s="2">
        <v>36</v>
      </c>
      <c r="BR4911" s="2">
        <v>18.8</v>
      </c>
      <c r="BS4911" s="2">
        <v>4</v>
      </c>
      <c r="BT4911" s="2">
        <v>2.1</v>
      </c>
      <c r="BU4911" s="2">
        <v>49</v>
      </c>
      <c r="BV4911" s="2">
        <v>25.7</v>
      </c>
      <c r="BX4911" s="2">
        <v>1</v>
      </c>
      <c r="BY4911" s="2">
        <v>4</v>
      </c>
    </row>
    <row r="4912" spans="1:77" ht="12.75" customHeight="1" x14ac:dyDescent="0.2">
      <c r="A4912">
        <v>4</v>
      </c>
      <c r="B4912" s="2">
        <v>3349</v>
      </c>
      <c r="C4912" s="17">
        <v>2.88</v>
      </c>
      <c r="D4912" s="2">
        <v>2.62</v>
      </c>
      <c r="E4912" s="15">
        <v>2.6180000000000003</v>
      </c>
      <c r="G4912" s="17">
        <v>81</v>
      </c>
      <c r="H4912" s="2">
        <v>60</v>
      </c>
      <c r="I4912" s="2">
        <v>74.099999999999994</v>
      </c>
      <c r="J4912" s="2">
        <v>60</v>
      </c>
      <c r="K4912" s="2">
        <v>74.099999999999994</v>
      </c>
      <c r="L4912" s="2">
        <v>74.099999999999994</v>
      </c>
      <c r="M4912" s="2">
        <v>3</v>
      </c>
      <c r="N4912" s="2">
        <v>3.7</v>
      </c>
      <c r="O4912" s="2">
        <v>18</v>
      </c>
      <c r="P4912" s="2">
        <v>22.2</v>
      </c>
      <c r="Q4912" s="2">
        <v>4</v>
      </c>
      <c r="R4912" s="2">
        <v>4.9000000000000004</v>
      </c>
      <c r="S4912" s="2">
        <v>30</v>
      </c>
      <c r="T4912" s="2">
        <v>37</v>
      </c>
      <c r="U4912" s="2">
        <v>26</v>
      </c>
      <c r="V4912" s="2">
        <v>32.1</v>
      </c>
      <c r="Y4912" s="2">
        <v>21</v>
      </c>
      <c r="Z4912" s="2">
        <v>25.9</v>
      </c>
      <c r="AE4912" s="2">
        <v>81</v>
      </c>
      <c r="AF4912" s="2">
        <v>50</v>
      </c>
      <c r="AG4912" s="2">
        <v>61.7</v>
      </c>
      <c r="AH4912" s="2">
        <v>50</v>
      </c>
      <c r="AI4912" s="2">
        <v>61.7</v>
      </c>
      <c r="AJ4912" s="2">
        <v>61.7</v>
      </c>
      <c r="AK4912" s="2">
        <v>18</v>
      </c>
      <c r="AL4912" s="2">
        <v>22.2</v>
      </c>
      <c r="AM4912" s="2">
        <v>13</v>
      </c>
      <c r="AN4912" s="2">
        <v>16</v>
      </c>
      <c r="AO4912" s="2">
        <v>2</v>
      </c>
      <c r="AP4912" s="2">
        <v>2.5</v>
      </c>
      <c r="AQ4912" s="2">
        <v>24</v>
      </c>
      <c r="AR4912" s="2">
        <v>29.6</v>
      </c>
      <c r="AS4912" s="2">
        <v>24</v>
      </c>
      <c r="AT4912" s="2">
        <v>29.6</v>
      </c>
      <c r="AW4912" s="2">
        <v>31</v>
      </c>
      <c r="AX4912" s="2">
        <v>38.299999999999997</v>
      </c>
      <c r="BC4912" s="2">
        <v>81</v>
      </c>
      <c r="BD4912" s="2">
        <v>53</v>
      </c>
      <c r="BE4912" s="2">
        <v>65.400000000000006</v>
      </c>
      <c r="BF4912" s="2">
        <v>53</v>
      </c>
      <c r="BG4912" s="2">
        <v>65.400000000000006</v>
      </c>
      <c r="BH4912" s="2">
        <v>65.400000000000006</v>
      </c>
      <c r="BI4912" s="2">
        <v>5</v>
      </c>
      <c r="BJ4912" s="2">
        <v>6.2</v>
      </c>
      <c r="BK4912" s="2">
        <v>23</v>
      </c>
      <c r="BL4912" s="2">
        <v>28.4</v>
      </c>
      <c r="BM4912" s="2">
        <v>4</v>
      </c>
      <c r="BN4912" s="2">
        <v>4.9000000000000004</v>
      </c>
      <c r="BO4912" s="2">
        <v>35</v>
      </c>
      <c r="BP4912" s="2">
        <v>43.2</v>
      </c>
      <c r="BQ4912" s="2">
        <v>14</v>
      </c>
      <c r="BR4912" s="2">
        <v>17.3</v>
      </c>
      <c r="BU4912" s="2">
        <v>28</v>
      </c>
      <c r="BV4912" s="2">
        <v>34.6</v>
      </c>
    </row>
    <row r="4913" spans="1:77" ht="12.75" customHeight="1" x14ac:dyDescent="0.2">
      <c r="A4913">
        <v>4</v>
      </c>
      <c r="B4913" s="2">
        <v>3351</v>
      </c>
      <c r="C4913" s="17">
        <v>2.52</v>
      </c>
      <c r="D4913" s="2">
        <v>2.08</v>
      </c>
      <c r="E4913" s="15">
        <v>2.0669999999999997</v>
      </c>
      <c r="G4913" s="17">
        <v>62</v>
      </c>
      <c r="H4913" s="2">
        <v>32</v>
      </c>
      <c r="I4913" s="2">
        <v>51.6</v>
      </c>
      <c r="J4913" s="2">
        <v>32</v>
      </c>
      <c r="K4913" s="2">
        <v>51.6</v>
      </c>
      <c r="L4913" s="2">
        <v>51.6</v>
      </c>
      <c r="M4913" s="2">
        <v>2</v>
      </c>
      <c r="N4913" s="2">
        <v>3.2</v>
      </c>
      <c r="O4913" s="2">
        <v>28</v>
      </c>
      <c r="P4913" s="2">
        <v>45.2</v>
      </c>
      <c r="Q4913" s="2">
        <v>2</v>
      </c>
      <c r="R4913" s="2">
        <v>3.2</v>
      </c>
      <c r="S4913" s="2">
        <v>22</v>
      </c>
      <c r="T4913" s="2">
        <v>35.5</v>
      </c>
      <c r="U4913" s="2">
        <v>8</v>
      </c>
      <c r="V4913" s="2">
        <v>12.9</v>
      </c>
      <c r="Y4913" s="2">
        <v>30</v>
      </c>
      <c r="Z4913" s="2">
        <v>48.4</v>
      </c>
      <c r="AE4913" s="2">
        <v>62</v>
      </c>
      <c r="AF4913" s="2">
        <v>22</v>
      </c>
      <c r="AG4913" s="2">
        <v>35.5</v>
      </c>
      <c r="AH4913" s="2">
        <v>22</v>
      </c>
      <c r="AI4913" s="2">
        <v>35.5</v>
      </c>
      <c r="AJ4913" s="2">
        <v>35.5</v>
      </c>
      <c r="AK4913" s="2">
        <v>23</v>
      </c>
      <c r="AL4913" s="2">
        <v>37.1</v>
      </c>
      <c r="AM4913" s="2">
        <v>17</v>
      </c>
      <c r="AN4913" s="2">
        <v>27.4</v>
      </c>
      <c r="AQ4913" s="2">
        <v>16</v>
      </c>
      <c r="AR4913" s="2">
        <v>25.8</v>
      </c>
      <c r="AS4913" s="2">
        <v>6</v>
      </c>
      <c r="AT4913" s="2">
        <v>9.6999999999999993</v>
      </c>
      <c r="AW4913" s="2">
        <v>40</v>
      </c>
      <c r="AX4913" s="2">
        <v>64.5</v>
      </c>
      <c r="BC4913" s="2">
        <v>60</v>
      </c>
      <c r="BD4913" s="2">
        <v>19</v>
      </c>
      <c r="BE4913" s="2">
        <v>31.1</v>
      </c>
      <c r="BF4913" s="2">
        <v>19</v>
      </c>
      <c r="BG4913" s="2">
        <v>31.1</v>
      </c>
      <c r="BH4913" s="2">
        <v>31.7</v>
      </c>
      <c r="BI4913" s="2">
        <v>15</v>
      </c>
      <c r="BJ4913" s="2">
        <v>24.6</v>
      </c>
      <c r="BK4913" s="2">
        <v>26</v>
      </c>
      <c r="BL4913" s="2">
        <v>42.6</v>
      </c>
      <c r="BO4913" s="2">
        <v>17</v>
      </c>
      <c r="BP4913" s="2">
        <v>27.9</v>
      </c>
      <c r="BQ4913" s="2">
        <v>2</v>
      </c>
      <c r="BR4913" s="2">
        <v>3.3</v>
      </c>
      <c r="BS4913" s="2">
        <v>1</v>
      </c>
      <c r="BT4913" s="2">
        <v>1.6</v>
      </c>
      <c r="BU4913" s="2">
        <v>42</v>
      </c>
      <c r="BV4913" s="2">
        <v>68.900000000000006</v>
      </c>
      <c r="BW4913" s="2">
        <v>1</v>
      </c>
    </row>
    <row r="4914" spans="1:77" ht="12.75" customHeight="1" x14ac:dyDescent="0.2">
      <c r="A4914">
        <v>4</v>
      </c>
      <c r="B4914" s="2">
        <v>3354</v>
      </c>
      <c r="C4914" s="17">
        <v>2.4</v>
      </c>
      <c r="D4914" s="2">
        <v>1.77</v>
      </c>
      <c r="E4914" s="15">
        <v>1.8</v>
      </c>
      <c r="G4914" s="17">
        <v>40</v>
      </c>
      <c r="H4914" s="2">
        <v>17</v>
      </c>
      <c r="I4914" s="2">
        <v>42.5</v>
      </c>
      <c r="J4914" s="2">
        <v>17</v>
      </c>
      <c r="K4914" s="2">
        <v>42.5</v>
      </c>
      <c r="L4914" s="2">
        <v>42.5</v>
      </c>
      <c r="M4914" s="2">
        <v>6</v>
      </c>
      <c r="N4914" s="2">
        <v>15</v>
      </c>
      <c r="O4914" s="2">
        <v>17</v>
      </c>
      <c r="P4914" s="2">
        <v>42.5</v>
      </c>
      <c r="S4914" s="2">
        <v>12</v>
      </c>
      <c r="T4914" s="2">
        <v>30</v>
      </c>
      <c r="U4914" s="2">
        <v>5</v>
      </c>
      <c r="V4914" s="2">
        <v>12.5</v>
      </c>
      <c r="Y4914" s="2">
        <v>23</v>
      </c>
      <c r="Z4914" s="2">
        <v>57.5</v>
      </c>
      <c r="AE4914" s="2">
        <v>40</v>
      </c>
      <c r="AF4914" s="2">
        <v>11</v>
      </c>
      <c r="AG4914" s="2">
        <v>27.5</v>
      </c>
      <c r="AH4914" s="2">
        <v>11</v>
      </c>
      <c r="AI4914" s="2">
        <v>27.5</v>
      </c>
      <c r="AJ4914" s="2">
        <v>27.5</v>
      </c>
      <c r="AK4914" s="2">
        <v>24</v>
      </c>
      <c r="AL4914" s="2">
        <v>60</v>
      </c>
      <c r="AM4914" s="2">
        <v>5</v>
      </c>
      <c r="AN4914" s="2">
        <v>12.5</v>
      </c>
      <c r="AQ4914" s="2">
        <v>7</v>
      </c>
      <c r="AR4914" s="2">
        <v>17.5</v>
      </c>
      <c r="AS4914" s="2">
        <v>4</v>
      </c>
      <c r="AT4914" s="2">
        <v>10</v>
      </c>
      <c r="AW4914" s="2">
        <v>29</v>
      </c>
      <c r="AX4914" s="2">
        <v>72.5</v>
      </c>
      <c r="BC4914" s="2">
        <v>38</v>
      </c>
      <c r="BD4914" s="2">
        <v>11</v>
      </c>
      <c r="BE4914" s="2">
        <v>27.5</v>
      </c>
      <c r="BF4914" s="2">
        <v>11</v>
      </c>
      <c r="BG4914" s="2">
        <v>27.5</v>
      </c>
      <c r="BH4914" s="2">
        <v>28.9</v>
      </c>
      <c r="BI4914" s="2">
        <v>17</v>
      </c>
      <c r="BJ4914" s="2">
        <v>42.5</v>
      </c>
      <c r="BK4914" s="2">
        <v>10</v>
      </c>
      <c r="BL4914" s="2">
        <v>25</v>
      </c>
      <c r="BO4914" s="2">
        <v>9</v>
      </c>
      <c r="BP4914" s="2">
        <v>22.5</v>
      </c>
      <c r="BQ4914" s="2">
        <v>2</v>
      </c>
      <c r="BR4914" s="2">
        <v>5</v>
      </c>
      <c r="BS4914" s="2">
        <v>2</v>
      </c>
      <c r="BT4914" s="2">
        <v>5</v>
      </c>
      <c r="BU4914" s="2">
        <v>29</v>
      </c>
      <c r="BV4914" s="2">
        <v>72.5</v>
      </c>
    </row>
    <row r="4915" spans="1:77" ht="12.75" customHeight="1" x14ac:dyDescent="0.2">
      <c r="A4915">
        <v>4</v>
      </c>
      <c r="B4915" s="2">
        <v>3357</v>
      </c>
      <c r="C4915" s="17">
        <v>3.35</v>
      </c>
      <c r="D4915" s="2">
        <v>3.14</v>
      </c>
      <c r="E4915" s="15">
        <v>3.157</v>
      </c>
      <c r="G4915" s="17">
        <v>51</v>
      </c>
      <c r="H4915" s="2">
        <v>42</v>
      </c>
      <c r="I4915" s="2">
        <v>82.4</v>
      </c>
      <c r="J4915" s="2">
        <v>42</v>
      </c>
      <c r="K4915" s="2">
        <v>82.4</v>
      </c>
      <c r="L4915" s="2">
        <v>82.4</v>
      </c>
      <c r="M4915" s="2">
        <v>1</v>
      </c>
      <c r="N4915" s="2">
        <v>2</v>
      </c>
      <c r="O4915" s="2">
        <v>8</v>
      </c>
      <c r="P4915" s="2">
        <v>15.7</v>
      </c>
      <c r="S4915" s="2">
        <v>14</v>
      </c>
      <c r="T4915" s="2">
        <v>27.5</v>
      </c>
      <c r="U4915" s="2">
        <v>28</v>
      </c>
      <c r="V4915" s="2">
        <v>54.9</v>
      </c>
      <c r="Y4915" s="2">
        <v>9</v>
      </c>
      <c r="Z4915" s="2">
        <v>17.600000000000001</v>
      </c>
      <c r="AC4915" s="2">
        <v>3</v>
      </c>
      <c r="AE4915" s="2">
        <v>51</v>
      </c>
      <c r="AF4915" s="2">
        <v>38</v>
      </c>
      <c r="AG4915" s="2">
        <v>74.5</v>
      </c>
      <c r="AH4915" s="2">
        <v>38</v>
      </c>
      <c r="AI4915" s="2">
        <v>74.5</v>
      </c>
      <c r="AJ4915" s="2">
        <v>74.5</v>
      </c>
      <c r="AK4915" s="2">
        <v>8</v>
      </c>
      <c r="AL4915" s="2">
        <v>15.7</v>
      </c>
      <c r="AM4915" s="2">
        <v>5</v>
      </c>
      <c r="AN4915" s="2">
        <v>9.8000000000000007</v>
      </c>
      <c r="AQ4915" s="2">
        <v>10</v>
      </c>
      <c r="AR4915" s="2">
        <v>19.600000000000001</v>
      </c>
      <c r="AS4915" s="2">
        <v>28</v>
      </c>
      <c r="AT4915" s="2">
        <v>54.9</v>
      </c>
      <c r="AW4915" s="2">
        <v>13</v>
      </c>
      <c r="AX4915" s="2">
        <v>25.5</v>
      </c>
      <c r="BA4915" s="2">
        <v>3</v>
      </c>
      <c r="BC4915" s="2">
        <v>51</v>
      </c>
      <c r="BD4915" s="2">
        <v>41</v>
      </c>
      <c r="BE4915" s="2">
        <v>80.400000000000006</v>
      </c>
      <c r="BF4915" s="2">
        <v>41</v>
      </c>
      <c r="BG4915" s="2">
        <v>80.400000000000006</v>
      </c>
      <c r="BH4915" s="2">
        <v>80.400000000000006</v>
      </c>
      <c r="BI4915" s="2">
        <v>5</v>
      </c>
      <c r="BJ4915" s="2">
        <v>9.8000000000000007</v>
      </c>
      <c r="BK4915" s="2">
        <v>5</v>
      </c>
      <c r="BL4915" s="2">
        <v>9.8000000000000007</v>
      </c>
      <c r="BO4915" s="2">
        <v>18</v>
      </c>
      <c r="BP4915" s="2">
        <v>35.299999999999997</v>
      </c>
      <c r="BQ4915" s="2">
        <v>23</v>
      </c>
      <c r="BR4915" s="2">
        <v>45.1</v>
      </c>
      <c r="BU4915" s="2">
        <v>10</v>
      </c>
      <c r="BV4915" s="2">
        <v>19.600000000000001</v>
      </c>
      <c r="BY4915" s="2">
        <v>3</v>
      </c>
    </row>
    <row r="4916" spans="1:77" ht="12.75" customHeight="1" x14ac:dyDescent="0.2">
      <c r="A4916">
        <v>4</v>
      </c>
      <c r="B4916" s="2">
        <v>3364</v>
      </c>
      <c r="C4916" s="17">
        <v>2.4</v>
      </c>
      <c r="D4916" s="2">
        <v>1.91</v>
      </c>
      <c r="E4916" s="15">
        <v>2.3180000000000001</v>
      </c>
      <c r="G4916" s="17">
        <v>46</v>
      </c>
      <c r="H4916" s="2">
        <v>27</v>
      </c>
      <c r="I4916" s="2">
        <v>57.4</v>
      </c>
      <c r="J4916" s="2">
        <v>27</v>
      </c>
      <c r="K4916" s="2">
        <v>57.4</v>
      </c>
      <c r="L4916" s="2">
        <v>58.7</v>
      </c>
      <c r="M4916" s="2">
        <v>5</v>
      </c>
      <c r="N4916" s="2">
        <v>10.6</v>
      </c>
      <c r="O4916" s="2">
        <v>14</v>
      </c>
      <c r="P4916" s="2">
        <v>29.8</v>
      </c>
      <c r="Q4916" s="2">
        <v>2</v>
      </c>
      <c r="R4916" s="2">
        <v>4.3</v>
      </c>
      <c r="S4916" s="2">
        <v>20</v>
      </c>
      <c r="T4916" s="2">
        <v>42.6</v>
      </c>
      <c r="U4916" s="2">
        <v>5</v>
      </c>
      <c r="V4916" s="2">
        <v>10.6</v>
      </c>
      <c r="W4916" s="2">
        <v>1</v>
      </c>
      <c r="X4916" s="2">
        <v>2.1</v>
      </c>
      <c r="Y4916" s="2">
        <v>20</v>
      </c>
      <c r="Z4916" s="2">
        <v>42.6</v>
      </c>
      <c r="AC4916" s="2">
        <v>1</v>
      </c>
      <c r="AE4916" s="2">
        <v>46</v>
      </c>
      <c r="AF4916" s="2">
        <v>16</v>
      </c>
      <c r="AG4916" s="2">
        <v>34</v>
      </c>
      <c r="AH4916" s="2">
        <v>16</v>
      </c>
      <c r="AI4916" s="2">
        <v>34</v>
      </c>
      <c r="AJ4916" s="2">
        <v>34.799999999999997</v>
      </c>
      <c r="AK4916" s="2">
        <v>18</v>
      </c>
      <c r="AL4916" s="2">
        <v>38.299999999999997</v>
      </c>
      <c r="AM4916" s="2">
        <v>12</v>
      </c>
      <c r="AN4916" s="2">
        <v>25.5</v>
      </c>
      <c r="AO4916" s="2">
        <v>2</v>
      </c>
      <c r="AP4916" s="2">
        <v>4.3</v>
      </c>
      <c r="AQ4916" s="2">
        <v>8</v>
      </c>
      <c r="AR4916" s="2">
        <v>17</v>
      </c>
      <c r="AS4916" s="2">
        <v>6</v>
      </c>
      <c r="AT4916" s="2">
        <v>12.8</v>
      </c>
      <c r="AU4916" s="2">
        <v>1</v>
      </c>
      <c r="AV4916" s="2">
        <v>2.1</v>
      </c>
      <c r="AW4916" s="2">
        <v>31</v>
      </c>
      <c r="AX4916" s="2">
        <v>66</v>
      </c>
      <c r="BA4916" s="2">
        <v>1</v>
      </c>
      <c r="BC4916" s="2">
        <v>46</v>
      </c>
      <c r="BD4916" s="2">
        <v>29</v>
      </c>
      <c r="BE4916" s="2">
        <v>61.7</v>
      </c>
      <c r="BF4916" s="2">
        <v>29</v>
      </c>
      <c r="BG4916" s="2">
        <v>61.7</v>
      </c>
      <c r="BH4916" s="2">
        <v>63</v>
      </c>
      <c r="BI4916" s="2">
        <v>5</v>
      </c>
      <c r="BJ4916" s="2">
        <v>10.6</v>
      </c>
      <c r="BK4916" s="2">
        <v>12</v>
      </c>
      <c r="BL4916" s="2">
        <v>25.5</v>
      </c>
      <c r="BM4916" s="2">
        <v>4</v>
      </c>
      <c r="BN4916" s="2">
        <v>8.5</v>
      </c>
      <c r="BO4916" s="2">
        <v>20</v>
      </c>
      <c r="BP4916" s="2">
        <v>42.6</v>
      </c>
      <c r="BQ4916" s="2">
        <v>5</v>
      </c>
      <c r="BR4916" s="2">
        <v>10.6</v>
      </c>
      <c r="BS4916" s="2">
        <v>1</v>
      </c>
      <c r="BT4916" s="2">
        <v>2.1</v>
      </c>
      <c r="BU4916" s="2">
        <v>18</v>
      </c>
      <c r="BV4916" s="2">
        <v>38.299999999999997</v>
      </c>
      <c r="BY4916" s="2">
        <v>1</v>
      </c>
    </row>
    <row r="4917" spans="1:77" ht="12.75" customHeight="1" x14ac:dyDescent="0.2">
      <c r="A4917">
        <v>4</v>
      </c>
      <c r="B4917" s="2">
        <v>3365</v>
      </c>
      <c r="C4917" s="17">
        <v>2.2999999999999998</v>
      </c>
      <c r="D4917" s="2">
        <v>2.4900000000000002</v>
      </c>
      <c r="E4917" s="15">
        <v>2.2090000000000001</v>
      </c>
      <c r="G4917" s="17">
        <v>47</v>
      </c>
      <c r="H4917" s="2">
        <v>30</v>
      </c>
      <c r="I4917" s="2">
        <v>63.8</v>
      </c>
      <c r="J4917" s="2">
        <v>30</v>
      </c>
      <c r="K4917" s="2">
        <v>63.8</v>
      </c>
      <c r="L4917" s="2">
        <v>63.8</v>
      </c>
      <c r="M4917" s="2">
        <v>5</v>
      </c>
      <c r="N4917" s="2">
        <v>10.6</v>
      </c>
      <c r="O4917" s="2">
        <v>12</v>
      </c>
      <c r="P4917" s="2">
        <v>25.5</v>
      </c>
      <c r="Q4917" s="2">
        <v>5</v>
      </c>
      <c r="R4917" s="2">
        <v>10.6</v>
      </c>
      <c r="S4917" s="2">
        <v>21</v>
      </c>
      <c r="T4917" s="2">
        <v>44.7</v>
      </c>
      <c r="U4917" s="2">
        <v>4</v>
      </c>
      <c r="V4917" s="2">
        <v>8.5</v>
      </c>
      <c r="Y4917" s="2">
        <v>17</v>
      </c>
      <c r="Z4917" s="2">
        <v>36.200000000000003</v>
      </c>
      <c r="AC4917" s="2">
        <v>2</v>
      </c>
      <c r="AE4917" s="2">
        <v>47</v>
      </c>
      <c r="AF4917" s="2">
        <v>29</v>
      </c>
      <c r="AG4917" s="2">
        <v>61.7</v>
      </c>
      <c r="AH4917" s="2">
        <v>29</v>
      </c>
      <c r="AI4917" s="2">
        <v>61.7</v>
      </c>
      <c r="AJ4917" s="2">
        <v>61.7</v>
      </c>
      <c r="AK4917" s="2">
        <v>14</v>
      </c>
      <c r="AL4917" s="2">
        <v>29.8</v>
      </c>
      <c r="AM4917" s="2">
        <v>4</v>
      </c>
      <c r="AN4917" s="2">
        <v>8.5</v>
      </c>
      <c r="AO4917" s="2">
        <v>1</v>
      </c>
      <c r="AP4917" s="2">
        <v>2.1</v>
      </c>
      <c r="AQ4917" s="2">
        <v>17</v>
      </c>
      <c r="AR4917" s="2">
        <v>36.200000000000003</v>
      </c>
      <c r="AS4917" s="2">
        <v>11</v>
      </c>
      <c r="AT4917" s="2">
        <v>23.4</v>
      </c>
      <c r="AW4917" s="2">
        <v>18</v>
      </c>
      <c r="AX4917" s="2">
        <v>38.299999999999997</v>
      </c>
      <c r="BA4917" s="2">
        <v>2</v>
      </c>
      <c r="BC4917" s="2">
        <v>47</v>
      </c>
      <c r="BD4917" s="2">
        <v>23</v>
      </c>
      <c r="BE4917" s="2">
        <v>48.9</v>
      </c>
      <c r="BF4917" s="2">
        <v>23</v>
      </c>
      <c r="BG4917" s="2">
        <v>48.9</v>
      </c>
      <c r="BH4917" s="2">
        <v>48.9</v>
      </c>
      <c r="BI4917" s="2">
        <v>12</v>
      </c>
      <c r="BJ4917" s="2">
        <v>25.5</v>
      </c>
      <c r="BK4917" s="2">
        <v>12</v>
      </c>
      <c r="BL4917" s="2">
        <v>25.5</v>
      </c>
      <c r="BM4917" s="2">
        <v>2</v>
      </c>
      <c r="BN4917" s="2">
        <v>4.3</v>
      </c>
      <c r="BO4917" s="2">
        <v>16</v>
      </c>
      <c r="BP4917" s="2">
        <v>34</v>
      </c>
      <c r="BQ4917" s="2">
        <v>5</v>
      </c>
      <c r="BR4917" s="2">
        <v>10.6</v>
      </c>
      <c r="BU4917" s="2">
        <v>24</v>
      </c>
      <c r="BV4917" s="2">
        <v>51.1</v>
      </c>
      <c r="BY4917" s="2">
        <v>2</v>
      </c>
    </row>
    <row r="4918" spans="1:77" ht="12.75" customHeight="1" x14ac:dyDescent="0.2">
      <c r="A4918">
        <v>4</v>
      </c>
      <c r="B4918" s="2">
        <v>3369</v>
      </c>
      <c r="C4918" s="17">
        <v>2.87</v>
      </c>
      <c r="D4918" s="2">
        <v>2.5299999999999998</v>
      </c>
      <c r="E4918" s="15">
        <v>2.8439999999999999</v>
      </c>
      <c r="G4918" s="17">
        <v>103</v>
      </c>
      <c r="H4918" s="2">
        <v>72</v>
      </c>
      <c r="I4918" s="2">
        <v>69.2</v>
      </c>
      <c r="J4918" s="2">
        <v>72</v>
      </c>
      <c r="K4918" s="2">
        <v>69.2</v>
      </c>
      <c r="L4918" s="2">
        <v>69.900000000000006</v>
      </c>
      <c r="M4918" s="2">
        <v>8</v>
      </c>
      <c r="N4918" s="2">
        <v>7.7</v>
      </c>
      <c r="O4918" s="2">
        <v>23</v>
      </c>
      <c r="P4918" s="2">
        <v>22.1</v>
      </c>
      <c r="Q4918" s="2">
        <v>3</v>
      </c>
      <c r="R4918" s="2">
        <v>2.9</v>
      </c>
      <c r="S4918" s="2">
        <v>32</v>
      </c>
      <c r="T4918" s="2">
        <v>30.8</v>
      </c>
      <c r="U4918" s="2">
        <v>37</v>
      </c>
      <c r="V4918" s="2">
        <v>35.6</v>
      </c>
      <c r="W4918" s="2">
        <v>1</v>
      </c>
      <c r="X4918" s="2">
        <v>1</v>
      </c>
      <c r="Y4918" s="2">
        <v>32</v>
      </c>
      <c r="Z4918" s="2">
        <v>30.8</v>
      </c>
      <c r="AA4918" s="2">
        <v>1</v>
      </c>
      <c r="AC4918" s="2">
        <v>1</v>
      </c>
      <c r="AE4918" s="2">
        <v>103</v>
      </c>
      <c r="AF4918" s="2">
        <v>54</v>
      </c>
      <c r="AG4918" s="2">
        <v>51.9</v>
      </c>
      <c r="AH4918" s="2">
        <v>54</v>
      </c>
      <c r="AI4918" s="2">
        <v>51.9</v>
      </c>
      <c r="AJ4918" s="2">
        <v>52.4</v>
      </c>
      <c r="AK4918" s="2">
        <v>24</v>
      </c>
      <c r="AL4918" s="2">
        <v>23.1</v>
      </c>
      <c r="AM4918" s="2">
        <v>25</v>
      </c>
      <c r="AN4918" s="2">
        <v>24</v>
      </c>
      <c r="AO4918" s="2">
        <v>1</v>
      </c>
      <c r="AP4918" s="2">
        <v>1</v>
      </c>
      <c r="AQ4918" s="2">
        <v>23</v>
      </c>
      <c r="AR4918" s="2">
        <v>22.1</v>
      </c>
      <c r="AS4918" s="2">
        <v>30</v>
      </c>
      <c r="AT4918" s="2">
        <v>28.8</v>
      </c>
      <c r="AU4918" s="2">
        <v>1</v>
      </c>
      <c r="AV4918" s="2">
        <v>1</v>
      </c>
      <c r="AW4918" s="2">
        <v>50</v>
      </c>
      <c r="AX4918" s="2">
        <v>48.1</v>
      </c>
      <c r="AY4918" s="2">
        <v>1</v>
      </c>
      <c r="BA4918" s="2">
        <v>1</v>
      </c>
      <c r="BC4918" s="2">
        <v>102</v>
      </c>
      <c r="BD4918" s="2">
        <v>76</v>
      </c>
      <c r="BE4918" s="2">
        <v>73.099999999999994</v>
      </c>
      <c r="BF4918" s="2">
        <v>76</v>
      </c>
      <c r="BG4918" s="2">
        <v>73.099999999999994</v>
      </c>
      <c r="BH4918" s="2">
        <v>74.5</v>
      </c>
      <c r="BI4918" s="2">
        <v>8</v>
      </c>
      <c r="BJ4918" s="2">
        <v>7.7</v>
      </c>
      <c r="BK4918" s="2">
        <v>18</v>
      </c>
      <c r="BL4918" s="2">
        <v>17.3</v>
      </c>
      <c r="BM4918" s="2">
        <v>2</v>
      </c>
      <c r="BN4918" s="2">
        <v>1.9</v>
      </c>
      <c r="BO4918" s="2">
        <v>44</v>
      </c>
      <c r="BP4918" s="2">
        <v>42.3</v>
      </c>
      <c r="BQ4918" s="2">
        <v>30</v>
      </c>
      <c r="BR4918" s="2">
        <v>28.8</v>
      </c>
      <c r="BS4918" s="2">
        <v>2</v>
      </c>
      <c r="BT4918" s="2">
        <v>1.9</v>
      </c>
      <c r="BU4918" s="2">
        <v>28</v>
      </c>
      <c r="BV4918" s="2">
        <v>26.9</v>
      </c>
      <c r="BW4918" s="2">
        <v>1</v>
      </c>
      <c r="BY4918" s="2">
        <v>1</v>
      </c>
    </row>
    <row r="4919" spans="1:77" ht="12.75" customHeight="1" x14ac:dyDescent="0.2">
      <c r="A4919">
        <v>4</v>
      </c>
      <c r="B4919" s="2">
        <v>3374</v>
      </c>
      <c r="C4919" s="17">
        <v>2.71</v>
      </c>
      <c r="D4919" s="2">
        <v>2.79</v>
      </c>
      <c r="E4919" s="15">
        <v>3.02</v>
      </c>
      <c r="G4919" s="17">
        <v>99</v>
      </c>
      <c r="H4919" s="2">
        <v>67</v>
      </c>
      <c r="I4919" s="2">
        <v>67</v>
      </c>
      <c r="J4919" s="2">
        <v>67</v>
      </c>
      <c r="K4919" s="2">
        <v>67</v>
      </c>
      <c r="L4919" s="2">
        <v>67.7</v>
      </c>
      <c r="M4919" s="2">
        <v>5</v>
      </c>
      <c r="N4919" s="2">
        <v>5</v>
      </c>
      <c r="O4919" s="2">
        <v>27</v>
      </c>
      <c r="P4919" s="2">
        <v>27</v>
      </c>
      <c r="Q4919" s="2">
        <v>3</v>
      </c>
      <c r="R4919" s="2">
        <v>3</v>
      </c>
      <c r="S4919" s="2">
        <v>44</v>
      </c>
      <c r="T4919" s="2">
        <v>44</v>
      </c>
      <c r="U4919" s="2">
        <v>20</v>
      </c>
      <c r="V4919" s="2">
        <v>20</v>
      </c>
      <c r="W4919" s="2">
        <v>1</v>
      </c>
      <c r="X4919" s="2">
        <v>1</v>
      </c>
      <c r="Y4919" s="2">
        <v>33</v>
      </c>
      <c r="Z4919" s="2">
        <v>33</v>
      </c>
      <c r="AB4919" s="2">
        <v>1</v>
      </c>
      <c r="AC4919" s="2">
        <v>1</v>
      </c>
      <c r="AE4919" s="2">
        <v>99</v>
      </c>
      <c r="AF4919" s="2">
        <v>70</v>
      </c>
      <c r="AG4919" s="2">
        <v>70</v>
      </c>
      <c r="AH4919" s="2">
        <v>70</v>
      </c>
      <c r="AI4919" s="2">
        <v>70</v>
      </c>
      <c r="AJ4919" s="2">
        <v>70.7</v>
      </c>
      <c r="AK4919" s="2">
        <v>17</v>
      </c>
      <c r="AL4919" s="2">
        <v>17</v>
      </c>
      <c r="AM4919" s="2">
        <v>12</v>
      </c>
      <c r="AN4919" s="2">
        <v>12</v>
      </c>
      <c r="AQ4919" s="2">
        <v>42</v>
      </c>
      <c r="AR4919" s="2">
        <v>42</v>
      </c>
      <c r="AS4919" s="2">
        <v>28</v>
      </c>
      <c r="AT4919" s="2">
        <v>28</v>
      </c>
      <c r="AU4919" s="2">
        <v>1</v>
      </c>
      <c r="AV4919" s="2">
        <v>1</v>
      </c>
      <c r="AW4919" s="2">
        <v>30</v>
      </c>
      <c r="AX4919" s="2">
        <v>30</v>
      </c>
      <c r="AZ4919" s="2">
        <v>1</v>
      </c>
      <c r="BA4919" s="2">
        <v>1</v>
      </c>
      <c r="BC4919" s="2">
        <v>99</v>
      </c>
      <c r="BD4919" s="2">
        <v>81</v>
      </c>
      <c r="BE4919" s="2">
        <v>81</v>
      </c>
      <c r="BF4919" s="2">
        <v>81</v>
      </c>
      <c r="BG4919" s="2">
        <v>81</v>
      </c>
      <c r="BH4919" s="2">
        <v>81.8</v>
      </c>
      <c r="BI4919" s="2">
        <v>8</v>
      </c>
      <c r="BJ4919" s="2">
        <v>8</v>
      </c>
      <c r="BK4919" s="2">
        <v>10</v>
      </c>
      <c r="BL4919" s="2">
        <v>10</v>
      </c>
      <c r="BM4919" s="2">
        <v>1</v>
      </c>
      <c r="BN4919" s="2">
        <v>1</v>
      </c>
      <c r="BO4919" s="2">
        <v>46</v>
      </c>
      <c r="BP4919" s="2">
        <v>46</v>
      </c>
      <c r="BQ4919" s="2">
        <v>34</v>
      </c>
      <c r="BR4919" s="2">
        <v>34</v>
      </c>
      <c r="BS4919" s="2">
        <v>1</v>
      </c>
      <c r="BT4919" s="2">
        <v>1</v>
      </c>
      <c r="BU4919" s="2">
        <v>19</v>
      </c>
      <c r="BV4919" s="2">
        <v>19</v>
      </c>
      <c r="BX4919" s="2">
        <v>1</v>
      </c>
      <c r="BY4919" s="2">
        <v>1</v>
      </c>
    </row>
    <row r="4920" spans="1:77" ht="12.75" customHeight="1" x14ac:dyDescent="0.2">
      <c r="A4920">
        <v>4</v>
      </c>
      <c r="B4920" s="2">
        <v>3375</v>
      </c>
      <c r="C4920" s="17">
        <v>3</v>
      </c>
      <c r="D4920" s="2">
        <v>3</v>
      </c>
      <c r="E4920" s="15">
        <v>2.8330000000000002</v>
      </c>
      <c r="G4920" s="17">
        <v>12</v>
      </c>
      <c r="H4920" s="2">
        <v>9</v>
      </c>
      <c r="I4920" s="2">
        <v>75</v>
      </c>
      <c r="J4920" s="2">
        <v>9</v>
      </c>
      <c r="K4920" s="2">
        <v>75</v>
      </c>
      <c r="L4920" s="2">
        <v>75</v>
      </c>
      <c r="O4920" s="2">
        <v>3</v>
      </c>
      <c r="P4920" s="2">
        <v>25</v>
      </c>
      <c r="S4920" s="2">
        <v>6</v>
      </c>
      <c r="T4920" s="2">
        <v>50</v>
      </c>
      <c r="U4920" s="2">
        <v>3</v>
      </c>
      <c r="V4920" s="2">
        <v>25</v>
      </c>
      <c r="Y4920" s="2">
        <v>3</v>
      </c>
      <c r="Z4920" s="2">
        <v>25</v>
      </c>
      <c r="AE4920" s="2">
        <v>12</v>
      </c>
      <c r="AF4920" s="2">
        <v>10</v>
      </c>
      <c r="AG4920" s="2">
        <v>83.3</v>
      </c>
      <c r="AH4920" s="2">
        <v>10</v>
      </c>
      <c r="AI4920" s="2">
        <v>83.3</v>
      </c>
      <c r="AJ4920" s="2">
        <v>83.3</v>
      </c>
      <c r="AK4920" s="2">
        <v>1</v>
      </c>
      <c r="AL4920" s="2">
        <v>8.3000000000000007</v>
      </c>
      <c r="AM4920" s="2">
        <v>1</v>
      </c>
      <c r="AN4920" s="2">
        <v>8.3000000000000007</v>
      </c>
      <c r="AQ4920" s="2">
        <v>7</v>
      </c>
      <c r="AR4920" s="2">
        <v>58.3</v>
      </c>
      <c r="AS4920" s="2">
        <v>3</v>
      </c>
      <c r="AT4920" s="2">
        <v>25</v>
      </c>
      <c r="AW4920" s="2">
        <v>2</v>
      </c>
      <c r="AX4920" s="2">
        <v>16.7</v>
      </c>
      <c r="BC4920" s="2">
        <v>12</v>
      </c>
      <c r="BD4920" s="2">
        <v>7</v>
      </c>
      <c r="BE4920" s="2">
        <v>58.3</v>
      </c>
      <c r="BF4920" s="2">
        <v>7</v>
      </c>
      <c r="BG4920" s="2">
        <v>58.3</v>
      </c>
      <c r="BH4920" s="2">
        <v>58.3</v>
      </c>
      <c r="BK4920" s="2">
        <v>5</v>
      </c>
      <c r="BL4920" s="2">
        <v>41.7</v>
      </c>
      <c r="BO4920" s="2">
        <v>4</v>
      </c>
      <c r="BP4920" s="2">
        <v>33.299999999999997</v>
      </c>
      <c r="BQ4920" s="2">
        <v>3</v>
      </c>
      <c r="BR4920" s="2">
        <v>25</v>
      </c>
      <c r="BU4920" s="2">
        <v>5</v>
      </c>
      <c r="BV4920" s="2">
        <v>41.7</v>
      </c>
    </row>
    <row r="4921" spans="1:77" ht="12.75" customHeight="1" x14ac:dyDescent="0.2">
      <c r="A4921">
        <v>4</v>
      </c>
      <c r="B4921" s="2">
        <v>3377</v>
      </c>
      <c r="C4921" s="17">
        <v>3.15</v>
      </c>
      <c r="D4921" s="2">
        <v>2.7</v>
      </c>
      <c r="E4921" s="15">
        <v>2.5389999999999997</v>
      </c>
      <c r="G4921" s="17">
        <v>82</v>
      </c>
      <c r="H4921" s="2">
        <v>62</v>
      </c>
      <c r="I4921" s="2">
        <v>75.599999999999994</v>
      </c>
      <c r="J4921" s="2">
        <v>62</v>
      </c>
      <c r="K4921" s="2">
        <v>75.599999999999994</v>
      </c>
      <c r="L4921" s="2">
        <v>75.599999999999994</v>
      </c>
      <c r="M4921" s="2">
        <v>3</v>
      </c>
      <c r="N4921" s="2">
        <v>3.7</v>
      </c>
      <c r="O4921" s="2">
        <v>17</v>
      </c>
      <c r="P4921" s="2">
        <v>20.7</v>
      </c>
      <c r="S4921" s="2">
        <v>27</v>
      </c>
      <c r="T4921" s="2">
        <v>32.9</v>
      </c>
      <c r="U4921" s="2">
        <v>35</v>
      </c>
      <c r="V4921" s="2">
        <v>42.7</v>
      </c>
      <c r="Y4921" s="2">
        <v>20</v>
      </c>
      <c r="Z4921" s="2">
        <v>24.4</v>
      </c>
      <c r="AB4921" s="2">
        <v>1</v>
      </c>
      <c r="AC4921" s="2">
        <v>5</v>
      </c>
      <c r="AE4921" s="2">
        <v>82</v>
      </c>
      <c r="AF4921" s="2">
        <v>55</v>
      </c>
      <c r="AG4921" s="2">
        <v>67.099999999999994</v>
      </c>
      <c r="AH4921" s="2">
        <v>55</v>
      </c>
      <c r="AI4921" s="2">
        <v>67.099999999999994</v>
      </c>
      <c r="AJ4921" s="2">
        <v>67.099999999999994</v>
      </c>
      <c r="AK4921" s="2">
        <v>21</v>
      </c>
      <c r="AL4921" s="2">
        <v>25.6</v>
      </c>
      <c r="AM4921" s="2">
        <v>6</v>
      </c>
      <c r="AN4921" s="2">
        <v>7.3</v>
      </c>
      <c r="AQ4921" s="2">
        <v>32</v>
      </c>
      <c r="AR4921" s="2">
        <v>39</v>
      </c>
      <c r="AS4921" s="2">
        <v>23</v>
      </c>
      <c r="AT4921" s="2">
        <v>28</v>
      </c>
      <c r="AW4921" s="2">
        <v>27</v>
      </c>
      <c r="AX4921" s="2">
        <v>32.9</v>
      </c>
      <c r="AZ4921" s="2">
        <v>1</v>
      </c>
      <c r="BA4921" s="2">
        <v>5</v>
      </c>
      <c r="BC4921" s="2">
        <v>81</v>
      </c>
      <c r="BD4921" s="2">
        <v>44</v>
      </c>
      <c r="BE4921" s="2">
        <v>53.7</v>
      </c>
      <c r="BF4921" s="2">
        <v>44</v>
      </c>
      <c r="BG4921" s="2">
        <v>53.7</v>
      </c>
      <c r="BH4921" s="2">
        <v>54.3</v>
      </c>
      <c r="BI4921" s="2">
        <v>13</v>
      </c>
      <c r="BJ4921" s="2">
        <v>15.9</v>
      </c>
      <c r="BK4921" s="2">
        <v>24</v>
      </c>
      <c r="BL4921" s="2">
        <v>29.3</v>
      </c>
      <c r="BO4921" s="2">
        <v>29</v>
      </c>
      <c r="BP4921" s="2">
        <v>35.4</v>
      </c>
      <c r="BQ4921" s="2">
        <v>15</v>
      </c>
      <c r="BR4921" s="2">
        <v>18.3</v>
      </c>
      <c r="BS4921" s="2">
        <v>1</v>
      </c>
      <c r="BT4921" s="2">
        <v>1.2</v>
      </c>
      <c r="BU4921" s="2">
        <v>38</v>
      </c>
      <c r="BV4921" s="2">
        <v>46.3</v>
      </c>
      <c r="BX4921" s="2">
        <v>1</v>
      </c>
      <c r="BY4921" s="2">
        <v>5</v>
      </c>
    </row>
    <row r="4922" spans="1:77" ht="12.75" customHeight="1" x14ac:dyDescent="0.2">
      <c r="A4922">
        <v>4</v>
      </c>
      <c r="B4922" s="2">
        <v>3378</v>
      </c>
      <c r="C4922" s="17">
        <v>2.62</v>
      </c>
      <c r="D4922" s="2">
        <v>2.46</v>
      </c>
      <c r="E4922" s="15">
        <v>2.5720000000000001</v>
      </c>
      <c r="G4922" s="17">
        <v>62</v>
      </c>
      <c r="H4922" s="2">
        <v>44</v>
      </c>
      <c r="I4922" s="2">
        <v>69.8</v>
      </c>
      <c r="J4922" s="2">
        <v>44</v>
      </c>
      <c r="K4922" s="2">
        <v>69.8</v>
      </c>
      <c r="L4922" s="2">
        <v>71</v>
      </c>
      <c r="M4922" s="2">
        <v>6</v>
      </c>
      <c r="N4922" s="2">
        <v>9.5</v>
      </c>
      <c r="O4922" s="2">
        <v>12</v>
      </c>
      <c r="P4922" s="2">
        <v>19</v>
      </c>
      <c r="Q4922" s="2">
        <v>2</v>
      </c>
      <c r="R4922" s="2">
        <v>3.2</v>
      </c>
      <c r="S4922" s="2">
        <v>33</v>
      </c>
      <c r="T4922" s="2">
        <v>52.4</v>
      </c>
      <c r="U4922" s="2">
        <v>9</v>
      </c>
      <c r="V4922" s="2">
        <v>14.3</v>
      </c>
      <c r="W4922" s="2">
        <v>1</v>
      </c>
      <c r="X4922" s="2">
        <v>1.6</v>
      </c>
      <c r="Y4922" s="2">
        <v>19</v>
      </c>
      <c r="Z4922" s="2">
        <v>30.2</v>
      </c>
      <c r="AE4922" s="2">
        <v>62</v>
      </c>
      <c r="AF4922" s="2">
        <v>33</v>
      </c>
      <c r="AG4922" s="2">
        <v>52.4</v>
      </c>
      <c r="AH4922" s="2">
        <v>33</v>
      </c>
      <c r="AI4922" s="2">
        <v>52.4</v>
      </c>
      <c r="AJ4922" s="2">
        <v>53.2</v>
      </c>
      <c r="AK4922" s="2">
        <v>18</v>
      </c>
      <c r="AL4922" s="2">
        <v>28.6</v>
      </c>
      <c r="AM4922" s="2">
        <v>11</v>
      </c>
      <c r="AN4922" s="2">
        <v>17.5</v>
      </c>
      <c r="AO4922" s="2">
        <v>1</v>
      </c>
      <c r="AP4922" s="2">
        <v>1.6</v>
      </c>
      <c r="AQ4922" s="2">
        <v>13</v>
      </c>
      <c r="AR4922" s="2">
        <v>20.6</v>
      </c>
      <c r="AS4922" s="2">
        <v>19</v>
      </c>
      <c r="AT4922" s="2">
        <v>30.2</v>
      </c>
      <c r="AU4922" s="2">
        <v>1</v>
      </c>
      <c r="AV4922" s="2">
        <v>1.6</v>
      </c>
      <c r="AW4922" s="2">
        <v>30</v>
      </c>
      <c r="AX4922" s="2">
        <v>47.6</v>
      </c>
      <c r="BC4922" s="2">
        <v>61</v>
      </c>
      <c r="BD4922" s="2">
        <v>41</v>
      </c>
      <c r="BE4922" s="2">
        <v>65.099999999999994</v>
      </c>
      <c r="BF4922" s="2">
        <v>41</v>
      </c>
      <c r="BG4922" s="2">
        <v>65.099999999999994</v>
      </c>
      <c r="BH4922" s="2">
        <v>67.2</v>
      </c>
      <c r="BI4922" s="2">
        <v>10</v>
      </c>
      <c r="BJ4922" s="2">
        <v>15.9</v>
      </c>
      <c r="BK4922" s="2">
        <v>10</v>
      </c>
      <c r="BL4922" s="2">
        <v>15.9</v>
      </c>
      <c r="BM4922" s="2">
        <v>2</v>
      </c>
      <c r="BN4922" s="2">
        <v>3.2</v>
      </c>
      <c r="BO4922" s="2">
        <v>24</v>
      </c>
      <c r="BP4922" s="2">
        <v>38.1</v>
      </c>
      <c r="BQ4922" s="2">
        <v>15</v>
      </c>
      <c r="BR4922" s="2">
        <v>23.8</v>
      </c>
      <c r="BS4922" s="2">
        <v>2</v>
      </c>
      <c r="BT4922" s="2">
        <v>3.2</v>
      </c>
      <c r="BU4922" s="2">
        <v>22</v>
      </c>
      <c r="BV4922" s="2">
        <v>34.9</v>
      </c>
    </row>
    <row r="4923" spans="1:77" ht="12.75" customHeight="1" x14ac:dyDescent="0.2">
      <c r="A4923">
        <v>4</v>
      </c>
      <c r="B4923" s="2">
        <v>3380</v>
      </c>
      <c r="C4923" s="17">
        <v>2.85</v>
      </c>
      <c r="D4923" s="2">
        <v>3</v>
      </c>
      <c r="E4923" s="15">
        <v>2.6549999999999998</v>
      </c>
      <c r="G4923" s="17">
        <v>26</v>
      </c>
      <c r="H4923" s="2">
        <v>22</v>
      </c>
      <c r="I4923" s="2">
        <v>84.6</v>
      </c>
      <c r="J4923" s="2">
        <v>22</v>
      </c>
      <c r="K4923" s="2">
        <v>84.6</v>
      </c>
      <c r="L4923" s="2">
        <v>84.6</v>
      </c>
      <c r="M4923" s="2">
        <v>1</v>
      </c>
      <c r="N4923" s="2">
        <v>3.8</v>
      </c>
      <c r="O4923" s="2">
        <v>3</v>
      </c>
      <c r="P4923" s="2">
        <v>11.5</v>
      </c>
      <c r="Q4923" s="2">
        <v>2</v>
      </c>
      <c r="R4923" s="2">
        <v>7.7</v>
      </c>
      <c r="S4923" s="2">
        <v>13</v>
      </c>
      <c r="T4923" s="2">
        <v>50</v>
      </c>
      <c r="U4923" s="2">
        <v>7</v>
      </c>
      <c r="V4923" s="2">
        <v>26.9</v>
      </c>
      <c r="Y4923" s="2">
        <v>4</v>
      </c>
      <c r="Z4923" s="2">
        <v>15.4</v>
      </c>
      <c r="AE4923" s="2">
        <v>26</v>
      </c>
      <c r="AF4923" s="2">
        <v>21</v>
      </c>
      <c r="AG4923" s="2">
        <v>80.8</v>
      </c>
      <c r="AH4923" s="2">
        <v>21</v>
      </c>
      <c r="AI4923" s="2">
        <v>80.8</v>
      </c>
      <c r="AJ4923" s="2">
        <v>80.8</v>
      </c>
      <c r="AM4923" s="2">
        <v>5</v>
      </c>
      <c r="AN4923" s="2">
        <v>19.2</v>
      </c>
      <c r="AO4923" s="2">
        <v>1</v>
      </c>
      <c r="AP4923" s="2">
        <v>3.8</v>
      </c>
      <c r="AQ4923" s="2">
        <v>12</v>
      </c>
      <c r="AR4923" s="2">
        <v>46.2</v>
      </c>
      <c r="AS4923" s="2">
        <v>8</v>
      </c>
      <c r="AT4923" s="2">
        <v>30.8</v>
      </c>
      <c r="AW4923" s="2">
        <v>5</v>
      </c>
      <c r="AX4923" s="2">
        <v>19.2</v>
      </c>
      <c r="BC4923" s="2">
        <v>26</v>
      </c>
      <c r="BD4923" s="2">
        <v>18</v>
      </c>
      <c r="BE4923" s="2">
        <v>69.2</v>
      </c>
      <c r="BF4923" s="2">
        <v>18</v>
      </c>
      <c r="BG4923" s="2">
        <v>69.2</v>
      </c>
      <c r="BH4923" s="2">
        <v>69.2</v>
      </c>
      <c r="BI4923" s="2">
        <v>1</v>
      </c>
      <c r="BJ4923" s="2">
        <v>3.8</v>
      </c>
      <c r="BK4923" s="2">
        <v>7</v>
      </c>
      <c r="BL4923" s="2">
        <v>26.9</v>
      </c>
      <c r="BM4923" s="2">
        <v>2</v>
      </c>
      <c r="BN4923" s="2">
        <v>7.7</v>
      </c>
      <c r="BO4923" s="2">
        <v>10</v>
      </c>
      <c r="BP4923" s="2">
        <v>38.5</v>
      </c>
      <c r="BQ4923" s="2">
        <v>6</v>
      </c>
      <c r="BR4923" s="2">
        <v>23.1</v>
      </c>
      <c r="BU4923" s="2">
        <v>8</v>
      </c>
      <c r="BV4923" s="2">
        <v>30.8</v>
      </c>
    </row>
    <row r="4924" spans="1:77" ht="12.75" customHeight="1" x14ac:dyDescent="0.2">
      <c r="A4924">
        <v>4</v>
      </c>
      <c r="B4924" s="2">
        <v>3382</v>
      </c>
      <c r="C4924" s="17">
        <v>2.5</v>
      </c>
      <c r="D4924" s="2">
        <v>2.2999999999999998</v>
      </c>
      <c r="E4924" s="15">
        <v>2.3339999999999996</v>
      </c>
      <c r="G4924" s="17">
        <v>64</v>
      </c>
      <c r="H4924" s="2">
        <v>32</v>
      </c>
      <c r="I4924" s="2">
        <v>50</v>
      </c>
      <c r="J4924" s="2">
        <v>32</v>
      </c>
      <c r="K4924" s="2">
        <v>50</v>
      </c>
      <c r="L4924" s="2">
        <v>50</v>
      </c>
      <c r="M4924" s="2">
        <v>6</v>
      </c>
      <c r="N4924" s="2">
        <v>9.4</v>
      </c>
      <c r="O4924" s="2">
        <v>26</v>
      </c>
      <c r="P4924" s="2">
        <v>40.6</v>
      </c>
      <c r="S4924" s="2">
        <v>26</v>
      </c>
      <c r="T4924" s="2">
        <v>40.6</v>
      </c>
      <c r="U4924" s="2">
        <v>6</v>
      </c>
      <c r="V4924" s="2">
        <v>9.4</v>
      </c>
      <c r="Y4924" s="2">
        <v>32</v>
      </c>
      <c r="Z4924" s="2">
        <v>50</v>
      </c>
      <c r="AB4924" s="2">
        <v>4</v>
      </c>
      <c r="AE4924" s="2">
        <v>64</v>
      </c>
      <c r="AF4924" s="2">
        <v>28</v>
      </c>
      <c r="AG4924" s="2">
        <v>43.8</v>
      </c>
      <c r="AH4924" s="2">
        <v>28</v>
      </c>
      <c r="AI4924" s="2">
        <v>43.8</v>
      </c>
      <c r="AJ4924" s="2">
        <v>43.8</v>
      </c>
      <c r="AK4924" s="2">
        <v>20</v>
      </c>
      <c r="AL4924" s="2">
        <v>31.3</v>
      </c>
      <c r="AM4924" s="2">
        <v>16</v>
      </c>
      <c r="AN4924" s="2">
        <v>25</v>
      </c>
      <c r="AQ4924" s="2">
        <v>17</v>
      </c>
      <c r="AR4924" s="2">
        <v>26.6</v>
      </c>
      <c r="AS4924" s="2">
        <v>11</v>
      </c>
      <c r="AT4924" s="2">
        <v>17.2</v>
      </c>
      <c r="AW4924" s="2">
        <v>36</v>
      </c>
      <c r="AX4924" s="2">
        <v>56.3</v>
      </c>
      <c r="AZ4924" s="2">
        <v>4</v>
      </c>
      <c r="BC4924" s="2">
        <v>62</v>
      </c>
      <c r="BD4924" s="2">
        <v>32</v>
      </c>
      <c r="BE4924" s="2">
        <v>50.8</v>
      </c>
      <c r="BF4924" s="2">
        <v>32</v>
      </c>
      <c r="BG4924" s="2">
        <v>50.8</v>
      </c>
      <c r="BH4924" s="2">
        <v>51.6</v>
      </c>
      <c r="BI4924" s="2">
        <v>12</v>
      </c>
      <c r="BJ4924" s="2">
        <v>19</v>
      </c>
      <c r="BK4924" s="2">
        <v>18</v>
      </c>
      <c r="BL4924" s="2">
        <v>28.6</v>
      </c>
      <c r="BO4924" s="2">
        <v>29</v>
      </c>
      <c r="BP4924" s="2">
        <v>46</v>
      </c>
      <c r="BQ4924" s="2">
        <v>3</v>
      </c>
      <c r="BR4924" s="2">
        <v>4.8</v>
      </c>
      <c r="BS4924" s="2">
        <v>1</v>
      </c>
      <c r="BT4924" s="2">
        <v>1.6</v>
      </c>
      <c r="BU4924" s="2">
        <v>31</v>
      </c>
      <c r="BV4924" s="2">
        <v>49.2</v>
      </c>
      <c r="BX4924" s="2">
        <v>5</v>
      </c>
    </row>
    <row r="4925" spans="1:77" ht="12.75" customHeight="1" x14ac:dyDescent="0.2">
      <c r="A4925">
        <v>4</v>
      </c>
      <c r="B4925" s="2">
        <v>3386</v>
      </c>
      <c r="C4925" s="17">
        <v>3.33</v>
      </c>
      <c r="D4925" s="2">
        <v>3.46</v>
      </c>
      <c r="E4925" s="15">
        <v>3.02</v>
      </c>
      <c r="G4925" s="17">
        <v>100</v>
      </c>
      <c r="H4925" s="2">
        <v>86</v>
      </c>
      <c r="I4925" s="2">
        <v>86</v>
      </c>
      <c r="J4925" s="2">
        <v>86</v>
      </c>
      <c r="K4925" s="2">
        <v>86</v>
      </c>
      <c r="L4925" s="2">
        <v>86</v>
      </c>
      <c r="M4925" s="2">
        <v>1</v>
      </c>
      <c r="N4925" s="2">
        <v>1</v>
      </c>
      <c r="O4925" s="2">
        <v>13</v>
      </c>
      <c r="P4925" s="2">
        <v>13</v>
      </c>
      <c r="S4925" s="2">
        <v>38</v>
      </c>
      <c r="T4925" s="2">
        <v>38</v>
      </c>
      <c r="U4925" s="2">
        <v>48</v>
      </c>
      <c r="V4925" s="2">
        <v>48</v>
      </c>
      <c r="Y4925" s="2">
        <v>14</v>
      </c>
      <c r="Z4925" s="2">
        <v>14</v>
      </c>
      <c r="AE4925" s="2">
        <v>100</v>
      </c>
      <c r="AF4925" s="2">
        <v>87</v>
      </c>
      <c r="AG4925" s="2">
        <v>87</v>
      </c>
      <c r="AH4925" s="2">
        <v>87</v>
      </c>
      <c r="AI4925" s="2">
        <v>87</v>
      </c>
      <c r="AJ4925" s="2">
        <v>87</v>
      </c>
      <c r="AK4925" s="2">
        <v>6</v>
      </c>
      <c r="AL4925" s="2">
        <v>6</v>
      </c>
      <c r="AM4925" s="2">
        <v>7</v>
      </c>
      <c r="AN4925" s="2">
        <v>7</v>
      </c>
      <c r="AQ4925" s="2">
        <v>22</v>
      </c>
      <c r="AR4925" s="2">
        <v>22</v>
      </c>
      <c r="AS4925" s="2">
        <v>65</v>
      </c>
      <c r="AT4925" s="2">
        <v>65</v>
      </c>
      <c r="AW4925" s="2">
        <v>13</v>
      </c>
      <c r="AX4925" s="2">
        <v>13</v>
      </c>
      <c r="BC4925" s="2">
        <v>100</v>
      </c>
      <c r="BD4925" s="2">
        <v>75</v>
      </c>
      <c r="BE4925" s="2">
        <v>75</v>
      </c>
      <c r="BF4925" s="2">
        <v>75</v>
      </c>
      <c r="BG4925" s="2">
        <v>75</v>
      </c>
      <c r="BH4925" s="2">
        <v>75</v>
      </c>
      <c r="BI4925" s="2">
        <v>6</v>
      </c>
      <c r="BJ4925" s="2">
        <v>6</v>
      </c>
      <c r="BK4925" s="2">
        <v>19</v>
      </c>
      <c r="BL4925" s="2">
        <v>19</v>
      </c>
      <c r="BO4925" s="2">
        <v>42</v>
      </c>
      <c r="BP4925" s="2">
        <v>42</v>
      </c>
      <c r="BQ4925" s="2">
        <v>33</v>
      </c>
      <c r="BR4925" s="2">
        <v>33</v>
      </c>
      <c r="BU4925" s="2">
        <v>25</v>
      </c>
      <c r="BV4925" s="2">
        <v>25</v>
      </c>
    </row>
    <row r="4926" spans="1:77" ht="12.75" customHeight="1" x14ac:dyDescent="0.2">
      <c r="A4926">
        <v>4</v>
      </c>
      <c r="B4926" s="2">
        <v>3388</v>
      </c>
      <c r="C4926" s="17">
        <v>3.03</v>
      </c>
      <c r="D4926" s="2">
        <v>3.14</v>
      </c>
      <c r="E4926" s="15">
        <v>2.7130000000000001</v>
      </c>
      <c r="G4926" s="17">
        <v>66</v>
      </c>
      <c r="H4926" s="2">
        <v>50</v>
      </c>
      <c r="I4926" s="2">
        <v>75.8</v>
      </c>
      <c r="J4926" s="2">
        <v>50</v>
      </c>
      <c r="K4926" s="2">
        <v>75.8</v>
      </c>
      <c r="L4926" s="2">
        <v>75.8</v>
      </c>
      <c r="M4926" s="2">
        <v>4</v>
      </c>
      <c r="N4926" s="2">
        <v>6.1</v>
      </c>
      <c r="O4926" s="2">
        <v>12</v>
      </c>
      <c r="P4926" s="2">
        <v>18.2</v>
      </c>
      <c r="S4926" s="2">
        <v>28</v>
      </c>
      <c r="T4926" s="2">
        <v>42.4</v>
      </c>
      <c r="U4926" s="2">
        <v>22</v>
      </c>
      <c r="V4926" s="2">
        <v>33.299999999999997</v>
      </c>
      <c r="Y4926" s="2">
        <v>16</v>
      </c>
      <c r="Z4926" s="2">
        <v>24.2</v>
      </c>
      <c r="AC4926" s="2">
        <v>2</v>
      </c>
      <c r="AE4926" s="2">
        <v>66</v>
      </c>
      <c r="AF4926" s="2">
        <v>49</v>
      </c>
      <c r="AG4926" s="2">
        <v>74.2</v>
      </c>
      <c r="AH4926" s="2">
        <v>49</v>
      </c>
      <c r="AI4926" s="2">
        <v>74.2</v>
      </c>
      <c r="AJ4926" s="2">
        <v>74.2</v>
      </c>
      <c r="AK4926" s="2">
        <v>6</v>
      </c>
      <c r="AL4926" s="2">
        <v>9.1</v>
      </c>
      <c r="AM4926" s="2">
        <v>11</v>
      </c>
      <c r="AN4926" s="2">
        <v>16.7</v>
      </c>
      <c r="AQ4926" s="2">
        <v>17</v>
      </c>
      <c r="AR4926" s="2">
        <v>25.8</v>
      </c>
      <c r="AS4926" s="2">
        <v>32</v>
      </c>
      <c r="AT4926" s="2">
        <v>48.5</v>
      </c>
      <c r="AW4926" s="2">
        <v>17</v>
      </c>
      <c r="AX4926" s="2">
        <v>25.8</v>
      </c>
      <c r="BA4926" s="2">
        <v>2</v>
      </c>
      <c r="BC4926" s="2">
        <v>65</v>
      </c>
      <c r="BD4926" s="2">
        <v>43</v>
      </c>
      <c r="BE4926" s="2">
        <v>65.2</v>
      </c>
      <c r="BF4926" s="2">
        <v>43</v>
      </c>
      <c r="BG4926" s="2">
        <v>65.2</v>
      </c>
      <c r="BH4926" s="2">
        <v>66.2</v>
      </c>
      <c r="BI4926" s="2">
        <v>6</v>
      </c>
      <c r="BJ4926" s="2">
        <v>9.1</v>
      </c>
      <c r="BK4926" s="2">
        <v>16</v>
      </c>
      <c r="BL4926" s="2">
        <v>24.2</v>
      </c>
      <c r="BO4926" s="2">
        <v>31</v>
      </c>
      <c r="BP4926" s="2">
        <v>47</v>
      </c>
      <c r="BQ4926" s="2">
        <v>12</v>
      </c>
      <c r="BR4926" s="2">
        <v>18.2</v>
      </c>
      <c r="BS4926" s="2">
        <v>1</v>
      </c>
      <c r="BT4926" s="2">
        <v>1.5</v>
      </c>
      <c r="BU4926" s="2">
        <v>23</v>
      </c>
      <c r="BV4926" s="2">
        <v>34.799999999999997</v>
      </c>
      <c r="BY4926" s="2">
        <v>2</v>
      </c>
    </row>
    <row r="4927" spans="1:77" ht="12.75" customHeight="1" x14ac:dyDescent="0.2">
      <c r="A4927">
        <v>4</v>
      </c>
      <c r="B4927" s="2">
        <v>3389</v>
      </c>
      <c r="C4927" s="17">
        <v>2.78</v>
      </c>
      <c r="D4927" s="2">
        <v>2.42</v>
      </c>
      <c r="E4927" s="15">
        <v>2.1439999999999997</v>
      </c>
      <c r="G4927" s="17">
        <v>76</v>
      </c>
      <c r="H4927" s="2">
        <v>49</v>
      </c>
      <c r="I4927" s="2">
        <v>64.5</v>
      </c>
      <c r="J4927" s="2">
        <v>49</v>
      </c>
      <c r="K4927" s="2">
        <v>64.5</v>
      </c>
      <c r="L4927" s="2">
        <v>64.5</v>
      </c>
      <c r="M4927" s="2">
        <v>8</v>
      </c>
      <c r="N4927" s="2">
        <v>10.5</v>
      </c>
      <c r="O4927" s="2">
        <v>19</v>
      </c>
      <c r="P4927" s="2">
        <v>25</v>
      </c>
      <c r="S4927" s="2">
        <v>31</v>
      </c>
      <c r="T4927" s="2">
        <v>40.799999999999997</v>
      </c>
      <c r="U4927" s="2">
        <v>18</v>
      </c>
      <c r="V4927" s="2">
        <v>23.7</v>
      </c>
      <c r="Y4927" s="2">
        <v>27</v>
      </c>
      <c r="Z4927" s="2">
        <v>35.5</v>
      </c>
      <c r="AB4927" s="2">
        <v>1</v>
      </c>
      <c r="AC4927" s="2">
        <v>1</v>
      </c>
      <c r="AE4927" s="2">
        <v>76</v>
      </c>
      <c r="AF4927" s="2">
        <v>40</v>
      </c>
      <c r="AG4927" s="2">
        <v>52.6</v>
      </c>
      <c r="AH4927" s="2">
        <v>40</v>
      </c>
      <c r="AI4927" s="2">
        <v>52.6</v>
      </c>
      <c r="AJ4927" s="2">
        <v>52.6</v>
      </c>
      <c r="AK4927" s="2">
        <v>23</v>
      </c>
      <c r="AL4927" s="2">
        <v>30.3</v>
      </c>
      <c r="AM4927" s="2">
        <v>13</v>
      </c>
      <c r="AN4927" s="2">
        <v>17.100000000000001</v>
      </c>
      <c r="AQ4927" s="2">
        <v>25</v>
      </c>
      <c r="AR4927" s="2">
        <v>32.9</v>
      </c>
      <c r="AS4927" s="2">
        <v>15</v>
      </c>
      <c r="AT4927" s="2">
        <v>19.7</v>
      </c>
      <c r="AW4927" s="2">
        <v>36</v>
      </c>
      <c r="AX4927" s="2">
        <v>47.4</v>
      </c>
      <c r="AZ4927" s="2">
        <v>1</v>
      </c>
      <c r="BA4927" s="2">
        <v>1</v>
      </c>
      <c r="BC4927" s="2">
        <v>75</v>
      </c>
      <c r="BD4927" s="2">
        <v>27</v>
      </c>
      <c r="BE4927" s="2">
        <v>35.5</v>
      </c>
      <c r="BF4927" s="2">
        <v>27</v>
      </c>
      <c r="BG4927" s="2">
        <v>35.5</v>
      </c>
      <c r="BH4927" s="2">
        <v>36</v>
      </c>
      <c r="BI4927" s="2">
        <v>23</v>
      </c>
      <c r="BJ4927" s="2">
        <v>30.3</v>
      </c>
      <c r="BK4927" s="2">
        <v>25</v>
      </c>
      <c r="BL4927" s="2">
        <v>32.9</v>
      </c>
      <c r="BO4927" s="2">
        <v>18</v>
      </c>
      <c r="BP4927" s="2">
        <v>23.7</v>
      </c>
      <c r="BQ4927" s="2">
        <v>9</v>
      </c>
      <c r="BR4927" s="2">
        <v>11.8</v>
      </c>
      <c r="BS4927" s="2">
        <v>1</v>
      </c>
      <c r="BT4927" s="2">
        <v>1.3</v>
      </c>
      <c r="BU4927" s="2">
        <v>49</v>
      </c>
      <c r="BV4927" s="2">
        <v>64.5</v>
      </c>
      <c r="BX4927" s="2">
        <v>1</v>
      </c>
      <c r="BY4927" s="2">
        <v>1</v>
      </c>
    </row>
    <row r="4928" spans="1:77" ht="12.75" customHeight="1" x14ac:dyDescent="0.2">
      <c r="A4928">
        <v>4</v>
      </c>
      <c r="B4928" s="2">
        <v>3390</v>
      </c>
      <c r="C4928" s="17">
        <v>3.15</v>
      </c>
      <c r="D4928" s="2">
        <v>3.27</v>
      </c>
      <c r="E4928" s="15">
        <v>2.9769999999999999</v>
      </c>
      <c r="G4928" s="17">
        <v>80</v>
      </c>
      <c r="H4928" s="2">
        <v>64</v>
      </c>
      <c r="I4928" s="2">
        <v>80</v>
      </c>
      <c r="J4928" s="2">
        <v>64</v>
      </c>
      <c r="K4928" s="2">
        <v>80</v>
      </c>
      <c r="L4928" s="2">
        <v>80</v>
      </c>
      <c r="M4928" s="2">
        <v>1</v>
      </c>
      <c r="N4928" s="2">
        <v>1.3</v>
      </c>
      <c r="O4928" s="2">
        <v>15</v>
      </c>
      <c r="P4928" s="2">
        <v>18.8</v>
      </c>
      <c r="S4928" s="2">
        <v>35</v>
      </c>
      <c r="T4928" s="2">
        <v>43.8</v>
      </c>
      <c r="U4928" s="2">
        <v>29</v>
      </c>
      <c r="V4928" s="2">
        <v>36.299999999999997</v>
      </c>
      <c r="Y4928" s="2">
        <v>16</v>
      </c>
      <c r="Z4928" s="2">
        <v>20</v>
      </c>
      <c r="AB4928" s="2">
        <v>1</v>
      </c>
      <c r="AE4928" s="2">
        <v>80</v>
      </c>
      <c r="AF4928" s="2">
        <v>67</v>
      </c>
      <c r="AG4928" s="2">
        <v>83.8</v>
      </c>
      <c r="AH4928" s="2">
        <v>67</v>
      </c>
      <c r="AI4928" s="2">
        <v>83.8</v>
      </c>
      <c r="AJ4928" s="2">
        <v>83.8</v>
      </c>
      <c r="AK4928" s="2">
        <v>3</v>
      </c>
      <c r="AL4928" s="2">
        <v>3.8</v>
      </c>
      <c r="AM4928" s="2">
        <v>10</v>
      </c>
      <c r="AN4928" s="2">
        <v>12.5</v>
      </c>
      <c r="AQ4928" s="2">
        <v>29</v>
      </c>
      <c r="AR4928" s="2">
        <v>36.299999999999997</v>
      </c>
      <c r="AS4928" s="2">
        <v>38</v>
      </c>
      <c r="AT4928" s="2">
        <v>47.5</v>
      </c>
      <c r="AW4928" s="2">
        <v>13</v>
      </c>
      <c r="AX4928" s="2">
        <v>16.3</v>
      </c>
      <c r="AZ4928" s="2">
        <v>1</v>
      </c>
      <c r="BC4928" s="2">
        <v>79</v>
      </c>
      <c r="BD4928" s="2">
        <v>61</v>
      </c>
      <c r="BE4928" s="2">
        <v>76.3</v>
      </c>
      <c r="BF4928" s="2">
        <v>61</v>
      </c>
      <c r="BG4928" s="2">
        <v>76.3</v>
      </c>
      <c r="BH4928" s="2">
        <v>77.2</v>
      </c>
      <c r="BI4928" s="2">
        <v>2</v>
      </c>
      <c r="BJ4928" s="2">
        <v>2.5</v>
      </c>
      <c r="BK4928" s="2">
        <v>16</v>
      </c>
      <c r="BL4928" s="2">
        <v>20</v>
      </c>
      <c r="BO4928" s="2">
        <v>40</v>
      </c>
      <c r="BP4928" s="2">
        <v>50</v>
      </c>
      <c r="BQ4928" s="2">
        <v>21</v>
      </c>
      <c r="BR4928" s="2">
        <v>26.3</v>
      </c>
      <c r="BS4928" s="2">
        <v>1</v>
      </c>
      <c r="BT4928" s="2">
        <v>1.3</v>
      </c>
      <c r="BU4928" s="2">
        <v>19</v>
      </c>
      <c r="BV4928" s="2">
        <v>23.8</v>
      </c>
      <c r="BX4928" s="2">
        <v>1</v>
      </c>
    </row>
    <row r="4929" spans="1:77" ht="12.75" customHeight="1" x14ac:dyDescent="0.2">
      <c r="A4929">
        <v>4</v>
      </c>
      <c r="B4929" s="2">
        <v>3391</v>
      </c>
      <c r="C4929" s="17">
        <v>2.83</v>
      </c>
      <c r="D4929" s="2">
        <v>2.66</v>
      </c>
      <c r="E4929" s="15">
        <v>2.6339999999999999</v>
      </c>
      <c r="G4929" s="17">
        <v>70</v>
      </c>
      <c r="H4929" s="2">
        <v>48</v>
      </c>
      <c r="I4929" s="2">
        <v>67.599999999999994</v>
      </c>
      <c r="J4929" s="2">
        <v>48</v>
      </c>
      <c r="K4929" s="2">
        <v>67.599999999999994</v>
      </c>
      <c r="L4929" s="2">
        <v>68.599999999999994</v>
      </c>
      <c r="M4929" s="2">
        <v>7</v>
      </c>
      <c r="N4929" s="2">
        <v>9.9</v>
      </c>
      <c r="O4929" s="2">
        <v>15</v>
      </c>
      <c r="P4929" s="2">
        <v>21.1</v>
      </c>
      <c r="S4929" s="2">
        <v>28</v>
      </c>
      <c r="T4929" s="2">
        <v>39.4</v>
      </c>
      <c r="U4929" s="2">
        <v>20</v>
      </c>
      <c r="V4929" s="2">
        <v>28.2</v>
      </c>
      <c r="W4929" s="2">
        <v>1</v>
      </c>
      <c r="X4929" s="2">
        <v>1.4</v>
      </c>
      <c r="Y4929" s="2">
        <v>23</v>
      </c>
      <c r="Z4929" s="2">
        <v>32.4</v>
      </c>
      <c r="AB4929" s="2">
        <v>1</v>
      </c>
      <c r="AE4929" s="2">
        <v>71</v>
      </c>
      <c r="AF4929" s="2">
        <v>41</v>
      </c>
      <c r="AG4929" s="2">
        <v>57.7</v>
      </c>
      <c r="AH4929" s="2">
        <v>41</v>
      </c>
      <c r="AI4929" s="2">
        <v>57.7</v>
      </c>
      <c r="AJ4929" s="2">
        <v>57.7</v>
      </c>
      <c r="AK4929" s="2">
        <v>16</v>
      </c>
      <c r="AL4929" s="2">
        <v>22.5</v>
      </c>
      <c r="AM4929" s="2">
        <v>14</v>
      </c>
      <c r="AN4929" s="2">
        <v>19.7</v>
      </c>
      <c r="AQ4929" s="2">
        <v>19</v>
      </c>
      <c r="AR4929" s="2">
        <v>26.8</v>
      </c>
      <c r="AS4929" s="2">
        <v>22</v>
      </c>
      <c r="AT4929" s="2">
        <v>31</v>
      </c>
      <c r="AW4929" s="2">
        <v>30</v>
      </c>
      <c r="AX4929" s="2">
        <v>42.3</v>
      </c>
      <c r="AZ4929" s="2">
        <v>1</v>
      </c>
      <c r="BC4929" s="2">
        <v>68</v>
      </c>
      <c r="BD4929" s="2">
        <v>47</v>
      </c>
      <c r="BE4929" s="2">
        <v>66.2</v>
      </c>
      <c r="BF4929" s="2">
        <v>47</v>
      </c>
      <c r="BG4929" s="2">
        <v>66.2</v>
      </c>
      <c r="BH4929" s="2">
        <v>69.099999999999994</v>
      </c>
      <c r="BI4929" s="2">
        <v>11</v>
      </c>
      <c r="BJ4929" s="2">
        <v>15.5</v>
      </c>
      <c r="BK4929" s="2">
        <v>10</v>
      </c>
      <c r="BL4929" s="2">
        <v>14.1</v>
      </c>
      <c r="BO4929" s="2">
        <v>32</v>
      </c>
      <c r="BP4929" s="2">
        <v>45.1</v>
      </c>
      <c r="BQ4929" s="2">
        <v>15</v>
      </c>
      <c r="BR4929" s="2">
        <v>21.1</v>
      </c>
      <c r="BS4929" s="2">
        <v>3</v>
      </c>
      <c r="BT4929" s="2">
        <v>4.2</v>
      </c>
      <c r="BU4929" s="2">
        <v>24</v>
      </c>
      <c r="BV4929" s="2">
        <v>33.799999999999997</v>
      </c>
      <c r="BX4929" s="2">
        <v>1</v>
      </c>
    </row>
    <row r="4930" spans="1:77" ht="12.75" customHeight="1" x14ac:dyDescent="0.2">
      <c r="A4930">
        <v>4</v>
      </c>
      <c r="B4930" s="2">
        <v>3392</v>
      </c>
      <c r="G4930" s="17">
        <v>8</v>
      </c>
      <c r="AE4930" s="2">
        <v>8</v>
      </c>
      <c r="BC4930" s="2">
        <v>8</v>
      </c>
    </row>
    <row r="4931" spans="1:77" ht="12.75" customHeight="1" x14ac:dyDescent="0.2">
      <c r="A4931">
        <v>4</v>
      </c>
      <c r="B4931" s="2">
        <v>3397</v>
      </c>
      <c r="C4931" s="17">
        <v>2.62</v>
      </c>
      <c r="D4931" s="2">
        <v>2.4300000000000002</v>
      </c>
      <c r="E4931" s="15">
        <v>2.6279999999999997</v>
      </c>
      <c r="G4931" s="17">
        <v>37</v>
      </c>
      <c r="H4931" s="2">
        <v>28</v>
      </c>
      <c r="I4931" s="2">
        <v>75.7</v>
      </c>
      <c r="J4931" s="2">
        <v>28</v>
      </c>
      <c r="K4931" s="2">
        <v>75.7</v>
      </c>
      <c r="L4931" s="2">
        <v>75.7</v>
      </c>
      <c r="M4931" s="2">
        <v>6</v>
      </c>
      <c r="N4931" s="2">
        <v>16.2</v>
      </c>
      <c r="O4931" s="2">
        <v>3</v>
      </c>
      <c r="P4931" s="2">
        <v>8.1</v>
      </c>
      <c r="Q4931" s="2">
        <v>2</v>
      </c>
      <c r="R4931" s="2">
        <v>5.4</v>
      </c>
      <c r="S4931" s="2">
        <v>19</v>
      </c>
      <c r="T4931" s="2">
        <v>51.4</v>
      </c>
      <c r="U4931" s="2">
        <v>7</v>
      </c>
      <c r="V4931" s="2">
        <v>18.899999999999999</v>
      </c>
      <c r="Y4931" s="2">
        <v>9</v>
      </c>
      <c r="Z4931" s="2">
        <v>24.3</v>
      </c>
      <c r="AE4931" s="2">
        <v>37</v>
      </c>
      <c r="AF4931" s="2">
        <v>20</v>
      </c>
      <c r="AG4931" s="2">
        <v>54.1</v>
      </c>
      <c r="AH4931" s="2">
        <v>20</v>
      </c>
      <c r="AI4931" s="2">
        <v>54.1</v>
      </c>
      <c r="AJ4931" s="2">
        <v>54.1</v>
      </c>
      <c r="AK4931" s="2">
        <v>12</v>
      </c>
      <c r="AL4931" s="2">
        <v>32.4</v>
      </c>
      <c r="AM4931" s="2">
        <v>5</v>
      </c>
      <c r="AN4931" s="2">
        <v>13.5</v>
      </c>
      <c r="AQ4931" s="2">
        <v>12</v>
      </c>
      <c r="AR4931" s="2">
        <v>32.4</v>
      </c>
      <c r="AS4931" s="2">
        <v>8</v>
      </c>
      <c r="AT4931" s="2">
        <v>21.6</v>
      </c>
      <c r="AW4931" s="2">
        <v>17</v>
      </c>
      <c r="AX4931" s="2">
        <v>45.9</v>
      </c>
      <c r="BC4931" s="2">
        <v>33</v>
      </c>
      <c r="BD4931" s="2">
        <v>20</v>
      </c>
      <c r="BE4931" s="2">
        <v>57.1</v>
      </c>
      <c r="BF4931" s="2">
        <v>20</v>
      </c>
      <c r="BG4931" s="2">
        <v>57.1</v>
      </c>
      <c r="BH4931" s="2">
        <v>60.6</v>
      </c>
      <c r="BI4931" s="2">
        <v>5</v>
      </c>
      <c r="BJ4931" s="2">
        <v>14.3</v>
      </c>
      <c r="BK4931" s="2">
        <v>8</v>
      </c>
      <c r="BL4931" s="2">
        <v>22.9</v>
      </c>
      <c r="BO4931" s="2">
        <v>9</v>
      </c>
      <c r="BP4931" s="2">
        <v>25.7</v>
      </c>
      <c r="BQ4931" s="2">
        <v>11</v>
      </c>
      <c r="BR4931" s="2">
        <v>31.4</v>
      </c>
      <c r="BS4931" s="2">
        <v>2</v>
      </c>
      <c r="BT4931" s="2">
        <v>5.7</v>
      </c>
      <c r="BU4931" s="2">
        <v>15</v>
      </c>
      <c r="BV4931" s="2">
        <v>42.9</v>
      </c>
      <c r="BW4931" s="2">
        <v>2</v>
      </c>
    </row>
    <row r="4932" spans="1:77" ht="12.75" customHeight="1" x14ac:dyDescent="0.2">
      <c r="A4932">
        <v>4</v>
      </c>
      <c r="B4932" s="2">
        <v>3399</v>
      </c>
      <c r="C4932" s="17">
        <v>2.89</v>
      </c>
      <c r="D4932" s="2">
        <v>2.91</v>
      </c>
      <c r="E4932" s="15">
        <v>2.532</v>
      </c>
      <c r="G4932" s="17">
        <v>66</v>
      </c>
      <c r="H4932" s="2">
        <v>53</v>
      </c>
      <c r="I4932" s="2">
        <v>80.3</v>
      </c>
      <c r="J4932" s="2">
        <v>53</v>
      </c>
      <c r="K4932" s="2">
        <v>80.3</v>
      </c>
      <c r="L4932" s="2">
        <v>80.3</v>
      </c>
      <c r="M4932" s="2">
        <v>2</v>
      </c>
      <c r="N4932" s="2">
        <v>3</v>
      </c>
      <c r="O4932" s="2">
        <v>11</v>
      </c>
      <c r="P4932" s="2">
        <v>16.7</v>
      </c>
      <c r="Q4932" s="2">
        <v>3</v>
      </c>
      <c r="R4932" s="2">
        <v>4.5</v>
      </c>
      <c r="S4932" s="2">
        <v>33</v>
      </c>
      <c r="T4932" s="2">
        <v>50</v>
      </c>
      <c r="U4932" s="2">
        <v>17</v>
      </c>
      <c r="V4932" s="2">
        <v>25.8</v>
      </c>
      <c r="Y4932" s="2">
        <v>13</v>
      </c>
      <c r="Z4932" s="2">
        <v>19.7</v>
      </c>
      <c r="AE4932" s="2">
        <v>66</v>
      </c>
      <c r="AF4932" s="2">
        <v>47</v>
      </c>
      <c r="AG4932" s="2">
        <v>71.2</v>
      </c>
      <c r="AH4932" s="2">
        <v>47</v>
      </c>
      <c r="AI4932" s="2">
        <v>71.2</v>
      </c>
      <c r="AJ4932" s="2">
        <v>71.2</v>
      </c>
      <c r="AK4932" s="2">
        <v>9</v>
      </c>
      <c r="AL4932" s="2">
        <v>13.6</v>
      </c>
      <c r="AM4932" s="2">
        <v>10</v>
      </c>
      <c r="AN4932" s="2">
        <v>15.2</v>
      </c>
      <c r="AQ4932" s="2">
        <v>25</v>
      </c>
      <c r="AR4932" s="2">
        <v>37.9</v>
      </c>
      <c r="AS4932" s="2">
        <v>22</v>
      </c>
      <c r="AT4932" s="2">
        <v>33.299999999999997</v>
      </c>
      <c r="AW4932" s="2">
        <v>19</v>
      </c>
      <c r="AX4932" s="2">
        <v>28.8</v>
      </c>
      <c r="BC4932" s="2">
        <v>66</v>
      </c>
      <c r="BD4932" s="2">
        <v>42</v>
      </c>
      <c r="BE4932" s="2">
        <v>63.6</v>
      </c>
      <c r="BF4932" s="2">
        <v>42</v>
      </c>
      <c r="BG4932" s="2">
        <v>63.6</v>
      </c>
      <c r="BH4932" s="2">
        <v>63.6</v>
      </c>
      <c r="BI4932" s="2">
        <v>8</v>
      </c>
      <c r="BJ4932" s="2">
        <v>12.1</v>
      </c>
      <c r="BK4932" s="2">
        <v>16</v>
      </c>
      <c r="BL4932" s="2">
        <v>24.2</v>
      </c>
      <c r="BM4932" s="2">
        <v>1</v>
      </c>
      <c r="BN4932" s="2">
        <v>1.5</v>
      </c>
      <c r="BO4932" s="2">
        <v>37</v>
      </c>
      <c r="BP4932" s="2">
        <v>56.1</v>
      </c>
      <c r="BQ4932" s="2">
        <v>4</v>
      </c>
      <c r="BR4932" s="2">
        <v>6.1</v>
      </c>
      <c r="BU4932" s="2">
        <v>24</v>
      </c>
      <c r="BV4932" s="2">
        <v>36.4</v>
      </c>
    </row>
    <row r="4933" spans="1:77" ht="12.75" customHeight="1" x14ac:dyDescent="0.2">
      <c r="A4933">
        <v>4</v>
      </c>
      <c r="B4933" s="2">
        <v>3402</v>
      </c>
      <c r="C4933" s="17">
        <v>2.54</v>
      </c>
      <c r="D4933" s="2">
        <v>1.89</v>
      </c>
      <c r="E4933" s="15">
        <v>2.1440000000000001</v>
      </c>
      <c r="G4933" s="17">
        <v>27</v>
      </c>
      <c r="H4933" s="2">
        <v>14</v>
      </c>
      <c r="I4933" s="2">
        <v>50</v>
      </c>
      <c r="J4933" s="2">
        <v>14</v>
      </c>
      <c r="K4933" s="2">
        <v>50</v>
      </c>
      <c r="L4933" s="2">
        <v>51.9</v>
      </c>
      <c r="M4933" s="2">
        <v>1</v>
      </c>
      <c r="N4933" s="2">
        <v>3.6</v>
      </c>
      <c r="O4933" s="2">
        <v>12</v>
      </c>
      <c r="P4933" s="2">
        <v>42.9</v>
      </c>
      <c r="S4933" s="2">
        <v>10</v>
      </c>
      <c r="T4933" s="2">
        <v>35.700000000000003</v>
      </c>
      <c r="U4933" s="2">
        <v>4</v>
      </c>
      <c r="V4933" s="2">
        <v>14.3</v>
      </c>
      <c r="W4933" s="2">
        <v>1</v>
      </c>
      <c r="X4933" s="2">
        <v>3.6</v>
      </c>
      <c r="Y4933" s="2">
        <v>14</v>
      </c>
      <c r="Z4933" s="2">
        <v>50</v>
      </c>
      <c r="AE4933" s="2">
        <v>26</v>
      </c>
      <c r="AF4933" s="2">
        <v>7</v>
      </c>
      <c r="AG4933" s="2">
        <v>25</v>
      </c>
      <c r="AH4933" s="2">
        <v>7</v>
      </c>
      <c r="AI4933" s="2">
        <v>25</v>
      </c>
      <c r="AJ4933" s="2">
        <v>26.9</v>
      </c>
      <c r="AK4933" s="2">
        <v>9</v>
      </c>
      <c r="AL4933" s="2">
        <v>32.1</v>
      </c>
      <c r="AM4933" s="2">
        <v>10</v>
      </c>
      <c r="AN4933" s="2">
        <v>35.700000000000003</v>
      </c>
      <c r="AQ4933" s="2">
        <v>4</v>
      </c>
      <c r="AR4933" s="2">
        <v>14.3</v>
      </c>
      <c r="AS4933" s="2">
        <v>3</v>
      </c>
      <c r="AT4933" s="2">
        <v>10.7</v>
      </c>
      <c r="AU4933" s="2">
        <v>2</v>
      </c>
      <c r="AV4933" s="2">
        <v>7.1</v>
      </c>
      <c r="AW4933" s="2">
        <v>21</v>
      </c>
      <c r="AX4933" s="2">
        <v>75</v>
      </c>
      <c r="BC4933" s="2">
        <v>26</v>
      </c>
      <c r="BD4933" s="2">
        <v>12</v>
      </c>
      <c r="BE4933" s="2">
        <v>42.9</v>
      </c>
      <c r="BF4933" s="2">
        <v>12</v>
      </c>
      <c r="BG4933" s="2">
        <v>42.9</v>
      </c>
      <c r="BH4933" s="2">
        <v>46.2</v>
      </c>
      <c r="BI4933" s="2">
        <v>8</v>
      </c>
      <c r="BJ4933" s="2">
        <v>28.6</v>
      </c>
      <c r="BK4933" s="2">
        <v>6</v>
      </c>
      <c r="BL4933" s="2">
        <v>21.4</v>
      </c>
      <c r="BO4933" s="2">
        <v>8</v>
      </c>
      <c r="BP4933" s="2">
        <v>28.6</v>
      </c>
      <c r="BQ4933" s="2">
        <v>4</v>
      </c>
      <c r="BR4933" s="2">
        <v>14.3</v>
      </c>
      <c r="BS4933" s="2">
        <v>2</v>
      </c>
      <c r="BT4933" s="2">
        <v>7.1</v>
      </c>
      <c r="BU4933" s="2">
        <v>16</v>
      </c>
      <c r="BV4933" s="2">
        <v>57.1</v>
      </c>
    </row>
    <row r="4934" spans="1:77" ht="12.75" customHeight="1" x14ac:dyDescent="0.2">
      <c r="A4934">
        <v>4</v>
      </c>
      <c r="B4934" s="2">
        <v>3403</v>
      </c>
      <c r="C4934" s="17">
        <v>2.96</v>
      </c>
      <c r="D4934" s="2">
        <v>2.42</v>
      </c>
      <c r="E4934" s="15">
        <v>2.556</v>
      </c>
      <c r="G4934" s="17">
        <v>26</v>
      </c>
      <c r="H4934" s="2">
        <v>21</v>
      </c>
      <c r="I4934" s="2">
        <v>80.8</v>
      </c>
      <c r="J4934" s="2">
        <v>21</v>
      </c>
      <c r="K4934" s="2">
        <v>80.8</v>
      </c>
      <c r="L4934" s="2">
        <v>80.8</v>
      </c>
      <c r="M4934" s="2">
        <v>2</v>
      </c>
      <c r="N4934" s="2">
        <v>7.7</v>
      </c>
      <c r="O4934" s="2">
        <v>3</v>
      </c>
      <c r="P4934" s="2">
        <v>11.5</v>
      </c>
      <c r="Q4934" s="2">
        <v>1</v>
      </c>
      <c r="R4934" s="2">
        <v>3.8</v>
      </c>
      <c r="S4934" s="2">
        <v>11</v>
      </c>
      <c r="T4934" s="2">
        <v>42.3</v>
      </c>
      <c r="U4934" s="2">
        <v>9</v>
      </c>
      <c r="V4934" s="2">
        <v>34.6</v>
      </c>
      <c r="Y4934" s="2">
        <v>5</v>
      </c>
      <c r="Z4934" s="2">
        <v>19.2</v>
      </c>
      <c r="AA4934" s="2">
        <v>1</v>
      </c>
      <c r="AE4934" s="2">
        <v>26</v>
      </c>
      <c r="AF4934" s="2">
        <v>11</v>
      </c>
      <c r="AG4934" s="2">
        <v>42.3</v>
      </c>
      <c r="AH4934" s="2">
        <v>11</v>
      </c>
      <c r="AI4934" s="2">
        <v>42.3</v>
      </c>
      <c r="AJ4934" s="2">
        <v>42.3</v>
      </c>
      <c r="AK4934" s="2">
        <v>9</v>
      </c>
      <c r="AL4934" s="2">
        <v>34.6</v>
      </c>
      <c r="AM4934" s="2">
        <v>6</v>
      </c>
      <c r="AN4934" s="2">
        <v>23.1</v>
      </c>
      <c r="AQ4934" s="2">
        <v>2</v>
      </c>
      <c r="AR4934" s="2">
        <v>7.7</v>
      </c>
      <c r="AS4934" s="2">
        <v>9</v>
      </c>
      <c r="AT4934" s="2">
        <v>34.6</v>
      </c>
      <c r="AW4934" s="2">
        <v>15</v>
      </c>
      <c r="AX4934" s="2">
        <v>57.7</v>
      </c>
      <c r="AY4934" s="2">
        <v>1</v>
      </c>
      <c r="BC4934" s="2">
        <v>26</v>
      </c>
      <c r="BD4934" s="2">
        <v>18</v>
      </c>
      <c r="BE4934" s="2">
        <v>66.7</v>
      </c>
      <c r="BF4934" s="2">
        <v>18</v>
      </c>
      <c r="BG4934" s="2">
        <v>66.7</v>
      </c>
      <c r="BH4934" s="2">
        <v>69.2</v>
      </c>
      <c r="BI4934" s="2">
        <v>4</v>
      </c>
      <c r="BJ4934" s="2">
        <v>14.8</v>
      </c>
      <c r="BK4934" s="2">
        <v>4</v>
      </c>
      <c r="BL4934" s="2">
        <v>14.8</v>
      </c>
      <c r="BO4934" s="2">
        <v>15</v>
      </c>
      <c r="BP4934" s="2">
        <v>55.6</v>
      </c>
      <c r="BQ4934" s="2">
        <v>3</v>
      </c>
      <c r="BR4934" s="2">
        <v>11.1</v>
      </c>
      <c r="BS4934" s="2">
        <v>1</v>
      </c>
      <c r="BT4934" s="2">
        <v>3.7</v>
      </c>
      <c r="BU4934" s="2">
        <v>9</v>
      </c>
      <c r="BV4934" s="2">
        <v>33.299999999999997</v>
      </c>
    </row>
    <row r="4935" spans="1:77" ht="12.75" customHeight="1" x14ac:dyDescent="0.2">
      <c r="A4935">
        <v>4</v>
      </c>
      <c r="B4935" s="2">
        <v>3405</v>
      </c>
      <c r="C4935" s="17">
        <v>2.82</v>
      </c>
      <c r="D4935" s="2">
        <v>2.91</v>
      </c>
      <c r="E4935" s="15">
        <v>2.1840000000000002</v>
      </c>
      <c r="G4935" s="17">
        <v>11</v>
      </c>
      <c r="H4935" s="2">
        <v>7</v>
      </c>
      <c r="I4935" s="2">
        <v>63.6</v>
      </c>
      <c r="J4935" s="2">
        <v>7</v>
      </c>
      <c r="K4935" s="2">
        <v>63.6</v>
      </c>
      <c r="L4935" s="2">
        <v>63.6</v>
      </c>
      <c r="M4935" s="2">
        <v>2</v>
      </c>
      <c r="N4935" s="2">
        <v>18.2</v>
      </c>
      <c r="O4935" s="2">
        <v>2</v>
      </c>
      <c r="P4935" s="2">
        <v>18.2</v>
      </c>
      <c r="S4935" s="2">
        <v>3</v>
      </c>
      <c r="T4935" s="2">
        <v>27.3</v>
      </c>
      <c r="U4935" s="2">
        <v>4</v>
      </c>
      <c r="V4935" s="2">
        <v>36.4</v>
      </c>
      <c r="Y4935" s="2">
        <v>4</v>
      </c>
      <c r="Z4935" s="2">
        <v>36.4</v>
      </c>
      <c r="AE4935" s="2">
        <v>11</v>
      </c>
      <c r="AF4935" s="2">
        <v>7</v>
      </c>
      <c r="AG4935" s="2">
        <v>63.6</v>
      </c>
      <c r="AH4935" s="2">
        <v>7</v>
      </c>
      <c r="AI4935" s="2">
        <v>63.6</v>
      </c>
      <c r="AJ4935" s="2">
        <v>63.6</v>
      </c>
      <c r="AK4935" s="2">
        <v>3</v>
      </c>
      <c r="AL4935" s="2">
        <v>27.3</v>
      </c>
      <c r="AM4935" s="2">
        <v>1</v>
      </c>
      <c r="AN4935" s="2">
        <v>9.1</v>
      </c>
      <c r="AQ4935" s="2">
        <v>1</v>
      </c>
      <c r="AR4935" s="2">
        <v>9.1</v>
      </c>
      <c r="AS4935" s="2">
        <v>6</v>
      </c>
      <c r="AT4935" s="2">
        <v>54.5</v>
      </c>
      <c r="AW4935" s="2">
        <v>4</v>
      </c>
      <c r="AX4935" s="2">
        <v>36.4</v>
      </c>
      <c r="BC4935" s="2">
        <v>11</v>
      </c>
      <c r="BD4935" s="2">
        <v>4</v>
      </c>
      <c r="BE4935" s="2">
        <v>36.4</v>
      </c>
      <c r="BF4935" s="2">
        <v>4</v>
      </c>
      <c r="BG4935" s="2">
        <v>36.4</v>
      </c>
      <c r="BH4935" s="2">
        <v>36.4</v>
      </c>
      <c r="BI4935" s="2">
        <v>3</v>
      </c>
      <c r="BJ4935" s="2">
        <v>27.3</v>
      </c>
      <c r="BK4935" s="2">
        <v>4</v>
      </c>
      <c r="BL4935" s="2">
        <v>36.4</v>
      </c>
      <c r="BO4935" s="2">
        <v>3</v>
      </c>
      <c r="BP4935" s="2">
        <v>27.3</v>
      </c>
      <c r="BQ4935" s="2">
        <v>1</v>
      </c>
      <c r="BR4935" s="2">
        <v>9.1</v>
      </c>
      <c r="BU4935" s="2">
        <v>7</v>
      </c>
      <c r="BV4935" s="2">
        <v>63.6</v>
      </c>
    </row>
    <row r="4936" spans="1:77" ht="12.75" customHeight="1" x14ac:dyDescent="0.2">
      <c r="A4936">
        <v>4</v>
      </c>
      <c r="B4936" s="2">
        <v>3406</v>
      </c>
      <c r="G4936" s="17">
        <v>4</v>
      </c>
      <c r="AE4936" s="2">
        <v>4</v>
      </c>
      <c r="BC4936" s="2">
        <v>4</v>
      </c>
    </row>
    <row r="4937" spans="1:77" ht="12.75" customHeight="1" x14ac:dyDescent="0.2">
      <c r="A4937">
        <v>4</v>
      </c>
      <c r="B4937" s="2">
        <v>3409</v>
      </c>
      <c r="C4937" s="17">
        <v>2.88</v>
      </c>
      <c r="D4937" s="2">
        <v>2.83</v>
      </c>
      <c r="E4937" s="15">
        <v>2.5409999999999999</v>
      </c>
      <c r="G4937" s="17">
        <v>48</v>
      </c>
      <c r="H4937" s="2">
        <v>34</v>
      </c>
      <c r="I4937" s="2">
        <v>70.8</v>
      </c>
      <c r="J4937" s="2">
        <v>34</v>
      </c>
      <c r="K4937" s="2">
        <v>70.8</v>
      </c>
      <c r="L4937" s="2">
        <v>70.8</v>
      </c>
      <c r="M4937" s="2">
        <v>5</v>
      </c>
      <c r="N4937" s="2">
        <v>10.4</v>
      </c>
      <c r="O4937" s="2">
        <v>9</v>
      </c>
      <c r="P4937" s="2">
        <v>18.8</v>
      </c>
      <c r="Q4937" s="2">
        <v>1</v>
      </c>
      <c r="R4937" s="2">
        <v>2.1</v>
      </c>
      <c r="S4937" s="2">
        <v>17</v>
      </c>
      <c r="T4937" s="2">
        <v>35.4</v>
      </c>
      <c r="U4937" s="2">
        <v>16</v>
      </c>
      <c r="V4937" s="2">
        <v>33.299999999999997</v>
      </c>
      <c r="Y4937" s="2">
        <v>14</v>
      </c>
      <c r="Z4937" s="2">
        <v>29.2</v>
      </c>
      <c r="AB4937" s="2">
        <v>1</v>
      </c>
      <c r="AE4937" s="2">
        <v>48</v>
      </c>
      <c r="AF4937" s="2">
        <v>33</v>
      </c>
      <c r="AG4937" s="2">
        <v>68.8</v>
      </c>
      <c r="AH4937" s="2">
        <v>33</v>
      </c>
      <c r="AI4937" s="2">
        <v>68.8</v>
      </c>
      <c r="AJ4937" s="2">
        <v>68.8</v>
      </c>
      <c r="AK4937" s="2">
        <v>9</v>
      </c>
      <c r="AL4937" s="2">
        <v>18.8</v>
      </c>
      <c r="AM4937" s="2">
        <v>6</v>
      </c>
      <c r="AN4937" s="2">
        <v>12.5</v>
      </c>
      <c r="AQ4937" s="2">
        <v>17</v>
      </c>
      <c r="AR4937" s="2">
        <v>35.4</v>
      </c>
      <c r="AS4937" s="2">
        <v>16</v>
      </c>
      <c r="AT4937" s="2">
        <v>33.299999999999997</v>
      </c>
      <c r="AW4937" s="2">
        <v>15</v>
      </c>
      <c r="AX4937" s="2">
        <v>31.3</v>
      </c>
      <c r="AZ4937" s="2">
        <v>1</v>
      </c>
      <c r="BC4937" s="2">
        <v>48</v>
      </c>
      <c r="BD4937" s="2">
        <v>31</v>
      </c>
      <c r="BE4937" s="2">
        <v>64.599999999999994</v>
      </c>
      <c r="BF4937" s="2">
        <v>31</v>
      </c>
      <c r="BG4937" s="2">
        <v>64.599999999999994</v>
      </c>
      <c r="BH4937" s="2">
        <v>64.599999999999994</v>
      </c>
      <c r="BI4937" s="2">
        <v>6</v>
      </c>
      <c r="BJ4937" s="2">
        <v>12.5</v>
      </c>
      <c r="BK4937" s="2">
        <v>11</v>
      </c>
      <c r="BL4937" s="2">
        <v>22.9</v>
      </c>
      <c r="BM4937" s="2">
        <v>2</v>
      </c>
      <c r="BN4937" s="2">
        <v>4.2</v>
      </c>
      <c r="BO4937" s="2">
        <v>22</v>
      </c>
      <c r="BP4937" s="2">
        <v>45.8</v>
      </c>
      <c r="BQ4937" s="2">
        <v>7</v>
      </c>
      <c r="BR4937" s="2">
        <v>14.6</v>
      </c>
      <c r="BU4937" s="2">
        <v>17</v>
      </c>
      <c r="BV4937" s="2">
        <v>35.4</v>
      </c>
      <c r="BX4937" s="2">
        <v>1</v>
      </c>
    </row>
    <row r="4938" spans="1:77" ht="12.75" customHeight="1" x14ac:dyDescent="0.2">
      <c r="A4938">
        <v>4</v>
      </c>
      <c r="B4938" s="2">
        <v>3410</v>
      </c>
      <c r="C4938" s="17">
        <v>2.58</v>
      </c>
      <c r="D4938" s="2">
        <v>2.38</v>
      </c>
      <c r="E4938" s="15">
        <v>2.2119999999999997</v>
      </c>
      <c r="G4938" s="17">
        <v>66</v>
      </c>
      <c r="H4938" s="2">
        <v>43</v>
      </c>
      <c r="I4938" s="2">
        <v>65.2</v>
      </c>
      <c r="J4938" s="2">
        <v>43</v>
      </c>
      <c r="K4938" s="2">
        <v>65.2</v>
      </c>
      <c r="L4938" s="2">
        <v>65.2</v>
      </c>
      <c r="M4938" s="2">
        <v>6</v>
      </c>
      <c r="N4938" s="2">
        <v>9.1</v>
      </c>
      <c r="O4938" s="2">
        <v>17</v>
      </c>
      <c r="P4938" s="2">
        <v>25.8</v>
      </c>
      <c r="Q4938" s="2">
        <v>3</v>
      </c>
      <c r="R4938" s="2">
        <v>4.5</v>
      </c>
      <c r="S4938" s="2">
        <v>30</v>
      </c>
      <c r="T4938" s="2">
        <v>45.5</v>
      </c>
      <c r="U4938" s="2">
        <v>10</v>
      </c>
      <c r="V4938" s="2">
        <v>15.2</v>
      </c>
      <c r="Y4938" s="2">
        <v>23</v>
      </c>
      <c r="Z4938" s="2">
        <v>34.799999999999997</v>
      </c>
      <c r="AB4938" s="2">
        <v>2</v>
      </c>
      <c r="AE4938" s="2">
        <v>66</v>
      </c>
      <c r="AF4938" s="2">
        <v>32</v>
      </c>
      <c r="AG4938" s="2">
        <v>48.5</v>
      </c>
      <c r="AH4938" s="2">
        <v>32</v>
      </c>
      <c r="AI4938" s="2">
        <v>48.5</v>
      </c>
      <c r="AJ4938" s="2">
        <v>48.5</v>
      </c>
      <c r="AK4938" s="2">
        <v>22</v>
      </c>
      <c r="AL4938" s="2">
        <v>33.299999999999997</v>
      </c>
      <c r="AM4938" s="2">
        <v>12</v>
      </c>
      <c r="AN4938" s="2">
        <v>18.2</v>
      </c>
      <c r="AQ4938" s="2">
        <v>17</v>
      </c>
      <c r="AR4938" s="2">
        <v>25.8</v>
      </c>
      <c r="AS4938" s="2">
        <v>15</v>
      </c>
      <c r="AT4938" s="2">
        <v>22.7</v>
      </c>
      <c r="AW4938" s="2">
        <v>34</v>
      </c>
      <c r="AX4938" s="2">
        <v>51.5</v>
      </c>
      <c r="AZ4938" s="2">
        <v>2</v>
      </c>
      <c r="BC4938" s="2">
        <v>66</v>
      </c>
      <c r="BD4938" s="2">
        <v>27</v>
      </c>
      <c r="BE4938" s="2">
        <v>40.9</v>
      </c>
      <c r="BF4938" s="2">
        <v>27</v>
      </c>
      <c r="BG4938" s="2">
        <v>40.9</v>
      </c>
      <c r="BH4938" s="2">
        <v>40.9</v>
      </c>
      <c r="BI4938" s="2">
        <v>15</v>
      </c>
      <c r="BJ4938" s="2">
        <v>22.7</v>
      </c>
      <c r="BK4938" s="2">
        <v>24</v>
      </c>
      <c r="BL4938" s="2">
        <v>36.4</v>
      </c>
      <c r="BO4938" s="2">
        <v>25</v>
      </c>
      <c r="BP4938" s="2">
        <v>37.9</v>
      </c>
      <c r="BQ4938" s="2">
        <v>2</v>
      </c>
      <c r="BR4938" s="2">
        <v>3</v>
      </c>
      <c r="BU4938" s="2">
        <v>39</v>
      </c>
      <c r="BV4938" s="2">
        <v>59.1</v>
      </c>
      <c r="BX4938" s="2">
        <v>2</v>
      </c>
    </row>
    <row r="4939" spans="1:77" ht="12.75" customHeight="1" x14ac:dyDescent="0.2">
      <c r="A4939">
        <v>4</v>
      </c>
      <c r="B4939" s="2">
        <v>3414</v>
      </c>
      <c r="C4939" s="17">
        <v>2.9</v>
      </c>
      <c r="D4939" s="2">
        <v>2.98</v>
      </c>
      <c r="E4939" s="15">
        <v>2.8520000000000003</v>
      </c>
      <c r="G4939" s="17">
        <v>82</v>
      </c>
      <c r="H4939" s="2">
        <v>65</v>
      </c>
      <c r="I4939" s="2">
        <v>79.3</v>
      </c>
      <c r="J4939" s="2">
        <v>65</v>
      </c>
      <c r="K4939" s="2">
        <v>79.3</v>
      </c>
      <c r="L4939" s="2">
        <v>79.3</v>
      </c>
      <c r="M4939" s="2">
        <v>5</v>
      </c>
      <c r="N4939" s="2">
        <v>6.1</v>
      </c>
      <c r="O4939" s="2">
        <v>12</v>
      </c>
      <c r="P4939" s="2">
        <v>14.6</v>
      </c>
      <c r="Q4939" s="2">
        <v>5</v>
      </c>
      <c r="R4939" s="2">
        <v>6.1</v>
      </c>
      <c r="S4939" s="2">
        <v>31</v>
      </c>
      <c r="T4939" s="2">
        <v>37.799999999999997</v>
      </c>
      <c r="U4939" s="2">
        <v>29</v>
      </c>
      <c r="V4939" s="2">
        <v>35.4</v>
      </c>
      <c r="Y4939" s="2">
        <v>17</v>
      </c>
      <c r="Z4939" s="2">
        <v>20.7</v>
      </c>
      <c r="AE4939" s="2">
        <v>82</v>
      </c>
      <c r="AF4939" s="2">
        <v>62</v>
      </c>
      <c r="AG4939" s="2">
        <v>75.599999999999994</v>
      </c>
      <c r="AH4939" s="2">
        <v>62</v>
      </c>
      <c r="AI4939" s="2">
        <v>75.599999999999994</v>
      </c>
      <c r="AJ4939" s="2">
        <v>75.599999999999994</v>
      </c>
      <c r="AK4939" s="2">
        <v>12</v>
      </c>
      <c r="AL4939" s="2">
        <v>14.6</v>
      </c>
      <c r="AM4939" s="2">
        <v>8</v>
      </c>
      <c r="AN4939" s="2">
        <v>9.8000000000000007</v>
      </c>
      <c r="AO4939" s="2">
        <v>1</v>
      </c>
      <c r="AP4939" s="2">
        <v>1.2</v>
      </c>
      <c r="AQ4939" s="2">
        <v>28</v>
      </c>
      <c r="AR4939" s="2">
        <v>34.1</v>
      </c>
      <c r="AS4939" s="2">
        <v>33</v>
      </c>
      <c r="AT4939" s="2">
        <v>40.200000000000003</v>
      </c>
      <c r="AW4939" s="2">
        <v>20</v>
      </c>
      <c r="AX4939" s="2">
        <v>24.4</v>
      </c>
      <c r="BC4939" s="2">
        <v>80</v>
      </c>
      <c r="BD4939" s="2">
        <v>69</v>
      </c>
      <c r="BE4939" s="2">
        <v>84.1</v>
      </c>
      <c r="BF4939" s="2">
        <v>69</v>
      </c>
      <c r="BG4939" s="2">
        <v>84.1</v>
      </c>
      <c r="BH4939" s="2">
        <v>86.3</v>
      </c>
      <c r="BI4939" s="2">
        <v>5</v>
      </c>
      <c r="BJ4939" s="2">
        <v>6.1</v>
      </c>
      <c r="BK4939" s="2">
        <v>6</v>
      </c>
      <c r="BL4939" s="2">
        <v>7.3</v>
      </c>
      <c r="BM4939" s="2">
        <v>6</v>
      </c>
      <c r="BN4939" s="2">
        <v>7.3</v>
      </c>
      <c r="BO4939" s="2">
        <v>35</v>
      </c>
      <c r="BP4939" s="2">
        <v>42.7</v>
      </c>
      <c r="BQ4939" s="2">
        <v>28</v>
      </c>
      <c r="BR4939" s="2">
        <v>34.1</v>
      </c>
      <c r="BS4939" s="2">
        <v>2</v>
      </c>
      <c r="BT4939" s="2">
        <v>2.4</v>
      </c>
      <c r="BU4939" s="2">
        <v>13</v>
      </c>
      <c r="BV4939" s="2">
        <v>15.9</v>
      </c>
    </row>
    <row r="4940" spans="1:77" ht="12.75" customHeight="1" x14ac:dyDescent="0.2">
      <c r="A4940">
        <v>4</v>
      </c>
      <c r="B4940" s="2">
        <v>3417</v>
      </c>
      <c r="C4940" s="17">
        <v>3.06</v>
      </c>
      <c r="D4940" s="2">
        <v>3.27</v>
      </c>
      <c r="E4940" s="15">
        <v>3.177</v>
      </c>
      <c r="G4940" s="17">
        <v>51</v>
      </c>
      <c r="H4940" s="2">
        <v>47</v>
      </c>
      <c r="I4940" s="2">
        <v>92.2</v>
      </c>
      <c r="J4940" s="2">
        <v>47</v>
      </c>
      <c r="K4940" s="2">
        <v>92.2</v>
      </c>
      <c r="L4940" s="2">
        <v>92.2</v>
      </c>
      <c r="M4940" s="2">
        <v>1</v>
      </c>
      <c r="N4940" s="2">
        <v>2</v>
      </c>
      <c r="O4940" s="2">
        <v>3</v>
      </c>
      <c r="P4940" s="2">
        <v>5.9</v>
      </c>
      <c r="Q4940" s="2">
        <v>5</v>
      </c>
      <c r="R4940" s="2">
        <v>9.8000000000000007</v>
      </c>
      <c r="S4940" s="2">
        <v>19</v>
      </c>
      <c r="T4940" s="2">
        <v>37.299999999999997</v>
      </c>
      <c r="U4940" s="2">
        <v>23</v>
      </c>
      <c r="V4940" s="2">
        <v>45.1</v>
      </c>
      <c r="Y4940" s="2">
        <v>4</v>
      </c>
      <c r="Z4940" s="2">
        <v>7.8</v>
      </c>
      <c r="AB4940" s="2">
        <v>1</v>
      </c>
      <c r="AE4940" s="2">
        <v>51</v>
      </c>
      <c r="AF4940" s="2">
        <v>43</v>
      </c>
      <c r="AG4940" s="2">
        <v>84.3</v>
      </c>
      <c r="AH4940" s="2">
        <v>43</v>
      </c>
      <c r="AI4940" s="2">
        <v>84.3</v>
      </c>
      <c r="AJ4940" s="2">
        <v>84.3</v>
      </c>
      <c r="AK4940" s="2">
        <v>2</v>
      </c>
      <c r="AL4940" s="2">
        <v>3.9</v>
      </c>
      <c r="AM4940" s="2">
        <v>6</v>
      </c>
      <c r="AN4940" s="2">
        <v>11.8</v>
      </c>
      <c r="AO4940" s="2">
        <v>1</v>
      </c>
      <c r="AP4940" s="2">
        <v>2</v>
      </c>
      <c r="AQ4940" s="2">
        <v>15</v>
      </c>
      <c r="AR4940" s="2">
        <v>29.4</v>
      </c>
      <c r="AS4940" s="2">
        <v>27</v>
      </c>
      <c r="AT4940" s="2">
        <v>52.9</v>
      </c>
      <c r="AW4940" s="2">
        <v>8</v>
      </c>
      <c r="AX4940" s="2">
        <v>15.7</v>
      </c>
      <c r="AZ4940" s="2">
        <v>1</v>
      </c>
      <c r="BC4940" s="2">
        <v>51</v>
      </c>
      <c r="BD4940" s="2">
        <v>44</v>
      </c>
      <c r="BE4940" s="2">
        <v>86.3</v>
      </c>
      <c r="BF4940" s="2">
        <v>44</v>
      </c>
      <c r="BG4940" s="2">
        <v>86.3</v>
      </c>
      <c r="BH4940" s="2">
        <v>86.3</v>
      </c>
      <c r="BI4940" s="2">
        <v>2</v>
      </c>
      <c r="BJ4940" s="2">
        <v>3.9</v>
      </c>
      <c r="BK4940" s="2">
        <v>5</v>
      </c>
      <c r="BL4940" s="2">
        <v>9.8000000000000007</v>
      </c>
      <c r="BO4940" s="2">
        <v>26</v>
      </c>
      <c r="BP4940" s="2">
        <v>51</v>
      </c>
      <c r="BQ4940" s="2">
        <v>18</v>
      </c>
      <c r="BR4940" s="2">
        <v>35.299999999999997</v>
      </c>
      <c r="BU4940" s="2">
        <v>7</v>
      </c>
      <c r="BV4940" s="2">
        <v>13.7</v>
      </c>
      <c r="BX4940" s="2">
        <v>1</v>
      </c>
    </row>
    <row r="4941" spans="1:77" ht="12.75" customHeight="1" x14ac:dyDescent="0.2">
      <c r="A4941">
        <v>4</v>
      </c>
      <c r="B4941" s="2">
        <v>3421</v>
      </c>
      <c r="C4941" s="17">
        <v>2.93</v>
      </c>
      <c r="D4941" s="2">
        <v>2.93</v>
      </c>
      <c r="E4941" s="15">
        <v>2.6010000000000004</v>
      </c>
      <c r="G4941" s="17">
        <v>15</v>
      </c>
      <c r="H4941" s="2">
        <v>11</v>
      </c>
      <c r="I4941" s="2">
        <v>73.3</v>
      </c>
      <c r="J4941" s="2">
        <v>11</v>
      </c>
      <c r="K4941" s="2">
        <v>73.3</v>
      </c>
      <c r="L4941" s="2">
        <v>73.3</v>
      </c>
      <c r="M4941" s="2">
        <v>1</v>
      </c>
      <c r="N4941" s="2">
        <v>6.7</v>
      </c>
      <c r="O4941" s="2">
        <v>3</v>
      </c>
      <c r="P4941" s="2">
        <v>20</v>
      </c>
      <c r="S4941" s="2">
        <v>7</v>
      </c>
      <c r="T4941" s="2">
        <v>46.7</v>
      </c>
      <c r="U4941" s="2">
        <v>4</v>
      </c>
      <c r="V4941" s="2">
        <v>26.7</v>
      </c>
      <c r="Y4941" s="2">
        <v>4</v>
      </c>
      <c r="Z4941" s="2">
        <v>26.7</v>
      </c>
      <c r="AE4941" s="2">
        <v>15</v>
      </c>
      <c r="AF4941" s="2">
        <v>13</v>
      </c>
      <c r="AG4941" s="2">
        <v>86.7</v>
      </c>
      <c r="AH4941" s="2">
        <v>13</v>
      </c>
      <c r="AI4941" s="2">
        <v>86.7</v>
      </c>
      <c r="AJ4941" s="2">
        <v>86.7</v>
      </c>
      <c r="AK4941" s="2">
        <v>1</v>
      </c>
      <c r="AL4941" s="2">
        <v>6.7</v>
      </c>
      <c r="AM4941" s="2">
        <v>1</v>
      </c>
      <c r="AN4941" s="2">
        <v>6.7</v>
      </c>
      <c r="AQ4941" s="2">
        <v>11</v>
      </c>
      <c r="AR4941" s="2">
        <v>73.3</v>
      </c>
      <c r="AS4941" s="2">
        <v>2</v>
      </c>
      <c r="AT4941" s="2">
        <v>13.3</v>
      </c>
      <c r="AW4941" s="2">
        <v>2</v>
      </c>
      <c r="AX4941" s="2">
        <v>13.3</v>
      </c>
      <c r="BC4941" s="2">
        <v>15</v>
      </c>
      <c r="BD4941" s="2">
        <v>10</v>
      </c>
      <c r="BE4941" s="2">
        <v>66.7</v>
      </c>
      <c r="BF4941" s="2">
        <v>10</v>
      </c>
      <c r="BG4941" s="2">
        <v>66.7</v>
      </c>
      <c r="BH4941" s="2">
        <v>66.7</v>
      </c>
      <c r="BI4941" s="2">
        <v>2</v>
      </c>
      <c r="BJ4941" s="2">
        <v>13.3</v>
      </c>
      <c r="BK4941" s="2">
        <v>3</v>
      </c>
      <c r="BL4941" s="2">
        <v>20</v>
      </c>
      <c r="BO4941" s="2">
        <v>9</v>
      </c>
      <c r="BP4941" s="2">
        <v>60</v>
      </c>
      <c r="BQ4941" s="2">
        <v>1</v>
      </c>
      <c r="BR4941" s="2">
        <v>6.7</v>
      </c>
      <c r="BU4941" s="2">
        <v>5</v>
      </c>
      <c r="BV4941" s="2">
        <v>33.299999999999997</v>
      </c>
    </row>
    <row r="4942" spans="1:77" ht="12.75" customHeight="1" x14ac:dyDescent="0.2">
      <c r="A4942">
        <v>4</v>
      </c>
      <c r="B4942" s="2">
        <v>3422</v>
      </c>
      <c r="G4942" s="17">
        <v>8</v>
      </c>
      <c r="AE4942" s="2">
        <v>8</v>
      </c>
      <c r="BC4942" s="2">
        <v>8</v>
      </c>
    </row>
    <row r="4943" spans="1:77" ht="12.75" customHeight="1" x14ac:dyDescent="0.2">
      <c r="A4943">
        <v>4</v>
      </c>
      <c r="B4943" s="2">
        <v>3424</v>
      </c>
      <c r="C4943" s="17">
        <v>2.62</v>
      </c>
      <c r="D4943" s="2">
        <v>2.06</v>
      </c>
      <c r="E4943" s="15">
        <v>2.5140000000000002</v>
      </c>
      <c r="G4943" s="17">
        <v>47</v>
      </c>
      <c r="H4943" s="2">
        <v>27</v>
      </c>
      <c r="I4943" s="2">
        <v>57.4</v>
      </c>
      <c r="J4943" s="2">
        <v>27</v>
      </c>
      <c r="K4943" s="2">
        <v>57.4</v>
      </c>
      <c r="L4943" s="2">
        <v>57.4</v>
      </c>
      <c r="M4943" s="2">
        <v>6</v>
      </c>
      <c r="N4943" s="2">
        <v>12.8</v>
      </c>
      <c r="O4943" s="2">
        <v>14</v>
      </c>
      <c r="P4943" s="2">
        <v>29.8</v>
      </c>
      <c r="S4943" s="2">
        <v>19</v>
      </c>
      <c r="T4943" s="2">
        <v>40.4</v>
      </c>
      <c r="U4943" s="2">
        <v>8</v>
      </c>
      <c r="V4943" s="2">
        <v>17</v>
      </c>
      <c r="Y4943" s="2">
        <v>20</v>
      </c>
      <c r="Z4943" s="2">
        <v>42.6</v>
      </c>
      <c r="AC4943" s="2">
        <v>2</v>
      </c>
      <c r="AE4943" s="2">
        <v>47</v>
      </c>
      <c r="AF4943" s="2">
        <v>15</v>
      </c>
      <c r="AG4943" s="2">
        <v>31.9</v>
      </c>
      <c r="AH4943" s="2">
        <v>15</v>
      </c>
      <c r="AI4943" s="2">
        <v>31.9</v>
      </c>
      <c r="AJ4943" s="2">
        <v>31.9</v>
      </c>
      <c r="AK4943" s="2">
        <v>22</v>
      </c>
      <c r="AL4943" s="2">
        <v>46.8</v>
      </c>
      <c r="AM4943" s="2">
        <v>10</v>
      </c>
      <c r="AN4943" s="2">
        <v>21.3</v>
      </c>
      <c r="AQ4943" s="2">
        <v>5</v>
      </c>
      <c r="AR4943" s="2">
        <v>10.6</v>
      </c>
      <c r="AS4943" s="2">
        <v>10</v>
      </c>
      <c r="AT4943" s="2">
        <v>21.3</v>
      </c>
      <c r="AW4943" s="2">
        <v>32</v>
      </c>
      <c r="AX4943" s="2">
        <v>68.099999999999994</v>
      </c>
      <c r="BA4943" s="2">
        <v>2</v>
      </c>
      <c r="BC4943" s="2">
        <v>46</v>
      </c>
      <c r="BD4943" s="2">
        <v>26</v>
      </c>
      <c r="BE4943" s="2">
        <v>55.3</v>
      </c>
      <c r="BF4943" s="2">
        <v>26</v>
      </c>
      <c r="BG4943" s="2">
        <v>55.3</v>
      </c>
      <c r="BH4943" s="2">
        <v>56.5</v>
      </c>
      <c r="BI4943" s="2">
        <v>6</v>
      </c>
      <c r="BJ4943" s="2">
        <v>12.8</v>
      </c>
      <c r="BK4943" s="2">
        <v>14</v>
      </c>
      <c r="BL4943" s="2">
        <v>29.8</v>
      </c>
      <c r="BO4943" s="2">
        <v>20</v>
      </c>
      <c r="BP4943" s="2">
        <v>42.6</v>
      </c>
      <c r="BQ4943" s="2">
        <v>6</v>
      </c>
      <c r="BR4943" s="2">
        <v>12.8</v>
      </c>
      <c r="BS4943" s="2">
        <v>1</v>
      </c>
      <c r="BT4943" s="2">
        <v>2.1</v>
      </c>
      <c r="BU4943" s="2">
        <v>21</v>
      </c>
      <c r="BV4943" s="2">
        <v>44.7</v>
      </c>
      <c r="BY4943" s="2">
        <v>2</v>
      </c>
    </row>
    <row r="4944" spans="1:77" ht="12.75" customHeight="1" x14ac:dyDescent="0.2">
      <c r="A4944">
        <v>4</v>
      </c>
      <c r="B4944" s="2">
        <v>3425</v>
      </c>
      <c r="C4944" s="17">
        <v>3.21</v>
      </c>
      <c r="D4944" s="2">
        <v>3.13</v>
      </c>
      <c r="E4944" s="15">
        <v>2.6940000000000004</v>
      </c>
      <c r="G4944" s="17">
        <v>62</v>
      </c>
      <c r="H4944" s="2">
        <v>51</v>
      </c>
      <c r="I4944" s="2">
        <v>82.3</v>
      </c>
      <c r="J4944" s="2">
        <v>51</v>
      </c>
      <c r="K4944" s="2">
        <v>82.3</v>
      </c>
      <c r="L4944" s="2">
        <v>82.3</v>
      </c>
      <c r="M4944" s="2">
        <v>1</v>
      </c>
      <c r="N4944" s="2">
        <v>1.6</v>
      </c>
      <c r="O4944" s="2">
        <v>10</v>
      </c>
      <c r="P4944" s="2">
        <v>16.100000000000001</v>
      </c>
      <c r="S4944" s="2">
        <v>26</v>
      </c>
      <c r="T4944" s="2">
        <v>41.9</v>
      </c>
      <c r="U4944" s="2">
        <v>25</v>
      </c>
      <c r="V4944" s="2">
        <v>40.299999999999997</v>
      </c>
      <c r="Y4944" s="2">
        <v>11</v>
      </c>
      <c r="Z4944" s="2">
        <v>17.7</v>
      </c>
      <c r="AE4944" s="2">
        <v>62</v>
      </c>
      <c r="AF4944" s="2">
        <v>49</v>
      </c>
      <c r="AG4944" s="2">
        <v>79</v>
      </c>
      <c r="AH4944" s="2">
        <v>49</v>
      </c>
      <c r="AI4944" s="2">
        <v>79</v>
      </c>
      <c r="AJ4944" s="2">
        <v>79</v>
      </c>
      <c r="AK4944" s="2">
        <v>5</v>
      </c>
      <c r="AL4944" s="2">
        <v>8.1</v>
      </c>
      <c r="AM4944" s="2">
        <v>8</v>
      </c>
      <c r="AN4944" s="2">
        <v>12.9</v>
      </c>
      <c r="AQ4944" s="2">
        <v>23</v>
      </c>
      <c r="AR4944" s="2">
        <v>37.1</v>
      </c>
      <c r="AS4944" s="2">
        <v>26</v>
      </c>
      <c r="AT4944" s="2">
        <v>41.9</v>
      </c>
      <c r="AW4944" s="2">
        <v>13</v>
      </c>
      <c r="AX4944" s="2">
        <v>21</v>
      </c>
      <c r="BC4944" s="2">
        <v>61</v>
      </c>
      <c r="BD4944" s="2">
        <v>38</v>
      </c>
      <c r="BE4944" s="2">
        <v>61.3</v>
      </c>
      <c r="BF4944" s="2">
        <v>38</v>
      </c>
      <c r="BG4944" s="2">
        <v>61.3</v>
      </c>
      <c r="BH4944" s="2">
        <v>62.3</v>
      </c>
      <c r="BI4944" s="2">
        <v>8</v>
      </c>
      <c r="BJ4944" s="2">
        <v>12.9</v>
      </c>
      <c r="BK4944" s="2">
        <v>15</v>
      </c>
      <c r="BL4944" s="2">
        <v>24.2</v>
      </c>
      <c r="BO4944" s="2">
        <v>23</v>
      </c>
      <c r="BP4944" s="2">
        <v>37.1</v>
      </c>
      <c r="BQ4944" s="2">
        <v>15</v>
      </c>
      <c r="BR4944" s="2">
        <v>24.2</v>
      </c>
      <c r="BS4944" s="2">
        <v>1</v>
      </c>
      <c r="BT4944" s="2">
        <v>1.6</v>
      </c>
      <c r="BU4944" s="2">
        <v>24</v>
      </c>
      <c r="BV4944" s="2">
        <v>38.700000000000003</v>
      </c>
    </row>
    <row r="4945" spans="1:77" ht="12.75" customHeight="1" x14ac:dyDescent="0.2">
      <c r="A4945">
        <v>4</v>
      </c>
      <c r="B4945" s="2">
        <v>3426</v>
      </c>
      <c r="C4945" s="17">
        <v>2.57</v>
      </c>
      <c r="D4945" s="2">
        <v>2.1</v>
      </c>
      <c r="E4945" s="15">
        <v>2.286</v>
      </c>
      <c r="G4945" s="17">
        <v>21</v>
      </c>
      <c r="H4945" s="2">
        <v>11</v>
      </c>
      <c r="I4945" s="2">
        <v>52.4</v>
      </c>
      <c r="J4945" s="2">
        <v>11</v>
      </c>
      <c r="K4945" s="2">
        <v>52.4</v>
      </c>
      <c r="L4945" s="2">
        <v>52.4</v>
      </c>
      <c r="O4945" s="2">
        <v>10</v>
      </c>
      <c r="P4945" s="2">
        <v>47.6</v>
      </c>
      <c r="S4945" s="2">
        <v>10</v>
      </c>
      <c r="T4945" s="2">
        <v>47.6</v>
      </c>
      <c r="U4945" s="2">
        <v>1</v>
      </c>
      <c r="V4945" s="2">
        <v>4.8</v>
      </c>
      <c r="Y4945" s="2">
        <v>10</v>
      </c>
      <c r="Z4945" s="2">
        <v>47.6</v>
      </c>
      <c r="AE4945" s="2">
        <v>21</v>
      </c>
      <c r="AF4945" s="2">
        <v>7</v>
      </c>
      <c r="AG4945" s="2">
        <v>33.299999999999997</v>
      </c>
      <c r="AH4945" s="2">
        <v>7</v>
      </c>
      <c r="AI4945" s="2">
        <v>33.299999999999997</v>
      </c>
      <c r="AJ4945" s="2">
        <v>33.299999999999997</v>
      </c>
      <c r="AK4945" s="2">
        <v>7</v>
      </c>
      <c r="AL4945" s="2">
        <v>33.299999999999997</v>
      </c>
      <c r="AM4945" s="2">
        <v>7</v>
      </c>
      <c r="AN4945" s="2">
        <v>33.299999999999997</v>
      </c>
      <c r="AQ4945" s="2">
        <v>5</v>
      </c>
      <c r="AR4945" s="2">
        <v>23.8</v>
      </c>
      <c r="AS4945" s="2">
        <v>2</v>
      </c>
      <c r="AT4945" s="2">
        <v>9.5</v>
      </c>
      <c r="AW4945" s="2">
        <v>14</v>
      </c>
      <c r="AX4945" s="2">
        <v>66.7</v>
      </c>
      <c r="BC4945" s="2">
        <v>21</v>
      </c>
      <c r="BD4945" s="2">
        <v>8</v>
      </c>
      <c r="BE4945" s="2">
        <v>38.1</v>
      </c>
      <c r="BF4945" s="2">
        <v>8</v>
      </c>
      <c r="BG4945" s="2">
        <v>38.1</v>
      </c>
      <c r="BH4945" s="2">
        <v>38.1</v>
      </c>
      <c r="BI4945" s="2">
        <v>2</v>
      </c>
      <c r="BJ4945" s="2">
        <v>9.5</v>
      </c>
      <c r="BK4945" s="2">
        <v>11</v>
      </c>
      <c r="BL4945" s="2">
        <v>52.4</v>
      </c>
      <c r="BO4945" s="2">
        <v>8</v>
      </c>
      <c r="BP4945" s="2">
        <v>38.1</v>
      </c>
      <c r="BU4945" s="2">
        <v>13</v>
      </c>
      <c r="BV4945" s="2">
        <v>61.9</v>
      </c>
    </row>
    <row r="4946" spans="1:77" ht="12.75" customHeight="1" x14ac:dyDescent="0.2">
      <c r="A4946">
        <v>4</v>
      </c>
      <c r="B4946" s="2">
        <v>3429</v>
      </c>
      <c r="C4946" s="17">
        <v>3.1</v>
      </c>
      <c r="D4946" s="2">
        <v>2.96</v>
      </c>
      <c r="E4946" s="15">
        <v>2.9589999999999996</v>
      </c>
      <c r="G4946" s="17">
        <v>70</v>
      </c>
      <c r="H4946" s="2">
        <v>59</v>
      </c>
      <c r="I4946" s="2">
        <v>83.1</v>
      </c>
      <c r="J4946" s="2">
        <v>59</v>
      </c>
      <c r="K4946" s="2">
        <v>83.1</v>
      </c>
      <c r="L4946" s="2">
        <v>84.3</v>
      </c>
      <c r="M4946" s="2">
        <v>1</v>
      </c>
      <c r="N4946" s="2">
        <v>1.4</v>
      </c>
      <c r="O4946" s="2">
        <v>10</v>
      </c>
      <c r="P4946" s="2">
        <v>14.1</v>
      </c>
      <c r="Q4946" s="2">
        <v>1</v>
      </c>
      <c r="R4946" s="2">
        <v>1.4</v>
      </c>
      <c r="S4946" s="2">
        <v>33</v>
      </c>
      <c r="T4946" s="2">
        <v>46.5</v>
      </c>
      <c r="U4946" s="2">
        <v>25</v>
      </c>
      <c r="V4946" s="2">
        <v>35.200000000000003</v>
      </c>
      <c r="W4946" s="2">
        <v>1</v>
      </c>
      <c r="X4946" s="2">
        <v>1.4</v>
      </c>
      <c r="Y4946" s="2">
        <v>12</v>
      </c>
      <c r="Z4946" s="2">
        <v>16.899999999999999</v>
      </c>
      <c r="AB4946" s="2">
        <v>1</v>
      </c>
      <c r="AC4946" s="2">
        <v>1</v>
      </c>
      <c r="AE4946" s="2">
        <v>71</v>
      </c>
      <c r="AF4946" s="2">
        <v>52</v>
      </c>
      <c r="AG4946" s="2">
        <v>73.2</v>
      </c>
      <c r="AH4946" s="2">
        <v>52</v>
      </c>
      <c r="AI4946" s="2">
        <v>73.2</v>
      </c>
      <c r="AJ4946" s="2">
        <v>73.2</v>
      </c>
      <c r="AK4946" s="2">
        <v>10</v>
      </c>
      <c r="AL4946" s="2">
        <v>14.1</v>
      </c>
      <c r="AM4946" s="2">
        <v>9</v>
      </c>
      <c r="AN4946" s="2">
        <v>12.7</v>
      </c>
      <c r="AO4946" s="2">
        <v>1</v>
      </c>
      <c r="AP4946" s="2">
        <v>1.4</v>
      </c>
      <c r="AQ4946" s="2">
        <v>22</v>
      </c>
      <c r="AR4946" s="2">
        <v>31</v>
      </c>
      <c r="AS4946" s="2">
        <v>29</v>
      </c>
      <c r="AT4946" s="2">
        <v>40.799999999999997</v>
      </c>
      <c r="AW4946" s="2">
        <v>19</v>
      </c>
      <c r="AX4946" s="2">
        <v>26.8</v>
      </c>
      <c r="AZ4946" s="2">
        <v>1</v>
      </c>
      <c r="BA4946" s="2">
        <v>1</v>
      </c>
      <c r="BC4946" s="2">
        <v>69</v>
      </c>
      <c r="BD4946" s="2">
        <v>56</v>
      </c>
      <c r="BE4946" s="2">
        <v>78.900000000000006</v>
      </c>
      <c r="BF4946" s="2">
        <v>56</v>
      </c>
      <c r="BG4946" s="2">
        <v>78.900000000000006</v>
      </c>
      <c r="BH4946" s="2">
        <v>81.2</v>
      </c>
      <c r="BI4946" s="2">
        <v>4</v>
      </c>
      <c r="BJ4946" s="2">
        <v>5.6</v>
      </c>
      <c r="BK4946" s="2">
        <v>9</v>
      </c>
      <c r="BL4946" s="2">
        <v>12.7</v>
      </c>
      <c r="BM4946" s="2">
        <v>1</v>
      </c>
      <c r="BN4946" s="2">
        <v>1.4</v>
      </c>
      <c r="BO4946" s="2">
        <v>32</v>
      </c>
      <c r="BP4946" s="2">
        <v>45.1</v>
      </c>
      <c r="BQ4946" s="2">
        <v>23</v>
      </c>
      <c r="BR4946" s="2">
        <v>32.4</v>
      </c>
      <c r="BS4946" s="2">
        <v>2</v>
      </c>
      <c r="BT4946" s="2">
        <v>2.8</v>
      </c>
      <c r="BU4946" s="2">
        <v>15</v>
      </c>
      <c r="BV4946" s="2">
        <v>21.1</v>
      </c>
      <c r="BX4946" s="2">
        <v>1</v>
      </c>
      <c r="BY4946" s="2">
        <v>1</v>
      </c>
    </row>
    <row r="4947" spans="1:77" ht="12.75" customHeight="1" x14ac:dyDescent="0.2">
      <c r="A4947">
        <v>4</v>
      </c>
      <c r="B4947" s="2">
        <v>3430</v>
      </c>
      <c r="C4947" s="17">
        <v>3.11</v>
      </c>
      <c r="D4947" s="2">
        <v>2.91</v>
      </c>
      <c r="E4947" s="15">
        <v>2.8480000000000003</v>
      </c>
      <c r="G4947" s="17">
        <v>46</v>
      </c>
      <c r="H4947" s="2">
        <v>37</v>
      </c>
      <c r="I4947" s="2">
        <v>80.400000000000006</v>
      </c>
      <c r="J4947" s="2">
        <v>37</v>
      </c>
      <c r="K4947" s="2">
        <v>80.400000000000006</v>
      </c>
      <c r="L4947" s="2">
        <v>80.400000000000006</v>
      </c>
      <c r="O4947" s="2">
        <v>9</v>
      </c>
      <c r="P4947" s="2">
        <v>19.600000000000001</v>
      </c>
      <c r="Q4947" s="2">
        <v>1</v>
      </c>
      <c r="R4947" s="2">
        <v>2.2000000000000002</v>
      </c>
      <c r="S4947" s="2">
        <v>19</v>
      </c>
      <c r="T4947" s="2">
        <v>41.3</v>
      </c>
      <c r="U4947" s="2">
        <v>17</v>
      </c>
      <c r="V4947" s="2">
        <v>37</v>
      </c>
      <c r="Y4947" s="2">
        <v>9</v>
      </c>
      <c r="Z4947" s="2">
        <v>19.600000000000001</v>
      </c>
      <c r="AE4947" s="2">
        <v>46</v>
      </c>
      <c r="AF4947" s="2">
        <v>35</v>
      </c>
      <c r="AG4947" s="2">
        <v>76.099999999999994</v>
      </c>
      <c r="AH4947" s="2">
        <v>35</v>
      </c>
      <c r="AI4947" s="2">
        <v>76.099999999999994</v>
      </c>
      <c r="AJ4947" s="2">
        <v>76.099999999999994</v>
      </c>
      <c r="AK4947" s="2">
        <v>2</v>
      </c>
      <c r="AL4947" s="2">
        <v>4.3</v>
      </c>
      <c r="AM4947" s="2">
        <v>9</v>
      </c>
      <c r="AN4947" s="2">
        <v>19.600000000000001</v>
      </c>
      <c r="AQ4947" s="2">
        <v>26</v>
      </c>
      <c r="AR4947" s="2">
        <v>56.5</v>
      </c>
      <c r="AS4947" s="2">
        <v>9</v>
      </c>
      <c r="AT4947" s="2">
        <v>19.600000000000001</v>
      </c>
      <c r="AW4947" s="2">
        <v>11</v>
      </c>
      <c r="AX4947" s="2">
        <v>23.9</v>
      </c>
      <c r="BC4947" s="2">
        <v>46</v>
      </c>
      <c r="BD4947" s="2">
        <v>36</v>
      </c>
      <c r="BE4947" s="2">
        <v>78.3</v>
      </c>
      <c r="BF4947" s="2">
        <v>36</v>
      </c>
      <c r="BG4947" s="2">
        <v>78.3</v>
      </c>
      <c r="BH4947" s="2">
        <v>78.3</v>
      </c>
      <c r="BI4947" s="2">
        <v>3</v>
      </c>
      <c r="BJ4947" s="2">
        <v>6.5</v>
      </c>
      <c r="BK4947" s="2">
        <v>7</v>
      </c>
      <c r="BL4947" s="2">
        <v>15.2</v>
      </c>
      <c r="BM4947" s="2">
        <v>1</v>
      </c>
      <c r="BN4947" s="2">
        <v>2.2000000000000002</v>
      </c>
      <c r="BO4947" s="2">
        <v>26</v>
      </c>
      <c r="BP4947" s="2">
        <v>56.5</v>
      </c>
      <c r="BQ4947" s="2">
        <v>9</v>
      </c>
      <c r="BR4947" s="2">
        <v>19.600000000000001</v>
      </c>
      <c r="BU4947" s="2">
        <v>10</v>
      </c>
      <c r="BV4947" s="2">
        <v>21.7</v>
      </c>
    </row>
    <row r="4948" spans="1:77" ht="12.75" customHeight="1" x14ac:dyDescent="0.2">
      <c r="A4948">
        <v>4</v>
      </c>
      <c r="B4948" s="2">
        <v>3432</v>
      </c>
      <c r="C4948" s="17">
        <v>2.44</v>
      </c>
      <c r="D4948" s="2">
        <v>2.33</v>
      </c>
      <c r="E4948" s="15">
        <v>2.0750000000000002</v>
      </c>
      <c r="G4948" s="17">
        <v>66</v>
      </c>
      <c r="H4948" s="2">
        <v>33</v>
      </c>
      <c r="I4948" s="2">
        <v>50</v>
      </c>
      <c r="J4948" s="2">
        <v>33</v>
      </c>
      <c r="K4948" s="2">
        <v>50</v>
      </c>
      <c r="L4948" s="2">
        <v>50</v>
      </c>
      <c r="M4948" s="2">
        <v>8</v>
      </c>
      <c r="N4948" s="2">
        <v>12.1</v>
      </c>
      <c r="O4948" s="2">
        <v>25</v>
      </c>
      <c r="P4948" s="2">
        <v>37.9</v>
      </c>
      <c r="S4948" s="2">
        <v>29</v>
      </c>
      <c r="T4948" s="2">
        <v>43.9</v>
      </c>
      <c r="U4948" s="2">
        <v>4</v>
      </c>
      <c r="V4948" s="2">
        <v>6.1</v>
      </c>
      <c r="Y4948" s="2">
        <v>33</v>
      </c>
      <c r="Z4948" s="2">
        <v>50</v>
      </c>
      <c r="AE4948" s="2">
        <v>66</v>
      </c>
      <c r="AF4948" s="2">
        <v>32</v>
      </c>
      <c r="AG4948" s="2">
        <v>48.5</v>
      </c>
      <c r="AH4948" s="2">
        <v>32</v>
      </c>
      <c r="AI4948" s="2">
        <v>48.5</v>
      </c>
      <c r="AJ4948" s="2">
        <v>48.5</v>
      </c>
      <c r="AK4948" s="2">
        <v>20</v>
      </c>
      <c r="AL4948" s="2">
        <v>30.3</v>
      </c>
      <c r="AM4948" s="2">
        <v>14</v>
      </c>
      <c r="AN4948" s="2">
        <v>21.2</v>
      </c>
      <c r="AQ4948" s="2">
        <v>22</v>
      </c>
      <c r="AR4948" s="2">
        <v>33.299999999999997</v>
      </c>
      <c r="AS4948" s="2">
        <v>10</v>
      </c>
      <c r="AT4948" s="2">
        <v>15.2</v>
      </c>
      <c r="AW4948" s="2">
        <v>34</v>
      </c>
      <c r="AX4948" s="2">
        <v>51.5</v>
      </c>
      <c r="BC4948" s="2">
        <v>65</v>
      </c>
      <c r="BD4948" s="2">
        <v>23</v>
      </c>
      <c r="BE4948" s="2">
        <v>34.799999999999997</v>
      </c>
      <c r="BF4948" s="2">
        <v>23</v>
      </c>
      <c r="BG4948" s="2">
        <v>34.799999999999997</v>
      </c>
      <c r="BH4948" s="2">
        <v>35.4</v>
      </c>
      <c r="BI4948" s="2">
        <v>18</v>
      </c>
      <c r="BJ4948" s="2">
        <v>27.3</v>
      </c>
      <c r="BK4948" s="2">
        <v>24</v>
      </c>
      <c r="BL4948" s="2">
        <v>36.4</v>
      </c>
      <c r="BO4948" s="2">
        <v>21</v>
      </c>
      <c r="BP4948" s="2">
        <v>31.8</v>
      </c>
      <c r="BQ4948" s="2">
        <v>2</v>
      </c>
      <c r="BR4948" s="2">
        <v>3</v>
      </c>
      <c r="BS4948" s="2">
        <v>1</v>
      </c>
      <c r="BT4948" s="2">
        <v>1.5</v>
      </c>
      <c r="BU4948" s="2">
        <v>43</v>
      </c>
      <c r="BV4948" s="2">
        <v>65.2</v>
      </c>
    </row>
    <row r="4949" spans="1:77" ht="12.75" customHeight="1" x14ac:dyDescent="0.2">
      <c r="A4949">
        <v>4</v>
      </c>
      <c r="B4949" s="2">
        <v>3433</v>
      </c>
      <c r="C4949" s="17">
        <v>3.46</v>
      </c>
      <c r="D4949" s="2">
        <v>3.51</v>
      </c>
      <c r="E4949" s="15">
        <v>3.4060000000000001</v>
      </c>
      <c r="G4949" s="17">
        <v>144</v>
      </c>
      <c r="H4949" s="2">
        <v>136</v>
      </c>
      <c r="I4949" s="2">
        <v>93.2</v>
      </c>
      <c r="J4949" s="2">
        <v>136</v>
      </c>
      <c r="K4949" s="2">
        <v>93.2</v>
      </c>
      <c r="L4949" s="2">
        <v>94.4</v>
      </c>
      <c r="O4949" s="2">
        <v>8</v>
      </c>
      <c r="P4949" s="2">
        <v>5.5</v>
      </c>
      <c r="S4949" s="2">
        <v>55</v>
      </c>
      <c r="T4949" s="2">
        <v>37.700000000000003</v>
      </c>
      <c r="U4949" s="2">
        <v>81</v>
      </c>
      <c r="V4949" s="2">
        <v>55.5</v>
      </c>
      <c r="W4949" s="2">
        <v>2</v>
      </c>
      <c r="X4949" s="2">
        <v>1.4</v>
      </c>
      <c r="Y4949" s="2">
        <v>10</v>
      </c>
      <c r="Z4949" s="2">
        <v>6.8</v>
      </c>
      <c r="AE4949" s="2">
        <v>144</v>
      </c>
      <c r="AF4949" s="2">
        <v>131</v>
      </c>
      <c r="AG4949" s="2">
        <v>89.7</v>
      </c>
      <c r="AH4949" s="2">
        <v>131</v>
      </c>
      <c r="AI4949" s="2">
        <v>89.7</v>
      </c>
      <c r="AJ4949" s="2">
        <v>91</v>
      </c>
      <c r="AK4949" s="2">
        <v>4</v>
      </c>
      <c r="AL4949" s="2">
        <v>2.7</v>
      </c>
      <c r="AM4949" s="2">
        <v>9</v>
      </c>
      <c r="AN4949" s="2">
        <v>6.2</v>
      </c>
      <c r="AQ4949" s="2">
        <v>34</v>
      </c>
      <c r="AR4949" s="2">
        <v>23.3</v>
      </c>
      <c r="AS4949" s="2">
        <v>97</v>
      </c>
      <c r="AT4949" s="2">
        <v>66.400000000000006</v>
      </c>
      <c r="AU4949" s="2">
        <v>2</v>
      </c>
      <c r="AV4949" s="2">
        <v>1.4</v>
      </c>
      <c r="AW4949" s="2">
        <v>15</v>
      </c>
      <c r="AX4949" s="2">
        <v>10.3</v>
      </c>
      <c r="BC4949" s="2">
        <v>143</v>
      </c>
      <c r="BD4949" s="2">
        <v>132</v>
      </c>
      <c r="BE4949" s="2">
        <v>91</v>
      </c>
      <c r="BF4949" s="2">
        <v>132</v>
      </c>
      <c r="BG4949" s="2">
        <v>91</v>
      </c>
      <c r="BH4949" s="2">
        <v>92.3</v>
      </c>
      <c r="BI4949" s="2">
        <v>2</v>
      </c>
      <c r="BJ4949" s="2">
        <v>1.4</v>
      </c>
      <c r="BK4949" s="2">
        <v>9</v>
      </c>
      <c r="BL4949" s="2">
        <v>6.2</v>
      </c>
      <c r="BO4949" s="2">
        <v>54</v>
      </c>
      <c r="BP4949" s="2">
        <v>37.200000000000003</v>
      </c>
      <c r="BQ4949" s="2">
        <v>78</v>
      </c>
      <c r="BR4949" s="2">
        <v>53.8</v>
      </c>
      <c r="BS4949" s="2">
        <v>2</v>
      </c>
      <c r="BT4949" s="2">
        <v>1.4</v>
      </c>
      <c r="BU4949" s="2">
        <v>13</v>
      </c>
      <c r="BV4949" s="2">
        <v>9</v>
      </c>
      <c r="BW4949" s="2">
        <v>1</v>
      </c>
    </row>
    <row r="4950" spans="1:77" ht="12.75" customHeight="1" x14ac:dyDescent="0.2">
      <c r="A4950">
        <v>4</v>
      </c>
      <c r="B4950" s="2">
        <v>3436</v>
      </c>
      <c r="C4950" s="17">
        <v>3.33</v>
      </c>
      <c r="D4950" s="2">
        <v>3.35</v>
      </c>
      <c r="E4950" s="15">
        <v>3.5089999999999999</v>
      </c>
      <c r="G4950" s="17">
        <v>106</v>
      </c>
      <c r="H4950" s="2">
        <v>95</v>
      </c>
      <c r="I4950" s="2">
        <v>89.6</v>
      </c>
      <c r="J4950" s="2">
        <v>95</v>
      </c>
      <c r="K4950" s="2">
        <v>89.6</v>
      </c>
      <c r="L4950" s="2">
        <v>89.6</v>
      </c>
      <c r="M4950" s="2">
        <v>3</v>
      </c>
      <c r="N4950" s="2">
        <v>2.8</v>
      </c>
      <c r="O4950" s="2">
        <v>8</v>
      </c>
      <c r="P4950" s="2">
        <v>7.5</v>
      </c>
      <c r="Q4950" s="2">
        <v>1</v>
      </c>
      <c r="R4950" s="2">
        <v>0.9</v>
      </c>
      <c r="S4950" s="2">
        <v>42</v>
      </c>
      <c r="T4950" s="2">
        <v>39.6</v>
      </c>
      <c r="U4950" s="2">
        <v>52</v>
      </c>
      <c r="V4950" s="2">
        <v>49.1</v>
      </c>
      <c r="Y4950" s="2">
        <v>11</v>
      </c>
      <c r="Z4950" s="2">
        <v>10.4</v>
      </c>
      <c r="AB4950" s="2">
        <v>1</v>
      </c>
      <c r="AE4950" s="2">
        <v>107</v>
      </c>
      <c r="AF4950" s="2">
        <v>88</v>
      </c>
      <c r="AG4950" s="2">
        <v>82.2</v>
      </c>
      <c r="AH4950" s="2">
        <v>88</v>
      </c>
      <c r="AI4950" s="2">
        <v>82.2</v>
      </c>
      <c r="AJ4950" s="2">
        <v>82.2</v>
      </c>
      <c r="AK4950" s="2">
        <v>8</v>
      </c>
      <c r="AL4950" s="2">
        <v>7.5</v>
      </c>
      <c r="AM4950" s="2">
        <v>11</v>
      </c>
      <c r="AN4950" s="2">
        <v>10.3</v>
      </c>
      <c r="AQ4950" s="2">
        <v>24</v>
      </c>
      <c r="AR4950" s="2">
        <v>22.4</v>
      </c>
      <c r="AS4950" s="2">
        <v>64</v>
      </c>
      <c r="AT4950" s="2">
        <v>59.8</v>
      </c>
      <c r="AW4950" s="2">
        <v>19</v>
      </c>
      <c r="AX4950" s="2">
        <v>17.8</v>
      </c>
      <c r="BC4950" s="2">
        <v>106</v>
      </c>
      <c r="BD4950" s="2">
        <v>95</v>
      </c>
      <c r="BE4950" s="2">
        <v>89.6</v>
      </c>
      <c r="BF4950" s="2">
        <v>95</v>
      </c>
      <c r="BG4950" s="2">
        <v>89.6</v>
      </c>
      <c r="BH4950" s="2">
        <v>89.6</v>
      </c>
      <c r="BI4950" s="2">
        <v>4</v>
      </c>
      <c r="BJ4950" s="2">
        <v>3.8</v>
      </c>
      <c r="BK4950" s="2">
        <v>7</v>
      </c>
      <c r="BL4950" s="2">
        <v>6.6</v>
      </c>
      <c r="BO4950" s="2">
        <v>26</v>
      </c>
      <c r="BP4950" s="2">
        <v>24.5</v>
      </c>
      <c r="BQ4950" s="2">
        <v>69</v>
      </c>
      <c r="BR4950" s="2">
        <v>65.099999999999994</v>
      </c>
      <c r="BU4950" s="2">
        <v>11</v>
      </c>
      <c r="BV4950" s="2">
        <v>10.4</v>
      </c>
      <c r="BX4950" s="2">
        <v>1</v>
      </c>
    </row>
    <row r="4951" spans="1:77" ht="12.75" customHeight="1" x14ac:dyDescent="0.2">
      <c r="A4951">
        <v>4</v>
      </c>
      <c r="B4951" s="2">
        <v>3437</v>
      </c>
      <c r="C4951" s="17">
        <v>2.97</v>
      </c>
      <c r="D4951" s="2">
        <v>3.05</v>
      </c>
      <c r="E4951" s="15">
        <v>3.2529999999999997</v>
      </c>
      <c r="G4951" s="17">
        <v>97</v>
      </c>
      <c r="H4951" s="2">
        <v>84</v>
      </c>
      <c r="I4951" s="2">
        <v>85.7</v>
      </c>
      <c r="J4951" s="2">
        <v>84</v>
      </c>
      <c r="K4951" s="2">
        <v>85.7</v>
      </c>
      <c r="L4951" s="2">
        <v>86.6</v>
      </c>
      <c r="M4951" s="2">
        <v>2</v>
      </c>
      <c r="N4951" s="2">
        <v>2</v>
      </c>
      <c r="O4951" s="2">
        <v>11</v>
      </c>
      <c r="P4951" s="2">
        <v>11.2</v>
      </c>
      <c r="Q4951" s="2">
        <v>7</v>
      </c>
      <c r="R4951" s="2">
        <v>7.1</v>
      </c>
      <c r="S4951" s="2">
        <v>41</v>
      </c>
      <c r="T4951" s="2">
        <v>41.8</v>
      </c>
      <c r="U4951" s="2">
        <v>36</v>
      </c>
      <c r="V4951" s="2">
        <v>36.700000000000003</v>
      </c>
      <c r="W4951" s="2">
        <v>1</v>
      </c>
      <c r="X4951" s="2">
        <v>1</v>
      </c>
      <c r="Y4951" s="2">
        <v>14</v>
      </c>
      <c r="Z4951" s="2">
        <v>14.3</v>
      </c>
      <c r="AB4951" s="2">
        <v>1</v>
      </c>
      <c r="AC4951" s="2">
        <v>4</v>
      </c>
      <c r="AE4951" s="2">
        <v>98</v>
      </c>
      <c r="AF4951" s="2">
        <v>76</v>
      </c>
      <c r="AG4951" s="2">
        <v>77.599999999999994</v>
      </c>
      <c r="AH4951" s="2">
        <v>76</v>
      </c>
      <c r="AI4951" s="2">
        <v>77.599999999999994</v>
      </c>
      <c r="AJ4951" s="2">
        <v>77.599999999999994</v>
      </c>
      <c r="AK4951" s="2">
        <v>7</v>
      </c>
      <c r="AL4951" s="2">
        <v>7.1</v>
      </c>
      <c r="AM4951" s="2">
        <v>15</v>
      </c>
      <c r="AN4951" s="2">
        <v>15.3</v>
      </c>
      <c r="AQ4951" s="2">
        <v>42</v>
      </c>
      <c r="AR4951" s="2">
        <v>42.9</v>
      </c>
      <c r="AS4951" s="2">
        <v>34</v>
      </c>
      <c r="AT4951" s="2">
        <v>34.700000000000003</v>
      </c>
      <c r="AW4951" s="2">
        <v>22</v>
      </c>
      <c r="AX4951" s="2">
        <v>22.4</v>
      </c>
      <c r="AZ4951" s="2">
        <v>1</v>
      </c>
      <c r="BA4951" s="2">
        <v>4</v>
      </c>
      <c r="BC4951" s="2">
        <v>96</v>
      </c>
      <c r="BD4951" s="2">
        <v>87</v>
      </c>
      <c r="BE4951" s="2">
        <v>88.8</v>
      </c>
      <c r="BF4951" s="2">
        <v>87</v>
      </c>
      <c r="BG4951" s="2">
        <v>88.8</v>
      </c>
      <c r="BH4951" s="2">
        <v>90.6</v>
      </c>
      <c r="BI4951" s="2">
        <v>3</v>
      </c>
      <c r="BJ4951" s="2">
        <v>3.1</v>
      </c>
      <c r="BK4951" s="2">
        <v>6</v>
      </c>
      <c r="BL4951" s="2">
        <v>6.1</v>
      </c>
      <c r="BM4951" s="2">
        <v>1</v>
      </c>
      <c r="BN4951" s="2">
        <v>1</v>
      </c>
      <c r="BO4951" s="2">
        <v>40</v>
      </c>
      <c r="BP4951" s="2">
        <v>40.799999999999997</v>
      </c>
      <c r="BQ4951" s="2">
        <v>46</v>
      </c>
      <c r="BR4951" s="2">
        <v>46.9</v>
      </c>
      <c r="BS4951" s="2">
        <v>2</v>
      </c>
      <c r="BT4951" s="2">
        <v>2</v>
      </c>
      <c r="BU4951" s="2">
        <v>11</v>
      </c>
      <c r="BV4951" s="2">
        <v>11.2</v>
      </c>
      <c r="BX4951" s="2">
        <v>1</v>
      </c>
      <c r="BY4951" s="2">
        <v>4</v>
      </c>
    </row>
    <row r="4952" spans="1:77" ht="12.75" customHeight="1" x14ac:dyDescent="0.2">
      <c r="A4952">
        <v>4</v>
      </c>
      <c r="B4952" s="2">
        <v>3439</v>
      </c>
      <c r="C4952" s="17">
        <v>2.87</v>
      </c>
      <c r="D4952" s="2">
        <v>2.57</v>
      </c>
      <c r="E4952" s="15">
        <v>1.8079999999999998</v>
      </c>
      <c r="G4952" s="17">
        <v>67</v>
      </c>
      <c r="H4952" s="2">
        <v>59</v>
      </c>
      <c r="I4952" s="2">
        <v>88.1</v>
      </c>
      <c r="J4952" s="2">
        <v>59</v>
      </c>
      <c r="K4952" s="2">
        <v>88.1</v>
      </c>
      <c r="L4952" s="2">
        <v>88.1</v>
      </c>
      <c r="M4952" s="2">
        <v>1</v>
      </c>
      <c r="N4952" s="2">
        <v>1.5</v>
      </c>
      <c r="O4952" s="2">
        <v>7</v>
      </c>
      <c r="P4952" s="2">
        <v>10.4</v>
      </c>
      <c r="Q4952" s="2">
        <v>7</v>
      </c>
      <c r="R4952" s="2">
        <v>10.4</v>
      </c>
      <c r="S4952" s="2">
        <v>31</v>
      </c>
      <c r="T4952" s="2">
        <v>46.3</v>
      </c>
      <c r="U4952" s="2">
        <v>21</v>
      </c>
      <c r="V4952" s="2">
        <v>31.3</v>
      </c>
      <c r="Y4952" s="2">
        <v>8</v>
      </c>
      <c r="Z4952" s="2">
        <v>11.9</v>
      </c>
      <c r="AB4952" s="2">
        <v>1</v>
      </c>
      <c r="AC4952" s="2">
        <v>3</v>
      </c>
      <c r="AE4952" s="2">
        <v>67</v>
      </c>
      <c r="AF4952" s="2">
        <v>38</v>
      </c>
      <c r="AG4952" s="2">
        <v>56.7</v>
      </c>
      <c r="AH4952" s="2">
        <v>38</v>
      </c>
      <c r="AI4952" s="2">
        <v>56.7</v>
      </c>
      <c r="AJ4952" s="2">
        <v>56.7</v>
      </c>
      <c r="AK4952" s="2">
        <v>12</v>
      </c>
      <c r="AL4952" s="2">
        <v>17.899999999999999</v>
      </c>
      <c r="AM4952" s="2">
        <v>17</v>
      </c>
      <c r="AN4952" s="2">
        <v>25.4</v>
      </c>
      <c r="AQ4952" s="2">
        <v>26</v>
      </c>
      <c r="AR4952" s="2">
        <v>38.799999999999997</v>
      </c>
      <c r="AS4952" s="2">
        <v>12</v>
      </c>
      <c r="AT4952" s="2">
        <v>17.899999999999999</v>
      </c>
      <c r="AW4952" s="2">
        <v>29</v>
      </c>
      <c r="AX4952" s="2">
        <v>43.3</v>
      </c>
      <c r="AZ4952" s="2">
        <v>1</v>
      </c>
      <c r="BA4952" s="2">
        <v>3</v>
      </c>
      <c r="BC4952" s="2">
        <v>67</v>
      </c>
      <c r="BD4952" s="2">
        <v>20</v>
      </c>
      <c r="BE4952" s="2">
        <v>29.9</v>
      </c>
      <c r="BF4952" s="2">
        <v>20</v>
      </c>
      <c r="BG4952" s="2">
        <v>29.9</v>
      </c>
      <c r="BH4952" s="2">
        <v>29.9</v>
      </c>
      <c r="BI4952" s="2">
        <v>30</v>
      </c>
      <c r="BJ4952" s="2">
        <v>44.8</v>
      </c>
      <c r="BK4952" s="2">
        <v>17</v>
      </c>
      <c r="BL4952" s="2">
        <v>25.4</v>
      </c>
      <c r="BM4952" s="2">
        <v>2</v>
      </c>
      <c r="BN4952" s="2">
        <v>3</v>
      </c>
      <c r="BO4952" s="2">
        <v>15</v>
      </c>
      <c r="BP4952" s="2">
        <v>22.4</v>
      </c>
      <c r="BQ4952" s="2">
        <v>3</v>
      </c>
      <c r="BR4952" s="2">
        <v>4.5</v>
      </c>
      <c r="BU4952" s="2">
        <v>47</v>
      </c>
      <c r="BV4952" s="2">
        <v>70.099999999999994</v>
      </c>
      <c r="BX4952" s="2">
        <v>1</v>
      </c>
      <c r="BY4952" s="2">
        <v>3</v>
      </c>
    </row>
    <row r="4953" spans="1:77" ht="12.75" customHeight="1" x14ac:dyDescent="0.2">
      <c r="A4953">
        <v>4</v>
      </c>
      <c r="B4953" s="2">
        <v>3440</v>
      </c>
      <c r="C4953" s="17">
        <v>3.13</v>
      </c>
      <c r="D4953" s="2">
        <v>3.13</v>
      </c>
      <c r="E4953" s="15">
        <v>3.089</v>
      </c>
      <c r="G4953" s="17">
        <v>88</v>
      </c>
      <c r="H4953" s="2">
        <v>74</v>
      </c>
      <c r="I4953" s="2">
        <v>84.1</v>
      </c>
      <c r="J4953" s="2">
        <v>74</v>
      </c>
      <c r="K4953" s="2">
        <v>84.1</v>
      </c>
      <c r="L4953" s="2">
        <v>84.1</v>
      </c>
      <c r="M4953" s="2">
        <v>3</v>
      </c>
      <c r="N4953" s="2">
        <v>3.4</v>
      </c>
      <c r="O4953" s="2">
        <v>11</v>
      </c>
      <c r="P4953" s="2">
        <v>12.5</v>
      </c>
      <c r="S4953" s="2">
        <v>46</v>
      </c>
      <c r="T4953" s="2">
        <v>52.3</v>
      </c>
      <c r="U4953" s="2">
        <v>28</v>
      </c>
      <c r="V4953" s="2">
        <v>31.8</v>
      </c>
      <c r="Y4953" s="2">
        <v>14</v>
      </c>
      <c r="Z4953" s="2">
        <v>15.9</v>
      </c>
      <c r="AB4953" s="2">
        <v>1</v>
      </c>
      <c r="AE4953" s="2">
        <v>88</v>
      </c>
      <c r="AF4953" s="2">
        <v>68</v>
      </c>
      <c r="AG4953" s="2">
        <v>77.3</v>
      </c>
      <c r="AH4953" s="2">
        <v>68</v>
      </c>
      <c r="AI4953" s="2">
        <v>77.3</v>
      </c>
      <c r="AJ4953" s="2">
        <v>77.3</v>
      </c>
      <c r="AK4953" s="2">
        <v>10</v>
      </c>
      <c r="AL4953" s="2">
        <v>11.4</v>
      </c>
      <c r="AM4953" s="2">
        <v>10</v>
      </c>
      <c r="AN4953" s="2">
        <v>11.4</v>
      </c>
      <c r="AQ4953" s="2">
        <v>27</v>
      </c>
      <c r="AR4953" s="2">
        <v>30.7</v>
      </c>
      <c r="AS4953" s="2">
        <v>41</v>
      </c>
      <c r="AT4953" s="2">
        <v>46.6</v>
      </c>
      <c r="AW4953" s="2">
        <v>20</v>
      </c>
      <c r="AX4953" s="2">
        <v>22.7</v>
      </c>
      <c r="AZ4953" s="2">
        <v>1</v>
      </c>
      <c r="BC4953" s="2">
        <v>88</v>
      </c>
      <c r="BD4953" s="2">
        <v>72</v>
      </c>
      <c r="BE4953" s="2">
        <v>81.8</v>
      </c>
      <c r="BF4953" s="2">
        <v>72</v>
      </c>
      <c r="BG4953" s="2">
        <v>81.8</v>
      </c>
      <c r="BH4953" s="2">
        <v>81.8</v>
      </c>
      <c r="BI4953" s="2">
        <v>4</v>
      </c>
      <c r="BJ4953" s="2">
        <v>4.5</v>
      </c>
      <c r="BK4953" s="2">
        <v>12</v>
      </c>
      <c r="BL4953" s="2">
        <v>13.6</v>
      </c>
      <c r="BO4953" s="2">
        <v>44</v>
      </c>
      <c r="BP4953" s="2">
        <v>50</v>
      </c>
      <c r="BQ4953" s="2">
        <v>28</v>
      </c>
      <c r="BR4953" s="2">
        <v>31.8</v>
      </c>
      <c r="BU4953" s="2">
        <v>16</v>
      </c>
      <c r="BV4953" s="2">
        <v>18.2</v>
      </c>
      <c r="BX4953" s="2">
        <v>1</v>
      </c>
    </row>
    <row r="4954" spans="1:77" ht="12.75" customHeight="1" x14ac:dyDescent="0.2">
      <c r="A4954">
        <v>4</v>
      </c>
      <c r="B4954" s="2">
        <v>3441</v>
      </c>
      <c r="C4954" s="17">
        <v>3.49</v>
      </c>
      <c r="D4954" s="2">
        <v>3.48</v>
      </c>
      <c r="E4954" s="15">
        <v>3.1489999999999996</v>
      </c>
      <c r="G4954" s="17">
        <v>102</v>
      </c>
      <c r="H4954" s="2">
        <v>92</v>
      </c>
      <c r="I4954" s="2">
        <v>90.2</v>
      </c>
      <c r="J4954" s="2">
        <v>92</v>
      </c>
      <c r="K4954" s="2">
        <v>90.2</v>
      </c>
      <c r="L4954" s="2">
        <v>90.2</v>
      </c>
      <c r="M4954" s="2">
        <v>1</v>
      </c>
      <c r="N4954" s="2">
        <v>1</v>
      </c>
      <c r="O4954" s="2">
        <v>9</v>
      </c>
      <c r="P4954" s="2">
        <v>8.8000000000000007</v>
      </c>
      <c r="S4954" s="2">
        <v>31</v>
      </c>
      <c r="T4954" s="2">
        <v>30.4</v>
      </c>
      <c r="U4954" s="2">
        <v>61</v>
      </c>
      <c r="V4954" s="2">
        <v>59.8</v>
      </c>
      <c r="Y4954" s="2">
        <v>10</v>
      </c>
      <c r="Z4954" s="2">
        <v>9.8000000000000007</v>
      </c>
      <c r="AB4954" s="2">
        <v>4</v>
      </c>
      <c r="AE4954" s="2">
        <v>103</v>
      </c>
      <c r="AF4954" s="2">
        <v>91</v>
      </c>
      <c r="AG4954" s="2">
        <v>88.3</v>
      </c>
      <c r="AH4954" s="2">
        <v>91</v>
      </c>
      <c r="AI4954" s="2">
        <v>88.3</v>
      </c>
      <c r="AJ4954" s="2">
        <v>88.3</v>
      </c>
      <c r="AK4954" s="2">
        <v>7</v>
      </c>
      <c r="AL4954" s="2">
        <v>6.8</v>
      </c>
      <c r="AM4954" s="2">
        <v>5</v>
      </c>
      <c r="AN4954" s="2">
        <v>4.9000000000000004</v>
      </c>
      <c r="AQ4954" s="2">
        <v>23</v>
      </c>
      <c r="AR4954" s="2">
        <v>22.3</v>
      </c>
      <c r="AS4954" s="2">
        <v>68</v>
      </c>
      <c r="AT4954" s="2">
        <v>66</v>
      </c>
      <c r="AW4954" s="2">
        <v>12</v>
      </c>
      <c r="AX4954" s="2">
        <v>11.7</v>
      </c>
      <c r="AZ4954" s="2">
        <v>3</v>
      </c>
      <c r="BC4954" s="2">
        <v>99</v>
      </c>
      <c r="BD4954" s="2">
        <v>80</v>
      </c>
      <c r="BE4954" s="2">
        <v>78.400000000000006</v>
      </c>
      <c r="BF4954" s="2">
        <v>80</v>
      </c>
      <c r="BG4954" s="2">
        <v>78.400000000000006</v>
      </c>
      <c r="BH4954" s="2">
        <v>80.8</v>
      </c>
      <c r="BI4954" s="2">
        <v>5</v>
      </c>
      <c r="BJ4954" s="2">
        <v>4.9000000000000004</v>
      </c>
      <c r="BK4954" s="2">
        <v>14</v>
      </c>
      <c r="BL4954" s="2">
        <v>13.7</v>
      </c>
      <c r="BO4954" s="2">
        <v>32</v>
      </c>
      <c r="BP4954" s="2">
        <v>31.4</v>
      </c>
      <c r="BQ4954" s="2">
        <v>48</v>
      </c>
      <c r="BR4954" s="2">
        <v>47.1</v>
      </c>
      <c r="BS4954" s="2">
        <v>3</v>
      </c>
      <c r="BT4954" s="2">
        <v>2.9</v>
      </c>
      <c r="BU4954" s="2">
        <v>22</v>
      </c>
      <c r="BV4954" s="2">
        <v>21.6</v>
      </c>
      <c r="BX4954" s="2">
        <v>4</v>
      </c>
    </row>
    <row r="4955" spans="1:77" ht="12.75" customHeight="1" x14ac:dyDescent="0.2">
      <c r="A4955">
        <v>4</v>
      </c>
      <c r="B4955" s="2">
        <v>3442</v>
      </c>
      <c r="C4955" s="17">
        <v>3.22</v>
      </c>
      <c r="D4955" s="2">
        <v>3.15</v>
      </c>
      <c r="E4955" s="15">
        <v>2.843</v>
      </c>
      <c r="G4955" s="17">
        <v>89</v>
      </c>
      <c r="H4955" s="2">
        <v>78</v>
      </c>
      <c r="I4955" s="2">
        <v>87.6</v>
      </c>
      <c r="J4955" s="2">
        <v>78</v>
      </c>
      <c r="K4955" s="2">
        <v>87.6</v>
      </c>
      <c r="L4955" s="2">
        <v>87.6</v>
      </c>
      <c r="M4955" s="2">
        <v>2</v>
      </c>
      <c r="N4955" s="2">
        <v>2.2000000000000002</v>
      </c>
      <c r="O4955" s="2">
        <v>9</v>
      </c>
      <c r="P4955" s="2">
        <v>10.1</v>
      </c>
      <c r="Q4955" s="2">
        <v>2</v>
      </c>
      <c r="R4955" s="2">
        <v>2.2000000000000002</v>
      </c>
      <c r="S4955" s="2">
        <v>37</v>
      </c>
      <c r="T4955" s="2">
        <v>41.6</v>
      </c>
      <c r="U4955" s="2">
        <v>39</v>
      </c>
      <c r="V4955" s="2">
        <v>43.8</v>
      </c>
      <c r="Y4955" s="2">
        <v>11</v>
      </c>
      <c r="Z4955" s="2">
        <v>12.4</v>
      </c>
      <c r="AE4955" s="2">
        <v>89</v>
      </c>
      <c r="AF4955" s="2">
        <v>71</v>
      </c>
      <c r="AG4955" s="2">
        <v>79.8</v>
      </c>
      <c r="AH4955" s="2">
        <v>71</v>
      </c>
      <c r="AI4955" s="2">
        <v>79.8</v>
      </c>
      <c r="AJ4955" s="2">
        <v>79.8</v>
      </c>
      <c r="AK4955" s="2">
        <v>9</v>
      </c>
      <c r="AL4955" s="2">
        <v>10.1</v>
      </c>
      <c r="AM4955" s="2">
        <v>9</v>
      </c>
      <c r="AN4955" s="2">
        <v>10.1</v>
      </c>
      <c r="AO4955" s="2">
        <v>1</v>
      </c>
      <c r="AP4955" s="2">
        <v>1.1000000000000001</v>
      </c>
      <c r="AQ4955" s="2">
        <v>27</v>
      </c>
      <c r="AR4955" s="2">
        <v>30.3</v>
      </c>
      <c r="AS4955" s="2">
        <v>43</v>
      </c>
      <c r="AT4955" s="2">
        <v>48.3</v>
      </c>
      <c r="AW4955" s="2">
        <v>18</v>
      </c>
      <c r="AX4955" s="2">
        <v>20.2</v>
      </c>
      <c r="BC4955" s="2">
        <v>86</v>
      </c>
      <c r="BD4955" s="2">
        <v>62</v>
      </c>
      <c r="BE4955" s="2">
        <v>69.7</v>
      </c>
      <c r="BF4955" s="2">
        <v>62</v>
      </c>
      <c r="BG4955" s="2">
        <v>69.7</v>
      </c>
      <c r="BH4955" s="2">
        <v>72.099999999999994</v>
      </c>
      <c r="BI4955" s="2">
        <v>6</v>
      </c>
      <c r="BJ4955" s="2">
        <v>6.7</v>
      </c>
      <c r="BK4955" s="2">
        <v>18</v>
      </c>
      <c r="BL4955" s="2">
        <v>20.2</v>
      </c>
      <c r="BO4955" s="2">
        <v>37</v>
      </c>
      <c r="BP4955" s="2">
        <v>41.6</v>
      </c>
      <c r="BQ4955" s="2">
        <v>25</v>
      </c>
      <c r="BR4955" s="2">
        <v>28.1</v>
      </c>
      <c r="BS4955" s="2">
        <v>3</v>
      </c>
      <c r="BT4955" s="2">
        <v>3.4</v>
      </c>
      <c r="BU4955" s="2">
        <v>27</v>
      </c>
      <c r="BV4955" s="2">
        <v>30.3</v>
      </c>
    </row>
    <row r="4956" spans="1:77" ht="12.75" customHeight="1" x14ac:dyDescent="0.2">
      <c r="A4956">
        <v>4</v>
      </c>
      <c r="B4956" s="2">
        <v>3444</v>
      </c>
      <c r="C4956" s="17">
        <v>2.94</v>
      </c>
      <c r="D4956" s="2">
        <v>2.31</v>
      </c>
      <c r="E4956" s="15">
        <v>2.3139999999999996</v>
      </c>
      <c r="G4956" s="17">
        <v>16</v>
      </c>
      <c r="H4956" s="2">
        <v>11</v>
      </c>
      <c r="I4956" s="2">
        <v>68.8</v>
      </c>
      <c r="J4956" s="2">
        <v>11</v>
      </c>
      <c r="K4956" s="2">
        <v>68.8</v>
      </c>
      <c r="L4956" s="2">
        <v>68.8</v>
      </c>
      <c r="O4956" s="2">
        <v>5</v>
      </c>
      <c r="P4956" s="2">
        <v>31.3</v>
      </c>
      <c r="S4956" s="2">
        <v>7</v>
      </c>
      <c r="T4956" s="2">
        <v>43.8</v>
      </c>
      <c r="U4956" s="2">
        <v>4</v>
      </c>
      <c r="V4956" s="2">
        <v>25</v>
      </c>
      <c r="Y4956" s="2">
        <v>5</v>
      </c>
      <c r="Z4956" s="2">
        <v>31.3</v>
      </c>
      <c r="AC4956" s="2">
        <v>1</v>
      </c>
      <c r="AE4956" s="2">
        <v>16</v>
      </c>
      <c r="AF4956" s="2">
        <v>7</v>
      </c>
      <c r="AG4956" s="2">
        <v>43.8</v>
      </c>
      <c r="AH4956" s="2">
        <v>7</v>
      </c>
      <c r="AI4956" s="2">
        <v>43.8</v>
      </c>
      <c r="AJ4956" s="2">
        <v>43.8</v>
      </c>
      <c r="AK4956" s="2">
        <v>4</v>
      </c>
      <c r="AL4956" s="2">
        <v>25</v>
      </c>
      <c r="AM4956" s="2">
        <v>5</v>
      </c>
      <c r="AN4956" s="2">
        <v>31.3</v>
      </c>
      <c r="AQ4956" s="2">
        <v>5</v>
      </c>
      <c r="AR4956" s="2">
        <v>31.3</v>
      </c>
      <c r="AS4956" s="2">
        <v>2</v>
      </c>
      <c r="AT4956" s="2">
        <v>12.5</v>
      </c>
      <c r="AW4956" s="2">
        <v>9</v>
      </c>
      <c r="AX4956" s="2">
        <v>56.3</v>
      </c>
      <c r="BA4956" s="2">
        <v>1</v>
      </c>
      <c r="BC4956" s="2">
        <v>16</v>
      </c>
      <c r="BD4956" s="2">
        <v>6</v>
      </c>
      <c r="BE4956" s="2">
        <v>37.5</v>
      </c>
      <c r="BF4956" s="2">
        <v>6</v>
      </c>
      <c r="BG4956" s="2">
        <v>37.5</v>
      </c>
      <c r="BH4956" s="2">
        <v>37.5</v>
      </c>
      <c r="BI4956" s="2">
        <v>3</v>
      </c>
      <c r="BJ4956" s="2">
        <v>18.8</v>
      </c>
      <c r="BK4956" s="2">
        <v>7</v>
      </c>
      <c r="BL4956" s="2">
        <v>43.8</v>
      </c>
      <c r="BO4956" s="2">
        <v>4</v>
      </c>
      <c r="BP4956" s="2">
        <v>25</v>
      </c>
      <c r="BQ4956" s="2">
        <v>2</v>
      </c>
      <c r="BR4956" s="2">
        <v>12.5</v>
      </c>
      <c r="BU4956" s="2">
        <v>10</v>
      </c>
      <c r="BV4956" s="2">
        <v>62.5</v>
      </c>
      <c r="BY4956" s="2">
        <v>1</v>
      </c>
    </row>
    <row r="4957" spans="1:77" ht="12.75" customHeight="1" x14ac:dyDescent="0.2">
      <c r="A4957">
        <v>4</v>
      </c>
      <c r="B4957" s="2">
        <v>3449</v>
      </c>
      <c r="C4957" s="17">
        <v>2.41</v>
      </c>
      <c r="D4957" s="2">
        <v>2.12</v>
      </c>
      <c r="E4957" s="15">
        <v>2.0390000000000001</v>
      </c>
      <c r="G4957" s="17">
        <v>49</v>
      </c>
      <c r="H4957" s="2">
        <v>21</v>
      </c>
      <c r="I4957" s="2">
        <v>42.9</v>
      </c>
      <c r="J4957" s="2">
        <v>21</v>
      </c>
      <c r="K4957" s="2">
        <v>42.9</v>
      </c>
      <c r="L4957" s="2">
        <v>42.9</v>
      </c>
      <c r="M4957" s="2">
        <v>7</v>
      </c>
      <c r="N4957" s="2">
        <v>14.3</v>
      </c>
      <c r="O4957" s="2">
        <v>21</v>
      </c>
      <c r="P4957" s="2">
        <v>42.9</v>
      </c>
      <c r="S4957" s="2">
        <v>15</v>
      </c>
      <c r="T4957" s="2">
        <v>30.6</v>
      </c>
      <c r="U4957" s="2">
        <v>6</v>
      </c>
      <c r="V4957" s="2">
        <v>12.2</v>
      </c>
      <c r="Y4957" s="2">
        <v>28</v>
      </c>
      <c r="Z4957" s="2">
        <v>57.1</v>
      </c>
      <c r="AE4957" s="2">
        <v>49</v>
      </c>
      <c r="AF4957" s="2">
        <v>22</v>
      </c>
      <c r="AG4957" s="2">
        <v>44.9</v>
      </c>
      <c r="AH4957" s="2">
        <v>22</v>
      </c>
      <c r="AI4957" s="2">
        <v>44.9</v>
      </c>
      <c r="AJ4957" s="2">
        <v>44.9</v>
      </c>
      <c r="AK4957" s="2">
        <v>21</v>
      </c>
      <c r="AL4957" s="2">
        <v>42.9</v>
      </c>
      <c r="AM4957" s="2">
        <v>6</v>
      </c>
      <c r="AN4957" s="2">
        <v>12.2</v>
      </c>
      <c r="AQ4957" s="2">
        <v>17</v>
      </c>
      <c r="AR4957" s="2">
        <v>34.700000000000003</v>
      </c>
      <c r="AS4957" s="2">
        <v>5</v>
      </c>
      <c r="AT4957" s="2">
        <v>10.199999999999999</v>
      </c>
      <c r="AW4957" s="2">
        <v>27</v>
      </c>
      <c r="AX4957" s="2">
        <v>55.1</v>
      </c>
      <c r="BC4957" s="2">
        <v>46</v>
      </c>
      <c r="BD4957" s="2">
        <v>20</v>
      </c>
      <c r="BE4957" s="2">
        <v>40.799999999999997</v>
      </c>
      <c r="BF4957" s="2">
        <v>20</v>
      </c>
      <c r="BG4957" s="2">
        <v>40.799999999999997</v>
      </c>
      <c r="BH4957" s="2">
        <v>43.5</v>
      </c>
      <c r="BI4957" s="2">
        <v>15</v>
      </c>
      <c r="BJ4957" s="2">
        <v>30.6</v>
      </c>
      <c r="BK4957" s="2">
        <v>11</v>
      </c>
      <c r="BL4957" s="2">
        <v>22.4</v>
      </c>
      <c r="BO4957" s="2">
        <v>17</v>
      </c>
      <c r="BP4957" s="2">
        <v>34.700000000000003</v>
      </c>
      <c r="BQ4957" s="2">
        <v>3</v>
      </c>
      <c r="BR4957" s="2">
        <v>6.1</v>
      </c>
      <c r="BS4957" s="2">
        <v>3</v>
      </c>
      <c r="BT4957" s="2">
        <v>6.1</v>
      </c>
      <c r="BU4957" s="2">
        <v>29</v>
      </c>
      <c r="BV4957" s="2">
        <v>59.2</v>
      </c>
    </row>
    <row r="4958" spans="1:77" ht="12.75" customHeight="1" x14ac:dyDescent="0.2">
      <c r="A4958">
        <v>4</v>
      </c>
      <c r="B4958" s="2">
        <v>3452</v>
      </c>
      <c r="C4958" s="17">
        <v>3.03</v>
      </c>
      <c r="D4958" s="2">
        <v>2.84</v>
      </c>
      <c r="E4958" s="15">
        <v>2.7110000000000003</v>
      </c>
      <c r="G4958" s="17">
        <v>79</v>
      </c>
      <c r="H4958" s="2">
        <v>66</v>
      </c>
      <c r="I4958" s="2">
        <v>83.5</v>
      </c>
      <c r="J4958" s="2">
        <v>66</v>
      </c>
      <c r="K4958" s="2">
        <v>83.5</v>
      </c>
      <c r="L4958" s="2">
        <v>83.5</v>
      </c>
      <c r="M4958" s="2">
        <v>2</v>
      </c>
      <c r="N4958" s="2">
        <v>2.5</v>
      </c>
      <c r="O4958" s="2">
        <v>11</v>
      </c>
      <c r="P4958" s="2">
        <v>13.9</v>
      </c>
      <c r="Q4958" s="2">
        <v>1</v>
      </c>
      <c r="R4958" s="2">
        <v>1.3</v>
      </c>
      <c r="S4958" s="2">
        <v>45</v>
      </c>
      <c r="T4958" s="2">
        <v>57</v>
      </c>
      <c r="U4958" s="2">
        <v>20</v>
      </c>
      <c r="V4958" s="2">
        <v>25.3</v>
      </c>
      <c r="Y4958" s="2">
        <v>13</v>
      </c>
      <c r="Z4958" s="2">
        <v>16.5</v>
      </c>
      <c r="AE4958" s="2">
        <v>79</v>
      </c>
      <c r="AF4958" s="2">
        <v>54</v>
      </c>
      <c r="AG4958" s="2">
        <v>68.400000000000006</v>
      </c>
      <c r="AH4958" s="2">
        <v>54</v>
      </c>
      <c r="AI4958" s="2">
        <v>68.400000000000006</v>
      </c>
      <c r="AJ4958" s="2">
        <v>68.400000000000006</v>
      </c>
      <c r="AK4958" s="2">
        <v>11</v>
      </c>
      <c r="AL4958" s="2">
        <v>13.9</v>
      </c>
      <c r="AM4958" s="2">
        <v>14</v>
      </c>
      <c r="AN4958" s="2">
        <v>17.7</v>
      </c>
      <c r="AO4958" s="2">
        <v>1</v>
      </c>
      <c r="AP4958" s="2">
        <v>1.3</v>
      </c>
      <c r="AQ4958" s="2">
        <v>27</v>
      </c>
      <c r="AR4958" s="2">
        <v>34.200000000000003</v>
      </c>
      <c r="AS4958" s="2">
        <v>26</v>
      </c>
      <c r="AT4958" s="2">
        <v>32.9</v>
      </c>
      <c r="AW4958" s="2">
        <v>25</v>
      </c>
      <c r="AX4958" s="2">
        <v>31.6</v>
      </c>
      <c r="BC4958" s="2">
        <v>79</v>
      </c>
      <c r="BD4958" s="2">
        <v>52</v>
      </c>
      <c r="BE4958" s="2">
        <v>65.8</v>
      </c>
      <c r="BF4958" s="2">
        <v>52</v>
      </c>
      <c r="BG4958" s="2">
        <v>65.8</v>
      </c>
      <c r="BH4958" s="2">
        <v>65.8</v>
      </c>
      <c r="BI4958" s="2">
        <v>6</v>
      </c>
      <c r="BJ4958" s="2">
        <v>7.6</v>
      </c>
      <c r="BK4958" s="2">
        <v>21</v>
      </c>
      <c r="BL4958" s="2">
        <v>26.6</v>
      </c>
      <c r="BM4958" s="2">
        <v>1</v>
      </c>
      <c r="BN4958" s="2">
        <v>1.3</v>
      </c>
      <c r="BO4958" s="2">
        <v>38</v>
      </c>
      <c r="BP4958" s="2">
        <v>48.1</v>
      </c>
      <c r="BQ4958" s="2">
        <v>13</v>
      </c>
      <c r="BR4958" s="2">
        <v>16.5</v>
      </c>
      <c r="BU4958" s="2">
        <v>27</v>
      </c>
      <c r="BV4958" s="2">
        <v>34.200000000000003</v>
      </c>
    </row>
    <row r="4959" spans="1:77" ht="12.75" customHeight="1" x14ac:dyDescent="0.2">
      <c r="A4959">
        <v>4</v>
      </c>
      <c r="B4959" s="2">
        <v>3453</v>
      </c>
      <c r="C4959" s="17">
        <v>2.38</v>
      </c>
      <c r="D4959" s="2">
        <v>1.8</v>
      </c>
      <c r="E4959" s="15">
        <v>2.0619999999999998</v>
      </c>
      <c r="G4959" s="17">
        <v>50</v>
      </c>
      <c r="H4959" s="2">
        <v>23</v>
      </c>
      <c r="I4959" s="2">
        <v>46</v>
      </c>
      <c r="J4959" s="2">
        <v>23</v>
      </c>
      <c r="K4959" s="2">
        <v>46</v>
      </c>
      <c r="L4959" s="2">
        <v>46</v>
      </c>
      <c r="M4959" s="2">
        <v>5</v>
      </c>
      <c r="N4959" s="2">
        <v>10</v>
      </c>
      <c r="O4959" s="2">
        <v>22</v>
      </c>
      <c r="P4959" s="2">
        <v>44</v>
      </c>
      <c r="Q4959" s="2">
        <v>1</v>
      </c>
      <c r="R4959" s="2">
        <v>2</v>
      </c>
      <c r="S4959" s="2">
        <v>18</v>
      </c>
      <c r="T4959" s="2">
        <v>36</v>
      </c>
      <c r="U4959" s="2">
        <v>4</v>
      </c>
      <c r="V4959" s="2">
        <v>8</v>
      </c>
      <c r="Y4959" s="2">
        <v>27</v>
      </c>
      <c r="Z4959" s="2">
        <v>54</v>
      </c>
      <c r="AB4959" s="2">
        <v>2</v>
      </c>
      <c r="AE4959" s="2">
        <v>49</v>
      </c>
      <c r="AF4959" s="2">
        <v>14</v>
      </c>
      <c r="AG4959" s="2">
        <v>28.6</v>
      </c>
      <c r="AH4959" s="2">
        <v>14</v>
      </c>
      <c r="AI4959" s="2">
        <v>28.6</v>
      </c>
      <c r="AJ4959" s="2">
        <v>28.6</v>
      </c>
      <c r="AK4959" s="2">
        <v>25</v>
      </c>
      <c r="AL4959" s="2">
        <v>51</v>
      </c>
      <c r="AM4959" s="2">
        <v>10</v>
      </c>
      <c r="AN4959" s="2">
        <v>20.399999999999999</v>
      </c>
      <c r="AQ4959" s="2">
        <v>13</v>
      </c>
      <c r="AR4959" s="2">
        <v>26.5</v>
      </c>
      <c r="AS4959" s="2">
        <v>1</v>
      </c>
      <c r="AT4959" s="2">
        <v>2</v>
      </c>
      <c r="AW4959" s="2">
        <v>35</v>
      </c>
      <c r="AX4959" s="2">
        <v>71.400000000000006</v>
      </c>
      <c r="AZ4959" s="2">
        <v>3</v>
      </c>
      <c r="BC4959" s="2">
        <v>47</v>
      </c>
      <c r="BD4959" s="2">
        <v>18</v>
      </c>
      <c r="BE4959" s="2">
        <v>36.700000000000003</v>
      </c>
      <c r="BF4959" s="2">
        <v>18</v>
      </c>
      <c r="BG4959" s="2">
        <v>36.700000000000003</v>
      </c>
      <c r="BH4959" s="2">
        <v>38.299999999999997</v>
      </c>
      <c r="BI4959" s="2">
        <v>12</v>
      </c>
      <c r="BJ4959" s="2">
        <v>24.5</v>
      </c>
      <c r="BK4959" s="2">
        <v>17</v>
      </c>
      <c r="BL4959" s="2">
        <v>34.700000000000003</v>
      </c>
      <c r="BM4959" s="2">
        <v>1</v>
      </c>
      <c r="BN4959" s="2">
        <v>2</v>
      </c>
      <c r="BO4959" s="2">
        <v>13</v>
      </c>
      <c r="BP4959" s="2">
        <v>26.5</v>
      </c>
      <c r="BQ4959" s="2">
        <v>4</v>
      </c>
      <c r="BR4959" s="2">
        <v>8.1999999999999993</v>
      </c>
      <c r="BS4959" s="2">
        <v>2</v>
      </c>
      <c r="BT4959" s="2">
        <v>4.0999999999999996</v>
      </c>
      <c r="BU4959" s="2">
        <v>31</v>
      </c>
      <c r="BV4959" s="2">
        <v>63.3</v>
      </c>
      <c r="BX4959" s="2">
        <v>3</v>
      </c>
    </row>
    <row r="4960" spans="1:77" ht="12.75" customHeight="1" x14ac:dyDescent="0.2">
      <c r="A4960">
        <v>4</v>
      </c>
      <c r="B4960" s="2">
        <v>3454</v>
      </c>
      <c r="C4960" s="17">
        <v>3.16</v>
      </c>
      <c r="D4960" s="2">
        <v>2.77</v>
      </c>
      <c r="E4960" s="15">
        <v>2.7160000000000002</v>
      </c>
      <c r="G4960" s="17">
        <v>70</v>
      </c>
      <c r="H4960" s="2">
        <v>60</v>
      </c>
      <c r="I4960" s="2">
        <v>85.7</v>
      </c>
      <c r="J4960" s="2">
        <v>60</v>
      </c>
      <c r="K4960" s="2">
        <v>85.7</v>
      </c>
      <c r="L4960" s="2">
        <v>85.7</v>
      </c>
      <c r="M4960" s="2">
        <v>2</v>
      </c>
      <c r="N4960" s="2">
        <v>2.9</v>
      </c>
      <c r="O4960" s="2">
        <v>8</v>
      </c>
      <c r="P4960" s="2">
        <v>11.4</v>
      </c>
      <c r="S4960" s="2">
        <v>37</v>
      </c>
      <c r="T4960" s="2">
        <v>52.9</v>
      </c>
      <c r="U4960" s="2">
        <v>23</v>
      </c>
      <c r="V4960" s="2">
        <v>32.9</v>
      </c>
      <c r="Y4960" s="2">
        <v>10</v>
      </c>
      <c r="Z4960" s="2">
        <v>14.3</v>
      </c>
      <c r="AA4960" s="2">
        <v>1</v>
      </c>
      <c r="AB4960" s="2">
        <v>2</v>
      </c>
      <c r="AE4960" s="2">
        <v>70</v>
      </c>
      <c r="AF4960" s="2">
        <v>45</v>
      </c>
      <c r="AG4960" s="2">
        <v>64.3</v>
      </c>
      <c r="AH4960" s="2">
        <v>45</v>
      </c>
      <c r="AI4960" s="2">
        <v>64.3</v>
      </c>
      <c r="AJ4960" s="2">
        <v>64.3</v>
      </c>
      <c r="AK4960" s="2">
        <v>12</v>
      </c>
      <c r="AL4960" s="2">
        <v>17.100000000000001</v>
      </c>
      <c r="AM4960" s="2">
        <v>13</v>
      </c>
      <c r="AN4960" s="2">
        <v>18.600000000000001</v>
      </c>
      <c r="AQ4960" s="2">
        <v>24</v>
      </c>
      <c r="AR4960" s="2">
        <v>34.299999999999997</v>
      </c>
      <c r="AS4960" s="2">
        <v>21</v>
      </c>
      <c r="AT4960" s="2">
        <v>30</v>
      </c>
      <c r="AW4960" s="2">
        <v>25</v>
      </c>
      <c r="AX4960" s="2">
        <v>35.700000000000003</v>
      </c>
      <c r="AY4960" s="2">
        <v>1</v>
      </c>
      <c r="AZ4960" s="2">
        <v>2</v>
      </c>
      <c r="BC4960" s="2">
        <v>69</v>
      </c>
      <c r="BD4960" s="2">
        <v>44</v>
      </c>
      <c r="BE4960" s="2">
        <v>62.9</v>
      </c>
      <c r="BF4960" s="2">
        <v>44</v>
      </c>
      <c r="BG4960" s="2">
        <v>62.9</v>
      </c>
      <c r="BH4960" s="2">
        <v>63.8</v>
      </c>
      <c r="BI4960" s="2">
        <v>8</v>
      </c>
      <c r="BJ4960" s="2">
        <v>11.4</v>
      </c>
      <c r="BK4960" s="2">
        <v>17</v>
      </c>
      <c r="BL4960" s="2">
        <v>24.3</v>
      </c>
      <c r="BO4960" s="2">
        <v>28</v>
      </c>
      <c r="BP4960" s="2">
        <v>40</v>
      </c>
      <c r="BQ4960" s="2">
        <v>16</v>
      </c>
      <c r="BR4960" s="2">
        <v>22.9</v>
      </c>
      <c r="BS4960" s="2">
        <v>1</v>
      </c>
      <c r="BT4960" s="2">
        <v>1.4</v>
      </c>
      <c r="BU4960" s="2">
        <v>26</v>
      </c>
      <c r="BV4960" s="2">
        <v>37.1</v>
      </c>
      <c r="BW4960" s="2">
        <v>1</v>
      </c>
      <c r="BX4960" s="2">
        <v>2</v>
      </c>
    </row>
    <row r="4961" spans="1:77" ht="12.75" customHeight="1" x14ac:dyDescent="0.2">
      <c r="A4961">
        <v>4</v>
      </c>
      <c r="B4961" s="2">
        <v>3455</v>
      </c>
      <c r="C4961" s="17">
        <v>2.8</v>
      </c>
      <c r="D4961" s="2">
        <v>2.6</v>
      </c>
      <c r="E4961" s="15">
        <v>2.9249999999999998</v>
      </c>
      <c r="G4961" s="17">
        <v>40</v>
      </c>
      <c r="H4961" s="2">
        <v>26</v>
      </c>
      <c r="I4961" s="2">
        <v>65</v>
      </c>
      <c r="J4961" s="2">
        <v>26</v>
      </c>
      <c r="K4961" s="2">
        <v>65</v>
      </c>
      <c r="L4961" s="2">
        <v>65</v>
      </c>
      <c r="M4961" s="2">
        <v>2</v>
      </c>
      <c r="N4961" s="2">
        <v>5</v>
      </c>
      <c r="O4961" s="2">
        <v>12</v>
      </c>
      <c r="P4961" s="2">
        <v>30</v>
      </c>
      <c r="S4961" s="2">
        <v>18</v>
      </c>
      <c r="T4961" s="2">
        <v>45</v>
      </c>
      <c r="U4961" s="2">
        <v>8</v>
      </c>
      <c r="V4961" s="2">
        <v>20</v>
      </c>
      <c r="Y4961" s="2">
        <v>14</v>
      </c>
      <c r="Z4961" s="2">
        <v>35</v>
      </c>
      <c r="AE4961" s="2">
        <v>40</v>
      </c>
      <c r="AF4961" s="2">
        <v>23</v>
      </c>
      <c r="AG4961" s="2">
        <v>57.5</v>
      </c>
      <c r="AH4961" s="2">
        <v>23</v>
      </c>
      <c r="AI4961" s="2">
        <v>57.5</v>
      </c>
      <c r="AJ4961" s="2">
        <v>57.5</v>
      </c>
      <c r="AK4961" s="2">
        <v>8</v>
      </c>
      <c r="AL4961" s="2">
        <v>20</v>
      </c>
      <c r="AM4961" s="2">
        <v>9</v>
      </c>
      <c r="AN4961" s="2">
        <v>22.5</v>
      </c>
      <c r="AQ4961" s="2">
        <v>14</v>
      </c>
      <c r="AR4961" s="2">
        <v>35</v>
      </c>
      <c r="AS4961" s="2">
        <v>9</v>
      </c>
      <c r="AT4961" s="2">
        <v>22.5</v>
      </c>
      <c r="AW4961" s="2">
        <v>17</v>
      </c>
      <c r="AX4961" s="2">
        <v>42.5</v>
      </c>
      <c r="BC4961" s="2">
        <v>40</v>
      </c>
      <c r="BD4961" s="2">
        <v>31</v>
      </c>
      <c r="BE4961" s="2">
        <v>77.5</v>
      </c>
      <c r="BF4961" s="2">
        <v>31</v>
      </c>
      <c r="BG4961" s="2">
        <v>77.5</v>
      </c>
      <c r="BH4961" s="2">
        <v>77.5</v>
      </c>
      <c r="BI4961" s="2">
        <v>6</v>
      </c>
      <c r="BJ4961" s="2">
        <v>15</v>
      </c>
      <c r="BK4961" s="2">
        <v>3</v>
      </c>
      <c r="BL4961" s="2">
        <v>7.5</v>
      </c>
      <c r="BO4961" s="2">
        <v>19</v>
      </c>
      <c r="BP4961" s="2">
        <v>47.5</v>
      </c>
      <c r="BQ4961" s="2">
        <v>12</v>
      </c>
      <c r="BR4961" s="2">
        <v>30</v>
      </c>
      <c r="BU4961" s="2">
        <v>9</v>
      </c>
      <c r="BV4961" s="2">
        <v>22.5</v>
      </c>
    </row>
    <row r="4962" spans="1:77" ht="12.75" customHeight="1" x14ac:dyDescent="0.2">
      <c r="A4962">
        <v>4</v>
      </c>
      <c r="B4962" s="2">
        <v>3457</v>
      </c>
      <c r="C4962" s="17">
        <v>2.63</v>
      </c>
      <c r="D4962" s="2">
        <v>2.23</v>
      </c>
      <c r="E4962" s="15">
        <v>2.347</v>
      </c>
      <c r="G4962" s="17">
        <v>52</v>
      </c>
      <c r="H4962" s="2">
        <v>42</v>
      </c>
      <c r="I4962" s="2">
        <v>80.8</v>
      </c>
      <c r="J4962" s="2">
        <v>42</v>
      </c>
      <c r="K4962" s="2">
        <v>80.8</v>
      </c>
      <c r="L4962" s="2">
        <v>80.8</v>
      </c>
      <c r="M4962" s="2">
        <v>2</v>
      </c>
      <c r="N4962" s="2">
        <v>3.8</v>
      </c>
      <c r="O4962" s="2">
        <v>8</v>
      </c>
      <c r="P4962" s="2">
        <v>15.4</v>
      </c>
      <c r="Q4962" s="2">
        <v>5</v>
      </c>
      <c r="R4962" s="2">
        <v>9.6</v>
      </c>
      <c r="S4962" s="2">
        <v>29</v>
      </c>
      <c r="T4962" s="2">
        <v>55.8</v>
      </c>
      <c r="U4962" s="2">
        <v>8</v>
      </c>
      <c r="V4962" s="2">
        <v>15.4</v>
      </c>
      <c r="Y4962" s="2">
        <v>10</v>
      </c>
      <c r="Z4962" s="2">
        <v>19.2</v>
      </c>
      <c r="AE4962" s="2">
        <v>52</v>
      </c>
      <c r="AF4962" s="2">
        <v>24</v>
      </c>
      <c r="AG4962" s="2">
        <v>46.2</v>
      </c>
      <c r="AH4962" s="2">
        <v>24</v>
      </c>
      <c r="AI4962" s="2">
        <v>46.2</v>
      </c>
      <c r="AJ4962" s="2">
        <v>46.2</v>
      </c>
      <c r="AK4962" s="2">
        <v>17</v>
      </c>
      <c r="AL4962" s="2">
        <v>32.700000000000003</v>
      </c>
      <c r="AM4962" s="2">
        <v>11</v>
      </c>
      <c r="AN4962" s="2">
        <v>21.2</v>
      </c>
      <c r="AO4962" s="2">
        <v>1</v>
      </c>
      <c r="AP4962" s="2">
        <v>1.9</v>
      </c>
      <c r="AQ4962" s="2">
        <v>15</v>
      </c>
      <c r="AR4962" s="2">
        <v>28.8</v>
      </c>
      <c r="AS4962" s="2">
        <v>8</v>
      </c>
      <c r="AT4962" s="2">
        <v>15.4</v>
      </c>
      <c r="AW4962" s="2">
        <v>28</v>
      </c>
      <c r="AX4962" s="2">
        <v>53.8</v>
      </c>
      <c r="BC4962" s="2">
        <v>52</v>
      </c>
      <c r="BD4962" s="2">
        <v>28</v>
      </c>
      <c r="BE4962" s="2">
        <v>53.8</v>
      </c>
      <c r="BF4962" s="2">
        <v>28</v>
      </c>
      <c r="BG4962" s="2">
        <v>53.8</v>
      </c>
      <c r="BH4962" s="2">
        <v>53.8</v>
      </c>
      <c r="BI4962" s="2">
        <v>11</v>
      </c>
      <c r="BJ4962" s="2">
        <v>21.2</v>
      </c>
      <c r="BK4962" s="2">
        <v>13</v>
      </c>
      <c r="BL4962" s="2">
        <v>25</v>
      </c>
      <c r="BM4962" s="2">
        <v>2</v>
      </c>
      <c r="BN4962" s="2">
        <v>3.8</v>
      </c>
      <c r="BO4962" s="2">
        <v>19</v>
      </c>
      <c r="BP4962" s="2">
        <v>36.5</v>
      </c>
      <c r="BQ4962" s="2">
        <v>7</v>
      </c>
      <c r="BR4962" s="2">
        <v>13.5</v>
      </c>
      <c r="BU4962" s="2">
        <v>24</v>
      </c>
      <c r="BV4962" s="2">
        <v>46.2</v>
      </c>
    </row>
    <row r="4963" spans="1:77" ht="12.75" customHeight="1" x14ac:dyDescent="0.2">
      <c r="A4963">
        <v>4</v>
      </c>
      <c r="B4963" s="2">
        <v>3459</v>
      </c>
      <c r="G4963" s="17">
        <v>5</v>
      </c>
      <c r="AE4963" s="2">
        <v>5</v>
      </c>
      <c r="BC4963" s="2">
        <v>5</v>
      </c>
    </row>
    <row r="4964" spans="1:77" ht="12.75" customHeight="1" x14ac:dyDescent="0.2">
      <c r="A4964">
        <v>4</v>
      </c>
      <c r="B4964" s="2">
        <v>3461</v>
      </c>
      <c r="C4964" s="17">
        <v>3</v>
      </c>
      <c r="D4964" s="2">
        <v>2.82</v>
      </c>
      <c r="E4964" s="15">
        <v>2.9189999999999996</v>
      </c>
      <c r="G4964" s="17">
        <v>61</v>
      </c>
      <c r="H4964" s="2">
        <v>43</v>
      </c>
      <c r="I4964" s="2">
        <v>70.5</v>
      </c>
      <c r="J4964" s="2">
        <v>43</v>
      </c>
      <c r="K4964" s="2">
        <v>70.5</v>
      </c>
      <c r="L4964" s="2">
        <v>70.5</v>
      </c>
      <c r="M4964" s="2">
        <v>4</v>
      </c>
      <c r="N4964" s="2">
        <v>6.6</v>
      </c>
      <c r="O4964" s="2">
        <v>14</v>
      </c>
      <c r="P4964" s="2">
        <v>23</v>
      </c>
      <c r="S4964" s="2">
        <v>21</v>
      </c>
      <c r="T4964" s="2">
        <v>34.4</v>
      </c>
      <c r="U4964" s="2">
        <v>22</v>
      </c>
      <c r="V4964" s="2">
        <v>36.1</v>
      </c>
      <c r="Y4964" s="2">
        <v>18</v>
      </c>
      <c r="Z4964" s="2">
        <v>29.5</v>
      </c>
      <c r="AE4964" s="2">
        <v>61</v>
      </c>
      <c r="AF4964" s="2">
        <v>42</v>
      </c>
      <c r="AG4964" s="2">
        <v>68.900000000000006</v>
      </c>
      <c r="AH4964" s="2">
        <v>42</v>
      </c>
      <c r="AI4964" s="2">
        <v>68.900000000000006</v>
      </c>
      <c r="AJ4964" s="2">
        <v>68.900000000000006</v>
      </c>
      <c r="AK4964" s="2">
        <v>12</v>
      </c>
      <c r="AL4964" s="2">
        <v>19.7</v>
      </c>
      <c r="AM4964" s="2">
        <v>7</v>
      </c>
      <c r="AN4964" s="2">
        <v>11.5</v>
      </c>
      <c r="AQ4964" s="2">
        <v>22</v>
      </c>
      <c r="AR4964" s="2">
        <v>36.1</v>
      </c>
      <c r="AS4964" s="2">
        <v>20</v>
      </c>
      <c r="AT4964" s="2">
        <v>32.799999999999997</v>
      </c>
      <c r="AW4964" s="2">
        <v>19</v>
      </c>
      <c r="AX4964" s="2">
        <v>31.1</v>
      </c>
      <c r="BC4964" s="2">
        <v>59</v>
      </c>
      <c r="BD4964" s="2">
        <v>46</v>
      </c>
      <c r="BE4964" s="2">
        <v>75.400000000000006</v>
      </c>
      <c r="BF4964" s="2">
        <v>46</v>
      </c>
      <c r="BG4964" s="2">
        <v>75.400000000000006</v>
      </c>
      <c r="BH4964" s="2">
        <v>78</v>
      </c>
      <c r="BI4964" s="2">
        <v>5</v>
      </c>
      <c r="BJ4964" s="2">
        <v>8.1999999999999993</v>
      </c>
      <c r="BK4964" s="2">
        <v>8</v>
      </c>
      <c r="BL4964" s="2">
        <v>13.1</v>
      </c>
      <c r="BM4964" s="2">
        <v>1</v>
      </c>
      <c r="BN4964" s="2">
        <v>1.6</v>
      </c>
      <c r="BO4964" s="2">
        <v>23</v>
      </c>
      <c r="BP4964" s="2">
        <v>37.700000000000003</v>
      </c>
      <c r="BQ4964" s="2">
        <v>22</v>
      </c>
      <c r="BR4964" s="2">
        <v>36.1</v>
      </c>
      <c r="BS4964" s="2">
        <v>2</v>
      </c>
      <c r="BT4964" s="2">
        <v>3.3</v>
      </c>
      <c r="BU4964" s="2">
        <v>15</v>
      </c>
      <c r="BV4964" s="2">
        <v>24.6</v>
      </c>
    </row>
    <row r="4965" spans="1:77" ht="12.75" customHeight="1" x14ac:dyDescent="0.2">
      <c r="A4965">
        <v>4</v>
      </c>
      <c r="B4965" s="2">
        <v>3463</v>
      </c>
      <c r="C4965" s="17">
        <v>2.82</v>
      </c>
      <c r="D4965" s="2">
        <v>2.4700000000000002</v>
      </c>
      <c r="E4965" s="15">
        <v>2.9329999999999994</v>
      </c>
      <c r="G4965" s="17">
        <v>76</v>
      </c>
      <c r="H4965" s="2">
        <v>64</v>
      </c>
      <c r="I4965" s="2">
        <v>84.2</v>
      </c>
      <c r="J4965" s="2">
        <v>64</v>
      </c>
      <c r="K4965" s="2">
        <v>84.2</v>
      </c>
      <c r="L4965" s="2">
        <v>84.2</v>
      </c>
      <c r="M4965" s="2">
        <v>4</v>
      </c>
      <c r="N4965" s="2">
        <v>5.3</v>
      </c>
      <c r="O4965" s="2">
        <v>8</v>
      </c>
      <c r="P4965" s="2">
        <v>10.5</v>
      </c>
      <c r="Q4965" s="2">
        <v>5</v>
      </c>
      <c r="R4965" s="2">
        <v>6.6</v>
      </c>
      <c r="S4965" s="2">
        <v>42</v>
      </c>
      <c r="T4965" s="2">
        <v>55.3</v>
      </c>
      <c r="U4965" s="2">
        <v>17</v>
      </c>
      <c r="V4965" s="2">
        <v>22.4</v>
      </c>
      <c r="Y4965" s="2">
        <v>12</v>
      </c>
      <c r="Z4965" s="2">
        <v>15.8</v>
      </c>
      <c r="AE4965" s="2">
        <v>76</v>
      </c>
      <c r="AF4965" s="2">
        <v>42</v>
      </c>
      <c r="AG4965" s="2">
        <v>55.3</v>
      </c>
      <c r="AH4965" s="2">
        <v>42</v>
      </c>
      <c r="AI4965" s="2">
        <v>55.3</v>
      </c>
      <c r="AJ4965" s="2">
        <v>55.3</v>
      </c>
      <c r="AK4965" s="2">
        <v>13</v>
      </c>
      <c r="AL4965" s="2">
        <v>17.100000000000001</v>
      </c>
      <c r="AM4965" s="2">
        <v>21</v>
      </c>
      <c r="AN4965" s="2">
        <v>27.6</v>
      </c>
      <c r="AO4965" s="2">
        <v>2</v>
      </c>
      <c r="AP4965" s="2">
        <v>2.6</v>
      </c>
      <c r="AQ4965" s="2">
        <v>27</v>
      </c>
      <c r="AR4965" s="2">
        <v>35.5</v>
      </c>
      <c r="AS4965" s="2">
        <v>13</v>
      </c>
      <c r="AT4965" s="2">
        <v>17.100000000000001</v>
      </c>
      <c r="AW4965" s="2">
        <v>34</v>
      </c>
      <c r="AX4965" s="2">
        <v>44.7</v>
      </c>
      <c r="BC4965" s="2">
        <v>74</v>
      </c>
      <c r="BD4965" s="2">
        <v>63</v>
      </c>
      <c r="BE4965" s="2">
        <v>82.9</v>
      </c>
      <c r="BF4965" s="2">
        <v>63</v>
      </c>
      <c r="BG4965" s="2">
        <v>82.9</v>
      </c>
      <c r="BH4965" s="2">
        <v>85.1</v>
      </c>
      <c r="BI4965" s="2">
        <v>1</v>
      </c>
      <c r="BJ4965" s="2">
        <v>1.3</v>
      </c>
      <c r="BK4965" s="2">
        <v>10</v>
      </c>
      <c r="BL4965" s="2">
        <v>13.2</v>
      </c>
      <c r="BM4965" s="2">
        <v>3</v>
      </c>
      <c r="BN4965" s="2">
        <v>3.9</v>
      </c>
      <c r="BO4965" s="2">
        <v>38</v>
      </c>
      <c r="BP4965" s="2">
        <v>50</v>
      </c>
      <c r="BQ4965" s="2">
        <v>22</v>
      </c>
      <c r="BR4965" s="2">
        <v>28.9</v>
      </c>
      <c r="BS4965" s="2">
        <v>2</v>
      </c>
      <c r="BT4965" s="2">
        <v>2.6</v>
      </c>
      <c r="BU4965" s="2">
        <v>13</v>
      </c>
      <c r="BV4965" s="2">
        <v>17.100000000000001</v>
      </c>
    </row>
    <row r="4966" spans="1:77" ht="12.75" customHeight="1" x14ac:dyDescent="0.2">
      <c r="A4966">
        <v>4</v>
      </c>
      <c r="B4966" s="2">
        <v>3465</v>
      </c>
      <c r="C4966" s="17">
        <v>3.36</v>
      </c>
      <c r="D4966" s="2">
        <v>3.44</v>
      </c>
      <c r="E4966" s="15">
        <v>3.105</v>
      </c>
      <c r="G4966" s="17">
        <v>39</v>
      </c>
      <c r="H4966" s="2">
        <v>36</v>
      </c>
      <c r="I4966" s="2">
        <v>92.3</v>
      </c>
      <c r="J4966" s="2">
        <v>36</v>
      </c>
      <c r="K4966" s="2">
        <v>92.3</v>
      </c>
      <c r="L4966" s="2">
        <v>92.3</v>
      </c>
      <c r="M4966" s="2">
        <v>1</v>
      </c>
      <c r="N4966" s="2">
        <v>2.6</v>
      </c>
      <c r="O4966" s="2">
        <v>2</v>
      </c>
      <c r="P4966" s="2">
        <v>5.0999999999999996</v>
      </c>
      <c r="S4966" s="2">
        <v>18</v>
      </c>
      <c r="T4966" s="2">
        <v>46.2</v>
      </c>
      <c r="U4966" s="2">
        <v>18</v>
      </c>
      <c r="V4966" s="2">
        <v>46.2</v>
      </c>
      <c r="Y4966" s="2">
        <v>3</v>
      </c>
      <c r="Z4966" s="2">
        <v>7.7</v>
      </c>
      <c r="AE4966" s="2">
        <v>39</v>
      </c>
      <c r="AF4966" s="2">
        <v>35</v>
      </c>
      <c r="AG4966" s="2">
        <v>89.7</v>
      </c>
      <c r="AH4966" s="2">
        <v>35</v>
      </c>
      <c r="AI4966" s="2">
        <v>89.7</v>
      </c>
      <c r="AJ4966" s="2">
        <v>89.7</v>
      </c>
      <c r="AK4966" s="2">
        <v>2</v>
      </c>
      <c r="AL4966" s="2">
        <v>5.0999999999999996</v>
      </c>
      <c r="AM4966" s="2">
        <v>2</v>
      </c>
      <c r="AN4966" s="2">
        <v>5.0999999999999996</v>
      </c>
      <c r="AQ4966" s="2">
        <v>12</v>
      </c>
      <c r="AR4966" s="2">
        <v>30.8</v>
      </c>
      <c r="AS4966" s="2">
        <v>23</v>
      </c>
      <c r="AT4966" s="2">
        <v>59</v>
      </c>
      <c r="AW4966" s="2">
        <v>4</v>
      </c>
      <c r="AX4966" s="2">
        <v>10.3</v>
      </c>
      <c r="BC4966" s="2">
        <v>39</v>
      </c>
      <c r="BD4966" s="2">
        <v>32</v>
      </c>
      <c r="BE4966" s="2">
        <v>82.1</v>
      </c>
      <c r="BF4966" s="2">
        <v>32</v>
      </c>
      <c r="BG4966" s="2">
        <v>82.1</v>
      </c>
      <c r="BH4966" s="2">
        <v>82.1</v>
      </c>
      <c r="BI4966" s="2">
        <v>1</v>
      </c>
      <c r="BJ4966" s="2">
        <v>2.6</v>
      </c>
      <c r="BK4966" s="2">
        <v>6</v>
      </c>
      <c r="BL4966" s="2">
        <v>15.4</v>
      </c>
      <c r="BO4966" s="2">
        <v>20</v>
      </c>
      <c r="BP4966" s="2">
        <v>51.3</v>
      </c>
      <c r="BQ4966" s="2">
        <v>12</v>
      </c>
      <c r="BR4966" s="2">
        <v>30.8</v>
      </c>
      <c r="BU4966" s="2">
        <v>7</v>
      </c>
      <c r="BV4966" s="2">
        <v>17.899999999999999</v>
      </c>
    </row>
    <row r="4967" spans="1:77" ht="12.75" customHeight="1" x14ac:dyDescent="0.2">
      <c r="A4967">
        <v>4</v>
      </c>
      <c r="B4967" s="2">
        <v>3473</v>
      </c>
      <c r="C4967" s="17">
        <v>2.46</v>
      </c>
      <c r="D4967" s="2">
        <v>1.77</v>
      </c>
      <c r="E4967" s="15">
        <v>1.925</v>
      </c>
      <c r="G4967" s="17">
        <v>13</v>
      </c>
      <c r="H4967" s="2">
        <v>7</v>
      </c>
      <c r="I4967" s="2">
        <v>53.8</v>
      </c>
      <c r="J4967" s="2">
        <v>7</v>
      </c>
      <c r="K4967" s="2">
        <v>53.8</v>
      </c>
      <c r="L4967" s="2">
        <v>53.8</v>
      </c>
      <c r="M4967" s="2">
        <v>2</v>
      </c>
      <c r="N4967" s="2">
        <v>15.4</v>
      </c>
      <c r="O4967" s="2">
        <v>4</v>
      </c>
      <c r="P4967" s="2">
        <v>30.8</v>
      </c>
      <c r="S4967" s="2">
        <v>6</v>
      </c>
      <c r="T4967" s="2">
        <v>46.2</v>
      </c>
      <c r="U4967" s="2">
        <v>1</v>
      </c>
      <c r="V4967" s="2">
        <v>7.7</v>
      </c>
      <c r="Y4967" s="2">
        <v>6</v>
      </c>
      <c r="Z4967" s="2">
        <v>46.2</v>
      </c>
      <c r="AC4967" s="2">
        <v>1</v>
      </c>
      <c r="AE4967" s="2">
        <v>13</v>
      </c>
      <c r="AF4967" s="2">
        <v>3</v>
      </c>
      <c r="AG4967" s="2">
        <v>23.1</v>
      </c>
      <c r="AH4967" s="2">
        <v>3</v>
      </c>
      <c r="AI4967" s="2">
        <v>23.1</v>
      </c>
      <c r="AJ4967" s="2">
        <v>23.1</v>
      </c>
      <c r="AK4967" s="2">
        <v>6</v>
      </c>
      <c r="AL4967" s="2">
        <v>46.2</v>
      </c>
      <c r="AM4967" s="2">
        <v>4</v>
      </c>
      <c r="AN4967" s="2">
        <v>30.8</v>
      </c>
      <c r="AQ4967" s="2">
        <v>3</v>
      </c>
      <c r="AR4967" s="2">
        <v>23.1</v>
      </c>
      <c r="AW4967" s="2">
        <v>10</v>
      </c>
      <c r="AX4967" s="2">
        <v>76.900000000000006</v>
      </c>
      <c r="BA4967" s="2">
        <v>1</v>
      </c>
      <c r="BC4967" s="2">
        <v>13</v>
      </c>
      <c r="BD4967" s="2">
        <v>3</v>
      </c>
      <c r="BE4967" s="2">
        <v>23.1</v>
      </c>
      <c r="BF4967" s="2">
        <v>3</v>
      </c>
      <c r="BG4967" s="2">
        <v>23.1</v>
      </c>
      <c r="BH4967" s="2">
        <v>23.1</v>
      </c>
      <c r="BI4967" s="2">
        <v>4</v>
      </c>
      <c r="BJ4967" s="2">
        <v>30.8</v>
      </c>
      <c r="BK4967" s="2">
        <v>6</v>
      </c>
      <c r="BL4967" s="2">
        <v>46.2</v>
      </c>
      <c r="BO4967" s="2">
        <v>3</v>
      </c>
      <c r="BP4967" s="2">
        <v>23.1</v>
      </c>
      <c r="BU4967" s="2">
        <v>10</v>
      </c>
      <c r="BV4967" s="2">
        <v>76.900000000000006</v>
      </c>
      <c r="BY4967" s="2">
        <v>1</v>
      </c>
    </row>
    <row r="4968" spans="1:77" ht="12.75" customHeight="1" x14ac:dyDescent="0.2">
      <c r="A4968">
        <v>4</v>
      </c>
      <c r="B4968" s="2">
        <v>3474</v>
      </c>
      <c r="C4968" s="17">
        <v>2.92</v>
      </c>
      <c r="D4968" s="2">
        <v>2.54</v>
      </c>
      <c r="E4968" s="15">
        <v>2.7689999999999997</v>
      </c>
      <c r="G4968" s="17">
        <v>77</v>
      </c>
      <c r="H4968" s="2">
        <v>59</v>
      </c>
      <c r="I4968" s="2">
        <v>76.599999999999994</v>
      </c>
      <c r="J4968" s="2">
        <v>59</v>
      </c>
      <c r="K4968" s="2">
        <v>76.599999999999994</v>
      </c>
      <c r="L4968" s="2">
        <v>76.599999999999994</v>
      </c>
      <c r="M4968" s="2">
        <v>5</v>
      </c>
      <c r="N4968" s="2">
        <v>6.5</v>
      </c>
      <c r="O4968" s="2">
        <v>13</v>
      </c>
      <c r="P4968" s="2">
        <v>16.899999999999999</v>
      </c>
      <c r="S4968" s="2">
        <v>42</v>
      </c>
      <c r="T4968" s="2">
        <v>54.5</v>
      </c>
      <c r="U4968" s="2">
        <v>17</v>
      </c>
      <c r="V4968" s="2">
        <v>22.1</v>
      </c>
      <c r="Y4968" s="2">
        <v>18</v>
      </c>
      <c r="Z4968" s="2">
        <v>23.4</v>
      </c>
      <c r="AB4968" s="2">
        <v>2</v>
      </c>
      <c r="AE4968" s="2">
        <v>78</v>
      </c>
      <c r="AF4968" s="2">
        <v>45</v>
      </c>
      <c r="AG4968" s="2">
        <v>57.7</v>
      </c>
      <c r="AH4968" s="2">
        <v>45</v>
      </c>
      <c r="AI4968" s="2">
        <v>57.7</v>
      </c>
      <c r="AJ4968" s="2">
        <v>57.7</v>
      </c>
      <c r="AK4968" s="2">
        <v>17</v>
      </c>
      <c r="AL4968" s="2">
        <v>21.8</v>
      </c>
      <c r="AM4968" s="2">
        <v>16</v>
      </c>
      <c r="AN4968" s="2">
        <v>20.5</v>
      </c>
      <c r="AQ4968" s="2">
        <v>31</v>
      </c>
      <c r="AR4968" s="2">
        <v>39.700000000000003</v>
      </c>
      <c r="AS4968" s="2">
        <v>14</v>
      </c>
      <c r="AT4968" s="2">
        <v>17.899999999999999</v>
      </c>
      <c r="AW4968" s="2">
        <v>33</v>
      </c>
      <c r="AX4968" s="2">
        <v>42.3</v>
      </c>
      <c r="AY4968" s="2">
        <v>1</v>
      </c>
      <c r="BC4968" s="2">
        <v>75</v>
      </c>
      <c r="BD4968" s="2">
        <v>53</v>
      </c>
      <c r="BE4968" s="2">
        <v>68.8</v>
      </c>
      <c r="BF4968" s="2">
        <v>53</v>
      </c>
      <c r="BG4968" s="2">
        <v>68.8</v>
      </c>
      <c r="BH4968" s="2">
        <v>70.7</v>
      </c>
      <c r="BI4968" s="2">
        <v>7</v>
      </c>
      <c r="BJ4968" s="2">
        <v>9.1</v>
      </c>
      <c r="BK4968" s="2">
        <v>15</v>
      </c>
      <c r="BL4968" s="2">
        <v>19.5</v>
      </c>
      <c r="BO4968" s="2">
        <v>36</v>
      </c>
      <c r="BP4968" s="2">
        <v>46.8</v>
      </c>
      <c r="BQ4968" s="2">
        <v>17</v>
      </c>
      <c r="BR4968" s="2">
        <v>22.1</v>
      </c>
      <c r="BS4968" s="2">
        <v>2</v>
      </c>
      <c r="BT4968" s="2">
        <v>2.6</v>
      </c>
      <c r="BU4968" s="2">
        <v>24</v>
      </c>
      <c r="BV4968" s="2">
        <v>31.2</v>
      </c>
      <c r="BW4968" s="2">
        <v>1</v>
      </c>
      <c r="BX4968" s="2">
        <v>1</v>
      </c>
    </row>
    <row r="4969" spans="1:77" ht="12.75" customHeight="1" x14ac:dyDescent="0.2">
      <c r="A4969">
        <v>4</v>
      </c>
      <c r="B4969" s="2">
        <v>3477</v>
      </c>
      <c r="C4969" s="17">
        <v>3.18</v>
      </c>
      <c r="D4969" s="2">
        <v>2.79</v>
      </c>
      <c r="E4969" s="15">
        <v>2.8020000000000005</v>
      </c>
      <c r="G4969" s="17">
        <v>71</v>
      </c>
      <c r="H4969" s="2">
        <v>59</v>
      </c>
      <c r="I4969" s="2">
        <v>83.1</v>
      </c>
      <c r="J4969" s="2">
        <v>59</v>
      </c>
      <c r="K4969" s="2">
        <v>83.1</v>
      </c>
      <c r="L4969" s="2">
        <v>83.1</v>
      </c>
      <c r="M4969" s="2">
        <v>2</v>
      </c>
      <c r="N4969" s="2">
        <v>2.8</v>
      </c>
      <c r="O4969" s="2">
        <v>10</v>
      </c>
      <c r="P4969" s="2">
        <v>14.1</v>
      </c>
      <c r="S4969" s="2">
        <v>32</v>
      </c>
      <c r="T4969" s="2">
        <v>45.1</v>
      </c>
      <c r="U4969" s="2">
        <v>27</v>
      </c>
      <c r="V4969" s="2">
        <v>38</v>
      </c>
      <c r="Y4969" s="2">
        <v>12</v>
      </c>
      <c r="Z4969" s="2">
        <v>16.899999999999999</v>
      </c>
      <c r="AB4969" s="2">
        <v>1</v>
      </c>
      <c r="AE4969" s="2">
        <v>71</v>
      </c>
      <c r="AF4969" s="2">
        <v>44</v>
      </c>
      <c r="AG4969" s="2">
        <v>62</v>
      </c>
      <c r="AH4969" s="2">
        <v>44</v>
      </c>
      <c r="AI4969" s="2">
        <v>62</v>
      </c>
      <c r="AJ4969" s="2">
        <v>62</v>
      </c>
      <c r="AK4969" s="2">
        <v>16</v>
      </c>
      <c r="AL4969" s="2">
        <v>22.5</v>
      </c>
      <c r="AM4969" s="2">
        <v>11</v>
      </c>
      <c r="AN4969" s="2">
        <v>15.5</v>
      </c>
      <c r="AQ4969" s="2">
        <v>16</v>
      </c>
      <c r="AR4969" s="2">
        <v>22.5</v>
      </c>
      <c r="AS4969" s="2">
        <v>28</v>
      </c>
      <c r="AT4969" s="2">
        <v>39.4</v>
      </c>
      <c r="AW4969" s="2">
        <v>27</v>
      </c>
      <c r="AX4969" s="2">
        <v>38</v>
      </c>
      <c r="AZ4969" s="2">
        <v>1</v>
      </c>
      <c r="BC4969" s="2">
        <v>70</v>
      </c>
      <c r="BD4969" s="2">
        <v>52</v>
      </c>
      <c r="BE4969" s="2">
        <v>73.2</v>
      </c>
      <c r="BF4969" s="2">
        <v>52</v>
      </c>
      <c r="BG4969" s="2">
        <v>73.2</v>
      </c>
      <c r="BH4969" s="2">
        <v>74.3</v>
      </c>
      <c r="BI4969" s="2">
        <v>9</v>
      </c>
      <c r="BJ4969" s="2">
        <v>12.7</v>
      </c>
      <c r="BK4969" s="2">
        <v>9</v>
      </c>
      <c r="BL4969" s="2">
        <v>12.7</v>
      </c>
      <c r="BO4969" s="2">
        <v>36</v>
      </c>
      <c r="BP4969" s="2">
        <v>50.7</v>
      </c>
      <c r="BQ4969" s="2">
        <v>16</v>
      </c>
      <c r="BR4969" s="2">
        <v>22.5</v>
      </c>
      <c r="BS4969" s="2">
        <v>1</v>
      </c>
      <c r="BT4969" s="2">
        <v>1.4</v>
      </c>
      <c r="BU4969" s="2">
        <v>19</v>
      </c>
      <c r="BV4969" s="2">
        <v>26.8</v>
      </c>
      <c r="BX4969" s="2">
        <v>1</v>
      </c>
    </row>
    <row r="4970" spans="1:77" ht="12.75" customHeight="1" x14ac:dyDescent="0.2">
      <c r="A4970">
        <v>4</v>
      </c>
      <c r="B4970" s="2">
        <v>3478</v>
      </c>
      <c r="C4970" s="17">
        <v>2.8</v>
      </c>
      <c r="D4970" s="2">
        <v>2.96</v>
      </c>
      <c r="E4970" s="15">
        <v>2.6419999999999999</v>
      </c>
      <c r="G4970" s="17">
        <v>70</v>
      </c>
      <c r="H4970" s="2">
        <v>52</v>
      </c>
      <c r="I4970" s="2">
        <v>74.3</v>
      </c>
      <c r="J4970" s="2">
        <v>52</v>
      </c>
      <c r="K4970" s="2">
        <v>74.3</v>
      </c>
      <c r="L4970" s="2">
        <v>74.3</v>
      </c>
      <c r="M4970" s="2">
        <v>5</v>
      </c>
      <c r="N4970" s="2">
        <v>7.1</v>
      </c>
      <c r="O4970" s="2">
        <v>13</v>
      </c>
      <c r="P4970" s="2">
        <v>18.600000000000001</v>
      </c>
      <c r="Q4970" s="2">
        <v>2</v>
      </c>
      <c r="R4970" s="2">
        <v>2.9</v>
      </c>
      <c r="S4970" s="2">
        <v>35</v>
      </c>
      <c r="T4970" s="2">
        <v>50</v>
      </c>
      <c r="U4970" s="2">
        <v>15</v>
      </c>
      <c r="V4970" s="2">
        <v>21.4</v>
      </c>
      <c r="Y4970" s="2">
        <v>18</v>
      </c>
      <c r="Z4970" s="2">
        <v>25.7</v>
      </c>
      <c r="AB4970" s="2">
        <v>2</v>
      </c>
      <c r="AC4970" s="2">
        <v>1</v>
      </c>
      <c r="AE4970" s="2">
        <v>71</v>
      </c>
      <c r="AF4970" s="2">
        <v>50</v>
      </c>
      <c r="AG4970" s="2">
        <v>70.400000000000006</v>
      </c>
      <c r="AH4970" s="2">
        <v>50</v>
      </c>
      <c r="AI4970" s="2">
        <v>70.400000000000006</v>
      </c>
      <c r="AJ4970" s="2">
        <v>70.400000000000006</v>
      </c>
      <c r="AK4970" s="2">
        <v>12</v>
      </c>
      <c r="AL4970" s="2">
        <v>16.899999999999999</v>
      </c>
      <c r="AM4970" s="2">
        <v>9</v>
      </c>
      <c r="AN4970" s="2">
        <v>12.7</v>
      </c>
      <c r="AQ4970" s="2">
        <v>20</v>
      </c>
      <c r="AR4970" s="2">
        <v>28.2</v>
      </c>
      <c r="AS4970" s="2">
        <v>30</v>
      </c>
      <c r="AT4970" s="2">
        <v>42.3</v>
      </c>
      <c r="AW4970" s="2">
        <v>21</v>
      </c>
      <c r="AX4970" s="2">
        <v>29.6</v>
      </c>
      <c r="AZ4970" s="2">
        <v>1</v>
      </c>
      <c r="BA4970" s="2">
        <v>1</v>
      </c>
      <c r="BC4970" s="2">
        <v>69</v>
      </c>
      <c r="BD4970" s="2">
        <v>44</v>
      </c>
      <c r="BE4970" s="2">
        <v>62.9</v>
      </c>
      <c r="BF4970" s="2">
        <v>44</v>
      </c>
      <c r="BG4970" s="2">
        <v>62.9</v>
      </c>
      <c r="BH4970" s="2">
        <v>63.8</v>
      </c>
      <c r="BI4970" s="2">
        <v>12</v>
      </c>
      <c r="BJ4970" s="2">
        <v>17.100000000000001</v>
      </c>
      <c r="BK4970" s="2">
        <v>13</v>
      </c>
      <c r="BL4970" s="2">
        <v>18.600000000000001</v>
      </c>
      <c r="BM4970" s="2">
        <v>1</v>
      </c>
      <c r="BN4970" s="2">
        <v>1.4</v>
      </c>
      <c r="BO4970" s="2">
        <v>25</v>
      </c>
      <c r="BP4970" s="2">
        <v>35.700000000000003</v>
      </c>
      <c r="BQ4970" s="2">
        <v>18</v>
      </c>
      <c r="BR4970" s="2">
        <v>25.7</v>
      </c>
      <c r="BS4970" s="2">
        <v>1</v>
      </c>
      <c r="BT4970" s="2">
        <v>1.4</v>
      </c>
      <c r="BU4970" s="2">
        <v>26</v>
      </c>
      <c r="BV4970" s="2">
        <v>37.1</v>
      </c>
      <c r="BX4970" s="2">
        <v>2</v>
      </c>
      <c r="BY4970" s="2">
        <v>1</v>
      </c>
    </row>
    <row r="4971" spans="1:77" ht="12.75" customHeight="1" x14ac:dyDescent="0.2">
      <c r="A4971">
        <v>4</v>
      </c>
      <c r="B4971" s="2">
        <v>3485</v>
      </c>
      <c r="C4971" s="17">
        <v>3.21</v>
      </c>
      <c r="D4971" s="2">
        <v>3.1</v>
      </c>
      <c r="E4971" s="15">
        <v>2.7760000000000002</v>
      </c>
      <c r="G4971" s="17">
        <v>73</v>
      </c>
      <c r="H4971" s="2">
        <v>60</v>
      </c>
      <c r="I4971" s="2">
        <v>82.2</v>
      </c>
      <c r="J4971" s="2">
        <v>60</v>
      </c>
      <c r="K4971" s="2">
        <v>82.2</v>
      </c>
      <c r="L4971" s="2">
        <v>82.2</v>
      </c>
      <c r="M4971" s="2">
        <v>7</v>
      </c>
      <c r="N4971" s="2">
        <v>9.6</v>
      </c>
      <c r="O4971" s="2">
        <v>6</v>
      </c>
      <c r="P4971" s="2">
        <v>8.1999999999999993</v>
      </c>
      <c r="S4971" s="2">
        <v>25</v>
      </c>
      <c r="T4971" s="2">
        <v>34.200000000000003</v>
      </c>
      <c r="U4971" s="2">
        <v>35</v>
      </c>
      <c r="V4971" s="2">
        <v>47.9</v>
      </c>
      <c r="Y4971" s="2">
        <v>13</v>
      </c>
      <c r="Z4971" s="2">
        <v>17.8</v>
      </c>
      <c r="AB4971" s="2">
        <v>1</v>
      </c>
      <c r="AE4971" s="2">
        <v>73</v>
      </c>
      <c r="AF4971" s="2">
        <v>58</v>
      </c>
      <c r="AG4971" s="2">
        <v>79.5</v>
      </c>
      <c r="AH4971" s="2">
        <v>58</v>
      </c>
      <c r="AI4971" s="2">
        <v>79.5</v>
      </c>
      <c r="AJ4971" s="2">
        <v>79.5</v>
      </c>
      <c r="AK4971" s="2">
        <v>7</v>
      </c>
      <c r="AL4971" s="2">
        <v>9.6</v>
      </c>
      <c r="AM4971" s="2">
        <v>8</v>
      </c>
      <c r="AN4971" s="2">
        <v>11</v>
      </c>
      <c r="AQ4971" s="2">
        <v>29</v>
      </c>
      <c r="AR4971" s="2">
        <v>39.700000000000003</v>
      </c>
      <c r="AS4971" s="2">
        <v>29</v>
      </c>
      <c r="AT4971" s="2">
        <v>39.700000000000003</v>
      </c>
      <c r="AW4971" s="2">
        <v>15</v>
      </c>
      <c r="AX4971" s="2">
        <v>20.5</v>
      </c>
      <c r="AZ4971" s="2">
        <v>1</v>
      </c>
      <c r="BC4971" s="2">
        <v>69</v>
      </c>
      <c r="BD4971" s="2">
        <v>54</v>
      </c>
      <c r="BE4971" s="2">
        <v>75</v>
      </c>
      <c r="BF4971" s="2">
        <v>54</v>
      </c>
      <c r="BG4971" s="2">
        <v>75</v>
      </c>
      <c r="BH4971" s="2">
        <v>78.3</v>
      </c>
      <c r="BI4971" s="2">
        <v>9</v>
      </c>
      <c r="BJ4971" s="2">
        <v>12.5</v>
      </c>
      <c r="BK4971" s="2">
        <v>6</v>
      </c>
      <c r="BL4971" s="2">
        <v>8.3000000000000007</v>
      </c>
      <c r="BM4971" s="2">
        <v>2</v>
      </c>
      <c r="BN4971" s="2">
        <v>2.8</v>
      </c>
      <c r="BO4971" s="2">
        <v>29</v>
      </c>
      <c r="BP4971" s="2">
        <v>40.299999999999997</v>
      </c>
      <c r="BQ4971" s="2">
        <v>23</v>
      </c>
      <c r="BR4971" s="2">
        <v>31.9</v>
      </c>
      <c r="BS4971" s="2">
        <v>3</v>
      </c>
      <c r="BT4971" s="2">
        <v>4.2</v>
      </c>
      <c r="BU4971" s="2">
        <v>18</v>
      </c>
      <c r="BV4971" s="2">
        <v>25</v>
      </c>
      <c r="BW4971" s="2">
        <v>1</v>
      </c>
      <c r="BX4971" s="2">
        <v>1</v>
      </c>
    </row>
    <row r="4972" spans="1:77" ht="12.75" customHeight="1" x14ac:dyDescent="0.2">
      <c r="A4972">
        <v>4</v>
      </c>
      <c r="B4972" s="2">
        <v>3488</v>
      </c>
      <c r="C4972" s="17">
        <v>2.67</v>
      </c>
      <c r="D4972" s="2">
        <v>2.73</v>
      </c>
      <c r="E4972" s="15">
        <v>2.4650000000000003</v>
      </c>
      <c r="G4972" s="17">
        <v>80</v>
      </c>
      <c r="H4972" s="2">
        <v>52</v>
      </c>
      <c r="I4972" s="2">
        <v>65</v>
      </c>
      <c r="J4972" s="2">
        <v>52</v>
      </c>
      <c r="K4972" s="2">
        <v>65</v>
      </c>
      <c r="L4972" s="2">
        <v>65</v>
      </c>
      <c r="M4972" s="2">
        <v>2</v>
      </c>
      <c r="N4972" s="2">
        <v>2.5</v>
      </c>
      <c r="O4972" s="2">
        <v>26</v>
      </c>
      <c r="P4972" s="2">
        <v>32.5</v>
      </c>
      <c r="Q4972" s="2">
        <v>2</v>
      </c>
      <c r="R4972" s="2">
        <v>2.5</v>
      </c>
      <c r="S4972" s="2">
        <v>40</v>
      </c>
      <c r="T4972" s="2">
        <v>50</v>
      </c>
      <c r="U4972" s="2">
        <v>10</v>
      </c>
      <c r="V4972" s="2">
        <v>12.5</v>
      </c>
      <c r="Y4972" s="2">
        <v>28</v>
      </c>
      <c r="Z4972" s="2">
        <v>35</v>
      </c>
      <c r="AB4972" s="2">
        <v>3</v>
      </c>
      <c r="AC4972" s="2">
        <v>1</v>
      </c>
      <c r="AE4972" s="2">
        <v>80</v>
      </c>
      <c r="AF4972" s="2">
        <v>51</v>
      </c>
      <c r="AG4972" s="2">
        <v>63.8</v>
      </c>
      <c r="AH4972" s="2">
        <v>51</v>
      </c>
      <c r="AI4972" s="2">
        <v>63.8</v>
      </c>
      <c r="AJ4972" s="2">
        <v>63.8</v>
      </c>
      <c r="AK4972" s="2">
        <v>13</v>
      </c>
      <c r="AL4972" s="2">
        <v>16.3</v>
      </c>
      <c r="AM4972" s="2">
        <v>16</v>
      </c>
      <c r="AN4972" s="2">
        <v>20</v>
      </c>
      <c r="AQ4972" s="2">
        <v>31</v>
      </c>
      <c r="AR4972" s="2">
        <v>38.799999999999997</v>
      </c>
      <c r="AS4972" s="2">
        <v>20</v>
      </c>
      <c r="AT4972" s="2">
        <v>25</v>
      </c>
      <c r="AW4972" s="2">
        <v>29</v>
      </c>
      <c r="AX4972" s="2">
        <v>36.299999999999997</v>
      </c>
      <c r="AZ4972" s="2">
        <v>3</v>
      </c>
      <c r="BA4972" s="2">
        <v>1</v>
      </c>
      <c r="BC4972" s="2">
        <v>78</v>
      </c>
      <c r="BD4972" s="2">
        <v>42</v>
      </c>
      <c r="BE4972" s="2">
        <v>53.2</v>
      </c>
      <c r="BF4972" s="2">
        <v>42</v>
      </c>
      <c r="BG4972" s="2">
        <v>53.2</v>
      </c>
      <c r="BH4972" s="2">
        <v>53.8</v>
      </c>
      <c r="BI4972" s="2">
        <v>11</v>
      </c>
      <c r="BJ4972" s="2">
        <v>13.9</v>
      </c>
      <c r="BK4972" s="2">
        <v>25</v>
      </c>
      <c r="BL4972" s="2">
        <v>31.6</v>
      </c>
      <c r="BO4972" s="2">
        <v>34</v>
      </c>
      <c r="BP4972" s="2">
        <v>43</v>
      </c>
      <c r="BQ4972" s="2">
        <v>8</v>
      </c>
      <c r="BR4972" s="2">
        <v>10.1</v>
      </c>
      <c r="BS4972" s="2">
        <v>1</v>
      </c>
      <c r="BT4972" s="2">
        <v>1.3</v>
      </c>
      <c r="BU4972" s="2">
        <v>37</v>
      </c>
      <c r="BV4972" s="2">
        <v>46.8</v>
      </c>
      <c r="BX4972" s="2">
        <v>4</v>
      </c>
      <c r="BY4972" s="2">
        <v>1</v>
      </c>
    </row>
    <row r="4973" spans="1:77" ht="12.75" customHeight="1" x14ac:dyDescent="0.2">
      <c r="A4973">
        <v>4</v>
      </c>
      <c r="B4973" s="2">
        <v>3489</v>
      </c>
      <c r="C4973" s="17">
        <v>3.02</v>
      </c>
      <c r="D4973" s="2">
        <v>2.89</v>
      </c>
      <c r="E4973" s="15">
        <v>2.6260000000000003</v>
      </c>
      <c r="G4973" s="17">
        <v>56</v>
      </c>
      <c r="H4973" s="2">
        <v>42</v>
      </c>
      <c r="I4973" s="2">
        <v>75</v>
      </c>
      <c r="J4973" s="2">
        <v>42</v>
      </c>
      <c r="K4973" s="2">
        <v>75</v>
      </c>
      <c r="L4973" s="2">
        <v>75</v>
      </c>
      <c r="M4973" s="2">
        <v>2</v>
      </c>
      <c r="N4973" s="2">
        <v>3.6</v>
      </c>
      <c r="O4973" s="2">
        <v>12</v>
      </c>
      <c r="P4973" s="2">
        <v>21.4</v>
      </c>
      <c r="S4973" s="2">
        <v>25</v>
      </c>
      <c r="T4973" s="2">
        <v>44.6</v>
      </c>
      <c r="U4973" s="2">
        <v>17</v>
      </c>
      <c r="V4973" s="2">
        <v>30.4</v>
      </c>
      <c r="Y4973" s="2">
        <v>14</v>
      </c>
      <c r="Z4973" s="2">
        <v>25</v>
      </c>
      <c r="AC4973" s="2">
        <v>5</v>
      </c>
      <c r="AE4973" s="2">
        <v>56</v>
      </c>
      <c r="AF4973" s="2">
        <v>44</v>
      </c>
      <c r="AG4973" s="2">
        <v>78.599999999999994</v>
      </c>
      <c r="AH4973" s="2">
        <v>44</v>
      </c>
      <c r="AI4973" s="2">
        <v>78.599999999999994</v>
      </c>
      <c r="AJ4973" s="2">
        <v>78.599999999999994</v>
      </c>
      <c r="AK4973" s="2">
        <v>9</v>
      </c>
      <c r="AL4973" s="2">
        <v>16.100000000000001</v>
      </c>
      <c r="AM4973" s="2">
        <v>3</v>
      </c>
      <c r="AN4973" s="2">
        <v>5.4</v>
      </c>
      <c r="AQ4973" s="2">
        <v>29</v>
      </c>
      <c r="AR4973" s="2">
        <v>51.8</v>
      </c>
      <c r="AS4973" s="2">
        <v>15</v>
      </c>
      <c r="AT4973" s="2">
        <v>26.8</v>
      </c>
      <c r="AW4973" s="2">
        <v>12</v>
      </c>
      <c r="AX4973" s="2">
        <v>21.4</v>
      </c>
      <c r="BA4973" s="2">
        <v>5</v>
      </c>
      <c r="BC4973" s="2">
        <v>55</v>
      </c>
      <c r="BD4973" s="2">
        <v>31</v>
      </c>
      <c r="BE4973" s="2">
        <v>55.4</v>
      </c>
      <c r="BF4973" s="2">
        <v>31</v>
      </c>
      <c r="BG4973" s="2">
        <v>55.4</v>
      </c>
      <c r="BH4973" s="2">
        <v>56.4</v>
      </c>
      <c r="BI4973" s="2">
        <v>4</v>
      </c>
      <c r="BJ4973" s="2">
        <v>7.1</v>
      </c>
      <c r="BK4973" s="2">
        <v>20</v>
      </c>
      <c r="BL4973" s="2">
        <v>35.700000000000003</v>
      </c>
      <c r="BO4973" s="2">
        <v>21</v>
      </c>
      <c r="BP4973" s="2">
        <v>37.5</v>
      </c>
      <c r="BQ4973" s="2">
        <v>10</v>
      </c>
      <c r="BR4973" s="2">
        <v>17.899999999999999</v>
      </c>
      <c r="BS4973" s="2">
        <v>1</v>
      </c>
      <c r="BT4973" s="2">
        <v>1.8</v>
      </c>
      <c r="BU4973" s="2">
        <v>25</v>
      </c>
      <c r="BV4973" s="2">
        <v>44.6</v>
      </c>
      <c r="BY4973" s="2">
        <v>5</v>
      </c>
    </row>
    <row r="4974" spans="1:77" ht="12.75" customHeight="1" x14ac:dyDescent="0.2">
      <c r="A4974">
        <v>4</v>
      </c>
      <c r="B4974" s="2">
        <v>3490</v>
      </c>
      <c r="C4974" s="17">
        <v>3.12</v>
      </c>
      <c r="D4974" s="2">
        <v>2.94</v>
      </c>
      <c r="E4974" s="15">
        <v>2.875</v>
      </c>
      <c r="G4974" s="17">
        <v>49</v>
      </c>
      <c r="H4974" s="2">
        <v>39</v>
      </c>
      <c r="I4974" s="2">
        <v>79.599999999999994</v>
      </c>
      <c r="J4974" s="2">
        <v>39</v>
      </c>
      <c r="K4974" s="2">
        <v>79.599999999999994</v>
      </c>
      <c r="L4974" s="2">
        <v>79.599999999999994</v>
      </c>
      <c r="M4974" s="2">
        <v>1</v>
      </c>
      <c r="N4974" s="2">
        <v>2</v>
      </c>
      <c r="O4974" s="2">
        <v>9</v>
      </c>
      <c r="P4974" s="2">
        <v>18.399999999999999</v>
      </c>
      <c r="S4974" s="2">
        <v>22</v>
      </c>
      <c r="T4974" s="2">
        <v>44.9</v>
      </c>
      <c r="U4974" s="2">
        <v>17</v>
      </c>
      <c r="V4974" s="2">
        <v>34.700000000000003</v>
      </c>
      <c r="Y4974" s="2">
        <v>10</v>
      </c>
      <c r="Z4974" s="2">
        <v>20.399999999999999</v>
      </c>
      <c r="AB4974" s="2">
        <v>2</v>
      </c>
      <c r="AE4974" s="2">
        <v>49</v>
      </c>
      <c r="AF4974" s="2">
        <v>32</v>
      </c>
      <c r="AG4974" s="2">
        <v>65.3</v>
      </c>
      <c r="AH4974" s="2">
        <v>32</v>
      </c>
      <c r="AI4974" s="2">
        <v>65.3</v>
      </c>
      <c r="AJ4974" s="2">
        <v>65.3</v>
      </c>
      <c r="AK4974" s="2">
        <v>8</v>
      </c>
      <c r="AL4974" s="2">
        <v>16.3</v>
      </c>
      <c r="AM4974" s="2">
        <v>9</v>
      </c>
      <c r="AN4974" s="2">
        <v>18.399999999999999</v>
      </c>
      <c r="AQ4974" s="2">
        <v>10</v>
      </c>
      <c r="AR4974" s="2">
        <v>20.399999999999999</v>
      </c>
      <c r="AS4974" s="2">
        <v>22</v>
      </c>
      <c r="AT4974" s="2">
        <v>44.9</v>
      </c>
      <c r="AW4974" s="2">
        <v>17</v>
      </c>
      <c r="AX4974" s="2">
        <v>34.700000000000003</v>
      </c>
      <c r="AZ4974" s="2">
        <v>2</v>
      </c>
      <c r="BC4974" s="2">
        <v>48</v>
      </c>
      <c r="BD4974" s="2">
        <v>36</v>
      </c>
      <c r="BE4974" s="2">
        <v>73.5</v>
      </c>
      <c r="BF4974" s="2">
        <v>36</v>
      </c>
      <c r="BG4974" s="2">
        <v>73.5</v>
      </c>
      <c r="BH4974" s="2">
        <v>75</v>
      </c>
      <c r="BI4974" s="2">
        <v>4</v>
      </c>
      <c r="BJ4974" s="2">
        <v>8.1999999999999993</v>
      </c>
      <c r="BK4974" s="2">
        <v>8</v>
      </c>
      <c r="BL4974" s="2">
        <v>16.3</v>
      </c>
      <c r="BO4974" s="2">
        <v>23</v>
      </c>
      <c r="BP4974" s="2">
        <v>46.9</v>
      </c>
      <c r="BQ4974" s="2">
        <v>13</v>
      </c>
      <c r="BR4974" s="2">
        <v>26.5</v>
      </c>
      <c r="BS4974" s="2">
        <v>1</v>
      </c>
      <c r="BT4974" s="2">
        <v>2</v>
      </c>
      <c r="BU4974" s="2">
        <v>13</v>
      </c>
      <c r="BV4974" s="2">
        <v>26.5</v>
      </c>
      <c r="BX4974" s="2">
        <v>2</v>
      </c>
    </row>
    <row r="4975" spans="1:77" ht="12.75" customHeight="1" x14ac:dyDescent="0.2">
      <c r="A4975">
        <v>4</v>
      </c>
      <c r="B4975" s="2">
        <v>3491</v>
      </c>
      <c r="C4975" s="17">
        <v>2.54</v>
      </c>
      <c r="D4975" s="2">
        <v>1.93</v>
      </c>
      <c r="E4975" s="15">
        <v>2.0370000000000004</v>
      </c>
      <c r="G4975" s="17">
        <v>54</v>
      </c>
      <c r="H4975" s="2">
        <v>29</v>
      </c>
      <c r="I4975" s="2">
        <v>53.7</v>
      </c>
      <c r="J4975" s="2">
        <v>29</v>
      </c>
      <c r="K4975" s="2">
        <v>53.7</v>
      </c>
      <c r="L4975" s="2">
        <v>53.7</v>
      </c>
      <c r="M4975" s="2">
        <v>10</v>
      </c>
      <c r="N4975" s="2">
        <v>18.5</v>
      </c>
      <c r="O4975" s="2">
        <v>15</v>
      </c>
      <c r="P4975" s="2">
        <v>27.8</v>
      </c>
      <c r="S4975" s="2">
        <v>19</v>
      </c>
      <c r="T4975" s="2">
        <v>35.200000000000003</v>
      </c>
      <c r="U4975" s="2">
        <v>10</v>
      </c>
      <c r="V4975" s="2">
        <v>18.5</v>
      </c>
      <c r="Y4975" s="2">
        <v>25</v>
      </c>
      <c r="Z4975" s="2">
        <v>46.3</v>
      </c>
      <c r="AB4975" s="2">
        <v>8</v>
      </c>
      <c r="AC4975" s="2">
        <v>2</v>
      </c>
      <c r="AE4975" s="2">
        <v>54</v>
      </c>
      <c r="AF4975" s="2">
        <v>18</v>
      </c>
      <c r="AG4975" s="2">
        <v>33.299999999999997</v>
      </c>
      <c r="AH4975" s="2">
        <v>18</v>
      </c>
      <c r="AI4975" s="2">
        <v>33.299999999999997</v>
      </c>
      <c r="AJ4975" s="2">
        <v>33.299999999999997</v>
      </c>
      <c r="AK4975" s="2">
        <v>24</v>
      </c>
      <c r="AL4975" s="2">
        <v>44.4</v>
      </c>
      <c r="AM4975" s="2">
        <v>12</v>
      </c>
      <c r="AN4975" s="2">
        <v>22.2</v>
      </c>
      <c r="AQ4975" s="2">
        <v>16</v>
      </c>
      <c r="AR4975" s="2">
        <v>29.6</v>
      </c>
      <c r="AS4975" s="2">
        <v>2</v>
      </c>
      <c r="AT4975" s="2">
        <v>3.7</v>
      </c>
      <c r="AW4975" s="2">
        <v>36</v>
      </c>
      <c r="AX4975" s="2">
        <v>66.7</v>
      </c>
      <c r="AZ4975" s="2">
        <v>8</v>
      </c>
      <c r="BA4975" s="2">
        <v>2</v>
      </c>
      <c r="BC4975" s="2">
        <v>51</v>
      </c>
      <c r="BD4975" s="2">
        <v>23</v>
      </c>
      <c r="BE4975" s="2">
        <v>42.6</v>
      </c>
      <c r="BF4975" s="2">
        <v>23</v>
      </c>
      <c r="BG4975" s="2">
        <v>42.6</v>
      </c>
      <c r="BH4975" s="2">
        <v>45.1</v>
      </c>
      <c r="BI4975" s="2">
        <v>18</v>
      </c>
      <c r="BJ4975" s="2">
        <v>33.299999999999997</v>
      </c>
      <c r="BK4975" s="2">
        <v>10</v>
      </c>
      <c r="BL4975" s="2">
        <v>18.5</v>
      </c>
      <c r="BO4975" s="2">
        <v>20</v>
      </c>
      <c r="BP4975" s="2">
        <v>37</v>
      </c>
      <c r="BQ4975" s="2">
        <v>3</v>
      </c>
      <c r="BR4975" s="2">
        <v>5.6</v>
      </c>
      <c r="BS4975" s="2">
        <v>3</v>
      </c>
      <c r="BT4975" s="2">
        <v>5.6</v>
      </c>
      <c r="BU4975" s="2">
        <v>31</v>
      </c>
      <c r="BV4975" s="2">
        <v>57.4</v>
      </c>
      <c r="BX4975" s="2">
        <v>8</v>
      </c>
      <c r="BY4975" s="2">
        <v>2</v>
      </c>
    </row>
    <row r="4976" spans="1:77" ht="12.75" customHeight="1" x14ac:dyDescent="0.2">
      <c r="A4976">
        <v>4</v>
      </c>
      <c r="B4976" s="2">
        <v>3494</v>
      </c>
      <c r="G4976" s="17">
        <v>1</v>
      </c>
      <c r="AE4976" s="2">
        <v>1</v>
      </c>
      <c r="BC4976" s="2">
        <v>1</v>
      </c>
    </row>
    <row r="4977" spans="1:77" ht="12.75" customHeight="1" x14ac:dyDescent="0.2">
      <c r="A4977">
        <v>4</v>
      </c>
      <c r="B4977" s="2">
        <v>3498</v>
      </c>
      <c r="C4977" s="17">
        <v>2.64</v>
      </c>
      <c r="D4977" s="2">
        <v>2.62</v>
      </c>
      <c r="E4977" s="15">
        <v>2.2250000000000001</v>
      </c>
      <c r="G4977" s="17">
        <v>49</v>
      </c>
      <c r="H4977" s="2">
        <v>32</v>
      </c>
      <c r="I4977" s="2">
        <v>60.4</v>
      </c>
      <c r="J4977" s="2">
        <v>32</v>
      </c>
      <c r="K4977" s="2">
        <v>60.4</v>
      </c>
      <c r="L4977" s="2">
        <v>65.3</v>
      </c>
      <c r="M4977" s="2">
        <v>1</v>
      </c>
      <c r="N4977" s="2">
        <v>1.9</v>
      </c>
      <c r="O4977" s="2">
        <v>16</v>
      </c>
      <c r="P4977" s="2">
        <v>30.2</v>
      </c>
      <c r="S4977" s="2">
        <v>21</v>
      </c>
      <c r="T4977" s="2">
        <v>39.6</v>
      </c>
      <c r="U4977" s="2">
        <v>11</v>
      </c>
      <c r="V4977" s="2">
        <v>20.8</v>
      </c>
      <c r="W4977" s="2">
        <v>4</v>
      </c>
      <c r="X4977" s="2">
        <v>7.5</v>
      </c>
      <c r="Y4977" s="2">
        <v>21</v>
      </c>
      <c r="Z4977" s="2">
        <v>39.6</v>
      </c>
      <c r="AC4977" s="2">
        <v>5</v>
      </c>
      <c r="AE4977" s="2">
        <v>49</v>
      </c>
      <c r="AF4977" s="2">
        <v>33</v>
      </c>
      <c r="AG4977" s="2">
        <v>62.3</v>
      </c>
      <c r="AH4977" s="2">
        <v>33</v>
      </c>
      <c r="AI4977" s="2">
        <v>62.3</v>
      </c>
      <c r="AJ4977" s="2">
        <v>67.3</v>
      </c>
      <c r="AK4977" s="2">
        <v>6</v>
      </c>
      <c r="AL4977" s="2">
        <v>11.3</v>
      </c>
      <c r="AM4977" s="2">
        <v>10</v>
      </c>
      <c r="AN4977" s="2">
        <v>18.899999999999999</v>
      </c>
      <c r="AO4977" s="2">
        <v>1</v>
      </c>
      <c r="AP4977" s="2">
        <v>1.9</v>
      </c>
      <c r="AQ4977" s="2">
        <v>15</v>
      </c>
      <c r="AR4977" s="2">
        <v>28.3</v>
      </c>
      <c r="AS4977" s="2">
        <v>17</v>
      </c>
      <c r="AT4977" s="2">
        <v>32.1</v>
      </c>
      <c r="AU4977" s="2">
        <v>4</v>
      </c>
      <c r="AV4977" s="2">
        <v>7.5</v>
      </c>
      <c r="AW4977" s="2">
        <v>20</v>
      </c>
      <c r="AX4977" s="2">
        <v>37.700000000000003</v>
      </c>
      <c r="BA4977" s="2">
        <v>5</v>
      </c>
      <c r="BC4977" s="2">
        <v>49</v>
      </c>
      <c r="BD4977" s="2">
        <v>32</v>
      </c>
      <c r="BE4977" s="2">
        <v>60.4</v>
      </c>
      <c r="BF4977" s="2">
        <v>32</v>
      </c>
      <c r="BG4977" s="2">
        <v>60.4</v>
      </c>
      <c r="BH4977" s="2">
        <v>65.3</v>
      </c>
      <c r="BI4977" s="2">
        <v>3</v>
      </c>
      <c r="BJ4977" s="2">
        <v>5.7</v>
      </c>
      <c r="BK4977" s="2">
        <v>14</v>
      </c>
      <c r="BL4977" s="2">
        <v>26.4</v>
      </c>
      <c r="BM4977" s="2">
        <v>5</v>
      </c>
      <c r="BN4977" s="2">
        <v>9.4</v>
      </c>
      <c r="BO4977" s="2">
        <v>21</v>
      </c>
      <c r="BP4977" s="2">
        <v>39.6</v>
      </c>
      <c r="BQ4977" s="2">
        <v>6</v>
      </c>
      <c r="BR4977" s="2">
        <v>11.3</v>
      </c>
      <c r="BS4977" s="2">
        <v>4</v>
      </c>
      <c r="BT4977" s="2">
        <v>7.5</v>
      </c>
      <c r="BU4977" s="2">
        <v>21</v>
      </c>
      <c r="BV4977" s="2">
        <v>39.6</v>
      </c>
      <c r="BY4977" s="2">
        <v>5</v>
      </c>
    </row>
    <row r="4978" spans="1:77" ht="12.75" customHeight="1" x14ac:dyDescent="0.2">
      <c r="A4978">
        <v>4</v>
      </c>
      <c r="B4978" s="2">
        <v>3501</v>
      </c>
      <c r="C4978" s="17">
        <v>2.91</v>
      </c>
      <c r="D4978" s="2">
        <v>2.72</v>
      </c>
      <c r="E4978" s="15">
        <v>2.4119999999999999</v>
      </c>
      <c r="G4978" s="17">
        <v>45</v>
      </c>
      <c r="H4978" s="2">
        <v>35</v>
      </c>
      <c r="I4978" s="2">
        <v>77.8</v>
      </c>
      <c r="J4978" s="2">
        <v>35</v>
      </c>
      <c r="K4978" s="2">
        <v>77.8</v>
      </c>
      <c r="L4978" s="2">
        <v>77.8</v>
      </c>
      <c r="M4978" s="2">
        <v>1</v>
      </c>
      <c r="N4978" s="2">
        <v>2.2000000000000002</v>
      </c>
      <c r="O4978" s="2">
        <v>9</v>
      </c>
      <c r="P4978" s="2">
        <v>20</v>
      </c>
      <c r="Q4978" s="2">
        <v>1</v>
      </c>
      <c r="R4978" s="2">
        <v>2.2000000000000002</v>
      </c>
      <c r="S4978" s="2">
        <v>24</v>
      </c>
      <c r="T4978" s="2">
        <v>53.3</v>
      </c>
      <c r="U4978" s="2">
        <v>10</v>
      </c>
      <c r="V4978" s="2">
        <v>22.2</v>
      </c>
      <c r="Y4978" s="2">
        <v>10</v>
      </c>
      <c r="Z4978" s="2">
        <v>22.2</v>
      </c>
      <c r="AB4978" s="2">
        <v>2</v>
      </c>
      <c r="AE4978" s="2">
        <v>46</v>
      </c>
      <c r="AF4978" s="2">
        <v>28</v>
      </c>
      <c r="AG4978" s="2">
        <v>60.9</v>
      </c>
      <c r="AH4978" s="2">
        <v>28</v>
      </c>
      <c r="AI4978" s="2">
        <v>60.9</v>
      </c>
      <c r="AJ4978" s="2">
        <v>60.9</v>
      </c>
      <c r="AK4978" s="2">
        <v>12</v>
      </c>
      <c r="AL4978" s="2">
        <v>26.1</v>
      </c>
      <c r="AM4978" s="2">
        <v>6</v>
      </c>
      <c r="AN4978" s="2">
        <v>13</v>
      </c>
      <c r="AQ4978" s="2">
        <v>11</v>
      </c>
      <c r="AR4978" s="2">
        <v>23.9</v>
      </c>
      <c r="AS4978" s="2">
        <v>17</v>
      </c>
      <c r="AT4978" s="2">
        <v>37</v>
      </c>
      <c r="AW4978" s="2">
        <v>18</v>
      </c>
      <c r="AX4978" s="2">
        <v>39.1</v>
      </c>
      <c r="AZ4978" s="2">
        <v>1</v>
      </c>
      <c r="BC4978" s="2">
        <v>45</v>
      </c>
      <c r="BD4978" s="2">
        <v>23</v>
      </c>
      <c r="BE4978" s="2">
        <v>50</v>
      </c>
      <c r="BF4978" s="2">
        <v>23</v>
      </c>
      <c r="BG4978" s="2">
        <v>50</v>
      </c>
      <c r="BH4978" s="2">
        <v>51.1</v>
      </c>
      <c r="BI4978" s="2">
        <v>8</v>
      </c>
      <c r="BJ4978" s="2">
        <v>17.399999999999999</v>
      </c>
      <c r="BK4978" s="2">
        <v>14</v>
      </c>
      <c r="BL4978" s="2">
        <v>30.4</v>
      </c>
      <c r="BO4978" s="2">
        <v>17</v>
      </c>
      <c r="BP4978" s="2">
        <v>37</v>
      </c>
      <c r="BQ4978" s="2">
        <v>6</v>
      </c>
      <c r="BR4978" s="2">
        <v>13</v>
      </c>
      <c r="BS4978" s="2">
        <v>1</v>
      </c>
      <c r="BT4978" s="2">
        <v>2.2000000000000002</v>
      </c>
      <c r="BU4978" s="2">
        <v>23</v>
      </c>
      <c r="BV4978" s="2">
        <v>50</v>
      </c>
      <c r="BX4978" s="2">
        <v>1</v>
      </c>
    </row>
    <row r="4979" spans="1:77" ht="12.75" customHeight="1" x14ac:dyDescent="0.2">
      <c r="A4979">
        <v>4</v>
      </c>
      <c r="B4979" s="2">
        <v>3503</v>
      </c>
      <c r="C4979" s="17">
        <v>2.81</v>
      </c>
      <c r="D4979" s="2">
        <v>2.5099999999999998</v>
      </c>
      <c r="E4979" s="15">
        <v>2.532</v>
      </c>
      <c r="G4979" s="17">
        <v>82</v>
      </c>
      <c r="H4979" s="2">
        <v>64</v>
      </c>
      <c r="I4979" s="2">
        <v>77.099999999999994</v>
      </c>
      <c r="J4979" s="2">
        <v>64</v>
      </c>
      <c r="K4979" s="2">
        <v>77.099999999999994</v>
      </c>
      <c r="L4979" s="2">
        <v>78</v>
      </c>
      <c r="O4979" s="2">
        <v>18</v>
      </c>
      <c r="P4979" s="2">
        <v>21.7</v>
      </c>
      <c r="Q4979" s="2">
        <v>4</v>
      </c>
      <c r="R4979" s="2">
        <v>4.8</v>
      </c>
      <c r="S4979" s="2">
        <v>43</v>
      </c>
      <c r="T4979" s="2">
        <v>51.8</v>
      </c>
      <c r="U4979" s="2">
        <v>17</v>
      </c>
      <c r="V4979" s="2">
        <v>20.5</v>
      </c>
      <c r="W4979" s="2">
        <v>1</v>
      </c>
      <c r="X4979" s="2">
        <v>1.2</v>
      </c>
      <c r="Y4979" s="2">
        <v>19</v>
      </c>
      <c r="Z4979" s="2">
        <v>22.9</v>
      </c>
      <c r="AB4979" s="2">
        <v>3</v>
      </c>
      <c r="AC4979" s="2">
        <v>4</v>
      </c>
      <c r="AE4979" s="2">
        <v>81</v>
      </c>
      <c r="AF4979" s="2">
        <v>43</v>
      </c>
      <c r="AG4979" s="2">
        <v>52.4</v>
      </c>
      <c r="AH4979" s="2">
        <v>43</v>
      </c>
      <c r="AI4979" s="2">
        <v>52.4</v>
      </c>
      <c r="AJ4979" s="2">
        <v>53.1</v>
      </c>
      <c r="AK4979" s="2">
        <v>16</v>
      </c>
      <c r="AL4979" s="2">
        <v>19.5</v>
      </c>
      <c r="AM4979" s="2">
        <v>22</v>
      </c>
      <c r="AN4979" s="2">
        <v>26.8</v>
      </c>
      <c r="AQ4979" s="2">
        <v>26</v>
      </c>
      <c r="AR4979" s="2">
        <v>31.7</v>
      </c>
      <c r="AS4979" s="2">
        <v>17</v>
      </c>
      <c r="AT4979" s="2">
        <v>20.7</v>
      </c>
      <c r="AU4979" s="2">
        <v>1</v>
      </c>
      <c r="AV4979" s="2">
        <v>1.2</v>
      </c>
      <c r="AW4979" s="2">
        <v>39</v>
      </c>
      <c r="AX4979" s="2">
        <v>47.6</v>
      </c>
      <c r="AZ4979" s="2">
        <v>4</v>
      </c>
      <c r="BA4979" s="2">
        <v>4</v>
      </c>
      <c r="BC4979" s="2">
        <v>82</v>
      </c>
      <c r="BD4979" s="2">
        <v>54</v>
      </c>
      <c r="BE4979" s="2">
        <v>65.099999999999994</v>
      </c>
      <c r="BF4979" s="2">
        <v>54</v>
      </c>
      <c r="BG4979" s="2">
        <v>65.099999999999994</v>
      </c>
      <c r="BH4979" s="2">
        <v>65.900000000000006</v>
      </c>
      <c r="BI4979" s="2">
        <v>7</v>
      </c>
      <c r="BJ4979" s="2">
        <v>8.4</v>
      </c>
      <c r="BK4979" s="2">
        <v>21</v>
      </c>
      <c r="BL4979" s="2">
        <v>25.3</v>
      </c>
      <c r="BM4979" s="2">
        <v>4</v>
      </c>
      <c r="BN4979" s="2">
        <v>4.8</v>
      </c>
      <c r="BO4979" s="2">
        <v>39</v>
      </c>
      <c r="BP4979" s="2">
        <v>47</v>
      </c>
      <c r="BQ4979" s="2">
        <v>11</v>
      </c>
      <c r="BR4979" s="2">
        <v>13.3</v>
      </c>
      <c r="BS4979" s="2">
        <v>1</v>
      </c>
      <c r="BT4979" s="2">
        <v>1.2</v>
      </c>
      <c r="BU4979" s="2">
        <v>29</v>
      </c>
      <c r="BV4979" s="2">
        <v>34.9</v>
      </c>
      <c r="BX4979" s="2">
        <v>3</v>
      </c>
      <c r="BY4979" s="2">
        <v>4</v>
      </c>
    </row>
    <row r="4980" spans="1:77" ht="12.75" customHeight="1" x14ac:dyDescent="0.2">
      <c r="A4980">
        <v>4</v>
      </c>
      <c r="B4980" s="2">
        <v>3504</v>
      </c>
      <c r="C4980" s="17">
        <v>3.16</v>
      </c>
      <c r="D4980" s="2">
        <v>2.59</v>
      </c>
      <c r="E4980" s="15">
        <v>2.9189999999999996</v>
      </c>
      <c r="G4980" s="17">
        <v>85</v>
      </c>
      <c r="H4980" s="2">
        <v>68</v>
      </c>
      <c r="I4980" s="2">
        <v>80</v>
      </c>
      <c r="J4980" s="2">
        <v>68</v>
      </c>
      <c r="K4980" s="2">
        <v>80</v>
      </c>
      <c r="L4980" s="2">
        <v>80</v>
      </c>
      <c r="M4980" s="2">
        <v>5</v>
      </c>
      <c r="N4980" s="2">
        <v>5.9</v>
      </c>
      <c r="O4980" s="2">
        <v>12</v>
      </c>
      <c r="P4980" s="2">
        <v>14.1</v>
      </c>
      <c r="S4980" s="2">
        <v>32</v>
      </c>
      <c r="T4980" s="2">
        <v>37.6</v>
      </c>
      <c r="U4980" s="2">
        <v>36</v>
      </c>
      <c r="V4980" s="2">
        <v>42.4</v>
      </c>
      <c r="Y4980" s="2">
        <v>17</v>
      </c>
      <c r="Z4980" s="2">
        <v>20</v>
      </c>
      <c r="AC4980" s="2">
        <v>3</v>
      </c>
      <c r="AE4980" s="2">
        <v>85</v>
      </c>
      <c r="AF4980" s="2">
        <v>47</v>
      </c>
      <c r="AG4980" s="2">
        <v>55.3</v>
      </c>
      <c r="AH4980" s="2">
        <v>47</v>
      </c>
      <c r="AI4980" s="2">
        <v>55.3</v>
      </c>
      <c r="AJ4980" s="2">
        <v>55.3</v>
      </c>
      <c r="AK4980" s="2">
        <v>17</v>
      </c>
      <c r="AL4980" s="2">
        <v>20</v>
      </c>
      <c r="AM4980" s="2">
        <v>21</v>
      </c>
      <c r="AN4980" s="2">
        <v>24.7</v>
      </c>
      <c r="AQ4980" s="2">
        <v>27</v>
      </c>
      <c r="AR4980" s="2">
        <v>31.8</v>
      </c>
      <c r="AS4980" s="2">
        <v>20</v>
      </c>
      <c r="AT4980" s="2">
        <v>23.5</v>
      </c>
      <c r="AW4980" s="2">
        <v>38</v>
      </c>
      <c r="AX4980" s="2">
        <v>44.7</v>
      </c>
      <c r="BA4980" s="2">
        <v>3</v>
      </c>
      <c r="BC4980" s="2">
        <v>84</v>
      </c>
      <c r="BD4980" s="2">
        <v>61</v>
      </c>
      <c r="BE4980" s="2">
        <v>71.8</v>
      </c>
      <c r="BF4980" s="2">
        <v>61</v>
      </c>
      <c r="BG4980" s="2">
        <v>71.8</v>
      </c>
      <c r="BH4980" s="2">
        <v>72.599999999999994</v>
      </c>
      <c r="BI4980" s="2">
        <v>9</v>
      </c>
      <c r="BJ4980" s="2">
        <v>10.6</v>
      </c>
      <c r="BK4980" s="2">
        <v>14</v>
      </c>
      <c r="BL4980" s="2">
        <v>16.5</v>
      </c>
      <c r="BM4980" s="2">
        <v>1</v>
      </c>
      <c r="BN4980" s="2">
        <v>1.2</v>
      </c>
      <c r="BO4980" s="2">
        <v>29</v>
      </c>
      <c r="BP4980" s="2">
        <v>34.1</v>
      </c>
      <c r="BQ4980" s="2">
        <v>31</v>
      </c>
      <c r="BR4980" s="2">
        <v>36.5</v>
      </c>
      <c r="BS4980" s="2">
        <v>1</v>
      </c>
      <c r="BT4980" s="2">
        <v>1.2</v>
      </c>
      <c r="BU4980" s="2">
        <v>24</v>
      </c>
      <c r="BV4980" s="2">
        <v>28.2</v>
      </c>
      <c r="BY4980" s="2">
        <v>3</v>
      </c>
    </row>
    <row r="4981" spans="1:77" ht="12.75" customHeight="1" x14ac:dyDescent="0.2">
      <c r="A4981">
        <v>4</v>
      </c>
      <c r="B4981" s="2">
        <v>3506</v>
      </c>
      <c r="C4981" s="17">
        <v>2.75</v>
      </c>
      <c r="D4981" s="2">
        <v>2.58</v>
      </c>
      <c r="E4981" s="15">
        <v>2.7460000000000004</v>
      </c>
      <c r="G4981" s="17">
        <v>52</v>
      </c>
      <c r="H4981" s="2">
        <v>36</v>
      </c>
      <c r="I4981" s="2">
        <v>65.5</v>
      </c>
      <c r="J4981" s="2">
        <v>36</v>
      </c>
      <c r="K4981" s="2">
        <v>65.5</v>
      </c>
      <c r="L4981" s="2">
        <v>69.2</v>
      </c>
      <c r="M4981" s="2">
        <v>3</v>
      </c>
      <c r="N4981" s="2">
        <v>5.5</v>
      </c>
      <c r="O4981" s="2">
        <v>13</v>
      </c>
      <c r="P4981" s="2">
        <v>23.6</v>
      </c>
      <c r="S4981" s="2">
        <v>22</v>
      </c>
      <c r="T4981" s="2">
        <v>40</v>
      </c>
      <c r="U4981" s="2">
        <v>14</v>
      </c>
      <c r="V4981" s="2">
        <v>25.5</v>
      </c>
      <c r="W4981" s="2">
        <v>3</v>
      </c>
      <c r="X4981" s="2">
        <v>5.5</v>
      </c>
      <c r="Y4981" s="2">
        <v>19</v>
      </c>
      <c r="Z4981" s="2">
        <v>34.5</v>
      </c>
      <c r="AE4981" s="2">
        <v>54</v>
      </c>
      <c r="AF4981" s="2">
        <v>32</v>
      </c>
      <c r="AG4981" s="2">
        <v>58.2</v>
      </c>
      <c r="AH4981" s="2">
        <v>32</v>
      </c>
      <c r="AI4981" s="2">
        <v>58.2</v>
      </c>
      <c r="AJ4981" s="2">
        <v>59.3</v>
      </c>
      <c r="AK4981" s="2">
        <v>12</v>
      </c>
      <c r="AL4981" s="2">
        <v>21.8</v>
      </c>
      <c r="AM4981" s="2">
        <v>10</v>
      </c>
      <c r="AN4981" s="2">
        <v>18.2</v>
      </c>
      <c r="AQ4981" s="2">
        <v>18</v>
      </c>
      <c r="AR4981" s="2">
        <v>32.700000000000003</v>
      </c>
      <c r="AS4981" s="2">
        <v>14</v>
      </c>
      <c r="AT4981" s="2">
        <v>25.5</v>
      </c>
      <c r="AU4981" s="2">
        <v>1</v>
      </c>
      <c r="AV4981" s="2">
        <v>1.8</v>
      </c>
      <c r="AW4981" s="2">
        <v>23</v>
      </c>
      <c r="AX4981" s="2">
        <v>41.8</v>
      </c>
      <c r="BC4981" s="2">
        <v>54</v>
      </c>
      <c r="BD4981" s="2">
        <v>38</v>
      </c>
      <c r="BE4981" s="2">
        <v>69.099999999999994</v>
      </c>
      <c r="BF4981" s="2">
        <v>38</v>
      </c>
      <c r="BG4981" s="2">
        <v>69.099999999999994</v>
      </c>
      <c r="BH4981" s="2">
        <v>70.400000000000006</v>
      </c>
      <c r="BI4981" s="2">
        <v>9</v>
      </c>
      <c r="BJ4981" s="2">
        <v>16.399999999999999</v>
      </c>
      <c r="BK4981" s="2">
        <v>7</v>
      </c>
      <c r="BL4981" s="2">
        <v>12.7</v>
      </c>
      <c r="BO4981" s="2">
        <v>24</v>
      </c>
      <c r="BP4981" s="2">
        <v>43.6</v>
      </c>
      <c r="BQ4981" s="2">
        <v>14</v>
      </c>
      <c r="BR4981" s="2">
        <v>25.5</v>
      </c>
      <c r="BS4981" s="2">
        <v>1</v>
      </c>
      <c r="BT4981" s="2">
        <v>1.8</v>
      </c>
      <c r="BU4981" s="2">
        <v>17</v>
      </c>
      <c r="BV4981" s="2">
        <v>30.9</v>
      </c>
    </row>
    <row r="4982" spans="1:77" ht="12.75" customHeight="1" x14ac:dyDescent="0.2">
      <c r="A4982">
        <v>4</v>
      </c>
      <c r="B4982" s="2">
        <v>3508</v>
      </c>
      <c r="G4982" s="17">
        <v>9</v>
      </c>
      <c r="AE4982" s="2">
        <v>9</v>
      </c>
      <c r="BC4982" s="2">
        <v>8</v>
      </c>
    </row>
    <row r="4983" spans="1:77" ht="12.75" customHeight="1" x14ac:dyDescent="0.2">
      <c r="A4983">
        <v>4</v>
      </c>
      <c r="B4983" s="2">
        <v>3513</v>
      </c>
      <c r="G4983" s="17">
        <v>6</v>
      </c>
      <c r="AE4983" s="2">
        <v>6</v>
      </c>
      <c r="BC4983" s="2">
        <v>6</v>
      </c>
    </row>
    <row r="4984" spans="1:77" ht="12.75" customHeight="1" x14ac:dyDescent="0.2">
      <c r="A4984">
        <v>4</v>
      </c>
      <c r="B4984" s="2">
        <v>3515</v>
      </c>
      <c r="C4984" s="17">
        <v>2.37</v>
      </c>
      <c r="D4984" s="2">
        <v>2.35</v>
      </c>
      <c r="E4984" s="15">
        <v>2.1519999999999997</v>
      </c>
      <c r="G4984" s="17">
        <v>125</v>
      </c>
      <c r="H4984" s="2">
        <v>54</v>
      </c>
      <c r="I4984" s="2">
        <v>43.2</v>
      </c>
      <c r="J4984" s="2">
        <v>54</v>
      </c>
      <c r="K4984" s="2">
        <v>43.2</v>
      </c>
      <c r="L4984" s="2">
        <v>43.2</v>
      </c>
      <c r="M4984" s="2">
        <v>19</v>
      </c>
      <c r="N4984" s="2">
        <v>15.2</v>
      </c>
      <c r="O4984" s="2">
        <v>52</v>
      </c>
      <c r="P4984" s="2">
        <v>41.6</v>
      </c>
      <c r="S4984" s="2">
        <v>43</v>
      </c>
      <c r="T4984" s="2">
        <v>34.4</v>
      </c>
      <c r="U4984" s="2">
        <v>11</v>
      </c>
      <c r="V4984" s="2">
        <v>8.8000000000000007</v>
      </c>
      <c r="Y4984" s="2">
        <v>71</v>
      </c>
      <c r="Z4984" s="2">
        <v>56.8</v>
      </c>
      <c r="AB4984" s="2">
        <v>1</v>
      </c>
      <c r="AC4984" s="2">
        <v>7</v>
      </c>
      <c r="AE4984" s="2">
        <v>125</v>
      </c>
      <c r="AF4984" s="2">
        <v>64</v>
      </c>
      <c r="AG4984" s="2">
        <v>51.2</v>
      </c>
      <c r="AH4984" s="2">
        <v>64</v>
      </c>
      <c r="AI4984" s="2">
        <v>51.2</v>
      </c>
      <c r="AJ4984" s="2">
        <v>51.2</v>
      </c>
      <c r="AK4984" s="2">
        <v>44</v>
      </c>
      <c r="AL4984" s="2">
        <v>35.200000000000003</v>
      </c>
      <c r="AM4984" s="2">
        <v>17</v>
      </c>
      <c r="AN4984" s="2">
        <v>13.6</v>
      </c>
      <c r="AQ4984" s="2">
        <v>40</v>
      </c>
      <c r="AR4984" s="2">
        <v>32</v>
      </c>
      <c r="AS4984" s="2">
        <v>24</v>
      </c>
      <c r="AT4984" s="2">
        <v>19.2</v>
      </c>
      <c r="AW4984" s="2">
        <v>61</v>
      </c>
      <c r="AX4984" s="2">
        <v>48.8</v>
      </c>
      <c r="AZ4984" s="2">
        <v>1</v>
      </c>
      <c r="BA4984" s="2">
        <v>7</v>
      </c>
      <c r="BC4984" s="2">
        <v>122</v>
      </c>
      <c r="BD4984" s="2">
        <v>45</v>
      </c>
      <c r="BE4984" s="2">
        <v>36</v>
      </c>
      <c r="BF4984" s="2">
        <v>45</v>
      </c>
      <c r="BG4984" s="2">
        <v>36</v>
      </c>
      <c r="BH4984" s="2">
        <v>36.9</v>
      </c>
      <c r="BI4984" s="2">
        <v>31</v>
      </c>
      <c r="BJ4984" s="2">
        <v>24.8</v>
      </c>
      <c r="BK4984" s="2">
        <v>46</v>
      </c>
      <c r="BL4984" s="2">
        <v>36.799999999999997</v>
      </c>
      <c r="BO4984" s="2">
        <v>34</v>
      </c>
      <c r="BP4984" s="2">
        <v>27.2</v>
      </c>
      <c r="BQ4984" s="2">
        <v>11</v>
      </c>
      <c r="BR4984" s="2">
        <v>8.8000000000000007</v>
      </c>
      <c r="BS4984" s="2">
        <v>3</v>
      </c>
      <c r="BT4984" s="2">
        <v>2.4</v>
      </c>
      <c r="BU4984" s="2">
        <v>80</v>
      </c>
      <c r="BV4984" s="2">
        <v>64</v>
      </c>
      <c r="BX4984" s="2">
        <v>1</v>
      </c>
      <c r="BY4984" s="2">
        <v>7</v>
      </c>
    </row>
    <row r="4985" spans="1:77" ht="12.75" customHeight="1" x14ac:dyDescent="0.2">
      <c r="A4985">
        <v>4</v>
      </c>
      <c r="B4985" s="2">
        <v>3519</v>
      </c>
      <c r="C4985" s="17">
        <v>2.78</v>
      </c>
      <c r="D4985" s="2">
        <v>2.44</v>
      </c>
      <c r="E4985" s="15">
        <v>2.3140000000000001</v>
      </c>
      <c r="G4985" s="17">
        <v>77</v>
      </c>
      <c r="H4985" s="2">
        <v>54</v>
      </c>
      <c r="I4985" s="2">
        <v>70.099999999999994</v>
      </c>
      <c r="J4985" s="2">
        <v>54</v>
      </c>
      <c r="K4985" s="2">
        <v>70.099999999999994</v>
      </c>
      <c r="L4985" s="2">
        <v>70.099999999999994</v>
      </c>
      <c r="M4985" s="2">
        <v>4</v>
      </c>
      <c r="N4985" s="2">
        <v>5.2</v>
      </c>
      <c r="O4985" s="2">
        <v>19</v>
      </c>
      <c r="P4985" s="2">
        <v>24.7</v>
      </c>
      <c r="Q4985" s="2">
        <v>2</v>
      </c>
      <c r="R4985" s="2">
        <v>2.6</v>
      </c>
      <c r="S4985" s="2">
        <v>36</v>
      </c>
      <c r="T4985" s="2">
        <v>46.8</v>
      </c>
      <c r="U4985" s="2">
        <v>16</v>
      </c>
      <c r="V4985" s="2">
        <v>20.8</v>
      </c>
      <c r="Y4985" s="2">
        <v>23</v>
      </c>
      <c r="Z4985" s="2">
        <v>29.9</v>
      </c>
      <c r="AE4985" s="2">
        <v>77</v>
      </c>
      <c r="AF4985" s="2">
        <v>39</v>
      </c>
      <c r="AG4985" s="2">
        <v>50.6</v>
      </c>
      <c r="AH4985" s="2">
        <v>39</v>
      </c>
      <c r="AI4985" s="2">
        <v>50.6</v>
      </c>
      <c r="AJ4985" s="2">
        <v>50.6</v>
      </c>
      <c r="AK4985" s="2">
        <v>23</v>
      </c>
      <c r="AL4985" s="2">
        <v>29.9</v>
      </c>
      <c r="AM4985" s="2">
        <v>15</v>
      </c>
      <c r="AN4985" s="2">
        <v>19.5</v>
      </c>
      <c r="AQ4985" s="2">
        <v>21</v>
      </c>
      <c r="AR4985" s="2">
        <v>27.3</v>
      </c>
      <c r="AS4985" s="2">
        <v>18</v>
      </c>
      <c r="AT4985" s="2">
        <v>23.4</v>
      </c>
      <c r="AW4985" s="2">
        <v>38</v>
      </c>
      <c r="AX4985" s="2">
        <v>49.4</v>
      </c>
      <c r="BC4985" s="2">
        <v>77</v>
      </c>
      <c r="BD4985" s="2">
        <v>37</v>
      </c>
      <c r="BE4985" s="2">
        <v>48.1</v>
      </c>
      <c r="BF4985" s="2">
        <v>37</v>
      </c>
      <c r="BG4985" s="2">
        <v>48.1</v>
      </c>
      <c r="BH4985" s="2">
        <v>48.1</v>
      </c>
      <c r="BI4985" s="2">
        <v>16</v>
      </c>
      <c r="BJ4985" s="2">
        <v>20.8</v>
      </c>
      <c r="BK4985" s="2">
        <v>24</v>
      </c>
      <c r="BL4985" s="2">
        <v>31.2</v>
      </c>
      <c r="BO4985" s="2">
        <v>34</v>
      </c>
      <c r="BP4985" s="2">
        <v>44.2</v>
      </c>
      <c r="BQ4985" s="2">
        <v>3</v>
      </c>
      <c r="BR4985" s="2">
        <v>3.9</v>
      </c>
      <c r="BU4985" s="2">
        <v>40</v>
      </c>
      <c r="BV4985" s="2">
        <v>51.9</v>
      </c>
    </row>
    <row r="4986" spans="1:77" ht="12.75" customHeight="1" x14ac:dyDescent="0.2">
      <c r="A4986">
        <v>4</v>
      </c>
      <c r="B4986" s="2">
        <v>3521</v>
      </c>
      <c r="C4986" s="17">
        <v>2.94</v>
      </c>
      <c r="D4986" s="2">
        <v>2.48</v>
      </c>
      <c r="E4986" s="15">
        <v>2.7360000000000002</v>
      </c>
      <c r="G4986" s="17">
        <v>83</v>
      </c>
      <c r="H4986" s="2">
        <v>64</v>
      </c>
      <c r="I4986" s="2">
        <v>77.099999999999994</v>
      </c>
      <c r="J4986" s="2">
        <v>64</v>
      </c>
      <c r="K4986" s="2">
        <v>77.099999999999994</v>
      </c>
      <c r="L4986" s="2">
        <v>77.099999999999994</v>
      </c>
      <c r="M4986" s="2">
        <v>1</v>
      </c>
      <c r="N4986" s="2">
        <v>1.2</v>
      </c>
      <c r="O4986" s="2">
        <v>18</v>
      </c>
      <c r="P4986" s="2">
        <v>21.7</v>
      </c>
      <c r="S4986" s="2">
        <v>49</v>
      </c>
      <c r="T4986" s="2">
        <v>59</v>
      </c>
      <c r="U4986" s="2">
        <v>15</v>
      </c>
      <c r="V4986" s="2">
        <v>18.100000000000001</v>
      </c>
      <c r="Y4986" s="2">
        <v>19</v>
      </c>
      <c r="Z4986" s="2">
        <v>22.9</v>
      </c>
      <c r="AB4986" s="2">
        <v>1</v>
      </c>
      <c r="AC4986" s="2">
        <v>2</v>
      </c>
      <c r="AE4986" s="2">
        <v>82</v>
      </c>
      <c r="AF4986" s="2">
        <v>45</v>
      </c>
      <c r="AG4986" s="2">
        <v>54.9</v>
      </c>
      <c r="AH4986" s="2">
        <v>45</v>
      </c>
      <c r="AI4986" s="2">
        <v>54.9</v>
      </c>
      <c r="AJ4986" s="2">
        <v>54.9</v>
      </c>
      <c r="AK4986" s="2">
        <v>19</v>
      </c>
      <c r="AL4986" s="2">
        <v>23.2</v>
      </c>
      <c r="AM4986" s="2">
        <v>18</v>
      </c>
      <c r="AN4986" s="2">
        <v>22</v>
      </c>
      <c r="AO4986" s="2">
        <v>1</v>
      </c>
      <c r="AP4986" s="2">
        <v>1.2</v>
      </c>
      <c r="AQ4986" s="2">
        <v>28</v>
      </c>
      <c r="AR4986" s="2">
        <v>34.1</v>
      </c>
      <c r="AS4986" s="2">
        <v>16</v>
      </c>
      <c r="AT4986" s="2">
        <v>19.5</v>
      </c>
      <c r="AW4986" s="2">
        <v>37</v>
      </c>
      <c r="AX4986" s="2">
        <v>45.1</v>
      </c>
      <c r="AY4986" s="2">
        <v>1</v>
      </c>
      <c r="AZ4986" s="2">
        <v>1</v>
      </c>
      <c r="BA4986" s="2">
        <v>2</v>
      </c>
      <c r="BC4986" s="2">
        <v>81</v>
      </c>
      <c r="BD4986" s="2">
        <v>60</v>
      </c>
      <c r="BE4986" s="2">
        <v>72.3</v>
      </c>
      <c r="BF4986" s="2">
        <v>60</v>
      </c>
      <c r="BG4986" s="2">
        <v>72.3</v>
      </c>
      <c r="BH4986" s="2">
        <v>74.099999999999994</v>
      </c>
      <c r="BI4986" s="2">
        <v>2</v>
      </c>
      <c r="BJ4986" s="2">
        <v>2.4</v>
      </c>
      <c r="BK4986" s="2">
        <v>19</v>
      </c>
      <c r="BL4986" s="2">
        <v>22.9</v>
      </c>
      <c r="BM4986" s="2">
        <v>2</v>
      </c>
      <c r="BN4986" s="2">
        <v>2.4</v>
      </c>
      <c r="BO4986" s="2">
        <v>45</v>
      </c>
      <c r="BP4986" s="2">
        <v>54.2</v>
      </c>
      <c r="BQ4986" s="2">
        <v>13</v>
      </c>
      <c r="BR4986" s="2">
        <v>15.7</v>
      </c>
      <c r="BS4986" s="2">
        <v>2</v>
      </c>
      <c r="BT4986" s="2">
        <v>2.4</v>
      </c>
      <c r="BU4986" s="2">
        <v>23</v>
      </c>
      <c r="BV4986" s="2">
        <v>27.7</v>
      </c>
      <c r="BX4986" s="2">
        <v>1</v>
      </c>
      <c r="BY4986" s="2">
        <v>2</v>
      </c>
    </row>
    <row r="4987" spans="1:77" ht="12.75" customHeight="1" x14ac:dyDescent="0.2">
      <c r="A4987">
        <v>4</v>
      </c>
      <c r="B4987" s="2">
        <v>3525</v>
      </c>
      <c r="C4987" s="17">
        <v>2.63</v>
      </c>
      <c r="D4987" s="2">
        <v>2.1800000000000002</v>
      </c>
      <c r="E4987" s="15">
        <v>2.3759999999999999</v>
      </c>
      <c r="G4987" s="17">
        <v>57</v>
      </c>
      <c r="H4987" s="2">
        <v>34</v>
      </c>
      <c r="I4987" s="2">
        <v>59.6</v>
      </c>
      <c r="J4987" s="2">
        <v>34</v>
      </c>
      <c r="K4987" s="2">
        <v>59.6</v>
      </c>
      <c r="L4987" s="2">
        <v>59.6</v>
      </c>
      <c r="M4987" s="2">
        <v>2</v>
      </c>
      <c r="N4987" s="2">
        <v>3.5</v>
      </c>
      <c r="O4987" s="2">
        <v>21</v>
      </c>
      <c r="P4987" s="2">
        <v>36.799999999999997</v>
      </c>
      <c r="Q4987" s="2">
        <v>2</v>
      </c>
      <c r="R4987" s="2">
        <v>3.5</v>
      </c>
      <c r="S4987" s="2">
        <v>22</v>
      </c>
      <c r="T4987" s="2">
        <v>38.6</v>
      </c>
      <c r="U4987" s="2">
        <v>10</v>
      </c>
      <c r="V4987" s="2">
        <v>17.5</v>
      </c>
      <c r="Y4987" s="2">
        <v>23</v>
      </c>
      <c r="Z4987" s="2">
        <v>40.4</v>
      </c>
      <c r="AB4987" s="2">
        <v>2</v>
      </c>
      <c r="AE4987" s="2">
        <v>56</v>
      </c>
      <c r="AF4987" s="2">
        <v>24</v>
      </c>
      <c r="AG4987" s="2">
        <v>42.9</v>
      </c>
      <c r="AH4987" s="2">
        <v>24</v>
      </c>
      <c r="AI4987" s="2">
        <v>42.9</v>
      </c>
      <c r="AJ4987" s="2">
        <v>42.9</v>
      </c>
      <c r="AK4987" s="2">
        <v>22</v>
      </c>
      <c r="AL4987" s="2">
        <v>39.299999999999997</v>
      </c>
      <c r="AM4987" s="2">
        <v>10</v>
      </c>
      <c r="AN4987" s="2">
        <v>17.899999999999999</v>
      </c>
      <c r="AQ4987" s="2">
        <v>16</v>
      </c>
      <c r="AR4987" s="2">
        <v>28.6</v>
      </c>
      <c r="AS4987" s="2">
        <v>8</v>
      </c>
      <c r="AT4987" s="2">
        <v>14.3</v>
      </c>
      <c r="AW4987" s="2">
        <v>32</v>
      </c>
      <c r="AX4987" s="2">
        <v>57.1</v>
      </c>
      <c r="AY4987" s="2">
        <v>1</v>
      </c>
      <c r="AZ4987" s="2">
        <v>2</v>
      </c>
      <c r="BC4987" s="2">
        <v>51</v>
      </c>
      <c r="BD4987" s="2">
        <v>29</v>
      </c>
      <c r="BE4987" s="2">
        <v>51.8</v>
      </c>
      <c r="BF4987" s="2">
        <v>29</v>
      </c>
      <c r="BG4987" s="2">
        <v>51.8</v>
      </c>
      <c r="BH4987" s="2">
        <v>56.9</v>
      </c>
      <c r="BI4987" s="2">
        <v>8</v>
      </c>
      <c r="BJ4987" s="2">
        <v>14.3</v>
      </c>
      <c r="BK4987" s="2">
        <v>14</v>
      </c>
      <c r="BL4987" s="2">
        <v>25</v>
      </c>
      <c r="BO4987" s="2">
        <v>19</v>
      </c>
      <c r="BP4987" s="2">
        <v>33.9</v>
      </c>
      <c r="BQ4987" s="2">
        <v>10</v>
      </c>
      <c r="BR4987" s="2">
        <v>17.899999999999999</v>
      </c>
      <c r="BS4987" s="2">
        <v>5</v>
      </c>
      <c r="BT4987" s="2">
        <v>8.9</v>
      </c>
      <c r="BU4987" s="2">
        <v>27</v>
      </c>
      <c r="BV4987" s="2">
        <v>48.2</v>
      </c>
      <c r="BW4987" s="2">
        <v>1</v>
      </c>
      <c r="BX4987" s="2">
        <v>2</v>
      </c>
    </row>
    <row r="4988" spans="1:77" ht="12.75" customHeight="1" x14ac:dyDescent="0.2">
      <c r="A4988">
        <v>4</v>
      </c>
      <c r="B4988" s="2">
        <v>3527</v>
      </c>
      <c r="C4988" s="17">
        <v>3.38</v>
      </c>
      <c r="D4988" s="2">
        <v>3.33</v>
      </c>
      <c r="E4988" s="15">
        <v>3.0520000000000005</v>
      </c>
      <c r="G4988" s="17">
        <v>58</v>
      </c>
      <c r="H4988" s="2">
        <v>54</v>
      </c>
      <c r="I4988" s="2">
        <v>93.1</v>
      </c>
      <c r="J4988" s="2">
        <v>54</v>
      </c>
      <c r="K4988" s="2">
        <v>93.1</v>
      </c>
      <c r="L4988" s="2">
        <v>93.1</v>
      </c>
      <c r="O4988" s="2">
        <v>4</v>
      </c>
      <c r="P4988" s="2">
        <v>6.9</v>
      </c>
      <c r="S4988" s="2">
        <v>28</v>
      </c>
      <c r="T4988" s="2">
        <v>48.3</v>
      </c>
      <c r="U4988" s="2">
        <v>26</v>
      </c>
      <c r="V4988" s="2">
        <v>44.8</v>
      </c>
      <c r="Y4988" s="2">
        <v>4</v>
      </c>
      <c r="Z4988" s="2">
        <v>6.9</v>
      </c>
      <c r="AE4988" s="2">
        <v>58</v>
      </c>
      <c r="AF4988" s="2">
        <v>49</v>
      </c>
      <c r="AG4988" s="2">
        <v>84.5</v>
      </c>
      <c r="AH4988" s="2">
        <v>49</v>
      </c>
      <c r="AI4988" s="2">
        <v>84.5</v>
      </c>
      <c r="AJ4988" s="2">
        <v>84.5</v>
      </c>
      <c r="AK4988" s="2">
        <v>1</v>
      </c>
      <c r="AL4988" s="2">
        <v>1.7</v>
      </c>
      <c r="AM4988" s="2">
        <v>8</v>
      </c>
      <c r="AN4988" s="2">
        <v>13.8</v>
      </c>
      <c r="AQ4988" s="2">
        <v>20</v>
      </c>
      <c r="AR4988" s="2">
        <v>34.5</v>
      </c>
      <c r="AS4988" s="2">
        <v>29</v>
      </c>
      <c r="AT4988" s="2">
        <v>50</v>
      </c>
      <c r="AW4988" s="2">
        <v>9</v>
      </c>
      <c r="AX4988" s="2">
        <v>15.5</v>
      </c>
      <c r="BC4988" s="2">
        <v>57</v>
      </c>
      <c r="BD4988" s="2">
        <v>45</v>
      </c>
      <c r="BE4988" s="2">
        <v>77.599999999999994</v>
      </c>
      <c r="BF4988" s="2">
        <v>45</v>
      </c>
      <c r="BG4988" s="2">
        <v>77.599999999999994</v>
      </c>
      <c r="BH4988" s="2">
        <v>78.900000000000006</v>
      </c>
      <c r="BI4988" s="2">
        <v>4</v>
      </c>
      <c r="BJ4988" s="2">
        <v>6.9</v>
      </c>
      <c r="BK4988" s="2">
        <v>8</v>
      </c>
      <c r="BL4988" s="2">
        <v>13.8</v>
      </c>
      <c r="BO4988" s="2">
        <v>23</v>
      </c>
      <c r="BP4988" s="2">
        <v>39.700000000000003</v>
      </c>
      <c r="BQ4988" s="2">
        <v>22</v>
      </c>
      <c r="BR4988" s="2">
        <v>37.9</v>
      </c>
      <c r="BS4988" s="2">
        <v>1</v>
      </c>
      <c r="BT4988" s="2">
        <v>1.7</v>
      </c>
      <c r="BU4988" s="2">
        <v>13</v>
      </c>
      <c r="BV4988" s="2">
        <v>22.4</v>
      </c>
    </row>
    <row r="4989" spans="1:77" ht="12.75" customHeight="1" x14ac:dyDescent="0.2">
      <c r="A4989">
        <v>4</v>
      </c>
      <c r="B4989" s="2">
        <v>3529</v>
      </c>
      <c r="C4989" s="17">
        <v>3.62</v>
      </c>
      <c r="D4989" s="2">
        <v>3.59</v>
      </c>
      <c r="E4989" s="15">
        <v>3.3610000000000002</v>
      </c>
      <c r="G4989" s="17">
        <v>53</v>
      </c>
      <c r="H4989" s="2">
        <v>50</v>
      </c>
      <c r="I4989" s="2">
        <v>94.3</v>
      </c>
      <c r="J4989" s="2">
        <v>50</v>
      </c>
      <c r="K4989" s="2">
        <v>94.3</v>
      </c>
      <c r="L4989" s="2">
        <v>94.3</v>
      </c>
      <c r="O4989" s="2">
        <v>3</v>
      </c>
      <c r="P4989" s="2">
        <v>5.7</v>
      </c>
      <c r="S4989" s="2">
        <v>14</v>
      </c>
      <c r="T4989" s="2">
        <v>26.4</v>
      </c>
      <c r="U4989" s="2">
        <v>36</v>
      </c>
      <c r="V4989" s="2">
        <v>67.900000000000006</v>
      </c>
      <c r="Y4989" s="2">
        <v>3</v>
      </c>
      <c r="Z4989" s="2">
        <v>5.7</v>
      </c>
      <c r="AB4989" s="2">
        <v>1</v>
      </c>
      <c r="AE4989" s="2">
        <v>53</v>
      </c>
      <c r="AF4989" s="2">
        <v>49</v>
      </c>
      <c r="AG4989" s="2">
        <v>90.7</v>
      </c>
      <c r="AH4989" s="2">
        <v>49</v>
      </c>
      <c r="AI4989" s="2">
        <v>90.7</v>
      </c>
      <c r="AJ4989" s="2">
        <v>92.5</v>
      </c>
      <c r="AK4989" s="2">
        <v>1</v>
      </c>
      <c r="AL4989" s="2">
        <v>1.9</v>
      </c>
      <c r="AM4989" s="2">
        <v>3</v>
      </c>
      <c r="AN4989" s="2">
        <v>5.6</v>
      </c>
      <c r="AQ4989" s="2">
        <v>9</v>
      </c>
      <c r="AR4989" s="2">
        <v>16.7</v>
      </c>
      <c r="AS4989" s="2">
        <v>40</v>
      </c>
      <c r="AT4989" s="2">
        <v>74.099999999999994</v>
      </c>
      <c r="AU4989" s="2">
        <v>1</v>
      </c>
      <c r="AV4989" s="2">
        <v>1.9</v>
      </c>
      <c r="AW4989" s="2">
        <v>5</v>
      </c>
      <c r="AX4989" s="2">
        <v>9.3000000000000007</v>
      </c>
      <c r="BC4989" s="2">
        <v>52</v>
      </c>
      <c r="BD4989" s="2">
        <v>49</v>
      </c>
      <c r="BE4989" s="2">
        <v>92.5</v>
      </c>
      <c r="BF4989" s="2">
        <v>49</v>
      </c>
      <c r="BG4989" s="2">
        <v>92.5</v>
      </c>
      <c r="BH4989" s="2">
        <v>94.2</v>
      </c>
      <c r="BI4989" s="2">
        <v>1</v>
      </c>
      <c r="BJ4989" s="2">
        <v>1.9</v>
      </c>
      <c r="BK4989" s="2">
        <v>2</v>
      </c>
      <c r="BL4989" s="2">
        <v>3.8</v>
      </c>
      <c r="BO4989" s="2">
        <v>23</v>
      </c>
      <c r="BP4989" s="2">
        <v>43.4</v>
      </c>
      <c r="BQ4989" s="2">
        <v>26</v>
      </c>
      <c r="BR4989" s="2">
        <v>49.1</v>
      </c>
      <c r="BS4989" s="2">
        <v>1</v>
      </c>
      <c r="BT4989" s="2">
        <v>1.9</v>
      </c>
      <c r="BU4989" s="2">
        <v>4</v>
      </c>
      <c r="BV4989" s="2">
        <v>7.5</v>
      </c>
      <c r="BX4989" s="2">
        <v>1</v>
      </c>
    </row>
    <row r="4990" spans="1:77" ht="12.75" customHeight="1" x14ac:dyDescent="0.2">
      <c r="A4990">
        <v>4</v>
      </c>
      <c r="B4990" s="2">
        <v>3530</v>
      </c>
      <c r="G4990" s="17">
        <v>2</v>
      </c>
      <c r="AE4990" s="2">
        <v>2</v>
      </c>
      <c r="BC4990" s="2">
        <v>2</v>
      </c>
    </row>
    <row r="4991" spans="1:77" ht="12.75" customHeight="1" x14ac:dyDescent="0.2">
      <c r="A4991">
        <v>4</v>
      </c>
      <c r="B4991" s="2">
        <v>3531</v>
      </c>
      <c r="C4991" s="17">
        <v>2.92</v>
      </c>
      <c r="D4991" s="2">
        <v>2.2799999999999998</v>
      </c>
      <c r="E4991" s="15">
        <v>2.9409999999999998</v>
      </c>
      <c r="G4991" s="17">
        <v>36</v>
      </c>
      <c r="H4991" s="2">
        <v>27</v>
      </c>
      <c r="I4991" s="2">
        <v>75</v>
      </c>
      <c r="J4991" s="2">
        <v>27</v>
      </c>
      <c r="K4991" s="2">
        <v>75</v>
      </c>
      <c r="L4991" s="2">
        <v>75</v>
      </c>
      <c r="O4991" s="2">
        <v>9</v>
      </c>
      <c r="P4991" s="2">
        <v>25</v>
      </c>
      <c r="Q4991" s="2">
        <v>1</v>
      </c>
      <c r="R4991" s="2">
        <v>2.8</v>
      </c>
      <c r="S4991" s="2">
        <v>17</v>
      </c>
      <c r="T4991" s="2">
        <v>47.2</v>
      </c>
      <c r="U4991" s="2">
        <v>9</v>
      </c>
      <c r="V4991" s="2">
        <v>25</v>
      </c>
      <c r="Y4991" s="2">
        <v>9</v>
      </c>
      <c r="Z4991" s="2">
        <v>25</v>
      </c>
      <c r="AB4991" s="2">
        <v>1</v>
      </c>
      <c r="AC4991" s="2">
        <v>4</v>
      </c>
      <c r="AE4991" s="2">
        <v>36</v>
      </c>
      <c r="AF4991" s="2">
        <v>16</v>
      </c>
      <c r="AG4991" s="2">
        <v>44.4</v>
      </c>
      <c r="AH4991" s="2">
        <v>16</v>
      </c>
      <c r="AI4991" s="2">
        <v>44.4</v>
      </c>
      <c r="AJ4991" s="2">
        <v>44.4</v>
      </c>
      <c r="AK4991" s="2">
        <v>8</v>
      </c>
      <c r="AL4991" s="2">
        <v>22.2</v>
      </c>
      <c r="AM4991" s="2">
        <v>12</v>
      </c>
      <c r="AN4991" s="2">
        <v>33.299999999999997</v>
      </c>
      <c r="AQ4991" s="2">
        <v>14</v>
      </c>
      <c r="AR4991" s="2">
        <v>38.9</v>
      </c>
      <c r="AS4991" s="2">
        <v>2</v>
      </c>
      <c r="AT4991" s="2">
        <v>5.6</v>
      </c>
      <c r="AW4991" s="2">
        <v>20</v>
      </c>
      <c r="AX4991" s="2">
        <v>55.6</v>
      </c>
      <c r="AZ4991" s="2">
        <v>1</v>
      </c>
      <c r="BA4991" s="2">
        <v>4</v>
      </c>
      <c r="BC4991" s="2">
        <v>36</v>
      </c>
      <c r="BD4991" s="2">
        <v>28</v>
      </c>
      <c r="BE4991" s="2">
        <v>77.8</v>
      </c>
      <c r="BF4991" s="2">
        <v>28</v>
      </c>
      <c r="BG4991" s="2">
        <v>77.8</v>
      </c>
      <c r="BH4991" s="2">
        <v>77.8</v>
      </c>
      <c r="BI4991" s="2">
        <v>1</v>
      </c>
      <c r="BJ4991" s="2">
        <v>2.8</v>
      </c>
      <c r="BK4991" s="2">
        <v>7</v>
      </c>
      <c r="BL4991" s="2">
        <v>19.399999999999999</v>
      </c>
      <c r="BO4991" s="2">
        <v>21</v>
      </c>
      <c r="BP4991" s="2">
        <v>58.3</v>
      </c>
      <c r="BQ4991" s="2">
        <v>7</v>
      </c>
      <c r="BR4991" s="2">
        <v>19.399999999999999</v>
      </c>
      <c r="BU4991" s="2">
        <v>8</v>
      </c>
      <c r="BV4991" s="2">
        <v>22.2</v>
      </c>
      <c r="BX4991" s="2">
        <v>1</v>
      </c>
      <c r="BY4991" s="2">
        <v>4</v>
      </c>
    </row>
    <row r="4992" spans="1:77" ht="12.75" customHeight="1" x14ac:dyDescent="0.2">
      <c r="A4992">
        <v>4</v>
      </c>
      <c r="B4992" s="2">
        <v>3532</v>
      </c>
      <c r="C4992" s="17">
        <v>2.4900000000000002</v>
      </c>
      <c r="D4992" s="2">
        <v>2.41</v>
      </c>
      <c r="E4992" s="15">
        <v>2.2760000000000002</v>
      </c>
      <c r="G4992" s="17">
        <v>76</v>
      </c>
      <c r="H4992" s="2">
        <v>36</v>
      </c>
      <c r="I4992" s="2">
        <v>47.4</v>
      </c>
      <c r="J4992" s="2">
        <v>36</v>
      </c>
      <c r="K4992" s="2">
        <v>47.4</v>
      </c>
      <c r="L4992" s="2">
        <v>47.4</v>
      </c>
      <c r="M4992" s="2">
        <v>10</v>
      </c>
      <c r="N4992" s="2">
        <v>13.2</v>
      </c>
      <c r="O4992" s="2">
        <v>30</v>
      </c>
      <c r="P4992" s="2">
        <v>39.5</v>
      </c>
      <c r="S4992" s="2">
        <v>25</v>
      </c>
      <c r="T4992" s="2">
        <v>32.9</v>
      </c>
      <c r="U4992" s="2">
        <v>11</v>
      </c>
      <c r="V4992" s="2">
        <v>14.5</v>
      </c>
      <c r="Y4992" s="2">
        <v>40</v>
      </c>
      <c r="Z4992" s="2">
        <v>52.6</v>
      </c>
      <c r="AC4992" s="2">
        <v>1</v>
      </c>
      <c r="AE4992" s="2">
        <v>76</v>
      </c>
      <c r="AF4992" s="2">
        <v>37</v>
      </c>
      <c r="AG4992" s="2">
        <v>48.7</v>
      </c>
      <c r="AH4992" s="2">
        <v>37</v>
      </c>
      <c r="AI4992" s="2">
        <v>48.7</v>
      </c>
      <c r="AJ4992" s="2">
        <v>48.7</v>
      </c>
      <c r="AK4992" s="2">
        <v>23</v>
      </c>
      <c r="AL4992" s="2">
        <v>30.3</v>
      </c>
      <c r="AM4992" s="2">
        <v>16</v>
      </c>
      <c r="AN4992" s="2">
        <v>21.1</v>
      </c>
      <c r="AQ4992" s="2">
        <v>20</v>
      </c>
      <c r="AR4992" s="2">
        <v>26.3</v>
      </c>
      <c r="AS4992" s="2">
        <v>17</v>
      </c>
      <c r="AT4992" s="2">
        <v>22.4</v>
      </c>
      <c r="AW4992" s="2">
        <v>39</v>
      </c>
      <c r="AX4992" s="2">
        <v>51.3</v>
      </c>
      <c r="BA4992" s="2">
        <v>1</v>
      </c>
      <c r="BC4992" s="2">
        <v>73</v>
      </c>
      <c r="BD4992" s="2">
        <v>38</v>
      </c>
      <c r="BE4992" s="2">
        <v>50</v>
      </c>
      <c r="BF4992" s="2">
        <v>38</v>
      </c>
      <c r="BG4992" s="2">
        <v>50</v>
      </c>
      <c r="BH4992" s="2">
        <v>52.1</v>
      </c>
      <c r="BI4992" s="2">
        <v>15</v>
      </c>
      <c r="BJ4992" s="2">
        <v>19.7</v>
      </c>
      <c r="BK4992" s="2">
        <v>20</v>
      </c>
      <c r="BL4992" s="2">
        <v>26.3</v>
      </c>
      <c r="BO4992" s="2">
        <v>34</v>
      </c>
      <c r="BP4992" s="2">
        <v>44.7</v>
      </c>
      <c r="BQ4992" s="2">
        <v>4</v>
      </c>
      <c r="BR4992" s="2">
        <v>5.3</v>
      </c>
      <c r="BS4992" s="2">
        <v>3</v>
      </c>
      <c r="BT4992" s="2">
        <v>3.9</v>
      </c>
      <c r="BU4992" s="2">
        <v>38</v>
      </c>
      <c r="BV4992" s="2">
        <v>50</v>
      </c>
      <c r="BY4992" s="2">
        <v>1</v>
      </c>
    </row>
    <row r="4993" spans="1:77" ht="12.75" customHeight="1" x14ac:dyDescent="0.2">
      <c r="A4993">
        <v>4</v>
      </c>
      <c r="B4993" s="2">
        <v>3533</v>
      </c>
      <c r="C4993" s="17">
        <v>2.99</v>
      </c>
      <c r="D4993" s="2">
        <v>2.69</v>
      </c>
      <c r="E4993" s="15">
        <v>2.9660000000000002</v>
      </c>
      <c r="G4993" s="17">
        <v>84</v>
      </c>
      <c r="H4993" s="2">
        <v>65</v>
      </c>
      <c r="I4993" s="2">
        <v>76.5</v>
      </c>
      <c r="J4993" s="2">
        <v>65</v>
      </c>
      <c r="K4993" s="2">
        <v>76.5</v>
      </c>
      <c r="L4993" s="2">
        <v>77.400000000000006</v>
      </c>
      <c r="M4993" s="2">
        <v>2</v>
      </c>
      <c r="N4993" s="2">
        <v>2.4</v>
      </c>
      <c r="O4993" s="2">
        <v>17</v>
      </c>
      <c r="P4993" s="2">
        <v>20</v>
      </c>
      <c r="S4993" s="2">
        <v>42</v>
      </c>
      <c r="T4993" s="2">
        <v>49.4</v>
      </c>
      <c r="U4993" s="2">
        <v>23</v>
      </c>
      <c r="V4993" s="2">
        <v>27.1</v>
      </c>
      <c r="W4993" s="2">
        <v>1</v>
      </c>
      <c r="X4993" s="2">
        <v>1.2</v>
      </c>
      <c r="Y4993" s="2">
        <v>20</v>
      </c>
      <c r="Z4993" s="2">
        <v>23.5</v>
      </c>
      <c r="AB4993" s="2">
        <v>2</v>
      </c>
      <c r="AC4993" s="2">
        <v>6</v>
      </c>
      <c r="AE4993" s="2">
        <v>84</v>
      </c>
      <c r="AF4993" s="2">
        <v>55</v>
      </c>
      <c r="AG4993" s="2">
        <v>64.7</v>
      </c>
      <c r="AH4993" s="2">
        <v>55</v>
      </c>
      <c r="AI4993" s="2">
        <v>64.7</v>
      </c>
      <c r="AJ4993" s="2">
        <v>65.5</v>
      </c>
      <c r="AK4993" s="2">
        <v>13</v>
      </c>
      <c r="AL4993" s="2">
        <v>15.3</v>
      </c>
      <c r="AM4993" s="2">
        <v>16</v>
      </c>
      <c r="AN4993" s="2">
        <v>18.8</v>
      </c>
      <c r="AQ4993" s="2">
        <v>36</v>
      </c>
      <c r="AR4993" s="2">
        <v>42.4</v>
      </c>
      <c r="AS4993" s="2">
        <v>19</v>
      </c>
      <c r="AT4993" s="2">
        <v>22.4</v>
      </c>
      <c r="AU4993" s="2">
        <v>1</v>
      </c>
      <c r="AV4993" s="2">
        <v>1.2</v>
      </c>
      <c r="AW4993" s="2">
        <v>30</v>
      </c>
      <c r="AX4993" s="2">
        <v>35.299999999999997</v>
      </c>
      <c r="AZ4993" s="2">
        <v>2</v>
      </c>
      <c r="BA4993" s="2">
        <v>6</v>
      </c>
      <c r="BC4993" s="2">
        <v>85</v>
      </c>
      <c r="BD4993" s="2">
        <v>62</v>
      </c>
      <c r="BE4993" s="2">
        <v>72.099999999999994</v>
      </c>
      <c r="BF4993" s="2">
        <v>62</v>
      </c>
      <c r="BG4993" s="2">
        <v>72.099999999999994</v>
      </c>
      <c r="BH4993" s="2">
        <v>72.900000000000006</v>
      </c>
      <c r="BI4993" s="2">
        <v>6</v>
      </c>
      <c r="BJ4993" s="2">
        <v>7</v>
      </c>
      <c r="BK4993" s="2">
        <v>17</v>
      </c>
      <c r="BL4993" s="2">
        <v>19.8</v>
      </c>
      <c r="BO4993" s="2">
        <v>33</v>
      </c>
      <c r="BP4993" s="2">
        <v>38.4</v>
      </c>
      <c r="BQ4993" s="2">
        <v>29</v>
      </c>
      <c r="BR4993" s="2">
        <v>33.700000000000003</v>
      </c>
      <c r="BS4993" s="2">
        <v>1</v>
      </c>
      <c r="BT4993" s="2">
        <v>1.2</v>
      </c>
      <c r="BU4993" s="2">
        <v>24</v>
      </c>
      <c r="BV4993" s="2">
        <v>27.9</v>
      </c>
      <c r="BX4993" s="2">
        <v>1</v>
      </c>
      <c r="BY4993" s="2">
        <v>6</v>
      </c>
    </row>
    <row r="4994" spans="1:77" ht="12.75" customHeight="1" x14ac:dyDescent="0.2">
      <c r="A4994">
        <v>4</v>
      </c>
      <c r="B4994" s="2">
        <v>3534</v>
      </c>
      <c r="C4994" s="17">
        <v>2.83</v>
      </c>
      <c r="D4994" s="2">
        <v>2.5099999999999998</v>
      </c>
      <c r="E4994" s="15">
        <v>2.9249999999999998</v>
      </c>
      <c r="G4994" s="17">
        <v>53</v>
      </c>
      <c r="H4994" s="2">
        <v>43</v>
      </c>
      <c r="I4994" s="2">
        <v>81.099999999999994</v>
      </c>
      <c r="J4994" s="2">
        <v>43</v>
      </c>
      <c r="K4994" s="2">
        <v>81.099999999999994</v>
      </c>
      <c r="L4994" s="2">
        <v>81.099999999999994</v>
      </c>
      <c r="M4994" s="2">
        <v>2</v>
      </c>
      <c r="N4994" s="2">
        <v>3.8</v>
      </c>
      <c r="O4994" s="2">
        <v>8</v>
      </c>
      <c r="P4994" s="2">
        <v>15.1</v>
      </c>
      <c r="Q4994" s="2">
        <v>4</v>
      </c>
      <c r="R4994" s="2">
        <v>7.5</v>
      </c>
      <c r="S4994" s="2">
        <v>24</v>
      </c>
      <c r="T4994" s="2">
        <v>45.3</v>
      </c>
      <c r="U4994" s="2">
        <v>15</v>
      </c>
      <c r="V4994" s="2">
        <v>28.3</v>
      </c>
      <c r="Y4994" s="2">
        <v>10</v>
      </c>
      <c r="Z4994" s="2">
        <v>18.899999999999999</v>
      </c>
      <c r="AB4994" s="2">
        <v>3</v>
      </c>
      <c r="AC4994" s="2">
        <v>3</v>
      </c>
      <c r="AE4994" s="2">
        <v>53</v>
      </c>
      <c r="AF4994" s="2">
        <v>33</v>
      </c>
      <c r="AG4994" s="2">
        <v>62.3</v>
      </c>
      <c r="AH4994" s="2">
        <v>33</v>
      </c>
      <c r="AI4994" s="2">
        <v>62.3</v>
      </c>
      <c r="AJ4994" s="2">
        <v>62.3</v>
      </c>
      <c r="AK4994" s="2">
        <v>9</v>
      </c>
      <c r="AL4994" s="2">
        <v>17</v>
      </c>
      <c r="AM4994" s="2">
        <v>11</v>
      </c>
      <c r="AN4994" s="2">
        <v>20.8</v>
      </c>
      <c r="AO4994" s="2">
        <v>2</v>
      </c>
      <c r="AP4994" s="2">
        <v>3.8</v>
      </c>
      <c r="AQ4994" s="2">
        <v>22</v>
      </c>
      <c r="AR4994" s="2">
        <v>41.5</v>
      </c>
      <c r="AS4994" s="2">
        <v>9</v>
      </c>
      <c r="AT4994" s="2">
        <v>17</v>
      </c>
      <c r="AW4994" s="2">
        <v>20</v>
      </c>
      <c r="AX4994" s="2">
        <v>37.700000000000003</v>
      </c>
      <c r="AZ4994" s="2">
        <v>3</v>
      </c>
      <c r="BA4994" s="2">
        <v>3</v>
      </c>
      <c r="BC4994" s="2">
        <v>52</v>
      </c>
      <c r="BD4994" s="2">
        <v>42</v>
      </c>
      <c r="BE4994" s="2">
        <v>80.8</v>
      </c>
      <c r="BF4994" s="2">
        <v>42</v>
      </c>
      <c r="BG4994" s="2">
        <v>80.8</v>
      </c>
      <c r="BH4994" s="2">
        <v>80.8</v>
      </c>
      <c r="BI4994" s="2">
        <v>4</v>
      </c>
      <c r="BJ4994" s="2">
        <v>7.7</v>
      </c>
      <c r="BK4994" s="2">
        <v>6</v>
      </c>
      <c r="BL4994" s="2">
        <v>11.5</v>
      </c>
      <c r="BM4994" s="2">
        <v>2</v>
      </c>
      <c r="BN4994" s="2">
        <v>3.8</v>
      </c>
      <c r="BO4994" s="2">
        <v>24</v>
      </c>
      <c r="BP4994" s="2">
        <v>46.2</v>
      </c>
      <c r="BQ4994" s="2">
        <v>16</v>
      </c>
      <c r="BR4994" s="2">
        <v>30.8</v>
      </c>
      <c r="BU4994" s="2">
        <v>10</v>
      </c>
      <c r="BV4994" s="2">
        <v>19.2</v>
      </c>
      <c r="BX4994" s="2">
        <v>4</v>
      </c>
      <c r="BY4994" s="2">
        <v>3</v>
      </c>
    </row>
    <row r="4995" spans="1:77" ht="12.75" customHeight="1" x14ac:dyDescent="0.2">
      <c r="A4995">
        <v>4</v>
      </c>
      <c r="B4995" s="2">
        <v>3536</v>
      </c>
      <c r="C4995" s="17">
        <v>3.22</v>
      </c>
      <c r="D4995" s="2">
        <v>3.17</v>
      </c>
      <c r="E4995" s="15">
        <v>3.3</v>
      </c>
      <c r="G4995" s="17">
        <v>40</v>
      </c>
      <c r="H4995" s="2">
        <v>34</v>
      </c>
      <c r="I4995" s="2">
        <v>85</v>
      </c>
      <c r="J4995" s="2">
        <v>34</v>
      </c>
      <c r="K4995" s="2">
        <v>85</v>
      </c>
      <c r="L4995" s="2">
        <v>85</v>
      </c>
      <c r="M4995" s="2">
        <v>2</v>
      </c>
      <c r="N4995" s="2">
        <v>5</v>
      </c>
      <c r="O4995" s="2">
        <v>4</v>
      </c>
      <c r="P4995" s="2">
        <v>10</v>
      </c>
      <c r="S4995" s="2">
        <v>17</v>
      </c>
      <c r="T4995" s="2">
        <v>42.5</v>
      </c>
      <c r="U4995" s="2">
        <v>17</v>
      </c>
      <c r="V4995" s="2">
        <v>42.5</v>
      </c>
      <c r="Y4995" s="2">
        <v>6</v>
      </c>
      <c r="Z4995" s="2">
        <v>15</v>
      </c>
      <c r="AC4995" s="2">
        <v>4</v>
      </c>
      <c r="AE4995" s="2">
        <v>39</v>
      </c>
      <c r="AF4995" s="2">
        <v>33</v>
      </c>
      <c r="AG4995" s="2">
        <v>82.5</v>
      </c>
      <c r="AH4995" s="2">
        <v>33</v>
      </c>
      <c r="AI4995" s="2">
        <v>82.5</v>
      </c>
      <c r="AJ4995" s="2">
        <v>84.6</v>
      </c>
      <c r="AK4995" s="2">
        <v>5</v>
      </c>
      <c r="AL4995" s="2">
        <v>12.5</v>
      </c>
      <c r="AM4995" s="2">
        <v>1</v>
      </c>
      <c r="AN4995" s="2">
        <v>2.5</v>
      </c>
      <c r="AQ4995" s="2">
        <v>12</v>
      </c>
      <c r="AR4995" s="2">
        <v>30</v>
      </c>
      <c r="AS4995" s="2">
        <v>21</v>
      </c>
      <c r="AT4995" s="2">
        <v>52.5</v>
      </c>
      <c r="AU4995" s="2">
        <v>1</v>
      </c>
      <c r="AV4995" s="2">
        <v>2.5</v>
      </c>
      <c r="AW4995" s="2">
        <v>7</v>
      </c>
      <c r="AX4995" s="2">
        <v>17.5</v>
      </c>
      <c r="BA4995" s="2">
        <v>4</v>
      </c>
      <c r="BC4995" s="2">
        <v>39</v>
      </c>
      <c r="BD4995" s="2">
        <v>34</v>
      </c>
      <c r="BE4995" s="2">
        <v>85</v>
      </c>
      <c r="BF4995" s="2">
        <v>34</v>
      </c>
      <c r="BG4995" s="2">
        <v>85</v>
      </c>
      <c r="BH4995" s="2">
        <v>87.2</v>
      </c>
      <c r="BK4995" s="2">
        <v>5</v>
      </c>
      <c r="BL4995" s="2">
        <v>12.5</v>
      </c>
      <c r="BO4995" s="2">
        <v>14</v>
      </c>
      <c r="BP4995" s="2">
        <v>35</v>
      </c>
      <c r="BQ4995" s="2">
        <v>20</v>
      </c>
      <c r="BR4995" s="2">
        <v>50</v>
      </c>
      <c r="BS4995" s="2">
        <v>1</v>
      </c>
      <c r="BT4995" s="2">
        <v>2.5</v>
      </c>
      <c r="BU4995" s="2">
        <v>6</v>
      </c>
      <c r="BV4995" s="2">
        <v>15</v>
      </c>
      <c r="BY4995" s="2">
        <v>4</v>
      </c>
    </row>
    <row r="4996" spans="1:77" ht="12.75" customHeight="1" x14ac:dyDescent="0.2">
      <c r="A4996">
        <v>4</v>
      </c>
      <c r="B4996" s="2">
        <v>3537</v>
      </c>
      <c r="C4996" s="17">
        <v>2.97</v>
      </c>
      <c r="D4996" s="2">
        <v>2.76</v>
      </c>
      <c r="E4996" s="15">
        <v>2.4809999999999999</v>
      </c>
      <c r="G4996" s="17">
        <v>79</v>
      </c>
      <c r="H4996" s="2">
        <v>59</v>
      </c>
      <c r="I4996" s="2">
        <v>74.7</v>
      </c>
      <c r="J4996" s="2">
        <v>59</v>
      </c>
      <c r="K4996" s="2">
        <v>74.7</v>
      </c>
      <c r="L4996" s="2">
        <v>74.7</v>
      </c>
      <c r="M4996" s="2">
        <v>5</v>
      </c>
      <c r="N4996" s="2">
        <v>6.3</v>
      </c>
      <c r="O4996" s="2">
        <v>15</v>
      </c>
      <c r="P4996" s="2">
        <v>19</v>
      </c>
      <c r="S4996" s="2">
        <v>36</v>
      </c>
      <c r="T4996" s="2">
        <v>45.6</v>
      </c>
      <c r="U4996" s="2">
        <v>23</v>
      </c>
      <c r="V4996" s="2">
        <v>29.1</v>
      </c>
      <c r="Y4996" s="2">
        <v>20</v>
      </c>
      <c r="Z4996" s="2">
        <v>25.3</v>
      </c>
      <c r="AB4996" s="2">
        <v>2</v>
      </c>
      <c r="AE4996" s="2">
        <v>78</v>
      </c>
      <c r="AF4996" s="2">
        <v>49</v>
      </c>
      <c r="AG4996" s="2">
        <v>62.8</v>
      </c>
      <c r="AH4996" s="2">
        <v>49</v>
      </c>
      <c r="AI4996" s="2">
        <v>62.8</v>
      </c>
      <c r="AJ4996" s="2">
        <v>62.8</v>
      </c>
      <c r="AK4996" s="2">
        <v>14</v>
      </c>
      <c r="AL4996" s="2">
        <v>17.899999999999999</v>
      </c>
      <c r="AM4996" s="2">
        <v>15</v>
      </c>
      <c r="AN4996" s="2">
        <v>19.2</v>
      </c>
      <c r="AQ4996" s="2">
        <v>25</v>
      </c>
      <c r="AR4996" s="2">
        <v>32.1</v>
      </c>
      <c r="AS4996" s="2">
        <v>24</v>
      </c>
      <c r="AT4996" s="2">
        <v>30.8</v>
      </c>
      <c r="AW4996" s="2">
        <v>29</v>
      </c>
      <c r="AX4996" s="2">
        <v>37.200000000000003</v>
      </c>
      <c r="AY4996" s="2">
        <v>1</v>
      </c>
      <c r="AZ4996" s="2">
        <v>2</v>
      </c>
      <c r="BC4996" s="2">
        <v>79</v>
      </c>
      <c r="BD4996" s="2">
        <v>41</v>
      </c>
      <c r="BE4996" s="2">
        <v>51.9</v>
      </c>
      <c r="BF4996" s="2">
        <v>41</v>
      </c>
      <c r="BG4996" s="2">
        <v>51.9</v>
      </c>
      <c r="BH4996" s="2">
        <v>51.9</v>
      </c>
      <c r="BI4996" s="2">
        <v>14</v>
      </c>
      <c r="BJ4996" s="2">
        <v>17.7</v>
      </c>
      <c r="BK4996" s="2">
        <v>24</v>
      </c>
      <c r="BL4996" s="2">
        <v>30.4</v>
      </c>
      <c r="BO4996" s="2">
        <v>30</v>
      </c>
      <c r="BP4996" s="2">
        <v>38</v>
      </c>
      <c r="BQ4996" s="2">
        <v>11</v>
      </c>
      <c r="BR4996" s="2">
        <v>13.9</v>
      </c>
      <c r="BU4996" s="2">
        <v>38</v>
      </c>
      <c r="BV4996" s="2">
        <v>48.1</v>
      </c>
      <c r="BX4996" s="2">
        <v>2</v>
      </c>
    </row>
    <row r="4997" spans="1:77" ht="12.75" customHeight="1" x14ac:dyDescent="0.2">
      <c r="A4997">
        <v>4</v>
      </c>
      <c r="B4997" s="2">
        <v>3539</v>
      </c>
      <c r="C4997" s="17">
        <v>3.09</v>
      </c>
      <c r="D4997" s="2">
        <v>2.96</v>
      </c>
      <c r="E4997" s="15">
        <v>2.9270000000000005</v>
      </c>
      <c r="G4997" s="17">
        <v>122</v>
      </c>
      <c r="H4997" s="2">
        <v>99</v>
      </c>
      <c r="I4997" s="2">
        <v>81.099999999999994</v>
      </c>
      <c r="J4997" s="2">
        <v>99</v>
      </c>
      <c r="K4997" s="2">
        <v>81.099999999999994</v>
      </c>
      <c r="L4997" s="2">
        <v>81.099999999999994</v>
      </c>
      <c r="M4997" s="2">
        <v>4</v>
      </c>
      <c r="N4997" s="2">
        <v>3.3</v>
      </c>
      <c r="O4997" s="2">
        <v>19</v>
      </c>
      <c r="P4997" s="2">
        <v>15.6</v>
      </c>
      <c r="Q4997" s="2">
        <v>3</v>
      </c>
      <c r="R4997" s="2">
        <v>2.5</v>
      </c>
      <c r="S4997" s="2">
        <v>49</v>
      </c>
      <c r="T4997" s="2">
        <v>40.200000000000003</v>
      </c>
      <c r="U4997" s="2">
        <v>47</v>
      </c>
      <c r="V4997" s="2">
        <v>38.5</v>
      </c>
      <c r="Y4997" s="2">
        <v>23</v>
      </c>
      <c r="Z4997" s="2">
        <v>18.899999999999999</v>
      </c>
      <c r="AE4997" s="2">
        <v>122</v>
      </c>
      <c r="AF4997" s="2">
        <v>87</v>
      </c>
      <c r="AG4997" s="2">
        <v>71.3</v>
      </c>
      <c r="AH4997" s="2">
        <v>87</v>
      </c>
      <c r="AI4997" s="2">
        <v>71.3</v>
      </c>
      <c r="AJ4997" s="2">
        <v>71.3</v>
      </c>
      <c r="AK4997" s="2">
        <v>21</v>
      </c>
      <c r="AL4997" s="2">
        <v>17.2</v>
      </c>
      <c r="AM4997" s="2">
        <v>14</v>
      </c>
      <c r="AN4997" s="2">
        <v>11.5</v>
      </c>
      <c r="AQ4997" s="2">
        <v>36</v>
      </c>
      <c r="AR4997" s="2">
        <v>29.5</v>
      </c>
      <c r="AS4997" s="2">
        <v>51</v>
      </c>
      <c r="AT4997" s="2">
        <v>41.8</v>
      </c>
      <c r="AW4997" s="2">
        <v>35</v>
      </c>
      <c r="AX4997" s="2">
        <v>28.7</v>
      </c>
      <c r="BC4997" s="2">
        <v>121</v>
      </c>
      <c r="BD4997" s="2">
        <v>87</v>
      </c>
      <c r="BE4997" s="2">
        <v>71.3</v>
      </c>
      <c r="BF4997" s="2">
        <v>87</v>
      </c>
      <c r="BG4997" s="2">
        <v>71.3</v>
      </c>
      <c r="BH4997" s="2">
        <v>71.900000000000006</v>
      </c>
      <c r="BI4997" s="2">
        <v>11</v>
      </c>
      <c r="BJ4997" s="2">
        <v>9</v>
      </c>
      <c r="BK4997" s="2">
        <v>23</v>
      </c>
      <c r="BL4997" s="2">
        <v>18.899999999999999</v>
      </c>
      <c r="BM4997" s="2">
        <v>1</v>
      </c>
      <c r="BN4997" s="2">
        <v>0.8</v>
      </c>
      <c r="BO4997" s="2">
        <v>44</v>
      </c>
      <c r="BP4997" s="2">
        <v>36.1</v>
      </c>
      <c r="BQ4997" s="2">
        <v>42</v>
      </c>
      <c r="BR4997" s="2">
        <v>34.4</v>
      </c>
      <c r="BS4997" s="2">
        <v>1</v>
      </c>
      <c r="BT4997" s="2">
        <v>0.8</v>
      </c>
      <c r="BU4997" s="2">
        <v>35</v>
      </c>
      <c r="BV4997" s="2">
        <v>28.7</v>
      </c>
    </row>
    <row r="4998" spans="1:77" ht="12.75" customHeight="1" x14ac:dyDescent="0.2">
      <c r="A4998">
        <v>4</v>
      </c>
      <c r="B4998" s="2">
        <v>3540</v>
      </c>
      <c r="C4998" s="17">
        <v>2.97</v>
      </c>
      <c r="D4998" s="2">
        <v>2.56</v>
      </c>
      <c r="E4998" s="15">
        <v>2.6379999999999999</v>
      </c>
      <c r="G4998" s="17">
        <v>36</v>
      </c>
      <c r="H4998" s="2">
        <v>27</v>
      </c>
      <c r="I4998" s="2">
        <v>75</v>
      </c>
      <c r="J4998" s="2">
        <v>27</v>
      </c>
      <c r="K4998" s="2">
        <v>75</v>
      </c>
      <c r="L4998" s="2">
        <v>75</v>
      </c>
      <c r="M4998" s="2">
        <v>3</v>
      </c>
      <c r="N4998" s="2">
        <v>8.3000000000000007</v>
      </c>
      <c r="O4998" s="2">
        <v>6</v>
      </c>
      <c r="P4998" s="2">
        <v>16.7</v>
      </c>
      <c r="S4998" s="2">
        <v>16</v>
      </c>
      <c r="T4998" s="2">
        <v>44.4</v>
      </c>
      <c r="U4998" s="2">
        <v>11</v>
      </c>
      <c r="V4998" s="2">
        <v>30.6</v>
      </c>
      <c r="Y4998" s="2">
        <v>9</v>
      </c>
      <c r="Z4998" s="2">
        <v>25</v>
      </c>
      <c r="AC4998" s="2">
        <v>4</v>
      </c>
      <c r="AE4998" s="2">
        <v>36</v>
      </c>
      <c r="AF4998" s="2">
        <v>18</v>
      </c>
      <c r="AG4998" s="2">
        <v>50</v>
      </c>
      <c r="AH4998" s="2">
        <v>18</v>
      </c>
      <c r="AI4998" s="2">
        <v>50</v>
      </c>
      <c r="AJ4998" s="2">
        <v>50</v>
      </c>
      <c r="AK4998" s="2">
        <v>8</v>
      </c>
      <c r="AL4998" s="2">
        <v>22.2</v>
      </c>
      <c r="AM4998" s="2">
        <v>10</v>
      </c>
      <c r="AN4998" s="2">
        <v>27.8</v>
      </c>
      <c r="AQ4998" s="2">
        <v>8</v>
      </c>
      <c r="AR4998" s="2">
        <v>22.2</v>
      </c>
      <c r="AS4998" s="2">
        <v>10</v>
      </c>
      <c r="AT4998" s="2">
        <v>27.8</v>
      </c>
      <c r="AW4998" s="2">
        <v>18</v>
      </c>
      <c r="AX4998" s="2">
        <v>50</v>
      </c>
      <c r="BA4998" s="2">
        <v>4</v>
      </c>
      <c r="BC4998" s="2">
        <v>35</v>
      </c>
      <c r="BD4998" s="2">
        <v>22</v>
      </c>
      <c r="BE4998" s="2">
        <v>61.1</v>
      </c>
      <c r="BF4998" s="2">
        <v>22</v>
      </c>
      <c r="BG4998" s="2">
        <v>61.1</v>
      </c>
      <c r="BH4998" s="2">
        <v>62.9</v>
      </c>
      <c r="BI4998" s="2">
        <v>6</v>
      </c>
      <c r="BJ4998" s="2">
        <v>16.7</v>
      </c>
      <c r="BK4998" s="2">
        <v>7</v>
      </c>
      <c r="BL4998" s="2">
        <v>19.399999999999999</v>
      </c>
      <c r="BO4998" s="2">
        <v>13</v>
      </c>
      <c r="BP4998" s="2">
        <v>36.1</v>
      </c>
      <c r="BQ4998" s="2">
        <v>9</v>
      </c>
      <c r="BR4998" s="2">
        <v>25</v>
      </c>
      <c r="BS4998" s="2">
        <v>1</v>
      </c>
      <c r="BT4998" s="2">
        <v>2.8</v>
      </c>
      <c r="BU4998" s="2">
        <v>14</v>
      </c>
      <c r="BV4998" s="2">
        <v>38.9</v>
      </c>
      <c r="BY4998" s="2">
        <v>4</v>
      </c>
    </row>
    <row r="4999" spans="1:77" ht="12.75" customHeight="1" x14ac:dyDescent="0.2">
      <c r="A4999">
        <v>4</v>
      </c>
      <c r="B4999" s="2">
        <v>3547</v>
      </c>
      <c r="C4999" s="17">
        <v>3.05</v>
      </c>
      <c r="D4999" s="2">
        <v>2.67</v>
      </c>
      <c r="E4999" s="15">
        <v>2.59</v>
      </c>
      <c r="G4999" s="17">
        <v>39</v>
      </c>
      <c r="H4999" s="2">
        <v>29</v>
      </c>
      <c r="I4999" s="2">
        <v>74.400000000000006</v>
      </c>
      <c r="J4999" s="2">
        <v>29</v>
      </c>
      <c r="K4999" s="2">
        <v>74.400000000000006</v>
      </c>
      <c r="L4999" s="2">
        <v>74.400000000000006</v>
      </c>
      <c r="M4999" s="2">
        <v>3</v>
      </c>
      <c r="N4999" s="2">
        <v>7.7</v>
      </c>
      <c r="O4999" s="2">
        <v>7</v>
      </c>
      <c r="P4999" s="2">
        <v>17.899999999999999</v>
      </c>
      <c r="S4999" s="2">
        <v>14</v>
      </c>
      <c r="T4999" s="2">
        <v>35.9</v>
      </c>
      <c r="U4999" s="2">
        <v>15</v>
      </c>
      <c r="V4999" s="2">
        <v>38.5</v>
      </c>
      <c r="Y4999" s="2">
        <v>10</v>
      </c>
      <c r="Z4999" s="2">
        <v>25.6</v>
      </c>
      <c r="AC4999" s="2">
        <v>3</v>
      </c>
      <c r="AE4999" s="2">
        <v>39</v>
      </c>
      <c r="AF4999" s="2">
        <v>25</v>
      </c>
      <c r="AG4999" s="2">
        <v>64.099999999999994</v>
      </c>
      <c r="AH4999" s="2">
        <v>25</v>
      </c>
      <c r="AI4999" s="2">
        <v>64.099999999999994</v>
      </c>
      <c r="AJ4999" s="2">
        <v>64.099999999999994</v>
      </c>
      <c r="AK4999" s="2">
        <v>9</v>
      </c>
      <c r="AL4999" s="2">
        <v>23.1</v>
      </c>
      <c r="AM4999" s="2">
        <v>5</v>
      </c>
      <c r="AN4999" s="2">
        <v>12.8</v>
      </c>
      <c r="AQ4999" s="2">
        <v>15</v>
      </c>
      <c r="AR4999" s="2">
        <v>38.5</v>
      </c>
      <c r="AS4999" s="2">
        <v>10</v>
      </c>
      <c r="AT4999" s="2">
        <v>25.6</v>
      </c>
      <c r="AW4999" s="2">
        <v>14</v>
      </c>
      <c r="AX4999" s="2">
        <v>35.9</v>
      </c>
      <c r="BA4999" s="2">
        <v>3</v>
      </c>
      <c r="BC4999" s="2">
        <v>39</v>
      </c>
      <c r="BD4999" s="2">
        <v>25</v>
      </c>
      <c r="BE4999" s="2">
        <v>64.099999999999994</v>
      </c>
      <c r="BF4999" s="2">
        <v>25</v>
      </c>
      <c r="BG4999" s="2">
        <v>64.099999999999994</v>
      </c>
      <c r="BH4999" s="2">
        <v>64.099999999999994</v>
      </c>
      <c r="BI4999" s="2">
        <v>6</v>
      </c>
      <c r="BJ4999" s="2">
        <v>15.4</v>
      </c>
      <c r="BK4999" s="2">
        <v>8</v>
      </c>
      <c r="BL4999" s="2">
        <v>20.5</v>
      </c>
      <c r="BO4999" s="2">
        <v>21</v>
      </c>
      <c r="BP4999" s="2">
        <v>53.8</v>
      </c>
      <c r="BQ4999" s="2">
        <v>4</v>
      </c>
      <c r="BR4999" s="2">
        <v>10.3</v>
      </c>
      <c r="BU4999" s="2">
        <v>14</v>
      </c>
      <c r="BV4999" s="2">
        <v>35.9</v>
      </c>
      <c r="BY4999" s="2">
        <v>3</v>
      </c>
    </row>
    <row r="5000" spans="1:77" ht="12.75" customHeight="1" x14ac:dyDescent="0.2">
      <c r="A5000">
        <v>4</v>
      </c>
      <c r="B5000" s="2">
        <v>3548</v>
      </c>
      <c r="C5000" s="17">
        <v>3.26</v>
      </c>
      <c r="D5000" s="2">
        <v>3.49</v>
      </c>
      <c r="E5000" s="15">
        <v>3.3819999999999997</v>
      </c>
      <c r="G5000" s="17">
        <v>78</v>
      </c>
      <c r="H5000" s="2">
        <v>67</v>
      </c>
      <c r="I5000" s="2">
        <v>85.9</v>
      </c>
      <c r="J5000" s="2">
        <v>67</v>
      </c>
      <c r="K5000" s="2">
        <v>85.9</v>
      </c>
      <c r="L5000" s="2">
        <v>85.9</v>
      </c>
      <c r="M5000" s="2">
        <v>1</v>
      </c>
      <c r="N5000" s="2">
        <v>1.3</v>
      </c>
      <c r="O5000" s="2">
        <v>10</v>
      </c>
      <c r="P5000" s="2">
        <v>12.8</v>
      </c>
      <c r="S5000" s="2">
        <v>35</v>
      </c>
      <c r="T5000" s="2">
        <v>44.9</v>
      </c>
      <c r="U5000" s="2">
        <v>32</v>
      </c>
      <c r="V5000" s="2">
        <v>41</v>
      </c>
      <c r="Y5000" s="2">
        <v>11</v>
      </c>
      <c r="Z5000" s="2">
        <v>14.1</v>
      </c>
      <c r="AB5000" s="2">
        <v>1</v>
      </c>
      <c r="AE5000" s="2">
        <v>78</v>
      </c>
      <c r="AF5000" s="2">
        <v>69</v>
      </c>
      <c r="AG5000" s="2">
        <v>88.5</v>
      </c>
      <c r="AH5000" s="2">
        <v>69</v>
      </c>
      <c r="AI5000" s="2">
        <v>88.5</v>
      </c>
      <c r="AJ5000" s="2">
        <v>88.5</v>
      </c>
      <c r="AK5000" s="2">
        <v>8</v>
      </c>
      <c r="AL5000" s="2">
        <v>10.3</v>
      </c>
      <c r="AM5000" s="2">
        <v>1</v>
      </c>
      <c r="AN5000" s="2">
        <v>1.3</v>
      </c>
      <c r="AQ5000" s="2">
        <v>14</v>
      </c>
      <c r="AR5000" s="2">
        <v>17.899999999999999</v>
      </c>
      <c r="AS5000" s="2">
        <v>55</v>
      </c>
      <c r="AT5000" s="2">
        <v>70.5</v>
      </c>
      <c r="AW5000" s="2">
        <v>9</v>
      </c>
      <c r="AX5000" s="2">
        <v>11.5</v>
      </c>
      <c r="AZ5000" s="2">
        <v>1</v>
      </c>
      <c r="BC5000" s="2">
        <v>78</v>
      </c>
      <c r="BD5000" s="2">
        <v>69</v>
      </c>
      <c r="BE5000" s="2">
        <v>88.5</v>
      </c>
      <c r="BF5000" s="2">
        <v>69</v>
      </c>
      <c r="BG5000" s="2">
        <v>88.5</v>
      </c>
      <c r="BH5000" s="2">
        <v>88.5</v>
      </c>
      <c r="BI5000" s="2">
        <v>3</v>
      </c>
      <c r="BJ5000" s="2">
        <v>3.8</v>
      </c>
      <c r="BK5000" s="2">
        <v>6</v>
      </c>
      <c r="BL5000" s="2">
        <v>7.7</v>
      </c>
      <c r="BO5000" s="2">
        <v>27</v>
      </c>
      <c r="BP5000" s="2">
        <v>34.6</v>
      </c>
      <c r="BQ5000" s="2">
        <v>42</v>
      </c>
      <c r="BR5000" s="2">
        <v>53.8</v>
      </c>
      <c r="BU5000" s="2">
        <v>9</v>
      </c>
      <c r="BV5000" s="2">
        <v>11.5</v>
      </c>
      <c r="BX5000" s="2">
        <v>1</v>
      </c>
    </row>
    <row r="5001" spans="1:77" ht="12.75" customHeight="1" x14ac:dyDescent="0.2">
      <c r="A5001">
        <v>4</v>
      </c>
      <c r="B5001" s="2">
        <v>3550</v>
      </c>
      <c r="C5001" s="17">
        <v>3.13</v>
      </c>
      <c r="D5001" s="2">
        <v>2.95</v>
      </c>
      <c r="E5001" s="15">
        <v>2.9010000000000002</v>
      </c>
      <c r="G5001" s="17">
        <v>88</v>
      </c>
      <c r="H5001" s="2">
        <v>70</v>
      </c>
      <c r="I5001" s="2">
        <v>76.900000000000006</v>
      </c>
      <c r="J5001" s="2">
        <v>70</v>
      </c>
      <c r="K5001" s="2">
        <v>76.900000000000006</v>
      </c>
      <c r="L5001" s="2">
        <v>79.5</v>
      </c>
      <c r="M5001" s="2">
        <v>5</v>
      </c>
      <c r="N5001" s="2">
        <v>5.5</v>
      </c>
      <c r="O5001" s="2">
        <v>13</v>
      </c>
      <c r="P5001" s="2">
        <v>14.3</v>
      </c>
      <c r="S5001" s="2">
        <v>26</v>
      </c>
      <c r="T5001" s="2">
        <v>28.6</v>
      </c>
      <c r="U5001" s="2">
        <v>44</v>
      </c>
      <c r="V5001" s="2">
        <v>48.4</v>
      </c>
      <c r="W5001" s="2">
        <v>3</v>
      </c>
      <c r="X5001" s="2">
        <v>3.3</v>
      </c>
      <c r="Y5001" s="2">
        <v>21</v>
      </c>
      <c r="Z5001" s="2">
        <v>23.1</v>
      </c>
      <c r="AE5001" s="2">
        <v>88</v>
      </c>
      <c r="AF5001" s="2">
        <v>63</v>
      </c>
      <c r="AG5001" s="2">
        <v>69.2</v>
      </c>
      <c r="AH5001" s="2">
        <v>63</v>
      </c>
      <c r="AI5001" s="2">
        <v>69.2</v>
      </c>
      <c r="AJ5001" s="2">
        <v>71.599999999999994</v>
      </c>
      <c r="AK5001" s="2">
        <v>11</v>
      </c>
      <c r="AL5001" s="2">
        <v>12.1</v>
      </c>
      <c r="AM5001" s="2">
        <v>14</v>
      </c>
      <c r="AN5001" s="2">
        <v>15.4</v>
      </c>
      <c r="AQ5001" s="2">
        <v>23</v>
      </c>
      <c r="AR5001" s="2">
        <v>25.3</v>
      </c>
      <c r="AS5001" s="2">
        <v>40</v>
      </c>
      <c r="AT5001" s="2">
        <v>44</v>
      </c>
      <c r="AU5001" s="2">
        <v>3</v>
      </c>
      <c r="AV5001" s="2">
        <v>3.3</v>
      </c>
      <c r="AW5001" s="2">
        <v>28</v>
      </c>
      <c r="AX5001" s="2">
        <v>30.8</v>
      </c>
      <c r="BC5001" s="2">
        <v>84</v>
      </c>
      <c r="BD5001" s="2">
        <v>70</v>
      </c>
      <c r="BE5001" s="2">
        <v>77.8</v>
      </c>
      <c r="BF5001" s="2">
        <v>70</v>
      </c>
      <c r="BG5001" s="2">
        <v>77.8</v>
      </c>
      <c r="BH5001" s="2">
        <v>83.3</v>
      </c>
      <c r="BI5001" s="2">
        <v>6</v>
      </c>
      <c r="BJ5001" s="2">
        <v>6.7</v>
      </c>
      <c r="BK5001" s="2">
        <v>8</v>
      </c>
      <c r="BL5001" s="2">
        <v>8.9</v>
      </c>
      <c r="BO5001" s="2">
        <v>41</v>
      </c>
      <c r="BP5001" s="2">
        <v>45.6</v>
      </c>
      <c r="BQ5001" s="2">
        <v>29</v>
      </c>
      <c r="BR5001" s="2">
        <v>32.200000000000003</v>
      </c>
      <c r="BS5001" s="2">
        <v>6</v>
      </c>
      <c r="BT5001" s="2">
        <v>6.7</v>
      </c>
      <c r="BU5001" s="2">
        <v>20</v>
      </c>
      <c r="BV5001" s="2">
        <v>22.2</v>
      </c>
      <c r="BX5001" s="2">
        <v>1</v>
      </c>
    </row>
    <row r="5002" spans="1:77" ht="12.75" customHeight="1" x14ac:dyDescent="0.2">
      <c r="A5002">
        <v>4</v>
      </c>
      <c r="B5002" s="2">
        <v>3552</v>
      </c>
      <c r="C5002" s="17">
        <v>3.47</v>
      </c>
      <c r="D5002" s="2">
        <v>3.5</v>
      </c>
      <c r="E5002" s="15">
        <v>3.0639999999999996</v>
      </c>
      <c r="G5002" s="17">
        <v>74</v>
      </c>
      <c r="H5002" s="2">
        <v>67</v>
      </c>
      <c r="I5002" s="2">
        <v>89.3</v>
      </c>
      <c r="J5002" s="2">
        <v>67</v>
      </c>
      <c r="K5002" s="2">
        <v>89.3</v>
      </c>
      <c r="L5002" s="2">
        <v>90.5</v>
      </c>
      <c r="M5002" s="2">
        <v>1</v>
      </c>
      <c r="N5002" s="2">
        <v>1.3</v>
      </c>
      <c r="O5002" s="2">
        <v>6</v>
      </c>
      <c r="P5002" s="2">
        <v>8</v>
      </c>
      <c r="Q5002" s="2">
        <v>1</v>
      </c>
      <c r="R5002" s="2">
        <v>1.3</v>
      </c>
      <c r="S5002" s="2">
        <v>17</v>
      </c>
      <c r="T5002" s="2">
        <v>22.7</v>
      </c>
      <c r="U5002" s="2">
        <v>49</v>
      </c>
      <c r="V5002" s="2">
        <v>65.3</v>
      </c>
      <c r="W5002" s="2">
        <v>1</v>
      </c>
      <c r="X5002" s="2">
        <v>1.3</v>
      </c>
      <c r="Y5002" s="2">
        <v>8</v>
      </c>
      <c r="Z5002" s="2">
        <v>10.7</v>
      </c>
      <c r="AE5002" s="2">
        <v>73</v>
      </c>
      <c r="AF5002" s="2">
        <v>64</v>
      </c>
      <c r="AG5002" s="2">
        <v>86.5</v>
      </c>
      <c r="AH5002" s="2">
        <v>64</v>
      </c>
      <c r="AI5002" s="2">
        <v>86.5</v>
      </c>
      <c r="AJ5002" s="2">
        <v>87.7</v>
      </c>
      <c r="AK5002" s="2">
        <v>3</v>
      </c>
      <c r="AL5002" s="2">
        <v>4.0999999999999996</v>
      </c>
      <c r="AM5002" s="2">
        <v>6</v>
      </c>
      <c r="AN5002" s="2">
        <v>8.1</v>
      </c>
      <c r="AQ5002" s="2">
        <v>12</v>
      </c>
      <c r="AR5002" s="2">
        <v>16.2</v>
      </c>
      <c r="AS5002" s="2">
        <v>52</v>
      </c>
      <c r="AT5002" s="2">
        <v>70.3</v>
      </c>
      <c r="AU5002" s="2">
        <v>1</v>
      </c>
      <c r="AV5002" s="2">
        <v>1.4</v>
      </c>
      <c r="AW5002" s="2">
        <v>10</v>
      </c>
      <c r="AX5002" s="2">
        <v>13.5</v>
      </c>
      <c r="AY5002" s="2">
        <v>1</v>
      </c>
      <c r="BC5002" s="2">
        <v>72</v>
      </c>
      <c r="BD5002" s="2">
        <v>59</v>
      </c>
      <c r="BE5002" s="2">
        <v>78.7</v>
      </c>
      <c r="BF5002" s="2">
        <v>59</v>
      </c>
      <c r="BG5002" s="2">
        <v>78.7</v>
      </c>
      <c r="BH5002" s="2">
        <v>81.900000000000006</v>
      </c>
      <c r="BI5002" s="2">
        <v>1</v>
      </c>
      <c r="BJ5002" s="2">
        <v>1.3</v>
      </c>
      <c r="BK5002" s="2">
        <v>12</v>
      </c>
      <c r="BL5002" s="2">
        <v>16</v>
      </c>
      <c r="BO5002" s="2">
        <v>31</v>
      </c>
      <c r="BP5002" s="2">
        <v>41.3</v>
      </c>
      <c r="BQ5002" s="2">
        <v>28</v>
      </c>
      <c r="BR5002" s="2">
        <v>37.299999999999997</v>
      </c>
      <c r="BS5002" s="2">
        <v>3</v>
      </c>
      <c r="BT5002" s="2">
        <v>4</v>
      </c>
      <c r="BU5002" s="2">
        <v>16</v>
      </c>
      <c r="BV5002" s="2">
        <v>21.3</v>
      </c>
    </row>
    <row r="5003" spans="1:77" ht="12.75" customHeight="1" x14ac:dyDescent="0.2">
      <c r="A5003">
        <v>4</v>
      </c>
      <c r="B5003" s="2">
        <v>3554</v>
      </c>
      <c r="G5003" s="17">
        <v>7</v>
      </c>
      <c r="AE5003" s="2">
        <v>7</v>
      </c>
      <c r="BC5003" s="2">
        <v>7</v>
      </c>
    </row>
    <row r="5004" spans="1:77" ht="12.75" customHeight="1" x14ac:dyDescent="0.2">
      <c r="A5004">
        <v>4</v>
      </c>
      <c r="B5004" s="2">
        <v>3555</v>
      </c>
      <c r="C5004" s="17">
        <v>2.2599999999999998</v>
      </c>
      <c r="D5004" s="2">
        <v>2.09</v>
      </c>
      <c r="E5004" s="15">
        <v>1.9139999999999997</v>
      </c>
      <c r="G5004" s="17">
        <v>33</v>
      </c>
      <c r="H5004" s="2">
        <v>14</v>
      </c>
      <c r="I5004" s="2">
        <v>41.2</v>
      </c>
      <c r="J5004" s="2">
        <v>14</v>
      </c>
      <c r="K5004" s="2">
        <v>41.2</v>
      </c>
      <c r="L5004" s="2">
        <v>42.4</v>
      </c>
      <c r="M5004" s="2">
        <v>4</v>
      </c>
      <c r="N5004" s="2">
        <v>11.8</v>
      </c>
      <c r="O5004" s="2">
        <v>15</v>
      </c>
      <c r="P5004" s="2">
        <v>44.1</v>
      </c>
      <c r="S5004" s="2">
        <v>13</v>
      </c>
      <c r="T5004" s="2">
        <v>38.200000000000003</v>
      </c>
      <c r="U5004" s="2">
        <v>1</v>
      </c>
      <c r="V5004" s="2">
        <v>2.9</v>
      </c>
      <c r="W5004" s="2">
        <v>1</v>
      </c>
      <c r="X5004" s="2">
        <v>2.9</v>
      </c>
      <c r="Y5004" s="2">
        <v>20</v>
      </c>
      <c r="Z5004" s="2">
        <v>58.8</v>
      </c>
      <c r="AE5004" s="2">
        <v>33</v>
      </c>
      <c r="AF5004" s="2">
        <v>12</v>
      </c>
      <c r="AG5004" s="2">
        <v>35.299999999999997</v>
      </c>
      <c r="AH5004" s="2">
        <v>12</v>
      </c>
      <c r="AI5004" s="2">
        <v>35.299999999999997</v>
      </c>
      <c r="AJ5004" s="2">
        <v>36.4</v>
      </c>
      <c r="AK5004" s="2">
        <v>13</v>
      </c>
      <c r="AL5004" s="2">
        <v>38.200000000000003</v>
      </c>
      <c r="AM5004" s="2">
        <v>8</v>
      </c>
      <c r="AN5004" s="2">
        <v>23.5</v>
      </c>
      <c r="AQ5004" s="2">
        <v>6</v>
      </c>
      <c r="AR5004" s="2">
        <v>17.600000000000001</v>
      </c>
      <c r="AS5004" s="2">
        <v>6</v>
      </c>
      <c r="AT5004" s="2">
        <v>17.600000000000001</v>
      </c>
      <c r="AU5004" s="2">
        <v>1</v>
      </c>
      <c r="AV5004" s="2">
        <v>2.9</v>
      </c>
      <c r="AW5004" s="2">
        <v>22</v>
      </c>
      <c r="AX5004" s="2">
        <v>64.7</v>
      </c>
      <c r="BC5004" s="2">
        <v>32</v>
      </c>
      <c r="BD5004" s="2">
        <v>11</v>
      </c>
      <c r="BE5004" s="2">
        <v>32.4</v>
      </c>
      <c r="BF5004" s="2">
        <v>11</v>
      </c>
      <c r="BG5004" s="2">
        <v>32.4</v>
      </c>
      <c r="BH5004" s="2">
        <v>34.4</v>
      </c>
      <c r="BI5004" s="2">
        <v>10</v>
      </c>
      <c r="BJ5004" s="2">
        <v>29.4</v>
      </c>
      <c r="BK5004" s="2">
        <v>11</v>
      </c>
      <c r="BL5004" s="2">
        <v>32.4</v>
      </c>
      <c r="BO5004" s="2">
        <v>11</v>
      </c>
      <c r="BP5004" s="2">
        <v>32.4</v>
      </c>
      <c r="BS5004" s="2">
        <v>2</v>
      </c>
      <c r="BT5004" s="2">
        <v>5.9</v>
      </c>
      <c r="BU5004" s="2">
        <v>23</v>
      </c>
      <c r="BV5004" s="2">
        <v>67.599999999999994</v>
      </c>
    </row>
    <row r="5005" spans="1:77" ht="12.75" customHeight="1" x14ac:dyDescent="0.2">
      <c r="A5005">
        <v>4</v>
      </c>
      <c r="B5005" s="2">
        <v>3556</v>
      </c>
      <c r="C5005" s="17">
        <v>2.46</v>
      </c>
      <c r="D5005" s="2">
        <v>2.63</v>
      </c>
      <c r="E5005" s="15">
        <v>2.29</v>
      </c>
      <c r="G5005" s="17">
        <v>22</v>
      </c>
      <c r="H5005" s="2">
        <v>14</v>
      </c>
      <c r="I5005" s="2">
        <v>58.3</v>
      </c>
      <c r="J5005" s="2">
        <v>14</v>
      </c>
      <c r="K5005" s="2">
        <v>58.3</v>
      </c>
      <c r="L5005" s="2">
        <v>63.6</v>
      </c>
      <c r="M5005" s="2">
        <v>4</v>
      </c>
      <c r="N5005" s="2">
        <v>16.7</v>
      </c>
      <c r="O5005" s="2">
        <v>4</v>
      </c>
      <c r="P5005" s="2">
        <v>16.7</v>
      </c>
      <c r="S5005" s="2">
        <v>9</v>
      </c>
      <c r="T5005" s="2">
        <v>37.5</v>
      </c>
      <c r="U5005" s="2">
        <v>5</v>
      </c>
      <c r="V5005" s="2">
        <v>20.8</v>
      </c>
      <c r="W5005" s="2">
        <v>2</v>
      </c>
      <c r="X5005" s="2">
        <v>8.3000000000000007</v>
      </c>
      <c r="Y5005" s="2">
        <v>10</v>
      </c>
      <c r="Z5005" s="2">
        <v>41.7</v>
      </c>
      <c r="AE5005" s="2">
        <v>22</v>
      </c>
      <c r="AF5005" s="2">
        <v>15</v>
      </c>
      <c r="AG5005" s="2">
        <v>62.5</v>
      </c>
      <c r="AH5005" s="2">
        <v>15</v>
      </c>
      <c r="AI5005" s="2">
        <v>62.5</v>
      </c>
      <c r="AJ5005" s="2">
        <v>68.2</v>
      </c>
      <c r="AK5005" s="2">
        <v>4</v>
      </c>
      <c r="AL5005" s="2">
        <v>16.7</v>
      </c>
      <c r="AM5005" s="2">
        <v>3</v>
      </c>
      <c r="AN5005" s="2">
        <v>12.5</v>
      </c>
      <c r="AQ5005" s="2">
        <v>7</v>
      </c>
      <c r="AR5005" s="2">
        <v>29.2</v>
      </c>
      <c r="AS5005" s="2">
        <v>8</v>
      </c>
      <c r="AT5005" s="2">
        <v>33.299999999999997</v>
      </c>
      <c r="AU5005" s="2">
        <v>2</v>
      </c>
      <c r="AV5005" s="2">
        <v>8.3000000000000007</v>
      </c>
      <c r="AW5005" s="2">
        <v>9</v>
      </c>
      <c r="AX5005" s="2">
        <v>37.5</v>
      </c>
      <c r="BC5005" s="2">
        <v>22</v>
      </c>
      <c r="BD5005" s="2">
        <v>11</v>
      </c>
      <c r="BE5005" s="2">
        <v>45.8</v>
      </c>
      <c r="BF5005" s="2">
        <v>11</v>
      </c>
      <c r="BG5005" s="2">
        <v>45.8</v>
      </c>
      <c r="BH5005" s="2">
        <v>50</v>
      </c>
      <c r="BI5005" s="2">
        <v>3</v>
      </c>
      <c r="BJ5005" s="2">
        <v>12.5</v>
      </c>
      <c r="BK5005" s="2">
        <v>8</v>
      </c>
      <c r="BL5005" s="2">
        <v>33.299999999999997</v>
      </c>
      <c r="BO5005" s="2">
        <v>8</v>
      </c>
      <c r="BP5005" s="2">
        <v>33.299999999999997</v>
      </c>
      <c r="BQ5005" s="2">
        <v>3</v>
      </c>
      <c r="BR5005" s="2">
        <v>12.5</v>
      </c>
      <c r="BS5005" s="2">
        <v>2</v>
      </c>
      <c r="BT5005" s="2">
        <v>8.3000000000000007</v>
      </c>
      <c r="BU5005" s="2">
        <v>13</v>
      </c>
      <c r="BV5005" s="2">
        <v>54.2</v>
      </c>
    </row>
    <row r="5006" spans="1:77" ht="12.75" customHeight="1" x14ac:dyDescent="0.2">
      <c r="A5006">
        <v>4</v>
      </c>
      <c r="B5006" s="2">
        <v>3557</v>
      </c>
      <c r="C5006" s="17">
        <v>3.26</v>
      </c>
      <c r="D5006" s="2">
        <v>3.05</v>
      </c>
      <c r="E5006" s="15">
        <v>2.9379999999999997</v>
      </c>
      <c r="G5006" s="17">
        <v>65</v>
      </c>
      <c r="H5006" s="2">
        <v>56</v>
      </c>
      <c r="I5006" s="2">
        <v>86.2</v>
      </c>
      <c r="J5006" s="2">
        <v>56</v>
      </c>
      <c r="K5006" s="2">
        <v>86.2</v>
      </c>
      <c r="L5006" s="2">
        <v>86.2</v>
      </c>
      <c r="M5006" s="2">
        <v>1</v>
      </c>
      <c r="N5006" s="2">
        <v>1.5</v>
      </c>
      <c r="O5006" s="2">
        <v>8</v>
      </c>
      <c r="P5006" s="2">
        <v>12.3</v>
      </c>
      <c r="S5006" s="2">
        <v>29</v>
      </c>
      <c r="T5006" s="2">
        <v>44.6</v>
      </c>
      <c r="U5006" s="2">
        <v>27</v>
      </c>
      <c r="V5006" s="2">
        <v>41.5</v>
      </c>
      <c r="Y5006" s="2">
        <v>9</v>
      </c>
      <c r="Z5006" s="2">
        <v>13.8</v>
      </c>
      <c r="AE5006" s="2">
        <v>65</v>
      </c>
      <c r="AF5006" s="2">
        <v>52</v>
      </c>
      <c r="AG5006" s="2">
        <v>80</v>
      </c>
      <c r="AH5006" s="2">
        <v>52</v>
      </c>
      <c r="AI5006" s="2">
        <v>80</v>
      </c>
      <c r="AJ5006" s="2">
        <v>80</v>
      </c>
      <c r="AK5006" s="2">
        <v>7</v>
      </c>
      <c r="AL5006" s="2">
        <v>10.8</v>
      </c>
      <c r="AM5006" s="2">
        <v>6</v>
      </c>
      <c r="AN5006" s="2">
        <v>9.1999999999999993</v>
      </c>
      <c r="AQ5006" s="2">
        <v>29</v>
      </c>
      <c r="AR5006" s="2">
        <v>44.6</v>
      </c>
      <c r="AS5006" s="2">
        <v>23</v>
      </c>
      <c r="AT5006" s="2">
        <v>35.4</v>
      </c>
      <c r="AW5006" s="2">
        <v>13</v>
      </c>
      <c r="AX5006" s="2">
        <v>20</v>
      </c>
      <c r="BC5006" s="2">
        <v>65</v>
      </c>
      <c r="BD5006" s="2">
        <v>50</v>
      </c>
      <c r="BE5006" s="2">
        <v>76.900000000000006</v>
      </c>
      <c r="BF5006" s="2">
        <v>50</v>
      </c>
      <c r="BG5006" s="2">
        <v>76.900000000000006</v>
      </c>
      <c r="BH5006" s="2">
        <v>76.900000000000006</v>
      </c>
      <c r="BI5006" s="2">
        <v>4</v>
      </c>
      <c r="BJ5006" s="2">
        <v>6.2</v>
      </c>
      <c r="BK5006" s="2">
        <v>11</v>
      </c>
      <c r="BL5006" s="2">
        <v>16.899999999999999</v>
      </c>
      <c r="BO5006" s="2">
        <v>35</v>
      </c>
      <c r="BP5006" s="2">
        <v>53.8</v>
      </c>
      <c r="BQ5006" s="2">
        <v>15</v>
      </c>
      <c r="BR5006" s="2">
        <v>23.1</v>
      </c>
      <c r="BU5006" s="2">
        <v>15</v>
      </c>
      <c r="BV5006" s="2">
        <v>23.1</v>
      </c>
    </row>
    <row r="5007" spans="1:77" ht="12.75" customHeight="1" x14ac:dyDescent="0.2">
      <c r="A5007">
        <v>4</v>
      </c>
      <c r="B5007" s="2">
        <v>3558</v>
      </c>
      <c r="C5007" s="17">
        <v>3.2</v>
      </c>
      <c r="D5007" s="2">
        <v>3.08</v>
      </c>
      <c r="E5007" s="15">
        <v>2.8050000000000002</v>
      </c>
      <c r="G5007" s="17">
        <v>61</v>
      </c>
      <c r="H5007" s="2">
        <v>48</v>
      </c>
      <c r="I5007" s="2">
        <v>78.7</v>
      </c>
      <c r="J5007" s="2">
        <v>48</v>
      </c>
      <c r="K5007" s="2">
        <v>78.7</v>
      </c>
      <c r="L5007" s="2">
        <v>78.7</v>
      </c>
      <c r="M5007" s="2">
        <v>4</v>
      </c>
      <c r="N5007" s="2">
        <v>6.6</v>
      </c>
      <c r="O5007" s="2">
        <v>9</v>
      </c>
      <c r="P5007" s="2">
        <v>14.8</v>
      </c>
      <c r="S5007" s="2">
        <v>19</v>
      </c>
      <c r="T5007" s="2">
        <v>31.1</v>
      </c>
      <c r="U5007" s="2">
        <v>29</v>
      </c>
      <c r="V5007" s="2">
        <v>47.5</v>
      </c>
      <c r="Y5007" s="2">
        <v>13</v>
      </c>
      <c r="Z5007" s="2">
        <v>21.3</v>
      </c>
      <c r="AE5007" s="2">
        <v>61</v>
      </c>
      <c r="AF5007" s="2">
        <v>47</v>
      </c>
      <c r="AG5007" s="2">
        <v>77</v>
      </c>
      <c r="AH5007" s="2">
        <v>47</v>
      </c>
      <c r="AI5007" s="2">
        <v>77</v>
      </c>
      <c r="AJ5007" s="2">
        <v>77</v>
      </c>
      <c r="AK5007" s="2">
        <v>9</v>
      </c>
      <c r="AL5007" s="2">
        <v>14.8</v>
      </c>
      <c r="AM5007" s="2">
        <v>5</v>
      </c>
      <c r="AN5007" s="2">
        <v>8.1999999999999993</v>
      </c>
      <c r="AQ5007" s="2">
        <v>19</v>
      </c>
      <c r="AR5007" s="2">
        <v>31.1</v>
      </c>
      <c r="AS5007" s="2">
        <v>28</v>
      </c>
      <c r="AT5007" s="2">
        <v>45.9</v>
      </c>
      <c r="AW5007" s="2">
        <v>14</v>
      </c>
      <c r="AX5007" s="2">
        <v>23</v>
      </c>
      <c r="BC5007" s="2">
        <v>60</v>
      </c>
      <c r="BD5007" s="2">
        <v>39</v>
      </c>
      <c r="BE5007" s="2">
        <v>63.9</v>
      </c>
      <c r="BF5007" s="2">
        <v>39</v>
      </c>
      <c r="BG5007" s="2">
        <v>63.9</v>
      </c>
      <c r="BH5007" s="2">
        <v>65</v>
      </c>
      <c r="BI5007" s="2">
        <v>5</v>
      </c>
      <c r="BJ5007" s="2">
        <v>8.1999999999999993</v>
      </c>
      <c r="BK5007" s="2">
        <v>16</v>
      </c>
      <c r="BL5007" s="2">
        <v>26.2</v>
      </c>
      <c r="BO5007" s="2">
        <v>22</v>
      </c>
      <c r="BP5007" s="2">
        <v>36.1</v>
      </c>
      <c r="BQ5007" s="2">
        <v>17</v>
      </c>
      <c r="BR5007" s="2">
        <v>27.9</v>
      </c>
      <c r="BS5007" s="2">
        <v>1</v>
      </c>
      <c r="BT5007" s="2">
        <v>1.6</v>
      </c>
      <c r="BU5007" s="2">
        <v>22</v>
      </c>
      <c r="BV5007" s="2">
        <v>36.1</v>
      </c>
    </row>
    <row r="5008" spans="1:77" ht="12.75" customHeight="1" x14ac:dyDescent="0.2">
      <c r="A5008">
        <v>4</v>
      </c>
      <c r="B5008" s="2">
        <v>3561</v>
      </c>
      <c r="C5008" s="17">
        <v>2.76</v>
      </c>
      <c r="D5008" s="2">
        <v>2.41</v>
      </c>
      <c r="E5008" s="15">
        <v>2.4369999999999998</v>
      </c>
      <c r="G5008" s="17">
        <v>70</v>
      </c>
      <c r="H5008" s="2">
        <v>53</v>
      </c>
      <c r="I5008" s="2">
        <v>69.7</v>
      </c>
      <c r="J5008" s="2">
        <v>53</v>
      </c>
      <c r="K5008" s="2">
        <v>69.7</v>
      </c>
      <c r="L5008" s="2">
        <v>75.7</v>
      </c>
      <c r="M5008" s="2">
        <v>4</v>
      </c>
      <c r="N5008" s="2">
        <v>5.3</v>
      </c>
      <c r="O5008" s="2">
        <v>13</v>
      </c>
      <c r="P5008" s="2">
        <v>17.100000000000001</v>
      </c>
      <c r="S5008" s="2">
        <v>32</v>
      </c>
      <c r="T5008" s="2">
        <v>42.1</v>
      </c>
      <c r="U5008" s="2">
        <v>21</v>
      </c>
      <c r="V5008" s="2">
        <v>27.6</v>
      </c>
      <c r="W5008" s="2">
        <v>6</v>
      </c>
      <c r="X5008" s="2">
        <v>7.9</v>
      </c>
      <c r="Y5008" s="2">
        <v>23</v>
      </c>
      <c r="Z5008" s="2">
        <v>30.3</v>
      </c>
      <c r="AE5008" s="2">
        <v>70</v>
      </c>
      <c r="AF5008" s="2">
        <v>42</v>
      </c>
      <c r="AG5008" s="2">
        <v>55.3</v>
      </c>
      <c r="AH5008" s="2">
        <v>42</v>
      </c>
      <c r="AI5008" s="2">
        <v>55.3</v>
      </c>
      <c r="AJ5008" s="2">
        <v>60</v>
      </c>
      <c r="AK5008" s="2">
        <v>17</v>
      </c>
      <c r="AL5008" s="2">
        <v>22.4</v>
      </c>
      <c r="AM5008" s="2">
        <v>11</v>
      </c>
      <c r="AN5008" s="2">
        <v>14.5</v>
      </c>
      <c r="AQ5008" s="2">
        <v>24</v>
      </c>
      <c r="AR5008" s="2">
        <v>31.6</v>
      </c>
      <c r="AS5008" s="2">
        <v>18</v>
      </c>
      <c r="AT5008" s="2">
        <v>23.7</v>
      </c>
      <c r="AU5008" s="2">
        <v>6</v>
      </c>
      <c r="AV5008" s="2">
        <v>7.9</v>
      </c>
      <c r="AW5008" s="2">
        <v>34</v>
      </c>
      <c r="AX5008" s="2">
        <v>44.7</v>
      </c>
      <c r="BC5008" s="2">
        <v>70</v>
      </c>
      <c r="BD5008" s="2">
        <v>46</v>
      </c>
      <c r="BE5008" s="2">
        <v>60.5</v>
      </c>
      <c r="BF5008" s="2">
        <v>46</v>
      </c>
      <c r="BG5008" s="2">
        <v>60.5</v>
      </c>
      <c r="BH5008" s="2">
        <v>65.7</v>
      </c>
      <c r="BI5008" s="2">
        <v>11</v>
      </c>
      <c r="BJ5008" s="2">
        <v>14.5</v>
      </c>
      <c r="BK5008" s="2">
        <v>13</v>
      </c>
      <c r="BL5008" s="2">
        <v>17.100000000000001</v>
      </c>
      <c r="BO5008" s="2">
        <v>36</v>
      </c>
      <c r="BP5008" s="2">
        <v>47.4</v>
      </c>
      <c r="BQ5008" s="2">
        <v>10</v>
      </c>
      <c r="BR5008" s="2">
        <v>13.2</v>
      </c>
      <c r="BS5008" s="2">
        <v>6</v>
      </c>
      <c r="BT5008" s="2">
        <v>7.9</v>
      </c>
      <c r="BU5008" s="2">
        <v>30</v>
      </c>
      <c r="BV5008" s="2">
        <v>39.5</v>
      </c>
    </row>
    <row r="5009" spans="1:77" ht="12.75" customHeight="1" x14ac:dyDescent="0.2">
      <c r="A5009">
        <v>4</v>
      </c>
      <c r="B5009" s="2">
        <v>3562</v>
      </c>
      <c r="C5009" s="17">
        <v>3.13</v>
      </c>
      <c r="D5009" s="2">
        <v>3.4</v>
      </c>
      <c r="E5009" s="15">
        <v>3.0239999999999996</v>
      </c>
      <c r="G5009" s="17">
        <v>86</v>
      </c>
      <c r="H5009" s="2">
        <v>81</v>
      </c>
      <c r="I5009" s="2">
        <v>93.1</v>
      </c>
      <c r="J5009" s="2">
        <v>81</v>
      </c>
      <c r="K5009" s="2">
        <v>93.1</v>
      </c>
      <c r="L5009" s="2">
        <v>94.2</v>
      </c>
      <c r="M5009" s="2">
        <v>1</v>
      </c>
      <c r="N5009" s="2">
        <v>1.1000000000000001</v>
      </c>
      <c r="O5009" s="2">
        <v>4</v>
      </c>
      <c r="P5009" s="2">
        <v>4.5999999999999996</v>
      </c>
      <c r="Q5009" s="2">
        <v>6</v>
      </c>
      <c r="R5009" s="2">
        <v>6.9</v>
      </c>
      <c r="S5009" s="2">
        <v>37</v>
      </c>
      <c r="T5009" s="2">
        <v>42.5</v>
      </c>
      <c r="U5009" s="2">
        <v>38</v>
      </c>
      <c r="V5009" s="2">
        <v>43.7</v>
      </c>
      <c r="W5009" s="2">
        <v>1</v>
      </c>
      <c r="X5009" s="2">
        <v>1.1000000000000001</v>
      </c>
      <c r="Y5009" s="2">
        <v>6</v>
      </c>
      <c r="Z5009" s="2">
        <v>6.9</v>
      </c>
      <c r="AB5009" s="2">
        <v>2</v>
      </c>
      <c r="AC5009" s="2">
        <v>2</v>
      </c>
      <c r="AE5009" s="2">
        <v>86</v>
      </c>
      <c r="AF5009" s="2">
        <v>77</v>
      </c>
      <c r="AG5009" s="2">
        <v>88.5</v>
      </c>
      <c r="AH5009" s="2">
        <v>77</v>
      </c>
      <c r="AI5009" s="2">
        <v>88.5</v>
      </c>
      <c r="AJ5009" s="2">
        <v>89.5</v>
      </c>
      <c r="AK5009" s="2">
        <v>4</v>
      </c>
      <c r="AL5009" s="2">
        <v>4.5999999999999996</v>
      </c>
      <c r="AM5009" s="2">
        <v>5</v>
      </c>
      <c r="AN5009" s="2">
        <v>5.7</v>
      </c>
      <c r="AQ5009" s="2">
        <v>26</v>
      </c>
      <c r="AR5009" s="2">
        <v>29.9</v>
      </c>
      <c r="AS5009" s="2">
        <v>51</v>
      </c>
      <c r="AT5009" s="2">
        <v>58.6</v>
      </c>
      <c r="AU5009" s="2">
        <v>1</v>
      </c>
      <c r="AV5009" s="2">
        <v>1.1000000000000001</v>
      </c>
      <c r="AW5009" s="2">
        <v>10</v>
      </c>
      <c r="AX5009" s="2">
        <v>11.5</v>
      </c>
      <c r="AZ5009" s="2">
        <v>2</v>
      </c>
      <c r="BA5009" s="2">
        <v>2</v>
      </c>
      <c r="BC5009" s="2">
        <v>86</v>
      </c>
      <c r="BD5009" s="2">
        <v>75</v>
      </c>
      <c r="BE5009" s="2">
        <v>87.2</v>
      </c>
      <c r="BF5009" s="2">
        <v>75</v>
      </c>
      <c r="BG5009" s="2">
        <v>87.2</v>
      </c>
      <c r="BH5009" s="2">
        <v>87.2</v>
      </c>
      <c r="BI5009" s="2">
        <v>4</v>
      </c>
      <c r="BJ5009" s="2">
        <v>4.7</v>
      </c>
      <c r="BK5009" s="2">
        <v>7</v>
      </c>
      <c r="BL5009" s="2">
        <v>8.1</v>
      </c>
      <c r="BM5009" s="2">
        <v>7</v>
      </c>
      <c r="BN5009" s="2">
        <v>8.1</v>
      </c>
      <c r="BO5009" s="2">
        <v>30</v>
      </c>
      <c r="BP5009" s="2">
        <v>34.9</v>
      </c>
      <c r="BQ5009" s="2">
        <v>38</v>
      </c>
      <c r="BR5009" s="2">
        <v>44.2</v>
      </c>
      <c r="BU5009" s="2">
        <v>11</v>
      </c>
      <c r="BV5009" s="2">
        <v>12.8</v>
      </c>
      <c r="BX5009" s="2">
        <v>3</v>
      </c>
      <c r="BY5009" s="2">
        <v>2</v>
      </c>
    </row>
    <row r="5010" spans="1:77" ht="12.75" customHeight="1" x14ac:dyDescent="0.2">
      <c r="A5010">
        <v>4</v>
      </c>
      <c r="B5010" s="2">
        <v>3565</v>
      </c>
      <c r="C5010" s="17">
        <v>2.4900000000000002</v>
      </c>
      <c r="D5010" s="2">
        <v>1.93</v>
      </c>
      <c r="E5010" s="15">
        <v>1.7429999999999999</v>
      </c>
      <c r="G5010" s="17">
        <v>55</v>
      </c>
      <c r="H5010" s="2">
        <v>26</v>
      </c>
      <c r="I5010" s="2">
        <v>47.3</v>
      </c>
      <c r="J5010" s="2">
        <v>26</v>
      </c>
      <c r="K5010" s="2">
        <v>47.3</v>
      </c>
      <c r="L5010" s="2">
        <v>47.3</v>
      </c>
      <c r="M5010" s="2">
        <v>6</v>
      </c>
      <c r="N5010" s="2">
        <v>10.9</v>
      </c>
      <c r="O5010" s="2">
        <v>23</v>
      </c>
      <c r="P5010" s="2">
        <v>41.8</v>
      </c>
      <c r="Q5010" s="2">
        <v>1</v>
      </c>
      <c r="R5010" s="2">
        <v>1.8</v>
      </c>
      <c r="S5010" s="2">
        <v>15</v>
      </c>
      <c r="T5010" s="2">
        <v>27.3</v>
      </c>
      <c r="U5010" s="2">
        <v>10</v>
      </c>
      <c r="V5010" s="2">
        <v>18.2</v>
      </c>
      <c r="Y5010" s="2">
        <v>29</v>
      </c>
      <c r="Z5010" s="2">
        <v>52.7</v>
      </c>
      <c r="AB5010" s="2">
        <v>1</v>
      </c>
      <c r="AE5010" s="2">
        <v>55</v>
      </c>
      <c r="AF5010" s="2">
        <v>15</v>
      </c>
      <c r="AG5010" s="2">
        <v>27.3</v>
      </c>
      <c r="AH5010" s="2">
        <v>15</v>
      </c>
      <c r="AI5010" s="2">
        <v>27.3</v>
      </c>
      <c r="AJ5010" s="2">
        <v>27.3</v>
      </c>
      <c r="AK5010" s="2">
        <v>25</v>
      </c>
      <c r="AL5010" s="2">
        <v>45.5</v>
      </c>
      <c r="AM5010" s="2">
        <v>15</v>
      </c>
      <c r="AN5010" s="2">
        <v>27.3</v>
      </c>
      <c r="AQ5010" s="2">
        <v>9</v>
      </c>
      <c r="AR5010" s="2">
        <v>16.399999999999999</v>
      </c>
      <c r="AS5010" s="2">
        <v>6</v>
      </c>
      <c r="AT5010" s="2">
        <v>10.9</v>
      </c>
      <c r="AW5010" s="2">
        <v>40</v>
      </c>
      <c r="AX5010" s="2">
        <v>72.7</v>
      </c>
      <c r="AZ5010" s="2">
        <v>1</v>
      </c>
      <c r="BC5010" s="2">
        <v>51</v>
      </c>
      <c r="BD5010" s="2">
        <v>8</v>
      </c>
      <c r="BE5010" s="2">
        <v>14.8</v>
      </c>
      <c r="BF5010" s="2">
        <v>8</v>
      </c>
      <c r="BG5010" s="2">
        <v>14.8</v>
      </c>
      <c r="BH5010" s="2">
        <v>15.7</v>
      </c>
      <c r="BI5010" s="2">
        <v>17</v>
      </c>
      <c r="BJ5010" s="2">
        <v>31.5</v>
      </c>
      <c r="BK5010" s="2">
        <v>26</v>
      </c>
      <c r="BL5010" s="2">
        <v>48.1</v>
      </c>
      <c r="BO5010" s="2">
        <v>7</v>
      </c>
      <c r="BP5010" s="2">
        <v>13</v>
      </c>
      <c r="BQ5010" s="2">
        <v>1</v>
      </c>
      <c r="BR5010" s="2">
        <v>1.9</v>
      </c>
      <c r="BS5010" s="2">
        <v>3</v>
      </c>
      <c r="BT5010" s="2">
        <v>5.6</v>
      </c>
      <c r="BU5010" s="2">
        <v>46</v>
      </c>
      <c r="BV5010" s="2">
        <v>85.2</v>
      </c>
      <c r="BW5010" s="2">
        <v>1</v>
      </c>
      <c r="BX5010" s="2">
        <v>1</v>
      </c>
    </row>
    <row r="5011" spans="1:77" ht="12.75" customHeight="1" x14ac:dyDescent="0.2">
      <c r="A5011">
        <v>4</v>
      </c>
      <c r="B5011" s="2">
        <v>3566</v>
      </c>
      <c r="C5011" s="17">
        <v>2.75</v>
      </c>
      <c r="D5011" s="2">
        <v>2.4500000000000002</v>
      </c>
      <c r="E5011" s="15">
        <v>2.4609999999999999</v>
      </c>
      <c r="G5011" s="17">
        <v>56</v>
      </c>
      <c r="H5011" s="2">
        <v>38</v>
      </c>
      <c r="I5011" s="2">
        <v>67.900000000000006</v>
      </c>
      <c r="J5011" s="2">
        <v>38</v>
      </c>
      <c r="K5011" s="2">
        <v>67.900000000000006</v>
      </c>
      <c r="L5011" s="2">
        <v>67.900000000000006</v>
      </c>
      <c r="M5011" s="2">
        <v>7</v>
      </c>
      <c r="N5011" s="2">
        <v>12.5</v>
      </c>
      <c r="O5011" s="2">
        <v>11</v>
      </c>
      <c r="P5011" s="2">
        <v>19.600000000000001</v>
      </c>
      <c r="S5011" s="2">
        <v>27</v>
      </c>
      <c r="T5011" s="2">
        <v>48.2</v>
      </c>
      <c r="U5011" s="2">
        <v>11</v>
      </c>
      <c r="V5011" s="2">
        <v>19.600000000000001</v>
      </c>
      <c r="Y5011" s="2">
        <v>18</v>
      </c>
      <c r="Z5011" s="2">
        <v>32.1</v>
      </c>
      <c r="AB5011" s="2">
        <v>1</v>
      </c>
      <c r="AE5011" s="2">
        <v>56</v>
      </c>
      <c r="AF5011" s="2">
        <v>27</v>
      </c>
      <c r="AG5011" s="2">
        <v>48.2</v>
      </c>
      <c r="AH5011" s="2">
        <v>27</v>
      </c>
      <c r="AI5011" s="2">
        <v>48.2</v>
      </c>
      <c r="AJ5011" s="2">
        <v>48.2</v>
      </c>
      <c r="AK5011" s="2">
        <v>14</v>
      </c>
      <c r="AL5011" s="2">
        <v>25</v>
      </c>
      <c r="AM5011" s="2">
        <v>15</v>
      </c>
      <c r="AN5011" s="2">
        <v>26.8</v>
      </c>
      <c r="AQ5011" s="2">
        <v>15</v>
      </c>
      <c r="AR5011" s="2">
        <v>26.8</v>
      </c>
      <c r="AS5011" s="2">
        <v>12</v>
      </c>
      <c r="AT5011" s="2">
        <v>21.4</v>
      </c>
      <c r="AW5011" s="2">
        <v>29</v>
      </c>
      <c r="AX5011" s="2">
        <v>51.8</v>
      </c>
      <c r="AZ5011" s="2">
        <v>1</v>
      </c>
      <c r="BC5011" s="2">
        <v>55</v>
      </c>
      <c r="BD5011" s="2">
        <v>30</v>
      </c>
      <c r="BE5011" s="2">
        <v>53.6</v>
      </c>
      <c r="BF5011" s="2">
        <v>30</v>
      </c>
      <c r="BG5011" s="2">
        <v>53.6</v>
      </c>
      <c r="BH5011" s="2">
        <v>54.5</v>
      </c>
      <c r="BI5011" s="2">
        <v>7</v>
      </c>
      <c r="BJ5011" s="2">
        <v>12.5</v>
      </c>
      <c r="BK5011" s="2">
        <v>18</v>
      </c>
      <c r="BL5011" s="2">
        <v>32.1</v>
      </c>
      <c r="BO5011" s="2">
        <v>25</v>
      </c>
      <c r="BP5011" s="2">
        <v>44.6</v>
      </c>
      <c r="BQ5011" s="2">
        <v>5</v>
      </c>
      <c r="BR5011" s="2">
        <v>8.9</v>
      </c>
      <c r="BS5011" s="2">
        <v>1</v>
      </c>
      <c r="BT5011" s="2">
        <v>1.8</v>
      </c>
      <c r="BU5011" s="2">
        <v>26</v>
      </c>
      <c r="BV5011" s="2">
        <v>46.4</v>
      </c>
      <c r="BX5011" s="2">
        <v>1</v>
      </c>
    </row>
    <row r="5012" spans="1:77" ht="12.75" customHeight="1" x14ac:dyDescent="0.2">
      <c r="A5012">
        <v>4</v>
      </c>
      <c r="B5012" s="2">
        <v>3567</v>
      </c>
      <c r="C5012" s="17">
        <v>2.46</v>
      </c>
      <c r="D5012" s="2">
        <v>1.8</v>
      </c>
      <c r="E5012" s="15">
        <v>1.7889999999999997</v>
      </c>
      <c r="G5012" s="17">
        <v>76</v>
      </c>
      <c r="H5012" s="2">
        <v>37</v>
      </c>
      <c r="I5012" s="2">
        <v>48.7</v>
      </c>
      <c r="J5012" s="2">
        <v>37</v>
      </c>
      <c r="K5012" s="2">
        <v>48.7</v>
      </c>
      <c r="L5012" s="2">
        <v>48.7</v>
      </c>
      <c r="M5012" s="2">
        <v>8</v>
      </c>
      <c r="N5012" s="2">
        <v>10.5</v>
      </c>
      <c r="O5012" s="2">
        <v>31</v>
      </c>
      <c r="P5012" s="2">
        <v>40.799999999999997</v>
      </c>
      <c r="S5012" s="2">
        <v>31</v>
      </c>
      <c r="T5012" s="2">
        <v>40.799999999999997</v>
      </c>
      <c r="U5012" s="2">
        <v>6</v>
      </c>
      <c r="V5012" s="2">
        <v>7.9</v>
      </c>
      <c r="Y5012" s="2">
        <v>39</v>
      </c>
      <c r="Z5012" s="2">
        <v>51.3</v>
      </c>
      <c r="AE5012" s="2">
        <v>76</v>
      </c>
      <c r="AF5012" s="2">
        <v>19</v>
      </c>
      <c r="AG5012" s="2">
        <v>25</v>
      </c>
      <c r="AH5012" s="2">
        <v>19</v>
      </c>
      <c r="AI5012" s="2">
        <v>25</v>
      </c>
      <c r="AJ5012" s="2">
        <v>25</v>
      </c>
      <c r="AK5012" s="2">
        <v>40</v>
      </c>
      <c r="AL5012" s="2">
        <v>52.6</v>
      </c>
      <c r="AM5012" s="2">
        <v>17</v>
      </c>
      <c r="AN5012" s="2">
        <v>22.4</v>
      </c>
      <c r="AQ5012" s="2">
        <v>13</v>
      </c>
      <c r="AR5012" s="2">
        <v>17.100000000000001</v>
      </c>
      <c r="AS5012" s="2">
        <v>6</v>
      </c>
      <c r="AT5012" s="2">
        <v>7.9</v>
      </c>
      <c r="AW5012" s="2">
        <v>57</v>
      </c>
      <c r="AX5012" s="2">
        <v>75</v>
      </c>
      <c r="BC5012" s="2">
        <v>70</v>
      </c>
      <c r="BD5012" s="2">
        <v>20</v>
      </c>
      <c r="BE5012" s="2">
        <v>26.3</v>
      </c>
      <c r="BF5012" s="2">
        <v>20</v>
      </c>
      <c r="BG5012" s="2">
        <v>26.3</v>
      </c>
      <c r="BH5012" s="2">
        <v>28.6</v>
      </c>
      <c r="BI5012" s="2">
        <v>27</v>
      </c>
      <c r="BJ5012" s="2">
        <v>35.5</v>
      </c>
      <c r="BK5012" s="2">
        <v>23</v>
      </c>
      <c r="BL5012" s="2">
        <v>30.3</v>
      </c>
      <c r="BO5012" s="2">
        <v>17</v>
      </c>
      <c r="BP5012" s="2">
        <v>22.4</v>
      </c>
      <c r="BQ5012" s="2">
        <v>3</v>
      </c>
      <c r="BR5012" s="2">
        <v>3.9</v>
      </c>
      <c r="BS5012" s="2">
        <v>6</v>
      </c>
      <c r="BT5012" s="2">
        <v>7.9</v>
      </c>
      <c r="BU5012" s="2">
        <v>56</v>
      </c>
      <c r="BV5012" s="2">
        <v>73.7</v>
      </c>
    </row>
    <row r="5013" spans="1:77" ht="12.75" customHeight="1" x14ac:dyDescent="0.2">
      <c r="A5013">
        <v>4</v>
      </c>
      <c r="B5013" s="2">
        <v>3568</v>
      </c>
      <c r="C5013" s="17">
        <v>2.9</v>
      </c>
      <c r="D5013" s="2">
        <v>2.95</v>
      </c>
      <c r="E5013" s="15">
        <v>2.6229999999999993</v>
      </c>
      <c r="G5013" s="17">
        <v>62</v>
      </c>
      <c r="H5013" s="2">
        <v>47</v>
      </c>
      <c r="I5013" s="2">
        <v>75.8</v>
      </c>
      <c r="J5013" s="2">
        <v>47</v>
      </c>
      <c r="K5013" s="2">
        <v>75.8</v>
      </c>
      <c r="L5013" s="2">
        <v>75.8</v>
      </c>
      <c r="M5013" s="2">
        <v>5</v>
      </c>
      <c r="N5013" s="2">
        <v>8.1</v>
      </c>
      <c r="O5013" s="2">
        <v>10</v>
      </c>
      <c r="P5013" s="2">
        <v>16.100000000000001</v>
      </c>
      <c r="S5013" s="2">
        <v>33</v>
      </c>
      <c r="T5013" s="2">
        <v>53.2</v>
      </c>
      <c r="U5013" s="2">
        <v>14</v>
      </c>
      <c r="V5013" s="2">
        <v>22.6</v>
      </c>
      <c r="Y5013" s="2">
        <v>15</v>
      </c>
      <c r="Z5013" s="2">
        <v>24.2</v>
      </c>
      <c r="AC5013" s="2">
        <v>2</v>
      </c>
      <c r="AE5013" s="2">
        <v>61</v>
      </c>
      <c r="AF5013" s="2">
        <v>44</v>
      </c>
      <c r="AG5013" s="2">
        <v>72.099999999999994</v>
      </c>
      <c r="AH5013" s="2">
        <v>44</v>
      </c>
      <c r="AI5013" s="2">
        <v>72.099999999999994</v>
      </c>
      <c r="AJ5013" s="2">
        <v>72.099999999999994</v>
      </c>
      <c r="AK5013" s="2">
        <v>7</v>
      </c>
      <c r="AL5013" s="2">
        <v>11.5</v>
      </c>
      <c r="AM5013" s="2">
        <v>10</v>
      </c>
      <c r="AN5013" s="2">
        <v>16.399999999999999</v>
      </c>
      <c r="AQ5013" s="2">
        <v>23</v>
      </c>
      <c r="AR5013" s="2">
        <v>37.700000000000003</v>
      </c>
      <c r="AS5013" s="2">
        <v>21</v>
      </c>
      <c r="AT5013" s="2">
        <v>34.4</v>
      </c>
      <c r="AW5013" s="2">
        <v>17</v>
      </c>
      <c r="AX5013" s="2">
        <v>27.9</v>
      </c>
      <c r="AZ5013" s="2">
        <v>1</v>
      </c>
      <c r="BA5013" s="2">
        <v>2</v>
      </c>
      <c r="BC5013" s="2">
        <v>61</v>
      </c>
      <c r="BD5013" s="2">
        <v>35</v>
      </c>
      <c r="BE5013" s="2">
        <v>57.4</v>
      </c>
      <c r="BF5013" s="2">
        <v>35</v>
      </c>
      <c r="BG5013" s="2">
        <v>57.4</v>
      </c>
      <c r="BH5013" s="2">
        <v>57.4</v>
      </c>
      <c r="BI5013" s="2">
        <v>7</v>
      </c>
      <c r="BJ5013" s="2">
        <v>11.5</v>
      </c>
      <c r="BK5013" s="2">
        <v>19</v>
      </c>
      <c r="BL5013" s="2">
        <v>31.1</v>
      </c>
      <c r="BO5013" s="2">
        <v>25</v>
      </c>
      <c r="BP5013" s="2">
        <v>41</v>
      </c>
      <c r="BQ5013" s="2">
        <v>10</v>
      </c>
      <c r="BR5013" s="2">
        <v>16.399999999999999</v>
      </c>
      <c r="BU5013" s="2">
        <v>26</v>
      </c>
      <c r="BV5013" s="2">
        <v>42.6</v>
      </c>
      <c r="BX5013" s="2">
        <v>1</v>
      </c>
      <c r="BY5013" s="2">
        <v>2</v>
      </c>
    </row>
    <row r="5014" spans="1:77" ht="12.75" customHeight="1" x14ac:dyDescent="0.2">
      <c r="A5014">
        <v>4</v>
      </c>
      <c r="B5014" s="2">
        <v>3572</v>
      </c>
      <c r="C5014" s="17">
        <v>3.28</v>
      </c>
      <c r="D5014" s="2">
        <v>2.67</v>
      </c>
      <c r="E5014" s="15">
        <v>2.8149999999999999</v>
      </c>
      <c r="G5014" s="17">
        <v>54</v>
      </c>
      <c r="H5014" s="2">
        <v>42</v>
      </c>
      <c r="I5014" s="2">
        <v>77.8</v>
      </c>
      <c r="J5014" s="2">
        <v>42</v>
      </c>
      <c r="K5014" s="2">
        <v>77.8</v>
      </c>
      <c r="L5014" s="2">
        <v>77.8</v>
      </c>
      <c r="M5014" s="2">
        <v>1</v>
      </c>
      <c r="N5014" s="2">
        <v>1.9</v>
      </c>
      <c r="O5014" s="2">
        <v>11</v>
      </c>
      <c r="P5014" s="2">
        <v>20.399999999999999</v>
      </c>
      <c r="S5014" s="2">
        <v>14</v>
      </c>
      <c r="T5014" s="2">
        <v>25.9</v>
      </c>
      <c r="U5014" s="2">
        <v>28</v>
      </c>
      <c r="V5014" s="2">
        <v>51.9</v>
      </c>
      <c r="Y5014" s="2">
        <v>12</v>
      </c>
      <c r="Z5014" s="2">
        <v>22.2</v>
      </c>
      <c r="AB5014" s="2">
        <v>2</v>
      </c>
      <c r="AE5014" s="2">
        <v>54</v>
      </c>
      <c r="AF5014" s="2">
        <v>33</v>
      </c>
      <c r="AG5014" s="2">
        <v>61.1</v>
      </c>
      <c r="AH5014" s="2">
        <v>33</v>
      </c>
      <c r="AI5014" s="2">
        <v>61.1</v>
      </c>
      <c r="AJ5014" s="2">
        <v>61.1</v>
      </c>
      <c r="AK5014" s="2">
        <v>12</v>
      </c>
      <c r="AL5014" s="2">
        <v>22.2</v>
      </c>
      <c r="AM5014" s="2">
        <v>9</v>
      </c>
      <c r="AN5014" s="2">
        <v>16.7</v>
      </c>
      <c r="AQ5014" s="2">
        <v>18</v>
      </c>
      <c r="AR5014" s="2">
        <v>33.299999999999997</v>
      </c>
      <c r="AS5014" s="2">
        <v>15</v>
      </c>
      <c r="AT5014" s="2">
        <v>27.8</v>
      </c>
      <c r="AW5014" s="2">
        <v>21</v>
      </c>
      <c r="AX5014" s="2">
        <v>38.9</v>
      </c>
      <c r="AZ5014" s="2">
        <v>2</v>
      </c>
      <c r="BC5014" s="2">
        <v>54</v>
      </c>
      <c r="BD5014" s="2">
        <v>37</v>
      </c>
      <c r="BE5014" s="2">
        <v>68.5</v>
      </c>
      <c r="BF5014" s="2">
        <v>37</v>
      </c>
      <c r="BG5014" s="2">
        <v>68.5</v>
      </c>
      <c r="BH5014" s="2">
        <v>68.5</v>
      </c>
      <c r="BI5014" s="2">
        <v>4</v>
      </c>
      <c r="BJ5014" s="2">
        <v>7.4</v>
      </c>
      <c r="BK5014" s="2">
        <v>13</v>
      </c>
      <c r="BL5014" s="2">
        <v>24.1</v>
      </c>
      <c r="BO5014" s="2">
        <v>26</v>
      </c>
      <c r="BP5014" s="2">
        <v>48.1</v>
      </c>
      <c r="BQ5014" s="2">
        <v>11</v>
      </c>
      <c r="BR5014" s="2">
        <v>20.399999999999999</v>
      </c>
      <c r="BU5014" s="2">
        <v>17</v>
      </c>
      <c r="BV5014" s="2">
        <v>31.5</v>
      </c>
      <c r="BX5014" s="2">
        <v>2</v>
      </c>
    </row>
    <row r="5015" spans="1:77" ht="12.75" customHeight="1" x14ac:dyDescent="0.2">
      <c r="A5015">
        <v>4</v>
      </c>
      <c r="B5015" s="2">
        <v>3574</v>
      </c>
      <c r="C5015" s="17">
        <v>2.64</v>
      </c>
      <c r="D5015" s="2">
        <v>2.82</v>
      </c>
      <c r="E5015" s="15">
        <v>1.9110000000000003</v>
      </c>
      <c r="G5015" s="17">
        <v>10</v>
      </c>
      <c r="H5015" s="2">
        <v>8</v>
      </c>
      <c r="I5015" s="2">
        <v>72.7</v>
      </c>
      <c r="J5015" s="2">
        <v>8</v>
      </c>
      <c r="K5015" s="2">
        <v>72.7</v>
      </c>
      <c r="L5015" s="2">
        <v>80</v>
      </c>
      <c r="O5015" s="2">
        <v>2</v>
      </c>
      <c r="P5015" s="2">
        <v>18.2</v>
      </c>
      <c r="S5015" s="2">
        <v>7</v>
      </c>
      <c r="T5015" s="2">
        <v>63.6</v>
      </c>
      <c r="U5015" s="2">
        <v>1</v>
      </c>
      <c r="V5015" s="2">
        <v>9.1</v>
      </c>
      <c r="W5015" s="2">
        <v>1</v>
      </c>
      <c r="X5015" s="2">
        <v>9.1</v>
      </c>
      <c r="Y5015" s="2">
        <v>3</v>
      </c>
      <c r="Z5015" s="2">
        <v>27.3</v>
      </c>
      <c r="AB5015" s="2">
        <v>1</v>
      </c>
      <c r="AE5015" s="2">
        <v>11</v>
      </c>
      <c r="AF5015" s="2">
        <v>8</v>
      </c>
      <c r="AG5015" s="2">
        <v>72.7</v>
      </c>
      <c r="AH5015" s="2">
        <v>8</v>
      </c>
      <c r="AI5015" s="2">
        <v>72.7</v>
      </c>
      <c r="AJ5015" s="2">
        <v>72.7</v>
      </c>
      <c r="AM5015" s="2">
        <v>3</v>
      </c>
      <c r="AN5015" s="2">
        <v>27.3</v>
      </c>
      <c r="AQ5015" s="2">
        <v>7</v>
      </c>
      <c r="AR5015" s="2">
        <v>63.6</v>
      </c>
      <c r="AS5015" s="2">
        <v>1</v>
      </c>
      <c r="AT5015" s="2">
        <v>9.1</v>
      </c>
      <c r="AW5015" s="2">
        <v>3</v>
      </c>
      <c r="AX5015" s="2">
        <v>27.3</v>
      </c>
      <c r="AZ5015" s="2">
        <v>1</v>
      </c>
      <c r="BC5015" s="2">
        <v>10</v>
      </c>
      <c r="BD5015" s="2">
        <v>3</v>
      </c>
      <c r="BE5015" s="2">
        <v>27.3</v>
      </c>
      <c r="BF5015" s="2">
        <v>3</v>
      </c>
      <c r="BG5015" s="2">
        <v>27.3</v>
      </c>
      <c r="BH5015" s="2">
        <v>30</v>
      </c>
      <c r="BI5015" s="2">
        <v>2</v>
      </c>
      <c r="BJ5015" s="2">
        <v>18.2</v>
      </c>
      <c r="BK5015" s="2">
        <v>5</v>
      </c>
      <c r="BL5015" s="2">
        <v>45.5</v>
      </c>
      <c r="BO5015" s="2">
        <v>3</v>
      </c>
      <c r="BP5015" s="2">
        <v>27.3</v>
      </c>
      <c r="BS5015" s="2">
        <v>1</v>
      </c>
      <c r="BT5015" s="2">
        <v>9.1</v>
      </c>
      <c r="BU5015" s="2">
        <v>8</v>
      </c>
      <c r="BV5015" s="2">
        <v>72.7</v>
      </c>
      <c r="BX5015" s="2">
        <v>1</v>
      </c>
    </row>
    <row r="5016" spans="1:77" ht="12.75" customHeight="1" x14ac:dyDescent="0.2">
      <c r="A5016">
        <v>4</v>
      </c>
      <c r="B5016" s="2">
        <v>3578</v>
      </c>
      <c r="C5016" s="17">
        <v>2.56</v>
      </c>
      <c r="D5016" s="2">
        <v>2.66</v>
      </c>
      <c r="E5016" s="15">
        <v>2.593</v>
      </c>
      <c r="G5016" s="17">
        <v>106</v>
      </c>
      <c r="H5016" s="2">
        <v>67</v>
      </c>
      <c r="I5016" s="2">
        <v>62.6</v>
      </c>
      <c r="J5016" s="2">
        <v>67</v>
      </c>
      <c r="K5016" s="2">
        <v>62.6</v>
      </c>
      <c r="L5016" s="2">
        <v>63.2</v>
      </c>
      <c r="M5016" s="2">
        <v>6</v>
      </c>
      <c r="N5016" s="2">
        <v>5.6</v>
      </c>
      <c r="O5016" s="2">
        <v>33</v>
      </c>
      <c r="P5016" s="2">
        <v>30.8</v>
      </c>
      <c r="Q5016" s="2">
        <v>6</v>
      </c>
      <c r="R5016" s="2">
        <v>5.6</v>
      </c>
      <c r="S5016" s="2">
        <v>42</v>
      </c>
      <c r="T5016" s="2">
        <v>39.299999999999997</v>
      </c>
      <c r="U5016" s="2">
        <v>19</v>
      </c>
      <c r="V5016" s="2">
        <v>17.8</v>
      </c>
      <c r="W5016" s="2">
        <v>1</v>
      </c>
      <c r="X5016" s="2">
        <v>0.9</v>
      </c>
      <c r="Y5016" s="2">
        <v>40</v>
      </c>
      <c r="Z5016" s="2">
        <v>37.4</v>
      </c>
      <c r="AB5016" s="2">
        <v>2</v>
      </c>
      <c r="AE5016" s="2">
        <v>107</v>
      </c>
      <c r="AF5016" s="2">
        <v>69</v>
      </c>
      <c r="AG5016" s="2">
        <v>64.5</v>
      </c>
      <c r="AH5016" s="2">
        <v>69</v>
      </c>
      <c r="AI5016" s="2">
        <v>64.5</v>
      </c>
      <c r="AJ5016" s="2">
        <v>64.5</v>
      </c>
      <c r="AK5016" s="2">
        <v>27</v>
      </c>
      <c r="AL5016" s="2">
        <v>25.2</v>
      </c>
      <c r="AM5016" s="2">
        <v>11</v>
      </c>
      <c r="AN5016" s="2">
        <v>10.3</v>
      </c>
      <c r="AO5016" s="2">
        <v>1</v>
      </c>
      <c r="AP5016" s="2">
        <v>0.9</v>
      </c>
      <c r="AQ5016" s="2">
        <v>36</v>
      </c>
      <c r="AR5016" s="2">
        <v>33.6</v>
      </c>
      <c r="AS5016" s="2">
        <v>32</v>
      </c>
      <c r="AT5016" s="2">
        <v>29.9</v>
      </c>
      <c r="AW5016" s="2">
        <v>38</v>
      </c>
      <c r="AX5016" s="2">
        <v>35.5</v>
      </c>
      <c r="AZ5016" s="2">
        <v>2</v>
      </c>
      <c r="BC5016" s="2">
        <v>107</v>
      </c>
      <c r="BD5016" s="2">
        <v>62</v>
      </c>
      <c r="BE5016" s="2">
        <v>57.4</v>
      </c>
      <c r="BF5016" s="2">
        <v>62</v>
      </c>
      <c r="BG5016" s="2">
        <v>57.4</v>
      </c>
      <c r="BH5016" s="2">
        <v>57.9</v>
      </c>
      <c r="BI5016" s="2">
        <v>12</v>
      </c>
      <c r="BJ5016" s="2">
        <v>11.1</v>
      </c>
      <c r="BK5016" s="2">
        <v>33</v>
      </c>
      <c r="BL5016" s="2">
        <v>30.6</v>
      </c>
      <c r="BO5016" s="2">
        <v>46</v>
      </c>
      <c r="BP5016" s="2">
        <v>42.6</v>
      </c>
      <c r="BQ5016" s="2">
        <v>16</v>
      </c>
      <c r="BR5016" s="2">
        <v>14.8</v>
      </c>
      <c r="BS5016" s="2">
        <v>1</v>
      </c>
      <c r="BT5016" s="2">
        <v>0.9</v>
      </c>
      <c r="BU5016" s="2">
        <v>46</v>
      </c>
      <c r="BV5016" s="2">
        <v>42.6</v>
      </c>
      <c r="BX5016" s="2">
        <v>1</v>
      </c>
    </row>
    <row r="5017" spans="1:77" ht="12.75" customHeight="1" x14ac:dyDescent="0.2">
      <c r="A5017">
        <v>4</v>
      </c>
      <c r="B5017" s="2">
        <v>3581</v>
      </c>
      <c r="C5017" s="17">
        <v>2.9</v>
      </c>
      <c r="D5017" s="2">
        <v>3.21</v>
      </c>
      <c r="E5017" s="15">
        <v>2.673</v>
      </c>
      <c r="G5017" s="17">
        <v>52</v>
      </c>
      <c r="H5017" s="2">
        <v>43</v>
      </c>
      <c r="I5017" s="2">
        <v>82.7</v>
      </c>
      <c r="J5017" s="2">
        <v>43</v>
      </c>
      <c r="K5017" s="2">
        <v>82.7</v>
      </c>
      <c r="L5017" s="2">
        <v>82.7</v>
      </c>
      <c r="M5017" s="2">
        <v>4</v>
      </c>
      <c r="N5017" s="2">
        <v>7.7</v>
      </c>
      <c r="O5017" s="2">
        <v>5</v>
      </c>
      <c r="P5017" s="2">
        <v>9.6</v>
      </c>
      <c r="Q5017" s="2">
        <v>3</v>
      </c>
      <c r="R5017" s="2">
        <v>5.8</v>
      </c>
      <c r="S5017" s="2">
        <v>23</v>
      </c>
      <c r="T5017" s="2">
        <v>44.2</v>
      </c>
      <c r="U5017" s="2">
        <v>17</v>
      </c>
      <c r="V5017" s="2">
        <v>32.700000000000003</v>
      </c>
      <c r="Y5017" s="2">
        <v>9</v>
      </c>
      <c r="Z5017" s="2">
        <v>17.3</v>
      </c>
      <c r="AB5017" s="2">
        <v>1</v>
      </c>
      <c r="AC5017" s="2">
        <v>4</v>
      </c>
      <c r="AE5017" s="2">
        <v>52</v>
      </c>
      <c r="AF5017" s="2">
        <v>42</v>
      </c>
      <c r="AG5017" s="2">
        <v>80.8</v>
      </c>
      <c r="AH5017" s="2">
        <v>42</v>
      </c>
      <c r="AI5017" s="2">
        <v>80.8</v>
      </c>
      <c r="AJ5017" s="2">
        <v>80.8</v>
      </c>
      <c r="AK5017" s="2">
        <v>6</v>
      </c>
      <c r="AL5017" s="2">
        <v>11.5</v>
      </c>
      <c r="AM5017" s="2">
        <v>4</v>
      </c>
      <c r="AN5017" s="2">
        <v>7.7</v>
      </c>
      <c r="AQ5017" s="2">
        <v>15</v>
      </c>
      <c r="AR5017" s="2">
        <v>28.8</v>
      </c>
      <c r="AS5017" s="2">
        <v>27</v>
      </c>
      <c r="AT5017" s="2">
        <v>51.9</v>
      </c>
      <c r="AW5017" s="2">
        <v>10</v>
      </c>
      <c r="AX5017" s="2">
        <v>19.2</v>
      </c>
      <c r="AZ5017" s="2">
        <v>1</v>
      </c>
      <c r="BA5017" s="2">
        <v>4</v>
      </c>
      <c r="BC5017" s="2">
        <v>52</v>
      </c>
      <c r="BD5017" s="2">
        <v>37</v>
      </c>
      <c r="BE5017" s="2">
        <v>71.2</v>
      </c>
      <c r="BF5017" s="2">
        <v>37</v>
      </c>
      <c r="BG5017" s="2">
        <v>71.2</v>
      </c>
      <c r="BH5017" s="2">
        <v>71.2</v>
      </c>
      <c r="BI5017" s="2">
        <v>7</v>
      </c>
      <c r="BJ5017" s="2">
        <v>13.5</v>
      </c>
      <c r="BK5017" s="2">
        <v>8</v>
      </c>
      <c r="BL5017" s="2">
        <v>15.4</v>
      </c>
      <c r="BM5017" s="2">
        <v>1</v>
      </c>
      <c r="BN5017" s="2">
        <v>1.9</v>
      </c>
      <c r="BO5017" s="2">
        <v>28</v>
      </c>
      <c r="BP5017" s="2">
        <v>53.8</v>
      </c>
      <c r="BQ5017" s="2">
        <v>8</v>
      </c>
      <c r="BR5017" s="2">
        <v>15.4</v>
      </c>
      <c r="BU5017" s="2">
        <v>15</v>
      </c>
      <c r="BV5017" s="2">
        <v>28.8</v>
      </c>
      <c r="BX5017" s="2">
        <v>1</v>
      </c>
      <c r="BY5017" s="2">
        <v>4</v>
      </c>
    </row>
    <row r="5018" spans="1:77" ht="12.75" customHeight="1" x14ac:dyDescent="0.2">
      <c r="A5018">
        <v>4</v>
      </c>
      <c r="B5018" s="2">
        <v>3582</v>
      </c>
      <c r="C5018" s="17">
        <v>2.74</v>
      </c>
      <c r="D5018" s="2">
        <v>2.56</v>
      </c>
      <c r="E5018" s="15">
        <v>2.5469999999999997</v>
      </c>
      <c r="G5018" s="17">
        <v>112</v>
      </c>
      <c r="H5018" s="2">
        <v>70</v>
      </c>
      <c r="I5018" s="2">
        <v>62.5</v>
      </c>
      <c r="J5018" s="2">
        <v>70</v>
      </c>
      <c r="K5018" s="2">
        <v>62.5</v>
      </c>
      <c r="L5018" s="2">
        <v>62.5</v>
      </c>
      <c r="M5018" s="2">
        <v>7</v>
      </c>
      <c r="N5018" s="2">
        <v>6.3</v>
      </c>
      <c r="O5018" s="2">
        <v>35</v>
      </c>
      <c r="P5018" s="2">
        <v>31.3</v>
      </c>
      <c r="S5018" s="2">
        <v>50</v>
      </c>
      <c r="T5018" s="2">
        <v>44.6</v>
      </c>
      <c r="U5018" s="2">
        <v>20</v>
      </c>
      <c r="V5018" s="2">
        <v>17.899999999999999</v>
      </c>
      <c r="Y5018" s="2">
        <v>42</v>
      </c>
      <c r="Z5018" s="2">
        <v>37.5</v>
      </c>
      <c r="AE5018" s="2">
        <v>112</v>
      </c>
      <c r="AF5018" s="2">
        <v>67</v>
      </c>
      <c r="AG5018" s="2">
        <v>59.8</v>
      </c>
      <c r="AH5018" s="2">
        <v>67</v>
      </c>
      <c r="AI5018" s="2">
        <v>59.8</v>
      </c>
      <c r="AJ5018" s="2">
        <v>59.8</v>
      </c>
      <c r="AK5018" s="2">
        <v>26</v>
      </c>
      <c r="AL5018" s="2">
        <v>23.2</v>
      </c>
      <c r="AM5018" s="2">
        <v>19</v>
      </c>
      <c r="AN5018" s="2">
        <v>17</v>
      </c>
      <c r="AQ5018" s="2">
        <v>45</v>
      </c>
      <c r="AR5018" s="2">
        <v>40.200000000000003</v>
      </c>
      <c r="AS5018" s="2">
        <v>22</v>
      </c>
      <c r="AT5018" s="2">
        <v>19.600000000000001</v>
      </c>
      <c r="AW5018" s="2">
        <v>45</v>
      </c>
      <c r="AX5018" s="2">
        <v>40.200000000000003</v>
      </c>
      <c r="BC5018" s="2">
        <v>110</v>
      </c>
      <c r="BD5018" s="2">
        <v>62</v>
      </c>
      <c r="BE5018" s="2">
        <v>55.4</v>
      </c>
      <c r="BF5018" s="2">
        <v>62</v>
      </c>
      <c r="BG5018" s="2">
        <v>55.4</v>
      </c>
      <c r="BH5018" s="2">
        <v>56.4</v>
      </c>
      <c r="BI5018" s="2">
        <v>14</v>
      </c>
      <c r="BJ5018" s="2">
        <v>12.5</v>
      </c>
      <c r="BK5018" s="2">
        <v>34</v>
      </c>
      <c r="BL5018" s="2">
        <v>30.4</v>
      </c>
      <c r="BO5018" s="2">
        <v>45</v>
      </c>
      <c r="BP5018" s="2">
        <v>40.200000000000003</v>
      </c>
      <c r="BQ5018" s="2">
        <v>17</v>
      </c>
      <c r="BR5018" s="2">
        <v>15.2</v>
      </c>
      <c r="BS5018" s="2">
        <v>2</v>
      </c>
      <c r="BT5018" s="2">
        <v>1.8</v>
      </c>
      <c r="BU5018" s="2">
        <v>50</v>
      </c>
      <c r="BV5018" s="2">
        <v>44.6</v>
      </c>
    </row>
    <row r="5019" spans="1:77" ht="12.75" customHeight="1" x14ac:dyDescent="0.2">
      <c r="A5019">
        <v>4</v>
      </c>
      <c r="B5019" s="2">
        <v>3583</v>
      </c>
      <c r="C5019" s="17">
        <v>2.34</v>
      </c>
      <c r="D5019" s="2">
        <v>2.06</v>
      </c>
      <c r="E5019" s="15">
        <v>1.786</v>
      </c>
      <c r="G5019" s="17">
        <v>70</v>
      </c>
      <c r="H5019" s="2">
        <v>28</v>
      </c>
      <c r="I5019" s="2">
        <v>40</v>
      </c>
      <c r="J5019" s="2">
        <v>28</v>
      </c>
      <c r="K5019" s="2">
        <v>40</v>
      </c>
      <c r="L5019" s="2">
        <v>40</v>
      </c>
      <c r="M5019" s="2">
        <v>11</v>
      </c>
      <c r="N5019" s="2">
        <v>15.7</v>
      </c>
      <c r="O5019" s="2">
        <v>31</v>
      </c>
      <c r="P5019" s="2">
        <v>44.3</v>
      </c>
      <c r="S5019" s="2">
        <v>21</v>
      </c>
      <c r="T5019" s="2">
        <v>30</v>
      </c>
      <c r="U5019" s="2">
        <v>7</v>
      </c>
      <c r="V5019" s="2">
        <v>10</v>
      </c>
      <c r="Y5019" s="2">
        <v>42</v>
      </c>
      <c r="Z5019" s="2">
        <v>60</v>
      </c>
      <c r="AB5019" s="2">
        <v>2</v>
      </c>
      <c r="AE5019" s="2">
        <v>70</v>
      </c>
      <c r="AF5019" s="2">
        <v>24</v>
      </c>
      <c r="AG5019" s="2">
        <v>34.299999999999997</v>
      </c>
      <c r="AH5019" s="2">
        <v>24</v>
      </c>
      <c r="AI5019" s="2">
        <v>34.299999999999997</v>
      </c>
      <c r="AJ5019" s="2">
        <v>34.299999999999997</v>
      </c>
      <c r="AK5019" s="2">
        <v>29</v>
      </c>
      <c r="AL5019" s="2">
        <v>41.4</v>
      </c>
      <c r="AM5019" s="2">
        <v>17</v>
      </c>
      <c r="AN5019" s="2">
        <v>24.3</v>
      </c>
      <c r="AQ5019" s="2">
        <v>15</v>
      </c>
      <c r="AR5019" s="2">
        <v>21.4</v>
      </c>
      <c r="AS5019" s="2">
        <v>9</v>
      </c>
      <c r="AT5019" s="2">
        <v>12.9</v>
      </c>
      <c r="AW5019" s="2">
        <v>46</v>
      </c>
      <c r="AX5019" s="2">
        <v>65.7</v>
      </c>
      <c r="AZ5019" s="2">
        <v>2</v>
      </c>
      <c r="BC5019" s="2">
        <v>61</v>
      </c>
      <c r="BD5019" s="2">
        <v>22</v>
      </c>
      <c r="BE5019" s="2">
        <v>31.4</v>
      </c>
      <c r="BF5019" s="2">
        <v>22</v>
      </c>
      <c r="BG5019" s="2">
        <v>31.4</v>
      </c>
      <c r="BH5019" s="2">
        <v>36.1</v>
      </c>
      <c r="BI5019" s="2">
        <v>23</v>
      </c>
      <c r="BJ5019" s="2">
        <v>32.9</v>
      </c>
      <c r="BK5019" s="2">
        <v>16</v>
      </c>
      <c r="BL5019" s="2">
        <v>22.9</v>
      </c>
      <c r="BO5019" s="2">
        <v>18</v>
      </c>
      <c r="BP5019" s="2">
        <v>25.7</v>
      </c>
      <c r="BQ5019" s="2">
        <v>4</v>
      </c>
      <c r="BR5019" s="2">
        <v>5.7</v>
      </c>
      <c r="BS5019" s="2">
        <v>9</v>
      </c>
      <c r="BT5019" s="2">
        <v>12.9</v>
      </c>
      <c r="BU5019" s="2">
        <v>48</v>
      </c>
      <c r="BV5019" s="2">
        <v>68.599999999999994</v>
      </c>
      <c r="BX5019" s="2">
        <v>2</v>
      </c>
    </row>
    <row r="5020" spans="1:77" ht="12.75" customHeight="1" x14ac:dyDescent="0.2">
      <c r="A5020">
        <v>4</v>
      </c>
      <c r="B5020" s="2">
        <v>3585</v>
      </c>
      <c r="C5020" s="17">
        <v>2.83</v>
      </c>
      <c r="D5020" s="2">
        <v>2.77</v>
      </c>
      <c r="E5020" s="15">
        <v>2.46</v>
      </c>
      <c r="G5020" s="17">
        <v>48</v>
      </c>
      <c r="H5020" s="2">
        <v>31</v>
      </c>
      <c r="I5020" s="2">
        <v>64.599999999999994</v>
      </c>
      <c r="J5020" s="2">
        <v>31</v>
      </c>
      <c r="K5020" s="2">
        <v>64.599999999999994</v>
      </c>
      <c r="L5020" s="2">
        <v>64.599999999999994</v>
      </c>
      <c r="M5020" s="2">
        <v>2</v>
      </c>
      <c r="N5020" s="2">
        <v>4.2</v>
      </c>
      <c r="O5020" s="2">
        <v>15</v>
      </c>
      <c r="P5020" s="2">
        <v>31.3</v>
      </c>
      <c r="S5020" s="2">
        <v>20</v>
      </c>
      <c r="T5020" s="2">
        <v>41.7</v>
      </c>
      <c r="U5020" s="2">
        <v>11</v>
      </c>
      <c r="V5020" s="2">
        <v>22.9</v>
      </c>
      <c r="Y5020" s="2">
        <v>17</v>
      </c>
      <c r="Z5020" s="2">
        <v>35.4</v>
      </c>
      <c r="AC5020" s="2">
        <v>4</v>
      </c>
      <c r="AE5020" s="2">
        <v>48</v>
      </c>
      <c r="AF5020" s="2">
        <v>34</v>
      </c>
      <c r="AG5020" s="2">
        <v>70.8</v>
      </c>
      <c r="AH5020" s="2">
        <v>34</v>
      </c>
      <c r="AI5020" s="2">
        <v>70.8</v>
      </c>
      <c r="AJ5020" s="2">
        <v>70.8</v>
      </c>
      <c r="AK5020" s="2">
        <v>5</v>
      </c>
      <c r="AL5020" s="2">
        <v>10.4</v>
      </c>
      <c r="AM5020" s="2">
        <v>9</v>
      </c>
      <c r="AN5020" s="2">
        <v>18.8</v>
      </c>
      <c r="AQ5020" s="2">
        <v>26</v>
      </c>
      <c r="AR5020" s="2">
        <v>54.2</v>
      </c>
      <c r="AS5020" s="2">
        <v>8</v>
      </c>
      <c r="AT5020" s="2">
        <v>16.7</v>
      </c>
      <c r="AW5020" s="2">
        <v>14</v>
      </c>
      <c r="AX5020" s="2">
        <v>29.2</v>
      </c>
      <c r="BA5020" s="2">
        <v>4</v>
      </c>
      <c r="BC5020" s="2">
        <v>46</v>
      </c>
      <c r="BD5020" s="2">
        <v>25</v>
      </c>
      <c r="BE5020" s="2">
        <v>52.1</v>
      </c>
      <c r="BF5020" s="2">
        <v>25</v>
      </c>
      <c r="BG5020" s="2">
        <v>52.1</v>
      </c>
      <c r="BH5020" s="2">
        <v>54.3</v>
      </c>
      <c r="BI5020" s="2">
        <v>8</v>
      </c>
      <c r="BJ5020" s="2">
        <v>16.7</v>
      </c>
      <c r="BK5020" s="2">
        <v>13</v>
      </c>
      <c r="BL5020" s="2">
        <v>27.1</v>
      </c>
      <c r="BO5020" s="2">
        <v>16</v>
      </c>
      <c r="BP5020" s="2">
        <v>33.299999999999997</v>
      </c>
      <c r="BQ5020" s="2">
        <v>9</v>
      </c>
      <c r="BR5020" s="2">
        <v>18.8</v>
      </c>
      <c r="BS5020" s="2">
        <v>2</v>
      </c>
      <c r="BT5020" s="2">
        <v>4.2</v>
      </c>
      <c r="BU5020" s="2">
        <v>23</v>
      </c>
      <c r="BV5020" s="2">
        <v>47.9</v>
      </c>
      <c r="BY5020" s="2">
        <v>4</v>
      </c>
    </row>
    <row r="5021" spans="1:77" ht="12.75" customHeight="1" x14ac:dyDescent="0.2">
      <c r="A5021">
        <v>4</v>
      </c>
      <c r="B5021" s="2">
        <v>3586</v>
      </c>
      <c r="C5021" s="17">
        <v>2.9</v>
      </c>
      <c r="D5021" s="2">
        <v>2.76</v>
      </c>
      <c r="E5021" s="15">
        <v>2.7410000000000001</v>
      </c>
      <c r="G5021" s="17">
        <v>94</v>
      </c>
      <c r="H5021" s="2">
        <v>69</v>
      </c>
      <c r="I5021" s="2">
        <v>73.400000000000006</v>
      </c>
      <c r="J5021" s="2">
        <v>69</v>
      </c>
      <c r="K5021" s="2">
        <v>73.400000000000006</v>
      </c>
      <c r="L5021" s="2">
        <v>73.400000000000006</v>
      </c>
      <c r="M5021" s="2">
        <v>7</v>
      </c>
      <c r="N5021" s="2">
        <v>7.4</v>
      </c>
      <c r="O5021" s="2">
        <v>18</v>
      </c>
      <c r="P5021" s="2">
        <v>19.100000000000001</v>
      </c>
      <c r="Q5021" s="2">
        <v>4</v>
      </c>
      <c r="R5021" s="2">
        <v>4.3</v>
      </c>
      <c r="S5021" s="2">
        <v>30</v>
      </c>
      <c r="T5021" s="2">
        <v>31.9</v>
      </c>
      <c r="U5021" s="2">
        <v>35</v>
      </c>
      <c r="V5021" s="2">
        <v>37.200000000000003</v>
      </c>
      <c r="Y5021" s="2">
        <v>25</v>
      </c>
      <c r="Z5021" s="2">
        <v>26.6</v>
      </c>
      <c r="AE5021" s="2">
        <v>92</v>
      </c>
      <c r="AF5021" s="2">
        <v>58</v>
      </c>
      <c r="AG5021" s="2">
        <v>63</v>
      </c>
      <c r="AH5021" s="2">
        <v>58</v>
      </c>
      <c r="AI5021" s="2">
        <v>63</v>
      </c>
      <c r="AJ5021" s="2">
        <v>63</v>
      </c>
      <c r="AK5021" s="2">
        <v>21</v>
      </c>
      <c r="AL5021" s="2">
        <v>22.8</v>
      </c>
      <c r="AM5021" s="2">
        <v>13</v>
      </c>
      <c r="AN5021" s="2">
        <v>14.1</v>
      </c>
      <c r="AQ5021" s="2">
        <v>25</v>
      </c>
      <c r="AR5021" s="2">
        <v>27.2</v>
      </c>
      <c r="AS5021" s="2">
        <v>33</v>
      </c>
      <c r="AT5021" s="2">
        <v>35.9</v>
      </c>
      <c r="AW5021" s="2">
        <v>34</v>
      </c>
      <c r="AX5021" s="2">
        <v>37</v>
      </c>
      <c r="AY5021" s="2">
        <v>2</v>
      </c>
      <c r="BC5021" s="2">
        <v>90</v>
      </c>
      <c r="BD5021" s="2">
        <v>60</v>
      </c>
      <c r="BE5021" s="2">
        <v>64.5</v>
      </c>
      <c r="BF5021" s="2">
        <v>60</v>
      </c>
      <c r="BG5021" s="2">
        <v>64.5</v>
      </c>
      <c r="BH5021" s="2">
        <v>66.7</v>
      </c>
      <c r="BI5021" s="2">
        <v>13</v>
      </c>
      <c r="BJ5021" s="2">
        <v>14</v>
      </c>
      <c r="BK5021" s="2">
        <v>17</v>
      </c>
      <c r="BL5021" s="2">
        <v>18.3</v>
      </c>
      <c r="BM5021" s="2">
        <v>1</v>
      </c>
      <c r="BN5021" s="2">
        <v>1.1000000000000001</v>
      </c>
      <c r="BO5021" s="2">
        <v>28</v>
      </c>
      <c r="BP5021" s="2">
        <v>30.1</v>
      </c>
      <c r="BQ5021" s="2">
        <v>31</v>
      </c>
      <c r="BR5021" s="2">
        <v>33.299999999999997</v>
      </c>
      <c r="BS5021" s="2">
        <v>3</v>
      </c>
      <c r="BT5021" s="2">
        <v>3.2</v>
      </c>
      <c r="BU5021" s="2">
        <v>33</v>
      </c>
      <c r="BV5021" s="2">
        <v>35.5</v>
      </c>
      <c r="BW5021" s="2">
        <v>1</v>
      </c>
    </row>
    <row r="5022" spans="1:77" ht="12.75" customHeight="1" x14ac:dyDescent="0.2">
      <c r="A5022">
        <v>4</v>
      </c>
      <c r="B5022" s="2">
        <v>3587</v>
      </c>
      <c r="C5022" s="17">
        <v>2.97</v>
      </c>
      <c r="D5022" s="2">
        <v>3.22</v>
      </c>
      <c r="E5022" s="15">
        <v>2.5219999999999998</v>
      </c>
      <c r="G5022" s="17">
        <v>65</v>
      </c>
      <c r="H5022" s="2">
        <v>53</v>
      </c>
      <c r="I5022" s="2">
        <v>81.5</v>
      </c>
      <c r="J5022" s="2">
        <v>53</v>
      </c>
      <c r="K5022" s="2">
        <v>81.5</v>
      </c>
      <c r="L5022" s="2">
        <v>81.5</v>
      </c>
      <c r="M5022" s="2">
        <v>1</v>
      </c>
      <c r="N5022" s="2">
        <v>1.5</v>
      </c>
      <c r="O5022" s="2">
        <v>11</v>
      </c>
      <c r="P5022" s="2">
        <v>16.899999999999999</v>
      </c>
      <c r="Q5022" s="2">
        <v>5</v>
      </c>
      <c r="R5022" s="2">
        <v>7.7</v>
      </c>
      <c r="S5022" s="2">
        <v>22</v>
      </c>
      <c r="T5022" s="2">
        <v>33.799999999999997</v>
      </c>
      <c r="U5022" s="2">
        <v>26</v>
      </c>
      <c r="V5022" s="2">
        <v>40</v>
      </c>
      <c r="Y5022" s="2">
        <v>12</v>
      </c>
      <c r="Z5022" s="2">
        <v>18.5</v>
      </c>
      <c r="AB5022" s="2">
        <v>3</v>
      </c>
      <c r="AC5022" s="2">
        <v>6</v>
      </c>
      <c r="AE5022" s="2">
        <v>65</v>
      </c>
      <c r="AF5022" s="2">
        <v>54</v>
      </c>
      <c r="AG5022" s="2">
        <v>83.1</v>
      </c>
      <c r="AH5022" s="2">
        <v>54</v>
      </c>
      <c r="AI5022" s="2">
        <v>83.1</v>
      </c>
      <c r="AJ5022" s="2">
        <v>83.1</v>
      </c>
      <c r="AK5022" s="2">
        <v>9</v>
      </c>
      <c r="AL5022" s="2">
        <v>13.8</v>
      </c>
      <c r="AM5022" s="2">
        <v>2</v>
      </c>
      <c r="AN5022" s="2">
        <v>3.1</v>
      </c>
      <c r="AO5022" s="2">
        <v>1</v>
      </c>
      <c r="AP5022" s="2">
        <v>1.5</v>
      </c>
      <c r="AQ5022" s="2">
        <v>16</v>
      </c>
      <c r="AR5022" s="2">
        <v>24.6</v>
      </c>
      <c r="AS5022" s="2">
        <v>37</v>
      </c>
      <c r="AT5022" s="2">
        <v>56.9</v>
      </c>
      <c r="AW5022" s="2">
        <v>11</v>
      </c>
      <c r="AX5022" s="2">
        <v>16.899999999999999</v>
      </c>
      <c r="AZ5022" s="2">
        <v>3</v>
      </c>
      <c r="BA5022" s="2">
        <v>6</v>
      </c>
      <c r="BC5022" s="2">
        <v>65</v>
      </c>
      <c r="BD5022" s="2">
        <v>39</v>
      </c>
      <c r="BE5022" s="2">
        <v>60</v>
      </c>
      <c r="BF5022" s="2">
        <v>39</v>
      </c>
      <c r="BG5022" s="2">
        <v>60</v>
      </c>
      <c r="BH5022" s="2">
        <v>60</v>
      </c>
      <c r="BI5022" s="2">
        <v>13</v>
      </c>
      <c r="BJ5022" s="2">
        <v>20</v>
      </c>
      <c r="BK5022" s="2">
        <v>13</v>
      </c>
      <c r="BL5022" s="2">
        <v>20</v>
      </c>
      <c r="BM5022" s="2">
        <v>2</v>
      </c>
      <c r="BN5022" s="2">
        <v>3.1</v>
      </c>
      <c r="BO5022" s="2">
        <v>23</v>
      </c>
      <c r="BP5022" s="2">
        <v>35.4</v>
      </c>
      <c r="BQ5022" s="2">
        <v>14</v>
      </c>
      <c r="BR5022" s="2">
        <v>21.5</v>
      </c>
      <c r="BU5022" s="2">
        <v>26</v>
      </c>
      <c r="BV5022" s="2">
        <v>40</v>
      </c>
      <c r="BX5022" s="2">
        <v>3</v>
      </c>
      <c r="BY5022" s="2">
        <v>6</v>
      </c>
    </row>
    <row r="5023" spans="1:77" ht="12.75" customHeight="1" x14ac:dyDescent="0.2">
      <c r="A5023">
        <v>4</v>
      </c>
      <c r="B5023" s="2">
        <v>3589</v>
      </c>
      <c r="C5023" s="17">
        <v>3.3</v>
      </c>
      <c r="D5023" s="2">
        <v>3.14</v>
      </c>
      <c r="E5023" s="15">
        <v>2.9910000000000001</v>
      </c>
      <c r="G5023" s="17">
        <v>109</v>
      </c>
      <c r="H5023" s="2">
        <v>100</v>
      </c>
      <c r="I5023" s="2">
        <v>91.7</v>
      </c>
      <c r="J5023" s="2">
        <v>100</v>
      </c>
      <c r="K5023" s="2">
        <v>91.7</v>
      </c>
      <c r="L5023" s="2">
        <v>91.7</v>
      </c>
      <c r="M5023" s="2">
        <v>2</v>
      </c>
      <c r="N5023" s="2">
        <v>1.8</v>
      </c>
      <c r="O5023" s="2">
        <v>7</v>
      </c>
      <c r="P5023" s="2">
        <v>6.4</v>
      </c>
      <c r="Q5023" s="2">
        <v>3</v>
      </c>
      <c r="R5023" s="2">
        <v>2.8</v>
      </c>
      <c r="S5023" s="2">
        <v>44</v>
      </c>
      <c r="T5023" s="2">
        <v>40.4</v>
      </c>
      <c r="U5023" s="2">
        <v>53</v>
      </c>
      <c r="V5023" s="2">
        <v>48.6</v>
      </c>
      <c r="Y5023" s="2">
        <v>9</v>
      </c>
      <c r="Z5023" s="2">
        <v>8.3000000000000007</v>
      </c>
      <c r="AC5023" s="2">
        <v>2</v>
      </c>
      <c r="AE5023" s="2">
        <v>109</v>
      </c>
      <c r="AF5023" s="2">
        <v>90</v>
      </c>
      <c r="AG5023" s="2">
        <v>82.6</v>
      </c>
      <c r="AH5023" s="2">
        <v>90</v>
      </c>
      <c r="AI5023" s="2">
        <v>82.6</v>
      </c>
      <c r="AJ5023" s="2">
        <v>82.6</v>
      </c>
      <c r="AK5023" s="2">
        <v>10</v>
      </c>
      <c r="AL5023" s="2">
        <v>9.1999999999999993</v>
      </c>
      <c r="AM5023" s="2">
        <v>9</v>
      </c>
      <c r="AN5023" s="2">
        <v>8.3000000000000007</v>
      </c>
      <c r="AQ5023" s="2">
        <v>46</v>
      </c>
      <c r="AR5023" s="2">
        <v>42.2</v>
      </c>
      <c r="AS5023" s="2">
        <v>44</v>
      </c>
      <c r="AT5023" s="2">
        <v>40.4</v>
      </c>
      <c r="AW5023" s="2">
        <v>19</v>
      </c>
      <c r="AX5023" s="2">
        <v>17.399999999999999</v>
      </c>
      <c r="BA5023" s="2">
        <v>2</v>
      </c>
      <c r="BC5023" s="2">
        <v>109</v>
      </c>
      <c r="BD5023" s="2">
        <v>80</v>
      </c>
      <c r="BE5023" s="2">
        <v>73.400000000000006</v>
      </c>
      <c r="BF5023" s="2">
        <v>80</v>
      </c>
      <c r="BG5023" s="2">
        <v>73.400000000000006</v>
      </c>
      <c r="BH5023" s="2">
        <v>73.400000000000006</v>
      </c>
      <c r="BI5023" s="2">
        <v>9</v>
      </c>
      <c r="BJ5023" s="2">
        <v>8.3000000000000007</v>
      </c>
      <c r="BK5023" s="2">
        <v>20</v>
      </c>
      <c r="BL5023" s="2">
        <v>18.3</v>
      </c>
      <c r="BM5023" s="2">
        <v>1</v>
      </c>
      <c r="BN5023" s="2">
        <v>0.9</v>
      </c>
      <c r="BO5023" s="2">
        <v>39</v>
      </c>
      <c r="BP5023" s="2">
        <v>35.799999999999997</v>
      </c>
      <c r="BQ5023" s="2">
        <v>40</v>
      </c>
      <c r="BR5023" s="2">
        <v>36.700000000000003</v>
      </c>
      <c r="BU5023" s="2">
        <v>29</v>
      </c>
      <c r="BV5023" s="2">
        <v>26.6</v>
      </c>
      <c r="BY5023" s="2">
        <v>2</v>
      </c>
    </row>
    <row r="5024" spans="1:77" ht="12.75" customHeight="1" x14ac:dyDescent="0.2">
      <c r="A5024">
        <v>4</v>
      </c>
      <c r="B5024" s="2">
        <v>3591</v>
      </c>
      <c r="C5024" s="17">
        <v>3.49</v>
      </c>
      <c r="D5024" s="2">
        <v>3.23</v>
      </c>
      <c r="E5024" s="15">
        <v>3.1979999999999995</v>
      </c>
      <c r="G5024" s="17">
        <v>75</v>
      </c>
      <c r="H5024" s="2">
        <v>67</v>
      </c>
      <c r="I5024" s="2">
        <v>89.3</v>
      </c>
      <c r="J5024" s="2">
        <v>67</v>
      </c>
      <c r="K5024" s="2">
        <v>89.3</v>
      </c>
      <c r="L5024" s="2">
        <v>89.3</v>
      </c>
      <c r="O5024" s="2">
        <v>8</v>
      </c>
      <c r="P5024" s="2">
        <v>10.7</v>
      </c>
      <c r="S5024" s="2">
        <v>22</v>
      </c>
      <c r="T5024" s="2">
        <v>29.3</v>
      </c>
      <c r="U5024" s="2">
        <v>45</v>
      </c>
      <c r="V5024" s="2">
        <v>60</v>
      </c>
      <c r="Y5024" s="2">
        <v>8</v>
      </c>
      <c r="Z5024" s="2">
        <v>10.7</v>
      </c>
      <c r="AE5024" s="2">
        <v>75</v>
      </c>
      <c r="AF5024" s="2">
        <v>62</v>
      </c>
      <c r="AG5024" s="2">
        <v>82.7</v>
      </c>
      <c r="AH5024" s="2">
        <v>62</v>
      </c>
      <c r="AI5024" s="2">
        <v>82.7</v>
      </c>
      <c r="AJ5024" s="2">
        <v>82.7</v>
      </c>
      <c r="AK5024" s="2">
        <v>11</v>
      </c>
      <c r="AL5024" s="2">
        <v>14.7</v>
      </c>
      <c r="AM5024" s="2">
        <v>2</v>
      </c>
      <c r="AN5024" s="2">
        <v>2.7</v>
      </c>
      <c r="AQ5024" s="2">
        <v>21</v>
      </c>
      <c r="AR5024" s="2">
        <v>28</v>
      </c>
      <c r="AS5024" s="2">
        <v>41</v>
      </c>
      <c r="AT5024" s="2">
        <v>54.7</v>
      </c>
      <c r="AW5024" s="2">
        <v>13</v>
      </c>
      <c r="AX5024" s="2">
        <v>17.3</v>
      </c>
      <c r="BC5024" s="2">
        <v>75</v>
      </c>
      <c r="BD5024" s="2">
        <v>61</v>
      </c>
      <c r="BE5024" s="2">
        <v>81.3</v>
      </c>
      <c r="BF5024" s="2">
        <v>61</v>
      </c>
      <c r="BG5024" s="2">
        <v>81.3</v>
      </c>
      <c r="BH5024" s="2">
        <v>81.3</v>
      </c>
      <c r="BI5024" s="2">
        <v>4</v>
      </c>
      <c r="BJ5024" s="2">
        <v>5.3</v>
      </c>
      <c r="BK5024" s="2">
        <v>10</v>
      </c>
      <c r="BL5024" s="2">
        <v>13.3</v>
      </c>
      <c r="BO5024" s="2">
        <v>28</v>
      </c>
      <c r="BP5024" s="2">
        <v>37.299999999999997</v>
      </c>
      <c r="BQ5024" s="2">
        <v>33</v>
      </c>
      <c r="BR5024" s="2">
        <v>44</v>
      </c>
      <c r="BU5024" s="2">
        <v>14</v>
      </c>
      <c r="BV5024" s="2">
        <v>18.7</v>
      </c>
    </row>
    <row r="5025" spans="1:77" ht="12.75" customHeight="1" x14ac:dyDescent="0.2">
      <c r="A5025">
        <v>4</v>
      </c>
      <c r="B5025" s="2">
        <v>3592</v>
      </c>
      <c r="C5025" s="17">
        <v>3.18</v>
      </c>
      <c r="D5025" s="2">
        <v>3</v>
      </c>
      <c r="E5025" s="15">
        <v>2.931</v>
      </c>
      <c r="G5025" s="17">
        <v>43</v>
      </c>
      <c r="H5025" s="2">
        <v>36</v>
      </c>
      <c r="I5025" s="2">
        <v>81.8</v>
      </c>
      <c r="J5025" s="2">
        <v>36</v>
      </c>
      <c r="K5025" s="2">
        <v>81.8</v>
      </c>
      <c r="L5025" s="2">
        <v>83.7</v>
      </c>
      <c r="M5025" s="2">
        <v>1</v>
      </c>
      <c r="N5025" s="2">
        <v>2.2999999999999998</v>
      </c>
      <c r="O5025" s="2">
        <v>6</v>
      </c>
      <c r="P5025" s="2">
        <v>13.6</v>
      </c>
      <c r="S5025" s="2">
        <v>17</v>
      </c>
      <c r="T5025" s="2">
        <v>38.6</v>
      </c>
      <c r="U5025" s="2">
        <v>19</v>
      </c>
      <c r="V5025" s="2">
        <v>43.2</v>
      </c>
      <c r="W5025" s="2">
        <v>1</v>
      </c>
      <c r="X5025" s="2">
        <v>2.2999999999999998</v>
      </c>
      <c r="Y5025" s="2">
        <v>8</v>
      </c>
      <c r="Z5025" s="2">
        <v>18.2</v>
      </c>
      <c r="AB5025" s="2">
        <v>1</v>
      </c>
      <c r="AE5025" s="2">
        <v>43</v>
      </c>
      <c r="AF5025" s="2">
        <v>31</v>
      </c>
      <c r="AG5025" s="2">
        <v>70.5</v>
      </c>
      <c r="AH5025" s="2">
        <v>31</v>
      </c>
      <c r="AI5025" s="2">
        <v>70.5</v>
      </c>
      <c r="AJ5025" s="2">
        <v>72.099999999999994</v>
      </c>
      <c r="AK5025" s="2">
        <v>4</v>
      </c>
      <c r="AL5025" s="2">
        <v>9.1</v>
      </c>
      <c r="AM5025" s="2">
        <v>8</v>
      </c>
      <c r="AN5025" s="2">
        <v>18.2</v>
      </c>
      <c r="AQ5025" s="2">
        <v>12</v>
      </c>
      <c r="AR5025" s="2">
        <v>27.3</v>
      </c>
      <c r="AS5025" s="2">
        <v>19</v>
      </c>
      <c r="AT5025" s="2">
        <v>43.2</v>
      </c>
      <c r="AU5025" s="2">
        <v>1</v>
      </c>
      <c r="AV5025" s="2">
        <v>2.2999999999999998</v>
      </c>
      <c r="AW5025" s="2">
        <v>13</v>
      </c>
      <c r="AX5025" s="2">
        <v>29.5</v>
      </c>
      <c r="AZ5025" s="2">
        <v>1</v>
      </c>
      <c r="BC5025" s="2">
        <v>43</v>
      </c>
      <c r="BD5025" s="2">
        <v>33</v>
      </c>
      <c r="BE5025" s="2">
        <v>75</v>
      </c>
      <c r="BF5025" s="2">
        <v>33</v>
      </c>
      <c r="BG5025" s="2">
        <v>75</v>
      </c>
      <c r="BH5025" s="2">
        <v>76.7</v>
      </c>
      <c r="BI5025" s="2">
        <v>3</v>
      </c>
      <c r="BJ5025" s="2">
        <v>6.8</v>
      </c>
      <c r="BK5025" s="2">
        <v>7</v>
      </c>
      <c r="BL5025" s="2">
        <v>15.9</v>
      </c>
      <c r="BO5025" s="2">
        <v>20</v>
      </c>
      <c r="BP5025" s="2">
        <v>45.5</v>
      </c>
      <c r="BQ5025" s="2">
        <v>13</v>
      </c>
      <c r="BR5025" s="2">
        <v>29.5</v>
      </c>
      <c r="BS5025" s="2">
        <v>1</v>
      </c>
      <c r="BT5025" s="2">
        <v>2.2999999999999998</v>
      </c>
      <c r="BU5025" s="2">
        <v>11</v>
      </c>
      <c r="BV5025" s="2">
        <v>25</v>
      </c>
      <c r="BX5025" s="2">
        <v>1</v>
      </c>
    </row>
    <row r="5026" spans="1:77" ht="12.75" customHeight="1" x14ac:dyDescent="0.2">
      <c r="A5026">
        <v>4</v>
      </c>
      <c r="B5026" s="2">
        <v>3593</v>
      </c>
      <c r="C5026" s="17">
        <v>2.85</v>
      </c>
      <c r="D5026" s="2">
        <v>2.85</v>
      </c>
      <c r="E5026" s="15">
        <v>2.6180000000000003</v>
      </c>
      <c r="G5026" s="17">
        <v>81</v>
      </c>
      <c r="H5026" s="2">
        <v>50</v>
      </c>
      <c r="I5026" s="2">
        <v>61.7</v>
      </c>
      <c r="J5026" s="2">
        <v>50</v>
      </c>
      <c r="K5026" s="2">
        <v>61.7</v>
      </c>
      <c r="L5026" s="2">
        <v>61.7</v>
      </c>
      <c r="M5026" s="2">
        <v>4</v>
      </c>
      <c r="N5026" s="2">
        <v>4.9000000000000004</v>
      </c>
      <c r="O5026" s="2">
        <v>27</v>
      </c>
      <c r="P5026" s="2">
        <v>33.299999999999997</v>
      </c>
      <c r="S5026" s="2">
        <v>27</v>
      </c>
      <c r="T5026" s="2">
        <v>33.299999999999997</v>
      </c>
      <c r="U5026" s="2">
        <v>23</v>
      </c>
      <c r="V5026" s="2">
        <v>28.4</v>
      </c>
      <c r="Y5026" s="2">
        <v>31</v>
      </c>
      <c r="Z5026" s="2">
        <v>38.299999999999997</v>
      </c>
      <c r="AA5026" s="2">
        <v>2</v>
      </c>
      <c r="AB5026" s="2">
        <v>1</v>
      </c>
      <c r="AE5026" s="2">
        <v>82</v>
      </c>
      <c r="AF5026" s="2">
        <v>53</v>
      </c>
      <c r="AG5026" s="2">
        <v>64.599999999999994</v>
      </c>
      <c r="AH5026" s="2">
        <v>53</v>
      </c>
      <c r="AI5026" s="2">
        <v>64.599999999999994</v>
      </c>
      <c r="AJ5026" s="2">
        <v>64.599999999999994</v>
      </c>
      <c r="AK5026" s="2">
        <v>18</v>
      </c>
      <c r="AL5026" s="2">
        <v>22</v>
      </c>
      <c r="AM5026" s="2">
        <v>11</v>
      </c>
      <c r="AN5026" s="2">
        <v>13.4</v>
      </c>
      <c r="AQ5026" s="2">
        <v>18</v>
      </c>
      <c r="AR5026" s="2">
        <v>22</v>
      </c>
      <c r="AS5026" s="2">
        <v>35</v>
      </c>
      <c r="AT5026" s="2">
        <v>42.7</v>
      </c>
      <c r="AW5026" s="2">
        <v>29</v>
      </c>
      <c r="AX5026" s="2">
        <v>35.4</v>
      </c>
      <c r="AZ5026" s="2">
        <v>2</v>
      </c>
      <c r="BC5026" s="2">
        <v>80</v>
      </c>
      <c r="BD5026" s="2">
        <v>46</v>
      </c>
      <c r="BE5026" s="2">
        <v>56.8</v>
      </c>
      <c r="BF5026" s="2">
        <v>46</v>
      </c>
      <c r="BG5026" s="2">
        <v>56.8</v>
      </c>
      <c r="BH5026" s="2">
        <v>57.5</v>
      </c>
      <c r="BI5026" s="2">
        <v>12</v>
      </c>
      <c r="BJ5026" s="2">
        <v>14.8</v>
      </c>
      <c r="BK5026" s="2">
        <v>22</v>
      </c>
      <c r="BL5026" s="2">
        <v>27.2</v>
      </c>
      <c r="BO5026" s="2">
        <v>28</v>
      </c>
      <c r="BP5026" s="2">
        <v>34.6</v>
      </c>
      <c r="BQ5026" s="2">
        <v>18</v>
      </c>
      <c r="BR5026" s="2">
        <v>22.2</v>
      </c>
      <c r="BS5026" s="2">
        <v>1</v>
      </c>
      <c r="BT5026" s="2">
        <v>1.2</v>
      </c>
      <c r="BU5026" s="2">
        <v>35</v>
      </c>
      <c r="BV5026" s="2">
        <v>43.2</v>
      </c>
      <c r="BW5026" s="2">
        <v>2</v>
      </c>
      <c r="BX5026" s="2">
        <v>1</v>
      </c>
    </row>
    <row r="5027" spans="1:77" ht="12.75" customHeight="1" x14ac:dyDescent="0.2">
      <c r="A5027">
        <v>4</v>
      </c>
      <c r="B5027" s="2">
        <v>3594</v>
      </c>
      <c r="C5027" s="17">
        <v>2.94</v>
      </c>
      <c r="D5027" s="2">
        <v>2.57</v>
      </c>
      <c r="E5027" s="15">
        <v>2.5129999999999999</v>
      </c>
      <c r="G5027" s="17">
        <v>67</v>
      </c>
      <c r="H5027" s="2">
        <v>52</v>
      </c>
      <c r="I5027" s="2">
        <v>76.5</v>
      </c>
      <c r="J5027" s="2">
        <v>52</v>
      </c>
      <c r="K5027" s="2">
        <v>76.5</v>
      </c>
      <c r="L5027" s="2">
        <v>77.599999999999994</v>
      </c>
      <c r="M5027" s="2">
        <v>1</v>
      </c>
      <c r="N5027" s="2">
        <v>1.5</v>
      </c>
      <c r="O5027" s="2">
        <v>14</v>
      </c>
      <c r="P5027" s="2">
        <v>20.6</v>
      </c>
      <c r="S5027" s="2">
        <v>37</v>
      </c>
      <c r="T5027" s="2">
        <v>54.4</v>
      </c>
      <c r="U5027" s="2">
        <v>15</v>
      </c>
      <c r="V5027" s="2">
        <v>22.1</v>
      </c>
      <c r="W5027" s="2">
        <v>1</v>
      </c>
      <c r="X5027" s="2">
        <v>1.5</v>
      </c>
      <c r="Y5027" s="2">
        <v>16</v>
      </c>
      <c r="Z5027" s="2">
        <v>23.5</v>
      </c>
      <c r="AE5027" s="2">
        <v>67</v>
      </c>
      <c r="AF5027" s="2">
        <v>37</v>
      </c>
      <c r="AG5027" s="2">
        <v>54.4</v>
      </c>
      <c r="AH5027" s="2">
        <v>37</v>
      </c>
      <c r="AI5027" s="2">
        <v>54.4</v>
      </c>
      <c r="AJ5027" s="2">
        <v>55.2</v>
      </c>
      <c r="AK5027" s="2">
        <v>17</v>
      </c>
      <c r="AL5027" s="2">
        <v>25</v>
      </c>
      <c r="AM5027" s="2">
        <v>13</v>
      </c>
      <c r="AN5027" s="2">
        <v>19.100000000000001</v>
      </c>
      <c r="AQ5027" s="2">
        <v>16</v>
      </c>
      <c r="AR5027" s="2">
        <v>23.5</v>
      </c>
      <c r="AS5027" s="2">
        <v>21</v>
      </c>
      <c r="AT5027" s="2">
        <v>30.9</v>
      </c>
      <c r="AU5027" s="2">
        <v>1</v>
      </c>
      <c r="AV5027" s="2">
        <v>1.5</v>
      </c>
      <c r="AW5027" s="2">
        <v>31</v>
      </c>
      <c r="AX5027" s="2">
        <v>45.6</v>
      </c>
      <c r="BC5027" s="2">
        <v>65</v>
      </c>
      <c r="BD5027" s="2">
        <v>37</v>
      </c>
      <c r="BE5027" s="2">
        <v>56.1</v>
      </c>
      <c r="BF5027" s="2">
        <v>37</v>
      </c>
      <c r="BG5027" s="2">
        <v>56.1</v>
      </c>
      <c r="BH5027" s="2">
        <v>56.9</v>
      </c>
      <c r="BI5027" s="2">
        <v>9</v>
      </c>
      <c r="BJ5027" s="2">
        <v>13.6</v>
      </c>
      <c r="BK5027" s="2">
        <v>19</v>
      </c>
      <c r="BL5027" s="2">
        <v>28.8</v>
      </c>
      <c r="BO5027" s="2">
        <v>29</v>
      </c>
      <c r="BP5027" s="2">
        <v>43.9</v>
      </c>
      <c r="BQ5027" s="2">
        <v>8</v>
      </c>
      <c r="BR5027" s="2">
        <v>12.1</v>
      </c>
      <c r="BS5027" s="2">
        <v>1</v>
      </c>
      <c r="BT5027" s="2">
        <v>1.5</v>
      </c>
      <c r="BU5027" s="2">
        <v>29</v>
      </c>
      <c r="BV5027" s="2">
        <v>43.9</v>
      </c>
      <c r="BX5027" s="2">
        <v>2</v>
      </c>
    </row>
    <row r="5028" spans="1:77" ht="12.75" customHeight="1" x14ac:dyDescent="0.2">
      <c r="A5028">
        <v>4</v>
      </c>
      <c r="B5028" s="2">
        <v>3596</v>
      </c>
      <c r="C5028" s="17">
        <v>2.7</v>
      </c>
      <c r="D5028" s="2">
        <v>2.2400000000000002</v>
      </c>
      <c r="E5028" s="15">
        <v>2.2850000000000001</v>
      </c>
      <c r="G5028" s="17">
        <v>74</v>
      </c>
      <c r="H5028" s="2">
        <v>45</v>
      </c>
      <c r="I5028" s="2">
        <v>60.8</v>
      </c>
      <c r="J5028" s="2">
        <v>45</v>
      </c>
      <c r="K5028" s="2">
        <v>60.8</v>
      </c>
      <c r="L5028" s="2">
        <v>60.8</v>
      </c>
      <c r="M5028" s="2">
        <v>7</v>
      </c>
      <c r="N5028" s="2">
        <v>9.5</v>
      </c>
      <c r="O5028" s="2">
        <v>22</v>
      </c>
      <c r="P5028" s="2">
        <v>29.7</v>
      </c>
      <c r="S5028" s="2">
        <v>31</v>
      </c>
      <c r="T5028" s="2">
        <v>41.9</v>
      </c>
      <c r="U5028" s="2">
        <v>14</v>
      </c>
      <c r="V5028" s="2">
        <v>18.899999999999999</v>
      </c>
      <c r="Y5028" s="2">
        <v>29</v>
      </c>
      <c r="Z5028" s="2">
        <v>39.200000000000003</v>
      </c>
      <c r="AB5028" s="2">
        <v>1</v>
      </c>
      <c r="AE5028" s="2">
        <v>75</v>
      </c>
      <c r="AF5028" s="2">
        <v>32</v>
      </c>
      <c r="AG5028" s="2">
        <v>42.7</v>
      </c>
      <c r="AH5028" s="2">
        <v>32</v>
      </c>
      <c r="AI5028" s="2">
        <v>42.7</v>
      </c>
      <c r="AJ5028" s="2">
        <v>42.7</v>
      </c>
      <c r="AK5028" s="2">
        <v>25</v>
      </c>
      <c r="AL5028" s="2">
        <v>33.299999999999997</v>
      </c>
      <c r="AM5028" s="2">
        <v>18</v>
      </c>
      <c r="AN5028" s="2">
        <v>24</v>
      </c>
      <c r="AQ5028" s="2">
        <v>21</v>
      </c>
      <c r="AR5028" s="2">
        <v>28</v>
      </c>
      <c r="AS5028" s="2">
        <v>11</v>
      </c>
      <c r="AT5028" s="2">
        <v>14.7</v>
      </c>
      <c r="AW5028" s="2">
        <v>43</v>
      </c>
      <c r="AX5028" s="2">
        <v>57.3</v>
      </c>
      <c r="BC5028" s="2">
        <v>73</v>
      </c>
      <c r="BD5028" s="2">
        <v>35</v>
      </c>
      <c r="BE5028" s="2">
        <v>47.3</v>
      </c>
      <c r="BF5028" s="2">
        <v>35</v>
      </c>
      <c r="BG5028" s="2">
        <v>47.3</v>
      </c>
      <c r="BH5028" s="2">
        <v>47.9</v>
      </c>
      <c r="BI5028" s="2">
        <v>19</v>
      </c>
      <c r="BJ5028" s="2">
        <v>25.7</v>
      </c>
      <c r="BK5028" s="2">
        <v>19</v>
      </c>
      <c r="BL5028" s="2">
        <v>25.7</v>
      </c>
      <c r="BO5028" s="2">
        <v>28</v>
      </c>
      <c r="BP5028" s="2">
        <v>37.799999999999997</v>
      </c>
      <c r="BQ5028" s="2">
        <v>7</v>
      </c>
      <c r="BR5028" s="2">
        <v>9.5</v>
      </c>
      <c r="BS5028" s="2">
        <v>1</v>
      </c>
      <c r="BT5028" s="2">
        <v>1.4</v>
      </c>
      <c r="BU5028" s="2">
        <v>39</v>
      </c>
      <c r="BV5028" s="2">
        <v>52.7</v>
      </c>
      <c r="BX5028" s="2">
        <v>1</v>
      </c>
    </row>
    <row r="5029" spans="1:77" ht="12.75" customHeight="1" x14ac:dyDescent="0.2">
      <c r="A5029">
        <v>4</v>
      </c>
      <c r="B5029" s="2">
        <v>3601</v>
      </c>
      <c r="C5029" s="17">
        <v>3.23</v>
      </c>
      <c r="D5029" s="2">
        <v>2.4700000000000002</v>
      </c>
      <c r="E5029" s="15">
        <v>3.0030000000000001</v>
      </c>
      <c r="G5029" s="17">
        <v>77</v>
      </c>
      <c r="H5029" s="2">
        <v>68</v>
      </c>
      <c r="I5029" s="2">
        <v>88.3</v>
      </c>
      <c r="J5029" s="2">
        <v>68</v>
      </c>
      <c r="K5029" s="2">
        <v>88.3</v>
      </c>
      <c r="L5029" s="2">
        <v>88.3</v>
      </c>
      <c r="O5029" s="2">
        <v>9</v>
      </c>
      <c r="P5029" s="2">
        <v>11.7</v>
      </c>
      <c r="Q5029" s="2">
        <v>3</v>
      </c>
      <c r="R5029" s="2">
        <v>3.9</v>
      </c>
      <c r="S5029" s="2">
        <v>29</v>
      </c>
      <c r="T5029" s="2">
        <v>37.700000000000003</v>
      </c>
      <c r="U5029" s="2">
        <v>36</v>
      </c>
      <c r="V5029" s="2">
        <v>46.8</v>
      </c>
      <c r="Y5029" s="2">
        <v>9</v>
      </c>
      <c r="Z5029" s="2">
        <v>11.7</v>
      </c>
      <c r="AC5029" s="2">
        <v>1</v>
      </c>
      <c r="AE5029" s="2">
        <v>77</v>
      </c>
      <c r="AF5029" s="2">
        <v>39</v>
      </c>
      <c r="AG5029" s="2">
        <v>50.6</v>
      </c>
      <c r="AH5029" s="2">
        <v>39</v>
      </c>
      <c r="AI5029" s="2">
        <v>50.6</v>
      </c>
      <c r="AJ5029" s="2">
        <v>50.6</v>
      </c>
      <c r="AK5029" s="2">
        <v>15</v>
      </c>
      <c r="AL5029" s="2">
        <v>19.5</v>
      </c>
      <c r="AM5029" s="2">
        <v>23</v>
      </c>
      <c r="AN5029" s="2">
        <v>29.9</v>
      </c>
      <c r="AQ5029" s="2">
        <v>27</v>
      </c>
      <c r="AR5029" s="2">
        <v>35.1</v>
      </c>
      <c r="AS5029" s="2">
        <v>12</v>
      </c>
      <c r="AT5029" s="2">
        <v>15.6</v>
      </c>
      <c r="AW5029" s="2">
        <v>38</v>
      </c>
      <c r="AX5029" s="2">
        <v>49.4</v>
      </c>
      <c r="BA5029" s="2">
        <v>1</v>
      </c>
      <c r="BC5029" s="2">
        <v>77</v>
      </c>
      <c r="BD5029" s="2">
        <v>60</v>
      </c>
      <c r="BE5029" s="2">
        <v>77.900000000000006</v>
      </c>
      <c r="BF5029" s="2">
        <v>60</v>
      </c>
      <c r="BG5029" s="2">
        <v>77.900000000000006</v>
      </c>
      <c r="BH5029" s="2">
        <v>77.900000000000006</v>
      </c>
      <c r="BI5029" s="2">
        <v>4</v>
      </c>
      <c r="BJ5029" s="2">
        <v>5.2</v>
      </c>
      <c r="BK5029" s="2">
        <v>13</v>
      </c>
      <c r="BL5029" s="2">
        <v>16.899999999999999</v>
      </c>
      <c r="BM5029" s="2">
        <v>1</v>
      </c>
      <c r="BN5029" s="2">
        <v>1.3</v>
      </c>
      <c r="BO5029" s="2">
        <v>35</v>
      </c>
      <c r="BP5029" s="2">
        <v>45.5</v>
      </c>
      <c r="BQ5029" s="2">
        <v>24</v>
      </c>
      <c r="BR5029" s="2">
        <v>31.2</v>
      </c>
      <c r="BU5029" s="2">
        <v>17</v>
      </c>
      <c r="BV5029" s="2">
        <v>22.1</v>
      </c>
      <c r="BY5029" s="2">
        <v>1</v>
      </c>
    </row>
    <row r="5030" spans="1:77" ht="12.75" customHeight="1" x14ac:dyDescent="0.2">
      <c r="A5030">
        <v>4</v>
      </c>
      <c r="B5030" s="2">
        <v>3603</v>
      </c>
      <c r="C5030" s="17">
        <v>2.36</v>
      </c>
      <c r="D5030" s="2">
        <v>1.98</v>
      </c>
      <c r="E5030" s="15">
        <v>2.1190000000000002</v>
      </c>
      <c r="G5030" s="17">
        <v>42</v>
      </c>
      <c r="H5030" s="2">
        <v>17</v>
      </c>
      <c r="I5030" s="2">
        <v>40.5</v>
      </c>
      <c r="J5030" s="2">
        <v>17</v>
      </c>
      <c r="K5030" s="2">
        <v>40.5</v>
      </c>
      <c r="L5030" s="2">
        <v>40.5</v>
      </c>
      <c r="M5030" s="2">
        <v>9</v>
      </c>
      <c r="N5030" s="2">
        <v>21.4</v>
      </c>
      <c r="O5030" s="2">
        <v>16</v>
      </c>
      <c r="P5030" s="2">
        <v>38.1</v>
      </c>
      <c r="S5030" s="2">
        <v>10</v>
      </c>
      <c r="T5030" s="2">
        <v>23.8</v>
      </c>
      <c r="U5030" s="2">
        <v>7</v>
      </c>
      <c r="V5030" s="2">
        <v>16.7</v>
      </c>
      <c r="Y5030" s="2">
        <v>25</v>
      </c>
      <c r="Z5030" s="2">
        <v>59.5</v>
      </c>
      <c r="AB5030" s="2">
        <v>3</v>
      </c>
      <c r="AE5030" s="2">
        <v>42</v>
      </c>
      <c r="AF5030" s="2">
        <v>14</v>
      </c>
      <c r="AG5030" s="2">
        <v>33.299999999999997</v>
      </c>
      <c r="AH5030" s="2">
        <v>14</v>
      </c>
      <c r="AI5030" s="2">
        <v>33.299999999999997</v>
      </c>
      <c r="AJ5030" s="2">
        <v>33.299999999999997</v>
      </c>
      <c r="AK5030" s="2">
        <v>19</v>
      </c>
      <c r="AL5030" s="2">
        <v>45.2</v>
      </c>
      <c r="AM5030" s="2">
        <v>9</v>
      </c>
      <c r="AN5030" s="2">
        <v>21.4</v>
      </c>
      <c r="AQ5030" s="2">
        <v>10</v>
      </c>
      <c r="AR5030" s="2">
        <v>23.8</v>
      </c>
      <c r="AS5030" s="2">
        <v>4</v>
      </c>
      <c r="AT5030" s="2">
        <v>9.5</v>
      </c>
      <c r="AW5030" s="2">
        <v>28</v>
      </c>
      <c r="AX5030" s="2">
        <v>66.7</v>
      </c>
      <c r="AZ5030" s="2">
        <v>3</v>
      </c>
      <c r="BC5030" s="2">
        <v>41</v>
      </c>
      <c r="BD5030" s="2">
        <v>17</v>
      </c>
      <c r="BE5030" s="2">
        <v>40.5</v>
      </c>
      <c r="BF5030" s="2">
        <v>17</v>
      </c>
      <c r="BG5030" s="2">
        <v>40.5</v>
      </c>
      <c r="BH5030" s="2">
        <v>41.5</v>
      </c>
      <c r="BI5030" s="2">
        <v>14</v>
      </c>
      <c r="BJ5030" s="2">
        <v>33.299999999999997</v>
      </c>
      <c r="BK5030" s="2">
        <v>10</v>
      </c>
      <c r="BL5030" s="2">
        <v>23.8</v>
      </c>
      <c r="BO5030" s="2">
        <v>13</v>
      </c>
      <c r="BP5030" s="2">
        <v>31</v>
      </c>
      <c r="BQ5030" s="2">
        <v>4</v>
      </c>
      <c r="BR5030" s="2">
        <v>9.5</v>
      </c>
      <c r="BS5030" s="2">
        <v>1</v>
      </c>
      <c r="BT5030" s="2">
        <v>2.4</v>
      </c>
      <c r="BU5030" s="2">
        <v>25</v>
      </c>
      <c r="BV5030" s="2">
        <v>59.5</v>
      </c>
      <c r="BX5030" s="2">
        <v>3</v>
      </c>
    </row>
    <row r="5031" spans="1:77" ht="12.75" customHeight="1" x14ac:dyDescent="0.2">
      <c r="A5031">
        <v>4</v>
      </c>
      <c r="B5031" s="2">
        <v>3605</v>
      </c>
      <c r="C5031" s="17">
        <v>2.96</v>
      </c>
      <c r="D5031" s="2">
        <v>2.8</v>
      </c>
      <c r="E5031" s="15">
        <v>2.4810000000000003</v>
      </c>
      <c r="G5031" s="17">
        <v>56</v>
      </c>
      <c r="H5031" s="2">
        <v>43</v>
      </c>
      <c r="I5031" s="2">
        <v>76.8</v>
      </c>
      <c r="J5031" s="2">
        <v>43</v>
      </c>
      <c r="K5031" s="2">
        <v>76.8</v>
      </c>
      <c r="L5031" s="2">
        <v>76.8</v>
      </c>
      <c r="M5031" s="2">
        <v>4</v>
      </c>
      <c r="N5031" s="2">
        <v>7.1</v>
      </c>
      <c r="O5031" s="2">
        <v>9</v>
      </c>
      <c r="P5031" s="2">
        <v>16.100000000000001</v>
      </c>
      <c r="Q5031" s="2">
        <v>2</v>
      </c>
      <c r="R5031" s="2">
        <v>3.6</v>
      </c>
      <c r="S5031" s="2">
        <v>20</v>
      </c>
      <c r="T5031" s="2">
        <v>35.700000000000003</v>
      </c>
      <c r="U5031" s="2">
        <v>21</v>
      </c>
      <c r="V5031" s="2">
        <v>37.5</v>
      </c>
      <c r="Y5031" s="2">
        <v>13</v>
      </c>
      <c r="Z5031" s="2">
        <v>23.2</v>
      </c>
      <c r="AE5031" s="2">
        <v>56</v>
      </c>
      <c r="AF5031" s="2">
        <v>37</v>
      </c>
      <c r="AG5031" s="2">
        <v>66.099999999999994</v>
      </c>
      <c r="AH5031" s="2">
        <v>37</v>
      </c>
      <c r="AI5031" s="2">
        <v>66.099999999999994</v>
      </c>
      <c r="AJ5031" s="2">
        <v>66.099999999999994</v>
      </c>
      <c r="AK5031" s="2">
        <v>12</v>
      </c>
      <c r="AL5031" s="2">
        <v>21.4</v>
      </c>
      <c r="AM5031" s="2">
        <v>7</v>
      </c>
      <c r="AN5031" s="2">
        <v>12.5</v>
      </c>
      <c r="AO5031" s="2">
        <v>1</v>
      </c>
      <c r="AP5031" s="2">
        <v>1.8</v>
      </c>
      <c r="AQ5031" s="2">
        <v>13</v>
      </c>
      <c r="AR5031" s="2">
        <v>23.2</v>
      </c>
      <c r="AS5031" s="2">
        <v>23</v>
      </c>
      <c r="AT5031" s="2">
        <v>41.1</v>
      </c>
      <c r="AW5031" s="2">
        <v>19</v>
      </c>
      <c r="AX5031" s="2">
        <v>33.9</v>
      </c>
      <c r="BC5031" s="2">
        <v>52</v>
      </c>
      <c r="BD5031" s="2">
        <v>36</v>
      </c>
      <c r="BE5031" s="2">
        <v>64.3</v>
      </c>
      <c r="BF5031" s="2">
        <v>36</v>
      </c>
      <c r="BG5031" s="2">
        <v>64.3</v>
      </c>
      <c r="BH5031" s="2">
        <v>69.2</v>
      </c>
      <c r="BI5031" s="2">
        <v>4</v>
      </c>
      <c r="BJ5031" s="2">
        <v>7.1</v>
      </c>
      <c r="BK5031" s="2">
        <v>12</v>
      </c>
      <c r="BL5031" s="2">
        <v>21.4</v>
      </c>
      <c r="BM5031" s="2">
        <v>2</v>
      </c>
      <c r="BN5031" s="2">
        <v>3.6</v>
      </c>
      <c r="BO5031" s="2">
        <v>25</v>
      </c>
      <c r="BP5031" s="2">
        <v>44.6</v>
      </c>
      <c r="BQ5031" s="2">
        <v>9</v>
      </c>
      <c r="BR5031" s="2">
        <v>16.100000000000001</v>
      </c>
      <c r="BS5031" s="2">
        <v>4</v>
      </c>
      <c r="BT5031" s="2">
        <v>7.1</v>
      </c>
      <c r="BU5031" s="2">
        <v>20</v>
      </c>
      <c r="BV5031" s="2">
        <v>35.700000000000003</v>
      </c>
    </row>
    <row r="5032" spans="1:77" ht="12.75" customHeight="1" x14ac:dyDescent="0.2">
      <c r="A5032">
        <v>4</v>
      </c>
      <c r="B5032" s="2">
        <v>3606</v>
      </c>
      <c r="C5032" s="17">
        <v>2.97</v>
      </c>
      <c r="D5032" s="2">
        <v>2.85</v>
      </c>
      <c r="E5032" s="15">
        <v>2.8739999999999997</v>
      </c>
      <c r="G5032" s="17">
        <v>39</v>
      </c>
      <c r="H5032" s="2">
        <v>30</v>
      </c>
      <c r="I5032" s="2">
        <v>76.900000000000006</v>
      </c>
      <c r="J5032" s="2">
        <v>30</v>
      </c>
      <c r="K5032" s="2">
        <v>76.900000000000006</v>
      </c>
      <c r="L5032" s="2">
        <v>76.900000000000006</v>
      </c>
      <c r="M5032" s="2">
        <v>2</v>
      </c>
      <c r="N5032" s="2">
        <v>5.0999999999999996</v>
      </c>
      <c r="O5032" s="2">
        <v>7</v>
      </c>
      <c r="P5032" s="2">
        <v>17.899999999999999</v>
      </c>
      <c r="Q5032" s="2">
        <v>1</v>
      </c>
      <c r="R5032" s="2">
        <v>2.6</v>
      </c>
      <c r="S5032" s="2">
        <v>16</v>
      </c>
      <c r="T5032" s="2">
        <v>41</v>
      </c>
      <c r="U5032" s="2">
        <v>13</v>
      </c>
      <c r="V5032" s="2">
        <v>33.299999999999997</v>
      </c>
      <c r="Y5032" s="2">
        <v>9</v>
      </c>
      <c r="Z5032" s="2">
        <v>23.1</v>
      </c>
      <c r="AC5032" s="2">
        <v>2</v>
      </c>
      <c r="AE5032" s="2">
        <v>39</v>
      </c>
      <c r="AF5032" s="2">
        <v>26</v>
      </c>
      <c r="AG5032" s="2">
        <v>66.7</v>
      </c>
      <c r="AH5032" s="2">
        <v>26</v>
      </c>
      <c r="AI5032" s="2">
        <v>66.7</v>
      </c>
      <c r="AJ5032" s="2">
        <v>66.7</v>
      </c>
      <c r="AK5032" s="2">
        <v>7</v>
      </c>
      <c r="AL5032" s="2">
        <v>17.899999999999999</v>
      </c>
      <c r="AM5032" s="2">
        <v>6</v>
      </c>
      <c r="AN5032" s="2">
        <v>15.4</v>
      </c>
      <c r="AQ5032" s="2">
        <v>12</v>
      </c>
      <c r="AR5032" s="2">
        <v>30.8</v>
      </c>
      <c r="AS5032" s="2">
        <v>14</v>
      </c>
      <c r="AT5032" s="2">
        <v>35.9</v>
      </c>
      <c r="AW5032" s="2">
        <v>13</v>
      </c>
      <c r="AX5032" s="2">
        <v>33.299999999999997</v>
      </c>
      <c r="BA5032" s="2">
        <v>2</v>
      </c>
      <c r="BC5032" s="2">
        <v>38</v>
      </c>
      <c r="BD5032" s="2">
        <v>27</v>
      </c>
      <c r="BE5032" s="2">
        <v>69.2</v>
      </c>
      <c r="BF5032" s="2">
        <v>27</v>
      </c>
      <c r="BG5032" s="2">
        <v>69.2</v>
      </c>
      <c r="BH5032" s="2">
        <v>71.099999999999994</v>
      </c>
      <c r="BI5032" s="2">
        <v>3</v>
      </c>
      <c r="BJ5032" s="2">
        <v>7.7</v>
      </c>
      <c r="BK5032" s="2">
        <v>8</v>
      </c>
      <c r="BL5032" s="2">
        <v>20.5</v>
      </c>
      <c r="BO5032" s="2">
        <v>15</v>
      </c>
      <c r="BP5032" s="2">
        <v>38.5</v>
      </c>
      <c r="BQ5032" s="2">
        <v>12</v>
      </c>
      <c r="BR5032" s="2">
        <v>30.8</v>
      </c>
      <c r="BS5032" s="2">
        <v>1</v>
      </c>
      <c r="BT5032" s="2">
        <v>2.6</v>
      </c>
      <c r="BU5032" s="2">
        <v>12</v>
      </c>
      <c r="BV5032" s="2">
        <v>30.8</v>
      </c>
      <c r="BY5032" s="2">
        <v>2</v>
      </c>
    </row>
    <row r="5033" spans="1:77" ht="12.75" customHeight="1" x14ac:dyDescent="0.2">
      <c r="A5033">
        <v>4</v>
      </c>
      <c r="B5033" s="2">
        <v>3607</v>
      </c>
      <c r="C5033" s="17">
        <v>2.88</v>
      </c>
      <c r="D5033" s="2">
        <v>2.2999999999999998</v>
      </c>
      <c r="E5033" s="15">
        <v>2.8769999999999998</v>
      </c>
      <c r="G5033" s="17">
        <v>56</v>
      </c>
      <c r="H5033" s="2">
        <v>39</v>
      </c>
      <c r="I5033" s="2">
        <v>69.599999999999994</v>
      </c>
      <c r="J5033" s="2">
        <v>39</v>
      </c>
      <c r="K5033" s="2">
        <v>69.599999999999994</v>
      </c>
      <c r="L5033" s="2">
        <v>69.599999999999994</v>
      </c>
      <c r="M5033" s="2">
        <v>5</v>
      </c>
      <c r="N5033" s="2">
        <v>8.9</v>
      </c>
      <c r="O5033" s="2">
        <v>12</v>
      </c>
      <c r="P5033" s="2">
        <v>21.4</v>
      </c>
      <c r="S5033" s="2">
        <v>24</v>
      </c>
      <c r="T5033" s="2">
        <v>42.9</v>
      </c>
      <c r="U5033" s="2">
        <v>15</v>
      </c>
      <c r="V5033" s="2">
        <v>26.8</v>
      </c>
      <c r="Y5033" s="2">
        <v>17</v>
      </c>
      <c r="Z5033" s="2">
        <v>30.4</v>
      </c>
      <c r="AC5033" s="2">
        <v>2</v>
      </c>
      <c r="AE5033" s="2">
        <v>56</v>
      </c>
      <c r="AF5033" s="2">
        <v>24</v>
      </c>
      <c r="AG5033" s="2">
        <v>42.9</v>
      </c>
      <c r="AH5033" s="2">
        <v>24</v>
      </c>
      <c r="AI5033" s="2">
        <v>42.9</v>
      </c>
      <c r="AJ5033" s="2">
        <v>42.9</v>
      </c>
      <c r="AK5033" s="2">
        <v>16</v>
      </c>
      <c r="AL5033" s="2">
        <v>28.6</v>
      </c>
      <c r="AM5033" s="2">
        <v>16</v>
      </c>
      <c r="AN5033" s="2">
        <v>28.6</v>
      </c>
      <c r="AQ5033" s="2">
        <v>15</v>
      </c>
      <c r="AR5033" s="2">
        <v>26.8</v>
      </c>
      <c r="AS5033" s="2">
        <v>9</v>
      </c>
      <c r="AT5033" s="2">
        <v>16.100000000000001</v>
      </c>
      <c r="AW5033" s="2">
        <v>32</v>
      </c>
      <c r="AX5033" s="2">
        <v>57.1</v>
      </c>
      <c r="BA5033" s="2">
        <v>2</v>
      </c>
      <c r="BC5033" s="2">
        <v>56</v>
      </c>
      <c r="BD5033" s="2">
        <v>39</v>
      </c>
      <c r="BE5033" s="2">
        <v>69.599999999999994</v>
      </c>
      <c r="BF5033" s="2">
        <v>39</v>
      </c>
      <c r="BG5033" s="2">
        <v>69.599999999999994</v>
      </c>
      <c r="BH5033" s="2">
        <v>69.599999999999994</v>
      </c>
      <c r="BI5033" s="2">
        <v>8</v>
      </c>
      <c r="BJ5033" s="2">
        <v>14.3</v>
      </c>
      <c r="BK5033" s="2">
        <v>9</v>
      </c>
      <c r="BL5033" s="2">
        <v>16.100000000000001</v>
      </c>
      <c r="BM5033" s="2">
        <v>1</v>
      </c>
      <c r="BN5033" s="2">
        <v>1.8</v>
      </c>
      <c r="BO5033" s="2">
        <v>17</v>
      </c>
      <c r="BP5033" s="2">
        <v>30.4</v>
      </c>
      <c r="BQ5033" s="2">
        <v>21</v>
      </c>
      <c r="BR5033" s="2">
        <v>37.5</v>
      </c>
      <c r="BU5033" s="2">
        <v>17</v>
      </c>
      <c r="BV5033" s="2">
        <v>30.4</v>
      </c>
      <c r="BY5033" s="2">
        <v>2</v>
      </c>
    </row>
    <row r="5034" spans="1:77" ht="12.75" customHeight="1" x14ac:dyDescent="0.2">
      <c r="A5034">
        <v>4</v>
      </c>
      <c r="B5034" s="2">
        <v>3608</v>
      </c>
      <c r="C5034" s="17">
        <v>3</v>
      </c>
      <c r="D5034" s="2">
        <v>2.82</v>
      </c>
      <c r="E5034" s="15">
        <v>2.7110000000000003</v>
      </c>
      <c r="G5034" s="17">
        <v>76</v>
      </c>
      <c r="H5034" s="2">
        <v>57</v>
      </c>
      <c r="I5034" s="2">
        <v>75</v>
      </c>
      <c r="J5034" s="2">
        <v>57</v>
      </c>
      <c r="K5034" s="2">
        <v>75</v>
      </c>
      <c r="L5034" s="2">
        <v>75</v>
      </c>
      <c r="M5034" s="2">
        <v>4</v>
      </c>
      <c r="N5034" s="2">
        <v>5.3</v>
      </c>
      <c r="O5034" s="2">
        <v>15</v>
      </c>
      <c r="P5034" s="2">
        <v>19.7</v>
      </c>
      <c r="S5034" s="2">
        <v>34</v>
      </c>
      <c r="T5034" s="2">
        <v>44.7</v>
      </c>
      <c r="U5034" s="2">
        <v>23</v>
      </c>
      <c r="V5034" s="2">
        <v>30.3</v>
      </c>
      <c r="Y5034" s="2">
        <v>19</v>
      </c>
      <c r="Z5034" s="2">
        <v>25</v>
      </c>
      <c r="AE5034" s="2">
        <v>76</v>
      </c>
      <c r="AF5034" s="2">
        <v>54</v>
      </c>
      <c r="AG5034" s="2">
        <v>71.099999999999994</v>
      </c>
      <c r="AH5034" s="2">
        <v>54</v>
      </c>
      <c r="AI5034" s="2">
        <v>71.099999999999994</v>
      </c>
      <c r="AJ5034" s="2">
        <v>71.099999999999994</v>
      </c>
      <c r="AK5034" s="2">
        <v>12</v>
      </c>
      <c r="AL5034" s="2">
        <v>15.8</v>
      </c>
      <c r="AM5034" s="2">
        <v>10</v>
      </c>
      <c r="AN5034" s="2">
        <v>13.2</v>
      </c>
      <c r="AQ5034" s="2">
        <v>34</v>
      </c>
      <c r="AR5034" s="2">
        <v>44.7</v>
      </c>
      <c r="AS5034" s="2">
        <v>20</v>
      </c>
      <c r="AT5034" s="2">
        <v>26.3</v>
      </c>
      <c r="AW5034" s="2">
        <v>22</v>
      </c>
      <c r="AX5034" s="2">
        <v>28.9</v>
      </c>
      <c r="BC5034" s="2">
        <v>75</v>
      </c>
      <c r="BD5034" s="2">
        <v>51</v>
      </c>
      <c r="BE5034" s="2">
        <v>67.099999999999994</v>
      </c>
      <c r="BF5034" s="2">
        <v>51</v>
      </c>
      <c r="BG5034" s="2">
        <v>67.099999999999994</v>
      </c>
      <c r="BH5034" s="2">
        <v>68</v>
      </c>
      <c r="BI5034" s="2">
        <v>12</v>
      </c>
      <c r="BJ5034" s="2">
        <v>15.8</v>
      </c>
      <c r="BK5034" s="2">
        <v>12</v>
      </c>
      <c r="BL5034" s="2">
        <v>15.8</v>
      </c>
      <c r="BO5034" s="2">
        <v>34</v>
      </c>
      <c r="BP5034" s="2">
        <v>44.7</v>
      </c>
      <c r="BQ5034" s="2">
        <v>17</v>
      </c>
      <c r="BR5034" s="2">
        <v>22.4</v>
      </c>
      <c r="BS5034" s="2">
        <v>1</v>
      </c>
      <c r="BT5034" s="2">
        <v>1.3</v>
      </c>
      <c r="BU5034" s="2">
        <v>25</v>
      </c>
      <c r="BV5034" s="2">
        <v>32.9</v>
      </c>
    </row>
    <row r="5035" spans="1:77" ht="12.75" customHeight="1" x14ac:dyDescent="0.2">
      <c r="A5035">
        <v>4</v>
      </c>
      <c r="B5035" s="2">
        <v>3609</v>
      </c>
      <c r="C5035" s="17">
        <v>2.27</v>
      </c>
      <c r="D5035" s="2">
        <v>1.85</v>
      </c>
      <c r="E5035" s="15">
        <v>1.845</v>
      </c>
      <c r="G5035" s="17">
        <v>26</v>
      </c>
      <c r="H5035" s="2">
        <v>13</v>
      </c>
      <c r="I5035" s="2">
        <v>50</v>
      </c>
      <c r="J5035" s="2">
        <v>13</v>
      </c>
      <c r="K5035" s="2">
        <v>50</v>
      </c>
      <c r="L5035" s="2">
        <v>50</v>
      </c>
      <c r="M5035" s="2">
        <v>4</v>
      </c>
      <c r="N5035" s="2">
        <v>15.4</v>
      </c>
      <c r="O5035" s="2">
        <v>9</v>
      </c>
      <c r="P5035" s="2">
        <v>34.6</v>
      </c>
      <c r="Q5035" s="2">
        <v>2</v>
      </c>
      <c r="R5035" s="2">
        <v>7.7</v>
      </c>
      <c r="S5035" s="2">
        <v>7</v>
      </c>
      <c r="T5035" s="2">
        <v>26.9</v>
      </c>
      <c r="U5035" s="2">
        <v>4</v>
      </c>
      <c r="V5035" s="2">
        <v>15.4</v>
      </c>
      <c r="Y5035" s="2">
        <v>13</v>
      </c>
      <c r="Z5035" s="2">
        <v>50</v>
      </c>
      <c r="AE5035" s="2">
        <v>25</v>
      </c>
      <c r="AF5035" s="2">
        <v>7</v>
      </c>
      <c r="AG5035" s="2">
        <v>26.9</v>
      </c>
      <c r="AH5035" s="2">
        <v>7</v>
      </c>
      <c r="AI5035" s="2">
        <v>26.9</v>
      </c>
      <c r="AJ5035" s="2">
        <v>28</v>
      </c>
      <c r="AK5035" s="2">
        <v>10</v>
      </c>
      <c r="AL5035" s="2">
        <v>38.5</v>
      </c>
      <c r="AM5035" s="2">
        <v>8</v>
      </c>
      <c r="AN5035" s="2">
        <v>30.8</v>
      </c>
      <c r="AQ5035" s="2">
        <v>6</v>
      </c>
      <c r="AR5035" s="2">
        <v>23.1</v>
      </c>
      <c r="AS5035" s="2">
        <v>1</v>
      </c>
      <c r="AT5035" s="2">
        <v>3.8</v>
      </c>
      <c r="AU5035" s="2">
        <v>1</v>
      </c>
      <c r="AV5035" s="2">
        <v>3.8</v>
      </c>
      <c r="AW5035" s="2">
        <v>19</v>
      </c>
      <c r="AX5035" s="2">
        <v>73.099999999999994</v>
      </c>
      <c r="BC5035" s="2">
        <v>25</v>
      </c>
      <c r="BD5035" s="2">
        <v>10</v>
      </c>
      <c r="BE5035" s="2">
        <v>38.5</v>
      </c>
      <c r="BF5035" s="2">
        <v>10</v>
      </c>
      <c r="BG5035" s="2">
        <v>38.5</v>
      </c>
      <c r="BH5035" s="2">
        <v>40</v>
      </c>
      <c r="BI5035" s="2">
        <v>10</v>
      </c>
      <c r="BJ5035" s="2">
        <v>38.5</v>
      </c>
      <c r="BK5035" s="2">
        <v>5</v>
      </c>
      <c r="BL5035" s="2">
        <v>19.2</v>
      </c>
      <c r="BM5035" s="2">
        <v>1</v>
      </c>
      <c r="BN5035" s="2">
        <v>3.8</v>
      </c>
      <c r="BO5035" s="2">
        <v>8</v>
      </c>
      <c r="BP5035" s="2">
        <v>30.8</v>
      </c>
      <c r="BQ5035" s="2">
        <v>1</v>
      </c>
      <c r="BR5035" s="2">
        <v>3.8</v>
      </c>
      <c r="BS5035" s="2">
        <v>1</v>
      </c>
      <c r="BT5035" s="2">
        <v>3.8</v>
      </c>
      <c r="BU5035" s="2">
        <v>16</v>
      </c>
      <c r="BV5035" s="2">
        <v>61.5</v>
      </c>
    </row>
    <row r="5036" spans="1:77" ht="12.75" customHeight="1" x14ac:dyDescent="0.2">
      <c r="A5036">
        <v>4</v>
      </c>
      <c r="B5036" s="2">
        <v>3613</v>
      </c>
      <c r="C5036" s="17">
        <v>2.4500000000000002</v>
      </c>
      <c r="D5036" s="2">
        <v>2.15</v>
      </c>
      <c r="E5036" s="15">
        <v>1.9550000000000001</v>
      </c>
      <c r="G5036" s="17">
        <v>66</v>
      </c>
      <c r="H5036" s="2">
        <v>30</v>
      </c>
      <c r="I5036" s="2">
        <v>45.5</v>
      </c>
      <c r="J5036" s="2">
        <v>30</v>
      </c>
      <c r="K5036" s="2">
        <v>45.5</v>
      </c>
      <c r="L5036" s="2">
        <v>45.5</v>
      </c>
      <c r="M5036" s="2">
        <v>4</v>
      </c>
      <c r="N5036" s="2">
        <v>6.1</v>
      </c>
      <c r="O5036" s="2">
        <v>32</v>
      </c>
      <c r="P5036" s="2">
        <v>48.5</v>
      </c>
      <c r="S5036" s="2">
        <v>26</v>
      </c>
      <c r="T5036" s="2">
        <v>39.4</v>
      </c>
      <c r="U5036" s="2">
        <v>4</v>
      </c>
      <c r="V5036" s="2">
        <v>6.1</v>
      </c>
      <c r="Y5036" s="2">
        <v>36</v>
      </c>
      <c r="Z5036" s="2">
        <v>54.5</v>
      </c>
      <c r="AB5036" s="2">
        <v>1</v>
      </c>
      <c r="AC5036" s="2">
        <v>2</v>
      </c>
      <c r="AE5036" s="2">
        <v>65</v>
      </c>
      <c r="AF5036" s="2">
        <v>30</v>
      </c>
      <c r="AG5036" s="2">
        <v>45.5</v>
      </c>
      <c r="AH5036" s="2">
        <v>30</v>
      </c>
      <c r="AI5036" s="2">
        <v>45.5</v>
      </c>
      <c r="AJ5036" s="2">
        <v>46.2</v>
      </c>
      <c r="AK5036" s="2">
        <v>19</v>
      </c>
      <c r="AL5036" s="2">
        <v>28.8</v>
      </c>
      <c r="AM5036" s="2">
        <v>16</v>
      </c>
      <c r="AN5036" s="2">
        <v>24.2</v>
      </c>
      <c r="AQ5036" s="2">
        <v>29</v>
      </c>
      <c r="AR5036" s="2">
        <v>43.9</v>
      </c>
      <c r="AS5036" s="2">
        <v>1</v>
      </c>
      <c r="AT5036" s="2">
        <v>1.5</v>
      </c>
      <c r="AU5036" s="2">
        <v>1</v>
      </c>
      <c r="AV5036" s="2">
        <v>1.5</v>
      </c>
      <c r="AW5036" s="2">
        <v>36</v>
      </c>
      <c r="AX5036" s="2">
        <v>54.5</v>
      </c>
      <c r="AZ5036" s="2">
        <v>1</v>
      </c>
      <c r="BA5036" s="2">
        <v>2</v>
      </c>
      <c r="BC5036" s="2">
        <v>64</v>
      </c>
      <c r="BD5036" s="2">
        <v>18</v>
      </c>
      <c r="BE5036" s="2">
        <v>27.3</v>
      </c>
      <c r="BF5036" s="2">
        <v>18</v>
      </c>
      <c r="BG5036" s="2">
        <v>27.3</v>
      </c>
      <c r="BH5036" s="2">
        <v>28.1</v>
      </c>
      <c r="BI5036" s="2">
        <v>18</v>
      </c>
      <c r="BJ5036" s="2">
        <v>27.3</v>
      </c>
      <c r="BK5036" s="2">
        <v>28</v>
      </c>
      <c r="BL5036" s="2">
        <v>42.4</v>
      </c>
      <c r="BO5036" s="2">
        <v>17</v>
      </c>
      <c r="BP5036" s="2">
        <v>25.8</v>
      </c>
      <c r="BQ5036" s="2">
        <v>1</v>
      </c>
      <c r="BR5036" s="2">
        <v>1.5</v>
      </c>
      <c r="BS5036" s="2">
        <v>2</v>
      </c>
      <c r="BT5036" s="2">
        <v>3</v>
      </c>
      <c r="BU5036" s="2">
        <v>48</v>
      </c>
      <c r="BV5036" s="2">
        <v>72.7</v>
      </c>
      <c r="BX5036" s="2">
        <v>1</v>
      </c>
      <c r="BY5036" s="2">
        <v>2</v>
      </c>
    </row>
    <row r="5037" spans="1:77" ht="12.75" customHeight="1" x14ac:dyDescent="0.2">
      <c r="A5037">
        <v>4</v>
      </c>
      <c r="B5037" s="2">
        <v>3614</v>
      </c>
      <c r="C5037" s="17">
        <v>3.31</v>
      </c>
      <c r="D5037" s="2">
        <v>2.99</v>
      </c>
      <c r="E5037" s="15">
        <v>3.2110000000000003</v>
      </c>
      <c r="G5037" s="17">
        <v>77</v>
      </c>
      <c r="H5037" s="2">
        <v>63</v>
      </c>
      <c r="I5037" s="2">
        <v>81.8</v>
      </c>
      <c r="J5037" s="2">
        <v>63</v>
      </c>
      <c r="K5037" s="2">
        <v>81.8</v>
      </c>
      <c r="L5037" s="2">
        <v>81.8</v>
      </c>
      <c r="M5037" s="2">
        <v>2</v>
      </c>
      <c r="N5037" s="2">
        <v>2.6</v>
      </c>
      <c r="O5037" s="2">
        <v>12</v>
      </c>
      <c r="P5037" s="2">
        <v>15.6</v>
      </c>
      <c r="S5037" s="2">
        <v>23</v>
      </c>
      <c r="T5037" s="2">
        <v>29.9</v>
      </c>
      <c r="U5037" s="2">
        <v>40</v>
      </c>
      <c r="V5037" s="2">
        <v>51.9</v>
      </c>
      <c r="Y5037" s="2">
        <v>14</v>
      </c>
      <c r="Z5037" s="2">
        <v>18.2</v>
      </c>
      <c r="AB5037" s="2">
        <v>1</v>
      </c>
      <c r="AC5037" s="2">
        <v>1</v>
      </c>
      <c r="AE5037" s="2">
        <v>77</v>
      </c>
      <c r="AF5037" s="2">
        <v>55</v>
      </c>
      <c r="AG5037" s="2">
        <v>71.400000000000006</v>
      </c>
      <c r="AH5037" s="2">
        <v>55</v>
      </c>
      <c r="AI5037" s="2">
        <v>71.400000000000006</v>
      </c>
      <c r="AJ5037" s="2">
        <v>71.400000000000006</v>
      </c>
      <c r="AK5037" s="2">
        <v>11</v>
      </c>
      <c r="AL5037" s="2">
        <v>14.3</v>
      </c>
      <c r="AM5037" s="2">
        <v>11</v>
      </c>
      <c r="AN5037" s="2">
        <v>14.3</v>
      </c>
      <c r="AQ5037" s="2">
        <v>23</v>
      </c>
      <c r="AR5037" s="2">
        <v>29.9</v>
      </c>
      <c r="AS5037" s="2">
        <v>32</v>
      </c>
      <c r="AT5037" s="2">
        <v>41.6</v>
      </c>
      <c r="AW5037" s="2">
        <v>22</v>
      </c>
      <c r="AX5037" s="2">
        <v>28.6</v>
      </c>
      <c r="AZ5037" s="2">
        <v>1</v>
      </c>
      <c r="BA5037" s="2">
        <v>1</v>
      </c>
      <c r="BC5037" s="2">
        <v>77</v>
      </c>
      <c r="BD5037" s="2">
        <v>65</v>
      </c>
      <c r="BE5037" s="2">
        <v>84.4</v>
      </c>
      <c r="BF5037" s="2">
        <v>65</v>
      </c>
      <c r="BG5037" s="2">
        <v>84.4</v>
      </c>
      <c r="BH5037" s="2">
        <v>84.4</v>
      </c>
      <c r="BI5037" s="2">
        <v>1</v>
      </c>
      <c r="BJ5037" s="2">
        <v>1.3</v>
      </c>
      <c r="BK5037" s="2">
        <v>11</v>
      </c>
      <c r="BL5037" s="2">
        <v>14.3</v>
      </c>
      <c r="BO5037" s="2">
        <v>36</v>
      </c>
      <c r="BP5037" s="2">
        <v>46.8</v>
      </c>
      <c r="BQ5037" s="2">
        <v>29</v>
      </c>
      <c r="BR5037" s="2">
        <v>37.700000000000003</v>
      </c>
      <c r="BU5037" s="2">
        <v>12</v>
      </c>
      <c r="BV5037" s="2">
        <v>15.6</v>
      </c>
      <c r="BX5037" s="2">
        <v>1</v>
      </c>
      <c r="BY5037" s="2">
        <v>1</v>
      </c>
    </row>
    <row r="5038" spans="1:77" ht="12.75" customHeight="1" x14ac:dyDescent="0.2">
      <c r="A5038">
        <v>4</v>
      </c>
      <c r="B5038" s="2">
        <v>3616</v>
      </c>
      <c r="G5038" s="17">
        <v>1</v>
      </c>
      <c r="AE5038" s="2">
        <v>1</v>
      </c>
      <c r="BC5038" s="2">
        <v>1</v>
      </c>
    </row>
    <row r="5039" spans="1:77" ht="12.75" customHeight="1" x14ac:dyDescent="0.2">
      <c r="A5039">
        <v>4</v>
      </c>
      <c r="B5039" s="2">
        <v>3617</v>
      </c>
      <c r="C5039" s="17">
        <v>3.27</v>
      </c>
      <c r="D5039" s="2">
        <v>2.86</v>
      </c>
      <c r="E5039" s="15">
        <v>2.9670000000000001</v>
      </c>
      <c r="G5039" s="17">
        <v>118</v>
      </c>
      <c r="H5039" s="2">
        <v>100</v>
      </c>
      <c r="I5039" s="2">
        <v>84.7</v>
      </c>
      <c r="J5039" s="2">
        <v>100</v>
      </c>
      <c r="K5039" s="2">
        <v>84.7</v>
      </c>
      <c r="L5039" s="2">
        <v>84.7</v>
      </c>
      <c r="M5039" s="2">
        <v>2</v>
      </c>
      <c r="N5039" s="2">
        <v>1.7</v>
      </c>
      <c r="O5039" s="2">
        <v>16</v>
      </c>
      <c r="P5039" s="2">
        <v>13.6</v>
      </c>
      <c r="S5039" s="2">
        <v>48</v>
      </c>
      <c r="T5039" s="2">
        <v>40.700000000000003</v>
      </c>
      <c r="U5039" s="2">
        <v>52</v>
      </c>
      <c r="V5039" s="2">
        <v>44.1</v>
      </c>
      <c r="Y5039" s="2">
        <v>18</v>
      </c>
      <c r="Z5039" s="2">
        <v>15.3</v>
      </c>
      <c r="AB5039" s="2">
        <v>1</v>
      </c>
      <c r="AC5039" s="2">
        <v>2</v>
      </c>
      <c r="AE5039" s="2">
        <v>118</v>
      </c>
      <c r="AF5039" s="2">
        <v>84</v>
      </c>
      <c r="AG5039" s="2">
        <v>71.2</v>
      </c>
      <c r="AH5039" s="2">
        <v>84</v>
      </c>
      <c r="AI5039" s="2">
        <v>71.2</v>
      </c>
      <c r="AJ5039" s="2">
        <v>71.2</v>
      </c>
      <c r="AK5039" s="2">
        <v>11</v>
      </c>
      <c r="AL5039" s="2">
        <v>9.3000000000000007</v>
      </c>
      <c r="AM5039" s="2">
        <v>23</v>
      </c>
      <c r="AN5039" s="2">
        <v>19.5</v>
      </c>
      <c r="AQ5039" s="2">
        <v>56</v>
      </c>
      <c r="AR5039" s="2">
        <v>47.5</v>
      </c>
      <c r="AS5039" s="2">
        <v>28</v>
      </c>
      <c r="AT5039" s="2">
        <v>23.7</v>
      </c>
      <c r="AW5039" s="2">
        <v>34</v>
      </c>
      <c r="AX5039" s="2">
        <v>28.8</v>
      </c>
      <c r="AZ5039" s="2">
        <v>1</v>
      </c>
      <c r="BA5039" s="2">
        <v>2</v>
      </c>
      <c r="BC5039" s="2">
        <v>116</v>
      </c>
      <c r="BD5039" s="2">
        <v>90</v>
      </c>
      <c r="BE5039" s="2">
        <v>76.3</v>
      </c>
      <c r="BF5039" s="2">
        <v>90</v>
      </c>
      <c r="BG5039" s="2">
        <v>76.3</v>
      </c>
      <c r="BH5039" s="2">
        <v>77.599999999999994</v>
      </c>
      <c r="BI5039" s="2">
        <v>5</v>
      </c>
      <c r="BJ5039" s="2">
        <v>4.2</v>
      </c>
      <c r="BK5039" s="2">
        <v>21</v>
      </c>
      <c r="BL5039" s="2">
        <v>17.8</v>
      </c>
      <c r="BO5039" s="2">
        <v>57</v>
      </c>
      <c r="BP5039" s="2">
        <v>48.3</v>
      </c>
      <c r="BQ5039" s="2">
        <v>33</v>
      </c>
      <c r="BR5039" s="2">
        <v>28</v>
      </c>
      <c r="BS5039" s="2">
        <v>2</v>
      </c>
      <c r="BT5039" s="2">
        <v>1.7</v>
      </c>
      <c r="BU5039" s="2">
        <v>28</v>
      </c>
      <c r="BV5039" s="2">
        <v>23.7</v>
      </c>
      <c r="BX5039" s="2">
        <v>1</v>
      </c>
      <c r="BY5039" s="2">
        <v>2</v>
      </c>
    </row>
    <row r="5040" spans="1:77" ht="12.75" customHeight="1" x14ac:dyDescent="0.2">
      <c r="A5040">
        <v>4</v>
      </c>
      <c r="B5040" s="2">
        <v>3618</v>
      </c>
      <c r="C5040" s="17">
        <v>2.64</v>
      </c>
      <c r="D5040" s="2">
        <v>2.12</v>
      </c>
      <c r="E5040" s="15">
        <v>2.1560000000000001</v>
      </c>
      <c r="G5040" s="17">
        <v>76</v>
      </c>
      <c r="H5040" s="2">
        <v>48</v>
      </c>
      <c r="I5040" s="2">
        <v>62.3</v>
      </c>
      <c r="J5040" s="2">
        <v>48</v>
      </c>
      <c r="K5040" s="2">
        <v>62.3</v>
      </c>
      <c r="L5040" s="2">
        <v>63.2</v>
      </c>
      <c r="M5040" s="2">
        <v>5</v>
      </c>
      <c r="N5040" s="2">
        <v>6.5</v>
      </c>
      <c r="O5040" s="2">
        <v>23</v>
      </c>
      <c r="P5040" s="2">
        <v>29.9</v>
      </c>
      <c r="S5040" s="2">
        <v>40</v>
      </c>
      <c r="T5040" s="2">
        <v>51.9</v>
      </c>
      <c r="U5040" s="2">
        <v>8</v>
      </c>
      <c r="V5040" s="2">
        <v>10.4</v>
      </c>
      <c r="W5040" s="2">
        <v>1</v>
      </c>
      <c r="X5040" s="2">
        <v>1.3</v>
      </c>
      <c r="Y5040" s="2">
        <v>29</v>
      </c>
      <c r="Z5040" s="2">
        <v>37.700000000000003</v>
      </c>
      <c r="AB5040" s="2">
        <v>1</v>
      </c>
      <c r="AE5040" s="2">
        <v>77</v>
      </c>
      <c r="AF5040" s="2">
        <v>31</v>
      </c>
      <c r="AG5040" s="2">
        <v>39.700000000000003</v>
      </c>
      <c r="AH5040" s="2">
        <v>31</v>
      </c>
      <c r="AI5040" s="2">
        <v>39.700000000000003</v>
      </c>
      <c r="AJ5040" s="2">
        <v>40.299999999999997</v>
      </c>
      <c r="AK5040" s="2">
        <v>27</v>
      </c>
      <c r="AL5040" s="2">
        <v>34.6</v>
      </c>
      <c r="AM5040" s="2">
        <v>19</v>
      </c>
      <c r="AN5040" s="2">
        <v>24.4</v>
      </c>
      <c r="AQ5040" s="2">
        <v>24</v>
      </c>
      <c r="AR5040" s="2">
        <v>30.8</v>
      </c>
      <c r="AS5040" s="2">
        <v>7</v>
      </c>
      <c r="AT5040" s="2">
        <v>9</v>
      </c>
      <c r="AU5040" s="2">
        <v>1</v>
      </c>
      <c r="AV5040" s="2">
        <v>1.3</v>
      </c>
      <c r="AW5040" s="2">
        <v>47</v>
      </c>
      <c r="AX5040" s="2">
        <v>60.3</v>
      </c>
      <c r="BC5040" s="2">
        <v>74</v>
      </c>
      <c r="BD5040" s="2">
        <v>32</v>
      </c>
      <c r="BE5040" s="2">
        <v>41</v>
      </c>
      <c r="BF5040" s="2">
        <v>32</v>
      </c>
      <c r="BG5040" s="2">
        <v>41</v>
      </c>
      <c r="BH5040" s="2">
        <v>43.2</v>
      </c>
      <c r="BI5040" s="2">
        <v>20</v>
      </c>
      <c r="BJ5040" s="2">
        <v>25.6</v>
      </c>
      <c r="BK5040" s="2">
        <v>22</v>
      </c>
      <c r="BL5040" s="2">
        <v>28.2</v>
      </c>
      <c r="BO5040" s="2">
        <v>24</v>
      </c>
      <c r="BP5040" s="2">
        <v>30.8</v>
      </c>
      <c r="BQ5040" s="2">
        <v>8</v>
      </c>
      <c r="BR5040" s="2">
        <v>10.3</v>
      </c>
      <c r="BS5040" s="2">
        <v>4</v>
      </c>
      <c r="BT5040" s="2">
        <v>5.0999999999999996</v>
      </c>
      <c r="BU5040" s="2">
        <v>46</v>
      </c>
      <c r="BV5040" s="2">
        <v>59</v>
      </c>
    </row>
    <row r="5041" spans="1:77" ht="12.75" customHeight="1" x14ac:dyDescent="0.2">
      <c r="A5041">
        <v>4</v>
      </c>
      <c r="B5041" s="2">
        <v>3625</v>
      </c>
      <c r="C5041" s="17">
        <v>2.78</v>
      </c>
      <c r="D5041" s="2">
        <v>2.27</v>
      </c>
      <c r="E5041" s="15">
        <v>2.4950000000000001</v>
      </c>
      <c r="G5041" s="17">
        <v>78</v>
      </c>
      <c r="H5041" s="2">
        <v>51</v>
      </c>
      <c r="I5041" s="2">
        <v>65.400000000000006</v>
      </c>
      <c r="J5041" s="2">
        <v>51</v>
      </c>
      <c r="K5041" s="2">
        <v>65.400000000000006</v>
      </c>
      <c r="L5041" s="2">
        <v>65.400000000000006</v>
      </c>
      <c r="M5041" s="2">
        <v>8</v>
      </c>
      <c r="N5041" s="2">
        <v>10.3</v>
      </c>
      <c r="O5041" s="2">
        <v>19</v>
      </c>
      <c r="P5041" s="2">
        <v>24.4</v>
      </c>
      <c r="S5041" s="2">
        <v>33</v>
      </c>
      <c r="T5041" s="2">
        <v>42.3</v>
      </c>
      <c r="U5041" s="2">
        <v>18</v>
      </c>
      <c r="V5041" s="2">
        <v>23.1</v>
      </c>
      <c r="Y5041" s="2">
        <v>27</v>
      </c>
      <c r="Z5041" s="2">
        <v>34.6</v>
      </c>
      <c r="AB5041" s="2">
        <v>3</v>
      </c>
      <c r="AE5041" s="2">
        <v>81</v>
      </c>
      <c r="AF5041" s="2">
        <v>35</v>
      </c>
      <c r="AG5041" s="2">
        <v>43.2</v>
      </c>
      <c r="AH5041" s="2">
        <v>35</v>
      </c>
      <c r="AI5041" s="2">
        <v>43.2</v>
      </c>
      <c r="AJ5041" s="2">
        <v>43.2</v>
      </c>
      <c r="AK5041" s="2">
        <v>28</v>
      </c>
      <c r="AL5041" s="2">
        <v>34.6</v>
      </c>
      <c r="AM5041" s="2">
        <v>18</v>
      </c>
      <c r="AN5041" s="2">
        <v>22.2</v>
      </c>
      <c r="AQ5041" s="2">
        <v>20</v>
      </c>
      <c r="AR5041" s="2">
        <v>24.7</v>
      </c>
      <c r="AS5041" s="2">
        <v>15</v>
      </c>
      <c r="AT5041" s="2">
        <v>18.5</v>
      </c>
      <c r="AW5041" s="2">
        <v>46</v>
      </c>
      <c r="AX5041" s="2">
        <v>56.8</v>
      </c>
      <c r="BC5041" s="2">
        <v>78</v>
      </c>
      <c r="BD5041" s="2">
        <v>39</v>
      </c>
      <c r="BE5041" s="2">
        <v>49.4</v>
      </c>
      <c r="BF5041" s="2">
        <v>39</v>
      </c>
      <c r="BG5041" s="2">
        <v>49.4</v>
      </c>
      <c r="BH5041" s="2">
        <v>50</v>
      </c>
      <c r="BI5041" s="2">
        <v>10</v>
      </c>
      <c r="BJ5041" s="2">
        <v>12.7</v>
      </c>
      <c r="BK5041" s="2">
        <v>29</v>
      </c>
      <c r="BL5041" s="2">
        <v>36.700000000000003</v>
      </c>
      <c r="BO5041" s="2">
        <v>27</v>
      </c>
      <c r="BP5041" s="2">
        <v>34.200000000000003</v>
      </c>
      <c r="BQ5041" s="2">
        <v>12</v>
      </c>
      <c r="BR5041" s="2">
        <v>15.2</v>
      </c>
      <c r="BS5041" s="2">
        <v>1</v>
      </c>
      <c r="BT5041" s="2">
        <v>1.3</v>
      </c>
      <c r="BU5041" s="2">
        <v>40</v>
      </c>
      <c r="BV5041" s="2">
        <v>50.6</v>
      </c>
      <c r="BX5041" s="2">
        <v>2</v>
      </c>
    </row>
    <row r="5042" spans="1:77" ht="12.75" customHeight="1" x14ac:dyDescent="0.2">
      <c r="A5042">
        <v>4</v>
      </c>
      <c r="B5042" s="2">
        <v>3627</v>
      </c>
      <c r="C5042" s="17">
        <v>2.74</v>
      </c>
      <c r="D5042" s="2">
        <v>2.66</v>
      </c>
      <c r="E5042" s="15">
        <v>2.39</v>
      </c>
      <c r="G5042" s="17">
        <v>80</v>
      </c>
      <c r="H5042" s="2">
        <v>52</v>
      </c>
      <c r="I5042" s="2">
        <v>65</v>
      </c>
      <c r="J5042" s="2">
        <v>52</v>
      </c>
      <c r="K5042" s="2">
        <v>65</v>
      </c>
      <c r="L5042" s="2">
        <v>65</v>
      </c>
      <c r="M5042" s="2">
        <v>7</v>
      </c>
      <c r="N5042" s="2">
        <v>8.8000000000000007</v>
      </c>
      <c r="O5042" s="2">
        <v>21</v>
      </c>
      <c r="P5042" s="2">
        <v>26.3</v>
      </c>
      <c r="S5042" s="2">
        <v>38</v>
      </c>
      <c r="T5042" s="2">
        <v>47.5</v>
      </c>
      <c r="U5042" s="2">
        <v>14</v>
      </c>
      <c r="V5042" s="2">
        <v>17.5</v>
      </c>
      <c r="Y5042" s="2">
        <v>28</v>
      </c>
      <c r="Z5042" s="2">
        <v>35</v>
      </c>
      <c r="AB5042" s="2">
        <v>1</v>
      </c>
      <c r="AE5042" s="2">
        <v>79</v>
      </c>
      <c r="AF5042" s="2">
        <v>49</v>
      </c>
      <c r="AG5042" s="2">
        <v>62</v>
      </c>
      <c r="AH5042" s="2">
        <v>49</v>
      </c>
      <c r="AI5042" s="2">
        <v>62</v>
      </c>
      <c r="AJ5042" s="2">
        <v>62</v>
      </c>
      <c r="AK5042" s="2">
        <v>19</v>
      </c>
      <c r="AL5042" s="2">
        <v>24.1</v>
      </c>
      <c r="AM5042" s="2">
        <v>11</v>
      </c>
      <c r="AN5042" s="2">
        <v>13.9</v>
      </c>
      <c r="AQ5042" s="2">
        <v>27</v>
      </c>
      <c r="AR5042" s="2">
        <v>34.200000000000003</v>
      </c>
      <c r="AS5042" s="2">
        <v>22</v>
      </c>
      <c r="AT5042" s="2">
        <v>27.8</v>
      </c>
      <c r="AW5042" s="2">
        <v>30</v>
      </c>
      <c r="AX5042" s="2">
        <v>38</v>
      </c>
      <c r="AZ5042" s="2">
        <v>2</v>
      </c>
      <c r="BC5042" s="2">
        <v>78</v>
      </c>
      <c r="BD5042" s="2">
        <v>41</v>
      </c>
      <c r="BE5042" s="2">
        <v>51.3</v>
      </c>
      <c r="BF5042" s="2">
        <v>41</v>
      </c>
      <c r="BG5042" s="2">
        <v>51.3</v>
      </c>
      <c r="BH5042" s="2">
        <v>52.6</v>
      </c>
      <c r="BI5042" s="2">
        <v>16</v>
      </c>
      <c r="BJ5042" s="2">
        <v>20</v>
      </c>
      <c r="BK5042" s="2">
        <v>21</v>
      </c>
      <c r="BL5042" s="2">
        <v>26.3</v>
      </c>
      <c r="BO5042" s="2">
        <v>31</v>
      </c>
      <c r="BP5042" s="2">
        <v>38.799999999999997</v>
      </c>
      <c r="BQ5042" s="2">
        <v>10</v>
      </c>
      <c r="BR5042" s="2">
        <v>12.5</v>
      </c>
      <c r="BS5042" s="2">
        <v>2</v>
      </c>
      <c r="BT5042" s="2">
        <v>2.5</v>
      </c>
      <c r="BU5042" s="2">
        <v>39</v>
      </c>
      <c r="BV5042" s="2">
        <v>48.8</v>
      </c>
      <c r="BX5042" s="2">
        <v>1</v>
      </c>
    </row>
    <row r="5043" spans="1:77" ht="12.75" customHeight="1" x14ac:dyDescent="0.2">
      <c r="A5043">
        <v>4</v>
      </c>
      <c r="B5043" s="2">
        <v>3628</v>
      </c>
      <c r="C5043" s="17">
        <v>2.83</v>
      </c>
      <c r="D5043" s="2">
        <v>2.39</v>
      </c>
      <c r="E5043" s="15">
        <v>2.4529999999999998</v>
      </c>
      <c r="G5043" s="17">
        <v>66</v>
      </c>
      <c r="H5043" s="2">
        <v>45</v>
      </c>
      <c r="I5043" s="2">
        <v>68.2</v>
      </c>
      <c r="J5043" s="2">
        <v>45</v>
      </c>
      <c r="K5043" s="2">
        <v>68.2</v>
      </c>
      <c r="L5043" s="2">
        <v>68.2</v>
      </c>
      <c r="M5043" s="2">
        <v>3</v>
      </c>
      <c r="N5043" s="2">
        <v>4.5</v>
      </c>
      <c r="O5043" s="2">
        <v>18</v>
      </c>
      <c r="P5043" s="2">
        <v>27.3</v>
      </c>
      <c r="S5043" s="2">
        <v>32</v>
      </c>
      <c r="T5043" s="2">
        <v>48.5</v>
      </c>
      <c r="U5043" s="2">
        <v>13</v>
      </c>
      <c r="V5043" s="2">
        <v>19.7</v>
      </c>
      <c r="Y5043" s="2">
        <v>21</v>
      </c>
      <c r="Z5043" s="2">
        <v>31.8</v>
      </c>
      <c r="AE5043" s="2">
        <v>66</v>
      </c>
      <c r="AF5043" s="2">
        <v>31</v>
      </c>
      <c r="AG5043" s="2">
        <v>47</v>
      </c>
      <c r="AH5043" s="2">
        <v>31</v>
      </c>
      <c r="AI5043" s="2">
        <v>47</v>
      </c>
      <c r="AJ5043" s="2">
        <v>47</v>
      </c>
      <c r="AK5043" s="2">
        <v>19</v>
      </c>
      <c r="AL5043" s="2">
        <v>28.8</v>
      </c>
      <c r="AM5043" s="2">
        <v>16</v>
      </c>
      <c r="AN5043" s="2">
        <v>24.2</v>
      </c>
      <c r="AQ5043" s="2">
        <v>17</v>
      </c>
      <c r="AR5043" s="2">
        <v>25.8</v>
      </c>
      <c r="AS5043" s="2">
        <v>14</v>
      </c>
      <c r="AT5043" s="2">
        <v>21.2</v>
      </c>
      <c r="AW5043" s="2">
        <v>35</v>
      </c>
      <c r="AX5043" s="2">
        <v>53</v>
      </c>
      <c r="BC5043" s="2">
        <v>64</v>
      </c>
      <c r="BD5043" s="2">
        <v>34</v>
      </c>
      <c r="BE5043" s="2">
        <v>51.5</v>
      </c>
      <c r="BF5043" s="2">
        <v>34</v>
      </c>
      <c r="BG5043" s="2">
        <v>51.5</v>
      </c>
      <c r="BH5043" s="2">
        <v>53.1</v>
      </c>
      <c r="BI5043" s="2">
        <v>7</v>
      </c>
      <c r="BJ5043" s="2">
        <v>10.6</v>
      </c>
      <c r="BK5043" s="2">
        <v>23</v>
      </c>
      <c r="BL5043" s="2">
        <v>34.799999999999997</v>
      </c>
      <c r="BO5043" s="2">
        <v>27</v>
      </c>
      <c r="BP5043" s="2">
        <v>40.9</v>
      </c>
      <c r="BQ5043" s="2">
        <v>7</v>
      </c>
      <c r="BR5043" s="2">
        <v>10.6</v>
      </c>
      <c r="BS5043" s="2">
        <v>2</v>
      </c>
      <c r="BT5043" s="2">
        <v>3</v>
      </c>
      <c r="BU5043" s="2">
        <v>32</v>
      </c>
      <c r="BV5043" s="2">
        <v>48.5</v>
      </c>
    </row>
    <row r="5044" spans="1:77" ht="12.75" customHeight="1" x14ac:dyDescent="0.2">
      <c r="A5044">
        <v>4</v>
      </c>
      <c r="B5044" s="2">
        <v>3633</v>
      </c>
      <c r="C5044" s="17">
        <v>2.31</v>
      </c>
      <c r="D5044" s="2">
        <v>2.2000000000000002</v>
      </c>
      <c r="E5044" s="15">
        <v>2.1860000000000004</v>
      </c>
      <c r="G5044" s="17">
        <v>45</v>
      </c>
      <c r="H5044" s="2">
        <v>23</v>
      </c>
      <c r="I5044" s="2">
        <v>51.1</v>
      </c>
      <c r="J5044" s="2">
        <v>23</v>
      </c>
      <c r="K5044" s="2">
        <v>51.1</v>
      </c>
      <c r="L5044" s="2">
        <v>51.1</v>
      </c>
      <c r="M5044" s="2">
        <v>4</v>
      </c>
      <c r="N5044" s="2">
        <v>8.9</v>
      </c>
      <c r="O5044" s="2">
        <v>18</v>
      </c>
      <c r="P5044" s="2">
        <v>40</v>
      </c>
      <c r="Q5044" s="2">
        <v>3</v>
      </c>
      <c r="R5044" s="2">
        <v>6.7</v>
      </c>
      <c r="S5044" s="2">
        <v>16</v>
      </c>
      <c r="T5044" s="2">
        <v>35.6</v>
      </c>
      <c r="U5044" s="2">
        <v>4</v>
      </c>
      <c r="V5044" s="2">
        <v>8.9</v>
      </c>
      <c r="Y5044" s="2">
        <v>22</v>
      </c>
      <c r="Z5044" s="2">
        <v>48.9</v>
      </c>
      <c r="AE5044" s="2">
        <v>44</v>
      </c>
      <c r="AF5044" s="2">
        <v>19</v>
      </c>
      <c r="AG5044" s="2">
        <v>43.2</v>
      </c>
      <c r="AH5044" s="2">
        <v>19</v>
      </c>
      <c r="AI5044" s="2">
        <v>43.2</v>
      </c>
      <c r="AJ5044" s="2">
        <v>43.2</v>
      </c>
      <c r="AK5044" s="2">
        <v>18</v>
      </c>
      <c r="AL5044" s="2">
        <v>40.9</v>
      </c>
      <c r="AM5044" s="2">
        <v>7</v>
      </c>
      <c r="AN5044" s="2">
        <v>15.9</v>
      </c>
      <c r="AQ5044" s="2">
        <v>11</v>
      </c>
      <c r="AR5044" s="2">
        <v>25</v>
      </c>
      <c r="AS5044" s="2">
        <v>8</v>
      </c>
      <c r="AT5044" s="2">
        <v>18.2</v>
      </c>
      <c r="AW5044" s="2">
        <v>25</v>
      </c>
      <c r="AX5044" s="2">
        <v>56.8</v>
      </c>
      <c r="AZ5044" s="2">
        <v>1</v>
      </c>
      <c r="BC5044" s="2">
        <v>41</v>
      </c>
      <c r="BD5044" s="2">
        <v>21</v>
      </c>
      <c r="BE5044" s="2">
        <v>48.8</v>
      </c>
      <c r="BF5044" s="2">
        <v>21</v>
      </c>
      <c r="BG5044" s="2">
        <v>48.8</v>
      </c>
      <c r="BH5044" s="2">
        <v>51.2</v>
      </c>
      <c r="BI5044" s="2">
        <v>8</v>
      </c>
      <c r="BJ5044" s="2">
        <v>18.600000000000001</v>
      </c>
      <c r="BK5044" s="2">
        <v>12</v>
      </c>
      <c r="BL5044" s="2">
        <v>27.9</v>
      </c>
      <c r="BM5044" s="2">
        <v>2</v>
      </c>
      <c r="BN5044" s="2">
        <v>4.7</v>
      </c>
      <c r="BO5044" s="2">
        <v>14</v>
      </c>
      <c r="BP5044" s="2">
        <v>32.6</v>
      </c>
      <c r="BQ5044" s="2">
        <v>5</v>
      </c>
      <c r="BR5044" s="2">
        <v>11.6</v>
      </c>
      <c r="BS5044" s="2">
        <v>2</v>
      </c>
      <c r="BT5044" s="2">
        <v>4.7</v>
      </c>
      <c r="BU5044" s="2">
        <v>22</v>
      </c>
      <c r="BV5044" s="2">
        <v>51.2</v>
      </c>
      <c r="BX5044" s="2">
        <v>2</v>
      </c>
    </row>
    <row r="5045" spans="1:77" ht="12.75" customHeight="1" x14ac:dyDescent="0.2">
      <c r="A5045">
        <v>4</v>
      </c>
      <c r="B5045" s="2">
        <v>3634</v>
      </c>
      <c r="C5045" s="17">
        <v>3.23</v>
      </c>
      <c r="D5045" s="2">
        <v>3.39</v>
      </c>
      <c r="E5045" s="15">
        <v>3.3450000000000002</v>
      </c>
      <c r="G5045" s="17">
        <v>122</v>
      </c>
      <c r="H5045" s="2">
        <v>105</v>
      </c>
      <c r="I5045" s="2">
        <v>86.1</v>
      </c>
      <c r="J5045" s="2">
        <v>105</v>
      </c>
      <c r="K5045" s="2">
        <v>86.1</v>
      </c>
      <c r="L5045" s="2">
        <v>86.1</v>
      </c>
      <c r="M5045" s="2">
        <v>5</v>
      </c>
      <c r="N5045" s="2">
        <v>4.0999999999999996</v>
      </c>
      <c r="O5045" s="2">
        <v>12</v>
      </c>
      <c r="P5045" s="2">
        <v>9.8000000000000007</v>
      </c>
      <c r="Q5045" s="2">
        <v>3</v>
      </c>
      <c r="R5045" s="2">
        <v>2.5</v>
      </c>
      <c r="S5045" s="2">
        <v>43</v>
      </c>
      <c r="T5045" s="2">
        <v>35.200000000000003</v>
      </c>
      <c r="U5045" s="2">
        <v>59</v>
      </c>
      <c r="V5045" s="2">
        <v>48.4</v>
      </c>
      <c r="Y5045" s="2">
        <v>17</v>
      </c>
      <c r="Z5045" s="2">
        <v>13.9</v>
      </c>
      <c r="AE5045" s="2">
        <v>122</v>
      </c>
      <c r="AF5045" s="2">
        <v>101</v>
      </c>
      <c r="AG5045" s="2">
        <v>82.8</v>
      </c>
      <c r="AH5045" s="2">
        <v>101</v>
      </c>
      <c r="AI5045" s="2">
        <v>82.8</v>
      </c>
      <c r="AJ5045" s="2">
        <v>82.8</v>
      </c>
      <c r="AK5045" s="2">
        <v>13</v>
      </c>
      <c r="AL5045" s="2">
        <v>10.7</v>
      </c>
      <c r="AM5045" s="2">
        <v>8</v>
      </c>
      <c r="AN5045" s="2">
        <v>6.6</v>
      </c>
      <c r="AQ5045" s="2">
        <v>20</v>
      </c>
      <c r="AR5045" s="2">
        <v>16.399999999999999</v>
      </c>
      <c r="AS5045" s="2">
        <v>81</v>
      </c>
      <c r="AT5045" s="2">
        <v>66.400000000000006</v>
      </c>
      <c r="AW5045" s="2">
        <v>21</v>
      </c>
      <c r="AX5045" s="2">
        <v>17.2</v>
      </c>
      <c r="BC5045" s="2">
        <v>122</v>
      </c>
      <c r="BD5045" s="2">
        <v>109</v>
      </c>
      <c r="BE5045" s="2">
        <v>89.3</v>
      </c>
      <c r="BF5045" s="2">
        <v>109</v>
      </c>
      <c r="BG5045" s="2">
        <v>89.3</v>
      </c>
      <c r="BH5045" s="2">
        <v>89.3</v>
      </c>
      <c r="BI5045" s="2">
        <v>2</v>
      </c>
      <c r="BJ5045" s="2">
        <v>1.6</v>
      </c>
      <c r="BK5045" s="2">
        <v>11</v>
      </c>
      <c r="BL5045" s="2">
        <v>9</v>
      </c>
      <c r="BM5045" s="2">
        <v>4</v>
      </c>
      <c r="BN5045" s="2">
        <v>3.3</v>
      </c>
      <c r="BO5045" s="2">
        <v>36</v>
      </c>
      <c r="BP5045" s="2">
        <v>29.5</v>
      </c>
      <c r="BQ5045" s="2">
        <v>69</v>
      </c>
      <c r="BR5045" s="2">
        <v>56.6</v>
      </c>
      <c r="BU5045" s="2">
        <v>13</v>
      </c>
      <c r="BV5045" s="2">
        <v>10.7</v>
      </c>
    </row>
    <row r="5046" spans="1:77" ht="12.75" customHeight="1" x14ac:dyDescent="0.2">
      <c r="A5046">
        <v>4</v>
      </c>
      <c r="B5046" s="2">
        <v>3635</v>
      </c>
      <c r="C5046" s="17">
        <v>2.34</v>
      </c>
      <c r="D5046" s="2">
        <v>2.4300000000000002</v>
      </c>
      <c r="E5046" s="15">
        <v>2.133</v>
      </c>
      <c r="G5046" s="17">
        <v>67</v>
      </c>
      <c r="H5046" s="2">
        <v>32</v>
      </c>
      <c r="I5046" s="2">
        <v>47.1</v>
      </c>
      <c r="J5046" s="2">
        <v>32</v>
      </c>
      <c r="K5046" s="2">
        <v>47.1</v>
      </c>
      <c r="L5046" s="2">
        <v>47.8</v>
      </c>
      <c r="M5046" s="2">
        <v>8</v>
      </c>
      <c r="N5046" s="2">
        <v>11.8</v>
      </c>
      <c r="O5046" s="2">
        <v>27</v>
      </c>
      <c r="P5046" s="2">
        <v>39.700000000000003</v>
      </c>
      <c r="Q5046" s="2">
        <v>2</v>
      </c>
      <c r="R5046" s="2">
        <v>2.9</v>
      </c>
      <c r="S5046" s="2">
        <v>23</v>
      </c>
      <c r="T5046" s="2">
        <v>33.799999999999997</v>
      </c>
      <c r="U5046" s="2">
        <v>7</v>
      </c>
      <c r="V5046" s="2">
        <v>10.3</v>
      </c>
      <c r="W5046" s="2">
        <v>1</v>
      </c>
      <c r="X5046" s="2">
        <v>1.5</v>
      </c>
      <c r="Y5046" s="2">
        <v>36</v>
      </c>
      <c r="Z5046" s="2">
        <v>52.9</v>
      </c>
      <c r="AB5046" s="2">
        <v>2</v>
      </c>
      <c r="AE5046" s="2">
        <v>67</v>
      </c>
      <c r="AF5046" s="2">
        <v>37</v>
      </c>
      <c r="AG5046" s="2">
        <v>54.4</v>
      </c>
      <c r="AH5046" s="2">
        <v>37</v>
      </c>
      <c r="AI5046" s="2">
        <v>54.4</v>
      </c>
      <c r="AJ5046" s="2">
        <v>55.2</v>
      </c>
      <c r="AK5046" s="2">
        <v>19</v>
      </c>
      <c r="AL5046" s="2">
        <v>27.9</v>
      </c>
      <c r="AM5046" s="2">
        <v>11</v>
      </c>
      <c r="AN5046" s="2">
        <v>16.2</v>
      </c>
      <c r="AQ5046" s="2">
        <v>24</v>
      </c>
      <c r="AR5046" s="2">
        <v>35.299999999999997</v>
      </c>
      <c r="AS5046" s="2">
        <v>13</v>
      </c>
      <c r="AT5046" s="2">
        <v>19.100000000000001</v>
      </c>
      <c r="AU5046" s="2">
        <v>1</v>
      </c>
      <c r="AV5046" s="2">
        <v>1.5</v>
      </c>
      <c r="AW5046" s="2">
        <v>31</v>
      </c>
      <c r="AX5046" s="2">
        <v>45.6</v>
      </c>
      <c r="AZ5046" s="2">
        <v>2</v>
      </c>
      <c r="BC5046" s="2">
        <v>64</v>
      </c>
      <c r="BD5046" s="2">
        <v>28</v>
      </c>
      <c r="BE5046" s="2">
        <v>41.2</v>
      </c>
      <c r="BF5046" s="2">
        <v>28</v>
      </c>
      <c r="BG5046" s="2">
        <v>41.2</v>
      </c>
      <c r="BH5046" s="2">
        <v>43.8</v>
      </c>
      <c r="BI5046" s="2">
        <v>16</v>
      </c>
      <c r="BJ5046" s="2">
        <v>23.5</v>
      </c>
      <c r="BK5046" s="2">
        <v>20</v>
      </c>
      <c r="BL5046" s="2">
        <v>29.4</v>
      </c>
      <c r="BO5046" s="2">
        <v>23</v>
      </c>
      <c r="BP5046" s="2">
        <v>33.799999999999997</v>
      </c>
      <c r="BQ5046" s="2">
        <v>5</v>
      </c>
      <c r="BR5046" s="2">
        <v>7.4</v>
      </c>
      <c r="BS5046" s="2">
        <v>4</v>
      </c>
      <c r="BT5046" s="2">
        <v>5.9</v>
      </c>
      <c r="BU5046" s="2">
        <v>40</v>
      </c>
      <c r="BV5046" s="2">
        <v>58.8</v>
      </c>
      <c r="BX5046" s="2">
        <v>2</v>
      </c>
    </row>
    <row r="5047" spans="1:77" ht="12.75" customHeight="1" x14ac:dyDescent="0.2">
      <c r="A5047">
        <v>4</v>
      </c>
      <c r="B5047" s="2">
        <v>3637</v>
      </c>
      <c r="C5047" s="17">
        <v>3.18</v>
      </c>
      <c r="D5047" s="2">
        <v>2.98</v>
      </c>
      <c r="E5047" s="15">
        <v>2.8340000000000005</v>
      </c>
      <c r="G5047" s="17">
        <v>60</v>
      </c>
      <c r="H5047" s="2">
        <v>50</v>
      </c>
      <c r="I5047" s="2">
        <v>83.3</v>
      </c>
      <c r="J5047" s="2">
        <v>50</v>
      </c>
      <c r="K5047" s="2">
        <v>83.3</v>
      </c>
      <c r="L5047" s="2">
        <v>83.3</v>
      </c>
      <c r="M5047" s="2">
        <v>2</v>
      </c>
      <c r="N5047" s="2">
        <v>3.3</v>
      </c>
      <c r="O5047" s="2">
        <v>8</v>
      </c>
      <c r="P5047" s="2">
        <v>13.3</v>
      </c>
      <c r="S5047" s="2">
        <v>27</v>
      </c>
      <c r="T5047" s="2">
        <v>45</v>
      </c>
      <c r="U5047" s="2">
        <v>23</v>
      </c>
      <c r="V5047" s="2">
        <v>38.299999999999997</v>
      </c>
      <c r="Y5047" s="2">
        <v>10</v>
      </c>
      <c r="Z5047" s="2">
        <v>16.7</v>
      </c>
      <c r="AE5047" s="2">
        <v>60</v>
      </c>
      <c r="AF5047" s="2">
        <v>43</v>
      </c>
      <c r="AG5047" s="2">
        <v>71.7</v>
      </c>
      <c r="AH5047" s="2">
        <v>43</v>
      </c>
      <c r="AI5047" s="2">
        <v>71.7</v>
      </c>
      <c r="AJ5047" s="2">
        <v>71.7</v>
      </c>
      <c r="AK5047" s="2">
        <v>7</v>
      </c>
      <c r="AL5047" s="2">
        <v>11.7</v>
      </c>
      <c r="AM5047" s="2">
        <v>10</v>
      </c>
      <c r="AN5047" s="2">
        <v>16.7</v>
      </c>
      <c r="AQ5047" s="2">
        <v>20</v>
      </c>
      <c r="AR5047" s="2">
        <v>33.299999999999997</v>
      </c>
      <c r="AS5047" s="2">
        <v>23</v>
      </c>
      <c r="AT5047" s="2">
        <v>38.299999999999997</v>
      </c>
      <c r="AW5047" s="2">
        <v>17</v>
      </c>
      <c r="AX5047" s="2">
        <v>28.3</v>
      </c>
      <c r="BC5047" s="2">
        <v>60</v>
      </c>
      <c r="BD5047" s="2">
        <v>36</v>
      </c>
      <c r="BE5047" s="2">
        <v>60</v>
      </c>
      <c r="BF5047" s="2">
        <v>36</v>
      </c>
      <c r="BG5047" s="2">
        <v>60</v>
      </c>
      <c r="BH5047" s="2">
        <v>60</v>
      </c>
      <c r="BI5047" s="2">
        <v>8</v>
      </c>
      <c r="BJ5047" s="2">
        <v>13.3</v>
      </c>
      <c r="BK5047" s="2">
        <v>16</v>
      </c>
      <c r="BL5047" s="2">
        <v>26.7</v>
      </c>
      <c r="BO5047" s="2">
        <v>14</v>
      </c>
      <c r="BP5047" s="2">
        <v>23.3</v>
      </c>
      <c r="BQ5047" s="2">
        <v>22</v>
      </c>
      <c r="BR5047" s="2">
        <v>36.700000000000003</v>
      </c>
      <c r="BU5047" s="2">
        <v>24</v>
      </c>
      <c r="BV5047" s="2">
        <v>40</v>
      </c>
    </row>
    <row r="5048" spans="1:77" ht="12.75" customHeight="1" x14ac:dyDescent="0.2">
      <c r="A5048">
        <v>4</v>
      </c>
      <c r="B5048" s="2">
        <v>3641</v>
      </c>
      <c r="C5048" s="17">
        <v>2.33</v>
      </c>
      <c r="D5048" s="2">
        <v>1.85</v>
      </c>
      <c r="E5048" s="15">
        <v>2.149</v>
      </c>
      <c r="G5048" s="17">
        <v>54</v>
      </c>
      <c r="H5048" s="2">
        <v>29</v>
      </c>
      <c r="I5048" s="2">
        <v>53.7</v>
      </c>
      <c r="J5048" s="2">
        <v>29</v>
      </c>
      <c r="K5048" s="2">
        <v>53.7</v>
      </c>
      <c r="L5048" s="2">
        <v>53.7</v>
      </c>
      <c r="M5048" s="2">
        <v>8</v>
      </c>
      <c r="N5048" s="2">
        <v>14.8</v>
      </c>
      <c r="O5048" s="2">
        <v>17</v>
      </c>
      <c r="P5048" s="2">
        <v>31.5</v>
      </c>
      <c r="Q5048" s="2">
        <v>3</v>
      </c>
      <c r="R5048" s="2">
        <v>5.6</v>
      </c>
      <c r="S5048" s="2">
        <v>20</v>
      </c>
      <c r="T5048" s="2">
        <v>37</v>
      </c>
      <c r="U5048" s="2">
        <v>6</v>
      </c>
      <c r="V5048" s="2">
        <v>11.1</v>
      </c>
      <c r="Y5048" s="2">
        <v>25</v>
      </c>
      <c r="Z5048" s="2">
        <v>46.3</v>
      </c>
      <c r="AB5048" s="2">
        <v>1</v>
      </c>
      <c r="AC5048" s="2">
        <v>1</v>
      </c>
      <c r="AE5048" s="2">
        <v>54</v>
      </c>
      <c r="AF5048" s="2">
        <v>16</v>
      </c>
      <c r="AG5048" s="2">
        <v>29.6</v>
      </c>
      <c r="AH5048" s="2">
        <v>16</v>
      </c>
      <c r="AI5048" s="2">
        <v>29.6</v>
      </c>
      <c r="AJ5048" s="2">
        <v>29.6</v>
      </c>
      <c r="AK5048" s="2">
        <v>30</v>
      </c>
      <c r="AL5048" s="2">
        <v>55.6</v>
      </c>
      <c r="AM5048" s="2">
        <v>8</v>
      </c>
      <c r="AN5048" s="2">
        <v>14.8</v>
      </c>
      <c r="AQ5048" s="2">
        <v>10</v>
      </c>
      <c r="AR5048" s="2">
        <v>18.5</v>
      </c>
      <c r="AS5048" s="2">
        <v>6</v>
      </c>
      <c r="AT5048" s="2">
        <v>11.1</v>
      </c>
      <c r="AW5048" s="2">
        <v>38</v>
      </c>
      <c r="AX5048" s="2">
        <v>70.400000000000006</v>
      </c>
      <c r="AZ5048" s="2">
        <v>1</v>
      </c>
      <c r="BA5048" s="2">
        <v>1</v>
      </c>
      <c r="BC5048" s="2">
        <v>54</v>
      </c>
      <c r="BD5048" s="2">
        <v>22</v>
      </c>
      <c r="BE5048" s="2">
        <v>40.700000000000003</v>
      </c>
      <c r="BF5048" s="2">
        <v>22</v>
      </c>
      <c r="BG5048" s="2">
        <v>40.700000000000003</v>
      </c>
      <c r="BH5048" s="2">
        <v>40.700000000000003</v>
      </c>
      <c r="BI5048" s="2">
        <v>15</v>
      </c>
      <c r="BJ5048" s="2">
        <v>27.8</v>
      </c>
      <c r="BK5048" s="2">
        <v>17</v>
      </c>
      <c r="BL5048" s="2">
        <v>31.5</v>
      </c>
      <c r="BM5048" s="2">
        <v>1</v>
      </c>
      <c r="BN5048" s="2">
        <v>1.9</v>
      </c>
      <c r="BO5048" s="2">
        <v>17</v>
      </c>
      <c r="BP5048" s="2">
        <v>31.5</v>
      </c>
      <c r="BQ5048" s="2">
        <v>4</v>
      </c>
      <c r="BR5048" s="2">
        <v>7.4</v>
      </c>
      <c r="BU5048" s="2">
        <v>32</v>
      </c>
      <c r="BV5048" s="2">
        <v>59.3</v>
      </c>
      <c r="BX5048" s="2">
        <v>1</v>
      </c>
      <c r="BY5048" s="2">
        <v>1</v>
      </c>
    </row>
    <row r="5049" spans="1:77" ht="12.75" customHeight="1" x14ac:dyDescent="0.2">
      <c r="A5049">
        <v>4</v>
      </c>
      <c r="B5049" s="2">
        <v>3646</v>
      </c>
      <c r="C5049" s="17">
        <v>2.71</v>
      </c>
      <c r="D5049" s="2">
        <v>2.29</v>
      </c>
      <c r="E5049" s="15">
        <v>2.8169999999999997</v>
      </c>
      <c r="G5049" s="17">
        <v>56</v>
      </c>
      <c r="H5049" s="2">
        <v>35</v>
      </c>
      <c r="I5049" s="2">
        <v>62.5</v>
      </c>
      <c r="J5049" s="2">
        <v>35</v>
      </c>
      <c r="K5049" s="2">
        <v>62.5</v>
      </c>
      <c r="L5049" s="2">
        <v>62.5</v>
      </c>
      <c r="M5049" s="2">
        <v>3</v>
      </c>
      <c r="N5049" s="2">
        <v>5.4</v>
      </c>
      <c r="O5049" s="2">
        <v>18</v>
      </c>
      <c r="P5049" s="2">
        <v>32.1</v>
      </c>
      <c r="Q5049" s="2">
        <v>1</v>
      </c>
      <c r="R5049" s="2">
        <v>1.8</v>
      </c>
      <c r="S5049" s="2">
        <v>23</v>
      </c>
      <c r="T5049" s="2">
        <v>41.1</v>
      </c>
      <c r="U5049" s="2">
        <v>11</v>
      </c>
      <c r="V5049" s="2">
        <v>19.600000000000001</v>
      </c>
      <c r="Y5049" s="2">
        <v>21</v>
      </c>
      <c r="Z5049" s="2">
        <v>37.5</v>
      </c>
      <c r="AA5049" s="2">
        <v>1</v>
      </c>
      <c r="AE5049" s="2">
        <v>56</v>
      </c>
      <c r="AF5049" s="2">
        <v>27</v>
      </c>
      <c r="AG5049" s="2">
        <v>48.2</v>
      </c>
      <c r="AH5049" s="2">
        <v>27</v>
      </c>
      <c r="AI5049" s="2">
        <v>48.2</v>
      </c>
      <c r="AJ5049" s="2">
        <v>48.2</v>
      </c>
      <c r="AK5049" s="2">
        <v>19</v>
      </c>
      <c r="AL5049" s="2">
        <v>33.9</v>
      </c>
      <c r="AM5049" s="2">
        <v>10</v>
      </c>
      <c r="AN5049" s="2">
        <v>17.899999999999999</v>
      </c>
      <c r="AQ5049" s="2">
        <v>19</v>
      </c>
      <c r="AR5049" s="2">
        <v>33.9</v>
      </c>
      <c r="AS5049" s="2">
        <v>8</v>
      </c>
      <c r="AT5049" s="2">
        <v>14.3</v>
      </c>
      <c r="AW5049" s="2">
        <v>29</v>
      </c>
      <c r="AX5049" s="2">
        <v>51.8</v>
      </c>
      <c r="AY5049" s="2">
        <v>1</v>
      </c>
      <c r="BC5049" s="2">
        <v>52</v>
      </c>
      <c r="BD5049" s="2">
        <v>36</v>
      </c>
      <c r="BE5049" s="2">
        <v>66.7</v>
      </c>
      <c r="BF5049" s="2">
        <v>36</v>
      </c>
      <c r="BG5049" s="2">
        <v>66.7</v>
      </c>
      <c r="BH5049" s="2">
        <v>69.2</v>
      </c>
      <c r="BI5049" s="2">
        <v>3</v>
      </c>
      <c r="BJ5049" s="2">
        <v>5.6</v>
      </c>
      <c r="BK5049" s="2">
        <v>13</v>
      </c>
      <c r="BL5049" s="2">
        <v>24.1</v>
      </c>
      <c r="BO5049" s="2">
        <v>21</v>
      </c>
      <c r="BP5049" s="2">
        <v>38.9</v>
      </c>
      <c r="BQ5049" s="2">
        <v>15</v>
      </c>
      <c r="BR5049" s="2">
        <v>27.8</v>
      </c>
      <c r="BS5049" s="2">
        <v>2</v>
      </c>
      <c r="BT5049" s="2">
        <v>3.7</v>
      </c>
      <c r="BU5049" s="2">
        <v>18</v>
      </c>
      <c r="BV5049" s="2">
        <v>33.299999999999997</v>
      </c>
      <c r="BW5049" s="2">
        <v>2</v>
      </c>
      <c r="BX5049" s="2">
        <v>1</v>
      </c>
    </row>
    <row r="5050" spans="1:77" ht="12.75" customHeight="1" x14ac:dyDescent="0.2">
      <c r="A5050">
        <v>4</v>
      </c>
      <c r="B5050" s="2">
        <v>3649</v>
      </c>
      <c r="C5050" s="17">
        <v>2.74</v>
      </c>
      <c r="D5050" s="2">
        <v>2.6</v>
      </c>
      <c r="E5050" s="15">
        <v>2.4750000000000001</v>
      </c>
      <c r="G5050" s="17">
        <v>98</v>
      </c>
      <c r="H5050" s="2">
        <v>62</v>
      </c>
      <c r="I5050" s="2">
        <v>62.6</v>
      </c>
      <c r="J5050" s="2">
        <v>62</v>
      </c>
      <c r="K5050" s="2">
        <v>62.6</v>
      </c>
      <c r="L5050" s="2">
        <v>63.3</v>
      </c>
      <c r="M5050" s="2">
        <v>5</v>
      </c>
      <c r="N5050" s="2">
        <v>5.0999999999999996</v>
      </c>
      <c r="O5050" s="2">
        <v>31</v>
      </c>
      <c r="P5050" s="2">
        <v>31.3</v>
      </c>
      <c r="S5050" s="2">
        <v>44</v>
      </c>
      <c r="T5050" s="2">
        <v>44.4</v>
      </c>
      <c r="U5050" s="2">
        <v>18</v>
      </c>
      <c r="V5050" s="2">
        <v>18.2</v>
      </c>
      <c r="W5050" s="2">
        <v>1</v>
      </c>
      <c r="X5050" s="2">
        <v>1</v>
      </c>
      <c r="Y5050" s="2">
        <v>37</v>
      </c>
      <c r="Z5050" s="2">
        <v>37.4</v>
      </c>
      <c r="AB5050" s="2">
        <v>1</v>
      </c>
      <c r="AE5050" s="2">
        <v>98</v>
      </c>
      <c r="AF5050" s="2">
        <v>57</v>
      </c>
      <c r="AG5050" s="2">
        <v>57.6</v>
      </c>
      <c r="AH5050" s="2">
        <v>57</v>
      </c>
      <c r="AI5050" s="2">
        <v>57.6</v>
      </c>
      <c r="AJ5050" s="2">
        <v>58.2</v>
      </c>
      <c r="AK5050" s="2">
        <v>24</v>
      </c>
      <c r="AL5050" s="2">
        <v>24.2</v>
      </c>
      <c r="AM5050" s="2">
        <v>17</v>
      </c>
      <c r="AN5050" s="2">
        <v>17.2</v>
      </c>
      <c r="AQ5050" s="2">
        <v>29</v>
      </c>
      <c r="AR5050" s="2">
        <v>29.3</v>
      </c>
      <c r="AS5050" s="2">
        <v>28</v>
      </c>
      <c r="AT5050" s="2">
        <v>28.3</v>
      </c>
      <c r="AU5050" s="2">
        <v>1</v>
      </c>
      <c r="AV5050" s="2">
        <v>1</v>
      </c>
      <c r="AW5050" s="2">
        <v>42</v>
      </c>
      <c r="AX5050" s="2">
        <v>42.4</v>
      </c>
      <c r="AZ5050" s="2">
        <v>1</v>
      </c>
      <c r="BC5050" s="2">
        <v>97</v>
      </c>
      <c r="BD5050" s="2">
        <v>57</v>
      </c>
      <c r="BE5050" s="2">
        <v>57.6</v>
      </c>
      <c r="BF5050" s="2">
        <v>57</v>
      </c>
      <c r="BG5050" s="2">
        <v>57.6</v>
      </c>
      <c r="BH5050" s="2">
        <v>58.8</v>
      </c>
      <c r="BI5050" s="2">
        <v>16</v>
      </c>
      <c r="BJ5050" s="2">
        <v>16.2</v>
      </c>
      <c r="BK5050" s="2">
        <v>24</v>
      </c>
      <c r="BL5050" s="2">
        <v>24.2</v>
      </c>
      <c r="BO5050" s="2">
        <v>47</v>
      </c>
      <c r="BP5050" s="2">
        <v>47.5</v>
      </c>
      <c r="BQ5050" s="2">
        <v>10</v>
      </c>
      <c r="BR5050" s="2">
        <v>10.1</v>
      </c>
      <c r="BS5050" s="2">
        <v>2</v>
      </c>
      <c r="BT5050" s="2">
        <v>2</v>
      </c>
      <c r="BU5050" s="2">
        <v>42</v>
      </c>
      <c r="BV5050" s="2">
        <v>42.4</v>
      </c>
      <c r="BX5050" s="2">
        <v>1</v>
      </c>
    </row>
    <row r="5051" spans="1:77" ht="12.75" customHeight="1" x14ac:dyDescent="0.2">
      <c r="A5051">
        <v>4</v>
      </c>
      <c r="B5051" s="2">
        <v>3651</v>
      </c>
      <c r="C5051" s="17">
        <v>2.96</v>
      </c>
      <c r="D5051" s="2">
        <v>2.4</v>
      </c>
      <c r="E5051" s="15">
        <v>2.3340000000000001</v>
      </c>
      <c r="G5051" s="17">
        <v>105</v>
      </c>
      <c r="H5051" s="2">
        <v>79</v>
      </c>
      <c r="I5051" s="2">
        <v>74.5</v>
      </c>
      <c r="J5051" s="2">
        <v>79</v>
      </c>
      <c r="K5051" s="2">
        <v>74.5</v>
      </c>
      <c r="L5051" s="2">
        <v>75.2</v>
      </c>
      <c r="M5051" s="2">
        <v>5</v>
      </c>
      <c r="N5051" s="2">
        <v>4.7</v>
      </c>
      <c r="O5051" s="2">
        <v>21</v>
      </c>
      <c r="P5051" s="2">
        <v>19.8</v>
      </c>
      <c r="S5051" s="2">
        <v>49</v>
      </c>
      <c r="T5051" s="2">
        <v>46.2</v>
      </c>
      <c r="U5051" s="2">
        <v>30</v>
      </c>
      <c r="V5051" s="2">
        <v>28.3</v>
      </c>
      <c r="W5051" s="2">
        <v>1</v>
      </c>
      <c r="X5051" s="2">
        <v>0.9</v>
      </c>
      <c r="Y5051" s="2">
        <v>27</v>
      </c>
      <c r="Z5051" s="2">
        <v>25.5</v>
      </c>
      <c r="AE5051" s="2">
        <v>105</v>
      </c>
      <c r="AF5051" s="2">
        <v>50</v>
      </c>
      <c r="AG5051" s="2">
        <v>47.6</v>
      </c>
      <c r="AH5051" s="2">
        <v>50</v>
      </c>
      <c r="AI5051" s="2">
        <v>47.6</v>
      </c>
      <c r="AJ5051" s="2">
        <v>47.6</v>
      </c>
      <c r="AK5051" s="2">
        <v>34</v>
      </c>
      <c r="AL5051" s="2">
        <v>32.4</v>
      </c>
      <c r="AM5051" s="2">
        <v>21</v>
      </c>
      <c r="AN5051" s="2">
        <v>20</v>
      </c>
      <c r="AQ5051" s="2">
        <v>24</v>
      </c>
      <c r="AR5051" s="2">
        <v>22.9</v>
      </c>
      <c r="AS5051" s="2">
        <v>26</v>
      </c>
      <c r="AT5051" s="2">
        <v>24.8</v>
      </c>
      <c r="AW5051" s="2">
        <v>55</v>
      </c>
      <c r="AX5051" s="2">
        <v>52.4</v>
      </c>
      <c r="AZ5051" s="2">
        <v>1</v>
      </c>
      <c r="BC5051" s="2">
        <v>103</v>
      </c>
      <c r="BD5051" s="2">
        <v>49</v>
      </c>
      <c r="BE5051" s="2">
        <v>46.7</v>
      </c>
      <c r="BF5051" s="2">
        <v>49</v>
      </c>
      <c r="BG5051" s="2">
        <v>46.7</v>
      </c>
      <c r="BH5051" s="2">
        <v>47.6</v>
      </c>
      <c r="BI5051" s="2">
        <v>23</v>
      </c>
      <c r="BJ5051" s="2">
        <v>21.9</v>
      </c>
      <c r="BK5051" s="2">
        <v>31</v>
      </c>
      <c r="BL5051" s="2">
        <v>29.5</v>
      </c>
      <c r="BO5051" s="2">
        <v>36</v>
      </c>
      <c r="BP5051" s="2">
        <v>34.299999999999997</v>
      </c>
      <c r="BQ5051" s="2">
        <v>13</v>
      </c>
      <c r="BR5051" s="2">
        <v>12.4</v>
      </c>
      <c r="BS5051" s="2">
        <v>2</v>
      </c>
      <c r="BT5051" s="2">
        <v>1.9</v>
      </c>
      <c r="BU5051" s="2">
        <v>56</v>
      </c>
      <c r="BV5051" s="2">
        <v>53.3</v>
      </c>
      <c r="BW5051" s="2">
        <v>1</v>
      </c>
    </row>
    <row r="5052" spans="1:77" ht="12.75" customHeight="1" x14ac:dyDescent="0.2">
      <c r="A5052">
        <v>4</v>
      </c>
      <c r="B5052" s="2">
        <v>3653</v>
      </c>
      <c r="C5052" s="17">
        <v>3.11</v>
      </c>
      <c r="D5052" s="2">
        <v>3.41</v>
      </c>
      <c r="E5052" s="15">
        <v>2.9849999999999999</v>
      </c>
      <c r="G5052" s="17">
        <v>64</v>
      </c>
      <c r="H5052" s="2">
        <v>55</v>
      </c>
      <c r="I5052" s="2">
        <v>85.9</v>
      </c>
      <c r="J5052" s="2">
        <v>55</v>
      </c>
      <c r="K5052" s="2">
        <v>85.9</v>
      </c>
      <c r="L5052" s="2">
        <v>85.9</v>
      </c>
      <c r="M5052" s="2">
        <v>2</v>
      </c>
      <c r="N5052" s="2">
        <v>3.1</v>
      </c>
      <c r="O5052" s="2">
        <v>7</v>
      </c>
      <c r="P5052" s="2">
        <v>10.9</v>
      </c>
      <c r="Q5052" s="2">
        <v>3</v>
      </c>
      <c r="R5052" s="2">
        <v>4.7</v>
      </c>
      <c r="S5052" s="2">
        <v>25</v>
      </c>
      <c r="T5052" s="2">
        <v>39.1</v>
      </c>
      <c r="U5052" s="2">
        <v>27</v>
      </c>
      <c r="V5052" s="2">
        <v>42.2</v>
      </c>
      <c r="Y5052" s="2">
        <v>9</v>
      </c>
      <c r="Z5052" s="2">
        <v>14.1</v>
      </c>
      <c r="AC5052" s="2">
        <v>3</v>
      </c>
      <c r="AE5052" s="2">
        <v>64</v>
      </c>
      <c r="AF5052" s="2">
        <v>57</v>
      </c>
      <c r="AG5052" s="2">
        <v>89.1</v>
      </c>
      <c r="AH5052" s="2">
        <v>57</v>
      </c>
      <c r="AI5052" s="2">
        <v>89.1</v>
      </c>
      <c r="AJ5052" s="2">
        <v>89.1</v>
      </c>
      <c r="AK5052" s="2">
        <v>3</v>
      </c>
      <c r="AL5052" s="2">
        <v>4.7</v>
      </c>
      <c r="AM5052" s="2">
        <v>4</v>
      </c>
      <c r="AN5052" s="2">
        <v>6.3</v>
      </c>
      <c r="AQ5052" s="2">
        <v>21</v>
      </c>
      <c r="AR5052" s="2">
        <v>32.799999999999997</v>
      </c>
      <c r="AS5052" s="2">
        <v>36</v>
      </c>
      <c r="AT5052" s="2">
        <v>56.3</v>
      </c>
      <c r="AW5052" s="2">
        <v>7</v>
      </c>
      <c r="AX5052" s="2">
        <v>10.9</v>
      </c>
      <c r="BA5052" s="2">
        <v>3</v>
      </c>
      <c r="BC5052" s="2">
        <v>63</v>
      </c>
      <c r="BD5052" s="2">
        <v>49</v>
      </c>
      <c r="BE5052" s="2">
        <v>77.8</v>
      </c>
      <c r="BF5052" s="2">
        <v>49</v>
      </c>
      <c r="BG5052" s="2">
        <v>77.8</v>
      </c>
      <c r="BH5052" s="2">
        <v>77.8</v>
      </c>
      <c r="BI5052" s="2">
        <v>5</v>
      </c>
      <c r="BJ5052" s="2">
        <v>7.9</v>
      </c>
      <c r="BK5052" s="2">
        <v>9</v>
      </c>
      <c r="BL5052" s="2">
        <v>14.3</v>
      </c>
      <c r="BO5052" s="2">
        <v>31</v>
      </c>
      <c r="BP5052" s="2">
        <v>49.2</v>
      </c>
      <c r="BQ5052" s="2">
        <v>18</v>
      </c>
      <c r="BR5052" s="2">
        <v>28.6</v>
      </c>
      <c r="BU5052" s="2">
        <v>14</v>
      </c>
      <c r="BV5052" s="2">
        <v>22.2</v>
      </c>
      <c r="BW5052" s="2">
        <v>1</v>
      </c>
      <c r="BY5052" s="2">
        <v>3</v>
      </c>
    </row>
    <row r="5053" spans="1:77" ht="12.75" customHeight="1" x14ac:dyDescent="0.2">
      <c r="A5053">
        <v>4</v>
      </c>
      <c r="B5053" s="2">
        <v>3658</v>
      </c>
      <c r="C5053" s="17">
        <v>2.76</v>
      </c>
      <c r="D5053" s="2">
        <v>2.57</v>
      </c>
      <c r="E5053" s="15">
        <v>2.4049999999999998</v>
      </c>
      <c r="G5053" s="17">
        <v>69</v>
      </c>
      <c r="H5053" s="2">
        <v>47</v>
      </c>
      <c r="I5053" s="2">
        <v>67.099999999999994</v>
      </c>
      <c r="J5053" s="2">
        <v>47</v>
      </c>
      <c r="K5053" s="2">
        <v>67.099999999999994</v>
      </c>
      <c r="L5053" s="2">
        <v>68.099999999999994</v>
      </c>
      <c r="M5053" s="2">
        <v>8</v>
      </c>
      <c r="N5053" s="2">
        <v>11.4</v>
      </c>
      <c r="O5053" s="2">
        <v>14</v>
      </c>
      <c r="P5053" s="2">
        <v>20</v>
      </c>
      <c r="S5053" s="2">
        <v>31</v>
      </c>
      <c r="T5053" s="2">
        <v>44.3</v>
      </c>
      <c r="U5053" s="2">
        <v>16</v>
      </c>
      <c r="V5053" s="2">
        <v>22.9</v>
      </c>
      <c r="W5053" s="2">
        <v>1</v>
      </c>
      <c r="X5053" s="2">
        <v>1.4</v>
      </c>
      <c r="Y5053" s="2">
        <v>23</v>
      </c>
      <c r="Z5053" s="2">
        <v>32.9</v>
      </c>
      <c r="AB5053" s="2">
        <v>1</v>
      </c>
      <c r="AE5053" s="2">
        <v>69</v>
      </c>
      <c r="AF5053" s="2">
        <v>41</v>
      </c>
      <c r="AG5053" s="2">
        <v>58.6</v>
      </c>
      <c r="AH5053" s="2">
        <v>41</v>
      </c>
      <c r="AI5053" s="2">
        <v>58.6</v>
      </c>
      <c r="AJ5053" s="2">
        <v>59.4</v>
      </c>
      <c r="AK5053" s="2">
        <v>18</v>
      </c>
      <c r="AL5053" s="2">
        <v>25.7</v>
      </c>
      <c r="AM5053" s="2">
        <v>10</v>
      </c>
      <c r="AN5053" s="2">
        <v>14.3</v>
      </c>
      <c r="AQ5053" s="2">
        <v>22</v>
      </c>
      <c r="AR5053" s="2">
        <v>31.4</v>
      </c>
      <c r="AS5053" s="2">
        <v>19</v>
      </c>
      <c r="AT5053" s="2">
        <v>27.1</v>
      </c>
      <c r="AU5053" s="2">
        <v>1</v>
      </c>
      <c r="AV5053" s="2">
        <v>1.4</v>
      </c>
      <c r="AW5053" s="2">
        <v>29</v>
      </c>
      <c r="AX5053" s="2">
        <v>41.4</v>
      </c>
      <c r="AZ5053" s="2">
        <v>1</v>
      </c>
      <c r="BC5053" s="2">
        <v>68</v>
      </c>
      <c r="BD5053" s="2">
        <v>37</v>
      </c>
      <c r="BE5053" s="2">
        <v>53.6</v>
      </c>
      <c r="BF5053" s="2">
        <v>37</v>
      </c>
      <c r="BG5053" s="2">
        <v>53.6</v>
      </c>
      <c r="BH5053" s="2">
        <v>54.4</v>
      </c>
      <c r="BI5053" s="2">
        <v>13</v>
      </c>
      <c r="BJ5053" s="2">
        <v>18.8</v>
      </c>
      <c r="BK5053" s="2">
        <v>18</v>
      </c>
      <c r="BL5053" s="2">
        <v>26.1</v>
      </c>
      <c r="BO5053" s="2">
        <v>31</v>
      </c>
      <c r="BP5053" s="2">
        <v>44.9</v>
      </c>
      <c r="BQ5053" s="2">
        <v>6</v>
      </c>
      <c r="BR5053" s="2">
        <v>8.6999999999999993</v>
      </c>
      <c r="BS5053" s="2">
        <v>1</v>
      </c>
      <c r="BT5053" s="2">
        <v>1.4</v>
      </c>
      <c r="BU5053" s="2">
        <v>32</v>
      </c>
      <c r="BV5053" s="2">
        <v>46.4</v>
      </c>
      <c r="BX5053" s="2">
        <v>2</v>
      </c>
    </row>
    <row r="5054" spans="1:77" ht="12.75" customHeight="1" x14ac:dyDescent="0.2">
      <c r="A5054">
        <v>4</v>
      </c>
      <c r="B5054" s="2">
        <v>3659</v>
      </c>
      <c r="C5054" s="17">
        <v>2.86</v>
      </c>
      <c r="D5054" s="2">
        <v>2.67</v>
      </c>
      <c r="E5054" s="15">
        <v>2.5469999999999997</v>
      </c>
      <c r="G5054" s="17">
        <v>111</v>
      </c>
      <c r="H5054" s="2">
        <v>94</v>
      </c>
      <c r="I5054" s="2">
        <v>84.7</v>
      </c>
      <c r="J5054" s="2">
        <v>94</v>
      </c>
      <c r="K5054" s="2">
        <v>84.7</v>
      </c>
      <c r="L5054" s="2">
        <v>84.7</v>
      </c>
      <c r="M5054" s="2">
        <v>2</v>
      </c>
      <c r="N5054" s="2">
        <v>1.8</v>
      </c>
      <c r="O5054" s="2">
        <v>15</v>
      </c>
      <c r="P5054" s="2">
        <v>13.5</v>
      </c>
      <c r="Q5054" s="2">
        <v>9</v>
      </c>
      <c r="R5054" s="2">
        <v>8.1</v>
      </c>
      <c r="S5054" s="2">
        <v>54</v>
      </c>
      <c r="T5054" s="2">
        <v>48.6</v>
      </c>
      <c r="U5054" s="2">
        <v>31</v>
      </c>
      <c r="V5054" s="2">
        <v>27.9</v>
      </c>
      <c r="Y5054" s="2">
        <v>17</v>
      </c>
      <c r="Z5054" s="2">
        <v>15.3</v>
      </c>
      <c r="AC5054" s="2">
        <v>1</v>
      </c>
      <c r="AE5054" s="2">
        <v>111</v>
      </c>
      <c r="AF5054" s="2">
        <v>67</v>
      </c>
      <c r="AG5054" s="2">
        <v>60.4</v>
      </c>
      <c r="AH5054" s="2">
        <v>67</v>
      </c>
      <c r="AI5054" s="2">
        <v>60.4</v>
      </c>
      <c r="AJ5054" s="2">
        <v>60.4</v>
      </c>
      <c r="AK5054" s="2">
        <v>22</v>
      </c>
      <c r="AL5054" s="2">
        <v>19.8</v>
      </c>
      <c r="AM5054" s="2">
        <v>22</v>
      </c>
      <c r="AN5054" s="2">
        <v>19.8</v>
      </c>
      <c r="AO5054" s="2">
        <v>1</v>
      </c>
      <c r="AP5054" s="2">
        <v>0.9</v>
      </c>
      <c r="AQ5054" s="2">
        <v>34</v>
      </c>
      <c r="AR5054" s="2">
        <v>30.6</v>
      </c>
      <c r="AS5054" s="2">
        <v>32</v>
      </c>
      <c r="AT5054" s="2">
        <v>28.8</v>
      </c>
      <c r="AW5054" s="2">
        <v>44</v>
      </c>
      <c r="AX5054" s="2">
        <v>39.6</v>
      </c>
      <c r="BA5054" s="2">
        <v>1</v>
      </c>
      <c r="BC5054" s="2">
        <v>107</v>
      </c>
      <c r="BD5054" s="2">
        <v>73</v>
      </c>
      <c r="BE5054" s="2">
        <v>65.8</v>
      </c>
      <c r="BF5054" s="2">
        <v>73</v>
      </c>
      <c r="BG5054" s="2">
        <v>65.8</v>
      </c>
      <c r="BH5054" s="2">
        <v>68.2</v>
      </c>
      <c r="BI5054" s="2">
        <v>9</v>
      </c>
      <c r="BJ5054" s="2">
        <v>8.1</v>
      </c>
      <c r="BK5054" s="2">
        <v>25</v>
      </c>
      <c r="BL5054" s="2">
        <v>22.5</v>
      </c>
      <c r="BM5054" s="2">
        <v>8</v>
      </c>
      <c r="BN5054" s="2">
        <v>7.2</v>
      </c>
      <c r="BO5054" s="2">
        <v>36</v>
      </c>
      <c r="BP5054" s="2">
        <v>32.4</v>
      </c>
      <c r="BQ5054" s="2">
        <v>29</v>
      </c>
      <c r="BR5054" s="2">
        <v>26.1</v>
      </c>
      <c r="BS5054" s="2">
        <v>4</v>
      </c>
      <c r="BT5054" s="2">
        <v>3.6</v>
      </c>
      <c r="BU5054" s="2">
        <v>38</v>
      </c>
      <c r="BV5054" s="2">
        <v>34.200000000000003</v>
      </c>
      <c r="BY5054" s="2">
        <v>1</v>
      </c>
    </row>
    <row r="5055" spans="1:77" ht="12.75" customHeight="1" x14ac:dyDescent="0.2">
      <c r="A5055">
        <v>4</v>
      </c>
      <c r="B5055" s="2">
        <v>3664</v>
      </c>
      <c r="C5055" s="17">
        <v>3.15</v>
      </c>
      <c r="D5055" s="2">
        <v>2.9</v>
      </c>
      <c r="E5055" s="15">
        <v>3.0950000000000002</v>
      </c>
      <c r="G5055" s="17">
        <v>73</v>
      </c>
      <c r="H5055" s="2">
        <v>66</v>
      </c>
      <c r="I5055" s="2">
        <v>90.4</v>
      </c>
      <c r="J5055" s="2">
        <v>66</v>
      </c>
      <c r="K5055" s="2">
        <v>90.4</v>
      </c>
      <c r="L5055" s="2">
        <v>90.4</v>
      </c>
      <c r="M5055" s="2">
        <v>1</v>
      </c>
      <c r="N5055" s="2">
        <v>1.4</v>
      </c>
      <c r="O5055" s="2">
        <v>6</v>
      </c>
      <c r="P5055" s="2">
        <v>8.1999999999999993</v>
      </c>
      <c r="Q5055" s="2">
        <v>5</v>
      </c>
      <c r="R5055" s="2">
        <v>6.8</v>
      </c>
      <c r="S5055" s="2">
        <v>27</v>
      </c>
      <c r="T5055" s="2">
        <v>37</v>
      </c>
      <c r="U5055" s="2">
        <v>34</v>
      </c>
      <c r="V5055" s="2">
        <v>46.6</v>
      </c>
      <c r="Y5055" s="2">
        <v>7</v>
      </c>
      <c r="Z5055" s="2">
        <v>9.6</v>
      </c>
      <c r="AC5055" s="2">
        <v>1</v>
      </c>
      <c r="AE5055" s="2">
        <v>73</v>
      </c>
      <c r="AF5055" s="2">
        <v>57</v>
      </c>
      <c r="AG5055" s="2">
        <v>78.099999999999994</v>
      </c>
      <c r="AH5055" s="2">
        <v>57</v>
      </c>
      <c r="AI5055" s="2">
        <v>78.099999999999994</v>
      </c>
      <c r="AJ5055" s="2">
        <v>78.099999999999994</v>
      </c>
      <c r="AK5055" s="2">
        <v>10</v>
      </c>
      <c r="AL5055" s="2">
        <v>13.7</v>
      </c>
      <c r="AM5055" s="2">
        <v>6</v>
      </c>
      <c r="AN5055" s="2">
        <v>8.1999999999999993</v>
      </c>
      <c r="AO5055" s="2">
        <v>3</v>
      </c>
      <c r="AP5055" s="2">
        <v>4.0999999999999996</v>
      </c>
      <c r="AQ5055" s="2">
        <v>26</v>
      </c>
      <c r="AR5055" s="2">
        <v>35.6</v>
      </c>
      <c r="AS5055" s="2">
        <v>28</v>
      </c>
      <c r="AT5055" s="2">
        <v>38.4</v>
      </c>
      <c r="AW5055" s="2">
        <v>16</v>
      </c>
      <c r="AX5055" s="2">
        <v>21.9</v>
      </c>
      <c r="BA5055" s="2">
        <v>1</v>
      </c>
      <c r="BC5055" s="2">
        <v>73</v>
      </c>
      <c r="BD5055" s="2">
        <v>63</v>
      </c>
      <c r="BE5055" s="2">
        <v>86.3</v>
      </c>
      <c r="BF5055" s="2">
        <v>63</v>
      </c>
      <c r="BG5055" s="2">
        <v>86.3</v>
      </c>
      <c r="BH5055" s="2">
        <v>86.3</v>
      </c>
      <c r="BI5055" s="2">
        <v>6</v>
      </c>
      <c r="BJ5055" s="2">
        <v>8.1999999999999993</v>
      </c>
      <c r="BK5055" s="2">
        <v>4</v>
      </c>
      <c r="BL5055" s="2">
        <v>5.5</v>
      </c>
      <c r="BM5055" s="2">
        <v>4</v>
      </c>
      <c r="BN5055" s="2">
        <v>5.5</v>
      </c>
      <c r="BO5055" s="2">
        <v>24</v>
      </c>
      <c r="BP5055" s="2">
        <v>32.9</v>
      </c>
      <c r="BQ5055" s="2">
        <v>35</v>
      </c>
      <c r="BR5055" s="2">
        <v>47.9</v>
      </c>
      <c r="BU5055" s="2">
        <v>10</v>
      </c>
      <c r="BV5055" s="2">
        <v>13.7</v>
      </c>
      <c r="BY5055" s="2">
        <v>1</v>
      </c>
    </row>
    <row r="5056" spans="1:77" ht="12.75" customHeight="1" x14ac:dyDescent="0.2">
      <c r="A5056">
        <v>4</v>
      </c>
      <c r="B5056" s="2">
        <v>3665</v>
      </c>
      <c r="C5056" s="17">
        <v>2.3199999999999998</v>
      </c>
      <c r="D5056" s="2">
        <v>1.98</v>
      </c>
      <c r="E5056" s="15">
        <v>2.2999999999999998</v>
      </c>
      <c r="G5056" s="17">
        <v>50</v>
      </c>
      <c r="H5056" s="2">
        <v>26</v>
      </c>
      <c r="I5056" s="2">
        <v>52</v>
      </c>
      <c r="J5056" s="2">
        <v>26</v>
      </c>
      <c r="K5056" s="2">
        <v>52</v>
      </c>
      <c r="L5056" s="2">
        <v>52</v>
      </c>
      <c r="M5056" s="2">
        <v>10</v>
      </c>
      <c r="N5056" s="2">
        <v>20</v>
      </c>
      <c r="O5056" s="2">
        <v>14</v>
      </c>
      <c r="P5056" s="2">
        <v>28</v>
      </c>
      <c r="Q5056" s="2">
        <v>2</v>
      </c>
      <c r="R5056" s="2">
        <v>4</v>
      </c>
      <c r="S5056" s="2">
        <v>18</v>
      </c>
      <c r="T5056" s="2">
        <v>36</v>
      </c>
      <c r="U5056" s="2">
        <v>6</v>
      </c>
      <c r="V5056" s="2">
        <v>12</v>
      </c>
      <c r="Y5056" s="2">
        <v>24</v>
      </c>
      <c r="Z5056" s="2">
        <v>48</v>
      </c>
      <c r="AB5056" s="2">
        <v>2</v>
      </c>
      <c r="AE5056" s="2">
        <v>50</v>
      </c>
      <c r="AF5056" s="2">
        <v>17</v>
      </c>
      <c r="AG5056" s="2">
        <v>34</v>
      </c>
      <c r="AH5056" s="2">
        <v>17</v>
      </c>
      <c r="AI5056" s="2">
        <v>34</v>
      </c>
      <c r="AJ5056" s="2">
        <v>34</v>
      </c>
      <c r="AK5056" s="2">
        <v>24</v>
      </c>
      <c r="AL5056" s="2">
        <v>48</v>
      </c>
      <c r="AM5056" s="2">
        <v>9</v>
      </c>
      <c r="AN5056" s="2">
        <v>18</v>
      </c>
      <c r="AQ5056" s="2">
        <v>11</v>
      </c>
      <c r="AR5056" s="2">
        <v>22</v>
      </c>
      <c r="AS5056" s="2">
        <v>6</v>
      </c>
      <c r="AT5056" s="2">
        <v>12</v>
      </c>
      <c r="AW5056" s="2">
        <v>33</v>
      </c>
      <c r="AX5056" s="2">
        <v>66</v>
      </c>
      <c r="AZ5056" s="2">
        <v>2</v>
      </c>
      <c r="BC5056" s="2">
        <v>48</v>
      </c>
      <c r="BD5056" s="2">
        <v>22</v>
      </c>
      <c r="BE5056" s="2">
        <v>44</v>
      </c>
      <c r="BF5056" s="2">
        <v>22</v>
      </c>
      <c r="BG5056" s="2">
        <v>44</v>
      </c>
      <c r="BH5056" s="2">
        <v>45.8</v>
      </c>
      <c r="BI5056" s="2">
        <v>10</v>
      </c>
      <c r="BJ5056" s="2">
        <v>20</v>
      </c>
      <c r="BK5056" s="2">
        <v>16</v>
      </c>
      <c r="BL5056" s="2">
        <v>32</v>
      </c>
      <c r="BO5056" s="2">
        <v>15</v>
      </c>
      <c r="BP5056" s="2">
        <v>30</v>
      </c>
      <c r="BQ5056" s="2">
        <v>7</v>
      </c>
      <c r="BR5056" s="2">
        <v>14</v>
      </c>
      <c r="BS5056" s="2">
        <v>2</v>
      </c>
      <c r="BT5056" s="2">
        <v>4</v>
      </c>
      <c r="BU5056" s="2">
        <v>28</v>
      </c>
      <c r="BV5056" s="2">
        <v>56</v>
      </c>
      <c r="BX5056" s="2">
        <v>2</v>
      </c>
    </row>
    <row r="5057" spans="1:77" ht="12.75" customHeight="1" x14ac:dyDescent="0.2">
      <c r="A5057">
        <v>4</v>
      </c>
      <c r="B5057" s="2">
        <v>3668</v>
      </c>
      <c r="C5057" s="17">
        <v>2.85</v>
      </c>
      <c r="D5057" s="2">
        <v>2.88</v>
      </c>
      <c r="E5057" s="15">
        <v>2.875</v>
      </c>
      <c r="G5057" s="17">
        <v>73</v>
      </c>
      <c r="H5057" s="2">
        <v>52</v>
      </c>
      <c r="I5057" s="2">
        <v>71.2</v>
      </c>
      <c r="J5057" s="2">
        <v>52</v>
      </c>
      <c r="K5057" s="2">
        <v>71.2</v>
      </c>
      <c r="L5057" s="2">
        <v>71.2</v>
      </c>
      <c r="M5057" s="2">
        <v>5</v>
      </c>
      <c r="N5057" s="2">
        <v>6.8</v>
      </c>
      <c r="O5057" s="2">
        <v>16</v>
      </c>
      <c r="P5057" s="2">
        <v>21.9</v>
      </c>
      <c r="Q5057" s="2">
        <v>1</v>
      </c>
      <c r="R5057" s="2">
        <v>1.4</v>
      </c>
      <c r="S5057" s="2">
        <v>33</v>
      </c>
      <c r="T5057" s="2">
        <v>45.2</v>
      </c>
      <c r="U5057" s="2">
        <v>18</v>
      </c>
      <c r="V5057" s="2">
        <v>24.7</v>
      </c>
      <c r="Y5057" s="2">
        <v>21</v>
      </c>
      <c r="Z5057" s="2">
        <v>28.8</v>
      </c>
      <c r="AB5057" s="2">
        <v>2</v>
      </c>
      <c r="AE5057" s="2">
        <v>74</v>
      </c>
      <c r="AF5057" s="2">
        <v>48</v>
      </c>
      <c r="AG5057" s="2">
        <v>64.900000000000006</v>
      </c>
      <c r="AH5057" s="2">
        <v>48</v>
      </c>
      <c r="AI5057" s="2">
        <v>64.900000000000006</v>
      </c>
      <c r="AJ5057" s="2">
        <v>64.900000000000006</v>
      </c>
      <c r="AK5057" s="2">
        <v>12</v>
      </c>
      <c r="AL5057" s="2">
        <v>16.2</v>
      </c>
      <c r="AM5057" s="2">
        <v>14</v>
      </c>
      <c r="AN5057" s="2">
        <v>18.899999999999999</v>
      </c>
      <c r="AQ5057" s="2">
        <v>19</v>
      </c>
      <c r="AR5057" s="2">
        <v>25.7</v>
      </c>
      <c r="AS5057" s="2">
        <v>29</v>
      </c>
      <c r="AT5057" s="2">
        <v>39.200000000000003</v>
      </c>
      <c r="AW5057" s="2">
        <v>26</v>
      </c>
      <c r="AX5057" s="2">
        <v>35.1</v>
      </c>
      <c r="AZ5057" s="2">
        <v>1</v>
      </c>
      <c r="BC5057" s="2">
        <v>72</v>
      </c>
      <c r="BD5057" s="2">
        <v>55</v>
      </c>
      <c r="BE5057" s="2">
        <v>76.400000000000006</v>
      </c>
      <c r="BF5057" s="2">
        <v>55</v>
      </c>
      <c r="BG5057" s="2">
        <v>76.400000000000006</v>
      </c>
      <c r="BH5057" s="2">
        <v>76.400000000000006</v>
      </c>
      <c r="BI5057" s="2">
        <v>8</v>
      </c>
      <c r="BJ5057" s="2">
        <v>11.1</v>
      </c>
      <c r="BK5057" s="2">
        <v>9</v>
      </c>
      <c r="BL5057" s="2">
        <v>12.5</v>
      </c>
      <c r="BM5057" s="2">
        <v>1</v>
      </c>
      <c r="BN5057" s="2">
        <v>1.4</v>
      </c>
      <c r="BO5057" s="2">
        <v>35</v>
      </c>
      <c r="BP5057" s="2">
        <v>48.6</v>
      </c>
      <c r="BQ5057" s="2">
        <v>19</v>
      </c>
      <c r="BR5057" s="2">
        <v>26.4</v>
      </c>
      <c r="BU5057" s="2">
        <v>17</v>
      </c>
      <c r="BV5057" s="2">
        <v>23.6</v>
      </c>
      <c r="BW5057" s="2">
        <v>1</v>
      </c>
      <c r="BX5057" s="2">
        <v>2</v>
      </c>
    </row>
    <row r="5058" spans="1:77" ht="12.75" customHeight="1" x14ac:dyDescent="0.2">
      <c r="A5058">
        <v>4</v>
      </c>
      <c r="B5058" s="2">
        <v>3669</v>
      </c>
      <c r="C5058" s="17">
        <v>3.27</v>
      </c>
      <c r="D5058" s="2">
        <v>3.65</v>
      </c>
      <c r="E5058" s="15">
        <v>2.7450000000000001</v>
      </c>
      <c r="G5058" s="17">
        <v>79</v>
      </c>
      <c r="H5058" s="2">
        <v>70</v>
      </c>
      <c r="I5058" s="2">
        <v>88.6</v>
      </c>
      <c r="J5058" s="2">
        <v>70</v>
      </c>
      <c r="K5058" s="2">
        <v>88.6</v>
      </c>
      <c r="L5058" s="2">
        <v>88.6</v>
      </c>
      <c r="O5058" s="2">
        <v>9</v>
      </c>
      <c r="P5058" s="2">
        <v>11.4</v>
      </c>
      <c r="Q5058" s="2">
        <v>1</v>
      </c>
      <c r="R5058" s="2">
        <v>1.3</v>
      </c>
      <c r="S5058" s="2">
        <v>36</v>
      </c>
      <c r="T5058" s="2">
        <v>45.6</v>
      </c>
      <c r="U5058" s="2">
        <v>33</v>
      </c>
      <c r="V5058" s="2">
        <v>41.8</v>
      </c>
      <c r="Y5058" s="2">
        <v>9</v>
      </c>
      <c r="Z5058" s="2">
        <v>11.4</v>
      </c>
      <c r="AE5058" s="2">
        <v>79</v>
      </c>
      <c r="AF5058" s="2">
        <v>75</v>
      </c>
      <c r="AG5058" s="2">
        <v>94.9</v>
      </c>
      <c r="AH5058" s="2">
        <v>75</v>
      </c>
      <c r="AI5058" s="2">
        <v>94.9</v>
      </c>
      <c r="AJ5058" s="2">
        <v>94.9</v>
      </c>
      <c r="AM5058" s="2">
        <v>4</v>
      </c>
      <c r="AN5058" s="2">
        <v>5.0999999999999996</v>
      </c>
      <c r="AO5058" s="2">
        <v>1</v>
      </c>
      <c r="AP5058" s="2">
        <v>1.3</v>
      </c>
      <c r="AQ5058" s="2">
        <v>16</v>
      </c>
      <c r="AR5058" s="2">
        <v>20.3</v>
      </c>
      <c r="AS5058" s="2">
        <v>58</v>
      </c>
      <c r="AT5058" s="2">
        <v>73.400000000000006</v>
      </c>
      <c r="AW5058" s="2">
        <v>4</v>
      </c>
      <c r="AX5058" s="2">
        <v>5.0999999999999996</v>
      </c>
      <c r="BC5058" s="2">
        <v>79</v>
      </c>
      <c r="BD5058" s="2">
        <v>52</v>
      </c>
      <c r="BE5058" s="2">
        <v>65.8</v>
      </c>
      <c r="BF5058" s="2">
        <v>52</v>
      </c>
      <c r="BG5058" s="2">
        <v>65.8</v>
      </c>
      <c r="BH5058" s="2">
        <v>65.8</v>
      </c>
      <c r="BI5058" s="2">
        <v>7</v>
      </c>
      <c r="BJ5058" s="2">
        <v>8.9</v>
      </c>
      <c r="BK5058" s="2">
        <v>20</v>
      </c>
      <c r="BL5058" s="2">
        <v>25.3</v>
      </c>
      <c r="BM5058" s="2">
        <v>1</v>
      </c>
      <c r="BN5058" s="2">
        <v>1.3</v>
      </c>
      <c r="BO5058" s="2">
        <v>34</v>
      </c>
      <c r="BP5058" s="2">
        <v>43</v>
      </c>
      <c r="BQ5058" s="2">
        <v>17</v>
      </c>
      <c r="BR5058" s="2">
        <v>21.5</v>
      </c>
      <c r="BU5058" s="2">
        <v>27</v>
      </c>
      <c r="BV5058" s="2">
        <v>34.200000000000003</v>
      </c>
    </row>
    <row r="5059" spans="1:77" ht="12.75" customHeight="1" x14ac:dyDescent="0.2">
      <c r="A5059">
        <v>4</v>
      </c>
      <c r="B5059" s="2">
        <v>3673</v>
      </c>
      <c r="C5059" s="17">
        <v>3.28</v>
      </c>
      <c r="D5059" s="2">
        <v>3.06</v>
      </c>
      <c r="E5059" s="15">
        <v>2.8330000000000002</v>
      </c>
      <c r="G5059" s="17">
        <v>71</v>
      </c>
      <c r="H5059" s="2">
        <v>61</v>
      </c>
      <c r="I5059" s="2">
        <v>85.9</v>
      </c>
      <c r="J5059" s="2">
        <v>61</v>
      </c>
      <c r="K5059" s="2">
        <v>85.9</v>
      </c>
      <c r="L5059" s="2">
        <v>85.9</v>
      </c>
      <c r="M5059" s="2">
        <v>2</v>
      </c>
      <c r="N5059" s="2">
        <v>2.8</v>
      </c>
      <c r="O5059" s="2">
        <v>8</v>
      </c>
      <c r="P5059" s="2">
        <v>11.3</v>
      </c>
      <c r="S5059" s="2">
        <v>29</v>
      </c>
      <c r="T5059" s="2">
        <v>40.799999999999997</v>
      </c>
      <c r="U5059" s="2">
        <v>32</v>
      </c>
      <c r="V5059" s="2">
        <v>45.1</v>
      </c>
      <c r="Y5059" s="2">
        <v>10</v>
      </c>
      <c r="Z5059" s="2">
        <v>14.1</v>
      </c>
      <c r="AB5059" s="2">
        <v>2</v>
      </c>
      <c r="AE5059" s="2">
        <v>70</v>
      </c>
      <c r="AF5059" s="2">
        <v>56</v>
      </c>
      <c r="AG5059" s="2">
        <v>80</v>
      </c>
      <c r="AH5059" s="2">
        <v>56</v>
      </c>
      <c r="AI5059" s="2">
        <v>80</v>
      </c>
      <c r="AJ5059" s="2">
        <v>80</v>
      </c>
      <c r="AK5059" s="2">
        <v>8</v>
      </c>
      <c r="AL5059" s="2">
        <v>11.4</v>
      </c>
      <c r="AM5059" s="2">
        <v>6</v>
      </c>
      <c r="AN5059" s="2">
        <v>8.6</v>
      </c>
      <c r="AQ5059" s="2">
        <v>30</v>
      </c>
      <c r="AR5059" s="2">
        <v>42.9</v>
      </c>
      <c r="AS5059" s="2">
        <v>26</v>
      </c>
      <c r="AT5059" s="2">
        <v>37.1</v>
      </c>
      <c r="AW5059" s="2">
        <v>14</v>
      </c>
      <c r="AX5059" s="2">
        <v>20</v>
      </c>
      <c r="AY5059" s="2">
        <v>1</v>
      </c>
      <c r="AZ5059" s="2">
        <v>2</v>
      </c>
      <c r="BC5059" s="2">
        <v>69</v>
      </c>
      <c r="BD5059" s="2">
        <v>49</v>
      </c>
      <c r="BE5059" s="2">
        <v>69</v>
      </c>
      <c r="BF5059" s="2">
        <v>49</v>
      </c>
      <c r="BG5059" s="2">
        <v>69</v>
      </c>
      <c r="BH5059" s="2">
        <v>71</v>
      </c>
      <c r="BI5059" s="2">
        <v>4</v>
      </c>
      <c r="BJ5059" s="2">
        <v>5.6</v>
      </c>
      <c r="BK5059" s="2">
        <v>16</v>
      </c>
      <c r="BL5059" s="2">
        <v>22.5</v>
      </c>
      <c r="BO5059" s="2">
        <v>31</v>
      </c>
      <c r="BP5059" s="2">
        <v>43.7</v>
      </c>
      <c r="BQ5059" s="2">
        <v>18</v>
      </c>
      <c r="BR5059" s="2">
        <v>25.4</v>
      </c>
      <c r="BS5059" s="2">
        <v>2</v>
      </c>
      <c r="BT5059" s="2">
        <v>2.8</v>
      </c>
      <c r="BU5059" s="2">
        <v>22</v>
      </c>
      <c r="BV5059" s="2">
        <v>31</v>
      </c>
      <c r="BX5059" s="2">
        <v>2</v>
      </c>
    </row>
    <row r="5060" spans="1:77" ht="12.75" customHeight="1" x14ac:dyDescent="0.2">
      <c r="A5060">
        <v>4</v>
      </c>
      <c r="B5060" s="2">
        <v>3675</v>
      </c>
      <c r="C5060" s="17">
        <v>2.93</v>
      </c>
      <c r="D5060" s="2">
        <v>2.89</v>
      </c>
      <c r="E5060" s="15">
        <v>2.64</v>
      </c>
      <c r="G5060" s="17">
        <v>58</v>
      </c>
      <c r="H5060" s="2">
        <v>44</v>
      </c>
      <c r="I5060" s="2">
        <v>75.900000000000006</v>
      </c>
      <c r="J5060" s="2">
        <v>44</v>
      </c>
      <c r="K5060" s="2">
        <v>75.900000000000006</v>
      </c>
      <c r="L5060" s="2">
        <v>75.900000000000006</v>
      </c>
      <c r="M5060" s="2">
        <v>3</v>
      </c>
      <c r="N5060" s="2">
        <v>5.2</v>
      </c>
      <c r="O5060" s="2">
        <v>11</v>
      </c>
      <c r="P5060" s="2">
        <v>19</v>
      </c>
      <c r="S5060" s="2">
        <v>31</v>
      </c>
      <c r="T5060" s="2">
        <v>53.4</v>
      </c>
      <c r="U5060" s="2">
        <v>13</v>
      </c>
      <c r="V5060" s="2">
        <v>22.4</v>
      </c>
      <c r="Y5060" s="2">
        <v>14</v>
      </c>
      <c r="Z5060" s="2">
        <v>24.1</v>
      </c>
      <c r="AC5060" s="2">
        <v>1</v>
      </c>
      <c r="AE5060" s="2">
        <v>57</v>
      </c>
      <c r="AF5060" s="2">
        <v>37</v>
      </c>
      <c r="AG5060" s="2">
        <v>64.900000000000006</v>
      </c>
      <c r="AH5060" s="2">
        <v>37</v>
      </c>
      <c r="AI5060" s="2">
        <v>64.900000000000006</v>
      </c>
      <c r="AJ5060" s="2">
        <v>64.900000000000006</v>
      </c>
      <c r="AK5060" s="2">
        <v>10</v>
      </c>
      <c r="AL5060" s="2">
        <v>17.5</v>
      </c>
      <c r="AM5060" s="2">
        <v>10</v>
      </c>
      <c r="AN5060" s="2">
        <v>17.5</v>
      </c>
      <c r="AQ5060" s="2">
        <v>13</v>
      </c>
      <c r="AR5060" s="2">
        <v>22.8</v>
      </c>
      <c r="AS5060" s="2">
        <v>24</v>
      </c>
      <c r="AT5060" s="2">
        <v>42.1</v>
      </c>
      <c r="AW5060" s="2">
        <v>20</v>
      </c>
      <c r="AX5060" s="2">
        <v>35.1</v>
      </c>
      <c r="AZ5060" s="2">
        <v>1</v>
      </c>
      <c r="BA5060" s="2">
        <v>1</v>
      </c>
      <c r="BC5060" s="2">
        <v>58</v>
      </c>
      <c r="BD5060" s="2">
        <v>36</v>
      </c>
      <c r="BE5060" s="2">
        <v>62.1</v>
      </c>
      <c r="BF5060" s="2">
        <v>36</v>
      </c>
      <c r="BG5060" s="2">
        <v>62.1</v>
      </c>
      <c r="BH5060" s="2">
        <v>62.1</v>
      </c>
      <c r="BI5060" s="2">
        <v>7</v>
      </c>
      <c r="BJ5060" s="2">
        <v>12.1</v>
      </c>
      <c r="BK5060" s="2">
        <v>15</v>
      </c>
      <c r="BL5060" s="2">
        <v>25.9</v>
      </c>
      <c r="BO5060" s="2">
        <v>28</v>
      </c>
      <c r="BP5060" s="2">
        <v>48.3</v>
      </c>
      <c r="BQ5060" s="2">
        <v>8</v>
      </c>
      <c r="BR5060" s="2">
        <v>13.8</v>
      </c>
      <c r="BU5060" s="2">
        <v>22</v>
      </c>
      <c r="BV5060" s="2">
        <v>37.9</v>
      </c>
      <c r="BY5060" s="2">
        <v>1</v>
      </c>
    </row>
    <row r="5061" spans="1:77" ht="12.75" customHeight="1" x14ac:dyDescent="0.2">
      <c r="A5061">
        <v>4</v>
      </c>
      <c r="B5061" s="2">
        <v>3676</v>
      </c>
      <c r="C5061" s="17">
        <v>2.63</v>
      </c>
      <c r="D5061" s="2">
        <v>2.12</v>
      </c>
      <c r="E5061" s="15">
        <v>2.1650000000000005</v>
      </c>
      <c r="G5061" s="17">
        <v>43</v>
      </c>
      <c r="H5061" s="2">
        <v>27</v>
      </c>
      <c r="I5061" s="2">
        <v>62.8</v>
      </c>
      <c r="J5061" s="2">
        <v>27</v>
      </c>
      <c r="K5061" s="2">
        <v>62.8</v>
      </c>
      <c r="L5061" s="2">
        <v>62.8</v>
      </c>
      <c r="M5061" s="2">
        <v>7</v>
      </c>
      <c r="N5061" s="2">
        <v>16.3</v>
      </c>
      <c r="O5061" s="2">
        <v>9</v>
      </c>
      <c r="P5061" s="2">
        <v>20.9</v>
      </c>
      <c r="S5061" s="2">
        <v>20</v>
      </c>
      <c r="T5061" s="2">
        <v>46.5</v>
      </c>
      <c r="U5061" s="2">
        <v>7</v>
      </c>
      <c r="V5061" s="2">
        <v>16.3</v>
      </c>
      <c r="Y5061" s="2">
        <v>16</v>
      </c>
      <c r="Z5061" s="2">
        <v>37.200000000000003</v>
      </c>
      <c r="AE5061" s="2">
        <v>43</v>
      </c>
      <c r="AF5061" s="2">
        <v>18</v>
      </c>
      <c r="AG5061" s="2">
        <v>41.9</v>
      </c>
      <c r="AH5061" s="2">
        <v>18</v>
      </c>
      <c r="AI5061" s="2">
        <v>41.9</v>
      </c>
      <c r="AJ5061" s="2">
        <v>41.9</v>
      </c>
      <c r="AK5061" s="2">
        <v>15</v>
      </c>
      <c r="AL5061" s="2">
        <v>34.9</v>
      </c>
      <c r="AM5061" s="2">
        <v>10</v>
      </c>
      <c r="AN5061" s="2">
        <v>23.3</v>
      </c>
      <c r="AQ5061" s="2">
        <v>16</v>
      </c>
      <c r="AR5061" s="2">
        <v>37.200000000000003</v>
      </c>
      <c r="AS5061" s="2">
        <v>2</v>
      </c>
      <c r="AT5061" s="2">
        <v>4.7</v>
      </c>
      <c r="AW5061" s="2">
        <v>25</v>
      </c>
      <c r="AX5061" s="2">
        <v>58.1</v>
      </c>
      <c r="BC5061" s="2">
        <v>41</v>
      </c>
      <c r="BD5061" s="2">
        <v>21</v>
      </c>
      <c r="BE5061" s="2">
        <v>48.8</v>
      </c>
      <c r="BF5061" s="2">
        <v>21</v>
      </c>
      <c r="BG5061" s="2">
        <v>48.8</v>
      </c>
      <c r="BH5061" s="2">
        <v>51.2</v>
      </c>
      <c r="BI5061" s="2">
        <v>12</v>
      </c>
      <c r="BJ5061" s="2">
        <v>27.9</v>
      </c>
      <c r="BK5061" s="2">
        <v>8</v>
      </c>
      <c r="BL5061" s="2">
        <v>18.600000000000001</v>
      </c>
      <c r="BO5061" s="2">
        <v>19</v>
      </c>
      <c r="BP5061" s="2">
        <v>44.2</v>
      </c>
      <c r="BQ5061" s="2">
        <v>2</v>
      </c>
      <c r="BR5061" s="2">
        <v>4.7</v>
      </c>
      <c r="BS5061" s="2">
        <v>2</v>
      </c>
      <c r="BT5061" s="2">
        <v>4.7</v>
      </c>
      <c r="BU5061" s="2">
        <v>22</v>
      </c>
      <c r="BV5061" s="2">
        <v>51.2</v>
      </c>
    </row>
    <row r="5062" spans="1:77" ht="12.75" customHeight="1" x14ac:dyDescent="0.2">
      <c r="A5062">
        <v>4</v>
      </c>
      <c r="B5062" s="2">
        <v>3677</v>
      </c>
      <c r="C5062" s="17">
        <v>2.67</v>
      </c>
      <c r="D5062" s="2">
        <v>2.2799999999999998</v>
      </c>
      <c r="E5062" s="15">
        <v>2.109</v>
      </c>
      <c r="G5062" s="17">
        <v>64</v>
      </c>
      <c r="H5062" s="2">
        <v>37</v>
      </c>
      <c r="I5062" s="2">
        <v>57.8</v>
      </c>
      <c r="J5062" s="2">
        <v>37</v>
      </c>
      <c r="K5062" s="2">
        <v>57.8</v>
      </c>
      <c r="L5062" s="2">
        <v>57.8</v>
      </c>
      <c r="M5062" s="2">
        <v>2</v>
      </c>
      <c r="N5062" s="2">
        <v>3.1</v>
      </c>
      <c r="O5062" s="2">
        <v>25</v>
      </c>
      <c r="P5062" s="2">
        <v>39.1</v>
      </c>
      <c r="S5062" s="2">
        <v>29</v>
      </c>
      <c r="T5062" s="2">
        <v>45.3</v>
      </c>
      <c r="U5062" s="2">
        <v>8</v>
      </c>
      <c r="V5062" s="2">
        <v>12.5</v>
      </c>
      <c r="Y5062" s="2">
        <v>27</v>
      </c>
      <c r="Z5062" s="2">
        <v>42.2</v>
      </c>
      <c r="AE5062" s="2">
        <v>64</v>
      </c>
      <c r="AF5062" s="2">
        <v>28</v>
      </c>
      <c r="AG5062" s="2">
        <v>43.8</v>
      </c>
      <c r="AH5062" s="2">
        <v>28</v>
      </c>
      <c r="AI5062" s="2">
        <v>43.8</v>
      </c>
      <c r="AJ5062" s="2">
        <v>43.8</v>
      </c>
      <c r="AK5062" s="2">
        <v>21</v>
      </c>
      <c r="AL5062" s="2">
        <v>32.799999999999997</v>
      </c>
      <c r="AM5062" s="2">
        <v>15</v>
      </c>
      <c r="AN5062" s="2">
        <v>23.4</v>
      </c>
      <c r="AQ5062" s="2">
        <v>17</v>
      </c>
      <c r="AR5062" s="2">
        <v>26.6</v>
      </c>
      <c r="AS5062" s="2">
        <v>11</v>
      </c>
      <c r="AT5062" s="2">
        <v>17.2</v>
      </c>
      <c r="AW5062" s="2">
        <v>36</v>
      </c>
      <c r="AX5062" s="2">
        <v>56.3</v>
      </c>
      <c r="BC5062" s="2">
        <v>61</v>
      </c>
      <c r="BD5062" s="2">
        <v>27</v>
      </c>
      <c r="BE5062" s="2">
        <v>42.2</v>
      </c>
      <c r="BF5062" s="2">
        <v>27</v>
      </c>
      <c r="BG5062" s="2">
        <v>42.2</v>
      </c>
      <c r="BH5062" s="2">
        <v>44.3</v>
      </c>
      <c r="BI5062" s="2">
        <v>16</v>
      </c>
      <c r="BJ5062" s="2">
        <v>25</v>
      </c>
      <c r="BK5062" s="2">
        <v>18</v>
      </c>
      <c r="BL5062" s="2">
        <v>28.1</v>
      </c>
      <c r="BO5062" s="2">
        <v>25</v>
      </c>
      <c r="BP5062" s="2">
        <v>39.1</v>
      </c>
      <c r="BQ5062" s="2">
        <v>2</v>
      </c>
      <c r="BR5062" s="2">
        <v>3.1</v>
      </c>
      <c r="BS5062" s="2">
        <v>3</v>
      </c>
      <c r="BT5062" s="2">
        <v>4.7</v>
      </c>
      <c r="BU5062" s="2">
        <v>37</v>
      </c>
      <c r="BV5062" s="2">
        <v>57.8</v>
      </c>
    </row>
    <row r="5063" spans="1:77" ht="12.75" customHeight="1" x14ac:dyDescent="0.2">
      <c r="A5063">
        <v>4</v>
      </c>
      <c r="B5063" s="2">
        <v>3678</v>
      </c>
      <c r="C5063" s="17">
        <v>2.81</v>
      </c>
      <c r="D5063" s="2">
        <v>2.66</v>
      </c>
      <c r="E5063" s="15">
        <v>2.468</v>
      </c>
      <c r="G5063" s="17">
        <v>64</v>
      </c>
      <c r="H5063" s="2">
        <v>39</v>
      </c>
      <c r="I5063" s="2">
        <v>60.9</v>
      </c>
      <c r="J5063" s="2">
        <v>39</v>
      </c>
      <c r="K5063" s="2">
        <v>60.9</v>
      </c>
      <c r="L5063" s="2">
        <v>60.9</v>
      </c>
      <c r="M5063" s="2">
        <v>6</v>
      </c>
      <c r="N5063" s="2">
        <v>9.4</v>
      </c>
      <c r="O5063" s="2">
        <v>19</v>
      </c>
      <c r="P5063" s="2">
        <v>29.7</v>
      </c>
      <c r="S5063" s="2">
        <v>20</v>
      </c>
      <c r="T5063" s="2">
        <v>31.3</v>
      </c>
      <c r="U5063" s="2">
        <v>19</v>
      </c>
      <c r="V5063" s="2">
        <v>29.7</v>
      </c>
      <c r="Y5063" s="2">
        <v>25</v>
      </c>
      <c r="Z5063" s="2">
        <v>39.1</v>
      </c>
      <c r="AB5063" s="2">
        <v>1</v>
      </c>
      <c r="AE5063" s="2">
        <v>64</v>
      </c>
      <c r="AF5063" s="2">
        <v>37</v>
      </c>
      <c r="AG5063" s="2">
        <v>57.8</v>
      </c>
      <c r="AH5063" s="2">
        <v>37</v>
      </c>
      <c r="AI5063" s="2">
        <v>57.8</v>
      </c>
      <c r="AJ5063" s="2">
        <v>57.8</v>
      </c>
      <c r="AK5063" s="2">
        <v>16</v>
      </c>
      <c r="AL5063" s="2">
        <v>25</v>
      </c>
      <c r="AM5063" s="2">
        <v>11</v>
      </c>
      <c r="AN5063" s="2">
        <v>17.2</v>
      </c>
      <c r="AQ5063" s="2">
        <v>16</v>
      </c>
      <c r="AR5063" s="2">
        <v>25</v>
      </c>
      <c r="AS5063" s="2">
        <v>21</v>
      </c>
      <c r="AT5063" s="2">
        <v>32.799999999999997</v>
      </c>
      <c r="AW5063" s="2">
        <v>27</v>
      </c>
      <c r="AX5063" s="2">
        <v>42.2</v>
      </c>
      <c r="AZ5063" s="2">
        <v>1</v>
      </c>
      <c r="BC5063" s="2">
        <v>63</v>
      </c>
      <c r="BD5063" s="2">
        <v>34</v>
      </c>
      <c r="BE5063" s="2">
        <v>53.1</v>
      </c>
      <c r="BF5063" s="2">
        <v>34</v>
      </c>
      <c r="BG5063" s="2">
        <v>53.1</v>
      </c>
      <c r="BH5063" s="2">
        <v>54</v>
      </c>
      <c r="BI5063" s="2">
        <v>10</v>
      </c>
      <c r="BJ5063" s="2">
        <v>15.6</v>
      </c>
      <c r="BK5063" s="2">
        <v>19</v>
      </c>
      <c r="BL5063" s="2">
        <v>29.7</v>
      </c>
      <c r="BO5063" s="2">
        <v>26</v>
      </c>
      <c r="BP5063" s="2">
        <v>40.6</v>
      </c>
      <c r="BQ5063" s="2">
        <v>8</v>
      </c>
      <c r="BR5063" s="2">
        <v>12.5</v>
      </c>
      <c r="BS5063" s="2">
        <v>1</v>
      </c>
      <c r="BT5063" s="2">
        <v>1.6</v>
      </c>
      <c r="BU5063" s="2">
        <v>30</v>
      </c>
      <c r="BV5063" s="2">
        <v>46.9</v>
      </c>
      <c r="BX5063" s="2">
        <v>1</v>
      </c>
    </row>
    <row r="5064" spans="1:77" ht="12.75" customHeight="1" x14ac:dyDescent="0.2">
      <c r="A5064">
        <v>4</v>
      </c>
      <c r="B5064" s="2">
        <v>3679</v>
      </c>
      <c r="C5064" s="17">
        <v>3.33</v>
      </c>
      <c r="D5064" s="2">
        <v>3.42</v>
      </c>
      <c r="E5064" s="15">
        <v>3.0679999999999996</v>
      </c>
      <c r="G5064" s="17">
        <v>84</v>
      </c>
      <c r="H5064" s="2">
        <v>73</v>
      </c>
      <c r="I5064" s="2">
        <v>86.9</v>
      </c>
      <c r="J5064" s="2">
        <v>73</v>
      </c>
      <c r="K5064" s="2">
        <v>86.9</v>
      </c>
      <c r="L5064" s="2">
        <v>86.9</v>
      </c>
      <c r="O5064" s="2">
        <v>11</v>
      </c>
      <c r="P5064" s="2">
        <v>13.1</v>
      </c>
      <c r="S5064" s="2">
        <v>34</v>
      </c>
      <c r="T5064" s="2">
        <v>40.5</v>
      </c>
      <c r="U5064" s="2">
        <v>39</v>
      </c>
      <c r="V5064" s="2">
        <v>46.4</v>
      </c>
      <c r="Y5064" s="2">
        <v>11</v>
      </c>
      <c r="Z5064" s="2">
        <v>13.1</v>
      </c>
      <c r="AB5064" s="2">
        <v>1</v>
      </c>
      <c r="AE5064" s="2">
        <v>85</v>
      </c>
      <c r="AF5064" s="2">
        <v>75</v>
      </c>
      <c r="AG5064" s="2">
        <v>88.2</v>
      </c>
      <c r="AH5064" s="2">
        <v>75</v>
      </c>
      <c r="AI5064" s="2">
        <v>88.2</v>
      </c>
      <c r="AJ5064" s="2">
        <v>88.2</v>
      </c>
      <c r="AK5064" s="2">
        <v>4</v>
      </c>
      <c r="AL5064" s="2">
        <v>4.7</v>
      </c>
      <c r="AM5064" s="2">
        <v>6</v>
      </c>
      <c r="AN5064" s="2">
        <v>7.1</v>
      </c>
      <c r="AQ5064" s="2">
        <v>25</v>
      </c>
      <c r="AR5064" s="2">
        <v>29.4</v>
      </c>
      <c r="AS5064" s="2">
        <v>50</v>
      </c>
      <c r="AT5064" s="2">
        <v>58.8</v>
      </c>
      <c r="AW5064" s="2">
        <v>10</v>
      </c>
      <c r="AX5064" s="2">
        <v>11.8</v>
      </c>
      <c r="BC5064" s="2">
        <v>84</v>
      </c>
      <c r="BD5064" s="2">
        <v>65</v>
      </c>
      <c r="BE5064" s="2">
        <v>77.400000000000006</v>
      </c>
      <c r="BF5064" s="2">
        <v>65</v>
      </c>
      <c r="BG5064" s="2">
        <v>77.400000000000006</v>
      </c>
      <c r="BH5064" s="2">
        <v>77.400000000000006</v>
      </c>
      <c r="BI5064" s="2">
        <v>3</v>
      </c>
      <c r="BJ5064" s="2">
        <v>3.6</v>
      </c>
      <c r="BK5064" s="2">
        <v>16</v>
      </c>
      <c r="BL5064" s="2">
        <v>19</v>
      </c>
      <c r="BO5064" s="2">
        <v>37</v>
      </c>
      <c r="BP5064" s="2">
        <v>44</v>
      </c>
      <c r="BQ5064" s="2">
        <v>28</v>
      </c>
      <c r="BR5064" s="2">
        <v>33.299999999999997</v>
      </c>
      <c r="BU5064" s="2">
        <v>19</v>
      </c>
      <c r="BV5064" s="2">
        <v>22.6</v>
      </c>
      <c r="BX5064" s="2">
        <v>1</v>
      </c>
    </row>
    <row r="5065" spans="1:77" ht="12.75" customHeight="1" x14ac:dyDescent="0.2">
      <c r="A5065">
        <v>4</v>
      </c>
      <c r="B5065" s="2">
        <v>3685</v>
      </c>
      <c r="C5065" s="17">
        <v>3.14</v>
      </c>
      <c r="D5065" s="2">
        <v>2.99</v>
      </c>
      <c r="E5065" s="15">
        <v>2.9760000000000004</v>
      </c>
      <c r="G5065" s="17">
        <v>125</v>
      </c>
      <c r="H5065" s="2">
        <v>110</v>
      </c>
      <c r="I5065" s="2">
        <v>88</v>
      </c>
      <c r="J5065" s="2">
        <v>110</v>
      </c>
      <c r="K5065" s="2">
        <v>88</v>
      </c>
      <c r="L5065" s="2">
        <v>88</v>
      </c>
      <c r="M5065" s="2">
        <v>4</v>
      </c>
      <c r="N5065" s="2">
        <v>3.2</v>
      </c>
      <c r="O5065" s="2">
        <v>11</v>
      </c>
      <c r="P5065" s="2">
        <v>8.8000000000000007</v>
      </c>
      <c r="Q5065" s="2">
        <v>5</v>
      </c>
      <c r="R5065" s="2">
        <v>4</v>
      </c>
      <c r="S5065" s="2">
        <v>53</v>
      </c>
      <c r="T5065" s="2">
        <v>42.4</v>
      </c>
      <c r="U5065" s="2">
        <v>52</v>
      </c>
      <c r="V5065" s="2">
        <v>41.6</v>
      </c>
      <c r="Y5065" s="2">
        <v>15</v>
      </c>
      <c r="Z5065" s="2">
        <v>12</v>
      </c>
      <c r="AC5065" s="2">
        <v>3</v>
      </c>
      <c r="AE5065" s="2">
        <v>125</v>
      </c>
      <c r="AF5065" s="2">
        <v>96</v>
      </c>
      <c r="AG5065" s="2">
        <v>76.8</v>
      </c>
      <c r="AH5065" s="2">
        <v>96</v>
      </c>
      <c r="AI5065" s="2">
        <v>76.8</v>
      </c>
      <c r="AJ5065" s="2">
        <v>76.8</v>
      </c>
      <c r="AK5065" s="2">
        <v>12</v>
      </c>
      <c r="AL5065" s="2">
        <v>9.6</v>
      </c>
      <c r="AM5065" s="2">
        <v>17</v>
      </c>
      <c r="AN5065" s="2">
        <v>13.6</v>
      </c>
      <c r="AQ5065" s="2">
        <v>56</v>
      </c>
      <c r="AR5065" s="2">
        <v>44.8</v>
      </c>
      <c r="AS5065" s="2">
        <v>40</v>
      </c>
      <c r="AT5065" s="2">
        <v>32</v>
      </c>
      <c r="AW5065" s="2">
        <v>29</v>
      </c>
      <c r="AX5065" s="2">
        <v>23.2</v>
      </c>
      <c r="BA5065" s="2">
        <v>3</v>
      </c>
      <c r="BC5065" s="2">
        <v>125</v>
      </c>
      <c r="BD5065" s="2">
        <v>92</v>
      </c>
      <c r="BE5065" s="2">
        <v>73.599999999999994</v>
      </c>
      <c r="BF5065" s="2">
        <v>92</v>
      </c>
      <c r="BG5065" s="2">
        <v>73.599999999999994</v>
      </c>
      <c r="BH5065" s="2">
        <v>73.599999999999994</v>
      </c>
      <c r="BI5065" s="2">
        <v>15</v>
      </c>
      <c r="BJ5065" s="2">
        <v>12</v>
      </c>
      <c r="BK5065" s="2">
        <v>18</v>
      </c>
      <c r="BL5065" s="2">
        <v>14.4</v>
      </c>
      <c r="BM5065" s="2">
        <v>1</v>
      </c>
      <c r="BN5065" s="2">
        <v>0.8</v>
      </c>
      <c r="BO5065" s="2">
        <v>43</v>
      </c>
      <c r="BP5065" s="2">
        <v>34.4</v>
      </c>
      <c r="BQ5065" s="2">
        <v>48</v>
      </c>
      <c r="BR5065" s="2">
        <v>38.4</v>
      </c>
      <c r="BU5065" s="2">
        <v>33</v>
      </c>
      <c r="BV5065" s="2">
        <v>26.4</v>
      </c>
      <c r="BY5065" s="2">
        <v>3</v>
      </c>
    </row>
    <row r="5066" spans="1:77" ht="12.75" customHeight="1" x14ac:dyDescent="0.2">
      <c r="A5066">
        <v>4</v>
      </c>
      <c r="B5066" s="2">
        <v>3686</v>
      </c>
      <c r="C5066" s="17">
        <v>2.91</v>
      </c>
      <c r="D5066" s="2">
        <v>2.89</v>
      </c>
      <c r="E5066" s="15">
        <v>2.8090000000000002</v>
      </c>
      <c r="G5066" s="17">
        <v>89</v>
      </c>
      <c r="H5066" s="2">
        <v>75</v>
      </c>
      <c r="I5066" s="2">
        <v>84.3</v>
      </c>
      <c r="J5066" s="2">
        <v>75</v>
      </c>
      <c r="K5066" s="2">
        <v>84.3</v>
      </c>
      <c r="L5066" s="2">
        <v>84.3</v>
      </c>
      <c r="M5066" s="2">
        <v>1</v>
      </c>
      <c r="N5066" s="2">
        <v>1.1000000000000001</v>
      </c>
      <c r="O5066" s="2">
        <v>13</v>
      </c>
      <c r="P5066" s="2">
        <v>14.6</v>
      </c>
      <c r="Q5066" s="2">
        <v>5</v>
      </c>
      <c r="R5066" s="2">
        <v>5.6</v>
      </c>
      <c r="S5066" s="2">
        <v>48</v>
      </c>
      <c r="T5066" s="2">
        <v>53.9</v>
      </c>
      <c r="U5066" s="2">
        <v>22</v>
      </c>
      <c r="V5066" s="2">
        <v>24.7</v>
      </c>
      <c r="Y5066" s="2">
        <v>14</v>
      </c>
      <c r="Z5066" s="2">
        <v>15.7</v>
      </c>
      <c r="AB5066" s="2">
        <v>2</v>
      </c>
      <c r="AE5066" s="2">
        <v>89</v>
      </c>
      <c r="AF5066" s="2">
        <v>68</v>
      </c>
      <c r="AG5066" s="2">
        <v>76.400000000000006</v>
      </c>
      <c r="AH5066" s="2">
        <v>68</v>
      </c>
      <c r="AI5066" s="2">
        <v>76.400000000000006</v>
      </c>
      <c r="AJ5066" s="2">
        <v>76.400000000000006</v>
      </c>
      <c r="AK5066" s="2">
        <v>12</v>
      </c>
      <c r="AL5066" s="2">
        <v>13.5</v>
      </c>
      <c r="AM5066" s="2">
        <v>9</v>
      </c>
      <c r="AN5066" s="2">
        <v>10.1</v>
      </c>
      <c r="AO5066" s="2">
        <v>1</v>
      </c>
      <c r="AP5066" s="2">
        <v>1.1000000000000001</v>
      </c>
      <c r="AQ5066" s="2">
        <v>41</v>
      </c>
      <c r="AR5066" s="2">
        <v>46.1</v>
      </c>
      <c r="AS5066" s="2">
        <v>26</v>
      </c>
      <c r="AT5066" s="2">
        <v>29.2</v>
      </c>
      <c r="AW5066" s="2">
        <v>21</v>
      </c>
      <c r="AX5066" s="2">
        <v>23.6</v>
      </c>
      <c r="AZ5066" s="2">
        <v>2</v>
      </c>
      <c r="BC5066" s="2">
        <v>89</v>
      </c>
      <c r="BD5066" s="2">
        <v>61</v>
      </c>
      <c r="BE5066" s="2">
        <v>68.5</v>
      </c>
      <c r="BF5066" s="2">
        <v>61</v>
      </c>
      <c r="BG5066" s="2">
        <v>68.5</v>
      </c>
      <c r="BH5066" s="2">
        <v>68.5</v>
      </c>
      <c r="BI5066" s="2">
        <v>8</v>
      </c>
      <c r="BJ5066" s="2">
        <v>9</v>
      </c>
      <c r="BK5066" s="2">
        <v>20</v>
      </c>
      <c r="BL5066" s="2">
        <v>22.5</v>
      </c>
      <c r="BM5066" s="2">
        <v>1</v>
      </c>
      <c r="BN5066" s="2">
        <v>1.1000000000000001</v>
      </c>
      <c r="BO5066" s="2">
        <v>38</v>
      </c>
      <c r="BP5066" s="2">
        <v>42.7</v>
      </c>
      <c r="BQ5066" s="2">
        <v>22</v>
      </c>
      <c r="BR5066" s="2">
        <v>24.7</v>
      </c>
      <c r="BU5066" s="2">
        <v>28</v>
      </c>
      <c r="BV5066" s="2">
        <v>31.5</v>
      </c>
      <c r="BX5066" s="2">
        <v>2</v>
      </c>
    </row>
    <row r="5067" spans="1:77" ht="12.75" customHeight="1" x14ac:dyDescent="0.2">
      <c r="A5067">
        <v>4</v>
      </c>
      <c r="B5067" s="2">
        <v>3687</v>
      </c>
      <c r="C5067" s="17">
        <v>2.9</v>
      </c>
      <c r="D5067" s="2">
        <v>2.66</v>
      </c>
      <c r="E5067" s="15">
        <v>2.5619999999999998</v>
      </c>
      <c r="G5067" s="17">
        <v>88</v>
      </c>
      <c r="H5067" s="2">
        <v>61</v>
      </c>
      <c r="I5067" s="2">
        <v>68.5</v>
      </c>
      <c r="J5067" s="2">
        <v>61</v>
      </c>
      <c r="K5067" s="2">
        <v>68.5</v>
      </c>
      <c r="L5067" s="2">
        <v>69.3</v>
      </c>
      <c r="M5067" s="2">
        <v>13</v>
      </c>
      <c r="N5067" s="2">
        <v>14.6</v>
      </c>
      <c r="O5067" s="2">
        <v>14</v>
      </c>
      <c r="P5067" s="2">
        <v>15.7</v>
      </c>
      <c r="S5067" s="2">
        <v>27</v>
      </c>
      <c r="T5067" s="2">
        <v>30.3</v>
      </c>
      <c r="U5067" s="2">
        <v>34</v>
      </c>
      <c r="V5067" s="2">
        <v>38.200000000000003</v>
      </c>
      <c r="W5067" s="2">
        <v>1</v>
      </c>
      <c r="X5067" s="2">
        <v>1.1000000000000001</v>
      </c>
      <c r="Y5067" s="2">
        <v>28</v>
      </c>
      <c r="Z5067" s="2">
        <v>31.5</v>
      </c>
      <c r="AE5067" s="2">
        <v>88</v>
      </c>
      <c r="AF5067" s="2">
        <v>55</v>
      </c>
      <c r="AG5067" s="2">
        <v>61.8</v>
      </c>
      <c r="AH5067" s="2">
        <v>55</v>
      </c>
      <c r="AI5067" s="2">
        <v>61.8</v>
      </c>
      <c r="AJ5067" s="2">
        <v>62.5</v>
      </c>
      <c r="AK5067" s="2">
        <v>25</v>
      </c>
      <c r="AL5067" s="2">
        <v>28.1</v>
      </c>
      <c r="AM5067" s="2">
        <v>8</v>
      </c>
      <c r="AN5067" s="2">
        <v>9</v>
      </c>
      <c r="AQ5067" s="2">
        <v>24</v>
      </c>
      <c r="AR5067" s="2">
        <v>27</v>
      </c>
      <c r="AS5067" s="2">
        <v>31</v>
      </c>
      <c r="AT5067" s="2">
        <v>34.799999999999997</v>
      </c>
      <c r="AU5067" s="2">
        <v>1</v>
      </c>
      <c r="AV5067" s="2">
        <v>1.1000000000000001</v>
      </c>
      <c r="AW5067" s="2">
        <v>34</v>
      </c>
      <c r="AX5067" s="2">
        <v>38.200000000000003</v>
      </c>
      <c r="BC5067" s="2">
        <v>80</v>
      </c>
      <c r="BD5067" s="2">
        <v>55</v>
      </c>
      <c r="BE5067" s="2">
        <v>61.8</v>
      </c>
      <c r="BF5067" s="2">
        <v>55</v>
      </c>
      <c r="BG5067" s="2">
        <v>61.8</v>
      </c>
      <c r="BH5067" s="2">
        <v>68.8</v>
      </c>
      <c r="BI5067" s="2">
        <v>10</v>
      </c>
      <c r="BJ5067" s="2">
        <v>11.2</v>
      </c>
      <c r="BK5067" s="2">
        <v>15</v>
      </c>
      <c r="BL5067" s="2">
        <v>16.899999999999999</v>
      </c>
      <c r="BO5067" s="2">
        <v>32</v>
      </c>
      <c r="BP5067" s="2">
        <v>36</v>
      </c>
      <c r="BQ5067" s="2">
        <v>23</v>
      </c>
      <c r="BR5067" s="2">
        <v>25.8</v>
      </c>
      <c r="BS5067" s="2">
        <v>9</v>
      </c>
      <c r="BT5067" s="2">
        <v>10.1</v>
      </c>
      <c r="BU5067" s="2">
        <v>34</v>
      </c>
      <c r="BV5067" s="2">
        <v>38.200000000000003</v>
      </c>
    </row>
    <row r="5068" spans="1:77" ht="12.75" customHeight="1" x14ac:dyDescent="0.2">
      <c r="A5068">
        <v>4</v>
      </c>
      <c r="B5068" s="2">
        <v>3689</v>
      </c>
      <c r="C5068" s="17">
        <v>2.89</v>
      </c>
      <c r="D5068" s="2">
        <v>3.04</v>
      </c>
      <c r="E5068" s="15">
        <v>2.9860000000000002</v>
      </c>
      <c r="G5068" s="17">
        <v>81</v>
      </c>
      <c r="H5068" s="2">
        <v>63</v>
      </c>
      <c r="I5068" s="2">
        <v>77.8</v>
      </c>
      <c r="J5068" s="2">
        <v>63</v>
      </c>
      <c r="K5068" s="2">
        <v>77.8</v>
      </c>
      <c r="L5068" s="2">
        <v>77.8</v>
      </c>
      <c r="M5068" s="2">
        <v>5</v>
      </c>
      <c r="N5068" s="2">
        <v>6.2</v>
      </c>
      <c r="O5068" s="2">
        <v>13</v>
      </c>
      <c r="P5068" s="2">
        <v>16</v>
      </c>
      <c r="Q5068" s="2">
        <v>1</v>
      </c>
      <c r="R5068" s="2">
        <v>1.2</v>
      </c>
      <c r="S5068" s="2">
        <v>45</v>
      </c>
      <c r="T5068" s="2">
        <v>55.6</v>
      </c>
      <c r="U5068" s="2">
        <v>17</v>
      </c>
      <c r="V5068" s="2">
        <v>21</v>
      </c>
      <c r="Y5068" s="2">
        <v>18</v>
      </c>
      <c r="Z5068" s="2">
        <v>22.2</v>
      </c>
      <c r="AB5068" s="2">
        <v>1</v>
      </c>
      <c r="AE5068" s="2">
        <v>81</v>
      </c>
      <c r="AF5068" s="2">
        <v>59</v>
      </c>
      <c r="AG5068" s="2">
        <v>72.8</v>
      </c>
      <c r="AH5068" s="2">
        <v>59</v>
      </c>
      <c r="AI5068" s="2">
        <v>72.8</v>
      </c>
      <c r="AJ5068" s="2">
        <v>72.8</v>
      </c>
      <c r="AK5068" s="2">
        <v>6</v>
      </c>
      <c r="AL5068" s="2">
        <v>7.4</v>
      </c>
      <c r="AM5068" s="2">
        <v>16</v>
      </c>
      <c r="AN5068" s="2">
        <v>19.8</v>
      </c>
      <c r="AQ5068" s="2">
        <v>28</v>
      </c>
      <c r="AR5068" s="2">
        <v>34.6</v>
      </c>
      <c r="AS5068" s="2">
        <v>31</v>
      </c>
      <c r="AT5068" s="2">
        <v>38.299999999999997</v>
      </c>
      <c r="AW5068" s="2">
        <v>22</v>
      </c>
      <c r="AX5068" s="2">
        <v>27.2</v>
      </c>
      <c r="AZ5068" s="2">
        <v>1</v>
      </c>
      <c r="BC5068" s="2">
        <v>81</v>
      </c>
      <c r="BD5068" s="2">
        <v>63</v>
      </c>
      <c r="BE5068" s="2">
        <v>77.8</v>
      </c>
      <c r="BF5068" s="2">
        <v>63</v>
      </c>
      <c r="BG5068" s="2">
        <v>77.8</v>
      </c>
      <c r="BH5068" s="2">
        <v>77.8</v>
      </c>
      <c r="BI5068" s="2">
        <v>4</v>
      </c>
      <c r="BJ5068" s="2">
        <v>4.9000000000000004</v>
      </c>
      <c r="BK5068" s="2">
        <v>14</v>
      </c>
      <c r="BL5068" s="2">
        <v>17.3</v>
      </c>
      <c r="BM5068" s="2">
        <v>1</v>
      </c>
      <c r="BN5068" s="2">
        <v>1.2</v>
      </c>
      <c r="BO5068" s="2">
        <v>38</v>
      </c>
      <c r="BP5068" s="2">
        <v>46.9</v>
      </c>
      <c r="BQ5068" s="2">
        <v>24</v>
      </c>
      <c r="BR5068" s="2">
        <v>29.6</v>
      </c>
      <c r="BU5068" s="2">
        <v>18</v>
      </c>
      <c r="BV5068" s="2">
        <v>22.2</v>
      </c>
      <c r="BX5068" s="2">
        <v>1</v>
      </c>
    </row>
    <row r="5069" spans="1:77" ht="12.75" customHeight="1" x14ac:dyDescent="0.2">
      <c r="A5069">
        <v>4</v>
      </c>
      <c r="B5069" s="2">
        <v>3691</v>
      </c>
      <c r="C5069" s="17">
        <v>2.93</v>
      </c>
      <c r="D5069" s="2">
        <v>2.86</v>
      </c>
      <c r="E5069" s="15">
        <v>2.9710000000000001</v>
      </c>
      <c r="G5069" s="17">
        <v>69</v>
      </c>
      <c r="H5069" s="2">
        <v>52</v>
      </c>
      <c r="I5069" s="2">
        <v>75.400000000000006</v>
      </c>
      <c r="J5069" s="2">
        <v>52</v>
      </c>
      <c r="K5069" s="2">
        <v>75.400000000000006</v>
      </c>
      <c r="L5069" s="2">
        <v>75.400000000000006</v>
      </c>
      <c r="M5069" s="2">
        <v>5</v>
      </c>
      <c r="N5069" s="2">
        <v>7.2</v>
      </c>
      <c r="O5069" s="2">
        <v>12</v>
      </c>
      <c r="P5069" s="2">
        <v>17.399999999999999</v>
      </c>
      <c r="Q5069" s="2">
        <v>1</v>
      </c>
      <c r="R5069" s="2">
        <v>1.4</v>
      </c>
      <c r="S5069" s="2">
        <v>31</v>
      </c>
      <c r="T5069" s="2">
        <v>44.9</v>
      </c>
      <c r="U5069" s="2">
        <v>20</v>
      </c>
      <c r="V5069" s="2">
        <v>29</v>
      </c>
      <c r="Y5069" s="2">
        <v>17</v>
      </c>
      <c r="Z5069" s="2">
        <v>24.6</v>
      </c>
      <c r="AB5069" s="2">
        <v>1</v>
      </c>
      <c r="AE5069" s="2">
        <v>69</v>
      </c>
      <c r="AF5069" s="2">
        <v>46</v>
      </c>
      <c r="AG5069" s="2">
        <v>66.7</v>
      </c>
      <c r="AH5069" s="2">
        <v>46</v>
      </c>
      <c r="AI5069" s="2">
        <v>66.7</v>
      </c>
      <c r="AJ5069" s="2">
        <v>66.7</v>
      </c>
      <c r="AK5069" s="2">
        <v>10</v>
      </c>
      <c r="AL5069" s="2">
        <v>14.5</v>
      </c>
      <c r="AM5069" s="2">
        <v>13</v>
      </c>
      <c r="AN5069" s="2">
        <v>18.8</v>
      </c>
      <c r="AO5069" s="2">
        <v>1</v>
      </c>
      <c r="AP5069" s="2">
        <v>1.4</v>
      </c>
      <c r="AQ5069" s="2">
        <v>19</v>
      </c>
      <c r="AR5069" s="2">
        <v>27.5</v>
      </c>
      <c r="AS5069" s="2">
        <v>26</v>
      </c>
      <c r="AT5069" s="2">
        <v>37.700000000000003</v>
      </c>
      <c r="AW5069" s="2">
        <v>23</v>
      </c>
      <c r="AX5069" s="2">
        <v>33.299999999999997</v>
      </c>
      <c r="AZ5069" s="2">
        <v>1</v>
      </c>
      <c r="BC5069" s="2">
        <v>68</v>
      </c>
      <c r="BD5069" s="2">
        <v>54</v>
      </c>
      <c r="BE5069" s="2">
        <v>78.3</v>
      </c>
      <c r="BF5069" s="2">
        <v>54</v>
      </c>
      <c r="BG5069" s="2">
        <v>78.3</v>
      </c>
      <c r="BH5069" s="2">
        <v>79.400000000000006</v>
      </c>
      <c r="BI5069" s="2">
        <v>4</v>
      </c>
      <c r="BJ5069" s="2">
        <v>5.8</v>
      </c>
      <c r="BK5069" s="2">
        <v>10</v>
      </c>
      <c r="BL5069" s="2">
        <v>14.5</v>
      </c>
      <c r="BM5069" s="2">
        <v>1</v>
      </c>
      <c r="BN5069" s="2">
        <v>1.4</v>
      </c>
      <c r="BO5069" s="2">
        <v>31</v>
      </c>
      <c r="BP5069" s="2">
        <v>44.9</v>
      </c>
      <c r="BQ5069" s="2">
        <v>22</v>
      </c>
      <c r="BR5069" s="2">
        <v>31.9</v>
      </c>
      <c r="BS5069" s="2">
        <v>1</v>
      </c>
      <c r="BT5069" s="2">
        <v>1.4</v>
      </c>
      <c r="BU5069" s="2">
        <v>15</v>
      </c>
      <c r="BV5069" s="2">
        <v>21.7</v>
      </c>
      <c r="BX5069" s="2">
        <v>1</v>
      </c>
    </row>
    <row r="5070" spans="1:77" ht="12.75" customHeight="1" x14ac:dyDescent="0.2">
      <c r="A5070">
        <v>4</v>
      </c>
      <c r="B5070" s="2">
        <v>3693</v>
      </c>
      <c r="C5070" s="17">
        <v>2.97</v>
      </c>
      <c r="D5070" s="2">
        <v>3.1</v>
      </c>
      <c r="E5070" s="15">
        <v>3.0910000000000002</v>
      </c>
      <c r="G5070" s="17">
        <v>99</v>
      </c>
      <c r="H5070" s="2">
        <v>77</v>
      </c>
      <c r="I5070" s="2">
        <v>77.8</v>
      </c>
      <c r="J5070" s="2">
        <v>77</v>
      </c>
      <c r="K5070" s="2">
        <v>77.8</v>
      </c>
      <c r="L5070" s="2">
        <v>77.8</v>
      </c>
      <c r="M5070" s="2">
        <v>5</v>
      </c>
      <c r="N5070" s="2">
        <v>5.0999999999999996</v>
      </c>
      <c r="O5070" s="2">
        <v>17</v>
      </c>
      <c r="P5070" s="2">
        <v>17.2</v>
      </c>
      <c r="Q5070" s="2">
        <v>3</v>
      </c>
      <c r="R5070" s="2">
        <v>3</v>
      </c>
      <c r="S5070" s="2">
        <v>41</v>
      </c>
      <c r="T5070" s="2">
        <v>41.4</v>
      </c>
      <c r="U5070" s="2">
        <v>33</v>
      </c>
      <c r="V5070" s="2">
        <v>33.299999999999997</v>
      </c>
      <c r="Y5070" s="2">
        <v>22</v>
      </c>
      <c r="Z5070" s="2">
        <v>22.2</v>
      </c>
      <c r="AB5070" s="2">
        <v>1</v>
      </c>
      <c r="AE5070" s="2">
        <v>99</v>
      </c>
      <c r="AF5070" s="2">
        <v>77</v>
      </c>
      <c r="AG5070" s="2">
        <v>77.8</v>
      </c>
      <c r="AH5070" s="2">
        <v>77</v>
      </c>
      <c r="AI5070" s="2">
        <v>77.8</v>
      </c>
      <c r="AJ5070" s="2">
        <v>77.8</v>
      </c>
      <c r="AK5070" s="2">
        <v>7</v>
      </c>
      <c r="AL5070" s="2">
        <v>7.1</v>
      </c>
      <c r="AM5070" s="2">
        <v>15</v>
      </c>
      <c r="AN5070" s="2">
        <v>15.2</v>
      </c>
      <c r="AO5070" s="2">
        <v>2</v>
      </c>
      <c r="AP5070" s="2">
        <v>2</v>
      </c>
      <c r="AQ5070" s="2">
        <v>30</v>
      </c>
      <c r="AR5070" s="2">
        <v>30.3</v>
      </c>
      <c r="AS5070" s="2">
        <v>45</v>
      </c>
      <c r="AT5070" s="2">
        <v>45.5</v>
      </c>
      <c r="AW5070" s="2">
        <v>22</v>
      </c>
      <c r="AX5070" s="2">
        <v>22.2</v>
      </c>
      <c r="AZ5070" s="2">
        <v>1</v>
      </c>
      <c r="BC5070" s="2">
        <v>97</v>
      </c>
      <c r="BD5070" s="2">
        <v>84</v>
      </c>
      <c r="BE5070" s="2">
        <v>84.8</v>
      </c>
      <c r="BF5070" s="2">
        <v>84</v>
      </c>
      <c r="BG5070" s="2">
        <v>84.8</v>
      </c>
      <c r="BH5070" s="2">
        <v>86.6</v>
      </c>
      <c r="BI5070" s="2">
        <v>5</v>
      </c>
      <c r="BJ5070" s="2">
        <v>5.0999999999999996</v>
      </c>
      <c r="BK5070" s="2">
        <v>8</v>
      </c>
      <c r="BL5070" s="2">
        <v>8.1</v>
      </c>
      <c r="BM5070" s="2">
        <v>3</v>
      </c>
      <c r="BN5070" s="2">
        <v>3</v>
      </c>
      <c r="BO5070" s="2">
        <v>39</v>
      </c>
      <c r="BP5070" s="2">
        <v>39.4</v>
      </c>
      <c r="BQ5070" s="2">
        <v>42</v>
      </c>
      <c r="BR5070" s="2">
        <v>42.4</v>
      </c>
      <c r="BS5070" s="2">
        <v>2</v>
      </c>
      <c r="BT5070" s="2">
        <v>2</v>
      </c>
      <c r="BU5070" s="2">
        <v>15</v>
      </c>
      <c r="BV5070" s="2">
        <v>15.2</v>
      </c>
      <c r="BX5070" s="2">
        <v>1</v>
      </c>
    </row>
    <row r="5071" spans="1:77" ht="12.75" customHeight="1" x14ac:dyDescent="0.2">
      <c r="A5071">
        <v>4</v>
      </c>
      <c r="B5071" s="2">
        <v>3695</v>
      </c>
    </row>
    <row r="5072" spans="1:77" ht="12.75" customHeight="1" x14ac:dyDescent="0.2">
      <c r="A5072">
        <v>4</v>
      </c>
      <c r="B5072" s="2">
        <v>3697</v>
      </c>
      <c r="C5072" s="17">
        <v>3.11</v>
      </c>
      <c r="D5072" s="2">
        <v>2.88</v>
      </c>
      <c r="E5072" s="15">
        <v>3.2650000000000001</v>
      </c>
      <c r="G5072" s="17">
        <v>74</v>
      </c>
      <c r="H5072" s="2">
        <v>57</v>
      </c>
      <c r="I5072" s="2">
        <v>76</v>
      </c>
      <c r="J5072" s="2">
        <v>57</v>
      </c>
      <c r="K5072" s="2">
        <v>76</v>
      </c>
      <c r="L5072" s="2">
        <v>77</v>
      </c>
      <c r="M5072" s="2">
        <v>2</v>
      </c>
      <c r="N5072" s="2">
        <v>2.7</v>
      </c>
      <c r="O5072" s="2">
        <v>15</v>
      </c>
      <c r="P5072" s="2">
        <v>20</v>
      </c>
      <c r="S5072" s="2">
        <v>27</v>
      </c>
      <c r="T5072" s="2">
        <v>36</v>
      </c>
      <c r="U5072" s="2">
        <v>30</v>
      </c>
      <c r="V5072" s="2">
        <v>40</v>
      </c>
      <c r="W5072" s="2">
        <v>1</v>
      </c>
      <c r="X5072" s="2">
        <v>1.3</v>
      </c>
      <c r="Y5072" s="2">
        <v>18</v>
      </c>
      <c r="Z5072" s="2">
        <v>24</v>
      </c>
      <c r="AE5072" s="2">
        <v>74</v>
      </c>
      <c r="AF5072" s="2">
        <v>53</v>
      </c>
      <c r="AG5072" s="2">
        <v>70.7</v>
      </c>
      <c r="AH5072" s="2">
        <v>53</v>
      </c>
      <c r="AI5072" s="2">
        <v>70.7</v>
      </c>
      <c r="AJ5072" s="2">
        <v>71.599999999999994</v>
      </c>
      <c r="AK5072" s="2">
        <v>10</v>
      </c>
      <c r="AL5072" s="2">
        <v>13.3</v>
      </c>
      <c r="AM5072" s="2">
        <v>11</v>
      </c>
      <c r="AN5072" s="2">
        <v>14.7</v>
      </c>
      <c r="AQ5072" s="2">
        <v>28</v>
      </c>
      <c r="AR5072" s="2">
        <v>37.299999999999997</v>
      </c>
      <c r="AS5072" s="2">
        <v>25</v>
      </c>
      <c r="AT5072" s="2">
        <v>33.299999999999997</v>
      </c>
      <c r="AU5072" s="2">
        <v>1</v>
      </c>
      <c r="AV5072" s="2">
        <v>1.3</v>
      </c>
      <c r="AW5072" s="2">
        <v>22</v>
      </c>
      <c r="AX5072" s="2">
        <v>29.3</v>
      </c>
      <c r="BC5072" s="2">
        <v>74</v>
      </c>
      <c r="BD5072" s="2">
        <v>61</v>
      </c>
      <c r="BE5072" s="2">
        <v>81.3</v>
      </c>
      <c r="BF5072" s="2">
        <v>61</v>
      </c>
      <c r="BG5072" s="2">
        <v>81.3</v>
      </c>
      <c r="BH5072" s="2">
        <v>82.4</v>
      </c>
      <c r="BI5072" s="2">
        <v>3</v>
      </c>
      <c r="BJ5072" s="2">
        <v>4</v>
      </c>
      <c r="BK5072" s="2">
        <v>10</v>
      </c>
      <c r="BL5072" s="2">
        <v>13.3</v>
      </c>
      <c r="BO5072" s="2">
        <v>22</v>
      </c>
      <c r="BP5072" s="2">
        <v>29.3</v>
      </c>
      <c r="BQ5072" s="2">
        <v>39</v>
      </c>
      <c r="BR5072" s="2">
        <v>52</v>
      </c>
      <c r="BS5072" s="2">
        <v>1</v>
      </c>
      <c r="BT5072" s="2">
        <v>1.3</v>
      </c>
      <c r="BU5072" s="2">
        <v>14</v>
      </c>
      <c r="BV5072" s="2">
        <v>18.7</v>
      </c>
    </row>
    <row r="5073" spans="1:77" ht="12.75" customHeight="1" x14ac:dyDescent="0.2">
      <c r="A5073">
        <v>4</v>
      </c>
      <c r="B5073" s="2">
        <v>3699</v>
      </c>
      <c r="C5073" s="17">
        <v>2.96</v>
      </c>
      <c r="D5073" s="2">
        <v>3.19</v>
      </c>
      <c r="E5073" s="15">
        <v>2.8260000000000001</v>
      </c>
      <c r="G5073" s="17">
        <v>70</v>
      </c>
      <c r="H5073" s="2">
        <v>49</v>
      </c>
      <c r="I5073" s="2">
        <v>70</v>
      </c>
      <c r="J5073" s="2">
        <v>49</v>
      </c>
      <c r="K5073" s="2">
        <v>70</v>
      </c>
      <c r="L5073" s="2">
        <v>70</v>
      </c>
      <c r="M5073" s="2">
        <v>2</v>
      </c>
      <c r="N5073" s="2">
        <v>2.9</v>
      </c>
      <c r="O5073" s="2">
        <v>19</v>
      </c>
      <c r="P5073" s="2">
        <v>27.1</v>
      </c>
      <c r="S5073" s="2">
        <v>29</v>
      </c>
      <c r="T5073" s="2">
        <v>41.4</v>
      </c>
      <c r="U5073" s="2">
        <v>20</v>
      </c>
      <c r="V5073" s="2">
        <v>28.6</v>
      </c>
      <c r="Y5073" s="2">
        <v>21</v>
      </c>
      <c r="Z5073" s="2">
        <v>30</v>
      </c>
      <c r="AB5073" s="2">
        <v>1</v>
      </c>
      <c r="AE5073" s="2">
        <v>70</v>
      </c>
      <c r="AF5073" s="2">
        <v>54</v>
      </c>
      <c r="AG5073" s="2">
        <v>77.099999999999994</v>
      </c>
      <c r="AH5073" s="2">
        <v>54</v>
      </c>
      <c r="AI5073" s="2">
        <v>77.099999999999994</v>
      </c>
      <c r="AJ5073" s="2">
        <v>77.099999999999994</v>
      </c>
      <c r="AK5073" s="2">
        <v>5</v>
      </c>
      <c r="AL5073" s="2">
        <v>7.1</v>
      </c>
      <c r="AM5073" s="2">
        <v>11</v>
      </c>
      <c r="AN5073" s="2">
        <v>15.7</v>
      </c>
      <c r="AQ5073" s="2">
        <v>20</v>
      </c>
      <c r="AR5073" s="2">
        <v>28.6</v>
      </c>
      <c r="AS5073" s="2">
        <v>34</v>
      </c>
      <c r="AT5073" s="2">
        <v>48.6</v>
      </c>
      <c r="AW5073" s="2">
        <v>16</v>
      </c>
      <c r="AX5073" s="2">
        <v>22.9</v>
      </c>
      <c r="AZ5073" s="2">
        <v>1</v>
      </c>
      <c r="BC5073" s="2">
        <v>70</v>
      </c>
      <c r="BD5073" s="2">
        <v>51</v>
      </c>
      <c r="BE5073" s="2">
        <v>72.900000000000006</v>
      </c>
      <c r="BF5073" s="2">
        <v>51</v>
      </c>
      <c r="BG5073" s="2">
        <v>72.900000000000006</v>
      </c>
      <c r="BH5073" s="2">
        <v>72.900000000000006</v>
      </c>
      <c r="BI5073" s="2">
        <v>5</v>
      </c>
      <c r="BJ5073" s="2">
        <v>7.1</v>
      </c>
      <c r="BK5073" s="2">
        <v>14</v>
      </c>
      <c r="BL5073" s="2">
        <v>20</v>
      </c>
      <c r="BO5073" s="2">
        <v>39</v>
      </c>
      <c r="BP5073" s="2">
        <v>55.7</v>
      </c>
      <c r="BQ5073" s="2">
        <v>12</v>
      </c>
      <c r="BR5073" s="2">
        <v>17.100000000000001</v>
      </c>
      <c r="BU5073" s="2">
        <v>19</v>
      </c>
      <c r="BV5073" s="2">
        <v>27.1</v>
      </c>
      <c r="BX5073" s="2">
        <v>1</v>
      </c>
    </row>
    <row r="5074" spans="1:77" ht="12.75" customHeight="1" x14ac:dyDescent="0.2">
      <c r="A5074">
        <v>4</v>
      </c>
      <c r="B5074" s="2">
        <v>3700</v>
      </c>
      <c r="C5074" s="17">
        <v>3.2</v>
      </c>
      <c r="D5074" s="2">
        <v>3.42</v>
      </c>
      <c r="E5074" s="15">
        <v>2.6620000000000004</v>
      </c>
      <c r="G5074" s="17">
        <v>45</v>
      </c>
      <c r="H5074" s="2">
        <v>37</v>
      </c>
      <c r="I5074" s="2">
        <v>82.2</v>
      </c>
      <c r="J5074" s="2">
        <v>37</v>
      </c>
      <c r="K5074" s="2">
        <v>82.2</v>
      </c>
      <c r="L5074" s="2">
        <v>82.2</v>
      </c>
      <c r="M5074" s="2">
        <v>1</v>
      </c>
      <c r="N5074" s="2">
        <v>2.2000000000000002</v>
      </c>
      <c r="O5074" s="2">
        <v>7</v>
      </c>
      <c r="P5074" s="2">
        <v>15.6</v>
      </c>
      <c r="S5074" s="2">
        <v>19</v>
      </c>
      <c r="T5074" s="2">
        <v>42.2</v>
      </c>
      <c r="U5074" s="2">
        <v>18</v>
      </c>
      <c r="V5074" s="2">
        <v>40</v>
      </c>
      <c r="Y5074" s="2">
        <v>8</v>
      </c>
      <c r="Z5074" s="2">
        <v>17.8</v>
      </c>
      <c r="AC5074" s="2">
        <v>1</v>
      </c>
      <c r="AE5074" s="2">
        <v>45</v>
      </c>
      <c r="AF5074" s="2">
        <v>40</v>
      </c>
      <c r="AG5074" s="2">
        <v>88.9</v>
      </c>
      <c r="AH5074" s="2">
        <v>40</v>
      </c>
      <c r="AI5074" s="2">
        <v>88.9</v>
      </c>
      <c r="AJ5074" s="2">
        <v>88.9</v>
      </c>
      <c r="AK5074" s="2">
        <v>3</v>
      </c>
      <c r="AL5074" s="2">
        <v>6.7</v>
      </c>
      <c r="AM5074" s="2">
        <v>2</v>
      </c>
      <c r="AN5074" s="2">
        <v>4.4000000000000004</v>
      </c>
      <c r="AQ5074" s="2">
        <v>13</v>
      </c>
      <c r="AR5074" s="2">
        <v>28.9</v>
      </c>
      <c r="AS5074" s="2">
        <v>27</v>
      </c>
      <c r="AT5074" s="2">
        <v>60</v>
      </c>
      <c r="AW5074" s="2">
        <v>5</v>
      </c>
      <c r="AX5074" s="2">
        <v>11.1</v>
      </c>
      <c r="BA5074" s="2">
        <v>1</v>
      </c>
      <c r="BC5074" s="2">
        <v>43</v>
      </c>
      <c r="BD5074" s="2">
        <v>28</v>
      </c>
      <c r="BE5074" s="2">
        <v>63.6</v>
      </c>
      <c r="BF5074" s="2">
        <v>28</v>
      </c>
      <c r="BG5074" s="2">
        <v>63.6</v>
      </c>
      <c r="BH5074" s="2">
        <v>65.099999999999994</v>
      </c>
      <c r="BI5074" s="2">
        <v>6</v>
      </c>
      <c r="BJ5074" s="2">
        <v>13.6</v>
      </c>
      <c r="BK5074" s="2">
        <v>9</v>
      </c>
      <c r="BL5074" s="2">
        <v>20.5</v>
      </c>
      <c r="BO5074" s="2">
        <v>19</v>
      </c>
      <c r="BP5074" s="2">
        <v>43.2</v>
      </c>
      <c r="BQ5074" s="2">
        <v>9</v>
      </c>
      <c r="BR5074" s="2">
        <v>20.5</v>
      </c>
      <c r="BS5074" s="2">
        <v>1</v>
      </c>
      <c r="BT5074" s="2">
        <v>2.2999999999999998</v>
      </c>
      <c r="BU5074" s="2">
        <v>16</v>
      </c>
      <c r="BV5074" s="2">
        <v>36.4</v>
      </c>
      <c r="BW5074" s="2">
        <v>1</v>
      </c>
      <c r="BY5074" s="2">
        <v>1</v>
      </c>
    </row>
    <row r="5075" spans="1:77" ht="12.75" customHeight="1" x14ac:dyDescent="0.2">
      <c r="A5075">
        <v>4</v>
      </c>
      <c r="B5075" s="2">
        <v>3702</v>
      </c>
      <c r="C5075" s="17">
        <v>3.13</v>
      </c>
      <c r="D5075" s="2">
        <v>3.16</v>
      </c>
      <c r="E5075" s="15">
        <v>2.9870000000000001</v>
      </c>
      <c r="G5075" s="17">
        <v>75</v>
      </c>
      <c r="H5075" s="2">
        <v>60</v>
      </c>
      <c r="I5075" s="2">
        <v>80</v>
      </c>
      <c r="J5075" s="2">
        <v>60</v>
      </c>
      <c r="K5075" s="2">
        <v>80</v>
      </c>
      <c r="L5075" s="2">
        <v>80</v>
      </c>
      <c r="M5075" s="2">
        <v>2</v>
      </c>
      <c r="N5075" s="2">
        <v>2.7</v>
      </c>
      <c r="O5075" s="2">
        <v>13</v>
      </c>
      <c r="P5075" s="2">
        <v>17.3</v>
      </c>
      <c r="Q5075" s="2">
        <v>1</v>
      </c>
      <c r="R5075" s="2">
        <v>1.3</v>
      </c>
      <c r="S5075" s="2">
        <v>29</v>
      </c>
      <c r="T5075" s="2">
        <v>38.700000000000003</v>
      </c>
      <c r="U5075" s="2">
        <v>30</v>
      </c>
      <c r="V5075" s="2">
        <v>40</v>
      </c>
      <c r="Y5075" s="2">
        <v>15</v>
      </c>
      <c r="Z5075" s="2">
        <v>20</v>
      </c>
      <c r="AE5075" s="2">
        <v>75</v>
      </c>
      <c r="AF5075" s="2">
        <v>58</v>
      </c>
      <c r="AG5075" s="2">
        <v>77.3</v>
      </c>
      <c r="AH5075" s="2">
        <v>58</v>
      </c>
      <c r="AI5075" s="2">
        <v>77.3</v>
      </c>
      <c r="AJ5075" s="2">
        <v>77.3</v>
      </c>
      <c r="AK5075" s="2">
        <v>10</v>
      </c>
      <c r="AL5075" s="2">
        <v>13.3</v>
      </c>
      <c r="AM5075" s="2">
        <v>7</v>
      </c>
      <c r="AN5075" s="2">
        <v>9.3000000000000007</v>
      </c>
      <c r="AO5075" s="2">
        <v>1</v>
      </c>
      <c r="AP5075" s="2">
        <v>1.3</v>
      </c>
      <c r="AQ5075" s="2">
        <v>15</v>
      </c>
      <c r="AR5075" s="2">
        <v>20</v>
      </c>
      <c r="AS5075" s="2">
        <v>42</v>
      </c>
      <c r="AT5075" s="2">
        <v>56</v>
      </c>
      <c r="AW5075" s="2">
        <v>17</v>
      </c>
      <c r="AX5075" s="2">
        <v>22.7</v>
      </c>
      <c r="BC5075" s="2">
        <v>74</v>
      </c>
      <c r="BD5075" s="2">
        <v>59</v>
      </c>
      <c r="BE5075" s="2">
        <v>78.7</v>
      </c>
      <c r="BF5075" s="2">
        <v>59</v>
      </c>
      <c r="BG5075" s="2">
        <v>78.7</v>
      </c>
      <c r="BH5075" s="2">
        <v>79.7</v>
      </c>
      <c r="BI5075" s="2">
        <v>4</v>
      </c>
      <c r="BJ5075" s="2">
        <v>5.3</v>
      </c>
      <c r="BK5075" s="2">
        <v>11</v>
      </c>
      <c r="BL5075" s="2">
        <v>14.7</v>
      </c>
      <c r="BM5075" s="2">
        <v>2</v>
      </c>
      <c r="BN5075" s="2">
        <v>2.7</v>
      </c>
      <c r="BO5075" s="2">
        <v>30</v>
      </c>
      <c r="BP5075" s="2">
        <v>40</v>
      </c>
      <c r="BQ5075" s="2">
        <v>27</v>
      </c>
      <c r="BR5075" s="2">
        <v>36</v>
      </c>
      <c r="BS5075" s="2">
        <v>1</v>
      </c>
      <c r="BT5075" s="2">
        <v>1.3</v>
      </c>
      <c r="BU5075" s="2">
        <v>16</v>
      </c>
      <c r="BV5075" s="2">
        <v>21.3</v>
      </c>
    </row>
    <row r="5076" spans="1:77" ht="12.75" customHeight="1" x14ac:dyDescent="0.2">
      <c r="A5076">
        <v>4</v>
      </c>
      <c r="B5076" s="2">
        <v>3703</v>
      </c>
      <c r="C5076" s="17">
        <v>3.36</v>
      </c>
      <c r="D5076" s="2">
        <v>3.3</v>
      </c>
      <c r="E5076" s="15">
        <v>2.9119999999999999</v>
      </c>
      <c r="G5076" s="17">
        <v>70</v>
      </c>
      <c r="H5076" s="2">
        <v>64</v>
      </c>
      <c r="I5076" s="2">
        <v>91.4</v>
      </c>
      <c r="J5076" s="2">
        <v>64</v>
      </c>
      <c r="K5076" s="2">
        <v>91.4</v>
      </c>
      <c r="L5076" s="2">
        <v>91.4</v>
      </c>
      <c r="M5076" s="2">
        <v>1</v>
      </c>
      <c r="N5076" s="2">
        <v>1.4</v>
      </c>
      <c r="O5076" s="2">
        <v>5</v>
      </c>
      <c r="P5076" s="2">
        <v>7.1</v>
      </c>
      <c r="S5076" s="2">
        <v>32</v>
      </c>
      <c r="T5076" s="2">
        <v>45.7</v>
      </c>
      <c r="U5076" s="2">
        <v>32</v>
      </c>
      <c r="V5076" s="2">
        <v>45.7</v>
      </c>
      <c r="Y5076" s="2">
        <v>6</v>
      </c>
      <c r="Z5076" s="2">
        <v>8.6</v>
      </c>
      <c r="AB5076" s="2">
        <v>2</v>
      </c>
      <c r="AE5076" s="2">
        <v>70</v>
      </c>
      <c r="AF5076" s="2">
        <v>58</v>
      </c>
      <c r="AG5076" s="2">
        <v>82.9</v>
      </c>
      <c r="AH5076" s="2">
        <v>58</v>
      </c>
      <c r="AI5076" s="2">
        <v>82.9</v>
      </c>
      <c r="AJ5076" s="2">
        <v>82.9</v>
      </c>
      <c r="AK5076" s="2">
        <v>6</v>
      </c>
      <c r="AL5076" s="2">
        <v>8.6</v>
      </c>
      <c r="AM5076" s="2">
        <v>6</v>
      </c>
      <c r="AN5076" s="2">
        <v>8.6</v>
      </c>
      <c r="AQ5076" s="2">
        <v>19</v>
      </c>
      <c r="AR5076" s="2">
        <v>27.1</v>
      </c>
      <c r="AS5076" s="2">
        <v>39</v>
      </c>
      <c r="AT5076" s="2">
        <v>55.7</v>
      </c>
      <c r="AW5076" s="2">
        <v>12</v>
      </c>
      <c r="AX5076" s="2">
        <v>17.100000000000001</v>
      </c>
      <c r="AZ5076" s="2">
        <v>2</v>
      </c>
      <c r="BC5076" s="2">
        <v>70</v>
      </c>
      <c r="BD5076" s="2">
        <v>51</v>
      </c>
      <c r="BE5076" s="2">
        <v>72.900000000000006</v>
      </c>
      <c r="BF5076" s="2">
        <v>51</v>
      </c>
      <c r="BG5076" s="2">
        <v>72.900000000000006</v>
      </c>
      <c r="BH5076" s="2">
        <v>72.900000000000006</v>
      </c>
      <c r="BI5076" s="2">
        <v>5</v>
      </c>
      <c r="BJ5076" s="2">
        <v>7.1</v>
      </c>
      <c r="BK5076" s="2">
        <v>14</v>
      </c>
      <c r="BL5076" s="2">
        <v>20</v>
      </c>
      <c r="BO5076" s="2">
        <v>33</v>
      </c>
      <c r="BP5076" s="2">
        <v>47.1</v>
      </c>
      <c r="BQ5076" s="2">
        <v>18</v>
      </c>
      <c r="BR5076" s="2">
        <v>25.7</v>
      </c>
      <c r="BU5076" s="2">
        <v>19</v>
      </c>
      <c r="BV5076" s="2">
        <v>27.1</v>
      </c>
      <c r="BX5076" s="2">
        <v>2</v>
      </c>
    </row>
    <row r="5077" spans="1:77" ht="12.75" customHeight="1" x14ac:dyDescent="0.2">
      <c r="A5077">
        <v>4</v>
      </c>
      <c r="B5077" s="2">
        <v>3704</v>
      </c>
      <c r="C5077" s="17">
        <v>3.24</v>
      </c>
      <c r="D5077" s="2">
        <v>3.18</v>
      </c>
      <c r="E5077" s="15">
        <v>2.9980000000000002</v>
      </c>
      <c r="G5077" s="17">
        <v>50</v>
      </c>
      <c r="H5077" s="2">
        <v>44</v>
      </c>
      <c r="I5077" s="2">
        <v>86.3</v>
      </c>
      <c r="J5077" s="2">
        <v>44</v>
      </c>
      <c r="K5077" s="2">
        <v>86.3</v>
      </c>
      <c r="L5077" s="2">
        <v>88</v>
      </c>
      <c r="M5077" s="2">
        <v>1</v>
      </c>
      <c r="N5077" s="2">
        <v>2</v>
      </c>
      <c r="O5077" s="2">
        <v>5</v>
      </c>
      <c r="P5077" s="2">
        <v>9.8000000000000007</v>
      </c>
      <c r="S5077" s="2">
        <v>22</v>
      </c>
      <c r="T5077" s="2">
        <v>43.1</v>
      </c>
      <c r="U5077" s="2">
        <v>22</v>
      </c>
      <c r="V5077" s="2">
        <v>43.1</v>
      </c>
      <c r="W5077" s="2">
        <v>1</v>
      </c>
      <c r="X5077" s="2">
        <v>2</v>
      </c>
      <c r="Y5077" s="2">
        <v>7</v>
      </c>
      <c r="Z5077" s="2">
        <v>13.7</v>
      </c>
      <c r="AC5077" s="2">
        <v>2</v>
      </c>
      <c r="AE5077" s="2">
        <v>50</v>
      </c>
      <c r="AF5077" s="2">
        <v>37</v>
      </c>
      <c r="AG5077" s="2">
        <v>72.5</v>
      </c>
      <c r="AH5077" s="2">
        <v>37</v>
      </c>
      <c r="AI5077" s="2">
        <v>72.5</v>
      </c>
      <c r="AJ5077" s="2">
        <v>74</v>
      </c>
      <c r="AK5077" s="2">
        <v>5</v>
      </c>
      <c r="AL5077" s="2">
        <v>9.8000000000000007</v>
      </c>
      <c r="AM5077" s="2">
        <v>8</v>
      </c>
      <c r="AN5077" s="2">
        <v>15.7</v>
      </c>
      <c r="AQ5077" s="2">
        <v>7</v>
      </c>
      <c r="AR5077" s="2">
        <v>13.7</v>
      </c>
      <c r="AS5077" s="2">
        <v>30</v>
      </c>
      <c r="AT5077" s="2">
        <v>58.8</v>
      </c>
      <c r="AU5077" s="2">
        <v>1</v>
      </c>
      <c r="AV5077" s="2">
        <v>2</v>
      </c>
      <c r="AW5077" s="2">
        <v>14</v>
      </c>
      <c r="AX5077" s="2">
        <v>27.5</v>
      </c>
      <c r="BA5077" s="2">
        <v>2</v>
      </c>
      <c r="BC5077" s="2">
        <v>50</v>
      </c>
      <c r="BD5077" s="2">
        <v>39</v>
      </c>
      <c r="BE5077" s="2">
        <v>76.5</v>
      </c>
      <c r="BF5077" s="2">
        <v>39</v>
      </c>
      <c r="BG5077" s="2">
        <v>76.5</v>
      </c>
      <c r="BH5077" s="2">
        <v>78</v>
      </c>
      <c r="BI5077" s="2">
        <v>3</v>
      </c>
      <c r="BJ5077" s="2">
        <v>5.9</v>
      </c>
      <c r="BK5077" s="2">
        <v>8</v>
      </c>
      <c r="BL5077" s="2">
        <v>15.7</v>
      </c>
      <c r="BO5077" s="2">
        <v>22</v>
      </c>
      <c r="BP5077" s="2">
        <v>43.1</v>
      </c>
      <c r="BQ5077" s="2">
        <v>17</v>
      </c>
      <c r="BR5077" s="2">
        <v>33.299999999999997</v>
      </c>
      <c r="BS5077" s="2">
        <v>1</v>
      </c>
      <c r="BT5077" s="2">
        <v>2</v>
      </c>
      <c r="BU5077" s="2">
        <v>12</v>
      </c>
      <c r="BV5077" s="2">
        <v>23.5</v>
      </c>
      <c r="BY5077" s="2">
        <v>2</v>
      </c>
    </row>
    <row r="5078" spans="1:77" ht="12.75" customHeight="1" x14ac:dyDescent="0.2">
      <c r="A5078">
        <v>4</v>
      </c>
      <c r="B5078" s="2">
        <v>3705</v>
      </c>
      <c r="C5078" s="17">
        <v>3.22</v>
      </c>
      <c r="D5078" s="2">
        <v>3.25</v>
      </c>
      <c r="E5078" s="15">
        <v>3.234</v>
      </c>
      <c r="G5078" s="17">
        <v>73</v>
      </c>
      <c r="H5078" s="2">
        <v>67</v>
      </c>
      <c r="I5078" s="2">
        <v>91.8</v>
      </c>
      <c r="J5078" s="2">
        <v>67</v>
      </c>
      <c r="K5078" s="2">
        <v>91.8</v>
      </c>
      <c r="L5078" s="2">
        <v>91.8</v>
      </c>
      <c r="M5078" s="2">
        <v>1</v>
      </c>
      <c r="N5078" s="2">
        <v>1.4</v>
      </c>
      <c r="O5078" s="2">
        <v>5</v>
      </c>
      <c r="P5078" s="2">
        <v>6.8</v>
      </c>
      <c r="Q5078" s="2">
        <v>2</v>
      </c>
      <c r="R5078" s="2">
        <v>2.7</v>
      </c>
      <c r="S5078" s="2">
        <v>36</v>
      </c>
      <c r="T5078" s="2">
        <v>49.3</v>
      </c>
      <c r="U5078" s="2">
        <v>29</v>
      </c>
      <c r="V5078" s="2">
        <v>39.700000000000003</v>
      </c>
      <c r="Y5078" s="2">
        <v>6</v>
      </c>
      <c r="Z5078" s="2">
        <v>8.1999999999999993</v>
      </c>
      <c r="AE5078" s="2">
        <v>73</v>
      </c>
      <c r="AF5078" s="2">
        <v>58</v>
      </c>
      <c r="AG5078" s="2">
        <v>79.5</v>
      </c>
      <c r="AH5078" s="2">
        <v>58</v>
      </c>
      <c r="AI5078" s="2">
        <v>79.5</v>
      </c>
      <c r="AJ5078" s="2">
        <v>79.5</v>
      </c>
      <c r="AK5078" s="2">
        <v>5</v>
      </c>
      <c r="AL5078" s="2">
        <v>6.8</v>
      </c>
      <c r="AM5078" s="2">
        <v>10</v>
      </c>
      <c r="AN5078" s="2">
        <v>13.7</v>
      </c>
      <c r="AQ5078" s="2">
        <v>20</v>
      </c>
      <c r="AR5078" s="2">
        <v>27.4</v>
      </c>
      <c r="AS5078" s="2">
        <v>38</v>
      </c>
      <c r="AT5078" s="2">
        <v>52.1</v>
      </c>
      <c r="AW5078" s="2">
        <v>15</v>
      </c>
      <c r="AX5078" s="2">
        <v>20.5</v>
      </c>
      <c r="BC5078" s="2">
        <v>73</v>
      </c>
      <c r="BD5078" s="2">
        <v>66</v>
      </c>
      <c r="BE5078" s="2">
        <v>90.4</v>
      </c>
      <c r="BF5078" s="2">
        <v>66</v>
      </c>
      <c r="BG5078" s="2">
        <v>90.4</v>
      </c>
      <c r="BH5078" s="2">
        <v>90.4</v>
      </c>
      <c r="BK5078" s="2">
        <v>7</v>
      </c>
      <c r="BL5078" s="2">
        <v>9.6</v>
      </c>
      <c r="BM5078" s="2">
        <v>2</v>
      </c>
      <c r="BN5078" s="2">
        <v>2.7</v>
      </c>
      <c r="BO5078" s="2">
        <v>34</v>
      </c>
      <c r="BP5078" s="2">
        <v>46.6</v>
      </c>
      <c r="BQ5078" s="2">
        <v>30</v>
      </c>
      <c r="BR5078" s="2">
        <v>41.1</v>
      </c>
      <c r="BU5078" s="2">
        <v>7</v>
      </c>
      <c r="BV5078" s="2">
        <v>9.6</v>
      </c>
    </row>
    <row r="5079" spans="1:77" ht="12.75" customHeight="1" x14ac:dyDescent="0.2">
      <c r="A5079">
        <v>4</v>
      </c>
      <c r="B5079" s="2">
        <v>3707</v>
      </c>
      <c r="C5079" s="17">
        <v>2.67</v>
      </c>
      <c r="D5079" s="2">
        <v>2.83</v>
      </c>
      <c r="E5079" s="15">
        <v>2.7170000000000001</v>
      </c>
      <c r="G5079" s="17">
        <v>46</v>
      </c>
      <c r="H5079" s="2">
        <v>33</v>
      </c>
      <c r="I5079" s="2">
        <v>71.7</v>
      </c>
      <c r="J5079" s="2">
        <v>33</v>
      </c>
      <c r="K5079" s="2">
        <v>71.7</v>
      </c>
      <c r="L5079" s="2">
        <v>71.7</v>
      </c>
      <c r="M5079" s="2">
        <v>2</v>
      </c>
      <c r="N5079" s="2">
        <v>4.3</v>
      </c>
      <c r="O5079" s="2">
        <v>11</v>
      </c>
      <c r="P5079" s="2">
        <v>23.9</v>
      </c>
      <c r="Q5079" s="2">
        <v>3</v>
      </c>
      <c r="R5079" s="2">
        <v>6.5</v>
      </c>
      <c r="S5079" s="2">
        <v>21</v>
      </c>
      <c r="T5079" s="2">
        <v>45.7</v>
      </c>
      <c r="U5079" s="2">
        <v>9</v>
      </c>
      <c r="V5079" s="2">
        <v>19.600000000000001</v>
      </c>
      <c r="Y5079" s="2">
        <v>13</v>
      </c>
      <c r="Z5079" s="2">
        <v>28.3</v>
      </c>
      <c r="AE5079" s="2">
        <v>46</v>
      </c>
      <c r="AF5079" s="2">
        <v>32</v>
      </c>
      <c r="AG5079" s="2">
        <v>69.599999999999994</v>
      </c>
      <c r="AH5079" s="2">
        <v>32</v>
      </c>
      <c r="AI5079" s="2">
        <v>69.599999999999994</v>
      </c>
      <c r="AJ5079" s="2">
        <v>69.599999999999994</v>
      </c>
      <c r="AK5079" s="2">
        <v>11</v>
      </c>
      <c r="AL5079" s="2">
        <v>23.9</v>
      </c>
      <c r="AM5079" s="2">
        <v>3</v>
      </c>
      <c r="AN5079" s="2">
        <v>6.5</v>
      </c>
      <c r="AQ5079" s="2">
        <v>15</v>
      </c>
      <c r="AR5079" s="2">
        <v>32.6</v>
      </c>
      <c r="AS5079" s="2">
        <v>17</v>
      </c>
      <c r="AT5079" s="2">
        <v>37</v>
      </c>
      <c r="AW5079" s="2">
        <v>14</v>
      </c>
      <c r="AX5079" s="2">
        <v>30.4</v>
      </c>
      <c r="BC5079" s="2">
        <v>43</v>
      </c>
      <c r="BD5079" s="2">
        <v>29</v>
      </c>
      <c r="BE5079" s="2">
        <v>63</v>
      </c>
      <c r="BF5079" s="2">
        <v>29</v>
      </c>
      <c r="BG5079" s="2">
        <v>63</v>
      </c>
      <c r="BH5079" s="2">
        <v>67.400000000000006</v>
      </c>
      <c r="BI5079" s="2">
        <v>5</v>
      </c>
      <c r="BJ5079" s="2">
        <v>10.9</v>
      </c>
      <c r="BK5079" s="2">
        <v>9</v>
      </c>
      <c r="BL5079" s="2">
        <v>19.600000000000001</v>
      </c>
      <c r="BO5079" s="2">
        <v>14</v>
      </c>
      <c r="BP5079" s="2">
        <v>30.4</v>
      </c>
      <c r="BQ5079" s="2">
        <v>15</v>
      </c>
      <c r="BR5079" s="2">
        <v>32.6</v>
      </c>
      <c r="BS5079" s="2">
        <v>3</v>
      </c>
      <c r="BT5079" s="2">
        <v>6.5</v>
      </c>
      <c r="BU5079" s="2">
        <v>17</v>
      </c>
      <c r="BV5079" s="2">
        <v>37</v>
      </c>
    </row>
    <row r="5080" spans="1:77" ht="12.75" customHeight="1" x14ac:dyDescent="0.2">
      <c r="A5080">
        <v>4</v>
      </c>
      <c r="B5080" s="2">
        <v>3708</v>
      </c>
      <c r="C5080" s="17">
        <v>3.46</v>
      </c>
      <c r="D5080" s="2">
        <v>3.37</v>
      </c>
      <c r="E5080" s="15">
        <v>3.0310000000000001</v>
      </c>
      <c r="G5080" s="17">
        <v>87</v>
      </c>
      <c r="H5080" s="2">
        <v>76</v>
      </c>
      <c r="I5080" s="2">
        <v>87.4</v>
      </c>
      <c r="J5080" s="2">
        <v>76</v>
      </c>
      <c r="K5080" s="2">
        <v>87.4</v>
      </c>
      <c r="L5080" s="2">
        <v>87.4</v>
      </c>
      <c r="M5080" s="2">
        <v>2</v>
      </c>
      <c r="N5080" s="2">
        <v>2.2999999999999998</v>
      </c>
      <c r="O5080" s="2">
        <v>9</v>
      </c>
      <c r="P5080" s="2">
        <v>10.3</v>
      </c>
      <c r="S5080" s="2">
        <v>23</v>
      </c>
      <c r="T5080" s="2">
        <v>26.4</v>
      </c>
      <c r="U5080" s="2">
        <v>53</v>
      </c>
      <c r="V5080" s="2">
        <v>60.9</v>
      </c>
      <c r="Y5080" s="2">
        <v>11</v>
      </c>
      <c r="Z5080" s="2">
        <v>12.6</v>
      </c>
      <c r="AB5080" s="2">
        <v>1</v>
      </c>
      <c r="AE5080" s="2">
        <v>87</v>
      </c>
      <c r="AF5080" s="2">
        <v>74</v>
      </c>
      <c r="AG5080" s="2">
        <v>85.1</v>
      </c>
      <c r="AH5080" s="2">
        <v>74</v>
      </c>
      <c r="AI5080" s="2">
        <v>85.1</v>
      </c>
      <c r="AJ5080" s="2">
        <v>85.1</v>
      </c>
      <c r="AK5080" s="2">
        <v>6</v>
      </c>
      <c r="AL5080" s="2">
        <v>6.9</v>
      </c>
      <c r="AM5080" s="2">
        <v>7</v>
      </c>
      <c r="AN5080" s="2">
        <v>8</v>
      </c>
      <c r="AQ5080" s="2">
        <v>23</v>
      </c>
      <c r="AR5080" s="2">
        <v>26.4</v>
      </c>
      <c r="AS5080" s="2">
        <v>51</v>
      </c>
      <c r="AT5080" s="2">
        <v>58.6</v>
      </c>
      <c r="AW5080" s="2">
        <v>13</v>
      </c>
      <c r="AX5080" s="2">
        <v>14.9</v>
      </c>
      <c r="AZ5080" s="2">
        <v>1</v>
      </c>
      <c r="BC5080" s="2">
        <v>86</v>
      </c>
      <c r="BD5080" s="2">
        <v>64</v>
      </c>
      <c r="BE5080" s="2">
        <v>73.599999999999994</v>
      </c>
      <c r="BF5080" s="2">
        <v>64</v>
      </c>
      <c r="BG5080" s="2">
        <v>73.599999999999994</v>
      </c>
      <c r="BH5080" s="2">
        <v>74.400000000000006</v>
      </c>
      <c r="BI5080" s="2">
        <v>5</v>
      </c>
      <c r="BJ5080" s="2">
        <v>5.7</v>
      </c>
      <c r="BK5080" s="2">
        <v>17</v>
      </c>
      <c r="BL5080" s="2">
        <v>19.5</v>
      </c>
      <c r="BO5080" s="2">
        <v>31</v>
      </c>
      <c r="BP5080" s="2">
        <v>35.6</v>
      </c>
      <c r="BQ5080" s="2">
        <v>33</v>
      </c>
      <c r="BR5080" s="2">
        <v>37.9</v>
      </c>
      <c r="BS5080" s="2">
        <v>1</v>
      </c>
      <c r="BT5080" s="2">
        <v>1.1000000000000001</v>
      </c>
      <c r="BU5080" s="2">
        <v>23</v>
      </c>
      <c r="BV5080" s="2">
        <v>26.4</v>
      </c>
      <c r="BX5080" s="2">
        <v>1</v>
      </c>
    </row>
    <row r="5081" spans="1:77" ht="12.75" customHeight="1" x14ac:dyDescent="0.2">
      <c r="A5081">
        <v>4</v>
      </c>
      <c r="B5081" s="2">
        <v>3709</v>
      </c>
      <c r="C5081" s="17">
        <v>3.34</v>
      </c>
      <c r="D5081" s="2">
        <v>3.24</v>
      </c>
      <c r="E5081" s="15">
        <v>3</v>
      </c>
      <c r="G5081" s="17">
        <v>91</v>
      </c>
      <c r="H5081" s="2">
        <v>81</v>
      </c>
      <c r="I5081" s="2">
        <v>89</v>
      </c>
      <c r="J5081" s="2">
        <v>81</v>
      </c>
      <c r="K5081" s="2">
        <v>89</v>
      </c>
      <c r="L5081" s="2">
        <v>89</v>
      </c>
      <c r="M5081" s="2">
        <v>2</v>
      </c>
      <c r="N5081" s="2">
        <v>2.2000000000000002</v>
      </c>
      <c r="O5081" s="2">
        <v>8</v>
      </c>
      <c r="P5081" s="2">
        <v>8.8000000000000007</v>
      </c>
      <c r="Q5081" s="2">
        <v>1</v>
      </c>
      <c r="R5081" s="2">
        <v>1.1000000000000001</v>
      </c>
      <c r="S5081" s="2">
        <v>34</v>
      </c>
      <c r="T5081" s="2">
        <v>37.4</v>
      </c>
      <c r="U5081" s="2">
        <v>46</v>
      </c>
      <c r="V5081" s="2">
        <v>50.5</v>
      </c>
      <c r="Y5081" s="2">
        <v>10</v>
      </c>
      <c r="Z5081" s="2">
        <v>11</v>
      </c>
      <c r="AE5081" s="2">
        <v>90</v>
      </c>
      <c r="AF5081" s="2">
        <v>72</v>
      </c>
      <c r="AG5081" s="2">
        <v>80</v>
      </c>
      <c r="AH5081" s="2">
        <v>72</v>
      </c>
      <c r="AI5081" s="2">
        <v>80</v>
      </c>
      <c r="AJ5081" s="2">
        <v>80</v>
      </c>
      <c r="AK5081" s="2">
        <v>6</v>
      </c>
      <c r="AL5081" s="2">
        <v>6.7</v>
      </c>
      <c r="AM5081" s="2">
        <v>12</v>
      </c>
      <c r="AN5081" s="2">
        <v>13.3</v>
      </c>
      <c r="AO5081" s="2">
        <v>1</v>
      </c>
      <c r="AP5081" s="2">
        <v>1.1000000000000001</v>
      </c>
      <c r="AQ5081" s="2">
        <v>22</v>
      </c>
      <c r="AR5081" s="2">
        <v>24.4</v>
      </c>
      <c r="AS5081" s="2">
        <v>49</v>
      </c>
      <c r="AT5081" s="2">
        <v>54.4</v>
      </c>
      <c r="AW5081" s="2">
        <v>18</v>
      </c>
      <c r="AX5081" s="2">
        <v>20</v>
      </c>
      <c r="AZ5081" s="2">
        <v>1</v>
      </c>
      <c r="BC5081" s="2">
        <v>89</v>
      </c>
      <c r="BD5081" s="2">
        <v>71</v>
      </c>
      <c r="BE5081" s="2">
        <v>78.900000000000006</v>
      </c>
      <c r="BF5081" s="2">
        <v>71</v>
      </c>
      <c r="BG5081" s="2">
        <v>78.900000000000006</v>
      </c>
      <c r="BH5081" s="2">
        <v>79.8</v>
      </c>
      <c r="BI5081" s="2">
        <v>8</v>
      </c>
      <c r="BJ5081" s="2">
        <v>8.9</v>
      </c>
      <c r="BK5081" s="2">
        <v>10</v>
      </c>
      <c r="BL5081" s="2">
        <v>11.1</v>
      </c>
      <c r="BO5081" s="2">
        <v>42</v>
      </c>
      <c r="BP5081" s="2">
        <v>46.7</v>
      </c>
      <c r="BQ5081" s="2">
        <v>29</v>
      </c>
      <c r="BR5081" s="2">
        <v>32.200000000000003</v>
      </c>
      <c r="BS5081" s="2">
        <v>1</v>
      </c>
      <c r="BT5081" s="2">
        <v>1.1000000000000001</v>
      </c>
      <c r="BU5081" s="2">
        <v>19</v>
      </c>
      <c r="BV5081" s="2">
        <v>21.1</v>
      </c>
      <c r="BX5081" s="2">
        <v>1</v>
      </c>
    </row>
    <row r="5082" spans="1:77" ht="12.75" customHeight="1" x14ac:dyDescent="0.2">
      <c r="A5082">
        <v>4</v>
      </c>
      <c r="B5082" s="2">
        <v>3714</v>
      </c>
      <c r="C5082" s="17">
        <v>2.31</v>
      </c>
      <c r="D5082" s="2">
        <v>1.88</v>
      </c>
      <c r="E5082" s="15">
        <v>2.2509999999999999</v>
      </c>
      <c r="G5082" s="17">
        <v>16</v>
      </c>
      <c r="H5082" s="2">
        <v>7</v>
      </c>
      <c r="I5082" s="2">
        <v>43.8</v>
      </c>
      <c r="J5082" s="2">
        <v>7</v>
      </c>
      <c r="K5082" s="2">
        <v>43.8</v>
      </c>
      <c r="L5082" s="2">
        <v>43.8</v>
      </c>
      <c r="M5082" s="2">
        <v>2</v>
      </c>
      <c r="N5082" s="2">
        <v>12.5</v>
      </c>
      <c r="O5082" s="2">
        <v>7</v>
      </c>
      <c r="P5082" s="2">
        <v>43.8</v>
      </c>
      <c r="S5082" s="2">
        <v>7</v>
      </c>
      <c r="T5082" s="2">
        <v>43.8</v>
      </c>
      <c r="Y5082" s="2">
        <v>9</v>
      </c>
      <c r="Z5082" s="2">
        <v>56.3</v>
      </c>
      <c r="AB5082" s="2">
        <v>1</v>
      </c>
      <c r="AC5082" s="2">
        <v>2</v>
      </c>
      <c r="AE5082" s="2">
        <v>16</v>
      </c>
      <c r="AF5082" s="2">
        <v>5</v>
      </c>
      <c r="AG5082" s="2">
        <v>31.3</v>
      </c>
      <c r="AH5082" s="2">
        <v>5</v>
      </c>
      <c r="AI5082" s="2">
        <v>31.3</v>
      </c>
      <c r="AJ5082" s="2">
        <v>31.3</v>
      </c>
      <c r="AK5082" s="2">
        <v>9</v>
      </c>
      <c r="AL5082" s="2">
        <v>56.3</v>
      </c>
      <c r="AM5082" s="2">
        <v>2</v>
      </c>
      <c r="AN5082" s="2">
        <v>12.5</v>
      </c>
      <c r="AQ5082" s="2">
        <v>3</v>
      </c>
      <c r="AR5082" s="2">
        <v>18.8</v>
      </c>
      <c r="AS5082" s="2">
        <v>2</v>
      </c>
      <c r="AT5082" s="2">
        <v>12.5</v>
      </c>
      <c r="AW5082" s="2">
        <v>11</v>
      </c>
      <c r="AX5082" s="2">
        <v>68.8</v>
      </c>
      <c r="AZ5082" s="2">
        <v>1</v>
      </c>
      <c r="BA5082" s="2">
        <v>2</v>
      </c>
      <c r="BC5082" s="2">
        <v>15</v>
      </c>
      <c r="BD5082" s="2">
        <v>8</v>
      </c>
      <c r="BE5082" s="2">
        <v>50</v>
      </c>
      <c r="BF5082" s="2">
        <v>8</v>
      </c>
      <c r="BG5082" s="2">
        <v>50</v>
      </c>
      <c r="BH5082" s="2">
        <v>53.3</v>
      </c>
      <c r="BI5082" s="2">
        <v>4</v>
      </c>
      <c r="BJ5082" s="2">
        <v>25</v>
      </c>
      <c r="BK5082" s="2">
        <v>3</v>
      </c>
      <c r="BL5082" s="2">
        <v>18.8</v>
      </c>
      <c r="BO5082" s="2">
        <v>6</v>
      </c>
      <c r="BP5082" s="2">
        <v>37.5</v>
      </c>
      <c r="BQ5082" s="2">
        <v>2</v>
      </c>
      <c r="BR5082" s="2">
        <v>12.5</v>
      </c>
      <c r="BS5082" s="2">
        <v>1</v>
      </c>
      <c r="BT5082" s="2">
        <v>6.3</v>
      </c>
      <c r="BU5082" s="2">
        <v>8</v>
      </c>
      <c r="BV5082" s="2">
        <v>50</v>
      </c>
      <c r="BX5082" s="2">
        <v>1</v>
      </c>
      <c r="BY5082" s="2">
        <v>2</v>
      </c>
    </row>
    <row r="5083" spans="1:77" ht="12.75" customHeight="1" x14ac:dyDescent="0.2">
      <c r="A5083">
        <v>4</v>
      </c>
      <c r="B5083" s="2">
        <v>3717</v>
      </c>
      <c r="C5083" s="17">
        <v>2.76</v>
      </c>
      <c r="D5083" s="2">
        <v>2.75</v>
      </c>
      <c r="E5083" s="15">
        <v>2.3659999999999997</v>
      </c>
      <c r="G5083" s="17">
        <v>54</v>
      </c>
      <c r="H5083" s="2">
        <v>33</v>
      </c>
      <c r="I5083" s="2">
        <v>60</v>
      </c>
      <c r="J5083" s="2">
        <v>33</v>
      </c>
      <c r="K5083" s="2">
        <v>60</v>
      </c>
      <c r="L5083" s="2">
        <v>61.1</v>
      </c>
      <c r="M5083" s="2">
        <v>4</v>
      </c>
      <c r="N5083" s="2">
        <v>7.3</v>
      </c>
      <c r="O5083" s="2">
        <v>17</v>
      </c>
      <c r="P5083" s="2">
        <v>30.9</v>
      </c>
      <c r="S5083" s="2">
        <v>18</v>
      </c>
      <c r="T5083" s="2">
        <v>32.700000000000003</v>
      </c>
      <c r="U5083" s="2">
        <v>15</v>
      </c>
      <c r="V5083" s="2">
        <v>27.3</v>
      </c>
      <c r="W5083" s="2">
        <v>1</v>
      </c>
      <c r="X5083" s="2">
        <v>1.8</v>
      </c>
      <c r="Y5083" s="2">
        <v>22</v>
      </c>
      <c r="Z5083" s="2">
        <v>40</v>
      </c>
      <c r="AB5083" s="2">
        <v>3</v>
      </c>
      <c r="AE5083" s="2">
        <v>54</v>
      </c>
      <c r="AF5083" s="2">
        <v>35</v>
      </c>
      <c r="AG5083" s="2">
        <v>62.5</v>
      </c>
      <c r="AH5083" s="2">
        <v>35</v>
      </c>
      <c r="AI5083" s="2">
        <v>62.5</v>
      </c>
      <c r="AJ5083" s="2">
        <v>64.8</v>
      </c>
      <c r="AK5083" s="2">
        <v>13</v>
      </c>
      <c r="AL5083" s="2">
        <v>23.2</v>
      </c>
      <c r="AM5083" s="2">
        <v>6</v>
      </c>
      <c r="AN5083" s="2">
        <v>10.7</v>
      </c>
      <c r="AQ5083" s="2">
        <v>11</v>
      </c>
      <c r="AR5083" s="2">
        <v>19.600000000000001</v>
      </c>
      <c r="AS5083" s="2">
        <v>24</v>
      </c>
      <c r="AT5083" s="2">
        <v>42.9</v>
      </c>
      <c r="AU5083" s="2">
        <v>2</v>
      </c>
      <c r="AV5083" s="2">
        <v>3.6</v>
      </c>
      <c r="AW5083" s="2">
        <v>21</v>
      </c>
      <c r="AX5083" s="2">
        <v>37.5</v>
      </c>
      <c r="AZ5083" s="2">
        <v>2</v>
      </c>
      <c r="BC5083" s="2">
        <v>50</v>
      </c>
      <c r="BD5083" s="2">
        <v>30</v>
      </c>
      <c r="BE5083" s="2">
        <v>54.5</v>
      </c>
      <c r="BF5083" s="2">
        <v>30</v>
      </c>
      <c r="BG5083" s="2">
        <v>54.5</v>
      </c>
      <c r="BH5083" s="2">
        <v>60</v>
      </c>
      <c r="BI5083" s="2">
        <v>10</v>
      </c>
      <c r="BJ5083" s="2">
        <v>18.2</v>
      </c>
      <c r="BK5083" s="2">
        <v>10</v>
      </c>
      <c r="BL5083" s="2">
        <v>18.2</v>
      </c>
      <c r="BO5083" s="2">
        <v>20</v>
      </c>
      <c r="BP5083" s="2">
        <v>36.4</v>
      </c>
      <c r="BQ5083" s="2">
        <v>10</v>
      </c>
      <c r="BR5083" s="2">
        <v>18.2</v>
      </c>
      <c r="BS5083" s="2">
        <v>5</v>
      </c>
      <c r="BT5083" s="2">
        <v>9.1</v>
      </c>
      <c r="BU5083" s="2">
        <v>25</v>
      </c>
      <c r="BV5083" s="2">
        <v>45.5</v>
      </c>
      <c r="BX5083" s="2">
        <v>3</v>
      </c>
    </row>
    <row r="5084" spans="1:77" ht="12.75" customHeight="1" x14ac:dyDescent="0.2">
      <c r="A5084">
        <v>4</v>
      </c>
      <c r="B5084" s="2">
        <v>3718</v>
      </c>
      <c r="C5084" s="17">
        <v>2.69</v>
      </c>
      <c r="D5084" s="2">
        <v>2.65</v>
      </c>
      <c r="E5084" s="15">
        <v>2.2509999999999994</v>
      </c>
      <c r="G5084" s="17">
        <v>65</v>
      </c>
      <c r="H5084" s="2">
        <v>38</v>
      </c>
      <c r="I5084" s="2">
        <v>58.5</v>
      </c>
      <c r="J5084" s="2">
        <v>38</v>
      </c>
      <c r="K5084" s="2">
        <v>58.5</v>
      </c>
      <c r="L5084" s="2">
        <v>58.5</v>
      </c>
      <c r="M5084" s="2">
        <v>6</v>
      </c>
      <c r="N5084" s="2">
        <v>9.1999999999999993</v>
      </c>
      <c r="O5084" s="2">
        <v>21</v>
      </c>
      <c r="P5084" s="2">
        <v>32.299999999999997</v>
      </c>
      <c r="S5084" s="2">
        <v>25</v>
      </c>
      <c r="T5084" s="2">
        <v>38.5</v>
      </c>
      <c r="U5084" s="2">
        <v>13</v>
      </c>
      <c r="V5084" s="2">
        <v>20</v>
      </c>
      <c r="Y5084" s="2">
        <v>27</v>
      </c>
      <c r="Z5084" s="2">
        <v>41.5</v>
      </c>
      <c r="AB5084" s="2">
        <v>1</v>
      </c>
      <c r="AC5084" s="2">
        <v>4</v>
      </c>
      <c r="AE5084" s="2">
        <v>65</v>
      </c>
      <c r="AF5084" s="2">
        <v>39</v>
      </c>
      <c r="AG5084" s="2">
        <v>60</v>
      </c>
      <c r="AH5084" s="2">
        <v>39</v>
      </c>
      <c r="AI5084" s="2">
        <v>60</v>
      </c>
      <c r="AJ5084" s="2">
        <v>60</v>
      </c>
      <c r="AK5084" s="2">
        <v>20</v>
      </c>
      <c r="AL5084" s="2">
        <v>30.8</v>
      </c>
      <c r="AM5084" s="2">
        <v>6</v>
      </c>
      <c r="AN5084" s="2">
        <v>9.1999999999999993</v>
      </c>
      <c r="AQ5084" s="2">
        <v>16</v>
      </c>
      <c r="AR5084" s="2">
        <v>24.6</v>
      </c>
      <c r="AS5084" s="2">
        <v>23</v>
      </c>
      <c r="AT5084" s="2">
        <v>35.4</v>
      </c>
      <c r="AW5084" s="2">
        <v>26</v>
      </c>
      <c r="AX5084" s="2">
        <v>40</v>
      </c>
      <c r="AZ5084" s="2">
        <v>1</v>
      </c>
      <c r="BA5084" s="2">
        <v>4</v>
      </c>
      <c r="BC5084" s="2">
        <v>63</v>
      </c>
      <c r="BD5084" s="2">
        <v>27</v>
      </c>
      <c r="BE5084" s="2">
        <v>42.2</v>
      </c>
      <c r="BF5084" s="2">
        <v>27</v>
      </c>
      <c r="BG5084" s="2">
        <v>42.2</v>
      </c>
      <c r="BH5084" s="2">
        <v>42.9</v>
      </c>
      <c r="BI5084" s="2">
        <v>14</v>
      </c>
      <c r="BJ5084" s="2">
        <v>21.9</v>
      </c>
      <c r="BK5084" s="2">
        <v>22</v>
      </c>
      <c r="BL5084" s="2">
        <v>34.4</v>
      </c>
      <c r="BO5084" s="2">
        <v>22</v>
      </c>
      <c r="BP5084" s="2">
        <v>34.4</v>
      </c>
      <c r="BQ5084" s="2">
        <v>5</v>
      </c>
      <c r="BR5084" s="2">
        <v>7.8</v>
      </c>
      <c r="BS5084" s="2">
        <v>1</v>
      </c>
      <c r="BT5084" s="2">
        <v>1.6</v>
      </c>
      <c r="BU5084" s="2">
        <v>37</v>
      </c>
      <c r="BV5084" s="2">
        <v>57.8</v>
      </c>
      <c r="BX5084" s="2">
        <v>2</v>
      </c>
      <c r="BY5084" s="2">
        <v>4</v>
      </c>
    </row>
    <row r="5085" spans="1:77" ht="12.75" customHeight="1" x14ac:dyDescent="0.2">
      <c r="A5085">
        <v>4</v>
      </c>
      <c r="B5085" s="2">
        <v>3719</v>
      </c>
      <c r="C5085" s="17">
        <v>2.91</v>
      </c>
      <c r="D5085" s="2">
        <v>2.4300000000000002</v>
      </c>
      <c r="E5085" s="15">
        <v>2.4900000000000002</v>
      </c>
      <c r="G5085" s="17">
        <v>53</v>
      </c>
      <c r="H5085" s="2">
        <v>41</v>
      </c>
      <c r="I5085" s="2">
        <v>77.400000000000006</v>
      </c>
      <c r="J5085" s="2">
        <v>41</v>
      </c>
      <c r="K5085" s="2">
        <v>77.400000000000006</v>
      </c>
      <c r="L5085" s="2">
        <v>77.400000000000006</v>
      </c>
      <c r="M5085" s="2">
        <v>1</v>
      </c>
      <c r="N5085" s="2">
        <v>1.9</v>
      </c>
      <c r="O5085" s="2">
        <v>11</v>
      </c>
      <c r="P5085" s="2">
        <v>20.8</v>
      </c>
      <c r="Q5085" s="2">
        <v>2</v>
      </c>
      <c r="R5085" s="2">
        <v>3.8</v>
      </c>
      <c r="S5085" s="2">
        <v>25</v>
      </c>
      <c r="T5085" s="2">
        <v>47.2</v>
      </c>
      <c r="U5085" s="2">
        <v>14</v>
      </c>
      <c r="V5085" s="2">
        <v>26.4</v>
      </c>
      <c r="Y5085" s="2">
        <v>12</v>
      </c>
      <c r="Z5085" s="2">
        <v>22.6</v>
      </c>
      <c r="AB5085" s="2">
        <v>3</v>
      </c>
      <c r="AE5085" s="2">
        <v>53</v>
      </c>
      <c r="AF5085" s="2">
        <v>26</v>
      </c>
      <c r="AG5085" s="2">
        <v>49.1</v>
      </c>
      <c r="AH5085" s="2">
        <v>26</v>
      </c>
      <c r="AI5085" s="2">
        <v>49.1</v>
      </c>
      <c r="AJ5085" s="2">
        <v>49.1</v>
      </c>
      <c r="AK5085" s="2">
        <v>15</v>
      </c>
      <c r="AL5085" s="2">
        <v>28.3</v>
      </c>
      <c r="AM5085" s="2">
        <v>12</v>
      </c>
      <c r="AN5085" s="2">
        <v>22.6</v>
      </c>
      <c r="AQ5085" s="2">
        <v>14</v>
      </c>
      <c r="AR5085" s="2">
        <v>26.4</v>
      </c>
      <c r="AS5085" s="2">
        <v>12</v>
      </c>
      <c r="AT5085" s="2">
        <v>22.6</v>
      </c>
      <c r="AW5085" s="2">
        <v>27</v>
      </c>
      <c r="AX5085" s="2">
        <v>50.9</v>
      </c>
      <c r="AZ5085" s="2">
        <v>3</v>
      </c>
      <c r="BC5085" s="2">
        <v>53</v>
      </c>
      <c r="BD5085" s="2">
        <v>33</v>
      </c>
      <c r="BE5085" s="2">
        <v>62.3</v>
      </c>
      <c r="BF5085" s="2">
        <v>33</v>
      </c>
      <c r="BG5085" s="2">
        <v>62.3</v>
      </c>
      <c r="BH5085" s="2">
        <v>62.3</v>
      </c>
      <c r="BI5085" s="2">
        <v>8</v>
      </c>
      <c r="BJ5085" s="2">
        <v>15.1</v>
      </c>
      <c r="BK5085" s="2">
        <v>12</v>
      </c>
      <c r="BL5085" s="2">
        <v>22.6</v>
      </c>
      <c r="BM5085" s="2">
        <v>2</v>
      </c>
      <c r="BN5085" s="2">
        <v>3.8</v>
      </c>
      <c r="BO5085" s="2">
        <v>24</v>
      </c>
      <c r="BP5085" s="2">
        <v>45.3</v>
      </c>
      <c r="BQ5085" s="2">
        <v>7</v>
      </c>
      <c r="BR5085" s="2">
        <v>13.2</v>
      </c>
      <c r="BU5085" s="2">
        <v>20</v>
      </c>
      <c r="BV5085" s="2">
        <v>37.700000000000003</v>
      </c>
      <c r="BX5085" s="2">
        <v>3</v>
      </c>
    </row>
    <row r="5086" spans="1:77" ht="12.75" customHeight="1" x14ac:dyDescent="0.2">
      <c r="A5086">
        <v>4</v>
      </c>
      <c r="B5086" s="2">
        <v>3723</v>
      </c>
      <c r="C5086" s="17">
        <v>3</v>
      </c>
      <c r="D5086" s="2">
        <v>2.54</v>
      </c>
      <c r="E5086" s="15">
        <v>2.4610000000000003</v>
      </c>
      <c r="G5086" s="17">
        <v>13</v>
      </c>
      <c r="H5086" s="2">
        <v>10</v>
      </c>
      <c r="I5086" s="2">
        <v>76.900000000000006</v>
      </c>
      <c r="J5086" s="2">
        <v>10</v>
      </c>
      <c r="K5086" s="2">
        <v>76.900000000000006</v>
      </c>
      <c r="L5086" s="2">
        <v>76.900000000000006</v>
      </c>
      <c r="M5086" s="2">
        <v>1</v>
      </c>
      <c r="N5086" s="2">
        <v>7.7</v>
      </c>
      <c r="O5086" s="2">
        <v>2</v>
      </c>
      <c r="P5086" s="2">
        <v>15.4</v>
      </c>
      <c r="S5086" s="2">
        <v>6</v>
      </c>
      <c r="T5086" s="2">
        <v>46.2</v>
      </c>
      <c r="U5086" s="2">
        <v>4</v>
      </c>
      <c r="V5086" s="2">
        <v>30.8</v>
      </c>
      <c r="Y5086" s="2">
        <v>3</v>
      </c>
      <c r="Z5086" s="2">
        <v>23.1</v>
      </c>
      <c r="AE5086" s="2">
        <v>13</v>
      </c>
      <c r="AF5086" s="2">
        <v>7</v>
      </c>
      <c r="AG5086" s="2">
        <v>53.8</v>
      </c>
      <c r="AH5086" s="2">
        <v>7</v>
      </c>
      <c r="AI5086" s="2">
        <v>53.8</v>
      </c>
      <c r="AJ5086" s="2">
        <v>53.8</v>
      </c>
      <c r="AK5086" s="2">
        <v>3</v>
      </c>
      <c r="AL5086" s="2">
        <v>23.1</v>
      </c>
      <c r="AM5086" s="2">
        <v>3</v>
      </c>
      <c r="AN5086" s="2">
        <v>23.1</v>
      </c>
      <c r="AQ5086" s="2">
        <v>4</v>
      </c>
      <c r="AR5086" s="2">
        <v>30.8</v>
      </c>
      <c r="AS5086" s="2">
        <v>3</v>
      </c>
      <c r="AT5086" s="2">
        <v>23.1</v>
      </c>
      <c r="AW5086" s="2">
        <v>6</v>
      </c>
      <c r="AX5086" s="2">
        <v>46.2</v>
      </c>
      <c r="BC5086" s="2">
        <v>12</v>
      </c>
      <c r="BD5086" s="2">
        <v>9</v>
      </c>
      <c r="BE5086" s="2">
        <v>69.2</v>
      </c>
      <c r="BF5086" s="2">
        <v>9</v>
      </c>
      <c r="BG5086" s="2">
        <v>69.2</v>
      </c>
      <c r="BH5086" s="2">
        <v>75</v>
      </c>
      <c r="BI5086" s="2">
        <v>1</v>
      </c>
      <c r="BJ5086" s="2">
        <v>7.7</v>
      </c>
      <c r="BK5086" s="2">
        <v>2</v>
      </c>
      <c r="BL5086" s="2">
        <v>15.4</v>
      </c>
      <c r="BO5086" s="2">
        <v>9</v>
      </c>
      <c r="BP5086" s="2">
        <v>69.2</v>
      </c>
      <c r="BS5086" s="2">
        <v>1</v>
      </c>
      <c r="BT5086" s="2">
        <v>7.7</v>
      </c>
      <c r="BU5086" s="2">
        <v>4</v>
      </c>
      <c r="BV5086" s="2">
        <v>30.8</v>
      </c>
    </row>
    <row r="5087" spans="1:77" ht="12.75" customHeight="1" x14ac:dyDescent="0.2">
      <c r="A5087">
        <v>4</v>
      </c>
      <c r="B5087" s="2">
        <v>3727</v>
      </c>
      <c r="C5087" s="17">
        <v>2.82</v>
      </c>
      <c r="D5087" s="2">
        <v>2.4500000000000002</v>
      </c>
      <c r="E5087" s="15">
        <v>2.4350000000000001</v>
      </c>
      <c r="G5087" s="17">
        <v>54</v>
      </c>
      <c r="H5087" s="2">
        <v>38</v>
      </c>
      <c r="I5087" s="2">
        <v>69.099999999999994</v>
      </c>
      <c r="J5087" s="2">
        <v>38</v>
      </c>
      <c r="K5087" s="2">
        <v>69.099999999999994</v>
      </c>
      <c r="L5087" s="2">
        <v>70.400000000000006</v>
      </c>
      <c r="M5087" s="2">
        <v>5</v>
      </c>
      <c r="N5087" s="2">
        <v>9.1</v>
      </c>
      <c r="O5087" s="2">
        <v>11</v>
      </c>
      <c r="P5087" s="2">
        <v>20</v>
      </c>
      <c r="S5087" s="2">
        <v>24</v>
      </c>
      <c r="T5087" s="2">
        <v>43.6</v>
      </c>
      <c r="U5087" s="2">
        <v>14</v>
      </c>
      <c r="V5087" s="2">
        <v>25.5</v>
      </c>
      <c r="W5087" s="2">
        <v>1</v>
      </c>
      <c r="X5087" s="2">
        <v>1.8</v>
      </c>
      <c r="Y5087" s="2">
        <v>17</v>
      </c>
      <c r="Z5087" s="2">
        <v>30.9</v>
      </c>
      <c r="AB5087" s="2">
        <v>2</v>
      </c>
      <c r="AE5087" s="2">
        <v>53</v>
      </c>
      <c r="AF5087" s="2">
        <v>29</v>
      </c>
      <c r="AG5087" s="2">
        <v>52.7</v>
      </c>
      <c r="AH5087" s="2">
        <v>29</v>
      </c>
      <c r="AI5087" s="2">
        <v>52.7</v>
      </c>
      <c r="AJ5087" s="2">
        <v>54.7</v>
      </c>
      <c r="AK5087" s="2">
        <v>11</v>
      </c>
      <c r="AL5087" s="2">
        <v>20</v>
      </c>
      <c r="AM5087" s="2">
        <v>13</v>
      </c>
      <c r="AN5087" s="2">
        <v>23.6</v>
      </c>
      <c r="AQ5087" s="2">
        <v>18</v>
      </c>
      <c r="AR5087" s="2">
        <v>32.700000000000003</v>
      </c>
      <c r="AS5087" s="2">
        <v>11</v>
      </c>
      <c r="AT5087" s="2">
        <v>20</v>
      </c>
      <c r="AU5087" s="2">
        <v>2</v>
      </c>
      <c r="AV5087" s="2">
        <v>3.6</v>
      </c>
      <c r="AW5087" s="2">
        <v>26</v>
      </c>
      <c r="AX5087" s="2">
        <v>47.3</v>
      </c>
      <c r="AZ5087" s="2">
        <v>2</v>
      </c>
      <c r="BC5087" s="2">
        <v>51</v>
      </c>
      <c r="BD5087" s="2">
        <v>31</v>
      </c>
      <c r="BE5087" s="2">
        <v>56.4</v>
      </c>
      <c r="BF5087" s="2">
        <v>31</v>
      </c>
      <c r="BG5087" s="2">
        <v>56.4</v>
      </c>
      <c r="BH5087" s="2">
        <v>60.8</v>
      </c>
      <c r="BI5087" s="2">
        <v>6</v>
      </c>
      <c r="BJ5087" s="2">
        <v>10.9</v>
      </c>
      <c r="BK5087" s="2">
        <v>14</v>
      </c>
      <c r="BL5087" s="2">
        <v>25.5</v>
      </c>
      <c r="BO5087" s="2">
        <v>24</v>
      </c>
      <c r="BP5087" s="2">
        <v>43.6</v>
      </c>
      <c r="BQ5087" s="2">
        <v>7</v>
      </c>
      <c r="BR5087" s="2">
        <v>12.7</v>
      </c>
      <c r="BS5087" s="2">
        <v>4</v>
      </c>
      <c r="BT5087" s="2">
        <v>7.3</v>
      </c>
      <c r="BU5087" s="2">
        <v>24</v>
      </c>
      <c r="BV5087" s="2">
        <v>43.6</v>
      </c>
      <c r="BX5087" s="2">
        <v>2</v>
      </c>
    </row>
    <row r="5088" spans="1:77" ht="12.75" customHeight="1" x14ac:dyDescent="0.2">
      <c r="A5088">
        <v>4</v>
      </c>
      <c r="B5088" s="2">
        <v>3728</v>
      </c>
      <c r="C5088" s="17">
        <v>2.48</v>
      </c>
      <c r="D5088" s="2">
        <v>2.1</v>
      </c>
      <c r="E5088" s="15">
        <v>2.34</v>
      </c>
      <c r="G5088" s="17">
        <v>77</v>
      </c>
      <c r="H5088" s="2">
        <v>45</v>
      </c>
      <c r="I5088" s="2">
        <v>58.4</v>
      </c>
      <c r="J5088" s="2">
        <v>45</v>
      </c>
      <c r="K5088" s="2">
        <v>58.4</v>
      </c>
      <c r="L5088" s="2">
        <v>58.4</v>
      </c>
      <c r="M5088" s="2">
        <v>5</v>
      </c>
      <c r="N5088" s="2">
        <v>6.5</v>
      </c>
      <c r="O5088" s="2">
        <v>27</v>
      </c>
      <c r="P5088" s="2">
        <v>35.1</v>
      </c>
      <c r="Q5088" s="2">
        <v>5</v>
      </c>
      <c r="R5088" s="2">
        <v>6.5</v>
      </c>
      <c r="S5088" s="2">
        <v>28</v>
      </c>
      <c r="T5088" s="2">
        <v>36.4</v>
      </c>
      <c r="U5088" s="2">
        <v>12</v>
      </c>
      <c r="V5088" s="2">
        <v>15.6</v>
      </c>
      <c r="Y5088" s="2">
        <v>32</v>
      </c>
      <c r="Z5088" s="2">
        <v>41.6</v>
      </c>
      <c r="AE5088" s="2">
        <v>77</v>
      </c>
      <c r="AF5088" s="2">
        <v>30</v>
      </c>
      <c r="AG5088" s="2">
        <v>39</v>
      </c>
      <c r="AH5088" s="2">
        <v>30</v>
      </c>
      <c r="AI5088" s="2">
        <v>39</v>
      </c>
      <c r="AJ5088" s="2">
        <v>39</v>
      </c>
      <c r="AK5088" s="2">
        <v>29</v>
      </c>
      <c r="AL5088" s="2">
        <v>37.700000000000003</v>
      </c>
      <c r="AM5088" s="2">
        <v>18</v>
      </c>
      <c r="AN5088" s="2">
        <v>23.4</v>
      </c>
      <c r="AQ5088" s="2">
        <v>23</v>
      </c>
      <c r="AR5088" s="2">
        <v>29.9</v>
      </c>
      <c r="AS5088" s="2">
        <v>7</v>
      </c>
      <c r="AT5088" s="2">
        <v>9.1</v>
      </c>
      <c r="AW5088" s="2">
        <v>47</v>
      </c>
      <c r="AX5088" s="2">
        <v>61</v>
      </c>
      <c r="BC5088" s="2">
        <v>74</v>
      </c>
      <c r="BD5088" s="2">
        <v>42</v>
      </c>
      <c r="BE5088" s="2">
        <v>54.5</v>
      </c>
      <c r="BF5088" s="2">
        <v>42</v>
      </c>
      <c r="BG5088" s="2">
        <v>54.5</v>
      </c>
      <c r="BH5088" s="2">
        <v>56.8</v>
      </c>
      <c r="BI5088" s="2">
        <v>10</v>
      </c>
      <c r="BJ5088" s="2">
        <v>13</v>
      </c>
      <c r="BK5088" s="2">
        <v>22</v>
      </c>
      <c r="BL5088" s="2">
        <v>28.6</v>
      </c>
      <c r="BM5088" s="2">
        <v>3</v>
      </c>
      <c r="BN5088" s="2">
        <v>3.9</v>
      </c>
      <c r="BO5088" s="2">
        <v>30</v>
      </c>
      <c r="BP5088" s="2">
        <v>39</v>
      </c>
      <c r="BQ5088" s="2">
        <v>9</v>
      </c>
      <c r="BR5088" s="2">
        <v>11.7</v>
      </c>
      <c r="BS5088" s="2">
        <v>3</v>
      </c>
      <c r="BT5088" s="2">
        <v>3.9</v>
      </c>
      <c r="BU5088" s="2">
        <v>35</v>
      </c>
      <c r="BV5088" s="2">
        <v>45.5</v>
      </c>
    </row>
    <row r="5089" spans="1:77" ht="12.75" customHeight="1" x14ac:dyDescent="0.2">
      <c r="A5089">
        <v>4</v>
      </c>
      <c r="B5089" s="2">
        <v>3729</v>
      </c>
      <c r="C5089" s="17">
        <v>2.7</v>
      </c>
      <c r="D5089" s="2">
        <v>2.0699999999999998</v>
      </c>
      <c r="E5089" s="15">
        <v>2.0720000000000001</v>
      </c>
      <c r="G5089" s="17">
        <v>44</v>
      </c>
      <c r="H5089" s="2">
        <v>26</v>
      </c>
      <c r="I5089" s="2">
        <v>59.1</v>
      </c>
      <c r="J5089" s="2">
        <v>26</v>
      </c>
      <c r="K5089" s="2">
        <v>59.1</v>
      </c>
      <c r="L5089" s="2">
        <v>59.1</v>
      </c>
      <c r="M5089" s="2">
        <v>4</v>
      </c>
      <c r="N5089" s="2">
        <v>9.1</v>
      </c>
      <c r="O5089" s="2">
        <v>14</v>
      </c>
      <c r="P5089" s="2">
        <v>31.8</v>
      </c>
      <c r="S5089" s="2">
        <v>17</v>
      </c>
      <c r="T5089" s="2">
        <v>38.6</v>
      </c>
      <c r="U5089" s="2">
        <v>9</v>
      </c>
      <c r="V5089" s="2">
        <v>20.5</v>
      </c>
      <c r="Y5089" s="2">
        <v>18</v>
      </c>
      <c r="Z5089" s="2">
        <v>40.9</v>
      </c>
      <c r="AB5089" s="2">
        <v>1</v>
      </c>
      <c r="AE5089" s="2">
        <v>43</v>
      </c>
      <c r="AF5089" s="2">
        <v>14</v>
      </c>
      <c r="AG5089" s="2">
        <v>32.6</v>
      </c>
      <c r="AH5089" s="2">
        <v>14</v>
      </c>
      <c r="AI5089" s="2">
        <v>32.6</v>
      </c>
      <c r="AJ5089" s="2">
        <v>32.6</v>
      </c>
      <c r="AK5089" s="2">
        <v>16</v>
      </c>
      <c r="AL5089" s="2">
        <v>37.200000000000003</v>
      </c>
      <c r="AM5089" s="2">
        <v>13</v>
      </c>
      <c r="AN5089" s="2">
        <v>30.2</v>
      </c>
      <c r="AQ5089" s="2">
        <v>9</v>
      </c>
      <c r="AR5089" s="2">
        <v>20.9</v>
      </c>
      <c r="AS5089" s="2">
        <v>5</v>
      </c>
      <c r="AT5089" s="2">
        <v>11.6</v>
      </c>
      <c r="AW5089" s="2">
        <v>29</v>
      </c>
      <c r="AX5089" s="2">
        <v>67.400000000000006</v>
      </c>
      <c r="AZ5089" s="2">
        <v>2</v>
      </c>
      <c r="BC5089" s="2">
        <v>41</v>
      </c>
      <c r="BD5089" s="2">
        <v>18</v>
      </c>
      <c r="BE5089" s="2">
        <v>41.9</v>
      </c>
      <c r="BF5089" s="2">
        <v>18</v>
      </c>
      <c r="BG5089" s="2">
        <v>41.9</v>
      </c>
      <c r="BH5089" s="2">
        <v>43.9</v>
      </c>
      <c r="BI5089" s="2">
        <v>13</v>
      </c>
      <c r="BJ5089" s="2">
        <v>30.2</v>
      </c>
      <c r="BK5089" s="2">
        <v>10</v>
      </c>
      <c r="BL5089" s="2">
        <v>23.3</v>
      </c>
      <c r="BO5089" s="2">
        <v>16</v>
      </c>
      <c r="BP5089" s="2">
        <v>37.200000000000003</v>
      </c>
      <c r="BQ5089" s="2">
        <v>2</v>
      </c>
      <c r="BR5089" s="2">
        <v>4.7</v>
      </c>
      <c r="BS5089" s="2">
        <v>2</v>
      </c>
      <c r="BT5089" s="2">
        <v>4.7</v>
      </c>
      <c r="BU5089" s="2">
        <v>25</v>
      </c>
      <c r="BV5089" s="2">
        <v>58.1</v>
      </c>
      <c r="BX5089" s="2">
        <v>2</v>
      </c>
    </row>
    <row r="5090" spans="1:77" ht="12.75" customHeight="1" x14ac:dyDescent="0.2">
      <c r="A5090">
        <v>4</v>
      </c>
      <c r="B5090" s="2">
        <v>3730</v>
      </c>
      <c r="C5090" s="17">
        <v>2.79</v>
      </c>
      <c r="D5090" s="2">
        <v>2.39</v>
      </c>
      <c r="E5090" s="15">
        <v>2.0410000000000004</v>
      </c>
      <c r="G5090" s="17">
        <v>77</v>
      </c>
      <c r="H5090" s="2">
        <v>58</v>
      </c>
      <c r="I5090" s="2">
        <v>75.3</v>
      </c>
      <c r="J5090" s="2">
        <v>58</v>
      </c>
      <c r="K5090" s="2">
        <v>75.3</v>
      </c>
      <c r="L5090" s="2">
        <v>75.3</v>
      </c>
      <c r="M5090" s="2">
        <v>4</v>
      </c>
      <c r="N5090" s="2">
        <v>5.2</v>
      </c>
      <c r="O5090" s="2">
        <v>15</v>
      </c>
      <c r="P5090" s="2">
        <v>19.5</v>
      </c>
      <c r="Q5090" s="2">
        <v>4</v>
      </c>
      <c r="R5090" s="2">
        <v>5.2</v>
      </c>
      <c r="S5090" s="2">
        <v>35</v>
      </c>
      <c r="T5090" s="2">
        <v>45.5</v>
      </c>
      <c r="U5090" s="2">
        <v>19</v>
      </c>
      <c r="V5090" s="2">
        <v>24.7</v>
      </c>
      <c r="Y5090" s="2">
        <v>19</v>
      </c>
      <c r="Z5090" s="2">
        <v>24.7</v>
      </c>
      <c r="AE5090" s="2">
        <v>77</v>
      </c>
      <c r="AF5090" s="2">
        <v>38</v>
      </c>
      <c r="AG5090" s="2">
        <v>49.4</v>
      </c>
      <c r="AH5090" s="2">
        <v>38</v>
      </c>
      <c r="AI5090" s="2">
        <v>49.4</v>
      </c>
      <c r="AJ5090" s="2">
        <v>49.4</v>
      </c>
      <c r="AK5090" s="2">
        <v>27</v>
      </c>
      <c r="AL5090" s="2">
        <v>35.1</v>
      </c>
      <c r="AM5090" s="2">
        <v>12</v>
      </c>
      <c r="AN5090" s="2">
        <v>15.6</v>
      </c>
      <c r="AQ5090" s="2">
        <v>19</v>
      </c>
      <c r="AR5090" s="2">
        <v>24.7</v>
      </c>
      <c r="AS5090" s="2">
        <v>19</v>
      </c>
      <c r="AT5090" s="2">
        <v>24.7</v>
      </c>
      <c r="AW5090" s="2">
        <v>39</v>
      </c>
      <c r="AX5090" s="2">
        <v>50.6</v>
      </c>
      <c r="BC5090" s="2">
        <v>76</v>
      </c>
      <c r="BD5090" s="2">
        <v>29</v>
      </c>
      <c r="BE5090" s="2">
        <v>37.700000000000003</v>
      </c>
      <c r="BF5090" s="2">
        <v>29</v>
      </c>
      <c r="BG5090" s="2">
        <v>37.700000000000003</v>
      </c>
      <c r="BH5090" s="2">
        <v>38.200000000000003</v>
      </c>
      <c r="BI5090" s="2">
        <v>30</v>
      </c>
      <c r="BJ5090" s="2">
        <v>39</v>
      </c>
      <c r="BK5090" s="2">
        <v>17</v>
      </c>
      <c r="BL5090" s="2">
        <v>22.1</v>
      </c>
      <c r="BM5090" s="2">
        <v>1</v>
      </c>
      <c r="BN5090" s="2">
        <v>1.3</v>
      </c>
      <c r="BO5090" s="2">
        <v>19</v>
      </c>
      <c r="BP5090" s="2">
        <v>24.7</v>
      </c>
      <c r="BQ5090" s="2">
        <v>9</v>
      </c>
      <c r="BR5090" s="2">
        <v>11.7</v>
      </c>
      <c r="BS5090" s="2">
        <v>1</v>
      </c>
      <c r="BT5090" s="2">
        <v>1.3</v>
      </c>
      <c r="BU5090" s="2">
        <v>48</v>
      </c>
      <c r="BV5090" s="2">
        <v>62.3</v>
      </c>
    </row>
    <row r="5091" spans="1:77" ht="12.75" customHeight="1" x14ac:dyDescent="0.2">
      <c r="A5091">
        <v>4</v>
      </c>
      <c r="B5091" s="2">
        <v>3732</v>
      </c>
      <c r="C5091" s="17">
        <v>3.03</v>
      </c>
      <c r="D5091" s="2">
        <v>2.67</v>
      </c>
      <c r="E5091" s="15">
        <v>2.9</v>
      </c>
      <c r="G5091" s="17">
        <v>70</v>
      </c>
      <c r="H5091" s="2">
        <v>55</v>
      </c>
      <c r="I5091" s="2">
        <v>78.599999999999994</v>
      </c>
      <c r="J5091" s="2">
        <v>55</v>
      </c>
      <c r="K5091" s="2">
        <v>78.599999999999994</v>
      </c>
      <c r="L5091" s="2">
        <v>78.599999999999994</v>
      </c>
      <c r="M5091" s="2">
        <v>4</v>
      </c>
      <c r="N5091" s="2">
        <v>5.7</v>
      </c>
      <c r="O5091" s="2">
        <v>11</v>
      </c>
      <c r="P5091" s="2">
        <v>15.7</v>
      </c>
      <c r="Q5091" s="2">
        <v>1</v>
      </c>
      <c r="R5091" s="2">
        <v>1.4</v>
      </c>
      <c r="S5091" s="2">
        <v>30</v>
      </c>
      <c r="T5091" s="2">
        <v>42.9</v>
      </c>
      <c r="U5091" s="2">
        <v>24</v>
      </c>
      <c r="V5091" s="2">
        <v>34.299999999999997</v>
      </c>
      <c r="Y5091" s="2">
        <v>15</v>
      </c>
      <c r="Z5091" s="2">
        <v>21.4</v>
      </c>
      <c r="AB5091" s="2">
        <v>1</v>
      </c>
      <c r="AC5091" s="2">
        <v>3</v>
      </c>
      <c r="AE5091" s="2">
        <v>70</v>
      </c>
      <c r="AF5091" s="2">
        <v>41</v>
      </c>
      <c r="AG5091" s="2">
        <v>58.6</v>
      </c>
      <c r="AH5091" s="2">
        <v>41</v>
      </c>
      <c r="AI5091" s="2">
        <v>58.6</v>
      </c>
      <c r="AJ5091" s="2">
        <v>58.6</v>
      </c>
      <c r="AK5091" s="2">
        <v>12</v>
      </c>
      <c r="AL5091" s="2">
        <v>17.100000000000001</v>
      </c>
      <c r="AM5091" s="2">
        <v>17</v>
      </c>
      <c r="AN5091" s="2">
        <v>24.3</v>
      </c>
      <c r="AQ5091" s="2">
        <v>23</v>
      </c>
      <c r="AR5091" s="2">
        <v>32.9</v>
      </c>
      <c r="AS5091" s="2">
        <v>18</v>
      </c>
      <c r="AT5091" s="2">
        <v>25.7</v>
      </c>
      <c r="AW5091" s="2">
        <v>29</v>
      </c>
      <c r="AX5091" s="2">
        <v>41.4</v>
      </c>
      <c r="AZ5091" s="2">
        <v>1</v>
      </c>
      <c r="BA5091" s="2">
        <v>3</v>
      </c>
      <c r="BC5091" s="2">
        <v>70</v>
      </c>
      <c r="BD5091" s="2">
        <v>54</v>
      </c>
      <c r="BE5091" s="2">
        <v>77.099999999999994</v>
      </c>
      <c r="BF5091" s="2">
        <v>54</v>
      </c>
      <c r="BG5091" s="2">
        <v>77.099999999999994</v>
      </c>
      <c r="BH5091" s="2">
        <v>77.099999999999994</v>
      </c>
      <c r="BI5091" s="2">
        <v>7</v>
      </c>
      <c r="BJ5091" s="2">
        <v>10</v>
      </c>
      <c r="BK5091" s="2">
        <v>9</v>
      </c>
      <c r="BL5091" s="2">
        <v>12.9</v>
      </c>
      <c r="BM5091" s="2">
        <v>1</v>
      </c>
      <c r="BN5091" s="2">
        <v>1.4</v>
      </c>
      <c r="BO5091" s="2">
        <v>34</v>
      </c>
      <c r="BP5091" s="2">
        <v>48.6</v>
      </c>
      <c r="BQ5091" s="2">
        <v>19</v>
      </c>
      <c r="BR5091" s="2">
        <v>27.1</v>
      </c>
      <c r="BU5091" s="2">
        <v>16</v>
      </c>
      <c r="BV5091" s="2">
        <v>22.9</v>
      </c>
      <c r="BX5091" s="2">
        <v>1</v>
      </c>
      <c r="BY5091" s="2">
        <v>3</v>
      </c>
    </row>
    <row r="5092" spans="1:77" ht="12.75" customHeight="1" x14ac:dyDescent="0.2">
      <c r="A5092">
        <v>4</v>
      </c>
      <c r="B5092" s="2">
        <v>3733</v>
      </c>
      <c r="C5092" s="17">
        <v>3.31</v>
      </c>
      <c r="D5092" s="2">
        <v>3.02</v>
      </c>
      <c r="E5092" s="15">
        <v>2.89</v>
      </c>
      <c r="G5092" s="17">
        <v>100</v>
      </c>
      <c r="H5092" s="2">
        <v>88</v>
      </c>
      <c r="I5092" s="2">
        <v>88</v>
      </c>
      <c r="J5092" s="2">
        <v>88</v>
      </c>
      <c r="K5092" s="2">
        <v>88</v>
      </c>
      <c r="L5092" s="2">
        <v>88</v>
      </c>
      <c r="M5092" s="2">
        <v>4</v>
      </c>
      <c r="N5092" s="2">
        <v>4</v>
      </c>
      <c r="O5092" s="2">
        <v>8</v>
      </c>
      <c r="P5092" s="2">
        <v>8</v>
      </c>
      <c r="S5092" s="2">
        <v>41</v>
      </c>
      <c r="T5092" s="2">
        <v>41</v>
      </c>
      <c r="U5092" s="2">
        <v>47</v>
      </c>
      <c r="V5092" s="2">
        <v>47</v>
      </c>
      <c r="Y5092" s="2">
        <v>12</v>
      </c>
      <c r="Z5092" s="2">
        <v>12</v>
      </c>
      <c r="AE5092" s="2">
        <v>100</v>
      </c>
      <c r="AF5092" s="2">
        <v>73</v>
      </c>
      <c r="AG5092" s="2">
        <v>73</v>
      </c>
      <c r="AH5092" s="2">
        <v>73</v>
      </c>
      <c r="AI5092" s="2">
        <v>73</v>
      </c>
      <c r="AJ5092" s="2">
        <v>73</v>
      </c>
      <c r="AK5092" s="2">
        <v>15</v>
      </c>
      <c r="AL5092" s="2">
        <v>15</v>
      </c>
      <c r="AM5092" s="2">
        <v>12</v>
      </c>
      <c r="AN5092" s="2">
        <v>12</v>
      </c>
      <c r="AQ5092" s="2">
        <v>29</v>
      </c>
      <c r="AR5092" s="2">
        <v>29</v>
      </c>
      <c r="AS5092" s="2">
        <v>44</v>
      </c>
      <c r="AT5092" s="2">
        <v>44</v>
      </c>
      <c r="AW5092" s="2">
        <v>27</v>
      </c>
      <c r="AX5092" s="2">
        <v>27</v>
      </c>
      <c r="BC5092" s="2">
        <v>97</v>
      </c>
      <c r="BD5092" s="2">
        <v>70</v>
      </c>
      <c r="BE5092" s="2">
        <v>70</v>
      </c>
      <c r="BF5092" s="2">
        <v>70</v>
      </c>
      <c r="BG5092" s="2">
        <v>70</v>
      </c>
      <c r="BH5092" s="2">
        <v>72.2</v>
      </c>
      <c r="BI5092" s="2">
        <v>10</v>
      </c>
      <c r="BJ5092" s="2">
        <v>10</v>
      </c>
      <c r="BK5092" s="2">
        <v>17</v>
      </c>
      <c r="BL5092" s="2">
        <v>17</v>
      </c>
      <c r="BO5092" s="2">
        <v>35</v>
      </c>
      <c r="BP5092" s="2">
        <v>35</v>
      </c>
      <c r="BQ5092" s="2">
        <v>35</v>
      </c>
      <c r="BR5092" s="2">
        <v>35</v>
      </c>
      <c r="BS5092" s="2">
        <v>3</v>
      </c>
      <c r="BT5092" s="2">
        <v>3</v>
      </c>
      <c r="BU5092" s="2">
        <v>30</v>
      </c>
      <c r="BV5092" s="2">
        <v>30</v>
      </c>
    </row>
    <row r="5093" spans="1:77" ht="12.75" customHeight="1" x14ac:dyDescent="0.2">
      <c r="A5093">
        <v>4</v>
      </c>
      <c r="B5093" s="2">
        <v>3734</v>
      </c>
      <c r="C5093" s="17">
        <v>2.4900000000000002</v>
      </c>
      <c r="D5093" s="2">
        <v>2.5</v>
      </c>
      <c r="E5093" s="15">
        <v>2.0379999999999998</v>
      </c>
      <c r="G5093" s="17">
        <v>77</v>
      </c>
      <c r="H5093" s="2">
        <v>42</v>
      </c>
      <c r="I5093" s="2">
        <v>53.8</v>
      </c>
      <c r="J5093" s="2">
        <v>42</v>
      </c>
      <c r="K5093" s="2">
        <v>53.8</v>
      </c>
      <c r="L5093" s="2">
        <v>54.5</v>
      </c>
      <c r="M5093" s="2">
        <v>6</v>
      </c>
      <c r="N5093" s="2">
        <v>7.7</v>
      </c>
      <c r="O5093" s="2">
        <v>29</v>
      </c>
      <c r="P5093" s="2">
        <v>37.200000000000003</v>
      </c>
      <c r="S5093" s="2">
        <v>38</v>
      </c>
      <c r="T5093" s="2">
        <v>48.7</v>
      </c>
      <c r="U5093" s="2">
        <v>4</v>
      </c>
      <c r="V5093" s="2">
        <v>5.0999999999999996</v>
      </c>
      <c r="W5093" s="2">
        <v>1</v>
      </c>
      <c r="X5093" s="2">
        <v>1.3</v>
      </c>
      <c r="Y5093" s="2">
        <v>36</v>
      </c>
      <c r="Z5093" s="2">
        <v>46.2</v>
      </c>
      <c r="AE5093" s="2">
        <v>77</v>
      </c>
      <c r="AF5093" s="2">
        <v>46</v>
      </c>
      <c r="AG5093" s="2">
        <v>59</v>
      </c>
      <c r="AH5093" s="2">
        <v>46</v>
      </c>
      <c r="AI5093" s="2">
        <v>59</v>
      </c>
      <c r="AJ5093" s="2">
        <v>59.7</v>
      </c>
      <c r="AK5093" s="2">
        <v>22</v>
      </c>
      <c r="AL5093" s="2">
        <v>28.2</v>
      </c>
      <c r="AM5093" s="2">
        <v>9</v>
      </c>
      <c r="AN5093" s="2">
        <v>11.5</v>
      </c>
      <c r="AQ5093" s="2">
        <v>29</v>
      </c>
      <c r="AR5093" s="2">
        <v>37.200000000000003</v>
      </c>
      <c r="AS5093" s="2">
        <v>17</v>
      </c>
      <c r="AT5093" s="2">
        <v>21.8</v>
      </c>
      <c r="AU5093" s="2">
        <v>1</v>
      </c>
      <c r="AV5093" s="2">
        <v>1.3</v>
      </c>
      <c r="AW5093" s="2">
        <v>32</v>
      </c>
      <c r="AX5093" s="2">
        <v>41</v>
      </c>
      <c r="BC5093" s="2">
        <v>73</v>
      </c>
      <c r="BD5093" s="2">
        <v>27</v>
      </c>
      <c r="BE5093" s="2">
        <v>35.5</v>
      </c>
      <c r="BF5093" s="2">
        <v>27</v>
      </c>
      <c r="BG5093" s="2">
        <v>35.5</v>
      </c>
      <c r="BH5093" s="2">
        <v>37</v>
      </c>
      <c r="BI5093" s="2">
        <v>20</v>
      </c>
      <c r="BJ5093" s="2">
        <v>26.3</v>
      </c>
      <c r="BK5093" s="2">
        <v>26</v>
      </c>
      <c r="BL5093" s="2">
        <v>34.200000000000003</v>
      </c>
      <c r="BO5093" s="2">
        <v>25</v>
      </c>
      <c r="BP5093" s="2">
        <v>32.9</v>
      </c>
      <c r="BQ5093" s="2">
        <v>2</v>
      </c>
      <c r="BR5093" s="2">
        <v>2.6</v>
      </c>
      <c r="BS5093" s="2">
        <v>3</v>
      </c>
      <c r="BT5093" s="2">
        <v>3.9</v>
      </c>
      <c r="BU5093" s="2">
        <v>49</v>
      </c>
      <c r="BV5093" s="2">
        <v>64.5</v>
      </c>
      <c r="BW5093" s="2">
        <v>2</v>
      </c>
    </row>
    <row r="5094" spans="1:77" ht="12.75" customHeight="1" x14ac:dyDescent="0.2">
      <c r="A5094">
        <v>4</v>
      </c>
      <c r="B5094" s="2">
        <v>3735</v>
      </c>
      <c r="C5094" s="17">
        <v>2.72</v>
      </c>
      <c r="D5094" s="2">
        <v>2.3199999999999998</v>
      </c>
      <c r="E5094" s="15">
        <v>2.2159999999999997</v>
      </c>
      <c r="G5094" s="17">
        <v>96</v>
      </c>
      <c r="H5094" s="2">
        <v>54</v>
      </c>
      <c r="I5094" s="2">
        <v>56.3</v>
      </c>
      <c r="J5094" s="2">
        <v>54</v>
      </c>
      <c r="K5094" s="2">
        <v>56.3</v>
      </c>
      <c r="L5094" s="2">
        <v>56.3</v>
      </c>
      <c r="M5094" s="2">
        <v>12</v>
      </c>
      <c r="N5094" s="2">
        <v>12.5</v>
      </c>
      <c r="O5094" s="2">
        <v>30</v>
      </c>
      <c r="P5094" s="2">
        <v>31.3</v>
      </c>
      <c r="S5094" s="2">
        <v>27</v>
      </c>
      <c r="T5094" s="2">
        <v>28.1</v>
      </c>
      <c r="U5094" s="2">
        <v>27</v>
      </c>
      <c r="V5094" s="2">
        <v>28.1</v>
      </c>
      <c r="Y5094" s="2">
        <v>42</v>
      </c>
      <c r="Z5094" s="2">
        <v>43.8</v>
      </c>
      <c r="AB5094" s="2">
        <v>1</v>
      </c>
      <c r="AE5094" s="2">
        <v>96</v>
      </c>
      <c r="AF5094" s="2">
        <v>42</v>
      </c>
      <c r="AG5094" s="2">
        <v>43.8</v>
      </c>
      <c r="AH5094" s="2">
        <v>42</v>
      </c>
      <c r="AI5094" s="2">
        <v>43.8</v>
      </c>
      <c r="AJ5094" s="2">
        <v>43.8</v>
      </c>
      <c r="AK5094" s="2">
        <v>37</v>
      </c>
      <c r="AL5094" s="2">
        <v>38.5</v>
      </c>
      <c r="AM5094" s="2">
        <v>17</v>
      </c>
      <c r="AN5094" s="2">
        <v>17.7</v>
      </c>
      <c r="AQ5094" s="2">
        <v>16</v>
      </c>
      <c r="AR5094" s="2">
        <v>16.7</v>
      </c>
      <c r="AS5094" s="2">
        <v>26</v>
      </c>
      <c r="AT5094" s="2">
        <v>27.1</v>
      </c>
      <c r="AW5094" s="2">
        <v>54</v>
      </c>
      <c r="AX5094" s="2">
        <v>56.3</v>
      </c>
      <c r="AZ5094" s="2">
        <v>1</v>
      </c>
      <c r="BC5094" s="2">
        <v>91</v>
      </c>
      <c r="BD5094" s="2">
        <v>42</v>
      </c>
      <c r="BE5094" s="2">
        <v>43.3</v>
      </c>
      <c r="BF5094" s="2">
        <v>42</v>
      </c>
      <c r="BG5094" s="2">
        <v>43.3</v>
      </c>
      <c r="BH5094" s="2">
        <v>46.2</v>
      </c>
      <c r="BI5094" s="2">
        <v>22</v>
      </c>
      <c r="BJ5094" s="2">
        <v>22.7</v>
      </c>
      <c r="BK5094" s="2">
        <v>27</v>
      </c>
      <c r="BL5094" s="2">
        <v>27.8</v>
      </c>
      <c r="BO5094" s="2">
        <v>29</v>
      </c>
      <c r="BP5094" s="2">
        <v>29.9</v>
      </c>
      <c r="BQ5094" s="2">
        <v>13</v>
      </c>
      <c r="BR5094" s="2">
        <v>13.4</v>
      </c>
      <c r="BS5094" s="2">
        <v>6</v>
      </c>
      <c r="BT5094" s="2">
        <v>6.2</v>
      </c>
      <c r="BU5094" s="2">
        <v>55</v>
      </c>
      <c r="BV5094" s="2">
        <v>56.7</v>
      </c>
    </row>
    <row r="5095" spans="1:77" ht="12.75" customHeight="1" x14ac:dyDescent="0.2">
      <c r="A5095">
        <v>4</v>
      </c>
      <c r="B5095" s="2">
        <v>3736</v>
      </c>
      <c r="C5095" s="17">
        <v>2.64</v>
      </c>
      <c r="D5095" s="2">
        <v>2.36</v>
      </c>
      <c r="E5095" s="15">
        <v>2.3220000000000001</v>
      </c>
      <c r="G5095" s="17">
        <v>56</v>
      </c>
      <c r="H5095" s="2">
        <v>31</v>
      </c>
      <c r="I5095" s="2">
        <v>55.4</v>
      </c>
      <c r="J5095" s="2">
        <v>31</v>
      </c>
      <c r="K5095" s="2">
        <v>55.4</v>
      </c>
      <c r="L5095" s="2">
        <v>55.4</v>
      </c>
      <c r="M5095" s="2">
        <v>7</v>
      </c>
      <c r="N5095" s="2">
        <v>12.5</v>
      </c>
      <c r="O5095" s="2">
        <v>18</v>
      </c>
      <c r="P5095" s="2">
        <v>32.1</v>
      </c>
      <c r="S5095" s="2">
        <v>19</v>
      </c>
      <c r="T5095" s="2">
        <v>33.9</v>
      </c>
      <c r="U5095" s="2">
        <v>12</v>
      </c>
      <c r="V5095" s="2">
        <v>21.4</v>
      </c>
      <c r="Y5095" s="2">
        <v>25</v>
      </c>
      <c r="Z5095" s="2">
        <v>44.6</v>
      </c>
      <c r="AE5095" s="2">
        <v>56</v>
      </c>
      <c r="AF5095" s="2">
        <v>27</v>
      </c>
      <c r="AG5095" s="2">
        <v>48.2</v>
      </c>
      <c r="AH5095" s="2">
        <v>27</v>
      </c>
      <c r="AI5095" s="2">
        <v>48.2</v>
      </c>
      <c r="AJ5095" s="2">
        <v>48.2</v>
      </c>
      <c r="AK5095" s="2">
        <v>19</v>
      </c>
      <c r="AL5095" s="2">
        <v>33.9</v>
      </c>
      <c r="AM5095" s="2">
        <v>10</v>
      </c>
      <c r="AN5095" s="2">
        <v>17.899999999999999</v>
      </c>
      <c r="AQ5095" s="2">
        <v>15</v>
      </c>
      <c r="AR5095" s="2">
        <v>26.8</v>
      </c>
      <c r="AS5095" s="2">
        <v>12</v>
      </c>
      <c r="AT5095" s="2">
        <v>21.4</v>
      </c>
      <c r="AW5095" s="2">
        <v>29</v>
      </c>
      <c r="AX5095" s="2">
        <v>51.8</v>
      </c>
      <c r="BC5095" s="2">
        <v>54</v>
      </c>
      <c r="BD5095" s="2">
        <v>23</v>
      </c>
      <c r="BE5095" s="2">
        <v>41.1</v>
      </c>
      <c r="BF5095" s="2">
        <v>23</v>
      </c>
      <c r="BG5095" s="2">
        <v>41.1</v>
      </c>
      <c r="BH5095" s="2">
        <v>42.6</v>
      </c>
      <c r="BI5095" s="2">
        <v>11</v>
      </c>
      <c r="BJ5095" s="2">
        <v>19.600000000000001</v>
      </c>
      <c r="BK5095" s="2">
        <v>20</v>
      </c>
      <c r="BL5095" s="2">
        <v>35.700000000000003</v>
      </c>
      <c r="BO5095" s="2">
        <v>13</v>
      </c>
      <c r="BP5095" s="2">
        <v>23.2</v>
      </c>
      <c r="BQ5095" s="2">
        <v>10</v>
      </c>
      <c r="BR5095" s="2">
        <v>17.899999999999999</v>
      </c>
      <c r="BS5095" s="2">
        <v>2</v>
      </c>
      <c r="BT5095" s="2">
        <v>3.6</v>
      </c>
      <c r="BU5095" s="2">
        <v>33</v>
      </c>
      <c r="BV5095" s="2">
        <v>58.9</v>
      </c>
    </row>
    <row r="5096" spans="1:77" ht="12.75" customHeight="1" x14ac:dyDescent="0.2">
      <c r="A5096">
        <v>4</v>
      </c>
      <c r="B5096" s="2">
        <v>3737</v>
      </c>
      <c r="C5096" s="17">
        <v>2.5</v>
      </c>
      <c r="D5096" s="2">
        <v>2.08</v>
      </c>
      <c r="E5096" s="15">
        <v>2.044</v>
      </c>
      <c r="G5096" s="17">
        <v>72</v>
      </c>
      <c r="H5096" s="2">
        <v>41</v>
      </c>
      <c r="I5096" s="2">
        <v>55.4</v>
      </c>
      <c r="J5096" s="2">
        <v>41</v>
      </c>
      <c r="K5096" s="2">
        <v>55.4</v>
      </c>
      <c r="L5096" s="2">
        <v>56.9</v>
      </c>
      <c r="M5096" s="2">
        <v>10</v>
      </c>
      <c r="N5096" s="2">
        <v>13.5</v>
      </c>
      <c r="O5096" s="2">
        <v>21</v>
      </c>
      <c r="P5096" s="2">
        <v>28.4</v>
      </c>
      <c r="S5096" s="2">
        <v>31</v>
      </c>
      <c r="T5096" s="2">
        <v>41.9</v>
      </c>
      <c r="U5096" s="2">
        <v>10</v>
      </c>
      <c r="V5096" s="2">
        <v>13.5</v>
      </c>
      <c r="W5096" s="2">
        <v>2</v>
      </c>
      <c r="X5096" s="2">
        <v>2.7</v>
      </c>
      <c r="Y5096" s="2">
        <v>33</v>
      </c>
      <c r="Z5096" s="2">
        <v>44.6</v>
      </c>
      <c r="AC5096" s="2">
        <v>2</v>
      </c>
      <c r="AE5096" s="2">
        <v>73</v>
      </c>
      <c r="AF5096" s="2">
        <v>29</v>
      </c>
      <c r="AG5096" s="2">
        <v>39.200000000000003</v>
      </c>
      <c r="AH5096" s="2">
        <v>29</v>
      </c>
      <c r="AI5096" s="2">
        <v>39.200000000000003</v>
      </c>
      <c r="AJ5096" s="2">
        <v>39.700000000000003</v>
      </c>
      <c r="AK5096" s="2">
        <v>34</v>
      </c>
      <c r="AL5096" s="2">
        <v>45.9</v>
      </c>
      <c r="AM5096" s="2">
        <v>10</v>
      </c>
      <c r="AN5096" s="2">
        <v>13.5</v>
      </c>
      <c r="AQ5096" s="2">
        <v>16</v>
      </c>
      <c r="AR5096" s="2">
        <v>21.6</v>
      </c>
      <c r="AS5096" s="2">
        <v>13</v>
      </c>
      <c r="AT5096" s="2">
        <v>17.600000000000001</v>
      </c>
      <c r="AU5096" s="2">
        <v>1</v>
      </c>
      <c r="AV5096" s="2">
        <v>1.4</v>
      </c>
      <c r="AW5096" s="2">
        <v>45</v>
      </c>
      <c r="AX5096" s="2">
        <v>60.8</v>
      </c>
      <c r="BA5096" s="2">
        <v>2</v>
      </c>
      <c r="BC5096" s="2">
        <v>69</v>
      </c>
      <c r="BD5096" s="2">
        <v>29</v>
      </c>
      <c r="BE5096" s="2">
        <v>39.700000000000003</v>
      </c>
      <c r="BF5096" s="2">
        <v>29</v>
      </c>
      <c r="BG5096" s="2">
        <v>39.700000000000003</v>
      </c>
      <c r="BH5096" s="2">
        <v>42</v>
      </c>
      <c r="BI5096" s="2">
        <v>26</v>
      </c>
      <c r="BJ5096" s="2">
        <v>35.6</v>
      </c>
      <c r="BK5096" s="2">
        <v>14</v>
      </c>
      <c r="BL5096" s="2">
        <v>19.2</v>
      </c>
      <c r="BO5096" s="2">
        <v>21</v>
      </c>
      <c r="BP5096" s="2">
        <v>28.8</v>
      </c>
      <c r="BQ5096" s="2">
        <v>8</v>
      </c>
      <c r="BR5096" s="2">
        <v>11</v>
      </c>
      <c r="BS5096" s="2">
        <v>4</v>
      </c>
      <c r="BT5096" s="2">
        <v>5.5</v>
      </c>
      <c r="BU5096" s="2">
        <v>44</v>
      </c>
      <c r="BV5096" s="2">
        <v>60.3</v>
      </c>
      <c r="BW5096" s="2">
        <v>1</v>
      </c>
      <c r="BY5096" s="2">
        <v>2</v>
      </c>
    </row>
    <row r="5097" spans="1:77" ht="12.75" customHeight="1" x14ac:dyDescent="0.2">
      <c r="A5097">
        <v>4</v>
      </c>
      <c r="B5097" s="2">
        <v>3738</v>
      </c>
      <c r="C5097" s="17">
        <v>2.81</v>
      </c>
      <c r="D5097" s="2">
        <v>2.2999999999999998</v>
      </c>
      <c r="E5097" s="15">
        <v>2.5550000000000002</v>
      </c>
      <c r="G5097" s="17">
        <v>64</v>
      </c>
      <c r="H5097" s="2">
        <v>42</v>
      </c>
      <c r="I5097" s="2">
        <v>65.599999999999994</v>
      </c>
      <c r="J5097" s="2">
        <v>42</v>
      </c>
      <c r="K5097" s="2">
        <v>65.599999999999994</v>
      </c>
      <c r="L5097" s="2">
        <v>65.599999999999994</v>
      </c>
      <c r="M5097" s="2">
        <v>3</v>
      </c>
      <c r="N5097" s="2">
        <v>4.7</v>
      </c>
      <c r="O5097" s="2">
        <v>19</v>
      </c>
      <c r="P5097" s="2">
        <v>29.7</v>
      </c>
      <c r="S5097" s="2">
        <v>29</v>
      </c>
      <c r="T5097" s="2">
        <v>45.3</v>
      </c>
      <c r="U5097" s="2">
        <v>13</v>
      </c>
      <c r="V5097" s="2">
        <v>20.3</v>
      </c>
      <c r="Y5097" s="2">
        <v>22</v>
      </c>
      <c r="Z5097" s="2">
        <v>34.4</v>
      </c>
      <c r="AB5097" s="2">
        <v>1</v>
      </c>
      <c r="AE5097" s="2">
        <v>63</v>
      </c>
      <c r="AF5097" s="2">
        <v>30</v>
      </c>
      <c r="AG5097" s="2">
        <v>47.6</v>
      </c>
      <c r="AH5097" s="2">
        <v>30</v>
      </c>
      <c r="AI5097" s="2">
        <v>47.6</v>
      </c>
      <c r="AJ5097" s="2">
        <v>47.6</v>
      </c>
      <c r="AK5097" s="2">
        <v>19</v>
      </c>
      <c r="AL5097" s="2">
        <v>30.2</v>
      </c>
      <c r="AM5097" s="2">
        <v>14</v>
      </c>
      <c r="AN5097" s="2">
        <v>22.2</v>
      </c>
      <c r="AQ5097" s="2">
        <v>22</v>
      </c>
      <c r="AR5097" s="2">
        <v>34.9</v>
      </c>
      <c r="AS5097" s="2">
        <v>8</v>
      </c>
      <c r="AT5097" s="2">
        <v>12.7</v>
      </c>
      <c r="AW5097" s="2">
        <v>33</v>
      </c>
      <c r="AX5097" s="2">
        <v>52.4</v>
      </c>
      <c r="AZ5097" s="2">
        <v>2</v>
      </c>
      <c r="BC5097" s="2">
        <v>63</v>
      </c>
      <c r="BD5097" s="2">
        <v>36</v>
      </c>
      <c r="BE5097" s="2">
        <v>57.1</v>
      </c>
      <c r="BF5097" s="2">
        <v>36</v>
      </c>
      <c r="BG5097" s="2">
        <v>57.1</v>
      </c>
      <c r="BH5097" s="2">
        <v>57.1</v>
      </c>
      <c r="BI5097" s="2">
        <v>9</v>
      </c>
      <c r="BJ5097" s="2">
        <v>14.3</v>
      </c>
      <c r="BK5097" s="2">
        <v>18</v>
      </c>
      <c r="BL5097" s="2">
        <v>28.6</v>
      </c>
      <c r="BO5097" s="2">
        <v>28</v>
      </c>
      <c r="BP5097" s="2">
        <v>44.4</v>
      </c>
      <c r="BQ5097" s="2">
        <v>8</v>
      </c>
      <c r="BR5097" s="2">
        <v>12.7</v>
      </c>
      <c r="BU5097" s="2">
        <v>27</v>
      </c>
      <c r="BV5097" s="2">
        <v>42.9</v>
      </c>
      <c r="BX5097" s="2">
        <v>2</v>
      </c>
    </row>
    <row r="5098" spans="1:77" ht="12.75" customHeight="1" x14ac:dyDescent="0.2">
      <c r="A5098">
        <v>4</v>
      </c>
      <c r="B5098" s="2">
        <v>3739</v>
      </c>
      <c r="C5098" s="17">
        <v>3.2</v>
      </c>
      <c r="D5098" s="2">
        <v>2.67</v>
      </c>
      <c r="E5098" s="15">
        <v>2.7589999999999999</v>
      </c>
      <c r="G5098" s="17">
        <v>46</v>
      </c>
      <c r="H5098" s="2">
        <v>39</v>
      </c>
      <c r="I5098" s="2">
        <v>84.8</v>
      </c>
      <c r="J5098" s="2">
        <v>39</v>
      </c>
      <c r="K5098" s="2">
        <v>84.8</v>
      </c>
      <c r="L5098" s="2">
        <v>84.8</v>
      </c>
      <c r="M5098" s="2">
        <v>4</v>
      </c>
      <c r="N5098" s="2">
        <v>8.6999999999999993</v>
      </c>
      <c r="O5098" s="2">
        <v>3</v>
      </c>
      <c r="P5098" s="2">
        <v>6.5</v>
      </c>
      <c r="Q5098" s="2">
        <v>1</v>
      </c>
      <c r="R5098" s="2">
        <v>2.2000000000000002</v>
      </c>
      <c r="S5098" s="2">
        <v>15</v>
      </c>
      <c r="T5098" s="2">
        <v>32.6</v>
      </c>
      <c r="U5098" s="2">
        <v>23</v>
      </c>
      <c r="V5098" s="2">
        <v>50</v>
      </c>
      <c r="Y5098" s="2">
        <v>7</v>
      </c>
      <c r="Z5098" s="2">
        <v>15.2</v>
      </c>
      <c r="AE5098" s="2">
        <v>46</v>
      </c>
      <c r="AF5098" s="2">
        <v>30</v>
      </c>
      <c r="AG5098" s="2">
        <v>65.2</v>
      </c>
      <c r="AH5098" s="2">
        <v>30</v>
      </c>
      <c r="AI5098" s="2">
        <v>65.2</v>
      </c>
      <c r="AJ5098" s="2">
        <v>65.2</v>
      </c>
      <c r="AK5098" s="2">
        <v>11</v>
      </c>
      <c r="AL5098" s="2">
        <v>23.9</v>
      </c>
      <c r="AM5098" s="2">
        <v>5</v>
      </c>
      <c r="AN5098" s="2">
        <v>10.9</v>
      </c>
      <c r="AQ5098" s="2">
        <v>18</v>
      </c>
      <c r="AR5098" s="2">
        <v>39.1</v>
      </c>
      <c r="AS5098" s="2">
        <v>12</v>
      </c>
      <c r="AT5098" s="2">
        <v>26.1</v>
      </c>
      <c r="AW5098" s="2">
        <v>16</v>
      </c>
      <c r="AX5098" s="2">
        <v>34.799999999999997</v>
      </c>
      <c r="BC5098" s="2">
        <v>46</v>
      </c>
      <c r="BD5098" s="2">
        <v>33</v>
      </c>
      <c r="BE5098" s="2">
        <v>71.7</v>
      </c>
      <c r="BF5098" s="2">
        <v>33</v>
      </c>
      <c r="BG5098" s="2">
        <v>71.7</v>
      </c>
      <c r="BH5098" s="2">
        <v>71.7</v>
      </c>
      <c r="BI5098" s="2">
        <v>5</v>
      </c>
      <c r="BJ5098" s="2">
        <v>10.9</v>
      </c>
      <c r="BK5098" s="2">
        <v>8</v>
      </c>
      <c r="BL5098" s="2">
        <v>17.399999999999999</v>
      </c>
      <c r="BM5098" s="2">
        <v>1</v>
      </c>
      <c r="BN5098" s="2">
        <v>2.2000000000000002</v>
      </c>
      <c r="BO5098" s="2">
        <v>22</v>
      </c>
      <c r="BP5098" s="2">
        <v>47.8</v>
      </c>
      <c r="BQ5098" s="2">
        <v>10</v>
      </c>
      <c r="BR5098" s="2">
        <v>21.7</v>
      </c>
      <c r="BU5098" s="2">
        <v>13</v>
      </c>
      <c r="BV5098" s="2">
        <v>28.3</v>
      </c>
    </row>
    <row r="5099" spans="1:77" ht="12.75" customHeight="1" x14ac:dyDescent="0.2">
      <c r="A5099">
        <v>4</v>
      </c>
      <c r="B5099" s="2">
        <v>3740</v>
      </c>
      <c r="C5099" s="17">
        <v>3.2</v>
      </c>
      <c r="D5099" s="2">
        <v>3.05</v>
      </c>
      <c r="E5099" s="15">
        <v>2.9070000000000005</v>
      </c>
      <c r="G5099" s="17">
        <v>76</v>
      </c>
      <c r="H5099" s="2">
        <v>66</v>
      </c>
      <c r="I5099" s="2">
        <v>86.8</v>
      </c>
      <c r="J5099" s="2">
        <v>66</v>
      </c>
      <c r="K5099" s="2">
        <v>86.8</v>
      </c>
      <c r="L5099" s="2">
        <v>86.8</v>
      </c>
      <c r="M5099" s="2">
        <v>2</v>
      </c>
      <c r="N5099" s="2">
        <v>2.6</v>
      </c>
      <c r="O5099" s="2">
        <v>8</v>
      </c>
      <c r="P5099" s="2">
        <v>10.5</v>
      </c>
      <c r="S5099" s="2">
        <v>39</v>
      </c>
      <c r="T5099" s="2">
        <v>51.3</v>
      </c>
      <c r="U5099" s="2">
        <v>27</v>
      </c>
      <c r="V5099" s="2">
        <v>35.5</v>
      </c>
      <c r="Y5099" s="2">
        <v>10</v>
      </c>
      <c r="Z5099" s="2">
        <v>13.2</v>
      </c>
      <c r="AC5099" s="2">
        <v>1</v>
      </c>
      <c r="AE5099" s="2">
        <v>76</v>
      </c>
      <c r="AF5099" s="2">
        <v>58</v>
      </c>
      <c r="AG5099" s="2">
        <v>76.3</v>
      </c>
      <c r="AH5099" s="2">
        <v>58</v>
      </c>
      <c r="AI5099" s="2">
        <v>76.3</v>
      </c>
      <c r="AJ5099" s="2">
        <v>76.3</v>
      </c>
      <c r="AK5099" s="2">
        <v>10</v>
      </c>
      <c r="AL5099" s="2">
        <v>13.2</v>
      </c>
      <c r="AM5099" s="2">
        <v>8</v>
      </c>
      <c r="AN5099" s="2">
        <v>10.5</v>
      </c>
      <c r="AQ5099" s="2">
        <v>26</v>
      </c>
      <c r="AR5099" s="2">
        <v>34.200000000000003</v>
      </c>
      <c r="AS5099" s="2">
        <v>32</v>
      </c>
      <c r="AT5099" s="2">
        <v>42.1</v>
      </c>
      <c r="AW5099" s="2">
        <v>18</v>
      </c>
      <c r="AX5099" s="2">
        <v>23.7</v>
      </c>
      <c r="BA5099" s="2">
        <v>1</v>
      </c>
      <c r="BC5099" s="2">
        <v>75</v>
      </c>
      <c r="BD5099" s="2">
        <v>58</v>
      </c>
      <c r="BE5099" s="2">
        <v>77.3</v>
      </c>
      <c r="BF5099" s="2">
        <v>58</v>
      </c>
      <c r="BG5099" s="2">
        <v>77.3</v>
      </c>
      <c r="BH5099" s="2">
        <v>77.3</v>
      </c>
      <c r="BI5099" s="2">
        <v>3</v>
      </c>
      <c r="BJ5099" s="2">
        <v>4</v>
      </c>
      <c r="BK5099" s="2">
        <v>14</v>
      </c>
      <c r="BL5099" s="2">
        <v>18.7</v>
      </c>
      <c r="BM5099" s="2">
        <v>1</v>
      </c>
      <c r="BN5099" s="2">
        <v>1.3</v>
      </c>
      <c r="BO5099" s="2">
        <v>41</v>
      </c>
      <c r="BP5099" s="2">
        <v>54.7</v>
      </c>
      <c r="BQ5099" s="2">
        <v>16</v>
      </c>
      <c r="BR5099" s="2">
        <v>21.3</v>
      </c>
      <c r="BU5099" s="2">
        <v>17</v>
      </c>
      <c r="BV5099" s="2">
        <v>22.7</v>
      </c>
      <c r="BW5099" s="2">
        <v>1</v>
      </c>
      <c r="BY5099" s="2">
        <v>1</v>
      </c>
    </row>
    <row r="5100" spans="1:77" ht="12.75" customHeight="1" x14ac:dyDescent="0.2">
      <c r="A5100">
        <v>4</v>
      </c>
      <c r="B5100" s="2">
        <v>3742</v>
      </c>
      <c r="C5100" s="17">
        <v>3.66</v>
      </c>
      <c r="D5100" s="2">
        <v>3.78</v>
      </c>
      <c r="E5100" s="15">
        <v>3.7410000000000001</v>
      </c>
      <c r="G5100" s="17">
        <v>112</v>
      </c>
      <c r="H5100" s="2">
        <v>108</v>
      </c>
      <c r="I5100" s="2">
        <v>96.4</v>
      </c>
      <c r="J5100" s="2">
        <v>108</v>
      </c>
      <c r="K5100" s="2">
        <v>96.4</v>
      </c>
      <c r="L5100" s="2">
        <v>96.4</v>
      </c>
      <c r="O5100" s="2">
        <v>4</v>
      </c>
      <c r="P5100" s="2">
        <v>3.6</v>
      </c>
      <c r="S5100" s="2">
        <v>30</v>
      </c>
      <c r="T5100" s="2">
        <v>26.8</v>
      </c>
      <c r="U5100" s="2">
        <v>78</v>
      </c>
      <c r="V5100" s="2">
        <v>69.599999999999994</v>
      </c>
      <c r="Y5100" s="2">
        <v>4</v>
      </c>
      <c r="Z5100" s="2">
        <v>3.6</v>
      </c>
      <c r="AE5100" s="2">
        <v>112</v>
      </c>
      <c r="AF5100" s="2">
        <v>107</v>
      </c>
      <c r="AG5100" s="2">
        <v>95.5</v>
      </c>
      <c r="AH5100" s="2">
        <v>107</v>
      </c>
      <c r="AI5100" s="2">
        <v>95.5</v>
      </c>
      <c r="AJ5100" s="2">
        <v>95.5</v>
      </c>
      <c r="AM5100" s="2">
        <v>5</v>
      </c>
      <c r="AN5100" s="2">
        <v>4.5</v>
      </c>
      <c r="AQ5100" s="2">
        <v>15</v>
      </c>
      <c r="AR5100" s="2">
        <v>13.4</v>
      </c>
      <c r="AS5100" s="2">
        <v>92</v>
      </c>
      <c r="AT5100" s="2">
        <v>82.1</v>
      </c>
      <c r="AW5100" s="2">
        <v>5</v>
      </c>
      <c r="AX5100" s="2">
        <v>4.5</v>
      </c>
      <c r="BC5100" s="2">
        <v>112</v>
      </c>
      <c r="BD5100" s="2">
        <v>110</v>
      </c>
      <c r="BE5100" s="2">
        <v>98.2</v>
      </c>
      <c r="BF5100" s="2">
        <v>110</v>
      </c>
      <c r="BG5100" s="2">
        <v>98.2</v>
      </c>
      <c r="BH5100" s="2">
        <v>98.2</v>
      </c>
      <c r="BK5100" s="2">
        <v>2</v>
      </c>
      <c r="BL5100" s="2">
        <v>1.8</v>
      </c>
      <c r="BO5100" s="2">
        <v>25</v>
      </c>
      <c r="BP5100" s="2">
        <v>22.3</v>
      </c>
      <c r="BQ5100" s="2">
        <v>85</v>
      </c>
      <c r="BR5100" s="2">
        <v>75.900000000000006</v>
      </c>
      <c r="BU5100" s="2">
        <v>2</v>
      </c>
      <c r="BV5100" s="2">
        <v>1.8</v>
      </c>
    </row>
    <row r="5101" spans="1:77" ht="12.75" customHeight="1" x14ac:dyDescent="0.2">
      <c r="A5101">
        <v>4</v>
      </c>
      <c r="B5101" s="2">
        <v>3745</v>
      </c>
      <c r="C5101" s="17">
        <v>3.16</v>
      </c>
      <c r="D5101" s="2">
        <v>3.05</v>
      </c>
      <c r="E5101" s="15">
        <v>2.8710000000000004</v>
      </c>
      <c r="G5101" s="17">
        <v>73</v>
      </c>
      <c r="H5101" s="2">
        <v>64</v>
      </c>
      <c r="I5101" s="2">
        <v>87.7</v>
      </c>
      <c r="J5101" s="2">
        <v>64</v>
      </c>
      <c r="K5101" s="2">
        <v>87.7</v>
      </c>
      <c r="L5101" s="2">
        <v>87.7</v>
      </c>
      <c r="M5101" s="2">
        <v>1</v>
      </c>
      <c r="N5101" s="2">
        <v>1.4</v>
      </c>
      <c r="O5101" s="2">
        <v>8</v>
      </c>
      <c r="P5101" s="2">
        <v>11</v>
      </c>
      <c r="Q5101" s="2">
        <v>3</v>
      </c>
      <c r="R5101" s="2">
        <v>4.0999999999999996</v>
      </c>
      <c r="S5101" s="2">
        <v>30</v>
      </c>
      <c r="T5101" s="2">
        <v>41.1</v>
      </c>
      <c r="U5101" s="2">
        <v>31</v>
      </c>
      <c r="V5101" s="2">
        <v>42.5</v>
      </c>
      <c r="Y5101" s="2">
        <v>9</v>
      </c>
      <c r="Z5101" s="2">
        <v>12.3</v>
      </c>
      <c r="AB5101" s="2">
        <v>1</v>
      </c>
      <c r="AE5101" s="2">
        <v>73</v>
      </c>
      <c r="AF5101" s="2">
        <v>61</v>
      </c>
      <c r="AG5101" s="2">
        <v>83.6</v>
      </c>
      <c r="AH5101" s="2">
        <v>61</v>
      </c>
      <c r="AI5101" s="2">
        <v>83.6</v>
      </c>
      <c r="AJ5101" s="2">
        <v>83.6</v>
      </c>
      <c r="AK5101" s="2">
        <v>8</v>
      </c>
      <c r="AL5101" s="2">
        <v>11</v>
      </c>
      <c r="AM5101" s="2">
        <v>4</v>
      </c>
      <c r="AN5101" s="2">
        <v>5.5</v>
      </c>
      <c r="AO5101" s="2">
        <v>2</v>
      </c>
      <c r="AP5101" s="2">
        <v>2.7</v>
      </c>
      <c r="AQ5101" s="2">
        <v>29</v>
      </c>
      <c r="AR5101" s="2">
        <v>39.700000000000003</v>
      </c>
      <c r="AS5101" s="2">
        <v>30</v>
      </c>
      <c r="AT5101" s="2">
        <v>41.1</v>
      </c>
      <c r="AW5101" s="2">
        <v>12</v>
      </c>
      <c r="AX5101" s="2">
        <v>16.399999999999999</v>
      </c>
      <c r="AZ5101" s="2">
        <v>1</v>
      </c>
      <c r="BC5101" s="2">
        <v>71</v>
      </c>
      <c r="BD5101" s="2">
        <v>56</v>
      </c>
      <c r="BE5101" s="2">
        <v>78.900000000000006</v>
      </c>
      <c r="BF5101" s="2">
        <v>56</v>
      </c>
      <c r="BG5101" s="2">
        <v>78.900000000000006</v>
      </c>
      <c r="BH5101" s="2">
        <v>78.900000000000006</v>
      </c>
      <c r="BI5101" s="2">
        <v>1</v>
      </c>
      <c r="BJ5101" s="2">
        <v>1.4</v>
      </c>
      <c r="BK5101" s="2">
        <v>14</v>
      </c>
      <c r="BL5101" s="2">
        <v>19.7</v>
      </c>
      <c r="BM5101" s="2">
        <v>3</v>
      </c>
      <c r="BN5101" s="2">
        <v>4.2</v>
      </c>
      <c r="BO5101" s="2">
        <v>37</v>
      </c>
      <c r="BP5101" s="2">
        <v>52.1</v>
      </c>
      <c r="BQ5101" s="2">
        <v>16</v>
      </c>
      <c r="BR5101" s="2">
        <v>22.5</v>
      </c>
      <c r="BU5101" s="2">
        <v>15</v>
      </c>
      <c r="BV5101" s="2">
        <v>21.1</v>
      </c>
      <c r="BX5101" s="2">
        <v>3</v>
      </c>
    </row>
    <row r="5102" spans="1:77" ht="12.75" customHeight="1" x14ac:dyDescent="0.2">
      <c r="A5102">
        <v>4</v>
      </c>
      <c r="B5102" s="2">
        <v>3746</v>
      </c>
      <c r="C5102" s="17">
        <v>3.33</v>
      </c>
      <c r="D5102" s="2">
        <v>3.36</v>
      </c>
      <c r="E5102" s="15">
        <v>3.21</v>
      </c>
      <c r="G5102" s="17">
        <v>119</v>
      </c>
      <c r="H5102" s="2">
        <v>102</v>
      </c>
      <c r="I5102" s="2">
        <v>85.7</v>
      </c>
      <c r="J5102" s="2">
        <v>102</v>
      </c>
      <c r="K5102" s="2">
        <v>85.7</v>
      </c>
      <c r="L5102" s="2">
        <v>85.7</v>
      </c>
      <c r="M5102" s="2">
        <v>3</v>
      </c>
      <c r="N5102" s="2">
        <v>2.5</v>
      </c>
      <c r="O5102" s="2">
        <v>14</v>
      </c>
      <c r="P5102" s="2">
        <v>11.8</v>
      </c>
      <c r="S5102" s="2">
        <v>43</v>
      </c>
      <c r="T5102" s="2">
        <v>36.1</v>
      </c>
      <c r="U5102" s="2">
        <v>59</v>
      </c>
      <c r="V5102" s="2">
        <v>49.6</v>
      </c>
      <c r="Y5102" s="2">
        <v>17</v>
      </c>
      <c r="Z5102" s="2">
        <v>14.3</v>
      </c>
      <c r="AC5102" s="2">
        <v>2</v>
      </c>
      <c r="AE5102" s="2">
        <v>119</v>
      </c>
      <c r="AF5102" s="2">
        <v>99</v>
      </c>
      <c r="AG5102" s="2">
        <v>83.2</v>
      </c>
      <c r="AH5102" s="2">
        <v>99</v>
      </c>
      <c r="AI5102" s="2">
        <v>83.2</v>
      </c>
      <c r="AJ5102" s="2">
        <v>83.2</v>
      </c>
      <c r="AK5102" s="2">
        <v>7</v>
      </c>
      <c r="AL5102" s="2">
        <v>5.9</v>
      </c>
      <c r="AM5102" s="2">
        <v>13</v>
      </c>
      <c r="AN5102" s="2">
        <v>10.9</v>
      </c>
      <c r="AQ5102" s="2">
        <v>29</v>
      </c>
      <c r="AR5102" s="2">
        <v>24.4</v>
      </c>
      <c r="AS5102" s="2">
        <v>70</v>
      </c>
      <c r="AT5102" s="2">
        <v>58.8</v>
      </c>
      <c r="AW5102" s="2">
        <v>20</v>
      </c>
      <c r="AX5102" s="2">
        <v>16.8</v>
      </c>
      <c r="BA5102" s="2">
        <v>2</v>
      </c>
      <c r="BC5102" s="2">
        <v>119</v>
      </c>
      <c r="BD5102" s="2">
        <v>102</v>
      </c>
      <c r="BE5102" s="2">
        <v>85.7</v>
      </c>
      <c r="BF5102" s="2">
        <v>102</v>
      </c>
      <c r="BG5102" s="2">
        <v>85.7</v>
      </c>
      <c r="BH5102" s="2">
        <v>85.7</v>
      </c>
      <c r="BI5102" s="2">
        <v>7</v>
      </c>
      <c r="BJ5102" s="2">
        <v>5.9</v>
      </c>
      <c r="BK5102" s="2">
        <v>10</v>
      </c>
      <c r="BL5102" s="2">
        <v>8.4</v>
      </c>
      <c r="BO5102" s="2">
        <v>53</v>
      </c>
      <c r="BP5102" s="2">
        <v>44.5</v>
      </c>
      <c r="BQ5102" s="2">
        <v>49</v>
      </c>
      <c r="BR5102" s="2">
        <v>41.2</v>
      </c>
      <c r="BU5102" s="2">
        <v>17</v>
      </c>
      <c r="BV5102" s="2">
        <v>14.3</v>
      </c>
      <c r="BY5102" s="2">
        <v>2</v>
      </c>
    </row>
    <row r="5103" spans="1:77" ht="12.75" customHeight="1" x14ac:dyDescent="0.2">
      <c r="A5103">
        <v>4</v>
      </c>
      <c r="B5103" s="2">
        <v>3747</v>
      </c>
      <c r="C5103" s="17">
        <v>3.1</v>
      </c>
      <c r="D5103" s="2">
        <v>2.99</v>
      </c>
      <c r="E5103" s="15">
        <v>2.9760000000000004</v>
      </c>
      <c r="G5103" s="17">
        <v>79</v>
      </c>
      <c r="H5103" s="2">
        <v>64</v>
      </c>
      <c r="I5103" s="2">
        <v>79</v>
      </c>
      <c r="J5103" s="2">
        <v>64</v>
      </c>
      <c r="K5103" s="2">
        <v>79</v>
      </c>
      <c r="L5103" s="2">
        <v>81</v>
      </c>
      <c r="M5103" s="2">
        <v>4</v>
      </c>
      <c r="N5103" s="2">
        <v>4.9000000000000004</v>
      </c>
      <c r="O5103" s="2">
        <v>11</v>
      </c>
      <c r="P5103" s="2">
        <v>13.6</v>
      </c>
      <c r="S5103" s="2">
        <v>31</v>
      </c>
      <c r="T5103" s="2">
        <v>38.299999999999997</v>
      </c>
      <c r="U5103" s="2">
        <v>33</v>
      </c>
      <c r="V5103" s="2">
        <v>40.700000000000003</v>
      </c>
      <c r="W5103" s="2">
        <v>2</v>
      </c>
      <c r="X5103" s="2">
        <v>2.5</v>
      </c>
      <c r="Y5103" s="2">
        <v>17</v>
      </c>
      <c r="Z5103" s="2">
        <v>21</v>
      </c>
      <c r="AE5103" s="2">
        <v>80</v>
      </c>
      <c r="AF5103" s="2">
        <v>57</v>
      </c>
      <c r="AG5103" s="2">
        <v>70.400000000000006</v>
      </c>
      <c r="AH5103" s="2">
        <v>57</v>
      </c>
      <c r="AI5103" s="2">
        <v>70.400000000000006</v>
      </c>
      <c r="AJ5103" s="2">
        <v>71.3</v>
      </c>
      <c r="AK5103" s="2">
        <v>13</v>
      </c>
      <c r="AL5103" s="2">
        <v>16</v>
      </c>
      <c r="AM5103" s="2">
        <v>10</v>
      </c>
      <c r="AN5103" s="2">
        <v>12.3</v>
      </c>
      <c r="AQ5103" s="2">
        <v>19</v>
      </c>
      <c r="AR5103" s="2">
        <v>23.5</v>
      </c>
      <c r="AS5103" s="2">
        <v>38</v>
      </c>
      <c r="AT5103" s="2">
        <v>46.9</v>
      </c>
      <c r="AU5103" s="2">
        <v>1</v>
      </c>
      <c r="AV5103" s="2">
        <v>1.2</v>
      </c>
      <c r="AW5103" s="2">
        <v>24</v>
      </c>
      <c r="AX5103" s="2">
        <v>29.6</v>
      </c>
      <c r="BC5103" s="2">
        <v>80</v>
      </c>
      <c r="BD5103" s="2">
        <v>61</v>
      </c>
      <c r="BE5103" s="2">
        <v>75.3</v>
      </c>
      <c r="BF5103" s="2">
        <v>61</v>
      </c>
      <c r="BG5103" s="2">
        <v>75.3</v>
      </c>
      <c r="BH5103" s="2">
        <v>76.3</v>
      </c>
      <c r="BI5103" s="2">
        <v>8</v>
      </c>
      <c r="BJ5103" s="2">
        <v>9.9</v>
      </c>
      <c r="BK5103" s="2">
        <v>11</v>
      </c>
      <c r="BL5103" s="2">
        <v>13.6</v>
      </c>
      <c r="BO5103" s="2">
        <v>33</v>
      </c>
      <c r="BP5103" s="2">
        <v>40.700000000000003</v>
      </c>
      <c r="BQ5103" s="2">
        <v>28</v>
      </c>
      <c r="BR5103" s="2">
        <v>34.6</v>
      </c>
      <c r="BS5103" s="2">
        <v>1</v>
      </c>
      <c r="BT5103" s="2">
        <v>1.2</v>
      </c>
      <c r="BU5103" s="2">
        <v>20</v>
      </c>
      <c r="BV5103" s="2">
        <v>24.7</v>
      </c>
    </row>
    <row r="5104" spans="1:77" ht="12.75" customHeight="1" x14ac:dyDescent="0.2">
      <c r="A5104">
        <v>4</v>
      </c>
      <c r="B5104" s="2">
        <v>3748</v>
      </c>
      <c r="C5104" s="17">
        <v>3.39</v>
      </c>
      <c r="D5104" s="2">
        <v>2.95</v>
      </c>
      <c r="E5104" s="15">
        <v>2.9990000000000006</v>
      </c>
      <c r="G5104" s="17">
        <v>57</v>
      </c>
      <c r="H5104" s="2">
        <v>51</v>
      </c>
      <c r="I5104" s="2">
        <v>89.5</v>
      </c>
      <c r="J5104" s="2">
        <v>51</v>
      </c>
      <c r="K5104" s="2">
        <v>89.5</v>
      </c>
      <c r="L5104" s="2">
        <v>89.5</v>
      </c>
      <c r="M5104" s="2">
        <v>2</v>
      </c>
      <c r="N5104" s="2">
        <v>3.5</v>
      </c>
      <c r="O5104" s="2">
        <v>4</v>
      </c>
      <c r="P5104" s="2">
        <v>7</v>
      </c>
      <c r="S5104" s="2">
        <v>21</v>
      </c>
      <c r="T5104" s="2">
        <v>36.799999999999997</v>
      </c>
      <c r="U5104" s="2">
        <v>30</v>
      </c>
      <c r="V5104" s="2">
        <v>52.6</v>
      </c>
      <c r="Y5104" s="2">
        <v>6</v>
      </c>
      <c r="Z5104" s="2">
        <v>10.5</v>
      </c>
      <c r="AB5104" s="2">
        <v>1</v>
      </c>
      <c r="AE5104" s="2">
        <v>56</v>
      </c>
      <c r="AF5104" s="2">
        <v>41</v>
      </c>
      <c r="AG5104" s="2">
        <v>73.2</v>
      </c>
      <c r="AH5104" s="2">
        <v>41</v>
      </c>
      <c r="AI5104" s="2">
        <v>73.2</v>
      </c>
      <c r="AJ5104" s="2">
        <v>73.2</v>
      </c>
      <c r="AK5104" s="2">
        <v>7</v>
      </c>
      <c r="AL5104" s="2">
        <v>12.5</v>
      </c>
      <c r="AM5104" s="2">
        <v>8</v>
      </c>
      <c r="AN5104" s="2">
        <v>14.3</v>
      </c>
      <c r="AQ5104" s="2">
        <v>22</v>
      </c>
      <c r="AR5104" s="2">
        <v>39.299999999999997</v>
      </c>
      <c r="AS5104" s="2">
        <v>19</v>
      </c>
      <c r="AT5104" s="2">
        <v>33.9</v>
      </c>
      <c r="AW5104" s="2">
        <v>15</v>
      </c>
      <c r="AX5104" s="2">
        <v>26.8</v>
      </c>
      <c r="AZ5104" s="2">
        <v>2</v>
      </c>
      <c r="BC5104" s="2">
        <v>57</v>
      </c>
      <c r="BD5104" s="2">
        <v>45</v>
      </c>
      <c r="BE5104" s="2">
        <v>78.900000000000006</v>
      </c>
      <c r="BF5104" s="2">
        <v>45</v>
      </c>
      <c r="BG5104" s="2">
        <v>78.900000000000006</v>
      </c>
      <c r="BH5104" s="2">
        <v>78.900000000000006</v>
      </c>
      <c r="BI5104" s="2">
        <v>3</v>
      </c>
      <c r="BJ5104" s="2">
        <v>5.3</v>
      </c>
      <c r="BK5104" s="2">
        <v>9</v>
      </c>
      <c r="BL5104" s="2">
        <v>15.8</v>
      </c>
      <c r="BO5104" s="2">
        <v>30</v>
      </c>
      <c r="BP5104" s="2">
        <v>52.6</v>
      </c>
      <c r="BQ5104" s="2">
        <v>15</v>
      </c>
      <c r="BR5104" s="2">
        <v>26.3</v>
      </c>
      <c r="BU5104" s="2">
        <v>12</v>
      </c>
      <c r="BV5104" s="2">
        <v>21.1</v>
      </c>
      <c r="BX5104" s="2">
        <v>1</v>
      </c>
    </row>
    <row r="5105" spans="1:77" ht="12.75" customHeight="1" x14ac:dyDescent="0.2">
      <c r="A5105">
        <v>4</v>
      </c>
      <c r="B5105" s="2">
        <v>3749</v>
      </c>
      <c r="C5105" s="17">
        <v>2.94</v>
      </c>
      <c r="D5105" s="2">
        <v>2.6</v>
      </c>
      <c r="E5105" s="15">
        <v>2.5229999999999997</v>
      </c>
      <c r="G5105" s="17">
        <v>84</v>
      </c>
      <c r="H5105" s="2">
        <v>60</v>
      </c>
      <c r="I5105" s="2">
        <v>71.400000000000006</v>
      </c>
      <c r="J5105" s="2">
        <v>60</v>
      </c>
      <c r="K5105" s="2">
        <v>71.400000000000006</v>
      </c>
      <c r="L5105" s="2">
        <v>71.400000000000006</v>
      </c>
      <c r="O5105" s="2">
        <v>24</v>
      </c>
      <c r="P5105" s="2">
        <v>28.6</v>
      </c>
      <c r="S5105" s="2">
        <v>41</v>
      </c>
      <c r="T5105" s="2">
        <v>48.8</v>
      </c>
      <c r="U5105" s="2">
        <v>19</v>
      </c>
      <c r="V5105" s="2">
        <v>22.6</v>
      </c>
      <c r="Y5105" s="2">
        <v>24</v>
      </c>
      <c r="Z5105" s="2">
        <v>28.6</v>
      </c>
      <c r="AE5105" s="2">
        <v>84</v>
      </c>
      <c r="AF5105" s="2">
        <v>51</v>
      </c>
      <c r="AG5105" s="2">
        <v>60.7</v>
      </c>
      <c r="AH5105" s="2">
        <v>51</v>
      </c>
      <c r="AI5105" s="2">
        <v>60.7</v>
      </c>
      <c r="AJ5105" s="2">
        <v>60.7</v>
      </c>
      <c r="AK5105" s="2">
        <v>20</v>
      </c>
      <c r="AL5105" s="2">
        <v>23.8</v>
      </c>
      <c r="AM5105" s="2">
        <v>13</v>
      </c>
      <c r="AN5105" s="2">
        <v>15.5</v>
      </c>
      <c r="AQ5105" s="2">
        <v>32</v>
      </c>
      <c r="AR5105" s="2">
        <v>38.1</v>
      </c>
      <c r="AS5105" s="2">
        <v>19</v>
      </c>
      <c r="AT5105" s="2">
        <v>22.6</v>
      </c>
      <c r="AW5105" s="2">
        <v>33</v>
      </c>
      <c r="AX5105" s="2">
        <v>39.299999999999997</v>
      </c>
      <c r="BC5105" s="2">
        <v>83</v>
      </c>
      <c r="BD5105" s="2">
        <v>51</v>
      </c>
      <c r="BE5105" s="2">
        <v>60.7</v>
      </c>
      <c r="BF5105" s="2">
        <v>51</v>
      </c>
      <c r="BG5105" s="2">
        <v>60.7</v>
      </c>
      <c r="BH5105" s="2">
        <v>61.4</v>
      </c>
      <c r="BI5105" s="2">
        <v>9</v>
      </c>
      <c r="BJ5105" s="2">
        <v>10.7</v>
      </c>
      <c r="BK5105" s="2">
        <v>23</v>
      </c>
      <c r="BL5105" s="2">
        <v>27.4</v>
      </c>
      <c r="BM5105" s="2">
        <v>2</v>
      </c>
      <c r="BN5105" s="2">
        <v>2.4</v>
      </c>
      <c r="BO5105" s="2">
        <v>39</v>
      </c>
      <c r="BP5105" s="2">
        <v>46.4</v>
      </c>
      <c r="BQ5105" s="2">
        <v>10</v>
      </c>
      <c r="BR5105" s="2">
        <v>11.9</v>
      </c>
      <c r="BS5105" s="2">
        <v>1</v>
      </c>
      <c r="BT5105" s="2">
        <v>1.2</v>
      </c>
      <c r="BU5105" s="2">
        <v>33</v>
      </c>
      <c r="BV5105" s="2">
        <v>39.299999999999997</v>
      </c>
    </row>
    <row r="5106" spans="1:77" ht="12.75" customHeight="1" x14ac:dyDescent="0.2">
      <c r="A5106">
        <v>4</v>
      </c>
      <c r="B5106" s="2">
        <v>3753</v>
      </c>
      <c r="C5106" s="17">
        <v>3.18</v>
      </c>
      <c r="D5106" s="2">
        <v>3.19</v>
      </c>
      <c r="E5106" s="15">
        <v>2.9189999999999996</v>
      </c>
      <c r="G5106" s="17">
        <v>99</v>
      </c>
      <c r="H5106" s="2">
        <v>90</v>
      </c>
      <c r="I5106" s="2">
        <v>90.9</v>
      </c>
      <c r="J5106" s="2">
        <v>90</v>
      </c>
      <c r="K5106" s="2">
        <v>90.9</v>
      </c>
      <c r="L5106" s="2">
        <v>90.9</v>
      </c>
      <c r="M5106" s="2">
        <v>1</v>
      </c>
      <c r="N5106" s="2">
        <v>1</v>
      </c>
      <c r="O5106" s="2">
        <v>8</v>
      </c>
      <c r="P5106" s="2">
        <v>8.1</v>
      </c>
      <c r="Q5106" s="2">
        <v>5</v>
      </c>
      <c r="R5106" s="2">
        <v>5.0999999999999996</v>
      </c>
      <c r="S5106" s="2">
        <v>42</v>
      </c>
      <c r="T5106" s="2">
        <v>42.4</v>
      </c>
      <c r="U5106" s="2">
        <v>43</v>
      </c>
      <c r="V5106" s="2">
        <v>43.4</v>
      </c>
      <c r="Y5106" s="2">
        <v>9</v>
      </c>
      <c r="Z5106" s="2">
        <v>9.1</v>
      </c>
      <c r="AE5106" s="2">
        <v>98</v>
      </c>
      <c r="AF5106" s="2">
        <v>76</v>
      </c>
      <c r="AG5106" s="2">
        <v>77.599999999999994</v>
      </c>
      <c r="AH5106" s="2">
        <v>76</v>
      </c>
      <c r="AI5106" s="2">
        <v>77.599999999999994</v>
      </c>
      <c r="AJ5106" s="2">
        <v>77.599999999999994</v>
      </c>
      <c r="AK5106" s="2">
        <v>11</v>
      </c>
      <c r="AL5106" s="2">
        <v>11.2</v>
      </c>
      <c r="AM5106" s="2">
        <v>11</v>
      </c>
      <c r="AN5106" s="2">
        <v>11.2</v>
      </c>
      <c r="AQ5106" s="2">
        <v>24</v>
      </c>
      <c r="AR5106" s="2">
        <v>24.5</v>
      </c>
      <c r="AS5106" s="2">
        <v>52</v>
      </c>
      <c r="AT5106" s="2">
        <v>53.1</v>
      </c>
      <c r="AW5106" s="2">
        <v>22</v>
      </c>
      <c r="AX5106" s="2">
        <v>22.4</v>
      </c>
      <c r="AY5106" s="2">
        <v>1</v>
      </c>
      <c r="BC5106" s="2">
        <v>97</v>
      </c>
      <c r="BD5106" s="2">
        <v>77</v>
      </c>
      <c r="BE5106" s="2">
        <v>78.599999999999994</v>
      </c>
      <c r="BF5106" s="2">
        <v>77</v>
      </c>
      <c r="BG5106" s="2">
        <v>78.599999999999994</v>
      </c>
      <c r="BH5106" s="2">
        <v>79.400000000000006</v>
      </c>
      <c r="BI5106" s="2">
        <v>6</v>
      </c>
      <c r="BJ5106" s="2">
        <v>6.1</v>
      </c>
      <c r="BK5106" s="2">
        <v>14</v>
      </c>
      <c r="BL5106" s="2">
        <v>14.3</v>
      </c>
      <c r="BM5106" s="2">
        <v>4</v>
      </c>
      <c r="BN5106" s="2">
        <v>4.0999999999999996</v>
      </c>
      <c r="BO5106" s="2">
        <v>40</v>
      </c>
      <c r="BP5106" s="2">
        <v>40.799999999999997</v>
      </c>
      <c r="BQ5106" s="2">
        <v>33</v>
      </c>
      <c r="BR5106" s="2">
        <v>33.700000000000003</v>
      </c>
      <c r="BS5106" s="2">
        <v>1</v>
      </c>
      <c r="BT5106" s="2">
        <v>1</v>
      </c>
      <c r="BU5106" s="2">
        <v>21</v>
      </c>
      <c r="BV5106" s="2">
        <v>21.4</v>
      </c>
      <c r="BW5106" s="2">
        <v>1</v>
      </c>
    </row>
    <row r="5107" spans="1:77" ht="12.75" customHeight="1" x14ac:dyDescent="0.2">
      <c r="A5107">
        <v>4</v>
      </c>
      <c r="B5107" s="2">
        <v>3759</v>
      </c>
      <c r="C5107" s="17">
        <v>2.91</v>
      </c>
      <c r="D5107" s="2">
        <v>2.7</v>
      </c>
      <c r="E5107" s="15">
        <v>3.1230000000000002</v>
      </c>
      <c r="G5107" s="17">
        <v>74</v>
      </c>
      <c r="H5107" s="2">
        <v>62</v>
      </c>
      <c r="I5107" s="2">
        <v>83.8</v>
      </c>
      <c r="J5107" s="2">
        <v>62</v>
      </c>
      <c r="K5107" s="2">
        <v>83.8</v>
      </c>
      <c r="L5107" s="2">
        <v>83.8</v>
      </c>
      <c r="M5107" s="2">
        <v>6</v>
      </c>
      <c r="N5107" s="2">
        <v>8.1</v>
      </c>
      <c r="O5107" s="2">
        <v>6</v>
      </c>
      <c r="P5107" s="2">
        <v>8.1</v>
      </c>
      <c r="Q5107" s="2">
        <v>3</v>
      </c>
      <c r="R5107" s="2">
        <v>4.0999999999999996</v>
      </c>
      <c r="S5107" s="2">
        <v>39</v>
      </c>
      <c r="T5107" s="2">
        <v>52.7</v>
      </c>
      <c r="U5107" s="2">
        <v>20</v>
      </c>
      <c r="V5107" s="2">
        <v>27</v>
      </c>
      <c r="Y5107" s="2">
        <v>12</v>
      </c>
      <c r="Z5107" s="2">
        <v>16.2</v>
      </c>
      <c r="AB5107" s="2">
        <v>1</v>
      </c>
      <c r="AE5107" s="2">
        <v>74</v>
      </c>
      <c r="AF5107" s="2">
        <v>47</v>
      </c>
      <c r="AG5107" s="2">
        <v>63.5</v>
      </c>
      <c r="AH5107" s="2">
        <v>47</v>
      </c>
      <c r="AI5107" s="2">
        <v>63.5</v>
      </c>
      <c r="AJ5107" s="2">
        <v>63.5</v>
      </c>
      <c r="AK5107" s="2">
        <v>16</v>
      </c>
      <c r="AL5107" s="2">
        <v>21.6</v>
      </c>
      <c r="AM5107" s="2">
        <v>11</v>
      </c>
      <c r="AN5107" s="2">
        <v>14.9</v>
      </c>
      <c r="AO5107" s="2">
        <v>1</v>
      </c>
      <c r="AP5107" s="2">
        <v>1.4</v>
      </c>
      <c r="AQ5107" s="2">
        <v>22</v>
      </c>
      <c r="AR5107" s="2">
        <v>29.7</v>
      </c>
      <c r="AS5107" s="2">
        <v>24</v>
      </c>
      <c r="AT5107" s="2">
        <v>32.4</v>
      </c>
      <c r="AW5107" s="2">
        <v>27</v>
      </c>
      <c r="AX5107" s="2">
        <v>36.5</v>
      </c>
      <c r="AZ5107" s="2">
        <v>1</v>
      </c>
      <c r="BC5107" s="2">
        <v>74</v>
      </c>
      <c r="BD5107" s="2">
        <v>61</v>
      </c>
      <c r="BE5107" s="2">
        <v>82.4</v>
      </c>
      <c r="BF5107" s="2">
        <v>61</v>
      </c>
      <c r="BG5107" s="2">
        <v>82.4</v>
      </c>
      <c r="BH5107" s="2">
        <v>82.4</v>
      </c>
      <c r="BI5107" s="2">
        <v>4</v>
      </c>
      <c r="BJ5107" s="2">
        <v>5.4</v>
      </c>
      <c r="BK5107" s="2">
        <v>9</v>
      </c>
      <c r="BL5107" s="2">
        <v>12.2</v>
      </c>
      <c r="BM5107" s="2">
        <v>5</v>
      </c>
      <c r="BN5107" s="2">
        <v>6.8</v>
      </c>
      <c r="BO5107" s="2">
        <v>15</v>
      </c>
      <c r="BP5107" s="2">
        <v>20.3</v>
      </c>
      <c r="BQ5107" s="2">
        <v>41</v>
      </c>
      <c r="BR5107" s="2">
        <v>55.4</v>
      </c>
      <c r="BU5107" s="2">
        <v>13</v>
      </c>
      <c r="BV5107" s="2">
        <v>17.600000000000001</v>
      </c>
      <c r="BX5107" s="2">
        <v>1</v>
      </c>
    </row>
    <row r="5108" spans="1:77" ht="12.75" customHeight="1" x14ac:dyDescent="0.2">
      <c r="A5108">
        <v>4</v>
      </c>
      <c r="B5108" s="2">
        <v>3761</v>
      </c>
      <c r="C5108" s="17">
        <v>2.9</v>
      </c>
      <c r="D5108" s="2">
        <v>2.41</v>
      </c>
      <c r="E5108" s="15">
        <v>2.4590000000000001</v>
      </c>
      <c r="G5108" s="17">
        <v>61</v>
      </c>
      <c r="H5108" s="2">
        <v>45</v>
      </c>
      <c r="I5108" s="2">
        <v>73.8</v>
      </c>
      <c r="J5108" s="2">
        <v>45</v>
      </c>
      <c r="K5108" s="2">
        <v>73.8</v>
      </c>
      <c r="L5108" s="2">
        <v>73.8</v>
      </c>
      <c r="M5108" s="2">
        <v>1</v>
      </c>
      <c r="N5108" s="2">
        <v>1.6</v>
      </c>
      <c r="O5108" s="2">
        <v>15</v>
      </c>
      <c r="P5108" s="2">
        <v>24.6</v>
      </c>
      <c r="Q5108" s="2">
        <v>1</v>
      </c>
      <c r="R5108" s="2">
        <v>1.6</v>
      </c>
      <c r="S5108" s="2">
        <v>30</v>
      </c>
      <c r="T5108" s="2">
        <v>49.2</v>
      </c>
      <c r="U5108" s="2">
        <v>14</v>
      </c>
      <c r="V5108" s="2">
        <v>23</v>
      </c>
      <c r="Y5108" s="2">
        <v>16</v>
      </c>
      <c r="Z5108" s="2">
        <v>26.2</v>
      </c>
      <c r="AC5108" s="2">
        <v>2</v>
      </c>
      <c r="AE5108" s="2">
        <v>61</v>
      </c>
      <c r="AF5108" s="2">
        <v>28</v>
      </c>
      <c r="AG5108" s="2">
        <v>45.9</v>
      </c>
      <c r="AH5108" s="2">
        <v>28</v>
      </c>
      <c r="AI5108" s="2">
        <v>45.9</v>
      </c>
      <c r="AJ5108" s="2">
        <v>45.9</v>
      </c>
      <c r="AK5108" s="2">
        <v>20</v>
      </c>
      <c r="AL5108" s="2">
        <v>32.799999999999997</v>
      </c>
      <c r="AM5108" s="2">
        <v>13</v>
      </c>
      <c r="AN5108" s="2">
        <v>21.3</v>
      </c>
      <c r="AQ5108" s="2">
        <v>11</v>
      </c>
      <c r="AR5108" s="2">
        <v>18</v>
      </c>
      <c r="AS5108" s="2">
        <v>17</v>
      </c>
      <c r="AT5108" s="2">
        <v>27.9</v>
      </c>
      <c r="AW5108" s="2">
        <v>33</v>
      </c>
      <c r="AX5108" s="2">
        <v>54.1</v>
      </c>
      <c r="BA5108" s="2">
        <v>2</v>
      </c>
      <c r="BC5108" s="2">
        <v>59</v>
      </c>
      <c r="BD5108" s="2">
        <v>34</v>
      </c>
      <c r="BE5108" s="2">
        <v>55.7</v>
      </c>
      <c r="BF5108" s="2">
        <v>34</v>
      </c>
      <c r="BG5108" s="2">
        <v>55.7</v>
      </c>
      <c r="BH5108" s="2">
        <v>57.6</v>
      </c>
      <c r="BI5108" s="2">
        <v>7</v>
      </c>
      <c r="BJ5108" s="2">
        <v>11.5</v>
      </c>
      <c r="BK5108" s="2">
        <v>18</v>
      </c>
      <c r="BL5108" s="2">
        <v>29.5</v>
      </c>
      <c r="BM5108" s="2">
        <v>1</v>
      </c>
      <c r="BN5108" s="2">
        <v>1.6</v>
      </c>
      <c r="BO5108" s="2">
        <v>25</v>
      </c>
      <c r="BP5108" s="2">
        <v>41</v>
      </c>
      <c r="BQ5108" s="2">
        <v>8</v>
      </c>
      <c r="BR5108" s="2">
        <v>13.1</v>
      </c>
      <c r="BS5108" s="2">
        <v>2</v>
      </c>
      <c r="BT5108" s="2">
        <v>3.3</v>
      </c>
      <c r="BU5108" s="2">
        <v>27</v>
      </c>
      <c r="BV5108" s="2">
        <v>44.3</v>
      </c>
      <c r="BY5108" s="2">
        <v>2</v>
      </c>
    </row>
    <row r="5109" spans="1:77" ht="12.75" customHeight="1" x14ac:dyDescent="0.2">
      <c r="A5109">
        <v>4</v>
      </c>
      <c r="B5109" s="2">
        <v>3763</v>
      </c>
      <c r="C5109" s="17">
        <v>3.04</v>
      </c>
      <c r="D5109" s="2">
        <v>3.22</v>
      </c>
      <c r="E5109" s="15">
        <v>2.6480000000000001</v>
      </c>
      <c r="G5109" s="17">
        <v>46</v>
      </c>
      <c r="H5109" s="2">
        <v>35</v>
      </c>
      <c r="I5109" s="2">
        <v>76.099999999999994</v>
      </c>
      <c r="J5109" s="2">
        <v>35</v>
      </c>
      <c r="K5109" s="2">
        <v>76.099999999999994</v>
      </c>
      <c r="L5109" s="2">
        <v>76.099999999999994</v>
      </c>
      <c r="M5109" s="2">
        <v>6</v>
      </c>
      <c r="N5109" s="2">
        <v>13</v>
      </c>
      <c r="O5109" s="2">
        <v>5</v>
      </c>
      <c r="P5109" s="2">
        <v>10.9</v>
      </c>
      <c r="S5109" s="2">
        <v>16</v>
      </c>
      <c r="T5109" s="2">
        <v>34.799999999999997</v>
      </c>
      <c r="U5109" s="2">
        <v>19</v>
      </c>
      <c r="V5109" s="2">
        <v>41.3</v>
      </c>
      <c r="Y5109" s="2">
        <v>11</v>
      </c>
      <c r="Z5109" s="2">
        <v>23.9</v>
      </c>
      <c r="AE5109" s="2">
        <v>46</v>
      </c>
      <c r="AF5109" s="2">
        <v>35</v>
      </c>
      <c r="AG5109" s="2">
        <v>76.099999999999994</v>
      </c>
      <c r="AH5109" s="2">
        <v>35</v>
      </c>
      <c r="AI5109" s="2">
        <v>76.099999999999994</v>
      </c>
      <c r="AJ5109" s="2">
        <v>76.099999999999994</v>
      </c>
      <c r="AK5109" s="2">
        <v>7</v>
      </c>
      <c r="AL5109" s="2">
        <v>15.2</v>
      </c>
      <c r="AM5109" s="2">
        <v>4</v>
      </c>
      <c r="AN5109" s="2">
        <v>8.6999999999999993</v>
      </c>
      <c r="AQ5109" s="2">
        <v>7</v>
      </c>
      <c r="AR5109" s="2">
        <v>15.2</v>
      </c>
      <c r="AS5109" s="2">
        <v>28</v>
      </c>
      <c r="AT5109" s="2">
        <v>60.9</v>
      </c>
      <c r="AW5109" s="2">
        <v>11</v>
      </c>
      <c r="AX5109" s="2">
        <v>23.9</v>
      </c>
      <c r="BC5109" s="2">
        <v>44</v>
      </c>
      <c r="BD5109" s="2">
        <v>28</v>
      </c>
      <c r="BE5109" s="2">
        <v>62.2</v>
      </c>
      <c r="BF5109" s="2">
        <v>28</v>
      </c>
      <c r="BG5109" s="2">
        <v>62.2</v>
      </c>
      <c r="BH5109" s="2">
        <v>63.6</v>
      </c>
      <c r="BI5109" s="2">
        <v>9</v>
      </c>
      <c r="BJ5109" s="2">
        <v>20</v>
      </c>
      <c r="BK5109" s="2">
        <v>7</v>
      </c>
      <c r="BL5109" s="2">
        <v>15.6</v>
      </c>
      <c r="BO5109" s="2">
        <v>16</v>
      </c>
      <c r="BP5109" s="2">
        <v>35.6</v>
      </c>
      <c r="BQ5109" s="2">
        <v>12</v>
      </c>
      <c r="BR5109" s="2">
        <v>26.7</v>
      </c>
      <c r="BS5109" s="2">
        <v>1</v>
      </c>
      <c r="BT5109" s="2">
        <v>2.2000000000000002</v>
      </c>
      <c r="BU5109" s="2">
        <v>17</v>
      </c>
      <c r="BV5109" s="2">
        <v>37.799999999999997</v>
      </c>
      <c r="BX5109" s="2">
        <v>1</v>
      </c>
    </row>
    <row r="5110" spans="1:77" ht="12.75" customHeight="1" x14ac:dyDescent="0.2">
      <c r="A5110">
        <v>4</v>
      </c>
      <c r="B5110" s="2">
        <v>3779</v>
      </c>
      <c r="C5110" s="17">
        <v>2.27</v>
      </c>
      <c r="D5110" s="2">
        <v>1.82</v>
      </c>
      <c r="E5110" s="15">
        <v>2.3480000000000003</v>
      </c>
      <c r="G5110" s="17">
        <v>49</v>
      </c>
      <c r="H5110" s="2">
        <v>21</v>
      </c>
      <c r="I5110" s="2">
        <v>42.9</v>
      </c>
      <c r="J5110" s="2">
        <v>21</v>
      </c>
      <c r="K5110" s="2">
        <v>42.9</v>
      </c>
      <c r="L5110" s="2">
        <v>42.9</v>
      </c>
      <c r="M5110" s="2">
        <v>5</v>
      </c>
      <c r="N5110" s="2">
        <v>10.199999999999999</v>
      </c>
      <c r="O5110" s="2">
        <v>23</v>
      </c>
      <c r="P5110" s="2">
        <v>46.9</v>
      </c>
      <c r="Q5110" s="2">
        <v>1</v>
      </c>
      <c r="R5110" s="2">
        <v>2</v>
      </c>
      <c r="S5110" s="2">
        <v>20</v>
      </c>
      <c r="T5110" s="2">
        <v>40.799999999999997</v>
      </c>
      <c r="Y5110" s="2">
        <v>28</v>
      </c>
      <c r="Z5110" s="2">
        <v>57.1</v>
      </c>
      <c r="AC5110" s="2">
        <v>1</v>
      </c>
      <c r="AE5110" s="2">
        <v>49</v>
      </c>
      <c r="AF5110" s="2">
        <v>12</v>
      </c>
      <c r="AG5110" s="2">
        <v>24.5</v>
      </c>
      <c r="AH5110" s="2">
        <v>12</v>
      </c>
      <c r="AI5110" s="2">
        <v>24.5</v>
      </c>
      <c r="AJ5110" s="2">
        <v>24.5</v>
      </c>
      <c r="AK5110" s="2">
        <v>23</v>
      </c>
      <c r="AL5110" s="2">
        <v>46.9</v>
      </c>
      <c r="AM5110" s="2">
        <v>14</v>
      </c>
      <c r="AN5110" s="2">
        <v>28.6</v>
      </c>
      <c r="AQ5110" s="2">
        <v>10</v>
      </c>
      <c r="AR5110" s="2">
        <v>20.399999999999999</v>
      </c>
      <c r="AS5110" s="2">
        <v>2</v>
      </c>
      <c r="AT5110" s="2">
        <v>4.0999999999999996</v>
      </c>
      <c r="AW5110" s="2">
        <v>37</v>
      </c>
      <c r="AX5110" s="2">
        <v>75.5</v>
      </c>
      <c r="BA5110" s="2">
        <v>1</v>
      </c>
      <c r="BC5110" s="2">
        <v>49</v>
      </c>
      <c r="BD5110" s="2">
        <v>19</v>
      </c>
      <c r="BE5110" s="2">
        <v>38.799999999999997</v>
      </c>
      <c r="BF5110" s="2">
        <v>19</v>
      </c>
      <c r="BG5110" s="2">
        <v>38.799999999999997</v>
      </c>
      <c r="BH5110" s="2">
        <v>38.799999999999997</v>
      </c>
      <c r="BI5110" s="2">
        <v>6</v>
      </c>
      <c r="BJ5110" s="2">
        <v>12.2</v>
      </c>
      <c r="BK5110" s="2">
        <v>24</v>
      </c>
      <c r="BL5110" s="2">
        <v>49</v>
      </c>
      <c r="BO5110" s="2">
        <v>15</v>
      </c>
      <c r="BP5110" s="2">
        <v>30.6</v>
      </c>
      <c r="BQ5110" s="2">
        <v>4</v>
      </c>
      <c r="BR5110" s="2">
        <v>8.1999999999999993</v>
      </c>
      <c r="BU5110" s="2">
        <v>30</v>
      </c>
      <c r="BV5110" s="2">
        <v>61.2</v>
      </c>
      <c r="BY5110" s="2">
        <v>1</v>
      </c>
    </row>
    <row r="5111" spans="1:77" ht="12.75" customHeight="1" x14ac:dyDescent="0.2">
      <c r="A5111">
        <v>4</v>
      </c>
      <c r="B5111" s="2">
        <v>3786</v>
      </c>
      <c r="C5111" s="17">
        <v>3.07</v>
      </c>
      <c r="D5111" s="2">
        <v>2.7</v>
      </c>
      <c r="E5111" s="15">
        <v>2.7</v>
      </c>
      <c r="G5111" s="17">
        <v>104</v>
      </c>
      <c r="H5111" s="2">
        <v>78</v>
      </c>
      <c r="I5111" s="2">
        <v>73.599999999999994</v>
      </c>
      <c r="J5111" s="2">
        <v>78</v>
      </c>
      <c r="K5111" s="2">
        <v>73.599999999999994</v>
      </c>
      <c r="L5111" s="2">
        <v>75</v>
      </c>
      <c r="M5111" s="2">
        <v>3</v>
      </c>
      <c r="N5111" s="2">
        <v>2.8</v>
      </c>
      <c r="O5111" s="2">
        <v>23</v>
      </c>
      <c r="P5111" s="2">
        <v>21.7</v>
      </c>
      <c r="S5111" s="2">
        <v>36</v>
      </c>
      <c r="T5111" s="2">
        <v>34</v>
      </c>
      <c r="U5111" s="2">
        <v>42</v>
      </c>
      <c r="V5111" s="2">
        <v>39.6</v>
      </c>
      <c r="W5111" s="2">
        <v>2</v>
      </c>
      <c r="X5111" s="2">
        <v>1.9</v>
      </c>
      <c r="Y5111" s="2">
        <v>28</v>
      </c>
      <c r="Z5111" s="2">
        <v>26.4</v>
      </c>
      <c r="AE5111" s="2">
        <v>105</v>
      </c>
      <c r="AF5111" s="2">
        <v>65</v>
      </c>
      <c r="AG5111" s="2">
        <v>61.3</v>
      </c>
      <c r="AH5111" s="2">
        <v>65</v>
      </c>
      <c r="AI5111" s="2">
        <v>61.3</v>
      </c>
      <c r="AJ5111" s="2">
        <v>61.9</v>
      </c>
      <c r="AK5111" s="2">
        <v>24</v>
      </c>
      <c r="AL5111" s="2">
        <v>22.6</v>
      </c>
      <c r="AM5111" s="2">
        <v>16</v>
      </c>
      <c r="AN5111" s="2">
        <v>15.1</v>
      </c>
      <c r="AQ5111" s="2">
        <v>30</v>
      </c>
      <c r="AR5111" s="2">
        <v>28.3</v>
      </c>
      <c r="AS5111" s="2">
        <v>35</v>
      </c>
      <c r="AT5111" s="2">
        <v>33</v>
      </c>
      <c r="AU5111" s="2">
        <v>1</v>
      </c>
      <c r="AV5111" s="2">
        <v>0.9</v>
      </c>
      <c r="AW5111" s="2">
        <v>41</v>
      </c>
      <c r="AX5111" s="2">
        <v>38.700000000000003</v>
      </c>
      <c r="BC5111" s="2">
        <v>103</v>
      </c>
      <c r="BD5111" s="2">
        <v>61</v>
      </c>
      <c r="BE5111" s="2">
        <v>57.5</v>
      </c>
      <c r="BF5111" s="2">
        <v>61</v>
      </c>
      <c r="BG5111" s="2">
        <v>57.5</v>
      </c>
      <c r="BH5111" s="2">
        <v>59.2</v>
      </c>
      <c r="BI5111" s="2">
        <v>17</v>
      </c>
      <c r="BJ5111" s="2">
        <v>16</v>
      </c>
      <c r="BK5111" s="2">
        <v>25</v>
      </c>
      <c r="BL5111" s="2">
        <v>23.6</v>
      </c>
      <c r="BO5111" s="2">
        <v>25</v>
      </c>
      <c r="BP5111" s="2">
        <v>23.6</v>
      </c>
      <c r="BQ5111" s="2">
        <v>36</v>
      </c>
      <c r="BR5111" s="2">
        <v>34</v>
      </c>
      <c r="BS5111" s="2">
        <v>3</v>
      </c>
      <c r="BT5111" s="2">
        <v>2.8</v>
      </c>
      <c r="BU5111" s="2">
        <v>45</v>
      </c>
      <c r="BV5111" s="2">
        <v>42.5</v>
      </c>
    </row>
    <row r="5112" spans="1:77" ht="12.75" customHeight="1" x14ac:dyDescent="0.2">
      <c r="A5112">
        <v>4</v>
      </c>
      <c r="B5112" s="2">
        <v>3787</v>
      </c>
      <c r="C5112" s="17">
        <v>2.29</v>
      </c>
      <c r="D5112" s="2">
        <v>1.74</v>
      </c>
      <c r="E5112" s="15">
        <v>1.6529999999999998</v>
      </c>
      <c r="G5112" s="17">
        <v>24</v>
      </c>
      <c r="H5112" s="2">
        <v>9</v>
      </c>
      <c r="I5112" s="2">
        <v>37.5</v>
      </c>
      <c r="J5112" s="2">
        <v>9</v>
      </c>
      <c r="K5112" s="2">
        <v>37.5</v>
      </c>
      <c r="L5112" s="2">
        <v>37.5</v>
      </c>
      <c r="M5112" s="2">
        <v>3</v>
      </c>
      <c r="N5112" s="2">
        <v>12.5</v>
      </c>
      <c r="O5112" s="2">
        <v>12</v>
      </c>
      <c r="P5112" s="2">
        <v>50</v>
      </c>
      <c r="S5112" s="2">
        <v>8</v>
      </c>
      <c r="T5112" s="2">
        <v>33.299999999999997</v>
      </c>
      <c r="U5112" s="2">
        <v>1</v>
      </c>
      <c r="V5112" s="2">
        <v>4.2</v>
      </c>
      <c r="Y5112" s="2">
        <v>15</v>
      </c>
      <c r="Z5112" s="2">
        <v>62.5</v>
      </c>
      <c r="AC5112" s="2">
        <v>1</v>
      </c>
      <c r="AE5112" s="2">
        <v>23</v>
      </c>
      <c r="AF5112" s="2">
        <v>5</v>
      </c>
      <c r="AG5112" s="2">
        <v>21.7</v>
      </c>
      <c r="AH5112" s="2">
        <v>5</v>
      </c>
      <c r="AI5112" s="2">
        <v>21.7</v>
      </c>
      <c r="AJ5112" s="2">
        <v>21.7</v>
      </c>
      <c r="AK5112" s="2">
        <v>11</v>
      </c>
      <c r="AL5112" s="2">
        <v>47.8</v>
      </c>
      <c r="AM5112" s="2">
        <v>7</v>
      </c>
      <c r="AN5112" s="2">
        <v>30.4</v>
      </c>
      <c r="AQ5112" s="2">
        <v>5</v>
      </c>
      <c r="AR5112" s="2">
        <v>21.7</v>
      </c>
      <c r="AW5112" s="2">
        <v>18</v>
      </c>
      <c r="AX5112" s="2">
        <v>78.3</v>
      </c>
      <c r="AZ5112" s="2">
        <v>1</v>
      </c>
      <c r="BA5112" s="2">
        <v>1</v>
      </c>
      <c r="BC5112" s="2">
        <v>22</v>
      </c>
      <c r="BD5112" s="2">
        <v>4</v>
      </c>
      <c r="BE5112" s="2">
        <v>17.399999999999999</v>
      </c>
      <c r="BF5112" s="2">
        <v>4</v>
      </c>
      <c r="BG5112" s="2">
        <v>17.399999999999999</v>
      </c>
      <c r="BH5112" s="2">
        <v>18.2</v>
      </c>
      <c r="BI5112" s="2">
        <v>4</v>
      </c>
      <c r="BJ5112" s="2">
        <v>17.399999999999999</v>
      </c>
      <c r="BK5112" s="2">
        <v>14</v>
      </c>
      <c r="BL5112" s="2">
        <v>60.9</v>
      </c>
      <c r="BM5112" s="2">
        <v>2</v>
      </c>
      <c r="BN5112" s="2">
        <v>8.6999999999999993</v>
      </c>
      <c r="BO5112" s="2">
        <v>2</v>
      </c>
      <c r="BP5112" s="2">
        <v>8.6999999999999993</v>
      </c>
      <c r="BS5112" s="2">
        <v>1</v>
      </c>
      <c r="BT5112" s="2">
        <v>4.3</v>
      </c>
      <c r="BU5112" s="2">
        <v>19</v>
      </c>
      <c r="BV5112" s="2">
        <v>82.6</v>
      </c>
      <c r="BX5112" s="2">
        <v>1</v>
      </c>
      <c r="BY5112" s="2">
        <v>1</v>
      </c>
    </row>
    <row r="5113" spans="1:77" ht="12.75" customHeight="1" x14ac:dyDescent="0.2">
      <c r="A5113">
        <v>4</v>
      </c>
      <c r="B5113" s="2">
        <v>3789</v>
      </c>
      <c r="C5113" s="17">
        <v>3.08</v>
      </c>
      <c r="D5113" s="2">
        <v>3.32</v>
      </c>
      <c r="E5113" s="15">
        <v>3.2979999999999996</v>
      </c>
      <c r="G5113" s="17">
        <v>110</v>
      </c>
      <c r="H5113" s="2">
        <v>95</v>
      </c>
      <c r="I5113" s="2">
        <v>86.4</v>
      </c>
      <c r="J5113" s="2">
        <v>95</v>
      </c>
      <c r="K5113" s="2">
        <v>86.4</v>
      </c>
      <c r="L5113" s="2">
        <v>86.4</v>
      </c>
      <c r="M5113" s="2">
        <v>2</v>
      </c>
      <c r="N5113" s="2">
        <v>1.8</v>
      </c>
      <c r="O5113" s="2">
        <v>13</v>
      </c>
      <c r="P5113" s="2">
        <v>11.8</v>
      </c>
      <c r="Q5113" s="2">
        <v>3</v>
      </c>
      <c r="R5113" s="2">
        <v>2.7</v>
      </c>
      <c r="S5113" s="2">
        <v>57</v>
      </c>
      <c r="T5113" s="2">
        <v>51.8</v>
      </c>
      <c r="U5113" s="2">
        <v>35</v>
      </c>
      <c r="V5113" s="2">
        <v>31.8</v>
      </c>
      <c r="Y5113" s="2">
        <v>15</v>
      </c>
      <c r="Z5113" s="2">
        <v>13.6</v>
      </c>
      <c r="AB5113" s="2">
        <v>1</v>
      </c>
      <c r="AE5113" s="2">
        <v>111</v>
      </c>
      <c r="AF5113" s="2">
        <v>94</v>
      </c>
      <c r="AG5113" s="2">
        <v>84.7</v>
      </c>
      <c r="AH5113" s="2">
        <v>94</v>
      </c>
      <c r="AI5113" s="2">
        <v>84.7</v>
      </c>
      <c r="AJ5113" s="2">
        <v>84.7</v>
      </c>
      <c r="AK5113" s="2">
        <v>7</v>
      </c>
      <c r="AL5113" s="2">
        <v>6.3</v>
      </c>
      <c r="AM5113" s="2">
        <v>10</v>
      </c>
      <c r="AN5113" s="2">
        <v>9</v>
      </c>
      <c r="AQ5113" s="2">
        <v>35</v>
      </c>
      <c r="AR5113" s="2">
        <v>31.5</v>
      </c>
      <c r="AS5113" s="2">
        <v>59</v>
      </c>
      <c r="AT5113" s="2">
        <v>53.2</v>
      </c>
      <c r="AW5113" s="2">
        <v>17</v>
      </c>
      <c r="AX5113" s="2">
        <v>15.3</v>
      </c>
      <c r="BC5113" s="2">
        <v>110</v>
      </c>
      <c r="BD5113" s="2">
        <v>103</v>
      </c>
      <c r="BE5113" s="2">
        <v>93.6</v>
      </c>
      <c r="BF5113" s="2">
        <v>103</v>
      </c>
      <c r="BG5113" s="2">
        <v>93.6</v>
      </c>
      <c r="BH5113" s="2">
        <v>93.6</v>
      </c>
      <c r="BI5113" s="2">
        <v>2</v>
      </c>
      <c r="BJ5113" s="2">
        <v>1.8</v>
      </c>
      <c r="BK5113" s="2">
        <v>5</v>
      </c>
      <c r="BL5113" s="2">
        <v>4.5</v>
      </c>
      <c r="BM5113" s="2">
        <v>1</v>
      </c>
      <c r="BN5113" s="2">
        <v>0.9</v>
      </c>
      <c r="BO5113" s="2">
        <v>57</v>
      </c>
      <c r="BP5113" s="2">
        <v>51.8</v>
      </c>
      <c r="BQ5113" s="2">
        <v>45</v>
      </c>
      <c r="BR5113" s="2">
        <v>40.9</v>
      </c>
      <c r="BU5113" s="2">
        <v>7</v>
      </c>
      <c r="BV5113" s="2">
        <v>6.4</v>
      </c>
      <c r="BX5113" s="2">
        <v>1</v>
      </c>
    </row>
    <row r="5114" spans="1:77" ht="12.75" customHeight="1" x14ac:dyDescent="0.2">
      <c r="A5114">
        <v>4</v>
      </c>
      <c r="B5114" s="2">
        <v>3792</v>
      </c>
      <c r="C5114" s="17">
        <v>3.39</v>
      </c>
      <c r="D5114" s="2">
        <v>3.31</v>
      </c>
      <c r="E5114" s="15">
        <v>3.3839999999999999</v>
      </c>
      <c r="G5114" s="17">
        <v>95</v>
      </c>
      <c r="H5114" s="2">
        <v>94</v>
      </c>
      <c r="I5114" s="2">
        <v>98.9</v>
      </c>
      <c r="J5114" s="2">
        <v>94</v>
      </c>
      <c r="K5114" s="2">
        <v>98.9</v>
      </c>
      <c r="L5114" s="2">
        <v>98.9</v>
      </c>
      <c r="O5114" s="2">
        <v>1</v>
      </c>
      <c r="P5114" s="2">
        <v>1.1000000000000001</v>
      </c>
      <c r="Q5114" s="2">
        <v>5</v>
      </c>
      <c r="R5114" s="2">
        <v>5.3</v>
      </c>
      <c r="S5114" s="2">
        <v>36</v>
      </c>
      <c r="T5114" s="2">
        <v>37.9</v>
      </c>
      <c r="U5114" s="2">
        <v>53</v>
      </c>
      <c r="V5114" s="2">
        <v>55.8</v>
      </c>
      <c r="Y5114" s="2">
        <v>1</v>
      </c>
      <c r="Z5114" s="2">
        <v>1.1000000000000001</v>
      </c>
      <c r="AE5114" s="2">
        <v>95</v>
      </c>
      <c r="AF5114" s="2">
        <v>81</v>
      </c>
      <c r="AG5114" s="2">
        <v>85.3</v>
      </c>
      <c r="AH5114" s="2">
        <v>81</v>
      </c>
      <c r="AI5114" s="2">
        <v>85.3</v>
      </c>
      <c r="AJ5114" s="2">
        <v>85.3</v>
      </c>
      <c r="AK5114" s="2">
        <v>5</v>
      </c>
      <c r="AL5114" s="2">
        <v>5.3</v>
      </c>
      <c r="AM5114" s="2">
        <v>9</v>
      </c>
      <c r="AN5114" s="2">
        <v>9.5</v>
      </c>
      <c r="AO5114" s="2">
        <v>1</v>
      </c>
      <c r="AP5114" s="2">
        <v>1.1000000000000001</v>
      </c>
      <c r="AQ5114" s="2">
        <v>29</v>
      </c>
      <c r="AR5114" s="2">
        <v>30.5</v>
      </c>
      <c r="AS5114" s="2">
        <v>51</v>
      </c>
      <c r="AT5114" s="2">
        <v>53.7</v>
      </c>
      <c r="AW5114" s="2">
        <v>14</v>
      </c>
      <c r="AX5114" s="2">
        <v>14.7</v>
      </c>
      <c r="BC5114" s="2">
        <v>94</v>
      </c>
      <c r="BD5114" s="2">
        <v>84</v>
      </c>
      <c r="BE5114" s="2">
        <v>89.4</v>
      </c>
      <c r="BF5114" s="2">
        <v>84</v>
      </c>
      <c r="BG5114" s="2">
        <v>89.4</v>
      </c>
      <c r="BH5114" s="2">
        <v>89.4</v>
      </c>
      <c r="BI5114" s="2">
        <v>2</v>
      </c>
      <c r="BJ5114" s="2">
        <v>2.1</v>
      </c>
      <c r="BK5114" s="2">
        <v>8</v>
      </c>
      <c r="BL5114" s="2">
        <v>8.5</v>
      </c>
      <c r="BO5114" s="2">
        <v>36</v>
      </c>
      <c r="BP5114" s="2">
        <v>38.299999999999997</v>
      </c>
      <c r="BQ5114" s="2">
        <v>48</v>
      </c>
      <c r="BR5114" s="2">
        <v>51.1</v>
      </c>
      <c r="BU5114" s="2">
        <v>10</v>
      </c>
      <c r="BV5114" s="2">
        <v>10.6</v>
      </c>
      <c r="BX5114" s="2">
        <v>1</v>
      </c>
    </row>
    <row r="5115" spans="1:77" ht="12.75" customHeight="1" x14ac:dyDescent="0.2">
      <c r="A5115">
        <v>4</v>
      </c>
      <c r="B5115" s="2">
        <v>3794</v>
      </c>
      <c r="C5115" s="17">
        <v>2.78</v>
      </c>
      <c r="D5115" s="2">
        <v>2.2000000000000002</v>
      </c>
      <c r="E5115" s="15">
        <v>2.7790000000000004</v>
      </c>
      <c r="G5115" s="17">
        <v>69</v>
      </c>
      <c r="H5115" s="2">
        <v>51</v>
      </c>
      <c r="I5115" s="2">
        <v>73.900000000000006</v>
      </c>
      <c r="J5115" s="2">
        <v>51</v>
      </c>
      <c r="K5115" s="2">
        <v>73.900000000000006</v>
      </c>
      <c r="L5115" s="2">
        <v>73.900000000000006</v>
      </c>
      <c r="M5115" s="2">
        <v>3</v>
      </c>
      <c r="N5115" s="2">
        <v>4.3</v>
      </c>
      <c r="O5115" s="2">
        <v>15</v>
      </c>
      <c r="P5115" s="2">
        <v>21.7</v>
      </c>
      <c r="Q5115" s="2">
        <v>2</v>
      </c>
      <c r="R5115" s="2">
        <v>2.9</v>
      </c>
      <c r="S5115" s="2">
        <v>37</v>
      </c>
      <c r="T5115" s="2">
        <v>53.6</v>
      </c>
      <c r="U5115" s="2">
        <v>12</v>
      </c>
      <c r="V5115" s="2">
        <v>17.399999999999999</v>
      </c>
      <c r="Y5115" s="2">
        <v>18</v>
      </c>
      <c r="Z5115" s="2">
        <v>26.1</v>
      </c>
      <c r="AB5115" s="2">
        <v>1</v>
      </c>
      <c r="AE5115" s="2">
        <v>69</v>
      </c>
      <c r="AF5115" s="2">
        <v>27</v>
      </c>
      <c r="AG5115" s="2">
        <v>39.1</v>
      </c>
      <c r="AH5115" s="2">
        <v>27</v>
      </c>
      <c r="AI5115" s="2">
        <v>39.1</v>
      </c>
      <c r="AJ5115" s="2">
        <v>39.1</v>
      </c>
      <c r="AK5115" s="2">
        <v>22</v>
      </c>
      <c r="AL5115" s="2">
        <v>31.9</v>
      </c>
      <c r="AM5115" s="2">
        <v>20</v>
      </c>
      <c r="AN5115" s="2">
        <v>29</v>
      </c>
      <c r="AQ5115" s="2">
        <v>18</v>
      </c>
      <c r="AR5115" s="2">
        <v>26.1</v>
      </c>
      <c r="AS5115" s="2">
        <v>9</v>
      </c>
      <c r="AT5115" s="2">
        <v>13</v>
      </c>
      <c r="AW5115" s="2">
        <v>42</v>
      </c>
      <c r="AX5115" s="2">
        <v>60.9</v>
      </c>
      <c r="AZ5115" s="2">
        <v>1</v>
      </c>
      <c r="BC5115" s="2">
        <v>69</v>
      </c>
      <c r="BD5115" s="2">
        <v>49</v>
      </c>
      <c r="BE5115" s="2">
        <v>71</v>
      </c>
      <c r="BF5115" s="2">
        <v>49</v>
      </c>
      <c r="BG5115" s="2">
        <v>71</v>
      </c>
      <c r="BH5115" s="2">
        <v>71</v>
      </c>
      <c r="BI5115" s="2">
        <v>5</v>
      </c>
      <c r="BJ5115" s="2">
        <v>7.2</v>
      </c>
      <c r="BK5115" s="2">
        <v>15</v>
      </c>
      <c r="BL5115" s="2">
        <v>21.7</v>
      </c>
      <c r="BM5115" s="2">
        <v>1</v>
      </c>
      <c r="BN5115" s="2">
        <v>1.4</v>
      </c>
      <c r="BO5115" s="2">
        <v>35</v>
      </c>
      <c r="BP5115" s="2">
        <v>50.7</v>
      </c>
      <c r="BQ5115" s="2">
        <v>13</v>
      </c>
      <c r="BR5115" s="2">
        <v>18.8</v>
      </c>
      <c r="BU5115" s="2">
        <v>20</v>
      </c>
      <c r="BV5115" s="2">
        <v>29</v>
      </c>
      <c r="BX5115" s="2">
        <v>1</v>
      </c>
    </row>
    <row r="5116" spans="1:77" ht="12.75" customHeight="1" x14ac:dyDescent="0.2">
      <c r="A5116">
        <v>4</v>
      </c>
      <c r="B5116" s="2">
        <v>3801</v>
      </c>
      <c r="C5116" s="17">
        <v>2.83</v>
      </c>
      <c r="D5116" s="2">
        <v>2.7</v>
      </c>
      <c r="E5116" s="15">
        <v>2.661</v>
      </c>
      <c r="G5116" s="17">
        <v>190</v>
      </c>
      <c r="H5116" s="2">
        <v>148</v>
      </c>
      <c r="I5116" s="2">
        <v>77.5</v>
      </c>
      <c r="J5116" s="2">
        <v>148</v>
      </c>
      <c r="K5116" s="2">
        <v>77.5</v>
      </c>
      <c r="L5116" s="2">
        <v>77.900000000000006</v>
      </c>
      <c r="M5116" s="2">
        <v>12</v>
      </c>
      <c r="N5116" s="2">
        <v>6.3</v>
      </c>
      <c r="O5116" s="2">
        <v>30</v>
      </c>
      <c r="P5116" s="2">
        <v>15.7</v>
      </c>
      <c r="Q5116" s="2">
        <v>8</v>
      </c>
      <c r="R5116" s="2">
        <v>4.2</v>
      </c>
      <c r="S5116" s="2">
        <v>91</v>
      </c>
      <c r="T5116" s="2">
        <v>47.6</v>
      </c>
      <c r="U5116" s="2">
        <v>49</v>
      </c>
      <c r="V5116" s="2">
        <v>25.7</v>
      </c>
      <c r="W5116" s="2">
        <v>1</v>
      </c>
      <c r="X5116" s="2">
        <v>0.5</v>
      </c>
      <c r="Y5116" s="2">
        <v>43</v>
      </c>
      <c r="Z5116" s="2">
        <v>22.5</v>
      </c>
      <c r="AB5116" s="2">
        <v>1</v>
      </c>
      <c r="AC5116" s="2">
        <v>3</v>
      </c>
      <c r="AE5116" s="2">
        <v>190</v>
      </c>
      <c r="AF5116" s="2">
        <v>128</v>
      </c>
      <c r="AG5116" s="2">
        <v>67</v>
      </c>
      <c r="AH5116" s="2">
        <v>128</v>
      </c>
      <c r="AI5116" s="2">
        <v>67</v>
      </c>
      <c r="AJ5116" s="2">
        <v>67.400000000000006</v>
      </c>
      <c r="AK5116" s="2">
        <v>35</v>
      </c>
      <c r="AL5116" s="2">
        <v>18.3</v>
      </c>
      <c r="AM5116" s="2">
        <v>27</v>
      </c>
      <c r="AN5116" s="2">
        <v>14.1</v>
      </c>
      <c r="AO5116" s="2">
        <v>3</v>
      </c>
      <c r="AP5116" s="2">
        <v>1.6</v>
      </c>
      <c r="AQ5116" s="2">
        <v>73</v>
      </c>
      <c r="AR5116" s="2">
        <v>38.200000000000003</v>
      </c>
      <c r="AS5116" s="2">
        <v>52</v>
      </c>
      <c r="AT5116" s="2">
        <v>27.2</v>
      </c>
      <c r="AU5116" s="2">
        <v>1</v>
      </c>
      <c r="AV5116" s="2">
        <v>0.5</v>
      </c>
      <c r="AW5116" s="2">
        <v>63</v>
      </c>
      <c r="AX5116" s="2">
        <v>33</v>
      </c>
      <c r="AZ5116" s="2">
        <v>1</v>
      </c>
      <c r="BA5116" s="2">
        <v>3</v>
      </c>
      <c r="BC5116" s="2">
        <v>187</v>
      </c>
      <c r="BD5116" s="2">
        <v>129</v>
      </c>
      <c r="BE5116" s="2">
        <v>67.900000000000006</v>
      </c>
      <c r="BF5116" s="2">
        <v>129</v>
      </c>
      <c r="BG5116" s="2">
        <v>67.900000000000006</v>
      </c>
      <c r="BH5116" s="2">
        <v>69</v>
      </c>
      <c r="BI5116" s="2">
        <v>17</v>
      </c>
      <c r="BJ5116" s="2">
        <v>8.9</v>
      </c>
      <c r="BK5116" s="2">
        <v>41</v>
      </c>
      <c r="BL5116" s="2">
        <v>21.6</v>
      </c>
      <c r="BM5116" s="2">
        <v>7</v>
      </c>
      <c r="BN5116" s="2">
        <v>3.7</v>
      </c>
      <c r="BO5116" s="2">
        <v>82</v>
      </c>
      <c r="BP5116" s="2">
        <v>43.2</v>
      </c>
      <c r="BQ5116" s="2">
        <v>40</v>
      </c>
      <c r="BR5116" s="2">
        <v>21.1</v>
      </c>
      <c r="BS5116" s="2">
        <v>3</v>
      </c>
      <c r="BT5116" s="2">
        <v>1.6</v>
      </c>
      <c r="BU5116" s="2">
        <v>61</v>
      </c>
      <c r="BV5116" s="2">
        <v>32.1</v>
      </c>
      <c r="BX5116" s="2">
        <v>2</v>
      </c>
      <c r="BY5116" s="2">
        <v>3</v>
      </c>
    </row>
    <row r="5117" spans="1:77" ht="12.75" customHeight="1" x14ac:dyDescent="0.2">
      <c r="A5117">
        <v>4</v>
      </c>
      <c r="B5117" s="2">
        <v>3803</v>
      </c>
      <c r="C5117" s="17">
        <v>2.62</v>
      </c>
      <c r="D5117" s="2">
        <v>2.9</v>
      </c>
      <c r="E5117" s="15">
        <v>2.12</v>
      </c>
      <c r="G5117" s="17">
        <v>52</v>
      </c>
      <c r="H5117" s="2">
        <v>31</v>
      </c>
      <c r="I5117" s="2">
        <v>59.6</v>
      </c>
      <c r="J5117" s="2">
        <v>31</v>
      </c>
      <c r="K5117" s="2">
        <v>59.6</v>
      </c>
      <c r="L5117" s="2">
        <v>59.6</v>
      </c>
      <c r="M5117" s="2">
        <v>2</v>
      </c>
      <c r="N5117" s="2">
        <v>3.8</v>
      </c>
      <c r="O5117" s="2">
        <v>19</v>
      </c>
      <c r="P5117" s="2">
        <v>36.5</v>
      </c>
      <c r="Q5117" s="2">
        <v>1</v>
      </c>
      <c r="R5117" s="2">
        <v>1.9</v>
      </c>
      <c r="S5117" s="2">
        <v>24</v>
      </c>
      <c r="T5117" s="2">
        <v>46.2</v>
      </c>
      <c r="U5117" s="2">
        <v>6</v>
      </c>
      <c r="V5117" s="2">
        <v>11.5</v>
      </c>
      <c r="Y5117" s="2">
        <v>21</v>
      </c>
      <c r="Z5117" s="2">
        <v>40.4</v>
      </c>
      <c r="AE5117" s="2">
        <v>51</v>
      </c>
      <c r="AF5117" s="2">
        <v>33</v>
      </c>
      <c r="AG5117" s="2">
        <v>64.7</v>
      </c>
      <c r="AH5117" s="2">
        <v>33</v>
      </c>
      <c r="AI5117" s="2">
        <v>64.7</v>
      </c>
      <c r="AJ5117" s="2">
        <v>64.7</v>
      </c>
      <c r="AK5117" s="2">
        <v>10</v>
      </c>
      <c r="AL5117" s="2">
        <v>19.600000000000001</v>
      </c>
      <c r="AM5117" s="2">
        <v>8</v>
      </c>
      <c r="AN5117" s="2">
        <v>15.7</v>
      </c>
      <c r="AQ5117" s="2">
        <v>10</v>
      </c>
      <c r="AR5117" s="2">
        <v>19.600000000000001</v>
      </c>
      <c r="AS5117" s="2">
        <v>23</v>
      </c>
      <c r="AT5117" s="2">
        <v>45.1</v>
      </c>
      <c r="AW5117" s="2">
        <v>18</v>
      </c>
      <c r="AX5117" s="2">
        <v>35.299999999999997</v>
      </c>
      <c r="AZ5117" s="2">
        <v>1</v>
      </c>
      <c r="BC5117" s="2">
        <v>51</v>
      </c>
      <c r="BD5117" s="2">
        <v>19</v>
      </c>
      <c r="BE5117" s="2">
        <v>37.299999999999997</v>
      </c>
      <c r="BF5117" s="2">
        <v>19</v>
      </c>
      <c r="BG5117" s="2">
        <v>37.299999999999997</v>
      </c>
      <c r="BH5117" s="2">
        <v>37.299999999999997</v>
      </c>
      <c r="BI5117" s="2">
        <v>13</v>
      </c>
      <c r="BJ5117" s="2">
        <v>25.5</v>
      </c>
      <c r="BK5117" s="2">
        <v>19</v>
      </c>
      <c r="BL5117" s="2">
        <v>37.299999999999997</v>
      </c>
      <c r="BO5117" s="2">
        <v>19</v>
      </c>
      <c r="BP5117" s="2">
        <v>37.299999999999997</v>
      </c>
      <c r="BU5117" s="2">
        <v>32</v>
      </c>
      <c r="BV5117" s="2">
        <v>62.7</v>
      </c>
      <c r="BX5117" s="2">
        <v>1</v>
      </c>
    </row>
    <row r="5118" spans="1:77" ht="12.75" customHeight="1" x14ac:dyDescent="0.2">
      <c r="A5118">
        <v>4</v>
      </c>
      <c r="B5118" s="2">
        <v>3808</v>
      </c>
      <c r="G5118" s="17">
        <v>1</v>
      </c>
      <c r="AE5118" s="2">
        <v>1</v>
      </c>
      <c r="BC5118" s="2">
        <v>1</v>
      </c>
    </row>
    <row r="5119" spans="1:77" ht="12.75" customHeight="1" x14ac:dyDescent="0.2">
      <c r="A5119">
        <v>4</v>
      </c>
      <c r="B5119" s="2">
        <v>3817</v>
      </c>
      <c r="C5119" s="17">
        <v>2.15</v>
      </c>
      <c r="D5119" s="2">
        <v>2.0499999999999998</v>
      </c>
      <c r="E5119" s="15">
        <v>1.9550000000000003</v>
      </c>
      <c r="G5119" s="17">
        <v>85</v>
      </c>
      <c r="H5119" s="2">
        <v>26</v>
      </c>
      <c r="I5119" s="2">
        <v>30.2</v>
      </c>
      <c r="J5119" s="2">
        <v>26</v>
      </c>
      <c r="K5119" s="2">
        <v>30.2</v>
      </c>
      <c r="L5119" s="2">
        <v>30.6</v>
      </c>
      <c r="M5119" s="2">
        <v>13</v>
      </c>
      <c r="N5119" s="2">
        <v>15.1</v>
      </c>
      <c r="O5119" s="2">
        <v>46</v>
      </c>
      <c r="P5119" s="2">
        <v>53.5</v>
      </c>
      <c r="Q5119" s="2">
        <v>1</v>
      </c>
      <c r="R5119" s="2">
        <v>1.2</v>
      </c>
      <c r="S5119" s="2">
        <v>20</v>
      </c>
      <c r="T5119" s="2">
        <v>23.3</v>
      </c>
      <c r="U5119" s="2">
        <v>5</v>
      </c>
      <c r="V5119" s="2">
        <v>5.8</v>
      </c>
      <c r="W5119" s="2">
        <v>1</v>
      </c>
      <c r="X5119" s="2">
        <v>1.2</v>
      </c>
      <c r="Y5119" s="2">
        <v>60</v>
      </c>
      <c r="Z5119" s="2">
        <v>69.8</v>
      </c>
      <c r="AC5119" s="2">
        <v>1</v>
      </c>
      <c r="AE5119" s="2">
        <v>85</v>
      </c>
      <c r="AF5119" s="2">
        <v>32</v>
      </c>
      <c r="AG5119" s="2">
        <v>37.200000000000003</v>
      </c>
      <c r="AH5119" s="2">
        <v>32</v>
      </c>
      <c r="AI5119" s="2">
        <v>37.200000000000003</v>
      </c>
      <c r="AJ5119" s="2">
        <v>37.6</v>
      </c>
      <c r="AK5119" s="2">
        <v>36</v>
      </c>
      <c r="AL5119" s="2">
        <v>41.9</v>
      </c>
      <c r="AM5119" s="2">
        <v>17</v>
      </c>
      <c r="AN5119" s="2">
        <v>19.8</v>
      </c>
      <c r="AQ5119" s="2">
        <v>22</v>
      </c>
      <c r="AR5119" s="2">
        <v>25.6</v>
      </c>
      <c r="AS5119" s="2">
        <v>10</v>
      </c>
      <c r="AT5119" s="2">
        <v>11.6</v>
      </c>
      <c r="AU5119" s="2">
        <v>1</v>
      </c>
      <c r="AV5119" s="2">
        <v>1.2</v>
      </c>
      <c r="AW5119" s="2">
        <v>54</v>
      </c>
      <c r="AX5119" s="2">
        <v>62.8</v>
      </c>
      <c r="BA5119" s="2">
        <v>1</v>
      </c>
      <c r="BC5119" s="2">
        <v>84</v>
      </c>
      <c r="BD5119" s="2">
        <v>26</v>
      </c>
      <c r="BE5119" s="2">
        <v>30.2</v>
      </c>
      <c r="BF5119" s="2">
        <v>26</v>
      </c>
      <c r="BG5119" s="2">
        <v>30.2</v>
      </c>
      <c r="BH5119" s="2">
        <v>31</v>
      </c>
      <c r="BI5119" s="2">
        <v>27</v>
      </c>
      <c r="BJ5119" s="2">
        <v>31.4</v>
      </c>
      <c r="BK5119" s="2">
        <v>31</v>
      </c>
      <c r="BL5119" s="2">
        <v>36</v>
      </c>
      <c r="BO5119" s="2">
        <v>25</v>
      </c>
      <c r="BP5119" s="2">
        <v>29.1</v>
      </c>
      <c r="BQ5119" s="2">
        <v>1</v>
      </c>
      <c r="BR5119" s="2">
        <v>1.2</v>
      </c>
      <c r="BS5119" s="2">
        <v>2</v>
      </c>
      <c r="BT5119" s="2">
        <v>2.2999999999999998</v>
      </c>
      <c r="BU5119" s="2">
        <v>60</v>
      </c>
      <c r="BV5119" s="2">
        <v>69.8</v>
      </c>
      <c r="BY5119" s="2">
        <v>1</v>
      </c>
    </row>
    <row r="5120" spans="1:77" ht="12.75" customHeight="1" x14ac:dyDescent="0.2">
      <c r="A5120">
        <v>4</v>
      </c>
      <c r="B5120" s="2">
        <v>3822</v>
      </c>
      <c r="C5120" s="17">
        <v>2.8</v>
      </c>
      <c r="D5120" s="2">
        <v>1.93</v>
      </c>
      <c r="E5120" s="15">
        <v>2.347</v>
      </c>
      <c r="G5120" s="17">
        <v>69</v>
      </c>
      <c r="H5120" s="2">
        <v>44</v>
      </c>
      <c r="I5120" s="2">
        <v>63.8</v>
      </c>
      <c r="J5120" s="2">
        <v>44</v>
      </c>
      <c r="K5120" s="2">
        <v>63.8</v>
      </c>
      <c r="L5120" s="2">
        <v>63.8</v>
      </c>
      <c r="M5120" s="2">
        <v>2</v>
      </c>
      <c r="N5120" s="2">
        <v>2.9</v>
      </c>
      <c r="O5120" s="2">
        <v>23</v>
      </c>
      <c r="P5120" s="2">
        <v>33.299999999999997</v>
      </c>
      <c r="S5120" s="2">
        <v>31</v>
      </c>
      <c r="T5120" s="2">
        <v>44.9</v>
      </c>
      <c r="U5120" s="2">
        <v>13</v>
      </c>
      <c r="V5120" s="2">
        <v>18.8</v>
      </c>
      <c r="Y5120" s="2">
        <v>25</v>
      </c>
      <c r="Z5120" s="2">
        <v>36.200000000000003</v>
      </c>
      <c r="AA5120" s="2">
        <v>1</v>
      </c>
      <c r="AB5120" s="2">
        <v>4</v>
      </c>
      <c r="AE5120" s="2">
        <v>69</v>
      </c>
      <c r="AF5120" s="2">
        <v>23</v>
      </c>
      <c r="AG5120" s="2">
        <v>33.299999999999997</v>
      </c>
      <c r="AH5120" s="2">
        <v>23</v>
      </c>
      <c r="AI5120" s="2">
        <v>33.299999999999997</v>
      </c>
      <c r="AJ5120" s="2">
        <v>33.299999999999997</v>
      </c>
      <c r="AK5120" s="2">
        <v>33</v>
      </c>
      <c r="AL5120" s="2">
        <v>47.8</v>
      </c>
      <c r="AM5120" s="2">
        <v>13</v>
      </c>
      <c r="AN5120" s="2">
        <v>18.8</v>
      </c>
      <c r="AQ5120" s="2">
        <v>18</v>
      </c>
      <c r="AR5120" s="2">
        <v>26.1</v>
      </c>
      <c r="AS5120" s="2">
        <v>5</v>
      </c>
      <c r="AT5120" s="2">
        <v>7.2</v>
      </c>
      <c r="AW5120" s="2">
        <v>46</v>
      </c>
      <c r="AX5120" s="2">
        <v>66.7</v>
      </c>
      <c r="AY5120" s="2">
        <v>1</v>
      </c>
      <c r="AZ5120" s="2">
        <v>4</v>
      </c>
      <c r="BC5120" s="2">
        <v>67</v>
      </c>
      <c r="BD5120" s="2">
        <v>31</v>
      </c>
      <c r="BE5120" s="2">
        <v>44.9</v>
      </c>
      <c r="BF5120" s="2">
        <v>31</v>
      </c>
      <c r="BG5120" s="2">
        <v>44.9</v>
      </c>
      <c r="BH5120" s="2">
        <v>46.3</v>
      </c>
      <c r="BI5120" s="2">
        <v>14</v>
      </c>
      <c r="BJ5120" s="2">
        <v>20.3</v>
      </c>
      <c r="BK5120" s="2">
        <v>22</v>
      </c>
      <c r="BL5120" s="2">
        <v>31.9</v>
      </c>
      <c r="BO5120" s="2">
        <v>20</v>
      </c>
      <c r="BP5120" s="2">
        <v>29</v>
      </c>
      <c r="BQ5120" s="2">
        <v>11</v>
      </c>
      <c r="BR5120" s="2">
        <v>15.9</v>
      </c>
      <c r="BS5120" s="2">
        <v>2</v>
      </c>
      <c r="BT5120" s="2">
        <v>2.9</v>
      </c>
      <c r="BU5120" s="2">
        <v>38</v>
      </c>
      <c r="BV5120" s="2">
        <v>55.1</v>
      </c>
      <c r="BW5120" s="2">
        <v>1</v>
      </c>
      <c r="BX5120" s="2">
        <v>4</v>
      </c>
    </row>
    <row r="5121" spans="1:77" ht="12.75" customHeight="1" x14ac:dyDescent="0.2">
      <c r="A5121">
        <v>4</v>
      </c>
      <c r="B5121" s="2">
        <v>3823</v>
      </c>
      <c r="C5121" s="17">
        <v>2.78</v>
      </c>
      <c r="D5121" s="2">
        <v>2.4</v>
      </c>
      <c r="E5121" s="15">
        <v>2.6110000000000002</v>
      </c>
      <c r="G5121" s="17">
        <v>67</v>
      </c>
      <c r="H5121" s="2">
        <v>44</v>
      </c>
      <c r="I5121" s="2">
        <v>65.7</v>
      </c>
      <c r="J5121" s="2">
        <v>44</v>
      </c>
      <c r="K5121" s="2">
        <v>65.7</v>
      </c>
      <c r="L5121" s="2">
        <v>65.7</v>
      </c>
      <c r="M5121" s="2">
        <v>3</v>
      </c>
      <c r="N5121" s="2">
        <v>4.5</v>
      </c>
      <c r="O5121" s="2">
        <v>20</v>
      </c>
      <c r="P5121" s="2">
        <v>29.9</v>
      </c>
      <c r="Q5121" s="2">
        <v>1</v>
      </c>
      <c r="R5121" s="2">
        <v>1.5</v>
      </c>
      <c r="S5121" s="2">
        <v>29</v>
      </c>
      <c r="T5121" s="2">
        <v>43.3</v>
      </c>
      <c r="U5121" s="2">
        <v>14</v>
      </c>
      <c r="V5121" s="2">
        <v>20.9</v>
      </c>
      <c r="Y5121" s="2">
        <v>23</v>
      </c>
      <c r="Z5121" s="2">
        <v>34.299999999999997</v>
      </c>
      <c r="AE5121" s="2">
        <v>67</v>
      </c>
      <c r="AF5121" s="2">
        <v>32</v>
      </c>
      <c r="AG5121" s="2">
        <v>47.8</v>
      </c>
      <c r="AH5121" s="2">
        <v>32</v>
      </c>
      <c r="AI5121" s="2">
        <v>47.8</v>
      </c>
      <c r="AJ5121" s="2">
        <v>47.8</v>
      </c>
      <c r="AK5121" s="2">
        <v>20</v>
      </c>
      <c r="AL5121" s="2">
        <v>29.9</v>
      </c>
      <c r="AM5121" s="2">
        <v>15</v>
      </c>
      <c r="AN5121" s="2">
        <v>22.4</v>
      </c>
      <c r="AQ5121" s="2">
        <v>17</v>
      </c>
      <c r="AR5121" s="2">
        <v>25.4</v>
      </c>
      <c r="AS5121" s="2">
        <v>15</v>
      </c>
      <c r="AT5121" s="2">
        <v>22.4</v>
      </c>
      <c r="AW5121" s="2">
        <v>35</v>
      </c>
      <c r="AX5121" s="2">
        <v>52.2</v>
      </c>
      <c r="BC5121" s="2">
        <v>66</v>
      </c>
      <c r="BD5121" s="2">
        <v>36</v>
      </c>
      <c r="BE5121" s="2">
        <v>53.7</v>
      </c>
      <c r="BF5121" s="2">
        <v>36</v>
      </c>
      <c r="BG5121" s="2">
        <v>53.7</v>
      </c>
      <c r="BH5121" s="2">
        <v>54.5</v>
      </c>
      <c r="BI5121" s="2">
        <v>6</v>
      </c>
      <c r="BJ5121" s="2">
        <v>9</v>
      </c>
      <c r="BK5121" s="2">
        <v>24</v>
      </c>
      <c r="BL5121" s="2">
        <v>35.799999999999997</v>
      </c>
      <c r="BO5121" s="2">
        <v>23</v>
      </c>
      <c r="BP5121" s="2">
        <v>34.299999999999997</v>
      </c>
      <c r="BQ5121" s="2">
        <v>13</v>
      </c>
      <c r="BR5121" s="2">
        <v>19.399999999999999</v>
      </c>
      <c r="BS5121" s="2">
        <v>1</v>
      </c>
      <c r="BT5121" s="2">
        <v>1.5</v>
      </c>
      <c r="BU5121" s="2">
        <v>31</v>
      </c>
      <c r="BV5121" s="2">
        <v>46.3</v>
      </c>
    </row>
    <row r="5122" spans="1:77" ht="12.75" customHeight="1" x14ac:dyDescent="0.2">
      <c r="A5122">
        <v>4</v>
      </c>
      <c r="B5122" s="2">
        <v>3825</v>
      </c>
      <c r="C5122" s="17">
        <v>2.97</v>
      </c>
      <c r="D5122" s="2">
        <v>2.9</v>
      </c>
      <c r="E5122" s="15">
        <v>2.7739999999999996</v>
      </c>
      <c r="G5122" s="17">
        <v>62</v>
      </c>
      <c r="H5122" s="2">
        <v>45</v>
      </c>
      <c r="I5122" s="2">
        <v>72.599999999999994</v>
      </c>
      <c r="J5122" s="2">
        <v>45</v>
      </c>
      <c r="K5122" s="2">
        <v>72.599999999999994</v>
      </c>
      <c r="L5122" s="2">
        <v>72.599999999999994</v>
      </c>
      <c r="M5122" s="2">
        <v>2</v>
      </c>
      <c r="N5122" s="2">
        <v>3.2</v>
      </c>
      <c r="O5122" s="2">
        <v>15</v>
      </c>
      <c r="P5122" s="2">
        <v>24.2</v>
      </c>
      <c r="Q5122" s="2">
        <v>1</v>
      </c>
      <c r="R5122" s="2">
        <v>1.6</v>
      </c>
      <c r="S5122" s="2">
        <v>24</v>
      </c>
      <c r="T5122" s="2">
        <v>38.700000000000003</v>
      </c>
      <c r="U5122" s="2">
        <v>20</v>
      </c>
      <c r="V5122" s="2">
        <v>32.299999999999997</v>
      </c>
      <c r="Y5122" s="2">
        <v>17</v>
      </c>
      <c r="Z5122" s="2">
        <v>27.4</v>
      </c>
      <c r="AE5122" s="2">
        <v>62</v>
      </c>
      <c r="AF5122" s="2">
        <v>45</v>
      </c>
      <c r="AG5122" s="2">
        <v>72.599999999999994</v>
      </c>
      <c r="AH5122" s="2">
        <v>45</v>
      </c>
      <c r="AI5122" s="2">
        <v>72.599999999999994</v>
      </c>
      <c r="AJ5122" s="2">
        <v>72.599999999999994</v>
      </c>
      <c r="AK5122" s="2">
        <v>7</v>
      </c>
      <c r="AL5122" s="2">
        <v>11.3</v>
      </c>
      <c r="AM5122" s="2">
        <v>10</v>
      </c>
      <c r="AN5122" s="2">
        <v>16.100000000000001</v>
      </c>
      <c r="AO5122" s="2">
        <v>1</v>
      </c>
      <c r="AP5122" s="2">
        <v>1.6</v>
      </c>
      <c r="AQ5122" s="2">
        <v>23</v>
      </c>
      <c r="AR5122" s="2">
        <v>37.1</v>
      </c>
      <c r="AS5122" s="2">
        <v>21</v>
      </c>
      <c r="AT5122" s="2">
        <v>33.9</v>
      </c>
      <c r="AW5122" s="2">
        <v>17</v>
      </c>
      <c r="AX5122" s="2">
        <v>27.4</v>
      </c>
      <c r="BC5122" s="2">
        <v>61</v>
      </c>
      <c r="BD5122" s="2">
        <v>42</v>
      </c>
      <c r="BE5122" s="2">
        <v>67.7</v>
      </c>
      <c r="BF5122" s="2">
        <v>42</v>
      </c>
      <c r="BG5122" s="2">
        <v>67.7</v>
      </c>
      <c r="BH5122" s="2">
        <v>68.900000000000006</v>
      </c>
      <c r="BI5122" s="2">
        <v>7</v>
      </c>
      <c r="BJ5122" s="2">
        <v>11.3</v>
      </c>
      <c r="BK5122" s="2">
        <v>12</v>
      </c>
      <c r="BL5122" s="2">
        <v>19.399999999999999</v>
      </c>
      <c r="BM5122" s="2">
        <v>1</v>
      </c>
      <c r="BN5122" s="2">
        <v>1.6</v>
      </c>
      <c r="BO5122" s="2">
        <v>23</v>
      </c>
      <c r="BP5122" s="2">
        <v>37.1</v>
      </c>
      <c r="BQ5122" s="2">
        <v>18</v>
      </c>
      <c r="BR5122" s="2">
        <v>29</v>
      </c>
      <c r="BS5122" s="2">
        <v>1</v>
      </c>
      <c r="BT5122" s="2">
        <v>1.6</v>
      </c>
      <c r="BU5122" s="2">
        <v>20</v>
      </c>
      <c r="BV5122" s="2">
        <v>32.299999999999997</v>
      </c>
    </row>
    <row r="5123" spans="1:77" ht="12.75" customHeight="1" x14ac:dyDescent="0.2">
      <c r="A5123">
        <v>4</v>
      </c>
      <c r="B5123" s="2">
        <v>3827</v>
      </c>
      <c r="C5123" s="17">
        <v>3.02</v>
      </c>
      <c r="D5123" s="2">
        <v>2.79</v>
      </c>
      <c r="E5123" s="15">
        <v>2.6789999999999998</v>
      </c>
      <c r="G5123" s="17">
        <v>260</v>
      </c>
      <c r="H5123" s="2">
        <v>207</v>
      </c>
      <c r="I5123" s="2">
        <v>78.7</v>
      </c>
      <c r="J5123" s="2">
        <v>207</v>
      </c>
      <c r="K5123" s="2">
        <v>78.7</v>
      </c>
      <c r="L5123" s="2">
        <v>79.599999999999994</v>
      </c>
      <c r="M5123" s="2">
        <v>7</v>
      </c>
      <c r="N5123" s="2">
        <v>2.7</v>
      </c>
      <c r="O5123" s="2">
        <v>46</v>
      </c>
      <c r="P5123" s="2">
        <v>17.5</v>
      </c>
      <c r="S5123" s="2">
        <v>132</v>
      </c>
      <c r="T5123" s="2">
        <v>50.2</v>
      </c>
      <c r="U5123" s="2">
        <v>75</v>
      </c>
      <c r="V5123" s="2">
        <v>28.5</v>
      </c>
      <c r="W5123" s="2">
        <v>3</v>
      </c>
      <c r="X5123" s="2">
        <v>1.1000000000000001</v>
      </c>
      <c r="Y5123" s="2">
        <v>56</v>
      </c>
      <c r="Z5123" s="2">
        <v>21.3</v>
      </c>
      <c r="AB5123" s="2">
        <v>2</v>
      </c>
      <c r="AE5123" s="2">
        <v>259</v>
      </c>
      <c r="AF5123" s="2">
        <v>169</v>
      </c>
      <c r="AG5123" s="2">
        <v>64.5</v>
      </c>
      <c r="AH5123" s="2">
        <v>169</v>
      </c>
      <c r="AI5123" s="2">
        <v>64.5</v>
      </c>
      <c r="AJ5123" s="2">
        <v>65.3</v>
      </c>
      <c r="AK5123" s="2">
        <v>41</v>
      </c>
      <c r="AL5123" s="2">
        <v>15.6</v>
      </c>
      <c r="AM5123" s="2">
        <v>49</v>
      </c>
      <c r="AN5123" s="2">
        <v>18.7</v>
      </c>
      <c r="AQ5123" s="2">
        <v>83</v>
      </c>
      <c r="AR5123" s="2">
        <v>31.7</v>
      </c>
      <c r="AS5123" s="2">
        <v>86</v>
      </c>
      <c r="AT5123" s="2">
        <v>32.799999999999997</v>
      </c>
      <c r="AU5123" s="2">
        <v>3</v>
      </c>
      <c r="AV5123" s="2">
        <v>1.1000000000000001</v>
      </c>
      <c r="AW5123" s="2">
        <v>93</v>
      </c>
      <c r="AX5123" s="2">
        <v>35.5</v>
      </c>
      <c r="AZ5123" s="2">
        <v>3</v>
      </c>
      <c r="BC5123" s="2">
        <v>256</v>
      </c>
      <c r="BD5123" s="2">
        <v>169</v>
      </c>
      <c r="BE5123" s="2">
        <v>64.5</v>
      </c>
      <c r="BF5123" s="2">
        <v>169</v>
      </c>
      <c r="BG5123" s="2">
        <v>64.5</v>
      </c>
      <c r="BH5123" s="2">
        <v>66</v>
      </c>
      <c r="BI5123" s="2">
        <v>24</v>
      </c>
      <c r="BJ5123" s="2">
        <v>9.1999999999999993</v>
      </c>
      <c r="BK5123" s="2">
        <v>63</v>
      </c>
      <c r="BL5123" s="2">
        <v>24</v>
      </c>
      <c r="BO5123" s="2">
        <v>124</v>
      </c>
      <c r="BP5123" s="2">
        <v>47.3</v>
      </c>
      <c r="BQ5123" s="2">
        <v>45</v>
      </c>
      <c r="BR5123" s="2">
        <v>17.2</v>
      </c>
      <c r="BS5123" s="2">
        <v>6</v>
      </c>
      <c r="BT5123" s="2">
        <v>2.2999999999999998</v>
      </c>
      <c r="BU5123" s="2">
        <v>93</v>
      </c>
      <c r="BV5123" s="2">
        <v>35.5</v>
      </c>
      <c r="BX5123" s="2">
        <v>3</v>
      </c>
    </row>
    <row r="5124" spans="1:77" ht="12.75" customHeight="1" x14ac:dyDescent="0.2">
      <c r="A5124">
        <v>4</v>
      </c>
      <c r="B5124" s="2">
        <v>3829</v>
      </c>
      <c r="G5124" s="17">
        <v>2</v>
      </c>
      <c r="AE5124" s="2">
        <v>2</v>
      </c>
    </row>
    <row r="5125" spans="1:77" ht="12.75" customHeight="1" x14ac:dyDescent="0.2">
      <c r="A5125">
        <v>4</v>
      </c>
      <c r="B5125" s="2">
        <v>3848</v>
      </c>
      <c r="C5125" s="17">
        <v>3.22</v>
      </c>
      <c r="D5125" s="2">
        <v>2.99</v>
      </c>
      <c r="E5125" s="15">
        <v>2.665</v>
      </c>
      <c r="G5125" s="17">
        <v>85</v>
      </c>
      <c r="H5125" s="2">
        <v>67</v>
      </c>
      <c r="I5125" s="2">
        <v>78.8</v>
      </c>
      <c r="J5125" s="2">
        <v>67</v>
      </c>
      <c r="K5125" s="2">
        <v>78.8</v>
      </c>
      <c r="L5125" s="2">
        <v>78.8</v>
      </c>
      <c r="M5125" s="2">
        <v>3</v>
      </c>
      <c r="N5125" s="2">
        <v>3.5</v>
      </c>
      <c r="O5125" s="2">
        <v>15</v>
      </c>
      <c r="P5125" s="2">
        <v>17.600000000000001</v>
      </c>
      <c r="S5125" s="2">
        <v>27</v>
      </c>
      <c r="T5125" s="2">
        <v>31.8</v>
      </c>
      <c r="U5125" s="2">
        <v>40</v>
      </c>
      <c r="V5125" s="2">
        <v>47.1</v>
      </c>
      <c r="Y5125" s="2">
        <v>18</v>
      </c>
      <c r="Z5125" s="2">
        <v>21.2</v>
      </c>
      <c r="AB5125" s="2">
        <v>2</v>
      </c>
      <c r="AE5125" s="2">
        <v>84</v>
      </c>
      <c r="AF5125" s="2">
        <v>65</v>
      </c>
      <c r="AG5125" s="2">
        <v>77.400000000000006</v>
      </c>
      <c r="AH5125" s="2">
        <v>65</v>
      </c>
      <c r="AI5125" s="2">
        <v>77.400000000000006</v>
      </c>
      <c r="AJ5125" s="2">
        <v>77.400000000000006</v>
      </c>
      <c r="AK5125" s="2">
        <v>9</v>
      </c>
      <c r="AL5125" s="2">
        <v>10.7</v>
      </c>
      <c r="AM5125" s="2">
        <v>10</v>
      </c>
      <c r="AN5125" s="2">
        <v>11.9</v>
      </c>
      <c r="AQ5125" s="2">
        <v>38</v>
      </c>
      <c r="AR5125" s="2">
        <v>45.2</v>
      </c>
      <c r="AS5125" s="2">
        <v>27</v>
      </c>
      <c r="AT5125" s="2">
        <v>32.1</v>
      </c>
      <c r="AW5125" s="2">
        <v>19</v>
      </c>
      <c r="AX5125" s="2">
        <v>22.6</v>
      </c>
      <c r="AZ5125" s="2">
        <v>3</v>
      </c>
      <c r="BC5125" s="2">
        <v>86</v>
      </c>
      <c r="BD5125" s="2">
        <v>55</v>
      </c>
      <c r="BE5125" s="2">
        <v>64</v>
      </c>
      <c r="BF5125" s="2">
        <v>55</v>
      </c>
      <c r="BG5125" s="2">
        <v>64</v>
      </c>
      <c r="BH5125" s="2">
        <v>64</v>
      </c>
      <c r="BI5125" s="2">
        <v>12</v>
      </c>
      <c r="BJ5125" s="2">
        <v>14</v>
      </c>
      <c r="BK5125" s="2">
        <v>19</v>
      </c>
      <c r="BL5125" s="2">
        <v>22.1</v>
      </c>
      <c r="BO5125" s="2">
        <v>41</v>
      </c>
      <c r="BP5125" s="2">
        <v>47.7</v>
      </c>
      <c r="BQ5125" s="2">
        <v>14</v>
      </c>
      <c r="BR5125" s="2">
        <v>16.3</v>
      </c>
      <c r="BU5125" s="2">
        <v>31</v>
      </c>
      <c r="BV5125" s="2">
        <v>36</v>
      </c>
      <c r="BX5125" s="2">
        <v>1</v>
      </c>
    </row>
    <row r="5126" spans="1:77" ht="12.75" customHeight="1" x14ac:dyDescent="0.2">
      <c r="A5126">
        <v>4</v>
      </c>
      <c r="B5126" s="2">
        <v>3856</v>
      </c>
    </row>
    <row r="5127" spans="1:77" ht="12.75" customHeight="1" x14ac:dyDescent="0.2">
      <c r="A5127">
        <v>4</v>
      </c>
      <c r="B5127" s="2">
        <v>3861</v>
      </c>
      <c r="G5127" s="17">
        <v>2</v>
      </c>
      <c r="AE5127" s="2">
        <v>2</v>
      </c>
      <c r="BC5127" s="2">
        <v>2</v>
      </c>
    </row>
    <row r="5128" spans="1:77" ht="12.75" customHeight="1" x14ac:dyDescent="0.2">
      <c r="A5128">
        <v>4</v>
      </c>
      <c r="B5128" s="2">
        <v>3874</v>
      </c>
      <c r="C5128" s="17">
        <v>2.77</v>
      </c>
      <c r="D5128" s="2">
        <v>2.4300000000000002</v>
      </c>
      <c r="E5128" s="15">
        <v>2.6949999999999998</v>
      </c>
      <c r="G5128" s="17">
        <v>12</v>
      </c>
      <c r="H5128" s="2">
        <v>8</v>
      </c>
      <c r="I5128" s="2">
        <v>61.5</v>
      </c>
      <c r="J5128" s="2">
        <v>8</v>
      </c>
      <c r="K5128" s="2">
        <v>61.5</v>
      </c>
      <c r="L5128" s="2">
        <v>66.7</v>
      </c>
      <c r="O5128" s="2">
        <v>4</v>
      </c>
      <c r="P5128" s="2">
        <v>30.8</v>
      </c>
      <c r="S5128" s="2">
        <v>4</v>
      </c>
      <c r="T5128" s="2">
        <v>30.8</v>
      </c>
      <c r="U5128" s="2">
        <v>4</v>
      </c>
      <c r="V5128" s="2">
        <v>30.8</v>
      </c>
      <c r="W5128" s="2">
        <v>1</v>
      </c>
      <c r="X5128" s="2">
        <v>7.7</v>
      </c>
      <c r="Y5128" s="2">
        <v>5</v>
      </c>
      <c r="Z5128" s="2">
        <v>38.5</v>
      </c>
      <c r="AA5128" s="2">
        <v>1</v>
      </c>
      <c r="AE5128" s="2">
        <v>13</v>
      </c>
      <c r="AF5128" s="2">
        <v>8</v>
      </c>
      <c r="AG5128" s="2">
        <v>57.1</v>
      </c>
      <c r="AH5128" s="2">
        <v>8</v>
      </c>
      <c r="AI5128" s="2">
        <v>57.1</v>
      </c>
      <c r="AJ5128" s="2">
        <v>61.5</v>
      </c>
      <c r="AK5128" s="2">
        <v>3</v>
      </c>
      <c r="AL5128" s="2">
        <v>21.4</v>
      </c>
      <c r="AM5128" s="2">
        <v>2</v>
      </c>
      <c r="AN5128" s="2">
        <v>14.3</v>
      </c>
      <c r="AQ5128" s="2">
        <v>5</v>
      </c>
      <c r="AR5128" s="2">
        <v>35.700000000000003</v>
      </c>
      <c r="AS5128" s="2">
        <v>3</v>
      </c>
      <c r="AT5128" s="2">
        <v>21.4</v>
      </c>
      <c r="AU5128" s="2">
        <v>1</v>
      </c>
      <c r="AV5128" s="2">
        <v>7.1</v>
      </c>
      <c r="AW5128" s="2">
        <v>6</v>
      </c>
      <c r="AX5128" s="2">
        <v>42.9</v>
      </c>
      <c r="BC5128" s="2">
        <v>12</v>
      </c>
      <c r="BD5128" s="2">
        <v>7</v>
      </c>
      <c r="BE5128" s="2">
        <v>53.8</v>
      </c>
      <c r="BF5128" s="2">
        <v>7</v>
      </c>
      <c r="BG5128" s="2">
        <v>53.8</v>
      </c>
      <c r="BH5128" s="2">
        <v>58.3</v>
      </c>
      <c r="BI5128" s="2">
        <v>1</v>
      </c>
      <c r="BJ5128" s="2">
        <v>7.7</v>
      </c>
      <c r="BK5128" s="2">
        <v>4</v>
      </c>
      <c r="BL5128" s="2">
        <v>30.8</v>
      </c>
      <c r="BO5128" s="2">
        <v>2</v>
      </c>
      <c r="BP5128" s="2">
        <v>15.4</v>
      </c>
      <c r="BQ5128" s="2">
        <v>5</v>
      </c>
      <c r="BR5128" s="2">
        <v>38.5</v>
      </c>
      <c r="BS5128" s="2">
        <v>1</v>
      </c>
      <c r="BT5128" s="2">
        <v>7.7</v>
      </c>
      <c r="BU5128" s="2">
        <v>6</v>
      </c>
      <c r="BV5128" s="2">
        <v>46.2</v>
      </c>
      <c r="BW5128" s="2">
        <v>1</v>
      </c>
    </row>
    <row r="5129" spans="1:77" ht="12.75" customHeight="1" x14ac:dyDescent="0.2">
      <c r="A5129">
        <v>4</v>
      </c>
      <c r="B5129" s="2">
        <v>3896</v>
      </c>
      <c r="C5129" s="17">
        <v>3.05</v>
      </c>
      <c r="D5129" s="2">
        <v>2.71</v>
      </c>
      <c r="E5129" s="15">
        <v>2.5529999999999999</v>
      </c>
      <c r="G5129" s="17">
        <v>78</v>
      </c>
      <c r="H5129" s="2">
        <v>57</v>
      </c>
      <c r="I5129" s="2">
        <v>73.099999999999994</v>
      </c>
      <c r="J5129" s="2">
        <v>57</v>
      </c>
      <c r="K5129" s="2">
        <v>73.099999999999994</v>
      </c>
      <c r="L5129" s="2">
        <v>73.099999999999994</v>
      </c>
      <c r="M5129" s="2">
        <v>3</v>
      </c>
      <c r="N5129" s="2">
        <v>3.8</v>
      </c>
      <c r="O5129" s="2">
        <v>18</v>
      </c>
      <c r="P5129" s="2">
        <v>23.1</v>
      </c>
      <c r="S5129" s="2">
        <v>29</v>
      </c>
      <c r="T5129" s="2">
        <v>37.200000000000003</v>
      </c>
      <c r="U5129" s="2">
        <v>28</v>
      </c>
      <c r="V5129" s="2">
        <v>35.9</v>
      </c>
      <c r="Y5129" s="2">
        <v>21</v>
      </c>
      <c r="Z5129" s="2">
        <v>26.9</v>
      </c>
      <c r="AB5129" s="2">
        <v>1</v>
      </c>
      <c r="AE5129" s="2">
        <v>78</v>
      </c>
      <c r="AF5129" s="2">
        <v>49</v>
      </c>
      <c r="AG5129" s="2">
        <v>62.8</v>
      </c>
      <c r="AH5129" s="2">
        <v>49</v>
      </c>
      <c r="AI5129" s="2">
        <v>62.8</v>
      </c>
      <c r="AJ5129" s="2">
        <v>62.8</v>
      </c>
      <c r="AK5129" s="2">
        <v>19</v>
      </c>
      <c r="AL5129" s="2">
        <v>24.4</v>
      </c>
      <c r="AM5129" s="2">
        <v>10</v>
      </c>
      <c r="AN5129" s="2">
        <v>12.8</v>
      </c>
      <c r="AQ5129" s="2">
        <v>24</v>
      </c>
      <c r="AR5129" s="2">
        <v>30.8</v>
      </c>
      <c r="AS5129" s="2">
        <v>25</v>
      </c>
      <c r="AT5129" s="2">
        <v>32.1</v>
      </c>
      <c r="AW5129" s="2">
        <v>29</v>
      </c>
      <c r="AX5129" s="2">
        <v>37.200000000000003</v>
      </c>
      <c r="AZ5129" s="2">
        <v>1</v>
      </c>
      <c r="BC5129" s="2">
        <v>76</v>
      </c>
      <c r="BD5129" s="2">
        <v>46</v>
      </c>
      <c r="BE5129" s="2">
        <v>59</v>
      </c>
      <c r="BF5129" s="2">
        <v>46</v>
      </c>
      <c r="BG5129" s="2">
        <v>59</v>
      </c>
      <c r="BH5129" s="2">
        <v>60.5</v>
      </c>
      <c r="BI5129" s="2">
        <v>17</v>
      </c>
      <c r="BJ5129" s="2">
        <v>21.8</v>
      </c>
      <c r="BK5129" s="2">
        <v>13</v>
      </c>
      <c r="BL5129" s="2">
        <v>16.7</v>
      </c>
      <c r="BO5129" s="2">
        <v>28</v>
      </c>
      <c r="BP5129" s="2">
        <v>35.9</v>
      </c>
      <c r="BQ5129" s="2">
        <v>18</v>
      </c>
      <c r="BR5129" s="2">
        <v>23.1</v>
      </c>
      <c r="BS5129" s="2">
        <v>2</v>
      </c>
      <c r="BT5129" s="2">
        <v>2.6</v>
      </c>
      <c r="BU5129" s="2">
        <v>32</v>
      </c>
      <c r="BV5129" s="2">
        <v>41</v>
      </c>
      <c r="BX5129" s="2">
        <v>1</v>
      </c>
    </row>
    <row r="5130" spans="1:77" ht="12.75" customHeight="1" x14ac:dyDescent="0.2">
      <c r="A5130">
        <v>4</v>
      </c>
      <c r="B5130" s="2">
        <v>3903</v>
      </c>
      <c r="G5130" s="17">
        <v>1</v>
      </c>
      <c r="AE5130" s="2">
        <v>1</v>
      </c>
      <c r="BC5130" s="2">
        <v>1</v>
      </c>
    </row>
    <row r="5131" spans="1:77" ht="12.75" customHeight="1" x14ac:dyDescent="0.2">
      <c r="A5131">
        <v>4</v>
      </c>
      <c r="B5131" s="2">
        <v>3910</v>
      </c>
      <c r="G5131" s="17">
        <v>2</v>
      </c>
      <c r="AE5131" s="2">
        <v>2</v>
      </c>
      <c r="BC5131" s="2">
        <v>2</v>
      </c>
    </row>
    <row r="5132" spans="1:77" ht="12.75" customHeight="1" x14ac:dyDescent="0.2">
      <c r="A5132">
        <v>4</v>
      </c>
      <c r="B5132" s="2">
        <v>3927</v>
      </c>
      <c r="C5132" s="17">
        <v>3.24</v>
      </c>
      <c r="D5132" s="2">
        <v>2.67</v>
      </c>
      <c r="E5132" s="15">
        <v>2.9139999999999997</v>
      </c>
      <c r="G5132" s="17">
        <v>70</v>
      </c>
      <c r="H5132" s="2">
        <v>56</v>
      </c>
      <c r="I5132" s="2">
        <v>80</v>
      </c>
      <c r="J5132" s="2">
        <v>56</v>
      </c>
      <c r="K5132" s="2">
        <v>80</v>
      </c>
      <c r="L5132" s="2">
        <v>80</v>
      </c>
      <c r="O5132" s="2">
        <v>14</v>
      </c>
      <c r="P5132" s="2">
        <v>20</v>
      </c>
      <c r="S5132" s="2">
        <v>25</v>
      </c>
      <c r="T5132" s="2">
        <v>35.700000000000003</v>
      </c>
      <c r="U5132" s="2">
        <v>31</v>
      </c>
      <c r="V5132" s="2">
        <v>44.3</v>
      </c>
      <c r="Y5132" s="2">
        <v>14</v>
      </c>
      <c r="Z5132" s="2">
        <v>20</v>
      </c>
      <c r="AB5132" s="2">
        <v>1</v>
      </c>
      <c r="AE5132" s="2">
        <v>70</v>
      </c>
      <c r="AF5132" s="2">
        <v>42</v>
      </c>
      <c r="AG5132" s="2">
        <v>60</v>
      </c>
      <c r="AH5132" s="2">
        <v>42</v>
      </c>
      <c r="AI5132" s="2">
        <v>60</v>
      </c>
      <c r="AJ5132" s="2">
        <v>60</v>
      </c>
      <c r="AK5132" s="2">
        <v>14</v>
      </c>
      <c r="AL5132" s="2">
        <v>20</v>
      </c>
      <c r="AM5132" s="2">
        <v>14</v>
      </c>
      <c r="AN5132" s="2">
        <v>20</v>
      </c>
      <c r="AQ5132" s="2">
        <v>23</v>
      </c>
      <c r="AR5132" s="2">
        <v>32.9</v>
      </c>
      <c r="AS5132" s="2">
        <v>19</v>
      </c>
      <c r="AT5132" s="2">
        <v>27.1</v>
      </c>
      <c r="AW5132" s="2">
        <v>28</v>
      </c>
      <c r="AX5132" s="2">
        <v>40</v>
      </c>
      <c r="AZ5132" s="2">
        <v>1</v>
      </c>
      <c r="BC5132" s="2">
        <v>70</v>
      </c>
      <c r="BD5132" s="2">
        <v>53</v>
      </c>
      <c r="BE5132" s="2">
        <v>75.7</v>
      </c>
      <c r="BF5132" s="2">
        <v>53</v>
      </c>
      <c r="BG5132" s="2">
        <v>75.7</v>
      </c>
      <c r="BH5132" s="2">
        <v>75.7</v>
      </c>
      <c r="BI5132" s="2">
        <v>8</v>
      </c>
      <c r="BJ5132" s="2">
        <v>11.4</v>
      </c>
      <c r="BK5132" s="2">
        <v>9</v>
      </c>
      <c r="BL5132" s="2">
        <v>12.9</v>
      </c>
      <c r="BO5132" s="2">
        <v>34</v>
      </c>
      <c r="BP5132" s="2">
        <v>48.6</v>
      </c>
      <c r="BQ5132" s="2">
        <v>19</v>
      </c>
      <c r="BR5132" s="2">
        <v>27.1</v>
      </c>
      <c r="BU5132" s="2">
        <v>17</v>
      </c>
      <c r="BV5132" s="2">
        <v>24.3</v>
      </c>
      <c r="BX5132" s="2">
        <v>1</v>
      </c>
    </row>
    <row r="5133" spans="1:77" ht="12.75" customHeight="1" x14ac:dyDescent="0.2">
      <c r="A5133">
        <v>4</v>
      </c>
      <c r="B5133" s="2">
        <v>3929</v>
      </c>
      <c r="C5133" s="17">
        <v>3.11</v>
      </c>
      <c r="D5133" s="2">
        <v>2.94</v>
      </c>
      <c r="E5133" s="15">
        <v>2.7949999999999999</v>
      </c>
      <c r="G5133" s="17">
        <v>64</v>
      </c>
      <c r="H5133" s="2">
        <v>50</v>
      </c>
      <c r="I5133" s="2">
        <v>78.099999999999994</v>
      </c>
      <c r="J5133" s="2">
        <v>50</v>
      </c>
      <c r="K5133" s="2">
        <v>78.099999999999994</v>
      </c>
      <c r="L5133" s="2">
        <v>78.099999999999994</v>
      </c>
      <c r="M5133" s="2">
        <v>1</v>
      </c>
      <c r="N5133" s="2">
        <v>1.6</v>
      </c>
      <c r="O5133" s="2">
        <v>13</v>
      </c>
      <c r="P5133" s="2">
        <v>20.3</v>
      </c>
      <c r="S5133" s="2">
        <v>28</v>
      </c>
      <c r="T5133" s="2">
        <v>43.8</v>
      </c>
      <c r="U5133" s="2">
        <v>22</v>
      </c>
      <c r="V5133" s="2">
        <v>34.4</v>
      </c>
      <c r="Y5133" s="2">
        <v>14</v>
      </c>
      <c r="Z5133" s="2">
        <v>21.9</v>
      </c>
      <c r="AE5133" s="2">
        <v>64</v>
      </c>
      <c r="AF5133" s="2">
        <v>44</v>
      </c>
      <c r="AG5133" s="2">
        <v>68.8</v>
      </c>
      <c r="AH5133" s="2">
        <v>44</v>
      </c>
      <c r="AI5133" s="2">
        <v>68.8</v>
      </c>
      <c r="AJ5133" s="2">
        <v>68.8</v>
      </c>
      <c r="AK5133" s="2">
        <v>9</v>
      </c>
      <c r="AL5133" s="2">
        <v>14.1</v>
      </c>
      <c r="AM5133" s="2">
        <v>11</v>
      </c>
      <c r="AN5133" s="2">
        <v>17.2</v>
      </c>
      <c r="AQ5133" s="2">
        <v>19</v>
      </c>
      <c r="AR5133" s="2">
        <v>29.7</v>
      </c>
      <c r="AS5133" s="2">
        <v>25</v>
      </c>
      <c r="AT5133" s="2">
        <v>39.1</v>
      </c>
      <c r="AW5133" s="2">
        <v>20</v>
      </c>
      <c r="AX5133" s="2">
        <v>31.3</v>
      </c>
      <c r="BC5133" s="2">
        <v>62</v>
      </c>
      <c r="BD5133" s="2">
        <v>39</v>
      </c>
      <c r="BE5133" s="2">
        <v>60.9</v>
      </c>
      <c r="BF5133" s="2">
        <v>39</v>
      </c>
      <c r="BG5133" s="2">
        <v>60.9</v>
      </c>
      <c r="BH5133" s="2">
        <v>62.9</v>
      </c>
      <c r="BI5133" s="2">
        <v>7</v>
      </c>
      <c r="BJ5133" s="2">
        <v>10.9</v>
      </c>
      <c r="BK5133" s="2">
        <v>16</v>
      </c>
      <c r="BL5133" s="2">
        <v>25</v>
      </c>
      <c r="BO5133" s="2">
        <v>16</v>
      </c>
      <c r="BP5133" s="2">
        <v>25</v>
      </c>
      <c r="BQ5133" s="2">
        <v>23</v>
      </c>
      <c r="BR5133" s="2">
        <v>35.9</v>
      </c>
      <c r="BS5133" s="2">
        <v>2</v>
      </c>
      <c r="BT5133" s="2">
        <v>3.1</v>
      </c>
      <c r="BU5133" s="2">
        <v>25</v>
      </c>
      <c r="BV5133" s="2">
        <v>39.1</v>
      </c>
    </row>
    <row r="5134" spans="1:77" ht="12.75" customHeight="1" x14ac:dyDescent="0.2">
      <c r="A5134">
        <v>4</v>
      </c>
      <c r="B5134" s="2">
        <v>3941</v>
      </c>
      <c r="C5134" s="17">
        <v>3.41</v>
      </c>
      <c r="D5134" s="2">
        <v>3.34</v>
      </c>
      <c r="E5134" s="15">
        <v>3.4520000000000004</v>
      </c>
      <c r="G5134" s="17">
        <v>91</v>
      </c>
      <c r="H5134" s="2">
        <v>83</v>
      </c>
      <c r="I5134" s="2">
        <v>91.2</v>
      </c>
      <c r="J5134" s="2">
        <v>83</v>
      </c>
      <c r="K5134" s="2">
        <v>91.2</v>
      </c>
      <c r="L5134" s="2">
        <v>91.2</v>
      </c>
      <c r="M5134" s="2">
        <v>2</v>
      </c>
      <c r="N5134" s="2">
        <v>2.2000000000000002</v>
      </c>
      <c r="O5134" s="2">
        <v>6</v>
      </c>
      <c r="P5134" s="2">
        <v>6.6</v>
      </c>
      <c r="S5134" s="2">
        <v>36</v>
      </c>
      <c r="T5134" s="2">
        <v>39.6</v>
      </c>
      <c r="U5134" s="2">
        <v>47</v>
      </c>
      <c r="V5134" s="2">
        <v>51.6</v>
      </c>
      <c r="Y5134" s="2">
        <v>8</v>
      </c>
      <c r="Z5134" s="2">
        <v>8.8000000000000007</v>
      </c>
      <c r="AE5134" s="2">
        <v>89</v>
      </c>
      <c r="AF5134" s="2">
        <v>76</v>
      </c>
      <c r="AG5134" s="2">
        <v>85.4</v>
      </c>
      <c r="AH5134" s="2">
        <v>76</v>
      </c>
      <c r="AI5134" s="2">
        <v>85.4</v>
      </c>
      <c r="AJ5134" s="2">
        <v>85.4</v>
      </c>
      <c r="AK5134" s="2">
        <v>7</v>
      </c>
      <c r="AL5134" s="2">
        <v>7.9</v>
      </c>
      <c r="AM5134" s="2">
        <v>6</v>
      </c>
      <c r="AN5134" s="2">
        <v>6.7</v>
      </c>
      <c r="AQ5134" s="2">
        <v>26</v>
      </c>
      <c r="AR5134" s="2">
        <v>29.2</v>
      </c>
      <c r="AS5134" s="2">
        <v>50</v>
      </c>
      <c r="AT5134" s="2">
        <v>56.2</v>
      </c>
      <c r="AW5134" s="2">
        <v>13</v>
      </c>
      <c r="AX5134" s="2">
        <v>14.6</v>
      </c>
      <c r="AY5134" s="2">
        <v>1</v>
      </c>
      <c r="AZ5134" s="2">
        <v>1</v>
      </c>
      <c r="BC5134" s="2">
        <v>87</v>
      </c>
      <c r="BD5134" s="2">
        <v>79</v>
      </c>
      <c r="BE5134" s="2">
        <v>89.8</v>
      </c>
      <c r="BF5134" s="2">
        <v>79</v>
      </c>
      <c r="BG5134" s="2">
        <v>89.8</v>
      </c>
      <c r="BH5134" s="2">
        <v>90.8</v>
      </c>
      <c r="BI5134" s="2">
        <v>2</v>
      </c>
      <c r="BJ5134" s="2">
        <v>2.2999999999999998</v>
      </c>
      <c r="BK5134" s="2">
        <v>6</v>
      </c>
      <c r="BL5134" s="2">
        <v>6.8</v>
      </c>
      <c r="BO5134" s="2">
        <v>26</v>
      </c>
      <c r="BP5134" s="2">
        <v>29.5</v>
      </c>
      <c r="BQ5134" s="2">
        <v>53</v>
      </c>
      <c r="BR5134" s="2">
        <v>60.2</v>
      </c>
      <c r="BS5134" s="2">
        <v>1</v>
      </c>
      <c r="BT5134" s="2">
        <v>1.1000000000000001</v>
      </c>
      <c r="BU5134" s="2">
        <v>9</v>
      </c>
      <c r="BV5134" s="2">
        <v>10.199999999999999</v>
      </c>
      <c r="BW5134" s="2">
        <v>3</v>
      </c>
    </row>
    <row r="5135" spans="1:77" ht="12.75" customHeight="1" x14ac:dyDescent="0.2">
      <c r="A5135">
        <v>4</v>
      </c>
      <c r="B5135" s="2">
        <v>3942</v>
      </c>
      <c r="C5135" s="17">
        <v>2.46</v>
      </c>
      <c r="D5135" s="2">
        <v>1.75</v>
      </c>
      <c r="E5135" s="15">
        <v>2.13</v>
      </c>
      <c r="G5135" s="17">
        <v>71</v>
      </c>
      <c r="H5135" s="2">
        <v>49</v>
      </c>
      <c r="I5135" s="2">
        <v>69</v>
      </c>
      <c r="J5135" s="2">
        <v>49</v>
      </c>
      <c r="K5135" s="2">
        <v>69</v>
      </c>
      <c r="L5135" s="2">
        <v>69</v>
      </c>
      <c r="M5135" s="2">
        <v>6</v>
      </c>
      <c r="N5135" s="2">
        <v>8.5</v>
      </c>
      <c r="O5135" s="2">
        <v>16</v>
      </c>
      <c r="P5135" s="2">
        <v>22.5</v>
      </c>
      <c r="Q5135" s="2">
        <v>8</v>
      </c>
      <c r="R5135" s="2">
        <v>11.3</v>
      </c>
      <c r="S5135" s="2">
        <v>27</v>
      </c>
      <c r="T5135" s="2">
        <v>38</v>
      </c>
      <c r="U5135" s="2">
        <v>14</v>
      </c>
      <c r="V5135" s="2">
        <v>19.7</v>
      </c>
      <c r="Y5135" s="2">
        <v>22</v>
      </c>
      <c r="Z5135" s="2">
        <v>31</v>
      </c>
      <c r="AC5135" s="2">
        <v>2</v>
      </c>
      <c r="AE5135" s="2">
        <v>71</v>
      </c>
      <c r="AF5135" s="2">
        <v>18</v>
      </c>
      <c r="AG5135" s="2">
        <v>25.4</v>
      </c>
      <c r="AH5135" s="2">
        <v>18</v>
      </c>
      <c r="AI5135" s="2">
        <v>25.4</v>
      </c>
      <c r="AJ5135" s="2">
        <v>25.4</v>
      </c>
      <c r="AK5135" s="2">
        <v>38</v>
      </c>
      <c r="AL5135" s="2">
        <v>53.5</v>
      </c>
      <c r="AM5135" s="2">
        <v>15</v>
      </c>
      <c r="AN5135" s="2">
        <v>21.1</v>
      </c>
      <c r="AQ5135" s="2">
        <v>16</v>
      </c>
      <c r="AR5135" s="2">
        <v>22.5</v>
      </c>
      <c r="AS5135" s="2">
        <v>2</v>
      </c>
      <c r="AT5135" s="2">
        <v>2.8</v>
      </c>
      <c r="AW5135" s="2">
        <v>53</v>
      </c>
      <c r="AX5135" s="2">
        <v>74.599999999999994</v>
      </c>
      <c r="BA5135" s="2">
        <v>2</v>
      </c>
      <c r="BC5135" s="2">
        <v>71</v>
      </c>
      <c r="BD5135" s="2">
        <v>33</v>
      </c>
      <c r="BE5135" s="2">
        <v>46.5</v>
      </c>
      <c r="BF5135" s="2">
        <v>33</v>
      </c>
      <c r="BG5135" s="2">
        <v>46.5</v>
      </c>
      <c r="BH5135" s="2">
        <v>46.5</v>
      </c>
      <c r="BI5135" s="2">
        <v>18</v>
      </c>
      <c r="BJ5135" s="2">
        <v>25.4</v>
      </c>
      <c r="BK5135" s="2">
        <v>20</v>
      </c>
      <c r="BL5135" s="2">
        <v>28.2</v>
      </c>
      <c r="BM5135" s="2">
        <v>4</v>
      </c>
      <c r="BN5135" s="2">
        <v>5.6</v>
      </c>
      <c r="BO5135" s="2">
        <v>23</v>
      </c>
      <c r="BP5135" s="2">
        <v>32.4</v>
      </c>
      <c r="BQ5135" s="2">
        <v>6</v>
      </c>
      <c r="BR5135" s="2">
        <v>8.5</v>
      </c>
      <c r="BU5135" s="2">
        <v>38</v>
      </c>
      <c r="BV5135" s="2">
        <v>53.5</v>
      </c>
      <c r="BY5135" s="2">
        <v>2</v>
      </c>
    </row>
    <row r="5136" spans="1:77" ht="12.75" customHeight="1" x14ac:dyDescent="0.2">
      <c r="A5136">
        <v>4</v>
      </c>
      <c r="B5136" s="2">
        <v>3958</v>
      </c>
      <c r="C5136" s="17">
        <v>3.27</v>
      </c>
      <c r="D5136" s="2">
        <v>3.03</v>
      </c>
      <c r="E5136" s="15">
        <v>2.931</v>
      </c>
      <c r="G5136" s="17">
        <v>75</v>
      </c>
      <c r="H5136" s="2">
        <v>63</v>
      </c>
      <c r="I5136" s="2">
        <v>84</v>
      </c>
      <c r="J5136" s="2">
        <v>63</v>
      </c>
      <c r="K5136" s="2">
        <v>84</v>
      </c>
      <c r="L5136" s="2">
        <v>84</v>
      </c>
      <c r="O5136" s="2">
        <v>12</v>
      </c>
      <c r="P5136" s="2">
        <v>16</v>
      </c>
      <c r="S5136" s="2">
        <v>31</v>
      </c>
      <c r="T5136" s="2">
        <v>41.3</v>
      </c>
      <c r="U5136" s="2">
        <v>32</v>
      </c>
      <c r="V5136" s="2">
        <v>42.7</v>
      </c>
      <c r="Y5136" s="2">
        <v>12</v>
      </c>
      <c r="Z5136" s="2">
        <v>16</v>
      </c>
      <c r="AE5136" s="2">
        <v>75</v>
      </c>
      <c r="AF5136" s="2">
        <v>56</v>
      </c>
      <c r="AG5136" s="2">
        <v>74.7</v>
      </c>
      <c r="AH5136" s="2">
        <v>56</v>
      </c>
      <c r="AI5136" s="2">
        <v>74.7</v>
      </c>
      <c r="AJ5136" s="2">
        <v>74.7</v>
      </c>
      <c r="AK5136" s="2">
        <v>12</v>
      </c>
      <c r="AL5136" s="2">
        <v>16</v>
      </c>
      <c r="AM5136" s="2">
        <v>7</v>
      </c>
      <c r="AN5136" s="2">
        <v>9.3000000000000007</v>
      </c>
      <c r="AQ5136" s="2">
        <v>23</v>
      </c>
      <c r="AR5136" s="2">
        <v>30.7</v>
      </c>
      <c r="AS5136" s="2">
        <v>33</v>
      </c>
      <c r="AT5136" s="2">
        <v>44</v>
      </c>
      <c r="AW5136" s="2">
        <v>19</v>
      </c>
      <c r="AX5136" s="2">
        <v>25.3</v>
      </c>
      <c r="BC5136" s="2">
        <v>75</v>
      </c>
      <c r="BD5136" s="2">
        <v>49</v>
      </c>
      <c r="BE5136" s="2">
        <v>65.3</v>
      </c>
      <c r="BF5136" s="2">
        <v>49</v>
      </c>
      <c r="BG5136" s="2">
        <v>65.3</v>
      </c>
      <c r="BH5136" s="2">
        <v>65.3</v>
      </c>
      <c r="BI5136" s="2">
        <v>4</v>
      </c>
      <c r="BJ5136" s="2">
        <v>5.3</v>
      </c>
      <c r="BK5136" s="2">
        <v>22</v>
      </c>
      <c r="BL5136" s="2">
        <v>29.3</v>
      </c>
      <c r="BO5136" s="2">
        <v>24</v>
      </c>
      <c r="BP5136" s="2">
        <v>32</v>
      </c>
      <c r="BQ5136" s="2">
        <v>25</v>
      </c>
      <c r="BR5136" s="2">
        <v>33.299999999999997</v>
      </c>
      <c r="BU5136" s="2">
        <v>26</v>
      </c>
      <c r="BV5136" s="2">
        <v>34.700000000000003</v>
      </c>
    </row>
    <row r="5137" spans="1:77" ht="12.75" customHeight="1" x14ac:dyDescent="0.2">
      <c r="A5137">
        <v>4</v>
      </c>
      <c r="B5137" s="2">
        <v>3964</v>
      </c>
      <c r="C5137" s="17">
        <v>2.61</v>
      </c>
      <c r="D5137" s="2">
        <v>2.2400000000000002</v>
      </c>
      <c r="E5137" s="15">
        <v>2.0960000000000001</v>
      </c>
      <c r="G5137" s="17">
        <v>75</v>
      </c>
      <c r="H5137" s="2">
        <v>43</v>
      </c>
      <c r="I5137" s="2">
        <v>57.3</v>
      </c>
      <c r="J5137" s="2">
        <v>43</v>
      </c>
      <c r="K5137" s="2">
        <v>57.3</v>
      </c>
      <c r="L5137" s="2">
        <v>57.3</v>
      </c>
      <c r="M5137" s="2">
        <v>9</v>
      </c>
      <c r="N5137" s="2">
        <v>12</v>
      </c>
      <c r="O5137" s="2">
        <v>23</v>
      </c>
      <c r="P5137" s="2">
        <v>30.7</v>
      </c>
      <c r="S5137" s="2">
        <v>31</v>
      </c>
      <c r="T5137" s="2">
        <v>41.3</v>
      </c>
      <c r="U5137" s="2">
        <v>12</v>
      </c>
      <c r="V5137" s="2">
        <v>16</v>
      </c>
      <c r="Y5137" s="2">
        <v>32</v>
      </c>
      <c r="Z5137" s="2">
        <v>42.7</v>
      </c>
      <c r="AB5137" s="2">
        <v>2</v>
      </c>
      <c r="AE5137" s="2">
        <v>75</v>
      </c>
      <c r="AF5137" s="2">
        <v>30</v>
      </c>
      <c r="AG5137" s="2">
        <v>40</v>
      </c>
      <c r="AH5137" s="2">
        <v>30</v>
      </c>
      <c r="AI5137" s="2">
        <v>40</v>
      </c>
      <c r="AJ5137" s="2">
        <v>40</v>
      </c>
      <c r="AK5137" s="2">
        <v>24</v>
      </c>
      <c r="AL5137" s="2">
        <v>32</v>
      </c>
      <c r="AM5137" s="2">
        <v>21</v>
      </c>
      <c r="AN5137" s="2">
        <v>28</v>
      </c>
      <c r="AQ5137" s="2">
        <v>18</v>
      </c>
      <c r="AR5137" s="2">
        <v>24</v>
      </c>
      <c r="AS5137" s="2">
        <v>12</v>
      </c>
      <c r="AT5137" s="2">
        <v>16</v>
      </c>
      <c r="AW5137" s="2">
        <v>45</v>
      </c>
      <c r="AX5137" s="2">
        <v>60</v>
      </c>
      <c r="AZ5137" s="2">
        <v>2</v>
      </c>
      <c r="BC5137" s="2">
        <v>73</v>
      </c>
      <c r="BD5137" s="2">
        <v>28</v>
      </c>
      <c r="BE5137" s="2">
        <v>37.299999999999997</v>
      </c>
      <c r="BF5137" s="2">
        <v>28</v>
      </c>
      <c r="BG5137" s="2">
        <v>37.299999999999997</v>
      </c>
      <c r="BH5137" s="2">
        <v>38.4</v>
      </c>
      <c r="BI5137" s="2">
        <v>22</v>
      </c>
      <c r="BJ5137" s="2">
        <v>29.3</v>
      </c>
      <c r="BK5137" s="2">
        <v>23</v>
      </c>
      <c r="BL5137" s="2">
        <v>30.7</v>
      </c>
      <c r="BO5137" s="2">
        <v>23</v>
      </c>
      <c r="BP5137" s="2">
        <v>30.7</v>
      </c>
      <c r="BQ5137" s="2">
        <v>5</v>
      </c>
      <c r="BR5137" s="2">
        <v>6.7</v>
      </c>
      <c r="BS5137" s="2">
        <v>2</v>
      </c>
      <c r="BT5137" s="2">
        <v>2.7</v>
      </c>
      <c r="BU5137" s="2">
        <v>47</v>
      </c>
      <c r="BV5137" s="2">
        <v>62.7</v>
      </c>
      <c r="BX5137" s="2">
        <v>2</v>
      </c>
    </row>
    <row r="5138" spans="1:77" ht="12.75" customHeight="1" x14ac:dyDescent="0.2">
      <c r="A5138">
        <v>4</v>
      </c>
      <c r="B5138" s="2">
        <v>3970</v>
      </c>
      <c r="C5138" s="17">
        <v>2.95</v>
      </c>
      <c r="D5138" s="2">
        <v>3.01</v>
      </c>
      <c r="E5138" s="15">
        <v>2.8810000000000002</v>
      </c>
      <c r="G5138" s="17">
        <v>84</v>
      </c>
      <c r="H5138" s="2">
        <v>62</v>
      </c>
      <c r="I5138" s="2">
        <v>72.900000000000006</v>
      </c>
      <c r="J5138" s="2">
        <v>62</v>
      </c>
      <c r="K5138" s="2">
        <v>72.900000000000006</v>
      </c>
      <c r="L5138" s="2">
        <v>73.8</v>
      </c>
      <c r="M5138" s="2">
        <v>1</v>
      </c>
      <c r="N5138" s="2">
        <v>1.2</v>
      </c>
      <c r="O5138" s="2">
        <v>21</v>
      </c>
      <c r="P5138" s="2">
        <v>24.7</v>
      </c>
      <c r="S5138" s="2">
        <v>40</v>
      </c>
      <c r="T5138" s="2">
        <v>47.1</v>
      </c>
      <c r="U5138" s="2">
        <v>22</v>
      </c>
      <c r="V5138" s="2">
        <v>25.9</v>
      </c>
      <c r="W5138" s="2">
        <v>1</v>
      </c>
      <c r="X5138" s="2">
        <v>1.2</v>
      </c>
      <c r="Y5138" s="2">
        <v>23</v>
      </c>
      <c r="Z5138" s="2">
        <v>27.1</v>
      </c>
      <c r="AB5138" s="2">
        <v>1</v>
      </c>
      <c r="AE5138" s="2">
        <v>84</v>
      </c>
      <c r="AF5138" s="2">
        <v>60</v>
      </c>
      <c r="AG5138" s="2">
        <v>70.599999999999994</v>
      </c>
      <c r="AH5138" s="2">
        <v>60</v>
      </c>
      <c r="AI5138" s="2">
        <v>70.599999999999994</v>
      </c>
      <c r="AJ5138" s="2">
        <v>71.400000000000006</v>
      </c>
      <c r="AK5138" s="2">
        <v>8</v>
      </c>
      <c r="AL5138" s="2">
        <v>9.4</v>
      </c>
      <c r="AM5138" s="2">
        <v>16</v>
      </c>
      <c r="AN5138" s="2">
        <v>18.8</v>
      </c>
      <c r="AQ5138" s="2">
        <v>24</v>
      </c>
      <c r="AR5138" s="2">
        <v>28.2</v>
      </c>
      <c r="AS5138" s="2">
        <v>36</v>
      </c>
      <c r="AT5138" s="2">
        <v>42.4</v>
      </c>
      <c r="AU5138" s="2">
        <v>1</v>
      </c>
      <c r="AV5138" s="2">
        <v>1.2</v>
      </c>
      <c r="AW5138" s="2">
        <v>25</v>
      </c>
      <c r="AX5138" s="2">
        <v>29.4</v>
      </c>
      <c r="AZ5138" s="2">
        <v>1</v>
      </c>
      <c r="BC5138" s="2">
        <v>83</v>
      </c>
      <c r="BD5138" s="2">
        <v>63</v>
      </c>
      <c r="BE5138" s="2">
        <v>74.099999999999994</v>
      </c>
      <c r="BF5138" s="2">
        <v>63</v>
      </c>
      <c r="BG5138" s="2">
        <v>74.099999999999994</v>
      </c>
      <c r="BH5138" s="2">
        <v>75.900000000000006</v>
      </c>
      <c r="BI5138" s="2">
        <v>4</v>
      </c>
      <c r="BJ5138" s="2">
        <v>4.7</v>
      </c>
      <c r="BK5138" s="2">
        <v>16</v>
      </c>
      <c r="BL5138" s="2">
        <v>18.8</v>
      </c>
      <c r="BO5138" s="2">
        <v>43</v>
      </c>
      <c r="BP5138" s="2">
        <v>50.6</v>
      </c>
      <c r="BQ5138" s="2">
        <v>20</v>
      </c>
      <c r="BR5138" s="2">
        <v>23.5</v>
      </c>
      <c r="BS5138" s="2">
        <v>2</v>
      </c>
      <c r="BT5138" s="2">
        <v>2.4</v>
      </c>
      <c r="BU5138" s="2">
        <v>22</v>
      </c>
      <c r="BV5138" s="2">
        <v>25.9</v>
      </c>
      <c r="BX5138" s="2">
        <v>1</v>
      </c>
    </row>
    <row r="5139" spans="1:77" ht="12.75" customHeight="1" x14ac:dyDescent="0.2">
      <c r="A5139">
        <v>4</v>
      </c>
      <c r="B5139" s="2">
        <v>3971</v>
      </c>
      <c r="C5139" s="17">
        <v>2.96</v>
      </c>
      <c r="D5139" s="2">
        <v>2.2999999999999998</v>
      </c>
      <c r="E5139" s="15">
        <v>2.7940000000000005</v>
      </c>
      <c r="G5139" s="17">
        <v>73</v>
      </c>
      <c r="H5139" s="2">
        <v>53</v>
      </c>
      <c r="I5139" s="2">
        <v>71.599999999999994</v>
      </c>
      <c r="J5139" s="2">
        <v>53</v>
      </c>
      <c r="K5139" s="2">
        <v>71.599999999999994</v>
      </c>
      <c r="L5139" s="2">
        <v>72.599999999999994</v>
      </c>
      <c r="M5139" s="2">
        <v>2</v>
      </c>
      <c r="N5139" s="2">
        <v>2.7</v>
      </c>
      <c r="O5139" s="2">
        <v>18</v>
      </c>
      <c r="P5139" s="2">
        <v>24.3</v>
      </c>
      <c r="Q5139" s="2">
        <v>1</v>
      </c>
      <c r="R5139" s="2">
        <v>1.4</v>
      </c>
      <c r="S5139" s="2">
        <v>27</v>
      </c>
      <c r="T5139" s="2">
        <v>36.5</v>
      </c>
      <c r="U5139" s="2">
        <v>25</v>
      </c>
      <c r="V5139" s="2">
        <v>33.799999999999997</v>
      </c>
      <c r="W5139" s="2">
        <v>1</v>
      </c>
      <c r="X5139" s="2">
        <v>1.4</v>
      </c>
      <c r="Y5139" s="2">
        <v>21</v>
      </c>
      <c r="Z5139" s="2">
        <v>28.4</v>
      </c>
      <c r="AB5139" s="2">
        <v>1</v>
      </c>
      <c r="AE5139" s="2">
        <v>73</v>
      </c>
      <c r="AF5139" s="2">
        <v>34</v>
      </c>
      <c r="AG5139" s="2">
        <v>46.6</v>
      </c>
      <c r="AH5139" s="2">
        <v>34</v>
      </c>
      <c r="AI5139" s="2">
        <v>46.6</v>
      </c>
      <c r="AJ5139" s="2">
        <v>46.6</v>
      </c>
      <c r="AK5139" s="2">
        <v>22</v>
      </c>
      <c r="AL5139" s="2">
        <v>30.1</v>
      </c>
      <c r="AM5139" s="2">
        <v>17</v>
      </c>
      <c r="AN5139" s="2">
        <v>23.3</v>
      </c>
      <c r="AQ5139" s="2">
        <v>24</v>
      </c>
      <c r="AR5139" s="2">
        <v>32.9</v>
      </c>
      <c r="AS5139" s="2">
        <v>10</v>
      </c>
      <c r="AT5139" s="2">
        <v>13.7</v>
      </c>
      <c r="AW5139" s="2">
        <v>39</v>
      </c>
      <c r="AX5139" s="2">
        <v>53.4</v>
      </c>
      <c r="AZ5139" s="2">
        <v>2</v>
      </c>
      <c r="BC5139" s="2">
        <v>72</v>
      </c>
      <c r="BD5139" s="2">
        <v>50</v>
      </c>
      <c r="BE5139" s="2">
        <v>68.5</v>
      </c>
      <c r="BF5139" s="2">
        <v>50</v>
      </c>
      <c r="BG5139" s="2">
        <v>68.5</v>
      </c>
      <c r="BH5139" s="2">
        <v>69.400000000000006</v>
      </c>
      <c r="BI5139" s="2">
        <v>7</v>
      </c>
      <c r="BJ5139" s="2">
        <v>9.6</v>
      </c>
      <c r="BK5139" s="2">
        <v>15</v>
      </c>
      <c r="BL5139" s="2">
        <v>20.5</v>
      </c>
      <c r="BO5139" s="2">
        <v>33</v>
      </c>
      <c r="BP5139" s="2">
        <v>45.2</v>
      </c>
      <c r="BQ5139" s="2">
        <v>17</v>
      </c>
      <c r="BR5139" s="2">
        <v>23.3</v>
      </c>
      <c r="BS5139" s="2">
        <v>1</v>
      </c>
      <c r="BT5139" s="2">
        <v>1.4</v>
      </c>
      <c r="BU5139" s="2">
        <v>23</v>
      </c>
      <c r="BV5139" s="2">
        <v>31.5</v>
      </c>
      <c r="BX5139" s="2">
        <v>2</v>
      </c>
    </row>
    <row r="5140" spans="1:77" ht="12.75" customHeight="1" x14ac:dyDescent="0.2">
      <c r="A5140">
        <v>4</v>
      </c>
      <c r="B5140" s="2">
        <v>3974</v>
      </c>
      <c r="C5140" s="17">
        <v>3.29</v>
      </c>
      <c r="D5140" s="2">
        <v>2.75</v>
      </c>
      <c r="E5140" s="15">
        <v>2.9810000000000003</v>
      </c>
      <c r="G5140" s="17">
        <v>50</v>
      </c>
      <c r="H5140" s="2">
        <v>47</v>
      </c>
      <c r="I5140" s="2">
        <v>92.2</v>
      </c>
      <c r="J5140" s="2">
        <v>47</v>
      </c>
      <c r="K5140" s="2">
        <v>92.2</v>
      </c>
      <c r="L5140" s="2">
        <v>94</v>
      </c>
      <c r="O5140" s="2">
        <v>3</v>
      </c>
      <c r="P5140" s="2">
        <v>5.9</v>
      </c>
      <c r="S5140" s="2">
        <v>26</v>
      </c>
      <c r="T5140" s="2">
        <v>51</v>
      </c>
      <c r="U5140" s="2">
        <v>21</v>
      </c>
      <c r="V5140" s="2">
        <v>41.2</v>
      </c>
      <c r="W5140" s="2">
        <v>1</v>
      </c>
      <c r="X5140" s="2">
        <v>2</v>
      </c>
      <c r="Y5140" s="2">
        <v>4</v>
      </c>
      <c r="Z5140" s="2">
        <v>7.8</v>
      </c>
      <c r="AC5140" s="2">
        <v>1</v>
      </c>
      <c r="AE5140" s="2">
        <v>50</v>
      </c>
      <c r="AF5140" s="2">
        <v>35</v>
      </c>
      <c r="AG5140" s="2">
        <v>68.599999999999994</v>
      </c>
      <c r="AH5140" s="2">
        <v>35</v>
      </c>
      <c r="AI5140" s="2">
        <v>68.599999999999994</v>
      </c>
      <c r="AJ5140" s="2">
        <v>70</v>
      </c>
      <c r="AK5140" s="2">
        <v>5</v>
      </c>
      <c r="AL5140" s="2">
        <v>9.8000000000000007</v>
      </c>
      <c r="AM5140" s="2">
        <v>10</v>
      </c>
      <c r="AN5140" s="2">
        <v>19.600000000000001</v>
      </c>
      <c r="AO5140" s="2">
        <v>1</v>
      </c>
      <c r="AP5140" s="2">
        <v>2</v>
      </c>
      <c r="AQ5140" s="2">
        <v>21</v>
      </c>
      <c r="AR5140" s="2">
        <v>41.2</v>
      </c>
      <c r="AS5140" s="2">
        <v>13</v>
      </c>
      <c r="AT5140" s="2">
        <v>25.5</v>
      </c>
      <c r="AU5140" s="2">
        <v>1</v>
      </c>
      <c r="AV5140" s="2">
        <v>2</v>
      </c>
      <c r="AW5140" s="2">
        <v>16</v>
      </c>
      <c r="AX5140" s="2">
        <v>31.4</v>
      </c>
      <c r="BA5140" s="2">
        <v>1</v>
      </c>
      <c r="BC5140" s="2">
        <v>49</v>
      </c>
      <c r="BD5140" s="2">
        <v>43</v>
      </c>
      <c r="BE5140" s="2">
        <v>84.3</v>
      </c>
      <c r="BF5140" s="2">
        <v>43</v>
      </c>
      <c r="BG5140" s="2">
        <v>84.3</v>
      </c>
      <c r="BH5140" s="2">
        <v>87.8</v>
      </c>
      <c r="BK5140" s="2">
        <v>6</v>
      </c>
      <c r="BL5140" s="2">
        <v>11.8</v>
      </c>
      <c r="BM5140" s="2">
        <v>2</v>
      </c>
      <c r="BN5140" s="2">
        <v>3.9</v>
      </c>
      <c r="BO5140" s="2">
        <v>24</v>
      </c>
      <c r="BP5140" s="2">
        <v>47.1</v>
      </c>
      <c r="BQ5140" s="2">
        <v>17</v>
      </c>
      <c r="BR5140" s="2">
        <v>33.299999999999997</v>
      </c>
      <c r="BS5140" s="2">
        <v>2</v>
      </c>
      <c r="BT5140" s="2">
        <v>3.9</v>
      </c>
      <c r="BU5140" s="2">
        <v>8</v>
      </c>
      <c r="BV5140" s="2">
        <v>15.7</v>
      </c>
      <c r="BY5140" s="2">
        <v>1</v>
      </c>
    </row>
    <row r="5141" spans="1:77" ht="12.75" customHeight="1" x14ac:dyDescent="0.2">
      <c r="A5141">
        <v>4</v>
      </c>
      <c r="B5141" s="2">
        <v>3994</v>
      </c>
      <c r="C5141" s="17">
        <v>2.93</v>
      </c>
      <c r="D5141" s="2">
        <v>2.77</v>
      </c>
      <c r="E5141" s="15">
        <v>2.69</v>
      </c>
      <c r="G5141" s="17">
        <v>100</v>
      </c>
      <c r="H5141" s="2">
        <v>68</v>
      </c>
      <c r="I5141" s="2">
        <v>68</v>
      </c>
      <c r="J5141" s="2">
        <v>68</v>
      </c>
      <c r="K5141" s="2">
        <v>68</v>
      </c>
      <c r="L5141" s="2">
        <v>68</v>
      </c>
      <c r="M5141" s="2">
        <v>4</v>
      </c>
      <c r="N5141" s="2">
        <v>4</v>
      </c>
      <c r="O5141" s="2">
        <v>28</v>
      </c>
      <c r="P5141" s="2">
        <v>28</v>
      </c>
      <c r="S5141" s="2">
        <v>39</v>
      </c>
      <c r="T5141" s="2">
        <v>39</v>
      </c>
      <c r="U5141" s="2">
        <v>29</v>
      </c>
      <c r="V5141" s="2">
        <v>29</v>
      </c>
      <c r="Y5141" s="2">
        <v>32</v>
      </c>
      <c r="Z5141" s="2">
        <v>32</v>
      </c>
      <c r="AA5141" s="2">
        <v>1</v>
      </c>
      <c r="AB5141" s="2">
        <v>2</v>
      </c>
      <c r="AE5141" s="2">
        <v>100</v>
      </c>
      <c r="AF5141" s="2">
        <v>62</v>
      </c>
      <c r="AG5141" s="2">
        <v>62</v>
      </c>
      <c r="AH5141" s="2">
        <v>62</v>
      </c>
      <c r="AI5141" s="2">
        <v>62</v>
      </c>
      <c r="AJ5141" s="2">
        <v>62</v>
      </c>
      <c r="AK5141" s="2">
        <v>19</v>
      </c>
      <c r="AL5141" s="2">
        <v>19</v>
      </c>
      <c r="AM5141" s="2">
        <v>19</v>
      </c>
      <c r="AN5141" s="2">
        <v>19</v>
      </c>
      <c r="AQ5141" s="2">
        <v>28</v>
      </c>
      <c r="AR5141" s="2">
        <v>28</v>
      </c>
      <c r="AS5141" s="2">
        <v>34</v>
      </c>
      <c r="AT5141" s="2">
        <v>34</v>
      </c>
      <c r="AW5141" s="2">
        <v>38</v>
      </c>
      <c r="AX5141" s="2">
        <v>38</v>
      </c>
      <c r="AY5141" s="2">
        <v>1</v>
      </c>
      <c r="AZ5141" s="2">
        <v>2</v>
      </c>
      <c r="BC5141" s="2">
        <v>96</v>
      </c>
      <c r="BD5141" s="2">
        <v>59</v>
      </c>
      <c r="BE5141" s="2">
        <v>59</v>
      </c>
      <c r="BF5141" s="2">
        <v>59</v>
      </c>
      <c r="BG5141" s="2">
        <v>59</v>
      </c>
      <c r="BH5141" s="2">
        <v>61.5</v>
      </c>
      <c r="BI5141" s="2">
        <v>9</v>
      </c>
      <c r="BJ5141" s="2">
        <v>9</v>
      </c>
      <c r="BK5141" s="2">
        <v>28</v>
      </c>
      <c r="BL5141" s="2">
        <v>28</v>
      </c>
      <c r="BO5141" s="2">
        <v>32</v>
      </c>
      <c r="BP5141" s="2">
        <v>32</v>
      </c>
      <c r="BQ5141" s="2">
        <v>27</v>
      </c>
      <c r="BR5141" s="2">
        <v>27</v>
      </c>
      <c r="BS5141" s="2">
        <v>4</v>
      </c>
      <c r="BT5141" s="2">
        <v>4</v>
      </c>
      <c r="BU5141" s="2">
        <v>41</v>
      </c>
      <c r="BV5141" s="2">
        <v>41</v>
      </c>
      <c r="BW5141" s="2">
        <v>1</v>
      </c>
      <c r="BX5141" s="2">
        <v>2</v>
      </c>
    </row>
    <row r="5142" spans="1:77" ht="12.75" customHeight="1" x14ac:dyDescent="0.2">
      <c r="A5142">
        <v>4</v>
      </c>
      <c r="B5142" s="2">
        <v>3995</v>
      </c>
      <c r="C5142" s="17">
        <v>2.81</v>
      </c>
      <c r="D5142" s="2">
        <v>2.54</v>
      </c>
      <c r="E5142" s="15">
        <v>2.5789999999999997</v>
      </c>
      <c r="G5142" s="17">
        <v>89</v>
      </c>
      <c r="H5142" s="2">
        <v>67</v>
      </c>
      <c r="I5142" s="2">
        <v>74.400000000000006</v>
      </c>
      <c r="J5142" s="2">
        <v>67</v>
      </c>
      <c r="K5142" s="2">
        <v>74.400000000000006</v>
      </c>
      <c r="L5142" s="2">
        <v>75.3</v>
      </c>
      <c r="M5142" s="2">
        <v>6</v>
      </c>
      <c r="N5142" s="2">
        <v>6.7</v>
      </c>
      <c r="O5142" s="2">
        <v>16</v>
      </c>
      <c r="P5142" s="2">
        <v>17.8</v>
      </c>
      <c r="Q5142" s="2">
        <v>2</v>
      </c>
      <c r="R5142" s="2">
        <v>2.2000000000000002</v>
      </c>
      <c r="S5142" s="2">
        <v>45</v>
      </c>
      <c r="T5142" s="2">
        <v>50</v>
      </c>
      <c r="U5142" s="2">
        <v>20</v>
      </c>
      <c r="V5142" s="2">
        <v>22.2</v>
      </c>
      <c r="W5142" s="2">
        <v>1</v>
      </c>
      <c r="X5142" s="2">
        <v>1.1000000000000001</v>
      </c>
      <c r="Y5142" s="2">
        <v>23</v>
      </c>
      <c r="Z5142" s="2">
        <v>25.6</v>
      </c>
      <c r="AC5142" s="2">
        <v>1</v>
      </c>
      <c r="AE5142" s="2">
        <v>89</v>
      </c>
      <c r="AF5142" s="2">
        <v>52</v>
      </c>
      <c r="AG5142" s="2">
        <v>57.8</v>
      </c>
      <c r="AH5142" s="2">
        <v>52</v>
      </c>
      <c r="AI5142" s="2">
        <v>57.8</v>
      </c>
      <c r="AJ5142" s="2">
        <v>58.4</v>
      </c>
      <c r="AK5142" s="2">
        <v>23</v>
      </c>
      <c r="AL5142" s="2">
        <v>25.6</v>
      </c>
      <c r="AM5142" s="2">
        <v>14</v>
      </c>
      <c r="AN5142" s="2">
        <v>15.6</v>
      </c>
      <c r="AQ5142" s="2">
        <v>30</v>
      </c>
      <c r="AR5142" s="2">
        <v>33.299999999999997</v>
      </c>
      <c r="AS5142" s="2">
        <v>22</v>
      </c>
      <c r="AT5142" s="2">
        <v>24.4</v>
      </c>
      <c r="AU5142" s="2">
        <v>1</v>
      </c>
      <c r="AV5142" s="2">
        <v>1.1000000000000001</v>
      </c>
      <c r="AW5142" s="2">
        <v>38</v>
      </c>
      <c r="AX5142" s="2">
        <v>42.2</v>
      </c>
      <c r="BA5142" s="2">
        <v>1</v>
      </c>
      <c r="BC5142" s="2">
        <v>88</v>
      </c>
      <c r="BD5142" s="2">
        <v>52</v>
      </c>
      <c r="BE5142" s="2">
        <v>57.8</v>
      </c>
      <c r="BF5142" s="2">
        <v>52</v>
      </c>
      <c r="BG5142" s="2">
        <v>57.8</v>
      </c>
      <c r="BH5142" s="2">
        <v>59.1</v>
      </c>
      <c r="BI5142" s="2">
        <v>12</v>
      </c>
      <c r="BJ5142" s="2">
        <v>13.3</v>
      </c>
      <c r="BK5142" s="2">
        <v>24</v>
      </c>
      <c r="BL5142" s="2">
        <v>26.7</v>
      </c>
      <c r="BO5142" s="2">
        <v>36</v>
      </c>
      <c r="BP5142" s="2">
        <v>40</v>
      </c>
      <c r="BQ5142" s="2">
        <v>16</v>
      </c>
      <c r="BR5142" s="2">
        <v>17.8</v>
      </c>
      <c r="BS5142" s="2">
        <v>2</v>
      </c>
      <c r="BT5142" s="2">
        <v>2.2000000000000002</v>
      </c>
      <c r="BU5142" s="2">
        <v>38</v>
      </c>
      <c r="BV5142" s="2">
        <v>42.2</v>
      </c>
      <c r="BY5142" s="2">
        <v>1</v>
      </c>
    </row>
    <row r="5143" spans="1:77" ht="12.75" customHeight="1" x14ac:dyDescent="0.2">
      <c r="A5143">
        <v>4</v>
      </c>
      <c r="B5143" s="2">
        <v>3996</v>
      </c>
      <c r="C5143" s="17">
        <v>2.88</v>
      </c>
      <c r="D5143" s="2">
        <v>2.7</v>
      </c>
      <c r="E5143" s="15">
        <v>2.8480000000000003</v>
      </c>
      <c r="G5143" s="17">
        <v>113</v>
      </c>
      <c r="H5143" s="2">
        <v>88</v>
      </c>
      <c r="I5143" s="2">
        <v>77.900000000000006</v>
      </c>
      <c r="J5143" s="2">
        <v>88</v>
      </c>
      <c r="K5143" s="2">
        <v>77.900000000000006</v>
      </c>
      <c r="L5143" s="2">
        <v>77.900000000000006</v>
      </c>
      <c r="M5143" s="2">
        <v>7</v>
      </c>
      <c r="N5143" s="2">
        <v>6.2</v>
      </c>
      <c r="O5143" s="2">
        <v>18</v>
      </c>
      <c r="P5143" s="2">
        <v>15.9</v>
      </c>
      <c r="Q5143" s="2">
        <v>5</v>
      </c>
      <c r="R5143" s="2">
        <v>4.4000000000000004</v>
      </c>
      <c r="S5143" s="2">
        <v>50</v>
      </c>
      <c r="T5143" s="2">
        <v>44.2</v>
      </c>
      <c r="U5143" s="2">
        <v>33</v>
      </c>
      <c r="V5143" s="2">
        <v>29.2</v>
      </c>
      <c r="Y5143" s="2">
        <v>25</v>
      </c>
      <c r="Z5143" s="2">
        <v>22.1</v>
      </c>
      <c r="AC5143" s="2">
        <v>1</v>
      </c>
      <c r="AE5143" s="2">
        <v>113</v>
      </c>
      <c r="AF5143" s="2">
        <v>73</v>
      </c>
      <c r="AG5143" s="2">
        <v>64.599999999999994</v>
      </c>
      <c r="AH5143" s="2">
        <v>73</v>
      </c>
      <c r="AI5143" s="2">
        <v>64.599999999999994</v>
      </c>
      <c r="AJ5143" s="2">
        <v>64.599999999999994</v>
      </c>
      <c r="AK5143" s="2">
        <v>27</v>
      </c>
      <c r="AL5143" s="2">
        <v>23.9</v>
      </c>
      <c r="AM5143" s="2">
        <v>13</v>
      </c>
      <c r="AN5143" s="2">
        <v>11.5</v>
      </c>
      <c r="AO5143" s="2">
        <v>1</v>
      </c>
      <c r="AP5143" s="2">
        <v>0.9</v>
      </c>
      <c r="AQ5143" s="2">
        <v>36</v>
      </c>
      <c r="AR5143" s="2">
        <v>31.9</v>
      </c>
      <c r="AS5143" s="2">
        <v>36</v>
      </c>
      <c r="AT5143" s="2">
        <v>31.9</v>
      </c>
      <c r="AW5143" s="2">
        <v>40</v>
      </c>
      <c r="AX5143" s="2">
        <v>35.4</v>
      </c>
      <c r="BA5143" s="2">
        <v>1</v>
      </c>
      <c r="BC5143" s="2">
        <v>112</v>
      </c>
      <c r="BD5143" s="2">
        <v>80</v>
      </c>
      <c r="BE5143" s="2">
        <v>70.8</v>
      </c>
      <c r="BF5143" s="2">
        <v>80</v>
      </c>
      <c r="BG5143" s="2">
        <v>70.8</v>
      </c>
      <c r="BH5143" s="2">
        <v>71.400000000000006</v>
      </c>
      <c r="BI5143" s="2">
        <v>12</v>
      </c>
      <c r="BJ5143" s="2">
        <v>10.6</v>
      </c>
      <c r="BK5143" s="2">
        <v>20</v>
      </c>
      <c r="BL5143" s="2">
        <v>17.7</v>
      </c>
      <c r="BM5143" s="2">
        <v>3</v>
      </c>
      <c r="BN5143" s="2">
        <v>2.7</v>
      </c>
      <c r="BO5143" s="2">
        <v>38</v>
      </c>
      <c r="BP5143" s="2">
        <v>33.6</v>
      </c>
      <c r="BQ5143" s="2">
        <v>39</v>
      </c>
      <c r="BR5143" s="2">
        <v>34.5</v>
      </c>
      <c r="BS5143" s="2">
        <v>1</v>
      </c>
      <c r="BT5143" s="2">
        <v>0.9</v>
      </c>
      <c r="BU5143" s="2">
        <v>33</v>
      </c>
      <c r="BV5143" s="2">
        <v>29.2</v>
      </c>
      <c r="BY5143" s="2">
        <v>1</v>
      </c>
    </row>
    <row r="5144" spans="1:77" ht="12.75" customHeight="1" x14ac:dyDescent="0.2">
      <c r="A5144">
        <v>4</v>
      </c>
      <c r="B5144" s="2">
        <v>4000</v>
      </c>
      <c r="C5144" s="17">
        <v>2.33</v>
      </c>
      <c r="D5144" s="2">
        <v>2.52</v>
      </c>
      <c r="E5144" s="15">
        <v>2.2400000000000002</v>
      </c>
      <c r="G5144" s="17">
        <v>107</v>
      </c>
      <c r="H5144" s="2">
        <v>50</v>
      </c>
      <c r="I5144" s="2">
        <v>46.7</v>
      </c>
      <c r="J5144" s="2">
        <v>50</v>
      </c>
      <c r="K5144" s="2">
        <v>46.7</v>
      </c>
      <c r="L5144" s="2">
        <v>46.7</v>
      </c>
      <c r="M5144" s="2">
        <v>15</v>
      </c>
      <c r="N5144" s="2">
        <v>14</v>
      </c>
      <c r="O5144" s="2">
        <v>42</v>
      </c>
      <c r="P5144" s="2">
        <v>39.299999999999997</v>
      </c>
      <c r="Q5144" s="2">
        <v>3</v>
      </c>
      <c r="R5144" s="2">
        <v>2.8</v>
      </c>
      <c r="S5144" s="2">
        <v>38</v>
      </c>
      <c r="T5144" s="2">
        <v>35.5</v>
      </c>
      <c r="U5144" s="2">
        <v>9</v>
      </c>
      <c r="V5144" s="2">
        <v>8.4</v>
      </c>
      <c r="Y5144" s="2">
        <v>57</v>
      </c>
      <c r="Z5144" s="2">
        <v>53.3</v>
      </c>
      <c r="AB5144" s="2">
        <v>1</v>
      </c>
      <c r="AC5144" s="2">
        <v>3</v>
      </c>
      <c r="AE5144" s="2">
        <v>107</v>
      </c>
      <c r="AF5144" s="2">
        <v>61</v>
      </c>
      <c r="AG5144" s="2">
        <v>57</v>
      </c>
      <c r="AH5144" s="2">
        <v>61</v>
      </c>
      <c r="AI5144" s="2">
        <v>57</v>
      </c>
      <c r="AJ5144" s="2">
        <v>57</v>
      </c>
      <c r="AK5144" s="2">
        <v>25</v>
      </c>
      <c r="AL5144" s="2">
        <v>23.4</v>
      </c>
      <c r="AM5144" s="2">
        <v>21</v>
      </c>
      <c r="AN5144" s="2">
        <v>19.600000000000001</v>
      </c>
      <c r="AQ5144" s="2">
        <v>41</v>
      </c>
      <c r="AR5144" s="2">
        <v>38.299999999999997</v>
      </c>
      <c r="AS5144" s="2">
        <v>20</v>
      </c>
      <c r="AT5144" s="2">
        <v>18.7</v>
      </c>
      <c r="AW5144" s="2">
        <v>46</v>
      </c>
      <c r="AX5144" s="2">
        <v>43</v>
      </c>
      <c r="AZ5144" s="2">
        <v>1</v>
      </c>
      <c r="BA5144" s="2">
        <v>3</v>
      </c>
      <c r="BC5144" s="2">
        <v>106</v>
      </c>
      <c r="BD5144" s="2">
        <v>48</v>
      </c>
      <c r="BE5144" s="2">
        <v>44.9</v>
      </c>
      <c r="BF5144" s="2">
        <v>48</v>
      </c>
      <c r="BG5144" s="2">
        <v>44.9</v>
      </c>
      <c r="BH5144" s="2">
        <v>45.3</v>
      </c>
      <c r="BI5144" s="2">
        <v>21</v>
      </c>
      <c r="BJ5144" s="2">
        <v>19.600000000000001</v>
      </c>
      <c r="BK5144" s="2">
        <v>37</v>
      </c>
      <c r="BL5144" s="2">
        <v>34.6</v>
      </c>
      <c r="BM5144" s="2">
        <v>2</v>
      </c>
      <c r="BN5144" s="2">
        <v>1.9</v>
      </c>
      <c r="BO5144" s="2">
        <v>39</v>
      </c>
      <c r="BP5144" s="2">
        <v>36.4</v>
      </c>
      <c r="BQ5144" s="2">
        <v>7</v>
      </c>
      <c r="BR5144" s="2">
        <v>6.5</v>
      </c>
      <c r="BS5144" s="2">
        <v>1</v>
      </c>
      <c r="BT5144" s="2">
        <v>0.9</v>
      </c>
      <c r="BU5144" s="2">
        <v>59</v>
      </c>
      <c r="BV5144" s="2">
        <v>55.1</v>
      </c>
      <c r="BX5144" s="2">
        <v>1</v>
      </c>
      <c r="BY5144" s="2">
        <v>3</v>
      </c>
    </row>
    <row r="5145" spans="1:77" ht="12.75" customHeight="1" x14ac:dyDescent="0.2">
      <c r="A5145">
        <v>4</v>
      </c>
      <c r="B5145" s="2">
        <v>4002</v>
      </c>
      <c r="C5145" s="17">
        <v>2.79</v>
      </c>
      <c r="D5145" s="2">
        <v>1.93</v>
      </c>
      <c r="E5145" s="15">
        <v>2.7149999999999999</v>
      </c>
      <c r="G5145" s="17">
        <v>14</v>
      </c>
      <c r="H5145" s="2">
        <v>10</v>
      </c>
      <c r="I5145" s="2">
        <v>71.400000000000006</v>
      </c>
      <c r="J5145" s="2">
        <v>10</v>
      </c>
      <c r="K5145" s="2">
        <v>71.400000000000006</v>
      </c>
      <c r="L5145" s="2">
        <v>71.400000000000006</v>
      </c>
      <c r="O5145" s="2">
        <v>4</v>
      </c>
      <c r="P5145" s="2">
        <v>28.6</v>
      </c>
      <c r="S5145" s="2">
        <v>9</v>
      </c>
      <c r="T5145" s="2">
        <v>64.3</v>
      </c>
      <c r="U5145" s="2">
        <v>1</v>
      </c>
      <c r="V5145" s="2">
        <v>7.1</v>
      </c>
      <c r="Y5145" s="2">
        <v>4</v>
      </c>
      <c r="Z5145" s="2">
        <v>28.6</v>
      </c>
      <c r="AE5145" s="2">
        <v>14</v>
      </c>
      <c r="AF5145" s="2">
        <v>5</v>
      </c>
      <c r="AG5145" s="2">
        <v>35.700000000000003</v>
      </c>
      <c r="AH5145" s="2">
        <v>5</v>
      </c>
      <c r="AI5145" s="2">
        <v>35.700000000000003</v>
      </c>
      <c r="AJ5145" s="2">
        <v>35.700000000000003</v>
      </c>
      <c r="AK5145" s="2">
        <v>6</v>
      </c>
      <c r="AL5145" s="2">
        <v>42.9</v>
      </c>
      <c r="AM5145" s="2">
        <v>3</v>
      </c>
      <c r="AN5145" s="2">
        <v>21.4</v>
      </c>
      <c r="AQ5145" s="2">
        <v>5</v>
      </c>
      <c r="AR5145" s="2">
        <v>35.700000000000003</v>
      </c>
      <c r="AW5145" s="2">
        <v>9</v>
      </c>
      <c r="AX5145" s="2">
        <v>64.3</v>
      </c>
      <c r="BC5145" s="2">
        <v>14</v>
      </c>
      <c r="BD5145" s="2">
        <v>9</v>
      </c>
      <c r="BE5145" s="2">
        <v>64.3</v>
      </c>
      <c r="BF5145" s="2">
        <v>9</v>
      </c>
      <c r="BG5145" s="2">
        <v>64.3</v>
      </c>
      <c r="BH5145" s="2">
        <v>64.3</v>
      </c>
      <c r="BI5145" s="2">
        <v>1</v>
      </c>
      <c r="BJ5145" s="2">
        <v>7.1</v>
      </c>
      <c r="BK5145" s="2">
        <v>4</v>
      </c>
      <c r="BL5145" s="2">
        <v>28.6</v>
      </c>
      <c r="BO5145" s="2">
        <v>7</v>
      </c>
      <c r="BP5145" s="2">
        <v>50</v>
      </c>
      <c r="BQ5145" s="2">
        <v>2</v>
      </c>
      <c r="BR5145" s="2">
        <v>14.3</v>
      </c>
      <c r="BU5145" s="2">
        <v>5</v>
      </c>
      <c r="BV5145" s="2">
        <v>35.700000000000003</v>
      </c>
    </row>
    <row r="5146" spans="1:77" ht="12.75" customHeight="1" x14ac:dyDescent="0.2">
      <c r="A5146">
        <v>4</v>
      </c>
      <c r="B5146" s="2">
        <v>4013</v>
      </c>
      <c r="C5146" s="17">
        <v>2.85</v>
      </c>
      <c r="D5146" s="2">
        <v>2.63</v>
      </c>
      <c r="E5146" s="15">
        <v>2.5430000000000001</v>
      </c>
      <c r="G5146" s="17">
        <v>94</v>
      </c>
      <c r="H5146" s="2">
        <v>65</v>
      </c>
      <c r="I5146" s="2">
        <v>69.099999999999994</v>
      </c>
      <c r="J5146" s="2">
        <v>65</v>
      </c>
      <c r="K5146" s="2">
        <v>69.099999999999994</v>
      </c>
      <c r="L5146" s="2">
        <v>69.099999999999994</v>
      </c>
      <c r="M5146" s="2">
        <v>6</v>
      </c>
      <c r="N5146" s="2">
        <v>6.4</v>
      </c>
      <c r="O5146" s="2">
        <v>23</v>
      </c>
      <c r="P5146" s="2">
        <v>24.5</v>
      </c>
      <c r="Q5146" s="2">
        <v>1</v>
      </c>
      <c r="R5146" s="2">
        <v>1.1000000000000001</v>
      </c>
      <c r="S5146" s="2">
        <v>40</v>
      </c>
      <c r="T5146" s="2">
        <v>42.6</v>
      </c>
      <c r="U5146" s="2">
        <v>24</v>
      </c>
      <c r="V5146" s="2">
        <v>25.5</v>
      </c>
      <c r="Y5146" s="2">
        <v>29</v>
      </c>
      <c r="Z5146" s="2">
        <v>30.9</v>
      </c>
      <c r="AB5146" s="2">
        <v>2</v>
      </c>
      <c r="AC5146" s="2">
        <v>1</v>
      </c>
      <c r="AE5146" s="2">
        <v>94</v>
      </c>
      <c r="AF5146" s="2">
        <v>56</v>
      </c>
      <c r="AG5146" s="2">
        <v>59.6</v>
      </c>
      <c r="AH5146" s="2">
        <v>56</v>
      </c>
      <c r="AI5146" s="2">
        <v>59.6</v>
      </c>
      <c r="AJ5146" s="2">
        <v>59.6</v>
      </c>
      <c r="AK5146" s="2">
        <v>18</v>
      </c>
      <c r="AL5146" s="2">
        <v>19.100000000000001</v>
      </c>
      <c r="AM5146" s="2">
        <v>20</v>
      </c>
      <c r="AN5146" s="2">
        <v>21.3</v>
      </c>
      <c r="AO5146" s="2">
        <v>1</v>
      </c>
      <c r="AP5146" s="2">
        <v>1.1000000000000001</v>
      </c>
      <c r="AQ5146" s="2">
        <v>31</v>
      </c>
      <c r="AR5146" s="2">
        <v>33</v>
      </c>
      <c r="AS5146" s="2">
        <v>24</v>
      </c>
      <c r="AT5146" s="2">
        <v>25.5</v>
      </c>
      <c r="AW5146" s="2">
        <v>38</v>
      </c>
      <c r="AX5146" s="2">
        <v>40.4</v>
      </c>
      <c r="AZ5146" s="2">
        <v>2</v>
      </c>
      <c r="BA5146" s="2">
        <v>1</v>
      </c>
      <c r="BC5146" s="2">
        <v>93</v>
      </c>
      <c r="BD5146" s="2">
        <v>58</v>
      </c>
      <c r="BE5146" s="2">
        <v>61.7</v>
      </c>
      <c r="BF5146" s="2">
        <v>58</v>
      </c>
      <c r="BG5146" s="2">
        <v>61.7</v>
      </c>
      <c r="BH5146" s="2">
        <v>62.4</v>
      </c>
      <c r="BI5146" s="2">
        <v>14</v>
      </c>
      <c r="BJ5146" s="2">
        <v>14.9</v>
      </c>
      <c r="BK5146" s="2">
        <v>21</v>
      </c>
      <c r="BL5146" s="2">
        <v>22.3</v>
      </c>
      <c r="BM5146" s="2">
        <v>2</v>
      </c>
      <c r="BN5146" s="2">
        <v>2.1</v>
      </c>
      <c r="BO5146" s="2">
        <v>41</v>
      </c>
      <c r="BP5146" s="2">
        <v>43.6</v>
      </c>
      <c r="BQ5146" s="2">
        <v>15</v>
      </c>
      <c r="BR5146" s="2">
        <v>16</v>
      </c>
      <c r="BS5146" s="2">
        <v>1</v>
      </c>
      <c r="BT5146" s="2">
        <v>1.1000000000000001</v>
      </c>
      <c r="BU5146" s="2">
        <v>36</v>
      </c>
      <c r="BV5146" s="2">
        <v>38.299999999999997</v>
      </c>
      <c r="BX5146" s="2">
        <v>2</v>
      </c>
      <c r="BY5146" s="2">
        <v>1</v>
      </c>
    </row>
    <row r="5147" spans="1:77" ht="12.75" customHeight="1" x14ac:dyDescent="0.2">
      <c r="A5147">
        <v>4</v>
      </c>
      <c r="B5147" s="2">
        <v>4014</v>
      </c>
      <c r="C5147" s="17">
        <v>2.75</v>
      </c>
      <c r="D5147" s="2">
        <v>2.58</v>
      </c>
      <c r="E5147" s="15">
        <v>2.169</v>
      </c>
      <c r="G5147" s="17">
        <v>48</v>
      </c>
      <c r="H5147" s="2">
        <v>30</v>
      </c>
      <c r="I5147" s="2">
        <v>62.5</v>
      </c>
      <c r="J5147" s="2">
        <v>30</v>
      </c>
      <c r="K5147" s="2">
        <v>62.5</v>
      </c>
      <c r="L5147" s="2">
        <v>62.5</v>
      </c>
      <c r="M5147" s="2">
        <v>2</v>
      </c>
      <c r="N5147" s="2">
        <v>4.2</v>
      </c>
      <c r="O5147" s="2">
        <v>16</v>
      </c>
      <c r="P5147" s="2">
        <v>33.299999999999997</v>
      </c>
      <c r="S5147" s="2">
        <v>22</v>
      </c>
      <c r="T5147" s="2">
        <v>45.8</v>
      </c>
      <c r="U5147" s="2">
        <v>8</v>
      </c>
      <c r="V5147" s="2">
        <v>16.7</v>
      </c>
      <c r="Y5147" s="2">
        <v>18</v>
      </c>
      <c r="Z5147" s="2">
        <v>37.5</v>
      </c>
      <c r="AC5147" s="2">
        <v>2</v>
      </c>
      <c r="AE5147" s="2">
        <v>48</v>
      </c>
      <c r="AF5147" s="2">
        <v>30</v>
      </c>
      <c r="AG5147" s="2">
        <v>62.5</v>
      </c>
      <c r="AH5147" s="2">
        <v>30</v>
      </c>
      <c r="AI5147" s="2">
        <v>62.5</v>
      </c>
      <c r="AJ5147" s="2">
        <v>62.5</v>
      </c>
      <c r="AK5147" s="2">
        <v>10</v>
      </c>
      <c r="AL5147" s="2">
        <v>20.8</v>
      </c>
      <c r="AM5147" s="2">
        <v>8</v>
      </c>
      <c r="AN5147" s="2">
        <v>16.7</v>
      </c>
      <c r="AQ5147" s="2">
        <v>22</v>
      </c>
      <c r="AR5147" s="2">
        <v>45.8</v>
      </c>
      <c r="AS5147" s="2">
        <v>8</v>
      </c>
      <c r="AT5147" s="2">
        <v>16.7</v>
      </c>
      <c r="AW5147" s="2">
        <v>18</v>
      </c>
      <c r="AX5147" s="2">
        <v>37.5</v>
      </c>
      <c r="BA5147" s="2">
        <v>2</v>
      </c>
      <c r="BC5147" s="2">
        <v>46</v>
      </c>
      <c r="BD5147" s="2">
        <v>21</v>
      </c>
      <c r="BE5147" s="2">
        <v>43.8</v>
      </c>
      <c r="BF5147" s="2">
        <v>21</v>
      </c>
      <c r="BG5147" s="2">
        <v>43.8</v>
      </c>
      <c r="BH5147" s="2">
        <v>45.7</v>
      </c>
      <c r="BI5147" s="2">
        <v>10</v>
      </c>
      <c r="BJ5147" s="2">
        <v>20.8</v>
      </c>
      <c r="BK5147" s="2">
        <v>15</v>
      </c>
      <c r="BL5147" s="2">
        <v>31.3</v>
      </c>
      <c r="BO5147" s="2">
        <v>20</v>
      </c>
      <c r="BP5147" s="2">
        <v>41.7</v>
      </c>
      <c r="BQ5147" s="2">
        <v>1</v>
      </c>
      <c r="BR5147" s="2">
        <v>2.1</v>
      </c>
      <c r="BS5147" s="2">
        <v>2</v>
      </c>
      <c r="BT5147" s="2">
        <v>4.2</v>
      </c>
      <c r="BU5147" s="2">
        <v>27</v>
      </c>
      <c r="BV5147" s="2">
        <v>56.3</v>
      </c>
      <c r="BY5147" s="2">
        <v>2</v>
      </c>
    </row>
    <row r="5148" spans="1:77" ht="12.75" customHeight="1" x14ac:dyDescent="0.2">
      <c r="A5148">
        <v>4</v>
      </c>
      <c r="B5148" s="2">
        <v>4015</v>
      </c>
      <c r="C5148" s="17">
        <v>2.89</v>
      </c>
      <c r="D5148" s="2">
        <v>2.75</v>
      </c>
      <c r="E5148" s="15">
        <v>2.6</v>
      </c>
      <c r="G5148" s="17">
        <v>55</v>
      </c>
      <c r="H5148" s="2">
        <v>40</v>
      </c>
      <c r="I5148" s="2">
        <v>72.7</v>
      </c>
      <c r="J5148" s="2">
        <v>40</v>
      </c>
      <c r="K5148" s="2">
        <v>72.7</v>
      </c>
      <c r="L5148" s="2">
        <v>72.7</v>
      </c>
      <c r="M5148" s="2">
        <v>2</v>
      </c>
      <c r="N5148" s="2">
        <v>3.6</v>
      </c>
      <c r="O5148" s="2">
        <v>13</v>
      </c>
      <c r="P5148" s="2">
        <v>23.6</v>
      </c>
      <c r="S5148" s="2">
        <v>29</v>
      </c>
      <c r="T5148" s="2">
        <v>52.7</v>
      </c>
      <c r="U5148" s="2">
        <v>11</v>
      </c>
      <c r="V5148" s="2">
        <v>20</v>
      </c>
      <c r="Y5148" s="2">
        <v>15</v>
      </c>
      <c r="Z5148" s="2">
        <v>27.3</v>
      </c>
      <c r="AC5148" s="2">
        <v>3</v>
      </c>
      <c r="AE5148" s="2">
        <v>55</v>
      </c>
      <c r="AF5148" s="2">
        <v>36</v>
      </c>
      <c r="AG5148" s="2">
        <v>65.5</v>
      </c>
      <c r="AH5148" s="2">
        <v>36</v>
      </c>
      <c r="AI5148" s="2">
        <v>65.5</v>
      </c>
      <c r="AJ5148" s="2">
        <v>65.5</v>
      </c>
      <c r="AK5148" s="2">
        <v>12</v>
      </c>
      <c r="AL5148" s="2">
        <v>21.8</v>
      </c>
      <c r="AM5148" s="2">
        <v>7</v>
      </c>
      <c r="AN5148" s="2">
        <v>12.7</v>
      </c>
      <c r="AQ5148" s="2">
        <v>19</v>
      </c>
      <c r="AR5148" s="2">
        <v>34.5</v>
      </c>
      <c r="AS5148" s="2">
        <v>17</v>
      </c>
      <c r="AT5148" s="2">
        <v>30.9</v>
      </c>
      <c r="AW5148" s="2">
        <v>19</v>
      </c>
      <c r="AX5148" s="2">
        <v>34.5</v>
      </c>
      <c r="BA5148" s="2">
        <v>3</v>
      </c>
      <c r="BC5148" s="2">
        <v>54</v>
      </c>
      <c r="BD5148" s="2">
        <v>33</v>
      </c>
      <c r="BE5148" s="2">
        <v>60</v>
      </c>
      <c r="BF5148" s="2">
        <v>33</v>
      </c>
      <c r="BG5148" s="2">
        <v>60</v>
      </c>
      <c r="BH5148" s="2">
        <v>61.1</v>
      </c>
      <c r="BI5148" s="2">
        <v>6</v>
      </c>
      <c r="BJ5148" s="2">
        <v>10.9</v>
      </c>
      <c r="BK5148" s="2">
        <v>15</v>
      </c>
      <c r="BL5148" s="2">
        <v>27.3</v>
      </c>
      <c r="BO5148" s="2">
        <v>25</v>
      </c>
      <c r="BP5148" s="2">
        <v>45.5</v>
      </c>
      <c r="BQ5148" s="2">
        <v>8</v>
      </c>
      <c r="BR5148" s="2">
        <v>14.5</v>
      </c>
      <c r="BS5148" s="2">
        <v>1</v>
      </c>
      <c r="BT5148" s="2">
        <v>1.8</v>
      </c>
      <c r="BU5148" s="2">
        <v>22</v>
      </c>
      <c r="BV5148" s="2">
        <v>40</v>
      </c>
      <c r="BY5148" s="2">
        <v>3</v>
      </c>
    </row>
    <row r="5149" spans="1:77" ht="12.75" customHeight="1" x14ac:dyDescent="0.2">
      <c r="A5149">
        <v>4</v>
      </c>
      <c r="B5149" s="2">
        <v>4016</v>
      </c>
      <c r="C5149" s="17">
        <v>2.94</v>
      </c>
      <c r="D5149" s="2">
        <v>2.66</v>
      </c>
      <c r="E5149" s="15">
        <v>2.57</v>
      </c>
      <c r="G5149" s="17">
        <v>79</v>
      </c>
      <c r="H5149" s="2">
        <v>58</v>
      </c>
      <c r="I5149" s="2">
        <v>73.400000000000006</v>
      </c>
      <c r="J5149" s="2">
        <v>58</v>
      </c>
      <c r="K5149" s="2">
        <v>73.400000000000006</v>
      </c>
      <c r="L5149" s="2">
        <v>73.400000000000006</v>
      </c>
      <c r="M5149" s="2">
        <v>2</v>
      </c>
      <c r="N5149" s="2">
        <v>2.5</v>
      </c>
      <c r="O5149" s="2">
        <v>19</v>
      </c>
      <c r="P5149" s="2">
        <v>24.1</v>
      </c>
      <c r="S5149" s="2">
        <v>40</v>
      </c>
      <c r="T5149" s="2">
        <v>50.6</v>
      </c>
      <c r="U5149" s="2">
        <v>18</v>
      </c>
      <c r="V5149" s="2">
        <v>22.8</v>
      </c>
      <c r="Y5149" s="2">
        <v>21</v>
      </c>
      <c r="Z5149" s="2">
        <v>26.6</v>
      </c>
      <c r="AE5149" s="2">
        <v>79</v>
      </c>
      <c r="AF5149" s="2">
        <v>48</v>
      </c>
      <c r="AG5149" s="2">
        <v>60.8</v>
      </c>
      <c r="AH5149" s="2">
        <v>48</v>
      </c>
      <c r="AI5149" s="2">
        <v>60.8</v>
      </c>
      <c r="AJ5149" s="2">
        <v>60.8</v>
      </c>
      <c r="AK5149" s="2">
        <v>19</v>
      </c>
      <c r="AL5149" s="2">
        <v>24.1</v>
      </c>
      <c r="AM5149" s="2">
        <v>12</v>
      </c>
      <c r="AN5149" s="2">
        <v>15.2</v>
      </c>
      <c r="AQ5149" s="2">
        <v>25</v>
      </c>
      <c r="AR5149" s="2">
        <v>31.6</v>
      </c>
      <c r="AS5149" s="2">
        <v>23</v>
      </c>
      <c r="AT5149" s="2">
        <v>29.1</v>
      </c>
      <c r="AW5149" s="2">
        <v>31</v>
      </c>
      <c r="AX5149" s="2">
        <v>39.200000000000003</v>
      </c>
      <c r="BC5149" s="2">
        <v>78</v>
      </c>
      <c r="BD5149" s="2">
        <v>45</v>
      </c>
      <c r="BE5149" s="2">
        <v>57</v>
      </c>
      <c r="BF5149" s="2">
        <v>45</v>
      </c>
      <c r="BG5149" s="2">
        <v>57</v>
      </c>
      <c r="BH5149" s="2">
        <v>57.7</v>
      </c>
      <c r="BI5149" s="2">
        <v>11</v>
      </c>
      <c r="BJ5149" s="2">
        <v>13.9</v>
      </c>
      <c r="BK5149" s="2">
        <v>22</v>
      </c>
      <c r="BL5149" s="2">
        <v>27.8</v>
      </c>
      <c r="BO5149" s="2">
        <v>32</v>
      </c>
      <c r="BP5149" s="2">
        <v>40.5</v>
      </c>
      <c r="BQ5149" s="2">
        <v>13</v>
      </c>
      <c r="BR5149" s="2">
        <v>16.5</v>
      </c>
      <c r="BS5149" s="2">
        <v>1</v>
      </c>
      <c r="BT5149" s="2">
        <v>1.3</v>
      </c>
      <c r="BU5149" s="2">
        <v>34</v>
      </c>
      <c r="BV5149" s="2">
        <v>43</v>
      </c>
    </row>
    <row r="5150" spans="1:77" ht="12.75" customHeight="1" x14ac:dyDescent="0.2">
      <c r="A5150">
        <v>4</v>
      </c>
      <c r="B5150" s="2">
        <v>4017</v>
      </c>
      <c r="C5150" s="17">
        <v>3.13</v>
      </c>
      <c r="D5150" s="2">
        <v>2.89</v>
      </c>
      <c r="E5150" s="15">
        <v>2.7749999999999999</v>
      </c>
      <c r="G5150" s="17">
        <v>126</v>
      </c>
      <c r="H5150" s="2">
        <v>101</v>
      </c>
      <c r="I5150" s="2">
        <v>80.2</v>
      </c>
      <c r="J5150" s="2">
        <v>101</v>
      </c>
      <c r="K5150" s="2">
        <v>80.2</v>
      </c>
      <c r="L5150" s="2">
        <v>80.2</v>
      </c>
      <c r="M5150" s="2">
        <v>2</v>
      </c>
      <c r="N5150" s="2">
        <v>1.6</v>
      </c>
      <c r="O5150" s="2">
        <v>23</v>
      </c>
      <c r="P5150" s="2">
        <v>18.3</v>
      </c>
      <c r="S5150" s="2">
        <v>57</v>
      </c>
      <c r="T5150" s="2">
        <v>45.2</v>
      </c>
      <c r="U5150" s="2">
        <v>44</v>
      </c>
      <c r="V5150" s="2">
        <v>34.9</v>
      </c>
      <c r="Y5150" s="2">
        <v>25</v>
      </c>
      <c r="Z5150" s="2">
        <v>19.8</v>
      </c>
      <c r="AE5150" s="2">
        <v>124</v>
      </c>
      <c r="AF5150" s="2">
        <v>88</v>
      </c>
      <c r="AG5150" s="2">
        <v>69.8</v>
      </c>
      <c r="AH5150" s="2">
        <v>88</v>
      </c>
      <c r="AI5150" s="2">
        <v>69.8</v>
      </c>
      <c r="AJ5150" s="2">
        <v>71</v>
      </c>
      <c r="AK5150" s="2">
        <v>16</v>
      </c>
      <c r="AL5150" s="2">
        <v>12.7</v>
      </c>
      <c r="AM5150" s="2">
        <v>20</v>
      </c>
      <c r="AN5150" s="2">
        <v>15.9</v>
      </c>
      <c r="AQ5150" s="2">
        <v>44</v>
      </c>
      <c r="AR5150" s="2">
        <v>34.9</v>
      </c>
      <c r="AS5150" s="2">
        <v>44</v>
      </c>
      <c r="AT5150" s="2">
        <v>34.9</v>
      </c>
      <c r="AU5150" s="2">
        <v>2</v>
      </c>
      <c r="AV5150" s="2">
        <v>1.6</v>
      </c>
      <c r="AW5150" s="2">
        <v>38</v>
      </c>
      <c r="AX5150" s="2">
        <v>30.2</v>
      </c>
      <c r="BC5150" s="2">
        <v>124</v>
      </c>
      <c r="BD5150" s="2">
        <v>84</v>
      </c>
      <c r="BE5150" s="2">
        <v>66.7</v>
      </c>
      <c r="BF5150" s="2">
        <v>84</v>
      </c>
      <c r="BG5150" s="2">
        <v>66.7</v>
      </c>
      <c r="BH5150" s="2">
        <v>67.7</v>
      </c>
      <c r="BI5150" s="2">
        <v>10</v>
      </c>
      <c r="BJ5150" s="2">
        <v>7.9</v>
      </c>
      <c r="BK5150" s="2">
        <v>30</v>
      </c>
      <c r="BL5150" s="2">
        <v>23.8</v>
      </c>
      <c r="BO5150" s="2">
        <v>56</v>
      </c>
      <c r="BP5150" s="2">
        <v>44.4</v>
      </c>
      <c r="BQ5150" s="2">
        <v>28</v>
      </c>
      <c r="BR5150" s="2">
        <v>22.2</v>
      </c>
      <c r="BS5150" s="2">
        <v>2</v>
      </c>
      <c r="BT5150" s="2">
        <v>1.6</v>
      </c>
      <c r="BU5150" s="2">
        <v>42</v>
      </c>
      <c r="BV5150" s="2">
        <v>33.299999999999997</v>
      </c>
    </row>
    <row r="5151" spans="1:77" ht="12.75" customHeight="1" x14ac:dyDescent="0.2">
      <c r="A5151">
        <v>4</v>
      </c>
      <c r="B5151" s="2">
        <v>4018</v>
      </c>
      <c r="C5151" s="17">
        <v>3.32</v>
      </c>
      <c r="D5151" s="2">
        <v>3.34</v>
      </c>
      <c r="E5151" s="15">
        <v>3.0620000000000003</v>
      </c>
      <c r="G5151" s="17">
        <v>65</v>
      </c>
      <c r="H5151" s="2">
        <v>55</v>
      </c>
      <c r="I5151" s="2">
        <v>84.6</v>
      </c>
      <c r="J5151" s="2">
        <v>55</v>
      </c>
      <c r="K5151" s="2">
        <v>84.6</v>
      </c>
      <c r="L5151" s="2">
        <v>84.6</v>
      </c>
      <c r="M5151" s="2">
        <v>2</v>
      </c>
      <c r="N5151" s="2">
        <v>3.1</v>
      </c>
      <c r="O5151" s="2">
        <v>8</v>
      </c>
      <c r="P5151" s="2">
        <v>12.3</v>
      </c>
      <c r="S5151" s="2">
        <v>22</v>
      </c>
      <c r="T5151" s="2">
        <v>33.799999999999997</v>
      </c>
      <c r="U5151" s="2">
        <v>33</v>
      </c>
      <c r="V5151" s="2">
        <v>50.8</v>
      </c>
      <c r="Y5151" s="2">
        <v>10</v>
      </c>
      <c r="Z5151" s="2">
        <v>15.4</v>
      </c>
      <c r="AC5151" s="2">
        <v>3</v>
      </c>
      <c r="AE5151" s="2">
        <v>65</v>
      </c>
      <c r="AF5151" s="2">
        <v>55</v>
      </c>
      <c r="AG5151" s="2">
        <v>84.6</v>
      </c>
      <c r="AH5151" s="2">
        <v>55</v>
      </c>
      <c r="AI5151" s="2">
        <v>84.6</v>
      </c>
      <c r="AJ5151" s="2">
        <v>84.6</v>
      </c>
      <c r="AK5151" s="2">
        <v>4</v>
      </c>
      <c r="AL5151" s="2">
        <v>6.2</v>
      </c>
      <c r="AM5151" s="2">
        <v>6</v>
      </c>
      <c r="AN5151" s="2">
        <v>9.1999999999999993</v>
      </c>
      <c r="AQ5151" s="2">
        <v>19</v>
      </c>
      <c r="AR5151" s="2">
        <v>29.2</v>
      </c>
      <c r="AS5151" s="2">
        <v>36</v>
      </c>
      <c r="AT5151" s="2">
        <v>55.4</v>
      </c>
      <c r="AW5151" s="2">
        <v>10</v>
      </c>
      <c r="AX5151" s="2">
        <v>15.4</v>
      </c>
      <c r="BA5151" s="2">
        <v>3</v>
      </c>
      <c r="BC5151" s="2">
        <v>65</v>
      </c>
      <c r="BD5151" s="2">
        <v>51</v>
      </c>
      <c r="BE5151" s="2">
        <v>78.5</v>
      </c>
      <c r="BF5151" s="2">
        <v>51</v>
      </c>
      <c r="BG5151" s="2">
        <v>78.5</v>
      </c>
      <c r="BH5151" s="2">
        <v>78.5</v>
      </c>
      <c r="BI5151" s="2">
        <v>3</v>
      </c>
      <c r="BJ5151" s="2">
        <v>4.5999999999999996</v>
      </c>
      <c r="BK5151" s="2">
        <v>11</v>
      </c>
      <c r="BL5151" s="2">
        <v>16.899999999999999</v>
      </c>
      <c r="BO5151" s="2">
        <v>30</v>
      </c>
      <c r="BP5151" s="2">
        <v>46.2</v>
      </c>
      <c r="BQ5151" s="2">
        <v>21</v>
      </c>
      <c r="BR5151" s="2">
        <v>32.299999999999997</v>
      </c>
      <c r="BU5151" s="2">
        <v>14</v>
      </c>
      <c r="BV5151" s="2">
        <v>21.5</v>
      </c>
      <c r="BY5151" s="2">
        <v>3</v>
      </c>
    </row>
    <row r="5152" spans="1:77" ht="12.75" customHeight="1" x14ac:dyDescent="0.2">
      <c r="A5152">
        <v>4</v>
      </c>
      <c r="B5152" s="2">
        <v>4029</v>
      </c>
      <c r="C5152" s="17">
        <v>3.11</v>
      </c>
      <c r="D5152" s="2">
        <v>2.95</v>
      </c>
      <c r="E5152" s="15">
        <v>2.5099999999999998</v>
      </c>
      <c r="G5152" s="17">
        <v>55</v>
      </c>
      <c r="H5152" s="2">
        <v>42</v>
      </c>
      <c r="I5152" s="2">
        <v>76.400000000000006</v>
      </c>
      <c r="J5152" s="2">
        <v>42</v>
      </c>
      <c r="K5152" s="2">
        <v>76.400000000000006</v>
      </c>
      <c r="L5152" s="2">
        <v>76.400000000000006</v>
      </c>
      <c r="M5152" s="2">
        <v>1</v>
      </c>
      <c r="N5152" s="2">
        <v>1.8</v>
      </c>
      <c r="O5152" s="2">
        <v>12</v>
      </c>
      <c r="P5152" s="2">
        <v>21.8</v>
      </c>
      <c r="S5152" s="2">
        <v>22</v>
      </c>
      <c r="T5152" s="2">
        <v>40</v>
      </c>
      <c r="U5152" s="2">
        <v>20</v>
      </c>
      <c r="V5152" s="2">
        <v>36.4</v>
      </c>
      <c r="Y5152" s="2">
        <v>13</v>
      </c>
      <c r="Z5152" s="2">
        <v>23.6</v>
      </c>
      <c r="AE5152" s="2">
        <v>55</v>
      </c>
      <c r="AF5152" s="2">
        <v>39</v>
      </c>
      <c r="AG5152" s="2">
        <v>70.900000000000006</v>
      </c>
      <c r="AH5152" s="2">
        <v>39</v>
      </c>
      <c r="AI5152" s="2">
        <v>70.900000000000006</v>
      </c>
      <c r="AJ5152" s="2">
        <v>70.900000000000006</v>
      </c>
      <c r="AK5152" s="2">
        <v>7</v>
      </c>
      <c r="AL5152" s="2">
        <v>12.7</v>
      </c>
      <c r="AM5152" s="2">
        <v>9</v>
      </c>
      <c r="AN5152" s="2">
        <v>16.399999999999999</v>
      </c>
      <c r="AQ5152" s="2">
        <v>19</v>
      </c>
      <c r="AR5152" s="2">
        <v>34.5</v>
      </c>
      <c r="AS5152" s="2">
        <v>20</v>
      </c>
      <c r="AT5152" s="2">
        <v>36.4</v>
      </c>
      <c r="AW5152" s="2">
        <v>16</v>
      </c>
      <c r="AX5152" s="2">
        <v>29.1</v>
      </c>
      <c r="BC5152" s="2">
        <v>54</v>
      </c>
      <c r="BD5152" s="2">
        <v>32</v>
      </c>
      <c r="BE5152" s="2">
        <v>58.2</v>
      </c>
      <c r="BF5152" s="2">
        <v>32</v>
      </c>
      <c r="BG5152" s="2">
        <v>58.2</v>
      </c>
      <c r="BH5152" s="2">
        <v>59.3</v>
      </c>
      <c r="BI5152" s="2">
        <v>13</v>
      </c>
      <c r="BJ5152" s="2">
        <v>23.6</v>
      </c>
      <c r="BK5152" s="2">
        <v>9</v>
      </c>
      <c r="BL5152" s="2">
        <v>16.399999999999999</v>
      </c>
      <c r="BO5152" s="2">
        <v>21</v>
      </c>
      <c r="BP5152" s="2">
        <v>38.200000000000003</v>
      </c>
      <c r="BQ5152" s="2">
        <v>11</v>
      </c>
      <c r="BR5152" s="2">
        <v>20</v>
      </c>
      <c r="BS5152" s="2">
        <v>1</v>
      </c>
      <c r="BT5152" s="2">
        <v>1.8</v>
      </c>
      <c r="BU5152" s="2">
        <v>23</v>
      </c>
      <c r="BV5152" s="2">
        <v>41.8</v>
      </c>
    </row>
    <row r="5153" spans="1:77" ht="12.75" customHeight="1" x14ac:dyDescent="0.2">
      <c r="A5153">
        <v>4</v>
      </c>
      <c r="B5153" s="2">
        <v>4033</v>
      </c>
      <c r="C5153" s="17">
        <v>2.9</v>
      </c>
      <c r="D5153" s="2">
        <v>3.27</v>
      </c>
      <c r="E5153" s="15">
        <v>2.7119999999999997</v>
      </c>
      <c r="G5153" s="17">
        <v>49</v>
      </c>
      <c r="H5153" s="2">
        <v>41</v>
      </c>
      <c r="I5153" s="2">
        <v>83.7</v>
      </c>
      <c r="J5153" s="2">
        <v>41</v>
      </c>
      <c r="K5153" s="2">
        <v>83.7</v>
      </c>
      <c r="L5153" s="2">
        <v>83.7</v>
      </c>
      <c r="M5153" s="2">
        <v>2</v>
      </c>
      <c r="N5153" s="2">
        <v>4.0999999999999996</v>
      </c>
      <c r="O5153" s="2">
        <v>6</v>
      </c>
      <c r="P5153" s="2">
        <v>12.2</v>
      </c>
      <c r="Q5153" s="2">
        <v>2</v>
      </c>
      <c r="R5153" s="2">
        <v>4.0999999999999996</v>
      </c>
      <c r="S5153" s="2">
        <v>28</v>
      </c>
      <c r="T5153" s="2">
        <v>57.1</v>
      </c>
      <c r="U5153" s="2">
        <v>11</v>
      </c>
      <c r="V5153" s="2">
        <v>22.4</v>
      </c>
      <c r="Y5153" s="2">
        <v>8</v>
      </c>
      <c r="Z5153" s="2">
        <v>16.3</v>
      </c>
      <c r="AC5153" s="2">
        <v>2</v>
      </c>
      <c r="AE5153" s="2">
        <v>49</v>
      </c>
      <c r="AF5153" s="2">
        <v>42</v>
      </c>
      <c r="AG5153" s="2">
        <v>85.7</v>
      </c>
      <c r="AH5153" s="2">
        <v>42</v>
      </c>
      <c r="AI5153" s="2">
        <v>85.7</v>
      </c>
      <c r="AJ5153" s="2">
        <v>85.7</v>
      </c>
      <c r="AK5153" s="2">
        <v>5</v>
      </c>
      <c r="AL5153" s="2">
        <v>10.199999999999999</v>
      </c>
      <c r="AM5153" s="2">
        <v>2</v>
      </c>
      <c r="AN5153" s="2">
        <v>4.0999999999999996</v>
      </c>
      <c r="AO5153" s="2">
        <v>1</v>
      </c>
      <c r="AP5153" s="2">
        <v>2</v>
      </c>
      <c r="AQ5153" s="2">
        <v>13</v>
      </c>
      <c r="AR5153" s="2">
        <v>26.5</v>
      </c>
      <c r="AS5153" s="2">
        <v>28</v>
      </c>
      <c r="AT5153" s="2">
        <v>57.1</v>
      </c>
      <c r="AW5153" s="2">
        <v>7</v>
      </c>
      <c r="AX5153" s="2">
        <v>14.3</v>
      </c>
      <c r="BA5153" s="2">
        <v>2</v>
      </c>
      <c r="BC5153" s="2">
        <v>48</v>
      </c>
      <c r="BD5153" s="2">
        <v>31</v>
      </c>
      <c r="BE5153" s="2">
        <v>63.3</v>
      </c>
      <c r="BF5153" s="2">
        <v>31</v>
      </c>
      <c r="BG5153" s="2">
        <v>63.3</v>
      </c>
      <c r="BH5153" s="2">
        <v>64.599999999999994</v>
      </c>
      <c r="BI5153" s="2">
        <v>7</v>
      </c>
      <c r="BJ5153" s="2">
        <v>14.3</v>
      </c>
      <c r="BK5153" s="2">
        <v>10</v>
      </c>
      <c r="BL5153" s="2">
        <v>20.399999999999999</v>
      </c>
      <c r="BO5153" s="2">
        <v>18</v>
      </c>
      <c r="BP5153" s="2">
        <v>36.700000000000003</v>
      </c>
      <c r="BQ5153" s="2">
        <v>13</v>
      </c>
      <c r="BR5153" s="2">
        <v>26.5</v>
      </c>
      <c r="BS5153" s="2">
        <v>1</v>
      </c>
      <c r="BT5153" s="2">
        <v>2</v>
      </c>
      <c r="BU5153" s="2">
        <v>18</v>
      </c>
      <c r="BV5153" s="2">
        <v>36.700000000000003</v>
      </c>
      <c r="BY5153" s="2">
        <v>2</v>
      </c>
    </row>
    <row r="5154" spans="1:77" ht="12.75" customHeight="1" x14ac:dyDescent="0.2">
      <c r="A5154">
        <v>4</v>
      </c>
      <c r="B5154" s="2">
        <v>4034</v>
      </c>
      <c r="C5154" s="17">
        <v>2.85</v>
      </c>
      <c r="D5154" s="2">
        <v>2.48</v>
      </c>
      <c r="E5154" s="15">
        <v>2.661</v>
      </c>
      <c r="G5154" s="17">
        <v>74</v>
      </c>
      <c r="H5154" s="2">
        <v>52</v>
      </c>
      <c r="I5154" s="2">
        <v>69.3</v>
      </c>
      <c r="J5154" s="2">
        <v>52</v>
      </c>
      <c r="K5154" s="2">
        <v>69.3</v>
      </c>
      <c r="L5154" s="2">
        <v>70.3</v>
      </c>
      <c r="M5154" s="2">
        <v>6</v>
      </c>
      <c r="N5154" s="2">
        <v>8</v>
      </c>
      <c r="O5154" s="2">
        <v>16</v>
      </c>
      <c r="P5154" s="2">
        <v>21.3</v>
      </c>
      <c r="S5154" s="2">
        <v>32</v>
      </c>
      <c r="T5154" s="2">
        <v>42.7</v>
      </c>
      <c r="U5154" s="2">
        <v>20</v>
      </c>
      <c r="V5154" s="2">
        <v>26.7</v>
      </c>
      <c r="W5154" s="2">
        <v>1</v>
      </c>
      <c r="X5154" s="2">
        <v>1.3</v>
      </c>
      <c r="Y5154" s="2">
        <v>23</v>
      </c>
      <c r="Z5154" s="2">
        <v>30.7</v>
      </c>
      <c r="AE5154" s="2">
        <v>73</v>
      </c>
      <c r="AF5154" s="2">
        <v>40</v>
      </c>
      <c r="AG5154" s="2">
        <v>53.3</v>
      </c>
      <c r="AH5154" s="2">
        <v>40</v>
      </c>
      <c r="AI5154" s="2">
        <v>53.3</v>
      </c>
      <c r="AJ5154" s="2">
        <v>54.8</v>
      </c>
      <c r="AK5154" s="2">
        <v>19</v>
      </c>
      <c r="AL5154" s="2">
        <v>25.3</v>
      </c>
      <c r="AM5154" s="2">
        <v>14</v>
      </c>
      <c r="AN5154" s="2">
        <v>18.7</v>
      </c>
      <c r="AQ5154" s="2">
        <v>21</v>
      </c>
      <c r="AR5154" s="2">
        <v>28</v>
      </c>
      <c r="AS5154" s="2">
        <v>19</v>
      </c>
      <c r="AT5154" s="2">
        <v>25.3</v>
      </c>
      <c r="AU5154" s="2">
        <v>2</v>
      </c>
      <c r="AV5154" s="2">
        <v>2.7</v>
      </c>
      <c r="AW5154" s="2">
        <v>35</v>
      </c>
      <c r="AX5154" s="2">
        <v>46.7</v>
      </c>
      <c r="BC5154" s="2">
        <v>73</v>
      </c>
      <c r="BD5154" s="2">
        <v>47</v>
      </c>
      <c r="BE5154" s="2">
        <v>63.5</v>
      </c>
      <c r="BF5154" s="2">
        <v>47</v>
      </c>
      <c r="BG5154" s="2">
        <v>63.5</v>
      </c>
      <c r="BH5154" s="2">
        <v>64.400000000000006</v>
      </c>
      <c r="BI5154" s="2">
        <v>14</v>
      </c>
      <c r="BJ5154" s="2">
        <v>18.899999999999999</v>
      </c>
      <c r="BK5154" s="2">
        <v>12</v>
      </c>
      <c r="BL5154" s="2">
        <v>16.2</v>
      </c>
      <c r="BO5154" s="2">
        <v>29</v>
      </c>
      <c r="BP5154" s="2">
        <v>39.200000000000003</v>
      </c>
      <c r="BQ5154" s="2">
        <v>18</v>
      </c>
      <c r="BR5154" s="2">
        <v>24.3</v>
      </c>
      <c r="BS5154" s="2">
        <v>1</v>
      </c>
      <c r="BT5154" s="2">
        <v>1.4</v>
      </c>
      <c r="BU5154" s="2">
        <v>27</v>
      </c>
      <c r="BV5154" s="2">
        <v>36.5</v>
      </c>
      <c r="BW5154" s="2">
        <v>1</v>
      </c>
    </row>
    <row r="5155" spans="1:77" ht="12.75" customHeight="1" x14ac:dyDescent="0.2">
      <c r="A5155">
        <v>4</v>
      </c>
      <c r="B5155" s="2">
        <v>4035</v>
      </c>
      <c r="C5155" s="17">
        <v>3.39</v>
      </c>
      <c r="D5155" s="2">
        <v>3.59</v>
      </c>
      <c r="E5155" s="15">
        <v>3.0839999999999996</v>
      </c>
      <c r="G5155" s="17">
        <v>83</v>
      </c>
      <c r="H5155" s="2">
        <v>74</v>
      </c>
      <c r="I5155" s="2">
        <v>89.2</v>
      </c>
      <c r="J5155" s="2">
        <v>74</v>
      </c>
      <c r="K5155" s="2">
        <v>89.2</v>
      </c>
      <c r="L5155" s="2">
        <v>89.2</v>
      </c>
      <c r="M5155" s="2">
        <v>1</v>
      </c>
      <c r="N5155" s="2">
        <v>1.2</v>
      </c>
      <c r="O5155" s="2">
        <v>8</v>
      </c>
      <c r="P5155" s="2">
        <v>9.6</v>
      </c>
      <c r="S5155" s="2">
        <v>32</v>
      </c>
      <c r="T5155" s="2">
        <v>38.6</v>
      </c>
      <c r="U5155" s="2">
        <v>42</v>
      </c>
      <c r="V5155" s="2">
        <v>50.6</v>
      </c>
      <c r="Y5155" s="2">
        <v>9</v>
      </c>
      <c r="Z5155" s="2">
        <v>10.8</v>
      </c>
      <c r="AC5155" s="2">
        <v>6</v>
      </c>
      <c r="AE5155" s="2">
        <v>83</v>
      </c>
      <c r="AF5155" s="2">
        <v>76</v>
      </c>
      <c r="AG5155" s="2">
        <v>91.6</v>
      </c>
      <c r="AH5155" s="2">
        <v>76</v>
      </c>
      <c r="AI5155" s="2">
        <v>91.6</v>
      </c>
      <c r="AJ5155" s="2">
        <v>91.6</v>
      </c>
      <c r="AK5155" s="2">
        <v>2</v>
      </c>
      <c r="AL5155" s="2">
        <v>2.4</v>
      </c>
      <c r="AM5155" s="2">
        <v>5</v>
      </c>
      <c r="AN5155" s="2">
        <v>6</v>
      </c>
      <c r="AQ5155" s="2">
        <v>18</v>
      </c>
      <c r="AR5155" s="2">
        <v>21.7</v>
      </c>
      <c r="AS5155" s="2">
        <v>58</v>
      </c>
      <c r="AT5155" s="2">
        <v>69.900000000000006</v>
      </c>
      <c r="AW5155" s="2">
        <v>7</v>
      </c>
      <c r="AX5155" s="2">
        <v>8.4</v>
      </c>
      <c r="BA5155" s="2">
        <v>6</v>
      </c>
      <c r="BC5155" s="2">
        <v>82</v>
      </c>
      <c r="BD5155" s="2">
        <v>66</v>
      </c>
      <c r="BE5155" s="2">
        <v>79.5</v>
      </c>
      <c r="BF5155" s="2">
        <v>66</v>
      </c>
      <c r="BG5155" s="2">
        <v>79.5</v>
      </c>
      <c r="BH5155" s="2">
        <v>80.5</v>
      </c>
      <c r="BI5155" s="2">
        <v>1</v>
      </c>
      <c r="BJ5155" s="2">
        <v>1.2</v>
      </c>
      <c r="BK5155" s="2">
        <v>15</v>
      </c>
      <c r="BL5155" s="2">
        <v>18.100000000000001</v>
      </c>
      <c r="BO5155" s="2">
        <v>39</v>
      </c>
      <c r="BP5155" s="2">
        <v>47</v>
      </c>
      <c r="BQ5155" s="2">
        <v>27</v>
      </c>
      <c r="BR5155" s="2">
        <v>32.5</v>
      </c>
      <c r="BS5155" s="2">
        <v>1</v>
      </c>
      <c r="BT5155" s="2">
        <v>1.2</v>
      </c>
      <c r="BU5155" s="2">
        <v>17</v>
      </c>
      <c r="BV5155" s="2">
        <v>20.5</v>
      </c>
      <c r="BY5155" s="2">
        <v>6</v>
      </c>
    </row>
    <row r="5156" spans="1:77" ht="12.75" customHeight="1" x14ac:dyDescent="0.2">
      <c r="A5156">
        <v>4</v>
      </c>
      <c r="B5156" s="2">
        <v>4036</v>
      </c>
      <c r="C5156" s="17">
        <v>3.26</v>
      </c>
      <c r="D5156" s="2">
        <v>3.06</v>
      </c>
      <c r="E5156" s="15">
        <v>2.9849999999999999</v>
      </c>
      <c r="G5156" s="17">
        <v>86</v>
      </c>
      <c r="H5156" s="2">
        <v>77</v>
      </c>
      <c r="I5156" s="2">
        <v>88.5</v>
      </c>
      <c r="J5156" s="2">
        <v>77</v>
      </c>
      <c r="K5156" s="2">
        <v>88.5</v>
      </c>
      <c r="L5156" s="2">
        <v>89.5</v>
      </c>
      <c r="O5156" s="2">
        <v>9</v>
      </c>
      <c r="P5156" s="2">
        <v>10.3</v>
      </c>
      <c r="S5156" s="2">
        <v>42</v>
      </c>
      <c r="T5156" s="2">
        <v>48.3</v>
      </c>
      <c r="U5156" s="2">
        <v>35</v>
      </c>
      <c r="V5156" s="2">
        <v>40.200000000000003</v>
      </c>
      <c r="W5156" s="2">
        <v>1</v>
      </c>
      <c r="X5156" s="2">
        <v>1.1000000000000001</v>
      </c>
      <c r="Y5156" s="2">
        <v>10</v>
      </c>
      <c r="Z5156" s="2">
        <v>11.5</v>
      </c>
      <c r="AC5156" s="2">
        <v>1</v>
      </c>
      <c r="AE5156" s="2">
        <v>85</v>
      </c>
      <c r="AF5156" s="2">
        <v>68</v>
      </c>
      <c r="AG5156" s="2">
        <v>78.2</v>
      </c>
      <c r="AH5156" s="2">
        <v>68</v>
      </c>
      <c r="AI5156" s="2">
        <v>78.2</v>
      </c>
      <c r="AJ5156" s="2">
        <v>80</v>
      </c>
      <c r="AK5156" s="2">
        <v>6</v>
      </c>
      <c r="AL5156" s="2">
        <v>6.9</v>
      </c>
      <c r="AM5156" s="2">
        <v>11</v>
      </c>
      <c r="AN5156" s="2">
        <v>12.6</v>
      </c>
      <c r="AQ5156" s="2">
        <v>34</v>
      </c>
      <c r="AR5156" s="2">
        <v>39.1</v>
      </c>
      <c r="AS5156" s="2">
        <v>34</v>
      </c>
      <c r="AT5156" s="2">
        <v>39.1</v>
      </c>
      <c r="AU5156" s="2">
        <v>2</v>
      </c>
      <c r="AV5156" s="2">
        <v>2.2999999999999998</v>
      </c>
      <c r="AW5156" s="2">
        <v>19</v>
      </c>
      <c r="AX5156" s="2">
        <v>21.8</v>
      </c>
      <c r="BA5156" s="2">
        <v>1</v>
      </c>
      <c r="BC5156" s="2">
        <v>84</v>
      </c>
      <c r="BD5156" s="2">
        <v>68</v>
      </c>
      <c r="BE5156" s="2">
        <v>78.2</v>
      </c>
      <c r="BF5156" s="2">
        <v>68</v>
      </c>
      <c r="BG5156" s="2">
        <v>78.2</v>
      </c>
      <c r="BH5156" s="2">
        <v>81</v>
      </c>
      <c r="BI5156" s="2">
        <v>3</v>
      </c>
      <c r="BJ5156" s="2">
        <v>3.4</v>
      </c>
      <c r="BK5156" s="2">
        <v>13</v>
      </c>
      <c r="BL5156" s="2">
        <v>14.9</v>
      </c>
      <c r="BO5156" s="2">
        <v>41</v>
      </c>
      <c r="BP5156" s="2">
        <v>47.1</v>
      </c>
      <c r="BQ5156" s="2">
        <v>27</v>
      </c>
      <c r="BR5156" s="2">
        <v>31</v>
      </c>
      <c r="BS5156" s="2">
        <v>3</v>
      </c>
      <c r="BT5156" s="2">
        <v>3.4</v>
      </c>
      <c r="BU5156" s="2">
        <v>19</v>
      </c>
      <c r="BV5156" s="2">
        <v>21.8</v>
      </c>
      <c r="BY5156" s="2">
        <v>1</v>
      </c>
    </row>
    <row r="5157" spans="1:77" ht="12.75" customHeight="1" x14ac:dyDescent="0.2">
      <c r="A5157">
        <v>4</v>
      </c>
      <c r="B5157" s="2">
        <v>4039</v>
      </c>
      <c r="C5157" s="17">
        <v>2.36</v>
      </c>
      <c r="D5157" s="2">
        <v>1.57</v>
      </c>
      <c r="E5157" s="15">
        <v>2.3249999999999997</v>
      </c>
      <c r="G5157" s="17">
        <v>28</v>
      </c>
      <c r="H5157" s="2">
        <v>11</v>
      </c>
      <c r="I5157" s="2">
        <v>39.299999999999997</v>
      </c>
      <c r="J5157" s="2">
        <v>11</v>
      </c>
      <c r="K5157" s="2">
        <v>39.299999999999997</v>
      </c>
      <c r="L5157" s="2">
        <v>39.299999999999997</v>
      </c>
      <c r="M5157" s="2">
        <v>3</v>
      </c>
      <c r="N5157" s="2">
        <v>10.7</v>
      </c>
      <c r="O5157" s="2">
        <v>14</v>
      </c>
      <c r="P5157" s="2">
        <v>50</v>
      </c>
      <c r="S5157" s="2">
        <v>9</v>
      </c>
      <c r="T5157" s="2">
        <v>32.1</v>
      </c>
      <c r="U5157" s="2">
        <v>2</v>
      </c>
      <c r="V5157" s="2">
        <v>7.1</v>
      </c>
      <c r="Y5157" s="2">
        <v>17</v>
      </c>
      <c r="Z5157" s="2">
        <v>60.7</v>
      </c>
      <c r="AE5157" s="2">
        <v>28</v>
      </c>
      <c r="AF5157" s="2">
        <v>5</v>
      </c>
      <c r="AG5157" s="2">
        <v>17.899999999999999</v>
      </c>
      <c r="AH5157" s="2">
        <v>5</v>
      </c>
      <c r="AI5157" s="2">
        <v>17.899999999999999</v>
      </c>
      <c r="AJ5157" s="2">
        <v>17.899999999999999</v>
      </c>
      <c r="AK5157" s="2">
        <v>18</v>
      </c>
      <c r="AL5157" s="2">
        <v>64.3</v>
      </c>
      <c r="AM5157" s="2">
        <v>5</v>
      </c>
      <c r="AN5157" s="2">
        <v>17.899999999999999</v>
      </c>
      <c r="AQ5157" s="2">
        <v>4</v>
      </c>
      <c r="AR5157" s="2">
        <v>14.3</v>
      </c>
      <c r="AS5157" s="2">
        <v>1</v>
      </c>
      <c r="AT5157" s="2">
        <v>3.6</v>
      </c>
      <c r="AW5157" s="2">
        <v>23</v>
      </c>
      <c r="AX5157" s="2">
        <v>82.1</v>
      </c>
      <c r="BC5157" s="2">
        <v>28</v>
      </c>
      <c r="BD5157" s="2">
        <v>10</v>
      </c>
      <c r="BE5157" s="2">
        <v>35.700000000000003</v>
      </c>
      <c r="BF5157" s="2">
        <v>10</v>
      </c>
      <c r="BG5157" s="2">
        <v>35.700000000000003</v>
      </c>
      <c r="BH5157" s="2">
        <v>35.700000000000003</v>
      </c>
      <c r="BI5157" s="2">
        <v>6</v>
      </c>
      <c r="BJ5157" s="2">
        <v>21.4</v>
      </c>
      <c r="BK5157" s="2">
        <v>12</v>
      </c>
      <c r="BL5157" s="2">
        <v>42.9</v>
      </c>
      <c r="BO5157" s="2">
        <v>5</v>
      </c>
      <c r="BP5157" s="2">
        <v>17.899999999999999</v>
      </c>
      <c r="BQ5157" s="2">
        <v>5</v>
      </c>
      <c r="BR5157" s="2">
        <v>17.899999999999999</v>
      </c>
      <c r="BU5157" s="2">
        <v>18</v>
      </c>
      <c r="BV5157" s="2">
        <v>64.3</v>
      </c>
    </row>
    <row r="5158" spans="1:77" ht="12.75" customHeight="1" x14ac:dyDescent="0.2">
      <c r="A5158">
        <v>4</v>
      </c>
      <c r="B5158" s="2">
        <v>4041</v>
      </c>
      <c r="C5158" s="17">
        <v>3.14</v>
      </c>
      <c r="D5158" s="2">
        <v>3.18</v>
      </c>
      <c r="E5158" s="15">
        <v>2.8760000000000003</v>
      </c>
      <c r="G5158" s="17">
        <v>177</v>
      </c>
      <c r="H5158" s="2">
        <v>139</v>
      </c>
      <c r="I5158" s="2">
        <v>78.5</v>
      </c>
      <c r="J5158" s="2">
        <v>139</v>
      </c>
      <c r="K5158" s="2">
        <v>78.5</v>
      </c>
      <c r="L5158" s="2">
        <v>78.5</v>
      </c>
      <c r="M5158" s="2">
        <v>9</v>
      </c>
      <c r="N5158" s="2">
        <v>5.0999999999999996</v>
      </c>
      <c r="O5158" s="2">
        <v>29</v>
      </c>
      <c r="P5158" s="2">
        <v>16.399999999999999</v>
      </c>
      <c r="S5158" s="2">
        <v>67</v>
      </c>
      <c r="T5158" s="2">
        <v>37.9</v>
      </c>
      <c r="U5158" s="2">
        <v>72</v>
      </c>
      <c r="V5158" s="2">
        <v>40.700000000000003</v>
      </c>
      <c r="Y5158" s="2">
        <v>38</v>
      </c>
      <c r="Z5158" s="2">
        <v>21.5</v>
      </c>
      <c r="AB5158" s="2">
        <v>1</v>
      </c>
      <c r="AC5158" s="2">
        <v>3</v>
      </c>
      <c r="AE5158" s="2">
        <v>177</v>
      </c>
      <c r="AF5158" s="2">
        <v>141</v>
      </c>
      <c r="AG5158" s="2">
        <v>79.7</v>
      </c>
      <c r="AH5158" s="2">
        <v>141</v>
      </c>
      <c r="AI5158" s="2">
        <v>79.7</v>
      </c>
      <c r="AJ5158" s="2">
        <v>79.7</v>
      </c>
      <c r="AK5158" s="2">
        <v>22</v>
      </c>
      <c r="AL5158" s="2">
        <v>12.4</v>
      </c>
      <c r="AM5158" s="2">
        <v>14</v>
      </c>
      <c r="AN5158" s="2">
        <v>7.9</v>
      </c>
      <c r="AQ5158" s="2">
        <v>52</v>
      </c>
      <c r="AR5158" s="2">
        <v>29.4</v>
      </c>
      <c r="AS5158" s="2">
        <v>89</v>
      </c>
      <c r="AT5158" s="2">
        <v>50.3</v>
      </c>
      <c r="AW5158" s="2">
        <v>36</v>
      </c>
      <c r="AX5158" s="2">
        <v>20.3</v>
      </c>
      <c r="AZ5158" s="2">
        <v>1</v>
      </c>
      <c r="BA5158" s="2">
        <v>3</v>
      </c>
      <c r="BC5158" s="2">
        <v>174</v>
      </c>
      <c r="BD5158" s="2">
        <v>120</v>
      </c>
      <c r="BE5158" s="2">
        <v>67.8</v>
      </c>
      <c r="BF5158" s="2">
        <v>120</v>
      </c>
      <c r="BG5158" s="2">
        <v>67.8</v>
      </c>
      <c r="BH5158" s="2">
        <v>69</v>
      </c>
      <c r="BI5158" s="2">
        <v>17</v>
      </c>
      <c r="BJ5158" s="2">
        <v>9.6</v>
      </c>
      <c r="BK5158" s="2">
        <v>37</v>
      </c>
      <c r="BL5158" s="2">
        <v>20.9</v>
      </c>
      <c r="BO5158" s="2">
        <v>62</v>
      </c>
      <c r="BP5158" s="2">
        <v>35</v>
      </c>
      <c r="BQ5158" s="2">
        <v>58</v>
      </c>
      <c r="BR5158" s="2">
        <v>32.799999999999997</v>
      </c>
      <c r="BS5158" s="2">
        <v>3</v>
      </c>
      <c r="BT5158" s="2">
        <v>1.7</v>
      </c>
      <c r="BU5158" s="2">
        <v>57</v>
      </c>
      <c r="BV5158" s="2">
        <v>32.200000000000003</v>
      </c>
      <c r="BX5158" s="2">
        <v>1</v>
      </c>
      <c r="BY5158" s="2">
        <v>3</v>
      </c>
    </row>
    <row r="5159" spans="1:77" ht="12.75" customHeight="1" x14ac:dyDescent="0.2">
      <c r="A5159">
        <v>4</v>
      </c>
      <c r="B5159" s="2">
        <v>4058</v>
      </c>
      <c r="C5159" s="17">
        <v>2.81</v>
      </c>
      <c r="D5159" s="2">
        <v>2.88</v>
      </c>
      <c r="E5159" s="15">
        <v>2.778</v>
      </c>
      <c r="G5159" s="17">
        <v>84</v>
      </c>
      <c r="H5159" s="2">
        <v>62</v>
      </c>
      <c r="I5159" s="2">
        <v>72.900000000000006</v>
      </c>
      <c r="J5159" s="2">
        <v>62</v>
      </c>
      <c r="K5159" s="2">
        <v>72.900000000000006</v>
      </c>
      <c r="L5159" s="2">
        <v>73.8</v>
      </c>
      <c r="M5159" s="2">
        <v>5</v>
      </c>
      <c r="N5159" s="2">
        <v>5.9</v>
      </c>
      <c r="O5159" s="2">
        <v>17</v>
      </c>
      <c r="P5159" s="2">
        <v>20</v>
      </c>
      <c r="Q5159" s="2">
        <v>1</v>
      </c>
      <c r="R5159" s="2">
        <v>1.2</v>
      </c>
      <c r="S5159" s="2">
        <v>44</v>
      </c>
      <c r="T5159" s="2">
        <v>51.8</v>
      </c>
      <c r="U5159" s="2">
        <v>17</v>
      </c>
      <c r="V5159" s="2">
        <v>20</v>
      </c>
      <c r="W5159" s="2">
        <v>1</v>
      </c>
      <c r="X5159" s="2">
        <v>1.2</v>
      </c>
      <c r="Y5159" s="2">
        <v>23</v>
      </c>
      <c r="Z5159" s="2">
        <v>27.1</v>
      </c>
      <c r="AE5159" s="2">
        <v>83</v>
      </c>
      <c r="AF5159" s="2">
        <v>60</v>
      </c>
      <c r="AG5159" s="2">
        <v>72.3</v>
      </c>
      <c r="AH5159" s="2">
        <v>60</v>
      </c>
      <c r="AI5159" s="2">
        <v>72.3</v>
      </c>
      <c r="AJ5159" s="2">
        <v>72.3</v>
      </c>
      <c r="AK5159" s="2">
        <v>13</v>
      </c>
      <c r="AL5159" s="2">
        <v>15.7</v>
      </c>
      <c r="AM5159" s="2">
        <v>10</v>
      </c>
      <c r="AN5159" s="2">
        <v>12</v>
      </c>
      <c r="AO5159" s="2">
        <v>2</v>
      </c>
      <c r="AP5159" s="2">
        <v>2.4</v>
      </c>
      <c r="AQ5159" s="2">
        <v>26</v>
      </c>
      <c r="AR5159" s="2">
        <v>31.3</v>
      </c>
      <c r="AS5159" s="2">
        <v>32</v>
      </c>
      <c r="AT5159" s="2">
        <v>38.6</v>
      </c>
      <c r="AW5159" s="2">
        <v>23</v>
      </c>
      <c r="AX5159" s="2">
        <v>27.7</v>
      </c>
      <c r="AY5159" s="2">
        <v>2</v>
      </c>
      <c r="BC5159" s="2">
        <v>79</v>
      </c>
      <c r="BD5159" s="2">
        <v>60</v>
      </c>
      <c r="BE5159" s="2">
        <v>70.599999999999994</v>
      </c>
      <c r="BF5159" s="2">
        <v>60</v>
      </c>
      <c r="BG5159" s="2">
        <v>70.599999999999994</v>
      </c>
      <c r="BH5159" s="2">
        <v>75.900000000000006</v>
      </c>
      <c r="BI5159" s="2">
        <v>5</v>
      </c>
      <c r="BJ5159" s="2">
        <v>5.9</v>
      </c>
      <c r="BK5159" s="2">
        <v>14</v>
      </c>
      <c r="BL5159" s="2">
        <v>16.5</v>
      </c>
      <c r="BO5159" s="2">
        <v>37</v>
      </c>
      <c r="BP5159" s="2">
        <v>43.5</v>
      </c>
      <c r="BQ5159" s="2">
        <v>23</v>
      </c>
      <c r="BR5159" s="2">
        <v>27.1</v>
      </c>
      <c r="BS5159" s="2">
        <v>6</v>
      </c>
      <c r="BT5159" s="2">
        <v>7.1</v>
      </c>
      <c r="BU5159" s="2">
        <v>25</v>
      </c>
      <c r="BV5159" s="2">
        <v>29.4</v>
      </c>
    </row>
    <row r="5160" spans="1:77" ht="12.75" customHeight="1" x14ac:dyDescent="0.2">
      <c r="A5160">
        <v>4</v>
      </c>
      <c r="B5160" s="2">
        <v>4059</v>
      </c>
      <c r="C5160" s="17">
        <v>3.07</v>
      </c>
      <c r="D5160" s="2">
        <v>2.91</v>
      </c>
      <c r="E5160" s="15">
        <v>2.9219999999999997</v>
      </c>
      <c r="G5160" s="17">
        <v>102</v>
      </c>
      <c r="H5160" s="2">
        <v>80</v>
      </c>
      <c r="I5160" s="2">
        <v>78.400000000000006</v>
      </c>
      <c r="J5160" s="2">
        <v>80</v>
      </c>
      <c r="K5160" s="2">
        <v>78.400000000000006</v>
      </c>
      <c r="L5160" s="2">
        <v>78.400000000000006</v>
      </c>
      <c r="M5160" s="2">
        <v>7</v>
      </c>
      <c r="N5160" s="2">
        <v>6.9</v>
      </c>
      <c r="O5160" s="2">
        <v>15</v>
      </c>
      <c r="P5160" s="2">
        <v>14.7</v>
      </c>
      <c r="S5160" s="2">
        <v>44</v>
      </c>
      <c r="T5160" s="2">
        <v>43.1</v>
      </c>
      <c r="U5160" s="2">
        <v>36</v>
      </c>
      <c r="V5160" s="2">
        <v>35.299999999999997</v>
      </c>
      <c r="Y5160" s="2">
        <v>22</v>
      </c>
      <c r="Z5160" s="2">
        <v>21.6</v>
      </c>
      <c r="AE5160" s="2">
        <v>102</v>
      </c>
      <c r="AF5160" s="2">
        <v>73</v>
      </c>
      <c r="AG5160" s="2">
        <v>71.599999999999994</v>
      </c>
      <c r="AH5160" s="2">
        <v>73</v>
      </c>
      <c r="AI5160" s="2">
        <v>71.599999999999994</v>
      </c>
      <c r="AJ5160" s="2">
        <v>71.599999999999994</v>
      </c>
      <c r="AK5160" s="2">
        <v>18</v>
      </c>
      <c r="AL5160" s="2">
        <v>17.600000000000001</v>
      </c>
      <c r="AM5160" s="2">
        <v>11</v>
      </c>
      <c r="AN5160" s="2">
        <v>10.8</v>
      </c>
      <c r="AQ5160" s="2">
        <v>35</v>
      </c>
      <c r="AR5160" s="2">
        <v>34.299999999999997</v>
      </c>
      <c r="AS5160" s="2">
        <v>38</v>
      </c>
      <c r="AT5160" s="2">
        <v>37.299999999999997</v>
      </c>
      <c r="AW5160" s="2">
        <v>29</v>
      </c>
      <c r="AX5160" s="2">
        <v>28.4</v>
      </c>
      <c r="BC5160" s="2">
        <v>102</v>
      </c>
      <c r="BD5160" s="2">
        <v>76</v>
      </c>
      <c r="BE5160" s="2">
        <v>74.5</v>
      </c>
      <c r="BF5160" s="2">
        <v>76</v>
      </c>
      <c r="BG5160" s="2">
        <v>74.5</v>
      </c>
      <c r="BH5160" s="2">
        <v>74.5</v>
      </c>
      <c r="BI5160" s="2">
        <v>9</v>
      </c>
      <c r="BJ5160" s="2">
        <v>8.8000000000000007</v>
      </c>
      <c r="BK5160" s="2">
        <v>17</v>
      </c>
      <c r="BL5160" s="2">
        <v>16.7</v>
      </c>
      <c r="BO5160" s="2">
        <v>49</v>
      </c>
      <c r="BP5160" s="2">
        <v>48</v>
      </c>
      <c r="BQ5160" s="2">
        <v>27</v>
      </c>
      <c r="BR5160" s="2">
        <v>26.5</v>
      </c>
      <c r="BU5160" s="2">
        <v>26</v>
      </c>
      <c r="BV5160" s="2">
        <v>25.5</v>
      </c>
    </row>
    <row r="5161" spans="1:77" ht="12.75" customHeight="1" x14ac:dyDescent="0.2">
      <c r="A5161">
        <v>4</v>
      </c>
      <c r="B5161" s="2">
        <v>4060</v>
      </c>
      <c r="C5161" s="17">
        <v>3.18</v>
      </c>
      <c r="D5161" s="2">
        <v>3.23</v>
      </c>
      <c r="E5161" s="15">
        <v>3.2159999999999997</v>
      </c>
      <c r="G5161" s="17">
        <v>121</v>
      </c>
      <c r="H5161" s="2">
        <v>99</v>
      </c>
      <c r="I5161" s="2">
        <v>81.8</v>
      </c>
      <c r="J5161" s="2">
        <v>99</v>
      </c>
      <c r="K5161" s="2">
        <v>81.8</v>
      </c>
      <c r="L5161" s="2">
        <v>81.8</v>
      </c>
      <c r="M5161" s="2">
        <v>2</v>
      </c>
      <c r="N5161" s="2">
        <v>1.7</v>
      </c>
      <c r="O5161" s="2">
        <v>20</v>
      </c>
      <c r="P5161" s="2">
        <v>16.5</v>
      </c>
      <c r="S5161" s="2">
        <v>53</v>
      </c>
      <c r="T5161" s="2">
        <v>43.8</v>
      </c>
      <c r="U5161" s="2">
        <v>46</v>
      </c>
      <c r="V5161" s="2">
        <v>38</v>
      </c>
      <c r="Y5161" s="2">
        <v>22</v>
      </c>
      <c r="Z5161" s="2">
        <v>18.2</v>
      </c>
      <c r="AC5161" s="2">
        <v>1</v>
      </c>
      <c r="AE5161" s="2">
        <v>121</v>
      </c>
      <c r="AF5161" s="2">
        <v>96</v>
      </c>
      <c r="AG5161" s="2">
        <v>79.3</v>
      </c>
      <c r="AH5161" s="2">
        <v>96</v>
      </c>
      <c r="AI5161" s="2">
        <v>79.3</v>
      </c>
      <c r="AJ5161" s="2">
        <v>79.3</v>
      </c>
      <c r="AK5161" s="2">
        <v>10</v>
      </c>
      <c r="AL5161" s="2">
        <v>8.3000000000000007</v>
      </c>
      <c r="AM5161" s="2">
        <v>15</v>
      </c>
      <c r="AN5161" s="2">
        <v>12.4</v>
      </c>
      <c r="AQ5161" s="2">
        <v>33</v>
      </c>
      <c r="AR5161" s="2">
        <v>27.3</v>
      </c>
      <c r="AS5161" s="2">
        <v>63</v>
      </c>
      <c r="AT5161" s="2">
        <v>52.1</v>
      </c>
      <c r="AW5161" s="2">
        <v>25</v>
      </c>
      <c r="AX5161" s="2">
        <v>20.7</v>
      </c>
      <c r="BA5161" s="2">
        <v>1</v>
      </c>
      <c r="BC5161" s="2">
        <v>121</v>
      </c>
      <c r="BD5161" s="2">
        <v>97</v>
      </c>
      <c r="BE5161" s="2">
        <v>80.2</v>
      </c>
      <c r="BF5161" s="2">
        <v>97</v>
      </c>
      <c r="BG5161" s="2">
        <v>80.2</v>
      </c>
      <c r="BH5161" s="2">
        <v>80.2</v>
      </c>
      <c r="BI5161" s="2">
        <v>9</v>
      </c>
      <c r="BJ5161" s="2">
        <v>7.4</v>
      </c>
      <c r="BK5161" s="2">
        <v>15</v>
      </c>
      <c r="BL5161" s="2">
        <v>12.4</v>
      </c>
      <c r="BO5161" s="2">
        <v>38</v>
      </c>
      <c r="BP5161" s="2">
        <v>31.4</v>
      </c>
      <c r="BQ5161" s="2">
        <v>59</v>
      </c>
      <c r="BR5161" s="2">
        <v>48.8</v>
      </c>
      <c r="BU5161" s="2">
        <v>24</v>
      </c>
      <c r="BV5161" s="2">
        <v>19.8</v>
      </c>
      <c r="BY5161" s="2">
        <v>1</v>
      </c>
    </row>
    <row r="5162" spans="1:77" ht="12.75" customHeight="1" x14ac:dyDescent="0.2">
      <c r="A5162">
        <v>4</v>
      </c>
      <c r="B5162" s="2">
        <v>4062</v>
      </c>
      <c r="C5162" s="17">
        <v>3.1</v>
      </c>
      <c r="D5162" s="2">
        <v>3.17</v>
      </c>
      <c r="E5162" s="15">
        <v>3.2089999999999996</v>
      </c>
      <c r="G5162" s="17">
        <v>100</v>
      </c>
      <c r="H5162" s="2">
        <v>87</v>
      </c>
      <c r="I5162" s="2">
        <v>85.3</v>
      </c>
      <c r="J5162" s="2">
        <v>87</v>
      </c>
      <c r="K5162" s="2">
        <v>85.3</v>
      </c>
      <c r="L5162" s="2">
        <v>87</v>
      </c>
      <c r="M5162" s="2">
        <v>2</v>
      </c>
      <c r="N5162" s="2">
        <v>2</v>
      </c>
      <c r="O5162" s="2">
        <v>11</v>
      </c>
      <c r="P5162" s="2">
        <v>10.8</v>
      </c>
      <c r="Q5162" s="2">
        <v>3</v>
      </c>
      <c r="R5162" s="2">
        <v>2.9</v>
      </c>
      <c r="S5162" s="2">
        <v>44</v>
      </c>
      <c r="T5162" s="2">
        <v>43.1</v>
      </c>
      <c r="U5162" s="2">
        <v>40</v>
      </c>
      <c r="V5162" s="2">
        <v>39.200000000000003</v>
      </c>
      <c r="W5162" s="2">
        <v>2</v>
      </c>
      <c r="X5162" s="2">
        <v>2</v>
      </c>
      <c r="Y5162" s="2">
        <v>15</v>
      </c>
      <c r="Z5162" s="2">
        <v>14.7</v>
      </c>
      <c r="AA5162" s="2">
        <v>1</v>
      </c>
      <c r="AC5162" s="2">
        <v>3</v>
      </c>
      <c r="AE5162" s="2">
        <v>101</v>
      </c>
      <c r="AF5162" s="2">
        <v>81</v>
      </c>
      <c r="AG5162" s="2">
        <v>79.400000000000006</v>
      </c>
      <c r="AH5162" s="2">
        <v>81</v>
      </c>
      <c r="AI5162" s="2">
        <v>79.400000000000006</v>
      </c>
      <c r="AJ5162" s="2">
        <v>80.2</v>
      </c>
      <c r="AK5162" s="2">
        <v>10</v>
      </c>
      <c r="AL5162" s="2">
        <v>9.8000000000000007</v>
      </c>
      <c r="AM5162" s="2">
        <v>10</v>
      </c>
      <c r="AN5162" s="2">
        <v>9.8000000000000007</v>
      </c>
      <c r="AQ5162" s="2">
        <v>31</v>
      </c>
      <c r="AR5162" s="2">
        <v>30.4</v>
      </c>
      <c r="AS5162" s="2">
        <v>50</v>
      </c>
      <c r="AT5162" s="2">
        <v>49</v>
      </c>
      <c r="AU5162" s="2">
        <v>1</v>
      </c>
      <c r="AV5162" s="2">
        <v>1</v>
      </c>
      <c r="AW5162" s="2">
        <v>21</v>
      </c>
      <c r="AX5162" s="2">
        <v>20.6</v>
      </c>
      <c r="AY5162" s="2">
        <v>1</v>
      </c>
      <c r="BA5162" s="2">
        <v>3</v>
      </c>
      <c r="BC5162" s="2">
        <v>97</v>
      </c>
      <c r="BD5162" s="2">
        <v>82</v>
      </c>
      <c r="BE5162" s="2">
        <v>81.2</v>
      </c>
      <c r="BF5162" s="2">
        <v>82</v>
      </c>
      <c r="BG5162" s="2">
        <v>81.2</v>
      </c>
      <c r="BH5162" s="2">
        <v>84.5</v>
      </c>
      <c r="BI5162" s="2">
        <v>3</v>
      </c>
      <c r="BJ5162" s="2">
        <v>3</v>
      </c>
      <c r="BK5162" s="2">
        <v>12</v>
      </c>
      <c r="BL5162" s="2">
        <v>11.9</v>
      </c>
      <c r="BM5162" s="2">
        <v>1</v>
      </c>
      <c r="BN5162" s="2">
        <v>1</v>
      </c>
      <c r="BO5162" s="2">
        <v>27</v>
      </c>
      <c r="BP5162" s="2">
        <v>26.7</v>
      </c>
      <c r="BQ5162" s="2">
        <v>54</v>
      </c>
      <c r="BR5162" s="2">
        <v>53.5</v>
      </c>
      <c r="BS5162" s="2">
        <v>4</v>
      </c>
      <c r="BT5162" s="2">
        <v>4</v>
      </c>
      <c r="BU5162" s="2">
        <v>19</v>
      </c>
      <c r="BV5162" s="2">
        <v>18.8</v>
      </c>
      <c r="BW5162" s="2">
        <v>2</v>
      </c>
      <c r="BY5162" s="2">
        <v>3</v>
      </c>
    </row>
    <row r="5163" spans="1:77" ht="12.75" customHeight="1" x14ac:dyDescent="0.2">
      <c r="A5163">
        <v>4</v>
      </c>
      <c r="B5163" s="2">
        <v>4065</v>
      </c>
      <c r="C5163" s="17">
        <v>2.93</v>
      </c>
      <c r="D5163" s="2">
        <v>2.65</v>
      </c>
      <c r="E5163" s="15">
        <v>2.3459999999999996</v>
      </c>
      <c r="G5163" s="17">
        <v>53</v>
      </c>
      <c r="H5163" s="2">
        <v>40</v>
      </c>
      <c r="I5163" s="2">
        <v>72.7</v>
      </c>
      <c r="J5163" s="2">
        <v>40</v>
      </c>
      <c r="K5163" s="2">
        <v>72.7</v>
      </c>
      <c r="L5163" s="2">
        <v>75.5</v>
      </c>
      <c r="M5163" s="2">
        <v>3</v>
      </c>
      <c r="N5163" s="2">
        <v>5.5</v>
      </c>
      <c r="O5163" s="2">
        <v>10</v>
      </c>
      <c r="P5163" s="2">
        <v>18.2</v>
      </c>
      <c r="S5163" s="2">
        <v>22</v>
      </c>
      <c r="T5163" s="2">
        <v>40</v>
      </c>
      <c r="U5163" s="2">
        <v>18</v>
      </c>
      <c r="V5163" s="2">
        <v>32.700000000000003</v>
      </c>
      <c r="W5163" s="2">
        <v>2</v>
      </c>
      <c r="X5163" s="2">
        <v>3.6</v>
      </c>
      <c r="Y5163" s="2">
        <v>15</v>
      </c>
      <c r="Z5163" s="2">
        <v>27.3</v>
      </c>
      <c r="AC5163" s="2">
        <v>1</v>
      </c>
      <c r="AE5163" s="2">
        <v>53</v>
      </c>
      <c r="AF5163" s="2">
        <v>36</v>
      </c>
      <c r="AG5163" s="2">
        <v>65.5</v>
      </c>
      <c r="AH5163" s="2">
        <v>36</v>
      </c>
      <c r="AI5163" s="2">
        <v>65.5</v>
      </c>
      <c r="AJ5163" s="2">
        <v>67.900000000000006</v>
      </c>
      <c r="AK5163" s="2">
        <v>7</v>
      </c>
      <c r="AL5163" s="2">
        <v>12.7</v>
      </c>
      <c r="AM5163" s="2">
        <v>10</v>
      </c>
      <c r="AN5163" s="2">
        <v>18.2</v>
      </c>
      <c r="AQ5163" s="2">
        <v>25</v>
      </c>
      <c r="AR5163" s="2">
        <v>45.5</v>
      </c>
      <c r="AS5163" s="2">
        <v>11</v>
      </c>
      <c r="AT5163" s="2">
        <v>20</v>
      </c>
      <c r="AU5163" s="2">
        <v>2</v>
      </c>
      <c r="AV5163" s="2">
        <v>3.6</v>
      </c>
      <c r="AW5163" s="2">
        <v>19</v>
      </c>
      <c r="AX5163" s="2">
        <v>34.5</v>
      </c>
      <c r="BA5163" s="2">
        <v>1</v>
      </c>
      <c r="BC5163" s="2">
        <v>52</v>
      </c>
      <c r="BD5163" s="2">
        <v>27</v>
      </c>
      <c r="BE5163" s="2">
        <v>49.1</v>
      </c>
      <c r="BF5163" s="2">
        <v>27</v>
      </c>
      <c r="BG5163" s="2">
        <v>49.1</v>
      </c>
      <c r="BH5163" s="2">
        <v>51.9</v>
      </c>
      <c r="BI5163" s="2">
        <v>9</v>
      </c>
      <c r="BJ5163" s="2">
        <v>16.399999999999999</v>
      </c>
      <c r="BK5163" s="2">
        <v>16</v>
      </c>
      <c r="BL5163" s="2">
        <v>29.1</v>
      </c>
      <c r="BO5163" s="2">
        <v>20</v>
      </c>
      <c r="BP5163" s="2">
        <v>36.4</v>
      </c>
      <c r="BQ5163" s="2">
        <v>7</v>
      </c>
      <c r="BR5163" s="2">
        <v>12.7</v>
      </c>
      <c r="BS5163" s="2">
        <v>3</v>
      </c>
      <c r="BT5163" s="2">
        <v>5.5</v>
      </c>
      <c r="BU5163" s="2">
        <v>28</v>
      </c>
      <c r="BV5163" s="2">
        <v>50.9</v>
      </c>
      <c r="BY5163" s="2">
        <v>1</v>
      </c>
    </row>
    <row r="5164" spans="1:77" ht="12.75" customHeight="1" x14ac:dyDescent="0.2">
      <c r="A5164">
        <v>4</v>
      </c>
      <c r="B5164" s="2">
        <v>4069</v>
      </c>
      <c r="C5164" s="17">
        <v>3.48</v>
      </c>
      <c r="D5164" s="2">
        <v>3.46</v>
      </c>
      <c r="E5164" s="15">
        <v>3.3139999999999996</v>
      </c>
      <c r="G5164" s="17">
        <v>80</v>
      </c>
      <c r="H5164" s="2">
        <v>71</v>
      </c>
      <c r="I5164" s="2">
        <v>88.8</v>
      </c>
      <c r="J5164" s="2">
        <v>71</v>
      </c>
      <c r="K5164" s="2">
        <v>88.8</v>
      </c>
      <c r="L5164" s="2">
        <v>88.8</v>
      </c>
      <c r="O5164" s="2">
        <v>9</v>
      </c>
      <c r="P5164" s="2">
        <v>11.3</v>
      </c>
      <c r="S5164" s="2">
        <v>24</v>
      </c>
      <c r="T5164" s="2">
        <v>30</v>
      </c>
      <c r="U5164" s="2">
        <v>47</v>
      </c>
      <c r="V5164" s="2">
        <v>58.8</v>
      </c>
      <c r="Y5164" s="2">
        <v>9</v>
      </c>
      <c r="Z5164" s="2">
        <v>11.3</v>
      </c>
      <c r="AE5164" s="2">
        <v>80</v>
      </c>
      <c r="AF5164" s="2">
        <v>71</v>
      </c>
      <c r="AG5164" s="2">
        <v>88.8</v>
      </c>
      <c r="AH5164" s="2">
        <v>71</v>
      </c>
      <c r="AI5164" s="2">
        <v>88.8</v>
      </c>
      <c r="AJ5164" s="2">
        <v>88.8</v>
      </c>
      <c r="AK5164" s="2">
        <v>4</v>
      </c>
      <c r="AL5164" s="2">
        <v>5</v>
      </c>
      <c r="AM5164" s="2">
        <v>5</v>
      </c>
      <c r="AN5164" s="2">
        <v>6.3</v>
      </c>
      <c r="AQ5164" s="2">
        <v>21</v>
      </c>
      <c r="AR5164" s="2">
        <v>26.3</v>
      </c>
      <c r="AS5164" s="2">
        <v>50</v>
      </c>
      <c r="AT5164" s="2">
        <v>62.5</v>
      </c>
      <c r="AW5164" s="2">
        <v>9</v>
      </c>
      <c r="AX5164" s="2">
        <v>11.3</v>
      </c>
      <c r="BC5164" s="2">
        <v>80</v>
      </c>
      <c r="BD5164" s="2">
        <v>70</v>
      </c>
      <c r="BE5164" s="2">
        <v>87.5</v>
      </c>
      <c r="BF5164" s="2">
        <v>70</v>
      </c>
      <c r="BG5164" s="2">
        <v>87.5</v>
      </c>
      <c r="BH5164" s="2">
        <v>87.5</v>
      </c>
      <c r="BI5164" s="2">
        <v>1</v>
      </c>
      <c r="BJ5164" s="2">
        <v>1.3</v>
      </c>
      <c r="BK5164" s="2">
        <v>9</v>
      </c>
      <c r="BL5164" s="2">
        <v>11.3</v>
      </c>
      <c r="BO5164" s="2">
        <v>34</v>
      </c>
      <c r="BP5164" s="2">
        <v>42.5</v>
      </c>
      <c r="BQ5164" s="2">
        <v>36</v>
      </c>
      <c r="BR5164" s="2">
        <v>45</v>
      </c>
      <c r="BU5164" s="2">
        <v>10</v>
      </c>
      <c r="BV5164" s="2">
        <v>12.5</v>
      </c>
    </row>
    <row r="5165" spans="1:77" ht="12.75" customHeight="1" x14ac:dyDescent="0.2">
      <c r="A5165">
        <v>4</v>
      </c>
      <c r="B5165" s="2">
        <v>4072</v>
      </c>
      <c r="C5165" s="17">
        <v>2.82</v>
      </c>
      <c r="D5165" s="2">
        <v>2.09</v>
      </c>
      <c r="E5165" s="15">
        <v>2.3360000000000003</v>
      </c>
      <c r="G5165" s="17">
        <v>74</v>
      </c>
      <c r="H5165" s="2">
        <v>57</v>
      </c>
      <c r="I5165" s="2">
        <v>77</v>
      </c>
      <c r="J5165" s="2">
        <v>57</v>
      </c>
      <c r="K5165" s="2">
        <v>77</v>
      </c>
      <c r="L5165" s="2">
        <v>77</v>
      </c>
      <c r="M5165" s="2">
        <v>6</v>
      </c>
      <c r="N5165" s="2">
        <v>8.1</v>
      </c>
      <c r="O5165" s="2">
        <v>11</v>
      </c>
      <c r="P5165" s="2">
        <v>14.9</v>
      </c>
      <c r="Q5165" s="2">
        <v>2</v>
      </c>
      <c r="R5165" s="2">
        <v>2.7</v>
      </c>
      <c r="S5165" s="2">
        <v>39</v>
      </c>
      <c r="T5165" s="2">
        <v>52.7</v>
      </c>
      <c r="U5165" s="2">
        <v>16</v>
      </c>
      <c r="V5165" s="2">
        <v>21.6</v>
      </c>
      <c r="Y5165" s="2">
        <v>17</v>
      </c>
      <c r="Z5165" s="2">
        <v>23</v>
      </c>
      <c r="AC5165" s="2">
        <v>3</v>
      </c>
      <c r="AE5165" s="2">
        <v>74</v>
      </c>
      <c r="AF5165" s="2">
        <v>25</v>
      </c>
      <c r="AG5165" s="2">
        <v>33.799999999999997</v>
      </c>
      <c r="AH5165" s="2">
        <v>25</v>
      </c>
      <c r="AI5165" s="2">
        <v>33.799999999999997</v>
      </c>
      <c r="AJ5165" s="2">
        <v>33.799999999999997</v>
      </c>
      <c r="AK5165" s="2">
        <v>24</v>
      </c>
      <c r="AL5165" s="2">
        <v>32.4</v>
      </c>
      <c r="AM5165" s="2">
        <v>25</v>
      </c>
      <c r="AN5165" s="2">
        <v>33.799999999999997</v>
      </c>
      <c r="AQ5165" s="2">
        <v>19</v>
      </c>
      <c r="AR5165" s="2">
        <v>25.7</v>
      </c>
      <c r="AS5165" s="2">
        <v>6</v>
      </c>
      <c r="AT5165" s="2">
        <v>8.1</v>
      </c>
      <c r="AW5165" s="2">
        <v>49</v>
      </c>
      <c r="AX5165" s="2">
        <v>66.2</v>
      </c>
      <c r="BA5165" s="2">
        <v>3</v>
      </c>
      <c r="BC5165" s="2">
        <v>74</v>
      </c>
      <c r="BD5165" s="2">
        <v>37</v>
      </c>
      <c r="BE5165" s="2">
        <v>50</v>
      </c>
      <c r="BF5165" s="2">
        <v>37</v>
      </c>
      <c r="BG5165" s="2">
        <v>50</v>
      </c>
      <c r="BH5165" s="2">
        <v>50</v>
      </c>
      <c r="BI5165" s="2">
        <v>11</v>
      </c>
      <c r="BJ5165" s="2">
        <v>14.9</v>
      </c>
      <c r="BK5165" s="2">
        <v>26</v>
      </c>
      <c r="BL5165" s="2">
        <v>35.1</v>
      </c>
      <c r="BM5165" s="2">
        <v>1</v>
      </c>
      <c r="BN5165" s="2">
        <v>1.4</v>
      </c>
      <c r="BO5165" s="2">
        <v>34</v>
      </c>
      <c r="BP5165" s="2">
        <v>45.9</v>
      </c>
      <c r="BQ5165" s="2">
        <v>2</v>
      </c>
      <c r="BR5165" s="2">
        <v>2.7</v>
      </c>
      <c r="BU5165" s="2">
        <v>37</v>
      </c>
      <c r="BV5165" s="2">
        <v>50</v>
      </c>
      <c r="BY5165" s="2">
        <v>3</v>
      </c>
    </row>
    <row r="5166" spans="1:77" ht="12.75" customHeight="1" x14ac:dyDescent="0.2">
      <c r="A5166">
        <v>4</v>
      </c>
      <c r="B5166" s="2">
        <v>4073</v>
      </c>
      <c r="C5166" s="17">
        <v>3.35</v>
      </c>
      <c r="D5166" s="2">
        <v>3.09</v>
      </c>
      <c r="E5166" s="15">
        <v>3.3479999999999994</v>
      </c>
      <c r="G5166" s="17">
        <v>84</v>
      </c>
      <c r="H5166" s="2">
        <v>73</v>
      </c>
      <c r="I5166" s="2">
        <v>86.9</v>
      </c>
      <c r="J5166" s="2">
        <v>73</v>
      </c>
      <c r="K5166" s="2">
        <v>86.9</v>
      </c>
      <c r="L5166" s="2">
        <v>86.9</v>
      </c>
      <c r="M5166" s="2">
        <v>1</v>
      </c>
      <c r="N5166" s="2">
        <v>1.2</v>
      </c>
      <c r="O5166" s="2">
        <v>10</v>
      </c>
      <c r="P5166" s="2">
        <v>11.9</v>
      </c>
      <c r="Q5166" s="2">
        <v>2</v>
      </c>
      <c r="R5166" s="2">
        <v>2.4</v>
      </c>
      <c r="S5166" s="2">
        <v>24</v>
      </c>
      <c r="T5166" s="2">
        <v>28.6</v>
      </c>
      <c r="U5166" s="2">
        <v>47</v>
      </c>
      <c r="V5166" s="2">
        <v>56</v>
      </c>
      <c r="Y5166" s="2">
        <v>11</v>
      </c>
      <c r="Z5166" s="2">
        <v>13.1</v>
      </c>
      <c r="AE5166" s="2">
        <v>81</v>
      </c>
      <c r="AF5166" s="2">
        <v>62</v>
      </c>
      <c r="AG5166" s="2">
        <v>75.599999999999994</v>
      </c>
      <c r="AH5166" s="2">
        <v>62</v>
      </c>
      <c r="AI5166" s="2">
        <v>75.599999999999994</v>
      </c>
      <c r="AJ5166" s="2">
        <v>76.5</v>
      </c>
      <c r="AK5166" s="2">
        <v>11</v>
      </c>
      <c r="AL5166" s="2">
        <v>13.4</v>
      </c>
      <c r="AM5166" s="2">
        <v>8</v>
      </c>
      <c r="AN5166" s="2">
        <v>9.8000000000000007</v>
      </c>
      <c r="AQ5166" s="2">
        <v>22</v>
      </c>
      <c r="AR5166" s="2">
        <v>26.8</v>
      </c>
      <c r="AS5166" s="2">
        <v>40</v>
      </c>
      <c r="AT5166" s="2">
        <v>48.8</v>
      </c>
      <c r="AU5166" s="2">
        <v>1</v>
      </c>
      <c r="AV5166" s="2">
        <v>1.2</v>
      </c>
      <c r="AW5166" s="2">
        <v>20</v>
      </c>
      <c r="AX5166" s="2">
        <v>24.4</v>
      </c>
      <c r="AY5166" s="2">
        <v>2</v>
      </c>
      <c r="BC5166" s="2">
        <v>84</v>
      </c>
      <c r="BD5166" s="2">
        <v>69</v>
      </c>
      <c r="BE5166" s="2">
        <v>82.1</v>
      </c>
      <c r="BF5166" s="2">
        <v>69</v>
      </c>
      <c r="BG5166" s="2">
        <v>82.1</v>
      </c>
      <c r="BH5166" s="2">
        <v>82.1</v>
      </c>
      <c r="BI5166" s="2">
        <v>2</v>
      </c>
      <c r="BJ5166" s="2">
        <v>2.4</v>
      </c>
      <c r="BK5166" s="2">
        <v>13</v>
      </c>
      <c r="BL5166" s="2">
        <v>15.5</v>
      </c>
      <c r="BO5166" s="2">
        <v>23</v>
      </c>
      <c r="BP5166" s="2">
        <v>27.4</v>
      </c>
      <c r="BQ5166" s="2">
        <v>46</v>
      </c>
      <c r="BR5166" s="2">
        <v>54.8</v>
      </c>
      <c r="BU5166" s="2">
        <v>15</v>
      </c>
      <c r="BV5166" s="2">
        <v>17.899999999999999</v>
      </c>
    </row>
    <row r="5167" spans="1:77" ht="12.75" customHeight="1" x14ac:dyDescent="0.2">
      <c r="A5167">
        <v>4</v>
      </c>
      <c r="B5167" s="2">
        <v>4075</v>
      </c>
      <c r="C5167" s="17">
        <v>3.32</v>
      </c>
      <c r="D5167" s="2">
        <v>3.29</v>
      </c>
      <c r="E5167" s="15">
        <v>3.0219999999999998</v>
      </c>
      <c r="G5167" s="17">
        <v>126</v>
      </c>
      <c r="H5167" s="2">
        <v>114</v>
      </c>
      <c r="I5167" s="2">
        <v>90.5</v>
      </c>
      <c r="J5167" s="2">
        <v>114</v>
      </c>
      <c r="K5167" s="2">
        <v>90.5</v>
      </c>
      <c r="L5167" s="2">
        <v>90.5</v>
      </c>
      <c r="M5167" s="2">
        <v>1</v>
      </c>
      <c r="N5167" s="2">
        <v>0.8</v>
      </c>
      <c r="O5167" s="2">
        <v>11</v>
      </c>
      <c r="P5167" s="2">
        <v>8.6999999999999993</v>
      </c>
      <c r="Q5167" s="2">
        <v>2</v>
      </c>
      <c r="R5167" s="2">
        <v>1.6</v>
      </c>
      <c r="S5167" s="2">
        <v>53</v>
      </c>
      <c r="T5167" s="2">
        <v>42.1</v>
      </c>
      <c r="U5167" s="2">
        <v>59</v>
      </c>
      <c r="V5167" s="2">
        <v>46.8</v>
      </c>
      <c r="Y5167" s="2">
        <v>12</v>
      </c>
      <c r="Z5167" s="2">
        <v>9.5</v>
      </c>
      <c r="AA5167" s="2">
        <v>1</v>
      </c>
      <c r="AE5167" s="2">
        <v>126</v>
      </c>
      <c r="AF5167" s="2">
        <v>101</v>
      </c>
      <c r="AG5167" s="2">
        <v>80.2</v>
      </c>
      <c r="AH5167" s="2">
        <v>101</v>
      </c>
      <c r="AI5167" s="2">
        <v>80.2</v>
      </c>
      <c r="AJ5167" s="2">
        <v>80.2</v>
      </c>
      <c r="AK5167" s="2">
        <v>6</v>
      </c>
      <c r="AL5167" s="2">
        <v>4.8</v>
      </c>
      <c r="AM5167" s="2">
        <v>19</v>
      </c>
      <c r="AN5167" s="2">
        <v>15.1</v>
      </c>
      <c r="AO5167" s="2">
        <v>2</v>
      </c>
      <c r="AP5167" s="2">
        <v>1.6</v>
      </c>
      <c r="AQ5167" s="2">
        <v>25</v>
      </c>
      <c r="AR5167" s="2">
        <v>19.8</v>
      </c>
      <c r="AS5167" s="2">
        <v>74</v>
      </c>
      <c r="AT5167" s="2">
        <v>58.7</v>
      </c>
      <c r="AW5167" s="2">
        <v>25</v>
      </c>
      <c r="AX5167" s="2">
        <v>19.8</v>
      </c>
      <c r="AY5167" s="2">
        <v>1</v>
      </c>
      <c r="BC5167" s="2">
        <v>125</v>
      </c>
      <c r="BD5167" s="2">
        <v>100</v>
      </c>
      <c r="BE5167" s="2">
        <v>79.400000000000006</v>
      </c>
      <c r="BF5167" s="2">
        <v>100</v>
      </c>
      <c r="BG5167" s="2">
        <v>79.400000000000006</v>
      </c>
      <c r="BH5167" s="2">
        <v>80</v>
      </c>
      <c r="BI5167" s="2">
        <v>3</v>
      </c>
      <c r="BJ5167" s="2">
        <v>2.4</v>
      </c>
      <c r="BK5167" s="2">
        <v>22</v>
      </c>
      <c r="BL5167" s="2">
        <v>17.5</v>
      </c>
      <c r="BM5167" s="2">
        <v>2</v>
      </c>
      <c r="BN5167" s="2">
        <v>1.6</v>
      </c>
      <c r="BO5167" s="2">
        <v>58</v>
      </c>
      <c r="BP5167" s="2">
        <v>46</v>
      </c>
      <c r="BQ5167" s="2">
        <v>40</v>
      </c>
      <c r="BR5167" s="2">
        <v>31.7</v>
      </c>
      <c r="BS5167" s="2">
        <v>1</v>
      </c>
      <c r="BT5167" s="2">
        <v>0.8</v>
      </c>
      <c r="BU5167" s="2">
        <v>26</v>
      </c>
      <c r="BV5167" s="2">
        <v>20.6</v>
      </c>
      <c r="BW5167" s="2">
        <v>1</v>
      </c>
    </row>
    <row r="5168" spans="1:77" ht="12.75" customHeight="1" x14ac:dyDescent="0.2">
      <c r="A5168">
        <v>4</v>
      </c>
      <c r="B5168" s="2">
        <v>4079</v>
      </c>
      <c r="C5168" s="17">
        <v>2.7</v>
      </c>
      <c r="D5168" s="2">
        <v>2.48</v>
      </c>
      <c r="E5168" s="15">
        <v>2.2669999999999995</v>
      </c>
      <c r="G5168" s="17">
        <v>67</v>
      </c>
      <c r="H5168" s="2">
        <v>44</v>
      </c>
      <c r="I5168" s="2">
        <v>65.7</v>
      </c>
      <c r="J5168" s="2">
        <v>44</v>
      </c>
      <c r="K5168" s="2">
        <v>65.7</v>
      </c>
      <c r="L5168" s="2">
        <v>65.7</v>
      </c>
      <c r="M5168" s="2">
        <v>6</v>
      </c>
      <c r="N5168" s="2">
        <v>9</v>
      </c>
      <c r="O5168" s="2">
        <v>17</v>
      </c>
      <c r="P5168" s="2">
        <v>25.4</v>
      </c>
      <c r="Q5168" s="2">
        <v>1</v>
      </c>
      <c r="R5168" s="2">
        <v>1.5</v>
      </c>
      <c r="S5168" s="2">
        <v>31</v>
      </c>
      <c r="T5168" s="2">
        <v>46.3</v>
      </c>
      <c r="U5168" s="2">
        <v>12</v>
      </c>
      <c r="V5168" s="2">
        <v>17.899999999999999</v>
      </c>
      <c r="Y5168" s="2">
        <v>23</v>
      </c>
      <c r="Z5168" s="2">
        <v>34.299999999999997</v>
      </c>
      <c r="AB5168" s="2">
        <v>1</v>
      </c>
      <c r="AE5168" s="2">
        <v>67</v>
      </c>
      <c r="AF5168" s="2">
        <v>37</v>
      </c>
      <c r="AG5168" s="2">
        <v>55.2</v>
      </c>
      <c r="AH5168" s="2">
        <v>37</v>
      </c>
      <c r="AI5168" s="2">
        <v>55.2</v>
      </c>
      <c r="AJ5168" s="2">
        <v>55.2</v>
      </c>
      <c r="AK5168" s="2">
        <v>17</v>
      </c>
      <c r="AL5168" s="2">
        <v>25.4</v>
      </c>
      <c r="AM5168" s="2">
        <v>13</v>
      </c>
      <c r="AN5168" s="2">
        <v>19.399999999999999</v>
      </c>
      <c r="AQ5168" s="2">
        <v>25</v>
      </c>
      <c r="AR5168" s="2">
        <v>37.299999999999997</v>
      </c>
      <c r="AS5168" s="2">
        <v>12</v>
      </c>
      <c r="AT5168" s="2">
        <v>17.899999999999999</v>
      </c>
      <c r="AW5168" s="2">
        <v>30</v>
      </c>
      <c r="AX5168" s="2">
        <v>44.8</v>
      </c>
      <c r="AZ5168" s="2">
        <v>1</v>
      </c>
      <c r="BC5168" s="2">
        <v>64</v>
      </c>
      <c r="BD5168" s="2">
        <v>34</v>
      </c>
      <c r="BE5168" s="2">
        <v>50.7</v>
      </c>
      <c r="BF5168" s="2">
        <v>34</v>
      </c>
      <c r="BG5168" s="2">
        <v>50.7</v>
      </c>
      <c r="BH5168" s="2">
        <v>53.1</v>
      </c>
      <c r="BI5168" s="2">
        <v>13</v>
      </c>
      <c r="BJ5168" s="2">
        <v>19.399999999999999</v>
      </c>
      <c r="BK5168" s="2">
        <v>17</v>
      </c>
      <c r="BL5168" s="2">
        <v>25.4</v>
      </c>
      <c r="BM5168" s="2">
        <v>2</v>
      </c>
      <c r="BN5168" s="2">
        <v>3</v>
      </c>
      <c r="BO5168" s="2">
        <v>23</v>
      </c>
      <c r="BP5168" s="2">
        <v>34.299999999999997</v>
      </c>
      <c r="BQ5168" s="2">
        <v>9</v>
      </c>
      <c r="BR5168" s="2">
        <v>13.4</v>
      </c>
      <c r="BS5168" s="2">
        <v>3</v>
      </c>
      <c r="BT5168" s="2">
        <v>4.5</v>
      </c>
      <c r="BU5168" s="2">
        <v>33</v>
      </c>
      <c r="BV5168" s="2">
        <v>49.3</v>
      </c>
      <c r="BX5168" s="2">
        <v>1</v>
      </c>
    </row>
    <row r="5169" spans="1:77" ht="12.75" customHeight="1" x14ac:dyDescent="0.2">
      <c r="A5169">
        <v>4</v>
      </c>
      <c r="B5169" s="2">
        <v>4080</v>
      </c>
      <c r="C5169" s="17">
        <v>3.11</v>
      </c>
      <c r="D5169" s="2">
        <v>2.61</v>
      </c>
      <c r="E5169" s="15">
        <v>3.0830000000000006</v>
      </c>
      <c r="G5169" s="17">
        <v>70</v>
      </c>
      <c r="H5169" s="2">
        <v>58</v>
      </c>
      <c r="I5169" s="2">
        <v>82.9</v>
      </c>
      <c r="J5169" s="2">
        <v>58</v>
      </c>
      <c r="K5169" s="2">
        <v>82.9</v>
      </c>
      <c r="L5169" s="2">
        <v>82.9</v>
      </c>
      <c r="M5169" s="2">
        <v>4</v>
      </c>
      <c r="N5169" s="2">
        <v>5.7</v>
      </c>
      <c r="O5169" s="2">
        <v>8</v>
      </c>
      <c r="P5169" s="2">
        <v>11.4</v>
      </c>
      <c r="Q5169" s="2">
        <v>2</v>
      </c>
      <c r="R5169" s="2">
        <v>2.9</v>
      </c>
      <c r="S5169" s="2">
        <v>26</v>
      </c>
      <c r="T5169" s="2">
        <v>37.1</v>
      </c>
      <c r="U5169" s="2">
        <v>30</v>
      </c>
      <c r="V5169" s="2">
        <v>42.9</v>
      </c>
      <c r="Y5169" s="2">
        <v>12</v>
      </c>
      <c r="Z5169" s="2">
        <v>17.100000000000001</v>
      </c>
      <c r="AE5169" s="2">
        <v>70</v>
      </c>
      <c r="AF5169" s="2">
        <v>44</v>
      </c>
      <c r="AG5169" s="2">
        <v>62.9</v>
      </c>
      <c r="AH5169" s="2">
        <v>44</v>
      </c>
      <c r="AI5169" s="2">
        <v>62.9</v>
      </c>
      <c r="AJ5169" s="2">
        <v>62.9</v>
      </c>
      <c r="AK5169" s="2">
        <v>13</v>
      </c>
      <c r="AL5169" s="2">
        <v>18.600000000000001</v>
      </c>
      <c r="AM5169" s="2">
        <v>13</v>
      </c>
      <c r="AN5169" s="2">
        <v>18.600000000000001</v>
      </c>
      <c r="AO5169" s="2">
        <v>2</v>
      </c>
      <c r="AP5169" s="2">
        <v>2.9</v>
      </c>
      <c r="AQ5169" s="2">
        <v>24</v>
      </c>
      <c r="AR5169" s="2">
        <v>34.299999999999997</v>
      </c>
      <c r="AS5169" s="2">
        <v>18</v>
      </c>
      <c r="AT5169" s="2">
        <v>25.7</v>
      </c>
      <c r="AW5169" s="2">
        <v>26</v>
      </c>
      <c r="AX5169" s="2">
        <v>37.1</v>
      </c>
      <c r="BC5169" s="2">
        <v>70</v>
      </c>
      <c r="BD5169" s="2">
        <v>59</v>
      </c>
      <c r="BE5169" s="2">
        <v>84.3</v>
      </c>
      <c r="BF5169" s="2">
        <v>59</v>
      </c>
      <c r="BG5169" s="2">
        <v>84.3</v>
      </c>
      <c r="BH5169" s="2">
        <v>84.3</v>
      </c>
      <c r="BI5169" s="2">
        <v>6</v>
      </c>
      <c r="BJ5169" s="2">
        <v>8.6</v>
      </c>
      <c r="BK5169" s="2">
        <v>5</v>
      </c>
      <c r="BL5169" s="2">
        <v>7.1</v>
      </c>
      <c r="BM5169" s="2">
        <v>1</v>
      </c>
      <c r="BN5169" s="2">
        <v>1.4</v>
      </c>
      <c r="BO5169" s="2">
        <v>32</v>
      </c>
      <c r="BP5169" s="2">
        <v>45.7</v>
      </c>
      <c r="BQ5169" s="2">
        <v>26</v>
      </c>
      <c r="BR5169" s="2">
        <v>37.1</v>
      </c>
      <c r="BU5169" s="2">
        <v>11</v>
      </c>
      <c r="BV5169" s="2">
        <v>15.7</v>
      </c>
    </row>
    <row r="5170" spans="1:77" ht="12.75" customHeight="1" x14ac:dyDescent="0.2">
      <c r="A5170">
        <v>4</v>
      </c>
      <c r="B5170" s="2">
        <v>4096</v>
      </c>
      <c r="C5170" s="17">
        <v>3.23</v>
      </c>
      <c r="D5170" s="2">
        <v>3.25</v>
      </c>
      <c r="E5170" s="15">
        <v>3.1719999999999997</v>
      </c>
      <c r="G5170" s="17">
        <v>103</v>
      </c>
      <c r="H5170" s="2">
        <v>89</v>
      </c>
      <c r="I5170" s="2">
        <v>85.6</v>
      </c>
      <c r="J5170" s="2">
        <v>89</v>
      </c>
      <c r="K5170" s="2">
        <v>85.6</v>
      </c>
      <c r="L5170" s="2">
        <v>86.4</v>
      </c>
      <c r="M5170" s="2">
        <v>1</v>
      </c>
      <c r="N5170" s="2">
        <v>1</v>
      </c>
      <c r="O5170" s="2">
        <v>13</v>
      </c>
      <c r="P5170" s="2">
        <v>12.5</v>
      </c>
      <c r="S5170" s="2">
        <v>47</v>
      </c>
      <c r="T5170" s="2">
        <v>45.2</v>
      </c>
      <c r="U5170" s="2">
        <v>42</v>
      </c>
      <c r="V5170" s="2">
        <v>40.4</v>
      </c>
      <c r="W5170" s="2">
        <v>1</v>
      </c>
      <c r="X5170" s="2">
        <v>1</v>
      </c>
      <c r="Y5170" s="2">
        <v>15</v>
      </c>
      <c r="Z5170" s="2">
        <v>14.4</v>
      </c>
      <c r="AB5170" s="2">
        <v>2</v>
      </c>
      <c r="AC5170" s="2">
        <v>3</v>
      </c>
      <c r="AE5170" s="2">
        <v>103</v>
      </c>
      <c r="AF5170" s="2">
        <v>88</v>
      </c>
      <c r="AG5170" s="2">
        <v>84.6</v>
      </c>
      <c r="AH5170" s="2">
        <v>88</v>
      </c>
      <c r="AI5170" s="2">
        <v>84.6</v>
      </c>
      <c r="AJ5170" s="2">
        <v>85.4</v>
      </c>
      <c r="AK5170" s="2">
        <v>9</v>
      </c>
      <c r="AL5170" s="2">
        <v>8.6999999999999993</v>
      </c>
      <c r="AM5170" s="2">
        <v>6</v>
      </c>
      <c r="AN5170" s="2">
        <v>5.8</v>
      </c>
      <c r="AQ5170" s="2">
        <v>35</v>
      </c>
      <c r="AR5170" s="2">
        <v>33.700000000000003</v>
      </c>
      <c r="AS5170" s="2">
        <v>53</v>
      </c>
      <c r="AT5170" s="2">
        <v>51</v>
      </c>
      <c r="AU5170" s="2">
        <v>1</v>
      </c>
      <c r="AV5170" s="2">
        <v>1</v>
      </c>
      <c r="AW5170" s="2">
        <v>16</v>
      </c>
      <c r="AX5170" s="2">
        <v>15.4</v>
      </c>
      <c r="AZ5170" s="2">
        <v>2</v>
      </c>
      <c r="BA5170" s="2">
        <v>3</v>
      </c>
      <c r="BC5170" s="2">
        <v>102</v>
      </c>
      <c r="BD5170" s="2">
        <v>86</v>
      </c>
      <c r="BE5170" s="2">
        <v>82.7</v>
      </c>
      <c r="BF5170" s="2">
        <v>86</v>
      </c>
      <c r="BG5170" s="2">
        <v>82.7</v>
      </c>
      <c r="BH5170" s="2">
        <v>84.3</v>
      </c>
      <c r="BI5170" s="2">
        <v>4</v>
      </c>
      <c r="BJ5170" s="2">
        <v>3.8</v>
      </c>
      <c r="BK5170" s="2">
        <v>12</v>
      </c>
      <c r="BL5170" s="2">
        <v>11.5</v>
      </c>
      <c r="BO5170" s="2">
        <v>42</v>
      </c>
      <c r="BP5170" s="2">
        <v>40.4</v>
      </c>
      <c r="BQ5170" s="2">
        <v>44</v>
      </c>
      <c r="BR5170" s="2">
        <v>42.3</v>
      </c>
      <c r="BS5170" s="2">
        <v>2</v>
      </c>
      <c r="BT5170" s="2">
        <v>1.9</v>
      </c>
      <c r="BU5170" s="2">
        <v>18</v>
      </c>
      <c r="BV5170" s="2">
        <v>17.3</v>
      </c>
      <c r="BX5170" s="2">
        <v>2</v>
      </c>
      <c r="BY5170" s="2">
        <v>3</v>
      </c>
    </row>
    <row r="5171" spans="1:77" ht="12.75" customHeight="1" x14ac:dyDescent="0.2">
      <c r="A5171">
        <v>4</v>
      </c>
      <c r="B5171" s="2">
        <v>4097</v>
      </c>
      <c r="C5171" s="17">
        <v>2.62</v>
      </c>
      <c r="D5171" s="2">
        <v>2.29</v>
      </c>
      <c r="E5171" s="15">
        <v>2.5860000000000003</v>
      </c>
      <c r="G5171" s="17">
        <v>48</v>
      </c>
      <c r="H5171" s="2">
        <v>30</v>
      </c>
      <c r="I5171" s="2">
        <v>62.5</v>
      </c>
      <c r="J5171" s="2">
        <v>30</v>
      </c>
      <c r="K5171" s="2">
        <v>62.5</v>
      </c>
      <c r="L5171" s="2">
        <v>62.5</v>
      </c>
      <c r="M5171" s="2">
        <v>5</v>
      </c>
      <c r="N5171" s="2">
        <v>10.4</v>
      </c>
      <c r="O5171" s="2">
        <v>13</v>
      </c>
      <c r="P5171" s="2">
        <v>27.1</v>
      </c>
      <c r="S5171" s="2">
        <v>25</v>
      </c>
      <c r="T5171" s="2">
        <v>52.1</v>
      </c>
      <c r="U5171" s="2">
        <v>5</v>
      </c>
      <c r="V5171" s="2">
        <v>10.4</v>
      </c>
      <c r="Y5171" s="2">
        <v>18</v>
      </c>
      <c r="Z5171" s="2">
        <v>37.5</v>
      </c>
      <c r="AE5171" s="2">
        <v>48</v>
      </c>
      <c r="AF5171" s="2">
        <v>23</v>
      </c>
      <c r="AG5171" s="2">
        <v>47.9</v>
      </c>
      <c r="AH5171" s="2">
        <v>23</v>
      </c>
      <c r="AI5171" s="2">
        <v>47.9</v>
      </c>
      <c r="AJ5171" s="2">
        <v>47.9</v>
      </c>
      <c r="AK5171" s="2">
        <v>17</v>
      </c>
      <c r="AL5171" s="2">
        <v>35.4</v>
      </c>
      <c r="AM5171" s="2">
        <v>8</v>
      </c>
      <c r="AN5171" s="2">
        <v>16.7</v>
      </c>
      <c r="AQ5171" s="2">
        <v>15</v>
      </c>
      <c r="AR5171" s="2">
        <v>31.3</v>
      </c>
      <c r="AS5171" s="2">
        <v>8</v>
      </c>
      <c r="AT5171" s="2">
        <v>16.7</v>
      </c>
      <c r="AW5171" s="2">
        <v>25</v>
      </c>
      <c r="AX5171" s="2">
        <v>52.1</v>
      </c>
      <c r="BC5171" s="2">
        <v>47</v>
      </c>
      <c r="BD5171" s="2">
        <v>27</v>
      </c>
      <c r="BE5171" s="2">
        <v>56.3</v>
      </c>
      <c r="BF5171" s="2">
        <v>27</v>
      </c>
      <c r="BG5171" s="2">
        <v>56.3</v>
      </c>
      <c r="BH5171" s="2">
        <v>57.4</v>
      </c>
      <c r="BI5171" s="2">
        <v>6</v>
      </c>
      <c r="BJ5171" s="2">
        <v>12.5</v>
      </c>
      <c r="BK5171" s="2">
        <v>14</v>
      </c>
      <c r="BL5171" s="2">
        <v>29.2</v>
      </c>
      <c r="BO5171" s="2">
        <v>18</v>
      </c>
      <c r="BP5171" s="2">
        <v>37.5</v>
      </c>
      <c r="BQ5171" s="2">
        <v>9</v>
      </c>
      <c r="BR5171" s="2">
        <v>18.8</v>
      </c>
      <c r="BS5171" s="2">
        <v>1</v>
      </c>
      <c r="BT5171" s="2">
        <v>2.1</v>
      </c>
      <c r="BU5171" s="2">
        <v>21</v>
      </c>
      <c r="BV5171" s="2">
        <v>43.8</v>
      </c>
    </row>
    <row r="5172" spans="1:77" ht="12.75" customHeight="1" x14ac:dyDescent="0.2">
      <c r="A5172">
        <v>4</v>
      </c>
      <c r="B5172" s="2">
        <v>4098</v>
      </c>
      <c r="C5172" s="17">
        <v>3.08</v>
      </c>
      <c r="D5172" s="2">
        <v>2.98</v>
      </c>
      <c r="E5172" s="15">
        <v>2.9789999999999996</v>
      </c>
      <c r="G5172" s="17">
        <v>53</v>
      </c>
      <c r="H5172" s="2">
        <v>40</v>
      </c>
      <c r="I5172" s="2">
        <v>75.5</v>
      </c>
      <c r="J5172" s="2">
        <v>40</v>
      </c>
      <c r="K5172" s="2">
        <v>75.5</v>
      </c>
      <c r="L5172" s="2">
        <v>75.5</v>
      </c>
      <c r="M5172" s="2">
        <v>3</v>
      </c>
      <c r="N5172" s="2">
        <v>5.7</v>
      </c>
      <c r="O5172" s="2">
        <v>10</v>
      </c>
      <c r="P5172" s="2">
        <v>18.899999999999999</v>
      </c>
      <c r="S5172" s="2">
        <v>20</v>
      </c>
      <c r="T5172" s="2">
        <v>37.700000000000003</v>
      </c>
      <c r="U5172" s="2">
        <v>20</v>
      </c>
      <c r="V5172" s="2">
        <v>37.700000000000003</v>
      </c>
      <c r="Y5172" s="2">
        <v>13</v>
      </c>
      <c r="Z5172" s="2">
        <v>24.5</v>
      </c>
      <c r="AE5172" s="2">
        <v>53</v>
      </c>
      <c r="AF5172" s="2">
        <v>38</v>
      </c>
      <c r="AG5172" s="2">
        <v>71.7</v>
      </c>
      <c r="AH5172" s="2">
        <v>38</v>
      </c>
      <c r="AI5172" s="2">
        <v>71.7</v>
      </c>
      <c r="AJ5172" s="2">
        <v>71.7</v>
      </c>
      <c r="AK5172" s="2">
        <v>9</v>
      </c>
      <c r="AL5172" s="2">
        <v>17</v>
      </c>
      <c r="AM5172" s="2">
        <v>6</v>
      </c>
      <c r="AN5172" s="2">
        <v>11.3</v>
      </c>
      <c r="AQ5172" s="2">
        <v>15</v>
      </c>
      <c r="AR5172" s="2">
        <v>28.3</v>
      </c>
      <c r="AS5172" s="2">
        <v>23</v>
      </c>
      <c r="AT5172" s="2">
        <v>43.4</v>
      </c>
      <c r="AW5172" s="2">
        <v>15</v>
      </c>
      <c r="AX5172" s="2">
        <v>28.3</v>
      </c>
      <c r="BC5172" s="2">
        <v>53</v>
      </c>
      <c r="BD5172" s="2">
        <v>35</v>
      </c>
      <c r="BE5172" s="2">
        <v>66</v>
      </c>
      <c r="BF5172" s="2">
        <v>35</v>
      </c>
      <c r="BG5172" s="2">
        <v>66</v>
      </c>
      <c r="BH5172" s="2">
        <v>66</v>
      </c>
      <c r="BI5172" s="2">
        <v>4</v>
      </c>
      <c r="BJ5172" s="2">
        <v>7.5</v>
      </c>
      <c r="BK5172" s="2">
        <v>14</v>
      </c>
      <c r="BL5172" s="2">
        <v>26.4</v>
      </c>
      <c r="BO5172" s="2">
        <v>14</v>
      </c>
      <c r="BP5172" s="2">
        <v>26.4</v>
      </c>
      <c r="BQ5172" s="2">
        <v>21</v>
      </c>
      <c r="BR5172" s="2">
        <v>39.6</v>
      </c>
      <c r="BU5172" s="2">
        <v>18</v>
      </c>
      <c r="BV5172" s="2">
        <v>34</v>
      </c>
    </row>
    <row r="5173" spans="1:77" ht="12.75" customHeight="1" x14ac:dyDescent="0.2">
      <c r="A5173">
        <v>4</v>
      </c>
      <c r="B5173" s="2">
        <v>4099</v>
      </c>
      <c r="C5173" s="17">
        <v>3.03</v>
      </c>
      <c r="D5173" s="2">
        <v>3.08</v>
      </c>
      <c r="E5173" s="15">
        <v>2.9580000000000002</v>
      </c>
      <c r="G5173" s="17">
        <v>73</v>
      </c>
      <c r="H5173" s="2">
        <v>53</v>
      </c>
      <c r="I5173" s="2">
        <v>72.599999999999994</v>
      </c>
      <c r="J5173" s="2">
        <v>53</v>
      </c>
      <c r="K5173" s="2">
        <v>72.599999999999994</v>
      </c>
      <c r="L5173" s="2">
        <v>72.599999999999994</v>
      </c>
      <c r="M5173" s="2">
        <v>3</v>
      </c>
      <c r="N5173" s="2">
        <v>4.0999999999999996</v>
      </c>
      <c r="O5173" s="2">
        <v>17</v>
      </c>
      <c r="P5173" s="2">
        <v>23.3</v>
      </c>
      <c r="S5173" s="2">
        <v>28</v>
      </c>
      <c r="T5173" s="2">
        <v>38.4</v>
      </c>
      <c r="U5173" s="2">
        <v>25</v>
      </c>
      <c r="V5173" s="2">
        <v>34.200000000000003</v>
      </c>
      <c r="Y5173" s="2">
        <v>20</v>
      </c>
      <c r="Z5173" s="2">
        <v>27.4</v>
      </c>
      <c r="AC5173" s="2">
        <v>3</v>
      </c>
      <c r="AE5173" s="2">
        <v>73</v>
      </c>
      <c r="AF5173" s="2">
        <v>55</v>
      </c>
      <c r="AG5173" s="2">
        <v>75.3</v>
      </c>
      <c r="AH5173" s="2">
        <v>55</v>
      </c>
      <c r="AI5173" s="2">
        <v>75.3</v>
      </c>
      <c r="AJ5173" s="2">
        <v>75.3</v>
      </c>
      <c r="AK5173" s="2">
        <v>10</v>
      </c>
      <c r="AL5173" s="2">
        <v>13.7</v>
      </c>
      <c r="AM5173" s="2">
        <v>8</v>
      </c>
      <c r="AN5173" s="2">
        <v>11</v>
      </c>
      <c r="AQ5173" s="2">
        <v>21</v>
      </c>
      <c r="AR5173" s="2">
        <v>28.8</v>
      </c>
      <c r="AS5173" s="2">
        <v>34</v>
      </c>
      <c r="AT5173" s="2">
        <v>46.6</v>
      </c>
      <c r="AW5173" s="2">
        <v>18</v>
      </c>
      <c r="AX5173" s="2">
        <v>24.7</v>
      </c>
      <c r="BA5173" s="2">
        <v>3</v>
      </c>
      <c r="BC5173" s="2">
        <v>73</v>
      </c>
      <c r="BD5173" s="2">
        <v>52</v>
      </c>
      <c r="BE5173" s="2">
        <v>71.2</v>
      </c>
      <c r="BF5173" s="2">
        <v>52</v>
      </c>
      <c r="BG5173" s="2">
        <v>71.2</v>
      </c>
      <c r="BH5173" s="2">
        <v>71.2</v>
      </c>
      <c r="BI5173" s="2">
        <v>4</v>
      </c>
      <c r="BJ5173" s="2">
        <v>5.5</v>
      </c>
      <c r="BK5173" s="2">
        <v>17</v>
      </c>
      <c r="BL5173" s="2">
        <v>23.3</v>
      </c>
      <c r="BO5173" s="2">
        <v>30</v>
      </c>
      <c r="BP5173" s="2">
        <v>41.1</v>
      </c>
      <c r="BQ5173" s="2">
        <v>22</v>
      </c>
      <c r="BR5173" s="2">
        <v>30.1</v>
      </c>
      <c r="BU5173" s="2">
        <v>21</v>
      </c>
      <c r="BV5173" s="2">
        <v>28.8</v>
      </c>
      <c r="BY5173" s="2">
        <v>3</v>
      </c>
    </row>
    <row r="5174" spans="1:77" ht="12.75" customHeight="1" x14ac:dyDescent="0.2">
      <c r="A5174">
        <v>4</v>
      </c>
      <c r="B5174" s="2">
        <v>4101</v>
      </c>
      <c r="C5174" s="17">
        <v>2.92</v>
      </c>
      <c r="D5174" s="2">
        <v>2.2799999999999998</v>
      </c>
      <c r="E5174" s="15">
        <v>2.4889999999999999</v>
      </c>
      <c r="G5174" s="17">
        <v>61</v>
      </c>
      <c r="H5174" s="2">
        <v>43</v>
      </c>
      <c r="I5174" s="2">
        <v>70.5</v>
      </c>
      <c r="J5174" s="2">
        <v>43</v>
      </c>
      <c r="K5174" s="2">
        <v>70.5</v>
      </c>
      <c r="L5174" s="2">
        <v>70.5</v>
      </c>
      <c r="M5174" s="2">
        <v>4</v>
      </c>
      <c r="N5174" s="2">
        <v>6.6</v>
      </c>
      <c r="O5174" s="2">
        <v>14</v>
      </c>
      <c r="P5174" s="2">
        <v>23</v>
      </c>
      <c r="S5174" s="2">
        <v>26</v>
      </c>
      <c r="T5174" s="2">
        <v>42.6</v>
      </c>
      <c r="U5174" s="2">
        <v>17</v>
      </c>
      <c r="V5174" s="2">
        <v>27.9</v>
      </c>
      <c r="Y5174" s="2">
        <v>18</v>
      </c>
      <c r="Z5174" s="2">
        <v>29.5</v>
      </c>
      <c r="AC5174" s="2">
        <v>1</v>
      </c>
      <c r="AE5174" s="2">
        <v>61</v>
      </c>
      <c r="AF5174" s="2">
        <v>27</v>
      </c>
      <c r="AG5174" s="2">
        <v>44.3</v>
      </c>
      <c r="AH5174" s="2">
        <v>27</v>
      </c>
      <c r="AI5174" s="2">
        <v>44.3</v>
      </c>
      <c r="AJ5174" s="2">
        <v>44.3</v>
      </c>
      <c r="AK5174" s="2">
        <v>22</v>
      </c>
      <c r="AL5174" s="2">
        <v>36.1</v>
      </c>
      <c r="AM5174" s="2">
        <v>12</v>
      </c>
      <c r="AN5174" s="2">
        <v>19.7</v>
      </c>
      <c r="AQ5174" s="2">
        <v>15</v>
      </c>
      <c r="AR5174" s="2">
        <v>24.6</v>
      </c>
      <c r="AS5174" s="2">
        <v>12</v>
      </c>
      <c r="AT5174" s="2">
        <v>19.7</v>
      </c>
      <c r="AW5174" s="2">
        <v>34</v>
      </c>
      <c r="AX5174" s="2">
        <v>55.7</v>
      </c>
      <c r="BA5174" s="2">
        <v>1</v>
      </c>
      <c r="BC5174" s="2">
        <v>61</v>
      </c>
      <c r="BD5174" s="2">
        <v>30</v>
      </c>
      <c r="BE5174" s="2">
        <v>49.2</v>
      </c>
      <c r="BF5174" s="2">
        <v>30</v>
      </c>
      <c r="BG5174" s="2">
        <v>49.2</v>
      </c>
      <c r="BH5174" s="2">
        <v>49.2</v>
      </c>
      <c r="BI5174" s="2">
        <v>11</v>
      </c>
      <c r="BJ5174" s="2">
        <v>18</v>
      </c>
      <c r="BK5174" s="2">
        <v>20</v>
      </c>
      <c r="BL5174" s="2">
        <v>32.799999999999997</v>
      </c>
      <c r="BO5174" s="2">
        <v>19</v>
      </c>
      <c r="BP5174" s="2">
        <v>31.1</v>
      </c>
      <c r="BQ5174" s="2">
        <v>11</v>
      </c>
      <c r="BR5174" s="2">
        <v>18</v>
      </c>
      <c r="BU5174" s="2">
        <v>31</v>
      </c>
      <c r="BV5174" s="2">
        <v>50.8</v>
      </c>
      <c r="BY5174" s="2">
        <v>1</v>
      </c>
    </row>
    <row r="5175" spans="1:77" ht="12.75" customHeight="1" x14ac:dyDescent="0.2">
      <c r="A5175">
        <v>4</v>
      </c>
      <c r="B5175" s="2">
        <v>4102</v>
      </c>
      <c r="C5175" s="17">
        <v>2.77</v>
      </c>
      <c r="D5175" s="2">
        <v>2.5</v>
      </c>
      <c r="E5175" s="15">
        <v>2.5140000000000002</v>
      </c>
      <c r="G5175" s="17">
        <v>74</v>
      </c>
      <c r="H5175" s="2">
        <v>48</v>
      </c>
      <c r="I5175" s="2">
        <v>64.900000000000006</v>
      </c>
      <c r="J5175" s="2">
        <v>48</v>
      </c>
      <c r="K5175" s="2">
        <v>64.900000000000006</v>
      </c>
      <c r="L5175" s="2">
        <v>64.900000000000006</v>
      </c>
      <c r="M5175" s="2">
        <v>6</v>
      </c>
      <c r="N5175" s="2">
        <v>8.1</v>
      </c>
      <c r="O5175" s="2">
        <v>20</v>
      </c>
      <c r="P5175" s="2">
        <v>27</v>
      </c>
      <c r="S5175" s="2">
        <v>33</v>
      </c>
      <c r="T5175" s="2">
        <v>44.6</v>
      </c>
      <c r="U5175" s="2">
        <v>15</v>
      </c>
      <c r="V5175" s="2">
        <v>20.3</v>
      </c>
      <c r="Y5175" s="2">
        <v>26</v>
      </c>
      <c r="Z5175" s="2">
        <v>35.1</v>
      </c>
      <c r="AE5175" s="2">
        <v>74</v>
      </c>
      <c r="AF5175" s="2">
        <v>41</v>
      </c>
      <c r="AG5175" s="2">
        <v>55.4</v>
      </c>
      <c r="AH5175" s="2">
        <v>41</v>
      </c>
      <c r="AI5175" s="2">
        <v>55.4</v>
      </c>
      <c r="AJ5175" s="2">
        <v>55.4</v>
      </c>
      <c r="AK5175" s="2">
        <v>23</v>
      </c>
      <c r="AL5175" s="2">
        <v>31.1</v>
      </c>
      <c r="AM5175" s="2">
        <v>10</v>
      </c>
      <c r="AN5175" s="2">
        <v>13.5</v>
      </c>
      <c r="AQ5175" s="2">
        <v>22</v>
      </c>
      <c r="AR5175" s="2">
        <v>29.7</v>
      </c>
      <c r="AS5175" s="2">
        <v>19</v>
      </c>
      <c r="AT5175" s="2">
        <v>25.7</v>
      </c>
      <c r="AW5175" s="2">
        <v>33</v>
      </c>
      <c r="AX5175" s="2">
        <v>44.6</v>
      </c>
      <c r="BC5175" s="2">
        <v>74</v>
      </c>
      <c r="BD5175" s="2">
        <v>35</v>
      </c>
      <c r="BE5175" s="2">
        <v>47.3</v>
      </c>
      <c r="BF5175" s="2">
        <v>35</v>
      </c>
      <c r="BG5175" s="2">
        <v>47.3</v>
      </c>
      <c r="BH5175" s="2">
        <v>47.3</v>
      </c>
      <c r="BI5175" s="2">
        <v>10</v>
      </c>
      <c r="BJ5175" s="2">
        <v>13.5</v>
      </c>
      <c r="BK5175" s="2">
        <v>29</v>
      </c>
      <c r="BL5175" s="2">
        <v>39.200000000000003</v>
      </c>
      <c r="BO5175" s="2">
        <v>22</v>
      </c>
      <c r="BP5175" s="2">
        <v>29.7</v>
      </c>
      <c r="BQ5175" s="2">
        <v>13</v>
      </c>
      <c r="BR5175" s="2">
        <v>17.600000000000001</v>
      </c>
      <c r="BU5175" s="2">
        <v>39</v>
      </c>
      <c r="BV5175" s="2">
        <v>52.7</v>
      </c>
    </row>
    <row r="5176" spans="1:77" ht="12.75" customHeight="1" x14ac:dyDescent="0.2">
      <c r="A5176">
        <v>4</v>
      </c>
      <c r="B5176" s="2">
        <v>4103</v>
      </c>
      <c r="C5176" s="17">
        <v>2.8</v>
      </c>
      <c r="D5176" s="2">
        <v>2.57</v>
      </c>
      <c r="E5176" s="15">
        <v>2.734</v>
      </c>
      <c r="G5176" s="17">
        <v>75</v>
      </c>
      <c r="H5176" s="2">
        <v>49</v>
      </c>
      <c r="I5176" s="2">
        <v>65.3</v>
      </c>
      <c r="J5176" s="2">
        <v>49</v>
      </c>
      <c r="K5176" s="2">
        <v>65.3</v>
      </c>
      <c r="L5176" s="2">
        <v>65.3</v>
      </c>
      <c r="M5176" s="2">
        <v>4</v>
      </c>
      <c r="N5176" s="2">
        <v>5.3</v>
      </c>
      <c r="O5176" s="2">
        <v>22</v>
      </c>
      <c r="P5176" s="2">
        <v>29.3</v>
      </c>
      <c r="Q5176" s="2">
        <v>1</v>
      </c>
      <c r="R5176" s="2">
        <v>1.3</v>
      </c>
      <c r="S5176" s="2">
        <v>30</v>
      </c>
      <c r="T5176" s="2">
        <v>40</v>
      </c>
      <c r="U5176" s="2">
        <v>18</v>
      </c>
      <c r="V5176" s="2">
        <v>24</v>
      </c>
      <c r="Y5176" s="2">
        <v>26</v>
      </c>
      <c r="Z5176" s="2">
        <v>34.700000000000003</v>
      </c>
      <c r="AB5176" s="2">
        <v>1</v>
      </c>
      <c r="AC5176" s="2">
        <v>2</v>
      </c>
      <c r="AE5176" s="2">
        <v>75</v>
      </c>
      <c r="AF5176" s="2">
        <v>39</v>
      </c>
      <c r="AG5176" s="2">
        <v>52</v>
      </c>
      <c r="AH5176" s="2">
        <v>39</v>
      </c>
      <c r="AI5176" s="2">
        <v>52</v>
      </c>
      <c r="AJ5176" s="2">
        <v>52</v>
      </c>
      <c r="AK5176" s="2">
        <v>17</v>
      </c>
      <c r="AL5176" s="2">
        <v>22.7</v>
      </c>
      <c r="AM5176" s="2">
        <v>19</v>
      </c>
      <c r="AN5176" s="2">
        <v>25.3</v>
      </c>
      <c r="AQ5176" s="2">
        <v>18</v>
      </c>
      <c r="AR5176" s="2">
        <v>24</v>
      </c>
      <c r="AS5176" s="2">
        <v>21</v>
      </c>
      <c r="AT5176" s="2">
        <v>28</v>
      </c>
      <c r="AW5176" s="2">
        <v>36</v>
      </c>
      <c r="AX5176" s="2">
        <v>48</v>
      </c>
      <c r="AZ5176" s="2">
        <v>1</v>
      </c>
      <c r="BA5176" s="2">
        <v>2</v>
      </c>
      <c r="BC5176" s="2">
        <v>74</v>
      </c>
      <c r="BD5176" s="2">
        <v>48</v>
      </c>
      <c r="BE5176" s="2">
        <v>64</v>
      </c>
      <c r="BF5176" s="2">
        <v>48</v>
      </c>
      <c r="BG5176" s="2">
        <v>64</v>
      </c>
      <c r="BH5176" s="2">
        <v>64.900000000000006</v>
      </c>
      <c r="BI5176" s="2">
        <v>11</v>
      </c>
      <c r="BJ5176" s="2">
        <v>14.7</v>
      </c>
      <c r="BK5176" s="2">
        <v>15</v>
      </c>
      <c r="BL5176" s="2">
        <v>20</v>
      </c>
      <c r="BO5176" s="2">
        <v>28</v>
      </c>
      <c r="BP5176" s="2">
        <v>37.299999999999997</v>
      </c>
      <c r="BQ5176" s="2">
        <v>20</v>
      </c>
      <c r="BR5176" s="2">
        <v>26.7</v>
      </c>
      <c r="BS5176" s="2">
        <v>1</v>
      </c>
      <c r="BT5176" s="2">
        <v>1.3</v>
      </c>
      <c r="BU5176" s="2">
        <v>27</v>
      </c>
      <c r="BV5176" s="2">
        <v>36</v>
      </c>
      <c r="BX5176" s="2">
        <v>1</v>
      </c>
      <c r="BY5176" s="2">
        <v>2</v>
      </c>
    </row>
    <row r="5177" spans="1:77" ht="12.75" customHeight="1" x14ac:dyDescent="0.2">
      <c r="A5177">
        <v>4</v>
      </c>
      <c r="B5177" s="2">
        <v>4106</v>
      </c>
      <c r="C5177" s="17">
        <v>2.3199999999999998</v>
      </c>
      <c r="D5177" s="2">
        <v>1.6</v>
      </c>
      <c r="E5177" s="15">
        <v>2.0760000000000001</v>
      </c>
      <c r="G5177" s="17">
        <v>88</v>
      </c>
      <c r="H5177" s="2">
        <v>40</v>
      </c>
      <c r="I5177" s="2">
        <v>45.5</v>
      </c>
      <c r="J5177" s="2">
        <v>40</v>
      </c>
      <c r="K5177" s="2">
        <v>45.5</v>
      </c>
      <c r="L5177" s="2">
        <v>45.5</v>
      </c>
      <c r="M5177" s="2">
        <v>18</v>
      </c>
      <c r="N5177" s="2">
        <v>20.5</v>
      </c>
      <c r="O5177" s="2">
        <v>30</v>
      </c>
      <c r="P5177" s="2">
        <v>34.1</v>
      </c>
      <c r="S5177" s="2">
        <v>34</v>
      </c>
      <c r="T5177" s="2">
        <v>38.6</v>
      </c>
      <c r="U5177" s="2">
        <v>6</v>
      </c>
      <c r="V5177" s="2">
        <v>6.8</v>
      </c>
      <c r="Y5177" s="2">
        <v>48</v>
      </c>
      <c r="Z5177" s="2">
        <v>54.5</v>
      </c>
      <c r="AA5177" s="2">
        <v>1</v>
      </c>
      <c r="AC5177" s="2">
        <v>1</v>
      </c>
      <c r="AE5177" s="2">
        <v>89</v>
      </c>
      <c r="AF5177" s="2">
        <v>16</v>
      </c>
      <c r="AG5177" s="2">
        <v>18</v>
      </c>
      <c r="AH5177" s="2">
        <v>16</v>
      </c>
      <c r="AI5177" s="2">
        <v>18</v>
      </c>
      <c r="AJ5177" s="2">
        <v>18</v>
      </c>
      <c r="AK5177" s="2">
        <v>56</v>
      </c>
      <c r="AL5177" s="2">
        <v>62.9</v>
      </c>
      <c r="AM5177" s="2">
        <v>17</v>
      </c>
      <c r="AN5177" s="2">
        <v>19.100000000000001</v>
      </c>
      <c r="AQ5177" s="2">
        <v>12</v>
      </c>
      <c r="AR5177" s="2">
        <v>13.5</v>
      </c>
      <c r="AS5177" s="2">
        <v>4</v>
      </c>
      <c r="AT5177" s="2">
        <v>4.5</v>
      </c>
      <c r="AW5177" s="2">
        <v>73</v>
      </c>
      <c r="AX5177" s="2">
        <v>82</v>
      </c>
      <c r="BA5177" s="2">
        <v>1</v>
      </c>
      <c r="BC5177" s="2">
        <v>80</v>
      </c>
      <c r="BD5177" s="2">
        <v>33</v>
      </c>
      <c r="BE5177" s="2">
        <v>37.1</v>
      </c>
      <c r="BF5177" s="2">
        <v>33</v>
      </c>
      <c r="BG5177" s="2">
        <v>37.1</v>
      </c>
      <c r="BH5177" s="2">
        <v>41.3</v>
      </c>
      <c r="BI5177" s="2">
        <v>18</v>
      </c>
      <c r="BJ5177" s="2">
        <v>20.2</v>
      </c>
      <c r="BK5177" s="2">
        <v>29</v>
      </c>
      <c r="BL5177" s="2">
        <v>32.6</v>
      </c>
      <c r="BO5177" s="2">
        <v>23</v>
      </c>
      <c r="BP5177" s="2">
        <v>25.8</v>
      </c>
      <c r="BQ5177" s="2">
        <v>10</v>
      </c>
      <c r="BR5177" s="2">
        <v>11.2</v>
      </c>
      <c r="BS5177" s="2">
        <v>9</v>
      </c>
      <c r="BT5177" s="2">
        <v>10.1</v>
      </c>
      <c r="BU5177" s="2">
        <v>56</v>
      </c>
      <c r="BV5177" s="2">
        <v>62.9</v>
      </c>
      <c r="BY5177" s="2">
        <v>1</v>
      </c>
    </row>
    <row r="5178" spans="1:77" ht="12.75" customHeight="1" x14ac:dyDescent="0.2">
      <c r="A5178">
        <v>4</v>
      </c>
      <c r="B5178" s="2">
        <v>4107</v>
      </c>
      <c r="G5178" s="17">
        <v>9</v>
      </c>
      <c r="AE5178" s="2">
        <v>8</v>
      </c>
      <c r="BC5178" s="2">
        <v>8</v>
      </c>
    </row>
    <row r="5179" spans="1:77" ht="12.75" customHeight="1" x14ac:dyDescent="0.2">
      <c r="A5179">
        <v>4</v>
      </c>
      <c r="B5179" s="2">
        <v>4110</v>
      </c>
      <c r="C5179" s="17">
        <v>2.52</v>
      </c>
      <c r="D5179" s="2">
        <v>2.2799999999999998</v>
      </c>
      <c r="E5179" s="15">
        <v>2.3080000000000003</v>
      </c>
      <c r="G5179" s="17">
        <v>71</v>
      </c>
      <c r="H5179" s="2">
        <v>38</v>
      </c>
      <c r="I5179" s="2">
        <v>53.5</v>
      </c>
      <c r="J5179" s="2">
        <v>38</v>
      </c>
      <c r="K5179" s="2">
        <v>53.5</v>
      </c>
      <c r="L5179" s="2">
        <v>53.5</v>
      </c>
      <c r="M5179" s="2">
        <v>10</v>
      </c>
      <c r="N5179" s="2">
        <v>14.1</v>
      </c>
      <c r="O5179" s="2">
        <v>23</v>
      </c>
      <c r="P5179" s="2">
        <v>32.4</v>
      </c>
      <c r="S5179" s="2">
        <v>29</v>
      </c>
      <c r="T5179" s="2">
        <v>40.799999999999997</v>
      </c>
      <c r="U5179" s="2">
        <v>9</v>
      </c>
      <c r="V5179" s="2">
        <v>12.7</v>
      </c>
      <c r="Y5179" s="2">
        <v>33</v>
      </c>
      <c r="Z5179" s="2">
        <v>46.5</v>
      </c>
      <c r="AE5179" s="2">
        <v>71</v>
      </c>
      <c r="AF5179" s="2">
        <v>32</v>
      </c>
      <c r="AG5179" s="2">
        <v>45.1</v>
      </c>
      <c r="AH5179" s="2">
        <v>32</v>
      </c>
      <c r="AI5179" s="2">
        <v>45.1</v>
      </c>
      <c r="AJ5179" s="2">
        <v>45.1</v>
      </c>
      <c r="AK5179" s="2">
        <v>23</v>
      </c>
      <c r="AL5179" s="2">
        <v>32.4</v>
      </c>
      <c r="AM5179" s="2">
        <v>16</v>
      </c>
      <c r="AN5179" s="2">
        <v>22.5</v>
      </c>
      <c r="AQ5179" s="2">
        <v>21</v>
      </c>
      <c r="AR5179" s="2">
        <v>29.6</v>
      </c>
      <c r="AS5179" s="2">
        <v>11</v>
      </c>
      <c r="AT5179" s="2">
        <v>15.5</v>
      </c>
      <c r="AW5179" s="2">
        <v>39</v>
      </c>
      <c r="AX5179" s="2">
        <v>54.9</v>
      </c>
      <c r="BC5179" s="2">
        <v>65</v>
      </c>
      <c r="BD5179" s="2">
        <v>31</v>
      </c>
      <c r="BE5179" s="2">
        <v>43.7</v>
      </c>
      <c r="BF5179" s="2">
        <v>31</v>
      </c>
      <c r="BG5179" s="2">
        <v>43.7</v>
      </c>
      <c r="BH5179" s="2">
        <v>47.7</v>
      </c>
      <c r="BI5179" s="2">
        <v>12</v>
      </c>
      <c r="BJ5179" s="2">
        <v>16.899999999999999</v>
      </c>
      <c r="BK5179" s="2">
        <v>22</v>
      </c>
      <c r="BL5179" s="2">
        <v>31</v>
      </c>
      <c r="BO5179" s="2">
        <v>16</v>
      </c>
      <c r="BP5179" s="2">
        <v>22.5</v>
      </c>
      <c r="BQ5179" s="2">
        <v>15</v>
      </c>
      <c r="BR5179" s="2">
        <v>21.1</v>
      </c>
      <c r="BS5179" s="2">
        <v>6</v>
      </c>
      <c r="BT5179" s="2">
        <v>8.5</v>
      </c>
      <c r="BU5179" s="2">
        <v>40</v>
      </c>
      <c r="BV5179" s="2">
        <v>56.3</v>
      </c>
    </row>
    <row r="5180" spans="1:77" ht="12.75" customHeight="1" x14ac:dyDescent="0.2">
      <c r="A5180">
        <v>4</v>
      </c>
      <c r="B5180" s="2">
        <v>4120</v>
      </c>
      <c r="C5180" s="17">
        <v>2.98</v>
      </c>
      <c r="D5180" s="2">
        <v>2.83</v>
      </c>
      <c r="E5180" s="15">
        <v>2.6430000000000002</v>
      </c>
      <c r="G5180" s="17">
        <v>59</v>
      </c>
      <c r="H5180" s="2">
        <v>47</v>
      </c>
      <c r="I5180" s="2">
        <v>79.7</v>
      </c>
      <c r="J5180" s="2">
        <v>47</v>
      </c>
      <c r="K5180" s="2">
        <v>79.7</v>
      </c>
      <c r="L5180" s="2">
        <v>79.7</v>
      </c>
      <c r="M5180" s="2">
        <v>6</v>
      </c>
      <c r="N5180" s="2">
        <v>10.199999999999999</v>
      </c>
      <c r="O5180" s="2">
        <v>6</v>
      </c>
      <c r="P5180" s="2">
        <v>10.199999999999999</v>
      </c>
      <c r="Q5180" s="2">
        <v>1</v>
      </c>
      <c r="R5180" s="2">
        <v>1.7</v>
      </c>
      <c r="S5180" s="2">
        <v>26</v>
      </c>
      <c r="T5180" s="2">
        <v>44.1</v>
      </c>
      <c r="U5180" s="2">
        <v>20</v>
      </c>
      <c r="V5180" s="2">
        <v>33.9</v>
      </c>
      <c r="Y5180" s="2">
        <v>12</v>
      </c>
      <c r="Z5180" s="2">
        <v>20.3</v>
      </c>
      <c r="AB5180" s="2">
        <v>1</v>
      </c>
      <c r="AE5180" s="2">
        <v>59</v>
      </c>
      <c r="AF5180" s="2">
        <v>42</v>
      </c>
      <c r="AG5180" s="2">
        <v>71.2</v>
      </c>
      <c r="AH5180" s="2">
        <v>42</v>
      </c>
      <c r="AI5180" s="2">
        <v>71.2</v>
      </c>
      <c r="AJ5180" s="2">
        <v>71.2</v>
      </c>
      <c r="AK5180" s="2">
        <v>8</v>
      </c>
      <c r="AL5180" s="2">
        <v>13.6</v>
      </c>
      <c r="AM5180" s="2">
        <v>9</v>
      </c>
      <c r="AN5180" s="2">
        <v>15.3</v>
      </c>
      <c r="AO5180" s="2">
        <v>2</v>
      </c>
      <c r="AP5180" s="2">
        <v>3.4</v>
      </c>
      <c r="AQ5180" s="2">
        <v>19</v>
      </c>
      <c r="AR5180" s="2">
        <v>32.200000000000003</v>
      </c>
      <c r="AS5180" s="2">
        <v>21</v>
      </c>
      <c r="AT5180" s="2">
        <v>35.6</v>
      </c>
      <c r="AW5180" s="2">
        <v>17</v>
      </c>
      <c r="AX5180" s="2">
        <v>28.8</v>
      </c>
      <c r="AZ5180" s="2">
        <v>1</v>
      </c>
      <c r="BC5180" s="2">
        <v>59</v>
      </c>
      <c r="BD5180" s="2">
        <v>39</v>
      </c>
      <c r="BE5180" s="2">
        <v>66.099999999999994</v>
      </c>
      <c r="BF5180" s="2">
        <v>39</v>
      </c>
      <c r="BG5180" s="2">
        <v>66.099999999999994</v>
      </c>
      <c r="BH5180" s="2">
        <v>66.099999999999994</v>
      </c>
      <c r="BI5180" s="2">
        <v>9</v>
      </c>
      <c r="BJ5180" s="2">
        <v>15.3</v>
      </c>
      <c r="BK5180" s="2">
        <v>11</v>
      </c>
      <c r="BL5180" s="2">
        <v>18.600000000000001</v>
      </c>
      <c r="BM5180" s="2">
        <v>2</v>
      </c>
      <c r="BN5180" s="2">
        <v>3.4</v>
      </c>
      <c r="BO5180" s="2">
        <v>23</v>
      </c>
      <c r="BP5180" s="2">
        <v>39</v>
      </c>
      <c r="BQ5180" s="2">
        <v>14</v>
      </c>
      <c r="BR5180" s="2">
        <v>23.7</v>
      </c>
      <c r="BU5180" s="2">
        <v>20</v>
      </c>
      <c r="BV5180" s="2">
        <v>33.9</v>
      </c>
      <c r="BX5180" s="2">
        <v>1</v>
      </c>
    </row>
    <row r="5181" spans="1:77" ht="12.75" customHeight="1" x14ac:dyDescent="0.2">
      <c r="A5181">
        <v>4</v>
      </c>
      <c r="B5181" s="2">
        <v>4121</v>
      </c>
      <c r="C5181" s="17">
        <v>3.16</v>
      </c>
      <c r="D5181" s="2">
        <v>2.85</v>
      </c>
      <c r="E5181" s="15">
        <v>3.1820000000000004</v>
      </c>
      <c r="G5181" s="17">
        <v>55</v>
      </c>
      <c r="H5181" s="2">
        <v>47</v>
      </c>
      <c r="I5181" s="2">
        <v>85.5</v>
      </c>
      <c r="J5181" s="2">
        <v>47</v>
      </c>
      <c r="K5181" s="2">
        <v>85.5</v>
      </c>
      <c r="L5181" s="2">
        <v>85.5</v>
      </c>
      <c r="O5181" s="2">
        <v>8</v>
      </c>
      <c r="P5181" s="2">
        <v>14.5</v>
      </c>
      <c r="S5181" s="2">
        <v>30</v>
      </c>
      <c r="T5181" s="2">
        <v>54.5</v>
      </c>
      <c r="U5181" s="2">
        <v>17</v>
      </c>
      <c r="V5181" s="2">
        <v>30.9</v>
      </c>
      <c r="Y5181" s="2">
        <v>8</v>
      </c>
      <c r="Z5181" s="2">
        <v>14.5</v>
      </c>
      <c r="AB5181" s="2">
        <v>1</v>
      </c>
      <c r="AC5181" s="2">
        <v>2</v>
      </c>
      <c r="AE5181" s="2">
        <v>55</v>
      </c>
      <c r="AF5181" s="2">
        <v>38</v>
      </c>
      <c r="AG5181" s="2">
        <v>69.099999999999994</v>
      </c>
      <c r="AH5181" s="2">
        <v>38</v>
      </c>
      <c r="AI5181" s="2">
        <v>69.099999999999994</v>
      </c>
      <c r="AJ5181" s="2">
        <v>69.099999999999994</v>
      </c>
      <c r="AK5181" s="2">
        <v>8</v>
      </c>
      <c r="AL5181" s="2">
        <v>14.5</v>
      </c>
      <c r="AM5181" s="2">
        <v>9</v>
      </c>
      <c r="AN5181" s="2">
        <v>16.399999999999999</v>
      </c>
      <c r="AQ5181" s="2">
        <v>21</v>
      </c>
      <c r="AR5181" s="2">
        <v>38.200000000000003</v>
      </c>
      <c r="AS5181" s="2">
        <v>17</v>
      </c>
      <c r="AT5181" s="2">
        <v>30.9</v>
      </c>
      <c r="AW5181" s="2">
        <v>17</v>
      </c>
      <c r="AX5181" s="2">
        <v>30.9</v>
      </c>
      <c r="AZ5181" s="2">
        <v>1</v>
      </c>
      <c r="BA5181" s="2">
        <v>2</v>
      </c>
      <c r="BC5181" s="2">
        <v>55</v>
      </c>
      <c r="BD5181" s="2">
        <v>45</v>
      </c>
      <c r="BE5181" s="2">
        <v>81.8</v>
      </c>
      <c r="BF5181" s="2">
        <v>45</v>
      </c>
      <c r="BG5181" s="2">
        <v>81.8</v>
      </c>
      <c r="BH5181" s="2">
        <v>81.8</v>
      </c>
      <c r="BI5181" s="2">
        <v>1</v>
      </c>
      <c r="BJ5181" s="2">
        <v>1.8</v>
      </c>
      <c r="BK5181" s="2">
        <v>9</v>
      </c>
      <c r="BL5181" s="2">
        <v>16.399999999999999</v>
      </c>
      <c r="BO5181" s="2">
        <v>24</v>
      </c>
      <c r="BP5181" s="2">
        <v>43.6</v>
      </c>
      <c r="BQ5181" s="2">
        <v>21</v>
      </c>
      <c r="BR5181" s="2">
        <v>38.200000000000003</v>
      </c>
      <c r="BU5181" s="2">
        <v>10</v>
      </c>
      <c r="BV5181" s="2">
        <v>18.2</v>
      </c>
      <c r="BX5181" s="2">
        <v>1</v>
      </c>
      <c r="BY5181" s="2">
        <v>2</v>
      </c>
    </row>
    <row r="5182" spans="1:77" ht="12.75" customHeight="1" x14ac:dyDescent="0.2">
      <c r="A5182">
        <v>4</v>
      </c>
      <c r="B5182" s="2">
        <v>4122</v>
      </c>
      <c r="C5182" s="17">
        <v>2.87</v>
      </c>
      <c r="D5182" s="2">
        <v>2.59</v>
      </c>
      <c r="E5182" s="15">
        <v>2.59</v>
      </c>
      <c r="G5182" s="17">
        <v>76</v>
      </c>
      <c r="H5182" s="2">
        <v>59</v>
      </c>
      <c r="I5182" s="2">
        <v>77.599999999999994</v>
      </c>
      <c r="J5182" s="2">
        <v>59</v>
      </c>
      <c r="K5182" s="2">
        <v>77.599999999999994</v>
      </c>
      <c r="L5182" s="2">
        <v>77.599999999999994</v>
      </c>
      <c r="M5182" s="2">
        <v>7</v>
      </c>
      <c r="N5182" s="2">
        <v>9.1999999999999993</v>
      </c>
      <c r="O5182" s="2">
        <v>10</v>
      </c>
      <c r="P5182" s="2">
        <v>13.2</v>
      </c>
      <c r="Q5182" s="2">
        <v>2</v>
      </c>
      <c r="R5182" s="2">
        <v>2.6</v>
      </c>
      <c r="S5182" s="2">
        <v>37</v>
      </c>
      <c r="T5182" s="2">
        <v>48.7</v>
      </c>
      <c r="U5182" s="2">
        <v>20</v>
      </c>
      <c r="V5182" s="2">
        <v>26.3</v>
      </c>
      <c r="Y5182" s="2">
        <v>17</v>
      </c>
      <c r="Z5182" s="2">
        <v>22.4</v>
      </c>
      <c r="AC5182" s="2">
        <v>3</v>
      </c>
      <c r="AE5182" s="2">
        <v>75</v>
      </c>
      <c r="AF5182" s="2">
        <v>47</v>
      </c>
      <c r="AG5182" s="2">
        <v>61.8</v>
      </c>
      <c r="AH5182" s="2">
        <v>47</v>
      </c>
      <c r="AI5182" s="2">
        <v>61.8</v>
      </c>
      <c r="AJ5182" s="2">
        <v>62.7</v>
      </c>
      <c r="AK5182" s="2">
        <v>13</v>
      </c>
      <c r="AL5182" s="2">
        <v>17.100000000000001</v>
      </c>
      <c r="AM5182" s="2">
        <v>15</v>
      </c>
      <c r="AN5182" s="2">
        <v>19.7</v>
      </c>
      <c r="AO5182" s="2">
        <v>1</v>
      </c>
      <c r="AP5182" s="2">
        <v>1.3</v>
      </c>
      <c r="AQ5182" s="2">
        <v>30</v>
      </c>
      <c r="AR5182" s="2">
        <v>39.5</v>
      </c>
      <c r="AS5182" s="2">
        <v>16</v>
      </c>
      <c r="AT5182" s="2">
        <v>21.1</v>
      </c>
      <c r="AU5182" s="2">
        <v>1</v>
      </c>
      <c r="AV5182" s="2">
        <v>1.3</v>
      </c>
      <c r="AW5182" s="2">
        <v>29</v>
      </c>
      <c r="AX5182" s="2">
        <v>38.200000000000003</v>
      </c>
      <c r="BA5182" s="2">
        <v>3</v>
      </c>
      <c r="BC5182" s="2">
        <v>75</v>
      </c>
      <c r="BD5182" s="2">
        <v>44</v>
      </c>
      <c r="BE5182" s="2">
        <v>58.7</v>
      </c>
      <c r="BF5182" s="2">
        <v>44</v>
      </c>
      <c r="BG5182" s="2">
        <v>58.7</v>
      </c>
      <c r="BH5182" s="2">
        <v>58.7</v>
      </c>
      <c r="BI5182" s="2">
        <v>11</v>
      </c>
      <c r="BJ5182" s="2">
        <v>14.7</v>
      </c>
      <c r="BK5182" s="2">
        <v>20</v>
      </c>
      <c r="BL5182" s="2">
        <v>26.7</v>
      </c>
      <c r="BM5182" s="2">
        <v>1</v>
      </c>
      <c r="BN5182" s="2">
        <v>1.3</v>
      </c>
      <c r="BO5182" s="2">
        <v>29</v>
      </c>
      <c r="BP5182" s="2">
        <v>38.700000000000003</v>
      </c>
      <c r="BQ5182" s="2">
        <v>14</v>
      </c>
      <c r="BR5182" s="2">
        <v>18.7</v>
      </c>
      <c r="BU5182" s="2">
        <v>31</v>
      </c>
      <c r="BV5182" s="2">
        <v>41.3</v>
      </c>
      <c r="BW5182" s="2">
        <v>1</v>
      </c>
      <c r="BY5182" s="2">
        <v>3</v>
      </c>
    </row>
    <row r="5183" spans="1:77" ht="12.75" customHeight="1" x14ac:dyDescent="0.2">
      <c r="A5183">
        <v>4</v>
      </c>
      <c r="B5183" s="2">
        <v>4124</v>
      </c>
      <c r="C5183" s="17">
        <v>3.41</v>
      </c>
      <c r="D5183" s="2">
        <v>3.43</v>
      </c>
      <c r="E5183" s="15">
        <v>3.0920000000000001</v>
      </c>
      <c r="G5183" s="17">
        <v>54</v>
      </c>
      <c r="H5183" s="2">
        <v>50</v>
      </c>
      <c r="I5183" s="2">
        <v>92.6</v>
      </c>
      <c r="J5183" s="2">
        <v>50</v>
      </c>
      <c r="K5183" s="2">
        <v>92.6</v>
      </c>
      <c r="L5183" s="2">
        <v>92.6</v>
      </c>
      <c r="M5183" s="2">
        <v>2</v>
      </c>
      <c r="N5183" s="2">
        <v>3.7</v>
      </c>
      <c r="O5183" s="2">
        <v>2</v>
      </c>
      <c r="P5183" s="2">
        <v>3.7</v>
      </c>
      <c r="Q5183" s="2">
        <v>1</v>
      </c>
      <c r="R5183" s="2">
        <v>1.9</v>
      </c>
      <c r="S5183" s="2">
        <v>18</v>
      </c>
      <c r="T5183" s="2">
        <v>33.299999999999997</v>
      </c>
      <c r="U5183" s="2">
        <v>31</v>
      </c>
      <c r="V5183" s="2">
        <v>57.4</v>
      </c>
      <c r="Y5183" s="2">
        <v>4</v>
      </c>
      <c r="Z5183" s="2">
        <v>7.4</v>
      </c>
      <c r="AE5183" s="2">
        <v>54</v>
      </c>
      <c r="AF5183" s="2">
        <v>47</v>
      </c>
      <c r="AG5183" s="2">
        <v>87</v>
      </c>
      <c r="AH5183" s="2">
        <v>47</v>
      </c>
      <c r="AI5183" s="2">
        <v>87</v>
      </c>
      <c r="AJ5183" s="2">
        <v>87</v>
      </c>
      <c r="AK5183" s="2">
        <v>4</v>
      </c>
      <c r="AL5183" s="2">
        <v>7.4</v>
      </c>
      <c r="AM5183" s="2">
        <v>3</v>
      </c>
      <c r="AN5183" s="2">
        <v>5.6</v>
      </c>
      <c r="AQ5183" s="2">
        <v>13</v>
      </c>
      <c r="AR5183" s="2">
        <v>24.1</v>
      </c>
      <c r="AS5183" s="2">
        <v>34</v>
      </c>
      <c r="AT5183" s="2">
        <v>63</v>
      </c>
      <c r="AW5183" s="2">
        <v>7</v>
      </c>
      <c r="AX5183" s="2">
        <v>13</v>
      </c>
      <c r="BC5183" s="2">
        <v>53</v>
      </c>
      <c r="BD5183" s="2">
        <v>44</v>
      </c>
      <c r="BE5183" s="2">
        <v>81.5</v>
      </c>
      <c r="BF5183" s="2">
        <v>44</v>
      </c>
      <c r="BG5183" s="2">
        <v>81.5</v>
      </c>
      <c r="BH5183" s="2">
        <v>83</v>
      </c>
      <c r="BI5183" s="2">
        <v>6</v>
      </c>
      <c r="BJ5183" s="2">
        <v>11.1</v>
      </c>
      <c r="BK5183" s="2">
        <v>3</v>
      </c>
      <c r="BL5183" s="2">
        <v>5.6</v>
      </c>
      <c r="BM5183" s="2">
        <v>1</v>
      </c>
      <c r="BN5183" s="2">
        <v>1.9</v>
      </c>
      <c r="BO5183" s="2">
        <v>17</v>
      </c>
      <c r="BP5183" s="2">
        <v>31.5</v>
      </c>
      <c r="BQ5183" s="2">
        <v>26</v>
      </c>
      <c r="BR5183" s="2">
        <v>48.1</v>
      </c>
      <c r="BS5183" s="2">
        <v>1</v>
      </c>
      <c r="BT5183" s="2">
        <v>1.9</v>
      </c>
      <c r="BU5183" s="2">
        <v>10</v>
      </c>
      <c r="BV5183" s="2">
        <v>18.5</v>
      </c>
    </row>
    <row r="5184" spans="1:77" ht="12.75" customHeight="1" x14ac:dyDescent="0.2">
      <c r="A5184">
        <v>4</v>
      </c>
      <c r="B5184" s="2">
        <v>4125</v>
      </c>
      <c r="C5184" s="17">
        <v>3.28</v>
      </c>
      <c r="D5184" s="2">
        <v>3.21</v>
      </c>
      <c r="E5184" s="15">
        <v>2.7480000000000002</v>
      </c>
      <c r="G5184" s="17">
        <v>104</v>
      </c>
      <c r="H5184" s="2">
        <v>87</v>
      </c>
      <c r="I5184" s="2">
        <v>83.7</v>
      </c>
      <c r="J5184" s="2">
        <v>87</v>
      </c>
      <c r="K5184" s="2">
        <v>83.7</v>
      </c>
      <c r="L5184" s="2">
        <v>83.7</v>
      </c>
      <c r="M5184" s="2">
        <v>2</v>
      </c>
      <c r="N5184" s="2">
        <v>1.9</v>
      </c>
      <c r="O5184" s="2">
        <v>15</v>
      </c>
      <c r="P5184" s="2">
        <v>14.4</v>
      </c>
      <c r="S5184" s="2">
        <v>39</v>
      </c>
      <c r="T5184" s="2">
        <v>37.5</v>
      </c>
      <c r="U5184" s="2">
        <v>48</v>
      </c>
      <c r="V5184" s="2">
        <v>46.2</v>
      </c>
      <c r="Y5184" s="2">
        <v>17</v>
      </c>
      <c r="Z5184" s="2">
        <v>16.3</v>
      </c>
      <c r="AE5184" s="2">
        <v>104</v>
      </c>
      <c r="AF5184" s="2">
        <v>84</v>
      </c>
      <c r="AG5184" s="2">
        <v>80.8</v>
      </c>
      <c r="AH5184" s="2">
        <v>84</v>
      </c>
      <c r="AI5184" s="2">
        <v>80.8</v>
      </c>
      <c r="AJ5184" s="2">
        <v>80.8</v>
      </c>
      <c r="AK5184" s="2">
        <v>9</v>
      </c>
      <c r="AL5184" s="2">
        <v>8.6999999999999993</v>
      </c>
      <c r="AM5184" s="2">
        <v>11</v>
      </c>
      <c r="AN5184" s="2">
        <v>10.6</v>
      </c>
      <c r="AQ5184" s="2">
        <v>33</v>
      </c>
      <c r="AR5184" s="2">
        <v>31.7</v>
      </c>
      <c r="AS5184" s="2">
        <v>51</v>
      </c>
      <c r="AT5184" s="2">
        <v>49</v>
      </c>
      <c r="AW5184" s="2">
        <v>20</v>
      </c>
      <c r="AX5184" s="2">
        <v>19.2</v>
      </c>
      <c r="BC5184" s="2">
        <v>103</v>
      </c>
      <c r="BD5184" s="2">
        <v>64</v>
      </c>
      <c r="BE5184" s="2">
        <v>61.5</v>
      </c>
      <c r="BF5184" s="2">
        <v>64</v>
      </c>
      <c r="BG5184" s="2">
        <v>61.5</v>
      </c>
      <c r="BH5184" s="2">
        <v>62.1</v>
      </c>
      <c r="BI5184" s="2">
        <v>9</v>
      </c>
      <c r="BJ5184" s="2">
        <v>8.6999999999999993</v>
      </c>
      <c r="BK5184" s="2">
        <v>30</v>
      </c>
      <c r="BL5184" s="2">
        <v>28.8</v>
      </c>
      <c r="BO5184" s="2">
        <v>39</v>
      </c>
      <c r="BP5184" s="2">
        <v>37.5</v>
      </c>
      <c r="BQ5184" s="2">
        <v>25</v>
      </c>
      <c r="BR5184" s="2">
        <v>24</v>
      </c>
      <c r="BS5184" s="2">
        <v>1</v>
      </c>
      <c r="BT5184" s="2">
        <v>1</v>
      </c>
      <c r="BU5184" s="2">
        <v>40</v>
      </c>
      <c r="BV5184" s="2">
        <v>38.5</v>
      </c>
    </row>
    <row r="5185" spans="1:77" ht="12.75" customHeight="1" x14ac:dyDescent="0.2">
      <c r="A5185">
        <v>4</v>
      </c>
      <c r="B5185" s="2">
        <v>4126</v>
      </c>
      <c r="C5185" s="17">
        <v>2.95</v>
      </c>
      <c r="D5185" s="2">
        <v>2.83</v>
      </c>
      <c r="E5185" s="15">
        <v>2.7089999999999996</v>
      </c>
      <c r="G5185" s="17">
        <v>58</v>
      </c>
      <c r="H5185" s="2">
        <v>41</v>
      </c>
      <c r="I5185" s="2">
        <v>70.7</v>
      </c>
      <c r="J5185" s="2">
        <v>41</v>
      </c>
      <c r="K5185" s="2">
        <v>70.7</v>
      </c>
      <c r="L5185" s="2">
        <v>70.7</v>
      </c>
      <c r="M5185" s="2">
        <v>4</v>
      </c>
      <c r="N5185" s="2">
        <v>6.9</v>
      </c>
      <c r="O5185" s="2">
        <v>13</v>
      </c>
      <c r="P5185" s="2">
        <v>22.4</v>
      </c>
      <c r="S5185" s="2">
        <v>23</v>
      </c>
      <c r="T5185" s="2">
        <v>39.700000000000003</v>
      </c>
      <c r="U5185" s="2">
        <v>18</v>
      </c>
      <c r="V5185" s="2">
        <v>31</v>
      </c>
      <c r="Y5185" s="2">
        <v>17</v>
      </c>
      <c r="Z5185" s="2">
        <v>29.3</v>
      </c>
      <c r="AE5185" s="2">
        <v>58</v>
      </c>
      <c r="AF5185" s="2">
        <v>38</v>
      </c>
      <c r="AG5185" s="2">
        <v>65.5</v>
      </c>
      <c r="AH5185" s="2">
        <v>38</v>
      </c>
      <c r="AI5185" s="2">
        <v>65.5</v>
      </c>
      <c r="AJ5185" s="2">
        <v>65.5</v>
      </c>
      <c r="AK5185" s="2">
        <v>10</v>
      </c>
      <c r="AL5185" s="2">
        <v>17.2</v>
      </c>
      <c r="AM5185" s="2">
        <v>10</v>
      </c>
      <c r="AN5185" s="2">
        <v>17.2</v>
      </c>
      <c r="AQ5185" s="2">
        <v>18</v>
      </c>
      <c r="AR5185" s="2">
        <v>31</v>
      </c>
      <c r="AS5185" s="2">
        <v>20</v>
      </c>
      <c r="AT5185" s="2">
        <v>34.5</v>
      </c>
      <c r="AW5185" s="2">
        <v>20</v>
      </c>
      <c r="AX5185" s="2">
        <v>34.5</v>
      </c>
      <c r="BC5185" s="2">
        <v>57</v>
      </c>
      <c r="BD5185" s="2">
        <v>38</v>
      </c>
      <c r="BE5185" s="2">
        <v>65.5</v>
      </c>
      <c r="BF5185" s="2">
        <v>38</v>
      </c>
      <c r="BG5185" s="2">
        <v>65.5</v>
      </c>
      <c r="BH5185" s="2">
        <v>66.7</v>
      </c>
      <c r="BI5185" s="2">
        <v>6</v>
      </c>
      <c r="BJ5185" s="2">
        <v>10.3</v>
      </c>
      <c r="BK5185" s="2">
        <v>13</v>
      </c>
      <c r="BL5185" s="2">
        <v>22.4</v>
      </c>
      <c r="BO5185" s="2">
        <v>27</v>
      </c>
      <c r="BP5185" s="2">
        <v>46.6</v>
      </c>
      <c r="BQ5185" s="2">
        <v>11</v>
      </c>
      <c r="BR5185" s="2">
        <v>19</v>
      </c>
      <c r="BS5185" s="2">
        <v>1</v>
      </c>
      <c r="BT5185" s="2">
        <v>1.7</v>
      </c>
      <c r="BU5185" s="2">
        <v>20</v>
      </c>
      <c r="BV5185" s="2">
        <v>34.5</v>
      </c>
    </row>
    <row r="5186" spans="1:77" ht="12.75" customHeight="1" x14ac:dyDescent="0.2">
      <c r="A5186">
        <v>4</v>
      </c>
      <c r="B5186" s="2">
        <v>4130</v>
      </c>
      <c r="C5186" s="17">
        <v>3.05</v>
      </c>
      <c r="D5186" s="2">
        <v>2.66</v>
      </c>
      <c r="E5186" s="15">
        <v>2.8130000000000002</v>
      </c>
      <c r="G5186" s="17">
        <v>58</v>
      </c>
      <c r="H5186" s="2">
        <v>47</v>
      </c>
      <c r="I5186" s="2">
        <v>79.7</v>
      </c>
      <c r="J5186" s="2">
        <v>47</v>
      </c>
      <c r="K5186" s="2">
        <v>79.7</v>
      </c>
      <c r="L5186" s="2">
        <v>81</v>
      </c>
      <c r="M5186" s="2">
        <v>2</v>
      </c>
      <c r="N5186" s="2">
        <v>3.4</v>
      </c>
      <c r="O5186" s="2">
        <v>9</v>
      </c>
      <c r="P5186" s="2">
        <v>15.3</v>
      </c>
      <c r="S5186" s="2">
        <v>28</v>
      </c>
      <c r="T5186" s="2">
        <v>47.5</v>
      </c>
      <c r="U5186" s="2">
        <v>19</v>
      </c>
      <c r="V5186" s="2">
        <v>32.200000000000003</v>
      </c>
      <c r="W5186" s="2">
        <v>1</v>
      </c>
      <c r="X5186" s="2">
        <v>1.7</v>
      </c>
      <c r="Y5186" s="2">
        <v>12</v>
      </c>
      <c r="Z5186" s="2">
        <v>20.3</v>
      </c>
      <c r="AB5186" s="2">
        <v>1</v>
      </c>
      <c r="AE5186" s="2">
        <v>58</v>
      </c>
      <c r="AF5186" s="2">
        <v>35</v>
      </c>
      <c r="AG5186" s="2">
        <v>59.3</v>
      </c>
      <c r="AH5186" s="2">
        <v>35</v>
      </c>
      <c r="AI5186" s="2">
        <v>59.3</v>
      </c>
      <c r="AJ5186" s="2">
        <v>60.3</v>
      </c>
      <c r="AK5186" s="2">
        <v>11</v>
      </c>
      <c r="AL5186" s="2">
        <v>18.600000000000001</v>
      </c>
      <c r="AM5186" s="2">
        <v>12</v>
      </c>
      <c r="AN5186" s="2">
        <v>20.3</v>
      </c>
      <c r="AO5186" s="2">
        <v>1</v>
      </c>
      <c r="AP5186" s="2">
        <v>1.7</v>
      </c>
      <c r="AQ5186" s="2">
        <v>14</v>
      </c>
      <c r="AR5186" s="2">
        <v>23.7</v>
      </c>
      <c r="AS5186" s="2">
        <v>20</v>
      </c>
      <c r="AT5186" s="2">
        <v>33.9</v>
      </c>
      <c r="AU5186" s="2">
        <v>1</v>
      </c>
      <c r="AV5186" s="2">
        <v>1.7</v>
      </c>
      <c r="AW5186" s="2">
        <v>24</v>
      </c>
      <c r="AX5186" s="2">
        <v>40.700000000000003</v>
      </c>
      <c r="AZ5186" s="2">
        <v>1</v>
      </c>
      <c r="BC5186" s="2">
        <v>57</v>
      </c>
      <c r="BD5186" s="2">
        <v>39</v>
      </c>
      <c r="BE5186" s="2">
        <v>66.099999999999994</v>
      </c>
      <c r="BF5186" s="2">
        <v>39</v>
      </c>
      <c r="BG5186" s="2">
        <v>66.099999999999994</v>
      </c>
      <c r="BH5186" s="2">
        <v>68.400000000000006</v>
      </c>
      <c r="BI5186" s="2">
        <v>5</v>
      </c>
      <c r="BJ5186" s="2">
        <v>8.5</v>
      </c>
      <c r="BK5186" s="2">
        <v>13</v>
      </c>
      <c r="BL5186" s="2">
        <v>22</v>
      </c>
      <c r="BO5186" s="2">
        <v>21</v>
      </c>
      <c r="BP5186" s="2">
        <v>35.6</v>
      </c>
      <c r="BQ5186" s="2">
        <v>18</v>
      </c>
      <c r="BR5186" s="2">
        <v>30.5</v>
      </c>
      <c r="BS5186" s="2">
        <v>2</v>
      </c>
      <c r="BT5186" s="2">
        <v>3.4</v>
      </c>
      <c r="BU5186" s="2">
        <v>20</v>
      </c>
      <c r="BV5186" s="2">
        <v>33.9</v>
      </c>
      <c r="BX5186" s="2">
        <v>1</v>
      </c>
    </row>
    <row r="5187" spans="1:77" ht="12.75" customHeight="1" x14ac:dyDescent="0.2">
      <c r="A5187">
        <v>4</v>
      </c>
      <c r="B5187" s="2">
        <v>4133</v>
      </c>
      <c r="C5187" s="17">
        <v>3.12</v>
      </c>
      <c r="D5187" s="2">
        <v>3.2</v>
      </c>
      <c r="E5187" s="15">
        <v>3.1739999999999999</v>
      </c>
      <c r="G5187" s="17">
        <v>103</v>
      </c>
      <c r="H5187" s="2">
        <v>90</v>
      </c>
      <c r="I5187" s="2">
        <v>87.4</v>
      </c>
      <c r="J5187" s="2">
        <v>90</v>
      </c>
      <c r="K5187" s="2">
        <v>87.4</v>
      </c>
      <c r="L5187" s="2">
        <v>87.4</v>
      </c>
      <c r="M5187" s="2">
        <v>2</v>
      </c>
      <c r="N5187" s="2">
        <v>1.9</v>
      </c>
      <c r="O5187" s="2">
        <v>11</v>
      </c>
      <c r="P5187" s="2">
        <v>10.7</v>
      </c>
      <c r="Q5187" s="2">
        <v>4</v>
      </c>
      <c r="R5187" s="2">
        <v>3.9</v>
      </c>
      <c r="S5187" s="2">
        <v>47</v>
      </c>
      <c r="T5187" s="2">
        <v>45.6</v>
      </c>
      <c r="U5187" s="2">
        <v>39</v>
      </c>
      <c r="V5187" s="2">
        <v>37.9</v>
      </c>
      <c r="Y5187" s="2">
        <v>13</v>
      </c>
      <c r="Z5187" s="2">
        <v>12.6</v>
      </c>
      <c r="AE5187" s="2">
        <v>103</v>
      </c>
      <c r="AF5187" s="2">
        <v>88</v>
      </c>
      <c r="AG5187" s="2">
        <v>85.4</v>
      </c>
      <c r="AH5187" s="2">
        <v>88</v>
      </c>
      <c r="AI5187" s="2">
        <v>85.4</v>
      </c>
      <c r="AJ5187" s="2">
        <v>85.4</v>
      </c>
      <c r="AK5187" s="2">
        <v>7</v>
      </c>
      <c r="AL5187" s="2">
        <v>6.8</v>
      </c>
      <c r="AM5187" s="2">
        <v>8</v>
      </c>
      <c r="AN5187" s="2">
        <v>7.8</v>
      </c>
      <c r="AQ5187" s="2">
        <v>45</v>
      </c>
      <c r="AR5187" s="2">
        <v>43.7</v>
      </c>
      <c r="AS5187" s="2">
        <v>43</v>
      </c>
      <c r="AT5187" s="2">
        <v>41.7</v>
      </c>
      <c r="AW5187" s="2">
        <v>15</v>
      </c>
      <c r="AX5187" s="2">
        <v>14.6</v>
      </c>
      <c r="BC5187" s="2">
        <v>103</v>
      </c>
      <c r="BD5187" s="2">
        <v>87</v>
      </c>
      <c r="BE5187" s="2">
        <v>84.5</v>
      </c>
      <c r="BF5187" s="2">
        <v>87</v>
      </c>
      <c r="BG5187" s="2">
        <v>84.5</v>
      </c>
      <c r="BH5187" s="2">
        <v>84.5</v>
      </c>
      <c r="BI5187" s="2">
        <v>4</v>
      </c>
      <c r="BJ5187" s="2">
        <v>3.9</v>
      </c>
      <c r="BK5187" s="2">
        <v>12</v>
      </c>
      <c r="BL5187" s="2">
        <v>11.7</v>
      </c>
      <c r="BM5187" s="2">
        <v>3</v>
      </c>
      <c r="BN5187" s="2">
        <v>2.9</v>
      </c>
      <c r="BO5187" s="2">
        <v>37</v>
      </c>
      <c r="BP5187" s="2">
        <v>35.9</v>
      </c>
      <c r="BQ5187" s="2">
        <v>47</v>
      </c>
      <c r="BR5187" s="2">
        <v>45.6</v>
      </c>
      <c r="BU5187" s="2">
        <v>16</v>
      </c>
      <c r="BV5187" s="2">
        <v>15.5</v>
      </c>
    </row>
    <row r="5188" spans="1:77" ht="12.75" customHeight="1" x14ac:dyDescent="0.2">
      <c r="A5188">
        <v>4</v>
      </c>
      <c r="B5188" s="2">
        <v>4134</v>
      </c>
      <c r="C5188" s="17">
        <v>3.01</v>
      </c>
      <c r="D5188" s="2">
        <v>2.94</v>
      </c>
      <c r="E5188" s="15">
        <v>3.1139999999999999</v>
      </c>
      <c r="G5188" s="17">
        <v>70</v>
      </c>
      <c r="H5188" s="2">
        <v>59</v>
      </c>
      <c r="I5188" s="2">
        <v>84.3</v>
      </c>
      <c r="J5188" s="2">
        <v>59</v>
      </c>
      <c r="K5188" s="2">
        <v>84.3</v>
      </c>
      <c r="L5188" s="2">
        <v>84.3</v>
      </c>
      <c r="M5188" s="2">
        <v>1</v>
      </c>
      <c r="N5188" s="2">
        <v>1.4</v>
      </c>
      <c r="O5188" s="2">
        <v>10</v>
      </c>
      <c r="P5188" s="2">
        <v>14.3</v>
      </c>
      <c r="Q5188" s="2">
        <v>3</v>
      </c>
      <c r="R5188" s="2">
        <v>4.3</v>
      </c>
      <c r="S5188" s="2">
        <v>34</v>
      </c>
      <c r="T5188" s="2">
        <v>48.6</v>
      </c>
      <c r="U5188" s="2">
        <v>22</v>
      </c>
      <c r="V5188" s="2">
        <v>31.4</v>
      </c>
      <c r="Y5188" s="2">
        <v>11</v>
      </c>
      <c r="Z5188" s="2">
        <v>15.7</v>
      </c>
      <c r="AB5188" s="2">
        <v>2</v>
      </c>
      <c r="AE5188" s="2">
        <v>70</v>
      </c>
      <c r="AF5188" s="2">
        <v>55</v>
      </c>
      <c r="AG5188" s="2">
        <v>78.599999999999994</v>
      </c>
      <c r="AH5188" s="2">
        <v>55</v>
      </c>
      <c r="AI5188" s="2">
        <v>78.599999999999994</v>
      </c>
      <c r="AJ5188" s="2">
        <v>78.599999999999994</v>
      </c>
      <c r="AK5188" s="2">
        <v>6</v>
      </c>
      <c r="AL5188" s="2">
        <v>8.6</v>
      </c>
      <c r="AM5188" s="2">
        <v>9</v>
      </c>
      <c r="AN5188" s="2">
        <v>12.9</v>
      </c>
      <c r="AO5188" s="2">
        <v>1</v>
      </c>
      <c r="AP5188" s="2">
        <v>1.4</v>
      </c>
      <c r="AQ5188" s="2">
        <v>34</v>
      </c>
      <c r="AR5188" s="2">
        <v>48.6</v>
      </c>
      <c r="AS5188" s="2">
        <v>20</v>
      </c>
      <c r="AT5188" s="2">
        <v>28.6</v>
      </c>
      <c r="AW5188" s="2">
        <v>15</v>
      </c>
      <c r="AX5188" s="2">
        <v>21.4</v>
      </c>
      <c r="AZ5188" s="2">
        <v>2</v>
      </c>
      <c r="BC5188" s="2">
        <v>68</v>
      </c>
      <c r="BD5188" s="2">
        <v>58</v>
      </c>
      <c r="BE5188" s="2">
        <v>82.9</v>
      </c>
      <c r="BF5188" s="2">
        <v>58</v>
      </c>
      <c r="BG5188" s="2">
        <v>82.9</v>
      </c>
      <c r="BH5188" s="2">
        <v>85.3</v>
      </c>
      <c r="BI5188" s="2">
        <v>3</v>
      </c>
      <c r="BJ5188" s="2">
        <v>4.3</v>
      </c>
      <c r="BK5188" s="2">
        <v>7</v>
      </c>
      <c r="BL5188" s="2">
        <v>10</v>
      </c>
      <c r="BM5188" s="2">
        <v>2</v>
      </c>
      <c r="BN5188" s="2">
        <v>2.9</v>
      </c>
      <c r="BO5188" s="2">
        <v>23</v>
      </c>
      <c r="BP5188" s="2">
        <v>32.9</v>
      </c>
      <c r="BQ5188" s="2">
        <v>33</v>
      </c>
      <c r="BR5188" s="2">
        <v>47.1</v>
      </c>
      <c r="BS5188" s="2">
        <v>2</v>
      </c>
      <c r="BT5188" s="2">
        <v>2.9</v>
      </c>
      <c r="BU5188" s="2">
        <v>12</v>
      </c>
      <c r="BV5188" s="2">
        <v>17.100000000000001</v>
      </c>
      <c r="BX5188" s="2">
        <v>2</v>
      </c>
    </row>
    <row r="5189" spans="1:77" ht="12.75" customHeight="1" x14ac:dyDescent="0.2">
      <c r="A5189">
        <v>4</v>
      </c>
      <c r="B5189" s="2">
        <v>4135</v>
      </c>
      <c r="C5189" s="17">
        <v>2.5</v>
      </c>
      <c r="D5189" s="2">
        <v>1.97</v>
      </c>
      <c r="E5189" s="15">
        <v>2.452</v>
      </c>
      <c r="G5189" s="17">
        <v>60</v>
      </c>
      <c r="H5189" s="2">
        <v>29</v>
      </c>
      <c r="I5189" s="2">
        <v>48.3</v>
      </c>
      <c r="J5189" s="2">
        <v>29</v>
      </c>
      <c r="K5189" s="2">
        <v>48.3</v>
      </c>
      <c r="L5189" s="2">
        <v>48.3</v>
      </c>
      <c r="M5189" s="2">
        <v>7</v>
      </c>
      <c r="N5189" s="2">
        <v>11.7</v>
      </c>
      <c r="O5189" s="2">
        <v>24</v>
      </c>
      <c r="P5189" s="2">
        <v>40</v>
      </c>
      <c r="S5189" s="2">
        <v>21</v>
      </c>
      <c r="T5189" s="2">
        <v>35</v>
      </c>
      <c r="U5189" s="2">
        <v>8</v>
      </c>
      <c r="V5189" s="2">
        <v>13.3</v>
      </c>
      <c r="Y5189" s="2">
        <v>31</v>
      </c>
      <c r="Z5189" s="2">
        <v>51.7</v>
      </c>
      <c r="AE5189" s="2">
        <v>59</v>
      </c>
      <c r="AF5189" s="2">
        <v>20</v>
      </c>
      <c r="AG5189" s="2">
        <v>33.9</v>
      </c>
      <c r="AH5189" s="2">
        <v>20</v>
      </c>
      <c r="AI5189" s="2">
        <v>33.9</v>
      </c>
      <c r="AJ5189" s="2">
        <v>33.9</v>
      </c>
      <c r="AK5189" s="2">
        <v>28</v>
      </c>
      <c r="AL5189" s="2">
        <v>47.5</v>
      </c>
      <c r="AM5189" s="2">
        <v>11</v>
      </c>
      <c r="AN5189" s="2">
        <v>18.600000000000001</v>
      </c>
      <c r="AQ5189" s="2">
        <v>14</v>
      </c>
      <c r="AR5189" s="2">
        <v>23.7</v>
      </c>
      <c r="AS5189" s="2">
        <v>6</v>
      </c>
      <c r="AT5189" s="2">
        <v>10.199999999999999</v>
      </c>
      <c r="AW5189" s="2">
        <v>39</v>
      </c>
      <c r="AX5189" s="2">
        <v>66.099999999999994</v>
      </c>
      <c r="AY5189" s="2">
        <v>1</v>
      </c>
      <c r="BC5189" s="2">
        <v>60</v>
      </c>
      <c r="BD5189" s="2">
        <v>31</v>
      </c>
      <c r="BE5189" s="2">
        <v>51.7</v>
      </c>
      <c r="BF5189" s="2">
        <v>31</v>
      </c>
      <c r="BG5189" s="2">
        <v>51.7</v>
      </c>
      <c r="BH5189" s="2">
        <v>51.7</v>
      </c>
      <c r="BI5189" s="2">
        <v>13</v>
      </c>
      <c r="BJ5189" s="2">
        <v>21.7</v>
      </c>
      <c r="BK5189" s="2">
        <v>16</v>
      </c>
      <c r="BL5189" s="2">
        <v>26.7</v>
      </c>
      <c r="BO5189" s="2">
        <v>22</v>
      </c>
      <c r="BP5189" s="2">
        <v>36.700000000000003</v>
      </c>
      <c r="BQ5189" s="2">
        <v>9</v>
      </c>
      <c r="BR5189" s="2">
        <v>15</v>
      </c>
      <c r="BU5189" s="2">
        <v>29</v>
      </c>
      <c r="BV5189" s="2">
        <v>48.3</v>
      </c>
    </row>
    <row r="5190" spans="1:77" ht="12.75" customHeight="1" x14ac:dyDescent="0.2">
      <c r="A5190">
        <v>4</v>
      </c>
      <c r="B5190" s="2">
        <v>4136</v>
      </c>
      <c r="C5190" s="17">
        <v>3.14</v>
      </c>
      <c r="D5190" s="2">
        <v>2.5099999999999998</v>
      </c>
      <c r="E5190" s="15">
        <v>3.2329999999999997</v>
      </c>
      <c r="G5190" s="17">
        <v>86</v>
      </c>
      <c r="H5190" s="2">
        <v>77</v>
      </c>
      <c r="I5190" s="2">
        <v>89.5</v>
      </c>
      <c r="J5190" s="2">
        <v>77</v>
      </c>
      <c r="K5190" s="2">
        <v>89.5</v>
      </c>
      <c r="L5190" s="2">
        <v>89.5</v>
      </c>
      <c r="M5190" s="2">
        <v>2</v>
      </c>
      <c r="N5190" s="2">
        <v>2.2999999999999998</v>
      </c>
      <c r="O5190" s="2">
        <v>7</v>
      </c>
      <c r="P5190" s="2">
        <v>8.1</v>
      </c>
      <c r="Q5190" s="2">
        <v>3</v>
      </c>
      <c r="R5190" s="2">
        <v>3.5</v>
      </c>
      <c r="S5190" s="2">
        <v>42</v>
      </c>
      <c r="T5190" s="2">
        <v>48.8</v>
      </c>
      <c r="U5190" s="2">
        <v>32</v>
      </c>
      <c r="V5190" s="2">
        <v>37.200000000000003</v>
      </c>
      <c r="Y5190" s="2">
        <v>9</v>
      </c>
      <c r="Z5190" s="2">
        <v>10.5</v>
      </c>
      <c r="AE5190" s="2">
        <v>86</v>
      </c>
      <c r="AF5190" s="2">
        <v>47</v>
      </c>
      <c r="AG5190" s="2">
        <v>54.7</v>
      </c>
      <c r="AH5190" s="2">
        <v>47</v>
      </c>
      <c r="AI5190" s="2">
        <v>54.7</v>
      </c>
      <c r="AJ5190" s="2">
        <v>54.7</v>
      </c>
      <c r="AK5190" s="2">
        <v>24</v>
      </c>
      <c r="AL5190" s="2">
        <v>27.9</v>
      </c>
      <c r="AM5190" s="2">
        <v>15</v>
      </c>
      <c r="AN5190" s="2">
        <v>17.399999999999999</v>
      </c>
      <c r="AQ5190" s="2">
        <v>26</v>
      </c>
      <c r="AR5190" s="2">
        <v>30.2</v>
      </c>
      <c r="AS5190" s="2">
        <v>21</v>
      </c>
      <c r="AT5190" s="2">
        <v>24.4</v>
      </c>
      <c r="AW5190" s="2">
        <v>39</v>
      </c>
      <c r="AX5190" s="2">
        <v>45.3</v>
      </c>
      <c r="BC5190" s="2">
        <v>86</v>
      </c>
      <c r="BD5190" s="2">
        <v>77</v>
      </c>
      <c r="BE5190" s="2">
        <v>89.5</v>
      </c>
      <c r="BF5190" s="2">
        <v>77</v>
      </c>
      <c r="BG5190" s="2">
        <v>89.5</v>
      </c>
      <c r="BH5190" s="2">
        <v>89.5</v>
      </c>
      <c r="BI5190" s="2">
        <v>1</v>
      </c>
      <c r="BJ5190" s="2">
        <v>1.2</v>
      </c>
      <c r="BK5190" s="2">
        <v>8</v>
      </c>
      <c r="BL5190" s="2">
        <v>9.3000000000000007</v>
      </c>
      <c r="BM5190" s="2">
        <v>2</v>
      </c>
      <c r="BN5190" s="2">
        <v>2.2999999999999998</v>
      </c>
      <c r="BO5190" s="2">
        <v>39</v>
      </c>
      <c r="BP5190" s="2">
        <v>45.3</v>
      </c>
      <c r="BQ5190" s="2">
        <v>36</v>
      </c>
      <c r="BR5190" s="2">
        <v>41.9</v>
      </c>
      <c r="BU5190" s="2">
        <v>9</v>
      </c>
      <c r="BV5190" s="2">
        <v>10.5</v>
      </c>
    </row>
    <row r="5191" spans="1:77" ht="12.75" customHeight="1" x14ac:dyDescent="0.2">
      <c r="A5191">
        <v>4</v>
      </c>
      <c r="B5191" s="2">
        <v>4141</v>
      </c>
      <c r="C5191" s="17">
        <v>3.01</v>
      </c>
      <c r="D5191" s="2">
        <v>2.7</v>
      </c>
      <c r="E5191" s="15">
        <v>3.0150000000000001</v>
      </c>
      <c r="G5191" s="17">
        <v>72</v>
      </c>
      <c r="H5191" s="2">
        <v>57</v>
      </c>
      <c r="I5191" s="2">
        <v>79.2</v>
      </c>
      <c r="J5191" s="2">
        <v>57</v>
      </c>
      <c r="K5191" s="2">
        <v>79.2</v>
      </c>
      <c r="L5191" s="2">
        <v>79.2</v>
      </c>
      <c r="M5191" s="2">
        <v>1</v>
      </c>
      <c r="N5191" s="2">
        <v>1.4</v>
      </c>
      <c r="O5191" s="2">
        <v>14</v>
      </c>
      <c r="P5191" s="2">
        <v>19.399999999999999</v>
      </c>
      <c r="Q5191" s="2">
        <v>1</v>
      </c>
      <c r="R5191" s="2">
        <v>1.4</v>
      </c>
      <c r="S5191" s="2">
        <v>36</v>
      </c>
      <c r="T5191" s="2">
        <v>50</v>
      </c>
      <c r="U5191" s="2">
        <v>20</v>
      </c>
      <c r="V5191" s="2">
        <v>27.8</v>
      </c>
      <c r="Y5191" s="2">
        <v>15</v>
      </c>
      <c r="Z5191" s="2">
        <v>20.8</v>
      </c>
      <c r="AB5191" s="2">
        <v>1</v>
      </c>
      <c r="AE5191" s="2">
        <v>71</v>
      </c>
      <c r="AF5191" s="2">
        <v>47</v>
      </c>
      <c r="AG5191" s="2">
        <v>66.2</v>
      </c>
      <c r="AH5191" s="2">
        <v>47</v>
      </c>
      <c r="AI5191" s="2">
        <v>66.2</v>
      </c>
      <c r="AJ5191" s="2">
        <v>66.2</v>
      </c>
      <c r="AK5191" s="2">
        <v>12</v>
      </c>
      <c r="AL5191" s="2">
        <v>16.899999999999999</v>
      </c>
      <c r="AM5191" s="2">
        <v>12</v>
      </c>
      <c r="AN5191" s="2">
        <v>16.899999999999999</v>
      </c>
      <c r="AQ5191" s="2">
        <v>32</v>
      </c>
      <c r="AR5191" s="2">
        <v>45.1</v>
      </c>
      <c r="AS5191" s="2">
        <v>15</v>
      </c>
      <c r="AT5191" s="2">
        <v>21.1</v>
      </c>
      <c r="AW5191" s="2">
        <v>24</v>
      </c>
      <c r="AX5191" s="2">
        <v>33.799999999999997</v>
      </c>
      <c r="AZ5191" s="2">
        <v>2</v>
      </c>
      <c r="BC5191" s="2">
        <v>70</v>
      </c>
      <c r="BD5191" s="2">
        <v>56</v>
      </c>
      <c r="BE5191" s="2">
        <v>78.900000000000006</v>
      </c>
      <c r="BF5191" s="2">
        <v>56</v>
      </c>
      <c r="BG5191" s="2">
        <v>78.900000000000006</v>
      </c>
      <c r="BH5191" s="2">
        <v>80</v>
      </c>
      <c r="BI5191" s="2">
        <v>1</v>
      </c>
      <c r="BJ5191" s="2">
        <v>1.4</v>
      </c>
      <c r="BK5191" s="2">
        <v>13</v>
      </c>
      <c r="BL5191" s="2">
        <v>18.3</v>
      </c>
      <c r="BM5191" s="2">
        <v>1</v>
      </c>
      <c r="BN5191" s="2">
        <v>1.4</v>
      </c>
      <c r="BO5191" s="2">
        <v>33</v>
      </c>
      <c r="BP5191" s="2">
        <v>46.5</v>
      </c>
      <c r="BQ5191" s="2">
        <v>22</v>
      </c>
      <c r="BR5191" s="2">
        <v>31</v>
      </c>
      <c r="BS5191" s="2">
        <v>1</v>
      </c>
      <c r="BT5191" s="2">
        <v>1.4</v>
      </c>
      <c r="BU5191" s="2">
        <v>15</v>
      </c>
      <c r="BV5191" s="2">
        <v>21.1</v>
      </c>
      <c r="BX5191" s="2">
        <v>2</v>
      </c>
    </row>
    <row r="5192" spans="1:77" ht="12.75" customHeight="1" x14ac:dyDescent="0.2">
      <c r="A5192">
        <v>4</v>
      </c>
      <c r="B5192" s="2">
        <v>4146</v>
      </c>
      <c r="C5192" s="17">
        <v>2.93</v>
      </c>
      <c r="D5192" s="2">
        <v>2.58</v>
      </c>
      <c r="E5192" s="15">
        <v>2.645</v>
      </c>
      <c r="G5192" s="17">
        <v>90</v>
      </c>
      <c r="H5192" s="2">
        <v>64</v>
      </c>
      <c r="I5192" s="2">
        <v>71.099999999999994</v>
      </c>
      <c r="J5192" s="2">
        <v>64</v>
      </c>
      <c r="K5192" s="2">
        <v>71.099999999999994</v>
      </c>
      <c r="L5192" s="2">
        <v>71.099999999999994</v>
      </c>
      <c r="M5192" s="2">
        <v>9</v>
      </c>
      <c r="N5192" s="2">
        <v>10</v>
      </c>
      <c r="O5192" s="2">
        <v>17</v>
      </c>
      <c r="P5192" s="2">
        <v>18.899999999999999</v>
      </c>
      <c r="S5192" s="2">
        <v>35</v>
      </c>
      <c r="T5192" s="2">
        <v>38.9</v>
      </c>
      <c r="U5192" s="2">
        <v>29</v>
      </c>
      <c r="V5192" s="2">
        <v>32.200000000000003</v>
      </c>
      <c r="Y5192" s="2">
        <v>26</v>
      </c>
      <c r="Z5192" s="2">
        <v>28.9</v>
      </c>
      <c r="AB5192" s="2">
        <v>1</v>
      </c>
      <c r="AE5192" s="2">
        <v>90</v>
      </c>
      <c r="AF5192" s="2">
        <v>52</v>
      </c>
      <c r="AG5192" s="2">
        <v>57.8</v>
      </c>
      <c r="AH5192" s="2">
        <v>52</v>
      </c>
      <c r="AI5192" s="2">
        <v>57.8</v>
      </c>
      <c r="AJ5192" s="2">
        <v>57.8</v>
      </c>
      <c r="AK5192" s="2">
        <v>28</v>
      </c>
      <c r="AL5192" s="2">
        <v>31.1</v>
      </c>
      <c r="AM5192" s="2">
        <v>10</v>
      </c>
      <c r="AN5192" s="2">
        <v>11.1</v>
      </c>
      <c r="AQ5192" s="2">
        <v>24</v>
      </c>
      <c r="AR5192" s="2">
        <v>26.7</v>
      </c>
      <c r="AS5192" s="2">
        <v>28</v>
      </c>
      <c r="AT5192" s="2">
        <v>31.1</v>
      </c>
      <c r="AW5192" s="2">
        <v>38</v>
      </c>
      <c r="AX5192" s="2">
        <v>42.2</v>
      </c>
      <c r="AZ5192" s="2">
        <v>1</v>
      </c>
      <c r="BC5192" s="2">
        <v>89</v>
      </c>
      <c r="BD5192" s="2">
        <v>60</v>
      </c>
      <c r="BE5192" s="2">
        <v>66.7</v>
      </c>
      <c r="BF5192" s="2">
        <v>60</v>
      </c>
      <c r="BG5192" s="2">
        <v>66.7</v>
      </c>
      <c r="BH5192" s="2">
        <v>67.400000000000006</v>
      </c>
      <c r="BI5192" s="2">
        <v>18</v>
      </c>
      <c r="BJ5192" s="2">
        <v>20</v>
      </c>
      <c r="BK5192" s="2">
        <v>11</v>
      </c>
      <c r="BL5192" s="2">
        <v>12.2</v>
      </c>
      <c r="BO5192" s="2">
        <v>42</v>
      </c>
      <c r="BP5192" s="2">
        <v>46.7</v>
      </c>
      <c r="BQ5192" s="2">
        <v>18</v>
      </c>
      <c r="BR5192" s="2">
        <v>20</v>
      </c>
      <c r="BS5192" s="2">
        <v>1</v>
      </c>
      <c r="BT5192" s="2">
        <v>1.1000000000000001</v>
      </c>
      <c r="BU5192" s="2">
        <v>30</v>
      </c>
      <c r="BV5192" s="2">
        <v>33.299999999999997</v>
      </c>
      <c r="BX5192" s="2">
        <v>1</v>
      </c>
    </row>
    <row r="5193" spans="1:77" ht="12.75" customHeight="1" x14ac:dyDescent="0.2">
      <c r="A5193">
        <v>4</v>
      </c>
      <c r="B5193" s="2">
        <v>4147</v>
      </c>
      <c r="C5193" s="17">
        <v>3.47</v>
      </c>
      <c r="D5193" s="2">
        <v>3.66</v>
      </c>
      <c r="E5193" s="15">
        <v>3.177</v>
      </c>
      <c r="G5193" s="17">
        <v>112</v>
      </c>
      <c r="H5193" s="2">
        <v>102</v>
      </c>
      <c r="I5193" s="2">
        <v>91.1</v>
      </c>
      <c r="J5193" s="2">
        <v>102</v>
      </c>
      <c r="K5193" s="2">
        <v>91.1</v>
      </c>
      <c r="L5193" s="2">
        <v>91.1</v>
      </c>
      <c r="M5193" s="2">
        <v>3</v>
      </c>
      <c r="N5193" s="2">
        <v>2.7</v>
      </c>
      <c r="O5193" s="2">
        <v>7</v>
      </c>
      <c r="P5193" s="2">
        <v>6.3</v>
      </c>
      <c r="S5193" s="2">
        <v>36</v>
      </c>
      <c r="T5193" s="2">
        <v>32.1</v>
      </c>
      <c r="U5193" s="2">
        <v>66</v>
      </c>
      <c r="V5193" s="2">
        <v>58.9</v>
      </c>
      <c r="Y5193" s="2">
        <v>10</v>
      </c>
      <c r="Z5193" s="2">
        <v>8.9</v>
      </c>
      <c r="AA5193" s="2">
        <v>1</v>
      </c>
      <c r="AB5193" s="2">
        <v>2</v>
      </c>
      <c r="AE5193" s="2">
        <v>113</v>
      </c>
      <c r="AF5193" s="2">
        <v>104</v>
      </c>
      <c r="AG5193" s="2">
        <v>92</v>
      </c>
      <c r="AH5193" s="2">
        <v>104</v>
      </c>
      <c r="AI5193" s="2">
        <v>92</v>
      </c>
      <c r="AJ5193" s="2">
        <v>92</v>
      </c>
      <c r="AK5193" s="2">
        <v>6</v>
      </c>
      <c r="AL5193" s="2">
        <v>5.3</v>
      </c>
      <c r="AM5193" s="2">
        <v>3</v>
      </c>
      <c r="AN5193" s="2">
        <v>2.7</v>
      </c>
      <c r="AQ5193" s="2">
        <v>14</v>
      </c>
      <c r="AR5193" s="2">
        <v>12.4</v>
      </c>
      <c r="AS5193" s="2">
        <v>90</v>
      </c>
      <c r="AT5193" s="2">
        <v>79.599999999999994</v>
      </c>
      <c r="AW5193" s="2">
        <v>9</v>
      </c>
      <c r="AX5193" s="2">
        <v>8</v>
      </c>
      <c r="AY5193" s="2">
        <v>1</v>
      </c>
      <c r="AZ5193" s="2">
        <v>1</v>
      </c>
      <c r="BC5193" s="2">
        <v>110</v>
      </c>
      <c r="BD5193" s="2">
        <v>89</v>
      </c>
      <c r="BE5193" s="2">
        <v>79.5</v>
      </c>
      <c r="BF5193" s="2">
        <v>89</v>
      </c>
      <c r="BG5193" s="2">
        <v>79.5</v>
      </c>
      <c r="BH5193" s="2">
        <v>80.900000000000006</v>
      </c>
      <c r="BI5193" s="2">
        <v>5</v>
      </c>
      <c r="BJ5193" s="2">
        <v>4.5</v>
      </c>
      <c r="BK5193" s="2">
        <v>16</v>
      </c>
      <c r="BL5193" s="2">
        <v>14.3</v>
      </c>
      <c r="BO5193" s="2">
        <v>37</v>
      </c>
      <c r="BP5193" s="2">
        <v>33</v>
      </c>
      <c r="BQ5193" s="2">
        <v>52</v>
      </c>
      <c r="BR5193" s="2">
        <v>46.4</v>
      </c>
      <c r="BS5193" s="2">
        <v>2</v>
      </c>
      <c r="BT5193" s="2">
        <v>1.8</v>
      </c>
      <c r="BU5193" s="2">
        <v>23</v>
      </c>
      <c r="BV5193" s="2">
        <v>20.5</v>
      </c>
      <c r="BX5193" s="2">
        <v>3</v>
      </c>
    </row>
    <row r="5194" spans="1:77" ht="12.75" customHeight="1" x14ac:dyDescent="0.2">
      <c r="A5194">
        <v>4</v>
      </c>
      <c r="B5194" s="2">
        <v>4150</v>
      </c>
      <c r="C5194" s="17">
        <v>2.63</v>
      </c>
      <c r="D5194" s="2">
        <v>2.33</v>
      </c>
      <c r="E5194" s="15">
        <v>1.875</v>
      </c>
      <c r="G5194" s="17">
        <v>39</v>
      </c>
      <c r="H5194" s="2">
        <v>22</v>
      </c>
      <c r="I5194" s="2">
        <v>55</v>
      </c>
      <c r="J5194" s="2">
        <v>22</v>
      </c>
      <c r="K5194" s="2">
        <v>55</v>
      </c>
      <c r="L5194" s="2">
        <v>56.4</v>
      </c>
      <c r="M5194" s="2">
        <v>1</v>
      </c>
      <c r="N5194" s="2">
        <v>2.5</v>
      </c>
      <c r="O5194" s="2">
        <v>16</v>
      </c>
      <c r="P5194" s="2">
        <v>40</v>
      </c>
      <c r="S5194" s="2">
        <v>16</v>
      </c>
      <c r="T5194" s="2">
        <v>40</v>
      </c>
      <c r="U5194" s="2">
        <v>6</v>
      </c>
      <c r="V5194" s="2">
        <v>15</v>
      </c>
      <c r="W5194" s="2">
        <v>1</v>
      </c>
      <c r="X5194" s="2">
        <v>2.5</v>
      </c>
      <c r="Y5194" s="2">
        <v>18</v>
      </c>
      <c r="Z5194" s="2">
        <v>45</v>
      </c>
      <c r="AC5194" s="2">
        <v>4</v>
      </c>
      <c r="AE5194" s="2">
        <v>39</v>
      </c>
      <c r="AF5194" s="2">
        <v>22</v>
      </c>
      <c r="AG5194" s="2">
        <v>55</v>
      </c>
      <c r="AH5194" s="2">
        <v>22</v>
      </c>
      <c r="AI5194" s="2">
        <v>55</v>
      </c>
      <c r="AJ5194" s="2">
        <v>56.4</v>
      </c>
      <c r="AK5194" s="2">
        <v>11</v>
      </c>
      <c r="AL5194" s="2">
        <v>27.5</v>
      </c>
      <c r="AM5194" s="2">
        <v>6</v>
      </c>
      <c r="AN5194" s="2">
        <v>15</v>
      </c>
      <c r="AQ5194" s="2">
        <v>18</v>
      </c>
      <c r="AR5194" s="2">
        <v>45</v>
      </c>
      <c r="AS5194" s="2">
        <v>4</v>
      </c>
      <c r="AT5194" s="2">
        <v>10</v>
      </c>
      <c r="AU5194" s="2">
        <v>1</v>
      </c>
      <c r="AV5194" s="2">
        <v>2.5</v>
      </c>
      <c r="AW5194" s="2">
        <v>18</v>
      </c>
      <c r="AX5194" s="2">
        <v>45</v>
      </c>
      <c r="BA5194" s="2">
        <v>4</v>
      </c>
      <c r="BC5194" s="2">
        <v>37</v>
      </c>
      <c r="BD5194" s="2">
        <v>11</v>
      </c>
      <c r="BE5194" s="2">
        <v>27.5</v>
      </c>
      <c r="BF5194" s="2">
        <v>11</v>
      </c>
      <c r="BG5194" s="2">
        <v>27.5</v>
      </c>
      <c r="BH5194" s="2">
        <v>29.7</v>
      </c>
      <c r="BI5194" s="2">
        <v>11</v>
      </c>
      <c r="BJ5194" s="2">
        <v>27.5</v>
      </c>
      <c r="BK5194" s="2">
        <v>15</v>
      </c>
      <c r="BL5194" s="2">
        <v>37.5</v>
      </c>
      <c r="BO5194" s="2">
        <v>10</v>
      </c>
      <c r="BP5194" s="2">
        <v>25</v>
      </c>
      <c r="BQ5194" s="2">
        <v>1</v>
      </c>
      <c r="BR5194" s="2">
        <v>2.5</v>
      </c>
      <c r="BS5194" s="2">
        <v>3</v>
      </c>
      <c r="BT5194" s="2">
        <v>7.5</v>
      </c>
      <c r="BU5194" s="2">
        <v>29</v>
      </c>
      <c r="BV5194" s="2">
        <v>72.5</v>
      </c>
      <c r="BY5194" s="2">
        <v>4</v>
      </c>
    </row>
    <row r="5195" spans="1:77" ht="12.75" customHeight="1" x14ac:dyDescent="0.2">
      <c r="A5195">
        <v>4</v>
      </c>
      <c r="B5195" s="2">
        <v>4154</v>
      </c>
      <c r="C5195" s="17">
        <v>3.02</v>
      </c>
      <c r="D5195" s="2">
        <v>2.73</v>
      </c>
      <c r="E5195" s="15">
        <v>2.7250000000000001</v>
      </c>
      <c r="G5195" s="17">
        <v>97</v>
      </c>
      <c r="H5195" s="2">
        <v>76</v>
      </c>
      <c r="I5195" s="2">
        <v>78.400000000000006</v>
      </c>
      <c r="J5195" s="2">
        <v>76</v>
      </c>
      <c r="K5195" s="2">
        <v>78.400000000000006</v>
      </c>
      <c r="L5195" s="2">
        <v>78.400000000000006</v>
      </c>
      <c r="M5195" s="2">
        <v>3</v>
      </c>
      <c r="N5195" s="2">
        <v>3.1</v>
      </c>
      <c r="O5195" s="2">
        <v>18</v>
      </c>
      <c r="P5195" s="2">
        <v>18.600000000000001</v>
      </c>
      <c r="S5195" s="2">
        <v>50</v>
      </c>
      <c r="T5195" s="2">
        <v>51.5</v>
      </c>
      <c r="U5195" s="2">
        <v>26</v>
      </c>
      <c r="V5195" s="2">
        <v>26.8</v>
      </c>
      <c r="Y5195" s="2">
        <v>21</v>
      </c>
      <c r="Z5195" s="2">
        <v>21.6</v>
      </c>
      <c r="AB5195" s="2">
        <v>2</v>
      </c>
      <c r="AC5195" s="2">
        <v>1</v>
      </c>
      <c r="AE5195" s="2">
        <v>97</v>
      </c>
      <c r="AF5195" s="2">
        <v>63</v>
      </c>
      <c r="AG5195" s="2">
        <v>64.900000000000006</v>
      </c>
      <c r="AH5195" s="2">
        <v>63</v>
      </c>
      <c r="AI5195" s="2">
        <v>64.900000000000006</v>
      </c>
      <c r="AJ5195" s="2">
        <v>64.900000000000006</v>
      </c>
      <c r="AK5195" s="2">
        <v>19</v>
      </c>
      <c r="AL5195" s="2">
        <v>19.600000000000001</v>
      </c>
      <c r="AM5195" s="2">
        <v>15</v>
      </c>
      <c r="AN5195" s="2">
        <v>15.5</v>
      </c>
      <c r="AQ5195" s="2">
        <v>36</v>
      </c>
      <c r="AR5195" s="2">
        <v>37.1</v>
      </c>
      <c r="AS5195" s="2">
        <v>27</v>
      </c>
      <c r="AT5195" s="2">
        <v>27.8</v>
      </c>
      <c r="AW5195" s="2">
        <v>34</v>
      </c>
      <c r="AX5195" s="2">
        <v>35.1</v>
      </c>
      <c r="AZ5195" s="2">
        <v>2</v>
      </c>
      <c r="BA5195" s="2">
        <v>1</v>
      </c>
      <c r="BC5195" s="2">
        <v>93</v>
      </c>
      <c r="BD5195" s="2">
        <v>70</v>
      </c>
      <c r="BE5195" s="2">
        <v>71.400000000000006</v>
      </c>
      <c r="BF5195" s="2">
        <v>70</v>
      </c>
      <c r="BG5195" s="2">
        <v>71.400000000000006</v>
      </c>
      <c r="BH5195" s="2">
        <v>75.3</v>
      </c>
      <c r="BI5195" s="2">
        <v>5</v>
      </c>
      <c r="BJ5195" s="2">
        <v>5.0999999999999996</v>
      </c>
      <c r="BK5195" s="2">
        <v>18</v>
      </c>
      <c r="BL5195" s="2">
        <v>18.399999999999999</v>
      </c>
      <c r="BM5195" s="2">
        <v>1</v>
      </c>
      <c r="BN5195" s="2">
        <v>1</v>
      </c>
      <c r="BO5195" s="2">
        <v>50</v>
      </c>
      <c r="BP5195" s="2">
        <v>51</v>
      </c>
      <c r="BQ5195" s="2">
        <v>19</v>
      </c>
      <c r="BR5195" s="2">
        <v>19.399999999999999</v>
      </c>
      <c r="BS5195" s="2">
        <v>5</v>
      </c>
      <c r="BT5195" s="2">
        <v>5.0999999999999996</v>
      </c>
      <c r="BU5195" s="2">
        <v>28</v>
      </c>
      <c r="BV5195" s="2">
        <v>28.6</v>
      </c>
      <c r="BX5195" s="2">
        <v>1</v>
      </c>
      <c r="BY5195" s="2">
        <v>1</v>
      </c>
    </row>
    <row r="5196" spans="1:77" ht="12.75" customHeight="1" x14ac:dyDescent="0.2">
      <c r="A5196">
        <v>4</v>
      </c>
      <c r="B5196" s="2">
        <v>4155</v>
      </c>
      <c r="C5196" s="17">
        <v>3.1</v>
      </c>
      <c r="D5196" s="2">
        <v>2.97</v>
      </c>
      <c r="E5196" s="15">
        <v>2.9489999999999998</v>
      </c>
      <c r="G5196" s="17">
        <v>146</v>
      </c>
      <c r="H5196" s="2">
        <v>116</v>
      </c>
      <c r="I5196" s="2">
        <v>79.5</v>
      </c>
      <c r="J5196" s="2">
        <v>116</v>
      </c>
      <c r="K5196" s="2">
        <v>79.5</v>
      </c>
      <c r="L5196" s="2">
        <v>79.5</v>
      </c>
      <c r="M5196" s="2">
        <v>6</v>
      </c>
      <c r="N5196" s="2">
        <v>4.0999999999999996</v>
      </c>
      <c r="O5196" s="2">
        <v>24</v>
      </c>
      <c r="P5196" s="2">
        <v>16.399999999999999</v>
      </c>
      <c r="S5196" s="2">
        <v>65</v>
      </c>
      <c r="T5196" s="2">
        <v>44.5</v>
      </c>
      <c r="U5196" s="2">
        <v>51</v>
      </c>
      <c r="V5196" s="2">
        <v>34.9</v>
      </c>
      <c r="Y5196" s="2">
        <v>30</v>
      </c>
      <c r="Z5196" s="2">
        <v>20.5</v>
      </c>
      <c r="AB5196" s="2">
        <v>2</v>
      </c>
      <c r="AE5196" s="2">
        <v>145</v>
      </c>
      <c r="AF5196" s="2">
        <v>103</v>
      </c>
      <c r="AG5196" s="2">
        <v>71</v>
      </c>
      <c r="AH5196" s="2">
        <v>103</v>
      </c>
      <c r="AI5196" s="2">
        <v>71</v>
      </c>
      <c r="AJ5196" s="2">
        <v>71</v>
      </c>
      <c r="AK5196" s="2">
        <v>20</v>
      </c>
      <c r="AL5196" s="2">
        <v>13.8</v>
      </c>
      <c r="AM5196" s="2">
        <v>22</v>
      </c>
      <c r="AN5196" s="2">
        <v>15.2</v>
      </c>
      <c r="AQ5196" s="2">
        <v>45</v>
      </c>
      <c r="AR5196" s="2">
        <v>31</v>
      </c>
      <c r="AS5196" s="2">
        <v>58</v>
      </c>
      <c r="AT5196" s="2">
        <v>40</v>
      </c>
      <c r="AW5196" s="2">
        <v>42</v>
      </c>
      <c r="AX5196" s="2">
        <v>29</v>
      </c>
      <c r="AY5196" s="2">
        <v>1</v>
      </c>
      <c r="AZ5196" s="2">
        <v>2</v>
      </c>
      <c r="BC5196" s="2">
        <v>145</v>
      </c>
      <c r="BD5196" s="2">
        <v>115</v>
      </c>
      <c r="BE5196" s="2">
        <v>78.8</v>
      </c>
      <c r="BF5196" s="2">
        <v>115</v>
      </c>
      <c r="BG5196" s="2">
        <v>78.8</v>
      </c>
      <c r="BH5196" s="2">
        <v>79.3</v>
      </c>
      <c r="BI5196" s="2">
        <v>11</v>
      </c>
      <c r="BJ5196" s="2">
        <v>7.5</v>
      </c>
      <c r="BK5196" s="2">
        <v>19</v>
      </c>
      <c r="BL5196" s="2">
        <v>13</v>
      </c>
      <c r="BO5196" s="2">
        <v>78</v>
      </c>
      <c r="BP5196" s="2">
        <v>53.4</v>
      </c>
      <c r="BQ5196" s="2">
        <v>37</v>
      </c>
      <c r="BR5196" s="2">
        <v>25.3</v>
      </c>
      <c r="BS5196" s="2">
        <v>1</v>
      </c>
      <c r="BT5196" s="2">
        <v>0.7</v>
      </c>
      <c r="BU5196" s="2">
        <v>31</v>
      </c>
      <c r="BV5196" s="2">
        <v>21.2</v>
      </c>
      <c r="BX5196" s="2">
        <v>2</v>
      </c>
    </row>
    <row r="5197" spans="1:77" ht="12.75" customHeight="1" x14ac:dyDescent="0.2">
      <c r="A5197">
        <v>4</v>
      </c>
      <c r="B5197" s="2">
        <v>4159</v>
      </c>
      <c r="C5197" s="17">
        <v>2.91</v>
      </c>
      <c r="D5197" s="2">
        <v>2.5499999999999998</v>
      </c>
      <c r="E5197" s="15">
        <v>2.5410000000000004</v>
      </c>
      <c r="G5197" s="17">
        <v>80</v>
      </c>
      <c r="H5197" s="2">
        <v>72</v>
      </c>
      <c r="I5197" s="2">
        <v>90</v>
      </c>
      <c r="J5197" s="2">
        <v>72</v>
      </c>
      <c r="K5197" s="2">
        <v>90</v>
      </c>
      <c r="L5197" s="2">
        <v>90</v>
      </c>
      <c r="M5197" s="2">
        <v>1</v>
      </c>
      <c r="N5197" s="2">
        <v>1.3</v>
      </c>
      <c r="O5197" s="2">
        <v>7</v>
      </c>
      <c r="P5197" s="2">
        <v>8.8000000000000007</v>
      </c>
      <c r="Q5197" s="2">
        <v>8</v>
      </c>
      <c r="R5197" s="2">
        <v>10</v>
      </c>
      <c r="S5197" s="2">
        <v>38</v>
      </c>
      <c r="T5197" s="2">
        <v>47.5</v>
      </c>
      <c r="U5197" s="2">
        <v>26</v>
      </c>
      <c r="V5197" s="2">
        <v>32.5</v>
      </c>
      <c r="Y5197" s="2">
        <v>8</v>
      </c>
      <c r="Z5197" s="2">
        <v>10</v>
      </c>
      <c r="AC5197" s="2">
        <v>3</v>
      </c>
      <c r="AE5197" s="2">
        <v>80</v>
      </c>
      <c r="AF5197" s="2">
        <v>46</v>
      </c>
      <c r="AG5197" s="2">
        <v>57.5</v>
      </c>
      <c r="AH5197" s="2">
        <v>46</v>
      </c>
      <c r="AI5197" s="2">
        <v>57.5</v>
      </c>
      <c r="AJ5197" s="2">
        <v>57.5</v>
      </c>
      <c r="AK5197" s="2">
        <v>17</v>
      </c>
      <c r="AL5197" s="2">
        <v>21.3</v>
      </c>
      <c r="AM5197" s="2">
        <v>17</v>
      </c>
      <c r="AN5197" s="2">
        <v>21.3</v>
      </c>
      <c r="AO5197" s="2">
        <v>2</v>
      </c>
      <c r="AP5197" s="2">
        <v>2.5</v>
      </c>
      <c r="AQ5197" s="2">
        <v>23</v>
      </c>
      <c r="AR5197" s="2">
        <v>28.8</v>
      </c>
      <c r="AS5197" s="2">
        <v>21</v>
      </c>
      <c r="AT5197" s="2">
        <v>26.3</v>
      </c>
      <c r="AW5197" s="2">
        <v>34</v>
      </c>
      <c r="AX5197" s="2">
        <v>42.5</v>
      </c>
      <c r="BA5197" s="2">
        <v>3</v>
      </c>
      <c r="BC5197" s="2">
        <v>79</v>
      </c>
      <c r="BD5197" s="2">
        <v>51</v>
      </c>
      <c r="BE5197" s="2">
        <v>63.8</v>
      </c>
      <c r="BF5197" s="2">
        <v>51</v>
      </c>
      <c r="BG5197" s="2">
        <v>63.8</v>
      </c>
      <c r="BH5197" s="2">
        <v>64.599999999999994</v>
      </c>
      <c r="BI5197" s="2">
        <v>9</v>
      </c>
      <c r="BJ5197" s="2">
        <v>11.3</v>
      </c>
      <c r="BK5197" s="2">
        <v>19</v>
      </c>
      <c r="BL5197" s="2">
        <v>23.8</v>
      </c>
      <c r="BM5197" s="2">
        <v>6</v>
      </c>
      <c r="BN5197" s="2">
        <v>7.5</v>
      </c>
      <c r="BO5197" s="2">
        <v>24</v>
      </c>
      <c r="BP5197" s="2">
        <v>30</v>
      </c>
      <c r="BQ5197" s="2">
        <v>21</v>
      </c>
      <c r="BR5197" s="2">
        <v>26.3</v>
      </c>
      <c r="BS5197" s="2">
        <v>1</v>
      </c>
      <c r="BT5197" s="2">
        <v>1.3</v>
      </c>
      <c r="BU5197" s="2">
        <v>29</v>
      </c>
      <c r="BV5197" s="2">
        <v>36.299999999999997</v>
      </c>
      <c r="BY5197" s="2">
        <v>3</v>
      </c>
    </row>
    <row r="5198" spans="1:77" ht="12.75" customHeight="1" x14ac:dyDescent="0.2">
      <c r="A5198">
        <v>4</v>
      </c>
      <c r="B5198" s="2">
        <v>4160</v>
      </c>
      <c r="C5198" s="17">
        <v>2.93</v>
      </c>
      <c r="D5198" s="2">
        <v>3.4</v>
      </c>
      <c r="E5198" s="15">
        <v>3</v>
      </c>
      <c r="G5198" s="17">
        <v>100</v>
      </c>
      <c r="H5198" s="2">
        <v>73</v>
      </c>
      <c r="I5198" s="2">
        <v>73</v>
      </c>
      <c r="J5198" s="2">
        <v>73</v>
      </c>
      <c r="K5198" s="2">
        <v>73</v>
      </c>
      <c r="L5198" s="2">
        <v>73</v>
      </c>
      <c r="M5198" s="2">
        <v>8</v>
      </c>
      <c r="N5198" s="2">
        <v>8</v>
      </c>
      <c r="O5198" s="2">
        <v>19</v>
      </c>
      <c r="P5198" s="2">
        <v>19</v>
      </c>
      <c r="S5198" s="2">
        <v>45</v>
      </c>
      <c r="T5198" s="2">
        <v>45</v>
      </c>
      <c r="U5198" s="2">
        <v>28</v>
      </c>
      <c r="V5198" s="2">
        <v>28</v>
      </c>
      <c r="Y5198" s="2">
        <v>27</v>
      </c>
      <c r="Z5198" s="2">
        <v>27</v>
      </c>
      <c r="AB5198" s="2">
        <v>1</v>
      </c>
      <c r="AE5198" s="2">
        <v>101</v>
      </c>
      <c r="AF5198" s="2">
        <v>85</v>
      </c>
      <c r="AG5198" s="2">
        <v>84.2</v>
      </c>
      <c r="AH5198" s="2">
        <v>85</v>
      </c>
      <c r="AI5198" s="2">
        <v>84.2</v>
      </c>
      <c r="AJ5198" s="2">
        <v>84.2</v>
      </c>
      <c r="AK5198" s="2">
        <v>8</v>
      </c>
      <c r="AL5198" s="2">
        <v>7.9</v>
      </c>
      <c r="AM5198" s="2">
        <v>8</v>
      </c>
      <c r="AN5198" s="2">
        <v>7.9</v>
      </c>
      <c r="AQ5198" s="2">
        <v>21</v>
      </c>
      <c r="AR5198" s="2">
        <v>20.8</v>
      </c>
      <c r="AS5198" s="2">
        <v>64</v>
      </c>
      <c r="AT5198" s="2">
        <v>63.4</v>
      </c>
      <c r="AW5198" s="2">
        <v>16</v>
      </c>
      <c r="AX5198" s="2">
        <v>15.8</v>
      </c>
      <c r="BC5198" s="2">
        <v>99</v>
      </c>
      <c r="BD5198" s="2">
        <v>74</v>
      </c>
      <c r="BE5198" s="2">
        <v>74</v>
      </c>
      <c r="BF5198" s="2">
        <v>74</v>
      </c>
      <c r="BG5198" s="2">
        <v>74</v>
      </c>
      <c r="BH5198" s="2">
        <v>74.7</v>
      </c>
      <c r="BI5198" s="2">
        <v>12</v>
      </c>
      <c r="BJ5198" s="2">
        <v>12</v>
      </c>
      <c r="BK5198" s="2">
        <v>13</v>
      </c>
      <c r="BL5198" s="2">
        <v>13</v>
      </c>
      <c r="BO5198" s="2">
        <v>34</v>
      </c>
      <c r="BP5198" s="2">
        <v>34</v>
      </c>
      <c r="BQ5198" s="2">
        <v>40</v>
      </c>
      <c r="BR5198" s="2">
        <v>40</v>
      </c>
      <c r="BS5198" s="2">
        <v>1</v>
      </c>
      <c r="BT5198" s="2">
        <v>1</v>
      </c>
      <c r="BU5198" s="2">
        <v>26</v>
      </c>
      <c r="BV5198" s="2">
        <v>26</v>
      </c>
      <c r="BX5198" s="2">
        <v>1</v>
      </c>
    </row>
    <row r="5199" spans="1:77" ht="12.75" customHeight="1" x14ac:dyDescent="0.2">
      <c r="A5199">
        <v>4</v>
      </c>
      <c r="B5199" s="2">
        <v>4163</v>
      </c>
      <c r="C5199" s="17">
        <v>2.95</v>
      </c>
      <c r="D5199" s="2">
        <v>2.81</v>
      </c>
      <c r="E5199" s="15">
        <v>2.827</v>
      </c>
      <c r="G5199" s="17">
        <v>83</v>
      </c>
      <c r="H5199" s="2">
        <v>64</v>
      </c>
      <c r="I5199" s="2">
        <v>77.099999999999994</v>
      </c>
      <c r="J5199" s="2">
        <v>64</v>
      </c>
      <c r="K5199" s="2">
        <v>77.099999999999994</v>
      </c>
      <c r="L5199" s="2">
        <v>77.099999999999994</v>
      </c>
      <c r="M5199" s="2">
        <v>4</v>
      </c>
      <c r="N5199" s="2">
        <v>4.8</v>
      </c>
      <c r="O5199" s="2">
        <v>15</v>
      </c>
      <c r="P5199" s="2">
        <v>18.100000000000001</v>
      </c>
      <c r="S5199" s="2">
        <v>45</v>
      </c>
      <c r="T5199" s="2">
        <v>54.2</v>
      </c>
      <c r="U5199" s="2">
        <v>19</v>
      </c>
      <c r="V5199" s="2">
        <v>22.9</v>
      </c>
      <c r="Y5199" s="2">
        <v>19</v>
      </c>
      <c r="Z5199" s="2">
        <v>22.9</v>
      </c>
      <c r="AE5199" s="2">
        <v>81</v>
      </c>
      <c r="AF5199" s="2">
        <v>49</v>
      </c>
      <c r="AG5199" s="2">
        <v>60.5</v>
      </c>
      <c r="AH5199" s="2">
        <v>49</v>
      </c>
      <c r="AI5199" s="2">
        <v>60.5</v>
      </c>
      <c r="AJ5199" s="2">
        <v>60.5</v>
      </c>
      <c r="AK5199" s="2">
        <v>9</v>
      </c>
      <c r="AL5199" s="2">
        <v>11.1</v>
      </c>
      <c r="AM5199" s="2">
        <v>23</v>
      </c>
      <c r="AN5199" s="2">
        <v>28.4</v>
      </c>
      <c r="AQ5199" s="2">
        <v>23</v>
      </c>
      <c r="AR5199" s="2">
        <v>28.4</v>
      </c>
      <c r="AS5199" s="2">
        <v>26</v>
      </c>
      <c r="AT5199" s="2">
        <v>32.1</v>
      </c>
      <c r="AW5199" s="2">
        <v>32</v>
      </c>
      <c r="AX5199" s="2">
        <v>39.5</v>
      </c>
      <c r="AY5199" s="2">
        <v>1</v>
      </c>
      <c r="AZ5199" s="2">
        <v>1</v>
      </c>
      <c r="BC5199" s="2">
        <v>79</v>
      </c>
      <c r="BD5199" s="2">
        <v>55</v>
      </c>
      <c r="BE5199" s="2">
        <v>67.900000000000006</v>
      </c>
      <c r="BF5199" s="2">
        <v>55</v>
      </c>
      <c r="BG5199" s="2">
        <v>67.900000000000006</v>
      </c>
      <c r="BH5199" s="2">
        <v>69.599999999999994</v>
      </c>
      <c r="BI5199" s="2">
        <v>9</v>
      </c>
      <c r="BJ5199" s="2">
        <v>11.1</v>
      </c>
      <c r="BK5199" s="2">
        <v>15</v>
      </c>
      <c r="BL5199" s="2">
        <v>18.5</v>
      </c>
      <c r="BO5199" s="2">
        <v>30</v>
      </c>
      <c r="BP5199" s="2">
        <v>37</v>
      </c>
      <c r="BQ5199" s="2">
        <v>25</v>
      </c>
      <c r="BR5199" s="2">
        <v>30.9</v>
      </c>
      <c r="BS5199" s="2">
        <v>2</v>
      </c>
      <c r="BT5199" s="2">
        <v>2.5</v>
      </c>
      <c r="BU5199" s="2">
        <v>26</v>
      </c>
      <c r="BV5199" s="2">
        <v>32.1</v>
      </c>
      <c r="BW5199" s="2">
        <v>1</v>
      </c>
      <c r="BX5199" s="2">
        <v>1</v>
      </c>
    </row>
    <row r="5200" spans="1:77" ht="12.75" customHeight="1" x14ac:dyDescent="0.2">
      <c r="A5200">
        <v>4</v>
      </c>
      <c r="B5200" s="2">
        <v>4164</v>
      </c>
      <c r="C5200" s="17">
        <v>3.56</v>
      </c>
      <c r="D5200" s="2">
        <v>3.47</v>
      </c>
      <c r="E5200" s="15">
        <v>3.2940000000000005</v>
      </c>
      <c r="G5200" s="17">
        <v>116</v>
      </c>
      <c r="H5200" s="2">
        <v>105</v>
      </c>
      <c r="I5200" s="2">
        <v>90.5</v>
      </c>
      <c r="J5200" s="2">
        <v>105</v>
      </c>
      <c r="K5200" s="2">
        <v>90.5</v>
      </c>
      <c r="L5200" s="2">
        <v>90.5</v>
      </c>
      <c r="M5200" s="2">
        <v>5</v>
      </c>
      <c r="N5200" s="2">
        <v>4.3</v>
      </c>
      <c r="O5200" s="2">
        <v>6</v>
      </c>
      <c r="P5200" s="2">
        <v>5.2</v>
      </c>
      <c r="S5200" s="2">
        <v>24</v>
      </c>
      <c r="T5200" s="2">
        <v>20.7</v>
      </c>
      <c r="U5200" s="2">
        <v>81</v>
      </c>
      <c r="V5200" s="2">
        <v>69.8</v>
      </c>
      <c r="Y5200" s="2">
        <v>11</v>
      </c>
      <c r="Z5200" s="2">
        <v>9.5</v>
      </c>
      <c r="AE5200" s="2">
        <v>116</v>
      </c>
      <c r="AF5200" s="2">
        <v>101</v>
      </c>
      <c r="AG5200" s="2">
        <v>87.1</v>
      </c>
      <c r="AH5200" s="2">
        <v>101</v>
      </c>
      <c r="AI5200" s="2">
        <v>87.1</v>
      </c>
      <c r="AJ5200" s="2">
        <v>87.1</v>
      </c>
      <c r="AK5200" s="2">
        <v>9</v>
      </c>
      <c r="AL5200" s="2">
        <v>7.8</v>
      </c>
      <c r="AM5200" s="2">
        <v>6</v>
      </c>
      <c r="AN5200" s="2">
        <v>5.2</v>
      </c>
      <c r="AQ5200" s="2">
        <v>22</v>
      </c>
      <c r="AR5200" s="2">
        <v>19</v>
      </c>
      <c r="AS5200" s="2">
        <v>79</v>
      </c>
      <c r="AT5200" s="2">
        <v>68.099999999999994</v>
      </c>
      <c r="AW5200" s="2">
        <v>15</v>
      </c>
      <c r="AX5200" s="2">
        <v>12.9</v>
      </c>
      <c r="BC5200" s="2">
        <v>116</v>
      </c>
      <c r="BD5200" s="2">
        <v>96</v>
      </c>
      <c r="BE5200" s="2">
        <v>82.8</v>
      </c>
      <c r="BF5200" s="2">
        <v>96</v>
      </c>
      <c r="BG5200" s="2">
        <v>82.8</v>
      </c>
      <c r="BH5200" s="2">
        <v>82.8</v>
      </c>
      <c r="BI5200" s="2">
        <v>10</v>
      </c>
      <c r="BJ5200" s="2">
        <v>8.6</v>
      </c>
      <c r="BK5200" s="2">
        <v>10</v>
      </c>
      <c r="BL5200" s="2">
        <v>8.6</v>
      </c>
      <c r="BO5200" s="2">
        <v>32</v>
      </c>
      <c r="BP5200" s="2">
        <v>27.6</v>
      </c>
      <c r="BQ5200" s="2">
        <v>64</v>
      </c>
      <c r="BR5200" s="2">
        <v>55.2</v>
      </c>
      <c r="BU5200" s="2">
        <v>20</v>
      </c>
      <c r="BV5200" s="2">
        <v>17.2</v>
      </c>
    </row>
    <row r="5201" spans="1:77" ht="12.75" customHeight="1" x14ac:dyDescent="0.2">
      <c r="A5201">
        <v>4</v>
      </c>
      <c r="B5201" s="2">
        <v>4165</v>
      </c>
      <c r="C5201" s="17">
        <v>3.18</v>
      </c>
      <c r="D5201" s="2">
        <v>2.86</v>
      </c>
      <c r="E5201" s="15">
        <v>2.907</v>
      </c>
      <c r="G5201" s="17">
        <v>118</v>
      </c>
      <c r="H5201" s="2">
        <v>95</v>
      </c>
      <c r="I5201" s="2">
        <v>80.5</v>
      </c>
      <c r="J5201" s="2">
        <v>95</v>
      </c>
      <c r="K5201" s="2">
        <v>80.5</v>
      </c>
      <c r="L5201" s="2">
        <v>80.5</v>
      </c>
      <c r="M5201" s="2">
        <v>2</v>
      </c>
      <c r="N5201" s="2">
        <v>1.7</v>
      </c>
      <c r="O5201" s="2">
        <v>21</v>
      </c>
      <c r="P5201" s="2">
        <v>17.8</v>
      </c>
      <c r="S5201" s="2">
        <v>49</v>
      </c>
      <c r="T5201" s="2">
        <v>41.5</v>
      </c>
      <c r="U5201" s="2">
        <v>46</v>
      </c>
      <c r="V5201" s="2">
        <v>39</v>
      </c>
      <c r="Y5201" s="2">
        <v>23</v>
      </c>
      <c r="Z5201" s="2">
        <v>19.5</v>
      </c>
      <c r="AB5201" s="2">
        <v>1</v>
      </c>
      <c r="AE5201" s="2">
        <v>118</v>
      </c>
      <c r="AF5201" s="2">
        <v>80</v>
      </c>
      <c r="AG5201" s="2">
        <v>67.8</v>
      </c>
      <c r="AH5201" s="2">
        <v>80</v>
      </c>
      <c r="AI5201" s="2">
        <v>67.8</v>
      </c>
      <c r="AJ5201" s="2">
        <v>67.8</v>
      </c>
      <c r="AK5201" s="2">
        <v>16</v>
      </c>
      <c r="AL5201" s="2">
        <v>13.6</v>
      </c>
      <c r="AM5201" s="2">
        <v>22</v>
      </c>
      <c r="AN5201" s="2">
        <v>18.600000000000001</v>
      </c>
      <c r="AQ5201" s="2">
        <v>42</v>
      </c>
      <c r="AR5201" s="2">
        <v>35.6</v>
      </c>
      <c r="AS5201" s="2">
        <v>38</v>
      </c>
      <c r="AT5201" s="2">
        <v>32.200000000000003</v>
      </c>
      <c r="AW5201" s="2">
        <v>38</v>
      </c>
      <c r="AX5201" s="2">
        <v>32.200000000000003</v>
      </c>
      <c r="AZ5201" s="2">
        <v>1</v>
      </c>
      <c r="BC5201" s="2">
        <v>118</v>
      </c>
      <c r="BD5201" s="2">
        <v>84</v>
      </c>
      <c r="BE5201" s="2">
        <v>71.2</v>
      </c>
      <c r="BF5201" s="2">
        <v>84</v>
      </c>
      <c r="BG5201" s="2">
        <v>71.2</v>
      </c>
      <c r="BH5201" s="2">
        <v>71.2</v>
      </c>
      <c r="BI5201" s="2">
        <v>8</v>
      </c>
      <c r="BJ5201" s="2">
        <v>6.8</v>
      </c>
      <c r="BK5201" s="2">
        <v>26</v>
      </c>
      <c r="BL5201" s="2">
        <v>22</v>
      </c>
      <c r="BO5201" s="2">
        <v>53</v>
      </c>
      <c r="BP5201" s="2">
        <v>44.9</v>
      </c>
      <c r="BQ5201" s="2">
        <v>31</v>
      </c>
      <c r="BR5201" s="2">
        <v>26.3</v>
      </c>
      <c r="BU5201" s="2">
        <v>34</v>
      </c>
      <c r="BV5201" s="2">
        <v>28.8</v>
      </c>
      <c r="BX5201" s="2">
        <v>1</v>
      </c>
    </row>
    <row r="5202" spans="1:77" ht="12.75" customHeight="1" x14ac:dyDescent="0.2">
      <c r="A5202">
        <v>4</v>
      </c>
      <c r="B5202" s="2">
        <v>4166</v>
      </c>
      <c r="C5202" s="17">
        <v>3.16</v>
      </c>
      <c r="D5202" s="2">
        <v>3.27</v>
      </c>
      <c r="E5202" s="15">
        <v>3.0649999999999999</v>
      </c>
      <c r="G5202" s="17">
        <v>89</v>
      </c>
      <c r="H5202" s="2">
        <v>80</v>
      </c>
      <c r="I5202" s="2">
        <v>89.9</v>
      </c>
      <c r="J5202" s="2">
        <v>80</v>
      </c>
      <c r="K5202" s="2">
        <v>89.9</v>
      </c>
      <c r="L5202" s="2">
        <v>89.9</v>
      </c>
      <c r="M5202" s="2">
        <v>1</v>
      </c>
      <c r="N5202" s="2">
        <v>1.1000000000000001</v>
      </c>
      <c r="O5202" s="2">
        <v>8</v>
      </c>
      <c r="P5202" s="2">
        <v>9</v>
      </c>
      <c r="Q5202" s="2">
        <v>7</v>
      </c>
      <c r="R5202" s="2">
        <v>7.9</v>
      </c>
      <c r="S5202" s="2">
        <v>28</v>
      </c>
      <c r="T5202" s="2">
        <v>31.5</v>
      </c>
      <c r="U5202" s="2">
        <v>45</v>
      </c>
      <c r="V5202" s="2">
        <v>50.6</v>
      </c>
      <c r="Y5202" s="2">
        <v>9</v>
      </c>
      <c r="Z5202" s="2">
        <v>10.1</v>
      </c>
      <c r="AE5202" s="2">
        <v>89</v>
      </c>
      <c r="AF5202" s="2">
        <v>80</v>
      </c>
      <c r="AG5202" s="2">
        <v>89.9</v>
      </c>
      <c r="AH5202" s="2">
        <v>80</v>
      </c>
      <c r="AI5202" s="2">
        <v>89.9</v>
      </c>
      <c r="AJ5202" s="2">
        <v>89.9</v>
      </c>
      <c r="AK5202" s="2">
        <v>5</v>
      </c>
      <c r="AL5202" s="2">
        <v>5.6</v>
      </c>
      <c r="AM5202" s="2">
        <v>4</v>
      </c>
      <c r="AN5202" s="2">
        <v>4.5</v>
      </c>
      <c r="AO5202" s="2">
        <v>4</v>
      </c>
      <c r="AP5202" s="2">
        <v>4.5</v>
      </c>
      <c r="AQ5202" s="2">
        <v>26</v>
      </c>
      <c r="AR5202" s="2">
        <v>29.2</v>
      </c>
      <c r="AS5202" s="2">
        <v>50</v>
      </c>
      <c r="AT5202" s="2">
        <v>56.2</v>
      </c>
      <c r="AW5202" s="2">
        <v>9</v>
      </c>
      <c r="AX5202" s="2">
        <v>10.1</v>
      </c>
      <c r="BC5202" s="2">
        <v>89</v>
      </c>
      <c r="BD5202" s="2">
        <v>75</v>
      </c>
      <c r="BE5202" s="2">
        <v>84.3</v>
      </c>
      <c r="BF5202" s="2">
        <v>75</v>
      </c>
      <c r="BG5202" s="2">
        <v>84.3</v>
      </c>
      <c r="BH5202" s="2">
        <v>84.3</v>
      </c>
      <c r="BI5202" s="2">
        <v>7</v>
      </c>
      <c r="BJ5202" s="2">
        <v>7.9</v>
      </c>
      <c r="BK5202" s="2">
        <v>7</v>
      </c>
      <c r="BL5202" s="2">
        <v>7.9</v>
      </c>
      <c r="BM5202" s="2">
        <v>3</v>
      </c>
      <c r="BN5202" s="2">
        <v>3.4</v>
      </c>
      <c r="BO5202" s="2">
        <v>36</v>
      </c>
      <c r="BP5202" s="2">
        <v>40.4</v>
      </c>
      <c r="BQ5202" s="2">
        <v>36</v>
      </c>
      <c r="BR5202" s="2">
        <v>40.4</v>
      </c>
      <c r="BU5202" s="2">
        <v>14</v>
      </c>
      <c r="BV5202" s="2">
        <v>15.7</v>
      </c>
    </row>
    <row r="5203" spans="1:77" ht="12.75" customHeight="1" x14ac:dyDescent="0.2">
      <c r="A5203">
        <v>4</v>
      </c>
      <c r="B5203" s="2">
        <v>4170</v>
      </c>
      <c r="C5203" s="17">
        <v>3.05</v>
      </c>
      <c r="D5203" s="2">
        <v>2.63</v>
      </c>
      <c r="E5203" s="15">
        <v>2.7349999999999999</v>
      </c>
      <c r="G5203" s="17">
        <v>38</v>
      </c>
      <c r="H5203" s="2">
        <v>28</v>
      </c>
      <c r="I5203" s="2">
        <v>73.7</v>
      </c>
      <c r="J5203" s="2">
        <v>28</v>
      </c>
      <c r="K5203" s="2">
        <v>73.7</v>
      </c>
      <c r="L5203" s="2">
        <v>73.7</v>
      </c>
      <c r="M5203" s="2">
        <v>1</v>
      </c>
      <c r="N5203" s="2">
        <v>2.6</v>
      </c>
      <c r="O5203" s="2">
        <v>9</v>
      </c>
      <c r="P5203" s="2">
        <v>23.7</v>
      </c>
      <c r="S5203" s="2">
        <v>15</v>
      </c>
      <c r="T5203" s="2">
        <v>39.5</v>
      </c>
      <c r="U5203" s="2">
        <v>13</v>
      </c>
      <c r="V5203" s="2">
        <v>34.200000000000003</v>
      </c>
      <c r="Y5203" s="2">
        <v>10</v>
      </c>
      <c r="Z5203" s="2">
        <v>26.3</v>
      </c>
      <c r="AE5203" s="2">
        <v>38</v>
      </c>
      <c r="AF5203" s="2">
        <v>20</v>
      </c>
      <c r="AG5203" s="2">
        <v>52.6</v>
      </c>
      <c r="AH5203" s="2">
        <v>20</v>
      </c>
      <c r="AI5203" s="2">
        <v>52.6</v>
      </c>
      <c r="AJ5203" s="2">
        <v>52.6</v>
      </c>
      <c r="AK5203" s="2">
        <v>11</v>
      </c>
      <c r="AL5203" s="2">
        <v>28.9</v>
      </c>
      <c r="AM5203" s="2">
        <v>7</v>
      </c>
      <c r="AN5203" s="2">
        <v>18.399999999999999</v>
      </c>
      <c r="AQ5203" s="2">
        <v>5</v>
      </c>
      <c r="AR5203" s="2">
        <v>13.2</v>
      </c>
      <c r="AS5203" s="2">
        <v>15</v>
      </c>
      <c r="AT5203" s="2">
        <v>39.5</v>
      </c>
      <c r="AW5203" s="2">
        <v>18</v>
      </c>
      <c r="AX5203" s="2">
        <v>47.4</v>
      </c>
      <c r="BC5203" s="2">
        <v>36</v>
      </c>
      <c r="BD5203" s="2">
        <v>24</v>
      </c>
      <c r="BE5203" s="2">
        <v>63.2</v>
      </c>
      <c r="BF5203" s="2">
        <v>24</v>
      </c>
      <c r="BG5203" s="2">
        <v>63.2</v>
      </c>
      <c r="BH5203" s="2">
        <v>66.7</v>
      </c>
      <c r="BI5203" s="2">
        <v>3</v>
      </c>
      <c r="BJ5203" s="2">
        <v>7.9</v>
      </c>
      <c r="BK5203" s="2">
        <v>9</v>
      </c>
      <c r="BL5203" s="2">
        <v>23.7</v>
      </c>
      <c r="BO5203" s="2">
        <v>13</v>
      </c>
      <c r="BP5203" s="2">
        <v>34.200000000000003</v>
      </c>
      <c r="BQ5203" s="2">
        <v>11</v>
      </c>
      <c r="BR5203" s="2">
        <v>28.9</v>
      </c>
      <c r="BS5203" s="2">
        <v>2</v>
      </c>
      <c r="BT5203" s="2">
        <v>5.3</v>
      </c>
      <c r="BU5203" s="2">
        <v>14</v>
      </c>
      <c r="BV5203" s="2">
        <v>36.799999999999997</v>
      </c>
    </row>
    <row r="5204" spans="1:77" ht="12.75" customHeight="1" x14ac:dyDescent="0.2">
      <c r="A5204">
        <v>4</v>
      </c>
      <c r="B5204" s="2">
        <v>4174</v>
      </c>
      <c r="G5204" s="17">
        <v>5</v>
      </c>
      <c r="AE5204" s="2">
        <v>5</v>
      </c>
      <c r="BC5204" s="2">
        <v>4</v>
      </c>
    </row>
    <row r="5205" spans="1:77" ht="12.75" customHeight="1" x14ac:dyDescent="0.2">
      <c r="A5205">
        <v>4</v>
      </c>
      <c r="B5205" s="2">
        <v>4176</v>
      </c>
      <c r="C5205" s="17">
        <v>3.12</v>
      </c>
      <c r="D5205" s="2">
        <v>3.01</v>
      </c>
      <c r="E5205" s="15">
        <v>2.8380000000000001</v>
      </c>
      <c r="G5205" s="17">
        <v>154</v>
      </c>
      <c r="H5205" s="2">
        <v>123</v>
      </c>
      <c r="I5205" s="2">
        <v>79.900000000000006</v>
      </c>
      <c r="J5205" s="2">
        <v>123</v>
      </c>
      <c r="K5205" s="2">
        <v>79.900000000000006</v>
      </c>
      <c r="L5205" s="2">
        <v>79.900000000000006</v>
      </c>
      <c r="M5205" s="2">
        <v>1</v>
      </c>
      <c r="N5205" s="2">
        <v>0.6</v>
      </c>
      <c r="O5205" s="2">
        <v>30</v>
      </c>
      <c r="P5205" s="2">
        <v>19.5</v>
      </c>
      <c r="S5205" s="2">
        <v>72</v>
      </c>
      <c r="T5205" s="2">
        <v>46.8</v>
      </c>
      <c r="U5205" s="2">
        <v>51</v>
      </c>
      <c r="V5205" s="2">
        <v>33.1</v>
      </c>
      <c r="Y5205" s="2">
        <v>31</v>
      </c>
      <c r="Z5205" s="2">
        <v>20.100000000000001</v>
      </c>
      <c r="AB5205" s="2">
        <v>1</v>
      </c>
      <c r="AE5205" s="2">
        <v>154</v>
      </c>
      <c r="AF5205" s="2">
        <v>106</v>
      </c>
      <c r="AG5205" s="2">
        <v>68.8</v>
      </c>
      <c r="AH5205" s="2">
        <v>106</v>
      </c>
      <c r="AI5205" s="2">
        <v>68.8</v>
      </c>
      <c r="AJ5205" s="2">
        <v>68.8</v>
      </c>
      <c r="AK5205" s="2">
        <v>17</v>
      </c>
      <c r="AL5205" s="2">
        <v>11</v>
      </c>
      <c r="AM5205" s="2">
        <v>31</v>
      </c>
      <c r="AN5205" s="2">
        <v>20.100000000000001</v>
      </c>
      <c r="AQ5205" s="2">
        <v>40</v>
      </c>
      <c r="AR5205" s="2">
        <v>26</v>
      </c>
      <c r="AS5205" s="2">
        <v>66</v>
      </c>
      <c r="AT5205" s="2">
        <v>42.9</v>
      </c>
      <c r="AW5205" s="2">
        <v>48</v>
      </c>
      <c r="AX5205" s="2">
        <v>31.2</v>
      </c>
      <c r="AZ5205" s="2">
        <v>1</v>
      </c>
      <c r="BC5205" s="2">
        <v>152</v>
      </c>
      <c r="BD5205" s="2">
        <v>105</v>
      </c>
      <c r="BE5205" s="2">
        <v>68.2</v>
      </c>
      <c r="BF5205" s="2">
        <v>105</v>
      </c>
      <c r="BG5205" s="2">
        <v>68.2</v>
      </c>
      <c r="BH5205" s="2">
        <v>69.099999999999994</v>
      </c>
      <c r="BI5205" s="2">
        <v>11</v>
      </c>
      <c r="BJ5205" s="2">
        <v>7.1</v>
      </c>
      <c r="BK5205" s="2">
        <v>36</v>
      </c>
      <c r="BL5205" s="2">
        <v>23.4</v>
      </c>
      <c r="BO5205" s="2">
        <v>66</v>
      </c>
      <c r="BP5205" s="2">
        <v>42.9</v>
      </c>
      <c r="BQ5205" s="2">
        <v>39</v>
      </c>
      <c r="BR5205" s="2">
        <v>25.3</v>
      </c>
      <c r="BS5205" s="2">
        <v>2</v>
      </c>
      <c r="BT5205" s="2">
        <v>1.3</v>
      </c>
      <c r="BU5205" s="2">
        <v>49</v>
      </c>
      <c r="BV5205" s="2">
        <v>31.8</v>
      </c>
      <c r="BX5205" s="2">
        <v>1</v>
      </c>
    </row>
    <row r="5206" spans="1:77" ht="12.75" customHeight="1" x14ac:dyDescent="0.2">
      <c r="A5206">
        <v>4</v>
      </c>
      <c r="B5206" s="2">
        <v>4178</v>
      </c>
      <c r="G5206" s="17">
        <v>1</v>
      </c>
      <c r="AE5206" s="2">
        <v>1</v>
      </c>
      <c r="BC5206" s="2">
        <v>1</v>
      </c>
    </row>
    <row r="5207" spans="1:77" ht="12.75" customHeight="1" x14ac:dyDescent="0.2">
      <c r="A5207">
        <v>4</v>
      </c>
      <c r="B5207" s="2">
        <v>4180</v>
      </c>
      <c r="C5207" s="17">
        <v>3.08</v>
      </c>
      <c r="D5207" s="2">
        <v>2.42</v>
      </c>
      <c r="E5207" s="15">
        <v>2.927</v>
      </c>
      <c r="G5207" s="17">
        <v>120</v>
      </c>
      <c r="H5207" s="2">
        <v>100</v>
      </c>
      <c r="I5207" s="2">
        <v>83.3</v>
      </c>
      <c r="J5207" s="2">
        <v>100</v>
      </c>
      <c r="K5207" s="2">
        <v>83.3</v>
      </c>
      <c r="L5207" s="2">
        <v>83.3</v>
      </c>
      <c r="M5207" s="2">
        <v>5</v>
      </c>
      <c r="N5207" s="2">
        <v>4.2</v>
      </c>
      <c r="O5207" s="2">
        <v>15</v>
      </c>
      <c r="P5207" s="2">
        <v>12.5</v>
      </c>
      <c r="Q5207" s="2">
        <v>2</v>
      </c>
      <c r="R5207" s="2">
        <v>1.7</v>
      </c>
      <c r="S5207" s="2">
        <v>57</v>
      </c>
      <c r="T5207" s="2">
        <v>47.5</v>
      </c>
      <c r="U5207" s="2">
        <v>41</v>
      </c>
      <c r="V5207" s="2">
        <v>34.200000000000003</v>
      </c>
      <c r="Y5207" s="2">
        <v>20</v>
      </c>
      <c r="Z5207" s="2">
        <v>16.7</v>
      </c>
      <c r="AB5207" s="2">
        <v>1</v>
      </c>
      <c r="AC5207" s="2">
        <v>2</v>
      </c>
      <c r="AE5207" s="2">
        <v>120</v>
      </c>
      <c r="AF5207" s="2">
        <v>65</v>
      </c>
      <c r="AG5207" s="2">
        <v>54.2</v>
      </c>
      <c r="AH5207" s="2">
        <v>65</v>
      </c>
      <c r="AI5207" s="2">
        <v>54.2</v>
      </c>
      <c r="AJ5207" s="2">
        <v>54.2</v>
      </c>
      <c r="AK5207" s="2">
        <v>31</v>
      </c>
      <c r="AL5207" s="2">
        <v>25.8</v>
      </c>
      <c r="AM5207" s="2">
        <v>24</v>
      </c>
      <c r="AN5207" s="2">
        <v>20</v>
      </c>
      <c r="AQ5207" s="2">
        <v>48</v>
      </c>
      <c r="AR5207" s="2">
        <v>40</v>
      </c>
      <c r="AS5207" s="2">
        <v>17</v>
      </c>
      <c r="AT5207" s="2">
        <v>14.2</v>
      </c>
      <c r="AW5207" s="2">
        <v>55</v>
      </c>
      <c r="AX5207" s="2">
        <v>45.8</v>
      </c>
      <c r="AZ5207" s="2">
        <v>1</v>
      </c>
      <c r="BA5207" s="2">
        <v>2</v>
      </c>
      <c r="BC5207" s="2">
        <v>120</v>
      </c>
      <c r="BD5207" s="2">
        <v>92</v>
      </c>
      <c r="BE5207" s="2">
        <v>76.7</v>
      </c>
      <c r="BF5207" s="2">
        <v>92</v>
      </c>
      <c r="BG5207" s="2">
        <v>76.7</v>
      </c>
      <c r="BH5207" s="2">
        <v>76.7</v>
      </c>
      <c r="BI5207" s="2">
        <v>7</v>
      </c>
      <c r="BJ5207" s="2">
        <v>5.8</v>
      </c>
      <c r="BK5207" s="2">
        <v>21</v>
      </c>
      <c r="BL5207" s="2">
        <v>17.5</v>
      </c>
      <c r="BM5207" s="2">
        <v>4</v>
      </c>
      <c r="BN5207" s="2">
        <v>3.3</v>
      </c>
      <c r="BO5207" s="2">
        <v>50</v>
      </c>
      <c r="BP5207" s="2">
        <v>41.7</v>
      </c>
      <c r="BQ5207" s="2">
        <v>38</v>
      </c>
      <c r="BR5207" s="2">
        <v>31.7</v>
      </c>
      <c r="BU5207" s="2">
        <v>28</v>
      </c>
      <c r="BV5207" s="2">
        <v>23.3</v>
      </c>
      <c r="BX5207" s="2">
        <v>1</v>
      </c>
      <c r="BY5207" s="2">
        <v>2</v>
      </c>
    </row>
    <row r="5208" spans="1:77" ht="12.75" customHeight="1" x14ac:dyDescent="0.2">
      <c r="A5208">
        <v>4</v>
      </c>
      <c r="B5208" s="2">
        <v>4181</v>
      </c>
      <c r="C5208" s="17">
        <v>3.1</v>
      </c>
      <c r="D5208" s="2">
        <v>2.76</v>
      </c>
      <c r="E5208" s="15">
        <v>2.8710000000000004</v>
      </c>
      <c r="G5208" s="17">
        <v>90</v>
      </c>
      <c r="H5208" s="2">
        <v>80</v>
      </c>
      <c r="I5208" s="2">
        <v>87.9</v>
      </c>
      <c r="J5208" s="2">
        <v>80</v>
      </c>
      <c r="K5208" s="2">
        <v>87.9</v>
      </c>
      <c r="L5208" s="2">
        <v>88.9</v>
      </c>
      <c r="M5208" s="2">
        <v>2</v>
      </c>
      <c r="N5208" s="2">
        <v>2.2000000000000002</v>
      </c>
      <c r="O5208" s="2">
        <v>8</v>
      </c>
      <c r="P5208" s="2">
        <v>8.8000000000000007</v>
      </c>
      <c r="Q5208" s="2">
        <v>3</v>
      </c>
      <c r="R5208" s="2">
        <v>3.3</v>
      </c>
      <c r="S5208" s="2">
        <v>44</v>
      </c>
      <c r="T5208" s="2">
        <v>48.4</v>
      </c>
      <c r="U5208" s="2">
        <v>33</v>
      </c>
      <c r="V5208" s="2">
        <v>36.299999999999997</v>
      </c>
      <c r="W5208" s="2">
        <v>1</v>
      </c>
      <c r="X5208" s="2">
        <v>1.1000000000000001</v>
      </c>
      <c r="Y5208" s="2">
        <v>11</v>
      </c>
      <c r="Z5208" s="2">
        <v>12.1</v>
      </c>
      <c r="AE5208" s="2">
        <v>90</v>
      </c>
      <c r="AF5208" s="2">
        <v>59</v>
      </c>
      <c r="AG5208" s="2">
        <v>64.8</v>
      </c>
      <c r="AH5208" s="2">
        <v>59</v>
      </c>
      <c r="AI5208" s="2">
        <v>64.8</v>
      </c>
      <c r="AJ5208" s="2">
        <v>65.599999999999994</v>
      </c>
      <c r="AK5208" s="2">
        <v>16</v>
      </c>
      <c r="AL5208" s="2">
        <v>17.600000000000001</v>
      </c>
      <c r="AM5208" s="2">
        <v>15</v>
      </c>
      <c r="AN5208" s="2">
        <v>16.5</v>
      </c>
      <c r="AQ5208" s="2">
        <v>31</v>
      </c>
      <c r="AR5208" s="2">
        <v>34.1</v>
      </c>
      <c r="AS5208" s="2">
        <v>28</v>
      </c>
      <c r="AT5208" s="2">
        <v>30.8</v>
      </c>
      <c r="AU5208" s="2">
        <v>1</v>
      </c>
      <c r="AV5208" s="2">
        <v>1.1000000000000001</v>
      </c>
      <c r="AW5208" s="2">
        <v>32</v>
      </c>
      <c r="AX5208" s="2">
        <v>35.200000000000003</v>
      </c>
      <c r="BC5208" s="2">
        <v>89</v>
      </c>
      <c r="BD5208" s="2">
        <v>67</v>
      </c>
      <c r="BE5208" s="2">
        <v>73.599999999999994</v>
      </c>
      <c r="BF5208" s="2">
        <v>67</v>
      </c>
      <c r="BG5208" s="2">
        <v>73.599999999999994</v>
      </c>
      <c r="BH5208" s="2">
        <v>75.3</v>
      </c>
      <c r="BI5208" s="2">
        <v>6</v>
      </c>
      <c r="BJ5208" s="2">
        <v>6.6</v>
      </c>
      <c r="BK5208" s="2">
        <v>16</v>
      </c>
      <c r="BL5208" s="2">
        <v>17.600000000000001</v>
      </c>
      <c r="BO5208" s="2">
        <v>45</v>
      </c>
      <c r="BP5208" s="2">
        <v>49.5</v>
      </c>
      <c r="BQ5208" s="2">
        <v>22</v>
      </c>
      <c r="BR5208" s="2">
        <v>24.2</v>
      </c>
      <c r="BS5208" s="2">
        <v>2</v>
      </c>
      <c r="BT5208" s="2">
        <v>2.2000000000000002</v>
      </c>
      <c r="BU5208" s="2">
        <v>24</v>
      </c>
      <c r="BV5208" s="2">
        <v>26.4</v>
      </c>
    </row>
    <row r="5209" spans="1:77" ht="12.75" customHeight="1" x14ac:dyDescent="0.2">
      <c r="A5209">
        <v>4</v>
      </c>
      <c r="B5209" s="2">
        <v>4182</v>
      </c>
      <c r="C5209" s="17">
        <v>3.24</v>
      </c>
      <c r="D5209" s="2">
        <v>3.08</v>
      </c>
      <c r="E5209" s="15">
        <v>3.0449999999999999</v>
      </c>
      <c r="G5209" s="17">
        <v>84</v>
      </c>
      <c r="H5209" s="2">
        <v>69</v>
      </c>
      <c r="I5209" s="2">
        <v>82.1</v>
      </c>
      <c r="J5209" s="2">
        <v>69</v>
      </c>
      <c r="K5209" s="2">
        <v>82.1</v>
      </c>
      <c r="L5209" s="2">
        <v>82.1</v>
      </c>
      <c r="O5209" s="2">
        <v>15</v>
      </c>
      <c r="P5209" s="2">
        <v>17.899999999999999</v>
      </c>
      <c r="S5209" s="2">
        <v>34</v>
      </c>
      <c r="T5209" s="2">
        <v>40.5</v>
      </c>
      <c r="U5209" s="2">
        <v>35</v>
      </c>
      <c r="V5209" s="2">
        <v>41.7</v>
      </c>
      <c r="Y5209" s="2">
        <v>15</v>
      </c>
      <c r="Z5209" s="2">
        <v>17.899999999999999</v>
      </c>
      <c r="AC5209" s="2">
        <v>3</v>
      </c>
      <c r="AE5209" s="2">
        <v>84</v>
      </c>
      <c r="AF5209" s="2">
        <v>63</v>
      </c>
      <c r="AG5209" s="2">
        <v>75</v>
      </c>
      <c r="AH5209" s="2">
        <v>63</v>
      </c>
      <c r="AI5209" s="2">
        <v>75</v>
      </c>
      <c r="AJ5209" s="2">
        <v>75</v>
      </c>
      <c r="AK5209" s="2">
        <v>8</v>
      </c>
      <c r="AL5209" s="2">
        <v>9.5</v>
      </c>
      <c r="AM5209" s="2">
        <v>13</v>
      </c>
      <c r="AN5209" s="2">
        <v>15.5</v>
      </c>
      <c r="AQ5209" s="2">
        <v>27</v>
      </c>
      <c r="AR5209" s="2">
        <v>32.1</v>
      </c>
      <c r="AS5209" s="2">
        <v>36</v>
      </c>
      <c r="AT5209" s="2">
        <v>42.9</v>
      </c>
      <c r="AW5209" s="2">
        <v>21</v>
      </c>
      <c r="AX5209" s="2">
        <v>25</v>
      </c>
      <c r="BA5209" s="2">
        <v>3</v>
      </c>
      <c r="BC5209" s="2">
        <v>84</v>
      </c>
      <c r="BD5209" s="2">
        <v>66</v>
      </c>
      <c r="BE5209" s="2">
        <v>78.599999999999994</v>
      </c>
      <c r="BF5209" s="2">
        <v>66</v>
      </c>
      <c r="BG5209" s="2">
        <v>78.599999999999994</v>
      </c>
      <c r="BH5209" s="2">
        <v>78.599999999999994</v>
      </c>
      <c r="BI5209" s="2">
        <v>6</v>
      </c>
      <c r="BJ5209" s="2">
        <v>7.1</v>
      </c>
      <c r="BK5209" s="2">
        <v>12</v>
      </c>
      <c r="BL5209" s="2">
        <v>14.3</v>
      </c>
      <c r="BO5209" s="2">
        <v>38</v>
      </c>
      <c r="BP5209" s="2">
        <v>45.2</v>
      </c>
      <c r="BQ5209" s="2">
        <v>28</v>
      </c>
      <c r="BR5209" s="2">
        <v>33.299999999999997</v>
      </c>
      <c r="BU5209" s="2">
        <v>18</v>
      </c>
      <c r="BV5209" s="2">
        <v>21.4</v>
      </c>
      <c r="BY5209" s="2">
        <v>3</v>
      </c>
    </row>
    <row r="5210" spans="1:77" ht="12.75" customHeight="1" x14ac:dyDescent="0.2">
      <c r="A5210">
        <v>4</v>
      </c>
      <c r="B5210" s="2">
        <v>4184</v>
      </c>
      <c r="C5210" s="17">
        <v>2.1800000000000002</v>
      </c>
      <c r="D5210" s="2">
        <v>1.69</v>
      </c>
      <c r="E5210" s="15">
        <v>1.925</v>
      </c>
      <c r="G5210" s="17">
        <v>76</v>
      </c>
      <c r="H5210" s="2">
        <v>50</v>
      </c>
      <c r="I5210" s="2">
        <v>53.2</v>
      </c>
      <c r="J5210" s="2">
        <v>50</v>
      </c>
      <c r="K5210" s="2">
        <v>53.2</v>
      </c>
      <c r="L5210" s="2">
        <v>65.8</v>
      </c>
      <c r="M5210" s="2">
        <v>3</v>
      </c>
      <c r="N5210" s="2">
        <v>3.2</v>
      </c>
      <c r="O5210" s="2">
        <v>23</v>
      </c>
      <c r="P5210" s="2">
        <v>24.5</v>
      </c>
      <c r="Q5210" s="2">
        <v>2</v>
      </c>
      <c r="R5210" s="2">
        <v>2.1</v>
      </c>
      <c r="S5210" s="2">
        <v>36</v>
      </c>
      <c r="T5210" s="2">
        <v>38.299999999999997</v>
      </c>
      <c r="U5210" s="2">
        <v>12</v>
      </c>
      <c r="V5210" s="2">
        <v>12.8</v>
      </c>
      <c r="W5210" s="2">
        <v>18</v>
      </c>
      <c r="X5210" s="2">
        <v>19.100000000000001</v>
      </c>
      <c r="Y5210" s="2">
        <v>44</v>
      </c>
      <c r="Z5210" s="2">
        <v>46.8</v>
      </c>
      <c r="AB5210" s="2">
        <v>1</v>
      </c>
      <c r="AE5210" s="2">
        <v>75</v>
      </c>
      <c r="AF5210" s="2">
        <v>31</v>
      </c>
      <c r="AG5210" s="2">
        <v>33</v>
      </c>
      <c r="AH5210" s="2">
        <v>31</v>
      </c>
      <c r="AI5210" s="2">
        <v>33</v>
      </c>
      <c r="AJ5210" s="2">
        <v>41.3</v>
      </c>
      <c r="AK5210" s="2">
        <v>24</v>
      </c>
      <c r="AL5210" s="2">
        <v>25.5</v>
      </c>
      <c r="AM5210" s="2">
        <v>20</v>
      </c>
      <c r="AN5210" s="2">
        <v>21.3</v>
      </c>
      <c r="AO5210" s="2">
        <v>1</v>
      </c>
      <c r="AP5210" s="2">
        <v>1.1000000000000001</v>
      </c>
      <c r="AQ5210" s="2">
        <v>25</v>
      </c>
      <c r="AR5210" s="2">
        <v>26.6</v>
      </c>
      <c r="AS5210" s="2">
        <v>5</v>
      </c>
      <c r="AT5210" s="2">
        <v>5.3</v>
      </c>
      <c r="AU5210" s="2">
        <v>19</v>
      </c>
      <c r="AV5210" s="2">
        <v>20.2</v>
      </c>
      <c r="AW5210" s="2">
        <v>63</v>
      </c>
      <c r="AX5210" s="2">
        <v>67</v>
      </c>
      <c r="AZ5210" s="2">
        <v>1</v>
      </c>
      <c r="BC5210" s="2">
        <v>76</v>
      </c>
      <c r="BD5210" s="2">
        <v>39</v>
      </c>
      <c r="BE5210" s="2">
        <v>41.5</v>
      </c>
      <c r="BF5210" s="2">
        <v>39</v>
      </c>
      <c r="BG5210" s="2">
        <v>41.5</v>
      </c>
      <c r="BH5210" s="2">
        <v>51.3</v>
      </c>
      <c r="BI5210" s="2">
        <v>12</v>
      </c>
      <c r="BJ5210" s="2">
        <v>12.8</v>
      </c>
      <c r="BK5210" s="2">
        <v>25</v>
      </c>
      <c r="BL5210" s="2">
        <v>26.6</v>
      </c>
      <c r="BM5210" s="2">
        <v>1</v>
      </c>
      <c r="BN5210" s="2">
        <v>1.1000000000000001</v>
      </c>
      <c r="BO5210" s="2">
        <v>33</v>
      </c>
      <c r="BP5210" s="2">
        <v>35.1</v>
      </c>
      <c r="BQ5210" s="2">
        <v>5</v>
      </c>
      <c r="BR5210" s="2">
        <v>5.3</v>
      </c>
      <c r="BS5210" s="2">
        <v>18</v>
      </c>
      <c r="BT5210" s="2">
        <v>19.100000000000001</v>
      </c>
      <c r="BU5210" s="2">
        <v>55</v>
      </c>
      <c r="BV5210" s="2">
        <v>58.5</v>
      </c>
      <c r="BX5210" s="2">
        <v>1</v>
      </c>
    </row>
    <row r="5211" spans="1:77" ht="12.75" customHeight="1" x14ac:dyDescent="0.2">
      <c r="A5211">
        <v>4</v>
      </c>
      <c r="B5211" s="2">
        <v>4187</v>
      </c>
      <c r="C5211" s="17">
        <v>3.1</v>
      </c>
      <c r="D5211" s="2">
        <v>3.27</v>
      </c>
      <c r="E5211" s="15">
        <v>3.2430000000000003</v>
      </c>
      <c r="G5211" s="17">
        <v>40</v>
      </c>
      <c r="H5211" s="2">
        <v>35</v>
      </c>
      <c r="I5211" s="2">
        <v>87.5</v>
      </c>
      <c r="J5211" s="2">
        <v>35</v>
      </c>
      <c r="K5211" s="2">
        <v>87.5</v>
      </c>
      <c r="L5211" s="2">
        <v>87.5</v>
      </c>
      <c r="M5211" s="2">
        <v>3</v>
      </c>
      <c r="N5211" s="2">
        <v>7.5</v>
      </c>
      <c r="O5211" s="2">
        <v>2</v>
      </c>
      <c r="P5211" s="2">
        <v>5</v>
      </c>
      <c r="S5211" s="2">
        <v>23</v>
      </c>
      <c r="T5211" s="2">
        <v>57.5</v>
      </c>
      <c r="U5211" s="2">
        <v>12</v>
      </c>
      <c r="V5211" s="2">
        <v>30</v>
      </c>
      <c r="Y5211" s="2">
        <v>5</v>
      </c>
      <c r="Z5211" s="2">
        <v>12.5</v>
      </c>
      <c r="AB5211" s="2">
        <v>1</v>
      </c>
      <c r="AE5211" s="2">
        <v>40</v>
      </c>
      <c r="AF5211" s="2">
        <v>32</v>
      </c>
      <c r="AG5211" s="2">
        <v>80</v>
      </c>
      <c r="AH5211" s="2">
        <v>32</v>
      </c>
      <c r="AI5211" s="2">
        <v>80</v>
      </c>
      <c r="AJ5211" s="2">
        <v>80</v>
      </c>
      <c r="AK5211" s="2">
        <v>2</v>
      </c>
      <c r="AL5211" s="2">
        <v>5</v>
      </c>
      <c r="AM5211" s="2">
        <v>6</v>
      </c>
      <c r="AN5211" s="2">
        <v>15</v>
      </c>
      <c r="AQ5211" s="2">
        <v>11</v>
      </c>
      <c r="AR5211" s="2">
        <v>27.5</v>
      </c>
      <c r="AS5211" s="2">
        <v>21</v>
      </c>
      <c r="AT5211" s="2">
        <v>52.5</v>
      </c>
      <c r="AW5211" s="2">
        <v>8</v>
      </c>
      <c r="AX5211" s="2">
        <v>20</v>
      </c>
      <c r="AY5211" s="2">
        <v>1</v>
      </c>
      <c r="BC5211" s="2">
        <v>40</v>
      </c>
      <c r="BD5211" s="2">
        <v>34</v>
      </c>
      <c r="BE5211" s="2">
        <v>82.9</v>
      </c>
      <c r="BF5211" s="2">
        <v>34</v>
      </c>
      <c r="BG5211" s="2">
        <v>82.9</v>
      </c>
      <c r="BH5211" s="2">
        <v>85</v>
      </c>
      <c r="BI5211" s="2">
        <v>1</v>
      </c>
      <c r="BJ5211" s="2">
        <v>2.4</v>
      </c>
      <c r="BK5211" s="2">
        <v>5</v>
      </c>
      <c r="BL5211" s="2">
        <v>12.2</v>
      </c>
      <c r="BO5211" s="2">
        <v>14</v>
      </c>
      <c r="BP5211" s="2">
        <v>34.1</v>
      </c>
      <c r="BQ5211" s="2">
        <v>20</v>
      </c>
      <c r="BR5211" s="2">
        <v>48.8</v>
      </c>
      <c r="BS5211" s="2">
        <v>1</v>
      </c>
      <c r="BT5211" s="2">
        <v>2.4</v>
      </c>
      <c r="BU5211" s="2">
        <v>7</v>
      </c>
      <c r="BV5211" s="2">
        <v>17.100000000000001</v>
      </c>
    </row>
    <row r="5212" spans="1:77" ht="12.75" customHeight="1" x14ac:dyDescent="0.2">
      <c r="A5212">
        <v>4</v>
      </c>
      <c r="B5212" s="2">
        <v>4189</v>
      </c>
      <c r="C5212" s="17">
        <v>2.82</v>
      </c>
      <c r="D5212" s="2">
        <v>2.68</v>
      </c>
      <c r="E5212" s="15">
        <v>2.742</v>
      </c>
      <c r="G5212" s="17">
        <v>66</v>
      </c>
      <c r="H5212" s="2">
        <v>49</v>
      </c>
      <c r="I5212" s="2">
        <v>74.2</v>
      </c>
      <c r="J5212" s="2">
        <v>49</v>
      </c>
      <c r="K5212" s="2">
        <v>74.2</v>
      </c>
      <c r="L5212" s="2">
        <v>74.2</v>
      </c>
      <c r="M5212" s="2">
        <v>2</v>
      </c>
      <c r="N5212" s="2">
        <v>3</v>
      </c>
      <c r="O5212" s="2">
        <v>15</v>
      </c>
      <c r="P5212" s="2">
        <v>22.7</v>
      </c>
      <c r="Q5212" s="2">
        <v>4</v>
      </c>
      <c r="R5212" s="2">
        <v>6.1</v>
      </c>
      <c r="S5212" s="2">
        <v>26</v>
      </c>
      <c r="T5212" s="2">
        <v>39.4</v>
      </c>
      <c r="U5212" s="2">
        <v>19</v>
      </c>
      <c r="V5212" s="2">
        <v>28.8</v>
      </c>
      <c r="Y5212" s="2">
        <v>17</v>
      </c>
      <c r="Z5212" s="2">
        <v>25.8</v>
      </c>
      <c r="AB5212" s="2">
        <v>1</v>
      </c>
      <c r="AE5212" s="2">
        <v>66</v>
      </c>
      <c r="AF5212" s="2">
        <v>41</v>
      </c>
      <c r="AG5212" s="2">
        <v>62.1</v>
      </c>
      <c r="AH5212" s="2">
        <v>41</v>
      </c>
      <c r="AI5212" s="2">
        <v>62.1</v>
      </c>
      <c r="AJ5212" s="2">
        <v>62.1</v>
      </c>
      <c r="AK5212" s="2">
        <v>14</v>
      </c>
      <c r="AL5212" s="2">
        <v>21.2</v>
      </c>
      <c r="AM5212" s="2">
        <v>11</v>
      </c>
      <c r="AN5212" s="2">
        <v>16.7</v>
      </c>
      <c r="AQ5212" s="2">
        <v>23</v>
      </c>
      <c r="AR5212" s="2">
        <v>34.799999999999997</v>
      </c>
      <c r="AS5212" s="2">
        <v>18</v>
      </c>
      <c r="AT5212" s="2">
        <v>27.3</v>
      </c>
      <c r="AW5212" s="2">
        <v>25</v>
      </c>
      <c r="AX5212" s="2">
        <v>37.9</v>
      </c>
      <c r="AZ5212" s="2">
        <v>1</v>
      </c>
      <c r="BC5212" s="2">
        <v>66</v>
      </c>
      <c r="BD5212" s="2">
        <v>45</v>
      </c>
      <c r="BE5212" s="2">
        <v>68.2</v>
      </c>
      <c r="BF5212" s="2">
        <v>45</v>
      </c>
      <c r="BG5212" s="2">
        <v>68.2</v>
      </c>
      <c r="BH5212" s="2">
        <v>68.2</v>
      </c>
      <c r="BI5212" s="2">
        <v>10</v>
      </c>
      <c r="BJ5212" s="2">
        <v>15.2</v>
      </c>
      <c r="BK5212" s="2">
        <v>11</v>
      </c>
      <c r="BL5212" s="2">
        <v>16.7</v>
      </c>
      <c r="BM5212" s="2">
        <v>2</v>
      </c>
      <c r="BN5212" s="2">
        <v>3</v>
      </c>
      <c r="BO5212" s="2">
        <v>23</v>
      </c>
      <c r="BP5212" s="2">
        <v>34.799999999999997</v>
      </c>
      <c r="BQ5212" s="2">
        <v>20</v>
      </c>
      <c r="BR5212" s="2">
        <v>30.3</v>
      </c>
      <c r="BU5212" s="2">
        <v>21</v>
      </c>
      <c r="BV5212" s="2">
        <v>31.8</v>
      </c>
      <c r="BX5212" s="2">
        <v>1</v>
      </c>
    </row>
    <row r="5213" spans="1:77" ht="12.75" customHeight="1" x14ac:dyDescent="0.2">
      <c r="A5213">
        <v>4</v>
      </c>
      <c r="B5213" s="2">
        <v>4192</v>
      </c>
      <c r="C5213" s="17">
        <v>3.39</v>
      </c>
      <c r="D5213" s="2">
        <v>3.21</v>
      </c>
      <c r="E5213" s="15">
        <v>2.8360000000000003</v>
      </c>
      <c r="G5213" s="17">
        <v>56</v>
      </c>
      <c r="H5213" s="2">
        <v>48</v>
      </c>
      <c r="I5213" s="2">
        <v>85.7</v>
      </c>
      <c r="J5213" s="2">
        <v>48</v>
      </c>
      <c r="K5213" s="2">
        <v>85.7</v>
      </c>
      <c r="L5213" s="2">
        <v>85.7</v>
      </c>
      <c r="M5213" s="2">
        <v>2</v>
      </c>
      <c r="N5213" s="2">
        <v>3.6</v>
      </c>
      <c r="O5213" s="2">
        <v>6</v>
      </c>
      <c r="P5213" s="2">
        <v>10.7</v>
      </c>
      <c r="S5213" s="2">
        <v>16</v>
      </c>
      <c r="T5213" s="2">
        <v>28.6</v>
      </c>
      <c r="U5213" s="2">
        <v>32</v>
      </c>
      <c r="V5213" s="2">
        <v>57.1</v>
      </c>
      <c r="Y5213" s="2">
        <v>8</v>
      </c>
      <c r="Z5213" s="2">
        <v>14.3</v>
      </c>
      <c r="AE5213" s="2">
        <v>56</v>
      </c>
      <c r="AF5213" s="2">
        <v>46</v>
      </c>
      <c r="AG5213" s="2">
        <v>82.1</v>
      </c>
      <c r="AH5213" s="2">
        <v>46</v>
      </c>
      <c r="AI5213" s="2">
        <v>82.1</v>
      </c>
      <c r="AJ5213" s="2">
        <v>82.1</v>
      </c>
      <c r="AK5213" s="2">
        <v>6</v>
      </c>
      <c r="AL5213" s="2">
        <v>10.7</v>
      </c>
      <c r="AM5213" s="2">
        <v>4</v>
      </c>
      <c r="AN5213" s="2">
        <v>7.1</v>
      </c>
      <c r="AQ5213" s="2">
        <v>18</v>
      </c>
      <c r="AR5213" s="2">
        <v>32.1</v>
      </c>
      <c r="AS5213" s="2">
        <v>28</v>
      </c>
      <c r="AT5213" s="2">
        <v>50</v>
      </c>
      <c r="AW5213" s="2">
        <v>10</v>
      </c>
      <c r="AX5213" s="2">
        <v>17.899999999999999</v>
      </c>
      <c r="BC5213" s="2">
        <v>54</v>
      </c>
      <c r="BD5213" s="2">
        <v>39</v>
      </c>
      <c r="BE5213" s="2">
        <v>70.900000000000006</v>
      </c>
      <c r="BF5213" s="2">
        <v>39</v>
      </c>
      <c r="BG5213" s="2">
        <v>70.900000000000006</v>
      </c>
      <c r="BH5213" s="2">
        <v>72.2</v>
      </c>
      <c r="BI5213" s="2">
        <v>3</v>
      </c>
      <c r="BJ5213" s="2">
        <v>5.5</v>
      </c>
      <c r="BK5213" s="2">
        <v>12</v>
      </c>
      <c r="BL5213" s="2">
        <v>21.8</v>
      </c>
      <c r="BO5213" s="2">
        <v>27</v>
      </c>
      <c r="BP5213" s="2">
        <v>49.1</v>
      </c>
      <c r="BQ5213" s="2">
        <v>12</v>
      </c>
      <c r="BR5213" s="2">
        <v>21.8</v>
      </c>
      <c r="BS5213" s="2">
        <v>1</v>
      </c>
      <c r="BT5213" s="2">
        <v>1.8</v>
      </c>
      <c r="BU5213" s="2">
        <v>16</v>
      </c>
      <c r="BV5213" s="2">
        <v>29.1</v>
      </c>
      <c r="BW5213" s="2">
        <v>1</v>
      </c>
    </row>
    <row r="5214" spans="1:77" ht="12.75" customHeight="1" x14ac:dyDescent="0.2">
      <c r="A5214">
        <v>4</v>
      </c>
      <c r="B5214" s="2">
        <v>4193</v>
      </c>
      <c r="C5214" s="17">
        <v>2.4500000000000002</v>
      </c>
      <c r="D5214" s="2">
        <v>2.0499999999999998</v>
      </c>
      <c r="E5214" s="15">
        <v>1.909</v>
      </c>
      <c r="G5214" s="17">
        <v>42</v>
      </c>
      <c r="H5214" s="2">
        <v>21</v>
      </c>
      <c r="I5214" s="2">
        <v>50</v>
      </c>
      <c r="J5214" s="2">
        <v>21</v>
      </c>
      <c r="K5214" s="2">
        <v>50</v>
      </c>
      <c r="L5214" s="2">
        <v>50</v>
      </c>
      <c r="M5214" s="2">
        <v>1</v>
      </c>
      <c r="N5214" s="2">
        <v>2.4</v>
      </c>
      <c r="O5214" s="2">
        <v>20</v>
      </c>
      <c r="P5214" s="2">
        <v>47.6</v>
      </c>
      <c r="Q5214" s="2">
        <v>1</v>
      </c>
      <c r="R5214" s="2">
        <v>2.4</v>
      </c>
      <c r="S5214" s="2">
        <v>18</v>
      </c>
      <c r="T5214" s="2">
        <v>42.9</v>
      </c>
      <c r="U5214" s="2">
        <v>2</v>
      </c>
      <c r="V5214" s="2">
        <v>4.8</v>
      </c>
      <c r="Y5214" s="2">
        <v>21</v>
      </c>
      <c r="Z5214" s="2">
        <v>50</v>
      </c>
      <c r="AB5214" s="2">
        <v>2</v>
      </c>
      <c r="AE5214" s="2">
        <v>43</v>
      </c>
      <c r="AF5214" s="2">
        <v>16</v>
      </c>
      <c r="AG5214" s="2">
        <v>37.200000000000003</v>
      </c>
      <c r="AH5214" s="2">
        <v>16</v>
      </c>
      <c r="AI5214" s="2">
        <v>37.200000000000003</v>
      </c>
      <c r="AJ5214" s="2">
        <v>37.200000000000003</v>
      </c>
      <c r="AK5214" s="2">
        <v>20</v>
      </c>
      <c r="AL5214" s="2">
        <v>46.5</v>
      </c>
      <c r="AM5214" s="2">
        <v>7</v>
      </c>
      <c r="AN5214" s="2">
        <v>16.3</v>
      </c>
      <c r="AQ5214" s="2">
        <v>10</v>
      </c>
      <c r="AR5214" s="2">
        <v>23.3</v>
      </c>
      <c r="AS5214" s="2">
        <v>6</v>
      </c>
      <c r="AT5214" s="2">
        <v>14</v>
      </c>
      <c r="AW5214" s="2">
        <v>27</v>
      </c>
      <c r="AX5214" s="2">
        <v>62.8</v>
      </c>
      <c r="AZ5214" s="2">
        <v>1</v>
      </c>
      <c r="BC5214" s="2">
        <v>42</v>
      </c>
      <c r="BD5214" s="2">
        <v>15</v>
      </c>
      <c r="BE5214" s="2">
        <v>34.9</v>
      </c>
      <c r="BF5214" s="2">
        <v>15</v>
      </c>
      <c r="BG5214" s="2">
        <v>34.9</v>
      </c>
      <c r="BH5214" s="2">
        <v>35.700000000000003</v>
      </c>
      <c r="BI5214" s="2">
        <v>16</v>
      </c>
      <c r="BJ5214" s="2">
        <v>37.200000000000003</v>
      </c>
      <c r="BK5214" s="2">
        <v>11</v>
      </c>
      <c r="BL5214" s="2">
        <v>25.6</v>
      </c>
      <c r="BM5214" s="2">
        <v>1</v>
      </c>
      <c r="BN5214" s="2">
        <v>2.2999999999999998</v>
      </c>
      <c r="BO5214" s="2">
        <v>12</v>
      </c>
      <c r="BP5214" s="2">
        <v>27.9</v>
      </c>
      <c r="BQ5214" s="2">
        <v>2</v>
      </c>
      <c r="BR5214" s="2">
        <v>4.7</v>
      </c>
      <c r="BS5214" s="2">
        <v>1</v>
      </c>
      <c r="BT5214" s="2">
        <v>2.2999999999999998</v>
      </c>
      <c r="BU5214" s="2">
        <v>28</v>
      </c>
      <c r="BV5214" s="2">
        <v>65.099999999999994</v>
      </c>
      <c r="BX5214" s="2">
        <v>1</v>
      </c>
    </row>
    <row r="5215" spans="1:77" ht="12.75" customHeight="1" x14ac:dyDescent="0.2">
      <c r="A5215">
        <v>4</v>
      </c>
      <c r="B5215" s="2">
        <v>4202</v>
      </c>
      <c r="C5215" s="17">
        <v>3.08</v>
      </c>
      <c r="D5215" s="2">
        <v>2.81</v>
      </c>
      <c r="E5215" s="15">
        <v>2.8460000000000001</v>
      </c>
      <c r="G5215" s="17">
        <v>86</v>
      </c>
      <c r="H5215" s="2">
        <v>69</v>
      </c>
      <c r="I5215" s="2">
        <v>80.2</v>
      </c>
      <c r="J5215" s="2">
        <v>69</v>
      </c>
      <c r="K5215" s="2">
        <v>80.2</v>
      </c>
      <c r="L5215" s="2">
        <v>80.2</v>
      </c>
      <c r="M5215" s="2">
        <v>5</v>
      </c>
      <c r="N5215" s="2">
        <v>5.8</v>
      </c>
      <c r="O5215" s="2">
        <v>12</v>
      </c>
      <c r="P5215" s="2">
        <v>14</v>
      </c>
      <c r="Q5215" s="2">
        <v>1</v>
      </c>
      <c r="R5215" s="2">
        <v>1.2</v>
      </c>
      <c r="S5215" s="2">
        <v>36</v>
      </c>
      <c r="T5215" s="2">
        <v>41.9</v>
      </c>
      <c r="U5215" s="2">
        <v>32</v>
      </c>
      <c r="V5215" s="2">
        <v>37.200000000000003</v>
      </c>
      <c r="Y5215" s="2">
        <v>17</v>
      </c>
      <c r="Z5215" s="2">
        <v>19.8</v>
      </c>
      <c r="AE5215" s="2">
        <v>86</v>
      </c>
      <c r="AF5215" s="2">
        <v>56</v>
      </c>
      <c r="AG5215" s="2">
        <v>65.099999999999994</v>
      </c>
      <c r="AH5215" s="2">
        <v>56</v>
      </c>
      <c r="AI5215" s="2">
        <v>65.099999999999994</v>
      </c>
      <c r="AJ5215" s="2">
        <v>65.099999999999994</v>
      </c>
      <c r="AK5215" s="2">
        <v>15</v>
      </c>
      <c r="AL5215" s="2">
        <v>17.399999999999999</v>
      </c>
      <c r="AM5215" s="2">
        <v>15</v>
      </c>
      <c r="AN5215" s="2">
        <v>17.399999999999999</v>
      </c>
      <c r="AQ5215" s="2">
        <v>27</v>
      </c>
      <c r="AR5215" s="2">
        <v>31.4</v>
      </c>
      <c r="AS5215" s="2">
        <v>29</v>
      </c>
      <c r="AT5215" s="2">
        <v>33.700000000000003</v>
      </c>
      <c r="AW5215" s="2">
        <v>30</v>
      </c>
      <c r="AX5215" s="2">
        <v>34.9</v>
      </c>
      <c r="BC5215" s="2">
        <v>86</v>
      </c>
      <c r="BD5215" s="2">
        <v>55</v>
      </c>
      <c r="BE5215" s="2">
        <v>64</v>
      </c>
      <c r="BF5215" s="2">
        <v>55</v>
      </c>
      <c r="BG5215" s="2">
        <v>64</v>
      </c>
      <c r="BH5215" s="2">
        <v>64</v>
      </c>
      <c r="BI5215" s="2">
        <v>8</v>
      </c>
      <c r="BJ5215" s="2">
        <v>9.3000000000000007</v>
      </c>
      <c r="BK5215" s="2">
        <v>23</v>
      </c>
      <c r="BL5215" s="2">
        <v>26.7</v>
      </c>
      <c r="BO5215" s="2">
        <v>29</v>
      </c>
      <c r="BP5215" s="2">
        <v>33.700000000000003</v>
      </c>
      <c r="BQ5215" s="2">
        <v>26</v>
      </c>
      <c r="BR5215" s="2">
        <v>30.2</v>
      </c>
      <c r="BU5215" s="2">
        <v>31</v>
      </c>
      <c r="BV5215" s="2">
        <v>36</v>
      </c>
    </row>
    <row r="5216" spans="1:77" ht="12.75" customHeight="1" x14ac:dyDescent="0.2">
      <c r="A5216">
        <v>4</v>
      </c>
      <c r="B5216" s="2">
        <v>4205</v>
      </c>
      <c r="C5216" s="17">
        <v>3.7</v>
      </c>
      <c r="D5216" s="2">
        <v>3.26</v>
      </c>
      <c r="E5216" s="15">
        <v>3.2319999999999998</v>
      </c>
      <c r="G5216" s="17">
        <v>69</v>
      </c>
      <c r="H5216" s="2">
        <v>64</v>
      </c>
      <c r="I5216" s="2">
        <v>92.8</v>
      </c>
      <c r="J5216" s="2">
        <v>64</v>
      </c>
      <c r="K5216" s="2">
        <v>92.8</v>
      </c>
      <c r="L5216" s="2">
        <v>92.8</v>
      </c>
      <c r="O5216" s="2">
        <v>5</v>
      </c>
      <c r="P5216" s="2">
        <v>7.2</v>
      </c>
      <c r="S5216" s="2">
        <v>11</v>
      </c>
      <c r="T5216" s="2">
        <v>15.9</v>
      </c>
      <c r="U5216" s="2">
        <v>53</v>
      </c>
      <c r="V5216" s="2">
        <v>76.8</v>
      </c>
      <c r="Y5216" s="2">
        <v>5</v>
      </c>
      <c r="Z5216" s="2">
        <v>7.2</v>
      </c>
      <c r="AB5216" s="2">
        <v>1</v>
      </c>
      <c r="AC5216" s="2">
        <v>1</v>
      </c>
      <c r="AE5216" s="2">
        <v>69</v>
      </c>
      <c r="AF5216" s="2">
        <v>55</v>
      </c>
      <c r="AG5216" s="2">
        <v>79.7</v>
      </c>
      <c r="AH5216" s="2">
        <v>55</v>
      </c>
      <c r="AI5216" s="2">
        <v>79.7</v>
      </c>
      <c r="AJ5216" s="2">
        <v>79.7</v>
      </c>
      <c r="AK5216" s="2">
        <v>7</v>
      </c>
      <c r="AL5216" s="2">
        <v>10.1</v>
      </c>
      <c r="AM5216" s="2">
        <v>7</v>
      </c>
      <c r="AN5216" s="2">
        <v>10.1</v>
      </c>
      <c r="AQ5216" s="2">
        <v>16</v>
      </c>
      <c r="AR5216" s="2">
        <v>23.2</v>
      </c>
      <c r="AS5216" s="2">
        <v>39</v>
      </c>
      <c r="AT5216" s="2">
        <v>56.5</v>
      </c>
      <c r="AW5216" s="2">
        <v>14</v>
      </c>
      <c r="AX5216" s="2">
        <v>20.3</v>
      </c>
      <c r="AZ5216" s="2">
        <v>1</v>
      </c>
      <c r="BA5216" s="2">
        <v>1</v>
      </c>
      <c r="BC5216" s="2">
        <v>67</v>
      </c>
      <c r="BD5216" s="2">
        <v>57</v>
      </c>
      <c r="BE5216" s="2">
        <v>82.6</v>
      </c>
      <c r="BF5216" s="2">
        <v>57</v>
      </c>
      <c r="BG5216" s="2">
        <v>82.6</v>
      </c>
      <c r="BH5216" s="2">
        <v>85.1</v>
      </c>
      <c r="BI5216" s="2">
        <v>4</v>
      </c>
      <c r="BJ5216" s="2">
        <v>5.8</v>
      </c>
      <c r="BK5216" s="2">
        <v>6</v>
      </c>
      <c r="BL5216" s="2">
        <v>8.6999999999999993</v>
      </c>
      <c r="BO5216" s="2">
        <v>21</v>
      </c>
      <c r="BP5216" s="2">
        <v>30.4</v>
      </c>
      <c r="BQ5216" s="2">
        <v>36</v>
      </c>
      <c r="BR5216" s="2">
        <v>52.2</v>
      </c>
      <c r="BS5216" s="2">
        <v>2</v>
      </c>
      <c r="BT5216" s="2">
        <v>2.9</v>
      </c>
      <c r="BU5216" s="2">
        <v>12</v>
      </c>
      <c r="BV5216" s="2">
        <v>17.399999999999999</v>
      </c>
      <c r="BX5216" s="2">
        <v>1</v>
      </c>
      <c r="BY5216" s="2">
        <v>1</v>
      </c>
    </row>
    <row r="5217" spans="1:77" ht="12.75" customHeight="1" x14ac:dyDescent="0.2">
      <c r="A5217">
        <v>4</v>
      </c>
      <c r="B5217" s="2">
        <v>4215</v>
      </c>
      <c r="C5217" s="17">
        <v>2.4700000000000002</v>
      </c>
      <c r="D5217" s="2">
        <v>2.2400000000000002</v>
      </c>
      <c r="E5217" s="15">
        <v>2.0590000000000002</v>
      </c>
      <c r="G5217" s="17">
        <v>17</v>
      </c>
      <c r="H5217" s="2">
        <v>9</v>
      </c>
      <c r="I5217" s="2">
        <v>52.9</v>
      </c>
      <c r="J5217" s="2">
        <v>9</v>
      </c>
      <c r="K5217" s="2">
        <v>52.9</v>
      </c>
      <c r="L5217" s="2">
        <v>52.9</v>
      </c>
      <c r="M5217" s="2">
        <v>2</v>
      </c>
      <c r="N5217" s="2">
        <v>11.8</v>
      </c>
      <c r="O5217" s="2">
        <v>6</v>
      </c>
      <c r="P5217" s="2">
        <v>35.299999999999997</v>
      </c>
      <c r="S5217" s="2">
        <v>8</v>
      </c>
      <c r="T5217" s="2">
        <v>47.1</v>
      </c>
      <c r="U5217" s="2">
        <v>1</v>
      </c>
      <c r="V5217" s="2">
        <v>5.9</v>
      </c>
      <c r="Y5217" s="2">
        <v>8</v>
      </c>
      <c r="Z5217" s="2">
        <v>47.1</v>
      </c>
      <c r="AC5217" s="2">
        <v>1</v>
      </c>
      <c r="AE5217" s="2">
        <v>17</v>
      </c>
      <c r="AF5217" s="2">
        <v>8</v>
      </c>
      <c r="AG5217" s="2">
        <v>47.1</v>
      </c>
      <c r="AH5217" s="2">
        <v>8</v>
      </c>
      <c r="AI5217" s="2">
        <v>47.1</v>
      </c>
      <c r="AJ5217" s="2">
        <v>47.1</v>
      </c>
      <c r="AK5217" s="2">
        <v>6</v>
      </c>
      <c r="AL5217" s="2">
        <v>35.299999999999997</v>
      </c>
      <c r="AM5217" s="2">
        <v>3</v>
      </c>
      <c r="AN5217" s="2">
        <v>17.600000000000001</v>
      </c>
      <c r="AQ5217" s="2">
        <v>6</v>
      </c>
      <c r="AR5217" s="2">
        <v>35.299999999999997</v>
      </c>
      <c r="AS5217" s="2">
        <v>2</v>
      </c>
      <c r="AT5217" s="2">
        <v>11.8</v>
      </c>
      <c r="AW5217" s="2">
        <v>9</v>
      </c>
      <c r="AX5217" s="2">
        <v>52.9</v>
      </c>
      <c r="BA5217" s="2">
        <v>1</v>
      </c>
      <c r="BC5217" s="2">
        <v>17</v>
      </c>
      <c r="BD5217" s="2">
        <v>5</v>
      </c>
      <c r="BE5217" s="2">
        <v>29.4</v>
      </c>
      <c r="BF5217" s="2">
        <v>5</v>
      </c>
      <c r="BG5217" s="2">
        <v>29.4</v>
      </c>
      <c r="BH5217" s="2">
        <v>29.4</v>
      </c>
      <c r="BI5217" s="2">
        <v>5</v>
      </c>
      <c r="BJ5217" s="2">
        <v>29.4</v>
      </c>
      <c r="BK5217" s="2">
        <v>7</v>
      </c>
      <c r="BL5217" s="2">
        <v>41.2</v>
      </c>
      <c r="BO5217" s="2">
        <v>4</v>
      </c>
      <c r="BP5217" s="2">
        <v>23.5</v>
      </c>
      <c r="BQ5217" s="2">
        <v>1</v>
      </c>
      <c r="BR5217" s="2">
        <v>5.9</v>
      </c>
      <c r="BU5217" s="2">
        <v>12</v>
      </c>
      <c r="BV5217" s="2">
        <v>70.599999999999994</v>
      </c>
      <c r="BY5217" s="2">
        <v>1</v>
      </c>
    </row>
    <row r="5218" spans="1:77" ht="12.75" customHeight="1" x14ac:dyDescent="0.2">
      <c r="A5218">
        <v>4</v>
      </c>
      <c r="B5218" s="2">
        <v>4217</v>
      </c>
      <c r="C5218" s="17">
        <v>2.3199999999999998</v>
      </c>
      <c r="D5218" s="2">
        <v>1.78</v>
      </c>
      <c r="E5218" s="15">
        <v>2.2389999999999999</v>
      </c>
      <c r="G5218" s="17">
        <v>109</v>
      </c>
      <c r="H5218" s="2">
        <v>54</v>
      </c>
      <c r="I5218" s="2">
        <v>49.5</v>
      </c>
      <c r="J5218" s="2">
        <v>54</v>
      </c>
      <c r="K5218" s="2">
        <v>49.5</v>
      </c>
      <c r="L5218" s="2">
        <v>49.5</v>
      </c>
      <c r="M5218" s="2">
        <v>20</v>
      </c>
      <c r="N5218" s="2">
        <v>18.3</v>
      </c>
      <c r="O5218" s="2">
        <v>35</v>
      </c>
      <c r="P5218" s="2">
        <v>32.1</v>
      </c>
      <c r="Q5218" s="2">
        <v>4</v>
      </c>
      <c r="R5218" s="2">
        <v>3.7</v>
      </c>
      <c r="S5218" s="2">
        <v>37</v>
      </c>
      <c r="T5218" s="2">
        <v>33.9</v>
      </c>
      <c r="U5218" s="2">
        <v>13</v>
      </c>
      <c r="V5218" s="2">
        <v>11.9</v>
      </c>
      <c r="Y5218" s="2">
        <v>55</v>
      </c>
      <c r="Z5218" s="2">
        <v>50.5</v>
      </c>
      <c r="AE5218" s="2">
        <v>109</v>
      </c>
      <c r="AF5218" s="2">
        <v>35</v>
      </c>
      <c r="AG5218" s="2">
        <v>32.1</v>
      </c>
      <c r="AH5218" s="2">
        <v>35</v>
      </c>
      <c r="AI5218" s="2">
        <v>32.1</v>
      </c>
      <c r="AJ5218" s="2">
        <v>32.1</v>
      </c>
      <c r="AK5218" s="2">
        <v>55</v>
      </c>
      <c r="AL5218" s="2">
        <v>50.5</v>
      </c>
      <c r="AM5218" s="2">
        <v>19</v>
      </c>
      <c r="AN5218" s="2">
        <v>17.399999999999999</v>
      </c>
      <c r="AO5218" s="2">
        <v>3</v>
      </c>
      <c r="AP5218" s="2">
        <v>2.8</v>
      </c>
      <c r="AQ5218" s="2">
        <v>27</v>
      </c>
      <c r="AR5218" s="2">
        <v>24.8</v>
      </c>
      <c r="AS5218" s="2">
        <v>5</v>
      </c>
      <c r="AT5218" s="2">
        <v>4.5999999999999996</v>
      </c>
      <c r="AW5218" s="2">
        <v>74</v>
      </c>
      <c r="AX5218" s="2">
        <v>67.900000000000006</v>
      </c>
      <c r="BC5218" s="2">
        <v>106</v>
      </c>
      <c r="BD5218" s="2">
        <v>62</v>
      </c>
      <c r="BE5218" s="2">
        <v>56.9</v>
      </c>
      <c r="BF5218" s="2">
        <v>62</v>
      </c>
      <c r="BG5218" s="2">
        <v>56.9</v>
      </c>
      <c r="BH5218" s="2">
        <v>58.5</v>
      </c>
      <c r="BI5218" s="2">
        <v>20</v>
      </c>
      <c r="BJ5218" s="2">
        <v>18.3</v>
      </c>
      <c r="BK5218" s="2">
        <v>24</v>
      </c>
      <c r="BL5218" s="2">
        <v>22</v>
      </c>
      <c r="BM5218" s="2">
        <v>7</v>
      </c>
      <c r="BN5218" s="2">
        <v>6.4</v>
      </c>
      <c r="BO5218" s="2">
        <v>44</v>
      </c>
      <c r="BP5218" s="2">
        <v>40.4</v>
      </c>
      <c r="BQ5218" s="2">
        <v>11</v>
      </c>
      <c r="BR5218" s="2">
        <v>10.1</v>
      </c>
      <c r="BS5218" s="2">
        <v>3</v>
      </c>
      <c r="BT5218" s="2">
        <v>2.8</v>
      </c>
      <c r="BU5218" s="2">
        <v>47</v>
      </c>
      <c r="BV5218" s="2">
        <v>43.1</v>
      </c>
    </row>
    <row r="5219" spans="1:77" ht="12.75" customHeight="1" x14ac:dyDescent="0.2">
      <c r="A5219">
        <v>4</v>
      </c>
      <c r="B5219" s="2">
        <v>4218</v>
      </c>
      <c r="C5219" s="17">
        <v>2.4300000000000002</v>
      </c>
      <c r="D5219" s="2">
        <v>2.56</v>
      </c>
      <c r="E5219" s="15">
        <v>2.2099999999999995</v>
      </c>
      <c r="G5219" s="17">
        <v>70</v>
      </c>
      <c r="H5219" s="2">
        <v>40</v>
      </c>
      <c r="I5219" s="2">
        <v>55.6</v>
      </c>
      <c r="J5219" s="2">
        <v>40</v>
      </c>
      <c r="K5219" s="2">
        <v>55.6</v>
      </c>
      <c r="L5219" s="2">
        <v>57.1</v>
      </c>
      <c r="M5219" s="2">
        <v>6</v>
      </c>
      <c r="N5219" s="2">
        <v>8.3000000000000007</v>
      </c>
      <c r="O5219" s="2">
        <v>24</v>
      </c>
      <c r="P5219" s="2">
        <v>33.299999999999997</v>
      </c>
      <c r="Q5219" s="2">
        <v>3</v>
      </c>
      <c r="R5219" s="2">
        <v>4.2</v>
      </c>
      <c r="S5219" s="2">
        <v>27</v>
      </c>
      <c r="T5219" s="2">
        <v>37.5</v>
      </c>
      <c r="U5219" s="2">
        <v>10</v>
      </c>
      <c r="V5219" s="2">
        <v>13.9</v>
      </c>
      <c r="W5219" s="2">
        <v>2</v>
      </c>
      <c r="X5219" s="2">
        <v>2.8</v>
      </c>
      <c r="Y5219" s="2">
        <v>32</v>
      </c>
      <c r="Z5219" s="2">
        <v>44.4</v>
      </c>
      <c r="AE5219" s="2">
        <v>71</v>
      </c>
      <c r="AF5219" s="2">
        <v>43</v>
      </c>
      <c r="AG5219" s="2">
        <v>59.7</v>
      </c>
      <c r="AH5219" s="2">
        <v>43</v>
      </c>
      <c r="AI5219" s="2">
        <v>59.7</v>
      </c>
      <c r="AJ5219" s="2">
        <v>60.6</v>
      </c>
      <c r="AK5219" s="2">
        <v>20</v>
      </c>
      <c r="AL5219" s="2">
        <v>27.8</v>
      </c>
      <c r="AM5219" s="2">
        <v>8</v>
      </c>
      <c r="AN5219" s="2">
        <v>11.1</v>
      </c>
      <c r="AQ5219" s="2">
        <v>24</v>
      </c>
      <c r="AR5219" s="2">
        <v>33.299999999999997</v>
      </c>
      <c r="AS5219" s="2">
        <v>19</v>
      </c>
      <c r="AT5219" s="2">
        <v>26.4</v>
      </c>
      <c r="AU5219" s="2">
        <v>1</v>
      </c>
      <c r="AV5219" s="2">
        <v>1.4</v>
      </c>
      <c r="AW5219" s="2">
        <v>29</v>
      </c>
      <c r="AX5219" s="2">
        <v>40.299999999999997</v>
      </c>
      <c r="BC5219" s="2">
        <v>69</v>
      </c>
      <c r="BD5219" s="2">
        <v>32</v>
      </c>
      <c r="BE5219" s="2">
        <v>44.4</v>
      </c>
      <c r="BF5219" s="2">
        <v>32</v>
      </c>
      <c r="BG5219" s="2">
        <v>44.4</v>
      </c>
      <c r="BH5219" s="2">
        <v>46.4</v>
      </c>
      <c r="BI5219" s="2">
        <v>18</v>
      </c>
      <c r="BJ5219" s="2">
        <v>25</v>
      </c>
      <c r="BK5219" s="2">
        <v>19</v>
      </c>
      <c r="BL5219" s="2">
        <v>26.4</v>
      </c>
      <c r="BM5219" s="2">
        <v>1</v>
      </c>
      <c r="BN5219" s="2">
        <v>1.4</v>
      </c>
      <c r="BO5219" s="2">
        <v>21</v>
      </c>
      <c r="BP5219" s="2">
        <v>29.2</v>
      </c>
      <c r="BQ5219" s="2">
        <v>10</v>
      </c>
      <c r="BR5219" s="2">
        <v>13.9</v>
      </c>
      <c r="BS5219" s="2">
        <v>3</v>
      </c>
      <c r="BT5219" s="2">
        <v>4.2</v>
      </c>
      <c r="BU5219" s="2">
        <v>40</v>
      </c>
      <c r="BV5219" s="2">
        <v>55.6</v>
      </c>
    </row>
    <row r="5220" spans="1:77" ht="12.75" customHeight="1" x14ac:dyDescent="0.2">
      <c r="A5220">
        <v>4</v>
      </c>
      <c r="B5220" s="2">
        <v>4221</v>
      </c>
      <c r="C5220" s="17">
        <v>2.67</v>
      </c>
      <c r="D5220" s="2">
        <v>2.29</v>
      </c>
      <c r="E5220" s="15">
        <v>2.286</v>
      </c>
      <c r="G5220" s="17">
        <v>112</v>
      </c>
      <c r="H5220" s="2">
        <v>69</v>
      </c>
      <c r="I5220" s="2">
        <v>61.6</v>
      </c>
      <c r="J5220" s="2">
        <v>69</v>
      </c>
      <c r="K5220" s="2">
        <v>61.6</v>
      </c>
      <c r="L5220" s="2">
        <v>61.6</v>
      </c>
      <c r="M5220" s="2">
        <v>4</v>
      </c>
      <c r="N5220" s="2">
        <v>3.6</v>
      </c>
      <c r="O5220" s="2">
        <v>39</v>
      </c>
      <c r="P5220" s="2">
        <v>34.799999999999997</v>
      </c>
      <c r="Q5220" s="2">
        <v>4</v>
      </c>
      <c r="R5220" s="2">
        <v>3.6</v>
      </c>
      <c r="S5220" s="2">
        <v>43</v>
      </c>
      <c r="T5220" s="2">
        <v>38.4</v>
      </c>
      <c r="U5220" s="2">
        <v>22</v>
      </c>
      <c r="V5220" s="2">
        <v>19.600000000000001</v>
      </c>
      <c r="Y5220" s="2">
        <v>43</v>
      </c>
      <c r="Z5220" s="2">
        <v>38.4</v>
      </c>
      <c r="AC5220" s="2">
        <v>1</v>
      </c>
      <c r="AE5220" s="2">
        <v>111</v>
      </c>
      <c r="AF5220" s="2">
        <v>47</v>
      </c>
      <c r="AG5220" s="2">
        <v>42.3</v>
      </c>
      <c r="AH5220" s="2">
        <v>47</v>
      </c>
      <c r="AI5220" s="2">
        <v>42.3</v>
      </c>
      <c r="AJ5220" s="2">
        <v>42.3</v>
      </c>
      <c r="AK5220" s="2">
        <v>31</v>
      </c>
      <c r="AL5220" s="2">
        <v>27.9</v>
      </c>
      <c r="AM5220" s="2">
        <v>33</v>
      </c>
      <c r="AN5220" s="2">
        <v>29.7</v>
      </c>
      <c r="AQ5220" s="2">
        <v>31</v>
      </c>
      <c r="AR5220" s="2">
        <v>27.9</v>
      </c>
      <c r="AS5220" s="2">
        <v>16</v>
      </c>
      <c r="AT5220" s="2">
        <v>14.4</v>
      </c>
      <c r="AW5220" s="2">
        <v>64</v>
      </c>
      <c r="AX5220" s="2">
        <v>57.7</v>
      </c>
      <c r="AZ5220" s="2">
        <v>1</v>
      </c>
      <c r="BA5220" s="2">
        <v>1</v>
      </c>
      <c r="BC5220" s="2">
        <v>110</v>
      </c>
      <c r="BD5220" s="2">
        <v>47</v>
      </c>
      <c r="BE5220" s="2">
        <v>42.3</v>
      </c>
      <c r="BF5220" s="2">
        <v>47</v>
      </c>
      <c r="BG5220" s="2">
        <v>42.3</v>
      </c>
      <c r="BH5220" s="2">
        <v>42.7</v>
      </c>
      <c r="BI5220" s="2">
        <v>14</v>
      </c>
      <c r="BJ5220" s="2">
        <v>12.6</v>
      </c>
      <c r="BK5220" s="2">
        <v>49</v>
      </c>
      <c r="BL5220" s="2">
        <v>44.1</v>
      </c>
      <c r="BM5220" s="2">
        <v>1</v>
      </c>
      <c r="BN5220" s="2">
        <v>0.9</v>
      </c>
      <c r="BO5220" s="2">
        <v>42</v>
      </c>
      <c r="BP5220" s="2">
        <v>37.799999999999997</v>
      </c>
      <c r="BQ5220" s="2">
        <v>4</v>
      </c>
      <c r="BR5220" s="2">
        <v>3.6</v>
      </c>
      <c r="BS5220" s="2">
        <v>1</v>
      </c>
      <c r="BT5220" s="2">
        <v>0.9</v>
      </c>
      <c r="BU5220" s="2">
        <v>64</v>
      </c>
      <c r="BV5220" s="2">
        <v>57.7</v>
      </c>
      <c r="BX5220" s="2">
        <v>1</v>
      </c>
      <c r="BY5220" s="2">
        <v>1</v>
      </c>
    </row>
    <row r="5221" spans="1:77" ht="12.75" customHeight="1" x14ac:dyDescent="0.2">
      <c r="A5221">
        <v>4</v>
      </c>
      <c r="B5221" s="2">
        <v>4222</v>
      </c>
      <c r="C5221" s="17">
        <v>2.6</v>
      </c>
      <c r="D5221" s="2">
        <v>2.44</v>
      </c>
      <c r="E5221" s="15">
        <v>2.1480000000000001</v>
      </c>
      <c r="G5221" s="17">
        <v>48</v>
      </c>
      <c r="H5221" s="2">
        <v>28</v>
      </c>
      <c r="I5221" s="2">
        <v>58.3</v>
      </c>
      <c r="J5221" s="2">
        <v>28</v>
      </c>
      <c r="K5221" s="2">
        <v>58.3</v>
      </c>
      <c r="L5221" s="2">
        <v>58.3</v>
      </c>
      <c r="M5221" s="2">
        <v>6</v>
      </c>
      <c r="N5221" s="2">
        <v>12.5</v>
      </c>
      <c r="O5221" s="2">
        <v>14</v>
      </c>
      <c r="P5221" s="2">
        <v>29.2</v>
      </c>
      <c r="Q5221" s="2">
        <v>1</v>
      </c>
      <c r="R5221" s="2">
        <v>2.1</v>
      </c>
      <c r="S5221" s="2">
        <v>17</v>
      </c>
      <c r="T5221" s="2">
        <v>35.4</v>
      </c>
      <c r="U5221" s="2">
        <v>10</v>
      </c>
      <c r="V5221" s="2">
        <v>20.8</v>
      </c>
      <c r="Y5221" s="2">
        <v>20</v>
      </c>
      <c r="Z5221" s="2">
        <v>41.7</v>
      </c>
      <c r="AB5221" s="2">
        <v>1</v>
      </c>
      <c r="AE5221" s="2">
        <v>48</v>
      </c>
      <c r="AF5221" s="2">
        <v>26</v>
      </c>
      <c r="AG5221" s="2">
        <v>54.2</v>
      </c>
      <c r="AH5221" s="2">
        <v>26</v>
      </c>
      <c r="AI5221" s="2">
        <v>54.2</v>
      </c>
      <c r="AJ5221" s="2">
        <v>54.2</v>
      </c>
      <c r="AK5221" s="2">
        <v>16</v>
      </c>
      <c r="AL5221" s="2">
        <v>33.299999999999997</v>
      </c>
      <c r="AM5221" s="2">
        <v>6</v>
      </c>
      <c r="AN5221" s="2">
        <v>12.5</v>
      </c>
      <c r="AQ5221" s="2">
        <v>15</v>
      </c>
      <c r="AR5221" s="2">
        <v>31.3</v>
      </c>
      <c r="AS5221" s="2">
        <v>11</v>
      </c>
      <c r="AT5221" s="2">
        <v>22.9</v>
      </c>
      <c r="AW5221" s="2">
        <v>22</v>
      </c>
      <c r="AX5221" s="2">
        <v>45.8</v>
      </c>
      <c r="AZ5221" s="2">
        <v>1</v>
      </c>
      <c r="BC5221" s="2">
        <v>42</v>
      </c>
      <c r="BD5221" s="2">
        <v>20</v>
      </c>
      <c r="BE5221" s="2">
        <v>41.7</v>
      </c>
      <c r="BF5221" s="2">
        <v>20</v>
      </c>
      <c r="BG5221" s="2">
        <v>41.7</v>
      </c>
      <c r="BH5221" s="2">
        <v>47.6</v>
      </c>
      <c r="BI5221" s="2">
        <v>7</v>
      </c>
      <c r="BJ5221" s="2">
        <v>14.6</v>
      </c>
      <c r="BK5221" s="2">
        <v>15</v>
      </c>
      <c r="BL5221" s="2">
        <v>31.3</v>
      </c>
      <c r="BO5221" s="2">
        <v>14</v>
      </c>
      <c r="BP5221" s="2">
        <v>29.2</v>
      </c>
      <c r="BQ5221" s="2">
        <v>6</v>
      </c>
      <c r="BR5221" s="2">
        <v>12.5</v>
      </c>
      <c r="BS5221" s="2">
        <v>6</v>
      </c>
      <c r="BT5221" s="2">
        <v>12.5</v>
      </c>
      <c r="BU5221" s="2">
        <v>28</v>
      </c>
      <c r="BV5221" s="2">
        <v>58.3</v>
      </c>
      <c r="BX5221" s="2">
        <v>1</v>
      </c>
    </row>
    <row r="5222" spans="1:77" ht="12.75" customHeight="1" x14ac:dyDescent="0.2">
      <c r="A5222">
        <v>4</v>
      </c>
      <c r="B5222" s="2">
        <v>4224</v>
      </c>
      <c r="C5222" s="17">
        <v>3.14</v>
      </c>
      <c r="D5222" s="2">
        <v>3.1</v>
      </c>
      <c r="E5222" s="15">
        <v>2.9430000000000005</v>
      </c>
      <c r="G5222" s="17">
        <v>70</v>
      </c>
      <c r="H5222" s="2">
        <v>57</v>
      </c>
      <c r="I5222" s="2">
        <v>81.400000000000006</v>
      </c>
      <c r="J5222" s="2">
        <v>57</v>
      </c>
      <c r="K5222" s="2">
        <v>81.400000000000006</v>
      </c>
      <c r="L5222" s="2">
        <v>81.400000000000006</v>
      </c>
      <c r="M5222" s="2">
        <v>2</v>
      </c>
      <c r="N5222" s="2">
        <v>2.9</v>
      </c>
      <c r="O5222" s="2">
        <v>11</v>
      </c>
      <c r="P5222" s="2">
        <v>15.7</v>
      </c>
      <c r="S5222" s="2">
        <v>32</v>
      </c>
      <c r="T5222" s="2">
        <v>45.7</v>
      </c>
      <c r="U5222" s="2">
        <v>25</v>
      </c>
      <c r="V5222" s="2">
        <v>35.700000000000003</v>
      </c>
      <c r="Y5222" s="2">
        <v>13</v>
      </c>
      <c r="Z5222" s="2">
        <v>18.600000000000001</v>
      </c>
      <c r="AE5222" s="2">
        <v>70</v>
      </c>
      <c r="AF5222" s="2">
        <v>51</v>
      </c>
      <c r="AG5222" s="2">
        <v>72.900000000000006</v>
      </c>
      <c r="AH5222" s="2">
        <v>51</v>
      </c>
      <c r="AI5222" s="2">
        <v>72.900000000000006</v>
      </c>
      <c r="AJ5222" s="2">
        <v>72.900000000000006</v>
      </c>
      <c r="AK5222" s="2">
        <v>8</v>
      </c>
      <c r="AL5222" s="2">
        <v>11.4</v>
      </c>
      <c r="AM5222" s="2">
        <v>11</v>
      </c>
      <c r="AN5222" s="2">
        <v>15.7</v>
      </c>
      <c r="AQ5222" s="2">
        <v>17</v>
      </c>
      <c r="AR5222" s="2">
        <v>24.3</v>
      </c>
      <c r="AS5222" s="2">
        <v>34</v>
      </c>
      <c r="AT5222" s="2">
        <v>48.6</v>
      </c>
      <c r="AW5222" s="2">
        <v>19</v>
      </c>
      <c r="AX5222" s="2">
        <v>27.1</v>
      </c>
      <c r="BC5222" s="2">
        <v>70</v>
      </c>
      <c r="BD5222" s="2">
        <v>52</v>
      </c>
      <c r="BE5222" s="2">
        <v>74.3</v>
      </c>
      <c r="BF5222" s="2">
        <v>52</v>
      </c>
      <c r="BG5222" s="2">
        <v>74.3</v>
      </c>
      <c r="BH5222" s="2">
        <v>74.3</v>
      </c>
      <c r="BI5222" s="2">
        <v>6</v>
      </c>
      <c r="BJ5222" s="2">
        <v>8.6</v>
      </c>
      <c r="BK5222" s="2">
        <v>12</v>
      </c>
      <c r="BL5222" s="2">
        <v>17.100000000000001</v>
      </c>
      <c r="BO5222" s="2">
        <v>32</v>
      </c>
      <c r="BP5222" s="2">
        <v>45.7</v>
      </c>
      <c r="BQ5222" s="2">
        <v>20</v>
      </c>
      <c r="BR5222" s="2">
        <v>28.6</v>
      </c>
      <c r="BU5222" s="2">
        <v>18</v>
      </c>
      <c r="BV5222" s="2">
        <v>25.7</v>
      </c>
    </row>
    <row r="5223" spans="1:77" ht="12.75" customHeight="1" x14ac:dyDescent="0.2">
      <c r="A5223">
        <v>4</v>
      </c>
      <c r="B5223" s="2">
        <v>4226</v>
      </c>
      <c r="C5223" s="17">
        <v>2.76</v>
      </c>
      <c r="D5223" s="2">
        <v>2.76</v>
      </c>
      <c r="E5223" s="15">
        <v>2.5489999999999999</v>
      </c>
      <c r="G5223" s="17">
        <v>29</v>
      </c>
      <c r="H5223" s="2">
        <v>24</v>
      </c>
      <c r="I5223" s="2">
        <v>82.8</v>
      </c>
      <c r="J5223" s="2">
        <v>24</v>
      </c>
      <c r="K5223" s="2">
        <v>82.8</v>
      </c>
      <c r="L5223" s="2">
        <v>82.8</v>
      </c>
      <c r="O5223" s="2">
        <v>5</v>
      </c>
      <c r="P5223" s="2">
        <v>17.2</v>
      </c>
      <c r="Q5223" s="2">
        <v>3</v>
      </c>
      <c r="R5223" s="2">
        <v>10.3</v>
      </c>
      <c r="S5223" s="2">
        <v>14</v>
      </c>
      <c r="T5223" s="2">
        <v>48.3</v>
      </c>
      <c r="U5223" s="2">
        <v>7</v>
      </c>
      <c r="V5223" s="2">
        <v>24.1</v>
      </c>
      <c r="Y5223" s="2">
        <v>5</v>
      </c>
      <c r="Z5223" s="2">
        <v>17.2</v>
      </c>
      <c r="AE5223" s="2">
        <v>29</v>
      </c>
      <c r="AF5223" s="2">
        <v>20</v>
      </c>
      <c r="AG5223" s="2">
        <v>69</v>
      </c>
      <c r="AH5223" s="2">
        <v>20</v>
      </c>
      <c r="AI5223" s="2">
        <v>69</v>
      </c>
      <c r="AJ5223" s="2">
        <v>69</v>
      </c>
      <c r="AK5223" s="2">
        <v>5</v>
      </c>
      <c r="AL5223" s="2">
        <v>17.2</v>
      </c>
      <c r="AM5223" s="2">
        <v>4</v>
      </c>
      <c r="AN5223" s="2">
        <v>13.8</v>
      </c>
      <c r="AQ5223" s="2">
        <v>13</v>
      </c>
      <c r="AR5223" s="2">
        <v>44.8</v>
      </c>
      <c r="AS5223" s="2">
        <v>7</v>
      </c>
      <c r="AT5223" s="2">
        <v>24.1</v>
      </c>
      <c r="AW5223" s="2">
        <v>9</v>
      </c>
      <c r="AX5223" s="2">
        <v>31</v>
      </c>
      <c r="BC5223" s="2">
        <v>27</v>
      </c>
      <c r="BD5223" s="2">
        <v>18</v>
      </c>
      <c r="BE5223" s="2">
        <v>62.1</v>
      </c>
      <c r="BF5223" s="2">
        <v>18</v>
      </c>
      <c r="BG5223" s="2">
        <v>62.1</v>
      </c>
      <c r="BH5223" s="2">
        <v>66.7</v>
      </c>
      <c r="BI5223" s="2">
        <v>3</v>
      </c>
      <c r="BJ5223" s="2">
        <v>10.3</v>
      </c>
      <c r="BK5223" s="2">
        <v>6</v>
      </c>
      <c r="BL5223" s="2">
        <v>20.7</v>
      </c>
      <c r="BO5223" s="2">
        <v>13</v>
      </c>
      <c r="BP5223" s="2">
        <v>44.8</v>
      </c>
      <c r="BQ5223" s="2">
        <v>5</v>
      </c>
      <c r="BR5223" s="2">
        <v>17.2</v>
      </c>
      <c r="BS5223" s="2">
        <v>2</v>
      </c>
      <c r="BT5223" s="2">
        <v>6.9</v>
      </c>
      <c r="BU5223" s="2">
        <v>11</v>
      </c>
      <c r="BV5223" s="2">
        <v>37.9</v>
      </c>
    </row>
    <row r="5224" spans="1:77" ht="12.75" customHeight="1" x14ac:dyDescent="0.2">
      <c r="A5224">
        <v>4</v>
      </c>
      <c r="B5224" s="2">
        <v>4227</v>
      </c>
      <c r="C5224" s="17">
        <v>2.69</v>
      </c>
      <c r="D5224" s="2">
        <v>2.41</v>
      </c>
      <c r="E5224" s="15">
        <v>2.3380000000000001</v>
      </c>
      <c r="G5224" s="17">
        <v>69</v>
      </c>
      <c r="H5224" s="2">
        <v>41</v>
      </c>
      <c r="I5224" s="2">
        <v>58.6</v>
      </c>
      <c r="J5224" s="2">
        <v>41</v>
      </c>
      <c r="K5224" s="2">
        <v>58.6</v>
      </c>
      <c r="L5224" s="2">
        <v>59.4</v>
      </c>
      <c r="M5224" s="2">
        <v>4</v>
      </c>
      <c r="N5224" s="2">
        <v>5.7</v>
      </c>
      <c r="O5224" s="2">
        <v>24</v>
      </c>
      <c r="P5224" s="2">
        <v>34.299999999999997</v>
      </c>
      <c r="S5224" s="2">
        <v>28</v>
      </c>
      <c r="T5224" s="2">
        <v>40</v>
      </c>
      <c r="U5224" s="2">
        <v>13</v>
      </c>
      <c r="V5224" s="2">
        <v>18.600000000000001</v>
      </c>
      <c r="W5224" s="2">
        <v>1</v>
      </c>
      <c r="X5224" s="2">
        <v>1.4</v>
      </c>
      <c r="Y5224" s="2">
        <v>29</v>
      </c>
      <c r="Z5224" s="2">
        <v>41.4</v>
      </c>
      <c r="AB5224" s="2">
        <v>3</v>
      </c>
      <c r="AC5224" s="2">
        <v>1</v>
      </c>
      <c r="AE5224" s="2">
        <v>71</v>
      </c>
      <c r="AF5224" s="2">
        <v>37</v>
      </c>
      <c r="AG5224" s="2">
        <v>52.1</v>
      </c>
      <c r="AH5224" s="2">
        <v>37</v>
      </c>
      <c r="AI5224" s="2">
        <v>52.1</v>
      </c>
      <c r="AJ5224" s="2">
        <v>52.1</v>
      </c>
      <c r="AK5224" s="2">
        <v>16</v>
      </c>
      <c r="AL5224" s="2">
        <v>22.5</v>
      </c>
      <c r="AM5224" s="2">
        <v>18</v>
      </c>
      <c r="AN5224" s="2">
        <v>25.4</v>
      </c>
      <c r="AQ5224" s="2">
        <v>29</v>
      </c>
      <c r="AR5224" s="2">
        <v>40.799999999999997</v>
      </c>
      <c r="AS5224" s="2">
        <v>8</v>
      </c>
      <c r="AT5224" s="2">
        <v>11.3</v>
      </c>
      <c r="AW5224" s="2">
        <v>34</v>
      </c>
      <c r="AX5224" s="2">
        <v>47.9</v>
      </c>
      <c r="AZ5224" s="2">
        <v>2</v>
      </c>
      <c r="BA5224" s="2">
        <v>1</v>
      </c>
      <c r="BC5224" s="2">
        <v>69</v>
      </c>
      <c r="BD5224" s="2">
        <v>35</v>
      </c>
      <c r="BE5224" s="2">
        <v>49.3</v>
      </c>
      <c r="BF5224" s="2">
        <v>35</v>
      </c>
      <c r="BG5224" s="2">
        <v>49.3</v>
      </c>
      <c r="BH5224" s="2">
        <v>50.7</v>
      </c>
      <c r="BI5224" s="2">
        <v>18</v>
      </c>
      <c r="BJ5224" s="2">
        <v>25.4</v>
      </c>
      <c r="BK5224" s="2">
        <v>16</v>
      </c>
      <c r="BL5224" s="2">
        <v>22.5</v>
      </c>
      <c r="BO5224" s="2">
        <v>24</v>
      </c>
      <c r="BP5224" s="2">
        <v>33.799999999999997</v>
      </c>
      <c r="BQ5224" s="2">
        <v>11</v>
      </c>
      <c r="BR5224" s="2">
        <v>15.5</v>
      </c>
      <c r="BS5224" s="2">
        <v>2</v>
      </c>
      <c r="BT5224" s="2">
        <v>2.8</v>
      </c>
      <c r="BU5224" s="2">
        <v>36</v>
      </c>
      <c r="BV5224" s="2">
        <v>50.7</v>
      </c>
      <c r="BX5224" s="2">
        <v>2</v>
      </c>
      <c r="BY5224" s="2">
        <v>1</v>
      </c>
    </row>
    <row r="5225" spans="1:77" ht="12.75" customHeight="1" x14ac:dyDescent="0.2">
      <c r="A5225">
        <v>4</v>
      </c>
      <c r="B5225" s="2">
        <v>4229</v>
      </c>
    </row>
    <row r="5226" spans="1:77" ht="12.75" customHeight="1" x14ac:dyDescent="0.2">
      <c r="A5226">
        <v>4</v>
      </c>
      <c r="B5226" s="2">
        <v>4238</v>
      </c>
      <c r="C5226" s="17">
        <v>2.75</v>
      </c>
      <c r="D5226" s="2">
        <v>2.14</v>
      </c>
      <c r="E5226" s="15">
        <v>2.3179999999999996</v>
      </c>
      <c r="G5226" s="17">
        <v>81</v>
      </c>
      <c r="H5226" s="2">
        <v>47</v>
      </c>
      <c r="I5226" s="2">
        <v>58</v>
      </c>
      <c r="J5226" s="2">
        <v>47</v>
      </c>
      <c r="K5226" s="2">
        <v>58</v>
      </c>
      <c r="L5226" s="2">
        <v>58</v>
      </c>
      <c r="M5226" s="2">
        <v>8</v>
      </c>
      <c r="N5226" s="2">
        <v>9.9</v>
      </c>
      <c r="O5226" s="2">
        <v>26</v>
      </c>
      <c r="P5226" s="2">
        <v>32.1</v>
      </c>
      <c r="S5226" s="2">
        <v>25</v>
      </c>
      <c r="T5226" s="2">
        <v>30.9</v>
      </c>
      <c r="U5226" s="2">
        <v>22</v>
      </c>
      <c r="V5226" s="2">
        <v>27.2</v>
      </c>
      <c r="Y5226" s="2">
        <v>34</v>
      </c>
      <c r="Z5226" s="2">
        <v>42</v>
      </c>
      <c r="AE5226" s="2">
        <v>81</v>
      </c>
      <c r="AF5226" s="2">
        <v>31</v>
      </c>
      <c r="AG5226" s="2">
        <v>38.299999999999997</v>
      </c>
      <c r="AH5226" s="2">
        <v>31</v>
      </c>
      <c r="AI5226" s="2">
        <v>38.299999999999997</v>
      </c>
      <c r="AJ5226" s="2">
        <v>38.299999999999997</v>
      </c>
      <c r="AK5226" s="2">
        <v>26</v>
      </c>
      <c r="AL5226" s="2">
        <v>32.1</v>
      </c>
      <c r="AM5226" s="2">
        <v>24</v>
      </c>
      <c r="AN5226" s="2">
        <v>29.6</v>
      </c>
      <c r="AQ5226" s="2">
        <v>25</v>
      </c>
      <c r="AR5226" s="2">
        <v>30.9</v>
      </c>
      <c r="AS5226" s="2">
        <v>6</v>
      </c>
      <c r="AT5226" s="2">
        <v>7.4</v>
      </c>
      <c r="AW5226" s="2">
        <v>50</v>
      </c>
      <c r="AX5226" s="2">
        <v>61.7</v>
      </c>
      <c r="BC5226" s="2">
        <v>81</v>
      </c>
      <c r="BD5226" s="2">
        <v>37</v>
      </c>
      <c r="BE5226" s="2">
        <v>45.7</v>
      </c>
      <c r="BF5226" s="2">
        <v>37</v>
      </c>
      <c r="BG5226" s="2">
        <v>45.7</v>
      </c>
      <c r="BH5226" s="2">
        <v>45.7</v>
      </c>
      <c r="BI5226" s="2">
        <v>21</v>
      </c>
      <c r="BJ5226" s="2">
        <v>25.9</v>
      </c>
      <c r="BK5226" s="2">
        <v>23</v>
      </c>
      <c r="BL5226" s="2">
        <v>28.4</v>
      </c>
      <c r="BO5226" s="2">
        <v>27</v>
      </c>
      <c r="BP5226" s="2">
        <v>33.299999999999997</v>
      </c>
      <c r="BQ5226" s="2">
        <v>10</v>
      </c>
      <c r="BR5226" s="2">
        <v>12.3</v>
      </c>
      <c r="BU5226" s="2">
        <v>44</v>
      </c>
      <c r="BV5226" s="2">
        <v>54.3</v>
      </c>
    </row>
    <row r="5227" spans="1:77" ht="12.75" customHeight="1" x14ac:dyDescent="0.2">
      <c r="A5227">
        <v>4</v>
      </c>
      <c r="B5227" s="2">
        <v>4241</v>
      </c>
      <c r="C5227" s="17">
        <v>2.83</v>
      </c>
      <c r="D5227" s="2">
        <v>2.74</v>
      </c>
      <c r="E5227" s="15">
        <v>2.5</v>
      </c>
      <c r="G5227" s="17">
        <v>76</v>
      </c>
      <c r="H5227" s="2">
        <v>57</v>
      </c>
      <c r="I5227" s="2">
        <v>71.3</v>
      </c>
      <c r="J5227" s="2">
        <v>57</v>
      </c>
      <c r="K5227" s="2">
        <v>71.3</v>
      </c>
      <c r="L5227" s="2">
        <v>75</v>
      </c>
      <c r="M5227" s="2">
        <v>2</v>
      </c>
      <c r="N5227" s="2">
        <v>2.5</v>
      </c>
      <c r="O5227" s="2">
        <v>17</v>
      </c>
      <c r="P5227" s="2">
        <v>21.3</v>
      </c>
      <c r="Q5227" s="2">
        <v>1</v>
      </c>
      <c r="R5227" s="2">
        <v>1.3</v>
      </c>
      <c r="S5227" s="2">
        <v>34</v>
      </c>
      <c r="T5227" s="2">
        <v>42.5</v>
      </c>
      <c r="U5227" s="2">
        <v>22</v>
      </c>
      <c r="V5227" s="2">
        <v>27.5</v>
      </c>
      <c r="W5227" s="2">
        <v>4</v>
      </c>
      <c r="X5227" s="2">
        <v>5</v>
      </c>
      <c r="Y5227" s="2">
        <v>23</v>
      </c>
      <c r="Z5227" s="2">
        <v>28.8</v>
      </c>
      <c r="AE5227" s="2">
        <v>75</v>
      </c>
      <c r="AF5227" s="2">
        <v>51</v>
      </c>
      <c r="AG5227" s="2">
        <v>63.8</v>
      </c>
      <c r="AH5227" s="2">
        <v>51</v>
      </c>
      <c r="AI5227" s="2">
        <v>63.8</v>
      </c>
      <c r="AJ5227" s="2">
        <v>68</v>
      </c>
      <c r="AK5227" s="2">
        <v>7</v>
      </c>
      <c r="AL5227" s="2">
        <v>8.8000000000000007</v>
      </c>
      <c r="AM5227" s="2">
        <v>17</v>
      </c>
      <c r="AN5227" s="2">
        <v>21.3</v>
      </c>
      <c r="AQ5227" s="2">
        <v>26</v>
      </c>
      <c r="AR5227" s="2">
        <v>32.5</v>
      </c>
      <c r="AS5227" s="2">
        <v>25</v>
      </c>
      <c r="AT5227" s="2">
        <v>31.3</v>
      </c>
      <c r="AU5227" s="2">
        <v>5</v>
      </c>
      <c r="AV5227" s="2">
        <v>6.3</v>
      </c>
      <c r="AW5227" s="2">
        <v>29</v>
      </c>
      <c r="AX5227" s="2">
        <v>36.299999999999997</v>
      </c>
      <c r="BC5227" s="2">
        <v>74</v>
      </c>
      <c r="BD5227" s="2">
        <v>46</v>
      </c>
      <c r="BE5227" s="2">
        <v>57.5</v>
      </c>
      <c r="BF5227" s="2">
        <v>46</v>
      </c>
      <c r="BG5227" s="2">
        <v>57.5</v>
      </c>
      <c r="BH5227" s="2">
        <v>62.2</v>
      </c>
      <c r="BI5227" s="2">
        <v>6</v>
      </c>
      <c r="BJ5227" s="2">
        <v>7.5</v>
      </c>
      <c r="BK5227" s="2">
        <v>22</v>
      </c>
      <c r="BL5227" s="2">
        <v>27.5</v>
      </c>
      <c r="BO5227" s="2">
        <v>34</v>
      </c>
      <c r="BP5227" s="2">
        <v>42.5</v>
      </c>
      <c r="BQ5227" s="2">
        <v>12</v>
      </c>
      <c r="BR5227" s="2">
        <v>15</v>
      </c>
      <c r="BS5227" s="2">
        <v>6</v>
      </c>
      <c r="BT5227" s="2">
        <v>7.5</v>
      </c>
      <c r="BU5227" s="2">
        <v>34</v>
      </c>
      <c r="BV5227" s="2">
        <v>42.5</v>
      </c>
    </row>
    <row r="5228" spans="1:77" ht="12.75" customHeight="1" x14ac:dyDescent="0.2">
      <c r="A5228">
        <v>4</v>
      </c>
      <c r="B5228" s="2">
        <v>4246</v>
      </c>
      <c r="G5228" s="17">
        <v>3</v>
      </c>
      <c r="AE5228" s="2">
        <v>3</v>
      </c>
      <c r="BC5228" s="2">
        <v>3</v>
      </c>
    </row>
    <row r="5229" spans="1:77" ht="12.75" customHeight="1" x14ac:dyDescent="0.2">
      <c r="A5229">
        <v>4</v>
      </c>
      <c r="B5229" s="2">
        <v>4248</v>
      </c>
      <c r="C5229" s="17">
        <v>2.2799999999999998</v>
      </c>
      <c r="D5229" s="2">
        <v>2.2200000000000002</v>
      </c>
      <c r="E5229" s="15">
        <v>2.105</v>
      </c>
      <c r="G5229" s="17">
        <v>58</v>
      </c>
      <c r="H5229" s="2">
        <v>23</v>
      </c>
      <c r="I5229" s="2">
        <v>39.700000000000003</v>
      </c>
      <c r="J5229" s="2">
        <v>23</v>
      </c>
      <c r="K5229" s="2">
        <v>39.700000000000003</v>
      </c>
      <c r="L5229" s="2">
        <v>39.700000000000003</v>
      </c>
      <c r="M5229" s="2">
        <v>9</v>
      </c>
      <c r="N5229" s="2">
        <v>15.5</v>
      </c>
      <c r="O5229" s="2">
        <v>26</v>
      </c>
      <c r="P5229" s="2">
        <v>44.8</v>
      </c>
      <c r="S5229" s="2">
        <v>21</v>
      </c>
      <c r="T5229" s="2">
        <v>36.200000000000003</v>
      </c>
      <c r="U5229" s="2">
        <v>2</v>
      </c>
      <c r="V5229" s="2">
        <v>3.4</v>
      </c>
      <c r="Y5229" s="2">
        <v>35</v>
      </c>
      <c r="Z5229" s="2">
        <v>60.3</v>
      </c>
      <c r="AB5229" s="2">
        <v>8</v>
      </c>
      <c r="AE5229" s="2">
        <v>59</v>
      </c>
      <c r="AF5229" s="2">
        <v>28</v>
      </c>
      <c r="AG5229" s="2">
        <v>47.5</v>
      </c>
      <c r="AH5229" s="2">
        <v>28</v>
      </c>
      <c r="AI5229" s="2">
        <v>47.5</v>
      </c>
      <c r="AJ5229" s="2">
        <v>47.5</v>
      </c>
      <c r="AK5229" s="2">
        <v>22</v>
      </c>
      <c r="AL5229" s="2">
        <v>37.299999999999997</v>
      </c>
      <c r="AM5229" s="2">
        <v>9</v>
      </c>
      <c r="AN5229" s="2">
        <v>15.3</v>
      </c>
      <c r="AQ5229" s="2">
        <v>21</v>
      </c>
      <c r="AR5229" s="2">
        <v>35.6</v>
      </c>
      <c r="AS5229" s="2">
        <v>7</v>
      </c>
      <c r="AT5229" s="2">
        <v>11.9</v>
      </c>
      <c r="AW5229" s="2">
        <v>31</v>
      </c>
      <c r="AX5229" s="2">
        <v>52.5</v>
      </c>
      <c r="AZ5229" s="2">
        <v>7</v>
      </c>
      <c r="BC5229" s="2">
        <v>57</v>
      </c>
      <c r="BD5229" s="2">
        <v>23</v>
      </c>
      <c r="BE5229" s="2">
        <v>39.700000000000003</v>
      </c>
      <c r="BF5229" s="2">
        <v>23</v>
      </c>
      <c r="BG5229" s="2">
        <v>39.700000000000003</v>
      </c>
      <c r="BH5229" s="2">
        <v>40.4</v>
      </c>
      <c r="BI5229" s="2">
        <v>18</v>
      </c>
      <c r="BJ5229" s="2">
        <v>31</v>
      </c>
      <c r="BK5229" s="2">
        <v>16</v>
      </c>
      <c r="BL5229" s="2">
        <v>27.6</v>
      </c>
      <c r="BO5229" s="2">
        <v>20</v>
      </c>
      <c r="BP5229" s="2">
        <v>34.5</v>
      </c>
      <c r="BQ5229" s="2">
        <v>3</v>
      </c>
      <c r="BR5229" s="2">
        <v>5.2</v>
      </c>
      <c r="BS5229" s="2">
        <v>1</v>
      </c>
      <c r="BT5229" s="2">
        <v>1.7</v>
      </c>
      <c r="BU5229" s="2">
        <v>35</v>
      </c>
      <c r="BV5229" s="2">
        <v>60.3</v>
      </c>
      <c r="BX5229" s="2">
        <v>8</v>
      </c>
    </row>
    <row r="5230" spans="1:77" ht="12.75" customHeight="1" x14ac:dyDescent="0.2">
      <c r="A5230">
        <v>4</v>
      </c>
      <c r="B5230" s="2">
        <v>4250</v>
      </c>
      <c r="C5230" s="17">
        <v>2.99</v>
      </c>
      <c r="D5230" s="2">
        <v>2.83</v>
      </c>
      <c r="E5230" s="15">
        <v>2.5290000000000004</v>
      </c>
      <c r="G5230" s="17">
        <v>72</v>
      </c>
      <c r="H5230" s="2">
        <v>56</v>
      </c>
      <c r="I5230" s="2">
        <v>77.8</v>
      </c>
      <c r="J5230" s="2">
        <v>56</v>
      </c>
      <c r="K5230" s="2">
        <v>77.8</v>
      </c>
      <c r="L5230" s="2">
        <v>77.8</v>
      </c>
      <c r="M5230" s="2">
        <v>4</v>
      </c>
      <c r="N5230" s="2">
        <v>5.6</v>
      </c>
      <c r="O5230" s="2">
        <v>12</v>
      </c>
      <c r="P5230" s="2">
        <v>16.7</v>
      </c>
      <c r="Q5230" s="2">
        <v>2</v>
      </c>
      <c r="R5230" s="2">
        <v>2.8</v>
      </c>
      <c r="S5230" s="2">
        <v>29</v>
      </c>
      <c r="T5230" s="2">
        <v>40.299999999999997</v>
      </c>
      <c r="U5230" s="2">
        <v>25</v>
      </c>
      <c r="V5230" s="2">
        <v>34.700000000000003</v>
      </c>
      <c r="Y5230" s="2">
        <v>16</v>
      </c>
      <c r="Z5230" s="2">
        <v>22.2</v>
      </c>
      <c r="AC5230" s="2">
        <v>4</v>
      </c>
      <c r="AE5230" s="2">
        <v>71</v>
      </c>
      <c r="AF5230" s="2">
        <v>47</v>
      </c>
      <c r="AG5230" s="2">
        <v>65.3</v>
      </c>
      <c r="AH5230" s="2">
        <v>47</v>
      </c>
      <c r="AI5230" s="2">
        <v>65.3</v>
      </c>
      <c r="AJ5230" s="2">
        <v>66.2</v>
      </c>
      <c r="AK5230" s="2">
        <v>14</v>
      </c>
      <c r="AL5230" s="2">
        <v>19.399999999999999</v>
      </c>
      <c r="AM5230" s="2">
        <v>10</v>
      </c>
      <c r="AN5230" s="2">
        <v>13.9</v>
      </c>
      <c r="AQ5230" s="2">
        <v>18</v>
      </c>
      <c r="AR5230" s="2">
        <v>25</v>
      </c>
      <c r="AS5230" s="2">
        <v>29</v>
      </c>
      <c r="AT5230" s="2">
        <v>40.299999999999997</v>
      </c>
      <c r="AU5230" s="2">
        <v>1</v>
      </c>
      <c r="AV5230" s="2">
        <v>1.4</v>
      </c>
      <c r="AW5230" s="2">
        <v>25</v>
      </c>
      <c r="AX5230" s="2">
        <v>34.700000000000003</v>
      </c>
      <c r="BA5230" s="2">
        <v>4</v>
      </c>
      <c r="BC5230" s="2">
        <v>71</v>
      </c>
      <c r="BD5230" s="2">
        <v>39</v>
      </c>
      <c r="BE5230" s="2">
        <v>54.2</v>
      </c>
      <c r="BF5230" s="2">
        <v>39</v>
      </c>
      <c r="BG5230" s="2">
        <v>54.2</v>
      </c>
      <c r="BH5230" s="2">
        <v>54.9</v>
      </c>
      <c r="BI5230" s="2">
        <v>12</v>
      </c>
      <c r="BJ5230" s="2">
        <v>16.7</v>
      </c>
      <c r="BK5230" s="2">
        <v>20</v>
      </c>
      <c r="BL5230" s="2">
        <v>27.8</v>
      </c>
      <c r="BM5230" s="2">
        <v>1</v>
      </c>
      <c r="BN5230" s="2">
        <v>1.4</v>
      </c>
      <c r="BO5230" s="2">
        <v>22</v>
      </c>
      <c r="BP5230" s="2">
        <v>30.6</v>
      </c>
      <c r="BQ5230" s="2">
        <v>16</v>
      </c>
      <c r="BR5230" s="2">
        <v>22.2</v>
      </c>
      <c r="BS5230" s="2">
        <v>1</v>
      </c>
      <c r="BT5230" s="2">
        <v>1.4</v>
      </c>
      <c r="BU5230" s="2">
        <v>33</v>
      </c>
      <c r="BV5230" s="2">
        <v>45.8</v>
      </c>
      <c r="BY5230" s="2">
        <v>4</v>
      </c>
    </row>
    <row r="5231" spans="1:77" ht="12.75" customHeight="1" x14ac:dyDescent="0.2">
      <c r="A5231">
        <v>4</v>
      </c>
      <c r="B5231" s="2">
        <v>4255</v>
      </c>
      <c r="C5231" s="17">
        <v>2.75</v>
      </c>
      <c r="D5231" s="2">
        <v>2.7</v>
      </c>
      <c r="E5231" s="15">
        <v>2.3530000000000002</v>
      </c>
      <c r="G5231" s="17">
        <v>67</v>
      </c>
      <c r="H5231" s="2">
        <v>44</v>
      </c>
      <c r="I5231" s="2">
        <v>64.7</v>
      </c>
      <c r="J5231" s="2">
        <v>44</v>
      </c>
      <c r="K5231" s="2">
        <v>64.7</v>
      </c>
      <c r="L5231" s="2">
        <v>65.7</v>
      </c>
      <c r="M5231" s="2">
        <v>4</v>
      </c>
      <c r="N5231" s="2">
        <v>5.9</v>
      </c>
      <c r="O5231" s="2">
        <v>19</v>
      </c>
      <c r="P5231" s="2">
        <v>27.9</v>
      </c>
      <c r="Q5231" s="2">
        <v>1</v>
      </c>
      <c r="R5231" s="2">
        <v>1.5</v>
      </c>
      <c r="S5231" s="2">
        <v>27</v>
      </c>
      <c r="T5231" s="2">
        <v>39.700000000000003</v>
      </c>
      <c r="U5231" s="2">
        <v>16</v>
      </c>
      <c r="V5231" s="2">
        <v>23.5</v>
      </c>
      <c r="W5231" s="2">
        <v>1</v>
      </c>
      <c r="X5231" s="2">
        <v>1.5</v>
      </c>
      <c r="Y5231" s="2">
        <v>24</v>
      </c>
      <c r="Z5231" s="2">
        <v>35.299999999999997</v>
      </c>
      <c r="AB5231" s="2">
        <v>1</v>
      </c>
      <c r="AC5231" s="2">
        <v>5</v>
      </c>
      <c r="AE5231" s="2">
        <v>68</v>
      </c>
      <c r="AF5231" s="2">
        <v>43</v>
      </c>
      <c r="AG5231" s="2">
        <v>62.3</v>
      </c>
      <c r="AH5231" s="2">
        <v>43</v>
      </c>
      <c r="AI5231" s="2">
        <v>62.3</v>
      </c>
      <c r="AJ5231" s="2">
        <v>63.2</v>
      </c>
      <c r="AK5231" s="2">
        <v>13</v>
      </c>
      <c r="AL5231" s="2">
        <v>18.8</v>
      </c>
      <c r="AM5231" s="2">
        <v>12</v>
      </c>
      <c r="AN5231" s="2">
        <v>17.399999999999999</v>
      </c>
      <c r="AQ5231" s="2">
        <v>23</v>
      </c>
      <c r="AR5231" s="2">
        <v>33.299999999999997</v>
      </c>
      <c r="AS5231" s="2">
        <v>20</v>
      </c>
      <c r="AT5231" s="2">
        <v>29</v>
      </c>
      <c r="AU5231" s="2">
        <v>1</v>
      </c>
      <c r="AV5231" s="2">
        <v>1.4</v>
      </c>
      <c r="AW5231" s="2">
        <v>26</v>
      </c>
      <c r="AX5231" s="2">
        <v>37.700000000000003</v>
      </c>
      <c r="BA5231" s="2">
        <v>5</v>
      </c>
      <c r="BC5231" s="2">
        <v>66</v>
      </c>
      <c r="BD5231" s="2">
        <v>30</v>
      </c>
      <c r="BE5231" s="2">
        <v>44.1</v>
      </c>
      <c r="BF5231" s="2">
        <v>30</v>
      </c>
      <c r="BG5231" s="2">
        <v>44.1</v>
      </c>
      <c r="BH5231" s="2">
        <v>45.5</v>
      </c>
      <c r="BI5231" s="2">
        <v>15</v>
      </c>
      <c r="BJ5231" s="2">
        <v>22.1</v>
      </c>
      <c r="BK5231" s="2">
        <v>21</v>
      </c>
      <c r="BL5231" s="2">
        <v>30.9</v>
      </c>
      <c r="BO5231" s="2">
        <v>17</v>
      </c>
      <c r="BP5231" s="2">
        <v>25</v>
      </c>
      <c r="BQ5231" s="2">
        <v>13</v>
      </c>
      <c r="BR5231" s="2">
        <v>19.100000000000001</v>
      </c>
      <c r="BS5231" s="2">
        <v>2</v>
      </c>
      <c r="BT5231" s="2">
        <v>2.9</v>
      </c>
      <c r="BU5231" s="2">
        <v>38</v>
      </c>
      <c r="BV5231" s="2">
        <v>55.9</v>
      </c>
      <c r="BX5231" s="2">
        <v>1</v>
      </c>
      <c r="BY5231" s="2">
        <v>5</v>
      </c>
    </row>
    <row r="5232" spans="1:77" ht="12.75" customHeight="1" x14ac:dyDescent="0.2">
      <c r="A5232">
        <v>4</v>
      </c>
      <c r="B5232" s="2">
        <v>4256</v>
      </c>
      <c r="C5232" s="17">
        <v>3.38</v>
      </c>
      <c r="D5232" s="2">
        <v>3.61</v>
      </c>
      <c r="E5232" s="15">
        <v>3.4449999999999998</v>
      </c>
      <c r="G5232" s="17">
        <v>108</v>
      </c>
      <c r="H5232" s="2">
        <v>100</v>
      </c>
      <c r="I5232" s="2">
        <v>92.6</v>
      </c>
      <c r="J5232" s="2">
        <v>100</v>
      </c>
      <c r="K5232" s="2">
        <v>92.6</v>
      </c>
      <c r="L5232" s="2">
        <v>92.6</v>
      </c>
      <c r="O5232" s="2">
        <v>8</v>
      </c>
      <c r="P5232" s="2">
        <v>7.4</v>
      </c>
      <c r="S5232" s="2">
        <v>51</v>
      </c>
      <c r="T5232" s="2">
        <v>47.2</v>
      </c>
      <c r="U5232" s="2">
        <v>49</v>
      </c>
      <c r="V5232" s="2">
        <v>45.4</v>
      </c>
      <c r="Y5232" s="2">
        <v>8</v>
      </c>
      <c r="Z5232" s="2">
        <v>7.4</v>
      </c>
      <c r="AB5232" s="2">
        <v>6</v>
      </c>
      <c r="AE5232" s="2">
        <v>108</v>
      </c>
      <c r="AF5232" s="2">
        <v>101</v>
      </c>
      <c r="AG5232" s="2">
        <v>93.5</v>
      </c>
      <c r="AH5232" s="2">
        <v>101</v>
      </c>
      <c r="AI5232" s="2">
        <v>93.5</v>
      </c>
      <c r="AJ5232" s="2">
        <v>93.5</v>
      </c>
      <c r="AK5232" s="2">
        <v>1</v>
      </c>
      <c r="AL5232" s="2">
        <v>0.9</v>
      </c>
      <c r="AM5232" s="2">
        <v>6</v>
      </c>
      <c r="AN5232" s="2">
        <v>5.6</v>
      </c>
      <c r="AQ5232" s="2">
        <v>27</v>
      </c>
      <c r="AR5232" s="2">
        <v>25</v>
      </c>
      <c r="AS5232" s="2">
        <v>74</v>
      </c>
      <c r="AT5232" s="2">
        <v>68.5</v>
      </c>
      <c r="AW5232" s="2">
        <v>7</v>
      </c>
      <c r="AX5232" s="2">
        <v>6.5</v>
      </c>
      <c r="AZ5232" s="2">
        <v>6</v>
      </c>
      <c r="BC5232" s="2">
        <v>108</v>
      </c>
      <c r="BD5232" s="2">
        <v>96</v>
      </c>
      <c r="BE5232" s="2">
        <v>88.9</v>
      </c>
      <c r="BF5232" s="2">
        <v>96</v>
      </c>
      <c r="BG5232" s="2">
        <v>88.9</v>
      </c>
      <c r="BH5232" s="2">
        <v>88.9</v>
      </c>
      <c r="BI5232" s="2">
        <v>1</v>
      </c>
      <c r="BJ5232" s="2">
        <v>0.9</v>
      </c>
      <c r="BK5232" s="2">
        <v>11</v>
      </c>
      <c r="BL5232" s="2">
        <v>10.199999999999999</v>
      </c>
      <c r="BO5232" s="2">
        <v>35</v>
      </c>
      <c r="BP5232" s="2">
        <v>32.4</v>
      </c>
      <c r="BQ5232" s="2">
        <v>61</v>
      </c>
      <c r="BR5232" s="2">
        <v>56.5</v>
      </c>
      <c r="BU5232" s="2">
        <v>12</v>
      </c>
      <c r="BV5232" s="2">
        <v>11.1</v>
      </c>
      <c r="BX5232" s="2">
        <v>6</v>
      </c>
    </row>
    <row r="5233" spans="1:77" ht="12.75" customHeight="1" x14ac:dyDescent="0.2">
      <c r="A5233">
        <v>4</v>
      </c>
      <c r="B5233" s="2">
        <v>4263</v>
      </c>
      <c r="G5233" s="17">
        <v>3</v>
      </c>
      <c r="AE5233" s="2">
        <v>2</v>
      </c>
      <c r="BC5233" s="2">
        <v>2</v>
      </c>
    </row>
    <row r="5234" spans="1:77" ht="12.75" customHeight="1" x14ac:dyDescent="0.2">
      <c r="A5234">
        <v>4</v>
      </c>
      <c r="B5234" s="2">
        <v>4264</v>
      </c>
      <c r="C5234" s="17">
        <v>2.75</v>
      </c>
      <c r="D5234" s="2">
        <v>2.25</v>
      </c>
      <c r="E5234" s="15">
        <v>2.3759999999999999</v>
      </c>
      <c r="G5234" s="17">
        <v>47</v>
      </c>
      <c r="H5234" s="2">
        <v>27</v>
      </c>
      <c r="I5234" s="2">
        <v>56.3</v>
      </c>
      <c r="J5234" s="2">
        <v>27</v>
      </c>
      <c r="K5234" s="2">
        <v>56.3</v>
      </c>
      <c r="L5234" s="2">
        <v>57.4</v>
      </c>
      <c r="M5234" s="2">
        <v>1</v>
      </c>
      <c r="N5234" s="2">
        <v>2.1</v>
      </c>
      <c r="O5234" s="2">
        <v>19</v>
      </c>
      <c r="P5234" s="2">
        <v>39.6</v>
      </c>
      <c r="S5234" s="2">
        <v>15</v>
      </c>
      <c r="T5234" s="2">
        <v>31.3</v>
      </c>
      <c r="U5234" s="2">
        <v>12</v>
      </c>
      <c r="V5234" s="2">
        <v>25</v>
      </c>
      <c r="W5234" s="2">
        <v>1</v>
      </c>
      <c r="X5234" s="2">
        <v>2.1</v>
      </c>
      <c r="Y5234" s="2">
        <v>21</v>
      </c>
      <c r="Z5234" s="2">
        <v>43.8</v>
      </c>
      <c r="AE5234" s="2">
        <v>47</v>
      </c>
      <c r="AF5234" s="2">
        <v>21</v>
      </c>
      <c r="AG5234" s="2">
        <v>43.8</v>
      </c>
      <c r="AH5234" s="2">
        <v>21</v>
      </c>
      <c r="AI5234" s="2">
        <v>43.8</v>
      </c>
      <c r="AJ5234" s="2">
        <v>44.7</v>
      </c>
      <c r="AK5234" s="2">
        <v>14</v>
      </c>
      <c r="AL5234" s="2">
        <v>29.2</v>
      </c>
      <c r="AM5234" s="2">
        <v>12</v>
      </c>
      <c r="AN5234" s="2">
        <v>25</v>
      </c>
      <c r="AQ5234" s="2">
        <v>14</v>
      </c>
      <c r="AR5234" s="2">
        <v>29.2</v>
      </c>
      <c r="AS5234" s="2">
        <v>7</v>
      </c>
      <c r="AT5234" s="2">
        <v>14.6</v>
      </c>
      <c r="AU5234" s="2">
        <v>1</v>
      </c>
      <c r="AV5234" s="2">
        <v>2.1</v>
      </c>
      <c r="AW5234" s="2">
        <v>27</v>
      </c>
      <c r="AX5234" s="2">
        <v>56.3</v>
      </c>
      <c r="BC5234" s="2">
        <v>44</v>
      </c>
      <c r="BD5234" s="2">
        <v>24</v>
      </c>
      <c r="BE5234" s="2">
        <v>50</v>
      </c>
      <c r="BF5234" s="2">
        <v>24</v>
      </c>
      <c r="BG5234" s="2">
        <v>50</v>
      </c>
      <c r="BH5234" s="2">
        <v>54.5</v>
      </c>
      <c r="BI5234" s="2">
        <v>5</v>
      </c>
      <c r="BJ5234" s="2">
        <v>10.4</v>
      </c>
      <c r="BK5234" s="2">
        <v>15</v>
      </c>
      <c r="BL5234" s="2">
        <v>31.3</v>
      </c>
      <c r="BO5234" s="2">
        <v>17</v>
      </c>
      <c r="BP5234" s="2">
        <v>35.4</v>
      </c>
      <c r="BQ5234" s="2">
        <v>7</v>
      </c>
      <c r="BR5234" s="2">
        <v>14.6</v>
      </c>
      <c r="BS5234" s="2">
        <v>4</v>
      </c>
      <c r="BT5234" s="2">
        <v>8.3000000000000007</v>
      </c>
      <c r="BU5234" s="2">
        <v>24</v>
      </c>
      <c r="BV5234" s="2">
        <v>50</v>
      </c>
    </row>
    <row r="5235" spans="1:77" ht="12.75" customHeight="1" x14ac:dyDescent="0.2">
      <c r="A5235">
        <v>4</v>
      </c>
      <c r="B5235" s="2">
        <v>4271</v>
      </c>
      <c r="C5235" s="17">
        <v>2.81</v>
      </c>
      <c r="D5235" s="2">
        <v>2.5299999999999998</v>
      </c>
      <c r="E5235" s="15">
        <v>2.2989999999999999</v>
      </c>
      <c r="G5235" s="17">
        <v>94</v>
      </c>
      <c r="H5235" s="2">
        <v>63</v>
      </c>
      <c r="I5235" s="2">
        <v>67</v>
      </c>
      <c r="J5235" s="2">
        <v>63</v>
      </c>
      <c r="K5235" s="2">
        <v>67</v>
      </c>
      <c r="L5235" s="2">
        <v>67</v>
      </c>
      <c r="M5235" s="2">
        <v>2</v>
      </c>
      <c r="N5235" s="2">
        <v>2.1</v>
      </c>
      <c r="O5235" s="2">
        <v>29</v>
      </c>
      <c r="P5235" s="2">
        <v>30.9</v>
      </c>
      <c r="Q5235" s="2">
        <v>2</v>
      </c>
      <c r="R5235" s="2">
        <v>2.1</v>
      </c>
      <c r="S5235" s="2">
        <v>40</v>
      </c>
      <c r="T5235" s="2">
        <v>42.6</v>
      </c>
      <c r="U5235" s="2">
        <v>21</v>
      </c>
      <c r="V5235" s="2">
        <v>22.3</v>
      </c>
      <c r="Y5235" s="2">
        <v>31</v>
      </c>
      <c r="Z5235" s="2">
        <v>33</v>
      </c>
      <c r="AE5235" s="2">
        <v>94</v>
      </c>
      <c r="AF5235" s="2">
        <v>52</v>
      </c>
      <c r="AG5235" s="2">
        <v>55.3</v>
      </c>
      <c r="AH5235" s="2">
        <v>52</v>
      </c>
      <c r="AI5235" s="2">
        <v>55.3</v>
      </c>
      <c r="AJ5235" s="2">
        <v>55.3</v>
      </c>
      <c r="AK5235" s="2">
        <v>18</v>
      </c>
      <c r="AL5235" s="2">
        <v>19.100000000000001</v>
      </c>
      <c r="AM5235" s="2">
        <v>24</v>
      </c>
      <c r="AN5235" s="2">
        <v>25.5</v>
      </c>
      <c r="AQ5235" s="2">
        <v>36</v>
      </c>
      <c r="AR5235" s="2">
        <v>38.299999999999997</v>
      </c>
      <c r="AS5235" s="2">
        <v>16</v>
      </c>
      <c r="AT5235" s="2">
        <v>17</v>
      </c>
      <c r="AW5235" s="2">
        <v>42</v>
      </c>
      <c r="AX5235" s="2">
        <v>44.7</v>
      </c>
      <c r="BC5235" s="2">
        <v>93</v>
      </c>
      <c r="BD5235" s="2">
        <v>42</v>
      </c>
      <c r="BE5235" s="2">
        <v>44.7</v>
      </c>
      <c r="BF5235" s="2">
        <v>42</v>
      </c>
      <c r="BG5235" s="2">
        <v>44.7</v>
      </c>
      <c r="BH5235" s="2">
        <v>45.2</v>
      </c>
      <c r="BI5235" s="2">
        <v>17</v>
      </c>
      <c r="BJ5235" s="2">
        <v>18.100000000000001</v>
      </c>
      <c r="BK5235" s="2">
        <v>34</v>
      </c>
      <c r="BL5235" s="2">
        <v>36.200000000000003</v>
      </c>
      <c r="BO5235" s="2">
        <v>37</v>
      </c>
      <c r="BP5235" s="2">
        <v>39.4</v>
      </c>
      <c r="BQ5235" s="2">
        <v>5</v>
      </c>
      <c r="BR5235" s="2">
        <v>5.3</v>
      </c>
      <c r="BS5235" s="2">
        <v>1</v>
      </c>
      <c r="BT5235" s="2">
        <v>1.1000000000000001</v>
      </c>
      <c r="BU5235" s="2">
        <v>52</v>
      </c>
      <c r="BV5235" s="2">
        <v>55.3</v>
      </c>
    </row>
    <row r="5236" spans="1:77" ht="12.75" customHeight="1" x14ac:dyDescent="0.2">
      <c r="A5236">
        <v>4</v>
      </c>
      <c r="B5236" s="2">
        <v>4277</v>
      </c>
    </row>
    <row r="5237" spans="1:77" ht="12.75" customHeight="1" x14ac:dyDescent="0.2">
      <c r="A5237">
        <v>4</v>
      </c>
      <c r="B5237" s="2">
        <v>4278</v>
      </c>
      <c r="C5237" s="17">
        <v>2.25</v>
      </c>
      <c r="D5237" s="2">
        <v>1.56</v>
      </c>
      <c r="E5237" s="15">
        <v>1.7519999999999998</v>
      </c>
      <c r="G5237" s="17">
        <v>16</v>
      </c>
      <c r="H5237" s="2">
        <v>6</v>
      </c>
      <c r="I5237" s="2">
        <v>37.5</v>
      </c>
      <c r="J5237" s="2">
        <v>6</v>
      </c>
      <c r="K5237" s="2">
        <v>37.5</v>
      </c>
      <c r="L5237" s="2">
        <v>37.5</v>
      </c>
      <c r="M5237" s="2">
        <v>3</v>
      </c>
      <c r="N5237" s="2">
        <v>18.8</v>
      </c>
      <c r="O5237" s="2">
        <v>7</v>
      </c>
      <c r="P5237" s="2">
        <v>43.8</v>
      </c>
      <c r="S5237" s="2">
        <v>5</v>
      </c>
      <c r="T5237" s="2">
        <v>31.3</v>
      </c>
      <c r="U5237" s="2">
        <v>1</v>
      </c>
      <c r="V5237" s="2">
        <v>6.3</v>
      </c>
      <c r="Y5237" s="2">
        <v>10</v>
      </c>
      <c r="Z5237" s="2">
        <v>62.5</v>
      </c>
      <c r="AE5237" s="2">
        <v>16</v>
      </c>
      <c r="AF5237" s="2">
        <v>3</v>
      </c>
      <c r="AG5237" s="2">
        <v>18.8</v>
      </c>
      <c r="AH5237" s="2">
        <v>3</v>
      </c>
      <c r="AI5237" s="2">
        <v>18.8</v>
      </c>
      <c r="AJ5237" s="2">
        <v>18.8</v>
      </c>
      <c r="AK5237" s="2">
        <v>10</v>
      </c>
      <c r="AL5237" s="2">
        <v>62.5</v>
      </c>
      <c r="AM5237" s="2">
        <v>3</v>
      </c>
      <c r="AN5237" s="2">
        <v>18.8</v>
      </c>
      <c r="AQ5237" s="2">
        <v>3</v>
      </c>
      <c r="AR5237" s="2">
        <v>18.8</v>
      </c>
      <c r="AW5237" s="2">
        <v>13</v>
      </c>
      <c r="AX5237" s="2">
        <v>81.3</v>
      </c>
      <c r="BC5237" s="2">
        <v>16</v>
      </c>
      <c r="BD5237" s="2">
        <v>3</v>
      </c>
      <c r="BE5237" s="2">
        <v>18.8</v>
      </c>
      <c r="BF5237" s="2">
        <v>3</v>
      </c>
      <c r="BG5237" s="2">
        <v>18.8</v>
      </c>
      <c r="BH5237" s="2">
        <v>18.8</v>
      </c>
      <c r="BI5237" s="2">
        <v>7</v>
      </c>
      <c r="BJ5237" s="2">
        <v>43.8</v>
      </c>
      <c r="BK5237" s="2">
        <v>6</v>
      </c>
      <c r="BL5237" s="2">
        <v>37.5</v>
      </c>
      <c r="BO5237" s="2">
        <v>3</v>
      </c>
      <c r="BP5237" s="2">
        <v>18.8</v>
      </c>
      <c r="BU5237" s="2">
        <v>13</v>
      </c>
      <c r="BV5237" s="2">
        <v>81.3</v>
      </c>
    </row>
    <row r="5238" spans="1:77" ht="12.75" customHeight="1" x14ac:dyDescent="0.2">
      <c r="A5238">
        <v>4</v>
      </c>
      <c r="B5238" s="2">
        <v>4281</v>
      </c>
      <c r="G5238" s="17">
        <v>3</v>
      </c>
      <c r="AE5238" s="2">
        <v>4</v>
      </c>
      <c r="BC5238" s="2">
        <v>3</v>
      </c>
    </row>
    <row r="5239" spans="1:77" ht="12.75" customHeight="1" x14ac:dyDescent="0.2">
      <c r="A5239">
        <v>4</v>
      </c>
      <c r="B5239" s="2">
        <v>4288</v>
      </c>
      <c r="G5239" s="17">
        <v>4</v>
      </c>
      <c r="AE5239" s="2">
        <v>4</v>
      </c>
      <c r="BC5239" s="2">
        <v>2</v>
      </c>
    </row>
    <row r="5240" spans="1:77" ht="12.75" customHeight="1" x14ac:dyDescent="0.2">
      <c r="A5240">
        <v>4</v>
      </c>
      <c r="B5240" s="2">
        <v>4289</v>
      </c>
      <c r="C5240" s="17">
        <v>2.69</v>
      </c>
      <c r="D5240" s="2">
        <v>2.66</v>
      </c>
      <c r="E5240" s="15">
        <v>2.5309999999999997</v>
      </c>
      <c r="G5240" s="17">
        <v>65</v>
      </c>
      <c r="H5240" s="2">
        <v>42</v>
      </c>
      <c r="I5240" s="2">
        <v>64.599999999999994</v>
      </c>
      <c r="J5240" s="2">
        <v>42</v>
      </c>
      <c r="K5240" s="2">
        <v>64.599999999999994</v>
      </c>
      <c r="L5240" s="2">
        <v>64.599999999999994</v>
      </c>
      <c r="M5240" s="2">
        <v>4</v>
      </c>
      <c r="N5240" s="2">
        <v>6.2</v>
      </c>
      <c r="O5240" s="2">
        <v>19</v>
      </c>
      <c r="P5240" s="2">
        <v>29.2</v>
      </c>
      <c r="Q5240" s="2">
        <v>1</v>
      </c>
      <c r="R5240" s="2">
        <v>1.5</v>
      </c>
      <c r="S5240" s="2">
        <v>31</v>
      </c>
      <c r="T5240" s="2">
        <v>47.7</v>
      </c>
      <c r="U5240" s="2">
        <v>10</v>
      </c>
      <c r="V5240" s="2">
        <v>15.4</v>
      </c>
      <c r="Y5240" s="2">
        <v>23</v>
      </c>
      <c r="Z5240" s="2">
        <v>35.4</v>
      </c>
      <c r="AE5240" s="2">
        <v>64</v>
      </c>
      <c r="AF5240" s="2">
        <v>40</v>
      </c>
      <c r="AG5240" s="2">
        <v>62.5</v>
      </c>
      <c r="AH5240" s="2">
        <v>40</v>
      </c>
      <c r="AI5240" s="2">
        <v>62.5</v>
      </c>
      <c r="AJ5240" s="2">
        <v>62.5</v>
      </c>
      <c r="AK5240" s="2">
        <v>14</v>
      </c>
      <c r="AL5240" s="2">
        <v>21.9</v>
      </c>
      <c r="AM5240" s="2">
        <v>10</v>
      </c>
      <c r="AN5240" s="2">
        <v>15.6</v>
      </c>
      <c r="AQ5240" s="2">
        <v>24</v>
      </c>
      <c r="AR5240" s="2">
        <v>37.5</v>
      </c>
      <c r="AS5240" s="2">
        <v>16</v>
      </c>
      <c r="AT5240" s="2">
        <v>25</v>
      </c>
      <c r="AW5240" s="2">
        <v>24</v>
      </c>
      <c r="AX5240" s="2">
        <v>37.5</v>
      </c>
      <c r="AZ5240" s="2">
        <v>1</v>
      </c>
      <c r="BC5240" s="2">
        <v>64</v>
      </c>
      <c r="BD5240" s="2">
        <v>37</v>
      </c>
      <c r="BE5240" s="2">
        <v>57.8</v>
      </c>
      <c r="BF5240" s="2">
        <v>37</v>
      </c>
      <c r="BG5240" s="2">
        <v>57.8</v>
      </c>
      <c r="BH5240" s="2">
        <v>57.8</v>
      </c>
      <c r="BI5240" s="2">
        <v>11</v>
      </c>
      <c r="BJ5240" s="2">
        <v>17.2</v>
      </c>
      <c r="BK5240" s="2">
        <v>16</v>
      </c>
      <c r="BL5240" s="2">
        <v>25</v>
      </c>
      <c r="BO5240" s="2">
        <v>29</v>
      </c>
      <c r="BP5240" s="2">
        <v>45.3</v>
      </c>
      <c r="BQ5240" s="2">
        <v>8</v>
      </c>
      <c r="BR5240" s="2">
        <v>12.5</v>
      </c>
      <c r="BU5240" s="2">
        <v>27</v>
      </c>
      <c r="BV5240" s="2">
        <v>42.2</v>
      </c>
      <c r="BX5240" s="2">
        <v>1</v>
      </c>
    </row>
    <row r="5241" spans="1:77" ht="12.75" customHeight="1" x14ac:dyDescent="0.2">
      <c r="A5241">
        <v>4</v>
      </c>
      <c r="B5241" s="2">
        <v>4293</v>
      </c>
      <c r="C5241" s="17">
        <v>3.02</v>
      </c>
      <c r="D5241" s="2">
        <v>3</v>
      </c>
      <c r="E5241" s="15">
        <v>2.9619999999999997</v>
      </c>
      <c r="G5241" s="17">
        <v>82</v>
      </c>
      <c r="H5241" s="2">
        <v>65</v>
      </c>
      <c r="I5241" s="2">
        <v>79.3</v>
      </c>
      <c r="J5241" s="2">
        <v>65</v>
      </c>
      <c r="K5241" s="2">
        <v>79.3</v>
      </c>
      <c r="L5241" s="2">
        <v>79.3</v>
      </c>
      <c r="M5241" s="2">
        <v>4</v>
      </c>
      <c r="N5241" s="2">
        <v>4.9000000000000004</v>
      </c>
      <c r="O5241" s="2">
        <v>13</v>
      </c>
      <c r="P5241" s="2">
        <v>15.9</v>
      </c>
      <c r="S5241" s="2">
        <v>42</v>
      </c>
      <c r="T5241" s="2">
        <v>51.2</v>
      </c>
      <c r="U5241" s="2">
        <v>23</v>
      </c>
      <c r="V5241" s="2">
        <v>28</v>
      </c>
      <c r="Y5241" s="2">
        <v>17</v>
      </c>
      <c r="Z5241" s="2">
        <v>20.7</v>
      </c>
      <c r="AE5241" s="2">
        <v>82</v>
      </c>
      <c r="AF5241" s="2">
        <v>60</v>
      </c>
      <c r="AG5241" s="2">
        <v>73.2</v>
      </c>
      <c r="AH5241" s="2">
        <v>60</v>
      </c>
      <c r="AI5241" s="2">
        <v>73.2</v>
      </c>
      <c r="AJ5241" s="2">
        <v>73.2</v>
      </c>
      <c r="AK5241" s="2">
        <v>11</v>
      </c>
      <c r="AL5241" s="2">
        <v>13.4</v>
      </c>
      <c r="AM5241" s="2">
        <v>11</v>
      </c>
      <c r="AN5241" s="2">
        <v>13.4</v>
      </c>
      <c r="AQ5241" s="2">
        <v>27</v>
      </c>
      <c r="AR5241" s="2">
        <v>32.9</v>
      </c>
      <c r="AS5241" s="2">
        <v>33</v>
      </c>
      <c r="AT5241" s="2">
        <v>40.200000000000003</v>
      </c>
      <c r="AW5241" s="2">
        <v>22</v>
      </c>
      <c r="AX5241" s="2">
        <v>26.8</v>
      </c>
      <c r="BC5241" s="2">
        <v>81</v>
      </c>
      <c r="BD5241" s="2">
        <v>62</v>
      </c>
      <c r="BE5241" s="2">
        <v>76.5</v>
      </c>
      <c r="BF5241" s="2">
        <v>62</v>
      </c>
      <c r="BG5241" s="2">
        <v>76.5</v>
      </c>
      <c r="BH5241" s="2">
        <v>76.5</v>
      </c>
      <c r="BI5241" s="2">
        <v>8</v>
      </c>
      <c r="BJ5241" s="2">
        <v>9.9</v>
      </c>
      <c r="BK5241" s="2">
        <v>11</v>
      </c>
      <c r="BL5241" s="2">
        <v>13.6</v>
      </c>
      <c r="BO5241" s="2">
        <v>38</v>
      </c>
      <c r="BP5241" s="2">
        <v>46.9</v>
      </c>
      <c r="BQ5241" s="2">
        <v>24</v>
      </c>
      <c r="BR5241" s="2">
        <v>29.6</v>
      </c>
      <c r="BU5241" s="2">
        <v>19</v>
      </c>
      <c r="BV5241" s="2">
        <v>23.5</v>
      </c>
      <c r="BX5241" s="2">
        <v>1</v>
      </c>
    </row>
    <row r="5242" spans="1:77" ht="12.75" customHeight="1" x14ac:dyDescent="0.2">
      <c r="A5242">
        <v>4</v>
      </c>
      <c r="B5242" s="2">
        <v>4294</v>
      </c>
      <c r="C5242" s="17">
        <v>3.61</v>
      </c>
      <c r="D5242" s="2">
        <v>3.57</v>
      </c>
      <c r="E5242" s="15">
        <v>2.839</v>
      </c>
      <c r="G5242" s="17">
        <v>75</v>
      </c>
      <c r="H5242" s="2">
        <v>70</v>
      </c>
      <c r="I5242" s="2">
        <v>93.3</v>
      </c>
      <c r="J5242" s="2">
        <v>70</v>
      </c>
      <c r="K5242" s="2">
        <v>93.3</v>
      </c>
      <c r="L5242" s="2">
        <v>93.3</v>
      </c>
      <c r="M5242" s="2">
        <v>1</v>
      </c>
      <c r="N5242" s="2">
        <v>1.3</v>
      </c>
      <c r="O5242" s="2">
        <v>4</v>
      </c>
      <c r="P5242" s="2">
        <v>5.3</v>
      </c>
      <c r="S5242" s="2">
        <v>18</v>
      </c>
      <c r="T5242" s="2">
        <v>24</v>
      </c>
      <c r="U5242" s="2">
        <v>52</v>
      </c>
      <c r="V5242" s="2">
        <v>69.3</v>
      </c>
      <c r="Y5242" s="2">
        <v>5</v>
      </c>
      <c r="Z5242" s="2">
        <v>6.7</v>
      </c>
      <c r="AE5242" s="2">
        <v>75</v>
      </c>
      <c r="AF5242" s="2">
        <v>69</v>
      </c>
      <c r="AG5242" s="2">
        <v>92</v>
      </c>
      <c r="AH5242" s="2">
        <v>69</v>
      </c>
      <c r="AI5242" s="2">
        <v>92</v>
      </c>
      <c r="AJ5242" s="2">
        <v>92</v>
      </c>
      <c r="AK5242" s="2">
        <v>1</v>
      </c>
      <c r="AL5242" s="2">
        <v>1.3</v>
      </c>
      <c r="AM5242" s="2">
        <v>5</v>
      </c>
      <c r="AN5242" s="2">
        <v>6.7</v>
      </c>
      <c r="AQ5242" s="2">
        <v>19</v>
      </c>
      <c r="AR5242" s="2">
        <v>25.3</v>
      </c>
      <c r="AS5242" s="2">
        <v>50</v>
      </c>
      <c r="AT5242" s="2">
        <v>66.7</v>
      </c>
      <c r="AW5242" s="2">
        <v>6</v>
      </c>
      <c r="AX5242" s="2">
        <v>8</v>
      </c>
      <c r="BC5242" s="2">
        <v>75</v>
      </c>
      <c r="BD5242" s="2">
        <v>55</v>
      </c>
      <c r="BE5242" s="2">
        <v>73.3</v>
      </c>
      <c r="BF5242" s="2">
        <v>55</v>
      </c>
      <c r="BG5242" s="2">
        <v>73.3</v>
      </c>
      <c r="BH5242" s="2">
        <v>73.3</v>
      </c>
      <c r="BI5242" s="2">
        <v>5</v>
      </c>
      <c r="BJ5242" s="2">
        <v>6.7</v>
      </c>
      <c r="BK5242" s="2">
        <v>15</v>
      </c>
      <c r="BL5242" s="2">
        <v>20</v>
      </c>
      <c r="BO5242" s="2">
        <v>42</v>
      </c>
      <c r="BP5242" s="2">
        <v>56</v>
      </c>
      <c r="BQ5242" s="2">
        <v>13</v>
      </c>
      <c r="BR5242" s="2">
        <v>17.3</v>
      </c>
      <c r="BU5242" s="2">
        <v>20</v>
      </c>
      <c r="BV5242" s="2">
        <v>26.7</v>
      </c>
    </row>
    <row r="5243" spans="1:77" ht="12.75" customHeight="1" x14ac:dyDescent="0.2">
      <c r="A5243">
        <v>4</v>
      </c>
      <c r="B5243" s="2">
        <v>4296</v>
      </c>
      <c r="C5243" s="17">
        <v>2.79</v>
      </c>
      <c r="D5243" s="2">
        <v>2.77</v>
      </c>
      <c r="E5243" s="15">
        <v>2.1639999999999997</v>
      </c>
      <c r="G5243" s="17">
        <v>72</v>
      </c>
      <c r="H5243" s="2">
        <v>51</v>
      </c>
      <c r="I5243" s="2">
        <v>69.900000000000006</v>
      </c>
      <c r="J5243" s="2">
        <v>51</v>
      </c>
      <c r="K5243" s="2">
        <v>69.900000000000006</v>
      </c>
      <c r="L5243" s="2">
        <v>70.8</v>
      </c>
      <c r="M5243" s="2">
        <v>7</v>
      </c>
      <c r="N5243" s="2">
        <v>9.6</v>
      </c>
      <c r="O5243" s="2">
        <v>14</v>
      </c>
      <c r="P5243" s="2">
        <v>19.2</v>
      </c>
      <c r="S5243" s="2">
        <v>35</v>
      </c>
      <c r="T5243" s="2">
        <v>47.9</v>
      </c>
      <c r="U5243" s="2">
        <v>16</v>
      </c>
      <c r="V5243" s="2">
        <v>21.9</v>
      </c>
      <c r="W5243" s="2">
        <v>1</v>
      </c>
      <c r="X5243" s="2">
        <v>1.4</v>
      </c>
      <c r="Y5243" s="2">
        <v>22</v>
      </c>
      <c r="Z5243" s="2">
        <v>30.1</v>
      </c>
      <c r="AB5243" s="2">
        <v>1</v>
      </c>
      <c r="AC5243" s="2">
        <v>1</v>
      </c>
      <c r="AE5243" s="2">
        <v>72</v>
      </c>
      <c r="AF5243" s="2">
        <v>47</v>
      </c>
      <c r="AG5243" s="2">
        <v>64.400000000000006</v>
      </c>
      <c r="AH5243" s="2">
        <v>47</v>
      </c>
      <c r="AI5243" s="2">
        <v>64.400000000000006</v>
      </c>
      <c r="AJ5243" s="2">
        <v>65.3</v>
      </c>
      <c r="AK5243" s="2">
        <v>17</v>
      </c>
      <c r="AL5243" s="2">
        <v>23.3</v>
      </c>
      <c r="AM5243" s="2">
        <v>8</v>
      </c>
      <c r="AN5243" s="2">
        <v>11</v>
      </c>
      <c r="AQ5243" s="2">
        <v>19</v>
      </c>
      <c r="AR5243" s="2">
        <v>26</v>
      </c>
      <c r="AS5243" s="2">
        <v>28</v>
      </c>
      <c r="AT5243" s="2">
        <v>38.4</v>
      </c>
      <c r="AU5243" s="2">
        <v>1</v>
      </c>
      <c r="AV5243" s="2">
        <v>1.4</v>
      </c>
      <c r="AW5243" s="2">
        <v>26</v>
      </c>
      <c r="AX5243" s="2">
        <v>35.6</v>
      </c>
      <c r="BA5243" s="2">
        <v>2</v>
      </c>
      <c r="BC5243" s="2">
        <v>68</v>
      </c>
      <c r="BD5243" s="2">
        <v>28</v>
      </c>
      <c r="BE5243" s="2">
        <v>38.9</v>
      </c>
      <c r="BF5243" s="2">
        <v>28</v>
      </c>
      <c r="BG5243" s="2">
        <v>38.9</v>
      </c>
      <c r="BH5243" s="2">
        <v>41.2</v>
      </c>
      <c r="BI5243" s="2">
        <v>13</v>
      </c>
      <c r="BJ5243" s="2">
        <v>18.100000000000001</v>
      </c>
      <c r="BK5243" s="2">
        <v>27</v>
      </c>
      <c r="BL5243" s="2">
        <v>37.5</v>
      </c>
      <c r="BO5243" s="2">
        <v>23</v>
      </c>
      <c r="BP5243" s="2">
        <v>31.9</v>
      </c>
      <c r="BQ5243" s="2">
        <v>5</v>
      </c>
      <c r="BR5243" s="2">
        <v>6.9</v>
      </c>
      <c r="BS5243" s="2">
        <v>4</v>
      </c>
      <c r="BT5243" s="2">
        <v>5.6</v>
      </c>
      <c r="BU5243" s="2">
        <v>44</v>
      </c>
      <c r="BV5243" s="2">
        <v>61.1</v>
      </c>
      <c r="BX5243" s="2">
        <v>1</v>
      </c>
      <c r="BY5243" s="2">
        <v>2</v>
      </c>
    </row>
    <row r="5244" spans="1:77" ht="12.75" customHeight="1" x14ac:dyDescent="0.2">
      <c r="A5244">
        <v>4</v>
      </c>
      <c r="B5244" s="2">
        <v>4297</v>
      </c>
      <c r="C5244" s="17">
        <v>3.15</v>
      </c>
      <c r="D5244" s="2">
        <v>2.92</v>
      </c>
      <c r="E5244" s="15">
        <v>2.8319999999999999</v>
      </c>
      <c r="G5244" s="17">
        <v>102</v>
      </c>
      <c r="H5244" s="2">
        <v>79</v>
      </c>
      <c r="I5244" s="2">
        <v>77.5</v>
      </c>
      <c r="J5244" s="2">
        <v>79</v>
      </c>
      <c r="K5244" s="2">
        <v>77.5</v>
      </c>
      <c r="L5244" s="2">
        <v>77.5</v>
      </c>
      <c r="M5244" s="2">
        <v>3</v>
      </c>
      <c r="N5244" s="2">
        <v>2.9</v>
      </c>
      <c r="O5244" s="2">
        <v>20</v>
      </c>
      <c r="P5244" s="2">
        <v>19.600000000000001</v>
      </c>
      <c r="S5244" s="2">
        <v>38</v>
      </c>
      <c r="T5244" s="2">
        <v>37.299999999999997</v>
      </c>
      <c r="U5244" s="2">
        <v>41</v>
      </c>
      <c r="V5244" s="2">
        <v>40.200000000000003</v>
      </c>
      <c r="Y5244" s="2">
        <v>23</v>
      </c>
      <c r="Z5244" s="2">
        <v>22.5</v>
      </c>
      <c r="AB5244" s="2">
        <v>1</v>
      </c>
      <c r="AC5244" s="2">
        <v>2</v>
      </c>
      <c r="AE5244" s="2">
        <v>102</v>
      </c>
      <c r="AF5244" s="2">
        <v>72</v>
      </c>
      <c r="AG5244" s="2">
        <v>70.599999999999994</v>
      </c>
      <c r="AH5244" s="2">
        <v>72</v>
      </c>
      <c r="AI5244" s="2">
        <v>70.599999999999994</v>
      </c>
      <c r="AJ5244" s="2">
        <v>70.599999999999994</v>
      </c>
      <c r="AK5244" s="2">
        <v>15</v>
      </c>
      <c r="AL5244" s="2">
        <v>14.7</v>
      </c>
      <c r="AM5244" s="2">
        <v>15</v>
      </c>
      <c r="AN5244" s="2">
        <v>14.7</v>
      </c>
      <c r="AQ5244" s="2">
        <v>35</v>
      </c>
      <c r="AR5244" s="2">
        <v>34.299999999999997</v>
      </c>
      <c r="AS5244" s="2">
        <v>37</v>
      </c>
      <c r="AT5244" s="2">
        <v>36.299999999999997</v>
      </c>
      <c r="AW5244" s="2">
        <v>30</v>
      </c>
      <c r="AX5244" s="2">
        <v>29.4</v>
      </c>
      <c r="AZ5244" s="2">
        <v>1</v>
      </c>
      <c r="BA5244" s="2">
        <v>2</v>
      </c>
      <c r="BC5244" s="2">
        <v>101</v>
      </c>
      <c r="BD5244" s="2">
        <v>65</v>
      </c>
      <c r="BE5244" s="2">
        <v>63.7</v>
      </c>
      <c r="BF5244" s="2">
        <v>65</v>
      </c>
      <c r="BG5244" s="2">
        <v>63.7</v>
      </c>
      <c r="BH5244" s="2">
        <v>64.400000000000006</v>
      </c>
      <c r="BI5244" s="2">
        <v>12</v>
      </c>
      <c r="BJ5244" s="2">
        <v>11.8</v>
      </c>
      <c r="BK5244" s="2">
        <v>24</v>
      </c>
      <c r="BL5244" s="2">
        <v>23.5</v>
      </c>
      <c r="BO5244" s="2">
        <v>31</v>
      </c>
      <c r="BP5244" s="2">
        <v>30.4</v>
      </c>
      <c r="BQ5244" s="2">
        <v>34</v>
      </c>
      <c r="BR5244" s="2">
        <v>33.299999999999997</v>
      </c>
      <c r="BS5244" s="2">
        <v>1</v>
      </c>
      <c r="BT5244" s="2">
        <v>1</v>
      </c>
      <c r="BU5244" s="2">
        <v>37</v>
      </c>
      <c r="BV5244" s="2">
        <v>36.299999999999997</v>
      </c>
      <c r="BX5244" s="2">
        <v>1</v>
      </c>
      <c r="BY5244" s="2">
        <v>2</v>
      </c>
    </row>
    <row r="5245" spans="1:77" ht="12.75" customHeight="1" x14ac:dyDescent="0.2">
      <c r="A5245">
        <v>4</v>
      </c>
      <c r="B5245" s="2">
        <v>4298</v>
      </c>
      <c r="C5245" s="17">
        <v>3.13</v>
      </c>
      <c r="D5245" s="2">
        <v>2.99</v>
      </c>
      <c r="E5245" s="15">
        <v>2.8849999999999998</v>
      </c>
      <c r="G5245" s="17">
        <v>96</v>
      </c>
      <c r="H5245" s="2">
        <v>76</v>
      </c>
      <c r="I5245" s="2">
        <v>79.2</v>
      </c>
      <c r="J5245" s="2">
        <v>76</v>
      </c>
      <c r="K5245" s="2">
        <v>79.2</v>
      </c>
      <c r="L5245" s="2">
        <v>79.2</v>
      </c>
      <c r="O5245" s="2">
        <v>20</v>
      </c>
      <c r="P5245" s="2">
        <v>20.8</v>
      </c>
      <c r="S5245" s="2">
        <v>44</v>
      </c>
      <c r="T5245" s="2">
        <v>45.8</v>
      </c>
      <c r="U5245" s="2">
        <v>32</v>
      </c>
      <c r="V5245" s="2">
        <v>33.299999999999997</v>
      </c>
      <c r="Y5245" s="2">
        <v>20</v>
      </c>
      <c r="Z5245" s="2">
        <v>20.8</v>
      </c>
      <c r="AE5245" s="2">
        <v>96</v>
      </c>
      <c r="AF5245" s="2">
        <v>67</v>
      </c>
      <c r="AG5245" s="2">
        <v>69.8</v>
      </c>
      <c r="AH5245" s="2">
        <v>67</v>
      </c>
      <c r="AI5245" s="2">
        <v>69.8</v>
      </c>
      <c r="AJ5245" s="2">
        <v>69.8</v>
      </c>
      <c r="AK5245" s="2">
        <v>11</v>
      </c>
      <c r="AL5245" s="2">
        <v>11.5</v>
      </c>
      <c r="AM5245" s="2">
        <v>18</v>
      </c>
      <c r="AN5245" s="2">
        <v>18.8</v>
      </c>
      <c r="AQ5245" s="2">
        <v>28</v>
      </c>
      <c r="AR5245" s="2">
        <v>29.2</v>
      </c>
      <c r="AS5245" s="2">
        <v>39</v>
      </c>
      <c r="AT5245" s="2">
        <v>40.6</v>
      </c>
      <c r="AW5245" s="2">
        <v>29</v>
      </c>
      <c r="AX5245" s="2">
        <v>30.2</v>
      </c>
      <c r="BC5245" s="2">
        <v>94</v>
      </c>
      <c r="BD5245" s="2">
        <v>65</v>
      </c>
      <c r="BE5245" s="2">
        <v>67.7</v>
      </c>
      <c r="BF5245" s="2">
        <v>65</v>
      </c>
      <c r="BG5245" s="2">
        <v>67.7</v>
      </c>
      <c r="BH5245" s="2">
        <v>69.099999999999994</v>
      </c>
      <c r="BI5245" s="2">
        <v>4</v>
      </c>
      <c r="BJ5245" s="2">
        <v>4.2</v>
      </c>
      <c r="BK5245" s="2">
        <v>25</v>
      </c>
      <c r="BL5245" s="2">
        <v>26</v>
      </c>
      <c r="BO5245" s="2">
        <v>37</v>
      </c>
      <c r="BP5245" s="2">
        <v>38.5</v>
      </c>
      <c r="BQ5245" s="2">
        <v>28</v>
      </c>
      <c r="BR5245" s="2">
        <v>29.2</v>
      </c>
      <c r="BS5245" s="2">
        <v>2</v>
      </c>
      <c r="BT5245" s="2">
        <v>2.1</v>
      </c>
      <c r="BU5245" s="2">
        <v>31</v>
      </c>
      <c r="BV5245" s="2">
        <v>32.299999999999997</v>
      </c>
    </row>
    <row r="5246" spans="1:77" ht="12.75" customHeight="1" x14ac:dyDescent="0.2">
      <c r="A5246">
        <v>4</v>
      </c>
      <c r="B5246" s="2">
        <v>4299</v>
      </c>
      <c r="C5246" s="17">
        <v>2.54</v>
      </c>
      <c r="D5246" s="2">
        <v>1.97</v>
      </c>
      <c r="E5246" s="15">
        <v>2.4860000000000002</v>
      </c>
      <c r="G5246" s="17">
        <v>91</v>
      </c>
      <c r="H5246" s="2">
        <v>51</v>
      </c>
      <c r="I5246" s="2">
        <v>56</v>
      </c>
      <c r="J5246" s="2">
        <v>51</v>
      </c>
      <c r="K5246" s="2">
        <v>56</v>
      </c>
      <c r="L5246" s="2">
        <v>56</v>
      </c>
      <c r="M5246" s="2">
        <v>9</v>
      </c>
      <c r="N5246" s="2">
        <v>9.9</v>
      </c>
      <c r="O5246" s="2">
        <v>31</v>
      </c>
      <c r="P5246" s="2">
        <v>34.1</v>
      </c>
      <c r="S5246" s="2">
        <v>44</v>
      </c>
      <c r="T5246" s="2">
        <v>48.4</v>
      </c>
      <c r="U5246" s="2">
        <v>7</v>
      </c>
      <c r="V5246" s="2">
        <v>7.7</v>
      </c>
      <c r="Y5246" s="2">
        <v>40</v>
      </c>
      <c r="Z5246" s="2">
        <v>44</v>
      </c>
      <c r="AB5246" s="2">
        <v>7</v>
      </c>
      <c r="AC5246" s="2">
        <v>3</v>
      </c>
      <c r="AE5246" s="2">
        <v>91</v>
      </c>
      <c r="AF5246" s="2">
        <v>29</v>
      </c>
      <c r="AG5246" s="2">
        <v>31.9</v>
      </c>
      <c r="AH5246" s="2">
        <v>29</v>
      </c>
      <c r="AI5246" s="2">
        <v>31.9</v>
      </c>
      <c r="AJ5246" s="2">
        <v>31.9</v>
      </c>
      <c r="AK5246" s="2">
        <v>41</v>
      </c>
      <c r="AL5246" s="2">
        <v>45.1</v>
      </c>
      <c r="AM5246" s="2">
        <v>21</v>
      </c>
      <c r="AN5246" s="2">
        <v>23.1</v>
      </c>
      <c r="AQ5246" s="2">
        <v>20</v>
      </c>
      <c r="AR5246" s="2">
        <v>22</v>
      </c>
      <c r="AS5246" s="2">
        <v>9</v>
      </c>
      <c r="AT5246" s="2">
        <v>9.9</v>
      </c>
      <c r="AW5246" s="2">
        <v>62</v>
      </c>
      <c r="AX5246" s="2">
        <v>68.099999999999994</v>
      </c>
      <c r="AZ5246" s="2">
        <v>7</v>
      </c>
      <c r="BA5246" s="2">
        <v>3</v>
      </c>
      <c r="BC5246" s="2">
        <v>87</v>
      </c>
      <c r="BD5246" s="2">
        <v>52</v>
      </c>
      <c r="BE5246" s="2">
        <v>57.1</v>
      </c>
      <c r="BF5246" s="2">
        <v>52</v>
      </c>
      <c r="BG5246" s="2">
        <v>57.1</v>
      </c>
      <c r="BH5246" s="2">
        <v>59.8</v>
      </c>
      <c r="BI5246" s="2">
        <v>16</v>
      </c>
      <c r="BJ5246" s="2">
        <v>17.600000000000001</v>
      </c>
      <c r="BK5246" s="2">
        <v>19</v>
      </c>
      <c r="BL5246" s="2">
        <v>20.9</v>
      </c>
      <c r="BO5246" s="2">
        <v>36</v>
      </c>
      <c r="BP5246" s="2">
        <v>39.6</v>
      </c>
      <c r="BQ5246" s="2">
        <v>16</v>
      </c>
      <c r="BR5246" s="2">
        <v>17.600000000000001</v>
      </c>
      <c r="BS5246" s="2">
        <v>4</v>
      </c>
      <c r="BT5246" s="2">
        <v>4.4000000000000004</v>
      </c>
      <c r="BU5246" s="2">
        <v>39</v>
      </c>
      <c r="BV5246" s="2">
        <v>42.9</v>
      </c>
      <c r="BX5246" s="2">
        <v>7</v>
      </c>
      <c r="BY5246" s="2">
        <v>3</v>
      </c>
    </row>
    <row r="5247" spans="1:77" ht="12.75" customHeight="1" x14ac:dyDescent="0.2">
      <c r="A5247">
        <v>4</v>
      </c>
      <c r="B5247" s="2">
        <v>4300</v>
      </c>
      <c r="C5247" s="17">
        <v>3.2</v>
      </c>
      <c r="D5247" s="2">
        <v>3.48</v>
      </c>
      <c r="E5247" s="15">
        <v>3.03</v>
      </c>
      <c r="G5247" s="17">
        <v>69</v>
      </c>
      <c r="H5247" s="2">
        <v>54</v>
      </c>
      <c r="I5247" s="2">
        <v>78.3</v>
      </c>
      <c r="J5247" s="2">
        <v>54</v>
      </c>
      <c r="K5247" s="2">
        <v>78.3</v>
      </c>
      <c r="L5247" s="2">
        <v>78.3</v>
      </c>
      <c r="M5247" s="2">
        <v>2</v>
      </c>
      <c r="N5247" s="2">
        <v>2.9</v>
      </c>
      <c r="O5247" s="2">
        <v>13</v>
      </c>
      <c r="P5247" s="2">
        <v>18.8</v>
      </c>
      <c r="S5247" s="2">
        <v>23</v>
      </c>
      <c r="T5247" s="2">
        <v>33.299999999999997</v>
      </c>
      <c r="U5247" s="2">
        <v>31</v>
      </c>
      <c r="V5247" s="2">
        <v>44.9</v>
      </c>
      <c r="Y5247" s="2">
        <v>15</v>
      </c>
      <c r="Z5247" s="2">
        <v>21.7</v>
      </c>
      <c r="AE5247" s="2">
        <v>69</v>
      </c>
      <c r="AF5247" s="2">
        <v>61</v>
      </c>
      <c r="AG5247" s="2">
        <v>88.4</v>
      </c>
      <c r="AH5247" s="2">
        <v>61</v>
      </c>
      <c r="AI5247" s="2">
        <v>88.4</v>
      </c>
      <c r="AJ5247" s="2">
        <v>88.4</v>
      </c>
      <c r="AK5247" s="2">
        <v>5</v>
      </c>
      <c r="AL5247" s="2">
        <v>7.2</v>
      </c>
      <c r="AM5247" s="2">
        <v>3</v>
      </c>
      <c r="AN5247" s="2">
        <v>4.3</v>
      </c>
      <c r="AQ5247" s="2">
        <v>15</v>
      </c>
      <c r="AR5247" s="2">
        <v>21.7</v>
      </c>
      <c r="AS5247" s="2">
        <v>46</v>
      </c>
      <c r="AT5247" s="2">
        <v>66.7</v>
      </c>
      <c r="AW5247" s="2">
        <v>8</v>
      </c>
      <c r="AX5247" s="2">
        <v>11.6</v>
      </c>
      <c r="BC5247" s="2">
        <v>67</v>
      </c>
      <c r="BD5247" s="2">
        <v>54</v>
      </c>
      <c r="BE5247" s="2">
        <v>78.3</v>
      </c>
      <c r="BF5247" s="2">
        <v>54</v>
      </c>
      <c r="BG5247" s="2">
        <v>78.3</v>
      </c>
      <c r="BH5247" s="2">
        <v>80.599999999999994</v>
      </c>
      <c r="BI5247" s="2">
        <v>3</v>
      </c>
      <c r="BJ5247" s="2">
        <v>4.3</v>
      </c>
      <c r="BK5247" s="2">
        <v>10</v>
      </c>
      <c r="BL5247" s="2">
        <v>14.5</v>
      </c>
      <c r="BO5247" s="2">
        <v>30</v>
      </c>
      <c r="BP5247" s="2">
        <v>43.5</v>
      </c>
      <c r="BQ5247" s="2">
        <v>24</v>
      </c>
      <c r="BR5247" s="2">
        <v>34.799999999999997</v>
      </c>
      <c r="BS5247" s="2">
        <v>2</v>
      </c>
      <c r="BT5247" s="2">
        <v>2.9</v>
      </c>
      <c r="BU5247" s="2">
        <v>15</v>
      </c>
      <c r="BV5247" s="2">
        <v>21.7</v>
      </c>
    </row>
    <row r="5248" spans="1:77" ht="12.75" customHeight="1" x14ac:dyDescent="0.2">
      <c r="A5248">
        <v>4</v>
      </c>
      <c r="B5248" s="2">
        <v>4301</v>
      </c>
      <c r="C5248" s="17">
        <v>3.2</v>
      </c>
      <c r="D5248" s="2">
        <v>2.66</v>
      </c>
      <c r="E5248" s="15">
        <v>2.78</v>
      </c>
      <c r="G5248" s="17">
        <v>41</v>
      </c>
      <c r="H5248" s="2">
        <v>32</v>
      </c>
      <c r="I5248" s="2">
        <v>78</v>
      </c>
      <c r="J5248" s="2">
        <v>32</v>
      </c>
      <c r="K5248" s="2">
        <v>78</v>
      </c>
      <c r="L5248" s="2">
        <v>78</v>
      </c>
      <c r="M5248" s="2">
        <v>1</v>
      </c>
      <c r="N5248" s="2">
        <v>2.4</v>
      </c>
      <c r="O5248" s="2">
        <v>8</v>
      </c>
      <c r="P5248" s="2">
        <v>19.5</v>
      </c>
      <c r="S5248" s="2">
        <v>14</v>
      </c>
      <c r="T5248" s="2">
        <v>34.1</v>
      </c>
      <c r="U5248" s="2">
        <v>18</v>
      </c>
      <c r="V5248" s="2">
        <v>43.9</v>
      </c>
      <c r="Y5248" s="2">
        <v>9</v>
      </c>
      <c r="Z5248" s="2">
        <v>22</v>
      </c>
      <c r="AC5248" s="2">
        <v>5</v>
      </c>
      <c r="AE5248" s="2">
        <v>41</v>
      </c>
      <c r="AF5248" s="2">
        <v>25</v>
      </c>
      <c r="AG5248" s="2">
        <v>61</v>
      </c>
      <c r="AH5248" s="2">
        <v>25</v>
      </c>
      <c r="AI5248" s="2">
        <v>61</v>
      </c>
      <c r="AJ5248" s="2">
        <v>61</v>
      </c>
      <c r="AK5248" s="2">
        <v>8</v>
      </c>
      <c r="AL5248" s="2">
        <v>19.5</v>
      </c>
      <c r="AM5248" s="2">
        <v>8</v>
      </c>
      <c r="AN5248" s="2">
        <v>19.5</v>
      </c>
      <c r="AQ5248" s="2">
        <v>15</v>
      </c>
      <c r="AR5248" s="2">
        <v>36.6</v>
      </c>
      <c r="AS5248" s="2">
        <v>10</v>
      </c>
      <c r="AT5248" s="2">
        <v>24.4</v>
      </c>
      <c r="AW5248" s="2">
        <v>16</v>
      </c>
      <c r="AX5248" s="2">
        <v>39</v>
      </c>
      <c r="BA5248" s="2">
        <v>5</v>
      </c>
      <c r="BC5248" s="2">
        <v>41</v>
      </c>
      <c r="BD5248" s="2">
        <v>29</v>
      </c>
      <c r="BE5248" s="2">
        <v>70.7</v>
      </c>
      <c r="BF5248" s="2">
        <v>29</v>
      </c>
      <c r="BG5248" s="2">
        <v>70.7</v>
      </c>
      <c r="BH5248" s="2">
        <v>70.7</v>
      </c>
      <c r="BI5248" s="2">
        <v>3</v>
      </c>
      <c r="BJ5248" s="2">
        <v>7.3</v>
      </c>
      <c r="BK5248" s="2">
        <v>9</v>
      </c>
      <c r="BL5248" s="2">
        <v>22</v>
      </c>
      <c r="BO5248" s="2">
        <v>23</v>
      </c>
      <c r="BP5248" s="2">
        <v>56.1</v>
      </c>
      <c r="BQ5248" s="2">
        <v>6</v>
      </c>
      <c r="BR5248" s="2">
        <v>14.6</v>
      </c>
      <c r="BU5248" s="2">
        <v>12</v>
      </c>
      <c r="BV5248" s="2">
        <v>29.3</v>
      </c>
      <c r="BY5248" s="2">
        <v>5</v>
      </c>
    </row>
    <row r="5249" spans="1:77" ht="12.75" customHeight="1" x14ac:dyDescent="0.2">
      <c r="A5249">
        <v>4</v>
      </c>
      <c r="B5249" s="2">
        <v>4302</v>
      </c>
      <c r="C5249" s="17">
        <v>3.48</v>
      </c>
      <c r="D5249" s="2">
        <v>3.64</v>
      </c>
      <c r="E5249" s="15">
        <v>3.42</v>
      </c>
      <c r="G5249" s="17">
        <v>103</v>
      </c>
      <c r="H5249" s="2">
        <v>96</v>
      </c>
      <c r="I5249" s="2">
        <v>93.2</v>
      </c>
      <c r="J5249" s="2">
        <v>96</v>
      </c>
      <c r="K5249" s="2">
        <v>93.2</v>
      </c>
      <c r="L5249" s="2">
        <v>93.2</v>
      </c>
      <c r="M5249" s="2">
        <v>1</v>
      </c>
      <c r="N5249" s="2">
        <v>1</v>
      </c>
      <c r="O5249" s="2">
        <v>6</v>
      </c>
      <c r="P5249" s="2">
        <v>5.8</v>
      </c>
      <c r="S5249" s="2">
        <v>39</v>
      </c>
      <c r="T5249" s="2">
        <v>37.9</v>
      </c>
      <c r="U5249" s="2">
        <v>57</v>
      </c>
      <c r="V5249" s="2">
        <v>55.3</v>
      </c>
      <c r="Y5249" s="2">
        <v>7</v>
      </c>
      <c r="Z5249" s="2">
        <v>6.8</v>
      </c>
      <c r="AE5249" s="2">
        <v>103</v>
      </c>
      <c r="AF5249" s="2">
        <v>99</v>
      </c>
      <c r="AG5249" s="2">
        <v>96.1</v>
      </c>
      <c r="AH5249" s="2">
        <v>99</v>
      </c>
      <c r="AI5249" s="2">
        <v>96.1</v>
      </c>
      <c r="AJ5249" s="2">
        <v>96.1</v>
      </c>
      <c r="AK5249" s="2">
        <v>2</v>
      </c>
      <c r="AL5249" s="2">
        <v>1.9</v>
      </c>
      <c r="AM5249" s="2">
        <v>2</v>
      </c>
      <c r="AN5249" s="2">
        <v>1.9</v>
      </c>
      <c r="AQ5249" s="2">
        <v>27</v>
      </c>
      <c r="AR5249" s="2">
        <v>26.2</v>
      </c>
      <c r="AS5249" s="2">
        <v>72</v>
      </c>
      <c r="AT5249" s="2">
        <v>69.900000000000006</v>
      </c>
      <c r="AW5249" s="2">
        <v>4</v>
      </c>
      <c r="AX5249" s="2">
        <v>3.9</v>
      </c>
      <c r="BC5249" s="2">
        <v>102</v>
      </c>
      <c r="BD5249" s="2">
        <v>91</v>
      </c>
      <c r="BE5249" s="2">
        <v>88.3</v>
      </c>
      <c r="BF5249" s="2">
        <v>91</v>
      </c>
      <c r="BG5249" s="2">
        <v>88.3</v>
      </c>
      <c r="BH5249" s="2">
        <v>89.2</v>
      </c>
      <c r="BI5249" s="2">
        <v>3</v>
      </c>
      <c r="BJ5249" s="2">
        <v>2.9</v>
      </c>
      <c r="BK5249" s="2">
        <v>8</v>
      </c>
      <c r="BL5249" s="2">
        <v>7.8</v>
      </c>
      <c r="BO5249" s="2">
        <v>31</v>
      </c>
      <c r="BP5249" s="2">
        <v>30.1</v>
      </c>
      <c r="BQ5249" s="2">
        <v>60</v>
      </c>
      <c r="BR5249" s="2">
        <v>58.3</v>
      </c>
      <c r="BS5249" s="2">
        <v>1</v>
      </c>
      <c r="BT5249" s="2">
        <v>1</v>
      </c>
      <c r="BU5249" s="2">
        <v>12</v>
      </c>
      <c r="BV5249" s="2">
        <v>11.7</v>
      </c>
    </row>
    <row r="5250" spans="1:77" ht="12.75" customHeight="1" x14ac:dyDescent="0.2">
      <c r="A5250">
        <v>4</v>
      </c>
      <c r="B5250" s="2">
        <v>4303</v>
      </c>
      <c r="C5250" s="17">
        <v>2.76</v>
      </c>
      <c r="D5250" s="2">
        <v>2.4700000000000002</v>
      </c>
      <c r="E5250" s="15">
        <v>2.3840000000000003</v>
      </c>
      <c r="G5250" s="17">
        <v>86</v>
      </c>
      <c r="H5250" s="2">
        <v>52</v>
      </c>
      <c r="I5250" s="2">
        <v>60.5</v>
      </c>
      <c r="J5250" s="2">
        <v>52</v>
      </c>
      <c r="K5250" s="2">
        <v>60.5</v>
      </c>
      <c r="L5250" s="2">
        <v>60.5</v>
      </c>
      <c r="M5250" s="2">
        <v>3</v>
      </c>
      <c r="N5250" s="2">
        <v>3.5</v>
      </c>
      <c r="O5250" s="2">
        <v>31</v>
      </c>
      <c r="P5250" s="2">
        <v>36</v>
      </c>
      <c r="S5250" s="2">
        <v>36</v>
      </c>
      <c r="T5250" s="2">
        <v>41.9</v>
      </c>
      <c r="U5250" s="2">
        <v>16</v>
      </c>
      <c r="V5250" s="2">
        <v>18.600000000000001</v>
      </c>
      <c r="Y5250" s="2">
        <v>34</v>
      </c>
      <c r="Z5250" s="2">
        <v>39.5</v>
      </c>
      <c r="AB5250" s="2">
        <v>2</v>
      </c>
      <c r="AE5250" s="2">
        <v>86</v>
      </c>
      <c r="AF5250" s="2">
        <v>43</v>
      </c>
      <c r="AG5250" s="2">
        <v>50</v>
      </c>
      <c r="AH5250" s="2">
        <v>43</v>
      </c>
      <c r="AI5250" s="2">
        <v>50</v>
      </c>
      <c r="AJ5250" s="2">
        <v>50</v>
      </c>
      <c r="AK5250" s="2">
        <v>27</v>
      </c>
      <c r="AL5250" s="2">
        <v>31.4</v>
      </c>
      <c r="AM5250" s="2">
        <v>16</v>
      </c>
      <c r="AN5250" s="2">
        <v>18.600000000000001</v>
      </c>
      <c r="AQ5250" s="2">
        <v>19</v>
      </c>
      <c r="AR5250" s="2">
        <v>22.1</v>
      </c>
      <c r="AS5250" s="2">
        <v>24</v>
      </c>
      <c r="AT5250" s="2">
        <v>27.9</v>
      </c>
      <c r="AW5250" s="2">
        <v>43</v>
      </c>
      <c r="AX5250" s="2">
        <v>50</v>
      </c>
      <c r="AZ5250" s="2">
        <v>2</v>
      </c>
      <c r="BC5250" s="2">
        <v>85</v>
      </c>
      <c r="BD5250" s="2">
        <v>44</v>
      </c>
      <c r="BE5250" s="2">
        <v>51.2</v>
      </c>
      <c r="BF5250" s="2">
        <v>44</v>
      </c>
      <c r="BG5250" s="2">
        <v>51.2</v>
      </c>
      <c r="BH5250" s="2">
        <v>51.8</v>
      </c>
      <c r="BI5250" s="2">
        <v>15</v>
      </c>
      <c r="BJ5250" s="2">
        <v>17.399999999999999</v>
      </c>
      <c r="BK5250" s="2">
        <v>26</v>
      </c>
      <c r="BL5250" s="2">
        <v>30.2</v>
      </c>
      <c r="BO5250" s="2">
        <v>38</v>
      </c>
      <c r="BP5250" s="2">
        <v>44.2</v>
      </c>
      <c r="BQ5250" s="2">
        <v>6</v>
      </c>
      <c r="BR5250" s="2">
        <v>7</v>
      </c>
      <c r="BS5250" s="2">
        <v>1</v>
      </c>
      <c r="BT5250" s="2">
        <v>1.2</v>
      </c>
      <c r="BU5250" s="2">
        <v>42</v>
      </c>
      <c r="BV5250" s="2">
        <v>48.8</v>
      </c>
      <c r="BX5250" s="2">
        <v>2</v>
      </c>
    </row>
    <row r="5251" spans="1:77" ht="12.75" customHeight="1" x14ac:dyDescent="0.2">
      <c r="A5251">
        <v>4</v>
      </c>
      <c r="B5251" s="2">
        <v>4304</v>
      </c>
      <c r="C5251" s="17">
        <v>2.85</v>
      </c>
      <c r="D5251" s="2">
        <v>2.95</v>
      </c>
      <c r="E5251" s="15">
        <v>2.7069999999999999</v>
      </c>
      <c r="G5251" s="17">
        <v>99</v>
      </c>
      <c r="H5251" s="2">
        <v>63</v>
      </c>
      <c r="I5251" s="2">
        <v>63.6</v>
      </c>
      <c r="J5251" s="2">
        <v>63</v>
      </c>
      <c r="K5251" s="2">
        <v>63.6</v>
      </c>
      <c r="L5251" s="2">
        <v>63.6</v>
      </c>
      <c r="M5251" s="2">
        <v>4</v>
      </c>
      <c r="N5251" s="2">
        <v>4</v>
      </c>
      <c r="O5251" s="2">
        <v>32</v>
      </c>
      <c r="P5251" s="2">
        <v>32.299999999999997</v>
      </c>
      <c r="S5251" s="2">
        <v>38</v>
      </c>
      <c r="T5251" s="2">
        <v>38.4</v>
      </c>
      <c r="U5251" s="2">
        <v>25</v>
      </c>
      <c r="V5251" s="2">
        <v>25.3</v>
      </c>
      <c r="Y5251" s="2">
        <v>36</v>
      </c>
      <c r="Z5251" s="2">
        <v>36.4</v>
      </c>
      <c r="AA5251" s="2">
        <v>1</v>
      </c>
      <c r="AB5251" s="2">
        <v>4</v>
      </c>
      <c r="AE5251" s="2">
        <v>99</v>
      </c>
      <c r="AF5251" s="2">
        <v>69</v>
      </c>
      <c r="AG5251" s="2">
        <v>69.7</v>
      </c>
      <c r="AH5251" s="2">
        <v>69</v>
      </c>
      <c r="AI5251" s="2">
        <v>69.7</v>
      </c>
      <c r="AJ5251" s="2">
        <v>69.7</v>
      </c>
      <c r="AK5251" s="2">
        <v>13</v>
      </c>
      <c r="AL5251" s="2">
        <v>13.1</v>
      </c>
      <c r="AM5251" s="2">
        <v>17</v>
      </c>
      <c r="AN5251" s="2">
        <v>17.2</v>
      </c>
      <c r="AQ5251" s="2">
        <v>31</v>
      </c>
      <c r="AR5251" s="2">
        <v>31.3</v>
      </c>
      <c r="AS5251" s="2">
        <v>38</v>
      </c>
      <c r="AT5251" s="2">
        <v>38.4</v>
      </c>
      <c r="AW5251" s="2">
        <v>30</v>
      </c>
      <c r="AX5251" s="2">
        <v>30.3</v>
      </c>
      <c r="AY5251" s="2">
        <v>1</v>
      </c>
      <c r="AZ5251" s="2">
        <v>4</v>
      </c>
      <c r="BC5251" s="2">
        <v>98</v>
      </c>
      <c r="BD5251" s="2">
        <v>69</v>
      </c>
      <c r="BE5251" s="2">
        <v>69.7</v>
      </c>
      <c r="BF5251" s="2">
        <v>69</v>
      </c>
      <c r="BG5251" s="2">
        <v>69.7</v>
      </c>
      <c r="BH5251" s="2">
        <v>70.400000000000006</v>
      </c>
      <c r="BI5251" s="2">
        <v>9</v>
      </c>
      <c r="BJ5251" s="2">
        <v>9.1</v>
      </c>
      <c r="BK5251" s="2">
        <v>20</v>
      </c>
      <c r="BL5251" s="2">
        <v>20.2</v>
      </c>
      <c r="BO5251" s="2">
        <v>57</v>
      </c>
      <c r="BP5251" s="2">
        <v>57.6</v>
      </c>
      <c r="BQ5251" s="2">
        <v>12</v>
      </c>
      <c r="BR5251" s="2">
        <v>12.1</v>
      </c>
      <c r="BS5251" s="2">
        <v>1</v>
      </c>
      <c r="BT5251" s="2">
        <v>1</v>
      </c>
      <c r="BU5251" s="2">
        <v>30</v>
      </c>
      <c r="BV5251" s="2">
        <v>30.3</v>
      </c>
      <c r="BW5251" s="2">
        <v>1</v>
      </c>
      <c r="BX5251" s="2">
        <v>4</v>
      </c>
    </row>
    <row r="5252" spans="1:77" ht="12.75" customHeight="1" x14ac:dyDescent="0.2">
      <c r="A5252">
        <v>4</v>
      </c>
      <c r="B5252" s="2">
        <v>4305</v>
      </c>
      <c r="C5252" s="17">
        <v>3.4</v>
      </c>
      <c r="D5252" s="2">
        <v>3.44</v>
      </c>
      <c r="E5252" s="15">
        <v>3.0960000000000001</v>
      </c>
      <c r="G5252" s="17">
        <v>75</v>
      </c>
      <c r="H5252" s="2">
        <v>71</v>
      </c>
      <c r="I5252" s="2">
        <v>94.7</v>
      </c>
      <c r="J5252" s="2">
        <v>71</v>
      </c>
      <c r="K5252" s="2">
        <v>94.7</v>
      </c>
      <c r="L5252" s="2">
        <v>94.7</v>
      </c>
      <c r="O5252" s="2">
        <v>4</v>
      </c>
      <c r="P5252" s="2">
        <v>5.3</v>
      </c>
      <c r="Q5252" s="2">
        <v>1</v>
      </c>
      <c r="R5252" s="2">
        <v>1.3</v>
      </c>
      <c r="S5252" s="2">
        <v>33</v>
      </c>
      <c r="T5252" s="2">
        <v>44</v>
      </c>
      <c r="U5252" s="2">
        <v>37</v>
      </c>
      <c r="V5252" s="2">
        <v>49.3</v>
      </c>
      <c r="Y5252" s="2">
        <v>4</v>
      </c>
      <c r="Z5252" s="2">
        <v>5.3</v>
      </c>
      <c r="AE5252" s="2">
        <v>75</v>
      </c>
      <c r="AF5252" s="2">
        <v>69</v>
      </c>
      <c r="AG5252" s="2">
        <v>92</v>
      </c>
      <c r="AH5252" s="2">
        <v>69</v>
      </c>
      <c r="AI5252" s="2">
        <v>92</v>
      </c>
      <c r="AJ5252" s="2">
        <v>92</v>
      </c>
      <c r="AK5252" s="2">
        <v>3</v>
      </c>
      <c r="AL5252" s="2">
        <v>4</v>
      </c>
      <c r="AM5252" s="2">
        <v>3</v>
      </c>
      <c r="AN5252" s="2">
        <v>4</v>
      </c>
      <c r="AO5252" s="2">
        <v>1</v>
      </c>
      <c r="AP5252" s="2">
        <v>1.3</v>
      </c>
      <c r="AQ5252" s="2">
        <v>23</v>
      </c>
      <c r="AR5252" s="2">
        <v>30.7</v>
      </c>
      <c r="AS5252" s="2">
        <v>45</v>
      </c>
      <c r="AT5252" s="2">
        <v>60</v>
      </c>
      <c r="AW5252" s="2">
        <v>6</v>
      </c>
      <c r="AX5252" s="2">
        <v>8</v>
      </c>
      <c r="BC5252" s="2">
        <v>75</v>
      </c>
      <c r="BD5252" s="2">
        <v>61</v>
      </c>
      <c r="BE5252" s="2">
        <v>81.3</v>
      </c>
      <c r="BF5252" s="2">
        <v>61</v>
      </c>
      <c r="BG5252" s="2">
        <v>81.3</v>
      </c>
      <c r="BH5252" s="2">
        <v>81.3</v>
      </c>
      <c r="BI5252" s="2">
        <v>2</v>
      </c>
      <c r="BJ5252" s="2">
        <v>2.7</v>
      </c>
      <c r="BK5252" s="2">
        <v>12</v>
      </c>
      <c r="BL5252" s="2">
        <v>16</v>
      </c>
      <c r="BO5252" s="2">
        <v>38</v>
      </c>
      <c r="BP5252" s="2">
        <v>50.7</v>
      </c>
      <c r="BQ5252" s="2">
        <v>23</v>
      </c>
      <c r="BR5252" s="2">
        <v>30.7</v>
      </c>
      <c r="BU5252" s="2">
        <v>14</v>
      </c>
      <c r="BV5252" s="2">
        <v>18.7</v>
      </c>
    </row>
    <row r="5253" spans="1:77" ht="12.75" customHeight="1" x14ac:dyDescent="0.2">
      <c r="A5253">
        <v>4</v>
      </c>
      <c r="B5253" s="2">
        <v>4306</v>
      </c>
      <c r="C5253" s="17">
        <v>3.37</v>
      </c>
      <c r="D5253" s="2">
        <v>3.41</v>
      </c>
      <c r="E5253" s="15">
        <v>3.3489999999999998</v>
      </c>
      <c r="G5253" s="17">
        <v>109</v>
      </c>
      <c r="H5253" s="2">
        <v>99</v>
      </c>
      <c r="I5253" s="2">
        <v>90.8</v>
      </c>
      <c r="J5253" s="2">
        <v>99</v>
      </c>
      <c r="K5253" s="2">
        <v>90.8</v>
      </c>
      <c r="L5253" s="2">
        <v>90.8</v>
      </c>
      <c r="M5253" s="2">
        <v>6</v>
      </c>
      <c r="N5253" s="2">
        <v>5.5</v>
      </c>
      <c r="O5253" s="2">
        <v>4</v>
      </c>
      <c r="P5253" s="2">
        <v>3.7</v>
      </c>
      <c r="Q5253" s="2">
        <v>1</v>
      </c>
      <c r="R5253" s="2">
        <v>0.9</v>
      </c>
      <c r="S5253" s="2">
        <v>39</v>
      </c>
      <c r="T5253" s="2">
        <v>35.799999999999997</v>
      </c>
      <c r="U5253" s="2">
        <v>59</v>
      </c>
      <c r="V5253" s="2">
        <v>54.1</v>
      </c>
      <c r="Y5253" s="2">
        <v>10</v>
      </c>
      <c r="Z5253" s="2">
        <v>9.1999999999999993</v>
      </c>
      <c r="AB5253" s="2">
        <v>1</v>
      </c>
      <c r="AE5253" s="2">
        <v>109</v>
      </c>
      <c r="AF5253" s="2">
        <v>95</v>
      </c>
      <c r="AG5253" s="2">
        <v>87.2</v>
      </c>
      <c r="AH5253" s="2">
        <v>95</v>
      </c>
      <c r="AI5253" s="2">
        <v>87.2</v>
      </c>
      <c r="AJ5253" s="2">
        <v>87.2</v>
      </c>
      <c r="AK5253" s="2">
        <v>7</v>
      </c>
      <c r="AL5253" s="2">
        <v>6.4</v>
      </c>
      <c r="AM5253" s="2">
        <v>7</v>
      </c>
      <c r="AN5253" s="2">
        <v>6.4</v>
      </c>
      <c r="AQ5253" s="2">
        <v>29</v>
      </c>
      <c r="AR5253" s="2">
        <v>26.6</v>
      </c>
      <c r="AS5253" s="2">
        <v>66</v>
      </c>
      <c r="AT5253" s="2">
        <v>60.6</v>
      </c>
      <c r="AW5253" s="2">
        <v>14</v>
      </c>
      <c r="AX5253" s="2">
        <v>12.8</v>
      </c>
      <c r="AZ5253" s="2">
        <v>1</v>
      </c>
      <c r="BC5253" s="2">
        <v>109</v>
      </c>
      <c r="BD5253" s="2">
        <v>98</v>
      </c>
      <c r="BE5253" s="2">
        <v>89.9</v>
      </c>
      <c r="BF5253" s="2">
        <v>98</v>
      </c>
      <c r="BG5253" s="2">
        <v>89.9</v>
      </c>
      <c r="BH5253" s="2">
        <v>89.9</v>
      </c>
      <c r="BI5253" s="2">
        <v>5</v>
      </c>
      <c r="BJ5253" s="2">
        <v>4.5999999999999996</v>
      </c>
      <c r="BK5253" s="2">
        <v>6</v>
      </c>
      <c r="BL5253" s="2">
        <v>5.5</v>
      </c>
      <c r="BM5253" s="2">
        <v>1</v>
      </c>
      <c r="BN5253" s="2">
        <v>0.9</v>
      </c>
      <c r="BO5253" s="2">
        <v>40</v>
      </c>
      <c r="BP5253" s="2">
        <v>36.700000000000003</v>
      </c>
      <c r="BQ5253" s="2">
        <v>57</v>
      </c>
      <c r="BR5253" s="2">
        <v>52.3</v>
      </c>
      <c r="BU5253" s="2">
        <v>11</v>
      </c>
      <c r="BV5253" s="2">
        <v>10.1</v>
      </c>
      <c r="BX5253" s="2">
        <v>1</v>
      </c>
    </row>
    <row r="5254" spans="1:77" ht="12.75" customHeight="1" x14ac:dyDescent="0.2">
      <c r="A5254">
        <v>4</v>
      </c>
      <c r="B5254" s="2">
        <v>4307</v>
      </c>
      <c r="C5254" s="17">
        <v>3.3</v>
      </c>
      <c r="D5254" s="2">
        <v>3.03</v>
      </c>
      <c r="E5254" s="15">
        <v>3.1990000000000003</v>
      </c>
      <c r="G5254" s="17">
        <v>101</v>
      </c>
      <c r="H5254" s="2">
        <v>87</v>
      </c>
      <c r="I5254" s="2">
        <v>85.3</v>
      </c>
      <c r="J5254" s="2">
        <v>87</v>
      </c>
      <c r="K5254" s="2">
        <v>85.3</v>
      </c>
      <c r="L5254" s="2">
        <v>86.1</v>
      </c>
      <c r="M5254" s="2">
        <v>2</v>
      </c>
      <c r="N5254" s="2">
        <v>2</v>
      </c>
      <c r="O5254" s="2">
        <v>12</v>
      </c>
      <c r="P5254" s="2">
        <v>11.8</v>
      </c>
      <c r="S5254" s="2">
        <v>37</v>
      </c>
      <c r="T5254" s="2">
        <v>36.299999999999997</v>
      </c>
      <c r="U5254" s="2">
        <v>50</v>
      </c>
      <c r="V5254" s="2">
        <v>49</v>
      </c>
      <c r="W5254" s="2">
        <v>1</v>
      </c>
      <c r="X5254" s="2">
        <v>1</v>
      </c>
      <c r="Y5254" s="2">
        <v>15</v>
      </c>
      <c r="Z5254" s="2">
        <v>14.7</v>
      </c>
      <c r="AA5254" s="2">
        <v>1</v>
      </c>
      <c r="AE5254" s="2">
        <v>101</v>
      </c>
      <c r="AF5254" s="2">
        <v>74</v>
      </c>
      <c r="AG5254" s="2">
        <v>72.5</v>
      </c>
      <c r="AH5254" s="2">
        <v>74</v>
      </c>
      <c r="AI5254" s="2">
        <v>72.5</v>
      </c>
      <c r="AJ5254" s="2">
        <v>73.3</v>
      </c>
      <c r="AK5254" s="2">
        <v>9</v>
      </c>
      <c r="AL5254" s="2">
        <v>8.8000000000000007</v>
      </c>
      <c r="AM5254" s="2">
        <v>18</v>
      </c>
      <c r="AN5254" s="2">
        <v>17.600000000000001</v>
      </c>
      <c r="AQ5254" s="2">
        <v>32</v>
      </c>
      <c r="AR5254" s="2">
        <v>31.4</v>
      </c>
      <c r="AS5254" s="2">
        <v>42</v>
      </c>
      <c r="AT5254" s="2">
        <v>41.2</v>
      </c>
      <c r="AU5254" s="2">
        <v>1</v>
      </c>
      <c r="AV5254" s="2">
        <v>1</v>
      </c>
      <c r="AW5254" s="2">
        <v>28</v>
      </c>
      <c r="AX5254" s="2">
        <v>27.5</v>
      </c>
      <c r="AY5254" s="2">
        <v>1</v>
      </c>
      <c r="BC5254" s="2">
        <v>101</v>
      </c>
      <c r="BD5254" s="2">
        <v>85</v>
      </c>
      <c r="BE5254" s="2">
        <v>83.3</v>
      </c>
      <c r="BF5254" s="2">
        <v>85</v>
      </c>
      <c r="BG5254" s="2">
        <v>83.3</v>
      </c>
      <c r="BH5254" s="2">
        <v>84.2</v>
      </c>
      <c r="BI5254" s="2">
        <v>4</v>
      </c>
      <c r="BJ5254" s="2">
        <v>3.9</v>
      </c>
      <c r="BK5254" s="2">
        <v>12</v>
      </c>
      <c r="BL5254" s="2">
        <v>11.8</v>
      </c>
      <c r="BO5254" s="2">
        <v>42</v>
      </c>
      <c r="BP5254" s="2">
        <v>41.2</v>
      </c>
      <c r="BQ5254" s="2">
        <v>43</v>
      </c>
      <c r="BR5254" s="2">
        <v>42.2</v>
      </c>
      <c r="BS5254" s="2">
        <v>1</v>
      </c>
      <c r="BT5254" s="2">
        <v>1</v>
      </c>
      <c r="BU5254" s="2">
        <v>17</v>
      </c>
      <c r="BV5254" s="2">
        <v>16.7</v>
      </c>
      <c r="BW5254" s="2">
        <v>1</v>
      </c>
    </row>
    <row r="5255" spans="1:77" ht="12.75" customHeight="1" x14ac:dyDescent="0.2">
      <c r="A5255">
        <v>4</v>
      </c>
      <c r="B5255" s="2">
        <v>4308</v>
      </c>
      <c r="C5255" s="17">
        <v>3.16</v>
      </c>
      <c r="D5255" s="2">
        <v>2.91</v>
      </c>
      <c r="E5255" s="15">
        <v>2.99</v>
      </c>
      <c r="G5255" s="17">
        <v>109</v>
      </c>
      <c r="H5255" s="2">
        <v>87</v>
      </c>
      <c r="I5255" s="2">
        <v>79.8</v>
      </c>
      <c r="J5255" s="2">
        <v>87</v>
      </c>
      <c r="K5255" s="2">
        <v>79.8</v>
      </c>
      <c r="L5255" s="2">
        <v>79.8</v>
      </c>
      <c r="M5255" s="2">
        <v>2</v>
      </c>
      <c r="N5255" s="2">
        <v>1.8</v>
      </c>
      <c r="O5255" s="2">
        <v>20</v>
      </c>
      <c r="P5255" s="2">
        <v>18.3</v>
      </c>
      <c r="S5255" s="2">
        <v>46</v>
      </c>
      <c r="T5255" s="2">
        <v>42.2</v>
      </c>
      <c r="U5255" s="2">
        <v>41</v>
      </c>
      <c r="V5255" s="2">
        <v>37.6</v>
      </c>
      <c r="Y5255" s="2">
        <v>22</v>
      </c>
      <c r="Z5255" s="2">
        <v>20.2</v>
      </c>
      <c r="AE5255" s="2">
        <v>109</v>
      </c>
      <c r="AF5255" s="2">
        <v>75</v>
      </c>
      <c r="AG5255" s="2">
        <v>68.8</v>
      </c>
      <c r="AH5255" s="2">
        <v>75</v>
      </c>
      <c r="AI5255" s="2">
        <v>68.8</v>
      </c>
      <c r="AJ5255" s="2">
        <v>68.8</v>
      </c>
      <c r="AK5255" s="2">
        <v>21</v>
      </c>
      <c r="AL5255" s="2">
        <v>19.3</v>
      </c>
      <c r="AM5255" s="2">
        <v>13</v>
      </c>
      <c r="AN5255" s="2">
        <v>11.9</v>
      </c>
      <c r="AQ5255" s="2">
        <v>30</v>
      </c>
      <c r="AR5255" s="2">
        <v>27.5</v>
      </c>
      <c r="AS5255" s="2">
        <v>45</v>
      </c>
      <c r="AT5255" s="2">
        <v>41.3</v>
      </c>
      <c r="AW5255" s="2">
        <v>34</v>
      </c>
      <c r="AX5255" s="2">
        <v>31.2</v>
      </c>
      <c r="BC5255" s="2">
        <v>109</v>
      </c>
      <c r="BD5255" s="2">
        <v>82</v>
      </c>
      <c r="BE5255" s="2">
        <v>75.2</v>
      </c>
      <c r="BF5255" s="2">
        <v>82</v>
      </c>
      <c r="BG5255" s="2">
        <v>75.2</v>
      </c>
      <c r="BH5255" s="2">
        <v>75.2</v>
      </c>
      <c r="BI5255" s="2">
        <v>5</v>
      </c>
      <c r="BJ5255" s="2">
        <v>4.5999999999999996</v>
      </c>
      <c r="BK5255" s="2">
        <v>22</v>
      </c>
      <c r="BL5255" s="2">
        <v>20.2</v>
      </c>
      <c r="BO5255" s="2">
        <v>51</v>
      </c>
      <c r="BP5255" s="2">
        <v>46.8</v>
      </c>
      <c r="BQ5255" s="2">
        <v>31</v>
      </c>
      <c r="BR5255" s="2">
        <v>28.4</v>
      </c>
      <c r="BU5255" s="2">
        <v>27</v>
      </c>
      <c r="BV5255" s="2">
        <v>24.8</v>
      </c>
    </row>
    <row r="5256" spans="1:77" ht="12.75" customHeight="1" x14ac:dyDescent="0.2">
      <c r="A5256">
        <v>4</v>
      </c>
      <c r="B5256" s="2">
        <v>4309</v>
      </c>
      <c r="C5256" s="17">
        <v>3.14</v>
      </c>
      <c r="D5256" s="2">
        <v>3.29</v>
      </c>
      <c r="E5256" s="15">
        <v>2.7680000000000002</v>
      </c>
      <c r="G5256" s="17">
        <v>69</v>
      </c>
      <c r="H5256" s="2">
        <v>50</v>
      </c>
      <c r="I5256" s="2">
        <v>72.5</v>
      </c>
      <c r="J5256" s="2">
        <v>50</v>
      </c>
      <c r="K5256" s="2">
        <v>72.5</v>
      </c>
      <c r="L5256" s="2">
        <v>72.5</v>
      </c>
      <c r="M5256" s="2">
        <v>1</v>
      </c>
      <c r="N5256" s="2">
        <v>1.4</v>
      </c>
      <c r="O5256" s="2">
        <v>18</v>
      </c>
      <c r="P5256" s="2">
        <v>26.1</v>
      </c>
      <c r="S5256" s="2">
        <v>20</v>
      </c>
      <c r="T5256" s="2">
        <v>29</v>
      </c>
      <c r="U5256" s="2">
        <v>30</v>
      </c>
      <c r="V5256" s="2">
        <v>43.5</v>
      </c>
      <c r="Y5256" s="2">
        <v>19</v>
      </c>
      <c r="Z5256" s="2">
        <v>27.5</v>
      </c>
      <c r="AB5256" s="2">
        <v>1</v>
      </c>
      <c r="AE5256" s="2">
        <v>69</v>
      </c>
      <c r="AF5256" s="2">
        <v>58</v>
      </c>
      <c r="AG5256" s="2">
        <v>84.1</v>
      </c>
      <c r="AH5256" s="2">
        <v>58</v>
      </c>
      <c r="AI5256" s="2">
        <v>84.1</v>
      </c>
      <c r="AJ5256" s="2">
        <v>84.1</v>
      </c>
      <c r="AK5256" s="2">
        <v>8</v>
      </c>
      <c r="AL5256" s="2">
        <v>11.6</v>
      </c>
      <c r="AM5256" s="2">
        <v>3</v>
      </c>
      <c r="AN5256" s="2">
        <v>4.3</v>
      </c>
      <c r="AQ5256" s="2">
        <v>19</v>
      </c>
      <c r="AR5256" s="2">
        <v>27.5</v>
      </c>
      <c r="AS5256" s="2">
        <v>39</v>
      </c>
      <c r="AT5256" s="2">
        <v>56.5</v>
      </c>
      <c r="AW5256" s="2">
        <v>11</v>
      </c>
      <c r="AX5256" s="2">
        <v>15.9</v>
      </c>
      <c r="AZ5256" s="2">
        <v>1</v>
      </c>
      <c r="BC5256" s="2">
        <v>69</v>
      </c>
      <c r="BD5256" s="2">
        <v>45</v>
      </c>
      <c r="BE5256" s="2">
        <v>65.2</v>
      </c>
      <c r="BF5256" s="2">
        <v>45</v>
      </c>
      <c r="BG5256" s="2">
        <v>65.2</v>
      </c>
      <c r="BH5256" s="2">
        <v>65.2</v>
      </c>
      <c r="BI5256" s="2">
        <v>6</v>
      </c>
      <c r="BJ5256" s="2">
        <v>8.6999999999999993</v>
      </c>
      <c r="BK5256" s="2">
        <v>18</v>
      </c>
      <c r="BL5256" s="2">
        <v>26.1</v>
      </c>
      <c r="BO5256" s="2">
        <v>31</v>
      </c>
      <c r="BP5256" s="2">
        <v>44.9</v>
      </c>
      <c r="BQ5256" s="2">
        <v>14</v>
      </c>
      <c r="BR5256" s="2">
        <v>20.3</v>
      </c>
      <c r="BU5256" s="2">
        <v>24</v>
      </c>
      <c r="BV5256" s="2">
        <v>34.799999999999997</v>
      </c>
      <c r="BX5256" s="2">
        <v>1</v>
      </c>
    </row>
    <row r="5257" spans="1:77" ht="12.75" customHeight="1" x14ac:dyDescent="0.2">
      <c r="A5257">
        <v>4</v>
      </c>
      <c r="B5257" s="2">
        <v>4316</v>
      </c>
      <c r="C5257" s="17">
        <v>3.52</v>
      </c>
      <c r="D5257" s="2">
        <v>3.58</v>
      </c>
      <c r="E5257" s="15">
        <v>3.6110000000000002</v>
      </c>
      <c r="G5257" s="17">
        <v>118</v>
      </c>
      <c r="H5257" s="2">
        <v>106</v>
      </c>
      <c r="I5257" s="2">
        <v>89.8</v>
      </c>
      <c r="J5257" s="2">
        <v>106</v>
      </c>
      <c r="K5257" s="2">
        <v>89.8</v>
      </c>
      <c r="L5257" s="2">
        <v>89.8</v>
      </c>
      <c r="M5257" s="2">
        <v>2</v>
      </c>
      <c r="N5257" s="2">
        <v>1.7</v>
      </c>
      <c r="O5257" s="2">
        <v>10</v>
      </c>
      <c r="P5257" s="2">
        <v>8.5</v>
      </c>
      <c r="S5257" s="2">
        <v>31</v>
      </c>
      <c r="T5257" s="2">
        <v>26.3</v>
      </c>
      <c r="U5257" s="2">
        <v>75</v>
      </c>
      <c r="V5257" s="2">
        <v>63.6</v>
      </c>
      <c r="Y5257" s="2">
        <v>12</v>
      </c>
      <c r="Z5257" s="2">
        <v>10.199999999999999</v>
      </c>
      <c r="AB5257" s="2">
        <v>1</v>
      </c>
      <c r="AC5257" s="2">
        <v>6</v>
      </c>
      <c r="AE5257" s="2">
        <v>118</v>
      </c>
      <c r="AF5257" s="2">
        <v>108</v>
      </c>
      <c r="AG5257" s="2">
        <v>91.5</v>
      </c>
      <c r="AH5257" s="2">
        <v>108</v>
      </c>
      <c r="AI5257" s="2">
        <v>91.5</v>
      </c>
      <c r="AJ5257" s="2">
        <v>91.5</v>
      </c>
      <c r="AK5257" s="2">
        <v>5</v>
      </c>
      <c r="AL5257" s="2">
        <v>4.2</v>
      </c>
      <c r="AM5257" s="2">
        <v>5</v>
      </c>
      <c r="AN5257" s="2">
        <v>4.2</v>
      </c>
      <c r="AQ5257" s="2">
        <v>25</v>
      </c>
      <c r="AR5257" s="2">
        <v>21.2</v>
      </c>
      <c r="AS5257" s="2">
        <v>83</v>
      </c>
      <c r="AT5257" s="2">
        <v>70.3</v>
      </c>
      <c r="AW5257" s="2">
        <v>10</v>
      </c>
      <c r="AX5257" s="2">
        <v>8.5</v>
      </c>
      <c r="AZ5257" s="2">
        <v>1</v>
      </c>
      <c r="BA5257" s="2">
        <v>6</v>
      </c>
      <c r="BC5257" s="2">
        <v>118</v>
      </c>
      <c r="BD5257" s="2">
        <v>113</v>
      </c>
      <c r="BE5257" s="2">
        <v>95.8</v>
      </c>
      <c r="BF5257" s="2">
        <v>113</v>
      </c>
      <c r="BG5257" s="2">
        <v>95.8</v>
      </c>
      <c r="BH5257" s="2">
        <v>95.8</v>
      </c>
      <c r="BI5257" s="2">
        <v>3</v>
      </c>
      <c r="BJ5257" s="2">
        <v>2.5</v>
      </c>
      <c r="BK5257" s="2">
        <v>2</v>
      </c>
      <c r="BL5257" s="2">
        <v>1.7</v>
      </c>
      <c r="BO5257" s="2">
        <v>33</v>
      </c>
      <c r="BP5257" s="2">
        <v>28</v>
      </c>
      <c r="BQ5257" s="2">
        <v>80</v>
      </c>
      <c r="BR5257" s="2">
        <v>67.8</v>
      </c>
      <c r="BU5257" s="2">
        <v>5</v>
      </c>
      <c r="BV5257" s="2">
        <v>4.2</v>
      </c>
      <c r="BX5257" s="2">
        <v>1</v>
      </c>
      <c r="BY5257" s="2">
        <v>6</v>
      </c>
    </row>
    <row r="5258" spans="1:77" ht="12.75" customHeight="1" x14ac:dyDescent="0.2">
      <c r="A5258">
        <v>4</v>
      </c>
      <c r="B5258" s="2">
        <v>4320</v>
      </c>
      <c r="C5258" s="17">
        <v>2.83</v>
      </c>
      <c r="D5258" s="2">
        <v>2.58</v>
      </c>
      <c r="E5258" s="15">
        <v>2.173</v>
      </c>
      <c r="G5258" s="17">
        <v>69</v>
      </c>
      <c r="H5258" s="2">
        <v>55</v>
      </c>
      <c r="I5258" s="2">
        <v>79.7</v>
      </c>
      <c r="J5258" s="2">
        <v>55</v>
      </c>
      <c r="K5258" s="2">
        <v>79.7</v>
      </c>
      <c r="L5258" s="2">
        <v>79.7</v>
      </c>
      <c r="M5258" s="2">
        <v>2</v>
      </c>
      <c r="N5258" s="2">
        <v>2.9</v>
      </c>
      <c r="O5258" s="2">
        <v>12</v>
      </c>
      <c r="P5258" s="2">
        <v>17.399999999999999</v>
      </c>
      <c r="Q5258" s="2">
        <v>4</v>
      </c>
      <c r="R5258" s="2">
        <v>5.8</v>
      </c>
      <c r="S5258" s="2">
        <v>35</v>
      </c>
      <c r="T5258" s="2">
        <v>50.7</v>
      </c>
      <c r="U5258" s="2">
        <v>16</v>
      </c>
      <c r="V5258" s="2">
        <v>23.2</v>
      </c>
      <c r="Y5258" s="2">
        <v>14</v>
      </c>
      <c r="Z5258" s="2">
        <v>20.3</v>
      </c>
      <c r="AB5258" s="2">
        <v>1</v>
      </c>
      <c r="AE5258" s="2">
        <v>69</v>
      </c>
      <c r="AF5258" s="2">
        <v>41</v>
      </c>
      <c r="AG5258" s="2">
        <v>59.4</v>
      </c>
      <c r="AH5258" s="2">
        <v>41</v>
      </c>
      <c r="AI5258" s="2">
        <v>59.4</v>
      </c>
      <c r="AJ5258" s="2">
        <v>59.4</v>
      </c>
      <c r="AK5258" s="2">
        <v>12</v>
      </c>
      <c r="AL5258" s="2">
        <v>17.399999999999999</v>
      </c>
      <c r="AM5258" s="2">
        <v>16</v>
      </c>
      <c r="AN5258" s="2">
        <v>23.2</v>
      </c>
      <c r="AQ5258" s="2">
        <v>30</v>
      </c>
      <c r="AR5258" s="2">
        <v>43.5</v>
      </c>
      <c r="AS5258" s="2">
        <v>11</v>
      </c>
      <c r="AT5258" s="2">
        <v>15.9</v>
      </c>
      <c r="AW5258" s="2">
        <v>28</v>
      </c>
      <c r="AX5258" s="2">
        <v>40.6</v>
      </c>
      <c r="AZ5258" s="2">
        <v>1</v>
      </c>
      <c r="BC5258" s="2">
        <v>67</v>
      </c>
      <c r="BD5258" s="2">
        <v>31</v>
      </c>
      <c r="BE5258" s="2">
        <v>44.9</v>
      </c>
      <c r="BF5258" s="2">
        <v>31</v>
      </c>
      <c r="BG5258" s="2">
        <v>44.9</v>
      </c>
      <c r="BH5258" s="2">
        <v>46.3</v>
      </c>
      <c r="BI5258" s="2">
        <v>16</v>
      </c>
      <c r="BJ5258" s="2">
        <v>23.2</v>
      </c>
      <c r="BK5258" s="2">
        <v>20</v>
      </c>
      <c r="BL5258" s="2">
        <v>29</v>
      </c>
      <c r="BO5258" s="2">
        <v>30</v>
      </c>
      <c r="BP5258" s="2">
        <v>43.5</v>
      </c>
      <c r="BQ5258" s="2">
        <v>1</v>
      </c>
      <c r="BR5258" s="2">
        <v>1.4</v>
      </c>
      <c r="BS5258" s="2">
        <v>2</v>
      </c>
      <c r="BT5258" s="2">
        <v>2.9</v>
      </c>
      <c r="BU5258" s="2">
        <v>38</v>
      </c>
      <c r="BV5258" s="2">
        <v>55.1</v>
      </c>
      <c r="BX5258" s="2">
        <v>1</v>
      </c>
    </row>
    <row r="5259" spans="1:77" ht="12.75" customHeight="1" x14ac:dyDescent="0.2">
      <c r="A5259">
        <v>4</v>
      </c>
      <c r="B5259" s="2">
        <v>4321</v>
      </c>
      <c r="C5259" s="17">
        <v>3.02</v>
      </c>
      <c r="D5259" s="2">
        <v>2.59</v>
      </c>
      <c r="E5259" s="15">
        <v>2.5499999999999998</v>
      </c>
      <c r="G5259" s="17">
        <v>92</v>
      </c>
      <c r="H5259" s="2">
        <v>71</v>
      </c>
      <c r="I5259" s="2">
        <v>76.3</v>
      </c>
      <c r="J5259" s="2">
        <v>71</v>
      </c>
      <c r="K5259" s="2">
        <v>76.3</v>
      </c>
      <c r="L5259" s="2">
        <v>77.2</v>
      </c>
      <c r="M5259" s="2">
        <v>6</v>
      </c>
      <c r="N5259" s="2">
        <v>6.5</v>
      </c>
      <c r="O5259" s="2">
        <v>15</v>
      </c>
      <c r="P5259" s="2">
        <v>16.100000000000001</v>
      </c>
      <c r="Q5259" s="2">
        <v>1</v>
      </c>
      <c r="R5259" s="2">
        <v>1.1000000000000001</v>
      </c>
      <c r="S5259" s="2">
        <v>35</v>
      </c>
      <c r="T5259" s="2">
        <v>37.6</v>
      </c>
      <c r="U5259" s="2">
        <v>35</v>
      </c>
      <c r="V5259" s="2">
        <v>37.6</v>
      </c>
      <c r="W5259" s="2">
        <v>1</v>
      </c>
      <c r="X5259" s="2">
        <v>1.1000000000000001</v>
      </c>
      <c r="Y5259" s="2">
        <v>22</v>
      </c>
      <c r="Z5259" s="2">
        <v>23.7</v>
      </c>
      <c r="AC5259" s="2">
        <v>2</v>
      </c>
      <c r="AE5259" s="2">
        <v>91</v>
      </c>
      <c r="AF5259" s="2">
        <v>54</v>
      </c>
      <c r="AG5259" s="2">
        <v>58.1</v>
      </c>
      <c r="AH5259" s="2">
        <v>54</v>
      </c>
      <c r="AI5259" s="2">
        <v>58.1</v>
      </c>
      <c r="AJ5259" s="2">
        <v>59.3</v>
      </c>
      <c r="AK5259" s="2">
        <v>21</v>
      </c>
      <c r="AL5259" s="2">
        <v>22.6</v>
      </c>
      <c r="AM5259" s="2">
        <v>16</v>
      </c>
      <c r="AN5259" s="2">
        <v>17.2</v>
      </c>
      <c r="AQ5259" s="2">
        <v>28</v>
      </c>
      <c r="AR5259" s="2">
        <v>30.1</v>
      </c>
      <c r="AS5259" s="2">
        <v>26</v>
      </c>
      <c r="AT5259" s="2">
        <v>28</v>
      </c>
      <c r="AU5259" s="2">
        <v>2</v>
      </c>
      <c r="AV5259" s="2">
        <v>2.2000000000000002</v>
      </c>
      <c r="AW5259" s="2">
        <v>39</v>
      </c>
      <c r="AX5259" s="2">
        <v>41.9</v>
      </c>
      <c r="BA5259" s="2">
        <v>2</v>
      </c>
      <c r="BC5259" s="2">
        <v>90</v>
      </c>
      <c r="BD5259" s="2">
        <v>54</v>
      </c>
      <c r="BE5259" s="2">
        <v>58.1</v>
      </c>
      <c r="BF5259" s="2">
        <v>54</v>
      </c>
      <c r="BG5259" s="2">
        <v>58.1</v>
      </c>
      <c r="BH5259" s="2">
        <v>60</v>
      </c>
      <c r="BI5259" s="2">
        <v>19</v>
      </c>
      <c r="BJ5259" s="2">
        <v>20.399999999999999</v>
      </c>
      <c r="BK5259" s="2">
        <v>17</v>
      </c>
      <c r="BL5259" s="2">
        <v>18.3</v>
      </c>
      <c r="BO5259" s="2">
        <v>32</v>
      </c>
      <c r="BP5259" s="2">
        <v>34.4</v>
      </c>
      <c r="BQ5259" s="2">
        <v>22</v>
      </c>
      <c r="BR5259" s="2">
        <v>23.7</v>
      </c>
      <c r="BS5259" s="2">
        <v>3</v>
      </c>
      <c r="BT5259" s="2">
        <v>3.2</v>
      </c>
      <c r="BU5259" s="2">
        <v>39</v>
      </c>
      <c r="BV5259" s="2">
        <v>41.9</v>
      </c>
      <c r="BY5259" s="2">
        <v>2</v>
      </c>
    </row>
    <row r="5260" spans="1:77" ht="12.75" customHeight="1" x14ac:dyDescent="0.2">
      <c r="A5260">
        <v>4</v>
      </c>
      <c r="B5260" s="2">
        <v>4323</v>
      </c>
      <c r="C5260" s="17">
        <v>2.67</v>
      </c>
      <c r="D5260" s="2">
        <v>2.5499999999999998</v>
      </c>
      <c r="E5260" s="15">
        <v>2.1880000000000002</v>
      </c>
      <c r="G5260" s="17">
        <v>85</v>
      </c>
      <c r="H5260" s="2">
        <v>52</v>
      </c>
      <c r="I5260" s="2">
        <v>60.5</v>
      </c>
      <c r="J5260" s="2">
        <v>52</v>
      </c>
      <c r="K5260" s="2">
        <v>60.5</v>
      </c>
      <c r="L5260" s="2">
        <v>61.2</v>
      </c>
      <c r="M5260" s="2">
        <v>8</v>
      </c>
      <c r="N5260" s="2">
        <v>9.3000000000000007</v>
      </c>
      <c r="O5260" s="2">
        <v>25</v>
      </c>
      <c r="P5260" s="2">
        <v>29.1</v>
      </c>
      <c r="S5260" s="2">
        <v>36</v>
      </c>
      <c r="T5260" s="2">
        <v>41.9</v>
      </c>
      <c r="U5260" s="2">
        <v>16</v>
      </c>
      <c r="V5260" s="2">
        <v>18.600000000000001</v>
      </c>
      <c r="W5260" s="2">
        <v>1</v>
      </c>
      <c r="X5260" s="2">
        <v>1.2</v>
      </c>
      <c r="Y5260" s="2">
        <v>34</v>
      </c>
      <c r="Z5260" s="2">
        <v>39.5</v>
      </c>
      <c r="AB5260" s="2">
        <v>1</v>
      </c>
      <c r="AC5260" s="2">
        <v>9</v>
      </c>
      <c r="AE5260" s="2">
        <v>86</v>
      </c>
      <c r="AF5260" s="2">
        <v>48</v>
      </c>
      <c r="AG5260" s="2">
        <v>55.8</v>
      </c>
      <c r="AH5260" s="2">
        <v>48</v>
      </c>
      <c r="AI5260" s="2">
        <v>55.8</v>
      </c>
      <c r="AJ5260" s="2">
        <v>55.8</v>
      </c>
      <c r="AK5260" s="2">
        <v>24</v>
      </c>
      <c r="AL5260" s="2">
        <v>27.9</v>
      </c>
      <c r="AM5260" s="2">
        <v>14</v>
      </c>
      <c r="AN5260" s="2">
        <v>16.3</v>
      </c>
      <c r="AQ5260" s="2">
        <v>25</v>
      </c>
      <c r="AR5260" s="2">
        <v>29.1</v>
      </c>
      <c r="AS5260" s="2">
        <v>23</v>
      </c>
      <c r="AT5260" s="2">
        <v>26.7</v>
      </c>
      <c r="AW5260" s="2">
        <v>38</v>
      </c>
      <c r="AX5260" s="2">
        <v>44.2</v>
      </c>
      <c r="AZ5260" s="2">
        <v>1</v>
      </c>
      <c r="BA5260" s="2">
        <v>9</v>
      </c>
      <c r="BC5260" s="2">
        <v>83</v>
      </c>
      <c r="BD5260" s="2">
        <v>36</v>
      </c>
      <c r="BE5260" s="2">
        <v>41.9</v>
      </c>
      <c r="BF5260" s="2">
        <v>36</v>
      </c>
      <c r="BG5260" s="2">
        <v>41.9</v>
      </c>
      <c r="BH5260" s="2">
        <v>43.4</v>
      </c>
      <c r="BI5260" s="2">
        <v>22</v>
      </c>
      <c r="BJ5260" s="2">
        <v>25.6</v>
      </c>
      <c r="BK5260" s="2">
        <v>25</v>
      </c>
      <c r="BL5260" s="2">
        <v>29.1</v>
      </c>
      <c r="BO5260" s="2">
        <v>28</v>
      </c>
      <c r="BP5260" s="2">
        <v>32.6</v>
      </c>
      <c r="BQ5260" s="2">
        <v>8</v>
      </c>
      <c r="BR5260" s="2">
        <v>9.3000000000000007</v>
      </c>
      <c r="BS5260" s="2">
        <v>3</v>
      </c>
      <c r="BT5260" s="2">
        <v>3.5</v>
      </c>
      <c r="BU5260" s="2">
        <v>50</v>
      </c>
      <c r="BV5260" s="2">
        <v>58.1</v>
      </c>
      <c r="BX5260" s="2">
        <v>1</v>
      </c>
      <c r="BY5260" s="2">
        <v>9</v>
      </c>
    </row>
    <row r="5261" spans="1:77" ht="12.75" customHeight="1" x14ac:dyDescent="0.2">
      <c r="A5261">
        <v>4</v>
      </c>
      <c r="B5261" s="2">
        <v>4324</v>
      </c>
      <c r="C5261" s="17">
        <v>3.09</v>
      </c>
      <c r="D5261" s="2">
        <v>3.06</v>
      </c>
      <c r="E5261" s="15">
        <v>3.3239999999999998</v>
      </c>
      <c r="G5261" s="17">
        <v>70</v>
      </c>
      <c r="H5261" s="2">
        <v>61</v>
      </c>
      <c r="I5261" s="2">
        <v>87.1</v>
      </c>
      <c r="J5261" s="2">
        <v>61</v>
      </c>
      <c r="K5261" s="2">
        <v>87.1</v>
      </c>
      <c r="L5261" s="2">
        <v>87.1</v>
      </c>
      <c r="M5261" s="2">
        <v>5</v>
      </c>
      <c r="N5261" s="2">
        <v>7.1</v>
      </c>
      <c r="O5261" s="2">
        <v>4</v>
      </c>
      <c r="P5261" s="2">
        <v>5.7</v>
      </c>
      <c r="Q5261" s="2">
        <v>3</v>
      </c>
      <c r="R5261" s="2">
        <v>4.3</v>
      </c>
      <c r="S5261" s="2">
        <v>29</v>
      </c>
      <c r="T5261" s="2">
        <v>41.4</v>
      </c>
      <c r="U5261" s="2">
        <v>29</v>
      </c>
      <c r="V5261" s="2">
        <v>41.4</v>
      </c>
      <c r="Y5261" s="2">
        <v>9</v>
      </c>
      <c r="Z5261" s="2">
        <v>12.9</v>
      </c>
      <c r="AB5261" s="2">
        <v>1</v>
      </c>
      <c r="AE5261" s="2">
        <v>70</v>
      </c>
      <c r="AF5261" s="2">
        <v>53</v>
      </c>
      <c r="AG5261" s="2">
        <v>75.7</v>
      </c>
      <c r="AH5261" s="2">
        <v>53</v>
      </c>
      <c r="AI5261" s="2">
        <v>75.7</v>
      </c>
      <c r="AJ5261" s="2">
        <v>75.7</v>
      </c>
      <c r="AK5261" s="2">
        <v>11</v>
      </c>
      <c r="AL5261" s="2">
        <v>15.7</v>
      </c>
      <c r="AM5261" s="2">
        <v>6</v>
      </c>
      <c r="AN5261" s="2">
        <v>8.6</v>
      </c>
      <c r="AQ5261" s="2">
        <v>21</v>
      </c>
      <c r="AR5261" s="2">
        <v>30</v>
      </c>
      <c r="AS5261" s="2">
        <v>32</v>
      </c>
      <c r="AT5261" s="2">
        <v>45.7</v>
      </c>
      <c r="AW5261" s="2">
        <v>17</v>
      </c>
      <c r="AX5261" s="2">
        <v>24.3</v>
      </c>
      <c r="AZ5261" s="2">
        <v>1</v>
      </c>
      <c r="BC5261" s="2">
        <v>67</v>
      </c>
      <c r="BD5261" s="2">
        <v>59</v>
      </c>
      <c r="BE5261" s="2">
        <v>86.8</v>
      </c>
      <c r="BF5261" s="2">
        <v>59</v>
      </c>
      <c r="BG5261" s="2">
        <v>86.8</v>
      </c>
      <c r="BH5261" s="2">
        <v>88.1</v>
      </c>
      <c r="BI5261" s="2">
        <v>4</v>
      </c>
      <c r="BJ5261" s="2">
        <v>5.9</v>
      </c>
      <c r="BK5261" s="2">
        <v>4</v>
      </c>
      <c r="BL5261" s="2">
        <v>5.9</v>
      </c>
      <c r="BM5261" s="2">
        <v>1</v>
      </c>
      <c r="BN5261" s="2">
        <v>1.5</v>
      </c>
      <c r="BO5261" s="2">
        <v>18</v>
      </c>
      <c r="BP5261" s="2">
        <v>26.5</v>
      </c>
      <c r="BQ5261" s="2">
        <v>40</v>
      </c>
      <c r="BR5261" s="2">
        <v>58.8</v>
      </c>
      <c r="BS5261" s="2">
        <v>1</v>
      </c>
      <c r="BT5261" s="2">
        <v>1.5</v>
      </c>
      <c r="BU5261" s="2">
        <v>9</v>
      </c>
      <c r="BV5261" s="2">
        <v>13.2</v>
      </c>
      <c r="BW5261" s="2">
        <v>2</v>
      </c>
      <c r="BX5261" s="2">
        <v>1</v>
      </c>
    </row>
    <row r="5262" spans="1:77" ht="12.75" customHeight="1" x14ac:dyDescent="0.2">
      <c r="A5262">
        <v>4</v>
      </c>
      <c r="B5262" s="2">
        <v>4327</v>
      </c>
      <c r="C5262" s="17">
        <v>3.09</v>
      </c>
      <c r="D5262" s="2">
        <v>2.98</v>
      </c>
      <c r="E5262" s="15">
        <v>2.4209999999999998</v>
      </c>
      <c r="G5262" s="17">
        <v>81</v>
      </c>
      <c r="H5262" s="2">
        <v>58</v>
      </c>
      <c r="I5262" s="2">
        <v>71.599999999999994</v>
      </c>
      <c r="J5262" s="2">
        <v>58</v>
      </c>
      <c r="K5262" s="2">
        <v>71.599999999999994</v>
      </c>
      <c r="L5262" s="2">
        <v>71.599999999999994</v>
      </c>
      <c r="M5262" s="2">
        <v>3</v>
      </c>
      <c r="N5262" s="2">
        <v>3.7</v>
      </c>
      <c r="O5262" s="2">
        <v>20</v>
      </c>
      <c r="P5262" s="2">
        <v>24.7</v>
      </c>
      <c r="S5262" s="2">
        <v>25</v>
      </c>
      <c r="T5262" s="2">
        <v>30.9</v>
      </c>
      <c r="U5262" s="2">
        <v>33</v>
      </c>
      <c r="V5262" s="2">
        <v>40.700000000000003</v>
      </c>
      <c r="Y5262" s="2">
        <v>23</v>
      </c>
      <c r="Z5262" s="2">
        <v>28.4</v>
      </c>
      <c r="AE5262" s="2">
        <v>80</v>
      </c>
      <c r="AF5262" s="2">
        <v>58</v>
      </c>
      <c r="AG5262" s="2">
        <v>71.599999999999994</v>
      </c>
      <c r="AH5262" s="2">
        <v>58</v>
      </c>
      <c r="AI5262" s="2">
        <v>71.599999999999994</v>
      </c>
      <c r="AJ5262" s="2">
        <v>72.5</v>
      </c>
      <c r="AK5262" s="2">
        <v>11</v>
      </c>
      <c r="AL5262" s="2">
        <v>13.6</v>
      </c>
      <c r="AM5262" s="2">
        <v>11</v>
      </c>
      <c r="AN5262" s="2">
        <v>13.6</v>
      </c>
      <c r="AQ5262" s="2">
        <v>24</v>
      </c>
      <c r="AR5262" s="2">
        <v>29.6</v>
      </c>
      <c r="AS5262" s="2">
        <v>34</v>
      </c>
      <c r="AT5262" s="2">
        <v>42</v>
      </c>
      <c r="AU5262" s="2">
        <v>1</v>
      </c>
      <c r="AV5262" s="2">
        <v>1.2</v>
      </c>
      <c r="AW5262" s="2">
        <v>23</v>
      </c>
      <c r="AX5262" s="2">
        <v>28.4</v>
      </c>
      <c r="BC5262" s="2">
        <v>79</v>
      </c>
      <c r="BD5262" s="2">
        <v>43</v>
      </c>
      <c r="BE5262" s="2">
        <v>53.1</v>
      </c>
      <c r="BF5262" s="2">
        <v>43</v>
      </c>
      <c r="BG5262" s="2">
        <v>53.1</v>
      </c>
      <c r="BH5262" s="2">
        <v>54.4</v>
      </c>
      <c r="BI5262" s="2">
        <v>16</v>
      </c>
      <c r="BJ5262" s="2">
        <v>19.8</v>
      </c>
      <c r="BK5262" s="2">
        <v>20</v>
      </c>
      <c r="BL5262" s="2">
        <v>24.7</v>
      </c>
      <c r="BO5262" s="2">
        <v>32</v>
      </c>
      <c r="BP5262" s="2">
        <v>39.5</v>
      </c>
      <c r="BQ5262" s="2">
        <v>11</v>
      </c>
      <c r="BR5262" s="2">
        <v>13.6</v>
      </c>
      <c r="BS5262" s="2">
        <v>2</v>
      </c>
      <c r="BT5262" s="2">
        <v>2.5</v>
      </c>
      <c r="BU5262" s="2">
        <v>38</v>
      </c>
      <c r="BV5262" s="2">
        <v>46.9</v>
      </c>
    </row>
    <row r="5263" spans="1:77" ht="12.75" customHeight="1" x14ac:dyDescent="0.2">
      <c r="A5263">
        <v>4</v>
      </c>
      <c r="B5263" s="2">
        <v>4328</v>
      </c>
      <c r="C5263" s="17">
        <v>3.06</v>
      </c>
      <c r="D5263" s="2">
        <v>2.74</v>
      </c>
      <c r="E5263" s="15">
        <v>2.7080000000000002</v>
      </c>
      <c r="G5263" s="17">
        <v>76</v>
      </c>
      <c r="H5263" s="2">
        <v>61</v>
      </c>
      <c r="I5263" s="2">
        <v>79.2</v>
      </c>
      <c r="J5263" s="2">
        <v>61</v>
      </c>
      <c r="K5263" s="2">
        <v>79.2</v>
      </c>
      <c r="L5263" s="2">
        <v>80.3</v>
      </c>
      <c r="M5263" s="2">
        <v>2</v>
      </c>
      <c r="N5263" s="2">
        <v>2.6</v>
      </c>
      <c r="O5263" s="2">
        <v>13</v>
      </c>
      <c r="P5263" s="2">
        <v>16.899999999999999</v>
      </c>
      <c r="S5263" s="2">
        <v>36</v>
      </c>
      <c r="T5263" s="2">
        <v>46.8</v>
      </c>
      <c r="U5263" s="2">
        <v>25</v>
      </c>
      <c r="V5263" s="2">
        <v>32.5</v>
      </c>
      <c r="W5263" s="2">
        <v>1</v>
      </c>
      <c r="X5263" s="2">
        <v>1.3</v>
      </c>
      <c r="Y5263" s="2">
        <v>16</v>
      </c>
      <c r="Z5263" s="2">
        <v>20.8</v>
      </c>
      <c r="AB5263" s="2">
        <v>1</v>
      </c>
      <c r="AC5263" s="2">
        <v>3</v>
      </c>
      <c r="AE5263" s="2">
        <v>76</v>
      </c>
      <c r="AF5263" s="2">
        <v>46</v>
      </c>
      <c r="AG5263" s="2">
        <v>59.7</v>
      </c>
      <c r="AH5263" s="2">
        <v>46</v>
      </c>
      <c r="AI5263" s="2">
        <v>59.7</v>
      </c>
      <c r="AJ5263" s="2">
        <v>60.5</v>
      </c>
      <c r="AK5263" s="2">
        <v>11</v>
      </c>
      <c r="AL5263" s="2">
        <v>14.3</v>
      </c>
      <c r="AM5263" s="2">
        <v>19</v>
      </c>
      <c r="AN5263" s="2">
        <v>24.7</v>
      </c>
      <c r="AQ5263" s="2">
        <v>22</v>
      </c>
      <c r="AR5263" s="2">
        <v>28.6</v>
      </c>
      <c r="AS5263" s="2">
        <v>24</v>
      </c>
      <c r="AT5263" s="2">
        <v>31.2</v>
      </c>
      <c r="AU5263" s="2">
        <v>1</v>
      </c>
      <c r="AV5263" s="2">
        <v>1.3</v>
      </c>
      <c r="AW5263" s="2">
        <v>31</v>
      </c>
      <c r="AX5263" s="2">
        <v>40.299999999999997</v>
      </c>
      <c r="AZ5263" s="2">
        <v>1</v>
      </c>
      <c r="BA5263" s="2">
        <v>3</v>
      </c>
      <c r="BC5263" s="2">
        <v>75</v>
      </c>
      <c r="BD5263" s="2">
        <v>48</v>
      </c>
      <c r="BE5263" s="2">
        <v>63.2</v>
      </c>
      <c r="BF5263" s="2">
        <v>48</v>
      </c>
      <c r="BG5263" s="2">
        <v>63.2</v>
      </c>
      <c r="BH5263" s="2">
        <v>64</v>
      </c>
      <c r="BI5263" s="2">
        <v>6</v>
      </c>
      <c r="BJ5263" s="2">
        <v>7.9</v>
      </c>
      <c r="BK5263" s="2">
        <v>21</v>
      </c>
      <c r="BL5263" s="2">
        <v>27.6</v>
      </c>
      <c r="BO5263" s="2">
        <v>34</v>
      </c>
      <c r="BP5263" s="2">
        <v>44.7</v>
      </c>
      <c r="BQ5263" s="2">
        <v>14</v>
      </c>
      <c r="BR5263" s="2">
        <v>18.399999999999999</v>
      </c>
      <c r="BS5263" s="2">
        <v>1</v>
      </c>
      <c r="BT5263" s="2">
        <v>1.3</v>
      </c>
      <c r="BU5263" s="2">
        <v>28</v>
      </c>
      <c r="BV5263" s="2">
        <v>36.799999999999997</v>
      </c>
      <c r="BX5263" s="2">
        <v>2</v>
      </c>
      <c r="BY5263" s="2">
        <v>3</v>
      </c>
    </row>
    <row r="5264" spans="1:77" ht="12.75" customHeight="1" x14ac:dyDescent="0.2">
      <c r="A5264">
        <v>4</v>
      </c>
      <c r="B5264" s="2">
        <v>4329</v>
      </c>
      <c r="C5264" s="17">
        <v>2.46</v>
      </c>
      <c r="D5264" s="2">
        <v>2.3199999999999998</v>
      </c>
      <c r="E5264" s="15">
        <v>2.5770000000000004</v>
      </c>
      <c r="G5264" s="17">
        <v>76</v>
      </c>
      <c r="H5264" s="2">
        <v>48</v>
      </c>
      <c r="I5264" s="2">
        <v>61.5</v>
      </c>
      <c r="J5264" s="2">
        <v>48</v>
      </c>
      <c r="K5264" s="2">
        <v>61.5</v>
      </c>
      <c r="L5264" s="2">
        <v>63.2</v>
      </c>
      <c r="M5264" s="2">
        <v>7</v>
      </c>
      <c r="N5264" s="2">
        <v>9</v>
      </c>
      <c r="O5264" s="2">
        <v>21</v>
      </c>
      <c r="P5264" s="2">
        <v>26.9</v>
      </c>
      <c r="Q5264" s="2">
        <v>3</v>
      </c>
      <c r="R5264" s="2">
        <v>3.8</v>
      </c>
      <c r="S5264" s="2">
        <v>37</v>
      </c>
      <c r="T5264" s="2">
        <v>47.4</v>
      </c>
      <c r="U5264" s="2">
        <v>8</v>
      </c>
      <c r="V5264" s="2">
        <v>10.3</v>
      </c>
      <c r="W5264" s="2">
        <v>2</v>
      </c>
      <c r="X5264" s="2">
        <v>2.6</v>
      </c>
      <c r="Y5264" s="2">
        <v>30</v>
      </c>
      <c r="Z5264" s="2">
        <v>38.5</v>
      </c>
      <c r="AB5264" s="2">
        <v>1</v>
      </c>
      <c r="AC5264" s="2">
        <v>2</v>
      </c>
      <c r="AE5264" s="2">
        <v>77</v>
      </c>
      <c r="AF5264" s="2">
        <v>37</v>
      </c>
      <c r="AG5264" s="2">
        <v>47.4</v>
      </c>
      <c r="AH5264" s="2">
        <v>37</v>
      </c>
      <c r="AI5264" s="2">
        <v>47.4</v>
      </c>
      <c r="AJ5264" s="2">
        <v>48.1</v>
      </c>
      <c r="AK5264" s="2">
        <v>23</v>
      </c>
      <c r="AL5264" s="2">
        <v>29.5</v>
      </c>
      <c r="AM5264" s="2">
        <v>17</v>
      </c>
      <c r="AN5264" s="2">
        <v>21.8</v>
      </c>
      <c r="AQ5264" s="2">
        <v>24</v>
      </c>
      <c r="AR5264" s="2">
        <v>30.8</v>
      </c>
      <c r="AS5264" s="2">
        <v>13</v>
      </c>
      <c r="AT5264" s="2">
        <v>16.7</v>
      </c>
      <c r="AU5264" s="2">
        <v>1</v>
      </c>
      <c r="AV5264" s="2">
        <v>1.3</v>
      </c>
      <c r="AW5264" s="2">
        <v>41</v>
      </c>
      <c r="AX5264" s="2">
        <v>52.6</v>
      </c>
      <c r="AZ5264" s="2">
        <v>1</v>
      </c>
      <c r="BA5264" s="2">
        <v>2</v>
      </c>
      <c r="BC5264" s="2">
        <v>76</v>
      </c>
      <c r="BD5264" s="2">
        <v>53</v>
      </c>
      <c r="BE5264" s="2">
        <v>67.900000000000006</v>
      </c>
      <c r="BF5264" s="2">
        <v>53</v>
      </c>
      <c r="BG5264" s="2">
        <v>67.900000000000006</v>
      </c>
      <c r="BH5264" s="2">
        <v>69.7</v>
      </c>
      <c r="BI5264" s="2">
        <v>7</v>
      </c>
      <c r="BJ5264" s="2">
        <v>9</v>
      </c>
      <c r="BK5264" s="2">
        <v>16</v>
      </c>
      <c r="BL5264" s="2">
        <v>20.5</v>
      </c>
      <c r="BM5264" s="2">
        <v>3</v>
      </c>
      <c r="BN5264" s="2">
        <v>3.8</v>
      </c>
      <c r="BO5264" s="2">
        <v>38</v>
      </c>
      <c r="BP5264" s="2">
        <v>48.7</v>
      </c>
      <c r="BQ5264" s="2">
        <v>12</v>
      </c>
      <c r="BR5264" s="2">
        <v>15.4</v>
      </c>
      <c r="BS5264" s="2">
        <v>2</v>
      </c>
      <c r="BT5264" s="2">
        <v>2.6</v>
      </c>
      <c r="BU5264" s="2">
        <v>25</v>
      </c>
      <c r="BV5264" s="2">
        <v>32.1</v>
      </c>
      <c r="BX5264" s="2">
        <v>1</v>
      </c>
      <c r="BY5264" s="2">
        <v>2</v>
      </c>
    </row>
    <row r="5265" spans="1:77" ht="12.75" customHeight="1" x14ac:dyDescent="0.2">
      <c r="A5265">
        <v>4</v>
      </c>
      <c r="B5265" s="2">
        <v>4330</v>
      </c>
      <c r="C5265" s="17">
        <v>2.96</v>
      </c>
      <c r="D5265" s="2">
        <v>2.57</v>
      </c>
      <c r="E5265" s="15">
        <v>2.9409999999999998</v>
      </c>
      <c r="G5265" s="17">
        <v>69</v>
      </c>
      <c r="H5265" s="2">
        <v>57</v>
      </c>
      <c r="I5265" s="2">
        <v>82.6</v>
      </c>
      <c r="J5265" s="2">
        <v>57</v>
      </c>
      <c r="K5265" s="2">
        <v>82.6</v>
      </c>
      <c r="L5265" s="2">
        <v>82.6</v>
      </c>
      <c r="M5265" s="2">
        <v>2</v>
      </c>
      <c r="N5265" s="2">
        <v>2.9</v>
      </c>
      <c r="O5265" s="2">
        <v>10</v>
      </c>
      <c r="P5265" s="2">
        <v>14.5</v>
      </c>
      <c r="Q5265" s="2">
        <v>3</v>
      </c>
      <c r="R5265" s="2">
        <v>4.3</v>
      </c>
      <c r="S5265" s="2">
        <v>34</v>
      </c>
      <c r="T5265" s="2">
        <v>49.3</v>
      </c>
      <c r="U5265" s="2">
        <v>20</v>
      </c>
      <c r="V5265" s="2">
        <v>29</v>
      </c>
      <c r="Y5265" s="2">
        <v>12</v>
      </c>
      <c r="Z5265" s="2">
        <v>17.399999999999999</v>
      </c>
      <c r="AB5265" s="2">
        <v>1</v>
      </c>
      <c r="AE5265" s="2">
        <v>69</v>
      </c>
      <c r="AF5265" s="2">
        <v>40</v>
      </c>
      <c r="AG5265" s="2">
        <v>58</v>
      </c>
      <c r="AH5265" s="2">
        <v>40</v>
      </c>
      <c r="AI5265" s="2">
        <v>58</v>
      </c>
      <c r="AJ5265" s="2">
        <v>58</v>
      </c>
      <c r="AK5265" s="2">
        <v>15</v>
      </c>
      <c r="AL5265" s="2">
        <v>21.7</v>
      </c>
      <c r="AM5265" s="2">
        <v>14</v>
      </c>
      <c r="AN5265" s="2">
        <v>20.3</v>
      </c>
      <c r="AQ5265" s="2">
        <v>26</v>
      </c>
      <c r="AR5265" s="2">
        <v>37.700000000000003</v>
      </c>
      <c r="AS5265" s="2">
        <v>14</v>
      </c>
      <c r="AT5265" s="2">
        <v>20.3</v>
      </c>
      <c r="AW5265" s="2">
        <v>29</v>
      </c>
      <c r="AX5265" s="2">
        <v>42</v>
      </c>
      <c r="AZ5265" s="2">
        <v>1</v>
      </c>
      <c r="BC5265" s="2">
        <v>69</v>
      </c>
      <c r="BD5265" s="2">
        <v>58</v>
      </c>
      <c r="BE5265" s="2">
        <v>84.1</v>
      </c>
      <c r="BF5265" s="2">
        <v>58</v>
      </c>
      <c r="BG5265" s="2">
        <v>84.1</v>
      </c>
      <c r="BH5265" s="2">
        <v>84.1</v>
      </c>
      <c r="BI5265" s="2">
        <v>3</v>
      </c>
      <c r="BJ5265" s="2">
        <v>4.3</v>
      </c>
      <c r="BK5265" s="2">
        <v>8</v>
      </c>
      <c r="BL5265" s="2">
        <v>11.6</v>
      </c>
      <c r="BM5265" s="2">
        <v>1</v>
      </c>
      <c r="BN5265" s="2">
        <v>1.4</v>
      </c>
      <c r="BO5265" s="2">
        <v>44</v>
      </c>
      <c r="BP5265" s="2">
        <v>63.8</v>
      </c>
      <c r="BQ5265" s="2">
        <v>13</v>
      </c>
      <c r="BR5265" s="2">
        <v>18.8</v>
      </c>
      <c r="BU5265" s="2">
        <v>11</v>
      </c>
      <c r="BV5265" s="2">
        <v>15.9</v>
      </c>
      <c r="BX5265" s="2">
        <v>1</v>
      </c>
    </row>
    <row r="5266" spans="1:77" ht="12.75" customHeight="1" x14ac:dyDescent="0.2">
      <c r="A5266">
        <v>4</v>
      </c>
      <c r="B5266" s="2">
        <v>4331</v>
      </c>
      <c r="C5266" s="17">
        <v>2.71</v>
      </c>
      <c r="D5266" s="2">
        <v>2.4900000000000002</v>
      </c>
      <c r="E5266" s="15">
        <v>2.585</v>
      </c>
      <c r="G5266" s="17">
        <v>63</v>
      </c>
      <c r="H5266" s="2">
        <v>37</v>
      </c>
      <c r="I5266" s="2">
        <v>58.7</v>
      </c>
      <c r="J5266" s="2">
        <v>37</v>
      </c>
      <c r="K5266" s="2">
        <v>58.7</v>
      </c>
      <c r="L5266" s="2">
        <v>58.7</v>
      </c>
      <c r="M5266" s="2">
        <v>7</v>
      </c>
      <c r="N5266" s="2">
        <v>11.1</v>
      </c>
      <c r="O5266" s="2">
        <v>19</v>
      </c>
      <c r="P5266" s="2">
        <v>30.2</v>
      </c>
      <c r="S5266" s="2">
        <v>22</v>
      </c>
      <c r="T5266" s="2">
        <v>34.9</v>
      </c>
      <c r="U5266" s="2">
        <v>15</v>
      </c>
      <c r="V5266" s="2">
        <v>23.8</v>
      </c>
      <c r="Y5266" s="2">
        <v>26</v>
      </c>
      <c r="Z5266" s="2">
        <v>41.3</v>
      </c>
      <c r="AB5266" s="2">
        <v>2</v>
      </c>
      <c r="AC5266" s="2">
        <v>1</v>
      </c>
      <c r="AE5266" s="2">
        <v>63</v>
      </c>
      <c r="AF5266" s="2">
        <v>36</v>
      </c>
      <c r="AG5266" s="2">
        <v>57.1</v>
      </c>
      <c r="AH5266" s="2">
        <v>36</v>
      </c>
      <c r="AI5266" s="2">
        <v>57.1</v>
      </c>
      <c r="AJ5266" s="2">
        <v>57.1</v>
      </c>
      <c r="AK5266" s="2">
        <v>22</v>
      </c>
      <c r="AL5266" s="2">
        <v>34.9</v>
      </c>
      <c r="AM5266" s="2">
        <v>5</v>
      </c>
      <c r="AN5266" s="2">
        <v>7.9</v>
      </c>
      <c r="AQ5266" s="2">
        <v>19</v>
      </c>
      <c r="AR5266" s="2">
        <v>30.2</v>
      </c>
      <c r="AS5266" s="2">
        <v>17</v>
      </c>
      <c r="AT5266" s="2">
        <v>27</v>
      </c>
      <c r="AW5266" s="2">
        <v>27</v>
      </c>
      <c r="AX5266" s="2">
        <v>42.9</v>
      </c>
      <c r="AZ5266" s="2">
        <v>2</v>
      </c>
      <c r="BA5266" s="2">
        <v>1</v>
      </c>
      <c r="BC5266" s="2">
        <v>63</v>
      </c>
      <c r="BD5266" s="2">
        <v>38</v>
      </c>
      <c r="BE5266" s="2">
        <v>60.3</v>
      </c>
      <c r="BF5266" s="2">
        <v>38</v>
      </c>
      <c r="BG5266" s="2">
        <v>60.3</v>
      </c>
      <c r="BH5266" s="2">
        <v>60.3</v>
      </c>
      <c r="BI5266" s="2">
        <v>13</v>
      </c>
      <c r="BJ5266" s="2">
        <v>20.6</v>
      </c>
      <c r="BK5266" s="2">
        <v>12</v>
      </c>
      <c r="BL5266" s="2">
        <v>19</v>
      </c>
      <c r="BO5266" s="2">
        <v>26</v>
      </c>
      <c r="BP5266" s="2">
        <v>41.3</v>
      </c>
      <c r="BQ5266" s="2">
        <v>12</v>
      </c>
      <c r="BR5266" s="2">
        <v>19</v>
      </c>
      <c r="BU5266" s="2">
        <v>25</v>
      </c>
      <c r="BV5266" s="2">
        <v>39.700000000000003</v>
      </c>
      <c r="BX5266" s="2">
        <v>2</v>
      </c>
      <c r="BY5266" s="2">
        <v>1</v>
      </c>
    </row>
    <row r="5267" spans="1:77" ht="12.75" customHeight="1" x14ac:dyDescent="0.2">
      <c r="A5267">
        <v>4</v>
      </c>
      <c r="B5267" s="2">
        <v>4332</v>
      </c>
      <c r="C5267" s="17">
        <v>3.18</v>
      </c>
      <c r="D5267" s="2">
        <v>3.15</v>
      </c>
      <c r="E5267" s="15">
        <v>3.0370000000000004</v>
      </c>
      <c r="G5267" s="17">
        <v>79</v>
      </c>
      <c r="H5267" s="2">
        <v>68</v>
      </c>
      <c r="I5267" s="2">
        <v>86.1</v>
      </c>
      <c r="J5267" s="2">
        <v>68</v>
      </c>
      <c r="K5267" s="2">
        <v>86.1</v>
      </c>
      <c r="L5267" s="2">
        <v>86.1</v>
      </c>
      <c r="M5267" s="2">
        <v>2</v>
      </c>
      <c r="N5267" s="2">
        <v>2.5</v>
      </c>
      <c r="O5267" s="2">
        <v>9</v>
      </c>
      <c r="P5267" s="2">
        <v>11.4</v>
      </c>
      <c r="S5267" s="2">
        <v>41</v>
      </c>
      <c r="T5267" s="2">
        <v>51.9</v>
      </c>
      <c r="U5267" s="2">
        <v>27</v>
      </c>
      <c r="V5267" s="2">
        <v>34.200000000000003</v>
      </c>
      <c r="Y5267" s="2">
        <v>11</v>
      </c>
      <c r="Z5267" s="2">
        <v>13.9</v>
      </c>
      <c r="AB5267" s="2">
        <v>3</v>
      </c>
      <c r="AE5267" s="2">
        <v>79</v>
      </c>
      <c r="AF5267" s="2">
        <v>62</v>
      </c>
      <c r="AG5267" s="2">
        <v>78.5</v>
      </c>
      <c r="AH5267" s="2">
        <v>62</v>
      </c>
      <c r="AI5267" s="2">
        <v>78.5</v>
      </c>
      <c r="AJ5267" s="2">
        <v>78.5</v>
      </c>
      <c r="AK5267" s="2">
        <v>9</v>
      </c>
      <c r="AL5267" s="2">
        <v>11.4</v>
      </c>
      <c r="AM5267" s="2">
        <v>8</v>
      </c>
      <c r="AN5267" s="2">
        <v>10.1</v>
      </c>
      <c r="AQ5267" s="2">
        <v>24</v>
      </c>
      <c r="AR5267" s="2">
        <v>30.4</v>
      </c>
      <c r="AS5267" s="2">
        <v>38</v>
      </c>
      <c r="AT5267" s="2">
        <v>48.1</v>
      </c>
      <c r="AW5267" s="2">
        <v>17</v>
      </c>
      <c r="AX5267" s="2">
        <v>21.5</v>
      </c>
      <c r="AZ5267" s="2">
        <v>3</v>
      </c>
      <c r="BC5267" s="2">
        <v>79</v>
      </c>
      <c r="BD5267" s="2">
        <v>61</v>
      </c>
      <c r="BE5267" s="2">
        <v>77.2</v>
      </c>
      <c r="BF5267" s="2">
        <v>61</v>
      </c>
      <c r="BG5267" s="2">
        <v>77.2</v>
      </c>
      <c r="BH5267" s="2">
        <v>77.2</v>
      </c>
      <c r="BI5267" s="2">
        <v>4</v>
      </c>
      <c r="BJ5267" s="2">
        <v>5.0999999999999996</v>
      </c>
      <c r="BK5267" s="2">
        <v>14</v>
      </c>
      <c r="BL5267" s="2">
        <v>17.7</v>
      </c>
      <c r="BO5267" s="2">
        <v>36</v>
      </c>
      <c r="BP5267" s="2">
        <v>45.6</v>
      </c>
      <c r="BQ5267" s="2">
        <v>25</v>
      </c>
      <c r="BR5267" s="2">
        <v>31.6</v>
      </c>
      <c r="BU5267" s="2">
        <v>18</v>
      </c>
      <c r="BV5267" s="2">
        <v>22.8</v>
      </c>
      <c r="BX5267" s="2">
        <v>3</v>
      </c>
    </row>
    <row r="5268" spans="1:77" ht="12.75" customHeight="1" x14ac:dyDescent="0.2">
      <c r="A5268">
        <v>4</v>
      </c>
      <c r="B5268" s="2">
        <v>4336</v>
      </c>
      <c r="C5268" s="17">
        <v>3.43</v>
      </c>
      <c r="D5268" s="2">
        <v>3.38</v>
      </c>
      <c r="E5268" s="15">
        <v>3.4910000000000001</v>
      </c>
      <c r="G5268" s="17">
        <v>60</v>
      </c>
      <c r="H5268" s="2">
        <v>57</v>
      </c>
      <c r="I5268" s="2">
        <v>95</v>
      </c>
      <c r="J5268" s="2">
        <v>57</v>
      </c>
      <c r="K5268" s="2">
        <v>95</v>
      </c>
      <c r="L5268" s="2">
        <v>95</v>
      </c>
      <c r="O5268" s="2">
        <v>3</v>
      </c>
      <c r="P5268" s="2">
        <v>5</v>
      </c>
      <c r="S5268" s="2">
        <v>28</v>
      </c>
      <c r="T5268" s="2">
        <v>46.7</v>
      </c>
      <c r="U5268" s="2">
        <v>29</v>
      </c>
      <c r="V5268" s="2">
        <v>48.3</v>
      </c>
      <c r="Y5268" s="2">
        <v>3</v>
      </c>
      <c r="Z5268" s="2">
        <v>5</v>
      </c>
      <c r="AE5268" s="2">
        <v>60</v>
      </c>
      <c r="AF5268" s="2">
        <v>54</v>
      </c>
      <c r="AG5268" s="2">
        <v>90</v>
      </c>
      <c r="AH5268" s="2">
        <v>54</v>
      </c>
      <c r="AI5268" s="2">
        <v>90</v>
      </c>
      <c r="AJ5268" s="2">
        <v>90</v>
      </c>
      <c r="AK5268" s="2">
        <v>4</v>
      </c>
      <c r="AL5268" s="2">
        <v>6.7</v>
      </c>
      <c r="AM5268" s="2">
        <v>2</v>
      </c>
      <c r="AN5268" s="2">
        <v>3.3</v>
      </c>
      <c r="AQ5268" s="2">
        <v>21</v>
      </c>
      <c r="AR5268" s="2">
        <v>35</v>
      </c>
      <c r="AS5268" s="2">
        <v>33</v>
      </c>
      <c r="AT5268" s="2">
        <v>55</v>
      </c>
      <c r="AW5268" s="2">
        <v>6</v>
      </c>
      <c r="AX5268" s="2">
        <v>10</v>
      </c>
      <c r="BC5268" s="2">
        <v>59</v>
      </c>
      <c r="BD5268" s="2">
        <v>56</v>
      </c>
      <c r="BE5268" s="2">
        <v>94.9</v>
      </c>
      <c r="BF5268" s="2">
        <v>56</v>
      </c>
      <c r="BG5268" s="2">
        <v>94.9</v>
      </c>
      <c r="BH5268" s="2">
        <v>94.9</v>
      </c>
      <c r="BK5268" s="2">
        <v>3</v>
      </c>
      <c r="BL5268" s="2">
        <v>5.0999999999999996</v>
      </c>
      <c r="BO5268" s="2">
        <v>24</v>
      </c>
      <c r="BP5268" s="2">
        <v>40.700000000000003</v>
      </c>
      <c r="BQ5268" s="2">
        <v>32</v>
      </c>
      <c r="BR5268" s="2">
        <v>54.2</v>
      </c>
      <c r="BU5268" s="2">
        <v>3</v>
      </c>
      <c r="BV5268" s="2">
        <v>5.0999999999999996</v>
      </c>
      <c r="BW5268" s="2">
        <v>1</v>
      </c>
    </row>
    <row r="5269" spans="1:77" ht="12.75" customHeight="1" x14ac:dyDescent="0.2">
      <c r="A5269">
        <v>4</v>
      </c>
      <c r="B5269" s="2">
        <v>4341</v>
      </c>
      <c r="C5269" s="17">
        <v>3.2</v>
      </c>
      <c r="D5269" s="2">
        <v>2.83</v>
      </c>
      <c r="E5269" s="15">
        <v>2.46</v>
      </c>
      <c r="G5269" s="17">
        <v>59</v>
      </c>
      <c r="H5269" s="2">
        <v>47</v>
      </c>
      <c r="I5269" s="2">
        <v>79.7</v>
      </c>
      <c r="J5269" s="2">
        <v>47</v>
      </c>
      <c r="K5269" s="2">
        <v>79.7</v>
      </c>
      <c r="L5269" s="2">
        <v>79.7</v>
      </c>
      <c r="M5269" s="2">
        <v>3</v>
      </c>
      <c r="N5269" s="2">
        <v>5.0999999999999996</v>
      </c>
      <c r="O5269" s="2">
        <v>9</v>
      </c>
      <c r="P5269" s="2">
        <v>15.3</v>
      </c>
      <c r="S5269" s="2">
        <v>20</v>
      </c>
      <c r="T5269" s="2">
        <v>33.9</v>
      </c>
      <c r="U5269" s="2">
        <v>27</v>
      </c>
      <c r="V5269" s="2">
        <v>45.8</v>
      </c>
      <c r="Y5269" s="2">
        <v>12</v>
      </c>
      <c r="Z5269" s="2">
        <v>20.3</v>
      </c>
      <c r="AC5269" s="2">
        <v>5</v>
      </c>
      <c r="AE5269" s="2">
        <v>59</v>
      </c>
      <c r="AF5269" s="2">
        <v>40</v>
      </c>
      <c r="AG5269" s="2">
        <v>67.8</v>
      </c>
      <c r="AH5269" s="2">
        <v>40</v>
      </c>
      <c r="AI5269" s="2">
        <v>67.8</v>
      </c>
      <c r="AJ5269" s="2">
        <v>67.8</v>
      </c>
      <c r="AK5269" s="2">
        <v>12</v>
      </c>
      <c r="AL5269" s="2">
        <v>20.3</v>
      </c>
      <c r="AM5269" s="2">
        <v>7</v>
      </c>
      <c r="AN5269" s="2">
        <v>11.9</v>
      </c>
      <c r="AQ5269" s="2">
        <v>19</v>
      </c>
      <c r="AR5269" s="2">
        <v>32.200000000000003</v>
      </c>
      <c r="AS5269" s="2">
        <v>21</v>
      </c>
      <c r="AT5269" s="2">
        <v>35.6</v>
      </c>
      <c r="AW5269" s="2">
        <v>19</v>
      </c>
      <c r="AX5269" s="2">
        <v>32.200000000000003</v>
      </c>
      <c r="BA5269" s="2">
        <v>5</v>
      </c>
      <c r="BC5269" s="2">
        <v>56</v>
      </c>
      <c r="BD5269" s="2">
        <v>32</v>
      </c>
      <c r="BE5269" s="2">
        <v>54.2</v>
      </c>
      <c r="BF5269" s="2">
        <v>32</v>
      </c>
      <c r="BG5269" s="2">
        <v>54.2</v>
      </c>
      <c r="BH5269" s="2">
        <v>57.1</v>
      </c>
      <c r="BI5269" s="2">
        <v>8</v>
      </c>
      <c r="BJ5269" s="2">
        <v>13.6</v>
      </c>
      <c r="BK5269" s="2">
        <v>16</v>
      </c>
      <c r="BL5269" s="2">
        <v>27.1</v>
      </c>
      <c r="BO5269" s="2">
        <v>23</v>
      </c>
      <c r="BP5269" s="2">
        <v>39</v>
      </c>
      <c r="BQ5269" s="2">
        <v>9</v>
      </c>
      <c r="BR5269" s="2">
        <v>15.3</v>
      </c>
      <c r="BS5269" s="2">
        <v>3</v>
      </c>
      <c r="BT5269" s="2">
        <v>5.0999999999999996</v>
      </c>
      <c r="BU5269" s="2">
        <v>27</v>
      </c>
      <c r="BV5269" s="2">
        <v>45.8</v>
      </c>
      <c r="BY5269" s="2">
        <v>5</v>
      </c>
    </row>
    <row r="5270" spans="1:77" ht="12.75" customHeight="1" x14ac:dyDescent="0.2">
      <c r="A5270">
        <v>4</v>
      </c>
      <c r="B5270" s="2">
        <v>4342</v>
      </c>
      <c r="C5270" s="17">
        <v>3.25</v>
      </c>
      <c r="D5270" s="2">
        <v>2.99</v>
      </c>
      <c r="E5270" s="15">
        <v>2.8889999999999998</v>
      </c>
      <c r="G5270" s="17">
        <v>107</v>
      </c>
      <c r="H5270" s="2">
        <v>94</v>
      </c>
      <c r="I5270" s="2">
        <v>87.9</v>
      </c>
      <c r="J5270" s="2">
        <v>94</v>
      </c>
      <c r="K5270" s="2">
        <v>87.9</v>
      </c>
      <c r="L5270" s="2">
        <v>87.9</v>
      </c>
      <c r="M5270" s="2">
        <v>2</v>
      </c>
      <c r="N5270" s="2">
        <v>1.9</v>
      </c>
      <c r="O5270" s="2">
        <v>11</v>
      </c>
      <c r="P5270" s="2">
        <v>10.3</v>
      </c>
      <c r="S5270" s="2">
        <v>52</v>
      </c>
      <c r="T5270" s="2">
        <v>48.6</v>
      </c>
      <c r="U5270" s="2">
        <v>42</v>
      </c>
      <c r="V5270" s="2">
        <v>39.299999999999997</v>
      </c>
      <c r="Y5270" s="2">
        <v>13</v>
      </c>
      <c r="Z5270" s="2">
        <v>12.1</v>
      </c>
      <c r="AB5270" s="2">
        <v>1</v>
      </c>
      <c r="AC5270" s="2">
        <v>7</v>
      </c>
      <c r="AE5270" s="2">
        <v>106</v>
      </c>
      <c r="AF5270" s="2">
        <v>79</v>
      </c>
      <c r="AG5270" s="2">
        <v>74.5</v>
      </c>
      <c r="AH5270" s="2">
        <v>79</v>
      </c>
      <c r="AI5270" s="2">
        <v>74.5</v>
      </c>
      <c r="AJ5270" s="2">
        <v>74.5</v>
      </c>
      <c r="AK5270" s="2">
        <v>15</v>
      </c>
      <c r="AL5270" s="2">
        <v>14.2</v>
      </c>
      <c r="AM5270" s="2">
        <v>12</v>
      </c>
      <c r="AN5270" s="2">
        <v>11.3</v>
      </c>
      <c r="AQ5270" s="2">
        <v>38</v>
      </c>
      <c r="AR5270" s="2">
        <v>35.799999999999997</v>
      </c>
      <c r="AS5270" s="2">
        <v>41</v>
      </c>
      <c r="AT5270" s="2">
        <v>38.700000000000003</v>
      </c>
      <c r="AW5270" s="2">
        <v>27</v>
      </c>
      <c r="AX5270" s="2">
        <v>25.5</v>
      </c>
      <c r="AZ5270" s="2">
        <v>2</v>
      </c>
      <c r="BA5270" s="2">
        <v>7</v>
      </c>
      <c r="BC5270" s="2">
        <v>104</v>
      </c>
      <c r="BD5270" s="2">
        <v>75</v>
      </c>
      <c r="BE5270" s="2">
        <v>70.8</v>
      </c>
      <c r="BF5270" s="2">
        <v>75</v>
      </c>
      <c r="BG5270" s="2">
        <v>70.8</v>
      </c>
      <c r="BH5270" s="2">
        <v>72.099999999999994</v>
      </c>
      <c r="BI5270" s="2">
        <v>7</v>
      </c>
      <c r="BJ5270" s="2">
        <v>6.6</v>
      </c>
      <c r="BK5270" s="2">
        <v>22</v>
      </c>
      <c r="BL5270" s="2">
        <v>20.8</v>
      </c>
      <c r="BO5270" s="2">
        <v>45</v>
      </c>
      <c r="BP5270" s="2">
        <v>42.5</v>
      </c>
      <c r="BQ5270" s="2">
        <v>30</v>
      </c>
      <c r="BR5270" s="2">
        <v>28.3</v>
      </c>
      <c r="BS5270" s="2">
        <v>2</v>
      </c>
      <c r="BT5270" s="2">
        <v>1.9</v>
      </c>
      <c r="BU5270" s="2">
        <v>31</v>
      </c>
      <c r="BV5270" s="2">
        <v>29.2</v>
      </c>
      <c r="BX5270" s="2">
        <v>2</v>
      </c>
      <c r="BY5270" s="2">
        <v>7</v>
      </c>
    </row>
    <row r="5271" spans="1:77" ht="12.75" customHeight="1" x14ac:dyDescent="0.2">
      <c r="A5271">
        <v>4</v>
      </c>
      <c r="B5271" s="2">
        <v>4343</v>
      </c>
      <c r="C5271" s="17">
        <v>2.58</v>
      </c>
      <c r="D5271" s="2">
        <v>1.97</v>
      </c>
      <c r="E5271" s="15">
        <v>2.1959999999999997</v>
      </c>
      <c r="G5271" s="17">
        <v>67</v>
      </c>
      <c r="H5271" s="2">
        <v>38</v>
      </c>
      <c r="I5271" s="2">
        <v>56.7</v>
      </c>
      <c r="J5271" s="2">
        <v>38</v>
      </c>
      <c r="K5271" s="2">
        <v>56.7</v>
      </c>
      <c r="L5271" s="2">
        <v>56.7</v>
      </c>
      <c r="M5271" s="2">
        <v>7</v>
      </c>
      <c r="N5271" s="2">
        <v>10.4</v>
      </c>
      <c r="O5271" s="2">
        <v>22</v>
      </c>
      <c r="P5271" s="2">
        <v>32.799999999999997</v>
      </c>
      <c r="S5271" s="2">
        <v>30</v>
      </c>
      <c r="T5271" s="2">
        <v>44.8</v>
      </c>
      <c r="U5271" s="2">
        <v>8</v>
      </c>
      <c r="V5271" s="2">
        <v>11.9</v>
      </c>
      <c r="Y5271" s="2">
        <v>29</v>
      </c>
      <c r="Z5271" s="2">
        <v>43.3</v>
      </c>
      <c r="AB5271" s="2">
        <v>4</v>
      </c>
      <c r="AE5271" s="2">
        <v>68</v>
      </c>
      <c r="AF5271" s="2">
        <v>21</v>
      </c>
      <c r="AG5271" s="2">
        <v>30.9</v>
      </c>
      <c r="AH5271" s="2">
        <v>21</v>
      </c>
      <c r="AI5271" s="2">
        <v>30.9</v>
      </c>
      <c r="AJ5271" s="2">
        <v>30.9</v>
      </c>
      <c r="AK5271" s="2">
        <v>27</v>
      </c>
      <c r="AL5271" s="2">
        <v>39.700000000000003</v>
      </c>
      <c r="AM5271" s="2">
        <v>20</v>
      </c>
      <c r="AN5271" s="2">
        <v>29.4</v>
      </c>
      <c r="AQ5271" s="2">
        <v>17</v>
      </c>
      <c r="AR5271" s="2">
        <v>25</v>
      </c>
      <c r="AS5271" s="2">
        <v>4</v>
      </c>
      <c r="AT5271" s="2">
        <v>5.9</v>
      </c>
      <c r="AW5271" s="2">
        <v>47</v>
      </c>
      <c r="AX5271" s="2">
        <v>69.099999999999994</v>
      </c>
      <c r="AZ5271" s="2">
        <v>3</v>
      </c>
      <c r="BC5271" s="2">
        <v>66</v>
      </c>
      <c r="BD5271" s="2">
        <v>28</v>
      </c>
      <c r="BE5271" s="2">
        <v>42.4</v>
      </c>
      <c r="BF5271" s="2">
        <v>28</v>
      </c>
      <c r="BG5271" s="2">
        <v>42.4</v>
      </c>
      <c r="BH5271" s="2">
        <v>42.4</v>
      </c>
      <c r="BI5271" s="2">
        <v>17</v>
      </c>
      <c r="BJ5271" s="2">
        <v>25.8</v>
      </c>
      <c r="BK5271" s="2">
        <v>21</v>
      </c>
      <c r="BL5271" s="2">
        <v>31.8</v>
      </c>
      <c r="BO5271" s="2">
        <v>26</v>
      </c>
      <c r="BP5271" s="2">
        <v>39.4</v>
      </c>
      <c r="BQ5271" s="2">
        <v>2</v>
      </c>
      <c r="BR5271" s="2">
        <v>3</v>
      </c>
      <c r="BU5271" s="2">
        <v>38</v>
      </c>
      <c r="BV5271" s="2">
        <v>57.6</v>
      </c>
      <c r="BW5271" s="2">
        <v>1</v>
      </c>
      <c r="BX5271" s="2">
        <v>4</v>
      </c>
    </row>
    <row r="5272" spans="1:77" ht="12.75" customHeight="1" x14ac:dyDescent="0.2">
      <c r="A5272">
        <v>4</v>
      </c>
      <c r="B5272" s="2">
        <v>4344</v>
      </c>
      <c r="C5272" s="17">
        <v>2.67</v>
      </c>
      <c r="D5272" s="2">
        <v>2.77</v>
      </c>
      <c r="E5272" s="15">
        <v>2.556</v>
      </c>
      <c r="G5272" s="17">
        <v>138</v>
      </c>
      <c r="H5272" s="2">
        <v>81</v>
      </c>
      <c r="I5272" s="2">
        <v>58.3</v>
      </c>
      <c r="J5272" s="2">
        <v>81</v>
      </c>
      <c r="K5272" s="2">
        <v>58.3</v>
      </c>
      <c r="L5272" s="2">
        <v>58.7</v>
      </c>
      <c r="M5272" s="2">
        <v>9</v>
      </c>
      <c r="N5272" s="2">
        <v>6.5</v>
      </c>
      <c r="O5272" s="2">
        <v>48</v>
      </c>
      <c r="P5272" s="2">
        <v>34.5</v>
      </c>
      <c r="S5272" s="2">
        <v>58</v>
      </c>
      <c r="T5272" s="2">
        <v>41.7</v>
      </c>
      <c r="U5272" s="2">
        <v>23</v>
      </c>
      <c r="V5272" s="2">
        <v>16.5</v>
      </c>
      <c r="W5272" s="2">
        <v>1</v>
      </c>
      <c r="X5272" s="2">
        <v>0.7</v>
      </c>
      <c r="Y5272" s="2">
        <v>58</v>
      </c>
      <c r="Z5272" s="2">
        <v>41.7</v>
      </c>
      <c r="AB5272" s="2">
        <v>2</v>
      </c>
      <c r="AE5272" s="2">
        <v>139</v>
      </c>
      <c r="AF5272" s="2">
        <v>94</v>
      </c>
      <c r="AG5272" s="2">
        <v>67.599999999999994</v>
      </c>
      <c r="AH5272" s="2">
        <v>94</v>
      </c>
      <c r="AI5272" s="2">
        <v>67.599999999999994</v>
      </c>
      <c r="AJ5272" s="2">
        <v>67.599999999999994</v>
      </c>
      <c r="AK5272" s="2">
        <v>27</v>
      </c>
      <c r="AL5272" s="2">
        <v>19.399999999999999</v>
      </c>
      <c r="AM5272" s="2">
        <v>18</v>
      </c>
      <c r="AN5272" s="2">
        <v>12.9</v>
      </c>
      <c r="AQ5272" s="2">
        <v>54</v>
      </c>
      <c r="AR5272" s="2">
        <v>38.799999999999997</v>
      </c>
      <c r="AS5272" s="2">
        <v>40</v>
      </c>
      <c r="AT5272" s="2">
        <v>28.8</v>
      </c>
      <c r="AW5272" s="2">
        <v>45</v>
      </c>
      <c r="AX5272" s="2">
        <v>32.4</v>
      </c>
      <c r="AZ5272" s="2">
        <v>2</v>
      </c>
      <c r="BC5272" s="2">
        <v>136</v>
      </c>
      <c r="BD5272" s="2">
        <v>75</v>
      </c>
      <c r="BE5272" s="2">
        <v>54.3</v>
      </c>
      <c r="BF5272" s="2">
        <v>75</v>
      </c>
      <c r="BG5272" s="2">
        <v>54.3</v>
      </c>
      <c r="BH5272" s="2">
        <v>55.1</v>
      </c>
      <c r="BI5272" s="2">
        <v>24</v>
      </c>
      <c r="BJ5272" s="2">
        <v>17.399999999999999</v>
      </c>
      <c r="BK5272" s="2">
        <v>37</v>
      </c>
      <c r="BL5272" s="2">
        <v>26.8</v>
      </c>
      <c r="BO5272" s="2">
        <v>45</v>
      </c>
      <c r="BP5272" s="2">
        <v>32.6</v>
      </c>
      <c r="BQ5272" s="2">
        <v>30</v>
      </c>
      <c r="BR5272" s="2">
        <v>21.7</v>
      </c>
      <c r="BS5272" s="2">
        <v>2</v>
      </c>
      <c r="BT5272" s="2">
        <v>1.4</v>
      </c>
      <c r="BU5272" s="2">
        <v>63</v>
      </c>
      <c r="BV5272" s="2">
        <v>45.7</v>
      </c>
      <c r="BX5272" s="2">
        <v>3</v>
      </c>
    </row>
    <row r="5273" spans="1:77" ht="12.75" customHeight="1" x14ac:dyDescent="0.2">
      <c r="A5273">
        <v>4</v>
      </c>
      <c r="B5273" s="2">
        <v>4345</v>
      </c>
      <c r="C5273" s="17">
        <v>3.2</v>
      </c>
      <c r="D5273" s="2">
        <v>3</v>
      </c>
      <c r="E5273" s="15">
        <v>2.8429999999999995</v>
      </c>
      <c r="G5273" s="17">
        <v>64</v>
      </c>
      <c r="H5273" s="2">
        <v>53</v>
      </c>
      <c r="I5273" s="2">
        <v>82.8</v>
      </c>
      <c r="J5273" s="2">
        <v>53</v>
      </c>
      <c r="K5273" s="2">
        <v>82.8</v>
      </c>
      <c r="L5273" s="2">
        <v>82.8</v>
      </c>
      <c r="M5273" s="2">
        <v>1</v>
      </c>
      <c r="N5273" s="2">
        <v>1.6</v>
      </c>
      <c r="O5273" s="2">
        <v>10</v>
      </c>
      <c r="P5273" s="2">
        <v>15.6</v>
      </c>
      <c r="Q5273" s="2">
        <v>1</v>
      </c>
      <c r="R5273" s="2">
        <v>1.6</v>
      </c>
      <c r="S5273" s="2">
        <v>24</v>
      </c>
      <c r="T5273" s="2">
        <v>37.5</v>
      </c>
      <c r="U5273" s="2">
        <v>28</v>
      </c>
      <c r="V5273" s="2">
        <v>43.8</v>
      </c>
      <c r="Y5273" s="2">
        <v>11</v>
      </c>
      <c r="Z5273" s="2">
        <v>17.2</v>
      </c>
      <c r="AB5273" s="2">
        <v>1</v>
      </c>
      <c r="AE5273" s="2">
        <v>64</v>
      </c>
      <c r="AF5273" s="2">
        <v>45</v>
      </c>
      <c r="AG5273" s="2">
        <v>70.3</v>
      </c>
      <c r="AH5273" s="2">
        <v>45</v>
      </c>
      <c r="AI5273" s="2">
        <v>70.3</v>
      </c>
      <c r="AJ5273" s="2">
        <v>70.3</v>
      </c>
      <c r="AK5273" s="2">
        <v>13</v>
      </c>
      <c r="AL5273" s="2">
        <v>20.3</v>
      </c>
      <c r="AM5273" s="2">
        <v>6</v>
      </c>
      <c r="AN5273" s="2">
        <v>9.4</v>
      </c>
      <c r="AQ5273" s="2">
        <v>13</v>
      </c>
      <c r="AR5273" s="2">
        <v>20.3</v>
      </c>
      <c r="AS5273" s="2">
        <v>32</v>
      </c>
      <c r="AT5273" s="2">
        <v>50</v>
      </c>
      <c r="AW5273" s="2">
        <v>19</v>
      </c>
      <c r="AX5273" s="2">
        <v>29.7</v>
      </c>
      <c r="AZ5273" s="2">
        <v>1</v>
      </c>
      <c r="BC5273" s="2">
        <v>63</v>
      </c>
      <c r="BD5273" s="2">
        <v>42</v>
      </c>
      <c r="BE5273" s="2">
        <v>65.599999999999994</v>
      </c>
      <c r="BF5273" s="2">
        <v>42</v>
      </c>
      <c r="BG5273" s="2">
        <v>65.599999999999994</v>
      </c>
      <c r="BH5273" s="2">
        <v>66.7</v>
      </c>
      <c r="BI5273" s="2">
        <v>7</v>
      </c>
      <c r="BJ5273" s="2">
        <v>10.9</v>
      </c>
      <c r="BK5273" s="2">
        <v>14</v>
      </c>
      <c r="BL5273" s="2">
        <v>21.9</v>
      </c>
      <c r="BO5273" s="2">
        <v>21</v>
      </c>
      <c r="BP5273" s="2">
        <v>32.799999999999997</v>
      </c>
      <c r="BQ5273" s="2">
        <v>21</v>
      </c>
      <c r="BR5273" s="2">
        <v>32.799999999999997</v>
      </c>
      <c r="BS5273" s="2">
        <v>1</v>
      </c>
      <c r="BT5273" s="2">
        <v>1.6</v>
      </c>
      <c r="BU5273" s="2">
        <v>22</v>
      </c>
      <c r="BV5273" s="2">
        <v>34.4</v>
      </c>
      <c r="BX5273" s="2">
        <v>1</v>
      </c>
    </row>
    <row r="5274" spans="1:77" ht="12.75" customHeight="1" x14ac:dyDescent="0.2">
      <c r="A5274">
        <v>4</v>
      </c>
      <c r="B5274" s="2">
        <v>4346</v>
      </c>
      <c r="C5274" s="17">
        <v>2.98</v>
      </c>
      <c r="D5274" s="2">
        <v>3.26</v>
      </c>
      <c r="E5274" s="15">
        <v>2.86</v>
      </c>
      <c r="G5274" s="17">
        <v>66</v>
      </c>
      <c r="H5274" s="2">
        <v>52</v>
      </c>
      <c r="I5274" s="2">
        <v>78.8</v>
      </c>
      <c r="J5274" s="2">
        <v>52</v>
      </c>
      <c r="K5274" s="2">
        <v>78.8</v>
      </c>
      <c r="L5274" s="2">
        <v>78.8</v>
      </c>
      <c r="M5274" s="2">
        <v>1</v>
      </c>
      <c r="N5274" s="2">
        <v>1.5</v>
      </c>
      <c r="O5274" s="2">
        <v>13</v>
      </c>
      <c r="P5274" s="2">
        <v>19.7</v>
      </c>
      <c r="Q5274" s="2">
        <v>3</v>
      </c>
      <c r="R5274" s="2">
        <v>4.5</v>
      </c>
      <c r="S5274" s="2">
        <v>26</v>
      </c>
      <c r="T5274" s="2">
        <v>39.4</v>
      </c>
      <c r="U5274" s="2">
        <v>23</v>
      </c>
      <c r="V5274" s="2">
        <v>34.799999999999997</v>
      </c>
      <c r="Y5274" s="2">
        <v>14</v>
      </c>
      <c r="Z5274" s="2">
        <v>21.2</v>
      </c>
      <c r="AB5274" s="2">
        <v>2</v>
      </c>
      <c r="AC5274" s="2">
        <v>2</v>
      </c>
      <c r="AE5274" s="2">
        <v>66</v>
      </c>
      <c r="AF5274" s="2">
        <v>57</v>
      </c>
      <c r="AG5274" s="2">
        <v>86.4</v>
      </c>
      <c r="AH5274" s="2">
        <v>57</v>
      </c>
      <c r="AI5274" s="2">
        <v>86.4</v>
      </c>
      <c r="AJ5274" s="2">
        <v>86.4</v>
      </c>
      <c r="AK5274" s="2">
        <v>5</v>
      </c>
      <c r="AL5274" s="2">
        <v>7.6</v>
      </c>
      <c r="AM5274" s="2">
        <v>4</v>
      </c>
      <c r="AN5274" s="2">
        <v>6.1</v>
      </c>
      <c r="AQ5274" s="2">
        <v>26</v>
      </c>
      <c r="AR5274" s="2">
        <v>39.4</v>
      </c>
      <c r="AS5274" s="2">
        <v>31</v>
      </c>
      <c r="AT5274" s="2">
        <v>47</v>
      </c>
      <c r="AW5274" s="2">
        <v>9</v>
      </c>
      <c r="AX5274" s="2">
        <v>13.6</v>
      </c>
      <c r="AZ5274" s="2">
        <v>2</v>
      </c>
      <c r="BA5274" s="2">
        <v>2</v>
      </c>
      <c r="BC5274" s="2">
        <v>66</v>
      </c>
      <c r="BD5274" s="2">
        <v>49</v>
      </c>
      <c r="BE5274" s="2">
        <v>74.2</v>
      </c>
      <c r="BF5274" s="2">
        <v>49</v>
      </c>
      <c r="BG5274" s="2">
        <v>74.2</v>
      </c>
      <c r="BH5274" s="2">
        <v>74.2</v>
      </c>
      <c r="BI5274" s="2">
        <v>3</v>
      </c>
      <c r="BJ5274" s="2">
        <v>4.5</v>
      </c>
      <c r="BK5274" s="2">
        <v>14</v>
      </c>
      <c r="BL5274" s="2">
        <v>21.2</v>
      </c>
      <c r="BM5274" s="2">
        <v>4</v>
      </c>
      <c r="BN5274" s="2">
        <v>6.1</v>
      </c>
      <c r="BO5274" s="2">
        <v>22</v>
      </c>
      <c r="BP5274" s="2">
        <v>33.299999999999997</v>
      </c>
      <c r="BQ5274" s="2">
        <v>23</v>
      </c>
      <c r="BR5274" s="2">
        <v>34.799999999999997</v>
      </c>
      <c r="BU5274" s="2">
        <v>17</v>
      </c>
      <c r="BV5274" s="2">
        <v>25.8</v>
      </c>
      <c r="BX5274" s="2">
        <v>2</v>
      </c>
      <c r="BY5274" s="2">
        <v>2</v>
      </c>
    </row>
    <row r="5275" spans="1:77" ht="12.75" customHeight="1" x14ac:dyDescent="0.2">
      <c r="A5275">
        <v>4</v>
      </c>
      <c r="B5275" s="2">
        <v>4347</v>
      </c>
      <c r="C5275" s="17">
        <v>2.86</v>
      </c>
      <c r="D5275" s="2">
        <v>2.96</v>
      </c>
      <c r="E5275" s="15">
        <v>2.52</v>
      </c>
      <c r="G5275" s="17">
        <v>92</v>
      </c>
      <c r="H5275" s="2">
        <v>78</v>
      </c>
      <c r="I5275" s="2">
        <v>84.8</v>
      </c>
      <c r="J5275" s="2">
        <v>78</v>
      </c>
      <c r="K5275" s="2">
        <v>84.8</v>
      </c>
      <c r="L5275" s="2">
        <v>84.8</v>
      </c>
      <c r="M5275" s="2">
        <v>4</v>
      </c>
      <c r="N5275" s="2">
        <v>4.3</v>
      </c>
      <c r="O5275" s="2">
        <v>10</v>
      </c>
      <c r="P5275" s="2">
        <v>10.9</v>
      </c>
      <c r="Q5275" s="2">
        <v>5</v>
      </c>
      <c r="R5275" s="2">
        <v>5.4</v>
      </c>
      <c r="S5275" s="2">
        <v>53</v>
      </c>
      <c r="T5275" s="2">
        <v>57.6</v>
      </c>
      <c r="U5275" s="2">
        <v>20</v>
      </c>
      <c r="V5275" s="2">
        <v>21.7</v>
      </c>
      <c r="Y5275" s="2">
        <v>14</v>
      </c>
      <c r="Z5275" s="2">
        <v>15.2</v>
      </c>
      <c r="AC5275" s="2">
        <v>2</v>
      </c>
      <c r="AE5275" s="2">
        <v>92</v>
      </c>
      <c r="AF5275" s="2">
        <v>69</v>
      </c>
      <c r="AG5275" s="2">
        <v>75</v>
      </c>
      <c r="AH5275" s="2">
        <v>69</v>
      </c>
      <c r="AI5275" s="2">
        <v>75</v>
      </c>
      <c r="AJ5275" s="2">
        <v>75</v>
      </c>
      <c r="AK5275" s="2">
        <v>12</v>
      </c>
      <c r="AL5275" s="2">
        <v>13</v>
      </c>
      <c r="AM5275" s="2">
        <v>11</v>
      </c>
      <c r="AN5275" s="2">
        <v>12</v>
      </c>
      <c r="AO5275" s="2">
        <v>1</v>
      </c>
      <c r="AP5275" s="2">
        <v>1.1000000000000001</v>
      </c>
      <c r="AQ5275" s="2">
        <v>34</v>
      </c>
      <c r="AR5275" s="2">
        <v>37</v>
      </c>
      <c r="AS5275" s="2">
        <v>34</v>
      </c>
      <c r="AT5275" s="2">
        <v>37</v>
      </c>
      <c r="AW5275" s="2">
        <v>23</v>
      </c>
      <c r="AX5275" s="2">
        <v>25</v>
      </c>
      <c r="BA5275" s="2">
        <v>2</v>
      </c>
      <c r="BC5275" s="2">
        <v>91</v>
      </c>
      <c r="BD5275" s="2">
        <v>54</v>
      </c>
      <c r="BE5275" s="2">
        <v>58.7</v>
      </c>
      <c r="BF5275" s="2">
        <v>54</v>
      </c>
      <c r="BG5275" s="2">
        <v>58.7</v>
      </c>
      <c r="BH5275" s="2">
        <v>59.3</v>
      </c>
      <c r="BI5275" s="2">
        <v>10</v>
      </c>
      <c r="BJ5275" s="2">
        <v>10.9</v>
      </c>
      <c r="BK5275" s="2">
        <v>27</v>
      </c>
      <c r="BL5275" s="2">
        <v>29.3</v>
      </c>
      <c r="BM5275" s="2">
        <v>2</v>
      </c>
      <c r="BN5275" s="2">
        <v>2.2000000000000002</v>
      </c>
      <c r="BO5275" s="2">
        <v>40</v>
      </c>
      <c r="BP5275" s="2">
        <v>43.5</v>
      </c>
      <c r="BQ5275" s="2">
        <v>12</v>
      </c>
      <c r="BR5275" s="2">
        <v>13</v>
      </c>
      <c r="BS5275" s="2">
        <v>1</v>
      </c>
      <c r="BT5275" s="2">
        <v>1.1000000000000001</v>
      </c>
      <c r="BU5275" s="2">
        <v>38</v>
      </c>
      <c r="BV5275" s="2">
        <v>41.3</v>
      </c>
      <c r="BY5275" s="2">
        <v>2</v>
      </c>
    </row>
    <row r="5276" spans="1:77" ht="12.75" customHeight="1" x14ac:dyDescent="0.2">
      <c r="A5276">
        <v>4</v>
      </c>
      <c r="B5276" s="2">
        <v>4348</v>
      </c>
      <c r="C5276" s="17">
        <v>2.85</v>
      </c>
      <c r="D5276" s="2">
        <v>3</v>
      </c>
      <c r="E5276" s="15">
        <v>2.7269999999999999</v>
      </c>
      <c r="G5276" s="17">
        <v>81</v>
      </c>
      <c r="H5276" s="2">
        <v>66</v>
      </c>
      <c r="I5276" s="2">
        <v>81.5</v>
      </c>
      <c r="J5276" s="2">
        <v>66</v>
      </c>
      <c r="K5276" s="2">
        <v>81.5</v>
      </c>
      <c r="L5276" s="2">
        <v>81.5</v>
      </c>
      <c r="M5276" s="2">
        <v>5</v>
      </c>
      <c r="N5276" s="2">
        <v>6.2</v>
      </c>
      <c r="O5276" s="2">
        <v>10</v>
      </c>
      <c r="P5276" s="2">
        <v>12.3</v>
      </c>
      <c r="Q5276" s="2">
        <v>6</v>
      </c>
      <c r="R5276" s="2">
        <v>7.4</v>
      </c>
      <c r="S5276" s="2">
        <v>34</v>
      </c>
      <c r="T5276" s="2">
        <v>42</v>
      </c>
      <c r="U5276" s="2">
        <v>26</v>
      </c>
      <c r="V5276" s="2">
        <v>32.1</v>
      </c>
      <c r="Y5276" s="2">
        <v>15</v>
      </c>
      <c r="Z5276" s="2">
        <v>18.5</v>
      </c>
      <c r="AC5276" s="2">
        <v>4</v>
      </c>
      <c r="AE5276" s="2">
        <v>81</v>
      </c>
      <c r="AF5276" s="2">
        <v>61</v>
      </c>
      <c r="AG5276" s="2">
        <v>75.3</v>
      </c>
      <c r="AH5276" s="2">
        <v>61</v>
      </c>
      <c r="AI5276" s="2">
        <v>75.3</v>
      </c>
      <c r="AJ5276" s="2">
        <v>75.3</v>
      </c>
      <c r="AK5276" s="2">
        <v>11</v>
      </c>
      <c r="AL5276" s="2">
        <v>13.6</v>
      </c>
      <c r="AM5276" s="2">
        <v>9</v>
      </c>
      <c r="AN5276" s="2">
        <v>11.1</v>
      </c>
      <c r="AO5276" s="2">
        <v>1</v>
      </c>
      <c r="AP5276" s="2">
        <v>1.2</v>
      </c>
      <c r="AQ5276" s="2">
        <v>26</v>
      </c>
      <c r="AR5276" s="2">
        <v>32.1</v>
      </c>
      <c r="AS5276" s="2">
        <v>34</v>
      </c>
      <c r="AT5276" s="2">
        <v>42</v>
      </c>
      <c r="AW5276" s="2">
        <v>20</v>
      </c>
      <c r="AX5276" s="2">
        <v>24.7</v>
      </c>
      <c r="BA5276" s="2">
        <v>4</v>
      </c>
      <c r="BC5276" s="2">
        <v>81</v>
      </c>
      <c r="BD5276" s="2">
        <v>58</v>
      </c>
      <c r="BE5276" s="2">
        <v>71.599999999999994</v>
      </c>
      <c r="BF5276" s="2">
        <v>58</v>
      </c>
      <c r="BG5276" s="2">
        <v>71.599999999999994</v>
      </c>
      <c r="BH5276" s="2">
        <v>71.599999999999994</v>
      </c>
      <c r="BI5276" s="2">
        <v>8</v>
      </c>
      <c r="BJ5276" s="2">
        <v>9.9</v>
      </c>
      <c r="BK5276" s="2">
        <v>15</v>
      </c>
      <c r="BL5276" s="2">
        <v>18.5</v>
      </c>
      <c r="BM5276" s="2">
        <v>5</v>
      </c>
      <c r="BN5276" s="2">
        <v>6.2</v>
      </c>
      <c r="BO5276" s="2">
        <v>29</v>
      </c>
      <c r="BP5276" s="2">
        <v>35.799999999999997</v>
      </c>
      <c r="BQ5276" s="2">
        <v>24</v>
      </c>
      <c r="BR5276" s="2">
        <v>29.6</v>
      </c>
      <c r="BU5276" s="2">
        <v>23</v>
      </c>
      <c r="BV5276" s="2">
        <v>28.4</v>
      </c>
      <c r="BY5276" s="2">
        <v>4</v>
      </c>
    </row>
    <row r="5277" spans="1:77" ht="12.75" customHeight="1" x14ac:dyDescent="0.2">
      <c r="A5277">
        <v>4</v>
      </c>
      <c r="B5277" s="2">
        <v>4349</v>
      </c>
      <c r="C5277" s="17">
        <v>2.99</v>
      </c>
      <c r="D5277" s="2">
        <v>3.01</v>
      </c>
      <c r="E5277" s="15">
        <v>2.5</v>
      </c>
      <c r="G5277" s="17">
        <v>100</v>
      </c>
      <c r="H5277" s="2">
        <v>74</v>
      </c>
      <c r="I5277" s="2">
        <v>74</v>
      </c>
      <c r="J5277" s="2">
        <v>74</v>
      </c>
      <c r="K5277" s="2">
        <v>74</v>
      </c>
      <c r="L5277" s="2">
        <v>74</v>
      </c>
      <c r="M5277" s="2">
        <v>3</v>
      </c>
      <c r="N5277" s="2">
        <v>3</v>
      </c>
      <c r="O5277" s="2">
        <v>23</v>
      </c>
      <c r="P5277" s="2">
        <v>23</v>
      </c>
      <c r="S5277" s="2">
        <v>46</v>
      </c>
      <c r="T5277" s="2">
        <v>46</v>
      </c>
      <c r="U5277" s="2">
        <v>28</v>
      </c>
      <c r="V5277" s="2">
        <v>28</v>
      </c>
      <c r="Y5277" s="2">
        <v>26</v>
      </c>
      <c r="Z5277" s="2">
        <v>26</v>
      </c>
      <c r="AE5277" s="2">
        <v>100</v>
      </c>
      <c r="AF5277" s="2">
        <v>77</v>
      </c>
      <c r="AG5277" s="2">
        <v>77</v>
      </c>
      <c r="AH5277" s="2">
        <v>77</v>
      </c>
      <c r="AI5277" s="2">
        <v>77</v>
      </c>
      <c r="AJ5277" s="2">
        <v>77</v>
      </c>
      <c r="AK5277" s="2">
        <v>9</v>
      </c>
      <c r="AL5277" s="2">
        <v>9</v>
      </c>
      <c r="AM5277" s="2">
        <v>14</v>
      </c>
      <c r="AN5277" s="2">
        <v>14</v>
      </c>
      <c r="AQ5277" s="2">
        <v>44</v>
      </c>
      <c r="AR5277" s="2">
        <v>44</v>
      </c>
      <c r="AS5277" s="2">
        <v>33</v>
      </c>
      <c r="AT5277" s="2">
        <v>33</v>
      </c>
      <c r="AW5277" s="2">
        <v>23</v>
      </c>
      <c r="AX5277" s="2">
        <v>23</v>
      </c>
      <c r="BC5277" s="2">
        <v>100</v>
      </c>
      <c r="BD5277" s="2">
        <v>51</v>
      </c>
      <c r="BE5277" s="2">
        <v>51</v>
      </c>
      <c r="BF5277" s="2">
        <v>51</v>
      </c>
      <c r="BG5277" s="2">
        <v>51</v>
      </c>
      <c r="BH5277" s="2">
        <v>51</v>
      </c>
      <c r="BI5277" s="2">
        <v>13</v>
      </c>
      <c r="BJ5277" s="2">
        <v>13</v>
      </c>
      <c r="BK5277" s="2">
        <v>36</v>
      </c>
      <c r="BL5277" s="2">
        <v>36</v>
      </c>
      <c r="BO5277" s="2">
        <v>39</v>
      </c>
      <c r="BP5277" s="2">
        <v>39</v>
      </c>
      <c r="BQ5277" s="2">
        <v>12</v>
      </c>
      <c r="BR5277" s="2">
        <v>12</v>
      </c>
      <c r="BU5277" s="2">
        <v>49</v>
      </c>
      <c r="BV5277" s="2">
        <v>49</v>
      </c>
    </row>
    <row r="5278" spans="1:77" ht="12.75" customHeight="1" x14ac:dyDescent="0.2">
      <c r="A5278">
        <v>4</v>
      </c>
      <c r="B5278" s="2">
        <v>4350</v>
      </c>
      <c r="C5278" s="17">
        <v>3.32</v>
      </c>
      <c r="D5278" s="2">
        <v>3.33</v>
      </c>
      <c r="E5278" s="15">
        <v>3.1960000000000002</v>
      </c>
      <c r="G5278" s="17">
        <v>82</v>
      </c>
      <c r="H5278" s="2">
        <v>71</v>
      </c>
      <c r="I5278" s="2">
        <v>86.6</v>
      </c>
      <c r="J5278" s="2">
        <v>71</v>
      </c>
      <c r="K5278" s="2">
        <v>86.6</v>
      </c>
      <c r="L5278" s="2">
        <v>86.6</v>
      </c>
      <c r="M5278" s="2">
        <v>2</v>
      </c>
      <c r="N5278" s="2">
        <v>2.4</v>
      </c>
      <c r="O5278" s="2">
        <v>9</v>
      </c>
      <c r="P5278" s="2">
        <v>11</v>
      </c>
      <c r="Q5278" s="2">
        <v>2</v>
      </c>
      <c r="R5278" s="2">
        <v>2.4</v>
      </c>
      <c r="S5278" s="2">
        <v>24</v>
      </c>
      <c r="T5278" s="2">
        <v>29.3</v>
      </c>
      <c r="U5278" s="2">
        <v>45</v>
      </c>
      <c r="V5278" s="2">
        <v>54.9</v>
      </c>
      <c r="Y5278" s="2">
        <v>11</v>
      </c>
      <c r="Z5278" s="2">
        <v>13.4</v>
      </c>
      <c r="AC5278" s="2">
        <v>1</v>
      </c>
      <c r="AE5278" s="2">
        <v>82</v>
      </c>
      <c r="AF5278" s="2">
        <v>71</v>
      </c>
      <c r="AG5278" s="2">
        <v>86.6</v>
      </c>
      <c r="AH5278" s="2">
        <v>71</v>
      </c>
      <c r="AI5278" s="2">
        <v>86.6</v>
      </c>
      <c r="AJ5278" s="2">
        <v>86.6</v>
      </c>
      <c r="AK5278" s="2">
        <v>5</v>
      </c>
      <c r="AL5278" s="2">
        <v>6.1</v>
      </c>
      <c r="AM5278" s="2">
        <v>6</v>
      </c>
      <c r="AN5278" s="2">
        <v>7.3</v>
      </c>
      <c r="AO5278" s="2">
        <v>1</v>
      </c>
      <c r="AP5278" s="2">
        <v>1.2</v>
      </c>
      <c r="AQ5278" s="2">
        <v>24</v>
      </c>
      <c r="AR5278" s="2">
        <v>29.3</v>
      </c>
      <c r="AS5278" s="2">
        <v>46</v>
      </c>
      <c r="AT5278" s="2">
        <v>56.1</v>
      </c>
      <c r="AW5278" s="2">
        <v>11</v>
      </c>
      <c r="AX5278" s="2">
        <v>13.4</v>
      </c>
      <c r="BA5278" s="2">
        <v>1</v>
      </c>
      <c r="BC5278" s="2">
        <v>82</v>
      </c>
      <c r="BD5278" s="2">
        <v>66</v>
      </c>
      <c r="BE5278" s="2">
        <v>80.5</v>
      </c>
      <c r="BF5278" s="2">
        <v>66</v>
      </c>
      <c r="BG5278" s="2">
        <v>80.5</v>
      </c>
      <c r="BH5278" s="2">
        <v>80.5</v>
      </c>
      <c r="BI5278" s="2">
        <v>2</v>
      </c>
      <c r="BJ5278" s="2">
        <v>2.4</v>
      </c>
      <c r="BK5278" s="2">
        <v>14</v>
      </c>
      <c r="BL5278" s="2">
        <v>17.100000000000001</v>
      </c>
      <c r="BO5278" s="2">
        <v>32</v>
      </c>
      <c r="BP5278" s="2">
        <v>39</v>
      </c>
      <c r="BQ5278" s="2">
        <v>34</v>
      </c>
      <c r="BR5278" s="2">
        <v>41.5</v>
      </c>
      <c r="BU5278" s="2">
        <v>16</v>
      </c>
      <c r="BV5278" s="2">
        <v>19.5</v>
      </c>
      <c r="BY5278" s="2">
        <v>1</v>
      </c>
    </row>
    <row r="5279" spans="1:77" ht="12.75" customHeight="1" x14ac:dyDescent="0.2">
      <c r="A5279">
        <v>4</v>
      </c>
      <c r="B5279" s="2">
        <v>4352</v>
      </c>
      <c r="C5279" s="17">
        <v>2.87</v>
      </c>
      <c r="D5279" s="2">
        <v>2.92</v>
      </c>
      <c r="E5279" s="15">
        <v>2.7250000000000001</v>
      </c>
      <c r="G5279" s="17">
        <v>136</v>
      </c>
      <c r="H5279" s="2">
        <v>109</v>
      </c>
      <c r="I5279" s="2">
        <v>79.599999999999994</v>
      </c>
      <c r="J5279" s="2">
        <v>109</v>
      </c>
      <c r="K5279" s="2">
        <v>79.599999999999994</v>
      </c>
      <c r="L5279" s="2">
        <v>80.099999999999994</v>
      </c>
      <c r="M5279" s="2">
        <v>5</v>
      </c>
      <c r="N5279" s="2">
        <v>3.6</v>
      </c>
      <c r="O5279" s="2">
        <v>22</v>
      </c>
      <c r="P5279" s="2">
        <v>16.100000000000001</v>
      </c>
      <c r="Q5279" s="2">
        <v>8</v>
      </c>
      <c r="R5279" s="2">
        <v>5.8</v>
      </c>
      <c r="S5279" s="2">
        <v>60</v>
      </c>
      <c r="T5279" s="2">
        <v>43.8</v>
      </c>
      <c r="U5279" s="2">
        <v>41</v>
      </c>
      <c r="V5279" s="2">
        <v>29.9</v>
      </c>
      <c r="W5279" s="2">
        <v>1</v>
      </c>
      <c r="X5279" s="2">
        <v>0.7</v>
      </c>
      <c r="Y5279" s="2">
        <v>28</v>
      </c>
      <c r="Z5279" s="2">
        <v>20.399999999999999</v>
      </c>
      <c r="AB5279" s="2">
        <v>3</v>
      </c>
      <c r="AE5279" s="2">
        <v>136</v>
      </c>
      <c r="AF5279" s="2">
        <v>93</v>
      </c>
      <c r="AG5279" s="2">
        <v>67.900000000000006</v>
      </c>
      <c r="AH5279" s="2">
        <v>93</v>
      </c>
      <c r="AI5279" s="2">
        <v>67.900000000000006</v>
      </c>
      <c r="AJ5279" s="2">
        <v>68.400000000000006</v>
      </c>
      <c r="AK5279" s="2">
        <v>24</v>
      </c>
      <c r="AL5279" s="2">
        <v>17.5</v>
      </c>
      <c r="AM5279" s="2">
        <v>19</v>
      </c>
      <c r="AN5279" s="2">
        <v>13.9</v>
      </c>
      <c r="AO5279" s="2">
        <v>1</v>
      </c>
      <c r="AP5279" s="2">
        <v>0.7</v>
      </c>
      <c r="AQ5279" s="2">
        <v>30</v>
      </c>
      <c r="AR5279" s="2">
        <v>21.9</v>
      </c>
      <c r="AS5279" s="2">
        <v>62</v>
      </c>
      <c r="AT5279" s="2">
        <v>45.3</v>
      </c>
      <c r="AU5279" s="2">
        <v>1</v>
      </c>
      <c r="AV5279" s="2">
        <v>0.7</v>
      </c>
      <c r="AW5279" s="2">
        <v>44</v>
      </c>
      <c r="AX5279" s="2">
        <v>32.1</v>
      </c>
      <c r="AZ5279" s="2">
        <v>3</v>
      </c>
      <c r="BC5279" s="2">
        <v>135</v>
      </c>
      <c r="BD5279" s="2">
        <v>94</v>
      </c>
      <c r="BE5279" s="2">
        <v>68.599999999999994</v>
      </c>
      <c r="BF5279" s="2">
        <v>94</v>
      </c>
      <c r="BG5279" s="2">
        <v>68.599999999999994</v>
      </c>
      <c r="BH5279" s="2">
        <v>69.599999999999994</v>
      </c>
      <c r="BI5279" s="2">
        <v>14</v>
      </c>
      <c r="BJ5279" s="2">
        <v>10.199999999999999</v>
      </c>
      <c r="BK5279" s="2">
        <v>27</v>
      </c>
      <c r="BL5279" s="2">
        <v>19.7</v>
      </c>
      <c r="BM5279" s="2">
        <v>3</v>
      </c>
      <c r="BN5279" s="2">
        <v>2.2000000000000002</v>
      </c>
      <c r="BO5279" s="2">
        <v>59</v>
      </c>
      <c r="BP5279" s="2">
        <v>43.1</v>
      </c>
      <c r="BQ5279" s="2">
        <v>32</v>
      </c>
      <c r="BR5279" s="2">
        <v>23.4</v>
      </c>
      <c r="BS5279" s="2">
        <v>2</v>
      </c>
      <c r="BT5279" s="2">
        <v>1.5</v>
      </c>
      <c r="BU5279" s="2">
        <v>43</v>
      </c>
      <c r="BV5279" s="2">
        <v>31.4</v>
      </c>
      <c r="BX5279" s="2">
        <v>3</v>
      </c>
    </row>
    <row r="5280" spans="1:77" ht="12.75" customHeight="1" x14ac:dyDescent="0.2">
      <c r="A5280">
        <v>4</v>
      </c>
      <c r="B5280" s="2">
        <v>4353</v>
      </c>
      <c r="C5280" s="17">
        <v>3.14</v>
      </c>
      <c r="D5280" s="2">
        <v>2.93</v>
      </c>
      <c r="E5280" s="15">
        <v>2.9659999999999997</v>
      </c>
      <c r="G5280" s="17">
        <v>57</v>
      </c>
      <c r="H5280" s="2">
        <v>44</v>
      </c>
      <c r="I5280" s="2">
        <v>77.2</v>
      </c>
      <c r="J5280" s="2">
        <v>44</v>
      </c>
      <c r="K5280" s="2">
        <v>77.2</v>
      </c>
      <c r="L5280" s="2">
        <v>77.2</v>
      </c>
      <c r="M5280" s="2">
        <v>5</v>
      </c>
      <c r="N5280" s="2">
        <v>8.8000000000000007</v>
      </c>
      <c r="O5280" s="2">
        <v>8</v>
      </c>
      <c r="P5280" s="2">
        <v>14</v>
      </c>
      <c r="S5280" s="2">
        <v>18</v>
      </c>
      <c r="T5280" s="2">
        <v>31.6</v>
      </c>
      <c r="U5280" s="2">
        <v>26</v>
      </c>
      <c r="V5280" s="2">
        <v>45.6</v>
      </c>
      <c r="Y5280" s="2">
        <v>13</v>
      </c>
      <c r="Z5280" s="2">
        <v>22.8</v>
      </c>
      <c r="AB5280" s="2">
        <v>1</v>
      </c>
      <c r="AE5280" s="2">
        <v>57</v>
      </c>
      <c r="AF5280" s="2">
        <v>43</v>
      </c>
      <c r="AG5280" s="2">
        <v>75.400000000000006</v>
      </c>
      <c r="AH5280" s="2">
        <v>43</v>
      </c>
      <c r="AI5280" s="2">
        <v>75.400000000000006</v>
      </c>
      <c r="AJ5280" s="2">
        <v>75.400000000000006</v>
      </c>
      <c r="AK5280" s="2">
        <v>9</v>
      </c>
      <c r="AL5280" s="2">
        <v>15.8</v>
      </c>
      <c r="AM5280" s="2">
        <v>5</v>
      </c>
      <c r="AN5280" s="2">
        <v>8.8000000000000007</v>
      </c>
      <c r="AQ5280" s="2">
        <v>24</v>
      </c>
      <c r="AR5280" s="2">
        <v>42.1</v>
      </c>
      <c r="AS5280" s="2">
        <v>19</v>
      </c>
      <c r="AT5280" s="2">
        <v>33.299999999999997</v>
      </c>
      <c r="AW5280" s="2">
        <v>14</v>
      </c>
      <c r="AX5280" s="2">
        <v>24.6</v>
      </c>
      <c r="AZ5280" s="2">
        <v>1</v>
      </c>
      <c r="BC5280" s="2">
        <v>58</v>
      </c>
      <c r="BD5280" s="2">
        <v>45</v>
      </c>
      <c r="BE5280" s="2">
        <v>77.599999999999994</v>
      </c>
      <c r="BF5280" s="2">
        <v>45</v>
      </c>
      <c r="BG5280" s="2">
        <v>77.599999999999994</v>
      </c>
      <c r="BH5280" s="2">
        <v>77.599999999999994</v>
      </c>
      <c r="BI5280" s="2">
        <v>6</v>
      </c>
      <c r="BJ5280" s="2">
        <v>10.3</v>
      </c>
      <c r="BK5280" s="2">
        <v>7</v>
      </c>
      <c r="BL5280" s="2">
        <v>12.1</v>
      </c>
      <c r="BO5280" s="2">
        <v>28</v>
      </c>
      <c r="BP5280" s="2">
        <v>48.3</v>
      </c>
      <c r="BQ5280" s="2">
        <v>17</v>
      </c>
      <c r="BR5280" s="2">
        <v>29.3</v>
      </c>
      <c r="BU5280" s="2">
        <v>13</v>
      </c>
      <c r="BV5280" s="2">
        <v>22.4</v>
      </c>
    </row>
    <row r="5281" spans="1:77" ht="12.75" customHeight="1" x14ac:dyDescent="0.2">
      <c r="A5281">
        <v>4</v>
      </c>
      <c r="B5281" s="2">
        <v>4354</v>
      </c>
      <c r="C5281" s="17">
        <v>3.38</v>
      </c>
      <c r="D5281" s="2">
        <v>3.66</v>
      </c>
      <c r="E5281" s="15">
        <v>3.5880000000000001</v>
      </c>
      <c r="G5281" s="17">
        <v>73</v>
      </c>
      <c r="H5281" s="2">
        <v>67</v>
      </c>
      <c r="I5281" s="2">
        <v>91.8</v>
      </c>
      <c r="J5281" s="2">
        <v>67</v>
      </c>
      <c r="K5281" s="2">
        <v>91.8</v>
      </c>
      <c r="L5281" s="2">
        <v>91.8</v>
      </c>
      <c r="O5281" s="2">
        <v>6</v>
      </c>
      <c r="P5281" s="2">
        <v>8.1999999999999993</v>
      </c>
      <c r="S5281" s="2">
        <v>33</v>
      </c>
      <c r="T5281" s="2">
        <v>45.2</v>
      </c>
      <c r="U5281" s="2">
        <v>34</v>
      </c>
      <c r="V5281" s="2">
        <v>46.6</v>
      </c>
      <c r="Y5281" s="2">
        <v>6</v>
      </c>
      <c r="Z5281" s="2">
        <v>8.1999999999999993</v>
      </c>
      <c r="AE5281" s="2">
        <v>73</v>
      </c>
      <c r="AF5281" s="2">
        <v>69</v>
      </c>
      <c r="AG5281" s="2">
        <v>94.5</v>
      </c>
      <c r="AH5281" s="2">
        <v>69</v>
      </c>
      <c r="AI5281" s="2">
        <v>94.5</v>
      </c>
      <c r="AJ5281" s="2">
        <v>94.5</v>
      </c>
      <c r="AK5281" s="2">
        <v>2</v>
      </c>
      <c r="AL5281" s="2">
        <v>2.7</v>
      </c>
      <c r="AM5281" s="2">
        <v>2</v>
      </c>
      <c r="AN5281" s="2">
        <v>2.7</v>
      </c>
      <c r="AQ5281" s="2">
        <v>15</v>
      </c>
      <c r="AR5281" s="2">
        <v>20.5</v>
      </c>
      <c r="AS5281" s="2">
        <v>54</v>
      </c>
      <c r="AT5281" s="2">
        <v>74</v>
      </c>
      <c r="AW5281" s="2">
        <v>4</v>
      </c>
      <c r="AX5281" s="2">
        <v>5.5</v>
      </c>
      <c r="BC5281" s="2">
        <v>73</v>
      </c>
      <c r="BD5281" s="2">
        <v>71</v>
      </c>
      <c r="BE5281" s="2">
        <v>97.3</v>
      </c>
      <c r="BF5281" s="2">
        <v>71</v>
      </c>
      <c r="BG5281" s="2">
        <v>97.3</v>
      </c>
      <c r="BH5281" s="2">
        <v>97.3</v>
      </c>
      <c r="BI5281" s="2">
        <v>1</v>
      </c>
      <c r="BJ5281" s="2">
        <v>1.4</v>
      </c>
      <c r="BK5281" s="2">
        <v>1</v>
      </c>
      <c r="BL5281" s="2">
        <v>1.4</v>
      </c>
      <c r="BO5281" s="2">
        <v>25</v>
      </c>
      <c r="BP5281" s="2">
        <v>34.200000000000003</v>
      </c>
      <c r="BQ5281" s="2">
        <v>46</v>
      </c>
      <c r="BR5281" s="2">
        <v>63</v>
      </c>
      <c r="BU5281" s="2">
        <v>2</v>
      </c>
      <c r="BV5281" s="2">
        <v>2.7</v>
      </c>
    </row>
    <row r="5282" spans="1:77" ht="12.75" customHeight="1" x14ac:dyDescent="0.2">
      <c r="A5282">
        <v>4</v>
      </c>
      <c r="B5282" s="2">
        <v>4355</v>
      </c>
      <c r="C5282" s="17">
        <v>2.89</v>
      </c>
      <c r="D5282" s="2">
        <v>2.95</v>
      </c>
      <c r="E5282" s="15">
        <v>2.9360000000000004</v>
      </c>
      <c r="G5282" s="17">
        <v>80</v>
      </c>
      <c r="H5282" s="2">
        <v>61</v>
      </c>
      <c r="I5282" s="2">
        <v>76.3</v>
      </c>
      <c r="J5282" s="2">
        <v>61</v>
      </c>
      <c r="K5282" s="2">
        <v>76.3</v>
      </c>
      <c r="L5282" s="2">
        <v>76.3</v>
      </c>
      <c r="M5282" s="2">
        <v>6</v>
      </c>
      <c r="N5282" s="2">
        <v>7.5</v>
      </c>
      <c r="O5282" s="2">
        <v>13</v>
      </c>
      <c r="P5282" s="2">
        <v>16.3</v>
      </c>
      <c r="Q5282" s="2">
        <v>3</v>
      </c>
      <c r="R5282" s="2">
        <v>3.8</v>
      </c>
      <c r="S5282" s="2">
        <v>33</v>
      </c>
      <c r="T5282" s="2">
        <v>41.3</v>
      </c>
      <c r="U5282" s="2">
        <v>25</v>
      </c>
      <c r="V5282" s="2">
        <v>31.3</v>
      </c>
      <c r="Y5282" s="2">
        <v>19</v>
      </c>
      <c r="Z5282" s="2">
        <v>23.8</v>
      </c>
      <c r="AB5282" s="2">
        <v>1</v>
      </c>
      <c r="AE5282" s="2">
        <v>79</v>
      </c>
      <c r="AF5282" s="2">
        <v>53</v>
      </c>
      <c r="AG5282" s="2">
        <v>67.099999999999994</v>
      </c>
      <c r="AH5282" s="2">
        <v>53</v>
      </c>
      <c r="AI5282" s="2">
        <v>67.099999999999994</v>
      </c>
      <c r="AJ5282" s="2">
        <v>67.099999999999994</v>
      </c>
      <c r="AK5282" s="2">
        <v>13</v>
      </c>
      <c r="AL5282" s="2">
        <v>16.5</v>
      </c>
      <c r="AM5282" s="2">
        <v>13</v>
      </c>
      <c r="AN5282" s="2">
        <v>16.5</v>
      </c>
      <c r="AQ5282" s="2">
        <v>18</v>
      </c>
      <c r="AR5282" s="2">
        <v>22.8</v>
      </c>
      <c r="AS5282" s="2">
        <v>35</v>
      </c>
      <c r="AT5282" s="2">
        <v>44.3</v>
      </c>
      <c r="AW5282" s="2">
        <v>26</v>
      </c>
      <c r="AX5282" s="2">
        <v>32.9</v>
      </c>
      <c r="AZ5282" s="2">
        <v>2</v>
      </c>
      <c r="BC5282" s="2">
        <v>79</v>
      </c>
      <c r="BD5282" s="2">
        <v>59</v>
      </c>
      <c r="BE5282" s="2">
        <v>74.7</v>
      </c>
      <c r="BF5282" s="2">
        <v>59</v>
      </c>
      <c r="BG5282" s="2">
        <v>74.7</v>
      </c>
      <c r="BH5282" s="2">
        <v>74.7</v>
      </c>
      <c r="BI5282" s="2">
        <v>9</v>
      </c>
      <c r="BJ5282" s="2">
        <v>11.4</v>
      </c>
      <c r="BK5282" s="2">
        <v>11</v>
      </c>
      <c r="BL5282" s="2">
        <v>13.9</v>
      </c>
      <c r="BM5282" s="2">
        <v>1</v>
      </c>
      <c r="BN5282" s="2">
        <v>1.3</v>
      </c>
      <c r="BO5282" s="2">
        <v>31</v>
      </c>
      <c r="BP5282" s="2">
        <v>39.200000000000003</v>
      </c>
      <c r="BQ5282" s="2">
        <v>27</v>
      </c>
      <c r="BR5282" s="2">
        <v>34.200000000000003</v>
      </c>
      <c r="BU5282" s="2">
        <v>20</v>
      </c>
      <c r="BV5282" s="2">
        <v>25.3</v>
      </c>
      <c r="BX5282" s="2">
        <v>2</v>
      </c>
    </row>
    <row r="5283" spans="1:77" ht="12.75" customHeight="1" x14ac:dyDescent="0.2">
      <c r="A5283">
        <v>4</v>
      </c>
      <c r="B5283" s="2">
        <v>4356</v>
      </c>
      <c r="C5283" s="17">
        <v>2.67</v>
      </c>
      <c r="D5283" s="2">
        <v>2.62</v>
      </c>
      <c r="E5283" s="15">
        <v>2.4460000000000002</v>
      </c>
      <c r="G5283" s="17">
        <v>105</v>
      </c>
      <c r="H5283" s="2">
        <v>65</v>
      </c>
      <c r="I5283" s="2">
        <v>61.9</v>
      </c>
      <c r="J5283" s="2">
        <v>65</v>
      </c>
      <c r="K5283" s="2">
        <v>61.9</v>
      </c>
      <c r="L5283" s="2">
        <v>61.9</v>
      </c>
      <c r="M5283" s="2">
        <v>12</v>
      </c>
      <c r="N5283" s="2">
        <v>11.4</v>
      </c>
      <c r="O5283" s="2">
        <v>28</v>
      </c>
      <c r="P5283" s="2">
        <v>26.7</v>
      </c>
      <c r="S5283" s="2">
        <v>48</v>
      </c>
      <c r="T5283" s="2">
        <v>45.7</v>
      </c>
      <c r="U5283" s="2">
        <v>17</v>
      </c>
      <c r="V5283" s="2">
        <v>16.2</v>
      </c>
      <c r="Y5283" s="2">
        <v>40</v>
      </c>
      <c r="Z5283" s="2">
        <v>38.1</v>
      </c>
      <c r="AA5283" s="2">
        <v>1</v>
      </c>
      <c r="AB5283" s="2">
        <v>1</v>
      </c>
      <c r="AE5283" s="2">
        <v>102</v>
      </c>
      <c r="AF5283" s="2">
        <v>58</v>
      </c>
      <c r="AG5283" s="2">
        <v>56.9</v>
      </c>
      <c r="AH5283" s="2">
        <v>58</v>
      </c>
      <c r="AI5283" s="2">
        <v>56.9</v>
      </c>
      <c r="AJ5283" s="2">
        <v>56.9</v>
      </c>
      <c r="AK5283" s="2">
        <v>29</v>
      </c>
      <c r="AL5283" s="2">
        <v>28.4</v>
      </c>
      <c r="AM5283" s="2">
        <v>15</v>
      </c>
      <c r="AN5283" s="2">
        <v>14.7</v>
      </c>
      <c r="AQ5283" s="2">
        <v>24</v>
      </c>
      <c r="AR5283" s="2">
        <v>23.5</v>
      </c>
      <c r="AS5283" s="2">
        <v>34</v>
      </c>
      <c r="AT5283" s="2">
        <v>33.299999999999997</v>
      </c>
      <c r="AW5283" s="2">
        <v>44</v>
      </c>
      <c r="AX5283" s="2">
        <v>43.1</v>
      </c>
      <c r="AY5283" s="2">
        <v>4</v>
      </c>
      <c r="AZ5283" s="2">
        <v>1</v>
      </c>
      <c r="BC5283" s="2">
        <v>102</v>
      </c>
      <c r="BD5283" s="2">
        <v>56</v>
      </c>
      <c r="BE5283" s="2">
        <v>52.8</v>
      </c>
      <c r="BF5283" s="2">
        <v>56</v>
      </c>
      <c r="BG5283" s="2">
        <v>52.8</v>
      </c>
      <c r="BH5283" s="2">
        <v>54.9</v>
      </c>
      <c r="BI5283" s="2">
        <v>16</v>
      </c>
      <c r="BJ5283" s="2">
        <v>15.1</v>
      </c>
      <c r="BK5283" s="2">
        <v>30</v>
      </c>
      <c r="BL5283" s="2">
        <v>28.3</v>
      </c>
      <c r="BO5283" s="2">
        <v>41</v>
      </c>
      <c r="BP5283" s="2">
        <v>38.700000000000003</v>
      </c>
      <c r="BQ5283" s="2">
        <v>15</v>
      </c>
      <c r="BR5283" s="2">
        <v>14.2</v>
      </c>
      <c r="BS5283" s="2">
        <v>4</v>
      </c>
      <c r="BT5283" s="2">
        <v>3.8</v>
      </c>
      <c r="BU5283" s="2">
        <v>50</v>
      </c>
      <c r="BV5283" s="2">
        <v>47.2</v>
      </c>
      <c r="BX5283" s="2">
        <v>1</v>
      </c>
    </row>
    <row r="5284" spans="1:77" ht="12.75" customHeight="1" x14ac:dyDescent="0.2">
      <c r="A5284">
        <v>4</v>
      </c>
      <c r="B5284" s="2">
        <v>4358</v>
      </c>
      <c r="C5284" s="17">
        <v>3.07</v>
      </c>
      <c r="D5284" s="2">
        <v>2.69</v>
      </c>
      <c r="E5284" s="15">
        <v>2.9830000000000001</v>
      </c>
      <c r="G5284" s="17">
        <v>59</v>
      </c>
      <c r="H5284" s="2">
        <v>45</v>
      </c>
      <c r="I5284" s="2">
        <v>76.3</v>
      </c>
      <c r="J5284" s="2">
        <v>45</v>
      </c>
      <c r="K5284" s="2">
        <v>76.3</v>
      </c>
      <c r="L5284" s="2">
        <v>76.3</v>
      </c>
      <c r="M5284" s="2">
        <v>1</v>
      </c>
      <c r="N5284" s="2">
        <v>1.7</v>
      </c>
      <c r="O5284" s="2">
        <v>13</v>
      </c>
      <c r="P5284" s="2">
        <v>22</v>
      </c>
      <c r="S5284" s="2">
        <v>26</v>
      </c>
      <c r="T5284" s="2">
        <v>44.1</v>
      </c>
      <c r="U5284" s="2">
        <v>19</v>
      </c>
      <c r="V5284" s="2">
        <v>32.200000000000003</v>
      </c>
      <c r="Y5284" s="2">
        <v>14</v>
      </c>
      <c r="Z5284" s="2">
        <v>23.7</v>
      </c>
      <c r="AE5284" s="2">
        <v>59</v>
      </c>
      <c r="AF5284" s="2">
        <v>35</v>
      </c>
      <c r="AG5284" s="2">
        <v>59.3</v>
      </c>
      <c r="AH5284" s="2">
        <v>35</v>
      </c>
      <c r="AI5284" s="2">
        <v>59.3</v>
      </c>
      <c r="AJ5284" s="2">
        <v>59.3</v>
      </c>
      <c r="AK5284" s="2">
        <v>13</v>
      </c>
      <c r="AL5284" s="2">
        <v>22</v>
      </c>
      <c r="AM5284" s="2">
        <v>11</v>
      </c>
      <c r="AN5284" s="2">
        <v>18.600000000000001</v>
      </c>
      <c r="AQ5284" s="2">
        <v>16</v>
      </c>
      <c r="AR5284" s="2">
        <v>27.1</v>
      </c>
      <c r="AS5284" s="2">
        <v>19</v>
      </c>
      <c r="AT5284" s="2">
        <v>32.200000000000003</v>
      </c>
      <c r="AW5284" s="2">
        <v>24</v>
      </c>
      <c r="AX5284" s="2">
        <v>40.700000000000003</v>
      </c>
      <c r="BC5284" s="2">
        <v>53</v>
      </c>
      <c r="BD5284" s="2">
        <v>42</v>
      </c>
      <c r="BE5284" s="2">
        <v>73.7</v>
      </c>
      <c r="BF5284" s="2">
        <v>42</v>
      </c>
      <c r="BG5284" s="2">
        <v>73.7</v>
      </c>
      <c r="BH5284" s="2">
        <v>79.2</v>
      </c>
      <c r="BI5284" s="2">
        <v>2</v>
      </c>
      <c r="BJ5284" s="2">
        <v>3.5</v>
      </c>
      <c r="BK5284" s="2">
        <v>9</v>
      </c>
      <c r="BL5284" s="2">
        <v>15.8</v>
      </c>
      <c r="BO5284" s="2">
        <v>18</v>
      </c>
      <c r="BP5284" s="2">
        <v>31.6</v>
      </c>
      <c r="BQ5284" s="2">
        <v>24</v>
      </c>
      <c r="BR5284" s="2">
        <v>42.1</v>
      </c>
      <c r="BS5284" s="2">
        <v>4</v>
      </c>
      <c r="BT5284" s="2">
        <v>7</v>
      </c>
      <c r="BU5284" s="2">
        <v>15</v>
      </c>
      <c r="BV5284" s="2">
        <v>26.3</v>
      </c>
      <c r="BW5284" s="2">
        <v>2</v>
      </c>
    </row>
    <row r="5285" spans="1:77" ht="12.75" customHeight="1" x14ac:dyDescent="0.2">
      <c r="A5285">
        <v>4</v>
      </c>
      <c r="B5285" s="2">
        <v>4360</v>
      </c>
      <c r="C5285" s="17">
        <v>3.09</v>
      </c>
      <c r="D5285" s="2">
        <v>2.67</v>
      </c>
      <c r="E5285" s="15">
        <v>2.7470000000000003</v>
      </c>
      <c r="G5285" s="17">
        <v>87</v>
      </c>
      <c r="H5285" s="2">
        <v>72</v>
      </c>
      <c r="I5285" s="2">
        <v>82.8</v>
      </c>
      <c r="J5285" s="2">
        <v>72</v>
      </c>
      <c r="K5285" s="2">
        <v>82.8</v>
      </c>
      <c r="L5285" s="2">
        <v>82.8</v>
      </c>
      <c r="M5285" s="2">
        <v>3</v>
      </c>
      <c r="N5285" s="2">
        <v>3.4</v>
      </c>
      <c r="O5285" s="2">
        <v>12</v>
      </c>
      <c r="P5285" s="2">
        <v>13.8</v>
      </c>
      <c r="S5285" s="2">
        <v>46</v>
      </c>
      <c r="T5285" s="2">
        <v>52.9</v>
      </c>
      <c r="U5285" s="2">
        <v>26</v>
      </c>
      <c r="V5285" s="2">
        <v>29.9</v>
      </c>
      <c r="Y5285" s="2">
        <v>15</v>
      </c>
      <c r="Z5285" s="2">
        <v>17.2</v>
      </c>
      <c r="AB5285" s="2">
        <v>2</v>
      </c>
      <c r="AE5285" s="2">
        <v>87</v>
      </c>
      <c r="AF5285" s="2">
        <v>53</v>
      </c>
      <c r="AG5285" s="2">
        <v>60.9</v>
      </c>
      <c r="AH5285" s="2">
        <v>53</v>
      </c>
      <c r="AI5285" s="2">
        <v>60.9</v>
      </c>
      <c r="AJ5285" s="2">
        <v>60.9</v>
      </c>
      <c r="AK5285" s="2">
        <v>22</v>
      </c>
      <c r="AL5285" s="2">
        <v>25.3</v>
      </c>
      <c r="AM5285" s="2">
        <v>12</v>
      </c>
      <c r="AN5285" s="2">
        <v>13.8</v>
      </c>
      <c r="AQ5285" s="2">
        <v>26</v>
      </c>
      <c r="AR5285" s="2">
        <v>29.9</v>
      </c>
      <c r="AS5285" s="2">
        <v>27</v>
      </c>
      <c r="AT5285" s="2">
        <v>31</v>
      </c>
      <c r="AW5285" s="2">
        <v>34</v>
      </c>
      <c r="AX5285" s="2">
        <v>39.1</v>
      </c>
      <c r="AZ5285" s="2">
        <v>2</v>
      </c>
      <c r="BC5285" s="2">
        <v>88</v>
      </c>
      <c r="BD5285" s="2">
        <v>54</v>
      </c>
      <c r="BE5285" s="2">
        <v>61.4</v>
      </c>
      <c r="BF5285" s="2">
        <v>54</v>
      </c>
      <c r="BG5285" s="2">
        <v>61.4</v>
      </c>
      <c r="BH5285" s="2">
        <v>61.4</v>
      </c>
      <c r="BI5285" s="2">
        <v>11</v>
      </c>
      <c r="BJ5285" s="2">
        <v>12.5</v>
      </c>
      <c r="BK5285" s="2">
        <v>23</v>
      </c>
      <c r="BL5285" s="2">
        <v>26.1</v>
      </c>
      <c r="BO5285" s="2">
        <v>31</v>
      </c>
      <c r="BP5285" s="2">
        <v>35.200000000000003</v>
      </c>
      <c r="BQ5285" s="2">
        <v>23</v>
      </c>
      <c r="BR5285" s="2">
        <v>26.1</v>
      </c>
      <c r="BU5285" s="2">
        <v>34</v>
      </c>
      <c r="BV5285" s="2">
        <v>38.6</v>
      </c>
      <c r="BX5285" s="2">
        <v>1</v>
      </c>
    </row>
    <row r="5286" spans="1:77" ht="12.75" customHeight="1" x14ac:dyDescent="0.2">
      <c r="A5286">
        <v>4</v>
      </c>
      <c r="B5286" s="2">
        <v>4361</v>
      </c>
      <c r="C5286" s="17">
        <v>3.32</v>
      </c>
      <c r="D5286" s="2">
        <v>2.89</v>
      </c>
      <c r="E5286" s="15">
        <v>2.7310000000000003</v>
      </c>
      <c r="G5286" s="17">
        <v>92</v>
      </c>
      <c r="H5286" s="2">
        <v>77</v>
      </c>
      <c r="I5286" s="2">
        <v>83.7</v>
      </c>
      <c r="J5286" s="2">
        <v>77</v>
      </c>
      <c r="K5286" s="2">
        <v>83.7</v>
      </c>
      <c r="L5286" s="2">
        <v>83.7</v>
      </c>
      <c r="M5286" s="2">
        <v>3</v>
      </c>
      <c r="N5286" s="2">
        <v>3.3</v>
      </c>
      <c r="O5286" s="2">
        <v>12</v>
      </c>
      <c r="P5286" s="2">
        <v>13</v>
      </c>
      <c r="S5286" s="2">
        <v>30</v>
      </c>
      <c r="T5286" s="2">
        <v>32.6</v>
      </c>
      <c r="U5286" s="2">
        <v>47</v>
      </c>
      <c r="V5286" s="2">
        <v>51.1</v>
      </c>
      <c r="Y5286" s="2">
        <v>15</v>
      </c>
      <c r="Z5286" s="2">
        <v>16.3</v>
      </c>
      <c r="AB5286" s="2">
        <v>1</v>
      </c>
      <c r="AC5286" s="2">
        <v>3</v>
      </c>
      <c r="AE5286" s="2">
        <v>90</v>
      </c>
      <c r="AF5286" s="2">
        <v>59</v>
      </c>
      <c r="AG5286" s="2">
        <v>64.8</v>
      </c>
      <c r="AH5286" s="2">
        <v>59</v>
      </c>
      <c r="AI5286" s="2">
        <v>64.8</v>
      </c>
      <c r="AJ5286" s="2">
        <v>65.599999999999994</v>
      </c>
      <c r="AK5286" s="2">
        <v>17</v>
      </c>
      <c r="AL5286" s="2">
        <v>18.7</v>
      </c>
      <c r="AM5286" s="2">
        <v>14</v>
      </c>
      <c r="AN5286" s="2">
        <v>15.4</v>
      </c>
      <c r="AQ5286" s="2">
        <v>18</v>
      </c>
      <c r="AR5286" s="2">
        <v>19.8</v>
      </c>
      <c r="AS5286" s="2">
        <v>41</v>
      </c>
      <c r="AT5286" s="2">
        <v>45.1</v>
      </c>
      <c r="AU5286" s="2">
        <v>1</v>
      </c>
      <c r="AV5286" s="2">
        <v>1.1000000000000001</v>
      </c>
      <c r="AW5286" s="2">
        <v>32</v>
      </c>
      <c r="AX5286" s="2">
        <v>35.200000000000003</v>
      </c>
      <c r="AZ5286" s="2">
        <v>2</v>
      </c>
      <c r="BA5286" s="2">
        <v>3</v>
      </c>
      <c r="BC5286" s="2">
        <v>88</v>
      </c>
      <c r="BD5286" s="2">
        <v>59</v>
      </c>
      <c r="BE5286" s="2">
        <v>65.599999999999994</v>
      </c>
      <c r="BF5286" s="2">
        <v>59</v>
      </c>
      <c r="BG5286" s="2">
        <v>65.599999999999994</v>
      </c>
      <c r="BH5286" s="2">
        <v>67</v>
      </c>
      <c r="BI5286" s="2">
        <v>11</v>
      </c>
      <c r="BJ5286" s="2">
        <v>12.2</v>
      </c>
      <c r="BK5286" s="2">
        <v>18</v>
      </c>
      <c r="BL5286" s="2">
        <v>20</v>
      </c>
      <c r="BO5286" s="2">
        <v>37</v>
      </c>
      <c r="BP5286" s="2">
        <v>41.1</v>
      </c>
      <c r="BQ5286" s="2">
        <v>22</v>
      </c>
      <c r="BR5286" s="2">
        <v>24.4</v>
      </c>
      <c r="BS5286" s="2">
        <v>2</v>
      </c>
      <c r="BT5286" s="2">
        <v>2.2000000000000002</v>
      </c>
      <c r="BU5286" s="2">
        <v>31</v>
      </c>
      <c r="BV5286" s="2">
        <v>34.4</v>
      </c>
      <c r="BX5286" s="2">
        <v>3</v>
      </c>
      <c r="BY5286" s="2">
        <v>3</v>
      </c>
    </row>
    <row r="5287" spans="1:77" ht="12.75" customHeight="1" x14ac:dyDescent="0.2">
      <c r="A5287">
        <v>4</v>
      </c>
      <c r="B5287" s="2">
        <v>4362</v>
      </c>
      <c r="C5287" s="17">
        <v>3.16</v>
      </c>
      <c r="D5287" s="2">
        <v>2.72</v>
      </c>
      <c r="E5287" s="15">
        <v>2.6919999999999997</v>
      </c>
      <c r="G5287" s="17">
        <v>104</v>
      </c>
      <c r="H5287" s="2">
        <v>93</v>
      </c>
      <c r="I5287" s="2">
        <v>89.4</v>
      </c>
      <c r="J5287" s="2">
        <v>93</v>
      </c>
      <c r="K5287" s="2">
        <v>89.4</v>
      </c>
      <c r="L5287" s="2">
        <v>89.4</v>
      </c>
      <c r="M5287" s="2">
        <v>4</v>
      </c>
      <c r="N5287" s="2">
        <v>3.8</v>
      </c>
      <c r="O5287" s="2">
        <v>7</v>
      </c>
      <c r="P5287" s="2">
        <v>6.7</v>
      </c>
      <c r="Q5287" s="2">
        <v>2</v>
      </c>
      <c r="R5287" s="2">
        <v>1.9</v>
      </c>
      <c r="S5287" s="2">
        <v>53</v>
      </c>
      <c r="T5287" s="2">
        <v>51</v>
      </c>
      <c r="U5287" s="2">
        <v>38</v>
      </c>
      <c r="V5287" s="2">
        <v>36.5</v>
      </c>
      <c r="Y5287" s="2">
        <v>11</v>
      </c>
      <c r="Z5287" s="2">
        <v>10.6</v>
      </c>
      <c r="AE5287" s="2">
        <v>104</v>
      </c>
      <c r="AF5287" s="2">
        <v>63</v>
      </c>
      <c r="AG5287" s="2">
        <v>60.6</v>
      </c>
      <c r="AH5287" s="2">
        <v>63</v>
      </c>
      <c r="AI5287" s="2">
        <v>60.6</v>
      </c>
      <c r="AJ5287" s="2">
        <v>60.6</v>
      </c>
      <c r="AK5287" s="2">
        <v>18</v>
      </c>
      <c r="AL5287" s="2">
        <v>17.3</v>
      </c>
      <c r="AM5287" s="2">
        <v>23</v>
      </c>
      <c r="AN5287" s="2">
        <v>22.1</v>
      </c>
      <c r="AQ5287" s="2">
        <v>33</v>
      </c>
      <c r="AR5287" s="2">
        <v>31.7</v>
      </c>
      <c r="AS5287" s="2">
        <v>30</v>
      </c>
      <c r="AT5287" s="2">
        <v>28.8</v>
      </c>
      <c r="AW5287" s="2">
        <v>41</v>
      </c>
      <c r="AX5287" s="2">
        <v>39.4</v>
      </c>
      <c r="BC5287" s="2">
        <v>103</v>
      </c>
      <c r="BD5287" s="2">
        <v>65</v>
      </c>
      <c r="BE5287" s="2">
        <v>62.5</v>
      </c>
      <c r="BF5287" s="2">
        <v>65</v>
      </c>
      <c r="BG5287" s="2">
        <v>62.5</v>
      </c>
      <c r="BH5287" s="2">
        <v>63.1</v>
      </c>
      <c r="BI5287" s="2">
        <v>9</v>
      </c>
      <c r="BJ5287" s="2">
        <v>8.6999999999999993</v>
      </c>
      <c r="BK5287" s="2">
        <v>29</v>
      </c>
      <c r="BL5287" s="2">
        <v>27.9</v>
      </c>
      <c r="BM5287" s="2">
        <v>1</v>
      </c>
      <c r="BN5287" s="2">
        <v>1</v>
      </c>
      <c r="BO5287" s="2">
        <v>43</v>
      </c>
      <c r="BP5287" s="2">
        <v>41.3</v>
      </c>
      <c r="BQ5287" s="2">
        <v>21</v>
      </c>
      <c r="BR5287" s="2">
        <v>20.2</v>
      </c>
      <c r="BS5287" s="2">
        <v>1</v>
      </c>
      <c r="BT5287" s="2">
        <v>1</v>
      </c>
      <c r="BU5287" s="2">
        <v>39</v>
      </c>
      <c r="BV5287" s="2">
        <v>37.5</v>
      </c>
    </row>
    <row r="5288" spans="1:77" ht="12.75" customHeight="1" x14ac:dyDescent="0.2">
      <c r="A5288">
        <v>4</v>
      </c>
      <c r="B5288" s="2">
        <v>4364</v>
      </c>
      <c r="C5288" s="17">
        <v>3</v>
      </c>
      <c r="D5288" s="2">
        <v>2.92</v>
      </c>
      <c r="E5288" s="15">
        <v>2.8339999999999996</v>
      </c>
      <c r="G5288" s="17">
        <v>60</v>
      </c>
      <c r="H5288" s="2">
        <v>45</v>
      </c>
      <c r="I5288" s="2">
        <v>75</v>
      </c>
      <c r="J5288" s="2">
        <v>45</v>
      </c>
      <c r="K5288" s="2">
        <v>75</v>
      </c>
      <c r="L5288" s="2">
        <v>75</v>
      </c>
      <c r="M5288" s="2">
        <v>1</v>
      </c>
      <c r="N5288" s="2">
        <v>1.7</v>
      </c>
      <c r="O5288" s="2">
        <v>14</v>
      </c>
      <c r="P5288" s="2">
        <v>23.3</v>
      </c>
      <c r="S5288" s="2">
        <v>29</v>
      </c>
      <c r="T5288" s="2">
        <v>48.3</v>
      </c>
      <c r="U5288" s="2">
        <v>16</v>
      </c>
      <c r="V5288" s="2">
        <v>26.7</v>
      </c>
      <c r="Y5288" s="2">
        <v>15</v>
      </c>
      <c r="Z5288" s="2">
        <v>25</v>
      </c>
      <c r="AB5288" s="2">
        <v>3</v>
      </c>
      <c r="AE5288" s="2">
        <v>59</v>
      </c>
      <c r="AF5288" s="2">
        <v>43</v>
      </c>
      <c r="AG5288" s="2">
        <v>71.7</v>
      </c>
      <c r="AH5288" s="2">
        <v>43</v>
      </c>
      <c r="AI5288" s="2">
        <v>71.7</v>
      </c>
      <c r="AJ5288" s="2">
        <v>72.900000000000006</v>
      </c>
      <c r="AK5288" s="2">
        <v>5</v>
      </c>
      <c r="AL5288" s="2">
        <v>8.3000000000000007</v>
      </c>
      <c r="AM5288" s="2">
        <v>11</v>
      </c>
      <c r="AN5288" s="2">
        <v>18.3</v>
      </c>
      <c r="AQ5288" s="2">
        <v>24</v>
      </c>
      <c r="AR5288" s="2">
        <v>40</v>
      </c>
      <c r="AS5288" s="2">
        <v>19</v>
      </c>
      <c r="AT5288" s="2">
        <v>31.7</v>
      </c>
      <c r="AU5288" s="2">
        <v>1</v>
      </c>
      <c r="AV5288" s="2">
        <v>1.7</v>
      </c>
      <c r="AW5288" s="2">
        <v>17</v>
      </c>
      <c r="AX5288" s="2">
        <v>28.3</v>
      </c>
      <c r="AZ5288" s="2">
        <v>3</v>
      </c>
      <c r="BC5288" s="2">
        <v>57</v>
      </c>
      <c r="BD5288" s="2">
        <v>45</v>
      </c>
      <c r="BE5288" s="2">
        <v>75</v>
      </c>
      <c r="BF5288" s="2">
        <v>45</v>
      </c>
      <c r="BG5288" s="2">
        <v>75</v>
      </c>
      <c r="BH5288" s="2">
        <v>78.900000000000006</v>
      </c>
      <c r="BI5288" s="2">
        <v>2</v>
      </c>
      <c r="BJ5288" s="2">
        <v>3.3</v>
      </c>
      <c r="BK5288" s="2">
        <v>10</v>
      </c>
      <c r="BL5288" s="2">
        <v>16.7</v>
      </c>
      <c r="BO5288" s="2">
        <v>32</v>
      </c>
      <c r="BP5288" s="2">
        <v>53.3</v>
      </c>
      <c r="BQ5288" s="2">
        <v>13</v>
      </c>
      <c r="BR5288" s="2">
        <v>21.7</v>
      </c>
      <c r="BS5288" s="2">
        <v>3</v>
      </c>
      <c r="BT5288" s="2">
        <v>5</v>
      </c>
      <c r="BU5288" s="2">
        <v>15</v>
      </c>
      <c r="BV5288" s="2">
        <v>25</v>
      </c>
      <c r="BX5288" s="2">
        <v>3</v>
      </c>
    </row>
    <row r="5289" spans="1:77" ht="12.75" customHeight="1" x14ac:dyDescent="0.2">
      <c r="A5289">
        <v>4</v>
      </c>
      <c r="B5289" s="2">
        <v>4365</v>
      </c>
      <c r="C5289" s="17">
        <v>3.45</v>
      </c>
      <c r="D5289" s="2">
        <v>3.24</v>
      </c>
      <c r="E5289" s="15">
        <v>3.2260000000000004</v>
      </c>
      <c r="G5289" s="17">
        <v>71</v>
      </c>
      <c r="H5289" s="2">
        <v>66</v>
      </c>
      <c r="I5289" s="2">
        <v>93</v>
      </c>
      <c r="J5289" s="2">
        <v>66</v>
      </c>
      <c r="K5289" s="2">
        <v>93</v>
      </c>
      <c r="L5289" s="2">
        <v>93</v>
      </c>
      <c r="M5289" s="2">
        <v>1</v>
      </c>
      <c r="N5289" s="2">
        <v>1.4</v>
      </c>
      <c r="O5289" s="2">
        <v>4</v>
      </c>
      <c r="P5289" s="2">
        <v>5.6</v>
      </c>
      <c r="S5289" s="2">
        <v>28</v>
      </c>
      <c r="T5289" s="2">
        <v>39.4</v>
      </c>
      <c r="U5289" s="2">
        <v>38</v>
      </c>
      <c r="V5289" s="2">
        <v>53.5</v>
      </c>
      <c r="Y5289" s="2">
        <v>5</v>
      </c>
      <c r="Z5289" s="2">
        <v>7</v>
      </c>
      <c r="AB5289" s="2">
        <v>1</v>
      </c>
      <c r="AE5289" s="2">
        <v>71</v>
      </c>
      <c r="AF5289" s="2">
        <v>58</v>
      </c>
      <c r="AG5289" s="2">
        <v>81.7</v>
      </c>
      <c r="AH5289" s="2">
        <v>58</v>
      </c>
      <c r="AI5289" s="2">
        <v>81.7</v>
      </c>
      <c r="AJ5289" s="2">
        <v>81.7</v>
      </c>
      <c r="AK5289" s="2">
        <v>8</v>
      </c>
      <c r="AL5289" s="2">
        <v>11.3</v>
      </c>
      <c r="AM5289" s="2">
        <v>5</v>
      </c>
      <c r="AN5289" s="2">
        <v>7</v>
      </c>
      <c r="AQ5289" s="2">
        <v>20</v>
      </c>
      <c r="AR5289" s="2">
        <v>28.2</v>
      </c>
      <c r="AS5289" s="2">
        <v>38</v>
      </c>
      <c r="AT5289" s="2">
        <v>53.5</v>
      </c>
      <c r="AW5289" s="2">
        <v>13</v>
      </c>
      <c r="AX5289" s="2">
        <v>18.3</v>
      </c>
      <c r="AZ5289" s="2">
        <v>1</v>
      </c>
      <c r="BC5289" s="2">
        <v>70</v>
      </c>
      <c r="BD5289" s="2">
        <v>57</v>
      </c>
      <c r="BE5289" s="2">
        <v>80.3</v>
      </c>
      <c r="BF5289" s="2">
        <v>57</v>
      </c>
      <c r="BG5289" s="2">
        <v>80.3</v>
      </c>
      <c r="BH5289" s="2">
        <v>81.400000000000006</v>
      </c>
      <c r="BI5289" s="2">
        <v>2</v>
      </c>
      <c r="BJ5289" s="2">
        <v>2.8</v>
      </c>
      <c r="BK5289" s="2">
        <v>11</v>
      </c>
      <c r="BL5289" s="2">
        <v>15.5</v>
      </c>
      <c r="BO5289" s="2">
        <v>23</v>
      </c>
      <c r="BP5289" s="2">
        <v>32.4</v>
      </c>
      <c r="BQ5289" s="2">
        <v>34</v>
      </c>
      <c r="BR5289" s="2">
        <v>47.9</v>
      </c>
      <c r="BS5289" s="2">
        <v>1</v>
      </c>
      <c r="BT5289" s="2">
        <v>1.4</v>
      </c>
      <c r="BU5289" s="2">
        <v>14</v>
      </c>
      <c r="BV5289" s="2">
        <v>19.7</v>
      </c>
      <c r="BX5289" s="2">
        <v>1</v>
      </c>
    </row>
    <row r="5290" spans="1:77" ht="12.75" customHeight="1" x14ac:dyDescent="0.2">
      <c r="A5290">
        <v>4</v>
      </c>
      <c r="B5290" s="2">
        <v>4366</v>
      </c>
      <c r="C5290" s="17">
        <v>2.73</v>
      </c>
      <c r="D5290" s="2">
        <v>2.63</v>
      </c>
      <c r="E5290" s="15">
        <v>2.2430000000000003</v>
      </c>
      <c r="G5290" s="17">
        <v>76</v>
      </c>
      <c r="H5290" s="2">
        <v>58</v>
      </c>
      <c r="I5290" s="2">
        <v>70.7</v>
      </c>
      <c r="J5290" s="2">
        <v>58</v>
      </c>
      <c r="K5290" s="2">
        <v>70.7</v>
      </c>
      <c r="L5290" s="2">
        <v>76.3</v>
      </c>
      <c r="M5290" s="2">
        <v>6</v>
      </c>
      <c r="N5290" s="2">
        <v>7.3</v>
      </c>
      <c r="O5290" s="2">
        <v>12</v>
      </c>
      <c r="P5290" s="2">
        <v>14.6</v>
      </c>
      <c r="S5290" s="2">
        <v>38</v>
      </c>
      <c r="T5290" s="2">
        <v>46.3</v>
      </c>
      <c r="U5290" s="2">
        <v>20</v>
      </c>
      <c r="V5290" s="2">
        <v>24.4</v>
      </c>
      <c r="W5290" s="2">
        <v>6</v>
      </c>
      <c r="X5290" s="2">
        <v>7.3</v>
      </c>
      <c r="Y5290" s="2">
        <v>24</v>
      </c>
      <c r="Z5290" s="2">
        <v>29.3</v>
      </c>
      <c r="AC5290" s="2">
        <v>3</v>
      </c>
      <c r="AE5290" s="2">
        <v>76</v>
      </c>
      <c r="AF5290" s="2">
        <v>53</v>
      </c>
      <c r="AG5290" s="2">
        <v>64.599999999999994</v>
      </c>
      <c r="AH5290" s="2">
        <v>53</v>
      </c>
      <c r="AI5290" s="2">
        <v>64.599999999999994</v>
      </c>
      <c r="AJ5290" s="2">
        <v>69.7</v>
      </c>
      <c r="AK5290" s="2">
        <v>11</v>
      </c>
      <c r="AL5290" s="2">
        <v>13.4</v>
      </c>
      <c r="AM5290" s="2">
        <v>12</v>
      </c>
      <c r="AN5290" s="2">
        <v>14.6</v>
      </c>
      <c r="AQ5290" s="2">
        <v>31</v>
      </c>
      <c r="AR5290" s="2">
        <v>37.799999999999997</v>
      </c>
      <c r="AS5290" s="2">
        <v>22</v>
      </c>
      <c r="AT5290" s="2">
        <v>26.8</v>
      </c>
      <c r="AU5290" s="2">
        <v>6</v>
      </c>
      <c r="AV5290" s="2">
        <v>7.3</v>
      </c>
      <c r="AW5290" s="2">
        <v>29</v>
      </c>
      <c r="AX5290" s="2">
        <v>35.4</v>
      </c>
      <c r="BA5290" s="2">
        <v>3</v>
      </c>
      <c r="BC5290" s="2">
        <v>74</v>
      </c>
      <c r="BD5290" s="2">
        <v>42</v>
      </c>
      <c r="BE5290" s="2">
        <v>51.2</v>
      </c>
      <c r="BF5290" s="2">
        <v>42</v>
      </c>
      <c r="BG5290" s="2">
        <v>51.2</v>
      </c>
      <c r="BH5290" s="2">
        <v>56.8</v>
      </c>
      <c r="BI5290" s="2">
        <v>11</v>
      </c>
      <c r="BJ5290" s="2">
        <v>13.4</v>
      </c>
      <c r="BK5290" s="2">
        <v>21</v>
      </c>
      <c r="BL5290" s="2">
        <v>25.6</v>
      </c>
      <c r="BO5290" s="2">
        <v>37</v>
      </c>
      <c r="BP5290" s="2">
        <v>45.1</v>
      </c>
      <c r="BQ5290" s="2">
        <v>5</v>
      </c>
      <c r="BR5290" s="2">
        <v>6.1</v>
      </c>
      <c r="BS5290" s="2">
        <v>8</v>
      </c>
      <c r="BT5290" s="2">
        <v>9.8000000000000007</v>
      </c>
      <c r="BU5290" s="2">
        <v>40</v>
      </c>
      <c r="BV5290" s="2">
        <v>48.8</v>
      </c>
      <c r="BY5290" s="2">
        <v>3</v>
      </c>
    </row>
    <row r="5291" spans="1:77" ht="12.75" customHeight="1" x14ac:dyDescent="0.2">
      <c r="A5291">
        <v>4</v>
      </c>
      <c r="B5291" s="2">
        <v>4367</v>
      </c>
      <c r="C5291" s="17">
        <v>3.1</v>
      </c>
      <c r="D5291" s="2">
        <v>3.21</v>
      </c>
      <c r="E5291" s="15">
        <v>3.1779999999999999</v>
      </c>
      <c r="G5291" s="17">
        <v>84</v>
      </c>
      <c r="H5291" s="2">
        <v>66</v>
      </c>
      <c r="I5291" s="2">
        <v>78.599999999999994</v>
      </c>
      <c r="J5291" s="2">
        <v>66</v>
      </c>
      <c r="K5291" s="2">
        <v>78.599999999999994</v>
      </c>
      <c r="L5291" s="2">
        <v>78.599999999999994</v>
      </c>
      <c r="M5291" s="2">
        <v>1</v>
      </c>
      <c r="N5291" s="2">
        <v>1.2</v>
      </c>
      <c r="O5291" s="2">
        <v>17</v>
      </c>
      <c r="P5291" s="2">
        <v>20.2</v>
      </c>
      <c r="Q5291" s="2">
        <v>1</v>
      </c>
      <c r="R5291" s="2">
        <v>1.2</v>
      </c>
      <c r="S5291" s="2">
        <v>35</v>
      </c>
      <c r="T5291" s="2">
        <v>41.7</v>
      </c>
      <c r="U5291" s="2">
        <v>30</v>
      </c>
      <c r="V5291" s="2">
        <v>35.700000000000003</v>
      </c>
      <c r="Y5291" s="2">
        <v>18</v>
      </c>
      <c r="Z5291" s="2">
        <v>21.4</v>
      </c>
      <c r="AE5291" s="2">
        <v>84</v>
      </c>
      <c r="AF5291" s="2">
        <v>71</v>
      </c>
      <c r="AG5291" s="2">
        <v>84.5</v>
      </c>
      <c r="AH5291" s="2">
        <v>71</v>
      </c>
      <c r="AI5291" s="2">
        <v>84.5</v>
      </c>
      <c r="AJ5291" s="2">
        <v>84.5</v>
      </c>
      <c r="AK5291" s="2">
        <v>9</v>
      </c>
      <c r="AL5291" s="2">
        <v>10.7</v>
      </c>
      <c r="AM5291" s="2">
        <v>4</v>
      </c>
      <c r="AN5291" s="2">
        <v>4.8</v>
      </c>
      <c r="AQ5291" s="2">
        <v>31</v>
      </c>
      <c r="AR5291" s="2">
        <v>36.9</v>
      </c>
      <c r="AS5291" s="2">
        <v>40</v>
      </c>
      <c r="AT5291" s="2">
        <v>47.6</v>
      </c>
      <c r="AW5291" s="2">
        <v>13</v>
      </c>
      <c r="AX5291" s="2">
        <v>15.5</v>
      </c>
      <c r="BC5291" s="2">
        <v>84</v>
      </c>
      <c r="BD5291" s="2">
        <v>70</v>
      </c>
      <c r="BE5291" s="2">
        <v>83.3</v>
      </c>
      <c r="BF5291" s="2">
        <v>70</v>
      </c>
      <c r="BG5291" s="2">
        <v>83.3</v>
      </c>
      <c r="BH5291" s="2">
        <v>83.3</v>
      </c>
      <c r="BI5291" s="2">
        <v>1</v>
      </c>
      <c r="BJ5291" s="2">
        <v>1.2</v>
      </c>
      <c r="BK5291" s="2">
        <v>13</v>
      </c>
      <c r="BL5291" s="2">
        <v>15.5</v>
      </c>
      <c r="BO5291" s="2">
        <v>40</v>
      </c>
      <c r="BP5291" s="2">
        <v>47.6</v>
      </c>
      <c r="BQ5291" s="2">
        <v>30</v>
      </c>
      <c r="BR5291" s="2">
        <v>35.700000000000003</v>
      </c>
      <c r="BU5291" s="2">
        <v>14</v>
      </c>
      <c r="BV5291" s="2">
        <v>16.7</v>
      </c>
    </row>
    <row r="5292" spans="1:77" ht="12.75" customHeight="1" x14ac:dyDescent="0.2">
      <c r="A5292">
        <v>4</v>
      </c>
      <c r="B5292" s="2">
        <v>4368</v>
      </c>
      <c r="C5292" s="17">
        <v>2.92</v>
      </c>
      <c r="D5292" s="2">
        <v>2.73</v>
      </c>
      <c r="E5292" s="15">
        <v>2.6069999999999998</v>
      </c>
      <c r="G5292" s="17">
        <v>83</v>
      </c>
      <c r="H5292" s="2">
        <v>70</v>
      </c>
      <c r="I5292" s="2">
        <v>83.3</v>
      </c>
      <c r="J5292" s="2">
        <v>70</v>
      </c>
      <c r="K5292" s="2">
        <v>83.3</v>
      </c>
      <c r="L5292" s="2">
        <v>84.3</v>
      </c>
      <c r="M5292" s="2">
        <v>3</v>
      </c>
      <c r="N5292" s="2">
        <v>3.6</v>
      </c>
      <c r="O5292" s="2">
        <v>10</v>
      </c>
      <c r="P5292" s="2">
        <v>11.9</v>
      </c>
      <c r="Q5292" s="2">
        <v>3</v>
      </c>
      <c r="R5292" s="2">
        <v>3.6</v>
      </c>
      <c r="S5292" s="2">
        <v>46</v>
      </c>
      <c r="T5292" s="2">
        <v>54.8</v>
      </c>
      <c r="U5292" s="2">
        <v>21</v>
      </c>
      <c r="V5292" s="2">
        <v>25</v>
      </c>
      <c r="W5292" s="2">
        <v>1</v>
      </c>
      <c r="X5292" s="2">
        <v>1.2</v>
      </c>
      <c r="Y5292" s="2">
        <v>14</v>
      </c>
      <c r="Z5292" s="2">
        <v>16.7</v>
      </c>
      <c r="AE5292" s="2">
        <v>84</v>
      </c>
      <c r="AF5292" s="2">
        <v>54</v>
      </c>
      <c r="AG5292" s="2">
        <v>64.3</v>
      </c>
      <c r="AH5292" s="2">
        <v>54</v>
      </c>
      <c r="AI5292" s="2">
        <v>64.3</v>
      </c>
      <c r="AJ5292" s="2">
        <v>64.3</v>
      </c>
      <c r="AK5292" s="2">
        <v>13</v>
      </c>
      <c r="AL5292" s="2">
        <v>15.5</v>
      </c>
      <c r="AM5292" s="2">
        <v>17</v>
      </c>
      <c r="AN5292" s="2">
        <v>20.2</v>
      </c>
      <c r="AQ5292" s="2">
        <v>34</v>
      </c>
      <c r="AR5292" s="2">
        <v>40.5</v>
      </c>
      <c r="AS5292" s="2">
        <v>20</v>
      </c>
      <c r="AT5292" s="2">
        <v>23.8</v>
      </c>
      <c r="AW5292" s="2">
        <v>30</v>
      </c>
      <c r="AX5292" s="2">
        <v>35.700000000000003</v>
      </c>
      <c r="BC5292" s="2">
        <v>81</v>
      </c>
      <c r="BD5292" s="2">
        <v>54</v>
      </c>
      <c r="BE5292" s="2">
        <v>64.3</v>
      </c>
      <c r="BF5292" s="2">
        <v>54</v>
      </c>
      <c r="BG5292" s="2">
        <v>64.3</v>
      </c>
      <c r="BH5292" s="2">
        <v>66.7</v>
      </c>
      <c r="BI5292" s="2">
        <v>7</v>
      </c>
      <c r="BJ5292" s="2">
        <v>8.3000000000000007</v>
      </c>
      <c r="BK5292" s="2">
        <v>20</v>
      </c>
      <c r="BL5292" s="2">
        <v>23.8</v>
      </c>
      <c r="BO5292" s="2">
        <v>44</v>
      </c>
      <c r="BP5292" s="2">
        <v>52.4</v>
      </c>
      <c r="BQ5292" s="2">
        <v>10</v>
      </c>
      <c r="BR5292" s="2">
        <v>11.9</v>
      </c>
      <c r="BS5292" s="2">
        <v>3</v>
      </c>
      <c r="BT5292" s="2">
        <v>3.6</v>
      </c>
      <c r="BU5292" s="2">
        <v>30</v>
      </c>
      <c r="BV5292" s="2">
        <v>35.700000000000003</v>
      </c>
    </row>
    <row r="5293" spans="1:77" ht="12.75" customHeight="1" x14ac:dyDescent="0.2">
      <c r="A5293">
        <v>4</v>
      </c>
      <c r="B5293" s="2">
        <v>4372</v>
      </c>
      <c r="C5293" s="17">
        <v>2.98</v>
      </c>
      <c r="D5293" s="2">
        <v>2.58</v>
      </c>
      <c r="E5293" s="15">
        <v>2.7430000000000003</v>
      </c>
      <c r="G5293" s="17">
        <v>66</v>
      </c>
      <c r="H5293" s="2">
        <v>52</v>
      </c>
      <c r="I5293" s="2">
        <v>78.8</v>
      </c>
      <c r="J5293" s="2">
        <v>52</v>
      </c>
      <c r="K5293" s="2">
        <v>78.8</v>
      </c>
      <c r="L5293" s="2">
        <v>78.8</v>
      </c>
      <c r="M5293" s="2">
        <v>1</v>
      </c>
      <c r="N5293" s="2">
        <v>1.5</v>
      </c>
      <c r="O5293" s="2">
        <v>13</v>
      </c>
      <c r="P5293" s="2">
        <v>19.7</v>
      </c>
      <c r="S5293" s="2">
        <v>38</v>
      </c>
      <c r="T5293" s="2">
        <v>57.6</v>
      </c>
      <c r="U5293" s="2">
        <v>14</v>
      </c>
      <c r="V5293" s="2">
        <v>21.2</v>
      </c>
      <c r="Y5293" s="2">
        <v>14</v>
      </c>
      <c r="Z5293" s="2">
        <v>21.2</v>
      </c>
      <c r="AB5293" s="2">
        <v>1</v>
      </c>
      <c r="AE5293" s="2">
        <v>66</v>
      </c>
      <c r="AF5293" s="2">
        <v>36</v>
      </c>
      <c r="AG5293" s="2">
        <v>54.5</v>
      </c>
      <c r="AH5293" s="2">
        <v>36</v>
      </c>
      <c r="AI5293" s="2">
        <v>54.5</v>
      </c>
      <c r="AJ5293" s="2">
        <v>54.5</v>
      </c>
      <c r="AK5293" s="2">
        <v>12</v>
      </c>
      <c r="AL5293" s="2">
        <v>18.2</v>
      </c>
      <c r="AM5293" s="2">
        <v>18</v>
      </c>
      <c r="AN5293" s="2">
        <v>27.3</v>
      </c>
      <c r="AQ5293" s="2">
        <v>22</v>
      </c>
      <c r="AR5293" s="2">
        <v>33.299999999999997</v>
      </c>
      <c r="AS5293" s="2">
        <v>14</v>
      </c>
      <c r="AT5293" s="2">
        <v>21.2</v>
      </c>
      <c r="AW5293" s="2">
        <v>30</v>
      </c>
      <c r="AX5293" s="2">
        <v>45.5</v>
      </c>
      <c r="AZ5293" s="2">
        <v>1</v>
      </c>
      <c r="BC5293" s="2">
        <v>65</v>
      </c>
      <c r="BD5293" s="2">
        <v>40</v>
      </c>
      <c r="BE5293" s="2">
        <v>60.6</v>
      </c>
      <c r="BF5293" s="2">
        <v>40</v>
      </c>
      <c r="BG5293" s="2">
        <v>60.6</v>
      </c>
      <c r="BH5293" s="2">
        <v>61.5</v>
      </c>
      <c r="BI5293" s="2">
        <v>8</v>
      </c>
      <c r="BJ5293" s="2">
        <v>12.1</v>
      </c>
      <c r="BK5293" s="2">
        <v>17</v>
      </c>
      <c r="BL5293" s="2">
        <v>25.8</v>
      </c>
      <c r="BO5293" s="2">
        <v>21</v>
      </c>
      <c r="BP5293" s="2">
        <v>31.8</v>
      </c>
      <c r="BQ5293" s="2">
        <v>19</v>
      </c>
      <c r="BR5293" s="2">
        <v>28.8</v>
      </c>
      <c r="BS5293" s="2">
        <v>1</v>
      </c>
      <c r="BT5293" s="2">
        <v>1.5</v>
      </c>
      <c r="BU5293" s="2">
        <v>26</v>
      </c>
      <c r="BV5293" s="2">
        <v>39.4</v>
      </c>
      <c r="BX5293" s="2">
        <v>1</v>
      </c>
    </row>
    <row r="5294" spans="1:77" ht="12.75" customHeight="1" x14ac:dyDescent="0.2">
      <c r="A5294">
        <v>4</v>
      </c>
      <c r="B5294" s="2">
        <v>4373</v>
      </c>
      <c r="C5294" s="17">
        <v>3.28</v>
      </c>
      <c r="D5294" s="2">
        <v>3</v>
      </c>
      <c r="E5294" s="15">
        <v>2.8490000000000002</v>
      </c>
      <c r="G5294" s="17">
        <v>61</v>
      </c>
      <c r="H5294" s="2">
        <v>53</v>
      </c>
      <c r="I5294" s="2">
        <v>86.9</v>
      </c>
      <c r="J5294" s="2">
        <v>53</v>
      </c>
      <c r="K5294" s="2">
        <v>86.9</v>
      </c>
      <c r="L5294" s="2">
        <v>86.9</v>
      </c>
      <c r="M5294" s="2">
        <v>1</v>
      </c>
      <c r="N5294" s="2">
        <v>1.6</v>
      </c>
      <c r="O5294" s="2">
        <v>7</v>
      </c>
      <c r="P5294" s="2">
        <v>11.5</v>
      </c>
      <c r="S5294" s="2">
        <v>27</v>
      </c>
      <c r="T5294" s="2">
        <v>44.3</v>
      </c>
      <c r="U5294" s="2">
        <v>26</v>
      </c>
      <c r="V5294" s="2">
        <v>42.6</v>
      </c>
      <c r="Y5294" s="2">
        <v>8</v>
      </c>
      <c r="Z5294" s="2">
        <v>13.1</v>
      </c>
      <c r="AB5294" s="2">
        <v>1</v>
      </c>
      <c r="AC5294" s="2">
        <v>1</v>
      </c>
      <c r="AE5294" s="2">
        <v>60</v>
      </c>
      <c r="AF5294" s="2">
        <v>43</v>
      </c>
      <c r="AG5294" s="2">
        <v>71.7</v>
      </c>
      <c r="AH5294" s="2">
        <v>43</v>
      </c>
      <c r="AI5294" s="2">
        <v>71.7</v>
      </c>
      <c r="AJ5294" s="2">
        <v>71.7</v>
      </c>
      <c r="AK5294" s="2">
        <v>6</v>
      </c>
      <c r="AL5294" s="2">
        <v>10</v>
      </c>
      <c r="AM5294" s="2">
        <v>11</v>
      </c>
      <c r="AN5294" s="2">
        <v>18.3</v>
      </c>
      <c r="AQ5294" s="2">
        <v>20</v>
      </c>
      <c r="AR5294" s="2">
        <v>33.299999999999997</v>
      </c>
      <c r="AS5294" s="2">
        <v>23</v>
      </c>
      <c r="AT5294" s="2">
        <v>38.299999999999997</v>
      </c>
      <c r="AW5294" s="2">
        <v>17</v>
      </c>
      <c r="AX5294" s="2">
        <v>28.3</v>
      </c>
      <c r="AZ5294" s="2">
        <v>2</v>
      </c>
      <c r="BA5294" s="2">
        <v>1</v>
      </c>
      <c r="BC5294" s="2">
        <v>59</v>
      </c>
      <c r="BD5294" s="2">
        <v>45</v>
      </c>
      <c r="BE5294" s="2">
        <v>75</v>
      </c>
      <c r="BF5294" s="2">
        <v>45</v>
      </c>
      <c r="BG5294" s="2">
        <v>75</v>
      </c>
      <c r="BH5294" s="2">
        <v>76.3</v>
      </c>
      <c r="BI5294" s="2">
        <v>6</v>
      </c>
      <c r="BJ5294" s="2">
        <v>10</v>
      </c>
      <c r="BK5294" s="2">
        <v>8</v>
      </c>
      <c r="BL5294" s="2">
        <v>13.3</v>
      </c>
      <c r="BO5294" s="2">
        <v>31</v>
      </c>
      <c r="BP5294" s="2">
        <v>51.7</v>
      </c>
      <c r="BQ5294" s="2">
        <v>14</v>
      </c>
      <c r="BR5294" s="2">
        <v>23.3</v>
      </c>
      <c r="BS5294" s="2">
        <v>1</v>
      </c>
      <c r="BT5294" s="2">
        <v>1.7</v>
      </c>
      <c r="BU5294" s="2">
        <v>15</v>
      </c>
      <c r="BV5294" s="2">
        <v>25</v>
      </c>
      <c r="BX5294" s="2">
        <v>2</v>
      </c>
      <c r="BY5294" s="2">
        <v>1</v>
      </c>
    </row>
    <row r="5295" spans="1:77" ht="12.75" customHeight="1" x14ac:dyDescent="0.2">
      <c r="A5295">
        <v>4</v>
      </c>
      <c r="B5295" s="2">
        <v>4374</v>
      </c>
      <c r="C5295" s="17">
        <v>2.94</v>
      </c>
      <c r="D5295" s="2">
        <v>2.6</v>
      </c>
      <c r="E5295" s="15">
        <v>2.6669999999999998</v>
      </c>
      <c r="G5295" s="17">
        <v>93</v>
      </c>
      <c r="H5295" s="2">
        <v>69</v>
      </c>
      <c r="I5295" s="2">
        <v>74.2</v>
      </c>
      <c r="J5295" s="2">
        <v>69</v>
      </c>
      <c r="K5295" s="2">
        <v>74.2</v>
      </c>
      <c r="L5295" s="2">
        <v>74.2</v>
      </c>
      <c r="M5295" s="2">
        <v>2</v>
      </c>
      <c r="N5295" s="2">
        <v>2.2000000000000002</v>
      </c>
      <c r="O5295" s="2">
        <v>22</v>
      </c>
      <c r="P5295" s="2">
        <v>23.7</v>
      </c>
      <c r="S5295" s="2">
        <v>49</v>
      </c>
      <c r="T5295" s="2">
        <v>52.7</v>
      </c>
      <c r="U5295" s="2">
        <v>20</v>
      </c>
      <c r="V5295" s="2">
        <v>21.5</v>
      </c>
      <c r="Y5295" s="2">
        <v>24</v>
      </c>
      <c r="Z5295" s="2">
        <v>25.8</v>
      </c>
      <c r="AB5295" s="2">
        <v>1</v>
      </c>
      <c r="AC5295" s="2">
        <v>2</v>
      </c>
      <c r="AE5295" s="2">
        <v>93</v>
      </c>
      <c r="AF5295" s="2">
        <v>48</v>
      </c>
      <c r="AG5295" s="2">
        <v>51.6</v>
      </c>
      <c r="AH5295" s="2">
        <v>48</v>
      </c>
      <c r="AI5295" s="2">
        <v>51.6</v>
      </c>
      <c r="AJ5295" s="2">
        <v>51.6</v>
      </c>
      <c r="AK5295" s="2">
        <v>13</v>
      </c>
      <c r="AL5295" s="2">
        <v>14</v>
      </c>
      <c r="AM5295" s="2">
        <v>32</v>
      </c>
      <c r="AN5295" s="2">
        <v>34.4</v>
      </c>
      <c r="AQ5295" s="2">
        <v>27</v>
      </c>
      <c r="AR5295" s="2">
        <v>29</v>
      </c>
      <c r="AS5295" s="2">
        <v>21</v>
      </c>
      <c r="AT5295" s="2">
        <v>22.6</v>
      </c>
      <c r="AW5295" s="2">
        <v>45</v>
      </c>
      <c r="AX5295" s="2">
        <v>48.4</v>
      </c>
      <c r="AZ5295" s="2">
        <v>1</v>
      </c>
      <c r="BA5295" s="2">
        <v>2</v>
      </c>
      <c r="BC5295" s="2">
        <v>90</v>
      </c>
      <c r="BD5295" s="2">
        <v>56</v>
      </c>
      <c r="BE5295" s="2">
        <v>60.2</v>
      </c>
      <c r="BF5295" s="2">
        <v>56</v>
      </c>
      <c r="BG5295" s="2">
        <v>60.2</v>
      </c>
      <c r="BH5295" s="2">
        <v>62.2</v>
      </c>
      <c r="BI5295" s="2">
        <v>5</v>
      </c>
      <c r="BJ5295" s="2">
        <v>5.4</v>
      </c>
      <c r="BK5295" s="2">
        <v>29</v>
      </c>
      <c r="BL5295" s="2">
        <v>31.2</v>
      </c>
      <c r="BO5295" s="2">
        <v>39</v>
      </c>
      <c r="BP5295" s="2">
        <v>41.9</v>
      </c>
      <c r="BQ5295" s="2">
        <v>17</v>
      </c>
      <c r="BR5295" s="2">
        <v>18.3</v>
      </c>
      <c r="BS5295" s="2">
        <v>3</v>
      </c>
      <c r="BT5295" s="2">
        <v>3.2</v>
      </c>
      <c r="BU5295" s="2">
        <v>37</v>
      </c>
      <c r="BV5295" s="2">
        <v>39.799999999999997</v>
      </c>
      <c r="BX5295" s="2">
        <v>1</v>
      </c>
      <c r="BY5295" s="2">
        <v>2</v>
      </c>
    </row>
    <row r="5296" spans="1:77" ht="12.75" customHeight="1" x14ac:dyDescent="0.2">
      <c r="A5296">
        <v>4</v>
      </c>
      <c r="B5296" s="2">
        <v>4375</v>
      </c>
      <c r="C5296" s="17">
        <v>3.31</v>
      </c>
      <c r="D5296" s="2">
        <v>3.47</v>
      </c>
      <c r="E5296" s="15">
        <v>3.2639999999999998</v>
      </c>
      <c r="G5296" s="17">
        <v>94</v>
      </c>
      <c r="H5296" s="2">
        <v>85</v>
      </c>
      <c r="I5296" s="2">
        <v>88.5</v>
      </c>
      <c r="J5296" s="2">
        <v>85</v>
      </c>
      <c r="K5296" s="2">
        <v>88.5</v>
      </c>
      <c r="L5296" s="2">
        <v>90.4</v>
      </c>
      <c r="M5296" s="2">
        <v>1</v>
      </c>
      <c r="N5296" s="2">
        <v>1</v>
      </c>
      <c r="O5296" s="2">
        <v>8</v>
      </c>
      <c r="P5296" s="2">
        <v>8.3000000000000007</v>
      </c>
      <c r="S5296" s="2">
        <v>39</v>
      </c>
      <c r="T5296" s="2">
        <v>40.6</v>
      </c>
      <c r="U5296" s="2">
        <v>46</v>
      </c>
      <c r="V5296" s="2">
        <v>47.9</v>
      </c>
      <c r="W5296" s="2">
        <v>2</v>
      </c>
      <c r="X5296" s="2">
        <v>2.1</v>
      </c>
      <c r="Y5296" s="2">
        <v>11</v>
      </c>
      <c r="Z5296" s="2">
        <v>11.5</v>
      </c>
      <c r="AC5296" s="2">
        <v>4</v>
      </c>
      <c r="AE5296" s="2">
        <v>93</v>
      </c>
      <c r="AF5296" s="2">
        <v>88</v>
      </c>
      <c r="AG5296" s="2">
        <v>92.6</v>
      </c>
      <c r="AH5296" s="2">
        <v>88</v>
      </c>
      <c r="AI5296" s="2">
        <v>92.6</v>
      </c>
      <c r="AJ5296" s="2">
        <v>94.6</v>
      </c>
      <c r="AK5296" s="2">
        <v>3</v>
      </c>
      <c r="AL5296" s="2">
        <v>3.2</v>
      </c>
      <c r="AM5296" s="2">
        <v>2</v>
      </c>
      <c r="AN5296" s="2">
        <v>2.1</v>
      </c>
      <c r="AQ5296" s="2">
        <v>29</v>
      </c>
      <c r="AR5296" s="2">
        <v>30.5</v>
      </c>
      <c r="AS5296" s="2">
        <v>59</v>
      </c>
      <c r="AT5296" s="2">
        <v>62.1</v>
      </c>
      <c r="AU5296" s="2">
        <v>2</v>
      </c>
      <c r="AV5296" s="2">
        <v>2.1</v>
      </c>
      <c r="AW5296" s="2">
        <v>7</v>
      </c>
      <c r="AX5296" s="2">
        <v>7.4</v>
      </c>
      <c r="AY5296" s="2">
        <v>1</v>
      </c>
      <c r="BA5296" s="2">
        <v>4</v>
      </c>
      <c r="BC5296" s="2">
        <v>93</v>
      </c>
      <c r="BD5296" s="2">
        <v>83</v>
      </c>
      <c r="BE5296" s="2">
        <v>87.4</v>
      </c>
      <c r="BF5296" s="2">
        <v>83</v>
      </c>
      <c r="BG5296" s="2">
        <v>87.4</v>
      </c>
      <c r="BH5296" s="2">
        <v>89.2</v>
      </c>
      <c r="BI5296" s="2">
        <v>2</v>
      </c>
      <c r="BJ5296" s="2">
        <v>2.1</v>
      </c>
      <c r="BK5296" s="2">
        <v>8</v>
      </c>
      <c r="BL5296" s="2">
        <v>8.4</v>
      </c>
      <c r="BO5296" s="2">
        <v>40</v>
      </c>
      <c r="BP5296" s="2">
        <v>42.1</v>
      </c>
      <c r="BQ5296" s="2">
        <v>43</v>
      </c>
      <c r="BR5296" s="2">
        <v>45.3</v>
      </c>
      <c r="BS5296" s="2">
        <v>2</v>
      </c>
      <c r="BT5296" s="2">
        <v>2.1</v>
      </c>
      <c r="BU5296" s="2">
        <v>12</v>
      </c>
      <c r="BV5296" s="2">
        <v>12.6</v>
      </c>
      <c r="BX5296" s="2">
        <v>1</v>
      </c>
      <c r="BY5296" s="2">
        <v>4</v>
      </c>
    </row>
    <row r="5297" spans="1:77" ht="12.75" customHeight="1" x14ac:dyDescent="0.2">
      <c r="A5297">
        <v>4</v>
      </c>
      <c r="B5297" s="2">
        <v>4376</v>
      </c>
      <c r="C5297" s="17">
        <v>3.41</v>
      </c>
      <c r="D5297" s="2">
        <v>3.43</v>
      </c>
      <c r="E5297" s="15">
        <v>2.7719999999999998</v>
      </c>
      <c r="G5297" s="17">
        <v>83</v>
      </c>
      <c r="H5297" s="2">
        <v>74</v>
      </c>
      <c r="I5297" s="2">
        <v>89.2</v>
      </c>
      <c r="J5297" s="2">
        <v>74</v>
      </c>
      <c r="K5297" s="2">
        <v>89.2</v>
      </c>
      <c r="L5297" s="2">
        <v>89.2</v>
      </c>
      <c r="O5297" s="2">
        <v>9</v>
      </c>
      <c r="P5297" s="2">
        <v>10.8</v>
      </c>
      <c r="S5297" s="2">
        <v>31</v>
      </c>
      <c r="T5297" s="2">
        <v>37.299999999999997</v>
      </c>
      <c r="U5297" s="2">
        <v>43</v>
      </c>
      <c r="V5297" s="2">
        <v>51.8</v>
      </c>
      <c r="Y5297" s="2">
        <v>9</v>
      </c>
      <c r="Z5297" s="2">
        <v>10.8</v>
      </c>
      <c r="AE5297" s="2">
        <v>83</v>
      </c>
      <c r="AF5297" s="2">
        <v>74</v>
      </c>
      <c r="AG5297" s="2">
        <v>89.2</v>
      </c>
      <c r="AH5297" s="2">
        <v>74</v>
      </c>
      <c r="AI5297" s="2">
        <v>89.2</v>
      </c>
      <c r="AJ5297" s="2">
        <v>89.2</v>
      </c>
      <c r="AK5297" s="2">
        <v>2</v>
      </c>
      <c r="AL5297" s="2">
        <v>2.4</v>
      </c>
      <c r="AM5297" s="2">
        <v>7</v>
      </c>
      <c r="AN5297" s="2">
        <v>8.4</v>
      </c>
      <c r="AQ5297" s="2">
        <v>27</v>
      </c>
      <c r="AR5297" s="2">
        <v>32.5</v>
      </c>
      <c r="AS5297" s="2">
        <v>47</v>
      </c>
      <c r="AT5297" s="2">
        <v>56.6</v>
      </c>
      <c r="AW5297" s="2">
        <v>9</v>
      </c>
      <c r="AX5297" s="2">
        <v>10.8</v>
      </c>
      <c r="BC5297" s="2">
        <v>83</v>
      </c>
      <c r="BD5297" s="2">
        <v>55</v>
      </c>
      <c r="BE5297" s="2">
        <v>66.3</v>
      </c>
      <c r="BF5297" s="2">
        <v>55</v>
      </c>
      <c r="BG5297" s="2">
        <v>66.3</v>
      </c>
      <c r="BH5297" s="2">
        <v>66.3</v>
      </c>
      <c r="BI5297" s="2">
        <v>7</v>
      </c>
      <c r="BJ5297" s="2">
        <v>8.4</v>
      </c>
      <c r="BK5297" s="2">
        <v>21</v>
      </c>
      <c r="BL5297" s="2">
        <v>25.3</v>
      </c>
      <c r="BO5297" s="2">
        <v>39</v>
      </c>
      <c r="BP5297" s="2">
        <v>47</v>
      </c>
      <c r="BQ5297" s="2">
        <v>16</v>
      </c>
      <c r="BR5297" s="2">
        <v>19.3</v>
      </c>
      <c r="BU5297" s="2">
        <v>28</v>
      </c>
      <c r="BV5297" s="2">
        <v>33.700000000000003</v>
      </c>
    </row>
    <row r="5298" spans="1:77" ht="12.75" customHeight="1" x14ac:dyDescent="0.2">
      <c r="A5298">
        <v>4</v>
      </c>
      <c r="B5298" s="2">
        <v>4377</v>
      </c>
      <c r="C5298" s="17">
        <v>3.15</v>
      </c>
      <c r="D5298" s="2">
        <v>3.02</v>
      </c>
      <c r="E5298" s="15">
        <v>3.01</v>
      </c>
      <c r="G5298" s="17">
        <v>108</v>
      </c>
      <c r="H5298" s="2">
        <v>93</v>
      </c>
      <c r="I5298" s="2">
        <v>86.1</v>
      </c>
      <c r="J5298" s="2">
        <v>93</v>
      </c>
      <c r="K5298" s="2">
        <v>86.1</v>
      </c>
      <c r="L5298" s="2">
        <v>86.1</v>
      </c>
      <c r="M5298" s="2">
        <v>2</v>
      </c>
      <c r="N5298" s="2">
        <v>1.9</v>
      </c>
      <c r="O5298" s="2">
        <v>13</v>
      </c>
      <c r="P5298" s="2">
        <v>12</v>
      </c>
      <c r="S5298" s="2">
        <v>60</v>
      </c>
      <c r="T5298" s="2">
        <v>55.6</v>
      </c>
      <c r="U5298" s="2">
        <v>33</v>
      </c>
      <c r="V5298" s="2">
        <v>30.6</v>
      </c>
      <c r="Y5298" s="2">
        <v>15</v>
      </c>
      <c r="Z5298" s="2">
        <v>13.9</v>
      </c>
      <c r="AB5298" s="2">
        <v>3</v>
      </c>
      <c r="AC5298" s="2">
        <v>12</v>
      </c>
      <c r="AE5298" s="2">
        <v>108</v>
      </c>
      <c r="AF5298" s="2">
        <v>78</v>
      </c>
      <c r="AG5298" s="2">
        <v>72.2</v>
      </c>
      <c r="AH5298" s="2">
        <v>78</v>
      </c>
      <c r="AI5298" s="2">
        <v>72.2</v>
      </c>
      <c r="AJ5298" s="2">
        <v>72.2</v>
      </c>
      <c r="AK5298" s="2">
        <v>7</v>
      </c>
      <c r="AL5298" s="2">
        <v>6.5</v>
      </c>
      <c r="AM5298" s="2">
        <v>23</v>
      </c>
      <c r="AN5298" s="2">
        <v>21.3</v>
      </c>
      <c r="AQ5298" s="2">
        <v>39</v>
      </c>
      <c r="AR5298" s="2">
        <v>36.1</v>
      </c>
      <c r="AS5298" s="2">
        <v>39</v>
      </c>
      <c r="AT5298" s="2">
        <v>36.1</v>
      </c>
      <c r="AW5298" s="2">
        <v>30</v>
      </c>
      <c r="AX5298" s="2">
        <v>27.8</v>
      </c>
      <c r="AZ5298" s="2">
        <v>3</v>
      </c>
      <c r="BA5298" s="2">
        <v>12</v>
      </c>
      <c r="BC5298" s="2">
        <v>106</v>
      </c>
      <c r="BD5298" s="2">
        <v>81</v>
      </c>
      <c r="BE5298" s="2">
        <v>75</v>
      </c>
      <c r="BF5298" s="2">
        <v>81</v>
      </c>
      <c r="BG5298" s="2">
        <v>75</v>
      </c>
      <c r="BH5298" s="2">
        <v>76.400000000000006</v>
      </c>
      <c r="BI5298" s="2">
        <v>2</v>
      </c>
      <c r="BJ5298" s="2">
        <v>1.9</v>
      </c>
      <c r="BK5298" s="2">
        <v>23</v>
      </c>
      <c r="BL5298" s="2">
        <v>21.3</v>
      </c>
      <c r="BO5298" s="2">
        <v>47</v>
      </c>
      <c r="BP5298" s="2">
        <v>43.5</v>
      </c>
      <c r="BQ5298" s="2">
        <v>34</v>
      </c>
      <c r="BR5298" s="2">
        <v>31.5</v>
      </c>
      <c r="BS5298" s="2">
        <v>2</v>
      </c>
      <c r="BT5298" s="2">
        <v>1.9</v>
      </c>
      <c r="BU5298" s="2">
        <v>27</v>
      </c>
      <c r="BV5298" s="2">
        <v>25</v>
      </c>
      <c r="BX5298" s="2">
        <v>3</v>
      </c>
      <c r="BY5298" s="2">
        <v>12</v>
      </c>
    </row>
    <row r="5299" spans="1:77" ht="12.75" customHeight="1" x14ac:dyDescent="0.2">
      <c r="A5299">
        <v>4</v>
      </c>
      <c r="B5299" s="2">
        <v>4378</v>
      </c>
      <c r="C5299" s="17">
        <v>2.92</v>
      </c>
      <c r="D5299" s="2">
        <v>3.18</v>
      </c>
      <c r="E5299" s="15">
        <v>2.59</v>
      </c>
      <c r="G5299" s="17">
        <v>104</v>
      </c>
      <c r="H5299" s="2">
        <v>82</v>
      </c>
      <c r="I5299" s="2">
        <v>78.8</v>
      </c>
      <c r="J5299" s="2">
        <v>82</v>
      </c>
      <c r="K5299" s="2">
        <v>78.8</v>
      </c>
      <c r="L5299" s="2">
        <v>78.8</v>
      </c>
      <c r="M5299" s="2">
        <v>6</v>
      </c>
      <c r="N5299" s="2">
        <v>5.8</v>
      </c>
      <c r="O5299" s="2">
        <v>16</v>
      </c>
      <c r="P5299" s="2">
        <v>15.4</v>
      </c>
      <c r="Q5299" s="2">
        <v>5</v>
      </c>
      <c r="R5299" s="2">
        <v>4.8</v>
      </c>
      <c r="S5299" s="2">
        <v>42</v>
      </c>
      <c r="T5299" s="2">
        <v>40.4</v>
      </c>
      <c r="U5299" s="2">
        <v>35</v>
      </c>
      <c r="V5299" s="2">
        <v>33.700000000000003</v>
      </c>
      <c r="Y5299" s="2">
        <v>22</v>
      </c>
      <c r="Z5299" s="2">
        <v>21.2</v>
      </c>
      <c r="AE5299" s="2">
        <v>104</v>
      </c>
      <c r="AF5299" s="2">
        <v>81</v>
      </c>
      <c r="AG5299" s="2">
        <v>77.900000000000006</v>
      </c>
      <c r="AH5299" s="2">
        <v>81</v>
      </c>
      <c r="AI5299" s="2">
        <v>77.900000000000006</v>
      </c>
      <c r="AJ5299" s="2">
        <v>77.900000000000006</v>
      </c>
      <c r="AK5299" s="2">
        <v>12</v>
      </c>
      <c r="AL5299" s="2">
        <v>11.5</v>
      </c>
      <c r="AM5299" s="2">
        <v>11</v>
      </c>
      <c r="AN5299" s="2">
        <v>10.6</v>
      </c>
      <c r="AQ5299" s="2">
        <v>27</v>
      </c>
      <c r="AR5299" s="2">
        <v>26</v>
      </c>
      <c r="AS5299" s="2">
        <v>54</v>
      </c>
      <c r="AT5299" s="2">
        <v>51.9</v>
      </c>
      <c r="AW5299" s="2">
        <v>23</v>
      </c>
      <c r="AX5299" s="2">
        <v>22.1</v>
      </c>
      <c r="BC5299" s="2">
        <v>103</v>
      </c>
      <c r="BD5299" s="2">
        <v>67</v>
      </c>
      <c r="BE5299" s="2">
        <v>65</v>
      </c>
      <c r="BF5299" s="2">
        <v>67</v>
      </c>
      <c r="BG5299" s="2">
        <v>65</v>
      </c>
      <c r="BH5299" s="2">
        <v>65</v>
      </c>
      <c r="BI5299" s="2">
        <v>23</v>
      </c>
      <c r="BJ5299" s="2">
        <v>22.3</v>
      </c>
      <c r="BK5299" s="2">
        <v>13</v>
      </c>
      <c r="BL5299" s="2">
        <v>12.6</v>
      </c>
      <c r="BM5299" s="2">
        <v>3</v>
      </c>
      <c r="BN5299" s="2">
        <v>2.9</v>
      </c>
      <c r="BO5299" s="2">
        <v>38</v>
      </c>
      <c r="BP5299" s="2">
        <v>36.9</v>
      </c>
      <c r="BQ5299" s="2">
        <v>26</v>
      </c>
      <c r="BR5299" s="2">
        <v>25.2</v>
      </c>
      <c r="BU5299" s="2">
        <v>36</v>
      </c>
      <c r="BV5299" s="2">
        <v>35</v>
      </c>
      <c r="BX5299" s="2">
        <v>1</v>
      </c>
    </row>
    <row r="5300" spans="1:77" ht="12.75" customHeight="1" x14ac:dyDescent="0.2">
      <c r="A5300">
        <v>4</v>
      </c>
      <c r="B5300" s="2">
        <v>4379</v>
      </c>
      <c r="C5300" s="17">
        <v>3.25</v>
      </c>
      <c r="D5300" s="2">
        <v>3.38</v>
      </c>
      <c r="E5300" s="15">
        <v>3.2639999999999998</v>
      </c>
      <c r="G5300" s="17">
        <v>53</v>
      </c>
      <c r="H5300" s="2">
        <v>47</v>
      </c>
      <c r="I5300" s="2">
        <v>88.7</v>
      </c>
      <c r="J5300" s="2">
        <v>47</v>
      </c>
      <c r="K5300" s="2">
        <v>88.7</v>
      </c>
      <c r="L5300" s="2">
        <v>88.7</v>
      </c>
      <c r="O5300" s="2">
        <v>6</v>
      </c>
      <c r="P5300" s="2">
        <v>11.3</v>
      </c>
      <c r="S5300" s="2">
        <v>28</v>
      </c>
      <c r="T5300" s="2">
        <v>52.8</v>
      </c>
      <c r="U5300" s="2">
        <v>19</v>
      </c>
      <c r="V5300" s="2">
        <v>35.799999999999997</v>
      </c>
      <c r="Y5300" s="2">
        <v>6</v>
      </c>
      <c r="Z5300" s="2">
        <v>11.3</v>
      </c>
      <c r="AE5300" s="2">
        <v>53</v>
      </c>
      <c r="AF5300" s="2">
        <v>49</v>
      </c>
      <c r="AG5300" s="2">
        <v>92.5</v>
      </c>
      <c r="AH5300" s="2">
        <v>49</v>
      </c>
      <c r="AI5300" s="2">
        <v>92.5</v>
      </c>
      <c r="AJ5300" s="2">
        <v>92.5</v>
      </c>
      <c r="AK5300" s="2">
        <v>3</v>
      </c>
      <c r="AL5300" s="2">
        <v>5.7</v>
      </c>
      <c r="AM5300" s="2">
        <v>1</v>
      </c>
      <c r="AN5300" s="2">
        <v>1.9</v>
      </c>
      <c r="AQ5300" s="2">
        <v>22</v>
      </c>
      <c r="AR5300" s="2">
        <v>41.5</v>
      </c>
      <c r="AS5300" s="2">
        <v>27</v>
      </c>
      <c r="AT5300" s="2">
        <v>50.9</v>
      </c>
      <c r="AW5300" s="2">
        <v>4</v>
      </c>
      <c r="AX5300" s="2">
        <v>7.5</v>
      </c>
      <c r="BC5300" s="2">
        <v>53</v>
      </c>
      <c r="BD5300" s="2">
        <v>47</v>
      </c>
      <c r="BE5300" s="2">
        <v>88.7</v>
      </c>
      <c r="BF5300" s="2">
        <v>47</v>
      </c>
      <c r="BG5300" s="2">
        <v>88.7</v>
      </c>
      <c r="BH5300" s="2">
        <v>88.7</v>
      </c>
      <c r="BI5300" s="2">
        <v>1</v>
      </c>
      <c r="BJ5300" s="2">
        <v>1.9</v>
      </c>
      <c r="BK5300" s="2">
        <v>5</v>
      </c>
      <c r="BL5300" s="2">
        <v>9.4</v>
      </c>
      <c r="BO5300" s="2">
        <v>26</v>
      </c>
      <c r="BP5300" s="2">
        <v>49.1</v>
      </c>
      <c r="BQ5300" s="2">
        <v>21</v>
      </c>
      <c r="BR5300" s="2">
        <v>39.6</v>
      </c>
      <c r="BU5300" s="2">
        <v>6</v>
      </c>
      <c r="BV5300" s="2">
        <v>11.3</v>
      </c>
    </row>
    <row r="5301" spans="1:77" ht="12.75" customHeight="1" x14ac:dyDescent="0.2">
      <c r="A5301">
        <v>4</v>
      </c>
      <c r="B5301" s="2">
        <v>4380</v>
      </c>
      <c r="C5301" s="17">
        <v>3.12</v>
      </c>
      <c r="D5301" s="2">
        <v>2.88</v>
      </c>
      <c r="E5301" s="15">
        <v>2.9470000000000001</v>
      </c>
      <c r="G5301" s="17">
        <v>136</v>
      </c>
      <c r="H5301" s="2">
        <v>112</v>
      </c>
      <c r="I5301" s="2">
        <v>82.4</v>
      </c>
      <c r="J5301" s="2">
        <v>112</v>
      </c>
      <c r="K5301" s="2">
        <v>82.4</v>
      </c>
      <c r="L5301" s="2">
        <v>82.4</v>
      </c>
      <c r="M5301" s="2">
        <v>2</v>
      </c>
      <c r="N5301" s="2">
        <v>1.5</v>
      </c>
      <c r="O5301" s="2">
        <v>22</v>
      </c>
      <c r="P5301" s="2">
        <v>16.2</v>
      </c>
      <c r="S5301" s="2">
        <v>70</v>
      </c>
      <c r="T5301" s="2">
        <v>51.5</v>
      </c>
      <c r="U5301" s="2">
        <v>42</v>
      </c>
      <c r="V5301" s="2">
        <v>30.9</v>
      </c>
      <c r="Y5301" s="2">
        <v>24</v>
      </c>
      <c r="Z5301" s="2">
        <v>17.600000000000001</v>
      </c>
      <c r="AB5301" s="2">
        <v>1</v>
      </c>
      <c r="AC5301" s="2">
        <v>1</v>
      </c>
      <c r="AE5301" s="2">
        <v>136</v>
      </c>
      <c r="AF5301" s="2">
        <v>93</v>
      </c>
      <c r="AG5301" s="2">
        <v>68.400000000000006</v>
      </c>
      <c r="AH5301" s="2">
        <v>93</v>
      </c>
      <c r="AI5301" s="2">
        <v>68.400000000000006</v>
      </c>
      <c r="AJ5301" s="2">
        <v>68.400000000000006</v>
      </c>
      <c r="AK5301" s="2">
        <v>18</v>
      </c>
      <c r="AL5301" s="2">
        <v>13.2</v>
      </c>
      <c r="AM5301" s="2">
        <v>25</v>
      </c>
      <c r="AN5301" s="2">
        <v>18.399999999999999</v>
      </c>
      <c r="AQ5301" s="2">
        <v>48</v>
      </c>
      <c r="AR5301" s="2">
        <v>35.299999999999997</v>
      </c>
      <c r="AS5301" s="2">
        <v>45</v>
      </c>
      <c r="AT5301" s="2">
        <v>33.1</v>
      </c>
      <c r="AW5301" s="2">
        <v>43</v>
      </c>
      <c r="AX5301" s="2">
        <v>31.6</v>
      </c>
      <c r="AZ5301" s="2">
        <v>1</v>
      </c>
      <c r="BA5301" s="2">
        <v>1</v>
      </c>
      <c r="BC5301" s="2">
        <v>134</v>
      </c>
      <c r="BD5301" s="2">
        <v>96</v>
      </c>
      <c r="BE5301" s="2">
        <v>71.099999999999994</v>
      </c>
      <c r="BF5301" s="2">
        <v>96</v>
      </c>
      <c r="BG5301" s="2">
        <v>71.099999999999994</v>
      </c>
      <c r="BH5301" s="2">
        <v>71.599999999999994</v>
      </c>
      <c r="BI5301" s="2">
        <v>11</v>
      </c>
      <c r="BJ5301" s="2">
        <v>8.1</v>
      </c>
      <c r="BK5301" s="2">
        <v>27</v>
      </c>
      <c r="BL5301" s="2">
        <v>20</v>
      </c>
      <c r="BO5301" s="2">
        <v>51</v>
      </c>
      <c r="BP5301" s="2">
        <v>37.799999999999997</v>
      </c>
      <c r="BQ5301" s="2">
        <v>45</v>
      </c>
      <c r="BR5301" s="2">
        <v>33.299999999999997</v>
      </c>
      <c r="BS5301" s="2">
        <v>1</v>
      </c>
      <c r="BT5301" s="2">
        <v>0.7</v>
      </c>
      <c r="BU5301" s="2">
        <v>39</v>
      </c>
      <c r="BV5301" s="2">
        <v>28.9</v>
      </c>
      <c r="BW5301" s="2">
        <v>1</v>
      </c>
      <c r="BX5301" s="2">
        <v>1</v>
      </c>
      <c r="BY5301" s="2">
        <v>1</v>
      </c>
    </row>
    <row r="5302" spans="1:77" ht="12.75" customHeight="1" x14ac:dyDescent="0.2">
      <c r="A5302">
        <v>4</v>
      </c>
      <c r="B5302" s="2">
        <v>4381</v>
      </c>
      <c r="C5302" s="17">
        <v>2.96</v>
      </c>
      <c r="D5302" s="2">
        <v>2.76</v>
      </c>
      <c r="E5302" s="15">
        <v>2.6749999999999998</v>
      </c>
      <c r="G5302" s="17">
        <v>94</v>
      </c>
      <c r="H5302" s="2">
        <v>69</v>
      </c>
      <c r="I5302" s="2">
        <v>72.599999999999994</v>
      </c>
      <c r="J5302" s="2">
        <v>69</v>
      </c>
      <c r="K5302" s="2">
        <v>72.599999999999994</v>
      </c>
      <c r="L5302" s="2">
        <v>73.400000000000006</v>
      </c>
      <c r="M5302" s="2">
        <v>2</v>
      </c>
      <c r="N5302" s="2">
        <v>2.1</v>
      </c>
      <c r="O5302" s="2">
        <v>23</v>
      </c>
      <c r="P5302" s="2">
        <v>24.2</v>
      </c>
      <c r="S5302" s="2">
        <v>43</v>
      </c>
      <c r="T5302" s="2">
        <v>45.3</v>
      </c>
      <c r="U5302" s="2">
        <v>26</v>
      </c>
      <c r="V5302" s="2">
        <v>27.4</v>
      </c>
      <c r="W5302" s="2">
        <v>1</v>
      </c>
      <c r="X5302" s="2">
        <v>1.1000000000000001</v>
      </c>
      <c r="Y5302" s="2">
        <v>26</v>
      </c>
      <c r="Z5302" s="2">
        <v>27.4</v>
      </c>
      <c r="AE5302" s="2">
        <v>94</v>
      </c>
      <c r="AF5302" s="2">
        <v>63</v>
      </c>
      <c r="AG5302" s="2">
        <v>66.3</v>
      </c>
      <c r="AH5302" s="2">
        <v>63</v>
      </c>
      <c r="AI5302" s="2">
        <v>66.3</v>
      </c>
      <c r="AJ5302" s="2">
        <v>67</v>
      </c>
      <c r="AK5302" s="2">
        <v>14</v>
      </c>
      <c r="AL5302" s="2">
        <v>14.7</v>
      </c>
      <c r="AM5302" s="2">
        <v>17</v>
      </c>
      <c r="AN5302" s="2">
        <v>17.899999999999999</v>
      </c>
      <c r="AQ5302" s="2">
        <v>38</v>
      </c>
      <c r="AR5302" s="2">
        <v>40</v>
      </c>
      <c r="AS5302" s="2">
        <v>25</v>
      </c>
      <c r="AT5302" s="2">
        <v>26.3</v>
      </c>
      <c r="AU5302" s="2">
        <v>1</v>
      </c>
      <c r="AV5302" s="2">
        <v>1.1000000000000001</v>
      </c>
      <c r="AW5302" s="2">
        <v>32</v>
      </c>
      <c r="AX5302" s="2">
        <v>33.700000000000003</v>
      </c>
      <c r="BC5302" s="2">
        <v>90</v>
      </c>
      <c r="BD5302" s="2">
        <v>62</v>
      </c>
      <c r="BE5302" s="2">
        <v>65.3</v>
      </c>
      <c r="BF5302" s="2">
        <v>62</v>
      </c>
      <c r="BG5302" s="2">
        <v>65.3</v>
      </c>
      <c r="BH5302" s="2">
        <v>68.900000000000006</v>
      </c>
      <c r="BI5302" s="2">
        <v>7</v>
      </c>
      <c r="BJ5302" s="2">
        <v>7.4</v>
      </c>
      <c r="BK5302" s="2">
        <v>21</v>
      </c>
      <c r="BL5302" s="2">
        <v>22.1</v>
      </c>
      <c r="BO5302" s="2">
        <v>43</v>
      </c>
      <c r="BP5302" s="2">
        <v>45.3</v>
      </c>
      <c r="BQ5302" s="2">
        <v>19</v>
      </c>
      <c r="BR5302" s="2">
        <v>20</v>
      </c>
      <c r="BS5302" s="2">
        <v>5</v>
      </c>
      <c r="BT5302" s="2">
        <v>5.3</v>
      </c>
      <c r="BU5302" s="2">
        <v>33</v>
      </c>
      <c r="BV5302" s="2">
        <v>34.700000000000003</v>
      </c>
    </row>
    <row r="5303" spans="1:77" ht="12.75" customHeight="1" x14ac:dyDescent="0.2">
      <c r="A5303">
        <v>4</v>
      </c>
      <c r="B5303" s="2">
        <v>4382</v>
      </c>
      <c r="C5303" s="17">
        <v>3.68</v>
      </c>
      <c r="D5303" s="2">
        <v>3.91</v>
      </c>
      <c r="E5303" s="15">
        <v>3.7749999999999999</v>
      </c>
      <c r="G5303" s="17">
        <v>81</v>
      </c>
      <c r="H5303" s="2">
        <v>79</v>
      </c>
      <c r="I5303" s="2">
        <v>97.5</v>
      </c>
      <c r="J5303" s="2">
        <v>79</v>
      </c>
      <c r="K5303" s="2">
        <v>97.5</v>
      </c>
      <c r="L5303" s="2">
        <v>97.5</v>
      </c>
      <c r="O5303" s="2">
        <v>2</v>
      </c>
      <c r="P5303" s="2">
        <v>2.5</v>
      </c>
      <c r="S5303" s="2">
        <v>22</v>
      </c>
      <c r="T5303" s="2">
        <v>27.2</v>
      </c>
      <c r="U5303" s="2">
        <v>57</v>
      </c>
      <c r="V5303" s="2">
        <v>70.400000000000006</v>
      </c>
      <c r="Y5303" s="2">
        <v>2</v>
      </c>
      <c r="Z5303" s="2">
        <v>2.5</v>
      </c>
      <c r="AB5303" s="2">
        <v>1</v>
      </c>
      <c r="AE5303" s="2">
        <v>80</v>
      </c>
      <c r="AF5303" s="2">
        <v>78</v>
      </c>
      <c r="AG5303" s="2">
        <v>97.5</v>
      </c>
      <c r="AH5303" s="2">
        <v>78</v>
      </c>
      <c r="AI5303" s="2">
        <v>97.5</v>
      </c>
      <c r="AJ5303" s="2">
        <v>97.5</v>
      </c>
      <c r="AM5303" s="2">
        <v>2</v>
      </c>
      <c r="AN5303" s="2">
        <v>2.5</v>
      </c>
      <c r="AQ5303" s="2">
        <v>3</v>
      </c>
      <c r="AR5303" s="2">
        <v>3.8</v>
      </c>
      <c r="AS5303" s="2">
        <v>75</v>
      </c>
      <c r="AT5303" s="2">
        <v>93.8</v>
      </c>
      <c r="AW5303" s="2">
        <v>2</v>
      </c>
      <c r="AX5303" s="2">
        <v>2.5</v>
      </c>
      <c r="AZ5303" s="2">
        <v>2</v>
      </c>
      <c r="BC5303" s="2">
        <v>80</v>
      </c>
      <c r="BD5303" s="2">
        <v>78</v>
      </c>
      <c r="BE5303" s="2">
        <v>97.5</v>
      </c>
      <c r="BF5303" s="2">
        <v>78</v>
      </c>
      <c r="BG5303" s="2">
        <v>97.5</v>
      </c>
      <c r="BH5303" s="2">
        <v>97.5</v>
      </c>
      <c r="BK5303" s="2">
        <v>2</v>
      </c>
      <c r="BL5303" s="2">
        <v>2.5</v>
      </c>
      <c r="BO5303" s="2">
        <v>14</v>
      </c>
      <c r="BP5303" s="2">
        <v>17.5</v>
      </c>
      <c r="BQ5303" s="2">
        <v>64</v>
      </c>
      <c r="BR5303" s="2">
        <v>80</v>
      </c>
      <c r="BU5303" s="2">
        <v>2</v>
      </c>
      <c r="BV5303" s="2">
        <v>2.5</v>
      </c>
      <c r="BX5303" s="2">
        <v>2</v>
      </c>
    </row>
    <row r="5304" spans="1:77" ht="12.75" customHeight="1" x14ac:dyDescent="0.2">
      <c r="A5304">
        <v>4</v>
      </c>
      <c r="B5304" s="2">
        <v>4383</v>
      </c>
      <c r="C5304" s="17">
        <v>3.32</v>
      </c>
      <c r="D5304" s="2">
        <v>3.19</v>
      </c>
      <c r="E5304" s="15">
        <v>3.2779999999999996</v>
      </c>
      <c r="G5304" s="17">
        <v>79</v>
      </c>
      <c r="H5304" s="2">
        <v>73</v>
      </c>
      <c r="I5304" s="2">
        <v>92.4</v>
      </c>
      <c r="J5304" s="2">
        <v>73</v>
      </c>
      <c r="K5304" s="2">
        <v>92.4</v>
      </c>
      <c r="L5304" s="2">
        <v>92.4</v>
      </c>
      <c r="M5304" s="2">
        <v>3</v>
      </c>
      <c r="N5304" s="2">
        <v>3.8</v>
      </c>
      <c r="O5304" s="2">
        <v>3</v>
      </c>
      <c r="P5304" s="2">
        <v>3.8</v>
      </c>
      <c r="S5304" s="2">
        <v>39</v>
      </c>
      <c r="T5304" s="2">
        <v>49.4</v>
      </c>
      <c r="U5304" s="2">
        <v>34</v>
      </c>
      <c r="V5304" s="2">
        <v>43</v>
      </c>
      <c r="Y5304" s="2">
        <v>6</v>
      </c>
      <c r="Z5304" s="2">
        <v>7.6</v>
      </c>
      <c r="AC5304" s="2">
        <v>4</v>
      </c>
      <c r="AE5304" s="2">
        <v>79</v>
      </c>
      <c r="AF5304" s="2">
        <v>63</v>
      </c>
      <c r="AG5304" s="2">
        <v>79.7</v>
      </c>
      <c r="AH5304" s="2">
        <v>63</v>
      </c>
      <c r="AI5304" s="2">
        <v>79.7</v>
      </c>
      <c r="AJ5304" s="2">
        <v>79.7</v>
      </c>
      <c r="AK5304" s="2">
        <v>4</v>
      </c>
      <c r="AL5304" s="2">
        <v>5.0999999999999996</v>
      </c>
      <c r="AM5304" s="2">
        <v>12</v>
      </c>
      <c r="AN5304" s="2">
        <v>15.2</v>
      </c>
      <c r="AQ5304" s="2">
        <v>28</v>
      </c>
      <c r="AR5304" s="2">
        <v>35.4</v>
      </c>
      <c r="AS5304" s="2">
        <v>35</v>
      </c>
      <c r="AT5304" s="2">
        <v>44.3</v>
      </c>
      <c r="AW5304" s="2">
        <v>16</v>
      </c>
      <c r="AX5304" s="2">
        <v>20.3</v>
      </c>
      <c r="BA5304" s="2">
        <v>4</v>
      </c>
      <c r="BC5304" s="2">
        <v>79</v>
      </c>
      <c r="BD5304" s="2">
        <v>71</v>
      </c>
      <c r="BE5304" s="2">
        <v>89.9</v>
      </c>
      <c r="BF5304" s="2">
        <v>71</v>
      </c>
      <c r="BG5304" s="2">
        <v>89.9</v>
      </c>
      <c r="BH5304" s="2">
        <v>89.9</v>
      </c>
      <c r="BI5304" s="2">
        <v>2</v>
      </c>
      <c r="BJ5304" s="2">
        <v>2.5</v>
      </c>
      <c r="BK5304" s="2">
        <v>6</v>
      </c>
      <c r="BL5304" s="2">
        <v>7.6</v>
      </c>
      <c r="BM5304" s="2">
        <v>1</v>
      </c>
      <c r="BN5304" s="2">
        <v>1.3</v>
      </c>
      <c r="BO5304" s="2">
        <v>35</v>
      </c>
      <c r="BP5304" s="2">
        <v>44.3</v>
      </c>
      <c r="BQ5304" s="2">
        <v>35</v>
      </c>
      <c r="BR5304" s="2">
        <v>44.3</v>
      </c>
      <c r="BU5304" s="2">
        <v>8</v>
      </c>
      <c r="BV5304" s="2">
        <v>10.1</v>
      </c>
      <c r="BY5304" s="2">
        <v>4</v>
      </c>
    </row>
    <row r="5305" spans="1:77" ht="12.75" customHeight="1" x14ac:dyDescent="0.2">
      <c r="A5305">
        <v>4</v>
      </c>
      <c r="B5305" s="2">
        <v>4384</v>
      </c>
      <c r="C5305" s="17">
        <v>3.04</v>
      </c>
      <c r="D5305" s="2">
        <v>2.81</v>
      </c>
      <c r="E5305" s="15">
        <v>3.2429999999999994</v>
      </c>
      <c r="G5305" s="17">
        <v>53</v>
      </c>
      <c r="H5305" s="2">
        <v>42</v>
      </c>
      <c r="I5305" s="2">
        <v>79.2</v>
      </c>
      <c r="J5305" s="2">
        <v>42</v>
      </c>
      <c r="K5305" s="2">
        <v>79.2</v>
      </c>
      <c r="L5305" s="2">
        <v>79.2</v>
      </c>
      <c r="M5305" s="2">
        <v>2</v>
      </c>
      <c r="N5305" s="2">
        <v>3.8</v>
      </c>
      <c r="O5305" s="2">
        <v>9</v>
      </c>
      <c r="P5305" s="2">
        <v>17</v>
      </c>
      <c r="S5305" s="2">
        <v>27</v>
      </c>
      <c r="T5305" s="2">
        <v>50.9</v>
      </c>
      <c r="U5305" s="2">
        <v>15</v>
      </c>
      <c r="V5305" s="2">
        <v>28.3</v>
      </c>
      <c r="Y5305" s="2">
        <v>11</v>
      </c>
      <c r="Z5305" s="2">
        <v>20.8</v>
      </c>
      <c r="AB5305" s="2">
        <v>1</v>
      </c>
      <c r="AC5305" s="2">
        <v>1</v>
      </c>
      <c r="AE5305" s="2">
        <v>53</v>
      </c>
      <c r="AF5305" s="2">
        <v>33</v>
      </c>
      <c r="AG5305" s="2">
        <v>62.3</v>
      </c>
      <c r="AH5305" s="2">
        <v>33</v>
      </c>
      <c r="AI5305" s="2">
        <v>62.3</v>
      </c>
      <c r="AJ5305" s="2">
        <v>62.3</v>
      </c>
      <c r="AK5305" s="2">
        <v>9</v>
      </c>
      <c r="AL5305" s="2">
        <v>17</v>
      </c>
      <c r="AM5305" s="2">
        <v>11</v>
      </c>
      <c r="AN5305" s="2">
        <v>20.8</v>
      </c>
      <c r="AQ5305" s="2">
        <v>14</v>
      </c>
      <c r="AR5305" s="2">
        <v>26.4</v>
      </c>
      <c r="AS5305" s="2">
        <v>19</v>
      </c>
      <c r="AT5305" s="2">
        <v>35.799999999999997</v>
      </c>
      <c r="AW5305" s="2">
        <v>20</v>
      </c>
      <c r="AX5305" s="2">
        <v>37.700000000000003</v>
      </c>
      <c r="AZ5305" s="2">
        <v>1</v>
      </c>
      <c r="BA5305" s="2">
        <v>1</v>
      </c>
      <c r="BC5305" s="2">
        <v>53</v>
      </c>
      <c r="BD5305" s="2">
        <v>42</v>
      </c>
      <c r="BE5305" s="2">
        <v>79.2</v>
      </c>
      <c r="BF5305" s="2">
        <v>42</v>
      </c>
      <c r="BG5305" s="2">
        <v>79.2</v>
      </c>
      <c r="BH5305" s="2">
        <v>79.2</v>
      </c>
      <c r="BI5305" s="2">
        <v>4</v>
      </c>
      <c r="BJ5305" s="2">
        <v>7.5</v>
      </c>
      <c r="BK5305" s="2">
        <v>7</v>
      </c>
      <c r="BL5305" s="2">
        <v>13.2</v>
      </c>
      <c r="BO5305" s="2">
        <v>14</v>
      </c>
      <c r="BP5305" s="2">
        <v>26.4</v>
      </c>
      <c r="BQ5305" s="2">
        <v>28</v>
      </c>
      <c r="BR5305" s="2">
        <v>52.8</v>
      </c>
      <c r="BU5305" s="2">
        <v>11</v>
      </c>
      <c r="BV5305" s="2">
        <v>20.8</v>
      </c>
      <c r="BX5305" s="2">
        <v>1</v>
      </c>
      <c r="BY5305" s="2">
        <v>1</v>
      </c>
    </row>
    <row r="5306" spans="1:77" ht="12.75" customHeight="1" x14ac:dyDescent="0.2">
      <c r="A5306">
        <v>4</v>
      </c>
      <c r="B5306" s="2">
        <v>4388</v>
      </c>
      <c r="C5306" s="17">
        <v>2.77</v>
      </c>
      <c r="D5306" s="2">
        <v>2.89</v>
      </c>
      <c r="E5306" s="15">
        <v>2.6519999999999997</v>
      </c>
      <c r="G5306" s="17">
        <v>75</v>
      </c>
      <c r="H5306" s="2">
        <v>55</v>
      </c>
      <c r="I5306" s="2">
        <v>73.3</v>
      </c>
      <c r="J5306" s="2">
        <v>55</v>
      </c>
      <c r="K5306" s="2">
        <v>73.3</v>
      </c>
      <c r="L5306" s="2">
        <v>73.3</v>
      </c>
      <c r="M5306" s="2">
        <v>2</v>
      </c>
      <c r="N5306" s="2">
        <v>2.7</v>
      </c>
      <c r="O5306" s="2">
        <v>18</v>
      </c>
      <c r="P5306" s="2">
        <v>24</v>
      </c>
      <c r="Q5306" s="2">
        <v>5</v>
      </c>
      <c r="R5306" s="2">
        <v>6.7</v>
      </c>
      <c r="S5306" s="2">
        <v>30</v>
      </c>
      <c r="T5306" s="2">
        <v>40</v>
      </c>
      <c r="U5306" s="2">
        <v>20</v>
      </c>
      <c r="V5306" s="2">
        <v>26.7</v>
      </c>
      <c r="Y5306" s="2">
        <v>20</v>
      </c>
      <c r="Z5306" s="2">
        <v>26.7</v>
      </c>
      <c r="AB5306" s="2">
        <v>1</v>
      </c>
      <c r="AE5306" s="2">
        <v>75</v>
      </c>
      <c r="AF5306" s="2">
        <v>56</v>
      </c>
      <c r="AG5306" s="2">
        <v>74.7</v>
      </c>
      <c r="AH5306" s="2">
        <v>56</v>
      </c>
      <c r="AI5306" s="2">
        <v>74.7</v>
      </c>
      <c r="AJ5306" s="2">
        <v>74.7</v>
      </c>
      <c r="AK5306" s="2">
        <v>8</v>
      </c>
      <c r="AL5306" s="2">
        <v>10.7</v>
      </c>
      <c r="AM5306" s="2">
        <v>11</v>
      </c>
      <c r="AN5306" s="2">
        <v>14.7</v>
      </c>
      <c r="AQ5306" s="2">
        <v>37</v>
      </c>
      <c r="AR5306" s="2">
        <v>49.3</v>
      </c>
      <c r="AS5306" s="2">
        <v>19</v>
      </c>
      <c r="AT5306" s="2">
        <v>25.3</v>
      </c>
      <c r="AW5306" s="2">
        <v>19</v>
      </c>
      <c r="AX5306" s="2">
        <v>25.3</v>
      </c>
      <c r="AZ5306" s="2">
        <v>1</v>
      </c>
      <c r="BC5306" s="2">
        <v>75</v>
      </c>
      <c r="BD5306" s="2">
        <v>44</v>
      </c>
      <c r="BE5306" s="2">
        <v>58.7</v>
      </c>
      <c r="BF5306" s="2">
        <v>44</v>
      </c>
      <c r="BG5306" s="2">
        <v>58.7</v>
      </c>
      <c r="BH5306" s="2">
        <v>58.7</v>
      </c>
      <c r="BI5306" s="2">
        <v>5</v>
      </c>
      <c r="BJ5306" s="2">
        <v>6.7</v>
      </c>
      <c r="BK5306" s="2">
        <v>26</v>
      </c>
      <c r="BL5306" s="2">
        <v>34.700000000000003</v>
      </c>
      <c r="BO5306" s="2">
        <v>34</v>
      </c>
      <c r="BP5306" s="2">
        <v>45.3</v>
      </c>
      <c r="BQ5306" s="2">
        <v>10</v>
      </c>
      <c r="BR5306" s="2">
        <v>13.3</v>
      </c>
      <c r="BU5306" s="2">
        <v>31</v>
      </c>
      <c r="BV5306" s="2">
        <v>41.3</v>
      </c>
      <c r="BX5306" s="2">
        <v>1</v>
      </c>
    </row>
    <row r="5307" spans="1:77" ht="12.75" customHeight="1" x14ac:dyDescent="0.2">
      <c r="A5307">
        <v>4</v>
      </c>
      <c r="B5307" s="2">
        <v>4389</v>
      </c>
      <c r="C5307" s="17">
        <v>3.32</v>
      </c>
      <c r="D5307" s="2">
        <v>3.02</v>
      </c>
      <c r="E5307" s="15">
        <v>3.1</v>
      </c>
      <c r="G5307" s="17">
        <v>81</v>
      </c>
      <c r="H5307" s="2">
        <v>68</v>
      </c>
      <c r="I5307" s="2">
        <v>84</v>
      </c>
      <c r="J5307" s="2">
        <v>68</v>
      </c>
      <c r="K5307" s="2">
        <v>84</v>
      </c>
      <c r="L5307" s="2">
        <v>84</v>
      </c>
      <c r="M5307" s="2">
        <v>1</v>
      </c>
      <c r="N5307" s="2">
        <v>1.2</v>
      </c>
      <c r="O5307" s="2">
        <v>12</v>
      </c>
      <c r="P5307" s="2">
        <v>14.8</v>
      </c>
      <c r="S5307" s="2">
        <v>28</v>
      </c>
      <c r="T5307" s="2">
        <v>34.6</v>
      </c>
      <c r="U5307" s="2">
        <v>40</v>
      </c>
      <c r="V5307" s="2">
        <v>49.4</v>
      </c>
      <c r="Y5307" s="2">
        <v>13</v>
      </c>
      <c r="Z5307" s="2">
        <v>16</v>
      </c>
      <c r="AE5307" s="2">
        <v>81</v>
      </c>
      <c r="AF5307" s="2">
        <v>64</v>
      </c>
      <c r="AG5307" s="2">
        <v>79</v>
      </c>
      <c r="AH5307" s="2">
        <v>64</v>
      </c>
      <c r="AI5307" s="2">
        <v>79</v>
      </c>
      <c r="AJ5307" s="2">
        <v>79</v>
      </c>
      <c r="AK5307" s="2">
        <v>11</v>
      </c>
      <c r="AL5307" s="2">
        <v>13.6</v>
      </c>
      <c r="AM5307" s="2">
        <v>6</v>
      </c>
      <c r="AN5307" s="2">
        <v>7.4</v>
      </c>
      <c r="AQ5307" s="2">
        <v>34</v>
      </c>
      <c r="AR5307" s="2">
        <v>42</v>
      </c>
      <c r="AS5307" s="2">
        <v>30</v>
      </c>
      <c r="AT5307" s="2">
        <v>37</v>
      </c>
      <c r="AW5307" s="2">
        <v>17</v>
      </c>
      <c r="AX5307" s="2">
        <v>21</v>
      </c>
      <c r="BC5307" s="2">
        <v>80</v>
      </c>
      <c r="BD5307" s="2">
        <v>63</v>
      </c>
      <c r="BE5307" s="2">
        <v>77.8</v>
      </c>
      <c r="BF5307" s="2">
        <v>63</v>
      </c>
      <c r="BG5307" s="2">
        <v>77.8</v>
      </c>
      <c r="BH5307" s="2">
        <v>78.8</v>
      </c>
      <c r="BI5307" s="2">
        <v>3</v>
      </c>
      <c r="BJ5307" s="2">
        <v>3.7</v>
      </c>
      <c r="BK5307" s="2">
        <v>14</v>
      </c>
      <c r="BL5307" s="2">
        <v>17.3</v>
      </c>
      <c r="BO5307" s="2">
        <v>32</v>
      </c>
      <c r="BP5307" s="2">
        <v>39.5</v>
      </c>
      <c r="BQ5307" s="2">
        <v>31</v>
      </c>
      <c r="BR5307" s="2">
        <v>38.299999999999997</v>
      </c>
      <c r="BS5307" s="2">
        <v>1</v>
      </c>
      <c r="BT5307" s="2">
        <v>1.2</v>
      </c>
      <c r="BU5307" s="2">
        <v>18</v>
      </c>
      <c r="BV5307" s="2">
        <v>22.2</v>
      </c>
    </row>
    <row r="5308" spans="1:77" ht="12.75" customHeight="1" x14ac:dyDescent="0.2">
      <c r="A5308">
        <v>4</v>
      </c>
      <c r="B5308" s="2">
        <v>4391</v>
      </c>
      <c r="C5308" s="17">
        <v>3.24</v>
      </c>
      <c r="D5308" s="2">
        <v>2.99</v>
      </c>
      <c r="E5308" s="15">
        <v>2.911</v>
      </c>
      <c r="G5308" s="17">
        <v>135</v>
      </c>
      <c r="H5308" s="2">
        <v>114</v>
      </c>
      <c r="I5308" s="2">
        <v>84.4</v>
      </c>
      <c r="J5308" s="2">
        <v>114</v>
      </c>
      <c r="K5308" s="2">
        <v>84.4</v>
      </c>
      <c r="L5308" s="2">
        <v>84.4</v>
      </c>
      <c r="M5308" s="2">
        <v>1</v>
      </c>
      <c r="N5308" s="2">
        <v>0.7</v>
      </c>
      <c r="O5308" s="2">
        <v>20</v>
      </c>
      <c r="P5308" s="2">
        <v>14.8</v>
      </c>
      <c r="S5308" s="2">
        <v>59</v>
      </c>
      <c r="T5308" s="2">
        <v>43.7</v>
      </c>
      <c r="U5308" s="2">
        <v>55</v>
      </c>
      <c r="V5308" s="2">
        <v>40.700000000000003</v>
      </c>
      <c r="Y5308" s="2">
        <v>21</v>
      </c>
      <c r="Z5308" s="2">
        <v>15.6</v>
      </c>
      <c r="AB5308" s="2">
        <v>1</v>
      </c>
      <c r="AE5308" s="2">
        <v>135</v>
      </c>
      <c r="AF5308" s="2">
        <v>98</v>
      </c>
      <c r="AG5308" s="2">
        <v>72.599999999999994</v>
      </c>
      <c r="AH5308" s="2">
        <v>98</v>
      </c>
      <c r="AI5308" s="2">
        <v>72.599999999999994</v>
      </c>
      <c r="AJ5308" s="2">
        <v>72.599999999999994</v>
      </c>
      <c r="AK5308" s="2">
        <v>15</v>
      </c>
      <c r="AL5308" s="2">
        <v>11.1</v>
      </c>
      <c r="AM5308" s="2">
        <v>22</v>
      </c>
      <c r="AN5308" s="2">
        <v>16.3</v>
      </c>
      <c r="AQ5308" s="2">
        <v>47</v>
      </c>
      <c r="AR5308" s="2">
        <v>34.799999999999997</v>
      </c>
      <c r="AS5308" s="2">
        <v>51</v>
      </c>
      <c r="AT5308" s="2">
        <v>37.799999999999997</v>
      </c>
      <c r="AW5308" s="2">
        <v>37</v>
      </c>
      <c r="AX5308" s="2">
        <v>27.4</v>
      </c>
      <c r="AZ5308" s="2">
        <v>1</v>
      </c>
      <c r="BC5308" s="2">
        <v>133</v>
      </c>
      <c r="BD5308" s="2">
        <v>93</v>
      </c>
      <c r="BE5308" s="2">
        <v>68.900000000000006</v>
      </c>
      <c r="BF5308" s="2">
        <v>93</v>
      </c>
      <c r="BG5308" s="2">
        <v>68.900000000000006</v>
      </c>
      <c r="BH5308" s="2">
        <v>69.900000000000006</v>
      </c>
      <c r="BI5308" s="2">
        <v>8</v>
      </c>
      <c r="BJ5308" s="2">
        <v>5.9</v>
      </c>
      <c r="BK5308" s="2">
        <v>32</v>
      </c>
      <c r="BL5308" s="2">
        <v>23.7</v>
      </c>
      <c r="BO5308" s="2">
        <v>51</v>
      </c>
      <c r="BP5308" s="2">
        <v>37.799999999999997</v>
      </c>
      <c r="BQ5308" s="2">
        <v>42</v>
      </c>
      <c r="BR5308" s="2">
        <v>31.1</v>
      </c>
      <c r="BS5308" s="2">
        <v>2</v>
      </c>
      <c r="BT5308" s="2">
        <v>1.5</v>
      </c>
      <c r="BU5308" s="2">
        <v>42</v>
      </c>
      <c r="BV5308" s="2">
        <v>31.1</v>
      </c>
      <c r="BX5308" s="2">
        <v>1</v>
      </c>
    </row>
    <row r="5309" spans="1:77" ht="12.75" customHeight="1" x14ac:dyDescent="0.2">
      <c r="A5309">
        <v>4</v>
      </c>
      <c r="B5309" s="2">
        <v>4392</v>
      </c>
      <c r="C5309" s="17">
        <v>2.74</v>
      </c>
      <c r="D5309" s="2">
        <v>2.82</v>
      </c>
      <c r="E5309" s="15">
        <v>2.8890000000000002</v>
      </c>
      <c r="G5309" s="17">
        <v>73</v>
      </c>
      <c r="H5309" s="2">
        <v>59</v>
      </c>
      <c r="I5309" s="2">
        <v>80.8</v>
      </c>
      <c r="J5309" s="2">
        <v>59</v>
      </c>
      <c r="K5309" s="2">
        <v>80.8</v>
      </c>
      <c r="L5309" s="2">
        <v>80.8</v>
      </c>
      <c r="M5309" s="2">
        <v>3</v>
      </c>
      <c r="N5309" s="2">
        <v>4.0999999999999996</v>
      </c>
      <c r="O5309" s="2">
        <v>11</v>
      </c>
      <c r="P5309" s="2">
        <v>15.1</v>
      </c>
      <c r="Q5309" s="2">
        <v>6</v>
      </c>
      <c r="R5309" s="2">
        <v>8.1999999999999993</v>
      </c>
      <c r="S5309" s="2">
        <v>37</v>
      </c>
      <c r="T5309" s="2">
        <v>50.7</v>
      </c>
      <c r="U5309" s="2">
        <v>16</v>
      </c>
      <c r="V5309" s="2">
        <v>21.9</v>
      </c>
      <c r="Y5309" s="2">
        <v>14</v>
      </c>
      <c r="Z5309" s="2">
        <v>19.2</v>
      </c>
      <c r="AB5309" s="2">
        <v>1</v>
      </c>
      <c r="AC5309" s="2">
        <v>2</v>
      </c>
      <c r="AE5309" s="2">
        <v>73</v>
      </c>
      <c r="AF5309" s="2">
        <v>55</v>
      </c>
      <c r="AG5309" s="2">
        <v>75.3</v>
      </c>
      <c r="AH5309" s="2">
        <v>55</v>
      </c>
      <c r="AI5309" s="2">
        <v>75.3</v>
      </c>
      <c r="AJ5309" s="2">
        <v>75.3</v>
      </c>
      <c r="AK5309" s="2">
        <v>12</v>
      </c>
      <c r="AL5309" s="2">
        <v>16.399999999999999</v>
      </c>
      <c r="AM5309" s="2">
        <v>6</v>
      </c>
      <c r="AN5309" s="2">
        <v>8.1999999999999993</v>
      </c>
      <c r="AO5309" s="2">
        <v>3</v>
      </c>
      <c r="AP5309" s="2">
        <v>4.0999999999999996</v>
      </c>
      <c r="AQ5309" s="2">
        <v>26</v>
      </c>
      <c r="AR5309" s="2">
        <v>35.6</v>
      </c>
      <c r="AS5309" s="2">
        <v>26</v>
      </c>
      <c r="AT5309" s="2">
        <v>35.6</v>
      </c>
      <c r="AW5309" s="2">
        <v>18</v>
      </c>
      <c r="AX5309" s="2">
        <v>24.7</v>
      </c>
      <c r="AZ5309" s="2">
        <v>1</v>
      </c>
      <c r="BA5309" s="2">
        <v>2</v>
      </c>
      <c r="BC5309" s="2">
        <v>72</v>
      </c>
      <c r="BD5309" s="2">
        <v>58</v>
      </c>
      <c r="BE5309" s="2">
        <v>80.599999999999994</v>
      </c>
      <c r="BF5309" s="2">
        <v>58</v>
      </c>
      <c r="BG5309" s="2">
        <v>80.599999999999994</v>
      </c>
      <c r="BH5309" s="2">
        <v>80.599999999999994</v>
      </c>
      <c r="BI5309" s="2">
        <v>5</v>
      </c>
      <c r="BJ5309" s="2">
        <v>6.9</v>
      </c>
      <c r="BK5309" s="2">
        <v>9</v>
      </c>
      <c r="BL5309" s="2">
        <v>12.5</v>
      </c>
      <c r="BM5309" s="2">
        <v>3</v>
      </c>
      <c r="BN5309" s="2">
        <v>4.2</v>
      </c>
      <c r="BO5309" s="2">
        <v>35</v>
      </c>
      <c r="BP5309" s="2">
        <v>48.6</v>
      </c>
      <c r="BQ5309" s="2">
        <v>20</v>
      </c>
      <c r="BR5309" s="2">
        <v>27.8</v>
      </c>
      <c r="BU5309" s="2">
        <v>14</v>
      </c>
      <c r="BV5309" s="2">
        <v>19.399999999999999</v>
      </c>
      <c r="BW5309" s="2">
        <v>1</v>
      </c>
      <c r="BX5309" s="2">
        <v>1</v>
      </c>
      <c r="BY5309" s="2">
        <v>2</v>
      </c>
    </row>
    <row r="5310" spans="1:77" ht="12.75" customHeight="1" x14ac:dyDescent="0.2">
      <c r="A5310">
        <v>4</v>
      </c>
      <c r="B5310" s="2">
        <v>4393</v>
      </c>
      <c r="C5310" s="17">
        <v>3.23</v>
      </c>
      <c r="D5310" s="2">
        <v>2.54</v>
      </c>
      <c r="E5310" s="15">
        <v>3.0350000000000001</v>
      </c>
      <c r="G5310" s="17">
        <v>61</v>
      </c>
      <c r="H5310" s="2">
        <v>51</v>
      </c>
      <c r="I5310" s="2">
        <v>83.6</v>
      </c>
      <c r="J5310" s="2">
        <v>51</v>
      </c>
      <c r="K5310" s="2">
        <v>83.6</v>
      </c>
      <c r="L5310" s="2">
        <v>83.6</v>
      </c>
      <c r="O5310" s="2">
        <v>10</v>
      </c>
      <c r="P5310" s="2">
        <v>16.399999999999999</v>
      </c>
      <c r="S5310" s="2">
        <v>27</v>
      </c>
      <c r="T5310" s="2">
        <v>44.3</v>
      </c>
      <c r="U5310" s="2">
        <v>24</v>
      </c>
      <c r="V5310" s="2">
        <v>39.299999999999997</v>
      </c>
      <c r="Y5310" s="2">
        <v>10</v>
      </c>
      <c r="Z5310" s="2">
        <v>16.399999999999999</v>
      </c>
      <c r="AE5310" s="2">
        <v>61</v>
      </c>
      <c r="AF5310" s="2">
        <v>35</v>
      </c>
      <c r="AG5310" s="2">
        <v>57.4</v>
      </c>
      <c r="AH5310" s="2">
        <v>35</v>
      </c>
      <c r="AI5310" s="2">
        <v>57.4</v>
      </c>
      <c r="AJ5310" s="2">
        <v>57.4</v>
      </c>
      <c r="AK5310" s="2">
        <v>17</v>
      </c>
      <c r="AL5310" s="2">
        <v>27.9</v>
      </c>
      <c r="AM5310" s="2">
        <v>9</v>
      </c>
      <c r="AN5310" s="2">
        <v>14.8</v>
      </c>
      <c r="AQ5310" s="2">
        <v>20</v>
      </c>
      <c r="AR5310" s="2">
        <v>32.799999999999997</v>
      </c>
      <c r="AS5310" s="2">
        <v>15</v>
      </c>
      <c r="AT5310" s="2">
        <v>24.6</v>
      </c>
      <c r="AW5310" s="2">
        <v>26</v>
      </c>
      <c r="AX5310" s="2">
        <v>42.6</v>
      </c>
      <c r="BC5310" s="2">
        <v>61</v>
      </c>
      <c r="BD5310" s="2">
        <v>45</v>
      </c>
      <c r="BE5310" s="2">
        <v>73.8</v>
      </c>
      <c r="BF5310" s="2">
        <v>45</v>
      </c>
      <c r="BG5310" s="2">
        <v>73.8</v>
      </c>
      <c r="BH5310" s="2">
        <v>73.8</v>
      </c>
      <c r="BI5310" s="2">
        <v>2</v>
      </c>
      <c r="BJ5310" s="2">
        <v>3.3</v>
      </c>
      <c r="BK5310" s="2">
        <v>14</v>
      </c>
      <c r="BL5310" s="2">
        <v>23</v>
      </c>
      <c r="BO5310" s="2">
        <v>25</v>
      </c>
      <c r="BP5310" s="2">
        <v>41</v>
      </c>
      <c r="BQ5310" s="2">
        <v>20</v>
      </c>
      <c r="BR5310" s="2">
        <v>32.799999999999997</v>
      </c>
      <c r="BU5310" s="2">
        <v>16</v>
      </c>
      <c r="BV5310" s="2">
        <v>26.2</v>
      </c>
    </row>
    <row r="5311" spans="1:77" ht="12.75" customHeight="1" x14ac:dyDescent="0.2">
      <c r="A5311">
        <v>4</v>
      </c>
      <c r="B5311" s="2">
        <v>4394</v>
      </c>
      <c r="G5311" s="17">
        <v>6</v>
      </c>
      <c r="AE5311" s="2">
        <v>6</v>
      </c>
      <c r="BC5311" s="2">
        <v>6</v>
      </c>
    </row>
    <row r="5312" spans="1:77" ht="12.75" customHeight="1" x14ac:dyDescent="0.2">
      <c r="A5312">
        <v>4</v>
      </c>
      <c r="B5312" s="2">
        <v>4396</v>
      </c>
      <c r="C5312" s="17">
        <v>2.68</v>
      </c>
      <c r="D5312" s="2">
        <v>2.27</v>
      </c>
      <c r="E5312" s="15">
        <v>1.9040000000000001</v>
      </c>
      <c r="G5312" s="17">
        <v>85</v>
      </c>
      <c r="H5312" s="2">
        <v>52</v>
      </c>
      <c r="I5312" s="2">
        <v>61.2</v>
      </c>
      <c r="J5312" s="2">
        <v>52</v>
      </c>
      <c r="K5312" s="2">
        <v>61.2</v>
      </c>
      <c r="L5312" s="2">
        <v>61.2</v>
      </c>
      <c r="M5312" s="2">
        <v>11</v>
      </c>
      <c r="N5312" s="2">
        <v>12.9</v>
      </c>
      <c r="O5312" s="2">
        <v>22</v>
      </c>
      <c r="P5312" s="2">
        <v>25.9</v>
      </c>
      <c r="S5312" s="2">
        <v>35</v>
      </c>
      <c r="T5312" s="2">
        <v>41.2</v>
      </c>
      <c r="U5312" s="2">
        <v>17</v>
      </c>
      <c r="V5312" s="2">
        <v>20</v>
      </c>
      <c r="Y5312" s="2">
        <v>33</v>
      </c>
      <c r="Z5312" s="2">
        <v>38.799999999999997</v>
      </c>
      <c r="AB5312" s="2">
        <v>3</v>
      </c>
      <c r="AC5312" s="2">
        <v>3</v>
      </c>
      <c r="AE5312" s="2">
        <v>85</v>
      </c>
      <c r="AF5312" s="2">
        <v>38</v>
      </c>
      <c r="AG5312" s="2">
        <v>44.7</v>
      </c>
      <c r="AH5312" s="2">
        <v>38</v>
      </c>
      <c r="AI5312" s="2">
        <v>44.7</v>
      </c>
      <c r="AJ5312" s="2">
        <v>44.7</v>
      </c>
      <c r="AK5312" s="2">
        <v>30</v>
      </c>
      <c r="AL5312" s="2">
        <v>35.299999999999997</v>
      </c>
      <c r="AM5312" s="2">
        <v>17</v>
      </c>
      <c r="AN5312" s="2">
        <v>20</v>
      </c>
      <c r="AQ5312" s="2">
        <v>23</v>
      </c>
      <c r="AR5312" s="2">
        <v>27.1</v>
      </c>
      <c r="AS5312" s="2">
        <v>15</v>
      </c>
      <c r="AT5312" s="2">
        <v>17.600000000000001</v>
      </c>
      <c r="AW5312" s="2">
        <v>47</v>
      </c>
      <c r="AX5312" s="2">
        <v>55.3</v>
      </c>
      <c r="AZ5312" s="2">
        <v>3</v>
      </c>
      <c r="BA5312" s="2">
        <v>3</v>
      </c>
      <c r="BC5312" s="2">
        <v>79</v>
      </c>
      <c r="BD5312" s="2">
        <v>23</v>
      </c>
      <c r="BE5312" s="2">
        <v>27.1</v>
      </c>
      <c r="BF5312" s="2">
        <v>23</v>
      </c>
      <c r="BG5312" s="2">
        <v>27.1</v>
      </c>
      <c r="BH5312" s="2">
        <v>29.1</v>
      </c>
      <c r="BI5312" s="2">
        <v>22</v>
      </c>
      <c r="BJ5312" s="2">
        <v>25.9</v>
      </c>
      <c r="BK5312" s="2">
        <v>34</v>
      </c>
      <c r="BL5312" s="2">
        <v>40</v>
      </c>
      <c r="BO5312" s="2">
        <v>20</v>
      </c>
      <c r="BP5312" s="2">
        <v>23.5</v>
      </c>
      <c r="BQ5312" s="2">
        <v>3</v>
      </c>
      <c r="BR5312" s="2">
        <v>3.5</v>
      </c>
      <c r="BS5312" s="2">
        <v>6</v>
      </c>
      <c r="BT5312" s="2">
        <v>7.1</v>
      </c>
      <c r="BU5312" s="2">
        <v>62</v>
      </c>
      <c r="BV5312" s="2">
        <v>72.900000000000006</v>
      </c>
      <c r="BX5312" s="2">
        <v>3</v>
      </c>
      <c r="BY5312" s="2">
        <v>3</v>
      </c>
    </row>
    <row r="5313" spans="1:77" ht="12.75" customHeight="1" x14ac:dyDescent="0.2">
      <c r="A5313">
        <v>4</v>
      </c>
      <c r="B5313" s="2">
        <v>4399</v>
      </c>
      <c r="C5313" s="17">
        <v>2.86</v>
      </c>
      <c r="D5313" s="2">
        <v>2.56</v>
      </c>
      <c r="E5313" s="15">
        <v>2.8660000000000001</v>
      </c>
      <c r="G5313" s="17">
        <v>58</v>
      </c>
      <c r="H5313" s="2">
        <v>45</v>
      </c>
      <c r="I5313" s="2">
        <v>76.3</v>
      </c>
      <c r="J5313" s="2">
        <v>45</v>
      </c>
      <c r="K5313" s="2">
        <v>76.3</v>
      </c>
      <c r="L5313" s="2">
        <v>77.599999999999994</v>
      </c>
      <c r="O5313" s="2">
        <v>13</v>
      </c>
      <c r="P5313" s="2">
        <v>22</v>
      </c>
      <c r="Q5313" s="2">
        <v>3</v>
      </c>
      <c r="R5313" s="2">
        <v>5.0999999999999996</v>
      </c>
      <c r="S5313" s="2">
        <v>25</v>
      </c>
      <c r="T5313" s="2">
        <v>42.4</v>
      </c>
      <c r="U5313" s="2">
        <v>17</v>
      </c>
      <c r="V5313" s="2">
        <v>28.8</v>
      </c>
      <c r="W5313" s="2">
        <v>1</v>
      </c>
      <c r="X5313" s="2">
        <v>1.7</v>
      </c>
      <c r="Y5313" s="2">
        <v>14</v>
      </c>
      <c r="Z5313" s="2">
        <v>23.7</v>
      </c>
      <c r="AB5313" s="2">
        <v>1</v>
      </c>
      <c r="AE5313" s="2">
        <v>59</v>
      </c>
      <c r="AF5313" s="2">
        <v>34</v>
      </c>
      <c r="AG5313" s="2">
        <v>57.6</v>
      </c>
      <c r="AH5313" s="2">
        <v>34</v>
      </c>
      <c r="AI5313" s="2">
        <v>57.6</v>
      </c>
      <c r="AJ5313" s="2">
        <v>57.6</v>
      </c>
      <c r="AK5313" s="2">
        <v>15</v>
      </c>
      <c r="AL5313" s="2">
        <v>25.4</v>
      </c>
      <c r="AM5313" s="2">
        <v>10</v>
      </c>
      <c r="AN5313" s="2">
        <v>16.899999999999999</v>
      </c>
      <c r="AQ5313" s="2">
        <v>20</v>
      </c>
      <c r="AR5313" s="2">
        <v>33.9</v>
      </c>
      <c r="AS5313" s="2">
        <v>14</v>
      </c>
      <c r="AT5313" s="2">
        <v>23.7</v>
      </c>
      <c r="AW5313" s="2">
        <v>25</v>
      </c>
      <c r="AX5313" s="2">
        <v>42.4</v>
      </c>
      <c r="AZ5313" s="2">
        <v>1</v>
      </c>
      <c r="BC5313" s="2">
        <v>59</v>
      </c>
      <c r="BD5313" s="2">
        <v>43</v>
      </c>
      <c r="BE5313" s="2">
        <v>72.900000000000006</v>
      </c>
      <c r="BF5313" s="2">
        <v>43</v>
      </c>
      <c r="BG5313" s="2">
        <v>72.900000000000006</v>
      </c>
      <c r="BH5313" s="2">
        <v>72.900000000000006</v>
      </c>
      <c r="BI5313" s="2">
        <v>8</v>
      </c>
      <c r="BJ5313" s="2">
        <v>13.6</v>
      </c>
      <c r="BK5313" s="2">
        <v>8</v>
      </c>
      <c r="BL5313" s="2">
        <v>13.6</v>
      </c>
      <c r="BM5313" s="2">
        <v>1</v>
      </c>
      <c r="BN5313" s="2">
        <v>1.7</v>
      </c>
      <c r="BO5313" s="2">
        <v>23</v>
      </c>
      <c r="BP5313" s="2">
        <v>39</v>
      </c>
      <c r="BQ5313" s="2">
        <v>19</v>
      </c>
      <c r="BR5313" s="2">
        <v>32.200000000000003</v>
      </c>
      <c r="BU5313" s="2">
        <v>16</v>
      </c>
      <c r="BV5313" s="2">
        <v>27.1</v>
      </c>
      <c r="BX5313" s="2">
        <v>1</v>
      </c>
    </row>
    <row r="5314" spans="1:77" ht="12.75" customHeight="1" x14ac:dyDescent="0.2">
      <c r="A5314">
        <v>4</v>
      </c>
      <c r="B5314" s="2">
        <v>4400</v>
      </c>
      <c r="C5314" s="17">
        <v>3.09</v>
      </c>
      <c r="D5314" s="2">
        <v>3.2</v>
      </c>
      <c r="E5314" s="15">
        <v>3.4040000000000004</v>
      </c>
      <c r="G5314" s="17">
        <v>94</v>
      </c>
      <c r="H5314" s="2">
        <v>84</v>
      </c>
      <c r="I5314" s="2">
        <v>89.4</v>
      </c>
      <c r="J5314" s="2">
        <v>84</v>
      </c>
      <c r="K5314" s="2">
        <v>89.4</v>
      </c>
      <c r="L5314" s="2">
        <v>89.4</v>
      </c>
      <c r="M5314" s="2">
        <v>4</v>
      </c>
      <c r="N5314" s="2">
        <v>4.3</v>
      </c>
      <c r="O5314" s="2">
        <v>6</v>
      </c>
      <c r="P5314" s="2">
        <v>6.4</v>
      </c>
      <c r="Q5314" s="2">
        <v>6</v>
      </c>
      <c r="R5314" s="2">
        <v>6.4</v>
      </c>
      <c r="S5314" s="2">
        <v>38</v>
      </c>
      <c r="T5314" s="2">
        <v>40.4</v>
      </c>
      <c r="U5314" s="2">
        <v>40</v>
      </c>
      <c r="V5314" s="2">
        <v>42.6</v>
      </c>
      <c r="Y5314" s="2">
        <v>10</v>
      </c>
      <c r="Z5314" s="2">
        <v>10.6</v>
      </c>
      <c r="AB5314" s="2">
        <v>1</v>
      </c>
      <c r="AE5314" s="2">
        <v>94</v>
      </c>
      <c r="AF5314" s="2">
        <v>77</v>
      </c>
      <c r="AG5314" s="2">
        <v>81.900000000000006</v>
      </c>
      <c r="AH5314" s="2">
        <v>77</v>
      </c>
      <c r="AI5314" s="2">
        <v>81.900000000000006</v>
      </c>
      <c r="AJ5314" s="2">
        <v>81.900000000000006</v>
      </c>
      <c r="AK5314" s="2">
        <v>13</v>
      </c>
      <c r="AL5314" s="2">
        <v>13.8</v>
      </c>
      <c r="AM5314" s="2">
        <v>4</v>
      </c>
      <c r="AN5314" s="2">
        <v>4.3</v>
      </c>
      <c r="AO5314" s="2">
        <v>1</v>
      </c>
      <c r="AP5314" s="2">
        <v>1.1000000000000001</v>
      </c>
      <c r="AQ5314" s="2">
        <v>24</v>
      </c>
      <c r="AR5314" s="2">
        <v>25.5</v>
      </c>
      <c r="AS5314" s="2">
        <v>52</v>
      </c>
      <c r="AT5314" s="2">
        <v>55.3</v>
      </c>
      <c r="AW5314" s="2">
        <v>17</v>
      </c>
      <c r="AX5314" s="2">
        <v>18.100000000000001</v>
      </c>
      <c r="AZ5314" s="2">
        <v>1</v>
      </c>
      <c r="BC5314" s="2">
        <v>94</v>
      </c>
      <c r="BD5314" s="2">
        <v>90</v>
      </c>
      <c r="BE5314" s="2">
        <v>95.7</v>
      </c>
      <c r="BF5314" s="2">
        <v>90</v>
      </c>
      <c r="BG5314" s="2">
        <v>95.7</v>
      </c>
      <c r="BH5314" s="2">
        <v>95.7</v>
      </c>
      <c r="BI5314" s="2">
        <v>4</v>
      </c>
      <c r="BJ5314" s="2">
        <v>4.3</v>
      </c>
      <c r="BM5314" s="2">
        <v>5</v>
      </c>
      <c r="BN5314" s="2">
        <v>5.3</v>
      </c>
      <c r="BO5314" s="2">
        <v>24</v>
      </c>
      <c r="BP5314" s="2">
        <v>25.5</v>
      </c>
      <c r="BQ5314" s="2">
        <v>61</v>
      </c>
      <c r="BR5314" s="2">
        <v>64.900000000000006</v>
      </c>
      <c r="BU5314" s="2">
        <v>4</v>
      </c>
      <c r="BV5314" s="2">
        <v>4.3</v>
      </c>
      <c r="BX5314" s="2">
        <v>1</v>
      </c>
    </row>
    <row r="5315" spans="1:77" ht="12.75" customHeight="1" x14ac:dyDescent="0.2">
      <c r="A5315">
        <v>4</v>
      </c>
      <c r="B5315" s="2">
        <v>4402</v>
      </c>
      <c r="C5315" s="17">
        <v>3.48</v>
      </c>
      <c r="D5315" s="2">
        <v>3.19</v>
      </c>
      <c r="E5315" s="15">
        <v>3.1510000000000002</v>
      </c>
      <c r="G5315" s="17">
        <v>52</v>
      </c>
      <c r="H5315" s="2">
        <v>47</v>
      </c>
      <c r="I5315" s="2">
        <v>90.4</v>
      </c>
      <c r="J5315" s="2">
        <v>47</v>
      </c>
      <c r="K5315" s="2">
        <v>90.4</v>
      </c>
      <c r="L5315" s="2">
        <v>90.4</v>
      </c>
      <c r="O5315" s="2">
        <v>5</v>
      </c>
      <c r="P5315" s="2">
        <v>9.6</v>
      </c>
      <c r="Q5315" s="2">
        <v>1</v>
      </c>
      <c r="R5315" s="2">
        <v>1.9</v>
      </c>
      <c r="S5315" s="2">
        <v>13</v>
      </c>
      <c r="T5315" s="2">
        <v>25</v>
      </c>
      <c r="U5315" s="2">
        <v>33</v>
      </c>
      <c r="V5315" s="2">
        <v>63.5</v>
      </c>
      <c r="Y5315" s="2">
        <v>5</v>
      </c>
      <c r="Z5315" s="2">
        <v>9.6</v>
      </c>
      <c r="AE5315" s="2">
        <v>52</v>
      </c>
      <c r="AF5315" s="2">
        <v>42</v>
      </c>
      <c r="AG5315" s="2">
        <v>80.8</v>
      </c>
      <c r="AH5315" s="2">
        <v>42</v>
      </c>
      <c r="AI5315" s="2">
        <v>80.8</v>
      </c>
      <c r="AJ5315" s="2">
        <v>80.8</v>
      </c>
      <c r="AK5315" s="2">
        <v>6</v>
      </c>
      <c r="AL5315" s="2">
        <v>11.5</v>
      </c>
      <c r="AM5315" s="2">
        <v>4</v>
      </c>
      <c r="AN5315" s="2">
        <v>7.7</v>
      </c>
      <c r="AQ5315" s="2">
        <v>16</v>
      </c>
      <c r="AR5315" s="2">
        <v>30.8</v>
      </c>
      <c r="AS5315" s="2">
        <v>26</v>
      </c>
      <c r="AT5315" s="2">
        <v>50</v>
      </c>
      <c r="AW5315" s="2">
        <v>10</v>
      </c>
      <c r="AX5315" s="2">
        <v>19.2</v>
      </c>
      <c r="BC5315" s="2">
        <v>52</v>
      </c>
      <c r="BD5315" s="2">
        <v>37</v>
      </c>
      <c r="BE5315" s="2">
        <v>71.2</v>
      </c>
      <c r="BF5315" s="2">
        <v>37</v>
      </c>
      <c r="BG5315" s="2">
        <v>71.2</v>
      </c>
      <c r="BH5315" s="2">
        <v>71.2</v>
      </c>
      <c r="BK5315" s="2">
        <v>15</v>
      </c>
      <c r="BL5315" s="2">
        <v>28.8</v>
      </c>
      <c r="BO5315" s="2">
        <v>14</v>
      </c>
      <c r="BP5315" s="2">
        <v>26.9</v>
      </c>
      <c r="BQ5315" s="2">
        <v>23</v>
      </c>
      <c r="BR5315" s="2">
        <v>44.2</v>
      </c>
      <c r="BU5315" s="2">
        <v>15</v>
      </c>
      <c r="BV5315" s="2">
        <v>28.8</v>
      </c>
    </row>
    <row r="5316" spans="1:77" ht="12.75" customHeight="1" x14ac:dyDescent="0.2">
      <c r="A5316">
        <v>4</v>
      </c>
      <c r="B5316" s="2">
        <v>4405</v>
      </c>
      <c r="C5316" s="17">
        <v>3.1</v>
      </c>
      <c r="D5316" s="2">
        <v>3.04</v>
      </c>
      <c r="E5316" s="15">
        <v>2.8130000000000002</v>
      </c>
      <c r="G5316" s="17">
        <v>129</v>
      </c>
      <c r="H5316" s="2">
        <v>105</v>
      </c>
      <c r="I5316" s="2">
        <v>80.8</v>
      </c>
      <c r="J5316" s="2">
        <v>105</v>
      </c>
      <c r="K5316" s="2">
        <v>80.8</v>
      </c>
      <c r="L5316" s="2">
        <v>81.400000000000006</v>
      </c>
      <c r="M5316" s="2">
        <v>2</v>
      </c>
      <c r="N5316" s="2">
        <v>1.5</v>
      </c>
      <c r="O5316" s="2">
        <v>22</v>
      </c>
      <c r="P5316" s="2">
        <v>16.899999999999999</v>
      </c>
      <c r="Q5316" s="2">
        <v>3</v>
      </c>
      <c r="R5316" s="2">
        <v>2.2999999999999998</v>
      </c>
      <c r="S5316" s="2">
        <v>51</v>
      </c>
      <c r="T5316" s="2">
        <v>39.200000000000003</v>
      </c>
      <c r="U5316" s="2">
        <v>51</v>
      </c>
      <c r="V5316" s="2">
        <v>39.200000000000003</v>
      </c>
      <c r="W5316" s="2">
        <v>1</v>
      </c>
      <c r="X5316" s="2">
        <v>0.8</v>
      </c>
      <c r="Y5316" s="2">
        <v>25</v>
      </c>
      <c r="Z5316" s="2">
        <v>19.2</v>
      </c>
      <c r="AE5316" s="2">
        <v>128</v>
      </c>
      <c r="AF5316" s="2">
        <v>93</v>
      </c>
      <c r="AG5316" s="2">
        <v>72.099999999999994</v>
      </c>
      <c r="AH5316" s="2">
        <v>93</v>
      </c>
      <c r="AI5316" s="2">
        <v>72.099999999999994</v>
      </c>
      <c r="AJ5316" s="2">
        <v>72.7</v>
      </c>
      <c r="AK5316" s="2">
        <v>15</v>
      </c>
      <c r="AL5316" s="2">
        <v>11.6</v>
      </c>
      <c r="AM5316" s="2">
        <v>20</v>
      </c>
      <c r="AN5316" s="2">
        <v>15.5</v>
      </c>
      <c r="AO5316" s="2">
        <v>1</v>
      </c>
      <c r="AP5316" s="2">
        <v>0.8</v>
      </c>
      <c r="AQ5316" s="2">
        <v>31</v>
      </c>
      <c r="AR5316" s="2">
        <v>24</v>
      </c>
      <c r="AS5316" s="2">
        <v>61</v>
      </c>
      <c r="AT5316" s="2">
        <v>47.3</v>
      </c>
      <c r="AU5316" s="2">
        <v>1</v>
      </c>
      <c r="AV5316" s="2">
        <v>0.8</v>
      </c>
      <c r="AW5316" s="2">
        <v>36</v>
      </c>
      <c r="AX5316" s="2">
        <v>27.9</v>
      </c>
      <c r="AZ5316" s="2">
        <v>1</v>
      </c>
      <c r="BC5316" s="2">
        <v>128</v>
      </c>
      <c r="BD5316" s="2">
        <v>86</v>
      </c>
      <c r="BE5316" s="2">
        <v>66.2</v>
      </c>
      <c r="BF5316" s="2">
        <v>86</v>
      </c>
      <c r="BG5316" s="2">
        <v>66.2</v>
      </c>
      <c r="BH5316" s="2">
        <v>67.2</v>
      </c>
      <c r="BI5316" s="2">
        <v>7</v>
      </c>
      <c r="BJ5316" s="2">
        <v>5.4</v>
      </c>
      <c r="BK5316" s="2">
        <v>35</v>
      </c>
      <c r="BL5316" s="2">
        <v>26.9</v>
      </c>
      <c r="BO5316" s="2">
        <v>55</v>
      </c>
      <c r="BP5316" s="2">
        <v>42.3</v>
      </c>
      <c r="BQ5316" s="2">
        <v>31</v>
      </c>
      <c r="BR5316" s="2">
        <v>23.8</v>
      </c>
      <c r="BS5316" s="2">
        <v>2</v>
      </c>
      <c r="BT5316" s="2">
        <v>1.5</v>
      </c>
      <c r="BU5316" s="2">
        <v>44</v>
      </c>
      <c r="BV5316" s="2">
        <v>33.799999999999997</v>
      </c>
    </row>
    <row r="5317" spans="1:77" ht="12.75" customHeight="1" x14ac:dyDescent="0.2">
      <c r="A5317">
        <v>4</v>
      </c>
      <c r="B5317" s="2">
        <v>4408</v>
      </c>
      <c r="C5317" s="17">
        <v>2.75</v>
      </c>
      <c r="D5317" s="2">
        <v>2.79</v>
      </c>
      <c r="E5317" s="15">
        <v>2.698</v>
      </c>
      <c r="G5317" s="17">
        <v>99</v>
      </c>
      <c r="H5317" s="2">
        <v>65</v>
      </c>
      <c r="I5317" s="2">
        <v>65.7</v>
      </c>
      <c r="J5317" s="2">
        <v>65</v>
      </c>
      <c r="K5317" s="2">
        <v>65.7</v>
      </c>
      <c r="L5317" s="2">
        <v>65.7</v>
      </c>
      <c r="M5317" s="2">
        <v>8</v>
      </c>
      <c r="N5317" s="2">
        <v>8.1</v>
      </c>
      <c r="O5317" s="2">
        <v>26</v>
      </c>
      <c r="P5317" s="2">
        <v>26.3</v>
      </c>
      <c r="S5317" s="2">
        <v>48</v>
      </c>
      <c r="T5317" s="2">
        <v>48.5</v>
      </c>
      <c r="U5317" s="2">
        <v>17</v>
      </c>
      <c r="V5317" s="2">
        <v>17.2</v>
      </c>
      <c r="Y5317" s="2">
        <v>34</v>
      </c>
      <c r="Z5317" s="2">
        <v>34.299999999999997</v>
      </c>
      <c r="AA5317" s="2">
        <v>1</v>
      </c>
      <c r="AB5317" s="2">
        <v>2</v>
      </c>
      <c r="AC5317" s="2">
        <v>2</v>
      </c>
      <c r="AE5317" s="2">
        <v>101</v>
      </c>
      <c r="AF5317" s="2">
        <v>71</v>
      </c>
      <c r="AG5317" s="2">
        <v>70.3</v>
      </c>
      <c r="AH5317" s="2">
        <v>71</v>
      </c>
      <c r="AI5317" s="2">
        <v>70.3</v>
      </c>
      <c r="AJ5317" s="2">
        <v>70.3</v>
      </c>
      <c r="AK5317" s="2">
        <v>22</v>
      </c>
      <c r="AL5317" s="2">
        <v>21.8</v>
      </c>
      <c r="AM5317" s="2">
        <v>8</v>
      </c>
      <c r="AN5317" s="2">
        <v>7.9</v>
      </c>
      <c r="AO5317" s="2">
        <v>1</v>
      </c>
      <c r="AP5317" s="2">
        <v>1</v>
      </c>
      <c r="AQ5317" s="2">
        <v>36</v>
      </c>
      <c r="AR5317" s="2">
        <v>35.6</v>
      </c>
      <c r="AS5317" s="2">
        <v>34</v>
      </c>
      <c r="AT5317" s="2">
        <v>33.700000000000003</v>
      </c>
      <c r="AW5317" s="2">
        <v>30</v>
      </c>
      <c r="AX5317" s="2">
        <v>29.7</v>
      </c>
      <c r="AZ5317" s="2">
        <v>1</v>
      </c>
      <c r="BA5317" s="2">
        <v>2</v>
      </c>
      <c r="BC5317" s="2">
        <v>97</v>
      </c>
      <c r="BD5317" s="2">
        <v>59</v>
      </c>
      <c r="BE5317" s="2">
        <v>59.6</v>
      </c>
      <c r="BF5317" s="2">
        <v>59</v>
      </c>
      <c r="BG5317" s="2">
        <v>59.6</v>
      </c>
      <c r="BH5317" s="2">
        <v>60.8</v>
      </c>
      <c r="BI5317" s="2">
        <v>12</v>
      </c>
      <c r="BJ5317" s="2">
        <v>12.1</v>
      </c>
      <c r="BK5317" s="2">
        <v>26</v>
      </c>
      <c r="BL5317" s="2">
        <v>26.3</v>
      </c>
      <c r="BO5317" s="2">
        <v>33</v>
      </c>
      <c r="BP5317" s="2">
        <v>33.299999999999997</v>
      </c>
      <c r="BQ5317" s="2">
        <v>26</v>
      </c>
      <c r="BR5317" s="2">
        <v>26.3</v>
      </c>
      <c r="BS5317" s="2">
        <v>2</v>
      </c>
      <c r="BT5317" s="2">
        <v>2</v>
      </c>
      <c r="BU5317" s="2">
        <v>40</v>
      </c>
      <c r="BV5317" s="2">
        <v>40.4</v>
      </c>
      <c r="BX5317" s="2">
        <v>3</v>
      </c>
      <c r="BY5317" s="2">
        <v>2</v>
      </c>
    </row>
    <row r="5318" spans="1:77" ht="12.75" customHeight="1" x14ac:dyDescent="0.2">
      <c r="A5318">
        <v>4</v>
      </c>
      <c r="B5318" s="2">
        <v>4410</v>
      </c>
      <c r="C5318" s="17">
        <v>2.64</v>
      </c>
      <c r="D5318" s="2">
        <v>2.75</v>
      </c>
      <c r="E5318" s="15">
        <v>2.198</v>
      </c>
      <c r="G5318" s="17">
        <v>116</v>
      </c>
      <c r="H5318" s="2">
        <v>72</v>
      </c>
      <c r="I5318" s="2">
        <v>62.1</v>
      </c>
      <c r="J5318" s="2">
        <v>72</v>
      </c>
      <c r="K5318" s="2">
        <v>62.1</v>
      </c>
      <c r="L5318" s="2">
        <v>62.1</v>
      </c>
      <c r="M5318" s="2">
        <v>11</v>
      </c>
      <c r="N5318" s="2">
        <v>9.5</v>
      </c>
      <c r="O5318" s="2">
        <v>33</v>
      </c>
      <c r="P5318" s="2">
        <v>28.4</v>
      </c>
      <c r="Q5318" s="2">
        <v>4</v>
      </c>
      <c r="R5318" s="2">
        <v>3.4</v>
      </c>
      <c r="S5318" s="2">
        <v>43</v>
      </c>
      <c r="T5318" s="2">
        <v>37.1</v>
      </c>
      <c r="U5318" s="2">
        <v>25</v>
      </c>
      <c r="V5318" s="2">
        <v>21.6</v>
      </c>
      <c r="Y5318" s="2">
        <v>44</v>
      </c>
      <c r="Z5318" s="2">
        <v>37.9</v>
      </c>
      <c r="AB5318" s="2">
        <v>1</v>
      </c>
      <c r="AE5318" s="2">
        <v>115</v>
      </c>
      <c r="AF5318" s="2">
        <v>75</v>
      </c>
      <c r="AG5318" s="2">
        <v>65.2</v>
      </c>
      <c r="AH5318" s="2">
        <v>75</v>
      </c>
      <c r="AI5318" s="2">
        <v>65.2</v>
      </c>
      <c r="AJ5318" s="2">
        <v>65.2</v>
      </c>
      <c r="AK5318" s="2">
        <v>20</v>
      </c>
      <c r="AL5318" s="2">
        <v>17.399999999999999</v>
      </c>
      <c r="AM5318" s="2">
        <v>20</v>
      </c>
      <c r="AN5318" s="2">
        <v>17.399999999999999</v>
      </c>
      <c r="AO5318" s="2">
        <v>2</v>
      </c>
      <c r="AP5318" s="2">
        <v>1.7</v>
      </c>
      <c r="AQ5318" s="2">
        <v>36</v>
      </c>
      <c r="AR5318" s="2">
        <v>31.3</v>
      </c>
      <c r="AS5318" s="2">
        <v>37</v>
      </c>
      <c r="AT5318" s="2">
        <v>32.200000000000003</v>
      </c>
      <c r="AW5318" s="2">
        <v>40</v>
      </c>
      <c r="AX5318" s="2">
        <v>34.799999999999997</v>
      </c>
      <c r="AZ5318" s="2">
        <v>2</v>
      </c>
      <c r="BC5318" s="2">
        <v>116</v>
      </c>
      <c r="BD5318" s="2">
        <v>49</v>
      </c>
      <c r="BE5318" s="2">
        <v>42.2</v>
      </c>
      <c r="BF5318" s="2">
        <v>49</v>
      </c>
      <c r="BG5318" s="2">
        <v>42.2</v>
      </c>
      <c r="BH5318" s="2">
        <v>42.2</v>
      </c>
      <c r="BI5318" s="2">
        <v>32</v>
      </c>
      <c r="BJ5318" s="2">
        <v>27.6</v>
      </c>
      <c r="BK5318" s="2">
        <v>35</v>
      </c>
      <c r="BL5318" s="2">
        <v>30.2</v>
      </c>
      <c r="BM5318" s="2">
        <v>2</v>
      </c>
      <c r="BN5318" s="2">
        <v>1.7</v>
      </c>
      <c r="BO5318" s="2">
        <v>35</v>
      </c>
      <c r="BP5318" s="2">
        <v>30.2</v>
      </c>
      <c r="BQ5318" s="2">
        <v>12</v>
      </c>
      <c r="BR5318" s="2">
        <v>10.3</v>
      </c>
      <c r="BU5318" s="2">
        <v>67</v>
      </c>
      <c r="BV5318" s="2">
        <v>57.8</v>
      </c>
      <c r="BX5318" s="2">
        <v>1</v>
      </c>
    </row>
    <row r="5319" spans="1:77" ht="12.75" customHeight="1" x14ac:dyDescent="0.2">
      <c r="A5319">
        <v>4</v>
      </c>
      <c r="B5319" s="2">
        <v>4411</v>
      </c>
      <c r="C5319" s="17">
        <v>2.81</v>
      </c>
      <c r="D5319" s="2">
        <v>2.67</v>
      </c>
      <c r="E5319" s="15">
        <v>2.5299999999999998</v>
      </c>
      <c r="G5319" s="17">
        <v>71</v>
      </c>
      <c r="H5319" s="2">
        <v>49</v>
      </c>
      <c r="I5319" s="2">
        <v>68.099999999999994</v>
      </c>
      <c r="J5319" s="2">
        <v>49</v>
      </c>
      <c r="K5319" s="2">
        <v>68.099999999999994</v>
      </c>
      <c r="L5319" s="2">
        <v>69</v>
      </c>
      <c r="M5319" s="2">
        <v>1</v>
      </c>
      <c r="N5319" s="2">
        <v>1.4</v>
      </c>
      <c r="O5319" s="2">
        <v>21</v>
      </c>
      <c r="P5319" s="2">
        <v>29.2</v>
      </c>
      <c r="S5319" s="2">
        <v>37</v>
      </c>
      <c r="T5319" s="2">
        <v>51.4</v>
      </c>
      <c r="U5319" s="2">
        <v>12</v>
      </c>
      <c r="V5319" s="2">
        <v>16.7</v>
      </c>
      <c r="W5319" s="2">
        <v>1</v>
      </c>
      <c r="X5319" s="2">
        <v>1.4</v>
      </c>
      <c r="Y5319" s="2">
        <v>23</v>
      </c>
      <c r="Z5319" s="2">
        <v>31.9</v>
      </c>
      <c r="AC5319" s="2">
        <v>2</v>
      </c>
      <c r="AE5319" s="2">
        <v>72</v>
      </c>
      <c r="AF5319" s="2">
        <v>45</v>
      </c>
      <c r="AG5319" s="2">
        <v>62.5</v>
      </c>
      <c r="AH5319" s="2">
        <v>45</v>
      </c>
      <c r="AI5319" s="2">
        <v>62.5</v>
      </c>
      <c r="AJ5319" s="2">
        <v>62.5</v>
      </c>
      <c r="AK5319" s="2">
        <v>15</v>
      </c>
      <c r="AL5319" s="2">
        <v>20.8</v>
      </c>
      <c r="AM5319" s="2">
        <v>12</v>
      </c>
      <c r="AN5319" s="2">
        <v>16.7</v>
      </c>
      <c r="AQ5319" s="2">
        <v>27</v>
      </c>
      <c r="AR5319" s="2">
        <v>37.5</v>
      </c>
      <c r="AS5319" s="2">
        <v>18</v>
      </c>
      <c r="AT5319" s="2">
        <v>25</v>
      </c>
      <c r="AW5319" s="2">
        <v>27</v>
      </c>
      <c r="AX5319" s="2">
        <v>37.5</v>
      </c>
      <c r="BA5319" s="2">
        <v>2</v>
      </c>
      <c r="BC5319" s="2">
        <v>70</v>
      </c>
      <c r="BD5319" s="2">
        <v>40</v>
      </c>
      <c r="BE5319" s="2">
        <v>55.6</v>
      </c>
      <c r="BF5319" s="2">
        <v>40</v>
      </c>
      <c r="BG5319" s="2">
        <v>55.6</v>
      </c>
      <c r="BH5319" s="2">
        <v>57.1</v>
      </c>
      <c r="BI5319" s="2">
        <v>8</v>
      </c>
      <c r="BJ5319" s="2">
        <v>11.1</v>
      </c>
      <c r="BK5319" s="2">
        <v>22</v>
      </c>
      <c r="BL5319" s="2">
        <v>30.6</v>
      </c>
      <c r="BO5319" s="2">
        <v>30</v>
      </c>
      <c r="BP5319" s="2">
        <v>41.7</v>
      </c>
      <c r="BQ5319" s="2">
        <v>10</v>
      </c>
      <c r="BR5319" s="2">
        <v>13.9</v>
      </c>
      <c r="BS5319" s="2">
        <v>2</v>
      </c>
      <c r="BT5319" s="2">
        <v>2.8</v>
      </c>
      <c r="BU5319" s="2">
        <v>32</v>
      </c>
      <c r="BV5319" s="2">
        <v>44.4</v>
      </c>
      <c r="BY5319" s="2">
        <v>2</v>
      </c>
    </row>
    <row r="5320" spans="1:77" ht="12.75" customHeight="1" x14ac:dyDescent="0.2">
      <c r="A5320">
        <v>4</v>
      </c>
      <c r="B5320" s="2">
        <v>4412</v>
      </c>
      <c r="C5320" s="17">
        <v>3.1</v>
      </c>
      <c r="D5320" s="2">
        <v>2.75</v>
      </c>
      <c r="E5320" s="15">
        <v>2.6729999999999996</v>
      </c>
      <c r="G5320" s="17">
        <v>48</v>
      </c>
      <c r="H5320" s="2">
        <v>41</v>
      </c>
      <c r="I5320" s="2">
        <v>85.4</v>
      </c>
      <c r="J5320" s="2">
        <v>41</v>
      </c>
      <c r="K5320" s="2">
        <v>85.4</v>
      </c>
      <c r="L5320" s="2">
        <v>85.4</v>
      </c>
      <c r="O5320" s="2">
        <v>7</v>
      </c>
      <c r="P5320" s="2">
        <v>14.6</v>
      </c>
      <c r="S5320" s="2">
        <v>29</v>
      </c>
      <c r="T5320" s="2">
        <v>60.4</v>
      </c>
      <c r="U5320" s="2">
        <v>12</v>
      </c>
      <c r="V5320" s="2">
        <v>25</v>
      </c>
      <c r="Y5320" s="2">
        <v>7</v>
      </c>
      <c r="Z5320" s="2">
        <v>14.6</v>
      </c>
      <c r="AA5320" s="2">
        <v>1</v>
      </c>
      <c r="AE5320" s="2">
        <v>48</v>
      </c>
      <c r="AF5320" s="2">
        <v>32</v>
      </c>
      <c r="AG5320" s="2">
        <v>66.7</v>
      </c>
      <c r="AH5320" s="2">
        <v>32</v>
      </c>
      <c r="AI5320" s="2">
        <v>66.7</v>
      </c>
      <c r="AJ5320" s="2">
        <v>66.7</v>
      </c>
      <c r="AK5320" s="2">
        <v>7</v>
      </c>
      <c r="AL5320" s="2">
        <v>14.6</v>
      </c>
      <c r="AM5320" s="2">
        <v>9</v>
      </c>
      <c r="AN5320" s="2">
        <v>18.8</v>
      </c>
      <c r="AQ5320" s="2">
        <v>21</v>
      </c>
      <c r="AR5320" s="2">
        <v>43.8</v>
      </c>
      <c r="AS5320" s="2">
        <v>11</v>
      </c>
      <c r="AT5320" s="2">
        <v>22.9</v>
      </c>
      <c r="AW5320" s="2">
        <v>16</v>
      </c>
      <c r="AX5320" s="2">
        <v>33.299999999999997</v>
      </c>
      <c r="AY5320" s="2">
        <v>1</v>
      </c>
      <c r="BC5320" s="2">
        <v>49</v>
      </c>
      <c r="BD5320" s="2">
        <v>30</v>
      </c>
      <c r="BE5320" s="2">
        <v>61.2</v>
      </c>
      <c r="BF5320" s="2">
        <v>30</v>
      </c>
      <c r="BG5320" s="2">
        <v>61.2</v>
      </c>
      <c r="BH5320" s="2">
        <v>61.2</v>
      </c>
      <c r="BI5320" s="2">
        <v>7</v>
      </c>
      <c r="BJ5320" s="2">
        <v>14.3</v>
      </c>
      <c r="BK5320" s="2">
        <v>12</v>
      </c>
      <c r="BL5320" s="2">
        <v>24.5</v>
      </c>
      <c r="BO5320" s="2">
        <v>20</v>
      </c>
      <c r="BP5320" s="2">
        <v>40.799999999999997</v>
      </c>
      <c r="BQ5320" s="2">
        <v>10</v>
      </c>
      <c r="BR5320" s="2">
        <v>20.399999999999999</v>
      </c>
      <c r="BU5320" s="2">
        <v>19</v>
      </c>
      <c r="BV5320" s="2">
        <v>38.799999999999997</v>
      </c>
    </row>
    <row r="5321" spans="1:77" ht="12.75" customHeight="1" x14ac:dyDescent="0.2">
      <c r="A5321">
        <v>4</v>
      </c>
      <c r="B5321" s="2">
        <v>4413</v>
      </c>
      <c r="C5321" s="17">
        <v>2.76</v>
      </c>
      <c r="D5321" s="2">
        <v>2.76</v>
      </c>
      <c r="E5321" s="15">
        <v>2.5550000000000002</v>
      </c>
      <c r="G5321" s="17">
        <v>63</v>
      </c>
      <c r="H5321" s="2">
        <v>36</v>
      </c>
      <c r="I5321" s="2">
        <v>57.1</v>
      </c>
      <c r="J5321" s="2">
        <v>36</v>
      </c>
      <c r="K5321" s="2">
        <v>57.1</v>
      </c>
      <c r="L5321" s="2">
        <v>57.1</v>
      </c>
      <c r="M5321" s="2">
        <v>5</v>
      </c>
      <c r="N5321" s="2">
        <v>7.9</v>
      </c>
      <c r="O5321" s="2">
        <v>22</v>
      </c>
      <c r="P5321" s="2">
        <v>34.9</v>
      </c>
      <c r="S5321" s="2">
        <v>19</v>
      </c>
      <c r="T5321" s="2">
        <v>30.2</v>
      </c>
      <c r="U5321" s="2">
        <v>17</v>
      </c>
      <c r="V5321" s="2">
        <v>27</v>
      </c>
      <c r="Y5321" s="2">
        <v>27</v>
      </c>
      <c r="Z5321" s="2">
        <v>42.9</v>
      </c>
      <c r="AB5321" s="2">
        <v>1</v>
      </c>
      <c r="AE5321" s="2">
        <v>63</v>
      </c>
      <c r="AF5321" s="2">
        <v>41</v>
      </c>
      <c r="AG5321" s="2">
        <v>65.099999999999994</v>
      </c>
      <c r="AH5321" s="2">
        <v>41</v>
      </c>
      <c r="AI5321" s="2">
        <v>65.099999999999994</v>
      </c>
      <c r="AJ5321" s="2">
        <v>65.099999999999994</v>
      </c>
      <c r="AK5321" s="2">
        <v>13</v>
      </c>
      <c r="AL5321" s="2">
        <v>20.6</v>
      </c>
      <c r="AM5321" s="2">
        <v>9</v>
      </c>
      <c r="AN5321" s="2">
        <v>14.3</v>
      </c>
      <c r="AQ5321" s="2">
        <v>21</v>
      </c>
      <c r="AR5321" s="2">
        <v>33.299999999999997</v>
      </c>
      <c r="AS5321" s="2">
        <v>20</v>
      </c>
      <c r="AT5321" s="2">
        <v>31.7</v>
      </c>
      <c r="AW5321" s="2">
        <v>22</v>
      </c>
      <c r="AX5321" s="2">
        <v>34.9</v>
      </c>
      <c r="AZ5321" s="2">
        <v>1</v>
      </c>
      <c r="BC5321" s="2">
        <v>62</v>
      </c>
      <c r="BD5321" s="2">
        <v>38</v>
      </c>
      <c r="BE5321" s="2">
        <v>60.3</v>
      </c>
      <c r="BF5321" s="2">
        <v>38</v>
      </c>
      <c r="BG5321" s="2">
        <v>60.3</v>
      </c>
      <c r="BH5321" s="2">
        <v>61.3</v>
      </c>
      <c r="BI5321" s="2">
        <v>9</v>
      </c>
      <c r="BJ5321" s="2">
        <v>14.3</v>
      </c>
      <c r="BK5321" s="2">
        <v>15</v>
      </c>
      <c r="BL5321" s="2">
        <v>23.8</v>
      </c>
      <c r="BO5321" s="2">
        <v>30</v>
      </c>
      <c r="BP5321" s="2">
        <v>47.6</v>
      </c>
      <c r="BQ5321" s="2">
        <v>8</v>
      </c>
      <c r="BR5321" s="2">
        <v>12.7</v>
      </c>
      <c r="BS5321" s="2">
        <v>1</v>
      </c>
      <c r="BT5321" s="2">
        <v>1.6</v>
      </c>
      <c r="BU5321" s="2">
        <v>25</v>
      </c>
      <c r="BV5321" s="2">
        <v>39.700000000000003</v>
      </c>
      <c r="BX5321" s="2">
        <v>1</v>
      </c>
    </row>
    <row r="5322" spans="1:77" ht="12.75" customHeight="1" x14ac:dyDescent="0.2">
      <c r="A5322">
        <v>4</v>
      </c>
      <c r="B5322" s="2">
        <v>4414</v>
      </c>
      <c r="C5322" s="17">
        <v>3.34</v>
      </c>
      <c r="D5322" s="2">
        <v>3.29</v>
      </c>
      <c r="E5322" s="15">
        <v>3.09</v>
      </c>
      <c r="G5322" s="17">
        <v>68</v>
      </c>
      <c r="H5322" s="2">
        <v>61</v>
      </c>
      <c r="I5322" s="2">
        <v>89.7</v>
      </c>
      <c r="J5322" s="2">
        <v>61</v>
      </c>
      <c r="K5322" s="2">
        <v>89.7</v>
      </c>
      <c r="L5322" s="2">
        <v>89.7</v>
      </c>
      <c r="M5322" s="2">
        <v>1</v>
      </c>
      <c r="N5322" s="2">
        <v>1.5</v>
      </c>
      <c r="O5322" s="2">
        <v>6</v>
      </c>
      <c r="P5322" s="2">
        <v>8.8000000000000007</v>
      </c>
      <c r="S5322" s="2">
        <v>30</v>
      </c>
      <c r="T5322" s="2">
        <v>44.1</v>
      </c>
      <c r="U5322" s="2">
        <v>31</v>
      </c>
      <c r="V5322" s="2">
        <v>45.6</v>
      </c>
      <c r="Y5322" s="2">
        <v>7</v>
      </c>
      <c r="Z5322" s="2">
        <v>10.3</v>
      </c>
      <c r="AC5322" s="2">
        <v>3</v>
      </c>
      <c r="AE5322" s="2">
        <v>68</v>
      </c>
      <c r="AF5322" s="2">
        <v>58</v>
      </c>
      <c r="AG5322" s="2">
        <v>85.3</v>
      </c>
      <c r="AH5322" s="2">
        <v>58</v>
      </c>
      <c r="AI5322" s="2">
        <v>85.3</v>
      </c>
      <c r="AJ5322" s="2">
        <v>85.3</v>
      </c>
      <c r="AK5322" s="2">
        <v>5</v>
      </c>
      <c r="AL5322" s="2">
        <v>7.4</v>
      </c>
      <c r="AM5322" s="2">
        <v>5</v>
      </c>
      <c r="AN5322" s="2">
        <v>7.4</v>
      </c>
      <c r="AQ5322" s="2">
        <v>23</v>
      </c>
      <c r="AR5322" s="2">
        <v>33.799999999999997</v>
      </c>
      <c r="AS5322" s="2">
        <v>35</v>
      </c>
      <c r="AT5322" s="2">
        <v>51.5</v>
      </c>
      <c r="AW5322" s="2">
        <v>10</v>
      </c>
      <c r="AX5322" s="2">
        <v>14.7</v>
      </c>
      <c r="BA5322" s="2">
        <v>3</v>
      </c>
      <c r="BC5322" s="2">
        <v>68</v>
      </c>
      <c r="BD5322" s="2">
        <v>55</v>
      </c>
      <c r="BE5322" s="2">
        <v>80.900000000000006</v>
      </c>
      <c r="BF5322" s="2">
        <v>55</v>
      </c>
      <c r="BG5322" s="2">
        <v>80.900000000000006</v>
      </c>
      <c r="BH5322" s="2">
        <v>80.900000000000006</v>
      </c>
      <c r="BI5322" s="2">
        <v>5</v>
      </c>
      <c r="BJ5322" s="2">
        <v>7.4</v>
      </c>
      <c r="BK5322" s="2">
        <v>8</v>
      </c>
      <c r="BL5322" s="2">
        <v>11.8</v>
      </c>
      <c r="BO5322" s="2">
        <v>31</v>
      </c>
      <c r="BP5322" s="2">
        <v>45.6</v>
      </c>
      <c r="BQ5322" s="2">
        <v>24</v>
      </c>
      <c r="BR5322" s="2">
        <v>35.299999999999997</v>
      </c>
      <c r="BU5322" s="2">
        <v>13</v>
      </c>
      <c r="BV5322" s="2">
        <v>19.100000000000001</v>
      </c>
      <c r="BY5322" s="2">
        <v>3</v>
      </c>
    </row>
    <row r="5323" spans="1:77" ht="12.75" customHeight="1" x14ac:dyDescent="0.2">
      <c r="A5323">
        <v>4</v>
      </c>
      <c r="B5323" s="2">
        <v>4415</v>
      </c>
      <c r="C5323" s="17">
        <v>3.26</v>
      </c>
      <c r="D5323" s="2">
        <v>3.2</v>
      </c>
      <c r="E5323" s="15">
        <v>3.0629999999999997</v>
      </c>
      <c r="G5323" s="17">
        <v>164</v>
      </c>
      <c r="H5323" s="2">
        <v>154</v>
      </c>
      <c r="I5323" s="2">
        <v>93.9</v>
      </c>
      <c r="J5323" s="2">
        <v>154</v>
      </c>
      <c r="K5323" s="2">
        <v>93.9</v>
      </c>
      <c r="L5323" s="2">
        <v>93.9</v>
      </c>
      <c r="M5323" s="2">
        <v>2</v>
      </c>
      <c r="N5323" s="2">
        <v>1.2</v>
      </c>
      <c r="O5323" s="2">
        <v>8</v>
      </c>
      <c r="P5323" s="2">
        <v>4.9000000000000004</v>
      </c>
      <c r="Q5323" s="2">
        <v>6</v>
      </c>
      <c r="R5323" s="2">
        <v>3.7</v>
      </c>
      <c r="S5323" s="2">
        <v>75</v>
      </c>
      <c r="T5323" s="2">
        <v>45.7</v>
      </c>
      <c r="U5323" s="2">
        <v>73</v>
      </c>
      <c r="V5323" s="2">
        <v>44.5</v>
      </c>
      <c r="Y5323" s="2">
        <v>10</v>
      </c>
      <c r="Z5323" s="2">
        <v>6.1</v>
      </c>
      <c r="AB5323" s="2">
        <v>1</v>
      </c>
      <c r="AC5323" s="2">
        <v>1</v>
      </c>
      <c r="AE5323" s="2">
        <v>164</v>
      </c>
      <c r="AF5323" s="2">
        <v>145</v>
      </c>
      <c r="AG5323" s="2">
        <v>88.4</v>
      </c>
      <c r="AH5323" s="2">
        <v>145</v>
      </c>
      <c r="AI5323" s="2">
        <v>88.4</v>
      </c>
      <c r="AJ5323" s="2">
        <v>88.4</v>
      </c>
      <c r="AK5323" s="2">
        <v>9</v>
      </c>
      <c r="AL5323" s="2">
        <v>5.5</v>
      </c>
      <c r="AM5323" s="2">
        <v>10</v>
      </c>
      <c r="AN5323" s="2">
        <v>6.1</v>
      </c>
      <c r="AO5323" s="2">
        <v>4</v>
      </c>
      <c r="AP5323" s="2">
        <v>2.4</v>
      </c>
      <c r="AQ5323" s="2">
        <v>68</v>
      </c>
      <c r="AR5323" s="2">
        <v>41.5</v>
      </c>
      <c r="AS5323" s="2">
        <v>73</v>
      </c>
      <c r="AT5323" s="2">
        <v>44.5</v>
      </c>
      <c r="AW5323" s="2">
        <v>19</v>
      </c>
      <c r="AX5323" s="2">
        <v>11.6</v>
      </c>
      <c r="AZ5323" s="2">
        <v>1</v>
      </c>
      <c r="BA5323" s="2">
        <v>1</v>
      </c>
      <c r="BC5323" s="2">
        <v>163</v>
      </c>
      <c r="BD5323" s="2">
        <v>131</v>
      </c>
      <c r="BE5323" s="2">
        <v>79.900000000000006</v>
      </c>
      <c r="BF5323" s="2">
        <v>131</v>
      </c>
      <c r="BG5323" s="2">
        <v>79.900000000000006</v>
      </c>
      <c r="BH5323" s="2">
        <v>80.400000000000006</v>
      </c>
      <c r="BI5323" s="2">
        <v>8</v>
      </c>
      <c r="BJ5323" s="2">
        <v>4.9000000000000004</v>
      </c>
      <c r="BK5323" s="2">
        <v>24</v>
      </c>
      <c r="BL5323" s="2">
        <v>14.6</v>
      </c>
      <c r="BM5323" s="2">
        <v>5</v>
      </c>
      <c r="BN5323" s="2">
        <v>3</v>
      </c>
      <c r="BO5323" s="2">
        <v>58</v>
      </c>
      <c r="BP5323" s="2">
        <v>35.4</v>
      </c>
      <c r="BQ5323" s="2">
        <v>68</v>
      </c>
      <c r="BR5323" s="2">
        <v>41.5</v>
      </c>
      <c r="BS5323" s="2">
        <v>1</v>
      </c>
      <c r="BT5323" s="2">
        <v>0.6</v>
      </c>
      <c r="BU5323" s="2">
        <v>33</v>
      </c>
      <c r="BV5323" s="2">
        <v>20.100000000000001</v>
      </c>
      <c r="BX5323" s="2">
        <v>1</v>
      </c>
      <c r="BY5323" s="2">
        <v>1</v>
      </c>
    </row>
    <row r="5324" spans="1:77" ht="12.75" customHeight="1" x14ac:dyDescent="0.2">
      <c r="A5324">
        <v>4</v>
      </c>
      <c r="B5324" s="2">
        <v>4417</v>
      </c>
      <c r="C5324" s="17">
        <v>3.1</v>
      </c>
      <c r="D5324" s="2">
        <v>2.94</v>
      </c>
      <c r="E5324" s="15">
        <v>2.5159999999999996</v>
      </c>
      <c r="G5324" s="17">
        <v>81</v>
      </c>
      <c r="H5324" s="2">
        <v>68</v>
      </c>
      <c r="I5324" s="2">
        <v>84</v>
      </c>
      <c r="J5324" s="2">
        <v>68</v>
      </c>
      <c r="K5324" s="2">
        <v>84</v>
      </c>
      <c r="L5324" s="2">
        <v>84</v>
      </c>
      <c r="M5324" s="2">
        <v>3</v>
      </c>
      <c r="N5324" s="2">
        <v>3.7</v>
      </c>
      <c r="O5324" s="2">
        <v>10</v>
      </c>
      <c r="P5324" s="2">
        <v>12.3</v>
      </c>
      <c r="Q5324" s="2">
        <v>4</v>
      </c>
      <c r="R5324" s="2">
        <v>4.9000000000000004</v>
      </c>
      <c r="S5324" s="2">
        <v>28</v>
      </c>
      <c r="T5324" s="2">
        <v>34.6</v>
      </c>
      <c r="U5324" s="2">
        <v>36</v>
      </c>
      <c r="V5324" s="2">
        <v>44.4</v>
      </c>
      <c r="Y5324" s="2">
        <v>13</v>
      </c>
      <c r="Z5324" s="2">
        <v>16</v>
      </c>
      <c r="AB5324" s="2">
        <v>1</v>
      </c>
      <c r="AC5324" s="2">
        <v>3</v>
      </c>
      <c r="AE5324" s="2">
        <v>81</v>
      </c>
      <c r="AF5324" s="2">
        <v>57</v>
      </c>
      <c r="AG5324" s="2">
        <v>70.400000000000006</v>
      </c>
      <c r="AH5324" s="2">
        <v>57</v>
      </c>
      <c r="AI5324" s="2">
        <v>70.400000000000006</v>
      </c>
      <c r="AJ5324" s="2">
        <v>70.400000000000006</v>
      </c>
      <c r="AK5324" s="2">
        <v>11</v>
      </c>
      <c r="AL5324" s="2">
        <v>13.6</v>
      </c>
      <c r="AM5324" s="2">
        <v>13</v>
      </c>
      <c r="AN5324" s="2">
        <v>16</v>
      </c>
      <c r="AQ5324" s="2">
        <v>27</v>
      </c>
      <c r="AR5324" s="2">
        <v>33.299999999999997</v>
      </c>
      <c r="AS5324" s="2">
        <v>30</v>
      </c>
      <c r="AT5324" s="2">
        <v>37</v>
      </c>
      <c r="AW5324" s="2">
        <v>24</v>
      </c>
      <c r="AX5324" s="2">
        <v>29.6</v>
      </c>
      <c r="AZ5324" s="2">
        <v>1</v>
      </c>
      <c r="BA5324" s="2">
        <v>3</v>
      </c>
      <c r="BC5324" s="2">
        <v>78</v>
      </c>
      <c r="BD5324" s="2">
        <v>50</v>
      </c>
      <c r="BE5324" s="2">
        <v>62.5</v>
      </c>
      <c r="BF5324" s="2">
        <v>50</v>
      </c>
      <c r="BG5324" s="2">
        <v>62.5</v>
      </c>
      <c r="BH5324" s="2">
        <v>64.099999999999994</v>
      </c>
      <c r="BI5324" s="2">
        <v>10</v>
      </c>
      <c r="BJ5324" s="2">
        <v>12.5</v>
      </c>
      <c r="BK5324" s="2">
        <v>18</v>
      </c>
      <c r="BL5324" s="2">
        <v>22.5</v>
      </c>
      <c r="BM5324" s="2">
        <v>2</v>
      </c>
      <c r="BN5324" s="2">
        <v>2.5</v>
      </c>
      <c r="BO5324" s="2">
        <v>37</v>
      </c>
      <c r="BP5324" s="2">
        <v>46.3</v>
      </c>
      <c r="BQ5324" s="2">
        <v>11</v>
      </c>
      <c r="BR5324" s="2">
        <v>13.8</v>
      </c>
      <c r="BS5324" s="2">
        <v>2</v>
      </c>
      <c r="BT5324" s="2">
        <v>2.5</v>
      </c>
      <c r="BU5324" s="2">
        <v>30</v>
      </c>
      <c r="BV5324" s="2">
        <v>37.5</v>
      </c>
      <c r="BX5324" s="2">
        <v>2</v>
      </c>
      <c r="BY5324" s="2">
        <v>3</v>
      </c>
    </row>
    <row r="5325" spans="1:77" ht="12.75" customHeight="1" x14ac:dyDescent="0.2">
      <c r="A5325">
        <v>4</v>
      </c>
      <c r="B5325" s="2">
        <v>4418</v>
      </c>
      <c r="C5325" s="17">
        <v>2.27</v>
      </c>
      <c r="D5325" s="2">
        <v>1.78</v>
      </c>
      <c r="E5325" s="15">
        <v>2.11</v>
      </c>
      <c r="G5325" s="17">
        <v>88</v>
      </c>
      <c r="H5325" s="2">
        <v>32</v>
      </c>
      <c r="I5325" s="2">
        <v>36.4</v>
      </c>
      <c r="J5325" s="2">
        <v>32</v>
      </c>
      <c r="K5325" s="2">
        <v>36.4</v>
      </c>
      <c r="L5325" s="2">
        <v>36.4</v>
      </c>
      <c r="M5325" s="2">
        <v>14</v>
      </c>
      <c r="N5325" s="2">
        <v>15.9</v>
      </c>
      <c r="O5325" s="2">
        <v>42</v>
      </c>
      <c r="P5325" s="2">
        <v>47.7</v>
      </c>
      <c r="S5325" s="2">
        <v>26</v>
      </c>
      <c r="T5325" s="2">
        <v>29.5</v>
      </c>
      <c r="U5325" s="2">
        <v>6</v>
      </c>
      <c r="V5325" s="2">
        <v>6.8</v>
      </c>
      <c r="Y5325" s="2">
        <v>56</v>
      </c>
      <c r="Z5325" s="2">
        <v>63.6</v>
      </c>
      <c r="AA5325" s="2">
        <v>1</v>
      </c>
      <c r="AB5325" s="2">
        <v>2</v>
      </c>
      <c r="AE5325" s="2">
        <v>88</v>
      </c>
      <c r="AF5325" s="2">
        <v>23</v>
      </c>
      <c r="AG5325" s="2">
        <v>26.1</v>
      </c>
      <c r="AH5325" s="2">
        <v>23</v>
      </c>
      <c r="AI5325" s="2">
        <v>26.1</v>
      </c>
      <c r="AJ5325" s="2">
        <v>26.1</v>
      </c>
      <c r="AK5325" s="2">
        <v>50</v>
      </c>
      <c r="AL5325" s="2">
        <v>56.8</v>
      </c>
      <c r="AM5325" s="2">
        <v>15</v>
      </c>
      <c r="AN5325" s="2">
        <v>17</v>
      </c>
      <c r="AQ5325" s="2">
        <v>15</v>
      </c>
      <c r="AR5325" s="2">
        <v>17</v>
      </c>
      <c r="AS5325" s="2">
        <v>8</v>
      </c>
      <c r="AT5325" s="2">
        <v>9.1</v>
      </c>
      <c r="AW5325" s="2">
        <v>65</v>
      </c>
      <c r="AX5325" s="2">
        <v>73.900000000000006</v>
      </c>
      <c r="AY5325" s="2">
        <v>1</v>
      </c>
      <c r="AZ5325" s="2">
        <v>2</v>
      </c>
      <c r="BC5325" s="2">
        <v>88</v>
      </c>
      <c r="BD5325" s="2">
        <v>28</v>
      </c>
      <c r="BE5325" s="2">
        <v>31.5</v>
      </c>
      <c r="BF5325" s="2">
        <v>28</v>
      </c>
      <c r="BG5325" s="2">
        <v>31.5</v>
      </c>
      <c r="BH5325" s="2">
        <v>31.8</v>
      </c>
      <c r="BI5325" s="2">
        <v>21</v>
      </c>
      <c r="BJ5325" s="2">
        <v>23.6</v>
      </c>
      <c r="BK5325" s="2">
        <v>39</v>
      </c>
      <c r="BL5325" s="2">
        <v>43.8</v>
      </c>
      <c r="BO5325" s="2">
        <v>23</v>
      </c>
      <c r="BP5325" s="2">
        <v>25.8</v>
      </c>
      <c r="BQ5325" s="2">
        <v>5</v>
      </c>
      <c r="BR5325" s="2">
        <v>5.6</v>
      </c>
      <c r="BS5325" s="2">
        <v>1</v>
      </c>
      <c r="BT5325" s="2">
        <v>1.1000000000000001</v>
      </c>
      <c r="BU5325" s="2">
        <v>61</v>
      </c>
      <c r="BV5325" s="2">
        <v>68.5</v>
      </c>
      <c r="BX5325" s="2">
        <v>2</v>
      </c>
    </row>
    <row r="5326" spans="1:77" ht="12.75" customHeight="1" x14ac:dyDescent="0.2">
      <c r="A5326">
        <v>4</v>
      </c>
      <c r="B5326" s="2">
        <v>4420</v>
      </c>
      <c r="C5326" s="17">
        <v>3.05</v>
      </c>
      <c r="D5326" s="2">
        <v>2.89</v>
      </c>
      <c r="E5326" s="15">
        <v>2.69</v>
      </c>
      <c r="G5326" s="17">
        <v>84</v>
      </c>
      <c r="H5326" s="2">
        <v>64</v>
      </c>
      <c r="I5326" s="2">
        <v>76.2</v>
      </c>
      <c r="J5326" s="2">
        <v>64</v>
      </c>
      <c r="K5326" s="2">
        <v>76.2</v>
      </c>
      <c r="L5326" s="2">
        <v>76.2</v>
      </c>
      <c r="M5326" s="2">
        <v>4</v>
      </c>
      <c r="N5326" s="2">
        <v>4.8</v>
      </c>
      <c r="O5326" s="2">
        <v>16</v>
      </c>
      <c r="P5326" s="2">
        <v>19</v>
      </c>
      <c r="S5326" s="2">
        <v>36</v>
      </c>
      <c r="T5326" s="2">
        <v>42.9</v>
      </c>
      <c r="U5326" s="2">
        <v>28</v>
      </c>
      <c r="V5326" s="2">
        <v>33.299999999999997</v>
      </c>
      <c r="Y5326" s="2">
        <v>20</v>
      </c>
      <c r="Z5326" s="2">
        <v>23.8</v>
      </c>
      <c r="AA5326" s="2">
        <v>1</v>
      </c>
      <c r="AE5326" s="2">
        <v>84</v>
      </c>
      <c r="AF5326" s="2">
        <v>58</v>
      </c>
      <c r="AG5326" s="2">
        <v>69</v>
      </c>
      <c r="AH5326" s="2">
        <v>58</v>
      </c>
      <c r="AI5326" s="2">
        <v>69</v>
      </c>
      <c r="AJ5326" s="2">
        <v>69</v>
      </c>
      <c r="AK5326" s="2">
        <v>12</v>
      </c>
      <c r="AL5326" s="2">
        <v>14.3</v>
      </c>
      <c r="AM5326" s="2">
        <v>14</v>
      </c>
      <c r="AN5326" s="2">
        <v>16.7</v>
      </c>
      <c r="AQ5326" s="2">
        <v>29</v>
      </c>
      <c r="AR5326" s="2">
        <v>34.5</v>
      </c>
      <c r="AS5326" s="2">
        <v>29</v>
      </c>
      <c r="AT5326" s="2">
        <v>34.5</v>
      </c>
      <c r="AW5326" s="2">
        <v>26</v>
      </c>
      <c r="AX5326" s="2">
        <v>31</v>
      </c>
      <c r="AY5326" s="2">
        <v>1</v>
      </c>
      <c r="BC5326" s="2">
        <v>82</v>
      </c>
      <c r="BD5326" s="2">
        <v>53</v>
      </c>
      <c r="BE5326" s="2">
        <v>63.1</v>
      </c>
      <c r="BF5326" s="2">
        <v>53</v>
      </c>
      <c r="BG5326" s="2">
        <v>63.1</v>
      </c>
      <c r="BH5326" s="2">
        <v>64.599999999999994</v>
      </c>
      <c r="BI5326" s="2">
        <v>12</v>
      </c>
      <c r="BJ5326" s="2">
        <v>14.3</v>
      </c>
      <c r="BK5326" s="2">
        <v>17</v>
      </c>
      <c r="BL5326" s="2">
        <v>20.2</v>
      </c>
      <c r="BO5326" s="2">
        <v>32</v>
      </c>
      <c r="BP5326" s="2">
        <v>38.1</v>
      </c>
      <c r="BQ5326" s="2">
        <v>21</v>
      </c>
      <c r="BR5326" s="2">
        <v>25</v>
      </c>
      <c r="BS5326" s="2">
        <v>2</v>
      </c>
      <c r="BT5326" s="2">
        <v>2.4</v>
      </c>
      <c r="BU5326" s="2">
        <v>31</v>
      </c>
      <c r="BV5326" s="2">
        <v>36.9</v>
      </c>
      <c r="BW5326" s="2">
        <v>1</v>
      </c>
    </row>
    <row r="5327" spans="1:77" ht="12.75" customHeight="1" x14ac:dyDescent="0.2">
      <c r="A5327">
        <v>4</v>
      </c>
      <c r="B5327" s="2">
        <v>4421</v>
      </c>
      <c r="C5327" s="17">
        <v>3.07</v>
      </c>
      <c r="D5327" s="2">
        <v>2.83</v>
      </c>
      <c r="E5327" s="15">
        <v>2.6389999999999998</v>
      </c>
      <c r="G5327" s="17">
        <v>72</v>
      </c>
      <c r="H5327" s="2">
        <v>59</v>
      </c>
      <c r="I5327" s="2">
        <v>80.8</v>
      </c>
      <c r="J5327" s="2">
        <v>59</v>
      </c>
      <c r="K5327" s="2">
        <v>80.8</v>
      </c>
      <c r="L5327" s="2">
        <v>81.900000000000006</v>
      </c>
      <c r="M5327" s="2">
        <v>2</v>
      </c>
      <c r="N5327" s="2">
        <v>2.7</v>
      </c>
      <c r="O5327" s="2">
        <v>11</v>
      </c>
      <c r="P5327" s="2">
        <v>15.1</v>
      </c>
      <c r="S5327" s="2">
        <v>36</v>
      </c>
      <c r="T5327" s="2">
        <v>49.3</v>
      </c>
      <c r="U5327" s="2">
        <v>23</v>
      </c>
      <c r="V5327" s="2">
        <v>31.5</v>
      </c>
      <c r="W5327" s="2">
        <v>1</v>
      </c>
      <c r="X5327" s="2">
        <v>1.4</v>
      </c>
      <c r="Y5327" s="2">
        <v>14</v>
      </c>
      <c r="Z5327" s="2">
        <v>19.2</v>
      </c>
      <c r="AB5327" s="2">
        <v>2</v>
      </c>
      <c r="AE5327" s="2">
        <v>70</v>
      </c>
      <c r="AF5327" s="2">
        <v>50</v>
      </c>
      <c r="AG5327" s="2">
        <v>70.400000000000006</v>
      </c>
      <c r="AH5327" s="2">
        <v>50</v>
      </c>
      <c r="AI5327" s="2">
        <v>70.400000000000006</v>
      </c>
      <c r="AJ5327" s="2">
        <v>71.400000000000006</v>
      </c>
      <c r="AK5327" s="2">
        <v>13</v>
      </c>
      <c r="AL5327" s="2">
        <v>18.3</v>
      </c>
      <c r="AM5327" s="2">
        <v>7</v>
      </c>
      <c r="AN5327" s="2">
        <v>9.9</v>
      </c>
      <c r="AQ5327" s="2">
        <v>26</v>
      </c>
      <c r="AR5327" s="2">
        <v>36.6</v>
      </c>
      <c r="AS5327" s="2">
        <v>24</v>
      </c>
      <c r="AT5327" s="2">
        <v>33.799999999999997</v>
      </c>
      <c r="AU5327" s="2">
        <v>1</v>
      </c>
      <c r="AV5327" s="2">
        <v>1.4</v>
      </c>
      <c r="AW5327" s="2">
        <v>21</v>
      </c>
      <c r="AX5327" s="2">
        <v>29.6</v>
      </c>
      <c r="AZ5327" s="2">
        <v>4</v>
      </c>
      <c r="BC5327" s="2">
        <v>71</v>
      </c>
      <c r="BD5327" s="2">
        <v>46</v>
      </c>
      <c r="BE5327" s="2">
        <v>63.9</v>
      </c>
      <c r="BF5327" s="2">
        <v>46</v>
      </c>
      <c r="BG5327" s="2">
        <v>63.9</v>
      </c>
      <c r="BH5327" s="2">
        <v>64.8</v>
      </c>
      <c r="BI5327" s="2">
        <v>7</v>
      </c>
      <c r="BJ5327" s="2">
        <v>9.6999999999999993</v>
      </c>
      <c r="BK5327" s="2">
        <v>18</v>
      </c>
      <c r="BL5327" s="2">
        <v>25</v>
      </c>
      <c r="BO5327" s="2">
        <v>37</v>
      </c>
      <c r="BP5327" s="2">
        <v>51.4</v>
      </c>
      <c r="BQ5327" s="2">
        <v>9</v>
      </c>
      <c r="BR5327" s="2">
        <v>12.5</v>
      </c>
      <c r="BS5327" s="2">
        <v>1</v>
      </c>
      <c r="BT5327" s="2">
        <v>1.4</v>
      </c>
      <c r="BU5327" s="2">
        <v>26</v>
      </c>
      <c r="BV5327" s="2">
        <v>36.1</v>
      </c>
      <c r="BX5327" s="2">
        <v>3</v>
      </c>
    </row>
    <row r="5328" spans="1:77" ht="12.75" customHeight="1" x14ac:dyDescent="0.2">
      <c r="A5328">
        <v>4</v>
      </c>
      <c r="B5328" s="2">
        <v>4422</v>
      </c>
      <c r="C5328" s="17">
        <v>3.05</v>
      </c>
      <c r="D5328" s="2">
        <v>2.97</v>
      </c>
      <c r="E5328" s="15">
        <v>2.8</v>
      </c>
      <c r="G5328" s="17">
        <v>63</v>
      </c>
      <c r="H5328" s="2">
        <v>50</v>
      </c>
      <c r="I5328" s="2">
        <v>79.400000000000006</v>
      </c>
      <c r="J5328" s="2">
        <v>50</v>
      </c>
      <c r="K5328" s="2">
        <v>79.400000000000006</v>
      </c>
      <c r="L5328" s="2">
        <v>79.400000000000006</v>
      </c>
      <c r="O5328" s="2">
        <v>13</v>
      </c>
      <c r="P5328" s="2">
        <v>20.6</v>
      </c>
      <c r="S5328" s="2">
        <v>34</v>
      </c>
      <c r="T5328" s="2">
        <v>54</v>
      </c>
      <c r="U5328" s="2">
        <v>16</v>
      </c>
      <c r="V5328" s="2">
        <v>25.4</v>
      </c>
      <c r="Y5328" s="2">
        <v>13</v>
      </c>
      <c r="Z5328" s="2">
        <v>20.6</v>
      </c>
      <c r="AB5328" s="2">
        <v>1</v>
      </c>
      <c r="AE5328" s="2">
        <v>62</v>
      </c>
      <c r="AF5328" s="2">
        <v>46</v>
      </c>
      <c r="AG5328" s="2">
        <v>74.2</v>
      </c>
      <c r="AH5328" s="2">
        <v>46</v>
      </c>
      <c r="AI5328" s="2">
        <v>74.2</v>
      </c>
      <c r="AJ5328" s="2">
        <v>74.2</v>
      </c>
      <c r="AK5328" s="2">
        <v>8</v>
      </c>
      <c r="AL5328" s="2">
        <v>12.9</v>
      </c>
      <c r="AM5328" s="2">
        <v>8</v>
      </c>
      <c r="AN5328" s="2">
        <v>12.9</v>
      </c>
      <c r="AQ5328" s="2">
        <v>24</v>
      </c>
      <c r="AR5328" s="2">
        <v>38.700000000000003</v>
      </c>
      <c r="AS5328" s="2">
        <v>22</v>
      </c>
      <c r="AT5328" s="2">
        <v>35.5</v>
      </c>
      <c r="AW5328" s="2">
        <v>16</v>
      </c>
      <c r="AX5328" s="2">
        <v>25.8</v>
      </c>
      <c r="AZ5328" s="2">
        <v>2</v>
      </c>
      <c r="BC5328" s="2">
        <v>60</v>
      </c>
      <c r="BD5328" s="2">
        <v>36</v>
      </c>
      <c r="BE5328" s="2">
        <v>60</v>
      </c>
      <c r="BF5328" s="2">
        <v>36</v>
      </c>
      <c r="BG5328" s="2">
        <v>60</v>
      </c>
      <c r="BH5328" s="2">
        <v>60</v>
      </c>
      <c r="BI5328" s="2">
        <v>2</v>
      </c>
      <c r="BJ5328" s="2">
        <v>3.3</v>
      </c>
      <c r="BK5328" s="2">
        <v>22</v>
      </c>
      <c r="BL5328" s="2">
        <v>36.700000000000003</v>
      </c>
      <c r="BO5328" s="2">
        <v>22</v>
      </c>
      <c r="BP5328" s="2">
        <v>36.700000000000003</v>
      </c>
      <c r="BQ5328" s="2">
        <v>14</v>
      </c>
      <c r="BR5328" s="2">
        <v>23.3</v>
      </c>
      <c r="BU5328" s="2">
        <v>24</v>
      </c>
      <c r="BV5328" s="2">
        <v>40</v>
      </c>
      <c r="BW5328" s="2">
        <v>2</v>
      </c>
      <c r="BX5328" s="2">
        <v>2</v>
      </c>
    </row>
    <row r="5329" spans="1:77" ht="12.75" customHeight="1" x14ac:dyDescent="0.2">
      <c r="A5329">
        <v>4</v>
      </c>
      <c r="B5329" s="2">
        <v>4423</v>
      </c>
      <c r="C5329" s="17">
        <v>2.69</v>
      </c>
      <c r="D5329" s="2">
        <v>2.0499999999999998</v>
      </c>
      <c r="E5329" s="15">
        <v>2.2170000000000001</v>
      </c>
      <c r="G5329" s="17">
        <v>92</v>
      </c>
      <c r="H5329" s="2">
        <v>64</v>
      </c>
      <c r="I5329" s="2">
        <v>68.8</v>
      </c>
      <c r="J5329" s="2">
        <v>64</v>
      </c>
      <c r="K5329" s="2">
        <v>68.8</v>
      </c>
      <c r="L5329" s="2">
        <v>69.599999999999994</v>
      </c>
      <c r="M5329" s="2">
        <v>7</v>
      </c>
      <c r="N5329" s="2">
        <v>7.5</v>
      </c>
      <c r="O5329" s="2">
        <v>21</v>
      </c>
      <c r="P5329" s="2">
        <v>22.6</v>
      </c>
      <c r="Q5329" s="2">
        <v>2</v>
      </c>
      <c r="R5329" s="2">
        <v>2.2000000000000002</v>
      </c>
      <c r="S5329" s="2">
        <v>47</v>
      </c>
      <c r="T5329" s="2">
        <v>50.5</v>
      </c>
      <c r="U5329" s="2">
        <v>15</v>
      </c>
      <c r="V5329" s="2">
        <v>16.100000000000001</v>
      </c>
      <c r="W5329" s="2">
        <v>1</v>
      </c>
      <c r="X5329" s="2">
        <v>1.1000000000000001</v>
      </c>
      <c r="Y5329" s="2">
        <v>29</v>
      </c>
      <c r="Z5329" s="2">
        <v>31.2</v>
      </c>
      <c r="AE5329" s="2">
        <v>92</v>
      </c>
      <c r="AF5329" s="2">
        <v>33</v>
      </c>
      <c r="AG5329" s="2">
        <v>35.5</v>
      </c>
      <c r="AH5329" s="2">
        <v>33</v>
      </c>
      <c r="AI5329" s="2">
        <v>35.5</v>
      </c>
      <c r="AJ5329" s="2">
        <v>35.9</v>
      </c>
      <c r="AK5329" s="2">
        <v>35</v>
      </c>
      <c r="AL5329" s="2">
        <v>37.6</v>
      </c>
      <c r="AM5329" s="2">
        <v>24</v>
      </c>
      <c r="AN5329" s="2">
        <v>25.8</v>
      </c>
      <c r="AQ5329" s="2">
        <v>24</v>
      </c>
      <c r="AR5329" s="2">
        <v>25.8</v>
      </c>
      <c r="AS5329" s="2">
        <v>9</v>
      </c>
      <c r="AT5329" s="2">
        <v>9.6999999999999993</v>
      </c>
      <c r="AU5329" s="2">
        <v>1</v>
      </c>
      <c r="AV5329" s="2">
        <v>1.1000000000000001</v>
      </c>
      <c r="AW5329" s="2">
        <v>60</v>
      </c>
      <c r="AX5329" s="2">
        <v>64.5</v>
      </c>
      <c r="BC5329" s="2">
        <v>87</v>
      </c>
      <c r="BD5329" s="2">
        <v>39</v>
      </c>
      <c r="BE5329" s="2">
        <v>41.9</v>
      </c>
      <c r="BF5329" s="2">
        <v>39</v>
      </c>
      <c r="BG5329" s="2">
        <v>41.9</v>
      </c>
      <c r="BH5329" s="2">
        <v>44.8</v>
      </c>
      <c r="BI5329" s="2">
        <v>17</v>
      </c>
      <c r="BJ5329" s="2">
        <v>18.3</v>
      </c>
      <c r="BK5329" s="2">
        <v>31</v>
      </c>
      <c r="BL5329" s="2">
        <v>33.299999999999997</v>
      </c>
      <c r="BO5329" s="2">
        <v>29</v>
      </c>
      <c r="BP5329" s="2">
        <v>31.2</v>
      </c>
      <c r="BQ5329" s="2">
        <v>10</v>
      </c>
      <c r="BR5329" s="2">
        <v>10.8</v>
      </c>
      <c r="BS5329" s="2">
        <v>6</v>
      </c>
      <c r="BT5329" s="2">
        <v>6.5</v>
      </c>
      <c r="BU5329" s="2">
        <v>54</v>
      </c>
      <c r="BV5329" s="2">
        <v>58.1</v>
      </c>
    </row>
    <row r="5330" spans="1:77" ht="12.75" customHeight="1" x14ac:dyDescent="0.2">
      <c r="A5330">
        <v>4</v>
      </c>
      <c r="B5330" s="2">
        <v>4424</v>
      </c>
      <c r="C5330" s="17">
        <v>2.74</v>
      </c>
      <c r="D5330" s="2">
        <v>2.42</v>
      </c>
      <c r="E5330" s="15">
        <v>2.6</v>
      </c>
      <c r="G5330" s="17">
        <v>76</v>
      </c>
      <c r="H5330" s="2">
        <v>49</v>
      </c>
      <c r="I5330" s="2">
        <v>64.5</v>
      </c>
      <c r="J5330" s="2">
        <v>49</v>
      </c>
      <c r="K5330" s="2">
        <v>64.5</v>
      </c>
      <c r="L5330" s="2">
        <v>64.5</v>
      </c>
      <c r="M5330" s="2">
        <v>6</v>
      </c>
      <c r="N5330" s="2">
        <v>7.9</v>
      </c>
      <c r="O5330" s="2">
        <v>21</v>
      </c>
      <c r="P5330" s="2">
        <v>27.6</v>
      </c>
      <c r="S5330" s="2">
        <v>36</v>
      </c>
      <c r="T5330" s="2">
        <v>47.4</v>
      </c>
      <c r="U5330" s="2">
        <v>13</v>
      </c>
      <c r="V5330" s="2">
        <v>17.100000000000001</v>
      </c>
      <c r="Y5330" s="2">
        <v>27</v>
      </c>
      <c r="Z5330" s="2">
        <v>35.5</v>
      </c>
      <c r="AE5330" s="2">
        <v>76</v>
      </c>
      <c r="AF5330" s="2">
        <v>38</v>
      </c>
      <c r="AG5330" s="2">
        <v>50</v>
      </c>
      <c r="AH5330" s="2">
        <v>38</v>
      </c>
      <c r="AI5330" s="2">
        <v>50</v>
      </c>
      <c r="AJ5330" s="2">
        <v>50</v>
      </c>
      <c r="AK5330" s="2">
        <v>24</v>
      </c>
      <c r="AL5330" s="2">
        <v>31.6</v>
      </c>
      <c r="AM5330" s="2">
        <v>14</v>
      </c>
      <c r="AN5330" s="2">
        <v>18.399999999999999</v>
      </c>
      <c r="AQ5330" s="2">
        <v>20</v>
      </c>
      <c r="AR5330" s="2">
        <v>26.3</v>
      </c>
      <c r="AS5330" s="2">
        <v>18</v>
      </c>
      <c r="AT5330" s="2">
        <v>23.7</v>
      </c>
      <c r="AW5330" s="2">
        <v>38</v>
      </c>
      <c r="AX5330" s="2">
        <v>50</v>
      </c>
      <c r="BC5330" s="2">
        <v>75</v>
      </c>
      <c r="BD5330" s="2">
        <v>42</v>
      </c>
      <c r="BE5330" s="2">
        <v>56</v>
      </c>
      <c r="BF5330" s="2">
        <v>42</v>
      </c>
      <c r="BG5330" s="2">
        <v>56</v>
      </c>
      <c r="BH5330" s="2">
        <v>56</v>
      </c>
      <c r="BI5330" s="2">
        <v>9</v>
      </c>
      <c r="BJ5330" s="2">
        <v>12</v>
      </c>
      <c r="BK5330" s="2">
        <v>24</v>
      </c>
      <c r="BL5330" s="2">
        <v>32</v>
      </c>
      <c r="BO5330" s="2">
        <v>30</v>
      </c>
      <c r="BP5330" s="2">
        <v>40</v>
      </c>
      <c r="BQ5330" s="2">
        <v>12</v>
      </c>
      <c r="BR5330" s="2">
        <v>16</v>
      </c>
      <c r="BU5330" s="2">
        <v>33</v>
      </c>
      <c r="BV5330" s="2">
        <v>44</v>
      </c>
      <c r="BX5330" s="2">
        <v>1</v>
      </c>
    </row>
    <row r="5331" spans="1:77" ht="12.75" customHeight="1" x14ac:dyDescent="0.2">
      <c r="A5331">
        <v>4</v>
      </c>
      <c r="B5331" s="2">
        <v>4426</v>
      </c>
      <c r="C5331" s="17">
        <v>2.98</v>
      </c>
      <c r="D5331" s="2">
        <v>2.87</v>
      </c>
      <c r="E5331" s="15">
        <v>2.8889999999999998</v>
      </c>
      <c r="G5331" s="17">
        <v>63</v>
      </c>
      <c r="H5331" s="2">
        <v>49</v>
      </c>
      <c r="I5331" s="2">
        <v>77.8</v>
      </c>
      <c r="J5331" s="2">
        <v>49</v>
      </c>
      <c r="K5331" s="2">
        <v>77.8</v>
      </c>
      <c r="L5331" s="2">
        <v>77.8</v>
      </c>
      <c r="M5331" s="2">
        <v>1</v>
      </c>
      <c r="N5331" s="2">
        <v>1.6</v>
      </c>
      <c r="O5331" s="2">
        <v>13</v>
      </c>
      <c r="P5331" s="2">
        <v>20.6</v>
      </c>
      <c r="S5331" s="2">
        <v>35</v>
      </c>
      <c r="T5331" s="2">
        <v>55.6</v>
      </c>
      <c r="U5331" s="2">
        <v>14</v>
      </c>
      <c r="V5331" s="2">
        <v>22.2</v>
      </c>
      <c r="Y5331" s="2">
        <v>14</v>
      </c>
      <c r="Z5331" s="2">
        <v>22.2</v>
      </c>
      <c r="AB5331" s="2">
        <v>1</v>
      </c>
      <c r="AE5331" s="2">
        <v>63</v>
      </c>
      <c r="AF5331" s="2">
        <v>41</v>
      </c>
      <c r="AG5331" s="2">
        <v>65.099999999999994</v>
      </c>
      <c r="AH5331" s="2">
        <v>41</v>
      </c>
      <c r="AI5331" s="2">
        <v>65.099999999999994</v>
      </c>
      <c r="AJ5331" s="2">
        <v>65.099999999999994</v>
      </c>
      <c r="AK5331" s="2">
        <v>8</v>
      </c>
      <c r="AL5331" s="2">
        <v>12.7</v>
      </c>
      <c r="AM5331" s="2">
        <v>14</v>
      </c>
      <c r="AN5331" s="2">
        <v>22.2</v>
      </c>
      <c r="AQ5331" s="2">
        <v>19</v>
      </c>
      <c r="AR5331" s="2">
        <v>30.2</v>
      </c>
      <c r="AS5331" s="2">
        <v>22</v>
      </c>
      <c r="AT5331" s="2">
        <v>34.9</v>
      </c>
      <c r="AW5331" s="2">
        <v>22</v>
      </c>
      <c r="AX5331" s="2">
        <v>34.9</v>
      </c>
      <c r="AZ5331" s="2">
        <v>1</v>
      </c>
      <c r="BC5331" s="2">
        <v>62</v>
      </c>
      <c r="BD5331" s="2">
        <v>46</v>
      </c>
      <c r="BE5331" s="2">
        <v>73</v>
      </c>
      <c r="BF5331" s="2">
        <v>46</v>
      </c>
      <c r="BG5331" s="2">
        <v>73</v>
      </c>
      <c r="BH5331" s="2">
        <v>74.2</v>
      </c>
      <c r="BI5331" s="2">
        <v>5</v>
      </c>
      <c r="BJ5331" s="2">
        <v>7.9</v>
      </c>
      <c r="BK5331" s="2">
        <v>11</v>
      </c>
      <c r="BL5331" s="2">
        <v>17.5</v>
      </c>
      <c r="BO5331" s="2">
        <v>29</v>
      </c>
      <c r="BP5331" s="2">
        <v>46</v>
      </c>
      <c r="BQ5331" s="2">
        <v>17</v>
      </c>
      <c r="BR5331" s="2">
        <v>27</v>
      </c>
      <c r="BS5331" s="2">
        <v>1</v>
      </c>
      <c r="BT5331" s="2">
        <v>1.6</v>
      </c>
      <c r="BU5331" s="2">
        <v>17</v>
      </c>
      <c r="BV5331" s="2">
        <v>27</v>
      </c>
      <c r="BX5331" s="2">
        <v>1</v>
      </c>
    </row>
    <row r="5332" spans="1:77" ht="12.75" customHeight="1" x14ac:dyDescent="0.2">
      <c r="A5332">
        <v>4</v>
      </c>
      <c r="B5332" s="2">
        <v>4428</v>
      </c>
      <c r="C5332" s="17">
        <v>2.1800000000000002</v>
      </c>
      <c r="D5332" s="2">
        <v>2.39</v>
      </c>
      <c r="E5332" s="15">
        <v>2.7870000000000004</v>
      </c>
      <c r="G5332" s="17">
        <v>28</v>
      </c>
      <c r="H5332" s="2">
        <v>16</v>
      </c>
      <c r="I5332" s="2">
        <v>57.1</v>
      </c>
      <c r="J5332" s="2">
        <v>16</v>
      </c>
      <c r="K5332" s="2">
        <v>57.1</v>
      </c>
      <c r="L5332" s="2">
        <v>57.1</v>
      </c>
      <c r="M5332" s="2">
        <v>1</v>
      </c>
      <c r="N5332" s="2">
        <v>3.6</v>
      </c>
      <c r="O5332" s="2">
        <v>11</v>
      </c>
      <c r="P5332" s="2">
        <v>39.299999999999997</v>
      </c>
      <c r="Q5332" s="2">
        <v>4</v>
      </c>
      <c r="R5332" s="2">
        <v>14.3</v>
      </c>
      <c r="S5332" s="2">
        <v>10</v>
      </c>
      <c r="T5332" s="2">
        <v>35.700000000000003</v>
      </c>
      <c r="U5332" s="2">
        <v>2</v>
      </c>
      <c r="V5332" s="2">
        <v>7.1</v>
      </c>
      <c r="Y5332" s="2">
        <v>12</v>
      </c>
      <c r="Z5332" s="2">
        <v>42.9</v>
      </c>
      <c r="AE5332" s="2">
        <v>28</v>
      </c>
      <c r="AF5332" s="2">
        <v>13</v>
      </c>
      <c r="AG5332" s="2">
        <v>46.4</v>
      </c>
      <c r="AH5332" s="2">
        <v>13</v>
      </c>
      <c r="AI5332" s="2">
        <v>46.4</v>
      </c>
      <c r="AJ5332" s="2">
        <v>46.4</v>
      </c>
      <c r="AK5332" s="2">
        <v>6</v>
      </c>
      <c r="AL5332" s="2">
        <v>21.4</v>
      </c>
      <c r="AM5332" s="2">
        <v>9</v>
      </c>
      <c r="AN5332" s="2">
        <v>32.1</v>
      </c>
      <c r="AQ5332" s="2">
        <v>9</v>
      </c>
      <c r="AR5332" s="2">
        <v>32.1</v>
      </c>
      <c r="AS5332" s="2">
        <v>4</v>
      </c>
      <c r="AT5332" s="2">
        <v>14.3</v>
      </c>
      <c r="AW5332" s="2">
        <v>15</v>
      </c>
      <c r="AX5332" s="2">
        <v>53.6</v>
      </c>
      <c r="BC5332" s="2">
        <v>28</v>
      </c>
      <c r="BD5332" s="2">
        <v>25</v>
      </c>
      <c r="BE5332" s="2">
        <v>89.3</v>
      </c>
      <c r="BF5332" s="2">
        <v>25</v>
      </c>
      <c r="BG5332" s="2">
        <v>89.3</v>
      </c>
      <c r="BH5332" s="2">
        <v>89.3</v>
      </c>
      <c r="BI5332" s="2">
        <v>2</v>
      </c>
      <c r="BJ5332" s="2">
        <v>7.1</v>
      </c>
      <c r="BK5332" s="2">
        <v>1</v>
      </c>
      <c r="BL5332" s="2">
        <v>3.6</v>
      </c>
      <c r="BM5332" s="2">
        <v>3</v>
      </c>
      <c r="BN5332" s="2">
        <v>10.7</v>
      </c>
      <c r="BO5332" s="2">
        <v>14</v>
      </c>
      <c r="BP5332" s="2">
        <v>50</v>
      </c>
      <c r="BQ5332" s="2">
        <v>8</v>
      </c>
      <c r="BR5332" s="2">
        <v>28.6</v>
      </c>
      <c r="BU5332" s="2">
        <v>3</v>
      </c>
      <c r="BV5332" s="2">
        <v>10.7</v>
      </c>
    </row>
    <row r="5333" spans="1:77" ht="12.75" customHeight="1" x14ac:dyDescent="0.2">
      <c r="A5333">
        <v>4</v>
      </c>
      <c r="B5333" s="2">
        <v>4435</v>
      </c>
      <c r="C5333" s="17">
        <v>2.98</v>
      </c>
      <c r="D5333" s="2">
        <v>3.18</v>
      </c>
      <c r="E5333" s="15">
        <v>2.9460000000000002</v>
      </c>
      <c r="G5333" s="17">
        <v>57</v>
      </c>
      <c r="H5333" s="2">
        <v>48</v>
      </c>
      <c r="I5333" s="2">
        <v>84.2</v>
      </c>
      <c r="J5333" s="2">
        <v>48</v>
      </c>
      <c r="K5333" s="2">
        <v>84.2</v>
      </c>
      <c r="L5333" s="2">
        <v>84.2</v>
      </c>
      <c r="M5333" s="2">
        <v>2</v>
      </c>
      <c r="N5333" s="2">
        <v>3.5</v>
      </c>
      <c r="O5333" s="2">
        <v>7</v>
      </c>
      <c r="P5333" s="2">
        <v>12.3</v>
      </c>
      <c r="Q5333" s="2">
        <v>2</v>
      </c>
      <c r="R5333" s="2">
        <v>3.5</v>
      </c>
      <c r="S5333" s="2">
        <v>30</v>
      </c>
      <c r="T5333" s="2">
        <v>52.6</v>
      </c>
      <c r="U5333" s="2">
        <v>16</v>
      </c>
      <c r="V5333" s="2">
        <v>28.1</v>
      </c>
      <c r="Y5333" s="2">
        <v>9</v>
      </c>
      <c r="Z5333" s="2">
        <v>15.8</v>
      </c>
      <c r="AC5333" s="2">
        <v>1</v>
      </c>
      <c r="AE5333" s="2">
        <v>56</v>
      </c>
      <c r="AF5333" s="2">
        <v>46</v>
      </c>
      <c r="AG5333" s="2">
        <v>80.7</v>
      </c>
      <c r="AH5333" s="2">
        <v>46</v>
      </c>
      <c r="AI5333" s="2">
        <v>80.7</v>
      </c>
      <c r="AJ5333" s="2">
        <v>82.1</v>
      </c>
      <c r="AK5333" s="2">
        <v>4</v>
      </c>
      <c r="AL5333" s="2">
        <v>7</v>
      </c>
      <c r="AM5333" s="2">
        <v>6</v>
      </c>
      <c r="AN5333" s="2">
        <v>10.5</v>
      </c>
      <c r="AO5333" s="2">
        <v>1</v>
      </c>
      <c r="AP5333" s="2">
        <v>1.8</v>
      </c>
      <c r="AQ5333" s="2">
        <v>15</v>
      </c>
      <c r="AR5333" s="2">
        <v>26.3</v>
      </c>
      <c r="AS5333" s="2">
        <v>30</v>
      </c>
      <c r="AT5333" s="2">
        <v>52.6</v>
      </c>
      <c r="AU5333" s="2">
        <v>1</v>
      </c>
      <c r="AV5333" s="2">
        <v>1.8</v>
      </c>
      <c r="AW5333" s="2">
        <v>11</v>
      </c>
      <c r="AX5333" s="2">
        <v>19.3</v>
      </c>
      <c r="BA5333" s="2">
        <v>1</v>
      </c>
      <c r="BC5333" s="2">
        <v>56</v>
      </c>
      <c r="BD5333" s="2">
        <v>45</v>
      </c>
      <c r="BE5333" s="2">
        <v>78.900000000000006</v>
      </c>
      <c r="BF5333" s="2">
        <v>45</v>
      </c>
      <c r="BG5333" s="2">
        <v>78.900000000000006</v>
      </c>
      <c r="BH5333" s="2">
        <v>80.400000000000006</v>
      </c>
      <c r="BI5333" s="2">
        <v>6</v>
      </c>
      <c r="BJ5333" s="2">
        <v>10.5</v>
      </c>
      <c r="BK5333" s="2">
        <v>5</v>
      </c>
      <c r="BL5333" s="2">
        <v>8.8000000000000007</v>
      </c>
      <c r="BO5333" s="2">
        <v>28</v>
      </c>
      <c r="BP5333" s="2">
        <v>49.1</v>
      </c>
      <c r="BQ5333" s="2">
        <v>17</v>
      </c>
      <c r="BR5333" s="2">
        <v>29.8</v>
      </c>
      <c r="BS5333" s="2">
        <v>1</v>
      </c>
      <c r="BT5333" s="2">
        <v>1.8</v>
      </c>
      <c r="BU5333" s="2">
        <v>12</v>
      </c>
      <c r="BV5333" s="2">
        <v>21.1</v>
      </c>
      <c r="BY5333" s="2">
        <v>1</v>
      </c>
    </row>
    <row r="5334" spans="1:77" ht="12.75" customHeight="1" x14ac:dyDescent="0.2">
      <c r="A5334">
        <v>4</v>
      </c>
      <c r="B5334" s="2">
        <v>4436</v>
      </c>
      <c r="C5334" s="17">
        <v>3.22</v>
      </c>
      <c r="D5334" s="2">
        <v>3.28</v>
      </c>
      <c r="E5334" s="15">
        <v>3.2360000000000002</v>
      </c>
      <c r="G5334" s="17">
        <v>93</v>
      </c>
      <c r="H5334" s="2">
        <v>82</v>
      </c>
      <c r="I5334" s="2">
        <v>87.2</v>
      </c>
      <c r="J5334" s="2">
        <v>82</v>
      </c>
      <c r="K5334" s="2">
        <v>87.2</v>
      </c>
      <c r="L5334" s="2">
        <v>88.2</v>
      </c>
      <c r="M5334" s="2">
        <v>2</v>
      </c>
      <c r="N5334" s="2">
        <v>2.1</v>
      </c>
      <c r="O5334" s="2">
        <v>9</v>
      </c>
      <c r="P5334" s="2">
        <v>9.6</v>
      </c>
      <c r="S5334" s="2">
        <v>45</v>
      </c>
      <c r="T5334" s="2">
        <v>47.9</v>
      </c>
      <c r="U5334" s="2">
        <v>37</v>
      </c>
      <c r="V5334" s="2">
        <v>39.4</v>
      </c>
      <c r="W5334" s="2">
        <v>1</v>
      </c>
      <c r="X5334" s="2">
        <v>1.1000000000000001</v>
      </c>
      <c r="Y5334" s="2">
        <v>12</v>
      </c>
      <c r="Z5334" s="2">
        <v>12.8</v>
      </c>
      <c r="AB5334" s="2">
        <v>1</v>
      </c>
      <c r="AC5334" s="2">
        <v>1</v>
      </c>
      <c r="AE5334" s="2">
        <v>93</v>
      </c>
      <c r="AF5334" s="2">
        <v>78</v>
      </c>
      <c r="AG5334" s="2">
        <v>83</v>
      </c>
      <c r="AH5334" s="2">
        <v>78</v>
      </c>
      <c r="AI5334" s="2">
        <v>83</v>
      </c>
      <c r="AJ5334" s="2">
        <v>83.9</v>
      </c>
      <c r="AK5334" s="2">
        <v>5</v>
      </c>
      <c r="AL5334" s="2">
        <v>5.3</v>
      </c>
      <c r="AM5334" s="2">
        <v>10</v>
      </c>
      <c r="AN5334" s="2">
        <v>10.6</v>
      </c>
      <c r="AQ5334" s="2">
        <v>29</v>
      </c>
      <c r="AR5334" s="2">
        <v>30.9</v>
      </c>
      <c r="AS5334" s="2">
        <v>49</v>
      </c>
      <c r="AT5334" s="2">
        <v>52.1</v>
      </c>
      <c r="AU5334" s="2">
        <v>1</v>
      </c>
      <c r="AV5334" s="2">
        <v>1.1000000000000001</v>
      </c>
      <c r="AW5334" s="2">
        <v>16</v>
      </c>
      <c r="AX5334" s="2">
        <v>17</v>
      </c>
      <c r="AZ5334" s="2">
        <v>1</v>
      </c>
      <c r="BA5334" s="2">
        <v>1</v>
      </c>
      <c r="BC5334" s="2">
        <v>92</v>
      </c>
      <c r="BD5334" s="2">
        <v>85</v>
      </c>
      <c r="BE5334" s="2">
        <v>91.4</v>
      </c>
      <c r="BF5334" s="2">
        <v>85</v>
      </c>
      <c r="BG5334" s="2">
        <v>91.4</v>
      </c>
      <c r="BH5334" s="2">
        <v>92.4</v>
      </c>
      <c r="BI5334" s="2">
        <v>4</v>
      </c>
      <c r="BJ5334" s="2">
        <v>4.3</v>
      </c>
      <c r="BK5334" s="2">
        <v>3</v>
      </c>
      <c r="BL5334" s="2">
        <v>3.2</v>
      </c>
      <c r="BO5334" s="2">
        <v>49</v>
      </c>
      <c r="BP5334" s="2">
        <v>52.7</v>
      </c>
      <c r="BQ5334" s="2">
        <v>36</v>
      </c>
      <c r="BR5334" s="2">
        <v>38.700000000000003</v>
      </c>
      <c r="BS5334" s="2">
        <v>1</v>
      </c>
      <c r="BT5334" s="2">
        <v>1.1000000000000001</v>
      </c>
      <c r="BU5334" s="2">
        <v>8</v>
      </c>
      <c r="BV5334" s="2">
        <v>8.6</v>
      </c>
      <c r="BW5334" s="2">
        <v>1</v>
      </c>
      <c r="BX5334" s="2">
        <v>1</v>
      </c>
      <c r="BY5334" s="2">
        <v>1</v>
      </c>
    </row>
    <row r="5335" spans="1:77" ht="12.75" customHeight="1" x14ac:dyDescent="0.2">
      <c r="A5335">
        <v>4</v>
      </c>
      <c r="B5335" s="2">
        <v>4444</v>
      </c>
      <c r="C5335" s="17">
        <v>3.3</v>
      </c>
      <c r="D5335" s="2">
        <v>3.24</v>
      </c>
      <c r="E5335" s="15">
        <v>3.194</v>
      </c>
      <c r="G5335" s="17">
        <v>94</v>
      </c>
      <c r="H5335" s="2">
        <v>80</v>
      </c>
      <c r="I5335" s="2">
        <v>85.1</v>
      </c>
      <c r="J5335" s="2">
        <v>80</v>
      </c>
      <c r="K5335" s="2">
        <v>85.1</v>
      </c>
      <c r="L5335" s="2">
        <v>85.1</v>
      </c>
      <c r="M5335" s="2">
        <v>3</v>
      </c>
      <c r="N5335" s="2">
        <v>3.2</v>
      </c>
      <c r="O5335" s="2">
        <v>11</v>
      </c>
      <c r="P5335" s="2">
        <v>11.7</v>
      </c>
      <c r="S5335" s="2">
        <v>35</v>
      </c>
      <c r="T5335" s="2">
        <v>37.200000000000003</v>
      </c>
      <c r="U5335" s="2">
        <v>45</v>
      </c>
      <c r="V5335" s="2">
        <v>47.9</v>
      </c>
      <c r="Y5335" s="2">
        <v>14</v>
      </c>
      <c r="Z5335" s="2">
        <v>14.9</v>
      </c>
      <c r="AB5335" s="2">
        <v>1</v>
      </c>
      <c r="AE5335" s="2">
        <v>93</v>
      </c>
      <c r="AF5335" s="2">
        <v>76</v>
      </c>
      <c r="AG5335" s="2">
        <v>80.900000000000006</v>
      </c>
      <c r="AH5335" s="2">
        <v>76</v>
      </c>
      <c r="AI5335" s="2">
        <v>80.900000000000006</v>
      </c>
      <c r="AJ5335" s="2">
        <v>81.7</v>
      </c>
      <c r="AK5335" s="2">
        <v>9</v>
      </c>
      <c r="AL5335" s="2">
        <v>9.6</v>
      </c>
      <c r="AM5335" s="2">
        <v>8</v>
      </c>
      <c r="AN5335" s="2">
        <v>8.5</v>
      </c>
      <c r="AQ5335" s="2">
        <v>24</v>
      </c>
      <c r="AR5335" s="2">
        <v>25.5</v>
      </c>
      <c r="AS5335" s="2">
        <v>52</v>
      </c>
      <c r="AT5335" s="2">
        <v>55.3</v>
      </c>
      <c r="AU5335" s="2">
        <v>1</v>
      </c>
      <c r="AV5335" s="2">
        <v>1.1000000000000001</v>
      </c>
      <c r="AW5335" s="2">
        <v>18</v>
      </c>
      <c r="AX5335" s="2">
        <v>19.100000000000001</v>
      </c>
      <c r="AZ5335" s="2">
        <v>1</v>
      </c>
      <c r="BC5335" s="2">
        <v>93</v>
      </c>
      <c r="BD5335" s="2">
        <v>71</v>
      </c>
      <c r="BE5335" s="2">
        <v>75.5</v>
      </c>
      <c r="BF5335" s="2">
        <v>71</v>
      </c>
      <c r="BG5335" s="2">
        <v>75.5</v>
      </c>
      <c r="BH5335" s="2">
        <v>76.3</v>
      </c>
      <c r="BI5335" s="2">
        <v>5</v>
      </c>
      <c r="BJ5335" s="2">
        <v>5.3</v>
      </c>
      <c r="BK5335" s="2">
        <v>17</v>
      </c>
      <c r="BL5335" s="2">
        <v>18.100000000000001</v>
      </c>
      <c r="BO5335" s="2">
        <v>23</v>
      </c>
      <c r="BP5335" s="2">
        <v>24.5</v>
      </c>
      <c r="BQ5335" s="2">
        <v>48</v>
      </c>
      <c r="BR5335" s="2">
        <v>51.1</v>
      </c>
      <c r="BS5335" s="2">
        <v>1</v>
      </c>
      <c r="BT5335" s="2">
        <v>1.1000000000000001</v>
      </c>
      <c r="BU5335" s="2">
        <v>23</v>
      </c>
      <c r="BV5335" s="2">
        <v>24.5</v>
      </c>
      <c r="BX5335" s="2">
        <v>1</v>
      </c>
    </row>
    <row r="5336" spans="1:77" ht="12.75" customHeight="1" x14ac:dyDescent="0.2">
      <c r="A5336">
        <v>4</v>
      </c>
      <c r="B5336" s="2">
        <v>4445</v>
      </c>
      <c r="C5336" s="17">
        <v>3.04</v>
      </c>
      <c r="D5336" s="2">
        <v>2.89</v>
      </c>
      <c r="E5336" s="15">
        <v>2.44</v>
      </c>
      <c r="G5336" s="17">
        <v>93</v>
      </c>
      <c r="H5336" s="2">
        <v>71</v>
      </c>
      <c r="I5336" s="2">
        <v>76.3</v>
      </c>
      <c r="J5336" s="2">
        <v>71</v>
      </c>
      <c r="K5336" s="2">
        <v>76.3</v>
      </c>
      <c r="L5336" s="2">
        <v>76.3</v>
      </c>
      <c r="M5336" s="2">
        <v>6</v>
      </c>
      <c r="N5336" s="2">
        <v>6.5</v>
      </c>
      <c r="O5336" s="2">
        <v>16</v>
      </c>
      <c r="P5336" s="2">
        <v>17.2</v>
      </c>
      <c r="S5336" s="2">
        <v>39</v>
      </c>
      <c r="T5336" s="2">
        <v>41.9</v>
      </c>
      <c r="U5336" s="2">
        <v>32</v>
      </c>
      <c r="V5336" s="2">
        <v>34.4</v>
      </c>
      <c r="Y5336" s="2">
        <v>22</v>
      </c>
      <c r="Z5336" s="2">
        <v>23.7</v>
      </c>
      <c r="AC5336" s="2">
        <v>2</v>
      </c>
      <c r="AE5336" s="2">
        <v>93</v>
      </c>
      <c r="AF5336" s="2">
        <v>65</v>
      </c>
      <c r="AG5336" s="2">
        <v>69.900000000000006</v>
      </c>
      <c r="AH5336" s="2">
        <v>65</v>
      </c>
      <c r="AI5336" s="2">
        <v>69.900000000000006</v>
      </c>
      <c r="AJ5336" s="2">
        <v>69.900000000000006</v>
      </c>
      <c r="AK5336" s="2">
        <v>16</v>
      </c>
      <c r="AL5336" s="2">
        <v>17.2</v>
      </c>
      <c r="AM5336" s="2">
        <v>12</v>
      </c>
      <c r="AN5336" s="2">
        <v>12.9</v>
      </c>
      <c r="AQ5336" s="2">
        <v>31</v>
      </c>
      <c r="AR5336" s="2">
        <v>33.299999999999997</v>
      </c>
      <c r="AS5336" s="2">
        <v>34</v>
      </c>
      <c r="AT5336" s="2">
        <v>36.6</v>
      </c>
      <c r="AW5336" s="2">
        <v>28</v>
      </c>
      <c r="AX5336" s="2">
        <v>30.1</v>
      </c>
      <c r="BA5336" s="2">
        <v>2</v>
      </c>
      <c r="BC5336" s="2">
        <v>92</v>
      </c>
      <c r="BD5336" s="2">
        <v>44</v>
      </c>
      <c r="BE5336" s="2">
        <v>47.3</v>
      </c>
      <c r="BF5336" s="2">
        <v>44</v>
      </c>
      <c r="BG5336" s="2">
        <v>47.3</v>
      </c>
      <c r="BH5336" s="2">
        <v>47.8</v>
      </c>
      <c r="BI5336" s="2">
        <v>17</v>
      </c>
      <c r="BJ5336" s="2">
        <v>18.3</v>
      </c>
      <c r="BK5336" s="2">
        <v>31</v>
      </c>
      <c r="BL5336" s="2">
        <v>33.299999999999997</v>
      </c>
      <c r="BO5336" s="2">
        <v>28</v>
      </c>
      <c r="BP5336" s="2">
        <v>30.1</v>
      </c>
      <c r="BQ5336" s="2">
        <v>16</v>
      </c>
      <c r="BR5336" s="2">
        <v>17.2</v>
      </c>
      <c r="BS5336" s="2">
        <v>1</v>
      </c>
      <c r="BT5336" s="2">
        <v>1.1000000000000001</v>
      </c>
      <c r="BU5336" s="2">
        <v>49</v>
      </c>
      <c r="BV5336" s="2">
        <v>52.7</v>
      </c>
      <c r="BY5336" s="2">
        <v>2</v>
      </c>
    </row>
    <row r="5337" spans="1:77" ht="12.75" customHeight="1" x14ac:dyDescent="0.2">
      <c r="A5337">
        <v>4</v>
      </c>
      <c r="B5337" s="2">
        <v>4446</v>
      </c>
      <c r="C5337" s="17">
        <v>3.36</v>
      </c>
      <c r="D5337" s="2">
        <v>3.49</v>
      </c>
      <c r="E5337" s="15">
        <v>3.6129999999999995</v>
      </c>
      <c r="G5337" s="17">
        <v>75</v>
      </c>
      <c r="H5337" s="2">
        <v>66</v>
      </c>
      <c r="I5337" s="2">
        <v>88</v>
      </c>
      <c r="J5337" s="2">
        <v>66</v>
      </c>
      <c r="K5337" s="2">
        <v>88</v>
      </c>
      <c r="L5337" s="2">
        <v>88</v>
      </c>
      <c r="M5337" s="2">
        <v>1</v>
      </c>
      <c r="N5337" s="2">
        <v>1.3</v>
      </c>
      <c r="O5337" s="2">
        <v>8</v>
      </c>
      <c r="P5337" s="2">
        <v>10.7</v>
      </c>
      <c r="S5337" s="2">
        <v>29</v>
      </c>
      <c r="T5337" s="2">
        <v>38.700000000000003</v>
      </c>
      <c r="U5337" s="2">
        <v>37</v>
      </c>
      <c r="V5337" s="2">
        <v>49.3</v>
      </c>
      <c r="Y5337" s="2">
        <v>9</v>
      </c>
      <c r="Z5337" s="2">
        <v>12</v>
      </c>
      <c r="AE5337" s="2">
        <v>75</v>
      </c>
      <c r="AF5337" s="2">
        <v>67</v>
      </c>
      <c r="AG5337" s="2">
        <v>89.3</v>
      </c>
      <c r="AH5337" s="2">
        <v>67</v>
      </c>
      <c r="AI5337" s="2">
        <v>89.3</v>
      </c>
      <c r="AJ5337" s="2">
        <v>89.3</v>
      </c>
      <c r="AK5337" s="2">
        <v>4</v>
      </c>
      <c r="AL5337" s="2">
        <v>5.3</v>
      </c>
      <c r="AM5337" s="2">
        <v>4</v>
      </c>
      <c r="AN5337" s="2">
        <v>5.3</v>
      </c>
      <c r="AQ5337" s="2">
        <v>18</v>
      </c>
      <c r="AR5337" s="2">
        <v>24</v>
      </c>
      <c r="AS5337" s="2">
        <v>49</v>
      </c>
      <c r="AT5337" s="2">
        <v>65.3</v>
      </c>
      <c r="AW5337" s="2">
        <v>8</v>
      </c>
      <c r="AX5337" s="2">
        <v>10.7</v>
      </c>
      <c r="BC5337" s="2">
        <v>75</v>
      </c>
      <c r="BD5337" s="2">
        <v>72</v>
      </c>
      <c r="BE5337" s="2">
        <v>96</v>
      </c>
      <c r="BF5337" s="2">
        <v>72</v>
      </c>
      <c r="BG5337" s="2">
        <v>96</v>
      </c>
      <c r="BH5337" s="2">
        <v>96</v>
      </c>
      <c r="BK5337" s="2">
        <v>3</v>
      </c>
      <c r="BL5337" s="2">
        <v>4</v>
      </c>
      <c r="BO5337" s="2">
        <v>23</v>
      </c>
      <c r="BP5337" s="2">
        <v>30.7</v>
      </c>
      <c r="BQ5337" s="2">
        <v>49</v>
      </c>
      <c r="BR5337" s="2">
        <v>65.3</v>
      </c>
      <c r="BU5337" s="2">
        <v>3</v>
      </c>
      <c r="BV5337" s="2">
        <v>4</v>
      </c>
    </row>
    <row r="5338" spans="1:77" ht="12.75" customHeight="1" x14ac:dyDescent="0.2">
      <c r="A5338">
        <v>4</v>
      </c>
      <c r="B5338" s="2">
        <v>4447</v>
      </c>
      <c r="C5338" s="17">
        <v>3.25</v>
      </c>
      <c r="D5338" s="2">
        <v>2.94</v>
      </c>
      <c r="E5338" s="15">
        <v>2.9579999999999997</v>
      </c>
      <c r="G5338" s="17">
        <v>95</v>
      </c>
      <c r="H5338" s="2">
        <v>88</v>
      </c>
      <c r="I5338" s="2">
        <v>92.6</v>
      </c>
      <c r="J5338" s="2">
        <v>88</v>
      </c>
      <c r="K5338" s="2">
        <v>92.6</v>
      </c>
      <c r="L5338" s="2">
        <v>92.6</v>
      </c>
      <c r="M5338" s="2">
        <v>1</v>
      </c>
      <c r="N5338" s="2">
        <v>1.1000000000000001</v>
      </c>
      <c r="O5338" s="2">
        <v>6</v>
      </c>
      <c r="P5338" s="2">
        <v>6.3</v>
      </c>
      <c r="Q5338" s="2">
        <v>3</v>
      </c>
      <c r="R5338" s="2">
        <v>3.2</v>
      </c>
      <c r="S5338" s="2">
        <v>44</v>
      </c>
      <c r="T5338" s="2">
        <v>46.3</v>
      </c>
      <c r="U5338" s="2">
        <v>41</v>
      </c>
      <c r="V5338" s="2">
        <v>43.2</v>
      </c>
      <c r="Y5338" s="2">
        <v>7</v>
      </c>
      <c r="Z5338" s="2">
        <v>7.4</v>
      </c>
      <c r="AE5338" s="2">
        <v>95</v>
      </c>
      <c r="AF5338" s="2">
        <v>71</v>
      </c>
      <c r="AG5338" s="2">
        <v>74.7</v>
      </c>
      <c r="AH5338" s="2">
        <v>71</v>
      </c>
      <c r="AI5338" s="2">
        <v>74.7</v>
      </c>
      <c r="AJ5338" s="2">
        <v>74.7</v>
      </c>
      <c r="AK5338" s="2">
        <v>11</v>
      </c>
      <c r="AL5338" s="2">
        <v>11.6</v>
      </c>
      <c r="AM5338" s="2">
        <v>13</v>
      </c>
      <c r="AN5338" s="2">
        <v>13.7</v>
      </c>
      <c r="AQ5338" s="2">
        <v>42</v>
      </c>
      <c r="AR5338" s="2">
        <v>44.2</v>
      </c>
      <c r="AS5338" s="2">
        <v>29</v>
      </c>
      <c r="AT5338" s="2">
        <v>30.5</v>
      </c>
      <c r="AW5338" s="2">
        <v>24</v>
      </c>
      <c r="AX5338" s="2">
        <v>25.3</v>
      </c>
      <c r="BC5338" s="2">
        <v>94</v>
      </c>
      <c r="BD5338" s="2">
        <v>73</v>
      </c>
      <c r="BE5338" s="2">
        <v>76.8</v>
      </c>
      <c r="BF5338" s="2">
        <v>73</v>
      </c>
      <c r="BG5338" s="2">
        <v>76.8</v>
      </c>
      <c r="BH5338" s="2">
        <v>77.7</v>
      </c>
      <c r="BI5338" s="2">
        <v>6</v>
      </c>
      <c r="BJ5338" s="2">
        <v>6.3</v>
      </c>
      <c r="BK5338" s="2">
        <v>15</v>
      </c>
      <c r="BL5338" s="2">
        <v>15.8</v>
      </c>
      <c r="BM5338" s="2">
        <v>1</v>
      </c>
      <c r="BN5338" s="2">
        <v>1.1000000000000001</v>
      </c>
      <c r="BO5338" s="2">
        <v>43</v>
      </c>
      <c r="BP5338" s="2">
        <v>45.3</v>
      </c>
      <c r="BQ5338" s="2">
        <v>29</v>
      </c>
      <c r="BR5338" s="2">
        <v>30.5</v>
      </c>
      <c r="BS5338" s="2">
        <v>1</v>
      </c>
      <c r="BT5338" s="2">
        <v>1.1000000000000001</v>
      </c>
      <c r="BU5338" s="2">
        <v>22</v>
      </c>
      <c r="BV5338" s="2">
        <v>23.2</v>
      </c>
    </row>
    <row r="5339" spans="1:77" ht="12.75" customHeight="1" x14ac:dyDescent="0.2">
      <c r="A5339">
        <v>4</v>
      </c>
      <c r="B5339" s="2">
        <v>4448</v>
      </c>
      <c r="C5339" s="17">
        <v>3.06</v>
      </c>
      <c r="D5339" s="2">
        <v>3.03</v>
      </c>
      <c r="E5339" s="15">
        <v>2.9550000000000001</v>
      </c>
      <c r="G5339" s="17">
        <v>87</v>
      </c>
      <c r="H5339" s="2">
        <v>73</v>
      </c>
      <c r="I5339" s="2">
        <v>83.9</v>
      </c>
      <c r="J5339" s="2">
        <v>73</v>
      </c>
      <c r="K5339" s="2">
        <v>83.9</v>
      </c>
      <c r="L5339" s="2">
        <v>83.9</v>
      </c>
      <c r="M5339" s="2">
        <v>2</v>
      </c>
      <c r="N5339" s="2">
        <v>2.2999999999999998</v>
      </c>
      <c r="O5339" s="2">
        <v>12</v>
      </c>
      <c r="P5339" s="2">
        <v>13.8</v>
      </c>
      <c r="S5339" s="2">
        <v>52</v>
      </c>
      <c r="T5339" s="2">
        <v>59.8</v>
      </c>
      <c r="U5339" s="2">
        <v>21</v>
      </c>
      <c r="V5339" s="2">
        <v>24.1</v>
      </c>
      <c r="Y5339" s="2">
        <v>14</v>
      </c>
      <c r="Z5339" s="2">
        <v>16.100000000000001</v>
      </c>
      <c r="AB5339" s="2">
        <v>1</v>
      </c>
      <c r="AC5339" s="2">
        <v>6</v>
      </c>
      <c r="AE5339" s="2">
        <v>87</v>
      </c>
      <c r="AF5339" s="2">
        <v>64</v>
      </c>
      <c r="AG5339" s="2">
        <v>73.599999999999994</v>
      </c>
      <c r="AH5339" s="2">
        <v>64</v>
      </c>
      <c r="AI5339" s="2">
        <v>73.599999999999994</v>
      </c>
      <c r="AJ5339" s="2">
        <v>73.599999999999994</v>
      </c>
      <c r="AK5339" s="2">
        <v>5</v>
      </c>
      <c r="AL5339" s="2">
        <v>5.7</v>
      </c>
      <c r="AM5339" s="2">
        <v>18</v>
      </c>
      <c r="AN5339" s="2">
        <v>20.7</v>
      </c>
      <c r="AQ5339" s="2">
        <v>33</v>
      </c>
      <c r="AR5339" s="2">
        <v>37.9</v>
      </c>
      <c r="AS5339" s="2">
        <v>31</v>
      </c>
      <c r="AT5339" s="2">
        <v>35.6</v>
      </c>
      <c r="AW5339" s="2">
        <v>23</v>
      </c>
      <c r="AX5339" s="2">
        <v>26.4</v>
      </c>
      <c r="AZ5339" s="2">
        <v>1</v>
      </c>
      <c r="BA5339" s="2">
        <v>6</v>
      </c>
      <c r="BC5339" s="2">
        <v>87</v>
      </c>
      <c r="BD5339" s="2">
        <v>64</v>
      </c>
      <c r="BE5339" s="2">
        <v>73.599999999999994</v>
      </c>
      <c r="BF5339" s="2">
        <v>64</v>
      </c>
      <c r="BG5339" s="2">
        <v>73.599999999999994</v>
      </c>
      <c r="BH5339" s="2">
        <v>73.599999999999994</v>
      </c>
      <c r="BI5339" s="2">
        <v>5</v>
      </c>
      <c r="BJ5339" s="2">
        <v>5.7</v>
      </c>
      <c r="BK5339" s="2">
        <v>18</v>
      </c>
      <c r="BL5339" s="2">
        <v>20.7</v>
      </c>
      <c r="BO5339" s="2">
        <v>40</v>
      </c>
      <c r="BP5339" s="2">
        <v>46</v>
      </c>
      <c r="BQ5339" s="2">
        <v>24</v>
      </c>
      <c r="BR5339" s="2">
        <v>27.6</v>
      </c>
      <c r="BU5339" s="2">
        <v>23</v>
      </c>
      <c r="BV5339" s="2">
        <v>26.4</v>
      </c>
      <c r="BX5339" s="2">
        <v>1</v>
      </c>
      <c r="BY5339" s="2">
        <v>6</v>
      </c>
    </row>
    <row r="5340" spans="1:77" ht="12.75" customHeight="1" x14ac:dyDescent="0.2">
      <c r="A5340">
        <v>4</v>
      </c>
      <c r="B5340" s="2">
        <v>4451</v>
      </c>
      <c r="C5340" s="17">
        <v>3.38</v>
      </c>
      <c r="D5340" s="2">
        <v>3.12</v>
      </c>
      <c r="E5340" s="15">
        <v>3.012</v>
      </c>
      <c r="G5340" s="17">
        <v>78</v>
      </c>
      <c r="H5340" s="2">
        <v>72</v>
      </c>
      <c r="I5340" s="2">
        <v>92.3</v>
      </c>
      <c r="J5340" s="2">
        <v>72</v>
      </c>
      <c r="K5340" s="2">
        <v>92.3</v>
      </c>
      <c r="L5340" s="2">
        <v>92.3</v>
      </c>
      <c r="M5340" s="2">
        <v>1</v>
      </c>
      <c r="N5340" s="2">
        <v>1.3</v>
      </c>
      <c r="O5340" s="2">
        <v>5</v>
      </c>
      <c r="P5340" s="2">
        <v>6.4</v>
      </c>
      <c r="S5340" s="2">
        <v>35</v>
      </c>
      <c r="T5340" s="2">
        <v>44.9</v>
      </c>
      <c r="U5340" s="2">
        <v>37</v>
      </c>
      <c r="V5340" s="2">
        <v>47.4</v>
      </c>
      <c r="Y5340" s="2">
        <v>6</v>
      </c>
      <c r="Z5340" s="2">
        <v>7.7</v>
      </c>
      <c r="AB5340" s="2">
        <v>1</v>
      </c>
      <c r="AE5340" s="2">
        <v>78</v>
      </c>
      <c r="AF5340" s="2">
        <v>59</v>
      </c>
      <c r="AG5340" s="2">
        <v>75.599999999999994</v>
      </c>
      <c r="AH5340" s="2">
        <v>59</v>
      </c>
      <c r="AI5340" s="2">
        <v>75.599999999999994</v>
      </c>
      <c r="AJ5340" s="2">
        <v>75.599999999999994</v>
      </c>
      <c r="AK5340" s="2">
        <v>8</v>
      </c>
      <c r="AL5340" s="2">
        <v>10.3</v>
      </c>
      <c r="AM5340" s="2">
        <v>11</v>
      </c>
      <c r="AN5340" s="2">
        <v>14.1</v>
      </c>
      <c r="AQ5340" s="2">
        <v>23</v>
      </c>
      <c r="AR5340" s="2">
        <v>29.5</v>
      </c>
      <c r="AS5340" s="2">
        <v>36</v>
      </c>
      <c r="AT5340" s="2">
        <v>46.2</v>
      </c>
      <c r="AW5340" s="2">
        <v>19</v>
      </c>
      <c r="AX5340" s="2">
        <v>24.4</v>
      </c>
      <c r="AZ5340" s="2">
        <v>1</v>
      </c>
      <c r="BC5340" s="2">
        <v>78</v>
      </c>
      <c r="BD5340" s="2">
        <v>65</v>
      </c>
      <c r="BE5340" s="2">
        <v>83.3</v>
      </c>
      <c r="BF5340" s="2">
        <v>65</v>
      </c>
      <c r="BG5340" s="2">
        <v>83.3</v>
      </c>
      <c r="BH5340" s="2">
        <v>83.3</v>
      </c>
      <c r="BI5340" s="2">
        <v>7</v>
      </c>
      <c r="BJ5340" s="2">
        <v>9</v>
      </c>
      <c r="BK5340" s="2">
        <v>6</v>
      </c>
      <c r="BL5340" s="2">
        <v>7.7</v>
      </c>
      <c r="BO5340" s="2">
        <v>44</v>
      </c>
      <c r="BP5340" s="2">
        <v>56.4</v>
      </c>
      <c r="BQ5340" s="2">
        <v>21</v>
      </c>
      <c r="BR5340" s="2">
        <v>26.9</v>
      </c>
      <c r="BU5340" s="2">
        <v>13</v>
      </c>
      <c r="BV5340" s="2">
        <v>16.7</v>
      </c>
      <c r="BX5340" s="2">
        <v>1</v>
      </c>
    </row>
    <row r="5341" spans="1:77" ht="12.75" customHeight="1" x14ac:dyDescent="0.2">
      <c r="A5341">
        <v>4</v>
      </c>
      <c r="B5341" s="2">
        <v>4453</v>
      </c>
      <c r="C5341" s="17">
        <v>3.47</v>
      </c>
      <c r="D5341" s="2">
        <v>3.14</v>
      </c>
      <c r="E5341" s="15">
        <v>3.3210000000000002</v>
      </c>
      <c r="G5341" s="17">
        <v>150</v>
      </c>
      <c r="H5341" s="2">
        <v>142</v>
      </c>
      <c r="I5341" s="2">
        <v>94.7</v>
      </c>
      <c r="J5341" s="2">
        <v>142</v>
      </c>
      <c r="K5341" s="2">
        <v>94.7</v>
      </c>
      <c r="L5341" s="2">
        <v>94.7</v>
      </c>
      <c r="M5341" s="2">
        <v>1</v>
      </c>
      <c r="N5341" s="2">
        <v>0.7</v>
      </c>
      <c r="O5341" s="2">
        <v>7</v>
      </c>
      <c r="P5341" s="2">
        <v>4.7</v>
      </c>
      <c r="Q5341" s="2">
        <v>4</v>
      </c>
      <c r="R5341" s="2">
        <v>2.7</v>
      </c>
      <c r="S5341" s="2">
        <v>46</v>
      </c>
      <c r="T5341" s="2">
        <v>30.7</v>
      </c>
      <c r="U5341" s="2">
        <v>92</v>
      </c>
      <c r="V5341" s="2">
        <v>61.3</v>
      </c>
      <c r="Y5341" s="2">
        <v>8</v>
      </c>
      <c r="Z5341" s="2">
        <v>5.3</v>
      </c>
      <c r="AE5341" s="2">
        <v>150</v>
      </c>
      <c r="AF5341" s="2">
        <v>125</v>
      </c>
      <c r="AG5341" s="2">
        <v>83.3</v>
      </c>
      <c r="AH5341" s="2">
        <v>125</v>
      </c>
      <c r="AI5341" s="2">
        <v>83.3</v>
      </c>
      <c r="AJ5341" s="2">
        <v>83.3</v>
      </c>
      <c r="AK5341" s="2">
        <v>13</v>
      </c>
      <c r="AL5341" s="2">
        <v>8.6999999999999993</v>
      </c>
      <c r="AM5341" s="2">
        <v>12</v>
      </c>
      <c r="AN5341" s="2">
        <v>8</v>
      </c>
      <c r="AO5341" s="2">
        <v>3</v>
      </c>
      <c r="AP5341" s="2">
        <v>2</v>
      </c>
      <c r="AQ5341" s="2">
        <v>54</v>
      </c>
      <c r="AR5341" s="2">
        <v>36</v>
      </c>
      <c r="AS5341" s="2">
        <v>68</v>
      </c>
      <c r="AT5341" s="2">
        <v>45.3</v>
      </c>
      <c r="AW5341" s="2">
        <v>25</v>
      </c>
      <c r="AX5341" s="2">
        <v>16.7</v>
      </c>
      <c r="BC5341" s="2">
        <v>150</v>
      </c>
      <c r="BD5341" s="2">
        <v>134</v>
      </c>
      <c r="BE5341" s="2">
        <v>89.3</v>
      </c>
      <c r="BF5341" s="2">
        <v>134</v>
      </c>
      <c r="BG5341" s="2">
        <v>89.3</v>
      </c>
      <c r="BH5341" s="2">
        <v>89.3</v>
      </c>
      <c r="BI5341" s="2">
        <v>6</v>
      </c>
      <c r="BJ5341" s="2">
        <v>4</v>
      </c>
      <c r="BK5341" s="2">
        <v>10</v>
      </c>
      <c r="BL5341" s="2">
        <v>6.7</v>
      </c>
      <c r="BM5341" s="2">
        <v>2</v>
      </c>
      <c r="BN5341" s="2">
        <v>1.3</v>
      </c>
      <c r="BO5341" s="2">
        <v>56</v>
      </c>
      <c r="BP5341" s="2">
        <v>37.299999999999997</v>
      </c>
      <c r="BQ5341" s="2">
        <v>76</v>
      </c>
      <c r="BR5341" s="2">
        <v>50.7</v>
      </c>
      <c r="BU5341" s="2">
        <v>16</v>
      </c>
      <c r="BV5341" s="2">
        <v>10.7</v>
      </c>
    </row>
    <row r="5342" spans="1:77" ht="12.75" customHeight="1" x14ac:dyDescent="0.2">
      <c r="A5342">
        <v>4</v>
      </c>
      <c r="B5342" s="2">
        <v>4454</v>
      </c>
      <c r="C5342" s="17">
        <v>2.92</v>
      </c>
      <c r="D5342" s="2">
        <v>2.7</v>
      </c>
      <c r="E5342" s="15">
        <v>2.7080000000000002</v>
      </c>
      <c r="G5342" s="17">
        <v>93</v>
      </c>
      <c r="H5342" s="2">
        <v>65</v>
      </c>
      <c r="I5342" s="2">
        <v>69.900000000000006</v>
      </c>
      <c r="J5342" s="2">
        <v>65</v>
      </c>
      <c r="K5342" s="2">
        <v>69.900000000000006</v>
      </c>
      <c r="L5342" s="2">
        <v>69.900000000000006</v>
      </c>
      <c r="M5342" s="2">
        <v>5</v>
      </c>
      <c r="N5342" s="2">
        <v>5.4</v>
      </c>
      <c r="O5342" s="2">
        <v>23</v>
      </c>
      <c r="P5342" s="2">
        <v>24.7</v>
      </c>
      <c r="S5342" s="2">
        <v>39</v>
      </c>
      <c r="T5342" s="2">
        <v>41.9</v>
      </c>
      <c r="U5342" s="2">
        <v>26</v>
      </c>
      <c r="V5342" s="2">
        <v>28</v>
      </c>
      <c r="Y5342" s="2">
        <v>28</v>
      </c>
      <c r="Z5342" s="2">
        <v>30.1</v>
      </c>
      <c r="AE5342" s="2">
        <v>93</v>
      </c>
      <c r="AF5342" s="2">
        <v>58</v>
      </c>
      <c r="AG5342" s="2">
        <v>62.4</v>
      </c>
      <c r="AH5342" s="2">
        <v>58</v>
      </c>
      <c r="AI5342" s="2">
        <v>62.4</v>
      </c>
      <c r="AJ5342" s="2">
        <v>62.4</v>
      </c>
      <c r="AK5342" s="2">
        <v>20</v>
      </c>
      <c r="AL5342" s="2">
        <v>21.5</v>
      </c>
      <c r="AM5342" s="2">
        <v>15</v>
      </c>
      <c r="AN5342" s="2">
        <v>16.100000000000001</v>
      </c>
      <c r="AQ5342" s="2">
        <v>31</v>
      </c>
      <c r="AR5342" s="2">
        <v>33.299999999999997</v>
      </c>
      <c r="AS5342" s="2">
        <v>27</v>
      </c>
      <c r="AT5342" s="2">
        <v>29</v>
      </c>
      <c r="AW5342" s="2">
        <v>35</v>
      </c>
      <c r="AX5342" s="2">
        <v>37.6</v>
      </c>
      <c r="BC5342" s="2">
        <v>90</v>
      </c>
      <c r="BD5342" s="2">
        <v>60</v>
      </c>
      <c r="BE5342" s="2">
        <v>64.5</v>
      </c>
      <c r="BF5342" s="2">
        <v>60</v>
      </c>
      <c r="BG5342" s="2">
        <v>64.5</v>
      </c>
      <c r="BH5342" s="2">
        <v>66.7</v>
      </c>
      <c r="BI5342" s="2">
        <v>7</v>
      </c>
      <c r="BJ5342" s="2">
        <v>7.5</v>
      </c>
      <c r="BK5342" s="2">
        <v>23</v>
      </c>
      <c r="BL5342" s="2">
        <v>24.7</v>
      </c>
      <c r="BO5342" s="2">
        <v>41</v>
      </c>
      <c r="BP5342" s="2">
        <v>44.1</v>
      </c>
      <c r="BQ5342" s="2">
        <v>19</v>
      </c>
      <c r="BR5342" s="2">
        <v>20.399999999999999</v>
      </c>
      <c r="BS5342" s="2">
        <v>3</v>
      </c>
      <c r="BT5342" s="2">
        <v>3.2</v>
      </c>
      <c r="BU5342" s="2">
        <v>33</v>
      </c>
      <c r="BV5342" s="2">
        <v>35.5</v>
      </c>
    </row>
    <row r="5343" spans="1:77" ht="12.75" customHeight="1" x14ac:dyDescent="0.2">
      <c r="A5343">
        <v>4</v>
      </c>
      <c r="B5343" s="2">
        <v>4455</v>
      </c>
      <c r="C5343" s="17">
        <v>3.21</v>
      </c>
      <c r="D5343" s="2">
        <v>3.3</v>
      </c>
      <c r="E5343" s="15">
        <v>3.1039999999999996</v>
      </c>
      <c r="G5343" s="17">
        <v>97</v>
      </c>
      <c r="H5343" s="2">
        <v>78</v>
      </c>
      <c r="I5343" s="2">
        <v>80.400000000000006</v>
      </c>
      <c r="J5343" s="2">
        <v>78</v>
      </c>
      <c r="K5343" s="2">
        <v>80.400000000000006</v>
      </c>
      <c r="L5343" s="2">
        <v>80.400000000000006</v>
      </c>
      <c r="M5343" s="2">
        <v>2</v>
      </c>
      <c r="N5343" s="2">
        <v>2.1</v>
      </c>
      <c r="O5343" s="2">
        <v>17</v>
      </c>
      <c r="P5343" s="2">
        <v>17.5</v>
      </c>
      <c r="S5343" s="2">
        <v>37</v>
      </c>
      <c r="T5343" s="2">
        <v>38.1</v>
      </c>
      <c r="U5343" s="2">
        <v>41</v>
      </c>
      <c r="V5343" s="2">
        <v>42.3</v>
      </c>
      <c r="Y5343" s="2">
        <v>19</v>
      </c>
      <c r="Z5343" s="2">
        <v>19.600000000000001</v>
      </c>
      <c r="AE5343" s="2">
        <v>97</v>
      </c>
      <c r="AF5343" s="2">
        <v>81</v>
      </c>
      <c r="AG5343" s="2">
        <v>83.5</v>
      </c>
      <c r="AH5343" s="2">
        <v>81</v>
      </c>
      <c r="AI5343" s="2">
        <v>83.5</v>
      </c>
      <c r="AJ5343" s="2">
        <v>83.5</v>
      </c>
      <c r="AK5343" s="2">
        <v>5</v>
      </c>
      <c r="AL5343" s="2">
        <v>5.2</v>
      </c>
      <c r="AM5343" s="2">
        <v>11</v>
      </c>
      <c r="AN5343" s="2">
        <v>11.3</v>
      </c>
      <c r="AQ5343" s="2">
        <v>31</v>
      </c>
      <c r="AR5343" s="2">
        <v>32</v>
      </c>
      <c r="AS5343" s="2">
        <v>50</v>
      </c>
      <c r="AT5343" s="2">
        <v>51.5</v>
      </c>
      <c r="AW5343" s="2">
        <v>16</v>
      </c>
      <c r="AX5343" s="2">
        <v>16.5</v>
      </c>
      <c r="BC5343" s="2">
        <v>96</v>
      </c>
      <c r="BD5343" s="2">
        <v>80</v>
      </c>
      <c r="BE5343" s="2">
        <v>82.5</v>
      </c>
      <c r="BF5343" s="2">
        <v>80</v>
      </c>
      <c r="BG5343" s="2">
        <v>82.5</v>
      </c>
      <c r="BH5343" s="2">
        <v>83.3</v>
      </c>
      <c r="BI5343" s="2">
        <v>3</v>
      </c>
      <c r="BJ5343" s="2">
        <v>3.1</v>
      </c>
      <c r="BK5343" s="2">
        <v>13</v>
      </c>
      <c r="BL5343" s="2">
        <v>13.4</v>
      </c>
      <c r="BO5343" s="2">
        <v>48</v>
      </c>
      <c r="BP5343" s="2">
        <v>49.5</v>
      </c>
      <c r="BQ5343" s="2">
        <v>32</v>
      </c>
      <c r="BR5343" s="2">
        <v>33</v>
      </c>
      <c r="BS5343" s="2">
        <v>1</v>
      </c>
      <c r="BT5343" s="2">
        <v>1</v>
      </c>
      <c r="BU5343" s="2">
        <v>17</v>
      </c>
      <c r="BV5343" s="2">
        <v>17.5</v>
      </c>
    </row>
    <row r="5344" spans="1:77" ht="12.75" customHeight="1" x14ac:dyDescent="0.2">
      <c r="A5344">
        <v>4</v>
      </c>
      <c r="B5344" s="2">
        <v>4458</v>
      </c>
      <c r="C5344" s="17">
        <v>3.27</v>
      </c>
      <c r="D5344" s="2">
        <v>2.98</v>
      </c>
      <c r="E5344" s="15">
        <v>3.1460000000000004</v>
      </c>
      <c r="G5344" s="17">
        <v>62</v>
      </c>
      <c r="H5344" s="2">
        <v>56</v>
      </c>
      <c r="I5344" s="2">
        <v>90.3</v>
      </c>
      <c r="J5344" s="2">
        <v>56</v>
      </c>
      <c r="K5344" s="2">
        <v>90.3</v>
      </c>
      <c r="L5344" s="2">
        <v>90.3</v>
      </c>
      <c r="O5344" s="2">
        <v>6</v>
      </c>
      <c r="P5344" s="2">
        <v>9.6999999999999993</v>
      </c>
      <c r="S5344" s="2">
        <v>33</v>
      </c>
      <c r="T5344" s="2">
        <v>53.2</v>
      </c>
      <c r="U5344" s="2">
        <v>23</v>
      </c>
      <c r="V5344" s="2">
        <v>37.1</v>
      </c>
      <c r="Y5344" s="2">
        <v>6</v>
      </c>
      <c r="Z5344" s="2">
        <v>9.6999999999999993</v>
      </c>
      <c r="AC5344" s="2">
        <v>4</v>
      </c>
      <c r="AE5344" s="2">
        <v>62</v>
      </c>
      <c r="AF5344" s="2">
        <v>43</v>
      </c>
      <c r="AG5344" s="2">
        <v>69.400000000000006</v>
      </c>
      <c r="AH5344" s="2">
        <v>43</v>
      </c>
      <c r="AI5344" s="2">
        <v>69.400000000000006</v>
      </c>
      <c r="AJ5344" s="2">
        <v>69.400000000000006</v>
      </c>
      <c r="AK5344" s="2">
        <v>7</v>
      </c>
      <c r="AL5344" s="2">
        <v>11.3</v>
      </c>
      <c r="AM5344" s="2">
        <v>12</v>
      </c>
      <c r="AN5344" s="2">
        <v>19.399999999999999</v>
      </c>
      <c r="AQ5344" s="2">
        <v>18</v>
      </c>
      <c r="AR5344" s="2">
        <v>29</v>
      </c>
      <c r="AS5344" s="2">
        <v>25</v>
      </c>
      <c r="AT5344" s="2">
        <v>40.299999999999997</v>
      </c>
      <c r="AW5344" s="2">
        <v>19</v>
      </c>
      <c r="AX5344" s="2">
        <v>30.6</v>
      </c>
      <c r="BA5344" s="2">
        <v>4</v>
      </c>
      <c r="BC5344" s="2">
        <v>62</v>
      </c>
      <c r="BD5344" s="2">
        <v>53</v>
      </c>
      <c r="BE5344" s="2">
        <v>85.5</v>
      </c>
      <c r="BF5344" s="2">
        <v>53</v>
      </c>
      <c r="BG5344" s="2">
        <v>85.5</v>
      </c>
      <c r="BH5344" s="2">
        <v>85.5</v>
      </c>
      <c r="BI5344" s="2">
        <v>3</v>
      </c>
      <c r="BJ5344" s="2">
        <v>4.8</v>
      </c>
      <c r="BK5344" s="2">
        <v>6</v>
      </c>
      <c r="BL5344" s="2">
        <v>9.6999999999999993</v>
      </c>
      <c r="BO5344" s="2">
        <v>32</v>
      </c>
      <c r="BP5344" s="2">
        <v>51.6</v>
      </c>
      <c r="BQ5344" s="2">
        <v>21</v>
      </c>
      <c r="BR5344" s="2">
        <v>33.9</v>
      </c>
      <c r="BU5344" s="2">
        <v>9</v>
      </c>
      <c r="BV5344" s="2">
        <v>14.5</v>
      </c>
      <c r="BY5344" s="2">
        <v>4</v>
      </c>
    </row>
    <row r="5345" spans="1:77" ht="12.75" customHeight="1" x14ac:dyDescent="0.2">
      <c r="A5345">
        <v>4</v>
      </c>
      <c r="B5345" s="2">
        <v>4461</v>
      </c>
      <c r="C5345" s="17">
        <v>3.27</v>
      </c>
      <c r="D5345" s="2">
        <v>3.12</v>
      </c>
      <c r="E5345" s="15">
        <v>3.0410000000000004</v>
      </c>
      <c r="G5345" s="17">
        <v>81</v>
      </c>
      <c r="H5345" s="2">
        <v>69</v>
      </c>
      <c r="I5345" s="2">
        <v>85.2</v>
      </c>
      <c r="J5345" s="2">
        <v>69</v>
      </c>
      <c r="K5345" s="2">
        <v>85.2</v>
      </c>
      <c r="L5345" s="2">
        <v>85.2</v>
      </c>
      <c r="M5345" s="2">
        <v>1</v>
      </c>
      <c r="N5345" s="2">
        <v>1.2</v>
      </c>
      <c r="O5345" s="2">
        <v>11</v>
      </c>
      <c r="P5345" s="2">
        <v>13.6</v>
      </c>
      <c r="S5345" s="2">
        <v>34</v>
      </c>
      <c r="T5345" s="2">
        <v>42</v>
      </c>
      <c r="U5345" s="2">
        <v>35</v>
      </c>
      <c r="V5345" s="2">
        <v>43.2</v>
      </c>
      <c r="Y5345" s="2">
        <v>12</v>
      </c>
      <c r="Z5345" s="2">
        <v>14.8</v>
      </c>
      <c r="AC5345" s="2">
        <v>1</v>
      </c>
      <c r="AE5345" s="2">
        <v>80</v>
      </c>
      <c r="AF5345" s="2">
        <v>64</v>
      </c>
      <c r="AG5345" s="2">
        <v>79</v>
      </c>
      <c r="AH5345" s="2">
        <v>64</v>
      </c>
      <c r="AI5345" s="2">
        <v>79</v>
      </c>
      <c r="AJ5345" s="2">
        <v>80</v>
      </c>
      <c r="AK5345" s="2">
        <v>6</v>
      </c>
      <c r="AL5345" s="2">
        <v>7.4</v>
      </c>
      <c r="AM5345" s="2">
        <v>10</v>
      </c>
      <c r="AN5345" s="2">
        <v>12.3</v>
      </c>
      <c r="AQ5345" s="2">
        <v>29</v>
      </c>
      <c r="AR5345" s="2">
        <v>35.799999999999997</v>
      </c>
      <c r="AS5345" s="2">
        <v>35</v>
      </c>
      <c r="AT5345" s="2">
        <v>43.2</v>
      </c>
      <c r="AU5345" s="2">
        <v>1</v>
      </c>
      <c r="AV5345" s="2">
        <v>1.2</v>
      </c>
      <c r="AW5345" s="2">
        <v>17</v>
      </c>
      <c r="AX5345" s="2">
        <v>21</v>
      </c>
      <c r="BA5345" s="2">
        <v>1</v>
      </c>
      <c r="BC5345" s="2">
        <v>79</v>
      </c>
      <c r="BD5345" s="2">
        <v>63</v>
      </c>
      <c r="BE5345" s="2">
        <v>78.8</v>
      </c>
      <c r="BF5345" s="2">
        <v>63</v>
      </c>
      <c r="BG5345" s="2">
        <v>78.8</v>
      </c>
      <c r="BH5345" s="2">
        <v>79.7</v>
      </c>
      <c r="BI5345" s="2">
        <v>3</v>
      </c>
      <c r="BJ5345" s="2">
        <v>3.8</v>
      </c>
      <c r="BK5345" s="2">
        <v>13</v>
      </c>
      <c r="BL5345" s="2">
        <v>16.3</v>
      </c>
      <c r="BO5345" s="2">
        <v>38</v>
      </c>
      <c r="BP5345" s="2">
        <v>47.5</v>
      </c>
      <c r="BQ5345" s="2">
        <v>25</v>
      </c>
      <c r="BR5345" s="2">
        <v>31.3</v>
      </c>
      <c r="BS5345" s="2">
        <v>1</v>
      </c>
      <c r="BT5345" s="2">
        <v>1.3</v>
      </c>
      <c r="BU5345" s="2">
        <v>17</v>
      </c>
      <c r="BV5345" s="2">
        <v>21.3</v>
      </c>
      <c r="BX5345" s="2">
        <v>1</v>
      </c>
      <c r="BY5345" s="2">
        <v>1</v>
      </c>
    </row>
    <row r="5346" spans="1:77" ht="12.75" customHeight="1" x14ac:dyDescent="0.2">
      <c r="A5346">
        <v>4</v>
      </c>
      <c r="B5346" s="2">
        <v>4465</v>
      </c>
      <c r="C5346" s="17">
        <v>2.62</v>
      </c>
      <c r="D5346" s="2">
        <v>2.58</v>
      </c>
      <c r="E5346" s="15">
        <v>2.363</v>
      </c>
      <c r="G5346" s="17">
        <v>69</v>
      </c>
      <c r="H5346" s="2">
        <v>37</v>
      </c>
      <c r="I5346" s="2">
        <v>53.6</v>
      </c>
      <c r="J5346" s="2">
        <v>37</v>
      </c>
      <c r="K5346" s="2">
        <v>53.6</v>
      </c>
      <c r="L5346" s="2">
        <v>53.6</v>
      </c>
      <c r="M5346" s="2">
        <v>5</v>
      </c>
      <c r="N5346" s="2">
        <v>7.2</v>
      </c>
      <c r="O5346" s="2">
        <v>27</v>
      </c>
      <c r="P5346" s="2">
        <v>39.1</v>
      </c>
      <c r="S5346" s="2">
        <v>26</v>
      </c>
      <c r="T5346" s="2">
        <v>37.700000000000003</v>
      </c>
      <c r="U5346" s="2">
        <v>11</v>
      </c>
      <c r="V5346" s="2">
        <v>15.9</v>
      </c>
      <c r="Y5346" s="2">
        <v>32</v>
      </c>
      <c r="Z5346" s="2">
        <v>46.4</v>
      </c>
      <c r="AB5346" s="2">
        <v>4</v>
      </c>
      <c r="AE5346" s="2">
        <v>69</v>
      </c>
      <c r="AF5346" s="2">
        <v>42</v>
      </c>
      <c r="AG5346" s="2">
        <v>60.9</v>
      </c>
      <c r="AH5346" s="2">
        <v>42</v>
      </c>
      <c r="AI5346" s="2">
        <v>60.9</v>
      </c>
      <c r="AJ5346" s="2">
        <v>60.9</v>
      </c>
      <c r="AK5346" s="2">
        <v>19</v>
      </c>
      <c r="AL5346" s="2">
        <v>27.5</v>
      </c>
      <c r="AM5346" s="2">
        <v>8</v>
      </c>
      <c r="AN5346" s="2">
        <v>11.6</v>
      </c>
      <c r="AQ5346" s="2">
        <v>25</v>
      </c>
      <c r="AR5346" s="2">
        <v>36.200000000000003</v>
      </c>
      <c r="AS5346" s="2">
        <v>17</v>
      </c>
      <c r="AT5346" s="2">
        <v>24.6</v>
      </c>
      <c r="AW5346" s="2">
        <v>27</v>
      </c>
      <c r="AX5346" s="2">
        <v>39.1</v>
      </c>
      <c r="AZ5346" s="2">
        <v>4</v>
      </c>
      <c r="BC5346" s="2">
        <v>67</v>
      </c>
      <c r="BD5346" s="2">
        <v>36</v>
      </c>
      <c r="BE5346" s="2">
        <v>52.2</v>
      </c>
      <c r="BF5346" s="2">
        <v>36</v>
      </c>
      <c r="BG5346" s="2">
        <v>52.2</v>
      </c>
      <c r="BH5346" s="2">
        <v>53.7</v>
      </c>
      <c r="BI5346" s="2">
        <v>13</v>
      </c>
      <c r="BJ5346" s="2">
        <v>18.8</v>
      </c>
      <c r="BK5346" s="2">
        <v>18</v>
      </c>
      <c r="BL5346" s="2">
        <v>26.1</v>
      </c>
      <c r="BO5346" s="2">
        <v>30</v>
      </c>
      <c r="BP5346" s="2">
        <v>43.5</v>
      </c>
      <c r="BQ5346" s="2">
        <v>6</v>
      </c>
      <c r="BR5346" s="2">
        <v>8.6999999999999993</v>
      </c>
      <c r="BS5346" s="2">
        <v>2</v>
      </c>
      <c r="BT5346" s="2">
        <v>2.9</v>
      </c>
      <c r="BU5346" s="2">
        <v>33</v>
      </c>
      <c r="BV5346" s="2">
        <v>47.8</v>
      </c>
      <c r="BX5346" s="2">
        <v>4</v>
      </c>
    </row>
    <row r="5347" spans="1:77" ht="12.75" customHeight="1" x14ac:dyDescent="0.2">
      <c r="A5347">
        <v>4</v>
      </c>
      <c r="B5347" s="2">
        <v>4466</v>
      </c>
      <c r="C5347" s="17">
        <v>3.63</v>
      </c>
      <c r="D5347" s="2">
        <v>3.41</v>
      </c>
      <c r="E5347" s="15">
        <v>3.4430000000000001</v>
      </c>
      <c r="G5347" s="17">
        <v>70</v>
      </c>
      <c r="H5347" s="2">
        <v>66</v>
      </c>
      <c r="I5347" s="2">
        <v>94.3</v>
      </c>
      <c r="J5347" s="2">
        <v>66</v>
      </c>
      <c r="K5347" s="2">
        <v>94.3</v>
      </c>
      <c r="L5347" s="2">
        <v>94.3</v>
      </c>
      <c r="O5347" s="2">
        <v>4</v>
      </c>
      <c r="P5347" s="2">
        <v>5.7</v>
      </c>
      <c r="S5347" s="2">
        <v>18</v>
      </c>
      <c r="T5347" s="2">
        <v>25.7</v>
      </c>
      <c r="U5347" s="2">
        <v>48</v>
      </c>
      <c r="V5347" s="2">
        <v>68.599999999999994</v>
      </c>
      <c r="Y5347" s="2">
        <v>4</v>
      </c>
      <c r="Z5347" s="2">
        <v>5.7</v>
      </c>
      <c r="AE5347" s="2">
        <v>70</v>
      </c>
      <c r="AF5347" s="2">
        <v>62</v>
      </c>
      <c r="AG5347" s="2">
        <v>88.6</v>
      </c>
      <c r="AH5347" s="2">
        <v>62</v>
      </c>
      <c r="AI5347" s="2">
        <v>88.6</v>
      </c>
      <c r="AJ5347" s="2">
        <v>88.6</v>
      </c>
      <c r="AK5347" s="2">
        <v>4</v>
      </c>
      <c r="AL5347" s="2">
        <v>5.7</v>
      </c>
      <c r="AM5347" s="2">
        <v>4</v>
      </c>
      <c r="AN5347" s="2">
        <v>5.7</v>
      </c>
      <c r="AQ5347" s="2">
        <v>21</v>
      </c>
      <c r="AR5347" s="2">
        <v>30</v>
      </c>
      <c r="AS5347" s="2">
        <v>41</v>
      </c>
      <c r="AT5347" s="2">
        <v>58.6</v>
      </c>
      <c r="AW5347" s="2">
        <v>8</v>
      </c>
      <c r="AX5347" s="2">
        <v>11.4</v>
      </c>
      <c r="BC5347" s="2">
        <v>70</v>
      </c>
      <c r="BD5347" s="2">
        <v>60</v>
      </c>
      <c r="BE5347" s="2">
        <v>85.7</v>
      </c>
      <c r="BF5347" s="2">
        <v>60</v>
      </c>
      <c r="BG5347" s="2">
        <v>85.7</v>
      </c>
      <c r="BH5347" s="2">
        <v>85.7</v>
      </c>
      <c r="BI5347" s="2">
        <v>1</v>
      </c>
      <c r="BJ5347" s="2">
        <v>1.4</v>
      </c>
      <c r="BK5347" s="2">
        <v>9</v>
      </c>
      <c r="BL5347" s="2">
        <v>12.9</v>
      </c>
      <c r="BO5347" s="2">
        <v>18</v>
      </c>
      <c r="BP5347" s="2">
        <v>25.7</v>
      </c>
      <c r="BQ5347" s="2">
        <v>42</v>
      </c>
      <c r="BR5347" s="2">
        <v>60</v>
      </c>
      <c r="BU5347" s="2">
        <v>10</v>
      </c>
      <c r="BV5347" s="2">
        <v>14.3</v>
      </c>
    </row>
    <row r="5348" spans="1:77" ht="12.75" customHeight="1" x14ac:dyDescent="0.2">
      <c r="A5348">
        <v>4</v>
      </c>
      <c r="B5348" s="2">
        <v>4467</v>
      </c>
      <c r="C5348" s="17">
        <v>2.72</v>
      </c>
      <c r="D5348" s="2">
        <v>2.7</v>
      </c>
      <c r="E5348" s="15">
        <v>2.7690000000000001</v>
      </c>
      <c r="G5348" s="17">
        <v>73</v>
      </c>
      <c r="H5348" s="2">
        <v>53</v>
      </c>
      <c r="I5348" s="2">
        <v>67.099999999999994</v>
      </c>
      <c r="J5348" s="2">
        <v>53</v>
      </c>
      <c r="K5348" s="2">
        <v>67.099999999999994</v>
      </c>
      <c r="L5348" s="2">
        <v>72.599999999999994</v>
      </c>
      <c r="M5348" s="2">
        <v>5</v>
      </c>
      <c r="N5348" s="2">
        <v>6.3</v>
      </c>
      <c r="O5348" s="2">
        <v>15</v>
      </c>
      <c r="P5348" s="2">
        <v>19</v>
      </c>
      <c r="S5348" s="2">
        <v>32</v>
      </c>
      <c r="T5348" s="2">
        <v>40.5</v>
      </c>
      <c r="U5348" s="2">
        <v>21</v>
      </c>
      <c r="V5348" s="2">
        <v>26.6</v>
      </c>
      <c r="W5348" s="2">
        <v>6</v>
      </c>
      <c r="X5348" s="2">
        <v>7.6</v>
      </c>
      <c r="Y5348" s="2">
        <v>26</v>
      </c>
      <c r="Z5348" s="2">
        <v>32.9</v>
      </c>
      <c r="AA5348" s="2">
        <v>1</v>
      </c>
      <c r="AB5348" s="2">
        <v>2</v>
      </c>
      <c r="AC5348" s="2">
        <v>1</v>
      </c>
      <c r="AE5348" s="2">
        <v>75</v>
      </c>
      <c r="AF5348" s="2">
        <v>47</v>
      </c>
      <c r="AG5348" s="2">
        <v>61</v>
      </c>
      <c r="AH5348" s="2">
        <v>47</v>
      </c>
      <c r="AI5348" s="2">
        <v>61</v>
      </c>
      <c r="AJ5348" s="2">
        <v>62.7</v>
      </c>
      <c r="AK5348" s="2">
        <v>14</v>
      </c>
      <c r="AL5348" s="2">
        <v>18.2</v>
      </c>
      <c r="AM5348" s="2">
        <v>14</v>
      </c>
      <c r="AN5348" s="2">
        <v>18.2</v>
      </c>
      <c r="AQ5348" s="2">
        <v>22</v>
      </c>
      <c r="AR5348" s="2">
        <v>28.6</v>
      </c>
      <c r="AS5348" s="2">
        <v>25</v>
      </c>
      <c r="AT5348" s="2">
        <v>32.5</v>
      </c>
      <c r="AU5348" s="2">
        <v>2</v>
      </c>
      <c r="AV5348" s="2">
        <v>2.6</v>
      </c>
      <c r="AW5348" s="2">
        <v>30</v>
      </c>
      <c r="AX5348" s="2">
        <v>39</v>
      </c>
      <c r="AY5348" s="2">
        <v>3</v>
      </c>
      <c r="AZ5348" s="2">
        <v>2</v>
      </c>
      <c r="BA5348" s="2">
        <v>1</v>
      </c>
      <c r="BC5348" s="2">
        <v>75</v>
      </c>
      <c r="BD5348" s="2">
        <v>51</v>
      </c>
      <c r="BE5348" s="2">
        <v>65.400000000000006</v>
      </c>
      <c r="BF5348" s="2">
        <v>51</v>
      </c>
      <c r="BG5348" s="2">
        <v>65.400000000000006</v>
      </c>
      <c r="BH5348" s="2">
        <v>68</v>
      </c>
      <c r="BI5348" s="2">
        <v>9</v>
      </c>
      <c r="BJ5348" s="2">
        <v>11.5</v>
      </c>
      <c r="BK5348" s="2">
        <v>15</v>
      </c>
      <c r="BL5348" s="2">
        <v>19.2</v>
      </c>
      <c r="BO5348" s="2">
        <v>27</v>
      </c>
      <c r="BP5348" s="2">
        <v>34.6</v>
      </c>
      <c r="BQ5348" s="2">
        <v>24</v>
      </c>
      <c r="BR5348" s="2">
        <v>30.8</v>
      </c>
      <c r="BS5348" s="2">
        <v>3</v>
      </c>
      <c r="BT5348" s="2">
        <v>3.8</v>
      </c>
      <c r="BU5348" s="2">
        <v>27</v>
      </c>
      <c r="BV5348" s="2">
        <v>34.6</v>
      </c>
      <c r="BW5348" s="2">
        <v>2</v>
      </c>
      <c r="BX5348" s="2">
        <v>2</v>
      </c>
      <c r="BY5348" s="2">
        <v>1</v>
      </c>
    </row>
    <row r="5349" spans="1:77" ht="12.75" customHeight="1" x14ac:dyDescent="0.2">
      <c r="A5349">
        <v>4</v>
      </c>
      <c r="B5349" s="2">
        <v>4468</v>
      </c>
      <c r="C5349" s="17">
        <v>2.9</v>
      </c>
      <c r="D5349" s="2">
        <v>2.54</v>
      </c>
      <c r="E5349" s="15">
        <v>2.6069999999999998</v>
      </c>
      <c r="G5349" s="17">
        <v>96</v>
      </c>
      <c r="H5349" s="2">
        <v>78</v>
      </c>
      <c r="I5349" s="2">
        <v>78.8</v>
      </c>
      <c r="J5349" s="2">
        <v>78</v>
      </c>
      <c r="K5349" s="2">
        <v>78.8</v>
      </c>
      <c r="L5349" s="2">
        <v>81.3</v>
      </c>
      <c r="M5349" s="2">
        <v>3</v>
      </c>
      <c r="N5349" s="2">
        <v>3</v>
      </c>
      <c r="O5349" s="2">
        <v>15</v>
      </c>
      <c r="P5349" s="2">
        <v>15.2</v>
      </c>
      <c r="Q5349" s="2">
        <v>5</v>
      </c>
      <c r="R5349" s="2">
        <v>5.0999999999999996</v>
      </c>
      <c r="S5349" s="2">
        <v>38</v>
      </c>
      <c r="T5349" s="2">
        <v>38.4</v>
      </c>
      <c r="U5349" s="2">
        <v>35</v>
      </c>
      <c r="V5349" s="2">
        <v>35.4</v>
      </c>
      <c r="W5349" s="2">
        <v>3</v>
      </c>
      <c r="X5349" s="2">
        <v>3</v>
      </c>
      <c r="Y5349" s="2">
        <v>21</v>
      </c>
      <c r="Z5349" s="2">
        <v>21.2</v>
      </c>
      <c r="AE5349" s="2">
        <v>98</v>
      </c>
      <c r="AF5349" s="2">
        <v>56</v>
      </c>
      <c r="AG5349" s="2">
        <v>56.6</v>
      </c>
      <c r="AH5349" s="2">
        <v>56</v>
      </c>
      <c r="AI5349" s="2">
        <v>56.6</v>
      </c>
      <c r="AJ5349" s="2">
        <v>57.1</v>
      </c>
      <c r="AK5349" s="2">
        <v>26</v>
      </c>
      <c r="AL5349" s="2">
        <v>26.3</v>
      </c>
      <c r="AM5349" s="2">
        <v>16</v>
      </c>
      <c r="AN5349" s="2">
        <v>16.2</v>
      </c>
      <c r="AO5349" s="2">
        <v>1</v>
      </c>
      <c r="AP5349" s="2">
        <v>1</v>
      </c>
      <c r="AQ5349" s="2">
        <v>27</v>
      </c>
      <c r="AR5349" s="2">
        <v>27.3</v>
      </c>
      <c r="AS5349" s="2">
        <v>28</v>
      </c>
      <c r="AT5349" s="2">
        <v>28.3</v>
      </c>
      <c r="AU5349" s="2">
        <v>1</v>
      </c>
      <c r="AV5349" s="2">
        <v>1</v>
      </c>
      <c r="AW5349" s="2">
        <v>43</v>
      </c>
      <c r="AX5349" s="2">
        <v>43.4</v>
      </c>
      <c r="BC5349" s="2">
        <v>97</v>
      </c>
      <c r="BD5349" s="2">
        <v>62</v>
      </c>
      <c r="BE5349" s="2">
        <v>62.6</v>
      </c>
      <c r="BF5349" s="2">
        <v>62</v>
      </c>
      <c r="BG5349" s="2">
        <v>62.6</v>
      </c>
      <c r="BH5349" s="2">
        <v>63.9</v>
      </c>
      <c r="BI5349" s="2">
        <v>17</v>
      </c>
      <c r="BJ5349" s="2">
        <v>17.2</v>
      </c>
      <c r="BK5349" s="2">
        <v>18</v>
      </c>
      <c r="BL5349" s="2">
        <v>18.2</v>
      </c>
      <c r="BM5349" s="2">
        <v>3</v>
      </c>
      <c r="BN5349" s="2">
        <v>3</v>
      </c>
      <c r="BO5349" s="2">
        <v>31</v>
      </c>
      <c r="BP5349" s="2">
        <v>31.3</v>
      </c>
      <c r="BQ5349" s="2">
        <v>28</v>
      </c>
      <c r="BR5349" s="2">
        <v>28.3</v>
      </c>
      <c r="BS5349" s="2">
        <v>2</v>
      </c>
      <c r="BT5349" s="2">
        <v>2</v>
      </c>
      <c r="BU5349" s="2">
        <v>37</v>
      </c>
      <c r="BV5349" s="2">
        <v>37.4</v>
      </c>
    </row>
    <row r="5350" spans="1:77" ht="12.75" customHeight="1" x14ac:dyDescent="0.2">
      <c r="A5350">
        <v>4</v>
      </c>
      <c r="B5350" s="2">
        <v>4469</v>
      </c>
      <c r="C5350" s="17">
        <v>3.28</v>
      </c>
      <c r="D5350" s="2">
        <v>3.3</v>
      </c>
      <c r="E5350" s="15">
        <v>2.9289999999999998</v>
      </c>
      <c r="G5350" s="17">
        <v>97</v>
      </c>
      <c r="H5350" s="2">
        <v>82</v>
      </c>
      <c r="I5350" s="2">
        <v>84.5</v>
      </c>
      <c r="J5350" s="2">
        <v>82</v>
      </c>
      <c r="K5350" s="2">
        <v>84.5</v>
      </c>
      <c r="L5350" s="2">
        <v>84.5</v>
      </c>
      <c r="O5350" s="2">
        <v>15</v>
      </c>
      <c r="P5350" s="2">
        <v>15.5</v>
      </c>
      <c r="S5350" s="2">
        <v>40</v>
      </c>
      <c r="T5350" s="2">
        <v>41.2</v>
      </c>
      <c r="U5350" s="2">
        <v>42</v>
      </c>
      <c r="V5350" s="2">
        <v>43.3</v>
      </c>
      <c r="Y5350" s="2">
        <v>15</v>
      </c>
      <c r="Z5350" s="2">
        <v>15.5</v>
      </c>
      <c r="AB5350" s="2">
        <v>7</v>
      </c>
      <c r="AE5350" s="2">
        <v>99</v>
      </c>
      <c r="AF5350" s="2">
        <v>85</v>
      </c>
      <c r="AG5350" s="2">
        <v>85.9</v>
      </c>
      <c r="AH5350" s="2">
        <v>85</v>
      </c>
      <c r="AI5350" s="2">
        <v>85.9</v>
      </c>
      <c r="AJ5350" s="2">
        <v>85.9</v>
      </c>
      <c r="AK5350" s="2">
        <v>6</v>
      </c>
      <c r="AL5350" s="2">
        <v>6.1</v>
      </c>
      <c r="AM5350" s="2">
        <v>8</v>
      </c>
      <c r="AN5350" s="2">
        <v>8.1</v>
      </c>
      <c r="AQ5350" s="2">
        <v>35</v>
      </c>
      <c r="AR5350" s="2">
        <v>35.4</v>
      </c>
      <c r="AS5350" s="2">
        <v>50</v>
      </c>
      <c r="AT5350" s="2">
        <v>50.5</v>
      </c>
      <c r="AW5350" s="2">
        <v>14</v>
      </c>
      <c r="AX5350" s="2">
        <v>14.1</v>
      </c>
      <c r="AZ5350" s="2">
        <v>5</v>
      </c>
      <c r="BC5350" s="2">
        <v>95</v>
      </c>
      <c r="BD5350" s="2">
        <v>74</v>
      </c>
      <c r="BE5350" s="2">
        <v>76.3</v>
      </c>
      <c r="BF5350" s="2">
        <v>74</v>
      </c>
      <c r="BG5350" s="2">
        <v>76.3</v>
      </c>
      <c r="BH5350" s="2">
        <v>77.900000000000006</v>
      </c>
      <c r="BI5350" s="2">
        <v>5</v>
      </c>
      <c r="BJ5350" s="2">
        <v>5.2</v>
      </c>
      <c r="BK5350" s="2">
        <v>16</v>
      </c>
      <c r="BL5350" s="2">
        <v>16.5</v>
      </c>
      <c r="BO5350" s="2">
        <v>49</v>
      </c>
      <c r="BP5350" s="2">
        <v>50.5</v>
      </c>
      <c r="BQ5350" s="2">
        <v>25</v>
      </c>
      <c r="BR5350" s="2">
        <v>25.8</v>
      </c>
      <c r="BS5350" s="2">
        <v>2</v>
      </c>
      <c r="BT5350" s="2">
        <v>2.1</v>
      </c>
      <c r="BU5350" s="2">
        <v>23</v>
      </c>
      <c r="BV5350" s="2">
        <v>23.7</v>
      </c>
      <c r="BX5350" s="2">
        <v>7</v>
      </c>
    </row>
    <row r="5351" spans="1:77" ht="12.75" customHeight="1" x14ac:dyDescent="0.2">
      <c r="A5351">
        <v>4</v>
      </c>
      <c r="B5351" s="2">
        <v>4470</v>
      </c>
      <c r="C5351" s="17">
        <v>2.84</v>
      </c>
      <c r="D5351" s="2">
        <v>2.76</v>
      </c>
      <c r="E5351" s="15">
        <v>2.653</v>
      </c>
      <c r="G5351" s="17">
        <v>80</v>
      </c>
      <c r="H5351" s="2">
        <v>54</v>
      </c>
      <c r="I5351" s="2">
        <v>67.5</v>
      </c>
      <c r="J5351" s="2">
        <v>54</v>
      </c>
      <c r="K5351" s="2">
        <v>67.5</v>
      </c>
      <c r="L5351" s="2">
        <v>67.5</v>
      </c>
      <c r="M5351" s="2">
        <v>4</v>
      </c>
      <c r="N5351" s="2">
        <v>5</v>
      </c>
      <c r="O5351" s="2">
        <v>22</v>
      </c>
      <c r="P5351" s="2">
        <v>27.5</v>
      </c>
      <c r="S5351" s="2">
        <v>37</v>
      </c>
      <c r="T5351" s="2">
        <v>46.3</v>
      </c>
      <c r="U5351" s="2">
        <v>17</v>
      </c>
      <c r="V5351" s="2">
        <v>21.3</v>
      </c>
      <c r="Y5351" s="2">
        <v>26</v>
      </c>
      <c r="Z5351" s="2">
        <v>32.5</v>
      </c>
      <c r="AB5351" s="2">
        <v>2</v>
      </c>
      <c r="AC5351" s="2">
        <v>2</v>
      </c>
      <c r="AE5351" s="2">
        <v>80</v>
      </c>
      <c r="AF5351" s="2">
        <v>53</v>
      </c>
      <c r="AG5351" s="2">
        <v>66.3</v>
      </c>
      <c r="AH5351" s="2">
        <v>53</v>
      </c>
      <c r="AI5351" s="2">
        <v>66.3</v>
      </c>
      <c r="AJ5351" s="2">
        <v>66.3</v>
      </c>
      <c r="AK5351" s="2">
        <v>16</v>
      </c>
      <c r="AL5351" s="2">
        <v>20</v>
      </c>
      <c r="AM5351" s="2">
        <v>11</v>
      </c>
      <c r="AN5351" s="2">
        <v>13.8</v>
      </c>
      <c r="AQ5351" s="2">
        <v>29</v>
      </c>
      <c r="AR5351" s="2">
        <v>36.299999999999997</v>
      </c>
      <c r="AS5351" s="2">
        <v>24</v>
      </c>
      <c r="AT5351" s="2">
        <v>30</v>
      </c>
      <c r="AW5351" s="2">
        <v>27</v>
      </c>
      <c r="AX5351" s="2">
        <v>33.799999999999997</v>
      </c>
      <c r="AZ5351" s="2">
        <v>2</v>
      </c>
      <c r="BA5351" s="2">
        <v>2</v>
      </c>
      <c r="BC5351" s="2">
        <v>80</v>
      </c>
      <c r="BD5351" s="2">
        <v>43</v>
      </c>
      <c r="BE5351" s="2">
        <v>53.8</v>
      </c>
      <c r="BF5351" s="2">
        <v>43</v>
      </c>
      <c r="BG5351" s="2">
        <v>53.8</v>
      </c>
      <c r="BH5351" s="2">
        <v>53.8</v>
      </c>
      <c r="BI5351" s="2">
        <v>6</v>
      </c>
      <c r="BJ5351" s="2">
        <v>7.5</v>
      </c>
      <c r="BK5351" s="2">
        <v>31</v>
      </c>
      <c r="BL5351" s="2">
        <v>38.799999999999997</v>
      </c>
      <c r="BO5351" s="2">
        <v>28</v>
      </c>
      <c r="BP5351" s="2">
        <v>35</v>
      </c>
      <c r="BQ5351" s="2">
        <v>15</v>
      </c>
      <c r="BR5351" s="2">
        <v>18.8</v>
      </c>
      <c r="BU5351" s="2">
        <v>37</v>
      </c>
      <c r="BV5351" s="2">
        <v>46.3</v>
      </c>
      <c r="BX5351" s="2">
        <v>2</v>
      </c>
      <c r="BY5351" s="2">
        <v>2</v>
      </c>
    </row>
    <row r="5352" spans="1:77" ht="12.75" customHeight="1" x14ac:dyDescent="0.2">
      <c r="A5352">
        <v>4</v>
      </c>
      <c r="B5352" s="2">
        <v>4471</v>
      </c>
      <c r="C5352" s="17">
        <v>3.13</v>
      </c>
      <c r="D5352" s="2">
        <v>3.44</v>
      </c>
      <c r="E5352" s="15">
        <v>3.2020000000000004</v>
      </c>
      <c r="G5352" s="17">
        <v>84</v>
      </c>
      <c r="H5352" s="2">
        <v>68</v>
      </c>
      <c r="I5352" s="2">
        <v>81</v>
      </c>
      <c r="J5352" s="2">
        <v>68</v>
      </c>
      <c r="K5352" s="2">
        <v>81</v>
      </c>
      <c r="L5352" s="2">
        <v>81</v>
      </c>
      <c r="M5352" s="2">
        <v>2</v>
      </c>
      <c r="N5352" s="2">
        <v>2.4</v>
      </c>
      <c r="O5352" s="2">
        <v>14</v>
      </c>
      <c r="P5352" s="2">
        <v>16.7</v>
      </c>
      <c r="Q5352" s="2">
        <v>1</v>
      </c>
      <c r="R5352" s="2">
        <v>1.2</v>
      </c>
      <c r="S5352" s="2">
        <v>35</v>
      </c>
      <c r="T5352" s="2">
        <v>41.7</v>
      </c>
      <c r="U5352" s="2">
        <v>32</v>
      </c>
      <c r="V5352" s="2">
        <v>38.1</v>
      </c>
      <c r="Y5352" s="2">
        <v>16</v>
      </c>
      <c r="Z5352" s="2">
        <v>19</v>
      </c>
      <c r="AE5352" s="2">
        <v>84</v>
      </c>
      <c r="AF5352" s="2">
        <v>75</v>
      </c>
      <c r="AG5352" s="2">
        <v>89.3</v>
      </c>
      <c r="AH5352" s="2">
        <v>75</v>
      </c>
      <c r="AI5352" s="2">
        <v>89.3</v>
      </c>
      <c r="AJ5352" s="2">
        <v>89.3</v>
      </c>
      <c r="AK5352" s="2">
        <v>5</v>
      </c>
      <c r="AL5352" s="2">
        <v>6</v>
      </c>
      <c r="AM5352" s="2">
        <v>4</v>
      </c>
      <c r="AN5352" s="2">
        <v>4.8</v>
      </c>
      <c r="AQ5352" s="2">
        <v>24</v>
      </c>
      <c r="AR5352" s="2">
        <v>28.6</v>
      </c>
      <c r="AS5352" s="2">
        <v>51</v>
      </c>
      <c r="AT5352" s="2">
        <v>60.7</v>
      </c>
      <c r="AW5352" s="2">
        <v>9</v>
      </c>
      <c r="AX5352" s="2">
        <v>10.7</v>
      </c>
      <c r="BC5352" s="2">
        <v>84</v>
      </c>
      <c r="BD5352" s="2">
        <v>73</v>
      </c>
      <c r="BE5352" s="2">
        <v>86.9</v>
      </c>
      <c r="BF5352" s="2">
        <v>73</v>
      </c>
      <c r="BG5352" s="2">
        <v>86.9</v>
      </c>
      <c r="BH5352" s="2">
        <v>86.9</v>
      </c>
      <c r="BI5352" s="2">
        <v>6</v>
      </c>
      <c r="BJ5352" s="2">
        <v>7.1</v>
      </c>
      <c r="BK5352" s="2">
        <v>5</v>
      </c>
      <c r="BL5352" s="2">
        <v>6</v>
      </c>
      <c r="BM5352" s="2">
        <v>1</v>
      </c>
      <c r="BN5352" s="2">
        <v>1.2</v>
      </c>
      <c r="BO5352" s="2">
        <v>35</v>
      </c>
      <c r="BP5352" s="2">
        <v>41.7</v>
      </c>
      <c r="BQ5352" s="2">
        <v>37</v>
      </c>
      <c r="BR5352" s="2">
        <v>44</v>
      </c>
      <c r="BU5352" s="2">
        <v>11</v>
      </c>
      <c r="BV5352" s="2">
        <v>13.1</v>
      </c>
    </row>
    <row r="5353" spans="1:77" ht="12.75" customHeight="1" x14ac:dyDescent="0.2">
      <c r="A5353">
        <v>4</v>
      </c>
      <c r="B5353" s="2">
        <v>4472</v>
      </c>
      <c r="C5353" s="17">
        <v>3.14</v>
      </c>
      <c r="D5353" s="2">
        <v>2.83</v>
      </c>
      <c r="E5353" s="15">
        <v>2.6619999999999995</v>
      </c>
      <c r="G5353" s="17">
        <v>94</v>
      </c>
      <c r="H5353" s="2">
        <v>81</v>
      </c>
      <c r="I5353" s="2">
        <v>85.3</v>
      </c>
      <c r="J5353" s="2">
        <v>81</v>
      </c>
      <c r="K5353" s="2">
        <v>85.3</v>
      </c>
      <c r="L5353" s="2">
        <v>86.2</v>
      </c>
      <c r="O5353" s="2">
        <v>13</v>
      </c>
      <c r="P5353" s="2">
        <v>13.7</v>
      </c>
      <c r="S5353" s="2">
        <v>52</v>
      </c>
      <c r="T5353" s="2">
        <v>54.7</v>
      </c>
      <c r="U5353" s="2">
        <v>29</v>
      </c>
      <c r="V5353" s="2">
        <v>30.5</v>
      </c>
      <c r="W5353" s="2">
        <v>1</v>
      </c>
      <c r="X5353" s="2">
        <v>1.1000000000000001</v>
      </c>
      <c r="Y5353" s="2">
        <v>14</v>
      </c>
      <c r="Z5353" s="2">
        <v>14.7</v>
      </c>
      <c r="AE5353" s="2">
        <v>95</v>
      </c>
      <c r="AF5353" s="2">
        <v>64</v>
      </c>
      <c r="AG5353" s="2">
        <v>67.400000000000006</v>
      </c>
      <c r="AH5353" s="2">
        <v>64</v>
      </c>
      <c r="AI5353" s="2">
        <v>67.400000000000006</v>
      </c>
      <c r="AJ5353" s="2">
        <v>67.400000000000006</v>
      </c>
      <c r="AK5353" s="2">
        <v>13</v>
      </c>
      <c r="AL5353" s="2">
        <v>13.7</v>
      </c>
      <c r="AM5353" s="2">
        <v>18</v>
      </c>
      <c r="AN5353" s="2">
        <v>18.899999999999999</v>
      </c>
      <c r="AQ5353" s="2">
        <v>36</v>
      </c>
      <c r="AR5353" s="2">
        <v>37.9</v>
      </c>
      <c r="AS5353" s="2">
        <v>28</v>
      </c>
      <c r="AT5353" s="2">
        <v>29.5</v>
      </c>
      <c r="AW5353" s="2">
        <v>31</v>
      </c>
      <c r="AX5353" s="2">
        <v>32.6</v>
      </c>
      <c r="BC5353" s="2">
        <v>94</v>
      </c>
      <c r="BD5353" s="2">
        <v>54</v>
      </c>
      <c r="BE5353" s="2">
        <v>56.8</v>
      </c>
      <c r="BF5353" s="2">
        <v>54</v>
      </c>
      <c r="BG5353" s="2">
        <v>56.8</v>
      </c>
      <c r="BH5353" s="2">
        <v>57.4</v>
      </c>
      <c r="BI5353" s="2">
        <v>6</v>
      </c>
      <c r="BJ5353" s="2">
        <v>6.3</v>
      </c>
      <c r="BK5353" s="2">
        <v>34</v>
      </c>
      <c r="BL5353" s="2">
        <v>35.799999999999997</v>
      </c>
      <c r="BO5353" s="2">
        <v>37</v>
      </c>
      <c r="BP5353" s="2">
        <v>38.9</v>
      </c>
      <c r="BQ5353" s="2">
        <v>17</v>
      </c>
      <c r="BR5353" s="2">
        <v>17.899999999999999</v>
      </c>
      <c r="BS5353" s="2">
        <v>1</v>
      </c>
      <c r="BT5353" s="2">
        <v>1.1000000000000001</v>
      </c>
      <c r="BU5353" s="2">
        <v>41</v>
      </c>
      <c r="BV5353" s="2">
        <v>43.2</v>
      </c>
    </row>
    <row r="5354" spans="1:77" ht="12.75" customHeight="1" x14ac:dyDescent="0.2">
      <c r="A5354">
        <v>4</v>
      </c>
      <c r="B5354" s="2">
        <v>4475</v>
      </c>
      <c r="C5354" s="17">
        <v>3.12</v>
      </c>
      <c r="D5354" s="2">
        <v>2.62</v>
      </c>
      <c r="E5354" s="15">
        <v>2.7430000000000003</v>
      </c>
      <c r="G5354" s="17">
        <v>74</v>
      </c>
      <c r="H5354" s="2">
        <v>58</v>
      </c>
      <c r="I5354" s="2">
        <v>78.400000000000006</v>
      </c>
      <c r="J5354" s="2">
        <v>58</v>
      </c>
      <c r="K5354" s="2">
        <v>78.400000000000006</v>
      </c>
      <c r="L5354" s="2">
        <v>78.400000000000006</v>
      </c>
      <c r="M5354" s="2">
        <v>1</v>
      </c>
      <c r="N5354" s="2">
        <v>1.4</v>
      </c>
      <c r="O5354" s="2">
        <v>15</v>
      </c>
      <c r="P5354" s="2">
        <v>20.3</v>
      </c>
      <c r="S5354" s="2">
        <v>32</v>
      </c>
      <c r="T5354" s="2">
        <v>43.2</v>
      </c>
      <c r="U5354" s="2">
        <v>26</v>
      </c>
      <c r="V5354" s="2">
        <v>35.1</v>
      </c>
      <c r="Y5354" s="2">
        <v>16</v>
      </c>
      <c r="Z5354" s="2">
        <v>21.6</v>
      </c>
      <c r="AB5354" s="2">
        <v>2</v>
      </c>
      <c r="AC5354" s="2">
        <v>2</v>
      </c>
      <c r="AE5354" s="2">
        <v>74</v>
      </c>
      <c r="AF5354" s="2">
        <v>44</v>
      </c>
      <c r="AG5354" s="2">
        <v>59.5</v>
      </c>
      <c r="AH5354" s="2">
        <v>44</v>
      </c>
      <c r="AI5354" s="2">
        <v>59.5</v>
      </c>
      <c r="AJ5354" s="2">
        <v>59.5</v>
      </c>
      <c r="AK5354" s="2">
        <v>16</v>
      </c>
      <c r="AL5354" s="2">
        <v>21.6</v>
      </c>
      <c r="AM5354" s="2">
        <v>14</v>
      </c>
      <c r="AN5354" s="2">
        <v>18.899999999999999</v>
      </c>
      <c r="AQ5354" s="2">
        <v>26</v>
      </c>
      <c r="AR5354" s="2">
        <v>35.1</v>
      </c>
      <c r="AS5354" s="2">
        <v>18</v>
      </c>
      <c r="AT5354" s="2">
        <v>24.3</v>
      </c>
      <c r="AW5354" s="2">
        <v>30</v>
      </c>
      <c r="AX5354" s="2">
        <v>40.5</v>
      </c>
      <c r="AZ5354" s="2">
        <v>2</v>
      </c>
      <c r="BA5354" s="2">
        <v>2</v>
      </c>
      <c r="BC5354" s="2">
        <v>74</v>
      </c>
      <c r="BD5354" s="2">
        <v>45</v>
      </c>
      <c r="BE5354" s="2">
        <v>60.8</v>
      </c>
      <c r="BF5354" s="2">
        <v>45</v>
      </c>
      <c r="BG5354" s="2">
        <v>60.8</v>
      </c>
      <c r="BH5354" s="2">
        <v>60.8</v>
      </c>
      <c r="BI5354" s="2">
        <v>7</v>
      </c>
      <c r="BJ5354" s="2">
        <v>9.5</v>
      </c>
      <c r="BK5354" s="2">
        <v>22</v>
      </c>
      <c r="BL5354" s="2">
        <v>29.7</v>
      </c>
      <c r="BO5354" s="2">
        <v>28</v>
      </c>
      <c r="BP5354" s="2">
        <v>37.799999999999997</v>
      </c>
      <c r="BQ5354" s="2">
        <v>17</v>
      </c>
      <c r="BR5354" s="2">
        <v>23</v>
      </c>
      <c r="BU5354" s="2">
        <v>29</v>
      </c>
      <c r="BV5354" s="2">
        <v>39.200000000000003</v>
      </c>
      <c r="BX5354" s="2">
        <v>2</v>
      </c>
      <c r="BY5354" s="2">
        <v>2</v>
      </c>
    </row>
    <row r="5355" spans="1:77" ht="12.75" customHeight="1" x14ac:dyDescent="0.2">
      <c r="A5355">
        <v>4</v>
      </c>
      <c r="B5355" s="2">
        <v>4477</v>
      </c>
      <c r="C5355" s="17">
        <v>2.75</v>
      </c>
      <c r="D5355" s="2">
        <v>2.46</v>
      </c>
      <c r="E5355" s="15">
        <v>2.4610000000000003</v>
      </c>
      <c r="G5355" s="17">
        <v>48</v>
      </c>
      <c r="H5355" s="2">
        <v>30</v>
      </c>
      <c r="I5355" s="2">
        <v>62.5</v>
      </c>
      <c r="J5355" s="2">
        <v>30</v>
      </c>
      <c r="K5355" s="2">
        <v>62.5</v>
      </c>
      <c r="L5355" s="2">
        <v>62.5</v>
      </c>
      <c r="M5355" s="2">
        <v>3</v>
      </c>
      <c r="N5355" s="2">
        <v>6.3</v>
      </c>
      <c r="O5355" s="2">
        <v>15</v>
      </c>
      <c r="P5355" s="2">
        <v>31.3</v>
      </c>
      <c r="S5355" s="2">
        <v>21</v>
      </c>
      <c r="T5355" s="2">
        <v>43.8</v>
      </c>
      <c r="U5355" s="2">
        <v>9</v>
      </c>
      <c r="V5355" s="2">
        <v>18.8</v>
      </c>
      <c r="Y5355" s="2">
        <v>18</v>
      </c>
      <c r="Z5355" s="2">
        <v>37.5</v>
      </c>
      <c r="AE5355" s="2">
        <v>48</v>
      </c>
      <c r="AF5355" s="2">
        <v>27</v>
      </c>
      <c r="AG5355" s="2">
        <v>56.3</v>
      </c>
      <c r="AH5355" s="2">
        <v>27</v>
      </c>
      <c r="AI5355" s="2">
        <v>56.3</v>
      </c>
      <c r="AJ5355" s="2">
        <v>56.3</v>
      </c>
      <c r="AK5355" s="2">
        <v>15</v>
      </c>
      <c r="AL5355" s="2">
        <v>31.3</v>
      </c>
      <c r="AM5355" s="2">
        <v>6</v>
      </c>
      <c r="AN5355" s="2">
        <v>12.5</v>
      </c>
      <c r="AQ5355" s="2">
        <v>17</v>
      </c>
      <c r="AR5355" s="2">
        <v>35.4</v>
      </c>
      <c r="AS5355" s="2">
        <v>10</v>
      </c>
      <c r="AT5355" s="2">
        <v>20.8</v>
      </c>
      <c r="AW5355" s="2">
        <v>21</v>
      </c>
      <c r="AX5355" s="2">
        <v>43.8</v>
      </c>
      <c r="BC5355" s="2">
        <v>48</v>
      </c>
      <c r="BD5355" s="2">
        <v>27</v>
      </c>
      <c r="BE5355" s="2">
        <v>56.3</v>
      </c>
      <c r="BF5355" s="2">
        <v>27</v>
      </c>
      <c r="BG5355" s="2">
        <v>56.3</v>
      </c>
      <c r="BH5355" s="2">
        <v>56.3</v>
      </c>
      <c r="BI5355" s="2">
        <v>12</v>
      </c>
      <c r="BJ5355" s="2">
        <v>25</v>
      </c>
      <c r="BK5355" s="2">
        <v>9</v>
      </c>
      <c r="BL5355" s="2">
        <v>18.8</v>
      </c>
      <c r="BO5355" s="2">
        <v>20</v>
      </c>
      <c r="BP5355" s="2">
        <v>41.7</v>
      </c>
      <c r="BQ5355" s="2">
        <v>7</v>
      </c>
      <c r="BR5355" s="2">
        <v>14.6</v>
      </c>
      <c r="BU5355" s="2">
        <v>21</v>
      </c>
      <c r="BV5355" s="2">
        <v>43.8</v>
      </c>
    </row>
    <row r="5356" spans="1:77" ht="12.75" customHeight="1" x14ac:dyDescent="0.2">
      <c r="A5356">
        <v>4</v>
      </c>
      <c r="B5356" s="2">
        <v>4478</v>
      </c>
      <c r="C5356" s="17">
        <v>2.7</v>
      </c>
      <c r="D5356" s="2">
        <v>2.68</v>
      </c>
      <c r="E5356" s="15">
        <v>2.7039999999999997</v>
      </c>
      <c r="G5356" s="17">
        <v>79</v>
      </c>
      <c r="H5356" s="2">
        <v>54</v>
      </c>
      <c r="I5356" s="2">
        <v>68.400000000000006</v>
      </c>
      <c r="J5356" s="2">
        <v>54</v>
      </c>
      <c r="K5356" s="2">
        <v>68.400000000000006</v>
      </c>
      <c r="L5356" s="2">
        <v>68.400000000000006</v>
      </c>
      <c r="M5356" s="2">
        <v>5</v>
      </c>
      <c r="N5356" s="2">
        <v>6.3</v>
      </c>
      <c r="O5356" s="2">
        <v>20</v>
      </c>
      <c r="P5356" s="2">
        <v>25.3</v>
      </c>
      <c r="Q5356" s="2">
        <v>2</v>
      </c>
      <c r="R5356" s="2">
        <v>2.5</v>
      </c>
      <c r="S5356" s="2">
        <v>40</v>
      </c>
      <c r="T5356" s="2">
        <v>50.6</v>
      </c>
      <c r="U5356" s="2">
        <v>12</v>
      </c>
      <c r="V5356" s="2">
        <v>15.2</v>
      </c>
      <c r="Y5356" s="2">
        <v>25</v>
      </c>
      <c r="Z5356" s="2">
        <v>31.6</v>
      </c>
      <c r="AB5356" s="2">
        <v>2</v>
      </c>
      <c r="AE5356" s="2">
        <v>79</v>
      </c>
      <c r="AF5356" s="2">
        <v>45</v>
      </c>
      <c r="AG5356" s="2">
        <v>57</v>
      </c>
      <c r="AH5356" s="2">
        <v>45</v>
      </c>
      <c r="AI5356" s="2">
        <v>57</v>
      </c>
      <c r="AJ5356" s="2">
        <v>57</v>
      </c>
      <c r="AK5356" s="2">
        <v>11</v>
      </c>
      <c r="AL5356" s="2">
        <v>13.9</v>
      </c>
      <c r="AM5356" s="2">
        <v>23</v>
      </c>
      <c r="AN5356" s="2">
        <v>29.1</v>
      </c>
      <c r="AQ5356" s="2">
        <v>25</v>
      </c>
      <c r="AR5356" s="2">
        <v>31.6</v>
      </c>
      <c r="AS5356" s="2">
        <v>20</v>
      </c>
      <c r="AT5356" s="2">
        <v>25.3</v>
      </c>
      <c r="AW5356" s="2">
        <v>34</v>
      </c>
      <c r="AX5356" s="2">
        <v>43</v>
      </c>
      <c r="AZ5356" s="2">
        <v>2</v>
      </c>
      <c r="BC5356" s="2">
        <v>77</v>
      </c>
      <c r="BD5356" s="2">
        <v>49</v>
      </c>
      <c r="BE5356" s="2">
        <v>62.8</v>
      </c>
      <c r="BF5356" s="2">
        <v>49</v>
      </c>
      <c r="BG5356" s="2">
        <v>62.8</v>
      </c>
      <c r="BH5356" s="2">
        <v>63.6</v>
      </c>
      <c r="BI5356" s="2">
        <v>10</v>
      </c>
      <c r="BJ5356" s="2">
        <v>12.8</v>
      </c>
      <c r="BK5356" s="2">
        <v>18</v>
      </c>
      <c r="BL5356" s="2">
        <v>23.1</v>
      </c>
      <c r="BM5356" s="2">
        <v>1</v>
      </c>
      <c r="BN5356" s="2">
        <v>1.3</v>
      </c>
      <c r="BO5356" s="2">
        <v>27</v>
      </c>
      <c r="BP5356" s="2">
        <v>34.6</v>
      </c>
      <c r="BQ5356" s="2">
        <v>21</v>
      </c>
      <c r="BR5356" s="2">
        <v>26.9</v>
      </c>
      <c r="BS5356" s="2">
        <v>1</v>
      </c>
      <c r="BT5356" s="2">
        <v>1.3</v>
      </c>
      <c r="BU5356" s="2">
        <v>29</v>
      </c>
      <c r="BV5356" s="2">
        <v>37.200000000000003</v>
      </c>
      <c r="BW5356" s="2">
        <v>1</v>
      </c>
      <c r="BX5356" s="2">
        <v>2</v>
      </c>
    </row>
    <row r="5357" spans="1:77" ht="12.75" customHeight="1" x14ac:dyDescent="0.2">
      <c r="A5357">
        <v>4</v>
      </c>
      <c r="B5357" s="2">
        <v>4479</v>
      </c>
      <c r="C5357" s="17">
        <v>2.5499999999999998</v>
      </c>
      <c r="D5357" s="2">
        <v>1.95</v>
      </c>
      <c r="E5357" s="15">
        <v>1.966</v>
      </c>
      <c r="G5357" s="17">
        <v>55</v>
      </c>
      <c r="H5357" s="2">
        <v>30</v>
      </c>
      <c r="I5357" s="2">
        <v>54.5</v>
      </c>
      <c r="J5357" s="2">
        <v>30</v>
      </c>
      <c r="K5357" s="2">
        <v>54.5</v>
      </c>
      <c r="L5357" s="2">
        <v>54.5</v>
      </c>
      <c r="M5357" s="2">
        <v>4</v>
      </c>
      <c r="N5357" s="2">
        <v>7.3</v>
      </c>
      <c r="O5357" s="2">
        <v>21</v>
      </c>
      <c r="P5357" s="2">
        <v>38.200000000000003</v>
      </c>
      <c r="Q5357" s="2">
        <v>1</v>
      </c>
      <c r="R5357" s="2">
        <v>1.8</v>
      </c>
      <c r="S5357" s="2">
        <v>22</v>
      </c>
      <c r="T5357" s="2">
        <v>40</v>
      </c>
      <c r="U5357" s="2">
        <v>7</v>
      </c>
      <c r="V5357" s="2">
        <v>12.7</v>
      </c>
      <c r="Y5357" s="2">
        <v>25</v>
      </c>
      <c r="Z5357" s="2">
        <v>45.5</v>
      </c>
      <c r="AB5357" s="2">
        <v>3</v>
      </c>
      <c r="AC5357" s="2">
        <v>1</v>
      </c>
      <c r="AE5357" s="2">
        <v>56</v>
      </c>
      <c r="AF5357" s="2">
        <v>18</v>
      </c>
      <c r="AG5357" s="2">
        <v>32.1</v>
      </c>
      <c r="AH5357" s="2">
        <v>18</v>
      </c>
      <c r="AI5357" s="2">
        <v>32.1</v>
      </c>
      <c r="AJ5357" s="2">
        <v>32.1</v>
      </c>
      <c r="AK5357" s="2">
        <v>22</v>
      </c>
      <c r="AL5357" s="2">
        <v>39.299999999999997</v>
      </c>
      <c r="AM5357" s="2">
        <v>16</v>
      </c>
      <c r="AN5357" s="2">
        <v>28.6</v>
      </c>
      <c r="AQ5357" s="2">
        <v>17</v>
      </c>
      <c r="AR5357" s="2">
        <v>30.4</v>
      </c>
      <c r="AS5357" s="2">
        <v>1</v>
      </c>
      <c r="AT5357" s="2">
        <v>1.8</v>
      </c>
      <c r="AW5357" s="2">
        <v>38</v>
      </c>
      <c r="AX5357" s="2">
        <v>67.900000000000006</v>
      </c>
      <c r="AZ5357" s="2">
        <v>2</v>
      </c>
      <c r="BA5357" s="2">
        <v>1</v>
      </c>
      <c r="BC5357" s="2">
        <v>54</v>
      </c>
      <c r="BD5357" s="2">
        <v>16</v>
      </c>
      <c r="BE5357" s="2">
        <v>28.6</v>
      </c>
      <c r="BF5357" s="2">
        <v>16</v>
      </c>
      <c r="BG5357" s="2">
        <v>28.6</v>
      </c>
      <c r="BH5357" s="2">
        <v>29.6</v>
      </c>
      <c r="BI5357" s="2">
        <v>17</v>
      </c>
      <c r="BJ5357" s="2">
        <v>30.4</v>
      </c>
      <c r="BK5357" s="2">
        <v>21</v>
      </c>
      <c r="BL5357" s="2">
        <v>37.5</v>
      </c>
      <c r="BO5357" s="2">
        <v>13</v>
      </c>
      <c r="BP5357" s="2">
        <v>23.2</v>
      </c>
      <c r="BQ5357" s="2">
        <v>3</v>
      </c>
      <c r="BR5357" s="2">
        <v>5.4</v>
      </c>
      <c r="BS5357" s="2">
        <v>2</v>
      </c>
      <c r="BT5357" s="2">
        <v>3.6</v>
      </c>
      <c r="BU5357" s="2">
        <v>40</v>
      </c>
      <c r="BV5357" s="2">
        <v>71.400000000000006</v>
      </c>
      <c r="BX5357" s="2">
        <v>2</v>
      </c>
      <c r="BY5357" s="2">
        <v>1</v>
      </c>
    </row>
    <row r="5358" spans="1:77" ht="12.75" customHeight="1" x14ac:dyDescent="0.2">
      <c r="A5358">
        <v>4</v>
      </c>
      <c r="B5358" s="2">
        <v>4480</v>
      </c>
      <c r="C5358" s="17">
        <v>2.92</v>
      </c>
      <c r="D5358" s="2">
        <v>2.66</v>
      </c>
      <c r="E5358" s="15">
        <v>2.573</v>
      </c>
      <c r="G5358" s="17">
        <v>49</v>
      </c>
      <c r="H5358" s="2">
        <v>35</v>
      </c>
      <c r="I5358" s="2">
        <v>71.400000000000006</v>
      </c>
      <c r="J5358" s="2">
        <v>35</v>
      </c>
      <c r="K5358" s="2">
        <v>71.400000000000006</v>
      </c>
      <c r="L5358" s="2">
        <v>71.400000000000006</v>
      </c>
      <c r="M5358" s="2">
        <v>1</v>
      </c>
      <c r="N5358" s="2">
        <v>2</v>
      </c>
      <c r="O5358" s="2">
        <v>13</v>
      </c>
      <c r="P5358" s="2">
        <v>26.5</v>
      </c>
      <c r="S5358" s="2">
        <v>24</v>
      </c>
      <c r="T5358" s="2">
        <v>49</v>
      </c>
      <c r="U5358" s="2">
        <v>11</v>
      </c>
      <c r="V5358" s="2">
        <v>22.4</v>
      </c>
      <c r="Y5358" s="2">
        <v>14</v>
      </c>
      <c r="Z5358" s="2">
        <v>28.6</v>
      </c>
      <c r="AB5358" s="2">
        <v>1</v>
      </c>
      <c r="AE5358" s="2">
        <v>50</v>
      </c>
      <c r="AF5358" s="2">
        <v>28</v>
      </c>
      <c r="AG5358" s="2">
        <v>56</v>
      </c>
      <c r="AH5358" s="2">
        <v>28</v>
      </c>
      <c r="AI5358" s="2">
        <v>56</v>
      </c>
      <c r="AJ5358" s="2">
        <v>56</v>
      </c>
      <c r="AK5358" s="2">
        <v>11</v>
      </c>
      <c r="AL5358" s="2">
        <v>22</v>
      </c>
      <c r="AM5358" s="2">
        <v>11</v>
      </c>
      <c r="AN5358" s="2">
        <v>22</v>
      </c>
      <c r="AQ5358" s="2">
        <v>12</v>
      </c>
      <c r="AR5358" s="2">
        <v>24</v>
      </c>
      <c r="AS5358" s="2">
        <v>16</v>
      </c>
      <c r="AT5358" s="2">
        <v>32</v>
      </c>
      <c r="AW5358" s="2">
        <v>22</v>
      </c>
      <c r="AX5358" s="2">
        <v>44</v>
      </c>
      <c r="BC5358" s="2">
        <v>49</v>
      </c>
      <c r="BD5358" s="2">
        <v>30</v>
      </c>
      <c r="BE5358" s="2">
        <v>61.2</v>
      </c>
      <c r="BF5358" s="2">
        <v>30</v>
      </c>
      <c r="BG5358" s="2">
        <v>61.2</v>
      </c>
      <c r="BH5358" s="2">
        <v>61.2</v>
      </c>
      <c r="BI5358" s="2">
        <v>6</v>
      </c>
      <c r="BJ5358" s="2">
        <v>12.2</v>
      </c>
      <c r="BK5358" s="2">
        <v>13</v>
      </c>
      <c r="BL5358" s="2">
        <v>26.5</v>
      </c>
      <c r="BO5358" s="2">
        <v>26</v>
      </c>
      <c r="BP5358" s="2">
        <v>53.1</v>
      </c>
      <c r="BQ5358" s="2">
        <v>4</v>
      </c>
      <c r="BR5358" s="2">
        <v>8.1999999999999993</v>
      </c>
      <c r="BU5358" s="2">
        <v>19</v>
      </c>
      <c r="BV5358" s="2">
        <v>38.799999999999997</v>
      </c>
      <c r="BX5358" s="2">
        <v>1</v>
      </c>
    </row>
    <row r="5359" spans="1:77" ht="12.75" customHeight="1" x14ac:dyDescent="0.2">
      <c r="A5359">
        <v>4</v>
      </c>
      <c r="B5359" s="2">
        <v>4482</v>
      </c>
      <c r="C5359" s="17">
        <v>2.86</v>
      </c>
      <c r="D5359" s="2">
        <v>2.62</v>
      </c>
      <c r="E5359" s="15">
        <v>2.1850000000000001</v>
      </c>
      <c r="G5359" s="17">
        <v>65</v>
      </c>
      <c r="H5359" s="2">
        <v>42</v>
      </c>
      <c r="I5359" s="2">
        <v>64.599999999999994</v>
      </c>
      <c r="J5359" s="2">
        <v>42</v>
      </c>
      <c r="K5359" s="2">
        <v>64.599999999999994</v>
      </c>
      <c r="L5359" s="2">
        <v>64.599999999999994</v>
      </c>
      <c r="M5359" s="2">
        <v>10</v>
      </c>
      <c r="N5359" s="2">
        <v>15.4</v>
      </c>
      <c r="O5359" s="2">
        <v>13</v>
      </c>
      <c r="P5359" s="2">
        <v>20</v>
      </c>
      <c r="S5359" s="2">
        <v>18</v>
      </c>
      <c r="T5359" s="2">
        <v>27.7</v>
      </c>
      <c r="U5359" s="2">
        <v>24</v>
      </c>
      <c r="V5359" s="2">
        <v>36.9</v>
      </c>
      <c r="Y5359" s="2">
        <v>23</v>
      </c>
      <c r="Z5359" s="2">
        <v>35.4</v>
      </c>
      <c r="AE5359" s="2">
        <v>65</v>
      </c>
      <c r="AF5359" s="2">
        <v>38</v>
      </c>
      <c r="AG5359" s="2">
        <v>58.5</v>
      </c>
      <c r="AH5359" s="2">
        <v>38</v>
      </c>
      <c r="AI5359" s="2">
        <v>58.5</v>
      </c>
      <c r="AJ5359" s="2">
        <v>58.5</v>
      </c>
      <c r="AK5359" s="2">
        <v>20</v>
      </c>
      <c r="AL5359" s="2">
        <v>30.8</v>
      </c>
      <c r="AM5359" s="2">
        <v>7</v>
      </c>
      <c r="AN5359" s="2">
        <v>10.8</v>
      </c>
      <c r="AQ5359" s="2">
        <v>16</v>
      </c>
      <c r="AR5359" s="2">
        <v>24.6</v>
      </c>
      <c r="AS5359" s="2">
        <v>22</v>
      </c>
      <c r="AT5359" s="2">
        <v>33.799999999999997</v>
      </c>
      <c r="AW5359" s="2">
        <v>27</v>
      </c>
      <c r="AX5359" s="2">
        <v>41.5</v>
      </c>
      <c r="BC5359" s="2">
        <v>65</v>
      </c>
      <c r="BD5359" s="2">
        <v>28</v>
      </c>
      <c r="BE5359" s="2">
        <v>43.1</v>
      </c>
      <c r="BF5359" s="2">
        <v>28</v>
      </c>
      <c r="BG5359" s="2">
        <v>43.1</v>
      </c>
      <c r="BH5359" s="2">
        <v>43.1</v>
      </c>
      <c r="BI5359" s="2">
        <v>24</v>
      </c>
      <c r="BJ5359" s="2">
        <v>36.9</v>
      </c>
      <c r="BK5359" s="2">
        <v>13</v>
      </c>
      <c r="BL5359" s="2">
        <v>20</v>
      </c>
      <c r="BO5359" s="2">
        <v>20</v>
      </c>
      <c r="BP5359" s="2">
        <v>30.8</v>
      </c>
      <c r="BQ5359" s="2">
        <v>8</v>
      </c>
      <c r="BR5359" s="2">
        <v>12.3</v>
      </c>
      <c r="BU5359" s="2">
        <v>37</v>
      </c>
      <c r="BV5359" s="2">
        <v>56.9</v>
      </c>
    </row>
    <row r="5360" spans="1:77" ht="12.75" customHeight="1" x14ac:dyDescent="0.2">
      <c r="A5360">
        <v>4</v>
      </c>
      <c r="B5360" s="2">
        <v>4483</v>
      </c>
      <c r="C5360" s="17">
        <v>3.4</v>
      </c>
      <c r="D5360" s="2">
        <v>3.16</v>
      </c>
      <c r="E5360" s="15">
        <v>2.9410000000000003</v>
      </c>
      <c r="G5360" s="17">
        <v>81</v>
      </c>
      <c r="H5360" s="2">
        <v>75</v>
      </c>
      <c r="I5360" s="2">
        <v>92.6</v>
      </c>
      <c r="J5360" s="2">
        <v>75</v>
      </c>
      <c r="K5360" s="2">
        <v>92.6</v>
      </c>
      <c r="L5360" s="2">
        <v>92.6</v>
      </c>
      <c r="M5360" s="2">
        <v>2</v>
      </c>
      <c r="N5360" s="2">
        <v>2.5</v>
      </c>
      <c r="O5360" s="2">
        <v>4</v>
      </c>
      <c r="P5360" s="2">
        <v>4.9000000000000004</v>
      </c>
      <c r="S5360" s="2">
        <v>35</v>
      </c>
      <c r="T5360" s="2">
        <v>43.2</v>
      </c>
      <c r="U5360" s="2">
        <v>40</v>
      </c>
      <c r="V5360" s="2">
        <v>49.4</v>
      </c>
      <c r="Y5360" s="2">
        <v>6</v>
      </c>
      <c r="Z5360" s="2">
        <v>7.4</v>
      </c>
      <c r="AB5360" s="2">
        <v>3</v>
      </c>
      <c r="AE5360" s="2">
        <v>81</v>
      </c>
      <c r="AF5360" s="2">
        <v>68</v>
      </c>
      <c r="AG5360" s="2">
        <v>84</v>
      </c>
      <c r="AH5360" s="2">
        <v>68</v>
      </c>
      <c r="AI5360" s="2">
        <v>84</v>
      </c>
      <c r="AJ5360" s="2">
        <v>84</v>
      </c>
      <c r="AK5360" s="2">
        <v>4</v>
      </c>
      <c r="AL5360" s="2">
        <v>4.9000000000000004</v>
      </c>
      <c r="AM5360" s="2">
        <v>9</v>
      </c>
      <c r="AN5360" s="2">
        <v>11.1</v>
      </c>
      <c r="AQ5360" s="2">
        <v>38</v>
      </c>
      <c r="AR5360" s="2">
        <v>46.9</v>
      </c>
      <c r="AS5360" s="2">
        <v>30</v>
      </c>
      <c r="AT5360" s="2">
        <v>37</v>
      </c>
      <c r="AW5360" s="2">
        <v>13</v>
      </c>
      <c r="AX5360" s="2">
        <v>16</v>
      </c>
      <c r="AZ5360" s="2">
        <v>3</v>
      </c>
      <c r="BC5360" s="2">
        <v>81</v>
      </c>
      <c r="BD5360" s="2">
        <v>62</v>
      </c>
      <c r="BE5360" s="2">
        <v>76.5</v>
      </c>
      <c r="BF5360" s="2">
        <v>62</v>
      </c>
      <c r="BG5360" s="2">
        <v>76.5</v>
      </c>
      <c r="BH5360" s="2">
        <v>76.5</v>
      </c>
      <c r="BI5360" s="2">
        <v>5</v>
      </c>
      <c r="BJ5360" s="2">
        <v>6.2</v>
      </c>
      <c r="BK5360" s="2">
        <v>14</v>
      </c>
      <c r="BL5360" s="2">
        <v>17.3</v>
      </c>
      <c r="BO5360" s="2">
        <v>43</v>
      </c>
      <c r="BP5360" s="2">
        <v>53.1</v>
      </c>
      <c r="BQ5360" s="2">
        <v>19</v>
      </c>
      <c r="BR5360" s="2">
        <v>23.5</v>
      </c>
      <c r="BU5360" s="2">
        <v>19</v>
      </c>
      <c r="BV5360" s="2">
        <v>23.5</v>
      </c>
      <c r="BX5360" s="2">
        <v>3</v>
      </c>
    </row>
    <row r="5361" spans="1:77" ht="12.75" customHeight="1" x14ac:dyDescent="0.2">
      <c r="A5361">
        <v>4</v>
      </c>
      <c r="B5361" s="2">
        <v>4486</v>
      </c>
      <c r="C5361" s="17">
        <v>2.5099999999999998</v>
      </c>
      <c r="D5361" s="2">
        <v>2.2400000000000002</v>
      </c>
      <c r="E5361" s="15">
        <v>2.242</v>
      </c>
      <c r="G5361" s="17">
        <v>58</v>
      </c>
      <c r="H5361" s="2">
        <v>29</v>
      </c>
      <c r="I5361" s="2">
        <v>49.2</v>
      </c>
      <c r="J5361" s="2">
        <v>29</v>
      </c>
      <c r="K5361" s="2">
        <v>49.2</v>
      </c>
      <c r="L5361" s="2">
        <v>50</v>
      </c>
      <c r="M5361" s="2">
        <v>5</v>
      </c>
      <c r="N5361" s="2">
        <v>8.5</v>
      </c>
      <c r="O5361" s="2">
        <v>24</v>
      </c>
      <c r="P5361" s="2">
        <v>40.700000000000003</v>
      </c>
      <c r="S5361" s="2">
        <v>21</v>
      </c>
      <c r="T5361" s="2">
        <v>35.6</v>
      </c>
      <c r="U5361" s="2">
        <v>8</v>
      </c>
      <c r="V5361" s="2">
        <v>13.6</v>
      </c>
      <c r="W5361" s="2">
        <v>1</v>
      </c>
      <c r="X5361" s="2">
        <v>1.7</v>
      </c>
      <c r="Y5361" s="2">
        <v>30</v>
      </c>
      <c r="Z5361" s="2">
        <v>50.8</v>
      </c>
      <c r="AC5361" s="2">
        <v>2</v>
      </c>
      <c r="AE5361" s="2">
        <v>58</v>
      </c>
      <c r="AF5361" s="2">
        <v>22</v>
      </c>
      <c r="AG5361" s="2">
        <v>37.9</v>
      </c>
      <c r="AH5361" s="2">
        <v>22</v>
      </c>
      <c r="AI5361" s="2">
        <v>37.9</v>
      </c>
      <c r="AJ5361" s="2">
        <v>37.9</v>
      </c>
      <c r="AK5361" s="2">
        <v>18</v>
      </c>
      <c r="AL5361" s="2">
        <v>31</v>
      </c>
      <c r="AM5361" s="2">
        <v>18</v>
      </c>
      <c r="AN5361" s="2">
        <v>31</v>
      </c>
      <c r="AQ5361" s="2">
        <v>12</v>
      </c>
      <c r="AR5361" s="2">
        <v>20.7</v>
      </c>
      <c r="AS5361" s="2">
        <v>10</v>
      </c>
      <c r="AT5361" s="2">
        <v>17.2</v>
      </c>
      <c r="AW5361" s="2">
        <v>36</v>
      </c>
      <c r="AX5361" s="2">
        <v>62.1</v>
      </c>
      <c r="AZ5361" s="2">
        <v>1</v>
      </c>
      <c r="BA5361" s="2">
        <v>2</v>
      </c>
      <c r="BC5361" s="2">
        <v>57</v>
      </c>
      <c r="BD5361" s="2">
        <v>24</v>
      </c>
      <c r="BE5361" s="2">
        <v>41.4</v>
      </c>
      <c r="BF5361" s="2">
        <v>24</v>
      </c>
      <c r="BG5361" s="2">
        <v>41.4</v>
      </c>
      <c r="BH5361" s="2">
        <v>42.1</v>
      </c>
      <c r="BI5361" s="2">
        <v>11</v>
      </c>
      <c r="BJ5361" s="2">
        <v>19</v>
      </c>
      <c r="BK5361" s="2">
        <v>22</v>
      </c>
      <c r="BL5361" s="2">
        <v>37.9</v>
      </c>
      <c r="BO5361" s="2">
        <v>21</v>
      </c>
      <c r="BP5361" s="2">
        <v>36.200000000000003</v>
      </c>
      <c r="BQ5361" s="2">
        <v>3</v>
      </c>
      <c r="BR5361" s="2">
        <v>5.2</v>
      </c>
      <c r="BS5361" s="2">
        <v>1</v>
      </c>
      <c r="BT5361" s="2">
        <v>1.7</v>
      </c>
      <c r="BU5361" s="2">
        <v>34</v>
      </c>
      <c r="BV5361" s="2">
        <v>58.6</v>
      </c>
      <c r="BX5361" s="2">
        <v>1</v>
      </c>
      <c r="BY5361" s="2">
        <v>2</v>
      </c>
    </row>
    <row r="5362" spans="1:77" ht="12.75" customHeight="1" x14ac:dyDescent="0.2">
      <c r="A5362">
        <v>4</v>
      </c>
      <c r="B5362" s="2">
        <v>4487</v>
      </c>
      <c r="C5362" s="17">
        <v>2.4500000000000002</v>
      </c>
      <c r="D5362" s="2">
        <v>2.17</v>
      </c>
      <c r="E5362" s="15">
        <v>2.2789999999999999</v>
      </c>
      <c r="G5362" s="17">
        <v>68</v>
      </c>
      <c r="H5362" s="2">
        <v>35</v>
      </c>
      <c r="I5362" s="2">
        <v>50.7</v>
      </c>
      <c r="J5362" s="2">
        <v>35</v>
      </c>
      <c r="K5362" s="2">
        <v>50.7</v>
      </c>
      <c r="L5362" s="2">
        <v>51.5</v>
      </c>
      <c r="M5362" s="2">
        <v>8</v>
      </c>
      <c r="N5362" s="2">
        <v>11.6</v>
      </c>
      <c r="O5362" s="2">
        <v>25</v>
      </c>
      <c r="P5362" s="2">
        <v>36.200000000000003</v>
      </c>
      <c r="S5362" s="2">
        <v>29</v>
      </c>
      <c r="T5362" s="2">
        <v>42</v>
      </c>
      <c r="U5362" s="2">
        <v>6</v>
      </c>
      <c r="V5362" s="2">
        <v>8.6999999999999993</v>
      </c>
      <c r="W5362" s="2">
        <v>1</v>
      </c>
      <c r="X5362" s="2">
        <v>1.4</v>
      </c>
      <c r="Y5362" s="2">
        <v>34</v>
      </c>
      <c r="Z5362" s="2">
        <v>49.3</v>
      </c>
      <c r="AE5362" s="2">
        <v>68</v>
      </c>
      <c r="AF5362" s="2">
        <v>30</v>
      </c>
      <c r="AG5362" s="2">
        <v>43.5</v>
      </c>
      <c r="AH5362" s="2">
        <v>30</v>
      </c>
      <c r="AI5362" s="2">
        <v>43.5</v>
      </c>
      <c r="AJ5362" s="2">
        <v>44.1</v>
      </c>
      <c r="AK5362" s="2">
        <v>27</v>
      </c>
      <c r="AL5362" s="2">
        <v>39.1</v>
      </c>
      <c r="AM5362" s="2">
        <v>11</v>
      </c>
      <c r="AN5362" s="2">
        <v>15.9</v>
      </c>
      <c r="AQ5362" s="2">
        <v>19</v>
      </c>
      <c r="AR5362" s="2">
        <v>27.5</v>
      </c>
      <c r="AS5362" s="2">
        <v>11</v>
      </c>
      <c r="AT5362" s="2">
        <v>15.9</v>
      </c>
      <c r="AU5362" s="2">
        <v>1</v>
      </c>
      <c r="AV5362" s="2">
        <v>1.4</v>
      </c>
      <c r="AW5362" s="2">
        <v>39</v>
      </c>
      <c r="AX5362" s="2">
        <v>56.5</v>
      </c>
      <c r="BC5362" s="2">
        <v>66</v>
      </c>
      <c r="BD5362" s="2">
        <v>31</v>
      </c>
      <c r="BE5362" s="2">
        <v>45.6</v>
      </c>
      <c r="BF5362" s="2">
        <v>31</v>
      </c>
      <c r="BG5362" s="2">
        <v>45.6</v>
      </c>
      <c r="BH5362" s="2">
        <v>47</v>
      </c>
      <c r="BI5362" s="2">
        <v>16</v>
      </c>
      <c r="BJ5362" s="2">
        <v>23.5</v>
      </c>
      <c r="BK5362" s="2">
        <v>19</v>
      </c>
      <c r="BL5362" s="2">
        <v>27.9</v>
      </c>
      <c r="BO5362" s="2">
        <v>23</v>
      </c>
      <c r="BP5362" s="2">
        <v>33.799999999999997</v>
      </c>
      <c r="BQ5362" s="2">
        <v>8</v>
      </c>
      <c r="BR5362" s="2">
        <v>11.8</v>
      </c>
      <c r="BS5362" s="2">
        <v>2</v>
      </c>
      <c r="BT5362" s="2">
        <v>2.9</v>
      </c>
      <c r="BU5362" s="2">
        <v>37</v>
      </c>
      <c r="BV5362" s="2">
        <v>54.4</v>
      </c>
      <c r="BX5362" s="2">
        <v>1</v>
      </c>
    </row>
    <row r="5363" spans="1:77" ht="12.75" customHeight="1" x14ac:dyDescent="0.2">
      <c r="A5363">
        <v>4</v>
      </c>
      <c r="B5363" s="2">
        <v>4488</v>
      </c>
      <c r="C5363" s="17">
        <v>2.4900000000000002</v>
      </c>
      <c r="D5363" s="2">
        <v>2.31</v>
      </c>
      <c r="E5363" s="15">
        <v>2.3789999999999996</v>
      </c>
      <c r="G5363" s="17">
        <v>80</v>
      </c>
      <c r="H5363" s="2">
        <v>42</v>
      </c>
      <c r="I5363" s="2">
        <v>52.5</v>
      </c>
      <c r="J5363" s="2">
        <v>42</v>
      </c>
      <c r="K5363" s="2">
        <v>52.5</v>
      </c>
      <c r="L5363" s="2">
        <v>52.5</v>
      </c>
      <c r="M5363" s="2">
        <v>7</v>
      </c>
      <c r="N5363" s="2">
        <v>8.8000000000000007</v>
      </c>
      <c r="O5363" s="2">
        <v>31</v>
      </c>
      <c r="P5363" s="2">
        <v>38.799999999999997</v>
      </c>
      <c r="S5363" s="2">
        <v>38</v>
      </c>
      <c r="T5363" s="2">
        <v>47.5</v>
      </c>
      <c r="U5363" s="2">
        <v>4</v>
      </c>
      <c r="V5363" s="2">
        <v>5</v>
      </c>
      <c r="Y5363" s="2">
        <v>38</v>
      </c>
      <c r="Z5363" s="2">
        <v>47.5</v>
      </c>
      <c r="AB5363" s="2">
        <v>1</v>
      </c>
      <c r="AC5363" s="2">
        <v>1</v>
      </c>
      <c r="AE5363" s="2">
        <v>80</v>
      </c>
      <c r="AF5363" s="2">
        <v>40</v>
      </c>
      <c r="AG5363" s="2">
        <v>50</v>
      </c>
      <c r="AH5363" s="2">
        <v>40</v>
      </c>
      <c r="AI5363" s="2">
        <v>50</v>
      </c>
      <c r="AJ5363" s="2">
        <v>50</v>
      </c>
      <c r="AK5363" s="2">
        <v>28</v>
      </c>
      <c r="AL5363" s="2">
        <v>35</v>
      </c>
      <c r="AM5363" s="2">
        <v>12</v>
      </c>
      <c r="AN5363" s="2">
        <v>15</v>
      </c>
      <c r="AQ5363" s="2">
        <v>27</v>
      </c>
      <c r="AR5363" s="2">
        <v>33.799999999999997</v>
      </c>
      <c r="AS5363" s="2">
        <v>13</v>
      </c>
      <c r="AT5363" s="2">
        <v>16.3</v>
      </c>
      <c r="AW5363" s="2">
        <v>40</v>
      </c>
      <c r="AX5363" s="2">
        <v>50</v>
      </c>
      <c r="AZ5363" s="2">
        <v>1</v>
      </c>
      <c r="BA5363" s="2">
        <v>1</v>
      </c>
      <c r="BC5363" s="2">
        <v>79</v>
      </c>
      <c r="BD5363" s="2">
        <v>38</v>
      </c>
      <c r="BE5363" s="2">
        <v>47.5</v>
      </c>
      <c r="BF5363" s="2">
        <v>38</v>
      </c>
      <c r="BG5363" s="2">
        <v>47.5</v>
      </c>
      <c r="BH5363" s="2">
        <v>48.1</v>
      </c>
      <c r="BI5363" s="2">
        <v>15</v>
      </c>
      <c r="BJ5363" s="2">
        <v>18.8</v>
      </c>
      <c r="BK5363" s="2">
        <v>26</v>
      </c>
      <c r="BL5363" s="2">
        <v>32.5</v>
      </c>
      <c r="BO5363" s="2">
        <v>29</v>
      </c>
      <c r="BP5363" s="2">
        <v>36.299999999999997</v>
      </c>
      <c r="BQ5363" s="2">
        <v>9</v>
      </c>
      <c r="BR5363" s="2">
        <v>11.3</v>
      </c>
      <c r="BS5363" s="2">
        <v>1</v>
      </c>
      <c r="BT5363" s="2">
        <v>1.3</v>
      </c>
      <c r="BU5363" s="2">
        <v>42</v>
      </c>
      <c r="BV5363" s="2">
        <v>52.5</v>
      </c>
      <c r="BX5363" s="2">
        <v>1</v>
      </c>
      <c r="BY5363" s="2">
        <v>1</v>
      </c>
    </row>
    <row r="5364" spans="1:77" ht="12.75" customHeight="1" x14ac:dyDescent="0.2">
      <c r="A5364">
        <v>4</v>
      </c>
      <c r="B5364" s="2">
        <v>4489</v>
      </c>
      <c r="C5364" s="17">
        <v>3</v>
      </c>
      <c r="D5364" s="2">
        <v>2.78</v>
      </c>
      <c r="E5364" s="15">
        <v>2.7039999999999997</v>
      </c>
      <c r="G5364" s="17">
        <v>77</v>
      </c>
      <c r="H5364" s="2">
        <v>58</v>
      </c>
      <c r="I5364" s="2">
        <v>75.3</v>
      </c>
      <c r="J5364" s="2">
        <v>58</v>
      </c>
      <c r="K5364" s="2">
        <v>75.3</v>
      </c>
      <c r="L5364" s="2">
        <v>75.3</v>
      </c>
      <c r="M5364" s="2">
        <v>4</v>
      </c>
      <c r="N5364" s="2">
        <v>5.2</v>
      </c>
      <c r="O5364" s="2">
        <v>15</v>
      </c>
      <c r="P5364" s="2">
        <v>19.5</v>
      </c>
      <c r="S5364" s="2">
        <v>35</v>
      </c>
      <c r="T5364" s="2">
        <v>45.5</v>
      </c>
      <c r="U5364" s="2">
        <v>23</v>
      </c>
      <c r="V5364" s="2">
        <v>29.9</v>
      </c>
      <c r="Y5364" s="2">
        <v>19</v>
      </c>
      <c r="Z5364" s="2">
        <v>24.7</v>
      </c>
      <c r="AB5364" s="2">
        <v>1</v>
      </c>
      <c r="AE5364" s="2">
        <v>76</v>
      </c>
      <c r="AF5364" s="2">
        <v>51</v>
      </c>
      <c r="AG5364" s="2">
        <v>67.099999999999994</v>
      </c>
      <c r="AH5364" s="2">
        <v>51</v>
      </c>
      <c r="AI5364" s="2">
        <v>67.099999999999994</v>
      </c>
      <c r="AJ5364" s="2">
        <v>67.099999999999994</v>
      </c>
      <c r="AK5364" s="2">
        <v>12</v>
      </c>
      <c r="AL5364" s="2">
        <v>15.8</v>
      </c>
      <c r="AM5364" s="2">
        <v>13</v>
      </c>
      <c r="AN5364" s="2">
        <v>17.100000000000001</v>
      </c>
      <c r="AQ5364" s="2">
        <v>31</v>
      </c>
      <c r="AR5364" s="2">
        <v>40.799999999999997</v>
      </c>
      <c r="AS5364" s="2">
        <v>20</v>
      </c>
      <c r="AT5364" s="2">
        <v>26.3</v>
      </c>
      <c r="AW5364" s="2">
        <v>25</v>
      </c>
      <c r="AX5364" s="2">
        <v>32.9</v>
      </c>
      <c r="AY5364" s="2">
        <v>1</v>
      </c>
      <c r="AZ5364" s="2">
        <v>1</v>
      </c>
      <c r="BC5364" s="2">
        <v>76</v>
      </c>
      <c r="BD5364" s="2">
        <v>49</v>
      </c>
      <c r="BE5364" s="2">
        <v>63.6</v>
      </c>
      <c r="BF5364" s="2">
        <v>49</v>
      </c>
      <c r="BG5364" s="2">
        <v>63.6</v>
      </c>
      <c r="BH5364" s="2">
        <v>64.5</v>
      </c>
      <c r="BI5364" s="2">
        <v>9</v>
      </c>
      <c r="BJ5364" s="2">
        <v>11.7</v>
      </c>
      <c r="BK5364" s="2">
        <v>18</v>
      </c>
      <c r="BL5364" s="2">
        <v>23.4</v>
      </c>
      <c r="BO5364" s="2">
        <v>33</v>
      </c>
      <c r="BP5364" s="2">
        <v>42.9</v>
      </c>
      <c r="BQ5364" s="2">
        <v>16</v>
      </c>
      <c r="BR5364" s="2">
        <v>20.8</v>
      </c>
      <c r="BS5364" s="2">
        <v>1</v>
      </c>
      <c r="BT5364" s="2">
        <v>1.3</v>
      </c>
      <c r="BU5364" s="2">
        <v>28</v>
      </c>
      <c r="BV5364" s="2">
        <v>36.4</v>
      </c>
      <c r="BX5364" s="2">
        <v>1</v>
      </c>
    </row>
    <row r="5365" spans="1:77" ht="12.75" customHeight="1" x14ac:dyDescent="0.2">
      <c r="A5365">
        <v>4</v>
      </c>
      <c r="B5365" s="2">
        <v>4490</v>
      </c>
      <c r="C5365" s="17">
        <v>2.14</v>
      </c>
      <c r="D5365" s="2">
        <v>2.13</v>
      </c>
      <c r="E5365" s="15">
        <v>1.7190000000000001</v>
      </c>
      <c r="G5365" s="17">
        <v>76</v>
      </c>
      <c r="H5365" s="2">
        <v>33</v>
      </c>
      <c r="I5365" s="2">
        <v>41.8</v>
      </c>
      <c r="J5365" s="2">
        <v>33</v>
      </c>
      <c r="K5365" s="2">
        <v>41.8</v>
      </c>
      <c r="L5365" s="2">
        <v>43.4</v>
      </c>
      <c r="M5365" s="2">
        <v>18</v>
      </c>
      <c r="N5365" s="2">
        <v>22.8</v>
      </c>
      <c r="O5365" s="2">
        <v>25</v>
      </c>
      <c r="P5365" s="2">
        <v>31.6</v>
      </c>
      <c r="S5365" s="2">
        <v>31</v>
      </c>
      <c r="T5365" s="2">
        <v>39.200000000000003</v>
      </c>
      <c r="U5365" s="2">
        <v>2</v>
      </c>
      <c r="V5365" s="2">
        <v>2.5</v>
      </c>
      <c r="W5365" s="2">
        <v>3</v>
      </c>
      <c r="X5365" s="2">
        <v>3.8</v>
      </c>
      <c r="Y5365" s="2">
        <v>46</v>
      </c>
      <c r="Z5365" s="2">
        <v>58.2</v>
      </c>
      <c r="AE5365" s="2">
        <v>76</v>
      </c>
      <c r="AF5365" s="2">
        <v>33</v>
      </c>
      <c r="AG5365" s="2">
        <v>42.3</v>
      </c>
      <c r="AH5365" s="2">
        <v>33</v>
      </c>
      <c r="AI5365" s="2">
        <v>42.3</v>
      </c>
      <c r="AJ5365" s="2">
        <v>43.4</v>
      </c>
      <c r="AK5365" s="2">
        <v>30</v>
      </c>
      <c r="AL5365" s="2">
        <v>38.5</v>
      </c>
      <c r="AM5365" s="2">
        <v>13</v>
      </c>
      <c r="AN5365" s="2">
        <v>16.7</v>
      </c>
      <c r="AQ5365" s="2">
        <v>22</v>
      </c>
      <c r="AR5365" s="2">
        <v>28.2</v>
      </c>
      <c r="AS5365" s="2">
        <v>11</v>
      </c>
      <c r="AT5365" s="2">
        <v>14.1</v>
      </c>
      <c r="AU5365" s="2">
        <v>2</v>
      </c>
      <c r="AV5365" s="2">
        <v>2.6</v>
      </c>
      <c r="AW5365" s="2">
        <v>45</v>
      </c>
      <c r="AX5365" s="2">
        <v>57.7</v>
      </c>
      <c r="AZ5365" s="2">
        <v>1</v>
      </c>
      <c r="BC5365" s="2">
        <v>74</v>
      </c>
      <c r="BD5365" s="2">
        <v>17</v>
      </c>
      <c r="BE5365" s="2">
        <v>21.8</v>
      </c>
      <c r="BF5365" s="2">
        <v>17</v>
      </c>
      <c r="BG5365" s="2">
        <v>21.8</v>
      </c>
      <c r="BH5365" s="2">
        <v>23</v>
      </c>
      <c r="BI5365" s="2">
        <v>33</v>
      </c>
      <c r="BJ5365" s="2">
        <v>42.3</v>
      </c>
      <c r="BK5365" s="2">
        <v>24</v>
      </c>
      <c r="BL5365" s="2">
        <v>30.8</v>
      </c>
      <c r="BO5365" s="2">
        <v>15</v>
      </c>
      <c r="BP5365" s="2">
        <v>19.2</v>
      </c>
      <c r="BQ5365" s="2">
        <v>2</v>
      </c>
      <c r="BR5365" s="2">
        <v>2.6</v>
      </c>
      <c r="BS5365" s="2">
        <v>4</v>
      </c>
      <c r="BT5365" s="2">
        <v>5.0999999999999996</v>
      </c>
      <c r="BU5365" s="2">
        <v>61</v>
      </c>
      <c r="BV5365" s="2">
        <v>78.2</v>
      </c>
      <c r="BX5365" s="2">
        <v>1</v>
      </c>
    </row>
    <row r="5366" spans="1:77" ht="12.75" customHeight="1" x14ac:dyDescent="0.2">
      <c r="A5366">
        <v>4</v>
      </c>
      <c r="B5366" s="2">
        <v>4493</v>
      </c>
      <c r="C5366" s="17">
        <v>3.52</v>
      </c>
      <c r="D5366" s="2">
        <v>3.48</v>
      </c>
      <c r="E5366" s="15">
        <v>3.3849999999999998</v>
      </c>
      <c r="G5366" s="17">
        <v>115</v>
      </c>
      <c r="H5366" s="2">
        <v>109</v>
      </c>
      <c r="I5366" s="2">
        <v>94.8</v>
      </c>
      <c r="J5366" s="2">
        <v>109</v>
      </c>
      <c r="K5366" s="2">
        <v>94.8</v>
      </c>
      <c r="L5366" s="2">
        <v>94.8</v>
      </c>
      <c r="M5366" s="2">
        <v>2</v>
      </c>
      <c r="N5366" s="2">
        <v>1.7</v>
      </c>
      <c r="O5366" s="2">
        <v>4</v>
      </c>
      <c r="P5366" s="2">
        <v>3.5</v>
      </c>
      <c r="S5366" s="2">
        <v>41</v>
      </c>
      <c r="T5366" s="2">
        <v>35.700000000000003</v>
      </c>
      <c r="U5366" s="2">
        <v>68</v>
      </c>
      <c r="V5366" s="2">
        <v>59.1</v>
      </c>
      <c r="Y5366" s="2">
        <v>6</v>
      </c>
      <c r="Z5366" s="2">
        <v>5.2</v>
      </c>
      <c r="AA5366" s="2">
        <v>1</v>
      </c>
      <c r="AE5366" s="2">
        <v>115</v>
      </c>
      <c r="AF5366" s="2">
        <v>102</v>
      </c>
      <c r="AG5366" s="2">
        <v>88.7</v>
      </c>
      <c r="AH5366" s="2">
        <v>102</v>
      </c>
      <c r="AI5366" s="2">
        <v>88.7</v>
      </c>
      <c r="AJ5366" s="2">
        <v>88.7</v>
      </c>
      <c r="AK5366" s="2">
        <v>6</v>
      </c>
      <c r="AL5366" s="2">
        <v>5.2</v>
      </c>
      <c r="AM5366" s="2">
        <v>7</v>
      </c>
      <c r="AN5366" s="2">
        <v>6.1</v>
      </c>
      <c r="AQ5366" s="2">
        <v>28</v>
      </c>
      <c r="AR5366" s="2">
        <v>24.3</v>
      </c>
      <c r="AS5366" s="2">
        <v>74</v>
      </c>
      <c r="AT5366" s="2">
        <v>64.3</v>
      </c>
      <c r="AW5366" s="2">
        <v>13</v>
      </c>
      <c r="AX5366" s="2">
        <v>11.3</v>
      </c>
      <c r="AY5366" s="2">
        <v>1</v>
      </c>
      <c r="BC5366" s="2">
        <v>115</v>
      </c>
      <c r="BD5366" s="2">
        <v>100</v>
      </c>
      <c r="BE5366" s="2">
        <v>87</v>
      </c>
      <c r="BF5366" s="2">
        <v>100</v>
      </c>
      <c r="BG5366" s="2">
        <v>87</v>
      </c>
      <c r="BH5366" s="2">
        <v>87</v>
      </c>
      <c r="BI5366" s="2">
        <v>4</v>
      </c>
      <c r="BJ5366" s="2">
        <v>3.5</v>
      </c>
      <c r="BK5366" s="2">
        <v>11</v>
      </c>
      <c r="BL5366" s="2">
        <v>9.6</v>
      </c>
      <c r="BO5366" s="2">
        <v>37</v>
      </c>
      <c r="BP5366" s="2">
        <v>32.200000000000003</v>
      </c>
      <c r="BQ5366" s="2">
        <v>63</v>
      </c>
      <c r="BR5366" s="2">
        <v>54.8</v>
      </c>
      <c r="BU5366" s="2">
        <v>15</v>
      </c>
      <c r="BV5366" s="2">
        <v>13</v>
      </c>
      <c r="BW5366" s="2">
        <v>1</v>
      </c>
    </row>
    <row r="5367" spans="1:77" ht="12.75" customHeight="1" x14ac:dyDescent="0.2">
      <c r="A5367">
        <v>4</v>
      </c>
      <c r="B5367" s="2">
        <v>4494</v>
      </c>
      <c r="C5367" s="17">
        <v>3.13</v>
      </c>
      <c r="D5367" s="2">
        <v>2.96</v>
      </c>
      <c r="E5367" s="15">
        <v>2.3309999999999995</v>
      </c>
      <c r="G5367" s="17">
        <v>46</v>
      </c>
      <c r="H5367" s="2">
        <v>40</v>
      </c>
      <c r="I5367" s="2">
        <v>87</v>
      </c>
      <c r="J5367" s="2">
        <v>40</v>
      </c>
      <c r="K5367" s="2">
        <v>87</v>
      </c>
      <c r="L5367" s="2">
        <v>87</v>
      </c>
      <c r="O5367" s="2">
        <v>6</v>
      </c>
      <c r="P5367" s="2">
        <v>13</v>
      </c>
      <c r="Q5367" s="2">
        <v>1</v>
      </c>
      <c r="R5367" s="2">
        <v>2.2000000000000002</v>
      </c>
      <c r="S5367" s="2">
        <v>24</v>
      </c>
      <c r="T5367" s="2">
        <v>52.2</v>
      </c>
      <c r="U5367" s="2">
        <v>15</v>
      </c>
      <c r="V5367" s="2">
        <v>32.6</v>
      </c>
      <c r="Y5367" s="2">
        <v>6</v>
      </c>
      <c r="Z5367" s="2">
        <v>13</v>
      </c>
      <c r="AE5367" s="2">
        <v>46</v>
      </c>
      <c r="AF5367" s="2">
        <v>32</v>
      </c>
      <c r="AG5367" s="2">
        <v>69.599999999999994</v>
      </c>
      <c r="AH5367" s="2">
        <v>32</v>
      </c>
      <c r="AI5367" s="2">
        <v>69.599999999999994</v>
      </c>
      <c r="AJ5367" s="2">
        <v>69.599999999999994</v>
      </c>
      <c r="AK5367" s="2">
        <v>5</v>
      </c>
      <c r="AL5367" s="2">
        <v>10.9</v>
      </c>
      <c r="AM5367" s="2">
        <v>9</v>
      </c>
      <c r="AN5367" s="2">
        <v>19.600000000000001</v>
      </c>
      <c r="AQ5367" s="2">
        <v>15</v>
      </c>
      <c r="AR5367" s="2">
        <v>32.6</v>
      </c>
      <c r="AS5367" s="2">
        <v>17</v>
      </c>
      <c r="AT5367" s="2">
        <v>37</v>
      </c>
      <c r="AW5367" s="2">
        <v>14</v>
      </c>
      <c r="AX5367" s="2">
        <v>30.4</v>
      </c>
      <c r="BC5367" s="2">
        <v>45</v>
      </c>
      <c r="BD5367" s="2">
        <v>22</v>
      </c>
      <c r="BE5367" s="2">
        <v>48.9</v>
      </c>
      <c r="BF5367" s="2">
        <v>22</v>
      </c>
      <c r="BG5367" s="2">
        <v>48.9</v>
      </c>
      <c r="BH5367" s="2">
        <v>48.9</v>
      </c>
      <c r="BI5367" s="2">
        <v>10</v>
      </c>
      <c r="BJ5367" s="2">
        <v>22.2</v>
      </c>
      <c r="BK5367" s="2">
        <v>13</v>
      </c>
      <c r="BL5367" s="2">
        <v>28.9</v>
      </c>
      <c r="BM5367" s="2">
        <v>1</v>
      </c>
      <c r="BN5367" s="2">
        <v>2.2000000000000002</v>
      </c>
      <c r="BO5367" s="2">
        <v>15</v>
      </c>
      <c r="BP5367" s="2">
        <v>33.299999999999997</v>
      </c>
      <c r="BQ5367" s="2">
        <v>6</v>
      </c>
      <c r="BR5367" s="2">
        <v>13.3</v>
      </c>
      <c r="BU5367" s="2">
        <v>23</v>
      </c>
      <c r="BV5367" s="2">
        <v>51.1</v>
      </c>
      <c r="BX5367" s="2">
        <v>1</v>
      </c>
    </row>
    <row r="5368" spans="1:77" ht="12.75" customHeight="1" x14ac:dyDescent="0.2">
      <c r="A5368">
        <v>4</v>
      </c>
      <c r="B5368" s="2">
        <v>4496</v>
      </c>
      <c r="C5368" s="17">
        <v>3.12</v>
      </c>
      <c r="D5368" s="2">
        <v>2.78</v>
      </c>
      <c r="E5368" s="15">
        <v>2.8179999999999996</v>
      </c>
      <c r="G5368" s="17">
        <v>98</v>
      </c>
      <c r="H5368" s="2">
        <v>81</v>
      </c>
      <c r="I5368" s="2">
        <v>82.7</v>
      </c>
      <c r="J5368" s="2">
        <v>81</v>
      </c>
      <c r="K5368" s="2">
        <v>82.7</v>
      </c>
      <c r="L5368" s="2">
        <v>82.7</v>
      </c>
      <c r="M5368" s="2">
        <v>4</v>
      </c>
      <c r="N5368" s="2">
        <v>4.0999999999999996</v>
      </c>
      <c r="O5368" s="2">
        <v>13</v>
      </c>
      <c r="P5368" s="2">
        <v>13.3</v>
      </c>
      <c r="S5368" s="2">
        <v>48</v>
      </c>
      <c r="T5368" s="2">
        <v>49</v>
      </c>
      <c r="U5368" s="2">
        <v>33</v>
      </c>
      <c r="V5368" s="2">
        <v>33.700000000000003</v>
      </c>
      <c r="Y5368" s="2">
        <v>17</v>
      </c>
      <c r="Z5368" s="2">
        <v>17.3</v>
      </c>
      <c r="AB5368" s="2">
        <v>1</v>
      </c>
      <c r="AE5368" s="2">
        <v>98</v>
      </c>
      <c r="AF5368" s="2">
        <v>64</v>
      </c>
      <c r="AG5368" s="2">
        <v>65.3</v>
      </c>
      <c r="AH5368" s="2">
        <v>64</v>
      </c>
      <c r="AI5368" s="2">
        <v>65.3</v>
      </c>
      <c r="AJ5368" s="2">
        <v>65.3</v>
      </c>
      <c r="AK5368" s="2">
        <v>17</v>
      </c>
      <c r="AL5368" s="2">
        <v>17.3</v>
      </c>
      <c r="AM5368" s="2">
        <v>17</v>
      </c>
      <c r="AN5368" s="2">
        <v>17.3</v>
      </c>
      <c r="AQ5368" s="2">
        <v>35</v>
      </c>
      <c r="AR5368" s="2">
        <v>35.700000000000003</v>
      </c>
      <c r="AS5368" s="2">
        <v>29</v>
      </c>
      <c r="AT5368" s="2">
        <v>29.6</v>
      </c>
      <c r="AW5368" s="2">
        <v>34</v>
      </c>
      <c r="AX5368" s="2">
        <v>34.700000000000003</v>
      </c>
      <c r="AZ5368" s="2">
        <v>1</v>
      </c>
      <c r="BC5368" s="2">
        <v>94</v>
      </c>
      <c r="BD5368" s="2">
        <v>67</v>
      </c>
      <c r="BE5368" s="2">
        <v>68.400000000000006</v>
      </c>
      <c r="BF5368" s="2">
        <v>67</v>
      </c>
      <c r="BG5368" s="2">
        <v>68.400000000000006</v>
      </c>
      <c r="BH5368" s="2">
        <v>71.3</v>
      </c>
      <c r="BI5368" s="2">
        <v>9</v>
      </c>
      <c r="BJ5368" s="2">
        <v>9.1999999999999993</v>
      </c>
      <c r="BK5368" s="2">
        <v>18</v>
      </c>
      <c r="BL5368" s="2">
        <v>18.399999999999999</v>
      </c>
      <c r="BO5368" s="2">
        <v>37</v>
      </c>
      <c r="BP5368" s="2">
        <v>37.799999999999997</v>
      </c>
      <c r="BQ5368" s="2">
        <v>30</v>
      </c>
      <c r="BR5368" s="2">
        <v>30.6</v>
      </c>
      <c r="BS5368" s="2">
        <v>4</v>
      </c>
      <c r="BT5368" s="2">
        <v>4.0999999999999996</v>
      </c>
      <c r="BU5368" s="2">
        <v>31</v>
      </c>
      <c r="BV5368" s="2">
        <v>31.6</v>
      </c>
      <c r="BX5368" s="2">
        <v>1</v>
      </c>
    </row>
    <row r="5369" spans="1:77" ht="12.75" customHeight="1" x14ac:dyDescent="0.2">
      <c r="A5369">
        <v>4</v>
      </c>
      <c r="B5369" s="2">
        <v>4497</v>
      </c>
      <c r="C5369" s="17">
        <v>2.52</v>
      </c>
      <c r="D5369" s="2">
        <v>2.2999999999999998</v>
      </c>
      <c r="E5369" s="15">
        <v>2.282</v>
      </c>
      <c r="G5369" s="17">
        <v>143</v>
      </c>
      <c r="H5369" s="2">
        <v>78</v>
      </c>
      <c r="I5369" s="2">
        <v>54.5</v>
      </c>
      <c r="J5369" s="2">
        <v>78</v>
      </c>
      <c r="K5369" s="2">
        <v>54.5</v>
      </c>
      <c r="L5369" s="2">
        <v>54.5</v>
      </c>
      <c r="M5369" s="2">
        <v>13</v>
      </c>
      <c r="N5369" s="2">
        <v>9.1</v>
      </c>
      <c r="O5369" s="2">
        <v>52</v>
      </c>
      <c r="P5369" s="2">
        <v>36.4</v>
      </c>
      <c r="Q5369" s="2">
        <v>3</v>
      </c>
      <c r="R5369" s="2">
        <v>2.1</v>
      </c>
      <c r="S5369" s="2">
        <v>57</v>
      </c>
      <c r="T5369" s="2">
        <v>39.9</v>
      </c>
      <c r="U5369" s="2">
        <v>18</v>
      </c>
      <c r="V5369" s="2">
        <v>12.6</v>
      </c>
      <c r="Y5369" s="2">
        <v>65</v>
      </c>
      <c r="Z5369" s="2">
        <v>45.5</v>
      </c>
      <c r="AB5369" s="2">
        <v>2</v>
      </c>
      <c r="AC5369" s="2">
        <v>1</v>
      </c>
      <c r="AE5369" s="2">
        <v>143</v>
      </c>
      <c r="AF5369" s="2">
        <v>65</v>
      </c>
      <c r="AG5369" s="2">
        <v>45.5</v>
      </c>
      <c r="AH5369" s="2">
        <v>65</v>
      </c>
      <c r="AI5369" s="2">
        <v>45.5</v>
      </c>
      <c r="AJ5369" s="2">
        <v>45.5</v>
      </c>
      <c r="AK5369" s="2">
        <v>46</v>
      </c>
      <c r="AL5369" s="2">
        <v>32.200000000000003</v>
      </c>
      <c r="AM5369" s="2">
        <v>32</v>
      </c>
      <c r="AN5369" s="2">
        <v>22.4</v>
      </c>
      <c r="AQ5369" s="2">
        <v>41</v>
      </c>
      <c r="AR5369" s="2">
        <v>28.7</v>
      </c>
      <c r="AS5369" s="2">
        <v>24</v>
      </c>
      <c r="AT5369" s="2">
        <v>16.8</v>
      </c>
      <c r="AW5369" s="2">
        <v>78</v>
      </c>
      <c r="AX5369" s="2">
        <v>54.5</v>
      </c>
      <c r="AZ5369" s="2">
        <v>2</v>
      </c>
      <c r="BA5369" s="2">
        <v>1</v>
      </c>
      <c r="BC5369" s="2">
        <v>140</v>
      </c>
      <c r="BD5369" s="2">
        <v>70</v>
      </c>
      <c r="BE5369" s="2">
        <v>49</v>
      </c>
      <c r="BF5369" s="2">
        <v>70</v>
      </c>
      <c r="BG5369" s="2">
        <v>49</v>
      </c>
      <c r="BH5369" s="2">
        <v>50</v>
      </c>
      <c r="BI5369" s="2">
        <v>27</v>
      </c>
      <c r="BJ5369" s="2">
        <v>18.899999999999999</v>
      </c>
      <c r="BK5369" s="2">
        <v>43</v>
      </c>
      <c r="BL5369" s="2">
        <v>30.1</v>
      </c>
      <c r="BM5369" s="2">
        <v>2</v>
      </c>
      <c r="BN5369" s="2">
        <v>1.4</v>
      </c>
      <c r="BO5369" s="2">
        <v>59</v>
      </c>
      <c r="BP5369" s="2">
        <v>41.3</v>
      </c>
      <c r="BQ5369" s="2">
        <v>9</v>
      </c>
      <c r="BR5369" s="2">
        <v>6.3</v>
      </c>
      <c r="BS5369" s="2">
        <v>3</v>
      </c>
      <c r="BT5369" s="2">
        <v>2.1</v>
      </c>
      <c r="BU5369" s="2">
        <v>73</v>
      </c>
      <c r="BV5369" s="2">
        <v>51</v>
      </c>
      <c r="BX5369" s="2">
        <v>2</v>
      </c>
      <c r="BY5369" s="2">
        <v>1</v>
      </c>
    </row>
    <row r="5370" spans="1:77" ht="12.75" customHeight="1" x14ac:dyDescent="0.2">
      <c r="A5370">
        <v>4</v>
      </c>
      <c r="B5370" s="2">
        <v>4499</v>
      </c>
      <c r="C5370" s="17">
        <v>3.36</v>
      </c>
      <c r="D5370" s="2">
        <v>3.32</v>
      </c>
      <c r="E5370" s="15">
        <v>3.4190000000000005</v>
      </c>
      <c r="G5370" s="17">
        <v>135</v>
      </c>
      <c r="H5370" s="2">
        <v>122</v>
      </c>
      <c r="I5370" s="2">
        <v>90.4</v>
      </c>
      <c r="J5370" s="2">
        <v>122</v>
      </c>
      <c r="K5370" s="2">
        <v>90.4</v>
      </c>
      <c r="L5370" s="2">
        <v>90.4</v>
      </c>
      <c r="M5370" s="2">
        <v>3</v>
      </c>
      <c r="N5370" s="2">
        <v>2.2000000000000002</v>
      </c>
      <c r="O5370" s="2">
        <v>10</v>
      </c>
      <c r="P5370" s="2">
        <v>7.4</v>
      </c>
      <c r="Q5370" s="2">
        <v>2</v>
      </c>
      <c r="R5370" s="2">
        <v>1.5</v>
      </c>
      <c r="S5370" s="2">
        <v>49</v>
      </c>
      <c r="T5370" s="2">
        <v>36.299999999999997</v>
      </c>
      <c r="U5370" s="2">
        <v>71</v>
      </c>
      <c r="V5370" s="2">
        <v>52.6</v>
      </c>
      <c r="Y5370" s="2">
        <v>13</v>
      </c>
      <c r="Z5370" s="2">
        <v>9.6</v>
      </c>
      <c r="AC5370" s="2">
        <v>3</v>
      </c>
      <c r="AE5370" s="2">
        <v>135</v>
      </c>
      <c r="AF5370" s="2">
        <v>111</v>
      </c>
      <c r="AG5370" s="2">
        <v>82.2</v>
      </c>
      <c r="AH5370" s="2">
        <v>111</v>
      </c>
      <c r="AI5370" s="2">
        <v>82.2</v>
      </c>
      <c r="AJ5370" s="2">
        <v>82.2</v>
      </c>
      <c r="AK5370" s="2">
        <v>11</v>
      </c>
      <c r="AL5370" s="2">
        <v>8.1</v>
      </c>
      <c r="AM5370" s="2">
        <v>13</v>
      </c>
      <c r="AN5370" s="2">
        <v>9.6</v>
      </c>
      <c r="AQ5370" s="2">
        <v>33</v>
      </c>
      <c r="AR5370" s="2">
        <v>24.4</v>
      </c>
      <c r="AS5370" s="2">
        <v>78</v>
      </c>
      <c r="AT5370" s="2">
        <v>57.8</v>
      </c>
      <c r="AW5370" s="2">
        <v>24</v>
      </c>
      <c r="AX5370" s="2">
        <v>17.8</v>
      </c>
      <c r="BA5370" s="2">
        <v>3</v>
      </c>
      <c r="BC5370" s="2">
        <v>134</v>
      </c>
      <c r="BD5370" s="2">
        <v>122</v>
      </c>
      <c r="BE5370" s="2">
        <v>90.4</v>
      </c>
      <c r="BF5370" s="2">
        <v>122</v>
      </c>
      <c r="BG5370" s="2">
        <v>90.4</v>
      </c>
      <c r="BH5370" s="2">
        <v>91</v>
      </c>
      <c r="BI5370" s="2">
        <v>4</v>
      </c>
      <c r="BJ5370" s="2">
        <v>3</v>
      </c>
      <c r="BK5370" s="2">
        <v>8</v>
      </c>
      <c r="BL5370" s="2">
        <v>5.9</v>
      </c>
      <c r="BM5370" s="2">
        <v>2</v>
      </c>
      <c r="BN5370" s="2">
        <v>1.5</v>
      </c>
      <c r="BO5370" s="2">
        <v>38</v>
      </c>
      <c r="BP5370" s="2">
        <v>28.1</v>
      </c>
      <c r="BQ5370" s="2">
        <v>82</v>
      </c>
      <c r="BR5370" s="2">
        <v>60.7</v>
      </c>
      <c r="BS5370" s="2">
        <v>1</v>
      </c>
      <c r="BT5370" s="2">
        <v>0.7</v>
      </c>
      <c r="BU5370" s="2">
        <v>13</v>
      </c>
      <c r="BV5370" s="2">
        <v>9.6</v>
      </c>
      <c r="BY5370" s="2">
        <v>3</v>
      </c>
    </row>
    <row r="5371" spans="1:77" ht="12.75" customHeight="1" x14ac:dyDescent="0.2">
      <c r="A5371">
        <v>4</v>
      </c>
      <c r="B5371" s="2">
        <v>4501</v>
      </c>
      <c r="C5371" s="17">
        <v>2.89</v>
      </c>
      <c r="D5371" s="2">
        <v>2.52</v>
      </c>
      <c r="E5371" s="15">
        <v>2.84</v>
      </c>
      <c r="G5371" s="17">
        <v>43</v>
      </c>
      <c r="H5371" s="2">
        <v>32</v>
      </c>
      <c r="I5371" s="2">
        <v>72.7</v>
      </c>
      <c r="J5371" s="2">
        <v>32</v>
      </c>
      <c r="K5371" s="2">
        <v>72.7</v>
      </c>
      <c r="L5371" s="2">
        <v>74.400000000000006</v>
      </c>
      <c r="M5371" s="2">
        <v>3</v>
      </c>
      <c r="N5371" s="2">
        <v>6.8</v>
      </c>
      <c r="O5371" s="2">
        <v>8</v>
      </c>
      <c r="P5371" s="2">
        <v>18.2</v>
      </c>
      <c r="S5371" s="2">
        <v>20</v>
      </c>
      <c r="T5371" s="2">
        <v>45.5</v>
      </c>
      <c r="U5371" s="2">
        <v>12</v>
      </c>
      <c r="V5371" s="2">
        <v>27.3</v>
      </c>
      <c r="W5371" s="2">
        <v>1</v>
      </c>
      <c r="X5371" s="2">
        <v>2.2999999999999998</v>
      </c>
      <c r="Y5371" s="2">
        <v>12</v>
      </c>
      <c r="Z5371" s="2">
        <v>27.3</v>
      </c>
      <c r="AE5371" s="2">
        <v>43</v>
      </c>
      <c r="AF5371" s="2">
        <v>25</v>
      </c>
      <c r="AG5371" s="2">
        <v>56.8</v>
      </c>
      <c r="AH5371" s="2">
        <v>25</v>
      </c>
      <c r="AI5371" s="2">
        <v>56.8</v>
      </c>
      <c r="AJ5371" s="2">
        <v>58.1</v>
      </c>
      <c r="AK5371" s="2">
        <v>11</v>
      </c>
      <c r="AL5371" s="2">
        <v>25</v>
      </c>
      <c r="AM5371" s="2">
        <v>7</v>
      </c>
      <c r="AN5371" s="2">
        <v>15.9</v>
      </c>
      <c r="AO5371" s="2">
        <v>1</v>
      </c>
      <c r="AP5371" s="2">
        <v>2.2999999999999998</v>
      </c>
      <c r="AQ5371" s="2">
        <v>10</v>
      </c>
      <c r="AR5371" s="2">
        <v>22.7</v>
      </c>
      <c r="AS5371" s="2">
        <v>14</v>
      </c>
      <c r="AT5371" s="2">
        <v>31.8</v>
      </c>
      <c r="AU5371" s="2">
        <v>1</v>
      </c>
      <c r="AV5371" s="2">
        <v>2.2999999999999998</v>
      </c>
      <c r="AW5371" s="2">
        <v>19</v>
      </c>
      <c r="AX5371" s="2">
        <v>43.2</v>
      </c>
      <c r="BC5371" s="2">
        <v>43</v>
      </c>
      <c r="BD5371" s="2">
        <v>28</v>
      </c>
      <c r="BE5371" s="2">
        <v>63.6</v>
      </c>
      <c r="BF5371" s="2">
        <v>28</v>
      </c>
      <c r="BG5371" s="2">
        <v>63.6</v>
      </c>
      <c r="BH5371" s="2">
        <v>65.099999999999994</v>
      </c>
      <c r="BI5371" s="2">
        <v>4</v>
      </c>
      <c r="BJ5371" s="2">
        <v>9.1</v>
      </c>
      <c r="BK5371" s="2">
        <v>11</v>
      </c>
      <c r="BL5371" s="2">
        <v>25</v>
      </c>
      <c r="BO5371" s="2">
        <v>13</v>
      </c>
      <c r="BP5371" s="2">
        <v>29.5</v>
      </c>
      <c r="BQ5371" s="2">
        <v>15</v>
      </c>
      <c r="BR5371" s="2">
        <v>34.1</v>
      </c>
      <c r="BS5371" s="2">
        <v>1</v>
      </c>
      <c r="BT5371" s="2">
        <v>2.2999999999999998</v>
      </c>
      <c r="BU5371" s="2">
        <v>16</v>
      </c>
      <c r="BV5371" s="2">
        <v>36.4</v>
      </c>
    </row>
    <row r="5372" spans="1:77" ht="12.75" customHeight="1" x14ac:dyDescent="0.2">
      <c r="A5372">
        <v>4</v>
      </c>
      <c r="B5372" s="2">
        <v>4510</v>
      </c>
      <c r="C5372" s="17">
        <v>2.52</v>
      </c>
      <c r="D5372" s="2">
        <v>2.0499999999999998</v>
      </c>
      <c r="E5372" s="15">
        <v>1.9530000000000001</v>
      </c>
      <c r="G5372" s="17">
        <v>42</v>
      </c>
      <c r="H5372" s="2">
        <v>21</v>
      </c>
      <c r="I5372" s="2">
        <v>50</v>
      </c>
      <c r="J5372" s="2">
        <v>21</v>
      </c>
      <c r="K5372" s="2">
        <v>50</v>
      </c>
      <c r="L5372" s="2">
        <v>50</v>
      </c>
      <c r="M5372" s="2">
        <v>4</v>
      </c>
      <c r="N5372" s="2">
        <v>9.5</v>
      </c>
      <c r="O5372" s="2">
        <v>17</v>
      </c>
      <c r="P5372" s="2">
        <v>40.5</v>
      </c>
      <c r="S5372" s="2">
        <v>16</v>
      </c>
      <c r="T5372" s="2">
        <v>38.1</v>
      </c>
      <c r="U5372" s="2">
        <v>5</v>
      </c>
      <c r="V5372" s="2">
        <v>11.9</v>
      </c>
      <c r="Y5372" s="2">
        <v>21</v>
      </c>
      <c r="Z5372" s="2">
        <v>50</v>
      </c>
      <c r="AB5372" s="2">
        <v>1</v>
      </c>
      <c r="AE5372" s="2">
        <v>41</v>
      </c>
      <c r="AF5372" s="2">
        <v>16</v>
      </c>
      <c r="AG5372" s="2">
        <v>39</v>
      </c>
      <c r="AH5372" s="2">
        <v>16</v>
      </c>
      <c r="AI5372" s="2">
        <v>39</v>
      </c>
      <c r="AJ5372" s="2">
        <v>39</v>
      </c>
      <c r="AK5372" s="2">
        <v>21</v>
      </c>
      <c r="AL5372" s="2">
        <v>51.2</v>
      </c>
      <c r="AM5372" s="2">
        <v>4</v>
      </c>
      <c r="AN5372" s="2">
        <v>9.8000000000000007</v>
      </c>
      <c r="AQ5372" s="2">
        <v>9</v>
      </c>
      <c r="AR5372" s="2">
        <v>22</v>
      </c>
      <c r="AS5372" s="2">
        <v>7</v>
      </c>
      <c r="AT5372" s="2">
        <v>17.100000000000001</v>
      </c>
      <c r="AW5372" s="2">
        <v>25</v>
      </c>
      <c r="AX5372" s="2">
        <v>61</v>
      </c>
      <c r="AY5372" s="2">
        <v>1</v>
      </c>
      <c r="AZ5372" s="2">
        <v>1</v>
      </c>
      <c r="BC5372" s="2">
        <v>40</v>
      </c>
      <c r="BD5372" s="2">
        <v>11</v>
      </c>
      <c r="BE5372" s="2">
        <v>26.2</v>
      </c>
      <c r="BF5372" s="2">
        <v>11</v>
      </c>
      <c r="BG5372" s="2">
        <v>26.2</v>
      </c>
      <c r="BH5372" s="2">
        <v>27.5</v>
      </c>
      <c r="BI5372" s="2">
        <v>13</v>
      </c>
      <c r="BJ5372" s="2">
        <v>31</v>
      </c>
      <c r="BK5372" s="2">
        <v>16</v>
      </c>
      <c r="BL5372" s="2">
        <v>38.1</v>
      </c>
      <c r="BO5372" s="2">
        <v>7</v>
      </c>
      <c r="BP5372" s="2">
        <v>16.7</v>
      </c>
      <c r="BQ5372" s="2">
        <v>4</v>
      </c>
      <c r="BR5372" s="2">
        <v>9.5</v>
      </c>
      <c r="BS5372" s="2">
        <v>2</v>
      </c>
      <c r="BT5372" s="2">
        <v>4.8</v>
      </c>
      <c r="BU5372" s="2">
        <v>31</v>
      </c>
      <c r="BV5372" s="2">
        <v>73.8</v>
      </c>
      <c r="BX5372" s="2">
        <v>1</v>
      </c>
    </row>
    <row r="5373" spans="1:77" ht="12.75" customHeight="1" x14ac:dyDescent="0.2">
      <c r="A5373">
        <v>4</v>
      </c>
      <c r="B5373" s="2">
        <v>4513</v>
      </c>
      <c r="C5373" s="17">
        <v>3.16</v>
      </c>
      <c r="D5373" s="2">
        <v>3.45</v>
      </c>
      <c r="E5373" s="15">
        <v>3.3730000000000002</v>
      </c>
      <c r="G5373" s="17">
        <v>90</v>
      </c>
      <c r="H5373" s="2">
        <v>75</v>
      </c>
      <c r="I5373" s="2">
        <v>82.4</v>
      </c>
      <c r="J5373" s="2">
        <v>75</v>
      </c>
      <c r="K5373" s="2">
        <v>82.4</v>
      </c>
      <c r="L5373" s="2">
        <v>83.3</v>
      </c>
      <c r="M5373" s="2">
        <v>5</v>
      </c>
      <c r="N5373" s="2">
        <v>5.5</v>
      </c>
      <c r="O5373" s="2">
        <v>10</v>
      </c>
      <c r="P5373" s="2">
        <v>11</v>
      </c>
      <c r="S5373" s="2">
        <v>37</v>
      </c>
      <c r="T5373" s="2">
        <v>40.700000000000003</v>
      </c>
      <c r="U5373" s="2">
        <v>38</v>
      </c>
      <c r="V5373" s="2">
        <v>41.8</v>
      </c>
      <c r="W5373" s="2">
        <v>1</v>
      </c>
      <c r="X5373" s="2">
        <v>1.1000000000000001</v>
      </c>
      <c r="Y5373" s="2">
        <v>16</v>
      </c>
      <c r="Z5373" s="2">
        <v>17.600000000000001</v>
      </c>
      <c r="AB5373" s="2">
        <v>1</v>
      </c>
      <c r="AE5373" s="2">
        <v>91</v>
      </c>
      <c r="AF5373" s="2">
        <v>78</v>
      </c>
      <c r="AG5373" s="2">
        <v>85.7</v>
      </c>
      <c r="AH5373" s="2">
        <v>78</v>
      </c>
      <c r="AI5373" s="2">
        <v>85.7</v>
      </c>
      <c r="AJ5373" s="2">
        <v>85.7</v>
      </c>
      <c r="AK5373" s="2">
        <v>5</v>
      </c>
      <c r="AL5373" s="2">
        <v>5.5</v>
      </c>
      <c r="AM5373" s="2">
        <v>8</v>
      </c>
      <c r="AN5373" s="2">
        <v>8.8000000000000007</v>
      </c>
      <c r="AQ5373" s="2">
        <v>19</v>
      </c>
      <c r="AR5373" s="2">
        <v>20.9</v>
      </c>
      <c r="AS5373" s="2">
        <v>59</v>
      </c>
      <c r="AT5373" s="2">
        <v>64.8</v>
      </c>
      <c r="AW5373" s="2">
        <v>13</v>
      </c>
      <c r="AX5373" s="2">
        <v>14.3</v>
      </c>
      <c r="AZ5373" s="2">
        <v>1</v>
      </c>
      <c r="BC5373" s="2">
        <v>91</v>
      </c>
      <c r="BD5373" s="2">
        <v>75</v>
      </c>
      <c r="BE5373" s="2">
        <v>82.4</v>
      </c>
      <c r="BF5373" s="2">
        <v>75</v>
      </c>
      <c r="BG5373" s="2">
        <v>82.4</v>
      </c>
      <c r="BH5373" s="2">
        <v>82.4</v>
      </c>
      <c r="BI5373" s="2">
        <v>5</v>
      </c>
      <c r="BJ5373" s="2">
        <v>5.5</v>
      </c>
      <c r="BK5373" s="2">
        <v>11</v>
      </c>
      <c r="BL5373" s="2">
        <v>12.1</v>
      </c>
      <c r="BO5373" s="2">
        <v>20</v>
      </c>
      <c r="BP5373" s="2">
        <v>22</v>
      </c>
      <c r="BQ5373" s="2">
        <v>55</v>
      </c>
      <c r="BR5373" s="2">
        <v>60.4</v>
      </c>
      <c r="BU5373" s="2">
        <v>16</v>
      </c>
      <c r="BV5373" s="2">
        <v>17.600000000000001</v>
      </c>
      <c r="BX5373" s="2">
        <v>1</v>
      </c>
    </row>
    <row r="5374" spans="1:77" ht="12.75" customHeight="1" x14ac:dyDescent="0.2">
      <c r="A5374">
        <v>4</v>
      </c>
      <c r="B5374" s="2">
        <v>4517</v>
      </c>
      <c r="C5374" s="17">
        <v>3.09</v>
      </c>
      <c r="D5374" s="2">
        <v>3.22</v>
      </c>
      <c r="E5374" s="15">
        <v>3.0640000000000005</v>
      </c>
      <c r="G5374" s="17">
        <v>76</v>
      </c>
      <c r="H5374" s="2">
        <v>63</v>
      </c>
      <c r="I5374" s="2">
        <v>82.9</v>
      </c>
      <c r="J5374" s="2">
        <v>63</v>
      </c>
      <c r="K5374" s="2">
        <v>82.9</v>
      </c>
      <c r="L5374" s="2">
        <v>82.9</v>
      </c>
      <c r="M5374" s="2">
        <v>5</v>
      </c>
      <c r="N5374" s="2">
        <v>6.6</v>
      </c>
      <c r="O5374" s="2">
        <v>8</v>
      </c>
      <c r="P5374" s="2">
        <v>10.5</v>
      </c>
      <c r="Q5374" s="2">
        <v>3</v>
      </c>
      <c r="R5374" s="2">
        <v>3.9</v>
      </c>
      <c r="S5374" s="2">
        <v>26</v>
      </c>
      <c r="T5374" s="2">
        <v>34.200000000000003</v>
      </c>
      <c r="U5374" s="2">
        <v>34</v>
      </c>
      <c r="V5374" s="2">
        <v>44.7</v>
      </c>
      <c r="Y5374" s="2">
        <v>13</v>
      </c>
      <c r="Z5374" s="2">
        <v>17.100000000000001</v>
      </c>
      <c r="AB5374" s="2">
        <v>1</v>
      </c>
      <c r="AE5374" s="2">
        <v>76</v>
      </c>
      <c r="AF5374" s="2">
        <v>63</v>
      </c>
      <c r="AG5374" s="2">
        <v>82.9</v>
      </c>
      <c r="AH5374" s="2">
        <v>63</v>
      </c>
      <c r="AI5374" s="2">
        <v>82.9</v>
      </c>
      <c r="AJ5374" s="2">
        <v>82.9</v>
      </c>
      <c r="AK5374" s="2">
        <v>7</v>
      </c>
      <c r="AL5374" s="2">
        <v>9.1999999999999993</v>
      </c>
      <c r="AM5374" s="2">
        <v>6</v>
      </c>
      <c r="AN5374" s="2">
        <v>7.9</v>
      </c>
      <c r="AQ5374" s="2">
        <v>26</v>
      </c>
      <c r="AR5374" s="2">
        <v>34.200000000000003</v>
      </c>
      <c r="AS5374" s="2">
        <v>37</v>
      </c>
      <c r="AT5374" s="2">
        <v>48.7</v>
      </c>
      <c r="AW5374" s="2">
        <v>13</v>
      </c>
      <c r="AX5374" s="2">
        <v>17.100000000000001</v>
      </c>
      <c r="AZ5374" s="2">
        <v>1</v>
      </c>
      <c r="BC5374" s="2">
        <v>76</v>
      </c>
      <c r="BD5374" s="2">
        <v>60</v>
      </c>
      <c r="BE5374" s="2">
        <v>78.900000000000006</v>
      </c>
      <c r="BF5374" s="2">
        <v>60</v>
      </c>
      <c r="BG5374" s="2">
        <v>78.900000000000006</v>
      </c>
      <c r="BH5374" s="2">
        <v>78.900000000000006</v>
      </c>
      <c r="BI5374" s="2">
        <v>7</v>
      </c>
      <c r="BJ5374" s="2">
        <v>9.1999999999999993</v>
      </c>
      <c r="BK5374" s="2">
        <v>9</v>
      </c>
      <c r="BL5374" s="2">
        <v>11.8</v>
      </c>
      <c r="BM5374" s="2">
        <v>2</v>
      </c>
      <c r="BN5374" s="2">
        <v>2.6</v>
      </c>
      <c r="BO5374" s="2">
        <v>24</v>
      </c>
      <c r="BP5374" s="2">
        <v>31.6</v>
      </c>
      <c r="BQ5374" s="2">
        <v>34</v>
      </c>
      <c r="BR5374" s="2">
        <v>44.7</v>
      </c>
      <c r="BU5374" s="2">
        <v>16</v>
      </c>
      <c r="BV5374" s="2">
        <v>21.1</v>
      </c>
      <c r="BX5374" s="2">
        <v>1</v>
      </c>
    </row>
    <row r="5375" spans="1:77" ht="12.75" customHeight="1" x14ac:dyDescent="0.2">
      <c r="A5375">
        <v>4</v>
      </c>
      <c r="B5375" s="2">
        <v>4518</v>
      </c>
      <c r="C5375" s="17">
        <v>2.3199999999999998</v>
      </c>
      <c r="D5375" s="2">
        <v>2.08</v>
      </c>
      <c r="E5375" s="15">
        <v>2.4409999999999998</v>
      </c>
      <c r="G5375" s="17">
        <v>72</v>
      </c>
      <c r="H5375" s="2">
        <v>24</v>
      </c>
      <c r="I5375" s="2">
        <v>33.299999999999997</v>
      </c>
      <c r="J5375" s="2">
        <v>24</v>
      </c>
      <c r="K5375" s="2">
        <v>33.299999999999997</v>
      </c>
      <c r="L5375" s="2">
        <v>33.299999999999997</v>
      </c>
      <c r="M5375" s="2">
        <v>6</v>
      </c>
      <c r="N5375" s="2">
        <v>8.3000000000000007</v>
      </c>
      <c r="O5375" s="2">
        <v>42</v>
      </c>
      <c r="P5375" s="2">
        <v>58.3</v>
      </c>
      <c r="S5375" s="2">
        <v>19</v>
      </c>
      <c r="T5375" s="2">
        <v>26.4</v>
      </c>
      <c r="U5375" s="2">
        <v>5</v>
      </c>
      <c r="V5375" s="2">
        <v>6.9</v>
      </c>
      <c r="Y5375" s="2">
        <v>48</v>
      </c>
      <c r="Z5375" s="2">
        <v>66.7</v>
      </c>
      <c r="AB5375" s="2">
        <v>1</v>
      </c>
      <c r="AE5375" s="2">
        <v>72</v>
      </c>
      <c r="AF5375" s="2">
        <v>25</v>
      </c>
      <c r="AG5375" s="2">
        <v>34.700000000000003</v>
      </c>
      <c r="AH5375" s="2">
        <v>25</v>
      </c>
      <c r="AI5375" s="2">
        <v>34.700000000000003</v>
      </c>
      <c r="AJ5375" s="2">
        <v>34.700000000000003</v>
      </c>
      <c r="AK5375" s="2">
        <v>27</v>
      </c>
      <c r="AL5375" s="2">
        <v>37.5</v>
      </c>
      <c r="AM5375" s="2">
        <v>20</v>
      </c>
      <c r="AN5375" s="2">
        <v>27.8</v>
      </c>
      <c r="AQ5375" s="2">
        <v>17</v>
      </c>
      <c r="AR5375" s="2">
        <v>23.6</v>
      </c>
      <c r="AS5375" s="2">
        <v>8</v>
      </c>
      <c r="AT5375" s="2">
        <v>11.1</v>
      </c>
      <c r="AW5375" s="2">
        <v>47</v>
      </c>
      <c r="AX5375" s="2">
        <v>65.3</v>
      </c>
      <c r="AZ5375" s="2">
        <v>1</v>
      </c>
      <c r="BC5375" s="2">
        <v>71</v>
      </c>
      <c r="BD5375" s="2">
        <v>38</v>
      </c>
      <c r="BE5375" s="2">
        <v>52.8</v>
      </c>
      <c r="BF5375" s="2">
        <v>38</v>
      </c>
      <c r="BG5375" s="2">
        <v>52.8</v>
      </c>
      <c r="BH5375" s="2">
        <v>53.5</v>
      </c>
      <c r="BI5375" s="2">
        <v>10</v>
      </c>
      <c r="BJ5375" s="2">
        <v>13.9</v>
      </c>
      <c r="BK5375" s="2">
        <v>23</v>
      </c>
      <c r="BL5375" s="2">
        <v>31.9</v>
      </c>
      <c r="BO5375" s="2">
        <v>32</v>
      </c>
      <c r="BP5375" s="2">
        <v>44.4</v>
      </c>
      <c r="BQ5375" s="2">
        <v>6</v>
      </c>
      <c r="BR5375" s="2">
        <v>8.3000000000000007</v>
      </c>
      <c r="BS5375" s="2">
        <v>1</v>
      </c>
      <c r="BT5375" s="2">
        <v>1.4</v>
      </c>
      <c r="BU5375" s="2">
        <v>34</v>
      </c>
      <c r="BV5375" s="2">
        <v>47.2</v>
      </c>
      <c r="BX5375" s="2">
        <v>1</v>
      </c>
    </row>
    <row r="5376" spans="1:77" ht="12.75" customHeight="1" x14ac:dyDescent="0.2">
      <c r="A5376">
        <v>4</v>
      </c>
      <c r="B5376" s="2">
        <v>4520</v>
      </c>
      <c r="C5376" s="17">
        <v>2.81</v>
      </c>
      <c r="D5376" s="2">
        <v>2.64</v>
      </c>
      <c r="E5376" s="15">
        <v>2.4099999999999997</v>
      </c>
      <c r="G5376" s="17">
        <v>72</v>
      </c>
      <c r="H5376" s="2">
        <v>45</v>
      </c>
      <c r="I5376" s="2">
        <v>61.6</v>
      </c>
      <c r="J5376" s="2">
        <v>45</v>
      </c>
      <c r="K5376" s="2">
        <v>61.6</v>
      </c>
      <c r="L5376" s="2">
        <v>62.5</v>
      </c>
      <c r="M5376" s="2">
        <v>9</v>
      </c>
      <c r="N5376" s="2">
        <v>12.3</v>
      </c>
      <c r="O5376" s="2">
        <v>18</v>
      </c>
      <c r="P5376" s="2">
        <v>24.7</v>
      </c>
      <c r="S5376" s="2">
        <v>20</v>
      </c>
      <c r="T5376" s="2">
        <v>27.4</v>
      </c>
      <c r="U5376" s="2">
        <v>25</v>
      </c>
      <c r="V5376" s="2">
        <v>34.200000000000003</v>
      </c>
      <c r="W5376" s="2">
        <v>1</v>
      </c>
      <c r="X5376" s="2">
        <v>1.4</v>
      </c>
      <c r="Y5376" s="2">
        <v>28</v>
      </c>
      <c r="Z5376" s="2">
        <v>38.4</v>
      </c>
      <c r="AE5376" s="2">
        <v>72</v>
      </c>
      <c r="AF5376" s="2">
        <v>42</v>
      </c>
      <c r="AG5376" s="2">
        <v>58.3</v>
      </c>
      <c r="AH5376" s="2">
        <v>42</v>
      </c>
      <c r="AI5376" s="2">
        <v>58.3</v>
      </c>
      <c r="AJ5376" s="2">
        <v>58.3</v>
      </c>
      <c r="AK5376" s="2">
        <v>21</v>
      </c>
      <c r="AL5376" s="2">
        <v>29.2</v>
      </c>
      <c r="AM5376" s="2">
        <v>9</v>
      </c>
      <c r="AN5376" s="2">
        <v>12.5</v>
      </c>
      <c r="AQ5376" s="2">
        <v>17</v>
      </c>
      <c r="AR5376" s="2">
        <v>23.6</v>
      </c>
      <c r="AS5376" s="2">
        <v>25</v>
      </c>
      <c r="AT5376" s="2">
        <v>34.700000000000003</v>
      </c>
      <c r="AW5376" s="2">
        <v>30</v>
      </c>
      <c r="AX5376" s="2">
        <v>41.7</v>
      </c>
      <c r="AZ5376" s="2">
        <v>1</v>
      </c>
      <c r="BC5376" s="2">
        <v>72</v>
      </c>
      <c r="BD5376" s="2">
        <v>36</v>
      </c>
      <c r="BE5376" s="2">
        <v>49.3</v>
      </c>
      <c r="BF5376" s="2">
        <v>36</v>
      </c>
      <c r="BG5376" s="2">
        <v>49.3</v>
      </c>
      <c r="BH5376" s="2">
        <v>50</v>
      </c>
      <c r="BI5376" s="2">
        <v>20</v>
      </c>
      <c r="BJ5376" s="2">
        <v>27.4</v>
      </c>
      <c r="BK5376" s="2">
        <v>16</v>
      </c>
      <c r="BL5376" s="2">
        <v>21.9</v>
      </c>
      <c r="BO5376" s="2">
        <v>20</v>
      </c>
      <c r="BP5376" s="2">
        <v>27.4</v>
      </c>
      <c r="BQ5376" s="2">
        <v>16</v>
      </c>
      <c r="BR5376" s="2">
        <v>21.9</v>
      </c>
      <c r="BS5376" s="2">
        <v>1</v>
      </c>
      <c r="BT5376" s="2">
        <v>1.4</v>
      </c>
      <c r="BU5376" s="2">
        <v>37</v>
      </c>
      <c r="BV5376" s="2">
        <v>50.7</v>
      </c>
    </row>
    <row r="5377" spans="1:77" ht="12.75" customHeight="1" x14ac:dyDescent="0.2">
      <c r="A5377">
        <v>4</v>
      </c>
      <c r="B5377" s="2">
        <v>4525</v>
      </c>
      <c r="C5377" s="17">
        <v>3.22</v>
      </c>
      <c r="D5377" s="2">
        <v>3.1</v>
      </c>
      <c r="E5377" s="15">
        <v>3.0779999999999994</v>
      </c>
      <c r="G5377" s="17">
        <v>50</v>
      </c>
      <c r="H5377" s="2">
        <v>49</v>
      </c>
      <c r="I5377" s="2">
        <v>98</v>
      </c>
      <c r="J5377" s="2">
        <v>49</v>
      </c>
      <c r="K5377" s="2">
        <v>98</v>
      </c>
      <c r="L5377" s="2">
        <v>98</v>
      </c>
      <c r="M5377" s="2">
        <v>1</v>
      </c>
      <c r="N5377" s="2">
        <v>2</v>
      </c>
      <c r="Q5377" s="2">
        <v>4</v>
      </c>
      <c r="R5377" s="2">
        <v>8</v>
      </c>
      <c r="S5377" s="2">
        <v>20</v>
      </c>
      <c r="T5377" s="2">
        <v>40</v>
      </c>
      <c r="U5377" s="2">
        <v>25</v>
      </c>
      <c r="V5377" s="2">
        <v>50</v>
      </c>
      <c r="Y5377" s="2">
        <v>1</v>
      </c>
      <c r="Z5377" s="2">
        <v>2</v>
      </c>
      <c r="AB5377" s="2">
        <v>2</v>
      </c>
      <c r="AE5377" s="2">
        <v>50</v>
      </c>
      <c r="AF5377" s="2">
        <v>38</v>
      </c>
      <c r="AG5377" s="2">
        <v>76</v>
      </c>
      <c r="AH5377" s="2">
        <v>38</v>
      </c>
      <c r="AI5377" s="2">
        <v>76</v>
      </c>
      <c r="AJ5377" s="2">
        <v>76</v>
      </c>
      <c r="AK5377" s="2">
        <v>10</v>
      </c>
      <c r="AL5377" s="2">
        <v>20</v>
      </c>
      <c r="AM5377" s="2">
        <v>2</v>
      </c>
      <c r="AN5377" s="2">
        <v>4</v>
      </c>
      <c r="AQ5377" s="2">
        <v>11</v>
      </c>
      <c r="AR5377" s="2">
        <v>22</v>
      </c>
      <c r="AS5377" s="2">
        <v>27</v>
      </c>
      <c r="AT5377" s="2">
        <v>54</v>
      </c>
      <c r="AW5377" s="2">
        <v>12</v>
      </c>
      <c r="AX5377" s="2">
        <v>24</v>
      </c>
      <c r="AZ5377" s="2">
        <v>2</v>
      </c>
      <c r="BC5377" s="2">
        <v>51</v>
      </c>
      <c r="BD5377" s="2">
        <v>44</v>
      </c>
      <c r="BE5377" s="2">
        <v>86.3</v>
      </c>
      <c r="BF5377" s="2">
        <v>44</v>
      </c>
      <c r="BG5377" s="2">
        <v>86.3</v>
      </c>
      <c r="BH5377" s="2">
        <v>86.3</v>
      </c>
      <c r="BI5377" s="2">
        <v>2</v>
      </c>
      <c r="BJ5377" s="2">
        <v>3.9</v>
      </c>
      <c r="BK5377" s="2">
        <v>5</v>
      </c>
      <c r="BL5377" s="2">
        <v>9.8000000000000007</v>
      </c>
      <c r="BM5377" s="2">
        <v>3</v>
      </c>
      <c r="BN5377" s="2">
        <v>5.9</v>
      </c>
      <c r="BO5377" s="2">
        <v>19</v>
      </c>
      <c r="BP5377" s="2">
        <v>37.299999999999997</v>
      </c>
      <c r="BQ5377" s="2">
        <v>22</v>
      </c>
      <c r="BR5377" s="2">
        <v>43.1</v>
      </c>
      <c r="BU5377" s="2">
        <v>7</v>
      </c>
      <c r="BV5377" s="2">
        <v>13.7</v>
      </c>
      <c r="BX5377" s="2">
        <v>1</v>
      </c>
    </row>
    <row r="5378" spans="1:77" ht="12.75" customHeight="1" x14ac:dyDescent="0.2">
      <c r="A5378">
        <v>4</v>
      </c>
      <c r="B5378" s="2">
        <v>4526</v>
      </c>
      <c r="C5378" s="17">
        <v>2.2599999999999998</v>
      </c>
      <c r="D5378" s="2">
        <v>2.02</v>
      </c>
      <c r="E5378" s="15">
        <v>2.077</v>
      </c>
      <c r="G5378" s="17">
        <v>115</v>
      </c>
      <c r="H5378" s="2">
        <v>47</v>
      </c>
      <c r="I5378" s="2">
        <v>40.9</v>
      </c>
      <c r="J5378" s="2">
        <v>47</v>
      </c>
      <c r="K5378" s="2">
        <v>40.9</v>
      </c>
      <c r="L5378" s="2">
        <v>40.9</v>
      </c>
      <c r="M5378" s="2">
        <v>23</v>
      </c>
      <c r="N5378" s="2">
        <v>20</v>
      </c>
      <c r="O5378" s="2">
        <v>45</v>
      </c>
      <c r="P5378" s="2">
        <v>39.1</v>
      </c>
      <c r="S5378" s="2">
        <v>41</v>
      </c>
      <c r="T5378" s="2">
        <v>35.700000000000003</v>
      </c>
      <c r="U5378" s="2">
        <v>6</v>
      </c>
      <c r="V5378" s="2">
        <v>5.2</v>
      </c>
      <c r="Y5378" s="2">
        <v>68</v>
      </c>
      <c r="Z5378" s="2">
        <v>59.1</v>
      </c>
      <c r="AB5378" s="2">
        <v>1</v>
      </c>
      <c r="AC5378" s="2">
        <v>2</v>
      </c>
      <c r="AE5378" s="2">
        <v>114</v>
      </c>
      <c r="AF5378" s="2">
        <v>42</v>
      </c>
      <c r="AG5378" s="2">
        <v>36.799999999999997</v>
      </c>
      <c r="AH5378" s="2">
        <v>42</v>
      </c>
      <c r="AI5378" s="2">
        <v>36.799999999999997</v>
      </c>
      <c r="AJ5378" s="2">
        <v>36.799999999999997</v>
      </c>
      <c r="AK5378" s="2">
        <v>50</v>
      </c>
      <c r="AL5378" s="2">
        <v>43.9</v>
      </c>
      <c r="AM5378" s="2">
        <v>22</v>
      </c>
      <c r="AN5378" s="2">
        <v>19.3</v>
      </c>
      <c r="AQ5378" s="2">
        <v>32</v>
      </c>
      <c r="AR5378" s="2">
        <v>28.1</v>
      </c>
      <c r="AS5378" s="2">
        <v>10</v>
      </c>
      <c r="AT5378" s="2">
        <v>8.8000000000000007</v>
      </c>
      <c r="AW5378" s="2">
        <v>72</v>
      </c>
      <c r="AX5378" s="2">
        <v>63.2</v>
      </c>
      <c r="AY5378" s="2">
        <v>1</v>
      </c>
      <c r="AZ5378" s="2">
        <v>1</v>
      </c>
      <c r="BA5378" s="2">
        <v>2</v>
      </c>
      <c r="BC5378" s="2">
        <v>107</v>
      </c>
      <c r="BD5378" s="2">
        <v>42</v>
      </c>
      <c r="BE5378" s="2">
        <v>36.799999999999997</v>
      </c>
      <c r="BF5378" s="2">
        <v>42</v>
      </c>
      <c r="BG5378" s="2">
        <v>36.799999999999997</v>
      </c>
      <c r="BH5378" s="2">
        <v>39.299999999999997</v>
      </c>
      <c r="BI5378" s="2">
        <v>26</v>
      </c>
      <c r="BJ5378" s="2">
        <v>22.8</v>
      </c>
      <c r="BK5378" s="2">
        <v>39</v>
      </c>
      <c r="BL5378" s="2">
        <v>34.200000000000003</v>
      </c>
      <c r="BO5378" s="2">
        <v>35</v>
      </c>
      <c r="BP5378" s="2">
        <v>30.7</v>
      </c>
      <c r="BQ5378" s="2">
        <v>7</v>
      </c>
      <c r="BR5378" s="2">
        <v>6.1</v>
      </c>
      <c r="BS5378" s="2">
        <v>7</v>
      </c>
      <c r="BT5378" s="2">
        <v>6.1</v>
      </c>
      <c r="BU5378" s="2">
        <v>72</v>
      </c>
      <c r="BV5378" s="2">
        <v>63.2</v>
      </c>
      <c r="BW5378" s="2">
        <v>1</v>
      </c>
      <c r="BX5378" s="2">
        <v>1</v>
      </c>
      <c r="BY5378" s="2">
        <v>2</v>
      </c>
    </row>
    <row r="5379" spans="1:77" ht="12.75" customHeight="1" x14ac:dyDescent="0.2">
      <c r="A5379">
        <v>4</v>
      </c>
      <c r="B5379" s="2">
        <v>4527</v>
      </c>
      <c r="C5379" s="17">
        <v>2.77</v>
      </c>
      <c r="D5379" s="2">
        <v>2.36</v>
      </c>
      <c r="E5379" s="15">
        <v>2.343</v>
      </c>
      <c r="G5379" s="17">
        <v>73</v>
      </c>
      <c r="H5379" s="2">
        <v>43</v>
      </c>
      <c r="I5379" s="2">
        <v>58.9</v>
      </c>
      <c r="J5379" s="2">
        <v>43</v>
      </c>
      <c r="K5379" s="2">
        <v>58.9</v>
      </c>
      <c r="L5379" s="2">
        <v>58.9</v>
      </c>
      <c r="M5379" s="2">
        <v>5</v>
      </c>
      <c r="N5379" s="2">
        <v>6.8</v>
      </c>
      <c r="O5379" s="2">
        <v>25</v>
      </c>
      <c r="P5379" s="2">
        <v>34.200000000000003</v>
      </c>
      <c r="S5379" s="2">
        <v>25</v>
      </c>
      <c r="T5379" s="2">
        <v>34.200000000000003</v>
      </c>
      <c r="U5379" s="2">
        <v>18</v>
      </c>
      <c r="V5379" s="2">
        <v>24.7</v>
      </c>
      <c r="Y5379" s="2">
        <v>30</v>
      </c>
      <c r="Z5379" s="2">
        <v>41.1</v>
      </c>
      <c r="AE5379" s="2">
        <v>72</v>
      </c>
      <c r="AF5379" s="2">
        <v>38</v>
      </c>
      <c r="AG5379" s="2">
        <v>52.1</v>
      </c>
      <c r="AH5379" s="2">
        <v>38</v>
      </c>
      <c r="AI5379" s="2">
        <v>52.1</v>
      </c>
      <c r="AJ5379" s="2">
        <v>52.8</v>
      </c>
      <c r="AK5379" s="2">
        <v>21</v>
      </c>
      <c r="AL5379" s="2">
        <v>28.8</v>
      </c>
      <c r="AM5379" s="2">
        <v>13</v>
      </c>
      <c r="AN5379" s="2">
        <v>17.8</v>
      </c>
      <c r="AQ5379" s="2">
        <v>27</v>
      </c>
      <c r="AR5379" s="2">
        <v>37</v>
      </c>
      <c r="AS5379" s="2">
        <v>11</v>
      </c>
      <c r="AT5379" s="2">
        <v>15.1</v>
      </c>
      <c r="AU5379" s="2">
        <v>1</v>
      </c>
      <c r="AV5379" s="2">
        <v>1.4</v>
      </c>
      <c r="AW5379" s="2">
        <v>35</v>
      </c>
      <c r="AX5379" s="2">
        <v>47.9</v>
      </c>
      <c r="BC5379" s="2">
        <v>70</v>
      </c>
      <c r="BD5379" s="2">
        <v>37</v>
      </c>
      <c r="BE5379" s="2">
        <v>50.7</v>
      </c>
      <c r="BF5379" s="2">
        <v>37</v>
      </c>
      <c r="BG5379" s="2">
        <v>50.7</v>
      </c>
      <c r="BH5379" s="2">
        <v>52.9</v>
      </c>
      <c r="BI5379" s="2">
        <v>14</v>
      </c>
      <c r="BJ5379" s="2">
        <v>19.2</v>
      </c>
      <c r="BK5379" s="2">
        <v>19</v>
      </c>
      <c r="BL5379" s="2">
        <v>26</v>
      </c>
      <c r="BO5379" s="2">
        <v>29</v>
      </c>
      <c r="BP5379" s="2">
        <v>39.700000000000003</v>
      </c>
      <c r="BQ5379" s="2">
        <v>8</v>
      </c>
      <c r="BR5379" s="2">
        <v>11</v>
      </c>
      <c r="BS5379" s="2">
        <v>3</v>
      </c>
      <c r="BT5379" s="2">
        <v>4.0999999999999996</v>
      </c>
      <c r="BU5379" s="2">
        <v>36</v>
      </c>
      <c r="BV5379" s="2">
        <v>49.3</v>
      </c>
    </row>
    <row r="5380" spans="1:77" ht="12.75" customHeight="1" x14ac:dyDescent="0.2">
      <c r="A5380">
        <v>4</v>
      </c>
      <c r="B5380" s="2">
        <v>4529</v>
      </c>
      <c r="C5380" s="17">
        <v>3.21</v>
      </c>
      <c r="D5380" s="2">
        <v>3.22</v>
      </c>
      <c r="E5380" s="15">
        <v>3.0610000000000004</v>
      </c>
      <c r="G5380" s="17">
        <v>148</v>
      </c>
      <c r="H5380" s="2">
        <v>126</v>
      </c>
      <c r="I5380" s="2">
        <v>85.1</v>
      </c>
      <c r="J5380" s="2">
        <v>126</v>
      </c>
      <c r="K5380" s="2">
        <v>85.1</v>
      </c>
      <c r="L5380" s="2">
        <v>85.1</v>
      </c>
      <c r="M5380" s="2">
        <v>3</v>
      </c>
      <c r="N5380" s="2">
        <v>2</v>
      </c>
      <c r="O5380" s="2">
        <v>19</v>
      </c>
      <c r="P5380" s="2">
        <v>12.8</v>
      </c>
      <c r="S5380" s="2">
        <v>70</v>
      </c>
      <c r="T5380" s="2">
        <v>47.3</v>
      </c>
      <c r="U5380" s="2">
        <v>56</v>
      </c>
      <c r="V5380" s="2">
        <v>37.799999999999997</v>
      </c>
      <c r="Y5380" s="2">
        <v>22</v>
      </c>
      <c r="Z5380" s="2">
        <v>14.9</v>
      </c>
      <c r="AE5380" s="2">
        <v>148</v>
      </c>
      <c r="AF5380" s="2">
        <v>120</v>
      </c>
      <c r="AG5380" s="2">
        <v>81.099999999999994</v>
      </c>
      <c r="AH5380" s="2">
        <v>120</v>
      </c>
      <c r="AI5380" s="2">
        <v>81.099999999999994</v>
      </c>
      <c r="AJ5380" s="2">
        <v>81.099999999999994</v>
      </c>
      <c r="AK5380" s="2">
        <v>17</v>
      </c>
      <c r="AL5380" s="2">
        <v>11.5</v>
      </c>
      <c r="AM5380" s="2">
        <v>11</v>
      </c>
      <c r="AN5380" s="2">
        <v>7.4</v>
      </c>
      <c r="AQ5380" s="2">
        <v>42</v>
      </c>
      <c r="AR5380" s="2">
        <v>28.4</v>
      </c>
      <c r="AS5380" s="2">
        <v>78</v>
      </c>
      <c r="AT5380" s="2">
        <v>52.7</v>
      </c>
      <c r="AW5380" s="2">
        <v>28</v>
      </c>
      <c r="AX5380" s="2">
        <v>18.899999999999999</v>
      </c>
      <c r="BC5380" s="2">
        <v>144</v>
      </c>
      <c r="BD5380" s="2">
        <v>116</v>
      </c>
      <c r="BE5380" s="2">
        <v>78.400000000000006</v>
      </c>
      <c r="BF5380" s="2">
        <v>116</v>
      </c>
      <c r="BG5380" s="2">
        <v>78.400000000000006</v>
      </c>
      <c r="BH5380" s="2">
        <v>80.599999999999994</v>
      </c>
      <c r="BI5380" s="2">
        <v>8</v>
      </c>
      <c r="BJ5380" s="2">
        <v>5.4</v>
      </c>
      <c r="BK5380" s="2">
        <v>20</v>
      </c>
      <c r="BL5380" s="2">
        <v>13.5</v>
      </c>
      <c r="BO5380" s="2">
        <v>59</v>
      </c>
      <c r="BP5380" s="2">
        <v>39.9</v>
      </c>
      <c r="BQ5380" s="2">
        <v>57</v>
      </c>
      <c r="BR5380" s="2">
        <v>38.5</v>
      </c>
      <c r="BS5380" s="2">
        <v>4</v>
      </c>
      <c r="BT5380" s="2">
        <v>2.7</v>
      </c>
      <c r="BU5380" s="2">
        <v>32</v>
      </c>
      <c r="BV5380" s="2">
        <v>21.6</v>
      </c>
    </row>
    <row r="5381" spans="1:77" ht="12.75" customHeight="1" x14ac:dyDescent="0.2">
      <c r="A5381">
        <v>4</v>
      </c>
      <c r="B5381" s="2">
        <v>4530</v>
      </c>
      <c r="C5381" s="17">
        <v>3.29</v>
      </c>
      <c r="D5381" s="2">
        <v>2.95</v>
      </c>
      <c r="E5381" s="15">
        <v>2.8510000000000004</v>
      </c>
      <c r="G5381" s="17">
        <v>119</v>
      </c>
      <c r="H5381" s="2">
        <v>103</v>
      </c>
      <c r="I5381" s="2">
        <v>85.8</v>
      </c>
      <c r="J5381" s="2">
        <v>103</v>
      </c>
      <c r="K5381" s="2">
        <v>85.8</v>
      </c>
      <c r="L5381" s="2">
        <v>86.6</v>
      </c>
      <c r="M5381" s="2">
        <v>2</v>
      </c>
      <c r="N5381" s="2">
        <v>1.7</v>
      </c>
      <c r="O5381" s="2">
        <v>14</v>
      </c>
      <c r="P5381" s="2">
        <v>11.7</v>
      </c>
      <c r="S5381" s="2">
        <v>47</v>
      </c>
      <c r="T5381" s="2">
        <v>39.200000000000003</v>
      </c>
      <c r="U5381" s="2">
        <v>56</v>
      </c>
      <c r="V5381" s="2">
        <v>46.7</v>
      </c>
      <c r="W5381" s="2">
        <v>1</v>
      </c>
      <c r="X5381" s="2">
        <v>0.8</v>
      </c>
      <c r="Y5381" s="2">
        <v>17</v>
      </c>
      <c r="Z5381" s="2">
        <v>14.2</v>
      </c>
      <c r="AE5381" s="2">
        <v>119</v>
      </c>
      <c r="AF5381" s="2">
        <v>89</v>
      </c>
      <c r="AG5381" s="2">
        <v>74.2</v>
      </c>
      <c r="AH5381" s="2">
        <v>89</v>
      </c>
      <c r="AI5381" s="2">
        <v>74.2</v>
      </c>
      <c r="AJ5381" s="2">
        <v>74.8</v>
      </c>
      <c r="AK5381" s="2">
        <v>15</v>
      </c>
      <c r="AL5381" s="2">
        <v>12.5</v>
      </c>
      <c r="AM5381" s="2">
        <v>15</v>
      </c>
      <c r="AN5381" s="2">
        <v>12.5</v>
      </c>
      <c r="AQ5381" s="2">
        <v>47</v>
      </c>
      <c r="AR5381" s="2">
        <v>39.200000000000003</v>
      </c>
      <c r="AS5381" s="2">
        <v>42</v>
      </c>
      <c r="AT5381" s="2">
        <v>35</v>
      </c>
      <c r="AU5381" s="2">
        <v>1</v>
      </c>
      <c r="AV5381" s="2">
        <v>0.8</v>
      </c>
      <c r="AW5381" s="2">
        <v>31</v>
      </c>
      <c r="AX5381" s="2">
        <v>25.8</v>
      </c>
      <c r="BC5381" s="2">
        <v>120</v>
      </c>
      <c r="BD5381" s="2">
        <v>83</v>
      </c>
      <c r="BE5381" s="2">
        <v>69.2</v>
      </c>
      <c r="BF5381" s="2">
        <v>83</v>
      </c>
      <c r="BG5381" s="2">
        <v>69.2</v>
      </c>
      <c r="BH5381" s="2">
        <v>69.2</v>
      </c>
      <c r="BI5381" s="2">
        <v>13</v>
      </c>
      <c r="BJ5381" s="2">
        <v>10.8</v>
      </c>
      <c r="BK5381" s="2">
        <v>24</v>
      </c>
      <c r="BL5381" s="2">
        <v>20</v>
      </c>
      <c r="BO5381" s="2">
        <v>51</v>
      </c>
      <c r="BP5381" s="2">
        <v>42.5</v>
      </c>
      <c r="BQ5381" s="2">
        <v>32</v>
      </c>
      <c r="BR5381" s="2">
        <v>26.7</v>
      </c>
      <c r="BU5381" s="2">
        <v>37</v>
      </c>
      <c r="BV5381" s="2">
        <v>30.8</v>
      </c>
    </row>
    <row r="5382" spans="1:77" ht="12.75" customHeight="1" x14ac:dyDescent="0.2">
      <c r="A5382">
        <v>4</v>
      </c>
      <c r="B5382" s="2">
        <v>4532</v>
      </c>
      <c r="C5382" s="17">
        <v>3.36</v>
      </c>
      <c r="D5382" s="2">
        <v>3.21</v>
      </c>
      <c r="E5382" s="15">
        <v>3.5339999999999998</v>
      </c>
      <c r="G5382" s="17">
        <v>75</v>
      </c>
      <c r="H5382" s="2">
        <v>66</v>
      </c>
      <c r="I5382" s="2">
        <v>88</v>
      </c>
      <c r="J5382" s="2">
        <v>66</v>
      </c>
      <c r="K5382" s="2">
        <v>88</v>
      </c>
      <c r="L5382" s="2">
        <v>88</v>
      </c>
      <c r="M5382" s="2">
        <v>1</v>
      </c>
      <c r="N5382" s="2">
        <v>1.3</v>
      </c>
      <c r="O5382" s="2">
        <v>8</v>
      </c>
      <c r="P5382" s="2">
        <v>10.7</v>
      </c>
      <c r="S5382" s="2">
        <v>29</v>
      </c>
      <c r="T5382" s="2">
        <v>38.700000000000003</v>
      </c>
      <c r="U5382" s="2">
        <v>37</v>
      </c>
      <c r="V5382" s="2">
        <v>49.3</v>
      </c>
      <c r="Y5382" s="2">
        <v>9</v>
      </c>
      <c r="Z5382" s="2">
        <v>12</v>
      </c>
      <c r="AC5382" s="2">
        <v>1</v>
      </c>
      <c r="AE5382" s="2">
        <v>75</v>
      </c>
      <c r="AF5382" s="2">
        <v>61</v>
      </c>
      <c r="AG5382" s="2">
        <v>81.3</v>
      </c>
      <c r="AH5382" s="2">
        <v>61</v>
      </c>
      <c r="AI5382" s="2">
        <v>81.3</v>
      </c>
      <c r="AJ5382" s="2">
        <v>81.3</v>
      </c>
      <c r="AK5382" s="2">
        <v>8</v>
      </c>
      <c r="AL5382" s="2">
        <v>10.7</v>
      </c>
      <c r="AM5382" s="2">
        <v>6</v>
      </c>
      <c r="AN5382" s="2">
        <v>8</v>
      </c>
      <c r="AQ5382" s="2">
        <v>23</v>
      </c>
      <c r="AR5382" s="2">
        <v>30.7</v>
      </c>
      <c r="AS5382" s="2">
        <v>38</v>
      </c>
      <c r="AT5382" s="2">
        <v>50.7</v>
      </c>
      <c r="AW5382" s="2">
        <v>14</v>
      </c>
      <c r="AX5382" s="2">
        <v>18.7</v>
      </c>
      <c r="BA5382" s="2">
        <v>1</v>
      </c>
      <c r="BC5382" s="2">
        <v>75</v>
      </c>
      <c r="BD5382" s="2">
        <v>68</v>
      </c>
      <c r="BE5382" s="2">
        <v>90.7</v>
      </c>
      <c r="BF5382" s="2">
        <v>68</v>
      </c>
      <c r="BG5382" s="2">
        <v>90.7</v>
      </c>
      <c r="BH5382" s="2">
        <v>90.7</v>
      </c>
      <c r="BK5382" s="2">
        <v>7</v>
      </c>
      <c r="BL5382" s="2">
        <v>9.3000000000000007</v>
      </c>
      <c r="BO5382" s="2">
        <v>21</v>
      </c>
      <c r="BP5382" s="2">
        <v>28</v>
      </c>
      <c r="BQ5382" s="2">
        <v>47</v>
      </c>
      <c r="BR5382" s="2">
        <v>62.7</v>
      </c>
      <c r="BU5382" s="2">
        <v>7</v>
      </c>
      <c r="BV5382" s="2">
        <v>9.3000000000000007</v>
      </c>
      <c r="BY5382" s="2">
        <v>1</v>
      </c>
    </row>
    <row r="5383" spans="1:77" ht="12.75" customHeight="1" x14ac:dyDescent="0.2">
      <c r="A5383">
        <v>4</v>
      </c>
      <c r="B5383" s="2">
        <v>4533</v>
      </c>
      <c r="C5383" s="17">
        <v>2.4700000000000002</v>
      </c>
      <c r="D5383" s="2">
        <v>2.2200000000000002</v>
      </c>
      <c r="E5383" s="15">
        <v>2.0850000000000004</v>
      </c>
      <c r="G5383" s="17">
        <v>58</v>
      </c>
      <c r="H5383" s="2">
        <v>40</v>
      </c>
      <c r="I5383" s="2">
        <v>69</v>
      </c>
      <c r="J5383" s="2">
        <v>40</v>
      </c>
      <c r="K5383" s="2">
        <v>69</v>
      </c>
      <c r="L5383" s="2">
        <v>69</v>
      </c>
      <c r="M5383" s="2">
        <v>5</v>
      </c>
      <c r="N5383" s="2">
        <v>8.6</v>
      </c>
      <c r="O5383" s="2">
        <v>13</v>
      </c>
      <c r="P5383" s="2">
        <v>22.4</v>
      </c>
      <c r="Q5383" s="2">
        <v>5</v>
      </c>
      <c r="R5383" s="2">
        <v>8.6</v>
      </c>
      <c r="S5383" s="2">
        <v>28</v>
      </c>
      <c r="T5383" s="2">
        <v>48.3</v>
      </c>
      <c r="U5383" s="2">
        <v>7</v>
      </c>
      <c r="V5383" s="2">
        <v>12.1</v>
      </c>
      <c r="Y5383" s="2">
        <v>18</v>
      </c>
      <c r="Z5383" s="2">
        <v>31</v>
      </c>
      <c r="AB5383" s="2">
        <v>1</v>
      </c>
      <c r="AE5383" s="2">
        <v>58</v>
      </c>
      <c r="AF5383" s="2">
        <v>28</v>
      </c>
      <c r="AG5383" s="2">
        <v>48.3</v>
      </c>
      <c r="AH5383" s="2">
        <v>28</v>
      </c>
      <c r="AI5383" s="2">
        <v>48.3</v>
      </c>
      <c r="AJ5383" s="2">
        <v>48.3</v>
      </c>
      <c r="AK5383" s="2">
        <v>21</v>
      </c>
      <c r="AL5383" s="2">
        <v>36.200000000000003</v>
      </c>
      <c r="AM5383" s="2">
        <v>9</v>
      </c>
      <c r="AN5383" s="2">
        <v>15.5</v>
      </c>
      <c r="AQ5383" s="2">
        <v>22</v>
      </c>
      <c r="AR5383" s="2">
        <v>37.9</v>
      </c>
      <c r="AS5383" s="2">
        <v>6</v>
      </c>
      <c r="AT5383" s="2">
        <v>10.3</v>
      </c>
      <c r="AW5383" s="2">
        <v>30</v>
      </c>
      <c r="AX5383" s="2">
        <v>51.7</v>
      </c>
      <c r="AZ5383" s="2">
        <v>1</v>
      </c>
      <c r="BC5383" s="2">
        <v>57</v>
      </c>
      <c r="BD5383" s="2">
        <v>24</v>
      </c>
      <c r="BE5383" s="2">
        <v>41.4</v>
      </c>
      <c r="BF5383" s="2">
        <v>24</v>
      </c>
      <c r="BG5383" s="2">
        <v>41.4</v>
      </c>
      <c r="BH5383" s="2">
        <v>42.1</v>
      </c>
      <c r="BI5383" s="2">
        <v>16</v>
      </c>
      <c r="BJ5383" s="2">
        <v>27.6</v>
      </c>
      <c r="BK5383" s="2">
        <v>17</v>
      </c>
      <c r="BL5383" s="2">
        <v>29.3</v>
      </c>
      <c r="BM5383" s="2">
        <v>2</v>
      </c>
      <c r="BN5383" s="2">
        <v>3.4</v>
      </c>
      <c r="BO5383" s="2">
        <v>17</v>
      </c>
      <c r="BP5383" s="2">
        <v>29.3</v>
      </c>
      <c r="BQ5383" s="2">
        <v>5</v>
      </c>
      <c r="BR5383" s="2">
        <v>8.6</v>
      </c>
      <c r="BS5383" s="2">
        <v>1</v>
      </c>
      <c r="BT5383" s="2">
        <v>1.7</v>
      </c>
      <c r="BU5383" s="2">
        <v>34</v>
      </c>
      <c r="BV5383" s="2">
        <v>58.6</v>
      </c>
      <c r="BX5383" s="2">
        <v>1</v>
      </c>
    </row>
    <row r="5384" spans="1:77" ht="12.75" customHeight="1" x14ac:dyDescent="0.2">
      <c r="A5384">
        <v>4</v>
      </c>
      <c r="B5384" s="2">
        <v>4534</v>
      </c>
      <c r="C5384" s="17">
        <v>3.5</v>
      </c>
      <c r="D5384" s="2">
        <v>3.36</v>
      </c>
      <c r="E5384" s="15">
        <v>3.0279999999999996</v>
      </c>
      <c r="G5384" s="17">
        <v>109</v>
      </c>
      <c r="H5384" s="2">
        <v>102</v>
      </c>
      <c r="I5384" s="2">
        <v>93.6</v>
      </c>
      <c r="J5384" s="2">
        <v>102</v>
      </c>
      <c r="K5384" s="2">
        <v>93.6</v>
      </c>
      <c r="L5384" s="2">
        <v>93.6</v>
      </c>
      <c r="O5384" s="2">
        <v>7</v>
      </c>
      <c r="P5384" s="2">
        <v>6.4</v>
      </c>
      <c r="S5384" s="2">
        <v>41</v>
      </c>
      <c r="T5384" s="2">
        <v>37.6</v>
      </c>
      <c r="U5384" s="2">
        <v>61</v>
      </c>
      <c r="V5384" s="2">
        <v>56</v>
      </c>
      <c r="Y5384" s="2">
        <v>7</v>
      </c>
      <c r="Z5384" s="2">
        <v>6.4</v>
      </c>
      <c r="AE5384" s="2">
        <v>109</v>
      </c>
      <c r="AF5384" s="2">
        <v>100</v>
      </c>
      <c r="AG5384" s="2">
        <v>91.7</v>
      </c>
      <c r="AH5384" s="2">
        <v>100</v>
      </c>
      <c r="AI5384" s="2">
        <v>91.7</v>
      </c>
      <c r="AJ5384" s="2">
        <v>91.7</v>
      </c>
      <c r="AK5384" s="2">
        <v>5</v>
      </c>
      <c r="AL5384" s="2">
        <v>4.5999999999999996</v>
      </c>
      <c r="AM5384" s="2">
        <v>4</v>
      </c>
      <c r="AN5384" s="2">
        <v>3.7</v>
      </c>
      <c r="AO5384" s="2">
        <v>3</v>
      </c>
      <c r="AP5384" s="2">
        <v>2.8</v>
      </c>
      <c r="AQ5384" s="2">
        <v>35</v>
      </c>
      <c r="AR5384" s="2">
        <v>32.1</v>
      </c>
      <c r="AS5384" s="2">
        <v>62</v>
      </c>
      <c r="AT5384" s="2">
        <v>56.9</v>
      </c>
      <c r="AW5384" s="2">
        <v>9</v>
      </c>
      <c r="AX5384" s="2">
        <v>8.3000000000000007</v>
      </c>
      <c r="BC5384" s="2">
        <v>109</v>
      </c>
      <c r="BD5384" s="2">
        <v>87</v>
      </c>
      <c r="BE5384" s="2">
        <v>79.8</v>
      </c>
      <c r="BF5384" s="2">
        <v>87</v>
      </c>
      <c r="BG5384" s="2">
        <v>79.8</v>
      </c>
      <c r="BH5384" s="2">
        <v>79.8</v>
      </c>
      <c r="BI5384" s="2">
        <v>3</v>
      </c>
      <c r="BJ5384" s="2">
        <v>2.8</v>
      </c>
      <c r="BK5384" s="2">
        <v>19</v>
      </c>
      <c r="BL5384" s="2">
        <v>17.399999999999999</v>
      </c>
      <c r="BM5384" s="2">
        <v>2</v>
      </c>
      <c r="BN5384" s="2">
        <v>1.8</v>
      </c>
      <c r="BO5384" s="2">
        <v>51</v>
      </c>
      <c r="BP5384" s="2">
        <v>46.8</v>
      </c>
      <c r="BQ5384" s="2">
        <v>34</v>
      </c>
      <c r="BR5384" s="2">
        <v>31.2</v>
      </c>
      <c r="BU5384" s="2">
        <v>22</v>
      </c>
      <c r="BV5384" s="2">
        <v>20.2</v>
      </c>
    </row>
    <row r="5385" spans="1:77" ht="12.75" customHeight="1" x14ac:dyDescent="0.2">
      <c r="A5385">
        <v>4</v>
      </c>
      <c r="B5385" s="2">
        <v>4535</v>
      </c>
      <c r="C5385" s="17">
        <v>2.65</v>
      </c>
      <c r="D5385" s="2">
        <v>2.7</v>
      </c>
      <c r="E5385" s="15">
        <v>2.3150000000000004</v>
      </c>
      <c r="G5385" s="17">
        <v>115</v>
      </c>
      <c r="H5385" s="2">
        <v>75</v>
      </c>
      <c r="I5385" s="2">
        <v>65.2</v>
      </c>
      <c r="J5385" s="2">
        <v>75</v>
      </c>
      <c r="K5385" s="2">
        <v>65.2</v>
      </c>
      <c r="L5385" s="2">
        <v>65.2</v>
      </c>
      <c r="M5385" s="2">
        <v>8</v>
      </c>
      <c r="N5385" s="2">
        <v>7</v>
      </c>
      <c r="O5385" s="2">
        <v>32</v>
      </c>
      <c r="P5385" s="2">
        <v>27.8</v>
      </c>
      <c r="Q5385" s="2">
        <v>3</v>
      </c>
      <c r="R5385" s="2">
        <v>2.6</v>
      </c>
      <c r="S5385" s="2">
        <v>55</v>
      </c>
      <c r="T5385" s="2">
        <v>47.8</v>
      </c>
      <c r="U5385" s="2">
        <v>17</v>
      </c>
      <c r="V5385" s="2">
        <v>14.8</v>
      </c>
      <c r="Y5385" s="2">
        <v>40</v>
      </c>
      <c r="Z5385" s="2">
        <v>34.799999999999997</v>
      </c>
      <c r="AC5385" s="2">
        <v>1</v>
      </c>
      <c r="AE5385" s="2">
        <v>115</v>
      </c>
      <c r="AF5385" s="2">
        <v>74</v>
      </c>
      <c r="AG5385" s="2">
        <v>64.3</v>
      </c>
      <c r="AH5385" s="2">
        <v>74</v>
      </c>
      <c r="AI5385" s="2">
        <v>64.3</v>
      </c>
      <c r="AJ5385" s="2">
        <v>64.3</v>
      </c>
      <c r="AK5385" s="2">
        <v>25</v>
      </c>
      <c r="AL5385" s="2">
        <v>21.7</v>
      </c>
      <c r="AM5385" s="2">
        <v>16</v>
      </c>
      <c r="AN5385" s="2">
        <v>13.9</v>
      </c>
      <c r="AO5385" s="2">
        <v>1</v>
      </c>
      <c r="AP5385" s="2">
        <v>0.9</v>
      </c>
      <c r="AQ5385" s="2">
        <v>39</v>
      </c>
      <c r="AR5385" s="2">
        <v>33.9</v>
      </c>
      <c r="AS5385" s="2">
        <v>34</v>
      </c>
      <c r="AT5385" s="2">
        <v>29.6</v>
      </c>
      <c r="AW5385" s="2">
        <v>41</v>
      </c>
      <c r="AX5385" s="2">
        <v>35.700000000000003</v>
      </c>
      <c r="BA5385" s="2">
        <v>1</v>
      </c>
      <c r="BC5385" s="2">
        <v>112</v>
      </c>
      <c r="BD5385" s="2">
        <v>55</v>
      </c>
      <c r="BE5385" s="2">
        <v>47.8</v>
      </c>
      <c r="BF5385" s="2">
        <v>55</v>
      </c>
      <c r="BG5385" s="2">
        <v>47.8</v>
      </c>
      <c r="BH5385" s="2">
        <v>49.1</v>
      </c>
      <c r="BI5385" s="2">
        <v>15</v>
      </c>
      <c r="BJ5385" s="2">
        <v>13</v>
      </c>
      <c r="BK5385" s="2">
        <v>42</v>
      </c>
      <c r="BL5385" s="2">
        <v>36.5</v>
      </c>
      <c r="BM5385" s="2">
        <v>3</v>
      </c>
      <c r="BN5385" s="2">
        <v>2.6</v>
      </c>
      <c r="BO5385" s="2">
        <v>41</v>
      </c>
      <c r="BP5385" s="2">
        <v>35.700000000000003</v>
      </c>
      <c r="BQ5385" s="2">
        <v>11</v>
      </c>
      <c r="BR5385" s="2">
        <v>9.6</v>
      </c>
      <c r="BS5385" s="2">
        <v>3</v>
      </c>
      <c r="BT5385" s="2">
        <v>2.6</v>
      </c>
      <c r="BU5385" s="2">
        <v>60</v>
      </c>
      <c r="BV5385" s="2">
        <v>52.2</v>
      </c>
      <c r="BY5385" s="2">
        <v>1</v>
      </c>
    </row>
    <row r="5386" spans="1:77" ht="12.75" customHeight="1" x14ac:dyDescent="0.2">
      <c r="A5386">
        <v>4</v>
      </c>
      <c r="B5386" s="2">
        <v>4536</v>
      </c>
      <c r="C5386" s="17">
        <v>2.73</v>
      </c>
      <c r="D5386" s="2">
        <v>2.68</v>
      </c>
      <c r="E5386" s="15">
        <v>2.4550000000000001</v>
      </c>
      <c r="G5386" s="17">
        <v>167</v>
      </c>
      <c r="H5386" s="2">
        <v>113</v>
      </c>
      <c r="I5386" s="2">
        <v>67.3</v>
      </c>
      <c r="J5386" s="2">
        <v>113</v>
      </c>
      <c r="K5386" s="2">
        <v>67.3</v>
      </c>
      <c r="L5386" s="2">
        <v>67.7</v>
      </c>
      <c r="M5386" s="2">
        <v>13</v>
      </c>
      <c r="N5386" s="2">
        <v>7.7</v>
      </c>
      <c r="O5386" s="2">
        <v>41</v>
      </c>
      <c r="P5386" s="2">
        <v>24.4</v>
      </c>
      <c r="Q5386" s="2">
        <v>3</v>
      </c>
      <c r="R5386" s="2">
        <v>1.8</v>
      </c>
      <c r="S5386" s="2">
        <v>77</v>
      </c>
      <c r="T5386" s="2">
        <v>45.8</v>
      </c>
      <c r="U5386" s="2">
        <v>33</v>
      </c>
      <c r="V5386" s="2">
        <v>19.600000000000001</v>
      </c>
      <c r="W5386" s="2">
        <v>1</v>
      </c>
      <c r="X5386" s="2">
        <v>0.6</v>
      </c>
      <c r="Y5386" s="2">
        <v>55</v>
      </c>
      <c r="Z5386" s="2">
        <v>32.700000000000003</v>
      </c>
      <c r="AB5386" s="2">
        <v>2</v>
      </c>
      <c r="AC5386" s="2">
        <v>1</v>
      </c>
      <c r="AE5386" s="2">
        <v>168</v>
      </c>
      <c r="AF5386" s="2">
        <v>98</v>
      </c>
      <c r="AG5386" s="2">
        <v>58.3</v>
      </c>
      <c r="AH5386" s="2">
        <v>98</v>
      </c>
      <c r="AI5386" s="2">
        <v>58.3</v>
      </c>
      <c r="AJ5386" s="2">
        <v>58.3</v>
      </c>
      <c r="AK5386" s="2">
        <v>40</v>
      </c>
      <c r="AL5386" s="2">
        <v>23.8</v>
      </c>
      <c r="AM5386" s="2">
        <v>30</v>
      </c>
      <c r="AN5386" s="2">
        <v>17.899999999999999</v>
      </c>
      <c r="AQ5386" s="2">
        <v>41</v>
      </c>
      <c r="AR5386" s="2">
        <v>24.4</v>
      </c>
      <c r="AS5386" s="2">
        <v>57</v>
      </c>
      <c r="AT5386" s="2">
        <v>33.9</v>
      </c>
      <c r="AW5386" s="2">
        <v>70</v>
      </c>
      <c r="AX5386" s="2">
        <v>41.7</v>
      </c>
      <c r="AZ5386" s="2">
        <v>2</v>
      </c>
      <c r="BA5386" s="2">
        <v>1</v>
      </c>
      <c r="BC5386" s="2">
        <v>168</v>
      </c>
      <c r="BD5386" s="2">
        <v>88</v>
      </c>
      <c r="BE5386" s="2">
        <v>52.4</v>
      </c>
      <c r="BF5386" s="2">
        <v>88</v>
      </c>
      <c r="BG5386" s="2">
        <v>52.4</v>
      </c>
      <c r="BH5386" s="2">
        <v>52.4</v>
      </c>
      <c r="BI5386" s="2">
        <v>24</v>
      </c>
      <c r="BJ5386" s="2">
        <v>14.3</v>
      </c>
      <c r="BK5386" s="2">
        <v>56</v>
      </c>
      <c r="BL5386" s="2">
        <v>33.299999999999997</v>
      </c>
      <c r="BO5386" s="2">
        <v>75</v>
      </c>
      <c r="BP5386" s="2">
        <v>44.6</v>
      </c>
      <c r="BQ5386" s="2">
        <v>13</v>
      </c>
      <c r="BR5386" s="2">
        <v>7.7</v>
      </c>
      <c r="BU5386" s="2">
        <v>80</v>
      </c>
      <c r="BV5386" s="2">
        <v>47.6</v>
      </c>
      <c r="BX5386" s="2">
        <v>2</v>
      </c>
      <c r="BY5386" s="2">
        <v>1</v>
      </c>
    </row>
    <row r="5387" spans="1:77" ht="12.75" customHeight="1" x14ac:dyDescent="0.2">
      <c r="A5387">
        <v>4</v>
      </c>
      <c r="B5387" s="2">
        <v>4537</v>
      </c>
      <c r="C5387" s="17">
        <v>3</v>
      </c>
      <c r="D5387" s="2">
        <v>2.87</v>
      </c>
      <c r="E5387" s="15">
        <v>2.7850000000000001</v>
      </c>
      <c r="G5387" s="17">
        <v>75</v>
      </c>
      <c r="H5387" s="2">
        <v>61</v>
      </c>
      <c r="I5387" s="2">
        <v>81.3</v>
      </c>
      <c r="J5387" s="2">
        <v>61</v>
      </c>
      <c r="K5387" s="2">
        <v>81.3</v>
      </c>
      <c r="L5387" s="2">
        <v>81.3</v>
      </c>
      <c r="M5387" s="2">
        <v>2</v>
      </c>
      <c r="N5387" s="2">
        <v>2.7</v>
      </c>
      <c r="O5387" s="2">
        <v>12</v>
      </c>
      <c r="P5387" s="2">
        <v>16</v>
      </c>
      <c r="S5387" s="2">
        <v>45</v>
      </c>
      <c r="T5387" s="2">
        <v>60</v>
      </c>
      <c r="U5387" s="2">
        <v>16</v>
      </c>
      <c r="V5387" s="2">
        <v>21.3</v>
      </c>
      <c r="Y5387" s="2">
        <v>14</v>
      </c>
      <c r="Z5387" s="2">
        <v>18.7</v>
      </c>
      <c r="AB5387" s="2">
        <v>1</v>
      </c>
      <c r="AE5387" s="2">
        <v>75</v>
      </c>
      <c r="AF5387" s="2">
        <v>52</v>
      </c>
      <c r="AG5387" s="2">
        <v>69.3</v>
      </c>
      <c r="AH5387" s="2">
        <v>52</v>
      </c>
      <c r="AI5387" s="2">
        <v>69.3</v>
      </c>
      <c r="AJ5387" s="2">
        <v>69.3</v>
      </c>
      <c r="AK5387" s="2">
        <v>11</v>
      </c>
      <c r="AL5387" s="2">
        <v>14.7</v>
      </c>
      <c r="AM5387" s="2">
        <v>12</v>
      </c>
      <c r="AN5387" s="2">
        <v>16</v>
      </c>
      <c r="AQ5387" s="2">
        <v>28</v>
      </c>
      <c r="AR5387" s="2">
        <v>37.299999999999997</v>
      </c>
      <c r="AS5387" s="2">
        <v>24</v>
      </c>
      <c r="AT5387" s="2">
        <v>32</v>
      </c>
      <c r="AW5387" s="2">
        <v>23</v>
      </c>
      <c r="AX5387" s="2">
        <v>30.7</v>
      </c>
      <c r="AZ5387" s="2">
        <v>1</v>
      </c>
      <c r="BC5387" s="2">
        <v>73</v>
      </c>
      <c r="BD5387" s="2">
        <v>54</v>
      </c>
      <c r="BE5387" s="2">
        <v>73</v>
      </c>
      <c r="BF5387" s="2">
        <v>54</v>
      </c>
      <c r="BG5387" s="2">
        <v>73</v>
      </c>
      <c r="BH5387" s="2">
        <v>74</v>
      </c>
      <c r="BI5387" s="2">
        <v>5</v>
      </c>
      <c r="BJ5387" s="2">
        <v>6.8</v>
      </c>
      <c r="BK5387" s="2">
        <v>14</v>
      </c>
      <c r="BL5387" s="2">
        <v>18.899999999999999</v>
      </c>
      <c r="BO5387" s="2">
        <v>43</v>
      </c>
      <c r="BP5387" s="2">
        <v>58.1</v>
      </c>
      <c r="BQ5387" s="2">
        <v>11</v>
      </c>
      <c r="BR5387" s="2">
        <v>14.9</v>
      </c>
      <c r="BS5387" s="2">
        <v>1</v>
      </c>
      <c r="BT5387" s="2">
        <v>1.4</v>
      </c>
      <c r="BU5387" s="2">
        <v>20</v>
      </c>
      <c r="BV5387" s="2">
        <v>27</v>
      </c>
      <c r="BX5387" s="2">
        <v>2</v>
      </c>
    </row>
    <row r="5388" spans="1:77" ht="12.75" customHeight="1" x14ac:dyDescent="0.2">
      <c r="A5388">
        <v>4</v>
      </c>
      <c r="B5388" s="2">
        <v>4538</v>
      </c>
      <c r="C5388" s="17">
        <v>2.92</v>
      </c>
      <c r="D5388" s="2">
        <v>2.96</v>
      </c>
      <c r="E5388" s="15">
        <v>2.6710000000000003</v>
      </c>
      <c r="G5388" s="17">
        <v>76</v>
      </c>
      <c r="H5388" s="2">
        <v>59</v>
      </c>
      <c r="I5388" s="2">
        <v>77.599999999999994</v>
      </c>
      <c r="J5388" s="2">
        <v>59</v>
      </c>
      <c r="K5388" s="2">
        <v>77.599999999999994</v>
      </c>
      <c r="L5388" s="2">
        <v>77.599999999999994</v>
      </c>
      <c r="M5388" s="2">
        <v>4</v>
      </c>
      <c r="N5388" s="2">
        <v>5.3</v>
      </c>
      <c r="O5388" s="2">
        <v>13</v>
      </c>
      <c r="P5388" s="2">
        <v>17.100000000000001</v>
      </c>
      <c r="Q5388" s="2">
        <v>3</v>
      </c>
      <c r="R5388" s="2">
        <v>3.9</v>
      </c>
      <c r="S5388" s="2">
        <v>32</v>
      </c>
      <c r="T5388" s="2">
        <v>42.1</v>
      </c>
      <c r="U5388" s="2">
        <v>24</v>
      </c>
      <c r="V5388" s="2">
        <v>31.6</v>
      </c>
      <c r="Y5388" s="2">
        <v>17</v>
      </c>
      <c r="Z5388" s="2">
        <v>22.4</v>
      </c>
      <c r="AB5388" s="2">
        <v>3</v>
      </c>
      <c r="AE5388" s="2">
        <v>76</v>
      </c>
      <c r="AF5388" s="2">
        <v>54</v>
      </c>
      <c r="AG5388" s="2">
        <v>71.099999999999994</v>
      </c>
      <c r="AH5388" s="2">
        <v>54</v>
      </c>
      <c r="AI5388" s="2">
        <v>71.099999999999994</v>
      </c>
      <c r="AJ5388" s="2">
        <v>71.099999999999994</v>
      </c>
      <c r="AK5388" s="2">
        <v>11</v>
      </c>
      <c r="AL5388" s="2">
        <v>14.5</v>
      </c>
      <c r="AM5388" s="2">
        <v>11</v>
      </c>
      <c r="AN5388" s="2">
        <v>14.5</v>
      </c>
      <c r="AQ5388" s="2">
        <v>24</v>
      </c>
      <c r="AR5388" s="2">
        <v>31.6</v>
      </c>
      <c r="AS5388" s="2">
        <v>30</v>
      </c>
      <c r="AT5388" s="2">
        <v>39.5</v>
      </c>
      <c r="AW5388" s="2">
        <v>22</v>
      </c>
      <c r="AX5388" s="2">
        <v>28.9</v>
      </c>
      <c r="AZ5388" s="2">
        <v>3</v>
      </c>
      <c r="BC5388" s="2">
        <v>75</v>
      </c>
      <c r="BD5388" s="2">
        <v>55</v>
      </c>
      <c r="BE5388" s="2">
        <v>72.400000000000006</v>
      </c>
      <c r="BF5388" s="2">
        <v>55</v>
      </c>
      <c r="BG5388" s="2">
        <v>72.400000000000006</v>
      </c>
      <c r="BH5388" s="2">
        <v>73.3</v>
      </c>
      <c r="BI5388" s="2">
        <v>4</v>
      </c>
      <c r="BJ5388" s="2">
        <v>5.3</v>
      </c>
      <c r="BK5388" s="2">
        <v>16</v>
      </c>
      <c r="BL5388" s="2">
        <v>21.1</v>
      </c>
      <c r="BM5388" s="2">
        <v>2</v>
      </c>
      <c r="BN5388" s="2">
        <v>2.6</v>
      </c>
      <c r="BO5388" s="2">
        <v>45</v>
      </c>
      <c r="BP5388" s="2">
        <v>59.2</v>
      </c>
      <c r="BQ5388" s="2">
        <v>8</v>
      </c>
      <c r="BR5388" s="2">
        <v>10.5</v>
      </c>
      <c r="BS5388" s="2">
        <v>1</v>
      </c>
      <c r="BT5388" s="2">
        <v>1.3</v>
      </c>
      <c r="BU5388" s="2">
        <v>21</v>
      </c>
      <c r="BV5388" s="2">
        <v>27.6</v>
      </c>
      <c r="BX5388" s="2">
        <v>3</v>
      </c>
    </row>
    <row r="5389" spans="1:77" ht="12.75" customHeight="1" x14ac:dyDescent="0.2">
      <c r="A5389">
        <v>4</v>
      </c>
      <c r="B5389" s="2">
        <v>4541</v>
      </c>
      <c r="C5389" s="17">
        <v>3.23</v>
      </c>
      <c r="D5389" s="2">
        <v>3.1</v>
      </c>
      <c r="E5389" s="15">
        <v>2.77</v>
      </c>
      <c r="G5389" s="17">
        <v>91</v>
      </c>
      <c r="H5389" s="2">
        <v>80</v>
      </c>
      <c r="I5389" s="2">
        <v>87</v>
      </c>
      <c r="J5389" s="2">
        <v>80</v>
      </c>
      <c r="K5389" s="2">
        <v>87</v>
      </c>
      <c r="L5389" s="2">
        <v>87.9</v>
      </c>
      <c r="M5389" s="2">
        <v>2</v>
      </c>
      <c r="N5389" s="2">
        <v>2.2000000000000002</v>
      </c>
      <c r="O5389" s="2">
        <v>9</v>
      </c>
      <c r="P5389" s="2">
        <v>9.8000000000000007</v>
      </c>
      <c r="Q5389" s="2">
        <v>2</v>
      </c>
      <c r="R5389" s="2">
        <v>2.2000000000000002</v>
      </c>
      <c r="S5389" s="2">
        <v>35</v>
      </c>
      <c r="T5389" s="2">
        <v>38</v>
      </c>
      <c r="U5389" s="2">
        <v>43</v>
      </c>
      <c r="V5389" s="2">
        <v>46.7</v>
      </c>
      <c r="W5389" s="2">
        <v>1</v>
      </c>
      <c r="X5389" s="2">
        <v>1.1000000000000001</v>
      </c>
      <c r="Y5389" s="2">
        <v>12</v>
      </c>
      <c r="Z5389" s="2">
        <v>13</v>
      </c>
      <c r="AB5389" s="2">
        <v>1</v>
      </c>
      <c r="AE5389" s="2">
        <v>92</v>
      </c>
      <c r="AF5389" s="2">
        <v>73</v>
      </c>
      <c r="AG5389" s="2">
        <v>79.3</v>
      </c>
      <c r="AH5389" s="2">
        <v>73</v>
      </c>
      <c r="AI5389" s="2">
        <v>79.3</v>
      </c>
      <c r="AJ5389" s="2">
        <v>79.3</v>
      </c>
      <c r="AK5389" s="2">
        <v>13</v>
      </c>
      <c r="AL5389" s="2">
        <v>14.1</v>
      </c>
      <c r="AM5389" s="2">
        <v>6</v>
      </c>
      <c r="AN5389" s="2">
        <v>6.5</v>
      </c>
      <c r="AO5389" s="2">
        <v>2</v>
      </c>
      <c r="AP5389" s="2">
        <v>2.2000000000000002</v>
      </c>
      <c r="AQ5389" s="2">
        <v>24</v>
      </c>
      <c r="AR5389" s="2">
        <v>26.1</v>
      </c>
      <c r="AS5389" s="2">
        <v>47</v>
      </c>
      <c r="AT5389" s="2">
        <v>51.1</v>
      </c>
      <c r="AW5389" s="2">
        <v>19</v>
      </c>
      <c r="AX5389" s="2">
        <v>20.7</v>
      </c>
      <c r="AZ5389" s="2">
        <v>1</v>
      </c>
      <c r="BC5389" s="2">
        <v>92</v>
      </c>
      <c r="BD5389" s="2">
        <v>60</v>
      </c>
      <c r="BE5389" s="2">
        <v>65.2</v>
      </c>
      <c r="BF5389" s="2">
        <v>60</v>
      </c>
      <c r="BG5389" s="2">
        <v>65.2</v>
      </c>
      <c r="BH5389" s="2">
        <v>65.2</v>
      </c>
      <c r="BI5389" s="2">
        <v>10</v>
      </c>
      <c r="BJ5389" s="2">
        <v>10.9</v>
      </c>
      <c r="BK5389" s="2">
        <v>22</v>
      </c>
      <c r="BL5389" s="2">
        <v>23.9</v>
      </c>
      <c r="BM5389" s="2">
        <v>3</v>
      </c>
      <c r="BN5389" s="2">
        <v>3.3</v>
      </c>
      <c r="BO5389" s="2">
        <v>27</v>
      </c>
      <c r="BP5389" s="2">
        <v>29.3</v>
      </c>
      <c r="BQ5389" s="2">
        <v>30</v>
      </c>
      <c r="BR5389" s="2">
        <v>32.6</v>
      </c>
      <c r="BU5389" s="2">
        <v>32</v>
      </c>
      <c r="BV5389" s="2">
        <v>34.799999999999997</v>
      </c>
      <c r="BX5389" s="2">
        <v>1</v>
      </c>
    </row>
    <row r="5390" spans="1:77" ht="12.75" customHeight="1" x14ac:dyDescent="0.2">
      <c r="A5390">
        <v>4</v>
      </c>
      <c r="B5390" s="2">
        <v>4543</v>
      </c>
      <c r="C5390" s="17">
        <v>3.11</v>
      </c>
      <c r="D5390" s="2">
        <v>2.86</v>
      </c>
      <c r="E5390" s="15">
        <v>2.819</v>
      </c>
      <c r="G5390" s="17">
        <v>99</v>
      </c>
      <c r="H5390" s="2">
        <v>83</v>
      </c>
      <c r="I5390" s="2">
        <v>83.8</v>
      </c>
      <c r="J5390" s="2">
        <v>83</v>
      </c>
      <c r="K5390" s="2">
        <v>83.8</v>
      </c>
      <c r="L5390" s="2">
        <v>83.8</v>
      </c>
      <c r="O5390" s="2">
        <v>16</v>
      </c>
      <c r="P5390" s="2">
        <v>16.2</v>
      </c>
      <c r="S5390" s="2">
        <v>56</v>
      </c>
      <c r="T5390" s="2">
        <v>56.6</v>
      </c>
      <c r="U5390" s="2">
        <v>27</v>
      </c>
      <c r="V5390" s="2">
        <v>27.3</v>
      </c>
      <c r="Y5390" s="2">
        <v>16</v>
      </c>
      <c r="Z5390" s="2">
        <v>16.2</v>
      </c>
      <c r="AC5390" s="2">
        <v>2</v>
      </c>
      <c r="AE5390" s="2">
        <v>99</v>
      </c>
      <c r="AF5390" s="2">
        <v>69</v>
      </c>
      <c r="AG5390" s="2">
        <v>69.7</v>
      </c>
      <c r="AH5390" s="2">
        <v>69</v>
      </c>
      <c r="AI5390" s="2">
        <v>69.7</v>
      </c>
      <c r="AJ5390" s="2">
        <v>69.7</v>
      </c>
      <c r="AK5390" s="2">
        <v>16</v>
      </c>
      <c r="AL5390" s="2">
        <v>16.2</v>
      </c>
      <c r="AM5390" s="2">
        <v>14</v>
      </c>
      <c r="AN5390" s="2">
        <v>14.1</v>
      </c>
      <c r="AQ5390" s="2">
        <v>37</v>
      </c>
      <c r="AR5390" s="2">
        <v>37.4</v>
      </c>
      <c r="AS5390" s="2">
        <v>32</v>
      </c>
      <c r="AT5390" s="2">
        <v>32.299999999999997</v>
      </c>
      <c r="AW5390" s="2">
        <v>30</v>
      </c>
      <c r="AX5390" s="2">
        <v>30.3</v>
      </c>
      <c r="BA5390" s="2">
        <v>2</v>
      </c>
      <c r="BC5390" s="2">
        <v>99</v>
      </c>
      <c r="BD5390" s="2">
        <v>68</v>
      </c>
      <c r="BE5390" s="2">
        <v>68.7</v>
      </c>
      <c r="BF5390" s="2">
        <v>68</v>
      </c>
      <c r="BG5390" s="2">
        <v>68.7</v>
      </c>
      <c r="BH5390" s="2">
        <v>68.7</v>
      </c>
      <c r="BI5390" s="2">
        <v>14</v>
      </c>
      <c r="BJ5390" s="2">
        <v>14.1</v>
      </c>
      <c r="BK5390" s="2">
        <v>17</v>
      </c>
      <c r="BL5390" s="2">
        <v>17.2</v>
      </c>
      <c r="BO5390" s="2">
        <v>41</v>
      </c>
      <c r="BP5390" s="2">
        <v>41.4</v>
      </c>
      <c r="BQ5390" s="2">
        <v>27</v>
      </c>
      <c r="BR5390" s="2">
        <v>27.3</v>
      </c>
      <c r="BU5390" s="2">
        <v>31</v>
      </c>
      <c r="BV5390" s="2">
        <v>31.3</v>
      </c>
      <c r="BY5390" s="2">
        <v>2</v>
      </c>
    </row>
    <row r="5391" spans="1:77" ht="12.75" customHeight="1" x14ac:dyDescent="0.2">
      <c r="A5391">
        <v>4</v>
      </c>
      <c r="B5391" s="2">
        <v>4545</v>
      </c>
      <c r="C5391" s="17">
        <v>2.96</v>
      </c>
      <c r="D5391" s="2">
        <v>2.73</v>
      </c>
      <c r="E5391" s="15">
        <v>2.613</v>
      </c>
      <c r="G5391" s="17">
        <v>71</v>
      </c>
      <c r="H5391" s="2">
        <v>51</v>
      </c>
      <c r="I5391" s="2">
        <v>71.8</v>
      </c>
      <c r="J5391" s="2">
        <v>51</v>
      </c>
      <c r="K5391" s="2">
        <v>71.8</v>
      </c>
      <c r="L5391" s="2">
        <v>71.8</v>
      </c>
      <c r="M5391" s="2">
        <v>4</v>
      </c>
      <c r="N5391" s="2">
        <v>5.6</v>
      </c>
      <c r="O5391" s="2">
        <v>16</v>
      </c>
      <c r="P5391" s="2">
        <v>22.5</v>
      </c>
      <c r="S5391" s="2">
        <v>30</v>
      </c>
      <c r="T5391" s="2">
        <v>42.3</v>
      </c>
      <c r="U5391" s="2">
        <v>21</v>
      </c>
      <c r="V5391" s="2">
        <v>29.6</v>
      </c>
      <c r="Y5391" s="2">
        <v>20</v>
      </c>
      <c r="Z5391" s="2">
        <v>28.2</v>
      </c>
      <c r="AB5391" s="2">
        <v>1</v>
      </c>
      <c r="AE5391" s="2">
        <v>71</v>
      </c>
      <c r="AF5391" s="2">
        <v>46</v>
      </c>
      <c r="AG5391" s="2">
        <v>64.8</v>
      </c>
      <c r="AH5391" s="2">
        <v>46</v>
      </c>
      <c r="AI5391" s="2">
        <v>64.8</v>
      </c>
      <c r="AJ5391" s="2">
        <v>64.8</v>
      </c>
      <c r="AK5391" s="2">
        <v>14</v>
      </c>
      <c r="AL5391" s="2">
        <v>19.7</v>
      </c>
      <c r="AM5391" s="2">
        <v>11</v>
      </c>
      <c r="AN5391" s="2">
        <v>15.5</v>
      </c>
      <c r="AQ5391" s="2">
        <v>26</v>
      </c>
      <c r="AR5391" s="2">
        <v>36.6</v>
      </c>
      <c r="AS5391" s="2">
        <v>20</v>
      </c>
      <c r="AT5391" s="2">
        <v>28.2</v>
      </c>
      <c r="AW5391" s="2">
        <v>25</v>
      </c>
      <c r="AX5391" s="2">
        <v>35.200000000000003</v>
      </c>
      <c r="AZ5391" s="2">
        <v>1</v>
      </c>
      <c r="BC5391" s="2">
        <v>69</v>
      </c>
      <c r="BD5391" s="2">
        <v>46</v>
      </c>
      <c r="BE5391" s="2">
        <v>65.7</v>
      </c>
      <c r="BF5391" s="2">
        <v>46</v>
      </c>
      <c r="BG5391" s="2">
        <v>65.7</v>
      </c>
      <c r="BH5391" s="2">
        <v>66.7</v>
      </c>
      <c r="BI5391" s="2">
        <v>12</v>
      </c>
      <c r="BJ5391" s="2">
        <v>17.100000000000001</v>
      </c>
      <c r="BK5391" s="2">
        <v>11</v>
      </c>
      <c r="BL5391" s="2">
        <v>15.7</v>
      </c>
      <c r="BO5391" s="2">
        <v>35</v>
      </c>
      <c r="BP5391" s="2">
        <v>50</v>
      </c>
      <c r="BQ5391" s="2">
        <v>11</v>
      </c>
      <c r="BR5391" s="2">
        <v>15.7</v>
      </c>
      <c r="BS5391" s="2">
        <v>1</v>
      </c>
      <c r="BT5391" s="2">
        <v>1.4</v>
      </c>
      <c r="BU5391" s="2">
        <v>24</v>
      </c>
      <c r="BV5391" s="2">
        <v>34.299999999999997</v>
      </c>
      <c r="BX5391" s="2">
        <v>2</v>
      </c>
    </row>
    <row r="5392" spans="1:77" ht="12.75" customHeight="1" x14ac:dyDescent="0.2">
      <c r="A5392">
        <v>4</v>
      </c>
      <c r="B5392" s="2">
        <v>4547</v>
      </c>
      <c r="C5392" s="17">
        <v>2.67</v>
      </c>
      <c r="D5392" s="2">
        <v>2.29</v>
      </c>
      <c r="E5392" s="15">
        <v>2.2750000000000004</v>
      </c>
      <c r="G5392" s="17">
        <v>179</v>
      </c>
      <c r="H5392" s="2">
        <v>122</v>
      </c>
      <c r="I5392" s="2">
        <v>67.8</v>
      </c>
      <c r="J5392" s="2">
        <v>122</v>
      </c>
      <c r="K5392" s="2">
        <v>67.8</v>
      </c>
      <c r="L5392" s="2">
        <v>68.2</v>
      </c>
      <c r="M5392" s="2">
        <v>15</v>
      </c>
      <c r="N5392" s="2">
        <v>8.3000000000000007</v>
      </c>
      <c r="O5392" s="2">
        <v>42</v>
      </c>
      <c r="P5392" s="2">
        <v>23.3</v>
      </c>
      <c r="Q5392" s="2">
        <v>5</v>
      </c>
      <c r="R5392" s="2">
        <v>2.8</v>
      </c>
      <c r="S5392" s="2">
        <v>87</v>
      </c>
      <c r="T5392" s="2">
        <v>48.3</v>
      </c>
      <c r="U5392" s="2">
        <v>30</v>
      </c>
      <c r="V5392" s="2">
        <v>16.7</v>
      </c>
      <c r="W5392" s="2">
        <v>1</v>
      </c>
      <c r="X5392" s="2">
        <v>0.6</v>
      </c>
      <c r="Y5392" s="2">
        <v>58</v>
      </c>
      <c r="Z5392" s="2">
        <v>32.200000000000003</v>
      </c>
      <c r="AB5392" s="2">
        <v>1</v>
      </c>
      <c r="AE5392" s="2">
        <v>179</v>
      </c>
      <c r="AF5392" s="2">
        <v>85</v>
      </c>
      <c r="AG5392" s="2">
        <v>47.2</v>
      </c>
      <c r="AH5392" s="2">
        <v>85</v>
      </c>
      <c r="AI5392" s="2">
        <v>47.2</v>
      </c>
      <c r="AJ5392" s="2">
        <v>47.5</v>
      </c>
      <c r="AK5392" s="2">
        <v>59</v>
      </c>
      <c r="AL5392" s="2">
        <v>32.799999999999997</v>
      </c>
      <c r="AM5392" s="2">
        <v>35</v>
      </c>
      <c r="AN5392" s="2">
        <v>19.399999999999999</v>
      </c>
      <c r="AO5392" s="2">
        <v>1</v>
      </c>
      <c r="AP5392" s="2">
        <v>0.6</v>
      </c>
      <c r="AQ5392" s="2">
        <v>52</v>
      </c>
      <c r="AR5392" s="2">
        <v>28.9</v>
      </c>
      <c r="AS5392" s="2">
        <v>32</v>
      </c>
      <c r="AT5392" s="2">
        <v>17.8</v>
      </c>
      <c r="AU5392" s="2">
        <v>1</v>
      </c>
      <c r="AV5392" s="2">
        <v>0.6</v>
      </c>
      <c r="AW5392" s="2">
        <v>95</v>
      </c>
      <c r="AX5392" s="2">
        <v>52.8</v>
      </c>
      <c r="AZ5392" s="2">
        <v>1</v>
      </c>
      <c r="BC5392" s="2">
        <v>178</v>
      </c>
      <c r="BD5392" s="2">
        <v>86</v>
      </c>
      <c r="BE5392" s="2">
        <v>47.8</v>
      </c>
      <c r="BF5392" s="2">
        <v>86</v>
      </c>
      <c r="BG5392" s="2">
        <v>47.8</v>
      </c>
      <c r="BH5392" s="2">
        <v>48.3</v>
      </c>
      <c r="BI5392" s="2">
        <v>37</v>
      </c>
      <c r="BJ5392" s="2">
        <v>20.6</v>
      </c>
      <c r="BK5392" s="2">
        <v>55</v>
      </c>
      <c r="BL5392" s="2">
        <v>30.6</v>
      </c>
      <c r="BM5392" s="2">
        <v>4</v>
      </c>
      <c r="BN5392" s="2">
        <v>2.2000000000000002</v>
      </c>
      <c r="BO5392" s="2">
        <v>66</v>
      </c>
      <c r="BP5392" s="2">
        <v>36.700000000000003</v>
      </c>
      <c r="BQ5392" s="2">
        <v>16</v>
      </c>
      <c r="BR5392" s="2">
        <v>8.9</v>
      </c>
      <c r="BS5392" s="2">
        <v>2</v>
      </c>
      <c r="BT5392" s="2">
        <v>1.1000000000000001</v>
      </c>
      <c r="BU5392" s="2">
        <v>94</v>
      </c>
      <c r="BV5392" s="2">
        <v>52.2</v>
      </c>
      <c r="BX5392" s="2">
        <v>1</v>
      </c>
    </row>
    <row r="5393" spans="1:77" ht="12.75" customHeight="1" x14ac:dyDescent="0.2">
      <c r="A5393">
        <v>4</v>
      </c>
      <c r="B5393" s="2">
        <v>4548</v>
      </c>
      <c r="C5393" s="17">
        <v>3.14</v>
      </c>
      <c r="D5393" s="2">
        <v>3.28</v>
      </c>
      <c r="E5393" s="15">
        <v>2.9989999999999997</v>
      </c>
      <c r="G5393" s="17">
        <v>143</v>
      </c>
      <c r="H5393" s="2">
        <v>130</v>
      </c>
      <c r="I5393" s="2">
        <v>90.3</v>
      </c>
      <c r="J5393" s="2">
        <v>130</v>
      </c>
      <c r="K5393" s="2">
        <v>90.3</v>
      </c>
      <c r="L5393" s="2">
        <v>90.9</v>
      </c>
      <c r="M5393" s="2">
        <v>2</v>
      </c>
      <c r="N5393" s="2">
        <v>1.4</v>
      </c>
      <c r="O5393" s="2">
        <v>11</v>
      </c>
      <c r="P5393" s="2">
        <v>7.6</v>
      </c>
      <c r="Q5393" s="2">
        <v>8</v>
      </c>
      <c r="R5393" s="2">
        <v>5.6</v>
      </c>
      <c r="S5393" s="2">
        <v>60</v>
      </c>
      <c r="T5393" s="2">
        <v>41.7</v>
      </c>
      <c r="U5393" s="2">
        <v>62</v>
      </c>
      <c r="V5393" s="2">
        <v>43.1</v>
      </c>
      <c r="W5393" s="2">
        <v>1</v>
      </c>
      <c r="X5393" s="2">
        <v>0.7</v>
      </c>
      <c r="Y5393" s="2">
        <v>14</v>
      </c>
      <c r="Z5393" s="2">
        <v>9.6999999999999993</v>
      </c>
      <c r="AB5393" s="2">
        <v>4</v>
      </c>
      <c r="AE5393" s="2">
        <v>144</v>
      </c>
      <c r="AF5393" s="2">
        <v>124</v>
      </c>
      <c r="AG5393" s="2">
        <v>85.5</v>
      </c>
      <c r="AH5393" s="2">
        <v>124</v>
      </c>
      <c r="AI5393" s="2">
        <v>85.5</v>
      </c>
      <c r="AJ5393" s="2">
        <v>86.1</v>
      </c>
      <c r="AK5393" s="2">
        <v>9</v>
      </c>
      <c r="AL5393" s="2">
        <v>6.2</v>
      </c>
      <c r="AM5393" s="2">
        <v>11</v>
      </c>
      <c r="AN5393" s="2">
        <v>7.6</v>
      </c>
      <c r="AO5393" s="2">
        <v>2</v>
      </c>
      <c r="AP5393" s="2">
        <v>1.4</v>
      </c>
      <c r="AQ5393" s="2">
        <v>43</v>
      </c>
      <c r="AR5393" s="2">
        <v>29.7</v>
      </c>
      <c r="AS5393" s="2">
        <v>79</v>
      </c>
      <c r="AT5393" s="2">
        <v>54.5</v>
      </c>
      <c r="AU5393" s="2">
        <v>1</v>
      </c>
      <c r="AV5393" s="2">
        <v>0.7</v>
      </c>
      <c r="AW5393" s="2">
        <v>21</v>
      </c>
      <c r="AX5393" s="2">
        <v>14.5</v>
      </c>
      <c r="AZ5393" s="2">
        <v>3</v>
      </c>
      <c r="BC5393" s="2">
        <v>144</v>
      </c>
      <c r="BD5393" s="2">
        <v>117</v>
      </c>
      <c r="BE5393" s="2">
        <v>80.7</v>
      </c>
      <c r="BF5393" s="2">
        <v>117</v>
      </c>
      <c r="BG5393" s="2">
        <v>80.7</v>
      </c>
      <c r="BH5393" s="2">
        <v>81.3</v>
      </c>
      <c r="BI5393" s="2">
        <v>5</v>
      </c>
      <c r="BJ5393" s="2">
        <v>3.4</v>
      </c>
      <c r="BK5393" s="2">
        <v>22</v>
      </c>
      <c r="BL5393" s="2">
        <v>15.2</v>
      </c>
      <c r="BM5393" s="2">
        <v>3</v>
      </c>
      <c r="BN5393" s="2">
        <v>2.1</v>
      </c>
      <c r="BO5393" s="2">
        <v>70</v>
      </c>
      <c r="BP5393" s="2">
        <v>48.3</v>
      </c>
      <c r="BQ5393" s="2">
        <v>44</v>
      </c>
      <c r="BR5393" s="2">
        <v>30.3</v>
      </c>
      <c r="BS5393" s="2">
        <v>1</v>
      </c>
      <c r="BT5393" s="2">
        <v>0.7</v>
      </c>
      <c r="BU5393" s="2">
        <v>28</v>
      </c>
      <c r="BV5393" s="2">
        <v>19.3</v>
      </c>
      <c r="BX5393" s="2">
        <v>3</v>
      </c>
    </row>
    <row r="5394" spans="1:77" ht="12.75" customHeight="1" x14ac:dyDescent="0.2">
      <c r="A5394">
        <v>4</v>
      </c>
      <c r="B5394" s="2">
        <v>4551</v>
      </c>
      <c r="C5394" s="17">
        <v>3.03</v>
      </c>
      <c r="D5394" s="2">
        <v>2.76</v>
      </c>
      <c r="E5394" s="15">
        <v>2.4470000000000001</v>
      </c>
      <c r="G5394" s="17">
        <v>66</v>
      </c>
      <c r="H5394" s="2">
        <v>52</v>
      </c>
      <c r="I5394" s="2">
        <v>77.599999999999994</v>
      </c>
      <c r="J5394" s="2">
        <v>52</v>
      </c>
      <c r="K5394" s="2">
        <v>77.599999999999994</v>
      </c>
      <c r="L5394" s="2">
        <v>78.8</v>
      </c>
      <c r="M5394" s="2">
        <v>4</v>
      </c>
      <c r="N5394" s="2">
        <v>6</v>
      </c>
      <c r="O5394" s="2">
        <v>10</v>
      </c>
      <c r="P5394" s="2">
        <v>14.9</v>
      </c>
      <c r="S5394" s="2">
        <v>29</v>
      </c>
      <c r="T5394" s="2">
        <v>43.3</v>
      </c>
      <c r="U5394" s="2">
        <v>23</v>
      </c>
      <c r="V5394" s="2">
        <v>34.299999999999997</v>
      </c>
      <c r="W5394" s="2">
        <v>1</v>
      </c>
      <c r="X5394" s="2">
        <v>1.5</v>
      </c>
      <c r="Y5394" s="2">
        <v>15</v>
      </c>
      <c r="Z5394" s="2">
        <v>22.4</v>
      </c>
      <c r="AB5394" s="2">
        <v>1</v>
      </c>
      <c r="AC5394" s="2">
        <v>2</v>
      </c>
      <c r="AE5394" s="2">
        <v>67</v>
      </c>
      <c r="AF5394" s="2">
        <v>46</v>
      </c>
      <c r="AG5394" s="2">
        <v>67.599999999999994</v>
      </c>
      <c r="AH5394" s="2">
        <v>46</v>
      </c>
      <c r="AI5394" s="2">
        <v>67.599999999999994</v>
      </c>
      <c r="AJ5394" s="2">
        <v>68.7</v>
      </c>
      <c r="AK5394" s="2">
        <v>17</v>
      </c>
      <c r="AL5394" s="2">
        <v>25</v>
      </c>
      <c r="AM5394" s="2">
        <v>4</v>
      </c>
      <c r="AN5394" s="2">
        <v>5.9</v>
      </c>
      <c r="AQ5394" s="2">
        <v>21</v>
      </c>
      <c r="AR5394" s="2">
        <v>30.9</v>
      </c>
      <c r="AS5394" s="2">
        <v>25</v>
      </c>
      <c r="AT5394" s="2">
        <v>36.799999999999997</v>
      </c>
      <c r="AU5394" s="2">
        <v>1</v>
      </c>
      <c r="AV5394" s="2">
        <v>1.5</v>
      </c>
      <c r="AW5394" s="2">
        <v>22</v>
      </c>
      <c r="AX5394" s="2">
        <v>32.4</v>
      </c>
      <c r="BA5394" s="2">
        <v>2</v>
      </c>
      <c r="BC5394" s="2">
        <v>65</v>
      </c>
      <c r="BD5394" s="2">
        <v>39</v>
      </c>
      <c r="BE5394" s="2">
        <v>58.2</v>
      </c>
      <c r="BF5394" s="2">
        <v>39</v>
      </c>
      <c r="BG5394" s="2">
        <v>58.2</v>
      </c>
      <c r="BH5394" s="2">
        <v>60</v>
      </c>
      <c r="BI5394" s="2">
        <v>13</v>
      </c>
      <c r="BJ5394" s="2">
        <v>19.399999999999999</v>
      </c>
      <c r="BK5394" s="2">
        <v>13</v>
      </c>
      <c r="BL5394" s="2">
        <v>19.399999999999999</v>
      </c>
      <c r="BM5394" s="2">
        <v>1</v>
      </c>
      <c r="BN5394" s="2">
        <v>1.5</v>
      </c>
      <c r="BO5394" s="2">
        <v>27</v>
      </c>
      <c r="BP5394" s="2">
        <v>40.299999999999997</v>
      </c>
      <c r="BQ5394" s="2">
        <v>11</v>
      </c>
      <c r="BR5394" s="2">
        <v>16.399999999999999</v>
      </c>
      <c r="BS5394" s="2">
        <v>2</v>
      </c>
      <c r="BT5394" s="2">
        <v>3</v>
      </c>
      <c r="BU5394" s="2">
        <v>28</v>
      </c>
      <c r="BV5394" s="2">
        <v>41.8</v>
      </c>
      <c r="BX5394" s="2">
        <v>1</v>
      </c>
      <c r="BY5394" s="2">
        <v>2</v>
      </c>
    </row>
    <row r="5395" spans="1:77" ht="12.75" customHeight="1" x14ac:dyDescent="0.2">
      <c r="A5395">
        <v>4</v>
      </c>
      <c r="B5395" s="2">
        <v>4553</v>
      </c>
      <c r="C5395" s="17">
        <v>2.97</v>
      </c>
      <c r="D5395" s="2">
        <v>2.98</v>
      </c>
      <c r="E5395" s="15">
        <v>2.6430000000000002</v>
      </c>
      <c r="G5395" s="17">
        <v>64</v>
      </c>
      <c r="H5395" s="2">
        <v>47</v>
      </c>
      <c r="I5395" s="2">
        <v>73.400000000000006</v>
      </c>
      <c r="J5395" s="2">
        <v>47</v>
      </c>
      <c r="K5395" s="2">
        <v>73.400000000000006</v>
      </c>
      <c r="L5395" s="2">
        <v>73.400000000000006</v>
      </c>
      <c r="M5395" s="2">
        <v>2</v>
      </c>
      <c r="N5395" s="2">
        <v>3.1</v>
      </c>
      <c r="O5395" s="2">
        <v>15</v>
      </c>
      <c r="P5395" s="2">
        <v>23.4</v>
      </c>
      <c r="S5395" s="2">
        <v>30</v>
      </c>
      <c r="T5395" s="2">
        <v>46.9</v>
      </c>
      <c r="U5395" s="2">
        <v>17</v>
      </c>
      <c r="V5395" s="2">
        <v>26.6</v>
      </c>
      <c r="Y5395" s="2">
        <v>17</v>
      </c>
      <c r="Z5395" s="2">
        <v>26.6</v>
      </c>
      <c r="AB5395" s="2">
        <v>1</v>
      </c>
      <c r="AE5395" s="2">
        <v>64</v>
      </c>
      <c r="AF5395" s="2">
        <v>45</v>
      </c>
      <c r="AG5395" s="2">
        <v>70.3</v>
      </c>
      <c r="AH5395" s="2">
        <v>45</v>
      </c>
      <c r="AI5395" s="2">
        <v>70.3</v>
      </c>
      <c r="AJ5395" s="2">
        <v>70.3</v>
      </c>
      <c r="AK5395" s="2">
        <v>7</v>
      </c>
      <c r="AL5395" s="2">
        <v>10.9</v>
      </c>
      <c r="AM5395" s="2">
        <v>12</v>
      </c>
      <c r="AN5395" s="2">
        <v>18.8</v>
      </c>
      <c r="AQ5395" s="2">
        <v>20</v>
      </c>
      <c r="AR5395" s="2">
        <v>31.3</v>
      </c>
      <c r="AS5395" s="2">
        <v>25</v>
      </c>
      <c r="AT5395" s="2">
        <v>39.1</v>
      </c>
      <c r="AW5395" s="2">
        <v>19</v>
      </c>
      <c r="AX5395" s="2">
        <v>29.7</v>
      </c>
      <c r="AZ5395" s="2">
        <v>1</v>
      </c>
      <c r="BC5395" s="2">
        <v>63</v>
      </c>
      <c r="BD5395" s="2">
        <v>39</v>
      </c>
      <c r="BE5395" s="2">
        <v>60.9</v>
      </c>
      <c r="BF5395" s="2">
        <v>39</v>
      </c>
      <c r="BG5395" s="2">
        <v>60.9</v>
      </c>
      <c r="BH5395" s="2">
        <v>61.9</v>
      </c>
      <c r="BI5395" s="2">
        <v>8</v>
      </c>
      <c r="BJ5395" s="2">
        <v>12.5</v>
      </c>
      <c r="BK5395" s="2">
        <v>16</v>
      </c>
      <c r="BL5395" s="2">
        <v>25</v>
      </c>
      <c r="BO5395" s="2">
        <v>27</v>
      </c>
      <c r="BP5395" s="2">
        <v>42.2</v>
      </c>
      <c r="BQ5395" s="2">
        <v>12</v>
      </c>
      <c r="BR5395" s="2">
        <v>18.8</v>
      </c>
      <c r="BS5395" s="2">
        <v>1</v>
      </c>
      <c r="BT5395" s="2">
        <v>1.6</v>
      </c>
      <c r="BU5395" s="2">
        <v>25</v>
      </c>
      <c r="BV5395" s="2">
        <v>39.1</v>
      </c>
      <c r="BX5395" s="2">
        <v>1</v>
      </c>
    </row>
    <row r="5396" spans="1:77" ht="12.75" customHeight="1" x14ac:dyDescent="0.2">
      <c r="A5396">
        <v>4</v>
      </c>
      <c r="B5396" s="2">
        <v>4555</v>
      </c>
      <c r="C5396" s="17">
        <v>2.2200000000000002</v>
      </c>
      <c r="D5396" s="2">
        <v>1.96</v>
      </c>
      <c r="E5396" s="15">
        <v>1.929</v>
      </c>
      <c r="G5396" s="17">
        <v>113</v>
      </c>
      <c r="H5396" s="2">
        <v>45</v>
      </c>
      <c r="I5396" s="2">
        <v>39.799999999999997</v>
      </c>
      <c r="J5396" s="2">
        <v>45</v>
      </c>
      <c r="K5396" s="2">
        <v>39.799999999999997</v>
      </c>
      <c r="L5396" s="2">
        <v>39.799999999999997</v>
      </c>
      <c r="M5396" s="2">
        <v>26</v>
      </c>
      <c r="N5396" s="2">
        <v>23</v>
      </c>
      <c r="O5396" s="2">
        <v>42</v>
      </c>
      <c r="P5396" s="2">
        <v>37.200000000000003</v>
      </c>
      <c r="S5396" s="2">
        <v>39</v>
      </c>
      <c r="T5396" s="2">
        <v>34.5</v>
      </c>
      <c r="U5396" s="2">
        <v>6</v>
      </c>
      <c r="V5396" s="2">
        <v>5.3</v>
      </c>
      <c r="Y5396" s="2">
        <v>68</v>
      </c>
      <c r="Z5396" s="2">
        <v>60.2</v>
      </c>
      <c r="AB5396" s="2">
        <v>1</v>
      </c>
      <c r="AE5396" s="2">
        <v>113</v>
      </c>
      <c r="AF5396" s="2">
        <v>36</v>
      </c>
      <c r="AG5396" s="2">
        <v>31.9</v>
      </c>
      <c r="AH5396" s="2">
        <v>36</v>
      </c>
      <c r="AI5396" s="2">
        <v>31.9</v>
      </c>
      <c r="AJ5396" s="2">
        <v>31.9</v>
      </c>
      <c r="AK5396" s="2">
        <v>51</v>
      </c>
      <c r="AL5396" s="2">
        <v>45.1</v>
      </c>
      <c r="AM5396" s="2">
        <v>26</v>
      </c>
      <c r="AN5396" s="2">
        <v>23</v>
      </c>
      <c r="AQ5396" s="2">
        <v>25</v>
      </c>
      <c r="AR5396" s="2">
        <v>22.1</v>
      </c>
      <c r="AS5396" s="2">
        <v>11</v>
      </c>
      <c r="AT5396" s="2">
        <v>9.6999999999999993</v>
      </c>
      <c r="AW5396" s="2">
        <v>77</v>
      </c>
      <c r="AX5396" s="2">
        <v>68.099999999999994</v>
      </c>
      <c r="AZ5396" s="2">
        <v>1</v>
      </c>
      <c r="BC5396" s="2">
        <v>112</v>
      </c>
      <c r="BD5396" s="2">
        <v>33</v>
      </c>
      <c r="BE5396" s="2">
        <v>29.2</v>
      </c>
      <c r="BF5396" s="2">
        <v>33</v>
      </c>
      <c r="BG5396" s="2">
        <v>29.2</v>
      </c>
      <c r="BH5396" s="2">
        <v>29.5</v>
      </c>
      <c r="BI5396" s="2">
        <v>44</v>
      </c>
      <c r="BJ5396" s="2">
        <v>38.9</v>
      </c>
      <c r="BK5396" s="2">
        <v>35</v>
      </c>
      <c r="BL5396" s="2">
        <v>31</v>
      </c>
      <c r="BO5396" s="2">
        <v>28</v>
      </c>
      <c r="BP5396" s="2">
        <v>24.8</v>
      </c>
      <c r="BQ5396" s="2">
        <v>5</v>
      </c>
      <c r="BR5396" s="2">
        <v>4.4000000000000004</v>
      </c>
      <c r="BS5396" s="2">
        <v>1</v>
      </c>
      <c r="BT5396" s="2">
        <v>0.9</v>
      </c>
      <c r="BU5396" s="2">
        <v>80</v>
      </c>
      <c r="BV5396" s="2">
        <v>70.8</v>
      </c>
      <c r="BX5396" s="2">
        <v>1</v>
      </c>
    </row>
    <row r="5397" spans="1:77" ht="12.75" customHeight="1" x14ac:dyDescent="0.2">
      <c r="A5397">
        <v>4</v>
      </c>
      <c r="B5397" s="2">
        <v>4557</v>
      </c>
      <c r="C5397" s="17">
        <v>2.93</v>
      </c>
      <c r="D5397" s="2">
        <v>2.4900000000000002</v>
      </c>
      <c r="E5397" s="15">
        <v>2.7519999999999998</v>
      </c>
      <c r="G5397" s="17">
        <v>133</v>
      </c>
      <c r="H5397" s="2">
        <v>96</v>
      </c>
      <c r="I5397" s="2">
        <v>71.599999999999994</v>
      </c>
      <c r="J5397" s="2">
        <v>96</v>
      </c>
      <c r="K5397" s="2">
        <v>71.599999999999994</v>
      </c>
      <c r="L5397" s="2">
        <v>72.2</v>
      </c>
      <c r="M5397" s="2">
        <v>6</v>
      </c>
      <c r="N5397" s="2">
        <v>4.5</v>
      </c>
      <c r="O5397" s="2">
        <v>31</v>
      </c>
      <c r="P5397" s="2">
        <v>23.1</v>
      </c>
      <c r="S5397" s="2">
        <v>59</v>
      </c>
      <c r="T5397" s="2">
        <v>44</v>
      </c>
      <c r="U5397" s="2">
        <v>37</v>
      </c>
      <c r="V5397" s="2">
        <v>27.6</v>
      </c>
      <c r="W5397" s="2">
        <v>1</v>
      </c>
      <c r="X5397" s="2">
        <v>0.7</v>
      </c>
      <c r="Y5397" s="2">
        <v>38</v>
      </c>
      <c r="Z5397" s="2">
        <v>28.4</v>
      </c>
      <c r="AC5397" s="2">
        <v>1</v>
      </c>
      <c r="AE5397" s="2">
        <v>133</v>
      </c>
      <c r="AF5397" s="2">
        <v>70</v>
      </c>
      <c r="AG5397" s="2">
        <v>52.2</v>
      </c>
      <c r="AH5397" s="2">
        <v>70</v>
      </c>
      <c r="AI5397" s="2">
        <v>52.2</v>
      </c>
      <c r="AJ5397" s="2">
        <v>52.6</v>
      </c>
      <c r="AK5397" s="2">
        <v>27</v>
      </c>
      <c r="AL5397" s="2">
        <v>20.100000000000001</v>
      </c>
      <c r="AM5397" s="2">
        <v>36</v>
      </c>
      <c r="AN5397" s="2">
        <v>26.9</v>
      </c>
      <c r="AQ5397" s="2">
        <v>45</v>
      </c>
      <c r="AR5397" s="2">
        <v>33.6</v>
      </c>
      <c r="AS5397" s="2">
        <v>25</v>
      </c>
      <c r="AT5397" s="2">
        <v>18.7</v>
      </c>
      <c r="AU5397" s="2">
        <v>1</v>
      </c>
      <c r="AV5397" s="2">
        <v>0.7</v>
      </c>
      <c r="AW5397" s="2">
        <v>64</v>
      </c>
      <c r="AX5397" s="2">
        <v>47.8</v>
      </c>
      <c r="BA5397" s="2">
        <v>1</v>
      </c>
      <c r="BC5397" s="2">
        <v>132</v>
      </c>
      <c r="BD5397" s="2">
        <v>89</v>
      </c>
      <c r="BE5397" s="2">
        <v>66.400000000000006</v>
      </c>
      <c r="BF5397" s="2">
        <v>89</v>
      </c>
      <c r="BG5397" s="2">
        <v>66.400000000000006</v>
      </c>
      <c r="BH5397" s="2">
        <v>67.400000000000006</v>
      </c>
      <c r="BI5397" s="2">
        <v>14</v>
      </c>
      <c r="BJ5397" s="2">
        <v>10.4</v>
      </c>
      <c r="BK5397" s="2">
        <v>29</v>
      </c>
      <c r="BL5397" s="2">
        <v>21.6</v>
      </c>
      <c r="BO5397" s="2">
        <v>59</v>
      </c>
      <c r="BP5397" s="2">
        <v>44</v>
      </c>
      <c r="BQ5397" s="2">
        <v>30</v>
      </c>
      <c r="BR5397" s="2">
        <v>22.4</v>
      </c>
      <c r="BS5397" s="2">
        <v>2</v>
      </c>
      <c r="BT5397" s="2">
        <v>1.5</v>
      </c>
      <c r="BU5397" s="2">
        <v>45</v>
      </c>
      <c r="BV5397" s="2">
        <v>33.6</v>
      </c>
      <c r="BY5397" s="2">
        <v>1</v>
      </c>
    </row>
    <row r="5398" spans="1:77" ht="12.75" customHeight="1" x14ac:dyDescent="0.2">
      <c r="A5398">
        <v>4</v>
      </c>
      <c r="B5398" s="2">
        <v>4560</v>
      </c>
      <c r="C5398" s="17">
        <v>3.27</v>
      </c>
      <c r="D5398" s="2">
        <v>3.04</v>
      </c>
      <c r="E5398" s="15">
        <v>2.57</v>
      </c>
      <c r="G5398" s="17">
        <v>142</v>
      </c>
      <c r="H5398" s="2">
        <v>117</v>
      </c>
      <c r="I5398" s="2">
        <v>82.4</v>
      </c>
      <c r="J5398" s="2">
        <v>117</v>
      </c>
      <c r="K5398" s="2">
        <v>82.4</v>
      </c>
      <c r="L5398" s="2">
        <v>82.4</v>
      </c>
      <c r="M5398" s="2">
        <v>1</v>
      </c>
      <c r="N5398" s="2">
        <v>0.7</v>
      </c>
      <c r="O5398" s="2">
        <v>24</v>
      </c>
      <c r="P5398" s="2">
        <v>16.899999999999999</v>
      </c>
      <c r="S5398" s="2">
        <v>53</v>
      </c>
      <c r="T5398" s="2">
        <v>37.299999999999997</v>
      </c>
      <c r="U5398" s="2">
        <v>64</v>
      </c>
      <c r="V5398" s="2">
        <v>45.1</v>
      </c>
      <c r="Y5398" s="2">
        <v>25</v>
      </c>
      <c r="Z5398" s="2">
        <v>17.600000000000001</v>
      </c>
      <c r="AE5398" s="2">
        <v>142</v>
      </c>
      <c r="AF5398" s="2">
        <v>100</v>
      </c>
      <c r="AG5398" s="2">
        <v>70.400000000000006</v>
      </c>
      <c r="AH5398" s="2">
        <v>100</v>
      </c>
      <c r="AI5398" s="2">
        <v>70.400000000000006</v>
      </c>
      <c r="AJ5398" s="2">
        <v>70.400000000000006</v>
      </c>
      <c r="AK5398" s="2">
        <v>14</v>
      </c>
      <c r="AL5398" s="2">
        <v>9.9</v>
      </c>
      <c r="AM5398" s="2">
        <v>28</v>
      </c>
      <c r="AN5398" s="2">
        <v>19.7</v>
      </c>
      <c r="AQ5398" s="2">
        <v>38</v>
      </c>
      <c r="AR5398" s="2">
        <v>26.8</v>
      </c>
      <c r="AS5398" s="2">
        <v>62</v>
      </c>
      <c r="AT5398" s="2">
        <v>43.7</v>
      </c>
      <c r="AW5398" s="2">
        <v>42</v>
      </c>
      <c r="AX5398" s="2">
        <v>29.6</v>
      </c>
      <c r="BC5398" s="2">
        <v>141</v>
      </c>
      <c r="BD5398" s="2">
        <v>72</v>
      </c>
      <c r="BE5398" s="2">
        <v>50.7</v>
      </c>
      <c r="BF5398" s="2">
        <v>72</v>
      </c>
      <c r="BG5398" s="2">
        <v>50.7</v>
      </c>
      <c r="BH5398" s="2">
        <v>51.1</v>
      </c>
      <c r="BI5398" s="2">
        <v>18</v>
      </c>
      <c r="BJ5398" s="2">
        <v>12.7</v>
      </c>
      <c r="BK5398" s="2">
        <v>51</v>
      </c>
      <c r="BL5398" s="2">
        <v>35.9</v>
      </c>
      <c r="BO5398" s="2">
        <v>43</v>
      </c>
      <c r="BP5398" s="2">
        <v>30.3</v>
      </c>
      <c r="BQ5398" s="2">
        <v>29</v>
      </c>
      <c r="BR5398" s="2">
        <v>20.399999999999999</v>
      </c>
      <c r="BS5398" s="2">
        <v>1</v>
      </c>
      <c r="BT5398" s="2">
        <v>0.7</v>
      </c>
      <c r="BU5398" s="2">
        <v>70</v>
      </c>
      <c r="BV5398" s="2">
        <v>49.3</v>
      </c>
    </row>
    <row r="5399" spans="1:77" ht="12.75" customHeight="1" x14ac:dyDescent="0.2">
      <c r="A5399">
        <v>4</v>
      </c>
      <c r="B5399" s="2">
        <v>4563</v>
      </c>
      <c r="C5399" s="17">
        <v>3.38</v>
      </c>
      <c r="D5399" s="2">
        <v>3.07</v>
      </c>
      <c r="E5399" s="15">
        <v>3.2779999999999996</v>
      </c>
      <c r="G5399" s="17">
        <v>104</v>
      </c>
      <c r="H5399" s="2">
        <v>98</v>
      </c>
      <c r="I5399" s="2">
        <v>94.2</v>
      </c>
      <c r="J5399" s="2">
        <v>98</v>
      </c>
      <c r="K5399" s="2">
        <v>94.2</v>
      </c>
      <c r="L5399" s="2">
        <v>94.2</v>
      </c>
      <c r="O5399" s="2">
        <v>6</v>
      </c>
      <c r="P5399" s="2">
        <v>5.8</v>
      </c>
      <c r="S5399" s="2">
        <v>52</v>
      </c>
      <c r="T5399" s="2">
        <v>50</v>
      </c>
      <c r="U5399" s="2">
        <v>46</v>
      </c>
      <c r="V5399" s="2">
        <v>44.2</v>
      </c>
      <c r="Y5399" s="2">
        <v>6</v>
      </c>
      <c r="Z5399" s="2">
        <v>5.8</v>
      </c>
      <c r="AC5399" s="2">
        <v>1</v>
      </c>
      <c r="AE5399" s="2">
        <v>104</v>
      </c>
      <c r="AF5399" s="2">
        <v>81</v>
      </c>
      <c r="AG5399" s="2">
        <v>77.900000000000006</v>
      </c>
      <c r="AH5399" s="2">
        <v>81</v>
      </c>
      <c r="AI5399" s="2">
        <v>77.900000000000006</v>
      </c>
      <c r="AJ5399" s="2">
        <v>77.900000000000006</v>
      </c>
      <c r="AK5399" s="2">
        <v>6</v>
      </c>
      <c r="AL5399" s="2">
        <v>5.8</v>
      </c>
      <c r="AM5399" s="2">
        <v>17</v>
      </c>
      <c r="AN5399" s="2">
        <v>16.3</v>
      </c>
      <c r="AQ5399" s="2">
        <v>45</v>
      </c>
      <c r="AR5399" s="2">
        <v>43.3</v>
      </c>
      <c r="AS5399" s="2">
        <v>36</v>
      </c>
      <c r="AT5399" s="2">
        <v>34.6</v>
      </c>
      <c r="AW5399" s="2">
        <v>23</v>
      </c>
      <c r="AX5399" s="2">
        <v>22.1</v>
      </c>
      <c r="BA5399" s="2">
        <v>1</v>
      </c>
      <c r="BC5399" s="2">
        <v>104</v>
      </c>
      <c r="BD5399" s="2">
        <v>95</v>
      </c>
      <c r="BE5399" s="2">
        <v>91.3</v>
      </c>
      <c r="BF5399" s="2">
        <v>95</v>
      </c>
      <c r="BG5399" s="2">
        <v>91.3</v>
      </c>
      <c r="BH5399" s="2">
        <v>91.3</v>
      </c>
      <c r="BI5399" s="2">
        <v>1</v>
      </c>
      <c r="BJ5399" s="2">
        <v>1</v>
      </c>
      <c r="BK5399" s="2">
        <v>8</v>
      </c>
      <c r="BL5399" s="2">
        <v>7.7</v>
      </c>
      <c r="BO5399" s="2">
        <v>56</v>
      </c>
      <c r="BP5399" s="2">
        <v>53.8</v>
      </c>
      <c r="BQ5399" s="2">
        <v>39</v>
      </c>
      <c r="BR5399" s="2">
        <v>37.5</v>
      </c>
      <c r="BU5399" s="2">
        <v>9</v>
      </c>
      <c r="BV5399" s="2">
        <v>8.6999999999999993</v>
      </c>
      <c r="BY5399" s="2">
        <v>1</v>
      </c>
    </row>
    <row r="5400" spans="1:77" ht="12.75" customHeight="1" x14ac:dyDescent="0.2">
      <c r="A5400">
        <v>4</v>
      </c>
      <c r="B5400" s="2">
        <v>4565</v>
      </c>
      <c r="C5400" s="17">
        <v>3.44</v>
      </c>
      <c r="D5400" s="2">
        <v>3.61</v>
      </c>
      <c r="E5400" s="15">
        <v>3.1360000000000001</v>
      </c>
      <c r="G5400" s="17">
        <v>116</v>
      </c>
      <c r="H5400" s="2">
        <v>108</v>
      </c>
      <c r="I5400" s="2">
        <v>93.1</v>
      </c>
      <c r="J5400" s="2">
        <v>108</v>
      </c>
      <c r="K5400" s="2">
        <v>93.1</v>
      </c>
      <c r="L5400" s="2">
        <v>93.1</v>
      </c>
      <c r="M5400" s="2">
        <v>1</v>
      </c>
      <c r="N5400" s="2">
        <v>0.9</v>
      </c>
      <c r="O5400" s="2">
        <v>7</v>
      </c>
      <c r="P5400" s="2">
        <v>6</v>
      </c>
      <c r="S5400" s="2">
        <v>48</v>
      </c>
      <c r="T5400" s="2">
        <v>41.4</v>
      </c>
      <c r="U5400" s="2">
        <v>60</v>
      </c>
      <c r="V5400" s="2">
        <v>51.7</v>
      </c>
      <c r="Y5400" s="2">
        <v>8</v>
      </c>
      <c r="Z5400" s="2">
        <v>6.9</v>
      </c>
      <c r="AB5400" s="2">
        <v>1</v>
      </c>
      <c r="AC5400" s="2">
        <v>3</v>
      </c>
      <c r="AE5400" s="2">
        <v>116</v>
      </c>
      <c r="AF5400" s="2">
        <v>109</v>
      </c>
      <c r="AG5400" s="2">
        <v>94</v>
      </c>
      <c r="AH5400" s="2">
        <v>109</v>
      </c>
      <c r="AI5400" s="2">
        <v>94</v>
      </c>
      <c r="AJ5400" s="2">
        <v>94</v>
      </c>
      <c r="AK5400" s="2">
        <v>4</v>
      </c>
      <c r="AL5400" s="2">
        <v>3.4</v>
      </c>
      <c r="AM5400" s="2">
        <v>3</v>
      </c>
      <c r="AN5400" s="2">
        <v>2.6</v>
      </c>
      <c r="AQ5400" s="2">
        <v>27</v>
      </c>
      <c r="AR5400" s="2">
        <v>23.3</v>
      </c>
      <c r="AS5400" s="2">
        <v>82</v>
      </c>
      <c r="AT5400" s="2">
        <v>70.7</v>
      </c>
      <c r="AW5400" s="2">
        <v>7</v>
      </c>
      <c r="AX5400" s="2">
        <v>6</v>
      </c>
      <c r="AZ5400" s="2">
        <v>1</v>
      </c>
      <c r="BA5400" s="2">
        <v>3</v>
      </c>
      <c r="BC5400" s="2">
        <v>116</v>
      </c>
      <c r="BD5400" s="2">
        <v>102</v>
      </c>
      <c r="BE5400" s="2">
        <v>87.9</v>
      </c>
      <c r="BF5400" s="2">
        <v>102</v>
      </c>
      <c r="BG5400" s="2">
        <v>87.9</v>
      </c>
      <c r="BH5400" s="2">
        <v>87.9</v>
      </c>
      <c r="BI5400" s="2">
        <v>2</v>
      </c>
      <c r="BJ5400" s="2">
        <v>1.7</v>
      </c>
      <c r="BK5400" s="2">
        <v>12</v>
      </c>
      <c r="BL5400" s="2">
        <v>10.3</v>
      </c>
      <c r="BO5400" s="2">
        <v>70</v>
      </c>
      <c r="BP5400" s="2">
        <v>60.3</v>
      </c>
      <c r="BQ5400" s="2">
        <v>32</v>
      </c>
      <c r="BR5400" s="2">
        <v>27.6</v>
      </c>
      <c r="BU5400" s="2">
        <v>14</v>
      </c>
      <c r="BV5400" s="2">
        <v>12.1</v>
      </c>
      <c r="BX5400" s="2">
        <v>1</v>
      </c>
      <c r="BY5400" s="2">
        <v>3</v>
      </c>
    </row>
    <row r="5401" spans="1:77" ht="12.75" customHeight="1" x14ac:dyDescent="0.2">
      <c r="A5401">
        <v>4</v>
      </c>
      <c r="B5401" s="2">
        <v>4566</v>
      </c>
      <c r="G5401" s="17">
        <v>5</v>
      </c>
      <c r="AE5401" s="2">
        <v>5</v>
      </c>
      <c r="BC5401" s="2">
        <v>5</v>
      </c>
    </row>
    <row r="5402" spans="1:77" ht="12.75" customHeight="1" x14ac:dyDescent="0.2">
      <c r="A5402">
        <v>4</v>
      </c>
      <c r="B5402" s="2">
        <v>4571</v>
      </c>
      <c r="C5402" s="17">
        <v>3.06</v>
      </c>
      <c r="D5402" s="2">
        <v>2.73</v>
      </c>
      <c r="E5402" s="15">
        <v>2.7669999999999999</v>
      </c>
      <c r="G5402" s="17">
        <v>64</v>
      </c>
      <c r="H5402" s="2">
        <v>45</v>
      </c>
      <c r="I5402" s="2">
        <v>70.3</v>
      </c>
      <c r="J5402" s="2">
        <v>45</v>
      </c>
      <c r="K5402" s="2">
        <v>70.3</v>
      </c>
      <c r="L5402" s="2">
        <v>70.3</v>
      </c>
      <c r="M5402" s="2">
        <v>3</v>
      </c>
      <c r="N5402" s="2">
        <v>4.7</v>
      </c>
      <c r="O5402" s="2">
        <v>16</v>
      </c>
      <c r="P5402" s="2">
        <v>25</v>
      </c>
      <c r="S5402" s="2">
        <v>19</v>
      </c>
      <c r="T5402" s="2">
        <v>29.7</v>
      </c>
      <c r="U5402" s="2">
        <v>26</v>
      </c>
      <c r="V5402" s="2">
        <v>40.6</v>
      </c>
      <c r="Y5402" s="2">
        <v>19</v>
      </c>
      <c r="Z5402" s="2">
        <v>29.7</v>
      </c>
      <c r="AB5402" s="2">
        <v>2</v>
      </c>
      <c r="AE5402" s="2">
        <v>64</v>
      </c>
      <c r="AF5402" s="2">
        <v>38</v>
      </c>
      <c r="AG5402" s="2">
        <v>59.4</v>
      </c>
      <c r="AH5402" s="2">
        <v>38</v>
      </c>
      <c r="AI5402" s="2">
        <v>59.4</v>
      </c>
      <c r="AJ5402" s="2">
        <v>59.4</v>
      </c>
      <c r="AK5402" s="2">
        <v>13</v>
      </c>
      <c r="AL5402" s="2">
        <v>20.3</v>
      </c>
      <c r="AM5402" s="2">
        <v>13</v>
      </c>
      <c r="AN5402" s="2">
        <v>20.3</v>
      </c>
      <c r="AQ5402" s="2">
        <v>16</v>
      </c>
      <c r="AR5402" s="2">
        <v>25</v>
      </c>
      <c r="AS5402" s="2">
        <v>22</v>
      </c>
      <c r="AT5402" s="2">
        <v>34.4</v>
      </c>
      <c r="AW5402" s="2">
        <v>26</v>
      </c>
      <c r="AX5402" s="2">
        <v>40.6</v>
      </c>
      <c r="AZ5402" s="2">
        <v>2</v>
      </c>
      <c r="BC5402" s="2">
        <v>63</v>
      </c>
      <c r="BD5402" s="2">
        <v>41</v>
      </c>
      <c r="BE5402" s="2">
        <v>64.099999999999994</v>
      </c>
      <c r="BF5402" s="2">
        <v>41</v>
      </c>
      <c r="BG5402" s="2">
        <v>64.099999999999994</v>
      </c>
      <c r="BH5402" s="2">
        <v>65.099999999999994</v>
      </c>
      <c r="BI5402" s="2">
        <v>3</v>
      </c>
      <c r="BJ5402" s="2">
        <v>4.7</v>
      </c>
      <c r="BK5402" s="2">
        <v>19</v>
      </c>
      <c r="BL5402" s="2">
        <v>29.7</v>
      </c>
      <c r="BO5402" s="2">
        <v>28</v>
      </c>
      <c r="BP5402" s="2">
        <v>43.8</v>
      </c>
      <c r="BQ5402" s="2">
        <v>13</v>
      </c>
      <c r="BR5402" s="2">
        <v>20.3</v>
      </c>
      <c r="BS5402" s="2">
        <v>1</v>
      </c>
      <c r="BT5402" s="2">
        <v>1.6</v>
      </c>
      <c r="BU5402" s="2">
        <v>23</v>
      </c>
      <c r="BV5402" s="2">
        <v>35.9</v>
      </c>
      <c r="BX5402" s="2">
        <v>2</v>
      </c>
    </row>
    <row r="5403" spans="1:77" ht="12.75" customHeight="1" x14ac:dyDescent="0.2">
      <c r="A5403">
        <v>4</v>
      </c>
      <c r="B5403" s="2">
        <v>4573</v>
      </c>
      <c r="C5403" s="17">
        <v>3.37</v>
      </c>
      <c r="D5403" s="2">
        <v>2.64</v>
      </c>
      <c r="E5403" s="15">
        <v>3.0239999999999996</v>
      </c>
      <c r="G5403" s="17">
        <v>94</v>
      </c>
      <c r="H5403" s="2">
        <v>81</v>
      </c>
      <c r="I5403" s="2">
        <v>86.2</v>
      </c>
      <c r="J5403" s="2">
        <v>81</v>
      </c>
      <c r="K5403" s="2">
        <v>86.2</v>
      </c>
      <c r="L5403" s="2">
        <v>86.2</v>
      </c>
      <c r="M5403" s="2">
        <v>2</v>
      </c>
      <c r="N5403" s="2">
        <v>2.1</v>
      </c>
      <c r="O5403" s="2">
        <v>11</v>
      </c>
      <c r="P5403" s="2">
        <v>11.7</v>
      </c>
      <c r="S5403" s="2">
        <v>31</v>
      </c>
      <c r="T5403" s="2">
        <v>33</v>
      </c>
      <c r="U5403" s="2">
        <v>50</v>
      </c>
      <c r="V5403" s="2">
        <v>53.2</v>
      </c>
      <c r="Y5403" s="2">
        <v>13</v>
      </c>
      <c r="Z5403" s="2">
        <v>13.8</v>
      </c>
      <c r="AB5403" s="2">
        <v>2</v>
      </c>
      <c r="AC5403" s="2">
        <v>1</v>
      </c>
      <c r="AE5403" s="2">
        <v>94</v>
      </c>
      <c r="AF5403" s="2">
        <v>58</v>
      </c>
      <c r="AG5403" s="2">
        <v>61.7</v>
      </c>
      <c r="AH5403" s="2">
        <v>58</v>
      </c>
      <c r="AI5403" s="2">
        <v>61.7</v>
      </c>
      <c r="AJ5403" s="2">
        <v>61.7</v>
      </c>
      <c r="AK5403" s="2">
        <v>18</v>
      </c>
      <c r="AL5403" s="2">
        <v>19.100000000000001</v>
      </c>
      <c r="AM5403" s="2">
        <v>18</v>
      </c>
      <c r="AN5403" s="2">
        <v>19.100000000000001</v>
      </c>
      <c r="AQ5403" s="2">
        <v>38</v>
      </c>
      <c r="AR5403" s="2">
        <v>40.4</v>
      </c>
      <c r="AS5403" s="2">
        <v>20</v>
      </c>
      <c r="AT5403" s="2">
        <v>21.3</v>
      </c>
      <c r="AW5403" s="2">
        <v>36</v>
      </c>
      <c r="AX5403" s="2">
        <v>38.299999999999997</v>
      </c>
      <c r="AZ5403" s="2">
        <v>2</v>
      </c>
      <c r="BA5403" s="2">
        <v>1</v>
      </c>
      <c r="BC5403" s="2">
        <v>92</v>
      </c>
      <c r="BD5403" s="2">
        <v>79</v>
      </c>
      <c r="BE5403" s="2">
        <v>84.9</v>
      </c>
      <c r="BF5403" s="2">
        <v>79</v>
      </c>
      <c r="BG5403" s="2">
        <v>84.9</v>
      </c>
      <c r="BH5403" s="2">
        <v>85.9</v>
      </c>
      <c r="BI5403" s="2">
        <v>4</v>
      </c>
      <c r="BJ5403" s="2">
        <v>4.3</v>
      </c>
      <c r="BK5403" s="2">
        <v>9</v>
      </c>
      <c r="BL5403" s="2">
        <v>9.6999999999999993</v>
      </c>
      <c r="BO5403" s="2">
        <v>57</v>
      </c>
      <c r="BP5403" s="2">
        <v>61.3</v>
      </c>
      <c r="BQ5403" s="2">
        <v>22</v>
      </c>
      <c r="BR5403" s="2">
        <v>23.7</v>
      </c>
      <c r="BS5403" s="2">
        <v>1</v>
      </c>
      <c r="BT5403" s="2">
        <v>1.1000000000000001</v>
      </c>
      <c r="BU5403" s="2">
        <v>14</v>
      </c>
      <c r="BV5403" s="2">
        <v>15.1</v>
      </c>
      <c r="BW5403" s="2">
        <v>1</v>
      </c>
      <c r="BX5403" s="2">
        <v>2</v>
      </c>
      <c r="BY5403" s="2">
        <v>1</v>
      </c>
    </row>
    <row r="5404" spans="1:77" ht="12.75" customHeight="1" x14ac:dyDescent="0.2">
      <c r="A5404">
        <v>4</v>
      </c>
      <c r="B5404" s="2">
        <v>4576</v>
      </c>
      <c r="C5404" s="17">
        <v>2.9</v>
      </c>
      <c r="D5404" s="2">
        <v>2.5099999999999998</v>
      </c>
      <c r="E5404" s="15">
        <v>2.2950000000000004</v>
      </c>
      <c r="G5404" s="17">
        <v>61</v>
      </c>
      <c r="H5404" s="2">
        <v>39</v>
      </c>
      <c r="I5404" s="2">
        <v>63.9</v>
      </c>
      <c r="J5404" s="2">
        <v>39</v>
      </c>
      <c r="K5404" s="2">
        <v>63.9</v>
      </c>
      <c r="L5404" s="2">
        <v>63.9</v>
      </c>
      <c r="M5404" s="2">
        <v>3</v>
      </c>
      <c r="N5404" s="2">
        <v>4.9000000000000004</v>
      </c>
      <c r="O5404" s="2">
        <v>19</v>
      </c>
      <c r="P5404" s="2">
        <v>31.1</v>
      </c>
      <c r="S5404" s="2">
        <v>20</v>
      </c>
      <c r="T5404" s="2">
        <v>32.799999999999997</v>
      </c>
      <c r="U5404" s="2">
        <v>19</v>
      </c>
      <c r="V5404" s="2">
        <v>31.1</v>
      </c>
      <c r="Y5404" s="2">
        <v>22</v>
      </c>
      <c r="Z5404" s="2">
        <v>36.1</v>
      </c>
      <c r="AB5404" s="2">
        <v>2</v>
      </c>
      <c r="AC5404" s="2">
        <v>1</v>
      </c>
      <c r="AE5404" s="2">
        <v>61</v>
      </c>
      <c r="AF5404" s="2">
        <v>34</v>
      </c>
      <c r="AG5404" s="2">
        <v>55.7</v>
      </c>
      <c r="AH5404" s="2">
        <v>34</v>
      </c>
      <c r="AI5404" s="2">
        <v>55.7</v>
      </c>
      <c r="AJ5404" s="2">
        <v>55.7</v>
      </c>
      <c r="AK5404" s="2">
        <v>14</v>
      </c>
      <c r="AL5404" s="2">
        <v>23</v>
      </c>
      <c r="AM5404" s="2">
        <v>13</v>
      </c>
      <c r="AN5404" s="2">
        <v>21.3</v>
      </c>
      <c r="AO5404" s="2">
        <v>1</v>
      </c>
      <c r="AP5404" s="2">
        <v>1.6</v>
      </c>
      <c r="AQ5404" s="2">
        <v>19</v>
      </c>
      <c r="AR5404" s="2">
        <v>31.1</v>
      </c>
      <c r="AS5404" s="2">
        <v>14</v>
      </c>
      <c r="AT5404" s="2">
        <v>23</v>
      </c>
      <c r="AW5404" s="2">
        <v>27</v>
      </c>
      <c r="AX5404" s="2">
        <v>44.3</v>
      </c>
      <c r="AZ5404" s="2">
        <v>2</v>
      </c>
      <c r="BA5404" s="2">
        <v>1</v>
      </c>
      <c r="BC5404" s="2">
        <v>59</v>
      </c>
      <c r="BD5404" s="2">
        <v>30</v>
      </c>
      <c r="BE5404" s="2">
        <v>49.2</v>
      </c>
      <c r="BF5404" s="2">
        <v>30</v>
      </c>
      <c r="BG5404" s="2">
        <v>49.2</v>
      </c>
      <c r="BH5404" s="2">
        <v>50.8</v>
      </c>
      <c r="BI5404" s="2">
        <v>16</v>
      </c>
      <c r="BJ5404" s="2">
        <v>26.2</v>
      </c>
      <c r="BK5404" s="2">
        <v>13</v>
      </c>
      <c r="BL5404" s="2">
        <v>21.3</v>
      </c>
      <c r="BO5404" s="2">
        <v>22</v>
      </c>
      <c r="BP5404" s="2">
        <v>36.1</v>
      </c>
      <c r="BQ5404" s="2">
        <v>8</v>
      </c>
      <c r="BR5404" s="2">
        <v>13.1</v>
      </c>
      <c r="BS5404" s="2">
        <v>2</v>
      </c>
      <c r="BT5404" s="2">
        <v>3.3</v>
      </c>
      <c r="BU5404" s="2">
        <v>31</v>
      </c>
      <c r="BV5404" s="2">
        <v>50.8</v>
      </c>
      <c r="BX5404" s="2">
        <v>2</v>
      </c>
      <c r="BY5404" s="2">
        <v>1</v>
      </c>
    </row>
    <row r="5405" spans="1:77" ht="12.75" customHeight="1" x14ac:dyDescent="0.2">
      <c r="A5405">
        <v>4</v>
      </c>
      <c r="B5405" s="2">
        <v>4577</v>
      </c>
      <c r="C5405" s="17">
        <v>2.88</v>
      </c>
      <c r="D5405" s="2">
        <v>2.17</v>
      </c>
      <c r="E5405" s="15">
        <v>2.6039999999999996</v>
      </c>
      <c r="G5405" s="17">
        <v>58</v>
      </c>
      <c r="H5405" s="2">
        <v>39</v>
      </c>
      <c r="I5405" s="2">
        <v>67.2</v>
      </c>
      <c r="J5405" s="2">
        <v>39</v>
      </c>
      <c r="K5405" s="2">
        <v>67.2</v>
      </c>
      <c r="L5405" s="2">
        <v>67.2</v>
      </c>
      <c r="M5405" s="2">
        <v>2</v>
      </c>
      <c r="N5405" s="2">
        <v>3.4</v>
      </c>
      <c r="O5405" s="2">
        <v>17</v>
      </c>
      <c r="P5405" s="2">
        <v>29.3</v>
      </c>
      <c r="S5405" s="2">
        <v>25</v>
      </c>
      <c r="T5405" s="2">
        <v>43.1</v>
      </c>
      <c r="U5405" s="2">
        <v>14</v>
      </c>
      <c r="V5405" s="2">
        <v>24.1</v>
      </c>
      <c r="Y5405" s="2">
        <v>19</v>
      </c>
      <c r="Z5405" s="2">
        <v>32.799999999999997</v>
      </c>
      <c r="AB5405" s="2">
        <v>1</v>
      </c>
      <c r="AE5405" s="2">
        <v>58</v>
      </c>
      <c r="AF5405" s="2">
        <v>21</v>
      </c>
      <c r="AG5405" s="2">
        <v>36.200000000000003</v>
      </c>
      <c r="AH5405" s="2">
        <v>21</v>
      </c>
      <c r="AI5405" s="2">
        <v>36.200000000000003</v>
      </c>
      <c r="AJ5405" s="2">
        <v>36.200000000000003</v>
      </c>
      <c r="AK5405" s="2">
        <v>20</v>
      </c>
      <c r="AL5405" s="2">
        <v>34.5</v>
      </c>
      <c r="AM5405" s="2">
        <v>17</v>
      </c>
      <c r="AN5405" s="2">
        <v>29.3</v>
      </c>
      <c r="AQ5405" s="2">
        <v>12</v>
      </c>
      <c r="AR5405" s="2">
        <v>20.7</v>
      </c>
      <c r="AS5405" s="2">
        <v>9</v>
      </c>
      <c r="AT5405" s="2">
        <v>15.5</v>
      </c>
      <c r="AW5405" s="2">
        <v>37</v>
      </c>
      <c r="AX5405" s="2">
        <v>63.8</v>
      </c>
      <c r="AZ5405" s="2">
        <v>1</v>
      </c>
      <c r="BC5405" s="2">
        <v>57</v>
      </c>
      <c r="BD5405" s="2">
        <v>33</v>
      </c>
      <c r="BE5405" s="2">
        <v>56.9</v>
      </c>
      <c r="BF5405" s="2">
        <v>33</v>
      </c>
      <c r="BG5405" s="2">
        <v>56.9</v>
      </c>
      <c r="BH5405" s="2">
        <v>57.9</v>
      </c>
      <c r="BI5405" s="2">
        <v>5</v>
      </c>
      <c r="BJ5405" s="2">
        <v>8.6</v>
      </c>
      <c r="BK5405" s="2">
        <v>19</v>
      </c>
      <c r="BL5405" s="2">
        <v>32.799999999999997</v>
      </c>
      <c r="BO5405" s="2">
        <v>24</v>
      </c>
      <c r="BP5405" s="2">
        <v>41.4</v>
      </c>
      <c r="BQ5405" s="2">
        <v>9</v>
      </c>
      <c r="BR5405" s="2">
        <v>15.5</v>
      </c>
      <c r="BS5405" s="2">
        <v>1</v>
      </c>
      <c r="BT5405" s="2">
        <v>1.7</v>
      </c>
      <c r="BU5405" s="2">
        <v>25</v>
      </c>
      <c r="BV5405" s="2">
        <v>43.1</v>
      </c>
      <c r="BX5405" s="2">
        <v>1</v>
      </c>
    </row>
    <row r="5406" spans="1:77" ht="12.75" customHeight="1" x14ac:dyDescent="0.2">
      <c r="A5406">
        <v>4</v>
      </c>
      <c r="B5406" s="2">
        <v>4579</v>
      </c>
      <c r="C5406" s="17">
        <v>2.86</v>
      </c>
      <c r="D5406" s="2">
        <v>2.86</v>
      </c>
      <c r="E5406" s="15">
        <v>2.4780000000000002</v>
      </c>
      <c r="G5406" s="17">
        <v>87</v>
      </c>
      <c r="H5406" s="2">
        <v>57</v>
      </c>
      <c r="I5406" s="2">
        <v>65.5</v>
      </c>
      <c r="J5406" s="2">
        <v>57</v>
      </c>
      <c r="K5406" s="2">
        <v>65.5</v>
      </c>
      <c r="L5406" s="2">
        <v>65.5</v>
      </c>
      <c r="M5406" s="2">
        <v>5</v>
      </c>
      <c r="N5406" s="2">
        <v>5.7</v>
      </c>
      <c r="O5406" s="2">
        <v>25</v>
      </c>
      <c r="P5406" s="2">
        <v>28.7</v>
      </c>
      <c r="S5406" s="2">
        <v>34</v>
      </c>
      <c r="T5406" s="2">
        <v>39.1</v>
      </c>
      <c r="U5406" s="2">
        <v>23</v>
      </c>
      <c r="V5406" s="2">
        <v>26.4</v>
      </c>
      <c r="Y5406" s="2">
        <v>30</v>
      </c>
      <c r="Z5406" s="2">
        <v>34.5</v>
      </c>
      <c r="AA5406" s="2">
        <v>1</v>
      </c>
      <c r="AE5406" s="2">
        <v>88</v>
      </c>
      <c r="AF5406" s="2">
        <v>59</v>
      </c>
      <c r="AG5406" s="2">
        <v>67</v>
      </c>
      <c r="AH5406" s="2">
        <v>59</v>
      </c>
      <c r="AI5406" s="2">
        <v>67</v>
      </c>
      <c r="AJ5406" s="2">
        <v>67</v>
      </c>
      <c r="AK5406" s="2">
        <v>15</v>
      </c>
      <c r="AL5406" s="2">
        <v>17</v>
      </c>
      <c r="AM5406" s="2">
        <v>14</v>
      </c>
      <c r="AN5406" s="2">
        <v>15.9</v>
      </c>
      <c r="AQ5406" s="2">
        <v>27</v>
      </c>
      <c r="AR5406" s="2">
        <v>30.7</v>
      </c>
      <c r="AS5406" s="2">
        <v>32</v>
      </c>
      <c r="AT5406" s="2">
        <v>36.4</v>
      </c>
      <c r="AW5406" s="2">
        <v>29</v>
      </c>
      <c r="AX5406" s="2">
        <v>33</v>
      </c>
      <c r="BC5406" s="2">
        <v>87</v>
      </c>
      <c r="BD5406" s="2">
        <v>44</v>
      </c>
      <c r="BE5406" s="2">
        <v>50</v>
      </c>
      <c r="BF5406" s="2">
        <v>44</v>
      </c>
      <c r="BG5406" s="2">
        <v>50</v>
      </c>
      <c r="BH5406" s="2">
        <v>50.6</v>
      </c>
      <c r="BI5406" s="2">
        <v>16</v>
      </c>
      <c r="BJ5406" s="2">
        <v>18.2</v>
      </c>
      <c r="BK5406" s="2">
        <v>27</v>
      </c>
      <c r="BL5406" s="2">
        <v>30.7</v>
      </c>
      <c r="BO5406" s="2">
        <v>28</v>
      </c>
      <c r="BP5406" s="2">
        <v>31.8</v>
      </c>
      <c r="BQ5406" s="2">
        <v>16</v>
      </c>
      <c r="BR5406" s="2">
        <v>18.2</v>
      </c>
      <c r="BS5406" s="2">
        <v>1</v>
      </c>
      <c r="BT5406" s="2">
        <v>1.1000000000000001</v>
      </c>
      <c r="BU5406" s="2">
        <v>44</v>
      </c>
      <c r="BV5406" s="2">
        <v>50</v>
      </c>
    </row>
    <row r="5407" spans="1:77" ht="12.75" customHeight="1" x14ac:dyDescent="0.2">
      <c r="A5407">
        <v>4</v>
      </c>
      <c r="B5407" s="2">
        <v>4581</v>
      </c>
      <c r="C5407" s="17">
        <v>2.73</v>
      </c>
      <c r="D5407" s="2">
        <v>2.27</v>
      </c>
      <c r="E5407" s="15">
        <v>2.605</v>
      </c>
      <c r="G5407" s="17">
        <v>77</v>
      </c>
      <c r="H5407" s="2">
        <v>46</v>
      </c>
      <c r="I5407" s="2">
        <v>59.7</v>
      </c>
      <c r="J5407" s="2">
        <v>46</v>
      </c>
      <c r="K5407" s="2">
        <v>59.7</v>
      </c>
      <c r="L5407" s="2">
        <v>59.7</v>
      </c>
      <c r="M5407" s="2">
        <v>6</v>
      </c>
      <c r="N5407" s="2">
        <v>7.8</v>
      </c>
      <c r="O5407" s="2">
        <v>25</v>
      </c>
      <c r="P5407" s="2">
        <v>32.5</v>
      </c>
      <c r="S5407" s="2">
        <v>30</v>
      </c>
      <c r="T5407" s="2">
        <v>39</v>
      </c>
      <c r="U5407" s="2">
        <v>16</v>
      </c>
      <c r="V5407" s="2">
        <v>20.8</v>
      </c>
      <c r="Y5407" s="2">
        <v>31</v>
      </c>
      <c r="Z5407" s="2">
        <v>40.299999999999997</v>
      </c>
      <c r="AA5407" s="2">
        <v>1</v>
      </c>
      <c r="AB5407" s="2">
        <v>5</v>
      </c>
      <c r="AE5407" s="2">
        <v>78</v>
      </c>
      <c r="AF5407" s="2">
        <v>35</v>
      </c>
      <c r="AG5407" s="2">
        <v>44.9</v>
      </c>
      <c r="AH5407" s="2">
        <v>35</v>
      </c>
      <c r="AI5407" s="2">
        <v>44.9</v>
      </c>
      <c r="AJ5407" s="2">
        <v>44.9</v>
      </c>
      <c r="AK5407" s="2">
        <v>24</v>
      </c>
      <c r="AL5407" s="2">
        <v>30.8</v>
      </c>
      <c r="AM5407" s="2">
        <v>19</v>
      </c>
      <c r="AN5407" s="2">
        <v>24.4</v>
      </c>
      <c r="AQ5407" s="2">
        <v>25</v>
      </c>
      <c r="AR5407" s="2">
        <v>32.1</v>
      </c>
      <c r="AS5407" s="2">
        <v>10</v>
      </c>
      <c r="AT5407" s="2">
        <v>12.8</v>
      </c>
      <c r="AW5407" s="2">
        <v>43</v>
      </c>
      <c r="AX5407" s="2">
        <v>55.1</v>
      </c>
      <c r="AY5407" s="2">
        <v>1</v>
      </c>
      <c r="AZ5407" s="2">
        <v>4</v>
      </c>
      <c r="BC5407" s="2">
        <v>76</v>
      </c>
      <c r="BD5407" s="2">
        <v>46</v>
      </c>
      <c r="BE5407" s="2">
        <v>60.5</v>
      </c>
      <c r="BF5407" s="2">
        <v>46</v>
      </c>
      <c r="BG5407" s="2">
        <v>60.5</v>
      </c>
      <c r="BH5407" s="2">
        <v>60.5</v>
      </c>
      <c r="BI5407" s="2">
        <v>12</v>
      </c>
      <c r="BJ5407" s="2">
        <v>15.8</v>
      </c>
      <c r="BK5407" s="2">
        <v>18</v>
      </c>
      <c r="BL5407" s="2">
        <v>23.7</v>
      </c>
      <c r="BO5407" s="2">
        <v>34</v>
      </c>
      <c r="BP5407" s="2">
        <v>44.7</v>
      </c>
      <c r="BQ5407" s="2">
        <v>12</v>
      </c>
      <c r="BR5407" s="2">
        <v>15.8</v>
      </c>
      <c r="BU5407" s="2">
        <v>30</v>
      </c>
      <c r="BV5407" s="2">
        <v>39.5</v>
      </c>
      <c r="BW5407" s="2">
        <v>2</v>
      </c>
      <c r="BX5407" s="2">
        <v>5</v>
      </c>
    </row>
    <row r="5408" spans="1:77" ht="12.75" customHeight="1" x14ac:dyDescent="0.2">
      <c r="A5408">
        <v>4</v>
      </c>
      <c r="B5408" s="2">
        <v>4583</v>
      </c>
      <c r="C5408" s="17">
        <v>3.27</v>
      </c>
      <c r="D5408" s="2">
        <v>3.14</v>
      </c>
      <c r="E5408" s="15">
        <v>2.94</v>
      </c>
      <c r="G5408" s="17">
        <v>95</v>
      </c>
      <c r="H5408" s="2">
        <v>89</v>
      </c>
      <c r="I5408" s="2">
        <v>92.7</v>
      </c>
      <c r="J5408" s="2">
        <v>89</v>
      </c>
      <c r="K5408" s="2">
        <v>92.7</v>
      </c>
      <c r="L5408" s="2">
        <v>93.7</v>
      </c>
      <c r="M5408" s="2">
        <v>3</v>
      </c>
      <c r="N5408" s="2">
        <v>3.1</v>
      </c>
      <c r="O5408" s="2">
        <v>3</v>
      </c>
      <c r="P5408" s="2">
        <v>3.1</v>
      </c>
      <c r="Q5408" s="2">
        <v>4</v>
      </c>
      <c r="R5408" s="2">
        <v>4.2</v>
      </c>
      <c r="S5408" s="2">
        <v>35</v>
      </c>
      <c r="T5408" s="2">
        <v>36.5</v>
      </c>
      <c r="U5408" s="2">
        <v>50</v>
      </c>
      <c r="V5408" s="2">
        <v>52.1</v>
      </c>
      <c r="W5408" s="2">
        <v>1</v>
      </c>
      <c r="X5408" s="2">
        <v>1</v>
      </c>
      <c r="Y5408" s="2">
        <v>7</v>
      </c>
      <c r="Z5408" s="2">
        <v>7.3</v>
      </c>
      <c r="AE5408" s="2">
        <v>94</v>
      </c>
      <c r="AF5408" s="2">
        <v>77</v>
      </c>
      <c r="AG5408" s="2">
        <v>80.2</v>
      </c>
      <c r="AH5408" s="2">
        <v>77</v>
      </c>
      <c r="AI5408" s="2">
        <v>80.2</v>
      </c>
      <c r="AJ5408" s="2">
        <v>81.900000000000006</v>
      </c>
      <c r="AK5408" s="2">
        <v>7</v>
      </c>
      <c r="AL5408" s="2">
        <v>7.3</v>
      </c>
      <c r="AM5408" s="2">
        <v>10</v>
      </c>
      <c r="AN5408" s="2">
        <v>10.4</v>
      </c>
      <c r="AQ5408" s="2">
        <v>34</v>
      </c>
      <c r="AR5408" s="2">
        <v>35.4</v>
      </c>
      <c r="AS5408" s="2">
        <v>43</v>
      </c>
      <c r="AT5408" s="2">
        <v>44.8</v>
      </c>
      <c r="AU5408" s="2">
        <v>2</v>
      </c>
      <c r="AV5408" s="2">
        <v>2.1</v>
      </c>
      <c r="AW5408" s="2">
        <v>19</v>
      </c>
      <c r="AX5408" s="2">
        <v>19.8</v>
      </c>
      <c r="BC5408" s="2">
        <v>91</v>
      </c>
      <c r="BD5408" s="2">
        <v>71</v>
      </c>
      <c r="BE5408" s="2">
        <v>74</v>
      </c>
      <c r="BF5408" s="2">
        <v>71</v>
      </c>
      <c r="BG5408" s="2">
        <v>74</v>
      </c>
      <c r="BH5408" s="2">
        <v>78</v>
      </c>
      <c r="BI5408" s="2">
        <v>4</v>
      </c>
      <c r="BJ5408" s="2">
        <v>4.2</v>
      </c>
      <c r="BK5408" s="2">
        <v>16</v>
      </c>
      <c r="BL5408" s="2">
        <v>16.7</v>
      </c>
      <c r="BO5408" s="2">
        <v>38</v>
      </c>
      <c r="BP5408" s="2">
        <v>39.6</v>
      </c>
      <c r="BQ5408" s="2">
        <v>33</v>
      </c>
      <c r="BR5408" s="2">
        <v>34.4</v>
      </c>
      <c r="BS5408" s="2">
        <v>5</v>
      </c>
      <c r="BT5408" s="2">
        <v>5.2</v>
      </c>
      <c r="BU5408" s="2">
        <v>25</v>
      </c>
      <c r="BV5408" s="2">
        <v>26</v>
      </c>
    </row>
    <row r="5409" spans="1:77" ht="12.75" customHeight="1" x14ac:dyDescent="0.2">
      <c r="A5409">
        <v>4</v>
      </c>
      <c r="B5409" s="2">
        <v>4587</v>
      </c>
      <c r="C5409" s="17">
        <v>2.89</v>
      </c>
      <c r="D5409" s="2">
        <v>2.76</v>
      </c>
      <c r="E5409" s="15">
        <v>2.786</v>
      </c>
      <c r="G5409" s="17">
        <v>94</v>
      </c>
      <c r="H5409" s="2">
        <v>69</v>
      </c>
      <c r="I5409" s="2">
        <v>73.400000000000006</v>
      </c>
      <c r="J5409" s="2">
        <v>69</v>
      </c>
      <c r="K5409" s="2">
        <v>73.400000000000006</v>
      </c>
      <c r="L5409" s="2">
        <v>73.400000000000006</v>
      </c>
      <c r="M5409" s="2">
        <v>7</v>
      </c>
      <c r="N5409" s="2">
        <v>7.4</v>
      </c>
      <c r="O5409" s="2">
        <v>18</v>
      </c>
      <c r="P5409" s="2">
        <v>19.100000000000001</v>
      </c>
      <c r="Q5409" s="2">
        <v>3</v>
      </c>
      <c r="R5409" s="2">
        <v>3.2</v>
      </c>
      <c r="S5409" s="2">
        <v>35</v>
      </c>
      <c r="T5409" s="2">
        <v>37.200000000000003</v>
      </c>
      <c r="U5409" s="2">
        <v>31</v>
      </c>
      <c r="V5409" s="2">
        <v>33</v>
      </c>
      <c r="Y5409" s="2">
        <v>25</v>
      </c>
      <c r="Z5409" s="2">
        <v>26.6</v>
      </c>
      <c r="AE5409" s="2">
        <v>94</v>
      </c>
      <c r="AF5409" s="2">
        <v>60</v>
      </c>
      <c r="AG5409" s="2">
        <v>63.8</v>
      </c>
      <c r="AH5409" s="2">
        <v>60</v>
      </c>
      <c r="AI5409" s="2">
        <v>63.8</v>
      </c>
      <c r="AJ5409" s="2">
        <v>63.8</v>
      </c>
      <c r="AK5409" s="2">
        <v>19</v>
      </c>
      <c r="AL5409" s="2">
        <v>20.2</v>
      </c>
      <c r="AM5409" s="2">
        <v>15</v>
      </c>
      <c r="AN5409" s="2">
        <v>16</v>
      </c>
      <c r="AQ5409" s="2">
        <v>30</v>
      </c>
      <c r="AR5409" s="2">
        <v>31.9</v>
      </c>
      <c r="AS5409" s="2">
        <v>30</v>
      </c>
      <c r="AT5409" s="2">
        <v>31.9</v>
      </c>
      <c r="AW5409" s="2">
        <v>34</v>
      </c>
      <c r="AX5409" s="2">
        <v>36.200000000000003</v>
      </c>
      <c r="BC5409" s="2">
        <v>94</v>
      </c>
      <c r="BD5409" s="2">
        <v>71</v>
      </c>
      <c r="BE5409" s="2">
        <v>75.5</v>
      </c>
      <c r="BF5409" s="2">
        <v>71</v>
      </c>
      <c r="BG5409" s="2">
        <v>75.5</v>
      </c>
      <c r="BH5409" s="2">
        <v>75.5</v>
      </c>
      <c r="BI5409" s="2">
        <v>9</v>
      </c>
      <c r="BJ5409" s="2">
        <v>9.6</v>
      </c>
      <c r="BK5409" s="2">
        <v>14</v>
      </c>
      <c r="BL5409" s="2">
        <v>14.9</v>
      </c>
      <c r="BM5409" s="2">
        <v>3</v>
      </c>
      <c r="BN5409" s="2">
        <v>3.2</v>
      </c>
      <c r="BO5409" s="2">
        <v>47</v>
      </c>
      <c r="BP5409" s="2">
        <v>50</v>
      </c>
      <c r="BQ5409" s="2">
        <v>21</v>
      </c>
      <c r="BR5409" s="2">
        <v>22.3</v>
      </c>
      <c r="BU5409" s="2">
        <v>23</v>
      </c>
      <c r="BV5409" s="2">
        <v>24.5</v>
      </c>
    </row>
    <row r="5410" spans="1:77" ht="12.75" customHeight="1" x14ac:dyDescent="0.2">
      <c r="A5410">
        <v>4</v>
      </c>
      <c r="B5410" s="2">
        <v>4588</v>
      </c>
      <c r="C5410" s="17">
        <v>2.16</v>
      </c>
      <c r="D5410" s="2">
        <v>1.64</v>
      </c>
      <c r="E5410" s="15">
        <v>1.9119999999999999</v>
      </c>
      <c r="G5410" s="17">
        <v>67</v>
      </c>
      <c r="H5410" s="2">
        <v>26</v>
      </c>
      <c r="I5410" s="2">
        <v>38.799999999999997</v>
      </c>
      <c r="J5410" s="2">
        <v>26</v>
      </c>
      <c r="K5410" s="2">
        <v>38.799999999999997</v>
      </c>
      <c r="L5410" s="2">
        <v>38.799999999999997</v>
      </c>
      <c r="M5410" s="2">
        <v>8</v>
      </c>
      <c r="N5410" s="2">
        <v>11.9</v>
      </c>
      <c r="O5410" s="2">
        <v>33</v>
      </c>
      <c r="P5410" s="2">
        <v>49.3</v>
      </c>
      <c r="Q5410" s="2">
        <v>3</v>
      </c>
      <c r="R5410" s="2">
        <v>4.5</v>
      </c>
      <c r="S5410" s="2">
        <v>21</v>
      </c>
      <c r="T5410" s="2">
        <v>31.3</v>
      </c>
      <c r="U5410" s="2">
        <v>2</v>
      </c>
      <c r="V5410" s="2">
        <v>3</v>
      </c>
      <c r="Y5410" s="2">
        <v>41</v>
      </c>
      <c r="Z5410" s="2">
        <v>61.2</v>
      </c>
      <c r="AE5410" s="2">
        <v>67</v>
      </c>
      <c r="AF5410" s="2">
        <v>13</v>
      </c>
      <c r="AG5410" s="2">
        <v>19.399999999999999</v>
      </c>
      <c r="AH5410" s="2">
        <v>13</v>
      </c>
      <c r="AI5410" s="2">
        <v>19.399999999999999</v>
      </c>
      <c r="AJ5410" s="2">
        <v>19.399999999999999</v>
      </c>
      <c r="AK5410" s="2">
        <v>38</v>
      </c>
      <c r="AL5410" s="2">
        <v>56.7</v>
      </c>
      <c r="AM5410" s="2">
        <v>16</v>
      </c>
      <c r="AN5410" s="2">
        <v>23.9</v>
      </c>
      <c r="AQ5410" s="2">
        <v>12</v>
      </c>
      <c r="AR5410" s="2">
        <v>17.899999999999999</v>
      </c>
      <c r="AS5410" s="2">
        <v>1</v>
      </c>
      <c r="AT5410" s="2">
        <v>1.5</v>
      </c>
      <c r="AW5410" s="2">
        <v>54</v>
      </c>
      <c r="AX5410" s="2">
        <v>80.599999999999994</v>
      </c>
      <c r="BC5410" s="2">
        <v>63</v>
      </c>
      <c r="BD5410" s="2">
        <v>20</v>
      </c>
      <c r="BE5410" s="2">
        <v>29.9</v>
      </c>
      <c r="BF5410" s="2">
        <v>20</v>
      </c>
      <c r="BG5410" s="2">
        <v>29.9</v>
      </c>
      <c r="BH5410" s="2">
        <v>31.7</v>
      </c>
      <c r="BI5410" s="2">
        <v>20</v>
      </c>
      <c r="BJ5410" s="2">
        <v>29.9</v>
      </c>
      <c r="BK5410" s="2">
        <v>23</v>
      </c>
      <c r="BL5410" s="2">
        <v>34.299999999999997</v>
      </c>
      <c r="BO5410" s="2">
        <v>18</v>
      </c>
      <c r="BP5410" s="2">
        <v>26.9</v>
      </c>
      <c r="BQ5410" s="2">
        <v>2</v>
      </c>
      <c r="BR5410" s="2">
        <v>3</v>
      </c>
      <c r="BS5410" s="2">
        <v>4</v>
      </c>
      <c r="BT5410" s="2">
        <v>6</v>
      </c>
      <c r="BU5410" s="2">
        <v>47</v>
      </c>
      <c r="BV5410" s="2">
        <v>70.099999999999994</v>
      </c>
    </row>
    <row r="5411" spans="1:77" ht="12.75" customHeight="1" x14ac:dyDescent="0.2">
      <c r="A5411">
        <v>4</v>
      </c>
      <c r="B5411" s="2">
        <v>4592</v>
      </c>
      <c r="C5411" s="17">
        <v>3.37</v>
      </c>
      <c r="D5411" s="2">
        <v>3.43</v>
      </c>
      <c r="E5411" s="15">
        <v>3.3849999999999998</v>
      </c>
      <c r="G5411" s="17">
        <v>93</v>
      </c>
      <c r="H5411" s="2">
        <v>82</v>
      </c>
      <c r="I5411" s="2">
        <v>87.2</v>
      </c>
      <c r="J5411" s="2">
        <v>82</v>
      </c>
      <c r="K5411" s="2">
        <v>87.2</v>
      </c>
      <c r="L5411" s="2">
        <v>88.2</v>
      </c>
      <c r="M5411" s="2">
        <v>2</v>
      </c>
      <c r="N5411" s="2">
        <v>2.1</v>
      </c>
      <c r="O5411" s="2">
        <v>9</v>
      </c>
      <c r="P5411" s="2">
        <v>9.6</v>
      </c>
      <c r="S5411" s="2">
        <v>31</v>
      </c>
      <c r="T5411" s="2">
        <v>33</v>
      </c>
      <c r="U5411" s="2">
        <v>51</v>
      </c>
      <c r="V5411" s="2">
        <v>54.3</v>
      </c>
      <c r="W5411" s="2">
        <v>1</v>
      </c>
      <c r="X5411" s="2">
        <v>1.1000000000000001</v>
      </c>
      <c r="Y5411" s="2">
        <v>12</v>
      </c>
      <c r="Z5411" s="2">
        <v>12.8</v>
      </c>
      <c r="AB5411" s="2">
        <v>1</v>
      </c>
      <c r="AE5411" s="2">
        <v>94</v>
      </c>
      <c r="AF5411" s="2">
        <v>82</v>
      </c>
      <c r="AG5411" s="2">
        <v>87.2</v>
      </c>
      <c r="AH5411" s="2">
        <v>82</v>
      </c>
      <c r="AI5411" s="2">
        <v>87.2</v>
      </c>
      <c r="AJ5411" s="2">
        <v>87.2</v>
      </c>
      <c r="AK5411" s="2">
        <v>9</v>
      </c>
      <c r="AL5411" s="2">
        <v>9.6</v>
      </c>
      <c r="AM5411" s="2">
        <v>3</v>
      </c>
      <c r="AN5411" s="2">
        <v>3.2</v>
      </c>
      <c r="AQ5411" s="2">
        <v>21</v>
      </c>
      <c r="AR5411" s="2">
        <v>22.3</v>
      </c>
      <c r="AS5411" s="2">
        <v>61</v>
      </c>
      <c r="AT5411" s="2">
        <v>64.900000000000006</v>
      </c>
      <c r="AW5411" s="2">
        <v>12</v>
      </c>
      <c r="AX5411" s="2">
        <v>12.8</v>
      </c>
      <c r="AZ5411" s="2">
        <v>1</v>
      </c>
      <c r="BC5411" s="2">
        <v>94</v>
      </c>
      <c r="BD5411" s="2">
        <v>84</v>
      </c>
      <c r="BE5411" s="2">
        <v>89.4</v>
      </c>
      <c r="BF5411" s="2">
        <v>84</v>
      </c>
      <c r="BG5411" s="2">
        <v>89.4</v>
      </c>
      <c r="BH5411" s="2">
        <v>89.4</v>
      </c>
      <c r="BI5411" s="2">
        <v>4</v>
      </c>
      <c r="BJ5411" s="2">
        <v>4.3</v>
      </c>
      <c r="BK5411" s="2">
        <v>6</v>
      </c>
      <c r="BL5411" s="2">
        <v>6.4</v>
      </c>
      <c r="BO5411" s="2">
        <v>34</v>
      </c>
      <c r="BP5411" s="2">
        <v>36.200000000000003</v>
      </c>
      <c r="BQ5411" s="2">
        <v>50</v>
      </c>
      <c r="BR5411" s="2">
        <v>53.2</v>
      </c>
      <c r="BU5411" s="2">
        <v>10</v>
      </c>
      <c r="BV5411" s="2">
        <v>10.6</v>
      </c>
      <c r="BX5411" s="2">
        <v>1</v>
      </c>
    </row>
    <row r="5412" spans="1:77" ht="12.75" customHeight="1" x14ac:dyDescent="0.2">
      <c r="A5412">
        <v>4</v>
      </c>
      <c r="B5412" s="2">
        <v>4594</v>
      </c>
      <c r="C5412" s="17">
        <v>2.94</v>
      </c>
      <c r="D5412" s="2">
        <v>2.4900000000000002</v>
      </c>
      <c r="E5412" s="15">
        <v>2.61</v>
      </c>
      <c r="G5412" s="17">
        <v>85</v>
      </c>
      <c r="H5412" s="2">
        <v>67</v>
      </c>
      <c r="I5412" s="2">
        <v>77.900000000000006</v>
      </c>
      <c r="J5412" s="2">
        <v>67</v>
      </c>
      <c r="K5412" s="2">
        <v>77.900000000000006</v>
      </c>
      <c r="L5412" s="2">
        <v>78.8</v>
      </c>
      <c r="M5412" s="2">
        <v>3</v>
      </c>
      <c r="N5412" s="2">
        <v>3.5</v>
      </c>
      <c r="O5412" s="2">
        <v>15</v>
      </c>
      <c r="P5412" s="2">
        <v>17.399999999999999</v>
      </c>
      <c r="Q5412" s="2">
        <v>3</v>
      </c>
      <c r="R5412" s="2">
        <v>3.5</v>
      </c>
      <c r="S5412" s="2">
        <v>36</v>
      </c>
      <c r="T5412" s="2">
        <v>41.9</v>
      </c>
      <c r="U5412" s="2">
        <v>28</v>
      </c>
      <c r="V5412" s="2">
        <v>32.6</v>
      </c>
      <c r="W5412" s="2">
        <v>1</v>
      </c>
      <c r="X5412" s="2">
        <v>1.2</v>
      </c>
      <c r="Y5412" s="2">
        <v>19</v>
      </c>
      <c r="Z5412" s="2">
        <v>22.1</v>
      </c>
      <c r="AC5412" s="2">
        <v>2</v>
      </c>
      <c r="AE5412" s="2">
        <v>85</v>
      </c>
      <c r="AF5412" s="2">
        <v>46</v>
      </c>
      <c r="AG5412" s="2">
        <v>53.5</v>
      </c>
      <c r="AH5412" s="2">
        <v>46</v>
      </c>
      <c r="AI5412" s="2">
        <v>53.5</v>
      </c>
      <c r="AJ5412" s="2">
        <v>54.1</v>
      </c>
      <c r="AK5412" s="2">
        <v>20</v>
      </c>
      <c r="AL5412" s="2">
        <v>23.3</v>
      </c>
      <c r="AM5412" s="2">
        <v>19</v>
      </c>
      <c r="AN5412" s="2">
        <v>22.1</v>
      </c>
      <c r="AO5412" s="2">
        <v>1</v>
      </c>
      <c r="AP5412" s="2">
        <v>1.2</v>
      </c>
      <c r="AQ5412" s="2">
        <v>24</v>
      </c>
      <c r="AR5412" s="2">
        <v>27.9</v>
      </c>
      <c r="AS5412" s="2">
        <v>21</v>
      </c>
      <c r="AT5412" s="2">
        <v>24.4</v>
      </c>
      <c r="AU5412" s="2">
        <v>1</v>
      </c>
      <c r="AV5412" s="2">
        <v>1.2</v>
      </c>
      <c r="AW5412" s="2">
        <v>40</v>
      </c>
      <c r="AX5412" s="2">
        <v>46.5</v>
      </c>
      <c r="BA5412" s="2">
        <v>2</v>
      </c>
      <c r="BC5412" s="2">
        <v>82</v>
      </c>
      <c r="BD5412" s="2">
        <v>54</v>
      </c>
      <c r="BE5412" s="2">
        <v>63.5</v>
      </c>
      <c r="BF5412" s="2">
        <v>54</v>
      </c>
      <c r="BG5412" s="2">
        <v>63.5</v>
      </c>
      <c r="BH5412" s="2">
        <v>65.900000000000006</v>
      </c>
      <c r="BI5412" s="2">
        <v>7</v>
      </c>
      <c r="BJ5412" s="2">
        <v>8.1999999999999993</v>
      </c>
      <c r="BK5412" s="2">
        <v>21</v>
      </c>
      <c r="BL5412" s="2">
        <v>24.7</v>
      </c>
      <c r="BO5412" s="2">
        <v>43</v>
      </c>
      <c r="BP5412" s="2">
        <v>50.6</v>
      </c>
      <c r="BQ5412" s="2">
        <v>11</v>
      </c>
      <c r="BR5412" s="2">
        <v>12.9</v>
      </c>
      <c r="BS5412" s="2">
        <v>3</v>
      </c>
      <c r="BT5412" s="2">
        <v>3.5</v>
      </c>
      <c r="BU5412" s="2">
        <v>31</v>
      </c>
      <c r="BV5412" s="2">
        <v>36.5</v>
      </c>
      <c r="BW5412" s="2">
        <v>1</v>
      </c>
      <c r="BY5412" s="2">
        <v>2</v>
      </c>
    </row>
    <row r="5413" spans="1:77" ht="12.75" customHeight="1" x14ac:dyDescent="0.2">
      <c r="A5413">
        <v>4</v>
      </c>
      <c r="B5413" s="2">
        <v>4595</v>
      </c>
      <c r="C5413" s="17">
        <v>2.94</v>
      </c>
      <c r="D5413" s="2">
        <v>2.39</v>
      </c>
      <c r="E5413" s="15">
        <v>2.5960000000000001</v>
      </c>
      <c r="G5413" s="17">
        <v>139</v>
      </c>
      <c r="H5413" s="2">
        <v>96</v>
      </c>
      <c r="I5413" s="2">
        <v>69.099999999999994</v>
      </c>
      <c r="J5413" s="2">
        <v>96</v>
      </c>
      <c r="K5413" s="2">
        <v>69.099999999999994</v>
      </c>
      <c r="L5413" s="2">
        <v>69.099999999999994</v>
      </c>
      <c r="M5413" s="2">
        <v>9</v>
      </c>
      <c r="N5413" s="2">
        <v>6.5</v>
      </c>
      <c r="O5413" s="2">
        <v>34</v>
      </c>
      <c r="P5413" s="2">
        <v>24.5</v>
      </c>
      <c r="S5413" s="2">
        <v>53</v>
      </c>
      <c r="T5413" s="2">
        <v>38.1</v>
      </c>
      <c r="U5413" s="2">
        <v>43</v>
      </c>
      <c r="V5413" s="2">
        <v>30.9</v>
      </c>
      <c r="Y5413" s="2">
        <v>43</v>
      </c>
      <c r="Z5413" s="2">
        <v>30.9</v>
      </c>
      <c r="AE5413" s="2">
        <v>139</v>
      </c>
      <c r="AF5413" s="2">
        <v>67</v>
      </c>
      <c r="AG5413" s="2">
        <v>48.2</v>
      </c>
      <c r="AH5413" s="2">
        <v>67</v>
      </c>
      <c r="AI5413" s="2">
        <v>48.2</v>
      </c>
      <c r="AJ5413" s="2">
        <v>48.2</v>
      </c>
      <c r="AK5413" s="2">
        <v>38</v>
      </c>
      <c r="AL5413" s="2">
        <v>27.3</v>
      </c>
      <c r="AM5413" s="2">
        <v>34</v>
      </c>
      <c r="AN5413" s="2">
        <v>24.5</v>
      </c>
      <c r="AQ5413" s="2">
        <v>42</v>
      </c>
      <c r="AR5413" s="2">
        <v>30.2</v>
      </c>
      <c r="AS5413" s="2">
        <v>25</v>
      </c>
      <c r="AT5413" s="2">
        <v>18</v>
      </c>
      <c r="AW5413" s="2">
        <v>72</v>
      </c>
      <c r="AX5413" s="2">
        <v>51.8</v>
      </c>
      <c r="BC5413" s="2">
        <v>137</v>
      </c>
      <c r="BD5413" s="2">
        <v>78</v>
      </c>
      <c r="BE5413" s="2">
        <v>56.1</v>
      </c>
      <c r="BF5413" s="2">
        <v>78</v>
      </c>
      <c r="BG5413" s="2">
        <v>56.1</v>
      </c>
      <c r="BH5413" s="2">
        <v>56.9</v>
      </c>
      <c r="BI5413" s="2">
        <v>23</v>
      </c>
      <c r="BJ5413" s="2">
        <v>16.5</v>
      </c>
      <c r="BK5413" s="2">
        <v>36</v>
      </c>
      <c r="BL5413" s="2">
        <v>25.9</v>
      </c>
      <c r="BO5413" s="2">
        <v>46</v>
      </c>
      <c r="BP5413" s="2">
        <v>33.1</v>
      </c>
      <c r="BQ5413" s="2">
        <v>32</v>
      </c>
      <c r="BR5413" s="2">
        <v>23</v>
      </c>
      <c r="BS5413" s="2">
        <v>2</v>
      </c>
      <c r="BT5413" s="2">
        <v>1.4</v>
      </c>
      <c r="BU5413" s="2">
        <v>61</v>
      </c>
      <c r="BV5413" s="2">
        <v>43.9</v>
      </c>
    </row>
    <row r="5414" spans="1:77" ht="12.75" customHeight="1" x14ac:dyDescent="0.2">
      <c r="A5414">
        <v>4</v>
      </c>
      <c r="B5414" s="2">
        <v>5004</v>
      </c>
      <c r="G5414" s="17">
        <v>6</v>
      </c>
      <c r="AE5414" s="2">
        <v>6</v>
      </c>
      <c r="BC5414" s="2">
        <v>5</v>
      </c>
    </row>
    <row r="5415" spans="1:77" ht="12.75" customHeight="1" x14ac:dyDescent="0.2">
      <c r="A5415">
        <v>4</v>
      </c>
      <c r="B5415" s="2">
        <v>5015</v>
      </c>
      <c r="C5415" s="17">
        <v>3.31</v>
      </c>
      <c r="D5415" s="2">
        <v>3.38</v>
      </c>
      <c r="E5415" s="15">
        <v>3.3970000000000002</v>
      </c>
      <c r="G5415" s="17">
        <v>121</v>
      </c>
      <c r="H5415" s="2">
        <v>104</v>
      </c>
      <c r="I5415" s="2">
        <v>86</v>
      </c>
      <c r="J5415" s="2">
        <v>104</v>
      </c>
      <c r="K5415" s="2">
        <v>86</v>
      </c>
      <c r="L5415" s="2">
        <v>86</v>
      </c>
      <c r="M5415" s="2">
        <v>2</v>
      </c>
      <c r="N5415" s="2">
        <v>1.7</v>
      </c>
      <c r="O5415" s="2">
        <v>15</v>
      </c>
      <c r="P5415" s="2">
        <v>12.4</v>
      </c>
      <c r="S5415" s="2">
        <v>47</v>
      </c>
      <c r="T5415" s="2">
        <v>38.799999999999997</v>
      </c>
      <c r="U5415" s="2">
        <v>57</v>
      </c>
      <c r="V5415" s="2">
        <v>47.1</v>
      </c>
      <c r="Y5415" s="2">
        <v>17</v>
      </c>
      <c r="Z5415" s="2">
        <v>14</v>
      </c>
      <c r="AC5415" s="2">
        <v>2</v>
      </c>
      <c r="AE5415" s="2">
        <v>121</v>
      </c>
      <c r="AF5415" s="2">
        <v>103</v>
      </c>
      <c r="AG5415" s="2">
        <v>85.1</v>
      </c>
      <c r="AH5415" s="2">
        <v>103</v>
      </c>
      <c r="AI5415" s="2">
        <v>85.1</v>
      </c>
      <c r="AJ5415" s="2">
        <v>85.1</v>
      </c>
      <c r="AK5415" s="2">
        <v>7</v>
      </c>
      <c r="AL5415" s="2">
        <v>5.8</v>
      </c>
      <c r="AM5415" s="2">
        <v>11</v>
      </c>
      <c r="AN5415" s="2">
        <v>9.1</v>
      </c>
      <c r="AQ5415" s="2">
        <v>32</v>
      </c>
      <c r="AR5415" s="2">
        <v>26.4</v>
      </c>
      <c r="AS5415" s="2">
        <v>71</v>
      </c>
      <c r="AT5415" s="2">
        <v>58.7</v>
      </c>
      <c r="AW5415" s="2">
        <v>18</v>
      </c>
      <c r="AX5415" s="2">
        <v>14.9</v>
      </c>
      <c r="BA5415" s="2">
        <v>2</v>
      </c>
      <c r="BC5415" s="2">
        <v>121</v>
      </c>
      <c r="BD5415" s="2">
        <v>109</v>
      </c>
      <c r="BE5415" s="2">
        <v>90.1</v>
      </c>
      <c r="BF5415" s="2">
        <v>109</v>
      </c>
      <c r="BG5415" s="2">
        <v>90.1</v>
      </c>
      <c r="BH5415" s="2">
        <v>90.1</v>
      </c>
      <c r="BI5415" s="2">
        <v>1</v>
      </c>
      <c r="BJ5415" s="2">
        <v>0.8</v>
      </c>
      <c r="BK5415" s="2">
        <v>11</v>
      </c>
      <c r="BL5415" s="2">
        <v>9.1</v>
      </c>
      <c r="BO5415" s="2">
        <v>48</v>
      </c>
      <c r="BP5415" s="2">
        <v>39.700000000000003</v>
      </c>
      <c r="BQ5415" s="2">
        <v>61</v>
      </c>
      <c r="BR5415" s="2">
        <v>50.4</v>
      </c>
      <c r="BU5415" s="2">
        <v>12</v>
      </c>
      <c r="BV5415" s="2">
        <v>9.9</v>
      </c>
      <c r="BY5415" s="2">
        <v>2</v>
      </c>
    </row>
    <row r="5416" spans="1:77" ht="12.75" customHeight="1" x14ac:dyDescent="0.2">
      <c r="A5416">
        <v>4</v>
      </c>
      <c r="B5416" s="2">
        <v>5018</v>
      </c>
      <c r="C5416" s="17">
        <v>2.93</v>
      </c>
      <c r="D5416" s="2">
        <v>2.75</v>
      </c>
      <c r="E5416" s="15">
        <v>2.3610000000000002</v>
      </c>
      <c r="G5416" s="17">
        <v>42</v>
      </c>
      <c r="H5416" s="2">
        <v>33</v>
      </c>
      <c r="I5416" s="2">
        <v>75</v>
      </c>
      <c r="J5416" s="2">
        <v>33</v>
      </c>
      <c r="K5416" s="2">
        <v>75</v>
      </c>
      <c r="L5416" s="2">
        <v>78.599999999999994</v>
      </c>
      <c r="M5416" s="2">
        <v>3</v>
      </c>
      <c r="N5416" s="2">
        <v>6.8</v>
      </c>
      <c r="O5416" s="2">
        <v>6</v>
      </c>
      <c r="P5416" s="2">
        <v>13.6</v>
      </c>
      <c r="S5416" s="2">
        <v>18</v>
      </c>
      <c r="T5416" s="2">
        <v>40.9</v>
      </c>
      <c r="U5416" s="2">
        <v>15</v>
      </c>
      <c r="V5416" s="2">
        <v>34.1</v>
      </c>
      <c r="W5416" s="2">
        <v>2</v>
      </c>
      <c r="X5416" s="2">
        <v>4.5</v>
      </c>
      <c r="Y5416" s="2">
        <v>11</v>
      </c>
      <c r="Z5416" s="2">
        <v>25</v>
      </c>
      <c r="AE5416" s="2">
        <v>44</v>
      </c>
      <c r="AF5416" s="2">
        <v>30</v>
      </c>
      <c r="AG5416" s="2">
        <v>68.2</v>
      </c>
      <c r="AH5416" s="2">
        <v>30</v>
      </c>
      <c r="AI5416" s="2">
        <v>68.2</v>
      </c>
      <c r="AJ5416" s="2">
        <v>68.2</v>
      </c>
      <c r="AK5416" s="2">
        <v>7</v>
      </c>
      <c r="AL5416" s="2">
        <v>15.9</v>
      </c>
      <c r="AM5416" s="2">
        <v>7</v>
      </c>
      <c r="AN5416" s="2">
        <v>15.9</v>
      </c>
      <c r="AO5416" s="2">
        <v>1</v>
      </c>
      <c r="AP5416" s="2">
        <v>2.2999999999999998</v>
      </c>
      <c r="AQ5416" s="2">
        <v>16</v>
      </c>
      <c r="AR5416" s="2">
        <v>36.4</v>
      </c>
      <c r="AS5416" s="2">
        <v>13</v>
      </c>
      <c r="AT5416" s="2">
        <v>29.5</v>
      </c>
      <c r="AW5416" s="2">
        <v>14</v>
      </c>
      <c r="AX5416" s="2">
        <v>31.8</v>
      </c>
      <c r="BC5416" s="2">
        <v>43</v>
      </c>
      <c r="BD5416" s="2">
        <v>25</v>
      </c>
      <c r="BE5416" s="2">
        <v>56.8</v>
      </c>
      <c r="BF5416" s="2">
        <v>25</v>
      </c>
      <c r="BG5416" s="2">
        <v>56.8</v>
      </c>
      <c r="BH5416" s="2">
        <v>58.1</v>
      </c>
      <c r="BI5416" s="2">
        <v>3</v>
      </c>
      <c r="BJ5416" s="2">
        <v>6.8</v>
      </c>
      <c r="BK5416" s="2">
        <v>15</v>
      </c>
      <c r="BL5416" s="2">
        <v>34.1</v>
      </c>
      <c r="BM5416" s="2">
        <v>2</v>
      </c>
      <c r="BN5416" s="2">
        <v>4.5</v>
      </c>
      <c r="BO5416" s="2">
        <v>21</v>
      </c>
      <c r="BP5416" s="2">
        <v>47.7</v>
      </c>
      <c r="BQ5416" s="2">
        <v>2</v>
      </c>
      <c r="BR5416" s="2">
        <v>4.5</v>
      </c>
      <c r="BS5416" s="2">
        <v>1</v>
      </c>
      <c r="BT5416" s="2">
        <v>2.2999999999999998</v>
      </c>
      <c r="BU5416" s="2">
        <v>19</v>
      </c>
      <c r="BV5416" s="2">
        <v>43.2</v>
      </c>
    </row>
    <row r="5417" spans="1:77" ht="12.75" customHeight="1" x14ac:dyDescent="0.2">
      <c r="A5417">
        <v>4</v>
      </c>
      <c r="B5417" s="2">
        <v>5020</v>
      </c>
      <c r="C5417" s="17">
        <v>2.09</v>
      </c>
      <c r="D5417" s="2">
        <v>1.61</v>
      </c>
      <c r="E5417" s="15">
        <v>1.82</v>
      </c>
      <c r="G5417" s="17">
        <v>132</v>
      </c>
      <c r="H5417" s="2">
        <v>37</v>
      </c>
      <c r="I5417" s="2">
        <v>27.8</v>
      </c>
      <c r="J5417" s="2">
        <v>37</v>
      </c>
      <c r="K5417" s="2">
        <v>27.8</v>
      </c>
      <c r="L5417" s="2">
        <v>28</v>
      </c>
      <c r="M5417" s="2">
        <v>30</v>
      </c>
      <c r="N5417" s="2">
        <v>22.6</v>
      </c>
      <c r="O5417" s="2">
        <v>65</v>
      </c>
      <c r="P5417" s="2">
        <v>48.9</v>
      </c>
      <c r="S5417" s="2">
        <v>30</v>
      </c>
      <c r="T5417" s="2">
        <v>22.6</v>
      </c>
      <c r="U5417" s="2">
        <v>7</v>
      </c>
      <c r="V5417" s="2">
        <v>5.3</v>
      </c>
      <c r="W5417" s="2">
        <v>1</v>
      </c>
      <c r="X5417" s="2">
        <v>0.8</v>
      </c>
      <c r="Y5417" s="2">
        <v>96</v>
      </c>
      <c r="Z5417" s="2">
        <v>72.2</v>
      </c>
      <c r="AB5417" s="2">
        <v>1</v>
      </c>
      <c r="AE5417" s="2">
        <v>133</v>
      </c>
      <c r="AF5417" s="2">
        <v>23</v>
      </c>
      <c r="AG5417" s="2">
        <v>17.3</v>
      </c>
      <c r="AH5417" s="2">
        <v>23</v>
      </c>
      <c r="AI5417" s="2">
        <v>17.3</v>
      </c>
      <c r="AJ5417" s="2">
        <v>17.3</v>
      </c>
      <c r="AK5417" s="2">
        <v>79</v>
      </c>
      <c r="AL5417" s="2">
        <v>59.4</v>
      </c>
      <c r="AM5417" s="2">
        <v>31</v>
      </c>
      <c r="AN5417" s="2">
        <v>23.3</v>
      </c>
      <c r="AQ5417" s="2">
        <v>19</v>
      </c>
      <c r="AR5417" s="2">
        <v>14.3</v>
      </c>
      <c r="AS5417" s="2">
        <v>4</v>
      </c>
      <c r="AT5417" s="2">
        <v>3</v>
      </c>
      <c r="AW5417" s="2">
        <v>110</v>
      </c>
      <c r="AX5417" s="2">
        <v>82.7</v>
      </c>
      <c r="AZ5417" s="2">
        <v>1</v>
      </c>
      <c r="BC5417" s="2">
        <v>119</v>
      </c>
      <c r="BD5417" s="2">
        <v>36</v>
      </c>
      <c r="BE5417" s="2">
        <v>27.1</v>
      </c>
      <c r="BF5417" s="2">
        <v>36</v>
      </c>
      <c r="BG5417" s="2">
        <v>27.1</v>
      </c>
      <c r="BH5417" s="2">
        <v>30.3</v>
      </c>
      <c r="BI5417" s="2">
        <v>40</v>
      </c>
      <c r="BJ5417" s="2">
        <v>30.1</v>
      </c>
      <c r="BK5417" s="2">
        <v>43</v>
      </c>
      <c r="BL5417" s="2">
        <v>32.299999999999997</v>
      </c>
      <c r="BO5417" s="2">
        <v>28</v>
      </c>
      <c r="BP5417" s="2">
        <v>21.1</v>
      </c>
      <c r="BQ5417" s="2">
        <v>8</v>
      </c>
      <c r="BR5417" s="2">
        <v>6</v>
      </c>
      <c r="BS5417" s="2">
        <v>14</v>
      </c>
      <c r="BT5417" s="2">
        <v>10.5</v>
      </c>
      <c r="BU5417" s="2">
        <v>97</v>
      </c>
      <c r="BV5417" s="2">
        <v>72.900000000000006</v>
      </c>
      <c r="BX5417" s="2">
        <v>1</v>
      </c>
    </row>
    <row r="5418" spans="1:77" ht="12.75" customHeight="1" x14ac:dyDescent="0.2">
      <c r="A5418">
        <v>4</v>
      </c>
      <c r="B5418" s="2">
        <v>5021</v>
      </c>
      <c r="G5418" s="17">
        <v>4</v>
      </c>
      <c r="AE5418" s="2">
        <v>4</v>
      </c>
      <c r="BC5418" s="2">
        <v>3</v>
      </c>
    </row>
    <row r="5419" spans="1:77" ht="12.75" customHeight="1" x14ac:dyDescent="0.2">
      <c r="A5419">
        <v>4</v>
      </c>
      <c r="B5419" s="2">
        <v>5030</v>
      </c>
      <c r="G5419" s="17">
        <v>5</v>
      </c>
      <c r="AE5419" s="2">
        <v>5</v>
      </c>
      <c r="BC5419" s="2">
        <v>5</v>
      </c>
    </row>
    <row r="5420" spans="1:77" ht="12.75" customHeight="1" x14ac:dyDescent="0.2">
      <c r="A5420">
        <v>4</v>
      </c>
      <c r="B5420" s="2">
        <v>5032</v>
      </c>
      <c r="C5420" s="17">
        <v>1.94</v>
      </c>
      <c r="D5420" s="2">
        <v>1.75</v>
      </c>
      <c r="E5420" s="15">
        <v>1.875</v>
      </c>
      <c r="G5420" s="17">
        <v>16</v>
      </c>
      <c r="H5420" s="2">
        <v>5</v>
      </c>
      <c r="I5420" s="2">
        <v>31.3</v>
      </c>
      <c r="J5420" s="2">
        <v>5</v>
      </c>
      <c r="K5420" s="2">
        <v>31.3</v>
      </c>
      <c r="L5420" s="2">
        <v>31.3</v>
      </c>
      <c r="M5420" s="2">
        <v>3</v>
      </c>
      <c r="N5420" s="2">
        <v>18.8</v>
      </c>
      <c r="O5420" s="2">
        <v>8</v>
      </c>
      <c r="P5420" s="2">
        <v>50</v>
      </c>
      <c r="Q5420" s="2">
        <v>1</v>
      </c>
      <c r="R5420" s="2">
        <v>6.3</v>
      </c>
      <c r="S5420" s="2">
        <v>4</v>
      </c>
      <c r="T5420" s="2">
        <v>25</v>
      </c>
      <c r="Y5420" s="2">
        <v>11</v>
      </c>
      <c r="Z5420" s="2">
        <v>68.8</v>
      </c>
      <c r="AE5420" s="2">
        <v>16</v>
      </c>
      <c r="AF5420" s="2">
        <v>4</v>
      </c>
      <c r="AG5420" s="2">
        <v>25</v>
      </c>
      <c r="AH5420" s="2">
        <v>4</v>
      </c>
      <c r="AI5420" s="2">
        <v>25</v>
      </c>
      <c r="AJ5420" s="2">
        <v>25</v>
      </c>
      <c r="AK5420" s="2">
        <v>9</v>
      </c>
      <c r="AL5420" s="2">
        <v>56.3</v>
      </c>
      <c r="AM5420" s="2">
        <v>3</v>
      </c>
      <c r="AN5420" s="2">
        <v>18.8</v>
      </c>
      <c r="AQ5420" s="2">
        <v>3</v>
      </c>
      <c r="AR5420" s="2">
        <v>18.8</v>
      </c>
      <c r="AS5420" s="2">
        <v>1</v>
      </c>
      <c r="AT5420" s="2">
        <v>6.3</v>
      </c>
      <c r="AW5420" s="2">
        <v>12</v>
      </c>
      <c r="AX5420" s="2">
        <v>75</v>
      </c>
      <c r="BC5420" s="2">
        <v>16</v>
      </c>
      <c r="BD5420" s="2">
        <v>4</v>
      </c>
      <c r="BE5420" s="2">
        <v>25</v>
      </c>
      <c r="BF5420" s="2">
        <v>4</v>
      </c>
      <c r="BG5420" s="2">
        <v>25</v>
      </c>
      <c r="BH5420" s="2">
        <v>25</v>
      </c>
      <c r="BI5420" s="2">
        <v>6</v>
      </c>
      <c r="BJ5420" s="2">
        <v>37.5</v>
      </c>
      <c r="BK5420" s="2">
        <v>6</v>
      </c>
      <c r="BL5420" s="2">
        <v>37.5</v>
      </c>
      <c r="BO5420" s="2">
        <v>4</v>
      </c>
      <c r="BP5420" s="2">
        <v>25</v>
      </c>
      <c r="BU5420" s="2">
        <v>12</v>
      </c>
      <c r="BV5420" s="2">
        <v>75</v>
      </c>
    </row>
    <row r="5421" spans="1:77" ht="12.75" customHeight="1" x14ac:dyDescent="0.2">
      <c r="A5421">
        <v>4</v>
      </c>
      <c r="B5421" s="2">
        <v>5035</v>
      </c>
      <c r="G5421" s="17">
        <v>3</v>
      </c>
      <c r="AE5421" s="2">
        <v>2</v>
      </c>
      <c r="BC5421" s="2">
        <v>2</v>
      </c>
    </row>
    <row r="5422" spans="1:77" ht="12.75" customHeight="1" x14ac:dyDescent="0.2">
      <c r="A5422">
        <v>4</v>
      </c>
      <c r="B5422" s="2">
        <v>5046</v>
      </c>
      <c r="G5422" s="17">
        <v>1</v>
      </c>
      <c r="AE5422" s="2">
        <v>1</v>
      </c>
      <c r="BC5422" s="2">
        <v>1</v>
      </c>
    </row>
    <row r="5423" spans="1:77" ht="12.75" customHeight="1" x14ac:dyDescent="0.2">
      <c r="A5423">
        <v>4</v>
      </c>
      <c r="B5423" s="2">
        <v>5047</v>
      </c>
      <c r="C5423" s="17">
        <v>1.52</v>
      </c>
      <c r="D5423" s="2">
        <v>1.18</v>
      </c>
      <c r="E5423" s="15">
        <v>1.2869999999999999</v>
      </c>
      <c r="G5423" s="17">
        <v>75</v>
      </c>
      <c r="H5423" s="2">
        <v>54</v>
      </c>
      <c r="I5423" s="2">
        <v>38.299999999999997</v>
      </c>
      <c r="J5423" s="2">
        <v>54</v>
      </c>
      <c r="K5423" s="2">
        <v>38.299999999999997</v>
      </c>
      <c r="L5423" s="2">
        <v>72</v>
      </c>
      <c r="M5423" s="2">
        <v>3</v>
      </c>
      <c r="N5423" s="2">
        <v>2.1</v>
      </c>
      <c r="O5423" s="2">
        <v>18</v>
      </c>
      <c r="P5423" s="2">
        <v>12.8</v>
      </c>
      <c r="S5423" s="2">
        <v>40</v>
      </c>
      <c r="T5423" s="2">
        <v>28.4</v>
      </c>
      <c r="U5423" s="2">
        <v>14</v>
      </c>
      <c r="V5423" s="2">
        <v>9.9</v>
      </c>
      <c r="W5423" s="2">
        <v>66</v>
      </c>
      <c r="X5423" s="2">
        <v>46.8</v>
      </c>
      <c r="Y5423" s="2">
        <v>87</v>
      </c>
      <c r="Z5423" s="2">
        <v>61.7</v>
      </c>
      <c r="AE5423" s="2">
        <v>75</v>
      </c>
      <c r="AF5423" s="2">
        <v>34</v>
      </c>
      <c r="AG5423" s="2">
        <v>24.1</v>
      </c>
      <c r="AH5423" s="2">
        <v>34</v>
      </c>
      <c r="AI5423" s="2">
        <v>24.1</v>
      </c>
      <c r="AJ5423" s="2">
        <v>45.3</v>
      </c>
      <c r="AK5423" s="2">
        <v>28</v>
      </c>
      <c r="AL5423" s="2">
        <v>19.899999999999999</v>
      </c>
      <c r="AM5423" s="2">
        <v>13</v>
      </c>
      <c r="AN5423" s="2">
        <v>9.1999999999999993</v>
      </c>
      <c r="AQ5423" s="2">
        <v>23</v>
      </c>
      <c r="AR5423" s="2">
        <v>16.3</v>
      </c>
      <c r="AS5423" s="2">
        <v>11</v>
      </c>
      <c r="AT5423" s="2">
        <v>7.8</v>
      </c>
      <c r="AU5423" s="2">
        <v>66</v>
      </c>
      <c r="AV5423" s="2">
        <v>46.8</v>
      </c>
      <c r="AW5423" s="2">
        <v>107</v>
      </c>
      <c r="AX5423" s="2">
        <v>75.900000000000006</v>
      </c>
      <c r="BC5423" s="2">
        <v>74</v>
      </c>
      <c r="BD5423" s="2">
        <v>34</v>
      </c>
      <c r="BE5423" s="2">
        <v>24.1</v>
      </c>
      <c r="BF5423" s="2">
        <v>34</v>
      </c>
      <c r="BG5423" s="2">
        <v>24.1</v>
      </c>
      <c r="BH5423" s="2">
        <v>45.9</v>
      </c>
      <c r="BI5423" s="2">
        <v>7</v>
      </c>
      <c r="BJ5423" s="2">
        <v>5</v>
      </c>
      <c r="BK5423" s="2">
        <v>33</v>
      </c>
      <c r="BL5423" s="2">
        <v>23.4</v>
      </c>
      <c r="BO5423" s="2">
        <v>28</v>
      </c>
      <c r="BP5423" s="2">
        <v>19.899999999999999</v>
      </c>
      <c r="BQ5423" s="2">
        <v>6</v>
      </c>
      <c r="BR5423" s="2">
        <v>4.3</v>
      </c>
      <c r="BS5423" s="2">
        <v>67</v>
      </c>
      <c r="BT5423" s="2">
        <v>47.5</v>
      </c>
      <c r="BU5423" s="2">
        <v>107</v>
      </c>
      <c r="BV5423" s="2">
        <v>75.900000000000006</v>
      </c>
    </row>
    <row r="5424" spans="1:77" ht="12.75" customHeight="1" x14ac:dyDescent="0.2">
      <c r="A5424">
        <v>4</v>
      </c>
      <c r="B5424" s="2">
        <v>5051</v>
      </c>
      <c r="C5424" s="17">
        <v>3.48</v>
      </c>
      <c r="D5424" s="2">
        <v>3.21</v>
      </c>
      <c r="E5424" s="15">
        <v>3.1420000000000003</v>
      </c>
      <c r="G5424" s="17">
        <v>106</v>
      </c>
      <c r="H5424" s="2">
        <v>97</v>
      </c>
      <c r="I5424" s="2">
        <v>91.5</v>
      </c>
      <c r="J5424" s="2">
        <v>97</v>
      </c>
      <c r="K5424" s="2">
        <v>91.5</v>
      </c>
      <c r="L5424" s="2">
        <v>91.5</v>
      </c>
      <c r="M5424" s="2">
        <v>1</v>
      </c>
      <c r="N5424" s="2">
        <v>0.9</v>
      </c>
      <c r="O5424" s="2">
        <v>8</v>
      </c>
      <c r="P5424" s="2">
        <v>7.5</v>
      </c>
      <c r="Q5424" s="2">
        <v>1</v>
      </c>
      <c r="R5424" s="2">
        <v>0.9</v>
      </c>
      <c r="S5424" s="2">
        <v>32</v>
      </c>
      <c r="T5424" s="2">
        <v>30.2</v>
      </c>
      <c r="U5424" s="2">
        <v>64</v>
      </c>
      <c r="V5424" s="2">
        <v>60.4</v>
      </c>
      <c r="Y5424" s="2">
        <v>9</v>
      </c>
      <c r="Z5424" s="2">
        <v>8.5</v>
      </c>
      <c r="AB5424" s="2">
        <v>2</v>
      </c>
      <c r="AE5424" s="2">
        <v>107</v>
      </c>
      <c r="AF5424" s="2">
        <v>91</v>
      </c>
      <c r="AG5424" s="2">
        <v>85</v>
      </c>
      <c r="AH5424" s="2">
        <v>91</v>
      </c>
      <c r="AI5424" s="2">
        <v>85</v>
      </c>
      <c r="AJ5424" s="2">
        <v>85</v>
      </c>
      <c r="AK5424" s="2">
        <v>6</v>
      </c>
      <c r="AL5424" s="2">
        <v>5.6</v>
      </c>
      <c r="AM5424" s="2">
        <v>10</v>
      </c>
      <c r="AN5424" s="2">
        <v>9.3000000000000007</v>
      </c>
      <c r="AO5424" s="2">
        <v>1</v>
      </c>
      <c r="AP5424" s="2">
        <v>0.9</v>
      </c>
      <c r="AQ5424" s="2">
        <v>42</v>
      </c>
      <c r="AR5424" s="2">
        <v>39.299999999999997</v>
      </c>
      <c r="AS5424" s="2">
        <v>48</v>
      </c>
      <c r="AT5424" s="2">
        <v>44.9</v>
      </c>
      <c r="AW5424" s="2">
        <v>16</v>
      </c>
      <c r="AX5424" s="2">
        <v>15</v>
      </c>
      <c r="AZ5424" s="2">
        <v>1</v>
      </c>
      <c r="BC5424" s="2">
        <v>106</v>
      </c>
      <c r="BD5424" s="2">
        <v>80</v>
      </c>
      <c r="BE5424" s="2">
        <v>75.5</v>
      </c>
      <c r="BF5424" s="2">
        <v>80</v>
      </c>
      <c r="BG5424" s="2">
        <v>75.5</v>
      </c>
      <c r="BH5424" s="2">
        <v>75.5</v>
      </c>
      <c r="BI5424" s="2">
        <v>5</v>
      </c>
      <c r="BJ5424" s="2">
        <v>4.7</v>
      </c>
      <c r="BK5424" s="2">
        <v>21</v>
      </c>
      <c r="BL5424" s="2">
        <v>19.8</v>
      </c>
      <c r="BO5424" s="2">
        <v>34</v>
      </c>
      <c r="BP5424" s="2">
        <v>32.1</v>
      </c>
      <c r="BQ5424" s="2">
        <v>46</v>
      </c>
      <c r="BR5424" s="2">
        <v>43.4</v>
      </c>
      <c r="BU5424" s="2">
        <v>26</v>
      </c>
      <c r="BV5424" s="2">
        <v>24.5</v>
      </c>
      <c r="BX5424" s="2">
        <v>2</v>
      </c>
    </row>
    <row r="5425" spans="1:77" ht="12.75" customHeight="1" x14ac:dyDescent="0.2">
      <c r="A5425">
        <v>4</v>
      </c>
      <c r="B5425" s="2">
        <v>5053</v>
      </c>
      <c r="C5425" s="17">
        <v>3.45</v>
      </c>
      <c r="D5425" s="2">
        <v>3.48</v>
      </c>
      <c r="E5425" s="15">
        <v>3.1619999999999999</v>
      </c>
      <c r="G5425" s="17">
        <v>135</v>
      </c>
      <c r="H5425" s="2">
        <v>127</v>
      </c>
      <c r="I5425" s="2">
        <v>94.1</v>
      </c>
      <c r="J5425" s="2">
        <v>127</v>
      </c>
      <c r="K5425" s="2">
        <v>94.1</v>
      </c>
      <c r="L5425" s="2">
        <v>94.1</v>
      </c>
      <c r="O5425" s="2">
        <v>8</v>
      </c>
      <c r="P5425" s="2">
        <v>5.9</v>
      </c>
      <c r="S5425" s="2">
        <v>58</v>
      </c>
      <c r="T5425" s="2">
        <v>43</v>
      </c>
      <c r="U5425" s="2">
        <v>69</v>
      </c>
      <c r="V5425" s="2">
        <v>51.1</v>
      </c>
      <c r="Y5425" s="2">
        <v>8</v>
      </c>
      <c r="Z5425" s="2">
        <v>5.9</v>
      </c>
      <c r="AE5425" s="2">
        <v>135</v>
      </c>
      <c r="AF5425" s="2">
        <v>118</v>
      </c>
      <c r="AG5425" s="2">
        <v>87.4</v>
      </c>
      <c r="AH5425" s="2">
        <v>118</v>
      </c>
      <c r="AI5425" s="2">
        <v>87.4</v>
      </c>
      <c r="AJ5425" s="2">
        <v>87.4</v>
      </c>
      <c r="AK5425" s="2">
        <v>8</v>
      </c>
      <c r="AL5425" s="2">
        <v>5.9</v>
      </c>
      <c r="AM5425" s="2">
        <v>9</v>
      </c>
      <c r="AN5425" s="2">
        <v>6.7</v>
      </c>
      <c r="AQ5425" s="2">
        <v>28</v>
      </c>
      <c r="AR5425" s="2">
        <v>20.7</v>
      </c>
      <c r="AS5425" s="2">
        <v>90</v>
      </c>
      <c r="AT5425" s="2">
        <v>66.7</v>
      </c>
      <c r="AW5425" s="2">
        <v>17</v>
      </c>
      <c r="AX5425" s="2">
        <v>12.6</v>
      </c>
      <c r="BC5425" s="2">
        <v>135</v>
      </c>
      <c r="BD5425" s="2">
        <v>112</v>
      </c>
      <c r="BE5425" s="2">
        <v>83</v>
      </c>
      <c r="BF5425" s="2">
        <v>112</v>
      </c>
      <c r="BG5425" s="2">
        <v>83</v>
      </c>
      <c r="BH5425" s="2">
        <v>83</v>
      </c>
      <c r="BI5425" s="2">
        <v>2</v>
      </c>
      <c r="BJ5425" s="2">
        <v>1.5</v>
      </c>
      <c r="BK5425" s="2">
        <v>21</v>
      </c>
      <c r="BL5425" s="2">
        <v>15.6</v>
      </c>
      <c r="BO5425" s="2">
        <v>65</v>
      </c>
      <c r="BP5425" s="2">
        <v>48.1</v>
      </c>
      <c r="BQ5425" s="2">
        <v>47</v>
      </c>
      <c r="BR5425" s="2">
        <v>34.799999999999997</v>
      </c>
      <c r="BU5425" s="2">
        <v>23</v>
      </c>
      <c r="BV5425" s="2">
        <v>17</v>
      </c>
    </row>
    <row r="5426" spans="1:77" ht="12.75" customHeight="1" x14ac:dyDescent="0.2">
      <c r="A5426">
        <v>4</v>
      </c>
      <c r="B5426" s="2">
        <v>5056</v>
      </c>
      <c r="C5426" s="17">
        <v>3.38</v>
      </c>
      <c r="D5426" s="2">
        <v>3.33</v>
      </c>
      <c r="E5426" s="15">
        <v>3.1559999999999997</v>
      </c>
      <c r="G5426" s="17">
        <v>136</v>
      </c>
      <c r="H5426" s="2">
        <v>120</v>
      </c>
      <c r="I5426" s="2">
        <v>88.2</v>
      </c>
      <c r="J5426" s="2">
        <v>120</v>
      </c>
      <c r="K5426" s="2">
        <v>88.2</v>
      </c>
      <c r="L5426" s="2">
        <v>88.2</v>
      </c>
      <c r="M5426" s="2">
        <v>5</v>
      </c>
      <c r="N5426" s="2">
        <v>3.7</v>
      </c>
      <c r="O5426" s="2">
        <v>11</v>
      </c>
      <c r="P5426" s="2">
        <v>8.1</v>
      </c>
      <c r="S5426" s="2">
        <v>48</v>
      </c>
      <c r="T5426" s="2">
        <v>35.299999999999997</v>
      </c>
      <c r="U5426" s="2">
        <v>72</v>
      </c>
      <c r="V5426" s="2">
        <v>52.9</v>
      </c>
      <c r="Y5426" s="2">
        <v>16</v>
      </c>
      <c r="Z5426" s="2">
        <v>11.8</v>
      </c>
      <c r="AB5426" s="2">
        <v>1</v>
      </c>
      <c r="AE5426" s="2">
        <v>137</v>
      </c>
      <c r="AF5426" s="2">
        <v>111</v>
      </c>
      <c r="AG5426" s="2">
        <v>81</v>
      </c>
      <c r="AH5426" s="2">
        <v>111</v>
      </c>
      <c r="AI5426" s="2">
        <v>81</v>
      </c>
      <c r="AJ5426" s="2">
        <v>81</v>
      </c>
      <c r="AK5426" s="2">
        <v>8</v>
      </c>
      <c r="AL5426" s="2">
        <v>5.8</v>
      </c>
      <c r="AM5426" s="2">
        <v>18</v>
      </c>
      <c r="AN5426" s="2">
        <v>13.1</v>
      </c>
      <c r="AQ5426" s="2">
        <v>32</v>
      </c>
      <c r="AR5426" s="2">
        <v>23.4</v>
      </c>
      <c r="AS5426" s="2">
        <v>79</v>
      </c>
      <c r="AT5426" s="2">
        <v>57.7</v>
      </c>
      <c r="AW5426" s="2">
        <v>26</v>
      </c>
      <c r="AX5426" s="2">
        <v>19</v>
      </c>
      <c r="BC5426" s="2">
        <v>136</v>
      </c>
      <c r="BD5426" s="2">
        <v>111</v>
      </c>
      <c r="BE5426" s="2">
        <v>81.599999999999994</v>
      </c>
      <c r="BF5426" s="2">
        <v>111</v>
      </c>
      <c r="BG5426" s="2">
        <v>81.599999999999994</v>
      </c>
      <c r="BH5426" s="2">
        <v>81.599999999999994</v>
      </c>
      <c r="BI5426" s="2">
        <v>4</v>
      </c>
      <c r="BJ5426" s="2">
        <v>2.9</v>
      </c>
      <c r="BK5426" s="2">
        <v>21</v>
      </c>
      <c r="BL5426" s="2">
        <v>15.4</v>
      </c>
      <c r="BO5426" s="2">
        <v>61</v>
      </c>
      <c r="BP5426" s="2">
        <v>44.9</v>
      </c>
      <c r="BQ5426" s="2">
        <v>50</v>
      </c>
      <c r="BR5426" s="2">
        <v>36.799999999999997</v>
      </c>
      <c r="BU5426" s="2">
        <v>25</v>
      </c>
      <c r="BV5426" s="2">
        <v>18.399999999999999</v>
      </c>
      <c r="BX5426" s="2">
        <v>1</v>
      </c>
    </row>
    <row r="5427" spans="1:77" ht="12.75" customHeight="1" x14ac:dyDescent="0.2">
      <c r="A5427">
        <v>4</v>
      </c>
      <c r="B5427" s="2">
        <v>5066</v>
      </c>
      <c r="C5427" s="17">
        <v>2.8</v>
      </c>
      <c r="D5427" s="2">
        <v>3.46</v>
      </c>
      <c r="E5427" s="15">
        <v>2.964</v>
      </c>
      <c r="G5427" s="17">
        <v>54</v>
      </c>
      <c r="H5427" s="2">
        <v>35</v>
      </c>
      <c r="I5427" s="2">
        <v>64.8</v>
      </c>
      <c r="J5427" s="2">
        <v>35</v>
      </c>
      <c r="K5427" s="2">
        <v>64.8</v>
      </c>
      <c r="L5427" s="2">
        <v>64.8</v>
      </c>
      <c r="M5427" s="2">
        <v>1</v>
      </c>
      <c r="N5427" s="2">
        <v>1.9</v>
      </c>
      <c r="O5427" s="2">
        <v>18</v>
      </c>
      <c r="P5427" s="2">
        <v>33.299999999999997</v>
      </c>
      <c r="Q5427" s="2">
        <v>1</v>
      </c>
      <c r="R5427" s="2">
        <v>1.9</v>
      </c>
      <c r="S5427" s="2">
        <v>22</v>
      </c>
      <c r="T5427" s="2">
        <v>40.700000000000003</v>
      </c>
      <c r="U5427" s="2">
        <v>12</v>
      </c>
      <c r="V5427" s="2">
        <v>22.2</v>
      </c>
      <c r="Y5427" s="2">
        <v>19</v>
      </c>
      <c r="Z5427" s="2">
        <v>35.200000000000003</v>
      </c>
      <c r="AB5427" s="2">
        <v>1</v>
      </c>
      <c r="AE5427" s="2">
        <v>54</v>
      </c>
      <c r="AF5427" s="2">
        <v>46</v>
      </c>
      <c r="AG5427" s="2">
        <v>85.2</v>
      </c>
      <c r="AH5427" s="2">
        <v>46</v>
      </c>
      <c r="AI5427" s="2">
        <v>85.2</v>
      </c>
      <c r="AJ5427" s="2">
        <v>85.2</v>
      </c>
      <c r="AK5427" s="2">
        <v>2</v>
      </c>
      <c r="AL5427" s="2">
        <v>3.7</v>
      </c>
      <c r="AM5427" s="2">
        <v>6</v>
      </c>
      <c r="AN5427" s="2">
        <v>11.1</v>
      </c>
      <c r="AQ5427" s="2">
        <v>11</v>
      </c>
      <c r="AR5427" s="2">
        <v>20.399999999999999</v>
      </c>
      <c r="AS5427" s="2">
        <v>35</v>
      </c>
      <c r="AT5427" s="2">
        <v>64.8</v>
      </c>
      <c r="AW5427" s="2">
        <v>8</v>
      </c>
      <c r="AX5427" s="2">
        <v>14.8</v>
      </c>
      <c r="AZ5427" s="2">
        <v>1</v>
      </c>
      <c r="BC5427" s="2">
        <v>54</v>
      </c>
      <c r="BD5427" s="2">
        <v>45</v>
      </c>
      <c r="BE5427" s="2">
        <v>83.3</v>
      </c>
      <c r="BF5427" s="2">
        <v>45</v>
      </c>
      <c r="BG5427" s="2">
        <v>83.3</v>
      </c>
      <c r="BH5427" s="2">
        <v>83.3</v>
      </c>
      <c r="BK5427" s="2">
        <v>9</v>
      </c>
      <c r="BL5427" s="2">
        <v>16.7</v>
      </c>
      <c r="BM5427" s="2">
        <v>1</v>
      </c>
      <c r="BN5427" s="2">
        <v>1.9</v>
      </c>
      <c r="BO5427" s="2">
        <v>34</v>
      </c>
      <c r="BP5427" s="2">
        <v>63</v>
      </c>
      <c r="BQ5427" s="2">
        <v>10</v>
      </c>
      <c r="BR5427" s="2">
        <v>18.5</v>
      </c>
      <c r="BU5427" s="2">
        <v>9</v>
      </c>
      <c r="BV5427" s="2">
        <v>16.7</v>
      </c>
      <c r="BX5427" s="2">
        <v>1</v>
      </c>
    </row>
    <row r="5428" spans="1:77" ht="12.75" customHeight="1" x14ac:dyDescent="0.2">
      <c r="A5428">
        <v>4</v>
      </c>
      <c r="B5428" s="2">
        <v>5070</v>
      </c>
      <c r="G5428" s="17">
        <v>3</v>
      </c>
      <c r="AE5428" s="2">
        <v>3</v>
      </c>
      <c r="BC5428" s="2">
        <v>2</v>
      </c>
    </row>
    <row r="5429" spans="1:77" ht="12.75" customHeight="1" x14ac:dyDescent="0.2">
      <c r="A5429">
        <v>4</v>
      </c>
      <c r="B5429" s="2">
        <v>5075</v>
      </c>
      <c r="C5429" s="17">
        <v>3.45</v>
      </c>
      <c r="D5429" s="2">
        <v>3.45</v>
      </c>
      <c r="E5429" s="15">
        <v>2.8210000000000002</v>
      </c>
      <c r="G5429" s="17">
        <v>11</v>
      </c>
      <c r="H5429" s="2">
        <v>9</v>
      </c>
      <c r="I5429" s="2">
        <v>81.8</v>
      </c>
      <c r="J5429" s="2">
        <v>9</v>
      </c>
      <c r="K5429" s="2">
        <v>81.8</v>
      </c>
      <c r="L5429" s="2">
        <v>81.8</v>
      </c>
      <c r="O5429" s="2">
        <v>2</v>
      </c>
      <c r="P5429" s="2">
        <v>18.2</v>
      </c>
      <c r="S5429" s="2">
        <v>2</v>
      </c>
      <c r="T5429" s="2">
        <v>18.2</v>
      </c>
      <c r="U5429" s="2">
        <v>7</v>
      </c>
      <c r="V5429" s="2">
        <v>63.6</v>
      </c>
      <c r="Y5429" s="2">
        <v>2</v>
      </c>
      <c r="Z5429" s="2">
        <v>18.2</v>
      </c>
      <c r="AE5429" s="2">
        <v>11</v>
      </c>
      <c r="AF5429" s="2">
        <v>11</v>
      </c>
      <c r="AG5429" s="2">
        <v>100</v>
      </c>
      <c r="AH5429" s="2">
        <v>11</v>
      </c>
      <c r="AI5429" s="2">
        <v>100</v>
      </c>
      <c r="AJ5429" s="2">
        <v>100</v>
      </c>
      <c r="AQ5429" s="2">
        <v>6</v>
      </c>
      <c r="AR5429" s="2">
        <v>54.5</v>
      </c>
      <c r="AS5429" s="2">
        <v>5</v>
      </c>
      <c r="AT5429" s="2">
        <v>45.5</v>
      </c>
      <c r="BC5429" s="2">
        <v>11</v>
      </c>
      <c r="BD5429" s="2">
        <v>9</v>
      </c>
      <c r="BE5429" s="2">
        <v>81.8</v>
      </c>
      <c r="BF5429" s="2">
        <v>9</v>
      </c>
      <c r="BG5429" s="2">
        <v>81.8</v>
      </c>
      <c r="BH5429" s="2">
        <v>81.8</v>
      </c>
      <c r="BK5429" s="2">
        <v>2</v>
      </c>
      <c r="BL5429" s="2">
        <v>18.2</v>
      </c>
      <c r="BM5429" s="2">
        <v>1</v>
      </c>
      <c r="BN5429" s="2">
        <v>9.1</v>
      </c>
      <c r="BO5429" s="2">
        <v>5</v>
      </c>
      <c r="BP5429" s="2">
        <v>45.5</v>
      </c>
      <c r="BQ5429" s="2">
        <v>3</v>
      </c>
      <c r="BR5429" s="2">
        <v>27.3</v>
      </c>
      <c r="BU5429" s="2">
        <v>2</v>
      </c>
      <c r="BV5429" s="2">
        <v>18.2</v>
      </c>
    </row>
    <row r="5430" spans="1:77" ht="12.75" customHeight="1" x14ac:dyDescent="0.2">
      <c r="A5430">
        <v>4</v>
      </c>
      <c r="B5430" s="2">
        <v>5078</v>
      </c>
      <c r="C5430" s="17">
        <v>2.5499999999999998</v>
      </c>
      <c r="D5430" s="2">
        <v>1.75</v>
      </c>
      <c r="E5430" s="15">
        <v>1.6</v>
      </c>
      <c r="G5430" s="17">
        <v>19</v>
      </c>
      <c r="H5430" s="2">
        <v>12</v>
      </c>
      <c r="I5430" s="2">
        <v>60</v>
      </c>
      <c r="J5430" s="2">
        <v>12</v>
      </c>
      <c r="K5430" s="2">
        <v>60</v>
      </c>
      <c r="L5430" s="2">
        <v>63.2</v>
      </c>
      <c r="M5430" s="2">
        <v>2</v>
      </c>
      <c r="N5430" s="2">
        <v>10</v>
      </c>
      <c r="O5430" s="2">
        <v>5</v>
      </c>
      <c r="P5430" s="2">
        <v>25</v>
      </c>
      <c r="S5430" s="2">
        <v>9</v>
      </c>
      <c r="T5430" s="2">
        <v>45</v>
      </c>
      <c r="U5430" s="2">
        <v>3</v>
      </c>
      <c r="V5430" s="2">
        <v>15</v>
      </c>
      <c r="W5430" s="2">
        <v>1</v>
      </c>
      <c r="X5430" s="2">
        <v>5</v>
      </c>
      <c r="Y5430" s="2">
        <v>8</v>
      </c>
      <c r="Z5430" s="2">
        <v>40</v>
      </c>
      <c r="AA5430" s="2">
        <v>2</v>
      </c>
      <c r="AB5430" s="2">
        <v>1</v>
      </c>
      <c r="AE5430" s="2">
        <v>19</v>
      </c>
      <c r="AF5430" s="2">
        <v>5</v>
      </c>
      <c r="AG5430" s="2">
        <v>25</v>
      </c>
      <c r="AH5430" s="2">
        <v>5</v>
      </c>
      <c r="AI5430" s="2">
        <v>25</v>
      </c>
      <c r="AJ5430" s="2">
        <v>26.3</v>
      </c>
      <c r="AK5430" s="2">
        <v>10</v>
      </c>
      <c r="AL5430" s="2">
        <v>50</v>
      </c>
      <c r="AM5430" s="2">
        <v>4</v>
      </c>
      <c r="AN5430" s="2">
        <v>20</v>
      </c>
      <c r="AQ5430" s="2">
        <v>3</v>
      </c>
      <c r="AR5430" s="2">
        <v>15</v>
      </c>
      <c r="AS5430" s="2">
        <v>2</v>
      </c>
      <c r="AT5430" s="2">
        <v>10</v>
      </c>
      <c r="AU5430" s="2">
        <v>1</v>
      </c>
      <c r="AV5430" s="2">
        <v>5</v>
      </c>
      <c r="AW5430" s="2">
        <v>15</v>
      </c>
      <c r="AX5430" s="2">
        <v>75</v>
      </c>
      <c r="AY5430" s="2">
        <v>2</v>
      </c>
      <c r="AZ5430" s="2">
        <v>1</v>
      </c>
      <c r="BC5430" s="2">
        <v>18</v>
      </c>
      <c r="BD5430" s="2">
        <v>4</v>
      </c>
      <c r="BE5430" s="2">
        <v>20</v>
      </c>
      <c r="BF5430" s="2">
        <v>4</v>
      </c>
      <c r="BG5430" s="2">
        <v>20</v>
      </c>
      <c r="BH5430" s="2">
        <v>22.2</v>
      </c>
      <c r="BI5430" s="2">
        <v>8</v>
      </c>
      <c r="BJ5430" s="2">
        <v>40</v>
      </c>
      <c r="BK5430" s="2">
        <v>6</v>
      </c>
      <c r="BL5430" s="2">
        <v>30</v>
      </c>
      <c r="BO5430" s="2">
        <v>4</v>
      </c>
      <c r="BP5430" s="2">
        <v>20</v>
      </c>
      <c r="BS5430" s="2">
        <v>2</v>
      </c>
      <c r="BT5430" s="2">
        <v>10</v>
      </c>
      <c r="BU5430" s="2">
        <v>16</v>
      </c>
      <c r="BV5430" s="2">
        <v>80</v>
      </c>
      <c r="BW5430" s="2">
        <v>2</v>
      </c>
      <c r="BX5430" s="2">
        <v>1</v>
      </c>
    </row>
    <row r="5431" spans="1:77" ht="12.75" customHeight="1" x14ac:dyDescent="0.2">
      <c r="A5431">
        <v>4</v>
      </c>
      <c r="B5431" s="2">
        <v>5082</v>
      </c>
      <c r="C5431" s="17">
        <v>3.2</v>
      </c>
      <c r="D5431" s="2">
        <v>2.87</v>
      </c>
      <c r="E5431" s="15">
        <v>2.4769999999999999</v>
      </c>
      <c r="G5431" s="17">
        <v>71</v>
      </c>
      <c r="H5431" s="2">
        <v>64</v>
      </c>
      <c r="I5431" s="2">
        <v>90.1</v>
      </c>
      <c r="J5431" s="2">
        <v>64</v>
      </c>
      <c r="K5431" s="2">
        <v>90.1</v>
      </c>
      <c r="L5431" s="2">
        <v>90.1</v>
      </c>
      <c r="M5431" s="2">
        <v>1</v>
      </c>
      <c r="N5431" s="2">
        <v>1.4</v>
      </c>
      <c r="O5431" s="2">
        <v>6</v>
      </c>
      <c r="P5431" s="2">
        <v>8.5</v>
      </c>
      <c r="Q5431" s="2">
        <v>3</v>
      </c>
      <c r="R5431" s="2">
        <v>4.2</v>
      </c>
      <c r="S5431" s="2">
        <v>30</v>
      </c>
      <c r="T5431" s="2">
        <v>42.3</v>
      </c>
      <c r="U5431" s="2">
        <v>31</v>
      </c>
      <c r="V5431" s="2">
        <v>43.7</v>
      </c>
      <c r="Y5431" s="2">
        <v>7</v>
      </c>
      <c r="Z5431" s="2">
        <v>9.9</v>
      </c>
      <c r="AE5431" s="2">
        <v>71</v>
      </c>
      <c r="AF5431" s="2">
        <v>50</v>
      </c>
      <c r="AG5431" s="2">
        <v>70.400000000000006</v>
      </c>
      <c r="AH5431" s="2">
        <v>50</v>
      </c>
      <c r="AI5431" s="2">
        <v>70.400000000000006</v>
      </c>
      <c r="AJ5431" s="2">
        <v>70.400000000000006</v>
      </c>
      <c r="AK5431" s="2">
        <v>11</v>
      </c>
      <c r="AL5431" s="2">
        <v>15.5</v>
      </c>
      <c r="AM5431" s="2">
        <v>10</v>
      </c>
      <c r="AN5431" s="2">
        <v>14.1</v>
      </c>
      <c r="AO5431" s="2">
        <v>1</v>
      </c>
      <c r="AP5431" s="2">
        <v>1.4</v>
      </c>
      <c r="AQ5431" s="2">
        <v>23</v>
      </c>
      <c r="AR5431" s="2">
        <v>32.4</v>
      </c>
      <c r="AS5431" s="2">
        <v>26</v>
      </c>
      <c r="AT5431" s="2">
        <v>36.6</v>
      </c>
      <c r="AW5431" s="2">
        <v>21</v>
      </c>
      <c r="AX5431" s="2">
        <v>29.6</v>
      </c>
      <c r="BC5431" s="2">
        <v>69</v>
      </c>
      <c r="BD5431" s="2">
        <v>40</v>
      </c>
      <c r="BE5431" s="2">
        <v>56.3</v>
      </c>
      <c r="BF5431" s="2">
        <v>40</v>
      </c>
      <c r="BG5431" s="2">
        <v>56.3</v>
      </c>
      <c r="BH5431" s="2">
        <v>58</v>
      </c>
      <c r="BI5431" s="2">
        <v>12</v>
      </c>
      <c r="BJ5431" s="2">
        <v>16.899999999999999</v>
      </c>
      <c r="BK5431" s="2">
        <v>17</v>
      </c>
      <c r="BL5431" s="2">
        <v>23.9</v>
      </c>
      <c r="BM5431" s="2">
        <v>1</v>
      </c>
      <c r="BN5431" s="2">
        <v>1.4</v>
      </c>
      <c r="BO5431" s="2">
        <v>26</v>
      </c>
      <c r="BP5431" s="2">
        <v>36.6</v>
      </c>
      <c r="BQ5431" s="2">
        <v>13</v>
      </c>
      <c r="BR5431" s="2">
        <v>18.3</v>
      </c>
      <c r="BS5431" s="2">
        <v>2</v>
      </c>
      <c r="BT5431" s="2">
        <v>2.8</v>
      </c>
      <c r="BU5431" s="2">
        <v>31</v>
      </c>
      <c r="BV5431" s="2">
        <v>43.7</v>
      </c>
    </row>
    <row r="5432" spans="1:77" ht="12.75" customHeight="1" x14ac:dyDescent="0.2">
      <c r="A5432">
        <v>4</v>
      </c>
      <c r="B5432" s="2">
        <v>5088</v>
      </c>
      <c r="C5432" s="17">
        <v>3.07</v>
      </c>
      <c r="D5432" s="2">
        <v>2.5499999999999998</v>
      </c>
      <c r="E5432" s="15">
        <v>2.5419999999999998</v>
      </c>
      <c r="G5432" s="17">
        <v>134</v>
      </c>
      <c r="H5432" s="2">
        <v>105</v>
      </c>
      <c r="I5432" s="2">
        <v>78.400000000000006</v>
      </c>
      <c r="J5432" s="2">
        <v>105</v>
      </c>
      <c r="K5432" s="2">
        <v>78.400000000000006</v>
      </c>
      <c r="L5432" s="2">
        <v>78.400000000000006</v>
      </c>
      <c r="M5432" s="2">
        <v>7</v>
      </c>
      <c r="N5432" s="2">
        <v>5.2</v>
      </c>
      <c r="O5432" s="2">
        <v>22</v>
      </c>
      <c r="P5432" s="2">
        <v>16.399999999999999</v>
      </c>
      <c r="S5432" s="2">
        <v>60</v>
      </c>
      <c r="T5432" s="2">
        <v>44.8</v>
      </c>
      <c r="U5432" s="2">
        <v>45</v>
      </c>
      <c r="V5432" s="2">
        <v>33.6</v>
      </c>
      <c r="Y5432" s="2">
        <v>29</v>
      </c>
      <c r="Z5432" s="2">
        <v>21.6</v>
      </c>
      <c r="AE5432" s="2">
        <v>134</v>
      </c>
      <c r="AF5432" s="2">
        <v>78</v>
      </c>
      <c r="AG5432" s="2">
        <v>58.2</v>
      </c>
      <c r="AH5432" s="2">
        <v>78</v>
      </c>
      <c r="AI5432" s="2">
        <v>58.2</v>
      </c>
      <c r="AJ5432" s="2">
        <v>58.2</v>
      </c>
      <c r="AK5432" s="2">
        <v>31</v>
      </c>
      <c r="AL5432" s="2">
        <v>23.1</v>
      </c>
      <c r="AM5432" s="2">
        <v>25</v>
      </c>
      <c r="AN5432" s="2">
        <v>18.7</v>
      </c>
      <c r="AQ5432" s="2">
        <v>51</v>
      </c>
      <c r="AR5432" s="2">
        <v>38.1</v>
      </c>
      <c r="AS5432" s="2">
        <v>27</v>
      </c>
      <c r="AT5432" s="2">
        <v>20.100000000000001</v>
      </c>
      <c r="AW5432" s="2">
        <v>56</v>
      </c>
      <c r="AX5432" s="2">
        <v>41.8</v>
      </c>
      <c r="BC5432" s="2">
        <v>132</v>
      </c>
      <c r="BD5432" s="2">
        <v>77</v>
      </c>
      <c r="BE5432" s="2">
        <v>57.5</v>
      </c>
      <c r="BF5432" s="2">
        <v>77</v>
      </c>
      <c r="BG5432" s="2">
        <v>57.5</v>
      </c>
      <c r="BH5432" s="2">
        <v>58.3</v>
      </c>
      <c r="BI5432" s="2">
        <v>22</v>
      </c>
      <c r="BJ5432" s="2">
        <v>16.399999999999999</v>
      </c>
      <c r="BK5432" s="2">
        <v>33</v>
      </c>
      <c r="BL5432" s="2">
        <v>24.6</v>
      </c>
      <c r="BO5432" s="2">
        <v>55</v>
      </c>
      <c r="BP5432" s="2">
        <v>41</v>
      </c>
      <c r="BQ5432" s="2">
        <v>22</v>
      </c>
      <c r="BR5432" s="2">
        <v>16.399999999999999</v>
      </c>
      <c r="BS5432" s="2">
        <v>2</v>
      </c>
      <c r="BT5432" s="2">
        <v>1.5</v>
      </c>
      <c r="BU5432" s="2">
        <v>57</v>
      </c>
      <c r="BV5432" s="2">
        <v>42.5</v>
      </c>
    </row>
    <row r="5433" spans="1:77" ht="12.75" customHeight="1" x14ac:dyDescent="0.2">
      <c r="A5433">
        <v>4</v>
      </c>
      <c r="B5433" s="2">
        <v>5090</v>
      </c>
      <c r="C5433" s="17">
        <v>2.75</v>
      </c>
      <c r="D5433" s="2">
        <v>2.48</v>
      </c>
      <c r="E5433" s="15">
        <v>2.5939999999999999</v>
      </c>
      <c r="G5433" s="17">
        <v>115</v>
      </c>
      <c r="H5433" s="2">
        <v>83</v>
      </c>
      <c r="I5433" s="2">
        <v>71.599999999999994</v>
      </c>
      <c r="J5433" s="2">
        <v>83</v>
      </c>
      <c r="K5433" s="2">
        <v>71.599999999999994</v>
      </c>
      <c r="L5433" s="2">
        <v>72.2</v>
      </c>
      <c r="M5433" s="2">
        <v>7</v>
      </c>
      <c r="N5433" s="2">
        <v>6</v>
      </c>
      <c r="O5433" s="2">
        <v>25</v>
      </c>
      <c r="P5433" s="2">
        <v>21.6</v>
      </c>
      <c r="Q5433" s="2">
        <v>5</v>
      </c>
      <c r="R5433" s="2">
        <v>4.3</v>
      </c>
      <c r="S5433" s="2">
        <v>50</v>
      </c>
      <c r="T5433" s="2">
        <v>43.1</v>
      </c>
      <c r="U5433" s="2">
        <v>28</v>
      </c>
      <c r="V5433" s="2">
        <v>24.1</v>
      </c>
      <c r="W5433" s="2">
        <v>1</v>
      </c>
      <c r="X5433" s="2">
        <v>0.9</v>
      </c>
      <c r="Y5433" s="2">
        <v>33</v>
      </c>
      <c r="Z5433" s="2">
        <v>28.4</v>
      </c>
      <c r="AB5433" s="2">
        <v>2</v>
      </c>
      <c r="AC5433" s="2">
        <v>1</v>
      </c>
      <c r="AE5433" s="2">
        <v>115</v>
      </c>
      <c r="AF5433" s="2">
        <v>60</v>
      </c>
      <c r="AG5433" s="2">
        <v>51.7</v>
      </c>
      <c r="AH5433" s="2">
        <v>60</v>
      </c>
      <c r="AI5433" s="2">
        <v>51.7</v>
      </c>
      <c r="AJ5433" s="2">
        <v>52.2</v>
      </c>
      <c r="AK5433" s="2">
        <v>28</v>
      </c>
      <c r="AL5433" s="2">
        <v>24.1</v>
      </c>
      <c r="AM5433" s="2">
        <v>27</v>
      </c>
      <c r="AN5433" s="2">
        <v>23.3</v>
      </c>
      <c r="AQ5433" s="2">
        <v>34</v>
      </c>
      <c r="AR5433" s="2">
        <v>29.3</v>
      </c>
      <c r="AS5433" s="2">
        <v>26</v>
      </c>
      <c r="AT5433" s="2">
        <v>22.4</v>
      </c>
      <c r="AU5433" s="2">
        <v>1</v>
      </c>
      <c r="AV5433" s="2">
        <v>0.9</v>
      </c>
      <c r="AW5433" s="2">
        <v>56</v>
      </c>
      <c r="AX5433" s="2">
        <v>48.3</v>
      </c>
      <c r="AZ5433" s="2">
        <v>2</v>
      </c>
      <c r="BA5433" s="2">
        <v>1</v>
      </c>
      <c r="BC5433" s="2">
        <v>115</v>
      </c>
      <c r="BD5433" s="2">
        <v>66</v>
      </c>
      <c r="BE5433" s="2">
        <v>56.9</v>
      </c>
      <c r="BF5433" s="2">
        <v>66</v>
      </c>
      <c r="BG5433" s="2">
        <v>56.9</v>
      </c>
      <c r="BH5433" s="2">
        <v>57.4</v>
      </c>
      <c r="BI5433" s="2">
        <v>23</v>
      </c>
      <c r="BJ5433" s="2">
        <v>19.8</v>
      </c>
      <c r="BK5433" s="2">
        <v>26</v>
      </c>
      <c r="BL5433" s="2">
        <v>22.4</v>
      </c>
      <c r="BO5433" s="2">
        <v>38</v>
      </c>
      <c r="BP5433" s="2">
        <v>32.799999999999997</v>
      </c>
      <c r="BQ5433" s="2">
        <v>28</v>
      </c>
      <c r="BR5433" s="2">
        <v>24.1</v>
      </c>
      <c r="BS5433" s="2">
        <v>1</v>
      </c>
      <c r="BT5433" s="2">
        <v>0.9</v>
      </c>
      <c r="BU5433" s="2">
        <v>50</v>
      </c>
      <c r="BV5433" s="2">
        <v>43.1</v>
      </c>
      <c r="BX5433" s="2">
        <v>2</v>
      </c>
      <c r="BY5433" s="2">
        <v>1</v>
      </c>
    </row>
    <row r="5434" spans="1:77" ht="12.75" customHeight="1" x14ac:dyDescent="0.2">
      <c r="A5434">
        <v>4</v>
      </c>
      <c r="B5434" s="2">
        <v>5091</v>
      </c>
      <c r="C5434" s="17">
        <v>3.25</v>
      </c>
      <c r="D5434" s="2">
        <v>3.25</v>
      </c>
      <c r="E5434" s="15">
        <v>2.9780000000000002</v>
      </c>
      <c r="G5434" s="17">
        <v>85</v>
      </c>
      <c r="H5434" s="2">
        <v>76</v>
      </c>
      <c r="I5434" s="2">
        <v>86.4</v>
      </c>
      <c r="J5434" s="2">
        <v>76</v>
      </c>
      <c r="K5434" s="2">
        <v>86.4</v>
      </c>
      <c r="L5434" s="2">
        <v>89.4</v>
      </c>
      <c r="M5434" s="2">
        <v>2</v>
      </c>
      <c r="N5434" s="2">
        <v>2.2999999999999998</v>
      </c>
      <c r="O5434" s="2">
        <v>7</v>
      </c>
      <c r="P5434" s="2">
        <v>8</v>
      </c>
      <c r="S5434" s="2">
        <v>34</v>
      </c>
      <c r="T5434" s="2">
        <v>38.6</v>
      </c>
      <c r="U5434" s="2">
        <v>42</v>
      </c>
      <c r="V5434" s="2">
        <v>47.7</v>
      </c>
      <c r="W5434" s="2">
        <v>3</v>
      </c>
      <c r="X5434" s="2">
        <v>3.4</v>
      </c>
      <c r="Y5434" s="2">
        <v>12</v>
      </c>
      <c r="Z5434" s="2">
        <v>13.6</v>
      </c>
      <c r="AB5434" s="2">
        <v>1</v>
      </c>
      <c r="AC5434" s="2">
        <v>2</v>
      </c>
      <c r="AE5434" s="2">
        <v>85</v>
      </c>
      <c r="AF5434" s="2">
        <v>76</v>
      </c>
      <c r="AG5434" s="2">
        <v>86.4</v>
      </c>
      <c r="AH5434" s="2">
        <v>76</v>
      </c>
      <c r="AI5434" s="2">
        <v>86.4</v>
      </c>
      <c r="AJ5434" s="2">
        <v>89.4</v>
      </c>
      <c r="AK5434" s="2">
        <v>6</v>
      </c>
      <c r="AL5434" s="2">
        <v>6.8</v>
      </c>
      <c r="AM5434" s="2">
        <v>3</v>
      </c>
      <c r="AN5434" s="2">
        <v>3.4</v>
      </c>
      <c r="AQ5434" s="2">
        <v>30</v>
      </c>
      <c r="AR5434" s="2">
        <v>34.1</v>
      </c>
      <c r="AS5434" s="2">
        <v>46</v>
      </c>
      <c r="AT5434" s="2">
        <v>52.3</v>
      </c>
      <c r="AU5434" s="2">
        <v>3</v>
      </c>
      <c r="AV5434" s="2">
        <v>3.4</v>
      </c>
      <c r="AW5434" s="2">
        <v>12</v>
      </c>
      <c r="AX5434" s="2">
        <v>13.6</v>
      </c>
      <c r="AZ5434" s="2">
        <v>1</v>
      </c>
      <c r="BA5434" s="2">
        <v>2</v>
      </c>
      <c r="BC5434" s="2">
        <v>85</v>
      </c>
      <c r="BD5434" s="2">
        <v>68</v>
      </c>
      <c r="BE5434" s="2">
        <v>77.3</v>
      </c>
      <c r="BF5434" s="2">
        <v>68</v>
      </c>
      <c r="BG5434" s="2">
        <v>77.3</v>
      </c>
      <c r="BH5434" s="2">
        <v>80</v>
      </c>
      <c r="BI5434" s="2">
        <v>4</v>
      </c>
      <c r="BJ5434" s="2">
        <v>4.5</v>
      </c>
      <c r="BK5434" s="2">
        <v>13</v>
      </c>
      <c r="BL5434" s="2">
        <v>14.8</v>
      </c>
      <c r="BO5434" s="2">
        <v>40</v>
      </c>
      <c r="BP5434" s="2">
        <v>45.5</v>
      </c>
      <c r="BQ5434" s="2">
        <v>28</v>
      </c>
      <c r="BR5434" s="2">
        <v>31.8</v>
      </c>
      <c r="BS5434" s="2">
        <v>3</v>
      </c>
      <c r="BT5434" s="2">
        <v>3.4</v>
      </c>
      <c r="BU5434" s="2">
        <v>20</v>
      </c>
      <c r="BV5434" s="2">
        <v>22.7</v>
      </c>
      <c r="BX5434" s="2">
        <v>1</v>
      </c>
      <c r="BY5434" s="2">
        <v>2</v>
      </c>
    </row>
    <row r="5435" spans="1:77" ht="12.75" customHeight="1" x14ac:dyDescent="0.2">
      <c r="A5435">
        <v>4</v>
      </c>
      <c r="B5435" s="2">
        <v>5092</v>
      </c>
      <c r="C5435" s="17">
        <v>3.26</v>
      </c>
      <c r="D5435" s="2">
        <v>3.4</v>
      </c>
      <c r="E5435" s="15">
        <v>3.2189999999999999</v>
      </c>
      <c r="G5435" s="17">
        <v>156</v>
      </c>
      <c r="H5435" s="2">
        <v>130</v>
      </c>
      <c r="I5435" s="2">
        <v>83.3</v>
      </c>
      <c r="J5435" s="2">
        <v>130</v>
      </c>
      <c r="K5435" s="2">
        <v>83.3</v>
      </c>
      <c r="L5435" s="2">
        <v>83.3</v>
      </c>
      <c r="M5435" s="2">
        <v>3</v>
      </c>
      <c r="N5435" s="2">
        <v>1.9</v>
      </c>
      <c r="O5435" s="2">
        <v>23</v>
      </c>
      <c r="P5435" s="2">
        <v>14.7</v>
      </c>
      <c r="S5435" s="2">
        <v>61</v>
      </c>
      <c r="T5435" s="2">
        <v>39.1</v>
      </c>
      <c r="U5435" s="2">
        <v>69</v>
      </c>
      <c r="V5435" s="2">
        <v>44.2</v>
      </c>
      <c r="Y5435" s="2">
        <v>26</v>
      </c>
      <c r="Z5435" s="2">
        <v>16.7</v>
      </c>
      <c r="AE5435" s="2">
        <v>156</v>
      </c>
      <c r="AF5435" s="2">
        <v>134</v>
      </c>
      <c r="AG5435" s="2">
        <v>85.9</v>
      </c>
      <c r="AH5435" s="2">
        <v>134</v>
      </c>
      <c r="AI5435" s="2">
        <v>85.9</v>
      </c>
      <c r="AJ5435" s="2">
        <v>85.9</v>
      </c>
      <c r="AK5435" s="2">
        <v>8</v>
      </c>
      <c r="AL5435" s="2">
        <v>5.0999999999999996</v>
      </c>
      <c r="AM5435" s="2">
        <v>14</v>
      </c>
      <c r="AN5435" s="2">
        <v>9</v>
      </c>
      <c r="AQ5435" s="2">
        <v>42</v>
      </c>
      <c r="AR5435" s="2">
        <v>26.9</v>
      </c>
      <c r="AS5435" s="2">
        <v>92</v>
      </c>
      <c r="AT5435" s="2">
        <v>59</v>
      </c>
      <c r="AW5435" s="2">
        <v>22</v>
      </c>
      <c r="AX5435" s="2">
        <v>14.1</v>
      </c>
      <c r="BC5435" s="2">
        <v>155</v>
      </c>
      <c r="BD5435" s="2">
        <v>124</v>
      </c>
      <c r="BE5435" s="2">
        <v>79.5</v>
      </c>
      <c r="BF5435" s="2">
        <v>124</v>
      </c>
      <c r="BG5435" s="2">
        <v>79.5</v>
      </c>
      <c r="BH5435" s="2">
        <v>80</v>
      </c>
      <c r="BI5435" s="2">
        <v>9</v>
      </c>
      <c r="BJ5435" s="2">
        <v>5.8</v>
      </c>
      <c r="BK5435" s="2">
        <v>22</v>
      </c>
      <c r="BL5435" s="2">
        <v>14.1</v>
      </c>
      <c r="BO5435" s="2">
        <v>47</v>
      </c>
      <c r="BP5435" s="2">
        <v>30.1</v>
      </c>
      <c r="BQ5435" s="2">
        <v>77</v>
      </c>
      <c r="BR5435" s="2">
        <v>49.4</v>
      </c>
      <c r="BS5435" s="2">
        <v>1</v>
      </c>
      <c r="BT5435" s="2">
        <v>0.6</v>
      </c>
      <c r="BU5435" s="2">
        <v>32</v>
      </c>
      <c r="BV5435" s="2">
        <v>20.5</v>
      </c>
    </row>
    <row r="5436" spans="1:77" ht="12.75" customHeight="1" x14ac:dyDescent="0.2">
      <c r="A5436">
        <v>4</v>
      </c>
      <c r="B5436" s="2">
        <v>5093</v>
      </c>
      <c r="C5436" s="17">
        <v>3.03</v>
      </c>
      <c r="D5436" s="2">
        <v>2.84</v>
      </c>
      <c r="E5436" s="15">
        <v>2.6779999999999999</v>
      </c>
      <c r="G5436" s="17">
        <v>89</v>
      </c>
      <c r="H5436" s="2">
        <v>67</v>
      </c>
      <c r="I5436" s="2">
        <v>74.400000000000006</v>
      </c>
      <c r="J5436" s="2">
        <v>67</v>
      </c>
      <c r="K5436" s="2">
        <v>74.400000000000006</v>
      </c>
      <c r="L5436" s="2">
        <v>75.3</v>
      </c>
      <c r="M5436" s="2">
        <v>3</v>
      </c>
      <c r="N5436" s="2">
        <v>3.3</v>
      </c>
      <c r="O5436" s="2">
        <v>19</v>
      </c>
      <c r="P5436" s="2">
        <v>21.1</v>
      </c>
      <c r="S5436" s="2">
        <v>36</v>
      </c>
      <c r="T5436" s="2">
        <v>40</v>
      </c>
      <c r="U5436" s="2">
        <v>31</v>
      </c>
      <c r="V5436" s="2">
        <v>34.4</v>
      </c>
      <c r="W5436" s="2">
        <v>1</v>
      </c>
      <c r="X5436" s="2">
        <v>1.1000000000000001</v>
      </c>
      <c r="Y5436" s="2">
        <v>23</v>
      </c>
      <c r="Z5436" s="2">
        <v>25.6</v>
      </c>
      <c r="AB5436" s="2">
        <v>1</v>
      </c>
      <c r="AE5436" s="2">
        <v>89</v>
      </c>
      <c r="AF5436" s="2">
        <v>61</v>
      </c>
      <c r="AG5436" s="2">
        <v>67.8</v>
      </c>
      <c r="AH5436" s="2">
        <v>61</v>
      </c>
      <c r="AI5436" s="2">
        <v>67.8</v>
      </c>
      <c r="AJ5436" s="2">
        <v>68.5</v>
      </c>
      <c r="AK5436" s="2">
        <v>12</v>
      </c>
      <c r="AL5436" s="2">
        <v>13.3</v>
      </c>
      <c r="AM5436" s="2">
        <v>16</v>
      </c>
      <c r="AN5436" s="2">
        <v>17.8</v>
      </c>
      <c r="AQ5436" s="2">
        <v>32</v>
      </c>
      <c r="AR5436" s="2">
        <v>35.6</v>
      </c>
      <c r="AS5436" s="2">
        <v>29</v>
      </c>
      <c r="AT5436" s="2">
        <v>32.200000000000003</v>
      </c>
      <c r="AU5436" s="2">
        <v>1</v>
      </c>
      <c r="AV5436" s="2">
        <v>1.1000000000000001</v>
      </c>
      <c r="AW5436" s="2">
        <v>29</v>
      </c>
      <c r="AX5436" s="2">
        <v>32.200000000000003</v>
      </c>
      <c r="AZ5436" s="2">
        <v>1</v>
      </c>
      <c r="BC5436" s="2">
        <v>88</v>
      </c>
      <c r="BD5436" s="2">
        <v>54</v>
      </c>
      <c r="BE5436" s="2">
        <v>60</v>
      </c>
      <c r="BF5436" s="2">
        <v>54</v>
      </c>
      <c r="BG5436" s="2">
        <v>60</v>
      </c>
      <c r="BH5436" s="2">
        <v>61.4</v>
      </c>
      <c r="BI5436" s="2">
        <v>10</v>
      </c>
      <c r="BJ5436" s="2">
        <v>11.1</v>
      </c>
      <c r="BK5436" s="2">
        <v>24</v>
      </c>
      <c r="BL5436" s="2">
        <v>26.7</v>
      </c>
      <c r="BO5436" s="2">
        <v>33</v>
      </c>
      <c r="BP5436" s="2">
        <v>36.700000000000003</v>
      </c>
      <c r="BQ5436" s="2">
        <v>21</v>
      </c>
      <c r="BR5436" s="2">
        <v>23.3</v>
      </c>
      <c r="BS5436" s="2">
        <v>2</v>
      </c>
      <c r="BT5436" s="2">
        <v>2.2000000000000002</v>
      </c>
      <c r="BU5436" s="2">
        <v>36</v>
      </c>
      <c r="BV5436" s="2">
        <v>40</v>
      </c>
      <c r="BX5436" s="2">
        <v>1</v>
      </c>
    </row>
    <row r="5437" spans="1:77" ht="12.75" customHeight="1" x14ac:dyDescent="0.2">
      <c r="A5437">
        <v>4</v>
      </c>
      <c r="B5437" s="2">
        <v>5094</v>
      </c>
      <c r="C5437" s="17">
        <v>3.11</v>
      </c>
      <c r="D5437" s="2">
        <v>3.18</v>
      </c>
      <c r="E5437" s="15">
        <v>3.3620000000000005</v>
      </c>
      <c r="G5437" s="17">
        <v>97</v>
      </c>
      <c r="H5437" s="2">
        <v>88</v>
      </c>
      <c r="I5437" s="2">
        <v>90.7</v>
      </c>
      <c r="J5437" s="2">
        <v>88</v>
      </c>
      <c r="K5437" s="2">
        <v>90.7</v>
      </c>
      <c r="L5437" s="2">
        <v>90.7</v>
      </c>
      <c r="M5437" s="2">
        <v>2</v>
      </c>
      <c r="N5437" s="2">
        <v>2.1</v>
      </c>
      <c r="O5437" s="2">
        <v>7</v>
      </c>
      <c r="P5437" s="2">
        <v>7.2</v>
      </c>
      <c r="Q5437" s="2">
        <v>5</v>
      </c>
      <c r="R5437" s="2">
        <v>5.2</v>
      </c>
      <c r="S5437" s="2">
        <v>46</v>
      </c>
      <c r="T5437" s="2">
        <v>47.4</v>
      </c>
      <c r="U5437" s="2">
        <v>37</v>
      </c>
      <c r="V5437" s="2">
        <v>38.1</v>
      </c>
      <c r="Y5437" s="2">
        <v>9</v>
      </c>
      <c r="Z5437" s="2">
        <v>9.3000000000000007</v>
      </c>
      <c r="AC5437" s="2">
        <v>2</v>
      </c>
      <c r="AE5437" s="2">
        <v>97</v>
      </c>
      <c r="AF5437" s="2">
        <v>80</v>
      </c>
      <c r="AG5437" s="2">
        <v>82.5</v>
      </c>
      <c r="AH5437" s="2">
        <v>80</v>
      </c>
      <c r="AI5437" s="2">
        <v>82.5</v>
      </c>
      <c r="AJ5437" s="2">
        <v>82.5</v>
      </c>
      <c r="AK5437" s="2">
        <v>6</v>
      </c>
      <c r="AL5437" s="2">
        <v>6.2</v>
      </c>
      <c r="AM5437" s="2">
        <v>11</v>
      </c>
      <c r="AN5437" s="2">
        <v>11.3</v>
      </c>
      <c r="AO5437" s="2">
        <v>2</v>
      </c>
      <c r="AP5437" s="2">
        <v>2.1</v>
      </c>
      <c r="AQ5437" s="2">
        <v>32</v>
      </c>
      <c r="AR5437" s="2">
        <v>33</v>
      </c>
      <c r="AS5437" s="2">
        <v>46</v>
      </c>
      <c r="AT5437" s="2">
        <v>47.4</v>
      </c>
      <c r="AW5437" s="2">
        <v>17</v>
      </c>
      <c r="AX5437" s="2">
        <v>17.5</v>
      </c>
      <c r="BA5437" s="2">
        <v>2</v>
      </c>
      <c r="BC5437" s="2">
        <v>97</v>
      </c>
      <c r="BD5437" s="2">
        <v>88</v>
      </c>
      <c r="BE5437" s="2">
        <v>90.7</v>
      </c>
      <c r="BF5437" s="2">
        <v>88</v>
      </c>
      <c r="BG5437" s="2">
        <v>90.7</v>
      </c>
      <c r="BH5437" s="2">
        <v>90.7</v>
      </c>
      <c r="BI5437" s="2">
        <v>2</v>
      </c>
      <c r="BJ5437" s="2">
        <v>2.1</v>
      </c>
      <c r="BK5437" s="2">
        <v>7</v>
      </c>
      <c r="BL5437" s="2">
        <v>7.2</v>
      </c>
      <c r="BM5437" s="2">
        <v>2</v>
      </c>
      <c r="BN5437" s="2">
        <v>2.1</v>
      </c>
      <c r="BO5437" s="2">
        <v>34</v>
      </c>
      <c r="BP5437" s="2">
        <v>35.1</v>
      </c>
      <c r="BQ5437" s="2">
        <v>52</v>
      </c>
      <c r="BR5437" s="2">
        <v>53.6</v>
      </c>
      <c r="BU5437" s="2">
        <v>9</v>
      </c>
      <c r="BV5437" s="2">
        <v>9.3000000000000007</v>
      </c>
      <c r="BY5437" s="2">
        <v>2</v>
      </c>
    </row>
    <row r="5438" spans="1:77" ht="12.75" customHeight="1" x14ac:dyDescent="0.2">
      <c r="A5438">
        <v>4</v>
      </c>
      <c r="B5438" s="2">
        <v>5100</v>
      </c>
      <c r="C5438" s="17">
        <v>3.05</v>
      </c>
      <c r="D5438" s="2">
        <v>2.98</v>
      </c>
      <c r="E5438" s="15">
        <v>3.0710000000000002</v>
      </c>
      <c r="G5438" s="17">
        <v>133</v>
      </c>
      <c r="H5438" s="2">
        <v>112</v>
      </c>
      <c r="I5438" s="2">
        <v>82.4</v>
      </c>
      <c r="J5438" s="2">
        <v>112</v>
      </c>
      <c r="K5438" s="2">
        <v>82.4</v>
      </c>
      <c r="L5438" s="2">
        <v>84.2</v>
      </c>
      <c r="M5438" s="2">
        <v>5</v>
      </c>
      <c r="N5438" s="2">
        <v>3.7</v>
      </c>
      <c r="O5438" s="2">
        <v>16</v>
      </c>
      <c r="P5438" s="2">
        <v>11.8</v>
      </c>
      <c r="Q5438" s="2">
        <v>2</v>
      </c>
      <c r="R5438" s="2">
        <v>1.5</v>
      </c>
      <c r="S5438" s="2">
        <v>62</v>
      </c>
      <c r="T5438" s="2">
        <v>45.6</v>
      </c>
      <c r="U5438" s="2">
        <v>48</v>
      </c>
      <c r="V5438" s="2">
        <v>35.299999999999997</v>
      </c>
      <c r="W5438" s="2">
        <v>3</v>
      </c>
      <c r="X5438" s="2">
        <v>2.2000000000000002</v>
      </c>
      <c r="Y5438" s="2">
        <v>24</v>
      </c>
      <c r="Z5438" s="2">
        <v>17.600000000000001</v>
      </c>
      <c r="AB5438" s="2">
        <v>1</v>
      </c>
      <c r="AE5438" s="2">
        <v>134</v>
      </c>
      <c r="AF5438" s="2">
        <v>104</v>
      </c>
      <c r="AG5438" s="2">
        <v>75.900000000000006</v>
      </c>
      <c r="AH5438" s="2">
        <v>104</v>
      </c>
      <c r="AI5438" s="2">
        <v>75.900000000000006</v>
      </c>
      <c r="AJ5438" s="2">
        <v>77.599999999999994</v>
      </c>
      <c r="AK5438" s="2">
        <v>13</v>
      </c>
      <c r="AL5438" s="2">
        <v>9.5</v>
      </c>
      <c r="AM5438" s="2">
        <v>17</v>
      </c>
      <c r="AN5438" s="2">
        <v>12.4</v>
      </c>
      <c r="AO5438" s="2">
        <v>1</v>
      </c>
      <c r="AP5438" s="2">
        <v>0.7</v>
      </c>
      <c r="AQ5438" s="2">
        <v>51</v>
      </c>
      <c r="AR5438" s="2">
        <v>37.200000000000003</v>
      </c>
      <c r="AS5438" s="2">
        <v>52</v>
      </c>
      <c r="AT5438" s="2">
        <v>38</v>
      </c>
      <c r="AU5438" s="2">
        <v>3</v>
      </c>
      <c r="AV5438" s="2">
        <v>2.2000000000000002</v>
      </c>
      <c r="AW5438" s="2">
        <v>33</v>
      </c>
      <c r="AX5438" s="2">
        <v>24.1</v>
      </c>
      <c r="BC5438" s="2">
        <v>132</v>
      </c>
      <c r="BD5438" s="2">
        <v>110</v>
      </c>
      <c r="BE5438" s="2">
        <v>80.900000000000006</v>
      </c>
      <c r="BF5438" s="2">
        <v>110</v>
      </c>
      <c r="BG5438" s="2">
        <v>80.900000000000006</v>
      </c>
      <c r="BH5438" s="2">
        <v>83.3</v>
      </c>
      <c r="BI5438" s="2">
        <v>7</v>
      </c>
      <c r="BJ5438" s="2">
        <v>5.0999999999999996</v>
      </c>
      <c r="BK5438" s="2">
        <v>15</v>
      </c>
      <c r="BL5438" s="2">
        <v>11</v>
      </c>
      <c r="BM5438" s="2">
        <v>1</v>
      </c>
      <c r="BN5438" s="2">
        <v>0.7</v>
      </c>
      <c r="BO5438" s="2">
        <v>55</v>
      </c>
      <c r="BP5438" s="2">
        <v>40.4</v>
      </c>
      <c r="BQ5438" s="2">
        <v>54</v>
      </c>
      <c r="BR5438" s="2">
        <v>39.700000000000003</v>
      </c>
      <c r="BS5438" s="2">
        <v>4</v>
      </c>
      <c r="BT5438" s="2">
        <v>2.9</v>
      </c>
      <c r="BU5438" s="2">
        <v>26</v>
      </c>
      <c r="BV5438" s="2">
        <v>19.100000000000001</v>
      </c>
      <c r="BX5438" s="2">
        <v>1</v>
      </c>
    </row>
    <row r="5439" spans="1:77" ht="12.75" customHeight="1" x14ac:dyDescent="0.2">
      <c r="A5439">
        <v>4</v>
      </c>
      <c r="B5439" s="2">
        <v>5112</v>
      </c>
      <c r="G5439" s="17">
        <v>3</v>
      </c>
      <c r="AE5439" s="2">
        <v>3</v>
      </c>
      <c r="BC5439" s="2">
        <v>1</v>
      </c>
    </row>
    <row r="5440" spans="1:77" ht="12.75" customHeight="1" x14ac:dyDescent="0.2">
      <c r="A5440">
        <v>4</v>
      </c>
      <c r="B5440" s="2">
        <v>5115</v>
      </c>
      <c r="C5440" s="17">
        <v>3.13</v>
      </c>
      <c r="D5440" s="2">
        <v>2.61</v>
      </c>
      <c r="E5440" s="15">
        <v>2.6439999999999997</v>
      </c>
      <c r="G5440" s="17">
        <v>56</v>
      </c>
      <c r="H5440" s="2">
        <v>47</v>
      </c>
      <c r="I5440" s="2">
        <v>83.9</v>
      </c>
      <c r="J5440" s="2">
        <v>47</v>
      </c>
      <c r="K5440" s="2">
        <v>83.9</v>
      </c>
      <c r="L5440" s="2">
        <v>83.9</v>
      </c>
      <c r="M5440" s="2">
        <v>3</v>
      </c>
      <c r="N5440" s="2">
        <v>5.4</v>
      </c>
      <c r="O5440" s="2">
        <v>6</v>
      </c>
      <c r="P5440" s="2">
        <v>10.7</v>
      </c>
      <c r="Q5440" s="2">
        <v>1</v>
      </c>
      <c r="R5440" s="2">
        <v>1.8</v>
      </c>
      <c r="S5440" s="2">
        <v>24</v>
      </c>
      <c r="T5440" s="2">
        <v>42.9</v>
      </c>
      <c r="U5440" s="2">
        <v>22</v>
      </c>
      <c r="V5440" s="2">
        <v>39.299999999999997</v>
      </c>
      <c r="Y5440" s="2">
        <v>9</v>
      </c>
      <c r="Z5440" s="2">
        <v>16.100000000000001</v>
      </c>
      <c r="AC5440" s="2">
        <v>1</v>
      </c>
      <c r="AE5440" s="2">
        <v>56</v>
      </c>
      <c r="AF5440" s="2">
        <v>30</v>
      </c>
      <c r="AG5440" s="2">
        <v>53.6</v>
      </c>
      <c r="AH5440" s="2">
        <v>30</v>
      </c>
      <c r="AI5440" s="2">
        <v>53.6</v>
      </c>
      <c r="AJ5440" s="2">
        <v>53.6</v>
      </c>
      <c r="AK5440" s="2">
        <v>8</v>
      </c>
      <c r="AL5440" s="2">
        <v>14.3</v>
      </c>
      <c r="AM5440" s="2">
        <v>18</v>
      </c>
      <c r="AN5440" s="2">
        <v>32.1</v>
      </c>
      <c r="AQ5440" s="2">
        <v>18</v>
      </c>
      <c r="AR5440" s="2">
        <v>32.1</v>
      </c>
      <c r="AS5440" s="2">
        <v>12</v>
      </c>
      <c r="AT5440" s="2">
        <v>21.4</v>
      </c>
      <c r="AW5440" s="2">
        <v>26</v>
      </c>
      <c r="AX5440" s="2">
        <v>46.4</v>
      </c>
      <c r="BA5440" s="2">
        <v>1</v>
      </c>
      <c r="BC5440" s="2">
        <v>56</v>
      </c>
      <c r="BD5440" s="2">
        <v>38</v>
      </c>
      <c r="BE5440" s="2">
        <v>67.900000000000006</v>
      </c>
      <c r="BF5440" s="2">
        <v>38</v>
      </c>
      <c r="BG5440" s="2">
        <v>67.900000000000006</v>
      </c>
      <c r="BH5440" s="2">
        <v>67.900000000000006</v>
      </c>
      <c r="BI5440" s="2">
        <v>3</v>
      </c>
      <c r="BJ5440" s="2">
        <v>5.4</v>
      </c>
      <c r="BK5440" s="2">
        <v>15</v>
      </c>
      <c r="BL5440" s="2">
        <v>26.8</v>
      </c>
      <c r="BM5440" s="2">
        <v>3</v>
      </c>
      <c r="BN5440" s="2">
        <v>5.4</v>
      </c>
      <c r="BO5440" s="2">
        <v>25</v>
      </c>
      <c r="BP5440" s="2">
        <v>44.6</v>
      </c>
      <c r="BQ5440" s="2">
        <v>10</v>
      </c>
      <c r="BR5440" s="2">
        <v>17.899999999999999</v>
      </c>
      <c r="BU5440" s="2">
        <v>18</v>
      </c>
      <c r="BV5440" s="2">
        <v>32.1</v>
      </c>
      <c r="BY5440" s="2">
        <v>1</v>
      </c>
    </row>
    <row r="5441" spans="1:77" ht="12.75" customHeight="1" x14ac:dyDescent="0.2">
      <c r="A5441">
        <v>4</v>
      </c>
      <c r="B5441" s="2">
        <v>5118</v>
      </c>
      <c r="G5441" s="17">
        <v>3</v>
      </c>
      <c r="AE5441" s="2">
        <v>3</v>
      </c>
      <c r="BC5441" s="2">
        <v>3</v>
      </c>
    </row>
    <row r="5442" spans="1:77" ht="12.75" customHeight="1" x14ac:dyDescent="0.2">
      <c r="A5442">
        <v>4</v>
      </c>
      <c r="B5442" s="2">
        <v>5123</v>
      </c>
      <c r="C5442" s="17">
        <v>2.82</v>
      </c>
      <c r="D5442" s="2">
        <v>2.27</v>
      </c>
      <c r="E5442" s="15">
        <v>2.343</v>
      </c>
      <c r="G5442" s="17">
        <v>67</v>
      </c>
      <c r="H5442" s="2">
        <v>44</v>
      </c>
      <c r="I5442" s="2">
        <v>65.7</v>
      </c>
      <c r="J5442" s="2">
        <v>44</v>
      </c>
      <c r="K5442" s="2">
        <v>65.7</v>
      </c>
      <c r="L5442" s="2">
        <v>65.7</v>
      </c>
      <c r="M5442" s="2">
        <v>4</v>
      </c>
      <c r="N5442" s="2">
        <v>6</v>
      </c>
      <c r="O5442" s="2">
        <v>19</v>
      </c>
      <c r="P5442" s="2">
        <v>28.4</v>
      </c>
      <c r="S5442" s="2">
        <v>29</v>
      </c>
      <c r="T5442" s="2">
        <v>43.3</v>
      </c>
      <c r="U5442" s="2">
        <v>15</v>
      </c>
      <c r="V5442" s="2">
        <v>22.4</v>
      </c>
      <c r="Y5442" s="2">
        <v>23</v>
      </c>
      <c r="Z5442" s="2">
        <v>34.299999999999997</v>
      </c>
      <c r="AB5442" s="2">
        <v>1</v>
      </c>
      <c r="AE5442" s="2">
        <v>67</v>
      </c>
      <c r="AF5442" s="2">
        <v>29</v>
      </c>
      <c r="AG5442" s="2">
        <v>43.3</v>
      </c>
      <c r="AH5442" s="2">
        <v>29</v>
      </c>
      <c r="AI5442" s="2">
        <v>43.3</v>
      </c>
      <c r="AJ5442" s="2">
        <v>43.3</v>
      </c>
      <c r="AK5442" s="2">
        <v>25</v>
      </c>
      <c r="AL5442" s="2">
        <v>37.299999999999997</v>
      </c>
      <c r="AM5442" s="2">
        <v>13</v>
      </c>
      <c r="AN5442" s="2">
        <v>19.399999999999999</v>
      </c>
      <c r="AQ5442" s="2">
        <v>15</v>
      </c>
      <c r="AR5442" s="2">
        <v>22.4</v>
      </c>
      <c r="AS5442" s="2">
        <v>14</v>
      </c>
      <c r="AT5442" s="2">
        <v>20.9</v>
      </c>
      <c r="AW5442" s="2">
        <v>38</v>
      </c>
      <c r="AX5442" s="2">
        <v>56.7</v>
      </c>
      <c r="AZ5442" s="2">
        <v>1</v>
      </c>
      <c r="BC5442" s="2">
        <v>67</v>
      </c>
      <c r="BD5442" s="2">
        <v>26</v>
      </c>
      <c r="BE5442" s="2">
        <v>38.799999999999997</v>
      </c>
      <c r="BF5442" s="2">
        <v>26</v>
      </c>
      <c r="BG5442" s="2">
        <v>38.799999999999997</v>
      </c>
      <c r="BH5442" s="2">
        <v>38.799999999999997</v>
      </c>
      <c r="BI5442" s="2">
        <v>12</v>
      </c>
      <c r="BJ5442" s="2">
        <v>17.899999999999999</v>
      </c>
      <c r="BK5442" s="2">
        <v>29</v>
      </c>
      <c r="BL5442" s="2">
        <v>43.3</v>
      </c>
      <c r="BO5442" s="2">
        <v>17</v>
      </c>
      <c r="BP5442" s="2">
        <v>25.4</v>
      </c>
      <c r="BQ5442" s="2">
        <v>9</v>
      </c>
      <c r="BR5442" s="2">
        <v>13.4</v>
      </c>
      <c r="BU5442" s="2">
        <v>41</v>
      </c>
      <c r="BV5442" s="2">
        <v>61.2</v>
      </c>
      <c r="BX5442" s="2">
        <v>1</v>
      </c>
    </row>
    <row r="5443" spans="1:77" ht="12.75" customHeight="1" x14ac:dyDescent="0.2">
      <c r="A5443">
        <v>4</v>
      </c>
      <c r="B5443" s="2">
        <v>5125</v>
      </c>
      <c r="C5443" s="17">
        <v>3.3</v>
      </c>
      <c r="D5443" s="2">
        <v>3.05</v>
      </c>
      <c r="E5443" s="15">
        <v>2.7739999999999996</v>
      </c>
      <c r="G5443" s="17">
        <v>76</v>
      </c>
      <c r="H5443" s="2">
        <v>67</v>
      </c>
      <c r="I5443" s="2">
        <v>88.2</v>
      </c>
      <c r="J5443" s="2">
        <v>67</v>
      </c>
      <c r="K5443" s="2">
        <v>88.2</v>
      </c>
      <c r="L5443" s="2">
        <v>88.2</v>
      </c>
      <c r="M5443" s="2">
        <v>2</v>
      </c>
      <c r="N5443" s="2">
        <v>2.6</v>
      </c>
      <c r="O5443" s="2">
        <v>7</v>
      </c>
      <c r="P5443" s="2">
        <v>9.1999999999999993</v>
      </c>
      <c r="S5443" s="2">
        <v>33</v>
      </c>
      <c r="T5443" s="2">
        <v>43.4</v>
      </c>
      <c r="U5443" s="2">
        <v>34</v>
      </c>
      <c r="V5443" s="2">
        <v>44.7</v>
      </c>
      <c r="Y5443" s="2">
        <v>9</v>
      </c>
      <c r="Z5443" s="2">
        <v>11.8</v>
      </c>
      <c r="AC5443" s="2">
        <v>1</v>
      </c>
      <c r="AE5443" s="2">
        <v>76</v>
      </c>
      <c r="AF5443" s="2">
        <v>57</v>
      </c>
      <c r="AG5443" s="2">
        <v>75</v>
      </c>
      <c r="AH5443" s="2">
        <v>57</v>
      </c>
      <c r="AI5443" s="2">
        <v>75</v>
      </c>
      <c r="AJ5443" s="2">
        <v>75</v>
      </c>
      <c r="AK5443" s="2">
        <v>8</v>
      </c>
      <c r="AL5443" s="2">
        <v>10.5</v>
      </c>
      <c r="AM5443" s="2">
        <v>11</v>
      </c>
      <c r="AN5443" s="2">
        <v>14.5</v>
      </c>
      <c r="AQ5443" s="2">
        <v>26</v>
      </c>
      <c r="AR5443" s="2">
        <v>34.200000000000003</v>
      </c>
      <c r="AS5443" s="2">
        <v>31</v>
      </c>
      <c r="AT5443" s="2">
        <v>40.799999999999997</v>
      </c>
      <c r="AW5443" s="2">
        <v>19</v>
      </c>
      <c r="AX5443" s="2">
        <v>25</v>
      </c>
      <c r="BA5443" s="2">
        <v>1</v>
      </c>
      <c r="BC5443" s="2">
        <v>75</v>
      </c>
      <c r="BD5443" s="2">
        <v>54</v>
      </c>
      <c r="BE5443" s="2">
        <v>71.099999999999994</v>
      </c>
      <c r="BF5443" s="2">
        <v>54</v>
      </c>
      <c r="BG5443" s="2">
        <v>71.099999999999994</v>
      </c>
      <c r="BH5443" s="2">
        <v>72</v>
      </c>
      <c r="BI5443" s="2">
        <v>7</v>
      </c>
      <c r="BJ5443" s="2">
        <v>9.1999999999999993</v>
      </c>
      <c r="BK5443" s="2">
        <v>14</v>
      </c>
      <c r="BL5443" s="2">
        <v>18.399999999999999</v>
      </c>
      <c r="BO5443" s="2">
        <v>40</v>
      </c>
      <c r="BP5443" s="2">
        <v>52.6</v>
      </c>
      <c r="BQ5443" s="2">
        <v>14</v>
      </c>
      <c r="BR5443" s="2">
        <v>18.399999999999999</v>
      </c>
      <c r="BS5443" s="2">
        <v>1</v>
      </c>
      <c r="BT5443" s="2">
        <v>1.3</v>
      </c>
      <c r="BU5443" s="2">
        <v>22</v>
      </c>
      <c r="BV5443" s="2">
        <v>28.9</v>
      </c>
      <c r="BY5443" s="2">
        <v>1</v>
      </c>
    </row>
    <row r="5444" spans="1:77" ht="12.75" customHeight="1" x14ac:dyDescent="0.2">
      <c r="A5444">
        <v>4</v>
      </c>
      <c r="B5444" s="2">
        <v>5132</v>
      </c>
      <c r="C5444" s="17">
        <v>2.94</v>
      </c>
      <c r="D5444" s="2">
        <v>2.63</v>
      </c>
      <c r="E5444" s="15">
        <v>2.8639999999999999</v>
      </c>
      <c r="G5444" s="17">
        <v>124</v>
      </c>
      <c r="H5444" s="2">
        <v>98</v>
      </c>
      <c r="I5444" s="2">
        <v>78.400000000000006</v>
      </c>
      <c r="J5444" s="2">
        <v>98</v>
      </c>
      <c r="K5444" s="2">
        <v>78.400000000000006</v>
      </c>
      <c r="L5444" s="2">
        <v>79</v>
      </c>
      <c r="M5444" s="2">
        <v>4</v>
      </c>
      <c r="N5444" s="2">
        <v>3.2</v>
      </c>
      <c r="O5444" s="2">
        <v>22</v>
      </c>
      <c r="P5444" s="2">
        <v>17.600000000000001</v>
      </c>
      <c r="Q5444" s="2">
        <v>3</v>
      </c>
      <c r="R5444" s="2">
        <v>2.4</v>
      </c>
      <c r="S5444" s="2">
        <v>60</v>
      </c>
      <c r="T5444" s="2">
        <v>48</v>
      </c>
      <c r="U5444" s="2">
        <v>35</v>
      </c>
      <c r="V5444" s="2">
        <v>28</v>
      </c>
      <c r="W5444" s="2">
        <v>1</v>
      </c>
      <c r="X5444" s="2">
        <v>0.8</v>
      </c>
      <c r="Y5444" s="2">
        <v>27</v>
      </c>
      <c r="Z5444" s="2">
        <v>21.6</v>
      </c>
      <c r="AC5444" s="2">
        <v>1</v>
      </c>
      <c r="AE5444" s="2">
        <v>124</v>
      </c>
      <c r="AF5444" s="2">
        <v>76</v>
      </c>
      <c r="AG5444" s="2">
        <v>60.8</v>
      </c>
      <c r="AH5444" s="2">
        <v>76</v>
      </c>
      <c r="AI5444" s="2">
        <v>60.8</v>
      </c>
      <c r="AJ5444" s="2">
        <v>61.3</v>
      </c>
      <c r="AK5444" s="2">
        <v>29</v>
      </c>
      <c r="AL5444" s="2">
        <v>23.2</v>
      </c>
      <c r="AM5444" s="2">
        <v>19</v>
      </c>
      <c r="AN5444" s="2">
        <v>15.2</v>
      </c>
      <c r="AO5444" s="2">
        <v>1</v>
      </c>
      <c r="AP5444" s="2">
        <v>0.8</v>
      </c>
      <c r="AQ5444" s="2">
        <v>38</v>
      </c>
      <c r="AR5444" s="2">
        <v>30.4</v>
      </c>
      <c r="AS5444" s="2">
        <v>37</v>
      </c>
      <c r="AT5444" s="2">
        <v>29.6</v>
      </c>
      <c r="AU5444" s="2">
        <v>1</v>
      </c>
      <c r="AV5444" s="2">
        <v>0.8</v>
      </c>
      <c r="AW5444" s="2">
        <v>49</v>
      </c>
      <c r="AX5444" s="2">
        <v>39.200000000000003</v>
      </c>
      <c r="BA5444" s="2">
        <v>1</v>
      </c>
      <c r="BC5444" s="2">
        <v>124</v>
      </c>
      <c r="BD5444" s="2">
        <v>87</v>
      </c>
      <c r="BE5444" s="2">
        <v>69.599999999999994</v>
      </c>
      <c r="BF5444" s="2">
        <v>87</v>
      </c>
      <c r="BG5444" s="2">
        <v>69.599999999999994</v>
      </c>
      <c r="BH5444" s="2">
        <v>70.2</v>
      </c>
      <c r="BI5444" s="2">
        <v>11</v>
      </c>
      <c r="BJ5444" s="2">
        <v>8.8000000000000007</v>
      </c>
      <c r="BK5444" s="2">
        <v>26</v>
      </c>
      <c r="BL5444" s="2">
        <v>20.8</v>
      </c>
      <c r="BM5444" s="2">
        <v>1</v>
      </c>
      <c r="BN5444" s="2">
        <v>0.8</v>
      </c>
      <c r="BO5444" s="2">
        <v>49</v>
      </c>
      <c r="BP5444" s="2">
        <v>39.200000000000003</v>
      </c>
      <c r="BQ5444" s="2">
        <v>37</v>
      </c>
      <c r="BR5444" s="2">
        <v>29.6</v>
      </c>
      <c r="BS5444" s="2">
        <v>1</v>
      </c>
      <c r="BT5444" s="2">
        <v>0.8</v>
      </c>
      <c r="BU5444" s="2">
        <v>38</v>
      </c>
      <c r="BV5444" s="2">
        <v>30.4</v>
      </c>
      <c r="BY5444" s="2">
        <v>1</v>
      </c>
    </row>
    <row r="5445" spans="1:77" ht="12.75" customHeight="1" x14ac:dyDescent="0.2">
      <c r="A5445">
        <v>4</v>
      </c>
      <c r="B5445" s="2">
        <v>5136</v>
      </c>
      <c r="C5445" s="17">
        <v>2.4500000000000002</v>
      </c>
      <c r="D5445" s="2">
        <v>2.2400000000000002</v>
      </c>
      <c r="E5445" s="15">
        <v>2.4590000000000001</v>
      </c>
      <c r="G5445" s="17">
        <v>92</v>
      </c>
      <c r="H5445" s="2">
        <v>55</v>
      </c>
      <c r="I5445" s="2">
        <v>59.8</v>
      </c>
      <c r="J5445" s="2">
        <v>55</v>
      </c>
      <c r="K5445" s="2">
        <v>59.8</v>
      </c>
      <c r="L5445" s="2">
        <v>59.8</v>
      </c>
      <c r="M5445" s="2">
        <v>10</v>
      </c>
      <c r="N5445" s="2">
        <v>10.9</v>
      </c>
      <c r="O5445" s="2">
        <v>27</v>
      </c>
      <c r="P5445" s="2">
        <v>29.3</v>
      </c>
      <c r="Q5445" s="2">
        <v>4</v>
      </c>
      <c r="R5445" s="2">
        <v>4.3</v>
      </c>
      <c r="S5445" s="2">
        <v>43</v>
      </c>
      <c r="T5445" s="2">
        <v>46.7</v>
      </c>
      <c r="U5445" s="2">
        <v>8</v>
      </c>
      <c r="V5445" s="2">
        <v>8.6999999999999993</v>
      </c>
      <c r="Y5445" s="2">
        <v>37</v>
      </c>
      <c r="Z5445" s="2">
        <v>40.200000000000003</v>
      </c>
      <c r="AB5445" s="2">
        <v>1</v>
      </c>
      <c r="AE5445" s="2">
        <v>92</v>
      </c>
      <c r="AF5445" s="2">
        <v>42</v>
      </c>
      <c r="AG5445" s="2">
        <v>45.7</v>
      </c>
      <c r="AH5445" s="2">
        <v>42</v>
      </c>
      <c r="AI5445" s="2">
        <v>45.7</v>
      </c>
      <c r="AJ5445" s="2">
        <v>45.7</v>
      </c>
      <c r="AK5445" s="2">
        <v>30</v>
      </c>
      <c r="AL5445" s="2">
        <v>32.6</v>
      </c>
      <c r="AM5445" s="2">
        <v>20</v>
      </c>
      <c r="AN5445" s="2">
        <v>21.7</v>
      </c>
      <c r="AO5445" s="2">
        <v>2</v>
      </c>
      <c r="AP5445" s="2">
        <v>2.2000000000000002</v>
      </c>
      <c r="AQ5445" s="2">
        <v>24</v>
      </c>
      <c r="AR5445" s="2">
        <v>26.1</v>
      </c>
      <c r="AS5445" s="2">
        <v>16</v>
      </c>
      <c r="AT5445" s="2">
        <v>17.399999999999999</v>
      </c>
      <c r="AW5445" s="2">
        <v>50</v>
      </c>
      <c r="AX5445" s="2">
        <v>54.3</v>
      </c>
      <c r="AZ5445" s="2">
        <v>1</v>
      </c>
      <c r="BC5445" s="2">
        <v>89</v>
      </c>
      <c r="BD5445" s="2">
        <v>52</v>
      </c>
      <c r="BE5445" s="2">
        <v>56.5</v>
      </c>
      <c r="BF5445" s="2">
        <v>52</v>
      </c>
      <c r="BG5445" s="2">
        <v>56.5</v>
      </c>
      <c r="BH5445" s="2">
        <v>58.4</v>
      </c>
      <c r="BI5445" s="2">
        <v>12</v>
      </c>
      <c r="BJ5445" s="2">
        <v>13</v>
      </c>
      <c r="BK5445" s="2">
        <v>25</v>
      </c>
      <c r="BL5445" s="2">
        <v>27.2</v>
      </c>
      <c r="BM5445" s="2">
        <v>1</v>
      </c>
      <c r="BN5445" s="2">
        <v>1.1000000000000001</v>
      </c>
      <c r="BO5445" s="2">
        <v>40</v>
      </c>
      <c r="BP5445" s="2">
        <v>43.5</v>
      </c>
      <c r="BQ5445" s="2">
        <v>11</v>
      </c>
      <c r="BR5445" s="2">
        <v>12</v>
      </c>
      <c r="BS5445" s="2">
        <v>3</v>
      </c>
      <c r="BT5445" s="2">
        <v>3.3</v>
      </c>
      <c r="BU5445" s="2">
        <v>40</v>
      </c>
      <c r="BV5445" s="2">
        <v>43.5</v>
      </c>
      <c r="BX5445" s="2">
        <v>1</v>
      </c>
    </row>
    <row r="5446" spans="1:77" ht="12.75" customHeight="1" x14ac:dyDescent="0.2">
      <c r="A5446">
        <v>4</v>
      </c>
      <c r="B5446" s="2">
        <v>5139</v>
      </c>
      <c r="C5446" s="17">
        <v>3.34</v>
      </c>
      <c r="D5446" s="2">
        <v>3.29</v>
      </c>
      <c r="E5446" s="15">
        <v>3.1720000000000006</v>
      </c>
      <c r="G5446" s="17">
        <v>93</v>
      </c>
      <c r="H5446" s="2">
        <v>86</v>
      </c>
      <c r="I5446" s="2">
        <v>92.5</v>
      </c>
      <c r="J5446" s="2">
        <v>86</v>
      </c>
      <c r="K5446" s="2">
        <v>92.5</v>
      </c>
      <c r="L5446" s="2">
        <v>92.5</v>
      </c>
      <c r="M5446" s="2">
        <v>1</v>
      </c>
      <c r="N5446" s="2">
        <v>1.1000000000000001</v>
      </c>
      <c r="O5446" s="2">
        <v>6</v>
      </c>
      <c r="P5446" s="2">
        <v>6.5</v>
      </c>
      <c r="Q5446" s="2">
        <v>1</v>
      </c>
      <c r="R5446" s="2">
        <v>1.1000000000000001</v>
      </c>
      <c r="S5446" s="2">
        <v>42</v>
      </c>
      <c r="T5446" s="2">
        <v>45.2</v>
      </c>
      <c r="U5446" s="2">
        <v>43</v>
      </c>
      <c r="V5446" s="2">
        <v>46.2</v>
      </c>
      <c r="Y5446" s="2">
        <v>7</v>
      </c>
      <c r="Z5446" s="2">
        <v>7.5</v>
      </c>
      <c r="AE5446" s="2">
        <v>93</v>
      </c>
      <c r="AF5446" s="2">
        <v>74</v>
      </c>
      <c r="AG5446" s="2">
        <v>79.599999999999994</v>
      </c>
      <c r="AH5446" s="2">
        <v>74</v>
      </c>
      <c r="AI5446" s="2">
        <v>79.599999999999994</v>
      </c>
      <c r="AJ5446" s="2">
        <v>79.599999999999994</v>
      </c>
      <c r="AK5446" s="2">
        <v>4</v>
      </c>
      <c r="AL5446" s="2">
        <v>4.3</v>
      </c>
      <c r="AM5446" s="2">
        <v>15</v>
      </c>
      <c r="AN5446" s="2">
        <v>16.100000000000001</v>
      </c>
      <c r="AQ5446" s="2">
        <v>24</v>
      </c>
      <c r="AR5446" s="2">
        <v>25.8</v>
      </c>
      <c r="AS5446" s="2">
        <v>50</v>
      </c>
      <c r="AT5446" s="2">
        <v>53.8</v>
      </c>
      <c r="AW5446" s="2">
        <v>19</v>
      </c>
      <c r="AX5446" s="2">
        <v>20.399999999999999</v>
      </c>
      <c r="BC5446" s="2">
        <v>92</v>
      </c>
      <c r="BD5446" s="2">
        <v>81</v>
      </c>
      <c r="BE5446" s="2">
        <v>87.1</v>
      </c>
      <c r="BF5446" s="2">
        <v>81</v>
      </c>
      <c r="BG5446" s="2">
        <v>87.1</v>
      </c>
      <c r="BH5446" s="2">
        <v>88</v>
      </c>
      <c r="BI5446" s="2">
        <v>3</v>
      </c>
      <c r="BJ5446" s="2">
        <v>3.2</v>
      </c>
      <c r="BK5446" s="2">
        <v>8</v>
      </c>
      <c r="BL5446" s="2">
        <v>8.6</v>
      </c>
      <c r="BO5446" s="2">
        <v>48</v>
      </c>
      <c r="BP5446" s="2">
        <v>51.6</v>
      </c>
      <c r="BQ5446" s="2">
        <v>33</v>
      </c>
      <c r="BR5446" s="2">
        <v>35.5</v>
      </c>
      <c r="BS5446" s="2">
        <v>1</v>
      </c>
      <c r="BT5446" s="2">
        <v>1.1000000000000001</v>
      </c>
      <c r="BU5446" s="2">
        <v>12</v>
      </c>
      <c r="BV5446" s="2">
        <v>12.9</v>
      </c>
    </row>
    <row r="5447" spans="1:77" ht="12.75" customHeight="1" x14ac:dyDescent="0.2">
      <c r="A5447">
        <v>4</v>
      </c>
      <c r="B5447" s="2">
        <v>5146</v>
      </c>
    </row>
    <row r="5448" spans="1:77" ht="12.75" customHeight="1" x14ac:dyDescent="0.2">
      <c r="A5448">
        <v>4</v>
      </c>
      <c r="B5448" s="2">
        <v>5148</v>
      </c>
      <c r="C5448" s="17">
        <v>2.92</v>
      </c>
      <c r="D5448" s="2">
        <v>2.59</v>
      </c>
      <c r="E5448" s="15">
        <v>2.6019999999999999</v>
      </c>
      <c r="G5448" s="17">
        <v>85</v>
      </c>
      <c r="H5448" s="2">
        <v>56</v>
      </c>
      <c r="I5448" s="2">
        <v>65.900000000000006</v>
      </c>
      <c r="J5448" s="2">
        <v>56</v>
      </c>
      <c r="K5448" s="2">
        <v>65.900000000000006</v>
      </c>
      <c r="L5448" s="2">
        <v>65.900000000000006</v>
      </c>
      <c r="M5448" s="2">
        <v>5</v>
      </c>
      <c r="N5448" s="2">
        <v>5.9</v>
      </c>
      <c r="O5448" s="2">
        <v>24</v>
      </c>
      <c r="P5448" s="2">
        <v>28.2</v>
      </c>
      <c r="S5448" s="2">
        <v>29</v>
      </c>
      <c r="T5448" s="2">
        <v>34.1</v>
      </c>
      <c r="U5448" s="2">
        <v>27</v>
      </c>
      <c r="V5448" s="2">
        <v>31.8</v>
      </c>
      <c r="Y5448" s="2">
        <v>29</v>
      </c>
      <c r="Z5448" s="2">
        <v>34.1</v>
      </c>
      <c r="AE5448" s="2">
        <v>85</v>
      </c>
      <c r="AF5448" s="2">
        <v>49</v>
      </c>
      <c r="AG5448" s="2">
        <v>57.6</v>
      </c>
      <c r="AH5448" s="2">
        <v>49</v>
      </c>
      <c r="AI5448" s="2">
        <v>57.6</v>
      </c>
      <c r="AJ5448" s="2">
        <v>57.6</v>
      </c>
      <c r="AK5448" s="2">
        <v>24</v>
      </c>
      <c r="AL5448" s="2">
        <v>28.2</v>
      </c>
      <c r="AM5448" s="2">
        <v>12</v>
      </c>
      <c r="AN5448" s="2">
        <v>14.1</v>
      </c>
      <c r="AQ5448" s="2">
        <v>24</v>
      </c>
      <c r="AR5448" s="2">
        <v>28.2</v>
      </c>
      <c r="AS5448" s="2">
        <v>25</v>
      </c>
      <c r="AT5448" s="2">
        <v>29.4</v>
      </c>
      <c r="AW5448" s="2">
        <v>36</v>
      </c>
      <c r="AX5448" s="2">
        <v>42.4</v>
      </c>
      <c r="BC5448" s="2">
        <v>83</v>
      </c>
      <c r="BD5448" s="2">
        <v>53</v>
      </c>
      <c r="BE5448" s="2">
        <v>62.4</v>
      </c>
      <c r="BF5448" s="2">
        <v>53</v>
      </c>
      <c r="BG5448" s="2">
        <v>62.4</v>
      </c>
      <c r="BH5448" s="2">
        <v>63.9</v>
      </c>
      <c r="BI5448" s="2">
        <v>16</v>
      </c>
      <c r="BJ5448" s="2">
        <v>18.8</v>
      </c>
      <c r="BK5448" s="2">
        <v>14</v>
      </c>
      <c r="BL5448" s="2">
        <v>16.5</v>
      </c>
      <c r="BO5448" s="2">
        <v>35</v>
      </c>
      <c r="BP5448" s="2">
        <v>41.2</v>
      </c>
      <c r="BQ5448" s="2">
        <v>18</v>
      </c>
      <c r="BR5448" s="2">
        <v>21.2</v>
      </c>
      <c r="BS5448" s="2">
        <v>2</v>
      </c>
      <c r="BT5448" s="2">
        <v>2.4</v>
      </c>
      <c r="BU5448" s="2">
        <v>32</v>
      </c>
      <c r="BV5448" s="2">
        <v>37.6</v>
      </c>
    </row>
    <row r="5449" spans="1:77" ht="12.75" customHeight="1" x14ac:dyDescent="0.2">
      <c r="A5449">
        <v>4</v>
      </c>
      <c r="B5449" s="2">
        <v>5152</v>
      </c>
      <c r="G5449" s="17">
        <v>2</v>
      </c>
      <c r="AE5449" s="2">
        <v>2</v>
      </c>
      <c r="BC5449" s="2">
        <v>2</v>
      </c>
    </row>
    <row r="5450" spans="1:77" ht="12.75" customHeight="1" x14ac:dyDescent="0.2">
      <c r="A5450">
        <v>4</v>
      </c>
      <c r="B5450" s="2">
        <v>5155</v>
      </c>
      <c r="G5450" s="17">
        <v>1</v>
      </c>
      <c r="AE5450" s="2">
        <v>1</v>
      </c>
      <c r="BC5450" s="2">
        <v>1</v>
      </c>
    </row>
    <row r="5451" spans="1:77" ht="12.75" customHeight="1" x14ac:dyDescent="0.2">
      <c r="A5451">
        <v>4</v>
      </c>
      <c r="B5451" s="2">
        <v>5156</v>
      </c>
      <c r="C5451" s="17">
        <v>2.2400000000000002</v>
      </c>
      <c r="D5451" s="2">
        <v>2.16</v>
      </c>
      <c r="E5451" s="15">
        <v>2</v>
      </c>
      <c r="G5451" s="17">
        <v>33</v>
      </c>
      <c r="H5451" s="2">
        <v>28</v>
      </c>
      <c r="I5451" s="2">
        <v>62.2</v>
      </c>
      <c r="J5451" s="2">
        <v>28</v>
      </c>
      <c r="K5451" s="2">
        <v>62.2</v>
      </c>
      <c r="L5451" s="2">
        <v>84.8</v>
      </c>
      <c r="M5451" s="2">
        <v>2</v>
      </c>
      <c r="N5451" s="2">
        <v>4.4000000000000004</v>
      </c>
      <c r="O5451" s="2">
        <v>3</v>
      </c>
      <c r="P5451" s="2">
        <v>6.7</v>
      </c>
      <c r="S5451" s="2">
        <v>19</v>
      </c>
      <c r="T5451" s="2">
        <v>42.2</v>
      </c>
      <c r="U5451" s="2">
        <v>9</v>
      </c>
      <c r="V5451" s="2">
        <v>20</v>
      </c>
      <c r="W5451" s="2">
        <v>12</v>
      </c>
      <c r="X5451" s="2">
        <v>26.7</v>
      </c>
      <c r="Y5451" s="2">
        <v>17</v>
      </c>
      <c r="Z5451" s="2">
        <v>37.799999999999997</v>
      </c>
      <c r="AE5451" s="2">
        <v>32</v>
      </c>
      <c r="AF5451" s="2">
        <v>24</v>
      </c>
      <c r="AG5451" s="2">
        <v>53.3</v>
      </c>
      <c r="AH5451" s="2">
        <v>24</v>
      </c>
      <c r="AI5451" s="2">
        <v>53.3</v>
      </c>
      <c r="AJ5451" s="2">
        <v>75</v>
      </c>
      <c r="AK5451" s="2">
        <v>5</v>
      </c>
      <c r="AL5451" s="2">
        <v>11.1</v>
      </c>
      <c r="AM5451" s="2">
        <v>3</v>
      </c>
      <c r="AN5451" s="2">
        <v>6.7</v>
      </c>
      <c r="AQ5451" s="2">
        <v>10</v>
      </c>
      <c r="AR5451" s="2">
        <v>22.2</v>
      </c>
      <c r="AS5451" s="2">
        <v>14</v>
      </c>
      <c r="AT5451" s="2">
        <v>31.1</v>
      </c>
      <c r="AU5451" s="2">
        <v>13</v>
      </c>
      <c r="AV5451" s="2">
        <v>28.9</v>
      </c>
      <c r="AW5451" s="2">
        <v>21</v>
      </c>
      <c r="AX5451" s="2">
        <v>46.7</v>
      </c>
      <c r="BC5451" s="2">
        <v>33</v>
      </c>
      <c r="BD5451" s="2">
        <v>22</v>
      </c>
      <c r="BE5451" s="2">
        <v>48.9</v>
      </c>
      <c r="BF5451" s="2">
        <v>22</v>
      </c>
      <c r="BG5451" s="2">
        <v>48.9</v>
      </c>
      <c r="BH5451" s="2">
        <v>66.7</v>
      </c>
      <c r="BI5451" s="2">
        <v>5</v>
      </c>
      <c r="BJ5451" s="2">
        <v>11.1</v>
      </c>
      <c r="BK5451" s="2">
        <v>6</v>
      </c>
      <c r="BL5451" s="2">
        <v>13.3</v>
      </c>
      <c r="BO5451" s="2">
        <v>15</v>
      </c>
      <c r="BP5451" s="2">
        <v>33.299999999999997</v>
      </c>
      <c r="BQ5451" s="2">
        <v>7</v>
      </c>
      <c r="BR5451" s="2">
        <v>15.6</v>
      </c>
      <c r="BS5451" s="2">
        <v>12</v>
      </c>
      <c r="BT5451" s="2">
        <v>26.7</v>
      </c>
      <c r="BU5451" s="2">
        <v>23</v>
      </c>
      <c r="BV5451" s="2">
        <v>51.1</v>
      </c>
    </row>
    <row r="5452" spans="1:77" ht="12.75" customHeight="1" x14ac:dyDescent="0.2">
      <c r="A5452">
        <v>4</v>
      </c>
      <c r="B5452" s="2">
        <v>5158</v>
      </c>
      <c r="C5452" s="17">
        <v>3.22</v>
      </c>
      <c r="D5452" s="2">
        <v>2.82</v>
      </c>
      <c r="E5452" s="15">
        <v>2.9820000000000007</v>
      </c>
      <c r="G5452" s="17">
        <v>107</v>
      </c>
      <c r="H5452" s="2">
        <v>86</v>
      </c>
      <c r="I5452" s="2">
        <v>80.400000000000006</v>
      </c>
      <c r="J5452" s="2">
        <v>86</v>
      </c>
      <c r="K5452" s="2">
        <v>80.400000000000006</v>
      </c>
      <c r="L5452" s="2">
        <v>80.400000000000006</v>
      </c>
      <c r="M5452" s="2">
        <v>3</v>
      </c>
      <c r="N5452" s="2">
        <v>2.8</v>
      </c>
      <c r="O5452" s="2">
        <v>18</v>
      </c>
      <c r="P5452" s="2">
        <v>16.8</v>
      </c>
      <c r="S5452" s="2">
        <v>38</v>
      </c>
      <c r="T5452" s="2">
        <v>35.5</v>
      </c>
      <c r="U5452" s="2">
        <v>48</v>
      </c>
      <c r="V5452" s="2">
        <v>44.9</v>
      </c>
      <c r="Y5452" s="2">
        <v>21</v>
      </c>
      <c r="Z5452" s="2">
        <v>19.600000000000001</v>
      </c>
      <c r="AE5452" s="2">
        <v>107</v>
      </c>
      <c r="AF5452" s="2">
        <v>71</v>
      </c>
      <c r="AG5452" s="2">
        <v>66.400000000000006</v>
      </c>
      <c r="AH5452" s="2">
        <v>71</v>
      </c>
      <c r="AI5452" s="2">
        <v>66.400000000000006</v>
      </c>
      <c r="AJ5452" s="2">
        <v>66.400000000000006</v>
      </c>
      <c r="AK5452" s="2">
        <v>21</v>
      </c>
      <c r="AL5452" s="2">
        <v>19.600000000000001</v>
      </c>
      <c r="AM5452" s="2">
        <v>15</v>
      </c>
      <c r="AN5452" s="2">
        <v>14</v>
      </c>
      <c r="AQ5452" s="2">
        <v>33</v>
      </c>
      <c r="AR5452" s="2">
        <v>30.8</v>
      </c>
      <c r="AS5452" s="2">
        <v>38</v>
      </c>
      <c r="AT5452" s="2">
        <v>35.5</v>
      </c>
      <c r="AW5452" s="2">
        <v>36</v>
      </c>
      <c r="AX5452" s="2">
        <v>33.6</v>
      </c>
      <c r="BC5452" s="2">
        <v>106</v>
      </c>
      <c r="BD5452" s="2">
        <v>81</v>
      </c>
      <c r="BE5452" s="2">
        <v>75.7</v>
      </c>
      <c r="BF5452" s="2">
        <v>81</v>
      </c>
      <c r="BG5452" s="2">
        <v>75.7</v>
      </c>
      <c r="BH5452" s="2">
        <v>76.400000000000006</v>
      </c>
      <c r="BI5452" s="2">
        <v>17</v>
      </c>
      <c r="BJ5452" s="2">
        <v>15.9</v>
      </c>
      <c r="BK5452" s="2">
        <v>8</v>
      </c>
      <c r="BL5452" s="2">
        <v>7.5</v>
      </c>
      <c r="BO5452" s="2">
        <v>38</v>
      </c>
      <c r="BP5452" s="2">
        <v>35.5</v>
      </c>
      <c r="BQ5452" s="2">
        <v>43</v>
      </c>
      <c r="BR5452" s="2">
        <v>40.200000000000003</v>
      </c>
      <c r="BS5452" s="2">
        <v>1</v>
      </c>
      <c r="BT5452" s="2">
        <v>0.9</v>
      </c>
      <c r="BU5452" s="2">
        <v>26</v>
      </c>
      <c r="BV5452" s="2">
        <v>24.3</v>
      </c>
    </row>
    <row r="5453" spans="1:77" ht="12.75" customHeight="1" x14ac:dyDescent="0.2">
      <c r="A5453">
        <v>4</v>
      </c>
      <c r="B5453" s="2">
        <v>5159</v>
      </c>
      <c r="C5453" s="17">
        <v>2.48</v>
      </c>
      <c r="D5453" s="2">
        <v>2.5</v>
      </c>
      <c r="E5453" s="15">
        <v>2.2720000000000002</v>
      </c>
      <c r="G5453" s="17">
        <v>96</v>
      </c>
      <c r="H5453" s="2">
        <v>48</v>
      </c>
      <c r="I5453" s="2">
        <v>50</v>
      </c>
      <c r="J5453" s="2">
        <v>48</v>
      </c>
      <c r="K5453" s="2">
        <v>50</v>
      </c>
      <c r="L5453" s="2">
        <v>50</v>
      </c>
      <c r="M5453" s="2">
        <v>13</v>
      </c>
      <c r="N5453" s="2">
        <v>13.5</v>
      </c>
      <c r="O5453" s="2">
        <v>35</v>
      </c>
      <c r="P5453" s="2">
        <v>36.5</v>
      </c>
      <c r="Q5453" s="2">
        <v>2</v>
      </c>
      <c r="R5453" s="2">
        <v>2.1</v>
      </c>
      <c r="S5453" s="2">
        <v>29</v>
      </c>
      <c r="T5453" s="2">
        <v>30.2</v>
      </c>
      <c r="U5453" s="2">
        <v>17</v>
      </c>
      <c r="V5453" s="2">
        <v>17.7</v>
      </c>
      <c r="Y5453" s="2">
        <v>48</v>
      </c>
      <c r="Z5453" s="2">
        <v>50</v>
      </c>
      <c r="AC5453" s="2">
        <v>9</v>
      </c>
      <c r="AE5453" s="2">
        <v>96</v>
      </c>
      <c r="AF5453" s="2">
        <v>51</v>
      </c>
      <c r="AG5453" s="2">
        <v>53.1</v>
      </c>
      <c r="AH5453" s="2">
        <v>51</v>
      </c>
      <c r="AI5453" s="2">
        <v>53.1</v>
      </c>
      <c r="AJ5453" s="2">
        <v>53.1</v>
      </c>
      <c r="AK5453" s="2">
        <v>28</v>
      </c>
      <c r="AL5453" s="2">
        <v>29.2</v>
      </c>
      <c r="AM5453" s="2">
        <v>17</v>
      </c>
      <c r="AN5453" s="2">
        <v>17.7</v>
      </c>
      <c r="AQ5453" s="2">
        <v>26</v>
      </c>
      <c r="AR5453" s="2">
        <v>27.1</v>
      </c>
      <c r="AS5453" s="2">
        <v>25</v>
      </c>
      <c r="AT5453" s="2">
        <v>26</v>
      </c>
      <c r="AW5453" s="2">
        <v>45</v>
      </c>
      <c r="AX5453" s="2">
        <v>46.9</v>
      </c>
      <c r="BA5453" s="2">
        <v>9</v>
      </c>
      <c r="BC5453" s="2">
        <v>95</v>
      </c>
      <c r="BD5453" s="2">
        <v>40</v>
      </c>
      <c r="BE5453" s="2">
        <v>41.7</v>
      </c>
      <c r="BF5453" s="2">
        <v>40</v>
      </c>
      <c r="BG5453" s="2">
        <v>41.7</v>
      </c>
      <c r="BH5453" s="2">
        <v>42.1</v>
      </c>
      <c r="BI5453" s="2">
        <v>26</v>
      </c>
      <c r="BJ5453" s="2">
        <v>27.1</v>
      </c>
      <c r="BK5453" s="2">
        <v>29</v>
      </c>
      <c r="BL5453" s="2">
        <v>30.2</v>
      </c>
      <c r="BO5453" s="2">
        <v>26</v>
      </c>
      <c r="BP5453" s="2">
        <v>27.1</v>
      </c>
      <c r="BQ5453" s="2">
        <v>14</v>
      </c>
      <c r="BR5453" s="2">
        <v>14.6</v>
      </c>
      <c r="BS5453" s="2">
        <v>1</v>
      </c>
      <c r="BT5453" s="2">
        <v>1</v>
      </c>
      <c r="BU5453" s="2">
        <v>56</v>
      </c>
      <c r="BV5453" s="2">
        <v>58.3</v>
      </c>
      <c r="BY5453" s="2">
        <v>9</v>
      </c>
    </row>
    <row r="5454" spans="1:77" ht="12.75" customHeight="1" x14ac:dyDescent="0.2">
      <c r="A5454">
        <v>4</v>
      </c>
      <c r="B5454" s="2">
        <v>5160</v>
      </c>
      <c r="C5454" s="17">
        <v>3.24</v>
      </c>
      <c r="D5454" s="2">
        <v>3.2</v>
      </c>
      <c r="E5454" s="15">
        <v>3.15</v>
      </c>
      <c r="G5454" s="17">
        <v>101</v>
      </c>
      <c r="H5454" s="2">
        <v>89</v>
      </c>
      <c r="I5454" s="2">
        <v>88.1</v>
      </c>
      <c r="J5454" s="2">
        <v>89</v>
      </c>
      <c r="K5454" s="2">
        <v>88.1</v>
      </c>
      <c r="L5454" s="2">
        <v>88.1</v>
      </c>
      <c r="M5454" s="2">
        <v>2</v>
      </c>
      <c r="N5454" s="2">
        <v>2</v>
      </c>
      <c r="O5454" s="2">
        <v>10</v>
      </c>
      <c r="P5454" s="2">
        <v>9.9</v>
      </c>
      <c r="S5454" s="2">
        <v>51</v>
      </c>
      <c r="T5454" s="2">
        <v>50.5</v>
      </c>
      <c r="U5454" s="2">
        <v>38</v>
      </c>
      <c r="V5454" s="2">
        <v>37.6</v>
      </c>
      <c r="Y5454" s="2">
        <v>12</v>
      </c>
      <c r="Z5454" s="2">
        <v>11.9</v>
      </c>
      <c r="AB5454" s="2">
        <v>2</v>
      </c>
      <c r="AE5454" s="2">
        <v>102</v>
      </c>
      <c r="AF5454" s="2">
        <v>85</v>
      </c>
      <c r="AG5454" s="2">
        <v>83.3</v>
      </c>
      <c r="AH5454" s="2">
        <v>85</v>
      </c>
      <c r="AI5454" s="2">
        <v>83.3</v>
      </c>
      <c r="AJ5454" s="2">
        <v>83.3</v>
      </c>
      <c r="AK5454" s="2">
        <v>4</v>
      </c>
      <c r="AL5454" s="2">
        <v>3.9</v>
      </c>
      <c r="AM5454" s="2">
        <v>13</v>
      </c>
      <c r="AN5454" s="2">
        <v>12.7</v>
      </c>
      <c r="AQ5454" s="2">
        <v>44</v>
      </c>
      <c r="AR5454" s="2">
        <v>43.1</v>
      </c>
      <c r="AS5454" s="2">
        <v>41</v>
      </c>
      <c r="AT5454" s="2">
        <v>40.200000000000003</v>
      </c>
      <c r="AW5454" s="2">
        <v>17</v>
      </c>
      <c r="AX5454" s="2">
        <v>16.7</v>
      </c>
      <c r="AZ5454" s="2">
        <v>1</v>
      </c>
      <c r="BC5454" s="2">
        <v>101</v>
      </c>
      <c r="BD5454" s="2">
        <v>82</v>
      </c>
      <c r="BE5454" s="2">
        <v>81.2</v>
      </c>
      <c r="BF5454" s="2">
        <v>82</v>
      </c>
      <c r="BG5454" s="2">
        <v>81.2</v>
      </c>
      <c r="BH5454" s="2">
        <v>81.2</v>
      </c>
      <c r="BI5454" s="2">
        <v>4</v>
      </c>
      <c r="BJ5454" s="2">
        <v>4</v>
      </c>
      <c r="BK5454" s="2">
        <v>15</v>
      </c>
      <c r="BL5454" s="2">
        <v>14.9</v>
      </c>
      <c r="BO5454" s="2">
        <v>44</v>
      </c>
      <c r="BP5454" s="2">
        <v>43.6</v>
      </c>
      <c r="BQ5454" s="2">
        <v>38</v>
      </c>
      <c r="BR5454" s="2">
        <v>37.6</v>
      </c>
      <c r="BU5454" s="2">
        <v>19</v>
      </c>
      <c r="BV5454" s="2">
        <v>18.8</v>
      </c>
      <c r="BX5454" s="2">
        <v>2</v>
      </c>
    </row>
    <row r="5455" spans="1:77" ht="12.75" customHeight="1" x14ac:dyDescent="0.2">
      <c r="A5455">
        <v>4</v>
      </c>
      <c r="B5455" s="2">
        <v>5161</v>
      </c>
    </row>
    <row r="5456" spans="1:77" ht="12.75" customHeight="1" x14ac:dyDescent="0.2">
      <c r="A5456">
        <v>4</v>
      </c>
      <c r="B5456" s="2">
        <v>5165</v>
      </c>
      <c r="C5456" s="17">
        <v>2.27</v>
      </c>
      <c r="D5456" s="2">
        <v>1.64</v>
      </c>
      <c r="E5456" s="15">
        <v>1.4089999999999998</v>
      </c>
      <c r="G5456" s="17">
        <v>18</v>
      </c>
      <c r="H5456" s="2">
        <v>13</v>
      </c>
      <c r="I5456" s="2">
        <v>59.1</v>
      </c>
      <c r="J5456" s="2">
        <v>13</v>
      </c>
      <c r="K5456" s="2">
        <v>59.1</v>
      </c>
      <c r="L5456" s="2">
        <v>72.2</v>
      </c>
      <c r="M5456" s="2">
        <v>1</v>
      </c>
      <c r="N5456" s="2">
        <v>4.5</v>
      </c>
      <c r="O5456" s="2">
        <v>4</v>
      </c>
      <c r="P5456" s="2">
        <v>18.2</v>
      </c>
      <c r="S5456" s="2">
        <v>11</v>
      </c>
      <c r="T5456" s="2">
        <v>50</v>
      </c>
      <c r="U5456" s="2">
        <v>2</v>
      </c>
      <c r="V5456" s="2">
        <v>9.1</v>
      </c>
      <c r="W5456" s="2">
        <v>4</v>
      </c>
      <c r="X5456" s="2">
        <v>18.2</v>
      </c>
      <c r="Y5456" s="2">
        <v>9</v>
      </c>
      <c r="Z5456" s="2">
        <v>40.9</v>
      </c>
      <c r="AB5456" s="2">
        <v>1</v>
      </c>
      <c r="AE5456" s="2">
        <v>18</v>
      </c>
      <c r="AF5456" s="2">
        <v>7</v>
      </c>
      <c r="AG5456" s="2">
        <v>31.8</v>
      </c>
      <c r="AH5456" s="2">
        <v>7</v>
      </c>
      <c r="AI5456" s="2">
        <v>31.8</v>
      </c>
      <c r="AJ5456" s="2">
        <v>38.9</v>
      </c>
      <c r="AK5456" s="2">
        <v>8</v>
      </c>
      <c r="AL5456" s="2">
        <v>36.4</v>
      </c>
      <c r="AM5456" s="2">
        <v>3</v>
      </c>
      <c r="AN5456" s="2">
        <v>13.6</v>
      </c>
      <c r="AQ5456" s="2">
        <v>6</v>
      </c>
      <c r="AR5456" s="2">
        <v>27.3</v>
      </c>
      <c r="AS5456" s="2">
        <v>1</v>
      </c>
      <c r="AT5456" s="2">
        <v>4.5</v>
      </c>
      <c r="AU5456" s="2">
        <v>4</v>
      </c>
      <c r="AV5456" s="2">
        <v>18.2</v>
      </c>
      <c r="AW5456" s="2">
        <v>15</v>
      </c>
      <c r="AX5456" s="2">
        <v>68.2</v>
      </c>
      <c r="AZ5456" s="2">
        <v>1</v>
      </c>
      <c r="BC5456" s="2">
        <v>16</v>
      </c>
      <c r="BD5456" s="2">
        <v>4</v>
      </c>
      <c r="BE5456" s="2">
        <v>18.2</v>
      </c>
      <c r="BF5456" s="2">
        <v>4</v>
      </c>
      <c r="BG5456" s="2">
        <v>18.2</v>
      </c>
      <c r="BH5456" s="2">
        <v>25</v>
      </c>
      <c r="BI5456" s="2">
        <v>5</v>
      </c>
      <c r="BJ5456" s="2">
        <v>22.7</v>
      </c>
      <c r="BK5456" s="2">
        <v>7</v>
      </c>
      <c r="BL5456" s="2">
        <v>31.8</v>
      </c>
      <c r="BO5456" s="2">
        <v>4</v>
      </c>
      <c r="BP5456" s="2">
        <v>18.2</v>
      </c>
      <c r="BS5456" s="2">
        <v>6</v>
      </c>
      <c r="BT5456" s="2">
        <v>27.3</v>
      </c>
      <c r="BU5456" s="2">
        <v>18</v>
      </c>
      <c r="BV5456" s="2">
        <v>81.8</v>
      </c>
      <c r="BX5456" s="2">
        <v>1</v>
      </c>
    </row>
    <row r="5457" spans="1:77" ht="12.75" customHeight="1" x14ac:dyDescent="0.2">
      <c r="A5457">
        <v>4</v>
      </c>
      <c r="B5457" s="2">
        <v>5167</v>
      </c>
      <c r="C5457" s="17">
        <v>2.76</v>
      </c>
      <c r="D5457" s="2">
        <v>2.54</v>
      </c>
      <c r="E5457" s="15">
        <v>2.6589999999999998</v>
      </c>
      <c r="G5457" s="17">
        <v>71</v>
      </c>
      <c r="H5457" s="2">
        <v>56</v>
      </c>
      <c r="I5457" s="2">
        <v>78.900000000000006</v>
      </c>
      <c r="J5457" s="2">
        <v>56</v>
      </c>
      <c r="K5457" s="2">
        <v>78.900000000000006</v>
      </c>
      <c r="L5457" s="2">
        <v>78.900000000000006</v>
      </c>
      <c r="M5457" s="2">
        <v>6</v>
      </c>
      <c r="N5457" s="2">
        <v>8.5</v>
      </c>
      <c r="O5457" s="2">
        <v>9</v>
      </c>
      <c r="P5457" s="2">
        <v>12.7</v>
      </c>
      <c r="Q5457" s="2">
        <v>3</v>
      </c>
      <c r="R5457" s="2">
        <v>4.2</v>
      </c>
      <c r="S5457" s="2">
        <v>40</v>
      </c>
      <c r="T5457" s="2">
        <v>56.3</v>
      </c>
      <c r="U5457" s="2">
        <v>13</v>
      </c>
      <c r="V5457" s="2">
        <v>18.3</v>
      </c>
      <c r="Y5457" s="2">
        <v>15</v>
      </c>
      <c r="Z5457" s="2">
        <v>21.1</v>
      </c>
      <c r="AE5457" s="2">
        <v>71</v>
      </c>
      <c r="AF5457" s="2">
        <v>40</v>
      </c>
      <c r="AG5457" s="2">
        <v>56.3</v>
      </c>
      <c r="AH5457" s="2">
        <v>40</v>
      </c>
      <c r="AI5457" s="2">
        <v>56.3</v>
      </c>
      <c r="AJ5457" s="2">
        <v>56.3</v>
      </c>
      <c r="AK5457" s="2">
        <v>23</v>
      </c>
      <c r="AL5457" s="2">
        <v>32.4</v>
      </c>
      <c r="AM5457" s="2">
        <v>8</v>
      </c>
      <c r="AN5457" s="2">
        <v>11.3</v>
      </c>
      <c r="AQ5457" s="2">
        <v>19</v>
      </c>
      <c r="AR5457" s="2">
        <v>26.8</v>
      </c>
      <c r="AS5457" s="2">
        <v>21</v>
      </c>
      <c r="AT5457" s="2">
        <v>29.6</v>
      </c>
      <c r="AW5457" s="2">
        <v>31</v>
      </c>
      <c r="AX5457" s="2">
        <v>43.7</v>
      </c>
      <c r="BC5457" s="2">
        <v>69</v>
      </c>
      <c r="BD5457" s="2">
        <v>47</v>
      </c>
      <c r="BE5457" s="2">
        <v>66.2</v>
      </c>
      <c r="BF5457" s="2">
        <v>47</v>
      </c>
      <c r="BG5457" s="2">
        <v>66.2</v>
      </c>
      <c r="BH5457" s="2">
        <v>68.099999999999994</v>
      </c>
      <c r="BI5457" s="2">
        <v>6</v>
      </c>
      <c r="BJ5457" s="2">
        <v>8.5</v>
      </c>
      <c r="BK5457" s="2">
        <v>16</v>
      </c>
      <c r="BL5457" s="2">
        <v>22.5</v>
      </c>
      <c r="BM5457" s="2">
        <v>2</v>
      </c>
      <c r="BN5457" s="2">
        <v>2.8</v>
      </c>
      <c r="BO5457" s="2">
        <v>29</v>
      </c>
      <c r="BP5457" s="2">
        <v>40.799999999999997</v>
      </c>
      <c r="BQ5457" s="2">
        <v>16</v>
      </c>
      <c r="BR5457" s="2">
        <v>22.5</v>
      </c>
      <c r="BS5457" s="2">
        <v>2</v>
      </c>
      <c r="BT5457" s="2">
        <v>2.8</v>
      </c>
      <c r="BU5457" s="2">
        <v>24</v>
      </c>
      <c r="BV5457" s="2">
        <v>33.799999999999997</v>
      </c>
    </row>
    <row r="5458" spans="1:77" ht="12.75" customHeight="1" x14ac:dyDescent="0.2">
      <c r="A5458">
        <v>4</v>
      </c>
      <c r="B5458" s="2">
        <v>5173</v>
      </c>
      <c r="C5458" s="17">
        <v>2.84</v>
      </c>
      <c r="D5458" s="2">
        <v>2.64</v>
      </c>
      <c r="E5458" s="15">
        <v>2.617</v>
      </c>
      <c r="G5458" s="17">
        <v>74</v>
      </c>
      <c r="H5458" s="2">
        <v>53</v>
      </c>
      <c r="I5458" s="2">
        <v>68.8</v>
      </c>
      <c r="J5458" s="2">
        <v>53</v>
      </c>
      <c r="K5458" s="2">
        <v>68.8</v>
      </c>
      <c r="L5458" s="2">
        <v>71.599999999999994</v>
      </c>
      <c r="M5458" s="2">
        <v>2</v>
      </c>
      <c r="N5458" s="2">
        <v>2.6</v>
      </c>
      <c r="O5458" s="2">
        <v>19</v>
      </c>
      <c r="P5458" s="2">
        <v>24.7</v>
      </c>
      <c r="S5458" s="2">
        <v>33</v>
      </c>
      <c r="T5458" s="2">
        <v>42.9</v>
      </c>
      <c r="U5458" s="2">
        <v>20</v>
      </c>
      <c r="V5458" s="2">
        <v>26</v>
      </c>
      <c r="W5458" s="2">
        <v>3</v>
      </c>
      <c r="X5458" s="2">
        <v>3.9</v>
      </c>
      <c r="Y5458" s="2">
        <v>24</v>
      </c>
      <c r="Z5458" s="2">
        <v>31.2</v>
      </c>
      <c r="AB5458" s="2">
        <v>1</v>
      </c>
      <c r="AC5458" s="2">
        <v>4</v>
      </c>
      <c r="AE5458" s="2">
        <v>74</v>
      </c>
      <c r="AF5458" s="2">
        <v>46</v>
      </c>
      <c r="AG5458" s="2">
        <v>59.7</v>
      </c>
      <c r="AH5458" s="2">
        <v>46</v>
      </c>
      <c r="AI5458" s="2">
        <v>59.7</v>
      </c>
      <c r="AJ5458" s="2">
        <v>62.2</v>
      </c>
      <c r="AK5458" s="2">
        <v>13</v>
      </c>
      <c r="AL5458" s="2">
        <v>16.899999999999999</v>
      </c>
      <c r="AM5458" s="2">
        <v>15</v>
      </c>
      <c r="AN5458" s="2">
        <v>19.5</v>
      </c>
      <c r="AQ5458" s="2">
        <v>24</v>
      </c>
      <c r="AR5458" s="2">
        <v>31.2</v>
      </c>
      <c r="AS5458" s="2">
        <v>22</v>
      </c>
      <c r="AT5458" s="2">
        <v>28.6</v>
      </c>
      <c r="AU5458" s="2">
        <v>3</v>
      </c>
      <c r="AV5458" s="2">
        <v>3.9</v>
      </c>
      <c r="AW5458" s="2">
        <v>31</v>
      </c>
      <c r="AX5458" s="2">
        <v>40.299999999999997</v>
      </c>
      <c r="AZ5458" s="2">
        <v>1</v>
      </c>
      <c r="BA5458" s="2">
        <v>4</v>
      </c>
      <c r="BC5458" s="2">
        <v>72</v>
      </c>
      <c r="BD5458" s="2">
        <v>47</v>
      </c>
      <c r="BE5458" s="2">
        <v>61.8</v>
      </c>
      <c r="BF5458" s="2">
        <v>47</v>
      </c>
      <c r="BG5458" s="2">
        <v>61.8</v>
      </c>
      <c r="BH5458" s="2">
        <v>65.3</v>
      </c>
      <c r="BI5458" s="2">
        <v>7</v>
      </c>
      <c r="BJ5458" s="2">
        <v>9.1999999999999993</v>
      </c>
      <c r="BK5458" s="2">
        <v>18</v>
      </c>
      <c r="BL5458" s="2">
        <v>23.7</v>
      </c>
      <c r="BO5458" s="2">
        <v>32</v>
      </c>
      <c r="BP5458" s="2">
        <v>42.1</v>
      </c>
      <c r="BQ5458" s="2">
        <v>15</v>
      </c>
      <c r="BR5458" s="2">
        <v>19.7</v>
      </c>
      <c r="BS5458" s="2">
        <v>4</v>
      </c>
      <c r="BT5458" s="2">
        <v>5.3</v>
      </c>
      <c r="BU5458" s="2">
        <v>29</v>
      </c>
      <c r="BV5458" s="2">
        <v>38.200000000000003</v>
      </c>
      <c r="BX5458" s="2">
        <v>2</v>
      </c>
      <c r="BY5458" s="2">
        <v>4</v>
      </c>
    </row>
    <row r="5459" spans="1:77" ht="12.75" customHeight="1" x14ac:dyDescent="0.2">
      <c r="A5459">
        <v>4</v>
      </c>
      <c r="B5459" s="2">
        <v>5175</v>
      </c>
      <c r="C5459" s="17">
        <v>2.85</v>
      </c>
      <c r="D5459" s="2">
        <v>2.75</v>
      </c>
      <c r="E5459" s="15">
        <v>2.5409999999999995</v>
      </c>
      <c r="G5459" s="17">
        <v>59</v>
      </c>
      <c r="H5459" s="2">
        <v>46</v>
      </c>
      <c r="I5459" s="2">
        <v>78</v>
      </c>
      <c r="J5459" s="2">
        <v>46</v>
      </c>
      <c r="K5459" s="2">
        <v>78</v>
      </c>
      <c r="L5459" s="2">
        <v>78</v>
      </c>
      <c r="M5459" s="2">
        <v>5</v>
      </c>
      <c r="N5459" s="2">
        <v>8.5</v>
      </c>
      <c r="O5459" s="2">
        <v>8</v>
      </c>
      <c r="P5459" s="2">
        <v>13.6</v>
      </c>
      <c r="Q5459" s="2">
        <v>3</v>
      </c>
      <c r="R5459" s="2">
        <v>5.0999999999999996</v>
      </c>
      <c r="S5459" s="2">
        <v>25</v>
      </c>
      <c r="T5459" s="2">
        <v>42.4</v>
      </c>
      <c r="U5459" s="2">
        <v>18</v>
      </c>
      <c r="V5459" s="2">
        <v>30.5</v>
      </c>
      <c r="Y5459" s="2">
        <v>13</v>
      </c>
      <c r="Z5459" s="2">
        <v>22</v>
      </c>
      <c r="AB5459" s="2">
        <v>1</v>
      </c>
      <c r="AC5459" s="2">
        <v>6</v>
      </c>
      <c r="AE5459" s="2">
        <v>60</v>
      </c>
      <c r="AF5459" s="2">
        <v>38</v>
      </c>
      <c r="AG5459" s="2">
        <v>63.3</v>
      </c>
      <c r="AH5459" s="2">
        <v>38</v>
      </c>
      <c r="AI5459" s="2">
        <v>63.3</v>
      </c>
      <c r="AJ5459" s="2">
        <v>63.3</v>
      </c>
      <c r="AK5459" s="2">
        <v>14</v>
      </c>
      <c r="AL5459" s="2">
        <v>23.3</v>
      </c>
      <c r="AM5459" s="2">
        <v>8</v>
      </c>
      <c r="AN5459" s="2">
        <v>13.3</v>
      </c>
      <c r="AO5459" s="2">
        <v>1</v>
      </c>
      <c r="AP5459" s="2">
        <v>1.7</v>
      </c>
      <c r="AQ5459" s="2">
        <v>13</v>
      </c>
      <c r="AR5459" s="2">
        <v>21.7</v>
      </c>
      <c r="AS5459" s="2">
        <v>24</v>
      </c>
      <c r="AT5459" s="2">
        <v>40</v>
      </c>
      <c r="AW5459" s="2">
        <v>22</v>
      </c>
      <c r="AX5459" s="2">
        <v>36.700000000000003</v>
      </c>
      <c r="BA5459" s="2">
        <v>6</v>
      </c>
      <c r="BC5459" s="2">
        <v>59</v>
      </c>
      <c r="BD5459" s="2">
        <v>38</v>
      </c>
      <c r="BE5459" s="2">
        <v>64.400000000000006</v>
      </c>
      <c r="BF5459" s="2">
        <v>38</v>
      </c>
      <c r="BG5459" s="2">
        <v>64.400000000000006</v>
      </c>
      <c r="BH5459" s="2">
        <v>64.400000000000006</v>
      </c>
      <c r="BI5459" s="2">
        <v>8</v>
      </c>
      <c r="BJ5459" s="2">
        <v>13.6</v>
      </c>
      <c r="BK5459" s="2">
        <v>13</v>
      </c>
      <c r="BL5459" s="2">
        <v>22</v>
      </c>
      <c r="BM5459" s="2">
        <v>4</v>
      </c>
      <c r="BN5459" s="2">
        <v>6.8</v>
      </c>
      <c r="BO5459" s="2">
        <v>20</v>
      </c>
      <c r="BP5459" s="2">
        <v>33.9</v>
      </c>
      <c r="BQ5459" s="2">
        <v>14</v>
      </c>
      <c r="BR5459" s="2">
        <v>23.7</v>
      </c>
      <c r="BU5459" s="2">
        <v>21</v>
      </c>
      <c r="BV5459" s="2">
        <v>35.6</v>
      </c>
      <c r="BX5459" s="2">
        <v>1</v>
      </c>
      <c r="BY5459" s="2">
        <v>6</v>
      </c>
    </row>
    <row r="5460" spans="1:77" ht="12.75" customHeight="1" x14ac:dyDescent="0.2">
      <c r="A5460">
        <v>4</v>
      </c>
      <c r="B5460" s="2">
        <v>5178</v>
      </c>
      <c r="C5460" s="17">
        <v>2.92</v>
      </c>
      <c r="D5460" s="2">
        <v>2.84</v>
      </c>
      <c r="E5460" s="15">
        <v>2.67</v>
      </c>
      <c r="G5460" s="17">
        <v>85</v>
      </c>
      <c r="H5460" s="2">
        <v>60</v>
      </c>
      <c r="I5460" s="2">
        <v>70.599999999999994</v>
      </c>
      <c r="J5460" s="2">
        <v>60</v>
      </c>
      <c r="K5460" s="2">
        <v>70.599999999999994</v>
      </c>
      <c r="L5460" s="2">
        <v>70.599999999999994</v>
      </c>
      <c r="M5460" s="2">
        <v>5</v>
      </c>
      <c r="N5460" s="2">
        <v>5.9</v>
      </c>
      <c r="O5460" s="2">
        <v>20</v>
      </c>
      <c r="P5460" s="2">
        <v>23.5</v>
      </c>
      <c r="S5460" s="2">
        <v>37</v>
      </c>
      <c r="T5460" s="2">
        <v>43.5</v>
      </c>
      <c r="U5460" s="2">
        <v>23</v>
      </c>
      <c r="V5460" s="2">
        <v>27.1</v>
      </c>
      <c r="Y5460" s="2">
        <v>25</v>
      </c>
      <c r="Z5460" s="2">
        <v>29.4</v>
      </c>
      <c r="AB5460" s="2">
        <v>2</v>
      </c>
      <c r="AC5460" s="2">
        <v>2</v>
      </c>
      <c r="AE5460" s="2">
        <v>85</v>
      </c>
      <c r="AF5460" s="2">
        <v>57</v>
      </c>
      <c r="AG5460" s="2">
        <v>67.099999999999994</v>
      </c>
      <c r="AH5460" s="2">
        <v>57</v>
      </c>
      <c r="AI5460" s="2">
        <v>67.099999999999994</v>
      </c>
      <c r="AJ5460" s="2">
        <v>67.099999999999994</v>
      </c>
      <c r="AK5460" s="2">
        <v>15</v>
      </c>
      <c r="AL5460" s="2">
        <v>17.600000000000001</v>
      </c>
      <c r="AM5460" s="2">
        <v>13</v>
      </c>
      <c r="AN5460" s="2">
        <v>15.3</v>
      </c>
      <c r="AQ5460" s="2">
        <v>28</v>
      </c>
      <c r="AR5460" s="2">
        <v>32.9</v>
      </c>
      <c r="AS5460" s="2">
        <v>29</v>
      </c>
      <c r="AT5460" s="2">
        <v>34.1</v>
      </c>
      <c r="AW5460" s="2">
        <v>28</v>
      </c>
      <c r="AX5460" s="2">
        <v>32.9</v>
      </c>
      <c r="AZ5460" s="2">
        <v>2</v>
      </c>
      <c r="BA5460" s="2">
        <v>2</v>
      </c>
      <c r="BC5460" s="2">
        <v>85</v>
      </c>
      <c r="BD5460" s="2">
        <v>58</v>
      </c>
      <c r="BE5460" s="2">
        <v>68.2</v>
      </c>
      <c r="BF5460" s="2">
        <v>58</v>
      </c>
      <c r="BG5460" s="2">
        <v>68.2</v>
      </c>
      <c r="BH5460" s="2">
        <v>68.2</v>
      </c>
      <c r="BI5460" s="2">
        <v>10</v>
      </c>
      <c r="BJ5460" s="2">
        <v>11.8</v>
      </c>
      <c r="BK5460" s="2">
        <v>17</v>
      </c>
      <c r="BL5460" s="2">
        <v>20</v>
      </c>
      <c r="BO5460" s="2">
        <v>49</v>
      </c>
      <c r="BP5460" s="2">
        <v>57.6</v>
      </c>
      <c r="BQ5460" s="2">
        <v>9</v>
      </c>
      <c r="BR5460" s="2">
        <v>10.6</v>
      </c>
      <c r="BU5460" s="2">
        <v>27</v>
      </c>
      <c r="BV5460" s="2">
        <v>31.8</v>
      </c>
      <c r="BX5460" s="2">
        <v>2</v>
      </c>
      <c r="BY5460" s="2">
        <v>2</v>
      </c>
    </row>
    <row r="5461" spans="1:77" ht="12.75" customHeight="1" x14ac:dyDescent="0.2">
      <c r="A5461">
        <v>4</v>
      </c>
      <c r="B5461" s="2">
        <v>5180</v>
      </c>
      <c r="G5461" s="17">
        <v>3</v>
      </c>
      <c r="AE5461" s="2">
        <v>3</v>
      </c>
      <c r="BC5461" s="2">
        <v>3</v>
      </c>
    </row>
    <row r="5462" spans="1:77" ht="12.75" customHeight="1" x14ac:dyDescent="0.2">
      <c r="A5462">
        <v>4</v>
      </c>
      <c r="B5462" s="2">
        <v>5181</v>
      </c>
    </row>
    <row r="5463" spans="1:77" ht="12.75" customHeight="1" x14ac:dyDescent="0.2">
      <c r="A5463">
        <v>4</v>
      </c>
      <c r="B5463" s="2">
        <v>5191</v>
      </c>
      <c r="G5463" s="17">
        <v>3</v>
      </c>
      <c r="AE5463" s="2">
        <v>3</v>
      </c>
      <c r="BC5463" s="2">
        <v>3</v>
      </c>
    </row>
    <row r="5464" spans="1:77" ht="12.75" customHeight="1" x14ac:dyDescent="0.2">
      <c r="A5464">
        <v>4</v>
      </c>
      <c r="B5464" s="2">
        <v>5192</v>
      </c>
    </row>
    <row r="5465" spans="1:77" ht="12.75" customHeight="1" x14ac:dyDescent="0.2">
      <c r="A5465">
        <v>4</v>
      </c>
      <c r="B5465" s="2">
        <v>5195</v>
      </c>
      <c r="C5465" s="17">
        <v>2.65</v>
      </c>
      <c r="D5465" s="2">
        <v>1.88</v>
      </c>
      <c r="E5465" s="15">
        <v>1.9530000000000001</v>
      </c>
      <c r="G5465" s="17">
        <v>206</v>
      </c>
      <c r="H5465" s="2">
        <v>140</v>
      </c>
      <c r="I5465" s="2">
        <v>63.3</v>
      </c>
      <c r="J5465" s="2">
        <v>140</v>
      </c>
      <c r="K5465" s="2">
        <v>63.3</v>
      </c>
      <c r="L5465" s="2">
        <v>68</v>
      </c>
      <c r="M5465" s="2">
        <v>17</v>
      </c>
      <c r="N5465" s="2">
        <v>7.7</v>
      </c>
      <c r="O5465" s="2">
        <v>49</v>
      </c>
      <c r="P5465" s="2">
        <v>22.2</v>
      </c>
      <c r="S5465" s="2">
        <v>89</v>
      </c>
      <c r="T5465" s="2">
        <v>40.299999999999997</v>
      </c>
      <c r="U5465" s="2">
        <v>51</v>
      </c>
      <c r="V5465" s="2">
        <v>23.1</v>
      </c>
      <c r="W5465" s="2">
        <v>15</v>
      </c>
      <c r="X5465" s="2">
        <v>6.8</v>
      </c>
      <c r="Y5465" s="2">
        <v>81</v>
      </c>
      <c r="Z5465" s="2">
        <v>36.700000000000003</v>
      </c>
      <c r="AA5465" s="2">
        <v>5</v>
      </c>
      <c r="AB5465" s="2">
        <v>3</v>
      </c>
      <c r="AE5465" s="2">
        <v>207</v>
      </c>
      <c r="AF5465" s="2">
        <v>69</v>
      </c>
      <c r="AG5465" s="2">
        <v>31.2</v>
      </c>
      <c r="AH5465" s="2">
        <v>69</v>
      </c>
      <c r="AI5465" s="2">
        <v>31.2</v>
      </c>
      <c r="AJ5465" s="2">
        <v>33.299999999999997</v>
      </c>
      <c r="AK5465" s="2">
        <v>88</v>
      </c>
      <c r="AL5465" s="2">
        <v>39.799999999999997</v>
      </c>
      <c r="AM5465" s="2">
        <v>50</v>
      </c>
      <c r="AN5465" s="2">
        <v>22.6</v>
      </c>
      <c r="AQ5465" s="2">
        <v>49</v>
      </c>
      <c r="AR5465" s="2">
        <v>22.2</v>
      </c>
      <c r="AS5465" s="2">
        <v>20</v>
      </c>
      <c r="AT5465" s="2">
        <v>9</v>
      </c>
      <c r="AU5465" s="2">
        <v>14</v>
      </c>
      <c r="AV5465" s="2">
        <v>6.3</v>
      </c>
      <c r="AW5465" s="2">
        <v>152</v>
      </c>
      <c r="AX5465" s="2">
        <v>68.8</v>
      </c>
      <c r="AY5465" s="2">
        <v>5</v>
      </c>
      <c r="AZ5465" s="2">
        <v>3</v>
      </c>
      <c r="BC5465" s="2">
        <v>188</v>
      </c>
      <c r="BD5465" s="2">
        <v>80</v>
      </c>
      <c r="BE5465" s="2">
        <v>36</v>
      </c>
      <c r="BF5465" s="2">
        <v>80</v>
      </c>
      <c r="BG5465" s="2">
        <v>36</v>
      </c>
      <c r="BH5465" s="2">
        <v>42.6</v>
      </c>
      <c r="BI5465" s="2">
        <v>46</v>
      </c>
      <c r="BJ5465" s="2">
        <v>20.7</v>
      </c>
      <c r="BK5465" s="2">
        <v>62</v>
      </c>
      <c r="BL5465" s="2">
        <v>27.9</v>
      </c>
      <c r="BO5465" s="2">
        <v>56</v>
      </c>
      <c r="BP5465" s="2">
        <v>25.2</v>
      </c>
      <c r="BQ5465" s="2">
        <v>24</v>
      </c>
      <c r="BR5465" s="2">
        <v>10.8</v>
      </c>
      <c r="BS5465" s="2">
        <v>34</v>
      </c>
      <c r="BT5465" s="2">
        <v>15.3</v>
      </c>
      <c r="BU5465" s="2">
        <v>142</v>
      </c>
      <c r="BV5465" s="2">
        <v>64</v>
      </c>
      <c r="BW5465" s="2">
        <v>5</v>
      </c>
      <c r="BX5465" s="2">
        <v>2</v>
      </c>
    </row>
    <row r="5466" spans="1:77" ht="12.75" customHeight="1" x14ac:dyDescent="0.2">
      <c r="A5466">
        <v>4</v>
      </c>
      <c r="B5466" s="2">
        <v>5201</v>
      </c>
      <c r="C5466" s="17">
        <v>3.38</v>
      </c>
      <c r="D5466" s="2">
        <v>3.25</v>
      </c>
      <c r="E5466" s="15">
        <v>3.0789999999999997</v>
      </c>
      <c r="G5466" s="17">
        <v>127</v>
      </c>
      <c r="H5466" s="2">
        <v>109</v>
      </c>
      <c r="I5466" s="2">
        <v>85.8</v>
      </c>
      <c r="J5466" s="2">
        <v>109</v>
      </c>
      <c r="K5466" s="2">
        <v>85.8</v>
      </c>
      <c r="L5466" s="2">
        <v>85.8</v>
      </c>
      <c r="M5466" s="2">
        <v>2</v>
      </c>
      <c r="N5466" s="2">
        <v>1.6</v>
      </c>
      <c r="O5466" s="2">
        <v>16</v>
      </c>
      <c r="P5466" s="2">
        <v>12.6</v>
      </c>
      <c r="S5466" s="2">
        <v>41</v>
      </c>
      <c r="T5466" s="2">
        <v>32.299999999999997</v>
      </c>
      <c r="U5466" s="2">
        <v>68</v>
      </c>
      <c r="V5466" s="2">
        <v>53.5</v>
      </c>
      <c r="Y5466" s="2">
        <v>18</v>
      </c>
      <c r="Z5466" s="2">
        <v>14.2</v>
      </c>
      <c r="AE5466" s="2">
        <v>127</v>
      </c>
      <c r="AF5466" s="2">
        <v>104</v>
      </c>
      <c r="AG5466" s="2">
        <v>81.900000000000006</v>
      </c>
      <c r="AH5466" s="2">
        <v>104</v>
      </c>
      <c r="AI5466" s="2">
        <v>81.900000000000006</v>
      </c>
      <c r="AJ5466" s="2">
        <v>81.900000000000006</v>
      </c>
      <c r="AK5466" s="2">
        <v>7</v>
      </c>
      <c r="AL5466" s="2">
        <v>5.5</v>
      </c>
      <c r="AM5466" s="2">
        <v>16</v>
      </c>
      <c r="AN5466" s="2">
        <v>12.6</v>
      </c>
      <c r="AQ5466" s="2">
        <v>42</v>
      </c>
      <c r="AR5466" s="2">
        <v>33.1</v>
      </c>
      <c r="AS5466" s="2">
        <v>62</v>
      </c>
      <c r="AT5466" s="2">
        <v>48.8</v>
      </c>
      <c r="AW5466" s="2">
        <v>23</v>
      </c>
      <c r="AX5466" s="2">
        <v>18.100000000000001</v>
      </c>
      <c r="BC5466" s="2">
        <v>127</v>
      </c>
      <c r="BD5466" s="2">
        <v>104</v>
      </c>
      <c r="BE5466" s="2">
        <v>81.900000000000006</v>
      </c>
      <c r="BF5466" s="2">
        <v>104</v>
      </c>
      <c r="BG5466" s="2">
        <v>81.900000000000006</v>
      </c>
      <c r="BH5466" s="2">
        <v>81.900000000000006</v>
      </c>
      <c r="BI5466" s="2">
        <v>8</v>
      </c>
      <c r="BJ5466" s="2">
        <v>6.3</v>
      </c>
      <c r="BK5466" s="2">
        <v>15</v>
      </c>
      <c r="BL5466" s="2">
        <v>11.8</v>
      </c>
      <c r="BO5466" s="2">
        <v>63</v>
      </c>
      <c r="BP5466" s="2">
        <v>49.6</v>
      </c>
      <c r="BQ5466" s="2">
        <v>41</v>
      </c>
      <c r="BR5466" s="2">
        <v>32.299999999999997</v>
      </c>
      <c r="BU5466" s="2">
        <v>23</v>
      </c>
      <c r="BV5466" s="2">
        <v>18.100000000000001</v>
      </c>
    </row>
    <row r="5467" spans="1:77" ht="12.75" customHeight="1" x14ac:dyDescent="0.2">
      <c r="A5467">
        <v>4</v>
      </c>
      <c r="B5467" s="2">
        <v>5203</v>
      </c>
      <c r="C5467" s="17">
        <v>3.29</v>
      </c>
      <c r="D5467" s="2">
        <v>3.35</v>
      </c>
      <c r="E5467" s="15">
        <v>3.0579999999999994</v>
      </c>
      <c r="G5467" s="17">
        <v>17</v>
      </c>
      <c r="H5467" s="2">
        <v>15</v>
      </c>
      <c r="I5467" s="2">
        <v>88.2</v>
      </c>
      <c r="J5467" s="2">
        <v>15</v>
      </c>
      <c r="K5467" s="2">
        <v>88.2</v>
      </c>
      <c r="L5467" s="2">
        <v>88.2</v>
      </c>
      <c r="O5467" s="2">
        <v>2</v>
      </c>
      <c r="P5467" s="2">
        <v>11.8</v>
      </c>
      <c r="S5467" s="2">
        <v>8</v>
      </c>
      <c r="T5467" s="2">
        <v>47.1</v>
      </c>
      <c r="U5467" s="2">
        <v>7</v>
      </c>
      <c r="V5467" s="2">
        <v>41.2</v>
      </c>
      <c r="Y5467" s="2">
        <v>2</v>
      </c>
      <c r="Z5467" s="2">
        <v>11.8</v>
      </c>
      <c r="AE5467" s="2">
        <v>17</v>
      </c>
      <c r="AF5467" s="2">
        <v>14</v>
      </c>
      <c r="AG5467" s="2">
        <v>82.4</v>
      </c>
      <c r="AH5467" s="2">
        <v>14</v>
      </c>
      <c r="AI5467" s="2">
        <v>82.4</v>
      </c>
      <c r="AJ5467" s="2">
        <v>82.4</v>
      </c>
      <c r="AK5467" s="2">
        <v>2</v>
      </c>
      <c r="AL5467" s="2">
        <v>11.8</v>
      </c>
      <c r="AM5467" s="2">
        <v>1</v>
      </c>
      <c r="AN5467" s="2">
        <v>5.9</v>
      </c>
      <c r="AQ5467" s="2">
        <v>3</v>
      </c>
      <c r="AR5467" s="2">
        <v>17.600000000000001</v>
      </c>
      <c r="AS5467" s="2">
        <v>11</v>
      </c>
      <c r="AT5467" s="2">
        <v>64.7</v>
      </c>
      <c r="AW5467" s="2">
        <v>3</v>
      </c>
      <c r="AX5467" s="2">
        <v>17.600000000000001</v>
      </c>
      <c r="BC5467" s="2">
        <v>17</v>
      </c>
      <c r="BD5467" s="2">
        <v>14</v>
      </c>
      <c r="BE5467" s="2">
        <v>82.4</v>
      </c>
      <c r="BF5467" s="2">
        <v>14</v>
      </c>
      <c r="BG5467" s="2">
        <v>82.4</v>
      </c>
      <c r="BH5467" s="2">
        <v>82.4</v>
      </c>
      <c r="BI5467" s="2">
        <v>1</v>
      </c>
      <c r="BJ5467" s="2">
        <v>5.9</v>
      </c>
      <c r="BK5467" s="2">
        <v>2</v>
      </c>
      <c r="BL5467" s="2">
        <v>11.8</v>
      </c>
      <c r="BO5467" s="2">
        <v>9</v>
      </c>
      <c r="BP5467" s="2">
        <v>52.9</v>
      </c>
      <c r="BQ5467" s="2">
        <v>5</v>
      </c>
      <c r="BR5467" s="2">
        <v>29.4</v>
      </c>
      <c r="BU5467" s="2">
        <v>3</v>
      </c>
      <c r="BV5467" s="2">
        <v>17.600000000000001</v>
      </c>
    </row>
    <row r="5468" spans="1:77" ht="12.75" customHeight="1" x14ac:dyDescent="0.2">
      <c r="A5468">
        <v>4</v>
      </c>
      <c r="B5468" s="2">
        <v>5204</v>
      </c>
      <c r="C5468" s="17">
        <v>3.36</v>
      </c>
      <c r="D5468" s="2">
        <v>3.32</v>
      </c>
      <c r="E5468" s="15">
        <v>2.88</v>
      </c>
      <c r="G5468" s="17">
        <v>25</v>
      </c>
      <c r="H5468" s="2">
        <v>23</v>
      </c>
      <c r="I5468" s="2">
        <v>92</v>
      </c>
      <c r="J5468" s="2">
        <v>23</v>
      </c>
      <c r="K5468" s="2">
        <v>92</v>
      </c>
      <c r="L5468" s="2">
        <v>92</v>
      </c>
      <c r="O5468" s="2">
        <v>2</v>
      </c>
      <c r="P5468" s="2">
        <v>8</v>
      </c>
      <c r="S5468" s="2">
        <v>12</v>
      </c>
      <c r="T5468" s="2">
        <v>48</v>
      </c>
      <c r="U5468" s="2">
        <v>11</v>
      </c>
      <c r="V5468" s="2">
        <v>44</v>
      </c>
      <c r="Y5468" s="2">
        <v>2</v>
      </c>
      <c r="Z5468" s="2">
        <v>8</v>
      </c>
      <c r="AE5468" s="2">
        <v>25</v>
      </c>
      <c r="AF5468" s="2">
        <v>22</v>
      </c>
      <c r="AG5468" s="2">
        <v>88</v>
      </c>
      <c r="AH5468" s="2">
        <v>22</v>
      </c>
      <c r="AI5468" s="2">
        <v>88</v>
      </c>
      <c r="AJ5468" s="2">
        <v>88</v>
      </c>
      <c r="AM5468" s="2">
        <v>3</v>
      </c>
      <c r="AN5468" s="2">
        <v>12</v>
      </c>
      <c r="AQ5468" s="2">
        <v>11</v>
      </c>
      <c r="AR5468" s="2">
        <v>44</v>
      </c>
      <c r="AS5468" s="2">
        <v>11</v>
      </c>
      <c r="AT5468" s="2">
        <v>44</v>
      </c>
      <c r="AW5468" s="2">
        <v>3</v>
      </c>
      <c r="AX5468" s="2">
        <v>12</v>
      </c>
      <c r="BC5468" s="2">
        <v>25</v>
      </c>
      <c r="BD5468" s="2">
        <v>18</v>
      </c>
      <c r="BE5468" s="2">
        <v>72</v>
      </c>
      <c r="BF5468" s="2">
        <v>18</v>
      </c>
      <c r="BG5468" s="2">
        <v>72</v>
      </c>
      <c r="BH5468" s="2">
        <v>72</v>
      </c>
      <c r="BI5468" s="2">
        <v>5</v>
      </c>
      <c r="BJ5468" s="2">
        <v>20</v>
      </c>
      <c r="BK5468" s="2">
        <v>2</v>
      </c>
      <c r="BL5468" s="2">
        <v>8</v>
      </c>
      <c r="BO5468" s="2">
        <v>9</v>
      </c>
      <c r="BP5468" s="2">
        <v>36</v>
      </c>
      <c r="BQ5468" s="2">
        <v>9</v>
      </c>
      <c r="BR5468" s="2">
        <v>36</v>
      </c>
      <c r="BU5468" s="2">
        <v>7</v>
      </c>
      <c r="BV5468" s="2">
        <v>28</v>
      </c>
    </row>
    <row r="5469" spans="1:77" ht="12.75" customHeight="1" x14ac:dyDescent="0.2">
      <c r="A5469">
        <v>4</v>
      </c>
      <c r="B5469" s="2">
        <v>5205</v>
      </c>
      <c r="C5469" s="17">
        <v>2.44</v>
      </c>
      <c r="D5469" s="2">
        <v>2.48</v>
      </c>
      <c r="E5469" s="15">
        <v>2.36</v>
      </c>
      <c r="G5469" s="17">
        <v>25</v>
      </c>
      <c r="H5469" s="2">
        <v>16</v>
      </c>
      <c r="I5469" s="2">
        <v>64</v>
      </c>
      <c r="J5469" s="2">
        <v>16</v>
      </c>
      <c r="K5469" s="2">
        <v>64</v>
      </c>
      <c r="L5469" s="2">
        <v>64</v>
      </c>
      <c r="O5469" s="2">
        <v>9</v>
      </c>
      <c r="P5469" s="2">
        <v>36</v>
      </c>
      <c r="Q5469" s="2">
        <v>3</v>
      </c>
      <c r="R5469" s="2">
        <v>12</v>
      </c>
      <c r="S5469" s="2">
        <v>9</v>
      </c>
      <c r="T5469" s="2">
        <v>36</v>
      </c>
      <c r="U5469" s="2">
        <v>4</v>
      </c>
      <c r="V5469" s="2">
        <v>16</v>
      </c>
      <c r="Y5469" s="2">
        <v>9</v>
      </c>
      <c r="Z5469" s="2">
        <v>36</v>
      </c>
      <c r="AB5469" s="2">
        <v>2</v>
      </c>
      <c r="AE5469" s="2">
        <v>27</v>
      </c>
      <c r="AF5469" s="2">
        <v>13</v>
      </c>
      <c r="AG5469" s="2">
        <v>48.1</v>
      </c>
      <c r="AH5469" s="2">
        <v>13</v>
      </c>
      <c r="AI5469" s="2">
        <v>48.1</v>
      </c>
      <c r="AJ5469" s="2">
        <v>48.1</v>
      </c>
      <c r="AK5469" s="2">
        <v>9</v>
      </c>
      <c r="AL5469" s="2">
        <v>33.299999999999997</v>
      </c>
      <c r="AM5469" s="2">
        <v>5</v>
      </c>
      <c r="AN5469" s="2">
        <v>18.5</v>
      </c>
      <c r="AQ5469" s="2">
        <v>4</v>
      </c>
      <c r="AR5469" s="2">
        <v>14.8</v>
      </c>
      <c r="AS5469" s="2">
        <v>9</v>
      </c>
      <c r="AT5469" s="2">
        <v>33.299999999999997</v>
      </c>
      <c r="AW5469" s="2">
        <v>14</v>
      </c>
      <c r="AX5469" s="2">
        <v>51.9</v>
      </c>
      <c r="BC5469" s="2">
        <v>24</v>
      </c>
      <c r="BD5469" s="2">
        <v>12</v>
      </c>
      <c r="BE5469" s="2">
        <v>48</v>
      </c>
      <c r="BF5469" s="2">
        <v>12</v>
      </c>
      <c r="BG5469" s="2">
        <v>48</v>
      </c>
      <c r="BH5469" s="2">
        <v>50</v>
      </c>
      <c r="BI5469" s="2">
        <v>5</v>
      </c>
      <c r="BJ5469" s="2">
        <v>20</v>
      </c>
      <c r="BK5469" s="2">
        <v>7</v>
      </c>
      <c r="BL5469" s="2">
        <v>28</v>
      </c>
      <c r="BO5469" s="2">
        <v>8</v>
      </c>
      <c r="BP5469" s="2">
        <v>32</v>
      </c>
      <c r="BQ5469" s="2">
        <v>4</v>
      </c>
      <c r="BR5469" s="2">
        <v>16</v>
      </c>
      <c r="BS5469" s="2">
        <v>1</v>
      </c>
      <c r="BT5469" s="2">
        <v>4</v>
      </c>
      <c r="BU5469" s="2">
        <v>13</v>
      </c>
      <c r="BV5469" s="2">
        <v>52</v>
      </c>
      <c r="BX5469" s="2">
        <v>2</v>
      </c>
    </row>
    <row r="5470" spans="1:77" ht="12.75" customHeight="1" x14ac:dyDescent="0.2">
      <c r="A5470">
        <v>4</v>
      </c>
      <c r="B5470" s="2">
        <v>5207</v>
      </c>
      <c r="C5470" s="17">
        <v>3.11</v>
      </c>
      <c r="D5470" s="2">
        <v>2.91</v>
      </c>
      <c r="E5470" s="15">
        <v>2.7360000000000002</v>
      </c>
      <c r="G5470" s="17">
        <v>76</v>
      </c>
      <c r="H5470" s="2">
        <v>63</v>
      </c>
      <c r="I5470" s="2">
        <v>82.9</v>
      </c>
      <c r="J5470" s="2">
        <v>63</v>
      </c>
      <c r="K5470" s="2">
        <v>82.9</v>
      </c>
      <c r="L5470" s="2">
        <v>82.9</v>
      </c>
      <c r="M5470" s="2">
        <v>4</v>
      </c>
      <c r="N5470" s="2">
        <v>5.3</v>
      </c>
      <c r="O5470" s="2">
        <v>9</v>
      </c>
      <c r="P5470" s="2">
        <v>11.8</v>
      </c>
      <c r="Q5470" s="2">
        <v>3</v>
      </c>
      <c r="R5470" s="2">
        <v>3.9</v>
      </c>
      <c r="S5470" s="2">
        <v>26</v>
      </c>
      <c r="T5470" s="2">
        <v>34.200000000000003</v>
      </c>
      <c r="U5470" s="2">
        <v>34</v>
      </c>
      <c r="V5470" s="2">
        <v>44.7</v>
      </c>
      <c r="Y5470" s="2">
        <v>13</v>
      </c>
      <c r="Z5470" s="2">
        <v>17.100000000000001</v>
      </c>
      <c r="AB5470" s="2">
        <v>1</v>
      </c>
      <c r="AC5470" s="2">
        <v>2</v>
      </c>
      <c r="AE5470" s="2">
        <v>76</v>
      </c>
      <c r="AF5470" s="2">
        <v>56</v>
      </c>
      <c r="AG5470" s="2">
        <v>73.7</v>
      </c>
      <c r="AH5470" s="2">
        <v>56</v>
      </c>
      <c r="AI5470" s="2">
        <v>73.7</v>
      </c>
      <c r="AJ5470" s="2">
        <v>73.7</v>
      </c>
      <c r="AK5470" s="2">
        <v>11</v>
      </c>
      <c r="AL5470" s="2">
        <v>14.5</v>
      </c>
      <c r="AM5470" s="2">
        <v>9</v>
      </c>
      <c r="AN5470" s="2">
        <v>11.8</v>
      </c>
      <c r="AQ5470" s="2">
        <v>32</v>
      </c>
      <c r="AR5470" s="2">
        <v>42.1</v>
      </c>
      <c r="AS5470" s="2">
        <v>24</v>
      </c>
      <c r="AT5470" s="2">
        <v>31.6</v>
      </c>
      <c r="AW5470" s="2">
        <v>20</v>
      </c>
      <c r="AX5470" s="2">
        <v>26.3</v>
      </c>
      <c r="AZ5470" s="2">
        <v>1</v>
      </c>
      <c r="BA5470" s="2">
        <v>2</v>
      </c>
      <c r="BC5470" s="2">
        <v>74</v>
      </c>
      <c r="BD5470" s="2">
        <v>53</v>
      </c>
      <c r="BE5470" s="2">
        <v>69.7</v>
      </c>
      <c r="BF5470" s="2">
        <v>53</v>
      </c>
      <c r="BG5470" s="2">
        <v>69.7</v>
      </c>
      <c r="BH5470" s="2">
        <v>71.599999999999994</v>
      </c>
      <c r="BI5470" s="2">
        <v>6</v>
      </c>
      <c r="BJ5470" s="2">
        <v>7.9</v>
      </c>
      <c r="BK5470" s="2">
        <v>15</v>
      </c>
      <c r="BL5470" s="2">
        <v>19.7</v>
      </c>
      <c r="BM5470" s="2">
        <v>2</v>
      </c>
      <c r="BN5470" s="2">
        <v>2.6</v>
      </c>
      <c r="BO5470" s="2">
        <v>32</v>
      </c>
      <c r="BP5470" s="2">
        <v>42.1</v>
      </c>
      <c r="BQ5470" s="2">
        <v>19</v>
      </c>
      <c r="BR5470" s="2">
        <v>25</v>
      </c>
      <c r="BS5470" s="2">
        <v>2</v>
      </c>
      <c r="BT5470" s="2">
        <v>2.6</v>
      </c>
      <c r="BU5470" s="2">
        <v>23</v>
      </c>
      <c r="BV5470" s="2">
        <v>30.3</v>
      </c>
      <c r="BX5470" s="2">
        <v>1</v>
      </c>
      <c r="BY5470" s="2">
        <v>2</v>
      </c>
    </row>
    <row r="5471" spans="1:77" ht="12.75" customHeight="1" x14ac:dyDescent="0.2">
      <c r="A5471">
        <v>4</v>
      </c>
      <c r="B5471" s="2">
        <v>5216</v>
      </c>
      <c r="G5471" s="17">
        <v>6</v>
      </c>
      <c r="AE5471" s="2">
        <v>6</v>
      </c>
      <c r="BC5471" s="2">
        <v>6</v>
      </c>
    </row>
    <row r="5472" spans="1:77" ht="12.75" customHeight="1" x14ac:dyDescent="0.2">
      <c r="A5472">
        <v>4</v>
      </c>
      <c r="B5472" s="2">
        <v>5220</v>
      </c>
      <c r="C5472" s="17">
        <v>3.26</v>
      </c>
      <c r="D5472" s="2">
        <v>3.44</v>
      </c>
      <c r="E5472" s="15">
        <v>3.3089999999999997</v>
      </c>
      <c r="G5472" s="17">
        <v>89</v>
      </c>
      <c r="H5472" s="2">
        <v>80</v>
      </c>
      <c r="I5472" s="2">
        <v>89.9</v>
      </c>
      <c r="J5472" s="2">
        <v>80</v>
      </c>
      <c r="K5472" s="2">
        <v>89.9</v>
      </c>
      <c r="L5472" s="2">
        <v>89.9</v>
      </c>
      <c r="M5472" s="2">
        <v>2</v>
      </c>
      <c r="N5472" s="2">
        <v>2.2000000000000002</v>
      </c>
      <c r="O5472" s="2">
        <v>7</v>
      </c>
      <c r="P5472" s="2">
        <v>7.9</v>
      </c>
      <c r="Q5472" s="2">
        <v>2</v>
      </c>
      <c r="R5472" s="2">
        <v>2.2000000000000002</v>
      </c>
      <c r="S5472" s="2">
        <v>38</v>
      </c>
      <c r="T5472" s="2">
        <v>42.7</v>
      </c>
      <c r="U5472" s="2">
        <v>40</v>
      </c>
      <c r="V5472" s="2">
        <v>44.9</v>
      </c>
      <c r="Y5472" s="2">
        <v>9</v>
      </c>
      <c r="Z5472" s="2">
        <v>10.1</v>
      </c>
      <c r="AB5472" s="2">
        <v>1</v>
      </c>
      <c r="AC5472" s="2">
        <v>1</v>
      </c>
      <c r="AE5472" s="2">
        <v>90</v>
      </c>
      <c r="AF5472" s="2">
        <v>81</v>
      </c>
      <c r="AG5472" s="2">
        <v>90</v>
      </c>
      <c r="AH5472" s="2">
        <v>81</v>
      </c>
      <c r="AI5472" s="2">
        <v>90</v>
      </c>
      <c r="AJ5472" s="2">
        <v>90</v>
      </c>
      <c r="AK5472" s="2">
        <v>5</v>
      </c>
      <c r="AL5472" s="2">
        <v>5.6</v>
      </c>
      <c r="AM5472" s="2">
        <v>4</v>
      </c>
      <c r="AN5472" s="2">
        <v>4.4000000000000004</v>
      </c>
      <c r="AQ5472" s="2">
        <v>27</v>
      </c>
      <c r="AR5472" s="2">
        <v>30</v>
      </c>
      <c r="AS5472" s="2">
        <v>54</v>
      </c>
      <c r="AT5472" s="2">
        <v>60</v>
      </c>
      <c r="AW5472" s="2">
        <v>9</v>
      </c>
      <c r="AX5472" s="2">
        <v>10</v>
      </c>
      <c r="BA5472" s="2">
        <v>1</v>
      </c>
      <c r="BC5472" s="2">
        <v>87</v>
      </c>
      <c r="BD5472" s="2">
        <v>79</v>
      </c>
      <c r="BE5472" s="2">
        <v>89.8</v>
      </c>
      <c r="BF5472" s="2">
        <v>79</v>
      </c>
      <c r="BG5472" s="2">
        <v>89.8</v>
      </c>
      <c r="BH5472" s="2">
        <v>90.8</v>
      </c>
      <c r="BI5472" s="2">
        <v>2</v>
      </c>
      <c r="BJ5472" s="2">
        <v>2.2999999999999998</v>
      </c>
      <c r="BK5472" s="2">
        <v>6</v>
      </c>
      <c r="BL5472" s="2">
        <v>6.8</v>
      </c>
      <c r="BM5472" s="2">
        <v>1</v>
      </c>
      <c r="BN5472" s="2">
        <v>1.1000000000000001</v>
      </c>
      <c r="BO5472" s="2">
        <v>35</v>
      </c>
      <c r="BP5472" s="2">
        <v>39.799999999999997</v>
      </c>
      <c r="BQ5472" s="2">
        <v>43</v>
      </c>
      <c r="BR5472" s="2">
        <v>48.9</v>
      </c>
      <c r="BS5472" s="2">
        <v>1</v>
      </c>
      <c r="BT5472" s="2">
        <v>1.1000000000000001</v>
      </c>
      <c r="BU5472" s="2">
        <v>9</v>
      </c>
      <c r="BV5472" s="2">
        <v>10.199999999999999</v>
      </c>
      <c r="BW5472" s="2">
        <v>1</v>
      </c>
      <c r="BX5472" s="2">
        <v>1</v>
      </c>
      <c r="BY5472" s="2">
        <v>1</v>
      </c>
    </row>
    <row r="5473" spans="1:77" ht="12.75" customHeight="1" x14ac:dyDescent="0.2">
      <c r="A5473">
        <v>4</v>
      </c>
      <c r="B5473" s="2">
        <v>5228</v>
      </c>
    </row>
    <row r="5474" spans="1:77" ht="12.75" customHeight="1" x14ac:dyDescent="0.2">
      <c r="A5474">
        <v>4</v>
      </c>
      <c r="B5474" s="2">
        <v>5229</v>
      </c>
      <c r="C5474" s="17">
        <v>2.75</v>
      </c>
      <c r="D5474" s="2">
        <v>2.69</v>
      </c>
      <c r="E5474" s="15">
        <v>2.452</v>
      </c>
      <c r="G5474" s="17">
        <v>81</v>
      </c>
      <c r="H5474" s="2">
        <v>52</v>
      </c>
      <c r="I5474" s="2">
        <v>64.2</v>
      </c>
      <c r="J5474" s="2">
        <v>52</v>
      </c>
      <c r="K5474" s="2">
        <v>64.2</v>
      </c>
      <c r="L5474" s="2">
        <v>64.2</v>
      </c>
      <c r="M5474" s="2">
        <v>6</v>
      </c>
      <c r="N5474" s="2">
        <v>7.4</v>
      </c>
      <c r="O5474" s="2">
        <v>23</v>
      </c>
      <c r="P5474" s="2">
        <v>28.4</v>
      </c>
      <c r="Q5474" s="2">
        <v>2</v>
      </c>
      <c r="R5474" s="2">
        <v>2.5</v>
      </c>
      <c r="S5474" s="2">
        <v>29</v>
      </c>
      <c r="T5474" s="2">
        <v>35.799999999999997</v>
      </c>
      <c r="U5474" s="2">
        <v>21</v>
      </c>
      <c r="V5474" s="2">
        <v>25.9</v>
      </c>
      <c r="Y5474" s="2">
        <v>29</v>
      </c>
      <c r="Z5474" s="2">
        <v>35.799999999999997</v>
      </c>
      <c r="AB5474" s="2">
        <v>1</v>
      </c>
      <c r="AE5474" s="2">
        <v>81</v>
      </c>
      <c r="AF5474" s="2">
        <v>51</v>
      </c>
      <c r="AG5474" s="2">
        <v>63</v>
      </c>
      <c r="AH5474" s="2">
        <v>51</v>
      </c>
      <c r="AI5474" s="2">
        <v>63</v>
      </c>
      <c r="AJ5474" s="2">
        <v>63</v>
      </c>
      <c r="AK5474" s="2">
        <v>18</v>
      </c>
      <c r="AL5474" s="2">
        <v>22.2</v>
      </c>
      <c r="AM5474" s="2">
        <v>12</v>
      </c>
      <c r="AN5474" s="2">
        <v>14.8</v>
      </c>
      <c r="AO5474" s="2">
        <v>1</v>
      </c>
      <c r="AP5474" s="2">
        <v>1.2</v>
      </c>
      <c r="AQ5474" s="2">
        <v>24</v>
      </c>
      <c r="AR5474" s="2">
        <v>29.6</v>
      </c>
      <c r="AS5474" s="2">
        <v>26</v>
      </c>
      <c r="AT5474" s="2">
        <v>32.1</v>
      </c>
      <c r="AW5474" s="2">
        <v>30</v>
      </c>
      <c r="AX5474" s="2">
        <v>37</v>
      </c>
      <c r="AZ5474" s="2">
        <v>1</v>
      </c>
      <c r="BC5474" s="2">
        <v>80</v>
      </c>
      <c r="BD5474" s="2">
        <v>41</v>
      </c>
      <c r="BE5474" s="2">
        <v>51.3</v>
      </c>
      <c r="BF5474" s="2">
        <v>41</v>
      </c>
      <c r="BG5474" s="2">
        <v>51.3</v>
      </c>
      <c r="BH5474" s="2">
        <v>51.3</v>
      </c>
      <c r="BI5474" s="2">
        <v>21</v>
      </c>
      <c r="BJ5474" s="2">
        <v>26.3</v>
      </c>
      <c r="BK5474" s="2">
        <v>18</v>
      </c>
      <c r="BL5474" s="2">
        <v>22.5</v>
      </c>
      <c r="BO5474" s="2">
        <v>25</v>
      </c>
      <c r="BP5474" s="2">
        <v>31.3</v>
      </c>
      <c r="BQ5474" s="2">
        <v>16</v>
      </c>
      <c r="BR5474" s="2">
        <v>20</v>
      </c>
      <c r="BU5474" s="2">
        <v>39</v>
      </c>
      <c r="BV5474" s="2">
        <v>48.8</v>
      </c>
      <c r="BW5474" s="2">
        <v>1</v>
      </c>
      <c r="BX5474" s="2">
        <v>1</v>
      </c>
    </row>
    <row r="5475" spans="1:77" ht="12.75" customHeight="1" x14ac:dyDescent="0.2">
      <c r="A5475">
        <v>4</v>
      </c>
      <c r="B5475" s="2">
        <v>5231</v>
      </c>
      <c r="G5475" s="17">
        <v>2</v>
      </c>
      <c r="AE5475" s="2">
        <v>2</v>
      </c>
      <c r="BC5475" s="2">
        <v>1</v>
      </c>
    </row>
    <row r="5476" spans="1:77" ht="12.75" customHeight="1" x14ac:dyDescent="0.2">
      <c r="A5476">
        <v>4</v>
      </c>
      <c r="B5476" s="2">
        <v>5236</v>
      </c>
      <c r="G5476" s="17">
        <v>8</v>
      </c>
      <c r="AE5476" s="2">
        <v>8</v>
      </c>
      <c r="BC5476" s="2">
        <v>9</v>
      </c>
    </row>
    <row r="5477" spans="1:77" ht="12.75" customHeight="1" x14ac:dyDescent="0.2">
      <c r="A5477">
        <v>4</v>
      </c>
      <c r="B5477" s="2">
        <v>5238</v>
      </c>
      <c r="G5477" s="17">
        <v>3</v>
      </c>
      <c r="AE5477" s="2">
        <v>3</v>
      </c>
      <c r="BC5477" s="2">
        <v>3</v>
      </c>
    </row>
    <row r="5478" spans="1:77" ht="12.75" customHeight="1" x14ac:dyDescent="0.2">
      <c r="A5478">
        <v>4</v>
      </c>
      <c r="B5478" s="2">
        <v>5239</v>
      </c>
      <c r="C5478" s="17">
        <v>2.66</v>
      </c>
      <c r="D5478" s="2">
        <v>2.23</v>
      </c>
      <c r="E5478" s="15">
        <v>2.4550000000000001</v>
      </c>
      <c r="G5478" s="17">
        <v>68</v>
      </c>
      <c r="H5478" s="2">
        <v>40</v>
      </c>
      <c r="I5478" s="2">
        <v>58.8</v>
      </c>
      <c r="J5478" s="2">
        <v>40</v>
      </c>
      <c r="K5478" s="2">
        <v>58.8</v>
      </c>
      <c r="L5478" s="2">
        <v>58.8</v>
      </c>
      <c r="M5478" s="2">
        <v>1</v>
      </c>
      <c r="N5478" s="2">
        <v>1.5</v>
      </c>
      <c r="O5478" s="2">
        <v>27</v>
      </c>
      <c r="P5478" s="2">
        <v>39.700000000000003</v>
      </c>
      <c r="S5478" s="2">
        <v>34</v>
      </c>
      <c r="T5478" s="2">
        <v>50</v>
      </c>
      <c r="U5478" s="2">
        <v>6</v>
      </c>
      <c r="V5478" s="2">
        <v>8.8000000000000007</v>
      </c>
      <c r="Y5478" s="2">
        <v>28</v>
      </c>
      <c r="Z5478" s="2">
        <v>41.2</v>
      </c>
      <c r="AB5478" s="2">
        <v>1</v>
      </c>
      <c r="AC5478" s="2">
        <v>4</v>
      </c>
      <c r="AE5478" s="2">
        <v>69</v>
      </c>
      <c r="AF5478" s="2">
        <v>32</v>
      </c>
      <c r="AG5478" s="2">
        <v>46.4</v>
      </c>
      <c r="AH5478" s="2">
        <v>32</v>
      </c>
      <c r="AI5478" s="2">
        <v>46.4</v>
      </c>
      <c r="AJ5478" s="2">
        <v>46.4</v>
      </c>
      <c r="AK5478" s="2">
        <v>26</v>
      </c>
      <c r="AL5478" s="2">
        <v>37.700000000000003</v>
      </c>
      <c r="AM5478" s="2">
        <v>11</v>
      </c>
      <c r="AN5478" s="2">
        <v>15.9</v>
      </c>
      <c r="AQ5478" s="2">
        <v>22</v>
      </c>
      <c r="AR5478" s="2">
        <v>31.9</v>
      </c>
      <c r="AS5478" s="2">
        <v>10</v>
      </c>
      <c r="AT5478" s="2">
        <v>14.5</v>
      </c>
      <c r="AW5478" s="2">
        <v>37</v>
      </c>
      <c r="AX5478" s="2">
        <v>53.6</v>
      </c>
      <c r="BA5478" s="2">
        <v>4</v>
      </c>
      <c r="BC5478" s="2">
        <v>66</v>
      </c>
      <c r="BD5478" s="2">
        <v>37</v>
      </c>
      <c r="BE5478" s="2">
        <v>54.4</v>
      </c>
      <c r="BF5478" s="2">
        <v>37</v>
      </c>
      <c r="BG5478" s="2">
        <v>54.4</v>
      </c>
      <c r="BH5478" s="2">
        <v>56.1</v>
      </c>
      <c r="BI5478" s="2">
        <v>9</v>
      </c>
      <c r="BJ5478" s="2">
        <v>13.2</v>
      </c>
      <c r="BK5478" s="2">
        <v>20</v>
      </c>
      <c r="BL5478" s="2">
        <v>29.4</v>
      </c>
      <c r="BO5478" s="2">
        <v>30</v>
      </c>
      <c r="BP5478" s="2">
        <v>44.1</v>
      </c>
      <c r="BQ5478" s="2">
        <v>7</v>
      </c>
      <c r="BR5478" s="2">
        <v>10.3</v>
      </c>
      <c r="BS5478" s="2">
        <v>2</v>
      </c>
      <c r="BT5478" s="2">
        <v>2.9</v>
      </c>
      <c r="BU5478" s="2">
        <v>31</v>
      </c>
      <c r="BV5478" s="2">
        <v>45.6</v>
      </c>
      <c r="BX5478" s="2">
        <v>1</v>
      </c>
      <c r="BY5478" s="2">
        <v>4</v>
      </c>
    </row>
    <row r="5479" spans="1:77" ht="12.75" customHeight="1" x14ac:dyDescent="0.2">
      <c r="A5479">
        <v>4</v>
      </c>
      <c r="B5479" s="2">
        <v>5241</v>
      </c>
      <c r="G5479" s="17">
        <v>3</v>
      </c>
      <c r="AE5479" s="2">
        <v>3</v>
      </c>
      <c r="BC5479" s="2">
        <v>3</v>
      </c>
    </row>
    <row r="5480" spans="1:77" ht="12.75" customHeight="1" x14ac:dyDescent="0.2">
      <c r="A5480">
        <v>4</v>
      </c>
      <c r="B5480" s="2">
        <v>5246</v>
      </c>
      <c r="G5480" s="17">
        <v>2</v>
      </c>
      <c r="AE5480" s="2">
        <v>4</v>
      </c>
      <c r="BC5480" s="2">
        <v>1</v>
      </c>
    </row>
    <row r="5481" spans="1:77" ht="12.75" customHeight="1" x14ac:dyDescent="0.2">
      <c r="A5481">
        <v>4</v>
      </c>
      <c r="B5481" s="2">
        <v>5248</v>
      </c>
      <c r="C5481" s="17">
        <v>3.26</v>
      </c>
      <c r="D5481" s="2">
        <v>3.17</v>
      </c>
      <c r="E5481" s="15">
        <v>3.1710000000000003</v>
      </c>
      <c r="G5481" s="17">
        <v>23</v>
      </c>
      <c r="H5481" s="2">
        <v>22</v>
      </c>
      <c r="I5481" s="2">
        <v>95.7</v>
      </c>
      <c r="J5481" s="2">
        <v>22</v>
      </c>
      <c r="K5481" s="2">
        <v>95.7</v>
      </c>
      <c r="L5481" s="2">
        <v>95.7</v>
      </c>
      <c r="O5481" s="2">
        <v>1</v>
      </c>
      <c r="P5481" s="2">
        <v>4.3</v>
      </c>
      <c r="S5481" s="2">
        <v>15</v>
      </c>
      <c r="T5481" s="2">
        <v>65.2</v>
      </c>
      <c r="U5481" s="2">
        <v>7</v>
      </c>
      <c r="V5481" s="2">
        <v>30.4</v>
      </c>
      <c r="Y5481" s="2">
        <v>1</v>
      </c>
      <c r="Z5481" s="2">
        <v>4.3</v>
      </c>
      <c r="AE5481" s="2">
        <v>23</v>
      </c>
      <c r="AF5481" s="2">
        <v>19</v>
      </c>
      <c r="AG5481" s="2">
        <v>82.6</v>
      </c>
      <c r="AH5481" s="2">
        <v>19</v>
      </c>
      <c r="AI5481" s="2">
        <v>82.6</v>
      </c>
      <c r="AJ5481" s="2">
        <v>82.6</v>
      </c>
      <c r="AK5481" s="2">
        <v>1</v>
      </c>
      <c r="AL5481" s="2">
        <v>4.3</v>
      </c>
      <c r="AM5481" s="2">
        <v>3</v>
      </c>
      <c r="AN5481" s="2">
        <v>13</v>
      </c>
      <c r="AQ5481" s="2">
        <v>10</v>
      </c>
      <c r="AR5481" s="2">
        <v>43.5</v>
      </c>
      <c r="AS5481" s="2">
        <v>9</v>
      </c>
      <c r="AT5481" s="2">
        <v>39.1</v>
      </c>
      <c r="AW5481" s="2">
        <v>4</v>
      </c>
      <c r="AX5481" s="2">
        <v>17.399999999999999</v>
      </c>
      <c r="BC5481" s="2">
        <v>23</v>
      </c>
      <c r="BD5481" s="2">
        <v>20</v>
      </c>
      <c r="BE5481" s="2">
        <v>87</v>
      </c>
      <c r="BF5481" s="2">
        <v>20</v>
      </c>
      <c r="BG5481" s="2">
        <v>87</v>
      </c>
      <c r="BH5481" s="2">
        <v>87</v>
      </c>
      <c r="BK5481" s="2">
        <v>3</v>
      </c>
      <c r="BL5481" s="2">
        <v>13</v>
      </c>
      <c r="BO5481" s="2">
        <v>13</v>
      </c>
      <c r="BP5481" s="2">
        <v>56.5</v>
      </c>
      <c r="BQ5481" s="2">
        <v>7</v>
      </c>
      <c r="BR5481" s="2">
        <v>30.4</v>
      </c>
      <c r="BU5481" s="2">
        <v>3</v>
      </c>
      <c r="BV5481" s="2">
        <v>13</v>
      </c>
    </row>
    <row r="5482" spans="1:77" ht="12.75" customHeight="1" x14ac:dyDescent="0.2">
      <c r="A5482">
        <v>4</v>
      </c>
      <c r="B5482" s="2">
        <v>5251</v>
      </c>
      <c r="C5482" s="17">
        <v>2.56</v>
      </c>
      <c r="D5482" s="2">
        <v>1.93</v>
      </c>
      <c r="E5482" s="15">
        <v>2.194</v>
      </c>
      <c r="G5482" s="17">
        <v>61</v>
      </c>
      <c r="H5482" s="2">
        <v>33</v>
      </c>
      <c r="I5482" s="2">
        <v>54.1</v>
      </c>
      <c r="J5482" s="2">
        <v>33</v>
      </c>
      <c r="K5482" s="2">
        <v>54.1</v>
      </c>
      <c r="L5482" s="2">
        <v>54.1</v>
      </c>
      <c r="M5482" s="2">
        <v>5</v>
      </c>
      <c r="N5482" s="2">
        <v>8.1999999999999993</v>
      </c>
      <c r="O5482" s="2">
        <v>23</v>
      </c>
      <c r="P5482" s="2">
        <v>37.700000000000003</v>
      </c>
      <c r="S5482" s="2">
        <v>27</v>
      </c>
      <c r="T5482" s="2">
        <v>44.3</v>
      </c>
      <c r="U5482" s="2">
        <v>6</v>
      </c>
      <c r="V5482" s="2">
        <v>9.8000000000000007</v>
      </c>
      <c r="Y5482" s="2">
        <v>28</v>
      </c>
      <c r="Z5482" s="2">
        <v>45.9</v>
      </c>
      <c r="AC5482" s="2">
        <v>2</v>
      </c>
      <c r="AE5482" s="2">
        <v>60</v>
      </c>
      <c r="AF5482" s="2">
        <v>22</v>
      </c>
      <c r="AG5482" s="2">
        <v>36.1</v>
      </c>
      <c r="AH5482" s="2">
        <v>22</v>
      </c>
      <c r="AI5482" s="2">
        <v>36.1</v>
      </c>
      <c r="AJ5482" s="2">
        <v>36.700000000000003</v>
      </c>
      <c r="AK5482" s="2">
        <v>27</v>
      </c>
      <c r="AL5482" s="2">
        <v>44.3</v>
      </c>
      <c r="AM5482" s="2">
        <v>11</v>
      </c>
      <c r="AN5482" s="2">
        <v>18</v>
      </c>
      <c r="AO5482" s="2">
        <v>1</v>
      </c>
      <c r="AP5482" s="2">
        <v>1.6</v>
      </c>
      <c r="AQ5482" s="2">
        <v>15</v>
      </c>
      <c r="AR5482" s="2">
        <v>24.6</v>
      </c>
      <c r="AS5482" s="2">
        <v>6</v>
      </c>
      <c r="AT5482" s="2">
        <v>9.8000000000000007</v>
      </c>
      <c r="AU5482" s="2">
        <v>1</v>
      </c>
      <c r="AV5482" s="2">
        <v>1.6</v>
      </c>
      <c r="AW5482" s="2">
        <v>39</v>
      </c>
      <c r="AX5482" s="2">
        <v>63.9</v>
      </c>
      <c r="BA5482" s="2">
        <v>2</v>
      </c>
      <c r="BC5482" s="2">
        <v>57</v>
      </c>
      <c r="BD5482" s="2">
        <v>28</v>
      </c>
      <c r="BE5482" s="2">
        <v>45.9</v>
      </c>
      <c r="BF5482" s="2">
        <v>28</v>
      </c>
      <c r="BG5482" s="2">
        <v>45.9</v>
      </c>
      <c r="BH5482" s="2">
        <v>49.1</v>
      </c>
      <c r="BI5482" s="2">
        <v>11</v>
      </c>
      <c r="BJ5482" s="2">
        <v>18</v>
      </c>
      <c r="BK5482" s="2">
        <v>18</v>
      </c>
      <c r="BL5482" s="2">
        <v>29.5</v>
      </c>
      <c r="BM5482" s="2">
        <v>1</v>
      </c>
      <c r="BN5482" s="2">
        <v>1.6</v>
      </c>
      <c r="BO5482" s="2">
        <v>21</v>
      </c>
      <c r="BP5482" s="2">
        <v>34.4</v>
      </c>
      <c r="BQ5482" s="2">
        <v>6</v>
      </c>
      <c r="BR5482" s="2">
        <v>9.8000000000000007</v>
      </c>
      <c r="BS5482" s="2">
        <v>4</v>
      </c>
      <c r="BT5482" s="2">
        <v>6.6</v>
      </c>
      <c r="BU5482" s="2">
        <v>33</v>
      </c>
      <c r="BV5482" s="2">
        <v>54.1</v>
      </c>
      <c r="BY5482" s="2">
        <v>2</v>
      </c>
    </row>
    <row r="5483" spans="1:77" ht="12.75" customHeight="1" x14ac:dyDescent="0.2">
      <c r="A5483">
        <v>4</v>
      </c>
      <c r="B5483" s="2">
        <v>5252</v>
      </c>
      <c r="G5483" s="17">
        <v>8</v>
      </c>
      <c r="AE5483" s="2">
        <v>8</v>
      </c>
      <c r="BC5483" s="2">
        <v>8</v>
      </c>
    </row>
    <row r="5484" spans="1:77" ht="12.75" customHeight="1" x14ac:dyDescent="0.2">
      <c r="A5484">
        <v>4</v>
      </c>
      <c r="B5484" s="2">
        <v>5257</v>
      </c>
      <c r="C5484" s="17">
        <v>2.1800000000000002</v>
      </c>
      <c r="D5484" s="2">
        <v>1.82</v>
      </c>
      <c r="E5484" s="15">
        <v>2.6389999999999998</v>
      </c>
      <c r="G5484" s="17">
        <v>11</v>
      </c>
      <c r="H5484" s="2">
        <v>2</v>
      </c>
      <c r="I5484" s="2">
        <v>18.2</v>
      </c>
      <c r="J5484" s="2">
        <v>2</v>
      </c>
      <c r="K5484" s="2">
        <v>18.2</v>
      </c>
      <c r="L5484" s="2">
        <v>18.2</v>
      </c>
      <c r="O5484" s="2">
        <v>9</v>
      </c>
      <c r="P5484" s="2">
        <v>81.8</v>
      </c>
      <c r="S5484" s="2">
        <v>2</v>
      </c>
      <c r="T5484" s="2">
        <v>18.2</v>
      </c>
      <c r="Y5484" s="2">
        <v>9</v>
      </c>
      <c r="Z5484" s="2">
        <v>81.8</v>
      </c>
      <c r="AE5484" s="2">
        <v>11</v>
      </c>
      <c r="AF5484" s="2">
        <v>3</v>
      </c>
      <c r="AG5484" s="2">
        <v>27.3</v>
      </c>
      <c r="AH5484" s="2">
        <v>3</v>
      </c>
      <c r="AI5484" s="2">
        <v>27.3</v>
      </c>
      <c r="AJ5484" s="2">
        <v>27.3</v>
      </c>
      <c r="AK5484" s="2">
        <v>5</v>
      </c>
      <c r="AL5484" s="2">
        <v>45.5</v>
      </c>
      <c r="AM5484" s="2">
        <v>3</v>
      </c>
      <c r="AN5484" s="2">
        <v>27.3</v>
      </c>
      <c r="AQ5484" s="2">
        <v>3</v>
      </c>
      <c r="AR5484" s="2">
        <v>27.3</v>
      </c>
      <c r="AW5484" s="2">
        <v>8</v>
      </c>
      <c r="AX5484" s="2">
        <v>72.7</v>
      </c>
      <c r="BC5484" s="2">
        <v>11</v>
      </c>
      <c r="BD5484" s="2">
        <v>6</v>
      </c>
      <c r="BE5484" s="2">
        <v>54.5</v>
      </c>
      <c r="BF5484" s="2">
        <v>6</v>
      </c>
      <c r="BG5484" s="2">
        <v>54.5</v>
      </c>
      <c r="BH5484" s="2">
        <v>54.5</v>
      </c>
      <c r="BK5484" s="2">
        <v>5</v>
      </c>
      <c r="BL5484" s="2">
        <v>45.5</v>
      </c>
      <c r="BO5484" s="2">
        <v>5</v>
      </c>
      <c r="BP5484" s="2">
        <v>45.5</v>
      </c>
      <c r="BQ5484" s="2">
        <v>1</v>
      </c>
      <c r="BR5484" s="2">
        <v>9.1</v>
      </c>
      <c r="BU5484" s="2">
        <v>5</v>
      </c>
      <c r="BV5484" s="2">
        <v>45.5</v>
      </c>
    </row>
    <row r="5485" spans="1:77" ht="12.75" customHeight="1" x14ac:dyDescent="0.2">
      <c r="A5485">
        <v>4</v>
      </c>
      <c r="B5485" s="2">
        <v>5261</v>
      </c>
      <c r="G5485" s="17">
        <v>4</v>
      </c>
      <c r="AE5485" s="2">
        <v>4</v>
      </c>
      <c r="BC5485" s="2">
        <v>4</v>
      </c>
    </row>
    <row r="5486" spans="1:77" ht="12.75" customHeight="1" x14ac:dyDescent="0.2">
      <c r="A5486">
        <v>4</v>
      </c>
      <c r="B5486" s="2">
        <v>5262</v>
      </c>
      <c r="G5486" s="17">
        <v>7</v>
      </c>
      <c r="AE5486" s="2">
        <v>7</v>
      </c>
      <c r="BC5486" s="2">
        <v>3</v>
      </c>
    </row>
    <row r="5487" spans="1:77" ht="12.75" customHeight="1" x14ac:dyDescent="0.2">
      <c r="A5487">
        <v>4</v>
      </c>
      <c r="B5487" s="2">
        <v>5267</v>
      </c>
      <c r="G5487" s="17">
        <v>1</v>
      </c>
      <c r="AE5487" s="2">
        <v>2</v>
      </c>
      <c r="BC5487" s="2">
        <v>1</v>
      </c>
    </row>
    <row r="5488" spans="1:77" ht="12.75" customHeight="1" x14ac:dyDescent="0.2">
      <c r="A5488">
        <v>4</v>
      </c>
      <c r="B5488" s="2">
        <v>5276</v>
      </c>
      <c r="C5488" s="17">
        <v>3.1</v>
      </c>
      <c r="D5488" s="2">
        <v>2.95</v>
      </c>
      <c r="E5488" s="15">
        <v>2.375</v>
      </c>
      <c r="G5488" s="17">
        <v>40</v>
      </c>
      <c r="H5488" s="2">
        <v>28</v>
      </c>
      <c r="I5488" s="2">
        <v>70</v>
      </c>
      <c r="J5488" s="2">
        <v>28</v>
      </c>
      <c r="K5488" s="2">
        <v>70</v>
      </c>
      <c r="L5488" s="2">
        <v>70</v>
      </c>
      <c r="O5488" s="2">
        <v>12</v>
      </c>
      <c r="P5488" s="2">
        <v>30</v>
      </c>
      <c r="S5488" s="2">
        <v>12</v>
      </c>
      <c r="T5488" s="2">
        <v>30</v>
      </c>
      <c r="U5488" s="2">
        <v>16</v>
      </c>
      <c r="V5488" s="2">
        <v>40</v>
      </c>
      <c r="Y5488" s="2">
        <v>12</v>
      </c>
      <c r="Z5488" s="2">
        <v>30</v>
      </c>
      <c r="AE5488" s="2">
        <v>40</v>
      </c>
      <c r="AF5488" s="2">
        <v>29</v>
      </c>
      <c r="AG5488" s="2">
        <v>72.5</v>
      </c>
      <c r="AH5488" s="2">
        <v>29</v>
      </c>
      <c r="AI5488" s="2">
        <v>72.5</v>
      </c>
      <c r="AJ5488" s="2">
        <v>72.5</v>
      </c>
      <c r="AK5488" s="2">
        <v>7</v>
      </c>
      <c r="AL5488" s="2">
        <v>17.5</v>
      </c>
      <c r="AM5488" s="2">
        <v>4</v>
      </c>
      <c r="AN5488" s="2">
        <v>10</v>
      </c>
      <c r="AQ5488" s="2">
        <v>13</v>
      </c>
      <c r="AR5488" s="2">
        <v>32.5</v>
      </c>
      <c r="AS5488" s="2">
        <v>16</v>
      </c>
      <c r="AT5488" s="2">
        <v>40</v>
      </c>
      <c r="AW5488" s="2">
        <v>11</v>
      </c>
      <c r="AX5488" s="2">
        <v>27.5</v>
      </c>
      <c r="BC5488" s="2">
        <v>37</v>
      </c>
      <c r="BD5488" s="2">
        <v>20</v>
      </c>
      <c r="BE5488" s="2">
        <v>50</v>
      </c>
      <c r="BF5488" s="2">
        <v>20</v>
      </c>
      <c r="BG5488" s="2">
        <v>50</v>
      </c>
      <c r="BH5488" s="2">
        <v>54.1</v>
      </c>
      <c r="BI5488" s="2">
        <v>5</v>
      </c>
      <c r="BJ5488" s="2">
        <v>12.5</v>
      </c>
      <c r="BK5488" s="2">
        <v>12</v>
      </c>
      <c r="BL5488" s="2">
        <v>30</v>
      </c>
      <c r="BO5488" s="2">
        <v>14</v>
      </c>
      <c r="BP5488" s="2">
        <v>35</v>
      </c>
      <c r="BQ5488" s="2">
        <v>6</v>
      </c>
      <c r="BR5488" s="2">
        <v>15</v>
      </c>
      <c r="BS5488" s="2">
        <v>3</v>
      </c>
      <c r="BT5488" s="2">
        <v>7.5</v>
      </c>
      <c r="BU5488" s="2">
        <v>20</v>
      </c>
      <c r="BV5488" s="2">
        <v>50</v>
      </c>
    </row>
    <row r="5489" spans="1:77" ht="12.75" customHeight="1" x14ac:dyDescent="0.2">
      <c r="A5489">
        <v>4</v>
      </c>
      <c r="B5489" s="2">
        <v>5281</v>
      </c>
    </row>
    <row r="5490" spans="1:77" ht="12.75" customHeight="1" x14ac:dyDescent="0.2">
      <c r="A5490">
        <v>4</v>
      </c>
      <c r="B5490" s="2">
        <v>5285</v>
      </c>
      <c r="C5490" s="17">
        <v>2.2400000000000002</v>
      </c>
      <c r="D5490" s="2">
        <v>2.0099999999999998</v>
      </c>
      <c r="E5490" s="15">
        <v>1.855</v>
      </c>
      <c r="G5490" s="17">
        <v>68</v>
      </c>
      <c r="H5490" s="2">
        <v>29</v>
      </c>
      <c r="I5490" s="2">
        <v>42.6</v>
      </c>
      <c r="J5490" s="2">
        <v>29</v>
      </c>
      <c r="K5490" s="2">
        <v>42.6</v>
      </c>
      <c r="L5490" s="2">
        <v>42.6</v>
      </c>
      <c r="M5490" s="2">
        <v>14</v>
      </c>
      <c r="N5490" s="2">
        <v>20.6</v>
      </c>
      <c r="O5490" s="2">
        <v>25</v>
      </c>
      <c r="P5490" s="2">
        <v>36.799999999999997</v>
      </c>
      <c r="Q5490" s="2">
        <v>1</v>
      </c>
      <c r="R5490" s="2">
        <v>1.5</v>
      </c>
      <c r="S5490" s="2">
        <v>24</v>
      </c>
      <c r="T5490" s="2">
        <v>35.299999999999997</v>
      </c>
      <c r="U5490" s="2">
        <v>4</v>
      </c>
      <c r="V5490" s="2">
        <v>5.9</v>
      </c>
      <c r="Y5490" s="2">
        <v>39</v>
      </c>
      <c r="Z5490" s="2">
        <v>57.4</v>
      </c>
      <c r="AB5490" s="2">
        <v>3</v>
      </c>
      <c r="AC5490" s="2">
        <v>1</v>
      </c>
      <c r="AE5490" s="2">
        <v>66</v>
      </c>
      <c r="AF5490" s="2">
        <v>27</v>
      </c>
      <c r="AG5490" s="2">
        <v>39.700000000000003</v>
      </c>
      <c r="AH5490" s="2">
        <v>27</v>
      </c>
      <c r="AI5490" s="2">
        <v>39.700000000000003</v>
      </c>
      <c r="AJ5490" s="2">
        <v>40.9</v>
      </c>
      <c r="AK5490" s="2">
        <v>31</v>
      </c>
      <c r="AL5490" s="2">
        <v>45.6</v>
      </c>
      <c r="AM5490" s="2">
        <v>8</v>
      </c>
      <c r="AN5490" s="2">
        <v>11.8</v>
      </c>
      <c r="AQ5490" s="2">
        <v>18</v>
      </c>
      <c r="AR5490" s="2">
        <v>26.5</v>
      </c>
      <c r="AS5490" s="2">
        <v>9</v>
      </c>
      <c r="AT5490" s="2">
        <v>13.2</v>
      </c>
      <c r="AU5490" s="2">
        <v>2</v>
      </c>
      <c r="AV5490" s="2">
        <v>2.9</v>
      </c>
      <c r="AW5490" s="2">
        <v>41</v>
      </c>
      <c r="AX5490" s="2">
        <v>60.3</v>
      </c>
      <c r="AZ5490" s="2">
        <v>3</v>
      </c>
      <c r="BA5490" s="2">
        <v>1</v>
      </c>
      <c r="BC5490" s="2">
        <v>67</v>
      </c>
      <c r="BD5490" s="2">
        <v>18</v>
      </c>
      <c r="BE5490" s="2">
        <v>26.5</v>
      </c>
      <c r="BF5490" s="2">
        <v>18</v>
      </c>
      <c r="BG5490" s="2">
        <v>26.5</v>
      </c>
      <c r="BH5490" s="2">
        <v>26.9</v>
      </c>
      <c r="BI5490" s="2">
        <v>27</v>
      </c>
      <c r="BJ5490" s="2">
        <v>39.700000000000003</v>
      </c>
      <c r="BK5490" s="2">
        <v>22</v>
      </c>
      <c r="BL5490" s="2">
        <v>32.4</v>
      </c>
      <c r="BO5490" s="2">
        <v>17</v>
      </c>
      <c r="BP5490" s="2">
        <v>25</v>
      </c>
      <c r="BQ5490" s="2">
        <v>1</v>
      </c>
      <c r="BR5490" s="2">
        <v>1.5</v>
      </c>
      <c r="BS5490" s="2">
        <v>1</v>
      </c>
      <c r="BT5490" s="2">
        <v>1.5</v>
      </c>
      <c r="BU5490" s="2">
        <v>50</v>
      </c>
      <c r="BV5490" s="2">
        <v>73.5</v>
      </c>
      <c r="BX5490" s="2">
        <v>3</v>
      </c>
      <c r="BY5490" s="2">
        <v>1</v>
      </c>
    </row>
    <row r="5491" spans="1:77" ht="12.75" customHeight="1" x14ac:dyDescent="0.2">
      <c r="A5491">
        <v>4</v>
      </c>
      <c r="B5491" s="2">
        <v>5291</v>
      </c>
      <c r="C5491" s="17">
        <v>2.57</v>
      </c>
      <c r="D5491" s="2">
        <v>2.2599999999999998</v>
      </c>
      <c r="E5491" s="15">
        <v>2.657</v>
      </c>
      <c r="G5491" s="17">
        <v>70</v>
      </c>
      <c r="H5491" s="2">
        <v>39</v>
      </c>
      <c r="I5491" s="2">
        <v>55.7</v>
      </c>
      <c r="J5491" s="2">
        <v>39</v>
      </c>
      <c r="K5491" s="2">
        <v>55.7</v>
      </c>
      <c r="L5491" s="2">
        <v>55.7</v>
      </c>
      <c r="M5491" s="2">
        <v>4</v>
      </c>
      <c r="N5491" s="2">
        <v>5.7</v>
      </c>
      <c r="O5491" s="2">
        <v>27</v>
      </c>
      <c r="P5491" s="2">
        <v>38.6</v>
      </c>
      <c r="S5491" s="2">
        <v>34</v>
      </c>
      <c r="T5491" s="2">
        <v>48.6</v>
      </c>
      <c r="U5491" s="2">
        <v>5</v>
      </c>
      <c r="V5491" s="2">
        <v>7.1</v>
      </c>
      <c r="Y5491" s="2">
        <v>31</v>
      </c>
      <c r="Z5491" s="2">
        <v>44.3</v>
      </c>
      <c r="AB5491" s="2">
        <v>2</v>
      </c>
      <c r="AC5491" s="2">
        <v>7</v>
      </c>
      <c r="AE5491" s="2">
        <v>69</v>
      </c>
      <c r="AF5491" s="2">
        <v>31</v>
      </c>
      <c r="AG5491" s="2">
        <v>44.9</v>
      </c>
      <c r="AH5491" s="2">
        <v>31</v>
      </c>
      <c r="AI5491" s="2">
        <v>44.9</v>
      </c>
      <c r="AJ5491" s="2">
        <v>44.9</v>
      </c>
      <c r="AK5491" s="2">
        <v>21</v>
      </c>
      <c r="AL5491" s="2">
        <v>30.4</v>
      </c>
      <c r="AM5491" s="2">
        <v>17</v>
      </c>
      <c r="AN5491" s="2">
        <v>24.6</v>
      </c>
      <c r="AQ5491" s="2">
        <v>23</v>
      </c>
      <c r="AR5491" s="2">
        <v>33.299999999999997</v>
      </c>
      <c r="AS5491" s="2">
        <v>8</v>
      </c>
      <c r="AT5491" s="2">
        <v>11.6</v>
      </c>
      <c r="AW5491" s="2">
        <v>38</v>
      </c>
      <c r="AX5491" s="2">
        <v>55.1</v>
      </c>
      <c r="AY5491" s="2">
        <v>1</v>
      </c>
      <c r="AZ5491" s="2">
        <v>2</v>
      </c>
      <c r="BA5491" s="2">
        <v>7</v>
      </c>
      <c r="BC5491" s="2">
        <v>70</v>
      </c>
      <c r="BD5491" s="2">
        <v>42</v>
      </c>
      <c r="BE5491" s="2">
        <v>60</v>
      </c>
      <c r="BF5491" s="2">
        <v>42</v>
      </c>
      <c r="BG5491" s="2">
        <v>60</v>
      </c>
      <c r="BH5491" s="2">
        <v>60</v>
      </c>
      <c r="BI5491" s="2">
        <v>10</v>
      </c>
      <c r="BJ5491" s="2">
        <v>14.3</v>
      </c>
      <c r="BK5491" s="2">
        <v>18</v>
      </c>
      <c r="BL5491" s="2">
        <v>25.7</v>
      </c>
      <c r="BO5491" s="2">
        <v>28</v>
      </c>
      <c r="BP5491" s="2">
        <v>40</v>
      </c>
      <c r="BQ5491" s="2">
        <v>14</v>
      </c>
      <c r="BR5491" s="2">
        <v>20</v>
      </c>
      <c r="BU5491" s="2">
        <v>28</v>
      </c>
      <c r="BV5491" s="2">
        <v>40</v>
      </c>
      <c r="BX5491" s="2">
        <v>2</v>
      </c>
      <c r="BY5491" s="2">
        <v>7</v>
      </c>
    </row>
    <row r="5492" spans="1:77" ht="12.75" customHeight="1" x14ac:dyDescent="0.2">
      <c r="A5492">
        <v>4</v>
      </c>
      <c r="B5492" s="2">
        <v>5292</v>
      </c>
      <c r="C5492" s="17">
        <v>3.77</v>
      </c>
      <c r="D5492" s="2">
        <v>3.9</v>
      </c>
      <c r="E5492" s="15">
        <v>3.4689999999999999</v>
      </c>
      <c r="G5492" s="17">
        <v>135</v>
      </c>
      <c r="H5492" s="2">
        <v>134</v>
      </c>
      <c r="I5492" s="2">
        <v>99.3</v>
      </c>
      <c r="J5492" s="2">
        <v>134</v>
      </c>
      <c r="K5492" s="2">
        <v>99.3</v>
      </c>
      <c r="L5492" s="2">
        <v>99.3</v>
      </c>
      <c r="O5492" s="2">
        <v>1</v>
      </c>
      <c r="P5492" s="2">
        <v>0.7</v>
      </c>
      <c r="S5492" s="2">
        <v>29</v>
      </c>
      <c r="T5492" s="2">
        <v>21.5</v>
      </c>
      <c r="U5492" s="2">
        <v>105</v>
      </c>
      <c r="V5492" s="2">
        <v>77.8</v>
      </c>
      <c r="Y5492" s="2">
        <v>1</v>
      </c>
      <c r="Z5492" s="2">
        <v>0.7</v>
      </c>
      <c r="AE5492" s="2">
        <v>134</v>
      </c>
      <c r="AF5492" s="2">
        <v>133</v>
      </c>
      <c r="AG5492" s="2">
        <v>99.3</v>
      </c>
      <c r="AH5492" s="2">
        <v>133</v>
      </c>
      <c r="AI5492" s="2">
        <v>99.3</v>
      </c>
      <c r="AJ5492" s="2">
        <v>99.3</v>
      </c>
      <c r="AM5492" s="2">
        <v>1</v>
      </c>
      <c r="AN5492" s="2">
        <v>0.7</v>
      </c>
      <c r="AQ5492" s="2">
        <v>11</v>
      </c>
      <c r="AR5492" s="2">
        <v>8.1999999999999993</v>
      </c>
      <c r="AS5492" s="2">
        <v>122</v>
      </c>
      <c r="AT5492" s="2">
        <v>91</v>
      </c>
      <c r="AW5492" s="2">
        <v>1</v>
      </c>
      <c r="AX5492" s="2">
        <v>0.7</v>
      </c>
      <c r="AY5492" s="2">
        <v>1</v>
      </c>
      <c r="BC5492" s="2">
        <v>133</v>
      </c>
      <c r="BD5492" s="2">
        <v>124</v>
      </c>
      <c r="BE5492" s="2">
        <v>92.5</v>
      </c>
      <c r="BF5492" s="2">
        <v>124</v>
      </c>
      <c r="BG5492" s="2">
        <v>92.5</v>
      </c>
      <c r="BH5492" s="2">
        <v>93.2</v>
      </c>
      <c r="BI5492" s="2">
        <v>1</v>
      </c>
      <c r="BJ5492" s="2">
        <v>0.7</v>
      </c>
      <c r="BK5492" s="2">
        <v>8</v>
      </c>
      <c r="BL5492" s="2">
        <v>6</v>
      </c>
      <c r="BO5492" s="2">
        <v>48</v>
      </c>
      <c r="BP5492" s="2">
        <v>35.799999999999997</v>
      </c>
      <c r="BQ5492" s="2">
        <v>76</v>
      </c>
      <c r="BR5492" s="2">
        <v>56.7</v>
      </c>
      <c r="BS5492" s="2">
        <v>1</v>
      </c>
      <c r="BT5492" s="2">
        <v>0.7</v>
      </c>
      <c r="BU5492" s="2">
        <v>10</v>
      </c>
      <c r="BV5492" s="2">
        <v>7.5</v>
      </c>
      <c r="BW5492" s="2">
        <v>1</v>
      </c>
    </row>
    <row r="5493" spans="1:77" ht="12.75" customHeight="1" x14ac:dyDescent="0.2">
      <c r="A5493">
        <v>4</v>
      </c>
      <c r="B5493" s="2">
        <v>5296</v>
      </c>
      <c r="G5493" s="17">
        <v>1</v>
      </c>
      <c r="AE5493" s="2">
        <v>1</v>
      </c>
      <c r="BC5493" s="2">
        <v>1</v>
      </c>
    </row>
    <row r="5494" spans="1:77" ht="12.75" customHeight="1" x14ac:dyDescent="0.2">
      <c r="A5494">
        <v>4</v>
      </c>
      <c r="B5494" s="2">
        <v>5300</v>
      </c>
      <c r="G5494" s="17">
        <v>1</v>
      </c>
      <c r="AE5494" s="2">
        <v>1</v>
      </c>
    </row>
    <row r="5495" spans="1:77" ht="12.75" customHeight="1" x14ac:dyDescent="0.2">
      <c r="A5495">
        <v>4</v>
      </c>
      <c r="B5495" s="2">
        <v>8407</v>
      </c>
      <c r="C5495" s="17">
        <v>1.6</v>
      </c>
      <c r="D5495" s="2">
        <v>1.07</v>
      </c>
      <c r="E5495" s="15">
        <v>1.3329999999999997</v>
      </c>
      <c r="G5495" s="17">
        <v>14</v>
      </c>
      <c r="H5495" s="2">
        <v>2</v>
      </c>
      <c r="I5495" s="2">
        <v>13.3</v>
      </c>
      <c r="J5495" s="2">
        <v>2</v>
      </c>
      <c r="K5495" s="2">
        <v>13.3</v>
      </c>
      <c r="L5495" s="2">
        <v>14.3</v>
      </c>
      <c r="M5495" s="2">
        <v>6</v>
      </c>
      <c r="N5495" s="2">
        <v>40</v>
      </c>
      <c r="O5495" s="2">
        <v>6</v>
      </c>
      <c r="P5495" s="2">
        <v>40</v>
      </c>
      <c r="S5495" s="2">
        <v>2</v>
      </c>
      <c r="T5495" s="2">
        <v>13.3</v>
      </c>
      <c r="W5495" s="2">
        <v>1</v>
      </c>
      <c r="X5495" s="2">
        <v>6.7</v>
      </c>
      <c r="Y5495" s="2">
        <v>13</v>
      </c>
      <c r="Z5495" s="2">
        <v>86.7</v>
      </c>
      <c r="AB5495" s="2">
        <v>2</v>
      </c>
      <c r="AE5495" s="2">
        <v>14</v>
      </c>
      <c r="AF5495" s="2">
        <v>1</v>
      </c>
      <c r="AG5495" s="2">
        <v>6.7</v>
      </c>
      <c r="AH5495" s="2">
        <v>1</v>
      </c>
      <c r="AI5495" s="2">
        <v>6.7</v>
      </c>
      <c r="AJ5495" s="2">
        <v>7.1</v>
      </c>
      <c r="AK5495" s="2">
        <v>13</v>
      </c>
      <c r="AL5495" s="2">
        <v>86.7</v>
      </c>
      <c r="AQ5495" s="2">
        <v>1</v>
      </c>
      <c r="AR5495" s="2">
        <v>6.7</v>
      </c>
      <c r="AU5495" s="2">
        <v>1</v>
      </c>
      <c r="AV5495" s="2">
        <v>6.7</v>
      </c>
      <c r="AW5495" s="2">
        <v>14</v>
      </c>
      <c r="AX5495" s="2">
        <v>93.3</v>
      </c>
      <c r="AZ5495" s="2">
        <v>2</v>
      </c>
      <c r="BC5495" s="2">
        <v>12</v>
      </c>
      <c r="BI5495" s="2">
        <v>4</v>
      </c>
      <c r="BJ5495" s="2">
        <v>26.7</v>
      </c>
      <c r="BK5495" s="2">
        <v>8</v>
      </c>
      <c r="BL5495" s="2">
        <v>53.3</v>
      </c>
      <c r="BS5495" s="2">
        <v>3</v>
      </c>
      <c r="BT5495" s="2">
        <v>20</v>
      </c>
      <c r="BU5495" s="2">
        <v>15</v>
      </c>
      <c r="BV5495" s="2">
        <v>100</v>
      </c>
      <c r="BX5495" s="2">
        <v>2</v>
      </c>
    </row>
    <row r="5496" spans="1:77" ht="12.75" customHeight="1" x14ac:dyDescent="0.2">
      <c r="A5496">
        <v>3</v>
      </c>
      <c r="B5496" s="2">
        <v>1520</v>
      </c>
      <c r="C5496" s="17">
        <v>3.87</v>
      </c>
      <c r="D5496" s="2">
        <v>3.84</v>
      </c>
      <c r="G5496" s="17">
        <v>45</v>
      </c>
      <c r="H5496" s="2">
        <v>45</v>
      </c>
      <c r="I5496" s="2">
        <v>100</v>
      </c>
      <c r="J5496" s="2">
        <v>45</v>
      </c>
      <c r="K5496" s="2">
        <v>100</v>
      </c>
      <c r="L5496" s="2">
        <v>100</v>
      </c>
      <c r="S5496" s="2">
        <v>6</v>
      </c>
      <c r="T5496" s="2">
        <v>13.3</v>
      </c>
      <c r="U5496" s="2">
        <v>39</v>
      </c>
      <c r="V5496" s="2">
        <v>86.7</v>
      </c>
      <c r="AE5496" s="2">
        <v>45</v>
      </c>
      <c r="AF5496" s="2">
        <v>45</v>
      </c>
      <c r="AG5496" s="2">
        <v>100</v>
      </c>
      <c r="AH5496" s="2">
        <v>45</v>
      </c>
      <c r="AI5496" s="2">
        <v>100</v>
      </c>
      <c r="AJ5496" s="2">
        <v>100</v>
      </c>
      <c r="AQ5496" s="2">
        <v>7</v>
      </c>
      <c r="AR5496" s="2">
        <v>15.6</v>
      </c>
      <c r="AS5496" s="2">
        <v>38</v>
      </c>
      <c r="AT5496" s="2">
        <v>84.4</v>
      </c>
    </row>
    <row r="5497" spans="1:77" ht="12.75" customHeight="1" x14ac:dyDescent="0.2">
      <c r="A5497">
        <v>3</v>
      </c>
      <c r="B5497" s="2">
        <v>1574</v>
      </c>
      <c r="G5497" s="17">
        <v>3</v>
      </c>
      <c r="AE5497" s="2">
        <v>3</v>
      </c>
    </row>
    <row r="5498" spans="1:77" ht="12.75" customHeight="1" x14ac:dyDescent="0.2">
      <c r="A5498">
        <v>3</v>
      </c>
      <c r="B5498" s="2">
        <v>1579</v>
      </c>
      <c r="C5498" s="17">
        <v>3.24</v>
      </c>
      <c r="D5498" s="2">
        <v>2.62</v>
      </c>
      <c r="G5498" s="17">
        <v>50</v>
      </c>
      <c r="H5498" s="2">
        <v>45</v>
      </c>
      <c r="I5498" s="2">
        <v>90</v>
      </c>
      <c r="J5498" s="2">
        <v>45</v>
      </c>
      <c r="K5498" s="2">
        <v>90</v>
      </c>
      <c r="L5498" s="2">
        <v>90</v>
      </c>
      <c r="M5498" s="2">
        <v>3</v>
      </c>
      <c r="N5498" s="2">
        <v>6</v>
      </c>
      <c r="O5498" s="2">
        <v>2</v>
      </c>
      <c r="P5498" s="2">
        <v>4</v>
      </c>
      <c r="S5498" s="2">
        <v>25</v>
      </c>
      <c r="T5498" s="2">
        <v>50</v>
      </c>
      <c r="U5498" s="2">
        <v>20</v>
      </c>
      <c r="V5498" s="2">
        <v>40</v>
      </c>
      <c r="Y5498" s="2">
        <v>5</v>
      </c>
      <c r="Z5498" s="2">
        <v>10</v>
      </c>
      <c r="AB5498" s="2">
        <v>1</v>
      </c>
      <c r="AE5498" s="2">
        <v>50</v>
      </c>
      <c r="AF5498" s="2">
        <v>30</v>
      </c>
      <c r="AG5498" s="2">
        <v>60</v>
      </c>
      <c r="AH5498" s="2">
        <v>30</v>
      </c>
      <c r="AI5498" s="2">
        <v>60</v>
      </c>
      <c r="AJ5498" s="2">
        <v>60</v>
      </c>
      <c r="AK5498" s="2">
        <v>7</v>
      </c>
      <c r="AL5498" s="2">
        <v>14</v>
      </c>
      <c r="AM5498" s="2">
        <v>13</v>
      </c>
      <c r="AN5498" s="2">
        <v>26</v>
      </c>
      <c r="AQ5498" s="2">
        <v>22</v>
      </c>
      <c r="AR5498" s="2">
        <v>44</v>
      </c>
      <c r="AS5498" s="2">
        <v>8</v>
      </c>
      <c r="AT5498" s="2">
        <v>16</v>
      </c>
      <c r="AW5498" s="2">
        <v>20</v>
      </c>
      <c r="AX5498" s="2">
        <v>40</v>
      </c>
      <c r="AZ5498" s="2">
        <v>1</v>
      </c>
    </row>
    <row r="5499" spans="1:77" ht="12.75" customHeight="1" x14ac:dyDescent="0.2">
      <c r="A5499">
        <v>3</v>
      </c>
      <c r="B5499" s="2">
        <v>1594</v>
      </c>
      <c r="G5499" s="17">
        <v>1</v>
      </c>
      <c r="AE5499" s="2">
        <v>1</v>
      </c>
    </row>
    <row r="5500" spans="1:77" ht="12.75" customHeight="1" x14ac:dyDescent="0.2">
      <c r="A5500">
        <v>3</v>
      </c>
      <c r="B5500" s="2">
        <v>1620</v>
      </c>
      <c r="C5500" s="17">
        <v>3.19</v>
      </c>
      <c r="D5500" s="2">
        <v>3.06</v>
      </c>
      <c r="G5500" s="17">
        <v>52</v>
      </c>
      <c r="H5500" s="2">
        <v>45</v>
      </c>
      <c r="I5500" s="2">
        <v>84.9</v>
      </c>
      <c r="J5500" s="2">
        <v>45</v>
      </c>
      <c r="K5500" s="2">
        <v>84.9</v>
      </c>
      <c r="L5500" s="2">
        <v>86.5</v>
      </c>
      <c r="M5500" s="2">
        <v>4</v>
      </c>
      <c r="N5500" s="2">
        <v>7.5</v>
      </c>
      <c r="O5500" s="2">
        <v>3</v>
      </c>
      <c r="P5500" s="2">
        <v>5.7</v>
      </c>
      <c r="Q5500" s="2">
        <v>2</v>
      </c>
      <c r="R5500" s="2">
        <v>3.8</v>
      </c>
      <c r="S5500" s="2">
        <v>13</v>
      </c>
      <c r="T5500" s="2">
        <v>24.5</v>
      </c>
      <c r="U5500" s="2">
        <v>30</v>
      </c>
      <c r="V5500" s="2">
        <v>56.6</v>
      </c>
      <c r="W5500" s="2">
        <v>1</v>
      </c>
      <c r="X5500" s="2">
        <v>1.9</v>
      </c>
      <c r="Y5500" s="2">
        <v>8</v>
      </c>
      <c r="Z5500" s="2">
        <v>15.1</v>
      </c>
      <c r="AC5500" s="2">
        <v>3</v>
      </c>
      <c r="AE5500" s="2">
        <v>52</v>
      </c>
      <c r="AF5500" s="2">
        <v>46</v>
      </c>
      <c r="AG5500" s="2">
        <v>86.8</v>
      </c>
      <c r="AH5500" s="2">
        <v>46</v>
      </c>
      <c r="AI5500" s="2">
        <v>86.8</v>
      </c>
      <c r="AJ5500" s="2">
        <v>88.5</v>
      </c>
      <c r="AK5500" s="2">
        <v>5</v>
      </c>
      <c r="AL5500" s="2">
        <v>9.4</v>
      </c>
      <c r="AM5500" s="2">
        <v>1</v>
      </c>
      <c r="AN5500" s="2">
        <v>1.9</v>
      </c>
      <c r="AO5500" s="2">
        <v>1</v>
      </c>
      <c r="AP5500" s="2">
        <v>1.9</v>
      </c>
      <c r="AQ5500" s="2">
        <v>25</v>
      </c>
      <c r="AR5500" s="2">
        <v>47.2</v>
      </c>
      <c r="AS5500" s="2">
        <v>20</v>
      </c>
      <c r="AT5500" s="2">
        <v>37.700000000000003</v>
      </c>
      <c r="AU5500" s="2">
        <v>1</v>
      </c>
      <c r="AV5500" s="2">
        <v>1.9</v>
      </c>
      <c r="AW5500" s="2">
        <v>7</v>
      </c>
      <c r="AX5500" s="2">
        <v>13.2</v>
      </c>
      <c r="BA5500" s="2">
        <v>3</v>
      </c>
    </row>
    <row r="5501" spans="1:77" ht="12.75" customHeight="1" x14ac:dyDescent="0.2">
      <c r="A5501">
        <v>3</v>
      </c>
      <c r="B5501" s="2">
        <v>1624</v>
      </c>
    </row>
    <row r="5502" spans="1:77" ht="12.75" customHeight="1" x14ac:dyDescent="0.2">
      <c r="A5502">
        <v>3</v>
      </c>
      <c r="B5502" s="2">
        <v>1646</v>
      </c>
      <c r="AE5502" s="2">
        <v>1</v>
      </c>
    </row>
    <row r="5503" spans="1:77" ht="12.75" customHeight="1" x14ac:dyDescent="0.2">
      <c r="A5503">
        <v>3</v>
      </c>
      <c r="B5503" s="2">
        <v>1648</v>
      </c>
      <c r="G5503" s="17">
        <v>1</v>
      </c>
      <c r="AE5503" s="2">
        <v>1</v>
      </c>
    </row>
    <row r="5504" spans="1:77" ht="12.75" customHeight="1" x14ac:dyDescent="0.2">
      <c r="A5504">
        <v>3</v>
      </c>
      <c r="B5504" s="2">
        <v>1658</v>
      </c>
      <c r="C5504" s="17">
        <v>3.69</v>
      </c>
      <c r="D5504" s="2">
        <v>3</v>
      </c>
      <c r="G5504" s="17">
        <v>13</v>
      </c>
      <c r="H5504" s="2">
        <v>12</v>
      </c>
      <c r="I5504" s="2">
        <v>92.3</v>
      </c>
      <c r="J5504" s="2">
        <v>12</v>
      </c>
      <c r="K5504" s="2">
        <v>92.3</v>
      </c>
      <c r="L5504" s="2">
        <v>92.3</v>
      </c>
      <c r="O5504" s="2">
        <v>1</v>
      </c>
      <c r="P5504" s="2">
        <v>7.7</v>
      </c>
      <c r="S5504" s="2">
        <v>2</v>
      </c>
      <c r="T5504" s="2">
        <v>15.4</v>
      </c>
      <c r="U5504" s="2">
        <v>10</v>
      </c>
      <c r="V5504" s="2">
        <v>76.900000000000006</v>
      </c>
      <c r="Y5504" s="2">
        <v>1</v>
      </c>
      <c r="Z5504" s="2">
        <v>7.7</v>
      </c>
      <c r="AE5504" s="2">
        <v>13</v>
      </c>
      <c r="AF5504" s="2">
        <v>11</v>
      </c>
      <c r="AG5504" s="2">
        <v>84.6</v>
      </c>
      <c r="AH5504" s="2">
        <v>11</v>
      </c>
      <c r="AI5504" s="2">
        <v>84.6</v>
      </c>
      <c r="AJ5504" s="2">
        <v>84.6</v>
      </c>
      <c r="AK5504" s="2">
        <v>1</v>
      </c>
      <c r="AL5504" s="2">
        <v>7.7</v>
      </c>
      <c r="AM5504" s="2">
        <v>1</v>
      </c>
      <c r="AN5504" s="2">
        <v>7.7</v>
      </c>
      <c r="AQ5504" s="2">
        <v>8</v>
      </c>
      <c r="AR5504" s="2">
        <v>61.5</v>
      </c>
      <c r="AS5504" s="2">
        <v>3</v>
      </c>
      <c r="AT5504" s="2">
        <v>23.1</v>
      </c>
      <c r="AW5504" s="2">
        <v>2</v>
      </c>
      <c r="AX5504" s="2">
        <v>15.4</v>
      </c>
    </row>
    <row r="5505" spans="1:53" ht="12.75" customHeight="1" x14ac:dyDescent="0.2">
      <c r="A5505">
        <v>3</v>
      </c>
      <c r="B5505" s="2">
        <v>1667</v>
      </c>
    </row>
    <row r="5506" spans="1:53" ht="12.75" customHeight="1" x14ac:dyDescent="0.2">
      <c r="A5506">
        <v>3</v>
      </c>
      <c r="B5506" s="2">
        <v>1677</v>
      </c>
      <c r="G5506" s="17">
        <v>1</v>
      </c>
      <c r="AE5506" s="2">
        <v>1</v>
      </c>
    </row>
    <row r="5507" spans="1:53" ht="12.75" customHeight="1" x14ac:dyDescent="0.2">
      <c r="A5507">
        <v>3</v>
      </c>
      <c r="B5507" s="2">
        <v>1682</v>
      </c>
      <c r="G5507" s="17">
        <v>5</v>
      </c>
      <c r="AE5507" s="2">
        <v>5</v>
      </c>
    </row>
    <row r="5508" spans="1:53" ht="12.75" customHeight="1" x14ac:dyDescent="0.2">
      <c r="A5508">
        <v>3</v>
      </c>
      <c r="B5508" s="2">
        <v>1683</v>
      </c>
    </row>
    <row r="5509" spans="1:53" ht="12.75" customHeight="1" x14ac:dyDescent="0.2">
      <c r="A5509">
        <v>3</v>
      </c>
      <c r="B5509" s="2">
        <v>1685</v>
      </c>
      <c r="C5509" s="17">
        <v>3.67</v>
      </c>
      <c r="D5509" s="2">
        <v>3.44</v>
      </c>
      <c r="G5509" s="17">
        <v>54</v>
      </c>
      <c r="H5509" s="2">
        <v>51</v>
      </c>
      <c r="I5509" s="2">
        <v>94.4</v>
      </c>
      <c r="J5509" s="2">
        <v>51</v>
      </c>
      <c r="K5509" s="2">
        <v>94.4</v>
      </c>
      <c r="L5509" s="2">
        <v>94.4</v>
      </c>
      <c r="M5509" s="2">
        <v>1</v>
      </c>
      <c r="N5509" s="2">
        <v>1.9</v>
      </c>
      <c r="O5509" s="2">
        <v>2</v>
      </c>
      <c r="P5509" s="2">
        <v>3.7</v>
      </c>
      <c r="S5509" s="2">
        <v>11</v>
      </c>
      <c r="T5509" s="2">
        <v>20.399999999999999</v>
      </c>
      <c r="U5509" s="2">
        <v>40</v>
      </c>
      <c r="V5509" s="2">
        <v>74.099999999999994</v>
      </c>
      <c r="Y5509" s="2">
        <v>3</v>
      </c>
      <c r="Z5509" s="2">
        <v>5.6</v>
      </c>
      <c r="AE5509" s="2">
        <v>54</v>
      </c>
      <c r="AF5509" s="2">
        <v>51</v>
      </c>
      <c r="AG5509" s="2">
        <v>94.4</v>
      </c>
      <c r="AH5509" s="2">
        <v>51</v>
      </c>
      <c r="AI5509" s="2">
        <v>94.4</v>
      </c>
      <c r="AJ5509" s="2">
        <v>94.4</v>
      </c>
      <c r="AK5509" s="2">
        <v>1</v>
      </c>
      <c r="AL5509" s="2">
        <v>1.9</v>
      </c>
      <c r="AM5509" s="2">
        <v>2</v>
      </c>
      <c r="AN5509" s="2">
        <v>3.7</v>
      </c>
      <c r="AO5509" s="2">
        <v>1</v>
      </c>
      <c r="AP5509" s="2">
        <v>1.9</v>
      </c>
      <c r="AQ5509" s="2">
        <v>19</v>
      </c>
      <c r="AR5509" s="2">
        <v>35.200000000000003</v>
      </c>
      <c r="AS5509" s="2">
        <v>31</v>
      </c>
      <c r="AT5509" s="2">
        <v>57.4</v>
      </c>
      <c r="AW5509" s="2">
        <v>3</v>
      </c>
      <c r="AX5509" s="2">
        <v>5.6</v>
      </c>
    </row>
    <row r="5510" spans="1:53" ht="12.75" customHeight="1" x14ac:dyDescent="0.2">
      <c r="A5510">
        <v>3</v>
      </c>
      <c r="B5510" s="2">
        <v>1687</v>
      </c>
      <c r="C5510" s="17">
        <v>3.86</v>
      </c>
      <c r="D5510" s="2">
        <v>3.79</v>
      </c>
      <c r="G5510" s="17">
        <v>14</v>
      </c>
      <c r="H5510" s="2">
        <v>14</v>
      </c>
      <c r="I5510" s="2">
        <v>100</v>
      </c>
      <c r="J5510" s="2">
        <v>14</v>
      </c>
      <c r="K5510" s="2">
        <v>100</v>
      </c>
      <c r="L5510" s="2">
        <v>100</v>
      </c>
      <c r="S5510" s="2">
        <v>2</v>
      </c>
      <c r="T5510" s="2">
        <v>14.3</v>
      </c>
      <c r="U5510" s="2">
        <v>12</v>
      </c>
      <c r="V5510" s="2">
        <v>85.7</v>
      </c>
      <c r="AE5510" s="2">
        <v>14</v>
      </c>
      <c r="AF5510" s="2">
        <v>14</v>
      </c>
      <c r="AG5510" s="2">
        <v>100</v>
      </c>
      <c r="AH5510" s="2">
        <v>14</v>
      </c>
      <c r="AI5510" s="2">
        <v>100</v>
      </c>
      <c r="AJ5510" s="2">
        <v>100</v>
      </c>
      <c r="AQ5510" s="2">
        <v>3</v>
      </c>
      <c r="AR5510" s="2">
        <v>21.4</v>
      </c>
      <c r="AS5510" s="2">
        <v>11</v>
      </c>
      <c r="AT5510" s="2">
        <v>78.599999999999994</v>
      </c>
    </row>
    <row r="5511" spans="1:53" ht="12.75" customHeight="1" x14ac:dyDescent="0.2">
      <c r="A5511">
        <v>3</v>
      </c>
      <c r="B5511" s="2">
        <v>1688</v>
      </c>
      <c r="G5511" s="17">
        <v>6</v>
      </c>
      <c r="AE5511" s="2">
        <v>6</v>
      </c>
    </row>
    <row r="5512" spans="1:53" ht="12.75" customHeight="1" x14ac:dyDescent="0.2">
      <c r="A5512">
        <v>3</v>
      </c>
      <c r="B5512" s="2">
        <v>1699</v>
      </c>
      <c r="C5512" s="17">
        <v>3.58</v>
      </c>
      <c r="D5512" s="2">
        <v>3.08</v>
      </c>
      <c r="G5512" s="17">
        <v>12</v>
      </c>
      <c r="H5512" s="2">
        <v>12</v>
      </c>
      <c r="I5512" s="2">
        <v>100</v>
      </c>
      <c r="J5512" s="2">
        <v>12</v>
      </c>
      <c r="K5512" s="2">
        <v>100</v>
      </c>
      <c r="L5512" s="2">
        <v>100</v>
      </c>
      <c r="S5512" s="2">
        <v>5</v>
      </c>
      <c r="T5512" s="2">
        <v>41.7</v>
      </c>
      <c r="U5512" s="2">
        <v>7</v>
      </c>
      <c r="V5512" s="2">
        <v>58.3</v>
      </c>
      <c r="AE5512" s="2">
        <v>12</v>
      </c>
      <c r="AF5512" s="2">
        <v>9</v>
      </c>
      <c r="AG5512" s="2">
        <v>75</v>
      </c>
      <c r="AH5512" s="2">
        <v>9</v>
      </c>
      <c r="AI5512" s="2">
        <v>75</v>
      </c>
      <c r="AJ5512" s="2">
        <v>75</v>
      </c>
      <c r="AK5512" s="2">
        <v>1</v>
      </c>
      <c r="AL5512" s="2">
        <v>8.3000000000000007</v>
      </c>
      <c r="AM5512" s="2">
        <v>2</v>
      </c>
      <c r="AN5512" s="2">
        <v>16.7</v>
      </c>
      <c r="AQ5512" s="2">
        <v>4</v>
      </c>
      <c r="AR5512" s="2">
        <v>33.299999999999997</v>
      </c>
      <c r="AS5512" s="2">
        <v>5</v>
      </c>
      <c r="AT5512" s="2">
        <v>41.7</v>
      </c>
      <c r="AW5512" s="2">
        <v>3</v>
      </c>
      <c r="AX5512" s="2">
        <v>25</v>
      </c>
    </row>
    <row r="5513" spans="1:53" ht="12.75" customHeight="1" x14ac:dyDescent="0.2">
      <c r="A5513">
        <v>3</v>
      </c>
      <c r="B5513" s="2">
        <v>1708</v>
      </c>
      <c r="G5513" s="17">
        <v>4</v>
      </c>
      <c r="AE5513" s="2">
        <v>4</v>
      </c>
    </row>
    <row r="5514" spans="1:53" ht="12.75" customHeight="1" x14ac:dyDescent="0.2">
      <c r="A5514">
        <v>3</v>
      </c>
      <c r="B5514" s="2">
        <v>1711</v>
      </c>
      <c r="G5514" s="17">
        <v>5</v>
      </c>
      <c r="AE5514" s="2">
        <v>5</v>
      </c>
    </row>
    <row r="5515" spans="1:53" ht="12.75" customHeight="1" x14ac:dyDescent="0.2">
      <c r="A5515">
        <v>3</v>
      </c>
      <c r="B5515" s="2">
        <v>1712</v>
      </c>
      <c r="C5515" s="17">
        <v>2.76</v>
      </c>
      <c r="D5515" s="2">
        <v>2.59</v>
      </c>
      <c r="G5515" s="17">
        <v>55</v>
      </c>
      <c r="H5515" s="2">
        <v>39</v>
      </c>
      <c r="I5515" s="2">
        <v>66.099999999999994</v>
      </c>
      <c r="J5515" s="2">
        <v>39</v>
      </c>
      <c r="K5515" s="2">
        <v>66.099999999999994</v>
      </c>
      <c r="L5515" s="2">
        <v>70.900000000000006</v>
      </c>
      <c r="M5515" s="2">
        <v>7</v>
      </c>
      <c r="N5515" s="2">
        <v>11.9</v>
      </c>
      <c r="O5515" s="2">
        <v>9</v>
      </c>
      <c r="P5515" s="2">
        <v>15.3</v>
      </c>
      <c r="S5515" s="2">
        <v>18</v>
      </c>
      <c r="T5515" s="2">
        <v>30.5</v>
      </c>
      <c r="U5515" s="2">
        <v>21</v>
      </c>
      <c r="V5515" s="2">
        <v>35.6</v>
      </c>
      <c r="W5515" s="2">
        <v>4</v>
      </c>
      <c r="X5515" s="2">
        <v>6.8</v>
      </c>
      <c r="Y5515" s="2">
        <v>20</v>
      </c>
      <c r="Z5515" s="2">
        <v>33.9</v>
      </c>
      <c r="AC5515" s="2">
        <v>1</v>
      </c>
      <c r="AE5515" s="2">
        <v>55</v>
      </c>
      <c r="AF5515" s="2">
        <v>35</v>
      </c>
      <c r="AG5515" s="2">
        <v>59.3</v>
      </c>
      <c r="AH5515" s="2">
        <v>35</v>
      </c>
      <c r="AI5515" s="2">
        <v>59.3</v>
      </c>
      <c r="AJ5515" s="2">
        <v>63.6</v>
      </c>
      <c r="AK5515" s="2">
        <v>5</v>
      </c>
      <c r="AL5515" s="2">
        <v>8.5</v>
      </c>
      <c r="AM5515" s="2">
        <v>15</v>
      </c>
      <c r="AN5515" s="2">
        <v>25.4</v>
      </c>
      <c r="AQ5515" s="2">
        <v>22</v>
      </c>
      <c r="AR5515" s="2">
        <v>37.299999999999997</v>
      </c>
      <c r="AS5515" s="2">
        <v>13</v>
      </c>
      <c r="AT5515" s="2">
        <v>22</v>
      </c>
      <c r="AU5515" s="2">
        <v>4</v>
      </c>
      <c r="AV5515" s="2">
        <v>6.8</v>
      </c>
      <c r="AW5515" s="2">
        <v>24</v>
      </c>
      <c r="AX5515" s="2">
        <v>40.700000000000003</v>
      </c>
      <c r="BA5515" s="2">
        <v>1</v>
      </c>
    </row>
    <row r="5516" spans="1:53" ht="12.75" customHeight="1" x14ac:dyDescent="0.2">
      <c r="A5516">
        <v>3</v>
      </c>
      <c r="B5516" s="2">
        <v>1714</v>
      </c>
      <c r="G5516" s="17">
        <v>4</v>
      </c>
      <c r="AE5516" s="2">
        <v>4</v>
      </c>
    </row>
    <row r="5517" spans="1:53" ht="12.75" customHeight="1" x14ac:dyDescent="0.2">
      <c r="A5517">
        <v>3</v>
      </c>
      <c r="B5517" s="2">
        <v>1715</v>
      </c>
      <c r="G5517" s="17">
        <v>1</v>
      </c>
      <c r="AE5517" s="2">
        <v>1</v>
      </c>
    </row>
    <row r="5518" spans="1:53" ht="12.75" customHeight="1" x14ac:dyDescent="0.2">
      <c r="A5518">
        <v>3</v>
      </c>
      <c r="B5518" s="2">
        <v>1718</v>
      </c>
      <c r="G5518" s="17">
        <v>9</v>
      </c>
      <c r="AE5518" s="2">
        <v>9</v>
      </c>
    </row>
    <row r="5519" spans="1:53" ht="12.75" customHeight="1" x14ac:dyDescent="0.2">
      <c r="A5519">
        <v>3</v>
      </c>
      <c r="B5519" s="2">
        <v>1724</v>
      </c>
      <c r="G5519" s="17">
        <v>7</v>
      </c>
      <c r="AE5519" s="2">
        <v>7</v>
      </c>
    </row>
    <row r="5520" spans="1:53" ht="12.75" customHeight="1" x14ac:dyDescent="0.2">
      <c r="A5520">
        <v>3</v>
      </c>
      <c r="B5520" s="2">
        <v>1730</v>
      </c>
      <c r="G5520" s="17">
        <v>1</v>
      </c>
      <c r="AE5520" s="2">
        <v>1</v>
      </c>
    </row>
    <row r="5521" spans="1:51" ht="12.75" customHeight="1" x14ac:dyDescent="0.2">
      <c r="A5521">
        <v>3</v>
      </c>
      <c r="B5521" s="2">
        <v>1733</v>
      </c>
      <c r="G5521" s="17">
        <v>6</v>
      </c>
      <c r="AE5521" s="2">
        <v>6</v>
      </c>
    </row>
    <row r="5522" spans="1:51" ht="12.75" customHeight="1" x14ac:dyDescent="0.2">
      <c r="A5522">
        <v>3</v>
      </c>
      <c r="B5522" s="2">
        <v>1740</v>
      </c>
      <c r="C5522" s="17">
        <v>2.08</v>
      </c>
      <c r="D5522" s="2">
        <v>1.92</v>
      </c>
      <c r="G5522" s="17">
        <v>12</v>
      </c>
      <c r="H5522" s="2">
        <v>4</v>
      </c>
      <c r="I5522" s="2">
        <v>33.299999999999997</v>
      </c>
      <c r="J5522" s="2">
        <v>4</v>
      </c>
      <c r="K5522" s="2">
        <v>33.299999999999997</v>
      </c>
      <c r="L5522" s="2">
        <v>33.299999999999997</v>
      </c>
      <c r="M5522" s="2">
        <v>5</v>
      </c>
      <c r="N5522" s="2">
        <v>41.7</v>
      </c>
      <c r="O5522" s="2">
        <v>3</v>
      </c>
      <c r="P5522" s="2">
        <v>25</v>
      </c>
      <c r="S5522" s="2">
        <v>2</v>
      </c>
      <c r="T5522" s="2">
        <v>16.7</v>
      </c>
      <c r="U5522" s="2">
        <v>2</v>
      </c>
      <c r="V5522" s="2">
        <v>16.7</v>
      </c>
      <c r="Y5522" s="2">
        <v>8</v>
      </c>
      <c r="Z5522" s="2">
        <v>66.7</v>
      </c>
      <c r="AA5522" s="2">
        <v>1</v>
      </c>
      <c r="AE5522" s="2">
        <v>12</v>
      </c>
      <c r="AF5522" s="2">
        <v>4</v>
      </c>
      <c r="AG5522" s="2">
        <v>33.299999999999997</v>
      </c>
      <c r="AH5522" s="2">
        <v>4</v>
      </c>
      <c r="AI5522" s="2">
        <v>33.299999999999997</v>
      </c>
      <c r="AJ5522" s="2">
        <v>33.299999999999997</v>
      </c>
      <c r="AK5522" s="2">
        <v>5</v>
      </c>
      <c r="AL5522" s="2">
        <v>41.7</v>
      </c>
      <c r="AM5522" s="2">
        <v>3</v>
      </c>
      <c r="AN5522" s="2">
        <v>25</v>
      </c>
      <c r="AQ5522" s="2">
        <v>4</v>
      </c>
      <c r="AR5522" s="2">
        <v>33.299999999999997</v>
      </c>
      <c r="AW5522" s="2">
        <v>8</v>
      </c>
      <c r="AX5522" s="2">
        <v>66.7</v>
      </c>
      <c r="AY5522" s="2">
        <v>1</v>
      </c>
    </row>
    <row r="5523" spans="1:51" ht="12.75" customHeight="1" x14ac:dyDescent="0.2">
      <c r="A5523">
        <v>3</v>
      </c>
      <c r="B5523" s="2">
        <v>1742</v>
      </c>
      <c r="C5523" s="17">
        <v>2.44</v>
      </c>
      <c r="D5523" s="2">
        <v>2.11</v>
      </c>
      <c r="G5523" s="17">
        <v>18</v>
      </c>
      <c r="H5523" s="2">
        <v>9</v>
      </c>
      <c r="I5523" s="2">
        <v>50</v>
      </c>
      <c r="J5523" s="2">
        <v>9</v>
      </c>
      <c r="K5523" s="2">
        <v>50</v>
      </c>
      <c r="L5523" s="2">
        <v>50</v>
      </c>
      <c r="M5523" s="2">
        <v>6</v>
      </c>
      <c r="N5523" s="2">
        <v>33.299999999999997</v>
      </c>
      <c r="O5523" s="2">
        <v>3</v>
      </c>
      <c r="P5523" s="2">
        <v>16.7</v>
      </c>
      <c r="S5523" s="2">
        <v>4</v>
      </c>
      <c r="T5523" s="2">
        <v>22.2</v>
      </c>
      <c r="U5523" s="2">
        <v>5</v>
      </c>
      <c r="V5523" s="2">
        <v>27.8</v>
      </c>
      <c r="Y5523" s="2">
        <v>9</v>
      </c>
      <c r="Z5523" s="2">
        <v>50</v>
      </c>
      <c r="AE5523" s="2">
        <v>18</v>
      </c>
      <c r="AF5523" s="2">
        <v>6</v>
      </c>
      <c r="AG5523" s="2">
        <v>33.299999999999997</v>
      </c>
      <c r="AH5523" s="2">
        <v>6</v>
      </c>
      <c r="AI5523" s="2">
        <v>33.299999999999997</v>
      </c>
      <c r="AJ5523" s="2">
        <v>33.299999999999997</v>
      </c>
      <c r="AK5523" s="2">
        <v>7</v>
      </c>
      <c r="AL5523" s="2">
        <v>38.9</v>
      </c>
      <c r="AM5523" s="2">
        <v>5</v>
      </c>
      <c r="AN5523" s="2">
        <v>27.8</v>
      </c>
      <c r="AQ5523" s="2">
        <v>3</v>
      </c>
      <c r="AR5523" s="2">
        <v>16.7</v>
      </c>
      <c r="AS5523" s="2">
        <v>3</v>
      </c>
      <c r="AT5523" s="2">
        <v>16.7</v>
      </c>
      <c r="AW5523" s="2">
        <v>12</v>
      </c>
      <c r="AX5523" s="2">
        <v>66.7</v>
      </c>
    </row>
    <row r="5524" spans="1:51" ht="12.75" customHeight="1" x14ac:dyDescent="0.2">
      <c r="A5524">
        <v>3</v>
      </c>
      <c r="B5524" s="2">
        <v>1744</v>
      </c>
      <c r="G5524" s="17">
        <v>1</v>
      </c>
      <c r="AE5524" s="2">
        <v>1</v>
      </c>
    </row>
    <row r="5525" spans="1:51" ht="12.75" customHeight="1" x14ac:dyDescent="0.2">
      <c r="A5525">
        <v>3</v>
      </c>
      <c r="B5525" s="2">
        <v>1749</v>
      </c>
      <c r="G5525" s="17">
        <v>1</v>
      </c>
      <c r="AE5525" s="2">
        <v>1</v>
      </c>
    </row>
    <row r="5526" spans="1:51" ht="12.75" customHeight="1" x14ac:dyDescent="0.2">
      <c r="A5526">
        <v>3</v>
      </c>
      <c r="B5526" s="2">
        <v>1751</v>
      </c>
      <c r="C5526" s="17">
        <v>3</v>
      </c>
      <c r="D5526" s="2">
        <v>2.14</v>
      </c>
      <c r="G5526" s="17">
        <v>13</v>
      </c>
      <c r="H5526" s="2">
        <v>10</v>
      </c>
      <c r="I5526" s="2">
        <v>71.400000000000006</v>
      </c>
      <c r="J5526" s="2">
        <v>10</v>
      </c>
      <c r="K5526" s="2">
        <v>71.400000000000006</v>
      </c>
      <c r="L5526" s="2">
        <v>76.900000000000006</v>
      </c>
      <c r="M5526" s="2">
        <v>1</v>
      </c>
      <c r="N5526" s="2">
        <v>7.1</v>
      </c>
      <c r="O5526" s="2">
        <v>2</v>
      </c>
      <c r="P5526" s="2">
        <v>14.3</v>
      </c>
      <c r="S5526" s="2">
        <v>3</v>
      </c>
      <c r="T5526" s="2">
        <v>21.4</v>
      </c>
      <c r="U5526" s="2">
        <v>7</v>
      </c>
      <c r="V5526" s="2">
        <v>50</v>
      </c>
      <c r="W5526" s="2">
        <v>1</v>
      </c>
      <c r="X5526" s="2">
        <v>7.1</v>
      </c>
      <c r="Y5526" s="2">
        <v>4</v>
      </c>
      <c r="Z5526" s="2">
        <v>28.6</v>
      </c>
      <c r="AE5526" s="2">
        <v>11</v>
      </c>
      <c r="AF5526" s="2">
        <v>7</v>
      </c>
      <c r="AG5526" s="2">
        <v>50</v>
      </c>
      <c r="AH5526" s="2">
        <v>7</v>
      </c>
      <c r="AI5526" s="2">
        <v>50</v>
      </c>
      <c r="AJ5526" s="2">
        <v>63.6</v>
      </c>
      <c r="AK5526" s="2">
        <v>2</v>
      </c>
      <c r="AL5526" s="2">
        <v>14.3</v>
      </c>
      <c r="AM5526" s="2">
        <v>2</v>
      </c>
      <c r="AN5526" s="2">
        <v>14.3</v>
      </c>
      <c r="AQ5526" s="2">
        <v>4</v>
      </c>
      <c r="AR5526" s="2">
        <v>28.6</v>
      </c>
      <c r="AS5526" s="2">
        <v>3</v>
      </c>
      <c r="AT5526" s="2">
        <v>21.4</v>
      </c>
      <c r="AU5526" s="2">
        <v>3</v>
      </c>
      <c r="AV5526" s="2">
        <v>21.4</v>
      </c>
      <c r="AW5526" s="2">
        <v>7</v>
      </c>
      <c r="AX5526" s="2">
        <v>50</v>
      </c>
    </row>
    <row r="5527" spans="1:51" ht="12.75" customHeight="1" x14ac:dyDescent="0.2">
      <c r="A5527">
        <v>3</v>
      </c>
      <c r="B5527" s="2">
        <v>1753</v>
      </c>
      <c r="C5527" s="17">
        <v>2.5</v>
      </c>
      <c r="D5527" s="2">
        <v>2.17</v>
      </c>
      <c r="G5527" s="17">
        <v>11</v>
      </c>
      <c r="H5527" s="2">
        <v>8</v>
      </c>
      <c r="I5527" s="2">
        <v>66.7</v>
      </c>
      <c r="J5527" s="2">
        <v>8</v>
      </c>
      <c r="K5527" s="2">
        <v>66.7</v>
      </c>
      <c r="L5527" s="2">
        <v>72.7</v>
      </c>
      <c r="M5527" s="2">
        <v>3</v>
      </c>
      <c r="N5527" s="2">
        <v>25</v>
      </c>
      <c r="S5527" s="2">
        <v>5</v>
      </c>
      <c r="T5527" s="2">
        <v>41.7</v>
      </c>
      <c r="U5527" s="2">
        <v>3</v>
      </c>
      <c r="V5527" s="2">
        <v>25</v>
      </c>
      <c r="W5527" s="2">
        <v>1</v>
      </c>
      <c r="X5527" s="2">
        <v>8.3000000000000007</v>
      </c>
      <c r="Y5527" s="2">
        <v>4</v>
      </c>
      <c r="Z5527" s="2">
        <v>33.299999999999997</v>
      </c>
      <c r="AA5527" s="2">
        <v>2</v>
      </c>
      <c r="AE5527" s="2">
        <v>11</v>
      </c>
      <c r="AF5527" s="2">
        <v>4</v>
      </c>
      <c r="AG5527" s="2">
        <v>33.299999999999997</v>
      </c>
      <c r="AH5527" s="2">
        <v>4</v>
      </c>
      <c r="AI5527" s="2">
        <v>33.299999999999997</v>
      </c>
      <c r="AJ5527" s="2">
        <v>36.4</v>
      </c>
      <c r="AK5527" s="2">
        <v>2</v>
      </c>
      <c r="AL5527" s="2">
        <v>16.7</v>
      </c>
      <c r="AM5527" s="2">
        <v>5</v>
      </c>
      <c r="AN5527" s="2">
        <v>41.7</v>
      </c>
      <c r="AQ5527" s="2">
        <v>2</v>
      </c>
      <c r="AR5527" s="2">
        <v>16.7</v>
      </c>
      <c r="AS5527" s="2">
        <v>2</v>
      </c>
      <c r="AT5527" s="2">
        <v>16.7</v>
      </c>
      <c r="AU5527" s="2">
        <v>1</v>
      </c>
      <c r="AV5527" s="2">
        <v>8.3000000000000007</v>
      </c>
      <c r="AW5527" s="2">
        <v>8</v>
      </c>
      <c r="AX5527" s="2">
        <v>66.7</v>
      </c>
      <c r="AY5527" s="2">
        <v>2</v>
      </c>
    </row>
    <row r="5528" spans="1:51" ht="12.75" customHeight="1" x14ac:dyDescent="0.2">
      <c r="A5528">
        <v>3</v>
      </c>
      <c r="B5528" s="2">
        <v>1758</v>
      </c>
      <c r="G5528" s="17">
        <v>5</v>
      </c>
      <c r="AE5528" s="2">
        <v>4</v>
      </c>
    </row>
    <row r="5529" spans="1:51" ht="12.75" customHeight="1" x14ac:dyDescent="0.2">
      <c r="A5529">
        <v>3</v>
      </c>
      <c r="B5529" s="2">
        <v>1759</v>
      </c>
      <c r="G5529" s="17">
        <v>2</v>
      </c>
      <c r="AE5529" s="2">
        <v>2</v>
      </c>
    </row>
    <row r="5530" spans="1:51" ht="12.75" customHeight="1" x14ac:dyDescent="0.2">
      <c r="A5530">
        <v>3</v>
      </c>
      <c r="B5530" s="2">
        <v>1763</v>
      </c>
      <c r="G5530" s="17">
        <v>3</v>
      </c>
      <c r="AE5530" s="2">
        <v>3</v>
      </c>
    </row>
    <row r="5531" spans="1:51" ht="12.75" customHeight="1" x14ac:dyDescent="0.2">
      <c r="A5531">
        <v>3</v>
      </c>
      <c r="B5531" s="2">
        <v>1770</v>
      </c>
      <c r="G5531" s="17">
        <v>1</v>
      </c>
      <c r="AE5531" s="2">
        <v>1</v>
      </c>
    </row>
    <row r="5532" spans="1:51" ht="12.75" customHeight="1" x14ac:dyDescent="0.2">
      <c r="A5532">
        <v>3</v>
      </c>
      <c r="B5532" s="2">
        <v>1771</v>
      </c>
      <c r="G5532" s="17">
        <v>7</v>
      </c>
      <c r="AE5532" s="2">
        <v>7</v>
      </c>
    </row>
    <row r="5533" spans="1:51" ht="12.75" customHeight="1" x14ac:dyDescent="0.2">
      <c r="A5533">
        <v>3</v>
      </c>
      <c r="B5533" s="2">
        <v>1772</v>
      </c>
      <c r="G5533" s="17">
        <v>5</v>
      </c>
      <c r="AE5533" s="2">
        <v>5</v>
      </c>
    </row>
    <row r="5534" spans="1:51" ht="12.75" customHeight="1" x14ac:dyDescent="0.2">
      <c r="A5534">
        <v>3</v>
      </c>
      <c r="B5534" s="2">
        <v>1777</v>
      </c>
      <c r="C5534" s="17">
        <v>1.76</v>
      </c>
      <c r="D5534" s="2">
        <v>1.46</v>
      </c>
      <c r="G5534" s="17">
        <v>31</v>
      </c>
      <c r="H5534" s="2">
        <v>23</v>
      </c>
      <c r="I5534" s="2">
        <v>46</v>
      </c>
      <c r="J5534" s="2">
        <v>23</v>
      </c>
      <c r="K5534" s="2">
        <v>46</v>
      </c>
      <c r="L5534" s="2">
        <v>74.2</v>
      </c>
      <c r="M5534" s="2">
        <v>4</v>
      </c>
      <c r="N5534" s="2">
        <v>8</v>
      </c>
      <c r="O5534" s="2">
        <v>4</v>
      </c>
      <c r="P5534" s="2">
        <v>8</v>
      </c>
      <c r="S5534" s="2">
        <v>16</v>
      </c>
      <c r="T5534" s="2">
        <v>32</v>
      </c>
      <c r="U5534" s="2">
        <v>7</v>
      </c>
      <c r="V5534" s="2">
        <v>14</v>
      </c>
      <c r="W5534" s="2">
        <v>19</v>
      </c>
      <c r="X5534" s="2">
        <v>38</v>
      </c>
      <c r="Y5534" s="2">
        <v>27</v>
      </c>
      <c r="Z5534" s="2">
        <v>54</v>
      </c>
      <c r="AA5534" s="2">
        <v>7</v>
      </c>
      <c r="AE5534" s="2">
        <v>31</v>
      </c>
      <c r="AF5534" s="2">
        <v>16</v>
      </c>
      <c r="AG5534" s="2">
        <v>32</v>
      </c>
      <c r="AH5534" s="2">
        <v>16</v>
      </c>
      <c r="AI5534" s="2">
        <v>32</v>
      </c>
      <c r="AJ5534" s="2">
        <v>51.6</v>
      </c>
      <c r="AK5534" s="2">
        <v>8</v>
      </c>
      <c r="AL5534" s="2">
        <v>16</v>
      </c>
      <c r="AM5534" s="2">
        <v>7</v>
      </c>
      <c r="AN5534" s="2">
        <v>14</v>
      </c>
      <c r="AQ5534" s="2">
        <v>13</v>
      </c>
      <c r="AR5534" s="2">
        <v>26</v>
      </c>
      <c r="AS5534" s="2">
        <v>3</v>
      </c>
      <c r="AT5534" s="2">
        <v>6</v>
      </c>
      <c r="AU5534" s="2">
        <v>19</v>
      </c>
      <c r="AV5534" s="2">
        <v>38</v>
      </c>
      <c r="AW5534" s="2">
        <v>34</v>
      </c>
      <c r="AX5534" s="2">
        <v>68</v>
      </c>
      <c r="AY5534" s="2">
        <v>7</v>
      </c>
    </row>
    <row r="5535" spans="1:51" ht="12.75" customHeight="1" x14ac:dyDescent="0.2">
      <c r="A5535">
        <v>3</v>
      </c>
      <c r="B5535" s="2">
        <v>1784</v>
      </c>
      <c r="G5535" s="17">
        <v>5</v>
      </c>
      <c r="AE5535" s="2">
        <v>5</v>
      </c>
    </row>
    <row r="5536" spans="1:51" ht="12.75" customHeight="1" x14ac:dyDescent="0.2">
      <c r="A5536">
        <v>3</v>
      </c>
      <c r="B5536" s="2">
        <v>1796</v>
      </c>
      <c r="C5536" s="17">
        <v>3.17</v>
      </c>
      <c r="D5536" s="2">
        <v>3</v>
      </c>
      <c r="G5536" s="17">
        <v>53</v>
      </c>
      <c r="H5536" s="2">
        <v>43</v>
      </c>
      <c r="I5536" s="2">
        <v>81.099999999999994</v>
      </c>
      <c r="J5536" s="2">
        <v>43</v>
      </c>
      <c r="K5536" s="2">
        <v>81.099999999999994</v>
      </c>
      <c r="L5536" s="2">
        <v>81.099999999999994</v>
      </c>
      <c r="M5536" s="2">
        <v>2</v>
      </c>
      <c r="N5536" s="2">
        <v>3.8</v>
      </c>
      <c r="O5536" s="2">
        <v>8</v>
      </c>
      <c r="P5536" s="2">
        <v>15.1</v>
      </c>
      <c r="Q5536" s="2">
        <v>1</v>
      </c>
      <c r="R5536" s="2">
        <v>1.9</v>
      </c>
      <c r="S5536" s="2">
        <v>18</v>
      </c>
      <c r="T5536" s="2">
        <v>34</v>
      </c>
      <c r="U5536" s="2">
        <v>24</v>
      </c>
      <c r="V5536" s="2">
        <v>45.3</v>
      </c>
      <c r="Y5536" s="2">
        <v>10</v>
      </c>
      <c r="Z5536" s="2">
        <v>18.899999999999999</v>
      </c>
      <c r="AE5536" s="2">
        <v>53</v>
      </c>
      <c r="AF5536" s="2">
        <v>44</v>
      </c>
      <c r="AG5536" s="2">
        <v>83</v>
      </c>
      <c r="AH5536" s="2">
        <v>44</v>
      </c>
      <c r="AI5536" s="2">
        <v>83</v>
      </c>
      <c r="AJ5536" s="2">
        <v>83</v>
      </c>
      <c r="AK5536" s="2">
        <v>3</v>
      </c>
      <c r="AL5536" s="2">
        <v>5.7</v>
      </c>
      <c r="AM5536" s="2">
        <v>6</v>
      </c>
      <c r="AN5536" s="2">
        <v>11.3</v>
      </c>
      <c r="AO5536" s="2">
        <v>2</v>
      </c>
      <c r="AP5536" s="2">
        <v>3.8</v>
      </c>
      <c r="AQ5536" s="2">
        <v>24</v>
      </c>
      <c r="AR5536" s="2">
        <v>45.3</v>
      </c>
      <c r="AS5536" s="2">
        <v>18</v>
      </c>
      <c r="AT5536" s="2">
        <v>34</v>
      </c>
      <c r="AW5536" s="2">
        <v>9</v>
      </c>
      <c r="AX5536" s="2">
        <v>17</v>
      </c>
    </row>
    <row r="5537" spans="1:52" ht="12.75" customHeight="1" x14ac:dyDescent="0.2">
      <c r="A5537">
        <v>3</v>
      </c>
      <c r="B5537" s="2">
        <v>1814</v>
      </c>
      <c r="G5537" s="17">
        <v>4</v>
      </c>
      <c r="AE5537" s="2">
        <v>4</v>
      </c>
    </row>
    <row r="5538" spans="1:52" ht="12.75" customHeight="1" x14ac:dyDescent="0.2">
      <c r="A5538">
        <v>3</v>
      </c>
      <c r="B5538" s="2">
        <v>1817</v>
      </c>
    </row>
    <row r="5539" spans="1:52" ht="12.75" customHeight="1" x14ac:dyDescent="0.2">
      <c r="A5539">
        <v>3</v>
      </c>
      <c r="B5539" s="2">
        <v>1819</v>
      </c>
      <c r="G5539" s="17">
        <v>1</v>
      </c>
      <c r="AE5539" s="2">
        <v>2</v>
      </c>
    </row>
    <row r="5540" spans="1:52" ht="12.75" customHeight="1" x14ac:dyDescent="0.2">
      <c r="A5540">
        <v>3</v>
      </c>
      <c r="B5540" s="2">
        <v>1822</v>
      </c>
      <c r="G5540" s="17">
        <v>4</v>
      </c>
      <c r="AE5540" s="2">
        <v>4</v>
      </c>
    </row>
    <row r="5541" spans="1:52" ht="12.75" customHeight="1" x14ac:dyDescent="0.2">
      <c r="A5541">
        <v>3</v>
      </c>
      <c r="B5541" s="2">
        <v>1836</v>
      </c>
      <c r="C5541" s="17">
        <v>3.44</v>
      </c>
      <c r="D5541" s="2">
        <v>3.02</v>
      </c>
      <c r="G5541" s="17">
        <v>52</v>
      </c>
      <c r="H5541" s="2">
        <v>46</v>
      </c>
      <c r="I5541" s="2">
        <v>88.5</v>
      </c>
      <c r="J5541" s="2">
        <v>46</v>
      </c>
      <c r="K5541" s="2">
        <v>88.5</v>
      </c>
      <c r="L5541" s="2">
        <v>88.5</v>
      </c>
      <c r="M5541" s="2">
        <v>2</v>
      </c>
      <c r="N5541" s="2">
        <v>3.8</v>
      </c>
      <c r="O5541" s="2">
        <v>4</v>
      </c>
      <c r="P5541" s="2">
        <v>7.7</v>
      </c>
      <c r="S5541" s="2">
        <v>15</v>
      </c>
      <c r="T5541" s="2">
        <v>28.8</v>
      </c>
      <c r="U5541" s="2">
        <v>31</v>
      </c>
      <c r="V5541" s="2">
        <v>59.6</v>
      </c>
      <c r="Y5541" s="2">
        <v>6</v>
      </c>
      <c r="Z5541" s="2">
        <v>11.5</v>
      </c>
      <c r="AE5541" s="2">
        <v>52</v>
      </c>
      <c r="AF5541" s="2">
        <v>39</v>
      </c>
      <c r="AG5541" s="2">
        <v>75</v>
      </c>
      <c r="AH5541" s="2">
        <v>39</v>
      </c>
      <c r="AI5541" s="2">
        <v>75</v>
      </c>
      <c r="AJ5541" s="2">
        <v>75</v>
      </c>
      <c r="AK5541" s="2">
        <v>4</v>
      </c>
      <c r="AL5541" s="2">
        <v>7.7</v>
      </c>
      <c r="AM5541" s="2">
        <v>9</v>
      </c>
      <c r="AN5541" s="2">
        <v>17.3</v>
      </c>
      <c r="AQ5541" s="2">
        <v>21</v>
      </c>
      <c r="AR5541" s="2">
        <v>40.4</v>
      </c>
      <c r="AS5541" s="2">
        <v>18</v>
      </c>
      <c r="AT5541" s="2">
        <v>34.6</v>
      </c>
      <c r="AW5541" s="2">
        <v>13</v>
      </c>
      <c r="AX5541" s="2">
        <v>25</v>
      </c>
    </row>
    <row r="5542" spans="1:52" ht="12.75" customHeight="1" x14ac:dyDescent="0.2">
      <c r="A5542">
        <v>3</v>
      </c>
      <c r="B5542" s="2">
        <v>1841</v>
      </c>
      <c r="G5542" s="17">
        <v>5</v>
      </c>
      <c r="AE5542" s="2">
        <v>5</v>
      </c>
    </row>
    <row r="5543" spans="1:52" ht="12.75" customHeight="1" x14ac:dyDescent="0.2">
      <c r="A5543">
        <v>3</v>
      </c>
      <c r="B5543" s="2">
        <v>1845</v>
      </c>
      <c r="G5543" s="17">
        <v>3</v>
      </c>
      <c r="AE5543" s="2">
        <v>3</v>
      </c>
    </row>
    <row r="5544" spans="1:52" ht="12.75" customHeight="1" x14ac:dyDescent="0.2">
      <c r="A5544">
        <v>3</v>
      </c>
      <c r="B5544" s="2">
        <v>1848</v>
      </c>
      <c r="G5544" s="17">
        <v>1</v>
      </c>
      <c r="AE5544" s="2">
        <v>1</v>
      </c>
    </row>
    <row r="5545" spans="1:52" ht="12.75" customHeight="1" x14ac:dyDescent="0.2">
      <c r="A5545">
        <v>3</v>
      </c>
      <c r="B5545" s="2">
        <v>1852</v>
      </c>
      <c r="C5545" s="17">
        <v>2.2599999999999998</v>
      </c>
      <c r="D5545" s="2">
        <v>1.45</v>
      </c>
      <c r="G5545" s="17">
        <v>35</v>
      </c>
      <c r="H5545" s="2">
        <v>23</v>
      </c>
      <c r="I5545" s="2">
        <v>54.8</v>
      </c>
      <c r="J5545" s="2">
        <v>23</v>
      </c>
      <c r="K5545" s="2">
        <v>54.8</v>
      </c>
      <c r="L5545" s="2">
        <v>65.7</v>
      </c>
      <c r="M5545" s="2">
        <v>6</v>
      </c>
      <c r="N5545" s="2">
        <v>14.3</v>
      </c>
      <c r="O5545" s="2">
        <v>6</v>
      </c>
      <c r="P5545" s="2">
        <v>14.3</v>
      </c>
      <c r="S5545" s="2">
        <v>15</v>
      </c>
      <c r="T5545" s="2">
        <v>35.700000000000003</v>
      </c>
      <c r="U5545" s="2">
        <v>8</v>
      </c>
      <c r="V5545" s="2">
        <v>19</v>
      </c>
      <c r="W5545" s="2">
        <v>7</v>
      </c>
      <c r="X5545" s="2">
        <v>16.7</v>
      </c>
      <c r="Y5545" s="2">
        <v>19</v>
      </c>
      <c r="Z5545" s="2">
        <v>45.2</v>
      </c>
      <c r="AB5545" s="2">
        <v>3</v>
      </c>
      <c r="AE5545" s="2">
        <v>34</v>
      </c>
      <c r="AF5545" s="2">
        <v>9</v>
      </c>
      <c r="AG5545" s="2">
        <v>21.4</v>
      </c>
      <c r="AH5545" s="2">
        <v>9</v>
      </c>
      <c r="AI5545" s="2">
        <v>21.4</v>
      </c>
      <c r="AJ5545" s="2">
        <v>26.5</v>
      </c>
      <c r="AK5545" s="2">
        <v>16</v>
      </c>
      <c r="AL5545" s="2">
        <v>38.1</v>
      </c>
      <c r="AM5545" s="2">
        <v>9</v>
      </c>
      <c r="AN5545" s="2">
        <v>21.4</v>
      </c>
      <c r="AQ5545" s="2">
        <v>9</v>
      </c>
      <c r="AR5545" s="2">
        <v>21.4</v>
      </c>
      <c r="AU5545" s="2">
        <v>8</v>
      </c>
      <c r="AV5545" s="2">
        <v>19</v>
      </c>
      <c r="AW5545" s="2">
        <v>33</v>
      </c>
      <c r="AX5545" s="2">
        <v>78.599999999999994</v>
      </c>
      <c r="AZ5545" s="2">
        <v>3</v>
      </c>
    </row>
    <row r="5546" spans="1:52" ht="12.75" customHeight="1" x14ac:dyDescent="0.2">
      <c r="A5546">
        <v>3</v>
      </c>
      <c r="B5546" s="2">
        <v>1854</v>
      </c>
      <c r="C5546" s="17">
        <v>2.91</v>
      </c>
      <c r="D5546" s="2">
        <v>2.82</v>
      </c>
      <c r="G5546" s="17">
        <v>10</v>
      </c>
      <c r="H5546" s="2">
        <v>7</v>
      </c>
      <c r="I5546" s="2">
        <v>63.6</v>
      </c>
      <c r="J5546" s="2">
        <v>7</v>
      </c>
      <c r="K5546" s="2">
        <v>63.6</v>
      </c>
      <c r="L5546" s="2">
        <v>70</v>
      </c>
      <c r="O5546" s="2">
        <v>3</v>
      </c>
      <c r="P5546" s="2">
        <v>27.3</v>
      </c>
      <c r="S5546" s="2">
        <v>2</v>
      </c>
      <c r="T5546" s="2">
        <v>18.2</v>
      </c>
      <c r="U5546" s="2">
        <v>5</v>
      </c>
      <c r="V5546" s="2">
        <v>45.5</v>
      </c>
      <c r="W5546" s="2">
        <v>1</v>
      </c>
      <c r="X5546" s="2">
        <v>9.1</v>
      </c>
      <c r="Y5546" s="2">
        <v>4</v>
      </c>
      <c r="Z5546" s="2">
        <v>36.4</v>
      </c>
      <c r="AE5546" s="2">
        <v>11</v>
      </c>
      <c r="AF5546" s="2">
        <v>7</v>
      </c>
      <c r="AG5546" s="2">
        <v>63.6</v>
      </c>
      <c r="AH5546" s="2">
        <v>7</v>
      </c>
      <c r="AI5546" s="2">
        <v>63.6</v>
      </c>
      <c r="AJ5546" s="2">
        <v>63.6</v>
      </c>
      <c r="AM5546" s="2">
        <v>4</v>
      </c>
      <c r="AN5546" s="2">
        <v>36.4</v>
      </c>
      <c r="AQ5546" s="2">
        <v>5</v>
      </c>
      <c r="AR5546" s="2">
        <v>45.5</v>
      </c>
      <c r="AS5546" s="2">
        <v>2</v>
      </c>
      <c r="AT5546" s="2">
        <v>18.2</v>
      </c>
      <c r="AW5546" s="2">
        <v>4</v>
      </c>
      <c r="AX5546" s="2">
        <v>36.4</v>
      </c>
    </row>
    <row r="5547" spans="1:52" ht="12.75" customHeight="1" x14ac:dyDescent="0.2">
      <c r="A5547">
        <v>3</v>
      </c>
      <c r="B5547" s="2">
        <v>1857</v>
      </c>
      <c r="AE5547" s="2">
        <v>1</v>
      </c>
    </row>
    <row r="5548" spans="1:52" ht="12.75" customHeight="1" x14ac:dyDescent="0.2">
      <c r="A5548">
        <v>3</v>
      </c>
      <c r="B5548" s="2">
        <v>1858</v>
      </c>
      <c r="C5548" s="17">
        <v>3.06</v>
      </c>
      <c r="D5548" s="2">
        <v>2.13</v>
      </c>
      <c r="G5548" s="17">
        <v>16</v>
      </c>
      <c r="H5548" s="2">
        <v>12</v>
      </c>
      <c r="I5548" s="2">
        <v>75</v>
      </c>
      <c r="J5548" s="2">
        <v>12</v>
      </c>
      <c r="K5548" s="2">
        <v>75</v>
      </c>
      <c r="L5548" s="2">
        <v>75</v>
      </c>
      <c r="M5548" s="2">
        <v>2</v>
      </c>
      <c r="N5548" s="2">
        <v>12.5</v>
      </c>
      <c r="O5548" s="2">
        <v>2</v>
      </c>
      <c r="P5548" s="2">
        <v>12.5</v>
      </c>
      <c r="S5548" s="2">
        <v>5</v>
      </c>
      <c r="T5548" s="2">
        <v>31.3</v>
      </c>
      <c r="U5548" s="2">
        <v>7</v>
      </c>
      <c r="V5548" s="2">
        <v>43.8</v>
      </c>
      <c r="Y5548" s="2">
        <v>4</v>
      </c>
      <c r="Z5548" s="2">
        <v>25</v>
      </c>
      <c r="AB5548" s="2">
        <v>1</v>
      </c>
      <c r="AE5548" s="2">
        <v>16</v>
      </c>
      <c r="AF5548" s="2">
        <v>7</v>
      </c>
      <c r="AG5548" s="2">
        <v>43.8</v>
      </c>
      <c r="AH5548" s="2">
        <v>7</v>
      </c>
      <c r="AI5548" s="2">
        <v>43.8</v>
      </c>
      <c r="AJ5548" s="2">
        <v>43.8</v>
      </c>
      <c r="AK5548" s="2">
        <v>5</v>
      </c>
      <c r="AL5548" s="2">
        <v>31.3</v>
      </c>
      <c r="AM5548" s="2">
        <v>4</v>
      </c>
      <c r="AN5548" s="2">
        <v>25</v>
      </c>
      <c r="AQ5548" s="2">
        <v>7</v>
      </c>
      <c r="AR5548" s="2">
        <v>43.8</v>
      </c>
      <c r="AW5548" s="2">
        <v>9</v>
      </c>
      <c r="AX5548" s="2">
        <v>56.3</v>
      </c>
      <c r="AZ5548" s="2">
        <v>1</v>
      </c>
    </row>
    <row r="5549" spans="1:52" ht="12.75" customHeight="1" x14ac:dyDescent="0.2">
      <c r="A5549">
        <v>3</v>
      </c>
      <c r="B5549" s="2">
        <v>1862</v>
      </c>
      <c r="C5549" s="17">
        <v>3.31</v>
      </c>
      <c r="D5549" s="2">
        <v>3.13</v>
      </c>
      <c r="G5549" s="17">
        <v>39</v>
      </c>
      <c r="H5549" s="2">
        <v>34</v>
      </c>
      <c r="I5549" s="2">
        <v>87.2</v>
      </c>
      <c r="J5549" s="2">
        <v>34</v>
      </c>
      <c r="K5549" s="2">
        <v>87.2</v>
      </c>
      <c r="L5549" s="2">
        <v>87.2</v>
      </c>
      <c r="M5549" s="2">
        <v>3</v>
      </c>
      <c r="N5549" s="2">
        <v>7.7</v>
      </c>
      <c r="O5549" s="2">
        <v>2</v>
      </c>
      <c r="P5549" s="2">
        <v>5.0999999999999996</v>
      </c>
      <c r="S5549" s="2">
        <v>14</v>
      </c>
      <c r="T5549" s="2">
        <v>35.9</v>
      </c>
      <c r="U5549" s="2">
        <v>20</v>
      </c>
      <c r="V5549" s="2">
        <v>51.3</v>
      </c>
      <c r="Y5549" s="2">
        <v>5</v>
      </c>
      <c r="Z5549" s="2">
        <v>12.8</v>
      </c>
      <c r="AE5549" s="2">
        <v>39</v>
      </c>
      <c r="AF5549" s="2">
        <v>31</v>
      </c>
      <c r="AG5549" s="2">
        <v>79.5</v>
      </c>
      <c r="AH5549" s="2">
        <v>31</v>
      </c>
      <c r="AI5549" s="2">
        <v>79.5</v>
      </c>
      <c r="AJ5549" s="2">
        <v>79.5</v>
      </c>
      <c r="AK5549" s="2">
        <v>2</v>
      </c>
      <c r="AL5549" s="2">
        <v>5.0999999999999996</v>
      </c>
      <c r="AM5549" s="2">
        <v>6</v>
      </c>
      <c r="AN5549" s="2">
        <v>15.4</v>
      </c>
      <c r="AQ5549" s="2">
        <v>16</v>
      </c>
      <c r="AR5549" s="2">
        <v>41</v>
      </c>
      <c r="AS5549" s="2">
        <v>15</v>
      </c>
      <c r="AT5549" s="2">
        <v>38.5</v>
      </c>
      <c r="AW5549" s="2">
        <v>8</v>
      </c>
      <c r="AX5549" s="2">
        <v>20.5</v>
      </c>
    </row>
    <row r="5550" spans="1:52" ht="12.75" customHeight="1" x14ac:dyDescent="0.2">
      <c r="A5550">
        <v>3</v>
      </c>
      <c r="B5550" s="2">
        <v>1875</v>
      </c>
      <c r="C5550" s="17">
        <v>2.79</v>
      </c>
      <c r="D5550" s="2">
        <v>2.13</v>
      </c>
      <c r="G5550" s="17">
        <v>37</v>
      </c>
      <c r="H5550" s="2">
        <v>29</v>
      </c>
      <c r="I5550" s="2">
        <v>76.3</v>
      </c>
      <c r="J5550" s="2">
        <v>29</v>
      </c>
      <c r="K5550" s="2">
        <v>76.3</v>
      </c>
      <c r="L5550" s="2">
        <v>78.400000000000006</v>
      </c>
      <c r="M5550" s="2">
        <v>6</v>
      </c>
      <c r="N5550" s="2">
        <v>15.8</v>
      </c>
      <c r="O5550" s="2">
        <v>2</v>
      </c>
      <c r="P5550" s="2">
        <v>5.3</v>
      </c>
      <c r="S5550" s="2">
        <v>20</v>
      </c>
      <c r="T5550" s="2">
        <v>52.6</v>
      </c>
      <c r="U5550" s="2">
        <v>9</v>
      </c>
      <c r="V5550" s="2">
        <v>23.7</v>
      </c>
      <c r="W5550" s="2">
        <v>1</v>
      </c>
      <c r="X5550" s="2">
        <v>2.6</v>
      </c>
      <c r="Y5550" s="2">
        <v>9</v>
      </c>
      <c r="Z5550" s="2">
        <v>23.7</v>
      </c>
      <c r="AE5550" s="2">
        <v>37</v>
      </c>
      <c r="AF5550" s="2">
        <v>15</v>
      </c>
      <c r="AG5550" s="2">
        <v>39.5</v>
      </c>
      <c r="AH5550" s="2">
        <v>15</v>
      </c>
      <c r="AI5550" s="2">
        <v>39.5</v>
      </c>
      <c r="AJ5550" s="2">
        <v>40.5</v>
      </c>
      <c r="AK5550" s="2">
        <v>9</v>
      </c>
      <c r="AL5550" s="2">
        <v>23.7</v>
      </c>
      <c r="AM5550" s="2">
        <v>13</v>
      </c>
      <c r="AN5550" s="2">
        <v>34.200000000000003</v>
      </c>
      <c r="AQ5550" s="2">
        <v>14</v>
      </c>
      <c r="AR5550" s="2">
        <v>36.799999999999997</v>
      </c>
      <c r="AS5550" s="2">
        <v>1</v>
      </c>
      <c r="AT5550" s="2">
        <v>2.6</v>
      </c>
      <c r="AU5550" s="2">
        <v>1</v>
      </c>
      <c r="AV5550" s="2">
        <v>2.6</v>
      </c>
      <c r="AW5550" s="2">
        <v>23</v>
      </c>
      <c r="AX5550" s="2">
        <v>60.5</v>
      </c>
    </row>
    <row r="5551" spans="1:52" ht="12.75" customHeight="1" x14ac:dyDescent="0.2">
      <c r="A5551">
        <v>3</v>
      </c>
      <c r="B5551" s="2">
        <v>1882</v>
      </c>
      <c r="G5551" s="17">
        <v>1</v>
      </c>
      <c r="AE5551" s="2">
        <v>1</v>
      </c>
    </row>
    <row r="5552" spans="1:52" ht="12.75" customHeight="1" x14ac:dyDescent="0.2">
      <c r="A5552">
        <v>3</v>
      </c>
      <c r="B5552" s="2">
        <v>1892</v>
      </c>
      <c r="C5552" s="17">
        <v>1.2</v>
      </c>
      <c r="D5552" s="2">
        <v>0.85</v>
      </c>
      <c r="G5552" s="17">
        <v>16</v>
      </c>
      <c r="H5552" s="2">
        <v>14</v>
      </c>
      <c r="I5552" s="2">
        <v>30.4</v>
      </c>
      <c r="J5552" s="2">
        <v>14</v>
      </c>
      <c r="K5552" s="2">
        <v>30.4</v>
      </c>
      <c r="L5552" s="2">
        <v>87.5</v>
      </c>
      <c r="O5552" s="2">
        <v>2</v>
      </c>
      <c r="P5552" s="2">
        <v>4.3</v>
      </c>
      <c r="S5552" s="2">
        <v>5</v>
      </c>
      <c r="T5552" s="2">
        <v>10.9</v>
      </c>
      <c r="U5552" s="2">
        <v>9</v>
      </c>
      <c r="V5552" s="2">
        <v>19.600000000000001</v>
      </c>
      <c r="W5552" s="2">
        <v>30</v>
      </c>
      <c r="X5552" s="2">
        <v>65.2</v>
      </c>
      <c r="Y5552" s="2">
        <v>32</v>
      </c>
      <c r="Z5552" s="2">
        <v>69.599999999999994</v>
      </c>
      <c r="AB5552" s="2">
        <v>3</v>
      </c>
      <c r="AE5552" s="2">
        <v>16</v>
      </c>
      <c r="AF5552" s="2">
        <v>9</v>
      </c>
      <c r="AG5552" s="2">
        <v>18.8</v>
      </c>
      <c r="AH5552" s="2">
        <v>9</v>
      </c>
      <c r="AI5552" s="2">
        <v>18.8</v>
      </c>
      <c r="AJ5552" s="2">
        <v>56.3</v>
      </c>
      <c r="AK5552" s="2">
        <v>3</v>
      </c>
      <c r="AL5552" s="2">
        <v>6.3</v>
      </c>
      <c r="AM5552" s="2">
        <v>4</v>
      </c>
      <c r="AN5552" s="2">
        <v>8.3000000000000007</v>
      </c>
      <c r="AQ5552" s="2">
        <v>6</v>
      </c>
      <c r="AR5552" s="2">
        <v>12.5</v>
      </c>
      <c r="AS5552" s="2">
        <v>3</v>
      </c>
      <c r="AT5552" s="2">
        <v>6.3</v>
      </c>
      <c r="AU5552" s="2">
        <v>32</v>
      </c>
      <c r="AV5552" s="2">
        <v>66.7</v>
      </c>
      <c r="AW5552" s="2">
        <v>39</v>
      </c>
      <c r="AX5552" s="2">
        <v>81.3</v>
      </c>
      <c r="AZ5552" s="2">
        <v>1</v>
      </c>
    </row>
    <row r="5553" spans="1:52" ht="12.75" customHeight="1" x14ac:dyDescent="0.2">
      <c r="A5553">
        <v>3</v>
      </c>
      <c r="B5553" s="2">
        <v>1897</v>
      </c>
    </row>
    <row r="5554" spans="1:52" ht="12.75" customHeight="1" x14ac:dyDescent="0.2">
      <c r="A5554">
        <v>3</v>
      </c>
      <c r="B5554" s="2">
        <v>1898</v>
      </c>
      <c r="G5554" s="17">
        <v>1</v>
      </c>
      <c r="AE5554" s="2">
        <v>1</v>
      </c>
    </row>
    <row r="5555" spans="1:52" ht="12.75" customHeight="1" x14ac:dyDescent="0.2">
      <c r="A5555">
        <v>3</v>
      </c>
      <c r="B5555" s="2">
        <v>1902</v>
      </c>
      <c r="G5555" s="17">
        <v>3</v>
      </c>
      <c r="AE5555" s="2">
        <v>3</v>
      </c>
    </row>
    <row r="5556" spans="1:52" ht="12.75" customHeight="1" x14ac:dyDescent="0.2">
      <c r="A5556">
        <v>3</v>
      </c>
      <c r="B5556" s="2">
        <v>1904</v>
      </c>
      <c r="G5556" s="17">
        <v>3</v>
      </c>
      <c r="AE5556" s="2">
        <v>3</v>
      </c>
    </row>
    <row r="5557" spans="1:52" ht="12.75" customHeight="1" x14ac:dyDescent="0.2">
      <c r="A5557">
        <v>3</v>
      </c>
      <c r="B5557" s="2">
        <v>1907</v>
      </c>
      <c r="C5557" s="17">
        <v>3.4</v>
      </c>
      <c r="D5557" s="2">
        <v>2.2000000000000002</v>
      </c>
      <c r="G5557" s="17">
        <v>10</v>
      </c>
      <c r="H5557" s="2">
        <v>9</v>
      </c>
      <c r="I5557" s="2">
        <v>90</v>
      </c>
      <c r="J5557" s="2">
        <v>9</v>
      </c>
      <c r="K5557" s="2">
        <v>90</v>
      </c>
      <c r="L5557" s="2">
        <v>90</v>
      </c>
      <c r="M5557" s="2">
        <v>1</v>
      </c>
      <c r="N5557" s="2">
        <v>10</v>
      </c>
      <c r="S5557" s="2">
        <v>3</v>
      </c>
      <c r="T5557" s="2">
        <v>30</v>
      </c>
      <c r="U5557" s="2">
        <v>6</v>
      </c>
      <c r="V5557" s="2">
        <v>60</v>
      </c>
      <c r="Y5557" s="2">
        <v>1</v>
      </c>
      <c r="Z5557" s="2">
        <v>10</v>
      </c>
      <c r="AB5557" s="2">
        <v>1</v>
      </c>
      <c r="AE5557" s="2">
        <v>10</v>
      </c>
      <c r="AF5557" s="2">
        <v>4</v>
      </c>
      <c r="AG5557" s="2">
        <v>40</v>
      </c>
      <c r="AH5557" s="2">
        <v>4</v>
      </c>
      <c r="AI5557" s="2">
        <v>40</v>
      </c>
      <c r="AJ5557" s="2">
        <v>40</v>
      </c>
      <c r="AK5557" s="2">
        <v>3</v>
      </c>
      <c r="AL5557" s="2">
        <v>30</v>
      </c>
      <c r="AM5557" s="2">
        <v>3</v>
      </c>
      <c r="AN5557" s="2">
        <v>30</v>
      </c>
      <c r="AQ5557" s="2">
        <v>3</v>
      </c>
      <c r="AR5557" s="2">
        <v>30</v>
      </c>
      <c r="AS5557" s="2">
        <v>1</v>
      </c>
      <c r="AT5557" s="2">
        <v>10</v>
      </c>
      <c r="AW5557" s="2">
        <v>6</v>
      </c>
      <c r="AX5557" s="2">
        <v>60</v>
      </c>
      <c r="AZ5557" s="2">
        <v>1</v>
      </c>
    </row>
    <row r="5558" spans="1:52" ht="12.75" customHeight="1" x14ac:dyDescent="0.2">
      <c r="A5558">
        <v>3</v>
      </c>
      <c r="B5558" s="2">
        <v>1910</v>
      </c>
      <c r="G5558" s="17">
        <v>5</v>
      </c>
      <c r="AE5558" s="2">
        <v>5</v>
      </c>
    </row>
    <row r="5559" spans="1:52" ht="12.75" customHeight="1" x14ac:dyDescent="0.2">
      <c r="A5559">
        <v>3</v>
      </c>
      <c r="B5559" s="2">
        <v>1915</v>
      </c>
    </row>
    <row r="5560" spans="1:52" ht="12.75" customHeight="1" x14ac:dyDescent="0.2">
      <c r="A5560">
        <v>3</v>
      </c>
      <c r="B5560" s="2">
        <v>1919</v>
      </c>
      <c r="C5560" s="17">
        <v>1.92</v>
      </c>
      <c r="D5560" s="2">
        <v>1.5</v>
      </c>
      <c r="G5560" s="17">
        <v>10</v>
      </c>
      <c r="H5560" s="2">
        <v>5</v>
      </c>
      <c r="I5560" s="2">
        <v>41.7</v>
      </c>
      <c r="J5560" s="2">
        <v>5</v>
      </c>
      <c r="K5560" s="2">
        <v>41.7</v>
      </c>
      <c r="L5560" s="2">
        <v>50</v>
      </c>
      <c r="M5560" s="2">
        <v>4</v>
      </c>
      <c r="N5560" s="2">
        <v>33.299999999999997</v>
      </c>
      <c r="O5560" s="2">
        <v>1</v>
      </c>
      <c r="P5560" s="2">
        <v>8.3000000000000007</v>
      </c>
      <c r="S5560" s="2">
        <v>3</v>
      </c>
      <c r="T5560" s="2">
        <v>25</v>
      </c>
      <c r="U5560" s="2">
        <v>2</v>
      </c>
      <c r="V5560" s="2">
        <v>16.7</v>
      </c>
      <c r="W5560" s="2">
        <v>2</v>
      </c>
      <c r="X5560" s="2">
        <v>16.7</v>
      </c>
      <c r="Y5560" s="2">
        <v>7</v>
      </c>
      <c r="Z5560" s="2">
        <v>58.3</v>
      </c>
      <c r="AE5560" s="2">
        <v>10</v>
      </c>
      <c r="AF5560" s="2">
        <v>3</v>
      </c>
      <c r="AG5560" s="2">
        <v>25</v>
      </c>
      <c r="AH5560" s="2">
        <v>3</v>
      </c>
      <c r="AI5560" s="2">
        <v>25</v>
      </c>
      <c r="AJ5560" s="2">
        <v>30</v>
      </c>
      <c r="AK5560" s="2">
        <v>5</v>
      </c>
      <c r="AL5560" s="2">
        <v>41.7</v>
      </c>
      <c r="AM5560" s="2">
        <v>2</v>
      </c>
      <c r="AN5560" s="2">
        <v>16.7</v>
      </c>
      <c r="AQ5560" s="2">
        <v>3</v>
      </c>
      <c r="AR5560" s="2">
        <v>25</v>
      </c>
      <c r="AU5560" s="2">
        <v>2</v>
      </c>
      <c r="AV5560" s="2">
        <v>16.7</v>
      </c>
      <c r="AW5560" s="2">
        <v>9</v>
      </c>
      <c r="AX5560" s="2">
        <v>75</v>
      </c>
    </row>
    <row r="5561" spans="1:52" ht="12.75" customHeight="1" x14ac:dyDescent="0.2">
      <c r="A5561">
        <v>3</v>
      </c>
      <c r="B5561" s="2">
        <v>1926</v>
      </c>
      <c r="C5561" s="17">
        <v>2.8</v>
      </c>
      <c r="D5561" s="2">
        <v>2</v>
      </c>
      <c r="G5561" s="17">
        <v>10</v>
      </c>
      <c r="H5561" s="2">
        <v>7</v>
      </c>
      <c r="I5561" s="2">
        <v>70</v>
      </c>
      <c r="J5561" s="2">
        <v>7</v>
      </c>
      <c r="K5561" s="2">
        <v>70</v>
      </c>
      <c r="L5561" s="2">
        <v>70</v>
      </c>
      <c r="M5561" s="2">
        <v>1</v>
      </c>
      <c r="N5561" s="2">
        <v>10</v>
      </c>
      <c r="O5561" s="2">
        <v>2</v>
      </c>
      <c r="P5561" s="2">
        <v>20</v>
      </c>
      <c r="S5561" s="2">
        <v>5</v>
      </c>
      <c r="T5561" s="2">
        <v>50</v>
      </c>
      <c r="U5561" s="2">
        <v>2</v>
      </c>
      <c r="V5561" s="2">
        <v>20</v>
      </c>
      <c r="Y5561" s="2">
        <v>3</v>
      </c>
      <c r="Z5561" s="2">
        <v>30</v>
      </c>
      <c r="AE5561" s="2">
        <v>10</v>
      </c>
      <c r="AF5561" s="2">
        <v>2</v>
      </c>
      <c r="AG5561" s="2">
        <v>20</v>
      </c>
      <c r="AH5561" s="2">
        <v>2</v>
      </c>
      <c r="AI5561" s="2">
        <v>20</v>
      </c>
      <c r="AJ5561" s="2">
        <v>20</v>
      </c>
      <c r="AK5561" s="2">
        <v>2</v>
      </c>
      <c r="AL5561" s="2">
        <v>20</v>
      </c>
      <c r="AM5561" s="2">
        <v>6</v>
      </c>
      <c r="AN5561" s="2">
        <v>60</v>
      </c>
      <c r="AQ5561" s="2">
        <v>2</v>
      </c>
      <c r="AR5561" s="2">
        <v>20</v>
      </c>
      <c r="AW5561" s="2">
        <v>8</v>
      </c>
      <c r="AX5561" s="2">
        <v>80</v>
      </c>
    </row>
    <row r="5562" spans="1:52" ht="12.75" customHeight="1" x14ac:dyDescent="0.2">
      <c r="A5562">
        <v>3</v>
      </c>
      <c r="B5562" s="2">
        <v>1932</v>
      </c>
      <c r="C5562" s="17">
        <v>0.49</v>
      </c>
      <c r="D5562" s="2">
        <v>0.46</v>
      </c>
      <c r="G5562" s="17">
        <v>10</v>
      </c>
      <c r="H5562" s="2">
        <v>9</v>
      </c>
      <c r="I5562" s="2">
        <v>13.8</v>
      </c>
      <c r="J5562" s="2">
        <v>9</v>
      </c>
      <c r="K5562" s="2">
        <v>13.8</v>
      </c>
      <c r="L5562" s="2">
        <v>90</v>
      </c>
      <c r="M5562" s="2">
        <v>1</v>
      </c>
      <c r="N5562" s="2">
        <v>1.5</v>
      </c>
      <c r="S5562" s="2">
        <v>5</v>
      </c>
      <c r="T5562" s="2">
        <v>7.7</v>
      </c>
      <c r="U5562" s="2">
        <v>4</v>
      </c>
      <c r="V5562" s="2">
        <v>6.2</v>
      </c>
      <c r="W5562" s="2">
        <v>55</v>
      </c>
      <c r="X5562" s="2">
        <v>84.6</v>
      </c>
      <c r="Y5562" s="2">
        <v>56</v>
      </c>
      <c r="Z5562" s="2">
        <v>86.2</v>
      </c>
      <c r="AB5562" s="2">
        <v>2</v>
      </c>
      <c r="AE5562" s="2">
        <v>10</v>
      </c>
      <c r="AF5562" s="2">
        <v>8</v>
      </c>
      <c r="AG5562" s="2">
        <v>12.3</v>
      </c>
      <c r="AH5562" s="2">
        <v>8</v>
      </c>
      <c r="AI5562" s="2">
        <v>12.3</v>
      </c>
      <c r="AJ5562" s="2">
        <v>80</v>
      </c>
      <c r="AM5562" s="2">
        <v>2</v>
      </c>
      <c r="AN5562" s="2">
        <v>3.1</v>
      </c>
      <c r="AQ5562" s="2">
        <v>6</v>
      </c>
      <c r="AR5562" s="2">
        <v>9.1999999999999993</v>
      </c>
      <c r="AS5562" s="2">
        <v>2</v>
      </c>
      <c r="AT5562" s="2">
        <v>3.1</v>
      </c>
      <c r="AU5562" s="2">
        <v>55</v>
      </c>
      <c r="AV5562" s="2">
        <v>84.6</v>
      </c>
      <c r="AW5562" s="2">
        <v>57</v>
      </c>
      <c r="AX5562" s="2">
        <v>87.7</v>
      </c>
      <c r="AZ5562" s="2">
        <v>2</v>
      </c>
    </row>
    <row r="5563" spans="1:52" ht="12.75" customHeight="1" x14ac:dyDescent="0.2">
      <c r="A5563">
        <v>3</v>
      </c>
      <c r="B5563" s="2">
        <v>1941</v>
      </c>
      <c r="C5563" s="17">
        <v>3.05</v>
      </c>
      <c r="D5563" s="2">
        <v>2.09</v>
      </c>
      <c r="G5563" s="17">
        <v>22</v>
      </c>
      <c r="H5563" s="2">
        <v>16</v>
      </c>
      <c r="I5563" s="2">
        <v>72.7</v>
      </c>
      <c r="J5563" s="2">
        <v>16</v>
      </c>
      <c r="K5563" s="2">
        <v>72.7</v>
      </c>
      <c r="L5563" s="2">
        <v>72.7</v>
      </c>
      <c r="M5563" s="2">
        <v>3</v>
      </c>
      <c r="N5563" s="2">
        <v>13.6</v>
      </c>
      <c r="O5563" s="2">
        <v>3</v>
      </c>
      <c r="P5563" s="2">
        <v>13.6</v>
      </c>
      <c r="S5563" s="2">
        <v>6</v>
      </c>
      <c r="T5563" s="2">
        <v>27.3</v>
      </c>
      <c r="U5563" s="2">
        <v>10</v>
      </c>
      <c r="V5563" s="2">
        <v>45.5</v>
      </c>
      <c r="Y5563" s="2">
        <v>6</v>
      </c>
      <c r="Z5563" s="2">
        <v>27.3</v>
      </c>
      <c r="AE5563" s="2">
        <v>22</v>
      </c>
      <c r="AF5563" s="2">
        <v>9</v>
      </c>
      <c r="AG5563" s="2">
        <v>40.9</v>
      </c>
      <c r="AH5563" s="2">
        <v>9</v>
      </c>
      <c r="AI5563" s="2">
        <v>40.9</v>
      </c>
      <c r="AJ5563" s="2">
        <v>40.9</v>
      </c>
      <c r="AK5563" s="2">
        <v>9</v>
      </c>
      <c r="AL5563" s="2">
        <v>40.9</v>
      </c>
      <c r="AM5563" s="2">
        <v>4</v>
      </c>
      <c r="AN5563" s="2">
        <v>18.2</v>
      </c>
      <c r="AQ5563" s="2">
        <v>7</v>
      </c>
      <c r="AR5563" s="2">
        <v>31.8</v>
      </c>
      <c r="AS5563" s="2">
        <v>2</v>
      </c>
      <c r="AT5563" s="2">
        <v>9.1</v>
      </c>
      <c r="AW5563" s="2">
        <v>13</v>
      </c>
      <c r="AX5563" s="2">
        <v>59.1</v>
      </c>
    </row>
    <row r="5564" spans="1:52" ht="12.75" customHeight="1" x14ac:dyDescent="0.2">
      <c r="A5564">
        <v>3</v>
      </c>
      <c r="B5564" s="2">
        <v>1942</v>
      </c>
      <c r="C5564" s="17">
        <v>3.08</v>
      </c>
      <c r="D5564" s="2">
        <v>2.69</v>
      </c>
      <c r="G5564" s="17">
        <v>26</v>
      </c>
      <c r="H5564" s="2">
        <v>19</v>
      </c>
      <c r="I5564" s="2">
        <v>73.099999999999994</v>
      </c>
      <c r="J5564" s="2">
        <v>19</v>
      </c>
      <c r="K5564" s="2">
        <v>73.099999999999994</v>
      </c>
      <c r="L5564" s="2">
        <v>73.099999999999994</v>
      </c>
      <c r="M5564" s="2">
        <v>4</v>
      </c>
      <c r="N5564" s="2">
        <v>15.4</v>
      </c>
      <c r="O5564" s="2">
        <v>3</v>
      </c>
      <c r="P5564" s="2">
        <v>11.5</v>
      </c>
      <c r="S5564" s="2">
        <v>6</v>
      </c>
      <c r="T5564" s="2">
        <v>23.1</v>
      </c>
      <c r="U5564" s="2">
        <v>13</v>
      </c>
      <c r="V5564" s="2">
        <v>50</v>
      </c>
      <c r="Y5564" s="2">
        <v>7</v>
      </c>
      <c r="Z5564" s="2">
        <v>26.9</v>
      </c>
      <c r="AE5564" s="2">
        <v>26</v>
      </c>
      <c r="AF5564" s="2">
        <v>17</v>
      </c>
      <c r="AG5564" s="2">
        <v>65.400000000000006</v>
      </c>
      <c r="AH5564" s="2">
        <v>17</v>
      </c>
      <c r="AI5564" s="2">
        <v>65.400000000000006</v>
      </c>
      <c r="AJ5564" s="2">
        <v>65.400000000000006</v>
      </c>
      <c r="AK5564" s="2">
        <v>4</v>
      </c>
      <c r="AL5564" s="2">
        <v>15.4</v>
      </c>
      <c r="AM5564" s="2">
        <v>5</v>
      </c>
      <c r="AN5564" s="2">
        <v>19.2</v>
      </c>
      <c r="AQ5564" s="2">
        <v>12</v>
      </c>
      <c r="AR5564" s="2">
        <v>46.2</v>
      </c>
      <c r="AS5564" s="2">
        <v>5</v>
      </c>
      <c r="AT5564" s="2">
        <v>19.2</v>
      </c>
      <c r="AW5564" s="2">
        <v>9</v>
      </c>
      <c r="AX5564" s="2">
        <v>34.6</v>
      </c>
    </row>
    <row r="5565" spans="1:52" ht="12.75" customHeight="1" x14ac:dyDescent="0.2">
      <c r="A5565">
        <v>3</v>
      </c>
      <c r="B5565" s="2">
        <v>1951</v>
      </c>
      <c r="G5565" s="17">
        <v>1</v>
      </c>
      <c r="AE5565" s="2">
        <v>1</v>
      </c>
    </row>
    <row r="5566" spans="1:52" ht="12.75" customHeight="1" x14ac:dyDescent="0.2">
      <c r="A5566">
        <v>3</v>
      </c>
      <c r="B5566" s="2">
        <v>1964</v>
      </c>
      <c r="G5566" s="17">
        <v>7</v>
      </c>
      <c r="AE5566" s="2">
        <v>7</v>
      </c>
    </row>
    <row r="5567" spans="1:52" ht="12.75" customHeight="1" x14ac:dyDescent="0.2">
      <c r="A5567">
        <v>3</v>
      </c>
      <c r="B5567" s="2">
        <v>1966</v>
      </c>
      <c r="C5567" s="17">
        <v>2.2999999999999998</v>
      </c>
      <c r="D5567" s="2">
        <v>1.91</v>
      </c>
      <c r="G5567" s="17">
        <v>35</v>
      </c>
      <c r="H5567" s="2">
        <v>23</v>
      </c>
      <c r="I5567" s="2">
        <v>53.5</v>
      </c>
      <c r="J5567" s="2">
        <v>23</v>
      </c>
      <c r="K5567" s="2">
        <v>53.5</v>
      </c>
      <c r="L5567" s="2">
        <v>65.7</v>
      </c>
      <c r="M5567" s="2">
        <v>8</v>
      </c>
      <c r="N5567" s="2">
        <v>18.600000000000001</v>
      </c>
      <c r="O5567" s="2">
        <v>4</v>
      </c>
      <c r="P5567" s="2">
        <v>9.3000000000000007</v>
      </c>
      <c r="S5567" s="2">
        <v>9</v>
      </c>
      <c r="T5567" s="2">
        <v>20.9</v>
      </c>
      <c r="U5567" s="2">
        <v>14</v>
      </c>
      <c r="V5567" s="2">
        <v>32.6</v>
      </c>
      <c r="W5567" s="2">
        <v>8</v>
      </c>
      <c r="X5567" s="2">
        <v>18.600000000000001</v>
      </c>
      <c r="Y5567" s="2">
        <v>20</v>
      </c>
      <c r="Z5567" s="2">
        <v>46.5</v>
      </c>
      <c r="AE5567" s="2">
        <v>35</v>
      </c>
      <c r="AF5567" s="2">
        <v>16</v>
      </c>
      <c r="AG5567" s="2">
        <v>37.200000000000003</v>
      </c>
      <c r="AH5567" s="2">
        <v>16</v>
      </c>
      <c r="AI5567" s="2">
        <v>37.200000000000003</v>
      </c>
      <c r="AJ5567" s="2">
        <v>45.7</v>
      </c>
      <c r="AK5567" s="2">
        <v>10</v>
      </c>
      <c r="AL5567" s="2">
        <v>23.3</v>
      </c>
      <c r="AM5567" s="2">
        <v>9</v>
      </c>
      <c r="AN5567" s="2">
        <v>20.9</v>
      </c>
      <c r="AQ5567" s="2">
        <v>10</v>
      </c>
      <c r="AR5567" s="2">
        <v>23.3</v>
      </c>
      <c r="AS5567" s="2">
        <v>6</v>
      </c>
      <c r="AT5567" s="2">
        <v>14</v>
      </c>
      <c r="AU5567" s="2">
        <v>8</v>
      </c>
      <c r="AV5567" s="2">
        <v>18.600000000000001</v>
      </c>
      <c r="AW5567" s="2">
        <v>27</v>
      </c>
      <c r="AX5567" s="2">
        <v>62.8</v>
      </c>
    </row>
    <row r="5568" spans="1:52" ht="12.75" customHeight="1" x14ac:dyDescent="0.2">
      <c r="A5568">
        <v>3</v>
      </c>
      <c r="B5568" s="2">
        <v>1970</v>
      </c>
    </row>
    <row r="5569" spans="1:53" ht="12.75" customHeight="1" x14ac:dyDescent="0.2">
      <c r="A5569">
        <v>3</v>
      </c>
      <c r="B5569" s="2">
        <v>1983</v>
      </c>
      <c r="C5569" s="17">
        <v>2.31</v>
      </c>
      <c r="D5569" s="2">
        <v>1.81</v>
      </c>
      <c r="G5569" s="17">
        <v>16</v>
      </c>
      <c r="H5569" s="2">
        <v>8</v>
      </c>
      <c r="I5569" s="2">
        <v>50</v>
      </c>
      <c r="J5569" s="2">
        <v>8</v>
      </c>
      <c r="K5569" s="2">
        <v>50</v>
      </c>
      <c r="L5569" s="2">
        <v>50</v>
      </c>
      <c r="M5569" s="2">
        <v>6</v>
      </c>
      <c r="N5569" s="2">
        <v>37.5</v>
      </c>
      <c r="O5569" s="2">
        <v>2</v>
      </c>
      <c r="P5569" s="2">
        <v>12.5</v>
      </c>
      <c r="S5569" s="2">
        <v>5</v>
      </c>
      <c r="T5569" s="2">
        <v>31.3</v>
      </c>
      <c r="U5569" s="2">
        <v>3</v>
      </c>
      <c r="V5569" s="2">
        <v>18.8</v>
      </c>
      <c r="Y5569" s="2">
        <v>8</v>
      </c>
      <c r="Z5569" s="2">
        <v>50</v>
      </c>
      <c r="AE5569" s="2">
        <v>16</v>
      </c>
      <c r="AF5569" s="2">
        <v>3</v>
      </c>
      <c r="AG5569" s="2">
        <v>18.8</v>
      </c>
      <c r="AH5569" s="2">
        <v>3</v>
      </c>
      <c r="AI5569" s="2">
        <v>18.8</v>
      </c>
      <c r="AJ5569" s="2">
        <v>18.8</v>
      </c>
      <c r="AK5569" s="2">
        <v>7</v>
      </c>
      <c r="AL5569" s="2">
        <v>43.8</v>
      </c>
      <c r="AM5569" s="2">
        <v>6</v>
      </c>
      <c r="AN5569" s="2">
        <v>37.5</v>
      </c>
      <c r="AQ5569" s="2">
        <v>2</v>
      </c>
      <c r="AR5569" s="2">
        <v>12.5</v>
      </c>
      <c r="AS5569" s="2">
        <v>1</v>
      </c>
      <c r="AT5569" s="2">
        <v>6.3</v>
      </c>
      <c r="AW5569" s="2">
        <v>13</v>
      </c>
      <c r="AX5569" s="2">
        <v>81.3</v>
      </c>
    </row>
    <row r="5570" spans="1:53" ht="12.75" customHeight="1" x14ac:dyDescent="0.2">
      <c r="A5570">
        <v>3</v>
      </c>
      <c r="B5570" s="2">
        <v>1986</v>
      </c>
      <c r="C5570" s="17">
        <v>2.0299999999999998</v>
      </c>
      <c r="D5570" s="2">
        <v>1.61</v>
      </c>
      <c r="G5570" s="17">
        <v>30</v>
      </c>
      <c r="H5570" s="2">
        <v>12</v>
      </c>
      <c r="I5570" s="2">
        <v>36.4</v>
      </c>
      <c r="J5570" s="2">
        <v>12</v>
      </c>
      <c r="K5570" s="2">
        <v>36.4</v>
      </c>
      <c r="L5570" s="2">
        <v>40</v>
      </c>
      <c r="M5570" s="2">
        <v>7</v>
      </c>
      <c r="N5570" s="2">
        <v>21.2</v>
      </c>
      <c r="O5570" s="2">
        <v>11</v>
      </c>
      <c r="P5570" s="2">
        <v>33.299999999999997</v>
      </c>
      <c r="S5570" s="2">
        <v>10</v>
      </c>
      <c r="T5570" s="2">
        <v>30.3</v>
      </c>
      <c r="U5570" s="2">
        <v>2</v>
      </c>
      <c r="V5570" s="2">
        <v>6.1</v>
      </c>
      <c r="W5570" s="2">
        <v>3</v>
      </c>
      <c r="X5570" s="2">
        <v>9.1</v>
      </c>
      <c r="Y5570" s="2">
        <v>21</v>
      </c>
      <c r="Z5570" s="2">
        <v>63.6</v>
      </c>
      <c r="AE5570" s="2">
        <v>30</v>
      </c>
      <c r="AF5570" s="2">
        <v>6</v>
      </c>
      <c r="AG5570" s="2">
        <v>18.2</v>
      </c>
      <c r="AH5570" s="2">
        <v>6</v>
      </c>
      <c r="AI5570" s="2">
        <v>18.2</v>
      </c>
      <c r="AJ5570" s="2">
        <v>20</v>
      </c>
      <c r="AK5570" s="2">
        <v>13</v>
      </c>
      <c r="AL5570" s="2">
        <v>39.4</v>
      </c>
      <c r="AM5570" s="2">
        <v>11</v>
      </c>
      <c r="AN5570" s="2">
        <v>33.299999999999997</v>
      </c>
      <c r="AQ5570" s="2">
        <v>6</v>
      </c>
      <c r="AR5570" s="2">
        <v>18.2</v>
      </c>
      <c r="AU5570" s="2">
        <v>3</v>
      </c>
      <c r="AV5570" s="2">
        <v>9.1</v>
      </c>
      <c r="AW5570" s="2">
        <v>27</v>
      </c>
      <c r="AX5570" s="2">
        <v>81.8</v>
      </c>
    </row>
    <row r="5571" spans="1:53" ht="12.75" customHeight="1" x14ac:dyDescent="0.2">
      <c r="A5571">
        <v>3</v>
      </c>
      <c r="B5571" s="2">
        <v>1992</v>
      </c>
      <c r="C5571" s="17">
        <v>2.71</v>
      </c>
      <c r="D5571" s="2">
        <v>1.88</v>
      </c>
      <c r="G5571" s="17">
        <v>16</v>
      </c>
      <c r="H5571" s="2">
        <v>10</v>
      </c>
      <c r="I5571" s="2">
        <v>58.8</v>
      </c>
      <c r="J5571" s="2">
        <v>10</v>
      </c>
      <c r="K5571" s="2">
        <v>58.8</v>
      </c>
      <c r="L5571" s="2">
        <v>62.5</v>
      </c>
      <c r="M5571" s="2">
        <v>2</v>
      </c>
      <c r="N5571" s="2">
        <v>11.8</v>
      </c>
      <c r="O5571" s="2">
        <v>4</v>
      </c>
      <c r="P5571" s="2">
        <v>23.5</v>
      </c>
      <c r="S5571" s="2">
        <v>4</v>
      </c>
      <c r="T5571" s="2">
        <v>23.5</v>
      </c>
      <c r="U5571" s="2">
        <v>6</v>
      </c>
      <c r="V5571" s="2">
        <v>35.299999999999997</v>
      </c>
      <c r="W5571" s="2">
        <v>1</v>
      </c>
      <c r="X5571" s="2">
        <v>5.9</v>
      </c>
      <c r="Y5571" s="2">
        <v>7</v>
      </c>
      <c r="Z5571" s="2">
        <v>41.2</v>
      </c>
      <c r="AE5571" s="2">
        <v>16</v>
      </c>
      <c r="AF5571" s="2">
        <v>6</v>
      </c>
      <c r="AG5571" s="2">
        <v>35.299999999999997</v>
      </c>
      <c r="AH5571" s="2">
        <v>6</v>
      </c>
      <c r="AI5571" s="2">
        <v>35.299999999999997</v>
      </c>
      <c r="AJ5571" s="2">
        <v>37.5</v>
      </c>
      <c r="AK5571" s="2">
        <v>6</v>
      </c>
      <c r="AL5571" s="2">
        <v>35.299999999999997</v>
      </c>
      <c r="AM5571" s="2">
        <v>4</v>
      </c>
      <c r="AN5571" s="2">
        <v>23.5</v>
      </c>
      <c r="AQ5571" s="2">
        <v>6</v>
      </c>
      <c r="AR5571" s="2">
        <v>35.299999999999997</v>
      </c>
      <c r="AU5571" s="2">
        <v>1</v>
      </c>
      <c r="AV5571" s="2">
        <v>5.9</v>
      </c>
      <c r="AW5571" s="2">
        <v>11</v>
      </c>
      <c r="AX5571" s="2">
        <v>64.7</v>
      </c>
    </row>
    <row r="5572" spans="1:53" ht="12.75" customHeight="1" x14ac:dyDescent="0.2">
      <c r="A5572">
        <v>3</v>
      </c>
      <c r="B5572" s="2">
        <v>2001</v>
      </c>
    </row>
    <row r="5573" spans="1:53" ht="12.75" customHeight="1" x14ac:dyDescent="0.2">
      <c r="A5573">
        <v>3</v>
      </c>
      <c r="B5573" s="2">
        <v>2006</v>
      </c>
      <c r="C5573" s="17">
        <v>2.67</v>
      </c>
      <c r="D5573" s="2">
        <v>1.92</v>
      </c>
      <c r="G5573" s="17">
        <v>11</v>
      </c>
      <c r="H5573" s="2">
        <v>7</v>
      </c>
      <c r="I5573" s="2">
        <v>58.3</v>
      </c>
      <c r="J5573" s="2">
        <v>7</v>
      </c>
      <c r="K5573" s="2">
        <v>58.3</v>
      </c>
      <c r="L5573" s="2">
        <v>63.6</v>
      </c>
      <c r="M5573" s="2">
        <v>1</v>
      </c>
      <c r="N5573" s="2">
        <v>8.3000000000000007</v>
      </c>
      <c r="O5573" s="2">
        <v>3</v>
      </c>
      <c r="P5573" s="2">
        <v>25</v>
      </c>
      <c r="S5573" s="2">
        <v>3</v>
      </c>
      <c r="T5573" s="2">
        <v>25</v>
      </c>
      <c r="U5573" s="2">
        <v>4</v>
      </c>
      <c r="V5573" s="2">
        <v>33.299999999999997</v>
      </c>
      <c r="W5573" s="2">
        <v>1</v>
      </c>
      <c r="X5573" s="2">
        <v>8.3000000000000007</v>
      </c>
      <c r="Y5573" s="2">
        <v>5</v>
      </c>
      <c r="Z5573" s="2">
        <v>41.7</v>
      </c>
      <c r="AE5573" s="2">
        <v>11</v>
      </c>
      <c r="AF5573" s="2">
        <v>3</v>
      </c>
      <c r="AG5573" s="2">
        <v>25</v>
      </c>
      <c r="AH5573" s="2">
        <v>3</v>
      </c>
      <c r="AI5573" s="2">
        <v>25</v>
      </c>
      <c r="AJ5573" s="2">
        <v>27.3</v>
      </c>
      <c r="AK5573" s="2">
        <v>4</v>
      </c>
      <c r="AL5573" s="2">
        <v>33.299999999999997</v>
      </c>
      <c r="AM5573" s="2">
        <v>4</v>
      </c>
      <c r="AN5573" s="2">
        <v>33.299999999999997</v>
      </c>
      <c r="AQ5573" s="2">
        <v>1</v>
      </c>
      <c r="AR5573" s="2">
        <v>8.3000000000000007</v>
      </c>
      <c r="AS5573" s="2">
        <v>2</v>
      </c>
      <c r="AT5573" s="2">
        <v>16.7</v>
      </c>
      <c r="AU5573" s="2">
        <v>1</v>
      </c>
      <c r="AV5573" s="2">
        <v>8.3000000000000007</v>
      </c>
      <c r="AW5573" s="2">
        <v>9</v>
      </c>
      <c r="AX5573" s="2">
        <v>75</v>
      </c>
    </row>
    <row r="5574" spans="1:53" ht="12.75" customHeight="1" x14ac:dyDescent="0.2">
      <c r="A5574">
        <v>3</v>
      </c>
      <c r="B5574" s="2">
        <v>2007</v>
      </c>
      <c r="G5574" s="17">
        <v>5</v>
      </c>
      <c r="AE5574" s="2">
        <v>5</v>
      </c>
    </row>
    <row r="5575" spans="1:53" ht="12.75" customHeight="1" x14ac:dyDescent="0.2">
      <c r="A5575">
        <v>3</v>
      </c>
      <c r="B5575" s="2">
        <v>2010</v>
      </c>
      <c r="C5575" s="17">
        <v>3.18</v>
      </c>
      <c r="D5575" s="2">
        <v>3.45</v>
      </c>
      <c r="G5575" s="17">
        <v>11</v>
      </c>
      <c r="H5575" s="2">
        <v>11</v>
      </c>
      <c r="I5575" s="2">
        <v>100</v>
      </c>
      <c r="J5575" s="2">
        <v>11</v>
      </c>
      <c r="K5575" s="2">
        <v>100</v>
      </c>
      <c r="L5575" s="2">
        <v>100</v>
      </c>
      <c r="Q5575" s="2">
        <v>1</v>
      </c>
      <c r="R5575" s="2">
        <v>9.1</v>
      </c>
      <c r="S5575" s="2">
        <v>5</v>
      </c>
      <c r="T5575" s="2">
        <v>45.5</v>
      </c>
      <c r="U5575" s="2">
        <v>5</v>
      </c>
      <c r="V5575" s="2">
        <v>45.5</v>
      </c>
      <c r="AC5575" s="2">
        <v>1</v>
      </c>
      <c r="AE5575" s="2">
        <v>11</v>
      </c>
      <c r="AF5575" s="2">
        <v>10</v>
      </c>
      <c r="AG5575" s="2">
        <v>90.9</v>
      </c>
      <c r="AH5575" s="2">
        <v>10</v>
      </c>
      <c r="AI5575" s="2">
        <v>90.9</v>
      </c>
      <c r="AJ5575" s="2">
        <v>90.9</v>
      </c>
      <c r="AM5575" s="2">
        <v>1</v>
      </c>
      <c r="AN5575" s="2">
        <v>9.1</v>
      </c>
      <c r="AQ5575" s="2">
        <v>4</v>
      </c>
      <c r="AR5575" s="2">
        <v>36.4</v>
      </c>
      <c r="AS5575" s="2">
        <v>6</v>
      </c>
      <c r="AT5575" s="2">
        <v>54.5</v>
      </c>
      <c r="AW5575" s="2">
        <v>1</v>
      </c>
      <c r="AX5575" s="2">
        <v>9.1</v>
      </c>
      <c r="BA5575" s="2">
        <v>1</v>
      </c>
    </row>
    <row r="5576" spans="1:53" ht="12.75" customHeight="1" x14ac:dyDescent="0.2">
      <c r="A5576">
        <v>3</v>
      </c>
      <c r="B5576" s="2">
        <v>2026</v>
      </c>
      <c r="C5576" s="17">
        <v>3.25</v>
      </c>
      <c r="D5576" s="2">
        <v>3.07</v>
      </c>
      <c r="G5576" s="17">
        <v>96</v>
      </c>
      <c r="H5576" s="2">
        <v>79</v>
      </c>
      <c r="I5576" s="2">
        <v>81.400000000000006</v>
      </c>
      <c r="J5576" s="2">
        <v>79</v>
      </c>
      <c r="K5576" s="2">
        <v>81.400000000000006</v>
      </c>
      <c r="L5576" s="2">
        <v>82.3</v>
      </c>
      <c r="M5576" s="2">
        <v>7</v>
      </c>
      <c r="N5576" s="2">
        <v>7.2</v>
      </c>
      <c r="O5576" s="2">
        <v>10</v>
      </c>
      <c r="P5576" s="2">
        <v>10.3</v>
      </c>
      <c r="S5576" s="2">
        <v>28</v>
      </c>
      <c r="T5576" s="2">
        <v>28.9</v>
      </c>
      <c r="U5576" s="2">
        <v>51</v>
      </c>
      <c r="V5576" s="2">
        <v>52.6</v>
      </c>
      <c r="W5576" s="2">
        <v>1</v>
      </c>
      <c r="X5576" s="2">
        <v>1</v>
      </c>
      <c r="Y5576" s="2">
        <v>18</v>
      </c>
      <c r="Z5576" s="2">
        <v>18.600000000000001</v>
      </c>
      <c r="AE5576" s="2">
        <v>96</v>
      </c>
      <c r="AF5576" s="2">
        <v>72</v>
      </c>
      <c r="AG5576" s="2">
        <v>74.2</v>
      </c>
      <c r="AH5576" s="2">
        <v>72</v>
      </c>
      <c r="AI5576" s="2">
        <v>74.2</v>
      </c>
      <c r="AJ5576" s="2">
        <v>75</v>
      </c>
      <c r="AK5576" s="2">
        <v>8</v>
      </c>
      <c r="AL5576" s="2">
        <v>8.1999999999999993</v>
      </c>
      <c r="AM5576" s="2">
        <v>16</v>
      </c>
      <c r="AN5576" s="2">
        <v>16.5</v>
      </c>
      <c r="AQ5576" s="2">
        <v>30</v>
      </c>
      <c r="AR5576" s="2">
        <v>30.9</v>
      </c>
      <c r="AS5576" s="2">
        <v>42</v>
      </c>
      <c r="AT5576" s="2">
        <v>43.3</v>
      </c>
      <c r="AU5576" s="2">
        <v>1</v>
      </c>
      <c r="AV5576" s="2">
        <v>1</v>
      </c>
      <c r="AW5576" s="2">
        <v>25</v>
      </c>
      <c r="AX5576" s="2">
        <v>25.8</v>
      </c>
    </row>
    <row r="5577" spans="1:53" ht="12.75" customHeight="1" x14ac:dyDescent="0.2">
      <c r="A5577">
        <v>3</v>
      </c>
      <c r="B5577" s="2">
        <v>2036</v>
      </c>
      <c r="C5577" s="17">
        <v>2.2400000000000002</v>
      </c>
      <c r="D5577" s="2">
        <v>1.82</v>
      </c>
      <c r="G5577" s="17">
        <v>55</v>
      </c>
      <c r="H5577" s="2">
        <v>26</v>
      </c>
      <c r="I5577" s="2">
        <v>47.3</v>
      </c>
      <c r="J5577" s="2">
        <v>26</v>
      </c>
      <c r="K5577" s="2">
        <v>47.3</v>
      </c>
      <c r="L5577" s="2">
        <v>47.3</v>
      </c>
      <c r="M5577" s="2">
        <v>20</v>
      </c>
      <c r="N5577" s="2">
        <v>36.4</v>
      </c>
      <c r="O5577" s="2">
        <v>9</v>
      </c>
      <c r="P5577" s="2">
        <v>16.399999999999999</v>
      </c>
      <c r="S5577" s="2">
        <v>19</v>
      </c>
      <c r="T5577" s="2">
        <v>34.5</v>
      </c>
      <c r="U5577" s="2">
        <v>7</v>
      </c>
      <c r="V5577" s="2">
        <v>12.7</v>
      </c>
      <c r="Y5577" s="2">
        <v>29</v>
      </c>
      <c r="Z5577" s="2">
        <v>52.7</v>
      </c>
      <c r="AC5577" s="2">
        <v>4</v>
      </c>
      <c r="AE5577" s="2">
        <v>55</v>
      </c>
      <c r="AF5577" s="2">
        <v>14</v>
      </c>
      <c r="AG5577" s="2">
        <v>25.5</v>
      </c>
      <c r="AH5577" s="2">
        <v>14</v>
      </c>
      <c r="AI5577" s="2">
        <v>25.5</v>
      </c>
      <c r="AJ5577" s="2">
        <v>25.5</v>
      </c>
      <c r="AK5577" s="2">
        <v>25</v>
      </c>
      <c r="AL5577" s="2">
        <v>45.5</v>
      </c>
      <c r="AM5577" s="2">
        <v>16</v>
      </c>
      <c r="AN5577" s="2">
        <v>29.1</v>
      </c>
      <c r="AO5577" s="2">
        <v>1</v>
      </c>
      <c r="AP5577" s="2">
        <v>1.8</v>
      </c>
      <c r="AQ5577" s="2">
        <v>9</v>
      </c>
      <c r="AR5577" s="2">
        <v>16.399999999999999</v>
      </c>
      <c r="AS5577" s="2">
        <v>4</v>
      </c>
      <c r="AT5577" s="2">
        <v>7.3</v>
      </c>
      <c r="AW5577" s="2">
        <v>41</v>
      </c>
      <c r="AX5577" s="2">
        <v>74.5</v>
      </c>
      <c r="BA5577" s="2">
        <v>4</v>
      </c>
    </row>
    <row r="5578" spans="1:53" ht="12.75" customHeight="1" x14ac:dyDescent="0.2">
      <c r="A5578">
        <v>3</v>
      </c>
      <c r="B5578" s="2">
        <v>2040</v>
      </c>
      <c r="G5578" s="17">
        <v>7</v>
      </c>
      <c r="AE5578" s="2">
        <v>7</v>
      </c>
    </row>
    <row r="5579" spans="1:53" ht="12.75" customHeight="1" x14ac:dyDescent="0.2">
      <c r="A5579">
        <v>3</v>
      </c>
      <c r="B5579" s="2">
        <v>2049</v>
      </c>
      <c r="G5579" s="17">
        <v>4</v>
      </c>
      <c r="AE5579" s="2">
        <v>4</v>
      </c>
    </row>
    <row r="5580" spans="1:53" ht="12.75" customHeight="1" x14ac:dyDescent="0.2">
      <c r="A5580">
        <v>3</v>
      </c>
      <c r="B5580" s="2">
        <v>2052</v>
      </c>
      <c r="C5580" s="17">
        <v>1.8</v>
      </c>
      <c r="D5580" s="2">
        <v>1.8</v>
      </c>
      <c r="G5580" s="17">
        <v>20</v>
      </c>
      <c r="H5580" s="2">
        <v>5</v>
      </c>
      <c r="I5580" s="2">
        <v>25</v>
      </c>
      <c r="J5580" s="2">
        <v>5</v>
      </c>
      <c r="K5580" s="2">
        <v>25</v>
      </c>
      <c r="L5580" s="2">
        <v>25</v>
      </c>
      <c r="M5580" s="2">
        <v>9</v>
      </c>
      <c r="N5580" s="2">
        <v>45</v>
      </c>
      <c r="O5580" s="2">
        <v>6</v>
      </c>
      <c r="P5580" s="2">
        <v>30</v>
      </c>
      <c r="S5580" s="2">
        <v>5</v>
      </c>
      <c r="T5580" s="2">
        <v>25</v>
      </c>
      <c r="Y5580" s="2">
        <v>15</v>
      </c>
      <c r="Z5580" s="2">
        <v>75</v>
      </c>
      <c r="AE5580" s="2">
        <v>20</v>
      </c>
      <c r="AF5580" s="2">
        <v>3</v>
      </c>
      <c r="AG5580" s="2">
        <v>15</v>
      </c>
      <c r="AH5580" s="2">
        <v>3</v>
      </c>
      <c r="AI5580" s="2">
        <v>15</v>
      </c>
      <c r="AJ5580" s="2">
        <v>15</v>
      </c>
      <c r="AK5580" s="2">
        <v>9</v>
      </c>
      <c r="AL5580" s="2">
        <v>45</v>
      </c>
      <c r="AM5580" s="2">
        <v>8</v>
      </c>
      <c r="AN5580" s="2">
        <v>40</v>
      </c>
      <c r="AQ5580" s="2">
        <v>1</v>
      </c>
      <c r="AR5580" s="2">
        <v>5</v>
      </c>
      <c r="AS5580" s="2">
        <v>2</v>
      </c>
      <c r="AT5580" s="2">
        <v>10</v>
      </c>
      <c r="AW5580" s="2">
        <v>17</v>
      </c>
      <c r="AX5580" s="2">
        <v>85</v>
      </c>
    </row>
    <row r="5581" spans="1:53" ht="12.75" customHeight="1" x14ac:dyDescent="0.2">
      <c r="A5581">
        <v>3</v>
      </c>
      <c r="B5581" s="2">
        <v>2056</v>
      </c>
      <c r="C5581" s="17">
        <v>2.41</v>
      </c>
      <c r="D5581" s="2">
        <v>2.0499999999999998</v>
      </c>
      <c r="G5581" s="17">
        <v>37</v>
      </c>
      <c r="H5581" s="2">
        <v>19</v>
      </c>
      <c r="I5581" s="2">
        <v>51.4</v>
      </c>
      <c r="J5581" s="2">
        <v>19</v>
      </c>
      <c r="K5581" s="2">
        <v>51.4</v>
      </c>
      <c r="L5581" s="2">
        <v>51.4</v>
      </c>
      <c r="M5581" s="2">
        <v>9</v>
      </c>
      <c r="N5581" s="2">
        <v>24.3</v>
      </c>
      <c r="O5581" s="2">
        <v>9</v>
      </c>
      <c r="P5581" s="2">
        <v>24.3</v>
      </c>
      <c r="Q5581" s="2">
        <v>1</v>
      </c>
      <c r="R5581" s="2">
        <v>2.7</v>
      </c>
      <c r="S5581" s="2">
        <v>10</v>
      </c>
      <c r="T5581" s="2">
        <v>27</v>
      </c>
      <c r="U5581" s="2">
        <v>8</v>
      </c>
      <c r="V5581" s="2">
        <v>21.6</v>
      </c>
      <c r="Y5581" s="2">
        <v>18</v>
      </c>
      <c r="Z5581" s="2">
        <v>48.6</v>
      </c>
      <c r="AB5581" s="2">
        <v>1</v>
      </c>
      <c r="AE5581" s="2">
        <v>37</v>
      </c>
      <c r="AF5581" s="2">
        <v>15</v>
      </c>
      <c r="AG5581" s="2">
        <v>40.5</v>
      </c>
      <c r="AH5581" s="2">
        <v>15</v>
      </c>
      <c r="AI5581" s="2">
        <v>40.5</v>
      </c>
      <c r="AJ5581" s="2">
        <v>40.5</v>
      </c>
      <c r="AK5581" s="2">
        <v>13</v>
      </c>
      <c r="AL5581" s="2">
        <v>35.1</v>
      </c>
      <c r="AM5581" s="2">
        <v>9</v>
      </c>
      <c r="AN5581" s="2">
        <v>24.3</v>
      </c>
      <c r="AO5581" s="2">
        <v>1</v>
      </c>
      <c r="AP5581" s="2">
        <v>2.7</v>
      </c>
      <c r="AQ5581" s="2">
        <v>11</v>
      </c>
      <c r="AR5581" s="2">
        <v>29.7</v>
      </c>
      <c r="AS5581" s="2">
        <v>3</v>
      </c>
      <c r="AT5581" s="2">
        <v>8.1</v>
      </c>
      <c r="AW5581" s="2">
        <v>22</v>
      </c>
      <c r="AX5581" s="2">
        <v>59.5</v>
      </c>
      <c r="AZ5581" s="2">
        <v>1</v>
      </c>
    </row>
    <row r="5582" spans="1:53" ht="12.75" customHeight="1" x14ac:dyDescent="0.2">
      <c r="A5582">
        <v>3</v>
      </c>
      <c r="B5582" s="2">
        <v>2061</v>
      </c>
      <c r="C5582" s="17">
        <v>3.16</v>
      </c>
      <c r="D5582" s="2">
        <v>2.65</v>
      </c>
      <c r="G5582" s="17">
        <v>48</v>
      </c>
      <c r="H5582" s="2">
        <v>42</v>
      </c>
      <c r="I5582" s="2">
        <v>85.7</v>
      </c>
      <c r="J5582" s="2">
        <v>42</v>
      </c>
      <c r="K5582" s="2">
        <v>85.7</v>
      </c>
      <c r="L5582" s="2">
        <v>87.5</v>
      </c>
      <c r="M5582" s="2">
        <v>4</v>
      </c>
      <c r="N5582" s="2">
        <v>8.1999999999999993</v>
      </c>
      <c r="O5582" s="2">
        <v>2</v>
      </c>
      <c r="P5582" s="2">
        <v>4.0999999999999996</v>
      </c>
      <c r="Q5582" s="2">
        <v>2</v>
      </c>
      <c r="R5582" s="2">
        <v>4.0999999999999996</v>
      </c>
      <c r="S5582" s="2">
        <v>13</v>
      </c>
      <c r="T5582" s="2">
        <v>26.5</v>
      </c>
      <c r="U5582" s="2">
        <v>27</v>
      </c>
      <c r="V5582" s="2">
        <v>55.1</v>
      </c>
      <c r="W5582" s="2">
        <v>1</v>
      </c>
      <c r="X5582" s="2">
        <v>2</v>
      </c>
      <c r="Y5582" s="2">
        <v>7</v>
      </c>
      <c r="Z5582" s="2">
        <v>14.3</v>
      </c>
      <c r="AE5582" s="2">
        <v>48</v>
      </c>
      <c r="AF5582" s="2">
        <v>37</v>
      </c>
      <c r="AG5582" s="2">
        <v>75.5</v>
      </c>
      <c r="AH5582" s="2">
        <v>37</v>
      </c>
      <c r="AI5582" s="2">
        <v>75.5</v>
      </c>
      <c r="AJ5582" s="2">
        <v>77.099999999999994</v>
      </c>
      <c r="AK5582" s="2">
        <v>4</v>
      </c>
      <c r="AL5582" s="2">
        <v>8.1999999999999993</v>
      </c>
      <c r="AM5582" s="2">
        <v>7</v>
      </c>
      <c r="AN5582" s="2">
        <v>14.3</v>
      </c>
      <c r="AO5582" s="2">
        <v>3</v>
      </c>
      <c r="AP5582" s="2">
        <v>6.1</v>
      </c>
      <c r="AQ5582" s="2">
        <v>24</v>
      </c>
      <c r="AR5582" s="2">
        <v>49</v>
      </c>
      <c r="AS5582" s="2">
        <v>10</v>
      </c>
      <c r="AT5582" s="2">
        <v>20.399999999999999</v>
      </c>
      <c r="AU5582" s="2">
        <v>1</v>
      </c>
      <c r="AV5582" s="2">
        <v>2</v>
      </c>
      <c r="AW5582" s="2">
        <v>12</v>
      </c>
      <c r="AX5582" s="2">
        <v>24.5</v>
      </c>
    </row>
    <row r="5583" spans="1:53" ht="12.75" customHeight="1" x14ac:dyDescent="0.2">
      <c r="A5583">
        <v>3</v>
      </c>
      <c r="B5583" s="2">
        <v>2062</v>
      </c>
      <c r="C5583" s="17">
        <v>2.77</v>
      </c>
      <c r="D5583" s="2">
        <v>3.46</v>
      </c>
      <c r="G5583" s="17">
        <v>13</v>
      </c>
      <c r="H5583" s="2">
        <v>10</v>
      </c>
      <c r="I5583" s="2">
        <v>76.900000000000006</v>
      </c>
      <c r="J5583" s="2">
        <v>10</v>
      </c>
      <c r="K5583" s="2">
        <v>76.900000000000006</v>
      </c>
      <c r="L5583" s="2">
        <v>76.900000000000006</v>
      </c>
      <c r="M5583" s="2">
        <v>2</v>
      </c>
      <c r="N5583" s="2">
        <v>15.4</v>
      </c>
      <c r="O5583" s="2">
        <v>1</v>
      </c>
      <c r="P5583" s="2">
        <v>7.7</v>
      </c>
      <c r="Q5583" s="2">
        <v>1</v>
      </c>
      <c r="R5583" s="2">
        <v>7.7</v>
      </c>
      <c r="S5583" s="2">
        <v>4</v>
      </c>
      <c r="T5583" s="2">
        <v>30.8</v>
      </c>
      <c r="U5583" s="2">
        <v>5</v>
      </c>
      <c r="V5583" s="2">
        <v>38.5</v>
      </c>
      <c r="Y5583" s="2">
        <v>3</v>
      </c>
      <c r="Z5583" s="2">
        <v>23.1</v>
      </c>
      <c r="AE5583" s="2">
        <v>13</v>
      </c>
      <c r="AF5583" s="2">
        <v>13</v>
      </c>
      <c r="AG5583" s="2">
        <v>100</v>
      </c>
      <c r="AH5583" s="2">
        <v>13</v>
      </c>
      <c r="AI5583" s="2">
        <v>100</v>
      </c>
      <c r="AJ5583" s="2">
        <v>100</v>
      </c>
      <c r="AO5583" s="2">
        <v>1</v>
      </c>
      <c r="AP5583" s="2">
        <v>7.7</v>
      </c>
      <c r="AQ5583" s="2">
        <v>3</v>
      </c>
      <c r="AR5583" s="2">
        <v>23.1</v>
      </c>
      <c r="AS5583" s="2">
        <v>9</v>
      </c>
      <c r="AT5583" s="2">
        <v>69.2</v>
      </c>
    </row>
    <row r="5584" spans="1:53" ht="12.75" customHeight="1" x14ac:dyDescent="0.2">
      <c r="A5584">
        <v>3</v>
      </c>
      <c r="B5584" s="2">
        <v>2063</v>
      </c>
      <c r="C5584" s="17">
        <v>3.47</v>
      </c>
      <c r="D5584" s="2">
        <v>3.41</v>
      </c>
      <c r="G5584" s="17">
        <v>93</v>
      </c>
      <c r="H5584" s="2">
        <v>84</v>
      </c>
      <c r="I5584" s="2">
        <v>89.4</v>
      </c>
      <c r="J5584" s="2">
        <v>84</v>
      </c>
      <c r="K5584" s="2">
        <v>89.4</v>
      </c>
      <c r="L5584" s="2">
        <v>90.3</v>
      </c>
      <c r="M5584" s="2">
        <v>3</v>
      </c>
      <c r="N5584" s="2">
        <v>3.2</v>
      </c>
      <c r="O5584" s="2">
        <v>6</v>
      </c>
      <c r="P5584" s="2">
        <v>6.4</v>
      </c>
      <c r="Q5584" s="2">
        <v>1</v>
      </c>
      <c r="R5584" s="2">
        <v>1.1000000000000001</v>
      </c>
      <c r="S5584" s="2">
        <v>21</v>
      </c>
      <c r="T5584" s="2">
        <v>22.3</v>
      </c>
      <c r="U5584" s="2">
        <v>62</v>
      </c>
      <c r="V5584" s="2">
        <v>66</v>
      </c>
      <c r="W5584" s="2">
        <v>1</v>
      </c>
      <c r="X5584" s="2">
        <v>1.1000000000000001</v>
      </c>
      <c r="Y5584" s="2">
        <v>10</v>
      </c>
      <c r="Z5584" s="2">
        <v>10.6</v>
      </c>
      <c r="AB5584" s="2">
        <v>1</v>
      </c>
      <c r="AE5584" s="2">
        <v>94</v>
      </c>
      <c r="AF5584" s="2">
        <v>85</v>
      </c>
      <c r="AG5584" s="2">
        <v>90.4</v>
      </c>
      <c r="AH5584" s="2">
        <v>85</v>
      </c>
      <c r="AI5584" s="2">
        <v>90.4</v>
      </c>
      <c r="AJ5584" s="2">
        <v>90.4</v>
      </c>
      <c r="AK5584" s="2">
        <v>3</v>
      </c>
      <c r="AL5584" s="2">
        <v>3.2</v>
      </c>
      <c r="AM5584" s="2">
        <v>6</v>
      </c>
      <c r="AN5584" s="2">
        <v>6.4</v>
      </c>
      <c r="AO5584" s="2">
        <v>2</v>
      </c>
      <c r="AP5584" s="2">
        <v>2.1</v>
      </c>
      <c r="AQ5584" s="2">
        <v>26</v>
      </c>
      <c r="AR5584" s="2">
        <v>27.7</v>
      </c>
      <c r="AS5584" s="2">
        <v>57</v>
      </c>
      <c r="AT5584" s="2">
        <v>60.6</v>
      </c>
      <c r="AW5584" s="2">
        <v>9</v>
      </c>
      <c r="AX5584" s="2">
        <v>9.6</v>
      </c>
      <c r="AZ5584" s="2">
        <v>1</v>
      </c>
    </row>
    <row r="5585" spans="1:53" ht="12.75" customHeight="1" x14ac:dyDescent="0.2">
      <c r="A5585">
        <v>3</v>
      </c>
      <c r="B5585" s="2">
        <v>2065</v>
      </c>
      <c r="C5585" s="17">
        <v>2.89</v>
      </c>
      <c r="D5585" s="2">
        <v>2.63</v>
      </c>
      <c r="G5585" s="17">
        <v>56</v>
      </c>
      <c r="H5585" s="2">
        <v>36</v>
      </c>
      <c r="I5585" s="2">
        <v>64.3</v>
      </c>
      <c r="J5585" s="2">
        <v>36</v>
      </c>
      <c r="K5585" s="2">
        <v>64.3</v>
      </c>
      <c r="L5585" s="2">
        <v>64.3</v>
      </c>
      <c r="M5585" s="2">
        <v>9</v>
      </c>
      <c r="N5585" s="2">
        <v>16.100000000000001</v>
      </c>
      <c r="O5585" s="2">
        <v>11</v>
      </c>
      <c r="P5585" s="2">
        <v>19.600000000000001</v>
      </c>
      <c r="S5585" s="2">
        <v>13</v>
      </c>
      <c r="T5585" s="2">
        <v>23.2</v>
      </c>
      <c r="U5585" s="2">
        <v>23</v>
      </c>
      <c r="V5585" s="2">
        <v>41.1</v>
      </c>
      <c r="Y5585" s="2">
        <v>20</v>
      </c>
      <c r="Z5585" s="2">
        <v>35.700000000000003</v>
      </c>
      <c r="AB5585" s="2">
        <v>2</v>
      </c>
      <c r="AC5585" s="2">
        <v>7</v>
      </c>
      <c r="AE5585" s="2">
        <v>56</v>
      </c>
      <c r="AF5585" s="2">
        <v>34</v>
      </c>
      <c r="AG5585" s="2">
        <v>60.7</v>
      </c>
      <c r="AH5585" s="2">
        <v>34</v>
      </c>
      <c r="AI5585" s="2">
        <v>60.7</v>
      </c>
      <c r="AJ5585" s="2">
        <v>60.7</v>
      </c>
      <c r="AK5585" s="2">
        <v>11</v>
      </c>
      <c r="AL5585" s="2">
        <v>19.600000000000001</v>
      </c>
      <c r="AM5585" s="2">
        <v>11</v>
      </c>
      <c r="AN5585" s="2">
        <v>19.600000000000001</v>
      </c>
      <c r="AO5585" s="2">
        <v>1</v>
      </c>
      <c r="AP5585" s="2">
        <v>1.8</v>
      </c>
      <c r="AQ5585" s="2">
        <v>18</v>
      </c>
      <c r="AR5585" s="2">
        <v>32.1</v>
      </c>
      <c r="AS5585" s="2">
        <v>15</v>
      </c>
      <c r="AT5585" s="2">
        <v>26.8</v>
      </c>
      <c r="AW5585" s="2">
        <v>22</v>
      </c>
      <c r="AX5585" s="2">
        <v>39.299999999999997</v>
      </c>
      <c r="AZ5585" s="2">
        <v>2</v>
      </c>
      <c r="BA5585" s="2">
        <v>7</v>
      </c>
    </row>
    <row r="5586" spans="1:53" ht="12.75" customHeight="1" x14ac:dyDescent="0.2">
      <c r="A5586">
        <v>3</v>
      </c>
      <c r="B5586" s="2">
        <v>2067</v>
      </c>
      <c r="C5586" s="17">
        <v>2.92</v>
      </c>
      <c r="D5586" s="2">
        <v>2.76</v>
      </c>
      <c r="G5586" s="17">
        <v>71</v>
      </c>
      <c r="H5586" s="2">
        <v>47</v>
      </c>
      <c r="I5586" s="2">
        <v>66.2</v>
      </c>
      <c r="J5586" s="2">
        <v>47</v>
      </c>
      <c r="K5586" s="2">
        <v>66.2</v>
      </c>
      <c r="L5586" s="2">
        <v>66.2</v>
      </c>
      <c r="M5586" s="2">
        <v>6</v>
      </c>
      <c r="N5586" s="2">
        <v>8.5</v>
      </c>
      <c r="O5586" s="2">
        <v>18</v>
      </c>
      <c r="P5586" s="2">
        <v>25.4</v>
      </c>
      <c r="S5586" s="2">
        <v>23</v>
      </c>
      <c r="T5586" s="2">
        <v>32.4</v>
      </c>
      <c r="U5586" s="2">
        <v>24</v>
      </c>
      <c r="V5586" s="2">
        <v>33.799999999999997</v>
      </c>
      <c r="Y5586" s="2">
        <v>24</v>
      </c>
      <c r="Z5586" s="2">
        <v>33.799999999999997</v>
      </c>
      <c r="AE5586" s="2">
        <v>71</v>
      </c>
      <c r="AF5586" s="2">
        <v>46</v>
      </c>
      <c r="AG5586" s="2">
        <v>64.8</v>
      </c>
      <c r="AH5586" s="2">
        <v>46</v>
      </c>
      <c r="AI5586" s="2">
        <v>64.8</v>
      </c>
      <c r="AJ5586" s="2">
        <v>64.8</v>
      </c>
      <c r="AK5586" s="2">
        <v>8</v>
      </c>
      <c r="AL5586" s="2">
        <v>11.3</v>
      </c>
      <c r="AM5586" s="2">
        <v>17</v>
      </c>
      <c r="AN5586" s="2">
        <v>23.9</v>
      </c>
      <c r="AQ5586" s="2">
        <v>30</v>
      </c>
      <c r="AR5586" s="2">
        <v>42.3</v>
      </c>
      <c r="AS5586" s="2">
        <v>16</v>
      </c>
      <c r="AT5586" s="2">
        <v>22.5</v>
      </c>
      <c r="AW5586" s="2">
        <v>25</v>
      </c>
      <c r="AX5586" s="2">
        <v>35.200000000000003</v>
      </c>
    </row>
    <row r="5587" spans="1:53" ht="12.75" customHeight="1" x14ac:dyDescent="0.2">
      <c r="A5587">
        <v>3</v>
      </c>
      <c r="B5587" s="2">
        <v>2069</v>
      </c>
      <c r="C5587" s="17">
        <v>2.6</v>
      </c>
      <c r="D5587" s="2">
        <v>2.17</v>
      </c>
      <c r="G5587" s="17">
        <v>30</v>
      </c>
      <c r="H5587" s="2">
        <v>17</v>
      </c>
      <c r="I5587" s="2">
        <v>56.7</v>
      </c>
      <c r="J5587" s="2">
        <v>17</v>
      </c>
      <c r="K5587" s="2">
        <v>56.7</v>
      </c>
      <c r="L5587" s="2">
        <v>56.7</v>
      </c>
      <c r="M5587" s="2">
        <v>8</v>
      </c>
      <c r="N5587" s="2">
        <v>26.7</v>
      </c>
      <c r="O5587" s="2">
        <v>5</v>
      </c>
      <c r="P5587" s="2">
        <v>16.7</v>
      </c>
      <c r="S5587" s="2">
        <v>8</v>
      </c>
      <c r="T5587" s="2">
        <v>26.7</v>
      </c>
      <c r="U5587" s="2">
        <v>9</v>
      </c>
      <c r="V5587" s="2">
        <v>30</v>
      </c>
      <c r="Y5587" s="2">
        <v>13</v>
      </c>
      <c r="Z5587" s="2">
        <v>43.3</v>
      </c>
      <c r="AE5587" s="2">
        <v>29</v>
      </c>
      <c r="AF5587" s="2">
        <v>13</v>
      </c>
      <c r="AG5587" s="2">
        <v>44.8</v>
      </c>
      <c r="AH5587" s="2">
        <v>13</v>
      </c>
      <c r="AI5587" s="2">
        <v>44.8</v>
      </c>
      <c r="AJ5587" s="2">
        <v>44.8</v>
      </c>
      <c r="AK5587" s="2">
        <v>10</v>
      </c>
      <c r="AL5587" s="2">
        <v>34.5</v>
      </c>
      <c r="AM5587" s="2">
        <v>6</v>
      </c>
      <c r="AN5587" s="2">
        <v>20.7</v>
      </c>
      <c r="AO5587" s="2">
        <v>1</v>
      </c>
      <c r="AP5587" s="2">
        <v>3.4</v>
      </c>
      <c r="AQ5587" s="2">
        <v>7</v>
      </c>
      <c r="AR5587" s="2">
        <v>24.1</v>
      </c>
      <c r="AS5587" s="2">
        <v>5</v>
      </c>
      <c r="AT5587" s="2">
        <v>17.2</v>
      </c>
      <c r="AW5587" s="2">
        <v>16</v>
      </c>
      <c r="AX5587" s="2">
        <v>55.2</v>
      </c>
      <c r="AZ5587" s="2">
        <v>1</v>
      </c>
    </row>
    <row r="5588" spans="1:53" ht="12.75" customHeight="1" x14ac:dyDescent="0.2">
      <c r="A5588">
        <v>3</v>
      </c>
      <c r="B5588" s="2">
        <v>2070</v>
      </c>
      <c r="C5588" s="17">
        <v>2.81</v>
      </c>
      <c r="D5588" s="2">
        <v>2.94</v>
      </c>
      <c r="G5588" s="17">
        <v>77</v>
      </c>
      <c r="H5588" s="2">
        <v>52</v>
      </c>
      <c r="I5588" s="2">
        <v>67.5</v>
      </c>
      <c r="J5588" s="2">
        <v>52</v>
      </c>
      <c r="K5588" s="2">
        <v>67.5</v>
      </c>
      <c r="L5588" s="2">
        <v>67.5</v>
      </c>
      <c r="M5588" s="2">
        <v>14</v>
      </c>
      <c r="N5588" s="2">
        <v>18.2</v>
      </c>
      <c r="O5588" s="2">
        <v>11</v>
      </c>
      <c r="P5588" s="2">
        <v>14.3</v>
      </c>
      <c r="Q5588" s="2">
        <v>1</v>
      </c>
      <c r="R5588" s="2">
        <v>1.3</v>
      </c>
      <c r="S5588" s="2">
        <v>24</v>
      </c>
      <c r="T5588" s="2">
        <v>31.2</v>
      </c>
      <c r="U5588" s="2">
        <v>27</v>
      </c>
      <c r="V5588" s="2">
        <v>35.1</v>
      </c>
      <c r="Y5588" s="2">
        <v>25</v>
      </c>
      <c r="Z5588" s="2">
        <v>32.5</v>
      </c>
      <c r="AB5588" s="2">
        <v>2</v>
      </c>
      <c r="AE5588" s="2">
        <v>77</v>
      </c>
      <c r="AF5588" s="2">
        <v>60</v>
      </c>
      <c r="AG5588" s="2">
        <v>77.900000000000006</v>
      </c>
      <c r="AH5588" s="2">
        <v>60</v>
      </c>
      <c r="AI5588" s="2">
        <v>77.900000000000006</v>
      </c>
      <c r="AJ5588" s="2">
        <v>77.900000000000006</v>
      </c>
      <c r="AK5588" s="2">
        <v>5</v>
      </c>
      <c r="AL5588" s="2">
        <v>6.5</v>
      </c>
      <c r="AM5588" s="2">
        <v>12</v>
      </c>
      <c r="AN5588" s="2">
        <v>15.6</v>
      </c>
      <c r="AO5588" s="2">
        <v>4</v>
      </c>
      <c r="AP5588" s="2">
        <v>5.2</v>
      </c>
      <c r="AQ5588" s="2">
        <v>27</v>
      </c>
      <c r="AR5588" s="2">
        <v>35.1</v>
      </c>
      <c r="AS5588" s="2">
        <v>29</v>
      </c>
      <c r="AT5588" s="2">
        <v>37.700000000000003</v>
      </c>
      <c r="AW5588" s="2">
        <v>17</v>
      </c>
      <c r="AX5588" s="2">
        <v>22.1</v>
      </c>
      <c r="AZ5588" s="2">
        <v>2</v>
      </c>
    </row>
    <row r="5589" spans="1:53" ht="12.75" customHeight="1" x14ac:dyDescent="0.2">
      <c r="A5589">
        <v>3</v>
      </c>
      <c r="B5589" s="2">
        <v>2073</v>
      </c>
      <c r="C5589" s="17">
        <v>3.14</v>
      </c>
      <c r="D5589" s="2">
        <v>2.79</v>
      </c>
      <c r="G5589" s="17">
        <v>79</v>
      </c>
      <c r="H5589" s="2">
        <v>67</v>
      </c>
      <c r="I5589" s="2">
        <v>84.8</v>
      </c>
      <c r="J5589" s="2">
        <v>67</v>
      </c>
      <c r="K5589" s="2">
        <v>84.8</v>
      </c>
      <c r="L5589" s="2">
        <v>84.8</v>
      </c>
      <c r="M5589" s="2">
        <v>4</v>
      </c>
      <c r="N5589" s="2">
        <v>5.0999999999999996</v>
      </c>
      <c r="O5589" s="2">
        <v>8</v>
      </c>
      <c r="P5589" s="2">
        <v>10.1</v>
      </c>
      <c r="S5589" s="2">
        <v>40</v>
      </c>
      <c r="T5589" s="2">
        <v>50.6</v>
      </c>
      <c r="U5589" s="2">
        <v>27</v>
      </c>
      <c r="V5589" s="2">
        <v>34.200000000000003</v>
      </c>
      <c r="Y5589" s="2">
        <v>12</v>
      </c>
      <c r="Z5589" s="2">
        <v>15.2</v>
      </c>
      <c r="AB5589" s="2">
        <v>1</v>
      </c>
      <c r="AE5589" s="2">
        <v>78</v>
      </c>
      <c r="AF5589" s="2">
        <v>54</v>
      </c>
      <c r="AG5589" s="2">
        <v>69.2</v>
      </c>
      <c r="AH5589" s="2">
        <v>54</v>
      </c>
      <c r="AI5589" s="2">
        <v>69.2</v>
      </c>
      <c r="AJ5589" s="2">
        <v>69.2</v>
      </c>
      <c r="AK5589" s="2">
        <v>6</v>
      </c>
      <c r="AL5589" s="2">
        <v>7.7</v>
      </c>
      <c r="AM5589" s="2">
        <v>18</v>
      </c>
      <c r="AN5589" s="2">
        <v>23.1</v>
      </c>
      <c r="AQ5589" s="2">
        <v>40</v>
      </c>
      <c r="AR5589" s="2">
        <v>51.3</v>
      </c>
      <c r="AS5589" s="2">
        <v>14</v>
      </c>
      <c r="AT5589" s="2">
        <v>17.899999999999999</v>
      </c>
      <c r="AW5589" s="2">
        <v>24</v>
      </c>
      <c r="AX5589" s="2">
        <v>30.8</v>
      </c>
      <c r="AY5589" s="2">
        <v>1</v>
      </c>
      <c r="AZ5589" s="2">
        <v>1</v>
      </c>
    </row>
    <row r="5590" spans="1:53" ht="12.75" customHeight="1" x14ac:dyDescent="0.2">
      <c r="A5590">
        <v>3</v>
      </c>
      <c r="B5590" s="2">
        <v>2074</v>
      </c>
      <c r="C5590" s="17">
        <v>3.17</v>
      </c>
      <c r="D5590" s="2">
        <v>2.86</v>
      </c>
      <c r="G5590" s="17">
        <v>71</v>
      </c>
      <c r="H5590" s="2">
        <v>57</v>
      </c>
      <c r="I5590" s="2">
        <v>80.3</v>
      </c>
      <c r="J5590" s="2">
        <v>57</v>
      </c>
      <c r="K5590" s="2">
        <v>80.3</v>
      </c>
      <c r="L5590" s="2">
        <v>80.3</v>
      </c>
      <c r="M5590" s="2">
        <v>6</v>
      </c>
      <c r="N5590" s="2">
        <v>8.5</v>
      </c>
      <c r="O5590" s="2">
        <v>8</v>
      </c>
      <c r="P5590" s="2">
        <v>11.3</v>
      </c>
      <c r="Q5590" s="2">
        <v>2</v>
      </c>
      <c r="R5590" s="2">
        <v>2.8</v>
      </c>
      <c r="S5590" s="2">
        <v>17</v>
      </c>
      <c r="T5590" s="2">
        <v>23.9</v>
      </c>
      <c r="U5590" s="2">
        <v>38</v>
      </c>
      <c r="V5590" s="2">
        <v>53.5</v>
      </c>
      <c r="Y5590" s="2">
        <v>14</v>
      </c>
      <c r="Z5590" s="2">
        <v>19.7</v>
      </c>
      <c r="AE5590" s="2">
        <v>71</v>
      </c>
      <c r="AF5590" s="2">
        <v>51</v>
      </c>
      <c r="AG5590" s="2">
        <v>71.8</v>
      </c>
      <c r="AH5590" s="2">
        <v>51</v>
      </c>
      <c r="AI5590" s="2">
        <v>71.8</v>
      </c>
      <c r="AJ5590" s="2">
        <v>71.8</v>
      </c>
      <c r="AK5590" s="2">
        <v>5</v>
      </c>
      <c r="AL5590" s="2">
        <v>7</v>
      </c>
      <c r="AM5590" s="2">
        <v>15</v>
      </c>
      <c r="AN5590" s="2">
        <v>21.1</v>
      </c>
      <c r="AO5590" s="2">
        <v>1</v>
      </c>
      <c r="AP5590" s="2">
        <v>1.4</v>
      </c>
      <c r="AQ5590" s="2">
        <v>32</v>
      </c>
      <c r="AR5590" s="2">
        <v>45.1</v>
      </c>
      <c r="AS5590" s="2">
        <v>18</v>
      </c>
      <c r="AT5590" s="2">
        <v>25.4</v>
      </c>
      <c r="AW5590" s="2">
        <v>20</v>
      </c>
      <c r="AX5590" s="2">
        <v>28.2</v>
      </c>
    </row>
    <row r="5591" spans="1:53" ht="12.75" customHeight="1" x14ac:dyDescent="0.2">
      <c r="A5591">
        <v>3</v>
      </c>
      <c r="B5591" s="2">
        <v>2077</v>
      </c>
      <c r="G5591" s="17">
        <v>8</v>
      </c>
      <c r="AE5591" s="2">
        <v>8</v>
      </c>
    </row>
    <row r="5592" spans="1:53" ht="12.75" customHeight="1" x14ac:dyDescent="0.2">
      <c r="A5592">
        <v>3</v>
      </c>
      <c r="B5592" s="2">
        <v>2078</v>
      </c>
      <c r="C5592" s="17">
        <v>2.77</v>
      </c>
      <c r="D5592" s="2">
        <v>2.56</v>
      </c>
      <c r="G5592" s="17">
        <v>94</v>
      </c>
      <c r="H5592" s="2">
        <v>59</v>
      </c>
      <c r="I5592" s="2">
        <v>62.1</v>
      </c>
      <c r="J5592" s="2">
        <v>59</v>
      </c>
      <c r="K5592" s="2">
        <v>62.1</v>
      </c>
      <c r="L5592" s="2">
        <v>62.8</v>
      </c>
      <c r="M5592" s="2">
        <v>19</v>
      </c>
      <c r="N5592" s="2">
        <v>20</v>
      </c>
      <c r="O5592" s="2">
        <v>16</v>
      </c>
      <c r="P5592" s="2">
        <v>16.8</v>
      </c>
      <c r="Q5592" s="2">
        <v>1</v>
      </c>
      <c r="R5592" s="2">
        <v>1.1000000000000001</v>
      </c>
      <c r="S5592" s="2">
        <v>20</v>
      </c>
      <c r="T5592" s="2">
        <v>21.1</v>
      </c>
      <c r="U5592" s="2">
        <v>38</v>
      </c>
      <c r="V5592" s="2">
        <v>40</v>
      </c>
      <c r="W5592" s="2">
        <v>1</v>
      </c>
      <c r="X5592" s="2">
        <v>1.1000000000000001</v>
      </c>
      <c r="Y5592" s="2">
        <v>36</v>
      </c>
      <c r="Z5592" s="2">
        <v>37.9</v>
      </c>
      <c r="AA5592" s="2">
        <v>1</v>
      </c>
      <c r="AB5592" s="2">
        <v>1</v>
      </c>
      <c r="AC5592" s="2">
        <v>3</v>
      </c>
      <c r="AE5592" s="2">
        <v>95</v>
      </c>
      <c r="AF5592" s="2">
        <v>54</v>
      </c>
      <c r="AG5592" s="2">
        <v>56.3</v>
      </c>
      <c r="AH5592" s="2">
        <v>54</v>
      </c>
      <c r="AI5592" s="2">
        <v>56.3</v>
      </c>
      <c r="AJ5592" s="2">
        <v>56.8</v>
      </c>
      <c r="AK5592" s="2">
        <v>18</v>
      </c>
      <c r="AL5592" s="2">
        <v>18.8</v>
      </c>
      <c r="AM5592" s="2">
        <v>23</v>
      </c>
      <c r="AN5592" s="2">
        <v>24</v>
      </c>
      <c r="AQ5592" s="2">
        <v>34</v>
      </c>
      <c r="AR5592" s="2">
        <v>35.4</v>
      </c>
      <c r="AS5592" s="2">
        <v>20</v>
      </c>
      <c r="AT5592" s="2">
        <v>20.8</v>
      </c>
      <c r="AU5592" s="2">
        <v>1</v>
      </c>
      <c r="AV5592" s="2">
        <v>1</v>
      </c>
      <c r="AW5592" s="2">
        <v>42</v>
      </c>
      <c r="AX5592" s="2">
        <v>43.8</v>
      </c>
      <c r="AZ5592" s="2">
        <v>1</v>
      </c>
      <c r="BA5592" s="2">
        <v>3</v>
      </c>
    </row>
    <row r="5593" spans="1:53" ht="12.75" customHeight="1" x14ac:dyDescent="0.2">
      <c r="A5593">
        <v>3</v>
      </c>
      <c r="B5593" s="2">
        <v>2080</v>
      </c>
      <c r="C5593" s="17">
        <v>3.06</v>
      </c>
      <c r="D5593" s="2">
        <v>2.96</v>
      </c>
      <c r="G5593" s="17">
        <v>49</v>
      </c>
      <c r="H5593" s="2">
        <v>38</v>
      </c>
      <c r="I5593" s="2">
        <v>77.599999999999994</v>
      </c>
      <c r="J5593" s="2">
        <v>38</v>
      </c>
      <c r="K5593" s="2">
        <v>77.599999999999994</v>
      </c>
      <c r="L5593" s="2">
        <v>77.599999999999994</v>
      </c>
      <c r="M5593" s="2">
        <v>5</v>
      </c>
      <c r="N5593" s="2">
        <v>10.199999999999999</v>
      </c>
      <c r="O5593" s="2">
        <v>6</v>
      </c>
      <c r="P5593" s="2">
        <v>12.2</v>
      </c>
      <c r="Q5593" s="2">
        <v>1</v>
      </c>
      <c r="R5593" s="2">
        <v>2</v>
      </c>
      <c r="S5593" s="2">
        <v>15</v>
      </c>
      <c r="T5593" s="2">
        <v>30.6</v>
      </c>
      <c r="U5593" s="2">
        <v>22</v>
      </c>
      <c r="V5593" s="2">
        <v>44.9</v>
      </c>
      <c r="Y5593" s="2">
        <v>11</v>
      </c>
      <c r="Z5593" s="2">
        <v>22.4</v>
      </c>
      <c r="AE5593" s="2">
        <v>48</v>
      </c>
      <c r="AF5593" s="2">
        <v>39</v>
      </c>
      <c r="AG5593" s="2">
        <v>79.599999999999994</v>
      </c>
      <c r="AH5593" s="2">
        <v>39</v>
      </c>
      <c r="AI5593" s="2">
        <v>79.599999999999994</v>
      </c>
      <c r="AJ5593" s="2">
        <v>81.3</v>
      </c>
      <c r="AK5593" s="2">
        <v>5</v>
      </c>
      <c r="AL5593" s="2">
        <v>10.199999999999999</v>
      </c>
      <c r="AM5593" s="2">
        <v>4</v>
      </c>
      <c r="AN5593" s="2">
        <v>8.1999999999999993</v>
      </c>
      <c r="AO5593" s="2">
        <v>1</v>
      </c>
      <c r="AP5593" s="2">
        <v>2</v>
      </c>
      <c r="AQ5593" s="2">
        <v>20</v>
      </c>
      <c r="AR5593" s="2">
        <v>40.799999999999997</v>
      </c>
      <c r="AS5593" s="2">
        <v>18</v>
      </c>
      <c r="AT5593" s="2">
        <v>36.700000000000003</v>
      </c>
      <c r="AU5593" s="2">
        <v>1</v>
      </c>
      <c r="AV5593" s="2">
        <v>2</v>
      </c>
      <c r="AW5593" s="2">
        <v>10</v>
      </c>
      <c r="AX5593" s="2">
        <v>20.399999999999999</v>
      </c>
    </row>
    <row r="5594" spans="1:53" ht="12.75" customHeight="1" x14ac:dyDescent="0.2">
      <c r="A5594">
        <v>3</v>
      </c>
      <c r="B5594" s="2">
        <v>2081</v>
      </c>
      <c r="C5594" s="17">
        <v>3.49</v>
      </c>
      <c r="D5594" s="2">
        <v>3.46</v>
      </c>
      <c r="G5594" s="17">
        <v>81</v>
      </c>
      <c r="H5594" s="2">
        <v>75</v>
      </c>
      <c r="I5594" s="2">
        <v>92.6</v>
      </c>
      <c r="J5594" s="2">
        <v>75</v>
      </c>
      <c r="K5594" s="2">
        <v>92.6</v>
      </c>
      <c r="L5594" s="2">
        <v>92.6</v>
      </c>
      <c r="M5594" s="2">
        <v>3</v>
      </c>
      <c r="N5594" s="2">
        <v>3.7</v>
      </c>
      <c r="O5594" s="2">
        <v>3</v>
      </c>
      <c r="P5594" s="2">
        <v>3.7</v>
      </c>
      <c r="S5594" s="2">
        <v>26</v>
      </c>
      <c r="T5594" s="2">
        <v>32.1</v>
      </c>
      <c r="U5594" s="2">
        <v>49</v>
      </c>
      <c r="V5594" s="2">
        <v>60.5</v>
      </c>
      <c r="Y5594" s="2">
        <v>6</v>
      </c>
      <c r="Z5594" s="2">
        <v>7.4</v>
      </c>
      <c r="AE5594" s="2">
        <v>81</v>
      </c>
      <c r="AF5594" s="2">
        <v>75</v>
      </c>
      <c r="AG5594" s="2">
        <v>92.6</v>
      </c>
      <c r="AH5594" s="2">
        <v>75</v>
      </c>
      <c r="AI5594" s="2">
        <v>92.6</v>
      </c>
      <c r="AJ5594" s="2">
        <v>92.6</v>
      </c>
      <c r="AM5594" s="2">
        <v>6</v>
      </c>
      <c r="AN5594" s="2">
        <v>7.4</v>
      </c>
      <c r="AO5594" s="2">
        <v>1</v>
      </c>
      <c r="AP5594" s="2">
        <v>1.2</v>
      </c>
      <c r="AQ5594" s="2">
        <v>28</v>
      </c>
      <c r="AR5594" s="2">
        <v>34.6</v>
      </c>
      <c r="AS5594" s="2">
        <v>46</v>
      </c>
      <c r="AT5594" s="2">
        <v>56.8</v>
      </c>
      <c r="AW5594" s="2">
        <v>6</v>
      </c>
      <c r="AX5594" s="2">
        <v>7.4</v>
      </c>
    </row>
    <row r="5595" spans="1:53" ht="12.75" customHeight="1" x14ac:dyDescent="0.2">
      <c r="A5595">
        <v>3</v>
      </c>
      <c r="B5595" s="2">
        <v>2083</v>
      </c>
      <c r="C5595" s="17">
        <v>3.49</v>
      </c>
      <c r="D5595" s="2">
        <v>3.4</v>
      </c>
      <c r="G5595" s="17">
        <v>74</v>
      </c>
      <c r="H5595" s="2">
        <v>66</v>
      </c>
      <c r="I5595" s="2">
        <v>88</v>
      </c>
      <c r="J5595" s="2">
        <v>66</v>
      </c>
      <c r="K5595" s="2">
        <v>88</v>
      </c>
      <c r="L5595" s="2">
        <v>89.2</v>
      </c>
      <c r="M5595" s="2">
        <v>1</v>
      </c>
      <c r="N5595" s="2">
        <v>1.3</v>
      </c>
      <c r="O5595" s="2">
        <v>7</v>
      </c>
      <c r="P5595" s="2">
        <v>9.3000000000000007</v>
      </c>
      <c r="S5595" s="2">
        <v>17</v>
      </c>
      <c r="T5595" s="2">
        <v>22.7</v>
      </c>
      <c r="U5595" s="2">
        <v>49</v>
      </c>
      <c r="V5595" s="2">
        <v>65.3</v>
      </c>
      <c r="W5595" s="2">
        <v>1</v>
      </c>
      <c r="X5595" s="2">
        <v>1.3</v>
      </c>
      <c r="Y5595" s="2">
        <v>9</v>
      </c>
      <c r="Z5595" s="2">
        <v>12</v>
      </c>
      <c r="AE5595" s="2">
        <v>74</v>
      </c>
      <c r="AF5595" s="2">
        <v>68</v>
      </c>
      <c r="AG5595" s="2">
        <v>90.7</v>
      </c>
      <c r="AH5595" s="2">
        <v>68</v>
      </c>
      <c r="AI5595" s="2">
        <v>90.7</v>
      </c>
      <c r="AJ5595" s="2">
        <v>91.9</v>
      </c>
      <c r="AK5595" s="2">
        <v>1</v>
      </c>
      <c r="AL5595" s="2">
        <v>1.3</v>
      </c>
      <c r="AM5595" s="2">
        <v>5</v>
      </c>
      <c r="AN5595" s="2">
        <v>6.7</v>
      </c>
      <c r="AQ5595" s="2">
        <v>28</v>
      </c>
      <c r="AR5595" s="2">
        <v>37.299999999999997</v>
      </c>
      <c r="AS5595" s="2">
        <v>40</v>
      </c>
      <c r="AT5595" s="2">
        <v>53.3</v>
      </c>
      <c r="AU5595" s="2">
        <v>1</v>
      </c>
      <c r="AV5595" s="2">
        <v>1.3</v>
      </c>
      <c r="AW5595" s="2">
        <v>7</v>
      </c>
      <c r="AX5595" s="2">
        <v>9.3000000000000007</v>
      </c>
    </row>
    <row r="5596" spans="1:53" ht="12.75" customHeight="1" x14ac:dyDescent="0.2">
      <c r="A5596">
        <v>3</v>
      </c>
      <c r="B5596" s="2">
        <v>2086</v>
      </c>
      <c r="C5596" s="17">
        <v>2.78</v>
      </c>
      <c r="D5596" s="2">
        <v>2.38</v>
      </c>
      <c r="G5596" s="17">
        <v>64</v>
      </c>
      <c r="H5596" s="2">
        <v>43</v>
      </c>
      <c r="I5596" s="2">
        <v>67.2</v>
      </c>
      <c r="J5596" s="2">
        <v>43</v>
      </c>
      <c r="K5596" s="2">
        <v>67.2</v>
      </c>
      <c r="L5596" s="2">
        <v>67.2</v>
      </c>
      <c r="M5596" s="2">
        <v>13</v>
      </c>
      <c r="N5596" s="2">
        <v>20.3</v>
      </c>
      <c r="O5596" s="2">
        <v>8</v>
      </c>
      <c r="P5596" s="2">
        <v>12.5</v>
      </c>
      <c r="S5596" s="2">
        <v>23</v>
      </c>
      <c r="T5596" s="2">
        <v>35.9</v>
      </c>
      <c r="U5596" s="2">
        <v>20</v>
      </c>
      <c r="V5596" s="2">
        <v>31.3</v>
      </c>
      <c r="Y5596" s="2">
        <v>21</v>
      </c>
      <c r="Z5596" s="2">
        <v>32.799999999999997</v>
      </c>
      <c r="AA5596" s="2">
        <v>1</v>
      </c>
      <c r="AB5596" s="2">
        <v>4</v>
      </c>
      <c r="AE5596" s="2">
        <v>65</v>
      </c>
      <c r="AF5596" s="2">
        <v>37</v>
      </c>
      <c r="AG5596" s="2">
        <v>56.9</v>
      </c>
      <c r="AH5596" s="2">
        <v>37</v>
      </c>
      <c r="AI5596" s="2">
        <v>56.9</v>
      </c>
      <c r="AJ5596" s="2">
        <v>56.9</v>
      </c>
      <c r="AK5596" s="2">
        <v>14</v>
      </c>
      <c r="AL5596" s="2">
        <v>21.5</v>
      </c>
      <c r="AM5596" s="2">
        <v>14</v>
      </c>
      <c r="AN5596" s="2">
        <v>21.5</v>
      </c>
      <c r="AO5596" s="2">
        <v>2</v>
      </c>
      <c r="AP5596" s="2">
        <v>3.1</v>
      </c>
      <c r="AQ5596" s="2">
        <v>27</v>
      </c>
      <c r="AR5596" s="2">
        <v>41.5</v>
      </c>
      <c r="AS5596" s="2">
        <v>8</v>
      </c>
      <c r="AT5596" s="2">
        <v>12.3</v>
      </c>
      <c r="AW5596" s="2">
        <v>28</v>
      </c>
      <c r="AX5596" s="2">
        <v>43.1</v>
      </c>
      <c r="AZ5596" s="2">
        <v>4</v>
      </c>
    </row>
    <row r="5597" spans="1:53" ht="12.75" customHeight="1" x14ac:dyDescent="0.2">
      <c r="A5597">
        <v>3</v>
      </c>
      <c r="B5597" s="2">
        <v>2087</v>
      </c>
      <c r="G5597" s="17">
        <v>6</v>
      </c>
      <c r="AE5597" s="2">
        <v>6</v>
      </c>
    </row>
    <row r="5598" spans="1:53" ht="12.75" customHeight="1" x14ac:dyDescent="0.2">
      <c r="A5598">
        <v>3</v>
      </c>
      <c r="B5598" s="2">
        <v>2089</v>
      </c>
      <c r="C5598" s="17">
        <v>2.4</v>
      </c>
      <c r="D5598" s="2">
        <v>2.65</v>
      </c>
      <c r="G5598" s="17">
        <v>53</v>
      </c>
      <c r="H5598" s="2">
        <v>25</v>
      </c>
      <c r="I5598" s="2">
        <v>47.2</v>
      </c>
      <c r="J5598" s="2">
        <v>25</v>
      </c>
      <c r="K5598" s="2">
        <v>47.2</v>
      </c>
      <c r="L5598" s="2">
        <v>47.2</v>
      </c>
      <c r="M5598" s="2">
        <v>13</v>
      </c>
      <c r="N5598" s="2">
        <v>24.5</v>
      </c>
      <c r="O5598" s="2">
        <v>15</v>
      </c>
      <c r="P5598" s="2">
        <v>28.3</v>
      </c>
      <c r="S5598" s="2">
        <v>16</v>
      </c>
      <c r="T5598" s="2">
        <v>30.2</v>
      </c>
      <c r="U5598" s="2">
        <v>9</v>
      </c>
      <c r="V5598" s="2">
        <v>17</v>
      </c>
      <c r="Y5598" s="2">
        <v>28</v>
      </c>
      <c r="Z5598" s="2">
        <v>52.8</v>
      </c>
      <c r="AA5598" s="2">
        <v>1</v>
      </c>
      <c r="AB5598" s="2">
        <v>2</v>
      </c>
      <c r="AC5598" s="2">
        <v>1</v>
      </c>
      <c r="AE5598" s="2">
        <v>54</v>
      </c>
      <c r="AF5598" s="2">
        <v>36</v>
      </c>
      <c r="AG5598" s="2">
        <v>66.7</v>
      </c>
      <c r="AH5598" s="2">
        <v>36</v>
      </c>
      <c r="AI5598" s="2">
        <v>66.7</v>
      </c>
      <c r="AJ5598" s="2">
        <v>66.7</v>
      </c>
      <c r="AK5598" s="2">
        <v>9</v>
      </c>
      <c r="AL5598" s="2">
        <v>16.7</v>
      </c>
      <c r="AM5598" s="2">
        <v>9</v>
      </c>
      <c r="AN5598" s="2">
        <v>16.7</v>
      </c>
      <c r="AQ5598" s="2">
        <v>28</v>
      </c>
      <c r="AR5598" s="2">
        <v>51.9</v>
      </c>
      <c r="AS5598" s="2">
        <v>8</v>
      </c>
      <c r="AT5598" s="2">
        <v>14.8</v>
      </c>
      <c r="AW5598" s="2">
        <v>18</v>
      </c>
      <c r="AX5598" s="2">
        <v>33.299999999999997</v>
      </c>
      <c r="AY5598" s="2">
        <v>1</v>
      </c>
      <c r="AZ5598" s="2">
        <v>1</v>
      </c>
      <c r="BA5598" s="2">
        <v>1</v>
      </c>
    </row>
    <row r="5599" spans="1:53" ht="12.75" customHeight="1" x14ac:dyDescent="0.2">
      <c r="A5599">
        <v>3</v>
      </c>
      <c r="B5599" s="2">
        <v>2090</v>
      </c>
      <c r="C5599" s="17">
        <v>3.62</v>
      </c>
      <c r="D5599" s="2">
        <v>3.26</v>
      </c>
      <c r="G5599" s="17">
        <v>73</v>
      </c>
      <c r="H5599" s="2">
        <v>69</v>
      </c>
      <c r="I5599" s="2">
        <v>94.5</v>
      </c>
      <c r="J5599" s="2">
        <v>69</v>
      </c>
      <c r="K5599" s="2">
        <v>94.5</v>
      </c>
      <c r="L5599" s="2">
        <v>94.5</v>
      </c>
      <c r="M5599" s="2">
        <v>2</v>
      </c>
      <c r="N5599" s="2">
        <v>2.7</v>
      </c>
      <c r="O5599" s="2">
        <v>2</v>
      </c>
      <c r="P5599" s="2">
        <v>2.7</v>
      </c>
      <c r="Q5599" s="2">
        <v>1</v>
      </c>
      <c r="R5599" s="2">
        <v>1.4</v>
      </c>
      <c r="S5599" s="2">
        <v>14</v>
      </c>
      <c r="T5599" s="2">
        <v>19.2</v>
      </c>
      <c r="U5599" s="2">
        <v>54</v>
      </c>
      <c r="V5599" s="2">
        <v>74</v>
      </c>
      <c r="Y5599" s="2">
        <v>4</v>
      </c>
      <c r="Z5599" s="2">
        <v>5.5</v>
      </c>
      <c r="AB5599" s="2">
        <v>3</v>
      </c>
      <c r="AE5599" s="2">
        <v>74</v>
      </c>
      <c r="AF5599" s="2">
        <v>64</v>
      </c>
      <c r="AG5599" s="2">
        <v>86.5</v>
      </c>
      <c r="AH5599" s="2">
        <v>64</v>
      </c>
      <c r="AI5599" s="2">
        <v>86.5</v>
      </c>
      <c r="AJ5599" s="2">
        <v>86.5</v>
      </c>
      <c r="AK5599" s="2">
        <v>4</v>
      </c>
      <c r="AL5599" s="2">
        <v>5.4</v>
      </c>
      <c r="AM5599" s="2">
        <v>6</v>
      </c>
      <c r="AN5599" s="2">
        <v>8.1</v>
      </c>
      <c r="AQ5599" s="2">
        <v>31</v>
      </c>
      <c r="AR5599" s="2">
        <v>41.9</v>
      </c>
      <c r="AS5599" s="2">
        <v>33</v>
      </c>
      <c r="AT5599" s="2">
        <v>44.6</v>
      </c>
      <c r="AW5599" s="2">
        <v>10</v>
      </c>
      <c r="AX5599" s="2">
        <v>13.5</v>
      </c>
      <c r="AZ5599" s="2">
        <v>2</v>
      </c>
    </row>
    <row r="5600" spans="1:53" ht="12.75" customHeight="1" x14ac:dyDescent="0.2">
      <c r="A5600">
        <v>3</v>
      </c>
      <c r="B5600" s="2">
        <v>2092</v>
      </c>
      <c r="C5600" s="17">
        <v>3.6</v>
      </c>
      <c r="D5600" s="2">
        <v>3.49</v>
      </c>
      <c r="G5600" s="17">
        <v>81</v>
      </c>
      <c r="H5600" s="2">
        <v>76</v>
      </c>
      <c r="I5600" s="2">
        <v>93.8</v>
      </c>
      <c r="J5600" s="2">
        <v>76</v>
      </c>
      <c r="K5600" s="2">
        <v>93.8</v>
      </c>
      <c r="L5600" s="2">
        <v>93.8</v>
      </c>
      <c r="M5600" s="2">
        <v>2</v>
      </c>
      <c r="N5600" s="2">
        <v>2.5</v>
      </c>
      <c r="O5600" s="2">
        <v>3</v>
      </c>
      <c r="P5600" s="2">
        <v>3.7</v>
      </c>
      <c r="S5600" s="2">
        <v>20</v>
      </c>
      <c r="T5600" s="2">
        <v>24.7</v>
      </c>
      <c r="U5600" s="2">
        <v>56</v>
      </c>
      <c r="V5600" s="2">
        <v>69.099999999999994</v>
      </c>
      <c r="Y5600" s="2">
        <v>5</v>
      </c>
      <c r="Z5600" s="2">
        <v>6.2</v>
      </c>
      <c r="AE5600" s="2">
        <v>81</v>
      </c>
      <c r="AF5600" s="2">
        <v>73</v>
      </c>
      <c r="AG5600" s="2">
        <v>90.1</v>
      </c>
      <c r="AH5600" s="2">
        <v>73</v>
      </c>
      <c r="AI5600" s="2">
        <v>90.1</v>
      </c>
      <c r="AJ5600" s="2">
        <v>90.1</v>
      </c>
      <c r="AM5600" s="2">
        <v>8</v>
      </c>
      <c r="AN5600" s="2">
        <v>9.9</v>
      </c>
      <c r="AQ5600" s="2">
        <v>25</v>
      </c>
      <c r="AR5600" s="2">
        <v>30.9</v>
      </c>
      <c r="AS5600" s="2">
        <v>48</v>
      </c>
      <c r="AT5600" s="2">
        <v>59.3</v>
      </c>
      <c r="AW5600" s="2">
        <v>8</v>
      </c>
      <c r="AX5600" s="2">
        <v>9.9</v>
      </c>
    </row>
    <row r="5601" spans="1:53" ht="12.75" customHeight="1" x14ac:dyDescent="0.2">
      <c r="A5601">
        <v>3</v>
      </c>
      <c r="B5601" s="2">
        <v>2094</v>
      </c>
      <c r="C5601" s="17">
        <v>2.4700000000000002</v>
      </c>
      <c r="D5601" s="2">
        <v>2.12</v>
      </c>
      <c r="G5601" s="17">
        <v>76</v>
      </c>
      <c r="H5601" s="2">
        <v>37</v>
      </c>
      <c r="I5601" s="2">
        <v>48.7</v>
      </c>
      <c r="J5601" s="2">
        <v>37</v>
      </c>
      <c r="K5601" s="2">
        <v>48.7</v>
      </c>
      <c r="L5601" s="2">
        <v>48.7</v>
      </c>
      <c r="M5601" s="2">
        <v>19</v>
      </c>
      <c r="N5601" s="2">
        <v>25</v>
      </c>
      <c r="O5601" s="2">
        <v>20</v>
      </c>
      <c r="P5601" s="2">
        <v>26.3</v>
      </c>
      <c r="S5601" s="2">
        <v>19</v>
      </c>
      <c r="T5601" s="2">
        <v>25</v>
      </c>
      <c r="U5601" s="2">
        <v>18</v>
      </c>
      <c r="V5601" s="2">
        <v>23.7</v>
      </c>
      <c r="Y5601" s="2">
        <v>39</v>
      </c>
      <c r="Z5601" s="2">
        <v>51.3</v>
      </c>
      <c r="AE5601" s="2">
        <v>76</v>
      </c>
      <c r="AF5601" s="2">
        <v>27</v>
      </c>
      <c r="AG5601" s="2">
        <v>35.5</v>
      </c>
      <c r="AH5601" s="2">
        <v>27</v>
      </c>
      <c r="AI5601" s="2">
        <v>35.5</v>
      </c>
      <c r="AJ5601" s="2">
        <v>35.5</v>
      </c>
      <c r="AK5601" s="2">
        <v>23</v>
      </c>
      <c r="AL5601" s="2">
        <v>30.3</v>
      </c>
      <c r="AM5601" s="2">
        <v>26</v>
      </c>
      <c r="AN5601" s="2">
        <v>34.200000000000003</v>
      </c>
      <c r="AQ5601" s="2">
        <v>22</v>
      </c>
      <c r="AR5601" s="2">
        <v>28.9</v>
      </c>
      <c r="AS5601" s="2">
        <v>5</v>
      </c>
      <c r="AT5601" s="2">
        <v>6.6</v>
      </c>
      <c r="AW5601" s="2">
        <v>49</v>
      </c>
      <c r="AX5601" s="2">
        <v>64.5</v>
      </c>
    </row>
    <row r="5602" spans="1:53" ht="12.75" customHeight="1" x14ac:dyDescent="0.2">
      <c r="A5602">
        <v>3</v>
      </c>
      <c r="B5602" s="2">
        <v>2096</v>
      </c>
      <c r="C5602" s="17">
        <v>2.84</v>
      </c>
      <c r="D5602" s="2">
        <v>2.67</v>
      </c>
      <c r="G5602" s="17">
        <v>81</v>
      </c>
      <c r="H5602" s="2">
        <v>58</v>
      </c>
      <c r="I5602" s="2">
        <v>71.599999999999994</v>
      </c>
      <c r="J5602" s="2">
        <v>58</v>
      </c>
      <c r="K5602" s="2">
        <v>71.599999999999994</v>
      </c>
      <c r="L5602" s="2">
        <v>71.599999999999994</v>
      </c>
      <c r="M5602" s="2">
        <v>9</v>
      </c>
      <c r="N5602" s="2">
        <v>11.1</v>
      </c>
      <c r="O5602" s="2">
        <v>14</v>
      </c>
      <c r="P5602" s="2">
        <v>17.3</v>
      </c>
      <c r="Q5602" s="2">
        <v>1</v>
      </c>
      <c r="R5602" s="2">
        <v>1.2</v>
      </c>
      <c r="S5602" s="2">
        <v>35</v>
      </c>
      <c r="T5602" s="2">
        <v>43.2</v>
      </c>
      <c r="U5602" s="2">
        <v>22</v>
      </c>
      <c r="V5602" s="2">
        <v>27.2</v>
      </c>
      <c r="Y5602" s="2">
        <v>23</v>
      </c>
      <c r="Z5602" s="2">
        <v>28.4</v>
      </c>
      <c r="AB5602" s="2">
        <v>1</v>
      </c>
      <c r="AE5602" s="2">
        <v>81</v>
      </c>
      <c r="AF5602" s="2">
        <v>52</v>
      </c>
      <c r="AG5602" s="2">
        <v>64.2</v>
      </c>
      <c r="AH5602" s="2">
        <v>52</v>
      </c>
      <c r="AI5602" s="2">
        <v>64.2</v>
      </c>
      <c r="AJ5602" s="2">
        <v>64.2</v>
      </c>
      <c r="AK5602" s="2">
        <v>10</v>
      </c>
      <c r="AL5602" s="2">
        <v>12.3</v>
      </c>
      <c r="AM5602" s="2">
        <v>19</v>
      </c>
      <c r="AN5602" s="2">
        <v>23.5</v>
      </c>
      <c r="AO5602" s="2">
        <v>2</v>
      </c>
      <c r="AP5602" s="2">
        <v>2.5</v>
      </c>
      <c r="AQ5602" s="2">
        <v>32</v>
      </c>
      <c r="AR5602" s="2">
        <v>39.5</v>
      </c>
      <c r="AS5602" s="2">
        <v>18</v>
      </c>
      <c r="AT5602" s="2">
        <v>22.2</v>
      </c>
      <c r="AW5602" s="2">
        <v>29</v>
      </c>
      <c r="AX5602" s="2">
        <v>35.799999999999997</v>
      </c>
      <c r="AZ5602" s="2">
        <v>1</v>
      </c>
    </row>
    <row r="5603" spans="1:53" ht="12.75" customHeight="1" x14ac:dyDescent="0.2">
      <c r="A5603">
        <v>3</v>
      </c>
      <c r="B5603" s="2">
        <v>2097</v>
      </c>
      <c r="G5603" s="17">
        <v>7</v>
      </c>
      <c r="AE5603" s="2">
        <v>7</v>
      </c>
    </row>
    <row r="5604" spans="1:53" ht="12.75" customHeight="1" x14ac:dyDescent="0.2">
      <c r="A5604">
        <v>3</v>
      </c>
      <c r="B5604" s="2">
        <v>2103</v>
      </c>
      <c r="C5604" s="17">
        <v>3.02</v>
      </c>
      <c r="D5604" s="2">
        <v>2.91</v>
      </c>
      <c r="G5604" s="17">
        <v>47</v>
      </c>
      <c r="H5604" s="2">
        <v>35</v>
      </c>
      <c r="I5604" s="2">
        <v>74.5</v>
      </c>
      <c r="J5604" s="2">
        <v>35</v>
      </c>
      <c r="K5604" s="2">
        <v>74.5</v>
      </c>
      <c r="L5604" s="2">
        <v>74.5</v>
      </c>
      <c r="M5604" s="2">
        <v>5</v>
      </c>
      <c r="N5604" s="2">
        <v>10.6</v>
      </c>
      <c r="O5604" s="2">
        <v>7</v>
      </c>
      <c r="P5604" s="2">
        <v>14.9</v>
      </c>
      <c r="S5604" s="2">
        <v>17</v>
      </c>
      <c r="T5604" s="2">
        <v>36.200000000000003</v>
      </c>
      <c r="U5604" s="2">
        <v>18</v>
      </c>
      <c r="V5604" s="2">
        <v>38.299999999999997</v>
      </c>
      <c r="Y5604" s="2">
        <v>12</v>
      </c>
      <c r="Z5604" s="2">
        <v>25.5</v>
      </c>
      <c r="AC5604" s="2">
        <v>3</v>
      </c>
      <c r="AE5604" s="2">
        <v>47</v>
      </c>
      <c r="AF5604" s="2">
        <v>33</v>
      </c>
      <c r="AG5604" s="2">
        <v>70.2</v>
      </c>
      <c r="AH5604" s="2">
        <v>33</v>
      </c>
      <c r="AI5604" s="2">
        <v>70.2</v>
      </c>
      <c r="AJ5604" s="2">
        <v>70.2</v>
      </c>
      <c r="AK5604" s="2">
        <v>5</v>
      </c>
      <c r="AL5604" s="2">
        <v>10.6</v>
      </c>
      <c r="AM5604" s="2">
        <v>9</v>
      </c>
      <c r="AN5604" s="2">
        <v>19.100000000000001</v>
      </c>
      <c r="AQ5604" s="2">
        <v>18</v>
      </c>
      <c r="AR5604" s="2">
        <v>38.299999999999997</v>
      </c>
      <c r="AS5604" s="2">
        <v>15</v>
      </c>
      <c r="AT5604" s="2">
        <v>31.9</v>
      </c>
      <c r="AW5604" s="2">
        <v>14</v>
      </c>
      <c r="AX5604" s="2">
        <v>29.8</v>
      </c>
      <c r="BA5604" s="2">
        <v>3</v>
      </c>
    </row>
    <row r="5605" spans="1:53" ht="12.75" customHeight="1" x14ac:dyDescent="0.2">
      <c r="A5605">
        <v>3</v>
      </c>
      <c r="B5605" s="2">
        <v>2108</v>
      </c>
      <c r="C5605" s="17">
        <v>2.79</v>
      </c>
      <c r="D5605" s="2">
        <v>2.42</v>
      </c>
      <c r="G5605" s="17">
        <v>76</v>
      </c>
      <c r="H5605" s="2">
        <v>47</v>
      </c>
      <c r="I5605" s="2">
        <v>61.8</v>
      </c>
      <c r="J5605" s="2">
        <v>47</v>
      </c>
      <c r="K5605" s="2">
        <v>61.8</v>
      </c>
      <c r="L5605" s="2">
        <v>61.8</v>
      </c>
      <c r="M5605" s="2">
        <v>13</v>
      </c>
      <c r="N5605" s="2">
        <v>17.100000000000001</v>
      </c>
      <c r="O5605" s="2">
        <v>16</v>
      </c>
      <c r="P5605" s="2">
        <v>21.1</v>
      </c>
      <c r="S5605" s="2">
        <v>21</v>
      </c>
      <c r="T5605" s="2">
        <v>27.6</v>
      </c>
      <c r="U5605" s="2">
        <v>26</v>
      </c>
      <c r="V5605" s="2">
        <v>34.200000000000003</v>
      </c>
      <c r="Y5605" s="2">
        <v>29</v>
      </c>
      <c r="Z5605" s="2">
        <v>38.200000000000003</v>
      </c>
      <c r="AB5605" s="2">
        <v>4</v>
      </c>
      <c r="AC5605" s="2">
        <v>3</v>
      </c>
      <c r="AE5605" s="2">
        <v>76</v>
      </c>
      <c r="AF5605" s="2">
        <v>39</v>
      </c>
      <c r="AG5605" s="2">
        <v>51.3</v>
      </c>
      <c r="AH5605" s="2">
        <v>39</v>
      </c>
      <c r="AI5605" s="2">
        <v>51.3</v>
      </c>
      <c r="AJ5605" s="2">
        <v>51.3</v>
      </c>
      <c r="AK5605" s="2">
        <v>17</v>
      </c>
      <c r="AL5605" s="2">
        <v>22.4</v>
      </c>
      <c r="AM5605" s="2">
        <v>20</v>
      </c>
      <c r="AN5605" s="2">
        <v>26.3</v>
      </c>
      <c r="AQ5605" s="2">
        <v>29</v>
      </c>
      <c r="AR5605" s="2">
        <v>38.200000000000003</v>
      </c>
      <c r="AS5605" s="2">
        <v>10</v>
      </c>
      <c r="AT5605" s="2">
        <v>13.2</v>
      </c>
      <c r="AW5605" s="2">
        <v>37</v>
      </c>
      <c r="AX5605" s="2">
        <v>48.7</v>
      </c>
      <c r="AZ5605" s="2">
        <v>4</v>
      </c>
      <c r="BA5605" s="2">
        <v>3</v>
      </c>
    </row>
    <row r="5606" spans="1:53" ht="12.75" customHeight="1" x14ac:dyDescent="0.2">
      <c r="A5606">
        <v>3</v>
      </c>
      <c r="B5606" s="2">
        <v>2109</v>
      </c>
      <c r="C5606" s="17">
        <v>3.03</v>
      </c>
      <c r="D5606" s="2">
        <v>3.17</v>
      </c>
      <c r="G5606" s="17">
        <v>75</v>
      </c>
      <c r="H5606" s="2">
        <v>53</v>
      </c>
      <c r="I5606" s="2">
        <v>70.7</v>
      </c>
      <c r="J5606" s="2">
        <v>53</v>
      </c>
      <c r="K5606" s="2">
        <v>70.7</v>
      </c>
      <c r="L5606" s="2">
        <v>70.7</v>
      </c>
      <c r="M5606" s="2">
        <v>8</v>
      </c>
      <c r="N5606" s="2">
        <v>10.7</v>
      </c>
      <c r="O5606" s="2">
        <v>14</v>
      </c>
      <c r="P5606" s="2">
        <v>18.7</v>
      </c>
      <c r="S5606" s="2">
        <v>21</v>
      </c>
      <c r="T5606" s="2">
        <v>28</v>
      </c>
      <c r="U5606" s="2">
        <v>32</v>
      </c>
      <c r="V5606" s="2">
        <v>42.7</v>
      </c>
      <c r="Y5606" s="2">
        <v>22</v>
      </c>
      <c r="Z5606" s="2">
        <v>29.3</v>
      </c>
      <c r="AE5606" s="2">
        <v>75</v>
      </c>
      <c r="AF5606" s="2">
        <v>62</v>
      </c>
      <c r="AG5606" s="2">
        <v>82.7</v>
      </c>
      <c r="AH5606" s="2">
        <v>62</v>
      </c>
      <c r="AI5606" s="2">
        <v>82.7</v>
      </c>
      <c r="AJ5606" s="2">
        <v>82.7</v>
      </c>
      <c r="AK5606" s="2">
        <v>4</v>
      </c>
      <c r="AL5606" s="2">
        <v>5.3</v>
      </c>
      <c r="AM5606" s="2">
        <v>9</v>
      </c>
      <c r="AN5606" s="2">
        <v>12</v>
      </c>
      <c r="AQ5606" s="2">
        <v>32</v>
      </c>
      <c r="AR5606" s="2">
        <v>42.7</v>
      </c>
      <c r="AS5606" s="2">
        <v>30</v>
      </c>
      <c r="AT5606" s="2">
        <v>40</v>
      </c>
      <c r="AW5606" s="2">
        <v>13</v>
      </c>
      <c r="AX5606" s="2">
        <v>17.3</v>
      </c>
    </row>
    <row r="5607" spans="1:53" ht="12.75" customHeight="1" x14ac:dyDescent="0.2">
      <c r="A5607">
        <v>3</v>
      </c>
      <c r="B5607" s="2">
        <v>2110</v>
      </c>
      <c r="C5607" s="17">
        <v>2.85</v>
      </c>
      <c r="D5607" s="2">
        <v>2.5499999999999998</v>
      </c>
      <c r="G5607" s="17">
        <v>65</v>
      </c>
      <c r="H5607" s="2">
        <v>44</v>
      </c>
      <c r="I5607" s="2">
        <v>67.7</v>
      </c>
      <c r="J5607" s="2">
        <v>44</v>
      </c>
      <c r="K5607" s="2">
        <v>67.7</v>
      </c>
      <c r="L5607" s="2">
        <v>67.7</v>
      </c>
      <c r="M5607" s="2">
        <v>12</v>
      </c>
      <c r="N5607" s="2">
        <v>18.5</v>
      </c>
      <c r="O5607" s="2">
        <v>9</v>
      </c>
      <c r="P5607" s="2">
        <v>13.8</v>
      </c>
      <c r="Q5607" s="2">
        <v>1</v>
      </c>
      <c r="R5607" s="2">
        <v>1.5</v>
      </c>
      <c r="S5607" s="2">
        <v>17</v>
      </c>
      <c r="T5607" s="2">
        <v>26.2</v>
      </c>
      <c r="U5607" s="2">
        <v>26</v>
      </c>
      <c r="V5607" s="2">
        <v>40</v>
      </c>
      <c r="Y5607" s="2">
        <v>21</v>
      </c>
      <c r="Z5607" s="2">
        <v>32.299999999999997</v>
      </c>
      <c r="AA5607" s="2">
        <v>1</v>
      </c>
      <c r="AB5607" s="2">
        <v>1</v>
      </c>
      <c r="AE5607" s="2">
        <v>65</v>
      </c>
      <c r="AF5607" s="2">
        <v>39</v>
      </c>
      <c r="AG5607" s="2">
        <v>60</v>
      </c>
      <c r="AH5607" s="2">
        <v>39</v>
      </c>
      <c r="AI5607" s="2">
        <v>60</v>
      </c>
      <c r="AJ5607" s="2">
        <v>60</v>
      </c>
      <c r="AK5607" s="2">
        <v>10</v>
      </c>
      <c r="AL5607" s="2">
        <v>15.4</v>
      </c>
      <c r="AM5607" s="2">
        <v>16</v>
      </c>
      <c r="AN5607" s="2">
        <v>24.6</v>
      </c>
      <c r="AO5607" s="2">
        <v>2</v>
      </c>
      <c r="AP5607" s="2">
        <v>3.1</v>
      </c>
      <c r="AQ5607" s="2">
        <v>24</v>
      </c>
      <c r="AR5607" s="2">
        <v>36.9</v>
      </c>
      <c r="AS5607" s="2">
        <v>13</v>
      </c>
      <c r="AT5607" s="2">
        <v>20</v>
      </c>
      <c r="AW5607" s="2">
        <v>26</v>
      </c>
      <c r="AX5607" s="2">
        <v>40</v>
      </c>
      <c r="AY5607" s="2">
        <v>1</v>
      </c>
      <c r="AZ5607" s="2">
        <v>1</v>
      </c>
    </row>
    <row r="5608" spans="1:53" ht="12.75" customHeight="1" x14ac:dyDescent="0.2">
      <c r="A5608">
        <v>3</v>
      </c>
      <c r="B5608" s="2">
        <v>2111</v>
      </c>
      <c r="C5608" s="17">
        <v>3.46</v>
      </c>
      <c r="D5608" s="2">
        <v>3.22</v>
      </c>
      <c r="G5608" s="17">
        <v>91</v>
      </c>
      <c r="H5608" s="2">
        <v>84</v>
      </c>
      <c r="I5608" s="2">
        <v>90.3</v>
      </c>
      <c r="J5608" s="2">
        <v>84</v>
      </c>
      <c r="K5608" s="2">
        <v>90.3</v>
      </c>
      <c r="L5608" s="2">
        <v>92.3</v>
      </c>
      <c r="M5608" s="2">
        <v>2</v>
      </c>
      <c r="N5608" s="2">
        <v>2.2000000000000002</v>
      </c>
      <c r="O5608" s="2">
        <v>5</v>
      </c>
      <c r="P5608" s="2">
        <v>5.4</v>
      </c>
      <c r="S5608" s="2">
        <v>26</v>
      </c>
      <c r="T5608" s="2">
        <v>28</v>
      </c>
      <c r="U5608" s="2">
        <v>58</v>
      </c>
      <c r="V5608" s="2">
        <v>62.4</v>
      </c>
      <c r="W5608" s="2">
        <v>2</v>
      </c>
      <c r="X5608" s="2">
        <v>2.2000000000000002</v>
      </c>
      <c r="Y5608" s="2">
        <v>9</v>
      </c>
      <c r="Z5608" s="2">
        <v>9.6999999999999993</v>
      </c>
      <c r="AC5608" s="2">
        <v>2</v>
      </c>
      <c r="AE5608" s="2">
        <v>93</v>
      </c>
      <c r="AF5608" s="2">
        <v>80</v>
      </c>
      <c r="AG5608" s="2">
        <v>86</v>
      </c>
      <c r="AH5608" s="2">
        <v>80</v>
      </c>
      <c r="AI5608" s="2">
        <v>86</v>
      </c>
      <c r="AJ5608" s="2">
        <v>86</v>
      </c>
      <c r="AK5608" s="2">
        <v>6</v>
      </c>
      <c r="AL5608" s="2">
        <v>6.5</v>
      </c>
      <c r="AM5608" s="2">
        <v>7</v>
      </c>
      <c r="AN5608" s="2">
        <v>7.5</v>
      </c>
      <c r="AQ5608" s="2">
        <v>41</v>
      </c>
      <c r="AR5608" s="2">
        <v>44.1</v>
      </c>
      <c r="AS5608" s="2">
        <v>39</v>
      </c>
      <c r="AT5608" s="2">
        <v>41.9</v>
      </c>
      <c r="AW5608" s="2">
        <v>13</v>
      </c>
      <c r="AX5608" s="2">
        <v>14</v>
      </c>
      <c r="BA5608" s="2">
        <v>2</v>
      </c>
    </row>
    <row r="5609" spans="1:53" ht="12.75" customHeight="1" x14ac:dyDescent="0.2">
      <c r="A5609">
        <v>3</v>
      </c>
      <c r="B5609" s="2">
        <v>2113</v>
      </c>
      <c r="C5609" s="17">
        <v>3.21</v>
      </c>
      <c r="D5609" s="2">
        <v>2.86</v>
      </c>
      <c r="G5609" s="17">
        <v>72</v>
      </c>
      <c r="H5609" s="2">
        <v>58</v>
      </c>
      <c r="I5609" s="2">
        <v>80.599999999999994</v>
      </c>
      <c r="J5609" s="2">
        <v>58</v>
      </c>
      <c r="K5609" s="2">
        <v>80.599999999999994</v>
      </c>
      <c r="L5609" s="2">
        <v>80.599999999999994</v>
      </c>
      <c r="M5609" s="2">
        <v>5</v>
      </c>
      <c r="N5609" s="2">
        <v>6.9</v>
      </c>
      <c r="O5609" s="2">
        <v>9</v>
      </c>
      <c r="P5609" s="2">
        <v>12.5</v>
      </c>
      <c r="S5609" s="2">
        <v>24</v>
      </c>
      <c r="T5609" s="2">
        <v>33.299999999999997</v>
      </c>
      <c r="U5609" s="2">
        <v>34</v>
      </c>
      <c r="V5609" s="2">
        <v>47.2</v>
      </c>
      <c r="Y5609" s="2">
        <v>14</v>
      </c>
      <c r="Z5609" s="2">
        <v>19.399999999999999</v>
      </c>
      <c r="AA5609" s="2">
        <v>3</v>
      </c>
      <c r="AB5609" s="2">
        <v>2</v>
      </c>
      <c r="AE5609" s="2">
        <v>72</v>
      </c>
      <c r="AF5609" s="2">
        <v>51</v>
      </c>
      <c r="AG5609" s="2">
        <v>70.8</v>
      </c>
      <c r="AH5609" s="2">
        <v>51</v>
      </c>
      <c r="AI5609" s="2">
        <v>70.8</v>
      </c>
      <c r="AJ5609" s="2">
        <v>70.8</v>
      </c>
      <c r="AK5609" s="2">
        <v>5</v>
      </c>
      <c r="AL5609" s="2">
        <v>6.9</v>
      </c>
      <c r="AM5609" s="2">
        <v>16</v>
      </c>
      <c r="AN5609" s="2">
        <v>22.2</v>
      </c>
      <c r="AQ5609" s="2">
        <v>35</v>
      </c>
      <c r="AR5609" s="2">
        <v>48.6</v>
      </c>
      <c r="AS5609" s="2">
        <v>16</v>
      </c>
      <c r="AT5609" s="2">
        <v>22.2</v>
      </c>
      <c r="AW5609" s="2">
        <v>21</v>
      </c>
      <c r="AX5609" s="2">
        <v>29.2</v>
      </c>
      <c r="AY5609" s="2">
        <v>3</v>
      </c>
      <c r="AZ5609" s="2">
        <v>2</v>
      </c>
    </row>
    <row r="5610" spans="1:53" ht="12.75" customHeight="1" x14ac:dyDescent="0.2">
      <c r="A5610">
        <v>3</v>
      </c>
      <c r="B5610" s="2">
        <v>2114</v>
      </c>
      <c r="C5610" s="17">
        <v>2.94</v>
      </c>
      <c r="D5610" s="2">
        <v>2.4300000000000002</v>
      </c>
      <c r="G5610" s="17">
        <v>87</v>
      </c>
      <c r="H5610" s="2">
        <v>56</v>
      </c>
      <c r="I5610" s="2">
        <v>64.400000000000006</v>
      </c>
      <c r="J5610" s="2">
        <v>56</v>
      </c>
      <c r="K5610" s="2">
        <v>64.400000000000006</v>
      </c>
      <c r="L5610" s="2">
        <v>64.400000000000006</v>
      </c>
      <c r="M5610" s="2">
        <v>11</v>
      </c>
      <c r="N5610" s="2">
        <v>12.6</v>
      </c>
      <c r="O5610" s="2">
        <v>20</v>
      </c>
      <c r="P5610" s="2">
        <v>23</v>
      </c>
      <c r="S5610" s="2">
        <v>19</v>
      </c>
      <c r="T5610" s="2">
        <v>21.8</v>
      </c>
      <c r="U5610" s="2">
        <v>37</v>
      </c>
      <c r="V5610" s="2">
        <v>42.5</v>
      </c>
      <c r="Y5610" s="2">
        <v>31</v>
      </c>
      <c r="Z5610" s="2">
        <v>35.6</v>
      </c>
      <c r="AB5610" s="2">
        <v>2</v>
      </c>
      <c r="AE5610" s="2">
        <v>87</v>
      </c>
      <c r="AF5610" s="2">
        <v>45</v>
      </c>
      <c r="AG5610" s="2">
        <v>51.7</v>
      </c>
      <c r="AH5610" s="2">
        <v>45</v>
      </c>
      <c r="AI5610" s="2">
        <v>51.7</v>
      </c>
      <c r="AJ5610" s="2">
        <v>51.7</v>
      </c>
      <c r="AK5610" s="2">
        <v>19</v>
      </c>
      <c r="AL5610" s="2">
        <v>21.8</v>
      </c>
      <c r="AM5610" s="2">
        <v>23</v>
      </c>
      <c r="AN5610" s="2">
        <v>26.4</v>
      </c>
      <c r="AQ5610" s="2">
        <v>34</v>
      </c>
      <c r="AR5610" s="2">
        <v>39.1</v>
      </c>
      <c r="AS5610" s="2">
        <v>11</v>
      </c>
      <c r="AT5610" s="2">
        <v>12.6</v>
      </c>
      <c r="AW5610" s="2">
        <v>42</v>
      </c>
      <c r="AX5610" s="2">
        <v>48.3</v>
      </c>
      <c r="AZ5610" s="2">
        <v>2</v>
      </c>
    </row>
    <row r="5611" spans="1:53" ht="12.75" customHeight="1" x14ac:dyDescent="0.2">
      <c r="A5611">
        <v>3</v>
      </c>
      <c r="B5611" s="2">
        <v>2115</v>
      </c>
      <c r="G5611" s="17">
        <v>3</v>
      </c>
      <c r="AE5611" s="2">
        <v>3</v>
      </c>
    </row>
    <row r="5612" spans="1:53" ht="12.75" customHeight="1" x14ac:dyDescent="0.2">
      <c r="A5612">
        <v>3</v>
      </c>
      <c r="B5612" s="2">
        <v>2118</v>
      </c>
      <c r="C5612" s="17">
        <v>2.23</v>
      </c>
      <c r="D5612" s="2">
        <v>2.0499999999999998</v>
      </c>
      <c r="G5612" s="17">
        <v>44</v>
      </c>
      <c r="H5612" s="2">
        <v>22</v>
      </c>
      <c r="I5612" s="2">
        <v>50</v>
      </c>
      <c r="J5612" s="2">
        <v>22</v>
      </c>
      <c r="K5612" s="2">
        <v>50</v>
      </c>
      <c r="L5612" s="2">
        <v>50</v>
      </c>
      <c r="M5612" s="2">
        <v>8</v>
      </c>
      <c r="N5612" s="2">
        <v>18.2</v>
      </c>
      <c r="O5612" s="2">
        <v>14</v>
      </c>
      <c r="P5612" s="2">
        <v>31.8</v>
      </c>
      <c r="Q5612" s="2">
        <v>3</v>
      </c>
      <c r="R5612" s="2">
        <v>6.8</v>
      </c>
      <c r="S5612" s="2">
        <v>14</v>
      </c>
      <c r="T5612" s="2">
        <v>31.8</v>
      </c>
      <c r="U5612" s="2">
        <v>5</v>
      </c>
      <c r="V5612" s="2">
        <v>11.4</v>
      </c>
      <c r="Y5612" s="2">
        <v>22</v>
      </c>
      <c r="Z5612" s="2">
        <v>50</v>
      </c>
      <c r="AE5612" s="2">
        <v>44</v>
      </c>
      <c r="AF5612" s="2">
        <v>17</v>
      </c>
      <c r="AG5612" s="2">
        <v>38.6</v>
      </c>
      <c r="AH5612" s="2">
        <v>17</v>
      </c>
      <c r="AI5612" s="2">
        <v>38.6</v>
      </c>
      <c r="AJ5612" s="2">
        <v>38.6</v>
      </c>
      <c r="AK5612" s="2">
        <v>10</v>
      </c>
      <c r="AL5612" s="2">
        <v>22.7</v>
      </c>
      <c r="AM5612" s="2">
        <v>17</v>
      </c>
      <c r="AN5612" s="2">
        <v>38.6</v>
      </c>
      <c r="AO5612" s="2">
        <v>2</v>
      </c>
      <c r="AP5612" s="2">
        <v>4.5</v>
      </c>
      <c r="AQ5612" s="2">
        <v>14</v>
      </c>
      <c r="AR5612" s="2">
        <v>31.8</v>
      </c>
      <c r="AS5612" s="2">
        <v>1</v>
      </c>
      <c r="AT5612" s="2">
        <v>2.2999999999999998</v>
      </c>
      <c r="AW5612" s="2">
        <v>27</v>
      </c>
      <c r="AX5612" s="2">
        <v>61.4</v>
      </c>
    </row>
    <row r="5613" spans="1:53" ht="12.75" customHeight="1" x14ac:dyDescent="0.2">
      <c r="A5613">
        <v>3</v>
      </c>
      <c r="B5613" s="2">
        <v>2120</v>
      </c>
      <c r="C5613" s="17">
        <v>2.79</v>
      </c>
      <c r="D5613" s="2">
        <v>2.4500000000000002</v>
      </c>
      <c r="G5613" s="17">
        <v>82</v>
      </c>
      <c r="H5613" s="2">
        <v>55</v>
      </c>
      <c r="I5613" s="2">
        <v>67.099999999999994</v>
      </c>
      <c r="J5613" s="2">
        <v>55</v>
      </c>
      <c r="K5613" s="2">
        <v>67.099999999999994</v>
      </c>
      <c r="L5613" s="2">
        <v>67.099999999999994</v>
      </c>
      <c r="M5613" s="2">
        <v>16</v>
      </c>
      <c r="N5613" s="2">
        <v>19.5</v>
      </c>
      <c r="O5613" s="2">
        <v>11</v>
      </c>
      <c r="P5613" s="2">
        <v>13.4</v>
      </c>
      <c r="S5613" s="2">
        <v>29</v>
      </c>
      <c r="T5613" s="2">
        <v>35.4</v>
      </c>
      <c r="U5613" s="2">
        <v>26</v>
      </c>
      <c r="V5613" s="2">
        <v>31.7</v>
      </c>
      <c r="Y5613" s="2">
        <v>27</v>
      </c>
      <c r="Z5613" s="2">
        <v>32.9</v>
      </c>
      <c r="AC5613" s="2">
        <v>1</v>
      </c>
      <c r="AE5613" s="2">
        <v>82</v>
      </c>
      <c r="AF5613" s="2">
        <v>42</v>
      </c>
      <c r="AG5613" s="2">
        <v>51.2</v>
      </c>
      <c r="AH5613" s="2">
        <v>42</v>
      </c>
      <c r="AI5613" s="2">
        <v>51.2</v>
      </c>
      <c r="AJ5613" s="2">
        <v>51.2</v>
      </c>
      <c r="AK5613" s="2">
        <v>10</v>
      </c>
      <c r="AL5613" s="2">
        <v>12.2</v>
      </c>
      <c r="AM5613" s="2">
        <v>30</v>
      </c>
      <c r="AN5613" s="2">
        <v>36.6</v>
      </c>
      <c r="AO5613" s="2">
        <v>4</v>
      </c>
      <c r="AP5613" s="2">
        <v>4.9000000000000004</v>
      </c>
      <c r="AQ5613" s="2">
        <v>21</v>
      </c>
      <c r="AR5613" s="2">
        <v>25.6</v>
      </c>
      <c r="AS5613" s="2">
        <v>17</v>
      </c>
      <c r="AT5613" s="2">
        <v>20.7</v>
      </c>
      <c r="AW5613" s="2">
        <v>40</v>
      </c>
      <c r="AX5613" s="2">
        <v>48.8</v>
      </c>
      <c r="BA5613" s="2">
        <v>1</v>
      </c>
    </row>
    <row r="5614" spans="1:53" ht="12.75" customHeight="1" x14ac:dyDescent="0.2">
      <c r="A5614">
        <v>3</v>
      </c>
      <c r="B5614" s="2">
        <v>2121</v>
      </c>
      <c r="C5614" s="17">
        <v>2.74</v>
      </c>
      <c r="D5614" s="2">
        <v>2.5499999999999998</v>
      </c>
      <c r="G5614" s="17">
        <v>58</v>
      </c>
      <c r="H5614" s="2">
        <v>36</v>
      </c>
      <c r="I5614" s="2">
        <v>62.1</v>
      </c>
      <c r="J5614" s="2">
        <v>36</v>
      </c>
      <c r="K5614" s="2">
        <v>62.1</v>
      </c>
      <c r="L5614" s="2">
        <v>62.1</v>
      </c>
      <c r="M5614" s="2">
        <v>10</v>
      </c>
      <c r="N5614" s="2">
        <v>17.2</v>
      </c>
      <c r="O5614" s="2">
        <v>12</v>
      </c>
      <c r="P5614" s="2">
        <v>20.7</v>
      </c>
      <c r="S5614" s="2">
        <v>19</v>
      </c>
      <c r="T5614" s="2">
        <v>32.799999999999997</v>
      </c>
      <c r="U5614" s="2">
        <v>17</v>
      </c>
      <c r="V5614" s="2">
        <v>29.3</v>
      </c>
      <c r="Y5614" s="2">
        <v>22</v>
      </c>
      <c r="Z5614" s="2">
        <v>37.9</v>
      </c>
      <c r="AE5614" s="2">
        <v>58</v>
      </c>
      <c r="AF5614" s="2">
        <v>36</v>
      </c>
      <c r="AG5614" s="2">
        <v>62.1</v>
      </c>
      <c r="AH5614" s="2">
        <v>36</v>
      </c>
      <c r="AI5614" s="2">
        <v>62.1</v>
      </c>
      <c r="AJ5614" s="2">
        <v>62.1</v>
      </c>
      <c r="AK5614" s="2">
        <v>9</v>
      </c>
      <c r="AL5614" s="2">
        <v>15.5</v>
      </c>
      <c r="AM5614" s="2">
        <v>13</v>
      </c>
      <c r="AN5614" s="2">
        <v>22.4</v>
      </c>
      <c r="AO5614" s="2">
        <v>2</v>
      </c>
      <c r="AP5614" s="2">
        <v>3.4</v>
      </c>
      <c r="AQ5614" s="2">
        <v>23</v>
      </c>
      <c r="AR5614" s="2">
        <v>39.700000000000003</v>
      </c>
      <c r="AS5614" s="2">
        <v>11</v>
      </c>
      <c r="AT5614" s="2">
        <v>19</v>
      </c>
      <c r="AW5614" s="2">
        <v>22</v>
      </c>
      <c r="AX5614" s="2">
        <v>37.9</v>
      </c>
    </row>
    <row r="5615" spans="1:53" ht="12.75" customHeight="1" x14ac:dyDescent="0.2">
      <c r="A5615">
        <v>3</v>
      </c>
      <c r="B5615" s="2">
        <v>2123</v>
      </c>
      <c r="C5615" s="17">
        <v>3.32</v>
      </c>
      <c r="D5615" s="2">
        <v>3.33</v>
      </c>
      <c r="G5615" s="17">
        <v>72</v>
      </c>
      <c r="H5615" s="2">
        <v>67</v>
      </c>
      <c r="I5615" s="2">
        <v>93.1</v>
      </c>
      <c r="J5615" s="2">
        <v>67</v>
      </c>
      <c r="K5615" s="2">
        <v>93.1</v>
      </c>
      <c r="L5615" s="2">
        <v>93.1</v>
      </c>
      <c r="M5615" s="2">
        <v>1</v>
      </c>
      <c r="N5615" s="2">
        <v>1.4</v>
      </c>
      <c r="O5615" s="2">
        <v>4</v>
      </c>
      <c r="P5615" s="2">
        <v>5.6</v>
      </c>
      <c r="Q5615" s="2">
        <v>2</v>
      </c>
      <c r="R5615" s="2">
        <v>2.8</v>
      </c>
      <c r="S5615" s="2">
        <v>30</v>
      </c>
      <c r="T5615" s="2">
        <v>41.7</v>
      </c>
      <c r="U5615" s="2">
        <v>35</v>
      </c>
      <c r="V5615" s="2">
        <v>48.6</v>
      </c>
      <c r="Y5615" s="2">
        <v>5</v>
      </c>
      <c r="Z5615" s="2">
        <v>6.9</v>
      </c>
      <c r="AE5615" s="2">
        <v>72</v>
      </c>
      <c r="AF5615" s="2">
        <v>66</v>
      </c>
      <c r="AG5615" s="2">
        <v>91.7</v>
      </c>
      <c r="AH5615" s="2">
        <v>66</v>
      </c>
      <c r="AI5615" s="2">
        <v>91.7</v>
      </c>
      <c r="AJ5615" s="2">
        <v>91.7</v>
      </c>
      <c r="AK5615" s="2">
        <v>2</v>
      </c>
      <c r="AL5615" s="2">
        <v>2.8</v>
      </c>
      <c r="AM5615" s="2">
        <v>4</v>
      </c>
      <c r="AN5615" s="2">
        <v>5.6</v>
      </c>
      <c r="AQ5615" s="2">
        <v>34</v>
      </c>
      <c r="AR5615" s="2">
        <v>47.2</v>
      </c>
      <c r="AS5615" s="2">
        <v>32</v>
      </c>
      <c r="AT5615" s="2">
        <v>44.4</v>
      </c>
      <c r="AW5615" s="2">
        <v>6</v>
      </c>
      <c r="AX5615" s="2">
        <v>8.3000000000000007</v>
      </c>
    </row>
    <row r="5616" spans="1:53" ht="12.75" customHeight="1" x14ac:dyDescent="0.2">
      <c r="A5616">
        <v>3</v>
      </c>
      <c r="B5616" s="2">
        <v>2127</v>
      </c>
      <c r="C5616" s="17">
        <v>3.15</v>
      </c>
      <c r="D5616" s="2">
        <v>2.98</v>
      </c>
      <c r="G5616" s="17">
        <v>55</v>
      </c>
      <c r="H5616" s="2">
        <v>44</v>
      </c>
      <c r="I5616" s="2">
        <v>80</v>
      </c>
      <c r="J5616" s="2">
        <v>44</v>
      </c>
      <c r="K5616" s="2">
        <v>80</v>
      </c>
      <c r="L5616" s="2">
        <v>80</v>
      </c>
      <c r="M5616" s="2">
        <v>6</v>
      </c>
      <c r="N5616" s="2">
        <v>10.9</v>
      </c>
      <c r="O5616" s="2">
        <v>5</v>
      </c>
      <c r="P5616" s="2">
        <v>9.1</v>
      </c>
      <c r="S5616" s="2">
        <v>19</v>
      </c>
      <c r="T5616" s="2">
        <v>34.5</v>
      </c>
      <c r="U5616" s="2">
        <v>25</v>
      </c>
      <c r="V5616" s="2">
        <v>45.5</v>
      </c>
      <c r="Y5616" s="2">
        <v>11</v>
      </c>
      <c r="Z5616" s="2">
        <v>20</v>
      </c>
      <c r="AB5616" s="2">
        <v>1</v>
      </c>
      <c r="AE5616" s="2">
        <v>55</v>
      </c>
      <c r="AF5616" s="2">
        <v>41</v>
      </c>
      <c r="AG5616" s="2">
        <v>74.5</v>
      </c>
      <c r="AH5616" s="2">
        <v>41</v>
      </c>
      <c r="AI5616" s="2">
        <v>74.5</v>
      </c>
      <c r="AJ5616" s="2">
        <v>74.5</v>
      </c>
      <c r="AK5616" s="2">
        <v>5</v>
      </c>
      <c r="AL5616" s="2">
        <v>9.1</v>
      </c>
      <c r="AM5616" s="2">
        <v>9</v>
      </c>
      <c r="AN5616" s="2">
        <v>16.399999999999999</v>
      </c>
      <c r="AQ5616" s="2">
        <v>23</v>
      </c>
      <c r="AR5616" s="2">
        <v>41.8</v>
      </c>
      <c r="AS5616" s="2">
        <v>18</v>
      </c>
      <c r="AT5616" s="2">
        <v>32.700000000000003</v>
      </c>
      <c r="AW5616" s="2">
        <v>14</v>
      </c>
      <c r="AX5616" s="2">
        <v>25.5</v>
      </c>
      <c r="AZ5616" s="2">
        <v>1</v>
      </c>
    </row>
    <row r="5617" spans="1:53" ht="12.75" customHeight="1" x14ac:dyDescent="0.2">
      <c r="A5617">
        <v>3</v>
      </c>
      <c r="B5617" s="2">
        <v>2128</v>
      </c>
      <c r="C5617" s="17">
        <v>2.57</v>
      </c>
      <c r="D5617" s="2">
        <v>1.83</v>
      </c>
      <c r="G5617" s="17">
        <v>46</v>
      </c>
      <c r="H5617" s="2">
        <v>26</v>
      </c>
      <c r="I5617" s="2">
        <v>56.5</v>
      </c>
      <c r="J5617" s="2">
        <v>26</v>
      </c>
      <c r="K5617" s="2">
        <v>56.5</v>
      </c>
      <c r="L5617" s="2">
        <v>56.5</v>
      </c>
      <c r="M5617" s="2">
        <v>12</v>
      </c>
      <c r="N5617" s="2">
        <v>26.1</v>
      </c>
      <c r="O5617" s="2">
        <v>8</v>
      </c>
      <c r="P5617" s="2">
        <v>17.399999999999999</v>
      </c>
      <c r="S5617" s="2">
        <v>14</v>
      </c>
      <c r="T5617" s="2">
        <v>30.4</v>
      </c>
      <c r="U5617" s="2">
        <v>12</v>
      </c>
      <c r="V5617" s="2">
        <v>26.1</v>
      </c>
      <c r="Y5617" s="2">
        <v>20</v>
      </c>
      <c r="Z5617" s="2">
        <v>43.5</v>
      </c>
      <c r="AB5617" s="2">
        <v>1</v>
      </c>
      <c r="AC5617" s="2">
        <v>2</v>
      </c>
      <c r="AE5617" s="2">
        <v>46</v>
      </c>
      <c r="AF5617" s="2">
        <v>9</v>
      </c>
      <c r="AG5617" s="2">
        <v>19.600000000000001</v>
      </c>
      <c r="AH5617" s="2">
        <v>9</v>
      </c>
      <c r="AI5617" s="2">
        <v>19.600000000000001</v>
      </c>
      <c r="AJ5617" s="2">
        <v>19.600000000000001</v>
      </c>
      <c r="AK5617" s="2">
        <v>20</v>
      </c>
      <c r="AL5617" s="2">
        <v>43.5</v>
      </c>
      <c r="AM5617" s="2">
        <v>17</v>
      </c>
      <c r="AN5617" s="2">
        <v>37</v>
      </c>
      <c r="AQ5617" s="2">
        <v>6</v>
      </c>
      <c r="AR5617" s="2">
        <v>13</v>
      </c>
      <c r="AS5617" s="2">
        <v>3</v>
      </c>
      <c r="AT5617" s="2">
        <v>6.5</v>
      </c>
      <c r="AW5617" s="2">
        <v>37</v>
      </c>
      <c r="AX5617" s="2">
        <v>80.400000000000006</v>
      </c>
      <c r="AZ5617" s="2">
        <v>1</v>
      </c>
      <c r="BA5617" s="2">
        <v>2</v>
      </c>
    </row>
    <row r="5618" spans="1:53" ht="12.75" customHeight="1" x14ac:dyDescent="0.2">
      <c r="A5618">
        <v>3</v>
      </c>
      <c r="B5618" s="2">
        <v>2129</v>
      </c>
      <c r="C5618" s="17">
        <v>3.26</v>
      </c>
      <c r="D5618" s="2">
        <v>2.91</v>
      </c>
      <c r="G5618" s="17">
        <v>66</v>
      </c>
      <c r="H5618" s="2">
        <v>56</v>
      </c>
      <c r="I5618" s="2">
        <v>84.8</v>
      </c>
      <c r="J5618" s="2">
        <v>56</v>
      </c>
      <c r="K5618" s="2">
        <v>84.8</v>
      </c>
      <c r="L5618" s="2">
        <v>84.8</v>
      </c>
      <c r="M5618" s="2">
        <v>7</v>
      </c>
      <c r="N5618" s="2">
        <v>10.6</v>
      </c>
      <c r="O5618" s="2">
        <v>3</v>
      </c>
      <c r="P5618" s="2">
        <v>4.5</v>
      </c>
      <c r="Q5618" s="2">
        <v>1</v>
      </c>
      <c r="R5618" s="2">
        <v>1.5</v>
      </c>
      <c r="S5618" s="2">
        <v>18</v>
      </c>
      <c r="T5618" s="2">
        <v>27.3</v>
      </c>
      <c r="U5618" s="2">
        <v>37</v>
      </c>
      <c r="V5618" s="2">
        <v>56.1</v>
      </c>
      <c r="Y5618" s="2">
        <v>10</v>
      </c>
      <c r="Z5618" s="2">
        <v>15.2</v>
      </c>
      <c r="AE5618" s="2">
        <v>66</v>
      </c>
      <c r="AF5618" s="2">
        <v>51</v>
      </c>
      <c r="AG5618" s="2">
        <v>77.3</v>
      </c>
      <c r="AH5618" s="2">
        <v>51</v>
      </c>
      <c r="AI5618" s="2">
        <v>77.3</v>
      </c>
      <c r="AJ5618" s="2">
        <v>77.3</v>
      </c>
      <c r="AK5618" s="2">
        <v>7</v>
      </c>
      <c r="AL5618" s="2">
        <v>10.6</v>
      </c>
      <c r="AM5618" s="2">
        <v>8</v>
      </c>
      <c r="AN5618" s="2">
        <v>12.1</v>
      </c>
      <c r="AO5618" s="2">
        <v>3</v>
      </c>
      <c r="AP5618" s="2">
        <v>4.5</v>
      </c>
      <c r="AQ5618" s="2">
        <v>23</v>
      </c>
      <c r="AR5618" s="2">
        <v>34.799999999999997</v>
      </c>
      <c r="AS5618" s="2">
        <v>25</v>
      </c>
      <c r="AT5618" s="2">
        <v>37.9</v>
      </c>
      <c r="AW5618" s="2">
        <v>15</v>
      </c>
      <c r="AX5618" s="2">
        <v>22.7</v>
      </c>
    </row>
    <row r="5619" spans="1:53" ht="12.75" customHeight="1" x14ac:dyDescent="0.2">
      <c r="A5619">
        <v>3</v>
      </c>
      <c r="B5619" s="2">
        <v>2133</v>
      </c>
      <c r="C5619" s="17">
        <v>2.71</v>
      </c>
      <c r="D5619" s="2">
        <v>2.57</v>
      </c>
      <c r="G5619" s="17">
        <v>14</v>
      </c>
      <c r="H5619" s="2">
        <v>10</v>
      </c>
      <c r="I5619" s="2">
        <v>71.400000000000006</v>
      </c>
      <c r="J5619" s="2">
        <v>10</v>
      </c>
      <c r="K5619" s="2">
        <v>71.400000000000006</v>
      </c>
      <c r="L5619" s="2">
        <v>71.400000000000006</v>
      </c>
      <c r="M5619" s="2">
        <v>2</v>
      </c>
      <c r="N5619" s="2">
        <v>14.3</v>
      </c>
      <c r="O5619" s="2">
        <v>2</v>
      </c>
      <c r="P5619" s="2">
        <v>14.3</v>
      </c>
      <c r="S5619" s="2">
        <v>8</v>
      </c>
      <c r="T5619" s="2">
        <v>57.1</v>
      </c>
      <c r="U5619" s="2">
        <v>2</v>
      </c>
      <c r="V5619" s="2">
        <v>14.3</v>
      </c>
      <c r="Y5619" s="2">
        <v>4</v>
      </c>
      <c r="Z5619" s="2">
        <v>28.6</v>
      </c>
      <c r="AE5619" s="2">
        <v>14</v>
      </c>
      <c r="AF5619" s="2">
        <v>7</v>
      </c>
      <c r="AG5619" s="2">
        <v>50</v>
      </c>
      <c r="AH5619" s="2">
        <v>7</v>
      </c>
      <c r="AI5619" s="2">
        <v>50</v>
      </c>
      <c r="AJ5619" s="2">
        <v>50</v>
      </c>
      <c r="AK5619" s="2">
        <v>1</v>
      </c>
      <c r="AL5619" s="2">
        <v>7.1</v>
      </c>
      <c r="AM5619" s="2">
        <v>6</v>
      </c>
      <c r="AN5619" s="2">
        <v>42.9</v>
      </c>
      <c r="AQ5619" s="2">
        <v>5</v>
      </c>
      <c r="AR5619" s="2">
        <v>35.700000000000003</v>
      </c>
      <c r="AS5619" s="2">
        <v>2</v>
      </c>
      <c r="AT5619" s="2">
        <v>14.3</v>
      </c>
      <c r="AW5619" s="2">
        <v>7</v>
      </c>
      <c r="AX5619" s="2">
        <v>50</v>
      </c>
    </row>
    <row r="5620" spans="1:53" ht="12.75" customHeight="1" x14ac:dyDescent="0.2">
      <c r="A5620">
        <v>3</v>
      </c>
      <c r="B5620" s="2">
        <v>2135</v>
      </c>
      <c r="G5620" s="17">
        <v>1</v>
      </c>
      <c r="AE5620" s="2">
        <v>1</v>
      </c>
    </row>
    <row r="5621" spans="1:53" ht="12.75" customHeight="1" x14ac:dyDescent="0.2">
      <c r="A5621">
        <v>3</v>
      </c>
      <c r="B5621" s="2">
        <v>2136</v>
      </c>
      <c r="G5621" s="17">
        <v>6</v>
      </c>
      <c r="AE5621" s="2">
        <v>6</v>
      </c>
    </row>
    <row r="5622" spans="1:53" ht="12.75" customHeight="1" x14ac:dyDescent="0.2">
      <c r="A5622">
        <v>3</v>
      </c>
      <c r="B5622" s="2">
        <v>2138</v>
      </c>
      <c r="C5622" s="17">
        <v>3.41</v>
      </c>
      <c r="D5622" s="2">
        <v>3.01</v>
      </c>
      <c r="G5622" s="17">
        <v>70</v>
      </c>
      <c r="H5622" s="2">
        <v>61</v>
      </c>
      <c r="I5622" s="2">
        <v>87.1</v>
      </c>
      <c r="J5622" s="2">
        <v>61</v>
      </c>
      <c r="K5622" s="2">
        <v>87.1</v>
      </c>
      <c r="L5622" s="2">
        <v>87.1</v>
      </c>
      <c r="M5622" s="2">
        <v>5</v>
      </c>
      <c r="N5622" s="2">
        <v>7.1</v>
      </c>
      <c r="O5622" s="2">
        <v>4</v>
      </c>
      <c r="P5622" s="2">
        <v>5.7</v>
      </c>
      <c r="S5622" s="2">
        <v>18</v>
      </c>
      <c r="T5622" s="2">
        <v>25.7</v>
      </c>
      <c r="U5622" s="2">
        <v>43</v>
      </c>
      <c r="V5622" s="2">
        <v>61.4</v>
      </c>
      <c r="Y5622" s="2">
        <v>9</v>
      </c>
      <c r="Z5622" s="2">
        <v>12.9</v>
      </c>
      <c r="AA5622" s="2">
        <v>1</v>
      </c>
      <c r="AE5622" s="2">
        <v>69</v>
      </c>
      <c r="AF5622" s="2">
        <v>49</v>
      </c>
      <c r="AG5622" s="2">
        <v>71</v>
      </c>
      <c r="AH5622" s="2">
        <v>49</v>
      </c>
      <c r="AI5622" s="2">
        <v>71</v>
      </c>
      <c r="AJ5622" s="2">
        <v>71</v>
      </c>
      <c r="AK5622" s="2">
        <v>7</v>
      </c>
      <c r="AL5622" s="2">
        <v>10.1</v>
      </c>
      <c r="AM5622" s="2">
        <v>13</v>
      </c>
      <c r="AN5622" s="2">
        <v>18.8</v>
      </c>
      <c r="AQ5622" s="2">
        <v>21</v>
      </c>
      <c r="AR5622" s="2">
        <v>30.4</v>
      </c>
      <c r="AS5622" s="2">
        <v>28</v>
      </c>
      <c r="AT5622" s="2">
        <v>40.6</v>
      </c>
      <c r="AW5622" s="2">
        <v>20</v>
      </c>
      <c r="AX5622" s="2">
        <v>29</v>
      </c>
      <c r="AY5622" s="2">
        <v>1</v>
      </c>
      <c r="AZ5622" s="2">
        <v>1</v>
      </c>
    </row>
    <row r="5623" spans="1:53" ht="12.75" customHeight="1" x14ac:dyDescent="0.2">
      <c r="A5623">
        <v>3</v>
      </c>
      <c r="B5623" s="2">
        <v>2139</v>
      </c>
      <c r="C5623" s="17">
        <v>2.96</v>
      </c>
      <c r="D5623" s="2">
        <v>2.5499999999999998</v>
      </c>
      <c r="G5623" s="17">
        <v>69</v>
      </c>
      <c r="H5623" s="2">
        <v>49</v>
      </c>
      <c r="I5623" s="2">
        <v>71</v>
      </c>
      <c r="J5623" s="2">
        <v>49</v>
      </c>
      <c r="K5623" s="2">
        <v>71</v>
      </c>
      <c r="L5623" s="2">
        <v>71</v>
      </c>
      <c r="M5623" s="2">
        <v>10</v>
      </c>
      <c r="N5623" s="2">
        <v>14.5</v>
      </c>
      <c r="O5623" s="2">
        <v>10</v>
      </c>
      <c r="P5623" s="2">
        <v>14.5</v>
      </c>
      <c r="S5623" s="2">
        <v>22</v>
      </c>
      <c r="T5623" s="2">
        <v>31.9</v>
      </c>
      <c r="U5623" s="2">
        <v>27</v>
      </c>
      <c r="V5623" s="2">
        <v>39.1</v>
      </c>
      <c r="Y5623" s="2">
        <v>20</v>
      </c>
      <c r="Z5623" s="2">
        <v>29</v>
      </c>
      <c r="AE5623" s="2">
        <v>69</v>
      </c>
      <c r="AF5623" s="2">
        <v>44</v>
      </c>
      <c r="AG5623" s="2">
        <v>63.8</v>
      </c>
      <c r="AH5623" s="2">
        <v>44</v>
      </c>
      <c r="AI5623" s="2">
        <v>63.8</v>
      </c>
      <c r="AJ5623" s="2">
        <v>63.8</v>
      </c>
      <c r="AK5623" s="2">
        <v>16</v>
      </c>
      <c r="AL5623" s="2">
        <v>23.2</v>
      </c>
      <c r="AM5623" s="2">
        <v>9</v>
      </c>
      <c r="AN5623" s="2">
        <v>13</v>
      </c>
      <c r="AO5623" s="2">
        <v>1</v>
      </c>
      <c r="AP5623" s="2">
        <v>1.4</v>
      </c>
      <c r="AQ5623" s="2">
        <v>30</v>
      </c>
      <c r="AR5623" s="2">
        <v>43.5</v>
      </c>
      <c r="AS5623" s="2">
        <v>13</v>
      </c>
      <c r="AT5623" s="2">
        <v>18.8</v>
      </c>
      <c r="AW5623" s="2">
        <v>25</v>
      </c>
      <c r="AX5623" s="2">
        <v>36.200000000000003</v>
      </c>
    </row>
    <row r="5624" spans="1:53" ht="12.75" customHeight="1" x14ac:dyDescent="0.2">
      <c r="A5624">
        <v>3</v>
      </c>
      <c r="B5624" s="2">
        <v>2141</v>
      </c>
      <c r="C5624" s="17">
        <v>3.56</v>
      </c>
      <c r="D5624" s="2">
        <v>3.41</v>
      </c>
      <c r="G5624" s="17">
        <v>85</v>
      </c>
      <c r="H5624" s="2">
        <v>76</v>
      </c>
      <c r="I5624" s="2">
        <v>89.4</v>
      </c>
      <c r="J5624" s="2">
        <v>76</v>
      </c>
      <c r="K5624" s="2">
        <v>89.4</v>
      </c>
      <c r="L5624" s="2">
        <v>89.4</v>
      </c>
      <c r="M5624" s="2">
        <v>2</v>
      </c>
      <c r="N5624" s="2">
        <v>2.4</v>
      </c>
      <c r="O5624" s="2">
        <v>7</v>
      </c>
      <c r="P5624" s="2">
        <v>8.1999999999999993</v>
      </c>
      <c r="Q5624" s="2">
        <v>1</v>
      </c>
      <c r="R5624" s="2">
        <v>1.2</v>
      </c>
      <c r="S5624" s="2">
        <v>13</v>
      </c>
      <c r="T5624" s="2">
        <v>15.3</v>
      </c>
      <c r="U5624" s="2">
        <v>62</v>
      </c>
      <c r="V5624" s="2">
        <v>72.900000000000006</v>
      </c>
      <c r="Y5624" s="2">
        <v>9</v>
      </c>
      <c r="Z5624" s="2">
        <v>10.6</v>
      </c>
      <c r="AC5624" s="2">
        <v>2</v>
      </c>
      <c r="AE5624" s="2">
        <v>85</v>
      </c>
      <c r="AF5624" s="2">
        <v>72</v>
      </c>
      <c r="AG5624" s="2">
        <v>84.7</v>
      </c>
      <c r="AH5624" s="2">
        <v>72</v>
      </c>
      <c r="AI5624" s="2">
        <v>84.7</v>
      </c>
      <c r="AJ5624" s="2">
        <v>84.7</v>
      </c>
      <c r="AK5624" s="2">
        <v>6</v>
      </c>
      <c r="AL5624" s="2">
        <v>7.1</v>
      </c>
      <c r="AM5624" s="2">
        <v>7</v>
      </c>
      <c r="AN5624" s="2">
        <v>8.1999999999999993</v>
      </c>
      <c r="AQ5624" s="2">
        <v>18</v>
      </c>
      <c r="AR5624" s="2">
        <v>21.2</v>
      </c>
      <c r="AS5624" s="2">
        <v>54</v>
      </c>
      <c r="AT5624" s="2">
        <v>63.5</v>
      </c>
      <c r="AW5624" s="2">
        <v>13</v>
      </c>
      <c r="AX5624" s="2">
        <v>15.3</v>
      </c>
      <c r="BA5624" s="2">
        <v>2</v>
      </c>
    </row>
    <row r="5625" spans="1:53" ht="12.75" customHeight="1" x14ac:dyDescent="0.2">
      <c r="A5625">
        <v>3</v>
      </c>
      <c r="B5625" s="2">
        <v>2142</v>
      </c>
      <c r="C5625" s="17">
        <v>3.68</v>
      </c>
      <c r="D5625" s="2">
        <v>3.54</v>
      </c>
      <c r="G5625" s="17">
        <v>78</v>
      </c>
      <c r="H5625" s="2">
        <v>76</v>
      </c>
      <c r="I5625" s="2">
        <v>97.4</v>
      </c>
      <c r="J5625" s="2">
        <v>76</v>
      </c>
      <c r="K5625" s="2">
        <v>97.4</v>
      </c>
      <c r="L5625" s="2">
        <v>97.4</v>
      </c>
      <c r="M5625" s="2">
        <v>1</v>
      </c>
      <c r="N5625" s="2">
        <v>1.3</v>
      </c>
      <c r="O5625" s="2">
        <v>1</v>
      </c>
      <c r="P5625" s="2">
        <v>1.3</v>
      </c>
      <c r="Q5625" s="2">
        <v>2</v>
      </c>
      <c r="R5625" s="2">
        <v>2.6</v>
      </c>
      <c r="S5625" s="2">
        <v>12</v>
      </c>
      <c r="T5625" s="2">
        <v>15.4</v>
      </c>
      <c r="U5625" s="2">
        <v>62</v>
      </c>
      <c r="V5625" s="2">
        <v>79.5</v>
      </c>
      <c r="Y5625" s="2">
        <v>2</v>
      </c>
      <c r="Z5625" s="2">
        <v>2.6</v>
      </c>
      <c r="AE5625" s="2">
        <v>78</v>
      </c>
      <c r="AF5625" s="2">
        <v>76</v>
      </c>
      <c r="AG5625" s="2">
        <v>97.4</v>
      </c>
      <c r="AH5625" s="2">
        <v>76</v>
      </c>
      <c r="AI5625" s="2">
        <v>97.4</v>
      </c>
      <c r="AJ5625" s="2">
        <v>97.4</v>
      </c>
      <c r="AM5625" s="2">
        <v>2</v>
      </c>
      <c r="AN5625" s="2">
        <v>2.6</v>
      </c>
      <c r="AO5625" s="2">
        <v>2</v>
      </c>
      <c r="AP5625" s="2">
        <v>2.6</v>
      </c>
      <c r="AQ5625" s="2">
        <v>24</v>
      </c>
      <c r="AR5625" s="2">
        <v>30.8</v>
      </c>
      <c r="AS5625" s="2">
        <v>50</v>
      </c>
      <c r="AT5625" s="2">
        <v>64.099999999999994</v>
      </c>
      <c r="AW5625" s="2">
        <v>2</v>
      </c>
      <c r="AX5625" s="2">
        <v>2.6</v>
      </c>
    </row>
    <row r="5626" spans="1:53" ht="12.75" customHeight="1" x14ac:dyDescent="0.2">
      <c r="A5626">
        <v>3</v>
      </c>
      <c r="B5626" s="2">
        <v>2143</v>
      </c>
      <c r="C5626" s="17">
        <v>2.85</v>
      </c>
      <c r="D5626" s="2">
        <v>2.76</v>
      </c>
      <c r="G5626" s="17">
        <v>84</v>
      </c>
      <c r="H5626" s="2">
        <v>62</v>
      </c>
      <c r="I5626" s="2">
        <v>73.8</v>
      </c>
      <c r="J5626" s="2">
        <v>62</v>
      </c>
      <c r="K5626" s="2">
        <v>73.8</v>
      </c>
      <c r="L5626" s="2">
        <v>73.8</v>
      </c>
      <c r="M5626" s="2">
        <v>12</v>
      </c>
      <c r="N5626" s="2">
        <v>14.3</v>
      </c>
      <c r="O5626" s="2">
        <v>10</v>
      </c>
      <c r="P5626" s="2">
        <v>11.9</v>
      </c>
      <c r="Q5626" s="2">
        <v>2</v>
      </c>
      <c r="R5626" s="2">
        <v>2.4</v>
      </c>
      <c r="S5626" s="2">
        <v>33</v>
      </c>
      <c r="T5626" s="2">
        <v>39.299999999999997</v>
      </c>
      <c r="U5626" s="2">
        <v>27</v>
      </c>
      <c r="V5626" s="2">
        <v>32.1</v>
      </c>
      <c r="Y5626" s="2">
        <v>22</v>
      </c>
      <c r="Z5626" s="2">
        <v>26.2</v>
      </c>
      <c r="AB5626" s="2">
        <v>1</v>
      </c>
      <c r="AE5626" s="2">
        <v>84</v>
      </c>
      <c r="AF5626" s="2">
        <v>57</v>
      </c>
      <c r="AG5626" s="2">
        <v>67.900000000000006</v>
      </c>
      <c r="AH5626" s="2">
        <v>57</v>
      </c>
      <c r="AI5626" s="2">
        <v>67.900000000000006</v>
      </c>
      <c r="AJ5626" s="2">
        <v>67.900000000000006</v>
      </c>
      <c r="AK5626" s="2">
        <v>15</v>
      </c>
      <c r="AL5626" s="2">
        <v>17.899999999999999</v>
      </c>
      <c r="AM5626" s="2">
        <v>12</v>
      </c>
      <c r="AN5626" s="2">
        <v>14.3</v>
      </c>
      <c r="AO5626" s="2">
        <v>1</v>
      </c>
      <c r="AP5626" s="2">
        <v>1.2</v>
      </c>
      <c r="AQ5626" s="2">
        <v>31</v>
      </c>
      <c r="AR5626" s="2">
        <v>36.9</v>
      </c>
      <c r="AS5626" s="2">
        <v>25</v>
      </c>
      <c r="AT5626" s="2">
        <v>29.8</v>
      </c>
      <c r="AW5626" s="2">
        <v>27</v>
      </c>
      <c r="AX5626" s="2">
        <v>32.1</v>
      </c>
      <c r="AZ5626" s="2">
        <v>1</v>
      </c>
    </row>
    <row r="5627" spans="1:53" ht="12.75" customHeight="1" x14ac:dyDescent="0.2">
      <c r="A5627">
        <v>3</v>
      </c>
      <c r="B5627" s="2">
        <v>2144</v>
      </c>
      <c r="C5627" s="17">
        <v>2.2200000000000002</v>
      </c>
      <c r="D5627" s="2">
        <v>2.16</v>
      </c>
      <c r="G5627" s="17">
        <v>76</v>
      </c>
      <c r="H5627" s="2">
        <v>33</v>
      </c>
      <c r="I5627" s="2">
        <v>43.4</v>
      </c>
      <c r="J5627" s="2">
        <v>33</v>
      </c>
      <c r="K5627" s="2">
        <v>43.4</v>
      </c>
      <c r="L5627" s="2">
        <v>43.4</v>
      </c>
      <c r="M5627" s="2">
        <v>25</v>
      </c>
      <c r="N5627" s="2">
        <v>32.9</v>
      </c>
      <c r="O5627" s="2">
        <v>18</v>
      </c>
      <c r="P5627" s="2">
        <v>23.7</v>
      </c>
      <c r="S5627" s="2">
        <v>24</v>
      </c>
      <c r="T5627" s="2">
        <v>31.6</v>
      </c>
      <c r="U5627" s="2">
        <v>9</v>
      </c>
      <c r="V5627" s="2">
        <v>11.8</v>
      </c>
      <c r="Y5627" s="2">
        <v>43</v>
      </c>
      <c r="Z5627" s="2">
        <v>56.6</v>
      </c>
      <c r="AB5627" s="2">
        <v>4</v>
      </c>
      <c r="AE5627" s="2">
        <v>76</v>
      </c>
      <c r="AF5627" s="2">
        <v>30</v>
      </c>
      <c r="AG5627" s="2">
        <v>39.5</v>
      </c>
      <c r="AH5627" s="2">
        <v>30</v>
      </c>
      <c r="AI5627" s="2">
        <v>39.5</v>
      </c>
      <c r="AJ5627" s="2">
        <v>39.5</v>
      </c>
      <c r="AK5627" s="2">
        <v>26</v>
      </c>
      <c r="AL5627" s="2">
        <v>34.200000000000003</v>
      </c>
      <c r="AM5627" s="2">
        <v>20</v>
      </c>
      <c r="AN5627" s="2">
        <v>26.3</v>
      </c>
      <c r="AQ5627" s="2">
        <v>22</v>
      </c>
      <c r="AR5627" s="2">
        <v>28.9</v>
      </c>
      <c r="AS5627" s="2">
        <v>8</v>
      </c>
      <c r="AT5627" s="2">
        <v>10.5</v>
      </c>
      <c r="AW5627" s="2">
        <v>46</v>
      </c>
      <c r="AX5627" s="2">
        <v>60.5</v>
      </c>
      <c r="AZ5627" s="2">
        <v>4</v>
      </c>
    </row>
    <row r="5628" spans="1:53" ht="12.75" customHeight="1" x14ac:dyDescent="0.2">
      <c r="A5628">
        <v>3</v>
      </c>
      <c r="B5628" s="2">
        <v>2145</v>
      </c>
      <c r="C5628" s="17">
        <v>2.52</v>
      </c>
      <c r="D5628" s="2">
        <v>2.44</v>
      </c>
      <c r="G5628" s="17">
        <v>27</v>
      </c>
      <c r="H5628" s="2">
        <v>13</v>
      </c>
      <c r="I5628" s="2">
        <v>48.1</v>
      </c>
      <c r="J5628" s="2">
        <v>13</v>
      </c>
      <c r="K5628" s="2">
        <v>48.1</v>
      </c>
      <c r="L5628" s="2">
        <v>48.1</v>
      </c>
      <c r="M5628" s="2">
        <v>5</v>
      </c>
      <c r="N5628" s="2">
        <v>18.5</v>
      </c>
      <c r="O5628" s="2">
        <v>9</v>
      </c>
      <c r="P5628" s="2">
        <v>33.299999999999997</v>
      </c>
      <c r="S5628" s="2">
        <v>7</v>
      </c>
      <c r="T5628" s="2">
        <v>25.9</v>
      </c>
      <c r="U5628" s="2">
        <v>6</v>
      </c>
      <c r="V5628" s="2">
        <v>22.2</v>
      </c>
      <c r="Y5628" s="2">
        <v>14</v>
      </c>
      <c r="Z5628" s="2">
        <v>51.9</v>
      </c>
      <c r="AE5628" s="2">
        <v>27</v>
      </c>
      <c r="AF5628" s="2">
        <v>12</v>
      </c>
      <c r="AG5628" s="2">
        <v>44.4</v>
      </c>
      <c r="AH5628" s="2">
        <v>12</v>
      </c>
      <c r="AI5628" s="2">
        <v>44.4</v>
      </c>
      <c r="AJ5628" s="2">
        <v>44.4</v>
      </c>
      <c r="AK5628" s="2">
        <v>3</v>
      </c>
      <c r="AL5628" s="2">
        <v>11.1</v>
      </c>
      <c r="AM5628" s="2">
        <v>12</v>
      </c>
      <c r="AN5628" s="2">
        <v>44.4</v>
      </c>
      <c r="AQ5628" s="2">
        <v>9</v>
      </c>
      <c r="AR5628" s="2">
        <v>33.299999999999997</v>
      </c>
      <c r="AS5628" s="2">
        <v>3</v>
      </c>
      <c r="AT5628" s="2">
        <v>11.1</v>
      </c>
      <c r="AW5628" s="2">
        <v>15</v>
      </c>
      <c r="AX5628" s="2">
        <v>55.6</v>
      </c>
    </row>
    <row r="5629" spans="1:53" ht="12.75" customHeight="1" x14ac:dyDescent="0.2">
      <c r="A5629">
        <v>3</v>
      </c>
      <c r="B5629" s="2">
        <v>2148</v>
      </c>
      <c r="C5629" s="17">
        <v>2.56</v>
      </c>
      <c r="D5629" s="2">
        <v>2.36</v>
      </c>
      <c r="G5629" s="17">
        <v>36</v>
      </c>
      <c r="H5629" s="2">
        <v>19</v>
      </c>
      <c r="I5629" s="2">
        <v>52.8</v>
      </c>
      <c r="J5629" s="2">
        <v>19</v>
      </c>
      <c r="K5629" s="2">
        <v>52.8</v>
      </c>
      <c r="L5629" s="2">
        <v>52.8</v>
      </c>
      <c r="M5629" s="2">
        <v>8</v>
      </c>
      <c r="N5629" s="2">
        <v>22.2</v>
      </c>
      <c r="O5629" s="2">
        <v>9</v>
      </c>
      <c r="P5629" s="2">
        <v>25</v>
      </c>
      <c r="Q5629" s="2">
        <v>1</v>
      </c>
      <c r="R5629" s="2">
        <v>2.8</v>
      </c>
      <c r="S5629" s="2">
        <v>6</v>
      </c>
      <c r="T5629" s="2">
        <v>16.7</v>
      </c>
      <c r="U5629" s="2">
        <v>12</v>
      </c>
      <c r="V5629" s="2">
        <v>33.299999999999997</v>
      </c>
      <c r="Y5629" s="2">
        <v>17</v>
      </c>
      <c r="Z5629" s="2">
        <v>47.2</v>
      </c>
      <c r="AC5629" s="2">
        <v>3</v>
      </c>
      <c r="AE5629" s="2">
        <v>36</v>
      </c>
      <c r="AF5629" s="2">
        <v>19</v>
      </c>
      <c r="AG5629" s="2">
        <v>52.8</v>
      </c>
      <c r="AH5629" s="2">
        <v>19</v>
      </c>
      <c r="AI5629" s="2">
        <v>52.8</v>
      </c>
      <c r="AJ5629" s="2">
        <v>52.8</v>
      </c>
      <c r="AK5629" s="2">
        <v>11</v>
      </c>
      <c r="AL5629" s="2">
        <v>30.6</v>
      </c>
      <c r="AM5629" s="2">
        <v>6</v>
      </c>
      <c r="AN5629" s="2">
        <v>16.7</v>
      </c>
      <c r="AQ5629" s="2">
        <v>14</v>
      </c>
      <c r="AR5629" s="2">
        <v>38.9</v>
      </c>
      <c r="AS5629" s="2">
        <v>5</v>
      </c>
      <c r="AT5629" s="2">
        <v>13.9</v>
      </c>
      <c r="AW5629" s="2">
        <v>17</v>
      </c>
      <c r="AX5629" s="2">
        <v>47.2</v>
      </c>
      <c r="BA5629" s="2">
        <v>3</v>
      </c>
    </row>
    <row r="5630" spans="1:53" ht="12.75" customHeight="1" x14ac:dyDescent="0.2">
      <c r="A5630">
        <v>3</v>
      </c>
      <c r="B5630" s="2">
        <v>2155</v>
      </c>
      <c r="C5630" s="17">
        <v>2.27</v>
      </c>
      <c r="D5630" s="2">
        <v>2.46</v>
      </c>
      <c r="G5630" s="17">
        <v>71</v>
      </c>
      <c r="H5630" s="2">
        <v>31</v>
      </c>
      <c r="I5630" s="2">
        <v>43.7</v>
      </c>
      <c r="J5630" s="2">
        <v>31</v>
      </c>
      <c r="K5630" s="2">
        <v>43.7</v>
      </c>
      <c r="L5630" s="2">
        <v>43.7</v>
      </c>
      <c r="M5630" s="2">
        <v>28</v>
      </c>
      <c r="N5630" s="2">
        <v>39.4</v>
      </c>
      <c r="O5630" s="2">
        <v>12</v>
      </c>
      <c r="P5630" s="2">
        <v>16.899999999999999</v>
      </c>
      <c r="S5630" s="2">
        <v>15</v>
      </c>
      <c r="T5630" s="2">
        <v>21.1</v>
      </c>
      <c r="U5630" s="2">
        <v>16</v>
      </c>
      <c r="V5630" s="2">
        <v>22.5</v>
      </c>
      <c r="Y5630" s="2">
        <v>40</v>
      </c>
      <c r="Z5630" s="2">
        <v>56.3</v>
      </c>
      <c r="AB5630" s="2">
        <v>1</v>
      </c>
      <c r="AC5630" s="2">
        <v>2</v>
      </c>
      <c r="AE5630" s="2">
        <v>71</v>
      </c>
      <c r="AF5630" s="2">
        <v>42</v>
      </c>
      <c r="AG5630" s="2">
        <v>59.2</v>
      </c>
      <c r="AH5630" s="2">
        <v>42</v>
      </c>
      <c r="AI5630" s="2">
        <v>59.2</v>
      </c>
      <c r="AJ5630" s="2">
        <v>59.2</v>
      </c>
      <c r="AK5630" s="2">
        <v>18</v>
      </c>
      <c r="AL5630" s="2">
        <v>25.4</v>
      </c>
      <c r="AM5630" s="2">
        <v>11</v>
      </c>
      <c r="AN5630" s="2">
        <v>15.5</v>
      </c>
      <c r="AO5630" s="2">
        <v>1</v>
      </c>
      <c r="AP5630" s="2">
        <v>1.4</v>
      </c>
      <c r="AQ5630" s="2">
        <v>29</v>
      </c>
      <c r="AR5630" s="2">
        <v>40.799999999999997</v>
      </c>
      <c r="AS5630" s="2">
        <v>12</v>
      </c>
      <c r="AT5630" s="2">
        <v>16.899999999999999</v>
      </c>
      <c r="AW5630" s="2">
        <v>29</v>
      </c>
      <c r="AX5630" s="2">
        <v>40.799999999999997</v>
      </c>
      <c r="AZ5630" s="2">
        <v>1</v>
      </c>
      <c r="BA5630" s="2">
        <v>2</v>
      </c>
    </row>
    <row r="5631" spans="1:53" ht="12.75" customHeight="1" x14ac:dyDescent="0.2">
      <c r="A5631">
        <v>3</v>
      </c>
      <c r="B5631" s="2">
        <v>2156</v>
      </c>
      <c r="C5631" s="17">
        <v>2.8</v>
      </c>
      <c r="D5631" s="2">
        <v>2.65</v>
      </c>
      <c r="G5631" s="17">
        <v>49</v>
      </c>
      <c r="H5631" s="2">
        <v>32</v>
      </c>
      <c r="I5631" s="2">
        <v>65.3</v>
      </c>
      <c r="J5631" s="2">
        <v>32</v>
      </c>
      <c r="K5631" s="2">
        <v>65.3</v>
      </c>
      <c r="L5631" s="2">
        <v>65.3</v>
      </c>
      <c r="M5631" s="2">
        <v>10</v>
      </c>
      <c r="N5631" s="2">
        <v>20.399999999999999</v>
      </c>
      <c r="O5631" s="2">
        <v>7</v>
      </c>
      <c r="P5631" s="2">
        <v>14.3</v>
      </c>
      <c r="S5631" s="2">
        <v>15</v>
      </c>
      <c r="T5631" s="2">
        <v>30.6</v>
      </c>
      <c r="U5631" s="2">
        <v>17</v>
      </c>
      <c r="V5631" s="2">
        <v>34.700000000000003</v>
      </c>
      <c r="Y5631" s="2">
        <v>17</v>
      </c>
      <c r="Z5631" s="2">
        <v>34.700000000000003</v>
      </c>
      <c r="AE5631" s="2">
        <v>49</v>
      </c>
      <c r="AF5631" s="2">
        <v>29</v>
      </c>
      <c r="AG5631" s="2">
        <v>59.2</v>
      </c>
      <c r="AH5631" s="2">
        <v>29</v>
      </c>
      <c r="AI5631" s="2">
        <v>59.2</v>
      </c>
      <c r="AJ5631" s="2">
        <v>59.2</v>
      </c>
      <c r="AK5631" s="2">
        <v>7</v>
      </c>
      <c r="AL5631" s="2">
        <v>14.3</v>
      </c>
      <c r="AM5631" s="2">
        <v>13</v>
      </c>
      <c r="AN5631" s="2">
        <v>26.5</v>
      </c>
      <c r="AQ5631" s="2">
        <v>19</v>
      </c>
      <c r="AR5631" s="2">
        <v>38.799999999999997</v>
      </c>
      <c r="AS5631" s="2">
        <v>10</v>
      </c>
      <c r="AT5631" s="2">
        <v>20.399999999999999</v>
      </c>
      <c r="AW5631" s="2">
        <v>20</v>
      </c>
      <c r="AX5631" s="2">
        <v>40.799999999999997</v>
      </c>
    </row>
    <row r="5632" spans="1:53" ht="12.75" customHeight="1" x14ac:dyDescent="0.2">
      <c r="A5632">
        <v>3</v>
      </c>
      <c r="B5632" s="2">
        <v>2157</v>
      </c>
      <c r="C5632" s="17">
        <v>3.13</v>
      </c>
      <c r="D5632" s="2">
        <v>3.13</v>
      </c>
      <c r="G5632" s="17">
        <v>126</v>
      </c>
      <c r="H5632" s="2">
        <v>98</v>
      </c>
      <c r="I5632" s="2">
        <v>77.8</v>
      </c>
      <c r="J5632" s="2">
        <v>98</v>
      </c>
      <c r="K5632" s="2">
        <v>77.8</v>
      </c>
      <c r="L5632" s="2">
        <v>77.8</v>
      </c>
      <c r="M5632" s="2">
        <v>11</v>
      </c>
      <c r="N5632" s="2">
        <v>8.6999999999999993</v>
      </c>
      <c r="O5632" s="2">
        <v>17</v>
      </c>
      <c r="P5632" s="2">
        <v>13.5</v>
      </c>
      <c r="Q5632" s="2">
        <v>1</v>
      </c>
      <c r="R5632" s="2">
        <v>0.8</v>
      </c>
      <c r="S5632" s="2">
        <v>39</v>
      </c>
      <c r="T5632" s="2">
        <v>31</v>
      </c>
      <c r="U5632" s="2">
        <v>58</v>
      </c>
      <c r="V5632" s="2">
        <v>46</v>
      </c>
      <c r="Y5632" s="2">
        <v>28</v>
      </c>
      <c r="Z5632" s="2">
        <v>22.2</v>
      </c>
      <c r="AC5632" s="2">
        <v>1</v>
      </c>
      <c r="AE5632" s="2">
        <v>126</v>
      </c>
      <c r="AF5632" s="2">
        <v>98</v>
      </c>
      <c r="AG5632" s="2">
        <v>77.8</v>
      </c>
      <c r="AH5632" s="2">
        <v>98</v>
      </c>
      <c r="AI5632" s="2">
        <v>77.8</v>
      </c>
      <c r="AJ5632" s="2">
        <v>77.8</v>
      </c>
      <c r="AK5632" s="2">
        <v>11</v>
      </c>
      <c r="AL5632" s="2">
        <v>8.6999999999999993</v>
      </c>
      <c r="AM5632" s="2">
        <v>17</v>
      </c>
      <c r="AN5632" s="2">
        <v>13.5</v>
      </c>
      <c r="AQ5632" s="2">
        <v>42</v>
      </c>
      <c r="AR5632" s="2">
        <v>33.299999999999997</v>
      </c>
      <c r="AS5632" s="2">
        <v>56</v>
      </c>
      <c r="AT5632" s="2">
        <v>44.4</v>
      </c>
      <c r="AW5632" s="2">
        <v>28</v>
      </c>
      <c r="AX5632" s="2">
        <v>22.2</v>
      </c>
      <c r="BA5632" s="2">
        <v>1</v>
      </c>
    </row>
    <row r="5633" spans="1:53" ht="12.75" customHeight="1" x14ac:dyDescent="0.2">
      <c r="A5633">
        <v>3</v>
      </c>
      <c r="B5633" s="2">
        <v>2159</v>
      </c>
      <c r="C5633" s="17">
        <v>3.03</v>
      </c>
      <c r="D5633" s="2">
        <v>3.01</v>
      </c>
      <c r="G5633" s="17">
        <v>78</v>
      </c>
      <c r="H5633" s="2">
        <v>65</v>
      </c>
      <c r="I5633" s="2">
        <v>82.3</v>
      </c>
      <c r="J5633" s="2">
        <v>65</v>
      </c>
      <c r="K5633" s="2">
        <v>82.3</v>
      </c>
      <c r="L5633" s="2">
        <v>83.3</v>
      </c>
      <c r="M5633" s="2">
        <v>6</v>
      </c>
      <c r="N5633" s="2">
        <v>7.6</v>
      </c>
      <c r="O5633" s="2">
        <v>7</v>
      </c>
      <c r="P5633" s="2">
        <v>8.9</v>
      </c>
      <c r="Q5633" s="2">
        <v>2</v>
      </c>
      <c r="R5633" s="2">
        <v>2.5</v>
      </c>
      <c r="S5633" s="2">
        <v>33</v>
      </c>
      <c r="T5633" s="2">
        <v>41.8</v>
      </c>
      <c r="U5633" s="2">
        <v>30</v>
      </c>
      <c r="V5633" s="2">
        <v>38</v>
      </c>
      <c r="W5633" s="2">
        <v>1</v>
      </c>
      <c r="X5633" s="2">
        <v>1.3</v>
      </c>
      <c r="Y5633" s="2">
        <v>14</v>
      </c>
      <c r="Z5633" s="2">
        <v>17.7</v>
      </c>
      <c r="AB5633" s="2">
        <v>1</v>
      </c>
      <c r="AE5633" s="2">
        <v>78</v>
      </c>
      <c r="AF5633" s="2">
        <v>57</v>
      </c>
      <c r="AG5633" s="2">
        <v>72.2</v>
      </c>
      <c r="AH5633" s="2">
        <v>57</v>
      </c>
      <c r="AI5633" s="2">
        <v>72.2</v>
      </c>
      <c r="AJ5633" s="2">
        <v>73.099999999999994</v>
      </c>
      <c r="AK5633" s="2">
        <v>7</v>
      </c>
      <c r="AL5633" s="2">
        <v>8.9</v>
      </c>
      <c r="AM5633" s="2">
        <v>14</v>
      </c>
      <c r="AN5633" s="2">
        <v>17.7</v>
      </c>
      <c r="AQ5633" s="2">
        <v>25</v>
      </c>
      <c r="AR5633" s="2">
        <v>31.6</v>
      </c>
      <c r="AS5633" s="2">
        <v>32</v>
      </c>
      <c r="AT5633" s="2">
        <v>40.5</v>
      </c>
      <c r="AU5633" s="2">
        <v>1</v>
      </c>
      <c r="AV5633" s="2">
        <v>1.3</v>
      </c>
      <c r="AW5633" s="2">
        <v>22</v>
      </c>
      <c r="AX5633" s="2">
        <v>27.8</v>
      </c>
      <c r="AZ5633" s="2">
        <v>1</v>
      </c>
    </row>
    <row r="5634" spans="1:53" ht="12.75" customHeight="1" x14ac:dyDescent="0.2">
      <c r="A5634">
        <v>3</v>
      </c>
      <c r="B5634" s="2">
        <v>2160</v>
      </c>
      <c r="C5634" s="17">
        <v>2.17</v>
      </c>
      <c r="D5634" s="2">
        <v>2.67</v>
      </c>
      <c r="G5634" s="17">
        <v>18</v>
      </c>
      <c r="H5634" s="2">
        <v>7</v>
      </c>
      <c r="I5634" s="2">
        <v>38.9</v>
      </c>
      <c r="J5634" s="2">
        <v>7</v>
      </c>
      <c r="K5634" s="2">
        <v>38.9</v>
      </c>
      <c r="L5634" s="2">
        <v>38.9</v>
      </c>
      <c r="M5634" s="2">
        <v>6</v>
      </c>
      <c r="N5634" s="2">
        <v>33.299999999999997</v>
      </c>
      <c r="O5634" s="2">
        <v>5</v>
      </c>
      <c r="P5634" s="2">
        <v>27.8</v>
      </c>
      <c r="S5634" s="2">
        <v>5</v>
      </c>
      <c r="T5634" s="2">
        <v>27.8</v>
      </c>
      <c r="U5634" s="2">
        <v>2</v>
      </c>
      <c r="V5634" s="2">
        <v>11.1</v>
      </c>
      <c r="Y5634" s="2">
        <v>11</v>
      </c>
      <c r="Z5634" s="2">
        <v>61.1</v>
      </c>
      <c r="AE5634" s="2">
        <v>18</v>
      </c>
      <c r="AF5634" s="2">
        <v>11</v>
      </c>
      <c r="AG5634" s="2">
        <v>61.1</v>
      </c>
      <c r="AH5634" s="2">
        <v>11</v>
      </c>
      <c r="AI5634" s="2">
        <v>61.1</v>
      </c>
      <c r="AJ5634" s="2">
        <v>61.1</v>
      </c>
      <c r="AK5634" s="2">
        <v>2</v>
      </c>
      <c r="AL5634" s="2">
        <v>11.1</v>
      </c>
      <c r="AM5634" s="2">
        <v>5</v>
      </c>
      <c r="AN5634" s="2">
        <v>27.8</v>
      </c>
      <c r="AQ5634" s="2">
        <v>8</v>
      </c>
      <c r="AR5634" s="2">
        <v>44.4</v>
      </c>
      <c r="AS5634" s="2">
        <v>3</v>
      </c>
      <c r="AT5634" s="2">
        <v>16.7</v>
      </c>
      <c r="AW5634" s="2">
        <v>7</v>
      </c>
      <c r="AX5634" s="2">
        <v>38.9</v>
      </c>
    </row>
    <row r="5635" spans="1:53" ht="12.75" customHeight="1" x14ac:dyDescent="0.2">
      <c r="A5635">
        <v>3</v>
      </c>
      <c r="B5635" s="2">
        <v>2161</v>
      </c>
      <c r="C5635" s="17">
        <v>3.08</v>
      </c>
      <c r="D5635" s="2">
        <v>2.25</v>
      </c>
      <c r="G5635" s="17">
        <v>12</v>
      </c>
      <c r="H5635" s="2">
        <v>9</v>
      </c>
      <c r="I5635" s="2">
        <v>75</v>
      </c>
      <c r="J5635" s="2">
        <v>9</v>
      </c>
      <c r="K5635" s="2">
        <v>75</v>
      </c>
      <c r="L5635" s="2">
        <v>75</v>
      </c>
      <c r="M5635" s="2">
        <v>1</v>
      </c>
      <c r="N5635" s="2">
        <v>8.3000000000000007</v>
      </c>
      <c r="O5635" s="2">
        <v>2</v>
      </c>
      <c r="P5635" s="2">
        <v>16.7</v>
      </c>
      <c r="S5635" s="2">
        <v>4</v>
      </c>
      <c r="T5635" s="2">
        <v>33.299999999999997</v>
      </c>
      <c r="U5635" s="2">
        <v>5</v>
      </c>
      <c r="V5635" s="2">
        <v>41.7</v>
      </c>
      <c r="Y5635" s="2">
        <v>3</v>
      </c>
      <c r="Z5635" s="2">
        <v>25</v>
      </c>
      <c r="AE5635" s="2">
        <v>12</v>
      </c>
      <c r="AF5635" s="2">
        <v>5</v>
      </c>
      <c r="AG5635" s="2">
        <v>41.7</v>
      </c>
      <c r="AH5635" s="2">
        <v>5</v>
      </c>
      <c r="AI5635" s="2">
        <v>41.7</v>
      </c>
      <c r="AJ5635" s="2">
        <v>41.7</v>
      </c>
      <c r="AK5635" s="2">
        <v>4</v>
      </c>
      <c r="AL5635" s="2">
        <v>33.299999999999997</v>
      </c>
      <c r="AM5635" s="2">
        <v>3</v>
      </c>
      <c r="AN5635" s="2">
        <v>25</v>
      </c>
      <c r="AQ5635" s="2">
        <v>3</v>
      </c>
      <c r="AR5635" s="2">
        <v>25</v>
      </c>
      <c r="AS5635" s="2">
        <v>2</v>
      </c>
      <c r="AT5635" s="2">
        <v>16.7</v>
      </c>
      <c r="AW5635" s="2">
        <v>7</v>
      </c>
      <c r="AX5635" s="2">
        <v>58.3</v>
      </c>
    </row>
    <row r="5636" spans="1:53" ht="12.75" customHeight="1" x14ac:dyDescent="0.2">
      <c r="A5636">
        <v>3</v>
      </c>
      <c r="B5636" s="2">
        <v>2167</v>
      </c>
      <c r="C5636" s="17">
        <v>3.21</v>
      </c>
      <c r="D5636" s="2">
        <v>2.81</v>
      </c>
      <c r="G5636" s="17">
        <v>63</v>
      </c>
      <c r="H5636" s="2">
        <v>49</v>
      </c>
      <c r="I5636" s="2">
        <v>77.8</v>
      </c>
      <c r="J5636" s="2">
        <v>49</v>
      </c>
      <c r="K5636" s="2">
        <v>77.8</v>
      </c>
      <c r="L5636" s="2">
        <v>77.8</v>
      </c>
      <c r="M5636" s="2">
        <v>6</v>
      </c>
      <c r="N5636" s="2">
        <v>9.5</v>
      </c>
      <c r="O5636" s="2">
        <v>8</v>
      </c>
      <c r="P5636" s="2">
        <v>12.7</v>
      </c>
      <c r="S5636" s="2">
        <v>16</v>
      </c>
      <c r="T5636" s="2">
        <v>25.4</v>
      </c>
      <c r="U5636" s="2">
        <v>33</v>
      </c>
      <c r="V5636" s="2">
        <v>52.4</v>
      </c>
      <c r="Y5636" s="2">
        <v>14</v>
      </c>
      <c r="Z5636" s="2">
        <v>22.2</v>
      </c>
      <c r="AB5636" s="2">
        <v>1</v>
      </c>
      <c r="AE5636" s="2">
        <v>64</v>
      </c>
      <c r="AF5636" s="2">
        <v>40</v>
      </c>
      <c r="AG5636" s="2">
        <v>62.5</v>
      </c>
      <c r="AH5636" s="2">
        <v>40</v>
      </c>
      <c r="AI5636" s="2">
        <v>62.5</v>
      </c>
      <c r="AJ5636" s="2">
        <v>62.5</v>
      </c>
      <c r="AK5636" s="2">
        <v>8</v>
      </c>
      <c r="AL5636" s="2">
        <v>12.5</v>
      </c>
      <c r="AM5636" s="2">
        <v>16</v>
      </c>
      <c r="AN5636" s="2">
        <v>25</v>
      </c>
      <c r="AQ5636" s="2">
        <v>20</v>
      </c>
      <c r="AR5636" s="2">
        <v>31.3</v>
      </c>
      <c r="AS5636" s="2">
        <v>20</v>
      </c>
      <c r="AT5636" s="2">
        <v>31.3</v>
      </c>
      <c r="AW5636" s="2">
        <v>24</v>
      </c>
      <c r="AX5636" s="2">
        <v>37.5</v>
      </c>
    </row>
    <row r="5637" spans="1:53" ht="12.75" customHeight="1" x14ac:dyDescent="0.2">
      <c r="A5637">
        <v>3</v>
      </c>
      <c r="B5637" s="2">
        <v>2168</v>
      </c>
      <c r="C5637" s="17">
        <v>2.61</v>
      </c>
      <c r="D5637" s="2">
        <v>2.33</v>
      </c>
      <c r="G5637" s="17">
        <v>90</v>
      </c>
      <c r="H5637" s="2">
        <v>54</v>
      </c>
      <c r="I5637" s="2">
        <v>60</v>
      </c>
      <c r="J5637" s="2">
        <v>54</v>
      </c>
      <c r="K5637" s="2">
        <v>60</v>
      </c>
      <c r="L5637" s="2">
        <v>60</v>
      </c>
      <c r="M5637" s="2">
        <v>18</v>
      </c>
      <c r="N5637" s="2">
        <v>20</v>
      </c>
      <c r="O5637" s="2">
        <v>18</v>
      </c>
      <c r="P5637" s="2">
        <v>20</v>
      </c>
      <c r="Q5637" s="2">
        <v>1</v>
      </c>
      <c r="R5637" s="2">
        <v>1.1000000000000001</v>
      </c>
      <c r="S5637" s="2">
        <v>31</v>
      </c>
      <c r="T5637" s="2">
        <v>34.4</v>
      </c>
      <c r="U5637" s="2">
        <v>22</v>
      </c>
      <c r="V5637" s="2">
        <v>24.4</v>
      </c>
      <c r="Y5637" s="2">
        <v>36</v>
      </c>
      <c r="Z5637" s="2">
        <v>40</v>
      </c>
      <c r="AE5637" s="2">
        <v>90</v>
      </c>
      <c r="AF5637" s="2">
        <v>48</v>
      </c>
      <c r="AG5637" s="2">
        <v>53.3</v>
      </c>
      <c r="AH5637" s="2">
        <v>48</v>
      </c>
      <c r="AI5637" s="2">
        <v>53.3</v>
      </c>
      <c r="AJ5637" s="2">
        <v>53.3</v>
      </c>
      <c r="AK5637" s="2">
        <v>17</v>
      </c>
      <c r="AL5637" s="2">
        <v>18.899999999999999</v>
      </c>
      <c r="AM5637" s="2">
        <v>25</v>
      </c>
      <c r="AN5637" s="2">
        <v>27.8</v>
      </c>
      <c r="AO5637" s="2">
        <v>4</v>
      </c>
      <c r="AP5637" s="2">
        <v>4.4000000000000004</v>
      </c>
      <c r="AQ5637" s="2">
        <v>33</v>
      </c>
      <c r="AR5637" s="2">
        <v>36.700000000000003</v>
      </c>
      <c r="AS5637" s="2">
        <v>11</v>
      </c>
      <c r="AT5637" s="2">
        <v>12.2</v>
      </c>
      <c r="AW5637" s="2">
        <v>42</v>
      </c>
      <c r="AX5637" s="2">
        <v>46.7</v>
      </c>
    </row>
    <row r="5638" spans="1:53" ht="12.75" customHeight="1" x14ac:dyDescent="0.2">
      <c r="A5638">
        <v>3</v>
      </c>
      <c r="B5638" s="2">
        <v>2169</v>
      </c>
      <c r="C5638" s="17">
        <v>3.23</v>
      </c>
      <c r="D5638" s="2">
        <v>2.87</v>
      </c>
      <c r="G5638" s="17">
        <v>62</v>
      </c>
      <c r="H5638" s="2">
        <v>48</v>
      </c>
      <c r="I5638" s="2">
        <v>77.400000000000006</v>
      </c>
      <c r="J5638" s="2">
        <v>48</v>
      </c>
      <c r="K5638" s="2">
        <v>77.400000000000006</v>
      </c>
      <c r="L5638" s="2">
        <v>77.400000000000006</v>
      </c>
      <c r="M5638" s="2">
        <v>4</v>
      </c>
      <c r="N5638" s="2">
        <v>6.5</v>
      </c>
      <c r="O5638" s="2">
        <v>10</v>
      </c>
      <c r="P5638" s="2">
        <v>16.100000000000001</v>
      </c>
      <c r="S5638" s="2">
        <v>16</v>
      </c>
      <c r="T5638" s="2">
        <v>25.8</v>
      </c>
      <c r="U5638" s="2">
        <v>32</v>
      </c>
      <c r="V5638" s="2">
        <v>51.6</v>
      </c>
      <c r="Y5638" s="2">
        <v>14</v>
      </c>
      <c r="Z5638" s="2">
        <v>22.6</v>
      </c>
      <c r="AE5638" s="2">
        <v>62</v>
      </c>
      <c r="AF5638" s="2">
        <v>42</v>
      </c>
      <c r="AG5638" s="2">
        <v>67.7</v>
      </c>
      <c r="AH5638" s="2">
        <v>42</v>
      </c>
      <c r="AI5638" s="2">
        <v>67.7</v>
      </c>
      <c r="AJ5638" s="2">
        <v>67.7</v>
      </c>
      <c r="AK5638" s="2">
        <v>5</v>
      </c>
      <c r="AL5638" s="2">
        <v>8.1</v>
      </c>
      <c r="AM5638" s="2">
        <v>15</v>
      </c>
      <c r="AN5638" s="2">
        <v>24.2</v>
      </c>
      <c r="AQ5638" s="2">
        <v>25</v>
      </c>
      <c r="AR5638" s="2">
        <v>40.299999999999997</v>
      </c>
      <c r="AS5638" s="2">
        <v>17</v>
      </c>
      <c r="AT5638" s="2">
        <v>27.4</v>
      </c>
      <c r="AW5638" s="2">
        <v>20</v>
      </c>
      <c r="AX5638" s="2">
        <v>32.299999999999997</v>
      </c>
    </row>
    <row r="5639" spans="1:53" ht="12.75" customHeight="1" x14ac:dyDescent="0.2">
      <c r="A5639">
        <v>3</v>
      </c>
      <c r="B5639" s="2">
        <v>2173</v>
      </c>
      <c r="C5639" s="17">
        <v>2.76</v>
      </c>
      <c r="D5639" s="2">
        <v>2.73</v>
      </c>
      <c r="G5639" s="17">
        <v>128</v>
      </c>
      <c r="H5639" s="2">
        <v>80</v>
      </c>
      <c r="I5639" s="2">
        <v>62.5</v>
      </c>
      <c r="J5639" s="2">
        <v>80</v>
      </c>
      <c r="K5639" s="2">
        <v>62.5</v>
      </c>
      <c r="L5639" s="2">
        <v>62.5</v>
      </c>
      <c r="M5639" s="2">
        <v>27</v>
      </c>
      <c r="N5639" s="2">
        <v>21.1</v>
      </c>
      <c r="O5639" s="2">
        <v>21</v>
      </c>
      <c r="P5639" s="2">
        <v>16.399999999999999</v>
      </c>
      <c r="S5639" s="2">
        <v>36</v>
      </c>
      <c r="T5639" s="2">
        <v>28.1</v>
      </c>
      <c r="U5639" s="2">
        <v>44</v>
      </c>
      <c r="V5639" s="2">
        <v>34.4</v>
      </c>
      <c r="Y5639" s="2">
        <v>48</v>
      </c>
      <c r="Z5639" s="2">
        <v>37.5</v>
      </c>
      <c r="AB5639" s="2">
        <v>1</v>
      </c>
      <c r="AC5639" s="2">
        <v>3</v>
      </c>
      <c r="AE5639" s="2">
        <v>128</v>
      </c>
      <c r="AF5639" s="2">
        <v>84</v>
      </c>
      <c r="AG5639" s="2">
        <v>65.599999999999994</v>
      </c>
      <c r="AH5639" s="2">
        <v>84</v>
      </c>
      <c r="AI5639" s="2">
        <v>65.599999999999994</v>
      </c>
      <c r="AJ5639" s="2">
        <v>65.599999999999994</v>
      </c>
      <c r="AK5639" s="2">
        <v>24</v>
      </c>
      <c r="AL5639" s="2">
        <v>18.8</v>
      </c>
      <c r="AM5639" s="2">
        <v>20</v>
      </c>
      <c r="AN5639" s="2">
        <v>15.6</v>
      </c>
      <c r="AQ5639" s="2">
        <v>51</v>
      </c>
      <c r="AR5639" s="2">
        <v>39.799999999999997</v>
      </c>
      <c r="AS5639" s="2">
        <v>33</v>
      </c>
      <c r="AT5639" s="2">
        <v>25.8</v>
      </c>
      <c r="AW5639" s="2">
        <v>44</v>
      </c>
      <c r="AX5639" s="2">
        <v>34.4</v>
      </c>
      <c r="AZ5639" s="2">
        <v>1</v>
      </c>
      <c r="BA5639" s="2">
        <v>3</v>
      </c>
    </row>
    <row r="5640" spans="1:53" ht="12.75" customHeight="1" x14ac:dyDescent="0.2">
      <c r="A5640">
        <v>3</v>
      </c>
      <c r="B5640" s="2">
        <v>2175</v>
      </c>
      <c r="C5640" s="17">
        <v>3.4</v>
      </c>
      <c r="D5640" s="2">
        <v>3.05</v>
      </c>
      <c r="G5640" s="17">
        <v>65</v>
      </c>
      <c r="H5640" s="2">
        <v>57</v>
      </c>
      <c r="I5640" s="2">
        <v>87.7</v>
      </c>
      <c r="J5640" s="2">
        <v>57</v>
      </c>
      <c r="K5640" s="2">
        <v>87.7</v>
      </c>
      <c r="L5640" s="2">
        <v>87.7</v>
      </c>
      <c r="M5640" s="2">
        <v>3</v>
      </c>
      <c r="N5640" s="2">
        <v>4.5999999999999996</v>
      </c>
      <c r="O5640" s="2">
        <v>5</v>
      </c>
      <c r="P5640" s="2">
        <v>7.7</v>
      </c>
      <c r="S5640" s="2">
        <v>20</v>
      </c>
      <c r="T5640" s="2">
        <v>30.8</v>
      </c>
      <c r="U5640" s="2">
        <v>37</v>
      </c>
      <c r="V5640" s="2">
        <v>56.9</v>
      </c>
      <c r="Y5640" s="2">
        <v>8</v>
      </c>
      <c r="Z5640" s="2">
        <v>12.3</v>
      </c>
      <c r="AE5640" s="2">
        <v>65</v>
      </c>
      <c r="AF5640" s="2">
        <v>49</v>
      </c>
      <c r="AG5640" s="2">
        <v>75.400000000000006</v>
      </c>
      <c r="AH5640" s="2">
        <v>49</v>
      </c>
      <c r="AI5640" s="2">
        <v>75.400000000000006</v>
      </c>
      <c r="AJ5640" s="2">
        <v>75.400000000000006</v>
      </c>
      <c r="AK5640" s="2">
        <v>6</v>
      </c>
      <c r="AL5640" s="2">
        <v>9.1999999999999993</v>
      </c>
      <c r="AM5640" s="2">
        <v>10</v>
      </c>
      <c r="AN5640" s="2">
        <v>15.4</v>
      </c>
      <c r="AQ5640" s="2">
        <v>24</v>
      </c>
      <c r="AR5640" s="2">
        <v>36.9</v>
      </c>
      <c r="AS5640" s="2">
        <v>25</v>
      </c>
      <c r="AT5640" s="2">
        <v>38.5</v>
      </c>
      <c r="AW5640" s="2">
        <v>16</v>
      </c>
      <c r="AX5640" s="2">
        <v>24.6</v>
      </c>
    </row>
    <row r="5641" spans="1:53" ht="12.75" customHeight="1" x14ac:dyDescent="0.2">
      <c r="A5641">
        <v>3</v>
      </c>
      <c r="B5641" s="2">
        <v>2176</v>
      </c>
      <c r="C5641" s="17">
        <v>2.11</v>
      </c>
      <c r="D5641" s="2">
        <v>2.0499999999999998</v>
      </c>
      <c r="G5641" s="17">
        <v>94</v>
      </c>
      <c r="H5641" s="2">
        <v>37</v>
      </c>
      <c r="I5641" s="2">
        <v>39.4</v>
      </c>
      <c r="J5641" s="2">
        <v>37</v>
      </c>
      <c r="K5641" s="2">
        <v>39.4</v>
      </c>
      <c r="L5641" s="2">
        <v>39.4</v>
      </c>
      <c r="M5641" s="2">
        <v>38</v>
      </c>
      <c r="N5641" s="2">
        <v>40.4</v>
      </c>
      <c r="O5641" s="2">
        <v>19</v>
      </c>
      <c r="P5641" s="2">
        <v>20.2</v>
      </c>
      <c r="S5641" s="2">
        <v>26</v>
      </c>
      <c r="T5641" s="2">
        <v>27.7</v>
      </c>
      <c r="U5641" s="2">
        <v>11</v>
      </c>
      <c r="V5641" s="2">
        <v>11.7</v>
      </c>
      <c r="Y5641" s="2">
        <v>57</v>
      </c>
      <c r="Z5641" s="2">
        <v>60.6</v>
      </c>
      <c r="AE5641" s="2">
        <v>94</v>
      </c>
      <c r="AF5641" s="2">
        <v>31</v>
      </c>
      <c r="AG5641" s="2">
        <v>33</v>
      </c>
      <c r="AH5641" s="2">
        <v>31</v>
      </c>
      <c r="AI5641" s="2">
        <v>33</v>
      </c>
      <c r="AJ5641" s="2">
        <v>33</v>
      </c>
      <c r="AK5641" s="2">
        <v>32</v>
      </c>
      <c r="AL5641" s="2">
        <v>34</v>
      </c>
      <c r="AM5641" s="2">
        <v>31</v>
      </c>
      <c r="AN5641" s="2">
        <v>33</v>
      </c>
      <c r="AQ5641" s="2">
        <v>25</v>
      </c>
      <c r="AR5641" s="2">
        <v>26.6</v>
      </c>
      <c r="AS5641" s="2">
        <v>6</v>
      </c>
      <c r="AT5641" s="2">
        <v>6.4</v>
      </c>
      <c r="AW5641" s="2">
        <v>63</v>
      </c>
      <c r="AX5641" s="2">
        <v>67</v>
      </c>
    </row>
    <row r="5642" spans="1:53" ht="12.75" customHeight="1" x14ac:dyDescent="0.2">
      <c r="A5642">
        <v>3</v>
      </c>
      <c r="B5642" s="2">
        <v>2177</v>
      </c>
      <c r="C5642" s="17">
        <v>2.2000000000000002</v>
      </c>
      <c r="D5642" s="2">
        <v>2.17</v>
      </c>
      <c r="G5642" s="17">
        <v>76</v>
      </c>
      <c r="H5642" s="2">
        <v>32</v>
      </c>
      <c r="I5642" s="2">
        <v>40.5</v>
      </c>
      <c r="J5642" s="2">
        <v>32</v>
      </c>
      <c r="K5642" s="2">
        <v>40.5</v>
      </c>
      <c r="L5642" s="2">
        <v>42.1</v>
      </c>
      <c r="M5642" s="2">
        <v>19</v>
      </c>
      <c r="N5642" s="2">
        <v>24.1</v>
      </c>
      <c r="O5642" s="2">
        <v>25</v>
      </c>
      <c r="P5642" s="2">
        <v>31.6</v>
      </c>
      <c r="Q5642" s="2">
        <v>1</v>
      </c>
      <c r="R5642" s="2">
        <v>1.3</v>
      </c>
      <c r="S5642" s="2">
        <v>19</v>
      </c>
      <c r="T5642" s="2">
        <v>24.1</v>
      </c>
      <c r="U5642" s="2">
        <v>12</v>
      </c>
      <c r="V5642" s="2">
        <v>15.2</v>
      </c>
      <c r="W5642" s="2">
        <v>3</v>
      </c>
      <c r="X5642" s="2">
        <v>3.8</v>
      </c>
      <c r="Y5642" s="2">
        <v>47</v>
      </c>
      <c r="Z5642" s="2">
        <v>59.5</v>
      </c>
      <c r="AB5642" s="2">
        <v>1</v>
      </c>
      <c r="AE5642" s="2">
        <v>78</v>
      </c>
      <c r="AF5642" s="2">
        <v>32</v>
      </c>
      <c r="AG5642" s="2">
        <v>40</v>
      </c>
      <c r="AH5642" s="2">
        <v>32</v>
      </c>
      <c r="AI5642" s="2">
        <v>40</v>
      </c>
      <c r="AJ5642" s="2">
        <v>41</v>
      </c>
      <c r="AK5642" s="2">
        <v>20</v>
      </c>
      <c r="AL5642" s="2">
        <v>25</v>
      </c>
      <c r="AM5642" s="2">
        <v>26</v>
      </c>
      <c r="AN5642" s="2">
        <v>32.5</v>
      </c>
      <c r="AQ5642" s="2">
        <v>26</v>
      </c>
      <c r="AR5642" s="2">
        <v>32.5</v>
      </c>
      <c r="AS5642" s="2">
        <v>6</v>
      </c>
      <c r="AT5642" s="2">
        <v>7.5</v>
      </c>
      <c r="AU5642" s="2">
        <v>2</v>
      </c>
      <c r="AV5642" s="2">
        <v>2.5</v>
      </c>
      <c r="AW5642" s="2">
        <v>48</v>
      </c>
      <c r="AX5642" s="2">
        <v>60</v>
      </c>
    </row>
    <row r="5643" spans="1:53" ht="12.75" customHeight="1" x14ac:dyDescent="0.2">
      <c r="A5643">
        <v>3</v>
      </c>
      <c r="B5643" s="2">
        <v>2181</v>
      </c>
      <c r="C5643" s="17">
        <v>2.91</v>
      </c>
      <c r="D5643" s="2">
        <v>2.42</v>
      </c>
      <c r="G5643" s="17">
        <v>45</v>
      </c>
      <c r="H5643" s="2">
        <v>33</v>
      </c>
      <c r="I5643" s="2">
        <v>73.3</v>
      </c>
      <c r="J5643" s="2">
        <v>33</v>
      </c>
      <c r="K5643" s="2">
        <v>73.3</v>
      </c>
      <c r="L5643" s="2">
        <v>73.3</v>
      </c>
      <c r="M5643" s="2">
        <v>8</v>
      </c>
      <c r="N5643" s="2">
        <v>17.8</v>
      </c>
      <c r="O5643" s="2">
        <v>4</v>
      </c>
      <c r="P5643" s="2">
        <v>8.9</v>
      </c>
      <c r="S5643" s="2">
        <v>17</v>
      </c>
      <c r="T5643" s="2">
        <v>37.799999999999997</v>
      </c>
      <c r="U5643" s="2">
        <v>16</v>
      </c>
      <c r="V5643" s="2">
        <v>35.6</v>
      </c>
      <c r="Y5643" s="2">
        <v>12</v>
      </c>
      <c r="Z5643" s="2">
        <v>26.7</v>
      </c>
      <c r="AE5643" s="2">
        <v>45</v>
      </c>
      <c r="AF5643" s="2">
        <v>22</v>
      </c>
      <c r="AG5643" s="2">
        <v>48.9</v>
      </c>
      <c r="AH5643" s="2">
        <v>22</v>
      </c>
      <c r="AI5643" s="2">
        <v>48.9</v>
      </c>
      <c r="AJ5643" s="2">
        <v>48.9</v>
      </c>
      <c r="AK5643" s="2">
        <v>10</v>
      </c>
      <c r="AL5643" s="2">
        <v>22.2</v>
      </c>
      <c r="AM5643" s="2">
        <v>13</v>
      </c>
      <c r="AN5643" s="2">
        <v>28.9</v>
      </c>
      <c r="AQ5643" s="2">
        <v>15</v>
      </c>
      <c r="AR5643" s="2">
        <v>33.299999999999997</v>
      </c>
      <c r="AS5643" s="2">
        <v>7</v>
      </c>
      <c r="AT5643" s="2">
        <v>15.6</v>
      </c>
      <c r="AW5643" s="2">
        <v>23</v>
      </c>
      <c r="AX5643" s="2">
        <v>51.1</v>
      </c>
    </row>
    <row r="5644" spans="1:53" ht="12.75" customHeight="1" x14ac:dyDescent="0.2">
      <c r="A5644">
        <v>3</v>
      </c>
      <c r="B5644" s="2">
        <v>2183</v>
      </c>
      <c r="C5644" s="17">
        <v>3.61</v>
      </c>
      <c r="D5644" s="2">
        <v>3.07</v>
      </c>
      <c r="G5644" s="17">
        <v>71</v>
      </c>
      <c r="H5644" s="2">
        <v>68</v>
      </c>
      <c r="I5644" s="2">
        <v>95.8</v>
      </c>
      <c r="J5644" s="2">
        <v>68</v>
      </c>
      <c r="K5644" s="2">
        <v>95.8</v>
      </c>
      <c r="L5644" s="2">
        <v>95.8</v>
      </c>
      <c r="M5644" s="2">
        <v>1</v>
      </c>
      <c r="N5644" s="2">
        <v>1.4</v>
      </c>
      <c r="O5644" s="2">
        <v>2</v>
      </c>
      <c r="P5644" s="2">
        <v>2.8</v>
      </c>
      <c r="S5644" s="2">
        <v>21</v>
      </c>
      <c r="T5644" s="2">
        <v>29.6</v>
      </c>
      <c r="U5644" s="2">
        <v>47</v>
      </c>
      <c r="V5644" s="2">
        <v>66.2</v>
      </c>
      <c r="Y5644" s="2">
        <v>3</v>
      </c>
      <c r="Z5644" s="2">
        <v>4.2</v>
      </c>
      <c r="AE5644" s="2">
        <v>71</v>
      </c>
      <c r="AF5644" s="2">
        <v>57</v>
      </c>
      <c r="AG5644" s="2">
        <v>80.3</v>
      </c>
      <c r="AH5644" s="2">
        <v>57</v>
      </c>
      <c r="AI5644" s="2">
        <v>80.3</v>
      </c>
      <c r="AJ5644" s="2">
        <v>80.3</v>
      </c>
      <c r="AK5644" s="2">
        <v>2</v>
      </c>
      <c r="AL5644" s="2">
        <v>2.8</v>
      </c>
      <c r="AM5644" s="2">
        <v>12</v>
      </c>
      <c r="AN5644" s="2">
        <v>16.899999999999999</v>
      </c>
      <c r="AO5644" s="2">
        <v>1</v>
      </c>
      <c r="AP5644" s="2">
        <v>1.4</v>
      </c>
      <c r="AQ5644" s="2">
        <v>32</v>
      </c>
      <c r="AR5644" s="2">
        <v>45.1</v>
      </c>
      <c r="AS5644" s="2">
        <v>24</v>
      </c>
      <c r="AT5644" s="2">
        <v>33.799999999999997</v>
      </c>
      <c r="AW5644" s="2">
        <v>14</v>
      </c>
      <c r="AX5644" s="2">
        <v>19.7</v>
      </c>
    </row>
    <row r="5645" spans="1:53" ht="12.75" customHeight="1" x14ac:dyDescent="0.2">
      <c r="A5645">
        <v>3</v>
      </c>
      <c r="B5645" s="2">
        <v>2185</v>
      </c>
      <c r="C5645" s="17">
        <v>3.41</v>
      </c>
      <c r="D5645" s="2">
        <v>3.38</v>
      </c>
      <c r="G5645" s="17">
        <v>77</v>
      </c>
      <c r="H5645" s="2">
        <v>68</v>
      </c>
      <c r="I5645" s="2">
        <v>87.2</v>
      </c>
      <c r="J5645" s="2">
        <v>68</v>
      </c>
      <c r="K5645" s="2">
        <v>87.2</v>
      </c>
      <c r="L5645" s="2">
        <v>88.3</v>
      </c>
      <c r="M5645" s="2">
        <v>4</v>
      </c>
      <c r="N5645" s="2">
        <v>5.0999999999999996</v>
      </c>
      <c r="O5645" s="2">
        <v>5</v>
      </c>
      <c r="P5645" s="2">
        <v>6.4</v>
      </c>
      <c r="S5645" s="2">
        <v>20</v>
      </c>
      <c r="T5645" s="2">
        <v>25.6</v>
      </c>
      <c r="U5645" s="2">
        <v>48</v>
      </c>
      <c r="V5645" s="2">
        <v>61.5</v>
      </c>
      <c r="W5645" s="2">
        <v>1</v>
      </c>
      <c r="X5645" s="2">
        <v>1.3</v>
      </c>
      <c r="Y5645" s="2">
        <v>10</v>
      </c>
      <c r="Z5645" s="2">
        <v>12.8</v>
      </c>
      <c r="AE5645" s="2">
        <v>77</v>
      </c>
      <c r="AF5645" s="2">
        <v>67</v>
      </c>
      <c r="AG5645" s="2">
        <v>85.9</v>
      </c>
      <c r="AH5645" s="2">
        <v>67</v>
      </c>
      <c r="AI5645" s="2">
        <v>85.9</v>
      </c>
      <c r="AJ5645" s="2">
        <v>87</v>
      </c>
      <c r="AK5645" s="2">
        <v>1</v>
      </c>
      <c r="AL5645" s="2">
        <v>1.3</v>
      </c>
      <c r="AM5645" s="2">
        <v>9</v>
      </c>
      <c r="AN5645" s="2">
        <v>11.5</v>
      </c>
      <c r="AQ5645" s="2">
        <v>23</v>
      </c>
      <c r="AR5645" s="2">
        <v>29.5</v>
      </c>
      <c r="AS5645" s="2">
        <v>44</v>
      </c>
      <c r="AT5645" s="2">
        <v>56.4</v>
      </c>
      <c r="AU5645" s="2">
        <v>1</v>
      </c>
      <c r="AV5645" s="2">
        <v>1.3</v>
      </c>
      <c r="AW5645" s="2">
        <v>11</v>
      </c>
      <c r="AX5645" s="2">
        <v>14.1</v>
      </c>
    </row>
    <row r="5646" spans="1:53" ht="12.75" customHeight="1" x14ac:dyDescent="0.2">
      <c r="A5646">
        <v>3</v>
      </c>
      <c r="B5646" s="2">
        <v>2189</v>
      </c>
      <c r="C5646" s="17">
        <v>2.59</v>
      </c>
      <c r="D5646" s="2">
        <v>2.5099999999999998</v>
      </c>
      <c r="G5646" s="17">
        <v>41</v>
      </c>
      <c r="H5646" s="2">
        <v>22</v>
      </c>
      <c r="I5646" s="2">
        <v>53.7</v>
      </c>
      <c r="J5646" s="2">
        <v>22</v>
      </c>
      <c r="K5646" s="2">
        <v>53.7</v>
      </c>
      <c r="L5646" s="2">
        <v>53.7</v>
      </c>
      <c r="M5646" s="2">
        <v>10</v>
      </c>
      <c r="N5646" s="2">
        <v>24.4</v>
      </c>
      <c r="O5646" s="2">
        <v>9</v>
      </c>
      <c r="P5646" s="2">
        <v>22</v>
      </c>
      <c r="S5646" s="2">
        <v>10</v>
      </c>
      <c r="T5646" s="2">
        <v>24.4</v>
      </c>
      <c r="U5646" s="2">
        <v>12</v>
      </c>
      <c r="V5646" s="2">
        <v>29.3</v>
      </c>
      <c r="Y5646" s="2">
        <v>19</v>
      </c>
      <c r="Z5646" s="2">
        <v>46.3</v>
      </c>
      <c r="AE5646" s="2">
        <v>41</v>
      </c>
      <c r="AF5646" s="2">
        <v>24</v>
      </c>
      <c r="AG5646" s="2">
        <v>58.5</v>
      </c>
      <c r="AH5646" s="2">
        <v>24</v>
      </c>
      <c r="AI5646" s="2">
        <v>58.5</v>
      </c>
      <c r="AJ5646" s="2">
        <v>58.5</v>
      </c>
      <c r="AK5646" s="2">
        <v>12</v>
      </c>
      <c r="AL5646" s="2">
        <v>29.3</v>
      </c>
      <c r="AM5646" s="2">
        <v>5</v>
      </c>
      <c r="AN5646" s="2">
        <v>12.2</v>
      </c>
      <c r="AQ5646" s="2">
        <v>15</v>
      </c>
      <c r="AR5646" s="2">
        <v>36.6</v>
      </c>
      <c r="AS5646" s="2">
        <v>9</v>
      </c>
      <c r="AT5646" s="2">
        <v>22</v>
      </c>
      <c r="AW5646" s="2">
        <v>17</v>
      </c>
      <c r="AX5646" s="2">
        <v>41.5</v>
      </c>
    </row>
    <row r="5647" spans="1:53" ht="12.75" customHeight="1" x14ac:dyDescent="0.2">
      <c r="A5647">
        <v>3</v>
      </c>
      <c r="B5647" s="2">
        <v>2190</v>
      </c>
      <c r="C5647" s="17">
        <v>3.42</v>
      </c>
      <c r="D5647" s="2">
        <v>2.94</v>
      </c>
      <c r="G5647" s="17">
        <v>51</v>
      </c>
      <c r="H5647" s="2">
        <v>45</v>
      </c>
      <c r="I5647" s="2">
        <v>86.5</v>
      </c>
      <c r="J5647" s="2">
        <v>45</v>
      </c>
      <c r="K5647" s="2">
        <v>86.5</v>
      </c>
      <c r="L5647" s="2">
        <v>88.2</v>
      </c>
      <c r="M5647" s="2">
        <v>1</v>
      </c>
      <c r="N5647" s="2">
        <v>1.9</v>
      </c>
      <c r="O5647" s="2">
        <v>5</v>
      </c>
      <c r="P5647" s="2">
        <v>9.6</v>
      </c>
      <c r="S5647" s="2">
        <v>13</v>
      </c>
      <c r="T5647" s="2">
        <v>25</v>
      </c>
      <c r="U5647" s="2">
        <v>32</v>
      </c>
      <c r="V5647" s="2">
        <v>61.5</v>
      </c>
      <c r="W5647" s="2">
        <v>1</v>
      </c>
      <c r="X5647" s="2">
        <v>1.9</v>
      </c>
      <c r="Y5647" s="2">
        <v>7</v>
      </c>
      <c r="Z5647" s="2">
        <v>13.5</v>
      </c>
      <c r="AC5647" s="2">
        <v>2</v>
      </c>
      <c r="AE5647" s="2">
        <v>51</v>
      </c>
      <c r="AF5647" s="2">
        <v>41</v>
      </c>
      <c r="AG5647" s="2">
        <v>78.8</v>
      </c>
      <c r="AH5647" s="2">
        <v>41</v>
      </c>
      <c r="AI5647" s="2">
        <v>78.8</v>
      </c>
      <c r="AJ5647" s="2">
        <v>80.400000000000006</v>
      </c>
      <c r="AK5647" s="2">
        <v>3</v>
      </c>
      <c r="AL5647" s="2">
        <v>5.8</v>
      </c>
      <c r="AM5647" s="2">
        <v>7</v>
      </c>
      <c r="AN5647" s="2">
        <v>13.5</v>
      </c>
      <c r="AQ5647" s="2">
        <v>28</v>
      </c>
      <c r="AR5647" s="2">
        <v>53.8</v>
      </c>
      <c r="AS5647" s="2">
        <v>13</v>
      </c>
      <c r="AT5647" s="2">
        <v>25</v>
      </c>
      <c r="AU5647" s="2">
        <v>1</v>
      </c>
      <c r="AV5647" s="2">
        <v>1.9</v>
      </c>
      <c r="AW5647" s="2">
        <v>11</v>
      </c>
      <c r="AX5647" s="2">
        <v>21.2</v>
      </c>
      <c r="BA5647" s="2">
        <v>2</v>
      </c>
    </row>
    <row r="5648" spans="1:53" ht="12.75" customHeight="1" x14ac:dyDescent="0.2">
      <c r="A5648">
        <v>3</v>
      </c>
      <c r="B5648" s="2">
        <v>2191</v>
      </c>
      <c r="C5648" s="17">
        <v>2.87</v>
      </c>
      <c r="D5648" s="2">
        <v>2.67</v>
      </c>
      <c r="G5648" s="17">
        <v>78</v>
      </c>
      <c r="H5648" s="2">
        <v>51</v>
      </c>
      <c r="I5648" s="2">
        <v>65.400000000000006</v>
      </c>
      <c r="J5648" s="2">
        <v>51</v>
      </c>
      <c r="K5648" s="2">
        <v>65.400000000000006</v>
      </c>
      <c r="L5648" s="2">
        <v>65.400000000000006</v>
      </c>
      <c r="M5648" s="2">
        <v>13</v>
      </c>
      <c r="N5648" s="2">
        <v>16.7</v>
      </c>
      <c r="O5648" s="2">
        <v>14</v>
      </c>
      <c r="P5648" s="2">
        <v>17.899999999999999</v>
      </c>
      <c r="S5648" s="2">
        <v>21</v>
      </c>
      <c r="T5648" s="2">
        <v>26.9</v>
      </c>
      <c r="U5648" s="2">
        <v>30</v>
      </c>
      <c r="V5648" s="2">
        <v>38.5</v>
      </c>
      <c r="Y5648" s="2">
        <v>27</v>
      </c>
      <c r="Z5648" s="2">
        <v>34.6</v>
      </c>
      <c r="AE5648" s="2">
        <v>78</v>
      </c>
      <c r="AF5648" s="2">
        <v>46</v>
      </c>
      <c r="AG5648" s="2">
        <v>59</v>
      </c>
      <c r="AH5648" s="2">
        <v>46</v>
      </c>
      <c r="AI5648" s="2">
        <v>59</v>
      </c>
      <c r="AJ5648" s="2">
        <v>59</v>
      </c>
      <c r="AK5648" s="2">
        <v>13</v>
      </c>
      <c r="AL5648" s="2">
        <v>16.7</v>
      </c>
      <c r="AM5648" s="2">
        <v>19</v>
      </c>
      <c r="AN5648" s="2">
        <v>24.4</v>
      </c>
      <c r="AQ5648" s="2">
        <v>27</v>
      </c>
      <c r="AR5648" s="2">
        <v>34.6</v>
      </c>
      <c r="AS5648" s="2">
        <v>19</v>
      </c>
      <c r="AT5648" s="2">
        <v>24.4</v>
      </c>
      <c r="AW5648" s="2">
        <v>32</v>
      </c>
      <c r="AX5648" s="2">
        <v>41</v>
      </c>
    </row>
    <row r="5649" spans="1:53" ht="12.75" customHeight="1" x14ac:dyDescent="0.2">
      <c r="A5649">
        <v>3</v>
      </c>
      <c r="B5649" s="2">
        <v>2196</v>
      </c>
      <c r="C5649" s="17">
        <v>2.65</v>
      </c>
      <c r="D5649" s="2">
        <v>2.54</v>
      </c>
      <c r="G5649" s="17">
        <v>48</v>
      </c>
      <c r="H5649" s="2">
        <v>31</v>
      </c>
      <c r="I5649" s="2">
        <v>64.599999999999994</v>
      </c>
      <c r="J5649" s="2">
        <v>31</v>
      </c>
      <c r="K5649" s="2">
        <v>64.599999999999994</v>
      </c>
      <c r="L5649" s="2">
        <v>64.599999999999994</v>
      </c>
      <c r="M5649" s="2">
        <v>10</v>
      </c>
      <c r="N5649" s="2">
        <v>20.8</v>
      </c>
      <c r="O5649" s="2">
        <v>7</v>
      </c>
      <c r="P5649" s="2">
        <v>14.6</v>
      </c>
      <c r="S5649" s="2">
        <v>21</v>
      </c>
      <c r="T5649" s="2">
        <v>43.8</v>
      </c>
      <c r="U5649" s="2">
        <v>10</v>
      </c>
      <c r="V5649" s="2">
        <v>20.8</v>
      </c>
      <c r="Y5649" s="2">
        <v>17</v>
      </c>
      <c r="Z5649" s="2">
        <v>35.4</v>
      </c>
      <c r="AE5649" s="2">
        <v>48</v>
      </c>
      <c r="AF5649" s="2">
        <v>29</v>
      </c>
      <c r="AG5649" s="2">
        <v>60.4</v>
      </c>
      <c r="AH5649" s="2">
        <v>29</v>
      </c>
      <c r="AI5649" s="2">
        <v>60.4</v>
      </c>
      <c r="AJ5649" s="2">
        <v>60.4</v>
      </c>
      <c r="AK5649" s="2">
        <v>10</v>
      </c>
      <c r="AL5649" s="2">
        <v>20.8</v>
      </c>
      <c r="AM5649" s="2">
        <v>9</v>
      </c>
      <c r="AN5649" s="2">
        <v>18.8</v>
      </c>
      <c r="AQ5649" s="2">
        <v>22</v>
      </c>
      <c r="AR5649" s="2">
        <v>45.8</v>
      </c>
      <c r="AS5649" s="2">
        <v>7</v>
      </c>
      <c r="AT5649" s="2">
        <v>14.6</v>
      </c>
      <c r="AW5649" s="2">
        <v>19</v>
      </c>
      <c r="AX5649" s="2">
        <v>39.6</v>
      </c>
    </row>
    <row r="5650" spans="1:53" ht="12.75" customHeight="1" x14ac:dyDescent="0.2">
      <c r="A5650">
        <v>3</v>
      </c>
      <c r="B5650" s="2">
        <v>2199</v>
      </c>
      <c r="C5650" s="17">
        <v>2.93</v>
      </c>
      <c r="D5650" s="2">
        <v>2.79</v>
      </c>
      <c r="G5650" s="17">
        <v>66</v>
      </c>
      <c r="H5650" s="2">
        <v>51</v>
      </c>
      <c r="I5650" s="2">
        <v>75</v>
      </c>
      <c r="J5650" s="2">
        <v>51</v>
      </c>
      <c r="K5650" s="2">
        <v>75</v>
      </c>
      <c r="L5650" s="2">
        <v>77.3</v>
      </c>
      <c r="M5650" s="2">
        <v>8</v>
      </c>
      <c r="N5650" s="2">
        <v>11.8</v>
      </c>
      <c r="O5650" s="2">
        <v>7</v>
      </c>
      <c r="P5650" s="2">
        <v>10.3</v>
      </c>
      <c r="Q5650" s="2">
        <v>1</v>
      </c>
      <c r="R5650" s="2">
        <v>1.5</v>
      </c>
      <c r="S5650" s="2">
        <v>23</v>
      </c>
      <c r="T5650" s="2">
        <v>33.799999999999997</v>
      </c>
      <c r="U5650" s="2">
        <v>27</v>
      </c>
      <c r="V5650" s="2">
        <v>39.700000000000003</v>
      </c>
      <c r="W5650" s="2">
        <v>2</v>
      </c>
      <c r="X5650" s="2">
        <v>2.9</v>
      </c>
      <c r="Y5650" s="2">
        <v>17</v>
      </c>
      <c r="Z5650" s="2">
        <v>25</v>
      </c>
      <c r="AB5650" s="2">
        <v>2</v>
      </c>
      <c r="AE5650" s="2">
        <v>68</v>
      </c>
      <c r="AF5650" s="2">
        <v>48</v>
      </c>
      <c r="AG5650" s="2">
        <v>70.599999999999994</v>
      </c>
      <c r="AH5650" s="2">
        <v>48</v>
      </c>
      <c r="AI5650" s="2">
        <v>70.599999999999994</v>
      </c>
      <c r="AJ5650" s="2">
        <v>70.599999999999994</v>
      </c>
      <c r="AK5650" s="2">
        <v>9</v>
      </c>
      <c r="AL5650" s="2">
        <v>13.2</v>
      </c>
      <c r="AM5650" s="2">
        <v>11</v>
      </c>
      <c r="AN5650" s="2">
        <v>16.2</v>
      </c>
      <c r="AQ5650" s="2">
        <v>33</v>
      </c>
      <c r="AR5650" s="2">
        <v>48.5</v>
      </c>
      <c r="AS5650" s="2">
        <v>15</v>
      </c>
      <c r="AT5650" s="2">
        <v>22.1</v>
      </c>
      <c r="AW5650" s="2">
        <v>20</v>
      </c>
      <c r="AX5650" s="2">
        <v>29.4</v>
      </c>
      <c r="AZ5650" s="2">
        <v>2</v>
      </c>
    </row>
    <row r="5651" spans="1:53" ht="12.75" customHeight="1" x14ac:dyDescent="0.2">
      <c r="A5651">
        <v>3</v>
      </c>
      <c r="B5651" s="2">
        <v>2201</v>
      </c>
      <c r="C5651" s="17">
        <v>3.32</v>
      </c>
      <c r="D5651" s="2">
        <v>3.16</v>
      </c>
      <c r="G5651" s="17">
        <v>44</v>
      </c>
      <c r="H5651" s="2">
        <v>35</v>
      </c>
      <c r="I5651" s="2">
        <v>79.5</v>
      </c>
      <c r="J5651" s="2">
        <v>35</v>
      </c>
      <c r="K5651" s="2">
        <v>79.5</v>
      </c>
      <c r="L5651" s="2">
        <v>79.5</v>
      </c>
      <c r="M5651" s="2">
        <v>4</v>
      </c>
      <c r="N5651" s="2">
        <v>9.1</v>
      </c>
      <c r="O5651" s="2">
        <v>5</v>
      </c>
      <c r="P5651" s="2">
        <v>11.4</v>
      </c>
      <c r="S5651" s="2">
        <v>8</v>
      </c>
      <c r="T5651" s="2">
        <v>18.2</v>
      </c>
      <c r="U5651" s="2">
        <v>27</v>
      </c>
      <c r="V5651" s="2">
        <v>61.4</v>
      </c>
      <c r="Y5651" s="2">
        <v>9</v>
      </c>
      <c r="Z5651" s="2">
        <v>20.5</v>
      </c>
      <c r="AE5651" s="2">
        <v>44</v>
      </c>
      <c r="AF5651" s="2">
        <v>36</v>
      </c>
      <c r="AG5651" s="2">
        <v>81.8</v>
      </c>
      <c r="AH5651" s="2">
        <v>36</v>
      </c>
      <c r="AI5651" s="2">
        <v>81.8</v>
      </c>
      <c r="AJ5651" s="2">
        <v>81.8</v>
      </c>
      <c r="AK5651" s="2">
        <v>3</v>
      </c>
      <c r="AL5651" s="2">
        <v>6.8</v>
      </c>
      <c r="AM5651" s="2">
        <v>5</v>
      </c>
      <c r="AN5651" s="2">
        <v>11.4</v>
      </c>
      <c r="AQ5651" s="2">
        <v>18</v>
      </c>
      <c r="AR5651" s="2">
        <v>40.9</v>
      </c>
      <c r="AS5651" s="2">
        <v>18</v>
      </c>
      <c r="AT5651" s="2">
        <v>40.9</v>
      </c>
      <c r="AW5651" s="2">
        <v>8</v>
      </c>
      <c r="AX5651" s="2">
        <v>18.2</v>
      </c>
    </row>
    <row r="5652" spans="1:53" ht="12.75" customHeight="1" x14ac:dyDescent="0.2">
      <c r="A5652">
        <v>3</v>
      </c>
      <c r="B5652" s="2">
        <v>2205</v>
      </c>
      <c r="C5652" s="17">
        <v>3.38</v>
      </c>
      <c r="D5652" s="2">
        <v>2.57</v>
      </c>
      <c r="G5652" s="17">
        <v>58</v>
      </c>
      <c r="H5652" s="2">
        <v>50</v>
      </c>
      <c r="I5652" s="2">
        <v>86.2</v>
      </c>
      <c r="J5652" s="2">
        <v>50</v>
      </c>
      <c r="K5652" s="2">
        <v>86.2</v>
      </c>
      <c r="L5652" s="2">
        <v>86.2</v>
      </c>
      <c r="M5652" s="2">
        <v>6</v>
      </c>
      <c r="N5652" s="2">
        <v>10.3</v>
      </c>
      <c r="O5652" s="2">
        <v>2</v>
      </c>
      <c r="P5652" s="2">
        <v>3.4</v>
      </c>
      <c r="S5652" s="2">
        <v>14</v>
      </c>
      <c r="T5652" s="2">
        <v>24.1</v>
      </c>
      <c r="U5652" s="2">
        <v>36</v>
      </c>
      <c r="V5652" s="2">
        <v>62.1</v>
      </c>
      <c r="Y5652" s="2">
        <v>8</v>
      </c>
      <c r="Z5652" s="2">
        <v>13.8</v>
      </c>
      <c r="AE5652" s="2">
        <v>58</v>
      </c>
      <c r="AF5652" s="2">
        <v>34</v>
      </c>
      <c r="AG5652" s="2">
        <v>58.6</v>
      </c>
      <c r="AH5652" s="2">
        <v>34</v>
      </c>
      <c r="AI5652" s="2">
        <v>58.6</v>
      </c>
      <c r="AJ5652" s="2">
        <v>58.6</v>
      </c>
      <c r="AK5652" s="2">
        <v>10</v>
      </c>
      <c r="AL5652" s="2">
        <v>17.2</v>
      </c>
      <c r="AM5652" s="2">
        <v>14</v>
      </c>
      <c r="AN5652" s="2">
        <v>24.1</v>
      </c>
      <c r="AQ5652" s="2">
        <v>25</v>
      </c>
      <c r="AR5652" s="2">
        <v>43.1</v>
      </c>
      <c r="AS5652" s="2">
        <v>9</v>
      </c>
      <c r="AT5652" s="2">
        <v>15.5</v>
      </c>
      <c r="AW5652" s="2">
        <v>24</v>
      </c>
      <c r="AX5652" s="2">
        <v>41.4</v>
      </c>
    </row>
    <row r="5653" spans="1:53" ht="12.75" customHeight="1" x14ac:dyDescent="0.2">
      <c r="A5653">
        <v>3</v>
      </c>
      <c r="B5653" s="2">
        <v>2207</v>
      </c>
      <c r="G5653" s="17">
        <v>6</v>
      </c>
      <c r="AE5653" s="2">
        <v>6</v>
      </c>
    </row>
    <row r="5654" spans="1:53" ht="12.75" customHeight="1" x14ac:dyDescent="0.2">
      <c r="A5654">
        <v>3</v>
      </c>
      <c r="B5654" s="2">
        <v>2209</v>
      </c>
      <c r="C5654" s="17">
        <v>3.17</v>
      </c>
      <c r="D5654" s="2">
        <v>2.78</v>
      </c>
      <c r="G5654" s="17">
        <v>58</v>
      </c>
      <c r="H5654" s="2">
        <v>44</v>
      </c>
      <c r="I5654" s="2">
        <v>75.900000000000006</v>
      </c>
      <c r="J5654" s="2">
        <v>44</v>
      </c>
      <c r="K5654" s="2">
        <v>75.900000000000006</v>
      </c>
      <c r="L5654" s="2">
        <v>75.900000000000006</v>
      </c>
      <c r="M5654" s="2">
        <v>3</v>
      </c>
      <c r="N5654" s="2">
        <v>5.2</v>
      </c>
      <c r="O5654" s="2">
        <v>11</v>
      </c>
      <c r="P5654" s="2">
        <v>19</v>
      </c>
      <c r="S5654" s="2">
        <v>17</v>
      </c>
      <c r="T5654" s="2">
        <v>29.3</v>
      </c>
      <c r="U5654" s="2">
        <v>27</v>
      </c>
      <c r="V5654" s="2">
        <v>46.6</v>
      </c>
      <c r="Y5654" s="2">
        <v>14</v>
      </c>
      <c r="Z5654" s="2">
        <v>24.1</v>
      </c>
      <c r="AE5654" s="2">
        <v>58</v>
      </c>
      <c r="AF5654" s="2">
        <v>38</v>
      </c>
      <c r="AG5654" s="2">
        <v>65.5</v>
      </c>
      <c r="AH5654" s="2">
        <v>38</v>
      </c>
      <c r="AI5654" s="2">
        <v>65.5</v>
      </c>
      <c r="AJ5654" s="2">
        <v>65.5</v>
      </c>
      <c r="AK5654" s="2">
        <v>9</v>
      </c>
      <c r="AL5654" s="2">
        <v>15.5</v>
      </c>
      <c r="AM5654" s="2">
        <v>11</v>
      </c>
      <c r="AN5654" s="2">
        <v>19</v>
      </c>
      <c r="AQ5654" s="2">
        <v>22</v>
      </c>
      <c r="AR5654" s="2">
        <v>37.9</v>
      </c>
      <c r="AS5654" s="2">
        <v>16</v>
      </c>
      <c r="AT5654" s="2">
        <v>27.6</v>
      </c>
      <c r="AW5654" s="2">
        <v>20</v>
      </c>
      <c r="AX5654" s="2">
        <v>34.5</v>
      </c>
    </row>
    <row r="5655" spans="1:53" ht="12.75" customHeight="1" x14ac:dyDescent="0.2">
      <c r="A5655">
        <v>3</v>
      </c>
      <c r="B5655" s="2">
        <v>2218</v>
      </c>
      <c r="C5655" s="17">
        <v>2.87</v>
      </c>
      <c r="D5655" s="2">
        <v>2.5499999999999998</v>
      </c>
      <c r="G5655" s="17">
        <v>62</v>
      </c>
      <c r="H5655" s="2">
        <v>44</v>
      </c>
      <c r="I5655" s="2">
        <v>71</v>
      </c>
      <c r="J5655" s="2">
        <v>44</v>
      </c>
      <c r="K5655" s="2">
        <v>71</v>
      </c>
      <c r="L5655" s="2">
        <v>71</v>
      </c>
      <c r="M5655" s="2">
        <v>12</v>
      </c>
      <c r="N5655" s="2">
        <v>19.399999999999999</v>
      </c>
      <c r="O5655" s="2">
        <v>6</v>
      </c>
      <c r="P5655" s="2">
        <v>9.6999999999999993</v>
      </c>
      <c r="S5655" s="2">
        <v>22</v>
      </c>
      <c r="T5655" s="2">
        <v>35.5</v>
      </c>
      <c r="U5655" s="2">
        <v>22</v>
      </c>
      <c r="V5655" s="2">
        <v>35.5</v>
      </c>
      <c r="Y5655" s="2">
        <v>18</v>
      </c>
      <c r="Z5655" s="2">
        <v>29</v>
      </c>
      <c r="AE5655" s="2">
        <v>62</v>
      </c>
      <c r="AF5655" s="2">
        <v>34</v>
      </c>
      <c r="AG5655" s="2">
        <v>54.8</v>
      </c>
      <c r="AH5655" s="2">
        <v>34</v>
      </c>
      <c r="AI5655" s="2">
        <v>54.8</v>
      </c>
      <c r="AJ5655" s="2">
        <v>54.8</v>
      </c>
      <c r="AK5655" s="2">
        <v>14</v>
      </c>
      <c r="AL5655" s="2">
        <v>22.6</v>
      </c>
      <c r="AM5655" s="2">
        <v>14</v>
      </c>
      <c r="AN5655" s="2">
        <v>22.6</v>
      </c>
      <c r="AQ5655" s="2">
        <v>20</v>
      </c>
      <c r="AR5655" s="2">
        <v>32.299999999999997</v>
      </c>
      <c r="AS5655" s="2">
        <v>14</v>
      </c>
      <c r="AT5655" s="2">
        <v>22.6</v>
      </c>
      <c r="AW5655" s="2">
        <v>28</v>
      </c>
      <c r="AX5655" s="2">
        <v>45.2</v>
      </c>
    </row>
    <row r="5656" spans="1:53" ht="12.75" customHeight="1" x14ac:dyDescent="0.2">
      <c r="A5656">
        <v>3</v>
      </c>
      <c r="B5656" s="2">
        <v>2222</v>
      </c>
      <c r="C5656" s="17">
        <v>3.6</v>
      </c>
      <c r="D5656" s="2">
        <v>3.43</v>
      </c>
      <c r="G5656" s="17">
        <v>86</v>
      </c>
      <c r="H5656" s="2">
        <v>78</v>
      </c>
      <c r="I5656" s="2">
        <v>90.7</v>
      </c>
      <c r="J5656" s="2">
        <v>78</v>
      </c>
      <c r="K5656" s="2">
        <v>90.7</v>
      </c>
      <c r="L5656" s="2">
        <v>90.7</v>
      </c>
      <c r="M5656" s="2">
        <v>1</v>
      </c>
      <c r="N5656" s="2">
        <v>1.2</v>
      </c>
      <c r="O5656" s="2">
        <v>7</v>
      </c>
      <c r="P5656" s="2">
        <v>8.1</v>
      </c>
      <c r="S5656" s="2">
        <v>17</v>
      </c>
      <c r="T5656" s="2">
        <v>19.8</v>
      </c>
      <c r="U5656" s="2">
        <v>61</v>
      </c>
      <c r="V5656" s="2">
        <v>70.900000000000006</v>
      </c>
      <c r="Y5656" s="2">
        <v>8</v>
      </c>
      <c r="Z5656" s="2">
        <v>9.3000000000000007</v>
      </c>
      <c r="AA5656" s="2">
        <v>1</v>
      </c>
      <c r="AB5656" s="2">
        <v>1</v>
      </c>
      <c r="AE5656" s="2">
        <v>86</v>
      </c>
      <c r="AF5656" s="2">
        <v>72</v>
      </c>
      <c r="AG5656" s="2">
        <v>83.7</v>
      </c>
      <c r="AH5656" s="2">
        <v>72</v>
      </c>
      <c r="AI5656" s="2">
        <v>83.7</v>
      </c>
      <c r="AJ5656" s="2">
        <v>83.7</v>
      </c>
      <c r="AK5656" s="2">
        <v>3</v>
      </c>
      <c r="AL5656" s="2">
        <v>3.5</v>
      </c>
      <c r="AM5656" s="2">
        <v>11</v>
      </c>
      <c r="AN5656" s="2">
        <v>12.8</v>
      </c>
      <c r="AQ5656" s="2">
        <v>18</v>
      </c>
      <c r="AR5656" s="2">
        <v>20.9</v>
      </c>
      <c r="AS5656" s="2">
        <v>54</v>
      </c>
      <c r="AT5656" s="2">
        <v>62.8</v>
      </c>
      <c r="AW5656" s="2">
        <v>14</v>
      </c>
      <c r="AX5656" s="2">
        <v>16.3</v>
      </c>
      <c r="AY5656" s="2">
        <v>1</v>
      </c>
      <c r="AZ5656" s="2">
        <v>1</v>
      </c>
    </row>
    <row r="5657" spans="1:53" ht="12.75" customHeight="1" x14ac:dyDescent="0.2">
      <c r="A5657">
        <v>3</v>
      </c>
      <c r="B5657" s="2">
        <v>2223</v>
      </c>
      <c r="C5657" s="17">
        <v>3.13</v>
      </c>
      <c r="D5657" s="2">
        <v>2.88</v>
      </c>
      <c r="G5657" s="17">
        <v>94</v>
      </c>
      <c r="H5657" s="2">
        <v>73</v>
      </c>
      <c r="I5657" s="2">
        <v>77.7</v>
      </c>
      <c r="J5657" s="2">
        <v>73</v>
      </c>
      <c r="K5657" s="2">
        <v>77.7</v>
      </c>
      <c r="L5657" s="2">
        <v>77.7</v>
      </c>
      <c r="M5657" s="2">
        <v>14</v>
      </c>
      <c r="N5657" s="2">
        <v>14.9</v>
      </c>
      <c r="O5657" s="2">
        <v>7</v>
      </c>
      <c r="P5657" s="2">
        <v>7.4</v>
      </c>
      <c r="Q5657" s="2">
        <v>1</v>
      </c>
      <c r="R5657" s="2">
        <v>1.1000000000000001</v>
      </c>
      <c r="S5657" s="2">
        <v>22</v>
      </c>
      <c r="T5657" s="2">
        <v>23.4</v>
      </c>
      <c r="U5657" s="2">
        <v>50</v>
      </c>
      <c r="V5657" s="2">
        <v>53.2</v>
      </c>
      <c r="Y5657" s="2">
        <v>21</v>
      </c>
      <c r="Z5657" s="2">
        <v>22.3</v>
      </c>
      <c r="AB5657" s="2">
        <v>1</v>
      </c>
      <c r="AC5657" s="2">
        <v>2</v>
      </c>
      <c r="AE5657" s="2">
        <v>94</v>
      </c>
      <c r="AF5657" s="2">
        <v>66</v>
      </c>
      <c r="AG5657" s="2">
        <v>70.2</v>
      </c>
      <c r="AH5657" s="2">
        <v>66</v>
      </c>
      <c r="AI5657" s="2">
        <v>70.2</v>
      </c>
      <c r="AJ5657" s="2">
        <v>70.2</v>
      </c>
      <c r="AK5657" s="2">
        <v>11</v>
      </c>
      <c r="AL5657" s="2">
        <v>11.7</v>
      </c>
      <c r="AM5657" s="2">
        <v>17</v>
      </c>
      <c r="AN5657" s="2">
        <v>18.100000000000001</v>
      </c>
      <c r="AO5657" s="2">
        <v>2</v>
      </c>
      <c r="AP5657" s="2">
        <v>2.1</v>
      </c>
      <c r="AQ5657" s="2">
        <v>30</v>
      </c>
      <c r="AR5657" s="2">
        <v>31.9</v>
      </c>
      <c r="AS5657" s="2">
        <v>34</v>
      </c>
      <c r="AT5657" s="2">
        <v>36.200000000000003</v>
      </c>
      <c r="AW5657" s="2">
        <v>28</v>
      </c>
      <c r="AX5657" s="2">
        <v>29.8</v>
      </c>
      <c r="AZ5657" s="2">
        <v>1</v>
      </c>
      <c r="BA5657" s="2">
        <v>2</v>
      </c>
    </row>
    <row r="5658" spans="1:53" ht="12.75" customHeight="1" x14ac:dyDescent="0.2">
      <c r="A5658">
        <v>3</v>
      </c>
      <c r="B5658" s="2">
        <v>2225</v>
      </c>
      <c r="C5658" s="17">
        <v>3.63</v>
      </c>
      <c r="D5658" s="2">
        <v>3.05</v>
      </c>
      <c r="G5658" s="17">
        <v>41</v>
      </c>
      <c r="H5658" s="2">
        <v>38</v>
      </c>
      <c r="I5658" s="2">
        <v>92.7</v>
      </c>
      <c r="J5658" s="2">
        <v>38</v>
      </c>
      <c r="K5658" s="2">
        <v>92.7</v>
      </c>
      <c r="L5658" s="2">
        <v>92.7</v>
      </c>
      <c r="O5658" s="2">
        <v>3</v>
      </c>
      <c r="P5658" s="2">
        <v>7.3</v>
      </c>
      <c r="S5658" s="2">
        <v>9</v>
      </c>
      <c r="T5658" s="2">
        <v>22</v>
      </c>
      <c r="U5658" s="2">
        <v>29</v>
      </c>
      <c r="V5658" s="2">
        <v>70.7</v>
      </c>
      <c r="Y5658" s="2">
        <v>3</v>
      </c>
      <c r="Z5658" s="2">
        <v>7.3</v>
      </c>
      <c r="AE5658" s="2">
        <v>41</v>
      </c>
      <c r="AF5658" s="2">
        <v>30</v>
      </c>
      <c r="AG5658" s="2">
        <v>73.2</v>
      </c>
      <c r="AH5658" s="2">
        <v>30</v>
      </c>
      <c r="AI5658" s="2">
        <v>73.2</v>
      </c>
      <c r="AJ5658" s="2">
        <v>73.2</v>
      </c>
      <c r="AK5658" s="2">
        <v>2</v>
      </c>
      <c r="AL5658" s="2">
        <v>4.9000000000000004</v>
      </c>
      <c r="AM5658" s="2">
        <v>9</v>
      </c>
      <c r="AN5658" s="2">
        <v>22</v>
      </c>
      <c r="AQ5658" s="2">
        <v>15</v>
      </c>
      <c r="AR5658" s="2">
        <v>36.6</v>
      </c>
      <c r="AS5658" s="2">
        <v>15</v>
      </c>
      <c r="AT5658" s="2">
        <v>36.6</v>
      </c>
      <c r="AW5658" s="2">
        <v>11</v>
      </c>
      <c r="AX5658" s="2">
        <v>26.8</v>
      </c>
    </row>
    <row r="5659" spans="1:53" ht="12.75" customHeight="1" x14ac:dyDescent="0.2">
      <c r="A5659">
        <v>3</v>
      </c>
      <c r="B5659" s="2">
        <v>2227</v>
      </c>
      <c r="C5659" s="17">
        <v>2.88</v>
      </c>
      <c r="D5659" s="2">
        <v>2.41</v>
      </c>
      <c r="G5659" s="17">
        <v>32</v>
      </c>
      <c r="H5659" s="2">
        <v>22</v>
      </c>
      <c r="I5659" s="2">
        <v>68.8</v>
      </c>
      <c r="J5659" s="2">
        <v>22</v>
      </c>
      <c r="K5659" s="2">
        <v>68.8</v>
      </c>
      <c r="L5659" s="2">
        <v>68.8</v>
      </c>
      <c r="M5659" s="2">
        <v>5</v>
      </c>
      <c r="N5659" s="2">
        <v>15.6</v>
      </c>
      <c r="O5659" s="2">
        <v>5</v>
      </c>
      <c r="P5659" s="2">
        <v>15.6</v>
      </c>
      <c r="S5659" s="2">
        <v>11</v>
      </c>
      <c r="T5659" s="2">
        <v>34.4</v>
      </c>
      <c r="U5659" s="2">
        <v>11</v>
      </c>
      <c r="V5659" s="2">
        <v>34.4</v>
      </c>
      <c r="Y5659" s="2">
        <v>10</v>
      </c>
      <c r="Z5659" s="2">
        <v>31.3</v>
      </c>
      <c r="AE5659" s="2">
        <v>32</v>
      </c>
      <c r="AF5659" s="2">
        <v>14</v>
      </c>
      <c r="AG5659" s="2">
        <v>43.8</v>
      </c>
      <c r="AH5659" s="2">
        <v>14</v>
      </c>
      <c r="AI5659" s="2">
        <v>43.8</v>
      </c>
      <c r="AJ5659" s="2">
        <v>43.8</v>
      </c>
      <c r="AK5659" s="2">
        <v>5</v>
      </c>
      <c r="AL5659" s="2">
        <v>15.6</v>
      </c>
      <c r="AM5659" s="2">
        <v>13</v>
      </c>
      <c r="AN5659" s="2">
        <v>40.6</v>
      </c>
      <c r="AQ5659" s="2">
        <v>10</v>
      </c>
      <c r="AR5659" s="2">
        <v>31.3</v>
      </c>
      <c r="AS5659" s="2">
        <v>4</v>
      </c>
      <c r="AT5659" s="2">
        <v>12.5</v>
      </c>
      <c r="AW5659" s="2">
        <v>18</v>
      </c>
      <c r="AX5659" s="2">
        <v>56.3</v>
      </c>
    </row>
    <row r="5660" spans="1:53" ht="12.75" customHeight="1" x14ac:dyDescent="0.2">
      <c r="A5660">
        <v>3</v>
      </c>
      <c r="B5660" s="2">
        <v>2229</v>
      </c>
      <c r="C5660" s="17">
        <v>3.01</v>
      </c>
      <c r="D5660" s="2">
        <v>2.78</v>
      </c>
      <c r="G5660" s="17">
        <v>75</v>
      </c>
      <c r="H5660" s="2">
        <v>59</v>
      </c>
      <c r="I5660" s="2">
        <v>77.599999999999994</v>
      </c>
      <c r="J5660" s="2">
        <v>59</v>
      </c>
      <c r="K5660" s="2">
        <v>77.599999999999994</v>
      </c>
      <c r="L5660" s="2">
        <v>78.7</v>
      </c>
      <c r="M5660" s="2">
        <v>9</v>
      </c>
      <c r="N5660" s="2">
        <v>11.8</v>
      </c>
      <c r="O5660" s="2">
        <v>7</v>
      </c>
      <c r="P5660" s="2">
        <v>9.1999999999999993</v>
      </c>
      <c r="S5660" s="2">
        <v>30</v>
      </c>
      <c r="T5660" s="2">
        <v>39.5</v>
      </c>
      <c r="U5660" s="2">
        <v>29</v>
      </c>
      <c r="V5660" s="2">
        <v>38.200000000000003</v>
      </c>
      <c r="W5660" s="2">
        <v>1</v>
      </c>
      <c r="X5660" s="2">
        <v>1.3</v>
      </c>
      <c r="Y5660" s="2">
        <v>17</v>
      </c>
      <c r="Z5660" s="2">
        <v>22.4</v>
      </c>
      <c r="AC5660" s="2">
        <v>1</v>
      </c>
      <c r="AE5660" s="2">
        <v>75</v>
      </c>
      <c r="AF5660" s="2">
        <v>49</v>
      </c>
      <c r="AG5660" s="2">
        <v>64.5</v>
      </c>
      <c r="AH5660" s="2">
        <v>49</v>
      </c>
      <c r="AI5660" s="2">
        <v>64.5</v>
      </c>
      <c r="AJ5660" s="2">
        <v>65.3</v>
      </c>
      <c r="AK5660" s="2">
        <v>8</v>
      </c>
      <c r="AL5660" s="2">
        <v>10.5</v>
      </c>
      <c r="AM5660" s="2">
        <v>18</v>
      </c>
      <c r="AN5660" s="2">
        <v>23.7</v>
      </c>
      <c r="AQ5660" s="2">
        <v>29</v>
      </c>
      <c r="AR5660" s="2">
        <v>38.200000000000003</v>
      </c>
      <c r="AS5660" s="2">
        <v>20</v>
      </c>
      <c r="AT5660" s="2">
        <v>26.3</v>
      </c>
      <c r="AU5660" s="2">
        <v>1</v>
      </c>
      <c r="AV5660" s="2">
        <v>1.3</v>
      </c>
      <c r="AW5660" s="2">
        <v>27</v>
      </c>
      <c r="AX5660" s="2">
        <v>35.5</v>
      </c>
      <c r="BA5660" s="2">
        <v>1</v>
      </c>
    </row>
    <row r="5661" spans="1:53" ht="12.75" customHeight="1" x14ac:dyDescent="0.2">
      <c r="A5661">
        <v>3</v>
      </c>
      <c r="B5661" s="2">
        <v>2233</v>
      </c>
      <c r="C5661" s="17">
        <v>2.58</v>
      </c>
      <c r="D5661" s="2">
        <v>2.58</v>
      </c>
      <c r="G5661" s="17">
        <v>12</v>
      </c>
      <c r="H5661" s="2">
        <v>7</v>
      </c>
      <c r="I5661" s="2">
        <v>58.3</v>
      </c>
      <c r="J5661" s="2">
        <v>7</v>
      </c>
      <c r="K5661" s="2">
        <v>58.3</v>
      </c>
      <c r="L5661" s="2">
        <v>58.3</v>
      </c>
      <c r="M5661" s="2">
        <v>3</v>
      </c>
      <c r="N5661" s="2">
        <v>25</v>
      </c>
      <c r="O5661" s="2">
        <v>2</v>
      </c>
      <c r="P5661" s="2">
        <v>16.7</v>
      </c>
      <c r="S5661" s="2">
        <v>4</v>
      </c>
      <c r="T5661" s="2">
        <v>33.299999999999997</v>
      </c>
      <c r="U5661" s="2">
        <v>3</v>
      </c>
      <c r="V5661" s="2">
        <v>25</v>
      </c>
      <c r="Y5661" s="2">
        <v>5</v>
      </c>
      <c r="Z5661" s="2">
        <v>41.7</v>
      </c>
      <c r="AE5661" s="2">
        <v>12</v>
      </c>
      <c r="AF5661" s="2">
        <v>7</v>
      </c>
      <c r="AG5661" s="2">
        <v>58.3</v>
      </c>
      <c r="AH5661" s="2">
        <v>7</v>
      </c>
      <c r="AI5661" s="2">
        <v>58.3</v>
      </c>
      <c r="AJ5661" s="2">
        <v>58.3</v>
      </c>
      <c r="AK5661" s="2">
        <v>3</v>
      </c>
      <c r="AL5661" s="2">
        <v>25</v>
      </c>
      <c r="AM5661" s="2">
        <v>2</v>
      </c>
      <c r="AN5661" s="2">
        <v>16.7</v>
      </c>
      <c r="AQ5661" s="2">
        <v>4</v>
      </c>
      <c r="AR5661" s="2">
        <v>33.299999999999997</v>
      </c>
      <c r="AS5661" s="2">
        <v>3</v>
      </c>
      <c r="AT5661" s="2">
        <v>25</v>
      </c>
      <c r="AW5661" s="2">
        <v>5</v>
      </c>
      <c r="AX5661" s="2">
        <v>41.7</v>
      </c>
    </row>
    <row r="5662" spans="1:53" ht="12.75" customHeight="1" x14ac:dyDescent="0.2">
      <c r="A5662">
        <v>3</v>
      </c>
      <c r="B5662" s="2">
        <v>2244</v>
      </c>
      <c r="C5662" s="17">
        <v>3.17</v>
      </c>
      <c r="D5662" s="2">
        <v>2.85</v>
      </c>
      <c r="G5662" s="17">
        <v>48</v>
      </c>
      <c r="H5662" s="2">
        <v>42</v>
      </c>
      <c r="I5662" s="2">
        <v>87.5</v>
      </c>
      <c r="J5662" s="2">
        <v>42</v>
      </c>
      <c r="K5662" s="2">
        <v>87.5</v>
      </c>
      <c r="L5662" s="2">
        <v>87.5</v>
      </c>
      <c r="M5662" s="2">
        <v>3</v>
      </c>
      <c r="N5662" s="2">
        <v>6.3</v>
      </c>
      <c r="O5662" s="2">
        <v>3</v>
      </c>
      <c r="P5662" s="2">
        <v>6.3</v>
      </c>
      <c r="S5662" s="2">
        <v>25</v>
      </c>
      <c r="T5662" s="2">
        <v>52.1</v>
      </c>
      <c r="U5662" s="2">
        <v>17</v>
      </c>
      <c r="V5662" s="2">
        <v>35.4</v>
      </c>
      <c r="Y5662" s="2">
        <v>6</v>
      </c>
      <c r="Z5662" s="2">
        <v>12.5</v>
      </c>
      <c r="AC5662" s="2">
        <v>4</v>
      </c>
      <c r="AE5662" s="2">
        <v>48</v>
      </c>
      <c r="AF5662" s="2">
        <v>36</v>
      </c>
      <c r="AG5662" s="2">
        <v>75</v>
      </c>
      <c r="AH5662" s="2">
        <v>36</v>
      </c>
      <c r="AI5662" s="2">
        <v>75</v>
      </c>
      <c r="AJ5662" s="2">
        <v>75</v>
      </c>
      <c r="AK5662" s="2">
        <v>2</v>
      </c>
      <c r="AL5662" s="2">
        <v>4.2</v>
      </c>
      <c r="AM5662" s="2">
        <v>10</v>
      </c>
      <c r="AN5662" s="2">
        <v>20.8</v>
      </c>
      <c r="AQ5662" s="2">
        <v>29</v>
      </c>
      <c r="AR5662" s="2">
        <v>60.4</v>
      </c>
      <c r="AS5662" s="2">
        <v>7</v>
      </c>
      <c r="AT5662" s="2">
        <v>14.6</v>
      </c>
      <c r="AW5662" s="2">
        <v>12</v>
      </c>
      <c r="AX5662" s="2">
        <v>25</v>
      </c>
      <c r="BA5662" s="2">
        <v>4</v>
      </c>
    </row>
    <row r="5663" spans="1:53" ht="12.75" customHeight="1" x14ac:dyDescent="0.2">
      <c r="A5663">
        <v>3</v>
      </c>
      <c r="B5663" s="2">
        <v>2247</v>
      </c>
      <c r="C5663" s="17">
        <v>3.04</v>
      </c>
      <c r="D5663" s="2">
        <v>3</v>
      </c>
      <c r="G5663" s="17">
        <v>56</v>
      </c>
      <c r="H5663" s="2">
        <v>42</v>
      </c>
      <c r="I5663" s="2">
        <v>75</v>
      </c>
      <c r="J5663" s="2">
        <v>42</v>
      </c>
      <c r="K5663" s="2">
        <v>75</v>
      </c>
      <c r="L5663" s="2">
        <v>75</v>
      </c>
      <c r="M5663" s="2">
        <v>7</v>
      </c>
      <c r="N5663" s="2">
        <v>12.5</v>
      </c>
      <c r="O5663" s="2">
        <v>7</v>
      </c>
      <c r="P5663" s="2">
        <v>12.5</v>
      </c>
      <c r="S5663" s="2">
        <v>19</v>
      </c>
      <c r="T5663" s="2">
        <v>33.9</v>
      </c>
      <c r="U5663" s="2">
        <v>23</v>
      </c>
      <c r="V5663" s="2">
        <v>41.1</v>
      </c>
      <c r="Y5663" s="2">
        <v>14</v>
      </c>
      <c r="Z5663" s="2">
        <v>25</v>
      </c>
      <c r="AE5663" s="2">
        <v>56</v>
      </c>
      <c r="AF5663" s="2">
        <v>41</v>
      </c>
      <c r="AG5663" s="2">
        <v>73.2</v>
      </c>
      <c r="AH5663" s="2">
        <v>41</v>
      </c>
      <c r="AI5663" s="2">
        <v>73.2</v>
      </c>
      <c r="AJ5663" s="2">
        <v>73.2</v>
      </c>
      <c r="AK5663" s="2">
        <v>6</v>
      </c>
      <c r="AL5663" s="2">
        <v>10.7</v>
      </c>
      <c r="AM5663" s="2">
        <v>9</v>
      </c>
      <c r="AN5663" s="2">
        <v>16.100000000000001</v>
      </c>
      <c r="AQ5663" s="2">
        <v>20</v>
      </c>
      <c r="AR5663" s="2">
        <v>35.700000000000003</v>
      </c>
      <c r="AS5663" s="2">
        <v>21</v>
      </c>
      <c r="AT5663" s="2">
        <v>37.5</v>
      </c>
      <c r="AW5663" s="2">
        <v>15</v>
      </c>
      <c r="AX5663" s="2">
        <v>26.8</v>
      </c>
    </row>
    <row r="5664" spans="1:53" ht="12.75" customHeight="1" x14ac:dyDescent="0.2">
      <c r="A5664">
        <v>3</v>
      </c>
      <c r="B5664" s="2">
        <v>2251</v>
      </c>
      <c r="G5664" s="17">
        <v>9</v>
      </c>
      <c r="AE5664" s="2">
        <v>9</v>
      </c>
    </row>
    <row r="5665" spans="1:53" ht="12.75" customHeight="1" x14ac:dyDescent="0.2">
      <c r="A5665">
        <v>3</v>
      </c>
      <c r="B5665" s="2">
        <v>2252</v>
      </c>
      <c r="C5665" s="17">
        <v>2.48</v>
      </c>
      <c r="D5665" s="2">
        <v>2.19</v>
      </c>
      <c r="G5665" s="17">
        <v>99</v>
      </c>
      <c r="H5665" s="2">
        <v>48</v>
      </c>
      <c r="I5665" s="2">
        <v>48.5</v>
      </c>
      <c r="J5665" s="2">
        <v>48</v>
      </c>
      <c r="K5665" s="2">
        <v>48.5</v>
      </c>
      <c r="L5665" s="2">
        <v>48.5</v>
      </c>
      <c r="M5665" s="2">
        <v>24</v>
      </c>
      <c r="N5665" s="2">
        <v>24.2</v>
      </c>
      <c r="O5665" s="2">
        <v>27</v>
      </c>
      <c r="P5665" s="2">
        <v>27.3</v>
      </c>
      <c r="S5665" s="2">
        <v>24</v>
      </c>
      <c r="T5665" s="2">
        <v>24.2</v>
      </c>
      <c r="U5665" s="2">
        <v>24</v>
      </c>
      <c r="V5665" s="2">
        <v>24.2</v>
      </c>
      <c r="Y5665" s="2">
        <v>51</v>
      </c>
      <c r="Z5665" s="2">
        <v>51.5</v>
      </c>
      <c r="AB5665" s="2">
        <v>3</v>
      </c>
      <c r="AE5665" s="2">
        <v>100</v>
      </c>
      <c r="AF5665" s="2">
        <v>39</v>
      </c>
      <c r="AG5665" s="2">
        <v>39</v>
      </c>
      <c r="AH5665" s="2">
        <v>39</v>
      </c>
      <c r="AI5665" s="2">
        <v>39</v>
      </c>
      <c r="AJ5665" s="2">
        <v>39</v>
      </c>
      <c r="AK5665" s="2">
        <v>29</v>
      </c>
      <c r="AL5665" s="2">
        <v>29</v>
      </c>
      <c r="AM5665" s="2">
        <v>32</v>
      </c>
      <c r="AN5665" s="2">
        <v>32</v>
      </c>
      <c r="AQ5665" s="2">
        <v>30</v>
      </c>
      <c r="AR5665" s="2">
        <v>30</v>
      </c>
      <c r="AS5665" s="2">
        <v>9</v>
      </c>
      <c r="AT5665" s="2">
        <v>9</v>
      </c>
      <c r="AW5665" s="2">
        <v>61</v>
      </c>
      <c r="AX5665" s="2">
        <v>61</v>
      </c>
      <c r="AZ5665" s="2">
        <v>2</v>
      </c>
    </row>
    <row r="5666" spans="1:53" ht="12.75" customHeight="1" x14ac:dyDescent="0.2">
      <c r="A5666">
        <v>3</v>
      </c>
      <c r="B5666" s="2">
        <v>2256</v>
      </c>
      <c r="C5666" s="17">
        <v>3.17</v>
      </c>
      <c r="D5666" s="2">
        <v>3.08</v>
      </c>
      <c r="G5666" s="17">
        <v>78</v>
      </c>
      <c r="H5666" s="2">
        <v>63</v>
      </c>
      <c r="I5666" s="2">
        <v>80.8</v>
      </c>
      <c r="J5666" s="2">
        <v>63</v>
      </c>
      <c r="K5666" s="2">
        <v>80.8</v>
      </c>
      <c r="L5666" s="2">
        <v>80.8</v>
      </c>
      <c r="M5666" s="2">
        <v>9</v>
      </c>
      <c r="N5666" s="2">
        <v>11.5</v>
      </c>
      <c r="O5666" s="2">
        <v>6</v>
      </c>
      <c r="P5666" s="2">
        <v>7.7</v>
      </c>
      <c r="S5666" s="2">
        <v>26</v>
      </c>
      <c r="T5666" s="2">
        <v>33.299999999999997</v>
      </c>
      <c r="U5666" s="2">
        <v>37</v>
      </c>
      <c r="V5666" s="2">
        <v>47.4</v>
      </c>
      <c r="Y5666" s="2">
        <v>15</v>
      </c>
      <c r="Z5666" s="2">
        <v>19.2</v>
      </c>
      <c r="AB5666" s="2">
        <v>1</v>
      </c>
      <c r="AE5666" s="2">
        <v>79</v>
      </c>
      <c r="AF5666" s="2">
        <v>61</v>
      </c>
      <c r="AG5666" s="2">
        <v>77.2</v>
      </c>
      <c r="AH5666" s="2">
        <v>61</v>
      </c>
      <c r="AI5666" s="2">
        <v>77.2</v>
      </c>
      <c r="AJ5666" s="2">
        <v>77.2</v>
      </c>
      <c r="AK5666" s="2">
        <v>8</v>
      </c>
      <c r="AL5666" s="2">
        <v>10.1</v>
      </c>
      <c r="AM5666" s="2">
        <v>10</v>
      </c>
      <c r="AN5666" s="2">
        <v>12.7</v>
      </c>
      <c r="AQ5666" s="2">
        <v>29</v>
      </c>
      <c r="AR5666" s="2">
        <v>36.700000000000003</v>
      </c>
      <c r="AS5666" s="2">
        <v>32</v>
      </c>
      <c r="AT5666" s="2">
        <v>40.5</v>
      </c>
      <c r="AW5666" s="2">
        <v>18</v>
      </c>
      <c r="AX5666" s="2">
        <v>22.8</v>
      </c>
    </row>
    <row r="5667" spans="1:53" ht="12.75" customHeight="1" x14ac:dyDescent="0.2">
      <c r="A5667">
        <v>3</v>
      </c>
      <c r="B5667" s="2">
        <v>2257</v>
      </c>
      <c r="C5667" s="17">
        <v>2.9</v>
      </c>
      <c r="D5667" s="2">
        <v>2.69</v>
      </c>
      <c r="G5667" s="17">
        <v>71</v>
      </c>
      <c r="H5667" s="2">
        <v>48</v>
      </c>
      <c r="I5667" s="2">
        <v>67.599999999999994</v>
      </c>
      <c r="J5667" s="2">
        <v>48</v>
      </c>
      <c r="K5667" s="2">
        <v>67.599999999999994</v>
      </c>
      <c r="L5667" s="2">
        <v>67.599999999999994</v>
      </c>
      <c r="M5667" s="2">
        <v>14</v>
      </c>
      <c r="N5667" s="2">
        <v>19.7</v>
      </c>
      <c r="O5667" s="2">
        <v>9</v>
      </c>
      <c r="P5667" s="2">
        <v>12.7</v>
      </c>
      <c r="S5667" s="2">
        <v>18</v>
      </c>
      <c r="T5667" s="2">
        <v>25.4</v>
      </c>
      <c r="U5667" s="2">
        <v>30</v>
      </c>
      <c r="V5667" s="2">
        <v>42.3</v>
      </c>
      <c r="Y5667" s="2">
        <v>23</v>
      </c>
      <c r="Z5667" s="2">
        <v>32.4</v>
      </c>
      <c r="AC5667" s="2">
        <v>2</v>
      </c>
      <c r="AE5667" s="2">
        <v>70</v>
      </c>
      <c r="AF5667" s="2">
        <v>44</v>
      </c>
      <c r="AG5667" s="2">
        <v>62.9</v>
      </c>
      <c r="AH5667" s="2">
        <v>44</v>
      </c>
      <c r="AI5667" s="2">
        <v>62.9</v>
      </c>
      <c r="AJ5667" s="2">
        <v>62.9</v>
      </c>
      <c r="AK5667" s="2">
        <v>11</v>
      </c>
      <c r="AL5667" s="2">
        <v>15.7</v>
      </c>
      <c r="AM5667" s="2">
        <v>15</v>
      </c>
      <c r="AN5667" s="2">
        <v>21.4</v>
      </c>
      <c r="AQ5667" s="2">
        <v>29</v>
      </c>
      <c r="AR5667" s="2">
        <v>41.4</v>
      </c>
      <c r="AS5667" s="2">
        <v>15</v>
      </c>
      <c r="AT5667" s="2">
        <v>21.4</v>
      </c>
      <c r="AW5667" s="2">
        <v>26</v>
      </c>
      <c r="AX5667" s="2">
        <v>37.1</v>
      </c>
      <c r="AZ5667" s="2">
        <v>1</v>
      </c>
      <c r="BA5667" s="2">
        <v>2</v>
      </c>
    </row>
    <row r="5668" spans="1:53" ht="12.75" customHeight="1" x14ac:dyDescent="0.2">
      <c r="A5668">
        <v>3</v>
      </c>
      <c r="B5668" s="2">
        <v>2258</v>
      </c>
      <c r="C5668" s="17">
        <v>3.49</v>
      </c>
      <c r="D5668" s="2">
        <v>3.41</v>
      </c>
      <c r="G5668" s="17">
        <v>67</v>
      </c>
      <c r="H5668" s="2">
        <v>58</v>
      </c>
      <c r="I5668" s="2">
        <v>85.3</v>
      </c>
      <c r="J5668" s="2">
        <v>58</v>
      </c>
      <c r="K5668" s="2">
        <v>85.3</v>
      </c>
      <c r="L5668" s="2">
        <v>86.6</v>
      </c>
      <c r="M5668" s="2">
        <v>2</v>
      </c>
      <c r="N5668" s="2">
        <v>2.9</v>
      </c>
      <c r="O5668" s="2">
        <v>7</v>
      </c>
      <c r="P5668" s="2">
        <v>10.3</v>
      </c>
      <c r="S5668" s="2">
        <v>11</v>
      </c>
      <c r="T5668" s="2">
        <v>16.2</v>
      </c>
      <c r="U5668" s="2">
        <v>47</v>
      </c>
      <c r="V5668" s="2">
        <v>69.099999999999994</v>
      </c>
      <c r="W5668" s="2">
        <v>1</v>
      </c>
      <c r="X5668" s="2">
        <v>1.5</v>
      </c>
      <c r="Y5668" s="2">
        <v>10</v>
      </c>
      <c r="Z5668" s="2">
        <v>14.7</v>
      </c>
      <c r="AE5668" s="2">
        <v>67</v>
      </c>
      <c r="AF5668" s="2">
        <v>60</v>
      </c>
      <c r="AG5668" s="2">
        <v>88.2</v>
      </c>
      <c r="AH5668" s="2">
        <v>60</v>
      </c>
      <c r="AI5668" s="2">
        <v>88.2</v>
      </c>
      <c r="AJ5668" s="2">
        <v>89.6</v>
      </c>
      <c r="AK5668" s="2">
        <v>2</v>
      </c>
      <c r="AL5668" s="2">
        <v>2.9</v>
      </c>
      <c r="AM5668" s="2">
        <v>5</v>
      </c>
      <c r="AN5668" s="2">
        <v>7.4</v>
      </c>
      <c r="AQ5668" s="2">
        <v>20</v>
      </c>
      <c r="AR5668" s="2">
        <v>29.4</v>
      </c>
      <c r="AS5668" s="2">
        <v>40</v>
      </c>
      <c r="AT5668" s="2">
        <v>58.8</v>
      </c>
      <c r="AU5668" s="2">
        <v>1</v>
      </c>
      <c r="AV5668" s="2">
        <v>1.5</v>
      </c>
      <c r="AW5668" s="2">
        <v>8</v>
      </c>
      <c r="AX5668" s="2">
        <v>11.8</v>
      </c>
    </row>
    <row r="5669" spans="1:53" ht="12.75" customHeight="1" x14ac:dyDescent="0.2">
      <c r="A5669">
        <v>3</v>
      </c>
      <c r="B5669" s="2">
        <v>2260</v>
      </c>
      <c r="C5669" s="17">
        <v>3.25</v>
      </c>
      <c r="D5669" s="2">
        <v>2.84</v>
      </c>
      <c r="G5669" s="17">
        <v>58</v>
      </c>
      <c r="H5669" s="2">
        <v>53</v>
      </c>
      <c r="I5669" s="2">
        <v>89.8</v>
      </c>
      <c r="J5669" s="2">
        <v>53</v>
      </c>
      <c r="K5669" s="2">
        <v>89.8</v>
      </c>
      <c r="L5669" s="2">
        <v>91.4</v>
      </c>
      <c r="M5669" s="2">
        <v>4</v>
      </c>
      <c r="N5669" s="2">
        <v>6.8</v>
      </c>
      <c r="O5669" s="2">
        <v>1</v>
      </c>
      <c r="P5669" s="2">
        <v>1.7</v>
      </c>
      <c r="Q5669" s="2">
        <v>1</v>
      </c>
      <c r="R5669" s="2">
        <v>1.7</v>
      </c>
      <c r="S5669" s="2">
        <v>22</v>
      </c>
      <c r="T5669" s="2">
        <v>37.299999999999997</v>
      </c>
      <c r="U5669" s="2">
        <v>30</v>
      </c>
      <c r="V5669" s="2">
        <v>50.8</v>
      </c>
      <c r="W5669" s="2">
        <v>1</v>
      </c>
      <c r="X5669" s="2">
        <v>1.7</v>
      </c>
      <c r="Y5669" s="2">
        <v>6</v>
      </c>
      <c r="Z5669" s="2">
        <v>10.199999999999999</v>
      </c>
      <c r="AE5669" s="2">
        <v>57</v>
      </c>
      <c r="AF5669" s="2">
        <v>43</v>
      </c>
      <c r="AG5669" s="2">
        <v>74.099999999999994</v>
      </c>
      <c r="AH5669" s="2">
        <v>43</v>
      </c>
      <c r="AI5669" s="2">
        <v>74.099999999999994</v>
      </c>
      <c r="AJ5669" s="2">
        <v>75.400000000000006</v>
      </c>
      <c r="AK5669" s="2">
        <v>5</v>
      </c>
      <c r="AL5669" s="2">
        <v>8.6</v>
      </c>
      <c r="AM5669" s="2">
        <v>9</v>
      </c>
      <c r="AN5669" s="2">
        <v>15.5</v>
      </c>
      <c r="AQ5669" s="2">
        <v>30</v>
      </c>
      <c r="AR5669" s="2">
        <v>51.7</v>
      </c>
      <c r="AS5669" s="2">
        <v>13</v>
      </c>
      <c r="AT5669" s="2">
        <v>22.4</v>
      </c>
      <c r="AU5669" s="2">
        <v>1</v>
      </c>
      <c r="AV5669" s="2">
        <v>1.7</v>
      </c>
      <c r="AW5669" s="2">
        <v>15</v>
      </c>
      <c r="AX5669" s="2">
        <v>25.9</v>
      </c>
      <c r="AZ5669" s="2">
        <v>1</v>
      </c>
    </row>
    <row r="5670" spans="1:53" ht="12.75" customHeight="1" x14ac:dyDescent="0.2">
      <c r="A5670">
        <v>3</v>
      </c>
      <c r="B5670" s="2">
        <v>2261</v>
      </c>
      <c r="C5670" s="17">
        <v>3.41</v>
      </c>
      <c r="D5670" s="2">
        <v>2.97</v>
      </c>
      <c r="G5670" s="17">
        <v>34</v>
      </c>
      <c r="H5670" s="2">
        <v>29</v>
      </c>
      <c r="I5670" s="2">
        <v>85.3</v>
      </c>
      <c r="J5670" s="2">
        <v>29</v>
      </c>
      <c r="K5670" s="2">
        <v>85.3</v>
      </c>
      <c r="L5670" s="2">
        <v>85.3</v>
      </c>
      <c r="M5670" s="2">
        <v>2</v>
      </c>
      <c r="N5670" s="2">
        <v>5.9</v>
      </c>
      <c r="O5670" s="2">
        <v>3</v>
      </c>
      <c r="P5670" s="2">
        <v>8.8000000000000007</v>
      </c>
      <c r="S5670" s="2">
        <v>8</v>
      </c>
      <c r="T5670" s="2">
        <v>23.5</v>
      </c>
      <c r="U5670" s="2">
        <v>21</v>
      </c>
      <c r="V5670" s="2">
        <v>61.8</v>
      </c>
      <c r="Y5670" s="2">
        <v>5</v>
      </c>
      <c r="Z5670" s="2">
        <v>14.7</v>
      </c>
      <c r="AB5670" s="2">
        <v>1</v>
      </c>
      <c r="AE5670" s="2">
        <v>33</v>
      </c>
      <c r="AF5670" s="2">
        <v>21</v>
      </c>
      <c r="AG5670" s="2">
        <v>63.6</v>
      </c>
      <c r="AH5670" s="2">
        <v>21</v>
      </c>
      <c r="AI5670" s="2">
        <v>63.6</v>
      </c>
      <c r="AJ5670" s="2">
        <v>63.6</v>
      </c>
      <c r="AK5670" s="2">
        <v>5</v>
      </c>
      <c r="AL5670" s="2">
        <v>15.2</v>
      </c>
      <c r="AM5670" s="2">
        <v>7</v>
      </c>
      <c r="AN5670" s="2">
        <v>21.2</v>
      </c>
      <c r="AQ5670" s="2">
        <v>5</v>
      </c>
      <c r="AR5670" s="2">
        <v>15.2</v>
      </c>
      <c r="AS5670" s="2">
        <v>16</v>
      </c>
      <c r="AT5670" s="2">
        <v>48.5</v>
      </c>
      <c r="AW5670" s="2">
        <v>12</v>
      </c>
      <c r="AX5670" s="2">
        <v>36.4</v>
      </c>
      <c r="AY5670" s="2">
        <v>1</v>
      </c>
      <c r="AZ5670" s="2">
        <v>1</v>
      </c>
    </row>
    <row r="5671" spans="1:53" ht="12.75" customHeight="1" x14ac:dyDescent="0.2">
      <c r="A5671">
        <v>3</v>
      </c>
      <c r="B5671" s="2">
        <v>2262</v>
      </c>
      <c r="C5671" s="17">
        <v>3.61</v>
      </c>
      <c r="D5671" s="2">
        <v>2.9</v>
      </c>
      <c r="G5671" s="17">
        <v>58</v>
      </c>
      <c r="H5671" s="2">
        <v>55</v>
      </c>
      <c r="I5671" s="2">
        <v>93.2</v>
      </c>
      <c r="J5671" s="2">
        <v>55</v>
      </c>
      <c r="K5671" s="2">
        <v>93.2</v>
      </c>
      <c r="L5671" s="2">
        <v>94.8</v>
      </c>
      <c r="O5671" s="2">
        <v>3</v>
      </c>
      <c r="P5671" s="2">
        <v>5.0999999999999996</v>
      </c>
      <c r="S5671" s="2">
        <v>13</v>
      </c>
      <c r="T5671" s="2">
        <v>22</v>
      </c>
      <c r="U5671" s="2">
        <v>42</v>
      </c>
      <c r="V5671" s="2">
        <v>71.2</v>
      </c>
      <c r="W5671" s="2">
        <v>1</v>
      </c>
      <c r="X5671" s="2">
        <v>1.7</v>
      </c>
      <c r="Y5671" s="2">
        <v>4</v>
      </c>
      <c r="Z5671" s="2">
        <v>6.8</v>
      </c>
      <c r="AE5671" s="2">
        <v>58</v>
      </c>
      <c r="AF5671" s="2">
        <v>43</v>
      </c>
      <c r="AG5671" s="2">
        <v>72.900000000000006</v>
      </c>
      <c r="AH5671" s="2">
        <v>43</v>
      </c>
      <c r="AI5671" s="2">
        <v>72.900000000000006</v>
      </c>
      <c r="AJ5671" s="2">
        <v>74.099999999999994</v>
      </c>
      <c r="AK5671" s="2">
        <v>3</v>
      </c>
      <c r="AL5671" s="2">
        <v>5.0999999999999996</v>
      </c>
      <c r="AM5671" s="2">
        <v>12</v>
      </c>
      <c r="AN5671" s="2">
        <v>20.3</v>
      </c>
      <c r="AQ5671" s="2">
        <v>28</v>
      </c>
      <c r="AR5671" s="2">
        <v>47.5</v>
      </c>
      <c r="AS5671" s="2">
        <v>15</v>
      </c>
      <c r="AT5671" s="2">
        <v>25.4</v>
      </c>
      <c r="AU5671" s="2">
        <v>1</v>
      </c>
      <c r="AV5671" s="2">
        <v>1.7</v>
      </c>
      <c r="AW5671" s="2">
        <v>16</v>
      </c>
      <c r="AX5671" s="2">
        <v>27.1</v>
      </c>
    </row>
    <row r="5672" spans="1:53" ht="12.75" customHeight="1" x14ac:dyDescent="0.2">
      <c r="A5672">
        <v>3</v>
      </c>
      <c r="B5672" s="2">
        <v>2263</v>
      </c>
      <c r="G5672" s="17">
        <v>2</v>
      </c>
      <c r="AE5672" s="2">
        <v>2</v>
      </c>
    </row>
    <row r="5673" spans="1:53" ht="12.75" customHeight="1" x14ac:dyDescent="0.2">
      <c r="A5673">
        <v>3</v>
      </c>
      <c r="B5673" s="2">
        <v>2265</v>
      </c>
      <c r="G5673" s="17">
        <v>2</v>
      </c>
      <c r="AE5673" s="2">
        <v>2</v>
      </c>
    </row>
    <row r="5674" spans="1:53" ht="12.75" customHeight="1" x14ac:dyDescent="0.2">
      <c r="A5674">
        <v>3</v>
      </c>
      <c r="B5674" s="2">
        <v>2269</v>
      </c>
      <c r="C5674" s="17">
        <v>2.0499999999999998</v>
      </c>
      <c r="D5674" s="2">
        <v>2.0499999999999998</v>
      </c>
      <c r="G5674" s="17">
        <v>62</v>
      </c>
      <c r="H5674" s="2">
        <v>21</v>
      </c>
      <c r="I5674" s="2">
        <v>33.299999999999997</v>
      </c>
      <c r="J5674" s="2">
        <v>21</v>
      </c>
      <c r="K5674" s="2">
        <v>33.299999999999997</v>
      </c>
      <c r="L5674" s="2">
        <v>33.9</v>
      </c>
      <c r="M5674" s="2">
        <v>19</v>
      </c>
      <c r="N5674" s="2">
        <v>30.2</v>
      </c>
      <c r="O5674" s="2">
        <v>22</v>
      </c>
      <c r="P5674" s="2">
        <v>34.9</v>
      </c>
      <c r="S5674" s="2">
        <v>18</v>
      </c>
      <c r="T5674" s="2">
        <v>28.6</v>
      </c>
      <c r="U5674" s="2">
        <v>3</v>
      </c>
      <c r="V5674" s="2">
        <v>4.8</v>
      </c>
      <c r="W5674" s="2">
        <v>1</v>
      </c>
      <c r="X5674" s="2">
        <v>1.6</v>
      </c>
      <c r="Y5674" s="2">
        <v>42</v>
      </c>
      <c r="Z5674" s="2">
        <v>66.7</v>
      </c>
      <c r="AE5674" s="2">
        <v>63</v>
      </c>
      <c r="AF5674" s="2">
        <v>24</v>
      </c>
      <c r="AG5674" s="2">
        <v>38.1</v>
      </c>
      <c r="AH5674" s="2">
        <v>24</v>
      </c>
      <c r="AI5674" s="2">
        <v>38.1</v>
      </c>
      <c r="AJ5674" s="2">
        <v>38.1</v>
      </c>
      <c r="AK5674" s="2">
        <v>24</v>
      </c>
      <c r="AL5674" s="2">
        <v>38.1</v>
      </c>
      <c r="AM5674" s="2">
        <v>15</v>
      </c>
      <c r="AN5674" s="2">
        <v>23.8</v>
      </c>
      <c r="AO5674" s="2">
        <v>1</v>
      </c>
      <c r="AP5674" s="2">
        <v>1.6</v>
      </c>
      <c r="AQ5674" s="2">
        <v>17</v>
      </c>
      <c r="AR5674" s="2">
        <v>27</v>
      </c>
      <c r="AS5674" s="2">
        <v>6</v>
      </c>
      <c r="AT5674" s="2">
        <v>9.5</v>
      </c>
      <c r="AW5674" s="2">
        <v>39</v>
      </c>
      <c r="AX5674" s="2">
        <v>61.9</v>
      </c>
    </row>
    <row r="5675" spans="1:53" ht="12.75" customHeight="1" x14ac:dyDescent="0.2">
      <c r="A5675">
        <v>3</v>
      </c>
      <c r="B5675" s="2">
        <v>2275</v>
      </c>
      <c r="C5675" s="17">
        <v>2.52</v>
      </c>
      <c r="D5675" s="2">
        <v>2.13</v>
      </c>
      <c r="G5675" s="17">
        <v>48</v>
      </c>
      <c r="H5675" s="2">
        <v>28</v>
      </c>
      <c r="I5675" s="2">
        <v>58.3</v>
      </c>
      <c r="J5675" s="2">
        <v>28</v>
      </c>
      <c r="K5675" s="2">
        <v>58.3</v>
      </c>
      <c r="L5675" s="2">
        <v>58.3</v>
      </c>
      <c r="M5675" s="2">
        <v>12</v>
      </c>
      <c r="N5675" s="2">
        <v>25</v>
      </c>
      <c r="O5675" s="2">
        <v>8</v>
      </c>
      <c r="P5675" s="2">
        <v>16.7</v>
      </c>
      <c r="S5675" s="2">
        <v>19</v>
      </c>
      <c r="T5675" s="2">
        <v>39.6</v>
      </c>
      <c r="U5675" s="2">
        <v>9</v>
      </c>
      <c r="V5675" s="2">
        <v>18.8</v>
      </c>
      <c r="Y5675" s="2">
        <v>20</v>
      </c>
      <c r="Z5675" s="2">
        <v>41.7</v>
      </c>
      <c r="AE5675" s="2">
        <v>48</v>
      </c>
      <c r="AF5675" s="2">
        <v>19</v>
      </c>
      <c r="AG5675" s="2">
        <v>39.6</v>
      </c>
      <c r="AH5675" s="2">
        <v>19</v>
      </c>
      <c r="AI5675" s="2">
        <v>39.6</v>
      </c>
      <c r="AJ5675" s="2">
        <v>39.6</v>
      </c>
      <c r="AK5675" s="2">
        <v>15</v>
      </c>
      <c r="AL5675" s="2">
        <v>31.3</v>
      </c>
      <c r="AM5675" s="2">
        <v>14</v>
      </c>
      <c r="AN5675" s="2">
        <v>29.2</v>
      </c>
      <c r="AQ5675" s="2">
        <v>17</v>
      </c>
      <c r="AR5675" s="2">
        <v>35.4</v>
      </c>
      <c r="AS5675" s="2">
        <v>2</v>
      </c>
      <c r="AT5675" s="2">
        <v>4.2</v>
      </c>
      <c r="AW5675" s="2">
        <v>29</v>
      </c>
      <c r="AX5675" s="2">
        <v>60.4</v>
      </c>
    </row>
    <row r="5676" spans="1:53" ht="12.75" customHeight="1" x14ac:dyDescent="0.2">
      <c r="A5676">
        <v>3</v>
      </c>
      <c r="B5676" s="2">
        <v>2278</v>
      </c>
      <c r="G5676" s="17">
        <v>2</v>
      </c>
      <c r="AE5676" s="2">
        <v>2</v>
      </c>
    </row>
    <row r="5677" spans="1:53" ht="12.75" customHeight="1" x14ac:dyDescent="0.2">
      <c r="A5677">
        <v>3</v>
      </c>
      <c r="B5677" s="2">
        <v>2279</v>
      </c>
      <c r="C5677" s="17">
        <v>2.23</v>
      </c>
      <c r="D5677" s="2">
        <v>2.0099999999999998</v>
      </c>
      <c r="G5677" s="17">
        <v>74</v>
      </c>
      <c r="H5677" s="2">
        <v>34</v>
      </c>
      <c r="I5677" s="2">
        <v>45.3</v>
      </c>
      <c r="J5677" s="2">
        <v>34</v>
      </c>
      <c r="K5677" s="2">
        <v>45.3</v>
      </c>
      <c r="L5677" s="2">
        <v>45.9</v>
      </c>
      <c r="M5677" s="2">
        <v>24</v>
      </c>
      <c r="N5677" s="2">
        <v>32</v>
      </c>
      <c r="O5677" s="2">
        <v>16</v>
      </c>
      <c r="P5677" s="2">
        <v>21.3</v>
      </c>
      <c r="S5677" s="2">
        <v>25</v>
      </c>
      <c r="T5677" s="2">
        <v>33.299999999999997</v>
      </c>
      <c r="U5677" s="2">
        <v>9</v>
      </c>
      <c r="V5677" s="2">
        <v>12</v>
      </c>
      <c r="W5677" s="2">
        <v>1</v>
      </c>
      <c r="X5677" s="2">
        <v>1.3</v>
      </c>
      <c r="Y5677" s="2">
        <v>41</v>
      </c>
      <c r="Z5677" s="2">
        <v>54.7</v>
      </c>
      <c r="AE5677" s="2">
        <v>74</v>
      </c>
      <c r="AF5677" s="2">
        <v>26</v>
      </c>
      <c r="AG5677" s="2">
        <v>34.700000000000003</v>
      </c>
      <c r="AH5677" s="2">
        <v>26</v>
      </c>
      <c r="AI5677" s="2">
        <v>34.700000000000003</v>
      </c>
      <c r="AJ5677" s="2">
        <v>35.1</v>
      </c>
      <c r="AK5677" s="2">
        <v>26</v>
      </c>
      <c r="AL5677" s="2">
        <v>34.700000000000003</v>
      </c>
      <c r="AM5677" s="2">
        <v>22</v>
      </c>
      <c r="AN5677" s="2">
        <v>29.3</v>
      </c>
      <c r="AO5677" s="2">
        <v>1</v>
      </c>
      <c r="AP5677" s="2">
        <v>1.3</v>
      </c>
      <c r="AQ5677" s="2">
        <v>19</v>
      </c>
      <c r="AR5677" s="2">
        <v>25.3</v>
      </c>
      <c r="AS5677" s="2">
        <v>6</v>
      </c>
      <c r="AT5677" s="2">
        <v>8</v>
      </c>
      <c r="AU5677" s="2">
        <v>1</v>
      </c>
      <c r="AV5677" s="2">
        <v>1.3</v>
      </c>
      <c r="AW5677" s="2">
        <v>49</v>
      </c>
      <c r="AX5677" s="2">
        <v>65.3</v>
      </c>
    </row>
    <row r="5678" spans="1:53" ht="12.75" customHeight="1" x14ac:dyDescent="0.2">
      <c r="A5678">
        <v>3</v>
      </c>
      <c r="B5678" s="2">
        <v>2287</v>
      </c>
      <c r="C5678" s="17">
        <v>3.49</v>
      </c>
      <c r="D5678" s="2">
        <v>3.24</v>
      </c>
      <c r="G5678" s="17">
        <v>87</v>
      </c>
      <c r="H5678" s="2">
        <v>80</v>
      </c>
      <c r="I5678" s="2">
        <v>92</v>
      </c>
      <c r="J5678" s="2">
        <v>80</v>
      </c>
      <c r="K5678" s="2">
        <v>92</v>
      </c>
      <c r="L5678" s="2">
        <v>92</v>
      </c>
      <c r="M5678" s="2">
        <v>2</v>
      </c>
      <c r="N5678" s="2">
        <v>2.2999999999999998</v>
      </c>
      <c r="O5678" s="2">
        <v>5</v>
      </c>
      <c r="P5678" s="2">
        <v>5.7</v>
      </c>
      <c r="Q5678" s="2">
        <v>2</v>
      </c>
      <c r="R5678" s="2">
        <v>2.2999999999999998</v>
      </c>
      <c r="S5678" s="2">
        <v>20</v>
      </c>
      <c r="T5678" s="2">
        <v>23</v>
      </c>
      <c r="U5678" s="2">
        <v>58</v>
      </c>
      <c r="V5678" s="2">
        <v>66.7</v>
      </c>
      <c r="Y5678" s="2">
        <v>7</v>
      </c>
      <c r="Z5678" s="2">
        <v>8</v>
      </c>
      <c r="AC5678" s="2">
        <v>2</v>
      </c>
      <c r="AE5678" s="2">
        <v>87</v>
      </c>
      <c r="AF5678" s="2">
        <v>75</v>
      </c>
      <c r="AG5678" s="2">
        <v>86.2</v>
      </c>
      <c r="AH5678" s="2">
        <v>75</v>
      </c>
      <c r="AI5678" s="2">
        <v>86.2</v>
      </c>
      <c r="AJ5678" s="2">
        <v>86.2</v>
      </c>
      <c r="AK5678" s="2">
        <v>4</v>
      </c>
      <c r="AL5678" s="2">
        <v>4.5999999999999996</v>
      </c>
      <c r="AM5678" s="2">
        <v>8</v>
      </c>
      <c r="AN5678" s="2">
        <v>9.1999999999999993</v>
      </c>
      <c r="AO5678" s="2">
        <v>1</v>
      </c>
      <c r="AP5678" s="2">
        <v>1.1000000000000001</v>
      </c>
      <c r="AQ5678" s="2">
        <v>34</v>
      </c>
      <c r="AR5678" s="2">
        <v>39.1</v>
      </c>
      <c r="AS5678" s="2">
        <v>40</v>
      </c>
      <c r="AT5678" s="2">
        <v>46</v>
      </c>
      <c r="AW5678" s="2">
        <v>12</v>
      </c>
      <c r="AX5678" s="2">
        <v>13.8</v>
      </c>
      <c r="BA5678" s="2">
        <v>2</v>
      </c>
    </row>
    <row r="5679" spans="1:53" ht="12.75" customHeight="1" x14ac:dyDescent="0.2">
      <c r="A5679">
        <v>3</v>
      </c>
      <c r="B5679" s="2">
        <v>2288</v>
      </c>
      <c r="C5679" s="17">
        <v>3.39</v>
      </c>
      <c r="D5679" s="2">
        <v>3.16</v>
      </c>
      <c r="G5679" s="17">
        <v>105</v>
      </c>
      <c r="H5679" s="2">
        <v>94</v>
      </c>
      <c r="I5679" s="2">
        <v>89.5</v>
      </c>
      <c r="J5679" s="2">
        <v>94</v>
      </c>
      <c r="K5679" s="2">
        <v>89.5</v>
      </c>
      <c r="L5679" s="2">
        <v>89.5</v>
      </c>
      <c r="M5679" s="2">
        <v>3</v>
      </c>
      <c r="N5679" s="2">
        <v>2.9</v>
      </c>
      <c r="O5679" s="2">
        <v>8</v>
      </c>
      <c r="P5679" s="2">
        <v>7.6</v>
      </c>
      <c r="S5679" s="2">
        <v>39</v>
      </c>
      <c r="T5679" s="2">
        <v>37.1</v>
      </c>
      <c r="U5679" s="2">
        <v>55</v>
      </c>
      <c r="V5679" s="2">
        <v>52.4</v>
      </c>
      <c r="Y5679" s="2">
        <v>11</v>
      </c>
      <c r="Z5679" s="2">
        <v>10.5</v>
      </c>
      <c r="AE5679" s="2">
        <v>105</v>
      </c>
      <c r="AF5679" s="2">
        <v>89</v>
      </c>
      <c r="AG5679" s="2">
        <v>84.8</v>
      </c>
      <c r="AH5679" s="2">
        <v>89</v>
      </c>
      <c r="AI5679" s="2">
        <v>84.8</v>
      </c>
      <c r="AJ5679" s="2">
        <v>84.8</v>
      </c>
      <c r="AK5679" s="2">
        <v>7</v>
      </c>
      <c r="AL5679" s="2">
        <v>6.7</v>
      </c>
      <c r="AM5679" s="2">
        <v>9</v>
      </c>
      <c r="AN5679" s="2">
        <v>8.6</v>
      </c>
      <c r="AQ5679" s="2">
        <v>49</v>
      </c>
      <c r="AR5679" s="2">
        <v>46.7</v>
      </c>
      <c r="AS5679" s="2">
        <v>40</v>
      </c>
      <c r="AT5679" s="2">
        <v>38.1</v>
      </c>
      <c r="AW5679" s="2">
        <v>16</v>
      </c>
      <c r="AX5679" s="2">
        <v>15.2</v>
      </c>
    </row>
    <row r="5680" spans="1:53" ht="12.75" customHeight="1" x14ac:dyDescent="0.2">
      <c r="A5680">
        <v>3</v>
      </c>
      <c r="B5680" s="2">
        <v>2289</v>
      </c>
      <c r="C5680" s="17">
        <v>3.51</v>
      </c>
      <c r="D5680" s="2">
        <v>3.4</v>
      </c>
      <c r="G5680" s="17">
        <v>84</v>
      </c>
      <c r="H5680" s="2">
        <v>77</v>
      </c>
      <c r="I5680" s="2">
        <v>91.7</v>
      </c>
      <c r="J5680" s="2">
        <v>77</v>
      </c>
      <c r="K5680" s="2">
        <v>91.7</v>
      </c>
      <c r="L5680" s="2">
        <v>91.7</v>
      </c>
      <c r="M5680" s="2">
        <v>5</v>
      </c>
      <c r="N5680" s="2">
        <v>6</v>
      </c>
      <c r="O5680" s="2">
        <v>2</v>
      </c>
      <c r="P5680" s="2">
        <v>2.4</v>
      </c>
      <c r="S5680" s="2">
        <v>22</v>
      </c>
      <c r="T5680" s="2">
        <v>26.2</v>
      </c>
      <c r="U5680" s="2">
        <v>55</v>
      </c>
      <c r="V5680" s="2">
        <v>65.5</v>
      </c>
      <c r="Y5680" s="2">
        <v>7</v>
      </c>
      <c r="Z5680" s="2">
        <v>8.3000000000000007</v>
      </c>
      <c r="AB5680" s="2">
        <v>1</v>
      </c>
      <c r="AC5680" s="2">
        <v>1</v>
      </c>
      <c r="AE5680" s="2">
        <v>84</v>
      </c>
      <c r="AF5680" s="2">
        <v>75</v>
      </c>
      <c r="AG5680" s="2">
        <v>89.3</v>
      </c>
      <c r="AH5680" s="2">
        <v>75</v>
      </c>
      <c r="AI5680" s="2">
        <v>89.3</v>
      </c>
      <c r="AJ5680" s="2">
        <v>89.3</v>
      </c>
      <c r="AK5680" s="2">
        <v>5</v>
      </c>
      <c r="AL5680" s="2">
        <v>6</v>
      </c>
      <c r="AM5680" s="2">
        <v>4</v>
      </c>
      <c r="AN5680" s="2">
        <v>4.8</v>
      </c>
      <c r="AQ5680" s="2">
        <v>27</v>
      </c>
      <c r="AR5680" s="2">
        <v>32.1</v>
      </c>
      <c r="AS5680" s="2">
        <v>48</v>
      </c>
      <c r="AT5680" s="2">
        <v>57.1</v>
      </c>
      <c r="AW5680" s="2">
        <v>9</v>
      </c>
      <c r="AX5680" s="2">
        <v>10.7</v>
      </c>
      <c r="AZ5680" s="2">
        <v>1</v>
      </c>
      <c r="BA5680" s="2">
        <v>1</v>
      </c>
    </row>
    <row r="5681" spans="1:53" ht="12.75" customHeight="1" x14ac:dyDescent="0.2">
      <c r="A5681">
        <v>3</v>
      </c>
      <c r="B5681" s="2">
        <v>2290</v>
      </c>
      <c r="C5681" s="17">
        <v>2.66</v>
      </c>
      <c r="D5681" s="2">
        <v>2.39</v>
      </c>
      <c r="G5681" s="17">
        <v>43</v>
      </c>
      <c r="H5681" s="2">
        <v>28</v>
      </c>
      <c r="I5681" s="2">
        <v>63.6</v>
      </c>
      <c r="J5681" s="2">
        <v>28</v>
      </c>
      <c r="K5681" s="2">
        <v>63.6</v>
      </c>
      <c r="L5681" s="2">
        <v>65.099999999999994</v>
      </c>
      <c r="M5681" s="2">
        <v>5</v>
      </c>
      <c r="N5681" s="2">
        <v>11.4</v>
      </c>
      <c r="O5681" s="2">
        <v>10</v>
      </c>
      <c r="P5681" s="2">
        <v>22.7</v>
      </c>
      <c r="Q5681" s="2">
        <v>2</v>
      </c>
      <c r="R5681" s="2">
        <v>4.5</v>
      </c>
      <c r="S5681" s="2">
        <v>12</v>
      </c>
      <c r="T5681" s="2">
        <v>27.3</v>
      </c>
      <c r="U5681" s="2">
        <v>14</v>
      </c>
      <c r="V5681" s="2">
        <v>31.8</v>
      </c>
      <c r="W5681" s="2">
        <v>1</v>
      </c>
      <c r="X5681" s="2">
        <v>2.2999999999999998</v>
      </c>
      <c r="Y5681" s="2">
        <v>16</v>
      </c>
      <c r="Z5681" s="2">
        <v>36.4</v>
      </c>
      <c r="AB5681" s="2">
        <v>1</v>
      </c>
      <c r="AC5681" s="2">
        <v>1</v>
      </c>
      <c r="AE5681" s="2">
        <v>43</v>
      </c>
      <c r="AF5681" s="2">
        <v>22</v>
      </c>
      <c r="AG5681" s="2">
        <v>50</v>
      </c>
      <c r="AH5681" s="2">
        <v>22</v>
      </c>
      <c r="AI5681" s="2">
        <v>50</v>
      </c>
      <c r="AJ5681" s="2">
        <v>51.2</v>
      </c>
      <c r="AK5681" s="2">
        <v>13</v>
      </c>
      <c r="AL5681" s="2">
        <v>29.5</v>
      </c>
      <c r="AM5681" s="2">
        <v>8</v>
      </c>
      <c r="AN5681" s="2">
        <v>18.2</v>
      </c>
      <c r="AQ5681" s="2">
        <v>12</v>
      </c>
      <c r="AR5681" s="2">
        <v>27.3</v>
      </c>
      <c r="AS5681" s="2">
        <v>10</v>
      </c>
      <c r="AT5681" s="2">
        <v>22.7</v>
      </c>
      <c r="AU5681" s="2">
        <v>1</v>
      </c>
      <c r="AV5681" s="2">
        <v>2.2999999999999998</v>
      </c>
      <c r="AW5681" s="2">
        <v>22</v>
      </c>
      <c r="AX5681" s="2">
        <v>50</v>
      </c>
      <c r="AZ5681" s="2">
        <v>1</v>
      </c>
      <c r="BA5681" s="2">
        <v>1</v>
      </c>
    </row>
    <row r="5682" spans="1:53" ht="12.75" customHeight="1" x14ac:dyDescent="0.2">
      <c r="A5682">
        <v>3</v>
      </c>
      <c r="B5682" s="2">
        <v>2292</v>
      </c>
      <c r="G5682" s="17">
        <v>4</v>
      </c>
      <c r="AE5682" s="2">
        <v>4</v>
      </c>
    </row>
    <row r="5683" spans="1:53" ht="12.75" customHeight="1" x14ac:dyDescent="0.2">
      <c r="A5683">
        <v>3</v>
      </c>
      <c r="B5683" s="2">
        <v>2296</v>
      </c>
      <c r="C5683" s="17">
        <v>3.56</v>
      </c>
      <c r="D5683" s="2">
        <v>3.48</v>
      </c>
      <c r="G5683" s="17">
        <v>52</v>
      </c>
      <c r="H5683" s="2">
        <v>49</v>
      </c>
      <c r="I5683" s="2">
        <v>94.2</v>
      </c>
      <c r="J5683" s="2">
        <v>49</v>
      </c>
      <c r="K5683" s="2">
        <v>94.2</v>
      </c>
      <c r="L5683" s="2">
        <v>94.2</v>
      </c>
      <c r="M5683" s="2">
        <v>1</v>
      </c>
      <c r="N5683" s="2">
        <v>1.9</v>
      </c>
      <c r="O5683" s="2">
        <v>2</v>
      </c>
      <c r="P5683" s="2">
        <v>3.8</v>
      </c>
      <c r="S5683" s="2">
        <v>16</v>
      </c>
      <c r="T5683" s="2">
        <v>30.8</v>
      </c>
      <c r="U5683" s="2">
        <v>33</v>
      </c>
      <c r="V5683" s="2">
        <v>63.5</v>
      </c>
      <c r="Y5683" s="2">
        <v>3</v>
      </c>
      <c r="Z5683" s="2">
        <v>5.8</v>
      </c>
      <c r="AE5683" s="2">
        <v>52</v>
      </c>
      <c r="AF5683" s="2">
        <v>49</v>
      </c>
      <c r="AG5683" s="2">
        <v>94.2</v>
      </c>
      <c r="AH5683" s="2">
        <v>49</v>
      </c>
      <c r="AI5683" s="2">
        <v>94.2</v>
      </c>
      <c r="AJ5683" s="2">
        <v>94.2</v>
      </c>
      <c r="AK5683" s="2">
        <v>2</v>
      </c>
      <c r="AL5683" s="2">
        <v>3.8</v>
      </c>
      <c r="AM5683" s="2">
        <v>1</v>
      </c>
      <c r="AN5683" s="2">
        <v>1.9</v>
      </c>
      <c r="AQ5683" s="2">
        <v>19</v>
      </c>
      <c r="AR5683" s="2">
        <v>36.5</v>
      </c>
      <c r="AS5683" s="2">
        <v>30</v>
      </c>
      <c r="AT5683" s="2">
        <v>57.7</v>
      </c>
      <c r="AW5683" s="2">
        <v>3</v>
      </c>
      <c r="AX5683" s="2">
        <v>5.8</v>
      </c>
    </row>
    <row r="5684" spans="1:53" ht="12.75" customHeight="1" x14ac:dyDescent="0.2">
      <c r="A5684">
        <v>3</v>
      </c>
      <c r="B5684" s="2">
        <v>2297</v>
      </c>
      <c r="C5684" s="17">
        <v>2.58</v>
      </c>
      <c r="D5684" s="2">
        <v>2.3199999999999998</v>
      </c>
      <c r="G5684" s="17">
        <v>31</v>
      </c>
      <c r="H5684" s="2">
        <v>19</v>
      </c>
      <c r="I5684" s="2">
        <v>61.3</v>
      </c>
      <c r="J5684" s="2">
        <v>19</v>
      </c>
      <c r="K5684" s="2">
        <v>61.3</v>
      </c>
      <c r="L5684" s="2">
        <v>61.3</v>
      </c>
      <c r="M5684" s="2">
        <v>6</v>
      </c>
      <c r="N5684" s="2">
        <v>19.399999999999999</v>
      </c>
      <c r="O5684" s="2">
        <v>6</v>
      </c>
      <c r="P5684" s="2">
        <v>19.399999999999999</v>
      </c>
      <c r="S5684" s="2">
        <v>14</v>
      </c>
      <c r="T5684" s="2">
        <v>45.2</v>
      </c>
      <c r="U5684" s="2">
        <v>5</v>
      </c>
      <c r="V5684" s="2">
        <v>16.100000000000001</v>
      </c>
      <c r="Y5684" s="2">
        <v>12</v>
      </c>
      <c r="Z5684" s="2">
        <v>38.700000000000003</v>
      </c>
      <c r="AE5684" s="2">
        <v>29</v>
      </c>
      <c r="AF5684" s="2">
        <v>16</v>
      </c>
      <c r="AG5684" s="2">
        <v>51.6</v>
      </c>
      <c r="AH5684" s="2">
        <v>16</v>
      </c>
      <c r="AI5684" s="2">
        <v>51.6</v>
      </c>
      <c r="AJ5684" s="2">
        <v>55.2</v>
      </c>
      <c r="AK5684" s="2">
        <v>8</v>
      </c>
      <c r="AL5684" s="2">
        <v>25.8</v>
      </c>
      <c r="AM5684" s="2">
        <v>5</v>
      </c>
      <c r="AN5684" s="2">
        <v>16.100000000000001</v>
      </c>
      <c r="AQ5684" s="2">
        <v>10</v>
      </c>
      <c r="AR5684" s="2">
        <v>32.299999999999997</v>
      </c>
      <c r="AS5684" s="2">
        <v>6</v>
      </c>
      <c r="AT5684" s="2">
        <v>19.399999999999999</v>
      </c>
      <c r="AU5684" s="2">
        <v>2</v>
      </c>
      <c r="AV5684" s="2">
        <v>6.5</v>
      </c>
      <c r="AW5684" s="2">
        <v>15</v>
      </c>
      <c r="AX5684" s="2">
        <v>48.4</v>
      </c>
    </row>
    <row r="5685" spans="1:53" ht="12.75" customHeight="1" x14ac:dyDescent="0.2">
      <c r="A5685">
        <v>3</v>
      </c>
      <c r="B5685" s="2">
        <v>2301</v>
      </c>
      <c r="C5685" s="17">
        <v>2.11</v>
      </c>
      <c r="D5685" s="2">
        <v>1.77</v>
      </c>
      <c r="G5685" s="17">
        <v>70</v>
      </c>
      <c r="H5685" s="2">
        <v>27</v>
      </c>
      <c r="I5685" s="2">
        <v>38.6</v>
      </c>
      <c r="J5685" s="2">
        <v>27</v>
      </c>
      <c r="K5685" s="2">
        <v>38.6</v>
      </c>
      <c r="L5685" s="2">
        <v>38.6</v>
      </c>
      <c r="M5685" s="2">
        <v>26</v>
      </c>
      <c r="N5685" s="2">
        <v>37.1</v>
      </c>
      <c r="O5685" s="2">
        <v>17</v>
      </c>
      <c r="P5685" s="2">
        <v>24.3</v>
      </c>
      <c r="S5685" s="2">
        <v>20</v>
      </c>
      <c r="T5685" s="2">
        <v>28.6</v>
      </c>
      <c r="U5685" s="2">
        <v>7</v>
      </c>
      <c r="V5685" s="2">
        <v>10</v>
      </c>
      <c r="Y5685" s="2">
        <v>43</v>
      </c>
      <c r="Z5685" s="2">
        <v>61.4</v>
      </c>
      <c r="AB5685" s="2">
        <v>1</v>
      </c>
      <c r="AE5685" s="2">
        <v>70</v>
      </c>
      <c r="AF5685" s="2">
        <v>19</v>
      </c>
      <c r="AG5685" s="2">
        <v>27.1</v>
      </c>
      <c r="AH5685" s="2">
        <v>19</v>
      </c>
      <c r="AI5685" s="2">
        <v>27.1</v>
      </c>
      <c r="AJ5685" s="2">
        <v>27.1</v>
      </c>
      <c r="AK5685" s="2">
        <v>37</v>
      </c>
      <c r="AL5685" s="2">
        <v>52.9</v>
      </c>
      <c r="AM5685" s="2">
        <v>14</v>
      </c>
      <c r="AN5685" s="2">
        <v>20</v>
      </c>
      <c r="AQ5685" s="2">
        <v>17</v>
      </c>
      <c r="AR5685" s="2">
        <v>24.3</v>
      </c>
      <c r="AS5685" s="2">
        <v>2</v>
      </c>
      <c r="AT5685" s="2">
        <v>2.9</v>
      </c>
      <c r="AW5685" s="2">
        <v>51</v>
      </c>
      <c r="AX5685" s="2">
        <v>72.900000000000006</v>
      </c>
      <c r="AZ5685" s="2">
        <v>1</v>
      </c>
    </row>
    <row r="5686" spans="1:53" ht="12.75" customHeight="1" x14ac:dyDescent="0.2">
      <c r="A5686">
        <v>3</v>
      </c>
      <c r="B5686" s="2">
        <v>2307</v>
      </c>
      <c r="C5686" s="17">
        <v>2.4900000000000002</v>
      </c>
      <c r="D5686" s="2">
        <v>2.4</v>
      </c>
      <c r="G5686" s="17">
        <v>67</v>
      </c>
      <c r="H5686" s="2">
        <v>32</v>
      </c>
      <c r="I5686" s="2">
        <v>47.8</v>
      </c>
      <c r="J5686" s="2">
        <v>32</v>
      </c>
      <c r="K5686" s="2">
        <v>47.8</v>
      </c>
      <c r="L5686" s="2">
        <v>47.8</v>
      </c>
      <c r="M5686" s="2">
        <v>15</v>
      </c>
      <c r="N5686" s="2">
        <v>22.4</v>
      </c>
      <c r="O5686" s="2">
        <v>20</v>
      </c>
      <c r="P5686" s="2">
        <v>29.9</v>
      </c>
      <c r="S5686" s="2">
        <v>16</v>
      </c>
      <c r="T5686" s="2">
        <v>23.9</v>
      </c>
      <c r="U5686" s="2">
        <v>16</v>
      </c>
      <c r="V5686" s="2">
        <v>23.9</v>
      </c>
      <c r="Y5686" s="2">
        <v>35</v>
      </c>
      <c r="Z5686" s="2">
        <v>52.2</v>
      </c>
      <c r="AB5686" s="2">
        <v>2</v>
      </c>
      <c r="AE5686" s="2">
        <v>67</v>
      </c>
      <c r="AF5686" s="2">
        <v>33</v>
      </c>
      <c r="AG5686" s="2">
        <v>49.3</v>
      </c>
      <c r="AH5686" s="2">
        <v>33</v>
      </c>
      <c r="AI5686" s="2">
        <v>49.3</v>
      </c>
      <c r="AJ5686" s="2">
        <v>49.3</v>
      </c>
      <c r="AK5686" s="2">
        <v>17</v>
      </c>
      <c r="AL5686" s="2">
        <v>25.4</v>
      </c>
      <c r="AM5686" s="2">
        <v>17</v>
      </c>
      <c r="AN5686" s="2">
        <v>25.4</v>
      </c>
      <c r="AQ5686" s="2">
        <v>22</v>
      </c>
      <c r="AR5686" s="2">
        <v>32.799999999999997</v>
      </c>
      <c r="AS5686" s="2">
        <v>11</v>
      </c>
      <c r="AT5686" s="2">
        <v>16.399999999999999</v>
      </c>
      <c r="AW5686" s="2">
        <v>34</v>
      </c>
      <c r="AX5686" s="2">
        <v>50.7</v>
      </c>
      <c r="AZ5686" s="2">
        <v>2</v>
      </c>
    </row>
    <row r="5687" spans="1:53" ht="12.75" customHeight="1" x14ac:dyDescent="0.2">
      <c r="A5687">
        <v>3</v>
      </c>
      <c r="B5687" s="2">
        <v>2310</v>
      </c>
      <c r="C5687" s="17">
        <v>2.4300000000000002</v>
      </c>
      <c r="D5687" s="2">
        <v>2.2599999999999998</v>
      </c>
      <c r="G5687" s="17">
        <v>22</v>
      </c>
      <c r="H5687" s="2">
        <v>11</v>
      </c>
      <c r="I5687" s="2">
        <v>47.8</v>
      </c>
      <c r="J5687" s="2">
        <v>11</v>
      </c>
      <c r="K5687" s="2">
        <v>47.8</v>
      </c>
      <c r="L5687" s="2">
        <v>50</v>
      </c>
      <c r="M5687" s="2">
        <v>6</v>
      </c>
      <c r="N5687" s="2">
        <v>26.1</v>
      </c>
      <c r="O5687" s="2">
        <v>5</v>
      </c>
      <c r="P5687" s="2">
        <v>21.7</v>
      </c>
      <c r="S5687" s="2">
        <v>4</v>
      </c>
      <c r="T5687" s="2">
        <v>17.399999999999999</v>
      </c>
      <c r="U5687" s="2">
        <v>7</v>
      </c>
      <c r="V5687" s="2">
        <v>30.4</v>
      </c>
      <c r="W5687" s="2">
        <v>1</v>
      </c>
      <c r="X5687" s="2">
        <v>4.3</v>
      </c>
      <c r="Y5687" s="2">
        <v>12</v>
      </c>
      <c r="Z5687" s="2">
        <v>52.2</v>
      </c>
      <c r="AB5687" s="2">
        <v>1</v>
      </c>
      <c r="AE5687" s="2">
        <v>23</v>
      </c>
      <c r="AF5687" s="2">
        <v>9</v>
      </c>
      <c r="AG5687" s="2">
        <v>39.1</v>
      </c>
      <c r="AH5687" s="2">
        <v>9</v>
      </c>
      <c r="AI5687" s="2">
        <v>39.1</v>
      </c>
      <c r="AJ5687" s="2">
        <v>39.1</v>
      </c>
      <c r="AK5687" s="2">
        <v>6</v>
      </c>
      <c r="AL5687" s="2">
        <v>26.1</v>
      </c>
      <c r="AM5687" s="2">
        <v>8</v>
      </c>
      <c r="AN5687" s="2">
        <v>34.799999999999997</v>
      </c>
      <c r="AQ5687" s="2">
        <v>6</v>
      </c>
      <c r="AR5687" s="2">
        <v>26.1</v>
      </c>
      <c r="AS5687" s="2">
        <v>3</v>
      </c>
      <c r="AT5687" s="2">
        <v>13</v>
      </c>
      <c r="AW5687" s="2">
        <v>14</v>
      </c>
      <c r="AX5687" s="2">
        <v>60.9</v>
      </c>
      <c r="AZ5687" s="2">
        <v>1</v>
      </c>
    </row>
    <row r="5688" spans="1:53" ht="12.75" customHeight="1" x14ac:dyDescent="0.2">
      <c r="A5688">
        <v>3</v>
      </c>
      <c r="B5688" s="2">
        <v>2311</v>
      </c>
      <c r="C5688" s="17">
        <v>3.09</v>
      </c>
      <c r="D5688" s="2">
        <v>2.77</v>
      </c>
      <c r="G5688" s="17">
        <v>44</v>
      </c>
      <c r="H5688" s="2">
        <v>33</v>
      </c>
      <c r="I5688" s="2">
        <v>75</v>
      </c>
      <c r="J5688" s="2">
        <v>33</v>
      </c>
      <c r="K5688" s="2">
        <v>75</v>
      </c>
      <c r="L5688" s="2">
        <v>75</v>
      </c>
      <c r="M5688" s="2">
        <v>5</v>
      </c>
      <c r="N5688" s="2">
        <v>11.4</v>
      </c>
      <c r="O5688" s="2">
        <v>6</v>
      </c>
      <c r="P5688" s="2">
        <v>13.6</v>
      </c>
      <c r="S5688" s="2">
        <v>13</v>
      </c>
      <c r="T5688" s="2">
        <v>29.5</v>
      </c>
      <c r="U5688" s="2">
        <v>20</v>
      </c>
      <c r="V5688" s="2">
        <v>45.5</v>
      </c>
      <c r="Y5688" s="2">
        <v>11</v>
      </c>
      <c r="Z5688" s="2">
        <v>25</v>
      </c>
      <c r="AB5688" s="2">
        <v>1</v>
      </c>
      <c r="AE5688" s="2">
        <v>44</v>
      </c>
      <c r="AF5688" s="2">
        <v>27</v>
      </c>
      <c r="AG5688" s="2">
        <v>61.4</v>
      </c>
      <c r="AH5688" s="2">
        <v>27</v>
      </c>
      <c r="AI5688" s="2">
        <v>61.4</v>
      </c>
      <c r="AJ5688" s="2">
        <v>61.4</v>
      </c>
      <c r="AK5688" s="2">
        <v>4</v>
      </c>
      <c r="AL5688" s="2">
        <v>9.1</v>
      </c>
      <c r="AM5688" s="2">
        <v>13</v>
      </c>
      <c r="AN5688" s="2">
        <v>29.5</v>
      </c>
      <c r="AQ5688" s="2">
        <v>16</v>
      </c>
      <c r="AR5688" s="2">
        <v>36.4</v>
      </c>
      <c r="AS5688" s="2">
        <v>11</v>
      </c>
      <c r="AT5688" s="2">
        <v>25</v>
      </c>
      <c r="AW5688" s="2">
        <v>17</v>
      </c>
      <c r="AX5688" s="2">
        <v>38.6</v>
      </c>
      <c r="AZ5688" s="2">
        <v>1</v>
      </c>
    </row>
    <row r="5689" spans="1:53" ht="12.75" customHeight="1" x14ac:dyDescent="0.2">
      <c r="A5689">
        <v>3</v>
      </c>
      <c r="B5689" s="2">
        <v>2312</v>
      </c>
      <c r="C5689" s="17">
        <v>2.93</v>
      </c>
      <c r="D5689" s="2">
        <v>2.63</v>
      </c>
      <c r="G5689" s="17">
        <v>70</v>
      </c>
      <c r="H5689" s="2">
        <v>52</v>
      </c>
      <c r="I5689" s="2">
        <v>74.3</v>
      </c>
      <c r="J5689" s="2">
        <v>52</v>
      </c>
      <c r="K5689" s="2">
        <v>74.3</v>
      </c>
      <c r="L5689" s="2">
        <v>74.3</v>
      </c>
      <c r="M5689" s="2">
        <v>11</v>
      </c>
      <c r="N5689" s="2">
        <v>15.7</v>
      </c>
      <c r="O5689" s="2">
        <v>7</v>
      </c>
      <c r="P5689" s="2">
        <v>10</v>
      </c>
      <c r="S5689" s="2">
        <v>28</v>
      </c>
      <c r="T5689" s="2">
        <v>40</v>
      </c>
      <c r="U5689" s="2">
        <v>24</v>
      </c>
      <c r="V5689" s="2">
        <v>34.299999999999997</v>
      </c>
      <c r="Y5689" s="2">
        <v>18</v>
      </c>
      <c r="Z5689" s="2">
        <v>25.7</v>
      </c>
      <c r="AB5689" s="2">
        <v>2</v>
      </c>
      <c r="AE5689" s="2">
        <v>70</v>
      </c>
      <c r="AF5689" s="2">
        <v>45</v>
      </c>
      <c r="AG5689" s="2">
        <v>64.3</v>
      </c>
      <c r="AH5689" s="2">
        <v>45</v>
      </c>
      <c r="AI5689" s="2">
        <v>64.3</v>
      </c>
      <c r="AJ5689" s="2">
        <v>64.3</v>
      </c>
      <c r="AK5689" s="2">
        <v>13</v>
      </c>
      <c r="AL5689" s="2">
        <v>18.600000000000001</v>
      </c>
      <c r="AM5689" s="2">
        <v>12</v>
      </c>
      <c r="AN5689" s="2">
        <v>17.100000000000001</v>
      </c>
      <c r="AQ5689" s="2">
        <v>33</v>
      </c>
      <c r="AR5689" s="2">
        <v>47.1</v>
      </c>
      <c r="AS5689" s="2">
        <v>12</v>
      </c>
      <c r="AT5689" s="2">
        <v>17.100000000000001</v>
      </c>
      <c r="AW5689" s="2">
        <v>25</v>
      </c>
      <c r="AX5689" s="2">
        <v>35.700000000000003</v>
      </c>
      <c r="AZ5689" s="2">
        <v>2</v>
      </c>
    </row>
    <row r="5690" spans="1:53" ht="12.75" customHeight="1" x14ac:dyDescent="0.2">
      <c r="A5690">
        <v>3</v>
      </c>
      <c r="B5690" s="2">
        <v>2318</v>
      </c>
      <c r="C5690" s="17">
        <v>2.98</v>
      </c>
      <c r="D5690" s="2">
        <v>2.4500000000000002</v>
      </c>
      <c r="G5690" s="17">
        <v>51</v>
      </c>
      <c r="H5690" s="2">
        <v>41</v>
      </c>
      <c r="I5690" s="2">
        <v>80.400000000000006</v>
      </c>
      <c r="J5690" s="2">
        <v>41</v>
      </c>
      <c r="K5690" s="2">
        <v>80.400000000000006</v>
      </c>
      <c r="L5690" s="2">
        <v>80.400000000000006</v>
      </c>
      <c r="M5690" s="2">
        <v>6</v>
      </c>
      <c r="N5690" s="2">
        <v>11.8</v>
      </c>
      <c r="O5690" s="2">
        <v>4</v>
      </c>
      <c r="P5690" s="2">
        <v>7.8</v>
      </c>
      <c r="Q5690" s="2">
        <v>2</v>
      </c>
      <c r="R5690" s="2">
        <v>3.9</v>
      </c>
      <c r="S5690" s="2">
        <v>18</v>
      </c>
      <c r="T5690" s="2">
        <v>35.299999999999997</v>
      </c>
      <c r="U5690" s="2">
        <v>21</v>
      </c>
      <c r="V5690" s="2">
        <v>41.2</v>
      </c>
      <c r="Y5690" s="2">
        <v>10</v>
      </c>
      <c r="Z5690" s="2">
        <v>19.600000000000001</v>
      </c>
      <c r="AB5690" s="2">
        <v>1</v>
      </c>
      <c r="AC5690" s="2">
        <v>1</v>
      </c>
      <c r="AE5690" s="2">
        <v>51</v>
      </c>
      <c r="AF5690" s="2">
        <v>29</v>
      </c>
      <c r="AG5690" s="2">
        <v>56.9</v>
      </c>
      <c r="AH5690" s="2">
        <v>29</v>
      </c>
      <c r="AI5690" s="2">
        <v>56.9</v>
      </c>
      <c r="AJ5690" s="2">
        <v>56.9</v>
      </c>
      <c r="AK5690" s="2">
        <v>12</v>
      </c>
      <c r="AL5690" s="2">
        <v>23.5</v>
      </c>
      <c r="AM5690" s="2">
        <v>10</v>
      </c>
      <c r="AN5690" s="2">
        <v>19.600000000000001</v>
      </c>
      <c r="AO5690" s="2">
        <v>1</v>
      </c>
      <c r="AP5690" s="2">
        <v>2</v>
      </c>
      <c r="AQ5690" s="2">
        <v>19</v>
      </c>
      <c r="AR5690" s="2">
        <v>37.299999999999997</v>
      </c>
      <c r="AS5690" s="2">
        <v>9</v>
      </c>
      <c r="AT5690" s="2">
        <v>17.600000000000001</v>
      </c>
      <c r="AW5690" s="2">
        <v>22</v>
      </c>
      <c r="AX5690" s="2">
        <v>43.1</v>
      </c>
      <c r="AZ5690" s="2">
        <v>1</v>
      </c>
      <c r="BA5690" s="2">
        <v>1</v>
      </c>
    </row>
    <row r="5691" spans="1:53" ht="12.75" customHeight="1" x14ac:dyDescent="0.2">
      <c r="A5691">
        <v>3</v>
      </c>
      <c r="B5691" s="2">
        <v>2319</v>
      </c>
      <c r="C5691" s="17">
        <v>2.04</v>
      </c>
      <c r="D5691" s="2">
        <v>1.59</v>
      </c>
      <c r="G5691" s="17">
        <v>49</v>
      </c>
      <c r="H5691" s="2">
        <v>18</v>
      </c>
      <c r="I5691" s="2">
        <v>36.700000000000003</v>
      </c>
      <c r="J5691" s="2">
        <v>18</v>
      </c>
      <c r="K5691" s="2">
        <v>36.700000000000003</v>
      </c>
      <c r="L5691" s="2">
        <v>36.700000000000003</v>
      </c>
      <c r="M5691" s="2">
        <v>21</v>
      </c>
      <c r="N5691" s="2">
        <v>42.9</v>
      </c>
      <c r="O5691" s="2">
        <v>10</v>
      </c>
      <c r="P5691" s="2">
        <v>20.399999999999999</v>
      </c>
      <c r="S5691" s="2">
        <v>13</v>
      </c>
      <c r="T5691" s="2">
        <v>26.5</v>
      </c>
      <c r="U5691" s="2">
        <v>5</v>
      </c>
      <c r="V5691" s="2">
        <v>10.199999999999999</v>
      </c>
      <c r="Y5691" s="2">
        <v>31</v>
      </c>
      <c r="Z5691" s="2">
        <v>63.3</v>
      </c>
      <c r="AB5691" s="2">
        <v>1</v>
      </c>
      <c r="AC5691" s="2">
        <v>1</v>
      </c>
      <c r="AE5691" s="2">
        <v>48</v>
      </c>
      <c r="AF5691" s="2">
        <v>7</v>
      </c>
      <c r="AG5691" s="2">
        <v>14.3</v>
      </c>
      <c r="AH5691" s="2">
        <v>7</v>
      </c>
      <c r="AI5691" s="2">
        <v>14.3</v>
      </c>
      <c r="AJ5691" s="2">
        <v>14.6</v>
      </c>
      <c r="AK5691" s="2">
        <v>25</v>
      </c>
      <c r="AL5691" s="2">
        <v>51</v>
      </c>
      <c r="AM5691" s="2">
        <v>16</v>
      </c>
      <c r="AN5691" s="2">
        <v>32.700000000000003</v>
      </c>
      <c r="AQ5691" s="2">
        <v>7</v>
      </c>
      <c r="AR5691" s="2">
        <v>14.3</v>
      </c>
      <c r="AU5691" s="2">
        <v>1</v>
      </c>
      <c r="AV5691" s="2">
        <v>2</v>
      </c>
      <c r="AW5691" s="2">
        <v>42</v>
      </c>
      <c r="AX5691" s="2">
        <v>85.7</v>
      </c>
      <c r="AZ5691" s="2">
        <v>1</v>
      </c>
      <c r="BA5691" s="2">
        <v>1</v>
      </c>
    </row>
    <row r="5692" spans="1:53" ht="12.75" customHeight="1" x14ac:dyDescent="0.2">
      <c r="A5692">
        <v>3</v>
      </c>
      <c r="B5692" s="2">
        <v>2321</v>
      </c>
      <c r="C5692" s="17">
        <v>2.77</v>
      </c>
      <c r="D5692" s="2">
        <v>2.46</v>
      </c>
      <c r="G5692" s="17">
        <v>56</v>
      </c>
      <c r="H5692" s="2">
        <v>38</v>
      </c>
      <c r="I5692" s="2">
        <v>67.900000000000006</v>
      </c>
      <c r="J5692" s="2">
        <v>38</v>
      </c>
      <c r="K5692" s="2">
        <v>67.900000000000006</v>
      </c>
      <c r="L5692" s="2">
        <v>67.900000000000006</v>
      </c>
      <c r="M5692" s="2">
        <v>12</v>
      </c>
      <c r="N5692" s="2">
        <v>21.4</v>
      </c>
      <c r="O5692" s="2">
        <v>6</v>
      </c>
      <c r="P5692" s="2">
        <v>10.7</v>
      </c>
      <c r="S5692" s="2">
        <v>21</v>
      </c>
      <c r="T5692" s="2">
        <v>37.5</v>
      </c>
      <c r="U5692" s="2">
        <v>17</v>
      </c>
      <c r="V5692" s="2">
        <v>30.4</v>
      </c>
      <c r="Y5692" s="2">
        <v>18</v>
      </c>
      <c r="Z5692" s="2">
        <v>32.1</v>
      </c>
      <c r="AB5692" s="2">
        <v>6</v>
      </c>
      <c r="AE5692" s="2">
        <v>56</v>
      </c>
      <c r="AF5692" s="2">
        <v>30</v>
      </c>
      <c r="AG5692" s="2">
        <v>53.6</v>
      </c>
      <c r="AH5692" s="2">
        <v>30</v>
      </c>
      <c r="AI5692" s="2">
        <v>53.6</v>
      </c>
      <c r="AJ5692" s="2">
        <v>53.6</v>
      </c>
      <c r="AK5692" s="2">
        <v>14</v>
      </c>
      <c r="AL5692" s="2">
        <v>25</v>
      </c>
      <c r="AM5692" s="2">
        <v>12</v>
      </c>
      <c r="AN5692" s="2">
        <v>21.4</v>
      </c>
      <c r="AQ5692" s="2">
        <v>20</v>
      </c>
      <c r="AR5692" s="2">
        <v>35.700000000000003</v>
      </c>
      <c r="AS5692" s="2">
        <v>10</v>
      </c>
      <c r="AT5692" s="2">
        <v>17.899999999999999</v>
      </c>
      <c r="AW5692" s="2">
        <v>26</v>
      </c>
      <c r="AX5692" s="2">
        <v>46.4</v>
      </c>
      <c r="AZ5692" s="2">
        <v>6</v>
      </c>
    </row>
    <row r="5693" spans="1:53" ht="12.75" customHeight="1" x14ac:dyDescent="0.2">
      <c r="A5693">
        <v>3</v>
      </c>
      <c r="B5693" s="2">
        <v>2322</v>
      </c>
      <c r="C5693" s="17">
        <v>3.67</v>
      </c>
      <c r="D5693" s="2">
        <v>3.67</v>
      </c>
      <c r="G5693" s="17">
        <v>24</v>
      </c>
      <c r="H5693" s="2">
        <v>23</v>
      </c>
      <c r="I5693" s="2">
        <v>95.8</v>
      </c>
      <c r="J5693" s="2">
        <v>23</v>
      </c>
      <c r="K5693" s="2">
        <v>95.8</v>
      </c>
      <c r="L5693" s="2">
        <v>95.8</v>
      </c>
      <c r="O5693" s="2">
        <v>1</v>
      </c>
      <c r="P5693" s="2">
        <v>4.2</v>
      </c>
      <c r="S5693" s="2">
        <v>6</v>
      </c>
      <c r="T5693" s="2">
        <v>25</v>
      </c>
      <c r="U5693" s="2">
        <v>17</v>
      </c>
      <c r="V5693" s="2">
        <v>70.8</v>
      </c>
      <c r="Y5693" s="2">
        <v>1</v>
      </c>
      <c r="Z5693" s="2">
        <v>4.2</v>
      </c>
      <c r="AE5693" s="2">
        <v>24</v>
      </c>
      <c r="AF5693" s="2">
        <v>24</v>
      </c>
      <c r="AG5693" s="2">
        <v>100</v>
      </c>
      <c r="AH5693" s="2">
        <v>24</v>
      </c>
      <c r="AI5693" s="2">
        <v>100</v>
      </c>
      <c r="AJ5693" s="2">
        <v>100</v>
      </c>
      <c r="AQ5693" s="2">
        <v>8</v>
      </c>
      <c r="AR5693" s="2">
        <v>33.299999999999997</v>
      </c>
      <c r="AS5693" s="2">
        <v>16</v>
      </c>
      <c r="AT5693" s="2">
        <v>66.7</v>
      </c>
    </row>
    <row r="5694" spans="1:53" ht="12.75" customHeight="1" x14ac:dyDescent="0.2">
      <c r="A5694">
        <v>3</v>
      </c>
      <c r="B5694" s="2">
        <v>2326</v>
      </c>
      <c r="C5694" s="17">
        <v>2.85</v>
      </c>
      <c r="D5694" s="2">
        <v>2.66</v>
      </c>
      <c r="G5694" s="17">
        <v>59</v>
      </c>
      <c r="H5694" s="2">
        <v>42</v>
      </c>
      <c r="I5694" s="2">
        <v>71.2</v>
      </c>
      <c r="J5694" s="2">
        <v>42</v>
      </c>
      <c r="K5694" s="2">
        <v>71.2</v>
      </c>
      <c r="L5694" s="2">
        <v>71.2</v>
      </c>
      <c r="M5694" s="2">
        <v>9</v>
      </c>
      <c r="N5694" s="2">
        <v>15.3</v>
      </c>
      <c r="O5694" s="2">
        <v>8</v>
      </c>
      <c r="P5694" s="2">
        <v>13.6</v>
      </c>
      <c r="Q5694" s="2">
        <v>1</v>
      </c>
      <c r="R5694" s="2">
        <v>1.7</v>
      </c>
      <c r="S5694" s="2">
        <v>21</v>
      </c>
      <c r="T5694" s="2">
        <v>35.6</v>
      </c>
      <c r="U5694" s="2">
        <v>20</v>
      </c>
      <c r="V5694" s="2">
        <v>33.9</v>
      </c>
      <c r="Y5694" s="2">
        <v>17</v>
      </c>
      <c r="Z5694" s="2">
        <v>28.8</v>
      </c>
      <c r="AB5694" s="2">
        <v>1</v>
      </c>
      <c r="AC5694" s="2">
        <v>2</v>
      </c>
      <c r="AE5694" s="2">
        <v>59</v>
      </c>
      <c r="AF5694" s="2">
        <v>36</v>
      </c>
      <c r="AG5694" s="2">
        <v>61</v>
      </c>
      <c r="AH5694" s="2">
        <v>36</v>
      </c>
      <c r="AI5694" s="2">
        <v>61</v>
      </c>
      <c r="AJ5694" s="2">
        <v>61</v>
      </c>
      <c r="AK5694" s="2">
        <v>10</v>
      </c>
      <c r="AL5694" s="2">
        <v>16.899999999999999</v>
      </c>
      <c r="AM5694" s="2">
        <v>13</v>
      </c>
      <c r="AN5694" s="2">
        <v>22</v>
      </c>
      <c r="AQ5694" s="2">
        <v>23</v>
      </c>
      <c r="AR5694" s="2">
        <v>39</v>
      </c>
      <c r="AS5694" s="2">
        <v>13</v>
      </c>
      <c r="AT5694" s="2">
        <v>22</v>
      </c>
      <c r="AW5694" s="2">
        <v>23</v>
      </c>
      <c r="AX5694" s="2">
        <v>39</v>
      </c>
      <c r="AZ5694" s="2">
        <v>1</v>
      </c>
      <c r="BA5694" s="2">
        <v>2</v>
      </c>
    </row>
    <row r="5695" spans="1:53" ht="12.75" customHeight="1" x14ac:dyDescent="0.2">
      <c r="A5695">
        <v>3</v>
      </c>
      <c r="B5695" s="2">
        <v>2328</v>
      </c>
      <c r="C5695" s="17">
        <v>3.03</v>
      </c>
      <c r="D5695" s="2">
        <v>2.73</v>
      </c>
      <c r="G5695" s="17">
        <v>65</v>
      </c>
      <c r="H5695" s="2">
        <v>49</v>
      </c>
      <c r="I5695" s="2">
        <v>75.400000000000006</v>
      </c>
      <c r="J5695" s="2">
        <v>49</v>
      </c>
      <c r="K5695" s="2">
        <v>75.400000000000006</v>
      </c>
      <c r="L5695" s="2">
        <v>75.400000000000006</v>
      </c>
      <c r="M5695" s="2">
        <v>9</v>
      </c>
      <c r="N5695" s="2">
        <v>13.8</v>
      </c>
      <c r="O5695" s="2">
        <v>7</v>
      </c>
      <c r="P5695" s="2">
        <v>10.8</v>
      </c>
      <c r="S5695" s="2">
        <v>22</v>
      </c>
      <c r="T5695" s="2">
        <v>33.799999999999997</v>
      </c>
      <c r="U5695" s="2">
        <v>27</v>
      </c>
      <c r="V5695" s="2">
        <v>41.5</v>
      </c>
      <c r="Y5695" s="2">
        <v>16</v>
      </c>
      <c r="Z5695" s="2">
        <v>24.6</v>
      </c>
      <c r="AE5695" s="2">
        <v>64</v>
      </c>
      <c r="AF5695" s="2">
        <v>41</v>
      </c>
      <c r="AG5695" s="2">
        <v>64.099999999999994</v>
      </c>
      <c r="AH5695" s="2">
        <v>41</v>
      </c>
      <c r="AI5695" s="2">
        <v>64.099999999999994</v>
      </c>
      <c r="AJ5695" s="2">
        <v>64.099999999999994</v>
      </c>
      <c r="AK5695" s="2">
        <v>8</v>
      </c>
      <c r="AL5695" s="2">
        <v>12.5</v>
      </c>
      <c r="AM5695" s="2">
        <v>15</v>
      </c>
      <c r="AN5695" s="2">
        <v>23.4</v>
      </c>
      <c r="AO5695" s="2">
        <v>1</v>
      </c>
      <c r="AP5695" s="2">
        <v>1.6</v>
      </c>
      <c r="AQ5695" s="2">
        <v>23</v>
      </c>
      <c r="AR5695" s="2">
        <v>35.9</v>
      </c>
      <c r="AS5695" s="2">
        <v>17</v>
      </c>
      <c r="AT5695" s="2">
        <v>26.6</v>
      </c>
      <c r="AW5695" s="2">
        <v>23</v>
      </c>
      <c r="AX5695" s="2">
        <v>35.9</v>
      </c>
      <c r="AY5695" s="2">
        <v>1</v>
      </c>
    </row>
    <row r="5696" spans="1:53" ht="12.75" customHeight="1" x14ac:dyDescent="0.2">
      <c r="A5696">
        <v>3</v>
      </c>
      <c r="B5696" s="2">
        <v>2334</v>
      </c>
      <c r="C5696" s="17">
        <v>3.09</v>
      </c>
      <c r="D5696" s="2">
        <v>2.94</v>
      </c>
      <c r="G5696" s="17">
        <v>65</v>
      </c>
      <c r="H5696" s="2">
        <v>50</v>
      </c>
      <c r="I5696" s="2">
        <v>74.599999999999994</v>
      </c>
      <c r="J5696" s="2">
        <v>50</v>
      </c>
      <c r="K5696" s="2">
        <v>74.599999999999994</v>
      </c>
      <c r="L5696" s="2">
        <v>76.900000000000006</v>
      </c>
      <c r="M5696" s="2">
        <v>10</v>
      </c>
      <c r="N5696" s="2">
        <v>14.9</v>
      </c>
      <c r="O5696" s="2">
        <v>5</v>
      </c>
      <c r="P5696" s="2">
        <v>7.5</v>
      </c>
      <c r="S5696" s="2">
        <v>13</v>
      </c>
      <c r="T5696" s="2">
        <v>19.399999999999999</v>
      </c>
      <c r="U5696" s="2">
        <v>37</v>
      </c>
      <c r="V5696" s="2">
        <v>55.2</v>
      </c>
      <c r="W5696" s="2">
        <v>2</v>
      </c>
      <c r="X5696" s="2">
        <v>3</v>
      </c>
      <c r="Y5696" s="2">
        <v>17</v>
      </c>
      <c r="Z5696" s="2">
        <v>25.4</v>
      </c>
      <c r="AB5696" s="2">
        <v>1</v>
      </c>
      <c r="AC5696" s="2">
        <v>5</v>
      </c>
      <c r="AE5696" s="2">
        <v>65</v>
      </c>
      <c r="AF5696" s="2">
        <v>49</v>
      </c>
      <c r="AG5696" s="2">
        <v>73.099999999999994</v>
      </c>
      <c r="AH5696" s="2">
        <v>49</v>
      </c>
      <c r="AI5696" s="2">
        <v>73.099999999999994</v>
      </c>
      <c r="AJ5696" s="2">
        <v>75.400000000000006</v>
      </c>
      <c r="AK5696" s="2">
        <v>5</v>
      </c>
      <c r="AL5696" s="2">
        <v>7.5</v>
      </c>
      <c r="AM5696" s="2">
        <v>11</v>
      </c>
      <c r="AN5696" s="2">
        <v>16.399999999999999</v>
      </c>
      <c r="AQ5696" s="2">
        <v>26</v>
      </c>
      <c r="AR5696" s="2">
        <v>38.799999999999997</v>
      </c>
      <c r="AS5696" s="2">
        <v>23</v>
      </c>
      <c r="AT5696" s="2">
        <v>34.299999999999997</v>
      </c>
      <c r="AU5696" s="2">
        <v>2</v>
      </c>
      <c r="AV5696" s="2">
        <v>3</v>
      </c>
      <c r="AW5696" s="2">
        <v>18</v>
      </c>
      <c r="AX5696" s="2">
        <v>26.9</v>
      </c>
      <c r="AZ5696" s="2">
        <v>1</v>
      </c>
      <c r="BA5696" s="2">
        <v>5</v>
      </c>
    </row>
    <row r="5697" spans="1:53" ht="12.75" customHeight="1" x14ac:dyDescent="0.2">
      <c r="A5697">
        <v>3</v>
      </c>
      <c r="B5697" s="2">
        <v>2336</v>
      </c>
      <c r="C5697" s="17">
        <v>2.27</v>
      </c>
      <c r="D5697" s="2">
        <v>1.87</v>
      </c>
      <c r="G5697" s="17">
        <v>52</v>
      </c>
      <c r="H5697" s="2">
        <v>26</v>
      </c>
      <c r="I5697" s="2">
        <v>50</v>
      </c>
      <c r="J5697" s="2">
        <v>26</v>
      </c>
      <c r="K5697" s="2">
        <v>50</v>
      </c>
      <c r="L5697" s="2">
        <v>50</v>
      </c>
      <c r="M5697" s="2">
        <v>19</v>
      </c>
      <c r="N5697" s="2">
        <v>36.5</v>
      </c>
      <c r="O5697" s="2">
        <v>7</v>
      </c>
      <c r="P5697" s="2">
        <v>13.5</v>
      </c>
      <c r="Q5697" s="2">
        <v>1</v>
      </c>
      <c r="R5697" s="2">
        <v>1.9</v>
      </c>
      <c r="S5697" s="2">
        <v>15</v>
      </c>
      <c r="T5697" s="2">
        <v>28.8</v>
      </c>
      <c r="U5697" s="2">
        <v>10</v>
      </c>
      <c r="V5697" s="2">
        <v>19.2</v>
      </c>
      <c r="Y5697" s="2">
        <v>26</v>
      </c>
      <c r="Z5697" s="2">
        <v>50</v>
      </c>
      <c r="AB5697" s="2">
        <v>1</v>
      </c>
      <c r="AE5697" s="2">
        <v>52</v>
      </c>
      <c r="AF5697" s="2">
        <v>10</v>
      </c>
      <c r="AG5697" s="2">
        <v>19.2</v>
      </c>
      <c r="AH5697" s="2">
        <v>10</v>
      </c>
      <c r="AI5697" s="2">
        <v>19.2</v>
      </c>
      <c r="AJ5697" s="2">
        <v>19.2</v>
      </c>
      <c r="AK5697" s="2">
        <v>19</v>
      </c>
      <c r="AL5697" s="2">
        <v>36.5</v>
      </c>
      <c r="AM5697" s="2">
        <v>23</v>
      </c>
      <c r="AN5697" s="2">
        <v>44.2</v>
      </c>
      <c r="AQ5697" s="2">
        <v>8</v>
      </c>
      <c r="AR5697" s="2">
        <v>15.4</v>
      </c>
      <c r="AS5697" s="2">
        <v>2</v>
      </c>
      <c r="AT5697" s="2">
        <v>3.8</v>
      </c>
      <c r="AW5697" s="2">
        <v>42</v>
      </c>
      <c r="AX5697" s="2">
        <v>80.8</v>
      </c>
      <c r="AZ5697" s="2">
        <v>1</v>
      </c>
    </row>
    <row r="5698" spans="1:53" ht="12.75" customHeight="1" x14ac:dyDescent="0.2">
      <c r="A5698">
        <v>3</v>
      </c>
      <c r="B5698" s="2">
        <v>2340</v>
      </c>
      <c r="C5698" s="17">
        <v>2.97</v>
      </c>
      <c r="D5698" s="2">
        <v>3.04</v>
      </c>
      <c r="G5698" s="17">
        <v>77</v>
      </c>
      <c r="H5698" s="2">
        <v>55</v>
      </c>
      <c r="I5698" s="2">
        <v>71.400000000000006</v>
      </c>
      <c r="J5698" s="2">
        <v>55</v>
      </c>
      <c r="K5698" s="2">
        <v>71.400000000000006</v>
      </c>
      <c r="L5698" s="2">
        <v>71.400000000000006</v>
      </c>
      <c r="M5698" s="2">
        <v>12</v>
      </c>
      <c r="N5698" s="2">
        <v>15.6</v>
      </c>
      <c r="O5698" s="2">
        <v>10</v>
      </c>
      <c r="P5698" s="2">
        <v>13</v>
      </c>
      <c r="S5698" s="2">
        <v>23</v>
      </c>
      <c r="T5698" s="2">
        <v>29.9</v>
      </c>
      <c r="U5698" s="2">
        <v>32</v>
      </c>
      <c r="V5698" s="2">
        <v>41.6</v>
      </c>
      <c r="Y5698" s="2">
        <v>22</v>
      </c>
      <c r="Z5698" s="2">
        <v>28.6</v>
      </c>
      <c r="AE5698" s="2">
        <v>77</v>
      </c>
      <c r="AF5698" s="2">
        <v>59</v>
      </c>
      <c r="AG5698" s="2">
        <v>76.599999999999994</v>
      </c>
      <c r="AH5698" s="2">
        <v>59</v>
      </c>
      <c r="AI5698" s="2">
        <v>76.599999999999994</v>
      </c>
      <c r="AJ5698" s="2">
        <v>76.599999999999994</v>
      </c>
      <c r="AK5698" s="2">
        <v>8</v>
      </c>
      <c r="AL5698" s="2">
        <v>10.4</v>
      </c>
      <c r="AM5698" s="2">
        <v>10</v>
      </c>
      <c r="AN5698" s="2">
        <v>13</v>
      </c>
      <c r="AQ5698" s="2">
        <v>30</v>
      </c>
      <c r="AR5698" s="2">
        <v>39</v>
      </c>
      <c r="AS5698" s="2">
        <v>29</v>
      </c>
      <c r="AT5698" s="2">
        <v>37.700000000000003</v>
      </c>
      <c r="AW5698" s="2">
        <v>18</v>
      </c>
      <c r="AX5698" s="2">
        <v>23.4</v>
      </c>
    </row>
    <row r="5699" spans="1:53" ht="12.75" customHeight="1" x14ac:dyDescent="0.2">
      <c r="A5699">
        <v>3</v>
      </c>
      <c r="B5699" s="2">
        <v>2341</v>
      </c>
      <c r="C5699" s="17">
        <v>3.54</v>
      </c>
      <c r="D5699" s="2">
        <v>3.11</v>
      </c>
      <c r="G5699" s="17">
        <v>28</v>
      </c>
      <c r="H5699" s="2">
        <v>27</v>
      </c>
      <c r="I5699" s="2">
        <v>96.4</v>
      </c>
      <c r="J5699" s="2">
        <v>27</v>
      </c>
      <c r="K5699" s="2">
        <v>96.4</v>
      </c>
      <c r="L5699" s="2">
        <v>96.4</v>
      </c>
      <c r="O5699" s="2">
        <v>1</v>
      </c>
      <c r="P5699" s="2">
        <v>3.6</v>
      </c>
      <c r="S5699" s="2">
        <v>11</v>
      </c>
      <c r="T5699" s="2">
        <v>39.299999999999997</v>
      </c>
      <c r="U5699" s="2">
        <v>16</v>
      </c>
      <c r="V5699" s="2">
        <v>57.1</v>
      </c>
      <c r="Y5699" s="2">
        <v>1</v>
      </c>
      <c r="Z5699" s="2">
        <v>3.6</v>
      </c>
      <c r="AE5699" s="2">
        <v>28</v>
      </c>
      <c r="AF5699" s="2">
        <v>25</v>
      </c>
      <c r="AG5699" s="2">
        <v>89.3</v>
      </c>
      <c r="AH5699" s="2">
        <v>25</v>
      </c>
      <c r="AI5699" s="2">
        <v>89.3</v>
      </c>
      <c r="AJ5699" s="2">
        <v>89.3</v>
      </c>
      <c r="AM5699" s="2">
        <v>3</v>
      </c>
      <c r="AN5699" s="2">
        <v>10.7</v>
      </c>
      <c r="AQ5699" s="2">
        <v>19</v>
      </c>
      <c r="AR5699" s="2">
        <v>67.900000000000006</v>
      </c>
      <c r="AS5699" s="2">
        <v>6</v>
      </c>
      <c r="AT5699" s="2">
        <v>21.4</v>
      </c>
      <c r="AW5699" s="2">
        <v>3</v>
      </c>
      <c r="AX5699" s="2">
        <v>10.7</v>
      </c>
    </row>
    <row r="5700" spans="1:53" ht="12.75" customHeight="1" x14ac:dyDescent="0.2">
      <c r="A5700">
        <v>3</v>
      </c>
      <c r="B5700" s="2">
        <v>2342</v>
      </c>
      <c r="C5700" s="17">
        <v>3.2</v>
      </c>
      <c r="D5700" s="2">
        <v>2.67</v>
      </c>
      <c r="G5700" s="17">
        <v>43</v>
      </c>
      <c r="H5700" s="2">
        <v>37</v>
      </c>
      <c r="I5700" s="2">
        <v>82.2</v>
      </c>
      <c r="J5700" s="2">
        <v>37</v>
      </c>
      <c r="K5700" s="2">
        <v>82.2</v>
      </c>
      <c r="L5700" s="2">
        <v>86</v>
      </c>
      <c r="M5700" s="2">
        <v>2</v>
      </c>
      <c r="N5700" s="2">
        <v>4.4000000000000004</v>
      </c>
      <c r="O5700" s="2">
        <v>4</v>
      </c>
      <c r="P5700" s="2">
        <v>8.9</v>
      </c>
      <c r="S5700" s="2">
        <v>14</v>
      </c>
      <c r="T5700" s="2">
        <v>31.1</v>
      </c>
      <c r="U5700" s="2">
        <v>23</v>
      </c>
      <c r="V5700" s="2">
        <v>51.1</v>
      </c>
      <c r="W5700" s="2">
        <v>2</v>
      </c>
      <c r="X5700" s="2">
        <v>4.4000000000000004</v>
      </c>
      <c r="Y5700" s="2">
        <v>8</v>
      </c>
      <c r="Z5700" s="2">
        <v>17.8</v>
      </c>
      <c r="AE5700" s="2">
        <v>42</v>
      </c>
      <c r="AF5700" s="2">
        <v>28</v>
      </c>
      <c r="AG5700" s="2">
        <v>65.099999999999994</v>
      </c>
      <c r="AH5700" s="2">
        <v>28</v>
      </c>
      <c r="AI5700" s="2">
        <v>65.099999999999994</v>
      </c>
      <c r="AJ5700" s="2">
        <v>66.7</v>
      </c>
      <c r="AK5700" s="2">
        <v>7</v>
      </c>
      <c r="AL5700" s="2">
        <v>16.3</v>
      </c>
      <c r="AM5700" s="2">
        <v>7</v>
      </c>
      <c r="AN5700" s="2">
        <v>16.3</v>
      </c>
      <c r="AQ5700" s="2">
        <v>18</v>
      </c>
      <c r="AR5700" s="2">
        <v>41.9</v>
      </c>
      <c r="AS5700" s="2">
        <v>10</v>
      </c>
      <c r="AT5700" s="2">
        <v>23.3</v>
      </c>
      <c r="AU5700" s="2">
        <v>1</v>
      </c>
      <c r="AV5700" s="2">
        <v>2.2999999999999998</v>
      </c>
      <c r="AW5700" s="2">
        <v>15</v>
      </c>
      <c r="AX5700" s="2">
        <v>34.9</v>
      </c>
      <c r="AY5700" s="2">
        <v>2</v>
      </c>
    </row>
    <row r="5701" spans="1:53" ht="12.75" customHeight="1" x14ac:dyDescent="0.2">
      <c r="A5701">
        <v>3</v>
      </c>
      <c r="B5701" s="2">
        <v>2345</v>
      </c>
      <c r="C5701" s="17">
        <v>2.5499999999999998</v>
      </c>
      <c r="D5701" s="2">
        <v>2.14</v>
      </c>
      <c r="G5701" s="17">
        <v>99</v>
      </c>
      <c r="H5701" s="2">
        <v>55</v>
      </c>
      <c r="I5701" s="2">
        <v>55</v>
      </c>
      <c r="J5701" s="2">
        <v>55</v>
      </c>
      <c r="K5701" s="2">
        <v>55</v>
      </c>
      <c r="L5701" s="2">
        <v>55.6</v>
      </c>
      <c r="M5701" s="2">
        <v>24</v>
      </c>
      <c r="N5701" s="2">
        <v>24</v>
      </c>
      <c r="O5701" s="2">
        <v>20</v>
      </c>
      <c r="P5701" s="2">
        <v>20</v>
      </c>
      <c r="Q5701" s="2">
        <v>1</v>
      </c>
      <c r="R5701" s="2">
        <v>1</v>
      </c>
      <c r="S5701" s="2">
        <v>25</v>
      </c>
      <c r="T5701" s="2">
        <v>25</v>
      </c>
      <c r="U5701" s="2">
        <v>29</v>
      </c>
      <c r="V5701" s="2">
        <v>29</v>
      </c>
      <c r="W5701" s="2">
        <v>1</v>
      </c>
      <c r="X5701" s="2">
        <v>1</v>
      </c>
      <c r="Y5701" s="2">
        <v>45</v>
      </c>
      <c r="Z5701" s="2">
        <v>45</v>
      </c>
      <c r="AB5701" s="2">
        <v>1</v>
      </c>
      <c r="AE5701" s="2">
        <v>99</v>
      </c>
      <c r="AF5701" s="2">
        <v>38</v>
      </c>
      <c r="AG5701" s="2">
        <v>38</v>
      </c>
      <c r="AH5701" s="2">
        <v>38</v>
      </c>
      <c r="AI5701" s="2">
        <v>38</v>
      </c>
      <c r="AJ5701" s="2">
        <v>38.4</v>
      </c>
      <c r="AK5701" s="2">
        <v>24</v>
      </c>
      <c r="AL5701" s="2">
        <v>24</v>
      </c>
      <c r="AM5701" s="2">
        <v>37</v>
      </c>
      <c r="AN5701" s="2">
        <v>37</v>
      </c>
      <c r="AO5701" s="2">
        <v>1</v>
      </c>
      <c r="AP5701" s="2">
        <v>1</v>
      </c>
      <c r="AQ5701" s="2">
        <v>32</v>
      </c>
      <c r="AR5701" s="2">
        <v>32</v>
      </c>
      <c r="AS5701" s="2">
        <v>5</v>
      </c>
      <c r="AT5701" s="2">
        <v>5</v>
      </c>
      <c r="AU5701" s="2">
        <v>1</v>
      </c>
      <c r="AV5701" s="2">
        <v>1</v>
      </c>
      <c r="AW5701" s="2">
        <v>62</v>
      </c>
      <c r="AX5701" s="2">
        <v>62</v>
      </c>
      <c r="AZ5701" s="2">
        <v>1</v>
      </c>
    </row>
    <row r="5702" spans="1:53" ht="12.75" customHeight="1" x14ac:dyDescent="0.2">
      <c r="A5702">
        <v>3</v>
      </c>
      <c r="B5702" s="2">
        <v>2347</v>
      </c>
      <c r="C5702" s="17">
        <v>2.4900000000000002</v>
      </c>
      <c r="D5702" s="2">
        <v>2.27</v>
      </c>
      <c r="G5702" s="17">
        <v>80</v>
      </c>
      <c r="H5702" s="2">
        <v>42</v>
      </c>
      <c r="I5702" s="2">
        <v>52.5</v>
      </c>
      <c r="J5702" s="2">
        <v>42</v>
      </c>
      <c r="K5702" s="2">
        <v>52.5</v>
      </c>
      <c r="L5702" s="2">
        <v>52.5</v>
      </c>
      <c r="M5702" s="2">
        <v>18</v>
      </c>
      <c r="N5702" s="2">
        <v>22.5</v>
      </c>
      <c r="O5702" s="2">
        <v>20</v>
      </c>
      <c r="P5702" s="2">
        <v>25</v>
      </c>
      <c r="S5702" s="2">
        <v>27</v>
      </c>
      <c r="T5702" s="2">
        <v>33.799999999999997</v>
      </c>
      <c r="U5702" s="2">
        <v>15</v>
      </c>
      <c r="V5702" s="2">
        <v>18.8</v>
      </c>
      <c r="Y5702" s="2">
        <v>38</v>
      </c>
      <c r="Z5702" s="2">
        <v>47.5</v>
      </c>
      <c r="AB5702" s="2">
        <v>1</v>
      </c>
      <c r="AE5702" s="2">
        <v>80</v>
      </c>
      <c r="AF5702" s="2">
        <v>34</v>
      </c>
      <c r="AG5702" s="2">
        <v>42.5</v>
      </c>
      <c r="AH5702" s="2">
        <v>34</v>
      </c>
      <c r="AI5702" s="2">
        <v>42.5</v>
      </c>
      <c r="AJ5702" s="2">
        <v>42.5</v>
      </c>
      <c r="AK5702" s="2">
        <v>22</v>
      </c>
      <c r="AL5702" s="2">
        <v>27.5</v>
      </c>
      <c r="AM5702" s="2">
        <v>24</v>
      </c>
      <c r="AN5702" s="2">
        <v>30</v>
      </c>
      <c r="AQ5702" s="2">
        <v>24</v>
      </c>
      <c r="AR5702" s="2">
        <v>30</v>
      </c>
      <c r="AS5702" s="2">
        <v>10</v>
      </c>
      <c r="AT5702" s="2">
        <v>12.5</v>
      </c>
      <c r="AW5702" s="2">
        <v>46</v>
      </c>
      <c r="AX5702" s="2">
        <v>57.5</v>
      </c>
      <c r="AZ5702" s="2">
        <v>1</v>
      </c>
    </row>
    <row r="5703" spans="1:53" ht="12.75" customHeight="1" x14ac:dyDescent="0.2">
      <c r="A5703">
        <v>3</v>
      </c>
      <c r="B5703" s="2">
        <v>2353</v>
      </c>
      <c r="C5703" s="17">
        <v>3.21</v>
      </c>
      <c r="D5703" s="2">
        <v>3.1</v>
      </c>
      <c r="G5703" s="17">
        <v>71</v>
      </c>
      <c r="H5703" s="2">
        <v>58</v>
      </c>
      <c r="I5703" s="2">
        <v>81.7</v>
      </c>
      <c r="J5703" s="2">
        <v>58</v>
      </c>
      <c r="K5703" s="2">
        <v>81.7</v>
      </c>
      <c r="L5703" s="2">
        <v>81.7</v>
      </c>
      <c r="M5703" s="2">
        <v>6</v>
      </c>
      <c r="N5703" s="2">
        <v>8.5</v>
      </c>
      <c r="O5703" s="2">
        <v>7</v>
      </c>
      <c r="P5703" s="2">
        <v>9.9</v>
      </c>
      <c r="S5703" s="2">
        <v>24</v>
      </c>
      <c r="T5703" s="2">
        <v>33.799999999999997</v>
      </c>
      <c r="U5703" s="2">
        <v>34</v>
      </c>
      <c r="V5703" s="2">
        <v>47.9</v>
      </c>
      <c r="Y5703" s="2">
        <v>13</v>
      </c>
      <c r="Z5703" s="2">
        <v>18.3</v>
      </c>
      <c r="AB5703" s="2">
        <v>1</v>
      </c>
      <c r="AE5703" s="2">
        <v>71</v>
      </c>
      <c r="AF5703" s="2">
        <v>61</v>
      </c>
      <c r="AG5703" s="2">
        <v>85.9</v>
      </c>
      <c r="AH5703" s="2">
        <v>61</v>
      </c>
      <c r="AI5703" s="2">
        <v>85.9</v>
      </c>
      <c r="AJ5703" s="2">
        <v>85.9</v>
      </c>
      <c r="AK5703" s="2">
        <v>1</v>
      </c>
      <c r="AL5703" s="2">
        <v>1.4</v>
      </c>
      <c r="AM5703" s="2">
        <v>9</v>
      </c>
      <c r="AN5703" s="2">
        <v>12.7</v>
      </c>
      <c r="AO5703" s="2">
        <v>1</v>
      </c>
      <c r="AP5703" s="2">
        <v>1.4</v>
      </c>
      <c r="AQ5703" s="2">
        <v>39</v>
      </c>
      <c r="AR5703" s="2">
        <v>54.9</v>
      </c>
      <c r="AS5703" s="2">
        <v>21</v>
      </c>
      <c r="AT5703" s="2">
        <v>29.6</v>
      </c>
      <c r="AW5703" s="2">
        <v>10</v>
      </c>
      <c r="AX5703" s="2">
        <v>14.1</v>
      </c>
      <c r="AZ5703" s="2">
        <v>1</v>
      </c>
    </row>
    <row r="5704" spans="1:53" ht="12.75" customHeight="1" x14ac:dyDescent="0.2">
      <c r="A5704">
        <v>3</v>
      </c>
      <c r="B5704" s="2">
        <v>2355</v>
      </c>
      <c r="G5704" s="17">
        <v>7</v>
      </c>
      <c r="AE5704" s="2">
        <v>7</v>
      </c>
    </row>
    <row r="5705" spans="1:53" ht="12.75" customHeight="1" x14ac:dyDescent="0.2">
      <c r="A5705">
        <v>3</v>
      </c>
      <c r="B5705" s="2">
        <v>2358</v>
      </c>
      <c r="C5705" s="17">
        <v>3.39</v>
      </c>
      <c r="D5705" s="2">
        <v>2.81</v>
      </c>
      <c r="G5705" s="17">
        <v>31</v>
      </c>
      <c r="H5705" s="2">
        <v>27</v>
      </c>
      <c r="I5705" s="2">
        <v>87.1</v>
      </c>
      <c r="J5705" s="2">
        <v>27</v>
      </c>
      <c r="K5705" s="2">
        <v>87.1</v>
      </c>
      <c r="L5705" s="2">
        <v>87.1</v>
      </c>
      <c r="M5705" s="2">
        <v>2</v>
      </c>
      <c r="N5705" s="2">
        <v>6.5</v>
      </c>
      <c r="O5705" s="2">
        <v>2</v>
      </c>
      <c r="P5705" s="2">
        <v>6.5</v>
      </c>
      <c r="S5705" s="2">
        <v>9</v>
      </c>
      <c r="T5705" s="2">
        <v>29</v>
      </c>
      <c r="U5705" s="2">
        <v>18</v>
      </c>
      <c r="V5705" s="2">
        <v>58.1</v>
      </c>
      <c r="Y5705" s="2">
        <v>4</v>
      </c>
      <c r="Z5705" s="2">
        <v>12.9</v>
      </c>
      <c r="AC5705" s="2">
        <v>2</v>
      </c>
      <c r="AE5705" s="2">
        <v>31</v>
      </c>
      <c r="AF5705" s="2">
        <v>21</v>
      </c>
      <c r="AG5705" s="2">
        <v>67.7</v>
      </c>
      <c r="AH5705" s="2">
        <v>21</v>
      </c>
      <c r="AI5705" s="2">
        <v>67.7</v>
      </c>
      <c r="AJ5705" s="2">
        <v>67.7</v>
      </c>
      <c r="AK5705" s="2">
        <v>4</v>
      </c>
      <c r="AL5705" s="2">
        <v>12.9</v>
      </c>
      <c r="AM5705" s="2">
        <v>6</v>
      </c>
      <c r="AN5705" s="2">
        <v>19.399999999999999</v>
      </c>
      <c r="AQ5705" s="2">
        <v>13</v>
      </c>
      <c r="AR5705" s="2">
        <v>41.9</v>
      </c>
      <c r="AS5705" s="2">
        <v>8</v>
      </c>
      <c r="AT5705" s="2">
        <v>25.8</v>
      </c>
      <c r="AW5705" s="2">
        <v>10</v>
      </c>
      <c r="AX5705" s="2">
        <v>32.299999999999997</v>
      </c>
      <c r="BA5705" s="2">
        <v>2</v>
      </c>
    </row>
    <row r="5706" spans="1:53" ht="12.75" customHeight="1" x14ac:dyDescent="0.2">
      <c r="A5706">
        <v>3</v>
      </c>
      <c r="B5706" s="2">
        <v>2361</v>
      </c>
      <c r="C5706" s="17">
        <v>3.16</v>
      </c>
      <c r="D5706" s="2">
        <v>2.37</v>
      </c>
      <c r="G5706" s="17">
        <v>56</v>
      </c>
      <c r="H5706" s="2">
        <v>41</v>
      </c>
      <c r="I5706" s="2">
        <v>71.900000000000006</v>
      </c>
      <c r="J5706" s="2">
        <v>41</v>
      </c>
      <c r="K5706" s="2">
        <v>71.900000000000006</v>
      </c>
      <c r="L5706" s="2">
        <v>73.2</v>
      </c>
      <c r="M5706" s="2">
        <v>5</v>
      </c>
      <c r="N5706" s="2">
        <v>8.8000000000000007</v>
      </c>
      <c r="O5706" s="2">
        <v>10</v>
      </c>
      <c r="P5706" s="2">
        <v>17.5</v>
      </c>
      <c r="S5706" s="2">
        <v>9</v>
      </c>
      <c r="T5706" s="2">
        <v>15.8</v>
      </c>
      <c r="U5706" s="2">
        <v>32</v>
      </c>
      <c r="V5706" s="2">
        <v>56.1</v>
      </c>
      <c r="W5706" s="2">
        <v>1</v>
      </c>
      <c r="X5706" s="2">
        <v>1.8</v>
      </c>
      <c r="Y5706" s="2">
        <v>16</v>
      </c>
      <c r="Z5706" s="2">
        <v>28.1</v>
      </c>
      <c r="AE5706" s="2">
        <v>55</v>
      </c>
      <c r="AF5706" s="2">
        <v>29</v>
      </c>
      <c r="AG5706" s="2">
        <v>50.9</v>
      </c>
      <c r="AH5706" s="2">
        <v>29</v>
      </c>
      <c r="AI5706" s="2">
        <v>50.9</v>
      </c>
      <c r="AJ5706" s="2">
        <v>52.7</v>
      </c>
      <c r="AK5706" s="2">
        <v>11</v>
      </c>
      <c r="AL5706" s="2">
        <v>19.3</v>
      </c>
      <c r="AM5706" s="2">
        <v>15</v>
      </c>
      <c r="AN5706" s="2">
        <v>26.3</v>
      </c>
      <c r="AQ5706" s="2">
        <v>22</v>
      </c>
      <c r="AR5706" s="2">
        <v>38.6</v>
      </c>
      <c r="AS5706" s="2">
        <v>7</v>
      </c>
      <c r="AT5706" s="2">
        <v>12.3</v>
      </c>
      <c r="AU5706" s="2">
        <v>2</v>
      </c>
      <c r="AV5706" s="2">
        <v>3.5</v>
      </c>
      <c r="AW5706" s="2">
        <v>28</v>
      </c>
      <c r="AX5706" s="2">
        <v>49.1</v>
      </c>
    </row>
    <row r="5707" spans="1:53" ht="12.75" customHeight="1" x14ac:dyDescent="0.2">
      <c r="A5707">
        <v>3</v>
      </c>
      <c r="B5707" s="2">
        <v>2365</v>
      </c>
      <c r="C5707" s="17">
        <v>3.26</v>
      </c>
      <c r="D5707" s="2">
        <v>3.14</v>
      </c>
      <c r="G5707" s="17">
        <v>43</v>
      </c>
      <c r="H5707" s="2">
        <v>37</v>
      </c>
      <c r="I5707" s="2">
        <v>86</v>
      </c>
      <c r="J5707" s="2">
        <v>37</v>
      </c>
      <c r="K5707" s="2">
        <v>86</v>
      </c>
      <c r="L5707" s="2">
        <v>86</v>
      </c>
      <c r="M5707" s="2">
        <v>1</v>
      </c>
      <c r="N5707" s="2">
        <v>2.2999999999999998</v>
      </c>
      <c r="O5707" s="2">
        <v>5</v>
      </c>
      <c r="P5707" s="2">
        <v>11.6</v>
      </c>
      <c r="S5707" s="2">
        <v>19</v>
      </c>
      <c r="T5707" s="2">
        <v>44.2</v>
      </c>
      <c r="U5707" s="2">
        <v>18</v>
      </c>
      <c r="V5707" s="2">
        <v>41.9</v>
      </c>
      <c r="Y5707" s="2">
        <v>6</v>
      </c>
      <c r="Z5707" s="2">
        <v>14</v>
      </c>
      <c r="AE5707" s="2">
        <v>43</v>
      </c>
      <c r="AF5707" s="2">
        <v>37</v>
      </c>
      <c r="AG5707" s="2">
        <v>86</v>
      </c>
      <c r="AH5707" s="2">
        <v>37</v>
      </c>
      <c r="AI5707" s="2">
        <v>86</v>
      </c>
      <c r="AJ5707" s="2">
        <v>86</v>
      </c>
      <c r="AK5707" s="2">
        <v>2</v>
      </c>
      <c r="AL5707" s="2">
        <v>4.7</v>
      </c>
      <c r="AM5707" s="2">
        <v>4</v>
      </c>
      <c r="AN5707" s="2">
        <v>9.3000000000000007</v>
      </c>
      <c r="AQ5707" s="2">
        <v>23</v>
      </c>
      <c r="AR5707" s="2">
        <v>53.5</v>
      </c>
      <c r="AS5707" s="2">
        <v>14</v>
      </c>
      <c r="AT5707" s="2">
        <v>32.6</v>
      </c>
      <c r="AW5707" s="2">
        <v>6</v>
      </c>
      <c r="AX5707" s="2">
        <v>14</v>
      </c>
    </row>
    <row r="5708" spans="1:53" ht="12.75" customHeight="1" x14ac:dyDescent="0.2">
      <c r="A5708">
        <v>3</v>
      </c>
      <c r="B5708" s="2">
        <v>2368</v>
      </c>
      <c r="C5708" s="17">
        <v>3.38</v>
      </c>
      <c r="D5708" s="2">
        <v>2.64</v>
      </c>
      <c r="G5708" s="17">
        <v>39</v>
      </c>
      <c r="H5708" s="2">
        <v>35</v>
      </c>
      <c r="I5708" s="2">
        <v>89.7</v>
      </c>
      <c r="J5708" s="2">
        <v>35</v>
      </c>
      <c r="K5708" s="2">
        <v>89.7</v>
      </c>
      <c r="L5708" s="2">
        <v>89.7</v>
      </c>
      <c r="M5708" s="2">
        <v>3</v>
      </c>
      <c r="N5708" s="2">
        <v>7.7</v>
      </c>
      <c r="O5708" s="2">
        <v>1</v>
      </c>
      <c r="P5708" s="2">
        <v>2.6</v>
      </c>
      <c r="S5708" s="2">
        <v>13</v>
      </c>
      <c r="T5708" s="2">
        <v>33.299999999999997</v>
      </c>
      <c r="U5708" s="2">
        <v>22</v>
      </c>
      <c r="V5708" s="2">
        <v>56.4</v>
      </c>
      <c r="Y5708" s="2">
        <v>4</v>
      </c>
      <c r="Z5708" s="2">
        <v>10.3</v>
      </c>
      <c r="AE5708" s="2">
        <v>39</v>
      </c>
      <c r="AF5708" s="2">
        <v>23</v>
      </c>
      <c r="AG5708" s="2">
        <v>59</v>
      </c>
      <c r="AH5708" s="2">
        <v>23</v>
      </c>
      <c r="AI5708" s="2">
        <v>59</v>
      </c>
      <c r="AJ5708" s="2">
        <v>59</v>
      </c>
      <c r="AK5708" s="2">
        <v>6</v>
      </c>
      <c r="AL5708" s="2">
        <v>15.4</v>
      </c>
      <c r="AM5708" s="2">
        <v>10</v>
      </c>
      <c r="AN5708" s="2">
        <v>25.6</v>
      </c>
      <c r="AQ5708" s="2">
        <v>15</v>
      </c>
      <c r="AR5708" s="2">
        <v>38.5</v>
      </c>
      <c r="AS5708" s="2">
        <v>8</v>
      </c>
      <c r="AT5708" s="2">
        <v>20.5</v>
      </c>
      <c r="AW5708" s="2">
        <v>16</v>
      </c>
      <c r="AX5708" s="2">
        <v>41</v>
      </c>
    </row>
    <row r="5709" spans="1:53" ht="12.75" customHeight="1" x14ac:dyDescent="0.2">
      <c r="A5709">
        <v>3</v>
      </c>
      <c r="B5709" s="2">
        <v>2369</v>
      </c>
      <c r="C5709" s="17">
        <v>3.04</v>
      </c>
      <c r="D5709" s="2">
        <v>2.59</v>
      </c>
      <c r="G5709" s="17">
        <v>55</v>
      </c>
      <c r="H5709" s="2">
        <v>40</v>
      </c>
      <c r="I5709" s="2">
        <v>71.400000000000006</v>
      </c>
      <c r="J5709" s="2">
        <v>40</v>
      </c>
      <c r="K5709" s="2">
        <v>71.400000000000006</v>
      </c>
      <c r="L5709" s="2">
        <v>72.7</v>
      </c>
      <c r="M5709" s="2">
        <v>6</v>
      </c>
      <c r="N5709" s="2">
        <v>10.7</v>
      </c>
      <c r="O5709" s="2">
        <v>9</v>
      </c>
      <c r="P5709" s="2">
        <v>16.100000000000001</v>
      </c>
      <c r="S5709" s="2">
        <v>14</v>
      </c>
      <c r="T5709" s="2">
        <v>25</v>
      </c>
      <c r="U5709" s="2">
        <v>26</v>
      </c>
      <c r="V5709" s="2">
        <v>46.4</v>
      </c>
      <c r="W5709" s="2">
        <v>1</v>
      </c>
      <c r="X5709" s="2">
        <v>1.8</v>
      </c>
      <c r="Y5709" s="2">
        <v>16</v>
      </c>
      <c r="Z5709" s="2">
        <v>28.6</v>
      </c>
      <c r="AE5709" s="2">
        <v>55</v>
      </c>
      <c r="AF5709" s="2">
        <v>31</v>
      </c>
      <c r="AG5709" s="2">
        <v>55.4</v>
      </c>
      <c r="AH5709" s="2">
        <v>31</v>
      </c>
      <c r="AI5709" s="2">
        <v>55.4</v>
      </c>
      <c r="AJ5709" s="2">
        <v>56.4</v>
      </c>
      <c r="AK5709" s="2">
        <v>10</v>
      </c>
      <c r="AL5709" s="2">
        <v>17.899999999999999</v>
      </c>
      <c r="AM5709" s="2">
        <v>14</v>
      </c>
      <c r="AN5709" s="2">
        <v>25</v>
      </c>
      <c r="AQ5709" s="2">
        <v>17</v>
      </c>
      <c r="AR5709" s="2">
        <v>30.4</v>
      </c>
      <c r="AS5709" s="2">
        <v>14</v>
      </c>
      <c r="AT5709" s="2">
        <v>25</v>
      </c>
      <c r="AU5709" s="2">
        <v>1</v>
      </c>
      <c r="AV5709" s="2">
        <v>1.8</v>
      </c>
      <c r="AW5709" s="2">
        <v>25</v>
      </c>
      <c r="AX5709" s="2">
        <v>44.6</v>
      </c>
    </row>
    <row r="5710" spans="1:53" ht="12.75" customHeight="1" x14ac:dyDescent="0.2">
      <c r="A5710">
        <v>3</v>
      </c>
      <c r="B5710" s="2">
        <v>2370</v>
      </c>
      <c r="C5710" s="17">
        <v>2.44</v>
      </c>
      <c r="D5710" s="2">
        <v>2.5099999999999998</v>
      </c>
      <c r="G5710" s="17">
        <v>54</v>
      </c>
      <c r="H5710" s="2">
        <v>29</v>
      </c>
      <c r="I5710" s="2">
        <v>52.7</v>
      </c>
      <c r="J5710" s="2">
        <v>29</v>
      </c>
      <c r="K5710" s="2">
        <v>52.7</v>
      </c>
      <c r="L5710" s="2">
        <v>53.7</v>
      </c>
      <c r="M5710" s="2">
        <v>17</v>
      </c>
      <c r="N5710" s="2">
        <v>30.9</v>
      </c>
      <c r="O5710" s="2">
        <v>8</v>
      </c>
      <c r="P5710" s="2">
        <v>14.5</v>
      </c>
      <c r="S5710" s="2">
        <v>15</v>
      </c>
      <c r="T5710" s="2">
        <v>27.3</v>
      </c>
      <c r="U5710" s="2">
        <v>14</v>
      </c>
      <c r="V5710" s="2">
        <v>25.5</v>
      </c>
      <c r="W5710" s="2">
        <v>1</v>
      </c>
      <c r="X5710" s="2">
        <v>1.8</v>
      </c>
      <c r="Y5710" s="2">
        <v>26</v>
      </c>
      <c r="Z5710" s="2">
        <v>47.3</v>
      </c>
      <c r="AE5710" s="2">
        <v>55</v>
      </c>
      <c r="AF5710" s="2">
        <v>29</v>
      </c>
      <c r="AG5710" s="2">
        <v>52.7</v>
      </c>
      <c r="AH5710" s="2">
        <v>29</v>
      </c>
      <c r="AI5710" s="2">
        <v>52.7</v>
      </c>
      <c r="AJ5710" s="2">
        <v>52.7</v>
      </c>
      <c r="AK5710" s="2">
        <v>12</v>
      </c>
      <c r="AL5710" s="2">
        <v>21.8</v>
      </c>
      <c r="AM5710" s="2">
        <v>14</v>
      </c>
      <c r="AN5710" s="2">
        <v>25.5</v>
      </c>
      <c r="AQ5710" s="2">
        <v>18</v>
      </c>
      <c r="AR5710" s="2">
        <v>32.700000000000003</v>
      </c>
      <c r="AS5710" s="2">
        <v>11</v>
      </c>
      <c r="AT5710" s="2">
        <v>20</v>
      </c>
      <c r="AW5710" s="2">
        <v>26</v>
      </c>
      <c r="AX5710" s="2">
        <v>47.3</v>
      </c>
    </row>
    <row r="5711" spans="1:53" ht="12.75" customHeight="1" x14ac:dyDescent="0.2">
      <c r="A5711">
        <v>3</v>
      </c>
      <c r="B5711" s="2">
        <v>2372</v>
      </c>
      <c r="C5711" s="17">
        <v>3.64</v>
      </c>
      <c r="D5711" s="2">
        <v>3.37</v>
      </c>
      <c r="G5711" s="17">
        <v>87</v>
      </c>
      <c r="H5711" s="2">
        <v>83</v>
      </c>
      <c r="I5711" s="2">
        <v>95.4</v>
      </c>
      <c r="J5711" s="2">
        <v>83</v>
      </c>
      <c r="K5711" s="2">
        <v>95.4</v>
      </c>
      <c r="L5711" s="2">
        <v>95.4</v>
      </c>
      <c r="M5711" s="2">
        <v>3</v>
      </c>
      <c r="N5711" s="2">
        <v>3.4</v>
      </c>
      <c r="O5711" s="2">
        <v>1</v>
      </c>
      <c r="P5711" s="2">
        <v>1.1000000000000001</v>
      </c>
      <c r="S5711" s="2">
        <v>20</v>
      </c>
      <c r="T5711" s="2">
        <v>23</v>
      </c>
      <c r="U5711" s="2">
        <v>63</v>
      </c>
      <c r="V5711" s="2">
        <v>72.400000000000006</v>
      </c>
      <c r="Y5711" s="2">
        <v>4</v>
      </c>
      <c r="Z5711" s="2">
        <v>4.5999999999999996</v>
      </c>
      <c r="AE5711" s="2">
        <v>87</v>
      </c>
      <c r="AF5711" s="2">
        <v>75</v>
      </c>
      <c r="AG5711" s="2">
        <v>86.2</v>
      </c>
      <c r="AH5711" s="2">
        <v>75</v>
      </c>
      <c r="AI5711" s="2">
        <v>86.2</v>
      </c>
      <c r="AJ5711" s="2">
        <v>86.2</v>
      </c>
      <c r="AM5711" s="2">
        <v>12</v>
      </c>
      <c r="AN5711" s="2">
        <v>13.8</v>
      </c>
      <c r="AQ5711" s="2">
        <v>31</v>
      </c>
      <c r="AR5711" s="2">
        <v>35.6</v>
      </c>
      <c r="AS5711" s="2">
        <v>44</v>
      </c>
      <c r="AT5711" s="2">
        <v>50.6</v>
      </c>
      <c r="AW5711" s="2">
        <v>12</v>
      </c>
      <c r="AX5711" s="2">
        <v>13.8</v>
      </c>
    </row>
    <row r="5712" spans="1:53" ht="12.75" customHeight="1" x14ac:dyDescent="0.2">
      <c r="A5712">
        <v>3</v>
      </c>
      <c r="B5712" s="2">
        <v>2379</v>
      </c>
      <c r="C5712" s="17">
        <v>3.33</v>
      </c>
      <c r="D5712" s="2">
        <v>2.9</v>
      </c>
      <c r="G5712" s="17">
        <v>58</v>
      </c>
      <c r="H5712" s="2">
        <v>51</v>
      </c>
      <c r="I5712" s="2">
        <v>85</v>
      </c>
      <c r="J5712" s="2">
        <v>51</v>
      </c>
      <c r="K5712" s="2">
        <v>85</v>
      </c>
      <c r="L5712" s="2">
        <v>87.9</v>
      </c>
      <c r="M5712" s="2">
        <v>2</v>
      </c>
      <c r="N5712" s="2">
        <v>3.3</v>
      </c>
      <c r="O5712" s="2">
        <v>5</v>
      </c>
      <c r="P5712" s="2">
        <v>8.3000000000000007</v>
      </c>
      <c r="S5712" s="2">
        <v>16</v>
      </c>
      <c r="T5712" s="2">
        <v>26.7</v>
      </c>
      <c r="U5712" s="2">
        <v>35</v>
      </c>
      <c r="V5712" s="2">
        <v>58.3</v>
      </c>
      <c r="W5712" s="2">
        <v>2</v>
      </c>
      <c r="X5712" s="2">
        <v>3.3</v>
      </c>
      <c r="Y5712" s="2">
        <v>9</v>
      </c>
      <c r="Z5712" s="2">
        <v>15</v>
      </c>
      <c r="AE5712" s="2">
        <v>58</v>
      </c>
      <c r="AF5712" s="2">
        <v>47</v>
      </c>
      <c r="AG5712" s="2">
        <v>78.3</v>
      </c>
      <c r="AH5712" s="2">
        <v>47</v>
      </c>
      <c r="AI5712" s="2">
        <v>78.3</v>
      </c>
      <c r="AJ5712" s="2">
        <v>81</v>
      </c>
      <c r="AK5712" s="2">
        <v>4</v>
      </c>
      <c r="AL5712" s="2">
        <v>6.7</v>
      </c>
      <c r="AM5712" s="2">
        <v>7</v>
      </c>
      <c r="AN5712" s="2">
        <v>11.7</v>
      </c>
      <c r="AQ5712" s="2">
        <v>32</v>
      </c>
      <c r="AR5712" s="2">
        <v>53.3</v>
      </c>
      <c r="AS5712" s="2">
        <v>15</v>
      </c>
      <c r="AT5712" s="2">
        <v>25</v>
      </c>
      <c r="AU5712" s="2">
        <v>2</v>
      </c>
      <c r="AV5712" s="2">
        <v>3.3</v>
      </c>
      <c r="AW5712" s="2">
        <v>13</v>
      </c>
      <c r="AX5712" s="2">
        <v>21.7</v>
      </c>
    </row>
    <row r="5713" spans="1:53" ht="12.75" customHeight="1" x14ac:dyDescent="0.2">
      <c r="A5713">
        <v>3</v>
      </c>
      <c r="B5713" s="2">
        <v>2380</v>
      </c>
      <c r="C5713" s="17">
        <v>2.67</v>
      </c>
      <c r="D5713" s="2">
        <v>2.62</v>
      </c>
      <c r="G5713" s="17">
        <v>52</v>
      </c>
      <c r="H5713" s="2">
        <v>33</v>
      </c>
      <c r="I5713" s="2">
        <v>63.5</v>
      </c>
      <c r="J5713" s="2">
        <v>33</v>
      </c>
      <c r="K5713" s="2">
        <v>63.5</v>
      </c>
      <c r="L5713" s="2">
        <v>63.5</v>
      </c>
      <c r="M5713" s="2">
        <v>7</v>
      </c>
      <c r="N5713" s="2">
        <v>13.5</v>
      </c>
      <c r="O5713" s="2">
        <v>12</v>
      </c>
      <c r="P5713" s="2">
        <v>23.1</v>
      </c>
      <c r="S5713" s="2">
        <v>24</v>
      </c>
      <c r="T5713" s="2">
        <v>46.2</v>
      </c>
      <c r="U5713" s="2">
        <v>9</v>
      </c>
      <c r="V5713" s="2">
        <v>17.3</v>
      </c>
      <c r="Y5713" s="2">
        <v>19</v>
      </c>
      <c r="Z5713" s="2">
        <v>36.5</v>
      </c>
      <c r="AB5713" s="2">
        <v>2</v>
      </c>
      <c r="AE5713" s="2">
        <v>52</v>
      </c>
      <c r="AF5713" s="2">
        <v>32</v>
      </c>
      <c r="AG5713" s="2">
        <v>61.5</v>
      </c>
      <c r="AH5713" s="2">
        <v>32</v>
      </c>
      <c r="AI5713" s="2">
        <v>61.5</v>
      </c>
      <c r="AJ5713" s="2">
        <v>61.5</v>
      </c>
      <c r="AK5713" s="2">
        <v>9</v>
      </c>
      <c r="AL5713" s="2">
        <v>17.3</v>
      </c>
      <c r="AM5713" s="2">
        <v>11</v>
      </c>
      <c r="AN5713" s="2">
        <v>21.2</v>
      </c>
      <c r="AQ5713" s="2">
        <v>23</v>
      </c>
      <c r="AR5713" s="2">
        <v>44.2</v>
      </c>
      <c r="AS5713" s="2">
        <v>9</v>
      </c>
      <c r="AT5713" s="2">
        <v>17.3</v>
      </c>
      <c r="AW5713" s="2">
        <v>20</v>
      </c>
      <c r="AX5713" s="2">
        <v>38.5</v>
      </c>
      <c r="AZ5713" s="2">
        <v>2</v>
      </c>
    </row>
    <row r="5714" spans="1:53" ht="12.75" customHeight="1" x14ac:dyDescent="0.2">
      <c r="A5714">
        <v>3</v>
      </c>
      <c r="B5714" s="2">
        <v>2381</v>
      </c>
      <c r="C5714" s="17">
        <v>2.74</v>
      </c>
      <c r="D5714" s="2">
        <v>2.75</v>
      </c>
      <c r="G5714" s="17">
        <v>72</v>
      </c>
      <c r="H5714" s="2">
        <v>42</v>
      </c>
      <c r="I5714" s="2">
        <v>58.3</v>
      </c>
      <c r="J5714" s="2">
        <v>42</v>
      </c>
      <c r="K5714" s="2">
        <v>58.3</v>
      </c>
      <c r="L5714" s="2">
        <v>58.3</v>
      </c>
      <c r="M5714" s="2">
        <v>14</v>
      </c>
      <c r="N5714" s="2">
        <v>19.399999999999999</v>
      </c>
      <c r="O5714" s="2">
        <v>16</v>
      </c>
      <c r="P5714" s="2">
        <v>22.2</v>
      </c>
      <c r="S5714" s="2">
        <v>17</v>
      </c>
      <c r="T5714" s="2">
        <v>23.6</v>
      </c>
      <c r="U5714" s="2">
        <v>25</v>
      </c>
      <c r="V5714" s="2">
        <v>34.700000000000003</v>
      </c>
      <c r="Y5714" s="2">
        <v>30</v>
      </c>
      <c r="Z5714" s="2">
        <v>41.7</v>
      </c>
      <c r="AB5714" s="2">
        <v>1</v>
      </c>
      <c r="AE5714" s="2">
        <v>72</v>
      </c>
      <c r="AF5714" s="2">
        <v>45</v>
      </c>
      <c r="AG5714" s="2">
        <v>62.5</v>
      </c>
      <c r="AH5714" s="2">
        <v>45</v>
      </c>
      <c r="AI5714" s="2">
        <v>62.5</v>
      </c>
      <c r="AJ5714" s="2">
        <v>62.5</v>
      </c>
      <c r="AK5714" s="2">
        <v>7</v>
      </c>
      <c r="AL5714" s="2">
        <v>9.6999999999999993</v>
      </c>
      <c r="AM5714" s="2">
        <v>20</v>
      </c>
      <c r="AN5714" s="2">
        <v>27.8</v>
      </c>
      <c r="AQ5714" s="2">
        <v>29</v>
      </c>
      <c r="AR5714" s="2">
        <v>40.299999999999997</v>
      </c>
      <c r="AS5714" s="2">
        <v>16</v>
      </c>
      <c r="AT5714" s="2">
        <v>22.2</v>
      </c>
      <c r="AW5714" s="2">
        <v>27</v>
      </c>
      <c r="AX5714" s="2">
        <v>37.5</v>
      </c>
      <c r="AZ5714" s="2">
        <v>1</v>
      </c>
    </row>
    <row r="5715" spans="1:53" ht="12.75" customHeight="1" x14ac:dyDescent="0.2">
      <c r="A5715">
        <v>3</v>
      </c>
      <c r="B5715" s="2">
        <v>2385</v>
      </c>
      <c r="C5715" s="17">
        <v>2.87</v>
      </c>
      <c r="D5715" s="2">
        <v>2.08</v>
      </c>
      <c r="G5715" s="17">
        <v>60</v>
      </c>
      <c r="H5715" s="2">
        <v>42</v>
      </c>
      <c r="I5715" s="2">
        <v>70</v>
      </c>
      <c r="J5715" s="2">
        <v>42</v>
      </c>
      <c r="K5715" s="2">
        <v>70</v>
      </c>
      <c r="L5715" s="2">
        <v>70</v>
      </c>
      <c r="M5715" s="2">
        <v>8</v>
      </c>
      <c r="N5715" s="2">
        <v>13.3</v>
      </c>
      <c r="O5715" s="2">
        <v>10</v>
      </c>
      <c r="P5715" s="2">
        <v>16.7</v>
      </c>
      <c r="Q5715" s="2">
        <v>1</v>
      </c>
      <c r="R5715" s="2">
        <v>1.7</v>
      </c>
      <c r="S5715" s="2">
        <v>20</v>
      </c>
      <c r="T5715" s="2">
        <v>33.299999999999997</v>
      </c>
      <c r="U5715" s="2">
        <v>21</v>
      </c>
      <c r="V5715" s="2">
        <v>35</v>
      </c>
      <c r="Y5715" s="2">
        <v>18</v>
      </c>
      <c r="Z5715" s="2">
        <v>30</v>
      </c>
      <c r="AA5715" s="2">
        <v>1</v>
      </c>
      <c r="AE5715" s="2">
        <v>61</v>
      </c>
      <c r="AF5715" s="2">
        <v>19</v>
      </c>
      <c r="AG5715" s="2">
        <v>31.1</v>
      </c>
      <c r="AH5715" s="2">
        <v>19</v>
      </c>
      <c r="AI5715" s="2">
        <v>31.1</v>
      </c>
      <c r="AJ5715" s="2">
        <v>31.1</v>
      </c>
      <c r="AK5715" s="2">
        <v>20</v>
      </c>
      <c r="AL5715" s="2">
        <v>32.799999999999997</v>
      </c>
      <c r="AM5715" s="2">
        <v>22</v>
      </c>
      <c r="AN5715" s="2">
        <v>36.1</v>
      </c>
      <c r="AQ5715" s="2">
        <v>13</v>
      </c>
      <c r="AR5715" s="2">
        <v>21.3</v>
      </c>
      <c r="AS5715" s="2">
        <v>6</v>
      </c>
      <c r="AT5715" s="2">
        <v>9.8000000000000007</v>
      </c>
      <c r="AW5715" s="2">
        <v>42</v>
      </c>
      <c r="AX5715" s="2">
        <v>68.900000000000006</v>
      </c>
    </row>
    <row r="5716" spans="1:53" ht="12.75" customHeight="1" x14ac:dyDescent="0.2">
      <c r="A5716">
        <v>3</v>
      </c>
      <c r="B5716" s="2">
        <v>2387</v>
      </c>
      <c r="C5716" s="17">
        <v>3.26</v>
      </c>
      <c r="D5716" s="2">
        <v>2.72</v>
      </c>
      <c r="G5716" s="17">
        <v>53</v>
      </c>
      <c r="H5716" s="2">
        <v>43</v>
      </c>
      <c r="I5716" s="2">
        <v>81.099999999999994</v>
      </c>
      <c r="J5716" s="2">
        <v>43</v>
      </c>
      <c r="K5716" s="2">
        <v>81.099999999999994</v>
      </c>
      <c r="L5716" s="2">
        <v>81.099999999999994</v>
      </c>
      <c r="M5716" s="2">
        <v>5</v>
      </c>
      <c r="N5716" s="2">
        <v>9.4</v>
      </c>
      <c r="O5716" s="2">
        <v>5</v>
      </c>
      <c r="P5716" s="2">
        <v>9.4</v>
      </c>
      <c r="S5716" s="2">
        <v>14</v>
      </c>
      <c r="T5716" s="2">
        <v>26.4</v>
      </c>
      <c r="U5716" s="2">
        <v>29</v>
      </c>
      <c r="V5716" s="2">
        <v>54.7</v>
      </c>
      <c r="Y5716" s="2">
        <v>10</v>
      </c>
      <c r="Z5716" s="2">
        <v>18.899999999999999</v>
      </c>
      <c r="AB5716" s="2">
        <v>2</v>
      </c>
      <c r="AE5716" s="2">
        <v>53</v>
      </c>
      <c r="AF5716" s="2">
        <v>32</v>
      </c>
      <c r="AG5716" s="2">
        <v>60.4</v>
      </c>
      <c r="AH5716" s="2">
        <v>32</v>
      </c>
      <c r="AI5716" s="2">
        <v>60.4</v>
      </c>
      <c r="AJ5716" s="2">
        <v>60.4</v>
      </c>
      <c r="AK5716" s="2">
        <v>5</v>
      </c>
      <c r="AL5716" s="2">
        <v>9.4</v>
      </c>
      <c r="AM5716" s="2">
        <v>16</v>
      </c>
      <c r="AN5716" s="2">
        <v>30.2</v>
      </c>
      <c r="AQ5716" s="2">
        <v>21</v>
      </c>
      <c r="AR5716" s="2">
        <v>39.6</v>
      </c>
      <c r="AS5716" s="2">
        <v>11</v>
      </c>
      <c r="AT5716" s="2">
        <v>20.8</v>
      </c>
      <c r="AW5716" s="2">
        <v>21</v>
      </c>
      <c r="AX5716" s="2">
        <v>39.6</v>
      </c>
      <c r="AZ5716" s="2">
        <v>2</v>
      </c>
    </row>
    <row r="5717" spans="1:53" ht="12.75" customHeight="1" x14ac:dyDescent="0.2">
      <c r="A5717">
        <v>3</v>
      </c>
      <c r="B5717" s="2">
        <v>2396</v>
      </c>
      <c r="C5717" s="17">
        <v>3.05</v>
      </c>
      <c r="D5717" s="2">
        <v>1.9</v>
      </c>
      <c r="G5717" s="17">
        <v>21</v>
      </c>
      <c r="H5717" s="2">
        <v>17</v>
      </c>
      <c r="I5717" s="2">
        <v>81</v>
      </c>
      <c r="J5717" s="2">
        <v>17</v>
      </c>
      <c r="K5717" s="2">
        <v>81</v>
      </c>
      <c r="L5717" s="2">
        <v>81</v>
      </c>
      <c r="M5717" s="2">
        <v>2</v>
      </c>
      <c r="N5717" s="2">
        <v>9.5</v>
      </c>
      <c r="O5717" s="2">
        <v>2</v>
      </c>
      <c r="P5717" s="2">
        <v>9.5</v>
      </c>
      <c r="S5717" s="2">
        <v>10</v>
      </c>
      <c r="T5717" s="2">
        <v>47.6</v>
      </c>
      <c r="U5717" s="2">
        <v>7</v>
      </c>
      <c r="V5717" s="2">
        <v>33.299999999999997</v>
      </c>
      <c r="Y5717" s="2">
        <v>4</v>
      </c>
      <c r="Z5717" s="2">
        <v>19</v>
      </c>
      <c r="AE5717" s="2">
        <v>21</v>
      </c>
      <c r="AF5717" s="2">
        <v>5</v>
      </c>
      <c r="AG5717" s="2">
        <v>23.8</v>
      </c>
      <c r="AH5717" s="2">
        <v>5</v>
      </c>
      <c r="AI5717" s="2">
        <v>23.8</v>
      </c>
      <c r="AJ5717" s="2">
        <v>23.8</v>
      </c>
      <c r="AK5717" s="2">
        <v>7</v>
      </c>
      <c r="AL5717" s="2">
        <v>33.299999999999997</v>
      </c>
      <c r="AM5717" s="2">
        <v>9</v>
      </c>
      <c r="AN5717" s="2">
        <v>42.9</v>
      </c>
      <c r="AQ5717" s="2">
        <v>5</v>
      </c>
      <c r="AR5717" s="2">
        <v>23.8</v>
      </c>
      <c r="AW5717" s="2">
        <v>16</v>
      </c>
      <c r="AX5717" s="2">
        <v>76.2</v>
      </c>
    </row>
    <row r="5718" spans="1:53" ht="12.75" customHeight="1" x14ac:dyDescent="0.2">
      <c r="A5718">
        <v>3</v>
      </c>
      <c r="B5718" s="2">
        <v>2398</v>
      </c>
      <c r="C5718" s="17">
        <v>2.88</v>
      </c>
      <c r="D5718" s="2">
        <v>2.35</v>
      </c>
      <c r="G5718" s="17">
        <v>72</v>
      </c>
      <c r="H5718" s="2">
        <v>48</v>
      </c>
      <c r="I5718" s="2">
        <v>66.7</v>
      </c>
      <c r="J5718" s="2">
        <v>48</v>
      </c>
      <c r="K5718" s="2">
        <v>66.7</v>
      </c>
      <c r="L5718" s="2">
        <v>66.7</v>
      </c>
      <c r="M5718" s="2">
        <v>10</v>
      </c>
      <c r="N5718" s="2">
        <v>13.9</v>
      </c>
      <c r="O5718" s="2">
        <v>14</v>
      </c>
      <c r="P5718" s="2">
        <v>19.399999999999999</v>
      </c>
      <c r="S5718" s="2">
        <v>23</v>
      </c>
      <c r="T5718" s="2">
        <v>31.9</v>
      </c>
      <c r="U5718" s="2">
        <v>25</v>
      </c>
      <c r="V5718" s="2">
        <v>34.700000000000003</v>
      </c>
      <c r="Y5718" s="2">
        <v>24</v>
      </c>
      <c r="Z5718" s="2">
        <v>33.299999999999997</v>
      </c>
      <c r="AB5718" s="2">
        <v>1</v>
      </c>
      <c r="AC5718" s="2">
        <v>3</v>
      </c>
      <c r="AE5718" s="2">
        <v>72</v>
      </c>
      <c r="AF5718" s="2">
        <v>35</v>
      </c>
      <c r="AG5718" s="2">
        <v>48.6</v>
      </c>
      <c r="AH5718" s="2">
        <v>35</v>
      </c>
      <c r="AI5718" s="2">
        <v>48.6</v>
      </c>
      <c r="AJ5718" s="2">
        <v>48.6</v>
      </c>
      <c r="AK5718" s="2">
        <v>21</v>
      </c>
      <c r="AL5718" s="2">
        <v>29.2</v>
      </c>
      <c r="AM5718" s="2">
        <v>16</v>
      </c>
      <c r="AN5718" s="2">
        <v>22.2</v>
      </c>
      <c r="AQ5718" s="2">
        <v>24</v>
      </c>
      <c r="AR5718" s="2">
        <v>33.299999999999997</v>
      </c>
      <c r="AS5718" s="2">
        <v>11</v>
      </c>
      <c r="AT5718" s="2">
        <v>15.3</v>
      </c>
      <c r="AW5718" s="2">
        <v>37</v>
      </c>
      <c r="AX5718" s="2">
        <v>51.4</v>
      </c>
      <c r="AZ5718" s="2">
        <v>1</v>
      </c>
      <c r="BA5718" s="2">
        <v>3</v>
      </c>
    </row>
    <row r="5719" spans="1:53" ht="12.75" customHeight="1" x14ac:dyDescent="0.2">
      <c r="A5719">
        <v>3</v>
      </c>
      <c r="B5719" s="2">
        <v>2399</v>
      </c>
      <c r="C5719" s="17">
        <v>2.5299999999999998</v>
      </c>
      <c r="D5719" s="2">
        <v>1.98</v>
      </c>
      <c r="G5719" s="17">
        <v>59</v>
      </c>
      <c r="H5719" s="2">
        <v>30</v>
      </c>
      <c r="I5719" s="2">
        <v>50.8</v>
      </c>
      <c r="J5719" s="2">
        <v>30</v>
      </c>
      <c r="K5719" s="2">
        <v>50.8</v>
      </c>
      <c r="L5719" s="2">
        <v>50.8</v>
      </c>
      <c r="M5719" s="2">
        <v>12</v>
      </c>
      <c r="N5719" s="2">
        <v>20.3</v>
      </c>
      <c r="O5719" s="2">
        <v>17</v>
      </c>
      <c r="P5719" s="2">
        <v>28.8</v>
      </c>
      <c r="S5719" s="2">
        <v>17</v>
      </c>
      <c r="T5719" s="2">
        <v>28.8</v>
      </c>
      <c r="U5719" s="2">
        <v>13</v>
      </c>
      <c r="V5719" s="2">
        <v>22</v>
      </c>
      <c r="Y5719" s="2">
        <v>29</v>
      </c>
      <c r="Z5719" s="2">
        <v>49.2</v>
      </c>
      <c r="AE5719" s="2">
        <v>59</v>
      </c>
      <c r="AF5719" s="2">
        <v>15</v>
      </c>
      <c r="AG5719" s="2">
        <v>25.4</v>
      </c>
      <c r="AH5719" s="2">
        <v>15</v>
      </c>
      <c r="AI5719" s="2">
        <v>25.4</v>
      </c>
      <c r="AJ5719" s="2">
        <v>25.4</v>
      </c>
      <c r="AK5719" s="2">
        <v>17</v>
      </c>
      <c r="AL5719" s="2">
        <v>28.8</v>
      </c>
      <c r="AM5719" s="2">
        <v>27</v>
      </c>
      <c r="AN5719" s="2">
        <v>45.8</v>
      </c>
      <c r="AQ5719" s="2">
        <v>14</v>
      </c>
      <c r="AR5719" s="2">
        <v>23.7</v>
      </c>
      <c r="AS5719" s="2">
        <v>1</v>
      </c>
      <c r="AT5719" s="2">
        <v>1.7</v>
      </c>
      <c r="AW5719" s="2">
        <v>44</v>
      </c>
      <c r="AX5719" s="2">
        <v>74.599999999999994</v>
      </c>
    </row>
    <row r="5720" spans="1:53" ht="12.75" customHeight="1" x14ac:dyDescent="0.2">
      <c r="A5720">
        <v>3</v>
      </c>
      <c r="B5720" s="2">
        <v>2401</v>
      </c>
    </row>
    <row r="5721" spans="1:53" ht="12.75" customHeight="1" x14ac:dyDescent="0.2">
      <c r="A5721">
        <v>3</v>
      </c>
      <c r="B5721" s="2">
        <v>2405</v>
      </c>
      <c r="C5721" s="17">
        <v>2.76</v>
      </c>
      <c r="D5721" s="2">
        <v>2.1</v>
      </c>
      <c r="G5721" s="17">
        <v>21</v>
      </c>
      <c r="H5721" s="2">
        <v>11</v>
      </c>
      <c r="I5721" s="2">
        <v>52.4</v>
      </c>
      <c r="J5721" s="2">
        <v>11</v>
      </c>
      <c r="K5721" s="2">
        <v>52.4</v>
      </c>
      <c r="L5721" s="2">
        <v>52.4</v>
      </c>
      <c r="M5721" s="2">
        <v>4</v>
      </c>
      <c r="N5721" s="2">
        <v>19</v>
      </c>
      <c r="O5721" s="2">
        <v>6</v>
      </c>
      <c r="P5721" s="2">
        <v>28.6</v>
      </c>
      <c r="S5721" s="2">
        <v>2</v>
      </c>
      <c r="T5721" s="2">
        <v>9.5</v>
      </c>
      <c r="U5721" s="2">
        <v>9</v>
      </c>
      <c r="V5721" s="2">
        <v>42.9</v>
      </c>
      <c r="Y5721" s="2">
        <v>10</v>
      </c>
      <c r="Z5721" s="2">
        <v>47.6</v>
      </c>
      <c r="AE5721" s="2">
        <v>21</v>
      </c>
      <c r="AF5721" s="2">
        <v>8</v>
      </c>
      <c r="AG5721" s="2">
        <v>38.1</v>
      </c>
      <c r="AH5721" s="2">
        <v>8</v>
      </c>
      <c r="AI5721" s="2">
        <v>38.1</v>
      </c>
      <c r="AJ5721" s="2">
        <v>38.1</v>
      </c>
      <c r="AK5721" s="2">
        <v>9</v>
      </c>
      <c r="AL5721" s="2">
        <v>42.9</v>
      </c>
      <c r="AM5721" s="2">
        <v>4</v>
      </c>
      <c r="AN5721" s="2">
        <v>19</v>
      </c>
      <c r="AQ5721" s="2">
        <v>5</v>
      </c>
      <c r="AR5721" s="2">
        <v>23.8</v>
      </c>
      <c r="AS5721" s="2">
        <v>3</v>
      </c>
      <c r="AT5721" s="2">
        <v>14.3</v>
      </c>
      <c r="AW5721" s="2">
        <v>13</v>
      </c>
      <c r="AX5721" s="2">
        <v>61.9</v>
      </c>
    </row>
    <row r="5722" spans="1:53" ht="12.75" customHeight="1" x14ac:dyDescent="0.2">
      <c r="A5722">
        <v>3</v>
      </c>
      <c r="B5722" s="2">
        <v>2406</v>
      </c>
      <c r="C5722" s="17">
        <v>3.29</v>
      </c>
      <c r="D5722" s="2">
        <v>3.13</v>
      </c>
      <c r="G5722" s="17">
        <v>68</v>
      </c>
      <c r="H5722" s="2">
        <v>57</v>
      </c>
      <c r="I5722" s="2">
        <v>83.8</v>
      </c>
      <c r="J5722" s="2">
        <v>57</v>
      </c>
      <c r="K5722" s="2">
        <v>83.8</v>
      </c>
      <c r="L5722" s="2">
        <v>83.8</v>
      </c>
      <c r="M5722" s="2">
        <v>1</v>
      </c>
      <c r="N5722" s="2">
        <v>1.5</v>
      </c>
      <c r="O5722" s="2">
        <v>10</v>
      </c>
      <c r="P5722" s="2">
        <v>14.7</v>
      </c>
      <c r="S5722" s="2">
        <v>25</v>
      </c>
      <c r="T5722" s="2">
        <v>36.799999999999997</v>
      </c>
      <c r="U5722" s="2">
        <v>32</v>
      </c>
      <c r="V5722" s="2">
        <v>47.1</v>
      </c>
      <c r="Y5722" s="2">
        <v>11</v>
      </c>
      <c r="Z5722" s="2">
        <v>16.2</v>
      </c>
      <c r="AA5722" s="2">
        <v>1</v>
      </c>
      <c r="AB5722" s="2">
        <v>2</v>
      </c>
      <c r="AE5722" s="2">
        <v>69</v>
      </c>
      <c r="AF5722" s="2">
        <v>56</v>
      </c>
      <c r="AG5722" s="2">
        <v>81.2</v>
      </c>
      <c r="AH5722" s="2">
        <v>56</v>
      </c>
      <c r="AI5722" s="2">
        <v>81.2</v>
      </c>
      <c r="AJ5722" s="2">
        <v>81.2</v>
      </c>
      <c r="AK5722" s="2">
        <v>2</v>
      </c>
      <c r="AL5722" s="2">
        <v>2.9</v>
      </c>
      <c r="AM5722" s="2">
        <v>11</v>
      </c>
      <c r="AN5722" s="2">
        <v>15.9</v>
      </c>
      <c r="AQ5722" s="2">
        <v>32</v>
      </c>
      <c r="AR5722" s="2">
        <v>46.4</v>
      </c>
      <c r="AS5722" s="2">
        <v>24</v>
      </c>
      <c r="AT5722" s="2">
        <v>34.799999999999997</v>
      </c>
      <c r="AW5722" s="2">
        <v>13</v>
      </c>
      <c r="AX5722" s="2">
        <v>18.8</v>
      </c>
      <c r="AZ5722" s="2">
        <v>2</v>
      </c>
    </row>
    <row r="5723" spans="1:53" ht="12.75" customHeight="1" x14ac:dyDescent="0.2">
      <c r="A5723">
        <v>3</v>
      </c>
      <c r="B5723" s="2">
        <v>2418</v>
      </c>
      <c r="C5723" s="17">
        <v>3.05</v>
      </c>
      <c r="D5723" s="2">
        <v>2.85</v>
      </c>
      <c r="G5723" s="17">
        <v>60</v>
      </c>
      <c r="H5723" s="2">
        <v>43</v>
      </c>
      <c r="I5723" s="2">
        <v>71.7</v>
      </c>
      <c r="J5723" s="2">
        <v>43</v>
      </c>
      <c r="K5723" s="2">
        <v>71.7</v>
      </c>
      <c r="L5723" s="2">
        <v>71.7</v>
      </c>
      <c r="M5723" s="2">
        <v>7</v>
      </c>
      <c r="N5723" s="2">
        <v>11.7</v>
      </c>
      <c r="O5723" s="2">
        <v>10</v>
      </c>
      <c r="P5723" s="2">
        <v>16.7</v>
      </c>
      <c r="S5723" s="2">
        <v>16</v>
      </c>
      <c r="T5723" s="2">
        <v>26.7</v>
      </c>
      <c r="U5723" s="2">
        <v>27</v>
      </c>
      <c r="V5723" s="2">
        <v>45</v>
      </c>
      <c r="Y5723" s="2">
        <v>17</v>
      </c>
      <c r="Z5723" s="2">
        <v>28.3</v>
      </c>
      <c r="AB5723" s="2">
        <v>1</v>
      </c>
      <c r="AE5723" s="2">
        <v>60</v>
      </c>
      <c r="AF5723" s="2">
        <v>40</v>
      </c>
      <c r="AG5723" s="2">
        <v>66.7</v>
      </c>
      <c r="AH5723" s="2">
        <v>40</v>
      </c>
      <c r="AI5723" s="2">
        <v>66.7</v>
      </c>
      <c r="AJ5723" s="2">
        <v>66.7</v>
      </c>
      <c r="AK5723" s="2">
        <v>6</v>
      </c>
      <c r="AL5723" s="2">
        <v>10</v>
      </c>
      <c r="AM5723" s="2">
        <v>14</v>
      </c>
      <c r="AN5723" s="2">
        <v>23.3</v>
      </c>
      <c r="AQ5723" s="2">
        <v>23</v>
      </c>
      <c r="AR5723" s="2">
        <v>38.299999999999997</v>
      </c>
      <c r="AS5723" s="2">
        <v>17</v>
      </c>
      <c r="AT5723" s="2">
        <v>28.3</v>
      </c>
      <c r="AW5723" s="2">
        <v>20</v>
      </c>
      <c r="AX5723" s="2">
        <v>33.299999999999997</v>
      </c>
      <c r="AZ5723" s="2">
        <v>1</v>
      </c>
    </row>
    <row r="5724" spans="1:53" ht="12.75" customHeight="1" x14ac:dyDescent="0.2">
      <c r="A5724">
        <v>3</v>
      </c>
      <c r="B5724" s="2">
        <v>2422</v>
      </c>
      <c r="C5724" s="17">
        <v>2.91</v>
      </c>
      <c r="D5724" s="2">
        <v>2.91</v>
      </c>
      <c r="G5724" s="17">
        <v>47</v>
      </c>
      <c r="H5724" s="2">
        <v>32</v>
      </c>
      <c r="I5724" s="2">
        <v>68.099999999999994</v>
      </c>
      <c r="J5724" s="2">
        <v>32</v>
      </c>
      <c r="K5724" s="2">
        <v>68.099999999999994</v>
      </c>
      <c r="L5724" s="2">
        <v>68.099999999999994</v>
      </c>
      <c r="M5724" s="2">
        <v>7</v>
      </c>
      <c r="N5724" s="2">
        <v>14.9</v>
      </c>
      <c r="O5724" s="2">
        <v>8</v>
      </c>
      <c r="P5724" s="2">
        <v>17</v>
      </c>
      <c r="S5724" s="2">
        <v>14</v>
      </c>
      <c r="T5724" s="2">
        <v>29.8</v>
      </c>
      <c r="U5724" s="2">
        <v>18</v>
      </c>
      <c r="V5724" s="2">
        <v>38.299999999999997</v>
      </c>
      <c r="Y5724" s="2">
        <v>15</v>
      </c>
      <c r="Z5724" s="2">
        <v>31.9</v>
      </c>
      <c r="AB5724" s="2">
        <v>2</v>
      </c>
      <c r="AE5724" s="2">
        <v>47</v>
      </c>
      <c r="AF5724" s="2">
        <v>33</v>
      </c>
      <c r="AG5724" s="2">
        <v>70.2</v>
      </c>
      <c r="AH5724" s="2">
        <v>33</v>
      </c>
      <c r="AI5724" s="2">
        <v>70.2</v>
      </c>
      <c r="AJ5724" s="2">
        <v>70.2</v>
      </c>
      <c r="AK5724" s="2">
        <v>5</v>
      </c>
      <c r="AL5724" s="2">
        <v>10.6</v>
      </c>
      <c r="AM5724" s="2">
        <v>9</v>
      </c>
      <c r="AN5724" s="2">
        <v>19.100000000000001</v>
      </c>
      <c r="AQ5724" s="2">
        <v>18</v>
      </c>
      <c r="AR5724" s="2">
        <v>38.299999999999997</v>
      </c>
      <c r="AS5724" s="2">
        <v>15</v>
      </c>
      <c r="AT5724" s="2">
        <v>31.9</v>
      </c>
      <c r="AW5724" s="2">
        <v>14</v>
      </c>
      <c r="AX5724" s="2">
        <v>29.8</v>
      </c>
      <c r="AZ5724" s="2">
        <v>2</v>
      </c>
    </row>
    <row r="5725" spans="1:53" ht="12.75" customHeight="1" x14ac:dyDescent="0.2">
      <c r="A5725">
        <v>3</v>
      </c>
      <c r="B5725" s="2">
        <v>2433</v>
      </c>
      <c r="C5725" s="17">
        <v>2.2999999999999998</v>
      </c>
      <c r="D5725" s="2">
        <v>1.95</v>
      </c>
      <c r="G5725" s="17">
        <v>81</v>
      </c>
      <c r="H5725" s="2">
        <v>43</v>
      </c>
      <c r="I5725" s="2">
        <v>53.1</v>
      </c>
      <c r="J5725" s="2">
        <v>43</v>
      </c>
      <c r="K5725" s="2">
        <v>53.1</v>
      </c>
      <c r="L5725" s="2">
        <v>53.1</v>
      </c>
      <c r="M5725" s="2">
        <v>23</v>
      </c>
      <c r="N5725" s="2">
        <v>28.4</v>
      </c>
      <c r="O5725" s="2">
        <v>15</v>
      </c>
      <c r="P5725" s="2">
        <v>18.5</v>
      </c>
      <c r="S5725" s="2">
        <v>39</v>
      </c>
      <c r="T5725" s="2">
        <v>48.1</v>
      </c>
      <c r="U5725" s="2">
        <v>4</v>
      </c>
      <c r="V5725" s="2">
        <v>4.9000000000000004</v>
      </c>
      <c r="Y5725" s="2">
        <v>38</v>
      </c>
      <c r="Z5725" s="2">
        <v>46.9</v>
      </c>
      <c r="AB5725" s="2">
        <v>1</v>
      </c>
      <c r="AE5725" s="2">
        <v>81</v>
      </c>
      <c r="AF5725" s="2">
        <v>25</v>
      </c>
      <c r="AG5725" s="2">
        <v>30.9</v>
      </c>
      <c r="AH5725" s="2">
        <v>25</v>
      </c>
      <c r="AI5725" s="2">
        <v>30.9</v>
      </c>
      <c r="AJ5725" s="2">
        <v>30.9</v>
      </c>
      <c r="AK5725" s="2">
        <v>30</v>
      </c>
      <c r="AL5725" s="2">
        <v>37</v>
      </c>
      <c r="AM5725" s="2">
        <v>26</v>
      </c>
      <c r="AN5725" s="2">
        <v>32.1</v>
      </c>
      <c r="AO5725" s="2">
        <v>1</v>
      </c>
      <c r="AP5725" s="2">
        <v>1.2</v>
      </c>
      <c r="AQ5725" s="2">
        <v>20</v>
      </c>
      <c r="AR5725" s="2">
        <v>24.7</v>
      </c>
      <c r="AS5725" s="2">
        <v>4</v>
      </c>
      <c r="AT5725" s="2">
        <v>4.9000000000000004</v>
      </c>
      <c r="AW5725" s="2">
        <v>56</v>
      </c>
      <c r="AX5725" s="2">
        <v>69.099999999999994</v>
      </c>
      <c r="AZ5725" s="2">
        <v>1</v>
      </c>
    </row>
    <row r="5726" spans="1:53" ht="12.75" customHeight="1" x14ac:dyDescent="0.2">
      <c r="A5726">
        <v>3</v>
      </c>
      <c r="B5726" s="2">
        <v>2437</v>
      </c>
      <c r="C5726" s="17">
        <v>3.63</v>
      </c>
      <c r="D5726" s="2">
        <v>3.27</v>
      </c>
      <c r="G5726" s="17">
        <v>52</v>
      </c>
      <c r="H5726" s="2">
        <v>49</v>
      </c>
      <c r="I5726" s="2">
        <v>94.2</v>
      </c>
      <c r="J5726" s="2">
        <v>49</v>
      </c>
      <c r="K5726" s="2">
        <v>94.2</v>
      </c>
      <c r="L5726" s="2">
        <v>94.2</v>
      </c>
      <c r="M5726" s="2">
        <v>1</v>
      </c>
      <c r="N5726" s="2">
        <v>1.9</v>
      </c>
      <c r="O5726" s="2">
        <v>2</v>
      </c>
      <c r="P5726" s="2">
        <v>3.8</v>
      </c>
      <c r="Q5726" s="2">
        <v>1</v>
      </c>
      <c r="R5726" s="2">
        <v>1.9</v>
      </c>
      <c r="S5726" s="2">
        <v>8</v>
      </c>
      <c r="T5726" s="2">
        <v>15.4</v>
      </c>
      <c r="U5726" s="2">
        <v>40</v>
      </c>
      <c r="V5726" s="2">
        <v>76.900000000000006</v>
      </c>
      <c r="Y5726" s="2">
        <v>3</v>
      </c>
      <c r="Z5726" s="2">
        <v>5.8</v>
      </c>
      <c r="AE5726" s="2">
        <v>52</v>
      </c>
      <c r="AF5726" s="2">
        <v>46</v>
      </c>
      <c r="AG5726" s="2">
        <v>88.5</v>
      </c>
      <c r="AH5726" s="2">
        <v>46</v>
      </c>
      <c r="AI5726" s="2">
        <v>88.5</v>
      </c>
      <c r="AJ5726" s="2">
        <v>88.5</v>
      </c>
      <c r="AK5726" s="2">
        <v>1</v>
      </c>
      <c r="AL5726" s="2">
        <v>1.9</v>
      </c>
      <c r="AM5726" s="2">
        <v>5</v>
      </c>
      <c r="AN5726" s="2">
        <v>9.6</v>
      </c>
      <c r="AQ5726" s="2">
        <v>25</v>
      </c>
      <c r="AR5726" s="2">
        <v>48.1</v>
      </c>
      <c r="AS5726" s="2">
        <v>21</v>
      </c>
      <c r="AT5726" s="2">
        <v>40.4</v>
      </c>
      <c r="AW5726" s="2">
        <v>6</v>
      </c>
      <c r="AX5726" s="2">
        <v>11.5</v>
      </c>
    </row>
    <row r="5727" spans="1:53" ht="12.75" customHeight="1" x14ac:dyDescent="0.2">
      <c r="A5727">
        <v>3</v>
      </c>
      <c r="B5727" s="2">
        <v>2439</v>
      </c>
      <c r="C5727" s="17">
        <v>3.07</v>
      </c>
      <c r="D5727" s="2">
        <v>2.8</v>
      </c>
      <c r="G5727" s="17">
        <v>74</v>
      </c>
      <c r="H5727" s="2">
        <v>58</v>
      </c>
      <c r="I5727" s="2">
        <v>78.400000000000006</v>
      </c>
      <c r="J5727" s="2">
        <v>58</v>
      </c>
      <c r="K5727" s="2">
        <v>78.400000000000006</v>
      </c>
      <c r="L5727" s="2">
        <v>78.400000000000006</v>
      </c>
      <c r="M5727" s="2">
        <v>5</v>
      </c>
      <c r="N5727" s="2">
        <v>6.8</v>
      </c>
      <c r="O5727" s="2">
        <v>11</v>
      </c>
      <c r="P5727" s="2">
        <v>14.9</v>
      </c>
      <c r="Q5727" s="2">
        <v>1</v>
      </c>
      <c r="R5727" s="2">
        <v>1.4</v>
      </c>
      <c r="S5727" s="2">
        <v>28</v>
      </c>
      <c r="T5727" s="2">
        <v>37.799999999999997</v>
      </c>
      <c r="U5727" s="2">
        <v>29</v>
      </c>
      <c r="V5727" s="2">
        <v>39.200000000000003</v>
      </c>
      <c r="Y5727" s="2">
        <v>16</v>
      </c>
      <c r="Z5727" s="2">
        <v>21.6</v>
      </c>
      <c r="AA5727" s="2">
        <v>1</v>
      </c>
      <c r="AB5727" s="2">
        <v>3</v>
      </c>
      <c r="AE5727" s="2">
        <v>74</v>
      </c>
      <c r="AF5727" s="2">
        <v>50</v>
      </c>
      <c r="AG5727" s="2">
        <v>67.599999999999994</v>
      </c>
      <c r="AH5727" s="2">
        <v>50</v>
      </c>
      <c r="AI5727" s="2">
        <v>67.599999999999994</v>
      </c>
      <c r="AJ5727" s="2">
        <v>67.599999999999994</v>
      </c>
      <c r="AK5727" s="2">
        <v>9</v>
      </c>
      <c r="AL5727" s="2">
        <v>12.2</v>
      </c>
      <c r="AM5727" s="2">
        <v>15</v>
      </c>
      <c r="AN5727" s="2">
        <v>20.3</v>
      </c>
      <c r="AQ5727" s="2">
        <v>32</v>
      </c>
      <c r="AR5727" s="2">
        <v>43.2</v>
      </c>
      <c r="AS5727" s="2">
        <v>18</v>
      </c>
      <c r="AT5727" s="2">
        <v>24.3</v>
      </c>
      <c r="AW5727" s="2">
        <v>24</v>
      </c>
      <c r="AX5727" s="2">
        <v>32.4</v>
      </c>
      <c r="AY5727" s="2">
        <v>1</v>
      </c>
      <c r="AZ5727" s="2">
        <v>3</v>
      </c>
    </row>
    <row r="5728" spans="1:53" ht="12.75" customHeight="1" x14ac:dyDescent="0.2">
      <c r="A5728">
        <v>3</v>
      </c>
      <c r="B5728" s="2">
        <v>2442</v>
      </c>
      <c r="C5728" s="17">
        <v>2.87</v>
      </c>
      <c r="D5728" s="2">
        <v>2.56</v>
      </c>
      <c r="G5728" s="17">
        <v>188</v>
      </c>
      <c r="H5728" s="2">
        <v>142</v>
      </c>
      <c r="I5728" s="2">
        <v>75.5</v>
      </c>
      <c r="J5728" s="2">
        <v>142</v>
      </c>
      <c r="K5728" s="2">
        <v>75.5</v>
      </c>
      <c r="L5728" s="2">
        <v>75.5</v>
      </c>
      <c r="M5728" s="2">
        <v>25</v>
      </c>
      <c r="N5728" s="2">
        <v>13.3</v>
      </c>
      <c r="O5728" s="2">
        <v>21</v>
      </c>
      <c r="P5728" s="2">
        <v>11.2</v>
      </c>
      <c r="Q5728" s="2">
        <v>4</v>
      </c>
      <c r="R5728" s="2">
        <v>2.1</v>
      </c>
      <c r="S5728" s="2">
        <v>79</v>
      </c>
      <c r="T5728" s="2">
        <v>42</v>
      </c>
      <c r="U5728" s="2">
        <v>59</v>
      </c>
      <c r="V5728" s="2">
        <v>31.4</v>
      </c>
      <c r="Y5728" s="2">
        <v>46</v>
      </c>
      <c r="Z5728" s="2">
        <v>24.5</v>
      </c>
      <c r="AB5728" s="2">
        <v>1</v>
      </c>
      <c r="AC5728" s="2">
        <v>2</v>
      </c>
      <c r="AE5728" s="2">
        <v>188</v>
      </c>
      <c r="AF5728" s="2">
        <v>107</v>
      </c>
      <c r="AG5728" s="2">
        <v>56.9</v>
      </c>
      <c r="AH5728" s="2">
        <v>107</v>
      </c>
      <c r="AI5728" s="2">
        <v>56.9</v>
      </c>
      <c r="AJ5728" s="2">
        <v>56.9</v>
      </c>
      <c r="AK5728" s="2">
        <v>40</v>
      </c>
      <c r="AL5728" s="2">
        <v>21.3</v>
      </c>
      <c r="AM5728" s="2">
        <v>41</v>
      </c>
      <c r="AN5728" s="2">
        <v>21.8</v>
      </c>
      <c r="AQ5728" s="2">
        <v>68</v>
      </c>
      <c r="AR5728" s="2">
        <v>36.200000000000003</v>
      </c>
      <c r="AS5728" s="2">
        <v>39</v>
      </c>
      <c r="AT5728" s="2">
        <v>20.7</v>
      </c>
      <c r="AW5728" s="2">
        <v>81</v>
      </c>
      <c r="AX5728" s="2">
        <v>43.1</v>
      </c>
      <c r="AZ5728" s="2">
        <v>1</v>
      </c>
      <c r="BA5728" s="2">
        <v>2</v>
      </c>
    </row>
    <row r="5729" spans="1:52" ht="12.75" customHeight="1" x14ac:dyDescent="0.2">
      <c r="A5729">
        <v>3</v>
      </c>
      <c r="B5729" s="2">
        <v>2448</v>
      </c>
      <c r="C5729" s="17">
        <v>3.27</v>
      </c>
      <c r="D5729" s="2">
        <v>3.32</v>
      </c>
      <c r="G5729" s="17">
        <v>37</v>
      </c>
      <c r="H5729" s="2">
        <v>31</v>
      </c>
      <c r="I5729" s="2">
        <v>83.8</v>
      </c>
      <c r="J5729" s="2">
        <v>31</v>
      </c>
      <c r="K5729" s="2">
        <v>83.8</v>
      </c>
      <c r="L5729" s="2">
        <v>83.8</v>
      </c>
      <c r="M5729" s="2">
        <v>2</v>
      </c>
      <c r="N5729" s="2">
        <v>5.4</v>
      </c>
      <c r="O5729" s="2">
        <v>4</v>
      </c>
      <c r="P5729" s="2">
        <v>10.8</v>
      </c>
      <c r="S5729" s="2">
        <v>13</v>
      </c>
      <c r="T5729" s="2">
        <v>35.1</v>
      </c>
      <c r="U5729" s="2">
        <v>18</v>
      </c>
      <c r="V5729" s="2">
        <v>48.6</v>
      </c>
      <c r="Y5729" s="2">
        <v>6</v>
      </c>
      <c r="Z5729" s="2">
        <v>16.2</v>
      </c>
      <c r="AA5729" s="2">
        <v>2</v>
      </c>
      <c r="AB5729" s="2">
        <v>2</v>
      </c>
      <c r="AE5729" s="2">
        <v>37</v>
      </c>
      <c r="AF5729" s="2">
        <v>31</v>
      </c>
      <c r="AG5729" s="2">
        <v>83.8</v>
      </c>
      <c r="AH5729" s="2">
        <v>31</v>
      </c>
      <c r="AI5729" s="2">
        <v>83.8</v>
      </c>
      <c r="AJ5729" s="2">
        <v>83.8</v>
      </c>
      <c r="AK5729" s="2">
        <v>3</v>
      </c>
      <c r="AL5729" s="2">
        <v>8.1</v>
      </c>
      <c r="AM5729" s="2">
        <v>3</v>
      </c>
      <c r="AN5729" s="2">
        <v>8.1</v>
      </c>
      <c r="AQ5729" s="2">
        <v>10</v>
      </c>
      <c r="AR5729" s="2">
        <v>27</v>
      </c>
      <c r="AS5729" s="2">
        <v>21</v>
      </c>
      <c r="AT5729" s="2">
        <v>56.8</v>
      </c>
      <c r="AW5729" s="2">
        <v>6</v>
      </c>
      <c r="AX5729" s="2">
        <v>16.2</v>
      </c>
      <c r="AY5729" s="2">
        <v>2</v>
      </c>
      <c r="AZ5729" s="2">
        <v>2</v>
      </c>
    </row>
    <row r="5730" spans="1:52" ht="12.75" customHeight="1" x14ac:dyDescent="0.2">
      <c r="A5730">
        <v>3</v>
      </c>
      <c r="B5730" s="2">
        <v>2449</v>
      </c>
      <c r="C5730" s="17">
        <v>2.68</v>
      </c>
      <c r="D5730" s="2">
        <v>2.4300000000000002</v>
      </c>
      <c r="G5730" s="17">
        <v>37</v>
      </c>
      <c r="H5730" s="2">
        <v>23</v>
      </c>
      <c r="I5730" s="2">
        <v>62.2</v>
      </c>
      <c r="J5730" s="2">
        <v>23</v>
      </c>
      <c r="K5730" s="2">
        <v>62.2</v>
      </c>
      <c r="L5730" s="2">
        <v>62.2</v>
      </c>
      <c r="M5730" s="2">
        <v>7</v>
      </c>
      <c r="N5730" s="2">
        <v>18.899999999999999</v>
      </c>
      <c r="O5730" s="2">
        <v>7</v>
      </c>
      <c r="P5730" s="2">
        <v>18.899999999999999</v>
      </c>
      <c r="Q5730" s="2">
        <v>1</v>
      </c>
      <c r="R5730" s="2">
        <v>2.7</v>
      </c>
      <c r="S5730" s="2">
        <v>10</v>
      </c>
      <c r="T5730" s="2">
        <v>27</v>
      </c>
      <c r="U5730" s="2">
        <v>12</v>
      </c>
      <c r="V5730" s="2">
        <v>32.4</v>
      </c>
      <c r="Y5730" s="2">
        <v>14</v>
      </c>
      <c r="Z5730" s="2">
        <v>37.799999999999997</v>
      </c>
      <c r="AB5730" s="2">
        <v>1</v>
      </c>
      <c r="AE5730" s="2">
        <v>37</v>
      </c>
      <c r="AF5730" s="2">
        <v>20</v>
      </c>
      <c r="AG5730" s="2">
        <v>54.1</v>
      </c>
      <c r="AH5730" s="2">
        <v>20</v>
      </c>
      <c r="AI5730" s="2">
        <v>54.1</v>
      </c>
      <c r="AJ5730" s="2">
        <v>54.1</v>
      </c>
      <c r="AK5730" s="2">
        <v>7</v>
      </c>
      <c r="AL5730" s="2">
        <v>18.899999999999999</v>
      </c>
      <c r="AM5730" s="2">
        <v>10</v>
      </c>
      <c r="AN5730" s="2">
        <v>27</v>
      </c>
      <c r="AO5730" s="2">
        <v>1</v>
      </c>
      <c r="AP5730" s="2">
        <v>2.7</v>
      </c>
      <c r="AQ5730" s="2">
        <v>13</v>
      </c>
      <c r="AR5730" s="2">
        <v>35.1</v>
      </c>
      <c r="AS5730" s="2">
        <v>6</v>
      </c>
      <c r="AT5730" s="2">
        <v>16.2</v>
      </c>
      <c r="AW5730" s="2">
        <v>17</v>
      </c>
      <c r="AX5730" s="2">
        <v>45.9</v>
      </c>
      <c r="AZ5730" s="2">
        <v>1</v>
      </c>
    </row>
    <row r="5731" spans="1:52" ht="12.75" customHeight="1" x14ac:dyDescent="0.2">
      <c r="A5731">
        <v>3</v>
      </c>
      <c r="B5731" s="2">
        <v>2450</v>
      </c>
      <c r="C5731" s="17">
        <v>3.39</v>
      </c>
      <c r="D5731" s="2">
        <v>3.11</v>
      </c>
      <c r="G5731" s="17">
        <v>85</v>
      </c>
      <c r="H5731" s="2">
        <v>79</v>
      </c>
      <c r="I5731" s="2">
        <v>92.9</v>
      </c>
      <c r="J5731" s="2">
        <v>79</v>
      </c>
      <c r="K5731" s="2">
        <v>92.9</v>
      </c>
      <c r="L5731" s="2">
        <v>92.9</v>
      </c>
      <c r="M5731" s="2">
        <v>4</v>
      </c>
      <c r="N5731" s="2">
        <v>4.7</v>
      </c>
      <c r="O5731" s="2">
        <v>2</v>
      </c>
      <c r="P5731" s="2">
        <v>2.4</v>
      </c>
      <c r="S5731" s="2">
        <v>36</v>
      </c>
      <c r="T5731" s="2">
        <v>42.4</v>
      </c>
      <c r="U5731" s="2">
        <v>43</v>
      </c>
      <c r="V5731" s="2">
        <v>50.6</v>
      </c>
      <c r="Y5731" s="2">
        <v>6</v>
      </c>
      <c r="Z5731" s="2">
        <v>7.1</v>
      </c>
      <c r="AE5731" s="2">
        <v>85</v>
      </c>
      <c r="AF5731" s="2">
        <v>71</v>
      </c>
      <c r="AG5731" s="2">
        <v>83.5</v>
      </c>
      <c r="AH5731" s="2">
        <v>71</v>
      </c>
      <c r="AI5731" s="2">
        <v>83.5</v>
      </c>
      <c r="AJ5731" s="2">
        <v>83.5</v>
      </c>
      <c r="AK5731" s="2">
        <v>5</v>
      </c>
      <c r="AL5731" s="2">
        <v>5.9</v>
      </c>
      <c r="AM5731" s="2">
        <v>9</v>
      </c>
      <c r="AN5731" s="2">
        <v>10.6</v>
      </c>
      <c r="AO5731" s="2">
        <v>1</v>
      </c>
      <c r="AP5731" s="2">
        <v>1.2</v>
      </c>
      <c r="AQ5731" s="2">
        <v>39</v>
      </c>
      <c r="AR5731" s="2">
        <v>45.9</v>
      </c>
      <c r="AS5731" s="2">
        <v>31</v>
      </c>
      <c r="AT5731" s="2">
        <v>36.5</v>
      </c>
      <c r="AW5731" s="2">
        <v>14</v>
      </c>
      <c r="AX5731" s="2">
        <v>16.5</v>
      </c>
    </row>
    <row r="5732" spans="1:52" ht="12.75" customHeight="1" x14ac:dyDescent="0.2">
      <c r="A5732">
        <v>3</v>
      </c>
      <c r="B5732" s="2">
        <v>2457</v>
      </c>
    </row>
    <row r="5733" spans="1:52" ht="12.75" customHeight="1" x14ac:dyDescent="0.2">
      <c r="A5733">
        <v>3</v>
      </c>
      <c r="B5733" s="2">
        <v>2458</v>
      </c>
      <c r="C5733" s="17">
        <v>2.66</v>
      </c>
      <c r="D5733" s="2">
        <v>1.96</v>
      </c>
      <c r="G5733" s="17">
        <v>47</v>
      </c>
      <c r="H5733" s="2">
        <v>30</v>
      </c>
      <c r="I5733" s="2">
        <v>63.8</v>
      </c>
      <c r="J5733" s="2">
        <v>30</v>
      </c>
      <c r="K5733" s="2">
        <v>63.8</v>
      </c>
      <c r="L5733" s="2">
        <v>63.8</v>
      </c>
      <c r="M5733" s="2">
        <v>8</v>
      </c>
      <c r="N5733" s="2">
        <v>17</v>
      </c>
      <c r="O5733" s="2">
        <v>9</v>
      </c>
      <c r="P5733" s="2">
        <v>19.100000000000001</v>
      </c>
      <c r="S5733" s="2">
        <v>21</v>
      </c>
      <c r="T5733" s="2">
        <v>44.7</v>
      </c>
      <c r="U5733" s="2">
        <v>9</v>
      </c>
      <c r="V5733" s="2">
        <v>19.100000000000001</v>
      </c>
      <c r="Y5733" s="2">
        <v>17</v>
      </c>
      <c r="Z5733" s="2">
        <v>36.200000000000003</v>
      </c>
      <c r="AE5733" s="2">
        <v>47</v>
      </c>
      <c r="AF5733" s="2">
        <v>13</v>
      </c>
      <c r="AG5733" s="2">
        <v>27.7</v>
      </c>
      <c r="AH5733" s="2">
        <v>13</v>
      </c>
      <c r="AI5733" s="2">
        <v>27.7</v>
      </c>
      <c r="AJ5733" s="2">
        <v>27.7</v>
      </c>
      <c r="AK5733" s="2">
        <v>15</v>
      </c>
      <c r="AL5733" s="2">
        <v>31.9</v>
      </c>
      <c r="AM5733" s="2">
        <v>19</v>
      </c>
      <c r="AN5733" s="2">
        <v>40.4</v>
      </c>
      <c r="AQ5733" s="2">
        <v>13</v>
      </c>
      <c r="AR5733" s="2">
        <v>27.7</v>
      </c>
      <c r="AW5733" s="2">
        <v>34</v>
      </c>
      <c r="AX5733" s="2">
        <v>72.3</v>
      </c>
    </row>
    <row r="5734" spans="1:52" ht="12.75" customHeight="1" x14ac:dyDescent="0.2">
      <c r="A5734">
        <v>3</v>
      </c>
      <c r="B5734" s="2">
        <v>2462</v>
      </c>
      <c r="C5734" s="17">
        <v>3.4</v>
      </c>
      <c r="D5734" s="2">
        <v>3.51</v>
      </c>
      <c r="G5734" s="17">
        <v>74</v>
      </c>
      <c r="H5734" s="2">
        <v>65</v>
      </c>
      <c r="I5734" s="2">
        <v>86.7</v>
      </c>
      <c r="J5734" s="2">
        <v>65</v>
      </c>
      <c r="K5734" s="2">
        <v>86.7</v>
      </c>
      <c r="L5734" s="2">
        <v>87.8</v>
      </c>
      <c r="M5734" s="2">
        <v>7</v>
      </c>
      <c r="N5734" s="2">
        <v>9.3000000000000007</v>
      </c>
      <c r="O5734" s="2">
        <v>2</v>
      </c>
      <c r="P5734" s="2">
        <v>2.7</v>
      </c>
      <c r="S5734" s="2">
        <v>16</v>
      </c>
      <c r="T5734" s="2">
        <v>21.3</v>
      </c>
      <c r="U5734" s="2">
        <v>49</v>
      </c>
      <c r="V5734" s="2">
        <v>65.3</v>
      </c>
      <c r="W5734" s="2">
        <v>1</v>
      </c>
      <c r="X5734" s="2">
        <v>1.3</v>
      </c>
      <c r="Y5734" s="2">
        <v>10</v>
      </c>
      <c r="Z5734" s="2">
        <v>13.3</v>
      </c>
      <c r="AE5734" s="2">
        <v>74</v>
      </c>
      <c r="AF5734" s="2">
        <v>69</v>
      </c>
      <c r="AG5734" s="2">
        <v>92</v>
      </c>
      <c r="AH5734" s="2">
        <v>69</v>
      </c>
      <c r="AI5734" s="2">
        <v>92</v>
      </c>
      <c r="AJ5734" s="2">
        <v>93.2</v>
      </c>
      <c r="AK5734" s="2">
        <v>1</v>
      </c>
      <c r="AL5734" s="2">
        <v>1.3</v>
      </c>
      <c r="AM5734" s="2">
        <v>4</v>
      </c>
      <c r="AN5734" s="2">
        <v>5.3</v>
      </c>
      <c r="AQ5734" s="2">
        <v>22</v>
      </c>
      <c r="AR5734" s="2">
        <v>29.3</v>
      </c>
      <c r="AS5734" s="2">
        <v>47</v>
      </c>
      <c r="AT5734" s="2">
        <v>62.7</v>
      </c>
      <c r="AU5734" s="2">
        <v>1</v>
      </c>
      <c r="AV5734" s="2">
        <v>1.3</v>
      </c>
      <c r="AW5734" s="2">
        <v>6</v>
      </c>
      <c r="AX5734" s="2">
        <v>8</v>
      </c>
    </row>
    <row r="5735" spans="1:52" ht="12.75" customHeight="1" x14ac:dyDescent="0.2">
      <c r="A5735">
        <v>3</v>
      </c>
      <c r="B5735" s="2">
        <v>2466</v>
      </c>
      <c r="C5735" s="17">
        <v>3.27</v>
      </c>
      <c r="D5735" s="2">
        <v>3.05</v>
      </c>
      <c r="G5735" s="17">
        <v>22</v>
      </c>
      <c r="H5735" s="2">
        <v>19</v>
      </c>
      <c r="I5735" s="2">
        <v>86.4</v>
      </c>
      <c r="J5735" s="2">
        <v>19</v>
      </c>
      <c r="K5735" s="2">
        <v>86.4</v>
      </c>
      <c r="L5735" s="2">
        <v>86.4</v>
      </c>
      <c r="M5735" s="2">
        <v>1</v>
      </c>
      <c r="N5735" s="2">
        <v>4.5</v>
      </c>
      <c r="O5735" s="2">
        <v>2</v>
      </c>
      <c r="P5735" s="2">
        <v>9.1</v>
      </c>
      <c r="S5735" s="2">
        <v>9</v>
      </c>
      <c r="T5735" s="2">
        <v>40.9</v>
      </c>
      <c r="U5735" s="2">
        <v>10</v>
      </c>
      <c r="V5735" s="2">
        <v>45.5</v>
      </c>
      <c r="Y5735" s="2">
        <v>3</v>
      </c>
      <c r="Z5735" s="2">
        <v>13.6</v>
      </c>
      <c r="AE5735" s="2">
        <v>22</v>
      </c>
      <c r="AF5735" s="2">
        <v>17</v>
      </c>
      <c r="AG5735" s="2">
        <v>77.3</v>
      </c>
      <c r="AH5735" s="2">
        <v>17</v>
      </c>
      <c r="AI5735" s="2">
        <v>77.3</v>
      </c>
      <c r="AJ5735" s="2">
        <v>77.3</v>
      </c>
      <c r="AK5735" s="2">
        <v>1</v>
      </c>
      <c r="AL5735" s="2">
        <v>4.5</v>
      </c>
      <c r="AM5735" s="2">
        <v>4</v>
      </c>
      <c r="AN5735" s="2">
        <v>18.2</v>
      </c>
      <c r="AQ5735" s="2">
        <v>10</v>
      </c>
      <c r="AR5735" s="2">
        <v>45.5</v>
      </c>
      <c r="AS5735" s="2">
        <v>7</v>
      </c>
      <c r="AT5735" s="2">
        <v>31.8</v>
      </c>
      <c r="AW5735" s="2">
        <v>5</v>
      </c>
      <c r="AX5735" s="2">
        <v>22.7</v>
      </c>
    </row>
    <row r="5736" spans="1:52" ht="12.75" customHeight="1" x14ac:dyDescent="0.2">
      <c r="A5736">
        <v>3</v>
      </c>
      <c r="B5736" s="2">
        <v>2469</v>
      </c>
      <c r="C5736" s="17">
        <v>2.2799999999999998</v>
      </c>
      <c r="D5736" s="2">
        <v>2.14</v>
      </c>
      <c r="G5736" s="17">
        <v>101</v>
      </c>
      <c r="H5736" s="2">
        <v>50</v>
      </c>
      <c r="I5736" s="2">
        <v>48.5</v>
      </c>
      <c r="J5736" s="2">
        <v>50</v>
      </c>
      <c r="K5736" s="2">
        <v>48.5</v>
      </c>
      <c r="L5736" s="2">
        <v>49.5</v>
      </c>
      <c r="M5736" s="2">
        <v>33</v>
      </c>
      <c r="N5736" s="2">
        <v>32</v>
      </c>
      <c r="O5736" s="2">
        <v>18</v>
      </c>
      <c r="P5736" s="2">
        <v>17.5</v>
      </c>
      <c r="S5736" s="2">
        <v>34</v>
      </c>
      <c r="T5736" s="2">
        <v>33</v>
      </c>
      <c r="U5736" s="2">
        <v>16</v>
      </c>
      <c r="V5736" s="2">
        <v>15.5</v>
      </c>
      <c r="W5736" s="2">
        <v>2</v>
      </c>
      <c r="X5736" s="2">
        <v>1.9</v>
      </c>
      <c r="Y5736" s="2">
        <v>53</v>
      </c>
      <c r="Z5736" s="2">
        <v>51.5</v>
      </c>
      <c r="AB5736" s="2">
        <v>5</v>
      </c>
      <c r="AE5736" s="2">
        <v>101</v>
      </c>
      <c r="AF5736" s="2">
        <v>47</v>
      </c>
      <c r="AG5736" s="2">
        <v>45.6</v>
      </c>
      <c r="AH5736" s="2">
        <v>47</v>
      </c>
      <c r="AI5736" s="2">
        <v>45.6</v>
      </c>
      <c r="AJ5736" s="2">
        <v>46.5</v>
      </c>
      <c r="AK5736" s="2">
        <v>27</v>
      </c>
      <c r="AL5736" s="2">
        <v>26.2</v>
      </c>
      <c r="AM5736" s="2">
        <v>27</v>
      </c>
      <c r="AN5736" s="2">
        <v>26.2</v>
      </c>
      <c r="AO5736" s="2">
        <v>3</v>
      </c>
      <c r="AP5736" s="2">
        <v>2.9</v>
      </c>
      <c r="AQ5736" s="2">
        <v>37</v>
      </c>
      <c r="AR5736" s="2">
        <v>35.9</v>
      </c>
      <c r="AS5736" s="2">
        <v>7</v>
      </c>
      <c r="AT5736" s="2">
        <v>6.8</v>
      </c>
      <c r="AU5736" s="2">
        <v>2</v>
      </c>
      <c r="AV5736" s="2">
        <v>1.9</v>
      </c>
      <c r="AW5736" s="2">
        <v>56</v>
      </c>
      <c r="AX5736" s="2">
        <v>54.4</v>
      </c>
      <c r="AZ5736" s="2">
        <v>5</v>
      </c>
    </row>
    <row r="5737" spans="1:52" ht="12.75" customHeight="1" x14ac:dyDescent="0.2">
      <c r="A5737">
        <v>3</v>
      </c>
      <c r="B5737" s="2">
        <v>2472</v>
      </c>
      <c r="C5737" s="17">
        <v>3.27</v>
      </c>
      <c r="D5737" s="2">
        <v>3</v>
      </c>
      <c r="G5737" s="17">
        <v>11</v>
      </c>
      <c r="H5737" s="2">
        <v>9</v>
      </c>
      <c r="I5737" s="2">
        <v>81.8</v>
      </c>
      <c r="J5737" s="2">
        <v>9</v>
      </c>
      <c r="K5737" s="2">
        <v>81.8</v>
      </c>
      <c r="L5737" s="2">
        <v>81.8</v>
      </c>
      <c r="M5737" s="2">
        <v>1</v>
      </c>
      <c r="N5737" s="2">
        <v>9.1</v>
      </c>
      <c r="O5737" s="2">
        <v>1</v>
      </c>
      <c r="P5737" s="2">
        <v>9.1</v>
      </c>
      <c r="S5737" s="2">
        <v>3</v>
      </c>
      <c r="T5737" s="2">
        <v>27.3</v>
      </c>
      <c r="U5737" s="2">
        <v>6</v>
      </c>
      <c r="V5737" s="2">
        <v>54.5</v>
      </c>
      <c r="Y5737" s="2">
        <v>2</v>
      </c>
      <c r="Z5737" s="2">
        <v>18.2</v>
      </c>
      <c r="AE5737" s="2">
        <v>11</v>
      </c>
      <c r="AF5737" s="2">
        <v>9</v>
      </c>
      <c r="AG5737" s="2">
        <v>81.8</v>
      </c>
      <c r="AH5737" s="2">
        <v>9</v>
      </c>
      <c r="AI5737" s="2">
        <v>81.8</v>
      </c>
      <c r="AJ5737" s="2">
        <v>81.8</v>
      </c>
      <c r="AM5737" s="2">
        <v>2</v>
      </c>
      <c r="AN5737" s="2">
        <v>18.2</v>
      </c>
      <c r="AQ5737" s="2">
        <v>7</v>
      </c>
      <c r="AR5737" s="2">
        <v>63.6</v>
      </c>
      <c r="AS5737" s="2">
        <v>2</v>
      </c>
      <c r="AT5737" s="2">
        <v>18.2</v>
      </c>
      <c r="AW5737" s="2">
        <v>2</v>
      </c>
      <c r="AX5737" s="2">
        <v>18.2</v>
      </c>
    </row>
    <row r="5738" spans="1:52" ht="12.75" customHeight="1" x14ac:dyDescent="0.2">
      <c r="A5738">
        <v>3</v>
      </c>
      <c r="B5738" s="2">
        <v>2474</v>
      </c>
      <c r="C5738" s="17">
        <v>2.67</v>
      </c>
      <c r="D5738" s="2">
        <v>3.25</v>
      </c>
      <c r="G5738" s="17">
        <v>12</v>
      </c>
      <c r="H5738" s="2">
        <v>12</v>
      </c>
      <c r="I5738" s="2">
        <v>100</v>
      </c>
      <c r="J5738" s="2">
        <v>12</v>
      </c>
      <c r="K5738" s="2">
        <v>100</v>
      </c>
      <c r="L5738" s="2">
        <v>100</v>
      </c>
      <c r="Q5738" s="2">
        <v>2</v>
      </c>
      <c r="R5738" s="2">
        <v>16.7</v>
      </c>
      <c r="S5738" s="2">
        <v>8</v>
      </c>
      <c r="T5738" s="2">
        <v>66.7</v>
      </c>
      <c r="U5738" s="2">
        <v>2</v>
      </c>
      <c r="V5738" s="2">
        <v>16.7</v>
      </c>
      <c r="AE5738" s="2">
        <v>12</v>
      </c>
      <c r="AF5738" s="2">
        <v>11</v>
      </c>
      <c r="AG5738" s="2">
        <v>91.7</v>
      </c>
      <c r="AH5738" s="2">
        <v>11</v>
      </c>
      <c r="AI5738" s="2">
        <v>91.7</v>
      </c>
      <c r="AJ5738" s="2">
        <v>91.7</v>
      </c>
      <c r="AM5738" s="2">
        <v>1</v>
      </c>
      <c r="AN5738" s="2">
        <v>8.3000000000000007</v>
      </c>
      <c r="AQ5738" s="2">
        <v>7</v>
      </c>
      <c r="AR5738" s="2">
        <v>58.3</v>
      </c>
      <c r="AS5738" s="2">
        <v>4</v>
      </c>
      <c r="AT5738" s="2">
        <v>33.299999999999997</v>
      </c>
      <c r="AW5738" s="2">
        <v>1</v>
      </c>
      <c r="AX5738" s="2">
        <v>8.3000000000000007</v>
      </c>
    </row>
    <row r="5739" spans="1:52" ht="12.75" customHeight="1" x14ac:dyDescent="0.2">
      <c r="A5739">
        <v>3</v>
      </c>
      <c r="B5739" s="2">
        <v>2480</v>
      </c>
      <c r="C5739" s="17">
        <v>2.29</v>
      </c>
      <c r="D5739" s="2">
        <v>2.29</v>
      </c>
      <c r="G5739" s="17">
        <v>17</v>
      </c>
      <c r="H5739" s="2">
        <v>8</v>
      </c>
      <c r="I5739" s="2">
        <v>47.1</v>
      </c>
      <c r="J5739" s="2">
        <v>8</v>
      </c>
      <c r="K5739" s="2">
        <v>47.1</v>
      </c>
      <c r="L5739" s="2">
        <v>47.1</v>
      </c>
      <c r="M5739" s="2">
        <v>6</v>
      </c>
      <c r="N5739" s="2">
        <v>35.299999999999997</v>
      </c>
      <c r="O5739" s="2">
        <v>3</v>
      </c>
      <c r="P5739" s="2">
        <v>17.600000000000001</v>
      </c>
      <c r="S5739" s="2">
        <v>5</v>
      </c>
      <c r="T5739" s="2">
        <v>29.4</v>
      </c>
      <c r="U5739" s="2">
        <v>3</v>
      </c>
      <c r="V5739" s="2">
        <v>17.600000000000001</v>
      </c>
      <c r="Y5739" s="2">
        <v>9</v>
      </c>
      <c r="Z5739" s="2">
        <v>52.9</v>
      </c>
      <c r="AB5739" s="2">
        <v>1</v>
      </c>
      <c r="AE5739" s="2">
        <v>17</v>
      </c>
      <c r="AF5739" s="2">
        <v>9</v>
      </c>
      <c r="AG5739" s="2">
        <v>52.9</v>
      </c>
      <c r="AH5739" s="2">
        <v>9</v>
      </c>
      <c r="AI5739" s="2">
        <v>52.9</v>
      </c>
      <c r="AJ5739" s="2">
        <v>52.9</v>
      </c>
      <c r="AK5739" s="2">
        <v>6</v>
      </c>
      <c r="AL5739" s="2">
        <v>35.299999999999997</v>
      </c>
      <c r="AM5739" s="2">
        <v>2</v>
      </c>
      <c r="AN5739" s="2">
        <v>11.8</v>
      </c>
      <c r="AQ5739" s="2">
        <v>7</v>
      </c>
      <c r="AR5739" s="2">
        <v>41.2</v>
      </c>
      <c r="AS5739" s="2">
        <v>2</v>
      </c>
      <c r="AT5739" s="2">
        <v>11.8</v>
      </c>
      <c r="AW5739" s="2">
        <v>8</v>
      </c>
      <c r="AX5739" s="2">
        <v>47.1</v>
      </c>
      <c r="AZ5739" s="2">
        <v>1</v>
      </c>
    </row>
    <row r="5740" spans="1:52" ht="12.75" customHeight="1" x14ac:dyDescent="0.2">
      <c r="A5740">
        <v>3</v>
      </c>
      <c r="B5740" s="2">
        <v>2484</v>
      </c>
      <c r="C5740" s="17">
        <v>2.52</v>
      </c>
      <c r="D5740" s="2">
        <v>1.83</v>
      </c>
      <c r="G5740" s="17">
        <v>23</v>
      </c>
      <c r="H5740" s="2">
        <v>14</v>
      </c>
      <c r="I5740" s="2">
        <v>60.9</v>
      </c>
      <c r="J5740" s="2">
        <v>14</v>
      </c>
      <c r="K5740" s="2">
        <v>60.9</v>
      </c>
      <c r="L5740" s="2">
        <v>60.9</v>
      </c>
      <c r="M5740" s="2">
        <v>6</v>
      </c>
      <c r="N5740" s="2">
        <v>26.1</v>
      </c>
      <c r="O5740" s="2">
        <v>3</v>
      </c>
      <c r="P5740" s="2">
        <v>13</v>
      </c>
      <c r="S5740" s="2">
        <v>10</v>
      </c>
      <c r="T5740" s="2">
        <v>43.5</v>
      </c>
      <c r="U5740" s="2">
        <v>4</v>
      </c>
      <c r="V5740" s="2">
        <v>17.399999999999999</v>
      </c>
      <c r="Y5740" s="2">
        <v>9</v>
      </c>
      <c r="Z5740" s="2">
        <v>39.1</v>
      </c>
      <c r="AE5740" s="2">
        <v>23</v>
      </c>
      <c r="AF5740" s="2">
        <v>7</v>
      </c>
      <c r="AG5740" s="2">
        <v>30.4</v>
      </c>
      <c r="AH5740" s="2">
        <v>7</v>
      </c>
      <c r="AI5740" s="2">
        <v>30.4</v>
      </c>
      <c r="AJ5740" s="2">
        <v>30.4</v>
      </c>
      <c r="AK5740" s="2">
        <v>11</v>
      </c>
      <c r="AL5740" s="2">
        <v>47.8</v>
      </c>
      <c r="AM5740" s="2">
        <v>5</v>
      </c>
      <c r="AN5740" s="2">
        <v>21.7</v>
      </c>
      <c r="AQ5740" s="2">
        <v>7</v>
      </c>
      <c r="AR5740" s="2">
        <v>30.4</v>
      </c>
      <c r="AW5740" s="2">
        <v>16</v>
      </c>
      <c r="AX5740" s="2">
        <v>69.599999999999994</v>
      </c>
    </row>
    <row r="5741" spans="1:52" ht="12.75" customHeight="1" x14ac:dyDescent="0.2">
      <c r="A5741">
        <v>3</v>
      </c>
      <c r="B5741" s="2">
        <v>2485</v>
      </c>
      <c r="C5741" s="17">
        <v>3.31</v>
      </c>
      <c r="D5741" s="2">
        <v>3.1</v>
      </c>
      <c r="G5741" s="17">
        <v>72</v>
      </c>
      <c r="H5741" s="2">
        <v>56</v>
      </c>
      <c r="I5741" s="2">
        <v>77.8</v>
      </c>
      <c r="J5741" s="2">
        <v>56</v>
      </c>
      <c r="K5741" s="2">
        <v>77.8</v>
      </c>
      <c r="L5741" s="2">
        <v>77.8</v>
      </c>
      <c r="M5741" s="2">
        <v>6</v>
      </c>
      <c r="N5741" s="2">
        <v>8.3000000000000007</v>
      </c>
      <c r="O5741" s="2">
        <v>10</v>
      </c>
      <c r="P5741" s="2">
        <v>13.9</v>
      </c>
      <c r="S5741" s="2">
        <v>12</v>
      </c>
      <c r="T5741" s="2">
        <v>16.7</v>
      </c>
      <c r="U5741" s="2">
        <v>44</v>
      </c>
      <c r="V5741" s="2">
        <v>61.1</v>
      </c>
      <c r="Y5741" s="2">
        <v>16</v>
      </c>
      <c r="Z5741" s="2">
        <v>22.2</v>
      </c>
      <c r="AE5741" s="2">
        <v>71</v>
      </c>
      <c r="AF5741" s="2">
        <v>55</v>
      </c>
      <c r="AG5741" s="2">
        <v>76.400000000000006</v>
      </c>
      <c r="AH5741" s="2">
        <v>55</v>
      </c>
      <c r="AI5741" s="2">
        <v>76.400000000000006</v>
      </c>
      <c r="AJ5741" s="2">
        <v>77.5</v>
      </c>
      <c r="AK5741" s="2">
        <v>7</v>
      </c>
      <c r="AL5741" s="2">
        <v>9.6999999999999993</v>
      </c>
      <c r="AM5741" s="2">
        <v>9</v>
      </c>
      <c r="AN5741" s="2">
        <v>12.5</v>
      </c>
      <c r="AQ5741" s="2">
        <v>22</v>
      </c>
      <c r="AR5741" s="2">
        <v>30.6</v>
      </c>
      <c r="AS5741" s="2">
        <v>33</v>
      </c>
      <c r="AT5741" s="2">
        <v>45.8</v>
      </c>
      <c r="AU5741" s="2">
        <v>1</v>
      </c>
      <c r="AV5741" s="2">
        <v>1.4</v>
      </c>
      <c r="AW5741" s="2">
        <v>17</v>
      </c>
      <c r="AX5741" s="2">
        <v>23.6</v>
      </c>
    </row>
    <row r="5742" spans="1:52" ht="12.75" customHeight="1" x14ac:dyDescent="0.2">
      <c r="A5742">
        <v>3</v>
      </c>
      <c r="B5742" s="2">
        <v>2487</v>
      </c>
      <c r="C5742" s="17">
        <v>3.45</v>
      </c>
      <c r="D5742" s="2">
        <v>3.18</v>
      </c>
      <c r="G5742" s="17">
        <v>22</v>
      </c>
      <c r="H5742" s="2">
        <v>22</v>
      </c>
      <c r="I5742" s="2">
        <v>100</v>
      </c>
      <c r="J5742" s="2">
        <v>22</v>
      </c>
      <c r="K5742" s="2">
        <v>100</v>
      </c>
      <c r="L5742" s="2">
        <v>100</v>
      </c>
      <c r="S5742" s="2">
        <v>12</v>
      </c>
      <c r="T5742" s="2">
        <v>54.5</v>
      </c>
      <c r="U5742" s="2">
        <v>10</v>
      </c>
      <c r="V5742" s="2">
        <v>45.5</v>
      </c>
      <c r="AE5742" s="2">
        <v>22</v>
      </c>
      <c r="AF5742" s="2">
        <v>18</v>
      </c>
      <c r="AG5742" s="2">
        <v>81.8</v>
      </c>
      <c r="AH5742" s="2">
        <v>18</v>
      </c>
      <c r="AI5742" s="2">
        <v>81.8</v>
      </c>
      <c r="AJ5742" s="2">
        <v>81.8</v>
      </c>
      <c r="AM5742" s="2">
        <v>4</v>
      </c>
      <c r="AN5742" s="2">
        <v>18.2</v>
      </c>
      <c r="AQ5742" s="2">
        <v>10</v>
      </c>
      <c r="AR5742" s="2">
        <v>45.5</v>
      </c>
      <c r="AS5742" s="2">
        <v>8</v>
      </c>
      <c r="AT5742" s="2">
        <v>36.4</v>
      </c>
      <c r="AW5742" s="2">
        <v>4</v>
      </c>
      <c r="AX5742" s="2">
        <v>18.2</v>
      </c>
    </row>
    <row r="5743" spans="1:52" ht="12.75" customHeight="1" x14ac:dyDescent="0.2">
      <c r="A5743">
        <v>3</v>
      </c>
      <c r="B5743" s="2">
        <v>2489</v>
      </c>
      <c r="C5743" s="17">
        <v>3</v>
      </c>
      <c r="D5743" s="2">
        <v>2.5499999999999998</v>
      </c>
      <c r="G5743" s="17">
        <v>29</v>
      </c>
      <c r="H5743" s="2">
        <v>24</v>
      </c>
      <c r="I5743" s="2">
        <v>82.8</v>
      </c>
      <c r="J5743" s="2">
        <v>24</v>
      </c>
      <c r="K5743" s="2">
        <v>82.8</v>
      </c>
      <c r="L5743" s="2">
        <v>82.8</v>
      </c>
      <c r="M5743" s="2">
        <v>3</v>
      </c>
      <c r="N5743" s="2">
        <v>10.3</v>
      </c>
      <c r="O5743" s="2">
        <v>2</v>
      </c>
      <c r="P5743" s="2">
        <v>6.9</v>
      </c>
      <c r="Q5743" s="2">
        <v>1</v>
      </c>
      <c r="R5743" s="2">
        <v>3.4</v>
      </c>
      <c r="S5743" s="2">
        <v>12</v>
      </c>
      <c r="T5743" s="2">
        <v>41.4</v>
      </c>
      <c r="U5743" s="2">
        <v>11</v>
      </c>
      <c r="V5743" s="2">
        <v>37.9</v>
      </c>
      <c r="Y5743" s="2">
        <v>5</v>
      </c>
      <c r="Z5743" s="2">
        <v>17.2</v>
      </c>
      <c r="AE5743" s="2">
        <v>29</v>
      </c>
      <c r="AF5743" s="2">
        <v>21</v>
      </c>
      <c r="AG5743" s="2">
        <v>72.400000000000006</v>
      </c>
      <c r="AH5743" s="2">
        <v>21</v>
      </c>
      <c r="AI5743" s="2">
        <v>72.400000000000006</v>
      </c>
      <c r="AJ5743" s="2">
        <v>72.400000000000006</v>
      </c>
      <c r="AK5743" s="2">
        <v>4</v>
      </c>
      <c r="AL5743" s="2">
        <v>13.8</v>
      </c>
      <c r="AM5743" s="2">
        <v>4</v>
      </c>
      <c r="AN5743" s="2">
        <v>13.8</v>
      </c>
      <c r="AO5743" s="2">
        <v>2</v>
      </c>
      <c r="AP5743" s="2">
        <v>6.9</v>
      </c>
      <c r="AQ5743" s="2">
        <v>14</v>
      </c>
      <c r="AR5743" s="2">
        <v>48.3</v>
      </c>
      <c r="AS5743" s="2">
        <v>5</v>
      </c>
      <c r="AT5743" s="2">
        <v>17.2</v>
      </c>
      <c r="AW5743" s="2">
        <v>8</v>
      </c>
      <c r="AX5743" s="2">
        <v>27.6</v>
      </c>
    </row>
    <row r="5744" spans="1:52" ht="12.75" customHeight="1" x14ac:dyDescent="0.2">
      <c r="A5744">
        <v>3</v>
      </c>
      <c r="B5744" s="2">
        <v>2491</v>
      </c>
      <c r="G5744" s="17">
        <v>1</v>
      </c>
      <c r="AE5744" s="2">
        <v>1</v>
      </c>
    </row>
    <row r="5745" spans="1:53" ht="12.75" customHeight="1" x14ac:dyDescent="0.2">
      <c r="A5745">
        <v>3</v>
      </c>
      <c r="B5745" s="2">
        <v>2494</v>
      </c>
      <c r="C5745" s="17">
        <v>3.21</v>
      </c>
      <c r="D5745" s="2">
        <v>2.64</v>
      </c>
      <c r="G5745" s="17">
        <v>14</v>
      </c>
      <c r="H5745" s="2">
        <v>11</v>
      </c>
      <c r="I5745" s="2">
        <v>78.599999999999994</v>
      </c>
      <c r="J5745" s="2">
        <v>11</v>
      </c>
      <c r="K5745" s="2">
        <v>78.599999999999994</v>
      </c>
      <c r="L5745" s="2">
        <v>78.599999999999994</v>
      </c>
      <c r="M5745" s="2">
        <v>2</v>
      </c>
      <c r="N5745" s="2">
        <v>14.3</v>
      </c>
      <c r="O5745" s="2">
        <v>1</v>
      </c>
      <c r="P5745" s="2">
        <v>7.1</v>
      </c>
      <c r="S5745" s="2">
        <v>3</v>
      </c>
      <c r="T5745" s="2">
        <v>21.4</v>
      </c>
      <c r="U5745" s="2">
        <v>8</v>
      </c>
      <c r="V5745" s="2">
        <v>57.1</v>
      </c>
      <c r="Y5745" s="2">
        <v>3</v>
      </c>
      <c r="Z5745" s="2">
        <v>21.4</v>
      </c>
      <c r="AE5745" s="2">
        <v>14</v>
      </c>
      <c r="AF5745" s="2">
        <v>8</v>
      </c>
      <c r="AG5745" s="2">
        <v>57.1</v>
      </c>
      <c r="AH5745" s="2">
        <v>8</v>
      </c>
      <c r="AI5745" s="2">
        <v>57.1</v>
      </c>
      <c r="AJ5745" s="2">
        <v>57.1</v>
      </c>
      <c r="AK5745" s="2">
        <v>3</v>
      </c>
      <c r="AL5745" s="2">
        <v>21.4</v>
      </c>
      <c r="AM5745" s="2">
        <v>3</v>
      </c>
      <c r="AN5745" s="2">
        <v>21.4</v>
      </c>
      <c r="AQ5745" s="2">
        <v>4</v>
      </c>
      <c r="AR5745" s="2">
        <v>28.6</v>
      </c>
      <c r="AS5745" s="2">
        <v>4</v>
      </c>
      <c r="AT5745" s="2">
        <v>28.6</v>
      </c>
      <c r="AW5745" s="2">
        <v>6</v>
      </c>
      <c r="AX5745" s="2">
        <v>42.9</v>
      </c>
    </row>
    <row r="5746" spans="1:53" ht="12.75" customHeight="1" x14ac:dyDescent="0.2">
      <c r="A5746">
        <v>3</v>
      </c>
      <c r="B5746" s="2">
        <v>2495</v>
      </c>
      <c r="C5746" s="17">
        <v>3.13</v>
      </c>
      <c r="D5746" s="2">
        <v>2.5</v>
      </c>
      <c r="G5746" s="17">
        <v>30</v>
      </c>
      <c r="H5746" s="2">
        <v>21</v>
      </c>
      <c r="I5746" s="2">
        <v>70</v>
      </c>
      <c r="J5746" s="2">
        <v>21</v>
      </c>
      <c r="K5746" s="2">
        <v>70</v>
      </c>
      <c r="L5746" s="2">
        <v>70</v>
      </c>
      <c r="M5746" s="2">
        <v>1</v>
      </c>
      <c r="N5746" s="2">
        <v>3.3</v>
      </c>
      <c r="O5746" s="2">
        <v>8</v>
      </c>
      <c r="P5746" s="2">
        <v>26.7</v>
      </c>
      <c r="S5746" s="2">
        <v>7</v>
      </c>
      <c r="T5746" s="2">
        <v>23.3</v>
      </c>
      <c r="U5746" s="2">
        <v>14</v>
      </c>
      <c r="V5746" s="2">
        <v>46.7</v>
      </c>
      <c r="Y5746" s="2">
        <v>9</v>
      </c>
      <c r="Z5746" s="2">
        <v>30</v>
      </c>
      <c r="AE5746" s="2">
        <v>30</v>
      </c>
      <c r="AF5746" s="2">
        <v>20</v>
      </c>
      <c r="AG5746" s="2">
        <v>66.7</v>
      </c>
      <c r="AH5746" s="2">
        <v>20</v>
      </c>
      <c r="AI5746" s="2">
        <v>66.7</v>
      </c>
      <c r="AJ5746" s="2">
        <v>66.7</v>
      </c>
      <c r="AK5746" s="2">
        <v>7</v>
      </c>
      <c r="AL5746" s="2">
        <v>23.3</v>
      </c>
      <c r="AM5746" s="2">
        <v>3</v>
      </c>
      <c r="AN5746" s="2">
        <v>10</v>
      </c>
      <c r="AQ5746" s="2">
        <v>18</v>
      </c>
      <c r="AR5746" s="2">
        <v>60</v>
      </c>
      <c r="AS5746" s="2">
        <v>2</v>
      </c>
      <c r="AT5746" s="2">
        <v>6.7</v>
      </c>
      <c r="AW5746" s="2">
        <v>10</v>
      </c>
      <c r="AX5746" s="2">
        <v>33.299999999999997</v>
      </c>
    </row>
    <row r="5747" spans="1:53" ht="12.75" customHeight="1" x14ac:dyDescent="0.2">
      <c r="A5747">
        <v>3</v>
      </c>
      <c r="B5747" s="2">
        <v>2496</v>
      </c>
      <c r="C5747" s="17">
        <v>2.78</v>
      </c>
      <c r="D5747" s="2">
        <v>2.52</v>
      </c>
      <c r="G5747" s="17">
        <v>83</v>
      </c>
      <c r="H5747" s="2">
        <v>56</v>
      </c>
      <c r="I5747" s="2">
        <v>67.5</v>
      </c>
      <c r="J5747" s="2">
        <v>56</v>
      </c>
      <c r="K5747" s="2">
        <v>67.5</v>
      </c>
      <c r="L5747" s="2">
        <v>67.5</v>
      </c>
      <c r="M5747" s="2">
        <v>16</v>
      </c>
      <c r="N5747" s="2">
        <v>19.3</v>
      </c>
      <c r="O5747" s="2">
        <v>11</v>
      </c>
      <c r="P5747" s="2">
        <v>13.3</v>
      </c>
      <c r="S5747" s="2">
        <v>31</v>
      </c>
      <c r="T5747" s="2">
        <v>37.299999999999997</v>
      </c>
      <c r="U5747" s="2">
        <v>25</v>
      </c>
      <c r="V5747" s="2">
        <v>30.1</v>
      </c>
      <c r="Y5747" s="2">
        <v>27</v>
      </c>
      <c r="Z5747" s="2">
        <v>32.5</v>
      </c>
      <c r="AB5747" s="2">
        <v>2</v>
      </c>
      <c r="AC5747" s="2">
        <v>4</v>
      </c>
      <c r="AE5747" s="2">
        <v>83</v>
      </c>
      <c r="AF5747" s="2">
        <v>44</v>
      </c>
      <c r="AG5747" s="2">
        <v>53</v>
      </c>
      <c r="AH5747" s="2">
        <v>44</v>
      </c>
      <c r="AI5747" s="2">
        <v>53</v>
      </c>
      <c r="AJ5747" s="2">
        <v>53</v>
      </c>
      <c r="AK5747" s="2">
        <v>14</v>
      </c>
      <c r="AL5747" s="2">
        <v>16.899999999999999</v>
      </c>
      <c r="AM5747" s="2">
        <v>25</v>
      </c>
      <c r="AN5747" s="2">
        <v>30.1</v>
      </c>
      <c r="AQ5747" s="2">
        <v>31</v>
      </c>
      <c r="AR5747" s="2">
        <v>37.299999999999997</v>
      </c>
      <c r="AS5747" s="2">
        <v>13</v>
      </c>
      <c r="AT5747" s="2">
        <v>15.7</v>
      </c>
      <c r="AW5747" s="2">
        <v>39</v>
      </c>
      <c r="AX5747" s="2">
        <v>47</v>
      </c>
      <c r="AZ5747" s="2">
        <v>2</v>
      </c>
      <c r="BA5747" s="2">
        <v>4</v>
      </c>
    </row>
    <row r="5748" spans="1:53" ht="12.75" customHeight="1" x14ac:dyDescent="0.2">
      <c r="A5748">
        <v>3</v>
      </c>
      <c r="B5748" s="2">
        <v>2497</v>
      </c>
      <c r="C5748" s="17">
        <v>2.86</v>
      </c>
      <c r="D5748" s="2">
        <v>2.4900000000000002</v>
      </c>
      <c r="G5748" s="17">
        <v>37</v>
      </c>
      <c r="H5748" s="2">
        <v>26</v>
      </c>
      <c r="I5748" s="2">
        <v>70.3</v>
      </c>
      <c r="J5748" s="2">
        <v>26</v>
      </c>
      <c r="K5748" s="2">
        <v>70.3</v>
      </c>
      <c r="L5748" s="2">
        <v>70.3</v>
      </c>
      <c r="M5748" s="2">
        <v>6</v>
      </c>
      <c r="N5748" s="2">
        <v>16.2</v>
      </c>
      <c r="O5748" s="2">
        <v>5</v>
      </c>
      <c r="P5748" s="2">
        <v>13.5</v>
      </c>
      <c r="S5748" s="2">
        <v>14</v>
      </c>
      <c r="T5748" s="2">
        <v>37.799999999999997</v>
      </c>
      <c r="U5748" s="2">
        <v>12</v>
      </c>
      <c r="V5748" s="2">
        <v>32.4</v>
      </c>
      <c r="Y5748" s="2">
        <v>11</v>
      </c>
      <c r="Z5748" s="2">
        <v>29.7</v>
      </c>
      <c r="AC5748" s="2">
        <v>5</v>
      </c>
      <c r="AE5748" s="2">
        <v>37</v>
      </c>
      <c r="AF5748" s="2">
        <v>19</v>
      </c>
      <c r="AG5748" s="2">
        <v>51.4</v>
      </c>
      <c r="AH5748" s="2">
        <v>19</v>
      </c>
      <c r="AI5748" s="2">
        <v>51.4</v>
      </c>
      <c r="AJ5748" s="2">
        <v>51.4</v>
      </c>
      <c r="AK5748" s="2">
        <v>7</v>
      </c>
      <c r="AL5748" s="2">
        <v>18.899999999999999</v>
      </c>
      <c r="AM5748" s="2">
        <v>11</v>
      </c>
      <c r="AN5748" s="2">
        <v>29.7</v>
      </c>
      <c r="AQ5748" s="2">
        <v>13</v>
      </c>
      <c r="AR5748" s="2">
        <v>35.1</v>
      </c>
      <c r="AS5748" s="2">
        <v>6</v>
      </c>
      <c r="AT5748" s="2">
        <v>16.2</v>
      </c>
      <c r="AW5748" s="2">
        <v>18</v>
      </c>
      <c r="AX5748" s="2">
        <v>48.6</v>
      </c>
      <c r="BA5748" s="2">
        <v>5</v>
      </c>
    </row>
    <row r="5749" spans="1:53" ht="12.75" customHeight="1" x14ac:dyDescent="0.2">
      <c r="A5749">
        <v>3</v>
      </c>
      <c r="B5749" s="2">
        <v>2498</v>
      </c>
      <c r="C5749" s="17">
        <v>3.42</v>
      </c>
      <c r="D5749" s="2">
        <v>3.08</v>
      </c>
      <c r="G5749" s="17">
        <v>50</v>
      </c>
      <c r="H5749" s="2">
        <v>41</v>
      </c>
      <c r="I5749" s="2">
        <v>82</v>
      </c>
      <c r="J5749" s="2">
        <v>41</v>
      </c>
      <c r="K5749" s="2">
        <v>82</v>
      </c>
      <c r="L5749" s="2">
        <v>82</v>
      </c>
      <c r="M5749" s="2">
        <v>2</v>
      </c>
      <c r="N5749" s="2">
        <v>4</v>
      </c>
      <c r="O5749" s="2">
        <v>7</v>
      </c>
      <c r="P5749" s="2">
        <v>14</v>
      </c>
      <c r="S5749" s="2">
        <v>9</v>
      </c>
      <c r="T5749" s="2">
        <v>18</v>
      </c>
      <c r="U5749" s="2">
        <v>32</v>
      </c>
      <c r="V5749" s="2">
        <v>64</v>
      </c>
      <c r="Y5749" s="2">
        <v>9</v>
      </c>
      <c r="Z5749" s="2">
        <v>18</v>
      </c>
      <c r="AE5749" s="2">
        <v>50</v>
      </c>
      <c r="AF5749" s="2">
        <v>38</v>
      </c>
      <c r="AG5749" s="2">
        <v>76</v>
      </c>
      <c r="AH5749" s="2">
        <v>38</v>
      </c>
      <c r="AI5749" s="2">
        <v>76</v>
      </c>
      <c r="AJ5749" s="2">
        <v>76</v>
      </c>
      <c r="AK5749" s="2">
        <v>1</v>
      </c>
      <c r="AL5749" s="2">
        <v>2</v>
      </c>
      <c r="AM5749" s="2">
        <v>11</v>
      </c>
      <c r="AN5749" s="2">
        <v>22</v>
      </c>
      <c r="AQ5749" s="2">
        <v>21</v>
      </c>
      <c r="AR5749" s="2">
        <v>42</v>
      </c>
      <c r="AS5749" s="2">
        <v>17</v>
      </c>
      <c r="AT5749" s="2">
        <v>34</v>
      </c>
      <c r="AW5749" s="2">
        <v>12</v>
      </c>
      <c r="AX5749" s="2">
        <v>24</v>
      </c>
    </row>
    <row r="5750" spans="1:53" ht="12.75" customHeight="1" x14ac:dyDescent="0.2">
      <c r="A5750">
        <v>3</v>
      </c>
      <c r="B5750" s="2">
        <v>2502</v>
      </c>
      <c r="G5750" s="17">
        <v>4</v>
      </c>
      <c r="AE5750" s="2">
        <v>4</v>
      </c>
    </row>
    <row r="5751" spans="1:53" ht="12.75" customHeight="1" x14ac:dyDescent="0.2">
      <c r="A5751">
        <v>3</v>
      </c>
      <c r="B5751" s="2">
        <v>2505</v>
      </c>
      <c r="C5751" s="17">
        <v>3.18</v>
      </c>
      <c r="D5751" s="2">
        <v>3.15</v>
      </c>
      <c r="G5751" s="17">
        <v>88</v>
      </c>
      <c r="H5751" s="2">
        <v>68</v>
      </c>
      <c r="I5751" s="2">
        <v>77.3</v>
      </c>
      <c r="J5751" s="2">
        <v>68</v>
      </c>
      <c r="K5751" s="2">
        <v>77.3</v>
      </c>
      <c r="L5751" s="2">
        <v>77.3</v>
      </c>
      <c r="M5751" s="2">
        <v>6</v>
      </c>
      <c r="N5751" s="2">
        <v>6.8</v>
      </c>
      <c r="O5751" s="2">
        <v>14</v>
      </c>
      <c r="P5751" s="2">
        <v>15.9</v>
      </c>
      <c r="S5751" s="2">
        <v>26</v>
      </c>
      <c r="T5751" s="2">
        <v>29.5</v>
      </c>
      <c r="U5751" s="2">
        <v>42</v>
      </c>
      <c r="V5751" s="2">
        <v>47.7</v>
      </c>
      <c r="Y5751" s="2">
        <v>20</v>
      </c>
      <c r="Z5751" s="2">
        <v>22.7</v>
      </c>
      <c r="AE5751" s="2">
        <v>88</v>
      </c>
      <c r="AF5751" s="2">
        <v>65</v>
      </c>
      <c r="AG5751" s="2">
        <v>73.900000000000006</v>
      </c>
      <c r="AH5751" s="2">
        <v>65</v>
      </c>
      <c r="AI5751" s="2">
        <v>73.900000000000006</v>
      </c>
      <c r="AJ5751" s="2">
        <v>73.900000000000006</v>
      </c>
      <c r="AK5751" s="2">
        <v>4</v>
      </c>
      <c r="AL5751" s="2">
        <v>4.5</v>
      </c>
      <c r="AM5751" s="2">
        <v>19</v>
      </c>
      <c r="AN5751" s="2">
        <v>21.6</v>
      </c>
      <c r="AQ5751" s="2">
        <v>25</v>
      </c>
      <c r="AR5751" s="2">
        <v>28.4</v>
      </c>
      <c r="AS5751" s="2">
        <v>40</v>
      </c>
      <c r="AT5751" s="2">
        <v>45.5</v>
      </c>
      <c r="AW5751" s="2">
        <v>23</v>
      </c>
      <c r="AX5751" s="2">
        <v>26.1</v>
      </c>
    </row>
    <row r="5752" spans="1:53" ht="12.75" customHeight="1" x14ac:dyDescent="0.2">
      <c r="A5752">
        <v>3</v>
      </c>
      <c r="B5752" s="2">
        <v>2506</v>
      </c>
      <c r="C5752" s="17">
        <v>2</v>
      </c>
      <c r="D5752" s="2">
        <v>1.85</v>
      </c>
      <c r="G5752" s="17">
        <v>88</v>
      </c>
      <c r="H5752" s="2">
        <v>32</v>
      </c>
      <c r="I5752" s="2">
        <v>36</v>
      </c>
      <c r="J5752" s="2">
        <v>32</v>
      </c>
      <c r="K5752" s="2">
        <v>36</v>
      </c>
      <c r="L5752" s="2">
        <v>36.4</v>
      </c>
      <c r="M5752" s="2">
        <v>40</v>
      </c>
      <c r="N5752" s="2">
        <v>44.9</v>
      </c>
      <c r="O5752" s="2">
        <v>16</v>
      </c>
      <c r="P5752" s="2">
        <v>18</v>
      </c>
      <c r="S5752" s="2">
        <v>22</v>
      </c>
      <c r="T5752" s="2">
        <v>24.7</v>
      </c>
      <c r="U5752" s="2">
        <v>10</v>
      </c>
      <c r="V5752" s="2">
        <v>11.2</v>
      </c>
      <c r="W5752" s="2">
        <v>1</v>
      </c>
      <c r="X5752" s="2">
        <v>1.1000000000000001</v>
      </c>
      <c r="Y5752" s="2">
        <v>57</v>
      </c>
      <c r="Z5752" s="2">
        <v>64</v>
      </c>
      <c r="AB5752" s="2">
        <v>1</v>
      </c>
      <c r="AC5752" s="2">
        <v>4</v>
      </c>
      <c r="AE5752" s="2">
        <v>87</v>
      </c>
      <c r="AF5752" s="2">
        <v>24</v>
      </c>
      <c r="AG5752" s="2">
        <v>27.3</v>
      </c>
      <c r="AH5752" s="2">
        <v>24</v>
      </c>
      <c r="AI5752" s="2">
        <v>27.3</v>
      </c>
      <c r="AJ5752" s="2">
        <v>27.6</v>
      </c>
      <c r="AK5752" s="2">
        <v>38</v>
      </c>
      <c r="AL5752" s="2">
        <v>43.2</v>
      </c>
      <c r="AM5752" s="2">
        <v>25</v>
      </c>
      <c r="AN5752" s="2">
        <v>28.4</v>
      </c>
      <c r="AQ5752" s="2">
        <v>21</v>
      </c>
      <c r="AR5752" s="2">
        <v>23.9</v>
      </c>
      <c r="AS5752" s="2">
        <v>3</v>
      </c>
      <c r="AT5752" s="2">
        <v>3.4</v>
      </c>
      <c r="AU5752" s="2">
        <v>1</v>
      </c>
      <c r="AV5752" s="2">
        <v>1.1000000000000001</v>
      </c>
      <c r="AW5752" s="2">
        <v>64</v>
      </c>
      <c r="AX5752" s="2">
        <v>72.7</v>
      </c>
      <c r="AZ5752" s="2">
        <v>2</v>
      </c>
      <c r="BA5752" s="2">
        <v>4</v>
      </c>
    </row>
    <row r="5753" spans="1:53" ht="12.75" customHeight="1" x14ac:dyDescent="0.2">
      <c r="A5753">
        <v>3</v>
      </c>
      <c r="B5753" s="2">
        <v>2507</v>
      </c>
      <c r="C5753" s="17">
        <v>3.29</v>
      </c>
      <c r="D5753" s="2">
        <v>3.27</v>
      </c>
      <c r="G5753" s="17">
        <v>48</v>
      </c>
      <c r="H5753" s="2">
        <v>41</v>
      </c>
      <c r="I5753" s="2">
        <v>85.4</v>
      </c>
      <c r="J5753" s="2">
        <v>41</v>
      </c>
      <c r="K5753" s="2">
        <v>85.4</v>
      </c>
      <c r="L5753" s="2">
        <v>85.4</v>
      </c>
      <c r="M5753" s="2">
        <v>2</v>
      </c>
      <c r="N5753" s="2">
        <v>4.2</v>
      </c>
      <c r="O5753" s="2">
        <v>5</v>
      </c>
      <c r="P5753" s="2">
        <v>10.4</v>
      </c>
      <c r="S5753" s="2">
        <v>18</v>
      </c>
      <c r="T5753" s="2">
        <v>37.5</v>
      </c>
      <c r="U5753" s="2">
        <v>23</v>
      </c>
      <c r="V5753" s="2">
        <v>47.9</v>
      </c>
      <c r="Y5753" s="2">
        <v>7</v>
      </c>
      <c r="Z5753" s="2">
        <v>14.6</v>
      </c>
      <c r="AE5753" s="2">
        <v>48</v>
      </c>
      <c r="AF5753" s="2">
        <v>41</v>
      </c>
      <c r="AG5753" s="2">
        <v>85.4</v>
      </c>
      <c r="AH5753" s="2">
        <v>41</v>
      </c>
      <c r="AI5753" s="2">
        <v>85.4</v>
      </c>
      <c r="AJ5753" s="2">
        <v>85.4</v>
      </c>
      <c r="AK5753" s="2">
        <v>1</v>
      </c>
      <c r="AL5753" s="2">
        <v>2.1</v>
      </c>
      <c r="AM5753" s="2">
        <v>6</v>
      </c>
      <c r="AN5753" s="2">
        <v>12.5</v>
      </c>
      <c r="AQ5753" s="2">
        <v>20</v>
      </c>
      <c r="AR5753" s="2">
        <v>41.7</v>
      </c>
      <c r="AS5753" s="2">
        <v>21</v>
      </c>
      <c r="AT5753" s="2">
        <v>43.8</v>
      </c>
      <c r="AW5753" s="2">
        <v>7</v>
      </c>
      <c r="AX5753" s="2">
        <v>14.6</v>
      </c>
    </row>
    <row r="5754" spans="1:53" ht="12.75" customHeight="1" x14ac:dyDescent="0.2">
      <c r="A5754">
        <v>3</v>
      </c>
      <c r="B5754" s="2">
        <v>2509</v>
      </c>
      <c r="C5754" s="17">
        <v>3.02</v>
      </c>
      <c r="D5754" s="2">
        <v>2.83</v>
      </c>
      <c r="G5754" s="17">
        <v>59</v>
      </c>
      <c r="H5754" s="2">
        <v>45</v>
      </c>
      <c r="I5754" s="2">
        <v>76.3</v>
      </c>
      <c r="J5754" s="2">
        <v>45</v>
      </c>
      <c r="K5754" s="2">
        <v>76.3</v>
      </c>
      <c r="L5754" s="2">
        <v>76.3</v>
      </c>
      <c r="M5754" s="2">
        <v>7</v>
      </c>
      <c r="N5754" s="2">
        <v>11.9</v>
      </c>
      <c r="O5754" s="2">
        <v>7</v>
      </c>
      <c r="P5754" s="2">
        <v>11.9</v>
      </c>
      <c r="S5754" s="2">
        <v>23</v>
      </c>
      <c r="T5754" s="2">
        <v>39</v>
      </c>
      <c r="U5754" s="2">
        <v>22</v>
      </c>
      <c r="V5754" s="2">
        <v>37.299999999999997</v>
      </c>
      <c r="Y5754" s="2">
        <v>14</v>
      </c>
      <c r="Z5754" s="2">
        <v>23.7</v>
      </c>
      <c r="AC5754" s="2">
        <v>1</v>
      </c>
      <c r="AE5754" s="2">
        <v>59</v>
      </c>
      <c r="AF5754" s="2">
        <v>40</v>
      </c>
      <c r="AG5754" s="2">
        <v>67.8</v>
      </c>
      <c r="AH5754" s="2">
        <v>40</v>
      </c>
      <c r="AI5754" s="2">
        <v>67.8</v>
      </c>
      <c r="AJ5754" s="2">
        <v>67.8</v>
      </c>
      <c r="AK5754" s="2">
        <v>5</v>
      </c>
      <c r="AL5754" s="2">
        <v>8.5</v>
      </c>
      <c r="AM5754" s="2">
        <v>14</v>
      </c>
      <c r="AN5754" s="2">
        <v>23.7</v>
      </c>
      <c r="AQ5754" s="2">
        <v>26</v>
      </c>
      <c r="AR5754" s="2">
        <v>44.1</v>
      </c>
      <c r="AS5754" s="2">
        <v>14</v>
      </c>
      <c r="AT5754" s="2">
        <v>23.7</v>
      </c>
      <c r="AW5754" s="2">
        <v>19</v>
      </c>
      <c r="AX5754" s="2">
        <v>32.200000000000003</v>
      </c>
      <c r="BA5754" s="2">
        <v>1</v>
      </c>
    </row>
    <row r="5755" spans="1:53" ht="12.75" customHeight="1" x14ac:dyDescent="0.2">
      <c r="A5755">
        <v>3</v>
      </c>
      <c r="B5755" s="2">
        <v>2512</v>
      </c>
      <c r="G5755" s="17">
        <v>3</v>
      </c>
      <c r="AE5755" s="2">
        <v>3</v>
      </c>
    </row>
    <row r="5756" spans="1:53" ht="12.75" customHeight="1" x14ac:dyDescent="0.2">
      <c r="A5756">
        <v>3</v>
      </c>
      <c r="B5756" s="2">
        <v>2514</v>
      </c>
      <c r="C5756" s="17">
        <v>3</v>
      </c>
      <c r="D5756" s="2">
        <v>2.31</v>
      </c>
      <c r="G5756" s="17">
        <v>13</v>
      </c>
      <c r="H5756" s="2">
        <v>10</v>
      </c>
      <c r="I5756" s="2">
        <v>76.900000000000006</v>
      </c>
      <c r="J5756" s="2">
        <v>10</v>
      </c>
      <c r="K5756" s="2">
        <v>76.900000000000006</v>
      </c>
      <c r="L5756" s="2">
        <v>76.900000000000006</v>
      </c>
      <c r="M5756" s="2">
        <v>3</v>
      </c>
      <c r="N5756" s="2">
        <v>23.1</v>
      </c>
      <c r="S5756" s="2">
        <v>4</v>
      </c>
      <c r="T5756" s="2">
        <v>30.8</v>
      </c>
      <c r="U5756" s="2">
        <v>6</v>
      </c>
      <c r="V5756" s="2">
        <v>46.2</v>
      </c>
      <c r="Y5756" s="2">
        <v>3</v>
      </c>
      <c r="Z5756" s="2">
        <v>23.1</v>
      </c>
      <c r="AE5756" s="2">
        <v>13</v>
      </c>
      <c r="AF5756" s="2">
        <v>6</v>
      </c>
      <c r="AG5756" s="2">
        <v>46.2</v>
      </c>
      <c r="AH5756" s="2">
        <v>6</v>
      </c>
      <c r="AI5756" s="2">
        <v>46.2</v>
      </c>
      <c r="AJ5756" s="2">
        <v>46.2</v>
      </c>
      <c r="AK5756" s="2">
        <v>4</v>
      </c>
      <c r="AL5756" s="2">
        <v>30.8</v>
      </c>
      <c r="AM5756" s="2">
        <v>3</v>
      </c>
      <c r="AN5756" s="2">
        <v>23.1</v>
      </c>
      <c r="AQ5756" s="2">
        <v>4</v>
      </c>
      <c r="AR5756" s="2">
        <v>30.8</v>
      </c>
      <c r="AS5756" s="2">
        <v>2</v>
      </c>
      <c r="AT5756" s="2">
        <v>15.4</v>
      </c>
      <c r="AW5756" s="2">
        <v>7</v>
      </c>
      <c r="AX5756" s="2">
        <v>53.8</v>
      </c>
    </row>
    <row r="5757" spans="1:53" ht="12.75" customHeight="1" x14ac:dyDescent="0.2">
      <c r="A5757">
        <v>3</v>
      </c>
      <c r="B5757" s="2">
        <v>2516</v>
      </c>
      <c r="C5757" s="17">
        <v>2.76</v>
      </c>
      <c r="D5757" s="2">
        <v>2.71</v>
      </c>
      <c r="G5757" s="17">
        <v>17</v>
      </c>
      <c r="H5757" s="2">
        <v>9</v>
      </c>
      <c r="I5757" s="2">
        <v>52.9</v>
      </c>
      <c r="J5757" s="2">
        <v>9</v>
      </c>
      <c r="K5757" s="2">
        <v>52.9</v>
      </c>
      <c r="L5757" s="2">
        <v>52.9</v>
      </c>
      <c r="M5757" s="2">
        <v>2</v>
      </c>
      <c r="N5757" s="2">
        <v>11.8</v>
      </c>
      <c r="O5757" s="2">
        <v>6</v>
      </c>
      <c r="P5757" s="2">
        <v>35.299999999999997</v>
      </c>
      <c r="S5757" s="2">
        <v>3</v>
      </c>
      <c r="T5757" s="2">
        <v>17.600000000000001</v>
      </c>
      <c r="U5757" s="2">
        <v>6</v>
      </c>
      <c r="V5757" s="2">
        <v>35.299999999999997</v>
      </c>
      <c r="Y5757" s="2">
        <v>8</v>
      </c>
      <c r="Z5757" s="2">
        <v>47.1</v>
      </c>
      <c r="AE5757" s="2">
        <v>17</v>
      </c>
      <c r="AF5757" s="2">
        <v>11</v>
      </c>
      <c r="AG5757" s="2">
        <v>64.7</v>
      </c>
      <c r="AH5757" s="2">
        <v>11</v>
      </c>
      <c r="AI5757" s="2">
        <v>64.7</v>
      </c>
      <c r="AJ5757" s="2">
        <v>64.7</v>
      </c>
      <c r="AK5757" s="2">
        <v>2</v>
      </c>
      <c r="AL5757" s="2">
        <v>11.8</v>
      </c>
      <c r="AM5757" s="2">
        <v>4</v>
      </c>
      <c r="AN5757" s="2">
        <v>23.5</v>
      </c>
      <c r="AQ5757" s="2">
        <v>8</v>
      </c>
      <c r="AR5757" s="2">
        <v>47.1</v>
      </c>
      <c r="AS5757" s="2">
        <v>3</v>
      </c>
      <c r="AT5757" s="2">
        <v>17.600000000000001</v>
      </c>
      <c r="AW5757" s="2">
        <v>6</v>
      </c>
      <c r="AX5757" s="2">
        <v>35.299999999999997</v>
      </c>
    </row>
    <row r="5758" spans="1:53" ht="12.75" customHeight="1" x14ac:dyDescent="0.2">
      <c r="A5758">
        <v>3</v>
      </c>
      <c r="B5758" s="2">
        <v>2519</v>
      </c>
      <c r="C5758" s="17">
        <v>3</v>
      </c>
      <c r="D5758" s="2">
        <v>2.89</v>
      </c>
      <c r="G5758" s="17">
        <v>71</v>
      </c>
      <c r="H5758" s="2">
        <v>52</v>
      </c>
      <c r="I5758" s="2">
        <v>73.2</v>
      </c>
      <c r="J5758" s="2">
        <v>52</v>
      </c>
      <c r="K5758" s="2">
        <v>73.2</v>
      </c>
      <c r="L5758" s="2">
        <v>73.2</v>
      </c>
      <c r="M5758" s="2">
        <v>8</v>
      </c>
      <c r="N5758" s="2">
        <v>11.3</v>
      </c>
      <c r="O5758" s="2">
        <v>11</v>
      </c>
      <c r="P5758" s="2">
        <v>15.5</v>
      </c>
      <c r="S5758" s="2">
        <v>25</v>
      </c>
      <c r="T5758" s="2">
        <v>35.200000000000003</v>
      </c>
      <c r="U5758" s="2">
        <v>27</v>
      </c>
      <c r="V5758" s="2">
        <v>38</v>
      </c>
      <c r="Y5758" s="2">
        <v>19</v>
      </c>
      <c r="Z5758" s="2">
        <v>26.8</v>
      </c>
      <c r="AB5758" s="2">
        <v>3</v>
      </c>
      <c r="AE5758" s="2">
        <v>71</v>
      </c>
      <c r="AF5758" s="2">
        <v>49</v>
      </c>
      <c r="AG5758" s="2">
        <v>69</v>
      </c>
      <c r="AH5758" s="2">
        <v>49</v>
      </c>
      <c r="AI5758" s="2">
        <v>69</v>
      </c>
      <c r="AJ5758" s="2">
        <v>69</v>
      </c>
      <c r="AK5758" s="2">
        <v>7</v>
      </c>
      <c r="AL5758" s="2">
        <v>9.9</v>
      </c>
      <c r="AM5758" s="2">
        <v>15</v>
      </c>
      <c r="AN5758" s="2">
        <v>21.1</v>
      </c>
      <c r="AQ5758" s="2">
        <v>28</v>
      </c>
      <c r="AR5758" s="2">
        <v>39.4</v>
      </c>
      <c r="AS5758" s="2">
        <v>21</v>
      </c>
      <c r="AT5758" s="2">
        <v>29.6</v>
      </c>
      <c r="AW5758" s="2">
        <v>22</v>
      </c>
      <c r="AX5758" s="2">
        <v>31</v>
      </c>
      <c r="AZ5758" s="2">
        <v>3</v>
      </c>
    </row>
    <row r="5759" spans="1:53" ht="12.75" customHeight="1" x14ac:dyDescent="0.2">
      <c r="A5759">
        <v>3</v>
      </c>
      <c r="B5759" s="2">
        <v>2520</v>
      </c>
      <c r="C5759" s="17">
        <v>3.28</v>
      </c>
      <c r="D5759" s="2">
        <v>3.19</v>
      </c>
      <c r="G5759" s="17">
        <v>54</v>
      </c>
      <c r="H5759" s="2">
        <v>48</v>
      </c>
      <c r="I5759" s="2">
        <v>88.9</v>
      </c>
      <c r="J5759" s="2">
        <v>48</v>
      </c>
      <c r="K5759" s="2">
        <v>88.9</v>
      </c>
      <c r="L5759" s="2">
        <v>88.9</v>
      </c>
      <c r="M5759" s="2">
        <v>2</v>
      </c>
      <c r="N5759" s="2">
        <v>3.7</v>
      </c>
      <c r="O5759" s="2">
        <v>4</v>
      </c>
      <c r="P5759" s="2">
        <v>7.4</v>
      </c>
      <c r="Q5759" s="2">
        <v>1</v>
      </c>
      <c r="R5759" s="2">
        <v>1.9</v>
      </c>
      <c r="S5759" s="2">
        <v>21</v>
      </c>
      <c r="T5759" s="2">
        <v>38.9</v>
      </c>
      <c r="U5759" s="2">
        <v>26</v>
      </c>
      <c r="V5759" s="2">
        <v>48.1</v>
      </c>
      <c r="Y5759" s="2">
        <v>6</v>
      </c>
      <c r="Z5759" s="2">
        <v>11.1</v>
      </c>
      <c r="AC5759" s="2">
        <v>2</v>
      </c>
      <c r="AE5759" s="2">
        <v>54</v>
      </c>
      <c r="AF5759" s="2">
        <v>44</v>
      </c>
      <c r="AG5759" s="2">
        <v>81.5</v>
      </c>
      <c r="AH5759" s="2">
        <v>44</v>
      </c>
      <c r="AI5759" s="2">
        <v>81.5</v>
      </c>
      <c r="AJ5759" s="2">
        <v>81.5</v>
      </c>
      <c r="AK5759" s="2">
        <v>2</v>
      </c>
      <c r="AL5759" s="2">
        <v>3.7</v>
      </c>
      <c r="AM5759" s="2">
        <v>8</v>
      </c>
      <c r="AN5759" s="2">
        <v>14.8</v>
      </c>
      <c r="AO5759" s="2">
        <v>1</v>
      </c>
      <c r="AP5759" s="2">
        <v>1.9</v>
      </c>
      <c r="AQ5759" s="2">
        <v>18</v>
      </c>
      <c r="AR5759" s="2">
        <v>33.299999999999997</v>
      </c>
      <c r="AS5759" s="2">
        <v>25</v>
      </c>
      <c r="AT5759" s="2">
        <v>46.3</v>
      </c>
      <c r="AW5759" s="2">
        <v>10</v>
      </c>
      <c r="AX5759" s="2">
        <v>18.5</v>
      </c>
      <c r="BA5759" s="2">
        <v>2</v>
      </c>
    </row>
    <row r="5760" spans="1:53" ht="12.75" customHeight="1" x14ac:dyDescent="0.2">
      <c r="A5760">
        <v>3</v>
      </c>
      <c r="B5760" s="2">
        <v>2521</v>
      </c>
      <c r="C5760" s="17">
        <v>3.02</v>
      </c>
      <c r="D5760" s="2">
        <v>2.67</v>
      </c>
      <c r="G5760" s="17">
        <v>40</v>
      </c>
      <c r="H5760" s="2">
        <v>33</v>
      </c>
      <c r="I5760" s="2">
        <v>82.5</v>
      </c>
      <c r="J5760" s="2">
        <v>33</v>
      </c>
      <c r="K5760" s="2">
        <v>82.5</v>
      </c>
      <c r="L5760" s="2">
        <v>82.5</v>
      </c>
      <c r="M5760" s="2">
        <v>3</v>
      </c>
      <c r="N5760" s="2">
        <v>7.5</v>
      </c>
      <c r="O5760" s="2">
        <v>4</v>
      </c>
      <c r="P5760" s="2">
        <v>10</v>
      </c>
      <c r="Q5760" s="2">
        <v>1</v>
      </c>
      <c r="R5760" s="2">
        <v>2.5</v>
      </c>
      <c r="S5760" s="2">
        <v>18</v>
      </c>
      <c r="T5760" s="2">
        <v>45</v>
      </c>
      <c r="U5760" s="2">
        <v>14</v>
      </c>
      <c r="V5760" s="2">
        <v>35</v>
      </c>
      <c r="Y5760" s="2">
        <v>7</v>
      </c>
      <c r="Z5760" s="2">
        <v>17.5</v>
      </c>
      <c r="AE5760" s="2">
        <v>40</v>
      </c>
      <c r="AF5760" s="2">
        <v>25</v>
      </c>
      <c r="AG5760" s="2">
        <v>62.5</v>
      </c>
      <c r="AH5760" s="2">
        <v>25</v>
      </c>
      <c r="AI5760" s="2">
        <v>62.5</v>
      </c>
      <c r="AJ5760" s="2">
        <v>62.5</v>
      </c>
      <c r="AK5760" s="2">
        <v>6</v>
      </c>
      <c r="AL5760" s="2">
        <v>15</v>
      </c>
      <c r="AM5760" s="2">
        <v>9</v>
      </c>
      <c r="AN5760" s="2">
        <v>22.5</v>
      </c>
      <c r="AQ5760" s="2">
        <v>17</v>
      </c>
      <c r="AR5760" s="2">
        <v>42.5</v>
      </c>
      <c r="AS5760" s="2">
        <v>8</v>
      </c>
      <c r="AT5760" s="2">
        <v>20</v>
      </c>
      <c r="AW5760" s="2">
        <v>15</v>
      </c>
      <c r="AX5760" s="2">
        <v>37.5</v>
      </c>
    </row>
    <row r="5761" spans="1:53" ht="12.75" customHeight="1" x14ac:dyDescent="0.2">
      <c r="A5761">
        <v>3</v>
      </c>
      <c r="B5761" s="2">
        <v>2522</v>
      </c>
      <c r="C5761" s="17">
        <v>2.96</v>
      </c>
      <c r="D5761" s="2">
        <v>2.77</v>
      </c>
      <c r="G5761" s="17">
        <v>48</v>
      </c>
      <c r="H5761" s="2">
        <v>35</v>
      </c>
      <c r="I5761" s="2">
        <v>72.900000000000006</v>
      </c>
      <c r="J5761" s="2">
        <v>35</v>
      </c>
      <c r="K5761" s="2">
        <v>72.900000000000006</v>
      </c>
      <c r="L5761" s="2">
        <v>72.900000000000006</v>
      </c>
      <c r="M5761" s="2">
        <v>6</v>
      </c>
      <c r="N5761" s="2">
        <v>12.5</v>
      </c>
      <c r="O5761" s="2">
        <v>7</v>
      </c>
      <c r="P5761" s="2">
        <v>14.6</v>
      </c>
      <c r="S5761" s="2">
        <v>18</v>
      </c>
      <c r="T5761" s="2">
        <v>37.5</v>
      </c>
      <c r="U5761" s="2">
        <v>17</v>
      </c>
      <c r="V5761" s="2">
        <v>35.4</v>
      </c>
      <c r="Y5761" s="2">
        <v>13</v>
      </c>
      <c r="Z5761" s="2">
        <v>27.1</v>
      </c>
      <c r="AE5761" s="2">
        <v>48</v>
      </c>
      <c r="AF5761" s="2">
        <v>31</v>
      </c>
      <c r="AG5761" s="2">
        <v>64.599999999999994</v>
      </c>
      <c r="AH5761" s="2">
        <v>31</v>
      </c>
      <c r="AI5761" s="2">
        <v>64.599999999999994</v>
      </c>
      <c r="AJ5761" s="2">
        <v>64.599999999999994</v>
      </c>
      <c r="AK5761" s="2">
        <v>11</v>
      </c>
      <c r="AL5761" s="2">
        <v>22.9</v>
      </c>
      <c r="AM5761" s="2">
        <v>6</v>
      </c>
      <c r="AN5761" s="2">
        <v>12.5</v>
      </c>
      <c r="AQ5761" s="2">
        <v>14</v>
      </c>
      <c r="AR5761" s="2">
        <v>29.2</v>
      </c>
      <c r="AS5761" s="2">
        <v>17</v>
      </c>
      <c r="AT5761" s="2">
        <v>35.4</v>
      </c>
      <c r="AW5761" s="2">
        <v>17</v>
      </c>
      <c r="AX5761" s="2">
        <v>35.4</v>
      </c>
    </row>
    <row r="5762" spans="1:53" ht="12.75" customHeight="1" x14ac:dyDescent="0.2">
      <c r="A5762">
        <v>3</v>
      </c>
      <c r="B5762" s="2">
        <v>2525</v>
      </c>
      <c r="C5762" s="17">
        <v>3.1</v>
      </c>
      <c r="D5762" s="2">
        <v>2.4900000000000002</v>
      </c>
      <c r="G5762" s="17">
        <v>39</v>
      </c>
      <c r="H5762" s="2">
        <v>28</v>
      </c>
      <c r="I5762" s="2">
        <v>71.8</v>
      </c>
      <c r="J5762" s="2">
        <v>28</v>
      </c>
      <c r="K5762" s="2">
        <v>71.8</v>
      </c>
      <c r="L5762" s="2">
        <v>71.8</v>
      </c>
      <c r="M5762" s="2">
        <v>5</v>
      </c>
      <c r="N5762" s="2">
        <v>12.8</v>
      </c>
      <c r="O5762" s="2">
        <v>6</v>
      </c>
      <c r="P5762" s="2">
        <v>15.4</v>
      </c>
      <c r="S5762" s="2">
        <v>8</v>
      </c>
      <c r="T5762" s="2">
        <v>20.5</v>
      </c>
      <c r="U5762" s="2">
        <v>20</v>
      </c>
      <c r="V5762" s="2">
        <v>51.3</v>
      </c>
      <c r="Y5762" s="2">
        <v>11</v>
      </c>
      <c r="Z5762" s="2">
        <v>28.2</v>
      </c>
      <c r="AE5762" s="2">
        <v>39</v>
      </c>
      <c r="AF5762" s="2">
        <v>23</v>
      </c>
      <c r="AG5762" s="2">
        <v>59</v>
      </c>
      <c r="AH5762" s="2">
        <v>23</v>
      </c>
      <c r="AI5762" s="2">
        <v>59</v>
      </c>
      <c r="AJ5762" s="2">
        <v>59</v>
      </c>
      <c r="AK5762" s="2">
        <v>6</v>
      </c>
      <c r="AL5762" s="2">
        <v>15.4</v>
      </c>
      <c r="AM5762" s="2">
        <v>10</v>
      </c>
      <c r="AN5762" s="2">
        <v>25.6</v>
      </c>
      <c r="AO5762" s="2">
        <v>2</v>
      </c>
      <c r="AP5762" s="2">
        <v>5.0999999999999996</v>
      </c>
      <c r="AQ5762" s="2">
        <v>13</v>
      </c>
      <c r="AR5762" s="2">
        <v>33.299999999999997</v>
      </c>
      <c r="AS5762" s="2">
        <v>8</v>
      </c>
      <c r="AT5762" s="2">
        <v>20.5</v>
      </c>
      <c r="AW5762" s="2">
        <v>16</v>
      </c>
      <c r="AX5762" s="2">
        <v>41</v>
      </c>
    </row>
    <row r="5763" spans="1:53" ht="12.75" customHeight="1" x14ac:dyDescent="0.2">
      <c r="A5763">
        <v>3</v>
      </c>
      <c r="B5763" s="2">
        <v>2528</v>
      </c>
      <c r="C5763" s="17">
        <v>2.57</v>
      </c>
      <c r="D5763" s="2">
        <v>2.16</v>
      </c>
      <c r="G5763" s="17">
        <v>74</v>
      </c>
      <c r="H5763" s="2">
        <v>42</v>
      </c>
      <c r="I5763" s="2">
        <v>56</v>
      </c>
      <c r="J5763" s="2">
        <v>42</v>
      </c>
      <c r="K5763" s="2">
        <v>56</v>
      </c>
      <c r="L5763" s="2">
        <v>56.8</v>
      </c>
      <c r="M5763" s="2">
        <v>18</v>
      </c>
      <c r="N5763" s="2">
        <v>24</v>
      </c>
      <c r="O5763" s="2">
        <v>14</v>
      </c>
      <c r="P5763" s="2">
        <v>18.7</v>
      </c>
      <c r="S5763" s="2">
        <v>21</v>
      </c>
      <c r="T5763" s="2">
        <v>28</v>
      </c>
      <c r="U5763" s="2">
        <v>21</v>
      </c>
      <c r="V5763" s="2">
        <v>28</v>
      </c>
      <c r="W5763" s="2">
        <v>1</v>
      </c>
      <c r="X5763" s="2">
        <v>1.3</v>
      </c>
      <c r="Y5763" s="2">
        <v>33</v>
      </c>
      <c r="Z5763" s="2">
        <v>44</v>
      </c>
      <c r="AB5763" s="2">
        <v>1</v>
      </c>
      <c r="AC5763" s="2">
        <v>1</v>
      </c>
      <c r="AE5763" s="2">
        <v>74</v>
      </c>
      <c r="AF5763" s="2">
        <v>33</v>
      </c>
      <c r="AG5763" s="2">
        <v>44</v>
      </c>
      <c r="AH5763" s="2">
        <v>33</v>
      </c>
      <c r="AI5763" s="2">
        <v>44</v>
      </c>
      <c r="AJ5763" s="2">
        <v>44.6</v>
      </c>
      <c r="AK5763" s="2">
        <v>26</v>
      </c>
      <c r="AL5763" s="2">
        <v>34.700000000000003</v>
      </c>
      <c r="AM5763" s="2">
        <v>15</v>
      </c>
      <c r="AN5763" s="2">
        <v>20</v>
      </c>
      <c r="AQ5763" s="2">
        <v>26</v>
      </c>
      <c r="AR5763" s="2">
        <v>34.700000000000003</v>
      </c>
      <c r="AS5763" s="2">
        <v>7</v>
      </c>
      <c r="AT5763" s="2">
        <v>9.3000000000000007</v>
      </c>
      <c r="AU5763" s="2">
        <v>1</v>
      </c>
      <c r="AV5763" s="2">
        <v>1.3</v>
      </c>
      <c r="AW5763" s="2">
        <v>42</v>
      </c>
      <c r="AX5763" s="2">
        <v>56</v>
      </c>
      <c r="AZ5763" s="2">
        <v>1</v>
      </c>
      <c r="BA5763" s="2">
        <v>1</v>
      </c>
    </row>
    <row r="5764" spans="1:53" ht="12.75" customHeight="1" x14ac:dyDescent="0.2">
      <c r="A5764">
        <v>3</v>
      </c>
      <c r="B5764" s="2">
        <v>2529</v>
      </c>
      <c r="C5764" s="17">
        <v>2.5499999999999998</v>
      </c>
      <c r="D5764" s="2">
        <v>2.35</v>
      </c>
      <c r="G5764" s="17">
        <v>76</v>
      </c>
      <c r="H5764" s="2">
        <v>45</v>
      </c>
      <c r="I5764" s="2">
        <v>58.4</v>
      </c>
      <c r="J5764" s="2">
        <v>45</v>
      </c>
      <c r="K5764" s="2">
        <v>58.4</v>
      </c>
      <c r="L5764" s="2">
        <v>59.2</v>
      </c>
      <c r="M5764" s="2">
        <v>15</v>
      </c>
      <c r="N5764" s="2">
        <v>19.5</v>
      </c>
      <c r="O5764" s="2">
        <v>16</v>
      </c>
      <c r="P5764" s="2">
        <v>20.8</v>
      </c>
      <c r="S5764" s="2">
        <v>31</v>
      </c>
      <c r="T5764" s="2">
        <v>40.299999999999997</v>
      </c>
      <c r="U5764" s="2">
        <v>14</v>
      </c>
      <c r="V5764" s="2">
        <v>18.2</v>
      </c>
      <c r="W5764" s="2">
        <v>1</v>
      </c>
      <c r="X5764" s="2">
        <v>1.3</v>
      </c>
      <c r="Y5764" s="2">
        <v>32</v>
      </c>
      <c r="Z5764" s="2">
        <v>41.6</v>
      </c>
      <c r="AC5764" s="2">
        <v>2</v>
      </c>
      <c r="AE5764" s="2">
        <v>76</v>
      </c>
      <c r="AF5764" s="2">
        <v>36</v>
      </c>
      <c r="AG5764" s="2">
        <v>46.8</v>
      </c>
      <c r="AH5764" s="2">
        <v>36</v>
      </c>
      <c r="AI5764" s="2">
        <v>46.8</v>
      </c>
      <c r="AJ5764" s="2">
        <v>47.4</v>
      </c>
      <c r="AK5764" s="2">
        <v>16</v>
      </c>
      <c r="AL5764" s="2">
        <v>20.8</v>
      </c>
      <c r="AM5764" s="2">
        <v>24</v>
      </c>
      <c r="AN5764" s="2">
        <v>31.2</v>
      </c>
      <c r="AQ5764" s="2">
        <v>27</v>
      </c>
      <c r="AR5764" s="2">
        <v>35.1</v>
      </c>
      <c r="AS5764" s="2">
        <v>9</v>
      </c>
      <c r="AT5764" s="2">
        <v>11.7</v>
      </c>
      <c r="AU5764" s="2">
        <v>1</v>
      </c>
      <c r="AV5764" s="2">
        <v>1.3</v>
      </c>
      <c r="AW5764" s="2">
        <v>41</v>
      </c>
      <c r="AX5764" s="2">
        <v>53.2</v>
      </c>
      <c r="BA5764" s="2">
        <v>2</v>
      </c>
    </row>
    <row r="5765" spans="1:53" ht="12.75" customHeight="1" x14ac:dyDescent="0.2">
      <c r="A5765">
        <v>3</v>
      </c>
      <c r="B5765" s="2">
        <v>2530</v>
      </c>
      <c r="C5765" s="17">
        <v>3.22</v>
      </c>
      <c r="D5765" s="2">
        <v>2.67</v>
      </c>
      <c r="G5765" s="17">
        <v>90</v>
      </c>
      <c r="H5765" s="2">
        <v>70</v>
      </c>
      <c r="I5765" s="2">
        <v>77.8</v>
      </c>
      <c r="J5765" s="2">
        <v>70</v>
      </c>
      <c r="K5765" s="2">
        <v>77.8</v>
      </c>
      <c r="L5765" s="2">
        <v>77.8</v>
      </c>
      <c r="M5765" s="2">
        <v>6</v>
      </c>
      <c r="N5765" s="2">
        <v>6.7</v>
      </c>
      <c r="O5765" s="2">
        <v>14</v>
      </c>
      <c r="P5765" s="2">
        <v>15.6</v>
      </c>
      <c r="S5765" s="2">
        <v>24</v>
      </c>
      <c r="T5765" s="2">
        <v>26.7</v>
      </c>
      <c r="U5765" s="2">
        <v>46</v>
      </c>
      <c r="V5765" s="2">
        <v>51.1</v>
      </c>
      <c r="Y5765" s="2">
        <v>20</v>
      </c>
      <c r="Z5765" s="2">
        <v>22.2</v>
      </c>
      <c r="AE5765" s="2">
        <v>90</v>
      </c>
      <c r="AF5765" s="2">
        <v>58</v>
      </c>
      <c r="AG5765" s="2">
        <v>64.400000000000006</v>
      </c>
      <c r="AH5765" s="2">
        <v>58</v>
      </c>
      <c r="AI5765" s="2">
        <v>64.400000000000006</v>
      </c>
      <c r="AJ5765" s="2">
        <v>64.400000000000006</v>
      </c>
      <c r="AK5765" s="2">
        <v>9</v>
      </c>
      <c r="AL5765" s="2">
        <v>10</v>
      </c>
      <c r="AM5765" s="2">
        <v>23</v>
      </c>
      <c r="AN5765" s="2">
        <v>25.6</v>
      </c>
      <c r="AQ5765" s="2">
        <v>47</v>
      </c>
      <c r="AR5765" s="2">
        <v>52.2</v>
      </c>
      <c r="AS5765" s="2">
        <v>11</v>
      </c>
      <c r="AT5765" s="2">
        <v>12.2</v>
      </c>
      <c r="AW5765" s="2">
        <v>32</v>
      </c>
      <c r="AX5765" s="2">
        <v>35.6</v>
      </c>
    </row>
    <row r="5766" spans="1:53" ht="12.75" customHeight="1" x14ac:dyDescent="0.2">
      <c r="A5766">
        <v>3</v>
      </c>
      <c r="B5766" s="2">
        <v>2539</v>
      </c>
      <c r="C5766" s="17">
        <v>2.91</v>
      </c>
      <c r="D5766" s="2">
        <v>2.31</v>
      </c>
      <c r="G5766" s="17">
        <v>76</v>
      </c>
      <c r="H5766" s="2">
        <v>59</v>
      </c>
      <c r="I5766" s="2">
        <v>76.599999999999994</v>
      </c>
      <c r="J5766" s="2">
        <v>59</v>
      </c>
      <c r="K5766" s="2">
        <v>76.599999999999994</v>
      </c>
      <c r="L5766" s="2">
        <v>77.599999999999994</v>
      </c>
      <c r="M5766" s="2">
        <v>10</v>
      </c>
      <c r="N5766" s="2">
        <v>13</v>
      </c>
      <c r="O5766" s="2">
        <v>7</v>
      </c>
      <c r="P5766" s="2">
        <v>9.1</v>
      </c>
      <c r="Q5766" s="2">
        <v>1</v>
      </c>
      <c r="R5766" s="2">
        <v>1.3</v>
      </c>
      <c r="S5766" s="2">
        <v>32</v>
      </c>
      <c r="T5766" s="2">
        <v>41.6</v>
      </c>
      <c r="U5766" s="2">
        <v>26</v>
      </c>
      <c r="V5766" s="2">
        <v>33.799999999999997</v>
      </c>
      <c r="W5766" s="2">
        <v>1</v>
      </c>
      <c r="X5766" s="2">
        <v>1.3</v>
      </c>
      <c r="Y5766" s="2">
        <v>18</v>
      </c>
      <c r="Z5766" s="2">
        <v>23.4</v>
      </c>
      <c r="AB5766" s="2">
        <v>1</v>
      </c>
      <c r="AC5766" s="2">
        <v>1</v>
      </c>
      <c r="AE5766" s="2">
        <v>76</v>
      </c>
      <c r="AF5766" s="2">
        <v>38</v>
      </c>
      <c r="AG5766" s="2">
        <v>49.4</v>
      </c>
      <c r="AH5766" s="2">
        <v>38</v>
      </c>
      <c r="AI5766" s="2">
        <v>49.4</v>
      </c>
      <c r="AJ5766" s="2">
        <v>50</v>
      </c>
      <c r="AK5766" s="2">
        <v>20</v>
      </c>
      <c r="AL5766" s="2">
        <v>26</v>
      </c>
      <c r="AM5766" s="2">
        <v>18</v>
      </c>
      <c r="AN5766" s="2">
        <v>23.4</v>
      </c>
      <c r="AQ5766" s="2">
        <v>30</v>
      </c>
      <c r="AR5766" s="2">
        <v>39</v>
      </c>
      <c r="AS5766" s="2">
        <v>8</v>
      </c>
      <c r="AT5766" s="2">
        <v>10.4</v>
      </c>
      <c r="AU5766" s="2">
        <v>1</v>
      </c>
      <c r="AV5766" s="2">
        <v>1.3</v>
      </c>
      <c r="AW5766" s="2">
        <v>39</v>
      </c>
      <c r="AX5766" s="2">
        <v>50.6</v>
      </c>
      <c r="AZ5766" s="2">
        <v>1</v>
      </c>
      <c r="BA5766" s="2">
        <v>1</v>
      </c>
    </row>
    <row r="5767" spans="1:53" ht="12.75" customHeight="1" x14ac:dyDescent="0.2">
      <c r="A5767">
        <v>3</v>
      </c>
      <c r="B5767" s="2">
        <v>2543</v>
      </c>
      <c r="C5767" s="17">
        <v>2.81</v>
      </c>
      <c r="D5767" s="2">
        <v>2.33</v>
      </c>
      <c r="G5767" s="17">
        <v>36</v>
      </c>
      <c r="H5767" s="2">
        <v>26</v>
      </c>
      <c r="I5767" s="2">
        <v>72.2</v>
      </c>
      <c r="J5767" s="2">
        <v>26</v>
      </c>
      <c r="K5767" s="2">
        <v>72.2</v>
      </c>
      <c r="L5767" s="2">
        <v>72.2</v>
      </c>
      <c r="M5767" s="2">
        <v>5</v>
      </c>
      <c r="N5767" s="2">
        <v>13.9</v>
      </c>
      <c r="O5767" s="2">
        <v>5</v>
      </c>
      <c r="P5767" s="2">
        <v>13.9</v>
      </c>
      <c r="S5767" s="2">
        <v>18</v>
      </c>
      <c r="T5767" s="2">
        <v>50</v>
      </c>
      <c r="U5767" s="2">
        <v>8</v>
      </c>
      <c r="V5767" s="2">
        <v>22.2</v>
      </c>
      <c r="Y5767" s="2">
        <v>10</v>
      </c>
      <c r="Z5767" s="2">
        <v>27.8</v>
      </c>
      <c r="AE5767" s="2">
        <v>36</v>
      </c>
      <c r="AF5767" s="2">
        <v>16</v>
      </c>
      <c r="AG5767" s="2">
        <v>44.4</v>
      </c>
      <c r="AH5767" s="2">
        <v>16</v>
      </c>
      <c r="AI5767" s="2">
        <v>44.4</v>
      </c>
      <c r="AJ5767" s="2">
        <v>44.4</v>
      </c>
      <c r="AK5767" s="2">
        <v>9</v>
      </c>
      <c r="AL5767" s="2">
        <v>25</v>
      </c>
      <c r="AM5767" s="2">
        <v>11</v>
      </c>
      <c r="AN5767" s="2">
        <v>30.6</v>
      </c>
      <c r="AQ5767" s="2">
        <v>11</v>
      </c>
      <c r="AR5767" s="2">
        <v>30.6</v>
      </c>
      <c r="AS5767" s="2">
        <v>5</v>
      </c>
      <c r="AT5767" s="2">
        <v>13.9</v>
      </c>
      <c r="AW5767" s="2">
        <v>20</v>
      </c>
      <c r="AX5767" s="2">
        <v>55.6</v>
      </c>
    </row>
    <row r="5768" spans="1:53" ht="12.75" customHeight="1" x14ac:dyDescent="0.2">
      <c r="A5768">
        <v>3</v>
      </c>
      <c r="B5768" s="2">
        <v>2545</v>
      </c>
      <c r="C5768" s="17">
        <v>3.09</v>
      </c>
      <c r="D5768" s="2">
        <v>3.2</v>
      </c>
      <c r="G5768" s="17">
        <v>87</v>
      </c>
      <c r="H5768" s="2">
        <v>66</v>
      </c>
      <c r="I5768" s="2">
        <v>75.900000000000006</v>
      </c>
      <c r="J5768" s="2">
        <v>66</v>
      </c>
      <c r="K5768" s="2">
        <v>75.900000000000006</v>
      </c>
      <c r="L5768" s="2">
        <v>75.900000000000006</v>
      </c>
      <c r="M5768" s="2">
        <v>7</v>
      </c>
      <c r="N5768" s="2">
        <v>8</v>
      </c>
      <c r="O5768" s="2">
        <v>14</v>
      </c>
      <c r="P5768" s="2">
        <v>16.100000000000001</v>
      </c>
      <c r="S5768" s="2">
        <v>30</v>
      </c>
      <c r="T5768" s="2">
        <v>34.5</v>
      </c>
      <c r="U5768" s="2">
        <v>36</v>
      </c>
      <c r="V5768" s="2">
        <v>41.4</v>
      </c>
      <c r="Y5768" s="2">
        <v>21</v>
      </c>
      <c r="Z5768" s="2">
        <v>24.1</v>
      </c>
      <c r="AB5768" s="2">
        <v>1</v>
      </c>
      <c r="AC5768" s="2">
        <v>4</v>
      </c>
      <c r="AE5768" s="2">
        <v>87</v>
      </c>
      <c r="AF5768" s="2">
        <v>71</v>
      </c>
      <c r="AG5768" s="2">
        <v>81.599999999999994</v>
      </c>
      <c r="AH5768" s="2">
        <v>71</v>
      </c>
      <c r="AI5768" s="2">
        <v>81.599999999999994</v>
      </c>
      <c r="AJ5768" s="2">
        <v>81.599999999999994</v>
      </c>
      <c r="AK5768" s="2">
        <v>4</v>
      </c>
      <c r="AL5768" s="2">
        <v>4.5999999999999996</v>
      </c>
      <c r="AM5768" s="2">
        <v>12</v>
      </c>
      <c r="AN5768" s="2">
        <v>13.8</v>
      </c>
      <c r="AQ5768" s="2">
        <v>34</v>
      </c>
      <c r="AR5768" s="2">
        <v>39.1</v>
      </c>
      <c r="AS5768" s="2">
        <v>37</v>
      </c>
      <c r="AT5768" s="2">
        <v>42.5</v>
      </c>
      <c r="AW5768" s="2">
        <v>16</v>
      </c>
      <c r="AX5768" s="2">
        <v>18.399999999999999</v>
      </c>
      <c r="AZ5768" s="2">
        <v>1</v>
      </c>
      <c r="BA5768" s="2">
        <v>4</v>
      </c>
    </row>
    <row r="5769" spans="1:53" ht="12.75" customHeight="1" x14ac:dyDescent="0.2">
      <c r="A5769">
        <v>3</v>
      </c>
      <c r="B5769" s="2">
        <v>2546</v>
      </c>
      <c r="C5769" s="17">
        <v>3.05</v>
      </c>
      <c r="D5769" s="2">
        <v>2.71</v>
      </c>
      <c r="G5769" s="17">
        <v>61</v>
      </c>
      <c r="H5769" s="2">
        <v>47</v>
      </c>
      <c r="I5769" s="2">
        <v>77</v>
      </c>
      <c r="J5769" s="2">
        <v>47</v>
      </c>
      <c r="K5769" s="2">
        <v>77</v>
      </c>
      <c r="L5769" s="2">
        <v>77</v>
      </c>
      <c r="M5769" s="2">
        <v>8</v>
      </c>
      <c r="N5769" s="2">
        <v>13.1</v>
      </c>
      <c r="O5769" s="2">
        <v>6</v>
      </c>
      <c r="P5769" s="2">
        <v>9.8000000000000007</v>
      </c>
      <c r="Q5769" s="2">
        <v>1</v>
      </c>
      <c r="R5769" s="2">
        <v>1.6</v>
      </c>
      <c r="S5769" s="2">
        <v>18</v>
      </c>
      <c r="T5769" s="2">
        <v>29.5</v>
      </c>
      <c r="U5769" s="2">
        <v>28</v>
      </c>
      <c r="V5769" s="2">
        <v>45.9</v>
      </c>
      <c r="Y5769" s="2">
        <v>14</v>
      </c>
      <c r="Z5769" s="2">
        <v>23</v>
      </c>
      <c r="AE5769" s="2">
        <v>58</v>
      </c>
      <c r="AF5769" s="2">
        <v>39</v>
      </c>
      <c r="AG5769" s="2">
        <v>67.2</v>
      </c>
      <c r="AH5769" s="2">
        <v>39</v>
      </c>
      <c r="AI5769" s="2">
        <v>67.2</v>
      </c>
      <c r="AJ5769" s="2">
        <v>67.2</v>
      </c>
      <c r="AK5769" s="2">
        <v>9</v>
      </c>
      <c r="AL5769" s="2">
        <v>15.5</v>
      </c>
      <c r="AM5769" s="2">
        <v>10</v>
      </c>
      <c r="AN5769" s="2">
        <v>17.2</v>
      </c>
      <c r="AQ5769" s="2">
        <v>28</v>
      </c>
      <c r="AR5769" s="2">
        <v>48.3</v>
      </c>
      <c r="AS5769" s="2">
        <v>11</v>
      </c>
      <c r="AT5769" s="2">
        <v>19</v>
      </c>
      <c r="AW5769" s="2">
        <v>19</v>
      </c>
      <c r="AX5769" s="2">
        <v>32.799999999999997</v>
      </c>
      <c r="AY5769" s="2">
        <v>2</v>
      </c>
      <c r="AZ5769" s="2">
        <v>1</v>
      </c>
    </row>
    <row r="5770" spans="1:53" ht="12.75" customHeight="1" x14ac:dyDescent="0.2">
      <c r="A5770">
        <v>3</v>
      </c>
      <c r="B5770" s="2">
        <v>2549</v>
      </c>
      <c r="C5770" s="17">
        <v>1.72</v>
      </c>
      <c r="D5770" s="2">
        <v>1.39</v>
      </c>
      <c r="G5770" s="17">
        <v>18</v>
      </c>
      <c r="H5770" s="2">
        <v>3</v>
      </c>
      <c r="I5770" s="2">
        <v>16.7</v>
      </c>
      <c r="J5770" s="2">
        <v>3</v>
      </c>
      <c r="K5770" s="2">
        <v>16.7</v>
      </c>
      <c r="L5770" s="2">
        <v>16.7</v>
      </c>
      <c r="M5770" s="2">
        <v>5</v>
      </c>
      <c r="N5770" s="2">
        <v>27.8</v>
      </c>
      <c r="O5770" s="2">
        <v>10</v>
      </c>
      <c r="P5770" s="2">
        <v>55.6</v>
      </c>
      <c r="Q5770" s="2">
        <v>1</v>
      </c>
      <c r="R5770" s="2">
        <v>5.6</v>
      </c>
      <c r="S5770" s="2">
        <v>2</v>
      </c>
      <c r="T5770" s="2">
        <v>11.1</v>
      </c>
      <c r="Y5770" s="2">
        <v>15</v>
      </c>
      <c r="Z5770" s="2">
        <v>83.3</v>
      </c>
      <c r="AE5770" s="2">
        <v>18</v>
      </c>
      <c r="AF5770" s="2">
        <v>1</v>
      </c>
      <c r="AG5770" s="2">
        <v>5.6</v>
      </c>
      <c r="AH5770" s="2">
        <v>1</v>
      </c>
      <c r="AI5770" s="2">
        <v>5.6</v>
      </c>
      <c r="AJ5770" s="2">
        <v>5.6</v>
      </c>
      <c r="AK5770" s="2">
        <v>12</v>
      </c>
      <c r="AL5770" s="2">
        <v>66.7</v>
      </c>
      <c r="AM5770" s="2">
        <v>5</v>
      </c>
      <c r="AN5770" s="2">
        <v>27.8</v>
      </c>
      <c r="AQ5770" s="2">
        <v>1</v>
      </c>
      <c r="AR5770" s="2">
        <v>5.6</v>
      </c>
      <c r="AW5770" s="2">
        <v>17</v>
      </c>
      <c r="AX5770" s="2">
        <v>94.4</v>
      </c>
    </row>
    <row r="5771" spans="1:53" ht="12.75" customHeight="1" x14ac:dyDescent="0.2">
      <c r="A5771">
        <v>3</v>
      </c>
      <c r="B5771" s="2">
        <v>2552</v>
      </c>
      <c r="C5771" s="17">
        <v>3.42</v>
      </c>
      <c r="D5771" s="2">
        <v>2.94</v>
      </c>
      <c r="G5771" s="17">
        <v>90</v>
      </c>
      <c r="H5771" s="2">
        <v>78</v>
      </c>
      <c r="I5771" s="2">
        <v>86.7</v>
      </c>
      <c r="J5771" s="2">
        <v>78</v>
      </c>
      <c r="K5771" s="2">
        <v>86.7</v>
      </c>
      <c r="L5771" s="2">
        <v>86.7</v>
      </c>
      <c r="M5771" s="2">
        <v>7</v>
      </c>
      <c r="N5771" s="2">
        <v>7.8</v>
      </c>
      <c r="O5771" s="2">
        <v>5</v>
      </c>
      <c r="P5771" s="2">
        <v>5.6</v>
      </c>
      <c r="S5771" s="2">
        <v>21</v>
      </c>
      <c r="T5771" s="2">
        <v>23.3</v>
      </c>
      <c r="U5771" s="2">
        <v>57</v>
      </c>
      <c r="V5771" s="2">
        <v>63.3</v>
      </c>
      <c r="Y5771" s="2">
        <v>12</v>
      </c>
      <c r="Z5771" s="2">
        <v>13.3</v>
      </c>
      <c r="AC5771" s="2">
        <v>4</v>
      </c>
      <c r="AE5771" s="2">
        <v>90</v>
      </c>
      <c r="AF5771" s="2">
        <v>63</v>
      </c>
      <c r="AG5771" s="2">
        <v>70</v>
      </c>
      <c r="AH5771" s="2">
        <v>63</v>
      </c>
      <c r="AI5771" s="2">
        <v>70</v>
      </c>
      <c r="AJ5771" s="2">
        <v>70</v>
      </c>
      <c r="AK5771" s="2">
        <v>9</v>
      </c>
      <c r="AL5771" s="2">
        <v>10</v>
      </c>
      <c r="AM5771" s="2">
        <v>18</v>
      </c>
      <c r="AN5771" s="2">
        <v>20</v>
      </c>
      <c r="AQ5771" s="2">
        <v>32</v>
      </c>
      <c r="AR5771" s="2">
        <v>35.6</v>
      </c>
      <c r="AS5771" s="2">
        <v>31</v>
      </c>
      <c r="AT5771" s="2">
        <v>34.4</v>
      </c>
      <c r="AW5771" s="2">
        <v>27</v>
      </c>
      <c r="AX5771" s="2">
        <v>30</v>
      </c>
      <c r="BA5771" s="2">
        <v>4</v>
      </c>
    </row>
    <row r="5772" spans="1:53" ht="12.75" customHeight="1" x14ac:dyDescent="0.2">
      <c r="A5772">
        <v>3</v>
      </c>
      <c r="B5772" s="2">
        <v>2558</v>
      </c>
      <c r="C5772" s="17">
        <v>2.89</v>
      </c>
      <c r="D5772" s="2">
        <v>2.65</v>
      </c>
      <c r="G5772" s="17">
        <v>121</v>
      </c>
      <c r="H5772" s="2">
        <v>93</v>
      </c>
      <c r="I5772" s="2">
        <v>75.599999999999994</v>
      </c>
      <c r="J5772" s="2">
        <v>93</v>
      </c>
      <c r="K5772" s="2">
        <v>75.599999999999994</v>
      </c>
      <c r="L5772" s="2">
        <v>76.900000000000006</v>
      </c>
      <c r="M5772" s="2">
        <v>13</v>
      </c>
      <c r="N5772" s="2">
        <v>10.6</v>
      </c>
      <c r="O5772" s="2">
        <v>15</v>
      </c>
      <c r="P5772" s="2">
        <v>12.2</v>
      </c>
      <c r="S5772" s="2">
        <v>60</v>
      </c>
      <c r="T5772" s="2">
        <v>48.8</v>
      </c>
      <c r="U5772" s="2">
        <v>33</v>
      </c>
      <c r="V5772" s="2">
        <v>26.8</v>
      </c>
      <c r="W5772" s="2">
        <v>2</v>
      </c>
      <c r="X5772" s="2">
        <v>1.6</v>
      </c>
      <c r="Y5772" s="2">
        <v>30</v>
      </c>
      <c r="Z5772" s="2">
        <v>24.4</v>
      </c>
      <c r="AE5772" s="2">
        <v>119</v>
      </c>
      <c r="AF5772" s="2">
        <v>75</v>
      </c>
      <c r="AG5772" s="2">
        <v>61</v>
      </c>
      <c r="AH5772" s="2">
        <v>75</v>
      </c>
      <c r="AI5772" s="2">
        <v>61</v>
      </c>
      <c r="AJ5772" s="2">
        <v>63</v>
      </c>
      <c r="AK5772" s="2">
        <v>12</v>
      </c>
      <c r="AL5772" s="2">
        <v>9.8000000000000007</v>
      </c>
      <c r="AM5772" s="2">
        <v>32</v>
      </c>
      <c r="AN5772" s="2">
        <v>26</v>
      </c>
      <c r="AQ5772" s="2">
        <v>50</v>
      </c>
      <c r="AR5772" s="2">
        <v>40.700000000000003</v>
      </c>
      <c r="AS5772" s="2">
        <v>25</v>
      </c>
      <c r="AT5772" s="2">
        <v>20.3</v>
      </c>
      <c r="AU5772" s="2">
        <v>4</v>
      </c>
      <c r="AV5772" s="2">
        <v>3.3</v>
      </c>
      <c r="AW5772" s="2">
        <v>48</v>
      </c>
      <c r="AX5772" s="2">
        <v>39</v>
      </c>
    </row>
    <row r="5773" spans="1:53" ht="12.75" customHeight="1" x14ac:dyDescent="0.2">
      <c r="A5773">
        <v>3</v>
      </c>
      <c r="B5773" s="2">
        <v>2562</v>
      </c>
      <c r="C5773" s="17">
        <v>2.5099999999999998</v>
      </c>
      <c r="D5773" s="2">
        <v>2.61</v>
      </c>
      <c r="G5773" s="17">
        <v>56</v>
      </c>
      <c r="H5773" s="2">
        <v>30</v>
      </c>
      <c r="I5773" s="2">
        <v>52.6</v>
      </c>
      <c r="J5773" s="2">
        <v>30</v>
      </c>
      <c r="K5773" s="2">
        <v>52.6</v>
      </c>
      <c r="L5773" s="2">
        <v>53.6</v>
      </c>
      <c r="M5773" s="2">
        <v>11</v>
      </c>
      <c r="N5773" s="2">
        <v>19.3</v>
      </c>
      <c r="O5773" s="2">
        <v>15</v>
      </c>
      <c r="P5773" s="2">
        <v>26.3</v>
      </c>
      <c r="S5773" s="2">
        <v>18</v>
      </c>
      <c r="T5773" s="2">
        <v>31.6</v>
      </c>
      <c r="U5773" s="2">
        <v>12</v>
      </c>
      <c r="V5773" s="2">
        <v>21.1</v>
      </c>
      <c r="W5773" s="2">
        <v>1</v>
      </c>
      <c r="X5773" s="2">
        <v>1.8</v>
      </c>
      <c r="Y5773" s="2">
        <v>27</v>
      </c>
      <c r="Z5773" s="2">
        <v>47.4</v>
      </c>
      <c r="AB5773" s="2">
        <v>2</v>
      </c>
      <c r="AE5773" s="2">
        <v>56</v>
      </c>
      <c r="AF5773" s="2">
        <v>33</v>
      </c>
      <c r="AG5773" s="2">
        <v>57.9</v>
      </c>
      <c r="AH5773" s="2">
        <v>33</v>
      </c>
      <c r="AI5773" s="2">
        <v>57.9</v>
      </c>
      <c r="AJ5773" s="2">
        <v>58.9</v>
      </c>
      <c r="AK5773" s="2">
        <v>4</v>
      </c>
      <c r="AL5773" s="2">
        <v>7</v>
      </c>
      <c r="AM5773" s="2">
        <v>19</v>
      </c>
      <c r="AN5773" s="2">
        <v>33.299999999999997</v>
      </c>
      <c r="AQ5773" s="2">
        <v>25</v>
      </c>
      <c r="AR5773" s="2">
        <v>43.9</v>
      </c>
      <c r="AS5773" s="2">
        <v>8</v>
      </c>
      <c r="AT5773" s="2">
        <v>14</v>
      </c>
      <c r="AU5773" s="2">
        <v>1</v>
      </c>
      <c r="AV5773" s="2">
        <v>1.8</v>
      </c>
      <c r="AW5773" s="2">
        <v>24</v>
      </c>
      <c r="AX5773" s="2">
        <v>42.1</v>
      </c>
      <c r="AZ5773" s="2">
        <v>2</v>
      </c>
    </row>
    <row r="5774" spans="1:53" ht="12.75" customHeight="1" x14ac:dyDescent="0.2">
      <c r="A5774">
        <v>3</v>
      </c>
      <c r="B5774" s="2">
        <v>2563</v>
      </c>
      <c r="C5774" s="17">
        <v>2.56</v>
      </c>
      <c r="D5774" s="2">
        <v>2.19</v>
      </c>
      <c r="G5774" s="17">
        <v>54</v>
      </c>
      <c r="H5774" s="2">
        <v>33</v>
      </c>
      <c r="I5774" s="2">
        <v>61.1</v>
      </c>
      <c r="J5774" s="2">
        <v>33</v>
      </c>
      <c r="K5774" s="2">
        <v>61.1</v>
      </c>
      <c r="L5774" s="2">
        <v>61.1</v>
      </c>
      <c r="M5774" s="2">
        <v>12</v>
      </c>
      <c r="N5774" s="2">
        <v>22.2</v>
      </c>
      <c r="O5774" s="2">
        <v>9</v>
      </c>
      <c r="P5774" s="2">
        <v>16.7</v>
      </c>
      <c r="Q5774" s="2">
        <v>1</v>
      </c>
      <c r="R5774" s="2">
        <v>1.9</v>
      </c>
      <c r="S5774" s="2">
        <v>20</v>
      </c>
      <c r="T5774" s="2">
        <v>37</v>
      </c>
      <c r="U5774" s="2">
        <v>12</v>
      </c>
      <c r="V5774" s="2">
        <v>22.2</v>
      </c>
      <c r="Y5774" s="2">
        <v>21</v>
      </c>
      <c r="Z5774" s="2">
        <v>38.9</v>
      </c>
      <c r="AE5774" s="2">
        <v>54</v>
      </c>
      <c r="AF5774" s="2">
        <v>28</v>
      </c>
      <c r="AG5774" s="2">
        <v>51.9</v>
      </c>
      <c r="AH5774" s="2">
        <v>28</v>
      </c>
      <c r="AI5774" s="2">
        <v>51.9</v>
      </c>
      <c r="AJ5774" s="2">
        <v>51.9</v>
      </c>
      <c r="AK5774" s="2">
        <v>15</v>
      </c>
      <c r="AL5774" s="2">
        <v>27.8</v>
      </c>
      <c r="AM5774" s="2">
        <v>11</v>
      </c>
      <c r="AN5774" s="2">
        <v>20.399999999999999</v>
      </c>
      <c r="AO5774" s="2">
        <v>2</v>
      </c>
      <c r="AP5774" s="2">
        <v>3.7</v>
      </c>
      <c r="AQ5774" s="2">
        <v>23</v>
      </c>
      <c r="AR5774" s="2">
        <v>42.6</v>
      </c>
      <c r="AS5774" s="2">
        <v>3</v>
      </c>
      <c r="AT5774" s="2">
        <v>5.6</v>
      </c>
      <c r="AW5774" s="2">
        <v>26</v>
      </c>
      <c r="AX5774" s="2">
        <v>48.1</v>
      </c>
    </row>
    <row r="5775" spans="1:53" ht="12.75" customHeight="1" x14ac:dyDescent="0.2">
      <c r="A5775">
        <v>3</v>
      </c>
      <c r="B5775" s="2">
        <v>2565</v>
      </c>
      <c r="C5775" s="17">
        <v>2.81</v>
      </c>
      <c r="D5775" s="2">
        <v>2.73</v>
      </c>
      <c r="G5775" s="17">
        <v>81</v>
      </c>
      <c r="H5775" s="2">
        <v>48</v>
      </c>
      <c r="I5775" s="2">
        <v>59.3</v>
      </c>
      <c r="J5775" s="2">
        <v>48</v>
      </c>
      <c r="K5775" s="2">
        <v>59.3</v>
      </c>
      <c r="L5775" s="2">
        <v>59.3</v>
      </c>
      <c r="M5775" s="2">
        <v>15</v>
      </c>
      <c r="N5775" s="2">
        <v>18.5</v>
      </c>
      <c r="O5775" s="2">
        <v>18</v>
      </c>
      <c r="P5775" s="2">
        <v>22.2</v>
      </c>
      <c r="S5775" s="2">
        <v>15</v>
      </c>
      <c r="T5775" s="2">
        <v>18.5</v>
      </c>
      <c r="U5775" s="2">
        <v>33</v>
      </c>
      <c r="V5775" s="2">
        <v>40.700000000000003</v>
      </c>
      <c r="Y5775" s="2">
        <v>33</v>
      </c>
      <c r="Z5775" s="2">
        <v>40.700000000000003</v>
      </c>
      <c r="AB5775" s="2">
        <v>3</v>
      </c>
      <c r="AE5775" s="2">
        <v>81</v>
      </c>
      <c r="AF5775" s="2">
        <v>48</v>
      </c>
      <c r="AG5775" s="2">
        <v>59.3</v>
      </c>
      <c r="AH5775" s="2">
        <v>48</v>
      </c>
      <c r="AI5775" s="2">
        <v>59.3</v>
      </c>
      <c r="AJ5775" s="2">
        <v>59.3</v>
      </c>
      <c r="AK5775" s="2">
        <v>15</v>
      </c>
      <c r="AL5775" s="2">
        <v>18.5</v>
      </c>
      <c r="AM5775" s="2">
        <v>18</v>
      </c>
      <c r="AN5775" s="2">
        <v>22.2</v>
      </c>
      <c r="AQ5775" s="2">
        <v>22</v>
      </c>
      <c r="AR5775" s="2">
        <v>27.2</v>
      </c>
      <c r="AS5775" s="2">
        <v>26</v>
      </c>
      <c r="AT5775" s="2">
        <v>32.1</v>
      </c>
      <c r="AW5775" s="2">
        <v>33</v>
      </c>
      <c r="AX5775" s="2">
        <v>40.700000000000003</v>
      </c>
      <c r="AZ5775" s="2">
        <v>3</v>
      </c>
    </row>
    <row r="5776" spans="1:53" ht="12.75" customHeight="1" x14ac:dyDescent="0.2">
      <c r="A5776">
        <v>3</v>
      </c>
      <c r="B5776" s="2">
        <v>2569</v>
      </c>
      <c r="C5776" s="17">
        <v>3.08</v>
      </c>
      <c r="D5776" s="2">
        <v>2.83</v>
      </c>
      <c r="G5776" s="17">
        <v>59</v>
      </c>
      <c r="H5776" s="2">
        <v>45</v>
      </c>
      <c r="I5776" s="2">
        <v>76.3</v>
      </c>
      <c r="J5776" s="2">
        <v>45</v>
      </c>
      <c r="K5776" s="2">
        <v>76.3</v>
      </c>
      <c r="L5776" s="2">
        <v>76.3</v>
      </c>
      <c r="M5776" s="2">
        <v>5</v>
      </c>
      <c r="N5776" s="2">
        <v>8.5</v>
      </c>
      <c r="O5776" s="2">
        <v>9</v>
      </c>
      <c r="P5776" s="2">
        <v>15.3</v>
      </c>
      <c r="S5776" s="2">
        <v>21</v>
      </c>
      <c r="T5776" s="2">
        <v>35.6</v>
      </c>
      <c r="U5776" s="2">
        <v>24</v>
      </c>
      <c r="V5776" s="2">
        <v>40.700000000000003</v>
      </c>
      <c r="Y5776" s="2">
        <v>14</v>
      </c>
      <c r="Z5776" s="2">
        <v>23.7</v>
      </c>
      <c r="AE5776" s="2">
        <v>59</v>
      </c>
      <c r="AF5776" s="2">
        <v>41</v>
      </c>
      <c r="AG5776" s="2">
        <v>69.5</v>
      </c>
      <c r="AH5776" s="2">
        <v>41</v>
      </c>
      <c r="AI5776" s="2">
        <v>69.5</v>
      </c>
      <c r="AJ5776" s="2">
        <v>69.5</v>
      </c>
      <c r="AK5776" s="2">
        <v>5</v>
      </c>
      <c r="AL5776" s="2">
        <v>8.5</v>
      </c>
      <c r="AM5776" s="2">
        <v>13</v>
      </c>
      <c r="AN5776" s="2">
        <v>22</v>
      </c>
      <c r="AQ5776" s="2">
        <v>28</v>
      </c>
      <c r="AR5776" s="2">
        <v>47.5</v>
      </c>
      <c r="AS5776" s="2">
        <v>13</v>
      </c>
      <c r="AT5776" s="2">
        <v>22</v>
      </c>
      <c r="AW5776" s="2">
        <v>18</v>
      </c>
      <c r="AX5776" s="2">
        <v>30.5</v>
      </c>
    </row>
    <row r="5777" spans="1:53" ht="12.75" customHeight="1" x14ac:dyDescent="0.2">
      <c r="A5777">
        <v>3</v>
      </c>
      <c r="B5777" s="2">
        <v>2572</v>
      </c>
      <c r="C5777" s="17">
        <v>2.85</v>
      </c>
      <c r="D5777" s="2">
        <v>2.58</v>
      </c>
      <c r="G5777" s="17">
        <v>33</v>
      </c>
      <c r="H5777" s="2">
        <v>21</v>
      </c>
      <c r="I5777" s="2">
        <v>63.6</v>
      </c>
      <c r="J5777" s="2">
        <v>21</v>
      </c>
      <c r="K5777" s="2">
        <v>63.6</v>
      </c>
      <c r="L5777" s="2">
        <v>63.6</v>
      </c>
      <c r="M5777" s="2">
        <v>5</v>
      </c>
      <c r="N5777" s="2">
        <v>15.2</v>
      </c>
      <c r="O5777" s="2">
        <v>7</v>
      </c>
      <c r="P5777" s="2">
        <v>21.2</v>
      </c>
      <c r="S5777" s="2">
        <v>9</v>
      </c>
      <c r="T5777" s="2">
        <v>27.3</v>
      </c>
      <c r="U5777" s="2">
        <v>12</v>
      </c>
      <c r="V5777" s="2">
        <v>36.4</v>
      </c>
      <c r="Y5777" s="2">
        <v>12</v>
      </c>
      <c r="Z5777" s="2">
        <v>36.4</v>
      </c>
      <c r="AE5777" s="2">
        <v>33</v>
      </c>
      <c r="AF5777" s="2">
        <v>19</v>
      </c>
      <c r="AG5777" s="2">
        <v>57.6</v>
      </c>
      <c r="AH5777" s="2">
        <v>19</v>
      </c>
      <c r="AI5777" s="2">
        <v>57.6</v>
      </c>
      <c r="AJ5777" s="2">
        <v>57.6</v>
      </c>
      <c r="AK5777" s="2">
        <v>8</v>
      </c>
      <c r="AL5777" s="2">
        <v>24.2</v>
      </c>
      <c r="AM5777" s="2">
        <v>6</v>
      </c>
      <c r="AN5777" s="2">
        <v>18.2</v>
      </c>
      <c r="AQ5777" s="2">
        <v>11</v>
      </c>
      <c r="AR5777" s="2">
        <v>33.299999999999997</v>
      </c>
      <c r="AS5777" s="2">
        <v>8</v>
      </c>
      <c r="AT5777" s="2">
        <v>24.2</v>
      </c>
      <c r="AW5777" s="2">
        <v>14</v>
      </c>
      <c r="AX5777" s="2">
        <v>42.4</v>
      </c>
    </row>
    <row r="5778" spans="1:53" ht="12.75" customHeight="1" x14ac:dyDescent="0.2">
      <c r="A5778">
        <v>3</v>
      </c>
      <c r="B5778" s="2">
        <v>2576</v>
      </c>
      <c r="C5778" s="17">
        <v>3.1</v>
      </c>
      <c r="D5778" s="2">
        <v>2.7</v>
      </c>
      <c r="G5778" s="17">
        <v>110</v>
      </c>
      <c r="H5778" s="2">
        <v>81</v>
      </c>
      <c r="I5778" s="2">
        <v>73.599999999999994</v>
      </c>
      <c r="J5778" s="2">
        <v>81</v>
      </c>
      <c r="K5778" s="2">
        <v>73.599999999999994</v>
      </c>
      <c r="L5778" s="2">
        <v>73.599999999999994</v>
      </c>
      <c r="M5778" s="2">
        <v>14</v>
      </c>
      <c r="N5778" s="2">
        <v>12.7</v>
      </c>
      <c r="O5778" s="2">
        <v>15</v>
      </c>
      <c r="P5778" s="2">
        <v>13.6</v>
      </c>
      <c r="S5778" s="2">
        <v>27</v>
      </c>
      <c r="T5778" s="2">
        <v>24.5</v>
      </c>
      <c r="U5778" s="2">
        <v>54</v>
      </c>
      <c r="V5778" s="2">
        <v>49.1</v>
      </c>
      <c r="Y5778" s="2">
        <v>29</v>
      </c>
      <c r="Z5778" s="2">
        <v>26.4</v>
      </c>
      <c r="AB5778" s="2">
        <v>1</v>
      </c>
      <c r="AC5778" s="2">
        <v>1</v>
      </c>
      <c r="AE5778" s="2">
        <v>111</v>
      </c>
      <c r="AF5778" s="2">
        <v>68</v>
      </c>
      <c r="AG5778" s="2">
        <v>61.3</v>
      </c>
      <c r="AH5778" s="2">
        <v>68</v>
      </c>
      <c r="AI5778" s="2">
        <v>61.3</v>
      </c>
      <c r="AJ5778" s="2">
        <v>61.3</v>
      </c>
      <c r="AK5778" s="2">
        <v>19</v>
      </c>
      <c r="AL5778" s="2">
        <v>17.100000000000001</v>
      </c>
      <c r="AM5778" s="2">
        <v>24</v>
      </c>
      <c r="AN5778" s="2">
        <v>21.6</v>
      </c>
      <c r="AQ5778" s="2">
        <v>39</v>
      </c>
      <c r="AR5778" s="2">
        <v>35.1</v>
      </c>
      <c r="AS5778" s="2">
        <v>29</v>
      </c>
      <c r="AT5778" s="2">
        <v>26.1</v>
      </c>
      <c r="AW5778" s="2">
        <v>43</v>
      </c>
      <c r="AX5778" s="2">
        <v>38.700000000000003</v>
      </c>
      <c r="BA5778" s="2">
        <v>1</v>
      </c>
    </row>
    <row r="5779" spans="1:53" ht="12.75" customHeight="1" x14ac:dyDescent="0.2">
      <c r="A5779">
        <v>3</v>
      </c>
      <c r="B5779" s="2">
        <v>2577</v>
      </c>
      <c r="C5779" s="17">
        <v>2.4500000000000002</v>
      </c>
      <c r="D5779" s="2">
        <v>2.34</v>
      </c>
      <c r="G5779" s="17">
        <v>36</v>
      </c>
      <c r="H5779" s="2">
        <v>19</v>
      </c>
      <c r="I5779" s="2">
        <v>50</v>
      </c>
      <c r="J5779" s="2">
        <v>19</v>
      </c>
      <c r="K5779" s="2">
        <v>50</v>
      </c>
      <c r="L5779" s="2">
        <v>52.8</v>
      </c>
      <c r="M5779" s="2">
        <v>6</v>
      </c>
      <c r="N5779" s="2">
        <v>15.8</v>
      </c>
      <c r="O5779" s="2">
        <v>11</v>
      </c>
      <c r="P5779" s="2">
        <v>28.9</v>
      </c>
      <c r="S5779" s="2">
        <v>11</v>
      </c>
      <c r="T5779" s="2">
        <v>28.9</v>
      </c>
      <c r="U5779" s="2">
        <v>8</v>
      </c>
      <c r="V5779" s="2">
        <v>21.1</v>
      </c>
      <c r="W5779" s="2">
        <v>2</v>
      </c>
      <c r="X5779" s="2">
        <v>5.3</v>
      </c>
      <c r="Y5779" s="2">
        <v>19</v>
      </c>
      <c r="Z5779" s="2">
        <v>50</v>
      </c>
      <c r="AB5779" s="2">
        <v>2</v>
      </c>
      <c r="AC5779" s="2">
        <v>1</v>
      </c>
      <c r="AE5779" s="2">
        <v>37</v>
      </c>
      <c r="AF5779" s="2">
        <v>19</v>
      </c>
      <c r="AG5779" s="2">
        <v>50</v>
      </c>
      <c r="AH5779" s="2">
        <v>19</v>
      </c>
      <c r="AI5779" s="2">
        <v>50</v>
      </c>
      <c r="AJ5779" s="2">
        <v>51.4</v>
      </c>
      <c r="AK5779" s="2">
        <v>6</v>
      </c>
      <c r="AL5779" s="2">
        <v>15.8</v>
      </c>
      <c r="AM5779" s="2">
        <v>12</v>
      </c>
      <c r="AN5779" s="2">
        <v>31.6</v>
      </c>
      <c r="AQ5779" s="2">
        <v>17</v>
      </c>
      <c r="AR5779" s="2">
        <v>44.7</v>
      </c>
      <c r="AS5779" s="2">
        <v>2</v>
      </c>
      <c r="AT5779" s="2">
        <v>5.3</v>
      </c>
      <c r="AU5779" s="2">
        <v>1</v>
      </c>
      <c r="AV5779" s="2">
        <v>2.6</v>
      </c>
      <c r="AW5779" s="2">
        <v>19</v>
      </c>
      <c r="AX5779" s="2">
        <v>50</v>
      </c>
      <c r="AZ5779" s="2">
        <v>2</v>
      </c>
      <c r="BA5779" s="2">
        <v>1</v>
      </c>
    </row>
    <row r="5780" spans="1:53" ht="12.75" customHeight="1" x14ac:dyDescent="0.2">
      <c r="A5780">
        <v>3</v>
      </c>
      <c r="B5780" s="2">
        <v>2578</v>
      </c>
      <c r="C5780" s="17">
        <v>3.09</v>
      </c>
      <c r="D5780" s="2">
        <v>2.69</v>
      </c>
      <c r="G5780" s="17">
        <v>45</v>
      </c>
      <c r="H5780" s="2">
        <v>37</v>
      </c>
      <c r="I5780" s="2">
        <v>82.2</v>
      </c>
      <c r="J5780" s="2">
        <v>37</v>
      </c>
      <c r="K5780" s="2">
        <v>82.2</v>
      </c>
      <c r="L5780" s="2">
        <v>82.2</v>
      </c>
      <c r="M5780" s="2">
        <v>2</v>
      </c>
      <c r="N5780" s="2">
        <v>4.4000000000000004</v>
      </c>
      <c r="O5780" s="2">
        <v>6</v>
      </c>
      <c r="P5780" s="2">
        <v>13.3</v>
      </c>
      <c r="S5780" s="2">
        <v>23</v>
      </c>
      <c r="T5780" s="2">
        <v>51.1</v>
      </c>
      <c r="U5780" s="2">
        <v>14</v>
      </c>
      <c r="V5780" s="2">
        <v>31.1</v>
      </c>
      <c r="Y5780" s="2">
        <v>8</v>
      </c>
      <c r="Z5780" s="2">
        <v>17.8</v>
      </c>
      <c r="AC5780" s="2">
        <v>1</v>
      </c>
      <c r="AE5780" s="2">
        <v>45</v>
      </c>
      <c r="AF5780" s="2">
        <v>27</v>
      </c>
      <c r="AG5780" s="2">
        <v>60</v>
      </c>
      <c r="AH5780" s="2">
        <v>27</v>
      </c>
      <c r="AI5780" s="2">
        <v>60</v>
      </c>
      <c r="AJ5780" s="2">
        <v>60</v>
      </c>
      <c r="AK5780" s="2">
        <v>4</v>
      </c>
      <c r="AL5780" s="2">
        <v>8.9</v>
      </c>
      <c r="AM5780" s="2">
        <v>14</v>
      </c>
      <c r="AN5780" s="2">
        <v>31.1</v>
      </c>
      <c r="AQ5780" s="2">
        <v>19</v>
      </c>
      <c r="AR5780" s="2">
        <v>42.2</v>
      </c>
      <c r="AS5780" s="2">
        <v>8</v>
      </c>
      <c r="AT5780" s="2">
        <v>17.8</v>
      </c>
      <c r="AW5780" s="2">
        <v>18</v>
      </c>
      <c r="AX5780" s="2">
        <v>40</v>
      </c>
      <c r="BA5780" s="2">
        <v>1</v>
      </c>
    </row>
    <row r="5781" spans="1:53" ht="12.75" customHeight="1" x14ac:dyDescent="0.2">
      <c r="A5781">
        <v>3</v>
      </c>
      <c r="B5781" s="2">
        <v>2579</v>
      </c>
      <c r="C5781" s="17">
        <v>2.54</v>
      </c>
      <c r="D5781" s="2">
        <v>2.11</v>
      </c>
      <c r="G5781" s="17">
        <v>57</v>
      </c>
      <c r="H5781" s="2">
        <v>32</v>
      </c>
      <c r="I5781" s="2">
        <v>56.1</v>
      </c>
      <c r="J5781" s="2">
        <v>32</v>
      </c>
      <c r="K5781" s="2">
        <v>56.1</v>
      </c>
      <c r="L5781" s="2">
        <v>56.1</v>
      </c>
      <c r="M5781" s="2">
        <v>13</v>
      </c>
      <c r="N5781" s="2">
        <v>22.8</v>
      </c>
      <c r="O5781" s="2">
        <v>12</v>
      </c>
      <c r="P5781" s="2">
        <v>21.1</v>
      </c>
      <c r="Q5781" s="2">
        <v>1</v>
      </c>
      <c r="R5781" s="2">
        <v>1.8</v>
      </c>
      <c r="S5781" s="2">
        <v>16</v>
      </c>
      <c r="T5781" s="2">
        <v>28.1</v>
      </c>
      <c r="U5781" s="2">
        <v>15</v>
      </c>
      <c r="V5781" s="2">
        <v>26.3</v>
      </c>
      <c r="Y5781" s="2">
        <v>25</v>
      </c>
      <c r="Z5781" s="2">
        <v>43.9</v>
      </c>
      <c r="AE5781" s="2">
        <v>57</v>
      </c>
      <c r="AF5781" s="2">
        <v>22</v>
      </c>
      <c r="AG5781" s="2">
        <v>38.6</v>
      </c>
      <c r="AH5781" s="2">
        <v>22</v>
      </c>
      <c r="AI5781" s="2">
        <v>38.6</v>
      </c>
      <c r="AJ5781" s="2">
        <v>38.6</v>
      </c>
      <c r="AK5781" s="2">
        <v>19</v>
      </c>
      <c r="AL5781" s="2">
        <v>33.299999999999997</v>
      </c>
      <c r="AM5781" s="2">
        <v>16</v>
      </c>
      <c r="AN5781" s="2">
        <v>28.1</v>
      </c>
      <c r="AO5781" s="2">
        <v>1</v>
      </c>
      <c r="AP5781" s="2">
        <v>1.8</v>
      </c>
      <c r="AQ5781" s="2">
        <v>15</v>
      </c>
      <c r="AR5781" s="2">
        <v>26.3</v>
      </c>
      <c r="AS5781" s="2">
        <v>6</v>
      </c>
      <c r="AT5781" s="2">
        <v>10.5</v>
      </c>
      <c r="AW5781" s="2">
        <v>35</v>
      </c>
      <c r="AX5781" s="2">
        <v>61.4</v>
      </c>
    </row>
    <row r="5782" spans="1:53" ht="12.75" customHeight="1" x14ac:dyDescent="0.2">
      <c r="A5782">
        <v>3</v>
      </c>
      <c r="B5782" s="2">
        <v>2584</v>
      </c>
      <c r="C5782" s="17">
        <v>2.78</v>
      </c>
      <c r="D5782" s="2">
        <v>2.3199999999999998</v>
      </c>
      <c r="G5782" s="17">
        <v>78</v>
      </c>
      <c r="H5782" s="2">
        <v>51</v>
      </c>
      <c r="I5782" s="2">
        <v>65.400000000000006</v>
      </c>
      <c r="J5782" s="2">
        <v>51</v>
      </c>
      <c r="K5782" s="2">
        <v>65.400000000000006</v>
      </c>
      <c r="L5782" s="2">
        <v>65.400000000000006</v>
      </c>
      <c r="M5782" s="2">
        <v>11</v>
      </c>
      <c r="N5782" s="2">
        <v>14.1</v>
      </c>
      <c r="O5782" s="2">
        <v>16</v>
      </c>
      <c r="P5782" s="2">
        <v>20.5</v>
      </c>
      <c r="Q5782" s="2">
        <v>2</v>
      </c>
      <c r="R5782" s="2">
        <v>2.6</v>
      </c>
      <c r="S5782" s="2">
        <v>22</v>
      </c>
      <c r="T5782" s="2">
        <v>28.2</v>
      </c>
      <c r="U5782" s="2">
        <v>27</v>
      </c>
      <c r="V5782" s="2">
        <v>34.6</v>
      </c>
      <c r="Y5782" s="2">
        <v>27</v>
      </c>
      <c r="Z5782" s="2">
        <v>34.6</v>
      </c>
      <c r="AE5782" s="2">
        <v>78</v>
      </c>
      <c r="AF5782" s="2">
        <v>36</v>
      </c>
      <c r="AG5782" s="2">
        <v>46.2</v>
      </c>
      <c r="AH5782" s="2">
        <v>36</v>
      </c>
      <c r="AI5782" s="2">
        <v>46.2</v>
      </c>
      <c r="AJ5782" s="2">
        <v>46.2</v>
      </c>
      <c r="AK5782" s="2">
        <v>19</v>
      </c>
      <c r="AL5782" s="2">
        <v>24.4</v>
      </c>
      <c r="AM5782" s="2">
        <v>23</v>
      </c>
      <c r="AN5782" s="2">
        <v>29.5</v>
      </c>
      <c r="AQ5782" s="2">
        <v>28</v>
      </c>
      <c r="AR5782" s="2">
        <v>35.9</v>
      </c>
      <c r="AS5782" s="2">
        <v>8</v>
      </c>
      <c r="AT5782" s="2">
        <v>10.3</v>
      </c>
      <c r="AW5782" s="2">
        <v>42</v>
      </c>
      <c r="AX5782" s="2">
        <v>53.8</v>
      </c>
    </row>
    <row r="5783" spans="1:53" ht="12.75" customHeight="1" x14ac:dyDescent="0.2">
      <c r="A5783">
        <v>3</v>
      </c>
      <c r="B5783" s="2">
        <v>2585</v>
      </c>
      <c r="C5783" s="17">
        <v>2.77</v>
      </c>
      <c r="D5783" s="2">
        <v>2.36</v>
      </c>
      <c r="G5783" s="17">
        <v>22</v>
      </c>
      <c r="H5783" s="2">
        <v>13</v>
      </c>
      <c r="I5783" s="2">
        <v>59.1</v>
      </c>
      <c r="J5783" s="2">
        <v>13</v>
      </c>
      <c r="K5783" s="2">
        <v>59.1</v>
      </c>
      <c r="L5783" s="2">
        <v>59.1</v>
      </c>
      <c r="M5783" s="2">
        <v>4</v>
      </c>
      <c r="N5783" s="2">
        <v>18.2</v>
      </c>
      <c r="O5783" s="2">
        <v>5</v>
      </c>
      <c r="P5783" s="2">
        <v>22.7</v>
      </c>
      <c r="S5783" s="2">
        <v>5</v>
      </c>
      <c r="T5783" s="2">
        <v>22.7</v>
      </c>
      <c r="U5783" s="2">
        <v>8</v>
      </c>
      <c r="V5783" s="2">
        <v>36.4</v>
      </c>
      <c r="Y5783" s="2">
        <v>9</v>
      </c>
      <c r="Z5783" s="2">
        <v>40.9</v>
      </c>
      <c r="AE5783" s="2">
        <v>22</v>
      </c>
      <c r="AF5783" s="2">
        <v>10</v>
      </c>
      <c r="AG5783" s="2">
        <v>45.5</v>
      </c>
      <c r="AH5783" s="2">
        <v>10</v>
      </c>
      <c r="AI5783" s="2">
        <v>45.5</v>
      </c>
      <c r="AJ5783" s="2">
        <v>45.5</v>
      </c>
      <c r="AK5783" s="2">
        <v>5</v>
      </c>
      <c r="AL5783" s="2">
        <v>22.7</v>
      </c>
      <c r="AM5783" s="2">
        <v>7</v>
      </c>
      <c r="AN5783" s="2">
        <v>31.8</v>
      </c>
      <c r="AQ5783" s="2">
        <v>7</v>
      </c>
      <c r="AR5783" s="2">
        <v>31.8</v>
      </c>
      <c r="AS5783" s="2">
        <v>3</v>
      </c>
      <c r="AT5783" s="2">
        <v>13.6</v>
      </c>
      <c r="AW5783" s="2">
        <v>12</v>
      </c>
      <c r="AX5783" s="2">
        <v>54.5</v>
      </c>
    </row>
    <row r="5784" spans="1:53" ht="12.75" customHeight="1" x14ac:dyDescent="0.2">
      <c r="A5784">
        <v>3</v>
      </c>
      <c r="B5784" s="2">
        <v>2587</v>
      </c>
      <c r="C5784" s="17">
        <v>3.56</v>
      </c>
      <c r="D5784" s="2">
        <v>3.29</v>
      </c>
      <c r="G5784" s="17">
        <v>52</v>
      </c>
      <c r="H5784" s="2">
        <v>46</v>
      </c>
      <c r="I5784" s="2">
        <v>88.5</v>
      </c>
      <c r="J5784" s="2">
        <v>46</v>
      </c>
      <c r="K5784" s="2">
        <v>88.5</v>
      </c>
      <c r="L5784" s="2">
        <v>88.5</v>
      </c>
      <c r="M5784" s="2">
        <v>2</v>
      </c>
      <c r="N5784" s="2">
        <v>3.8</v>
      </c>
      <c r="O5784" s="2">
        <v>4</v>
      </c>
      <c r="P5784" s="2">
        <v>7.7</v>
      </c>
      <c r="S5784" s="2">
        <v>9</v>
      </c>
      <c r="T5784" s="2">
        <v>17.3</v>
      </c>
      <c r="U5784" s="2">
        <v>37</v>
      </c>
      <c r="V5784" s="2">
        <v>71.2</v>
      </c>
      <c r="Y5784" s="2">
        <v>6</v>
      </c>
      <c r="Z5784" s="2">
        <v>11.5</v>
      </c>
      <c r="AE5784" s="2">
        <v>52</v>
      </c>
      <c r="AF5784" s="2">
        <v>43</v>
      </c>
      <c r="AG5784" s="2">
        <v>82.7</v>
      </c>
      <c r="AH5784" s="2">
        <v>43</v>
      </c>
      <c r="AI5784" s="2">
        <v>82.7</v>
      </c>
      <c r="AJ5784" s="2">
        <v>82.7</v>
      </c>
      <c r="AK5784" s="2">
        <v>3</v>
      </c>
      <c r="AL5784" s="2">
        <v>5.8</v>
      </c>
      <c r="AM5784" s="2">
        <v>6</v>
      </c>
      <c r="AN5784" s="2">
        <v>11.5</v>
      </c>
      <c r="AQ5784" s="2">
        <v>16</v>
      </c>
      <c r="AR5784" s="2">
        <v>30.8</v>
      </c>
      <c r="AS5784" s="2">
        <v>27</v>
      </c>
      <c r="AT5784" s="2">
        <v>51.9</v>
      </c>
      <c r="AW5784" s="2">
        <v>9</v>
      </c>
      <c r="AX5784" s="2">
        <v>17.3</v>
      </c>
    </row>
    <row r="5785" spans="1:53" ht="12.75" customHeight="1" x14ac:dyDescent="0.2">
      <c r="A5785">
        <v>3</v>
      </c>
      <c r="B5785" s="2">
        <v>2588</v>
      </c>
      <c r="G5785" s="17">
        <v>9</v>
      </c>
      <c r="AE5785" s="2">
        <v>9</v>
      </c>
    </row>
    <row r="5786" spans="1:53" ht="12.75" customHeight="1" x14ac:dyDescent="0.2">
      <c r="A5786">
        <v>3</v>
      </c>
      <c r="B5786" s="2">
        <v>2592</v>
      </c>
      <c r="C5786" s="17">
        <v>2.82</v>
      </c>
      <c r="D5786" s="2">
        <v>2.56</v>
      </c>
      <c r="G5786" s="17">
        <v>102</v>
      </c>
      <c r="H5786" s="2">
        <v>66</v>
      </c>
      <c r="I5786" s="2">
        <v>64.7</v>
      </c>
      <c r="J5786" s="2">
        <v>66</v>
      </c>
      <c r="K5786" s="2">
        <v>64.7</v>
      </c>
      <c r="L5786" s="2">
        <v>64.7</v>
      </c>
      <c r="M5786" s="2">
        <v>19</v>
      </c>
      <c r="N5786" s="2">
        <v>18.600000000000001</v>
      </c>
      <c r="O5786" s="2">
        <v>17</v>
      </c>
      <c r="P5786" s="2">
        <v>16.7</v>
      </c>
      <c r="S5786" s="2">
        <v>29</v>
      </c>
      <c r="T5786" s="2">
        <v>28.4</v>
      </c>
      <c r="U5786" s="2">
        <v>37</v>
      </c>
      <c r="V5786" s="2">
        <v>36.299999999999997</v>
      </c>
      <c r="Y5786" s="2">
        <v>36</v>
      </c>
      <c r="Z5786" s="2">
        <v>35.299999999999997</v>
      </c>
      <c r="AA5786" s="2">
        <v>1</v>
      </c>
      <c r="AB5786" s="2">
        <v>1</v>
      </c>
      <c r="AC5786" s="2">
        <v>1</v>
      </c>
      <c r="AE5786" s="2">
        <v>102</v>
      </c>
      <c r="AF5786" s="2">
        <v>59</v>
      </c>
      <c r="AG5786" s="2">
        <v>57.8</v>
      </c>
      <c r="AH5786" s="2">
        <v>59</v>
      </c>
      <c r="AI5786" s="2">
        <v>57.8</v>
      </c>
      <c r="AJ5786" s="2">
        <v>57.8</v>
      </c>
      <c r="AK5786" s="2">
        <v>15</v>
      </c>
      <c r="AL5786" s="2">
        <v>14.7</v>
      </c>
      <c r="AM5786" s="2">
        <v>28</v>
      </c>
      <c r="AN5786" s="2">
        <v>27.5</v>
      </c>
      <c r="AQ5786" s="2">
        <v>46</v>
      </c>
      <c r="AR5786" s="2">
        <v>45.1</v>
      </c>
      <c r="AS5786" s="2">
        <v>13</v>
      </c>
      <c r="AT5786" s="2">
        <v>12.7</v>
      </c>
      <c r="AW5786" s="2">
        <v>43</v>
      </c>
      <c r="AX5786" s="2">
        <v>42.2</v>
      </c>
      <c r="AY5786" s="2">
        <v>1</v>
      </c>
      <c r="AZ5786" s="2">
        <v>1</v>
      </c>
      <c r="BA5786" s="2">
        <v>1</v>
      </c>
    </row>
    <row r="5787" spans="1:53" ht="12.75" customHeight="1" x14ac:dyDescent="0.2">
      <c r="A5787">
        <v>3</v>
      </c>
      <c r="B5787" s="2">
        <v>2594</v>
      </c>
      <c r="C5787" s="17">
        <v>3.22</v>
      </c>
      <c r="D5787" s="2">
        <v>2.91</v>
      </c>
      <c r="G5787" s="17">
        <v>23</v>
      </c>
      <c r="H5787" s="2">
        <v>19</v>
      </c>
      <c r="I5787" s="2">
        <v>82.6</v>
      </c>
      <c r="J5787" s="2">
        <v>19</v>
      </c>
      <c r="K5787" s="2">
        <v>82.6</v>
      </c>
      <c r="L5787" s="2">
        <v>82.6</v>
      </c>
      <c r="M5787" s="2">
        <v>1</v>
      </c>
      <c r="N5787" s="2">
        <v>4.3</v>
      </c>
      <c r="O5787" s="2">
        <v>3</v>
      </c>
      <c r="P5787" s="2">
        <v>13</v>
      </c>
      <c r="S5787" s="2">
        <v>9</v>
      </c>
      <c r="T5787" s="2">
        <v>39.1</v>
      </c>
      <c r="U5787" s="2">
        <v>10</v>
      </c>
      <c r="V5787" s="2">
        <v>43.5</v>
      </c>
      <c r="Y5787" s="2">
        <v>4</v>
      </c>
      <c r="Z5787" s="2">
        <v>17.399999999999999</v>
      </c>
      <c r="AE5787" s="2">
        <v>23</v>
      </c>
      <c r="AF5787" s="2">
        <v>16</v>
      </c>
      <c r="AG5787" s="2">
        <v>69.599999999999994</v>
      </c>
      <c r="AH5787" s="2">
        <v>16</v>
      </c>
      <c r="AI5787" s="2">
        <v>69.599999999999994</v>
      </c>
      <c r="AJ5787" s="2">
        <v>69.599999999999994</v>
      </c>
      <c r="AK5787" s="2">
        <v>1</v>
      </c>
      <c r="AL5787" s="2">
        <v>4.3</v>
      </c>
      <c r="AM5787" s="2">
        <v>6</v>
      </c>
      <c r="AN5787" s="2">
        <v>26.1</v>
      </c>
      <c r="AQ5787" s="2">
        <v>10</v>
      </c>
      <c r="AR5787" s="2">
        <v>43.5</v>
      </c>
      <c r="AS5787" s="2">
        <v>6</v>
      </c>
      <c r="AT5787" s="2">
        <v>26.1</v>
      </c>
      <c r="AW5787" s="2">
        <v>7</v>
      </c>
      <c r="AX5787" s="2">
        <v>30.4</v>
      </c>
    </row>
    <row r="5788" spans="1:53" ht="12.75" customHeight="1" x14ac:dyDescent="0.2">
      <c r="A5788">
        <v>3</v>
      </c>
      <c r="B5788" s="2">
        <v>2596</v>
      </c>
      <c r="C5788" s="17">
        <v>2.62</v>
      </c>
      <c r="D5788" s="2">
        <v>2.77</v>
      </c>
      <c r="G5788" s="17">
        <v>26</v>
      </c>
      <c r="H5788" s="2">
        <v>14</v>
      </c>
      <c r="I5788" s="2">
        <v>53.8</v>
      </c>
      <c r="J5788" s="2">
        <v>14</v>
      </c>
      <c r="K5788" s="2">
        <v>53.8</v>
      </c>
      <c r="L5788" s="2">
        <v>53.8</v>
      </c>
      <c r="M5788" s="2">
        <v>6</v>
      </c>
      <c r="N5788" s="2">
        <v>23.1</v>
      </c>
      <c r="O5788" s="2">
        <v>6</v>
      </c>
      <c r="P5788" s="2">
        <v>23.1</v>
      </c>
      <c r="S5788" s="2">
        <v>6</v>
      </c>
      <c r="T5788" s="2">
        <v>23.1</v>
      </c>
      <c r="U5788" s="2">
        <v>8</v>
      </c>
      <c r="V5788" s="2">
        <v>30.8</v>
      </c>
      <c r="Y5788" s="2">
        <v>12</v>
      </c>
      <c r="Z5788" s="2">
        <v>46.2</v>
      </c>
      <c r="AE5788" s="2">
        <v>26</v>
      </c>
      <c r="AF5788" s="2">
        <v>16</v>
      </c>
      <c r="AG5788" s="2">
        <v>61.5</v>
      </c>
      <c r="AH5788" s="2">
        <v>16</v>
      </c>
      <c r="AI5788" s="2">
        <v>61.5</v>
      </c>
      <c r="AJ5788" s="2">
        <v>61.5</v>
      </c>
      <c r="AK5788" s="2">
        <v>2</v>
      </c>
      <c r="AL5788" s="2">
        <v>7.7</v>
      </c>
      <c r="AM5788" s="2">
        <v>8</v>
      </c>
      <c r="AN5788" s="2">
        <v>30.8</v>
      </c>
      <c r="AQ5788" s="2">
        <v>10</v>
      </c>
      <c r="AR5788" s="2">
        <v>38.5</v>
      </c>
      <c r="AS5788" s="2">
        <v>6</v>
      </c>
      <c r="AT5788" s="2">
        <v>23.1</v>
      </c>
      <c r="AW5788" s="2">
        <v>10</v>
      </c>
      <c r="AX5788" s="2">
        <v>38.5</v>
      </c>
    </row>
    <row r="5789" spans="1:53" ht="12.75" customHeight="1" x14ac:dyDescent="0.2">
      <c r="A5789">
        <v>3</v>
      </c>
      <c r="B5789" s="2">
        <v>2597</v>
      </c>
      <c r="C5789" s="17">
        <v>3.25</v>
      </c>
      <c r="D5789" s="2">
        <v>3.17</v>
      </c>
      <c r="G5789" s="17">
        <v>114</v>
      </c>
      <c r="H5789" s="2">
        <v>91</v>
      </c>
      <c r="I5789" s="2">
        <v>79.8</v>
      </c>
      <c r="J5789" s="2">
        <v>91</v>
      </c>
      <c r="K5789" s="2">
        <v>79.8</v>
      </c>
      <c r="L5789" s="2">
        <v>79.8</v>
      </c>
      <c r="M5789" s="2">
        <v>15</v>
      </c>
      <c r="N5789" s="2">
        <v>13.2</v>
      </c>
      <c r="O5789" s="2">
        <v>8</v>
      </c>
      <c r="P5789" s="2">
        <v>7</v>
      </c>
      <c r="S5789" s="2">
        <v>24</v>
      </c>
      <c r="T5789" s="2">
        <v>21.1</v>
      </c>
      <c r="U5789" s="2">
        <v>67</v>
      </c>
      <c r="V5789" s="2">
        <v>58.8</v>
      </c>
      <c r="Y5789" s="2">
        <v>23</v>
      </c>
      <c r="Z5789" s="2">
        <v>20.2</v>
      </c>
      <c r="AA5789" s="2">
        <v>2</v>
      </c>
      <c r="AE5789" s="2">
        <v>114</v>
      </c>
      <c r="AF5789" s="2">
        <v>91</v>
      </c>
      <c r="AG5789" s="2">
        <v>79.8</v>
      </c>
      <c r="AH5789" s="2">
        <v>91</v>
      </c>
      <c r="AI5789" s="2">
        <v>79.8</v>
      </c>
      <c r="AJ5789" s="2">
        <v>79.8</v>
      </c>
      <c r="AK5789" s="2">
        <v>12</v>
      </c>
      <c r="AL5789" s="2">
        <v>10.5</v>
      </c>
      <c r="AM5789" s="2">
        <v>11</v>
      </c>
      <c r="AN5789" s="2">
        <v>9.6</v>
      </c>
      <c r="AQ5789" s="2">
        <v>37</v>
      </c>
      <c r="AR5789" s="2">
        <v>32.5</v>
      </c>
      <c r="AS5789" s="2">
        <v>54</v>
      </c>
      <c r="AT5789" s="2">
        <v>47.4</v>
      </c>
      <c r="AW5789" s="2">
        <v>23</v>
      </c>
      <c r="AX5789" s="2">
        <v>20.2</v>
      </c>
      <c r="AY5789" s="2">
        <v>2</v>
      </c>
    </row>
    <row r="5790" spans="1:53" ht="12.75" customHeight="1" x14ac:dyDescent="0.2">
      <c r="A5790">
        <v>3</v>
      </c>
      <c r="B5790" s="2">
        <v>2602</v>
      </c>
      <c r="G5790" s="17">
        <v>2</v>
      </c>
      <c r="AE5790" s="2">
        <v>2</v>
      </c>
    </row>
    <row r="5791" spans="1:53" ht="12.75" customHeight="1" x14ac:dyDescent="0.2">
      <c r="A5791">
        <v>3</v>
      </c>
      <c r="B5791" s="2">
        <v>2605</v>
      </c>
      <c r="G5791" s="17">
        <v>8</v>
      </c>
      <c r="AE5791" s="2">
        <v>8</v>
      </c>
    </row>
    <row r="5792" spans="1:53" ht="12.75" customHeight="1" x14ac:dyDescent="0.2">
      <c r="A5792">
        <v>3</v>
      </c>
      <c r="B5792" s="2">
        <v>2607</v>
      </c>
      <c r="C5792" s="17">
        <v>2.96</v>
      </c>
      <c r="D5792" s="2">
        <v>2.4300000000000002</v>
      </c>
      <c r="G5792" s="17">
        <v>49</v>
      </c>
      <c r="H5792" s="2">
        <v>35</v>
      </c>
      <c r="I5792" s="2">
        <v>71.400000000000006</v>
      </c>
      <c r="J5792" s="2">
        <v>35</v>
      </c>
      <c r="K5792" s="2">
        <v>71.400000000000006</v>
      </c>
      <c r="L5792" s="2">
        <v>71.400000000000006</v>
      </c>
      <c r="M5792" s="2">
        <v>6</v>
      </c>
      <c r="N5792" s="2">
        <v>12.2</v>
      </c>
      <c r="O5792" s="2">
        <v>8</v>
      </c>
      <c r="P5792" s="2">
        <v>16.3</v>
      </c>
      <c r="S5792" s="2">
        <v>17</v>
      </c>
      <c r="T5792" s="2">
        <v>34.700000000000003</v>
      </c>
      <c r="U5792" s="2">
        <v>18</v>
      </c>
      <c r="V5792" s="2">
        <v>36.700000000000003</v>
      </c>
      <c r="Y5792" s="2">
        <v>14</v>
      </c>
      <c r="Z5792" s="2">
        <v>28.6</v>
      </c>
      <c r="AE5792" s="2">
        <v>49</v>
      </c>
      <c r="AF5792" s="2">
        <v>25</v>
      </c>
      <c r="AG5792" s="2">
        <v>51</v>
      </c>
      <c r="AH5792" s="2">
        <v>25</v>
      </c>
      <c r="AI5792" s="2">
        <v>51</v>
      </c>
      <c r="AJ5792" s="2">
        <v>51</v>
      </c>
      <c r="AK5792" s="2">
        <v>8</v>
      </c>
      <c r="AL5792" s="2">
        <v>16.3</v>
      </c>
      <c r="AM5792" s="2">
        <v>16</v>
      </c>
      <c r="AN5792" s="2">
        <v>32.700000000000003</v>
      </c>
      <c r="AQ5792" s="2">
        <v>21</v>
      </c>
      <c r="AR5792" s="2">
        <v>42.9</v>
      </c>
      <c r="AS5792" s="2">
        <v>4</v>
      </c>
      <c r="AT5792" s="2">
        <v>8.1999999999999993</v>
      </c>
      <c r="AW5792" s="2">
        <v>24</v>
      </c>
      <c r="AX5792" s="2">
        <v>49</v>
      </c>
    </row>
    <row r="5793" spans="1:53" ht="12.75" customHeight="1" x14ac:dyDescent="0.2">
      <c r="A5793">
        <v>3</v>
      </c>
      <c r="B5793" s="2">
        <v>2608</v>
      </c>
      <c r="C5793" s="17">
        <v>2.68</v>
      </c>
      <c r="D5793" s="2">
        <v>2.19</v>
      </c>
      <c r="G5793" s="17">
        <v>62</v>
      </c>
      <c r="H5793" s="2">
        <v>36</v>
      </c>
      <c r="I5793" s="2">
        <v>58.1</v>
      </c>
      <c r="J5793" s="2">
        <v>36</v>
      </c>
      <c r="K5793" s="2">
        <v>58.1</v>
      </c>
      <c r="L5793" s="2">
        <v>58.1</v>
      </c>
      <c r="M5793" s="2">
        <v>9</v>
      </c>
      <c r="N5793" s="2">
        <v>14.5</v>
      </c>
      <c r="O5793" s="2">
        <v>17</v>
      </c>
      <c r="P5793" s="2">
        <v>27.4</v>
      </c>
      <c r="S5793" s="2">
        <v>21</v>
      </c>
      <c r="T5793" s="2">
        <v>33.9</v>
      </c>
      <c r="U5793" s="2">
        <v>15</v>
      </c>
      <c r="V5793" s="2">
        <v>24.2</v>
      </c>
      <c r="Y5793" s="2">
        <v>26</v>
      </c>
      <c r="Z5793" s="2">
        <v>41.9</v>
      </c>
      <c r="AE5793" s="2">
        <v>62</v>
      </c>
      <c r="AF5793" s="2">
        <v>26</v>
      </c>
      <c r="AG5793" s="2">
        <v>41.9</v>
      </c>
      <c r="AH5793" s="2">
        <v>26</v>
      </c>
      <c r="AI5793" s="2">
        <v>41.9</v>
      </c>
      <c r="AJ5793" s="2">
        <v>41.9</v>
      </c>
      <c r="AK5793" s="2">
        <v>21</v>
      </c>
      <c r="AL5793" s="2">
        <v>33.9</v>
      </c>
      <c r="AM5793" s="2">
        <v>15</v>
      </c>
      <c r="AN5793" s="2">
        <v>24.2</v>
      </c>
      <c r="AQ5793" s="2">
        <v>19</v>
      </c>
      <c r="AR5793" s="2">
        <v>30.6</v>
      </c>
      <c r="AS5793" s="2">
        <v>7</v>
      </c>
      <c r="AT5793" s="2">
        <v>11.3</v>
      </c>
      <c r="AW5793" s="2">
        <v>36</v>
      </c>
      <c r="AX5793" s="2">
        <v>58.1</v>
      </c>
    </row>
    <row r="5794" spans="1:53" ht="12.75" customHeight="1" x14ac:dyDescent="0.2">
      <c r="A5794">
        <v>3</v>
      </c>
      <c r="B5794" s="2">
        <v>2610</v>
      </c>
      <c r="C5794" s="17">
        <v>3.02</v>
      </c>
      <c r="D5794" s="2">
        <v>2.72</v>
      </c>
      <c r="G5794" s="17">
        <v>40</v>
      </c>
      <c r="H5794" s="2">
        <v>28</v>
      </c>
      <c r="I5794" s="2">
        <v>70</v>
      </c>
      <c r="J5794" s="2">
        <v>28</v>
      </c>
      <c r="K5794" s="2">
        <v>70</v>
      </c>
      <c r="L5794" s="2">
        <v>70</v>
      </c>
      <c r="M5794" s="2">
        <v>4</v>
      </c>
      <c r="N5794" s="2">
        <v>10</v>
      </c>
      <c r="O5794" s="2">
        <v>8</v>
      </c>
      <c r="P5794" s="2">
        <v>20</v>
      </c>
      <c r="S5794" s="2">
        <v>11</v>
      </c>
      <c r="T5794" s="2">
        <v>27.5</v>
      </c>
      <c r="U5794" s="2">
        <v>17</v>
      </c>
      <c r="V5794" s="2">
        <v>42.5</v>
      </c>
      <c r="Y5794" s="2">
        <v>12</v>
      </c>
      <c r="Z5794" s="2">
        <v>30</v>
      </c>
      <c r="AC5794" s="2">
        <v>1</v>
      </c>
      <c r="AE5794" s="2">
        <v>39</v>
      </c>
      <c r="AF5794" s="2">
        <v>24</v>
      </c>
      <c r="AG5794" s="2">
        <v>61.5</v>
      </c>
      <c r="AH5794" s="2">
        <v>24</v>
      </c>
      <c r="AI5794" s="2">
        <v>61.5</v>
      </c>
      <c r="AJ5794" s="2">
        <v>61.5</v>
      </c>
      <c r="AK5794" s="2">
        <v>6</v>
      </c>
      <c r="AL5794" s="2">
        <v>15.4</v>
      </c>
      <c r="AM5794" s="2">
        <v>9</v>
      </c>
      <c r="AN5794" s="2">
        <v>23.1</v>
      </c>
      <c r="AQ5794" s="2">
        <v>14</v>
      </c>
      <c r="AR5794" s="2">
        <v>35.9</v>
      </c>
      <c r="AS5794" s="2">
        <v>10</v>
      </c>
      <c r="AT5794" s="2">
        <v>25.6</v>
      </c>
      <c r="AW5794" s="2">
        <v>15</v>
      </c>
      <c r="AX5794" s="2">
        <v>38.5</v>
      </c>
      <c r="AZ5794" s="2">
        <v>1</v>
      </c>
      <c r="BA5794" s="2">
        <v>1</v>
      </c>
    </row>
    <row r="5795" spans="1:53" ht="12.75" customHeight="1" x14ac:dyDescent="0.2">
      <c r="A5795">
        <v>3</v>
      </c>
      <c r="B5795" s="2">
        <v>2613</v>
      </c>
      <c r="C5795" s="17">
        <v>3.07</v>
      </c>
      <c r="D5795" s="2">
        <v>2.88</v>
      </c>
      <c r="G5795" s="17">
        <v>58</v>
      </c>
      <c r="H5795" s="2">
        <v>44</v>
      </c>
      <c r="I5795" s="2">
        <v>75.900000000000006</v>
      </c>
      <c r="J5795" s="2">
        <v>44</v>
      </c>
      <c r="K5795" s="2">
        <v>75.900000000000006</v>
      </c>
      <c r="L5795" s="2">
        <v>75.900000000000006</v>
      </c>
      <c r="M5795" s="2">
        <v>5</v>
      </c>
      <c r="N5795" s="2">
        <v>8.6</v>
      </c>
      <c r="O5795" s="2">
        <v>9</v>
      </c>
      <c r="P5795" s="2">
        <v>15.5</v>
      </c>
      <c r="S5795" s="2">
        <v>21</v>
      </c>
      <c r="T5795" s="2">
        <v>36.200000000000003</v>
      </c>
      <c r="U5795" s="2">
        <v>23</v>
      </c>
      <c r="V5795" s="2">
        <v>39.700000000000003</v>
      </c>
      <c r="Y5795" s="2">
        <v>14</v>
      </c>
      <c r="Z5795" s="2">
        <v>24.1</v>
      </c>
      <c r="AB5795" s="2">
        <v>1</v>
      </c>
      <c r="AC5795" s="2">
        <v>1</v>
      </c>
      <c r="AE5795" s="2">
        <v>57</v>
      </c>
      <c r="AF5795" s="2">
        <v>40</v>
      </c>
      <c r="AG5795" s="2">
        <v>70.2</v>
      </c>
      <c r="AH5795" s="2">
        <v>40</v>
      </c>
      <c r="AI5795" s="2">
        <v>70.2</v>
      </c>
      <c r="AJ5795" s="2">
        <v>70.2</v>
      </c>
      <c r="AK5795" s="2">
        <v>11</v>
      </c>
      <c r="AL5795" s="2">
        <v>19.3</v>
      </c>
      <c r="AM5795" s="2">
        <v>6</v>
      </c>
      <c r="AN5795" s="2">
        <v>10.5</v>
      </c>
      <c r="AQ5795" s="2">
        <v>19</v>
      </c>
      <c r="AR5795" s="2">
        <v>33.299999999999997</v>
      </c>
      <c r="AS5795" s="2">
        <v>21</v>
      </c>
      <c r="AT5795" s="2">
        <v>36.799999999999997</v>
      </c>
      <c r="AW5795" s="2">
        <v>17</v>
      </c>
      <c r="AX5795" s="2">
        <v>29.8</v>
      </c>
      <c r="AY5795" s="2">
        <v>1</v>
      </c>
      <c r="AZ5795" s="2">
        <v>1</v>
      </c>
      <c r="BA5795" s="2">
        <v>1</v>
      </c>
    </row>
    <row r="5796" spans="1:53" ht="12.75" customHeight="1" x14ac:dyDescent="0.2">
      <c r="A5796">
        <v>3</v>
      </c>
      <c r="B5796" s="2">
        <v>2620</v>
      </c>
      <c r="C5796" s="17">
        <v>2.83</v>
      </c>
      <c r="D5796" s="2">
        <v>2.73</v>
      </c>
      <c r="G5796" s="17">
        <v>30</v>
      </c>
      <c r="H5796" s="2">
        <v>18</v>
      </c>
      <c r="I5796" s="2">
        <v>60</v>
      </c>
      <c r="J5796" s="2">
        <v>18</v>
      </c>
      <c r="K5796" s="2">
        <v>60</v>
      </c>
      <c r="L5796" s="2">
        <v>60</v>
      </c>
      <c r="M5796" s="2">
        <v>2</v>
      </c>
      <c r="N5796" s="2">
        <v>6.7</v>
      </c>
      <c r="O5796" s="2">
        <v>10</v>
      </c>
      <c r="P5796" s="2">
        <v>33.299999999999997</v>
      </c>
      <c r="S5796" s="2">
        <v>9</v>
      </c>
      <c r="T5796" s="2">
        <v>30</v>
      </c>
      <c r="U5796" s="2">
        <v>9</v>
      </c>
      <c r="V5796" s="2">
        <v>30</v>
      </c>
      <c r="Y5796" s="2">
        <v>12</v>
      </c>
      <c r="Z5796" s="2">
        <v>40</v>
      </c>
      <c r="AB5796" s="2">
        <v>2</v>
      </c>
      <c r="AE5796" s="2">
        <v>30</v>
      </c>
      <c r="AF5796" s="2">
        <v>20</v>
      </c>
      <c r="AG5796" s="2">
        <v>66.7</v>
      </c>
      <c r="AH5796" s="2">
        <v>20</v>
      </c>
      <c r="AI5796" s="2">
        <v>66.7</v>
      </c>
      <c r="AJ5796" s="2">
        <v>66.7</v>
      </c>
      <c r="AK5796" s="2">
        <v>3</v>
      </c>
      <c r="AL5796" s="2">
        <v>10</v>
      </c>
      <c r="AM5796" s="2">
        <v>7</v>
      </c>
      <c r="AN5796" s="2">
        <v>23.3</v>
      </c>
      <c r="AO5796" s="2">
        <v>1</v>
      </c>
      <c r="AP5796" s="2">
        <v>3.3</v>
      </c>
      <c r="AQ5796" s="2">
        <v>11</v>
      </c>
      <c r="AR5796" s="2">
        <v>36.700000000000003</v>
      </c>
      <c r="AS5796" s="2">
        <v>8</v>
      </c>
      <c r="AT5796" s="2">
        <v>26.7</v>
      </c>
      <c r="AW5796" s="2">
        <v>10</v>
      </c>
      <c r="AX5796" s="2">
        <v>33.299999999999997</v>
      </c>
      <c r="AZ5796" s="2">
        <v>2</v>
      </c>
    </row>
    <row r="5797" spans="1:53" ht="12.75" customHeight="1" x14ac:dyDescent="0.2">
      <c r="A5797">
        <v>3</v>
      </c>
      <c r="B5797" s="2">
        <v>2621</v>
      </c>
      <c r="C5797" s="17">
        <v>3.18</v>
      </c>
      <c r="D5797" s="2">
        <v>2.83</v>
      </c>
      <c r="G5797" s="17">
        <v>45</v>
      </c>
      <c r="H5797" s="2">
        <v>34</v>
      </c>
      <c r="I5797" s="2">
        <v>75.599999999999994</v>
      </c>
      <c r="J5797" s="2">
        <v>34</v>
      </c>
      <c r="K5797" s="2">
        <v>75.599999999999994</v>
      </c>
      <c r="L5797" s="2">
        <v>75.599999999999994</v>
      </c>
      <c r="M5797" s="2">
        <v>3</v>
      </c>
      <c r="N5797" s="2">
        <v>6.7</v>
      </c>
      <c r="O5797" s="2">
        <v>8</v>
      </c>
      <c r="P5797" s="2">
        <v>17.8</v>
      </c>
      <c r="S5797" s="2">
        <v>12</v>
      </c>
      <c r="T5797" s="2">
        <v>26.7</v>
      </c>
      <c r="U5797" s="2">
        <v>22</v>
      </c>
      <c r="V5797" s="2">
        <v>48.9</v>
      </c>
      <c r="Y5797" s="2">
        <v>11</v>
      </c>
      <c r="Z5797" s="2">
        <v>24.4</v>
      </c>
      <c r="AA5797" s="2">
        <v>1</v>
      </c>
      <c r="AC5797" s="2">
        <v>2</v>
      </c>
      <c r="AE5797" s="2">
        <v>46</v>
      </c>
      <c r="AF5797" s="2">
        <v>33</v>
      </c>
      <c r="AG5797" s="2">
        <v>71.7</v>
      </c>
      <c r="AH5797" s="2">
        <v>33</v>
      </c>
      <c r="AI5797" s="2">
        <v>71.7</v>
      </c>
      <c r="AJ5797" s="2">
        <v>71.7</v>
      </c>
      <c r="AK5797" s="2">
        <v>5</v>
      </c>
      <c r="AL5797" s="2">
        <v>10.9</v>
      </c>
      <c r="AM5797" s="2">
        <v>8</v>
      </c>
      <c r="AN5797" s="2">
        <v>17.399999999999999</v>
      </c>
      <c r="AQ5797" s="2">
        <v>23</v>
      </c>
      <c r="AR5797" s="2">
        <v>50</v>
      </c>
      <c r="AS5797" s="2">
        <v>10</v>
      </c>
      <c r="AT5797" s="2">
        <v>21.7</v>
      </c>
      <c r="AW5797" s="2">
        <v>13</v>
      </c>
      <c r="AX5797" s="2">
        <v>28.3</v>
      </c>
      <c r="BA5797" s="2">
        <v>2</v>
      </c>
    </row>
    <row r="5798" spans="1:53" ht="12.75" customHeight="1" x14ac:dyDescent="0.2">
      <c r="A5798">
        <v>3</v>
      </c>
      <c r="B5798" s="2">
        <v>2622</v>
      </c>
      <c r="C5798" s="17">
        <v>2.59</v>
      </c>
      <c r="D5798" s="2">
        <v>3.06</v>
      </c>
      <c r="G5798" s="17">
        <v>16</v>
      </c>
      <c r="H5798" s="2">
        <v>13</v>
      </c>
      <c r="I5798" s="2">
        <v>76.5</v>
      </c>
      <c r="J5798" s="2">
        <v>13</v>
      </c>
      <c r="K5798" s="2">
        <v>76.5</v>
      </c>
      <c r="L5798" s="2">
        <v>81.3</v>
      </c>
      <c r="M5798" s="2">
        <v>3</v>
      </c>
      <c r="N5798" s="2">
        <v>17.600000000000001</v>
      </c>
      <c r="Q5798" s="2">
        <v>2</v>
      </c>
      <c r="R5798" s="2">
        <v>11.8</v>
      </c>
      <c r="S5798" s="2">
        <v>3</v>
      </c>
      <c r="T5798" s="2">
        <v>17.600000000000001</v>
      </c>
      <c r="U5798" s="2">
        <v>8</v>
      </c>
      <c r="V5798" s="2">
        <v>47.1</v>
      </c>
      <c r="W5798" s="2">
        <v>1</v>
      </c>
      <c r="X5798" s="2">
        <v>5.9</v>
      </c>
      <c r="Y5798" s="2">
        <v>4</v>
      </c>
      <c r="Z5798" s="2">
        <v>23.5</v>
      </c>
      <c r="AE5798" s="2">
        <v>16</v>
      </c>
      <c r="AF5798" s="2">
        <v>14</v>
      </c>
      <c r="AG5798" s="2">
        <v>82.4</v>
      </c>
      <c r="AH5798" s="2">
        <v>14</v>
      </c>
      <c r="AI5798" s="2">
        <v>82.4</v>
      </c>
      <c r="AJ5798" s="2">
        <v>87.5</v>
      </c>
      <c r="AK5798" s="2">
        <v>1</v>
      </c>
      <c r="AL5798" s="2">
        <v>5.9</v>
      </c>
      <c r="AM5798" s="2">
        <v>1</v>
      </c>
      <c r="AN5798" s="2">
        <v>5.9</v>
      </c>
      <c r="AQ5798" s="2">
        <v>7</v>
      </c>
      <c r="AR5798" s="2">
        <v>41.2</v>
      </c>
      <c r="AS5798" s="2">
        <v>7</v>
      </c>
      <c r="AT5798" s="2">
        <v>41.2</v>
      </c>
      <c r="AU5798" s="2">
        <v>1</v>
      </c>
      <c r="AV5798" s="2">
        <v>5.9</v>
      </c>
      <c r="AW5798" s="2">
        <v>3</v>
      </c>
      <c r="AX5798" s="2">
        <v>17.600000000000001</v>
      </c>
    </row>
    <row r="5799" spans="1:53" ht="12.75" customHeight="1" x14ac:dyDescent="0.2">
      <c r="A5799">
        <v>3</v>
      </c>
      <c r="B5799" s="2">
        <v>2624</v>
      </c>
      <c r="C5799" s="17">
        <v>2.74</v>
      </c>
      <c r="D5799" s="2">
        <v>2.68</v>
      </c>
      <c r="G5799" s="17">
        <v>53</v>
      </c>
      <c r="H5799" s="2">
        <v>30</v>
      </c>
      <c r="I5799" s="2">
        <v>56.6</v>
      </c>
      <c r="J5799" s="2">
        <v>30</v>
      </c>
      <c r="K5799" s="2">
        <v>56.6</v>
      </c>
      <c r="L5799" s="2">
        <v>56.6</v>
      </c>
      <c r="M5799" s="2">
        <v>10</v>
      </c>
      <c r="N5799" s="2">
        <v>18.899999999999999</v>
      </c>
      <c r="O5799" s="2">
        <v>13</v>
      </c>
      <c r="P5799" s="2">
        <v>24.5</v>
      </c>
      <c r="S5799" s="2">
        <v>11</v>
      </c>
      <c r="T5799" s="2">
        <v>20.8</v>
      </c>
      <c r="U5799" s="2">
        <v>19</v>
      </c>
      <c r="V5799" s="2">
        <v>35.799999999999997</v>
      </c>
      <c r="Y5799" s="2">
        <v>23</v>
      </c>
      <c r="Z5799" s="2">
        <v>43.4</v>
      </c>
      <c r="AE5799" s="2">
        <v>53</v>
      </c>
      <c r="AF5799" s="2">
        <v>33</v>
      </c>
      <c r="AG5799" s="2">
        <v>62.3</v>
      </c>
      <c r="AH5799" s="2">
        <v>33</v>
      </c>
      <c r="AI5799" s="2">
        <v>62.3</v>
      </c>
      <c r="AJ5799" s="2">
        <v>62.3</v>
      </c>
      <c r="AK5799" s="2">
        <v>8</v>
      </c>
      <c r="AL5799" s="2">
        <v>15.1</v>
      </c>
      <c r="AM5799" s="2">
        <v>12</v>
      </c>
      <c r="AN5799" s="2">
        <v>22.6</v>
      </c>
      <c r="AQ5799" s="2">
        <v>22</v>
      </c>
      <c r="AR5799" s="2">
        <v>41.5</v>
      </c>
      <c r="AS5799" s="2">
        <v>11</v>
      </c>
      <c r="AT5799" s="2">
        <v>20.8</v>
      </c>
      <c r="AW5799" s="2">
        <v>20</v>
      </c>
      <c r="AX5799" s="2">
        <v>37.700000000000003</v>
      </c>
    </row>
    <row r="5800" spans="1:53" ht="12.75" customHeight="1" x14ac:dyDescent="0.2">
      <c r="A5800">
        <v>3</v>
      </c>
      <c r="B5800" s="2">
        <v>2635</v>
      </c>
      <c r="C5800" s="17">
        <v>2.2999999999999998</v>
      </c>
      <c r="D5800" s="2">
        <v>2.13</v>
      </c>
      <c r="G5800" s="17">
        <v>64</v>
      </c>
      <c r="H5800" s="2">
        <v>28</v>
      </c>
      <c r="I5800" s="2">
        <v>43.8</v>
      </c>
      <c r="J5800" s="2">
        <v>28</v>
      </c>
      <c r="K5800" s="2">
        <v>43.8</v>
      </c>
      <c r="L5800" s="2">
        <v>43.8</v>
      </c>
      <c r="M5800" s="2">
        <v>20</v>
      </c>
      <c r="N5800" s="2">
        <v>31.3</v>
      </c>
      <c r="O5800" s="2">
        <v>16</v>
      </c>
      <c r="P5800" s="2">
        <v>25</v>
      </c>
      <c r="S5800" s="2">
        <v>17</v>
      </c>
      <c r="T5800" s="2">
        <v>26.6</v>
      </c>
      <c r="U5800" s="2">
        <v>11</v>
      </c>
      <c r="V5800" s="2">
        <v>17.2</v>
      </c>
      <c r="Y5800" s="2">
        <v>36</v>
      </c>
      <c r="Z5800" s="2">
        <v>56.3</v>
      </c>
      <c r="AB5800" s="2">
        <v>1</v>
      </c>
      <c r="AE5800" s="2">
        <v>64</v>
      </c>
      <c r="AF5800" s="2">
        <v>24</v>
      </c>
      <c r="AG5800" s="2">
        <v>37.5</v>
      </c>
      <c r="AH5800" s="2">
        <v>24</v>
      </c>
      <c r="AI5800" s="2">
        <v>37.5</v>
      </c>
      <c r="AJ5800" s="2">
        <v>37.5</v>
      </c>
      <c r="AK5800" s="2">
        <v>20</v>
      </c>
      <c r="AL5800" s="2">
        <v>31.3</v>
      </c>
      <c r="AM5800" s="2">
        <v>20</v>
      </c>
      <c r="AN5800" s="2">
        <v>31.3</v>
      </c>
      <c r="AQ5800" s="2">
        <v>20</v>
      </c>
      <c r="AR5800" s="2">
        <v>31.3</v>
      </c>
      <c r="AS5800" s="2">
        <v>4</v>
      </c>
      <c r="AT5800" s="2">
        <v>6.3</v>
      </c>
      <c r="AW5800" s="2">
        <v>40</v>
      </c>
      <c r="AX5800" s="2">
        <v>62.5</v>
      </c>
      <c r="AZ5800" s="2">
        <v>1</v>
      </c>
    </row>
    <row r="5801" spans="1:53" ht="12.75" customHeight="1" x14ac:dyDescent="0.2">
      <c r="A5801">
        <v>3</v>
      </c>
      <c r="B5801" s="2">
        <v>2637</v>
      </c>
      <c r="C5801" s="17">
        <v>2.69</v>
      </c>
      <c r="D5801" s="2">
        <v>2.58</v>
      </c>
      <c r="G5801" s="17">
        <v>36</v>
      </c>
      <c r="H5801" s="2">
        <v>22</v>
      </c>
      <c r="I5801" s="2">
        <v>61.1</v>
      </c>
      <c r="J5801" s="2">
        <v>22</v>
      </c>
      <c r="K5801" s="2">
        <v>61.1</v>
      </c>
      <c r="L5801" s="2">
        <v>61.1</v>
      </c>
      <c r="M5801" s="2">
        <v>7</v>
      </c>
      <c r="N5801" s="2">
        <v>19.399999999999999</v>
      </c>
      <c r="O5801" s="2">
        <v>7</v>
      </c>
      <c r="P5801" s="2">
        <v>19.399999999999999</v>
      </c>
      <c r="S5801" s="2">
        <v>12</v>
      </c>
      <c r="T5801" s="2">
        <v>33.299999999999997</v>
      </c>
      <c r="U5801" s="2">
        <v>10</v>
      </c>
      <c r="V5801" s="2">
        <v>27.8</v>
      </c>
      <c r="Y5801" s="2">
        <v>14</v>
      </c>
      <c r="Z5801" s="2">
        <v>38.9</v>
      </c>
      <c r="AC5801" s="2">
        <v>4</v>
      </c>
      <c r="AE5801" s="2">
        <v>36</v>
      </c>
      <c r="AF5801" s="2">
        <v>21</v>
      </c>
      <c r="AG5801" s="2">
        <v>58.3</v>
      </c>
      <c r="AH5801" s="2">
        <v>21</v>
      </c>
      <c r="AI5801" s="2">
        <v>58.3</v>
      </c>
      <c r="AJ5801" s="2">
        <v>58.3</v>
      </c>
      <c r="AK5801" s="2">
        <v>6</v>
      </c>
      <c r="AL5801" s="2">
        <v>16.7</v>
      </c>
      <c r="AM5801" s="2">
        <v>9</v>
      </c>
      <c r="AN5801" s="2">
        <v>25</v>
      </c>
      <c r="AQ5801" s="2">
        <v>15</v>
      </c>
      <c r="AR5801" s="2">
        <v>41.7</v>
      </c>
      <c r="AS5801" s="2">
        <v>6</v>
      </c>
      <c r="AT5801" s="2">
        <v>16.7</v>
      </c>
      <c r="AW5801" s="2">
        <v>15</v>
      </c>
      <c r="AX5801" s="2">
        <v>41.7</v>
      </c>
      <c r="BA5801" s="2">
        <v>4</v>
      </c>
    </row>
    <row r="5802" spans="1:53" ht="12.75" customHeight="1" x14ac:dyDescent="0.2">
      <c r="A5802">
        <v>3</v>
      </c>
      <c r="B5802" s="2">
        <v>2639</v>
      </c>
      <c r="C5802" s="17">
        <v>2.4700000000000002</v>
      </c>
      <c r="D5802" s="2">
        <v>2.48</v>
      </c>
      <c r="G5802" s="17">
        <v>78</v>
      </c>
      <c r="H5802" s="2">
        <v>43</v>
      </c>
      <c r="I5802" s="2">
        <v>53.1</v>
      </c>
      <c r="J5802" s="2">
        <v>43</v>
      </c>
      <c r="K5802" s="2">
        <v>53.1</v>
      </c>
      <c r="L5802" s="2">
        <v>55.1</v>
      </c>
      <c r="M5802" s="2">
        <v>18</v>
      </c>
      <c r="N5802" s="2">
        <v>22.2</v>
      </c>
      <c r="O5802" s="2">
        <v>17</v>
      </c>
      <c r="P5802" s="2">
        <v>21</v>
      </c>
      <c r="S5802" s="2">
        <v>24</v>
      </c>
      <c r="T5802" s="2">
        <v>29.6</v>
      </c>
      <c r="U5802" s="2">
        <v>19</v>
      </c>
      <c r="V5802" s="2">
        <v>23.5</v>
      </c>
      <c r="W5802" s="2">
        <v>3</v>
      </c>
      <c r="X5802" s="2">
        <v>3.7</v>
      </c>
      <c r="Y5802" s="2">
        <v>38</v>
      </c>
      <c r="Z5802" s="2">
        <v>46.9</v>
      </c>
      <c r="AE5802" s="2">
        <v>78</v>
      </c>
      <c r="AF5802" s="2">
        <v>46</v>
      </c>
      <c r="AG5802" s="2">
        <v>56.8</v>
      </c>
      <c r="AH5802" s="2">
        <v>46</v>
      </c>
      <c r="AI5802" s="2">
        <v>56.8</v>
      </c>
      <c r="AJ5802" s="2">
        <v>59</v>
      </c>
      <c r="AK5802" s="2">
        <v>14</v>
      </c>
      <c r="AL5802" s="2">
        <v>17.3</v>
      </c>
      <c r="AM5802" s="2">
        <v>18</v>
      </c>
      <c r="AN5802" s="2">
        <v>22.2</v>
      </c>
      <c r="AQ5802" s="2">
        <v>33</v>
      </c>
      <c r="AR5802" s="2">
        <v>40.700000000000003</v>
      </c>
      <c r="AS5802" s="2">
        <v>13</v>
      </c>
      <c r="AT5802" s="2">
        <v>16</v>
      </c>
      <c r="AU5802" s="2">
        <v>3</v>
      </c>
      <c r="AV5802" s="2">
        <v>3.7</v>
      </c>
      <c r="AW5802" s="2">
        <v>35</v>
      </c>
      <c r="AX5802" s="2">
        <v>43.2</v>
      </c>
    </row>
    <row r="5803" spans="1:53" ht="12.75" customHeight="1" x14ac:dyDescent="0.2">
      <c r="A5803">
        <v>3</v>
      </c>
      <c r="B5803" s="2">
        <v>2640</v>
      </c>
      <c r="C5803" s="17">
        <v>2.54</v>
      </c>
      <c r="D5803" s="2">
        <v>2.35</v>
      </c>
      <c r="G5803" s="17">
        <v>80</v>
      </c>
      <c r="H5803" s="2">
        <v>52</v>
      </c>
      <c r="I5803" s="2">
        <v>65</v>
      </c>
      <c r="J5803" s="2">
        <v>52</v>
      </c>
      <c r="K5803" s="2">
        <v>65</v>
      </c>
      <c r="L5803" s="2">
        <v>65</v>
      </c>
      <c r="M5803" s="2">
        <v>18</v>
      </c>
      <c r="N5803" s="2">
        <v>22.5</v>
      </c>
      <c r="O5803" s="2">
        <v>10</v>
      </c>
      <c r="P5803" s="2">
        <v>12.5</v>
      </c>
      <c r="Q5803" s="2">
        <v>2</v>
      </c>
      <c r="R5803" s="2">
        <v>2.5</v>
      </c>
      <c r="S5803" s="2">
        <v>35</v>
      </c>
      <c r="T5803" s="2">
        <v>43.8</v>
      </c>
      <c r="U5803" s="2">
        <v>15</v>
      </c>
      <c r="V5803" s="2">
        <v>18.8</v>
      </c>
      <c r="Y5803" s="2">
        <v>28</v>
      </c>
      <c r="Z5803" s="2">
        <v>35</v>
      </c>
      <c r="AB5803" s="2">
        <v>1</v>
      </c>
      <c r="AE5803" s="2">
        <v>80</v>
      </c>
      <c r="AF5803" s="2">
        <v>41</v>
      </c>
      <c r="AG5803" s="2">
        <v>51.3</v>
      </c>
      <c r="AH5803" s="2">
        <v>41</v>
      </c>
      <c r="AI5803" s="2">
        <v>51.3</v>
      </c>
      <c r="AJ5803" s="2">
        <v>51.3</v>
      </c>
      <c r="AK5803" s="2">
        <v>19</v>
      </c>
      <c r="AL5803" s="2">
        <v>23.8</v>
      </c>
      <c r="AM5803" s="2">
        <v>20</v>
      </c>
      <c r="AN5803" s="2">
        <v>25</v>
      </c>
      <c r="AO5803" s="2">
        <v>1</v>
      </c>
      <c r="AP5803" s="2">
        <v>1.3</v>
      </c>
      <c r="AQ5803" s="2">
        <v>31</v>
      </c>
      <c r="AR5803" s="2">
        <v>38.799999999999997</v>
      </c>
      <c r="AS5803" s="2">
        <v>9</v>
      </c>
      <c r="AT5803" s="2">
        <v>11.3</v>
      </c>
      <c r="AW5803" s="2">
        <v>39</v>
      </c>
      <c r="AX5803" s="2">
        <v>48.8</v>
      </c>
      <c r="AZ5803" s="2">
        <v>1</v>
      </c>
    </row>
    <row r="5804" spans="1:53" ht="12.75" customHeight="1" x14ac:dyDescent="0.2">
      <c r="A5804">
        <v>3</v>
      </c>
      <c r="B5804" s="2">
        <v>2641</v>
      </c>
      <c r="C5804" s="17">
        <v>3.17</v>
      </c>
      <c r="D5804" s="2">
        <v>3.23</v>
      </c>
      <c r="G5804" s="17">
        <v>68</v>
      </c>
      <c r="H5804" s="2">
        <v>55</v>
      </c>
      <c r="I5804" s="2">
        <v>79.7</v>
      </c>
      <c r="J5804" s="2">
        <v>55</v>
      </c>
      <c r="K5804" s="2">
        <v>79.7</v>
      </c>
      <c r="L5804" s="2">
        <v>80.900000000000006</v>
      </c>
      <c r="M5804" s="2">
        <v>10</v>
      </c>
      <c r="N5804" s="2">
        <v>14.5</v>
      </c>
      <c r="O5804" s="2">
        <v>3</v>
      </c>
      <c r="P5804" s="2">
        <v>4.3</v>
      </c>
      <c r="S5804" s="2">
        <v>17</v>
      </c>
      <c r="T5804" s="2">
        <v>24.6</v>
      </c>
      <c r="U5804" s="2">
        <v>38</v>
      </c>
      <c r="V5804" s="2">
        <v>55.1</v>
      </c>
      <c r="W5804" s="2">
        <v>1</v>
      </c>
      <c r="X5804" s="2">
        <v>1.4</v>
      </c>
      <c r="Y5804" s="2">
        <v>14</v>
      </c>
      <c r="Z5804" s="2">
        <v>20.3</v>
      </c>
      <c r="AE5804" s="2">
        <v>69</v>
      </c>
      <c r="AF5804" s="2">
        <v>58</v>
      </c>
      <c r="AG5804" s="2">
        <v>84.1</v>
      </c>
      <c r="AH5804" s="2">
        <v>58</v>
      </c>
      <c r="AI5804" s="2">
        <v>84.1</v>
      </c>
      <c r="AJ5804" s="2">
        <v>84.1</v>
      </c>
      <c r="AK5804" s="2">
        <v>5</v>
      </c>
      <c r="AL5804" s="2">
        <v>7.2</v>
      </c>
      <c r="AM5804" s="2">
        <v>6</v>
      </c>
      <c r="AN5804" s="2">
        <v>8.6999999999999993</v>
      </c>
      <c r="AQ5804" s="2">
        <v>26</v>
      </c>
      <c r="AR5804" s="2">
        <v>37.700000000000003</v>
      </c>
      <c r="AS5804" s="2">
        <v>32</v>
      </c>
      <c r="AT5804" s="2">
        <v>46.4</v>
      </c>
      <c r="AW5804" s="2">
        <v>11</v>
      </c>
      <c r="AX5804" s="2">
        <v>15.9</v>
      </c>
    </row>
    <row r="5805" spans="1:53" ht="12.75" customHeight="1" x14ac:dyDescent="0.2">
      <c r="A5805">
        <v>3</v>
      </c>
      <c r="B5805" s="2">
        <v>2642</v>
      </c>
      <c r="C5805" s="17">
        <v>3.28</v>
      </c>
      <c r="D5805" s="2">
        <v>2.75</v>
      </c>
      <c r="G5805" s="17">
        <v>69</v>
      </c>
      <c r="H5805" s="2">
        <v>56</v>
      </c>
      <c r="I5805" s="2">
        <v>81.2</v>
      </c>
      <c r="J5805" s="2">
        <v>56</v>
      </c>
      <c r="K5805" s="2">
        <v>81.2</v>
      </c>
      <c r="L5805" s="2">
        <v>81.2</v>
      </c>
      <c r="M5805" s="2">
        <v>9</v>
      </c>
      <c r="N5805" s="2">
        <v>13</v>
      </c>
      <c r="O5805" s="2">
        <v>4</v>
      </c>
      <c r="P5805" s="2">
        <v>5.8</v>
      </c>
      <c r="S5805" s="2">
        <v>15</v>
      </c>
      <c r="T5805" s="2">
        <v>21.7</v>
      </c>
      <c r="U5805" s="2">
        <v>41</v>
      </c>
      <c r="V5805" s="2">
        <v>59.4</v>
      </c>
      <c r="Y5805" s="2">
        <v>13</v>
      </c>
      <c r="Z5805" s="2">
        <v>18.8</v>
      </c>
      <c r="AB5805" s="2">
        <v>1</v>
      </c>
      <c r="AE5805" s="2">
        <v>68</v>
      </c>
      <c r="AF5805" s="2">
        <v>42</v>
      </c>
      <c r="AG5805" s="2">
        <v>61.8</v>
      </c>
      <c r="AH5805" s="2">
        <v>42</v>
      </c>
      <c r="AI5805" s="2">
        <v>61.8</v>
      </c>
      <c r="AJ5805" s="2">
        <v>61.8</v>
      </c>
      <c r="AK5805" s="2">
        <v>10</v>
      </c>
      <c r="AL5805" s="2">
        <v>14.7</v>
      </c>
      <c r="AM5805" s="2">
        <v>16</v>
      </c>
      <c r="AN5805" s="2">
        <v>23.5</v>
      </c>
      <c r="AQ5805" s="2">
        <v>23</v>
      </c>
      <c r="AR5805" s="2">
        <v>33.799999999999997</v>
      </c>
      <c r="AS5805" s="2">
        <v>19</v>
      </c>
      <c r="AT5805" s="2">
        <v>27.9</v>
      </c>
      <c r="AW5805" s="2">
        <v>26</v>
      </c>
      <c r="AX5805" s="2">
        <v>38.200000000000003</v>
      </c>
      <c r="AZ5805" s="2">
        <v>2</v>
      </c>
    </row>
    <row r="5806" spans="1:53" ht="12.75" customHeight="1" x14ac:dyDescent="0.2">
      <c r="A5806">
        <v>3</v>
      </c>
      <c r="B5806" s="2">
        <v>2643</v>
      </c>
      <c r="C5806" s="17">
        <v>3.16</v>
      </c>
      <c r="D5806" s="2">
        <v>3.27</v>
      </c>
      <c r="G5806" s="17">
        <v>99</v>
      </c>
      <c r="H5806" s="2">
        <v>81</v>
      </c>
      <c r="I5806" s="2">
        <v>81.8</v>
      </c>
      <c r="J5806" s="2">
        <v>81</v>
      </c>
      <c r="K5806" s="2">
        <v>81.8</v>
      </c>
      <c r="L5806" s="2">
        <v>81.8</v>
      </c>
      <c r="M5806" s="2">
        <v>11</v>
      </c>
      <c r="N5806" s="2">
        <v>11.1</v>
      </c>
      <c r="O5806" s="2">
        <v>7</v>
      </c>
      <c r="P5806" s="2">
        <v>7.1</v>
      </c>
      <c r="S5806" s="2">
        <v>36</v>
      </c>
      <c r="T5806" s="2">
        <v>36.4</v>
      </c>
      <c r="U5806" s="2">
        <v>45</v>
      </c>
      <c r="V5806" s="2">
        <v>45.5</v>
      </c>
      <c r="Y5806" s="2">
        <v>18</v>
      </c>
      <c r="Z5806" s="2">
        <v>18.2</v>
      </c>
      <c r="AB5806" s="2">
        <v>1</v>
      </c>
      <c r="AE5806" s="2">
        <v>99</v>
      </c>
      <c r="AF5806" s="2">
        <v>84</v>
      </c>
      <c r="AG5806" s="2">
        <v>84.8</v>
      </c>
      <c r="AH5806" s="2">
        <v>84</v>
      </c>
      <c r="AI5806" s="2">
        <v>84.8</v>
      </c>
      <c r="AJ5806" s="2">
        <v>84.8</v>
      </c>
      <c r="AK5806" s="2">
        <v>8</v>
      </c>
      <c r="AL5806" s="2">
        <v>8.1</v>
      </c>
      <c r="AM5806" s="2">
        <v>7</v>
      </c>
      <c r="AN5806" s="2">
        <v>7.1</v>
      </c>
      <c r="AQ5806" s="2">
        <v>34</v>
      </c>
      <c r="AR5806" s="2">
        <v>34.299999999999997</v>
      </c>
      <c r="AS5806" s="2">
        <v>50</v>
      </c>
      <c r="AT5806" s="2">
        <v>50.5</v>
      </c>
      <c r="AW5806" s="2">
        <v>15</v>
      </c>
      <c r="AX5806" s="2">
        <v>15.2</v>
      </c>
      <c r="AZ5806" s="2">
        <v>1</v>
      </c>
    </row>
    <row r="5807" spans="1:53" ht="12.75" customHeight="1" x14ac:dyDescent="0.2">
      <c r="A5807">
        <v>3</v>
      </c>
      <c r="B5807" s="2">
        <v>2644</v>
      </c>
      <c r="C5807" s="17">
        <v>2.65</v>
      </c>
      <c r="D5807" s="2">
        <v>2.4300000000000002</v>
      </c>
      <c r="G5807" s="17">
        <v>94</v>
      </c>
      <c r="H5807" s="2">
        <v>60</v>
      </c>
      <c r="I5807" s="2">
        <v>63.8</v>
      </c>
      <c r="J5807" s="2">
        <v>60</v>
      </c>
      <c r="K5807" s="2">
        <v>63.8</v>
      </c>
      <c r="L5807" s="2">
        <v>63.8</v>
      </c>
      <c r="M5807" s="2">
        <v>16</v>
      </c>
      <c r="N5807" s="2">
        <v>17</v>
      </c>
      <c r="O5807" s="2">
        <v>18</v>
      </c>
      <c r="P5807" s="2">
        <v>19.100000000000001</v>
      </c>
      <c r="Q5807" s="2">
        <v>1</v>
      </c>
      <c r="R5807" s="2">
        <v>1.1000000000000001</v>
      </c>
      <c r="S5807" s="2">
        <v>39</v>
      </c>
      <c r="T5807" s="2">
        <v>41.5</v>
      </c>
      <c r="U5807" s="2">
        <v>20</v>
      </c>
      <c r="V5807" s="2">
        <v>21.3</v>
      </c>
      <c r="Y5807" s="2">
        <v>34</v>
      </c>
      <c r="Z5807" s="2">
        <v>36.200000000000003</v>
      </c>
      <c r="AE5807" s="2">
        <v>94</v>
      </c>
      <c r="AF5807" s="2">
        <v>48</v>
      </c>
      <c r="AG5807" s="2">
        <v>51.1</v>
      </c>
      <c r="AH5807" s="2">
        <v>48</v>
      </c>
      <c r="AI5807" s="2">
        <v>51.1</v>
      </c>
      <c r="AJ5807" s="2">
        <v>51.1</v>
      </c>
      <c r="AK5807" s="2">
        <v>20</v>
      </c>
      <c r="AL5807" s="2">
        <v>21.3</v>
      </c>
      <c r="AM5807" s="2">
        <v>26</v>
      </c>
      <c r="AN5807" s="2">
        <v>27.7</v>
      </c>
      <c r="AO5807" s="2">
        <v>1</v>
      </c>
      <c r="AP5807" s="2">
        <v>1.1000000000000001</v>
      </c>
      <c r="AQ5807" s="2">
        <v>32</v>
      </c>
      <c r="AR5807" s="2">
        <v>34</v>
      </c>
      <c r="AS5807" s="2">
        <v>15</v>
      </c>
      <c r="AT5807" s="2">
        <v>16</v>
      </c>
      <c r="AW5807" s="2">
        <v>46</v>
      </c>
      <c r="AX5807" s="2">
        <v>48.9</v>
      </c>
    </row>
    <row r="5808" spans="1:53" ht="12.75" customHeight="1" x14ac:dyDescent="0.2">
      <c r="A5808">
        <v>3</v>
      </c>
      <c r="B5808" s="2">
        <v>2645</v>
      </c>
      <c r="C5808" s="17">
        <v>2.57</v>
      </c>
      <c r="D5808" s="2">
        <v>2.36</v>
      </c>
      <c r="G5808" s="17">
        <v>43</v>
      </c>
      <c r="H5808" s="2">
        <v>28</v>
      </c>
      <c r="I5808" s="2">
        <v>63.6</v>
      </c>
      <c r="J5808" s="2">
        <v>28</v>
      </c>
      <c r="K5808" s="2">
        <v>63.6</v>
      </c>
      <c r="L5808" s="2">
        <v>65.099999999999994</v>
      </c>
      <c r="M5808" s="2">
        <v>9</v>
      </c>
      <c r="N5808" s="2">
        <v>20.5</v>
      </c>
      <c r="O5808" s="2">
        <v>6</v>
      </c>
      <c r="P5808" s="2">
        <v>13.6</v>
      </c>
      <c r="Q5808" s="2">
        <v>2</v>
      </c>
      <c r="R5808" s="2">
        <v>4.5</v>
      </c>
      <c r="S5808" s="2">
        <v>12</v>
      </c>
      <c r="T5808" s="2">
        <v>27.3</v>
      </c>
      <c r="U5808" s="2">
        <v>14</v>
      </c>
      <c r="V5808" s="2">
        <v>31.8</v>
      </c>
      <c r="W5808" s="2">
        <v>1</v>
      </c>
      <c r="X5808" s="2">
        <v>2.2999999999999998</v>
      </c>
      <c r="Y5808" s="2">
        <v>16</v>
      </c>
      <c r="Z5808" s="2">
        <v>36.4</v>
      </c>
      <c r="AB5808" s="2">
        <v>2</v>
      </c>
      <c r="AE5808" s="2">
        <v>44</v>
      </c>
      <c r="AF5808" s="2">
        <v>26</v>
      </c>
      <c r="AG5808" s="2">
        <v>59.1</v>
      </c>
      <c r="AH5808" s="2">
        <v>26</v>
      </c>
      <c r="AI5808" s="2">
        <v>59.1</v>
      </c>
      <c r="AJ5808" s="2">
        <v>59.1</v>
      </c>
      <c r="AK5808" s="2">
        <v>12</v>
      </c>
      <c r="AL5808" s="2">
        <v>27.3</v>
      </c>
      <c r="AM5808" s="2">
        <v>6</v>
      </c>
      <c r="AN5808" s="2">
        <v>13.6</v>
      </c>
      <c r="AO5808" s="2">
        <v>2</v>
      </c>
      <c r="AP5808" s="2">
        <v>4.5</v>
      </c>
      <c r="AQ5808" s="2">
        <v>16</v>
      </c>
      <c r="AR5808" s="2">
        <v>36.4</v>
      </c>
      <c r="AS5808" s="2">
        <v>8</v>
      </c>
      <c r="AT5808" s="2">
        <v>18.2</v>
      </c>
      <c r="AW5808" s="2">
        <v>18</v>
      </c>
      <c r="AX5808" s="2">
        <v>40.9</v>
      </c>
      <c r="AZ5808" s="2">
        <v>2</v>
      </c>
    </row>
    <row r="5809" spans="1:53" ht="12.75" customHeight="1" x14ac:dyDescent="0.2">
      <c r="A5809">
        <v>3</v>
      </c>
      <c r="B5809" s="2">
        <v>2650</v>
      </c>
      <c r="C5809" s="17">
        <v>2.96</v>
      </c>
      <c r="D5809" s="2">
        <v>2.95</v>
      </c>
      <c r="G5809" s="17">
        <v>84</v>
      </c>
      <c r="H5809" s="2">
        <v>61</v>
      </c>
      <c r="I5809" s="2">
        <v>72.599999999999994</v>
      </c>
      <c r="J5809" s="2">
        <v>61</v>
      </c>
      <c r="K5809" s="2">
        <v>72.599999999999994</v>
      </c>
      <c r="L5809" s="2">
        <v>72.599999999999994</v>
      </c>
      <c r="M5809" s="2">
        <v>15</v>
      </c>
      <c r="N5809" s="2">
        <v>17.899999999999999</v>
      </c>
      <c r="O5809" s="2">
        <v>8</v>
      </c>
      <c r="P5809" s="2">
        <v>9.5</v>
      </c>
      <c r="S5809" s="2">
        <v>26</v>
      </c>
      <c r="T5809" s="2">
        <v>31</v>
      </c>
      <c r="U5809" s="2">
        <v>35</v>
      </c>
      <c r="V5809" s="2">
        <v>41.7</v>
      </c>
      <c r="Y5809" s="2">
        <v>23</v>
      </c>
      <c r="Z5809" s="2">
        <v>27.4</v>
      </c>
      <c r="AE5809" s="2">
        <v>83</v>
      </c>
      <c r="AF5809" s="2">
        <v>60</v>
      </c>
      <c r="AG5809" s="2">
        <v>72.3</v>
      </c>
      <c r="AH5809" s="2">
        <v>60</v>
      </c>
      <c r="AI5809" s="2">
        <v>72.3</v>
      </c>
      <c r="AJ5809" s="2">
        <v>72.3</v>
      </c>
      <c r="AK5809" s="2">
        <v>9</v>
      </c>
      <c r="AL5809" s="2">
        <v>10.8</v>
      </c>
      <c r="AM5809" s="2">
        <v>14</v>
      </c>
      <c r="AN5809" s="2">
        <v>16.899999999999999</v>
      </c>
      <c r="AQ5809" s="2">
        <v>32</v>
      </c>
      <c r="AR5809" s="2">
        <v>38.6</v>
      </c>
      <c r="AS5809" s="2">
        <v>28</v>
      </c>
      <c r="AT5809" s="2">
        <v>33.700000000000003</v>
      </c>
      <c r="AW5809" s="2">
        <v>23</v>
      </c>
      <c r="AX5809" s="2">
        <v>27.7</v>
      </c>
      <c r="AZ5809" s="2">
        <v>1</v>
      </c>
    </row>
    <row r="5810" spans="1:53" ht="12.75" customHeight="1" x14ac:dyDescent="0.2">
      <c r="A5810">
        <v>3</v>
      </c>
      <c r="B5810" s="2">
        <v>2651</v>
      </c>
      <c r="C5810" s="17">
        <v>2.85</v>
      </c>
      <c r="D5810" s="2">
        <v>2.9</v>
      </c>
      <c r="G5810" s="17">
        <v>41</v>
      </c>
      <c r="H5810" s="2">
        <v>28</v>
      </c>
      <c r="I5810" s="2">
        <v>68.3</v>
      </c>
      <c r="J5810" s="2">
        <v>28</v>
      </c>
      <c r="K5810" s="2">
        <v>68.3</v>
      </c>
      <c r="L5810" s="2">
        <v>68.3</v>
      </c>
      <c r="M5810" s="2">
        <v>6</v>
      </c>
      <c r="N5810" s="2">
        <v>14.6</v>
      </c>
      <c r="O5810" s="2">
        <v>7</v>
      </c>
      <c r="P5810" s="2">
        <v>17.100000000000001</v>
      </c>
      <c r="Q5810" s="2">
        <v>1</v>
      </c>
      <c r="R5810" s="2">
        <v>2.4</v>
      </c>
      <c r="S5810" s="2">
        <v>11</v>
      </c>
      <c r="T5810" s="2">
        <v>26.8</v>
      </c>
      <c r="U5810" s="2">
        <v>16</v>
      </c>
      <c r="V5810" s="2">
        <v>39</v>
      </c>
      <c r="Y5810" s="2">
        <v>13</v>
      </c>
      <c r="Z5810" s="2">
        <v>31.7</v>
      </c>
      <c r="AB5810" s="2">
        <v>2</v>
      </c>
      <c r="AE5810" s="2">
        <v>41</v>
      </c>
      <c r="AF5810" s="2">
        <v>30</v>
      </c>
      <c r="AG5810" s="2">
        <v>73.2</v>
      </c>
      <c r="AH5810" s="2">
        <v>30</v>
      </c>
      <c r="AI5810" s="2">
        <v>73.2</v>
      </c>
      <c r="AJ5810" s="2">
        <v>73.2</v>
      </c>
      <c r="AK5810" s="2">
        <v>6</v>
      </c>
      <c r="AL5810" s="2">
        <v>14.6</v>
      </c>
      <c r="AM5810" s="2">
        <v>5</v>
      </c>
      <c r="AN5810" s="2">
        <v>12.2</v>
      </c>
      <c r="AO5810" s="2">
        <v>1</v>
      </c>
      <c r="AP5810" s="2">
        <v>2.4</v>
      </c>
      <c r="AQ5810" s="2">
        <v>13</v>
      </c>
      <c r="AR5810" s="2">
        <v>31.7</v>
      </c>
      <c r="AS5810" s="2">
        <v>16</v>
      </c>
      <c r="AT5810" s="2">
        <v>39</v>
      </c>
      <c r="AW5810" s="2">
        <v>11</v>
      </c>
      <c r="AX5810" s="2">
        <v>26.8</v>
      </c>
      <c r="AZ5810" s="2">
        <v>2</v>
      </c>
    </row>
    <row r="5811" spans="1:53" ht="12.75" customHeight="1" x14ac:dyDescent="0.2">
      <c r="A5811">
        <v>3</v>
      </c>
      <c r="B5811" s="2">
        <v>2652</v>
      </c>
      <c r="C5811" s="17">
        <v>2.83</v>
      </c>
      <c r="D5811" s="2">
        <v>2.67</v>
      </c>
      <c r="G5811" s="17">
        <v>59</v>
      </c>
      <c r="H5811" s="2">
        <v>39</v>
      </c>
      <c r="I5811" s="2">
        <v>66.099999999999994</v>
      </c>
      <c r="J5811" s="2">
        <v>39</v>
      </c>
      <c r="K5811" s="2">
        <v>66.099999999999994</v>
      </c>
      <c r="L5811" s="2">
        <v>66.099999999999994</v>
      </c>
      <c r="M5811" s="2">
        <v>10</v>
      </c>
      <c r="N5811" s="2">
        <v>16.899999999999999</v>
      </c>
      <c r="O5811" s="2">
        <v>10</v>
      </c>
      <c r="P5811" s="2">
        <v>16.899999999999999</v>
      </c>
      <c r="S5811" s="2">
        <v>19</v>
      </c>
      <c r="T5811" s="2">
        <v>32.200000000000003</v>
      </c>
      <c r="U5811" s="2">
        <v>20</v>
      </c>
      <c r="V5811" s="2">
        <v>33.9</v>
      </c>
      <c r="Y5811" s="2">
        <v>20</v>
      </c>
      <c r="Z5811" s="2">
        <v>33.9</v>
      </c>
      <c r="AB5811" s="2">
        <v>3</v>
      </c>
      <c r="AE5811" s="2">
        <v>60</v>
      </c>
      <c r="AF5811" s="2">
        <v>36</v>
      </c>
      <c r="AG5811" s="2">
        <v>60</v>
      </c>
      <c r="AH5811" s="2">
        <v>36</v>
      </c>
      <c r="AI5811" s="2">
        <v>60</v>
      </c>
      <c r="AJ5811" s="2">
        <v>60</v>
      </c>
      <c r="AK5811" s="2">
        <v>12</v>
      </c>
      <c r="AL5811" s="2">
        <v>20</v>
      </c>
      <c r="AM5811" s="2">
        <v>12</v>
      </c>
      <c r="AN5811" s="2">
        <v>20</v>
      </c>
      <c r="AQ5811" s="2">
        <v>20</v>
      </c>
      <c r="AR5811" s="2">
        <v>33.299999999999997</v>
      </c>
      <c r="AS5811" s="2">
        <v>16</v>
      </c>
      <c r="AT5811" s="2">
        <v>26.7</v>
      </c>
      <c r="AW5811" s="2">
        <v>24</v>
      </c>
      <c r="AX5811" s="2">
        <v>40</v>
      </c>
      <c r="AZ5811" s="2">
        <v>2</v>
      </c>
    </row>
    <row r="5812" spans="1:53" ht="12.75" customHeight="1" x14ac:dyDescent="0.2">
      <c r="A5812">
        <v>3</v>
      </c>
      <c r="B5812" s="2">
        <v>2653</v>
      </c>
      <c r="C5812" s="17">
        <v>3.07</v>
      </c>
      <c r="D5812" s="2">
        <v>2.75</v>
      </c>
      <c r="G5812" s="17">
        <v>56</v>
      </c>
      <c r="H5812" s="2">
        <v>44</v>
      </c>
      <c r="I5812" s="2">
        <v>78.599999999999994</v>
      </c>
      <c r="J5812" s="2">
        <v>44</v>
      </c>
      <c r="K5812" s="2">
        <v>78.599999999999994</v>
      </c>
      <c r="L5812" s="2">
        <v>78.599999999999994</v>
      </c>
      <c r="M5812" s="2">
        <v>4</v>
      </c>
      <c r="N5812" s="2">
        <v>7.1</v>
      </c>
      <c r="O5812" s="2">
        <v>8</v>
      </c>
      <c r="P5812" s="2">
        <v>14.3</v>
      </c>
      <c r="S5812" s="2">
        <v>24</v>
      </c>
      <c r="T5812" s="2">
        <v>42.9</v>
      </c>
      <c r="U5812" s="2">
        <v>20</v>
      </c>
      <c r="V5812" s="2">
        <v>35.700000000000003</v>
      </c>
      <c r="Y5812" s="2">
        <v>12</v>
      </c>
      <c r="Z5812" s="2">
        <v>21.4</v>
      </c>
      <c r="AE5812" s="2">
        <v>56</v>
      </c>
      <c r="AF5812" s="2">
        <v>35</v>
      </c>
      <c r="AG5812" s="2">
        <v>62.5</v>
      </c>
      <c r="AH5812" s="2">
        <v>35</v>
      </c>
      <c r="AI5812" s="2">
        <v>62.5</v>
      </c>
      <c r="AJ5812" s="2">
        <v>62.5</v>
      </c>
      <c r="AK5812" s="2">
        <v>8</v>
      </c>
      <c r="AL5812" s="2">
        <v>14.3</v>
      </c>
      <c r="AM5812" s="2">
        <v>13</v>
      </c>
      <c r="AN5812" s="2">
        <v>23.2</v>
      </c>
      <c r="AQ5812" s="2">
        <v>20</v>
      </c>
      <c r="AR5812" s="2">
        <v>35.700000000000003</v>
      </c>
      <c r="AS5812" s="2">
        <v>15</v>
      </c>
      <c r="AT5812" s="2">
        <v>26.8</v>
      </c>
      <c r="AW5812" s="2">
        <v>21</v>
      </c>
      <c r="AX5812" s="2">
        <v>37.5</v>
      </c>
    </row>
    <row r="5813" spans="1:53" ht="12.75" customHeight="1" x14ac:dyDescent="0.2">
      <c r="A5813">
        <v>3</v>
      </c>
      <c r="B5813" s="2">
        <v>2656</v>
      </c>
      <c r="C5813" s="17">
        <v>2.64</v>
      </c>
      <c r="D5813" s="2">
        <v>2.4</v>
      </c>
      <c r="G5813" s="17">
        <v>50</v>
      </c>
      <c r="H5813" s="2">
        <v>29</v>
      </c>
      <c r="I5813" s="2">
        <v>58</v>
      </c>
      <c r="J5813" s="2">
        <v>29</v>
      </c>
      <c r="K5813" s="2">
        <v>58</v>
      </c>
      <c r="L5813" s="2">
        <v>58</v>
      </c>
      <c r="M5813" s="2">
        <v>9</v>
      </c>
      <c r="N5813" s="2">
        <v>18</v>
      </c>
      <c r="O5813" s="2">
        <v>12</v>
      </c>
      <c r="P5813" s="2">
        <v>24</v>
      </c>
      <c r="S5813" s="2">
        <v>17</v>
      </c>
      <c r="T5813" s="2">
        <v>34</v>
      </c>
      <c r="U5813" s="2">
        <v>12</v>
      </c>
      <c r="V5813" s="2">
        <v>24</v>
      </c>
      <c r="Y5813" s="2">
        <v>21</v>
      </c>
      <c r="Z5813" s="2">
        <v>42</v>
      </c>
      <c r="AE5813" s="2">
        <v>50</v>
      </c>
      <c r="AF5813" s="2">
        <v>24</v>
      </c>
      <c r="AG5813" s="2">
        <v>48</v>
      </c>
      <c r="AH5813" s="2">
        <v>24</v>
      </c>
      <c r="AI5813" s="2">
        <v>48</v>
      </c>
      <c r="AJ5813" s="2">
        <v>48</v>
      </c>
      <c r="AK5813" s="2">
        <v>11</v>
      </c>
      <c r="AL5813" s="2">
        <v>22</v>
      </c>
      <c r="AM5813" s="2">
        <v>15</v>
      </c>
      <c r="AN5813" s="2">
        <v>30</v>
      </c>
      <c r="AQ5813" s="2">
        <v>17</v>
      </c>
      <c r="AR5813" s="2">
        <v>34</v>
      </c>
      <c r="AS5813" s="2">
        <v>7</v>
      </c>
      <c r="AT5813" s="2">
        <v>14</v>
      </c>
      <c r="AW5813" s="2">
        <v>26</v>
      </c>
      <c r="AX5813" s="2">
        <v>52</v>
      </c>
    </row>
    <row r="5814" spans="1:53" ht="12.75" customHeight="1" x14ac:dyDescent="0.2">
      <c r="A5814">
        <v>3</v>
      </c>
      <c r="B5814" s="2">
        <v>2657</v>
      </c>
      <c r="C5814" s="17">
        <v>3.45</v>
      </c>
      <c r="D5814" s="2">
        <v>3.08</v>
      </c>
      <c r="G5814" s="17">
        <v>94</v>
      </c>
      <c r="H5814" s="2">
        <v>81</v>
      </c>
      <c r="I5814" s="2">
        <v>84.4</v>
      </c>
      <c r="J5814" s="2">
        <v>81</v>
      </c>
      <c r="K5814" s="2">
        <v>84.4</v>
      </c>
      <c r="L5814" s="2">
        <v>86.2</v>
      </c>
      <c r="M5814" s="2">
        <v>3</v>
      </c>
      <c r="N5814" s="2">
        <v>3.1</v>
      </c>
      <c r="O5814" s="2">
        <v>10</v>
      </c>
      <c r="P5814" s="2">
        <v>10.4</v>
      </c>
      <c r="S5814" s="2">
        <v>16</v>
      </c>
      <c r="T5814" s="2">
        <v>16.7</v>
      </c>
      <c r="U5814" s="2">
        <v>65</v>
      </c>
      <c r="V5814" s="2">
        <v>67.7</v>
      </c>
      <c r="W5814" s="2">
        <v>2</v>
      </c>
      <c r="X5814" s="2">
        <v>2.1</v>
      </c>
      <c r="Y5814" s="2">
        <v>15</v>
      </c>
      <c r="Z5814" s="2">
        <v>15.6</v>
      </c>
      <c r="AE5814" s="2">
        <v>96</v>
      </c>
      <c r="AF5814" s="2">
        <v>74</v>
      </c>
      <c r="AG5814" s="2">
        <v>77.099999999999994</v>
      </c>
      <c r="AH5814" s="2">
        <v>74</v>
      </c>
      <c r="AI5814" s="2">
        <v>77.099999999999994</v>
      </c>
      <c r="AJ5814" s="2">
        <v>77.099999999999994</v>
      </c>
      <c r="AK5814" s="2">
        <v>11</v>
      </c>
      <c r="AL5814" s="2">
        <v>11.5</v>
      </c>
      <c r="AM5814" s="2">
        <v>11</v>
      </c>
      <c r="AN5814" s="2">
        <v>11.5</v>
      </c>
      <c r="AQ5814" s="2">
        <v>33</v>
      </c>
      <c r="AR5814" s="2">
        <v>34.4</v>
      </c>
      <c r="AS5814" s="2">
        <v>41</v>
      </c>
      <c r="AT5814" s="2">
        <v>42.7</v>
      </c>
      <c r="AW5814" s="2">
        <v>22</v>
      </c>
      <c r="AX5814" s="2">
        <v>22.9</v>
      </c>
    </row>
    <row r="5815" spans="1:53" ht="12.75" customHeight="1" x14ac:dyDescent="0.2">
      <c r="A5815">
        <v>3</v>
      </c>
      <c r="B5815" s="2">
        <v>2659</v>
      </c>
      <c r="C5815" s="17">
        <v>2.63</v>
      </c>
      <c r="D5815" s="2">
        <v>2.23</v>
      </c>
      <c r="G5815" s="17">
        <v>64</v>
      </c>
      <c r="H5815" s="2">
        <v>43</v>
      </c>
      <c r="I5815" s="2">
        <v>67.2</v>
      </c>
      <c r="J5815" s="2">
        <v>43</v>
      </c>
      <c r="K5815" s="2">
        <v>67.2</v>
      </c>
      <c r="L5815" s="2">
        <v>67.2</v>
      </c>
      <c r="M5815" s="2">
        <v>14</v>
      </c>
      <c r="N5815" s="2">
        <v>21.9</v>
      </c>
      <c r="O5815" s="2">
        <v>7</v>
      </c>
      <c r="P5815" s="2">
        <v>10.9</v>
      </c>
      <c r="Q5815" s="2">
        <v>1</v>
      </c>
      <c r="R5815" s="2">
        <v>1.6</v>
      </c>
      <c r="S5815" s="2">
        <v>28</v>
      </c>
      <c r="T5815" s="2">
        <v>43.8</v>
      </c>
      <c r="U5815" s="2">
        <v>14</v>
      </c>
      <c r="V5815" s="2">
        <v>21.9</v>
      </c>
      <c r="Y5815" s="2">
        <v>21</v>
      </c>
      <c r="Z5815" s="2">
        <v>32.799999999999997</v>
      </c>
      <c r="AE5815" s="2">
        <v>64</v>
      </c>
      <c r="AF5815" s="2">
        <v>23</v>
      </c>
      <c r="AG5815" s="2">
        <v>35.9</v>
      </c>
      <c r="AH5815" s="2">
        <v>23</v>
      </c>
      <c r="AI5815" s="2">
        <v>35.9</v>
      </c>
      <c r="AJ5815" s="2">
        <v>35.9</v>
      </c>
      <c r="AK5815" s="2">
        <v>15</v>
      </c>
      <c r="AL5815" s="2">
        <v>23.4</v>
      </c>
      <c r="AM5815" s="2">
        <v>26</v>
      </c>
      <c r="AN5815" s="2">
        <v>40.6</v>
      </c>
      <c r="AQ5815" s="2">
        <v>16</v>
      </c>
      <c r="AR5815" s="2">
        <v>25</v>
      </c>
      <c r="AS5815" s="2">
        <v>7</v>
      </c>
      <c r="AT5815" s="2">
        <v>10.9</v>
      </c>
      <c r="AW5815" s="2">
        <v>41</v>
      </c>
      <c r="AX5815" s="2">
        <v>64.099999999999994</v>
      </c>
    </row>
    <row r="5816" spans="1:53" ht="12.75" customHeight="1" x14ac:dyDescent="0.2">
      <c r="A5816">
        <v>3</v>
      </c>
      <c r="B5816" s="2">
        <v>2662</v>
      </c>
      <c r="C5816" s="17">
        <v>3.14</v>
      </c>
      <c r="D5816" s="2">
        <v>2.6</v>
      </c>
      <c r="G5816" s="17">
        <v>78</v>
      </c>
      <c r="H5816" s="2">
        <v>64</v>
      </c>
      <c r="I5816" s="2">
        <v>82.1</v>
      </c>
      <c r="J5816" s="2">
        <v>64</v>
      </c>
      <c r="K5816" s="2">
        <v>82.1</v>
      </c>
      <c r="L5816" s="2">
        <v>82.1</v>
      </c>
      <c r="M5816" s="2">
        <v>8</v>
      </c>
      <c r="N5816" s="2">
        <v>10.3</v>
      </c>
      <c r="O5816" s="2">
        <v>6</v>
      </c>
      <c r="P5816" s="2">
        <v>7.7</v>
      </c>
      <c r="Q5816" s="2">
        <v>2</v>
      </c>
      <c r="R5816" s="2">
        <v>2.6</v>
      </c>
      <c r="S5816" s="2">
        <v>23</v>
      </c>
      <c r="T5816" s="2">
        <v>29.5</v>
      </c>
      <c r="U5816" s="2">
        <v>39</v>
      </c>
      <c r="V5816" s="2">
        <v>50</v>
      </c>
      <c r="Y5816" s="2">
        <v>14</v>
      </c>
      <c r="Z5816" s="2">
        <v>17.899999999999999</v>
      </c>
      <c r="AC5816" s="2">
        <v>1</v>
      </c>
      <c r="AE5816" s="2">
        <v>78</v>
      </c>
      <c r="AF5816" s="2">
        <v>48</v>
      </c>
      <c r="AG5816" s="2">
        <v>61.5</v>
      </c>
      <c r="AH5816" s="2">
        <v>48</v>
      </c>
      <c r="AI5816" s="2">
        <v>61.5</v>
      </c>
      <c r="AJ5816" s="2">
        <v>61.5</v>
      </c>
      <c r="AK5816" s="2">
        <v>13</v>
      </c>
      <c r="AL5816" s="2">
        <v>16.7</v>
      </c>
      <c r="AM5816" s="2">
        <v>17</v>
      </c>
      <c r="AN5816" s="2">
        <v>21.8</v>
      </c>
      <c r="AO5816" s="2">
        <v>2</v>
      </c>
      <c r="AP5816" s="2">
        <v>2.6</v>
      </c>
      <c r="AQ5816" s="2">
        <v>28</v>
      </c>
      <c r="AR5816" s="2">
        <v>35.9</v>
      </c>
      <c r="AS5816" s="2">
        <v>18</v>
      </c>
      <c r="AT5816" s="2">
        <v>23.1</v>
      </c>
      <c r="AW5816" s="2">
        <v>30</v>
      </c>
      <c r="AX5816" s="2">
        <v>38.5</v>
      </c>
      <c r="BA5816" s="2">
        <v>1</v>
      </c>
    </row>
    <row r="5817" spans="1:53" ht="12.75" customHeight="1" x14ac:dyDescent="0.2">
      <c r="A5817">
        <v>3</v>
      </c>
      <c r="B5817" s="2">
        <v>2664</v>
      </c>
      <c r="C5817" s="17">
        <v>3</v>
      </c>
      <c r="D5817" s="2">
        <v>3.02</v>
      </c>
      <c r="G5817" s="17">
        <v>51</v>
      </c>
      <c r="H5817" s="2">
        <v>38</v>
      </c>
      <c r="I5817" s="2">
        <v>74.5</v>
      </c>
      <c r="J5817" s="2">
        <v>38</v>
      </c>
      <c r="K5817" s="2">
        <v>74.5</v>
      </c>
      <c r="L5817" s="2">
        <v>74.5</v>
      </c>
      <c r="M5817" s="2">
        <v>4</v>
      </c>
      <c r="N5817" s="2">
        <v>7.8</v>
      </c>
      <c r="O5817" s="2">
        <v>9</v>
      </c>
      <c r="P5817" s="2">
        <v>17.600000000000001</v>
      </c>
      <c r="S5817" s="2">
        <v>21</v>
      </c>
      <c r="T5817" s="2">
        <v>41.2</v>
      </c>
      <c r="U5817" s="2">
        <v>17</v>
      </c>
      <c r="V5817" s="2">
        <v>33.299999999999997</v>
      </c>
      <c r="Y5817" s="2">
        <v>13</v>
      </c>
      <c r="Z5817" s="2">
        <v>25.5</v>
      </c>
      <c r="AE5817" s="2">
        <v>51</v>
      </c>
      <c r="AF5817" s="2">
        <v>42</v>
      </c>
      <c r="AG5817" s="2">
        <v>82.4</v>
      </c>
      <c r="AH5817" s="2">
        <v>42</v>
      </c>
      <c r="AI5817" s="2">
        <v>82.4</v>
      </c>
      <c r="AJ5817" s="2">
        <v>82.4</v>
      </c>
      <c r="AK5817" s="2">
        <v>3</v>
      </c>
      <c r="AL5817" s="2">
        <v>5.9</v>
      </c>
      <c r="AM5817" s="2">
        <v>6</v>
      </c>
      <c r="AN5817" s="2">
        <v>11.8</v>
      </c>
      <c r="AQ5817" s="2">
        <v>29</v>
      </c>
      <c r="AR5817" s="2">
        <v>56.9</v>
      </c>
      <c r="AS5817" s="2">
        <v>13</v>
      </c>
      <c r="AT5817" s="2">
        <v>25.5</v>
      </c>
      <c r="AW5817" s="2">
        <v>9</v>
      </c>
      <c r="AX5817" s="2">
        <v>17.600000000000001</v>
      </c>
    </row>
    <row r="5818" spans="1:53" ht="12.75" customHeight="1" x14ac:dyDescent="0.2">
      <c r="A5818">
        <v>3</v>
      </c>
      <c r="B5818" s="2">
        <v>2666</v>
      </c>
      <c r="C5818" s="17">
        <v>3.21</v>
      </c>
      <c r="D5818" s="2">
        <v>2.68</v>
      </c>
      <c r="G5818" s="17">
        <v>19</v>
      </c>
      <c r="H5818" s="2">
        <v>14</v>
      </c>
      <c r="I5818" s="2">
        <v>73.7</v>
      </c>
      <c r="J5818" s="2">
        <v>14</v>
      </c>
      <c r="K5818" s="2">
        <v>73.7</v>
      </c>
      <c r="L5818" s="2">
        <v>73.7</v>
      </c>
      <c r="O5818" s="2">
        <v>5</v>
      </c>
      <c r="P5818" s="2">
        <v>26.3</v>
      </c>
      <c r="S5818" s="2">
        <v>5</v>
      </c>
      <c r="T5818" s="2">
        <v>26.3</v>
      </c>
      <c r="U5818" s="2">
        <v>9</v>
      </c>
      <c r="V5818" s="2">
        <v>47.4</v>
      </c>
      <c r="Y5818" s="2">
        <v>5</v>
      </c>
      <c r="Z5818" s="2">
        <v>26.3</v>
      </c>
      <c r="AC5818" s="2">
        <v>1</v>
      </c>
      <c r="AE5818" s="2">
        <v>19</v>
      </c>
      <c r="AF5818" s="2">
        <v>13</v>
      </c>
      <c r="AG5818" s="2">
        <v>68.400000000000006</v>
      </c>
      <c r="AH5818" s="2">
        <v>13</v>
      </c>
      <c r="AI5818" s="2">
        <v>68.400000000000006</v>
      </c>
      <c r="AJ5818" s="2">
        <v>68.400000000000006</v>
      </c>
      <c r="AK5818" s="2">
        <v>3</v>
      </c>
      <c r="AL5818" s="2">
        <v>15.8</v>
      </c>
      <c r="AM5818" s="2">
        <v>3</v>
      </c>
      <c r="AN5818" s="2">
        <v>15.8</v>
      </c>
      <c r="AQ5818" s="2">
        <v>10</v>
      </c>
      <c r="AR5818" s="2">
        <v>52.6</v>
      </c>
      <c r="AS5818" s="2">
        <v>3</v>
      </c>
      <c r="AT5818" s="2">
        <v>15.8</v>
      </c>
      <c r="AW5818" s="2">
        <v>6</v>
      </c>
      <c r="AX5818" s="2">
        <v>31.6</v>
      </c>
      <c r="BA5818" s="2">
        <v>1</v>
      </c>
    </row>
    <row r="5819" spans="1:53" ht="12.75" customHeight="1" x14ac:dyDescent="0.2">
      <c r="A5819">
        <v>3</v>
      </c>
      <c r="B5819" s="2">
        <v>2667</v>
      </c>
      <c r="C5819" s="17">
        <v>3.6</v>
      </c>
      <c r="D5819" s="2">
        <v>3.63</v>
      </c>
      <c r="G5819" s="17">
        <v>98</v>
      </c>
      <c r="H5819" s="2">
        <v>94</v>
      </c>
      <c r="I5819" s="2">
        <v>95.9</v>
      </c>
      <c r="J5819" s="2">
        <v>94</v>
      </c>
      <c r="K5819" s="2">
        <v>95.9</v>
      </c>
      <c r="L5819" s="2">
        <v>95.9</v>
      </c>
      <c r="M5819" s="2">
        <v>3</v>
      </c>
      <c r="N5819" s="2">
        <v>3.1</v>
      </c>
      <c r="O5819" s="2">
        <v>1</v>
      </c>
      <c r="P5819" s="2">
        <v>1</v>
      </c>
      <c r="S5819" s="2">
        <v>28</v>
      </c>
      <c r="T5819" s="2">
        <v>28.6</v>
      </c>
      <c r="U5819" s="2">
        <v>66</v>
      </c>
      <c r="V5819" s="2">
        <v>67.3</v>
      </c>
      <c r="Y5819" s="2">
        <v>4</v>
      </c>
      <c r="Z5819" s="2">
        <v>4.0999999999999996</v>
      </c>
      <c r="AC5819" s="2">
        <v>1</v>
      </c>
      <c r="AE5819" s="2">
        <v>98</v>
      </c>
      <c r="AF5819" s="2">
        <v>92</v>
      </c>
      <c r="AG5819" s="2">
        <v>93.9</v>
      </c>
      <c r="AH5819" s="2">
        <v>92</v>
      </c>
      <c r="AI5819" s="2">
        <v>93.9</v>
      </c>
      <c r="AJ5819" s="2">
        <v>93.9</v>
      </c>
      <c r="AK5819" s="2">
        <v>3</v>
      </c>
      <c r="AL5819" s="2">
        <v>3.1</v>
      </c>
      <c r="AM5819" s="2">
        <v>3</v>
      </c>
      <c r="AN5819" s="2">
        <v>3.1</v>
      </c>
      <c r="AQ5819" s="2">
        <v>21</v>
      </c>
      <c r="AR5819" s="2">
        <v>21.4</v>
      </c>
      <c r="AS5819" s="2">
        <v>71</v>
      </c>
      <c r="AT5819" s="2">
        <v>72.400000000000006</v>
      </c>
      <c r="AW5819" s="2">
        <v>6</v>
      </c>
      <c r="AX5819" s="2">
        <v>6.1</v>
      </c>
      <c r="BA5819" s="2">
        <v>1</v>
      </c>
    </row>
    <row r="5820" spans="1:53" ht="12.75" customHeight="1" x14ac:dyDescent="0.2">
      <c r="A5820">
        <v>3</v>
      </c>
      <c r="B5820" s="2">
        <v>2668</v>
      </c>
      <c r="C5820" s="17">
        <v>3.21</v>
      </c>
      <c r="D5820" s="2">
        <v>2.59</v>
      </c>
      <c r="G5820" s="17">
        <v>38</v>
      </c>
      <c r="H5820" s="2">
        <v>31</v>
      </c>
      <c r="I5820" s="2">
        <v>81.599999999999994</v>
      </c>
      <c r="J5820" s="2">
        <v>31</v>
      </c>
      <c r="K5820" s="2">
        <v>81.599999999999994</v>
      </c>
      <c r="L5820" s="2">
        <v>81.599999999999994</v>
      </c>
      <c r="M5820" s="2">
        <v>3</v>
      </c>
      <c r="N5820" s="2">
        <v>7.9</v>
      </c>
      <c r="O5820" s="2">
        <v>4</v>
      </c>
      <c r="P5820" s="2">
        <v>10.5</v>
      </c>
      <c r="S5820" s="2">
        <v>13</v>
      </c>
      <c r="T5820" s="2">
        <v>34.200000000000003</v>
      </c>
      <c r="U5820" s="2">
        <v>18</v>
      </c>
      <c r="V5820" s="2">
        <v>47.4</v>
      </c>
      <c r="Y5820" s="2">
        <v>7</v>
      </c>
      <c r="Z5820" s="2">
        <v>18.399999999999999</v>
      </c>
      <c r="AA5820" s="2">
        <v>1</v>
      </c>
      <c r="AC5820" s="2">
        <v>1</v>
      </c>
      <c r="AE5820" s="2">
        <v>38</v>
      </c>
      <c r="AF5820" s="2">
        <v>22</v>
      </c>
      <c r="AG5820" s="2">
        <v>56.4</v>
      </c>
      <c r="AH5820" s="2">
        <v>22</v>
      </c>
      <c r="AI5820" s="2">
        <v>56.4</v>
      </c>
      <c r="AJ5820" s="2">
        <v>57.9</v>
      </c>
      <c r="AK5820" s="2">
        <v>2</v>
      </c>
      <c r="AL5820" s="2">
        <v>5.0999999999999996</v>
      </c>
      <c r="AM5820" s="2">
        <v>14</v>
      </c>
      <c r="AN5820" s="2">
        <v>35.9</v>
      </c>
      <c r="AQ5820" s="2">
        <v>17</v>
      </c>
      <c r="AR5820" s="2">
        <v>43.6</v>
      </c>
      <c r="AS5820" s="2">
        <v>5</v>
      </c>
      <c r="AT5820" s="2">
        <v>12.8</v>
      </c>
      <c r="AU5820" s="2">
        <v>1</v>
      </c>
      <c r="AV5820" s="2">
        <v>2.6</v>
      </c>
      <c r="AW5820" s="2">
        <v>17</v>
      </c>
      <c r="AX5820" s="2">
        <v>43.6</v>
      </c>
      <c r="BA5820" s="2">
        <v>1</v>
      </c>
    </row>
    <row r="5821" spans="1:53" ht="12.75" customHeight="1" x14ac:dyDescent="0.2">
      <c r="A5821">
        <v>3</v>
      </c>
      <c r="B5821" s="2">
        <v>2669</v>
      </c>
      <c r="C5821" s="17">
        <v>2.69</v>
      </c>
      <c r="D5821" s="2">
        <v>2.74</v>
      </c>
      <c r="G5821" s="17">
        <v>67</v>
      </c>
      <c r="H5821" s="2">
        <v>44</v>
      </c>
      <c r="I5821" s="2">
        <v>64.7</v>
      </c>
      <c r="J5821" s="2">
        <v>44</v>
      </c>
      <c r="K5821" s="2">
        <v>64.7</v>
      </c>
      <c r="L5821" s="2">
        <v>65.7</v>
      </c>
      <c r="M5821" s="2">
        <v>13</v>
      </c>
      <c r="N5821" s="2">
        <v>19.100000000000001</v>
      </c>
      <c r="O5821" s="2">
        <v>10</v>
      </c>
      <c r="P5821" s="2">
        <v>14.7</v>
      </c>
      <c r="S5821" s="2">
        <v>26</v>
      </c>
      <c r="T5821" s="2">
        <v>38.200000000000003</v>
      </c>
      <c r="U5821" s="2">
        <v>18</v>
      </c>
      <c r="V5821" s="2">
        <v>26.5</v>
      </c>
      <c r="W5821" s="2">
        <v>1</v>
      </c>
      <c r="X5821" s="2">
        <v>1.5</v>
      </c>
      <c r="Y5821" s="2">
        <v>24</v>
      </c>
      <c r="Z5821" s="2">
        <v>35.299999999999997</v>
      </c>
      <c r="AB5821" s="2">
        <v>1</v>
      </c>
      <c r="AC5821" s="2">
        <v>7</v>
      </c>
      <c r="AE5821" s="2">
        <v>67</v>
      </c>
      <c r="AF5821" s="2">
        <v>43</v>
      </c>
      <c r="AG5821" s="2">
        <v>63.2</v>
      </c>
      <c r="AH5821" s="2">
        <v>43</v>
      </c>
      <c r="AI5821" s="2">
        <v>63.2</v>
      </c>
      <c r="AJ5821" s="2">
        <v>64.2</v>
      </c>
      <c r="AK5821" s="2">
        <v>5</v>
      </c>
      <c r="AL5821" s="2">
        <v>7.4</v>
      </c>
      <c r="AM5821" s="2">
        <v>19</v>
      </c>
      <c r="AN5821" s="2">
        <v>27.9</v>
      </c>
      <c r="AQ5821" s="2">
        <v>29</v>
      </c>
      <c r="AR5821" s="2">
        <v>42.6</v>
      </c>
      <c r="AS5821" s="2">
        <v>14</v>
      </c>
      <c r="AT5821" s="2">
        <v>20.6</v>
      </c>
      <c r="AU5821" s="2">
        <v>1</v>
      </c>
      <c r="AV5821" s="2">
        <v>1.5</v>
      </c>
      <c r="AW5821" s="2">
        <v>25</v>
      </c>
      <c r="AX5821" s="2">
        <v>36.799999999999997</v>
      </c>
      <c r="AZ5821" s="2">
        <v>1</v>
      </c>
      <c r="BA5821" s="2">
        <v>7</v>
      </c>
    </row>
    <row r="5822" spans="1:53" ht="12.75" customHeight="1" x14ac:dyDescent="0.2">
      <c r="A5822">
        <v>3</v>
      </c>
      <c r="B5822" s="2">
        <v>2677</v>
      </c>
      <c r="C5822" s="17">
        <v>2.82</v>
      </c>
      <c r="D5822" s="2">
        <v>2.38</v>
      </c>
      <c r="G5822" s="17">
        <v>68</v>
      </c>
      <c r="H5822" s="2">
        <v>49</v>
      </c>
      <c r="I5822" s="2">
        <v>72.099999999999994</v>
      </c>
      <c r="J5822" s="2">
        <v>49</v>
      </c>
      <c r="K5822" s="2">
        <v>72.099999999999994</v>
      </c>
      <c r="L5822" s="2">
        <v>72.099999999999994</v>
      </c>
      <c r="M5822" s="2">
        <v>8</v>
      </c>
      <c r="N5822" s="2">
        <v>11.8</v>
      </c>
      <c r="O5822" s="2">
        <v>11</v>
      </c>
      <c r="P5822" s="2">
        <v>16.2</v>
      </c>
      <c r="Q5822" s="2">
        <v>1</v>
      </c>
      <c r="R5822" s="2">
        <v>1.5</v>
      </c>
      <c r="S5822" s="2">
        <v>30</v>
      </c>
      <c r="T5822" s="2">
        <v>44.1</v>
      </c>
      <c r="U5822" s="2">
        <v>18</v>
      </c>
      <c r="V5822" s="2">
        <v>26.5</v>
      </c>
      <c r="Y5822" s="2">
        <v>19</v>
      </c>
      <c r="Z5822" s="2">
        <v>27.9</v>
      </c>
      <c r="AC5822" s="2">
        <v>1</v>
      </c>
      <c r="AE5822" s="2">
        <v>67</v>
      </c>
      <c r="AF5822" s="2">
        <v>32</v>
      </c>
      <c r="AG5822" s="2">
        <v>47.1</v>
      </c>
      <c r="AH5822" s="2">
        <v>32</v>
      </c>
      <c r="AI5822" s="2">
        <v>47.1</v>
      </c>
      <c r="AJ5822" s="2">
        <v>47.8</v>
      </c>
      <c r="AK5822" s="2">
        <v>12</v>
      </c>
      <c r="AL5822" s="2">
        <v>17.600000000000001</v>
      </c>
      <c r="AM5822" s="2">
        <v>23</v>
      </c>
      <c r="AN5822" s="2">
        <v>33.799999999999997</v>
      </c>
      <c r="AQ5822" s="2">
        <v>24</v>
      </c>
      <c r="AR5822" s="2">
        <v>35.299999999999997</v>
      </c>
      <c r="AS5822" s="2">
        <v>8</v>
      </c>
      <c r="AT5822" s="2">
        <v>11.8</v>
      </c>
      <c r="AU5822" s="2">
        <v>1</v>
      </c>
      <c r="AV5822" s="2">
        <v>1.5</v>
      </c>
      <c r="AW5822" s="2">
        <v>36</v>
      </c>
      <c r="AX5822" s="2">
        <v>52.9</v>
      </c>
      <c r="BA5822" s="2">
        <v>1</v>
      </c>
    </row>
    <row r="5823" spans="1:53" ht="12.75" customHeight="1" x14ac:dyDescent="0.2">
      <c r="A5823">
        <v>3</v>
      </c>
      <c r="B5823" s="2">
        <v>2678</v>
      </c>
      <c r="C5823" s="17">
        <v>2.96</v>
      </c>
      <c r="D5823" s="2">
        <v>2.57</v>
      </c>
      <c r="G5823" s="17">
        <v>23</v>
      </c>
      <c r="H5823" s="2">
        <v>18</v>
      </c>
      <c r="I5823" s="2">
        <v>78.3</v>
      </c>
      <c r="J5823" s="2">
        <v>18</v>
      </c>
      <c r="K5823" s="2">
        <v>78.3</v>
      </c>
      <c r="L5823" s="2">
        <v>78.3</v>
      </c>
      <c r="M5823" s="2">
        <v>3</v>
      </c>
      <c r="N5823" s="2">
        <v>13</v>
      </c>
      <c r="O5823" s="2">
        <v>2</v>
      </c>
      <c r="P5823" s="2">
        <v>8.6999999999999993</v>
      </c>
      <c r="Q5823" s="2">
        <v>1</v>
      </c>
      <c r="R5823" s="2">
        <v>4.3</v>
      </c>
      <c r="S5823" s="2">
        <v>7</v>
      </c>
      <c r="T5823" s="2">
        <v>30.4</v>
      </c>
      <c r="U5823" s="2">
        <v>10</v>
      </c>
      <c r="V5823" s="2">
        <v>43.5</v>
      </c>
      <c r="Y5823" s="2">
        <v>5</v>
      </c>
      <c r="Z5823" s="2">
        <v>21.7</v>
      </c>
      <c r="AE5823" s="2">
        <v>23</v>
      </c>
      <c r="AF5823" s="2">
        <v>15</v>
      </c>
      <c r="AG5823" s="2">
        <v>65.2</v>
      </c>
      <c r="AH5823" s="2">
        <v>15</v>
      </c>
      <c r="AI5823" s="2">
        <v>65.2</v>
      </c>
      <c r="AJ5823" s="2">
        <v>65.2</v>
      </c>
      <c r="AK5823" s="2">
        <v>3</v>
      </c>
      <c r="AL5823" s="2">
        <v>13</v>
      </c>
      <c r="AM5823" s="2">
        <v>5</v>
      </c>
      <c r="AN5823" s="2">
        <v>21.7</v>
      </c>
      <c r="AO5823" s="2">
        <v>1</v>
      </c>
      <c r="AP5823" s="2">
        <v>4.3</v>
      </c>
      <c r="AQ5823" s="2">
        <v>10</v>
      </c>
      <c r="AR5823" s="2">
        <v>43.5</v>
      </c>
      <c r="AS5823" s="2">
        <v>4</v>
      </c>
      <c r="AT5823" s="2">
        <v>17.399999999999999</v>
      </c>
      <c r="AW5823" s="2">
        <v>8</v>
      </c>
      <c r="AX5823" s="2">
        <v>34.799999999999997</v>
      </c>
    </row>
    <row r="5824" spans="1:53" ht="12.75" customHeight="1" x14ac:dyDescent="0.2">
      <c r="A5824">
        <v>3</v>
      </c>
      <c r="B5824" s="2">
        <v>2688</v>
      </c>
      <c r="C5824" s="17">
        <v>3.19</v>
      </c>
      <c r="D5824" s="2">
        <v>3</v>
      </c>
      <c r="G5824" s="17">
        <v>21</v>
      </c>
      <c r="H5824" s="2">
        <v>17</v>
      </c>
      <c r="I5824" s="2">
        <v>81</v>
      </c>
      <c r="J5824" s="2">
        <v>17</v>
      </c>
      <c r="K5824" s="2">
        <v>81</v>
      </c>
      <c r="L5824" s="2">
        <v>81</v>
      </c>
      <c r="M5824" s="2">
        <v>2</v>
      </c>
      <c r="N5824" s="2">
        <v>9.5</v>
      </c>
      <c r="O5824" s="2">
        <v>2</v>
      </c>
      <c r="P5824" s="2">
        <v>9.5</v>
      </c>
      <c r="S5824" s="2">
        <v>7</v>
      </c>
      <c r="T5824" s="2">
        <v>33.299999999999997</v>
      </c>
      <c r="U5824" s="2">
        <v>10</v>
      </c>
      <c r="V5824" s="2">
        <v>47.6</v>
      </c>
      <c r="Y5824" s="2">
        <v>4</v>
      </c>
      <c r="Z5824" s="2">
        <v>19</v>
      </c>
      <c r="AE5824" s="2">
        <v>21</v>
      </c>
      <c r="AF5824" s="2">
        <v>15</v>
      </c>
      <c r="AG5824" s="2">
        <v>71.400000000000006</v>
      </c>
      <c r="AH5824" s="2">
        <v>15</v>
      </c>
      <c r="AI5824" s="2">
        <v>71.400000000000006</v>
      </c>
      <c r="AJ5824" s="2">
        <v>71.400000000000006</v>
      </c>
      <c r="AK5824" s="2">
        <v>3</v>
      </c>
      <c r="AL5824" s="2">
        <v>14.3</v>
      </c>
      <c r="AM5824" s="2">
        <v>3</v>
      </c>
      <c r="AN5824" s="2">
        <v>14.3</v>
      </c>
      <c r="AQ5824" s="2">
        <v>6</v>
      </c>
      <c r="AR5824" s="2">
        <v>28.6</v>
      </c>
      <c r="AS5824" s="2">
        <v>9</v>
      </c>
      <c r="AT5824" s="2">
        <v>42.9</v>
      </c>
      <c r="AW5824" s="2">
        <v>6</v>
      </c>
      <c r="AX5824" s="2">
        <v>28.6</v>
      </c>
    </row>
    <row r="5825" spans="1:53" ht="12.75" customHeight="1" x14ac:dyDescent="0.2">
      <c r="A5825">
        <v>3</v>
      </c>
      <c r="B5825" s="2">
        <v>2689</v>
      </c>
      <c r="C5825" s="17">
        <v>2.94</v>
      </c>
      <c r="D5825" s="2">
        <v>2.76</v>
      </c>
      <c r="G5825" s="17">
        <v>99</v>
      </c>
      <c r="H5825" s="2">
        <v>76</v>
      </c>
      <c r="I5825" s="2">
        <v>75.2</v>
      </c>
      <c r="J5825" s="2">
        <v>76</v>
      </c>
      <c r="K5825" s="2">
        <v>75.2</v>
      </c>
      <c r="L5825" s="2">
        <v>76.8</v>
      </c>
      <c r="M5825" s="2">
        <v>8</v>
      </c>
      <c r="N5825" s="2">
        <v>7.9</v>
      </c>
      <c r="O5825" s="2">
        <v>15</v>
      </c>
      <c r="P5825" s="2">
        <v>14.9</v>
      </c>
      <c r="Q5825" s="2">
        <v>3</v>
      </c>
      <c r="R5825" s="2">
        <v>3</v>
      </c>
      <c r="S5825" s="2">
        <v>33</v>
      </c>
      <c r="T5825" s="2">
        <v>32.700000000000003</v>
      </c>
      <c r="U5825" s="2">
        <v>40</v>
      </c>
      <c r="V5825" s="2">
        <v>39.6</v>
      </c>
      <c r="W5825" s="2">
        <v>2</v>
      </c>
      <c r="X5825" s="2">
        <v>2</v>
      </c>
      <c r="Y5825" s="2">
        <v>25</v>
      </c>
      <c r="Z5825" s="2">
        <v>24.8</v>
      </c>
      <c r="AE5825" s="2">
        <v>100</v>
      </c>
      <c r="AF5825" s="2">
        <v>62</v>
      </c>
      <c r="AG5825" s="2">
        <v>62</v>
      </c>
      <c r="AH5825" s="2">
        <v>62</v>
      </c>
      <c r="AI5825" s="2">
        <v>62</v>
      </c>
      <c r="AJ5825" s="2">
        <v>62</v>
      </c>
      <c r="AK5825" s="2">
        <v>11</v>
      </c>
      <c r="AL5825" s="2">
        <v>11</v>
      </c>
      <c r="AM5825" s="2">
        <v>27</v>
      </c>
      <c r="AN5825" s="2">
        <v>27</v>
      </c>
      <c r="AQ5825" s="2">
        <v>37</v>
      </c>
      <c r="AR5825" s="2">
        <v>37</v>
      </c>
      <c r="AS5825" s="2">
        <v>25</v>
      </c>
      <c r="AT5825" s="2">
        <v>25</v>
      </c>
      <c r="AW5825" s="2">
        <v>38</v>
      </c>
      <c r="AX5825" s="2">
        <v>38</v>
      </c>
      <c r="AZ5825" s="2">
        <v>1</v>
      </c>
    </row>
    <row r="5826" spans="1:53" ht="12.75" customHeight="1" x14ac:dyDescent="0.2">
      <c r="A5826">
        <v>3</v>
      </c>
      <c r="B5826" s="2">
        <v>2690</v>
      </c>
      <c r="C5826" s="17">
        <v>2.77</v>
      </c>
      <c r="D5826" s="2">
        <v>2.5499999999999998</v>
      </c>
      <c r="G5826" s="17">
        <v>74</v>
      </c>
      <c r="H5826" s="2">
        <v>46</v>
      </c>
      <c r="I5826" s="2">
        <v>61.3</v>
      </c>
      <c r="J5826" s="2">
        <v>46</v>
      </c>
      <c r="K5826" s="2">
        <v>61.3</v>
      </c>
      <c r="L5826" s="2">
        <v>62.2</v>
      </c>
      <c r="M5826" s="2">
        <v>9</v>
      </c>
      <c r="N5826" s="2">
        <v>12</v>
      </c>
      <c r="O5826" s="2">
        <v>19</v>
      </c>
      <c r="P5826" s="2">
        <v>25.3</v>
      </c>
      <c r="S5826" s="2">
        <v>23</v>
      </c>
      <c r="T5826" s="2">
        <v>30.7</v>
      </c>
      <c r="U5826" s="2">
        <v>23</v>
      </c>
      <c r="V5826" s="2">
        <v>30.7</v>
      </c>
      <c r="W5826" s="2">
        <v>1</v>
      </c>
      <c r="X5826" s="2">
        <v>1.3</v>
      </c>
      <c r="Y5826" s="2">
        <v>29</v>
      </c>
      <c r="Z5826" s="2">
        <v>38.700000000000003</v>
      </c>
      <c r="AC5826" s="2">
        <v>4</v>
      </c>
      <c r="AE5826" s="2">
        <v>74</v>
      </c>
      <c r="AF5826" s="2">
        <v>44</v>
      </c>
      <c r="AG5826" s="2">
        <v>58.7</v>
      </c>
      <c r="AH5826" s="2">
        <v>44</v>
      </c>
      <c r="AI5826" s="2">
        <v>58.7</v>
      </c>
      <c r="AJ5826" s="2">
        <v>59.5</v>
      </c>
      <c r="AK5826" s="2">
        <v>15</v>
      </c>
      <c r="AL5826" s="2">
        <v>20</v>
      </c>
      <c r="AM5826" s="2">
        <v>15</v>
      </c>
      <c r="AN5826" s="2">
        <v>20</v>
      </c>
      <c r="AQ5826" s="2">
        <v>30</v>
      </c>
      <c r="AR5826" s="2">
        <v>40</v>
      </c>
      <c r="AS5826" s="2">
        <v>14</v>
      </c>
      <c r="AT5826" s="2">
        <v>18.7</v>
      </c>
      <c r="AU5826" s="2">
        <v>1</v>
      </c>
      <c r="AV5826" s="2">
        <v>1.3</v>
      </c>
      <c r="AW5826" s="2">
        <v>31</v>
      </c>
      <c r="AX5826" s="2">
        <v>41.3</v>
      </c>
      <c r="BA5826" s="2">
        <v>4</v>
      </c>
    </row>
    <row r="5827" spans="1:53" ht="12.75" customHeight="1" x14ac:dyDescent="0.2">
      <c r="A5827">
        <v>3</v>
      </c>
      <c r="B5827" s="2">
        <v>2691</v>
      </c>
      <c r="C5827" s="17">
        <v>3.3</v>
      </c>
      <c r="D5827" s="2">
        <v>3.07</v>
      </c>
      <c r="G5827" s="17">
        <v>44</v>
      </c>
      <c r="H5827" s="2">
        <v>34</v>
      </c>
      <c r="I5827" s="2">
        <v>77.3</v>
      </c>
      <c r="J5827" s="2">
        <v>34</v>
      </c>
      <c r="K5827" s="2">
        <v>77.3</v>
      </c>
      <c r="L5827" s="2">
        <v>77.3</v>
      </c>
      <c r="M5827" s="2">
        <v>3</v>
      </c>
      <c r="N5827" s="2">
        <v>6.8</v>
      </c>
      <c r="O5827" s="2">
        <v>7</v>
      </c>
      <c r="P5827" s="2">
        <v>15.9</v>
      </c>
      <c r="S5827" s="2">
        <v>8</v>
      </c>
      <c r="T5827" s="2">
        <v>18.2</v>
      </c>
      <c r="U5827" s="2">
        <v>26</v>
      </c>
      <c r="V5827" s="2">
        <v>59.1</v>
      </c>
      <c r="Y5827" s="2">
        <v>10</v>
      </c>
      <c r="Z5827" s="2">
        <v>22.7</v>
      </c>
      <c r="AE5827" s="2">
        <v>44</v>
      </c>
      <c r="AF5827" s="2">
        <v>34</v>
      </c>
      <c r="AG5827" s="2">
        <v>77.3</v>
      </c>
      <c r="AH5827" s="2">
        <v>34</v>
      </c>
      <c r="AI5827" s="2">
        <v>77.3</v>
      </c>
      <c r="AJ5827" s="2">
        <v>77.3</v>
      </c>
      <c r="AK5827" s="2">
        <v>4</v>
      </c>
      <c r="AL5827" s="2">
        <v>9.1</v>
      </c>
      <c r="AM5827" s="2">
        <v>6</v>
      </c>
      <c r="AN5827" s="2">
        <v>13.6</v>
      </c>
      <c r="AQ5827" s="2">
        <v>17</v>
      </c>
      <c r="AR5827" s="2">
        <v>38.6</v>
      </c>
      <c r="AS5827" s="2">
        <v>17</v>
      </c>
      <c r="AT5827" s="2">
        <v>38.6</v>
      </c>
      <c r="AW5827" s="2">
        <v>10</v>
      </c>
      <c r="AX5827" s="2">
        <v>22.7</v>
      </c>
    </row>
    <row r="5828" spans="1:53" ht="12.75" customHeight="1" x14ac:dyDescent="0.2">
      <c r="A5828">
        <v>3</v>
      </c>
      <c r="B5828" s="2">
        <v>2693</v>
      </c>
      <c r="C5828" s="17">
        <v>2.9</v>
      </c>
      <c r="D5828" s="2">
        <v>2.86</v>
      </c>
      <c r="G5828" s="17">
        <v>21</v>
      </c>
      <c r="H5828" s="2">
        <v>14</v>
      </c>
      <c r="I5828" s="2">
        <v>66.7</v>
      </c>
      <c r="J5828" s="2">
        <v>14</v>
      </c>
      <c r="K5828" s="2">
        <v>66.7</v>
      </c>
      <c r="L5828" s="2">
        <v>66.7</v>
      </c>
      <c r="M5828" s="2">
        <v>4</v>
      </c>
      <c r="N5828" s="2">
        <v>19</v>
      </c>
      <c r="O5828" s="2">
        <v>3</v>
      </c>
      <c r="P5828" s="2">
        <v>14.3</v>
      </c>
      <c r="S5828" s="2">
        <v>5</v>
      </c>
      <c r="T5828" s="2">
        <v>23.8</v>
      </c>
      <c r="U5828" s="2">
        <v>9</v>
      </c>
      <c r="V5828" s="2">
        <v>42.9</v>
      </c>
      <c r="Y5828" s="2">
        <v>7</v>
      </c>
      <c r="Z5828" s="2">
        <v>33.299999999999997</v>
      </c>
      <c r="AE5828" s="2">
        <v>21</v>
      </c>
      <c r="AF5828" s="2">
        <v>15</v>
      </c>
      <c r="AG5828" s="2">
        <v>71.400000000000006</v>
      </c>
      <c r="AH5828" s="2">
        <v>15</v>
      </c>
      <c r="AI5828" s="2">
        <v>71.400000000000006</v>
      </c>
      <c r="AJ5828" s="2">
        <v>71.400000000000006</v>
      </c>
      <c r="AK5828" s="2">
        <v>2</v>
      </c>
      <c r="AL5828" s="2">
        <v>9.5</v>
      </c>
      <c r="AM5828" s="2">
        <v>4</v>
      </c>
      <c r="AN5828" s="2">
        <v>19</v>
      </c>
      <c r="AQ5828" s="2">
        <v>10</v>
      </c>
      <c r="AR5828" s="2">
        <v>47.6</v>
      </c>
      <c r="AS5828" s="2">
        <v>5</v>
      </c>
      <c r="AT5828" s="2">
        <v>23.8</v>
      </c>
      <c r="AW5828" s="2">
        <v>6</v>
      </c>
      <c r="AX5828" s="2">
        <v>28.6</v>
      </c>
    </row>
    <row r="5829" spans="1:53" ht="12.75" customHeight="1" x14ac:dyDescent="0.2">
      <c r="A5829">
        <v>3</v>
      </c>
      <c r="B5829" s="2">
        <v>2694</v>
      </c>
      <c r="C5829" s="17">
        <v>2.54</v>
      </c>
      <c r="D5829" s="2">
        <v>2.23</v>
      </c>
      <c r="G5829" s="17">
        <v>35</v>
      </c>
      <c r="H5829" s="2">
        <v>20</v>
      </c>
      <c r="I5829" s="2">
        <v>57.1</v>
      </c>
      <c r="J5829" s="2">
        <v>20</v>
      </c>
      <c r="K5829" s="2">
        <v>57.1</v>
      </c>
      <c r="L5829" s="2">
        <v>57.1</v>
      </c>
      <c r="M5829" s="2">
        <v>10</v>
      </c>
      <c r="N5829" s="2">
        <v>28.6</v>
      </c>
      <c r="O5829" s="2">
        <v>5</v>
      </c>
      <c r="P5829" s="2">
        <v>14.3</v>
      </c>
      <c r="S5829" s="2">
        <v>11</v>
      </c>
      <c r="T5829" s="2">
        <v>31.4</v>
      </c>
      <c r="U5829" s="2">
        <v>9</v>
      </c>
      <c r="V5829" s="2">
        <v>25.7</v>
      </c>
      <c r="Y5829" s="2">
        <v>15</v>
      </c>
      <c r="Z5829" s="2">
        <v>42.9</v>
      </c>
      <c r="AB5829" s="2">
        <v>1</v>
      </c>
      <c r="AE5829" s="2">
        <v>35</v>
      </c>
      <c r="AF5829" s="2">
        <v>13</v>
      </c>
      <c r="AG5829" s="2">
        <v>37.1</v>
      </c>
      <c r="AH5829" s="2">
        <v>13</v>
      </c>
      <c r="AI5829" s="2">
        <v>37.1</v>
      </c>
      <c r="AJ5829" s="2">
        <v>37.1</v>
      </c>
      <c r="AK5829" s="2">
        <v>10</v>
      </c>
      <c r="AL5829" s="2">
        <v>28.6</v>
      </c>
      <c r="AM5829" s="2">
        <v>12</v>
      </c>
      <c r="AN5829" s="2">
        <v>34.299999999999997</v>
      </c>
      <c r="AQ5829" s="2">
        <v>8</v>
      </c>
      <c r="AR5829" s="2">
        <v>22.9</v>
      </c>
      <c r="AS5829" s="2">
        <v>5</v>
      </c>
      <c r="AT5829" s="2">
        <v>14.3</v>
      </c>
      <c r="AW5829" s="2">
        <v>22</v>
      </c>
      <c r="AX5829" s="2">
        <v>62.9</v>
      </c>
      <c r="AZ5829" s="2">
        <v>1</v>
      </c>
    </row>
    <row r="5830" spans="1:53" ht="12.75" customHeight="1" x14ac:dyDescent="0.2">
      <c r="A5830">
        <v>3</v>
      </c>
      <c r="B5830" s="2">
        <v>2696</v>
      </c>
      <c r="C5830" s="17">
        <v>3.01</v>
      </c>
      <c r="D5830" s="2">
        <v>2.76</v>
      </c>
      <c r="G5830" s="17">
        <v>70</v>
      </c>
      <c r="H5830" s="2">
        <v>53</v>
      </c>
      <c r="I5830" s="2">
        <v>75.7</v>
      </c>
      <c r="J5830" s="2">
        <v>53</v>
      </c>
      <c r="K5830" s="2">
        <v>75.7</v>
      </c>
      <c r="L5830" s="2">
        <v>75.7</v>
      </c>
      <c r="M5830" s="2">
        <v>11</v>
      </c>
      <c r="N5830" s="2">
        <v>15.7</v>
      </c>
      <c r="O5830" s="2">
        <v>6</v>
      </c>
      <c r="P5830" s="2">
        <v>8.6</v>
      </c>
      <c r="S5830" s="2">
        <v>24</v>
      </c>
      <c r="T5830" s="2">
        <v>34.299999999999997</v>
      </c>
      <c r="U5830" s="2">
        <v>29</v>
      </c>
      <c r="V5830" s="2">
        <v>41.4</v>
      </c>
      <c r="Y5830" s="2">
        <v>17</v>
      </c>
      <c r="Z5830" s="2">
        <v>24.3</v>
      </c>
      <c r="AB5830" s="2">
        <v>1</v>
      </c>
      <c r="AE5830" s="2">
        <v>70</v>
      </c>
      <c r="AF5830" s="2">
        <v>43</v>
      </c>
      <c r="AG5830" s="2">
        <v>61.4</v>
      </c>
      <c r="AH5830" s="2">
        <v>43</v>
      </c>
      <c r="AI5830" s="2">
        <v>61.4</v>
      </c>
      <c r="AJ5830" s="2">
        <v>61.4</v>
      </c>
      <c r="AK5830" s="2">
        <v>9</v>
      </c>
      <c r="AL5830" s="2">
        <v>12.9</v>
      </c>
      <c r="AM5830" s="2">
        <v>18</v>
      </c>
      <c r="AN5830" s="2">
        <v>25.7</v>
      </c>
      <c r="AQ5830" s="2">
        <v>24</v>
      </c>
      <c r="AR5830" s="2">
        <v>34.299999999999997</v>
      </c>
      <c r="AS5830" s="2">
        <v>19</v>
      </c>
      <c r="AT5830" s="2">
        <v>27.1</v>
      </c>
      <c r="AW5830" s="2">
        <v>27</v>
      </c>
      <c r="AX5830" s="2">
        <v>38.6</v>
      </c>
      <c r="AZ5830" s="2">
        <v>1</v>
      </c>
    </row>
    <row r="5831" spans="1:53" ht="12.75" customHeight="1" x14ac:dyDescent="0.2">
      <c r="A5831">
        <v>3</v>
      </c>
      <c r="B5831" s="2">
        <v>2697</v>
      </c>
      <c r="C5831" s="17">
        <v>2.52</v>
      </c>
      <c r="D5831" s="2">
        <v>2.2599999999999998</v>
      </c>
      <c r="G5831" s="17">
        <v>62</v>
      </c>
      <c r="H5831" s="2">
        <v>29</v>
      </c>
      <c r="I5831" s="2">
        <v>46.8</v>
      </c>
      <c r="J5831" s="2">
        <v>29</v>
      </c>
      <c r="K5831" s="2">
        <v>46.8</v>
      </c>
      <c r="L5831" s="2">
        <v>46.8</v>
      </c>
      <c r="M5831" s="2">
        <v>15</v>
      </c>
      <c r="N5831" s="2">
        <v>24.2</v>
      </c>
      <c r="O5831" s="2">
        <v>18</v>
      </c>
      <c r="P5831" s="2">
        <v>29</v>
      </c>
      <c r="S5831" s="2">
        <v>11</v>
      </c>
      <c r="T5831" s="2">
        <v>17.7</v>
      </c>
      <c r="U5831" s="2">
        <v>18</v>
      </c>
      <c r="V5831" s="2">
        <v>29</v>
      </c>
      <c r="Y5831" s="2">
        <v>33</v>
      </c>
      <c r="Z5831" s="2">
        <v>53.2</v>
      </c>
      <c r="AC5831" s="2">
        <v>1</v>
      </c>
      <c r="AE5831" s="2">
        <v>61</v>
      </c>
      <c r="AF5831" s="2">
        <v>27</v>
      </c>
      <c r="AG5831" s="2">
        <v>43.5</v>
      </c>
      <c r="AH5831" s="2">
        <v>27</v>
      </c>
      <c r="AI5831" s="2">
        <v>43.5</v>
      </c>
      <c r="AJ5831" s="2">
        <v>44.3</v>
      </c>
      <c r="AK5831" s="2">
        <v>15</v>
      </c>
      <c r="AL5831" s="2">
        <v>24.2</v>
      </c>
      <c r="AM5831" s="2">
        <v>19</v>
      </c>
      <c r="AN5831" s="2">
        <v>30.6</v>
      </c>
      <c r="AQ5831" s="2">
        <v>21</v>
      </c>
      <c r="AR5831" s="2">
        <v>33.9</v>
      </c>
      <c r="AS5831" s="2">
        <v>6</v>
      </c>
      <c r="AT5831" s="2">
        <v>9.6999999999999993</v>
      </c>
      <c r="AU5831" s="2">
        <v>1</v>
      </c>
      <c r="AV5831" s="2">
        <v>1.6</v>
      </c>
      <c r="AW5831" s="2">
        <v>35</v>
      </c>
      <c r="AX5831" s="2">
        <v>56.5</v>
      </c>
      <c r="BA5831" s="2">
        <v>1</v>
      </c>
    </row>
    <row r="5832" spans="1:53" ht="12.75" customHeight="1" x14ac:dyDescent="0.2">
      <c r="A5832">
        <v>3</v>
      </c>
      <c r="B5832" s="2">
        <v>2699</v>
      </c>
      <c r="C5832" s="17">
        <v>2.31</v>
      </c>
      <c r="D5832" s="2">
        <v>1.98</v>
      </c>
      <c r="G5832" s="17">
        <v>90</v>
      </c>
      <c r="H5832" s="2">
        <v>41</v>
      </c>
      <c r="I5832" s="2">
        <v>43.6</v>
      </c>
      <c r="J5832" s="2">
        <v>41</v>
      </c>
      <c r="K5832" s="2">
        <v>43.6</v>
      </c>
      <c r="L5832" s="2">
        <v>45.6</v>
      </c>
      <c r="M5832" s="2">
        <v>24</v>
      </c>
      <c r="N5832" s="2">
        <v>25.5</v>
      </c>
      <c r="O5832" s="2">
        <v>25</v>
      </c>
      <c r="P5832" s="2">
        <v>26.6</v>
      </c>
      <c r="S5832" s="2">
        <v>21</v>
      </c>
      <c r="T5832" s="2">
        <v>22.3</v>
      </c>
      <c r="U5832" s="2">
        <v>20</v>
      </c>
      <c r="V5832" s="2">
        <v>21.3</v>
      </c>
      <c r="W5832" s="2">
        <v>4</v>
      </c>
      <c r="X5832" s="2">
        <v>4.3</v>
      </c>
      <c r="Y5832" s="2">
        <v>53</v>
      </c>
      <c r="Z5832" s="2">
        <v>56.4</v>
      </c>
      <c r="AB5832" s="2">
        <v>1</v>
      </c>
      <c r="AE5832" s="2">
        <v>90</v>
      </c>
      <c r="AF5832" s="2">
        <v>30</v>
      </c>
      <c r="AG5832" s="2">
        <v>31.9</v>
      </c>
      <c r="AH5832" s="2">
        <v>30</v>
      </c>
      <c r="AI5832" s="2">
        <v>31.9</v>
      </c>
      <c r="AJ5832" s="2">
        <v>33.299999999999997</v>
      </c>
      <c r="AK5832" s="2">
        <v>32</v>
      </c>
      <c r="AL5832" s="2">
        <v>34</v>
      </c>
      <c r="AM5832" s="2">
        <v>28</v>
      </c>
      <c r="AN5832" s="2">
        <v>29.8</v>
      </c>
      <c r="AQ5832" s="2">
        <v>22</v>
      </c>
      <c r="AR5832" s="2">
        <v>23.4</v>
      </c>
      <c r="AS5832" s="2">
        <v>8</v>
      </c>
      <c r="AT5832" s="2">
        <v>8.5</v>
      </c>
      <c r="AU5832" s="2">
        <v>4</v>
      </c>
      <c r="AV5832" s="2">
        <v>4.3</v>
      </c>
      <c r="AW5832" s="2">
        <v>64</v>
      </c>
      <c r="AX5832" s="2">
        <v>68.099999999999994</v>
      </c>
      <c r="AZ5832" s="2">
        <v>1</v>
      </c>
    </row>
    <row r="5833" spans="1:53" ht="12.75" customHeight="1" x14ac:dyDescent="0.2">
      <c r="A5833">
        <v>3</v>
      </c>
      <c r="B5833" s="2">
        <v>2703</v>
      </c>
      <c r="C5833" s="17">
        <v>3.42</v>
      </c>
      <c r="D5833" s="2">
        <v>3.34</v>
      </c>
      <c r="G5833" s="17">
        <v>72</v>
      </c>
      <c r="H5833" s="2">
        <v>64</v>
      </c>
      <c r="I5833" s="2">
        <v>87.7</v>
      </c>
      <c r="J5833" s="2">
        <v>64</v>
      </c>
      <c r="K5833" s="2">
        <v>87.7</v>
      </c>
      <c r="L5833" s="2">
        <v>88.9</v>
      </c>
      <c r="M5833" s="2">
        <v>5</v>
      </c>
      <c r="N5833" s="2">
        <v>6.8</v>
      </c>
      <c r="O5833" s="2">
        <v>3</v>
      </c>
      <c r="P5833" s="2">
        <v>4.0999999999999996</v>
      </c>
      <c r="S5833" s="2">
        <v>17</v>
      </c>
      <c r="T5833" s="2">
        <v>23.3</v>
      </c>
      <c r="U5833" s="2">
        <v>47</v>
      </c>
      <c r="V5833" s="2">
        <v>64.400000000000006</v>
      </c>
      <c r="W5833" s="2">
        <v>1</v>
      </c>
      <c r="X5833" s="2">
        <v>1.4</v>
      </c>
      <c r="Y5833" s="2">
        <v>9</v>
      </c>
      <c r="Z5833" s="2">
        <v>12.3</v>
      </c>
      <c r="AE5833" s="2">
        <v>72</v>
      </c>
      <c r="AF5833" s="2">
        <v>62</v>
      </c>
      <c r="AG5833" s="2">
        <v>84.9</v>
      </c>
      <c r="AH5833" s="2">
        <v>62</v>
      </c>
      <c r="AI5833" s="2">
        <v>84.9</v>
      </c>
      <c r="AJ5833" s="2">
        <v>86.1</v>
      </c>
      <c r="AK5833" s="2">
        <v>3</v>
      </c>
      <c r="AL5833" s="2">
        <v>4.0999999999999996</v>
      </c>
      <c r="AM5833" s="2">
        <v>7</v>
      </c>
      <c r="AN5833" s="2">
        <v>9.6</v>
      </c>
      <c r="AQ5833" s="2">
        <v>21</v>
      </c>
      <c r="AR5833" s="2">
        <v>28.8</v>
      </c>
      <c r="AS5833" s="2">
        <v>41</v>
      </c>
      <c r="AT5833" s="2">
        <v>56.2</v>
      </c>
      <c r="AU5833" s="2">
        <v>1</v>
      </c>
      <c r="AV5833" s="2">
        <v>1.4</v>
      </c>
      <c r="AW5833" s="2">
        <v>11</v>
      </c>
      <c r="AX5833" s="2">
        <v>15.1</v>
      </c>
    </row>
    <row r="5834" spans="1:53" ht="12.75" customHeight="1" x14ac:dyDescent="0.2">
      <c r="A5834">
        <v>3</v>
      </c>
      <c r="B5834" s="2">
        <v>2704</v>
      </c>
      <c r="C5834" s="17">
        <v>2.86</v>
      </c>
      <c r="D5834" s="2">
        <v>2.86</v>
      </c>
      <c r="G5834" s="17">
        <v>97</v>
      </c>
      <c r="H5834" s="2">
        <v>69</v>
      </c>
      <c r="I5834" s="2">
        <v>70.400000000000006</v>
      </c>
      <c r="J5834" s="2">
        <v>69</v>
      </c>
      <c r="K5834" s="2">
        <v>70.400000000000006</v>
      </c>
      <c r="L5834" s="2">
        <v>71.099999999999994</v>
      </c>
      <c r="M5834" s="2">
        <v>13</v>
      </c>
      <c r="N5834" s="2">
        <v>13.3</v>
      </c>
      <c r="O5834" s="2">
        <v>15</v>
      </c>
      <c r="P5834" s="2">
        <v>15.3</v>
      </c>
      <c r="S5834" s="2">
        <v>39</v>
      </c>
      <c r="T5834" s="2">
        <v>39.799999999999997</v>
      </c>
      <c r="U5834" s="2">
        <v>30</v>
      </c>
      <c r="V5834" s="2">
        <v>30.6</v>
      </c>
      <c r="W5834" s="2">
        <v>1</v>
      </c>
      <c r="X5834" s="2">
        <v>1</v>
      </c>
      <c r="Y5834" s="2">
        <v>29</v>
      </c>
      <c r="Z5834" s="2">
        <v>29.6</v>
      </c>
      <c r="AB5834" s="2">
        <v>3</v>
      </c>
      <c r="AE5834" s="2">
        <v>97</v>
      </c>
      <c r="AF5834" s="2">
        <v>71</v>
      </c>
      <c r="AG5834" s="2">
        <v>72.400000000000006</v>
      </c>
      <c r="AH5834" s="2">
        <v>71</v>
      </c>
      <c r="AI5834" s="2">
        <v>72.400000000000006</v>
      </c>
      <c r="AJ5834" s="2">
        <v>73.2</v>
      </c>
      <c r="AK5834" s="2">
        <v>12</v>
      </c>
      <c r="AL5834" s="2">
        <v>12.2</v>
      </c>
      <c r="AM5834" s="2">
        <v>14</v>
      </c>
      <c r="AN5834" s="2">
        <v>14.3</v>
      </c>
      <c r="AQ5834" s="2">
        <v>44</v>
      </c>
      <c r="AR5834" s="2">
        <v>44.9</v>
      </c>
      <c r="AS5834" s="2">
        <v>27</v>
      </c>
      <c r="AT5834" s="2">
        <v>27.6</v>
      </c>
      <c r="AU5834" s="2">
        <v>1</v>
      </c>
      <c r="AV5834" s="2">
        <v>1</v>
      </c>
      <c r="AW5834" s="2">
        <v>27</v>
      </c>
      <c r="AX5834" s="2">
        <v>27.6</v>
      </c>
      <c r="AZ5834" s="2">
        <v>3</v>
      </c>
    </row>
    <row r="5835" spans="1:53" ht="12.75" customHeight="1" x14ac:dyDescent="0.2">
      <c r="A5835">
        <v>3</v>
      </c>
      <c r="B5835" s="2">
        <v>2708</v>
      </c>
      <c r="C5835" s="17">
        <v>3.1</v>
      </c>
      <c r="D5835" s="2">
        <v>3.1</v>
      </c>
      <c r="G5835" s="17">
        <v>39</v>
      </c>
      <c r="H5835" s="2">
        <v>31</v>
      </c>
      <c r="I5835" s="2">
        <v>79.5</v>
      </c>
      <c r="J5835" s="2">
        <v>31</v>
      </c>
      <c r="K5835" s="2">
        <v>79.5</v>
      </c>
      <c r="L5835" s="2">
        <v>79.5</v>
      </c>
      <c r="M5835" s="2">
        <v>3</v>
      </c>
      <c r="N5835" s="2">
        <v>7.7</v>
      </c>
      <c r="O5835" s="2">
        <v>5</v>
      </c>
      <c r="P5835" s="2">
        <v>12.8</v>
      </c>
      <c r="S5835" s="2">
        <v>16</v>
      </c>
      <c r="T5835" s="2">
        <v>41</v>
      </c>
      <c r="U5835" s="2">
        <v>15</v>
      </c>
      <c r="V5835" s="2">
        <v>38.5</v>
      </c>
      <c r="Y5835" s="2">
        <v>8</v>
      </c>
      <c r="Z5835" s="2">
        <v>20.5</v>
      </c>
      <c r="AB5835" s="2">
        <v>2</v>
      </c>
      <c r="AC5835" s="2">
        <v>5</v>
      </c>
      <c r="AE5835" s="2">
        <v>39</v>
      </c>
      <c r="AF5835" s="2">
        <v>30</v>
      </c>
      <c r="AG5835" s="2">
        <v>76.900000000000006</v>
      </c>
      <c r="AH5835" s="2">
        <v>30</v>
      </c>
      <c r="AI5835" s="2">
        <v>76.900000000000006</v>
      </c>
      <c r="AJ5835" s="2">
        <v>76.900000000000006</v>
      </c>
      <c r="AM5835" s="2">
        <v>9</v>
      </c>
      <c r="AN5835" s="2">
        <v>23.1</v>
      </c>
      <c r="AQ5835" s="2">
        <v>17</v>
      </c>
      <c r="AR5835" s="2">
        <v>43.6</v>
      </c>
      <c r="AS5835" s="2">
        <v>13</v>
      </c>
      <c r="AT5835" s="2">
        <v>33.299999999999997</v>
      </c>
      <c r="AW5835" s="2">
        <v>9</v>
      </c>
      <c r="AX5835" s="2">
        <v>23.1</v>
      </c>
      <c r="AZ5835" s="2">
        <v>2</v>
      </c>
      <c r="BA5835" s="2">
        <v>5</v>
      </c>
    </row>
    <row r="5836" spans="1:53" ht="12.75" customHeight="1" x14ac:dyDescent="0.2">
      <c r="A5836">
        <v>3</v>
      </c>
      <c r="B5836" s="2">
        <v>2712</v>
      </c>
      <c r="C5836" s="17">
        <v>2.2999999999999998</v>
      </c>
      <c r="D5836" s="2">
        <v>2</v>
      </c>
      <c r="G5836" s="17">
        <v>20</v>
      </c>
      <c r="H5836" s="2">
        <v>9</v>
      </c>
      <c r="I5836" s="2">
        <v>45</v>
      </c>
      <c r="J5836" s="2">
        <v>9</v>
      </c>
      <c r="K5836" s="2">
        <v>45</v>
      </c>
      <c r="L5836" s="2">
        <v>45</v>
      </c>
      <c r="M5836" s="2">
        <v>3</v>
      </c>
      <c r="N5836" s="2">
        <v>15</v>
      </c>
      <c r="O5836" s="2">
        <v>8</v>
      </c>
      <c r="P5836" s="2">
        <v>40</v>
      </c>
      <c r="S5836" s="2">
        <v>9</v>
      </c>
      <c r="T5836" s="2">
        <v>45</v>
      </c>
      <c r="Y5836" s="2">
        <v>11</v>
      </c>
      <c r="Z5836" s="2">
        <v>55</v>
      </c>
      <c r="AE5836" s="2">
        <v>20</v>
      </c>
      <c r="AF5836" s="2">
        <v>7</v>
      </c>
      <c r="AG5836" s="2">
        <v>35</v>
      </c>
      <c r="AH5836" s="2">
        <v>7</v>
      </c>
      <c r="AI5836" s="2">
        <v>35</v>
      </c>
      <c r="AJ5836" s="2">
        <v>35</v>
      </c>
      <c r="AK5836" s="2">
        <v>7</v>
      </c>
      <c r="AL5836" s="2">
        <v>35</v>
      </c>
      <c r="AM5836" s="2">
        <v>6</v>
      </c>
      <c r="AN5836" s="2">
        <v>30</v>
      </c>
      <c r="AQ5836" s="2">
        <v>7</v>
      </c>
      <c r="AR5836" s="2">
        <v>35</v>
      </c>
      <c r="AW5836" s="2">
        <v>13</v>
      </c>
      <c r="AX5836" s="2">
        <v>65</v>
      </c>
    </row>
    <row r="5837" spans="1:53" ht="12.75" customHeight="1" x14ac:dyDescent="0.2">
      <c r="A5837">
        <v>3</v>
      </c>
      <c r="B5837" s="2">
        <v>2713</v>
      </c>
      <c r="C5837" s="17">
        <v>3.07</v>
      </c>
      <c r="D5837" s="2">
        <v>2.66</v>
      </c>
      <c r="G5837" s="17">
        <v>128</v>
      </c>
      <c r="H5837" s="2">
        <v>93</v>
      </c>
      <c r="I5837" s="2">
        <v>72.7</v>
      </c>
      <c r="J5837" s="2">
        <v>93</v>
      </c>
      <c r="K5837" s="2">
        <v>72.7</v>
      </c>
      <c r="L5837" s="2">
        <v>72.7</v>
      </c>
      <c r="M5837" s="2">
        <v>9</v>
      </c>
      <c r="N5837" s="2">
        <v>7</v>
      </c>
      <c r="O5837" s="2">
        <v>26</v>
      </c>
      <c r="P5837" s="2">
        <v>20.3</v>
      </c>
      <c r="S5837" s="2">
        <v>40</v>
      </c>
      <c r="T5837" s="2">
        <v>31.3</v>
      </c>
      <c r="U5837" s="2">
        <v>53</v>
      </c>
      <c r="V5837" s="2">
        <v>41.4</v>
      </c>
      <c r="Y5837" s="2">
        <v>35</v>
      </c>
      <c r="Z5837" s="2">
        <v>27.3</v>
      </c>
      <c r="AB5837" s="2">
        <v>2</v>
      </c>
      <c r="AC5837" s="2">
        <v>1</v>
      </c>
      <c r="AE5837" s="2">
        <v>128</v>
      </c>
      <c r="AF5837" s="2">
        <v>79</v>
      </c>
      <c r="AG5837" s="2">
        <v>61.7</v>
      </c>
      <c r="AH5837" s="2">
        <v>79</v>
      </c>
      <c r="AI5837" s="2">
        <v>61.7</v>
      </c>
      <c r="AJ5837" s="2">
        <v>61.7</v>
      </c>
      <c r="AK5837" s="2">
        <v>18</v>
      </c>
      <c r="AL5837" s="2">
        <v>14.1</v>
      </c>
      <c r="AM5837" s="2">
        <v>31</v>
      </c>
      <c r="AN5837" s="2">
        <v>24.2</v>
      </c>
      <c r="AQ5837" s="2">
        <v>56</v>
      </c>
      <c r="AR5837" s="2">
        <v>43.8</v>
      </c>
      <c r="AS5837" s="2">
        <v>23</v>
      </c>
      <c r="AT5837" s="2">
        <v>18</v>
      </c>
      <c r="AW5837" s="2">
        <v>49</v>
      </c>
      <c r="AX5837" s="2">
        <v>38.299999999999997</v>
      </c>
      <c r="AZ5837" s="2">
        <v>2</v>
      </c>
      <c r="BA5837" s="2">
        <v>1</v>
      </c>
    </row>
    <row r="5838" spans="1:53" ht="12.75" customHeight="1" x14ac:dyDescent="0.2">
      <c r="A5838">
        <v>3</v>
      </c>
      <c r="B5838" s="2">
        <v>2714</v>
      </c>
      <c r="C5838" s="17">
        <v>2.59</v>
      </c>
      <c r="D5838" s="2">
        <v>2.61</v>
      </c>
      <c r="G5838" s="17">
        <v>74</v>
      </c>
      <c r="H5838" s="2">
        <v>40</v>
      </c>
      <c r="I5838" s="2">
        <v>53.3</v>
      </c>
      <c r="J5838" s="2">
        <v>40</v>
      </c>
      <c r="K5838" s="2">
        <v>53.3</v>
      </c>
      <c r="L5838" s="2">
        <v>54.1</v>
      </c>
      <c r="M5838" s="2">
        <v>16</v>
      </c>
      <c r="N5838" s="2">
        <v>21.3</v>
      </c>
      <c r="O5838" s="2">
        <v>18</v>
      </c>
      <c r="P5838" s="2">
        <v>24</v>
      </c>
      <c r="S5838" s="2">
        <v>18</v>
      </c>
      <c r="T5838" s="2">
        <v>24</v>
      </c>
      <c r="U5838" s="2">
        <v>22</v>
      </c>
      <c r="V5838" s="2">
        <v>29.3</v>
      </c>
      <c r="W5838" s="2">
        <v>1</v>
      </c>
      <c r="X5838" s="2">
        <v>1.3</v>
      </c>
      <c r="Y5838" s="2">
        <v>35</v>
      </c>
      <c r="Z5838" s="2">
        <v>46.7</v>
      </c>
      <c r="AC5838" s="2">
        <v>1</v>
      </c>
      <c r="AE5838" s="2">
        <v>75</v>
      </c>
      <c r="AF5838" s="2">
        <v>44</v>
      </c>
      <c r="AG5838" s="2">
        <v>58.7</v>
      </c>
      <c r="AH5838" s="2">
        <v>44</v>
      </c>
      <c r="AI5838" s="2">
        <v>58.7</v>
      </c>
      <c r="AJ5838" s="2">
        <v>58.7</v>
      </c>
      <c r="AK5838" s="2">
        <v>9</v>
      </c>
      <c r="AL5838" s="2">
        <v>12</v>
      </c>
      <c r="AM5838" s="2">
        <v>22</v>
      </c>
      <c r="AN5838" s="2">
        <v>29.3</v>
      </c>
      <c r="AQ5838" s="2">
        <v>33</v>
      </c>
      <c r="AR5838" s="2">
        <v>44</v>
      </c>
      <c r="AS5838" s="2">
        <v>11</v>
      </c>
      <c r="AT5838" s="2">
        <v>14.7</v>
      </c>
      <c r="AW5838" s="2">
        <v>31</v>
      </c>
      <c r="AX5838" s="2">
        <v>41.3</v>
      </c>
      <c r="BA5838" s="2">
        <v>1</v>
      </c>
    </row>
    <row r="5839" spans="1:53" ht="12.75" customHeight="1" x14ac:dyDescent="0.2">
      <c r="A5839">
        <v>3</v>
      </c>
      <c r="B5839" s="2">
        <v>2715</v>
      </c>
      <c r="C5839" s="17">
        <v>2.25</v>
      </c>
      <c r="D5839" s="2">
        <v>2.14</v>
      </c>
      <c r="G5839" s="17">
        <v>104</v>
      </c>
      <c r="H5839" s="2">
        <v>48</v>
      </c>
      <c r="I5839" s="2">
        <v>45.3</v>
      </c>
      <c r="J5839" s="2">
        <v>48</v>
      </c>
      <c r="K5839" s="2">
        <v>45.3</v>
      </c>
      <c r="L5839" s="2">
        <v>46.2</v>
      </c>
      <c r="M5839" s="2">
        <v>35</v>
      </c>
      <c r="N5839" s="2">
        <v>33</v>
      </c>
      <c r="O5839" s="2">
        <v>21</v>
      </c>
      <c r="P5839" s="2">
        <v>19.8</v>
      </c>
      <c r="S5839" s="2">
        <v>30</v>
      </c>
      <c r="T5839" s="2">
        <v>28.3</v>
      </c>
      <c r="U5839" s="2">
        <v>18</v>
      </c>
      <c r="V5839" s="2">
        <v>17</v>
      </c>
      <c r="W5839" s="2">
        <v>2</v>
      </c>
      <c r="X5839" s="2">
        <v>1.9</v>
      </c>
      <c r="Y5839" s="2">
        <v>58</v>
      </c>
      <c r="Z5839" s="2">
        <v>54.7</v>
      </c>
      <c r="AA5839" s="2">
        <v>1</v>
      </c>
      <c r="AE5839" s="2">
        <v>104</v>
      </c>
      <c r="AF5839" s="2">
        <v>42</v>
      </c>
      <c r="AG5839" s="2">
        <v>39.6</v>
      </c>
      <c r="AH5839" s="2">
        <v>42</v>
      </c>
      <c r="AI5839" s="2">
        <v>39.6</v>
      </c>
      <c r="AJ5839" s="2">
        <v>40.4</v>
      </c>
      <c r="AK5839" s="2">
        <v>29</v>
      </c>
      <c r="AL5839" s="2">
        <v>27.4</v>
      </c>
      <c r="AM5839" s="2">
        <v>33</v>
      </c>
      <c r="AN5839" s="2">
        <v>31.1</v>
      </c>
      <c r="AQ5839" s="2">
        <v>36</v>
      </c>
      <c r="AR5839" s="2">
        <v>34</v>
      </c>
      <c r="AS5839" s="2">
        <v>6</v>
      </c>
      <c r="AT5839" s="2">
        <v>5.7</v>
      </c>
      <c r="AU5839" s="2">
        <v>2</v>
      </c>
      <c r="AV5839" s="2">
        <v>1.9</v>
      </c>
      <c r="AW5839" s="2">
        <v>64</v>
      </c>
      <c r="AX5839" s="2">
        <v>60.4</v>
      </c>
      <c r="AY5839" s="2">
        <v>1</v>
      </c>
    </row>
    <row r="5840" spans="1:53" ht="12.75" customHeight="1" x14ac:dyDescent="0.2">
      <c r="A5840">
        <v>3</v>
      </c>
      <c r="B5840" s="2">
        <v>2716</v>
      </c>
      <c r="C5840" s="17">
        <v>3.02</v>
      </c>
      <c r="D5840" s="2">
        <v>2.81</v>
      </c>
      <c r="G5840" s="17">
        <v>135</v>
      </c>
      <c r="H5840" s="2">
        <v>98</v>
      </c>
      <c r="I5840" s="2">
        <v>72.099999999999994</v>
      </c>
      <c r="J5840" s="2">
        <v>98</v>
      </c>
      <c r="K5840" s="2">
        <v>72.099999999999994</v>
      </c>
      <c r="L5840" s="2">
        <v>72.599999999999994</v>
      </c>
      <c r="M5840" s="2">
        <v>16</v>
      </c>
      <c r="N5840" s="2">
        <v>11.8</v>
      </c>
      <c r="O5840" s="2">
        <v>21</v>
      </c>
      <c r="P5840" s="2">
        <v>15.4</v>
      </c>
      <c r="S5840" s="2">
        <v>39</v>
      </c>
      <c r="T5840" s="2">
        <v>28.7</v>
      </c>
      <c r="U5840" s="2">
        <v>59</v>
      </c>
      <c r="V5840" s="2">
        <v>43.4</v>
      </c>
      <c r="W5840" s="2">
        <v>1</v>
      </c>
      <c r="X5840" s="2">
        <v>0.7</v>
      </c>
      <c r="Y5840" s="2">
        <v>38</v>
      </c>
      <c r="Z5840" s="2">
        <v>27.9</v>
      </c>
      <c r="AC5840" s="2">
        <v>2</v>
      </c>
      <c r="AE5840" s="2">
        <v>135</v>
      </c>
      <c r="AF5840" s="2">
        <v>90</v>
      </c>
      <c r="AG5840" s="2">
        <v>66.2</v>
      </c>
      <c r="AH5840" s="2">
        <v>90</v>
      </c>
      <c r="AI5840" s="2">
        <v>66.2</v>
      </c>
      <c r="AJ5840" s="2">
        <v>66.7</v>
      </c>
      <c r="AK5840" s="2">
        <v>16</v>
      </c>
      <c r="AL5840" s="2">
        <v>11.8</v>
      </c>
      <c r="AM5840" s="2">
        <v>29</v>
      </c>
      <c r="AN5840" s="2">
        <v>21.3</v>
      </c>
      <c r="AQ5840" s="2">
        <v>52</v>
      </c>
      <c r="AR5840" s="2">
        <v>38.200000000000003</v>
      </c>
      <c r="AS5840" s="2">
        <v>38</v>
      </c>
      <c r="AT5840" s="2">
        <v>27.9</v>
      </c>
      <c r="AU5840" s="2">
        <v>1</v>
      </c>
      <c r="AV5840" s="2">
        <v>0.7</v>
      </c>
      <c r="AW5840" s="2">
        <v>46</v>
      </c>
      <c r="AX5840" s="2">
        <v>33.799999999999997</v>
      </c>
      <c r="BA5840" s="2">
        <v>2</v>
      </c>
    </row>
    <row r="5841" spans="1:53" ht="12.75" customHeight="1" x14ac:dyDescent="0.2">
      <c r="A5841">
        <v>3</v>
      </c>
      <c r="B5841" s="2">
        <v>2717</v>
      </c>
      <c r="C5841" s="17">
        <v>2.82</v>
      </c>
      <c r="D5841" s="2">
        <v>2.58</v>
      </c>
      <c r="G5841" s="17">
        <v>123</v>
      </c>
      <c r="H5841" s="2">
        <v>93</v>
      </c>
      <c r="I5841" s="2">
        <v>75.599999999999994</v>
      </c>
      <c r="J5841" s="2">
        <v>93</v>
      </c>
      <c r="K5841" s="2">
        <v>75.599999999999994</v>
      </c>
      <c r="L5841" s="2">
        <v>75.599999999999994</v>
      </c>
      <c r="M5841" s="2">
        <v>16</v>
      </c>
      <c r="N5841" s="2">
        <v>13</v>
      </c>
      <c r="O5841" s="2">
        <v>14</v>
      </c>
      <c r="P5841" s="2">
        <v>11.4</v>
      </c>
      <c r="Q5841" s="2">
        <v>4</v>
      </c>
      <c r="R5841" s="2">
        <v>3.3</v>
      </c>
      <c r="S5841" s="2">
        <v>53</v>
      </c>
      <c r="T5841" s="2">
        <v>43.1</v>
      </c>
      <c r="U5841" s="2">
        <v>36</v>
      </c>
      <c r="V5841" s="2">
        <v>29.3</v>
      </c>
      <c r="Y5841" s="2">
        <v>30</v>
      </c>
      <c r="Z5841" s="2">
        <v>24.4</v>
      </c>
      <c r="AB5841" s="2">
        <v>1</v>
      </c>
      <c r="AE5841" s="2">
        <v>123</v>
      </c>
      <c r="AF5841" s="2">
        <v>82</v>
      </c>
      <c r="AG5841" s="2">
        <v>66.7</v>
      </c>
      <c r="AH5841" s="2">
        <v>82</v>
      </c>
      <c r="AI5841" s="2">
        <v>66.7</v>
      </c>
      <c r="AJ5841" s="2">
        <v>66.7</v>
      </c>
      <c r="AK5841" s="2">
        <v>27</v>
      </c>
      <c r="AL5841" s="2">
        <v>22</v>
      </c>
      <c r="AM5841" s="2">
        <v>14</v>
      </c>
      <c r="AN5841" s="2">
        <v>11.4</v>
      </c>
      <c r="AQ5841" s="2">
        <v>66</v>
      </c>
      <c r="AR5841" s="2">
        <v>53.7</v>
      </c>
      <c r="AS5841" s="2">
        <v>16</v>
      </c>
      <c r="AT5841" s="2">
        <v>13</v>
      </c>
      <c r="AW5841" s="2">
        <v>41</v>
      </c>
      <c r="AX5841" s="2">
        <v>33.299999999999997</v>
      </c>
      <c r="AZ5841" s="2">
        <v>1</v>
      </c>
    </row>
    <row r="5842" spans="1:53" ht="12.75" customHeight="1" x14ac:dyDescent="0.2">
      <c r="A5842">
        <v>3</v>
      </c>
      <c r="B5842" s="2">
        <v>2719</v>
      </c>
      <c r="C5842" s="17">
        <v>3.44</v>
      </c>
      <c r="D5842" s="2">
        <v>3.17</v>
      </c>
      <c r="G5842" s="17">
        <v>18</v>
      </c>
      <c r="H5842" s="2">
        <v>16</v>
      </c>
      <c r="I5842" s="2">
        <v>88.9</v>
      </c>
      <c r="J5842" s="2">
        <v>16</v>
      </c>
      <c r="K5842" s="2">
        <v>88.9</v>
      </c>
      <c r="L5842" s="2">
        <v>88.9</v>
      </c>
      <c r="M5842" s="2">
        <v>1</v>
      </c>
      <c r="N5842" s="2">
        <v>5.6</v>
      </c>
      <c r="O5842" s="2">
        <v>1</v>
      </c>
      <c r="P5842" s="2">
        <v>5.6</v>
      </c>
      <c r="S5842" s="2">
        <v>5</v>
      </c>
      <c r="T5842" s="2">
        <v>27.8</v>
      </c>
      <c r="U5842" s="2">
        <v>11</v>
      </c>
      <c r="V5842" s="2">
        <v>61.1</v>
      </c>
      <c r="Y5842" s="2">
        <v>2</v>
      </c>
      <c r="Z5842" s="2">
        <v>11.1</v>
      </c>
      <c r="AE5842" s="2">
        <v>18</v>
      </c>
      <c r="AF5842" s="2">
        <v>14</v>
      </c>
      <c r="AG5842" s="2">
        <v>77.8</v>
      </c>
      <c r="AH5842" s="2">
        <v>14</v>
      </c>
      <c r="AI5842" s="2">
        <v>77.8</v>
      </c>
      <c r="AJ5842" s="2">
        <v>77.8</v>
      </c>
      <c r="AK5842" s="2">
        <v>1</v>
      </c>
      <c r="AL5842" s="2">
        <v>5.6</v>
      </c>
      <c r="AM5842" s="2">
        <v>3</v>
      </c>
      <c r="AN5842" s="2">
        <v>16.7</v>
      </c>
      <c r="AQ5842" s="2">
        <v>6</v>
      </c>
      <c r="AR5842" s="2">
        <v>33.299999999999997</v>
      </c>
      <c r="AS5842" s="2">
        <v>8</v>
      </c>
      <c r="AT5842" s="2">
        <v>44.4</v>
      </c>
      <c r="AW5842" s="2">
        <v>4</v>
      </c>
      <c r="AX5842" s="2">
        <v>22.2</v>
      </c>
    </row>
    <row r="5843" spans="1:53" ht="12.75" customHeight="1" x14ac:dyDescent="0.2">
      <c r="A5843">
        <v>3</v>
      </c>
      <c r="B5843" s="2">
        <v>2722</v>
      </c>
      <c r="C5843" s="17">
        <v>3.31</v>
      </c>
      <c r="D5843" s="2">
        <v>2.86</v>
      </c>
      <c r="G5843" s="17">
        <v>102</v>
      </c>
      <c r="H5843" s="2">
        <v>84</v>
      </c>
      <c r="I5843" s="2">
        <v>82.4</v>
      </c>
      <c r="J5843" s="2">
        <v>84</v>
      </c>
      <c r="K5843" s="2">
        <v>82.4</v>
      </c>
      <c r="L5843" s="2">
        <v>82.4</v>
      </c>
      <c r="M5843" s="2">
        <v>11</v>
      </c>
      <c r="N5843" s="2">
        <v>10.8</v>
      </c>
      <c r="O5843" s="2">
        <v>7</v>
      </c>
      <c r="P5843" s="2">
        <v>6.9</v>
      </c>
      <c r="S5843" s="2">
        <v>23</v>
      </c>
      <c r="T5843" s="2">
        <v>22.5</v>
      </c>
      <c r="U5843" s="2">
        <v>61</v>
      </c>
      <c r="V5843" s="2">
        <v>59.8</v>
      </c>
      <c r="Y5843" s="2">
        <v>18</v>
      </c>
      <c r="Z5843" s="2">
        <v>17.600000000000001</v>
      </c>
      <c r="AC5843" s="2">
        <v>3</v>
      </c>
      <c r="AE5843" s="2">
        <v>102</v>
      </c>
      <c r="AF5843" s="2">
        <v>73</v>
      </c>
      <c r="AG5843" s="2">
        <v>71.599999999999994</v>
      </c>
      <c r="AH5843" s="2">
        <v>73</v>
      </c>
      <c r="AI5843" s="2">
        <v>71.599999999999994</v>
      </c>
      <c r="AJ5843" s="2">
        <v>71.599999999999994</v>
      </c>
      <c r="AK5843" s="2">
        <v>11</v>
      </c>
      <c r="AL5843" s="2">
        <v>10.8</v>
      </c>
      <c r="AM5843" s="2">
        <v>18</v>
      </c>
      <c r="AN5843" s="2">
        <v>17.600000000000001</v>
      </c>
      <c r="AQ5843" s="2">
        <v>47</v>
      </c>
      <c r="AR5843" s="2">
        <v>46.1</v>
      </c>
      <c r="AS5843" s="2">
        <v>26</v>
      </c>
      <c r="AT5843" s="2">
        <v>25.5</v>
      </c>
      <c r="AW5843" s="2">
        <v>29</v>
      </c>
      <c r="AX5843" s="2">
        <v>28.4</v>
      </c>
      <c r="BA5843" s="2">
        <v>3</v>
      </c>
    </row>
    <row r="5844" spans="1:53" ht="12.75" customHeight="1" x14ac:dyDescent="0.2">
      <c r="A5844">
        <v>3</v>
      </c>
      <c r="B5844" s="2">
        <v>2723</v>
      </c>
      <c r="C5844" s="17">
        <v>3</v>
      </c>
      <c r="D5844" s="2">
        <v>2.39</v>
      </c>
      <c r="G5844" s="17">
        <v>80</v>
      </c>
      <c r="H5844" s="2">
        <v>64</v>
      </c>
      <c r="I5844" s="2">
        <v>80</v>
      </c>
      <c r="J5844" s="2">
        <v>64</v>
      </c>
      <c r="K5844" s="2">
        <v>80</v>
      </c>
      <c r="L5844" s="2">
        <v>80</v>
      </c>
      <c r="M5844" s="2">
        <v>11</v>
      </c>
      <c r="N5844" s="2">
        <v>13.8</v>
      </c>
      <c r="O5844" s="2">
        <v>5</v>
      </c>
      <c r="P5844" s="2">
        <v>6.3</v>
      </c>
      <c r="Q5844" s="2">
        <v>1</v>
      </c>
      <c r="R5844" s="2">
        <v>1.3</v>
      </c>
      <c r="S5844" s="2">
        <v>33</v>
      </c>
      <c r="T5844" s="2">
        <v>41.3</v>
      </c>
      <c r="U5844" s="2">
        <v>30</v>
      </c>
      <c r="V5844" s="2">
        <v>37.5</v>
      </c>
      <c r="Y5844" s="2">
        <v>16</v>
      </c>
      <c r="Z5844" s="2">
        <v>20</v>
      </c>
      <c r="AB5844" s="2">
        <v>3</v>
      </c>
      <c r="AE5844" s="2">
        <v>80</v>
      </c>
      <c r="AF5844" s="2">
        <v>38</v>
      </c>
      <c r="AG5844" s="2">
        <v>47.5</v>
      </c>
      <c r="AH5844" s="2">
        <v>38</v>
      </c>
      <c r="AI5844" s="2">
        <v>47.5</v>
      </c>
      <c r="AJ5844" s="2">
        <v>47.5</v>
      </c>
      <c r="AK5844" s="2">
        <v>20</v>
      </c>
      <c r="AL5844" s="2">
        <v>25</v>
      </c>
      <c r="AM5844" s="2">
        <v>22</v>
      </c>
      <c r="AN5844" s="2">
        <v>27.5</v>
      </c>
      <c r="AQ5844" s="2">
        <v>25</v>
      </c>
      <c r="AR5844" s="2">
        <v>31.3</v>
      </c>
      <c r="AS5844" s="2">
        <v>13</v>
      </c>
      <c r="AT5844" s="2">
        <v>16.3</v>
      </c>
      <c r="AW5844" s="2">
        <v>42</v>
      </c>
      <c r="AX5844" s="2">
        <v>52.5</v>
      </c>
      <c r="AZ5844" s="2">
        <v>3</v>
      </c>
    </row>
    <row r="5845" spans="1:53" ht="12.75" customHeight="1" x14ac:dyDescent="0.2">
      <c r="A5845">
        <v>3</v>
      </c>
      <c r="B5845" s="2">
        <v>2725</v>
      </c>
      <c r="C5845" s="17">
        <v>3.19</v>
      </c>
      <c r="D5845" s="2">
        <v>3.13</v>
      </c>
      <c r="G5845" s="17">
        <v>90</v>
      </c>
      <c r="H5845" s="2">
        <v>73</v>
      </c>
      <c r="I5845" s="2">
        <v>81.099999999999994</v>
      </c>
      <c r="J5845" s="2">
        <v>73</v>
      </c>
      <c r="K5845" s="2">
        <v>81.099999999999994</v>
      </c>
      <c r="L5845" s="2">
        <v>81.099999999999994</v>
      </c>
      <c r="M5845" s="2">
        <v>11</v>
      </c>
      <c r="N5845" s="2">
        <v>12.2</v>
      </c>
      <c r="O5845" s="2">
        <v>6</v>
      </c>
      <c r="P5845" s="2">
        <v>6.7</v>
      </c>
      <c r="S5845" s="2">
        <v>28</v>
      </c>
      <c r="T5845" s="2">
        <v>31.1</v>
      </c>
      <c r="U5845" s="2">
        <v>45</v>
      </c>
      <c r="V5845" s="2">
        <v>50</v>
      </c>
      <c r="Y5845" s="2">
        <v>17</v>
      </c>
      <c r="Z5845" s="2">
        <v>18.899999999999999</v>
      </c>
      <c r="AC5845" s="2">
        <v>4</v>
      </c>
      <c r="AE5845" s="2">
        <v>89</v>
      </c>
      <c r="AF5845" s="2">
        <v>65</v>
      </c>
      <c r="AG5845" s="2">
        <v>73</v>
      </c>
      <c r="AH5845" s="2">
        <v>65</v>
      </c>
      <c r="AI5845" s="2">
        <v>73</v>
      </c>
      <c r="AJ5845" s="2">
        <v>73</v>
      </c>
      <c r="AK5845" s="2">
        <v>10</v>
      </c>
      <c r="AL5845" s="2">
        <v>11.2</v>
      </c>
      <c r="AM5845" s="2">
        <v>14</v>
      </c>
      <c r="AN5845" s="2">
        <v>15.7</v>
      </c>
      <c r="AQ5845" s="2">
        <v>19</v>
      </c>
      <c r="AR5845" s="2">
        <v>21.3</v>
      </c>
      <c r="AS5845" s="2">
        <v>46</v>
      </c>
      <c r="AT5845" s="2">
        <v>51.7</v>
      </c>
      <c r="AW5845" s="2">
        <v>24</v>
      </c>
      <c r="AX5845" s="2">
        <v>27</v>
      </c>
      <c r="AZ5845" s="2">
        <v>1</v>
      </c>
      <c r="BA5845" s="2">
        <v>4</v>
      </c>
    </row>
    <row r="5846" spans="1:53" ht="12.75" customHeight="1" x14ac:dyDescent="0.2">
      <c r="A5846">
        <v>3</v>
      </c>
      <c r="B5846" s="2">
        <v>2726</v>
      </c>
      <c r="C5846" s="17">
        <v>2.65</v>
      </c>
      <c r="D5846" s="2">
        <v>2.2799999999999998</v>
      </c>
      <c r="G5846" s="17">
        <v>52</v>
      </c>
      <c r="H5846" s="2">
        <v>35</v>
      </c>
      <c r="I5846" s="2">
        <v>64.8</v>
      </c>
      <c r="J5846" s="2">
        <v>35</v>
      </c>
      <c r="K5846" s="2">
        <v>64.8</v>
      </c>
      <c r="L5846" s="2">
        <v>67.3</v>
      </c>
      <c r="M5846" s="2">
        <v>12</v>
      </c>
      <c r="N5846" s="2">
        <v>22.2</v>
      </c>
      <c r="O5846" s="2">
        <v>5</v>
      </c>
      <c r="P5846" s="2">
        <v>9.3000000000000007</v>
      </c>
      <c r="S5846" s="2">
        <v>19</v>
      </c>
      <c r="T5846" s="2">
        <v>35.200000000000003</v>
      </c>
      <c r="U5846" s="2">
        <v>16</v>
      </c>
      <c r="V5846" s="2">
        <v>29.6</v>
      </c>
      <c r="W5846" s="2">
        <v>2</v>
      </c>
      <c r="X5846" s="2">
        <v>3.7</v>
      </c>
      <c r="Y5846" s="2">
        <v>19</v>
      </c>
      <c r="Z5846" s="2">
        <v>35.200000000000003</v>
      </c>
      <c r="AE5846" s="2">
        <v>54</v>
      </c>
      <c r="AF5846" s="2">
        <v>21</v>
      </c>
      <c r="AG5846" s="2">
        <v>38.9</v>
      </c>
      <c r="AH5846" s="2">
        <v>21</v>
      </c>
      <c r="AI5846" s="2">
        <v>38.9</v>
      </c>
      <c r="AJ5846" s="2">
        <v>38.9</v>
      </c>
      <c r="AK5846" s="2">
        <v>16</v>
      </c>
      <c r="AL5846" s="2">
        <v>29.6</v>
      </c>
      <c r="AM5846" s="2">
        <v>17</v>
      </c>
      <c r="AN5846" s="2">
        <v>31.5</v>
      </c>
      <c r="AQ5846" s="2">
        <v>11</v>
      </c>
      <c r="AR5846" s="2">
        <v>20.399999999999999</v>
      </c>
      <c r="AS5846" s="2">
        <v>10</v>
      </c>
      <c r="AT5846" s="2">
        <v>18.5</v>
      </c>
      <c r="AW5846" s="2">
        <v>33</v>
      </c>
      <c r="AX5846" s="2">
        <v>61.1</v>
      </c>
    </row>
    <row r="5847" spans="1:53" ht="12.75" customHeight="1" x14ac:dyDescent="0.2">
      <c r="A5847">
        <v>3</v>
      </c>
      <c r="B5847" s="2">
        <v>2730</v>
      </c>
      <c r="C5847" s="17">
        <v>2.89</v>
      </c>
      <c r="D5847" s="2">
        <v>2.61</v>
      </c>
      <c r="G5847" s="17">
        <v>38</v>
      </c>
      <c r="H5847" s="2">
        <v>30</v>
      </c>
      <c r="I5847" s="2">
        <v>78.900000000000006</v>
      </c>
      <c r="J5847" s="2">
        <v>30</v>
      </c>
      <c r="K5847" s="2">
        <v>78.900000000000006</v>
      </c>
      <c r="L5847" s="2">
        <v>78.900000000000006</v>
      </c>
      <c r="M5847" s="2">
        <v>7</v>
      </c>
      <c r="N5847" s="2">
        <v>18.399999999999999</v>
      </c>
      <c r="O5847" s="2">
        <v>1</v>
      </c>
      <c r="P5847" s="2">
        <v>2.6</v>
      </c>
      <c r="Q5847" s="2">
        <v>2</v>
      </c>
      <c r="R5847" s="2">
        <v>5.3</v>
      </c>
      <c r="S5847" s="2">
        <v>11</v>
      </c>
      <c r="T5847" s="2">
        <v>28.9</v>
      </c>
      <c r="U5847" s="2">
        <v>17</v>
      </c>
      <c r="V5847" s="2">
        <v>44.7</v>
      </c>
      <c r="Y5847" s="2">
        <v>8</v>
      </c>
      <c r="Z5847" s="2">
        <v>21.1</v>
      </c>
      <c r="AE5847" s="2">
        <v>38</v>
      </c>
      <c r="AF5847" s="2">
        <v>27</v>
      </c>
      <c r="AG5847" s="2">
        <v>71.099999999999994</v>
      </c>
      <c r="AH5847" s="2">
        <v>27</v>
      </c>
      <c r="AI5847" s="2">
        <v>71.099999999999994</v>
      </c>
      <c r="AJ5847" s="2">
        <v>71.099999999999994</v>
      </c>
      <c r="AK5847" s="2">
        <v>7</v>
      </c>
      <c r="AL5847" s="2">
        <v>18.399999999999999</v>
      </c>
      <c r="AM5847" s="2">
        <v>4</v>
      </c>
      <c r="AN5847" s="2">
        <v>10.5</v>
      </c>
      <c r="AO5847" s="2">
        <v>2</v>
      </c>
      <c r="AP5847" s="2">
        <v>5.3</v>
      </c>
      <c r="AQ5847" s="2">
        <v>16</v>
      </c>
      <c r="AR5847" s="2">
        <v>42.1</v>
      </c>
      <c r="AS5847" s="2">
        <v>9</v>
      </c>
      <c r="AT5847" s="2">
        <v>23.7</v>
      </c>
      <c r="AW5847" s="2">
        <v>11</v>
      </c>
      <c r="AX5847" s="2">
        <v>28.9</v>
      </c>
    </row>
    <row r="5848" spans="1:53" ht="12.75" customHeight="1" x14ac:dyDescent="0.2">
      <c r="A5848">
        <v>3</v>
      </c>
      <c r="B5848" s="2">
        <v>2733</v>
      </c>
      <c r="C5848" s="17">
        <v>3.24</v>
      </c>
      <c r="D5848" s="2">
        <v>3.15</v>
      </c>
      <c r="G5848" s="17">
        <v>89</v>
      </c>
      <c r="H5848" s="2">
        <v>72</v>
      </c>
      <c r="I5848" s="2">
        <v>80.900000000000006</v>
      </c>
      <c r="J5848" s="2">
        <v>72</v>
      </c>
      <c r="K5848" s="2">
        <v>80.900000000000006</v>
      </c>
      <c r="L5848" s="2">
        <v>80.900000000000006</v>
      </c>
      <c r="M5848" s="2">
        <v>6</v>
      </c>
      <c r="N5848" s="2">
        <v>6.7</v>
      </c>
      <c r="O5848" s="2">
        <v>11</v>
      </c>
      <c r="P5848" s="2">
        <v>12.4</v>
      </c>
      <c r="S5848" s="2">
        <v>28</v>
      </c>
      <c r="T5848" s="2">
        <v>31.5</v>
      </c>
      <c r="U5848" s="2">
        <v>44</v>
      </c>
      <c r="V5848" s="2">
        <v>49.4</v>
      </c>
      <c r="Y5848" s="2">
        <v>17</v>
      </c>
      <c r="Z5848" s="2">
        <v>19.100000000000001</v>
      </c>
      <c r="AB5848" s="2">
        <v>3</v>
      </c>
      <c r="AE5848" s="2">
        <v>89</v>
      </c>
      <c r="AF5848" s="2">
        <v>74</v>
      </c>
      <c r="AG5848" s="2">
        <v>83.1</v>
      </c>
      <c r="AH5848" s="2">
        <v>74</v>
      </c>
      <c r="AI5848" s="2">
        <v>83.1</v>
      </c>
      <c r="AJ5848" s="2">
        <v>83.1</v>
      </c>
      <c r="AK5848" s="2">
        <v>6</v>
      </c>
      <c r="AL5848" s="2">
        <v>6.7</v>
      </c>
      <c r="AM5848" s="2">
        <v>9</v>
      </c>
      <c r="AN5848" s="2">
        <v>10.1</v>
      </c>
      <c r="AQ5848" s="2">
        <v>40</v>
      </c>
      <c r="AR5848" s="2">
        <v>44.9</v>
      </c>
      <c r="AS5848" s="2">
        <v>34</v>
      </c>
      <c r="AT5848" s="2">
        <v>38.200000000000003</v>
      </c>
      <c r="AW5848" s="2">
        <v>15</v>
      </c>
      <c r="AX5848" s="2">
        <v>16.899999999999999</v>
      </c>
      <c r="AZ5848" s="2">
        <v>3</v>
      </c>
    </row>
    <row r="5849" spans="1:53" ht="12.75" customHeight="1" x14ac:dyDescent="0.2">
      <c r="A5849">
        <v>3</v>
      </c>
      <c r="B5849" s="2">
        <v>2734</v>
      </c>
      <c r="C5849" s="17">
        <v>2.2999999999999998</v>
      </c>
      <c r="D5849" s="2">
        <v>2.31</v>
      </c>
      <c r="G5849" s="17">
        <v>59</v>
      </c>
      <c r="H5849" s="2">
        <v>28</v>
      </c>
      <c r="I5849" s="2">
        <v>45.9</v>
      </c>
      <c r="J5849" s="2">
        <v>28</v>
      </c>
      <c r="K5849" s="2">
        <v>45.9</v>
      </c>
      <c r="L5849" s="2">
        <v>47.5</v>
      </c>
      <c r="M5849" s="2">
        <v>17</v>
      </c>
      <c r="N5849" s="2">
        <v>27.9</v>
      </c>
      <c r="O5849" s="2">
        <v>14</v>
      </c>
      <c r="P5849" s="2">
        <v>23</v>
      </c>
      <c r="S5849" s="2">
        <v>17</v>
      </c>
      <c r="T5849" s="2">
        <v>27.9</v>
      </c>
      <c r="U5849" s="2">
        <v>11</v>
      </c>
      <c r="V5849" s="2">
        <v>18</v>
      </c>
      <c r="W5849" s="2">
        <v>2</v>
      </c>
      <c r="X5849" s="2">
        <v>3.3</v>
      </c>
      <c r="Y5849" s="2">
        <v>33</v>
      </c>
      <c r="Z5849" s="2">
        <v>54.1</v>
      </c>
      <c r="AB5849" s="2">
        <v>5</v>
      </c>
      <c r="AE5849" s="2">
        <v>61</v>
      </c>
      <c r="AF5849" s="2">
        <v>26</v>
      </c>
      <c r="AG5849" s="2">
        <v>42.6</v>
      </c>
      <c r="AH5849" s="2">
        <v>26</v>
      </c>
      <c r="AI5849" s="2">
        <v>42.6</v>
      </c>
      <c r="AJ5849" s="2">
        <v>42.6</v>
      </c>
      <c r="AK5849" s="2">
        <v>15</v>
      </c>
      <c r="AL5849" s="2">
        <v>24.6</v>
      </c>
      <c r="AM5849" s="2">
        <v>20</v>
      </c>
      <c r="AN5849" s="2">
        <v>32.799999999999997</v>
      </c>
      <c r="AQ5849" s="2">
        <v>18</v>
      </c>
      <c r="AR5849" s="2">
        <v>29.5</v>
      </c>
      <c r="AS5849" s="2">
        <v>8</v>
      </c>
      <c r="AT5849" s="2">
        <v>13.1</v>
      </c>
      <c r="AW5849" s="2">
        <v>35</v>
      </c>
      <c r="AX5849" s="2">
        <v>57.4</v>
      </c>
      <c r="AZ5849" s="2">
        <v>5</v>
      </c>
    </row>
    <row r="5850" spans="1:53" ht="12.75" customHeight="1" x14ac:dyDescent="0.2">
      <c r="A5850">
        <v>3</v>
      </c>
      <c r="B5850" s="2">
        <v>2738</v>
      </c>
      <c r="C5850" s="17">
        <v>3.48</v>
      </c>
      <c r="D5850" s="2">
        <v>3.17</v>
      </c>
      <c r="G5850" s="17">
        <v>40</v>
      </c>
      <c r="H5850" s="2">
        <v>35</v>
      </c>
      <c r="I5850" s="2">
        <v>87.5</v>
      </c>
      <c r="J5850" s="2">
        <v>35</v>
      </c>
      <c r="K5850" s="2">
        <v>87.5</v>
      </c>
      <c r="L5850" s="2">
        <v>87.5</v>
      </c>
      <c r="M5850" s="2">
        <v>3</v>
      </c>
      <c r="N5850" s="2">
        <v>7.5</v>
      </c>
      <c r="O5850" s="2">
        <v>2</v>
      </c>
      <c r="P5850" s="2">
        <v>5</v>
      </c>
      <c r="S5850" s="2">
        <v>8</v>
      </c>
      <c r="T5850" s="2">
        <v>20</v>
      </c>
      <c r="U5850" s="2">
        <v>27</v>
      </c>
      <c r="V5850" s="2">
        <v>67.5</v>
      </c>
      <c r="Y5850" s="2">
        <v>5</v>
      </c>
      <c r="Z5850" s="2">
        <v>12.5</v>
      </c>
      <c r="AE5850" s="2">
        <v>40</v>
      </c>
      <c r="AF5850" s="2">
        <v>34</v>
      </c>
      <c r="AG5850" s="2">
        <v>85</v>
      </c>
      <c r="AH5850" s="2">
        <v>34</v>
      </c>
      <c r="AI5850" s="2">
        <v>85</v>
      </c>
      <c r="AJ5850" s="2">
        <v>85</v>
      </c>
      <c r="AK5850" s="2">
        <v>2</v>
      </c>
      <c r="AL5850" s="2">
        <v>5</v>
      </c>
      <c r="AM5850" s="2">
        <v>4</v>
      </c>
      <c r="AN5850" s="2">
        <v>10</v>
      </c>
      <c r="AQ5850" s="2">
        <v>19</v>
      </c>
      <c r="AR5850" s="2">
        <v>47.5</v>
      </c>
      <c r="AS5850" s="2">
        <v>15</v>
      </c>
      <c r="AT5850" s="2">
        <v>37.5</v>
      </c>
      <c r="AW5850" s="2">
        <v>6</v>
      </c>
      <c r="AX5850" s="2">
        <v>15</v>
      </c>
    </row>
    <row r="5851" spans="1:53" ht="12.75" customHeight="1" x14ac:dyDescent="0.2">
      <c r="A5851">
        <v>3</v>
      </c>
      <c r="B5851" s="2">
        <v>2741</v>
      </c>
      <c r="C5851" s="17">
        <v>3.14</v>
      </c>
      <c r="D5851" s="2">
        <v>2.56</v>
      </c>
      <c r="G5851" s="17">
        <v>80</v>
      </c>
      <c r="H5851" s="2">
        <v>66</v>
      </c>
      <c r="I5851" s="2">
        <v>82.5</v>
      </c>
      <c r="J5851" s="2">
        <v>66</v>
      </c>
      <c r="K5851" s="2">
        <v>82.5</v>
      </c>
      <c r="L5851" s="2">
        <v>82.5</v>
      </c>
      <c r="M5851" s="2">
        <v>8</v>
      </c>
      <c r="N5851" s="2">
        <v>10</v>
      </c>
      <c r="O5851" s="2">
        <v>6</v>
      </c>
      <c r="P5851" s="2">
        <v>7.5</v>
      </c>
      <c r="S5851" s="2">
        <v>33</v>
      </c>
      <c r="T5851" s="2">
        <v>41.3</v>
      </c>
      <c r="U5851" s="2">
        <v>33</v>
      </c>
      <c r="V5851" s="2">
        <v>41.3</v>
      </c>
      <c r="Y5851" s="2">
        <v>14</v>
      </c>
      <c r="Z5851" s="2">
        <v>17.5</v>
      </c>
      <c r="AE5851" s="2">
        <v>79</v>
      </c>
      <c r="AF5851" s="2">
        <v>43</v>
      </c>
      <c r="AG5851" s="2">
        <v>53.8</v>
      </c>
      <c r="AH5851" s="2">
        <v>43</v>
      </c>
      <c r="AI5851" s="2">
        <v>53.8</v>
      </c>
      <c r="AJ5851" s="2">
        <v>54.4</v>
      </c>
      <c r="AK5851" s="2">
        <v>8</v>
      </c>
      <c r="AL5851" s="2">
        <v>10</v>
      </c>
      <c r="AM5851" s="2">
        <v>28</v>
      </c>
      <c r="AN5851" s="2">
        <v>35</v>
      </c>
      <c r="AQ5851" s="2">
        <v>31</v>
      </c>
      <c r="AR5851" s="2">
        <v>38.799999999999997</v>
      </c>
      <c r="AS5851" s="2">
        <v>12</v>
      </c>
      <c r="AT5851" s="2">
        <v>15</v>
      </c>
      <c r="AU5851" s="2">
        <v>1</v>
      </c>
      <c r="AV5851" s="2">
        <v>1.3</v>
      </c>
      <c r="AW5851" s="2">
        <v>37</v>
      </c>
      <c r="AX5851" s="2">
        <v>46.3</v>
      </c>
    </row>
    <row r="5852" spans="1:53" ht="12.75" customHeight="1" x14ac:dyDescent="0.2">
      <c r="A5852">
        <v>3</v>
      </c>
      <c r="B5852" s="2">
        <v>2743</v>
      </c>
      <c r="G5852" s="17">
        <v>5</v>
      </c>
      <c r="AE5852" s="2">
        <v>5</v>
      </c>
    </row>
    <row r="5853" spans="1:53" ht="12.75" customHeight="1" x14ac:dyDescent="0.2">
      <c r="A5853">
        <v>3</v>
      </c>
      <c r="B5853" s="2">
        <v>2744</v>
      </c>
      <c r="C5853" s="17">
        <v>3.1</v>
      </c>
      <c r="D5853" s="2">
        <v>2.5499999999999998</v>
      </c>
      <c r="G5853" s="17">
        <v>29</v>
      </c>
      <c r="H5853" s="2">
        <v>22</v>
      </c>
      <c r="I5853" s="2">
        <v>75.900000000000006</v>
      </c>
      <c r="J5853" s="2">
        <v>22</v>
      </c>
      <c r="K5853" s="2">
        <v>75.900000000000006</v>
      </c>
      <c r="L5853" s="2">
        <v>75.900000000000006</v>
      </c>
      <c r="M5853" s="2">
        <v>3</v>
      </c>
      <c r="N5853" s="2">
        <v>10.3</v>
      </c>
      <c r="O5853" s="2">
        <v>4</v>
      </c>
      <c r="P5853" s="2">
        <v>13.8</v>
      </c>
      <c r="S5853" s="2">
        <v>9</v>
      </c>
      <c r="T5853" s="2">
        <v>31</v>
      </c>
      <c r="U5853" s="2">
        <v>13</v>
      </c>
      <c r="V5853" s="2">
        <v>44.8</v>
      </c>
      <c r="Y5853" s="2">
        <v>7</v>
      </c>
      <c r="Z5853" s="2">
        <v>24.1</v>
      </c>
      <c r="AE5853" s="2">
        <v>29</v>
      </c>
      <c r="AF5853" s="2">
        <v>16</v>
      </c>
      <c r="AG5853" s="2">
        <v>55.2</v>
      </c>
      <c r="AH5853" s="2">
        <v>16</v>
      </c>
      <c r="AI5853" s="2">
        <v>55.2</v>
      </c>
      <c r="AJ5853" s="2">
        <v>55.2</v>
      </c>
      <c r="AK5853" s="2">
        <v>5</v>
      </c>
      <c r="AL5853" s="2">
        <v>17.2</v>
      </c>
      <c r="AM5853" s="2">
        <v>8</v>
      </c>
      <c r="AN5853" s="2">
        <v>27.6</v>
      </c>
      <c r="AQ5853" s="2">
        <v>11</v>
      </c>
      <c r="AR5853" s="2">
        <v>37.9</v>
      </c>
      <c r="AS5853" s="2">
        <v>5</v>
      </c>
      <c r="AT5853" s="2">
        <v>17.2</v>
      </c>
      <c r="AW5853" s="2">
        <v>13</v>
      </c>
      <c r="AX5853" s="2">
        <v>44.8</v>
      </c>
    </row>
    <row r="5854" spans="1:53" ht="12.75" customHeight="1" x14ac:dyDescent="0.2">
      <c r="A5854">
        <v>3</v>
      </c>
      <c r="B5854" s="2">
        <v>2745</v>
      </c>
      <c r="C5854" s="17">
        <v>2.14</v>
      </c>
      <c r="D5854" s="2">
        <v>1.86</v>
      </c>
      <c r="G5854" s="17">
        <v>78</v>
      </c>
      <c r="H5854" s="2">
        <v>30</v>
      </c>
      <c r="I5854" s="2">
        <v>38.5</v>
      </c>
      <c r="J5854" s="2">
        <v>30</v>
      </c>
      <c r="K5854" s="2">
        <v>38.5</v>
      </c>
      <c r="L5854" s="2">
        <v>38.5</v>
      </c>
      <c r="M5854" s="2">
        <v>25</v>
      </c>
      <c r="N5854" s="2">
        <v>32.1</v>
      </c>
      <c r="O5854" s="2">
        <v>23</v>
      </c>
      <c r="P5854" s="2">
        <v>29.5</v>
      </c>
      <c r="S5854" s="2">
        <v>24</v>
      </c>
      <c r="T5854" s="2">
        <v>30.8</v>
      </c>
      <c r="U5854" s="2">
        <v>6</v>
      </c>
      <c r="V5854" s="2">
        <v>7.7</v>
      </c>
      <c r="Y5854" s="2">
        <v>48</v>
      </c>
      <c r="Z5854" s="2">
        <v>61.5</v>
      </c>
      <c r="AB5854" s="2">
        <v>1</v>
      </c>
      <c r="AC5854" s="2">
        <v>1</v>
      </c>
      <c r="AE5854" s="2">
        <v>78</v>
      </c>
      <c r="AF5854" s="2">
        <v>20</v>
      </c>
      <c r="AG5854" s="2">
        <v>25.6</v>
      </c>
      <c r="AH5854" s="2">
        <v>20</v>
      </c>
      <c r="AI5854" s="2">
        <v>25.6</v>
      </c>
      <c r="AJ5854" s="2">
        <v>25.6</v>
      </c>
      <c r="AK5854" s="2">
        <v>33</v>
      </c>
      <c r="AL5854" s="2">
        <v>42.3</v>
      </c>
      <c r="AM5854" s="2">
        <v>25</v>
      </c>
      <c r="AN5854" s="2">
        <v>32.1</v>
      </c>
      <c r="AQ5854" s="2">
        <v>18</v>
      </c>
      <c r="AR5854" s="2">
        <v>23.1</v>
      </c>
      <c r="AS5854" s="2">
        <v>2</v>
      </c>
      <c r="AT5854" s="2">
        <v>2.6</v>
      </c>
      <c r="AW5854" s="2">
        <v>58</v>
      </c>
      <c r="AX5854" s="2">
        <v>74.400000000000006</v>
      </c>
      <c r="AZ5854" s="2">
        <v>1</v>
      </c>
      <c r="BA5854" s="2">
        <v>1</v>
      </c>
    </row>
    <row r="5855" spans="1:53" ht="12.75" customHeight="1" x14ac:dyDescent="0.2">
      <c r="A5855">
        <v>3</v>
      </c>
      <c r="B5855" s="2">
        <v>2746</v>
      </c>
      <c r="C5855" s="17">
        <v>2.91</v>
      </c>
      <c r="D5855" s="2">
        <v>1.91</v>
      </c>
      <c r="G5855" s="17">
        <v>46</v>
      </c>
      <c r="H5855" s="2">
        <v>32</v>
      </c>
      <c r="I5855" s="2">
        <v>69.599999999999994</v>
      </c>
      <c r="J5855" s="2">
        <v>32</v>
      </c>
      <c r="K5855" s="2">
        <v>69.599999999999994</v>
      </c>
      <c r="L5855" s="2">
        <v>69.599999999999994</v>
      </c>
      <c r="M5855" s="2">
        <v>3</v>
      </c>
      <c r="N5855" s="2">
        <v>6.5</v>
      </c>
      <c r="O5855" s="2">
        <v>11</v>
      </c>
      <c r="P5855" s="2">
        <v>23.9</v>
      </c>
      <c r="S5855" s="2">
        <v>19</v>
      </c>
      <c r="T5855" s="2">
        <v>41.3</v>
      </c>
      <c r="U5855" s="2">
        <v>13</v>
      </c>
      <c r="V5855" s="2">
        <v>28.3</v>
      </c>
      <c r="Y5855" s="2">
        <v>14</v>
      </c>
      <c r="Z5855" s="2">
        <v>30.4</v>
      </c>
      <c r="AB5855" s="2">
        <v>1</v>
      </c>
      <c r="AE5855" s="2">
        <v>46</v>
      </c>
      <c r="AF5855" s="2">
        <v>11</v>
      </c>
      <c r="AG5855" s="2">
        <v>23.9</v>
      </c>
      <c r="AH5855" s="2">
        <v>11</v>
      </c>
      <c r="AI5855" s="2">
        <v>23.9</v>
      </c>
      <c r="AJ5855" s="2">
        <v>23.9</v>
      </c>
      <c r="AK5855" s="2">
        <v>17</v>
      </c>
      <c r="AL5855" s="2">
        <v>37</v>
      </c>
      <c r="AM5855" s="2">
        <v>18</v>
      </c>
      <c r="AN5855" s="2">
        <v>39.1</v>
      </c>
      <c r="AQ5855" s="2">
        <v>9</v>
      </c>
      <c r="AR5855" s="2">
        <v>19.600000000000001</v>
      </c>
      <c r="AS5855" s="2">
        <v>2</v>
      </c>
      <c r="AT5855" s="2">
        <v>4.3</v>
      </c>
      <c r="AW5855" s="2">
        <v>35</v>
      </c>
      <c r="AX5855" s="2">
        <v>76.099999999999994</v>
      </c>
      <c r="AZ5855" s="2">
        <v>1</v>
      </c>
    </row>
    <row r="5856" spans="1:53" ht="12.75" customHeight="1" x14ac:dyDescent="0.2">
      <c r="A5856">
        <v>3</v>
      </c>
      <c r="B5856" s="2">
        <v>2747</v>
      </c>
      <c r="C5856" s="17">
        <v>3.08</v>
      </c>
      <c r="D5856" s="2">
        <v>2.6</v>
      </c>
      <c r="G5856" s="17">
        <v>48</v>
      </c>
      <c r="H5856" s="2">
        <v>38</v>
      </c>
      <c r="I5856" s="2">
        <v>79.2</v>
      </c>
      <c r="J5856" s="2">
        <v>38</v>
      </c>
      <c r="K5856" s="2">
        <v>79.2</v>
      </c>
      <c r="L5856" s="2">
        <v>79.2</v>
      </c>
      <c r="M5856" s="2">
        <v>5</v>
      </c>
      <c r="N5856" s="2">
        <v>10.4</v>
      </c>
      <c r="O5856" s="2">
        <v>5</v>
      </c>
      <c r="P5856" s="2">
        <v>10.4</v>
      </c>
      <c r="Q5856" s="2">
        <v>1</v>
      </c>
      <c r="R5856" s="2">
        <v>2.1</v>
      </c>
      <c r="S5856" s="2">
        <v>15</v>
      </c>
      <c r="T5856" s="2">
        <v>31.3</v>
      </c>
      <c r="U5856" s="2">
        <v>22</v>
      </c>
      <c r="V5856" s="2">
        <v>45.8</v>
      </c>
      <c r="Y5856" s="2">
        <v>10</v>
      </c>
      <c r="Z5856" s="2">
        <v>20.8</v>
      </c>
      <c r="AE5856" s="2">
        <v>48</v>
      </c>
      <c r="AF5856" s="2">
        <v>28</v>
      </c>
      <c r="AG5856" s="2">
        <v>58.3</v>
      </c>
      <c r="AH5856" s="2">
        <v>28</v>
      </c>
      <c r="AI5856" s="2">
        <v>58.3</v>
      </c>
      <c r="AJ5856" s="2">
        <v>58.3</v>
      </c>
      <c r="AK5856" s="2">
        <v>8</v>
      </c>
      <c r="AL5856" s="2">
        <v>16.7</v>
      </c>
      <c r="AM5856" s="2">
        <v>12</v>
      </c>
      <c r="AN5856" s="2">
        <v>25</v>
      </c>
      <c r="AO5856" s="2">
        <v>1</v>
      </c>
      <c r="AP5856" s="2">
        <v>2.1</v>
      </c>
      <c r="AQ5856" s="2">
        <v>15</v>
      </c>
      <c r="AR5856" s="2">
        <v>31.3</v>
      </c>
      <c r="AS5856" s="2">
        <v>12</v>
      </c>
      <c r="AT5856" s="2">
        <v>25</v>
      </c>
      <c r="AW5856" s="2">
        <v>20</v>
      </c>
      <c r="AX5856" s="2">
        <v>41.7</v>
      </c>
    </row>
    <row r="5857" spans="1:53" ht="12.75" customHeight="1" x14ac:dyDescent="0.2">
      <c r="A5857">
        <v>3</v>
      </c>
      <c r="B5857" s="2">
        <v>2748</v>
      </c>
      <c r="C5857" s="17">
        <v>3.33</v>
      </c>
      <c r="D5857" s="2">
        <v>3.14</v>
      </c>
      <c r="G5857" s="17">
        <v>57</v>
      </c>
      <c r="H5857" s="2">
        <v>47</v>
      </c>
      <c r="I5857" s="2">
        <v>82.5</v>
      </c>
      <c r="J5857" s="2">
        <v>47</v>
      </c>
      <c r="K5857" s="2">
        <v>82.5</v>
      </c>
      <c r="L5857" s="2">
        <v>82.5</v>
      </c>
      <c r="M5857" s="2">
        <v>3</v>
      </c>
      <c r="N5857" s="2">
        <v>5.3</v>
      </c>
      <c r="O5857" s="2">
        <v>7</v>
      </c>
      <c r="P5857" s="2">
        <v>12.3</v>
      </c>
      <c r="S5857" s="2">
        <v>15</v>
      </c>
      <c r="T5857" s="2">
        <v>26.3</v>
      </c>
      <c r="U5857" s="2">
        <v>32</v>
      </c>
      <c r="V5857" s="2">
        <v>56.1</v>
      </c>
      <c r="Y5857" s="2">
        <v>10</v>
      </c>
      <c r="Z5857" s="2">
        <v>17.5</v>
      </c>
      <c r="AE5857" s="2">
        <v>57</v>
      </c>
      <c r="AF5857" s="2">
        <v>46</v>
      </c>
      <c r="AG5857" s="2">
        <v>80.7</v>
      </c>
      <c r="AH5857" s="2">
        <v>46</v>
      </c>
      <c r="AI5857" s="2">
        <v>80.7</v>
      </c>
      <c r="AJ5857" s="2">
        <v>80.7</v>
      </c>
      <c r="AK5857" s="2">
        <v>4</v>
      </c>
      <c r="AL5857" s="2">
        <v>7</v>
      </c>
      <c r="AM5857" s="2">
        <v>7</v>
      </c>
      <c r="AN5857" s="2">
        <v>12.3</v>
      </c>
      <c r="AQ5857" s="2">
        <v>23</v>
      </c>
      <c r="AR5857" s="2">
        <v>40.4</v>
      </c>
      <c r="AS5857" s="2">
        <v>23</v>
      </c>
      <c r="AT5857" s="2">
        <v>40.4</v>
      </c>
      <c r="AW5857" s="2">
        <v>11</v>
      </c>
      <c r="AX5857" s="2">
        <v>19.3</v>
      </c>
    </row>
    <row r="5858" spans="1:53" ht="12.75" customHeight="1" x14ac:dyDescent="0.2">
      <c r="A5858">
        <v>3</v>
      </c>
      <c r="B5858" s="2">
        <v>2749</v>
      </c>
      <c r="C5858" s="17">
        <v>2.92</v>
      </c>
      <c r="D5858" s="2">
        <v>2.68</v>
      </c>
      <c r="G5858" s="17">
        <v>24</v>
      </c>
      <c r="H5858" s="2">
        <v>17</v>
      </c>
      <c r="I5858" s="2">
        <v>70.8</v>
      </c>
      <c r="J5858" s="2">
        <v>17</v>
      </c>
      <c r="K5858" s="2">
        <v>70.8</v>
      </c>
      <c r="L5858" s="2">
        <v>70.8</v>
      </c>
      <c r="M5858" s="2">
        <v>5</v>
      </c>
      <c r="N5858" s="2">
        <v>20.8</v>
      </c>
      <c r="O5858" s="2">
        <v>2</v>
      </c>
      <c r="P5858" s="2">
        <v>8.3000000000000007</v>
      </c>
      <c r="S5858" s="2">
        <v>7</v>
      </c>
      <c r="T5858" s="2">
        <v>29.2</v>
      </c>
      <c r="U5858" s="2">
        <v>10</v>
      </c>
      <c r="V5858" s="2">
        <v>41.7</v>
      </c>
      <c r="Y5858" s="2">
        <v>7</v>
      </c>
      <c r="Z5858" s="2">
        <v>29.2</v>
      </c>
      <c r="AA5858" s="2">
        <v>2</v>
      </c>
      <c r="AE5858" s="2">
        <v>25</v>
      </c>
      <c r="AF5858" s="2">
        <v>16</v>
      </c>
      <c r="AG5858" s="2">
        <v>64</v>
      </c>
      <c r="AH5858" s="2">
        <v>16</v>
      </c>
      <c r="AI5858" s="2">
        <v>64</v>
      </c>
      <c r="AJ5858" s="2">
        <v>64</v>
      </c>
      <c r="AK5858" s="2">
        <v>2</v>
      </c>
      <c r="AL5858" s="2">
        <v>8</v>
      </c>
      <c r="AM5858" s="2">
        <v>7</v>
      </c>
      <c r="AN5858" s="2">
        <v>28</v>
      </c>
      <c r="AQ5858" s="2">
        <v>13</v>
      </c>
      <c r="AR5858" s="2">
        <v>52</v>
      </c>
      <c r="AS5858" s="2">
        <v>3</v>
      </c>
      <c r="AT5858" s="2">
        <v>12</v>
      </c>
      <c r="AW5858" s="2">
        <v>9</v>
      </c>
      <c r="AX5858" s="2">
        <v>36</v>
      </c>
      <c r="AY5858" s="2">
        <v>1</v>
      </c>
    </row>
    <row r="5859" spans="1:53" ht="12.75" customHeight="1" x14ac:dyDescent="0.2">
      <c r="A5859">
        <v>3</v>
      </c>
      <c r="B5859" s="2">
        <v>2751</v>
      </c>
      <c r="C5859" s="17">
        <v>2.89</v>
      </c>
      <c r="D5859" s="2">
        <v>2.75</v>
      </c>
      <c r="G5859" s="17">
        <v>53</v>
      </c>
      <c r="H5859" s="2">
        <v>37</v>
      </c>
      <c r="I5859" s="2">
        <v>69.8</v>
      </c>
      <c r="J5859" s="2">
        <v>37</v>
      </c>
      <c r="K5859" s="2">
        <v>69.8</v>
      </c>
      <c r="L5859" s="2">
        <v>69.8</v>
      </c>
      <c r="M5859" s="2">
        <v>6</v>
      </c>
      <c r="N5859" s="2">
        <v>11.3</v>
      </c>
      <c r="O5859" s="2">
        <v>10</v>
      </c>
      <c r="P5859" s="2">
        <v>18.899999999999999</v>
      </c>
      <c r="S5859" s="2">
        <v>21</v>
      </c>
      <c r="T5859" s="2">
        <v>39.6</v>
      </c>
      <c r="U5859" s="2">
        <v>16</v>
      </c>
      <c r="V5859" s="2">
        <v>30.2</v>
      </c>
      <c r="Y5859" s="2">
        <v>16</v>
      </c>
      <c r="Z5859" s="2">
        <v>30.2</v>
      </c>
      <c r="AB5859" s="2">
        <v>5</v>
      </c>
      <c r="AC5859" s="2">
        <v>1</v>
      </c>
      <c r="AE5859" s="2">
        <v>53</v>
      </c>
      <c r="AF5859" s="2">
        <v>35</v>
      </c>
      <c r="AG5859" s="2">
        <v>66</v>
      </c>
      <c r="AH5859" s="2">
        <v>35</v>
      </c>
      <c r="AI5859" s="2">
        <v>66</v>
      </c>
      <c r="AJ5859" s="2">
        <v>66</v>
      </c>
      <c r="AK5859" s="2">
        <v>9</v>
      </c>
      <c r="AL5859" s="2">
        <v>17</v>
      </c>
      <c r="AM5859" s="2">
        <v>9</v>
      </c>
      <c r="AN5859" s="2">
        <v>17</v>
      </c>
      <c r="AQ5859" s="2">
        <v>21</v>
      </c>
      <c r="AR5859" s="2">
        <v>39.6</v>
      </c>
      <c r="AS5859" s="2">
        <v>14</v>
      </c>
      <c r="AT5859" s="2">
        <v>26.4</v>
      </c>
      <c r="AW5859" s="2">
        <v>18</v>
      </c>
      <c r="AX5859" s="2">
        <v>34</v>
      </c>
      <c r="AZ5859" s="2">
        <v>5</v>
      </c>
      <c r="BA5859" s="2">
        <v>1</v>
      </c>
    </row>
    <row r="5860" spans="1:53" ht="12.75" customHeight="1" x14ac:dyDescent="0.2">
      <c r="A5860">
        <v>3</v>
      </c>
      <c r="B5860" s="2">
        <v>2752</v>
      </c>
      <c r="C5860" s="17">
        <v>3.08</v>
      </c>
      <c r="D5860" s="2">
        <v>2.9</v>
      </c>
      <c r="G5860" s="17">
        <v>72</v>
      </c>
      <c r="H5860" s="2">
        <v>55</v>
      </c>
      <c r="I5860" s="2">
        <v>76.400000000000006</v>
      </c>
      <c r="J5860" s="2">
        <v>55</v>
      </c>
      <c r="K5860" s="2">
        <v>76.400000000000006</v>
      </c>
      <c r="L5860" s="2">
        <v>76.400000000000006</v>
      </c>
      <c r="M5860" s="2">
        <v>11</v>
      </c>
      <c r="N5860" s="2">
        <v>15.3</v>
      </c>
      <c r="O5860" s="2">
        <v>6</v>
      </c>
      <c r="P5860" s="2">
        <v>8.3000000000000007</v>
      </c>
      <c r="S5860" s="2">
        <v>21</v>
      </c>
      <c r="T5860" s="2">
        <v>29.2</v>
      </c>
      <c r="U5860" s="2">
        <v>34</v>
      </c>
      <c r="V5860" s="2">
        <v>47.2</v>
      </c>
      <c r="Y5860" s="2">
        <v>17</v>
      </c>
      <c r="Z5860" s="2">
        <v>23.6</v>
      </c>
      <c r="AE5860" s="2">
        <v>72</v>
      </c>
      <c r="AF5860" s="2">
        <v>55</v>
      </c>
      <c r="AG5860" s="2">
        <v>76.400000000000006</v>
      </c>
      <c r="AH5860" s="2">
        <v>55</v>
      </c>
      <c r="AI5860" s="2">
        <v>76.400000000000006</v>
      </c>
      <c r="AJ5860" s="2">
        <v>76.400000000000006</v>
      </c>
      <c r="AK5860" s="2">
        <v>11</v>
      </c>
      <c r="AL5860" s="2">
        <v>15.3</v>
      </c>
      <c r="AM5860" s="2">
        <v>6</v>
      </c>
      <c r="AN5860" s="2">
        <v>8.3000000000000007</v>
      </c>
      <c r="AQ5860" s="2">
        <v>34</v>
      </c>
      <c r="AR5860" s="2">
        <v>47.2</v>
      </c>
      <c r="AS5860" s="2">
        <v>21</v>
      </c>
      <c r="AT5860" s="2">
        <v>29.2</v>
      </c>
      <c r="AW5860" s="2">
        <v>17</v>
      </c>
      <c r="AX5860" s="2">
        <v>23.6</v>
      </c>
    </row>
    <row r="5861" spans="1:53" ht="12.75" customHeight="1" x14ac:dyDescent="0.2">
      <c r="A5861">
        <v>3</v>
      </c>
      <c r="B5861" s="2">
        <v>2754</v>
      </c>
      <c r="C5861" s="17">
        <v>3.12</v>
      </c>
      <c r="D5861" s="2">
        <v>3.12</v>
      </c>
      <c r="G5861" s="17">
        <v>91</v>
      </c>
      <c r="H5861" s="2">
        <v>73</v>
      </c>
      <c r="I5861" s="2">
        <v>80.2</v>
      </c>
      <c r="J5861" s="2">
        <v>73</v>
      </c>
      <c r="K5861" s="2">
        <v>80.2</v>
      </c>
      <c r="L5861" s="2">
        <v>80.2</v>
      </c>
      <c r="M5861" s="2">
        <v>5</v>
      </c>
      <c r="N5861" s="2">
        <v>5.5</v>
      </c>
      <c r="O5861" s="2">
        <v>13</v>
      </c>
      <c r="P5861" s="2">
        <v>14.3</v>
      </c>
      <c r="Q5861" s="2">
        <v>1</v>
      </c>
      <c r="R5861" s="2">
        <v>1.1000000000000001</v>
      </c>
      <c r="S5861" s="2">
        <v>35</v>
      </c>
      <c r="T5861" s="2">
        <v>38.5</v>
      </c>
      <c r="U5861" s="2">
        <v>37</v>
      </c>
      <c r="V5861" s="2">
        <v>40.700000000000003</v>
      </c>
      <c r="Y5861" s="2">
        <v>18</v>
      </c>
      <c r="Z5861" s="2">
        <v>19.8</v>
      </c>
      <c r="AE5861" s="2">
        <v>91</v>
      </c>
      <c r="AF5861" s="2">
        <v>70</v>
      </c>
      <c r="AG5861" s="2">
        <v>76.900000000000006</v>
      </c>
      <c r="AH5861" s="2">
        <v>70</v>
      </c>
      <c r="AI5861" s="2">
        <v>76.900000000000006</v>
      </c>
      <c r="AJ5861" s="2">
        <v>76.900000000000006</v>
      </c>
      <c r="AK5861" s="2">
        <v>3</v>
      </c>
      <c r="AL5861" s="2">
        <v>3.3</v>
      </c>
      <c r="AM5861" s="2">
        <v>18</v>
      </c>
      <c r="AN5861" s="2">
        <v>19.8</v>
      </c>
      <c r="AQ5861" s="2">
        <v>35</v>
      </c>
      <c r="AR5861" s="2">
        <v>38.5</v>
      </c>
      <c r="AS5861" s="2">
        <v>35</v>
      </c>
      <c r="AT5861" s="2">
        <v>38.5</v>
      </c>
      <c r="AW5861" s="2">
        <v>21</v>
      </c>
      <c r="AX5861" s="2">
        <v>23.1</v>
      </c>
    </row>
    <row r="5862" spans="1:53" ht="12.75" customHeight="1" x14ac:dyDescent="0.2">
      <c r="A5862">
        <v>3</v>
      </c>
      <c r="B5862" s="2">
        <v>2756</v>
      </c>
      <c r="C5862" s="17">
        <v>2.64</v>
      </c>
      <c r="D5862" s="2">
        <v>2.38</v>
      </c>
      <c r="G5862" s="17">
        <v>98</v>
      </c>
      <c r="H5862" s="2">
        <v>58</v>
      </c>
      <c r="I5862" s="2">
        <v>58.6</v>
      </c>
      <c r="J5862" s="2">
        <v>58</v>
      </c>
      <c r="K5862" s="2">
        <v>58.6</v>
      </c>
      <c r="L5862" s="2">
        <v>59.2</v>
      </c>
      <c r="M5862" s="2">
        <v>21</v>
      </c>
      <c r="N5862" s="2">
        <v>21.2</v>
      </c>
      <c r="O5862" s="2">
        <v>19</v>
      </c>
      <c r="P5862" s="2">
        <v>19.2</v>
      </c>
      <c r="S5862" s="2">
        <v>30</v>
      </c>
      <c r="T5862" s="2">
        <v>30.3</v>
      </c>
      <c r="U5862" s="2">
        <v>28</v>
      </c>
      <c r="V5862" s="2">
        <v>28.3</v>
      </c>
      <c r="W5862" s="2">
        <v>1</v>
      </c>
      <c r="X5862" s="2">
        <v>1</v>
      </c>
      <c r="Y5862" s="2">
        <v>41</v>
      </c>
      <c r="Z5862" s="2">
        <v>41.4</v>
      </c>
      <c r="AB5862" s="2">
        <v>1</v>
      </c>
      <c r="AE5862" s="2">
        <v>98</v>
      </c>
      <c r="AF5862" s="2">
        <v>54</v>
      </c>
      <c r="AG5862" s="2">
        <v>54.5</v>
      </c>
      <c r="AH5862" s="2">
        <v>54</v>
      </c>
      <c r="AI5862" s="2">
        <v>54.5</v>
      </c>
      <c r="AJ5862" s="2">
        <v>55.1</v>
      </c>
      <c r="AK5862" s="2">
        <v>22</v>
      </c>
      <c r="AL5862" s="2">
        <v>22.2</v>
      </c>
      <c r="AM5862" s="2">
        <v>22</v>
      </c>
      <c r="AN5862" s="2">
        <v>22.2</v>
      </c>
      <c r="AO5862" s="2">
        <v>1</v>
      </c>
      <c r="AP5862" s="2">
        <v>1</v>
      </c>
      <c r="AQ5862" s="2">
        <v>42</v>
      </c>
      <c r="AR5862" s="2">
        <v>42.4</v>
      </c>
      <c r="AS5862" s="2">
        <v>11</v>
      </c>
      <c r="AT5862" s="2">
        <v>11.1</v>
      </c>
      <c r="AU5862" s="2">
        <v>1</v>
      </c>
      <c r="AV5862" s="2">
        <v>1</v>
      </c>
      <c r="AW5862" s="2">
        <v>45</v>
      </c>
      <c r="AX5862" s="2">
        <v>45.5</v>
      </c>
      <c r="AZ5862" s="2">
        <v>1</v>
      </c>
    </row>
    <row r="5863" spans="1:53" ht="12.75" customHeight="1" x14ac:dyDescent="0.2">
      <c r="A5863">
        <v>3</v>
      </c>
      <c r="B5863" s="2">
        <v>2757</v>
      </c>
      <c r="C5863" s="17">
        <v>2.62</v>
      </c>
      <c r="D5863" s="2">
        <v>2.41</v>
      </c>
      <c r="G5863" s="17">
        <v>101</v>
      </c>
      <c r="H5863" s="2">
        <v>62</v>
      </c>
      <c r="I5863" s="2">
        <v>60.8</v>
      </c>
      <c r="J5863" s="2">
        <v>62</v>
      </c>
      <c r="K5863" s="2">
        <v>60.8</v>
      </c>
      <c r="L5863" s="2">
        <v>61.4</v>
      </c>
      <c r="M5863" s="2">
        <v>22</v>
      </c>
      <c r="N5863" s="2">
        <v>21.6</v>
      </c>
      <c r="O5863" s="2">
        <v>17</v>
      </c>
      <c r="P5863" s="2">
        <v>16.7</v>
      </c>
      <c r="S5863" s="2">
        <v>37</v>
      </c>
      <c r="T5863" s="2">
        <v>36.299999999999997</v>
      </c>
      <c r="U5863" s="2">
        <v>25</v>
      </c>
      <c r="V5863" s="2">
        <v>24.5</v>
      </c>
      <c r="W5863" s="2">
        <v>1</v>
      </c>
      <c r="X5863" s="2">
        <v>1</v>
      </c>
      <c r="Y5863" s="2">
        <v>40</v>
      </c>
      <c r="Z5863" s="2">
        <v>39.200000000000003</v>
      </c>
      <c r="AB5863" s="2">
        <v>5</v>
      </c>
      <c r="AC5863" s="2">
        <v>7</v>
      </c>
      <c r="AE5863" s="2">
        <v>102</v>
      </c>
      <c r="AF5863" s="2">
        <v>50</v>
      </c>
      <c r="AG5863" s="2">
        <v>49</v>
      </c>
      <c r="AH5863" s="2">
        <v>50</v>
      </c>
      <c r="AI5863" s="2">
        <v>49</v>
      </c>
      <c r="AJ5863" s="2">
        <v>49</v>
      </c>
      <c r="AK5863" s="2">
        <v>21</v>
      </c>
      <c r="AL5863" s="2">
        <v>20.6</v>
      </c>
      <c r="AM5863" s="2">
        <v>31</v>
      </c>
      <c r="AN5863" s="2">
        <v>30.4</v>
      </c>
      <c r="AO5863" s="2">
        <v>1</v>
      </c>
      <c r="AP5863" s="2">
        <v>1</v>
      </c>
      <c r="AQ5863" s="2">
        <v>33</v>
      </c>
      <c r="AR5863" s="2">
        <v>32.4</v>
      </c>
      <c r="AS5863" s="2">
        <v>16</v>
      </c>
      <c r="AT5863" s="2">
        <v>15.7</v>
      </c>
      <c r="AW5863" s="2">
        <v>52</v>
      </c>
      <c r="AX5863" s="2">
        <v>51</v>
      </c>
      <c r="AZ5863" s="2">
        <v>5</v>
      </c>
      <c r="BA5863" s="2">
        <v>7</v>
      </c>
    </row>
    <row r="5864" spans="1:53" ht="12.75" customHeight="1" x14ac:dyDescent="0.2">
      <c r="A5864">
        <v>3</v>
      </c>
      <c r="B5864" s="2">
        <v>2758</v>
      </c>
      <c r="C5864" s="17">
        <v>3.05</v>
      </c>
      <c r="D5864" s="2">
        <v>2.77</v>
      </c>
      <c r="G5864" s="17">
        <v>44</v>
      </c>
      <c r="H5864" s="2">
        <v>35</v>
      </c>
      <c r="I5864" s="2">
        <v>79.5</v>
      </c>
      <c r="J5864" s="2">
        <v>35</v>
      </c>
      <c r="K5864" s="2">
        <v>79.5</v>
      </c>
      <c r="L5864" s="2">
        <v>79.5</v>
      </c>
      <c r="M5864" s="2">
        <v>5</v>
      </c>
      <c r="N5864" s="2">
        <v>11.4</v>
      </c>
      <c r="O5864" s="2">
        <v>4</v>
      </c>
      <c r="P5864" s="2">
        <v>9.1</v>
      </c>
      <c r="S5864" s="2">
        <v>19</v>
      </c>
      <c r="T5864" s="2">
        <v>43.2</v>
      </c>
      <c r="U5864" s="2">
        <v>16</v>
      </c>
      <c r="V5864" s="2">
        <v>36.4</v>
      </c>
      <c r="Y5864" s="2">
        <v>9</v>
      </c>
      <c r="Z5864" s="2">
        <v>20.5</v>
      </c>
      <c r="AE5864" s="2">
        <v>44</v>
      </c>
      <c r="AF5864" s="2">
        <v>29</v>
      </c>
      <c r="AG5864" s="2">
        <v>65.900000000000006</v>
      </c>
      <c r="AH5864" s="2">
        <v>29</v>
      </c>
      <c r="AI5864" s="2">
        <v>65.900000000000006</v>
      </c>
      <c r="AJ5864" s="2">
        <v>65.900000000000006</v>
      </c>
      <c r="AK5864" s="2">
        <v>6</v>
      </c>
      <c r="AL5864" s="2">
        <v>13.6</v>
      </c>
      <c r="AM5864" s="2">
        <v>9</v>
      </c>
      <c r="AN5864" s="2">
        <v>20.5</v>
      </c>
      <c r="AQ5864" s="2">
        <v>18</v>
      </c>
      <c r="AR5864" s="2">
        <v>40.9</v>
      </c>
      <c r="AS5864" s="2">
        <v>11</v>
      </c>
      <c r="AT5864" s="2">
        <v>25</v>
      </c>
      <c r="AW5864" s="2">
        <v>15</v>
      </c>
      <c r="AX5864" s="2">
        <v>34.1</v>
      </c>
    </row>
    <row r="5865" spans="1:53" ht="12.75" customHeight="1" x14ac:dyDescent="0.2">
      <c r="A5865">
        <v>3</v>
      </c>
      <c r="B5865" s="2">
        <v>2759</v>
      </c>
      <c r="C5865" s="17">
        <v>2.44</v>
      </c>
      <c r="D5865" s="2">
        <v>1.96</v>
      </c>
      <c r="G5865" s="17">
        <v>97</v>
      </c>
      <c r="H5865" s="2">
        <v>54</v>
      </c>
      <c r="I5865" s="2">
        <v>55.1</v>
      </c>
      <c r="J5865" s="2">
        <v>54</v>
      </c>
      <c r="K5865" s="2">
        <v>55.1</v>
      </c>
      <c r="L5865" s="2">
        <v>55.7</v>
      </c>
      <c r="M5865" s="2">
        <v>21</v>
      </c>
      <c r="N5865" s="2">
        <v>21.4</v>
      </c>
      <c r="O5865" s="2">
        <v>22</v>
      </c>
      <c r="P5865" s="2">
        <v>22.4</v>
      </c>
      <c r="Q5865" s="2">
        <v>2</v>
      </c>
      <c r="R5865" s="2">
        <v>2</v>
      </c>
      <c r="S5865" s="2">
        <v>34</v>
      </c>
      <c r="T5865" s="2">
        <v>34.700000000000003</v>
      </c>
      <c r="U5865" s="2">
        <v>18</v>
      </c>
      <c r="V5865" s="2">
        <v>18.399999999999999</v>
      </c>
      <c r="W5865" s="2">
        <v>1</v>
      </c>
      <c r="X5865" s="2">
        <v>1</v>
      </c>
      <c r="Y5865" s="2">
        <v>44</v>
      </c>
      <c r="Z5865" s="2">
        <v>44.9</v>
      </c>
      <c r="AC5865" s="2">
        <v>1</v>
      </c>
      <c r="AE5865" s="2">
        <v>97</v>
      </c>
      <c r="AF5865" s="2">
        <v>31</v>
      </c>
      <c r="AG5865" s="2">
        <v>32</v>
      </c>
      <c r="AH5865" s="2">
        <v>31</v>
      </c>
      <c r="AI5865" s="2">
        <v>32</v>
      </c>
      <c r="AJ5865" s="2">
        <v>32</v>
      </c>
      <c r="AK5865" s="2">
        <v>42</v>
      </c>
      <c r="AL5865" s="2">
        <v>43.3</v>
      </c>
      <c r="AM5865" s="2">
        <v>24</v>
      </c>
      <c r="AN5865" s="2">
        <v>24.7</v>
      </c>
      <c r="AQ5865" s="2">
        <v>24</v>
      </c>
      <c r="AR5865" s="2">
        <v>24.7</v>
      </c>
      <c r="AS5865" s="2">
        <v>7</v>
      </c>
      <c r="AT5865" s="2">
        <v>7.2</v>
      </c>
      <c r="AW5865" s="2">
        <v>66</v>
      </c>
      <c r="AX5865" s="2">
        <v>68</v>
      </c>
      <c r="AY5865" s="2">
        <v>1</v>
      </c>
      <c r="BA5865" s="2">
        <v>1</v>
      </c>
    </row>
    <row r="5866" spans="1:53" ht="12.75" customHeight="1" x14ac:dyDescent="0.2">
      <c r="A5866">
        <v>3</v>
      </c>
      <c r="B5866" s="2">
        <v>2762</v>
      </c>
      <c r="C5866" s="17">
        <v>2.4300000000000002</v>
      </c>
      <c r="D5866" s="2">
        <v>2.35</v>
      </c>
      <c r="G5866" s="17">
        <v>83</v>
      </c>
      <c r="H5866" s="2">
        <v>46</v>
      </c>
      <c r="I5866" s="2">
        <v>54.8</v>
      </c>
      <c r="J5866" s="2">
        <v>46</v>
      </c>
      <c r="K5866" s="2">
        <v>54.8</v>
      </c>
      <c r="L5866" s="2">
        <v>55.4</v>
      </c>
      <c r="M5866" s="2">
        <v>20</v>
      </c>
      <c r="N5866" s="2">
        <v>23.8</v>
      </c>
      <c r="O5866" s="2">
        <v>17</v>
      </c>
      <c r="P5866" s="2">
        <v>20.2</v>
      </c>
      <c r="Q5866" s="2">
        <v>1</v>
      </c>
      <c r="R5866" s="2">
        <v>1.2</v>
      </c>
      <c r="S5866" s="2">
        <v>30</v>
      </c>
      <c r="T5866" s="2">
        <v>35.700000000000003</v>
      </c>
      <c r="U5866" s="2">
        <v>15</v>
      </c>
      <c r="V5866" s="2">
        <v>17.899999999999999</v>
      </c>
      <c r="W5866" s="2">
        <v>1</v>
      </c>
      <c r="X5866" s="2">
        <v>1.2</v>
      </c>
      <c r="Y5866" s="2">
        <v>38</v>
      </c>
      <c r="Z5866" s="2">
        <v>45.2</v>
      </c>
      <c r="AA5866" s="2">
        <v>1</v>
      </c>
      <c r="AC5866" s="2">
        <v>1</v>
      </c>
      <c r="AE5866" s="2">
        <v>83</v>
      </c>
      <c r="AF5866" s="2">
        <v>46</v>
      </c>
      <c r="AG5866" s="2">
        <v>54.8</v>
      </c>
      <c r="AH5866" s="2">
        <v>46</v>
      </c>
      <c r="AI5866" s="2">
        <v>54.8</v>
      </c>
      <c r="AJ5866" s="2">
        <v>55.4</v>
      </c>
      <c r="AK5866" s="2">
        <v>16</v>
      </c>
      <c r="AL5866" s="2">
        <v>19</v>
      </c>
      <c r="AM5866" s="2">
        <v>21</v>
      </c>
      <c r="AN5866" s="2">
        <v>25</v>
      </c>
      <c r="AO5866" s="2">
        <v>2</v>
      </c>
      <c r="AP5866" s="2">
        <v>2.4</v>
      </c>
      <c r="AQ5866" s="2">
        <v>37</v>
      </c>
      <c r="AR5866" s="2">
        <v>44</v>
      </c>
      <c r="AS5866" s="2">
        <v>7</v>
      </c>
      <c r="AT5866" s="2">
        <v>8.3000000000000007</v>
      </c>
      <c r="AU5866" s="2">
        <v>1</v>
      </c>
      <c r="AV5866" s="2">
        <v>1.2</v>
      </c>
      <c r="AW5866" s="2">
        <v>38</v>
      </c>
      <c r="AX5866" s="2">
        <v>45.2</v>
      </c>
      <c r="AY5866" s="2">
        <v>1</v>
      </c>
      <c r="BA5866" s="2">
        <v>1</v>
      </c>
    </row>
    <row r="5867" spans="1:53" ht="12.75" customHeight="1" x14ac:dyDescent="0.2">
      <c r="A5867">
        <v>3</v>
      </c>
      <c r="B5867" s="2">
        <v>2763</v>
      </c>
      <c r="C5867" s="17">
        <v>2.65</v>
      </c>
      <c r="D5867" s="2">
        <v>1.94</v>
      </c>
      <c r="G5867" s="17">
        <v>34</v>
      </c>
      <c r="H5867" s="2">
        <v>19</v>
      </c>
      <c r="I5867" s="2">
        <v>55.9</v>
      </c>
      <c r="J5867" s="2">
        <v>19</v>
      </c>
      <c r="K5867" s="2">
        <v>55.9</v>
      </c>
      <c r="L5867" s="2">
        <v>55.9</v>
      </c>
      <c r="M5867" s="2">
        <v>5</v>
      </c>
      <c r="N5867" s="2">
        <v>14.7</v>
      </c>
      <c r="O5867" s="2">
        <v>10</v>
      </c>
      <c r="P5867" s="2">
        <v>29.4</v>
      </c>
      <c r="S5867" s="2">
        <v>11</v>
      </c>
      <c r="T5867" s="2">
        <v>32.4</v>
      </c>
      <c r="U5867" s="2">
        <v>8</v>
      </c>
      <c r="V5867" s="2">
        <v>23.5</v>
      </c>
      <c r="Y5867" s="2">
        <v>15</v>
      </c>
      <c r="Z5867" s="2">
        <v>44.1</v>
      </c>
      <c r="AE5867" s="2">
        <v>34</v>
      </c>
      <c r="AF5867" s="2">
        <v>10</v>
      </c>
      <c r="AG5867" s="2">
        <v>29.4</v>
      </c>
      <c r="AH5867" s="2">
        <v>10</v>
      </c>
      <c r="AI5867" s="2">
        <v>29.4</v>
      </c>
      <c r="AJ5867" s="2">
        <v>29.4</v>
      </c>
      <c r="AK5867" s="2">
        <v>13</v>
      </c>
      <c r="AL5867" s="2">
        <v>38.200000000000003</v>
      </c>
      <c r="AM5867" s="2">
        <v>11</v>
      </c>
      <c r="AN5867" s="2">
        <v>32.4</v>
      </c>
      <c r="AQ5867" s="2">
        <v>9</v>
      </c>
      <c r="AR5867" s="2">
        <v>26.5</v>
      </c>
      <c r="AS5867" s="2">
        <v>1</v>
      </c>
      <c r="AT5867" s="2">
        <v>2.9</v>
      </c>
      <c r="AW5867" s="2">
        <v>24</v>
      </c>
      <c r="AX5867" s="2">
        <v>70.599999999999994</v>
      </c>
    </row>
    <row r="5868" spans="1:53" ht="12.75" customHeight="1" x14ac:dyDescent="0.2">
      <c r="A5868">
        <v>3</v>
      </c>
      <c r="B5868" s="2">
        <v>2765</v>
      </c>
      <c r="C5868" s="17">
        <v>2.62</v>
      </c>
      <c r="D5868" s="2">
        <v>2.7</v>
      </c>
      <c r="G5868" s="17">
        <v>50</v>
      </c>
      <c r="H5868" s="2">
        <v>29</v>
      </c>
      <c r="I5868" s="2">
        <v>58</v>
      </c>
      <c r="J5868" s="2">
        <v>29</v>
      </c>
      <c r="K5868" s="2">
        <v>58</v>
      </c>
      <c r="L5868" s="2">
        <v>58</v>
      </c>
      <c r="M5868" s="2">
        <v>14</v>
      </c>
      <c r="N5868" s="2">
        <v>28</v>
      </c>
      <c r="O5868" s="2">
        <v>7</v>
      </c>
      <c r="P5868" s="2">
        <v>14</v>
      </c>
      <c r="S5868" s="2">
        <v>13</v>
      </c>
      <c r="T5868" s="2">
        <v>26</v>
      </c>
      <c r="U5868" s="2">
        <v>16</v>
      </c>
      <c r="V5868" s="2">
        <v>32</v>
      </c>
      <c r="Y5868" s="2">
        <v>21</v>
      </c>
      <c r="Z5868" s="2">
        <v>42</v>
      </c>
      <c r="AB5868" s="2">
        <v>1</v>
      </c>
      <c r="AE5868" s="2">
        <v>50</v>
      </c>
      <c r="AF5868" s="2">
        <v>30</v>
      </c>
      <c r="AG5868" s="2">
        <v>60</v>
      </c>
      <c r="AH5868" s="2">
        <v>30</v>
      </c>
      <c r="AI5868" s="2">
        <v>60</v>
      </c>
      <c r="AJ5868" s="2">
        <v>60</v>
      </c>
      <c r="AK5868" s="2">
        <v>6</v>
      </c>
      <c r="AL5868" s="2">
        <v>12</v>
      </c>
      <c r="AM5868" s="2">
        <v>14</v>
      </c>
      <c r="AN5868" s="2">
        <v>28</v>
      </c>
      <c r="AQ5868" s="2">
        <v>19</v>
      </c>
      <c r="AR5868" s="2">
        <v>38</v>
      </c>
      <c r="AS5868" s="2">
        <v>11</v>
      </c>
      <c r="AT5868" s="2">
        <v>22</v>
      </c>
      <c r="AW5868" s="2">
        <v>20</v>
      </c>
      <c r="AX5868" s="2">
        <v>40</v>
      </c>
      <c r="AZ5868" s="2">
        <v>1</v>
      </c>
    </row>
    <row r="5869" spans="1:53" ht="12.75" customHeight="1" x14ac:dyDescent="0.2">
      <c r="A5869">
        <v>3</v>
      </c>
      <c r="B5869" s="2">
        <v>2768</v>
      </c>
      <c r="G5869" s="17">
        <v>2</v>
      </c>
      <c r="AE5869" s="2">
        <v>2</v>
      </c>
    </row>
    <row r="5870" spans="1:53" ht="12.75" customHeight="1" x14ac:dyDescent="0.2">
      <c r="A5870">
        <v>3</v>
      </c>
      <c r="B5870" s="2">
        <v>2769</v>
      </c>
      <c r="C5870" s="17">
        <v>3.57</v>
      </c>
      <c r="D5870" s="2">
        <v>3.36</v>
      </c>
      <c r="G5870" s="17">
        <v>14</v>
      </c>
      <c r="H5870" s="2">
        <v>13</v>
      </c>
      <c r="I5870" s="2">
        <v>92.9</v>
      </c>
      <c r="J5870" s="2">
        <v>13</v>
      </c>
      <c r="K5870" s="2">
        <v>92.9</v>
      </c>
      <c r="L5870" s="2">
        <v>92.9</v>
      </c>
      <c r="M5870" s="2">
        <v>1</v>
      </c>
      <c r="N5870" s="2">
        <v>7.1</v>
      </c>
      <c r="S5870" s="2">
        <v>3</v>
      </c>
      <c r="T5870" s="2">
        <v>21.4</v>
      </c>
      <c r="U5870" s="2">
        <v>10</v>
      </c>
      <c r="V5870" s="2">
        <v>71.400000000000006</v>
      </c>
      <c r="Y5870" s="2">
        <v>1</v>
      </c>
      <c r="Z5870" s="2">
        <v>7.1</v>
      </c>
      <c r="AB5870" s="2">
        <v>1</v>
      </c>
      <c r="AE5870" s="2">
        <v>14</v>
      </c>
      <c r="AF5870" s="2">
        <v>13</v>
      </c>
      <c r="AG5870" s="2">
        <v>92.9</v>
      </c>
      <c r="AH5870" s="2">
        <v>13</v>
      </c>
      <c r="AI5870" s="2">
        <v>92.9</v>
      </c>
      <c r="AJ5870" s="2">
        <v>92.9</v>
      </c>
      <c r="AK5870" s="2">
        <v>1</v>
      </c>
      <c r="AL5870" s="2">
        <v>7.1</v>
      </c>
      <c r="AQ5870" s="2">
        <v>6</v>
      </c>
      <c r="AR5870" s="2">
        <v>42.9</v>
      </c>
      <c r="AS5870" s="2">
        <v>7</v>
      </c>
      <c r="AT5870" s="2">
        <v>50</v>
      </c>
      <c r="AW5870" s="2">
        <v>1</v>
      </c>
      <c r="AX5870" s="2">
        <v>7.1</v>
      </c>
      <c r="AZ5870" s="2">
        <v>1</v>
      </c>
    </row>
    <row r="5871" spans="1:53" ht="12.75" customHeight="1" x14ac:dyDescent="0.2">
      <c r="A5871">
        <v>3</v>
      </c>
      <c r="B5871" s="2">
        <v>2770</v>
      </c>
      <c r="C5871" s="17">
        <v>2.64</v>
      </c>
      <c r="D5871" s="2">
        <v>2.3199999999999998</v>
      </c>
      <c r="G5871" s="17">
        <v>22</v>
      </c>
      <c r="H5871" s="2">
        <v>14</v>
      </c>
      <c r="I5871" s="2">
        <v>63.6</v>
      </c>
      <c r="J5871" s="2">
        <v>14</v>
      </c>
      <c r="K5871" s="2">
        <v>63.6</v>
      </c>
      <c r="L5871" s="2">
        <v>63.6</v>
      </c>
      <c r="M5871" s="2">
        <v>4</v>
      </c>
      <c r="N5871" s="2">
        <v>18.2</v>
      </c>
      <c r="O5871" s="2">
        <v>4</v>
      </c>
      <c r="P5871" s="2">
        <v>18.2</v>
      </c>
      <c r="S5871" s="2">
        <v>10</v>
      </c>
      <c r="T5871" s="2">
        <v>45.5</v>
      </c>
      <c r="U5871" s="2">
        <v>4</v>
      </c>
      <c r="V5871" s="2">
        <v>18.2</v>
      </c>
      <c r="Y5871" s="2">
        <v>8</v>
      </c>
      <c r="Z5871" s="2">
        <v>36.4</v>
      </c>
      <c r="AE5871" s="2">
        <v>22</v>
      </c>
      <c r="AF5871" s="2">
        <v>11</v>
      </c>
      <c r="AG5871" s="2">
        <v>50</v>
      </c>
      <c r="AH5871" s="2">
        <v>11</v>
      </c>
      <c r="AI5871" s="2">
        <v>50</v>
      </c>
      <c r="AJ5871" s="2">
        <v>50</v>
      </c>
      <c r="AK5871" s="2">
        <v>5</v>
      </c>
      <c r="AL5871" s="2">
        <v>22.7</v>
      </c>
      <c r="AM5871" s="2">
        <v>6</v>
      </c>
      <c r="AN5871" s="2">
        <v>27.3</v>
      </c>
      <c r="AQ5871" s="2">
        <v>10</v>
      </c>
      <c r="AR5871" s="2">
        <v>45.5</v>
      </c>
      <c r="AS5871" s="2">
        <v>1</v>
      </c>
      <c r="AT5871" s="2">
        <v>4.5</v>
      </c>
      <c r="AW5871" s="2">
        <v>11</v>
      </c>
      <c r="AX5871" s="2">
        <v>50</v>
      </c>
    </row>
    <row r="5872" spans="1:53" ht="12.75" customHeight="1" x14ac:dyDescent="0.2">
      <c r="A5872">
        <v>3</v>
      </c>
      <c r="B5872" s="2">
        <v>2771</v>
      </c>
      <c r="C5872" s="17">
        <v>2.5499999999999998</v>
      </c>
      <c r="D5872" s="2">
        <v>2.27</v>
      </c>
      <c r="G5872" s="17">
        <v>73</v>
      </c>
      <c r="H5872" s="2">
        <v>40</v>
      </c>
      <c r="I5872" s="2">
        <v>54.8</v>
      </c>
      <c r="J5872" s="2">
        <v>40</v>
      </c>
      <c r="K5872" s="2">
        <v>54.8</v>
      </c>
      <c r="L5872" s="2">
        <v>54.8</v>
      </c>
      <c r="M5872" s="2">
        <v>19</v>
      </c>
      <c r="N5872" s="2">
        <v>26</v>
      </c>
      <c r="O5872" s="2">
        <v>14</v>
      </c>
      <c r="P5872" s="2">
        <v>19.2</v>
      </c>
      <c r="S5872" s="2">
        <v>21</v>
      </c>
      <c r="T5872" s="2">
        <v>28.8</v>
      </c>
      <c r="U5872" s="2">
        <v>19</v>
      </c>
      <c r="V5872" s="2">
        <v>26</v>
      </c>
      <c r="Y5872" s="2">
        <v>33</v>
      </c>
      <c r="Z5872" s="2">
        <v>45.2</v>
      </c>
      <c r="AB5872" s="2">
        <v>1</v>
      </c>
      <c r="AE5872" s="2">
        <v>73</v>
      </c>
      <c r="AF5872" s="2">
        <v>29</v>
      </c>
      <c r="AG5872" s="2">
        <v>39.700000000000003</v>
      </c>
      <c r="AH5872" s="2">
        <v>29</v>
      </c>
      <c r="AI5872" s="2">
        <v>39.700000000000003</v>
      </c>
      <c r="AJ5872" s="2">
        <v>39.700000000000003</v>
      </c>
      <c r="AK5872" s="2">
        <v>17</v>
      </c>
      <c r="AL5872" s="2">
        <v>23.3</v>
      </c>
      <c r="AM5872" s="2">
        <v>27</v>
      </c>
      <c r="AN5872" s="2">
        <v>37</v>
      </c>
      <c r="AQ5872" s="2">
        <v>21</v>
      </c>
      <c r="AR5872" s="2">
        <v>28.8</v>
      </c>
      <c r="AS5872" s="2">
        <v>8</v>
      </c>
      <c r="AT5872" s="2">
        <v>11</v>
      </c>
      <c r="AW5872" s="2">
        <v>44</v>
      </c>
      <c r="AX5872" s="2">
        <v>60.3</v>
      </c>
      <c r="AZ5872" s="2">
        <v>1</v>
      </c>
    </row>
    <row r="5873" spans="1:53" ht="12.75" customHeight="1" x14ac:dyDescent="0.2">
      <c r="A5873">
        <v>3</v>
      </c>
      <c r="B5873" s="2">
        <v>2772</v>
      </c>
      <c r="C5873" s="17">
        <v>2.4900000000000002</v>
      </c>
      <c r="D5873" s="2">
        <v>2.23</v>
      </c>
      <c r="G5873" s="17">
        <v>61</v>
      </c>
      <c r="H5873" s="2">
        <v>29</v>
      </c>
      <c r="I5873" s="2">
        <v>47.5</v>
      </c>
      <c r="J5873" s="2">
        <v>29</v>
      </c>
      <c r="K5873" s="2">
        <v>47.5</v>
      </c>
      <c r="L5873" s="2">
        <v>47.5</v>
      </c>
      <c r="M5873" s="2">
        <v>10</v>
      </c>
      <c r="N5873" s="2">
        <v>16.399999999999999</v>
      </c>
      <c r="O5873" s="2">
        <v>22</v>
      </c>
      <c r="P5873" s="2">
        <v>36.1</v>
      </c>
      <c r="Q5873" s="2">
        <v>1</v>
      </c>
      <c r="R5873" s="2">
        <v>1.6</v>
      </c>
      <c r="S5873" s="2">
        <v>14</v>
      </c>
      <c r="T5873" s="2">
        <v>23</v>
      </c>
      <c r="U5873" s="2">
        <v>14</v>
      </c>
      <c r="V5873" s="2">
        <v>23</v>
      </c>
      <c r="Y5873" s="2">
        <v>32</v>
      </c>
      <c r="Z5873" s="2">
        <v>52.5</v>
      </c>
      <c r="AB5873" s="2">
        <v>1</v>
      </c>
      <c r="AE5873" s="2">
        <v>61</v>
      </c>
      <c r="AF5873" s="2">
        <v>32</v>
      </c>
      <c r="AG5873" s="2">
        <v>52.5</v>
      </c>
      <c r="AH5873" s="2">
        <v>32</v>
      </c>
      <c r="AI5873" s="2">
        <v>52.5</v>
      </c>
      <c r="AJ5873" s="2">
        <v>52.5</v>
      </c>
      <c r="AK5873" s="2">
        <v>15</v>
      </c>
      <c r="AL5873" s="2">
        <v>24.6</v>
      </c>
      <c r="AM5873" s="2">
        <v>14</v>
      </c>
      <c r="AN5873" s="2">
        <v>23</v>
      </c>
      <c r="AO5873" s="2">
        <v>4</v>
      </c>
      <c r="AP5873" s="2">
        <v>6.6</v>
      </c>
      <c r="AQ5873" s="2">
        <v>19</v>
      </c>
      <c r="AR5873" s="2">
        <v>31.1</v>
      </c>
      <c r="AS5873" s="2">
        <v>9</v>
      </c>
      <c r="AT5873" s="2">
        <v>14.8</v>
      </c>
      <c r="AW5873" s="2">
        <v>29</v>
      </c>
      <c r="AX5873" s="2">
        <v>47.5</v>
      </c>
      <c r="AZ5873" s="2">
        <v>1</v>
      </c>
    </row>
    <row r="5874" spans="1:53" ht="12.75" customHeight="1" x14ac:dyDescent="0.2">
      <c r="A5874">
        <v>3</v>
      </c>
      <c r="B5874" s="2">
        <v>2774</v>
      </c>
      <c r="C5874" s="17">
        <v>2.69</v>
      </c>
      <c r="D5874" s="2">
        <v>2.41</v>
      </c>
      <c r="G5874" s="17">
        <v>52</v>
      </c>
      <c r="H5874" s="2">
        <v>38</v>
      </c>
      <c r="I5874" s="2">
        <v>70.400000000000006</v>
      </c>
      <c r="J5874" s="2">
        <v>38</v>
      </c>
      <c r="K5874" s="2">
        <v>70.400000000000006</v>
      </c>
      <c r="L5874" s="2">
        <v>73.099999999999994</v>
      </c>
      <c r="M5874" s="2">
        <v>10</v>
      </c>
      <c r="N5874" s="2">
        <v>18.5</v>
      </c>
      <c r="O5874" s="2">
        <v>4</v>
      </c>
      <c r="P5874" s="2">
        <v>7.4</v>
      </c>
      <c r="Q5874" s="2">
        <v>1</v>
      </c>
      <c r="R5874" s="2">
        <v>1.9</v>
      </c>
      <c r="S5874" s="2">
        <v>21</v>
      </c>
      <c r="T5874" s="2">
        <v>38.9</v>
      </c>
      <c r="U5874" s="2">
        <v>16</v>
      </c>
      <c r="V5874" s="2">
        <v>29.6</v>
      </c>
      <c r="W5874" s="2">
        <v>2</v>
      </c>
      <c r="X5874" s="2">
        <v>3.7</v>
      </c>
      <c r="Y5874" s="2">
        <v>16</v>
      </c>
      <c r="Z5874" s="2">
        <v>29.6</v>
      </c>
      <c r="AB5874" s="2">
        <v>2</v>
      </c>
      <c r="AC5874" s="2">
        <v>1</v>
      </c>
      <c r="AE5874" s="2">
        <v>52</v>
      </c>
      <c r="AF5874" s="2">
        <v>29</v>
      </c>
      <c r="AG5874" s="2">
        <v>53.7</v>
      </c>
      <c r="AH5874" s="2">
        <v>29</v>
      </c>
      <c r="AI5874" s="2">
        <v>53.7</v>
      </c>
      <c r="AJ5874" s="2">
        <v>55.8</v>
      </c>
      <c r="AK5874" s="2">
        <v>10</v>
      </c>
      <c r="AL5874" s="2">
        <v>18.5</v>
      </c>
      <c r="AM5874" s="2">
        <v>13</v>
      </c>
      <c r="AN5874" s="2">
        <v>24.1</v>
      </c>
      <c r="AQ5874" s="2">
        <v>22</v>
      </c>
      <c r="AR5874" s="2">
        <v>40.700000000000003</v>
      </c>
      <c r="AS5874" s="2">
        <v>7</v>
      </c>
      <c r="AT5874" s="2">
        <v>13</v>
      </c>
      <c r="AU5874" s="2">
        <v>2</v>
      </c>
      <c r="AV5874" s="2">
        <v>3.7</v>
      </c>
      <c r="AW5874" s="2">
        <v>25</v>
      </c>
      <c r="AX5874" s="2">
        <v>46.3</v>
      </c>
      <c r="AZ5874" s="2">
        <v>2</v>
      </c>
      <c r="BA5874" s="2">
        <v>1</v>
      </c>
    </row>
    <row r="5875" spans="1:53" ht="12.75" customHeight="1" x14ac:dyDescent="0.2">
      <c r="A5875">
        <v>3</v>
      </c>
      <c r="B5875" s="2">
        <v>2778</v>
      </c>
      <c r="C5875" s="17">
        <v>3.29</v>
      </c>
      <c r="D5875" s="2">
        <v>2.85</v>
      </c>
      <c r="G5875" s="17">
        <v>80</v>
      </c>
      <c r="H5875" s="2">
        <v>67</v>
      </c>
      <c r="I5875" s="2">
        <v>83.8</v>
      </c>
      <c r="J5875" s="2">
        <v>67</v>
      </c>
      <c r="K5875" s="2">
        <v>83.8</v>
      </c>
      <c r="L5875" s="2">
        <v>83.8</v>
      </c>
      <c r="M5875" s="2">
        <v>5</v>
      </c>
      <c r="N5875" s="2">
        <v>6.3</v>
      </c>
      <c r="O5875" s="2">
        <v>8</v>
      </c>
      <c r="P5875" s="2">
        <v>10</v>
      </c>
      <c r="S5875" s="2">
        <v>26</v>
      </c>
      <c r="T5875" s="2">
        <v>32.5</v>
      </c>
      <c r="U5875" s="2">
        <v>41</v>
      </c>
      <c r="V5875" s="2">
        <v>51.3</v>
      </c>
      <c r="Y5875" s="2">
        <v>13</v>
      </c>
      <c r="Z5875" s="2">
        <v>16.3</v>
      </c>
      <c r="AE5875" s="2">
        <v>80</v>
      </c>
      <c r="AF5875" s="2">
        <v>56</v>
      </c>
      <c r="AG5875" s="2">
        <v>70</v>
      </c>
      <c r="AH5875" s="2">
        <v>56</v>
      </c>
      <c r="AI5875" s="2">
        <v>70</v>
      </c>
      <c r="AJ5875" s="2">
        <v>70</v>
      </c>
      <c r="AK5875" s="2">
        <v>10</v>
      </c>
      <c r="AL5875" s="2">
        <v>12.5</v>
      </c>
      <c r="AM5875" s="2">
        <v>14</v>
      </c>
      <c r="AN5875" s="2">
        <v>17.5</v>
      </c>
      <c r="AQ5875" s="2">
        <v>34</v>
      </c>
      <c r="AR5875" s="2">
        <v>42.5</v>
      </c>
      <c r="AS5875" s="2">
        <v>22</v>
      </c>
      <c r="AT5875" s="2">
        <v>27.5</v>
      </c>
      <c r="AW5875" s="2">
        <v>24</v>
      </c>
      <c r="AX5875" s="2">
        <v>30</v>
      </c>
    </row>
    <row r="5876" spans="1:53" ht="12.75" customHeight="1" x14ac:dyDescent="0.2">
      <c r="A5876">
        <v>3</v>
      </c>
      <c r="B5876" s="2">
        <v>2783</v>
      </c>
      <c r="C5876" s="17">
        <v>2.54</v>
      </c>
      <c r="D5876" s="2">
        <v>2.41</v>
      </c>
      <c r="G5876" s="17">
        <v>97</v>
      </c>
      <c r="H5876" s="2">
        <v>61</v>
      </c>
      <c r="I5876" s="2">
        <v>62.9</v>
      </c>
      <c r="J5876" s="2">
        <v>61</v>
      </c>
      <c r="K5876" s="2">
        <v>62.9</v>
      </c>
      <c r="L5876" s="2">
        <v>62.9</v>
      </c>
      <c r="M5876" s="2">
        <v>15</v>
      </c>
      <c r="N5876" s="2">
        <v>15.5</v>
      </c>
      <c r="O5876" s="2">
        <v>21</v>
      </c>
      <c r="P5876" s="2">
        <v>21.6</v>
      </c>
      <c r="Q5876" s="2">
        <v>4</v>
      </c>
      <c r="R5876" s="2">
        <v>4.0999999999999996</v>
      </c>
      <c r="S5876" s="2">
        <v>39</v>
      </c>
      <c r="T5876" s="2">
        <v>40.200000000000003</v>
      </c>
      <c r="U5876" s="2">
        <v>18</v>
      </c>
      <c r="V5876" s="2">
        <v>18.600000000000001</v>
      </c>
      <c r="Y5876" s="2">
        <v>36</v>
      </c>
      <c r="Z5876" s="2">
        <v>37.1</v>
      </c>
      <c r="AC5876" s="2">
        <v>1</v>
      </c>
      <c r="AE5876" s="2">
        <v>97</v>
      </c>
      <c r="AF5876" s="2">
        <v>54</v>
      </c>
      <c r="AG5876" s="2">
        <v>55.7</v>
      </c>
      <c r="AH5876" s="2">
        <v>54</v>
      </c>
      <c r="AI5876" s="2">
        <v>55.7</v>
      </c>
      <c r="AJ5876" s="2">
        <v>55.7</v>
      </c>
      <c r="AK5876" s="2">
        <v>15</v>
      </c>
      <c r="AL5876" s="2">
        <v>15.5</v>
      </c>
      <c r="AM5876" s="2">
        <v>28</v>
      </c>
      <c r="AN5876" s="2">
        <v>28.9</v>
      </c>
      <c r="AO5876" s="2">
        <v>3</v>
      </c>
      <c r="AP5876" s="2">
        <v>3.1</v>
      </c>
      <c r="AQ5876" s="2">
        <v>41</v>
      </c>
      <c r="AR5876" s="2">
        <v>42.3</v>
      </c>
      <c r="AS5876" s="2">
        <v>10</v>
      </c>
      <c r="AT5876" s="2">
        <v>10.3</v>
      </c>
      <c r="AW5876" s="2">
        <v>43</v>
      </c>
      <c r="AX5876" s="2">
        <v>44.3</v>
      </c>
      <c r="BA5876" s="2">
        <v>1</v>
      </c>
    </row>
    <row r="5877" spans="1:53" ht="12.75" customHeight="1" x14ac:dyDescent="0.2">
      <c r="A5877">
        <v>3</v>
      </c>
      <c r="B5877" s="2">
        <v>2786</v>
      </c>
      <c r="C5877" s="17">
        <v>3.34</v>
      </c>
      <c r="D5877" s="2">
        <v>3.12</v>
      </c>
      <c r="G5877" s="17">
        <v>85</v>
      </c>
      <c r="H5877" s="2">
        <v>69</v>
      </c>
      <c r="I5877" s="2">
        <v>81.2</v>
      </c>
      <c r="J5877" s="2">
        <v>69</v>
      </c>
      <c r="K5877" s="2">
        <v>81.2</v>
      </c>
      <c r="L5877" s="2">
        <v>81.2</v>
      </c>
      <c r="M5877" s="2">
        <v>8</v>
      </c>
      <c r="N5877" s="2">
        <v>9.4</v>
      </c>
      <c r="O5877" s="2">
        <v>8</v>
      </c>
      <c r="P5877" s="2">
        <v>9.4</v>
      </c>
      <c r="S5877" s="2">
        <v>16</v>
      </c>
      <c r="T5877" s="2">
        <v>18.8</v>
      </c>
      <c r="U5877" s="2">
        <v>53</v>
      </c>
      <c r="V5877" s="2">
        <v>62.4</v>
      </c>
      <c r="Y5877" s="2">
        <v>16</v>
      </c>
      <c r="Z5877" s="2">
        <v>18.8</v>
      </c>
      <c r="AC5877" s="2">
        <v>4</v>
      </c>
      <c r="AE5877" s="2">
        <v>85</v>
      </c>
      <c r="AF5877" s="2">
        <v>69</v>
      </c>
      <c r="AG5877" s="2">
        <v>81.2</v>
      </c>
      <c r="AH5877" s="2">
        <v>69</v>
      </c>
      <c r="AI5877" s="2">
        <v>81.2</v>
      </c>
      <c r="AJ5877" s="2">
        <v>81.2</v>
      </c>
      <c r="AK5877" s="2">
        <v>8</v>
      </c>
      <c r="AL5877" s="2">
        <v>9.4</v>
      </c>
      <c r="AM5877" s="2">
        <v>8</v>
      </c>
      <c r="AN5877" s="2">
        <v>9.4</v>
      </c>
      <c r="AQ5877" s="2">
        <v>35</v>
      </c>
      <c r="AR5877" s="2">
        <v>41.2</v>
      </c>
      <c r="AS5877" s="2">
        <v>34</v>
      </c>
      <c r="AT5877" s="2">
        <v>40</v>
      </c>
      <c r="AW5877" s="2">
        <v>16</v>
      </c>
      <c r="AX5877" s="2">
        <v>18.8</v>
      </c>
      <c r="BA5877" s="2">
        <v>4</v>
      </c>
    </row>
    <row r="5878" spans="1:53" ht="12.75" customHeight="1" x14ac:dyDescent="0.2">
      <c r="A5878">
        <v>3</v>
      </c>
      <c r="B5878" s="2">
        <v>2787</v>
      </c>
      <c r="C5878" s="17">
        <v>3.11</v>
      </c>
      <c r="D5878" s="2">
        <v>2.78</v>
      </c>
      <c r="G5878" s="17">
        <v>95</v>
      </c>
      <c r="H5878" s="2">
        <v>78</v>
      </c>
      <c r="I5878" s="2">
        <v>81.3</v>
      </c>
      <c r="J5878" s="2">
        <v>78</v>
      </c>
      <c r="K5878" s="2">
        <v>81.3</v>
      </c>
      <c r="L5878" s="2">
        <v>82.1</v>
      </c>
      <c r="M5878" s="2">
        <v>9</v>
      </c>
      <c r="N5878" s="2">
        <v>9.4</v>
      </c>
      <c r="O5878" s="2">
        <v>8</v>
      </c>
      <c r="P5878" s="2">
        <v>8.3000000000000007</v>
      </c>
      <c r="Q5878" s="2">
        <v>2</v>
      </c>
      <c r="R5878" s="2">
        <v>2.1</v>
      </c>
      <c r="S5878" s="2">
        <v>30</v>
      </c>
      <c r="T5878" s="2">
        <v>31.3</v>
      </c>
      <c r="U5878" s="2">
        <v>46</v>
      </c>
      <c r="V5878" s="2">
        <v>47.9</v>
      </c>
      <c r="W5878" s="2">
        <v>1</v>
      </c>
      <c r="X5878" s="2">
        <v>1</v>
      </c>
      <c r="Y5878" s="2">
        <v>18</v>
      </c>
      <c r="Z5878" s="2">
        <v>18.8</v>
      </c>
      <c r="AB5878" s="2">
        <v>1</v>
      </c>
      <c r="AE5878" s="2">
        <v>96</v>
      </c>
      <c r="AF5878" s="2">
        <v>61</v>
      </c>
      <c r="AG5878" s="2">
        <v>63.5</v>
      </c>
      <c r="AH5878" s="2">
        <v>61</v>
      </c>
      <c r="AI5878" s="2">
        <v>63.5</v>
      </c>
      <c r="AJ5878" s="2">
        <v>63.5</v>
      </c>
      <c r="AK5878" s="2">
        <v>12</v>
      </c>
      <c r="AL5878" s="2">
        <v>12.5</v>
      </c>
      <c r="AM5878" s="2">
        <v>23</v>
      </c>
      <c r="AN5878" s="2">
        <v>24</v>
      </c>
      <c r="AQ5878" s="2">
        <v>35</v>
      </c>
      <c r="AR5878" s="2">
        <v>36.5</v>
      </c>
      <c r="AS5878" s="2">
        <v>26</v>
      </c>
      <c r="AT5878" s="2">
        <v>27.1</v>
      </c>
      <c r="AW5878" s="2">
        <v>35</v>
      </c>
      <c r="AX5878" s="2">
        <v>36.5</v>
      </c>
      <c r="AZ5878" s="2">
        <v>1</v>
      </c>
    </row>
    <row r="5879" spans="1:53" ht="12.75" customHeight="1" x14ac:dyDescent="0.2">
      <c r="A5879">
        <v>3</v>
      </c>
      <c r="B5879" s="2">
        <v>2789</v>
      </c>
      <c r="C5879" s="17">
        <v>2.96</v>
      </c>
      <c r="D5879" s="2">
        <v>2.65</v>
      </c>
      <c r="G5879" s="17">
        <v>25</v>
      </c>
      <c r="H5879" s="2">
        <v>19</v>
      </c>
      <c r="I5879" s="2">
        <v>73.099999999999994</v>
      </c>
      <c r="J5879" s="2">
        <v>19</v>
      </c>
      <c r="K5879" s="2">
        <v>73.099999999999994</v>
      </c>
      <c r="L5879" s="2">
        <v>76</v>
      </c>
      <c r="M5879" s="2">
        <v>2</v>
      </c>
      <c r="N5879" s="2">
        <v>7.7</v>
      </c>
      <c r="O5879" s="2">
        <v>4</v>
      </c>
      <c r="P5879" s="2">
        <v>15.4</v>
      </c>
      <c r="S5879" s="2">
        <v>9</v>
      </c>
      <c r="T5879" s="2">
        <v>34.6</v>
      </c>
      <c r="U5879" s="2">
        <v>10</v>
      </c>
      <c r="V5879" s="2">
        <v>38.5</v>
      </c>
      <c r="W5879" s="2">
        <v>1</v>
      </c>
      <c r="X5879" s="2">
        <v>3.8</v>
      </c>
      <c r="Y5879" s="2">
        <v>7</v>
      </c>
      <c r="Z5879" s="2">
        <v>26.9</v>
      </c>
      <c r="AB5879" s="2">
        <v>1</v>
      </c>
      <c r="AE5879" s="2">
        <v>25</v>
      </c>
      <c r="AF5879" s="2">
        <v>16</v>
      </c>
      <c r="AG5879" s="2">
        <v>61.5</v>
      </c>
      <c r="AH5879" s="2">
        <v>16</v>
      </c>
      <c r="AI5879" s="2">
        <v>61.5</v>
      </c>
      <c r="AJ5879" s="2">
        <v>64</v>
      </c>
      <c r="AK5879" s="2">
        <v>3</v>
      </c>
      <c r="AL5879" s="2">
        <v>11.5</v>
      </c>
      <c r="AM5879" s="2">
        <v>6</v>
      </c>
      <c r="AN5879" s="2">
        <v>23.1</v>
      </c>
      <c r="AQ5879" s="2">
        <v>10</v>
      </c>
      <c r="AR5879" s="2">
        <v>38.5</v>
      </c>
      <c r="AS5879" s="2">
        <v>6</v>
      </c>
      <c r="AT5879" s="2">
        <v>23.1</v>
      </c>
      <c r="AU5879" s="2">
        <v>1</v>
      </c>
      <c r="AV5879" s="2">
        <v>3.8</v>
      </c>
      <c r="AW5879" s="2">
        <v>10</v>
      </c>
      <c r="AX5879" s="2">
        <v>38.5</v>
      </c>
      <c r="AZ5879" s="2">
        <v>1</v>
      </c>
    </row>
    <row r="5880" spans="1:53" ht="12.75" customHeight="1" x14ac:dyDescent="0.2">
      <c r="A5880">
        <v>3</v>
      </c>
      <c r="B5880" s="2">
        <v>2790</v>
      </c>
      <c r="C5880" s="17">
        <v>2.2599999999999998</v>
      </c>
      <c r="D5880" s="2">
        <v>2.48</v>
      </c>
      <c r="G5880" s="17">
        <v>91</v>
      </c>
      <c r="H5880" s="2">
        <v>41</v>
      </c>
      <c r="I5880" s="2">
        <v>45.1</v>
      </c>
      <c r="J5880" s="2">
        <v>41</v>
      </c>
      <c r="K5880" s="2">
        <v>45.1</v>
      </c>
      <c r="L5880" s="2">
        <v>45.1</v>
      </c>
      <c r="M5880" s="2">
        <v>33</v>
      </c>
      <c r="N5880" s="2">
        <v>36.299999999999997</v>
      </c>
      <c r="O5880" s="2">
        <v>17</v>
      </c>
      <c r="P5880" s="2">
        <v>18.7</v>
      </c>
      <c r="S5880" s="2">
        <v>25</v>
      </c>
      <c r="T5880" s="2">
        <v>27.5</v>
      </c>
      <c r="U5880" s="2">
        <v>16</v>
      </c>
      <c r="V5880" s="2">
        <v>17.600000000000001</v>
      </c>
      <c r="Y5880" s="2">
        <v>50</v>
      </c>
      <c r="Z5880" s="2">
        <v>54.9</v>
      </c>
      <c r="AB5880" s="2">
        <v>1</v>
      </c>
      <c r="AC5880" s="2">
        <v>1</v>
      </c>
      <c r="AE5880" s="2">
        <v>91</v>
      </c>
      <c r="AF5880" s="2">
        <v>52</v>
      </c>
      <c r="AG5880" s="2">
        <v>57.1</v>
      </c>
      <c r="AH5880" s="2">
        <v>52</v>
      </c>
      <c r="AI5880" s="2">
        <v>57.1</v>
      </c>
      <c r="AJ5880" s="2">
        <v>57.1</v>
      </c>
      <c r="AK5880" s="2">
        <v>21</v>
      </c>
      <c r="AL5880" s="2">
        <v>23.1</v>
      </c>
      <c r="AM5880" s="2">
        <v>18</v>
      </c>
      <c r="AN5880" s="2">
        <v>19.8</v>
      </c>
      <c r="AQ5880" s="2">
        <v>39</v>
      </c>
      <c r="AR5880" s="2">
        <v>42.9</v>
      </c>
      <c r="AS5880" s="2">
        <v>13</v>
      </c>
      <c r="AT5880" s="2">
        <v>14.3</v>
      </c>
      <c r="AW5880" s="2">
        <v>39</v>
      </c>
      <c r="AX5880" s="2">
        <v>42.9</v>
      </c>
      <c r="AZ5880" s="2">
        <v>1</v>
      </c>
      <c r="BA5880" s="2">
        <v>1</v>
      </c>
    </row>
    <row r="5881" spans="1:53" ht="12.75" customHeight="1" x14ac:dyDescent="0.2">
      <c r="A5881">
        <v>3</v>
      </c>
      <c r="B5881" s="2">
        <v>2792</v>
      </c>
      <c r="C5881" s="17">
        <v>2.35</v>
      </c>
      <c r="D5881" s="2">
        <v>1.93</v>
      </c>
      <c r="G5881" s="17">
        <v>72</v>
      </c>
      <c r="H5881" s="2">
        <v>35</v>
      </c>
      <c r="I5881" s="2">
        <v>48.6</v>
      </c>
      <c r="J5881" s="2">
        <v>35</v>
      </c>
      <c r="K5881" s="2">
        <v>48.6</v>
      </c>
      <c r="L5881" s="2">
        <v>48.6</v>
      </c>
      <c r="M5881" s="2">
        <v>17</v>
      </c>
      <c r="N5881" s="2">
        <v>23.6</v>
      </c>
      <c r="O5881" s="2">
        <v>20</v>
      </c>
      <c r="P5881" s="2">
        <v>27.8</v>
      </c>
      <c r="Q5881" s="2">
        <v>3</v>
      </c>
      <c r="R5881" s="2">
        <v>4.2</v>
      </c>
      <c r="S5881" s="2">
        <v>16</v>
      </c>
      <c r="T5881" s="2">
        <v>22.2</v>
      </c>
      <c r="U5881" s="2">
        <v>16</v>
      </c>
      <c r="V5881" s="2">
        <v>22.2</v>
      </c>
      <c r="Y5881" s="2">
        <v>37</v>
      </c>
      <c r="Z5881" s="2">
        <v>51.4</v>
      </c>
      <c r="AE5881" s="2">
        <v>72</v>
      </c>
      <c r="AF5881" s="2">
        <v>24</v>
      </c>
      <c r="AG5881" s="2">
        <v>33.299999999999997</v>
      </c>
      <c r="AH5881" s="2">
        <v>24</v>
      </c>
      <c r="AI5881" s="2">
        <v>33.299999999999997</v>
      </c>
      <c r="AJ5881" s="2">
        <v>33.299999999999997</v>
      </c>
      <c r="AK5881" s="2">
        <v>36</v>
      </c>
      <c r="AL5881" s="2">
        <v>50</v>
      </c>
      <c r="AM5881" s="2">
        <v>12</v>
      </c>
      <c r="AN5881" s="2">
        <v>16.7</v>
      </c>
      <c r="AQ5881" s="2">
        <v>17</v>
      </c>
      <c r="AR5881" s="2">
        <v>23.6</v>
      </c>
      <c r="AS5881" s="2">
        <v>7</v>
      </c>
      <c r="AT5881" s="2">
        <v>9.6999999999999993</v>
      </c>
      <c r="AW5881" s="2">
        <v>48</v>
      </c>
      <c r="AX5881" s="2">
        <v>66.7</v>
      </c>
    </row>
    <row r="5882" spans="1:53" ht="12.75" customHeight="1" x14ac:dyDescent="0.2">
      <c r="A5882">
        <v>3</v>
      </c>
      <c r="B5882" s="2">
        <v>2793</v>
      </c>
      <c r="C5882" s="17">
        <v>3</v>
      </c>
      <c r="D5882" s="2">
        <v>2.5</v>
      </c>
      <c r="G5882" s="17">
        <v>68</v>
      </c>
      <c r="H5882" s="2">
        <v>50</v>
      </c>
      <c r="I5882" s="2">
        <v>73.5</v>
      </c>
      <c r="J5882" s="2">
        <v>50</v>
      </c>
      <c r="K5882" s="2">
        <v>73.5</v>
      </c>
      <c r="L5882" s="2">
        <v>73.5</v>
      </c>
      <c r="M5882" s="2">
        <v>4</v>
      </c>
      <c r="N5882" s="2">
        <v>5.9</v>
      </c>
      <c r="O5882" s="2">
        <v>14</v>
      </c>
      <c r="P5882" s="2">
        <v>20.6</v>
      </c>
      <c r="Q5882" s="2">
        <v>1</v>
      </c>
      <c r="R5882" s="2">
        <v>1.5</v>
      </c>
      <c r="S5882" s="2">
        <v>24</v>
      </c>
      <c r="T5882" s="2">
        <v>35.299999999999997</v>
      </c>
      <c r="U5882" s="2">
        <v>25</v>
      </c>
      <c r="V5882" s="2">
        <v>36.799999999999997</v>
      </c>
      <c r="Y5882" s="2">
        <v>18</v>
      </c>
      <c r="Z5882" s="2">
        <v>26.5</v>
      </c>
      <c r="AB5882" s="2">
        <v>1</v>
      </c>
      <c r="AE5882" s="2">
        <v>68</v>
      </c>
      <c r="AF5882" s="2">
        <v>32</v>
      </c>
      <c r="AG5882" s="2">
        <v>47.1</v>
      </c>
      <c r="AH5882" s="2">
        <v>32</v>
      </c>
      <c r="AI5882" s="2">
        <v>47.1</v>
      </c>
      <c r="AJ5882" s="2">
        <v>47.1</v>
      </c>
      <c r="AK5882" s="2">
        <v>11</v>
      </c>
      <c r="AL5882" s="2">
        <v>16.2</v>
      </c>
      <c r="AM5882" s="2">
        <v>25</v>
      </c>
      <c r="AN5882" s="2">
        <v>36.799999999999997</v>
      </c>
      <c r="AQ5882" s="2">
        <v>19</v>
      </c>
      <c r="AR5882" s="2">
        <v>27.9</v>
      </c>
      <c r="AS5882" s="2">
        <v>13</v>
      </c>
      <c r="AT5882" s="2">
        <v>19.100000000000001</v>
      </c>
      <c r="AW5882" s="2">
        <v>36</v>
      </c>
      <c r="AX5882" s="2">
        <v>52.9</v>
      </c>
      <c r="AZ5882" s="2">
        <v>1</v>
      </c>
    </row>
    <row r="5883" spans="1:53" ht="12.75" customHeight="1" x14ac:dyDescent="0.2">
      <c r="A5883">
        <v>3</v>
      </c>
      <c r="B5883" s="2">
        <v>2796</v>
      </c>
      <c r="C5883" s="17">
        <v>3.56</v>
      </c>
      <c r="D5883" s="2">
        <v>3.42</v>
      </c>
      <c r="G5883" s="17">
        <v>59</v>
      </c>
      <c r="H5883" s="2">
        <v>54</v>
      </c>
      <c r="I5883" s="2">
        <v>91.5</v>
      </c>
      <c r="J5883" s="2">
        <v>54</v>
      </c>
      <c r="K5883" s="2">
        <v>91.5</v>
      </c>
      <c r="L5883" s="2">
        <v>91.5</v>
      </c>
      <c r="M5883" s="2">
        <v>4</v>
      </c>
      <c r="N5883" s="2">
        <v>6.8</v>
      </c>
      <c r="O5883" s="2">
        <v>1</v>
      </c>
      <c r="P5883" s="2">
        <v>1.7</v>
      </c>
      <c r="S5883" s="2">
        <v>12</v>
      </c>
      <c r="T5883" s="2">
        <v>20.3</v>
      </c>
      <c r="U5883" s="2">
        <v>42</v>
      </c>
      <c r="V5883" s="2">
        <v>71.2</v>
      </c>
      <c r="Y5883" s="2">
        <v>5</v>
      </c>
      <c r="Z5883" s="2">
        <v>8.5</v>
      </c>
      <c r="AB5883" s="2">
        <v>1</v>
      </c>
      <c r="AE5883" s="2">
        <v>59</v>
      </c>
      <c r="AF5883" s="2">
        <v>50</v>
      </c>
      <c r="AG5883" s="2">
        <v>84.7</v>
      </c>
      <c r="AH5883" s="2">
        <v>50</v>
      </c>
      <c r="AI5883" s="2">
        <v>84.7</v>
      </c>
      <c r="AJ5883" s="2">
        <v>84.7</v>
      </c>
      <c r="AK5883" s="2">
        <v>3</v>
      </c>
      <c r="AL5883" s="2">
        <v>5.0999999999999996</v>
      </c>
      <c r="AM5883" s="2">
        <v>6</v>
      </c>
      <c r="AN5883" s="2">
        <v>10.199999999999999</v>
      </c>
      <c r="AQ5883" s="2">
        <v>13</v>
      </c>
      <c r="AR5883" s="2">
        <v>22</v>
      </c>
      <c r="AS5883" s="2">
        <v>37</v>
      </c>
      <c r="AT5883" s="2">
        <v>62.7</v>
      </c>
      <c r="AW5883" s="2">
        <v>9</v>
      </c>
      <c r="AX5883" s="2">
        <v>15.3</v>
      </c>
      <c r="AZ5883" s="2">
        <v>1</v>
      </c>
    </row>
    <row r="5884" spans="1:53" ht="12.75" customHeight="1" x14ac:dyDescent="0.2">
      <c r="A5884">
        <v>3</v>
      </c>
      <c r="B5884" s="2">
        <v>2798</v>
      </c>
      <c r="C5884" s="17">
        <v>3.16</v>
      </c>
      <c r="D5884" s="2">
        <v>2.93</v>
      </c>
      <c r="G5884" s="17">
        <v>42</v>
      </c>
      <c r="H5884" s="2">
        <v>34</v>
      </c>
      <c r="I5884" s="2">
        <v>79.099999999999994</v>
      </c>
      <c r="J5884" s="2">
        <v>34</v>
      </c>
      <c r="K5884" s="2">
        <v>79.099999999999994</v>
      </c>
      <c r="L5884" s="2">
        <v>81</v>
      </c>
      <c r="M5884" s="2">
        <v>4</v>
      </c>
      <c r="N5884" s="2">
        <v>9.3000000000000007</v>
      </c>
      <c r="O5884" s="2">
        <v>4</v>
      </c>
      <c r="P5884" s="2">
        <v>9.3000000000000007</v>
      </c>
      <c r="S5884" s="2">
        <v>12</v>
      </c>
      <c r="T5884" s="2">
        <v>27.9</v>
      </c>
      <c r="U5884" s="2">
        <v>22</v>
      </c>
      <c r="V5884" s="2">
        <v>51.2</v>
      </c>
      <c r="W5884" s="2">
        <v>1</v>
      </c>
      <c r="X5884" s="2">
        <v>2.2999999999999998</v>
      </c>
      <c r="Y5884" s="2">
        <v>9</v>
      </c>
      <c r="Z5884" s="2">
        <v>20.9</v>
      </c>
      <c r="AC5884" s="2">
        <v>1</v>
      </c>
      <c r="AE5884" s="2">
        <v>42</v>
      </c>
      <c r="AF5884" s="2">
        <v>34</v>
      </c>
      <c r="AG5884" s="2">
        <v>79.099999999999994</v>
      </c>
      <c r="AH5884" s="2">
        <v>34</v>
      </c>
      <c r="AI5884" s="2">
        <v>79.099999999999994</v>
      </c>
      <c r="AJ5884" s="2">
        <v>81</v>
      </c>
      <c r="AK5884" s="2">
        <v>5</v>
      </c>
      <c r="AL5884" s="2">
        <v>11.6</v>
      </c>
      <c r="AM5884" s="2">
        <v>3</v>
      </c>
      <c r="AN5884" s="2">
        <v>7</v>
      </c>
      <c r="AQ5884" s="2">
        <v>21</v>
      </c>
      <c r="AR5884" s="2">
        <v>48.8</v>
      </c>
      <c r="AS5884" s="2">
        <v>13</v>
      </c>
      <c r="AT5884" s="2">
        <v>30.2</v>
      </c>
      <c r="AU5884" s="2">
        <v>1</v>
      </c>
      <c r="AV5884" s="2">
        <v>2.2999999999999998</v>
      </c>
      <c r="AW5884" s="2">
        <v>9</v>
      </c>
      <c r="AX5884" s="2">
        <v>20.9</v>
      </c>
      <c r="BA5884" s="2">
        <v>1</v>
      </c>
    </row>
    <row r="5885" spans="1:53" ht="12.75" customHeight="1" x14ac:dyDescent="0.2">
      <c r="A5885">
        <v>3</v>
      </c>
      <c r="B5885" s="2">
        <v>2802</v>
      </c>
      <c r="C5885" s="17">
        <v>2.68</v>
      </c>
      <c r="D5885" s="2">
        <v>2.2200000000000002</v>
      </c>
      <c r="G5885" s="17">
        <v>40</v>
      </c>
      <c r="H5885" s="2">
        <v>24</v>
      </c>
      <c r="I5885" s="2">
        <v>58.5</v>
      </c>
      <c r="J5885" s="2">
        <v>24</v>
      </c>
      <c r="K5885" s="2">
        <v>58.5</v>
      </c>
      <c r="L5885" s="2">
        <v>60</v>
      </c>
      <c r="M5885" s="2">
        <v>7</v>
      </c>
      <c r="N5885" s="2">
        <v>17.100000000000001</v>
      </c>
      <c r="O5885" s="2">
        <v>9</v>
      </c>
      <c r="P5885" s="2">
        <v>22</v>
      </c>
      <c r="S5885" s="2">
        <v>11</v>
      </c>
      <c r="T5885" s="2">
        <v>26.8</v>
      </c>
      <c r="U5885" s="2">
        <v>13</v>
      </c>
      <c r="V5885" s="2">
        <v>31.7</v>
      </c>
      <c r="W5885" s="2">
        <v>1</v>
      </c>
      <c r="X5885" s="2">
        <v>2.4</v>
      </c>
      <c r="Y5885" s="2">
        <v>17</v>
      </c>
      <c r="Z5885" s="2">
        <v>41.5</v>
      </c>
      <c r="AC5885" s="2">
        <v>1</v>
      </c>
      <c r="AE5885" s="2">
        <v>40</v>
      </c>
      <c r="AF5885" s="2">
        <v>20</v>
      </c>
      <c r="AG5885" s="2">
        <v>48.8</v>
      </c>
      <c r="AH5885" s="2">
        <v>20</v>
      </c>
      <c r="AI5885" s="2">
        <v>48.8</v>
      </c>
      <c r="AJ5885" s="2">
        <v>50</v>
      </c>
      <c r="AK5885" s="2">
        <v>11</v>
      </c>
      <c r="AL5885" s="2">
        <v>26.8</v>
      </c>
      <c r="AM5885" s="2">
        <v>9</v>
      </c>
      <c r="AN5885" s="2">
        <v>22</v>
      </c>
      <c r="AQ5885" s="2">
        <v>18</v>
      </c>
      <c r="AR5885" s="2">
        <v>43.9</v>
      </c>
      <c r="AS5885" s="2">
        <v>2</v>
      </c>
      <c r="AT5885" s="2">
        <v>4.9000000000000004</v>
      </c>
      <c r="AU5885" s="2">
        <v>1</v>
      </c>
      <c r="AV5885" s="2">
        <v>2.4</v>
      </c>
      <c r="AW5885" s="2">
        <v>21</v>
      </c>
      <c r="AX5885" s="2">
        <v>51.2</v>
      </c>
      <c r="BA5885" s="2">
        <v>1</v>
      </c>
    </row>
    <row r="5886" spans="1:53" ht="12.75" customHeight="1" x14ac:dyDescent="0.2">
      <c r="A5886">
        <v>3</v>
      </c>
      <c r="B5886" s="2">
        <v>2803</v>
      </c>
      <c r="C5886" s="17">
        <v>2.76</v>
      </c>
      <c r="D5886" s="2">
        <v>1.82</v>
      </c>
      <c r="G5886" s="17">
        <v>45</v>
      </c>
      <c r="H5886" s="2">
        <v>26</v>
      </c>
      <c r="I5886" s="2">
        <v>57.8</v>
      </c>
      <c r="J5886" s="2">
        <v>26</v>
      </c>
      <c r="K5886" s="2">
        <v>57.8</v>
      </c>
      <c r="L5886" s="2">
        <v>57.8</v>
      </c>
      <c r="M5886" s="2">
        <v>7</v>
      </c>
      <c r="N5886" s="2">
        <v>15.6</v>
      </c>
      <c r="O5886" s="2">
        <v>12</v>
      </c>
      <c r="P5886" s="2">
        <v>26.7</v>
      </c>
      <c r="S5886" s="2">
        <v>11</v>
      </c>
      <c r="T5886" s="2">
        <v>24.4</v>
      </c>
      <c r="U5886" s="2">
        <v>15</v>
      </c>
      <c r="V5886" s="2">
        <v>33.299999999999997</v>
      </c>
      <c r="Y5886" s="2">
        <v>19</v>
      </c>
      <c r="Z5886" s="2">
        <v>42.2</v>
      </c>
      <c r="AB5886" s="2">
        <v>1</v>
      </c>
      <c r="AE5886" s="2">
        <v>45</v>
      </c>
      <c r="AF5886" s="2">
        <v>9</v>
      </c>
      <c r="AG5886" s="2">
        <v>20</v>
      </c>
      <c r="AH5886" s="2">
        <v>9</v>
      </c>
      <c r="AI5886" s="2">
        <v>20</v>
      </c>
      <c r="AJ5886" s="2">
        <v>20</v>
      </c>
      <c r="AK5886" s="2">
        <v>20</v>
      </c>
      <c r="AL5886" s="2">
        <v>44.4</v>
      </c>
      <c r="AM5886" s="2">
        <v>16</v>
      </c>
      <c r="AN5886" s="2">
        <v>35.6</v>
      </c>
      <c r="AQ5886" s="2">
        <v>6</v>
      </c>
      <c r="AR5886" s="2">
        <v>13.3</v>
      </c>
      <c r="AS5886" s="2">
        <v>3</v>
      </c>
      <c r="AT5886" s="2">
        <v>6.7</v>
      </c>
      <c r="AW5886" s="2">
        <v>36</v>
      </c>
      <c r="AX5886" s="2">
        <v>80</v>
      </c>
      <c r="AZ5886" s="2">
        <v>1</v>
      </c>
    </row>
    <row r="5887" spans="1:53" ht="12.75" customHeight="1" x14ac:dyDescent="0.2">
      <c r="A5887">
        <v>3</v>
      </c>
      <c r="B5887" s="2">
        <v>2804</v>
      </c>
      <c r="C5887" s="17">
        <v>2.72</v>
      </c>
      <c r="D5887" s="2">
        <v>2.69</v>
      </c>
      <c r="G5887" s="17">
        <v>36</v>
      </c>
      <c r="H5887" s="2">
        <v>27</v>
      </c>
      <c r="I5887" s="2">
        <v>75</v>
      </c>
      <c r="J5887" s="2">
        <v>27</v>
      </c>
      <c r="K5887" s="2">
        <v>75</v>
      </c>
      <c r="L5887" s="2">
        <v>75</v>
      </c>
      <c r="M5887" s="2">
        <v>3</v>
      </c>
      <c r="N5887" s="2">
        <v>8.3000000000000007</v>
      </c>
      <c r="O5887" s="2">
        <v>6</v>
      </c>
      <c r="P5887" s="2">
        <v>16.7</v>
      </c>
      <c r="Q5887" s="2">
        <v>4</v>
      </c>
      <c r="R5887" s="2">
        <v>11.1</v>
      </c>
      <c r="S5887" s="2">
        <v>9</v>
      </c>
      <c r="T5887" s="2">
        <v>25</v>
      </c>
      <c r="U5887" s="2">
        <v>14</v>
      </c>
      <c r="V5887" s="2">
        <v>38.9</v>
      </c>
      <c r="Y5887" s="2">
        <v>9</v>
      </c>
      <c r="Z5887" s="2">
        <v>25</v>
      </c>
      <c r="AB5887" s="2">
        <v>1</v>
      </c>
      <c r="AE5887" s="2">
        <v>36</v>
      </c>
      <c r="AF5887" s="2">
        <v>23</v>
      </c>
      <c r="AG5887" s="2">
        <v>63.9</v>
      </c>
      <c r="AH5887" s="2">
        <v>23</v>
      </c>
      <c r="AI5887" s="2">
        <v>63.9</v>
      </c>
      <c r="AJ5887" s="2">
        <v>63.9</v>
      </c>
      <c r="AK5887" s="2">
        <v>3</v>
      </c>
      <c r="AL5887" s="2">
        <v>8.3000000000000007</v>
      </c>
      <c r="AM5887" s="2">
        <v>10</v>
      </c>
      <c r="AN5887" s="2">
        <v>27.8</v>
      </c>
      <c r="AQ5887" s="2">
        <v>18</v>
      </c>
      <c r="AR5887" s="2">
        <v>50</v>
      </c>
      <c r="AS5887" s="2">
        <v>5</v>
      </c>
      <c r="AT5887" s="2">
        <v>13.9</v>
      </c>
      <c r="AW5887" s="2">
        <v>13</v>
      </c>
      <c r="AX5887" s="2">
        <v>36.1</v>
      </c>
      <c r="AZ5887" s="2">
        <v>1</v>
      </c>
    </row>
    <row r="5888" spans="1:53" ht="12.75" customHeight="1" x14ac:dyDescent="0.2">
      <c r="A5888">
        <v>3</v>
      </c>
      <c r="B5888" s="2">
        <v>2805</v>
      </c>
      <c r="C5888" s="17">
        <v>3.33</v>
      </c>
      <c r="D5888" s="2">
        <v>3.25</v>
      </c>
      <c r="G5888" s="17">
        <v>76</v>
      </c>
      <c r="H5888" s="2">
        <v>65</v>
      </c>
      <c r="I5888" s="2">
        <v>82.3</v>
      </c>
      <c r="J5888" s="2">
        <v>65</v>
      </c>
      <c r="K5888" s="2">
        <v>82.3</v>
      </c>
      <c r="L5888" s="2">
        <v>85.5</v>
      </c>
      <c r="M5888" s="2">
        <v>5</v>
      </c>
      <c r="N5888" s="2">
        <v>6.3</v>
      </c>
      <c r="O5888" s="2">
        <v>6</v>
      </c>
      <c r="P5888" s="2">
        <v>7.6</v>
      </c>
      <c r="S5888" s="2">
        <v>14</v>
      </c>
      <c r="T5888" s="2">
        <v>17.7</v>
      </c>
      <c r="U5888" s="2">
        <v>51</v>
      </c>
      <c r="V5888" s="2">
        <v>64.599999999999994</v>
      </c>
      <c r="W5888" s="2">
        <v>3</v>
      </c>
      <c r="X5888" s="2">
        <v>3.8</v>
      </c>
      <c r="Y5888" s="2">
        <v>14</v>
      </c>
      <c r="Z5888" s="2">
        <v>17.7</v>
      </c>
      <c r="AB5888" s="2">
        <v>1</v>
      </c>
      <c r="AE5888" s="2">
        <v>76</v>
      </c>
      <c r="AF5888" s="2">
        <v>65</v>
      </c>
      <c r="AG5888" s="2">
        <v>82.3</v>
      </c>
      <c r="AH5888" s="2">
        <v>65</v>
      </c>
      <c r="AI5888" s="2">
        <v>82.3</v>
      </c>
      <c r="AJ5888" s="2">
        <v>85.5</v>
      </c>
      <c r="AK5888" s="2">
        <v>5</v>
      </c>
      <c r="AL5888" s="2">
        <v>6.3</v>
      </c>
      <c r="AM5888" s="2">
        <v>6</v>
      </c>
      <c r="AN5888" s="2">
        <v>7.6</v>
      </c>
      <c r="AQ5888" s="2">
        <v>20</v>
      </c>
      <c r="AR5888" s="2">
        <v>25.3</v>
      </c>
      <c r="AS5888" s="2">
        <v>45</v>
      </c>
      <c r="AT5888" s="2">
        <v>57</v>
      </c>
      <c r="AU5888" s="2">
        <v>3</v>
      </c>
      <c r="AV5888" s="2">
        <v>3.8</v>
      </c>
      <c r="AW5888" s="2">
        <v>14</v>
      </c>
      <c r="AX5888" s="2">
        <v>17.7</v>
      </c>
      <c r="AZ5888" s="2">
        <v>1</v>
      </c>
    </row>
    <row r="5889" spans="1:53" ht="12.75" customHeight="1" x14ac:dyDescent="0.2">
      <c r="A5889">
        <v>3</v>
      </c>
      <c r="B5889" s="2">
        <v>2806</v>
      </c>
      <c r="C5889" s="17">
        <v>2.2999999999999998</v>
      </c>
      <c r="D5889" s="2">
        <v>2.04</v>
      </c>
      <c r="G5889" s="17">
        <v>73</v>
      </c>
      <c r="H5889" s="2">
        <v>31</v>
      </c>
      <c r="I5889" s="2">
        <v>41.9</v>
      </c>
      <c r="J5889" s="2">
        <v>31</v>
      </c>
      <c r="K5889" s="2">
        <v>41.9</v>
      </c>
      <c r="L5889" s="2">
        <v>42.5</v>
      </c>
      <c r="M5889" s="2">
        <v>21</v>
      </c>
      <c r="N5889" s="2">
        <v>28.4</v>
      </c>
      <c r="O5889" s="2">
        <v>21</v>
      </c>
      <c r="P5889" s="2">
        <v>28.4</v>
      </c>
      <c r="S5889" s="2">
        <v>17</v>
      </c>
      <c r="T5889" s="2">
        <v>23</v>
      </c>
      <c r="U5889" s="2">
        <v>14</v>
      </c>
      <c r="V5889" s="2">
        <v>18.899999999999999</v>
      </c>
      <c r="W5889" s="2">
        <v>1</v>
      </c>
      <c r="X5889" s="2">
        <v>1.4</v>
      </c>
      <c r="Y5889" s="2">
        <v>43</v>
      </c>
      <c r="Z5889" s="2">
        <v>58.1</v>
      </c>
      <c r="AE5889" s="2">
        <v>74</v>
      </c>
      <c r="AF5889" s="2">
        <v>22</v>
      </c>
      <c r="AG5889" s="2">
        <v>29.7</v>
      </c>
      <c r="AH5889" s="2">
        <v>22</v>
      </c>
      <c r="AI5889" s="2">
        <v>29.7</v>
      </c>
      <c r="AJ5889" s="2">
        <v>29.7</v>
      </c>
      <c r="AK5889" s="2">
        <v>24</v>
      </c>
      <c r="AL5889" s="2">
        <v>32.4</v>
      </c>
      <c r="AM5889" s="2">
        <v>28</v>
      </c>
      <c r="AN5889" s="2">
        <v>37.799999999999997</v>
      </c>
      <c r="AQ5889" s="2">
        <v>17</v>
      </c>
      <c r="AR5889" s="2">
        <v>23</v>
      </c>
      <c r="AS5889" s="2">
        <v>5</v>
      </c>
      <c r="AT5889" s="2">
        <v>6.8</v>
      </c>
      <c r="AW5889" s="2">
        <v>52</v>
      </c>
      <c r="AX5889" s="2">
        <v>70.3</v>
      </c>
    </row>
    <row r="5890" spans="1:53" ht="12.75" customHeight="1" x14ac:dyDescent="0.2">
      <c r="A5890">
        <v>3</v>
      </c>
      <c r="B5890" s="2">
        <v>2808</v>
      </c>
      <c r="C5890" s="17">
        <v>3.19</v>
      </c>
      <c r="D5890" s="2">
        <v>2.29</v>
      </c>
      <c r="G5890" s="17">
        <v>20</v>
      </c>
      <c r="H5890" s="2">
        <v>16</v>
      </c>
      <c r="I5890" s="2">
        <v>76.2</v>
      </c>
      <c r="J5890" s="2">
        <v>16</v>
      </c>
      <c r="K5890" s="2">
        <v>76.2</v>
      </c>
      <c r="L5890" s="2">
        <v>80</v>
      </c>
      <c r="M5890" s="2">
        <v>1</v>
      </c>
      <c r="N5890" s="2">
        <v>4.8</v>
      </c>
      <c r="O5890" s="2">
        <v>3</v>
      </c>
      <c r="P5890" s="2">
        <v>14.3</v>
      </c>
      <c r="S5890" s="2">
        <v>4</v>
      </c>
      <c r="T5890" s="2">
        <v>19</v>
      </c>
      <c r="U5890" s="2">
        <v>12</v>
      </c>
      <c r="V5890" s="2">
        <v>57.1</v>
      </c>
      <c r="W5890" s="2">
        <v>1</v>
      </c>
      <c r="X5890" s="2">
        <v>4.8</v>
      </c>
      <c r="Y5890" s="2">
        <v>5</v>
      </c>
      <c r="Z5890" s="2">
        <v>23.8</v>
      </c>
      <c r="AE5890" s="2">
        <v>20</v>
      </c>
      <c r="AF5890" s="2">
        <v>11</v>
      </c>
      <c r="AG5890" s="2">
        <v>52.4</v>
      </c>
      <c r="AH5890" s="2">
        <v>11</v>
      </c>
      <c r="AI5890" s="2">
        <v>52.4</v>
      </c>
      <c r="AJ5890" s="2">
        <v>55</v>
      </c>
      <c r="AK5890" s="2">
        <v>5</v>
      </c>
      <c r="AL5890" s="2">
        <v>23.8</v>
      </c>
      <c r="AM5890" s="2">
        <v>4</v>
      </c>
      <c r="AN5890" s="2">
        <v>19</v>
      </c>
      <c r="AQ5890" s="2">
        <v>9</v>
      </c>
      <c r="AR5890" s="2">
        <v>42.9</v>
      </c>
      <c r="AS5890" s="2">
        <v>2</v>
      </c>
      <c r="AT5890" s="2">
        <v>9.5</v>
      </c>
      <c r="AU5890" s="2">
        <v>1</v>
      </c>
      <c r="AV5890" s="2">
        <v>4.8</v>
      </c>
      <c r="AW5890" s="2">
        <v>10</v>
      </c>
      <c r="AX5890" s="2">
        <v>47.6</v>
      </c>
    </row>
    <row r="5891" spans="1:53" ht="12.75" customHeight="1" x14ac:dyDescent="0.2">
      <c r="A5891">
        <v>3</v>
      </c>
      <c r="B5891" s="2">
        <v>2809</v>
      </c>
      <c r="C5891" s="17">
        <v>2.5299999999999998</v>
      </c>
      <c r="D5891" s="2">
        <v>2.39</v>
      </c>
      <c r="G5891" s="17">
        <v>153</v>
      </c>
      <c r="H5891" s="2">
        <v>85</v>
      </c>
      <c r="I5891" s="2">
        <v>55.2</v>
      </c>
      <c r="J5891" s="2">
        <v>85</v>
      </c>
      <c r="K5891" s="2">
        <v>55.2</v>
      </c>
      <c r="L5891" s="2">
        <v>55.6</v>
      </c>
      <c r="M5891" s="2">
        <v>34</v>
      </c>
      <c r="N5891" s="2">
        <v>22.1</v>
      </c>
      <c r="O5891" s="2">
        <v>34</v>
      </c>
      <c r="P5891" s="2">
        <v>22.1</v>
      </c>
      <c r="S5891" s="2">
        <v>52</v>
      </c>
      <c r="T5891" s="2">
        <v>33.799999999999997</v>
      </c>
      <c r="U5891" s="2">
        <v>33</v>
      </c>
      <c r="V5891" s="2">
        <v>21.4</v>
      </c>
      <c r="W5891" s="2">
        <v>1</v>
      </c>
      <c r="X5891" s="2">
        <v>0.6</v>
      </c>
      <c r="Y5891" s="2">
        <v>69</v>
      </c>
      <c r="Z5891" s="2">
        <v>44.8</v>
      </c>
      <c r="AB5891" s="2">
        <v>3</v>
      </c>
      <c r="AE5891" s="2">
        <v>153</v>
      </c>
      <c r="AF5891" s="2">
        <v>77</v>
      </c>
      <c r="AG5891" s="2">
        <v>50</v>
      </c>
      <c r="AH5891" s="2">
        <v>77</v>
      </c>
      <c r="AI5891" s="2">
        <v>50</v>
      </c>
      <c r="AJ5891" s="2">
        <v>50.3</v>
      </c>
      <c r="AK5891" s="2">
        <v>30</v>
      </c>
      <c r="AL5891" s="2">
        <v>19.5</v>
      </c>
      <c r="AM5891" s="2">
        <v>46</v>
      </c>
      <c r="AN5891" s="2">
        <v>29.9</v>
      </c>
      <c r="AQ5891" s="2">
        <v>62</v>
      </c>
      <c r="AR5891" s="2">
        <v>40.299999999999997</v>
      </c>
      <c r="AS5891" s="2">
        <v>15</v>
      </c>
      <c r="AT5891" s="2">
        <v>9.6999999999999993</v>
      </c>
      <c r="AU5891" s="2">
        <v>1</v>
      </c>
      <c r="AV5891" s="2">
        <v>0.6</v>
      </c>
      <c r="AW5891" s="2">
        <v>77</v>
      </c>
      <c r="AX5891" s="2">
        <v>50</v>
      </c>
      <c r="AZ5891" s="2">
        <v>3</v>
      </c>
    </row>
    <row r="5892" spans="1:53" ht="12.75" customHeight="1" x14ac:dyDescent="0.2">
      <c r="A5892">
        <v>3</v>
      </c>
      <c r="B5892" s="2">
        <v>2811</v>
      </c>
      <c r="C5892" s="17">
        <v>2.58</v>
      </c>
      <c r="D5892" s="2">
        <v>2.66</v>
      </c>
      <c r="G5892" s="17">
        <v>91</v>
      </c>
      <c r="H5892" s="2">
        <v>52</v>
      </c>
      <c r="I5892" s="2">
        <v>57.1</v>
      </c>
      <c r="J5892" s="2">
        <v>52</v>
      </c>
      <c r="K5892" s="2">
        <v>57.1</v>
      </c>
      <c r="L5892" s="2">
        <v>57.1</v>
      </c>
      <c r="M5892" s="2">
        <v>22</v>
      </c>
      <c r="N5892" s="2">
        <v>24.2</v>
      </c>
      <c r="O5892" s="2">
        <v>17</v>
      </c>
      <c r="P5892" s="2">
        <v>18.7</v>
      </c>
      <c r="S5892" s="2">
        <v>29</v>
      </c>
      <c r="T5892" s="2">
        <v>31.9</v>
      </c>
      <c r="U5892" s="2">
        <v>23</v>
      </c>
      <c r="V5892" s="2">
        <v>25.3</v>
      </c>
      <c r="Y5892" s="2">
        <v>39</v>
      </c>
      <c r="Z5892" s="2">
        <v>42.9</v>
      </c>
      <c r="AB5892" s="2">
        <v>2</v>
      </c>
      <c r="AE5892" s="2">
        <v>91</v>
      </c>
      <c r="AF5892" s="2">
        <v>58</v>
      </c>
      <c r="AG5892" s="2">
        <v>63.7</v>
      </c>
      <c r="AH5892" s="2">
        <v>58</v>
      </c>
      <c r="AI5892" s="2">
        <v>63.7</v>
      </c>
      <c r="AJ5892" s="2">
        <v>63.7</v>
      </c>
      <c r="AK5892" s="2">
        <v>17</v>
      </c>
      <c r="AL5892" s="2">
        <v>18.7</v>
      </c>
      <c r="AM5892" s="2">
        <v>16</v>
      </c>
      <c r="AN5892" s="2">
        <v>17.600000000000001</v>
      </c>
      <c r="AQ5892" s="2">
        <v>39</v>
      </c>
      <c r="AR5892" s="2">
        <v>42.9</v>
      </c>
      <c r="AS5892" s="2">
        <v>19</v>
      </c>
      <c r="AT5892" s="2">
        <v>20.9</v>
      </c>
      <c r="AW5892" s="2">
        <v>33</v>
      </c>
      <c r="AX5892" s="2">
        <v>36.299999999999997</v>
      </c>
      <c r="AZ5892" s="2">
        <v>2</v>
      </c>
    </row>
    <row r="5893" spans="1:53" ht="12.75" customHeight="1" x14ac:dyDescent="0.2">
      <c r="A5893">
        <v>3</v>
      </c>
      <c r="B5893" s="2">
        <v>2814</v>
      </c>
      <c r="C5893" s="17">
        <v>2.63</v>
      </c>
      <c r="D5893" s="2">
        <v>2.5</v>
      </c>
      <c r="G5893" s="17">
        <v>81</v>
      </c>
      <c r="H5893" s="2">
        <v>52</v>
      </c>
      <c r="I5893" s="2">
        <v>63.4</v>
      </c>
      <c r="J5893" s="2">
        <v>52</v>
      </c>
      <c r="K5893" s="2">
        <v>63.4</v>
      </c>
      <c r="L5893" s="2">
        <v>64.2</v>
      </c>
      <c r="M5893" s="2">
        <v>15</v>
      </c>
      <c r="N5893" s="2">
        <v>18.3</v>
      </c>
      <c r="O5893" s="2">
        <v>14</v>
      </c>
      <c r="P5893" s="2">
        <v>17.100000000000001</v>
      </c>
      <c r="Q5893" s="2">
        <v>4</v>
      </c>
      <c r="R5893" s="2">
        <v>4.9000000000000004</v>
      </c>
      <c r="S5893" s="2">
        <v>19</v>
      </c>
      <c r="T5893" s="2">
        <v>23.2</v>
      </c>
      <c r="U5893" s="2">
        <v>29</v>
      </c>
      <c r="V5893" s="2">
        <v>35.4</v>
      </c>
      <c r="W5893" s="2">
        <v>1</v>
      </c>
      <c r="X5893" s="2">
        <v>1.2</v>
      </c>
      <c r="Y5893" s="2">
        <v>30</v>
      </c>
      <c r="Z5893" s="2">
        <v>36.6</v>
      </c>
      <c r="AE5893" s="2">
        <v>81</v>
      </c>
      <c r="AF5893" s="2">
        <v>48</v>
      </c>
      <c r="AG5893" s="2">
        <v>58.5</v>
      </c>
      <c r="AH5893" s="2">
        <v>48</v>
      </c>
      <c r="AI5893" s="2">
        <v>58.5</v>
      </c>
      <c r="AJ5893" s="2">
        <v>59.3</v>
      </c>
      <c r="AK5893" s="2">
        <v>16</v>
      </c>
      <c r="AL5893" s="2">
        <v>19.5</v>
      </c>
      <c r="AM5893" s="2">
        <v>17</v>
      </c>
      <c r="AN5893" s="2">
        <v>20.7</v>
      </c>
      <c r="AO5893" s="2">
        <v>1</v>
      </c>
      <c r="AP5893" s="2">
        <v>1.2</v>
      </c>
      <c r="AQ5893" s="2">
        <v>33</v>
      </c>
      <c r="AR5893" s="2">
        <v>40.200000000000003</v>
      </c>
      <c r="AS5893" s="2">
        <v>14</v>
      </c>
      <c r="AT5893" s="2">
        <v>17.100000000000001</v>
      </c>
      <c r="AU5893" s="2">
        <v>1</v>
      </c>
      <c r="AV5893" s="2">
        <v>1.2</v>
      </c>
      <c r="AW5893" s="2">
        <v>34</v>
      </c>
      <c r="AX5893" s="2">
        <v>41.5</v>
      </c>
    </row>
    <row r="5894" spans="1:53" ht="12.75" customHeight="1" x14ac:dyDescent="0.2">
      <c r="A5894">
        <v>3</v>
      </c>
      <c r="B5894" s="2">
        <v>2816</v>
      </c>
      <c r="C5894" s="17">
        <v>3.71</v>
      </c>
      <c r="D5894" s="2">
        <v>3.12</v>
      </c>
      <c r="G5894" s="17">
        <v>51</v>
      </c>
      <c r="H5894" s="2">
        <v>49</v>
      </c>
      <c r="I5894" s="2">
        <v>96.1</v>
      </c>
      <c r="J5894" s="2">
        <v>49</v>
      </c>
      <c r="K5894" s="2">
        <v>96.1</v>
      </c>
      <c r="L5894" s="2">
        <v>96.1</v>
      </c>
      <c r="M5894" s="2">
        <v>1</v>
      </c>
      <c r="N5894" s="2">
        <v>2</v>
      </c>
      <c r="O5894" s="2">
        <v>1</v>
      </c>
      <c r="P5894" s="2">
        <v>2</v>
      </c>
      <c r="S5894" s="2">
        <v>10</v>
      </c>
      <c r="T5894" s="2">
        <v>19.600000000000001</v>
      </c>
      <c r="U5894" s="2">
        <v>39</v>
      </c>
      <c r="V5894" s="2">
        <v>76.5</v>
      </c>
      <c r="Y5894" s="2">
        <v>2</v>
      </c>
      <c r="Z5894" s="2">
        <v>3.9</v>
      </c>
      <c r="AC5894" s="2">
        <v>1</v>
      </c>
      <c r="AE5894" s="2">
        <v>51</v>
      </c>
      <c r="AF5894" s="2">
        <v>39</v>
      </c>
      <c r="AG5894" s="2">
        <v>76.5</v>
      </c>
      <c r="AH5894" s="2">
        <v>39</v>
      </c>
      <c r="AI5894" s="2">
        <v>76.5</v>
      </c>
      <c r="AJ5894" s="2">
        <v>76.5</v>
      </c>
      <c r="AK5894" s="2">
        <v>2</v>
      </c>
      <c r="AL5894" s="2">
        <v>3.9</v>
      </c>
      <c r="AM5894" s="2">
        <v>10</v>
      </c>
      <c r="AN5894" s="2">
        <v>19.600000000000001</v>
      </c>
      <c r="AQ5894" s="2">
        <v>19</v>
      </c>
      <c r="AR5894" s="2">
        <v>37.299999999999997</v>
      </c>
      <c r="AS5894" s="2">
        <v>20</v>
      </c>
      <c r="AT5894" s="2">
        <v>39.200000000000003</v>
      </c>
      <c r="AW5894" s="2">
        <v>12</v>
      </c>
      <c r="AX5894" s="2">
        <v>23.5</v>
      </c>
      <c r="BA5894" s="2">
        <v>1</v>
      </c>
    </row>
    <row r="5895" spans="1:53" ht="12.75" customHeight="1" x14ac:dyDescent="0.2">
      <c r="A5895">
        <v>3</v>
      </c>
      <c r="B5895" s="2">
        <v>2817</v>
      </c>
      <c r="C5895" s="17">
        <v>3.16</v>
      </c>
      <c r="D5895" s="2">
        <v>2.56</v>
      </c>
      <c r="G5895" s="17">
        <v>63</v>
      </c>
      <c r="H5895" s="2">
        <v>48</v>
      </c>
      <c r="I5895" s="2">
        <v>76.2</v>
      </c>
      <c r="J5895" s="2">
        <v>48</v>
      </c>
      <c r="K5895" s="2">
        <v>76.2</v>
      </c>
      <c r="L5895" s="2">
        <v>76.2</v>
      </c>
      <c r="M5895" s="2">
        <v>9</v>
      </c>
      <c r="N5895" s="2">
        <v>14.3</v>
      </c>
      <c r="O5895" s="2">
        <v>6</v>
      </c>
      <c r="P5895" s="2">
        <v>9.5</v>
      </c>
      <c r="S5895" s="2">
        <v>14</v>
      </c>
      <c r="T5895" s="2">
        <v>22.2</v>
      </c>
      <c r="U5895" s="2">
        <v>34</v>
      </c>
      <c r="V5895" s="2">
        <v>54</v>
      </c>
      <c r="Y5895" s="2">
        <v>15</v>
      </c>
      <c r="Z5895" s="2">
        <v>23.8</v>
      </c>
      <c r="AA5895" s="2">
        <v>1</v>
      </c>
      <c r="AC5895" s="2">
        <v>1</v>
      </c>
      <c r="AE5895" s="2">
        <v>62</v>
      </c>
      <c r="AF5895" s="2">
        <v>36</v>
      </c>
      <c r="AG5895" s="2">
        <v>58.1</v>
      </c>
      <c r="AH5895" s="2">
        <v>36</v>
      </c>
      <c r="AI5895" s="2">
        <v>58.1</v>
      </c>
      <c r="AJ5895" s="2">
        <v>58.1</v>
      </c>
      <c r="AK5895" s="2">
        <v>16</v>
      </c>
      <c r="AL5895" s="2">
        <v>25.8</v>
      </c>
      <c r="AM5895" s="2">
        <v>10</v>
      </c>
      <c r="AN5895" s="2">
        <v>16.100000000000001</v>
      </c>
      <c r="AQ5895" s="2">
        <v>21</v>
      </c>
      <c r="AR5895" s="2">
        <v>33.9</v>
      </c>
      <c r="AS5895" s="2">
        <v>15</v>
      </c>
      <c r="AT5895" s="2">
        <v>24.2</v>
      </c>
      <c r="AW5895" s="2">
        <v>26</v>
      </c>
      <c r="AX5895" s="2">
        <v>41.9</v>
      </c>
      <c r="AY5895" s="2">
        <v>2</v>
      </c>
      <c r="BA5895" s="2">
        <v>1</v>
      </c>
    </row>
    <row r="5896" spans="1:53" ht="12.75" customHeight="1" x14ac:dyDescent="0.2">
      <c r="A5896">
        <v>3</v>
      </c>
      <c r="B5896" s="2">
        <v>2818</v>
      </c>
      <c r="C5896" s="17">
        <v>2.4700000000000002</v>
      </c>
      <c r="D5896" s="2">
        <v>2.12</v>
      </c>
      <c r="G5896" s="17">
        <v>81</v>
      </c>
      <c r="H5896" s="2">
        <v>50</v>
      </c>
      <c r="I5896" s="2">
        <v>61.7</v>
      </c>
      <c r="J5896" s="2">
        <v>50</v>
      </c>
      <c r="K5896" s="2">
        <v>61.7</v>
      </c>
      <c r="L5896" s="2">
        <v>61.7</v>
      </c>
      <c r="M5896" s="2">
        <v>16</v>
      </c>
      <c r="N5896" s="2">
        <v>19.8</v>
      </c>
      <c r="O5896" s="2">
        <v>15</v>
      </c>
      <c r="P5896" s="2">
        <v>18.5</v>
      </c>
      <c r="Q5896" s="2">
        <v>3</v>
      </c>
      <c r="R5896" s="2">
        <v>3.7</v>
      </c>
      <c r="S5896" s="2">
        <v>34</v>
      </c>
      <c r="T5896" s="2">
        <v>42</v>
      </c>
      <c r="U5896" s="2">
        <v>13</v>
      </c>
      <c r="V5896" s="2">
        <v>16</v>
      </c>
      <c r="Y5896" s="2">
        <v>31</v>
      </c>
      <c r="Z5896" s="2">
        <v>38.299999999999997</v>
      </c>
      <c r="AC5896" s="2">
        <v>1</v>
      </c>
      <c r="AE5896" s="2">
        <v>81</v>
      </c>
      <c r="AF5896" s="2">
        <v>41</v>
      </c>
      <c r="AG5896" s="2">
        <v>50.6</v>
      </c>
      <c r="AH5896" s="2">
        <v>41</v>
      </c>
      <c r="AI5896" s="2">
        <v>50.6</v>
      </c>
      <c r="AJ5896" s="2">
        <v>50.6</v>
      </c>
      <c r="AK5896" s="2">
        <v>21</v>
      </c>
      <c r="AL5896" s="2">
        <v>25.9</v>
      </c>
      <c r="AM5896" s="2">
        <v>19</v>
      </c>
      <c r="AN5896" s="2">
        <v>23.5</v>
      </c>
      <c r="AO5896" s="2">
        <v>4</v>
      </c>
      <c r="AP5896" s="2">
        <v>4.9000000000000004</v>
      </c>
      <c r="AQ5896" s="2">
        <v>35</v>
      </c>
      <c r="AR5896" s="2">
        <v>43.2</v>
      </c>
      <c r="AS5896" s="2">
        <v>2</v>
      </c>
      <c r="AT5896" s="2">
        <v>2.5</v>
      </c>
      <c r="AW5896" s="2">
        <v>40</v>
      </c>
      <c r="AX5896" s="2">
        <v>49.4</v>
      </c>
      <c r="BA5896" s="2">
        <v>1</v>
      </c>
    </row>
    <row r="5897" spans="1:53" ht="12.75" customHeight="1" x14ac:dyDescent="0.2">
      <c r="A5897">
        <v>3</v>
      </c>
      <c r="B5897" s="2">
        <v>2819</v>
      </c>
      <c r="C5897" s="17">
        <v>3.04</v>
      </c>
      <c r="D5897" s="2">
        <v>2.33</v>
      </c>
      <c r="G5897" s="17">
        <v>74</v>
      </c>
      <c r="H5897" s="2">
        <v>57</v>
      </c>
      <c r="I5897" s="2">
        <v>77</v>
      </c>
      <c r="J5897" s="2">
        <v>57</v>
      </c>
      <c r="K5897" s="2">
        <v>77</v>
      </c>
      <c r="L5897" s="2">
        <v>77</v>
      </c>
      <c r="M5897" s="2">
        <v>7</v>
      </c>
      <c r="N5897" s="2">
        <v>9.5</v>
      </c>
      <c r="O5897" s="2">
        <v>10</v>
      </c>
      <c r="P5897" s="2">
        <v>13.5</v>
      </c>
      <c r="S5897" s="2">
        <v>30</v>
      </c>
      <c r="T5897" s="2">
        <v>40.5</v>
      </c>
      <c r="U5897" s="2">
        <v>27</v>
      </c>
      <c r="V5897" s="2">
        <v>36.5</v>
      </c>
      <c r="Y5897" s="2">
        <v>17</v>
      </c>
      <c r="Z5897" s="2">
        <v>23</v>
      </c>
      <c r="AB5897" s="2">
        <v>3</v>
      </c>
      <c r="AE5897" s="2">
        <v>73</v>
      </c>
      <c r="AF5897" s="2">
        <v>34</v>
      </c>
      <c r="AG5897" s="2">
        <v>46.6</v>
      </c>
      <c r="AH5897" s="2">
        <v>34</v>
      </c>
      <c r="AI5897" s="2">
        <v>46.6</v>
      </c>
      <c r="AJ5897" s="2">
        <v>46.6</v>
      </c>
      <c r="AK5897" s="2">
        <v>15</v>
      </c>
      <c r="AL5897" s="2">
        <v>20.5</v>
      </c>
      <c r="AM5897" s="2">
        <v>24</v>
      </c>
      <c r="AN5897" s="2">
        <v>32.9</v>
      </c>
      <c r="AQ5897" s="2">
        <v>29</v>
      </c>
      <c r="AR5897" s="2">
        <v>39.700000000000003</v>
      </c>
      <c r="AS5897" s="2">
        <v>5</v>
      </c>
      <c r="AT5897" s="2">
        <v>6.8</v>
      </c>
      <c r="AW5897" s="2">
        <v>39</v>
      </c>
      <c r="AX5897" s="2">
        <v>53.4</v>
      </c>
      <c r="AZ5897" s="2">
        <v>4</v>
      </c>
    </row>
    <row r="5898" spans="1:53" ht="12.75" customHeight="1" x14ac:dyDescent="0.2">
      <c r="A5898">
        <v>3</v>
      </c>
      <c r="B5898" s="2">
        <v>2821</v>
      </c>
      <c r="C5898" s="17">
        <v>3.13</v>
      </c>
      <c r="D5898" s="2">
        <v>2.75</v>
      </c>
      <c r="G5898" s="17">
        <v>71</v>
      </c>
      <c r="H5898" s="2">
        <v>55</v>
      </c>
      <c r="I5898" s="2">
        <v>76.400000000000006</v>
      </c>
      <c r="J5898" s="2">
        <v>55</v>
      </c>
      <c r="K5898" s="2">
        <v>76.400000000000006</v>
      </c>
      <c r="L5898" s="2">
        <v>77.5</v>
      </c>
      <c r="M5898" s="2">
        <v>10</v>
      </c>
      <c r="N5898" s="2">
        <v>13.9</v>
      </c>
      <c r="O5898" s="2">
        <v>6</v>
      </c>
      <c r="P5898" s="2">
        <v>8.3000000000000007</v>
      </c>
      <c r="S5898" s="2">
        <v>17</v>
      </c>
      <c r="T5898" s="2">
        <v>23.6</v>
      </c>
      <c r="U5898" s="2">
        <v>38</v>
      </c>
      <c r="V5898" s="2">
        <v>52.8</v>
      </c>
      <c r="W5898" s="2">
        <v>1</v>
      </c>
      <c r="X5898" s="2">
        <v>1.4</v>
      </c>
      <c r="Y5898" s="2">
        <v>17</v>
      </c>
      <c r="Z5898" s="2">
        <v>23.6</v>
      </c>
      <c r="AE5898" s="2">
        <v>70</v>
      </c>
      <c r="AF5898" s="2">
        <v>47</v>
      </c>
      <c r="AG5898" s="2">
        <v>65.3</v>
      </c>
      <c r="AH5898" s="2">
        <v>47</v>
      </c>
      <c r="AI5898" s="2">
        <v>65.3</v>
      </c>
      <c r="AJ5898" s="2">
        <v>67.099999999999994</v>
      </c>
      <c r="AK5898" s="2">
        <v>10</v>
      </c>
      <c r="AL5898" s="2">
        <v>13.9</v>
      </c>
      <c r="AM5898" s="2">
        <v>13</v>
      </c>
      <c r="AN5898" s="2">
        <v>18.100000000000001</v>
      </c>
      <c r="AQ5898" s="2">
        <v>26</v>
      </c>
      <c r="AR5898" s="2">
        <v>36.1</v>
      </c>
      <c r="AS5898" s="2">
        <v>21</v>
      </c>
      <c r="AT5898" s="2">
        <v>29.2</v>
      </c>
      <c r="AU5898" s="2">
        <v>2</v>
      </c>
      <c r="AV5898" s="2">
        <v>2.8</v>
      </c>
      <c r="AW5898" s="2">
        <v>25</v>
      </c>
      <c r="AX5898" s="2">
        <v>34.700000000000003</v>
      </c>
    </row>
    <row r="5899" spans="1:53" ht="12.75" customHeight="1" x14ac:dyDescent="0.2">
      <c r="A5899">
        <v>3</v>
      </c>
      <c r="B5899" s="2">
        <v>2822</v>
      </c>
      <c r="C5899" s="17">
        <v>3.36</v>
      </c>
      <c r="D5899" s="2">
        <v>3.08</v>
      </c>
      <c r="G5899" s="17">
        <v>50</v>
      </c>
      <c r="H5899" s="2">
        <v>43</v>
      </c>
      <c r="I5899" s="2">
        <v>86</v>
      </c>
      <c r="J5899" s="2">
        <v>43</v>
      </c>
      <c r="K5899" s="2">
        <v>86</v>
      </c>
      <c r="L5899" s="2">
        <v>86</v>
      </c>
      <c r="M5899" s="2">
        <v>3</v>
      </c>
      <c r="N5899" s="2">
        <v>6</v>
      </c>
      <c r="O5899" s="2">
        <v>4</v>
      </c>
      <c r="P5899" s="2">
        <v>8</v>
      </c>
      <c r="S5899" s="2">
        <v>15</v>
      </c>
      <c r="T5899" s="2">
        <v>30</v>
      </c>
      <c r="U5899" s="2">
        <v>28</v>
      </c>
      <c r="V5899" s="2">
        <v>56</v>
      </c>
      <c r="Y5899" s="2">
        <v>7</v>
      </c>
      <c r="Z5899" s="2">
        <v>14</v>
      </c>
      <c r="AE5899" s="2">
        <v>50</v>
      </c>
      <c r="AF5899" s="2">
        <v>41</v>
      </c>
      <c r="AG5899" s="2">
        <v>82</v>
      </c>
      <c r="AH5899" s="2">
        <v>41</v>
      </c>
      <c r="AI5899" s="2">
        <v>82</v>
      </c>
      <c r="AJ5899" s="2">
        <v>82</v>
      </c>
      <c r="AK5899" s="2">
        <v>1</v>
      </c>
      <c r="AL5899" s="2">
        <v>2</v>
      </c>
      <c r="AM5899" s="2">
        <v>8</v>
      </c>
      <c r="AN5899" s="2">
        <v>16</v>
      </c>
      <c r="AQ5899" s="2">
        <v>27</v>
      </c>
      <c r="AR5899" s="2">
        <v>54</v>
      </c>
      <c r="AS5899" s="2">
        <v>14</v>
      </c>
      <c r="AT5899" s="2">
        <v>28</v>
      </c>
      <c r="AW5899" s="2">
        <v>9</v>
      </c>
      <c r="AX5899" s="2">
        <v>18</v>
      </c>
    </row>
    <row r="5900" spans="1:53" ht="12.75" customHeight="1" x14ac:dyDescent="0.2">
      <c r="A5900">
        <v>3</v>
      </c>
      <c r="B5900" s="2">
        <v>2823</v>
      </c>
      <c r="C5900" s="17">
        <v>2.74</v>
      </c>
      <c r="D5900" s="2">
        <v>2.37</v>
      </c>
      <c r="G5900" s="17">
        <v>44</v>
      </c>
      <c r="H5900" s="2">
        <v>29</v>
      </c>
      <c r="I5900" s="2">
        <v>63</v>
      </c>
      <c r="J5900" s="2">
        <v>29</v>
      </c>
      <c r="K5900" s="2">
        <v>63</v>
      </c>
      <c r="L5900" s="2">
        <v>65.900000000000006</v>
      </c>
      <c r="M5900" s="2">
        <v>6</v>
      </c>
      <c r="N5900" s="2">
        <v>13</v>
      </c>
      <c r="O5900" s="2">
        <v>9</v>
      </c>
      <c r="P5900" s="2">
        <v>19.600000000000001</v>
      </c>
      <c r="S5900" s="2">
        <v>14</v>
      </c>
      <c r="T5900" s="2">
        <v>30.4</v>
      </c>
      <c r="U5900" s="2">
        <v>15</v>
      </c>
      <c r="V5900" s="2">
        <v>32.6</v>
      </c>
      <c r="W5900" s="2">
        <v>2</v>
      </c>
      <c r="X5900" s="2">
        <v>4.3</v>
      </c>
      <c r="Y5900" s="2">
        <v>17</v>
      </c>
      <c r="Z5900" s="2">
        <v>37</v>
      </c>
      <c r="AC5900" s="2">
        <v>3</v>
      </c>
      <c r="AE5900" s="2">
        <v>44</v>
      </c>
      <c r="AF5900" s="2">
        <v>22</v>
      </c>
      <c r="AG5900" s="2">
        <v>47.8</v>
      </c>
      <c r="AH5900" s="2">
        <v>22</v>
      </c>
      <c r="AI5900" s="2">
        <v>47.8</v>
      </c>
      <c r="AJ5900" s="2">
        <v>50</v>
      </c>
      <c r="AK5900" s="2">
        <v>9</v>
      </c>
      <c r="AL5900" s="2">
        <v>19.600000000000001</v>
      </c>
      <c r="AM5900" s="2">
        <v>13</v>
      </c>
      <c r="AN5900" s="2">
        <v>28.3</v>
      </c>
      <c r="AQ5900" s="2">
        <v>14</v>
      </c>
      <c r="AR5900" s="2">
        <v>30.4</v>
      </c>
      <c r="AS5900" s="2">
        <v>8</v>
      </c>
      <c r="AT5900" s="2">
        <v>17.399999999999999</v>
      </c>
      <c r="AU5900" s="2">
        <v>2</v>
      </c>
      <c r="AV5900" s="2">
        <v>4.3</v>
      </c>
      <c r="AW5900" s="2">
        <v>24</v>
      </c>
      <c r="AX5900" s="2">
        <v>52.2</v>
      </c>
      <c r="BA5900" s="2">
        <v>3</v>
      </c>
    </row>
    <row r="5901" spans="1:53" ht="12.75" customHeight="1" x14ac:dyDescent="0.2">
      <c r="A5901">
        <v>3</v>
      </c>
      <c r="B5901" s="2">
        <v>2824</v>
      </c>
      <c r="C5901" s="17">
        <v>2.75</v>
      </c>
      <c r="D5901" s="2">
        <v>2.3199999999999998</v>
      </c>
      <c r="G5901" s="17">
        <v>87</v>
      </c>
      <c r="H5901" s="2">
        <v>56</v>
      </c>
      <c r="I5901" s="2">
        <v>64.400000000000006</v>
      </c>
      <c r="J5901" s="2">
        <v>56</v>
      </c>
      <c r="K5901" s="2">
        <v>64.400000000000006</v>
      </c>
      <c r="L5901" s="2">
        <v>64.400000000000006</v>
      </c>
      <c r="M5901" s="2">
        <v>12</v>
      </c>
      <c r="N5901" s="2">
        <v>13.8</v>
      </c>
      <c r="O5901" s="2">
        <v>19</v>
      </c>
      <c r="P5901" s="2">
        <v>21.8</v>
      </c>
      <c r="Q5901" s="2">
        <v>3</v>
      </c>
      <c r="R5901" s="2">
        <v>3.4</v>
      </c>
      <c r="S5901" s="2">
        <v>23</v>
      </c>
      <c r="T5901" s="2">
        <v>26.4</v>
      </c>
      <c r="U5901" s="2">
        <v>30</v>
      </c>
      <c r="V5901" s="2">
        <v>34.5</v>
      </c>
      <c r="Y5901" s="2">
        <v>31</v>
      </c>
      <c r="Z5901" s="2">
        <v>35.6</v>
      </c>
      <c r="AB5901" s="2">
        <v>1</v>
      </c>
      <c r="AE5901" s="2">
        <v>87</v>
      </c>
      <c r="AF5901" s="2">
        <v>40</v>
      </c>
      <c r="AG5901" s="2">
        <v>46</v>
      </c>
      <c r="AH5901" s="2">
        <v>40</v>
      </c>
      <c r="AI5901" s="2">
        <v>46</v>
      </c>
      <c r="AJ5901" s="2">
        <v>46</v>
      </c>
      <c r="AK5901" s="2">
        <v>19</v>
      </c>
      <c r="AL5901" s="2">
        <v>21.8</v>
      </c>
      <c r="AM5901" s="2">
        <v>28</v>
      </c>
      <c r="AN5901" s="2">
        <v>32.200000000000003</v>
      </c>
      <c r="AO5901" s="2">
        <v>2</v>
      </c>
      <c r="AP5901" s="2">
        <v>2.2999999999999998</v>
      </c>
      <c r="AQ5901" s="2">
        <v>25</v>
      </c>
      <c r="AR5901" s="2">
        <v>28.7</v>
      </c>
      <c r="AS5901" s="2">
        <v>13</v>
      </c>
      <c r="AT5901" s="2">
        <v>14.9</v>
      </c>
      <c r="AW5901" s="2">
        <v>47</v>
      </c>
      <c r="AX5901" s="2">
        <v>54</v>
      </c>
      <c r="AZ5901" s="2">
        <v>1</v>
      </c>
    </row>
    <row r="5902" spans="1:53" ht="12.75" customHeight="1" x14ac:dyDescent="0.2">
      <c r="A5902">
        <v>3</v>
      </c>
      <c r="B5902" s="2">
        <v>2825</v>
      </c>
      <c r="C5902" s="17">
        <v>2.2400000000000002</v>
      </c>
      <c r="D5902" s="2">
        <v>1.82</v>
      </c>
      <c r="G5902" s="17">
        <v>76</v>
      </c>
      <c r="H5902" s="2">
        <v>32</v>
      </c>
      <c r="I5902" s="2">
        <v>41</v>
      </c>
      <c r="J5902" s="2">
        <v>32</v>
      </c>
      <c r="K5902" s="2">
        <v>41</v>
      </c>
      <c r="L5902" s="2">
        <v>42.1</v>
      </c>
      <c r="M5902" s="2">
        <v>19</v>
      </c>
      <c r="N5902" s="2">
        <v>24.4</v>
      </c>
      <c r="O5902" s="2">
        <v>25</v>
      </c>
      <c r="P5902" s="2">
        <v>32.1</v>
      </c>
      <c r="S5902" s="2">
        <v>22</v>
      </c>
      <c r="T5902" s="2">
        <v>28.2</v>
      </c>
      <c r="U5902" s="2">
        <v>10</v>
      </c>
      <c r="V5902" s="2">
        <v>12.8</v>
      </c>
      <c r="W5902" s="2">
        <v>2</v>
      </c>
      <c r="X5902" s="2">
        <v>2.6</v>
      </c>
      <c r="Y5902" s="2">
        <v>46</v>
      </c>
      <c r="Z5902" s="2">
        <v>59</v>
      </c>
      <c r="AB5902" s="2">
        <v>9</v>
      </c>
      <c r="AE5902" s="2">
        <v>75</v>
      </c>
      <c r="AF5902" s="2">
        <v>22</v>
      </c>
      <c r="AG5902" s="2">
        <v>28.6</v>
      </c>
      <c r="AH5902" s="2">
        <v>22</v>
      </c>
      <c r="AI5902" s="2">
        <v>28.6</v>
      </c>
      <c r="AJ5902" s="2">
        <v>29.3</v>
      </c>
      <c r="AK5902" s="2">
        <v>34</v>
      </c>
      <c r="AL5902" s="2">
        <v>44.2</v>
      </c>
      <c r="AM5902" s="2">
        <v>19</v>
      </c>
      <c r="AN5902" s="2">
        <v>24.7</v>
      </c>
      <c r="AQ5902" s="2">
        <v>20</v>
      </c>
      <c r="AR5902" s="2">
        <v>26</v>
      </c>
      <c r="AS5902" s="2">
        <v>2</v>
      </c>
      <c r="AT5902" s="2">
        <v>2.6</v>
      </c>
      <c r="AU5902" s="2">
        <v>2</v>
      </c>
      <c r="AV5902" s="2">
        <v>2.6</v>
      </c>
      <c r="AW5902" s="2">
        <v>55</v>
      </c>
      <c r="AX5902" s="2">
        <v>71.400000000000006</v>
      </c>
      <c r="AZ5902" s="2">
        <v>10</v>
      </c>
    </row>
    <row r="5903" spans="1:53" ht="12.75" customHeight="1" x14ac:dyDescent="0.2">
      <c r="A5903">
        <v>3</v>
      </c>
      <c r="B5903" s="2">
        <v>2827</v>
      </c>
      <c r="C5903" s="17">
        <v>2.9</v>
      </c>
      <c r="D5903" s="2">
        <v>2.29</v>
      </c>
      <c r="G5903" s="17">
        <v>82</v>
      </c>
      <c r="H5903" s="2">
        <v>55</v>
      </c>
      <c r="I5903" s="2">
        <v>67.099999999999994</v>
      </c>
      <c r="J5903" s="2">
        <v>55</v>
      </c>
      <c r="K5903" s="2">
        <v>67.099999999999994</v>
      </c>
      <c r="L5903" s="2">
        <v>67.099999999999994</v>
      </c>
      <c r="M5903" s="2">
        <v>15</v>
      </c>
      <c r="N5903" s="2">
        <v>18.3</v>
      </c>
      <c r="O5903" s="2">
        <v>12</v>
      </c>
      <c r="P5903" s="2">
        <v>14.6</v>
      </c>
      <c r="Q5903" s="2">
        <v>1</v>
      </c>
      <c r="R5903" s="2">
        <v>1.2</v>
      </c>
      <c r="S5903" s="2">
        <v>17</v>
      </c>
      <c r="T5903" s="2">
        <v>20.7</v>
      </c>
      <c r="U5903" s="2">
        <v>37</v>
      </c>
      <c r="V5903" s="2">
        <v>45.1</v>
      </c>
      <c r="Y5903" s="2">
        <v>27</v>
      </c>
      <c r="Z5903" s="2">
        <v>32.9</v>
      </c>
      <c r="AE5903" s="2">
        <v>82</v>
      </c>
      <c r="AF5903" s="2">
        <v>39</v>
      </c>
      <c r="AG5903" s="2">
        <v>47.6</v>
      </c>
      <c r="AH5903" s="2">
        <v>39</v>
      </c>
      <c r="AI5903" s="2">
        <v>47.6</v>
      </c>
      <c r="AJ5903" s="2">
        <v>47.6</v>
      </c>
      <c r="AK5903" s="2">
        <v>20</v>
      </c>
      <c r="AL5903" s="2">
        <v>24.4</v>
      </c>
      <c r="AM5903" s="2">
        <v>23</v>
      </c>
      <c r="AN5903" s="2">
        <v>28</v>
      </c>
      <c r="AO5903" s="2">
        <v>2</v>
      </c>
      <c r="AP5903" s="2">
        <v>2.4</v>
      </c>
      <c r="AQ5903" s="2">
        <v>26</v>
      </c>
      <c r="AR5903" s="2">
        <v>31.7</v>
      </c>
      <c r="AS5903" s="2">
        <v>11</v>
      </c>
      <c r="AT5903" s="2">
        <v>13.4</v>
      </c>
      <c r="AW5903" s="2">
        <v>43</v>
      </c>
      <c r="AX5903" s="2">
        <v>52.4</v>
      </c>
    </row>
    <row r="5904" spans="1:53" ht="12.75" customHeight="1" x14ac:dyDescent="0.2">
      <c r="A5904">
        <v>3</v>
      </c>
      <c r="B5904" s="2">
        <v>2828</v>
      </c>
      <c r="C5904" s="17">
        <v>2.81</v>
      </c>
      <c r="D5904" s="2">
        <v>2.65</v>
      </c>
      <c r="G5904" s="17">
        <v>105</v>
      </c>
      <c r="H5904" s="2">
        <v>72</v>
      </c>
      <c r="I5904" s="2">
        <v>68.599999999999994</v>
      </c>
      <c r="J5904" s="2">
        <v>72</v>
      </c>
      <c r="K5904" s="2">
        <v>68.599999999999994</v>
      </c>
      <c r="L5904" s="2">
        <v>68.599999999999994</v>
      </c>
      <c r="M5904" s="2">
        <v>13</v>
      </c>
      <c r="N5904" s="2">
        <v>12.4</v>
      </c>
      <c r="O5904" s="2">
        <v>20</v>
      </c>
      <c r="P5904" s="2">
        <v>19</v>
      </c>
      <c r="Q5904" s="2">
        <v>1</v>
      </c>
      <c r="R5904" s="2">
        <v>1</v>
      </c>
      <c r="S5904" s="2">
        <v>42</v>
      </c>
      <c r="T5904" s="2">
        <v>40</v>
      </c>
      <c r="U5904" s="2">
        <v>29</v>
      </c>
      <c r="V5904" s="2">
        <v>27.6</v>
      </c>
      <c r="Y5904" s="2">
        <v>33</v>
      </c>
      <c r="Z5904" s="2">
        <v>31.4</v>
      </c>
      <c r="AA5904" s="2">
        <v>1</v>
      </c>
      <c r="AC5904" s="2">
        <v>5</v>
      </c>
      <c r="AE5904" s="2">
        <v>105</v>
      </c>
      <c r="AF5904" s="2">
        <v>65</v>
      </c>
      <c r="AG5904" s="2">
        <v>61.9</v>
      </c>
      <c r="AH5904" s="2">
        <v>65</v>
      </c>
      <c r="AI5904" s="2">
        <v>61.9</v>
      </c>
      <c r="AJ5904" s="2">
        <v>61.9</v>
      </c>
      <c r="AK5904" s="2">
        <v>19</v>
      </c>
      <c r="AL5904" s="2">
        <v>18.100000000000001</v>
      </c>
      <c r="AM5904" s="2">
        <v>21</v>
      </c>
      <c r="AN5904" s="2">
        <v>20</v>
      </c>
      <c r="AQ5904" s="2">
        <v>43</v>
      </c>
      <c r="AR5904" s="2">
        <v>41</v>
      </c>
      <c r="AS5904" s="2">
        <v>22</v>
      </c>
      <c r="AT5904" s="2">
        <v>21</v>
      </c>
      <c r="AW5904" s="2">
        <v>40</v>
      </c>
      <c r="AX5904" s="2">
        <v>38.1</v>
      </c>
      <c r="AY5904" s="2">
        <v>1</v>
      </c>
      <c r="BA5904" s="2">
        <v>5</v>
      </c>
    </row>
    <row r="5905" spans="1:53" ht="12.75" customHeight="1" x14ac:dyDescent="0.2">
      <c r="A5905">
        <v>3</v>
      </c>
      <c r="B5905" s="2">
        <v>2829</v>
      </c>
      <c r="C5905" s="17">
        <v>2.9</v>
      </c>
      <c r="D5905" s="2">
        <v>2.2400000000000002</v>
      </c>
      <c r="G5905" s="17">
        <v>70</v>
      </c>
      <c r="H5905" s="2">
        <v>49</v>
      </c>
      <c r="I5905" s="2">
        <v>70</v>
      </c>
      <c r="J5905" s="2">
        <v>49</v>
      </c>
      <c r="K5905" s="2">
        <v>70</v>
      </c>
      <c r="L5905" s="2">
        <v>70</v>
      </c>
      <c r="M5905" s="2">
        <v>7</v>
      </c>
      <c r="N5905" s="2">
        <v>10</v>
      </c>
      <c r="O5905" s="2">
        <v>14</v>
      </c>
      <c r="P5905" s="2">
        <v>20</v>
      </c>
      <c r="S5905" s="2">
        <v>28</v>
      </c>
      <c r="T5905" s="2">
        <v>40</v>
      </c>
      <c r="U5905" s="2">
        <v>21</v>
      </c>
      <c r="V5905" s="2">
        <v>30</v>
      </c>
      <c r="Y5905" s="2">
        <v>21</v>
      </c>
      <c r="Z5905" s="2">
        <v>30</v>
      </c>
      <c r="AC5905" s="2">
        <v>6</v>
      </c>
      <c r="AE5905" s="2">
        <v>70</v>
      </c>
      <c r="AF5905" s="2">
        <v>28</v>
      </c>
      <c r="AG5905" s="2">
        <v>40</v>
      </c>
      <c r="AH5905" s="2">
        <v>28</v>
      </c>
      <c r="AI5905" s="2">
        <v>40</v>
      </c>
      <c r="AJ5905" s="2">
        <v>40</v>
      </c>
      <c r="AK5905" s="2">
        <v>16</v>
      </c>
      <c r="AL5905" s="2">
        <v>22.9</v>
      </c>
      <c r="AM5905" s="2">
        <v>26</v>
      </c>
      <c r="AN5905" s="2">
        <v>37.1</v>
      </c>
      <c r="AQ5905" s="2">
        <v>23</v>
      </c>
      <c r="AR5905" s="2">
        <v>32.9</v>
      </c>
      <c r="AS5905" s="2">
        <v>5</v>
      </c>
      <c r="AT5905" s="2">
        <v>7.1</v>
      </c>
      <c r="AW5905" s="2">
        <v>42</v>
      </c>
      <c r="AX5905" s="2">
        <v>60</v>
      </c>
      <c r="BA5905" s="2">
        <v>6</v>
      </c>
    </row>
    <row r="5906" spans="1:53" ht="12.75" customHeight="1" x14ac:dyDescent="0.2">
      <c r="A5906">
        <v>3</v>
      </c>
      <c r="B5906" s="2">
        <v>2830</v>
      </c>
      <c r="C5906" s="17">
        <v>3.19</v>
      </c>
      <c r="D5906" s="2">
        <v>2.74</v>
      </c>
      <c r="G5906" s="17">
        <v>27</v>
      </c>
      <c r="H5906" s="2">
        <v>20</v>
      </c>
      <c r="I5906" s="2">
        <v>74.099999999999994</v>
      </c>
      <c r="J5906" s="2">
        <v>20</v>
      </c>
      <c r="K5906" s="2">
        <v>74.099999999999994</v>
      </c>
      <c r="L5906" s="2">
        <v>74.099999999999994</v>
      </c>
      <c r="M5906" s="2">
        <v>3</v>
      </c>
      <c r="N5906" s="2">
        <v>11.1</v>
      </c>
      <c r="O5906" s="2">
        <v>4</v>
      </c>
      <c r="P5906" s="2">
        <v>14.8</v>
      </c>
      <c r="S5906" s="2">
        <v>5</v>
      </c>
      <c r="T5906" s="2">
        <v>18.5</v>
      </c>
      <c r="U5906" s="2">
        <v>15</v>
      </c>
      <c r="V5906" s="2">
        <v>55.6</v>
      </c>
      <c r="Y5906" s="2">
        <v>7</v>
      </c>
      <c r="Z5906" s="2">
        <v>25.9</v>
      </c>
      <c r="AE5906" s="2">
        <v>27</v>
      </c>
      <c r="AF5906" s="2">
        <v>17</v>
      </c>
      <c r="AG5906" s="2">
        <v>63</v>
      </c>
      <c r="AH5906" s="2">
        <v>17</v>
      </c>
      <c r="AI5906" s="2">
        <v>63</v>
      </c>
      <c r="AJ5906" s="2">
        <v>63</v>
      </c>
      <c r="AK5906" s="2">
        <v>4</v>
      </c>
      <c r="AL5906" s="2">
        <v>14.8</v>
      </c>
      <c r="AM5906" s="2">
        <v>6</v>
      </c>
      <c r="AN5906" s="2">
        <v>22.2</v>
      </c>
      <c r="AQ5906" s="2">
        <v>10</v>
      </c>
      <c r="AR5906" s="2">
        <v>37</v>
      </c>
      <c r="AS5906" s="2">
        <v>7</v>
      </c>
      <c r="AT5906" s="2">
        <v>25.9</v>
      </c>
      <c r="AW5906" s="2">
        <v>10</v>
      </c>
      <c r="AX5906" s="2">
        <v>37</v>
      </c>
    </row>
    <row r="5907" spans="1:53" ht="12.75" customHeight="1" x14ac:dyDescent="0.2">
      <c r="A5907">
        <v>3</v>
      </c>
      <c r="B5907" s="2">
        <v>2832</v>
      </c>
      <c r="C5907" s="17">
        <v>2.84</v>
      </c>
      <c r="D5907" s="2">
        <v>2.34</v>
      </c>
      <c r="G5907" s="17">
        <v>55</v>
      </c>
      <c r="H5907" s="2">
        <v>41</v>
      </c>
      <c r="I5907" s="2">
        <v>73.2</v>
      </c>
      <c r="J5907" s="2">
        <v>41</v>
      </c>
      <c r="K5907" s="2">
        <v>73.2</v>
      </c>
      <c r="L5907" s="2">
        <v>74.5</v>
      </c>
      <c r="M5907" s="2">
        <v>6</v>
      </c>
      <c r="N5907" s="2">
        <v>10.7</v>
      </c>
      <c r="O5907" s="2">
        <v>8</v>
      </c>
      <c r="P5907" s="2">
        <v>14.3</v>
      </c>
      <c r="S5907" s="2">
        <v>27</v>
      </c>
      <c r="T5907" s="2">
        <v>48.2</v>
      </c>
      <c r="U5907" s="2">
        <v>14</v>
      </c>
      <c r="V5907" s="2">
        <v>25</v>
      </c>
      <c r="W5907" s="2">
        <v>1</v>
      </c>
      <c r="X5907" s="2">
        <v>1.8</v>
      </c>
      <c r="Y5907" s="2">
        <v>15</v>
      </c>
      <c r="Z5907" s="2">
        <v>26.8</v>
      </c>
      <c r="AE5907" s="2">
        <v>55</v>
      </c>
      <c r="AF5907" s="2">
        <v>25</v>
      </c>
      <c r="AG5907" s="2">
        <v>44.6</v>
      </c>
      <c r="AH5907" s="2">
        <v>25</v>
      </c>
      <c r="AI5907" s="2">
        <v>44.6</v>
      </c>
      <c r="AJ5907" s="2">
        <v>45.5</v>
      </c>
      <c r="AK5907" s="2">
        <v>12</v>
      </c>
      <c r="AL5907" s="2">
        <v>21.4</v>
      </c>
      <c r="AM5907" s="2">
        <v>18</v>
      </c>
      <c r="AN5907" s="2">
        <v>32.1</v>
      </c>
      <c r="AQ5907" s="2">
        <v>17</v>
      </c>
      <c r="AR5907" s="2">
        <v>30.4</v>
      </c>
      <c r="AS5907" s="2">
        <v>8</v>
      </c>
      <c r="AT5907" s="2">
        <v>14.3</v>
      </c>
      <c r="AU5907" s="2">
        <v>1</v>
      </c>
      <c r="AV5907" s="2">
        <v>1.8</v>
      </c>
      <c r="AW5907" s="2">
        <v>31</v>
      </c>
      <c r="AX5907" s="2">
        <v>55.4</v>
      </c>
    </row>
    <row r="5908" spans="1:53" ht="12.75" customHeight="1" x14ac:dyDescent="0.2">
      <c r="A5908">
        <v>3</v>
      </c>
      <c r="B5908" s="2">
        <v>2833</v>
      </c>
      <c r="C5908" s="17">
        <v>3.02</v>
      </c>
      <c r="D5908" s="2">
        <v>2.46</v>
      </c>
      <c r="G5908" s="17">
        <v>48</v>
      </c>
      <c r="H5908" s="2">
        <v>34</v>
      </c>
      <c r="I5908" s="2">
        <v>70.8</v>
      </c>
      <c r="J5908" s="2">
        <v>34</v>
      </c>
      <c r="K5908" s="2">
        <v>70.8</v>
      </c>
      <c r="L5908" s="2">
        <v>70.8</v>
      </c>
      <c r="M5908" s="2">
        <v>2</v>
      </c>
      <c r="N5908" s="2">
        <v>4.2</v>
      </c>
      <c r="O5908" s="2">
        <v>12</v>
      </c>
      <c r="P5908" s="2">
        <v>25</v>
      </c>
      <c r="S5908" s="2">
        <v>17</v>
      </c>
      <c r="T5908" s="2">
        <v>35.4</v>
      </c>
      <c r="U5908" s="2">
        <v>17</v>
      </c>
      <c r="V5908" s="2">
        <v>35.4</v>
      </c>
      <c r="Y5908" s="2">
        <v>14</v>
      </c>
      <c r="Z5908" s="2">
        <v>29.2</v>
      </c>
      <c r="AE5908" s="2">
        <v>48</v>
      </c>
      <c r="AF5908" s="2">
        <v>28</v>
      </c>
      <c r="AG5908" s="2">
        <v>58.3</v>
      </c>
      <c r="AH5908" s="2">
        <v>28</v>
      </c>
      <c r="AI5908" s="2">
        <v>58.3</v>
      </c>
      <c r="AJ5908" s="2">
        <v>58.3</v>
      </c>
      <c r="AK5908" s="2">
        <v>10</v>
      </c>
      <c r="AL5908" s="2">
        <v>20.8</v>
      </c>
      <c r="AM5908" s="2">
        <v>10</v>
      </c>
      <c r="AN5908" s="2">
        <v>20.8</v>
      </c>
      <c r="AQ5908" s="2">
        <v>24</v>
      </c>
      <c r="AR5908" s="2">
        <v>50</v>
      </c>
      <c r="AS5908" s="2">
        <v>4</v>
      </c>
      <c r="AT5908" s="2">
        <v>8.3000000000000007</v>
      </c>
      <c r="AW5908" s="2">
        <v>20</v>
      </c>
      <c r="AX5908" s="2">
        <v>41.7</v>
      </c>
    </row>
    <row r="5909" spans="1:53" ht="12.75" customHeight="1" x14ac:dyDescent="0.2">
      <c r="A5909">
        <v>3</v>
      </c>
      <c r="B5909" s="2">
        <v>2834</v>
      </c>
      <c r="C5909" s="17">
        <v>2.48</v>
      </c>
      <c r="D5909" s="2">
        <v>2.3199999999999998</v>
      </c>
      <c r="G5909" s="17">
        <v>62</v>
      </c>
      <c r="H5909" s="2">
        <v>36</v>
      </c>
      <c r="I5909" s="2">
        <v>58.1</v>
      </c>
      <c r="J5909" s="2">
        <v>36</v>
      </c>
      <c r="K5909" s="2">
        <v>58.1</v>
      </c>
      <c r="L5909" s="2">
        <v>58.1</v>
      </c>
      <c r="M5909" s="2">
        <v>17</v>
      </c>
      <c r="N5909" s="2">
        <v>27.4</v>
      </c>
      <c r="O5909" s="2">
        <v>9</v>
      </c>
      <c r="P5909" s="2">
        <v>14.5</v>
      </c>
      <c r="S5909" s="2">
        <v>25</v>
      </c>
      <c r="T5909" s="2">
        <v>40.299999999999997</v>
      </c>
      <c r="U5909" s="2">
        <v>11</v>
      </c>
      <c r="V5909" s="2">
        <v>17.7</v>
      </c>
      <c r="Y5909" s="2">
        <v>26</v>
      </c>
      <c r="Z5909" s="2">
        <v>41.9</v>
      </c>
      <c r="AC5909" s="2">
        <v>2</v>
      </c>
      <c r="AE5909" s="2">
        <v>62</v>
      </c>
      <c r="AF5909" s="2">
        <v>32</v>
      </c>
      <c r="AG5909" s="2">
        <v>51.6</v>
      </c>
      <c r="AH5909" s="2">
        <v>32</v>
      </c>
      <c r="AI5909" s="2">
        <v>51.6</v>
      </c>
      <c r="AJ5909" s="2">
        <v>51.6</v>
      </c>
      <c r="AK5909" s="2">
        <v>16</v>
      </c>
      <c r="AL5909" s="2">
        <v>25.8</v>
      </c>
      <c r="AM5909" s="2">
        <v>14</v>
      </c>
      <c r="AN5909" s="2">
        <v>22.6</v>
      </c>
      <c r="AO5909" s="2">
        <v>2</v>
      </c>
      <c r="AP5909" s="2">
        <v>3.2</v>
      </c>
      <c r="AQ5909" s="2">
        <v>20</v>
      </c>
      <c r="AR5909" s="2">
        <v>32.299999999999997</v>
      </c>
      <c r="AS5909" s="2">
        <v>10</v>
      </c>
      <c r="AT5909" s="2">
        <v>16.100000000000001</v>
      </c>
      <c r="AW5909" s="2">
        <v>30</v>
      </c>
      <c r="AX5909" s="2">
        <v>48.4</v>
      </c>
      <c r="BA5909" s="2">
        <v>2</v>
      </c>
    </row>
    <row r="5910" spans="1:53" ht="12.75" customHeight="1" x14ac:dyDescent="0.2">
      <c r="A5910">
        <v>3</v>
      </c>
      <c r="B5910" s="2">
        <v>2835</v>
      </c>
      <c r="C5910" s="17">
        <v>3.2</v>
      </c>
      <c r="D5910" s="2">
        <v>2.8</v>
      </c>
      <c r="G5910" s="17">
        <v>35</v>
      </c>
      <c r="H5910" s="2">
        <v>28</v>
      </c>
      <c r="I5910" s="2">
        <v>80</v>
      </c>
      <c r="J5910" s="2">
        <v>28</v>
      </c>
      <c r="K5910" s="2">
        <v>80</v>
      </c>
      <c r="L5910" s="2">
        <v>80</v>
      </c>
      <c r="M5910" s="2">
        <v>3</v>
      </c>
      <c r="N5910" s="2">
        <v>8.6</v>
      </c>
      <c r="O5910" s="2">
        <v>4</v>
      </c>
      <c r="P5910" s="2">
        <v>11.4</v>
      </c>
      <c r="S5910" s="2">
        <v>11</v>
      </c>
      <c r="T5910" s="2">
        <v>31.4</v>
      </c>
      <c r="U5910" s="2">
        <v>17</v>
      </c>
      <c r="V5910" s="2">
        <v>48.6</v>
      </c>
      <c r="Y5910" s="2">
        <v>7</v>
      </c>
      <c r="Z5910" s="2">
        <v>20</v>
      </c>
      <c r="AE5910" s="2">
        <v>35</v>
      </c>
      <c r="AF5910" s="2">
        <v>24</v>
      </c>
      <c r="AG5910" s="2">
        <v>68.599999999999994</v>
      </c>
      <c r="AH5910" s="2">
        <v>24</v>
      </c>
      <c r="AI5910" s="2">
        <v>68.599999999999994</v>
      </c>
      <c r="AJ5910" s="2">
        <v>68.599999999999994</v>
      </c>
      <c r="AK5910" s="2">
        <v>4</v>
      </c>
      <c r="AL5910" s="2">
        <v>11.4</v>
      </c>
      <c r="AM5910" s="2">
        <v>7</v>
      </c>
      <c r="AN5910" s="2">
        <v>20</v>
      </c>
      <c r="AQ5910" s="2">
        <v>16</v>
      </c>
      <c r="AR5910" s="2">
        <v>45.7</v>
      </c>
      <c r="AS5910" s="2">
        <v>8</v>
      </c>
      <c r="AT5910" s="2">
        <v>22.9</v>
      </c>
      <c r="AW5910" s="2">
        <v>11</v>
      </c>
      <c r="AX5910" s="2">
        <v>31.4</v>
      </c>
    </row>
    <row r="5911" spans="1:53" ht="12.75" customHeight="1" x14ac:dyDescent="0.2">
      <c r="A5911">
        <v>3</v>
      </c>
      <c r="B5911" s="2">
        <v>2836</v>
      </c>
      <c r="G5911" s="17">
        <v>8</v>
      </c>
      <c r="AE5911" s="2">
        <v>8</v>
      </c>
    </row>
    <row r="5912" spans="1:53" ht="12.75" customHeight="1" x14ac:dyDescent="0.2">
      <c r="A5912">
        <v>3</v>
      </c>
      <c r="B5912" s="2">
        <v>2838</v>
      </c>
      <c r="C5912" s="17">
        <v>3.53</v>
      </c>
      <c r="D5912" s="2">
        <v>3.26</v>
      </c>
      <c r="G5912" s="17">
        <v>77</v>
      </c>
      <c r="H5912" s="2">
        <v>68</v>
      </c>
      <c r="I5912" s="2">
        <v>88.3</v>
      </c>
      <c r="J5912" s="2">
        <v>68</v>
      </c>
      <c r="K5912" s="2">
        <v>88.3</v>
      </c>
      <c r="L5912" s="2">
        <v>88.3</v>
      </c>
      <c r="M5912" s="2">
        <v>2</v>
      </c>
      <c r="N5912" s="2">
        <v>2.6</v>
      </c>
      <c r="O5912" s="2">
        <v>7</v>
      </c>
      <c r="P5912" s="2">
        <v>9.1</v>
      </c>
      <c r="S5912" s="2">
        <v>16</v>
      </c>
      <c r="T5912" s="2">
        <v>20.8</v>
      </c>
      <c r="U5912" s="2">
        <v>52</v>
      </c>
      <c r="V5912" s="2">
        <v>67.5</v>
      </c>
      <c r="Y5912" s="2">
        <v>9</v>
      </c>
      <c r="Z5912" s="2">
        <v>11.7</v>
      </c>
      <c r="AE5912" s="2">
        <v>77</v>
      </c>
      <c r="AF5912" s="2">
        <v>67</v>
      </c>
      <c r="AG5912" s="2">
        <v>87</v>
      </c>
      <c r="AH5912" s="2">
        <v>67</v>
      </c>
      <c r="AI5912" s="2">
        <v>87</v>
      </c>
      <c r="AJ5912" s="2">
        <v>87</v>
      </c>
      <c r="AK5912" s="2">
        <v>3</v>
      </c>
      <c r="AL5912" s="2">
        <v>3.9</v>
      </c>
      <c r="AM5912" s="2">
        <v>7</v>
      </c>
      <c r="AN5912" s="2">
        <v>9.1</v>
      </c>
      <c r="AQ5912" s="2">
        <v>34</v>
      </c>
      <c r="AR5912" s="2">
        <v>44.2</v>
      </c>
      <c r="AS5912" s="2">
        <v>33</v>
      </c>
      <c r="AT5912" s="2">
        <v>42.9</v>
      </c>
      <c r="AW5912" s="2">
        <v>10</v>
      </c>
      <c r="AX5912" s="2">
        <v>13</v>
      </c>
    </row>
    <row r="5913" spans="1:53" ht="12.75" customHeight="1" x14ac:dyDescent="0.2">
      <c r="A5913">
        <v>3</v>
      </c>
      <c r="B5913" s="2">
        <v>2841</v>
      </c>
      <c r="C5913" s="17">
        <v>3</v>
      </c>
      <c r="D5913" s="2">
        <v>2.96</v>
      </c>
      <c r="G5913" s="17">
        <v>55</v>
      </c>
      <c r="H5913" s="2">
        <v>44</v>
      </c>
      <c r="I5913" s="2">
        <v>80</v>
      </c>
      <c r="J5913" s="2">
        <v>44</v>
      </c>
      <c r="K5913" s="2">
        <v>80</v>
      </c>
      <c r="L5913" s="2">
        <v>80</v>
      </c>
      <c r="M5913" s="2">
        <v>6</v>
      </c>
      <c r="N5913" s="2">
        <v>10.9</v>
      </c>
      <c r="O5913" s="2">
        <v>5</v>
      </c>
      <c r="P5913" s="2">
        <v>9.1</v>
      </c>
      <c r="S5913" s="2">
        <v>27</v>
      </c>
      <c r="T5913" s="2">
        <v>49.1</v>
      </c>
      <c r="U5913" s="2">
        <v>17</v>
      </c>
      <c r="V5913" s="2">
        <v>30.9</v>
      </c>
      <c r="Y5913" s="2">
        <v>11</v>
      </c>
      <c r="Z5913" s="2">
        <v>20</v>
      </c>
      <c r="AE5913" s="2">
        <v>55</v>
      </c>
      <c r="AF5913" s="2">
        <v>44</v>
      </c>
      <c r="AG5913" s="2">
        <v>80</v>
      </c>
      <c r="AH5913" s="2">
        <v>44</v>
      </c>
      <c r="AI5913" s="2">
        <v>80</v>
      </c>
      <c r="AJ5913" s="2">
        <v>80</v>
      </c>
      <c r="AK5913" s="2">
        <v>3</v>
      </c>
      <c r="AL5913" s="2">
        <v>5.5</v>
      </c>
      <c r="AM5913" s="2">
        <v>8</v>
      </c>
      <c r="AN5913" s="2">
        <v>14.5</v>
      </c>
      <c r="AQ5913" s="2">
        <v>32</v>
      </c>
      <c r="AR5913" s="2">
        <v>58.2</v>
      </c>
      <c r="AS5913" s="2">
        <v>12</v>
      </c>
      <c r="AT5913" s="2">
        <v>21.8</v>
      </c>
      <c r="AW5913" s="2">
        <v>11</v>
      </c>
      <c r="AX5913" s="2">
        <v>20</v>
      </c>
    </row>
    <row r="5914" spans="1:53" ht="12.75" customHeight="1" x14ac:dyDescent="0.2">
      <c r="A5914">
        <v>3</v>
      </c>
      <c r="B5914" s="2">
        <v>2842</v>
      </c>
      <c r="C5914" s="17">
        <v>2.65</v>
      </c>
      <c r="D5914" s="2">
        <v>2.61</v>
      </c>
      <c r="G5914" s="17">
        <v>66</v>
      </c>
      <c r="H5914" s="2">
        <v>42</v>
      </c>
      <c r="I5914" s="2">
        <v>63.6</v>
      </c>
      <c r="J5914" s="2">
        <v>42</v>
      </c>
      <c r="K5914" s="2">
        <v>63.6</v>
      </c>
      <c r="L5914" s="2">
        <v>63.6</v>
      </c>
      <c r="M5914" s="2">
        <v>14</v>
      </c>
      <c r="N5914" s="2">
        <v>21.2</v>
      </c>
      <c r="O5914" s="2">
        <v>10</v>
      </c>
      <c r="P5914" s="2">
        <v>15.2</v>
      </c>
      <c r="S5914" s="2">
        <v>27</v>
      </c>
      <c r="T5914" s="2">
        <v>40.9</v>
      </c>
      <c r="U5914" s="2">
        <v>15</v>
      </c>
      <c r="V5914" s="2">
        <v>22.7</v>
      </c>
      <c r="Y5914" s="2">
        <v>24</v>
      </c>
      <c r="Z5914" s="2">
        <v>36.4</v>
      </c>
      <c r="AC5914" s="2">
        <v>4</v>
      </c>
      <c r="AE5914" s="2">
        <v>66</v>
      </c>
      <c r="AF5914" s="2">
        <v>37</v>
      </c>
      <c r="AG5914" s="2">
        <v>56.1</v>
      </c>
      <c r="AH5914" s="2">
        <v>37</v>
      </c>
      <c r="AI5914" s="2">
        <v>56.1</v>
      </c>
      <c r="AJ5914" s="2">
        <v>56.1</v>
      </c>
      <c r="AK5914" s="2">
        <v>16</v>
      </c>
      <c r="AL5914" s="2">
        <v>24.2</v>
      </c>
      <c r="AM5914" s="2">
        <v>13</v>
      </c>
      <c r="AN5914" s="2">
        <v>19.7</v>
      </c>
      <c r="AQ5914" s="2">
        <v>18</v>
      </c>
      <c r="AR5914" s="2">
        <v>27.3</v>
      </c>
      <c r="AS5914" s="2">
        <v>19</v>
      </c>
      <c r="AT5914" s="2">
        <v>28.8</v>
      </c>
      <c r="AW5914" s="2">
        <v>29</v>
      </c>
      <c r="AX5914" s="2">
        <v>43.9</v>
      </c>
      <c r="BA5914" s="2">
        <v>4</v>
      </c>
    </row>
    <row r="5915" spans="1:53" ht="12.75" customHeight="1" x14ac:dyDescent="0.2">
      <c r="A5915">
        <v>3</v>
      </c>
      <c r="B5915" s="2">
        <v>2844</v>
      </c>
      <c r="C5915" s="17">
        <v>2.9</v>
      </c>
      <c r="D5915" s="2">
        <v>2.58</v>
      </c>
      <c r="G5915" s="17">
        <v>89</v>
      </c>
      <c r="H5915" s="2">
        <v>58</v>
      </c>
      <c r="I5915" s="2">
        <v>65.2</v>
      </c>
      <c r="J5915" s="2">
        <v>58</v>
      </c>
      <c r="K5915" s="2">
        <v>65.2</v>
      </c>
      <c r="L5915" s="2">
        <v>65.2</v>
      </c>
      <c r="M5915" s="2">
        <v>15</v>
      </c>
      <c r="N5915" s="2">
        <v>16.899999999999999</v>
      </c>
      <c r="O5915" s="2">
        <v>16</v>
      </c>
      <c r="P5915" s="2">
        <v>18</v>
      </c>
      <c r="S5915" s="2">
        <v>21</v>
      </c>
      <c r="T5915" s="2">
        <v>23.6</v>
      </c>
      <c r="U5915" s="2">
        <v>37</v>
      </c>
      <c r="V5915" s="2">
        <v>41.6</v>
      </c>
      <c r="Y5915" s="2">
        <v>31</v>
      </c>
      <c r="Z5915" s="2">
        <v>34.799999999999997</v>
      </c>
      <c r="AE5915" s="2">
        <v>89</v>
      </c>
      <c r="AF5915" s="2">
        <v>50</v>
      </c>
      <c r="AG5915" s="2">
        <v>56.2</v>
      </c>
      <c r="AH5915" s="2">
        <v>50</v>
      </c>
      <c r="AI5915" s="2">
        <v>56.2</v>
      </c>
      <c r="AJ5915" s="2">
        <v>56.2</v>
      </c>
      <c r="AK5915" s="2">
        <v>19</v>
      </c>
      <c r="AL5915" s="2">
        <v>21.3</v>
      </c>
      <c r="AM5915" s="2">
        <v>20</v>
      </c>
      <c r="AN5915" s="2">
        <v>22.5</v>
      </c>
      <c r="AQ5915" s="2">
        <v>29</v>
      </c>
      <c r="AR5915" s="2">
        <v>32.6</v>
      </c>
      <c r="AS5915" s="2">
        <v>21</v>
      </c>
      <c r="AT5915" s="2">
        <v>23.6</v>
      </c>
      <c r="AW5915" s="2">
        <v>39</v>
      </c>
      <c r="AX5915" s="2">
        <v>43.8</v>
      </c>
    </row>
    <row r="5916" spans="1:53" ht="12.75" customHeight="1" x14ac:dyDescent="0.2">
      <c r="A5916">
        <v>3</v>
      </c>
      <c r="B5916" s="2">
        <v>2846</v>
      </c>
      <c r="C5916" s="17">
        <v>3.27</v>
      </c>
      <c r="D5916" s="2">
        <v>3</v>
      </c>
      <c r="G5916" s="17">
        <v>85</v>
      </c>
      <c r="H5916" s="2">
        <v>69</v>
      </c>
      <c r="I5916" s="2">
        <v>81.2</v>
      </c>
      <c r="J5916" s="2">
        <v>69</v>
      </c>
      <c r="K5916" s="2">
        <v>81.2</v>
      </c>
      <c r="L5916" s="2">
        <v>81.2</v>
      </c>
      <c r="M5916" s="2">
        <v>9</v>
      </c>
      <c r="N5916" s="2">
        <v>10.6</v>
      </c>
      <c r="O5916" s="2">
        <v>7</v>
      </c>
      <c r="P5916" s="2">
        <v>8.1999999999999993</v>
      </c>
      <c r="S5916" s="2">
        <v>21</v>
      </c>
      <c r="T5916" s="2">
        <v>24.7</v>
      </c>
      <c r="U5916" s="2">
        <v>48</v>
      </c>
      <c r="V5916" s="2">
        <v>56.5</v>
      </c>
      <c r="Y5916" s="2">
        <v>16</v>
      </c>
      <c r="Z5916" s="2">
        <v>18.8</v>
      </c>
      <c r="AB5916" s="2">
        <v>1</v>
      </c>
      <c r="AE5916" s="2">
        <v>86</v>
      </c>
      <c r="AF5916" s="2">
        <v>64</v>
      </c>
      <c r="AG5916" s="2">
        <v>74.400000000000006</v>
      </c>
      <c r="AH5916" s="2">
        <v>64</v>
      </c>
      <c r="AI5916" s="2">
        <v>74.400000000000006</v>
      </c>
      <c r="AJ5916" s="2">
        <v>74.400000000000006</v>
      </c>
      <c r="AK5916" s="2">
        <v>9</v>
      </c>
      <c r="AL5916" s="2">
        <v>10.5</v>
      </c>
      <c r="AM5916" s="2">
        <v>13</v>
      </c>
      <c r="AN5916" s="2">
        <v>15.1</v>
      </c>
      <c r="AQ5916" s="2">
        <v>33</v>
      </c>
      <c r="AR5916" s="2">
        <v>38.4</v>
      </c>
      <c r="AS5916" s="2">
        <v>31</v>
      </c>
      <c r="AT5916" s="2">
        <v>36</v>
      </c>
      <c r="AW5916" s="2">
        <v>22</v>
      </c>
      <c r="AX5916" s="2">
        <v>25.6</v>
      </c>
    </row>
    <row r="5917" spans="1:53" ht="12.75" customHeight="1" x14ac:dyDescent="0.2">
      <c r="A5917">
        <v>3</v>
      </c>
      <c r="B5917" s="2">
        <v>2847</v>
      </c>
      <c r="C5917" s="17">
        <v>3.59</v>
      </c>
      <c r="D5917" s="2">
        <v>3.16</v>
      </c>
      <c r="G5917" s="17">
        <v>108</v>
      </c>
      <c r="H5917" s="2">
        <v>97</v>
      </c>
      <c r="I5917" s="2">
        <v>89.8</v>
      </c>
      <c r="J5917" s="2">
        <v>97</v>
      </c>
      <c r="K5917" s="2">
        <v>89.8</v>
      </c>
      <c r="L5917" s="2">
        <v>89.8</v>
      </c>
      <c r="M5917" s="2">
        <v>5</v>
      </c>
      <c r="N5917" s="2">
        <v>4.5999999999999996</v>
      </c>
      <c r="O5917" s="2">
        <v>6</v>
      </c>
      <c r="P5917" s="2">
        <v>5.6</v>
      </c>
      <c r="S5917" s="2">
        <v>17</v>
      </c>
      <c r="T5917" s="2">
        <v>15.7</v>
      </c>
      <c r="U5917" s="2">
        <v>80</v>
      </c>
      <c r="V5917" s="2">
        <v>74.099999999999994</v>
      </c>
      <c r="Y5917" s="2">
        <v>11</v>
      </c>
      <c r="Z5917" s="2">
        <v>10.199999999999999</v>
      </c>
      <c r="AB5917" s="2">
        <v>4</v>
      </c>
      <c r="AE5917" s="2">
        <v>110</v>
      </c>
      <c r="AF5917" s="2">
        <v>92</v>
      </c>
      <c r="AG5917" s="2">
        <v>83.6</v>
      </c>
      <c r="AH5917" s="2">
        <v>92</v>
      </c>
      <c r="AI5917" s="2">
        <v>83.6</v>
      </c>
      <c r="AJ5917" s="2">
        <v>83.6</v>
      </c>
      <c r="AK5917" s="2">
        <v>5</v>
      </c>
      <c r="AL5917" s="2">
        <v>4.5</v>
      </c>
      <c r="AM5917" s="2">
        <v>13</v>
      </c>
      <c r="AN5917" s="2">
        <v>11.8</v>
      </c>
      <c r="AO5917" s="2">
        <v>1</v>
      </c>
      <c r="AP5917" s="2">
        <v>0.9</v>
      </c>
      <c r="AQ5917" s="2">
        <v>47</v>
      </c>
      <c r="AR5917" s="2">
        <v>42.7</v>
      </c>
      <c r="AS5917" s="2">
        <v>44</v>
      </c>
      <c r="AT5917" s="2">
        <v>40</v>
      </c>
      <c r="AW5917" s="2">
        <v>18</v>
      </c>
      <c r="AX5917" s="2">
        <v>16.399999999999999</v>
      </c>
      <c r="AZ5917" s="2">
        <v>2</v>
      </c>
    </row>
    <row r="5918" spans="1:53" ht="12.75" customHeight="1" x14ac:dyDescent="0.2">
      <c r="A5918">
        <v>3</v>
      </c>
      <c r="B5918" s="2">
        <v>2851</v>
      </c>
      <c r="C5918" s="17">
        <v>2.65</v>
      </c>
      <c r="D5918" s="2">
        <v>2.38</v>
      </c>
      <c r="G5918" s="17">
        <v>78</v>
      </c>
      <c r="H5918" s="2">
        <v>47</v>
      </c>
      <c r="I5918" s="2">
        <v>60.3</v>
      </c>
      <c r="J5918" s="2">
        <v>47</v>
      </c>
      <c r="K5918" s="2">
        <v>60.3</v>
      </c>
      <c r="L5918" s="2">
        <v>60.3</v>
      </c>
      <c r="M5918" s="2">
        <v>16</v>
      </c>
      <c r="N5918" s="2">
        <v>20.5</v>
      </c>
      <c r="O5918" s="2">
        <v>15</v>
      </c>
      <c r="P5918" s="2">
        <v>19.2</v>
      </c>
      <c r="S5918" s="2">
        <v>27</v>
      </c>
      <c r="T5918" s="2">
        <v>34.6</v>
      </c>
      <c r="U5918" s="2">
        <v>20</v>
      </c>
      <c r="V5918" s="2">
        <v>25.6</v>
      </c>
      <c r="Y5918" s="2">
        <v>31</v>
      </c>
      <c r="Z5918" s="2">
        <v>39.700000000000003</v>
      </c>
      <c r="AE5918" s="2">
        <v>78</v>
      </c>
      <c r="AF5918" s="2">
        <v>36</v>
      </c>
      <c r="AG5918" s="2">
        <v>46.2</v>
      </c>
      <c r="AH5918" s="2">
        <v>36</v>
      </c>
      <c r="AI5918" s="2">
        <v>46.2</v>
      </c>
      <c r="AJ5918" s="2">
        <v>46.2</v>
      </c>
      <c r="AK5918" s="2">
        <v>15</v>
      </c>
      <c r="AL5918" s="2">
        <v>19.2</v>
      </c>
      <c r="AM5918" s="2">
        <v>27</v>
      </c>
      <c r="AN5918" s="2">
        <v>34.6</v>
      </c>
      <c r="AQ5918" s="2">
        <v>27</v>
      </c>
      <c r="AR5918" s="2">
        <v>34.6</v>
      </c>
      <c r="AS5918" s="2">
        <v>9</v>
      </c>
      <c r="AT5918" s="2">
        <v>11.5</v>
      </c>
      <c r="AW5918" s="2">
        <v>42</v>
      </c>
      <c r="AX5918" s="2">
        <v>53.8</v>
      </c>
    </row>
    <row r="5919" spans="1:53" ht="12.75" customHeight="1" x14ac:dyDescent="0.2">
      <c r="A5919">
        <v>3</v>
      </c>
      <c r="B5919" s="2">
        <v>2853</v>
      </c>
      <c r="C5919" s="17">
        <v>3.11</v>
      </c>
      <c r="D5919" s="2">
        <v>3.11</v>
      </c>
      <c r="G5919" s="17">
        <v>64</v>
      </c>
      <c r="H5919" s="2">
        <v>50</v>
      </c>
      <c r="I5919" s="2">
        <v>76.900000000000006</v>
      </c>
      <c r="J5919" s="2">
        <v>50</v>
      </c>
      <c r="K5919" s="2">
        <v>76.900000000000006</v>
      </c>
      <c r="L5919" s="2">
        <v>78.099999999999994</v>
      </c>
      <c r="M5919" s="2">
        <v>7</v>
      </c>
      <c r="N5919" s="2">
        <v>10.8</v>
      </c>
      <c r="O5919" s="2">
        <v>7</v>
      </c>
      <c r="P5919" s="2">
        <v>10.8</v>
      </c>
      <c r="S5919" s="2">
        <v>19</v>
      </c>
      <c r="T5919" s="2">
        <v>29.2</v>
      </c>
      <c r="U5919" s="2">
        <v>31</v>
      </c>
      <c r="V5919" s="2">
        <v>47.7</v>
      </c>
      <c r="W5919" s="2">
        <v>1</v>
      </c>
      <c r="X5919" s="2">
        <v>1.5</v>
      </c>
      <c r="Y5919" s="2">
        <v>15</v>
      </c>
      <c r="Z5919" s="2">
        <v>23.1</v>
      </c>
      <c r="AB5919" s="2">
        <v>1</v>
      </c>
      <c r="AC5919" s="2">
        <v>2</v>
      </c>
      <c r="AE5919" s="2">
        <v>64</v>
      </c>
      <c r="AF5919" s="2">
        <v>49</v>
      </c>
      <c r="AG5919" s="2">
        <v>75.400000000000006</v>
      </c>
      <c r="AH5919" s="2">
        <v>49</v>
      </c>
      <c r="AI5919" s="2">
        <v>75.400000000000006</v>
      </c>
      <c r="AJ5919" s="2">
        <v>76.599999999999994</v>
      </c>
      <c r="AK5919" s="2">
        <v>5</v>
      </c>
      <c r="AL5919" s="2">
        <v>7.7</v>
      </c>
      <c r="AM5919" s="2">
        <v>10</v>
      </c>
      <c r="AN5919" s="2">
        <v>15.4</v>
      </c>
      <c r="AQ5919" s="2">
        <v>19</v>
      </c>
      <c r="AR5919" s="2">
        <v>29.2</v>
      </c>
      <c r="AS5919" s="2">
        <v>30</v>
      </c>
      <c r="AT5919" s="2">
        <v>46.2</v>
      </c>
      <c r="AU5919" s="2">
        <v>1</v>
      </c>
      <c r="AV5919" s="2">
        <v>1.5</v>
      </c>
      <c r="AW5919" s="2">
        <v>16</v>
      </c>
      <c r="AX5919" s="2">
        <v>24.6</v>
      </c>
      <c r="AZ5919" s="2">
        <v>1</v>
      </c>
      <c r="BA5919" s="2">
        <v>2</v>
      </c>
    </row>
    <row r="5920" spans="1:53" ht="12.75" customHeight="1" x14ac:dyDescent="0.2">
      <c r="A5920">
        <v>3</v>
      </c>
      <c r="B5920" s="2">
        <v>2854</v>
      </c>
      <c r="C5920" s="17">
        <v>2.88</v>
      </c>
      <c r="D5920" s="2">
        <v>2.73</v>
      </c>
      <c r="G5920" s="17">
        <v>51</v>
      </c>
      <c r="H5920" s="2">
        <v>35</v>
      </c>
      <c r="I5920" s="2">
        <v>67.3</v>
      </c>
      <c r="J5920" s="2">
        <v>35</v>
      </c>
      <c r="K5920" s="2">
        <v>67.3</v>
      </c>
      <c r="L5920" s="2">
        <v>68.599999999999994</v>
      </c>
      <c r="M5920" s="2">
        <v>5</v>
      </c>
      <c r="N5920" s="2">
        <v>9.6</v>
      </c>
      <c r="O5920" s="2">
        <v>11</v>
      </c>
      <c r="P5920" s="2">
        <v>21.2</v>
      </c>
      <c r="S5920" s="2">
        <v>17</v>
      </c>
      <c r="T5920" s="2">
        <v>32.700000000000003</v>
      </c>
      <c r="U5920" s="2">
        <v>18</v>
      </c>
      <c r="V5920" s="2">
        <v>34.6</v>
      </c>
      <c r="W5920" s="2">
        <v>1</v>
      </c>
      <c r="X5920" s="2">
        <v>1.9</v>
      </c>
      <c r="Y5920" s="2">
        <v>17</v>
      </c>
      <c r="Z5920" s="2">
        <v>32.700000000000003</v>
      </c>
      <c r="AE5920" s="2">
        <v>51</v>
      </c>
      <c r="AF5920" s="2">
        <v>31</v>
      </c>
      <c r="AG5920" s="2">
        <v>59.6</v>
      </c>
      <c r="AH5920" s="2">
        <v>31</v>
      </c>
      <c r="AI5920" s="2">
        <v>59.6</v>
      </c>
      <c r="AJ5920" s="2">
        <v>60.8</v>
      </c>
      <c r="AK5920" s="2">
        <v>5</v>
      </c>
      <c r="AL5920" s="2">
        <v>9.6</v>
      </c>
      <c r="AM5920" s="2">
        <v>15</v>
      </c>
      <c r="AN5920" s="2">
        <v>28.8</v>
      </c>
      <c r="AQ5920" s="2">
        <v>17</v>
      </c>
      <c r="AR5920" s="2">
        <v>32.700000000000003</v>
      </c>
      <c r="AS5920" s="2">
        <v>14</v>
      </c>
      <c r="AT5920" s="2">
        <v>26.9</v>
      </c>
      <c r="AU5920" s="2">
        <v>1</v>
      </c>
      <c r="AV5920" s="2">
        <v>1.9</v>
      </c>
      <c r="AW5920" s="2">
        <v>21</v>
      </c>
      <c r="AX5920" s="2">
        <v>40.4</v>
      </c>
    </row>
    <row r="5921" spans="1:53" ht="12.75" customHeight="1" x14ac:dyDescent="0.2">
      <c r="A5921">
        <v>3</v>
      </c>
      <c r="B5921" s="2">
        <v>2858</v>
      </c>
      <c r="C5921" s="17">
        <v>3.17</v>
      </c>
      <c r="D5921" s="2">
        <v>2.96</v>
      </c>
      <c r="G5921" s="17">
        <v>23</v>
      </c>
      <c r="H5921" s="2">
        <v>20</v>
      </c>
      <c r="I5921" s="2">
        <v>87</v>
      </c>
      <c r="J5921" s="2">
        <v>20</v>
      </c>
      <c r="K5921" s="2">
        <v>87</v>
      </c>
      <c r="L5921" s="2">
        <v>87</v>
      </c>
      <c r="M5921" s="2">
        <v>3</v>
      </c>
      <c r="N5921" s="2">
        <v>13</v>
      </c>
      <c r="S5921" s="2">
        <v>10</v>
      </c>
      <c r="T5921" s="2">
        <v>43.5</v>
      </c>
      <c r="U5921" s="2">
        <v>10</v>
      </c>
      <c r="V5921" s="2">
        <v>43.5</v>
      </c>
      <c r="Y5921" s="2">
        <v>3</v>
      </c>
      <c r="Z5921" s="2">
        <v>13</v>
      </c>
      <c r="AE5921" s="2">
        <v>23</v>
      </c>
      <c r="AF5921" s="2">
        <v>17</v>
      </c>
      <c r="AG5921" s="2">
        <v>73.900000000000006</v>
      </c>
      <c r="AH5921" s="2">
        <v>17</v>
      </c>
      <c r="AI5921" s="2">
        <v>73.900000000000006</v>
      </c>
      <c r="AJ5921" s="2">
        <v>73.900000000000006</v>
      </c>
      <c r="AK5921" s="2">
        <v>2</v>
      </c>
      <c r="AL5921" s="2">
        <v>8.6999999999999993</v>
      </c>
      <c r="AM5921" s="2">
        <v>4</v>
      </c>
      <c r="AN5921" s="2">
        <v>17.399999999999999</v>
      </c>
      <c r="AQ5921" s="2">
        <v>10</v>
      </c>
      <c r="AR5921" s="2">
        <v>43.5</v>
      </c>
      <c r="AS5921" s="2">
        <v>7</v>
      </c>
      <c r="AT5921" s="2">
        <v>30.4</v>
      </c>
      <c r="AW5921" s="2">
        <v>6</v>
      </c>
      <c r="AX5921" s="2">
        <v>26.1</v>
      </c>
    </row>
    <row r="5922" spans="1:53" ht="12.75" customHeight="1" x14ac:dyDescent="0.2">
      <c r="A5922">
        <v>3</v>
      </c>
      <c r="B5922" s="2">
        <v>2860</v>
      </c>
      <c r="G5922" s="17">
        <v>6</v>
      </c>
      <c r="AE5922" s="2">
        <v>6</v>
      </c>
    </row>
    <row r="5923" spans="1:53" ht="12.75" customHeight="1" x14ac:dyDescent="0.2">
      <c r="A5923">
        <v>3</v>
      </c>
      <c r="B5923" s="2">
        <v>2862</v>
      </c>
      <c r="G5923" s="17">
        <v>6</v>
      </c>
      <c r="AE5923" s="2">
        <v>6</v>
      </c>
    </row>
    <row r="5924" spans="1:53" ht="12.75" customHeight="1" x14ac:dyDescent="0.2">
      <c r="A5924">
        <v>3</v>
      </c>
      <c r="B5924" s="2">
        <v>2864</v>
      </c>
      <c r="C5924" s="17">
        <v>3.22</v>
      </c>
      <c r="D5924" s="2">
        <v>2.98</v>
      </c>
      <c r="G5924" s="17">
        <v>46</v>
      </c>
      <c r="H5924" s="2">
        <v>37</v>
      </c>
      <c r="I5924" s="2">
        <v>80.400000000000006</v>
      </c>
      <c r="J5924" s="2">
        <v>37</v>
      </c>
      <c r="K5924" s="2">
        <v>80.400000000000006</v>
      </c>
      <c r="L5924" s="2">
        <v>80.400000000000006</v>
      </c>
      <c r="M5924" s="2">
        <v>4</v>
      </c>
      <c r="N5924" s="2">
        <v>8.6999999999999993</v>
      </c>
      <c r="O5924" s="2">
        <v>5</v>
      </c>
      <c r="P5924" s="2">
        <v>10.9</v>
      </c>
      <c r="S5924" s="2">
        <v>14</v>
      </c>
      <c r="T5924" s="2">
        <v>30.4</v>
      </c>
      <c r="U5924" s="2">
        <v>23</v>
      </c>
      <c r="V5924" s="2">
        <v>50</v>
      </c>
      <c r="Y5924" s="2">
        <v>9</v>
      </c>
      <c r="Z5924" s="2">
        <v>19.600000000000001</v>
      </c>
      <c r="AC5924" s="2">
        <v>1</v>
      </c>
      <c r="AE5924" s="2">
        <v>46</v>
      </c>
      <c r="AF5924" s="2">
        <v>37</v>
      </c>
      <c r="AG5924" s="2">
        <v>80.400000000000006</v>
      </c>
      <c r="AH5924" s="2">
        <v>37</v>
      </c>
      <c r="AI5924" s="2">
        <v>80.400000000000006</v>
      </c>
      <c r="AJ5924" s="2">
        <v>80.400000000000006</v>
      </c>
      <c r="AK5924" s="2">
        <v>4</v>
      </c>
      <c r="AL5924" s="2">
        <v>8.6999999999999993</v>
      </c>
      <c r="AM5924" s="2">
        <v>5</v>
      </c>
      <c r="AN5924" s="2">
        <v>10.9</v>
      </c>
      <c r="AQ5924" s="2">
        <v>25</v>
      </c>
      <c r="AR5924" s="2">
        <v>54.3</v>
      </c>
      <c r="AS5924" s="2">
        <v>12</v>
      </c>
      <c r="AT5924" s="2">
        <v>26.1</v>
      </c>
      <c r="AW5924" s="2">
        <v>9</v>
      </c>
      <c r="AX5924" s="2">
        <v>19.600000000000001</v>
      </c>
      <c r="BA5924" s="2">
        <v>1</v>
      </c>
    </row>
    <row r="5925" spans="1:53" ht="12.75" customHeight="1" x14ac:dyDescent="0.2">
      <c r="A5925">
        <v>3</v>
      </c>
      <c r="B5925" s="2">
        <v>2868</v>
      </c>
      <c r="C5925" s="17">
        <v>3.24</v>
      </c>
      <c r="D5925" s="2">
        <v>2.9</v>
      </c>
      <c r="G5925" s="17">
        <v>21</v>
      </c>
      <c r="H5925" s="2">
        <v>17</v>
      </c>
      <c r="I5925" s="2">
        <v>81</v>
      </c>
      <c r="J5925" s="2">
        <v>17</v>
      </c>
      <c r="K5925" s="2">
        <v>81</v>
      </c>
      <c r="L5925" s="2">
        <v>81</v>
      </c>
      <c r="M5925" s="2">
        <v>1</v>
      </c>
      <c r="N5925" s="2">
        <v>4.8</v>
      </c>
      <c r="O5925" s="2">
        <v>3</v>
      </c>
      <c r="P5925" s="2">
        <v>14.3</v>
      </c>
      <c r="S5925" s="2">
        <v>7</v>
      </c>
      <c r="T5925" s="2">
        <v>33.299999999999997</v>
      </c>
      <c r="U5925" s="2">
        <v>10</v>
      </c>
      <c r="V5925" s="2">
        <v>47.6</v>
      </c>
      <c r="Y5925" s="2">
        <v>4</v>
      </c>
      <c r="Z5925" s="2">
        <v>19</v>
      </c>
      <c r="AE5925" s="2">
        <v>21</v>
      </c>
      <c r="AF5925" s="2">
        <v>15</v>
      </c>
      <c r="AG5925" s="2">
        <v>71.400000000000006</v>
      </c>
      <c r="AH5925" s="2">
        <v>15</v>
      </c>
      <c r="AI5925" s="2">
        <v>71.400000000000006</v>
      </c>
      <c r="AJ5925" s="2">
        <v>71.400000000000006</v>
      </c>
      <c r="AK5925" s="2">
        <v>5</v>
      </c>
      <c r="AL5925" s="2">
        <v>23.8</v>
      </c>
      <c r="AM5925" s="2">
        <v>1</v>
      </c>
      <c r="AN5925" s="2">
        <v>4.8</v>
      </c>
      <c r="AQ5925" s="2">
        <v>6</v>
      </c>
      <c r="AR5925" s="2">
        <v>28.6</v>
      </c>
      <c r="AS5925" s="2">
        <v>9</v>
      </c>
      <c r="AT5925" s="2">
        <v>42.9</v>
      </c>
      <c r="AW5925" s="2">
        <v>6</v>
      </c>
      <c r="AX5925" s="2">
        <v>28.6</v>
      </c>
    </row>
    <row r="5926" spans="1:53" ht="12.75" customHeight="1" x14ac:dyDescent="0.2">
      <c r="A5926">
        <v>3</v>
      </c>
      <c r="B5926" s="2">
        <v>2870</v>
      </c>
      <c r="C5926" s="17">
        <v>2.9</v>
      </c>
      <c r="D5926" s="2">
        <v>2.4900000000000002</v>
      </c>
      <c r="G5926" s="17">
        <v>39</v>
      </c>
      <c r="H5926" s="2">
        <v>27</v>
      </c>
      <c r="I5926" s="2">
        <v>69.2</v>
      </c>
      <c r="J5926" s="2">
        <v>27</v>
      </c>
      <c r="K5926" s="2">
        <v>69.2</v>
      </c>
      <c r="L5926" s="2">
        <v>69.2</v>
      </c>
      <c r="M5926" s="2">
        <v>6</v>
      </c>
      <c r="N5926" s="2">
        <v>15.4</v>
      </c>
      <c r="O5926" s="2">
        <v>6</v>
      </c>
      <c r="P5926" s="2">
        <v>15.4</v>
      </c>
      <c r="S5926" s="2">
        <v>13</v>
      </c>
      <c r="T5926" s="2">
        <v>33.299999999999997</v>
      </c>
      <c r="U5926" s="2">
        <v>14</v>
      </c>
      <c r="V5926" s="2">
        <v>35.9</v>
      </c>
      <c r="Y5926" s="2">
        <v>12</v>
      </c>
      <c r="Z5926" s="2">
        <v>30.8</v>
      </c>
      <c r="AB5926" s="2">
        <v>1</v>
      </c>
      <c r="AE5926" s="2">
        <v>39</v>
      </c>
      <c r="AF5926" s="2">
        <v>20</v>
      </c>
      <c r="AG5926" s="2">
        <v>51.3</v>
      </c>
      <c r="AH5926" s="2">
        <v>20</v>
      </c>
      <c r="AI5926" s="2">
        <v>51.3</v>
      </c>
      <c r="AJ5926" s="2">
        <v>51.3</v>
      </c>
      <c r="AK5926" s="2">
        <v>10</v>
      </c>
      <c r="AL5926" s="2">
        <v>25.6</v>
      </c>
      <c r="AM5926" s="2">
        <v>9</v>
      </c>
      <c r="AN5926" s="2">
        <v>23.1</v>
      </c>
      <c r="AQ5926" s="2">
        <v>11</v>
      </c>
      <c r="AR5926" s="2">
        <v>28.2</v>
      </c>
      <c r="AS5926" s="2">
        <v>9</v>
      </c>
      <c r="AT5926" s="2">
        <v>23.1</v>
      </c>
      <c r="AW5926" s="2">
        <v>19</v>
      </c>
      <c r="AX5926" s="2">
        <v>48.7</v>
      </c>
      <c r="AZ5926" s="2">
        <v>1</v>
      </c>
    </row>
    <row r="5927" spans="1:53" ht="12.75" customHeight="1" x14ac:dyDescent="0.2">
      <c r="A5927">
        <v>3</v>
      </c>
      <c r="B5927" s="2">
        <v>2871</v>
      </c>
      <c r="C5927" s="17">
        <v>2.87</v>
      </c>
      <c r="D5927" s="2">
        <v>2.46</v>
      </c>
      <c r="G5927" s="17">
        <v>82</v>
      </c>
      <c r="H5927" s="2">
        <v>54</v>
      </c>
      <c r="I5927" s="2">
        <v>65.900000000000006</v>
      </c>
      <c r="J5927" s="2">
        <v>54</v>
      </c>
      <c r="K5927" s="2">
        <v>65.900000000000006</v>
      </c>
      <c r="L5927" s="2">
        <v>65.900000000000006</v>
      </c>
      <c r="M5927" s="2">
        <v>15</v>
      </c>
      <c r="N5927" s="2">
        <v>18.3</v>
      </c>
      <c r="O5927" s="2">
        <v>13</v>
      </c>
      <c r="P5927" s="2">
        <v>15.9</v>
      </c>
      <c r="S5927" s="2">
        <v>22</v>
      </c>
      <c r="T5927" s="2">
        <v>26.8</v>
      </c>
      <c r="U5927" s="2">
        <v>32</v>
      </c>
      <c r="V5927" s="2">
        <v>39</v>
      </c>
      <c r="Y5927" s="2">
        <v>28</v>
      </c>
      <c r="Z5927" s="2">
        <v>34.1</v>
      </c>
      <c r="AB5927" s="2">
        <v>2</v>
      </c>
      <c r="AE5927" s="2">
        <v>82</v>
      </c>
      <c r="AF5927" s="2">
        <v>41</v>
      </c>
      <c r="AG5927" s="2">
        <v>50</v>
      </c>
      <c r="AH5927" s="2">
        <v>41</v>
      </c>
      <c r="AI5927" s="2">
        <v>50</v>
      </c>
      <c r="AJ5927" s="2">
        <v>50</v>
      </c>
      <c r="AK5927" s="2">
        <v>16</v>
      </c>
      <c r="AL5927" s="2">
        <v>19.5</v>
      </c>
      <c r="AM5927" s="2">
        <v>25</v>
      </c>
      <c r="AN5927" s="2">
        <v>30.5</v>
      </c>
      <c r="AQ5927" s="2">
        <v>28</v>
      </c>
      <c r="AR5927" s="2">
        <v>34.1</v>
      </c>
      <c r="AS5927" s="2">
        <v>13</v>
      </c>
      <c r="AT5927" s="2">
        <v>15.9</v>
      </c>
      <c r="AW5927" s="2">
        <v>41</v>
      </c>
      <c r="AX5927" s="2">
        <v>50</v>
      </c>
      <c r="AZ5927" s="2">
        <v>2</v>
      </c>
    </row>
    <row r="5928" spans="1:53" ht="12.75" customHeight="1" x14ac:dyDescent="0.2">
      <c r="A5928">
        <v>3</v>
      </c>
      <c r="B5928" s="2">
        <v>2872</v>
      </c>
      <c r="C5928" s="17">
        <v>3.26</v>
      </c>
      <c r="D5928" s="2">
        <v>2.89</v>
      </c>
      <c r="G5928" s="17">
        <v>73</v>
      </c>
      <c r="H5928" s="2">
        <v>64</v>
      </c>
      <c r="I5928" s="2">
        <v>87.7</v>
      </c>
      <c r="J5928" s="2">
        <v>64</v>
      </c>
      <c r="K5928" s="2">
        <v>87.7</v>
      </c>
      <c r="L5928" s="2">
        <v>87.7</v>
      </c>
      <c r="M5928" s="2">
        <v>7</v>
      </c>
      <c r="N5928" s="2">
        <v>9.6</v>
      </c>
      <c r="O5928" s="2">
        <v>2</v>
      </c>
      <c r="P5928" s="2">
        <v>2.7</v>
      </c>
      <c r="Q5928" s="2">
        <v>1</v>
      </c>
      <c r="R5928" s="2">
        <v>1.4</v>
      </c>
      <c r="S5928" s="2">
        <v>25</v>
      </c>
      <c r="T5928" s="2">
        <v>34.200000000000003</v>
      </c>
      <c r="U5928" s="2">
        <v>38</v>
      </c>
      <c r="V5928" s="2">
        <v>52.1</v>
      </c>
      <c r="Y5928" s="2">
        <v>9</v>
      </c>
      <c r="Z5928" s="2">
        <v>12.3</v>
      </c>
      <c r="AC5928" s="2">
        <v>2</v>
      </c>
      <c r="AE5928" s="2">
        <v>73</v>
      </c>
      <c r="AF5928" s="2">
        <v>56</v>
      </c>
      <c r="AG5928" s="2">
        <v>76.7</v>
      </c>
      <c r="AH5928" s="2">
        <v>56</v>
      </c>
      <c r="AI5928" s="2">
        <v>76.7</v>
      </c>
      <c r="AJ5928" s="2">
        <v>76.7</v>
      </c>
      <c r="AK5928" s="2">
        <v>3</v>
      </c>
      <c r="AL5928" s="2">
        <v>4.0999999999999996</v>
      </c>
      <c r="AM5928" s="2">
        <v>14</v>
      </c>
      <c r="AN5928" s="2">
        <v>19.2</v>
      </c>
      <c r="AO5928" s="2">
        <v>3</v>
      </c>
      <c r="AP5928" s="2">
        <v>4.0999999999999996</v>
      </c>
      <c r="AQ5928" s="2">
        <v>32</v>
      </c>
      <c r="AR5928" s="2">
        <v>43.8</v>
      </c>
      <c r="AS5928" s="2">
        <v>21</v>
      </c>
      <c r="AT5928" s="2">
        <v>28.8</v>
      </c>
      <c r="AW5928" s="2">
        <v>17</v>
      </c>
      <c r="AX5928" s="2">
        <v>23.3</v>
      </c>
      <c r="BA5928" s="2">
        <v>2</v>
      </c>
    </row>
    <row r="5929" spans="1:53" ht="12.75" customHeight="1" x14ac:dyDescent="0.2">
      <c r="A5929">
        <v>3</v>
      </c>
      <c r="B5929" s="2">
        <v>2874</v>
      </c>
      <c r="C5929" s="17">
        <v>2.4</v>
      </c>
      <c r="D5929" s="2">
        <v>2.15</v>
      </c>
      <c r="G5929" s="17">
        <v>65</v>
      </c>
      <c r="H5929" s="2">
        <v>29</v>
      </c>
      <c r="I5929" s="2">
        <v>44.6</v>
      </c>
      <c r="J5929" s="2">
        <v>29</v>
      </c>
      <c r="K5929" s="2">
        <v>44.6</v>
      </c>
      <c r="L5929" s="2">
        <v>44.6</v>
      </c>
      <c r="M5929" s="2">
        <v>16</v>
      </c>
      <c r="N5929" s="2">
        <v>24.6</v>
      </c>
      <c r="O5929" s="2">
        <v>20</v>
      </c>
      <c r="P5929" s="2">
        <v>30.8</v>
      </c>
      <c r="S5929" s="2">
        <v>16</v>
      </c>
      <c r="T5929" s="2">
        <v>24.6</v>
      </c>
      <c r="U5929" s="2">
        <v>13</v>
      </c>
      <c r="V5929" s="2">
        <v>20</v>
      </c>
      <c r="Y5929" s="2">
        <v>36</v>
      </c>
      <c r="Z5929" s="2">
        <v>55.4</v>
      </c>
      <c r="AB5929" s="2">
        <v>2</v>
      </c>
      <c r="AE5929" s="2">
        <v>65</v>
      </c>
      <c r="AF5929" s="2">
        <v>24</v>
      </c>
      <c r="AG5929" s="2">
        <v>36.9</v>
      </c>
      <c r="AH5929" s="2">
        <v>24</v>
      </c>
      <c r="AI5929" s="2">
        <v>36.9</v>
      </c>
      <c r="AJ5929" s="2">
        <v>36.9</v>
      </c>
      <c r="AK5929" s="2">
        <v>20</v>
      </c>
      <c r="AL5929" s="2">
        <v>30.8</v>
      </c>
      <c r="AM5929" s="2">
        <v>21</v>
      </c>
      <c r="AN5929" s="2">
        <v>32.299999999999997</v>
      </c>
      <c r="AQ5929" s="2">
        <v>18</v>
      </c>
      <c r="AR5929" s="2">
        <v>27.7</v>
      </c>
      <c r="AS5929" s="2">
        <v>6</v>
      </c>
      <c r="AT5929" s="2">
        <v>9.1999999999999993</v>
      </c>
      <c r="AW5929" s="2">
        <v>41</v>
      </c>
      <c r="AX5929" s="2">
        <v>63.1</v>
      </c>
      <c r="AZ5929" s="2">
        <v>2</v>
      </c>
    </row>
    <row r="5930" spans="1:53" ht="12.75" customHeight="1" x14ac:dyDescent="0.2">
      <c r="A5930">
        <v>3</v>
      </c>
      <c r="B5930" s="2">
        <v>2875</v>
      </c>
      <c r="C5930" s="17">
        <v>3.01</v>
      </c>
      <c r="D5930" s="2">
        <v>2.84</v>
      </c>
      <c r="G5930" s="17">
        <v>74</v>
      </c>
      <c r="H5930" s="2">
        <v>57</v>
      </c>
      <c r="I5930" s="2">
        <v>77</v>
      </c>
      <c r="J5930" s="2">
        <v>57</v>
      </c>
      <c r="K5930" s="2">
        <v>77</v>
      </c>
      <c r="L5930" s="2">
        <v>77</v>
      </c>
      <c r="M5930" s="2">
        <v>9</v>
      </c>
      <c r="N5930" s="2">
        <v>12.2</v>
      </c>
      <c r="O5930" s="2">
        <v>8</v>
      </c>
      <c r="P5930" s="2">
        <v>10.8</v>
      </c>
      <c r="S5930" s="2">
        <v>30</v>
      </c>
      <c r="T5930" s="2">
        <v>40.5</v>
      </c>
      <c r="U5930" s="2">
        <v>27</v>
      </c>
      <c r="V5930" s="2">
        <v>36.5</v>
      </c>
      <c r="Y5930" s="2">
        <v>17</v>
      </c>
      <c r="Z5930" s="2">
        <v>23</v>
      </c>
      <c r="AE5930" s="2">
        <v>74</v>
      </c>
      <c r="AF5930" s="2">
        <v>52</v>
      </c>
      <c r="AG5930" s="2">
        <v>70.3</v>
      </c>
      <c r="AH5930" s="2">
        <v>52</v>
      </c>
      <c r="AI5930" s="2">
        <v>70.3</v>
      </c>
      <c r="AJ5930" s="2">
        <v>70.3</v>
      </c>
      <c r="AK5930" s="2">
        <v>9</v>
      </c>
      <c r="AL5930" s="2">
        <v>12.2</v>
      </c>
      <c r="AM5930" s="2">
        <v>13</v>
      </c>
      <c r="AN5930" s="2">
        <v>17.600000000000001</v>
      </c>
      <c r="AQ5930" s="2">
        <v>33</v>
      </c>
      <c r="AR5930" s="2">
        <v>44.6</v>
      </c>
      <c r="AS5930" s="2">
        <v>19</v>
      </c>
      <c r="AT5930" s="2">
        <v>25.7</v>
      </c>
      <c r="AW5930" s="2">
        <v>22</v>
      </c>
      <c r="AX5930" s="2">
        <v>29.7</v>
      </c>
    </row>
    <row r="5931" spans="1:53" ht="12.75" customHeight="1" x14ac:dyDescent="0.2">
      <c r="A5931">
        <v>3</v>
      </c>
      <c r="B5931" s="2">
        <v>2877</v>
      </c>
      <c r="C5931" s="17">
        <v>3.03</v>
      </c>
      <c r="D5931" s="2">
        <v>3.01</v>
      </c>
      <c r="G5931" s="17">
        <v>69</v>
      </c>
      <c r="H5931" s="2">
        <v>46</v>
      </c>
      <c r="I5931" s="2">
        <v>66.7</v>
      </c>
      <c r="J5931" s="2">
        <v>46</v>
      </c>
      <c r="K5931" s="2">
        <v>66.7</v>
      </c>
      <c r="L5931" s="2">
        <v>66.7</v>
      </c>
      <c r="M5931" s="2">
        <v>7</v>
      </c>
      <c r="N5931" s="2">
        <v>10.1</v>
      </c>
      <c r="O5931" s="2">
        <v>16</v>
      </c>
      <c r="P5931" s="2">
        <v>23.2</v>
      </c>
      <c r="S5931" s="2">
        <v>14</v>
      </c>
      <c r="T5931" s="2">
        <v>20.3</v>
      </c>
      <c r="U5931" s="2">
        <v>32</v>
      </c>
      <c r="V5931" s="2">
        <v>46.4</v>
      </c>
      <c r="Y5931" s="2">
        <v>23</v>
      </c>
      <c r="Z5931" s="2">
        <v>33.299999999999997</v>
      </c>
      <c r="AE5931" s="2">
        <v>69</v>
      </c>
      <c r="AF5931" s="2">
        <v>55</v>
      </c>
      <c r="AG5931" s="2">
        <v>79.7</v>
      </c>
      <c r="AH5931" s="2">
        <v>55</v>
      </c>
      <c r="AI5931" s="2">
        <v>79.7</v>
      </c>
      <c r="AJ5931" s="2">
        <v>79.7</v>
      </c>
      <c r="AK5931" s="2">
        <v>5</v>
      </c>
      <c r="AL5931" s="2">
        <v>7.2</v>
      </c>
      <c r="AM5931" s="2">
        <v>9</v>
      </c>
      <c r="AN5931" s="2">
        <v>13</v>
      </c>
      <c r="AQ5931" s="2">
        <v>35</v>
      </c>
      <c r="AR5931" s="2">
        <v>50.7</v>
      </c>
      <c r="AS5931" s="2">
        <v>20</v>
      </c>
      <c r="AT5931" s="2">
        <v>29</v>
      </c>
      <c r="AW5931" s="2">
        <v>14</v>
      </c>
      <c r="AX5931" s="2">
        <v>20.3</v>
      </c>
    </row>
    <row r="5932" spans="1:53" ht="12.75" customHeight="1" x14ac:dyDescent="0.2">
      <c r="A5932">
        <v>3</v>
      </c>
      <c r="B5932" s="2">
        <v>2878</v>
      </c>
    </row>
    <row r="5933" spans="1:53" ht="12.75" customHeight="1" x14ac:dyDescent="0.2">
      <c r="A5933">
        <v>3</v>
      </c>
      <c r="B5933" s="2">
        <v>2880</v>
      </c>
      <c r="C5933" s="17">
        <v>3.17</v>
      </c>
      <c r="D5933" s="2">
        <v>2.91</v>
      </c>
      <c r="G5933" s="17">
        <v>64</v>
      </c>
      <c r="H5933" s="2">
        <v>52</v>
      </c>
      <c r="I5933" s="2">
        <v>81.3</v>
      </c>
      <c r="J5933" s="2">
        <v>52</v>
      </c>
      <c r="K5933" s="2">
        <v>81.3</v>
      </c>
      <c r="L5933" s="2">
        <v>81.3</v>
      </c>
      <c r="M5933" s="2">
        <v>1</v>
      </c>
      <c r="N5933" s="2">
        <v>1.6</v>
      </c>
      <c r="O5933" s="2">
        <v>11</v>
      </c>
      <c r="P5933" s="2">
        <v>17.2</v>
      </c>
      <c r="S5933" s="2">
        <v>28</v>
      </c>
      <c r="T5933" s="2">
        <v>43.8</v>
      </c>
      <c r="U5933" s="2">
        <v>24</v>
      </c>
      <c r="V5933" s="2">
        <v>37.5</v>
      </c>
      <c r="Y5933" s="2">
        <v>12</v>
      </c>
      <c r="Z5933" s="2">
        <v>18.8</v>
      </c>
      <c r="AB5933" s="2">
        <v>1</v>
      </c>
      <c r="AE5933" s="2">
        <v>64</v>
      </c>
      <c r="AF5933" s="2">
        <v>48</v>
      </c>
      <c r="AG5933" s="2">
        <v>75</v>
      </c>
      <c r="AH5933" s="2">
        <v>48</v>
      </c>
      <c r="AI5933" s="2">
        <v>75</v>
      </c>
      <c r="AJ5933" s="2">
        <v>75</v>
      </c>
      <c r="AK5933" s="2">
        <v>6</v>
      </c>
      <c r="AL5933" s="2">
        <v>9.4</v>
      </c>
      <c r="AM5933" s="2">
        <v>10</v>
      </c>
      <c r="AN5933" s="2">
        <v>15.6</v>
      </c>
      <c r="AQ5933" s="2">
        <v>32</v>
      </c>
      <c r="AR5933" s="2">
        <v>50</v>
      </c>
      <c r="AS5933" s="2">
        <v>16</v>
      </c>
      <c r="AT5933" s="2">
        <v>25</v>
      </c>
      <c r="AW5933" s="2">
        <v>16</v>
      </c>
      <c r="AX5933" s="2">
        <v>25</v>
      </c>
      <c r="AZ5933" s="2">
        <v>1</v>
      </c>
    </row>
    <row r="5934" spans="1:53" ht="12.75" customHeight="1" x14ac:dyDescent="0.2">
      <c r="A5934">
        <v>3</v>
      </c>
      <c r="B5934" s="2">
        <v>2882</v>
      </c>
      <c r="C5934" s="17">
        <v>2.61</v>
      </c>
      <c r="D5934" s="2">
        <v>2.15</v>
      </c>
      <c r="G5934" s="17">
        <v>54</v>
      </c>
      <c r="H5934" s="2">
        <v>31</v>
      </c>
      <c r="I5934" s="2">
        <v>57.4</v>
      </c>
      <c r="J5934" s="2">
        <v>31</v>
      </c>
      <c r="K5934" s="2">
        <v>57.4</v>
      </c>
      <c r="L5934" s="2">
        <v>57.4</v>
      </c>
      <c r="M5934" s="2">
        <v>13</v>
      </c>
      <c r="N5934" s="2">
        <v>24.1</v>
      </c>
      <c r="O5934" s="2">
        <v>10</v>
      </c>
      <c r="P5934" s="2">
        <v>18.5</v>
      </c>
      <c r="S5934" s="2">
        <v>16</v>
      </c>
      <c r="T5934" s="2">
        <v>29.6</v>
      </c>
      <c r="U5934" s="2">
        <v>15</v>
      </c>
      <c r="V5934" s="2">
        <v>27.8</v>
      </c>
      <c r="Y5934" s="2">
        <v>23</v>
      </c>
      <c r="Z5934" s="2">
        <v>42.6</v>
      </c>
      <c r="AA5934" s="2">
        <v>1</v>
      </c>
      <c r="AE5934" s="2">
        <v>54</v>
      </c>
      <c r="AF5934" s="2">
        <v>21</v>
      </c>
      <c r="AG5934" s="2">
        <v>38.9</v>
      </c>
      <c r="AH5934" s="2">
        <v>21</v>
      </c>
      <c r="AI5934" s="2">
        <v>38.9</v>
      </c>
      <c r="AJ5934" s="2">
        <v>38.9</v>
      </c>
      <c r="AK5934" s="2">
        <v>16</v>
      </c>
      <c r="AL5934" s="2">
        <v>29.6</v>
      </c>
      <c r="AM5934" s="2">
        <v>17</v>
      </c>
      <c r="AN5934" s="2">
        <v>31.5</v>
      </c>
      <c r="AQ5934" s="2">
        <v>18</v>
      </c>
      <c r="AR5934" s="2">
        <v>33.299999999999997</v>
      </c>
      <c r="AS5934" s="2">
        <v>3</v>
      </c>
      <c r="AT5934" s="2">
        <v>5.6</v>
      </c>
      <c r="AW5934" s="2">
        <v>33</v>
      </c>
      <c r="AX5934" s="2">
        <v>61.1</v>
      </c>
      <c r="AY5934" s="2">
        <v>1</v>
      </c>
    </row>
    <row r="5935" spans="1:53" ht="12.75" customHeight="1" x14ac:dyDescent="0.2">
      <c r="A5935">
        <v>3</v>
      </c>
      <c r="B5935" s="2">
        <v>2883</v>
      </c>
      <c r="C5935" s="17">
        <v>2.23</v>
      </c>
      <c r="D5935" s="2">
        <v>2.37</v>
      </c>
      <c r="G5935" s="17">
        <v>74</v>
      </c>
      <c r="H5935" s="2">
        <v>33</v>
      </c>
      <c r="I5935" s="2">
        <v>44.6</v>
      </c>
      <c r="J5935" s="2">
        <v>33</v>
      </c>
      <c r="K5935" s="2">
        <v>44.6</v>
      </c>
      <c r="L5935" s="2">
        <v>44.6</v>
      </c>
      <c r="M5935" s="2">
        <v>25</v>
      </c>
      <c r="N5935" s="2">
        <v>33.799999999999997</v>
      </c>
      <c r="O5935" s="2">
        <v>16</v>
      </c>
      <c r="P5935" s="2">
        <v>21.6</v>
      </c>
      <c r="S5935" s="2">
        <v>24</v>
      </c>
      <c r="T5935" s="2">
        <v>32.4</v>
      </c>
      <c r="U5935" s="2">
        <v>9</v>
      </c>
      <c r="V5935" s="2">
        <v>12.2</v>
      </c>
      <c r="Y5935" s="2">
        <v>41</v>
      </c>
      <c r="Z5935" s="2">
        <v>55.4</v>
      </c>
      <c r="AB5935" s="2">
        <v>3</v>
      </c>
      <c r="AE5935" s="2">
        <v>75</v>
      </c>
      <c r="AF5935" s="2">
        <v>36</v>
      </c>
      <c r="AG5935" s="2">
        <v>48</v>
      </c>
      <c r="AH5935" s="2">
        <v>36</v>
      </c>
      <c r="AI5935" s="2">
        <v>48</v>
      </c>
      <c r="AJ5935" s="2">
        <v>48</v>
      </c>
      <c r="AK5935" s="2">
        <v>16</v>
      </c>
      <c r="AL5935" s="2">
        <v>21.3</v>
      </c>
      <c r="AM5935" s="2">
        <v>23</v>
      </c>
      <c r="AN5935" s="2">
        <v>30.7</v>
      </c>
      <c r="AQ5935" s="2">
        <v>28</v>
      </c>
      <c r="AR5935" s="2">
        <v>37.299999999999997</v>
      </c>
      <c r="AS5935" s="2">
        <v>8</v>
      </c>
      <c r="AT5935" s="2">
        <v>10.7</v>
      </c>
      <c r="AW5935" s="2">
        <v>39</v>
      </c>
      <c r="AX5935" s="2">
        <v>52</v>
      </c>
      <c r="AZ5935" s="2">
        <v>2</v>
      </c>
    </row>
    <row r="5936" spans="1:53" ht="12.75" customHeight="1" x14ac:dyDescent="0.2">
      <c r="A5936">
        <v>3</v>
      </c>
      <c r="B5936" s="2">
        <v>2884</v>
      </c>
      <c r="C5936" s="17">
        <v>3.24</v>
      </c>
      <c r="D5936" s="2">
        <v>3.14</v>
      </c>
      <c r="G5936" s="17">
        <v>93</v>
      </c>
      <c r="H5936" s="2">
        <v>78</v>
      </c>
      <c r="I5936" s="2">
        <v>83.9</v>
      </c>
      <c r="J5936" s="2">
        <v>78</v>
      </c>
      <c r="K5936" s="2">
        <v>83.9</v>
      </c>
      <c r="L5936" s="2">
        <v>83.9</v>
      </c>
      <c r="M5936" s="2">
        <v>7</v>
      </c>
      <c r="N5936" s="2">
        <v>7.5</v>
      </c>
      <c r="O5936" s="2">
        <v>8</v>
      </c>
      <c r="P5936" s="2">
        <v>8.6</v>
      </c>
      <c r="Q5936" s="2">
        <v>1</v>
      </c>
      <c r="R5936" s="2">
        <v>1.1000000000000001</v>
      </c>
      <c r="S5936" s="2">
        <v>30</v>
      </c>
      <c r="T5936" s="2">
        <v>32.299999999999997</v>
      </c>
      <c r="U5936" s="2">
        <v>47</v>
      </c>
      <c r="V5936" s="2">
        <v>50.5</v>
      </c>
      <c r="Y5936" s="2">
        <v>15</v>
      </c>
      <c r="Z5936" s="2">
        <v>16.100000000000001</v>
      </c>
      <c r="AB5936" s="2">
        <v>1</v>
      </c>
      <c r="AC5936" s="2">
        <v>2</v>
      </c>
      <c r="AE5936" s="2">
        <v>93</v>
      </c>
      <c r="AF5936" s="2">
        <v>75</v>
      </c>
      <c r="AG5936" s="2">
        <v>80.599999999999994</v>
      </c>
      <c r="AH5936" s="2">
        <v>75</v>
      </c>
      <c r="AI5936" s="2">
        <v>80.599999999999994</v>
      </c>
      <c r="AJ5936" s="2">
        <v>80.599999999999994</v>
      </c>
      <c r="AK5936" s="2">
        <v>8</v>
      </c>
      <c r="AL5936" s="2">
        <v>8.6</v>
      </c>
      <c r="AM5936" s="2">
        <v>10</v>
      </c>
      <c r="AN5936" s="2">
        <v>10.8</v>
      </c>
      <c r="AQ5936" s="2">
        <v>36</v>
      </c>
      <c r="AR5936" s="2">
        <v>38.700000000000003</v>
      </c>
      <c r="AS5936" s="2">
        <v>39</v>
      </c>
      <c r="AT5936" s="2">
        <v>41.9</v>
      </c>
      <c r="AW5936" s="2">
        <v>18</v>
      </c>
      <c r="AX5936" s="2">
        <v>19.399999999999999</v>
      </c>
      <c r="AZ5936" s="2">
        <v>1</v>
      </c>
      <c r="BA5936" s="2">
        <v>2</v>
      </c>
    </row>
    <row r="5937" spans="1:53" ht="12.75" customHeight="1" x14ac:dyDescent="0.2">
      <c r="A5937">
        <v>3</v>
      </c>
      <c r="B5937" s="2">
        <v>2885</v>
      </c>
      <c r="C5937" s="17">
        <v>3.01</v>
      </c>
      <c r="D5937" s="2">
        <v>2.98</v>
      </c>
      <c r="G5937" s="17">
        <v>102</v>
      </c>
      <c r="H5937" s="2">
        <v>76</v>
      </c>
      <c r="I5937" s="2">
        <v>74.5</v>
      </c>
      <c r="J5937" s="2">
        <v>76</v>
      </c>
      <c r="K5937" s="2">
        <v>74.5</v>
      </c>
      <c r="L5937" s="2">
        <v>74.5</v>
      </c>
      <c r="M5937" s="2">
        <v>15</v>
      </c>
      <c r="N5937" s="2">
        <v>14.7</v>
      </c>
      <c r="O5937" s="2">
        <v>11</v>
      </c>
      <c r="P5937" s="2">
        <v>10.8</v>
      </c>
      <c r="Q5937" s="2">
        <v>3</v>
      </c>
      <c r="R5937" s="2">
        <v>2.9</v>
      </c>
      <c r="S5937" s="2">
        <v>22</v>
      </c>
      <c r="T5937" s="2">
        <v>21.6</v>
      </c>
      <c r="U5937" s="2">
        <v>51</v>
      </c>
      <c r="V5937" s="2">
        <v>50</v>
      </c>
      <c r="Y5937" s="2">
        <v>26</v>
      </c>
      <c r="Z5937" s="2">
        <v>25.5</v>
      </c>
      <c r="AA5937" s="2">
        <v>2</v>
      </c>
      <c r="AE5937" s="2">
        <v>102</v>
      </c>
      <c r="AF5937" s="2">
        <v>77</v>
      </c>
      <c r="AG5937" s="2">
        <v>75.5</v>
      </c>
      <c r="AH5937" s="2">
        <v>77</v>
      </c>
      <c r="AI5937" s="2">
        <v>75.5</v>
      </c>
      <c r="AJ5937" s="2">
        <v>75.5</v>
      </c>
      <c r="AK5937" s="2">
        <v>12</v>
      </c>
      <c r="AL5937" s="2">
        <v>11.8</v>
      </c>
      <c r="AM5937" s="2">
        <v>13</v>
      </c>
      <c r="AN5937" s="2">
        <v>12.7</v>
      </c>
      <c r="AO5937" s="2">
        <v>2</v>
      </c>
      <c r="AP5937" s="2">
        <v>2</v>
      </c>
      <c r="AQ5937" s="2">
        <v>34</v>
      </c>
      <c r="AR5937" s="2">
        <v>33.299999999999997</v>
      </c>
      <c r="AS5937" s="2">
        <v>41</v>
      </c>
      <c r="AT5937" s="2">
        <v>40.200000000000003</v>
      </c>
      <c r="AW5937" s="2">
        <v>25</v>
      </c>
      <c r="AX5937" s="2">
        <v>24.5</v>
      </c>
      <c r="AY5937" s="2">
        <v>2</v>
      </c>
    </row>
    <row r="5938" spans="1:53" ht="12.75" customHeight="1" x14ac:dyDescent="0.2">
      <c r="A5938">
        <v>3</v>
      </c>
      <c r="B5938" s="2">
        <v>2886</v>
      </c>
      <c r="C5938" s="17">
        <v>2.96</v>
      </c>
      <c r="D5938" s="2">
        <v>2.65</v>
      </c>
      <c r="G5938" s="17">
        <v>110</v>
      </c>
      <c r="H5938" s="2">
        <v>78</v>
      </c>
      <c r="I5938" s="2">
        <v>70.900000000000006</v>
      </c>
      <c r="J5938" s="2">
        <v>78</v>
      </c>
      <c r="K5938" s="2">
        <v>70.900000000000006</v>
      </c>
      <c r="L5938" s="2">
        <v>70.900000000000006</v>
      </c>
      <c r="M5938" s="2">
        <v>17</v>
      </c>
      <c r="N5938" s="2">
        <v>15.5</v>
      </c>
      <c r="O5938" s="2">
        <v>15</v>
      </c>
      <c r="P5938" s="2">
        <v>13.6</v>
      </c>
      <c r="S5938" s="2">
        <v>33</v>
      </c>
      <c r="T5938" s="2">
        <v>30</v>
      </c>
      <c r="U5938" s="2">
        <v>45</v>
      </c>
      <c r="V5938" s="2">
        <v>40.9</v>
      </c>
      <c r="Y5938" s="2">
        <v>32</v>
      </c>
      <c r="Z5938" s="2">
        <v>29.1</v>
      </c>
      <c r="AB5938" s="2">
        <v>2</v>
      </c>
      <c r="AC5938" s="2">
        <v>11</v>
      </c>
      <c r="AE5938" s="2">
        <v>110</v>
      </c>
      <c r="AF5938" s="2">
        <v>62</v>
      </c>
      <c r="AG5938" s="2">
        <v>56.4</v>
      </c>
      <c r="AH5938" s="2">
        <v>62</v>
      </c>
      <c r="AI5938" s="2">
        <v>56.4</v>
      </c>
      <c r="AJ5938" s="2">
        <v>56.4</v>
      </c>
      <c r="AK5938" s="2">
        <v>20</v>
      </c>
      <c r="AL5938" s="2">
        <v>18.2</v>
      </c>
      <c r="AM5938" s="2">
        <v>28</v>
      </c>
      <c r="AN5938" s="2">
        <v>25.5</v>
      </c>
      <c r="AQ5938" s="2">
        <v>32</v>
      </c>
      <c r="AR5938" s="2">
        <v>29.1</v>
      </c>
      <c r="AS5938" s="2">
        <v>30</v>
      </c>
      <c r="AT5938" s="2">
        <v>27.3</v>
      </c>
      <c r="AW5938" s="2">
        <v>48</v>
      </c>
      <c r="AX5938" s="2">
        <v>43.6</v>
      </c>
      <c r="AZ5938" s="2">
        <v>2</v>
      </c>
      <c r="BA5938" s="2">
        <v>11</v>
      </c>
    </row>
    <row r="5939" spans="1:53" ht="12.75" customHeight="1" x14ac:dyDescent="0.2">
      <c r="A5939">
        <v>3</v>
      </c>
      <c r="B5939" s="2">
        <v>2887</v>
      </c>
      <c r="C5939" s="17">
        <v>3.24</v>
      </c>
      <c r="D5939" s="2">
        <v>2.87</v>
      </c>
      <c r="G5939" s="17">
        <v>104</v>
      </c>
      <c r="H5939" s="2">
        <v>86</v>
      </c>
      <c r="I5939" s="2">
        <v>82.7</v>
      </c>
      <c r="J5939" s="2">
        <v>86</v>
      </c>
      <c r="K5939" s="2">
        <v>82.7</v>
      </c>
      <c r="L5939" s="2">
        <v>82.7</v>
      </c>
      <c r="M5939" s="2">
        <v>8</v>
      </c>
      <c r="N5939" s="2">
        <v>7.7</v>
      </c>
      <c r="O5939" s="2">
        <v>10</v>
      </c>
      <c r="P5939" s="2">
        <v>9.6</v>
      </c>
      <c r="Q5939" s="2">
        <v>1</v>
      </c>
      <c r="R5939" s="2">
        <v>1</v>
      </c>
      <c r="S5939" s="2">
        <v>31</v>
      </c>
      <c r="T5939" s="2">
        <v>29.8</v>
      </c>
      <c r="U5939" s="2">
        <v>54</v>
      </c>
      <c r="V5939" s="2">
        <v>51.9</v>
      </c>
      <c r="Y5939" s="2">
        <v>18</v>
      </c>
      <c r="Z5939" s="2">
        <v>17.3</v>
      </c>
      <c r="AE5939" s="2">
        <v>104</v>
      </c>
      <c r="AF5939" s="2">
        <v>72</v>
      </c>
      <c r="AG5939" s="2">
        <v>69.2</v>
      </c>
      <c r="AH5939" s="2">
        <v>72</v>
      </c>
      <c r="AI5939" s="2">
        <v>69.2</v>
      </c>
      <c r="AJ5939" s="2">
        <v>69.2</v>
      </c>
      <c r="AK5939" s="2">
        <v>11</v>
      </c>
      <c r="AL5939" s="2">
        <v>10.6</v>
      </c>
      <c r="AM5939" s="2">
        <v>21</v>
      </c>
      <c r="AN5939" s="2">
        <v>20.2</v>
      </c>
      <c r="AO5939" s="2">
        <v>1</v>
      </c>
      <c r="AP5939" s="2">
        <v>1</v>
      </c>
      <c r="AQ5939" s="2">
        <v>39</v>
      </c>
      <c r="AR5939" s="2">
        <v>37.5</v>
      </c>
      <c r="AS5939" s="2">
        <v>32</v>
      </c>
      <c r="AT5939" s="2">
        <v>30.8</v>
      </c>
      <c r="AW5939" s="2">
        <v>32</v>
      </c>
      <c r="AX5939" s="2">
        <v>30.8</v>
      </c>
    </row>
    <row r="5940" spans="1:53" ht="12.75" customHeight="1" x14ac:dyDescent="0.2">
      <c r="A5940">
        <v>3</v>
      </c>
      <c r="B5940" s="2">
        <v>2888</v>
      </c>
      <c r="C5940" s="17">
        <v>2.91</v>
      </c>
      <c r="D5940" s="2">
        <v>2.6</v>
      </c>
      <c r="G5940" s="17">
        <v>44</v>
      </c>
      <c r="H5940" s="2">
        <v>30</v>
      </c>
      <c r="I5940" s="2">
        <v>68.2</v>
      </c>
      <c r="J5940" s="2">
        <v>30</v>
      </c>
      <c r="K5940" s="2">
        <v>68.2</v>
      </c>
      <c r="L5940" s="2">
        <v>68.2</v>
      </c>
      <c r="M5940" s="2">
        <v>6</v>
      </c>
      <c r="N5940" s="2">
        <v>13.6</v>
      </c>
      <c r="O5940" s="2">
        <v>8</v>
      </c>
      <c r="P5940" s="2">
        <v>18.2</v>
      </c>
      <c r="S5940" s="2">
        <v>14</v>
      </c>
      <c r="T5940" s="2">
        <v>31.8</v>
      </c>
      <c r="U5940" s="2">
        <v>16</v>
      </c>
      <c r="V5940" s="2">
        <v>36.4</v>
      </c>
      <c r="Y5940" s="2">
        <v>14</v>
      </c>
      <c r="Z5940" s="2">
        <v>31.8</v>
      </c>
      <c r="AB5940" s="2">
        <v>2</v>
      </c>
      <c r="AE5940" s="2">
        <v>43</v>
      </c>
      <c r="AF5940" s="2">
        <v>23</v>
      </c>
      <c r="AG5940" s="2">
        <v>53.5</v>
      </c>
      <c r="AH5940" s="2">
        <v>23</v>
      </c>
      <c r="AI5940" s="2">
        <v>53.5</v>
      </c>
      <c r="AJ5940" s="2">
        <v>53.5</v>
      </c>
      <c r="AK5940" s="2">
        <v>7</v>
      </c>
      <c r="AL5940" s="2">
        <v>16.3</v>
      </c>
      <c r="AM5940" s="2">
        <v>13</v>
      </c>
      <c r="AN5940" s="2">
        <v>30.2</v>
      </c>
      <c r="AQ5940" s="2">
        <v>13</v>
      </c>
      <c r="AR5940" s="2">
        <v>30.2</v>
      </c>
      <c r="AS5940" s="2">
        <v>10</v>
      </c>
      <c r="AT5940" s="2">
        <v>23.3</v>
      </c>
      <c r="AW5940" s="2">
        <v>20</v>
      </c>
      <c r="AX5940" s="2">
        <v>46.5</v>
      </c>
      <c r="AZ5940" s="2">
        <v>3</v>
      </c>
    </row>
    <row r="5941" spans="1:53" ht="12.75" customHeight="1" x14ac:dyDescent="0.2">
      <c r="A5941">
        <v>3</v>
      </c>
      <c r="B5941" s="2">
        <v>2892</v>
      </c>
      <c r="C5941" s="17">
        <v>2.69</v>
      </c>
      <c r="D5941" s="2">
        <v>2.6</v>
      </c>
      <c r="G5941" s="17">
        <v>75</v>
      </c>
      <c r="H5941" s="2">
        <v>47</v>
      </c>
      <c r="I5941" s="2">
        <v>62.7</v>
      </c>
      <c r="J5941" s="2">
        <v>47</v>
      </c>
      <c r="K5941" s="2">
        <v>62.7</v>
      </c>
      <c r="L5941" s="2">
        <v>62.7</v>
      </c>
      <c r="M5941" s="2">
        <v>18</v>
      </c>
      <c r="N5941" s="2">
        <v>24</v>
      </c>
      <c r="O5941" s="2">
        <v>10</v>
      </c>
      <c r="P5941" s="2">
        <v>13.3</v>
      </c>
      <c r="S5941" s="2">
        <v>24</v>
      </c>
      <c r="T5941" s="2">
        <v>32</v>
      </c>
      <c r="U5941" s="2">
        <v>23</v>
      </c>
      <c r="V5941" s="2">
        <v>30.7</v>
      </c>
      <c r="Y5941" s="2">
        <v>28</v>
      </c>
      <c r="Z5941" s="2">
        <v>37.299999999999997</v>
      </c>
      <c r="AE5941" s="2">
        <v>75</v>
      </c>
      <c r="AF5941" s="2">
        <v>47</v>
      </c>
      <c r="AG5941" s="2">
        <v>62.7</v>
      </c>
      <c r="AH5941" s="2">
        <v>47</v>
      </c>
      <c r="AI5941" s="2">
        <v>62.7</v>
      </c>
      <c r="AJ5941" s="2">
        <v>62.7</v>
      </c>
      <c r="AK5941" s="2">
        <v>17</v>
      </c>
      <c r="AL5941" s="2">
        <v>22.7</v>
      </c>
      <c r="AM5941" s="2">
        <v>11</v>
      </c>
      <c r="AN5941" s="2">
        <v>14.7</v>
      </c>
      <c r="AQ5941" s="2">
        <v>32</v>
      </c>
      <c r="AR5941" s="2">
        <v>42.7</v>
      </c>
      <c r="AS5941" s="2">
        <v>15</v>
      </c>
      <c r="AT5941" s="2">
        <v>20</v>
      </c>
      <c r="AW5941" s="2">
        <v>28</v>
      </c>
      <c r="AX5941" s="2">
        <v>37.299999999999997</v>
      </c>
    </row>
    <row r="5942" spans="1:53" ht="12.75" customHeight="1" x14ac:dyDescent="0.2">
      <c r="A5942">
        <v>3</v>
      </c>
      <c r="B5942" s="2">
        <v>2893</v>
      </c>
      <c r="C5942" s="17">
        <v>2.9</v>
      </c>
      <c r="D5942" s="2">
        <v>2.76</v>
      </c>
      <c r="G5942" s="17">
        <v>29</v>
      </c>
      <c r="H5942" s="2">
        <v>21</v>
      </c>
      <c r="I5942" s="2">
        <v>72.400000000000006</v>
      </c>
      <c r="J5942" s="2">
        <v>21</v>
      </c>
      <c r="K5942" s="2">
        <v>72.400000000000006</v>
      </c>
      <c r="L5942" s="2">
        <v>72.400000000000006</v>
      </c>
      <c r="M5942" s="2">
        <v>6</v>
      </c>
      <c r="N5942" s="2">
        <v>20.7</v>
      </c>
      <c r="O5942" s="2">
        <v>2</v>
      </c>
      <c r="P5942" s="2">
        <v>6.9</v>
      </c>
      <c r="S5942" s="2">
        <v>10</v>
      </c>
      <c r="T5942" s="2">
        <v>34.5</v>
      </c>
      <c r="U5942" s="2">
        <v>11</v>
      </c>
      <c r="V5942" s="2">
        <v>37.9</v>
      </c>
      <c r="Y5942" s="2">
        <v>8</v>
      </c>
      <c r="Z5942" s="2">
        <v>27.6</v>
      </c>
      <c r="AB5942" s="2">
        <v>1</v>
      </c>
      <c r="AC5942" s="2">
        <v>1</v>
      </c>
      <c r="AE5942" s="2">
        <v>29</v>
      </c>
      <c r="AF5942" s="2">
        <v>20</v>
      </c>
      <c r="AG5942" s="2">
        <v>69</v>
      </c>
      <c r="AH5942" s="2">
        <v>20</v>
      </c>
      <c r="AI5942" s="2">
        <v>69</v>
      </c>
      <c r="AJ5942" s="2">
        <v>69</v>
      </c>
      <c r="AK5942" s="2">
        <v>4</v>
      </c>
      <c r="AL5942" s="2">
        <v>13.8</v>
      </c>
      <c r="AM5942" s="2">
        <v>5</v>
      </c>
      <c r="AN5942" s="2">
        <v>17.2</v>
      </c>
      <c r="AQ5942" s="2">
        <v>14</v>
      </c>
      <c r="AR5942" s="2">
        <v>48.3</v>
      </c>
      <c r="AS5942" s="2">
        <v>6</v>
      </c>
      <c r="AT5942" s="2">
        <v>20.7</v>
      </c>
      <c r="AW5942" s="2">
        <v>9</v>
      </c>
      <c r="AX5942" s="2">
        <v>31</v>
      </c>
      <c r="AZ5942" s="2">
        <v>1</v>
      </c>
      <c r="BA5942" s="2">
        <v>1</v>
      </c>
    </row>
    <row r="5943" spans="1:53" ht="12.75" customHeight="1" x14ac:dyDescent="0.2">
      <c r="A5943">
        <v>3</v>
      </c>
      <c r="B5943" s="2">
        <v>2894</v>
      </c>
      <c r="C5943" s="17">
        <v>3.5</v>
      </c>
      <c r="D5943" s="2">
        <v>3.22</v>
      </c>
      <c r="G5943" s="17">
        <v>32</v>
      </c>
      <c r="H5943" s="2">
        <v>26</v>
      </c>
      <c r="I5943" s="2">
        <v>81.3</v>
      </c>
      <c r="J5943" s="2">
        <v>26</v>
      </c>
      <c r="K5943" s="2">
        <v>81.3</v>
      </c>
      <c r="L5943" s="2">
        <v>81.3</v>
      </c>
      <c r="M5943" s="2">
        <v>1</v>
      </c>
      <c r="N5943" s="2">
        <v>3.1</v>
      </c>
      <c r="O5943" s="2">
        <v>5</v>
      </c>
      <c r="P5943" s="2">
        <v>15.6</v>
      </c>
      <c r="S5943" s="2">
        <v>3</v>
      </c>
      <c r="T5943" s="2">
        <v>9.4</v>
      </c>
      <c r="U5943" s="2">
        <v>23</v>
      </c>
      <c r="V5943" s="2">
        <v>71.900000000000006</v>
      </c>
      <c r="Y5943" s="2">
        <v>6</v>
      </c>
      <c r="Z5943" s="2">
        <v>18.8</v>
      </c>
      <c r="AE5943" s="2">
        <v>32</v>
      </c>
      <c r="AF5943" s="2">
        <v>27</v>
      </c>
      <c r="AG5943" s="2">
        <v>84.4</v>
      </c>
      <c r="AH5943" s="2">
        <v>27</v>
      </c>
      <c r="AI5943" s="2">
        <v>84.4</v>
      </c>
      <c r="AJ5943" s="2">
        <v>84.4</v>
      </c>
      <c r="AK5943" s="2">
        <v>1</v>
      </c>
      <c r="AL5943" s="2">
        <v>3.1</v>
      </c>
      <c r="AM5943" s="2">
        <v>4</v>
      </c>
      <c r="AN5943" s="2">
        <v>12.5</v>
      </c>
      <c r="AQ5943" s="2">
        <v>14</v>
      </c>
      <c r="AR5943" s="2">
        <v>43.8</v>
      </c>
      <c r="AS5943" s="2">
        <v>13</v>
      </c>
      <c r="AT5943" s="2">
        <v>40.6</v>
      </c>
      <c r="AW5943" s="2">
        <v>5</v>
      </c>
      <c r="AX5943" s="2">
        <v>15.6</v>
      </c>
    </row>
    <row r="5944" spans="1:53" ht="12.75" customHeight="1" x14ac:dyDescent="0.2">
      <c r="A5944">
        <v>3</v>
      </c>
      <c r="B5944" s="2">
        <v>2895</v>
      </c>
      <c r="G5944" s="17">
        <v>8</v>
      </c>
      <c r="AE5944" s="2">
        <v>8</v>
      </c>
    </row>
    <row r="5945" spans="1:53" ht="12.75" customHeight="1" x14ac:dyDescent="0.2">
      <c r="A5945">
        <v>3</v>
      </c>
      <c r="B5945" s="2">
        <v>2898</v>
      </c>
      <c r="G5945" s="17">
        <v>1</v>
      </c>
      <c r="AE5945" s="2">
        <v>1</v>
      </c>
    </row>
    <row r="5946" spans="1:53" ht="12.75" customHeight="1" x14ac:dyDescent="0.2">
      <c r="A5946">
        <v>3</v>
      </c>
      <c r="B5946" s="2">
        <v>2899</v>
      </c>
      <c r="C5946" s="17">
        <v>2.31</v>
      </c>
      <c r="D5946" s="2">
        <v>1.8</v>
      </c>
      <c r="G5946" s="17">
        <v>100</v>
      </c>
      <c r="H5946" s="2">
        <v>49</v>
      </c>
      <c r="I5946" s="2">
        <v>48.5</v>
      </c>
      <c r="J5946" s="2">
        <v>49</v>
      </c>
      <c r="K5946" s="2">
        <v>48.5</v>
      </c>
      <c r="L5946" s="2">
        <v>49</v>
      </c>
      <c r="M5946" s="2">
        <v>29</v>
      </c>
      <c r="N5946" s="2">
        <v>28.7</v>
      </c>
      <c r="O5946" s="2">
        <v>22</v>
      </c>
      <c r="P5946" s="2">
        <v>21.8</v>
      </c>
      <c r="S5946" s="2">
        <v>36</v>
      </c>
      <c r="T5946" s="2">
        <v>35.6</v>
      </c>
      <c r="U5946" s="2">
        <v>13</v>
      </c>
      <c r="V5946" s="2">
        <v>12.9</v>
      </c>
      <c r="W5946" s="2">
        <v>1</v>
      </c>
      <c r="X5946" s="2">
        <v>1</v>
      </c>
      <c r="Y5946" s="2">
        <v>52</v>
      </c>
      <c r="Z5946" s="2">
        <v>51.5</v>
      </c>
      <c r="AB5946" s="2">
        <v>3</v>
      </c>
      <c r="AE5946" s="2">
        <v>100</v>
      </c>
      <c r="AF5946" s="2">
        <v>27</v>
      </c>
      <c r="AG5946" s="2">
        <v>26.7</v>
      </c>
      <c r="AH5946" s="2">
        <v>27</v>
      </c>
      <c r="AI5946" s="2">
        <v>26.7</v>
      </c>
      <c r="AJ5946" s="2">
        <v>27</v>
      </c>
      <c r="AK5946" s="2">
        <v>48</v>
      </c>
      <c r="AL5946" s="2">
        <v>47.5</v>
      </c>
      <c r="AM5946" s="2">
        <v>25</v>
      </c>
      <c r="AN5946" s="2">
        <v>24.8</v>
      </c>
      <c r="AQ5946" s="2">
        <v>24</v>
      </c>
      <c r="AR5946" s="2">
        <v>23.8</v>
      </c>
      <c r="AS5946" s="2">
        <v>3</v>
      </c>
      <c r="AT5946" s="2">
        <v>3</v>
      </c>
      <c r="AU5946" s="2">
        <v>1</v>
      </c>
      <c r="AV5946" s="2">
        <v>1</v>
      </c>
      <c r="AW5946" s="2">
        <v>74</v>
      </c>
      <c r="AX5946" s="2">
        <v>73.3</v>
      </c>
      <c r="AZ5946" s="2">
        <v>3</v>
      </c>
    </row>
    <row r="5947" spans="1:53" ht="12.75" customHeight="1" x14ac:dyDescent="0.2">
      <c r="A5947">
        <v>3</v>
      </c>
      <c r="B5947" s="2">
        <v>2902</v>
      </c>
      <c r="C5947" s="17">
        <v>2.4300000000000002</v>
      </c>
      <c r="D5947" s="2">
        <v>2.42</v>
      </c>
      <c r="G5947" s="17">
        <v>72</v>
      </c>
      <c r="H5947" s="2">
        <v>34</v>
      </c>
      <c r="I5947" s="2">
        <v>47.2</v>
      </c>
      <c r="J5947" s="2">
        <v>34</v>
      </c>
      <c r="K5947" s="2">
        <v>47.2</v>
      </c>
      <c r="L5947" s="2">
        <v>47.2</v>
      </c>
      <c r="M5947" s="2">
        <v>23</v>
      </c>
      <c r="N5947" s="2">
        <v>31.9</v>
      </c>
      <c r="O5947" s="2">
        <v>15</v>
      </c>
      <c r="P5947" s="2">
        <v>20.8</v>
      </c>
      <c r="Q5947" s="2">
        <v>1</v>
      </c>
      <c r="R5947" s="2">
        <v>1.4</v>
      </c>
      <c r="S5947" s="2">
        <v>10</v>
      </c>
      <c r="T5947" s="2">
        <v>13.9</v>
      </c>
      <c r="U5947" s="2">
        <v>23</v>
      </c>
      <c r="V5947" s="2">
        <v>31.9</v>
      </c>
      <c r="Y5947" s="2">
        <v>38</v>
      </c>
      <c r="Z5947" s="2">
        <v>52.8</v>
      </c>
      <c r="AC5947" s="2">
        <v>5</v>
      </c>
      <c r="AE5947" s="2">
        <v>72</v>
      </c>
      <c r="AF5947" s="2">
        <v>37</v>
      </c>
      <c r="AG5947" s="2">
        <v>51.4</v>
      </c>
      <c r="AH5947" s="2">
        <v>37</v>
      </c>
      <c r="AI5947" s="2">
        <v>51.4</v>
      </c>
      <c r="AJ5947" s="2">
        <v>51.4</v>
      </c>
      <c r="AK5947" s="2">
        <v>18</v>
      </c>
      <c r="AL5947" s="2">
        <v>25</v>
      </c>
      <c r="AM5947" s="2">
        <v>17</v>
      </c>
      <c r="AN5947" s="2">
        <v>23.6</v>
      </c>
      <c r="AO5947" s="2">
        <v>1</v>
      </c>
      <c r="AP5947" s="2">
        <v>1.4</v>
      </c>
      <c r="AQ5947" s="2">
        <v>22</v>
      </c>
      <c r="AR5947" s="2">
        <v>30.6</v>
      </c>
      <c r="AS5947" s="2">
        <v>14</v>
      </c>
      <c r="AT5947" s="2">
        <v>19.399999999999999</v>
      </c>
      <c r="AW5947" s="2">
        <v>35</v>
      </c>
      <c r="AX5947" s="2">
        <v>48.6</v>
      </c>
      <c r="BA5947" s="2">
        <v>5</v>
      </c>
    </row>
    <row r="5948" spans="1:53" ht="12.75" customHeight="1" x14ac:dyDescent="0.2">
      <c r="A5948">
        <v>3</v>
      </c>
      <c r="B5948" s="2">
        <v>2905</v>
      </c>
      <c r="C5948" s="17">
        <v>2.63</v>
      </c>
      <c r="D5948" s="2">
        <v>2.6</v>
      </c>
      <c r="G5948" s="17">
        <v>43</v>
      </c>
      <c r="H5948" s="2">
        <v>29</v>
      </c>
      <c r="I5948" s="2">
        <v>67.400000000000006</v>
      </c>
      <c r="J5948" s="2">
        <v>29</v>
      </c>
      <c r="K5948" s="2">
        <v>67.400000000000006</v>
      </c>
      <c r="L5948" s="2">
        <v>67.400000000000006</v>
      </c>
      <c r="M5948" s="2">
        <v>8</v>
      </c>
      <c r="N5948" s="2">
        <v>18.600000000000001</v>
      </c>
      <c r="O5948" s="2">
        <v>6</v>
      </c>
      <c r="P5948" s="2">
        <v>14</v>
      </c>
      <c r="Q5948" s="2">
        <v>1</v>
      </c>
      <c r="R5948" s="2">
        <v>2.2999999999999998</v>
      </c>
      <c r="S5948" s="2">
        <v>19</v>
      </c>
      <c r="T5948" s="2">
        <v>44.2</v>
      </c>
      <c r="U5948" s="2">
        <v>9</v>
      </c>
      <c r="V5948" s="2">
        <v>20.9</v>
      </c>
      <c r="Y5948" s="2">
        <v>14</v>
      </c>
      <c r="Z5948" s="2">
        <v>32.6</v>
      </c>
      <c r="AE5948" s="2">
        <v>43</v>
      </c>
      <c r="AF5948" s="2">
        <v>26</v>
      </c>
      <c r="AG5948" s="2">
        <v>60.5</v>
      </c>
      <c r="AH5948" s="2">
        <v>26</v>
      </c>
      <c r="AI5948" s="2">
        <v>60.5</v>
      </c>
      <c r="AJ5948" s="2">
        <v>60.5</v>
      </c>
      <c r="AK5948" s="2">
        <v>5</v>
      </c>
      <c r="AL5948" s="2">
        <v>11.6</v>
      </c>
      <c r="AM5948" s="2">
        <v>12</v>
      </c>
      <c r="AN5948" s="2">
        <v>27.9</v>
      </c>
      <c r="AO5948" s="2">
        <v>1</v>
      </c>
      <c r="AP5948" s="2">
        <v>2.2999999999999998</v>
      </c>
      <c r="AQ5948" s="2">
        <v>17</v>
      </c>
      <c r="AR5948" s="2">
        <v>39.5</v>
      </c>
      <c r="AS5948" s="2">
        <v>8</v>
      </c>
      <c r="AT5948" s="2">
        <v>18.600000000000001</v>
      </c>
      <c r="AW5948" s="2">
        <v>17</v>
      </c>
      <c r="AX5948" s="2">
        <v>39.5</v>
      </c>
    </row>
    <row r="5949" spans="1:53" ht="12.75" customHeight="1" x14ac:dyDescent="0.2">
      <c r="A5949">
        <v>3</v>
      </c>
      <c r="B5949" s="2">
        <v>2907</v>
      </c>
      <c r="C5949" s="17">
        <v>3.2</v>
      </c>
      <c r="D5949" s="2">
        <v>3.01</v>
      </c>
      <c r="G5949" s="17">
        <v>91</v>
      </c>
      <c r="H5949" s="2">
        <v>76</v>
      </c>
      <c r="I5949" s="2">
        <v>83.5</v>
      </c>
      <c r="J5949" s="2">
        <v>76</v>
      </c>
      <c r="K5949" s="2">
        <v>83.5</v>
      </c>
      <c r="L5949" s="2">
        <v>83.5</v>
      </c>
      <c r="M5949" s="2">
        <v>8</v>
      </c>
      <c r="N5949" s="2">
        <v>8.8000000000000007</v>
      </c>
      <c r="O5949" s="2">
        <v>7</v>
      </c>
      <c r="P5949" s="2">
        <v>7.7</v>
      </c>
      <c r="S5949" s="2">
        <v>35</v>
      </c>
      <c r="T5949" s="2">
        <v>38.5</v>
      </c>
      <c r="U5949" s="2">
        <v>41</v>
      </c>
      <c r="V5949" s="2">
        <v>45.1</v>
      </c>
      <c r="Y5949" s="2">
        <v>15</v>
      </c>
      <c r="Z5949" s="2">
        <v>16.5</v>
      </c>
      <c r="AB5949" s="2">
        <v>1</v>
      </c>
      <c r="AC5949" s="2">
        <v>3</v>
      </c>
      <c r="AE5949" s="2">
        <v>92</v>
      </c>
      <c r="AF5949" s="2">
        <v>70</v>
      </c>
      <c r="AG5949" s="2">
        <v>76.099999999999994</v>
      </c>
      <c r="AH5949" s="2">
        <v>70</v>
      </c>
      <c r="AI5949" s="2">
        <v>76.099999999999994</v>
      </c>
      <c r="AJ5949" s="2">
        <v>76.099999999999994</v>
      </c>
      <c r="AK5949" s="2">
        <v>10</v>
      </c>
      <c r="AL5949" s="2">
        <v>10.9</v>
      </c>
      <c r="AM5949" s="2">
        <v>12</v>
      </c>
      <c r="AN5949" s="2">
        <v>13</v>
      </c>
      <c r="AQ5949" s="2">
        <v>37</v>
      </c>
      <c r="AR5949" s="2">
        <v>40.200000000000003</v>
      </c>
      <c r="AS5949" s="2">
        <v>33</v>
      </c>
      <c r="AT5949" s="2">
        <v>35.9</v>
      </c>
      <c r="AW5949" s="2">
        <v>22</v>
      </c>
      <c r="AX5949" s="2">
        <v>23.9</v>
      </c>
      <c r="BA5949" s="2">
        <v>3</v>
      </c>
    </row>
    <row r="5950" spans="1:53" ht="12.75" customHeight="1" x14ac:dyDescent="0.2">
      <c r="A5950">
        <v>3</v>
      </c>
      <c r="B5950" s="2">
        <v>2909</v>
      </c>
      <c r="C5950" s="17">
        <v>3.17</v>
      </c>
      <c r="D5950" s="2">
        <v>2.81</v>
      </c>
      <c r="G5950" s="17">
        <v>63</v>
      </c>
      <c r="H5950" s="2">
        <v>58</v>
      </c>
      <c r="I5950" s="2">
        <v>90.6</v>
      </c>
      <c r="J5950" s="2">
        <v>58</v>
      </c>
      <c r="K5950" s="2">
        <v>90.6</v>
      </c>
      <c r="L5950" s="2">
        <v>92.1</v>
      </c>
      <c r="M5950" s="2">
        <v>1</v>
      </c>
      <c r="N5950" s="2">
        <v>1.6</v>
      </c>
      <c r="O5950" s="2">
        <v>4</v>
      </c>
      <c r="P5950" s="2">
        <v>6.3</v>
      </c>
      <c r="Q5950" s="2">
        <v>3</v>
      </c>
      <c r="R5950" s="2">
        <v>4.7</v>
      </c>
      <c r="S5950" s="2">
        <v>26</v>
      </c>
      <c r="T5950" s="2">
        <v>40.6</v>
      </c>
      <c r="U5950" s="2">
        <v>29</v>
      </c>
      <c r="V5950" s="2">
        <v>45.3</v>
      </c>
      <c r="W5950" s="2">
        <v>1</v>
      </c>
      <c r="X5950" s="2">
        <v>1.6</v>
      </c>
      <c r="Y5950" s="2">
        <v>6</v>
      </c>
      <c r="Z5950" s="2">
        <v>9.4</v>
      </c>
      <c r="AC5950" s="2">
        <v>1</v>
      </c>
      <c r="AE5950" s="2">
        <v>64</v>
      </c>
      <c r="AF5950" s="2">
        <v>49</v>
      </c>
      <c r="AG5950" s="2">
        <v>76.599999999999994</v>
      </c>
      <c r="AH5950" s="2">
        <v>49</v>
      </c>
      <c r="AI5950" s="2">
        <v>76.599999999999994</v>
      </c>
      <c r="AJ5950" s="2">
        <v>76.599999999999994</v>
      </c>
      <c r="AK5950" s="2">
        <v>5</v>
      </c>
      <c r="AL5950" s="2">
        <v>7.8</v>
      </c>
      <c r="AM5950" s="2">
        <v>10</v>
      </c>
      <c r="AN5950" s="2">
        <v>15.6</v>
      </c>
      <c r="AO5950" s="2">
        <v>1</v>
      </c>
      <c r="AP5950" s="2">
        <v>1.6</v>
      </c>
      <c r="AQ5950" s="2">
        <v>37</v>
      </c>
      <c r="AR5950" s="2">
        <v>57.8</v>
      </c>
      <c r="AS5950" s="2">
        <v>11</v>
      </c>
      <c r="AT5950" s="2">
        <v>17.2</v>
      </c>
      <c r="AW5950" s="2">
        <v>15</v>
      </c>
      <c r="AX5950" s="2">
        <v>23.4</v>
      </c>
      <c r="BA5950" s="2">
        <v>1</v>
      </c>
    </row>
    <row r="5951" spans="1:53" ht="12.75" customHeight="1" x14ac:dyDescent="0.2">
      <c r="A5951">
        <v>3</v>
      </c>
      <c r="B5951" s="2">
        <v>2910</v>
      </c>
      <c r="C5951" s="17">
        <v>3.09</v>
      </c>
      <c r="D5951" s="2">
        <v>3.04</v>
      </c>
      <c r="G5951" s="17">
        <v>171</v>
      </c>
      <c r="H5951" s="2">
        <v>135</v>
      </c>
      <c r="I5951" s="2">
        <v>78.900000000000006</v>
      </c>
      <c r="J5951" s="2">
        <v>135</v>
      </c>
      <c r="K5951" s="2">
        <v>78.900000000000006</v>
      </c>
      <c r="L5951" s="2">
        <v>78.900000000000006</v>
      </c>
      <c r="M5951" s="2">
        <v>17</v>
      </c>
      <c r="N5951" s="2">
        <v>9.9</v>
      </c>
      <c r="O5951" s="2">
        <v>19</v>
      </c>
      <c r="P5951" s="2">
        <v>11.1</v>
      </c>
      <c r="Q5951" s="2">
        <v>2</v>
      </c>
      <c r="R5951" s="2">
        <v>1.2</v>
      </c>
      <c r="S5951" s="2">
        <v>59</v>
      </c>
      <c r="T5951" s="2">
        <v>34.5</v>
      </c>
      <c r="U5951" s="2">
        <v>74</v>
      </c>
      <c r="V5951" s="2">
        <v>43.3</v>
      </c>
      <c r="Y5951" s="2">
        <v>36</v>
      </c>
      <c r="Z5951" s="2">
        <v>21.1</v>
      </c>
      <c r="AC5951" s="2">
        <v>2</v>
      </c>
      <c r="AE5951" s="2">
        <v>170</v>
      </c>
      <c r="AF5951" s="2">
        <v>135</v>
      </c>
      <c r="AG5951" s="2">
        <v>79.400000000000006</v>
      </c>
      <c r="AH5951" s="2">
        <v>135</v>
      </c>
      <c r="AI5951" s="2">
        <v>79.400000000000006</v>
      </c>
      <c r="AJ5951" s="2">
        <v>79.400000000000006</v>
      </c>
      <c r="AK5951" s="2">
        <v>14</v>
      </c>
      <c r="AL5951" s="2">
        <v>8.1999999999999993</v>
      </c>
      <c r="AM5951" s="2">
        <v>21</v>
      </c>
      <c r="AN5951" s="2">
        <v>12.4</v>
      </c>
      <c r="AO5951" s="2">
        <v>1</v>
      </c>
      <c r="AP5951" s="2">
        <v>0.6</v>
      </c>
      <c r="AQ5951" s="2">
        <v>75</v>
      </c>
      <c r="AR5951" s="2">
        <v>44.1</v>
      </c>
      <c r="AS5951" s="2">
        <v>59</v>
      </c>
      <c r="AT5951" s="2">
        <v>34.700000000000003</v>
      </c>
      <c r="AW5951" s="2">
        <v>35</v>
      </c>
      <c r="AX5951" s="2">
        <v>20.6</v>
      </c>
      <c r="AY5951" s="2">
        <v>1</v>
      </c>
      <c r="BA5951" s="2">
        <v>2</v>
      </c>
    </row>
    <row r="5952" spans="1:53" ht="12.75" customHeight="1" x14ac:dyDescent="0.2">
      <c r="A5952">
        <v>3</v>
      </c>
      <c r="B5952" s="2">
        <v>2911</v>
      </c>
      <c r="C5952" s="17">
        <v>3.23</v>
      </c>
      <c r="D5952" s="2">
        <v>2.88</v>
      </c>
      <c r="G5952" s="17">
        <v>92</v>
      </c>
      <c r="H5952" s="2">
        <v>77</v>
      </c>
      <c r="I5952" s="2">
        <v>81.900000000000006</v>
      </c>
      <c r="J5952" s="2">
        <v>77</v>
      </c>
      <c r="K5952" s="2">
        <v>81.900000000000006</v>
      </c>
      <c r="L5952" s="2">
        <v>83.7</v>
      </c>
      <c r="M5952" s="2">
        <v>7</v>
      </c>
      <c r="N5952" s="2">
        <v>7.4</v>
      </c>
      <c r="O5952" s="2">
        <v>8</v>
      </c>
      <c r="P5952" s="2">
        <v>8.5</v>
      </c>
      <c r="S5952" s="2">
        <v>27</v>
      </c>
      <c r="T5952" s="2">
        <v>28.7</v>
      </c>
      <c r="U5952" s="2">
        <v>50</v>
      </c>
      <c r="V5952" s="2">
        <v>53.2</v>
      </c>
      <c r="W5952" s="2">
        <v>2</v>
      </c>
      <c r="X5952" s="2">
        <v>2.1</v>
      </c>
      <c r="Y5952" s="2">
        <v>17</v>
      </c>
      <c r="Z5952" s="2">
        <v>18.100000000000001</v>
      </c>
      <c r="AB5952" s="2">
        <v>1</v>
      </c>
      <c r="AE5952" s="2">
        <v>93</v>
      </c>
      <c r="AF5952" s="2">
        <v>70</v>
      </c>
      <c r="AG5952" s="2">
        <v>74.5</v>
      </c>
      <c r="AH5952" s="2">
        <v>70</v>
      </c>
      <c r="AI5952" s="2">
        <v>74.5</v>
      </c>
      <c r="AJ5952" s="2">
        <v>75.3</v>
      </c>
      <c r="AK5952" s="2">
        <v>9</v>
      </c>
      <c r="AL5952" s="2">
        <v>9.6</v>
      </c>
      <c r="AM5952" s="2">
        <v>14</v>
      </c>
      <c r="AN5952" s="2">
        <v>14.9</v>
      </c>
      <c r="AQ5952" s="2">
        <v>46</v>
      </c>
      <c r="AR5952" s="2">
        <v>48.9</v>
      </c>
      <c r="AS5952" s="2">
        <v>24</v>
      </c>
      <c r="AT5952" s="2">
        <v>25.5</v>
      </c>
      <c r="AU5952" s="2">
        <v>1</v>
      </c>
      <c r="AV5952" s="2">
        <v>1.1000000000000001</v>
      </c>
      <c r="AW5952" s="2">
        <v>24</v>
      </c>
      <c r="AX5952" s="2">
        <v>25.5</v>
      </c>
      <c r="AZ5952" s="2">
        <v>1</v>
      </c>
    </row>
    <row r="5953" spans="1:53" ht="12.75" customHeight="1" x14ac:dyDescent="0.2">
      <c r="A5953">
        <v>3</v>
      </c>
      <c r="B5953" s="2">
        <v>2912</v>
      </c>
      <c r="C5953" s="17">
        <v>2.82</v>
      </c>
      <c r="D5953" s="2">
        <v>2.73</v>
      </c>
      <c r="G5953" s="17">
        <v>115</v>
      </c>
      <c r="H5953" s="2">
        <v>81</v>
      </c>
      <c r="I5953" s="2">
        <v>69.8</v>
      </c>
      <c r="J5953" s="2">
        <v>81</v>
      </c>
      <c r="K5953" s="2">
        <v>69.8</v>
      </c>
      <c r="L5953" s="2">
        <v>70.400000000000006</v>
      </c>
      <c r="M5953" s="2">
        <v>22</v>
      </c>
      <c r="N5953" s="2">
        <v>19</v>
      </c>
      <c r="O5953" s="2">
        <v>12</v>
      </c>
      <c r="P5953" s="2">
        <v>10.3</v>
      </c>
      <c r="S5953" s="2">
        <v>43</v>
      </c>
      <c r="T5953" s="2">
        <v>37.1</v>
      </c>
      <c r="U5953" s="2">
        <v>38</v>
      </c>
      <c r="V5953" s="2">
        <v>32.799999999999997</v>
      </c>
      <c r="W5953" s="2">
        <v>1</v>
      </c>
      <c r="X5953" s="2">
        <v>0.9</v>
      </c>
      <c r="Y5953" s="2">
        <v>35</v>
      </c>
      <c r="Z5953" s="2">
        <v>30.2</v>
      </c>
      <c r="AB5953" s="2">
        <v>1</v>
      </c>
      <c r="AE5953" s="2">
        <v>115</v>
      </c>
      <c r="AF5953" s="2">
        <v>71</v>
      </c>
      <c r="AG5953" s="2">
        <v>61.2</v>
      </c>
      <c r="AH5953" s="2">
        <v>71</v>
      </c>
      <c r="AI5953" s="2">
        <v>61.2</v>
      </c>
      <c r="AJ5953" s="2">
        <v>61.7</v>
      </c>
      <c r="AK5953" s="2">
        <v>12</v>
      </c>
      <c r="AL5953" s="2">
        <v>10.3</v>
      </c>
      <c r="AM5953" s="2">
        <v>32</v>
      </c>
      <c r="AN5953" s="2">
        <v>27.6</v>
      </c>
      <c r="AO5953" s="2">
        <v>1</v>
      </c>
      <c r="AP5953" s="2">
        <v>0.9</v>
      </c>
      <c r="AQ5953" s="2">
        <v>39</v>
      </c>
      <c r="AR5953" s="2">
        <v>33.6</v>
      </c>
      <c r="AS5953" s="2">
        <v>31</v>
      </c>
      <c r="AT5953" s="2">
        <v>26.7</v>
      </c>
      <c r="AU5953" s="2">
        <v>1</v>
      </c>
      <c r="AV5953" s="2">
        <v>0.9</v>
      </c>
      <c r="AW5953" s="2">
        <v>45</v>
      </c>
      <c r="AX5953" s="2">
        <v>38.799999999999997</v>
      </c>
      <c r="AZ5953" s="2">
        <v>1</v>
      </c>
    </row>
    <row r="5954" spans="1:53" ht="12.75" customHeight="1" x14ac:dyDescent="0.2">
      <c r="A5954">
        <v>3</v>
      </c>
      <c r="B5954" s="2">
        <v>2913</v>
      </c>
      <c r="C5954" s="17">
        <v>3</v>
      </c>
      <c r="D5954" s="2">
        <v>3.29</v>
      </c>
      <c r="G5954" s="17">
        <v>24</v>
      </c>
      <c r="H5954" s="2">
        <v>21</v>
      </c>
      <c r="I5954" s="2">
        <v>87.5</v>
      </c>
      <c r="J5954" s="2">
        <v>21</v>
      </c>
      <c r="K5954" s="2">
        <v>87.5</v>
      </c>
      <c r="L5954" s="2">
        <v>87.5</v>
      </c>
      <c r="M5954" s="2">
        <v>2</v>
      </c>
      <c r="N5954" s="2">
        <v>8.3000000000000007</v>
      </c>
      <c r="O5954" s="2">
        <v>1</v>
      </c>
      <c r="P5954" s="2">
        <v>4.2</v>
      </c>
      <c r="Q5954" s="2">
        <v>2</v>
      </c>
      <c r="R5954" s="2">
        <v>8.3000000000000007</v>
      </c>
      <c r="S5954" s="2">
        <v>8</v>
      </c>
      <c r="T5954" s="2">
        <v>33.299999999999997</v>
      </c>
      <c r="U5954" s="2">
        <v>11</v>
      </c>
      <c r="V5954" s="2">
        <v>45.8</v>
      </c>
      <c r="Y5954" s="2">
        <v>3</v>
      </c>
      <c r="Z5954" s="2">
        <v>12.5</v>
      </c>
      <c r="AE5954" s="2">
        <v>24</v>
      </c>
      <c r="AF5954" s="2">
        <v>21</v>
      </c>
      <c r="AG5954" s="2">
        <v>87.5</v>
      </c>
      <c r="AH5954" s="2">
        <v>21</v>
      </c>
      <c r="AI5954" s="2">
        <v>87.5</v>
      </c>
      <c r="AJ5954" s="2">
        <v>87.5</v>
      </c>
      <c r="AK5954" s="2">
        <v>1</v>
      </c>
      <c r="AL5954" s="2">
        <v>4.2</v>
      </c>
      <c r="AM5954" s="2">
        <v>2</v>
      </c>
      <c r="AN5954" s="2">
        <v>8.3000000000000007</v>
      </c>
      <c r="AO5954" s="2">
        <v>1</v>
      </c>
      <c r="AP5954" s="2">
        <v>4.2</v>
      </c>
      <c r="AQ5954" s="2">
        <v>6</v>
      </c>
      <c r="AR5954" s="2">
        <v>25</v>
      </c>
      <c r="AS5954" s="2">
        <v>14</v>
      </c>
      <c r="AT5954" s="2">
        <v>58.3</v>
      </c>
      <c r="AW5954" s="2">
        <v>3</v>
      </c>
      <c r="AX5954" s="2">
        <v>12.5</v>
      </c>
    </row>
    <row r="5955" spans="1:53" ht="12.75" customHeight="1" x14ac:dyDescent="0.2">
      <c r="A5955">
        <v>3</v>
      </c>
      <c r="B5955" s="2">
        <v>2914</v>
      </c>
      <c r="C5955" s="17">
        <v>2.7</v>
      </c>
      <c r="D5955" s="2">
        <v>2.16</v>
      </c>
      <c r="G5955" s="17">
        <v>63</v>
      </c>
      <c r="H5955" s="2">
        <v>36</v>
      </c>
      <c r="I5955" s="2">
        <v>57.1</v>
      </c>
      <c r="J5955" s="2">
        <v>36</v>
      </c>
      <c r="K5955" s="2">
        <v>57.1</v>
      </c>
      <c r="L5955" s="2">
        <v>57.1</v>
      </c>
      <c r="M5955" s="2">
        <v>10</v>
      </c>
      <c r="N5955" s="2">
        <v>15.9</v>
      </c>
      <c r="O5955" s="2">
        <v>17</v>
      </c>
      <c r="P5955" s="2">
        <v>27</v>
      </c>
      <c r="S5955" s="2">
        <v>18</v>
      </c>
      <c r="T5955" s="2">
        <v>28.6</v>
      </c>
      <c r="U5955" s="2">
        <v>18</v>
      </c>
      <c r="V5955" s="2">
        <v>28.6</v>
      </c>
      <c r="Y5955" s="2">
        <v>27</v>
      </c>
      <c r="Z5955" s="2">
        <v>42.9</v>
      </c>
      <c r="AB5955" s="2">
        <v>1</v>
      </c>
      <c r="AC5955" s="2">
        <v>3</v>
      </c>
      <c r="AE5955" s="2">
        <v>63</v>
      </c>
      <c r="AF5955" s="2">
        <v>26</v>
      </c>
      <c r="AG5955" s="2">
        <v>41.3</v>
      </c>
      <c r="AH5955" s="2">
        <v>26</v>
      </c>
      <c r="AI5955" s="2">
        <v>41.3</v>
      </c>
      <c r="AJ5955" s="2">
        <v>41.3</v>
      </c>
      <c r="AK5955" s="2">
        <v>25</v>
      </c>
      <c r="AL5955" s="2">
        <v>39.700000000000003</v>
      </c>
      <c r="AM5955" s="2">
        <v>12</v>
      </c>
      <c r="AN5955" s="2">
        <v>19</v>
      </c>
      <c r="AQ5955" s="2">
        <v>17</v>
      </c>
      <c r="AR5955" s="2">
        <v>27</v>
      </c>
      <c r="AS5955" s="2">
        <v>9</v>
      </c>
      <c r="AT5955" s="2">
        <v>14.3</v>
      </c>
      <c r="AW5955" s="2">
        <v>37</v>
      </c>
      <c r="AX5955" s="2">
        <v>58.7</v>
      </c>
      <c r="AZ5955" s="2">
        <v>1</v>
      </c>
      <c r="BA5955" s="2">
        <v>3</v>
      </c>
    </row>
    <row r="5956" spans="1:53" ht="12.75" customHeight="1" x14ac:dyDescent="0.2">
      <c r="A5956">
        <v>3</v>
      </c>
      <c r="B5956" s="2">
        <v>2915</v>
      </c>
      <c r="C5956" s="17">
        <v>2.83</v>
      </c>
      <c r="D5956" s="2">
        <v>2.65</v>
      </c>
      <c r="G5956" s="17">
        <v>77</v>
      </c>
      <c r="H5956" s="2">
        <v>49</v>
      </c>
      <c r="I5956" s="2">
        <v>63.6</v>
      </c>
      <c r="J5956" s="2">
        <v>49</v>
      </c>
      <c r="K5956" s="2">
        <v>63.6</v>
      </c>
      <c r="L5956" s="2">
        <v>63.6</v>
      </c>
      <c r="M5956" s="2">
        <v>12</v>
      </c>
      <c r="N5956" s="2">
        <v>15.6</v>
      </c>
      <c r="O5956" s="2">
        <v>16</v>
      </c>
      <c r="P5956" s="2">
        <v>20.8</v>
      </c>
      <c r="S5956" s="2">
        <v>22</v>
      </c>
      <c r="T5956" s="2">
        <v>28.6</v>
      </c>
      <c r="U5956" s="2">
        <v>27</v>
      </c>
      <c r="V5956" s="2">
        <v>35.1</v>
      </c>
      <c r="Y5956" s="2">
        <v>28</v>
      </c>
      <c r="Z5956" s="2">
        <v>36.4</v>
      </c>
      <c r="AC5956" s="2">
        <v>3</v>
      </c>
      <c r="AE5956" s="2">
        <v>75</v>
      </c>
      <c r="AF5956" s="2">
        <v>46</v>
      </c>
      <c r="AG5956" s="2">
        <v>59.7</v>
      </c>
      <c r="AH5956" s="2">
        <v>46</v>
      </c>
      <c r="AI5956" s="2">
        <v>59.7</v>
      </c>
      <c r="AJ5956" s="2">
        <v>61.3</v>
      </c>
      <c r="AK5956" s="2">
        <v>14</v>
      </c>
      <c r="AL5956" s="2">
        <v>18.2</v>
      </c>
      <c r="AM5956" s="2">
        <v>15</v>
      </c>
      <c r="AN5956" s="2">
        <v>19.5</v>
      </c>
      <c r="AQ5956" s="2">
        <v>24</v>
      </c>
      <c r="AR5956" s="2">
        <v>31.2</v>
      </c>
      <c r="AS5956" s="2">
        <v>22</v>
      </c>
      <c r="AT5956" s="2">
        <v>28.6</v>
      </c>
      <c r="AU5956" s="2">
        <v>2</v>
      </c>
      <c r="AV5956" s="2">
        <v>2.6</v>
      </c>
      <c r="AW5956" s="2">
        <v>31</v>
      </c>
      <c r="AX5956" s="2">
        <v>40.299999999999997</v>
      </c>
      <c r="BA5956" s="2">
        <v>3</v>
      </c>
    </row>
    <row r="5957" spans="1:53" ht="12.75" customHeight="1" x14ac:dyDescent="0.2">
      <c r="A5957">
        <v>3</v>
      </c>
      <c r="B5957" s="2">
        <v>2918</v>
      </c>
      <c r="C5957" s="17">
        <v>2.56</v>
      </c>
      <c r="D5957" s="2">
        <v>2.2400000000000002</v>
      </c>
      <c r="G5957" s="17">
        <v>73</v>
      </c>
      <c r="H5957" s="2">
        <v>41</v>
      </c>
      <c r="I5957" s="2">
        <v>56.2</v>
      </c>
      <c r="J5957" s="2">
        <v>41</v>
      </c>
      <c r="K5957" s="2">
        <v>56.2</v>
      </c>
      <c r="L5957" s="2">
        <v>56.2</v>
      </c>
      <c r="M5957" s="2">
        <v>19</v>
      </c>
      <c r="N5957" s="2">
        <v>26</v>
      </c>
      <c r="O5957" s="2">
        <v>13</v>
      </c>
      <c r="P5957" s="2">
        <v>17.8</v>
      </c>
      <c r="S5957" s="2">
        <v>22</v>
      </c>
      <c r="T5957" s="2">
        <v>30.1</v>
      </c>
      <c r="U5957" s="2">
        <v>19</v>
      </c>
      <c r="V5957" s="2">
        <v>26</v>
      </c>
      <c r="Y5957" s="2">
        <v>32</v>
      </c>
      <c r="Z5957" s="2">
        <v>43.8</v>
      </c>
      <c r="AE5957" s="2">
        <v>72</v>
      </c>
      <c r="AF5957" s="2">
        <v>33</v>
      </c>
      <c r="AG5957" s="2">
        <v>45.8</v>
      </c>
      <c r="AH5957" s="2">
        <v>33</v>
      </c>
      <c r="AI5957" s="2">
        <v>45.8</v>
      </c>
      <c r="AJ5957" s="2">
        <v>45.8</v>
      </c>
      <c r="AK5957" s="2">
        <v>21</v>
      </c>
      <c r="AL5957" s="2">
        <v>29.2</v>
      </c>
      <c r="AM5957" s="2">
        <v>18</v>
      </c>
      <c r="AN5957" s="2">
        <v>25</v>
      </c>
      <c r="AQ5957" s="2">
        <v>28</v>
      </c>
      <c r="AR5957" s="2">
        <v>38.9</v>
      </c>
      <c r="AS5957" s="2">
        <v>5</v>
      </c>
      <c r="AT5957" s="2">
        <v>6.9</v>
      </c>
      <c r="AW5957" s="2">
        <v>39</v>
      </c>
      <c r="AX5957" s="2">
        <v>54.2</v>
      </c>
      <c r="AY5957" s="2">
        <v>1</v>
      </c>
    </row>
    <row r="5958" spans="1:53" ht="12.75" customHeight="1" x14ac:dyDescent="0.2">
      <c r="A5958">
        <v>3</v>
      </c>
      <c r="B5958" s="2">
        <v>2919</v>
      </c>
      <c r="C5958" s="17">
        <v>2.8</v>
      </c>
      <c r="D5958" s="2">
        <v>2.68</v>
      </c>
      <c r="G5958" s="17">
        <v>91</v>
      </c>
      <c r="H5958" s="2">
        <v>60</v>
      </c>
      <c r="I5958" s="2">
        <v>65.2</v>
      </c>
      <c r="J5958" s="2">
        <v>60</v>
      </c>
      <c r="K5958" s="2">
        <v>65.2</v>
      </c>
      <c r="L5958" s="2">
        <v>65.900000000000006</v>
      </c>
      <c r="M5958" s="2">
        <v>11</v>
      </c>
      <c r="N5958" s="2">
        <v>12</v>
      </c>
      <c r="O5958" s="2">
        <v>20</v>
      </c>
      <c r="P5958" s="2">
        <v>21.7</v>
      </c>
      <c r="S5958" s="2">
        <v>33</v>
      </c>
      <c r="T5958" s="2">
        <v>35.9</v>
      </c>
      <c r="U5958" s="2">
        <v>27</v>
      </c>
      <c r="V5958" s="2">
        <v>29.3</v>
      </c>
      <c r="W5958" s="2">
        <v>1</v>
      </c>
      <c r="X5958" s="2">
        <v>1.1000000000000001</v>
      </c>
      <c r="Y5958" s="2">
        <v>32</v>
      </c>
      <c r="Z5958" s="2">
        <v>34.799999999999997</v>
      </c>
      <c r="AB5958" s="2">
        <v>2</v>
      </c>
      <c r="AC5958" s="2">
        <v>2</v>
      </c>
      <c r="AE5958" s="2">
        <v>93</v>
      </c>
      <c r="AF5958" s="2">
        <v>60</v>
      </c>
      <c r="AG5958" s="2">
        <v>64.5</v>
      </c>
      <c r="AH5958" s="2">
        <v>60</v>
      </c>
      <c r="AI5958" s="2">
        <v>64.5</v>
      </c>
      <c r="AJ5958" s="2">
        <v>64.5</v>
      </c>
      <c r="AK5958" s="2">
        <v>16</v>
      </c>
      <c r="AL5958" s="2">
        <v>17.2</v>
      </c>
      <c r="AM5958" s="2">
        <v>17</v>
      </c>
      <c r="AN5958" s="2">
        <v>18.3</v>
      </c>
      <c r="AQ5958" s="2">
        <v>41</v>
      </c>
      <c r="AR5958" s="2">
        <v>44.1</v>
      </c>
      <c r="AS5958" s="2">
        <v>19</v>
      </c>
      <c r="AT5958" s="2">
        <v>20.399999999999999</v>
      </c>
      <c r="AW5958" s="2">
        <v>33</v>
      </c>
      <c r="AX5958" s="2">
        <v>35.5</v>
      </c>
      <c r="AZ5958" s="2">
        <v>1</v>
      </c>
      <c r="BA5958" s="2">
        <v>2</v>
      </c>
    </row>
    <row r="5959" spans="1:53" ht="12.75" customHeight="1" x14ac:dyDescent="0.2">
      <c r="A5959">
        <v>3</v>
      </c>
      <c r="B5959" s="2">
        <v>2921</v>
      </c>
      <c r="C5959" s="17">
        <v>3.36</v>
      </c>
      <c r="D5959" s="2">
        <v>2.64</v>
      </c>
      <c r="G5959" s="17">
        <v>11</v>
      </c>
      <c r="H5959" s="2">
        <v>10</v>
      </c>
      <c r="I5959" s="2">
        <v>90.9</v>
      </c>
      <c r="J5959" s="2">
        <v>10</v>
      </c>
      <c r="K5959" s="2">
        <v>90.9</v>
      </c>
      <c r="L5959" s="2">
        <v>90.9</v>
      </c>
      <c r="M5959" s="2">
        <v>1</v>
      </c>
      <c r="N5959" s="2">
        <v>9.1</v>
      </c>
      <c r="S5959" s="2">
        <v>4</v>
      </c>
      <c r="T5959" s="2">
        <v>36.4</v>
      </c>
      <c r="U5959" s="2">
        <v>6</v>
      </c>
      <c r="V5959" s="2">
        <v>54.5</v>
      </c>
      <c r="Y5959" s="2">
        <v>1</v>
      </c>
      <c r="Z5959" s="2">
        <v>9.1</v>
      </c>
      <c r="AE5959" s="2">
        <v>11</v>
      </c>
      <c r="AF5959" s="2">
        <v>8</v>
      </c>
      <c r="AG5959" s="2">
        <v>72.7</v>
      </c>
      <c r="AH5959" s="2">
        <v>8</v>
      </c>
      <c r="AI5959" s="2">
        <v>72.7</v>
      </c>
      <c r="AJ5959" s="2">
        <v>72.7</v>
      </c>
      <c r="AK5959" s="2">
        <v>1</v>
      </c>
      <c r="AL5959" s="2">
        <v>9.1</v>
      </c>
      <c r="AM5959" s="2">
        <v>2</v>
      </c>
      <c r="AN5959" s="2">
        <v>18.2</v>
      </c>
      <c r="AQ5959" s="2">
        <v>8</v>
      </c>
      <c r="AR5959" s="2">
        <v>72.7</v>
      </c>
      <c r="AW5959" s="2">
        <v>3</v>
      </c>
      <c r="AX5959" s="2">
        <v>27.3</v>
      </c>
    </row>
    <row r="5960" spans="1:53" ht="12.75" customHeight="1" x14ac:dyDescent="0.2">
      <c r="A5960">
        <v>3</v>
      </c>
      <c r="B5960" s="2">
        <v>2922</v>
      </c>
      <c r="C5960" s="17">
        <v>2.5299999999999998</v>
      </c>
      <c r="D5960" s="2">
        <v>2.06</v>
      </c>
      <c r="G5960" s="17">
        <v>17</v>
      </c>
      <c r="H5960" s="2">
        <v>10</v>
      </c>
      <c r="I5960" s="2">
        <v>58.8</v>
      </c>
      <c r="J5960" s="2">
        <v>10</v>
      </c>
      <c r="K5960" s="2">
        <v>58.8</v>
      </c>
      <c r="L5960" s="2">
        <v>58.8</v>
      </c>
      <c r="M5960" s="2">
        <v>4</v>
      </c>
      <c r="N5960" s="2">
        <v>23.5</v>
      </c>
      <c r="O5960" s="2">
        <v>3</v>
      </c>
      <c r="P5960" s="2">
        <v>17.600000000000001</v>
      </c>
      <c r="S5960" s="2">
        <v>7</v>
      </c>
      <c r="T5960" s="2">
        <v>41.2</v>
      </c>
      <c r="U5960" s="2">
        <v>3</v>
      </c>
      <c r="V5960" s="2">
        <v>17.600000000000001</v>
      </c>
      <c r="Y5960" s="2">
        <v>7</v>
      </c>
      <c r="Z5960" s="2">
        <v>41.2</v>
      </c>
      <c r="AE5960" s="2">
        <v>17</v>
      </c>
      <c r="AF5960" s="2">
        <v>6</v>
      </c>
      <c r="AG5960" s="2">
        <v>35.299999999999997</v>
      </c>
      <c r="AH5960" s="2">
        <v>6</v>
      </c>
      <c r="AI5960" s="2">
        <v>35.299999999999997</v>
      </c>
      <c r="AJ5960" s="2">
        <v>35.299999999999997</v>
      </c>
      <c r="AK5960" s="2">
        <v>8</v>
      </c>
      <c r="AL5960" s="2">
        <v>47.1</v>
      </c>
      <c r="AM5960" s="2">
        <v>3</v>
      </c>
      <c r="AN5960" s="2">
        <v>17.600000000000001</v>
      </c>
      <c r="AQ5960" s="2">
        <v>3</v>
      </c>
      <c r="AR5960" s="2">
        <v>17.600000000000001</v>
      </c>
      <c r="AS5960" s="2">
        <v>3</v>
      </c>
      <c r="AT5960" s="2">
        <v>17.600000000000001</v>
      </c>
      <c r="AW5960" s="2">
        <v>11</v>
      </c>
      <c r="AX5960" s="2">
        <v>64.7</v>
      </c>
    </row>
    <row r="5961" spans="1:53" ht="12.75" customHeight="1" x14ac:dyDescent="0.2">
      <c r="A5961">
        <v>3</v>
      </c>
      <c r="B5961" s="2">
        <v>2926</v>
      </c>
      <c r="C5961" s="17">
        <v>2.5499999999999998</v>
      </c>
      <c r="D5961" s="2">
        <v>2.5</v>
      </c>
      <c r="G5961" s="17">
        <v>106</v>
      </c>
      <c r="H5961" s="2">
        <v>51</v>
      </c>
      <c r="I5961" s="2">
        <v>48.1</v>
      </c>
      <c r="J5961" s="2">
        <v>51</v>
      </c>
      <c r="K5961" s="2">
        <v>48.1</v>
      </c>
      <c r="L5961" s="2">
        <v>48.1</v>
      </c>
      <c r="M5961" s="2">
        <v>26</v>
      </c>
      <c r="N5961" s="2">
        <v>24.5</v>
      </c>
      <c r="O5961" s="2">
        <v>29</v>
      </c>
      <c r="P5961" s="2">
        <v>27.4</v>
      </c>
      <c r="S5961" s="2">
        <v>18</v>
      </c>
      <c r="T5961" s="2">
        <v>17</v>
      </c>
      <c r="U5961" s="2">
        <v>33</v>
      </c>
      <c r="V5961" s="2">
        <v>31.1</v>
      </c>
      <c r="Y5961" s="2">
        <v>55</v>
      </c>
      <c r="Z5961" s="2">
        <v>51.9</v>
      </c>
      <c r="AE5961" s="2">
        <v>104</v>
      </c>
      <c r="AF5961" s="2">
        <v>55</v>
      </c>
      <c r="AG5961" s="2">
        <v>51.9</v>
      </c>
      <c r="AH5961" s="2">
        <v>55</v>
      </c>
      <c r="AI5961" s="2">
        <v>51.9</v>
      </c>
      <c r="AJ5961" s="2">
        <v>52.9</v>
      </c>
      <c r="AK5961" s="2">
        <v>26</v>
      </c>
      <c r="AL5961" s="2">
        <v>24.5</v>
      </c>
      <c r="AM5961" s="2">
        <v>23</v>
      </c>
      <c r="AN5961" s="2">
        <v>21.7</v>
      </c>
      <c r="AQ5961" s="2">
        <v>27</v>
      </c>
      <c r="AR5961" s="2">
        <v>25.5</v>
      </c>
      <c r="AS5961" s="2">
        <v>28</v>
      </c>
      <c r="AT5961" s="2">
        <v>26.4</v>
      </c>
      <c r="AU5961" s="2">
        <v>2</v>
      </c>
      <c r="AV5961" s="2">
        <v>1.9</v>
      </c>
      <c r="AW5961" s="2">
        <v>51</v>
      </c>
      <c r="AX5961" s="2">
        <v>48.1</v>
      </c>
    </row>
    <row r="5962" spans="1:53" ht="12.75" customHeight="1" x14ac:dyDescent="0.2">
      <c r="A5962">
        <v>3</v>
      </c>
      <c r="B5962" s="2">
        <v>2929</v>
      </c>
      <c r="C5962" s="17">
        <v>2.63</v>
      </c>
      <c r="D5962" s="2">
        <v>2.83</v>
      </c>
      <c r="G5962" s="17">
        <v>54</v>
      </c>
      <c r="H5962" s="2">
        <v>35</v>
      </c>
      <c r="I5962" s="2">
        <v>64.8</v>
      </c>
      <c r="J5962" s="2">
        <v>35</v>
      </c>
      <c r="K5962" s="2">
        <v>64.8</v>
      </c>
      <c r="L5962" s="2">
        <v>64.8</v>
      </c>
      <c r="M5962" s="2">
        <v>13</v>
      </c>
      <c r="N5962" s="2">
        <v>24.1</v>
      </c>
      <c r="O5962" s="2">
        <v>6</v>
      </c>
      <c r="P5962" s="2">
        <v>11.1</v>
      </c>
      <c r="Q5962" s="2">
        <v>2</v>
      </c>
      <c r="R5962" s="2">
        <v>3.7</v>
      </c>
      <c r="S5962" s="2">
        <v>15</v>
      </c>
      <c r="T5962" s="2">
        <v>27.8</v>
      </c>
      <c r="U5962" s="2">
        <v>18</v>
      </c>
      <c r="V5962" s="2">
        <v>33.299999999999997</v>
      </c>
      <c r="Y5962" s="2">
        <v>19</v>
      </c>
      <c r="Z5962" s="2">
        <v>35.200000000000003</v>
      </c>
      <c r="AE5962" s="2">
        <v>54</v>
      </c>
      <c r="AF5962" s="2">
        <v>34</v>
      </c>
      <c r="AG5962" s="2">
        <v>63</v>
      </c>
      <c r="AH5962" s="2">
        <v>34</v>
      </c>
      <c r="AI5962" s="2">
        <v>63</v>
      </c>
      <c r="AJ5962" s="2">
        <v>63</v>
      </c>
      <c r="AK5962" s="2">
        <v>8</v>
      </c>
      <c r="AL5962" s="2">
        <v>14.8</v>
      </c>
      <c r="AM5962" s="2">
        <v>12</v>
      </c>
      <c r="AN5962" s="2">
        <v>22.2</v>
      </c>
      <c r="AO5962" s="2">
        <v>1</v>
      </c>
      <c r="AP5962" s="2">
        <v>1.9</v>
      </c>
      <c r="AQ5962" s="2">
        <v>11</v>
      </c>
      <c r="AR5962" s="2">
        <v>20.399999999999999</v>
      </c>
      <c r="AS5962" s="2">
        <v>22</v>
      </c>
      <c r="AT5962" s="2">
        <v>40.700000000000003</v>
      </c>
      <c r="AW5962" s="2">
        <v>20</v>
      </c>
      <c r="AX5962" s="2">
        <v>37</v>
      </c>
    </row>
    <row r="5963" spans="1:53" ht="12.75" customHeight="1" x14ac:dyDescent="0.2">
      <c r="A5963">
        <v>3</v>
      </c>
      <c r="B5963" s="2">
        <v>2932</v>
      </c>
      <c r="C5963" s="17">
        <v>3.3</v>
      </c>
      <c r="D5963" s="2">
        <v>3.22</v>
      </c>
      <c r="G5963" s="17">
        <v>60</v>
      </c>
      <c r="H5963" s="2">
        <v>48</v>
      </c>
      <c r="I5963" s="2">
        <v>80</v>
      </c>
      <c r="J5963" s="2">
        <v>48</v>
      </c>
      <c r="K5963" s="2">
        <v>80</v>
      </c>
      <c r="L5963" s="2">
        <v>80</v>
      </c>
      <c r="M5963" s="2">
        <v>6</v>
      </c>
      <c r="N5963" s="2">
        <v>10</v>
      </c>
      <c r="O5963" s="2">
        <v>6</v>
      </c>
      <c r="P5963" s="2">
        <v>10</v>
      </c>
      <c r="S5963" s="2">
        <v>12</v>
      </c>
      <c r="T5963" s="2">
        <v>20</v>
      </c>
      <c r="U5963" s="2">
        <v>36</v>
      </c>
      <c r="V5963" s="2">
        <v>60</v>
      </c>
      <c r="Y5963" s="2">
        <v>12</v>
      </c>
      <c r="Z5963" s="2">
        <v>20</v>
      </c>
      <c r="AB5963" s="2">
        <v>1</v>
      </c>
      <c r="AE5963" s="2">
        <v>60</v>
      </c>
      <c r="AF5963" s="2">
        <v>50</v>
      </c>
      <c r="AG5963" s="2">
        <v>83.3</v>
      </c>
      <c r="AH5963" s="2">
        <v>50</v>
      </c>
      <c r="AI5963" s="2">
        <v>83.3</v>
      </c>
      <c r="AJ5963" s="2">
        <v>83.3</v>
      </c>
      <c r="AK5963" s="2">
        <v>3</v>
      </c>
      <c r="AL5963" s="2">
        <v>5</v>
      </c>
      <c r="AM5963" s="2">
        <v>7</v>
      </c>
      <c r="AN5963" s="2">
        <v>11.7</v>
      </c>
      <c r="AQ5963" s="2">
        <v>24</v>
      </c>
      <c r="AR5963" s="2">
        <v>40</v>
      </c>
      <c r="AS5963" s="2">
        <v>26</v>
      </c>
      <c r="AT5963" s="2">
        <v>43.3</v>
      </c>
      <c r="AW5963" s="2">
        <v>10</v>
      </c>
      <c r="AX5963" s="2">
        <v>16.7</v>
      </c>
      <c r="AZ5963" s="2">
        <v>1</v>
      </c>
    </row>
    <row r="5964" spans="1:53" ht="12.75" customHeight="1" x14ac:dyDescent="0.2">
      <c r="A5964">
        <v>3</v>
      </c>
      <c r="B5964" s="2">
        <v>2937</v>
      </c>
      <c r="C5964" s="17">
        <v>2.93</v>
      </c>
      <c r="D5964" s="2">
        <v>2.6</v>
      </c>
      <c r="G5964" s="17">
        <v>55</v>
      </c>
      <c r="H5964" s="2">
        <v>40</v>
      </c>
      <c r="I5964" s="2">
        <v>72.7</v>
      </c>
      <c r="J5964" s="2">
        <v>40</v>
      </c>
      <c r="K5964" s="2">
        <v>72.7</v>
      </c>
      <c r="L5964" s="2">
        <v>72.7</v>
      </c>
      <c r="M5964" s="2">
        <v>4</v>
      </c>
      <c r="N5964" s="2">
        <v>7.3</v>
      </c>
      <c r="O5964" s="2">
        <v>11</v>
      </c>
      <c r="P5964" s="2">
        <v>20</v>
      </c>
      <c r="S5964" s="2">
        <v>25</v>
      </c>
      <c r="T5964" s="2">
        <v>45.5</v>
      </c>
      <c r="U5964" s="2">
        <v>15</v>
      </c>
      <c r="V5964" s="2">
        <v>27.3</v>
      </c>
      <c r="Y5964" s="2">
        <v>15</v>
      </c>
      <c r="Z5964" s="2">
        <v>27.3</v>
      </c>
      <c r="AE5964" s="2">
        <v>55</v>
      </c>
      <c r="AF5964" s="2">
        <v>32</v>
      </c>
      <c r="AG5964" s="2">
        <v>58.2</v>
      </c>
      <c r="AH5964" s="2">
        <v>32</v>
      </c>
      <c r="AI5964" s="2">
        <v>58.2</v>
      </c>
      <c r="AJ5964" s="2">
        <v>58.2</v>
      </c>
      <c r="AK5964" s="2">
        <v>9</v>
      </c>
      <c r="AL5964" s="2">
        <v>16.399999999999999</v>
      </c>
      <c r="AM5964" s="2">
        <v>14</v>
      </c>
      <c r="AN5964" s="2">
        <v>25.5</v>
      </c>
      <c r="AQ5964" s="2">
        <v>22</v>
      </c>
      <c r="AR5964" s="2">
        <v>40</v>
      </c>
      <c r="AS5964" s="2">
        <v>10</v>
      </c>
      <c r="AT5964" s="2">
        <v>18.2</v>
      </c>
      <c r="AW5964" s="2">
        <v>23</v>
      </c>
      <c r="AX5964" s="2">
        <v>41.8</v>
      </c>
    </row>
    <row r="5965" spans="1:53" ht="12.75" customHeight="1" x14ac:dyDescent="0.2">
      <c r="A5965">
        <v>3</v>
      </c>
      <c r="B5965" s="2">
        <v>2938</v>
      </c>
      <c r="C5965" s="17">
        <v>3.38</v>
      </c>
      <c r="D5965" s="2">
        <v>2.72</v>
      </c>
      <c r="G5965" s="17">
        <v>58</v>
      </c>
      <c r="H5965" s="2">
        <v>49</v>
      </c>
      <c r="I5965" s="2">
        <v>84.5</v>
      </c>
      <c r="J5965" s="2">
        <v>49</v>
      </c>
      <c r="K5965" s="2">
        <v>84.5</v>
      </c>
      <c r="L5965" s="2">
        <v>84.5</v>
      </c>
      <c r="M5965" s="2">
        <v>5</v>
      </c>
      <c r="N5965" s="2">
        <v>8.6</v>
      </c>
      <c r="O5965" s="2">
        <v>4</v>
      </c>
      <c r="P5965" s="2">
        <v>6.9</v>
      </c>
      <c r="S5965" s="2">
        <v>13</v>
      </c>
      <c r="T5965" s="2">
        <v>22.4</v>
      </c>
      <c r="U5965" s="2">
        <v>36</v>
      </c>
      <c r="V5965" s="2">
        <v>62.1</v>
      </c>
      <c r="Y5965" s="2">
        <v>9</v>
      </c>
      <c r="Z5965" s="2">
        <v>15.5</v>
      </c>
      <c r="AC5965" s="2">
        <v>2</v>
      </c>
      <c r="AE5965" s="2">
        <v>58</v>
      </c>
      <c r="AF5965" s="2">
        <v>36</v>
      </c>
      <c r="AG5965" s="2">
        <v>62.1</v>
      </c>
      <c r="AH5965" s="2">
        <v>36</v>
      </c>
      <c r="AI5965" s="2">
        <v>62.1</v>
      </c>
      <c r="AJ5965" s="2">
        <v>62.1</v>
      </c>
      <c r="AK5965" s="2">
        <v>10</v>
      </c>
      <c r="AL5965" s="2">
        <v>17.2</v>
      </c>
      <c r="AM5965" s="2">
        <v>12</v>
      </c>
      <c r="AN5965" s="2">
        <v>20.7</v>
      </c>
      <c r="AQ5965" s="2">
        <v>20</v>
      </c>
      <c r="AR5965" s="2">
        <v>34.5</v>
      </c>
      <c r="AS5965" s="2">
        <v>16</v>
      </c>
      <c r="AT5965" s="2">
        <v>27.6</v>
      </c>
      <c r="AW5965" s="2">
        <v>22</v>
      </c>
      <c r="AX5965" s="2">
        <v>37.9</v>
      </c>
      <c r="BA5965" s="2">
        <v>2</v>
      </c>
    </row>
    <row r="5966" spans="1:53" ht="12.75" customHeight="1" x14ac:dyDescent="0.2">
      <c r="A5966">
        <v>3</v>
      </c>
      <c r="B5966" s="2">
        <v>2939</v>
      </c>
      <c r="C5966" s="17">
        <v>2.96</v>
      </c>
      <c r="D5966" s="2">
        <v>2.4300000000000002</v>
      </c>
      <c r="G5966" s="17">
        <v>80</v>
      </c>
      <c r="H5966" s="2">
        <v>62</v>
      </c>
      <c r="I5966" s="2">
        <v>77.5</v>
      </c>
      <c r="J5966" s="2">
        <v>62</v>
      </c>
      <c r="K5966" s="2">
        <v>77.5</v>
      </c>
      <c r="L5966" s="2">
        <v>77.5</v>
      </c>
      <c r="M5966" s="2">
        <v>11</v>
      </c>
      <c r="N5966" s="2">
        <v>13.8</v>
      </c>
      <c r="O5966" s="2">
        <v>7</v>
      </c>
      <c r="P5966" s="2">
        <v>8.8000000000000007</v>
      </c>
      <c r="Q5966" s="2">
        <v>2</v>
      </c>
      <c r="R5966" s="2">
        <v>2.5</v>
      </c>
      <c r="S5966" s="2">
        <v>28</v>
      </c>
      <c r="T5966" s="2">
        <v>35</v>
      </c>
      <c r="U5966" s="2">
        <v>32</v>
      </c>
      <c r="V5966" s="2">
        <v>40</v>
      </c>
      <c r="Y5966" s="2">
        <v>18</v>
      </c>
      <c r="Z5966" s="2">
        <v>22.5</v>
      </c>
      <c r="AE5966" s="2">
        <v>79</v>
      </c>
      <c r="AF5966" s="2">
        <v>45</v>
      </c>
      <c r="AG5966" s="2">
        <v>57</v>
      </c>
      <c r="AH5966" s="2">
        <v>45</v>
      </c>
      <c r="AI5966" s="2">
        <v>57</v>
      </c>
      <c r="AJ5966" s="2">
        <v>57</v>
      </c>
      <c r="AK5966" s="2">
        <v>11</v>
      </c>
      <c r="AL5966" s="2">
        <v>13.9</v>
      </c>
      <c r="AM5966" s="2">
        <v>23</v>
      </c>
      <c r="AN5966" s="2">
        <v>29.1</v>
      </c>
      <c r="AO5966" s="2">
        <v>3</v>
      </c>
      <c r="AP5966" s="2">
        <v>3.8</v>
      </c>
      <c r="AQ5966" s="2">
        <v>33</v>
      </c>
      <c r="AR5966" s="2">
        <v>41.8</v>
      </c>
      <c r="AS5966" s="2">
        <v>9</v>
      </c>
      <c r="AT5966" s="2">
        <v>11.4</v>
      </c>
      <c r="AW5966" s="2">
        <v>34</v>
      </c>
      <c r="AX5966" s="2">
        <v>43</v>
      </c>
      <c r="AZ5966" s="2">
        <v>1</v>
      </c>
    </row>
    <row r="5967" spans="1:53" ht="12.75" customHeight="1" x14ac:dyDescent="0.2">
      <c r="A5967">
        <v>3</v>
      </c>
      <c r="B5967" s="2">
        <v>2940</v>
      </c>
      <c r="C5967" s="17">
        <v>2</v>
      </c>
      <c r="D5967" s="2">
        <v>1.64</v>
      </c>
      <c r="G5967" s="17">
        <v>45</v>
      </c>
      <c r="H5967" s="2">
        <v>16</v>
      </c>
      <c r="I5967" s="2">
        <v>35.6</v>
      </c>
      <c r="J5967" s="2">
        <v>16</v>
      </c>
      <c r="K5967" s="2">
        <v>35.6</v>
      </c>
      <c r="L5967" s="2">
        <v>35.6</v>
      </c>
      <c r="M5967" s="2">
        <v>19</v>
      </c>
      <c r="N5967" s="2">
        <v>42.2</v>
      </c>
      <c r="O5967" s="2">
        <v>10</v>
      </c>
      <c r="P5967" s="2">
        <v>22.2</v>
      </c>
      <c r="S5967" s="2">
        <v>13</v>
      </c>
      <c r="T5967" s="2">
        <v>28.9</v>
      </c>
      <c r="U5967" s="2">
        <v>3</v>
      </c>
      <c r="V5967" s="2">
        <v>6.7</v>
      </c>
      <c r="Y5967" s="2">
        <v>29</v>
      </c>
      <c r="Z5967" s="2">
        <v>64.400000000000006</v>
      </c>
      <c r="AE5967" s="2">
        <v>45</v>
      </c>
      <c r="AF5967" s="2">
        <v>10</v>
      </c>
      <c r="AG5967" s="2">
        <v>22.2</v>
      </c>
      <c r="AH5967" s="2">
        <v>10</v>
      </c>
      <c r="AI5967" s="2">
        <v>22.2</v>
      </c>
      <c r="AJ5967" s="2">
        <v>22.2</v>
      </c>
      <c r="AK5967" s="2">
        <v>26</v>
      </c>
      <c r="AL5967" s="2">
        <v>57.8</v>
      </c>
      <c r="AM5967" s="2">
        <v>9</v>
      </c>
      <c r="AN5967" s="2">
        <v>20</v>
      </c>
      <c r="AQ5967" s="2">
        <v>10</v>
      </c>
      <c r="AR5967" s="2">
        <v>22.2</v>
      </c>
      <c r="AW5967" s="2">
        <v>35</v>
      </c>
      <c r="AX5967" s="2">
        <v>77.8</v>
      </c>
    </row>
    <row r="5968" spans="1:53" ht="12.75" customHeight="1" x14ac:dyDescent="0.2">
      <c r="A5968">
        <v>3</v>
      </c>
      <c r="B5968" s="2">
        <v>2941</v>
      </c>
      <c r="C5968" s="17">
        <v>2.56</v>
      </c>
      <c r="D5968" s="2">
        <v>2.4900000000000002</v>
      </c>
      <c r="G5968" s="17">
        <v>72</v>
      </c>
      <c r="H5968" s="2">
        <v>41</v>
      </c>
      <c r="I5968" s="2">
        <v>56.9</v>
      </c>
      <c r="J5968" s="2">
        <v>41</v>
      </c>
      <c r="K5968" s="2">
        <v>56.9</v>
      </c>
      <c r="L5968" s="2">
        <v>56.9</v>
      </c>
      <c r="M5968" s="2">
        <v>19</v>
      </c>
      <c r="N5968" s="2">
        <v>26.4</v>
      </c>
      <c r="O5968" s="2">
        <v>12</v>
      </c>
      <c r="P5968" s="2">
        <v>16.7</v>
      </c>
      <c r="Q5968" s="2">
        <v>1</v>
      </c>
      <c r="R5968" s="2">
        <v>1.4</v>
      </c>
      <c r="S5968" s="2">
        <v>19</v>
      </c>
      <c r="T5968" s="2">
        <v>26.4</v>
      </c>
      <c r="U5968" s="2">
        <v>21</v>
      </c>
      <c r="V5968" s="2">
        <v>29.2</v>
      </c>
      <c r="Y5968" s="2">
        <v>31</v>
      </c>
      <c r="Z5968" s="2">
        <v>43.1</v>
      </c>
      <c r="AC5968" s="2">
        <v>2</v>
      </c>
      <c r="AE5968" s="2">
        <v>72</v>
      </c>
      <c r="AF5968" s="2">
        <v>38</v>
      </c>
      <c r="AG5968" s="2">
        <v>52.8</v>
      </c>
      <c r="AH5968" s="2">
        <v>38</v>
      </c>
      <c r="AI5968" s="2">
        <v>52.8</v>
      </c>
      <c r="AJ5968" s="2">
        <v>52.8</v>
      </c>
      <c r="AK5968" s="2">
        <v>15</v>
      </c>
      <c r="AL5968" s="2">
        <v>20.8</v>
      </c>
      <c r="AM5968" s="2">
        <v>19</v>
      </c>
      <c r="AN5968" s="2">
        <v>26.4</v>
      </c>
      <c r="AO5968" s="2">
        <v>1</v>
      </c>
      <c r="AP5968" s="2">
        <v>1.4</v>
      </c>
      <c r="AQ5968" s="2">
        <v>22</v>
      </c>
      <c r="AR5968" s="2">
        <v>30.6</v>
      </c>
      <c r="AS5968" s="2">
        <v>15</v>
      </c>
      <c r="AT5968" s="2">
        <v>20.8</v>
      </c>
      <c r="AW5968" s="2">
        <v>34</v>
      </c>
      <c r="AX5968" s="2">
        <v>47.2</v>
      </c>
      <c r="BA5968" s="2">
        <v>2</v>
      </c>
    </row>
    <row r="5969" spans="1:53" ht="12.75" customHeight="1" x14ac:dyDescent="0.2">
      <c r="A5969">
        <v>3</v>
      </c>
      <c r="B5969" s="2">
        <v>2943</v>
      </c>
      <c r="C5969" s="17">
        <v>3</v>
      </c>
      <c r="D5969" s="2">
        <v>2.5099999999999998</v>
      </c>
      <c r="G5969" s="17">
        <v>46</v>
      </c>
      <c r="H5969" s="2">
        <v>34</v>
      </c>
      <c r="I5969" s="2">
        <v>73.900000000000006</v>
      </c>
      <c r="J5969" s="2">
        <v>34</v>
      </c>
      <c r="K5969" s="2">
        <v>73.900000000000006</v>
      </c>
      <c r="L5969" s="2">
        <v>73.900000000000006</v>
      </c>
      <c r="M5969" s="2">
        <v>2</v>
      </c>
      <c r="N5969" s="2">
        <v>4.3</v>
      </c>
      <c r="O5969" s="2">
        <v>10</v>
      </c>
      <c r="P5969" s="2">
        <v>21.7</v>
      </c>
      <c r="Q5969" s="2">
        <v>1</v>
      </c>
      <c r="R5969" s="2">
        <v>2.2000000000000002</v>
      </c>
      <c r="S5969" s="2">
        <v>16</v>
      </c>
      <c r="T5969" s="2">
        <v>34.799999999999997</v>
      </c>
      <c r="U5969" s="2">
        <v>17</v>
      </c>
      <c r="V5969" s="2">
        <v>37</v>
      </c>
      <c r="Y5969" s="2">
        <v>12</v>
      </c>
      <c r="Z5969" s="2">
        <v>26.1</v>
      </c>
      <c r="AA5969" s="2">
        <v>1</v>
      </c>
      <c r="AB5969" s="2">
        <v>1</v>
      </c>
      <c r="AC5969" s="2">
        <v>3</v>
      </c>
      <c r="AE5969" s="2">
        <v>45</v>
      </c>
      <c r="AF5969" s="2">
        <v>25</v>
      </c>
      <c r="AG5969" s="2">
        <v>55.6</v>
      </c>
      <c r="AH5969" s="2">
        <v>25</v>
      </c>
      <c r="AI5969" s="2">
        <v>55.6</v>
      </c>
      <c r="AJ5969" s="2">
        <v>55.6</v>
      </c>
      <c r="AK5969" s="2">
        <v>9</v>
      </c>
      <c r="AL5969" s="2">
        <v>20</v>
      </c>
      <c r="AM5969" s="2">
        <v>11</v>
      </c>
      <c r="AN5969" s="2">
        <v>24.4</v>
      </c>
      <c r="AO5969" s="2">
        <v>1</v>
      </c>
      <c r="AP5969" s="2">
        <v>2.2000000000000002</v>
      </c>
      <c r="AQ5969" s="2">
        <v>14</v>
      </c>
      <c r="AR5969" s="2">
        <v>31.1</v>
      </c>
      <c r="AS5969" s="2">
        <v>10</v>
      </c>
      <c r="AT5969" s="2">
        <v>22.2</v>
      </c>
      <c r="AW5969" s="2">
        <v>20</v>
      </c>
      <c r="AX5969" s="2">
        <v>44.4</v>
      </c>
      <c r="AY5969" s="2">
        <v>2</v>
      </c>
      <c r="AZ5969" s="2">
        <v>1</v>
      </c>
      <c r="BA5969" s="2">
        <v>3</v>
      </c>
    </row>
    <row r="5970" spans="1:53" ht="12.75" customHeight="1" x14ac:dyDescent="0.2">
      <c r="A5970">
        <v>3</v>
      </c>
      <c r="B5970" s="2">
        <v>2944</v>
      </c>
      <c r="C5970" s="17">
        <v>3.35</v>
      </c>
      <c r="D5970" s="2">
        <v>3.24</v>
      </c>
      <c r="G5970" s="17">
        <v>84</v>
      </c>
      <c r="H5970" s="2">
        <v>73</v>
      </c>
      <c r="I5970" s="2">
        <v>85.9</v>
      </c>
      <c r="J5970" s="2">
        <v>73</v>
      </c>
      <c r="K5970" s="2">
        <v>85.9</v>
      </c>
      <c r="L5970" s="2">
        <v>86.9</v>
      </c>
      <c r="M5970" s="2">
        <v>4</v>
      </c>
      <c r="N5970" s="2">
        <v>4.7</v>
      </c>
      <c r="O5970" s="2">
        <v>7</v>
      </c>
      <c r="P5970" s="2">
        <v>8.1999999999999993</v>
      </c>
      <c r="Q5970" s="2">
        <v>1</v>
      </c>
      <c r="R5970" s="2">
        <v>1.2</v>
      </c>
      <c r="S5970" s="2">
        <v>21</v>
      </c>
      <c r="T5970" s="2">
        <v>24.7</v>
      </c>
      <c r="U5970" s="2">
        <v>51</v>
      </c>
      <c r="V5970" s="2">
        <v>60</v>
      </c>
      <c r="W5970" s="2">
        <v>1</v>
      </c>
      <c r="X5970" s="2">
        <v>1.2</v>
      </c>
      <c r="Y5970" s="2">
        <v>12</v>
      </c>
      <c r="Z5970" s="2">
        <v>14.1</v>
      </c>
      <c r="AB5970" s="2">
        <v>2</v>
      </c>
      <c r="AC5970" s="2">
        <v>1</v>
      </c>
      <c r="AE5970" s="2">
        <v>84</v>
      </c>
      <c r="AF5970" s="2">
        <v>69</v>
      </c>
      <c r="AG5970" s="2">
        <v>81.2</v>
      </c>
      <c r="AH5970" s="2">
        <v>69</v>
      </c>
      <c r="AI5970" s="2">
        <v>81.2</v>
      </c>
      <c r="AJ5970" s="2">
        <v>82.1</v>
      </c>
      <c r="AK5970" s="2">
        <v>6</v>
      </c>
      <c r="AL5970" s="2">
        <v>7.1</v>
      </c>
      <c r="AM5970" s="2">
        <v>9</v>
      </c>
      <c r="AN5970" s="2">
        <v>10.6</v>
      </c>
      <c r="AQ5970" s="2">
        <v>25</v>
      </c>
      <c r="AR5970" s="2">
        <v>29.4</v>
      </c>
      <c r="AS5970" s="2">
        <v>44</v>
      </c>
      <c r="AT5970" s="2">
        <v>51.8</v>
      </c>
      <c r="AU5970" s="2">
        <v>1</v>
      </c>
      <c r="AV5970" s="2">
        <v>1.2</v>
      </c>
      <c r="AW5970" s="2">
        <v>16</v>
      </c>
      <c r="AX5970" s="2">
        <v>18.8</v>
      </c>
      <c r="AZ5970" s="2">
        <v>2</v>
      </c>
      <c r="BA5970" s="2">
        <v>1</v>
      </c>
    </row>
    <row r="5971" spans="1:53" ht="12.75" customHeight="1" x14ac:dyDescent="0.2">
      <c r="A5971">
        <v>3</v>
      </c>
      <c r="B5971" s="2">
        <v>2945</v>
      </c>
      <c r="C5971" s="17">
        <v>2.85</v>
      </c>
      <c r="D5971" s="2">
        <v>2.23</v>
      </c>
      <c r="G5971" s="17">
        <v>74</v>
      </c>
      <c r="H5971" s="2">
        <v>50</v>
      </c>
      <c r="I5971" s="2">
        <v>67.599999999999994</v>
      </c>
      <c r="J5971" s="2">
        <v>50</v>
      </c>
      <c r="K5971" s="2">
        <v>67.599999999999994</v>
      </c>
      <c r="L5971" s="2">
        <v>67.599999999999994</v>
      </c>
      <c r="M5971" s="2">
        <v>12</v>
      </c>
      <c r="N5971" s="2">
        <v>16.2</v>
      </c>
      <c r="O5971" s="2">
        <v>12</v>
      </c>
      <c r="P5971" s="2">
        <v>16.2</v>
      </c>
      <c r="Q5971" s="2">
        <v>1</v>
      </c>
      <c r="R5971" s="2">
        <v>1.4</v>
      </c>
      <c r="S5971" s="2">
        <v>21</v>
      </c>
      <c r="T5971" s="2">
        <v>28.4</v>
      </c>
      <c r="U5971" s="2">
        <v>28</v>
      </c>
      <c r="V5971" s="2">
        <v>37.799999999999997</v>
      </c>
      <c r="Y5971" s="2">
        <v>24</v>
      </c>
      <c r="Z5971" s="2">
        <v>32.4</v>
      </c>
      <c r="AB5971" s="2">
        <v>1</v>
      </c>
      <c r="AE5971" s="2">
        <v>74</v>
      </c>
      <c r="AF5971" s="2">
        <v>33</v>
      </c>
      <c r="AG5971" s="2">
        <v>44.6</v>
      </c>
      <c r="AH5971" s="2">
        <v>33</v>
      </c>
      <c r="AI5971" s="2">
        <v>44.6</v>
      </c>
      <c r="AJ5971" s="2">
        <v>44.6</v>
      </c>
      <c r="AK5971" s="2">
        <v>21</v>
      </c>
      <c r="AL5971" s="2">
        <v>28.4</v>
      </c>
      <c r="AM5971" s="2">
        <v>20</v>
      </c>
      <c r="AN5971" s="2">
        <v>27</v>
      </c>
      <c r="AO5971" s="2">
        <v>1</v>
      </c>
      <c r="AP5971" s="2">
        <v>1.4</v>
      </c>
      <c r="AQ5971" s="2">
        <v>24</v>
      </c>
      <c r="AR5971" s="2">
        <v>32.4</v>
      </c>
      <c r="AS5971" s="2">
        <v>8</v>
      </c>
      <c r="AT5971" s="2">
        <v>10.8</v>
      </c>
      <c r="AW5971" s="2">
        <v>41</v>
      </c>
      <c r="AX5971" s="2">
        <v>55.4</v>
      </c>
      <c r="AZ5971" s="2">
        <v>1</v>
      </c>
    </row>
    <row r="5972" spans="1:53" ht="12.75" customHeight="1" x14ac:dyDescent="0.2">
      <c r="A5972">
        <v>3</v>
      </c>
      <c r="B5972" s="2">
        <v>2946</v>
      </c>
      <c r="C5972" s="17">
        <v>2.8</v>
      </c>
      <c r="D5972" s="2">
        <v>2.65</v>
      </c>
      <c r="G5972" s="17">
        <v>49</v>
      </c>
      <c r="H5972" s="2">
        <v>34</v>
      </c>
      <c r="I5972" s="2">
        <v>69.400000000000006</v>
      </c>
      <c r="J5972" s="2">
        <v>34</v>
      </c>
      <c r="K5972" s="2">
        <v>69.400000000000006</v>
      </c>
      <c r="L5972" s="2">
        <v>69.400000000000006</v>
      </c>
      <c r="M5972" s="2">
        <v>9</v>
      </c>
      <c r="N5972" s="2">
        <v>18.399999999999999</v>
      </c>
      <c r="O5972" s="2">
        <v>6</v>
      </c>
      <c r="P5972" s="2">
        <v>12.2</v>
      </c>
      <c r="S5972" s="2">
        <v>20</v>
      </c>
      <c r="T5972" s="2">
        <v>40.799999999999997</v>
      </c>
      <c r="U5972" s="2">
        <v>14</v>
      </c>
      <c r="V5972" s="2">
        <v>28.6</v>
      </c>
      <c r="Y5972" s="2">
        <v>15</v>
      </c>
      <c r="Z5972" s="2">
        <v>30.6</v>
      </c>
      <c r="AE5972" s="2">
        <v>49</v>
      </c>
      <c r="AF5972" s="2">
        <v>33</v>
      </c>
      <c r="AG5972" s="2">
        <v>67.3</v>
      </c>
      <c r="AH5972" s="2">
        <v>33</v>
      </c>
      <c r="AI5972" s="2">
        <v>67.3</v>
      </c>
      <c r="AJ5972" s="2">
        <v>67.3</v>
      </c>
      <c r="AK5972" s="2">
        <v>5</v>
      </c>
      <c r="AL5972" s="2">
        <v>10.199999999999999</v>
      </c>
      <c r="AM5972" s="2">
        <v>11</v>
      </c>
      <c r="AN5972" s="2">
        <v>22.4</v>
      </c>
      <c r="AO5972" s="2">
        <v>2</v>
      </c>
      <c r="AP5972" s="2">
        <v>4.0999999999999996</v>
      </c>
      <c r="AQ5972" s="2">
        <v>21</v>
      </c>
      <c r="AR5972" s="2">
        <v>42.9</v>
      </c>
      <c r="AS5972" s="2">
        <v>10</v>
      </c>
      <c r="AT5972" s="2">
        <v>20.399999999999999</v>
      </c>
      <c r="AW5972" s="2">
        <v>16</v>
      </c>
      <c r="AX5972" s="2">
        <v>32.700000000000003</v>
      </c>
    </row>
    <row r="5973" spans="1:53" ht="12.75" customHeight="1" x14ac:dyDescent="0.2">
      <c r="A5973">
        <v>3</v>
      </c>
      <c r="B5973" s="2">
        <v>2948</v>
      </c>
      <c r="G5973" s="17">
        <v>6</v>
      </c>
      <c r="AE5973" s="2">
        <v>6</v>
      </c>
    </row>
    <row r="5974" spans="1:53" ht="12.75" customHeight="1" x14ac:dyDescent="0.2">
      <c r="A5974">
        <v>3</v>
      </c>
      <c r="B5974" s="2">
        <v>2950</v>
      </c>
      <c r="C5974" s="17">
        <v>3.35</v>
      </c>
      <c r="D5974" s="2">
        <v>2.8</v>
      </c>
      <c r="G5974" s="17">
        <v>46</v>
      </c>
      <c r="H5974" s="2">
        <v>39</v>
      </c>
      <c r="I5974" s="2">
        <v>84.8</v>
      </c>
      <c r="J5974" s="2">
        <v>39</v>
      </c>
      <c r="K5974" s="2">
        <v>84.8</v>
      </c>
      <c r="L5974" s="2">
        <v>84.8</v>
      </c>
      <c r="M5974" s="2">
        <v>3</v>
      </c>
      <c r="N5974" s="2">
        <v>6.5</v>
      </c>
      <c r="O5974" s="2">
        <v>4</v>
      </c>
      <c r="P5974" s="2">
        <v>8.6999999999999993</v>
      </c>
      <c r="S5974" s="2">
        <v>13</v>
      </c>
      <c r="T5974" s="2">
        <v>28.3</v>
      </c>
      <c r="U5974" s="2">
        <v>26</v>
      </c>
      <c r="V5974" s="2">
        <v>56.5</v>
      </c>
      <c r="Y5974" s="2">
        <v>7</v>
      </c>
      <c r="Z5974" s="2">
        <v>15.2</v>
      </c>
      <c r="AE5974" s="2">
        <v>45</v>
      </c>
      <c r="AF5974" s="2">
        <v>32</v>
      </c>
      <c r="AG5974" s="2">
        <v>69.599999999999994</v>
      </c>
      <c r="AH5974" s="2">
        <v>32</v>
      </c>
      <c r="AI5974" s="2">
        <v>69.599999999999994</v>
      </c>
      <c r="AJ5974" s="2">
        <v>71.099999999999994</v>
      </c>
      <c r="AK5974" s="2">
        <v>6</v>
      </c>
      <c r="AL5974" s="2">
        <v>13</v>
      </c>
      <c r="AM5974" s="2">
        <v>7</v>
      </c>
      <c r="AN5974" s="2">
        <v>15.2</v>
      </c>
      <c r="AQ5974" s="2">
        <v>19</v>
      </c>
      <c r="AR5974" s="2">
        <v>41.3</v>
      </c>
      <c r="AS5974" s="2">
        <v>13</v>
      </c>
      <c r="AT5974" s="2">
        <v>28.3</v>
      </c>
      <c r="AU5974" s="2">
        <v>1</v>
      </c>
      <c r="AV5974" s="2">
        <v>2.2000000000000002</v>
      </c>
      <c r="AW5974" s="2">
        <v>14</v>
      </c>
      <c r="AX5974" s="2">
        <v>30.4</v>
      </c>
    </row>
    <row r="5975" spans="1:53" ht="12.75" customHeight="1" x14ac:dyDescent="0.2">
      <c r="A5975">
        <v>3</v>
      </c>
      <c r="B5975" s="2">
        <v>2951</v>
      </c>
      <c r="C5975" s="17">
        <v>2.59</v>
      </c>
      <c r="D5975" s="2">
        <v>2.16</v>
      </c>
      <c r="G5975" s="17">
        <v>69</v>
      </c>
      <c r="H5975" s="2">
        <v>41</v>
      </c>
      <c r="I5975" s="2">
        <v>59.4</v>
      </c>
      <c r="J5975" s="2">
        <v>41</v>
      </c>
      <c r="K5975" s="2">
        <v>59.4</v>
      </c>
      <c r="L5975" s="2">
        <v>59.4</v>
      </c>
      <c r="M5975" s="2">
        <v>14</v>
      </c>
      <c r="N5975" s="2">
        <v>20.3</v>
      </c>
      <c r="O5975" s="2">
        <v>14</v>
      </c>
      <c r="P5975" s="2">
        <v>20.3</v>
      </c>
      <c r="S5975" s="2">
        <v>27</v>
      </c>
      <c r="T5975" s="2">
        <v>39.1</v>
      </c>
      <c r="U5975" s="2">
        <v>14</v>
      </c>
      <c r="V5975" s="2">
        <v>20.3</v>
      </c>
      <c r="Y5975" s="2">
        <v>28</v>
      </c>
      <c r="Z5975" s="2">
        <v>40.6</v>
      </c>
      <c r="AB5975" s="2">
        <v>1</v>
      </c>
      <c r="AC5975" s="2">
        <v>2</v>
      </c>
      <c r="AE5975" s="2">
        <v>69</v>
      </c>
      <c r="AF5975" s="2">
        <v>28</v>
      </c>
      <c r="AG5975" s="2">
        <v>40.6</v>
      </c>
      <c r="AH5975" s="2">
        <v>28</v>
      </c>
      <c r="AI5975" s="2">
        <v>40.6</v>
      </c>
      <c r="AJ5975" s="2">
        <v>40.6</v>
      </c>
      <c r="AK5975" s="2">
        <v>23</v>
      </c>
      <c r="AL5975" s="2">
        <v>33.299999999999997</v>
      </c>
      <c r="AM5975" s="2">
        <v>18</v>
      </c>
      <c r="AN5975" s="2">
        <v>26.1</v>
      </c>
      <c r="AQ5975" s="2">
        <v>22</v>
      </c>
      <c r="AR5975" s="2">
        <v>31.9</v>
      </c>
      <c r="AS5975" s="2">
        <v>6</v>
      </c>
      <c r="AT5975" s="2">
        <v>8.6999999999999993</v>
      </c>
      <c r="AW5975" s="2">
        <v>41</v>
      </c>
      <c r="AX5975" s="2">
        <v>59.4</v>
      </c>
      <c r="AZ5975" s="2">
        <v>1</v>
      </c>
      <c r="BA5975" s="2">
        <v>2</v>
      </c>
    </row>
    <row r="5976" spans="1:53" ht="12.75" customHeight="1" x14ac:dyDescent="0.2">
      <c r="A5976">
        <v>3</v>
      </c>
      <c r="B5976" s="2">
        <v>2952</v>
      </c>
      <c r="C5976" s="17">
        <v>2.83</v>
      </c>
      <c r="D5976" s="2">
        <v>2.48</v>
      </c>
      <c r="G5976" s="17">
        <v>48</v>
      </c>
      <c r="H5976" s="2">
        <v>32</v>
      </c>
      <c r="I5976" s="2">
        <v>66.7</v>
      </c>
      <c r="J5976" s="2">
        <v>32</v>
      </c>
      <c r="K5976" s="2">
        <v>66.7</v>
      </c>
      <c r="L5976" s="2">
        <v>66.7</v>
      </c>
      <c r="M5976" s="2">
        <v>8</v>
      </c>
      <c r="N5976" s="2">
        <v>16.7</v>
      </c>
      <c r="O5976" s="2">
        <v>8</v>
      </c>
      <c r="P5976" s="2">
        <v>16.7</v>
      </c>
      <c r="S5976" s="2">
        <v>16</v>
      </c>
      <c r="T5976" s="2">
        <v>33.299999999999997</v>
      </c>
      <c r="U5976" s="2">
        <v>16</v>
      </c>
      <c r="V5976" s="2">
        <v>33.299999999999997</v>
      </c>
      <c r="Y5976" s="2">
        <v>16</v>
      </c>
      <c r="Z5976" s="2">
        <v>33.299999999999997</v>
      </c>
      <c r="AE5976" s="2">
        <v>48</v>
      </c>
      <c r="AF5976" s="2">
        <v>26</v>
      </c>
      <c r="AG5976" s="2">
        <v>54.2</v>
      </c>
      <c r="AH5976" s="2">
        <v>26</v>
      </c>
      <c r="AI5976" s="2">
        <v>54.2</v>
      </c>
      <c r="AJ5976" s="2">
        <v>54.2</v>
      </c>
      <c r="AK5976" s="2">
        <v>12</v>
      </c>
      <c r="AL5976" s="2">
        <v>25</v>
      </c>
      <c r="AM5976" s="2">
        <v>10</v>
      </c>
      <c r="AN5976" s="2">
        <v>20.8</v>
      </c>
      <c r="AQ5976" s="2">
        <v>17</v>
      </c>
      <c r="AR5976" s="2">
        <v>35.4</v>
      </c>
      <c r="AS5976" s="2">
        <v>9</v>
      </c>
      <c r="AT5976" s="2">
        <v>18.8</v>
      </c>
      <c r="AW5976" s="2">
        <v>22</v>
      </c>
      <c r="AX5976" s="2">
        <v>45.8</v>
      </c>
    </row>
    <row r="5977" spans="1:53" ht="12.75" customHeight="1" x14ac:dyDescent="0.2">
      <c r="A5977">
        <v>3</v>
      </c>
      <c r="B5977" s="2">
        <v>2953</v>
      </c>
      <c r="C5977" s="17">
        <v>2.81</v>
      </c>
      <c r="D5977" s="2">
        <v>2.42</v>
      </c>
      <c r="G5977" s="17">
        <v>52</v>
      </c>
      <c r="H5977" s="2">
        <v>34</v>
      </c>
      <c r="I5977" s="2">
        <v>65.400000000000006</v>
      </c>
      <c r="J5977" s="2">
        <v>34</v>
      </c>
      <c r="K5977" s="2">
        <v>65.400000000000006</v>
      </c>
      <c r="L5977" s="2">
        <v>65.400000000000006</v>
      </c>
      <c r="M5977" s="2">
        <v>11</v>
      </c>
      <c r="N5977" s="2">
        <v>21.2</v>
      </c>
      <c r="O5977" s="2">
        <v>7</v>
      </c>
      <c r="P5977" s="2">
        <v>13.5</v>
      </c>
      <c r="S5977" s="2">
        <v>15</v>
      </c>
      <c r="T5977" s="2">
        <v>28.8</v>
      </c>
      <c r="U5977" s="2">
        <v>19</v>
      </c>
      <c r="V5977" s="2">
        <v>36.5</v>
      </c>
      <c r="Y5977" s="2">
        <v>18</v>
      </c>
      <c r="Z5977" s="2">
        <v>34.6</v>
      </c>
      <c r="AE5977" s="2">
        <v>52</v>
      </c>
      <c r="AF5977" s="2">
        <v>26</v>
      </c>
      <c r="AG5977" s="2">
        <v>50</v>
      </c>
      <c r="AH5977" s="2">
        <v>26</v>
      </c>
      <c r="AI5977" s="2">
        <v>50</v>
      </c>
      <c r="AJ5977" s="2">
        <v>50</v>
      </c>
      <c r="AK5977" s="2">
        <v>15</v>
      </c>
      <c r="AL5977" s="2">
        <v>28.8</v>
      </c>
      <c r="AM5977" s="2">
        <v>11</v>
      </c>
      <c r="AN5977" s="2">
        <v>21.2</v>
      </c>
      <c r="AQ5977" s="2">
        <v>15</v>
      </c>
      <c r="AR5977" s="2">
        <v>28.8</v>
      </c>
      <c r="AS5977" s="2">
        <v>11</v>
      </c>
      <c r="AT5977" s="2">
        <v>21.2</v>
      </c>
      <c r="AW5977" s="2">
        <v>26</v>
      </c>
      <c r="AX5977" s="2">
        <v>50</v>
      </c>
    </row>
    <row r="5978" spans="1:53" ht="12.75" customHeight="1" x14ac:dyDescent="0.2">
      <c r="A5978">
        <v>3</v>
      </c>
      <c r="B5978" s="2">
        <v>2954</v>
      </c>
      <c r="C5978" s="17">
        <v>2.84</v>
      </c>
      <c r="D5978" s="2">
        <v>2.5299999999999998</v>
      </c>
      <c r="G5978" s="17">
        <v>64</v>
      </c>
      <c r="H5978" s="2">
        <v>42</v>
      </c>
      <c r="I5978" s="2">
        <v>65.599999999999994</v>
      </c>
      <c r="J5978" s="2">
        <v>42</v>
      </c>
      <c r="K5978" s="2">
        <v>65.599999999999994</v>
      </c>
      <c r="L5978" s="2">
        <v>65.599999999999994</v>
      </c>
      <c r="M5978" s="2">
        <v>11</v>
      </c>
      <c r="N5978" s="2">
        <v>17.2</v>
      </c>
      <c r="O5978" s="2">
        <v>11</v>
      </c>
      <c r="P5978" s="2">
        <v>17.2</v>
      </c>
      <c r="Q5978" s="2">
        <v>1</v>
      </c>
      <c r="R5978" s="2">
        <v>1.6</v>
      </c>
      <c r="S5978" s="2">
        <v>15</v>
      </c>
      <c r="T5978" s="2">
        <v>23.4</v>
      </c>
      <c r="U5978" s="2">
        <v>26</v>
      </c>
      <c r="V5978" s="2">
        <v>40.6</v>
      </c>
      <c r="Y5978" s="2">
        <v>22</v>
      </c>
      <c r="Z5978" s="2">
        <v>34.4</v>
      </c>
      <c r="AE5978" s="2">
        <v>64</v>
      </c>
      <c r="AF5978" s="2">
        <v>39</v>
      </c>
      <c r="AG5978" s="2">
        <v>60.9</v>
      </c>
      <c r="AH5978" s="2">
        <v>39</v>
      </c>
      <c r="AI5978" s="2">
        <v>60.9</v>
      </c>
      <c r="AJ5978" s="2">
        <v>60.9</v>
      </c>
      <c r="AK5978" s="2">
        <v>13</v>
      </c>
      <c r="AL5978" s="2">
        <v>20.3</v>
      </c>
      <c r="AM5978" s="2">
        <v>12</v>
      </c>
      <c r="AN5978" s="2">
        <v>18.8</v>
      </c>
      <c r="AO5978" s="2">
        <v>2</v>
      </c>
      <c r="AP5978" s="2">
        <v>3.1</v>
      </c>
      <c r="AQ5978" s="2">
        <v>23</v>
      </c>
      <c r="AR5978" s="2">
        <v>35.9</v>
      </c>
      <c r="AS5978" s="2">
        <v>14</v>
      </c>
      <c r="AT5978" s="2">
        <v>21.9</v>
      </c>
      <c r="AW5978" s="2">
        <v>25</v>
      </c>
      <c r="AX5978" s="2">
        <v>39.1</v>
      </c>
    </row>
    <row r="5979" spans="1:53" ht="12.75" customHeight="1" x14ac:dyDescent="0.2">
      <c r="A5979">
        <v>3</v>
      </c>
      <c r="B5979" s="2">
        <v>2955</v>
      </c>
      <c r="C5979" s="17">
        <v>2.94</v>
      </c>
      <c r="D5979" s="2">
        <v>2.67</v>
      </c>
      <c r="G5979" s="17">
        <v>69</v>
      </c>
      <c r="H5979" s="2">
        <v>51</v>
      </c>
      <c r="I5979" s="2">
        <v>72.900000000000006</v>
      </c>
      <c r="J5979" s="2">
        <v>51</v>
      </c>
      <c r="K5979" s="2">
        <v>72.900000000000006</v>
      </c>
      <c r="L5979" s="2">
        <v>73.900000000000006</v>
      </c>
      <c r="M5979" s="2">
        <v>9</v>
      </c>
      <c r="N5979" s="2">
        <v>12.9</v>
      </c>
      <c r="O5979" s="2">
        <v>9</v>
      </c>
      <c r="P5979" s="2">
        <v>12.9</v>
      </c>
      <c r="S5979" s="2">
        <v>25</v>
      </c>
      <c r="T5979" s="2">
        <v>35.700000000000003</v>
      </c>
      <c r="U5979" s="2">
        <v>26</v>
      </c>
      <c r="V5979" s="2">
        <v>37.1</v>
      </c>
      <c r="W5979" s="2">
        <v>1</v>
      </c>
      <c r="X5979" s="2">
        <v>1.4</v>
      </c>
      <c r="Y5979" s="2">
        <v>19</v>
      </c>
      <c r="Z5979" s="2">
        <v>27.1</v>
      </c>
      <c r="AE5979" s="2">
        <v>69</v>
      </c>
      <c r="AF5979" s="2">
        <v>43</v>
      </c>
      <c r="AG5979" s="2">
        <v>61.4</v>
      </c>
      <c r="AH5979" s="2">
        <v>43</v>
      </c>
      <c r="AI5979" s="2">
        <v>61.4</v>
      </c>
      <c r="AJ5979" s="2">
        <v>62.3</v>
      </c>
      <c r="AK5979" s="2">
        <v>11</v>
      </c>
      <c r="AL5979" s="2">
        <v>15.7</v>
      </c>
      <c r="AM5979" s="2">
        <v>15</v>
      </c>
      <c r="AN5979" s="2">
        <v>21.4</v>
      </c>
      <c r="AQ5979" s="2">
        <v>26</v>
      </c>
      <c r="AR5979" s="2">
        <v>37.1</v>
      </c>
      <c r="AS5979" s="2">
        <v>17</v>
      </c>
      <c r="AT5979" s="2">
        <v>24.3</v>
      </c>
      <c r="AU5979" s="2">
        <v>1</v>
      </c>
      <c r="AV5979" s="2">
        <v>1.4</v>
      </c>
      <c r="AW5979" s="2">
        <v>27</v>
      </c>
      <c r="AX5979" s="2">
        <v>38.6</v>
      </c>
    </row>
    <row r="5980" spans="1:53" ht="12.75" customHeight="1" x14ac:dyDescent="0.2">
      <c r="A5980">
        <v>3</v>
      </c>
      <c r="B5980" s="2">
        <v>2956</v>
      </c>
      <c r="C5980" s="17">
        <v>3.33</v>
      </c>
      <c r="D5980" s="2">
        <v>3.07</v>
      </c>
      <c r="G5980" s="17">
        <v>57</v>
      </c>
      <c r="H5980" s="2">
        <v>49</v>
      </c>
      <c r="I5980" s="2">
        <v>86</v>
      </c>
      <c r="J5980" s="2">
        <v>49</v>
      </c>
      <c r="K5980" s="2">
        <v>86</v>
      </c>
      <c r="L5980" s="2">
        <v>86</v>
      </c>
      <c r="M5980" s="2">
        <v>5</v>
      </c>
      <c r="N5980" s="2">
        <v>8.8000000000000007</v>
      </c>
      <c r="O5980" s="2">
        <v>3</v>
      </c>
      <c r="P5980" s="2">
        <v>5.3</v>
      </c>
      <c r="Q5980" s="2">
        <v>1</v>
      </c>
      <c r="R5980" s="2">
        <v>1.8</v>
      </c>
      <c r="S5980" s="2">
        <v>13</v>
      </c>
      <c r="T5980" s="2">
        <v>22.8</v>
      </c>
      <c r="U5980" s="2">
        <v>35</v>
      </c>
      <c r="V5980" s="2">
        <v>61.4</v>
      </c>
      <c r="Y5980" s="2">
        <v>8</v>
      </c>
      <c r="Z5980" s="2">
        <v>14</v>
      </c>
      <c r="AB5980" s="2">
        <v>2</v>
      </c>
      <c r="AE5980" s="2">
        <v>57</v>
      </c>
      <c r="AF5980" s="2">
        <v>49</v>
      </c>
      <c r="AG5980" s="2">
        <v>86</v>
      </c>
      <c r="AH5980" s="2">
        <v>49</v>
      </c>
      <c r="AI5980" s="2">
        <v>86</v>
      </c>
      <c r="AJ5980" s="2">
        <v>86</v>
      </c>
      <c r="AK5980" s="2">
        <v>3</v>
      </c>
      <c r="AL5980" s="2">
        <v>5.3</v>
      </c>
      <c r="AM5980" s="2">
        <v>5</v>
      </c>
      <c r="AN5980" s="2">
        <v>8.8000000000000007</v>
      </c>
      <c r="AO5980" s="2">
        <v>2</v>
      </c>
      <c r="AP5980" s="2">
        <v>3.5</v>
      </c>
      <c r="AQ5980" s="2">
        <v>26</v>
      </c>
      <c r="AR5980" s="2">
        <v>45.6</v>
      </c>
      <c r="AS5980" s="2">
        <v>21</v>
      </c>
      <c r="AT5980" s="2">
        <v>36.799999999999997</v>
      </c>
      <c r="AW5980" s="2">
        <v>8</v>
      </c>
      <c r="AX5980" s="2">
        <v>14</v>
      </c>
      <c r="AZ5980" s="2">
        <v>2</v>
      </c>
    </row>
    <row r="5981" spans="1:53" ht="12.75" customHeight="1" x14ac:dyDescent="0.2">
      <c r="A5981">
        <v>3</v>
      </c>
      <c r="B5981" s="2">
        <v>2960</v>
      </c>
      <c r="C5981" s="17">
        <v>2.11</v>
      </c>
      <c r="D5981" s="2">
        <v>1.87</v>
      </c>
      <c r="G5981" s="17">
        <v>104</v>
      </c>
      <c r="H5981" s="2">
        <v>41</v>
      </c>
      <c r="I5981" s="2">
        <v>39.4</v>
      </c>
      <c r="J5981" s="2">
        <v>41</v>
      </c>
      <c r="K5981" s="2">
        <v>39.4</v>
      </c>
      <c r="L5981" s="2">
        <v>39.4</v>
      </c>
      <c r="M5981" s="2">
        <v>41</v>
      </c>
      <c r="N5981" s="2">
        <v>39.4</v>
      </c>
      <c r="O5981" s="2">
        <v>22</v>
      </c>
      <c r="P5981" s="2">
        <v>21.2</v>
      </c>
      <c r="S5981" s="2">
        <v>30</v>
      </c>
      <c r="T5981" s="2">
        <v>28.8</v>
      </c>
      <c r="U5981" s="2">
        <v>11</v>
      </c>
      <c r="V5981" s="2">
        <v>10.6</v>
      </c>
      <c r="Y5981" s="2">
        <v>63</v>
      </c>
      <c r="Z5981" s="2">
        <v>60.6</v>
      </c>
      <c r="AE5981" s="2">
        <v>102</v>
      </c>
      <c r="AF5981" s="2">
        <v>31</v>
      </c>
      <c r="AG5981" s="2">
        <v>30.1</v>
      </c>
      <c r="AH5981" s="2">
        <v>31</v>
      </c>
      <c r="AI5981" s="2">
        <v>30.1</v>
      </c>
      <c r="AJ5981" s="2">
        <v>30.4</v>
      </c>
      <c r="AK5981" s="2">
        <v>44</v>
      </c>
      <c r="AL5981" s="2">
        <v>42.7</v>
      </c>
      <c r="AM5981" s="2">
        <v>27</v>
      </c>
      <c r="AN5981" s="2">
        <v>26.2</v>
      </c>
      <c r="AQ5981" s="2">
        <v>29</v>
      </c>
      <c r="AR5981" s="2">
        <v>28.2</v>
      </c>
      <c r="AS5981" s="2">
        <v>2</v>
      </c>
      <c r="AT5981" s="2">
        <v>1.9</v>
      </c>
      <c r="AU5981" s="2">
        <v>1</v>
      </c>
      <c r="AV5981" s="2">
        <v>1</v>
      </c>
      <c r="AW5981" s="2">
        <v>72</v>
      </c>
      <c r="AX5981" s="2">
        <v>69.900000000000006</v>
      </c>
      <c r="AZ5981" s="2">
        <v>1</v>
      </c>
    </row>
    <row r="5982" spans="1:53" ht="12.75" customHeight="1" x14ac:dyDescent="0.2">
      <c r="A5982">
        <v>3</v>
      </c>
      <c r="B5982" s="2">
        <v>2961</v>
      </c>
      <c r="C5982" s="17">
        <v>2.4500000000000002</v>
      </c>
      <c r="D5982" s="2">
        <v>2.36</v>
      </c>
      <c r="G5982" s="17">
        <v>77</v>
      </c>
      <c r="H5982" s="2">
        <v>37</v>
      </c>
      <c r="I5982" s="2">
        <v>48.1</v>
      </c>
      <c r="J5982" s="2">
        <v>37</v>
      </c>
      <c r="K5982" s="2">
        <v>48.1</v>
      </c>
      <c r="L5982" s="2">
        <v>48.1</v>
      </c>
      <c r="M5982" s="2">
        <v>22</v>
      </c>
      <c r="N5982" s="2">
        <v>28.6</v>
      </c>
      <c r="O5982" s="2">
        <v>18</v>
      </c>
      <c r="P5982" s="2">
        <v>23.4</v>
      </c>
      <c r="S5982" s="2">
        <v>17</v>
      </c>
      <c r="T5982" s="2">
        <v>22.1</v>
      </c>
      <c r="U5982" s="2">
        <v>20</v>
      </c>
      <c r="V5982" s="2">
        <v>26</v>
      </c>
      <c r="Y5982" s="2">
        <v>40</v>
      </c>
      <c r="Z5982" s="2">
        <v>51.9</v>
      </c>
      <c r="AB5982" s="2">
        <v>2</v>
      </c>
      <c r="AE5982" s="2">
        <v>77</v>
      </c>
      <c r="AF5982" s="2">
        <v>40</v>
      </c>
      <c r="AG5982" s="2">
        <v>51.9</v>
      </c>
      <c r="AH5982" s="2">
        <v>40</v>
      </c>
      <c r="AI5982" s="2">
        <v>51.9</v>
      </c>
      <c r="AJ5982" s="2">
        <v>51.9</v>
      </c>
      <c r="AK5982" s="2">
        <v>23</v>
      </c>
      <c r="AL5982" s="2">
        <v>29.9</v>
      </c>
      <c r="AM5982" s="2">
        <v>14</v>
      </c>
      <c r="AN5982" s="2">
        <v>18.2</v>
      </c>
      <c r="AQ5982" s="2">
        <v>29</v>
      </c>
      <c r="AR5982" s="2">
        <v>37.700000000000003</v>
      </c>
      <c r="AS5982" s="2">
        <v>11</v>
      </c>
      <c r="AT5982" s="2">
        <v>14.3</v>
      </c>
      <c r="AW5982" s="2">
        <v>37</v>
      </c>
      <c r="AX5982" s="2">
        <v>48.1</v>
      </c>
      <c r="AZ5982" s="2">
        <v>2</v>
      </c>
    </row>
    <row r="5983" spans="1:53" ht="12.75" customHeight="1" x14ac:dyDescent="0.2">
      <c r="A5983">
        <v>3</v>
      </c>
      <c r="B5983" s="2">
        <v>2962</v>
      </c>
      <c r="C5983" s="17">
        <v>3.03</v>
      </c>
      <c r="D5983" s="2">
        <v>2.74</v>
      </c>
      <c r="G5983" s="17">
        <v>31</v>
      </c>
      <c r="H5983" s="2">
        <v>22</v>
      </c>
      <c r="I5983" s="2">
        <v>71</v>
      </c>
      <c r="J5983" s="2">
        <v>22</v>
      </c>
      <c r="K5983" s="2">
        <v>71</v>
      </c>
      <c r="L5983" s="2">
        <v>71</v>
      </c>
      <c r="M5983" s="2">
        <v>1</v>
      </c>
      <c r="N5983" s="2">
        <v>3.2</v>
      </c>
      <c r="O5983" s="2">
        <v>8</v>
      </c>
      <c r="P5983" s="2">
        <v>25.8</v>
      </c>
      <c r="S5983" s="2">
        <v>11</v>
      </c>
      <c r="T5983" s="2">
        <v>35.5</v>
      </c>
      <c r="U5983" s="2">
        <v>11</v>
      </c>
      <c r="V5983" s="2">
        <v>35.5</v>
      </c>
      <c r="Y5983" s="2">
        <v>9</v>
      </c>
      <c r="Z5983" s="2">
        <v>29</v>
      </c>
      <c r="AE5983" s="2">
        <v>31</v>
      </c>
      <c r="AF5983" s="2">
        <v>20</v>
      </c>
      <c r="AG5983" s="2">
        <v>64.5</v>
      </c>
      <c r="AH5983" s="2">
        <v>20</v>
      </c>
      <c r="AI5983" s="2">
        <v>64.5</v>
      </c>
      <c r="AJ5983" s="2">
        <v>64.5</v>
      </c>
      <c r="AK5983" s="2">
        <v>2</v>
      </c>
      <c r="AL5983" s="2">
        <v>6.5</v>
      </c>
      <c r="AM5983" s="2">
        <v>9</v>
      </c>
      <c r="AN5983" s="2">
        <v>29</v>
      </c>
      <c r="AQ5983" s="2">
        <v>15</v>
      </c>
      <c r="AR5983" s="2">
        <v>48.4</v>
      </c>
      <c r="AS5983" s="2">
        <v>5</v>
      </c>
      <c r="AT5983" s="2">
        <v>16.100000000000001</v>
      </c>
      <c r="AW5983" s="2">
        <v>11</v>
      </c>
      <c r="AX5983" s="2">
        <v>35.5</v>
      </c>
    </row>
    <row r="5984" spans="1:53" ht="12.75" customHeight="1" x14ac:dyDescent="0.2">
      <c r="A5984">
        <v>3</v>
      </c>
      <c r="B5984" s="2">
        <v>2964</v>
      </c>
      <c r="C5984" s="17">
        <v>3.37</v>
      </c>
      <c r="D5984" s="2">
        <v>3.09</v>
      </c>
      <c r="G5984" s="17">
        <v>78</v>
      </c>
      <c r="H5984" s="2">
        <v>67</v>
      </c>
      <c r="I5984" s="2">
        <v>85.9</v>
      </c>
      <c r="J5984" s="2">
        <v>67</v>
      </c>
      <c r="K5984" s="2">
        <v>85.9</v>
      </c>
      <c r="L5984" s="2">
        <v>85.9</v>
      </c>
      <c r="M5984" s="2">
        <v>6</v>
      </c>
      <c r="N5984" s="2">
        <v>7.7</v>
      </c>
      <c r="O5984" s="2">
        <v>5</v>
      </c>
      <c r="P5984" s="2">
        <v>6.4</v>
      </c>
      <c r="S5984" s="2">
        <v>21</v>
      </c>
      <c r="T5984" s="2">
        <v>26.9</v>
      </c>
      <c r="U5984" s="2">
        <v>46</v>
      </c>
      <c r="V5984" s="2">
        <v>59</v>
      </c>
      <c r="Y5984" s="2">
        <v>11</v>
      </c>
      <c r="Z5984" s="2">
        <v>14.1</v>
      </c>
      <c r="AE5984" s="2">
        <v>78</v>
      </c>
      <c r="AF5984" s="2">
        <v>63</v>
      </c>
      <c r="AG5984" s="2">
        <v>80.8</v>
      </c>
      <c r="AH5984" s="2">
        <v>63</v>
      </c>
      <c r="AI5984" s="2">
        <v>80.8</v>
      </c>
      <c r="AJ5984" s="2">
        <v>80.8</v>
      </c>
      <c r="AK5984" s="2">
        <v>7</v>
      </c>
      <c r="AL5984" s="2">
        <v>9</v>
      </c>
      <c r="AM5984" s="2">
        <v>8</v>
      </c>
      <c r="AN5984" s="2">
        <v>10.3</v>
      </c>
      <c r="AO5984" s="2">
        <v>1</v>
      </c>
      <c r="AP5984" s="2">
        <v>1.3</v>
      </c>
      <c r="AQ5984" s="2">
        <v>30</v>
      </c>
      <c r="AR5984" s="2">
        <v>38.5</v>
      </c>
      <c r="AS5984" s="2">
        <v>32</v>
      </c>
      <c r="AT5984" s="2">
        <v>41</v>
      </c>
      <c r="AW5984" s="2">
        <v>15</v>
      </c>
      <c r="AX5984" s="2">
        <v>19.2</v>
      </c>
    </row>
    <row r="5985" spans="1:53" ht="12.75" customHeight="1" x14ac:dyDescent="0.2">
      <c r="A5985">
        <v>3</v>
      </c>
      <c r="B5985" s="2">
        <v>2966</v>
      </c>
      <c r="C5985" s="17">
        <v>2.83</v>
      </c>
      <c r="D5985" s="2">
        <v>2.57</v>
      </c>
      <c r="G5985" s="17">
        <v>88</v>
      </c>
      <c r="H5985" s="2">
        <v>61</v>
      </c>
      <c r="I5985" s="2">
        <v>69.3</v>
      </c>
      <c r="J5985" s="2">
        <v>61</v>
      </c>
      <c r="K5985" s="2">
        <v>69.3</v>
      </c>
      <c r="L5985" s="2">
        <v>69.3</v>
      </c>
      <c r="M5985" s="2">
        <v>14</v>
      </c>
      <c r="N5985" s="2">
        <v>15.9</v>
      </c>
      <c r="O5985" s="2">
        <v>13</v>
      </c>
      <c r="P5985" s="2">
        <v>14.8</v>
      </c>
      <c r="S5985" s="2">
        <v>35</v>
      </c>
      <c r="T5985" s="2">
        <v>39.799999999999997</v>
      </c>
      <c r="U5985" s="2">
        <v>26</v>
      </c>
      <c r="V5985" s="2">
        <v>29.5</v>
      </c>
      <c r="Y5985" s="2">
        <v>27</v>
      </c>
      <c r="Z5985" s="2">
        <v>30.7</v>
      </c>
      <c r="AE5985" s="2">
        <v>88</v>
      </c>
      <c r="AF5985" s="2">
        <v>50</v>
      </c>
      <c r="AG5985" s="2">
        <v>56.8</v>
      </c>
      <c r="AH5985" s="2">
        <v>50</v>
      </c>
      <c r="AI5985" s="2">
        <v>56.8</v>
      </c>
      <c r="AJ5985" s="2">
        <v>56.8</v>
      </c>
      <c r="AK5985" s="2">
        <v>16</v>
      </c>
      <c r="AL5985" s="2">
        <v>18.2</v>
      </c>
      <c r="AM5985" s="2">
        <v>22</v>
      </c>
      <c r="AN5985" s="2">
        <v>25</v>
      </c>
      <c r="AQ5985" s="2">
        <v>34</v>
      </c>
      <c r="AR5985" s="2">
        <v>38.6</v>
      </c>
      <c r="AS5985" s="2">
        <v>16</v>
      </c>
      <c r="AT5985" s="2">
        <v>18.2</v>
      </c>
      <c r="AW5985" s="2">
        <v>38</v>
      </c>
      <c r="AX5985" s="2">
        <v>43.2</v>
      </c>
    </row>
    <row r="5986" spans="1:53" ht="12.75" customHeight="1" x14ac:dyDescent="0.2">
      <c r="A5986">
        <v>3</v>
      </c>
      <c r="B5986" s="2">
        <v>2967</v>
      </c>
      <c r="C5986" s="17">
        <v>1.75</v>
      </c>
      <c r="D5986" s="2">
        <v>1.84</v>
      </c>
      <c r="G5986" s="17">
        <v>105</v>
      </c>
      <c r="H5986" s="2">
        <v>25</v>
      </c>
      <c r="I5986" s="2">
        <v>23.8</v>
      </c>
      <c r="J5986" s="2">
        <v>25</v>
      </c>
      <c r="K5986" s="2">
        <v>23.8</v>
      </c>
      <c r="L5986" s="2">
        <v>23.8</v>
      </c>
      <c r="M5986" s="2">
        <v>59</v>
      </c>
      <c r="N5986" s="2">
        <v>56.2</v>
      </c>
      <c r="O5986" s="2">
        <v>21</v>
      </c>
      <c r="P5986" s="2">
        <v>20</v>
      </c>
      <c r="S5986" s="2">
        <v>17</v>
      </c>
      <c r="T5986" s="2">
        <v>16.2</v>
      </c>
      <c r="U5986" s="2">
        <v>8</v>
      </c>
      <c r="V5986" s="2">
        <v>7.6</v>
      </c>
      <c r="Y5986" s="2">
        <v>80</v>
      </c>
      <c r="Z5986" s="2">
        <v>76.2</v>
      </c>
      <c r="AB5986" s="2">
        <v>2</v>
      </c>
      <c r="AE5986" s="2">
        <v>106</v>
      </c>
      <c r="AF5986" s="2">
        <v>22</v>
      </c>
      <c r="AG5986" s="2">
        <v>20.8</v>
      </c>
      <c r="AH5986" s="2">
        <v>22</v>
      </c>
      <c r="AI5986" s="2">
        <v>20.8</v>
      </c>
      <c r="AJ5986" s="2">
        <v>20.8</v>
      </c>
      <c r="AK5986" s="2">
        <v>46</v>
      </c>
      <c r="AL5986" s="2">
        <v>43.4</v>
      </c>
      <c r="AM5986" s="2">
        <v>38</v>
      </c>
      <c r="AN5986" s="2">
        <v>35.799999999999997</v>
      </c>
      <c r="AQ5986" s="2">
        <v>15</v>
      </c>
      <c r="AR5986" s="2">
        <v>14.2</v>
      </c>
      <c r="AS5986" s="2">
        <v>7</v>
      </c>
      <c r="AT5986" s="2">
        <v>6.6</v>
      </c>
      <c r="AW5986" s="2">
        <v>84</v>
      </c>
      <c r="AX5986" s="2">
        <v>79.2</v>
      </c>
      <c r="AZ5986" s="2">
        <v>1</v>
      </c>
    </row>
    <row r="5987" spans="1:53" ht="12.75" customHeight="1" x14ac:dyDescent="0.2">
      <c r="A5987">
        <v>3</v>
      </c>
      <c r="B5987" s="2">
        <v>2969</v>
      </c>
      <c r="C5987" s="17">
        <v>3.11</v>
      </c>
      <c r="D5987" s="2">
        <v>2.67</v>
      </c>
      <c r="G5987" s="17">
        <v>63</v>
      </c>
      <c r="H5987" s="2">
        <v>51</v>
      </c>
      <c r="I5987" s="2">
        <v>81</v>
      </c>
      <c r="J5987" s="2">
        <v>51</v>
      </c>
      <c r="K5987" s="2">
        <v>81</v>
      </c>
      <c r="L5987" s="2">
        <v>81</v>
      </c>
      <c r="M5987" s="2">
        <v>11</v>
      </c>
      <c r="N5987" s="2">
        <v>17.5</v>
      </c>
      <c r="O5987" s="2">
        <v>1</v>
      </c>
      <c r="P5987" s="2">
        <v>1.6</v>
      </c>
      <c r="S5987" s="2">
        <v>21</v>
      </c>
      <c r="T5987" s="2">
        <v>33.299999999999997</v>
      </c>
      <c r="U5987" s="2">
        <v>30</v>
      </c>
      <c r="V5987" s="2">
        <v>47.6</v>
      </c>
      <c r="Y5987" s="2">
        <v>12</v>
      </c>
      <c r="Z5987" s="2">
        <v>19</v>
      </c>
      <c r="AE5987" s="2">
        <v>63</v>
      </c>
      <c r="AF5987" s="2">
        <v>39</v>
      </c>
      <c r="AG5987" s="2">
        <v>61.9</v>
      </c>
      <c r="AH5987" s="2">
        <v>39</v>
      </c>
      <c r="AI5987" s="2">
        <v>61.9</v>
      </c>
      <c r="AJ5987" s="2">
        <v>61.9</v>
      </c>
      <c r="AK5987" s="2">
        <v>10</v>
      </c>
      <c r="AL5987" s="2">
        <v>15.9</v>
      </c>
      <c r="AM5987" s="2">
        <v>14</v>
      </c>
      <c r="AN5987" s="2">
        <v>22.2</v>
      </c>
      <c r="AO5987" s="2">
        <v>1</v>
      </c>
      <c r="AP5987" s="2">
        <v>1.6</v>
      </c>
      <c r="AQ5987" s="2">
        <v>22</v>
      </c>
      <c r="AR5987" s="2">
        <v>34.9</v>
      </c>
      <c r="AS5987" s="2">
        <v>16</v>
      </c>
      <c r="AT5987" s="2">
        <v>25.4</v>
      </c>
      <c r="AW5987" s="2">
        <v>24</v>
      </c>
      <c r="AX5987" s="2">
        <v>38.1</v>
      </c>
    </row>
    <row r="5988" spans="1:53" ht="12.75" customHeight="1" x14ac:dyDescent="0.2">
      <c r="A5988">
        <v>3</v>
      </c>
      <c r="B5988" s="2">
        <v>2970</v>
      </c>
      <c r="C5988" s="17">
        <v>2.39</v>
      </c>
      <c r="D5988" s="2">
        <v>1.93</v>
      </c>
      <c r="G5988" s="17">
        <v>44</v>
      </c>
      <c r="H5988" s="2">
        <v>22</v>
      </c>
      <c r="I5988" s="2">
        <v>50</v>
      </c>
      <c r="J5988" s="2">
        <v>22</v>
      </c>
      <c r="K5988" s="2">
        <v>50</v>
      </c>
      <c r="L5988" s="2">
        <v>50</v>
      </c>
      <c r="M5988" s="2">
        <v>12</v>
      </c>
      <c r="N5988" s="2">
        <v>27.3</v>
      </c>
      <c r="O5988" s="2">
        <v>10</v>
      </c>
      <c r="P5988" s="2">
        <v>22.7</v>
      </c>
      <c r="S5988" s="2">
        <v>15</v>
      </c>
      <c r="T5988" s="2">
        <v>34.1</v>
      </c>
      <c r="U5988" s="2">
        <v>7</v>
      </c>
      <c r="V5988" s="2">
        <v>15.9</v>
      </c>
      <c r="Y5988" s="2">
        <v>22</v>
      </c>
      <c r="Z5988" s="2">
        <v>50</v>
      </c>
      <c r="AE5988" s="2">
        <v>44</v>
      </c>
      <c r="AF5988" s="2">
        <v>15</v>
      </c>
      <c r="AG5988" s="2">
        <v>34.1</v>
      </c>
      <c r="AH5988" s="2">
        <v>15</v>
      </c>
      <c r="AI5988" s="2">
        <v>34.1</v>
      </c>
      <c r="AJ5988" s="2">
        <v>34.1</v>
      </c>
      <c r="AK5988" s="2">
        <v>20</v>
      </c>
      <c r="AL5988" s="2">
        <v>45.5</v>
      </c>
      <c r="AM5988" s="2">
        <v>9</v>
      </c>
      <c r="AN5988" s="2">
        <v>20.5</v>
      </c>
      <c r="AQ5988" s="2">
        <v>13</v>
      </c>
      <c r="AR5988" s="2">
        <v>29.5</v>
      </c>
      <c r="AS5988" s="2">
        <v>2</v>
      </c>
      <c r="AT5988" s="2">
        <v>4.5</v>
      </c>
      <c r="AW5988" s="2">
        <v>29</v>
      </c>
      <c r="AX5988" s="2">
        <v>65.900000000000006</v>
      </c>
    </row>
    <row r="5989" spans="1:53" ht="12.75" customHeight="1" x14ac:dyDescent="0.2">
      <c r="A5989">
        <v>3</v>
      </c>
      <c r="B5989" s="2">
        <v>2971</v>
      </c>
      <c r="C5989" s="17">
        <v>2.94</v>
      </c>
      <c r="D5989" s="2">
        <v>2.83</v>
      </c>
      <c r="G5989" s="17">
        <v>77</v>
      </c>
      <c r="H5989" s="2">
        <v>56</v>
      </c>
      <c r="I5989" s="2">
        <v>72.7</v>
      </c>
      <c r="J5989" s="2">
        <v>56</v>
      </c>
      <c r="K5989" s="2">
        <v>72.7</v>
      </c>
      <c r="L5989" s="2">
        <v>72.7</v>
      </c>
      <c r="M5989" s="2">
        <v>11</v>
      </c>
      <c r="N5989" s="2">
        <v>14.3</v>
      </c>
      <c r="O5989" s="2">
        <v>10</v>
      </c>
      <c r="P5989" s="2">
        <v>13</v>
      </c>
      <c r="S5989" s="2">
        <v>29</v>
      </c>
      <c r="T5989" s="2">
        <v>37.700000000000003</v>
      </c>
      <c r="U5989" s="2">
        <v>27</v>
      </c>
      <c r="V5989" s="2">
        <v>35.1</v>
      </c>
      <c r="Y5989" s="2">
        <v>21</v>
      </c>
      <c r="Z5989" s="2">
        <v>27.3</v>
      </c>
      <c r="AE5989" s="2">
        <v>77</v>
      </c>
      <c r="AF5989" s="2">
        <v>54</v>
      </c>
      <c r="AG5989" s="2">
        <v>70.099999999999994</v>
      </c>
      <c r="AH5989" s="2">
        <v>54</v>
      </c>
      <c r="AI5989" s="2">
        <v>70.099999999999994</v>
      </c>
      <c r="AJ5989" s="2">
        <v>70.099999999999994</v>
      </c>
      <c r="AK5989" s="2">
        <v>7</v>
      </c>
      <c r="AL5989" s="2">
        <v>9.1</v>
      </c>
      <c r="AM5989" s="2">
        <v>16</v>
      </c>
      <c r="AN5989" s="2">
        <v>20.8</v>
      </c>
      <c r="AQ5989" s="2">
        <v>37</v>
      </c>
      <c r="AR5989" s="2">
        <v>48.1</v>
      </c>
      <c r="AS5989" s="2">
        <v>17</v>
      </c>
      <c r="AT5989" s="2">
        <v>22.1</v>
      </c>
      <c r="AW5989" s="2">
        <v>23</v>
      </c>
      <c r="AX5989" s="2">
        <v>29.9</v>
      </c>
    </row>
    <row r="5990" spans="1:53" ht="12.75" customHeight="1" x14ac:dyDescent="0.2">
      <c r="A5990">
        <v>3</v>
      </c>
      <c r="B5990" s="2">
        <v>2975</v>
      </c>
      <c r="C5990" s="17">
        <v>2.91</v>
      </c>
      <c r="D5990" s="2">
        <v>2.72</v>
      </c>
      <c r="G5990" s="17">
        <v>58</v>
      </c>
      <c r="H5990" s="2">
        <v>44</v>
      </c>
      <c r="I5990" s="2">
        <v>75.900000000000006</v>
      </c>
      <c r="J5990" s="2">
        <v>44</v>
      </c>
      <c r="K5990" s="2">
        <v>75.900000000000006</v>
      </c>
      <c r="L5990" s="2">
        <v>75.900000000000006</v>
      </c>
      <c r="M5990" s="2">
        <v>8</v>
      </c>
      <c r="N5990" s="2">
        <v>13.8</v>
      </c>
      <c r="O5990" s="2">
        <v>6</v>
      </c>
      <c r="P5990" s="2">
        <v>10.3</v>
      </c>
      <c r="Q5990" s="2">
        <v>1</v>
      </c>
      <c r="R5990" s="2">
        <v>1.7</v>
      </c>
      <c r="S5990" s="2">
        <v>23</v>
      </c>
      <c r="T5990" s="2">
        <v>39.700000000000003</v>
      </c>
      <c r="U5990" s="2">
        <v>20</v>
      </c>
      <c r="V5990" s="2">
        <v>34.5</v>
      </c>
      <c r="Y5990" s="2">
        <v>14</v>
      </c>
      <c r="Z5990" s="2">
        <v>24.1</v>
      </c>
      <c r="AE5990" s="2">
        <v>58</v>
      </c>
      <c r="AF5990" s="2">
        <v>36</v>
      </c>
      <c r="AG5990" s="2">
        <v>62.1</v>
      </c>
      <c r="AH5990" s="2">
        <v>36</v>
      </c>
      <c r="AI5990" s="2">
        <v>62.1</v>
      </c>
      <c r="AJ5990" s="2">
        <v>62.1</v>
      </c>
      <c r="AK5990" s="2">
        <v>8</v>
      </c>
      <c r="AL5990" s="2">
        <v>13.8</v>
      </c>
      <c r="AM5990" s="2">
        <v>14</v>
      </c>
      <c r="AN5990" s="2">
        <v>24.1</v>
      </c>
      <c r="AO5990" s="2">
        <v>1</v>
      </c>
      <c r="AP5990" s="2">
        <v>1.7</v>
      </c>
      <c r="AQ5990" s="2">
        <v>18</v>
      </c>
      <c r="AR5990" s="2">
        <v>31</v>
      </c>
      <c r="AS5990" s="2">
        <v>17</v>
      </c>
      <c r="AT5990" s="2">
        <v>29.3</v>
      </c>
      <c r="AW5990" s="2">
        <v>22</v>
      </c>
      <c r="AX5990" s="2">
        <v>37.9</v>
      </c>
    </row>
    <row r="5991" spans="1:53" ht="12.75" customHeight="1" x14ac:dyDescent="0.2">
      <c r="A5991">
        <v>3</v>
      </c>
      <c r="B5991" s="2">
        <v>2976</v>
      </c>
      <c r="C5991" s="17">
        <v>2.83</v>
      </c>
      <c r="D5991" s="2">
        <v>2.64</v>
      </c>
      <c r="G5991" s="17">
        <v>47</v>
      </c>
      <c r="H5991" s="2">
        <v>34</v>
      </c>
      <c r="I5991" s="2">
        <v>72.3</v>
      </c>
      <c r="J5991" s="2">
        <v>34</v>
      </c>
      <c r="K5991" s="2">
        <v>72.3</v>
      </c>
      <c r="L5991" s="2">
        <v>72.3</v>
      </c>
      <c r="M5991" s="2">
        <v>8</v>
      </c>
      <c r="N5991" s="2">
        <v>17</v>
      </c>
      <c r="O5991" s="2">
        <v>5</v>
      </c>
      <c r="P5991" s="2">
        <v>10.6</v>
      </c>
      <c r="S5991" s="2">
        <v>21</v>
      </c>
      <c r="T5991" s="2">
        <v>44.7</v>
      </c>
      <c r="U5991" s="2">
        <v>13</v>
      </c>
      <c r="V5991" s="2">
        <v>27.7</v>
      </c>
      <c r="Y5991" s="2">
        <v>13</v>
      </c>
      <c r="Z5991" s="2">
        <v>27.7</v>
      </c>
      <c r="AB5991" s="2">
        <v>1</v>
      </c>
      <c r="AE5991" s="2">
        <v>47</v>
      </c>
      <c r="AF5991" s="2">
        <v>34</v>
      </c>
      <c r="AG5991" s="2">
        <v>72.3</v>
      </c>
      <c r="AH5991" s="2">
        <v>34</v>
      </c>
      <c r="AI5991" s="2">
        <v>72.3</v>
      </c>
      <c r="AJ5991" s="2">
        <v>72.3</v>
      </c>
      <c r="AK5991" s="2">
        <v>8</v>
      </c>
      <c r="AL5991" s="2">
        <v>17</v>
      </c>
      <c r="AM5991" s="2">
        <v>5</v>
      </c>
      <c r="AN5991" s="2">
        <v>10.6</v>
      </c>
      <c r="AO5991" s="2">
        <v>1</v>
      </c>
      <c r="AP5991" s="2">
        <v>2.1</v>
      </c>
      <c r="AQ5991" s="2">
        <v>26</v>
      </c>
      <c r="AR5991" s="2">
        <v>55.3</v>
      </c>
      <c r="AS5991" s="2">
        <v>7</v>
      </c>
      <c r="AT5991" s="2">
        <v>14.9</v>
      </c>
      <c r="AW5991" s="2">
        <v>13</v>
      </c>
      <c r="AX5991" s="2">
        <v>27.7</v>
      </c>
      <c r="AZ5991" s="2">
        <v>1</v>
      </c>
    </row>
    <row r="5992" spans="1:53" ht="12.75" customHeight="1" x14ac:dyDescent="0.2">
      <c r="A5992">
        <v>3</v>
      </c>
      <c r="B5992" s="2">
        <v>2977</v>
      </c>
      <c r="C5992" s="17">
        <v>3.14</v>
      </c>
      <c r="D5992" s="2">
        <v>3.05</v>
      </c>
      <c r="G5992" s="17">
        <v>22</v>
      </c>
      <c r="H5992" s="2">
        <v>15</v>
      </c>
      <c r="I5992" s="2">
        <v>68.2</v>
      </c>
      <c r="J5992" s="2">
        <v>15</v>
      </c>
      <c r="K5992" s="2">
        <v>68.2</v>
      </c>
      <c r="L5992" s="2">
        <v>68.2</v>
      </c>
      <c r="M5992" s="2">
        <v>2</v>
      </c>
      <c r="N5992" s="2">
        <v>9.1</v>
      </c>
      <c r="O5992" s="2">
        <v>5</v>
      </c>
      <c r="P5992" s="2">
        <v>22.7</v>
      </c>
      <c r="S5992" s="2">
        <v>3</v>
      </c>
      <c r="T5992" s="2">
        <v>13.6</v>
      </c>
      <c r="U5992" s="2">
        <v>12</v>
      </c>
      <c r="V5992" s="2">
        <v>54.5</v>
      </c>
      <c r="Y5992" s="2">
        <v>7</v>
      </c>
      <c r="Z5992" s="2">
        <v>31.8</v>
      </c>
      <c r="AB5992" s="2">
        <v>8</v>
      </c>
      <c r="AE5992" s="2">
        <v>22</v>
      </c>
      <c r="AF5992" s="2">
        <v>18</v>
      </c>
      <c r="AG5992" s="2">
        <v>81.8</v>
      </c>
      <c r="AH5992" s="2">
        <v>18</v>
      </c>
      <c r="AI5992" s="2">
        <v>81.8</v>
      </c>
      <c r="AJ5992" s="2">
        <v>81.8</v>
      </c>
      <c r="AM5992" s="2">
        <v>4</v>
      </c>
      <c r="AN5992" s="2">
        <v>18.2</v>
      </c>
      <c r="AQ5992" s="2">
        <v>13</v>
      </c>
      <c r="AR5992" s="2">
        <v>59.1</v>
      </c>
      <c r="AS5992" s="2">
        <v>5</v>
      </c>
      <c r="AT5992" s="2">
        <v>22.7</v>
      </c>
      <c r="AW5992" s="2">
        <v>4</v>
      </c>
      <c r="AX5992" s="2">
        <v>18.2</v>
      </c>
      <c r="AZ5992" s="2">
        <v>8</v>
      </c>
    </row>
    <row r="5993" spans="1:53" ht="12.75" customHeight="1" x14ac:dyDescent="0.2">
      <c r="A5993">
        <v>3</v>
      </c>
      <c r="B5993" s="2">
        <v>2980</v>
      </c>
      <c r="C5993" s="17">
        <v>2.91</v>
      </c>
      <c r="D5993" s="2">
        <v>2.4500000000000002</v>
      </c>
      <c r="G5993" s="17">
        <v>64</v>
      </c>
      <c r="H5993" s="2">
        <v>40</v>
      </c>
      <c r="I5993" s="2">
        <v>62.5</v>
      </c>
      <c r="J5993" s="2">
        <v>40</v>
      </c>
      <c r="K5993" s="2">
        <v>62.5</v>
      </c>
      <c r="L5993" s="2">
        <v>62.5</v>
      </c>
      <c r="M5993" s="2">
        <v>4</v>
      </c>
      <c r="N5993" s="2">
        <v>6.3</v>
      </c>
      <c r="O5993" s="2">
        <v>20</v>
      </c>
      <c r="P5993" s="2">
        <v>31.3</v>
      </c>
      <c r="S5993" s="2">
        <v>18</v>
      </c>
      <c r="T5993" s="2">
        <v>28.1</v>
      </c>
      <c r="U5993" s="2">
        <v>22</v>
      </c>
      <c r="V5993" s="2">
        <v>34.4</v>
      </c>
      <c r="Y5993" s="2">
        <v>24</v>
      </c>
      <c r="Z5993" s="2">
        <v>37.5</v>
      </c>
      <c r="AE5993" s="2">
        <v>64</v>
      </c>
      <c r="AF5993" s="2">
        <v>34</v>
      </c>
      <c r="AG5993" s="2">
        <v>53.1</v>
      </c>
      <c r="AH5993" s="2">
        <v>34</v>
      </c>
      <c r="AI5993" s="2">
        <v>53.1</v>
      </c>
      <c r="AJ5993" s="2">
        <v>53.1</v>
      </c>
      <c r="AK5993" s="2">
        <v>12</v>
      </c>
      <c r="AL5993" s="2">
        <v>18.8</v>
      </c>
      <c r="AM5993" s="2">
        <v>18</v>
      </c>
      <c r="AN5993" s="2">
        <v>28.1</v>
      </c>
      <c r="AQ5993" s="2">
        <v>27</v>
      </c>
      <c r="AR5993" s="2">
        <v>42.2</v>
      </c>
      <c r="AS5993" s="2">
        <v>7</v>
      </c>
      <c r="AT5993" s="2">
        <v>10.9</v>
      </c>
      <c r="AW5993" s="2">
        <v>30</v>
      </c>
      <c r="AX5993" s="2">
        <v>46.9</v>
      </c>
    </row>
    <row r="5994" spans="1:53" ht="12.75" customHeight="1" x14ac:dyDescent="0.2">
      <c r="A5994">
        <v>3</v>
      </c>
      <c r="B5994" s="2">
        <v>2981</v>
      </c>
      <c r="C5994" s="17">
        <v>3.72</v>
      </c>
      <c r="D5994" s="2">
        <v>3.4</v>
      </c>
      <c r="G5994" s="17">
        <v>108</v>
      </c>
      <c r="H5994" s="2">
        <v>106</v>
      </c>
      <c r="I5994" s="2">
        <v>97.2</v>
      </c>
      <c r="J5994" s="2">
        <v>106</v>
      </c>
      <c r="K5994" s="2">
        <v>97.2</v>
      </c>
      <c r="L5994" s="2">
        <v>98.1</v>
      </c>
      <c r="M5994" s="2">
        <v>2</v>
      </c>
      <c r="N5994" s="2">
        <v>1.8</v>
      </c>
      <c r="S5994" s="2">
        <v>20</v>
      </c>
      <c r="T5994" s="2">
        <v>18.3</v>
      </c>
      <c r="U5994" s="2">
        <v>86</v>
      </c>
      <c r="V5994" s="2">
        <v>78.900000000000006</v>
      </c>
      <c r="W5994" s="2">
        <v>1</v>
      </c>
      <c r="X5994" s="2">
        <v>0.9</v>
      </c>
      <c r="Y5994" s="2">
        <v>3</v>
      </c>
      <c r="Z5994" s="2">
        <v>2.8</v>
      </c>
      <c r="AE5994" s="2">
        <v>108</v>
      </c>
      <c r="AF5994" s="2">
        <v>101</v>
      </c>
      <c r="AG5994" s="2">
        <v>92.7</v>
      </c>
      <c r="AH5994" s="2">
        <v>101</v>
      </c>
      <c r="AI5994" s="2">
        <v>92.7</v>
      </c>
      <c r="AJ5994" s="2">
        <v>93.5</v>
      </c>
      <c r="AK5994" s="2">
        <v>2</v>
      </c>
      <c r="AL5994" s="2">
        <v>1.8</v>
      </c>
      <c r="AM5994" s="2">
        <v>5</v>
      </c>
      <c r="AN5994" s="2">
        <v>4.5999999999999996</v>
      </c>
      <c r="AQ5994" s="2">
        <v>45</v>
      </c>
      <c r="AR5994" s="2">
        <v>41.3</v>
      </c>
      <c r="AS5994" s="2">
        <v>56</v>
      </c>
      <c r="AT5994" s="2">
        <v>51.4</v>
      </c>
      <c r="AU5994" s="2">
        <v>1</v>
      </c>
      <c r="AV5994" s="2">
        <v>0.9</v>
      </c>
      <c r="AW5994" s="2">
        <v>8</v>
      </c>
      <c r="AX5994" s="2">
        <v>7.3</v>
      </c>
    </row>
    <row r="5995" spans="1:53" ht="12.75" customHeight="1" x14ac:dyDescent="0.2">
      <c r="A5995">
        <v>3</v>
      </c>
      <c r="B5995" s="2">
        <v>2982</v>
      </c>
      <c r="C5995" s="17">
        <v>2.41</v>
      </c>
      <c r="D5995" s="2">
        <v>2.5099999999999998</v>
      </c>
      <c r="G5995" s="17">
        <v>88</v>
      </c>
      <c r="H5995" s="2">
        <v>42</v>
      </c>
      <c r="I5995" s="2">
        <v>47.7</v>
      </c>
      <c r="J5995" s="2">
        <v>42</v>
      </c>
      <c r="K5995" s="2">
        <v>47.7</v>
      </c>
      <c r="L5995" s="2">
        <v>47.7</v>
      </c>
      <c r="M5995" s="2">
        <v>27</v>
      </c>
      <c r="N5995" s="2">
        <v>30.7</v>
      </c>
      <c r="O5995" s="2">
        <v>19</v>
      </c>
      <c r="P5995" s="2">
        <v>21.6</v>
      </c>
      <c r="S5995" s="2">
        <v>21</v>
      </c>
      <c r="T5995" s="2">
        <v>23.9</v>
      </c>
      <c r="U5995" s="2">
        <v>21</v>
      </c>
      <c r="V5995" s="2">
        <v>23.9</v>
      </c>
      <c r="Y5995" s="2">
        <v>46</v>
      </c>
      <c r="Z5995" s="2">
        <v>52.3</v>
      </c>
      <c r="AB5995" s="2">
        <v>3</v>
      </c>
      <c r="AE5995" s="2">
        <v>88</v>
      </c>
      <c r="AF5995" s="2">
        <v>45</v>
      </c>
      <c r="AG5995" s="2">
        <v>51.1</v>
      </c>
      <c r="AH5995" s="2">
        <v>45</v>
      </c>
      <c r="AI5995" s="2">
        <v>51.1</v>
      </c>
      <c r="AJ5995" s="2">
        <v>51.1</v>
      </c>
      <c r="AK5995" s="2">
        <v>23</v>
      </c>
      <c r="AL5995" s="2">
        <v>26.1</v>
      </c>
      <c r="AM5995" s="2">
        <v>20</v>
      </c>
      <c r="AN5995" s="2">
        <v>22.7</v>
      </c>
      <c r="AQ5995" s="2">
        <v>22</v>
      </c>
      <c r="AR5995" s="2">
        <v>25</v>
      </c>
      <c r="AS5995" s="2">
        <v>23</v>
      </c>
      <c r="AT5995" s="2">
        <v>26.1</v>
      </c>
      <c r="AW5995" s="2">
        <v>43</v>
      </c>
      <c r="AX5995" s="2">
        <v>48.9</v>
      </c>
      <c r="AZ5995" s="2">
        <v>3</v>
      </c>
    </row>
    <row r="5996" spans="1:53" ht="12.75" customHeight="1" x14ac:dyDescent="0.2">
      <c r="A5996">
        <v>3</v>
      </c>
      <c r="B5996" s="2">
        <v>2983</v>
      </c>
      <c r="C5996" s="17">
        <v>3.05</v>
      </c>
      <c r="D5996" s="2">
        <v>2.81</v>
      </c>
      <c r="G5996" s="17">
        <v>63</v>
      </c>
      <c r="H5996" s="2">
        <v>45</v>
      </c>
      <c r="I5996" s="2">
        <v>71.400000000000006</v>
      </c>
      <c r="J5996" s="2">
        <v>45</v>
      </c>
      <c r="K5996" s="2">
        <v>71.400000000000006</v>
      </c>
      <c r="L5996" s="2">
        <v>71.400000000000006</v>
      </c>
      <c r="M5996" s="2">
        <v>7</v>
      </c>
      <c r="N5996" s="2">
        <v>11.1</v>
      </c>
      <c r="O5996" s="2">
        <v>11</v>
      </c>
      <c r="P5996" s="2">
        <v>17.5</v>
      </c>
      <c r="S5996" s="2">
        <v>17</v>
      </c>
      <c r="T5996" s="2">
        <v>27</v>
      </c>
      <c r="U5996" s="2">
        <v>28</v>
      </c>
      <c r="V5996" s="2">
        <v>44.4</v>
      </c>
      <c r="Y5996" s="2">
        <v>18</v>
      </c>
      <c r="Z5996" s="2">
        <v>28.6</v>
      </c>
      <c r="AB5996" s="2">
        <v>1</v>
      </c>
      <c r="AC5996" s="2">
        <v>2</v>
      </c>
      <c r="AE5996" s="2">
        <v>63</v>
      </c>
      <c r="AF5996" s="2">
        <v>40</v>
      </c>
      <c r="AG5996" s="2">
        <v>63.5</v>
      </c>
      <c r="AH5996" s="2">
        <v>40</v>
      </c>
      <c r="AI5996" s="2">
        <v>63.5</v>
      </c>
      <c r="AJ5996" s="2">
        <v>63.5</v>
      </c>
      <c r="AK5996" s="2">
        <v>11</v>
      </c>
      <c r="AL5996" s="2">
        <v>17.5</v>
      </c>
      <c r="AM5996" s="2">
        <v>12</v>
      </c>
      <c r="AN5996" s="2">
        <v>19</v>
      </c>
      <c r="AQ5996" s="2">
        <v>18</v>
      </c>
      <c r="AR5996" s="2">
        <v>28.6</v>
      </c>
      <c r="AS5996" s="2">
        <v>22</v>
      </c>
      <c r="AT5996" s="2">
        <v>34.9</v>
      </c>
      <c r="AW5996" s="2">
        <v>23</v>
      </c>
      <c r="AX5996" s="2">
        <v>36.5</v>
      </c>
      <c r="AZ5996" s="2">
        <v>1</v>
      </c>
      <c r="BA5996" s="2">
        <v>2</v>
      </c>
    </row>
    <row r="5997" spans="1:53" ht="12.75" customHeight="1" x14ac:dyDescent="0.2">
      <c r="A5997">
        <v>3</v>
      </c>
      <c r="B5997" s="2">
        <v>2984</v>
      </c>
      <c r="C5997" s="17">
        <v>2.84</v>
      </c>
      <c r="D5997" s="2">
        <v>2.66</v>
      </c>
      <c r="G5997" s="17">
        <v>62</v>
      </c>
      <c r="H5997" s="2">
        <v>40</v>
      </c>
      <c r="I5997" s="2">
        <v>64.5</v>
      </c>
      <c r="J5997" s="2">
        <v>40</v>
      </c>
      <c r="K5997" s="2">
        <v>64.5</v>
      </c>
      <c r="L5997" s="2">
        <v>64.5</v>
      </c>
      <c r="M5997" s="2">
        <v>12</v>
      </c>
      <c r="N5997" s="2">
        <v>19.399999999999999</v>
      </c>
      <c r="O5997" s="2">
        <v>10</v>
      </c>
      <c r="P5997" s="2">
        <v>16.100000000000001</v>
      </c>
      <c r="S5997" s="2">
        <v>16</v>
      </c>
      <c r="T5997" s="2">
        <v>25.8</v>
      </c>
      <c r="U5997" s="2">
        <v>24</v>
      </c>
      <c r="V5997" s="2">
        <v>38.700000000000003</v>
      </c>
      <c r="Y5997" s="2">
        <v>22</v>
      </c>
      <c r="Z5997" s="2">
        <v>35.5</v>
      </c>
      <c r="AB5997" s="2">
        <v>4</v>
      </c>
      <c r="AC5997" s="2">
        <v>4</v>
      </c>
      <c r="AE5997" s="2">
        <v>62</v>
      </c>
      <c r="AF5997" s="2">
        <v>40</v>
      </c>
      <c r="AG5997" s="2">
        <v>64.5</v>
      </c>
      <c r="AH5997" s="2">
        <v>40</v>
      </c>
      <c r="AI5997" s="2">
        <v>64.5</v>
      </c>
      <c r="AJ5997" s="2">
        <v>64.5</v>
      </c>
      <c r="AK5997" s="2">
        <v>13</v>
      </c>
      <c r="AL5997" s="2">
        <v>21</v>
      </c>
      <c r="AM5997" s="2">
        <v>9</v>
      </c>
      <c r="AN5997" s="2">
        <v>14.5</v>
      </c>
      <c r="AO5997" s="2">
        <v>1</v>
      </c>
      <c r="AP5997" s="2">
        <v>1.6</v>
      </c>
      <c r="AQ5997" s="2">
        <v>22</v>
      </c>
      <c r="AR5997" s="2">
        <v>35.5</v>
      </c>
      <c r="AS5997" s="2">
        <v>17</v>
      </c>
      <c r="AT5997" s="2">
        <v>27.4</v>
      </c>
      <c r="AW5997" s="2">
        <v>22</v>
      </c>
      <c r="AX5997" s="2">
        <v>35.5</v>
      </c>
      <c r="AZ5997" s="2">
        <v>4</v>
      </c>
      <c r="BA5997" s="2">
        <v>4</v>
      </c>
    </row>
    <row r="5998" spans="1:53" ht="12.75" customHeight="1" x14ac:dyDescent="0.2">
      <c r="A5998">
        <v>3</v>
      </c>
      <c r="B5998" s="2">
        <v>2990</v>
      </c>
      <c r="C5998" s="17">
        <v>3.27</v>
      </c>
      <c r="D5998" s="2">
        <v>3.17</v>
      </c>
      <c r="G5998" s="17">
        <v>60</v>
      </c>
      <c r="H5998" s="2">
        <v>53</v>
      </c>
      <c r="I5998" s="2">
        <v>88.3</v>
      </c>
      <c r="J5998" s="2">
        <v>53</v>
      </c>
      <c r="K5998" s="2">
        <v>88.3</v>
      </c>
      <c r="L5998" s="2">
        <v>88.3</v>
      </c>
      <c r="M5998" s="2">
        <v>4</v>
      </c>
      <c r="N5998" s="2">
        <v>6.7</v>
      </c>
      <c r="O5998" s="2">
        <v>3</v>
      </c>
      <c r="P5998" s="2">
        <v>5</v>
      </c>
      <c r="S5998" s="2">
        <v>26</v>
      </c>
      <c r="T5998" s="2">
        <v>43.3</v>
      </c>
      <c r="U5998" s="2">
        <v>27</v>
      </c>
      <c r="V5998" s="2">
        <v>45</v>
      </c>
      <c r="Y5998" s="2">
        <v>7</v>
      </c>
      <c r="Z5998" s="2">
        <v>11.7</v>
      </c>
      <c r="AE5998" s="2">
        <v>60</v>
      </c>
      <c r="AF5998" s="2">
        <v>50</v>
      </c>
      <c r="AG5998" s="2">
        <v>83.3</v>
      </c>
      <c r="AH5998" s="2">
        <v>50</v>
      </c>
      <c r="AI5998" s="2">
        <v>83.3</v>
      </c>
      <c r="AJ5998" s="2">
        <v>83.3</v>
      </c>
      <c r="AK5998" s="2">
        <v>2</v>
      </c>
      <c r="AL5998" s="2">
        <v>3.3</v>
      </c>
      <c r="AM5998" s="2">
        <v>8</v>
      </c>
      <c r="AN5998" s="2">
        <v>13.3</v>
      </c>
      <c r="AQ5998" s="2">
        <v>28</v>
      </c>
      <c r="AR5998" s="2">
        <v>46.7</v>
      </c>
      <c r="AS5998" s="2">
        <v>22</v>
      </c>
      <c r="AT5998" s="2">
        <v>36.700000000000003</v>
      </c>
      <c r="AW5998" s="2">
        <v>10</v>
      </c>
      <c r="AX5998" s="2">
        <v>16.7</v>
      </c>
    </row>
    <row r="5999" spans="1:53" ht="12.75" customHeight="1" x14ac:dyDescent="0.2">
      <c r="A5999">
        <v>3</v>
      </c>
      <c r="B5999" s="2">
        <v>2992</v>
      </c>
      <c r="C5999" s="17">
        <v>3.34</v>
      </c>
      <c r="D5999" s="2">
        <v>3.12</v>
      </c>
      <c r="G5999" s="17">
        <v>58</v>
      </c>
      <c r="H5999" s="2">
        <v>47</v>
      </c>
      <c r="I5999" s="2">
        <v>81</v>
      </c>
      <c r="J5999" s="2">
        <v>47</v>
      </c>
      <c r="K5999" s="2">
        <v>81</v>
      </c>
      <c r="L5999" s="2">
        <v>81</v>
      </c>
      <c r="M5999" s="2">
        <v>6</v>
      </c>
      <c r="N5999" s="2">
        <v>10.3</v>
      </c>
      <c r="O5999" s="2">
        <v>5</v>
      </c>
      <c r="P5999" s="2">
        <v>8.6</v>
      </c>
      <c r="S5999" s="2">
        <v>10</v>
      </c>
      <c r="T5999" s="2">
        <v>17.2</v>
      </c>
      <c r="U5999" s="2">
        <v>37</v>
      </c>
      <c r="V5999" s="2">
        <v>63.8</v>
      </c>
      <c r="Y5999" s="2">
        <v>11</v>
      </c>
      <c r="Z5999" s="2">
        <v>19</v>
      </c>
      <c r="AE5999" s="2">
        <v>58</v>
      </c>
      <c r="AF5999" s="2">
        <v>46</v>
      </c>
      <c r="AG5999" s="2">
        <v>79.3</v>
      </c>
      <c r="AH5999" s="2">
        <v>46</v>
      </c>
      <c r="AI5999" s="2">
        <v>79.3</v>
      </c>
      <c r="AJ5999" s="2">
        <v>79.3</v>
      </c>
      <c r="AK5999" s="2">
        <v>6</v>
      </c>
      <c r="AL5999" s="2">
        <v>10.3</v>
      </c>
      <c r="AM5999" s="2">
        <v>6</v>
      </c>
      <c r="AN5999" s="2">
        <v>10.3</v>
      </c>
      <c r="AQ5999" s="2">
        <v>21</v>
      </c>
      <c r="AR5999" s="2">
        <v>36.200000000000003</v>
      </c>
      <c r="AS5999" s="2">
        <v>25</v>
      </c>
      <c r="AT5999" s="2">
        <v>43.1</v>
      </c>
      <c r="AW5999" s="2">
        <v>12</v>
      </c>
      <c r="AX5999" s="2">
        <v>20.7</v>
      </c>
    </row>
    <row r="6000" spans="1:53" ht="12.75" customHeight="1" x14ac:dyDescent="0.2">
      <c r="A6000">
        <v>3</v>
      </c>
      <c r="B6000" s="2">
        <v>2993</v>
      </c>
      <c r="C6000" s="17">
        <v>2.96</v>
      </c>
      <c r="D6000" s="2">
        <v>2.69</v>
      </c>
      <c r="G6000" s="17">
        <v>79</v>
      </c>
      <c r="H6000" s="2">
        <v>57</v>
      </c>
      <c r="I6000" s="2">
        <v>72.2</v>
      </c>
      <c r="J6000" s="2">
        <v>57</v>
      </c>
      <c r="K6000" s="2">
        <v>72.2</v>
      </c>
      <c r="L6000" s="2">
        <v>72.2</v>
      </c>
      <c r="M6000" s="2">
        <v>12</v>
      </c>
      <c r="N6000" s="2">
        <v>15.2</v>
      </c>
      <c r="O6000" s="2">
        <v>10</v>
      </c>
      <c r="P6000" s="2">
        <v>12.7</v>
      </c>
      <c r="Q6000" s="2">
        <v>1</v>
      </c>
      <c r="R6000" s="2">
        <v>1.3</v>
      </c>
      <c r="S6000" s="2">
        <v>22</v>
      </c>
      <c r="T6000" s="2">
        <v>27.8</v>
      </c>
      <c r="U6000" s="2">
        <v>34</v>
      </c>
      <c r="V6000" s="2">
        <v>43</v>
      </c>
      <c r="Y6000" s="2">
        <v>22</v>
      </c>
      <c r="Z6000" s="2">
        <v>27.8</v>
      </c>
      <c r="AB6000" s="2">
        <v>1</v>
      </c>
      <c r="AE6000" s="2">
        <v>78</v>
      </c>
      <c r="AF6000" s="2">
        <v>47</v>
      </c>
      <c r="AG6000" s="2">
        <v>60.3</v>
      </c>
      <c r="AH6000" s="2">
        <v>47</v>
      </c>
      <c r="AI6000" s="2">
        <v>60.3</v>
      </c>
      <c r="AJ6000" s="2">
        <v>60.3</v>
      </c>
      <c r="AK6000" s="2">
        <v>11</v>
      </c>
      <c r="AL6000" s="2">
        <v>14.1</v>
      </c>
      <c r="AM6000" s="2">
        <v>20</v>
      </c>
      <c r="AN6000" s="2">
        <v>25.6</v>
      </c>
      <c r="AO6000" s="2">
        <v>1</v>
      </c>
      <c r="AP6000" s="2">
        <v>1.3</v>
      </c>
      <c r="AQ6000" s="2">
        <v>25</v>
      </c>
      <c r="AR6000" s="2">
        <v>32.1</v>
      </c>
      <c r="AS6000" s="2">
        <v>21</v>
      </c>
      <c r="AT6000" s="2">
        <v>26.9</v>
      </c>
      <c r="AW6000" s="2">
        <v>31</v>
      </c>
      <c r="AX6000" s="2">
        <v>39.700000000000003</v>
      </c>
      <c r="AY6000" s="2">
        <v>1</v>
      </c>
      <c r="AZ6000" s="2">
        <v>1</v>
      </c>
    </row>
    <row r="6001" spans="1:53" ht="12.75" customHeight="1" x14ac:dyDescent="0.2">
      <c r="A6001">
        <v>3</v>
      </c>
      <c r="B6001" s="2">
        <v>2994</v>
      </c>
      <c r="C6001" s="17">
        <v>3.2</v>
      </c>
      <c r="D6001" s="2">
        <v>3.09</v>
      </c>
      <c r="G6001" s="17">
        <v>65</v>
      </c>
      <c r="H6001" s="2">
        <v>53</v>
      </c>
      <c r="I6001" s="2">
        <v>81.5</v>
      </c>
      <c r="J6001" s="2">
        <v>53</v>
      </c>
      <c r="K6001" s="2">
        <v>81.5</v>
      </c>
      <c r="L6001" s="2">
        <v>81.5</v>
      </c>
      <c r="M6001" s="2">
        <v>7</v>
      </c>
      <c r="N6001" s="2">
        <v>10.8</v>
      </c>
      <c r="O6001" s="2">
        <v>5</v>
      </c>
      <c r="P6001" s="2">
        <v>7.7</v>
      </c>
      <c r="S6001" s="2">
        <v>21</v>
      </c>
      <c r="T6001" s="2">
        <v>32.299999999999997</v>
      </c>
      <c r="U6001" s="2">
        <v>32</v>
      </c>
      <c r="V6001" s="2">
        <v>49.2</v>
      </c>
      <c r="Y6001" s="2">
        <v>12</v>
      </c>
      <c r="Z6001" s="2">
        <v>18.5</v>
      </c>
      <c r="AE6001" s="2">
        <v>65</v>
      </c>
      <c r="AF6001" s="2">
        <v>50</v>
      </c>
      <c r="AG6001" s="2">
        <v>76.900000000000006</v>
      </c>
      <c r="AH6001" s="2">
        <v>50</v>
      </c>
      <c r="AI6001" s="2">
        <v>76.900000000000006</v>
      </c>
      <c r="AJ6001" s="2">
        <v>76.900000000000006</v>
      </c>
      <c r="AK6001" s="2">
        <v>4</v>
      </c>
      <c r="AL6001" s="2">
        <v>6.2</v>
      </c>
      <c r="AM6001" s="2">
        <v>11</v>
      </c>
      <c r="AN6001" s="2">
        <v>16.899999999999999</v>
      </c>
      <c r="AQ6001" s="2">
        <v>25</v>
      </c>
      <c r="AR6001" s="2">
        <v>38.5</v>
      </c>
      <c r="AS6001" s="2">
        <v>25</v>
      </c>
      <c r="AT6001" s="2">
        <v>38.5</v>
      </c>
      <c r="AW6001" s="2">
        <v>15</v>
      </c>
      <c r="AX6001" s="2">
        <v>23.1</v>
      </c>
    </row>
    <row r="6002" spans="1:53" ht="12.75" customHeight="1" x14ac:dyDescent="0.2">
      <c r="A6002">
        <v>3</v>
      </c>
      <c r="B6002" s="2">
        <v>2995</v>
      </c>
      <c r="C6002" s="17">
        <v>3</v>
      </c>
      <c r="D6002" s="2">
        <v>2.74</v>
      </c>
      <c r="G6002" s="17">
        <v>34</v>
      </c>
      <c r="H6002" s="2">
        <v>24</v>
      </c>
      <c r="I6002" s="2">
        <v>70.599999999999994</v>
      </c>
      <c r="J6002" s="2">
        <v>24</v>
      </c>
      <c r="K6002" s="2">
        <v>70.599999999999994</v>
      </c>
      <c r="L6002" s="2">
        <v>70.599999999999994</v>
      </c>
      <c r="M6002" s="2">
        <v>7</v>
      </c>
      <c r="N6002" s="2">
        <v>20.6</v>
      </c>
      <c r="O6002" s="2">
        <v>3</v>
      </c>
      <c r="P6002" s="2">
        <v>8.8000000000000007</v>
      </c>
      <c r="S6002" s="2">
        <v>7</v>
      </c>
      <c r="T6002" s="2">
        <v>20.6</v>
      </c>
      <c r="U6002" s="2">
        <v>17</v>
      </c>
      <c r="V6002" s="2">
        <v>50</v>
      </c>
      <c r="Y6002" s="2">
        <v>10</v>
      </c>
      <c r="Z6002" s="2">
        <v>29.4</v>
      </c>
      <c r="AC6002" s="2">
        <v>3</v>
      </c>
      <c r="AE6002" s="2">
        <v>34</v>
      </c>
      <c r="AF6002" s="2">
        <v>23</v>
      </c>
      <c r="AG6002" s="2">
        <v>67.599999999999994</v>
      </c>
      <c r="AH6002" s="2">
        <v>23</v>
      </c>
      <c r="AI6002" s="2">
        <v>67.599999999999994</v>
      </c>
      <c r="AJ6002" s="2">
        <v>67.599999999999994</v>
      </c>
      <c r="AK6002" s="2">
        <v>6</v>
      </c>
      <c r="AL6002" s="2">
        <v>17.600000000000001</v>
      </c>
      <c r="AM6002" s="2">
        <v>5</v>
      </c>
      <c r="AN6002" s="2">
        <v>14.7</v>
      </c>
      <c r="AQ6002" s="2">
        <v>15</v>
      </c>
      <c r="AR6002" s="2">
        <v>44.1</v>
      </c>
      <c r="AS6002" s="2">
        <v>8</v>
      </c>
      <c r="AT6002" s="2">
        <v>23.5</v>
      </c>
      <c r="AW6002" s="2">
        <v>11</v>
      </c>
      <c r="AX6002" s="2">
        <v>32.4</v>
      </c>
      <c r="BA6002" s="2">
        <v>3</v>
      </c>
    </row>
    <row r="6003" spans="1:53" ht="12.75" customHeight="1" x14ac:dyDescent="0.2">
      <c r="A6003">
        <v>3</v>
      </c>
      <c r="B6003" s="2">
        <v>2997</v>
      </c>
      <c r="C6003" s="17">
        <v>2.7</v>
      </c>
      <c r="D6003" s="2">
        <v>2.5</v>
      </c>
      <c r="G6003" s="17">
        <v>98</v>
      </c>
      <c r="H6003" s="2">
        <v>56</v>
      </c>
      <c r="I6003" s="2">
        <v>57.1</v>
      </c>
      <c r="J6003" s="2">
        <v>56</v>
      </c>
      <c r="K6003" s="2">
        <v>57.1</v>
      </c>
      <c r="L6003" s="2">
        <v>57.1</v>
      </c>
      <c r="M6003" s="2">
        <v>23</v>
      </c>
      <c r="N6003" s="2">
        <v>23.5</v>
      </c>
      <c r="O6003" s="2">
        <v>19</v>
      </c>
      <c r="P6003" s="2">
        <v>19.399999999999999</v>
      </c>
      <c r="S6003" s="2">
        <v>20</v>
      </c>
      <c r="T6003" s="2">
        <v>20.399999999999999</v>
      </c>
      <c r="U6003" s="2">
        <v>36</v>
      </c>
      <c r="V6003" s="2">
        <v>36.700000000000003</v>
      </c>
      <c r="Y6003" s="2">
        <v>42</v>
      </c>
      <c r="Z6003" s="2">
        <v>42.9</v>
      </c>
      <c r="AB6003" s="2">
        <v>3</v>
      </c>
      <c r="AC6003" s="2">
        <v>1</v>
      </c>
      <c r="AE6003" s="2">
        <v>98</v>
      </c>
      <c r="AF6003" s="2">
        <v>50</v>
      </c>
      <c r="AG6003" s="2">
        <v>51</v>
      </c>
      <c r="AH6003" s="2">
        <v>50</v>
      </c>
      <c r="AI6003" s="2">
        <v>51</v>
      </c>
      <c r="AJ6003" s="2">
        <v>51</v>
      </c>
      <c r="AK6003" s="2">
        <v>20</v>
      </c>
      <c r="AL6003" s="2">
        <v>20.399999999999999</v>
      </c>
      <c r="AM6003" s="2">
        <v>28</v>
      </c>
      <c r="AN6003" s="2">
        <v>28.6</v>
      </c>
      <c r="AQ6003" s="2">
        <v>31</v>
      </c>
      <c r="AR6003" s="2">
        <v>31.6</v>
      </c>
      <c r="AS6003" s="2">
        <v>19</v>
      </c>
      <c r="AT6003" s="2">
        <v>19.399999999999999</v>
      </c>
      <c r="AW6003" s="2">
        <v>48</v>
      </c>
      <c r="AX6003" s="2">
        <v>49</v>
      </c>
      <c r="AZ6003" s="2">
        <v>3</v>
      </c>
      <c r="BA6003" s="2">
        <v>1</v>
      </c>
    </row>
    <row r="6004" spans="1:53" ht="12.75" customHeight="1" x14ac:dyDescent="0.2">
      <c r="A6004">
        <v>3</v>
      </c>
      <c r="B6004" s="2">
        <v>2998</v>
      </c>
      <c r="C6004" s="17">
        <v>2.8</v>
      </c>
      <c r="D6004" s="2">
        <v>2.4500000000000002</v>
      </c>
      <c r="G6004" s="17">
        <v>44</v>
      </c>
      <c r="H6004" s="2">
        <v>31</v>
      </c>
      <c r="I6004" s="2">
        <v>70.5</v>
      </c>
      <c r="J6004" s="2">
        <v>31</v>
      </c>
      <c r="K6004" s="2">
        <v>70.5</v>
      </c>
      <c r="L6004" s="2">
        <v>70.5</v>
      </c>
      <c r="M6004" s="2">
        <v>8</v>
      </c>
      <c r="N6004" s="2">
        <v>18.2</v>
      </c>
      <c r="O6004" s="2">
        <v>5</v>
      </c>
      <c r="P6004" s="2">
        <v>11.4</v>
      </c>
      <c r="Q6004" s="2">
        <v>1</v>
      </c>
      <c r="R6004" s="2">
        <v>2.2999999999999998</v>
      </c>
      <c r="S6004" s="2">
        <v>15</v>
      </c>
      <c r="T6004" s="2">
        <v>34.1</v>
      </c>
      <c r="U6004" s="2">
        <v>15</v>
      </c>
      <c r="V6004" s="2">
        <v>34.1</v>
      </c>
      <c r="Y6004" s="2">
        <v>13</v>
      </c>
      <c r="Z6004" s="2">
        <v>29.5</v>
      </c>
      <c r="AB6004" s="2">
        <v>1</v>
      </c>
      <c r="AE6004" s="2">
        <v>44</v>
      </c>
      <c r="AF6004" s="2">
        <v>22</v>
      </c>
      <c r="AG6004" s="2">
        <v>50</v>
      </c>
      <c r="AH6004" s="2">
        <v>22</v>
      </c>
      <c r="AI6004" s="2">
        <v>50</v>
      </c>
      <c r="AJ6004" s="2">
        <v>50</v>
      </c>
      <c r="AK6004" s="2">
        <v>9</v>
      </c>
      <c r="AL6004" s="2">
        <v>20.5</v>
      </c>
      <c r="AM6004" s="2">
        <v>13</v>
      </c>
      <c r="AN6004" s="2">
        <v>29.5</v>
      </c>
      <c r="AQ6004" s="2">
        <v>15</v>
      </c>
      <c r="AR6004" s="2">
        <v>34.1</v>
      </c>
      <c r="AS6004" s="2">
        <v>7</v>
      </c>
      <c r="AT6004" s="2">
        <v>15.9</v>
      </c>
      <c r="AW6004" s="2">
        <v>22</v>
      </c>
      <c r="AX6004" s="2">
        <v>50</v>
      </c>
      <c r="AZ6004" s="2">
        <v>1</v>
      </c>
    </row>
    <row r="6005" spans="1:53" ht="12.75" customHeight="1" x14ac:dyDescent="0.2">
      <c r="A6005">
        <v>3</v>
      </c>
      <c r="B6005" s="2">
        <v>3000</v>
      </c>
      <c r="C6005" s="17">
        <v>2.91</v>
      </c>
      <c r="D6005" s="2">
        <v>2.29</v>
      </c>
      <c r="G6005" s="17">
        <v>69</v>
      </c>
      <c r="H6005" s="2">
        <v>47</v>
      </c>
      <c r="I6005" s="2">
        <v>68.099999999999994</v>
      </c>
      <c r="J6005" s="2">
        <v>47</v>
      </c>
      <c r="K6005" s="2">
        <v>68.099999999999994</v>
      </c>
      <c r="L6005" s="2">
        <v>68.099999999999994</v>
      </c>
      <c r="M6005" s="2">
        <v>10</v>
      </c>
      <c r="N6005" s="2">
        <v>14.5</v>
      </c>
      <c r="O6005" s="2">
        <v>12</v>
      </c>
      <c r="P6005" s="2">
        <v>17.399999999999999</v>
      </c>
      <c r="S6005" s="2">
        <v>21</v>
      </c>
      <c r="T6005" s="2">
        <v>30.4</v>
      </c>
      <c r="U6005" s="2">
        <v>26</v>
      </c>
      <c r="V6005" s="2">
        <v>37.700000000000003</v>
      </c>
      <c r="Y6005" s="2">
        <v>22</v>
      </c>
      <c r="Z6005" s="2">
        <v>31.9</v>
      </c>
      <c r="AE6005" s="2">
        <v>69</v>
      </c>
      <c r="AF6005" s="2">
        <v>30</v>
      </c>
      <c r="AG6005" s="2">
        <v>43.5</v>
      </c>
      <c r="AH6005" s="2">
        <v>30</v>
      </c>
      <c r="AI6005" s="2">
        <v>43.5</v>
      </c>
      <c r="AJ6005" s="2">
        <v>43.5</v>
      </c>
      <c r="AK6005" s="2">
        <v>18</v>
      </c>
      <c r="AL6005" s="2">
        <v>26.1</v>
      </c>
      <c r="AM6005" s="2">
        <v>21</v>
      </c>
      <c r="AN6005" s="2">
        <v>30.4</v>
      </c>
      <c r="AQ6005" s="2">
        <v>22</v>
      </c>
      <c r="AR6005" s="2">
        <v>31.9</v>
      </c>
      <c r="AS6005" s="2">
        <v>8</v>
      </c>
      <c r="AT6005" s="2">
        <v>11.6</v>
      </c>
      <c r="AW6005" s="2">
        <v>39</v>
      </c>
      <c r="AX6005" s="2">
        <v>56.5</v>
      </c>
    </row>
    <row r="6006" spans="1:53" ht="12.75" customHeight="1" x14ac:dyDescent="0.2">
      <c r="A6006">
        <v>3</v>
      </c>
      <c r="B6006" s="2">
        <v>3001</v>
      </c>
      <c r="C6006" s="17">
        <v>2.75</v>
      </c>
      <c r="D6006" s="2">
        <v>2.79</v>
      </c>
      <c r="G6006" s="17">
        <v>76</v>
      </c>
      <c r="H6006" s="2">
        <v>50</v>
      </c>
      <c r="I6006" s="2">
        <v>65.8</v>
      </c>
      <c r="J6006" s="2">
        <v>50</v>
      </c>
      <c r="K6006" s="2">
        <v>65.8</v>
      </c>
      <c r="L6006" s="2">
        <v>65.8</v>
      </c>
      <c r="M6006" s="2">
        <v>13</v>
      </c>
      <c r="N6006" s="2">
        <v>17.100000000000001</v>
      </c>
      <c r="O6006" s="2">
        <v>13</v>
      </c>
      <c r="P6006" s="2">
        <v>17.100000000000001</v>
      </c>
      <c r="S6006" s="2">
        <v>30</v>
      </c>
      <c r="T6006" s="2">
        <v>39.5</v>
      </c>
      <c r="U6006" s="2">
        <v>20</v>
      </c>
      <c r="V6006" s="2">
        <v>26.3</v>
      </c>
      <c r="Y6006" s="2">
        <v>26</v>
      </c>
      <c r="Z6006" s="2">
        <v>34.200000000000003</v>
      </c>
      <c r="AB6006" s="2">
        <v>2</v>
      </c>
      <c r="AC6006" s="2">
        <v>2</v>
      </c>
      <c r="AE6006" s="2">
        <v>76</v>
      </c>
      <c r="AF6006" s="2">
        <v>49</v>
      </c>
      <c r="AG6006" s="2">
        <v>64.5</v>
      </c>
      <c r="AH6006" s="2">
        <v>49</v>
      </c>
      <c r="AI6006" s="2">
        <v>64.5</v>
      </c>
      <c r="AJ6006" s="2">
        <v>64.5</v>
      </c>
      <c r="AK6006" s="2">
        <v>10</v>
      </c>
      <c r="AL6006" s="2">
        <v>13.2</v>
      </c>
      <c r="AM6006" s="2">
        <v>17</v>
      </c>
      <c r="AN6006" s="2">
        <v>22.4</v>
      </c>
      <c r="AQ6006" s="2">
        <v>28</v>
      </c>
      <c r="AR6006" s="2">
        <v>36.799999999999997</v>
      </c>
      <c r="AS6006" s="2">
        <v>21</v>
      </c>
      <c r="AT6006" s="2">
        <v>27.6</v>
      </c>
      <c r="AW6006" s="2">
        <v>27</v>
      </c>
      <c r="AX6006" s="2">
        <v>35.5</v>
      </c>
      <c r="AZ6006" s="2">
        <v>2</v>
      </c>
      <c r="BA6006" s="2">
        <v>2</v>
      </c>
    </row>
    <row r="6007" spans="1:53" ht="12.75" customHeight="1" x14ac:dyDescent="0.2">
      <c r="A6007">
        <v>3</v>
      </c>
      <c r="B6007" s="2">
        <v>3002</v>
      </c>
      <c r="C6007" s="17">
        <v>3.09</v>
      </c>
      <c r="D6007" s="2">
        <v>2.93</v>
      </c>
      <c r="G6007" s="17">
        <v>87</v>
      </c>
      <c r="H6007" s="2">
        <v>71</v>
      </c>
      <c r="I6007" s="2">
        <v>81.599999999999994</v>
      </c>
      <c r="J6007" s="2">
        <v>71</v>
      </c>
      <c r="K6007" s="2">
        <v>81.599999999999994</v>
      </c>
      <c r="L6007" s="2">
        <v>81.599999999999994</v>
      </c>
      <c r="M6007" s="2">
        <v>7</v>
      </c>
      <c r="N6007" s="2">
        <v>8</v>
      </c>
      <c r="O6007" s="2">
        <v>9</v>
      </c>
      <c r="P6007" s="2">
        <v>10.3</v>
      </c>
      <c r="Q6007" s="2">
        <v>1</v>
      </c>
      <c r="R6007" s="2">
        <v>1.1000000000000001</v>
      </c>
      <c r="S6007" s="2">
        <v>36</v>
      </c>
      <c r="T6007" s="2">
        <v>41.4</v>
      </c>
      <c r="U6007" s="2">
        <v>34</v>
      </c>
      <c r="V6007" s="2">
        <v>39.1</v>
      </c>
      <c r="Y6007" s="2">
        <v>16</v>
      </c>
      <c r="Z6007" s="2">
        <v>18.399999999999999</v>
      </c>
      <c r="AE6007" s="2">
        <v>87</v>
      </c>
      <c r="AF6007" s="2">
        <v>64</v>
      </c>
      <c r="AG6007" s="2">
        <v>73.599999999999994</v>
      </c>
      <c r="AH6007" s="2">
        <v>64</v>
      </c>
      <c r="AI6007" s="2">
        <v>73.599999999999994</v>
      </c>
      <c r="AJ6007" s="2">
        <v>73.599999999999994</v>
      </c>
      <c r="AK6007" s="2">
        <v>7</v>
      </c>
      <c r="AL6007" s="2">
        <v>8</v>
      </c>
      <c r="AM6007" s="2">
        <v>16</v>
      </c>
      <c r="AN6007" s="2">
        <v>18.399999999999999</v>
      </c>
      <c r="AQ6007" s="2">
        <v>40</v>
      </c>
      <c r="AR6007" s="2">
        <v>46</v>
      </c>
      <c r="AS6007" s="2">
        <v>24</v>
      </c>
      <c r="AT6007" s="2">
        <v>27.6</v>
      </c>
      <c r="AW6007" s="2">
        <v>23</v>
      </c>
      <c r="AX6007" s="2">
        <v>26.4</v>
      </c>
    </row>
    <row r="6008" spans="1:53" ht="12.75" customHeight="1" x14ac:dyDescent="0.2">
      <c r="A6008">
        <v>3</v>
      </c>
      <c r="B6008" s="2">
        <v>3005</v>
      </c>
      <c r="C6008" s="17">
        <v>2.7</v>
      </c>
      <c r="D6008" s="2">
        <v>2.5499999999999998</v>
      </c>
      <c r="G6008" s="17">
        <v>84</v>
      </c>
      <c r="H6008" s="2">
        <v>49</v>
      </c>
      <c r="I6008" s="2">
        <v>58.3</v>
      </c>
      <c r="J6008" s="2">
        <v>49</v>
      </c>
      <c r="K6008" s="2">
        <v>58.3</v>
      </c>
      <c r="L6008" s="2">
        <v>58.3</v>
      </c>
      <c r="M6008" s="2">
        <v>15</v>
      </c>
      <c r="N6008" s="2">
        <v>17.899999999999999</v>
      </c>
      <c r="O6008" s="2">
        <v>20</v>
      </c>
      <c r="P6008" s="2">
        <v>23.8</v>
      </c>
      <c r="S6008" s="2">
        <v>24</v>
      </c>
      <c r="T6008" s="2">
        <v>28.6</v>
      </c>
      <c r="U6008" s="2">
        <v>25</v>
      </c>
      <c r="V6008" s="2">
        <v>29.8</v>
      </c>
      <c r="Y6008" s="2">
        <v>35</v>
      </c>
      <c r="Z6008" s="2">
        <v>41.7</v>
      </c>
      <c r="AB6008" s="2">
        <v>2</v>
      </c>
      <c r="AE6008" s="2">
        <v>84</v>
      </c>
      <c r="AF6008" s="2">
        <v>43</v>
      </c>
      <c r="AG6008" s="2">
        <v>51.2</v>
      </c>
      <c r="AH6008" s="2">
        <v>43</v>
      </c>
      <c r="AI6008" s="2">
        <v>51.2</v>
      </c>
      <c r="AJ6008" s="2">
        <v>51.2</v>
      </c>
      <c r="AK6008" s="2">
        <v>10</v>
      </c>
      <c r="AL6008" s="2">
        <v>11.9</v>
      </c>
      <c r="AM6008" s="2">
        <v>31</v>
      </c>
      <c r="AN6008" s="2">
        <v>36.9</v>
      </c>
      <c r="AQ6008" s="2">
        <v>30</v>
      </c>
      <c r="AR6008" s="2">
        <v>35.700000000000003</v>
      </c>
      <c r="AS6008" s="2">
        <v>13</v>
      </c>
      <c r="AT6008" s="2">
        <v>15.5</v>
      </c>
      <c r="AW6008" s="2">
        <v>41</v>
      </c>
      <c r="AX6008" s="2">
        <v>48.8</v>
      </c>
      <c r="AZ6008" s="2">
        <v>2</v>
      </c>
    </row>
    <row r="6009" spans="1:53" ht="12.75" customHeight="1" x14ac:dyDescent="0.2">
      <c r="A6009">
        <v>3</v>
      </c>
      <c r="B6009" s="2">
        <v>3006</v>
      </c>
      <c r="C6009" s="17">
        <v>3.73</v>
      </c>
      <c r="D6009" s="2">
        <v>3.36</v>
      </c>
      <c r="G6009" s="17">
        <v>11</v>
      </c>
      <c r="H6009" s="2">
        <v>11</v>
      </c>
      <c r="I6009" s="2">
        <v>100</v>
      </c>
      <c r="J6009" s="2">
        <v>11</v>
      </c>
      <c r="K6009" s="2">
        <v>100</v>
      </c>
      <c r="L6009" s="2">
        <v>100</v>
      </c>
      <c r="S6009" s="2">
        <v>3</v>
      </c>
      <c r="T6009" s="2">
        <v>27.3</v>
      </c>
      <c r="U6009" s="2">
        <v>8</v>
      </c>
      <c r="V6009" s="2">
        <v>72.7</v>
      </c>
      <c r="AE6009" s="2">
        <v>11</v>
      </c>
      <c r="AF6009" s="2">
        <v>10</v>
      </c>
      <c r="AG6009" s="2">
        <v>90.9</v>
      </c>
      <c r="AH6009" s="2">
        <v>10</v>
      </c>
      <c r="AI6009" s="2">
        <v>90.9</v>
      </c>
      <c r="AJ6009" s="2">
        <v>90.9</v>
      </c>
      <c r="AM6009" s="2">
        <v>1</v>
      </c>
      <c r="AN6009" s="2">
        <v>9.1</v>
      </c>
      <c r="AQ6009" s="2">
        <v>5</v>
      </c>
      <c r="AR6009" s="2">
        <v>45.5</v>
      </c>
      <c r="AS6009" s="2">
        <v>5</v>
      </c>
      <c r="AT6009" s="2">
        <v>45.5</v>
      </c>
      <c r="AW6009" s="2">
        <v>1</v>
      </c>
      <c r="AX6009" s="2">
        <v>9.1</v>
      </c>
    </row>
    <row r="6010" spans="1:53" ht="12.75" customHeight="1" x14ac:dyDescent="0.2">
      <c r="A6010">
        <v>3</v>
      </c>
      <c r="B6010" s="2">
        <v>3007</v>
      </c>
      <c r="C6010" s="17">
        <v>3.16</v>
      </c>
      <c r="D6010" s="2">
        <v>3.1</v>
      </c>
      <c r="G6010" s="17">
        <v>77</v>
      </c>
      <c r="H6010" s="2">
        <v>62</v>
      </c>
      <c r="I6010" s="2">
        <v>80.5</v>
      </c>
      <c r="J6010" s="2">
        <v>62</v>
      </c>
      <c r="K6010" s="2">
        <v>80.5</v>
      </c>
      <c r="L6010" s="2">
        <v>80.5</v>
      </c>
      <c r="M6010" s="2">
        <v>8</v>
      </c>
      <c r="N6010" s="2">
        <v>10.4</v>
      </c>
      <c r="O6010" s="2">
        <v>7</v>
      </c>
      <c r="P6010" s="2">
        <v>9.1</v>
      </c>
      <c r="S6010" s="2">
        <v>27</v>
      </c>
      <c r="T6010" s="2">
        <v>35.1</v>
      </c>
      <c r="U6010" s="2">
        <v>35</v>
      </c>
      <c r="V6010" s="2">
        <v>45.5</v>
      </c>
      <c r="Y6010" s="2">
        <v>15</v>
      </c>
      <c r="Z6010" s="2">
        <v>19.5</v>
      </c>
      <c r="AE6010" s="2">
        <v>77</v>
      </c>
      <c r="AF6010" s="2">
        <v>61</v>
      </c>
      <c r="AG6010" s="2">
        <v>79.2</v>
      </c>
      <c r="AH6010" s="2">
        <v>61</v>
      </c>
      <c r="AI6010" s="2">
        <v>79.2</v>
      </c>
      <c r="AJ6010" s="2">
        <v>79.2</v>
      </c>
      <c r="AK6010" s="2">
        <v>3</v>
      </c>
      <c r="AL6010" s="2">
        <v>3.9</v>
      </c>
      <c r="AM6010" s="2">
        <v>13</v>
      </c>
      <c r="AN6010" s="2">
        <v>16.899999999999999</v>
      </c>
      <c r="AQ6010" s="2">
        <v>34</v>
      </c>
      <c r="AR6010" s="2">
        <v>44.2</v>
      </c>
      <c r="AS6010" s="2">
        <v>27</v>
      </c>
      <c r="AT6010" s="2">
        <v>35.1</v>
      </c>
      <c r="AW6010" s="2">
        <v>16</v>
      </c>
      <c r="AX6010" s="2">
        <v>20.8</v>
      </c>
    </row>
    <row r="6011" spans="1:53" ht="12.75" customHeight="1" x14ac:dyDescent="0.2">
      <c r="A6011">
        <v>3</v>
      </c>
      <c r="B6011" s="2">
        <v>3008</v>
      </c>
      <c r="C6011" s="17">
        <v>2.88</v>
      </c>
      <c r="D6011" s="2">
        <v>2.12</v>
      </c>
      <c r="G6011" s="17">
        <v>26</v>
      </c>
      <c r="H6011" s="2">
        <v>16</v>
      </c>
      <c r="I6011" s="2">
        <v>61.5</v>
      </c>
      <c r="J6011" s="2">
        <v>16</v>
      </c>
      <c r="K6011" s="2">
        <v>61.5</v>
      </c>
      <c r="L6011" s="2">
        <v>61.5</v>
      </c>
      <c r="M6011" s="2">
        <v>3</v>
      </c>
      <c r="N6011" s="2">
        <v>11.5</v>
      </c>
      <c r="O6011" s="2">
        <v>7</v>
      </c>
      <c r="P6011" s="2">
        <v>26.9</v>
      </c>
      <c r="S6011" s="2">
        <v>6</v>
      </c>
      <c r="T6011" s="2">
        <v>23.1</v>
      </c>
      <c r="U6011" s="2">
        <v>10</v>
      </c>
      <c r="V6011" s="2">
        <v>38.5</v>
      </c>
      <c r="Y6011" s="2">
        <v>10</v>
      </c>
      <c r="Z6011" s="2">
        <v>38.5</v>
      </c>
      <c r="AE6011" s="2">
        <v>26</v>
      </c>
      <c r="AF6011" s="2">
        <v>10</v>
      </c>
      <c r="AG6011" s="2">
        <v>38.5</v>
      </c>
      <c r="AH6011" s="2">
        <v>10</v>
      </c>
      <c r="AI6011" s="2">
        <v>38.5</v>
      </c>
      <c r="AJ6011" s="2">
        <v>38.5</v>
      </c>
      <c r="AK6011" s="2">
        <v>10</v>
      </c>
      <c r="AL6011" s="2">
        <v>38.5</v>
      </c>
      <c r="AM6011" s="2">
        <v>6</v>
      </c>
      <c r="AN6011" s="2">
        <v>23.1</v>
      </c>
      <c r="AQ6011" s="2">
        <v>7</v>
      </c>
      <c r="AR6011" s="2">
        <v>26.9</v>
      </c>
      <c r="AS6011" s="2">
        <v>3</v>
      </c>
      <c r="AT6011" s="2">
        <v>11.5</v>
      </c>
      <c r="AW6011" s="2">
        <v>16</v>
      </c>
      <c r="AX6011" s="2">
        <v>61.5</v>
      </c>
    </row>
    <row r="6012" spans="1:53" ht="12.75" customHeight="1" x14ac:dyDescent="0.2">
      <c r="A6012">
        <v>3</v>
      </c>
      <c r="B6012" s="2">
        <v>3013</v>
      </c>
      <c r="C6012" s="17">
        <v>2.64</v>
      </c>
      <c r="D6012" s="2">
        <v>2.78</v>
      </c>
      <c r="G6012" s="17">
        <v>95</v>
      </c>
      <c r="H6012" s="2">
        <v>57</v>
      </c>
      <c r="I6012" s="2">
        <v>60</v>
      </c>
      <c r="J6012" s="2">
        <v>57</v>
      </c>
      <c r="K6012" s="2">
        <v>60</v>
      </c>
      <c r="L6012" s="2">
        <v>60</v>
      </c>
      <c r="M6012" s="2">
        <v>18</v>
      </c>
      <c r="N6012" s="2">
        <v>18.899999999999999</v>
      </c>
      <c r="O6012" s="2">
        <v>20</v>
      </c>
      <c r="P6012" s="2">
        <v>21.1</v>
      </c>
      <c r="S6012" s="2">
        <v>35</v>
      </c>
      <c r="T6012" s="2">
        <v>36.799999999999997</v>
      </c>
      <c r="U6012" s="2">
        <v>22</v>
      </c>
      <c r="V6012" s="2">
        <v>23.2</v>
      </c>
      <c r="Y6012" s="2">
        <v>38</v>
      </c>
      <c r="Z6012" s="2">
        <v>40</v>
      </c>
      <c r="AE6012" s="2">
        <v>95</v>
      </c>
      <c r="AF6012" s="2">
        <v>62</v>
      </c>
      <c r="AG6012" s="2">
        <v>65.3</v>
      </c>
      <c r="AH6012" s="2">
        <v>62</v>
      </c>
      <c r="AI6012" s="2">
        <v>65.3</v>
      </c>
      <c r="AJ6012" s="2">
        <v>65.3</v>
      </c>
      <c r="AK6012" s="2">
        <v>9</v>
      </c>
      <c r="AL6012" s="2">
        <v>9.5</v>
      </c>
      <c r="AM6012" s="2">
        <v>24</v>
      </c>
      <c r="AN6012" s="2">
        <v>25.3</v>
      </c>
      <c r="AQ6012" s="2">
        <v>41</v>
      </c>
      <c r="AR6012" s="2">
        <v>43.2</v>
      </c>
      <c r="AS6012" s="2">
        <v>21</v>
      </c>
      <c r="AT6012" s="2">
        <v>22.1</v>
      </c>
      <c r="AW6012" s="2">
        <v>33</v>
      </c>
      <c r="AX6012" s="2">
        <v>34.700000000000003</v>
      </c>
    </row>
    <row r="6013" spans="1:53" ht="12.75" customHeight="1" x14ac:dyDescent="0.2">
      <c r="A6013">
        <v>3</v>
      </c>
      <c r="B6013" s="2">
        <v>3014</v>
      </c>
      <c r="C6013" s="17">
        <v>3.65</v>
      </c>
      <c r="D6013" s="2">
        <v>3.04</v>
      </c>
      <c r="G6013" s="17">
        <v>23</v>
      </c>
      <c r="H6013" s="2">
        <v>21</v>
      </c>
      <c r="I6013" s="2">
        <v>91.3</v>
      </c>
      <c r="J6013" s="2">
        <v>21</v>
      </c>
      <c r="K6013" s="2">
        <v>91.3</v>
      </c>
      <c r="L6013" s="2">
        <v>91.3</v>
      </c>
      <c r="M6013" s="2">
        <v>1</v>
      </c>
      <c r="N6013" s="2">
        <v>4.3</v>
      </c>
      <c r="O6013" s="2">
        <v>1</v>
      </c>
      <c r="P6013" s="2">
        <v>4.3</v>
      </c>
      <c r="S6013" s="2">
        <v>3</v>
      </c>
      <c r="T6013" s="2">
        <v>13</v>
      </c>
      <c r="U6013" s="2">
        <v>18</v>
      </c>
      <c r="V6013" s="2">
        <v>78.3</v>
      </c>
      <c r="Y6013" s="2">
        <v>2</v>
      </c>
      <c r="Z6013" s="2">
        <v>8.6999999999999993</v>
      </c>
      <c r="AE6013" s="2">
        <v>23</v>
      </c>
      <c r="AF6013" s="2">
        <v>21</v>
      </c>
      <c r="AG6013" s="2">
        <v>91.3</v>
      </c>
      <c r="AH6013" s="2">
        <v>21</v>
      </c>
      <c r="AI6013" s="2">
        <v>91.3</v>
      </c>
      <c r="AJ6013" s="2">
        <v>91.3</v>
      </c>
      <c r="AK6013" s="2">
        <v>1</v>
      </c>
      <c r="AL6013" s="2">
        <v>4.3</v>
      </c>
      <c r="AM6013" s="2">
        <v>1</v>
      </c>
      <c r="AN6013" s="2">
        <v>4.3</v>
      </c>
      <c r="AQ6013" s="2">
        <v>17</v>
      </c>
      <c r="AR6013" s="2">
        <v>73.900000000000006</v>
      </c>
      <c r="AS6013" s="2">
        <v>4</v>
      </c>
      <c r="AT6013" s="2">
        <v>17.399999999999999</v>
      </c>
      <c r="AW6013" s="2">
        <v>2</v>
      </c>
      <c r="AX6013" s="2">
        <v>8.6999999999999993</v>
      </c>
    </row>
    <row r="6014" spans="1:53" ht="12.75" customHeight="1" x14ac:dyDescent="0.2">
      <c r="A6014">
        <v>3</v>
      </c>
      <c r="B6014" s="2">
        <v>3016</v>
      </c>
      <c r="C6014" s="17">
        <v>2.94</v>
      </c>
      <c r="D6014" s="2">
        <v>2.98</v>
      </c>
      <c r="G6014" s="17">
        <v>125</v>
      </c>
      <c r="H6014" s="2">
        <v>88</v>
      </c>
      <c r="I6014" s="2">
        <v>70.400000000000006</v>
      </c>
      <c r="J6014" s="2">
        <v>88</v>
      </c>
      <c r="K6014" s="2">
        <v>70.400000000000006</v>
      </c>
      <c r="L6014" s="2">
        <v>70.400000000000006</v>
      </c>
      <c r="M6014" s="2">
        <v>22</v>
      </c>
      <c r="N6014" s="2">
        <v>17.600000000000001</v>
      </c>
      <c r="O6014" s="2">
        <v>15</v>
      </c>
      <c r="P6014" s="2">
        <v>12</v>
      </c>
      <c r="S6014" s="2">
        <v>36</v>
      </c>
      <c r="T6014" s="2">
        <v>28.8</v>
      </c>
      <c r="U6014" s="2">
        <v>52</v>
      </c>
      <c r="V6014" s="2">
        <v>41.6</v>
      </c>
      <c r="Y6014" s="2">
        <v>37</v>
      </c>
      <c r="Z6014" s="2">
        <v>29.6</v>
      </c>
      <c r="AB6014" s="2">
        <v>1</v>
      </c>
      <c r="AE6014" s="2">
        <v>125</v>
      </c>
      <c r="AF6014" s="2">
        <v>88</v>
      </c>
      <c r="AG6014" s="2">
        <v>70.400000000000006</v>
      </c>
      <c r="AH6014" s="2">
        <v>88</v>
      </c>
      <c r="AI6014" s="2">
        <v>70.400000000000006</v>
      </c>
      <c r="AJ6014" s="2">
        <v>70.400000000000006</v>
      </c>
      <c r="AK6014" s="2">
        <v>20</v>
      </c>
      <c r="AL6014" s="2">
        <v>16</v>
      </c>
      <c r="AM6014" s="2">
        <v>17</v>
      </c>
      <c r="AN6014" s="2">
        <v>13.6</v>
      </c>
      <c r="AQ6014" s="2">
        <v>33</v>
      </c>
      <c r="AR6014" s="2">
        <v>26.4</v>
      </c>
      <c r="AS6014" s="2">
        <v>55</v>
      </c>
      <c r="AT6014" s="2">
        <v>44</v>
      </c>
      <c r="AW6014" s="2">
        <v>37</v>
      </c>
      <c r="AX6014" s="2">
        <v>29.6</v>
      </c>
      <c r="AZ6014" s="2">
        <v>1</v>
      </c>
    </row>
    <row r="6015" spans="1:53" ht="12.75" customHeight="1" x14ac:dyDescent="0.2">
      <c r="A6015">
        <v>3</v>
      </c>
      <c r="B6015" s="2">
        <v>3017</v>
      </c>
      <c r="C6015" s="17">
        <v>3.11</v>
      </c>
      <c r="D6015" s="2">
        <v>3.01</v>
      </c>
      <c r="G6015" s="17">
        <v>72</v>
      </c>
      <c r="H6015" s="2">
        <v>57</v>
      </c>
      <c r="I6015" s="2">
        <v>79.2</v>
      </c>
      <c r="J6015" s="2">
        <v>57</v>
      </c>
      <c r="K6015" s="2">
        <v>79.2</v>
      </c>
      <c r="L6015" s="2">
        <v>79.2</v>
      </c>
      <c r="M6015" s="2">
        <v>7</v>
      </c>
      <c r="N6015" s="2">
        <v>9.6999999999999993</v>
      </c>
      <c r="O6015" s="2">
        <v>8</v>
      </c>
      <c r="P6015" s="2">
        <v>11.1</v>
      </c>
      <c r="S6015" s="2">
        <v>27</v>
      </c>
      <c r="T6015" s="2">
        <v>37.5</v>
      </c>
      <c r="U6015" s="2">
        <v>30</v>
      </c>
      <c r="V6015" s="2">
        <v>41.7</v>
      </c>
      <c r="Y6015" s="2">
        <v>15</v>
      </c>
      <c r="Z6015" s="2">
        <v>20.8</v>
      </c>
      <c r="AA6015" s="2">
        <v>1</v>
      </c>
      <c r="AC6015" s="2">
        <v>8</v>
      </c>
      <c r="AE6015" s="2">
        <v>72</v>
      </c>
      <c r="AF6015" s="2">
        <v>54</v>
      </c>
      <c r="AG6015" s="2">
        <v>75</v>
      </c>
      <c r="AH6015" s="2">
        <v>54</v>
      </c>
      <c r="AI6015" s="2">
        <v>75</v>
      </c>
      <c r="AJ6015" s="2">
        <v>75</v>
      </c>
      <c r="AK6015" s="2">
        <v>4</v>
      </c>
      <c r="AL6015" s="2">
        <v>5.6</v>
      </c>
      <c r="AM6015" s="2">
        <v>14</v>
      </c>
      <c r="AN6015" s="2">
        <v>19.399999999999999</v>
      </c>
      <c r="AQ6015" s="2">
        <v>31</v>
      </c>
      <c r="AR6015" s="2">
        <v>43.1</v>
      </c>
      <c r="AS6015" s="2">
        <v>23</v>
      </c>
      <c r="AT6015" s="2">
        <v>31.9</v>
      </c>
      <c r="AW6015" s="2">
        <v>18</v>
      </c>
      <c r="AX6015" s="2">
        <v>25</v>
      </c>
      <c r="AY6015" s="2">
        <v>1</v>
      </c>
      <c r="BA6015" s="2">
        <v>8</v>
      </c>
    </row>
    <row r="6016" spans="1:53" ht="12.75" customHeight="1" x14ac:dyDescent="0.2">
      <c r="A6016">
        <v>3</v>
      </c>
      <c r="B6016" s="2">
        <v>3018</v>
      </c>
      <c r="C6016" s="17">
        <v>2.76</v>
      </c>
      <c r="D6016" s="2">
        <v>2.42</v>
      </c>
      <c r="G6016" s="17">
        <v>127</v>
      </c>
      <c r="H6016" s="2">
        <v>80</v>
      </c>
      <c r="I6016" s="2">
        <v>63</v>
      </c>
      <c r="J6016" s="2">
        <v>80</v>
      </c>
      <c r="K6016" s="2">
        <v>63</v>
      </c>
      <c r="L6016" s="2">
        <v>63</v>
      </c>
      <c r="M6016" s="2">
        <v>20</v>
      </c>
      <c r="N6016" s="2">
        <v>15.7</v>
      </c>
      <c r="O6016" s="2">
        <v>27</v>
      </c>
      <c r="P6016" s="2">
        <v>21.3</v>
      </c>
      <c r="S6016" s="2">
        <v>44</v>
      </c>
      <c r="T6016" s="2">
        <v>34.6</v>
      </c>
      <c r="U6016" s="2">
        <v>36</v>
      </c>
      <c r="V6016" s="2">
        <v>28.3</v>
      </c>
      <c r="Y6016" s="2">
        <v>47</v>
      </c>
      <c r="Z6016" s="2">
        <v>37</v>
      </c>
      <c r="AC6016" s="2">
        <v>3</v>
      </c>
      <c r="AE6016" s="2">
        <v>127</v>
      </c>
      <c r="AF6016" s="2">
        <v>71</v>
      </c>
      <c r="AG6016" s="2">
        <v>55.9</v>
      </c>
      <c r="AH6016" s="2">
        <v>71</v>
      </c>
      <c r="AI6016" s="2">
        <v>55.9</v>
      </c>
      <c r="AJ6016" s="2">
        <v>55.9</v>
      </c>
      <c r="AK6016" s="2">
        <v>31</v>
      </c>
      <c r="AL6016" s="2">
        <v>24.4</v>
      </c>
      <c r="AM6016" s="2">
        <v>25</v>
      </c>
      <c r="AN6016" s="2">
        <v>19.7</v>
      </c>
      <c r="AO6016" s="2">
        <v>1</v>
      </c>
      <c r="AP6016" s="2">
        <v>0.8</v>
      </c>
      <c r="AQ6016" s="2">
        <v>54</v>
      </c>
      <c r="AR6016" s="2">
        <v>42.5</v>
      </c>
      <c r="AS6016" s="2">
        <v>16</v>
      </c>
      <c r="AT6016" s="2">
        <v>12.6</v>
      </c>
      <c r="AW6016" s="2">
        <v>56</v>
      </c>
      <c r="AX6016" s="2">
        <v>44.1</v>
      </c>
      <c r="BA6016" s="2">
        <v>3</v>
      </c>
    </row>
    <row r="6017" spans="1:53" ht="12.75" customHeight="1" x14ac:dyDescent="0.2">
      <c r="A6017">
        <v>3</v>
      </c>
      <c r="B6017" s="2">
        <v>3019</v>
      </c>
      <c r="C6017" s="17">
        <v>2.99</v>
      </c>
      <c r="D6017" s="2">
        <v>2.67</v>
      </c>
      <c r="G6017" s="17">
        <v>72</v>
      </c>
      <c r="H6017" s="2">
        <v>53</v>
      </c>
      <c r="I6017" s="2">
        <v>73.599999999999994</v>
      </c>
      <c r="J6017" s="2">
        <v>53</v>
      </c>
      <c r="K6017" s="2">
        <v>73.599999999999994</v>
      </c>
      <c r="L6017" s="2">
        <v>73.599999999999994</v>
      </c>
      <c r="M6017" s="2">
        <v>10</v>
      </c>
      <c r="N6017" s="2">
        <v>13.9</v>
      </c>
      <c r="O6017" s="2">
        <v>9</v>
      </c>
      <c r="P6017" s="2">
        <v>12.5</v>
      </c>
      <c r="S6017" s="2">
        <v>25</v>
      </c>
      <c r="T6017" s="2">
        <v>34.700000000000003</v>
      </c>
      <c r="U6017" s="2">
        <v>28</v>
      </c>
      <c r="V6017" s="2">
        <v>38.9</v>
      </c>
      <c r="Y6017" s="2">
        <v>19</v>
      </c>
      <c r="Z6017" s="2">
        <v>26.4</v>
      </c>
      <c r="AE6017" s="2">
        <v>72</v>
      </c>
      <c r="AF6017" s="2">
        <v>42</v>
      </c>
      <c r="AG6017" s="2">
        <v>58.3</v>
      </c>
      <c r="AH6017" s="2">
        <v>42</v>
      </c>
      <c r="AI6017" s="2">
        <v>58.3</v>
      </c>
      <c r="AJ6017" s="2">
        <v>58.3</v>
      </c>
      <c r="AK6017" s="2">
        <v>13</v>
      </c>
      <c r="AL6017" s="2">
        <v>18.100000000000001</v>
      </c>
      <c r="AM6017" s="2">
        <v>17</v>
      </c>
      <c r="AN6017" s="2">
        <v>23.6</v>
      </c>
      <c r="AQ6017" s="2">
        <v>23</v>
      </c>
      <c r="AR6017" s="2">
        <v>31.9</v>
      </c>
      <c r="AS6017" s="2">
        <v>19</v>
      </c>
      <c r="AT6017" s="2">
        <v>26.4</v>
      </c>
      <c r="AW6017" s="2">
        <v>30</v>
      </c>
      <c r="AX6017" s="2">
        <v>41.7</v>
      </c>
    </row>
    <row r="6018" spans="1:53" ht="12.75" customHeight="1" x14ac:dyDescent="0.2">
      <c r="A6018">
        <v>3</v>
      </c>
      <c r="B6018" s="2">
        <v>3020</v>
      </c>
      <c r="C6018" s="17">
        <v>2.44</v>
      </c>
      <c r="D6018" s="2">
        <v>2.23</v>
      </c>
      <c r="G6018" s="17">
        <v>77</v>
      </c>
      <c r="H6018" s="2">
        <v>42</v>
      </c>
      <c r="I6018" s="2">
        <v>54.5</v>
      </c>
      <c r="J6018" s="2">
        <v>42</v>
      </c>
      <c r="K6018" s="2">
        <v>54.5</v>
      </c>
      <c r="L6018" s="2">
        <v>54.5</v>
      </c>
      <c r="M6018" s="2">
        <v>18</v>
      </c>
      <c r="N6018" s="2">
        <v>23.4</v>
      </c>
      <c r="O6018" s="2">
        <v>17</v>
      </c>
      <c r="P6018" s="2">
        <v>22.1</v>
      </c>
      <c r="S6018" s="2">
        <v>32</v>
      </c>
      <c r="T6018" s="2">
        <v>41.6</v>
      </c>
      <c r="U6018" s="2">
        <v>10</v>
      </c>
      <c r="V6018" s="2">
        <v>13</v>
      </c>
      <c r="Y6018" s="2">
        <v>35</v>
      </c>
      <c r="Z6018" s="2">
        <v>45.5</v>
      </c>
      <c r="AA6018" s="2">
        <v>1</v>
      </c>
      <c r="AE6018" s="2">
        <v>78</v>
      </c>
      <c r="AF6018" s="2">
        <v>32</v>
      </c>
      <c r="AG6018" s="2">
        <v>41</v>
      </c>
      <c r="AH6018" s="2">
        <v>32</v>
      </c>
      <c r="AI6018" s="2">
        <v>41</v>
      </c>
      <c r="AJ6018" s="2">
        <v>41</v>
      </c>
      <c r="AK6018" s="2">
        <v>21</v>
      </c>
      <c r="AL6018" s="2">
        <v>26.9</v>
      </c>
      <c r="AM6018" s="2">
        <v>25</v>
      </c>
      <c r="AN6018" s="2">
        <v>32.1</v>
      </c>
      <c r="AQ6018" s="2">
        <v>25</v>
      </c>
      <c r="AR6018" s="2">
        <v>32.1</v>
      </c>
      <c r="AS6018" s="2">
        <v>7</v>
      </c>
      <c r="AT6018" s="2">
        <v>9</v>
      </c>
      <c r="AW6018" s="2">
        <v>46</v>
      </c>
      <c r="AX6018" s="2">
        <v>59</v>
      </c>
    </row>
    <row r="6019" spans="1:53" ht="12.75" customHeight="1" x14ac:dyDescent="0.2">
      <c r="A6019">
        <v>3</v>
      </c>
      <c r="B6019" s="2">
        <v>3021</v>
      </c>
      <c r="C6019" s="17">
        <v>2.7</v>
      </c>
      <c r="D6019" s="2">
        <v>2.42</v>
      </c>
      <c r="G6019" s="17">
        <v>53</v>
      </c>
      <c r="H6019" s="2">
        <v>32</v>
      </c>
      <c r="I6019" s="2">
        <v>60.4</v>
      </c>
      <c r="J6019" s="2">
        <v>32</v>
      </c>
      <c r="K6019" s="2">
        <v>60.4</v>
      </c>
      <c r="L6019" s="2">
        <v>60.4</v>
      </c>
      <c r="M6019" s="2">
        <v>11</v>
      </c>
      <c r="N6019" s="2">
        <v>20.8</v>
      </c>
      <c r="O6019" s="2">
        <v>10</v>
      </c>
      <c r="P6019" s="2">
        <v>18.899999999999999</v>
      </c>
      <c r="S6019" s="2">
        <v>16</v>
      </c>
      <c r="T6019" s="2">
        <v>30.2</v>
      </c>
      <c r="U6019" s="2">
        <v>16</v>
      </c>
      <c r="V6019" s="2">
        <v>30.2</v>
      </c>
      <c r="Y6019" s="2">
        <v>21</v>
      </c>
      <c r="Z6019" s="2">
        <v>39.6</v>
      </c>
      <c r="AE6019" s="2">
        <v>53</v>
      </c>
      <c r="AF6019" s="2">
        <v>26</v>
      </c>
      <c r="AG6019" s="2">
        <v>49.1</v>
      </c>
      <c r="AH6019" s="2">
        <v>26</v>
      </c>
      <c r="AI6019" s="2">
        <v>49.1</v>
      </c>
      <c r="AJ6019" s="2">
        <v>49.1</v>
      </c>
      <c r="AK6019" s="2">
        <v>14</v>
      </c>
      <c r="AL6019" s="2">
        <v>26.4</v>
      </c>
      <c r="AM6019" s="2">
        <v>13</v>
      </c>
      <c r="AN6019" s="2">
        <v>24.5</v>
      </c>
      <c r="AQ6019" s="2">
        <v>16</v>
      </c>
      <c r="AR6019" s="2">
        <v>30.2</v>
      </c>
      <c r="AS6019" s="2">
        <v>10</v>
      </c>
      <c r="AT6019" s="2">
        <v>18.899999999999999</v>
      </c>
      <c r="AW6019" s="2">
        <v>27</v>
      </c>
      <c r="AX6019" s="2">
        <v>50.9</v>
      </c>
    </row>
    <row r="6020" spans="1:53" ht="12.75" customHeight="1" x14ac:dyDescent="0.2">
      <c r="A6020">
        <v>3</v>
      </c>
      <c r="B6020" s="2">
        <v>3023</v>
      </c>
      <c r="C6020" s="17">
        <v>2.96</v>
      </c>
      <c r="D6020" s="2">
        <v>2.19</v>
      </c>
      <c r="G6020" s="17">
        <v>26</v>
      </c>
      <c r="H6020" s="2">
        <v>20</v>
      </c>
      <c r="I6020" s="2">
        <v>76.900000000000006</v>
      </c>
      <c r="J6020" s="2">
        <v>20</v>
      </c>
      <c r="K6020" s="2">
        <v>76.900000000000006</v>
      </c>
      <c r="L6020" s="2">
        <v>76.900000000000006</v>
      </c>
      <c r="M6020" s="2">
        <v>3</v>
      </c>
      <c r="N6020" s="2">
        <v>11.5</v>
      </c>
      <c r="O6020" s="2">
        <v>3</v>
      </c>
      <c r="P6020" s="2">
        <v>11.5</v>
      </c>
      <c r="S6020" s="2">
        <v>12</v>
      </c>
      <c r="T6020" s="2">
        <v>46.2</v>
      </c>
      <c r="U6020" s="2">
        <v>8</v>
      </c>
      <c r="V6020" s="2">
        <v>30.8</v>
      </c>
      <c r="Y6020" s="2">
        <v>6</v>
      </c>
      <c r="Z6020" s="2">
        <v>23.1</v>
      </c>
      <c r="AE6020" s="2">
        <v>26</v>
      </c>
      <c r="AF6020" s="2">
        <v>8</v>
      </c>
      <c r="AG6020" s="2">
        <v>30.8</v>
      </c>
      <c r="AH6020" s="2">
        <v>8</v>
      </c>
      <c r="AI6020" s="2">
        <v>30.8</v>
      </c>
      <c r="AJ6020" s="2">
        <v>30.8</v>
      </c>
      <c r="AK6020" s="2">
        <v>6</v>
      </c>
      <c r="AL6020" s="2">
        <v>23.1</v>
      </c>
      <c r="AM6020" s="2">
        <v>12</v>
      </c>
      <c r="AN6020" s="2">
        <v>46.2</v>
      </c>
      <c r="AQ6020" s="2">
        <v>5</v>
      </c>
      <c r="AR6020" s="2">
        <v>19.2</v>
      </c>
      <c r="AS6020" s="2">
        <v>3</v>
      </c>
      <c r="AT6020" s="2">
        <v>11.5</v>
      </c>
      <c r="AW6020" s="2">
        <v>18</v>
      </c>
      <c r="AX6020" s="2">
        <v>69.2</v>
      </c>
    </row>
    <row r="6021" spans="1:53" ht="12.75" customHeight="1" x14ac:dyDescent="0.2">
      <c r="A6021">
        <v>3</v>
      </c>
      <c r="B6021" s="2">
        <v>3025</v>
      </c>
      <c r="C6021" s="17">
        <v>2.71</v>
      </c>
      <c r="D6021" s="2">
        <v>2.2000000000000002</v>
      </c>
      <c r="G6021" s="17">
        <v>45</v>
      </c>
      <c r="H6021" s="2">
        <v>27</v>
      </c>
      <c r="I6021" s="2">
        <v>60</v>
      </c>
      <c r="J6021" s="2">
        <v>27</v>
      </c>
      <c r="K6021" s="2">
        <v>60</v>
      </c>
      <c r="L6021" s="2">
        <v>60</v>
      </c>
      <c r="M6021" s="2">
        <v>13</v>
      </c>
      <c r="N6021" s="2">
        <v>28.9</v>
      </c>
      <c r="O6021" s="2">
        <v>5</v>
      </c>
      <c r="P6021" s="2">
        <v>11.1</v>
      </c>
      <c r="S6021" s="2">
        <v>9</v>
      </c>
      <c r="T6021" s="2">
        <v>20</v>
      </c>
      <c r="U6021" s="2">
        <v>18</v>
      </c>
      <c r="V6021" s="2">
        <v>40</v>
      </c>
      <c r="Y6021" s="2">
        <v>18</v>
      </c>
      <c r="Z6021" s="2">
        <v>40</v>
      </c>
      <c r="AB6021" s="2">
        <v>1</v>
      </c>
      <c r="AE6021" s="2">
        <v>45</v>
      </c>
      <c r="AF6021" s="2">
        <v>20</v>
      </c>
      <c r="AG6021" s="2">
        <v>44.4</v>
      </c>
      <c r="AH6021" s="2">
        <v>20</v>
      </c>
      <c r="AI6021" s="2">
        <v>44.4</v>
      </c>
      <c r="AJ6021" s="2">
        <v>44.4</v>
      </c>
      <c r="AK6021" s="2">
        <v>16</v>
      </c>
      <c r="AL6021" s="2">
        <v>35.6</v>
      </c>
      <c r="AM6021" s="2">
        <v>9</v>
      </c>
      <c r="AN6021" s="2">
        <v>20</v>
      </c>
      <c r="AQ6021" s="2">
        <v>15</v>
      </c>
      <c r="AR6021" s="2">
        <v>33.299999999999997</v>
      </c>
      <c r="AS6021" s="2">
        <v>5</v>
      </c>
      <c r="AT6021" s="2">
        <v>11.1</v>
      </c>
      <c r="AW6021" s="2">
        <v>25</v>
      </c>
      <c r="AX6021" s="2">
        <v>55.6</v>
      </c>
      <c r="AZ6021" s="2">
        <v>1</v>
      </c>
    </row>
    <row r="6022" spans="1:53" ht="12.75" customHeight="1" x14ac:dyDescent="0.2">
      <c r="A6022">
        <v>3</v>
      </c>
      <c r="B6022" s="2">
        <v>3026</v>
      </c>
      <c r="C6022" s="17">
        <v>3.59</v>
      </c>
      <c r="D6022" s="2">
        <v>3.73</v>
      </c>
      <c r="G6022" s="17">
        <v>56</v>
      </c>
      <c r="H6022" s="2">
        <v>53</v>
      </c>
      <c r="I6022" s="2">
        <v>94.6</v>
      </c>
      <c r="J6022" s="2">
        <v>53</v>
      </c>
      <c r="K6022" s="2">
        <v>94.6</v>
      </c>
      <c r="L6022" s="2">
        <v>94.6</v>
      </c>
      <c r="M6022" s="2">
        <v>2</v>
      </c>
      <c r="N6022" s="2">
        <v>3.6</v>
      </c>
      <c r="O6022" s="2">
        <v>1</v>
      </c>
      <c r="P6022" s="2">
        <v>1.8</v>
      </c>
      <c r="S6022" s="2">
        <v>15</v>
      </c>
      <c r="T6022" s="2">
        <v>26.8</v>
      </c>
      <c r="U6022" s="2">
        <v>38</v>
      </c>
      <c r="V6022" s="2">
        <v>67.900000000000006</v>
      </c>
      <c r="Y6022" s="2">
        <v>3</v>
      </c>
      <c r="Z6022" s="2">
        <v>5.4</v>
      </c>
      <c r="AE6022" s="2">
        <v>56</v>
      </c>
      <c r="AF6022" s="2">
        <v>55</v>
      </c>
      <c r="AG6022" s="2">
        <v>98.2</v>
      </c>
      <c r="AH6022" s="2">
        <v>55</v>
      </c>
      <c r="AI6022" s="2">
        <v>98.2</v>
      </c>
      <c r="AJ6022" s="2">
        <v>98.2</v>
      </c>
      <c r="AM6022" s="2">
        <v>1</v>
      </c>
      <c r="AN6022" s="2">
        <v>1.8</v>
      </c>
      <c r="AQ6022" s="2">
        <v>13</v>
      </c>
      <c r="AR6022" s="2">
        <v>23.2</v>
      </c>
      <c r="AS6022" s="2">
        <v>42</v>
      </c>
      <c r="AT6022" s="2">
        <v>75</v>
      </c>
      <c r="AW6022" s="2">
        <v>1</v>
      </c>
      <c r="AX6022" s="2">
        <v>1.8</v>
      </c>
    </row>
    <row r="6023" spans="1:53" ht="12.75" customHeight="1" x14ac:dyDescent="0.2">
      <c r="A6023">
        <v>3</v>
      </c>
      <c r="B6023" s="2">
        <v>3027</v>
      </c>
      <c r="C6023" s="17">
        <v>2.81</v>
      </c>
      <c r="D6023" s="2">
        <v>2.35</v>
      </c>
      <c r="G6023" s="17">
        <v>37</v>
      </c>
      <c r="H6023" s="2">
        <v>26</v>
      </c>
      <c r="I6023" s="2">
        <v>70.3</v>
      </c>
      <c r="J6023" s="2">
        <v>26</v>
      </c>
      <c r="K6023" s="2">
        <v>70.3</v>
      </c>
      <c r="L6023" s="2">
        <v>70.3</v>
      </c>
      <c r="M6023" s="2">
        <v>5</v>
      </c>
      <c r="N6023" s="2">
        <v>13.5</v>
      </c>
      <c r="O6023" s="2">
        <v>6</v>
      </c>
      <c r="P6023" s="2">
        <v>16.2</v>
      </c>
      <c r="Q6023" s="2">
        <v>1</v>
      </c>
      <c r="R6023" s="2">
        <v>2.7</v>
      </c>
      <c r="S6023" s="2">
        <v>13</v>
      </c>
      <c r="T6023" s="2">
        <v>35.1</v>
      </c>
      <c r="U6023" s="2">
        <v>12</v>
      </c>
      <c r="V6023" s="2">
        <v>32.4</v>
      </c>
      <c r="Y6023" s="2">
        <v>11</v>
      </c>
      <c r="Z6023" s="2">
        <v>29.7</v>
      </c>
      <c r="AE6023" s="2">
        <v>37</v>
      </c>
      <c r="AF6023" s="2">
        <v>22</v>
      </c>
      <c r="AG6023" s="2">
        <v>59.5</v>
      </c>
      <c r="AH6023" s="2">
        <v>22</v>
      </c>
      <c r="AI6023" s="2">
        <v>59.5</v>
      </c>
      <c r="AJ6023" s="2">
        <v>59.5</v>
      </c>
      <c r="AK6023" s="2">
        <v>7</v>
      </c>
      <c r="AL6023" s="2">
        <v>18.899999999999999</v>
      </c>
      <c r="AM6023" s="2">
        <v>8</v>
      </c>
      <c r="AN6023" s="2">
        <v>21.6</v>
      </c>
      <c r="AO6023" s="2">
        <v>2</v>
      </c>
      <c r="AP6023" s="2">
        <v>5.4</v>
      </c>
      <c r="AQ6023" s="2">
        <v>16</v>
      </c>
      <c r="AR6023" s="2">
        <v>43.2</v>
      </c>
      <c r="AS6023" s="2">
        <v>4</v>
      </c>
      <c r="AT6023" s="2">
        <v>10.8</v>
      </c>
      <c r="AW6023" s="2">
        <v>15</v>
      </c>
      <c r="AX6023" s="2">
        <v>40.5</v>
      </c>
    </row>
    <row r="6024" spans="1:53" ht="12.75" customHeight="1" x14ac:dyDescent="0.2">
      <c r="A6024">
        <v>3</v>
      </c>
      <c r="B6024" s="2">
        <v>3028</v>
      </c>
      <c r="C6024" s="17">
        <v>3.61</v>
      </c>
      <c r="D6024" s="2">
        <v>3</v>
      </c>
      <c r="G6024" s="17">
        <v>44</v>
      </c>
      <c r="H6024" s="2">
        <v>41</v>
      </c>
      <c r="I6024" s="2">
        <v>93.2</v>
      </c>
      <c r="J6024" s="2">
        <v>41</v>
      </c>
      <c r="K6024" s="2">
        <v>93.2</v>
      </c>
      <c r="L6024" s="2">
        <v>93.2</v>
      </c>
      <c r="M6024" s="2">
        <v>1</v>
      </c>
      <c r="N6024" s="2">
        <v>2.2999999999999998</v>
      </c>
      <c r="O6024" s="2">
        <v>2</v>
      </c>
      <c r="P6024" s="2">
        <v>4.5</v>
      </c>
      <c r="S6024" s="2">
        <v>10</v>
      </c>
      <c r="T6024" s="2">
        <v>22.7</v>
      </c>
      <c r="U6024" s="2">
        <v>31</v>
      </c>
      <c r="V6024" s="2">
        <v>70.5</v>
      </c>
      <c r="Y6024" s="2">
        <v>3</v>
      </c>
      <c r="Z6024" s="2">
        <v>6.8</v>
      </c>
      <c r="AE6024" s="2">
        <v>44</v>
      </c>
      <c r="AF6024" s="2">
        <v>33</v>
      </c>
      <c r="AG6024" s="2">
        <v>75</v>
      </c>
      <c r="AH6024" s="2">
        <v>33</v>
      </c>
      <c r="AI6024" s="2">
        <v>75</v>
      </c>
      <c r="AJ6024" s="2">
        <v>75</v>
      </c>
      <c r="AK6024" s="2">
        <v>2</v>
      </c>
      <c r="AL6024" s="2">
        <v>4.5</v>
      </c>
      <c r="AM6024" s="2">
        <v>9</v>
      </c>
      <c r="AN6024" s="2">
        <v>20.5</v>
      </c>
      <c r="AQ6024" s="2">
        <v>20</v>
      </c>
      <c r="AR6024" s="2">
        <v>45.5</v>
      </c>
      <c r="AS6024" s="2">
        <v>13</v>
      </c>
      <c r="AT6024" s="2">
        <v>29.5</v>
      </c>
      <c r="AW6024" s="2">
        <v>11</v>
      </c>
      <c r="AX6024" s="2">
        <v>25</v>
      </c>
    </row>
    <row r="6025" spans="1:53" ht="12.75" customHeight="1" x14ac:dyDescent="0.2">
      <c r="A6025">
        <v>3</v>
      </c>
      <c r="B6025" s="2">
        <v>3032</v>
      </c>
      <c r="C6025" s="17">
        <v>2.38</v>
      </c>
      <c r="D6025" s="2">
        <v>2.27</v>
      </c>
      <c r="G6025" s="17">
        <v>37</v>
      </c>
      <c r="H6025" s="2">
        <v>18</v>
      </c>
      <c r="I6025" s="2">
        <v>48.6</v>
      </c>
      <c r="J6025" s="2">
        <v>18</v>
      </c>
      <c r="K6025" s="2">
        <v>48.6</v>
      </c>
      <c r="L6025" s="2">
        <v>48.6</v>
      </c>
      <c r="M6025" s="2">
        <v>11</v>
      </c>
      <c r="N6025" s="2">
        <v>29.7</v>
      </c>
      <c r="O6025" s="2">
        <v>8</v>
      </c>
      <c r="P6025" s="2">
        <v>21.6</v>
      </c>
      <c r="S6025" s="2">
        <v>11</v>
      </c>
      <c r="T6025" s="2">
        <v>29.7</v>
      </c>
      <c r="U6025" s="2">
        <v>7</v>
      </c>
      <c r="V6025" s="2">
        <v>18.899999999999999</v>
      </c>
      <c r="Y6025" s="2">
        <v>19</v>
      </c>
      <c r="Z6025" s="2">
        <v>51.4</v>
      </c>
      <c r="AB6025" s="2">
        <v>1</v>
      </c>
      <c r="AC6025" s="2">
        <v>3</v>
      </c>
      <c r="AE6025" s="2">
        <v>37</v>
      </c>
      <c r="AF6025" s="2">
        <v>15</v>
      </c>
      <c r="AG6025" s="2">
        <v>40.5</v>
      </c>
      <c r="AH6025" s="2">
        <v>15</v>
      </c>
      <c r="AI6025" s="2">
        <v>40.5</v>
      </c>
      <c r="AJ6025" s="2">
        <v>40.5</v>
      </c>
      <c r="AK6025" s="2">
        <v>9</v>
      </c>
      <c r="AL6025" s="2">
        <v>24.3</v>
      </c>
      <c r="AM6025" s="2">
        <v>13</v>
      </c>
      <c r="AN6025" s="2">
        <v>35.1</v>
      </c>
      <c r="AQ6025" s="2">
        <v>11</v>
      </c>
      <c r="AR6025" s="2">
        <v>29.7</v>
      </c>
      <c r="AS6025" s="2">
        <v>4</v>
      </c>
      <c r="AT6025" s="2">
        <v>10.8</v>
      </c>
      <c r="AW6025" s="2">
        <v>22</v>
      </c>
      <c r="AX6025" s="2">
        <v>59.5</v>
      </c>
      <c r="AZ6025" s="2">
        <v>1</v>
      </c>
      <c r="BA6025" s="2">
        <v>3</v>
      </c>
    </row>
    <row r="6026" spans="1:53" ht="12.75" customHeight="1" x14ac:dyDescent="0.2">
      <c r="A6026">
        <v>3</v>
      </c>
      <c r="B6026" s="2">
        <v>3034</v>
      </c>
      <c r="C6026" s="17">
        <v>2.65</v>
      </c>
      <c r="D6026" s="2">
        <v>2.88</v>
      </c>
      <c r="G6026" s="17">
        <v>66</v>
      </c>
      <c r="H6026" s="2">
        <v>44</v>
      </c>
      <c r="I6026" s="2">
        <v>66.7</v>
      </c>
      <c r="J6026" s="2">
        <v>44</v>
      </c>
      <c r="K6026" s="2">
        <v>66.7</v>
      </c>
      <c r="L6026" s="2">
        <v>66.7</v>
      </c>
      <c r="M6026" s="2">
        <v>11</v>
      </c>
      <c r="N6026" s="2">
        <v>16.7</v>
      </c>
      <c r="O6026" s="2">
        <v>11</v>
      </c>
      <c r="P6026" s="2">
        <v>16.7</v>
      </c>
      <c r="Q6026" s="2">
        <v>1</v>
      </c>
      <c r="R6026" s="2">
        <v>1.5</v>
      </c>
      <c r="S6026" s="2">
        <v>30</v>
      </c>
      <c r="T6026" s="2">
        <v>45.5</v>
      </c>
      <c r="U6026" s="2">
        <v>13</v>
      </c>
      <c r="V6026" s="2">
        <v>19.7</v>
      </c>
      <c r="Y6026" s="2">
        <v>22</v>
      </c>
      <c r="Z6026" s="2">
        <v>33.299999999999997</v>
      </c>
      <c r="AE6026" s="2">
        <v>66</v>
      </c>
      <c r="AF6026" s="2">
        <v>50</v>
      </c>
      <c r="AG6026" s="2">
        <v>75.8</v>
      </c>
      <c r="AH6026" s="2">
        <v>50</v>
      </c>
      <c r="AI6026" s="2">
        <v>75.8</v>
      </c>
      <c r="AJ6026" s="2">
        <v>75.8</v>
      </c>
      <c r="AK6026" s="2">
        <v>9</v>
      </c>
      <c r="AL6026" s="2">
        <v>13.6</v>
      </c>
      <c r="AM6026" s="2">
        <v>7</v>
      </c>
      <c r="AN6026" s="2">
        <v>10.6</v>
      </c>
      <c r="AO6026" s="2">
        <v>1</v>
      </c>
      <c r="AP6026" s="2">
        <v>1.5</v>
      </c>
      <c r="AQ6026" s="2">
        <v>29</v>
      </c>
      <c r="AR6026" s="2">
        <v>43.9</v>
      </c>
      <c r="AS6026" s="2">
        <v>20</v>
      </c>
      <c r="AT6026" s="2">
        <v>30.3</v>
      </c>
      <c r="AW6026" s="2">
        <v>16</v>
      </c>
      <c r="AX6026" s="2">
        <v>24.2</v>
      </c>
    </row>
    <row r="6027" spans="1:53" ht="12.75" customHeight="1" x14ac:dyDescent="0.2">
      <c r="A6027">
        <v>3</v>
      </c>
      <c r="B6027" s="2">
        <v>3036</v>
      </c>
      <c r="C6027" s="17">
        <v>3.19</v>
      </c>
      <c r="D6027" s="2">
        <v>2.68</v>
      </c>
      <c r="G6027" s="17">
        <v>74</v>
      </c>
      <c r="H6027" s="2">
        <v>62</v>
      </c>
      <c r="I6027" s="2">
        <v>83.8</v>
      </c>
      <c r="J6027" s="2">
        <v>62</v>
      </c>
      <c r="K6027" s="2">
        <v>83.8</v>
      </c>
      <c r="L6027" s="2">
        <v>83.8</v>
      </c>
      <c r="M6027" s="2">
        <v>5</v>
      </c>
      <c r="N6027" s="2">
        <v>6.8</v>
      </c>
      <c r="O6027" s="2">
        <v>7</v>
      </c>
      <c r="P6027" s="2">
        <v>9.5</v>
      </c>
      <c r="Q6027" s="2">
        <v>3</v>
      </c>
      <c r="R6027" s="2">
        <v>4.0999999999999996</v>
      </c>
      <c r="S6027" s="2">
        <v>19</v>
      </c>
      <c r="T6027" s="2">
        <v>25.7</v>
      </c>
      <c r="U6027" s="2">
        <v>40</v>
      </c>
      <c r="V6027" s="2">
        <v>54.1</v>
      </c>
      <c r="Y6027" s="2">
        <v>12</v>
      </c>
      <c r="Z6027" s="2">
        <v>16.2</v>
      </c>
      <c r="AE6027" s="2">
        <v>74</v>
      </c>
      <c r="AF6027" s="2">
        <v>48</v>
      </c>
      <c r="AG6027" s="2">
        <v>64.900000000000006</v>
      </c>
      <c r="AH6027" s="2">
        <v>48</v>
      </c>
      <c r="AI6027" s="2">
        <v>64.900000000000006</v>
      </c>
      <c r="AJ6027" s="2">
        <v>64.900000000000006</v>
      </c>
      <c r="AK6027" s="2">
        <v>13</v>
      </c>
      <c r="AL6027" s="2">
        <v>17.600000000000001</v>
      </c>
      <c r="AM6027" s="2">
        <v>13</v>
      </c>
      <c r="AN6027" s="2">
        <v>17.600000000000001</v>
      </c>
      <c r="AQ6027" s="2">
        <v>33</v>
      </c>
      <c r="AR6027" s="2">
        <v>44.6</v>
      </c>
      <c r="AS6027" s="2">
        <v>15</v>
      </c>
      <c r="AT6027" s="2">
        <v>20.3</v>
      </c>
      <c r="AW6027" s="2">
        <v>26</v>
      </c>
      <c r="AX6027" s="2">
        <v>35.1</v>
      </c>
    </row>
    <row r="6028" spans="1:53" ht="12.75" customHeight="1" x14ac:dyDescent="0.2">
      <c r="A6028">
        <v>3</v>
      </c>
      <c r="B6028" s="2">
        <v>3041</v>
      </c>
      <c r="C6028" s="17">
        <v>3.44</v>
      </c>
      <c r="D6028" s="2">
        <v>3.25</v>
      </c>
      <c r="G6028" s="17">
        <v>85</v>
      </c>
      <c r="H6028" s="2">
        <v>78</v>
      </c>
      <c r="I6028" s="2">
        <v>91.8</v>
      </c>
      <c r="J6028" s="2">
        <v>78</v>
      </c>
      <c r="K6028" s="2">
        <v>91.8</v>
      </c>
      <c r="L6028" s="2">
        <v>91.8</v>
      </c>
      <c r="M6028" s="2">
        <v>4</v>
      </c>
      <c r="N6028" s="2">
        <v>4.7</v>
      </c>
      <c r="O6028" s="2">
        <v>3</v>
      </c>
      <c r="P6028" s="2">
        <v>3.5</v>
      </c>
      <c r="S6028" s="2">
        <v>30</v>
      </c>
      <c r="T6028" s="2">
        <v>35.299999999999997</v>
      </c>
      <c r="U6028" s="2">
        <v>48</v>
      </c>
      <c r="V6028" s="2">
        <v>56.5</v>
      </c>
      <c r="Y6028" s="2">
        <v>7</v>
      </c>
      <c r="Z6028" s="2">
        <v>8.1999999999999993</v>
      </c>
      <c r="AC6028" s="2">
        <v>2</v>
      </c>
      <c r="AE6028" s="2">
        <v>85</v>
      </c>
      <c r="AF6028" s="2">
        <v>71</v>
      </c>
      <c r="AG6028" s="2">
        <v>83.5</v>
      </c>
      <c r="AH6028" s="2">
        <v>71</v>
      </c>
      <c r="AI6028" s="2">
        <v>83.5</v>
      </c>
      <c r="AJ6028" s="2">
        <v>83.5</v>
      </c>
      <c r="AK6028" s="2">
        <v>4</v>
      </c>
      <c r="AL6028" s="2">
        <v>4.7</v>
      </c>
      <c r="AM6028" s="2">
        <v>10</v>
      </c>
      <c r="AN6028" s="2">
        <v>11.8</v>
      </c>
      <c r="AQ6028" s="2">
        <v>32</v>
      </c>
      <c r="AR6028" s="2">
        <v>37.6</v>
      </c>
      <c r="AS6028" s="2">
        <v>39</v>
      </c>
      <c r="AT6028" s="2">
        <v>45.9</v>
      </c>
      <c r="AW6028" s="2">
        <v>14</v>
      </c>
      <c r="AX6028" s="2">
        <v>16.5</v>
      </c>
      <c r="BA6028" s="2">
        <v>2</v>
      </c>
    </row>
    <row r="6029" spans="1:53" ht="12.75" customHeight="1" x14ac:dyDescent="0.2">
      <c r="A6029">
        <v>3</v>
      </c>
      <c r="B6029" s="2">
        <v>3043</v>
      </c>
      <c r="C6029" s="17">
        <v>3.52</v>
      </c>
      <c r="D6029" s="2">
        <v>3.33</v>
      </c>
      <c r="G6029" s="17">
        <v>82</v>
      </c>
      <c r="H6029" s="2">
        <v>73</v>
      </c>
      <c r="I6029" s="2">
        <v>89</v>
      </c>
      <c r="J6029" s="2">
        <v>73</v>
      </c>
      <c r="K6029" s="2">
        <v>89</v>
      </c>
      <c r="L6029" s="2">
        <v>89</v>
      </c>
      <c r="M6029" s="2">
        <v>3</v>
      </c>
      <c r="N6029" s="2">
        <v>3.7</v>
      </c>
      <c r="O6029" s="2">
        <v>6</v>
      </c>
      <c r="P6029" s="2">
        <v>7.3</v>
      </c>
      <c r="S6029" s="2">
        <v>18</v>
      </c>
      <c r="T6029" s="2">
        <v>22</v>
      </c>
      <c r="U6029" s="2">
        <v>55</v>
      </c>
      <c r="V6029" s="2">
        <v>67.099999999999994</v>
      </c>
      <c r="Y6029" s="2">
        <v>9</v>
      </c>
      <c r="Z6029" s="2">
        <v>11</v>
      </c>
      <c r="AE6029" s="2">
        <v>82</v>
      </c>
      <c r="AF6029" s="2">
        <v>73</v>
      </c>
      <c r="AG6029" s="2">
        <v>89</v>
      </c>
      <c r="AH6029" s="2">
        <v>73</v>
      </c>
      <c r="AI6029" s="2">
        <v>89</v>
      </c>
      <c r="AJ6029" s="2">
        <v>89</v>
      </c>
      <c r="AK6029" s="2">
        <v>2</v>
      </c>
      <c r="AL6029" s="2">
        <v>2.4</v>
      </c>
      <c r="AM6029" s="2">
        <v>7</v>
      </c>
      <c r="AN6029" s="2">
        <v>8.5</v>
      </c>
      <c r="AQ6029" s="2">
        <v>35</v>
      </c>
      <c r="AR6029" s="2">
        <v>42.7</v>
      </c>
      <c r="AS6029" s="2">
        <v>38</v>
      </c>
      <c r="AT6029" s="2">
        <v>46.3</v>
      </c>
      <c r="AW6029" s="2">
        <v>9</v>
      </c>
      <c r="AX6029" s="2">
        <v>11</v>
      </c>
    </row>
    <row r="6030" spans="1:53" ht="12.75" customHeight="1" x14ac:dyDescent="0.2">
      <c r="A6030">
        <v>3</v>
      </c>
      <c r="B6030" s="2">
        <v>3047</v>
      </c>
      <c r="G6030" s="17">
        <v>2</v>
      </c>
      <c r="AE6030" s="2">
        <v>2</v>
      </c>
    </row>
    <row r="6031" spans="1:53" ht="12.75" customHeight="1" x14ac:dyDescent="0.2">
      <c r="A6031">
        <v>3</v>
      </c>
      <c r="B6031" s="2">
        <v>3049</v>
      </c>
      <c r="C6031" s="17">
        <v>2</v>
      </c>
      <c r="D6031" s="2">
        <v>1.39</v>
      </c>
      <c r="G6031" s="17">
        <v>17</v>
      </c>
      <c r="H6031" s="2">
        <v>6</v>
      </c>
      <c r="I6031" s="2">
        <v>33.299999999999997</v>
      </c>
      <c r="J6031" s="2">
        <v>6</v>
      </c>
      <c r="K6031" s="2">
        <v>33.299999999999997</v>
      </c>
      <c r="L6031" s="2">
        <v>35.299999999999997</v>
      </c>
      <c r="M6031" s="2">
        <v>7</v>
      </c>
      <c r="N6031" s="2">
        <v>38.9</v>
      </c>
      <c r="O6031" s="2">
        <v>4</v>
      </c>
      <c r="P6031" s="2">
        <v>22.2</v>
      </c>
      <c r="S6031" s="2">
        <v>3</v>
      </c>
      <c r="T6031" s="2">
        <v>16.7</v>
      </c>
      <c r="U6031" s="2">
        <v>3</v>
      </c>
      <c r="V6031" s="2">
        <v>16.7</v>
      </c>
      <c r="W6031" s="2">
        <v>1</v>
      </c>
      <c r="X6031" s="2">
        <v>5.6</v>
      </c>
      <c r="Y6031" s="2">
        <v>12</v>
      </c>
      <c r="Z6031" s="2">
        <v>66.7</v>
      </c>
      <c r="AE6031" s="2">
        <v>17</v>
      </c>
      <c r="AF6031" s="2">
        <v>3</v>
      </c>
      <c r="AG6031" s="2">
        <v>16.7</v>
      </c>
      <c r="AH6031" s="2">
        <v>3</v>
      </c>
      <c r="AI6031" s="2">
        <v>16.7</v>
      </c>
      <c r="AJ6031" s="2">
        <v>17.600000000000001</v>
      </c>
      <c r="AK6031" s="2">
        <v>12</v>
      </c>
      <c r="AL6031" s="2">
        <v>66.7</v>
      </c>
      <c r="AM6031" s="2">
        <v>2</v>
      </c>
      <c r="AN6031" s="2">
        <v>11.1</v>
      </c>
      <c r="AQ6031" s="2">
        <v>3</v>
      </c>
      <c r="AR6031" s="2">
        <v>16.7</v>
      </c>
      <c r="AU6031" s="2">
        <v>1</v>
      </c>
      <c r="AV6031" s="2">
        <v>5.6</v>
      </c>
      <c r="AW6031" s="2">
        <v>15</v>
      </c>
      <c r="AX6031" s="2">
        <v>83.3</v>
      </c>
    </row>
    <row r="6032" spans="1:53" ht="12.75" customHeight="1" x14ac:dyDescent="0.2">
      <c r="A6032">
        <v>3</v>
      </c>
      <c r="B6032" s="2">
        <v>3050</v>
      </c>
      <c r="C6032" s="17">
        <v>3.42</v>
      </c>
      <c r="D6032" s="2">
        <v>2.67</v>
      </c>
      <c r="G6032" s="17">
        <v>12</v>
      </c>
      <c r="H6032" s="2">
        <v>9</v>
      </c>
      <c r="I6032" s="2">
        <v>75</v>
      </c>
      <c r="J6032" s="2">
        <v>9</v>
      </c>
      <c r="K6032" s="2">
        <v>75</v>
      </c>
      <c r="L6032" s="2">
        <v>75</v>
      </c>
      <c r="O6032" s="2">
        <v>3</v>
      </c>
      <c r="P6032" s="2">
        <v>25</v>
      </c>
      <c r="S6032" s="2">
        <v>1</v>
      </c>
      <c r="T6032" s="2">
        <v>8.3000000000000007</v>
      </c>
      <c r="U6032" s="2">
        <v>8</v>
      </c>
      <c r="V6032" s="2">
        <v>66.7</v>
      </c>
      <c r="Y6032" s="2">
        <v>3</v>
      </c>
      <c r="Z6032" s="2">
        <v>25</v>
      </c>
      <c r="AE6032" s="2">
        <v>12</v>
      </c>
      <c r="AF6032" s="2">
        <v>8</v>
      </c>
      <c r="AG6032" s="2">
        <v>66.7</v>
      </c>
      <c r="AH6032" s="2">
        <v>8</v>
      </c>
      <c r="AI6032" s="2">
        <v>66.7</v>
      </c>
      <c r="AJ6032" s="2">
        <v>66.7</v>
      </c>
      <c r="AM6032" s="2">
        <v>4</v>
      </c>
      <c r="AN6032" s="2">
        <v>33.299999999999997</v>
      </c>
      <c r="AQ6032" s="2">
        <v>8</v>
      </c>
      <c r="AR6032" s="2">
        <v>66.7</v>
      </c>
      <c r="AW6032" s="2">
        <v>4</v>
      </c>
      <c r="AX6032" s="2">
        <v>33.299999999999997</v>
      </c>
    </row>
    <row r="6033" spans="1:53" ht="12.75" customHeight="1" x14ac:dyDescent="0.2">
      <c r="A6033">
        <v>3</v>
      </c>
      <c r="B6033" s="2">
        <v>3051</v>
      </c>
      <c r="C6033" s="17">
        <v>2.52</v>
      </c>
      <c r="D6033" s="2">
        <v>2.0499999999999998</v>
      </c>
      <c r="G6033" s="17">
        <v>99</v>
      </c>
      <c r="H6033" s="2">
        <v>52</v>
      </c>
      <c r="I6033" s="2">
        <v>52.5</v>
      </c>
      <c r="J6033" s="2">
        <v>52</v>
      </c>
      <c r="K6033" s="2">
        <v>52.5</v>
      </c>
      <c r="L6033" s="2">
        <v>52.5</v>
      </c>
      <c r="M6033" s="2">
        <v>26</v>
      </c>
      <c r="N6033" s="2">
        <v>26.3</v>
      </c>
      <c r="O6033" s="2">
        <v>21</v>
      </c>
      <c r="P6033" s="2">
        <v>21.2</v>
      </c>
      <c r="S6033" s="2">
        <v>27</v>
      </c>
      <c r="T6033" s="2">
        <v>27.3</v>
      </c>
      <c r="U6033" s="2">
        <v>25</v>
      </c>
      <c r="V6033" s="2">
        <v>25.3</v>
      </c>
      <c r="Y6033" s="2">
        <v>47</v>
      </c>
      <c r="Z6033" s="2">
        <v>47.5</v>
      </c>
      <c r="AE6033" s="2">
        <v>99</v>
      </c>
      <c r="AF6033" s="2">
        <v>35</v>
      </c>
      <c r="AG6033" s="2">
        <v>35.4</v>
      </c>
      <c r="AH6033" s="2">
        <v>35</v>
      </c>
      <c r="AI6033" s="2">
        <v>35.4</v>
      </c>
      <c r="AJ6033" s="2">
        <v>35.4</v>
      </c>
      <c r="AK6033" s="2">
        <v>35</v>
      </c>
      <c r="AL6033" s="2">
        <v>35.4</v>
      </c>
      <c r="AM6033" s="2">
        <v>29</v>
      </c>
      <c r="AN6033" s="2">
        <v>29.3</v>
      </c>
      <c r="AQ6033" s="2">
        <v>30</v>
      </c>
      <c r="AR6033" s="2">
        <v>30.3</v>
      </c>
      <c r="AS6033" s="2">
        <v>5</v>
      </c>
      <c r="AT6033" s="2">
        <v>5.0999999999999996</v>
      </c>
      <c r="AW6033" s="2">
        <v>64</v>
      </c>
      <c r="AX6033" s="2">
        <v>64.599999999999994</v>
      </c>
    </row>
    <row r="6034" spans="1:53" ht="12.75" customHeight="1" x14ac:dyDescent="0.2">
      <c r="A6034">
        <v>3</v>
      </c>
      <c r="B6034" s="2">
        <v>3053</v>
      </c>
      <c r="C6034" s="17">
        <v>2.79</v>
      </c>
      <c r="D6034" s="2">
        <v>2.5</v>
      </c>
      <c r="G6034" s="17">
        <v>70</v>
      </c>
      <c r="H6034" s="2">
        <v>47</v>
      </c>
      <c r="I6034" s="2">
        <v>67.099999999999994</v>
      </c>
      <c r="J6034" s="2">
        <v>47</v>
      </c>
      <c r="K6034" s="2">
        <v>67.099999999999994</v>
      </c>
      <c r="L6034" s="2">
        <v>67.099999999999994</v>
      </c>
      <c r="M6034" s="2">
        <v>14</v>
      </c>
      <c r="N6034" s="2">
        <v>20</v>
      </c>
      <c r="O6034" s="2">
        <v>9</v>
      </c>
      <c r="P6034" s="2">
        <v>12.9</v>
      </c>
      <c r="S6034" s="2">
        <v>25</v>
      </c>
      <c r="T6034" s="2">
        <v>35.700000000000003</v>
      </c>
      <c r="U6034" s="2">
        <v>22</v>
      </c>
      <c r="V6034" s="2">
        <v>31.4</v>
      </c>
      <c r="Y6034" s="2">
        <v>23</v>
      </c>
      <c r="Z6034" s="2">
        <v>32.9</v>
      </c>
      <c r="AE6034" s="2">
        <v>70</v>
      </c>
      <c r="AF6034" s="2">
        <v>41</v>
      </c>
      <c r="AG6034" s="2">
        <v>58.6</v>
      </c>
      <c r="AH6034" s="2">
        <v>41</v>
      </c>
      <c r="AI6034" s="2">
        <v>58.6</v>
      </c>
      <c r="AJ6034" s="2">
        <v>58.6</v>
      </c>
      <c r="AK6034" s="2">
        <v>14</v>
      </c>
      <c r="AL6034" s="2">
        <v>20</v>
      </c>
      <c r="AM6034" s="2">
        <v>15</v>
      </c>
      <c r="AN6034" s="2">
        <v>21.4</v>
      </c>
      <c r="AQ6034" s="2">
        <v>33</v>
      </c>
      <c r="AR6034" s="2">
        <v>47.1</v>
      </c>
      <c r="AS6034" s="2">
        <v>8</v>
      </c>
      <c r="AT6034" s="2">
        <v>11.4</v>
      </c>
      <c r="AW6034" s="2">
        <v>29</v>
      </c>
      <c r="AX6034" s="2">
        <v>41.4</v>
      </c>
    </row>
    <row r="6035" spans="1:53" ht="12.75" customHeight="1" x14ac:dyDescent="0.2">
      <c r="A6035">
        <v>3</v>
      </c>
      <c r="B6035" s="2">
        <v>3055</v>
      </c>
      <c r="C6035" s="17">
        <v>3.04</v>
      </c>
      <c r="D6035" s="2">
        <v>2.96</v>
      </c>
      <c r="G6035" s="17">
        <v>45</v>
      </c>
      <c r="H6035" s="2">
        <v>41</v>
      </c>
      <c r="I6035" s="2">
        <v>91.1</v>
      </c>
      <c r="J6035" s="2">
        <v>41</v>
      </c>
      <c r="K6035" s="2">
        <v>91.1</v>
      </c>
      <c r="L6035" s="2">
        <v>91.1</v>
      </c>
      <c r="M6035" s="2">
        <v>3</v>
      </c>
      <c r="N6035" s="2">
        <v>6.7</v>
      </c>
      <c r="O6035" s="2">
        <v>1</v>
      </c>
      <c r="P6035" s="2">
        <v>2.2000000000000002</v>
      </c>
      <c r="Q6035" s="2">
        <v>4</v>
      </c>
      <c r="R6035" s="2">
        <v>8.9</v>
      </c>
      <c r="S6035" s="2">
        <v>16</v>
      </c>
      <c r="T6035" s="2">
        <v>35.6</v>
      </c>
      <c r="U6035" s="2">
        <v>21</v>
      </c>
      <c r="V6035" s="2">
        <v>46.7</v>
      </c>
      <c r="Y6035" s="2">
        <v>4</v>
      </c>
      <c r="Z6035" s="2">
        <v>8.9</v>
      </c>
      <c r="AB6035" s="2">
        <v>1</v>
      </c>
      <c r="AE6035" s="2">
        <v>45</v>
      </c>
      <c r="AF6035" s="2">
        <v>37</v>
      </c>
      <c r="AG6035" s="2">
        <v>82.2</v>
      </c>
      <c r="AH6035" s="2">
        <v>37</v>
      </c>
      <c r="AI6035" s="2">
        <v>82.2</v>
      </c>
      <c r="AJ6035" s="2">
        <v>82.2</v>
      </c>
      <c r="AK6035" s="2">
        <v>6</v>
      </c>
      <c r="AL6035" s="2">
        <v>13.3</v>
      </c>
      <c r="AM6035" s="2">
        <v>2</v>
      </c>
      <c r="AN6035" s="2">
        <v>4.4000000000000004</v>
      </c>
      <c r="AO6035" s="2">
        <v>2</v>
      </c>
      <c r="AP6035" s="2">
        <v>4.4000000000000004</v>
      </c>
      <c r="AQ6035" s="2">
        <v>17</v>
      </c>
      <c r="AR6035" s="2">
        <v>37.799999999999997</v>
      </c>
      <c r="AS6035" s="2">
        <v>18</v>
      </c>
      <c r="AT6035" s="2">
        <v>40</v>
      </c>
      <c r="AW6035" s="2">
        <v>8</v>
      </c>
      <c r="AX6035" s="2">
        <v>17.8</v>
      </c>
      <c r="AZ6035" s="2">
        <v>1</v>
      </c>
    </row>
    <row r="6036" spans="1:53" ht="12.75" customHeight="1" x14ac:dyDescent="0.2">
      <c r="A6036">
        <v>3</v>
      </c>
      <c r="B6036" s="2">
        <v>3056</v>
      </c>
      <c r="C6036" s="17">
        <v>2.76</v>
      </c>
      <c r="D6036" s="2">
        <v>2.79</v>
      </c>
      <c r="G6036" s="17">
        <v>58</v>
      </c>
      <c r="H6036" s="2">
        <v>37</v>
      </c>
      <c r="I6036" s="2">
        <v>63.8</v>
      </c>
      <c r="J6036" s="2">
        <v>37</v>
      </c>
      <c r="K6036" s="2">
        <v>63.8</v>
      </c>
      <c r="L6036" s="2">
        <v>63.8</v>
      </c>
      <c r="M6036" s="2">
        <v>10</v>
      </c>
      <c r="N6036" s="2">
        <v>17.2</v>
      </c>
      <c r="O6036" s="2">
        <v>11</v>
      </c>
      <c r="P6036" s="2">
        <v>19</v>
      </c>
      <c r="S6036" s="2">
        <v>20</v>
      </c>
      <c r="T6036" s="2">
        <v>34.5</v>
      </c>
      <c r="U6036" s="2">
        <v>17</v>
      </c>
      <c r="V6036" s="2">
        <v>29.3</v>
      </c>
      <c r="Y6036" s="2">
        <v>21</v>
      </c>
      <c r="Z6036" s="2">
        <v>36.200000000000003</v>
      </c>
      <c r="AE6036" s="2">
        <v>58</v>
      </c>
      <c r="AF6036" s="2">
        <v>41</v>
      </c>
      <c r="AG6036" s="2">
        <v>70.7</v>
      </c>
      <c r="AH6036" s="2">
        <v>41</v>
      </c>
      <c r="AI6036" s="2">
        <v>70.7</v>
      </c>
      <c r="AJ6036" s="2">
        <v>70.7</v>
      </c>
      <c r="AK6036" s="2">
        <v>2</v>
      </c>
      <c r="AL6036" s="2">
        <v>3.4</v>
      </c>
      <c r="AM6036" s="2">
        <v>15</v>
      </c>
      <c r="AN6036" s="2">
        <v>25.9</v>
      </c>
      <c r="AO6036" s="2">
        <v>1</v>
      </c>
      <c r="AP6036" s="2">
        <v>1.7</v>
      </c>
      <c r="AQ6036" s="2">
        <v>30</v>
      </c>
      <c r="AR6036" s="2">
        <v>51.7</v>
      </c>
      <c r="AS6036" s="2">
        <v>10</v>
      </c>
      <c r="AT6036" s="2">
        <v>17.2</v>
      </c>
      <c r="AW6036" s="2">
        <v>17</v>
      </c>
      <c r="AX6036" s="2">
        <v>29.3</v>
      </c>
    </row>
    <row r="6037" spans="1:53" ht="12.75" customHeight="1" x14ac:dyDescent="0.2">
      <c r="A6037">
        <v>3</v>
      </c>
      <c r="B6037" s="2">
        <v>3057</v>
      </c>
      <c r="C6037" s="17">
        <v>2.97</v>
      </c>
      <c r="D6037" s="2">
        <v>2.09</v>
      </c>
      <c r="G6037" s="17">
        <v>69</v>
      </c>
      <c r="H6037" s="2">
        <v>52</v>
      </c>
      <c r="I6037" s="2">
        <v>74.3</v>
      </c>
      <c r="J6037" s="2">
        <v>52</v>
      </c>
      <c r="K6037" s="2">
        <v>74.3</v>
      </c>
      <c r="L6037" s="2">
        <v>75.400000000000006</v>
      </c>
      <c r="M6037" s="2">
        <v>5</v>
      </c>
      <c r="N6037" s="2">
        <v>7.1</v>
      </c>
      <c r="O6037" s="2">
        <v>12</v>
      </c>
      <c r="P6037" s="2">
        <v>17.100000000000001</v>
      </c>
      <c r="Q6037" s="2">
        <v>1</v>
      </c>
      <c r="R6037" s="2">
        <v>1.4</v>
      </c>
      <c r="S6037" s="2">
        <v>25</v>
      </c>
      <c r="T6037" s="2">
        <v>35.700000000000003</v>
      </c>
      <c r="U6037" s="2">
        <v>26</v>
      </c>
      <c r="V6037" s="2">
        <v>37.1</v>
      </c>
      <c r="W6037" s="2">
        <v>1</v>
      </c>
      <c r="X6037" s="2">
        <v>1.4</v>
      </c>
      <c r="Y6037" s="2">
        <v>18</v>
      </c>
      <c r="Z6037" s="2">
        <v>25.7</v>
      </c>
      <c r="AE6037" s="2">
        <v>69</v>
      </c>
      <c r="AF6037" s="2">
        <v>27</v>
      </c>
      <c r="AG6037" s="2">
        <v>38.6</v>
      </c>
      <c r="AH6037" s="2">
        <v>27</v>
      </c>
      <c r="AI6037" s="2">
        <v>38.6</v>
      </c>
      <c r="AJ6037" s="2">
        <v>39.1</v>
      </c>
      <c r="AK6037" s="2">
        <v>22</v>
      </c>
      <c r="AL6037" s="2">
        <v>31.4</v>
      </c>
      <c r="AM6037" s="2">
        <v>20</v>
      </c>
      <c r="AN6037" s="2">
        <v>28.6</v>
      </c>
      <c r="AQ6037" s="2">
        <v>24</v>
      </c>
      <c r="AR6037" s="2">
        <v>34.299999999999997</v>
      </c>
      <c r="AS6037" s="2">
        <v>3</v>
      </c>
      <c r="AT6037" s="2">
        <v>4.3</v>
      </c>
      <c r="AU6037" s="2">
        <v>1</v>
      </c>
      <c r="AV6037" s="2">
        <v>1.4</v>
      </c>
      <c r="AW6037" s="2">
        <v>43</v>
      </c>
      <c r="AX6037" s="2">
        <v>61.4</v>
      </c>
    </row>
    <row r="6038" spans="1:53" ht="12.75" customHeight="1" x14ac:dyDescent="0.2">
      <c r="A6038">
        <v>3</v>
      </c>
      <c r="B6038" s="2">
        <v>3059</v>
      </c>
      <c r="C6038" s="17">
        <v>3.05</v>
      </c>
      <c r="D6038" s="2">
        <v>2.66</v>
      </c>
      <c r="G6038" s="17">
        <v>76</v>
      </c>
      <c r="H6038" s="2">
        <v>55</v>
      </c>
      <c r="I6038" s="2">
        <v>72.400000000000006</v>
      </c>
      <c r="J6038" s="2">
        <v>55</v>
      </c>
      <c r="K6038" s="2">
        <v>72.400000000000006</v>
      </c>
      <c r="L6038" s="2">
        <v>72.400000000000006</v>
      </c>
      <c r="M6038" s="2">
        <v>12</v>
      </c>
      <c r="N6038" s="2">
        <v>15.8</v>
      </c>
      <c r="O6038" s="2">
        <v>9</v>
      </c>
      <c r="P6038" s="2">
        <v>11.8</v>
      </c>
      <c r="S6038" s="2">
        <v>18</v>
      </c>
      <c r="T6038" s="2">
        <v>23.7</v>
      </c>
      <c r="U6038" s="2">
        <v>37</v>
      </c>
      <c r="V6038" s="2">
        <v>48.7</v>
      </c>
      <c r="Y6038" s="2">
        <v>21</v>
      </c>
      <c r="Z6038" s="2">
        <v>27.6</v>
      </c>
      <c r="AE6038" s="2">
        <v>76</v>
      </c>
      <c r="AF6038" s="2">
        <v>44</v>
      </c>
      <c r="AG6038" s="2">
        <v>57.9</v>
      </c>
      <c r="AH6038" s="2">
        <v>44</v>
      </c>
      <c r="AI6038" s="2">
        <v>57.9</v>
      </c>
      <c r="AJ6038" s="2">
        <v>57.9</v>
      </c>
      <c r="AK6038" s="2">
        <v>9</v>
      </c>
      <c r="AL6038" s="2">
        <v>11.8</v>
      </c>
      <c r="AM6038" s="2">
        <v>23</v>
      </c>
      <c r="AN6038" s="2">
        <v>30.3</v>
      </c>
      <c r="AQ6038" s="2">
        <v>29</v>
      </c>
      <c r="AR6038" s="2">
        <v>38.200000000000003</v>
      </c>
      <c r="AS6038" s="2">
        <v>15</v>
      </c>
      <c r="AT6038" s="2">
        <v>19.7</v>
      </c>
      <c r="AW6038" s="2">
        <v>32</v>
      </c>
      <c r="AX6038" s="2">
        <v>42.1</v>
      </c>
    </row>
    <row r="6039" spans="1:53" ht="12.75" customHeight="1" x14ac:dyDescent="0.2">
      <c r="A6039">
        <v>3</v>
      </c>
      <c r="B6039" s="2">
        <v>3060</v>
      </c>
      <c r="C6039" s="17">
        <v>2.33</v>
      </c>
      <c r="D6039" s="2">
        <v>1.84</v>
      </c>
      <c r="G6039" s="17">
        <v>86</v>
      </c>
      <c r="H6039" s="2">
        <v>41</v>
      </c>
      <c r="I6039" s="2">
        <v>47.1</v>
      </c>
      <c r="J6039" s="2">
        <v>41</v>
      </c>
      <c r="K6039" s="2">
        <v>47.1</v>
      </c>
      <c r="L6039" s="2">
        <v>47.7</v>
      </c>
      <c r="M6039" s="2">
        <v>24</v>
      </c>
      <c r="N6039" s="2">
        <v>27.6</v>
      </c>
      <c r="O6039" s="2">
        <v>21</v>
      </c>
      <c r="P6039" s="2">
        <v>24.1</v>
      </c>
      <c r="S6039" s="2">
        <v>27</v>
      </c>
      <c r="T6039" s="2">
        <v>31</v>
      </c>
      <c r="U6039" s="2">
        <v>14</v>
      </c>
      <c r="V6039" s="2">
        <v>16.100000000000001</v>
      </c>
      <c r="W6039" s="2">
        <v>1</v>
      </c>
      <c r="X6039" s="2">
        <v>1.1000000000000001</v>
      </c>
      <c r="Y6039" s="2">
        <v>46</v>
      </c>
      <c r="Z6039" s="2">
        <v>52.9</v>
      </c>
      <c r="AB6039" s="2">
        <v>1</v>
      </c>
      <c r="AE6039" s="2">
        <v>87</v>
      </c>
      <c r="AF6039" s="2">
        <v>20</v>
      </c>
      <c r="AG6039" s="2">
        <v>23</v>
      </c>
      <c r="AH6039" s="2">
        <v>20</v>
      </c>
      <c r="AI6039" s="2">
        <v>23</v>
      </c>
      <c r="AJ6039" s="2">
        <v>23</v>
      </c>
      <c r="AK6039" s="2">
        <v>38</v>
      </c>
      <c r="AL6039" s="2">
        <v>43.7</v>
      </c>
      <c r="AM6039" s="2">
        <v>29</v>
      </c>
      <c r="AN6039" s="2">
        <v>33.299999999999997</v>
      </c>
      <c r="AQ6039" s="2">
        <v>16</v>
      </c>
      <c r="AR6039" s="2">
        <v>18.399999999999999</v>
      </c>
      <c r="AS6039" s="2">
        <v>4</v>
      </c>
      <c r="AT6039" s="2">
        <v>4.5999999999999996</v>
      </c>
      <c r="AW6039" s="2">
        <v>67</v>
      </c>
      <c r="AX6039" s="2">
        <v>77</v>
      </c>
      <c r="AZ6039" s="2">
        <v>1</v>
      </c>
    </row>
    <row r="6040" spans="1:53" ht="12.75" customHeight="1" x14ac:dyDescent="0.2">
      <c r="A6040">
        <v>3</v>
      </c>
      <c r="B6040" s="2">
        <v>3062</v>
      </c>
      <c r="C6040" s="17">
        <v>3.36</v>
      </c>
      <c r="D6040" s="2">
        <v>3</v>
      </c>
      <c r="G6040" s="17">
        <v>22</v>
      </c>
      <c r="H6040" s="2">
        <v>20</v>
      </c>
      <c r="I6040" s="2">
        <v>90.9</v>
      </c>
      <c r="J6040" s="2">
        <v>20</v>
      </c>
      <c r="K6040" s="2">
        <v>90.9</v>
      </c>
      <c r="L6040" s="2">
        <v>90.9</v>
      </c>
      <c r="M6040" s="2">
        <v>1</v>
      </c>
      <c r="N6040" s="2">
        <v>4.5</v>
      </c>
      <c r="O6040" s="2">
        <v>1</v>
      </c>
      <c r="P6040" s="2">
        <v>4.5</v>
      </c>
      <c r="S6040" s="2">
        <v>9</v>
      </c>
      <c r="T6040" s="2">
        <v>40.9</v>
      </c>
      <c r="U6040" s="2">
        <v>11</v>
      </c>
      <c r="V6040" s="2">
        <v>50</v>
      </c>
      <c r="Y6040" s="2">
        <v>2</v>
      </c>
      <c r="Z6040" s="2">
        <v>9.1</v>
      </c>
      <c r="AC6040" s="2">
        <v>1</v>
      </c>
      <c r="AE6040" s="2">
        <v>22</v>
      </c>
      <c r="AF6040" s="2">
        <v>20</v>
      </c>
      <c r="AG6040" s="2">
        <v>90.9</v>
      </c>
      <c r="AH6040" s="2">
        <v>20</v>
      </c>
      <c r="AI6040" s="2">
        <v>90.9</v>
      </c>
      <c r="AJ6040" s="2">
        <v>90.9</v>
      </c>
      <c r="AK6040" s="2">
        <v>1</v>
      </c>
      <c r="AL6040" s="2">
        <v>4.5</v>
      </c>
      <c r="AM6040" s="2">
        <v>1</v>
      </c>
      <c r="AN6040" s="2">
        <v>4.5</v>
      </c>
      <c r="AQ6040" s="2">
        <v>17</v>
      </c>
      <c r="AR6040" s="2">
        <v>77.3</v>
      </c>
      <c r="AS6040" s="2">
        <v>3</v>
      </c>
      <c r="AT6040" s="2">
        <v>13.6</v>
      </c>
      <c r="AW6040" s="2">
        <v>2</v>
      </c>
      <c r="AX6040" s="2">
        <v>9.1</v>
      </c>
      <c r="BA6040" s="2">
        <v>1</v>
      </c>
    </row>
    <row r="6041" spans="1:53" ht="12.75" customHeight="1" x14ac:dyDescent="0.2">
      <c r="A6041">
        <v>3</v>
      </c>
      <c r="B6041" s="2">
        <v>3063</v>
      </c>
      <c r="C6041" s="17">
        <v>2.89</v>
      </c>
      <c r="D6041" s="2">
        <v>2.37</v>
      </c>
      <c r="G6041" s="17">
        <v>46</v>
      </c>
      <c r="H6041" s="2">
        <v>33</v>
      </c>
      <c r="I6041" s="2">
        <v>71.7</v>
      </c>
      <c r="J6041" s="2">
        <v>33</v>
      </c>
      <c r="K6041" s="2">
        <v>71.7</v>
      </c>
      <c r="L6041" s="2">
        <v>71.7</v>
      </c>
      <c r="M6041" s="2">
        <v>6</v>
      </c>
      <c r="N6041" s="2">
        <v>13</v>
      </c>
      <c r="O6041" s="2">
        <v>7</v>
      </c>
      <c r="P6041" s="2">
        <v>15.2</v>
      </c>
      <c r="Q6041" s="2">
        <v>1</v>
      </c>
      <c r="R6041" s="2">
        <v>2.2000000000000002</v>
      </c>
      <c r="S6041" s="2">
        <v>15</v>
      </c>
      <c r="T6041" s="2">
        <v>32.6</v>
      </c>
      <c r="U6041" s="2">
        <v>17</v>
      </c>
      <c r="V6041" s="2">
        <v>37</v>
      </c>
      <c r="Y6041" s="2">
        <v>13</v>
      </c>
      <c r="Z6041" s="2">
        <v>28.3</v>
      </c>
      <c r="AE6041" s="2">
        <v>46</v>
      </c>
      <c r="AF6041" s="2">
        <v>19</v>
      </c>
      <c r="AG6041" s="2">
        <v>41.3</v>
      </c>
      <c r="AH6041" s="2">
        <v>19</v>
      </c>
      <c r="AI6041" s="2">
        <v>41.3</v>
      </c>
      <c r="AJ6041" s="2">
        <v>41.3</v>
      </c>
      <c r="AK6041" s="2">
        <v>9</v>
      </c>
      <c r="AL6041" s="2">
        <v>19.600000000000001</v>
      </c>
      <c r="AM6041" s="2">
        <v>18</v>
      </c>
      <c r="AN6041" s="2">
        <v>39.1</v>
      </c>
      <c r="AQ6041" s="2">
        <v>12</v>
      </c>
      <c r="AR6041" s="2">
        <v>26.1</v>
      </c>
      <c r="AS6041" s="2">
        <v>7</v>
      </c>
      <c r="AT6041" s="2">
        <v>15.2</v>
      </c>
      <c r="AW6041" s="2">
        <v>27</v>
      </c>
      <c r="AX6041" s="2">
        <v>58.7</v>
      </c>
    </row>
    <row r="6042" spans="1:53" ht="12.75" customHeight="1" x14ac:dyDescent="0.2">
      <c r="A6042">
        <v>3</v>
      </c>
      <c r="B6042" s="2">
        <v>3064</v>
      </c>
      <c r="C6042" s="17">
        <v>2.82</v>
      </c>
      <c r="D6042" s="2">
        <v>2.82</v>
      </c>
      <c r="G6042" s="17">
        <v>49</v>
      </c>
      <c r="H6042" s="2">
        <v>35</v>
      </c>
      <c r="I6042" s="2">
        <v>71.400000000000006</v>
      </c>
      <c r="J6042" s="2">
        <v>35</v>
      </c>
      <c r="K6042" s="2">
        <v>71.400000000000006</v>
      </c>
      <c r="L6042" s="2">
        <v>71.400000000000006</v>
      </c>
      <c r="M6042" s="2">
        <v>10</v>
      </c>
      <c r="N6042" s="2">
        <v>20.399999999999999</v>
      </c>
      <c r="O6042" s="2">
        <v>4</v>
      </c>
      <c r="P6042" s="2">
        <v>8.1999999999999993</v>
      </c>
      <c r="S6042" s="2">
        <v>20</v>
      </c>
      <c r="T6042" s="2">
        <v>40.799999999999997</v>
      </c>
      <c r="U6042" s="2">
        <v>15</v>
      </c>
      <c r="V6042" s="2">
        <v>30.6</v>
      </c>
      <c r="Y6042" s="2">
        <v>14</v>
      </c>
      <c r="Z6042" s="2">
        <v>28.6</v>
      </c>
      <c r="AC6042" s="2">
        <v>1</v>
      </c>
      <c r="AE6042" s="2">
        <v>49</v>
      </c>
      <c r="AF6042" s="2">
        <v>32</v>
      </c>
      <c r="AG6042" s="2">
        <v>65.3</v>
      </c>
      <c r="AH6042" s="2">
        <v>32</v>
      </c>
      <c r="AI6042" s="2">
        <v>65.3</v>
      </c>
      <c r="AJ6042" s="2">
        <v>65.3</v>
      </c>
      <c r="AK6042" s="2">
        <v>10</v>
      </c>
      <c r="AL6042" s="2">
        <v>20.399999999999999</v>
      </c>
      <c r="AM6042" s="2">
        <v>7</v>
      </c>
      <c r="AN6042" s="2">
        <v>14.3</v>
      </c>
      <c r="AQ6042" s="2">
        <v>14</v>
      </c>
      <c r="AR6042" s="2">
        <v>28.6</v>
      </c>
      <c r="AS6042" s="2">
        <v>18</v>
      </c>
      <c r="AT6042" s="2">
        <v>36.700000000000003</v>
      </c>
      <c r="AW6042" s="2">
        <v>17</v>
      </c>
      <c r="AX6042" s="2">
        <v>34.700000000000003</v>
      </c>
      <c r="BA6042" s="2">
        <v>1</v>
      </c>
    </row>
    <row r="6043" spans="1:53" ht="12.75" customHeight="1" x14ac:dyDescent="0.2">
      <c r="A6043">
        <v>3</v>
      </c>
      <c r="B6043" s="2">
        <v>3066</v>
      </c>
      <c r="C6043" s="17">
        <v>3.06</v>
      </c>
      <c r="D6043" s="2">
        <v>2.94</v>
      </c>
      <c r="G6043" s="17">
        <v>31</v>
      </c>
      <c r="H6043" s="2">
        <v>27</v>
      </c>
      <c r="I6043" s="2">
        <v>87.1</v>
      </c>
      <c r="J6043" s="2">
        <v>27</v>
      </c>
      <c r="K6043" s="2">
        <v>87.1</v>
      </c>
      <c r="L6043" s="2">
        <v>87.1</v>
      </c>
      <c r="M6043" s="2">
        <v>1</v>
      </c>
      <c r="N6043" s="2">
        <v>3.2</v>
      </c>
      <c r="O6043" s="2">
        <v>3</v>
      </c>
      <c r="P6043" s="2">
        <v>9.6999999999999993</v>
      </c>
      <c r="Q6043" s="2">
        <v>3</v>
      </c>
      <c r="R6043" s="2">
        <v>9.6999999999999993</v>
      </c>
      <c r="S6043" s="2">
        <v>8</v>
      </c>
      <c r="T6043" s="2">
        <v>25.8</v>
      </c>
      <c r="U6043" s="2">
        <v>16</v>
      </c>
      <c r="V6043" s="2">
        <v>51.6</v>
      </c>
      <c r="Y6043" s="2">
        <v>4</v>
      </c>
      <c r="Z6043" s="2">
        <v>12.9</v>
      </c>
      <c r="AB6043" s="2">
        <v>1</v>
      </c>
      <c r="AE6043" s="2">
        <v>31</v>
      </c>
      <c r="AF6043" s="2">
        <v>23</v>
      </c>
      <c r="AG6043" s="2">
        <v>74.2</v>
      </c>
      <c r="AH6043" s="2">
        <v>23</v>
      </c>
      <c r="AI6043" s="2">
        <v>74.2</v>
      </c>
      <c r="AJ6043" s="2">
        <v>74.2</v>
      </c>
      <c r="AK6043" s="2">
        <v>1</v>
      </c>
      <c r="AL6043" s="2">
        <v>3.2</v>
      </c>
      <c r="AM6043" s="2">
        <v>7</v>
      </c>
      <c r="AN6043" s="2">
        <v>22.6</v>
      </c>
      <c r="AO6043" s="2">
        <v>2</v>
      </c>
      <c r="AP6043" s="2">
        <v>6.5</v>
      </c>
      <c r="AQ6043" s="2">
        <v>8</v>
      </c>
      <c r="AR6043" s="2">
        <v>25.8</v>
      </c>
      <c r="AS6043" s="2">
        <v>13</v>
      </c>
      <c r="AT6043" s="2">
        <v>41.9</v>
      </c>
      <c r="AW6043" s="2">
        <v>8</v>
      </c>
      <c r="AX6043" s="2">
        <v>25.8</v>
      </c>
      <c r="AZ6043" s="2">
        <v>1</v>
      </c>
    </row>
    <row r="6044" spans="1:53" ht="12.75" customHeight="1" x14ac:dyDescent="0.2">
      <c r="A6044">
        <v>3</v>
      </c>
      <c r="B6044" s="2">
        <v>3069</v>
      </c>
      <c r="G6044" s="17">
        <v>8</v>
      </c>
      <c r="AE6044" s="2">
        <v>8</v>
      </c>
    </row>
    <row r="6045" spans="1:53" ht="12.75" customHeight="1" x14ac:dyDescent="0.2">
      <c r="A6045">
        <v>3</v>
      </c>
      <c r="B6045" s="2">
        <v>3070</v>
      </c>
      <c r="C6045" s="17">
        <v>2.97</v>
      </c>
      <c r="D6045" s="2">
        <v>2.75</v>
      </c>
      <c r="G6045" s="17">
        <v>72</v>
      </c>
      <c r="H6045" s="2">
        <v>51</v>
      </c>
      <c r="I6045" s="2">
        <v>70.8</v>
      </c>
      <c r="J6045" s="2">
        <v>51</v>
      </c>
      <c r="K6045" s="2">
        <v>70.8</v>
      </c>
      <c r="L6045" s="2">
        <v>70.8</v>
      </c>
      <c r="M6045" s="2">
        <v>13</v>
      </c>
      <c r="N6045" s="2">
        <v>18.100000000000001</v>
      </c>
      <c r="O6045" s="2">
        <v>8</v>
      </c>
      <c r="P6045" s="2">
        <v>11.1</v>
      </c>
      <c r="S6045" s="2">
        <v>19</v>
      </c>
      <c r="T6045" s="2">
        <v>26.4</v>
      </c>
      <c r="U6045" s="2">
        <v>32</v>
      </c>
      <c r="V6045" s="2">
        <v>44.4</v>
      </c>
      <c r="Y6045" s="2">
        <v>21</v>
      </c>
      <c r="Z6045" s="2">
        <v>29.2</v>
      </c>
      <c r="AB6045" s="2">
        <v>1</v>
      </c>
      <c r="AC6045" s="2">
        <v>1</v>
      </c>
      <c r="AE6045" s="2">
        <v>72</v>
      </c>
      <c r="AF6045" s="2">
        <v>46</v>
      </c>
      <c r="AG6045" s="2">
        <v>63.9</v>
      </c>
      <c r="AH6045" s="2">
        <v>46</v>
      </c>
      <c r="AI6045" s="2">
        <v>63.9</v>
      </c>
      <c r="AJ6045" s="2">
        <v>63.9</v>
      </c>
      <c r="AK6045" s="2">
        <v>7</v>
      </c>
      <c r="AL6045" s="2">
        <v>9.6999999999999993</v>
      </c>
      <c r="AM6045" s="2">
        <v>19</v>
      </c>
      <c r="AN6045" s="2">
        <v>26.4</v>
      </c>
      <c r="AQ6045" s="2">
        <v>31</v>
      </c>
      <c r="AR6045" s="2">
        <v>43.1</v>
      </c>
      <c r="AS6045" s="2">
        <v>15</v>
      </c>
      <c r="AT6045" s="2">
        <v>20.8</v>
      </c>
      <c r="AW6045" s="2">
        <v>26</v>
      </c>
      <c r="AX6045" s="2">
        <v>36.1</v>
      </c>
      <c r="AZ6045" s="2">
        <v>1</v>
      </c>
      <c r="BA6045" s="2">
        <v>1</v>
      </c>
    </row>
    <row r="6046" spans="1:53" ht="12.75" customHeight="1" x14ac:dyDescent="0.2">
      <c r="A6046">
        <v>3</v>
      </c>
      <c r="B6046" s="2">
        <v>3072</v>
      </c>
      <c r="C6046" s="17">
        <v>2.98</v>
      </c>
      <c r="D6046" s="2">
        <v>2.83</v>
      </c>
      <c r="G6046" s="17">
        <v>99</v>
      </c>
      <c r="H6046" s="2">
        <v>67</v>
      </c>
      <c r="I6046" s="2">
        <v>67.7</v>
      </c>
      <c r="J6046" s="2">
        <v>67</v>
      </c>
      <c r="K6046" s="2">
        <v>67.7</v>
      </c>
      <c r="L6046" s="2">
        <v>67.7</v>
      </c>
      <c r="M6046" s="2">
        <v>13</v>
      </c>
      <c r="N6046" s="2">
        <v>13.1</v>
      </c>
      <c r="O6046" s="2">
        <v>19</v>
      </c>
      <c r="P6046" s="2">
        <v>19.2</v>
      </c>
      <c r="S6046" s="2">
        <v>24</v>
      </c>
      <c r="T6046" s="2">
        <v>24.2</v>
      </c>
      <c r="U6046" s="2">
        <v>43</v>
      </c>
      <c r="V6046" s="2">
        <v>43.4</v>
      </c>
      <c r="Y6046" s="2">
        <v>32</v>
      </c>
      <c r="Z6046" s="2">
        <v>32.299999999999997</v>
      </c>
      <c r="AC6046" s="2">
        <v>2</v>
      </c>
      <c r="AE6046" s="2">
        <v>99</v>
      </c>
      <c r="AF6046" s="2">
        <v>63</v>
      </c>
      <c r="AG6046" s="2">
        <v>63.6</v>
      </c>
      <c r="AH6046" s="2">
        <v>63</v>
      </c>
      <c r="AI6046" s="2">
        <v>63.6</v>
      </c>
      <c r="AJ6046" s="2">
        <v>63.6</v>
      </c>
      <c r="AK6046" s="2">
        <v>12</v>
      </c>
      <c r="AL6046" s="2">
        <v>12.1</v>
      </c>
      <c r="AM6046" s="2">
        <v>24</v>
      </c>
      <c r="AN6046" s="2">
        <v>24.2</v>
      </c>
      <c r="AQ6046" s="2">
        <v>32</v>
      </c>
      <c r="AR6046" s="2">
        <v>32.299999999999997</v>
      </c>
      <c r="AS6046" s="2">
        <v>31</v>
      </c>
      <c r="AT6046" s="2">
        <v>31.3</v>
      </c>
      <c r="AW6046" s="2">
        <v>36</v>
      </c>
      <c r="AX6046" s="2">
        <v>36.4</v>
      </c>
      <c r="BA6046" s="2">
        <v>2</v>
      </c>
    </row>
    <row r="6047" spans="1:53" ht="12.75" customHeight="1" x14ac:dyDescent="0.2">
      <c r="A6047">
        <v>3</v>
      </c>
      <c r="B6047" s="2">
        <v>3075</v>
      </c>
      <c r="G6047" s="17">
        <v>7</v>
      </c>
      <c r="AE6047" s="2">
        <v>7</v>
      </c>
    </row>
    <row r="6048" spans="1:53" ht="12.75" customHeight="1" x14ac:dyDescent="0.2">
      <c r="A6048">
        <v>3</v>
      </c>
      <c r="B6048" s="2">
        <v>3077</v>
      </c>
      <c r="C6048" s="17">
        <v>2.77</v>
      </c>
      <c r="D6048" s="2">
        <v>2.36</v>
      </c>
      <c r="G6048" s="17">
        <v>68</v>
      </c>
      <c r="H6048" s="2">
        <v>45</v>
      </c>
      <c r="I6048" s="2">
        <v>65.2</v>
      </c>
      <c r="J6048" s="2">
        <v>45</v>
      </c>
      <c r="K6048" s="2">
        <v>65.2</v>
      </c>
      <c r="L6048" s="2">
        <v>66.2</v>
      </c>
      <c r="M6048" s="2">
        <v>13</v>
      </c>
      <c r="N6048" s="2">
        <v>18.8</v>
      </c>
      <c r="O6048" s="2">
        <v>10</v>
      </c>
      <c r="P6048" s="2">
        <v>14.5</v>
      </c>
      <c r="S6048" s="2">
        <v>22</v>
      </c>
      <c r="T6048" s="2">
        <v>31.9</v>
      </c>
      <c r="U6048" s="2">
        <v>23</v>
      </c>
      <c r="V6048" s="2">
        <v>33.299999999999997</v>
      </c>
      <c r="W6048" s="2">
        <v>1</v>
      </c>
      <c r="X6048" s="2">
        <v>1.4</v>
      </c>
      <c r="Y6048" s="2">
        <v>24</v>
      </c>
      <c r="Z6048" s="2">
        <v>34.799999999999997</v>
      </c>
      <c r="AA6048" s="2">
        <v>1</v>
      </c>
      <c r="AE6048" s="2">
        <v>69</v>
      </c>
      <c r="AF6048" s="2">
        <v>35</v>
      </c>
      <c r="AG6048" s="2">
        <v>50.7</v>
      </c>
      <c r="AH6048" s="2">
        <v>35</v>
      </c>
      <c r="AI6048" s="2">
        <v>50.7</v>
      </c>
      <c r="AJ6048" s="2">
        <v>50.7</v>
      </c>
      <c r="AK6048" s="2">
        <v>24</v>
      </c>
      <c r="AL6048" s="2">
        <v>34.799999999999997</v>
      </c>
      <c r="AM6048" s="2">
        <v>10</v>
      </c>
      <c r="AN6048" s="2">
        <v>14.5</v>
      </c>
      <c r="AQ6048" s="2">
        <v>21</v>
      </c>
      <c r="AR6048" s="2">
        <v>30.4</v>
      </c>
      <c r="AS6048" s="2">
        <v>14</v>
      </c>
      <c r="AT6048" s="2">
        <v>20.3</v>
      </c>
      <c r="AW6048" s="2">
        <v>34</v>
      </c>
      <c r="AX6048" s="2">
        <v>49.3</v>
      </c>
      <c r="AY6048" s="2">
        <v>1</v>
      </c>
    </row>
    <row r="6049" spans="1:53" ht="12.75" customHeight="1" x14ac:dyDescent="0.2">
      <c r="A6049">
        <v>3</v>
      </c>
      <c r="B6049" s="2">
        <v>3078</v>
      </c>
      <c r="C6049" s="17">
        <v>2.36</v>
      </c>
      <c r="D6049" s="2">
        <v>1.94</v>
      </c>
      <c r="G6049" s="17">
        <v>69</v>
      </c>
      <c r="H6049" s="2">
        <v>34</v>
      </c>
      <c r="I6049" s="2">
        <v>48.6</v>
      </c>
      <c r="J6049" s="2">
        <v>34</v>
      </c>
      <c r="K6049" s="2">
        <v>48.6</v>
      </c>
      <c r="L6049" s="2">
        <v>49.3</v>
      </c>
      <c r="M6049" s="2">
        <v>19</v>
      </c>
      <c r="N6049" s="2">
        <v>27.1</v>
      </c>
      <c r="O6049" s="2">
        <v>16</v>
      </c>
      <c r="P6049" s="2">
        <v>22.9</v>
      </c>
      <c r="S6049" s="2">
        <v>22</v>
      </c>
      <c r="T6049" s="2">
        <v>31.4</v>
      </c>
      <c r="U6049" s="2">
        <v>12</v>
      </c>
      <c r="V6049" s="2">
        <v>17.100000000000001</v>
      </c>
      <c r="W6049" s="2">
        <v>1</v>
      </c>
      <c r="X6049" s="2">
        <v>1.4</v>
      </c>
      <c r="Y6049" s="2">
        <v>36</v>
      </c>
      <c r="Z6049" s="2">
        <v>51.4</v>
      </c>
      <c r="AA6049" s="2">
        <v>1</v>
      </c>
      <c r="AE6049" s="2">
        <v>69</v>
      </c>
      <c r="AF6049" s="2">
        <v>26</v>
      </c>
      <c r="AG6049" s="2">
        <v>37.1</v>
      </c>
      <c r="AH6049" s="2">
        <v>26</v>
      </c>
      <c r="AI6049" s="2">
        <v>37.1</v>
      </c>
      <c r="AJ6049" s="2">
        <v>37.700000000000003</v>
      </c>
      <c r="AK6049" s="2">
        <v>28</v>
      </c>
      <c r="AL6049" s="2">
        <v>40</v>
      </c>
      <c r="AM6049" s="2">
        <v>15</v>
      </c>
      <c r="AN6049" s="2">
        <v>21.4</v>
      </c>
      <c r="AO6049" s="2">
        <v>1</v>
      </c>
      <c r="AP6049" s="2">
        <v>1.4</v>
      </c>
      <c r="AQ6049" s="2">
        <v>22</v>
      </c>
      <c r="AR6049" s="2">
        <v>31.4</v>
      </c>
      <c r="AS6049" s="2">
        <v>3</v>
      </c>
      <c r="AT6049" s="2">
        <v>4.3</v>
      </c>
      <c r="AU6049" s="2">
        <v>1</v>
      </c>
      <c r="AV6049" s="2">
        <v>1.4</v>
      </c>
      <c r="AW6049" s="2">
        <v>44</v>
      </c>
      <c r="AX6049" s="2">
        <v>62.9</v>
      </c>
      <c r="AY6049" s="2">
        <v>1</v>
      </c>
    </row>
    <row r="6050" spans="1:53" ht="12.75" customHeight="1" x14ac:dyDescent="0.2">
      <c r="A6050">
        <v>3</v>
      </c>
      <c r="B6050" s="2">
        <v>3079</v>
      </c>
      <c r="C6050" s="17">
        <v>3.02</v>
      </c>
      <c r="D6050" s="2">
        <v>2.81</v>
      </c>
      <c r="G6050" s="17">
        <v>43</v>
      </c>
      <c r="H6050" s="2">
        <v>36</v>
      </c>
      <c r="I6050" s="2">
        <v>83.7</v>
      </c>
      <c r="J6050" s="2">
        <v>36</v>
      </c>
      <c r="K6050" s="2">
        <v>83.7</v>
      </c>
      <c r="L6050" s="2">
        <v>83.7</v>
      </c>
      <c r="M6050" s="2">
        <v>3</v>
      </c>
      <c r="N6050" s="2">
        <v>7</v>
      </c>
      <c r="O6050" s="2">
        <v>4</v>
      </c>
      <c r="P6050" s="2">
        <v>9.3000000000000007</v>
      </c>
      <c r="Q6050" s="2">
        <v>2</v>
      </c>
      <c r="R6050" s="2">
        <v>4.7</v>
      </c>
      <c r="S6050" s="2">
        <v>17</v>
      </c>
      <c r="T6050" s="2">
        <v>39.5</v>
      </c>
      <c r="U6050" s="2">
        <v>17</v>
      </c>
      <c r="V6050" s="2">
        <v>39.5</v>
      </c>
      <c r="Y6050" s="2">
        <v>7</v>
      </c>
      <c r="Z6050" s="2">
        <v>16.3</v>
      </c>
      <c r="AE6050" s="2">
        <v>43</v>
      </c>
      <c r="AF6050" s="2">
        <v>31</v>
      </c>
      <c r="AG6050" s="2">
        <v>72.099999999999994</v>
      </c>
      <c r="AH6050" s="2">
        <v>31</v>
      </c>
      <c r="AI6050" s="2">
        <v>72.099999999999994</v>
      </c>
      <c r="AJ6050" s="2">
        <v>72.099999999999994</v>
      </c>
      <c r="AK6050" s="2">
        <v>3</v>
      </c>
      <c r="AL6050" s="2">
        <v>7</v>
      </c>
      <c r="AM6050" s="2">
        <v>9</v>
      </c>
      <c r="AN6050" s="2">
        <v>20.9</v>
      </c>
      <c r="AO6050" s="2">
        <v>1</v>
      </c>
      <c r="AP6050" s="2">
        <v>2.2999999999999998</v>
      </c>
      <c r="AQ6050" s="2">
        <v>20</v>
      </c>
      <c r="AR6050" s="2">
        <v>46.5</v>
      </c>
      <c r="AS6050" s="2">
        <v>10</v>
      </c>
      <c r="AT6050" s="2">
        <v>23.3</v>
      </c>
      <c r="AW6050" s="2">
        <v>12</v>
      </c>
      <c r="AX6050" s="2">
        <v>27.9</v>
      </c>
    </row>
    <row r="6051" spans="1:53" ht="12.75" customHeight="1" x14ac:dyDescent="0.2">
      <c r="A6051">
        <v>3</v>
      </c>
      <c r="B6051" s="2">
        <v>3080</v>
      </c>
      <c r="C6051" s="17">
        <v>2.56</v>
      </c>
      <c r="D6051" s="2">
        <v>2.64</v>
      </c>
      <c r="G6051" s="17">
        <v>55</v>
      </c>
      <c r="H6051" s="2">
        <v>31</v>
      </c>
      <c r="I6051" s="2">
        <v>56.4</v>
      </c>
      <c r="J6051" s="2">
        <v>31</v>
      </c>
      <c r="K6051" s="2">
        <v>56.4</v>
      </c>
      <c r="L6051" s="2">
        <v>56.4</v>
      </c>
      <c r="M6051" s="2">
        <v>15</v>
      </c>
      <c r="N6051" s="2">
        <v>27.3</v>
      </c>
      <c r="O6051" s="2">
        <v>9</v>
      </c>
      <c r="P6051" s="2">
        <v>16.399999999999999</v>
      </c>
      <c r="S6051" s="2">
        <v>16</v>
      </c>
      <c r="T6051" s="2">
        <v>29.1</v>
      </c>
      <c r="U6051" s="2">
        <v>15</v>
      </c>
      <c r="V6051" s="2">
        <v>27.3</v>
      </c>
      <c r="Y6051" s="2">
        <v>24</v>
      </c>
      <c r="Z6051" s="2">
        <v>43.6</v>
      </c>
      <c r="AE6051" s="2">
        <v>55</v>
      </c>
      <c r="AF6051" s="2">
        <v>33</v>
      </c>
      <c r="AG6051" s="2">
        <v>60</v>
      </c>
      <c r="AH6051" s="2">
        <v>33</v>
      </c>
      <c r="AI6051" s="2">
        <v>60</v>
      </c>
      <c r="AJ6051" s="2">
        <v>60</v>
      </c>
      <c r="AK6051" s="2">
        <v>10</v>
      </c>
      <c r="AL6051" s="2">
        <v>18.2</v>
      </c>
      <c r="AM6051" s="2">
        <v>12</v>
      </c>
      <c r="AN6051" s="2">
        <v>21.8</v>
      </c>
      <c r="AQ6051" s="2">
        <v>21</v>
      </c>
      <c r="AR6051" s="2">
        <v>38.200000000000003</v>
      </c>
      <c r="AS6051" s="2">
        <v>12</v>
      </c>
      <c r="AT6051" s="2">
        <v>21.8</v>
      </c>
      <c r="AW6051" s="2">
        <v>22</v>
      </c>
      <c r="AX6051" s="2">
        <v>40</v>
      </c>
    </row>
    <row r="6052" spans="1:53" ht="12.75" customHeight="1" x14ac:dyDescent="0.2">
      <c r="A6052">
        <v>3</v>
      </c>
      <c r="B6052" s="2">
        <v>3082</v>
      </c>
      <c r="C6052" s="17">
        <v>2.98</v>
      </c>
      <c r="D6052" s="2">
        <v>2.88</v>
      </c>
      <c r="G6052" s="17">
        <v>64</v>
      </c>
      <c r="H6052" s="2">
        <v>44</v>
      </c>
      <c r="I6052" s="2">
        <v>68.8</v>
      </c>
      <c r="J6052" s="2">
        <v>44</v>
      </c>
      <c r="K6052" s="2">
        <v>68.8</v>
      </c>
      <c r="L6052" s="2">
        <v>68.8</v>
      </c>
      <c r="M6052" s="2">
        <v>7</v>
      </c>
      <c r="N6052" s="2">
        <v>10.9</v>
      </c>
      <c r="O6052" s="2">
        <v>13</v>
      </c>
      <c r="P6052" s="2">
        <v>20.3</v>
      </c>
      <c r="S6052" s="2">
        <v>18</v>
      </c>
      <c r="T6052" s="2">
        <v>28.1</v>
      </c>
      <c r="U6052" s="2">
        <v>26</v>
      </c>
      <c r="V6052" s="2">
        <v>40.6</v>
      </c>
      <c r="Y6052" s="2">
        <v>20</v>
      </c>
      <c r="Z6052" s="2">
        <v>31.3</v>
      </c>
      <c r="AE6052" s="2">
        <v>64</v>
      </c>
      <c r="AF6052" s="2">
        <v>48</v>
      </c>
      <c r="AG6052" s="2">
        <v>75</v>
      </c>
      <c r="AH6052" s="2">
        <v>48</v>
      </c>
      <c r="AI6052" s="2">
        <v>75</v>
      </c>
      <c r="AJ6052" s="2">
        <v>75</v>
      </c>
      <c r="AK6052" s="2">
        <v>8</v>
      </c>
      <c r="AL6052" s="2">
        <v>12.5</v>
      </c>
      <c r="AM6052" s="2">
        <v>8</v>
      </c>
      <c r="AN6052" s="2">
        <v>12.5</v>
      </c>
      <c r="AQ6052" s="2">
        <v>32</v>
      </c>
      <c r="AR6052" s="2">
        <v>50</v>
      </c>
      <c r="AS6052" s="2">
        <v>16</v>
      </c>
      <c r="AT6052" s="2">
        <v>25</v>
      </c>
      <c r="AW6052" s="2">
        <v>16</v>
      </c>
      <c r="AX6052" s="2">
        <v>25</v>
      </c>
    </row>
    <row r="6053" spans="1:53" ht="12.75" customHeight="1" x14ac:dyDescent="0.2">
      <c r="A6053">
        <v>3</v>
      </c>
      <c r="B6053" s="2">
        <v>3083</v>
      </c>
      <c r="C6053" s="17">
        <v>3.2</v>
      </c>
      <c r="D6053" s="2">
        <v>2.8</v>
      </c>
      <c r="G6053" s="17">
        <v>100</v>
      </c>
      <c r="H6053" s="2">
        <v>77</v>
      </c>
      <c r="I6053" s="2">
        <v>77</v>
      </c>
      <c r="J6053" s="2">
        <v>77</v>
      </c>
      <c r="K6053" s="2">
        <v>77</v>
      </c>
      <c r="L6053" s="2">
        <v>77</v>
      </c>
      <c r="M6053" s="2">
        <v>7</v>
      </c>
      <c r="N6053" s="2">
        <v>7</v>
      </c>
      <c r="O6053" s="2">
        <v>16</v>
      </c>
      <c r="P6053" s="2">
        <v>16</v>
      </c>
      <c r="S6053" s="2">
        <v>27</v>
      </c>
      <c r="T6053" s="2">
        <v>27</v>
      </c>
      <c r="U6053" s="2">
        <v>50</v>
      </c>
      <c r="V6053" s="2">
        <v>50</v>
      </c>
      <c r="Y6053" s="2">
        <v>23</v>
      </c>
      <c r="Z6053" s="2">
        <v>23</v>
      </c>
      <c r="AE6053" s="2">
        <v>100</v>
      </c>
      <c r="AF6053" s="2">
        <v>68</v>
      </c>
      <c r="AG6053" s="2">
        <v>68</v>
      </c>
      <c r="AH6053" s="2">
        <v>68</v>
      </c>
      <c r="AI6053" s="2">
        <v>68</v>
      </c>
      <c r="AJ6053" s="2">
        <v>68</v>
      </c>
      <c r="AK6053" s="2">
        <v>10</v>
      </c>
      <c r="AL6053" s="2">
        <v>10</v>
      </c>
      <c r="AM6053" s="2">
        <v>22</v>
      </c>
      <c r="AN6053" s="2">
        <v>22</v>
      </c>
      <c r="AO6053" s="2">
        <v>1</v>
      </c>
      <c r="AP6053" s="2">
        <v>1</v>
      </c>
      <c r="AQ6053" s="2">
        <v>42</v>
      </c>
      <c r="AR6053" s="2">
        <v>42</v>
      </c>
      <c r="AS6053" s="2">
        <v>25</v>
      </c>
      <c r="AT6053" s="2">
        <v>25</v>
      </c>
      <c r="AW6053" s="2">
        <v>32</v>
      </c>
      <c r="AX6053" s="2">
        <v>32</v>
      </c>
    </row>
    <row r="6054" spans="1:53" ht="12.75" customHeight="1" x14ac:dyDescent="0.2">
      <c r="A6054">
        <v>3</v>
      </c>
      <c r="B6054" s="2">
        <v>3085</v>
      </c>
      <c r="C6054" s="17">
        <v>2.68</v>
      </c>
      <c r="D6054" s="2">
        <v>2.63</v>
      </c>
      <c r="G6054" s="17">
        <v>121</v>
      </c>
      <c r="H6054" s="2">
        <v>69</v>
      </c>
      <c r="I6054" s="2">
        <v>57</v>
      </c>
      <c r="J6054" s="2">
        <v>69</v>
      </c>
      <c r="K6054" s="2">
        <v>57</v>
      </c>
      <c r="L6054" s="2">
        <v>57</v>
      </c>
      <c r="M6054" s="2">
        <v>27</v>
      </c>
      <c r="N6054" s="2">
        <v>22.3</v>
      </c>
      <c r="O6054" s="2">
        <v>25</v>
      </c>
      <c r="P6054" s="2">
        <v>20.7</v>
      </c>
      <c r="S6054" s="2">
        <v>29</v>
      </c>
      <c r="T6054" s="2">
        <v>24</v>
      </c>
      <c r="U6054" s="2">
        <v>40</v>
      </c>
      <c r="V6054" s="2">
        <v>33.1</v>
      </c>
      <c r="Y6054" s="2">
        <v>52</v>
      </c>
      <c r="Z6054" s="2">
        <v>43</v>
      </c>
      <c r="AC6054" s="2">
        <v>1</v>
      </c>
      <c r="AE6054" s="2">
        <v>121</v>
      </c>
      <c r="AF6054" s="2">
        <v>68</v>
      </c>
      <c r="AG6054" s="2">
        <v>56.2</v>
      </c>
      <c r="AH6054" s="2">
        <v>68</v>
      </c>
      <c r="AI6054" s="2">
        <v>56.2</v>
      </c>
      <c r="AJ6054" s="2">
        <v>56.2</v>
      </c>
      <c r="AK6054" s="2">
        <v>23</v>
      </c>
      <c r="AL6054" s="2">
        <v>19</v>
      </c>
      <c r="AM6054" s="2">
        <v>30</v>
      </c>
      <c r="AN6054" s="2">
        <v>24.8</v>
      </c>
      <c r="AQ6054" s="2">
        <v>37</v>
      </c>
      <c r="AR6054" s="2">
        <v>30.6</v>
      </c>
      <c r="AS6054" s="2">
        <v>31</v>
      </c>
      <c r="AT6054" s="2">
        <v>25.6</v>
      </c>
      <c r="AW6054" s="2">
        <v>53</v>
      </c>
      <c r="AX6054" s="2">
        <v>43.8</v>
      </c>
      <c r="BA6054" s="2">
        <v>1</v>
      </c>
    </row>
    <row r="6055" spans="1:53" ht="12.75" customHeight="1" x14ac:dyDescent="0.2">
      <c r="A6055">
        <v>3</v>
      </c>
      <c r="B6055" s="2">
        <v>3086</v>
      </c>
      <c r="C6055" s="17">
        <v>2.88</v>
      </c>
      <c r="D6055" s="2">
        <v>2.36</v>
      </c>
      <c r="G6055" s="17">
        <v>25</v>
      </c>
      <c r="H6055" s="2">
        <v>17</v>
      </c>
      <c r="I6055" s="2">
        <v>68</v>
      </c>
      <c r="J6055" s="2">
        <v>17</v>
      </c>
      <c r="K6055" s="2">
        <v>68</v>
      </c>
      <c r="L6055" s="2">
        <v>68</v>
      </c>
      <c r="M6055" s="2">
        <v>3</v>
      </c>
      <c r="N6055" s="2">
        <v>12</v>
      </c>
      <c r="O6055" s="2">
        <v>5</v>
      </c>
      <c r="P6055" s="2">
        <v>20</v>
      </c>
      <c r="S6055" s="2">
        <v>9</v>
      </c>
      <c r="T6055" s="2">
        <v>36</v>
      </c>
      <c r="U6055" s="2">
        <v>8</v>
      </c>
      <c r="V6055" s="2">
        <v>32</v>
      </c>
      <c r="Y6055" s="2">
        <v>8</v>
      </c>
      <c r="Z6055" s="2">
        <v>32</v>
      </c>
      <c r="AC6055" s="2">
        <v>1</v>
      </c>
      <c r="AE6055" s="2">
        <v>25</v>
      </c>
      <c r="AF6055" s="2">
        <v>13</v>
      </c>
      <c r="AG6055" s="2">
        <v>52</v>
      </c>
      <c r="AH6055" s="2">
        <v>13</v>
      </c>
      <c r="AI6055" s="2">
        <v>52</v>
      </c>
      <c r="AJ6055" s="2">
        <v>52</v>
      </c>
      <c r="AK6055" s="2">
        <v>6</v>
      </c>
      <c r="AL6055" s="2">
        <v>24</v>
      </c>
      <c r="AM6055" s="2">
        <v>6</v>
      </c>
      <c r="AN6055" s="2">
        <v>24</v>
      </c>
      <c r="AQ6055" s="2">
        <v>11</v>
      </c>
      <c r="AR6055" s="2">
        <v>44</v>
      </c>
      <c r="AS6055" s="2">
        <v>2</v>
      </c>
      <c r="AT6055" s="2">
        <v>8</v>
      </c>
      <c r="AW6055" s="2">
        <v>12</v>
      </c>
      <c r="AX6055" s="2">
        <v>48</v>
      </c>
      <c r="BA6055" s="2">
        <v>1</v>
      </c>
    </row>
    <row r="6056" spans="1:53" ht="12.75" customHeight="1" x14ac:dyDescent="0.2">
      <c r="A6056">
        <v>3</v>
      </c>
      <c r="B6056" s="2">
        <v>3087</v>
      </c>
      <c r="C6056" s="17">
        <v>2.95</v>
      </c>
      <c r="D6056" s="2">
        <v>2.77</v>
      </c>
      <c r="G6056" s="17">
        <v>22</v>
      </c>
      <c r="H6056" s="2">
        <v>16</v>
      </c>
      <c r="I6056" s="2">
        <v>72.7</v>
      </c>
      <c r="J6056" s="2">
        <v>16</v>
      </c>
      <c r="K6056" s="2">
        <v>72.7</v>
      </c>
      <c r="L6056" s="2">
        <v>72.7</v>
      </c>
      <c r="M6056" s="2">
        <v>1</v>
      </c>
      <c r="N6056" s="2">
        <v>4.5</v>
      </c>
      <c r="O6056" s="2">
        <v>5</v>
      </c>
      <c r="P6056" s="2">
        <v>22.7</v>
      </c>
      <c r="Q6056" s="2">
        <v>1</v>
      </c>
      <c r="R6056" s="2">
        <v>4.5</v>
      </c>
      <c r="S6056" s="2">
        <v>6</v>
      </c>
      <c r="T6056" s="2">
        <v>27.3</v>
      </c>
      <c r="U6056" s="2">
        <v>9</v>
      </c>
      <c r="V6056" s="2">
        <v>40.9</v>
      </c>
      <c r="Y6056" s="2">
        <v>6</v>
      </c>
      <c r="Z6056" s="2">
        <v>27.3</v>
      </c>
      <c r="AB6056" s="2">
        <v>1</v>
      </c>
      <c r="AE6056" s="2">
        <v>22</v>
      </c>
      <c r="AF6056" s="2">
        <v>16</v>
      </c>
      <c r="AG6056" s="2">
        <v>72.7</v>
      </c>
      <c r="AH6056" s="2">
        <v>16</v>
      </c>
      <c r="AI6056" s="2">
        <v>72.7</v>
      </c>
      <c r="AJ6056" s="2">
        <v>72.7</v>
      </c>
      <c r="AK6056" s="2">
        <v>3</v>
      </c>
      <c r="AL6056" s="2">
        <v>13.6</v>
      </c>
      <c r="AM6056" s="2">
        <v>3</v>
      </c>
      <c r="AN6056" s="2">
        <v>13.6</v>
      </c>
      <c r="AQ6056" s="2">
        <v>12</v>
      </c>
      <c r="AR6056" s="2">
        <v>54.5</v>
      </c>
      <c r="AS6056" s="2">
        <v>4</v>
      </c>
      <c r="AT6056" s="2">
        <v>18.2</v>
      </c>
      <c r="AW6056" s="2">
        <v>6</v>
      </c>
      <c r="AX6056" s="2">
        <v>27.3</v>
      </c>
      <c r="AZ6056" s="2">
        <v>1</v>
      </c>
    </row>
    <row r="6057" spans="1:53" ht="12.75" customHeight="1" x14ac:dyDescent="0.2">
      <c r="A6057">
        <v>3</v>
      </c>
      <c r="B6057" s="2">
        <v>3090</v>
      </c>
      <c r="C6057" s="17">
        <v>2.61</v>
      </c>
      <c r="D6057" s="2">
        <v>2.48</v>
      </c>
      <c r="G6057" s="17">
        <v>125</v>
      </c>
      <c r="H6057" s="2">
        <v>79</v>
      </c>
      <c r="I6057" s="2">
        <v>63.2</v>
      </c>
      <c r="J6057" s="2">
        <v>79</v>
      </c>
      <c r="K6057" s="2">
        <v>63.2</v>
      </c>
      <c r="L6057" s="2">
        <v>63.2</v>
      </c>
      <c r="M6057" s="2">
        <v>31</v>
      </c>
      <c r="N6057" s="2">
        <v>24.8</v>
      </c>
      <c r="O6057" s="2">
        <v>15</v>
      </c>
      <c r="P6057" s="2">
        <v>12</v>
      </c>
      <c r="Q6057" s="2">
        <v>1</v>
      </c>
      <c r="R6057" s="2">
        <v>0.8</v>
      </c>
      <c r="S6057" s="2">
        <v>47</v>
      </c>
      <c r="T6057" s="2">
        <v>37.6</v>
      </c>
      <c r="U6057" s="2">
        <v>31</v>
      </c>
      <c r="V6057" s="2">
        <v>24.8</v>
      </c>
      <c r="Y6057" s="2">
        <v>46</v>
      </c>
      <c r="Z6057" s="2">
        <v>36.799999999999997</v>
      </c>
      <c r="AB6057" s="2">
        <v>3</v>
      </c>
      <c r="AE6057" s="2">
        <v>125</v>
      </c>
      <c r="AF6057" s="2">
        <v>70</v>
      </c>
      <c r="AG6057" s="2">
        <v>56</v>
      </c>
      <c r="AH6057" s="2">
        <v>70</v>
      </c>
      <c r="AI6057" s="2">
        <v>56</v>
      </c>
      <c r="AJ6057" s="2">
        <v>56</v>
      </c>
      <c r="AK6057" s="2">
        <v>33</v>
      </c>
      <c r="AL6057" s="2">
        <v>26.4</v>
      </c>
      <c r="AM6057" s="2">
        <v>22</v>
      </c>
      <c r="AN6057" s="2">
        <v>17.600000000000001</v>
      </c>
      <c r="AQ6057" s="2">
        <v>47</v>
      </c>
      <c r="AR6057" s="2">
        <v>37.6</v>
      </c>
      <c r="AS6057" s="2">
        <v>23</v>
      </c>
      <c r="AT6057" s="2">
        <v>18.399999999999999</v>
      </c>
      <c r="AW6057" s="2">
        <v>55</v>
      </c>
      <c r="AX6057" s="2">
        <v>44</v>
      </c>
      <c r="AZ6057" s="2">
        <v>3</v>
      </c>
    </row>
    <row r="6058" spans="1:53" ht="12.75" customHeight="1" x14ac:dyDescent="0.2">
      <c r="A6058">
        <v>3</v>
      </c>
      <c r="B6058" s="2">
        <v>3091</v>
      </c>
      <c r="C6058" s="17">
        <v>2.98</v>
      </c>
      <c r="D6058" s="2">
        <v>2.77</v>
      </c>
      <c r="G6058" s="17">
        <v>65</v>
      </c>
      <c r="H6058" s="2">
        <v>49</v>
      </c>
      <c r="I6058" s="2">
        <v>74.2</v>
      </c>
      <c r="J6058" s="2">
        <v>49</v>
      </c>
      <c r="K6058" s="2">
        <v>74.2</v>
      </c>
      <c r="L6058" s="2">
        <v>75.400000000000006</v>
      </c>
      <c r="M6058" s="2">
        <v>8</v>
      </c>
      <c r="N6058" s="2">
        <v>12.1</v>
      </c>
      <c r="O6058" s="2">
        <v>8</v>
      </c>
      <c r="P6058" s="2">
        <v>12.1</v>
      </c>
      <c r="Q6058" s="2">
        <v>1</v>
      </c>
      <c r="R6058" s="2">
        <v>1.5</v>
      </c>
      <c r="S6058" s="2">
        <v>19</v>
      </c>
      <c r="T6058" s="2">
        <v>28.8</v>
      </c>
      <c r="U6058" s="2">
        <v>29</v>
      </c>
      <c r="V6058" s="2">
        <v>43.9</v>
      </c>
      <c r="W6058" s="2">
        <v>1</v>
      </c>
      <c r="X6058" s="2">
        <v>1.5</v>
      </c>
      <c r="Y6058" s="2">
        <v>17</v>
      </c>
      <c r="Z6058" s="2">
        <v>25.8</v>
      </c>
      <c r="AB6058" s="2">
        <v>1</v>
      </c>
      <c r="AE6058" s="2">
        <v>65</v>
      </c>
      <c r="AF6058" s="2">
        <v>41</v>
      </c>
      <c r="AG6058" s="2">
        <v>62.1</v>
      </c>
      <c r="AH6058" s="2">
        <v>41</v>
      </c>
      <c r="AI6058" s="2">
        <v>62.1</v>
      </c>
      <c r="AJ6058" s="2">
        <v>63.1</v>
      </c>
      <c r="AK6058" s="2">
        <v>12</v>
      </c>
      <c r="AL6058" s="2">
        <v>18.2</v>
      </c>
      <c r="AM6058" s="2">
        <v>12</v>
      </c>
      <c r="AN6058" s="2">
        <v>18.2</v>
      </c>
      <c r="AQ6058" s="2">
        <v>17</v>
      </c>
      <c r="AR6058" s="2">
        <v>25.8</v>
      </c>
      <c r="AS6058" s="2">
        <v>24</v>
      </c>
      <c r="AT6058" s="2">
        <v>36.4</v>
      </c>
      <c r="AU6058" s="2">
        <v>1</v>
      </c>
      <c r="AV6058" s="2">
        <v>1.5</v>
      </c>
      <c r="AW6058" s="2">
        <v>25</v>
      </c>
      <c r="AX6058" s="2">
        <v>37.9</v>
      </c>
      <c r="AZ6058" s="2">
        <v>1</v>
      </c>
    </row>
    <row r="6059" spans="1:53" ht="12.75" customHeight="1" x14ac:dyDescent="0.2">
      <c r="A6059">
        <v>3</v>
      </c>
      <c r="B6059" s="2">
        <v>3092</v>
      </c>
      <c r="C6059" s="17">
        <v>3.1</v>
      </c>
      <c r="D6059" s="2">
        <v>2.6</v>
      </c>
      <c r="G6059" s="17">
        <v>73</v>
      </c>
      <c r="H6059" s="2">
        <v>59</v>
      </c>
      <c r="I6059" s="2">
        <v>80.8</v>
      </c>
      <c r="J6059" s="2">
        <v>59</v>
      </c>
      <c r="K6059" s="2">
        <v>80.8</v>
      </c>
      <c r="L6059" s="2">
        <v>80.8</v>
      </c>
      <c r="M6059" s="2">
        <v>4</v>
      </c>
      <c r="N6059" s="2">
        <v>5.5</v>
      </c>
      <c r="O6059" s="2">
        <v>10</v>
      </c>
      <c r="P6059" s="2">
        <v>13.7</v>
      </c>
      <c r="Q6059" s="2">
        <v>3</v>
      </c>
      <c r="R6059" s="2">
        <v>4.0999999999999996</v>
      </c>
      <c r="S6059" s="2">
        <v>22</v>
      </c>
      <c r="T6059" s="2">
        <v>30.1</v>
      </c>
      <c r="U6059" s="2">
        <v>34</v>
      </c>
      <c r="V6059" s="2">
        <v>46.6</v>
      </c>
      <c r="Y6059" s="2">
        <v>14</v>
      </c>
      <c r="Z6059" s="2">
        <v>19.2</v>
      </c>
      <c r="AB6059" s="2">
        <v>1</v>
      </c>
      <c r="AC6059" s="2">
        <v>5</v>
      </c>
      <c r="AE6059" s="2">
        <v>73</v>
      </c>
      <c r="AF6059" s="2">
        <v>43</v>
      </c>
      <c r="AG6059" s="2">
        <v>58.9</v>
      </c>
      <c r="AH6059" s="2">
        <v>43</v>
      </c>
      <c r="AI6059" s="2">
        <v>58.9</v>
      </c>
      <c r="AJ6059" s="2">
        <v>58.9</v>
      </c>
      <c r="AK6059" s="2">
        <v>12</v>
      </c>
      <c r="AL6059" s="2">
        <v>16.399999999999999</v>
      </c>
      <c r="AM6059" s="2">
        <v>18</v>
      </c>
      <c r="AN6059" s="2">
        <v>24.7</v>
      </c>
      <c r="AO6059" s="2">
        <v>2</v>
      </c>
      <c r="AP6059" s="2">
        <v>2.7</v>
      </c>
      <c r="AQ6059" s="2">
        <v>22</v>
      </c>
      <c r="AR6059" s="2">
        <v>30.1</v>
      </c>
      <c r="AS6059" s="2">
        <v>19</v>
      </c>
      <c r="AT6059" s="2">
        <v>26</v>
      </c>
      <c r="AW6059" s="2">
        <v>30</v>
      </c>
      <c r="AX6059" s="2">
        <v>41.1</v>
      </c>
      <c r="AZ6059" s="2">
        <v>1</v>
      </c>
      <c r="BA6059" s="2">
        <v>5</v>
      </c>
    </row>
    <row r="6060" spans="1:53" ht="12.75" customHeight="1" x14ac:dyDescent="0.2">
      <c r="A6060">
        <v>3</v>
      </c>
      <c r="B6060" s="2">
        <v>3094</v>
      </c>
      <c r="C6060" s="17">
        <v>2.78</v>
      </c>
      <c r="D6060" s="2">
        <v>2.56</v>
      </c>
      <c r="G6060" s="17">
        <v>76</v>
      </c>
      <c r="H6060" s="2">
        <v>52</v>
      </c>
      <c r="I6060" s="2">
        <v>66.7</v>
      </c>
      <c r="J6060" s="2">
        <v>52</v>
      </c>
      <c r="K6060" s="2">
        <v>66.7</v>
      </c>
      <c r="L6060" s="2">
        <v>68.400000000000006</v>
      </c>
      <c r="M6060" s="2">
        <v>13</v>
      </c>
      <c r="N6060" s="2">
        <v>16.7</v>
      </c>
      <c r="O6060" s="2">
        <v>11</v>
      </c>
      <c r="P6060" s="2">
        <v>14.1</v>
      </c>
      <c r="S6060" s="2">
        <v>26</v>
      </c>
      <c r="T6060" s="2">
        <v>33.299999999999997</v>
      </c>
      <c r="U6060" s="2">
        <v>26</v>
      </c>
      <c r="V6060" s="2">
        <v>33.299999999999997</v>
      </c>
      <c r="W6060" s="2">
        <v>2</v>
      </c>
      <c r="X6060" s="2">
        <v>2.6</v>
      </c>
      <c r="Y6060" s="2">
        <v>26</v>
      </c>
      <c r="Z6060" s="2">
        <v>33.299999999999997</v>
      </c>
      <c r="AA6060" s="2">
        <v>1</v>
      </c>
      <c r="AB6060" s="2">
        <v>1</v>
      </c>
      <c r="AE6060" s="2">
        <v>78</v>
      </c>
      <c r="AF6060" s="2">
        <v>45</v>
      </c>
      <c r="AG6060" s="2">
        <v>56.3</v>
      </c>
      <c r="AH6060" s="2">
        <v>45</v>
      </c>
      <c r="AI6060" s="2">
        <v>56.3</v>
      </c>
      <c r="AJ6060" s="2">
        <v>57.7</v>
      </c>
      <c r="AK6060" s="2">
        <v>16</v>
      </c>
      <c r="AL6060" s="2">
        <v>20</v>
      </c>
      <c r="AM6060" s="2">
        <v>17</v>
      </c>
      <c r="AN6060" s="2">
        <v>21.3</v>
      </c>
      <c r="AQ6060" s="2">
        <v>25</v>
      </c>
      <c r="AR6060" s="2">
        <v>31.3</v>
      </c>
      <c r="AS6060" s="2">
        <v>20</v>
      </c>
      <c r="AT6060" s="2">
        <v>25</v>
      </c>
      <c r="AU6060" s="2">
        <v>2</v>
      </c>
      <c r="AV6060" s="2">
        <v>2.5</v>
      </c>
      <c r="AW6060" s="2">
        <v>35</v>
      </c>
      <c r="AX6060" s="2">
        <v>43.8</v>
      </c>
    </row>
    <row r="6061" spans="1:53" ht="12.75" customHeight="1" x14ac:dyDescent="0.2">
      <c r="A6061">
        <v>3</v>
      </c>
      <c r="B6061" s="2">
        <v>3097</v>
      </c>
      <c r="C6061" s="17">
        <v>3.34</v>
      </c>
      <c r="D6061" s="2">
        <v>3.08</v>
      </c>
      <c r="G6061" s="17">
        <v>95</v>
      </c>
      <c r="H6061" s="2">
        <v>83</v>
      </c>
      <c r="I6061" s="2">
        <v>87.4</v>
      </c>
      <c r="J6061" s="2">
        <v>83</v>
      </c>
      <c r="K6061" s="2">
        <v>87.4</v>
      </c>
      <c r="L6061" s="2">
        <v>87.4</v>
      </c>
      <c r="M6061" s="2">
        <v>5</v>
      </c>
      <c r="N6061" s="2">
        <v>5.3</v>
      </c>
      <c r="O6061" s="2">
        <v>7</v>
      </c>
      <c r="P6061" s="2">
        <v>7.4</v>
      </c>
      <c r="S6061" s="2">
        <v>34</v>
      </c>
      <c r="T6061" s="2">
        <v>35.799999999999997</v>
      </c>
      <c r="U6061" s="2">
        <v>49</v>
      </c>
      <c r="V6061" s="2">
        <v>51.6</v>
      </c>
      <c r="Y6061" s="2">
        <v>12</v>
      </c>
      <c r="Z6061" s="2">
        <v>12.6</v>
      </c>
      <c r="AB6061" s="2">
        <v>2</v>
      </c>
      <c r="AE6061" s="2">
        <v>95</v>
      </c>
      <c r="AF6061" s="2">
        <v>75</v>
      </c>
      <c r="AG6061" s="2">
        <v>78.900000000000006</v>
      </c>
      <c r="AH6061" s="2">
        <v>75</v>
      </c>
      <c r="AI6061" s="2">
        <v>78.900000000000006</v>
      </c>
      <c r="AJ6061" s="2">
        <v>78.900000000000006</v>
      </c>
      <c r="AK6061" s="2">
        <v>7</v>
      </c>
      <c r="AL6061" s="2">
        <v>7.4</v>
      </c>
      <c r="AM6061" s="2">
        <v>13</v>
      </c>
      <c r="AN6061" s="2">
        <v>13.7</v>
      </c>
      <c r="AQ6061" s="2">
        <v>40</v>
      </c>
      <c r="AR6061" s="2">
        <v>42.1</v>
      </c>
      <c r="AS6061" s="2">
        <v>35</v>
      </c>
      <c r="AT6061" s="2">
        <v>36.799999999999997</v>
      </c>
      <c r="AW6061" s="2">
        <v>20</v>
      </c>
      <c r="AX6061" s="2">
        <v>21.1</v>
      </c>
      <c r="AZ6061" s="2">
        <v>2</v>
      </c>
    </row>
    <row r="6062" spans="1:53" ht="12.75" customHeight="1" x14ac:dyDescent="0.2">
      <c r="A6062">
        <v>3</v>
      </c>
      <c r="B6062" s="2">
        <v>3100</v>
      </c>
      <c r="C6062" s="17">
        <v>3.08</v>
      </c>
      <c r="D6062" s="2">
        <v>2.74</v>
      </c>
      <c r="G6062" s="17">
        <v>61</v>
      </c>
      <c r="H6062" s="2">
        <v>48</v>
      </c>
      <c r="I6062" s="2">
        <v>78.7</v>
      </c>
      <c r="J6062" s="2">
        <v>48</v>
      </c>
      <c r="K6062" s="2">
        <v>78.7</v>
      </c>
      <c r="L6062" s="2">
        <v>78.7</v>
      </c>
      <c r="M6062" s="2">
        <v>4</v>
      </c>
      <c r="N6062" s="2">
        <v>6.6</v>
      </c>
      <c r="O6062" s="2">
        <v>9</v>
      </c>
      <c r="P6062" s="2">
        <v>14.8</v>
      </c>
      <c r="Q6062" s="2">
        <v>2</v>
      </c>
      <c r="R6062" s="2">
        <v>3.3</v>
      </c>
      <c r="S6062" s="2">
        <v>18</v>
      </c>
      <c r="T6062" s="2">
        <v>29.5</v>
      </c>
      <c r="U6062" s="2">
        <v>28</v>
      </c>
      <c r="V6062" s="2">
        <v>45.9</v>
      </c>
      <c r="Y6062" s="2">
        <v>13</v>
      </c>
      <c r="Z6062" s="2">
        <v>21.3</v>
      </c>
      <c r="AB6062" s="2">
        <v>1</v>
      </c>
      <c r="AE6062" s="2">
        <v>60</v>
      </c>
      <c r="AF6062" s="2">
        <v>43</v>
      </c>
      <c r="AG6062" s="2">
        <v>70.5</v>
      </c>
      <c r="AH6062" s="2">
        <v>43</v>
      </c>
      <c r="AI6062" s="2">
        <v>70.5</v>
      </c>
      <c r="AJ6062" s="2">
        <v>71.7</v>
      </c>
      <c r="AK6062" s="2">
        <v>8</v>
      </c>
      <c r="AL6062" s="2">
        <v>13.1</v>
      </c>
      <c r="AM6062" s="2">
        <v>9</v>
      </c>
      <c r="AN6062" s="2">
        <v>14.8</v>
      </c>
      <c r="AO6062" s="2">
        <v>1</v>
      </c>
      <c r="AP6062" s="2">
        <v>1.6</v>
      </c>
      <c r="AQ6062" s="2">
        <v>27</v>
      </c>
      <c r="AR6062" s="2">
        <v>44.3</v>
      </c>
      <c r="AS6062" s="2">
        <v>15</v>
      </c>
      <c r="AT6062" s="2">
        <v>24.6</v>
      </c>
      <c r="AU6062" s="2">
        <v>1</v>
      </c>
      <c r="AV6062" s="2">
        <v>1.6</v>
      </c>
      <c r="AW6062" s="2">
        <v>18</v>
      </c>
      <c r="AX6062" s="2">
        <v>29.5</v>
      </c>
      <c r="AZ6062" s="2">
        <v>1</v>
      </c>
    </row>
    <row r="6063" spans="1:53" ht="12.75" customHeight="1" x14ac:dyDescent="0.2">
      <c r="A6063">
        <v>3</v>
      </c>
      <c r="B6063" s="2">
        <v>3101</v>
      </c>
      <c r="C6063" s="17">
        <v>3.24</v>
      </c>
      <c r="D6063" s="2">
        <v>2.88</v>
      </c>
      <c r="G6063" s="17">
        <v>72</v>
      </c>
      <c r="H6063" s="2">
        <v>58</v>
      </c>
      <c r="I6063" s="2">
        <v>80.599999999999994</v>
      </c>
      <c r="J6063" s="2">
        <v>58</v>
      </c>
      <c r="K6063" s="2">
        <v>80.599999999999994</v>
      </c>
      <c r="L6063" s="2">
        <v>80.599999999999994</v>
      </c>
      <c r="M6063" s="2">
        <v>6</v>
      </c>
      <c r="N6063" s="2">
        <v>8.3000000000000007</v>
      </c>
      <c r="O6063" s="2">
        <v>8</v>
      </c>
      <c r="P6063" s="2">
        <v>11.1</v>
      </c>
      <c r="S6063" s="2">
        <v>21</v>
      </c>
      <c r="T6063" s="2">
        <v>29.2</v>
      </c>
      <c r="U6063" s="2">
        <v>37</v>
      </c>
      <c r="V6063" s="2">
        <v>51.4</v>
      </c>
      <c r="Y6063" s="2">
        <v>14</v>
      </c>
      <c r="Z6063" s="2">
        <v>19.399999999999999</v>
      </c>
      <c r="AE6063" s="2">
        <v>72</v>
      </c>
      <c r="AF6063" s="2">
        <v>51</v>
      </c>
      <c r="AG6063" s="2">
        <v>70.8</v>
      </c>
      <c r="AH6063" s="2">
        <v>51</v>
      </c>
      <c r="AI6063" s="2">
        <v>70.8</v>
      </c>
      <c r="AJ6063" s="2">
        <v>70.8</v>
      </c>
      <c r="AK6063" s="2">
        <v>9</v>
      </c>
      <c r="AL6063" s="2">
        <v>12.5</v>
      </c>
      <c r="AM6063" s="2">
        <v>12</v>
      </c>
      <c r="AN6063" s="2">
        <v>16.7</v>
      </c>
      <c r="AQ6063" s="2">
        <v>30</v>
      </c>
      <c r="AR6063" s="2">
        <v>41.7</v>
      </c>
      <c r="AS6063" s="2">
        <v>21</v>
      </c>
      <c r="AT6063" s="2">
        <v>29.2</v>
      </c>
      <c r="AW6063" s="2">
        <v>21</v>
      </c>
      <c r="AX6063" s="2">
        <v>29.2</v>
      </c>
    </row>
    <row r="6064" spans="1:53" ht="12.75" customHeight="1" x14ac:dyDescent="0.2">
      <c r="A6064">
        <v>3</v>
      </c>
      <c r="B6064" s="2">
        <v>3104</v>
      </c>
      <c r="C6064" s="17">
        <v>3.27</v>
      </c>
      <c r="D6064" s="2">
        <v>2.96</v>
      </c>
      <c r="G6064" s="17">
        <v>66</v>
      </c>
      <c r="H6064" s="2">
        <v>55</v>
      </c>
      <c r="I6064" s="2">
        <v>83.3</v>
      </c>
      <c r="J6064" s="2">
        <v>55</v>
      </c>
      <c r="K6064" s="2">
        <v>83.3</v>
      </c>
      <c r="L6064" s="2">
        <v>83.3</v>
      </c>
      <c r="M6064" s="2">
        <v>2</v>
      </c>
      <c r="N6064" s="2">
        <v>3</v>
      </c>
      <c r="O6064" s="2">
        <v>9</v>
      </c>
      <c r="P6064" s="2">
        <v>13.6</v>
      </c>
      <c r="S6064" s="2">
        <v>24</v>
      </c>
      <c r="T6064" s="2">
        <v>36.4</v>
      </c>
      <c r="U6064" s="2">
        <v>31</v>
      </c>
      <c r="V6064" s="2">
        <v>47</v>
      </c>
      <c r="Y6064" s="2">
        <v>11</v>
      </c>
      <c r="Z6064" s="2">
        <v>16.7</v>
      </c>
      <c r="AB6064" s="2">
        <v>5</v>
      </c>
      <c r="AE6064" s="2">
        <v>70</v>
      </c>
      <c r="AF6064" s="2">
        <v>53</v>
      </c>
      <c r="AG6064" s="2">
        <v>75.7</v>
      </c>
      <c r="AH6064" s="2">
        <v>53</v>
      </c>
      <c r="AI6064" s="2">
        <v>75.7</v>
      </c>
      <c r="AJ6064" s="2">
        <v>75.7</v>
      </c>
      <c r="AK6064" s="2">
        <v>3</v>
      </c>
      <c r="AL6064" s="2">
        <v>4.3</v>
      </c>
      <c r="AM6064" s="2">
        <v>14</v>
      </c>
      <c r="AN6064" s="2">
        <v>20</v>
      </c>
      <c r="AQ6064" s="2">
        <v>36</v>
      </c>
      <c r="AR6064" s="2">
        <v>51.4</v>
      </c>
      <c r="AS6064" s="2">
        <v>17</v>
      </c>
      <c r="AT6064" s="2">
        <v>24.3</v>
      </c>
      <c r="AW6064" s="2">
        <v>17</v>
      </c>
      <c r="AX6064" s="2">
        <v>24.3</v>
      </c>
      <c r="AZ6064" s="2">
        <v>1</v>
      </c>
    </row>
    <row r="6065" spans="1:53" ht="12.75" customHeight="1" x14ac:dyDescent="0.2">
      <c r="A6065">
        <v>3</v>
      </c>
      <c r="B6065" s="2">
        <v>3105</v>
      </c>
      <c r="C6065" s="17">
        <v>3.25</v>
      </c>
      <c r="D6065" s="2">
        <v>2.95</v>
      </c>
      <c r="G6065" s="17">
        <v>96</v>
      </c>
      <c r="H6065" s="2">
        <v>81</v>
      </c>
      <c r="I6065" s="2">
        <v>84.4</v>
      </c>
      <c r="J6065" s="2">
        <v>81</v>
      </c>
      <c r="K6065" s="2">
        <v>84.4</v>
      </c>
      <c r="L6065" s="2">
        <v>84.4</v>
      </c>
      <c r="M6065" s="2">
        <v>6</v>
      </c>
      <c r="N6065" s="2">
        <v>6.3</v>
      </c>
      <c r="O6065" s="2">
        <v>9</v>
      </c>
      <c r="P6065" s="2">
        <v>9.4</v>
      </c>
      <c r="S6065" s="2">
        <v>36</v>
      </c>
      <c r="T6065" s="2">
        <v>37.5</v>
      </c>
      <c r="U6065" s="2">
        <v>45</v>
      </c>
      <c r="V6065" s="2">
        <v>46.9</v>
      </c>
      <c r="Y6065" s="2">
        <v>15</v>
      </c>
      <c r="Z6065" s="2">
        <v>15.6</v>
      </c>
      <c r="AB6065" s="2">
        <v>1</v>
      </c>
      <c r="AE6065" s="2">
        <v>96</v>
      </c>
      <c r="AF6065" s="2">
        <v>67</v>
      </c>
      <c r="AG6065" s="2">
        <v>69.8</v>
      </c>
      <c r="AH6065" s="2">
        <v>67</v>
      </c>
      <c r="AI6065" s="2">
        <v>69.8</v>
      </c>
      <c r="AJ6065" s="2">
        <v>69.8</v>
      </c>
      <c r="AK6065" s="2">
        <v>10</v>
      </c>
      <c r="AL6065" s="2">
        <v>10.4</v>
      </c>
      <c r="AM6065" s="2">
        <v>19</v>
      </c>
      <c r="AN6065" s="2">
        <v>19.8</v>
      </c>
      <c r="AQ6065" s="2">
        <v>33</v>
      </c>
      <c r="AR6065" s="2">
        <v>34.4</v>
      </c>
      <c r="AS6065" s="2">
        <v>34</v>
      </c>
      <c r="AT6065" s="2">
        <v>35.4</v>
      </c>
      <c r="AW6065" s="2">
        <v>29</v>
      </c>
      <c r="AX6065" s="2">
        <v>30.2</v>
      </c>
      <c r="AZ6065" s="2">
        <v>1</v>
      </c>
    </row>
    <row r="6066" spans="1:53" ht="12.75" customHeight="1" x14ac:dyDescent="0.2">
      <c r="A6066">
        <v>3</v>
      </c>
      <c r="B6066" s="2">
        <v>3107</v>
      </c>
      <c r="C6066" s="17">
        <v>3.27</v>
      </c>
      <c r="D6066" s="2">
        <v>2.64</v>
      </c>
      <c r="G6066" s="17">
        <v>52</v>
      </c>
      <c r="H6066" s="2">
        <v>40</v>
      </c>
      <c r="I6066" s="2">
        <v>76.900000000000006</v>
      </c>
      <c r="J6066" s="2">
        <v>40</v>
      </c>
      <c r="K6066" s="2">
        <v>76.900000000000006</v>
      </c>
      <c r="L6066" s="2">
        <v>76.900000000000006</v>
      </c>
      <c r="M6066" s="2">
        <v>8</v>
      </c>
      <c r="N6066" s="2">
        <v>15.4</v>
      </c>
      <c r="O6066" s="2">
        <v>4</v>
      </c>
      <c r="P6066" s="2">
        <v>7.7</v>
      </c>
      <c r="S6066" s="2">
        <v>6</v>
      </c>
      <c r="T6066" s="2">
        <v>11.5</v>
      </c>
      <c r="U6066" s="2">
        <v>34</v>
      </c>
      <c r="V6066" s="2">
        <v>65.400000000000006</v>
      </c>
      <c r="Y6066" s="2">
        <v>12</v>
      </c>
      <c r="Z6066" s="2">
        <v>23.1</v>
      </c>
      <c r="AB6066" s="2">
        <v>2</v>
      </c>
      <c r="AE6066" s="2">
        <v>53</v>
      </c>
      <c r="AF6066" s="2">
        <v>35</v>
      </c>
      <c r="AG6066" s="2">
        <v>66</v>
      </c>
      <c r="AH6066" s="2">
        <v>35</v>
      </c>
      <c r="AI6066" s="2">
        <v>66</v>
      </c>
      <c r="AJ6066" s="2">
        <v>66</v>
      </c>
      <c r="AK6066" s="2">
        <v>8</v>
      </c>
      <c r="AL6066" s="2">
        <v>15.1</v>
      </c>
      <c r="AM6066" s="2">
        <v>10</v>
      </c>
      <c r="AN6066" s="2">
        <v>18.899999999999999</v>
      </c>
      <c r="AQ6066" s="2">
        <v>28</v>
      </c>
      <c r="AR6066" s="2">
        <v>52.8</v>
      </c>
      <c r="AS6066" s="2">
        <v>7</v>
      </c>
      <c r="AT6066" s="2">
        <v>13.2</v>
      </c>
      <c r="AW6066" s="2">
        <v>18</v>
      </c>
      <c r="AX6066" s="2">
        <v>34</v>
      </c>
      <c r="AZ6066" s="2">
        <v>1</v>
      </c>
    </row>
    <row r="6067" spans="1:53" ht="12.75" customHeight="1" x14ac:dyDescent="0.2">
      <c r="A6067">
        <v>3</v>
      </c>
      <c r="B6067" s="2">
        <v>3108</v>
      </c>
      <c r="C6067" s="17">
        <v>3.35</v>
      </c>
      <c r="D6067" s="2">
        <v>3.14</v>
      </c>
      <c r="G6067" s="17">
        <v>49</v>
      </c>
      <c r="H6067" s="2">
        <v>42</v>
      </c>
      <c r="I6067" s="2">
        <v>85.7</v>
      </c>
      <c r="J6067" s="2">
        <v>42</v>
      </c>
      <c r="K6067" s="2">
        <v>85.7</v>
      </c>
      <c r="L6067" s="2">
        <v>85.7</v>
      </c>
      <c r="M6067" s="2">
        <v>3</v>
      </c>
      <c r="N6067" s="2">
        <v>6.1</v>
      </c>
      <c r="O6067" s="2">
        <v>4</v>
      </c>
      <c r="P6067" s="2">
        <v>8.1999999999999993</v>
      </c>
      <c r="S6067" s="2">
        <v>15</v>
      </c>
      <c r="T6067" s="2">
        <v>30.6</v>
      </c>
      <c r="U6067" s="2">
        <v>27</v>
      </c>
      <c r="V6067" s="2">
        <v>55.1</v>
      </c>
      <c r="Y6067" s="2">
        <v>7</v>
      </c>
      <c r="Z6067" s="2">
        <v>14.3</v>
      </c>
      <c r="AC6067" s="2">
        <v>3</v>
      </c>
      <c r="AE6067" s="2">
        <v>49</v>
      </c>
      <c r="AF6067" s="2">
        <v>40</v>
      </c>
      <c r="AG6067" s="2">
        <v>81.599999999999994</v>
      </c>
      <c r="AH6067" s="2">
        <v>40</v>
      </c>
      <c r="AI6067" s="2">
        <v>81.599999999999994</v>
      </c>
      <c r="AJ6067" s="2">
        <v>81.599999999999994</v>
      </c>
      <c r="AK6067" s="2">
        <v>4</v>
      </c>
      <c r="AL6067" s="2">
        <v>8.1999999999999993</v>
      </c>
      <c r="AM6067" s="2">
        <v>5</v>
      </c>
      <c r="AN6067" s="2">
        <v>10.199999999999999</v>
      </c>
      <c r="AQ6067" s="2">
        <v>20</v>
      </c>
      <c r="AR6067" s="2">
        <v>40.799999999999997</v>
      </c>
      <c r="AS6067" s="2">
        <v>20</v>
      </c>
      <c r="AT6067" s="2">
        <v>40.799999999999997</v>
      </c>
      <c r="AW6067" s="2">
        <v>9</v>
      </c>
      <c r="AX6067" s="2">
        <v>18.399999999999999</v>
      </c>
      <c r="BA6067" s="2">
        <v>3</v>
      </c>
    </row>
    <row r="6068" spans="1:53" ht="12.75" customHeight="1" x14ac:dyDescent="0.2">
      <c r="A6068">
        <v>3</v>
      </c>
      <c r="B6068" s="2">
        <v>3110</v>
      </c>
      <c r="C6068" s="17">
        <v>3.25</v>
      </c>
      <c r="D6068" s="2">
        <v>3.27</v>
      </c>
      <c r="G6068" s="17">
        <v>75</v>
      </c>
      <c r="H6068" s="2">
        <v>63</v>
      </c>
      <c r="I6068" s="2">
        <v>84</v>
      </c>
      <c r="J6068" s="2">
        <v>63</v>
      </c>
      <c r="K6068" s="2">
        <v>84</v>
      </c>
      <c r="L6068" s="2">
        <v>84</v>
      </c>
      <c r="M6068" s="2">
        <v>8</v>
      </c>
      <c r="N6068" s="2">
        <v>10.7</v>
      </c>
      <c r="O6068" s="2">
        <v>4</v>
      </c>
      <c r="P6068" s="2">
        <v>5.3</v>
      </c>
      <c r="S6068" s="2">
        <v>24</v>
      </c>
      <c r="T6068" s="2">
        <v>32</v>
      </c>
      <c r="U6068" s="2">
        <v>39</v>
      </c>
      <c r="V6068" s="2">
        <v>52</v>
      </c>
      <c r="Y6068" s="2">
        <v>12</v>
      </c>
      <c r="Z6068" s="2">
        <v>16</v>
      </c>
      <c r="AE6068" s="2">
        <v>75</v>
      </c>
      <c r="AF6068" s="2">
        <v>67</v>
      </c>
      <c r="AG6068" s="2">
        <v>89.3</v>
      </c>
      <c r="AH6068" s="2">
        <v>67</v>
      </c>
      <c r="AI6068" s="2">
        <v>89.3</v>
      </c>
      <c r="AJ6068" s="2">
        <v>89.3</v>
      </c>
      <c r="AK6068" s="2">
        <v>4</v>
      </c>
      <c r="AL6068" s="2">
        <v>5.3</v>
      </c>
      <c r="AM6068" s="2">
        <v>4</v>
      </c>
      <c r="AN6068" s="2">
        <v>5.3</v>
      </c>
      <c r="AO6068" s="2">
        <v>1</v>
      </c>
      <c r="AP6068" s="2">
        <v>1.3</v>
      </c>
      <c r="AQ6068" s="2">
        <v>31</v>
      </c>
      <c r="AR6068" s="2">
        <v>41.3</v>
      </c>
      <c r="AS6068" s="2">
        <v>35</v>
      </c>
      <c r="AT6068" s="2">
        <v>46.7</v>
      </c>
      <c r="AW6068" s="2">
        <v>8</v>
      </c>
      <c r="AX6068" s="2">
        <v>10.7</v>
      </c>
    </row>
    <row r="6069" spans="1:53" ht="12.75" customHeight="1" x14ac:dyDescent="0.2">
      <c r="A6069">
        <v>3</v>
      </c>
      <c r="B6069" s="2">
        <v>3117</v>
      </c>
      <c r="C6069" s="17">
        <v>3.32</v>
      </c>
      <c r="D6069" s="2">
        <v>2.92</v>
      </c>
      <c r="G6069" s="17">
        <v>71</v>
      </c>
      <c r="H6069" s="2">
        <v>62</v>
      </c>
      <c r="I6069" s="2">
        <v>87.3</v>
      </c>
      <c r="J6069" s="2">
        <v>62</v>
      </c>
      <c r="K6069" s="2">
        <v>87.3</v>
      </c>
      <c r="L6069" s="2">
        <v>87.3</v>
      </c>
      <c r="M6069" s="2">
        <v>4</v>
      </c>
      <c r="N6069" s="2">
        <v>5.6</v>
      </c>
      <c r="O6069" s="2">
        <v>5</v>
      </c>
      <c r="P6069" s="2">
        <v>7</v>
      </c>
      <c r="S6069" s="2">
        <v>26</v>
      </c>
      <c r="T6069" s="2">
        <v>36.6</v>
      </c>
      <c r="U6069" s="2">
        <v>36</v>
      </c>
      <c r="V6069" s="2">
        <v>50.7</v>
      </c>
      <c r="Y6069" s="2">
        <v>9</v>
      </c>
      <c r="Z6069" s="2">
        <v>12.7</v>
      </c>
      <c r="AB6069" s="2">
        <v>2</v>
      </c>
      <c r="AE6069" s="2">
        <v>71</v>
      </c>
      <c r="AF6069" s="2">
        <v>50</v>
      </c>
      <c r="AG6069" s="2">
        <v>70.400000000000006</v>
      </c>
      <c r="AH6069" s="2">
        <v>50</v>
      </c>
      <c r="AI6069" s="2">
        <v>70.400000000000006</v>
      </c>
      <c r="AJ6069" s="2">
        <v>70.400000000000006</v>
      </c>
      <c r="AK6069" s="2">
        <v>6</v>
      </c>
      <c r="AL6069" s="2">
        <v>8.5</v>
      </c>
      <c r="AM6069" s="2">
        <v>15</v>
      </c>
      <c r="AN6069" s="2">
        <v>21.1</v>
      </c>
      <c r="AQ6069" s="2">
        <v>29</v>
      </c>
      <c r="AR6069" s="2">
        <v>40.799999999999997</v>
      </c>
      <c r="AS6069" s="2">
        <v>21</v>
      </c>
      <c r="AT6069" s="2">
        <v>29.6</v>
      </c>
      <c r="AW6069" s="2">
        <v>21</v>
      </c>
      <c r="AX6069" s="2">
        <v>29.6</v>
      </c>
      <c r="AZ6069" s="2">
        <v>2</v>
      </c>
    </row>
    <row r="6070" spans="1:53" ht="12.75" customHeight="1" x14ac:dyDescent="0.2">
      <c r="A6070">
        <v>3</v>
      </c>
      <c r="B6070" s="2">
        <v>3118</v>
      </c>
      <c r="C6070" s="17">
        <v>2.77</v>
      </c>
      <c r="D6070" s="2">
        <v>2.86</v>
      </c>
      <c r="G6070" s="17">
        <v>87</v>
      </c>
      <c r="H6070" s="2">
        <v>56</v>
      </c>
      <c r="I6070" s="2">
        <v>64.400000000000006</v>
      </c>
      <c r="J6070" s="2">
        <v>56</v>
      </c>
      <c r="K6070" s="2">
        <v>64.400000000000006</v>
      </c>
      <c r="L6070" s="2">
        <v>64.400000000000006</v>
      </c>
      <c r="M6070" s="2">
        <v>17</v>
      </c>
      <c r="N6070" s="2">
        <v>19.5</v>
      </c>
      <c r="O6070" s="2">
        <v>14</v>
      </c>
      <c r="P6070" s="2">
        <v>16.100000000000001</v>
      </c>
      <c r="S6070" s="2">
        <v>28</v>
      </c>
      <c r="T6070" s="2">
        <v>32.200000000000003</v>
      </c>
      <c r="U6070" s="2">
        <v>28</v>
      </c>
      <c r="V6070" s="2">
        <v>32.200000000000003</v>
      </c>
      <c r="Y6070" s="2">
        <v>31</v>
      </c>
      <c r="Z6070" s="2">
        <v>35.6</v>
      </c>
      <c r="AB6070" s="2">
        <v>3</v>
      </c>
      <c r="AE6070" s="2">
        <v>88</v>
      </c>
      <c r="AF6070" s="2">
        <v>63</v>
      </c>
      <c r="AG6070" s="2">
        <v>71.599999999999994</v>
      </c>
      <c r="AH6070" s="2">
        <v>63</v>
      </c>
      <c r="AI6070" s="2">
        <v>71.599999999999994</v>
      </c>
      <c r="AJ6070" s="2">
        <v>71.599999999999994</v>
      </c>
      <c r="AK6070" s="2">
        <v>9</v>
      </c>
      <c r="AL6070" s="2">
        <v>10.199999999999999</v>
      </c>
      <c r="AM6070" s="2">
        <v>16</v>
      </c>
      <c r="AN6070" s="2">
        <v>18.2</v>
      </c>
      <c r="AQ6070" s="2">
        <v>41</v>
      </c>
      <c r="AR6070" s="2">
        <v>46.6</v>
      </c>
      <c r="AS6070" s="2">
        <v>22</v>
      </c>
      <c r="AT6070" s="2">
        <v>25</v>
      </c>
      <c r="AW6070" s="2">
        <v>25</v>
      </c>
      <c r="AX6070" s="2">
        <v>28.4</v>
      </c>
      <c r="AZ6070" s="2">
        <v>2</v>
      </c>
    </row>
    <row r="6071" spans="1:53" ht="12.75" customHeight="1" x14ac:dyDescent="0.2">
      <c r="A6071">
        <v>3</v>
      </c>
      <c r="B6071" s="2">
        <v>3121</v>
      </c>
      <c r="C6071" s="17">
        <v>2.54</v>
      </c>
      <c r="D6071" s="2">
        <v>2.14</v>
      </c>
      <c r="G6071" s="17">
        <v>106</v>
      </c>
      <c r="H6071" s="2">
        <v>63</v>
      </c>
      <c r="I6071" s="2">
        <v>58.9</v>
      </c>
      <c r="J6071" s="2">
        <v>63</v>
      </c>
      <c r="K6071" s="2">
        <v>58.9</v>
      </c>
      <c r="L6071" s="2">
        <v>59.4</v>
      </c>
      <c r="M6071" s="2">
        <v>24</v>
      </c>
      <c r="N6071" s="2">
        <v>22.4</v>
      </c>
      <c r="O6071" s="2">
        <v>19</v>
      </c>
      <c r="P6071" s="2">
        <v>17.8</v>
      </c>
      <c r="S6071" s="2">
        <v>42</v>
      </c>
      <c r="T6071" s="2">
        <v>39.299999999999997</v>
      </c>
      <c r="U6071" s="2">
        <v>21</v>
      </c>
      <c r="V6071" s="2">
        <v>19.600000000000001</v>
      </c>
      <c r="W6071" s="2">
        <v>1</v>
      </c>
      <c r="X6071" s="2">
        <v>0.9</v>
      </c>
      <c r="Y6071" s="2">
        <v>44</v>
      </c>
      <c r="Z6071" s="2">
        <v>41.1</v>
      </c>
      <c r="AB6071" s="2">
        <v>2</v>
      </c>
      <c r="AE6071" s="2">
        <v>104</v>
      </c>
      <c r="AF6071" s="2">
        <v>42</v>
      </c>
      <c r="AG6071" s="2">
        <v>40</v>
      </c>
      <c r="AH6071" s="2">
        <v>42</v>
      </c>
      <c r="AI6071" s="2">
        <v>40</v>
      </c>
      <c r="AJ6071" s="2">
        <v>40.4</v>
      </c>
      <c r="AK6071" s="2">
        <v>33</v>
      </c>
      <c r="AL6071" s="2">
        <v>31.4</v>
      </c>
      <c r="AM6071" s="2">
        <v>29</v>
      </c>
      <c r="AN6071" s="2">
        <v>27.6</v>
      </c>
      <c r="AQ6071" s="2">
        <v>34</v>
      </c>
      <c r="AR6071" s="2">
        <v>32.4</v>
      </c>
      <c r="AS6071" s="2">
        <v>8</v>
      </c>
      <c r="AT6071" s="2">
        <v>7.6</v>
      </c>
      <c r="AU6071" s="2">
        <v>1</v>
      </c>
      <c r="AV6071" s="2">
        <v>1</v>
      </c>
      <c r="AW6071" s="2">
        <v>63</v>
      </c>
      <c r="AX6071" s="2">
        <v>60</v>
      </c>
      <c r="AY6071" s="2">
        <v>1</v>
      </c>
      <c r="AZ6071" s="2">
        <v>3</v>
      </c>
    </row>
    <row r="6072" spans="1:53" ht="12.75" customHeight="1" x14ac:dyDescent="0.2">
      <c r="A6072">
        <v>3</v>
      </c>
      <c r="B6072" s="2">
        <v>3122</v>
      </c>
      <c r="C6072" s="17">
        <v>2.94</v>
      </c>
      <c r="D6072" s="2">
        <v>2.75</v>
      </c>
      <c r="G6072" s="17">
        <v>69</v>
      </c>
      <c r="H6072" s="2">
        <v>50</v>
      </c>
      <c r="I6072" s="2">
        <v>72.5</v>
      </c>
      <c r="J6072" s="2">
        <v>50</v>
      </c>
      <c r="K6072" s="2">
        <v>72.5</v>
      </c>
      <c r="L6072" s="2">
        <v>72.5</v>
      </c>
      <c r="M6072" s="2">
        <v>7</v>
      </c>
      <c r="N6072" s="2">
        <v>10.1</v>
      </c>
      <c r="O6072" s="2">
        <v>12</v>
      </c>
      <c r="P6072" s="2">
        <v>17.399999999999999</v>
      </c>
      <c r="S6072" s="2">
        <v>28</v>
      </c>
      <c r="T6072" s="2">
        <v>40.6</v>
      </c>
      <c r="U6072" s="2">
        <v>22</v>
      </c>
      <c r="V6072" s="2">
        <v>31.9</v>
      </c>
      <c r="Y6072" s="2">
        <v>19</v>
      </c>
      <c r="Z6072" s="2">
        <v>27.5</v>
      </c>
      <c r="AE6072" s="2">
        <v>67</v>
      </c>
      <c r="AF6072" s="2">
        <v>44</v>
      </c>
      <c r="AG6072" s="2">
        <v>65.7</v>
      </c>
      <c r="AH6072" s="2">
        <v>44</v>
      </c>
      <c r="AI6072" s="2">
        <v>65.7</v>
      </c>
      <c r="AJ6072" s="2">
        <v>65.7</v>
      </c>
      <c r="AK6072" s="2">
        <v>10</v>
      </c>
      <c r="AL6072" s="2">
        <v>14.9</v>
      </c>
      <c r="AM6072" s="2">
        <v>13</v>
      </c>
      <c r="AN6072" s="2">
        <v>19.399999999999999</v>
      </c>
      <c r="AQ6072" s="2">
        <v>28</v>
      </c>
      <c r="AR6072" s="2">
        <v>41.8</v>
      </c>
      <c r="AS6072" s="2">
        <v>16</v>
      </c>
      <c r="AT6072" s="2">
        <v>23.9</v>
      </c>
      <c r="AW6072" s="2">
        <v>23</v>
      </c>
      <c r="AX6072" s="2">
        <v>34.299999999999997</v>
      </c>
      <c r="AZ6072" s="2">
        <v>2</v>
      </c>
    </row>
    <row r="6073" spans="1:53" ht="12.75" customHeight="1" x14ac:dyDescent="0.2">
      <c r="A6073">
        <v>3</v>
      </c>
      <c r="B6073" s="2">
        <v>3125</v>
      </c>
      <c r="C6073" s="17">
        <v>3.59</v>
      </c>
      <c r="D6073" s="2">
        <v>3.57</v>
      </c>
      <c r="G6073" s="17">
        <v>37</v>
      </c>
      <c r="H6073" s="2">
        <v>34</v>
      </c>
      <c r="I6073" s="2">
        <v>91.9</v>
      </c>
      <c r="J6073" s="2">
        <v>34</v>
      </c>
      <c r="K6073" s="2">
        <v>91.9</v>
      </c>
      <c r="L6073" s="2">
        <v>91.9</v>
      </c>
      <c r="M6073" s="2">
        <v>1</v>
      </c>
      <c r="N6073" s="2">
        <v>2.7</v>
      </c>
      <c r="O6073" s="2">
        <v>2</v>
      </c>
      <c r="P6073" s="2">
        <v>5.4</v>
      </c>
      <c r="S6073" s="2">
        <v>8</v>
      </c>
      <c r="T6073" s="2">
        <v>21.6</v>
      </c>
      <c r="U6073" s="2">
        <v>26</v>
      </c>
      <c r="V6073" s="2">
        <v>70.3</v>
      </c>
      <c r="Y6073" s="2">
        <v>3</v>
      </c>
      <c r="Z6073" s="2">
        <v>8.1</v>
      </c>
      <c r="AE6073" s="2">
        <v>37</v>
      </c>
      <c r="AF6073" s="2">
        <v>36</v>
      </c>
      <c r="AG6073" s="2">
        <v>97.3</v>
      </c>
      <c r="AH6073" s="2">
        <v>36</v>
      </c>
      <c r="AI6073" s="2">
        <v>97.3</v>
      </c>
      <c r="AJ6073" s="2">
        <v>97.3</v>
      </c>
      <c r="AK6073" s="2">
        <v>1</v>
      </c>
      <c r="AL6073" s="2">
        <v>2.7</v>
      </c>
      <c r="AQ6073" s="2">
        <v>13</v>
      </c>
      <c r="AR6073" s="2">
        <v>35.1</v>
      </c>
      <c r="AS6073" s="2">
        <v>23</v>
      </c>
      <c r="AT6073" s="2">
        <v>62.2</v>
      </c>
      <c r="AW6073" s="2">
        <v>1</v>
      </c>
      <c r="AX6073" s="2">
        <v>2.7</v>
      </c>
    </row>
    <row r="6074" spans="1:53" ht="12.75" customHeight="1" x14ac:dyDescent="0.2">
      <c r="A6074">
        <v>3</v>
      </c>
      <c r="B6074" s="2">
        <v>3127</v>
      </c>
      <c r="C6074" s="17">
        <v>2.9</v>
      </c>
      <c r="D6074" s="2">
        <v>2.46</v>
      </c>
      <c r="G6074" s="17">
        <v>71</v>
      </c>
      <c r="H6074" s="2">
        <v>50</v>
      </c>
      <c r="I6074" s="2">
        <v>70.400000000000006</v>
      </c>
      <c r="J6074" s="2">
        <v>50</v>
      </c>
      <c r="K6074" s="2">
        <v>70.400000000000006</v>
      </c>
      <c r="L6074" s="2">
        <v>70.400000000000006</v>
      </c>
      <c r="M6074" s="2">
        <v>9</v>
      </c>
      <c r="N6074" s="2">
        <v>12.7</v>
      </c>
      <c r="O6074" s="2">
        <v>12</v>
      </c>
      <c r="P6074" s="2">
        <v>16.899999999999999</v>
      </c>
      <c r="S6074" s="2">
        <v>27</v>
      </c>
      <c r="T6074" s="2">
        <v>38</v>
      </c>
      <c r="U6074" s="2">
        <v>23</v>
      </c>
      <c r="V6074" s="2">
        <v>32.4</v>
      </c>
      <c r="Y6074" s="2">
        <v>21</v>
      </c>
      <c r="Z6074" s="2">
        <v>29.6</v>
      </c>
      <c r="AC6074" s="2">
        <v>6</v>
      </c>
      <c r="AE6074" s="2">
        <v>71</v>
      </c>
      <c r="AF6074" s="2">
        <v>38</v>
      </c>
      <c r="AG6074" s="2">
        <v>53.5</v>
      </c>
      <c r="AH6074" s="2">
        <v>38</v>
      </c>
      <c r="AI6074" s="2">
        <v>53.5</v>
      </c>
      <c r="AJ6074" s="2">
        <v>53.5</v>
      </c>
      <c r="AK6074" s="2">
        <v>20</v>
      </c>
      <c r="AL6074" s="2">
        <v>28.2</v>
      </c>
      <c r="AM6074" s="2">
        <v>13</v>
      </c>
      <c r="AN6074" s="2">
        <v>18.3</v>
      </c>
      <c r="AQ6074" s="2">
        <v>23</v>
      </c>
      <c r="AR6074" s="2">
        <v>32.4</v>
      </c>
      <c r="AS6074" s="2">
        <v>15</v>
      </c>
      <c r="AT6074" s="2">
        <v>21.1</v>
      </c>
      <c r="AW6074" s="2">
        <v>33</v>
      </c>
      <c r="AX6074" s="2">
        <v>46.5</v>
      </c>
      <c r="BA6074" s="2">
        <v>6</v>
      </c>
    </row>
    <row r="6075" spans="1:53" ht="12.75" customHeight="1" x14ac:dyDescent="0.2">
      <c r="A6075">
        <v>3</v>
      </c>
      <c r="B6075" s="2">
        <v>3128</v>
      </c>
      <c r="C6075" s="17">
        <v>2.96</v>
      </c>
      <c r="D6075" s="2">
        <v>2.56</v>
      </c>
      <c r="G6075" s="17">
        <v>71</v>
      </c>
      <c r="H6075" s="2">
        <v>53</v>
      </c>
      <c r="I6075" s="2">
        <v>74.599999999999994</v>
      </c>
      <c r="J6075" s="2">
        <v>53</v>
      </c>
      <c r="K6075" s="2">
        <v>74.599999999999994</v>
      </c>
      <c r="L6075" s="2">
        <v>74.599999999999994</v>
      </c>
      <c r="M6075" s="2">
        <v>9</v>
      </c>
      <c r="N6075" s="2">
        <v>12.7</v>
      </c>
      <c r="O6075" s="2">
        <v>9</v>
      </c>
      <c r="P6075" s="2">
        <v>12.7</v>
      </c>
      <c r="Q6075" s="2">
        <v>1</v>
      </c>
      <c r="R6075" s="2">
        <v>1.4</v>
      </c>
      <c r="S6075" s="2">
        <v>25</v>
      </c>
      <c r="T6075" s="2">
        <v>35.200000000000003</v>
      </c>
      <c r="U6075" s="2">
        <v>27</v>
      </c>
      <c r="V6075" s="2">
        <v>38</v>
      </c>
      <c r="Y6075" s="2">
        <v>18</v>
      </c>
      <c r="Z6075" s="2">
        <v>25.4</v>
      </c>
      <c r="AB6075" s="2">
        <v>1</v>
      </c>
      <c r="AC6075" s="2">
        <v>2</v>
      </c>
      <c r="AE6075" s="2">
        <v>71</v>
      </c>
      <c r="AF6075" s="2">
        <v>43</v>
      </c>
      <c r="AG6075" s="2">
        <v>60.6</v>
      </c>
      <c r="AH6075" s="2">
        <v>43</v>
      </c>
      <c r="AI6075" s="2">
        <v>60.6</v>
      </c>
      <c r="AJ6075" s="2">
        <v>60.6</v>
      </c>
      <c r="AK6075" s="2">
        <v>13</v>
      </c>
      <c r="AL6075" s="2">
        <v>18.3</v>
      </c>
      <c r="AM6075" s="2">
        <v>15</v>
      </c>
      <c r="AN6075" s="2">
        <v>21.1</v>
      </c>
      <c r="AQ6075" s="2">
        <v>33</v>
      </c>
      <c r="AR6075" s="2">
        <v>46.5</v>
      </c>
      <c r="AS6075" s="2">
        <v>10</v>
      </c>
      <c r="AT6075" s="2">
        <v>14.1</v>
      </c>
      <c r="AW6075" s="2">
        <v>28</v>
      </c>
      <c r="AX6075" s="2">
        <v>39.4</v>
      </c>
      <c r="AZ6075" s="2">
        <v>1</v>
      </c>
      <c r="BA6075" s="2">
        <v>2</v>
      </c>
    </row>
    <row r="6076" spans="1:53" ht="12.75" customHeight="1" x14ac:dyDescent="0.2">
      <c r="A6076">
        <v>3</v>
      </c>
      <c r="B6076" s="2">
        <v>3129</v>
      </c>
      <c r="C6076" s="17">
        <v>2.6</v>
      </c>
      <c r="D6076" s="2">
        <v>2.73</v>
      </c>
      <c r="G6076" s="17">
        <v>48</v>
      </c>
      <c r="H6076" s="2">
        <v>28</v>
      </c>
      <c r="I6076" s="2">
        <v>58.3</v>
      </c>
      <c r="J6076" s="2">
        <v>28</v>
      </c>
      <c r="K6076" s="2">
        <v>58.3</v>
      </c>
      <c r="L6076" s="2">
        <v>58.3</v>
      </c>
      <c r="M6076" s="2">
        <v>8</v>
      </c>
      <c r="N6076" s="2">
        <v>16.7</v>
      </c>
      <c r="O6076" s="2">
        <v>12</v>
      </c>
      <c r="P6076" s="2">
        <v>25</v>
      </c>
      <c r="Q6076" s="2">
        <v>1</v>
      </c>
      <c r="R6076" s="2">
        <v>2.1</v>
      </c>
      <c r="S6076" s="2">
        <v>15</v>
      </c>
      <c r="T6076" s="2">
        <v>31.3</v>
      </c>
      <c r="U6076" s="2">
        <v>12</v>
      </c>
      <c r="V6076" s="2">
        <v>25</v>
      </c>
      <c r="Y6076" s="2">
        <v>20</v>
      </c>
      <c r="Z6076" s="2">
        <v>41.7</v>
      </c>
      <c r="AB6076" s="2">
        <v>1</v>
      </c>
      <c r="AE6076" s="2">
        <v>48</v>
      </c>
      <c r="AF6076" s="2">
        <v>31</v>
      </c>
      <c r="AG6076" s="2">
        <v>64.599999999999994</v>
      </c>
      <c r="AH6076" s="2">
        <v>31</v>
      </c>
      <c r="AI6076" s="2">
        <v>64.599999999999994</v>
      </c>
      <c r="AJ6076" s="2">
        <v>64.599999999999994</v>
      </c>
      <c r="AK6076" s="2">
        <v>5</v>
      </c>
      <c r="AL6076" s="2">
        <v>10.4</v>
      </c>
      <c r="AM6076" s="2">
        <v>12</v>
      </c>
      <c r="AN6076" s="2">
        <v>25</v>
      </c>
      <c r="AQ6076" s="2">
        <v>22</v>
      </c>
      <c r="AR6076" s="2">
        <v>45.8</v>
      </c>
      <c r="AS6076" s="2">
        <v>9</v>
      </c>
      <c r="AT6076" s="2">
        <v>18.8</v>
      </c>
      <c r="AW6076" s="2">
        <v>17</v>
      </c>
      <c r="AX6076" s="2">
        <v>35.4</v>
      </c>
      <c r="AZ6076" s="2">
        <v>1</v>
      </c>
    </row>
    <row r="6077" spans="1:53" ht="12.75" customHeight="1" x14ac:dyDescent="0.2">
      <c r="A6077">
        <v>3</v>
      </c>
      <c r="B6077" s="2">
        <v>3130</v>
      </c>
      <c r="C6077" s="17">
        <v>3.09</v>
      </c>
      <c r="D6077" s="2">
        <v>2.95</v>
      </c>
      <c r="G6077" s="17">
        <v>82</v>
      </c>
      <c r="H6077" s="2">
        <v>64</v>
      </c>
      <c r="I6077" s="2">
        <v>78</v>
      </c>
      <c r="J6077" s="2">
        <v>64</v>
      </c>
      <c r="K6077" s="2">
        <v>78</v>
      </c>
      <c r="L6077" s="2">
        <v>78</v>
      </c>
      <c r="M6077" s="2">
        <v>7</v>
      </c>
      <c r="N6077" s="2">
        <v>8.5</v>
      </c>
      <c r="O6077" s="2">
        <v>11</v>
      </c>
      <c r="P6077" s="2">
        <v>13.4</v>
      </c>
      <c r="S6077" s="2">
        <v>32</v>
      </c>
      <c r="T6077" s="2">
        <v>39</v>
      </c>
      <c r="U6077" s="2">
        <v>32</v>
      </c>
      <c r="V6077" s="2">
        <v>39</v>
      </c>
      <c r="Y6077" s="2">
        <v>18</v>
      </c>
      <c r="Z6077" s="2">
        <v>22</v>
      </c>
      <c r="AE6077" s="2">
        <v>81</v>
      </c>
      <c r="AF6077" s="2">
        <v>60</v>
      </c>
      <c r="AG6077" s="2">
        <v>74.099999999999994</v>
      </c>
      <c r="AH6077" s="2">
        <v>60</v>
      </c>
      <c r="AI6077" s="2">
        <v>74.099999999999994</v>
      </c>
      <c r="AJ6077" s="2">
        <v>74.099999999999994</v>
      </c>
      <c r="AK6077" s="2">
        <v>7</v>
      </c>
      <c r="AL6077" s="2">
        <v>8.6</v>
      </c>
      <c r="AM6077" s="2">
        <v>14</v>
      </c>
      <c r="AN6077" s="2">
        <v>17.3</v>
      </c>
      <c r="AQ6077" s="2">
        <v>36</v>
      </c>
      <c r="AR6077" s="2">
        <v>44.4</v>
      </c>
      <c r="AS6077" s="2">
        <v>24</v>
      </c>
      <c r="AT6077" s="2">
        <v>29.6</v>
      </c>
      <c r="AW6077" s="2">
        <v>21</v>
      </c>
      <c r="AX6077" s="2">
        <v>25.9</v>
      </c>
      <c r="AZ6077" s="2">
        <v>1</v>
      </c>
    </row>
    <row r="6078" spans="1:53" ht="12.75" customHeight="1" x14ac:dyDescent="0.2">
      <c r="A6078">
        <v>3</v>
      </c>
      <c r="B6078" s="2">
        <v>3134</v>
      </c>
      <c r="C6078" s="17">
        <v>3.17</v>
      </c>
      <c r="D6078" s="2">
        <v>3.43</v>
      </c>
      <c r="G6078" s="17">
        <v>58</v>
      </c>
      <c r="H6078" s="2">
        <v>45</v>
      </c>
      <c r="I6078" s="2">
        <v>77.599999999999994</v>
      </c>
      <c r="J6078" s="2">
        <v>45</v>
      </c>
      <c r="K6078" s="2">
        <v>77.599999999999994</v>
      </c>
      <c r="L6078" s="2">
        <v>77.599999999999994</v>
      </c>
      <c r="M6078" s="2">
        <v>3</v>
      </c>
      <c r="N6078" s="2">
        <v>5.2</v>
      </c>
      <c r="O6078" s="2">
        <v>10</v>
      </c>
      <c r="P6078" s="2">
        <v>17.2</v>
      </c>
      <c r="S6078" s="2">
        <v>19</v>
      </c>
      <c r="T6078" s="2">
        <v>32.799999999999997</v>
      </c>
      <c r="U6078" s="2">
        <v>26</v>
      </c>
      <c r="V6078" s="2">
        <v>44.8</v>
      </c>
      <c r="Y6078" s="2">
        <v>13</v>
      </c>
      <c r="Z6078" s="2">
        <v>22.4</v>
      </c>
      <c r="AB6078" s="2">
        <v>1</v>
      </c>
      <c r="AE6078" s="2">
        <v>58</v>
      </c>
      <c r="AF6078" s="2">
        <v>52</v>
      </c>
      <c r="AG6078" s="2">
        <v>89.7</v>
      </c>
      <c r="AH6078" s="2">
        <v>52</v>
      </c>
      <c r="AI6078" s="2">
        <v>89.7</v>
      </c>
      <c r="AJ6078" s="2">
        <v>89.7</v>
      </c>
      <c r="AK6078" s="2">
        <v>3</v>
      </c>
      <c r="AL6078" s="2">
        <v>5.2</v>
      </c>
      <c r="AM6078" s="2">
        <v>3</v>
      </c>
      <c r="AN6078" s="2">
        <v>5.2</v>
      </c>
      <c r="AQ6078" s="2">
        <v>18</v>
      </c>
      <c r="AR6078" s="2">
        <v>31</v>
      </c>
      <c r="AS6078" s="2">
        <v>34</v>
      </c>
      <c r="AT6078" s="2">
        <v>58.6</v>
      </c>
      <c r="AW6078" s="2">
        <v>6</v>
      </c>
      <c r="AX6078" s="2">
        <v>10.3</v>
      </c>
      <c r="AZ6078" s="2">
        <v>1</v>
      </c>
    </row>
    <row r="6079" spans="1:53" ht="12.75" customHeight="1" x14ac:dyDescent="0.2">
      <c r="A6079">
        <v>3</v>
      </c>
      <c r="B6079" s="2">
        <v>3138</v>
      </c>
      <c r="C6079" s="17">
        <v>2.54</v>
      </c>
      <c r="D6079" s="2">
        <v>2.36</v>
      </c>
      <c r="G6079" s="17">
        <v>89</v>
      </c>
      <c r="H6079" s="2">
        <v>49</v>
      </c>
      <c r="I6079" s="2">
        <v>55.1</v>
      </c>
      <c r="J6079" s="2">
        <v>49</v>
      </c>
      <c r="K6079" s="2">
        <v>55.1</v>
      </c>
      <c r="L6079" s="2">
        <v>55.1</v>
      </c>
      <c r="M6079" s="2">
        <v>23</v>
      </c>
      <c r="N6079" s="2">
        <v>25.8</v>
      </c>
      <c r="O6079" s="2">
        <v>17</v>
      </c>
      <c r="P6079" s="2">
        <v>19.100000000000001</v>
      </c>
      <c r="Q6079" s="2">
        <v>1</v>
      </c>
      <c r="R6079" s="2">
        <v>1.1000000000000001</v>
      </c>
      <c r="S6079" s="2">
        <v>23</v>
      </c>
      <c r="T6079" s="2">
        <v>25.8</v>
      </c>
      <c r="U6079" s="2">
        <v>25</v>
      </c>
      <c r="V6079" s="2">
        <v>28.1</v>
      </c>
      <c r="Y6079" s="2">
        <v>40</v>
      </c>
      <c r="Z6079" s="2">
        <v>44.9</v>
      </c>
      <c r="AE6079" s="2">
        <v>89</v>
      </c>
      <c r="AF6079" s="2">
        <v>43</v>
      </c>
      <c r="AG6079" s="2">
        <v>48.3</v>
      </c>
      <c r="AH6079" s="2">
        <v>43</v>
      </c>
      <c r="AI6079" s="2">
        <v>48.3</v>
      </c>
      <c r="AJ6079" s="2">
        <v>48.3</v>
      </c>
      <c r="AK6079" s="2">
        <v>18</v>
      </c>
      <c r="AL6079" s="2">
        <v>20.2</v>
      </c>
      <c r="AM6079" s="2">
        <v>28</v>
      </c>
      <c r="AN6079" s="2">
        <v>31.5</v>
      </c>
      <c r="AO6079" s="2">
        <v>1</v>
      </c>
      <c r="AP6079" s="2">
        <v>1.1000000000000001</v>
      </c>
      <c r="AQ6079" s="2">
        <v>32</v>
      </c>
      <c r="AR6079" s="2">
        <v>36</v>
      </c>
      <c r="AS6079" s="2">
        <v>10</v>
      </c>
      <c r="AT6079" s="2">
        <v>11.2</v>
      </c>
      <c r="AW6079" s="2">
        <v>46</v>
      </c>
      <c r="AX6079" s="2">
        <v>51.7</v>
      </c>
    </row>
    <row r="6080" spans="1:53" ht="12.75" customHeight="1" x14ac:dyDescent="0.2">
      <c r="A6080">
        <v>3</v>
      </c>
      <c r="B6080" s="2">
        <v>3140</v>
      </c>
      <c r="C6080" s="17">
        <v>1.68</v>
      </c>
      <c r="D6080" s="2">
        <v>1.64</v>
      </c>
      <c r="G6080" s="17">
        <v>22</v>
      </c>
      <c r="H6080" s="2">
        <v>5</v>
      </c>
      <c r="I6080" s="2">
        <v>22.7</v>
      </c>
      <c r="J6080" s="2">
        <v>5</v>
      </c>
      <c r="K6080" s="2">
        <v>22.7</v>
      </c>
      <c r="L6080" s="2">
        <v>22.7</v>
      </c>
      <c r="M6080" s="2">
        <v>12</v>
      </c>
      <c r="N6080" s="2">
        <v>54.5</v>
      </c>
      <c r="O6080" s="2">
        <v>5</v>
      </c>
      <c r="P6080" s="2">
        <v>22.7</v>
      </c>
      <c r="S6080" s="2">
        <v>5</v>
      </c>
      <c r="T6080" s="2">
        <v>22.7</v>
      </c>
      <c r="Y6080" s="2">
        <v>17</v>
      </c>
      <c r="Z6080" s="2">
        <v>77.3</v>
      </c>
      <c r="AE6080" s="2">
        <v>22</v>
      </c>
      <c r="AF6080" s="2">
        <v>8</v>
      </c>
      <c r="AG6080" s="2">
        <v>36.4</v>
      </c>
      <c r="AH6080" s="2">
        <v>8</v>
      </c>
      <c r="AI6080" s="2">
        <v>36.4</v>
      </c>
      <c r="AJ6080" s="2">
        <v>36.4</v>
      </c>
      <c r="AK6080" s="2">
        <v>7</v>
      </c>
      <c r="AL6080" s="2">
        <v>31.8</v>
      </c>
      <c r="AM6080" s="2">
        <v>7</v>
      </c>
      <c r="AN6080" s="2">
        <v>31.8</v>
      </c>
      <c r="AO6080" s="2">
        <v>3</v>
      </c>
      <c r="AP6080" s="2">
        <v>13.6</v>
      </c>
      <c r="AQ6080" s="2">
        <v>5</v>
      </c>
      <c r="AR6080" s="2">
        <v>22.7</v>
      </c>
      <c r="AW6080" s="2">
        <v>14</v>
      </c>
      <c r="AX6080" s="2">
        <v>63.6</v>
      </c>
    </row>
    <row r="6081" spans="1:53" ht="12.75" customHeight="1" x14ac:dyDescent="0.2">
      <c r="A6081">
        <v>3</v>
      </c>
      <c r="B6081" s="2">
        <v>3142</v>
      </c>
      <c r="G6081" s="17">
        <v>1</v>
      </c>
      <c r="AE6081" s="2">
        <v>1</v>
      </c>
    </row>
    <row r="6082" spans="1:53" ht="12.75" customHeight="1" x14ac:dyDescent="0.2">
      <c r="A6082">
        <v>3</v>
      </c>
      <c r="B6082" s="2">
        <v>3144</v>
      </c>
      <c r="C6082" s="17">
        <v>3.12</v>
      </c>
      <c r="D6082" s="2">
        <v>2.82</v>
      </c>
      <c r="G6082" s="17">
        <v>84</v>
      </c>
      <c r="H6082" s="2">
        <v>65</v>
      </c>
      <c r="I6082" s="2">
        <v>77.400000000000006</v>
      </c>
      <c r="J6082" s="2">
        <v>65</v>
      </c>
      <c r="K6082" s="2">
        <v>77.400000000000006</v>
      </c>
      <c r="L6082" s="2">
        <v>77.400000000000006</v>
      </c>
      <c r="M6082" s="2">
        <v>7</v>
      </c>
      <c r="N6082" s="2">
        <v>8.3000000000000007</v>
      </c>
      <c r="O6082" s="2">
        <v>12</v>
      </c>
      <c r="P6082" s="2">
        <v>14.3</v>
      </c>
      <c r="S6082" s="2">
        <v>29</v>
      </c>
      <c r="T6082" s="2">
        <v>34.5</v>
      </c>
      <c r="U6082" s="2">
        <v>36</v>
      </c>
      <c r="V6082" s="2">
        <v>42.9</v>
      </c>
      <c r="Y6082" s="2">
        <v>19</v>
      </c>
      <c r="Z6082" s="2">
        <v>22.6</v>
      </c>
      <c r="AB6082" s="2">
        <v>2</v>
      </c>
      <c r="AE6082" s="2">
        <v>84</v>
      </c>
      <c r="AF6082" s="2">
        <v>62</v>
      </c>
      <c r="AG6082" s="2">
        <v>73.8</v>
      </c>
      <c r="AH6082" s="2">
        <v>62</v>
      </c>
      <c r="AI6082" s="2">
        <v>73.8</v>
      </c>
      <c r="AJ6082" s="2">
        <v>73.8</v>
      </c>
      <c r="AK6082" s="2">
        <v>11</v>
      </c>
      <c r="AL6082" s="2">
        <v>13.1</v>
      </c>
      <c r="AM6082" s="2">
        <v>11</v>
      </c>
      <c r="AN6082" s="2">
        <v>13.1</v>
      </c>
      <c r="AO6082" s="2">
        <v>3</v>
      </c>
      <c r="AP6082" s="2">
        <v>3.6</v>
      </c>
      <c r="AQ6082" s="2">
        <v>32</v>
      </c>
      <c r="AR6082" s="2">
        <v>38.1</v>
      </c>
      <c r="AS6082" s="2">
        <v>27</v>
      </c>
      <c r="AT6082" s="2">
        <v>32.1</v>
      </c>
      <c r="AW6082" s="2">
        <v>22</v>
      </c>
      <c r="AX6082" s="2">
        <v>26.2</v>
      </c>
      <c r="AZ6082" s="2">
        <v>2</v>
      </c>
    </row>
    <row r="6083" spans="1:53" ht="12.75" customHeight="1" x14ac:dyDescent="0.2">
      <c r="A6083">
        <v>3</v>
      </c>
      <c r="B6083" s="2">
        <v>3148</v>
      </c>
      <c r="C6083" s="17">
        <v>2.81</v>
      </c>
      <c r="D6083" s="2">
        <v>2.5499999999999998</v>
      </c>
      <c r="G6083" s="17">
        <v>71</v>
      </c>
      <c r="H6083" s="2">
        <v>51</v>
      </c>
      <c r="I6083" s="2">
        <v>70.8</v>
      </c>
      <c r="J6083" s="2">
        <v>51</v>
      </c>
      <c r="K6083" s="2">
        <v>70.8</v>
      </c>
      <c r="L6083" s="2">
        <v>71.8</v>
      </c>
      <c r="M6083" s="2">
        <v>11</v>
      </c>
      <c r="N6083" s="2">
        <v>15.3</v>
      </c>
      <c r="O6083" s="2">
        <v>9</v>
      </c>
      <c r="P6083" s="2">
        <v>12.5</v>
      </c>
      <c r="Q6083" s="2">
        <v>1</v>
      </c>
      <c r="R6083" s="2">
        <v>1.4</v>
      </c>
      <c r="S6083" s="2">
        <v>27</v>
      </c>
      <c r="T6083" s="2">
        <v>37.5</v>
      </c>
      <c r="U6083" s="2">
        <v>23</v>
      </c>
      <c r="V6083" s="2">
        <v>31.9</v>
      </c>
      <c r="W6083" s="2">
        <v>1</v>
      </c>
      <c r="X6083" s="2">
        <v>1.4</v>
      </c>
      <c r="Y6083" s="2">
        <v>21</v>
      </c>
      <c r="Z6083" s="2">
        <v>29.2</v>
      </c>
      <c r="AB6083" s="2">
        <v>2</v>
      </c>
      <c r="AE6083" s="2">
        <v>70</v>
      </c>
      <c r="AF6083" s="2">
        <v>43</v>
      </c>
      <c r="AG6083" s="2">
        <v>60.6</v>
      </c>
      <c r="AH6083" s="2">
        <v>43</v>
      </c>
      <c r="AI6083" s="2">
        <v>60.6</v>
      </c>
      <c r="AJ6083" s="2">
        <v>61.4</v>
      </c>
      <c r="AK6083" s="2">
        <v>16</v>
      </c>
      <c r="AL6083" s="2">
        <v>22.5</v>
      </c>
      <c r="AM6083" s="2">
        <v>11</v>
      </c>
      <c r="AN6083" s="2">
        <v>15.5</v>
      </c>
      <c r="AO6083" s="2">
        <v>1</v>
      </c>
      <c r="AP6083" s="2">
        <v>1.4</v>
      </c>
      <c r="AQ6083" s="2">
        <v>25</v>
      </c>
      <c r="AR6083" s="2">
        <v>35.200000000000003</v>
      </c>
      <c r="AS6083" s="2">
        <v>17</v>
      </c>
      <c r="AT6083" s="2">
        <v>23.9</v>
      </c>
      <c r="AU6083" s="2">
        <v>1</v>
      </c>
      <c r="AV6083" s="2">
        <v>1.4</v>
      </c>
      <c r="AW6083" s="2">
        <v>28</v>
      </c>
      <c r="AX6083" s="2">
        <v>39.4</v>
      </c>
      <c r="AY6083" s="2">
        <v>1</v>
      </c>
      <c r="AZ6083" s="2">
        <v>2</v>
      </c>
    </row>
    <row r="6084" spans="1:53" ht="12.75" customHeight="1" x14ac:dyDescent="0.2">
      <c r="A6084">
        <v>3</v>
      </c>
      <c r="B6084" s="2">
        <v>3149</v>
      </c>
      <c r="C6084" s="17">
        <v>3.04</v>
      </c>
      <c r="D6084" s="2">
        <v>2.54</v>
      </c>
      <c r="G6084" s="17">
        <v>76</v>
      </c>
      <c r="H6084" s="2">
        <v>58</v>
      </c>
      <c r="I6084" s="2">
        <v>76.3</v>
      </c>
      <c r="J6084" s="2">
        <v>58</v>
      </c>
      <c r="K6084" s="2">
        <v>76.3</v>
      </c>
      <c r="L6084" s="2">
        <v>76.3</v>
      </c>
      <c r="M6084" s="2">
        <v>6</v>
      </c>
      <c r="N6084" s="2">
        <v>7.9</v>
      </c>
      <c r="O6084" s="2">
        <v>12</v>
      </c>
      <c r="P6084" s="2">
        <v>15.8</v>
      </c>
      <c r="Q6084" s="2">
        <v>1</v>
      </c>
      <c r="R6084" s="2">
        <v>1.3</v>
      </c>
      <c r="S6084" s="2">
        <v>27</v>
      </c>
      <c r="T6084" s="2">
        <v>35.5</v>
      </c>
      <c r="U6084" s="2">
        <v>30</v>
      </c>
      <c r="V6084" s="2">
        <v>39.5</v>
      </c>
      <c r="Y6084" s="2">
        <v>18</v>
      </c>
      <c r="Z6084" s="2">
        <v>23.7</v>
      </c>
      <c r="AB6084" s="2">
        <v>1</v>
      </c>
      <c r="AE6084" s="2">
        <v>76</v>
      </c>
      <c r="AF6084" s="2">
        <v>44</v>
      </c>
      <c r="AG6084" s="2">
        <v>57.9</v>
      </c>
      <c r="AH6084" s="2">
        <v>44</v>
      </c>
      <c r="AI6084" s="2">
        <v>57.9</v>
      </c>
      <c r="AJ6084" s="2">
        <v>57.9</v>
      </c>
      <c r="AK6084" s="2">
        <v>16</v>
      </c>
      <c r="AL6084" s="2">
        <v>21.1</v>
      </c>
      <c r="AM6084" s="2">
        <v>16</v>
      </c>
      <c r="AN6084" s="2">
        <v>21.1</v>
      </c>
      <c r="AQ6084" s="2">
        <v>31</v>
      </c>
      <c r="AR6084" s="2">
        <v>40.799999999999997</v>
      </c>
      <c r="AS6084" s="2">
        <v>13</v>
      </c>
      <c r="AT6084" s="2">
        <v>17.100000000000001</v>
      </c>
      <c r="AW6084" s="2">
        <v>32</v>
      </c>
      <c r="AX6084" s="2">
        <v>42.1</v>
      </c>
      <c r="AZ6084" s="2">
        <v>1</v>
      </c>
    </row>
    <row r="6085" spans="1:53" ht="12.75" customHeight="1" x14ac:dyDescent="0.2">
      <c r="A6085">
        <v>3</v>
      </c>
      <c r="B6085" s="2">
        <v>3152</v>
      </c>
      <c r="C6085" s="17">
        <v>2.06</v>
      </c>
      <c r="D6085" s="2">
        <v>2.35</v>
      </c>
      <c r="G6085" s="17">
        <v>52</v>
      </c>
      <c r="H6085" s="2">
        <v>19</v>
      </c>
      <c r="I6085" s="2">
        <v>36.5</v>
      </c>
      <c r="J6085" s="2">
        <v>19</v>
      </c>
      <c r="K6085" s="2">
        <v>36.5</v>
      </c>
      <c r="L6085" s="2">
        <v>36.5</v>
      </c>
      <c r="M6085" s="2">
        <v>21</v>
      </c>
      <c r="N6085" s="2">
        <v>40.4</v>
      </c>
      <c r="O6085" s="2">
        <v>12</v>
      </c>
      <c r="P6085" s="2">
        <v>23.1</v>
      </c>
      <c r="S6085" s="2">
        <v>14</v>
      </c>
      <c r="T6085" s="2">
        <v>26.9</v>
      </c>
      <c r="U6085" s="2">
        <v>5</v>
      </c>
      <c r="V6085" s="2">
        <v>9.6</v>
      </c>
      <c r="Y6085" s="2">
        <v>33</v>
      </c>
      <c r="Z6085" s="2">
        <v>63.5</v>
      </c>
      <c r="AB6085" s="2">
        <v>1</v>
      </c>
      <c r="AE6085" s="2">
        <v>52</v>
      </c>
      <c r="AF6085" s="2">
        <v>24</v>
      </c>
      <c r="AG6085" s="2">
        <v>46.2</v>
      </c>
      <c r="AH6085" s="2">
        <v>24</v>
      </c>
      <c r="AI6085" s="2">
        <v>46.2</v>
      </c>
      <c r="AJ6085" s="2">
        <v>46.2</v>
      </c>
      <c r="AK6085" s="2">
        <v>12</v>
      </c>
      <c r="AL6085" s="2">
        <v>23.1</v>
      </c>
      <c r="AM6085" s="2">
        <v>16</v>
      </c>
      <c r="AN6085" s="2">
        <v>30.8</v>
      </c>
      <c r="AQ6085" s="2">
        <v>18</v>
      </c>
      <c r="AR6085" s="2">
        <v>34.6</v>
      </c>
      <c r="AS6085" s="2">
        <v>6</v>
      </c>
      <c r="AT6085" s="2">
        <v>11.5</v>
      </c>
      <c r="AW6085" s="2">
        <v>28</v>
      </c>
      <c r="AX6085" s="2">
        <v>53.8</v>
      </c>
      <c r="AZ6085" s="2">
        <v>1</v>
      </c>
    </row>
    <row r="6086" spans="1:53" ht="12.75" customHeight="1" x14ac:dyDescent="0.2">
      <c r="A6086">
        <v>3</v>
      </c>
      <c r="B6086" s="2">
        <v>3153</v>
      </c>
      <c r="C6086" s="17">
        <v>2.77</v>
      </c>
      <c r="D6086" s="2">
        <v>2.21</v>
      </c>
      <c r="G6086" s="17">
        <v>72</v>
      </c>
      <c r="H6086" s="2">
        <v>50</v>
      </c>
      <c r="I6086" s="2">
        <v>68.5</v>
      </c>
      <c r="J6086" s="2">
        <v>50</v>
      </c>
      <c r="K6086" s="2">
        <v>68.5</v>
      </c>
      <c r="L6086" s="2">
        <v>69.400000000000006</v>
      </c>
      <c r="M6086" s="2">
        <v>13</v>
      </c>
      <c r="N6086" s="2">
        <v>17.8</v>
      </c>
      <c r="O6086" s="2">
        <v>9</v>
      </c>
      <c r="P6086" s="2">
        <v>12.3</v>
      </c>
      <c r="S6086" s="2">
        <v>29</v>
      </c>
      <c r="T6086" s="2">
        <v>39.700000000000003</v>
      </c>
      <c r="U6086" s="2">
        <v>21</v>
      </c>
      <c r="V6086" s="2">
        <v>28.8</v>
      </c>
      <c r="W6086" s="2">
        <v>1</v>
      </c>
      <c r="X6086" s="2">
        <v>1.4</v>
      </c>
      <c r="Y6086" s="2">
        <v>23</v>
      </c>
      <c r="Z6086" s="2">
        <v>31.5</v>
      </c>
      <c r="AB6086" s="2">
        <v>2</v>
      </c>
      <c r="AE6086" s="2">
        <v>72</v>
      </c>
      <c r="AF6086" s="2">
        <v>30</v>
      </c>
      <c r="AG6086" s="2">
        <v>41.1</v>
      </c>
      <c r="AH6086" s="2">
        <v>30</v>
      </c>
      <c r="AI6086" s="2">
        <v>41.1</v>
      </c>
      <c r="AJ6086" s="2">
        <v>41.7</v>
      </c>
      <c r="AK6086" s="2">
        <v>24</v>
      </c>
      <c r="AL6086" s="2">
        <v>32.9</v>
      </c>
      <c r="AM6086" s="2">
        <v>18</v>
      </c>
      <c r="AN6086" s="2">
        <v>24.7</v>
      </c>
      <c r="AQ6086" s="2">
        <v>19</v>
      </c>
      <c r="AR6086" s="2">
        <v>26</v>
      </c>
      <c r="AS6086" s="2">
        <v>11</v>
      </c>
      <c r="AT6086" s="2">
        <v>15.1</v>
      </c>
      <c r="AU6086" s="2">
        <v>1</v>
      </c>
      <c r="AV6086" s="2">
        <v>1.4</v>
      </c>
      <c r="AW6086" s="2">
        <v>43</v>
      </c>
      <c r="AX6086" s="2">
        <v>58.9</v>
      </c>
      <c r="AZ6086" s="2">
        <v>2</v>
      </c>
    </row>
    <row r="6087" spans="1:53" ht="12.75" customHeight="1" x14ac:dyDescent="0.2">
      <c r="A6087">
        <v>3</v>
      </c>
      <c r="B6087" s="2">
        <v>3155</v>
      </c>
      <c r="C6087" s="17">
        <v>2.41</v>
      </c>
      <c r="D6087" s="2">
        <v>2.65</v>
      </c>
      <c r="G6087" s="17">
        <v>17</v>
      </c>
      <c r="H6087" s="2">
        <v>11</v>
      </c>
      <c r="I6087" s="2">
        <v>64.7</v>
      </c>
      <c r="J6087" s="2">
        <v>11</v>
      </c>
      <c r="K6087" s="2">
        <v>64.7</v>
      </c>
      <c r="L6087" s="2">
        <v>64.7</v>
      </c>
      <c r="M6087" s="2">
        <v>3</v>
      </c>
      <c r="N6087" s="2">
        <v>17.600000000000001</v>
      </c>
      <c r="O6087" s="2">
        <v>3</v>
      </c>
      <c r="P6087" s="2">
        <v>17.600000000000001</v>
      </c>
      <c r="Q6087" s="2">
        <v>1</v>
      </c>
      <c r="R6087" s="2">
        <v>5.9</v>
      </c>
      <c r="S6087" s="2">
        <v>8</v>
      </c>
      <c r="T6087" s="2">
        <v>47.1</v>
      </c>
      <c r="U6087" s="2">
        <v>2</v>
      </c>
      <c r="V6087" s="2">
        <v>11.8</v>
      </c>
      <c r="Y6087" s="2">
        <v>6</v>
      </c>
      <c r="Z6087" s="2">
        <v>35.299999999999997</v>
      </c>
      <c r="AE6087" s="2">
        <v>17</v>
      </c>
      <c r="AF6087" s="2">
        <v>14</v>
      </c>
      <c r="AG6087" s="2">
        <v>82.4</v>
      </c>
      <c r="AH6087" s="2">
        <v>14</v>
      </c>
      <c r="AI6087" s="2">
        <v>82.4</v>
      </c>
      <c r="AJ6087" s="2">
        <v>82.4</v>
      </c>
      <c r="AK6087" s="2">
        <v>2</v>
      </c>
      <c r="AL6087" s="2">
        <v>11.8</v>
      </c>
      <c r="AM6087" s="2">
        <v>1</v>
      </c>
      <c r="AN6087" s="2">
        <v>5.9</v>
      </c>
      <c r="AO6087" s="2">
        <v>2</v>
      </c>
      <c r="AP6087" s="2">
        <v>11.8</v>
      </c>
      <c r="AQ6087" s="2">
        <v>7</v>
      </c>
      <c r="AR6087" s="2">
        <v>41.2</v>
      </c>
      <c r="AS6087" s="2">
        <v>5</v>
      </c>
      <c r="AT6087" s="2">
        <v>29.4</v>
      </c>
      <c r="AW6087" s="2">
        <v>3</v>
      </c>
      <c r="AX6087" s="2">
        <v>17.600000000000001</v>
      </c>
    </row>
    <row r="6088" spans="1:53" ht="12.75" customHeight="1" x14ac:dyDescent="0.2">
      <c r="A6088">
        <v>3</v>
      </c>
      <c r="B6088" s="2">
        <v>3157</v>
      </c>
      <c r="C6088" s="17">
        <v>2.4700000000000002</v>
      </c>
      <c r="D6088" s="2">
        <v>2.2400000000000002</v>
      </c>
      <c r="G6088" s="17">
        <v>55</v>
      </c>
      <c r="H6088" s="2">
        <v>34</v>
      </c>
      <c r="I6088" s="2">
        <v>61.8</v>
      </c>
      <c r="J6088" s="2">
        <v>34</v>
      </c>
      <c r="K6088" s="2">
        <v>61.8</v>
      </c>
      <c r="L6088" s="2">
        <v>61.8</v>
      </c>
      <c r="M6088" s="2">
        <v>14</v>
      </c>
      <c r="N6088" s="2">
        <v>25.5</v>
      </c>
      <c r="O6088" s="2">
        <v>7</v>
      </c>
      <c r="P6088" s="2">
        <v>12.7</v>
      </c>
      <c r="Q6088" s="2">
        <v>1</v>
      </c>
      <c r="R6088" s="2">
        <v>1.8</v>
      </c>
      <c r="S6088" s="2">
        <v>24</v>
      </c>
      <c r="T6088" s="2">
        <v>43.6</v>
      </c>
      <c r="U6088" s="2">
        <v>9</v>
      </c>
      <c r="V6088" s="2">
        <v>16.399999999999999</v>
      </c>
      <c r="Y6088" s="2">
        <v>21</v>
      </c>
      <c r="Z6088" s="2">
        <v>38.200000000000003</v>
      </c>
      <c r="AC6088" s="2">
        <v>4</v>
      </c>
      <c r="AE6088" s="2">
        <v>55</v>
      </c>
      <c r="AF6088" s="2">
        <v>25</v>
      </c>
      <c r="AG6088" s="2">
        <v>45.5</v>
      </c>
      <c r="AH6088" s="2">
        <v>25</v>
      </c>
      <c r="AI6088" s="2">
        <v>45.5</v>
      </c>
      <c r="AJ6088" s="2">
        <v>45.5</v>
      </c>
      <c r="AK6088" s="2">
        <v>15</v>
      </c>
      <c r="AL6088" s="2">
        <v>27.3</v>
      </c>
      <c r="AM6088" s="2">
        <v>15</v>
      </c>
      <c r="AN6088" s="2">
        <v>27.3</v>
      </c>
      <c r="AO6088" s="2">
        <v>1</v>
      </c>
      <c r="AP6088" s="2">
        <v>1.8</v>
      </c>
      <c r="AQ6088" s="2">
        <v>18</v>
      </c>
      <c r="AR6088" s="2">
        <v>32.700000000000003</v>
      </c>
      <c r="AS6088" s="2">
        <v>6</v>
      </c>
      <c r="AT6088" s="2">
        <v>10.9</v>
      </c>
      <c r="AW6088" s="2">
        <v>30</v>
      </c>
      <c r="AX6088" s="2">
        <v>54.5</v>
      </c>
      <c r="BA6088" s="2">
        <v>4</v>
      </c>
    </row>
    <row r="6089" spans="1:53" ht="12.75" customHeight="1" x14ac:dyDescent="0.2">
      <c r="A6089">
        <v>3</v>
      </c>
      <c r="B6089" s="2">
        <v>3159</v>
      </c>
      <c r="C6089" s="17">
        <v>3.09</v>
      </c>
      <c r="D6089" s="2">
        <v>3.1</v>
      </c>
      <c r="G6089" s="17">
        <v>77</v>
      </c>
      <c r="H6089" s="2">
        <v>59</v>
      </c>
      <c r="I6089" s="2">
        <v>76.599999999999994</v>
      </c>
      <c r="J6089" s="2">
        <v>59</v>
      </c>
      <c r="K6089" s="2">
        <v>76.599999999999994</v>
      </c>
      <c r="L6089" s="2">
        <v>76.599999999999994</v>
      </c>
      <c r="M6089" s="2">
        <v>10</v>
      </c>
      <c r="N6089" s="2">
        <v>13</v>
      </c>
      <c r="O6089" s="2">
        <v>8</v>
      </c>
      <c r="P6089" s="2">
        <v>10.4</v>
      </c>
      <c r="S6089" s="2">
        <v>24</v>
      </c>
      <c r="T6089" s="2">
        <v>31.2</v>
      </c>
      <c r="U6089" s="2">
        <v>35</v>
      </c>
      <c r="V6089" s="2">
        <v>45.5</v>
      </c>
      <c r="Y6089" s="2">
        <v>18</v>
      </c>
      <c r="Z6089" s="2">
        <v>23.4</v>
      </c>
      <c r="AB6089" s="2">
        <v>2</v>
      </c>
      <c r="AC6089" s="2">
        <v>1</v>
      </c>
      <c r="AE6089" s="2">
        <v>77</v>
      </c>
      <c r="AF6089" s="2">
        <v>62</v>
      </c>
      <c r="AG6089" s="2">
        <v>80.5</v>
      </c>
      <c r="AH6089" s="2">
        <v>62</v>
      </c>
      <c r="AI6089" s="2">
        <v>80.5</v>
      </c>
      <c r="AJ6089" s="2">
        <v>80.5</v>
      </c>
      <c r="AK6089" s="2">
        <v>9</v>
      </c>
      <c r="AL6089" s="2">
        <v>11.7</v>
      </c>
      <c r="AM6089" s="2">
        <v>6</v>
      </c>
      <c r="AN6089" s="2">
        <v>7.8</v>
      </c>
      <c r="AQ6089" s="2">
        <v>30</v>
      </c>
      <c r="AR6089" s="2">
        <v>39</v>
      </c>
      <c r="AS6089" s="2">
        <v>32</v>
      </c>
      <c r="AT6089" s="2">
        <v>41.6</v>
      </c>
      <c r="AW6089" s="2">
        <v>15</v>
      </c>
      <c r="AX6089" s="2">
        <v>19.5</v>
      </c>
      <c r="AZ6089" s="2">
        <v>2</v>
      </c>
      <c r="BA6089" s="2">
        <v>1</v>
      </c>
    </row>
    <row r="6090" spans="1:53" ht="12.75" customHeight="1" x14ac:dyDescent="0.2">
      <c r="A6090">
        <v>3</v>
      </c>
      <c r="B6090" s="2">
        <v>3160</v>
      </c>
      <c r="C6090" s="17">
        <v>2.79</v>
      </c>
      <c r="D6090" s="2">
        <v>2.4900000000000002</v>
      </c>
      <c r="G6090" s="17">
        <v>88</v>
      </c>
      <c r="H6090" s="2">
        <v>59</v>
      </c>
      <c r="I6090" s="2">
        <v>66.3</v>
      </c>
      <c r="J6090" s="2">
        <v>59</v>
      </c>
      <c r="K6090" s="2">
        <v>66.3</v>
      </c>
      <c r="L6090" s="2">
        <v>67</v>
      </c>
      <c r="M6090" s="2">
        <v>13</v>
      </c>
      <c r="N6090" s="2">
        <v>14.6</v>
      </c>
      <c r="O6090" s="2">
        <v>16</v>
      </c>
      <c r="P6090" s="2">
        <v>18</v>
      </c>
      <c r="S6090" s="2">
        <v>33</v>
      </c>
      <c r="T6090" s="2">
        <v>37.1</v>
      </c>
      <c r="U6090" s="2">
        <v>26</v>
      </c>
      <c r="V6090" s="2">
        <v>29.2</v>
      </c>
      <c r="W6090" s="2">
        <v>1</v>
      </c>
      <c r="X6090" s="2">
        <v>1.1000000000000001</v>
      </c>
      <c r="Y6090" s="2">
        <v>30</v>
      </c>
      <c r="Z6090" s="2">
        <v>33.700000000000003</v>
      </c>
      <c r="AB6090" s="2">
        <v>3</v>
      </c>
      <c r="AC6090" s="2">
        <v>1</v>
      </c>
      <c r="AE6090" s="2">
        <v>88</v>
      </c>
      <c r="AF6090" s="2">
        <v>49</v>
      </c>
      <c r="AG6090" s="2">
        <v>55.7</v>
      </c>
      <c r="AH6090" s="2">
        <v>49</v>
      </c>
      <c r="AI6090" s="2">
        <v>55.7</v>
      </c>
      <c r="AJ6090" s="2">
        <v>55.7</v>
      </c>
      <c r="AK6090" s="2">
        <v>19</v>
      </c>
      <c r="AL6090" s="2">
        <v>21.6</v>
      </c>
      <c r="AM6090" s="2">
        <v>20</v>
      </c>
      <c r="AN6090" s="2">
        <v>22.7</v>
      </c>
      <c r="AQ6090" s="2">
        <v>36</v>
      </c>
      <c r="AR6090" s="2">
        <v>40.9</v>
      </c>
      <c r="AS6090" s="2">
        <v>13</v>
      </c>
      <c r="AT6090" s="2">
        <v>14.8</v>
      </c>
      <c r="AW6090" s="2">
        <v>39</v>
      </c>
      <c r="AX6090" s="2">
        <v>44.3</v>
      </c>
      <c r="AZ6090" s="2">
        <v>4</v>
      </c>
      <c r="BA6090" s="2">
        <v>1</v>
      </c>
    </row>
    <row r="6091" spans="1:53" ht="12.75" customHeight="1" x14ac:dyDescent="0.2">
      <c r="A6091">
        <v>3</v>
      </c>
      <c r="B6091" s="2">
        <v>3162</v>
      </c>
      <c r="C6091" s="17">
        <v>3.6</v>
      </c>
      <c r="D6091" s="2">
        <v>3.49</v>
      </c>
      <c r="G6091" s="17">
        <v>94</v>
      </c>
      <c r="H6091" s="2">
        <v>90</v>
      </c>
      <c r="I6091" s="2">
        <v>95.7</v>
      </c>
      <c r="J6091" s="2">
        <v>90</v>
      </c>
      <c r="K6091" s="2">
        <v>95.7</v>
      </c>
      <c r="L6091" s="2">
        <v>95.7</v>
      </c>
      <c r="M6091" s="2">
        <v>1</v>
      </c>
      <c r="N6091" s="2">
        <v>1.1000000000000001</v>
      </c>
      <c r="O6091" s="2">
        <v>3</v>
      </c>
      <c r="P6091" s="2">
        <v>3.2</v>
      </c>
      <c r="S6091" s="2">
        <v>29</v>
      </c>
      <c r="T6091" s="2">
        <v>30.9</v>
      </c>
      <c r="U6091" s="2">
        <v>61</v>
      </c>
      <c r="V6091" s="2">
        <v>64.900000000000006</v>
      </c>
      <c r="Y6091" s="2">
        <v>4</v>
      </c>
      <c r="Z6091" s="2">
        <v>4.3</v>
      </c>
      <c r="AB6091" s="2">
        <v>3</v>
      </c>
      <c r="AC6091" s="2">
        <v>2</v>
      </c>
      <c r="AE6091" s="2">
        <v>97</v>
      </c>
      <c r="AF6091" s="2">
        <v>89</v>
      </c>
      <c r="AG6091" s="2">
        <v>91.8</v>
      </c>
      <c r="AH6091" s="2">
        <v>89</v>
      </c>
      <c r="AI6091" s="2">
        <v>91.8</v>
      </c>
      <c r="AJ6091" s="2">
        <v>91.8</v>
      </c>
      <c r="AK6091" s="2">
        <v>1</v>
      </c>
      <c r="AL6091" s="2">
        <v>1</v>
      </c>
      <c r="AM6091" s="2">
        <v>7</v>
      </c>
      <c r="AN6091" s="2">
        <v>7.2</v>
      </c>
      <c r="AQ6091" s="2">
        <v>32</v>
      </c>
      <c r="AR6091" s="2">
        <v>33</v>
      </c>
      <c r="AS6091" s="2">
        <v>57</v>
      </c>
      <c r="AT6091" s="2">
        <v>58.8</v>
      </c>
      <c r="AW6091" s="2">
        <v>8</v>
      </c>
      <c r="AX6091" s="2">
        <v>8.1999999999999993</v>
      </c>
      <c r="BA6091" s="2">
        <v>2</v>
      </c>
    </row>
    <row r="6092" spans="1:53" ht="12.75" customHeight="1" x14ac:dyDescent="0.2">
      <c r="A6092">
        <v>3</v>
      </c>
      <c r="B6092" s="2">
        <v>3165</v>
      </c>
      <c r="C6092" s="17">
        <v>2.6</v>
      </c>
      <c r="D6092" s="2">
        <v>2.34</v>
      </c>
      <c r="G6092" s="17">
        <v>95</v>
      </c>
      <c r="H6092" s="2">
        <v>49</v>
      </c>
      <c r="I6092" s="2">
        <v>51.6</v>
      </c>
      <c r="J6092" s="2">
        <v>49</v>
      </c>
      <c r="K6092" s="2">
        <v>51.6</v>
      </c>
      <c r="L6092" s="2">
        <v>51.6</v>
      </c>
      <c r="M6092" s="2">
        <v>20</v>
      </c>
      <c r="N6092" s="2">
        <v>21.1</v>
      </c>
      <c r="O6092" s="2">
        <v>26</v>
      </c>
      <c r="P6092" s="2">
        <v>27.4</v>
      </c>
      <c r="S6092" s="2">
        <v>21</v>
      </c>
      <c r="T6092" s="2">
        <v>22.1</v>
      </c>
      <c r="U6092" s="2">
        <v>28</v>
      </c>
      <c r="V6092" s="2">
        <v>29.5</v>
      </c>
      <c r="Y6092" s="2">
        <v>46</v>
      </c>
      <c r="Z6092" s="2">
        <v>48.4</v>
      </c>
      <c r="AE6092" s="2">
        <v>94</v>
      </c>
      <c r="AF6092" s="2">
        <v>42</v>
      </c>
      <c r="AG6092" s="2">
        <v>44.7</v>
      </c>
      <c r="AH6092" s="2">
        <v>42</v>
      </c>
      <c r="AI6092" s="2">
        <v>44.7</v>
      </c>
      <c r="AJ6092" s="2">
        <v>44.7</v>
      </c>
      <c r="AK6092" s="2">
        <v>21</v>
      </c>
      <c r="AL6092" s="2">
        <v>22.3</v>
      </c>
      <c r="AM6092" s="2">
        <v>31</v>
      </c>
      <c r="AN6092" s="2">
        <v>33</v>
      </c>
      <c r="AQ6092" s="2">
        <v>31</v>
      </c>
      <c r="AR6092" s="2">
        <v>33</v>
      </c>
      <c r="AS6092" s="2">
        <v>11</v>
      </c>
      <c r="AT6092" s="2">
        <v>11.7</v>
      </c>
      <c r="AW6092" s="2">
        <v>52</v>
      </c>
      <c r="AX6092" s="2">
        <v>55.3</v>
      </c>
      <c r="AZ6092" s="2">
        <v>1</v>
      </c>
    </row>
    <row r="6093" spans="1:53" ht="12.75" customHeight="1" x14ac:dyDescent="0.2">
      <c r="A6093">
        <v>3</v>
      </c>
      <c r="B6093" s="2">
        <v>3167</v>
      </c>
      <c r="C6093" s="17">
        <v>3.33</v>
      </c>
      <c r="D6093" s="2">
        <v>3</v>
      </c>
      <c r="G6093" s="17">
        <v>107</v>
      </c>
      <c r="H6093" s="2">
        <v>90</v>
      </c>
      <c r="I6093" s="2">
        <v>83.3</v>
      </c>
      <c r="J6093" s="2">
        <v>90</v>
      </c>
      <c r="K6093" s="2">
        <v>83.3</v>
      </c>
      <c r="L6093" s="2">
        <v>84.1</v>
      </c>
      <c r="M6093" s="2">
        <v>5</v>
      </c>
      <c r="N6093" s="2">
        <v>4.5999999999999996</v>
      </c>
      <c r="O6093" s="2">
        <v>12</v>
      </c>
      <c r="P6093" s="2">
        <v>11.1</v>
      </c>
      <c r="Q6093" s="2">
        <v>2</v>
      </c>
      <c r="R6093" s="2">
        <v>1.9</v>
      </c>
      <c r="S6093" s="2">
        <v>21</v>
      </c>
      <c r="T6093" s="2">
        <v>19.399999999999999</v>
      </c>
      <c r="U6093" s="2">
        <v>67</v>
      </c>
      <c r="V6093" s="2">
        <v>62</v>
      </c>
      <c r="W6093" s="2">
        <v>1</v>
      </c>
      <c r="X6093" s="2">
        <v>0.9</v>
      </c>
      <c r="Y6093" s="2">
        <v>18</v>
      </c>
      <c r="Z6093" s="2">
        <v>16.7</v>
      </c>
      <c r="AB6093" s="2">
        <v>1</v>
      </c>
      <c r="AE6093" s="2">
        <v>108</v>
      </c>
      <c r="AF6093" s="2">
        <v>84</v>
      </c>
      <c r="AG6093" s="2">
        <v>77.099999999999994</v>
      </c>
      <c r="AH6093" s="2">
        <v>84</v>
      </c>
      <c r="AI6093" s="2">
        <v>77.099999999999994</v>
      </c>
      <c r="AJ6093" s="2">
        <v>77.8</v>
      </c>
      <c r="AK6093" s="2">
        <v>6</v>
      </c>
      <c r="AL6093" s="2">
        <v>5.5</v>
      </c>
      <c r="AM6093" s="2">
        <v>18</v>
      </c>
      <c r="AN6093" s="2">
        <v>16.5</v>
      </c>
      <c r="AQ6093" s="2">
        <v>51</v>
      </c>
      <c r="AR6093" s="2">
        <v>46.8</v>
      </c>
      <c r="AS6093" s="2">
        <v>33</v>
      </c>
      <c r="AT6093" s="2">
        <v>30.3</v>
      </c>
      <c r="AU6093" s="2">
        <v>1</v>
      </c>
      <c r="AV6093" s="2">
        <v>0.9</v>
      </c>
      <c r="AW6093" s="2">
        <v>25</v>
      </c>
      <c r="AX6093" s="2">
        <v>22.9</v>
      </c>
    </row>
    <row r="6094" spans="1:53" ht="12.75" customHeight="1" x14ac:dyDescent="0.2">
      <c r="A6094">
        <v>3</v>
      </c>
      <c r="B6094" s="2">
        <v>3168</v>
      </c>
      <c r="C6094" s="17">
        <v>3.04</v>
      </c>
      <c r="D6094" s="2">
        <v>2.82</v>
      </c>
      <c r="G6094" s="17">
        <v>45</v>
      </c>
      <c r="H6094" s="2">
        <v>33</v>
      </c>
      <c r="I6094" s="2">
        <v>73.3</v>
      </c>
      <c r="J6094" s="2">
        <v>33</v>
      </c>
      <c r="K6094" s="2">
        <v>73.3</v>
      </c>
      <c r="L6094" s="2">
        <v>73.3</v>
      </c>
      <c r="M6094" s="2">
        <v>4</v>
      </c>
      <c r="N6094" s="2">
        <v>8.9</v>
      </c>
      <c r="O6094" s="2">
        <v>8</v>
      </c>
      <c r="P6094" s="2">
        <v>17.8</v>
      </c>
      <c r="S6094" s="2">
        <v>15</v>
      </c>
      <c r="T6094" s="2">
        <v>33.299999999999997</v>
      </c>
      <c r="U6094" s="2">
        <v>18</v>
      </c>
      <c r="V6094" s="2">
        <v>40</v>
      </c>
      <c r="Y6094" s="2">
        <v>12</v>
      </c>
      <c r="Z6094" s="2">
        <v>26.7</v>
      </c>
      <c r="AB6094" s="2">
        <v>1</v>
      </c>
      <c r="AE6094" s="2">
        <v>45</v>
      </c>
      <c r="AF6094" s="2">
        <v>32</v>
      </c>
      <c r="AG6094" s="2">
        <v>71.099999999999994</v>
      </c>
      <c r="AH6094" s="2">
        <v>32</v>
      </c>
      <c r="AI6094" s="2">
        <v>71.099999999999994</v>
      </c>
      <c r="AJ6094" s="2">
        <v>71.099999999999994</v>
      </c>
      <c r="AK6094" s="2">
        <v>3</v>
      </c>
      <c r="AL6094" s="2">
        <v>6.7</v>
      </c>
      <c r="AM6094" s="2">
        <v>10</v>
      </c>
      <c r="AN6094" s="2">
        <v>22.2</v>
      </c>
      <c r="AQ6094" s="2">
        <v>24</v>
      </c>
      <c r="AR6094" s="2">
        <v>53.3</v>
      </c>
      <c r="AS6094" s="2">
        <v>8</v>
      </c>
      <c r="AT6094" s="2">
        <v>17.8</v>
      </c>
      <c r="AW6094" s="2">
        <v>13</v>
      </c>
      <c r="AX6094" s="2">
        <v>28.9</v>
      </c>
      <c r="AZ6094" s="2">
        <v>1</v>
      </c>
    </row>
    <row r="6095" spans="1:53" ht="12.75" customHeight="1" x14ac:dyDescent="0.2">
      <c r="A6095">
        <v>3</v>
      </c>
      <c r="B6095" s="2">
        <v>3171</v>
      </c>
      <c r="C6095" s="17">
        <v>2.75</v>
      </c>
      <c r="D6095" s="2">
        <v>2.64</v>
      </c>
      <c r="G6095" s="17">
        <v>69</v>
      </c>
      <c r="H6095" s="2">
        <v>43</v>
      </c>
      <c r="I6095" s="2">
        <v>62.3</v>
      </c>
      <c r="J6095" s="2">
        <v>43</v>
      </c>
      <c r="K6095" s="2">
        <v>62.3</v>
      </c>
      <c r="L6095" s="2">
        <v>62.3</v>
      </c>
      <c r="M6095" s="2">
        <v>13</v>
      </c>
      <c r="N6095" s="2">
        <v>18.8</v>
      </c>
      <c r="O6095" s="2">
        <v>13</v>
      </c>
      <c r="P6095" s="2">
        <v>18.8</v>
      </c>
      <c r="S6095" s="2">
        <v>21</v>
      </c>
      <c r="T6095" s="2">
        <v>30.4</v>
      </c>
      <c r="U6095" s="2">
        <v>22</v>
      </c>
      <c r="V6095" s="2">
        <v>31.9</v>
      </c>
      <c r="Y6095" s="2">
        <v>26</v>
      </c>
      <c r="Z6095" s="2">
        <v>37.700000000000003</v>
      </c>
      <c r="AB6095" s="2">
        <v>3</v>
      </c>
      <c r="AE6095" s="2">
        <v>69</v>
      </c>
      <c r="AF6095" s="2">
        <v>41</v>
      </c>
      <c r="AG6095" s="2">
        <v>59.4</v>
      </c>
      <c r="AH6095" s="2">
        <v>41</v>
      </c>
      <c r="AI6095" s="2">
        <v>59.4</v>
      </c>
      <c r="AJ6095" s="2">
        <v>59.4</v>
      </c>
      <c r="AK6095" s="2">
        <v>15</v>
      </c>
      <c r="AL6095" s="2">
        <v>21.7</v>
      </c>
      <c r="AM6095" s="2">
        <v>13</v>
      </c>
      <c r="AN6095" s="2">
        <v>18.8</v>
      </c>
      <c r="AQ6095" s="2">
        <v>23</v>
      </c>
      <c r="AR6095" s="2">
        <v>33.299999999999997</v>
      </c>
      <c r="AS6095" s="2">
        <v>18</v>
      </c>
      <c r="AT6095" s="2">
        <v>26.1</v>
      </c>
      <c r="AW6095" s="2">
        <v>28</v>
      </c>
      <c r="AX6095" s="2">
        <v>40.6</v>
      </c>
      <c r="AZ6095" s="2">
        <v>3</v>
      </c>
    </row>
    <row r="6096" spans="1:53" ht="12.75" customHeight="1" x14ac:dyDescent="0.2">
      <c r="A6096">
        <v>3</v>
      </c>
      <c r="B6096" s="2">
        <v>3172</v>
      </c>
      <c r="C6096" s="17">
        <v>2.54</v>
      </c>
      <c r="D6096" s="2">
        <v>2.39</v>
      </c>
      <c r="G6096" s="17">
        <v>84</v>
      </c>
      <c r="H6096" s="2">
        <v>57</v>
      </c>
      <c r="I6096" s="2">
        <v>67.900000000000006</v>
      </c>
      <c r="J6096" s="2">
        <v>57</v>
      </c>
      <c r="K6096" s="2">
        <v>67.900000000000006</v>
      </c>
      <c r="L6096" s="2">
        <v>67.900000000000006</v>
      </c>
      <c r="M6096" s="2">
        <v>17</v>
      </c>
      <c r="N6096" s="2">
        <v>20.2</v>
      </c>
      <c r="O6096" s="2">
        <v>10</v>
      </c>
      <c r="P6096" s="2">
        <v>11.9</v>
      </c>
      <c r="Q6096" s="2">
        <v>6</v>
      </c>
      <c r="R6096" s="2">
        <v>7.1</v>
      </c>
      <c r="S6096" s="2">
        <v>28</v>
      </c>
      <c r="T6096" s="2">
        <v>33.299999999999997</v>
      </c>
      <c r="U6096" s="2">
        <v>23</v>
      </c>
      <c r="V6096" s="2">
        <v>27.4</v>
      </c>
      <c r="Y6096" s="2">
        <v>27</v>
      </c>
      <c r="Z6096" s="2">
        <v>32.1</v>
      </c>
      <c r="AB6096" s="2">
        <v>2</v>
      </c>
      <c r="AE6096" s="2">
        <v>84</v>
      </c>
      <c r="AF6096" s="2">
        <v>54</v>
      </c>
      <c r="AG6096" s="2">
        <v>64.3</v>
      </c>
      <c r="AH6096" s="2">
        <v>54</v>
      </c>
      <c r="AI6096" s="2">
        <v>64.3</v>
      </c>
      <c r="AJ6096" s="2">
        <v>64.3</v>
      </c>
      <c r="AK6096" s="2">
        <v>14</v>
      </c>
      <c r="AL6096" s="2">
        <v>16.7</v>
      </c>
      <c r="AM6096" s="2">
        <v>16</v>
      </c>
      <c r="AN6096" s="2">
        <v>19</v>
      </c>
      <c r="AO6096" s="2">
        <v>6</v>
      </c>
      <c r="AP6096" s="2">
        <v>7.1</v>
      </c>
      <c r="AQ6096" s="2">
        <v>37</v>
      </c>
      <c r="AR6096" s="2">
        <v>44</v>
      </c>
      <c r="AS6096" s="2">
        <v>11</v>
      </c>
      <c r="AT6096" s="2">
        <v>13.1</v>
      </c>
      <c r="AW6096" s="2">
        <v>30</v>
      </c>
      <c r="AX6096" s="2">
        <v>35.700000000000003</v>
      </c>
      <c r="AZ6096" s="2">
        <v>2</v>
      </c>
    </row>
    <row r="6097" spans="1:53" ht="12.75" customHeight="1" x14ac:dyDescent="0.2">
      <c r="A6097">
        <v>3</v>
      </c>
      <c r="B6097" s="2">
        <v>3176</v>
      </c>
      <c r="C6097" s="17">
        <v>2.8</v>
      </c>
      <c r="D6097" s="2">
        <v>2.57</v>
      </c>
      <c r="G6097" s="17">
        <v>85</v>
      </c>
      <c r="H6097" s="2">
        <v>56</v>
      </c>
      <c r="I6097" s="2">
        <v>63.6</v>
      </c>
      <c r="J6097" s="2">
        <v>56</v>
      </c>
      <c r="K6097" s="2">
        <v>63.6</v>
      </c>
      <c r="L6097" s="2">
        <v>65.900000000000006</v>
      </c>
      <c r="M6097" s="2">
        <v>16</v>
      </c>
      <c r="N6097" s="2">
        <v>18.2</v>
      </c>
      <c r="O6097" s="2">
        <v>13</v>
      </c>
      <c r="P6097" s="2">
        <v>14.8</v>
      </c>
      <c r="S6097" s="2">
        <v>20</v>
      </c>
      <c r="T6097" s="2">
        <v>22.7</v>
      </c>
      <c r="U6097" s="2">
        <v>36</v>
      </c>
      <c r="V6097" s="2">
        <v>40.9</v>
      </c>
      <c r="W6097" s="2">
        <v>3</v>
      </c>
      <c r="X6097" s="2">
        <v>3.4</v>
      </c>
      <c r="Y6097" s="2">
        <v>32</v>
      </c>
      <c r="Z6097" s="2">
        <v>36.4</v>
      </c>
      <c r="AE6097" s="2">
        <v>85</v>
      </c>
      <c r="AF6097" s="2">
        <v>54</v>
      </c>
      <c r="AG6097" s="2">
        <v>61.4</v>
      </c>
      <c r="AH6097" s="2">
        <v>54</v>
      </c>
      <c r="AI6097" s="2">
        <v>61.4</v>
      </c>
      <c r="AJ6097" s="2">
        <v>63.5</v>
      </c>
      <c r="AK6097" s="2">
        <v>13</v>
      </c>
      <c r="AL6097" s="2">
        <v>14.8</v>
      </c>
      <c r="AM6097" s="2">
        <v>18</v>
      </c>
      <c r="AN6097" s="2">
        <v>20.5</v>
      </c>
      <c r="AO6097" s="2">
        <v>1</v>
      </c>
      <c r="AP6097" s="2">
        <v>1.1000000000000001</v>
      </c>
      <c r="AQ6097" s="2">
        <v>35</v>
      </c>
      <c r="AR6097" s="2">
        <v>39.799999999999997</v>
      </c>
      <c r="AS6097" s="2">
        <v>18</v>
      </c>
      <c r="AT6097" s="2">
        <v>20.5</v>
      </c>
      <c r="AU6097" s="2">
        <v>3</v>
      </c>
      <c r="AV6097" s="2">
        <v>3.4</v>
      </c>
      <c r="AW6097" s="2">
        <v>34</v>
      </c>
      <c r="AX6097" s="2">
        <v>38.6</v>
      </c>
    </row>
    <row r="6098" spans="1:53" ht="12.75" customHeight="1" x14ac:dyDescent="0.2">
      <c r="A6098">
        <v>3</v>
      </c>
      <c r="B6098" s="2">
        <v>3178</v>
      </c>
      <c r="C6098" s="17">
        <v>3.47</v>
      </c>
      <c r="D6098" s="2">
        <v>2.87</v>
      </c>
      <c r="G6098" s="17">
        <v>38</v>
      </c>
      <c r="H6098" s="2">
        <v>34</v>
      </c>
      <c r="I6098" s="2">
        <v>89.5</v>
      </c>
      <c r="J6098" s="2">
        <v>34</v>
      </c>
      <c r="K6098" s="2">
        <v>89.5</v>
      </c>
      <c r="L6098" s="2">
        <v>89.5</v>
      </c>
      <c r="M6098" s="2">
        <v>1</v>
      </c>
      <c r="N6098" s="2">
        <v>2.6</v>
      </c>
      <c r="O6098" s="2">
        <v>3</v>
      </c>
      <c r="P6098" s="2">
        <v>7.9</v>
      </c>
      <c r="S6098" s="2">
        <v>11</v>
      </c>
      <c r="T6098" s="2">
        <v>28.9</v>
      </c>
      <c r="U6098" s="2">
        <v>23</v>
      </c>
      <c r="V6098" s="2">
        <v>60.5</v>
      </c>
      <c r="Y6098" s="2">
        <v>4</v>
      </c>
      <c r="Z6098" s="2">
        <v>10.5</v>
      </c>
      <c r="AB6098" s="2">
        <v>1</v>
      </c>
      <c r="AE6098" s="2">
        <v>38</v>
      </c>
      <c r="AF6098" s="2">
        <v>26</v>
      </c>
      <c r="AG6098" s="2">
        <v>68.400000000000006</v>
      </c>
      <c r="AH6098" s="2">
        <v>26</v>
      </c>
      <c r="AI6098" s="2">
        <v>68.400000000000006</v>
      </c>
      <c r="AJ6098" s="2">
        <v>68.400000000000006</v>
      </c>
      <c r="AK6098" s="2">
        <v>4</v>
      </c>
      <c r="AL6098" s="2">
        <v>10.5</v>
      </c>
      <c r="AM6098" s="2">
        <v>8</v>
      </c>
      <c r="AN6098" s="2">
        <v>21.1</v>
      </c>
      <c r="AO6098" s="2">
        <v>1</v>
      </c>
      <c r="AP6098" s="2">
        <v>2.6</v>
      </c>
      <c r="AQ6098" s="2">
        <v>11</v>
      </c>
      <c r="AR6098" s="2">
        <v>28.9</v>
      </c>
      <c r="AS6098" s="2">
        <v>14</v>
      </c>
      <c r="AT6098" s="2">
        <v>36.799999999999997</v>
      </c>
      <c r="AW6098" s="2">
        <v>12</v>
      </c>
      <c r="AX6098" s="2">
        <v>31.6</v>
      </c>
      <c r="AZ6098" s="2">
        <v>1</v>
      </c>
    </row>
    <row r="6099" spans="1:53" ht="12.75" customHeight="1" x14ac:dyDescent="0.2">
      <c r="A6099">
        <v>3</v>
      </c>
      <c r="B6099" s="2">
        <v>3180</v>
      </c>
      <c r="C6099" s="17">
        <v>2.82</v>
      </c>
      <c r="D6099" s="2">
        <v>2.29</v>
      </c>
      <c r="G6099" s="17">
        <v>66</v>
      </c>
      <c r="H6099" s="2">
        <v>46</v>
      </c>
      <c r="I6099" s="2">
        <v>69.7</v>
      </c>
      <c r="J6099" s="2">
        <v>46</v>
      </c>
      <c r="K6099" s="2">
        <v>69.7</v>
      </c>
      <c r="L6099" s="2">
        <v>69.7</v>
      </c>
      <c r="M6099" s="2">
        <v>10</v>
      </c>
      <c r="N6099" s="2">
        <v>15.2</v>
      </c>
      <c r="O6099" s="2">
        <v>10</v>
      </c>
      <c r="P6099" s="2">
        <v>15.2</v>
      </c>
      <c r="Q6099" s="2">
        <v>2</v>
      </c>
      <c r="R6099" s="2">
        <v>3</v>
      </c>
      <c r="S6099" s="2">
        <v>20</v>
      </c>
      <c r="T6099" s="2">
        <v>30.3</v>
      </c>
      <c r="U6099" s="2">
        <v>24</v>
      </c>
      <c r="V6099" s="2">
        <v>36.4</v>
      </c>
      <c r="Y6099" s="2">
        <v>20</v>
      </c>
      <c r="Z6099" s="2">
        <v>30.3</v>
      </c>
      <c r="AB6099" s="2">
        <v>2</v>
      </c>
      <c r="AE6099" s="2">
        <v>66</v>
      </c>
      <c r="AF6099" s="2">
        <v>32</v>
      </c>
      <c r="AG6099" s="2">
        <v>48.5</v>
      </c>
      <c r="AH6099" s="2">
        <v>32</v>
      </c>
      <c r="AI6099" s="2">
        <v>48.5</v>
      </c>
      <c r="AJ6099" s="2">
        <v>48.5</v>
      </c>
      <c r="AK6099" s="2">
        <v>19</v>
      </c>
      <c r="AL6099" s="2">
        <v>28.8</v>
      </c>
      <c r="AM6099" s="2">
        <v>15</v>
      </c>
      <c r="AN6099" s="2">
        <v>22.7</v>
      </c>
      <c r="AQ6099" s="2">
        <v>26</v>
      </c>
      <c r="AR6099" s="2">
        <v>39.4</v>
      </c>
      <c r="AS6099" s="2">
        <v>6</v>
      </c>
      <c r="AT6099" s="2">
        <v>9.1</v>
      </c>
      <c r="AW6099" s="2">
        <v>34</v>
      </c>
      <c r="AX6099" s="2">
        <v>51.5</v>
      </c>
      <c r="AY6099" s="2">
        <v>1</v>
      </c>
      <c r="AZ6099" s="2">
        <v>1</v>
      </c>
    </row>
    <row r="6100" spans="1:53" ht="12.75" customHeight="1" x14ac:dyDescent="0.2">
      <c r="A6100">
        <v>3</v>
      </c>
      <c r="B6100" s="2">
        <v>3182</v>
      </c>
      <c r="C6100" s="17">
        <v>3.31</v>
      </c>
      <c r="D6100" s="2">
        <v>3.17</v>
      </c>
      <c r="G6100" s="17">
        <v>47</v>
      </c>
      <c r="H6100" s="2">
        <v>41</v>
      </c>
      <c r="I6100" s="2">
        <v>85.4</v>
      </c>
      <c r="J6100" s="2">
        <v>41</v>
      </c>
      <c r="K6100" s="2">
        <v>85.4</v>
      </c>
      <c r="L6100" s="2">
        <v>87.2</v>
      </c>
      <c r="M6100" s="2">
        <v>2</v>
      </c>
      <c r="N6100" s="2">
        <v>4.2</v>
      </c>
      <c r="O6100" s="2">
        <v>4</v>
      </c>
      <c r="P6100" s="2">
        <v>8.3000000000000007</v>
      </c>
      <c r="S6100" s="2">
        <v>15</v>
      </c>
      <c r="T6100" s="2">
        <v>31.3</v>
      </c>
      <c r="U6100" s="2">
        <v>26</v>
      </c>
      <c r="V6100" s="2">
        <v>54.2</v>
      </c>
      <c r="W6100" s="2">
        <v>1</v>
      </c>
      <c r="X6100" s="2">
        <v>2.1</v>
      </c>
      <c r="Y6100" s="2">
        <v>7</v>
      </c>
      <c r="Z6100" s="2">
        <v>14.6</v>
      </c>
      <c r="AB6100" s="2">
        <v>2</v>
      </c>
      <c r="AE6100" s="2">
        <v>47</v>
      </c>
      <c r="AF6100" s="2">
        <v>40</v>
      </c>
      <c r="AG6100" s="2">
        <v>83.3</v>
      </c>
      <c r="AH6100" s="2">
        <v>40</v>
      </c>
      <c r="AI6100" s="2">
        <v>83.3</v>
      </c>
      <c r="AJ6100" s="2">
        <v>85.1</v>
      </c>
      <c r="AM6100" s="2">
        <v>7</v>
      </c>
      <c r="AN6100" s="2">
        <v>14.6</v>
      </c>
      <c r="AQ6100" s="2">
        <v>22</v>
      </c>
      <c r="AR6100" s="2">
        <v>45.8</v>
      </c>
      <c r="AS6100" s="2">
        <v>18</v>
      </c>
      <c r="AT6100" s="2">
        <v>37.5</v>
      </c>
      <c r="AU6100" s="2">
        <v>1</v>
      </c>
      <c r="AV6100" s="2">
        <v>2.1</v>
      </c>
      <c r="AW6100" s="2">
        <v>8</v>
      </c>
      <c r="AX6100" s="2">
        <v>16.7</v>
      </c>
      <c r="AZ6100" s="2">
        <v>2</v>
      </c>
    </row>
    <row r="6101" spans="1:53" ht="12.75" customHeight="1" x14ac:dyDescent="0.2">
      <c r="A6101">
        <v>3</v>
      </c>
      <c r="B6101" s="2">
        <v>3183</v>
      </c>
      <c r="C6101" s="17">
        <v>2.96</v>
      </c>
      <c r="D6101" s="2">
        <v>2.73</v>
      </c>
      <c r="G6101" s="17">
        <v>79</v>
      </c>
      <c r="H6101" s="2">
        <v>58</v>
      </c>
      <c r="I6101" s="2">
        <v>73.400000000000006</v>
      </c>
      <c r="J6101" s="2">
        <v>58</v>
      </c>
      <c r="K6101" s="2">
        <v>73.400000000000006</v>
      </c>
      <c r="L6101" s="2">
        <v>73.400000000000006</v>
      </c>
      <c r="M6101" s="2">
        <v>11</v>
      </c>
      <c r="N6101" s="2">
        <v>13.9</v>
      </c>
      <c r="O6101" s="2">
        <v>10</v>
      </c>
      <c r="P6101" s="2">
        <v>12.7</v>
      </c>
      <c r="Q6101" s="2">
        <v>1</v>
      </c>
      <c r="R6101" s="2">
        <v>1.3</v>
      </c>
      <c r="S6101" s="2">
        <v>25</v>
      </c>
      <c r="T6101" s="2">
        <v>31.6</v>
      </c>
      <c r="U6101" s="2">
        <v>32</v>
      </c>
      <c r="V6101" s="2">
        <v>40.5</v>
      </c>
      <c r="Y6101" s="2">
        <v>21</v>
      </c>
      <c r="Z6101" s="2">
        <v>26.6</v>
      </c>
      <c r="AB6101" s="2">
        <v>1</v>
      </c>
      <c r="AE6101" s="2">
        <v>78</v>
      </c>
      <c r="AF6101" s="2">
        <v>51</v>
      </c>
      <c r="AG6101" s="2">
        <v>65.400000000000006</v>
      </c>
      <c r="AH6101" s="2">
        <v>51</v>
      </c>
      <c r="AI6101" s="2">
        <v>65.400000000000006</v>
      </c>
      <c r="AJ6101" s="2">
        <v>65.400000000000006</v>
      </c>
      <c r="AK6101" s="2">
        <v>11</v>
      </c>
      <c r="AL6101" s="2">
        <v>14.1</v>
      </c>
      <c r="AM6101" s="2">
        <v>16</v>
      </c>
      <c r="AN6101" s="2">
        <v>20.5</v>
      </c>
      <c r="AQ6101" s="2">
        <v>34</v>
      </c>
      <c r="AR6101" s="2">
        <v>43.6</v>
      </c>
      <c r="AS6101" s="2">
        <v>17</v>
      </c>
      <c r="AT6101" s="2">
        <v>21.8</v>
      </c>
      <c r="AW6101" s="2">
        <v>27</v>
      </c>
      <c r="AX6101" s="2">
        <v>34.6</v>
      </c>
      <c r="AZ6101" s="2">
        <v>2</v>
      </c>
    </row>
    <row r="6102" spans="1:53" ht="12.75" customHeight="1" x14ac:dyDescent="0.2">
      <c r="A6102">
        <v>3</v>
      </c>
      <c r="B6102" s="2">
        <v>3184</v>
      </c>
      <c r="C6102" s="17">
        <v>3.02</v>
      </c>
      <c r="D6102" s="2">
        <v>2.82</v>
      </c>
      <c r="G6102" s="17">
        <v>113</v>
      </c>
      <c r="H6102" s="2">
        <v>85</v>
      </c>
      <c r="I6102" s="2">
        <v>75.2</v>
      </c>
      <c r="J6102" s="2">
        <v>85</v>
      </c>
      <c r="K6102" s="2">
        <v>75.2</v>
      </c>
      <c r="L6102" s="2">
        <v>75.2</v>
      </c>
      <c r="M6102" s="2">
        <v>19</v>
      </c>
      <c r="N6102" s="2">
        <v>16.8</v>
      </c>
      <c r="O6102" s="2">
        <v>9</v>
      </c>
      <c r="P6102" s="2">
        <v>8</v>
      </c>
      <c r="S6102" s="2">
        <v>36</v>
      </c>
      <c r="T6102" s="2">
        <v>31.9</v>
      </c>
      <c r="U6102" s="2">
        <v>49</v>
      </c>
      <c r="V6102" s="2">
        <v>43.4</v>
      </c>
      <c r="Y6102" s="2">
        <v>28</v>
      </c>
      <c r="Z6102" s="2">
        <v>24.8</v>
      </c>
      <c r="AE6102" s="2">
        <v>113</v>
      </c>
      <c r="AF6102" s="2">
        <v>77</v>
      </c>
      <c r="AG6102" s="2">
        <v>68.099999999999994</v>
      </c>
      <c r="AH6102" s="2">
        <v>77</v>
      </c>
      <c r="AI6102" s="2">
        <v>68.099999999999994</v>
      </c>
      <c r="AJ6102" s="2">
        <v>68.099999999999994</v>
      </c>
      <c r="AK6102" s="2">
        <v>14</v>
      </c>
      <c r="AL6102" s="2">
        <v>12.4</v>
      </c>
      <c r="AM6102" s="2">
        <v>22</v>
      </c>
      <c r="AN6102" s="2">
        <v>19.5</v>
      </c>
      <c r="AQ6102" s="2">
        <v>47</v>
      </c>
      <c r="AR6102" s="2">
        <v>41.6</v>
      </c>
      <c r="AS6102" s="2">
        <v>30</v>
      </c>
      <c r="AT6102" s="2">
        <v>26.5</v>
      </c>
      <c r="AW6102" s="2">
        <v>36</v>
      </c>
      <c r="AX6102" s="2">
        <v>31.9</v>
      </c>
    </row>
    <row r="6103" spans="1:53" ht="12.75" customHeight="1" x14ac:dyDescent="0.2">
      <c r="A6103">
        <v>3</v>
      </c>
      <c r="B6103" s="2">
        <v>3186</v>
      </c>
      <c r="C6103" s="17">
        <v>3.28</v>
      </c>
      <c r="D6103" s="2">
        <v>2.78</v>
      </c>
      <c r="G6103" s="17">
        <v>67</v>
      </c>
      <c r="H6103" s="2">
        <v>55</v>
      </c>
      <c r="I6103" s="2">
        <v>82.1</v>
      </c>
      <c r="J6103" s="2">
        <v>55</v>
      </c>
      <c r="K6103" s="2">
        <v>82.1</v>
      </c>
      <c r="L6103" s="2">
        <v>82.1</v>
      </c>
      <c r="M6103" s="2">
        <v>6</v>
      </c>
      <c r="N6103" s="2">
        <v>9</v>
      </c>
      <c r="O6103" s="2">
        <v>6</v>
      </c>
      <c r="P6103" s="2">
        <v>9</v>
      </c>
      <c r="S6103" s="2">
        <v>18</v>
      </c>
      <c r="T6103" s="2">
        <v>26.9</v>
      </c>
      <c r="U6103" s="2">
        <v>37</v>
      </c>
      <c r="V6103" s="2">
        <v>55.2</v>
      </c>
      <c r="Y6103" s="2">
        <v>12</v>
      </c>
      <c r="Z6103" s="2">
        <v>17.899999999999999</v>
      </c>
      <c r="AB6103" s="2">
        <v>2</v>
      </c>
      <c r="AE6103" s="2">
        <v>67</v>
      </c>
      <c r="AF6103" s="2">
        <v>46</v>
      </c>
      <c r="AG6103" s="2">
        <v>68.7</v>
      </c>
      <c r="AH6103" s="2">
        <v>46</v>
      </c>
      <c r="AI6103" s="2">
        <v>68.7</v>
      </c>
      <c r="AJ6103" s="2">
        <v>68.7</v>
      </c>
      <c r="AK6103" s="2">
        <v>13</v>
      </c>
      <c r="AL6103" s="2">
        <v>19.399999999999999</v>
      </c>
      <c r="AM6103" s="2">
        <v>8</v>
      </c>
      <c r="AN6103" s="2">
        <v>11.9</v>
      </c>
      <c r="AQ6103" s="2">
        <v>27</v>
      </c>
      <c r="AR6103" s="2">
        <v>40.299999999999997</v>
      </c>
      <c r="AS6103" s="2">
        <v>19</v>
      </c>
      <c r="AT6103" s="2">
        <v>28.4</v>
      </c>
      <c r="AW6103" s="2">
        <v>21</v>
      </c>
      <c r="AX6103" s="2">
        <v>31.3</v>
      </c>
      <c r="AZ6103" s="2">
        <v>2</v>
      </c>
    </row>
    <row r="6104" spans="1:53" ht="12.75" customHeight="1" x14ac:dyDescent="0.2">
      <c r="A6104">
        <v>3</v>
      </c>
      <c r="B6104" s="2">
        <v>3187</v>
      </c>
      <c r="C6104" s="17">
        <v>2.69</v>
      </c>
      <c r="D6104" s="2">
        <v>2.4700000000000002</v>
      </c>
      <c r="G6104" s="17">
        <v>70</v>
      </c>
      <c r="H6104" s="2">
        <v>41</v>
      </c>
      <c r="I6104" s="2">
        <v>58.6</v>
      </c>
      <c r="J6104" s="2">
        <v>41</v>
      </c>
      <c r="K6104" s="2">
        <v>58.6</v>
      </c>
      <c r="L6104" s="2">
        <v>58.6</v>
      </c>
      <c r="M6104" s="2">
        <v>12</v>
      </c>
      <c r="N6104" s="2">
        <v>17.100000000000001</v>
      </c>
      <c r="O6104" s="2">
        <v>17</v>
      </c>
      <c r="P6104" s="2">
        <v>24.3</v>
      </c>
      <c r="S6104" s="2">
        <v>22</v>
      </c>
      <c r="T6104" s="2">
        <v>31.4</v>
      </c>
      <c r="U6104" s="2">
        <v>19</v>
      </c>
      <c r="V6104" s="2">
        <v>27.1</v>
      </c>
      <c r="Y6104" s="2">
        <v>29</v>
      </c>
      <c r="Z6104" s="2">
        <v>41.4</v>
      </c>
      <c r="AE6104" s="2">
        <v>70</v>
      </c>
      <c r="AF6104" s="2">
        <v>37</v>
      </c>
      <c r="AG6104" s="2">
        <v>52.9</v>
      </c>
      <c r="AH6104" s="2">
        <v>37</v>
      </c>
      <c r="AI6104" s="2">
        <v>52.9</v>
      </c>
      <c r="AJ6104" s="2">
        <v>52.9</v>
      </c>
      <c r="AK6104" s="2">
        <v>14</v>
      </c>
      <c r="AL6104" s="2">
        <v>20</v>
      </c>
      <c r="AM6104" s="2">
        <v>19</v>
      </c>
      <c r="AN6104" s="2">
        <v>27.1</v>
      </c>
      <c r="AQ6104" s="2">
        <v>27</v>
      </c>
      <c r="AR6104" s="2">
        <v>38.6</v>
      </c>
      <c r="AS6104" s="2">
        <v>10</v>
      </c>
      <c r="AT6104" s="2">
        <v>14.3</v>
      </c>
      <c r="AW6104" s="2">
        <v>33</v>
      </c>
      <c r="AX6104" s="2">
        <v>47.1</v>
      </c>
    </row>
    <row r="6105" spans="1:53" ht="12.75" customHeight="1" x14ac:dyDescent="0.2">
      <c r="A6105">
        <v>3</v>
      </c>
      <c r="B6105" s="2">
        <v>3190</v>
      </c>
      <c r="C6105" s="17">
        <v>2.77</v>
      </c>
      <c r="D6105" s="2">
        <v>2.83</v>
      </c>
      <c r="G6105" s="17">
        <v>53</v>
      </c>
      <c r="H6105" s="2">
        <v>33</v>
      </c>
      <c r="I6105" s="2">
        <v>62.3</v>
      </c>
      <c r="J6105" s="2">
        <v>33</v>
      </c>
      <c r="K6105" s="2">
        <v>62.3</v>
      </c>
      <c r="L6105" s="2">
        <v>62.3</v>
      </c>
      <c r="M6105" s="2">
        <v>11</v>
      </c>
      <c r="N6105" s="2">
        <v>20.8</v>
      </c>
      <c r="O6105" s="2">
        <v>9</v>
      </c>
      <c r="P6105" s="2">
        <v>17</v>
      </c>
      <c r="S6105" s="2">
        <v>14</v>
      </c>
      <c r="T6105" s="2">
        <v>26.4</v>
      </c>
      <c r="U6105" s="2">
        <v>19</v>
      </c>
      <c r="V6105" s="2">
        <v>35.799999999999997</v>
      </c>
      <c r="Y6105" s="2">
        <v>20</v>
      </c>
      <c r="Z6105" s="2">
        <v>37.700000000000003</v>
      </c>
      <c r="AB6105" s="2">
        <v>1</v>
      </c>
      <c r="AE6105" s="2">
        <v>53</v>
      </c>
      <c r="AF6105" s="2">
        <v>34</v>
      </c>
      <c r="AG6105" s="2">
        <v>64.2</v>
      </c>
      <c r="AH6105" s="2">
        <v>34</v>
      </c>
      <c r="AI6105" s="2">
        <v>64.2</v>
      </c>
      <c r="AJ6105" s="2">
        <v>64.2</v>
      </c>
      <c r="AK6105" s="2">
        <v>6</v>
      </c>
      <c r="AL6105" s="2">
        <v>11.3</v>
      </c>
      <c r="AM6105" s="2">
        <v>13</v>
      </c>
      <c r="AN6105" s="2">
        <v>24.5</v>
      </c>
      <c r="AQ6105" s="2">
        <v>18</v>
      </c>
      <c r="AR6105" s="2">
        <v>34</v>
      </c>
      <c r="AS6105" s="2">
        <v>16</v>
      </c>
      <c r="AT6105" s="2">
        <v>30.2</v>
      </c>
      <c r="AW6105" s="2">
        <v>19</v>
      </c>
      <c r="AX6105" s="2">
        <v>35.799999999999997</v>
      </c>
      <c r="AZ6105" s="2">
        <v>1</v>
      </c>
    </row>
    <row r="6106" spans="1:53" ht="12.75" customHeight="1" x14ac:dyDescent="0.2">
      <c r="A6106">
        <v>3</v>
      </c>
      <c r="B6106" s="2">
        <v>3194</v>
      </c>
      <c r="C6106" s="17">
        <v>3.12</v>
      </c>
      <c r="D6106" s="2">
        <v>2.92</v>
      </c>
      <c r="G6106" s="17">
        <v>75</v>
      </c>
      <c r="H6106" s="2">
        <v>53</v>
      </c>
      <c r="I6106" s="2">
        <v>70.7</v>
      </c>
      <c r="J6106" s="2">
        <v>53</v>
      </c>
      <c r="K6106" s="2">
        <v>70.7</v>
      </c>
      <c r="L6106" s="2">
        <v>70.7</v>
      </c>
      <c r="M6106" s="2">
        <v>6</v>
      </c>
      <c r="N6106" s="2">
        <v>8</v>
      </c>
      <c r="O6106" s="2">
        <v>16</v>
      </c>
      <c r="P6106" s="2">
        <v>21.3</v>
      </c>
      <c r="Q6106" s="2">
        <v>1</v>
      </c>
      <c r="R6106" s="2">
        <v>1.3</v>
      </c>
      <c r="S6106" s="2">
        <v>12</v>
      </c>
      <c r="T6106" s="2">
        <v>16</v>
      </c>
      <c r="U6106" s="2">
        <v>40</v>
      </c>
      <c r="V6106" s="2">
        <v>53.3</v>
      </c>
      <c r="Y6106" s="2">
        <v>22</v>
      </c>
      <c r="Z6106" s="2">
        <v>29.3</v>
      </c>
      <c r="AE6106" s="2">
        <v>75</v>
      </c>
      <c r="AF6106" s="2">
        <v>58</v>
      </c>
      <c r="AG6106" s="2">
        <v>77.3</v>
      </c>
      <c r="AH6106" s="2">
        <v>58</v>
      </c>
      <c r="AI6106" s="2">
        <v>77.3</v>
      </c>
      <c r="AJ6106" s="2">
        <v>77.3</v>
      </c>
      <c r="AK6106" s="2">
        <v>7</v>
      </c>
      <c r="AL6106" s="2">
        <v>9.3000000000000007</v>
      </c>
      <c r="AM6106" s="2">
        <v>10</v>
      </c>
      <c r="AN6106" s="2">
        <v>13.3</v>
      </c>
      <c r="AO6106" s="2">
        <v>1</v>
      </c>
      <c r="AP6106" s="2">
        <v>1.3</v>
      </c>
      <c r="AQ6106" s="2">
        <v>36</v>
      </c>
      <c r="AR6106" s="2">
        <v>48</v>
      </c>
      <c r="AS6106" s="2">
        <v>21</v>
      </c>
      <c r="AT6106" s="2">
        <v>28</v>
      </c>
      <c r="AW6106" s="2">
        <v>17</v>
      </c>
      <c r="AX6106" s="2">
        <v>22.7</v>
      </c>
    </row>
    <row r="6107" spans="1:53" ht="12.75" customHeight="1" x14ac:dyDescent="0.2">
      <c r="A6107">
        <v>3</v>
      </c>
      <c r="B6107" s="2">
        <v>3196</v>
      </c>
      <c r="C6107" s="17">
        <v>2.67</v>
      </c>
      <c r="D6107" s="2">
        <v>2.63</v>
      </c>
      <c r="G6107" s="17">
        <v>64</v>
      </c>
      <c r="H6107" s="2">
        <v>38</v>
      </c>
      <c r="I6107" s="2">
        <v>59.4</v>
      </c>
      <c r="J6107" s="2">
        <v>38</v>
      </c>
      <c r="K6107" s="2">
        <v>59.4</v>
      </c>
      <c r="L6107" s="2">
        <v>59.4</v>
      </c>
      <c r="M6107" s="2">
        <v>15</v>
      </c>
      <c r="N6107" s="2">
        <v>23.4</v>
      </c>
      <c r="O6107" s="2">
        <v>11</v>
      </c>
      <c r="P6107" s="2">
        <v>17.2</v>
      </c>
      <c r="S6107" s="2">
        <v>18</v>
      </c>
      <c r="T6107" s="2">
        <v>28.1</v>
      </c>
      <c r="U6107" s="2">
        <v>20</v>
      </c>
      <c r="V6107" s="2">
        <v>31.3</v>
      </c>
      <c r="Y6107" s="2">
        <v>26</v>
      </c>
      <c r="Z6107" s="2">
        <v>40.6</v>
      </c>
      <c r="AE6107" s="2">
        <v>64</v>
      </c>
      <c r="AF6107" s="2">
        <v>35</v>
      </c>
      <c r="AG6107" s="2">
        <v>54.7</v>
      </c>
      <c r="AH6107" s="2">
        <v>35</v>
      </c>
      <c r="AI6107" s="2">
        <v>54.7</v>
      </c>
      <c r="AJ6107" s="2">
        <v>54.7</v>
      </c>
      <c r="AK6107" s="2">
        <v>8</v>
      </c>
      <c r="AL6107" s="2">
        <v>12.5</v>
      </c>
      <c r="AM6107" s="2">
        <v>21</v>
      </c>
      <c r="AN6107" s="2">
        <v>32.799999999999997</v>
      </c>
      <c r="AQ6107" s="2">
        <v>22</v>
      </c>
      <c r="AR6107" s="2">
        <v>34.4</v>
      </c>
      <c r="AS6107" s="2">
        <v>13</v>
      </c>
      <c r="AT6107" s="2">
        <v>20.3</v>
      </c>
      <c r="AW6107" s="2">
        <v>29</v>
      </c>
      <c r="AX6107" s="2">
        <v>45.3</v>
      </c>
    </row>
    <row r="6108" spans="1:53" ht="12.75" customHeight="1" x14ac:dyDescent="0.2">
      <c r="A6108">
        <v>3</v>
      </c>
      <c r="B6108" s="2">
        <v>3197</v>
      </c>
      <c r="G6108" s="17">
        <v>6</v>
      </c>
      <c r="AE6108" s="2">
        <v>6</v>
      </c>
    </row>
    <row r="6109" spans="1:53" ht="12.75" customHeight="1" x14ac:dyDescent="0.2">
      <c r="A6109">
        <v>3</v>
      </c>
      <c r="B6109" s="2">
        <v>3199</v>
      </c>
      <c r="C6109" s="17">
        <v>3.28</v>
      </c>
      <c r="D6109" s="2">
        <v>3.03</v>
      </c>
      <c r="G6109" s="17">
        <v>87</v>
      </c>
      <c r="H6109" s="2">
        <v>67</v>
      </c>
      <c r="I6109" s="2">
        <v>77</v>
      </c>
      <c r="J6109" s="2">
        <v>67</v>
      </c>
      <c r="K6109" s="2">
        <v>77</v>
      </c>
      <c r="L6109" s="2">
        <v>77</v>
      </c>
      <c r="M6109" s="2">
        <v>6</v>
      </c>
      <c r="N6109" s="2">
        <v>6.9</v>
      </c>
      <c r="O6109" s="2">
        <v>14</v>
      </c>
      <c r="P6109" s="2">
        <v>16.100000000000001</v>
      </c>
      <c r="S6109" s="2">
        <v>17</v>
      </c>
      <c r="T6109" s="2">
        <v>19.5</v>
      </c>
      <c r="U6109" s="2">
        <v>50</v>
      </c>
      <c r="V6109" s="2">
        <v>57.5</v>
      </c>
      <c r="Y6109" s="2">
        <v>20</v>
      </c>
      <c r="Z6109" s="2">
        <v>23</v>
      </c>
      <c r="AC6109" s="2">
        <v>1</v>
      </c>
      <c r="AE6109" s="2">
        <v>86</v>
      </c>
      <c r="AF6109" s="2">
        <v>66</v>
      </c>
      <c r="AG6109" s="2">
        <v>76.7</v>
      </c>
      <c r="AH6109" s="2">
        <v>66</v>
      </c>
      <c r="AI6109" s="2">
        <v>76.7</v>
      </c>
      <c r="AJ6109" s="2">
        <v>76.7</v>
      </c>
      <c r="AK6109" s="2">
        <v>7</v>
      </c>
      <c r="AL6109" s="2">
        <v>8.1</v>
      </c>
      <c r="AM6109" s="2">
        <v>13</v>
      </c>
      <c r="AN6109" s="2">
        <v>15.1</v>
      </c>
      <c r="AQ6109" s="2">
        <v>36</v>
      </c>
      <c r="AR6109" s="2">
        <v>41.9</v>
      </c>
      <c r="AS6109" s="2">
        <v>30</v>
      </c>
      <c r="AT6109" s="2">
        <v>34.9</v>
      </c>
      <c r="AW6109" s="2">
        <v>20</v>
      </c>
      <c r="AX6109" s="2">
        <v>23.3</v>
      </c>
      <c r="AY6109" s="2">
        <v>1</v>
      </c>
      <c r="BA6109" s="2">
        <v>1</v>
      </c>
    </row>
    <row r="6110" spans="1:53" ht="12.75" customHeight="1" x14ac:dyDescent="0.2">
      <c r="A6110">
        <v>3</v>
      </c>
      <c r="B6110" s="2">
        <v>3200</v>
      </c>
      <c r="C6110" s="17">
        <v>2.4900000000000002</v>
      </c>
      <c r="D6110" s="2">
        <v>2.08</v>
      </c>
      <c r="G6110" s="17">
        <v>49</v>
      </c>
      <c r="H6110" s="2">
        <v>24</v>
      </c>
      <c r="I6110" s="2">
        <v>49</v>
      </c>
      <c r="J6110" s="2">
        <v>24</v>
      </c>
      <c r="K6110" s="2">
        <v>49</v>
      </c>
      <c r="L6110" s="2">
        <v>49</v>
      </c>
      <c r="M6110" s="2">
        <v>14</v>
      </c>
      <c r="N6110" s="2">
        <v>28.6</v>
      </c>
      <c r="O6110" s="2">
        <v>11</v>
      </c>
      <c r="P6110" s="2">
        <v>22.4</v>
      </c>
      <c r="S6110" s="2">
        <v>10</v>
      </c>
      <c r="T6110" s="2">
        <v>20.399999999999999</v>
      </c>
      <c r="U6110" s="2">
        <v>14</v>
      </c>
      <c r="V6110" s="2">
        <v>28.6</v>
      </c>
      <c r="Y6110" s="2">
        <v>25</v>
      </c>
      <c r="Z6110" s="2">
        <v>51</v>
      </c>
      <c r="AB6110" s="2">
        <v>1</v>
      </c>
      <c r="AE6110" s="2">
        <v>49</v>
      </c>
      <c r="AF6110" s="2">
        <v>19</v>
      </c>
      <c r="AG6110" s="2">
        <v>38.799999999999997</v>
      </c>
      <c r="AH6110" s="2">
        <v>19</v>
      </c>
      <c r="AI6110" s="2">
        <v>38.799999999999997</v>
      </c>
      <c r="AJ6110" s="2">
        <v>38.799999999999997</v>
      </c>
      <c r="AK6110" s="2">
        <v>18</v>
      </c>
      <c r="AL6110" s="2">
        <v>36.700000000000003</v>
      </c>
      <c r="AM6110" s="2">
        <v>12</v>
      </c>
      <c r="AN6110" s="2">
        <v>24.5</v>
      </c>
      <c r="AQ6110" s="2">
        <v>16</v>
      </c>
      <c r="AR6110" s="2">
        <v>32.700000000000003</v>
      </c>
      <c r="AS6110" s="2">
        <v>3</v>
      </c>
      <c r="AT6110" s="2">
        <v>6.1</v>
      </c>
      <c r="AW6110" s="2">
        <v>30</v>
      </c>
      <c r="AX6110" s="2">
        <v>61.2</v>
      </c>
      <c r="AZ6110" s="2">
        <v>1</v>
      </c>
    </row>
    <row r="6111" spans="1:53" ht="12.75" customHeight="1" x14ac:dyDescent="0.2">
      <c r="A6111">
        <v>3</v>
      </c>
      <c r="B6111" s="2">
        <v>3202</v>
      </c>
      <c r="C6111" s="17">
        <v>3.36</v>
      </c>
      <c r="D6111" s="2">
        <v>2.89</v>
      </c>
      <c r="G6111" s="17">
        <v>36</v>
      </c>
      <c r="H6111" s="2">
        <v>32</v>
      </c>
      <c r="I6111" s="2">
        <v>88.9</v>
      </c>
      <c r="J6111" s="2">
        <v>32</v>
      </c>
      <c r="K6111" s="2">
        <v>88.9</v>
      </c>
      <c r="L6111" s="2">
        <v>88.9</v>
      </c>
      <c r="M6111" s="2">
        <v>1</v>
      </c>
      <c r="N6111" s="2">
        <v>2.8</v>
      </c>
      <c r="O6111" s="2">
        <v>3</v>
      </c>
      <c r="P6111" s="2">
        <v>8.3000000000000007</v>
      </c>
      <c r="S6111" s="2">
        <v>14</v>
      </c>
      <c r="T6111" s="2">
        <v>38.9</v>
      </c>
      <c r="U6111" s="2">
        <v>18</v>
      </c>
      <c r="V6111" s="2">
        <v>50</v>
      </c>
      <c r="Y6111" s="2">
        <v>4</v>
      </c>
      <c r="Z6111" s="2">
        <v>11.1</v>
      </c>
      <c r="AB6111" s="2">
        <v>1</v>
      </c>
      <c r="AE6111" s="2">
        <v>36</v>
      </c>
      <c r="AF6111" s="2">
        <v>27</v>
      </c>
      <c r="AG6111" s="2">
        <v>75</v>
      </c>
      <c r="AH6111" s="2">
        <v>27</v>
      </c>
      <c r="AI6111" s="2">
        <v>75</v>
      </c>
      <c r="AJ6111" s="2">
        <v>75</v>
      </c>
      <c r="AK6111" s="2">
        <v>5</v>
      </c>
      <c r="AL6111" s="2">
        <v>13.9</v>
      </c>
      <c r="AM6111" s="2">
        <v>4</v>
      </c>
      <c r="AN6111" s="2">
        <v>11.1</v>
      </c>
      <c r="AQ6111" s="2">
        <v>17</v>
      </c>
      <c r="AR6111" s="2">
        <v>47.2</v>
      </c>
      <c r="AS6111" s="2">
        <v>10</v>
      </c>
      <c r="AT6111" s="2">
        <v>27.8</v>
      </c>
      <c r="AW6111" s="2">
        <v>9</v>
      </c>
      <c r="AX6111" s="2">
        <v>25</v>
      </c>
      <c r="AZ6111" s="2">
        <v>1</v>
      </c>
    </row>
    <row r="6112" spans="1:53" ht="12.75" customHeight="1" x14ac:dyDescent="0.2">
      <c r="A6112">
        <v>3</v>
      </c>
      <c r="B6112" s="2">
        <v>3203</v>
      </c>
      <c r="C6112" s="17">
        <v>3.42</v>
      </c>
      <c r="D6112" s="2">
        <v>3.12</v>
      </c>
      <c r="G6112" s="17">
        <v>69</v>
      </c>
      <c r="H6112" s="2">
        <v>59</v>
      </c>
      <c r="I6112" s="2">
        <v>85.5</v>
      </c>
      <c r="J6112" s="2">
        <v>59</v>
      </c>
      <c r="K6112" s="2">
        <v>85.5</v>
      </c>
      <c r="L6112" s="2">
        <v>85.5</v>
      </c>
      <c r="M6112" s="2">
        <v>3</v>
      </c>
      <c r="N6112" s="2">
        <v>4.3</v>
      </c>
      <c r="O6112" s="2">
        <v>7</v>
      </c>
      <c r="P6112" s="2">
        <v>10.1</v>
      </c>
      <c r="Q6112" s="2">
        <v>1</v>
      </c>
      <c r="R6112" s="2">
        <v>1.4</v>
      </c>
      <c r="S6112" s="2">
        <v>13</v>
      </c>
      <c r="T6112" s="2">
        <v>18.8</v>
      </c>
      <c r="U6112" s="2">
        <v>45</v>
      </c>
      <c r="V6112" s="2">
        <v>65.2</v>
      </c>
      <c r="Y6112" s="2">
        <v>10</v>
      </c>
      <c r="Z6112" s="2">
        <v>14.5</v>
      </c>
      <c r="AB6112" s="2">
        <v>1</v>
      </c>
      <c r="AE6112" s="2">
        <v>69</v>
      </c>
      <c r="AF6112" s="2">
        <v>57</v>
      </c>
      <c r="AG6112" s="2">
        <v>82.6</v>
      </c>
      <c r="AH6112" s="2">
        <v>57</v>
      </c>
      <c r="AI6112" s="2">
        <v>82.6</v>
      </c>
      <c r="AJ6112" s="2">
        <v>82.6</v>
      </c>
      <c r="AK6112" s="2">
        <v>6</v>
      </c>
      <c r="AL6112" s="2">
        <v>8.6999999999999993</v>
      </c>
      <c r="AM6112" s="2">
        <v>6</v>
      </c>
      <c r="AN6112" s="2">
        <v>8.6999999999999993</v>
      </c>
      <c r="AO6112" s="2">
        <v>1</v>
      </c>
      <c r="AP6112" s="2">
        <v>1.4</v>
      </c>
      <c r="AQ6112" s="2">
        <v>27</v>
      </c>
      <c r="AR6112" s="2">
        <v>39.1</v>
      </c>
      <c r="AS6112" s="2">
        <v>29</v>
      </c>
      <c r="AT6112" s="2">
        <v>42</v>
      </c>
      <c r="AW6112" s="2">
        <v>12</v>
      </c>
      <c r="AX6112" s="2">
        <v>17.399999999999999</v>
      </c>
      <c r="AZ6112" s="2">
        <v>1</v>
      </c>
    </row>
    <row r="6113" spans="1:53" ht="12.75" customHeight="1" x14ac:dyDescent="0.2">
      <c r="A6113">
        <v>3</v>
      </c>
      <c r="B6113" s="2">
        <v>3204</v>
      </c>
      <c r="C6113" s="17">
        <v>3.46</v>
      </c>
      <c r="D6113" s="2">
        <v>3.08</v>
      </c>
      <c r="G6113" s="17">
        <v>13</v>
      </c>
      <c r="H6113" s="2">
        <v>13</v>
      </c>
      <c r="I6113" s="2">
        <v>100</v>
      </c>
      <c r="J6113" s="2">
        <v>13</v>
      </c>
      <c r="K6113" s="2">
        <v>100</v>
      </c>
      <c r="L6113" s="2">
        <v>100</v>
      </c>
      <c r="S6113" s="2">
        <v>7</v>
      </c>
      <c r="T6113" s="2">
        <v>53.8</v>
      </c>
      <c r="U6113" s="2">
        <v>6</v>
      </c>
      <c r="V6113" s="2">
        <v>46.2</v>
      </c>
      <c r="AE6113" s="2">
        <v>13</v>
      </c>
      <c r="AF6113" s="2">
        <v>11</v>
      </c>
      <c r="AG6113" s="2">
        <v>84.6</v>
      </c>
      <c r="AH6113" s="2">
        <v>11</v>
      </c>
      <c r="AI6113" s="2">
        <v>84.6</v>
      </c>
      <c r="AJ6113" s="2">
        <v>84.6</v>
      </c>
      <c r="AM6113" s="2">
        <v>2</v>
      </c>
      <c r="AN6113" s="2">
        <v>15.4</v>
      </c>
      <c r="AQ6113" s="2">
        <v>8</v>
      </c>
      <c r="AR6113" s="2">
        <v>61.5</v>
      </c>
      <c r="AS6113" s="2">
        <v>3</v>
      </c>
      <c r="AT6113" s="2">
        <v>23.1</v>
      </c>
      <c r="AW6113" s="2">
        <v>2</v>
      </c>
      <c r="AX6113" s="2">
        <v>15.4</v>
      </c>
    </row>
    <row r="6114" spans="1:53" ht="12.75" customHeight="1" x14ac:dyDescent="0.2">
      <c r="A6114">
        <v>3</v>
      </c>
      <c r="B6114" s="2">
        <v>3205</v>
      </c>
      <c r="G6114" s="17">
        <v>9</v>
      </c>
      <c r="AE6114" s="2">
        <v>9</v>
      </c>
    </row>
    <row r="6115" spans="1:53" ht="12.75" customHeight="1" x14ac:dyDescent="0.2">
      <c r="A6115">
        <v>3</v>
      </c>
      <c r="B6115" s="2">
        <v>3207</v>
      </c>
      <c r="C6115" s="17">
        <v>3.09</v>
      </c>
      <c r="D6115" s="2">
        <v>2.74</v>
      </c>
      <c r="G6115" s="17">
        <v>54</v>
      </c>
      <c r="H6115" s="2">
        <v>45</v>
      </c>
      <c r="I6115" s="2">
        <v>83.3</v>
      </c>
      <c r="J6115" s="2">
        <v>45</v>
      </c>
      <c r="K6115" s="2">
        <v>83.3</v>
      </c>
      <c r="L6115" s="2">
        <v>83.3</v>
      </c>
      <c r="M6115" s="2">
        <v>4</v>
      </c>
      <c r="N6115" s="2">
        <v>7.4</v>
      </c>
      <c r="O6115" s="2">
        <v>5</v>
      </c>
      <c r="P6115" s="2">
        <v>9.3000000000000007</v>
      </c>
      <c r="S6115" s="2">
        <v>27</v>
      </c>
      <c r="T6115" s="2">
        <v>50</v>
      </c>
      <c r="U6115" s="2">
        <v>18</v>
      </c>
      <c r="V6115" s="2">
        <v>33.299999999999997</v>
      </c>
      <c r="Y6115" s="2">
        <v>9</v>
      </c>
      <c r="Z6115" s="2">
        <v>16.7</v>
      </c>
      <c r="AE6115" s="2">
        <v>54</v>
      </c>
      <c r="AF6115" s="2">
        <v>36</v>
      </c>
      <c r="AG6115" s="2">
        <v>66.7</v>
      </c>
      <c r="AH6115" s="2">
        <v>36</v>
      </c>
      <c r="AI6115" s="2">
        <v>66.7</v>
      </c>
      <c r="AJ6115" s="2">
        <v>66.7</v>
      </c>
      <c r="AK6115" s="2">
        <v>8</v>
      </c>
      <c r="AL6115" s="2">
        <v>14.8</v>
      </c>
      <c r="AM6115" s="2">
        <v>10</v>
      </c>
      <c r="AN6115" s="2">
        <v>18.5</v>
      </c>
      <c r="AQ6115" s="2">
        <v>24</v>
      </c>
      <c r="AR6115" s="2">
        <v>44.4</v>
      </c>
      <c r="AS6115" s="2">
        <v>12</v>
      </c>
      <c r="AT6115" s="2">
        <v>22.2</v>
      </c>
      <c r="AW6115" s="2">
        <v>18</v>
      </c>
      <c r="AX6115" s="2">
        <v>33.299999999999997</v>
      </c>
    </row>
    <row r="6116" spans="1:53" ht="12.75" customHeight="1" x14ac:dyDescent="0.2">
      <c r="A6116">
        <v>3</v>
      </c>
      <c r="B6116" s="2">
        <v>3208</v>
      </c>
      <c r="C6116" s="17">
        <v>3.19</v>
      </c>
      <c r="D6116" s="2">
        <v>2.91</v>
      </c>
      <c r="G6116" s="17">
        <v>43</v>
      </c>
      <c r="H6116" s="2">
        <v>34</v>
      </c>
      <c r="I6116" s="2">
        <v>79.099999999999994</v>
      </c>
      <c r="J6116" s="2">
        <v>34</v>
      </c>
      <c r="K6116" s="2">
        <v>79.099999999999994</v>
      </c>
      <c r="L6116" s="2">
        <v>79.099999999999994</v>
      </c>
      <c r="M6116" s="2">
        <v>4</v>
      </c>
      <c r="N6116" s="2">
        <v>9.3000000000000007</v>
      </c>
      <c r="O6116" s="2">
        <v>5</v>
      </c>
      <c r="P6116" s="2">
        <v>11.6</v>
      </c>
      <c r="S6116" s="2">
        <v>13</v>
      </c>
      <c r="T6116" s="2">
        <v>30.2</v>
      </c>
      <c r="U6116" s="2">
        <v>21</v>
      </c>
      <c r="V6116" s="2">
        <v>48.8</v>
      </c>
      <c r="Y6116" s="2">
        <v>9</v>
      </c>
      <c r="Z6116" s="2">
        <v>20.9</v>
      </c>
      <c r="AE6116" s="2">
        <v>43</v>
      </c>
      <c r="AF6116" s="2">
        <v>31</v>
      </c>
      <c r="AG6116" s="2">
        <v>72.099999999999994</v>
      </c>
      <c r="AH6116" s="2">
        <v>31</v>
      </c>
      <c r="AI6116" s="2">
        <v>72.099999999999994</v>
      </c>
      <c r="AJ6116" s="2">
        <v>72.099999999999994</v>
      </c>
      <c r="AK6116" s="2">
        <v>5</v>
      </c>
      <c r="AL6116" s="2">
        <v>11.6</v>
      </c>
      <c r="AM6116" s="2">
        <v>7</v>
      </c>
      <c r="AN6116" s="2">
        <v>16.3</v>
      </c>
      <c r="AO6116" s="2">
        <v>1</v>
      </c>
      <c r="AP6116" s="2">
        <v>2.2999999999999998</v>
      </c>
      <c r="AQ6116" s="2">
        <v>14</v>
      </c>
      <c r="AR6116" s="2">
        <v>32.6</v>
      </c>
      <c r="AS6116" s="2">
        <v>16</v>
      </c>
      <c r="AT6116" s="2">
        <v>37.200000000000003</v>
      </c>
      <c r="AW6116" s="2">
        <v>12</v>
      </c>
      <c r="AX6116" s="2">
        <v>27.9</v>
      </c>
    </row>
    <row r="6117" spans="1:53" ht="12.75" customHeight="1" x14ac:dyDescent="0.2">
      <c r="A6117">
        <v>3</v>
      </c>
      <c r="B6117" s="2">
        <v>3209</v>
      </c>
      <c r="C6117" s="17">
        <v>2.33</v>
      </c>
      <c r="D6117" s="2">
        <v>2.35</v>
      </c>
      <c r="G6117" s="17">
        <v>91</v>
      </c>
      <c r="H6117" s="2">
        <v>43</v>
      </c>
      <c r="I6117" s="2">
        <v>47.3</v>
      </c>
      <c r="J6117" s="2">
        <v>43</v>
      </c>
      <c r="K6117" s="2">
        <v>47.3</v>
      </c>
      <c r="L6117" s="2">
        <v>47.3</v>
      </c>
      <c r="M6117" s="2">
        <v>25</v>
      </c>
      <c r="N6117" s="2">
        <v>27.5</v>
      </c>
      <c r="O6117" s="2">
        <v>23</v>
      </c>
      <c r="P6117" s="2">
        <v>25.3</v>
      </c>
      <c r="Q6117" s="2">
        <v>1</v>
      </c>
      <c r="R6117" s="2">
        <v>1.1000000000000001</v>
      </c>
      <c r="S6117" s="2">
        <v>27</v>
      </c>
      <c r="T6117" s="2">
        <v>29.7</v>
      </c>
      <c r="U6117" s="2">
        <v>15</v>
      </c>
      <c r="V6117" s="2">
        <v>16.5</v>
      </c>
      <c r="Y6117" s="2">
        <v>48</v>
      </c>
      <c r="Z6117" s="2">
        <v>52.7</v>
      </c>
      <c r="AC6117" s="2">
        <v>5</v>
      </c>
      <c r="AE6117" s="2">
        <v>91</v>
      </c>
      <c r="AF6117" s="2">
        <v>46</v>
      </c>
      <c r="AG6117" s="2">
        <v>50.5</v>
      </c>
      <c r="AH6117" s="2">
        <v>46</v>
      </c>
      <c r="AI6117" s="2">
        <v>50.5</v>
      </c>
      <c r="AJ6117" s="2">
        <v>50.5</v>
      </c>
      <c r="AK6117" s="2">
        <v>25</v>
      </c>
      <c r="AL6117" s="2">
        <v>27.5</v>
      </c>
      <c r="AM6117" s="2">
        <v>20</v>
      </c>
      <c r="AN6117" s="2">
        <v>22</v>
      </c>
      <c r="AQ6117" s="2">
        <v>35</v>
      </c>
      <c r="AR6117" s="2">
        <v>38.5</v>
      </c>
      <c r="AS6117" s="2">
        <v>11</v>
      </c>
      <c r="AT6117" s="2">
        <v>12.1</v>
      </c>
      <c r="AW6117" s="2">
        <v>45</v>
      </c>
      <c r="AX6117" s="2">
        <v>49.5</v>
      </c>
      <c r="BA6117" s="2">
        <v>5</v>
      </c>
    </row>
    <row r="6118" spans="1:53" ht="12.75" customHeight="1" x14ac:dyDescent="0.2">
      <c r="A6118">
        <v>3</v>
      </c>
      <c r="B6118" s="2">
        <v>3211</v>
      </c>
      <c r="C6118" s="17">
        <v>3.17</v>
      </c>
      <c r="D6118" s="2">
        <v>2.82</v>
      </c>
      <c r="G6118" s="17">
        <v>60</v>
      </c>
      <c r="H6118" s="2">
        <v>47</v>
      </c>
      <c r="I6118" s="2">
        <v>78.3</v>
      </c>
      <c r="J6118" s="2">
        <v>47</v>
      </c>
      <c r="K6118" s="2">
        <v>78.3</v>
      </c>
      <c r="L6118" s="2">
        <v>78.3</v>
      </c>
      <c r="M6118" s="2">
        <v>7</v>
      </c>
      <c r="N6118" s="2">
        <v>11.7</v>
      </c>
      <c r="O6118" s="2">
        <v>6</v>
      </c>
      <c r="P6118" s="2">
        <v>10</v>
      </c>
      <c r="S6118" s="2">
        <v>17</v>
      </c>
      <c r="T6118" s="2">
        <v>28.3</v>
      </c>
      <c r="U6118" s="2">
        <v>30</v>
      </c>
      <c r="V6118" s="2">
        <v>50</v>
      </c>
      <c r="Y6118" s="2">
        <v>13</v>
      </c>
      <c r="Z6118" s="2">
        <v>21.7</v>
      </c>
      <c r="AE6118" s="2">
        <v>60</v>
      </c>
      <c r="AF6118" s="2">
        <v>39</v>
      </c>
      <c r="AG6118" s="2">
        <v>65</v>
      </c>
      <c r="AH6118" s="2">
        <v>39</v>
      </c>
      <c r="AI6118" s="2">
        <v>65</v>
      </c>
      <c r="AJ6118" s="2">
        <v>65</v>
      </c>
      <c r="AK6118" s="2">
        <v>7</v>
      </c>
      <c r="AL6118" s="2">
        <v>11.7</v>
      </c>
      <c r="AM6118" s="2">
        <v>14</v>
      </c>
      <c r="AN6118" s="2">
        <v>23.3</v>
      </c>
      <c r="AQ6118" s="2">
        <v>22</v>
      </c>
      <c r="AR6118" s="2">
        <v>36.700000000000003</v>
      </c>
      <c r="AS6118" s="2">
        <v>17</v>
      </c>
      <c r="AT6118" s="2">
        <v>28.3</v>
      </c>
      <c r="AW6118" s="2">
        <v>21</v>
      </c>
      <c r="AX6118" s="2">
        <v>35</v>
      </c>
    </row>
    <row r="6119" spans="1:53" ht="12.75" customHeight="1" x14ac:dyDescent="0.2">
      <c r="A6119">
        <v>3</v>
      </c>
      <c r="B6119" s="2">
        <v>3212</v>
      </c>
      <c r="C6119" s="17">
        <v>3.05</v>
      </c>
      <c r="D6119" s="2">
        <v>2.86</v>
      </c>
      <c r="G6119" s="17">
        <v>76</v>
      </c>
      <c r="H6119" s="2">
        <v>57</v>
      </c>
      <c r="I6119" s="2">
        <v>75</v>
      </c>
      <c r="J6119" s="2">
        <v>57</v>
      </c>
      <c r="K6119" s="2">
        <v>75</v>
      </c>
      <c r="L6119" s="2">
        <v>75</v>
      </c>
      <c r="M6119" s="2">
        <v>7</v>
      </c>
      <c r="N6119" s="2">
        <v>9.1999999999999993</v>
      </c>
      <c r="O6119" s="2">
        <v>12</v>
      </c>
      <c r="P6119" s="2">
        <v>15.8</v>
      </c>
      <c r="Q6119" s="2">
        <v>1</v>
      </c>
      <c r="R6119" s="2">
        <v>1.3</v>
      </c>
      <c r="S6119" s="2">
        <v>23</v>
      </c>
      <c r="T6119" s="2">
        <v>30.3</v>
      </c>
      <c r="U6119" s="2">
        <v>33</v>
      </c>
      <c r="V6119" s="2">
        <v>43.4</v>
      </c>
      <c r="Y6119" s="2">
        <v>19</v>
      </c>
      <c r="Z6119" s="2">
        <v>25</v>
      </c>
      <c r="AC6119" s="2">
        <v>4</v>
      </c>
      <c r="AE6119" s="2">
        <v>76</v>
      </c>
      <c r="AF6119" s="2">
        <v>57</v>
      </c>
      <c r="AG6119" s="2">
        <v>75</v>
      </c>
      <c r="AH6119" s="2">
        <v>57</v>
      </c>
      <c r="AI6119" s="2">
        <v>75</v>
      </c>
      <c r="AJ6119" s="2">
        <v>75</v>
      </c>
      <c r="AK6119" s="2">
        <v>9</v>
      </c>
      <c r="AL6119" s="2">
        <v>11.8</v>
      </c>
      <c r="AM6119" s="2">
        <v>10</v>
      </c>
      <c r="AN6119" s="2">
        <v>13.2</v>
      </c>
      <c r="AQ6119" s="2">
        <v>40</v>
      </c>
      <c r="AR6119" s="2">
        <v>52.6</v>
      </c>
      <c r="AS6119" s="2">
        <v>17</v>
      </c>
      <c r="AT6119" s="2">
        <v>22.4</v>
      </c>
      <c r="AW6119" s="2">
        <v>19</v>
      </c>
      <c r="AX6119" s="2">
        <v>25</v>
      </c>
      <c r="BA6119" s="2">
        <v>4</v>
      </c>
    </row>
    <row r="6120" spans="1:53" ht="12.75" customHeight="1" x14ac:dyDescent="0.2">
      <c r="A6120">
        <v>3</v>
      </c>
      <c r="B6120" s="2">
        <v>3214</v>
      </c>
      <c r="G6120" s="17">
        <v>4</v>
      </c>
      <c r="AE6120" s="2">
        <v>4</v>
      </c>
    </row>
    <row r="6121" spans="1:53" ht="12.75" customHeight="1" x14ac:dyDescent="0.2">
      <c r="A6121">
        <v>3</v>
      </c>
      <c r="B6121" s="2">
        <v>3216</v>
      </c>
      <c r="C6121" s="17">
        <v>2.58</v>
      </c>
      <c r="D6121" s="2">
        <v>2.67</v>
      </c>
      <c r="G6121" s="17">
        <v>24</v>
      </c>
      <c r="H6121" s="2">
        <v>11</v>
      </c>
      <c r="I6121" s="2">
        <v>45.8</v>
      </c>
      <c r="J6121" s="2">
        <v>11</v>
      </c>
      <c r="K6121" s="2">
        <v>45.8</v>
      </c>
      <c r="L6121" s="2">
        <v>45.8</v>
      </c>
      <c r="M6121" s="2">
        <v>4</v>
      </c>
      <c r="N6121" s="2">
        <v>16.7</v>
      </c>
      <c r="O6121" s="2">
        <v>9</v>
      </c>
      <c r="P6121" s="2">
        <v>37.5</v>
      </c>
      <c r="S6121" s="2">
        <v>4</v>
      </c>
      <c r="T6121" s="2">
        <v>16.7</v>
      </c>
      <c r="U6121" s="2">
        <v>7</v>
      </c>
      <c r="V6121" s="2">
        <v>29.2</v>
      </c>
      <c r="Y6121" s="2">
        <v>13</v>
      </c>
      <c r="Z6121" s="2">
        <v>54.2</v>
      </c>
      <c r="AE6121" s="2">
        <v>24</v>
      </c>
      <c r="AF6121" s="2">
        <v>15</v>
      </c>
      <c r="AG6121" s="2">
        <v>62.5</v>
      </c>
      <c r="AH6121" s="2">
        <v>15</v>
      </c>
      <c r="AI6121" s="2">
        <v>62.5</v>
      </c>
      <c r="AJ6121" s="2">
        <v>62.5</v>
      </c>
      <c r="AK6121" s="2">
        <v>4</v>
      </c>
      <c r="AL6121" s="2">
        <v>16.7</v>
      </c>
      <c r="AM6121" s="2">
        <v>5</v>
      </c>
      <c r="AN6121" s="2">
        <v>20.8</v>
      </c>
      <c r="AQ6121" s="2">
        <v>10</v>
      </c>
      <c r="AR6121" s="2">
        <v>41.7</v>
      </c>
      <c r="AS6121" s="2">
        <v>5</v>
      </c>
      <c r="AT6121" s="2">
        <v>20.8</v>
      </c>
      <c r="AW6121" s="2">
        <v>9</v>
      </c>
      <c r="AX6121" s="2">
        <v>37.5</v>
      </c>
    </row>
    <row r="6122" spans="1:53" ht="12.75" customHeight="1" x14ac:dyDescent="0.2">
      <c r="A6122">
        <v>3</v>
      </c>
      <c r="B6122" s="2">
        <v>3217</v>
      </c>
      <c r="C6122" s="17">
        <v>3.03</v>
      </c>
      <c r="D6122" s="2">
        <v>2.58</v>
      </c>
      <c r="G6122" s="17">
        <v>78</v>
      </c>
      <c r="H6122" s="2">
        <v>55</v>
      </c>
      <c r="I6122" s="2">
        <v>70.5</v>
      </c>
      <c r="J6122" s="2">
        <v>55</v>
      </c>
      <c r="K6122" s="2">
        <v>70.5</v>
      </c>
      <c r="L6122" s="2">
        <v>70.5</v>
      </c>
      <c r="M6122" s="2">
        <v>9</v>
      </c>
      <c r="N6122" s="2">
        <v>11.5</v>
      </c>
      <c r="O6122" s="2">
        <v>14</v>
      </c>
      <c r="P6122" s="2">
        <v>17.899999999999999</v>
      </c>
      <c r="S6122" s="2">
        <v>21</v>
      </c>
      <c r="T6122" s="2">
        <v>26.9</v>
      </c>
      <c r="U6122" s="2">
        <v>34</v>
      </c>
      <c r="V6122" s="2">
        <v>43.6</v>
      </c>
      <c r="Y6122" s="2">
        <v>23</v>
      </c>
      <c r="Z6122" s="2">
        <v>29.5</v>
      </c>
      <c r="AB6122" s="2">
        <v>1</v>
      </c>
      <c r="AE6122" s="2">
        <v>78</v>
      </c>
      <c r="AF6122" s="2">
        <v>47</v>
      </c>
      <c r="AG6122" s="2">
        <v>60.3</v>
      </c>
      <c r="AH6122" s="2">
        <v>47</v>
      </c>
      <c r="AI6122" s="2">
        <v>60.3</v>
      </c>
      <c r="AJ6122" s="2">
        <v>60.3</v>
      </c>
      <c r="AK6122" s="2">
        <v>14</v>
      </c>
      <c r="AL6122" s="2">
        <v>17.899999999999999</v>
      </c>
      <c r="AM6122" s="2">
        <v>17</v>
      </c>
      <c r="AN6122" s="2">
        <v>21.8</v>
      </c>
      <c r="AQ6122" s="2">
        <v>35</v>
      </c>
      <c r="AR6122" s="2">
        <v>44.9</v>
      </c>
      <c r="AS6122" s="2">
        <v>12</v>
      </c>
      <c r="AT6122" s="2">
        <v>15.4</v>
      </c>
      <c r="AW6122" s="2">
        <v>31</v>
      </c>
      <c r="AX6122" s="2">
        <v>39.700000000000003</v>
      </c>
      <c r="AZ6122" s="2">
        <v>1</v>
      </c>
    </row>
    <row r="6123" spans="1:53" ht="12.75" customHeight="1" x14ac:dyDescent="0.2">
      <c r="A6123">
        <v>3</v>
      </c>
      <c r="B6123" s="2">
        <v>3218</v>
      </c>
      <c r="C6123" s="17">
        <v>3.64</v>
      </c>
      <c r="D6123" s="2">
        <v>3.12</v>
      </c>
      <c r="G6123" s="17">
        <v>42</v>
      </c>
      <c r="H6123" s="2">
        <v>40</v>
      </c>
      <c r="I6123" s="2">
        <v>95.2</v>
      </c>
      <c r="J6123" s="2">
        <v>40</v>
      </c>
      <c r="K6123" s="2">
        <v>95.2</v>
      </c>
      <c r="L6123" s="2">
        <v>95.2</v>
      </c>
      <c r="M6123" s="2">
        <v>1</v>
      </c>
      <c r="N6123" s="2">
        <v>2.4</v>
      </c>
      <c r="O6123" s="2">
        <v>1</v>
      </c>
      <c r="P6123" s="2">
        <v>2.4</v>
      </c>
      <c r="S6123" s="2">
        <v>10</v>
      </c>
      <c r="T6123" s="2">
        <v>23.8</v>
      </c>
      <c r="U6123" s="2">
        <v>30</v>
      </c>
      <c r="V6123" s="2">
        <v>71.400000000000006</v>
      </c>
      <c r="Y6123" s="2">
        <v>2</v>
      </c>
      <c r="Z6123" s="2">
        <v>4.8</v>
      </c>
      <c r="AB6123" s="2">
        <v>1</v>
      </c>
      <c r="AE6123" s="2">
        <v>42</v>
      </c>
      <c r="AF6123" s="2">
        <v>35</v>
      </c>
      <c r="AG6123" s="2">
        <v>83.3</v>
      </c>
      <c r="AH6123" s="2">
        <v>35</v>
      </c>
      <c r="AI6123" s="2">
        <v>83.3</v>
      </c>
      <c r="AJ6123" s="2">
        <v>83.3</v>
      </c>
      <c r="AK6123" s="2">
        <v>1</v>
      </c>
      <c r="AL6123" s="2">
        <v>2.4</v>
      </c>
      <c r="AM6123" s="2">
        <v>6</v>
      </c>
      <c r="AN6123" s="2">
        <v>14.3</v>
      </c>
      <c r="AO6123" s="2">
        <v>1</v>
      </c>
      <c r="AP6123" s="2">
        <v>2.4</v>
      </c>
      <c r="AQ6123" s="2">
        <v>18</v>
      </c>
      <c r="AR6123" s="2">
        <v>42.9</v>
      </c>
      <c r="AS6123" s="2">
        <v>16</v>
      </c>
      <c r="AT6123" s="2">
        <v>38.1</v>
      </c>
      <c r="AW6123" s="2">
        <v>7</v>
      </c>
      <c r="AX6123" s="2">
        <v>16.7</v>
      </c>
      <c r="AZ6123" s="2">
        <v>1</v>
      </c>
    </row>
    <row r="6124" spans="1:53" ht="12.75" customHeight="1" x14ac:dyDescent="0.2">
      <c r="A6124">
        <v>3</v>
      </c>
      <c r="B6124" s="2">
        <v>3224</v>
      </c>
      <c r="C6124" s="17">
        <v>3.66</v>
      </c>
      <c r="D6124" s="2">
        <v>3.38</v>
      </c>
      <c r="G6124" s="17">
        <v>85</v>
      </c>
      <c r="H6124" s="2">
        <v>82</v>
      </c>
      <c r="I6124" s="2">
        <v>95.3</v>
      </c>
      <c r="J6124" s="2">
        <v>82</v>
      </c>
      <c r="K6124" s="2">
        <v>95.3</v>
      </c>
      <c r="L6124" s="2">
        <v>96.5</v>
      </c>
      <c r="M6124" s="2">
        <v>2</v>
      </c>
      <c r="N6124" s="2">
        <v>2.2999999999999998</v>
      </c>
      <c r="O6124" s="2">
        <v>1</v>
      </c>
      <c r="P6124" s="2">
        <v>1.2</v>
      </c>
      <c r="S6124" s="2">
        <v>17</v>
      </c>
      <c r="T6124" s="2">
        <v>19.8</v>
      </c>
      <c r="U6124" s="2">
        <v>65</v>
      </c>
      <c r="V6124" s="2">
        <v>75.599999999999994</v>
      </c>
      <c r="W6124" s="2">
        <v>1</v>
      </c>
      <c r="X6124" s="2">
        <v>1.2</v>
      </c>
      <c r="Y6124" s="2">
        <v>4</v>
      </c>
      <c r="Z6124" s="2">
        <v>4.7</v>
      </c>
      <c r="AE6124" s="2">
        <v>85</v>
      </c>
      <c r="AF6124" s="2">
        <v>78</v>
      </c>
      <c r="AG6124" s="2">
        <v>90.7</v>
      </c>
      <c r="AH6124" s="2">
        <v>78</v>
      </c>
      <c r="AI6124" s="2">
        <v>90.7</v>
      </c>
      <c r="AJ6124" s="2">
        <v>91.8</v>
      </c>
      <c r="AK6124" s="2">
        <v>2</v>
      </c>
      <c r="AL6124" s="2">
        <v>2.2999999999999998</v>
      </c>
      <c r="AM6124" s="2">
        <v>5</v>
      </c>
      <c r="AN6124" s="2">
        <v>5.8</v>
      </c>
      <c r="AQ6124" s="2">
        <v>33</v>
      </c>
      <c r="AR6124" s="2">
        <v>38.4</v>
      </c>
      <c r="AS6124" s="2">
        <v>45</v>
      </c>
      <c r="AT6124" s="2">
        <v>52.3</v>
      </c>
      <c r="AU6124" s="2">
        <v>1</v>
      </c>
      <c r="AV6124" s="2">
        <v>1.2</v>
      </c>
      <c r="AW6124" s="2">
        <v>8</v>
      </c>
      <c r="AX6124" s="2">
        <v>9.3000000000000007</v>
      </c>
    </row>
    <row r="6125" spans="1:53" ht="12.75" customHeight="1" x14ac:dyDescent="0.2">
      <c r="A6125">
        <v>3</v>
      </c>
      <c r="B6125" s="2">
        <v>3225</v>
      </c>
      <c r="C6125" s="17">
        <v>2.9</v>
      </c>
      <c r="D6125" s="2">
        <v>2.93</v>
      </c>
      <c r="G6125" s="17">
        <v>82</v>
      </c>
      <c r="H6125" s="2">
        <v>53</v>
      </c>
      <c r="I6125" s="2">
        <v>64.599999999999994</v>
      </c>
      <c r="J6125" s="2">
        <v>53</v>
      </c>
      <c r="K6125" s="2">
        <v>64.599999999999994</v>
      </c>
      <c r="L6125" s="2">
        <v>64.599999999999994</v>
      </c>
      <c r="M6125" s="2">
        <v>8</v>
      </c>
      <c r="N6125" s="2">
        <v>9.8000000000000007</v>
      </c>
      <c r="O6125" s="2">
        <v>21</v>
      </c>
      <c r="P6125" s="2">
        <v>25.6</v>
      </c>
      <c r="S6125" s="2">
        <v>24</v>
      </c>
      <c r="T6125" s="2">
        <v>29.3</v>
      </c>
      <c r="U6125" s="2">
        <v>29</v>
      </c>
      <c r="V6125" s="2">
        <v>35.4</v>
      </c>
      <c r="Y6125" s="2">
        <v>29</v>
      </c>
      <c r="Z6125" s="2">
        <v>35.4</v>
      </c>
      <c r="AB6125" s="2">
        <v>1</v>
      </c>
      <c r="AE6125" s="2">
        <v>82</v>
      </c>
      <c r="AF6125" s="2">
        <v>59</v>
      </c>
      <c r="AG6125" s="2">
        <v>72</v>
      </c>
      <c r="AH6125" s="2">
        <v>59</v>
      </c>
      <c r="AI6125" s="2">
        <v>72</v>
      </c>
      <c r="AJ6125" s="2">
        <v>72</v>
      </c>
      <c r="AK6125" s="2">
        <v>5</v>
      </c>
      <c r="AL6125" s="2">
        <v>6.1</v>
      </c>
      <c r="AM6125" s="2">
        <v>18</v>
      </c>
      <c r="AN6125" s="2">
        <v>22</v>
      </c>
      <c r="AQ6125" s="2">
        <v>37</v>
      </c>
      <c r="AR6125" s="2">
        <v>45.1</v>
      </c>
      <c r="AS6125" s="2">
        <v>22</v>
      </c>
      <c r="AT6125" s="2">
        <v>26.8</v>
      </c>
      <c r="AW6125" s="2">
        <v>23</v>
      </c>
      <c r="AX6125" s="2">
        <v>28</v>
      </c>
      <c r="AZ6125" s="2">
        <v>1</v>
      </c>
    </row>
    <row r="6126" spans="1:53" ht="12.75" customHeight="1" x14ac:dyDescent="0.2">
      <c r="A6126">
        <v>3</v>
      </c>
      <c r="B6126" s="2">
        <v>3226</v>
      </c>
      <c r="C6126" s="17">
        <v>2.84</v>
      </c>
      <c r="D6126" s="2">
        <v>3.05</v>
      </c>
      <c r="G6126" s="17">
        <v>62</v>
      </c>
      <c r="H6126" s="2">
        <v>42</v>
      </c>
      <c r="I6126" s="2">
        <v>67.7</v>
      </c>
      <c r="J6126" s="2">
        <v>42</v>
      </c>
      <c r="K6126" s="2">
        <v>67.7</v>
      </c>
      <c r="L6126" s="2">
        <v>67.7</v>
      </c>
      <c r="M6126" s="2">
        <v>13</v>
      </c>
      <c r="N6126" s="2">
        <v>21</v>
      </c>
      <c r="O6126" s="2">
        <v>7</v>
      </c>
      <c r="P6126" s="2">
        <v>11.3</v>
      </c>
      <c r="S6126" s="2">
        <v>19</v>
      </c>
      <c r="T6126" s="2">
        <v>30.6</v>
      </c>
      <c r="U6126" s="2">
        <v>23</v>
      </c>
      <c r="V6126" s="2">
        <v>37.1</v>
      </c>
      <c r="Y6126" s="2">
        <v>20</v>
      </c>
      <c r="Z6126" s="2">
        <v>32.299999999999997</v>
      </c>
      <c r="AB6126" s="2">
        <v>7</v>
      </c>
      <c r="AE6126" s="2">
        <v>64</v>
      </c>
      <c r="AF6126" s="2">
        <v>51</v>
      </c>
      <c r="AG6126" s="2">
        <v>79.7</v>
      </c>
      <c r="AH6126" s="2">
        <v>51</v>
      </c>
      <c r="AI6126" s="2">
        <v>79.7</v>
      </c>
      <c r="AJ6126" s="2">
        <v>79.7</v>
      </c>
      <c r="AK6126" s="2">
        <v>4</v>
      </c>
      <c r="AL6126" s="2">
        <v>6.3</v>
      </c>
      <c r="AM6126" s="2">
        <v>9</v>
      </c>
      <c r="AN6126" s="2">
        <v>14.1</v>
      </c>
      <c r="AO6126" s="2">
        <v>2</v>
      </c>
      <c r="AP6126" s="2">
        <v>3.1</v>
      </c>
      <c r="AQ6126" s="2">
        <v>23</v>
      </c>
      <c r="AR6126" s="2">
        <v>35.9</v>
      </c>
      <c r="AS6126" s="2">
        <v>26</v>
      </c>
      <c r="AT6126" s="2">
        <v>40.6</v>
      </c>
      <c r="AW6126" s="2">
        <v>13</v>
      </c>
      <c r="AX6126" s="2">
        <v>20.3</v>
      </c>
      <c r="AZ6126" s="2">
        <v>5</v>
      </c>
    </row>
    <row r="6127" spans="1:53" ht="12.75" customHeight="1" x14ac:dyDescent="0.2">
      <c r="A6127">
        <v>3</v>
      </c>
      <c r="B6127" s="2">
        <v>3227</v>
      </c>
      <c r="C6127" s="17">
        <v>3.1</v>
      </c>
      <c r="D6127" s="2">
        <v>3.35</v>
      </c>
      <c r="G6127" s="17">
        <v>79</v>
      </c>
      <c r="H6127" s="2">
        <v>64</v>
      </c>
      <c r="I6127" s="2">
        <v>81</v>
      </c>
      <c r="J6127" s="2">
        <v>64</v>
      </c>
      <c r="K6127" s="2">
        <v>81</v>
      </c>
      <c r="L6127" s="2">
        <v>81</v>
      </c>
      <c r="M6127" s="2">
        <v>6</v>
      </c>
      <c r="N6127" s="2">
        <v>7.6</v>
      </c>
      <c r="O6127" s="2">
        <v>9</v>
      </c>
      <c r="P6127" s="2">
        <v>11.4</v>
      </c>
      <c r="Q6127" s="2">
        <v>2</v>
      </c>
      <c r="R6127" s="2">
        <v>2.5</v>
      </c>
      <c r="S6127" s="2">
        <v>27</v>
      </c>
      <c r="T6127" s="2">
        <v>34.200000000000003</v>
      </c>
      <c r="U6127" s="2">
        <v>35</v>
      </c>
      <c r="V6127" s="2">
        <v>44.3</v>
      </c>
      <c r="Y6127" s="2">
        <v>15</v>
      </c>
      <c r="Z6127" s="2">
        <v>19</v>
      </c>
      <c r="AB6127" s="2">
        <v>1</v>
      </c>
      <c r="AE6127" s="2">
        <v>79</v>
      </c>
      <c r="AF6127" s="2">
        <v>68</v>
      </c>
      <c r="AG6127" s="2">
        <v>86.1</v>
      </c>
      <c r="AH6127" s="2">
        <v>68</v>
      </c>
      <c r="AI6127" s="2">
        <v>86.1</v>
      </c>
      <c r="AJ6127" s="2">
        <v>86.1</v>
      </c>
      <c r="AK6127" s="2">
        <v>3</v>
      </c>
      <c r="AL6127" s="2">
        <v>3.8</v>
      </c>
      <c r="AM6127" s="2">
        <v>8</v>
      </c>
      <c r="AN6127" s="2">
        <v>10.1</v>
      </c>
      <c r="AQ6127" s="2">
        <v>26</v>
      </c>
      <c r="AR6127" s="2">
        <v>32.9</v>
      </c>
      <c r="AS6127" s="2">
        <v>42</v>
      </c>
      <c r="AT6127" s="2">
        <v>53.2</v>
      </c>
      <c r="AW6127" s="2">
        <v>11</v>
      </c>
      <c r="AX6127" s="2">
        <v>13.9</v>
      </c>
      <c r="AZ6127" s="2">
        <v>1</v>
      </c>
    </row>
    <row r="6128" spans="1:53" ht="12.75" customHeight="1" x14ac:dyDescent="0.2">
      <c r="A6128">
        <v>3</v>
      </c>
      <c r="B6128" s="2">
        <v>3228</v>
      </c>
      <c r="C6128" s="17">
        <v>3.59</v>
      </c>
      <c r="D6128" s="2">
        <v>3.08</v>
      </c>
      <c r="G6128" s="17">
        <v>92</v>
      </c>
      <c r="H6128" s="2">
        <v>86</v>
      </c>
      <c r="I6128" s="2">
        <v>93.5</v>
      </c>
      <c r="J6128" s="2">
        <v>86</v>
      </c>
      <c r="K6128" s="2">
        <v>93.5</v>
      </c>
      <c r="L6128" s="2">
        <v>93.5</v>
      </c>
      <c r="M6128" s="2">
        <v>4</v>
      </c>
      <c r="N6128" s="2">
        <v>4.3</v>
      </c>
      <c r="O6128" s="2">
        <v>2</v>
      </c>
      <c r="P6128" s="2">
        <v>2.2000000000000002</v>
      </c>
      <c r="S6128" s="2">
        <v>22</v>
      </c>
      <c r="T6128" s="2">
        <v>23.9</v>
      </c>
      <c r="U6128" s="2">
        <v>64</v>
      </c>
      <c r="V6128" s="2">
        <v>69.599999999999994</v>
      </c>
      <c r="Y6128" s="2">
        <v>6</v>
      </c>
      <c r="Z6128" s="2">
        <v>6.5</v>
      </c>
      <c r="AB6128" s="2">
        <v>1</v>
      </c>
      <c r="AE6128" s="2">
        <v>92</v>
      </c>
      <c r="AF6128" s="2">
        <v>72</v>
      </c>
      <c r="AG6128" s="2">
        <v>78.3</v>
      </c>
      <c r="AH6128" s="2">
        <v>72</v>
      </c>
      <c r="AI6128" s="2">
        <v>78.3</v>
      </c>
      <c r="AJ6128" s="2">
        <v>78.3</v>
      </c>
      <c r="AK6128" s="2">
        <v>5</v>
      </c>
      <c r="AL6128" s="2">
        <v>5.4</v>
      </c>
      <c r="AM6128" s="2">
        <v>15</v>
      </c>
      <c r="AN6128" s="2">
        <v>16.3</v>
      </c>
      <c r="AQ6128" s="2">
        <v>40</v>
      </c>
      <c r="AR6128" s="2">
        <v>43.5</v>
      </c>
      <c r="AS6128" s="2">
        <v>32</v>
      </c>
      <c r="AT6128" s="2">
        <v>34.799999999999997</v>
      </c>
      <c r="AW6128" s="2">
        <v>20</v>
      </c>
      <c r="AX6128" s="2">
        <v>21.7</v>
      </c>
      <c r="AZ6128" s="2">
        <v>1</v>
      </c>
    </row>
    <row r="6129" spans="1:53" ht="12.75" customHeight="1" x14ac:dyDescent="0.2">
      <c r="A6129">
        <v>3</v>
      </c>
      <c r="B6129" s="2">
        <v>3230</v>
      </c>
      <c r="C6129" s="17">
        <v>3.2</v>
      </c>
      <c r="D6129" s="2">
        <v>2.96</v>
      </c>
      <c r="G6129" s="17">
        <v>67</v>
      </c>
      <c r="H6129" s="2">
        <v>53</v>
      </c>
      <c r="I6129" s="2">
        <v>76.8</v>
      </c>
      <c r="J6129" s="2">
        <v>53</v>
      </c>
      <c r="K6129" s="2">
        <v>76.8</v>
      </c>
      <c r="L6129" s="2">
        <v>79.099999999999994</v>
      </c>
      <c r="M6129" s="2">
        <v>5</v>
      </c>
      <c r="N6129" s="2">
        <v>7.2</v>
      </c>
      <c r="O6129" s="2">
        <v>9</v>
      </c>
      <c r="P6129" s="2">
        <v>13</v>
      </c>
      <c r="S6129" s="2">
        <v>14</v>
      </c>
      <c r="T6129" s="2">
        <v>20.3</v>
      </c>
      <c r="U6129" s="2">
        <v>39</v>
      </c>
      <c r="V6129" s="2">
        <v>56.5</v>
      </c>
      <c r="W6129" s="2">
        <v>2</v>
      </c>
      <c r="X6129" s="2">
        <v>2.9</v>
      </c>
      <c r="Y6129" s="2">
        <v>16</v>
      </c>
      <c r="Z6129" s="2">
        <v>23.2</v>
      </c>
      <c r="AE6129" s="2">
        <v>66</v>
      </c>
      <c r="AF6129" s="2">
        <v>52</v>
      </c>
      <c r="AG6129" s="2">
        <v>76.5</v>
      </c>
      <c r="AH6129" s="2">
        <v>52</v>
      </c>
      <c r="AI6129" s="2">
        <v>76.5</v>
      </c>
      <c r="AJ6129" s="2">
        <v>78.8</v>
      </c>
      <c r="AK6129" s="2">
        <v>6</v>
      </c>
      <c r="AL6129" s="2">
        <v>8.8000000000000007</v>
      </c>
      <c r="AM6129" s="2">
        <v>8</v>
      </c>
      <c r="AN6129" s="2">
        <v>11.8</v>
      </c>
      <c r="AQ6129" s="2">
        <v>29</v>
      </c>
      <c r="AR6129" s="2">
        <v>42.6</v>
      </c>
      <c r="AS6129" s="2">
        <v>23</v>
      </c>
      <c r="AT6129" s="2">
        <v>33.799999999999997</v>
      </c>
      <c r="AU6129" s="2">
        <v>2</v>
      </c>
      <c r="AV6129" s="2">
        <v>2.9</v>
      </c>
      <c r="AW6129" s="2">
        <v>16</v>
      </c>
      <c r="AX6129" s="2">
        <v>23.5</v>
      </c>
      <c r="AY6129" s="2">
        <v>1</v>
      </c>
    </row>
    <row r="6130" spans="1:53" ht="12.75" customHeight="1" x14ac:dyDescent="0.2">
      <c r="A6130">
        <v>3</v>
      </c>
      <c r="B6130" s="2">
        <v>3231</v>
      </c>
      <c r="C6130" s="17">
        <v>3.33</v>
      </c>
      <c r="D6130" s="2">
        <v>3.11</v>
      </c>
      <c r="G6130" s="17">
        <v>53</v>
      </c>
      <c r="H6130" s="2">
        <v>47</v>
      </c>
      <c r="I6130" s="2">
        <v>85.5</v>
      </c>
      <c r="J6130" s="2">
        <v>47</v>
      </c>
      <c r="K6130" s="2">
        <v>85.5</v>
      </c>
      <c r="L6130" s="2">
        <v>88.7</v>
      </c>
      <c r="M6130" s="2">
        <v>1</v>
      </c>
      <c r="N6130" s="2">
        <v>1.8</v>
      </c>
      <c r="O6130" s="2">
        <v>5</v>
      </c>
      <c r="P6130" s="2">
        <v>9.1</v>
      </c>
      <c r="S6130" s="2">
        <v>16</v>
      </c>
      <c r="T6130" s="2">
        <v>29.1</v>
      </c>
      <c r="U6130" s="2">
        <v>31</v>
      </c>
      <c r="V6130" s="2">
        <v>56.4</v>
      </c>
      <c r="W6130" s="2">
        <v>2</v>
      </c>
      <c r="X6130" s="2">
        <v>3.6</v>
      </c>
      <c r="Y6130" s="2">
        <v>8</v>
      </c>
      <c r="Z6130" s="2">
        <v>14.5</v>
      </c>
      <c r="AC6130" s="2">
        <v>2</v>
      </c>
      <c r="AE6130" s="2">
        <v>53</v>
      </c>
      <c r="AF6130" s="2">
        <v>44</v>
      </c>
      <c r="AG6130" s="2">
        <v>80</v>
      </c>
      <c r="AH6130" s="2">
        <v>44</v>
      </c>
      <c r="AI6130" s="2">
        <v>80</v>
      </c>
      <c r="AJ6130" s="2">
        <v>83</v>
      </c>
      <c r="AK6130" s="2">
        <v>2</v>
      </c>
      <c r="AL6130" s="2">
        <v>3.6</v>
      </c>
      <c r="AM6130" s="2">
        <v>7</v>
      </c>
      <c r="AN6130" s="2">
        <v>12.7</v>
      </c>
      <c r="AQ6130" s="2">
        <v>21</v>
      </c>
      <c r="AR6130" s="2">
        <v>38.200000000000003</v>
      </c>
      <c r="AS6130" s="2">
        <v>23</v>
      </c>
      <c r="AT6130" s="2">
        <v>41.8</v>
      </c>
      <c r="AU6130" s="2">
        <v>2</v>
      </c>
      <c r="AV6130" s="2">
        <v>3.6</v>
      </c>
      <c r="AW6130" s="2">
        <v>11</v>
      </c>
      <c r="AX6130" s="2">
        <v>20</v>
      </c>
      <c r="BA6130" s="2">
        <v>2</v>
      </c>
    </row>
    <row r="6131" spans="1:53" ht="12.75" customHeight="1" x14ac:dyDescent="0.2">
      <c r="A6131">
        <v>3</v>
      </c>
      <c r="B6131" s="2">
        <v>3234</v>
      </c>
      <c r="C6131" s="17">
        <v>3.31</v>
      </c>
      <c r="D6131" s="2">
        <v>3.29</v>
      </c>
      <c r="G6131" s="17">
        <v>49</v>
      </c>
      <c r="H6131" s="2">
        <v>42</v>
      </c>
      <c r="I6131" s="2">
        <v>85.7</v>
      </c>
      <c r="J6131" s="2">
        <v>42</v>
      </c>
      <c r="K6131" s="2">
        <v>85.7</v>
      </c>
      <c r="L6131" s="2">
        <v>85.7</v>
      </c>
      <c r="M6131" s="2">
        <v>4</v>
      </c>
      <c r="N6131" s="2">
        <v>8.1999999999999993</v>
      </c>
      <c r="O6131" s="2">
        <v>3</v>
      </c>
      <c r="P6131" s="2">
        <v>6.1</v>
      </c>
      <c r="Q6131" s="2">
        <v>1</v>
      </c>
      <c r="R6131" s="2">
        <v>2</v>
      </c>
      <c r="S6131" s="2">
        <v>12</v>
      </c>
      <c r="T6131" s="2">
        <v>24.5</v>
      </c>
      <c r="U6131" s="2">
        <v>29</v>
      </c>
      <c r="V6131" s="2">
        <v>59.2</v>
      </c>
      <c r="Y6131" s="2">
        <v>7</v>
      </c>
      <c r="Z6131" s="2">
        <v>14.3</v>
      </c>
      <c r="AC6131" s="2">
        <v>1</v>
      </c>
      <c r="AE6131" s="2">
        <v>49</v>
      </c>
      <c r="AF6131" s="2">
        <v>42</v>
      </c>
      <c r="AG6131" s="2">
        <v>85.7</v>
      </c>
      <c r="AH6131" s="2">
        <v>42</v>
      </c>
      <c r="AI6131" s="2">
        <v>85.7</v>
      </c>
      <c r="AJ6131" s="2">
        <v>85.7</v>
      </c>
      <c r="AK6131" s="2">
        <v>2</v>
      </c>
      <c r="AL6131" s="2">
        <v>4.0999999999999996</v>
      </c>
      <c r="AM6131" s="2">
        <v>5</v>
      </c>
      <c r="AN6131" s="2">
        <v>10.199999999999999</v>
      </c>
      <c r="AO6131" s="2">
        <v>1</v>
      </c>
      <c r="AP6131" s="2">
        <v>2</v>
      </c>
      <c r="AQ6131" s="2">
        <v>15</v>
      </c>
      <c r="AR6131" s="2">
        <v>30.6</v>
      </c>
      <c r="AS6131" s="2">
        <v>26</v>
      </c>
      <c r="AT6131" s="2">
        <v>53.1</v>
      </c>
      <c r="AW6131" s="2">
        <v>7</v>
      </c>
      <c r="AX6131" s="2">
        <v>14.3</v>
      </c>
      <c r="BA6131" s="2">
        <v>1</v>
      </c>
    </row>
    <row r="6132" spans="1:53" ht="12.75" customHeight="1" x14ac:dyDescent="0.2">
      <c r="A6132">
        <v>3</v>
      </c>
      <c r="B6132" s="2">
        <v>3239</v>
      </c>
      <c r="C6132" s="17">
        <v>2.84</v>
      </c>
      <c r="D6132" s="2">
        <v>2.75</v>
      </c>
      <c r="G6132" s="17">
        <v>51</v>
      </c>
      <c r="H6132" s="2">
        <v>33</v>
      </c>
      <c r="I6132" s="2">
        <v>64.7</v>
      </c>
      <c r="J6132" s="2">
        <v>33</v>
      </c>
      <c r="K6132" s="2">
        <v>64.7</v>
      </c>
      <c r="L6132" s="2">
        <v>64.7</v>
      </c>
      <c r="M6132" s="2">
        <v>9</v>
      </c>
      <c r="N6132" s="2">
        <v>17.600000000000001</v>
      </c>
      <c r="O6132" s="2">
        <v>9</v>
      </c>
      <c r="P6132" s="2">
        <v>17.600000000000001</v>
      </c>
      <c r="S6132" s="2">
        <v>14</v>
      </c>
      <c r="T6132" s="2">
        <v>27.5</v>
      </c>
      <c r="U6132" s="2">
        <v>19</v>
      </c>
      <c r="V6132" s="2">
        <v>37.299999999999997</v>
      </c>
      <c r="Y6132" s="2">
        <v>18</v>
      </c>
      <c r="Z6132" s="2">
        <v>35.299999999999997</v>
      </c>
      <c r="AC6132" s="2">
        <v>1</v>
      </c>
      <c r="AE6132" s="2">
        <v>51</v>
      </c>
      <c r="AF6132" s="2">
        <v>34</v>
      </c>
      <c r="AG6132" s="2">
        <v>66.7</v>
      </c>
      <c r="AH6132" s="2">
        <v>34</v>
      </c>
      <c r="AI6132" s="2">
        <v>66.7</v>
      </c>
      <c r="AJ6132" s="2">
        <v>66.7</v>
      </c>
      <c r="AK6132" s="2">
        <v>6</v>
      </c>
      <c r="AL6132" s="2">
        <v>11.8</v>
      </c>
      <c r="AM6132" s="2">
        <v>11</v>
      </c>
      <c r="AN6132" s="2">
        <v>21.6</v>
      </c>
      <c r="AQ6132" s="2">
        <v>24</v>
      </c>
      <c r="AR6132" s="2">
        <v>47.1</v>
      </c>
      <c r="AS6132" s="2">
        <v>10</v>
      </c>
      <c r="AT6132" s="2">
        <v>19.600000000000001</v>
      </c>
      <c r="AW6132" s="2">
        <v>17</v>
      </c>
      <c r="AX6132" s="2">
        <v>33.299999999999997</v>
      </c>
      <c r="BA6132" s="2">
        <v>1</v>
      </c>
    </row>
    <row r="6133" spans="1:53" ht="12.75" customHeight="1" x14ac:dyDescent="0.2">
      <c r="A6133">
        <v>3</v>
      </c>
      <c r="B6133" s="2">
        <v>3249</v>
      </c>
      <c r="C6133" s="17">
        <v>2.2400000000000002</v>
      </c>
      <c r="D6133" s="2">
        <v>1.98</v>
      </c>
      <c r="G6133" s="17">
        <v>58</v>
      </c>
      <c r="H6133" s="2">
        <v>23</v>
      </c>
      <c r="I6133" s="2">
        <v>39.700000000000003</v>
      </c>
      <c r="J6133" s="2">
        <v>23</v>
      </c>
      <c r="K6133" s="2">
        <v>39.700000000000003</v>
      </c>
      <c r="L6133" s="2">
        <v>39.700000000000003</v>
      </c>
      <c r="M6133" s="2">
        <v>18</v>
      </c>
      <c r="N6133" s="2">
        <v>31</v>
      </c>
      <c r="O6133" s="2">
        <v>17</v>
      </c>
      <c r="P6133" s="2">
        <v>29.3</v>
      </c>
      <c r="S6133" s="2">
        <v>14</v>
      </c>
      <c r="T6133" s="2">
        <v>24.1</v>
      </c>
      <c r="U6133" s="2">
        <v>9</v>
      </c>
      <c r="V6133" s="2">
        <v>15.5</v>
      </c>
      <c r="Y6133" s="2">
        <v>35</v>
      </c>
      <c r="Z6133" s="2">
        <v>60.3</v>
      </c>
      <c r="AB6133" s="2">
        <v>2</v>
      </c>
      <c r="AE6133" s="2">
        <v>58</v>
      </c>
      <c r="AF6133" s="2">
        <v>15</v>
      </c>
      <c r="AG6133" s="2">
        <v>25.9</v>
      </c>
      <c r="AH6133" s="2">
        <v>15</v>
      </c>
      <c r="AI6133" s="2">
        <v>25.9</v>
      </c>
      <c r="AJ6133" s="2">
        <v>25.9</v>
      </c>
      <c r="AK6133" s="2">
        <v>23</v>
      </c>
      <c r="AL6133" s="2">
        <v>39.700000000000003</v>
      </c>
      <c r="AM6133" s="2">
        <v>20</v>
      </c>
      <c r="AN6133" s="2">
        <v>34.5</v>
      </c>
      <c r="AQ6133" s="2">
        <v>8</v>
      </c>
      <c r="AR6133" s="2">
        <v>13.8</v>
      </c>
      <c r="AS6133" s="2">
        <v>7</v>
      </c>
      <c r="AT6133" s="2">
        <v>12.1</v>
      </c>
      <c r="AW6133" s="2">
        <v>43</v>
      </c>
      <c r="AX6133" s="2">
        <v>74.099999999999994</v>
      </c>
      <c r="AZ6133" s="2">
        <v>2</v>
      </c>
    </row>
    <row r="6134" spans="1:53" ht="12.75" customHeight="1" x14ac:dyDescent="0.2">
      <c r="A6134">
        <v>3</v>
      </c>
      <c r="B6134" s="2">
        <v>3251</v>
      </c>
      <c r="C6134" s="17">
        <v>2.37</v>
      </c>
      <c r="D6134" s="2">
        <v>2.16</v>
      </c>
      <c r="G6134" s="17">
        <v>94</v>
      </c>
      <c r="H6134" s="2">
        <v>46</v>
      </c>
      <c r="I6134" s="2">
        <v>48.9</v>
      </c>
      <c r="J6134" s="2">
        <v>46</v>
      </c>
      <c r="K6134" s="2">
        <v>48.9</v>
      </c>
      <c r="L6134" s="2">
        <v>48.9</v>
      </c>
      <c r="M6134" s="2">
        <v>33</v>
      </c>
      <c r="N6134" s="2">
        <v>35.1</v>
      </c>
      <c r="O6134" s="2">
        <v>15</v>
      </c>
      <c r="P6134" s="2">
        <v>16</v>
      </c>
      <c r="S6134" s="2">
        <v>24</v>
      </c>
      <c r="T6134" s="2">
        <v>25.5</v>
      </c>
      <c r="U6134" s="2">
        <v>22</v>
      </c>
      <c r="V6134" s="2">
        <v>23.4</v>
      </c>
      <c r="Y6134" s="2">
        <v>48</v>
      </c>
      <c r="Z6134" s="2">
        <v>51.1</v>
      </c>
      <c r="AE6134" s="2">
        <v>94</v>
      </c>
      <c r="AF6134" s="2">
        <v>40</v>
      </c>
      <c r="AG6134" s="2">
        <v>42.6</v>
      </c>
      <c r="AH6134" s="2">
        <v>40</v>
      </c>
      <c r="AI6134" s="2">
        <v>42.6</v>
      </c>
      <c r="AJ6134" s="2">
        <v>42.6</v>
      </c>
      <c r="AK6134" s="2">
        <v>36</v>
      </c>
      <c r="AL6134" s="2">
        <v>38.299999999999997</v>
      </c>
      <c r="AM6134" s="2">
        <v>18</v>
      </c>
      <c r="AN6134" s="2">
        <v>19.100000000000001</v>
      </c>
      <c r="AQ6134" s="2">
        <v>29</v>
      </c>
      <c r="AR6134" s="2">
        <v>30.9</v>
      </c>
      <c r="AS6134" s="2">
        <v>11</v>
      </c>
      <c r="AT6134" s="2">
        <v>11.7</v>
      </c>
      <c r="AW6134" s="2">
        <v>54</v>
      </c>
      <c r="AX6134" s="2">
        <v>57.4</v>
      </c>
    </row>
    <row r="6135" spans="1:53" ht="12.75" customHeight="1" x14ac:dyDescent="0.2">
      <c r="A6135">
        <v>3</v>
      </c>
      <c r="B6135" s="2">
        <v>3252</v>
      </c>
      <c r="C6135" s="17">
        <v>3.46</v>
      </c>
      <c r="D6135" s="2">
        <v>2.88</v>
      </c>
      <c r="G6135" s="17">
        <v>56</v>
      </c>
      <c r="H6135" s="2">
        <v>52</v>
      </c>
      <c r="I6135" s="2">
        <v>92.9</v>
      </c>
      <c r="J6135" s="2">
        <v>52</v>
      </c>
      <c r="K6135" s="2">
        <v>92.9</v>
      </c>
      <c r="L6135" s="2">
        <v>92.9</v>
      </c>
      <c r="M6135" s="2">
        <v>2</v>
      </c>
      <c r="N6135" s="2">
        <v>3.6</v>
      </c>
      <c r="O6135" s="2">
        <v>2</v>
      </c>
      <c r="P6135" s="2">
        <v>3.6</v>
      </c>
      <c r="S6135" s="2">
        <v>20</v>
      </c>
      <c r="T6135" s="2">
        <v>35.700000000000003</v>
      </c>
      <c r="U6135" s="2">
        <v>32</v>
      </c>
      <c r="V6135" s="2">
        <v>57.1</v>
      </c>
      <c r="Y6135" s="2">
        <v>4</v>
      </c>
      <c r="Z6135" s="2">
        <v>7.1</v>
      </c>
      <c r="AA6135" s="2">
        <v>1</v>
      </c>
      <c r="AC6135" s="2">
        <v>3</v>
      </c>
      <c r="AE6135" s="2">
        <v>57</v>
      </c>
      <c r="AF6135" s="2">
        <v>42</v>
      </c>
      <c r="AG6135" s="2">
        <v>73.7</v>
      </c>
      <c r="AH6135" s="2">
        <v>42</v>
      </c>
      <c r="AI6135" s="2">
        <v>73.7</v>
      </c>
      <c r="AJ6135" s="2">
        <v>73.7</v>
      </c>
      <c r="AK6135" s="2">
        <v>5</v>
      </c>
      <c r="AL6135" s="2">
        <v>8.8000000000000007</v>
      </c>
      <c r="AM6135" s="2">
        <v>10</v>
      </c>
      <c r="AN6135" s="2">
        <v>17.5</v>
      </c>
      <c r="AO6135" s="2">
        <v>1</v>
      </c>
      <c r="AP6135" s="2">
        <v>1.8</v>
      </c>
      <c r="AQ6135" s="2">
        <v>25</v>
      </c>
      <c r="AR6135" s="2">
        <v>43.9</v>
      </c>
      <c r="AS6135" s="2">
        <v>16</v>
      </c>
      <c r="AT6135" s="2">
        <v>28.1</v>
      </c>
      <c r="AW6135" s="2">
        <v>15</v>
      </c>
      <c r="AX6135" s="2">
        <v>26.3</v>
      </c>
      <c r="BA6135" s="2">
        <v>3</v>
      </c>
    </row>
    <row r="6136" spans="1:53" ht="12.75" customHeight="1" x14ac:dyDescent="0.2">
      <c r="A6136">
        <v>3</v>
      </c>
      <c r="B6136" s="2">
        <v>3254</v>
      </c>
      <c r="C6136" s="17">
        <v>2.67</v>
      </c>
      <c r="D6136" s="2">
        <v>2.56</v>
      </c>
      <c r="G6136" s="17">
        <v>45</v>
      </c>
      <c r="H6136" s="2">
        <v>29</v>
      </c>
      <c r="I6136" s="2">
        <v>64.400000000000006</v>
      </c>
      <c r="J6136" s="2">
        <v>29</v>
      </c>
      <c r="K6136" s="2">
        <v>64.400000000000006</v>
      </c>
      <c r="L6136" s="2">
        <v>64.400000000000006</v>
      </c>
      <c r="M6136" s="2">
        <v>10</v>
      </c>
      <c r="N6136" s="2">
        <v>22.2</v>
      </c>
      <c r="O6136" s="2">
        <v>6</v>
      </c>
      <c r="P6136" s="2">
        <v>13.3</v>
      </c>
      <c r="S6136" s="2">
        <v>18</v>
      </c>
      <c r="T6136" s="2">
        <v>40</v>
      </c>
      <c r="U6136" s="2">
        <v>11</v>
      </c>
      <c r="V6136" s="2">
        <v>24.4</v>
      </c>
      <c r="Y6136" s="2">
        <v>16</v>
      </c>
      <c r="Z6136" s="2">
        <v>35.6</v>
      </c>
      <c r="AA6136" s="2">
        <v>1</v>
      </c>
      <c r="AB6136" s="2">
        <v>1</v>
      </c>
      <c r="AC6136" s="2">
        <v>2</v>
      </c>
      <c r="AE6136" s="2">
        <v>45</v>
      </c>
      <c r="AF6136" s="2">
        <v>27</v>
      </c>
      <c r="AG6136" s="2">
        <v>60</v>
      </c>
      <c r="AH6136" s="2">
        <v>27</v>
      </c>
      <c r="AI6136" s="2">
        <v>60</v>
      </c>
      <c r="AJ6136" s="2">
        <v>60</v>
      </c>
      <c r="AK6136" s="2">
        <v>11</v>
      </c>
      <c r="AL6136" s="2">
        <v>24.4</v>
      </c>
      <c r="AM6136" s="2">
        <v>7</v>
      </c>
      <c r="AN6136" s="2">
        <v>15.6</v>
      </c>
      <c r="AQ6136" s="2">
        <v>18</v>
      </c>
      <c r="AR6136" s="2">
        <v>40</v>
      </c>
      <c r="AS6136" s="2">
        <v>9</v>
      </c>
      <c r="AT6136" s="2">
        <v>20</v>
      </c>
      <c r="AW6136" s="2">
        <v>18</v>
      </c>
      <c r="AX6136" s="2">
        <v>40</v>
      </c>
      <c r="AY6136" s="2">
        <v>1</v>
      </c>
      <c r="AZ6136" s="2">
        <v>1</v>
      </c>
      <c r="BA6136" s="2">
        <v>2</v>
      </c>
    </row>
    <row r="6137" spans="1:53" ht="12.75" customHeight="1" x14ac:dyDescent="0.2">
      <c r="A6137">
        <v>3</v>
      </c>
      <c r="B6137" s="2">
        <v>3255</v>
      </c>
      <c r="C6137" s="17">
        <v>2.68</v>
      </c>
      <c r="D6137" s="2">
        <v>2.68</v>
      </c>
      <c r="G6137" s="17">
        <v>59</v>
      </c>
      <c r="H6137" s="2">
        <v>35</v>
      </c>
      <c r="I6137" s="2">
        <v>59.3</v>
      </c>
      <c r="J6137" s="2">
        <v>35</v>
      </c>
      <c r="K6137" s="2">
        <v>59.3</v>
      </c>
      <c r="L6137" s="2">
        <v>59.3</v>
      </c>
      <c r="M6137" s="2">
        <v>16</v>
      </c>
      <c r="N6137" s="2">
        <v>27.1</v>
      </c>
      <c r="O6137" s="2">
        <v>8</v>
      </c>
      <c r="P6137" s="2">
        <v>13.6</v>
      </c>
      <c r="S6137" s="2">
        <v>14</v>
      </c>
      <c r="T6137" s="2">
        <v>23.7</v>
      </c>
      <c r="U6137" s="2">
        <v>21</v>
      </c>
      <c r="V6137" s="2">
        <v>35.6</v>
      </c>
      <c r="Y6137" s="2">
        <v>24</v>
      </c>
      <c r="Z6137" s="2">
        <v>40.700000000000003</v>
      </c>
      <c r="AB6137" s="2">
        <v>1</v>
      </c>
      <c r="AE6137" s="2">
        <v>59</v>
      </c>
      <c r="AF6137" s="2">
        <v>35</v>
      </c>
      <c r="AG6137" s="2">
        <v>59.3</v>
      </c>
      <c r="AH6137" s="2">
        <v>35</v>
      </c>
      <c r="AI6137" s="2">
        <v>59.3</v>
      </c>
      <c r="AJ6137" s="2">
        <v>59.3</v>
      </c>
      <c r="AK6137" s="2">
        <v>9</v>
      </c>
      <c r="AL6137" s="2">
        <v>15.3</v>
      </c>
      <c r="AM6137" s="2">
        <v>15</v>
      </c>
      <c r="AN6137" s="2">
        <v>25.4</v>
      </c>
      <c r="AQ6137" s="2">
        <v>21</v>
      </c>
      <c r="AR6137" s="2">
        <v>35.6</v>
      </c>
      <c r="AS6137" s="2">
        <v>14</v>
      </c>
      <c r="AT6137" s="2">
        <v>23.7</v>
      </c>
      <c r="AW6137" s="2">
        <v>24</v>
      </c>
      <c r="AX6137" s="2">
        <v>40.700000000000003</v>
      </c>
      <c r="AZ6137" s="2">
        <v>1</v>
      </c>
    </row>
    <row r="6138" spans="1:53" ht="12.75" customHeight="1" x14ac:dyDescent="0.2">
      <c r="A6138">
        <v>3</v>
      </c>
      <c r="B6138" s="2">
        <v>3259</v>
      </c>
      <c r="C6138" s="17">
        <v>2.99</v>
      </c>
      <c r="D6138" s="2">
        <v>2.89</v>
      </c>
      <c r="G6138" s="17">
        <v>74</v>
      </c>
      <c r="H6138" s="2">
        <v>54</v>
      </c>
      <c r="I6138" s="2">
        <v>73</v>
      </c>
      <c r="J6138" s="2">
        <v>54</v>
      </c>
      <c r="K6138" s="2">
        <v>73</v>
      </c>
      <c r="L6138" s="2">
        <v>73</v>
      </c>
      <c r="M6138" s="2">
        <v>7</v>
      </c>
      <c r="N6138" s="2">
        <v>9.5</v>
      </c>
      <c r="O6138" s="2">
        <v>13</v>
      </c>
      <c r="P6138" s="2">
        <v>17.600000000000001</v>
      </c>
      <c r="S6138" s="2">
        <v>28</v>
      </c>
      <c r="T6138" s="2">
        <v>37.799999999999997</v>
      </c>
      <c r="U6138" s="2">
        <v>26</v>
      </c>
      <c r="V6138" s="2">
        <v>35.1</v>
      </c>
      <c r="Y6138" s="2">
        <v>20</v>
      </c>
      <c r="Z6138" s="2">
        <v>27</v>
      </c>
      <c r="AB6138" s="2">
        <v>1</v>
      </c>
      <c r="AE6138" s="2">
        <v>75</v>
      </c>
      <c r="AF6138" s="2">
        <v>55</v>
      </c>
      <c r="AG6138" s="2">
        <v>73.3</v>
      </c>
      <c r="AH6138" s="2">
        <v>55</v>
      </c>
      <c r="AI6138" s="2">
        <v>73.3</v>
      </c>
      <c r="AJ6138" s="2">
        <v>73.3</v>
      </c>
      <c r="AK6138" s="2">
        <v>12</v>
      </c>
      <c r="AL6138" s="2">
        <v>16</v>
      </c>
      <c r="AM6138" s="2">
        <v>8</v>
      </c>
      <c r="AN6138" s="2">
        <v>10.7</v>
      </c>
      <c r="AQ6138" s="2">
        <v>31</v>
      </c>
      <c r="AR6138" s="2">
        <v>41.3</v>
      </c>
      <c r="AS6138" s="2">
        <v>24</v>
      </c>
      <c r="AT6138" s="2">
        <v>32</v>
      </c>
      <c r="AW6138" s="2">
        <v>20</v>
      </c>
      <c r="AX6138" s="2">
        <v>26.7</v>
      </c>
    </row>
    <row r="6139" spans="1:53" ht="12.75" customHeight="1" x14ac:dyDescent="0.2">
      <c r="A6139">
        <v>3</v>
      </c>
      <c r="B6139" s="2">
        <v>3262</v>
      </c>
      <c r="C6139" s="17">
        <v>2.65</v>
      </c>
      <c r="D6139" s="2">
        <v>2.4900000000000002</v>
      </c>
      <c r="G6139" s="17">
        <v>71</v>
      </c>
      <c r="H6139" s="2">
        <v>46</v>
      </c>
      <c r="I6139" s="2">
        <v>64.8</v>
      </c>
      <c r="J6139" s="2">
        <v>46</v>
      </c>
      <c r="K6139" s="2">
        <v>64.8</v>
      </c>
      <c r="L6139" s="2">
        <v>64.8</v>
      </c>
      <c r="M6139" s="2">
        <v>16</v>
      </c>
      <c r="N6139" s="2">
        <v>22.5</v>
      </c>
      <c r="O6139" s="2">
        <v>9</v>
      </c>
      <c r="P6139" s="2">
        <v>12.7</v>
      </c>
      <c r="S6139" s="2">
        <v>30</v>
      </c>
      <c r="T6139" s="2">
        <v>42.3</v>
      </c>
      <c r="U6139" s="2">
        <v>16</v>
      </c>
      <c r="V6139" s="2">
        <v>22.5</v>
      </c>
      <c r="Y6139" s="2">
        <v>25</v>
      </c>
      <c r="Z6139" s="2">
        <v>35.200000000000003</v>
      </c>
      <c r="AB6139" s="2">
        <v>1</v>
      </c>
      <c r="AC6139" s="2">
        <v>2</v>
      </c>
      <c r="AE6139" s="2">
        <v>71</v>
      </c>
      <c r="AF6139" s="2">
        <v>42</v>
      </c>
      <c r="AG6139" s="2">
        <v>59.2</v>
      </c>
      <c r="AH6139" s="2">
        <v>42</v>
      </c>
      <c r="AI6139" s="2">
        <v>59.2</v>
      </c>
      <c r="AJ6139" s="2">
        <v>59.2</v>
      </c>
      <c r="AK6139" s="2">
        <v>19</v>
      </c>
      <c r="AL6139" s="2">
        <v>26.8</v>
      </c>
      <c r="AM6139" s="2">
        <v>10</v>
      </c>
      <c r="AN6139" s="2">
        <v>14.1</v>
      </c>
      <c r="AQ6139" s="2">
        <v>30</v>
      </c>
      <c r="AR6139" s="2">
        <v>42.3</v>
      </c>
      <c r="AS6139" s="2">
        <v>12</v>
      </c>
      <c r="AT6139" s="2">
        <v>16.899999999999999</v>
      </c>
      <c r="AW6139" s="2">
        <v>29</v>
      </c>
      <c r="AX6139" s="2">
        <v>40.799999999999997</v>
      </c>
      <c r="AZ6139" s="2">
        <v>1</v>
      </c>
      <c r="BA6139" s="2">
        <v>2</v>
      </c>
    </row>
    <row r="6140" spans="1:53" ht="12.75" customHeight="1" x14ac:dyDescent="0.2">
      <c r="A6140">
        <v>3</v>
      </c>
      <c r="B6140" s="2">
        <v>3264</v>
      </c>
      <c r="C6140" s="17">
        <v>2.4700000000000002</v>
      </c>
      <c r="D6140" s="2">
        <v>1.99</v>
      </c>
      <c r="G6140" s="17">
        <v>78</v>
      </c>
      <c r="H6140" s="2">
        <v>41</v>
      </c>
      <c r="I6140" s="2">
        <v>52.6</v>
      </c>
      <c r="J6140" s="2">
        <v>41</v>
      </c>
      <c r="K6140" s="2">
        <v>52.6</v>
      </c>
      <c r="L6140" s="2">
        <v>52.6</v>
      </c>
      <c r="M6140" s="2">
        <v>16</v>
      </c>
      <c r="N6140" s="2">
        <v>20.5</v>
      </c>
      <c r="O6140" s="2">
        <v>21</v>
      </c>
      <c r="P6140" s="2">
        <v>26.9</v>
      </c>
      <c r="S6140" s="2">
        <v>29</v>
      </c>
      <c r="T6140" s="2">
        <v>37.200000000000003</v>
      </c>
      <c r="U6140" s="2">
        <v>12</v>
      </c>
      <c r="V6140" s="2">
        <v>15.4</v>
      </c>
      <c r="Y6140" s="2">
        <v>37</v>
      </c>
      <c r="Z6140" s="2">
        <v>47.4</v>
      </c>
      <c r="AA6140" s="2">
        <v>1</v>
      </c>
      <c r="AB6140" s="2">
        <v>2</v>
      </c>
      <c r="AC6140" s="2">
        <v>6</v>
      </c>
      <c r="AE6140" s="2">
        <v>78</v>
      </c>
      <c r="AF6140" s="2">
        <v>23</v>
      </c>
      <c r="AG6140" s="2">
        <v>29.5</v>
      </c>
      <c r="AH6140" s="2">
        <v>23</v>
      </c>
      <c r="AI6140" s="2">
        <v>29.5</v>
      </c>
      <c r="AJ6140" s="2">
        <v>29.5</v>
      </c>
      <c r="AK6140" s="2">
        <v>24</v>
      </c>
      <c r="AL6140" s="2">
        <v>30.8</v>
      </c>
      <c r="AM6140" s="2">
        <v>31</v>
      </c>
      <c r="AN6140" s="2">
        <v>39.700000000000003</v>
      </c>
      <c r="AO6140" s="2">
        <v>1</v>
      </c>
      <c r="AP6140" s="2">
        <v>1.3</v>
      </c>
      <c r="AQ6140" s="2">
        <v>19</v>
      </c>
      <c r="AR6140" s="2">
        <v>24.4</v>
      </c>
      <c r="AS6140" s="2">
        <v>3</v>
      </c>
      <c r="AT6140" s="2">
        <v>3.8</v>
      </c>
      <c r="AW6140" s="2">
        <v>55</v>
      </c>
      <c r="AX6140" s="2">
        <v>70.5</v>
      </c>
      <c r="AY6140" s="2">
        <v>1</v>
      </c>
      <c r="AZ6140" s="2">
        <v>2</v>
      </c>
      <c r="BA6140" s="2">
        <v>6</v>
      </c>
    </row>
    <row r="6141" spans="1:53" ht="12.75" customHeight="1" x14ac:dyDescent="0.2">
      <c r="A6141">
        <v>3</v>
      </c>
      <c r="B6141" s="2">
        <v>3265</v>
      </c>
      <c r="C6141" s="17">
        <v>3.01</v>
      </c>
      <c r="D6141" s="2">
        <v>2.59</v>
      </c>
      <c r="G6141" s="17">
        <v>138</v>
      </c>
      <c r="H6141" s="2">
        <v>101</v>
      </c>
      <c r="I6141" s="2">
        <v>72.7</v>
      </c>
      <c r="J6141" s="2">
        <v>101</v>
      </c>
      <c r="K6141" s="2">
        <v>72.7</v>
      </c>
      <c r="L6141" s="2">
        <v>73.2</v>
      </c>
      <c r="M6141" s="2">
        <v>20</v>
      </c>
      <c r="N6141" s="2">
        <v>14.4</v>
      </c>
      <c r="O6141" s="2">
        <v>17</v>
      </c>
      <c r="P6141" s="2">
        <v>12.2</v>
      </c>
      <c r="S6141" s="2">
        <v>40</v>
      </c>
      <c r="T6141" s="2">
        <v>28.8</v>
      </c>
      <c r="U6141" s="2">
        <v>61</v>
      </c>
      <c r="V6141" s="2">
        <v>43.9</v>
      </c>
      <c r="W6141" s="2">
        <v>1</v>
      </c>
      <c r="X6141" s="2">
        <v>0.7</v>
      </c>
      <c r="Y6141" s="2">
        <v>38</v>
      </c>
      <c r="Z6141" s="2">
        <v>27.3</v>
      </c>
      <c r="AC6141" s="2">
        <v>3</v>
      </c>
      <c r="AE6141" s="2">
        <v>138</v>
      </c>
      <c r="AF6141" s="2">
        <v>81</v>
      </c>
      <c r="AG6141" s="2">
        <v>58.3</v>
      </c>
      <c r="AH6141" s="2">
        <v>81</v>
      </c>
      <c r="AI6141" s="2">
        <v>58.3</v>
      </c>
      <c r="AJ6141" s="2">
        <v>58.7</v>
      </c>
      <c r="AK6141" s="2">
        <v>22</v>
      </c>
      <c r="AL6141" s="2">
        <v>15.8</v>
      </c>
      <c r="AM6141" s="2">
        <v>35</v>
      </c>
      <c r="AN6141" s="2">
        <v>25.2</v>
      </c>
      <c r="AQ6141" s="2">
        <v>56</v>
      </c>
      <c r="AR6141" s="2">
        <v>40.299999999999997</v>
      </c>
      <c r="AS6141" s="2">
        <v>25</v>
      </c>
      <c r="AT6141" s="2">
        <v>18</v>
      </c>
      <c r="AU6141" s="2">
        <v>1</v>
      </c>
      <c r="AV6141" s="2">
        <v>0.7</v>
      </c>
      <c r="AW6141" s="2">
        <v>58</v>
      </c>
      <c r="AX6141" s="2">
        <v>41.7</v>
      </c>
      <c r="BA6141" s="2">
        <v>3</v>
      </c>
    </row>
    <row r="6142" spans="1:53" ht="12.75" customHeight="1" x14ac:dyDescent="0.2">
      <c r="A6142">
        <v>3</v>
      </c>
      <c r="B6142" s="2">
        <v>3266</v>
      </c>
      <c r="C6142" s="17">
        <v>2.82</v>
      </c>
      <c r="D6142" s="2">
        <v>2.4500000000000002</v>
      </c>
      <c r="G6142" s="17">
        <v>49</v>
      </c>
      <c r="H6142" s="2">
        <v>31</v>
      </c>
      <c r="I6142" s="2">
        <v>63.3</v>
      </c>
      <c r="J6142" s="2">
        <v>31</v>
      </c>
      <c r="K6142" s="2">
        <v>63.3</v>
      </c>
      <c r="L6142" s="2">
        <v>63.3</v>
      </c>
      <c r="M6142" s="2">
        <v>8</v>
      </c>
      <c r="N6142" s="2">
        <v>16.3</v>
      </c>
      <c r="O6142" s="2">
        <v>10</v>
      </c>
      <c r="P6142" s="2">
        <v>20.399999999999999</v>
      </c>
      <c r="S6142" s="2">
        <v>14</v>
      </c>
      <c r="T6142" s="2">
        <v>28.6</v>
      </c>
      <c r="U6142" s="2">
        <v>17</v>
      </c>
      <c r="V6142" s="2">
        <v>34.700000000000003</v>
      </c>
      <c r="Y6142" s="2">
        <v>18</v>
      </c>
      <c r="Z6142" s="2">
        <v>36.700000000000003</v>
      </c>
      <c r="AB6142" s="2">
        <v>1</v>
      </c>
      <c r="AE6142" s="2">
        <v>49</v>
      </c>
      <c r="AF6142" s="2">
        <v>23</v>
      </c>
      <c r="AG6142" s="2">
        <v>46.9</v>
      </c>
      <c r="AH6142" s="2">
        <v>23</v>
      </c>
      <c r="AI6142" s="2">
        <v>46.9</v>
      </c>
      <c r="AJ6142" s="2">
        <v>46.9</v>
      </c>
      <c r="AK6142" s="2">
        <v>7</v>
      </c>
      <c r="AL6142" s="2">
        <v>14.3</v>
      </c>
      <c r="AM6142" s="2">
        <v>19</v>
      </c>
      <c r="AN6142" s="2">
        <v>38.799999999999997</v>
      </c>
      <c r="AQ6142" s="2">
        <v>17</v>
      </c>
      <c r="AR6142" s="2">
        <v>34.700000000000003</v>
      </c>
      <c r="AS6142" s="2">
        <v>6</v>
      </c>
      <c r="AT6142" s="2">
        <v>12.2</v>
      </c>
      <c r="AW6142" s="2">
        <v>26</v>
      </c>
      <c r="AX6142" s="2">
        <v>53.1</v>
      </c>
      <c r="AZ6142" s="2">
        <v>1</v>
      </c>
    </row>
    <row r="6143" spans="1:53" ht="12.75" customHeight="1" x14ac:dyDescent="0.2">
      <c r="A6143">
        <v>3</v>
      </c>
      <c r="B6143" s="2">
        <v>3269</v>
      </c>
    </row>
    <row r="6144" spans="1:53" ht="12.75" customHeight="1" x14ac:dyDescent="0.2">
      <c r="A6144">
        <v>3</v>
      </c>
      <c r="B6144" s="2">
        <v>3270</v>
      </c>
      <c r="C6144" s="17">
        <v>3.23</v>
      </c>
      <c r="D6144" s="2">
        <v>2.92</v>
      </c>
      <c r="G6144" s="17">
        <v>74</v>
      </c>
      <c r="H6144" s="2">
        <v>60</v>
      </c>
      <c r="I6144" s="2">
        <v>80</v>
      </c>
      <c r="J6144" s="2">
        <v>60</v>
      </c>
      <c r="K6144" s="2">
        <v>80</v>
      </c>
      <c r="L6144" s="2">
        <v>81.099999999999994</v>
      </c>
      <c r="M6144" s="2">
        <v>8</v>
      </c>
      <c r="N6144" s="2">
        <v>10.7</v>
      </c>
      <c r="O6144" s="2">
        <v>6</v>
      </c>
      <c r="P6144" s="2">
        <v>8</v>
      </c>
      <c r="S6144" s="2">
        <v>18</v>
      </c>
      <c r="T6144" s="2">
        <v>24</v>
      </c>
      <c r="U6144" s="2">
        <v>42</v>
      </c>
      <c r="V6144" s="2">
        <v>56</v>
      </c>
      <c r="W6144" s="2">
        <v>1</v>
      </c>
      <c r="X6144" s="2">
        <v>1.3</v>
      </c>
      <c r="Y6144" s="2">
        <v>15</v>
      </c>
      <c r="Z6144" s="2">
        <v>20</v>
      </c>
      <c r="AE6144" s="2">
        <v>74</v>
      </c>
      <c r="AF6144" s="2">
        <v>57</v>
      </c>
      <c r="AG6144" s="2">
        <v>76</v>
      </c>
      <c r="AH6144" s="2">
        <v>57</v>
      </c>
      <c r="AI6144" s="2">
        <v>76</v>
      </c>
      <c r="AJ6144" s="2">
        <v>77</v>
      </c>
      <c r="AK6144" s="2">
        <v>9</v>
      </c>
      <c r="AL6144" s="2">
        <v>12</v>
      </c>
      <c r="AM6144" s="2">
        <v>8</v>
      </c>
      <c r="AN6144" s="2">
        <v>10.7</v>
      </c>
      <c r="AQ6144" s="2">
        <v>34</v>
      </c>
      <c r="AR6144" s="2">
        <v>45.3</v>
      </c>
      <c r="AS6144" s="2">
        <v>23</v>
      </c>
      <c r="AT6144" s="2">
        <v>30.7</v>
      </c>
      <c r="AU6144" s="2">
        <v>1</v>
      </c>
      <c r="AV6144" s="2">
        <v>1.3</v>
      </c>
      <c r="AW6144" s="2">
        <v>18</v>
      </c>
      <c r="AX6144" s="2">
        <v>24</v>
      </c>
    </row>
    <row r="6145" spans="1:53" ht="12.75" customHeight="1" x14ac:dyDescent="0.2">
      <c r="A6145">
        <v>3</v>
      </c>
      <c r="B6145" s="2">
        <v>3278</v>
      </c>
      <c r="C6145" s="17">
        <v>2.34</v>
      </c>
      <c r="D6145" s="2">
        <v>2.38</v>
      </c>
      <c r="G6145" s="17">
        <v>74</v>
      </c>
      <c r="H6145" s="2">
        <v>35</v>
      </c>
      <c r="I6145" s="2">
        <v>47.3</v>
      </c>
      <c r="J6145" s="2">
        <v>35</v>
      </c>
      <c r="K6145" s="2">
        <v>47.3</v>
      </c>
      <c r="L6145" s="2">
        <v>47.3</v>
      </c>
      <c r="M6145" s="2">
        <v>23</v>
      </c>
      <c r="N6145" s="2">
        <v>31.1</v>
      </c>
      <c r="O6145" s="2">
        <v>16</v>
      </c>
      <c r="P6145" s="2">
        <v>21.6</v>
      </c>
      <c r="S6145" s="2">
        <v>22</v>
      </c>
      <c r="T6145" s="2">
        <v>29.7</v>
      </c>
      <c r="U6145" s="2">
        <v>13</v>
      </c>
      <c r="V6145" s="2">
        <v>17.600000000000001</v>
      </c>
      <c r="Y6145" s="2">
        <v>39</v>
      </c>
      <c r="Z6145" s="2">
        <v>52.7</v>
      </c>
      <c r="AB6145" s="2">
        <v>1</v>
      </c>
      <c r="AE6145" s="2">
        <v>74</v>
      </c>
      <c r="AF6145" s="2">
        <v>37</v>
      </c>
      <c r="AG6145" s="2">
        <v>50</v>
      </c>
      <c r="AH6145" s="2">
        <v>37</v>
      </c>
      <c r="AI6145" s="2">
        <v>50</v>
      </c>
      <c r="AJ6145" s="2">
        <v>50</v>
      </c>
      <c r="AK6145" s="2">
        <v>17</v>
      </c>
      <c r="AL6145" s="2">
        <v>23</v>
      </c>
      <c r="AM6145" s="2">
        <v>20</v>
      </c>
      <c r="AN6145" s="2">
        <v>27</v>
      </c>
      <c r="AQ6145" s="2">
        <v>29</v>
      </c>
      <c r="AR6145" s="2">
        <v>39.200000000000003</v>
      </c>
      <c r="AS6145" s="2">
        <v>8</v>
      </c>
      <c r="AT6145" s="2">
        <v>10.8</v>
      </c>
      <c r="AW6145" s="2">
        <v>37</v>
      </c>
      <c r="AX6145" s="2">
        <v>50</v>
      </c>
      <c r="AZ6145" s="2">
        <v>1</v>
      </c>
    </row>
    <row r="6146" spans="1:53" ht="12.75" customHeight="1" x14ac:dyDescent="0.2">
      <c r="A6146">
        <v>3</v>
      </c>
      <c r="B6146" s="2">
        <v>3286</v>
      </c>
      <c r="C6146" s="17">
        <v>3.43</v>
      </c>
      <c r="D6146" s="2">
        <v>2.96</v>
      </c>
      <c r="G6146" s="17">
        <v>169</v>
      </c>
      <c r="H6146" s="2">
        <v>154</v>
      </c>
      <c r="I6146" s="2">
        <v>91.1</v>
      </c>
      <c r="J6146" s="2">
        <v>154</v>
      </c>
      <c r="K6146" s="2">
        <v>91.1</v>
      </c>
      <c r="L6146" s="2">
        <v>91.1</v>
      </c>
      <c r="M6146" s="2">
        <v>6</v>
      </c>
      <c r="N6146" s="2">
        <v>3.6</v>
      </c>
      <c r="O6146" s="2">
        <v>9</v>
      </c>
      <c r="P6146" s="2">
        <v>5.3</v>
      </c>
      <c r="Q6146" s="2">
        <v>3</v>
      </c>
      <c r="R6146" s="2">
        <v>1.8</v>
      </c>
      <c r="S6146" s="2">
        <v>49</v>
      </c>
      <c r="T6146" s="2">
        <v>29</v>
      </c>
      <c r="U6146" s="2">
        <v>102</v>
      </c>
      <c r="V6146" s="2">
        <v>60.4</v>
      </c>
      <c r="Y6146" s="2">
        <v>15</v>
      </c>
      <c r="Z6146" s="2">
        <v>8.9</v>
      </c>
      <c r="AC6146" s="2">
        <v>1</v>
      </c>
      <c r="AE6146" s="2">
        <v>169</v>
      </c>
      <c r="AF6146" s="2">
        <v>124</v>
      </c>
      <c r="AG6146" s="2">
        <v>73.400000000000006</v>
      </c>
      <c r="AH6146" s="2">
        <v>124</v>
      </c>
      <c r="AI6146" s="2">
        <v>73.400000000000006</v>
      </c>
      <c r="AJ6146" s="2">
        <v>73.400000000000006</v>
      </c>
      <c r="AK6146" s="2">
        <v>11</v>
      </c>
      <c r="AL6146" s="2">
        <v>6.5</v>
      </c>
      <c r="AM6146" s="2">
        <v>34</v>
      </c>
      <c r="AN6146" s="2">
        <v>20.100000000000001</v>
      </c>
      <c r="AQ6146" s="2">
        <v>74</v>
      </c>
      <c r="AR6146" s="2">
        <v>43.8</v>
      </c>
      <c r="AS6146" s="2">
        <v>50</v>
      </c>
      <c r="AT6146" s="2">
        <v>29.6</v>
      </c>
      <c r="AW6146" s="2">
        <v>45</v>
      </c>
      <c r="AX6146" s="2">
        <v>26.6</v>
      </c>
      <c r="BA6146" s="2">
        <v>1</v>
      </c>
    </row>
    <row r="6147" spans="1:53" ht="12.75" customHeight="1" x14ac:dyDescent="0.2">
      <c r="A6147">
        <v>3</v>
      </c>
      <c r="B6147" s="2">
        <v>3287</v>
      </c>
      <c r="C6147" s="17">
        <v>3.49</v>
      </c>
      <c r="D6147" s="2">
        <v>3.11</v>
      </c>
      <c r="G6147" s="17">
        <v>61</v>
      </c>
      <c r="H6147" s="2">
        <v>55</v>
      </c>
      <c r="I6147" s="2">
        <v>90.2</v>
      </c>
      <c r="J6147" s="2">
        <v>55</v>
      </c>
      <c r="K6147" s="2">
        <v>90.2</v>
      </c>
      <c r="L6147" s="2">
        <v>90.2</v>
      </c>
      <c r="M6147" s="2">
        <v>5</v>
      </c>
      <c r="N6147" s="2">
        <v>8.1999999999999993</v>
      </c>
      <c r="O6147" s="2">
        <v>1</v>
      </c>
      <c r="P6147" s="2">
        <v>1.6</v>
      </c>
      <c r="S6147" s="2">
        <v>14</v>
      </c>
      <c r="T6147" s="2">
        <v>23</v>
      </c>
      <c r="U6147" s="2">
        <v>41</v>
      </c>
      <c r="V6147" s="2">
        <v>67.2</v>
      </c>
      <c r="Y6147" s="2">
        <v>6</v>
      </c>
      <c r="Z6147" s="2">
        <v>9.8000000000000007</v>
      </c>
      <c r="AE6147" s="2">
        <v>61</v>
      </c>
      <c r="AF6147" s="2">
        <v>50</v>
      </c>
      <c r="AG6147" s="2">
        <v>82</v>
      </c>
      <c r="AH6147" s="2">
        <v>50</v>
      </c>
      <c r="AI6147" s="2">
        <v>82</v>
      </c>
      <c r="AJ6147" s="2">
        <v>82</v>
      </c>
      <c r="AK6147" s="2">
        <v>5</v>
      </c>
      <c r="AL6147" s="2">
        <v>8.1999999999999993</v>
      </c>
      <c r="AM6147" s="2">
        <v>6</v>
      </c>
      <c r="AN6147" s="2">
        <v>9.8000000000000007</v>
      </c>
      <c r="AQ6147" s="2">
        <v>27</v>
      </c>
      <c r="AR6147" s="2">
        <v>44.3</v>
      </c>
      <c r="AS6147" s="2">
        <v>23</v>
      </c>
      <c r="AT6147" s="2">
        <v>37.700000000000003</v>
      </c>
      <c r="AW6147" s="2">
        <v>11</v>
      </c>
      <c r="AX6147" s="2">
        <v>18</v>
      </c>
    </row>
    <row r="6148" spans="1:53" ht="12.75" customHeight="1" x14ac:dyDescent="0.2">
      <c r="A6148">
        <v>3</v>
      </c>
      <c r="B6148" s="2">
        <v>3288</v>
      </c>
      <c r="C6148" s="17">
        <v>2.92</v>
      </c>
      <c r="D6148" s="2">
        <v>2.5099999999999998</v>
      </c>
      <c r="G6148" s="17">
        <v>63</v>
      </c>
      <c r="H6148" s="2">
        <v>47</v>
      </c>
      <c r="I6148" s="2">
        <v>74.599999999999994</v>
      </c>
      <c r="J6148" s="2">
        <v>47</v>
      </c>
      <c r="K6148" s="2">
        <v>74.599999999999994</v>
      </c>
      <c r="L6148" s="2">
        <v>74.599999999999994</v>
      </c>
      <c r="M6148" s="2">
        <v>4</v>
      </c>
      <c r="N6148" s="2">
        <v>6.3</v>
      </c>
      <c r="O6148" s="2">
        <v>12</v>
      </c>
      <c r="P6148" s="2">
        <v>19</v>
      </c>
      <c r="Q6148" s="2">
        <v>2</v>
      </c>
      <c r="R6148" s="2">
        <v>3.2</v>
      </c>
      <c r="S6148" s="2">
        <v>24</v>
      </c>
      <c r="T6148" s="2">
        <v>38.1</v>
      </c>
      <c r="U6148" s="2">
        <v>21</v>
      </c>
      <c r="V6148" s="2">
        <v>33.299999999999997</v>
      </c>
      <c r="Y6148" s="2">
        <v>16</v>
      </c>
      <c r="Z6148" s="2">
        <v>25.4</v>
      </c>
      <c r="AB6148" s="2">
        <v>1</v>
      </c>
      <c r="AE6148" s="2">
        <v>63</v>
      </c>
      <c r="AF6148" s="2">
        <v>37</v>
      </c>
      <c r="AG6148" s="2">
        <v>58.7</v>
      </c>
      <c r="AH6148" s="2">
        <v>37</v>
      </c>
      <c r="AI6148" s="2">
        <v>58.7</v>
      </c>
      <c r="AJ6148" s="2">
        <v>58.7</v>
      </c>
      <c r="AK6148" s="2">
        <v>13</v>
      </c>
      <c r="AL6148" s="2">
        <v>20.6</v>
      </c>
      <c r="AM6148" s="2">
        <v>13</v>
      </c>
      <c r="AN6148" s="2">
        <v>20.6</v>
      </c>
      <c r="AQ6148" s="2">
        <v>29</v>
      </c>
      <c r="AR6148" s="2">
        <v>46</v>
      </c>
      <c r="AS6148" s="2">
        <v>8</v>
      </c>
      <c r="AT6148" s="2">
        <v>12.7</v>
      </c>
      <c r="AW6148" s="2">
        <v>26</v>
      </c>
      <c r="AX6148" s="2">
        <v>41.3</v>
      </c>
      <c r="AZ6148" s="2">
        <v>1</v>
      </c>
    </row>
    <row r="6149" spans="1:53" ht="12.75" customHeight="1" x14ac:dyDescent="0.2">
      <c r="A6149">
        <v>3</v>
      </c>
      <c r="B6149" s="2">
        <v>3290</v>
      </c>
      <c r="C6149" s="17">
        <v>3.76</v>
      </c>
      <c r="D6149" s="2">
        <v>3.53</v>
      </c>
      <c r="G6149" s="17">
        <v>17</v>
      </c>
      <c r="H6149" s="2">
        <v>17</v>
      </c>
      <c r="I6149" s="2">
        <v>100</v>
      </c>
      <c r="J6149" s="2">
        <v>17</v>
      </c>
      <c r="K6149" s="2">
        <v>100</v>
      </c>
      <c r="L6149" s="2">
        <v>100</v>
      </c>
      <c r="S6149" s="2">
        <v>4</v>
      </c>
      <c r="T6149" s="2">
        <v>23.5</v>
      </c>
      <c r="U6149" s="2">
        <v>13</v>
      </c>
      <c r="V6149" s="2">
        <v>76.5</v>
      </c>
      <c r="AB6149" s="2">
        <v>1</v>
      </c>
      <c r="AE6149" s="2">
        <v>17</v>
      </c>
      <c r="AF6149" s="2">
        <v>16</v>
      </c>
      <c r="AG6149" s="2">
        <v>94.1</v>
      </c>
      <c r="AH6149" s="2">
        <v>16</v>
      </c>
      <c r="AI6149" s="2">
        <v>94.1</v>
      </c>
      <c r="AJ6149" s="2">
        <v>94.1</v>
      </c>
      <c r="AM6149" s="2">
        <v>1</v>
      </c>
      <c r="AN6149" s="2">
        <v>5.9</v>
      </c>
      <c r="AQ6149" s="2">
        <v>6</v>
      </c>
      <c r="AR6149" s="2">
        <v>35.299999999999997</v>
      </c>
      <c r="AS6149" s="2">
        <v>10</v>
      </c>
      <c r="AT6149" s="2">
        <v>58.8</v>
      </c>
      <c r="AW6149" s="2">
        <v>1</v>
      </c>
      <c r="AX6149" s="2">
        <v>5.9</v>
      </c>
      <c r="AZ6149" s="2">
        <v>1</v>
      </c>
    </row>
    <row r="6150" spans="1:53" ht="12.75" customHeight="1" x14ac:dyDescent="0.2">
      <c r="A6150">
        <v>3</v>
      </c>
      <c r="B6150" s="2">
        <v>3291</v>
      </c>
      <c r="C6150" s="17">
        <v>2.95</v>
      </c>
      <c r="D6150" s="2">
        <v>2.67</v>
      </c>
      <c r="G6150" s="17">
        <v>91</v>
      </c>
      <c r="H6150" s="2">
        <v>69</v>
      </c>
      <c r="I6150" s="2">
        <v>75</v>
      </c>
      <c r="J6150" s="2">
        <v>69</v>
      </c>
      <c r="K6150" s="2">
        <v>75</v>
      </c>
      <c r="L6150" s="2">
        <v>75.8</v>
      </c>
      <c r="M6150" s="2">
        <v>6</v>
      </c>
      <c r="N6150" s="2">
        <v>6.5</v>
      </c>
      <c r="O6150" s="2">
        <v>16</v>
      </c>
      <c r="P6150" s="2">
        <v>17.399999999999999</v>
      </c>
      <c r="Q6150" s="2">
        <v>2</v>
      </c>
      <c r="R6150" s="2">
        <v>2.2000000000000002</v>
      </c>
      <c r="S6150" s="2">
        <v>35</v>
      </c>
      <c r="T6150" s="2">
        <v>38</v>
      </c>
      <c r="U6150" s="2">
        <v>32</v>
      </c>
      <c r="V6150" s="2">
        <v>34.799999999999997</v>
      </c>
      <c r="W6150" s="2">
        <v>1</v>
      </c>
      <c r="X6150" s="2">
        <v>1.1000000000000001</v>
      </c>
      <c r="Y6150" s="2">
        <v>23</v>
      </c>
      <c r="Z6150" s="2">
        <v>25</v>
      </c>
      <c r="AB6150" s="2">
        <v>2</v>
      </c>
      <c r="AE6150" s="2">
        <v>92</v>
      </c>
      <c r="AF6150" s="2">
        <v>62</v>
      </c>
      <c r="AG6150" s="2">
        <v>67.400000000000006</v>
      </c>
      <c r="AH6150" s="2">
        <v>62</v>
      </c>
      <c r="AI6150" s="2">
        <v>67.400000000000006</v>
      </c>
      <c r="AJ6150" s="2">
        <v>67.400000000000006</v>
      </c>
      <c r="AK6150" s="2">
        <v>11</v>
      </c>
      <c r="AL6150" s="2">
        <v>12</v>
      </c>
      <c r="AM6150" s="2">
        <v>19</v>
      </c>
      <c r="AN6150" s="2">
        <v>20.7</v>
      </c>
      <c r="AO6150" s="2">
        <v>3</v>
      </c>
      <c r="AP6150" s="2">
        <v>3.3</v>
      </c>
      <c r="AQ6150" s="2">
        <v>39</v>
      </c>
      <c r="AR6150" s="2">
        <v>42.4</v>
      </c>
      <c r="AS6150" s="2">
        <v>20</v>
      </c>
      <c r="AT6150" s="2">
        <v>21.7</v>
      </c>
      <c r="AW6150" s="2">
        <v>30</v>
      </c>
      <c r="AX6150" s="2">
        <v>32.6</v>
      </c>
      <c r="AZ6150" s="2">
        <v>2</v>
      </c>
    </row>
    <row r="6151" spans="1:53" ht="12.75" customHeight="1" x14ac:dyDescent="0.2">
      <c r="A6151">
        <v>3</v>
      </c>
      <c r="B6151" s="2">
        <v>3292</v>
      </c>
      <c r="C6151" s="17">
        <v>2.99</v>
      </c>
      <c r="D6151" s="2">
        <v>2.76</v>
      </c>
      <c r="G6151" s="17">
        <v>99</v>
      </c>
      <c r="H6151" s="2">
        <v>72</v>
      </c>
      <c r="I6151" s="2">
        <v>72.7</v>
      </c>
      <c r="J6151" s="2">
        <v>72</v>
      </c>
      <c r="K6151" s="2">
        <v>72.7</v>
      </c>
      <c r="L6151" s="2">
        <v>72.7</v>
      </c>
      <c r="M6151" s="2">
        <v>9</v>
      </c>
      <c r="N6151" s="2">
        <v>9.1</v>
      </c>
      <c r="O6151" s="2">
        <v>18</v>
      </c>
      <c r="P6151" s="2">
        <v>18.2</v>
      </c>
      <c r="S6151" s="2">
        <v>37</v>
      </c>
      <c r="T6151" s="2">
        <v>37.4</v>
      </c>
      <c r="U6151" s="2">
        <v>35</v>
      </c>
      <c r="V6151" s="2">
        <v>35.4</v>
      </c>
      <c r="Y6151" s="2">
        <v>27</v>
      </c>
      <c r="Z6151" s="2">
        <v>27.3</v>
      </c>
      <c r="AA6151" s="2">
        <v>1</v>
      </c>
      <c r="AB6151" s="2">
        <v>1</v>
      </c>
      <c r="AC6151" s="2">
        <v>3</v>
      </c>
      <c r="AE6151" s="2">
        <v>99</v>
      </c>
      <c r="AF6151" s="2">
        <v>61</v>
      </c>
      <c r="AG6151" s="2">
        <v>61.6</v>
      </c>
      <c r="AH6151" s="2">
        <v>61</v>
      </c>
      <c r="AI6151" s="2">
        <v>61.6</v>
      </c>
      <c r="AJ6151" s="2">
        <v>61.6</v>
      </c>
      <c r="AK6151" s="2">
        <v>12</v>
      </c>
      <c r="AL6151" s="2">
        <v>12.1</v>
      </c>
      <c r="AM6151" s="2">
        <v>26</v>
      </c>
      <c r="AN6151" s="2">
        <v>26.3</v>
      </c>
      <c r="AQ6151" s="2">
        <v>35</v>
      </c>
      <c r="AR6151" s="2">
        <v>35.4</v>
      </c>
      <c r="AS6151" s="2">
        <v>26</v>
      </c>
      <c r="AT6151" s="2">
        <v>26.3</v>
      </c>
      <c r="AW6151" s="2">
        <v>38</v>
      </c>
      <c r="AX6151" s="2">
        <v>38.4</v>
      </c>
      <c r="AY6151" s="2">
        <v>1</v>
      </c>
      <c r="AZ6151" s="2">
        <v>1</v>
      </c>
      <c r="BA6151" s="2">
        <v>3</v>
      </c>
    </row>
    <row r="6152" spans="1:53" ht="12.75" customHeight="1" x14ac:dyDescent="0.2">
      <c r="A6152">
        <v>3</v>
      </c>
      <c r="B6152" s="2">
        <v>3293</v>
      </c>
      <c r="C6152" s="17">
        <v>2.34</v>
      </c>
      <c r="D6152" s="2">
        <v>2.3199999999999998</v>
      </c>
      <c r="G6152" s="17">
        <v>71</v>
      </c>
      <c r="H6152" s="2">
        <v>33</v>
      </c>
      <c r="I6152" s="2">
        <v>46.5</v>
      </c>
      <c r="J6152" s="2">
        <v>33</v>
      </c>
      <c r="K6152" s="2">
        <v>46.5</v>
      </c>
      <c r="L6152" s="2">
        <v>46.5</v>
      </c>
      <c r="M6152" s="2">
        <v>17</v>
      </c>
      <c r="N6152" s="2">
        <v>23.9</v>
      </c>
      <c r="O6152" s="2">
        <v>21</v>
      </c>
      <c r="P6152" s="2">
        <v>29.6</v>
      </c>
      <c r="S6152" s="2">
        <v>25</v>
      </c>
      <c r="T6152" s="2">
        <v>35.200000000000003</v>
      </c>
      <c r="U6152" s="2">
        <v>8</v>
      </c>
      <c r="V6152" s="2">
        <v>11.3</v>
      </c>
      <c r="Y6152" s="2">
        <v>38</v>
      </c>
      <c r="Z6152" s="2">
        <v>53.5</v>
      </c>
      <c r="AC6152" s="2">
        <v>2</v>
      </c>
      <c r="AE6152" s="2">
        <v>71</v>
      </c>
      <c r="AF6152" s="2">
        <v>31</v>
      </c>
      <c r="AG6152" s="2">
        <v>43.7</v>
      </c>
      <c r="AH6152" s="2">
        <v>31</v>
      </c>
      <c r="AI6152" s="2">
        <v>43.7</v>
      </c>
      <c r="AJ6152" s="2">
        <v>43.7</v>
      </c>
      <c r="AK6152" s="2">
        <v>13</v>
      </c>
      <c r="AL6152" s="2">
        <v>18.3</v>
      </c>
      <c r="AM6152" s="2">
        <v>27</v>
      </c>
      <c r="AN6152" s="2">
        <v>38</v>
      </c>
      <c r="AQ6152" s="2">
        <v>26</v>
      </c>
      <c r="AR6152" s="2">
        <v>36.6</v>
      </c>
      <c r="AS6152" s="2">
        <v>5</v>
      </c>
      <c r="AT6152" s="2">
        <v>7</v>
      </c>
      <c r="AW6152" s="2">
        <v>40</v>
      </c>
      <c r="AX6152" s="2">
        <v>56.3</v>
      </c>
      <c r="BA6152" s="2">
        <v>2</v>
      </c>
    </row>
    <row r="6153" spans="1:53" ht="12.75" customHeight="1" x14ac:dyDescent="0.2">
      <c r="A6153">
        <v>3</v>
      </c>
      <c r="B6153" s="2">
        <v>3298</v>
      </c>
      <c r="C6153" s="17">
        <v>2.83</v>
      </c>
      <c r="D6153" s="2">
        <v>2.48</v>
      </c>
      <c r="G6153" s="17">
        <v>60</v>
      </c>
      <c r="H6153" s="2">
        <v>40</v>
      </c>
      <c r="I6153" s="2">
        <v>66.7</v>
      </c>
      <c r="J6153" s="2">
        <v>40</v>
      </c>
      <c r="K6153" s="2">
        <v>66.7</v>
      </c>
      <c r="L6153" s="2">
        <v>66.7</v>
      </c>
      <c r="M6153" s="2">
        <v>10</v>
      </c>
      <c r="N6153" s="2">
        <v>16.7</v>
      </c>
      <c r="O6153" s="2">
        <v>10</v>
      </c>
      <c r="P6153" s="2">
        <v>16.7</v>
      </c>
      <c r="S6153" s="2">
        <v>20</v>
      </c>
      <c r="T6153" s="2">
        <v>33.299999999999997</v>
      </c>
      <c r="U6153" s="2">
        <v>20</v>
      </c>
      <c r="V6153" s="2">
        <v>33.299999999999997</v>
      </c>
      <c r="Y6153" s="2">
        <v>20</v>
      </c>
      <c r="Z6153" s="2">
        <v>33.299999999999997</v>
      </c>
      <c r="AB6153" s="2">
        <v>1</v>
      </c>
      <c r="AE6153" s="2">
        <v>60</v>
      </c>
      <c r="AF6153" s="2">
        <v>33</v>
      </c>
      <c r="AG6153" s="2">
        <v>55</v>
      </c>
      <c r="AH6153" s="2">
        <v>33</v>
      </c>
      <c r="AI6153" s="2">
        <v>55</v>
      </c>
      <c r="AJ6153" s="2">
        <v>55</v>
      </c>
      <c r="AK6153" s="2">
        <v>11</v>
      </c>
      <c r="AL6153" s="2">
        <v>18.3</v>
      </c>
      <c r="AM6153" s="2">
        <v>16</v>
      </c>
      <c r="AN6153" s="2">
        <v>26.7</v>
      </c>
      <c r="AQ6153" s="2">
        <v>26</v>
      </c>
      <c r="AR6153" s="2">
        <v>43.3</v>
      </c>
      <c r="AS6153" s="2">
        <v>7</v>
      </c>
      <c r="AT6153" s="2">
        <v>11.7</v>
      </c>
      <c r="AW6153" s="2">
        <v>27</v>
      </c>
      <c r="AX6153" s="2">
        <v>45</v>
      </c>
      <c r="AZ6153" s="2">
        <v>1</v>
      </c>
    </row>
    <row r="6154" spans="1:53" ht="12.75" customHeight="1" x14ac:dyDescent="0.2">
      <c r="A6154">
        <v>3</v>
      </c>
      <c r="B6154" s="2">
        <v>3299</v>
      </c>
      <c r="C6154" s="17">
        <v>3.36</v>
      </c>
      <c r="D6154" s="2">
        <v>3.09</v>
      </c>
      <c r="G6154" s="17">
        <v>79</v>
      </c>
      <c r="H6154" s="2">
        <v>72</v>
      </c>
      <c r="I6154" s="2">
        <v>88.9</v>
      </c>
      <c r="J6154" s="2">
        <v>72</v>
      </c>
      <c r="K6154" s="2">
        <v>88.9</v>
      </c>
      <c r="L6154" s="2">
        <v>91.1</v>
      </c>
      <c r="M6154" s="2">
        <v>1</v>
      </c>
      <c r="N6154" s="2">
        <v>1.2</v>
      </c>
      <c r="O6154" s="2">
        <v>6</v>
      </c>
      <c r="P6154" s="2">
        <v>7.4</v>
      </c>
      <c r="S6154" s="2">
        <v>29</v>
      </c>
      <c r="T6154" s="2">
        <v>35.799999999999997</v>
      </c>
      <c r="U6154" s="2">
        <v>43</v>
      </c>
      <c r="V6154" s="2">
        <v>53.1</v>
      </c>
      <c r="W6154" s="2">
        <v>2</v>
      </c>
      <c r="X6154" s="2">
        <v>2.5</v>
      </c>
      <c r="Y6154" s="2">
        <v>9</v>
      </c>
      <c r="Z6154" s="2">
        <v>11.1</v>
      </c>
      <c r="AC6154" s="2">
        <v>2</v>
      </c>
      <c r="AE6154" s="2">
        <v>79</v>
      </c>
      <c r="AF6154" s="2">
        <v>68</v>
      </c>
      <c r="AG6154" s="2">
        <v>84</v>
      </c>
      <c r="AH6154" s="2">
        <v>68</v>
      </c>
      <c r="AI6154" s="2">
        <v>84</v>
      </c>
      <c r="AJ6154" s="2">
        <v>86.1</v>
      </c>
      <c r="AK6154" s="2">
        <v>5</v>
      </c>
      <c r="AL6154" s="2">
        <v>6.2</v>
      </c>
      <c r="AM6154" s="2">
        <v>6</v>
      </c>
      <c r="AN6154" s="2">
        <v>7.4</v>
      </c>
      <c r="AQ6154" s="2">
        <v>39</v>
      </c>
      <c r="AR6154" s="2">
        <v>48.1</v>
      </c>
      <c r="AS6154" s="2">
        <v>29</v>
      </c>
      <c r="AT6154" s="2">
        <v>35.799999999999997</v>
      </c>
      <c r="AU6154" s="2">
        <v>2</v>
      </c>
      <c r="AV6154" s="2">
        <v>2.5</v>
      </c>
      <c r="AW6154" s="2">
        <v>13</v>
      </c>
      <c r="AX6154" s="2">
        <v>16</v>
      </c>
      <c r="BA6154" s="2">
        <v>2</v>
      </c>
    </row>
    <row r="6155" spans="1:53" ht="12.75" customHeight="1" x14ac:dyDescent="0.2">
      <c r="A6155">
        <v>3</v>
      </c>
      <c r="B6155" s="2">
        <v>3301</v>
      </c>
      <c r="C6155" s="17">
        <v>2.78</v>
      </c>
      <c r="D6155" s="2">
        <v>2.6</v>
      </c>
      <c r="G6155" s="17">
        <v>73</v>
      </c>
      <c r="H6155" s="2">
        <v>45</v>
      </c>
      <c r="I6155" s="2">
        <v>61.6</v>
      </c>
      <c r="J6155" s="2">
        <v>45</v>
      </c>
      <c r="K6155" s="2">
        <v>61.6</v>
      </c>
      <c r="L6155" s="2">
        <v>61.6</v>
      </c>
      <c r="M6155" s="2">
        <v>17</v>
      </c>
      <c r="N6155" s="2">
        <v>23.3</v>
      </c>
      <c r="O6155" s="2">
        <v>11</v>
      </c>
      <c r="P6155" s="2">
        <v>15.1</v>
      </c>
      <c r="S6155" s="2">
        <v>16</v>
      </c>
      <c r="T6155" s="2">
        <v>21.9</v>
      </c>
      <c r="U6155" s="2">
        <v>29</v>
      </c>
      <c r="V6155" s="2">
        <v>39.700000000000003</v>
      </c>
      <c r="Y6155" s="2">
        <v>28</v>
      </c>
      <c r="Z6155" s="2">
        <v>38.4</v>
      </c>
      <c r="AE6155" s="2">
        <v>72</v>
      </c>
      <c r="AF6155" s="2">
        <v>45</v>
      </c>
      <c r="AG6155" s="2">
        <v>62.5</v>
      </c>
      <c r="AH6155" s="2">
        <v>45</v>
      </c>
      <c r="AI6155" s="2">
        <v>62.5</v>
      </c>
      <c r="AJ6155" s="2">
        <v>62.5</v>
      </c>
      <c r="AK6155" s="2">
        <v>14</v>
      </c>
      <c r="AL6155" s="2">
        <v>19.399999999999999</v>
      </c>
      <c r="AM6155" s="2">
        <v>13</v>
      </c>
      <c r="AN6155" s="2">
        <v>18.100000000000001</v>
      </c>
      <c r="AQ6155" s="2">
        <v>33</v>
      </c>
      <c r="AR6155" s="2">
        <v>45.8</v>
      </c>
      <c r="AS6155" s="2">
        <v>12</v>
      </c>
      <c r="AT6155" s="2">
        <v>16.7</v>
      </c>
      <c r="AW6155" s="2">
        <v>27</v>
      </c>
      <c r="AX6155" s="2">
        <v>37.5</v>
      </c>
      <c r="AZ6155" s="2">
        <v>1</v>
      </c>
    </row>
    <row r="6156" spans="1:53" ht="12.75" customHeight="1" x14ac:dyDescent="0.2">
      <c r="A6156">
        <v>3</v>
      </c>
      <c r="B6156" s="2">
        <v>3302</v>
      </c>
      <c r="C6156" s="17">
        <v>2.9</v>
      </c>
      <c r="D6156" s="2">
        <v>2.57</v>
      </c>
      <c r="G6156" s="17">
        <v>68</v>
      </c>
      <c r="H6156" s="2">
        <v>52</v>
      </c>
      <c r="I6156" s="2">
        <v>76.5</v>
      </c>
      <c r="J6156" s="2">
        <v>52</v>
      </c>
      <c r="K6156" s="2">
        <v>76.5</v>
      </c>
      <c r="L6156" s="2">
        <v>76.5</v>
      </c>
      <c r="M6156" s="2">
        <v>7</v>
      </c>
      <c r="N6156" s="2">
        <v>10.3</v>
      </c>
      <c r="O6156" s="2">
        <v>9</v>
      </c>
      <c r="P6156" s="2">
        <v>13.2</v>
      </c>
      <c r="Q6156" s="2">
        <v>1</v>
      </c>
      <c r="R6156" s="2">
        <v>1.5</v>
      </c>
      <c r="S6156" s="2">
        <v>32</v>
      </c>
      <c r="T6156" s="2">
        <v>47.1</v>
      </c>
      <c r="U6156" s="2">
        <v>19</v>
      </c>
      <c r="V6156" s="2">
        <v>27.9</v>
      </c>
      <c r="Y6156" s="2">
        <v>16</v>
      </c>
      <c r="Z6156" s="2">
        <v>23.5</v>
      </c>
      <c r="AC6156" s="2">
        <v>3</v>
      </c>
      <c r="AE6156" s="2">
        <v>68</v>
      </c>
      <c r="AF6156" s="2">
        <v>36</v>
      </c>
      <c r="AG6156" s="2">
        <v>52.9</v>
      </c>
      <c r="AH6156" s="2">
        <v>36</v>
      </c>
      <c r="AI6156" s="2">
        <v>52.9</v>
      </c>
      <c r="AJ6156" s="2">
        <v>52.9</v>
      </c>
      <c r="AK6156" s="2">
        <v>9</v>
      </c>
      <c r="AL6156" s="2">
        <v>13.2</v>
      </c>
      <c r="AM6156" s="2">
        <v>23</v>
      </c>
      <c r="AN6156" s="2">
        <v>33.799999999999997</v>
      </c>
      <c r="AQ6156" s="2">
        <v>24</v>
      </c>
      <c r="AR6156" s="2">
        <v>35.299999999999997</v>
      </c>
      <c r="AS6156" s="2">
        <v>12</v>
      </c>
      <c r="AT6156" s="2">
        <v>17.600000000000001</v>
      </c>
      <c r="AW6156" s="2">
        <v>32</v>
      </c>
      <c r="AX6156" s="2">
        <v>47.1</v>
      </c>
      <c r="BA6156" s="2">
        <v>3</v>
      </c>
    </row>
    <row r="6157" spans="1:53" ht="12.75" customHeight="1" x14ac:dyDescent="0.2">
      <c r="A6157">
        <v>3</v>
      </c>
      <c r="B6157" s="2">
        <v>3304</v>
      </c>
      <c r="C6157" s="17">
        <v>2.95</v>
      </c>
      <c r="D6157" s="2">
        <v>2.61</v>
      </c>
      <c r="G6157" s="17">
        <v>61</v>
      </c>
      <c r="H6157" s="2">
        <v>40</v>
      </c>
      <c r="I6157" s="2">
        <v>65.599999999999994</v>
      </c>
      <c r="J6157" s="2">
        <v>40</v>
      </c>
      <c r="K6157" s="2">
        <v>65.599999999999994</v>
      </c>
      <c r="L6157" s="2">
        <v>65.599999999999994</v>
      </c>
      <c r="M6157" s="2">
        <v>11</v>
      </c>
      <c r="N6157" s="2">
        <v>18</v>
      </c>
      <c r="O6157" s="2">
        <v>10</v>
      </c>
      <c r="P6157" s="2">
        <v>16.399999999999999</v>
      </c>
      <c r="S6157" s="2">
        <v>11</v>
      </c>
      <c r="T6157" s="2">
        <v>18</v>
      </c>
      <c r="U6157" s="2">
        <v>29</v>
      </c>
      <c r="V6157" s="2">
        <v>47.5</v>
      </c>
      <c r="Y6157" s="2">
        <v>21</v>
      </c>
      <c r="Z6157" s="2">
        <v>34.4</v>
      </c>
      <c r="AC6157" s="2">
        <v>1</v>
      </c>
      <c r="AE6157" s="2">
        <v>61</v>
      </c>
      <c r="AF6157" s="2">
        <v>35</v>
      </c>
      <c r="AG6157" s="2">
        <v>57.4</v>
      </c>
      <c r="AH6157" s="2">
        <v>35</v>
      </c>
      <c r="AI6157" s="2">
        <v>57.4</v>
      </c>
      <c r="AJ6157" s="2">
        <v>57.4</v>
      </c>
      <c r="AK6157" s="2">
        <v>12</v>
      </c>
      <c r="AL6157" s="2">
        <v>19.7</v>
      </c>
      <c r="AM6157" s="2">
        <v>14</v>
      </c>
      <c r="AN6157" s="2">
        <v>23</v>
      </c>
      <c r="AQ6157" s="2">
        <v>21</v>
      </c>
      <c r="AR6157" s="2">
        <v>34.4</v>
      </c>
      <c r="AS6157" s="2">
        <v>14</v>
      </c>
      <c r="AT6157" s="2">
        <v>23</v>
      </c>
      <c r="AW6157" s="2">
        <v>26</v>
      </c>
      <c r="AX6157" s="2">
        <v>42.6</v>
      </c>
      <c r="BA6157" s="2">
        <v>1</v>
      </c>
    </row>
    <row r="6158" spans="1:53" ht="12.75" customHeight="1" x14ac:dyDescent="0.2">
      <c r="A6158">
        <v>3</v>
      </c>
      <c r="B6158" s="2">
        <v>3305</v>
      </c>
      <c r="C6158" s="17">
        <v>2.79</v>
      </c>
      <c r="D6158" s="2">
        <v>2.1</v>
      </c>
      <c r="G6158" s="17">
        <v>68</v>
      </c>
      <c r="H6158" s="2">
        <v>46</v>
      </c>
      <c r="I6158" s="2">
        <v>67.599999999999994</v>
      </c>
      <c r="J6158" s="2">
        <v>46</v>
      </c>
      <c r="K6158" s="2">
        <v>67.599999999999994</v>
      </c>
      <c r="L6158" s="2">
        <v>67.599999999999994</v>
      </c>
      <c r="M6158" s="2">
        <v>14</v>
      </c>
      <c r="N6158" s="2">
        <v>20.6</v>
      </c>
      <c r="O6158" s="2">
        <v>8</v>
      </c>
      <c r="P6158" s="2">
        <v>11.8</v>
      </c>
      <c r="S6158" s="2">
        <v>24</v>
      </c>
      <c r="T6158" s="2">
        <v>35.299999999999997</v>
      </c>
      <c r="U6158" s="2">
        <v>22</v>
      </c>
      <c r="V6158" s="2">
        <v>32.4</v>
      </c>
      <c r="Y6158" s="2">
        <v>22</v>
      </c>
      <c r="Z6158" s="2">
        <v>32.4</v>
      </c>
      <c r="AB6158" s="2">
        <v>1</v>
      </c>
      <c r="AE6158" s="2">
        <v>68</v>
      </c>
      <c r="AF6158" s="2">
        <v>25</v>
      </c>
      <c r="AG6158" s="2">
        <v>36.799999999999997</v>
      </c>
      <c r="AH6158" s="2">
        <v>25</v>
      </c>
      <c r="AI6158" s="2">
        <v>36.799999999999997</v>
      </c>
      <c r="AJ6158" s="2">
        <v>36.799999999999997</v>
      </c>
      <c r="AK6158" s="2">
        <v>26</v>
      </c>
      <c r="AL6158" s="2">
        <v>38.200000000000003</v>
      </c>
      <c r="AM6158" s="2">
        <v>17</v>
      </c>
      <c r="AN6158" s="2">
        <v>25</v>
      </c>
      <c r="AQ6158" s="2">
        <v>17</v>
      </c>
      <c r="AR6158" s="2">
        <v>25</v>
      </c>
      <c r="AS6158" s="2">
        <v>8</v>
      </c>
      <c r="AT6158" s="2">
        <v>11.8</v>
      </c>
      <c r="AW6158" s="2">
        <v>43</v>
      </c>
      <c r="AX6158" s="2">
        <v>63.2</v>
      </c>
      <c r="AZ6158" s="2">
        <v>1</v>
      </c>
    </row>
    <row r="6159" spans="1:53" ht="12.75" customHeight="1" x14ac:dyDescent="0.2">
      <c r="A6159">
        <v>3</v>
      </c>
      <c r="B6159" s="2">
        <v>3307</v>
      </c>
      <c r="C6159" s="17">
        <v>2.95</v>
      </c>
      <c r="D6159" s="2">
        <v>2.64</v>
      </c>
      <c r="G6159" s="17">
        <v>92</v>
      </c>
      <c r="H6159" s="2">
        <v>67</v>
      </c>
      <c r="I6159" s="2">
        <v>72.8</v>
      </c>
      <c r="J6159" s="2">
        <v>67</v>
      </c>
      <c r="K6159" s="2">
        <v>72.8</v>
      </c>
      <c r="L6159" s="2">
        <v>72.8</v>
      </c>
      <c r="M6159" s="2">
        <v>11</v>
      </c>
      <c r="N6159" s="2">
        <v>12</v>
      </c>
      <c r="O6159" s="2">
        <v>14</v>
      </c>
      <c r="P6159" s="2">
        <v>15.2</v>
      </c>
      <c r="S6159" s="2">
        <v>36</v>
      </c>
      <c r="T6159" s="2">
        <v>39.1</v>
      </c>
      <c r="U6159" s="2">
        <v>31</v>
      </c>
      <c r="V6159" s="2">
        <v>33.700000000000003</v>
      </c>
      <c r="Y6159" s="2">
        <v>25</v>
      </c>
      <c r="Z6159" s="2">
        <v>27.2</v>
      </c>
      <c r="AB6159" s="2">
        <v>1</v>
      </c>
      <c r="AC6159" s="2">
        <v>2</v>
      </c>
      <c r="AE6159" s="2">
        <v>92</v>
      </c>
      <c r="AF6159" s="2">
        <v>57</v>
      </c>
      <c r="AG6159" s="2">
        <v>62</v>
      </c>
      <c r="AH6159" s="2">
        <v>57</v>
      </c>
      <c r="AI6159" s="2">
        <v>62</v>
      </c>
      <c r="AJ6159" s="2">
        <v>62</v>
      </c>
      <c r="AK6159" s="2">
        <v>14</v>
      </c>
      <c r="AL6159" s="2">
        <v>15.2</v>
      </c>
      <c r="AM6159" s="2">
        <v>21</v>
      </c>
      <c r="AN6159" s="2">
        <v>22.8</v>
      </c>
      <c r="AQ6159" s="2">
        <v>41</v>
      </c>
      <c r="AR6159" s="2">
        <v>44.6</v>
      </c>
      <c r="AS6159" s="2">
        <v>16</v>
      </c>
      <c r="AT6159" s="2">
        <v>17.399999999999999</v>
      </c>
      <c r="AW6159" s="2">
        <v>35</v>
      </c>
      <c r="AX6159" s="2">
        <v>38</v>
      </c>
      <c r="AZ6159" s="2">
        <v>1</v>
      </c>
      <c r="BA6159" s="2">
        <v>2</v>
      </c>
    </row>
    <row r="6160" spans="1:53" ht="12.75" customHeight="1" x14ac:dyDescent="0.2">
      <c r="A6160">
        <v>3</v>
      </c>
      <c r="B6160" s="2">
        <v>3309</v>
      </c>
      <c r="C6160" s="17">
        <v>3.09</v>
      </c>
      <c r="D6160" s="2">
        <v>2.95</v>
      </c>
      <c r="G6160" s="17">
        <v>104</v>
      </c>
      <c r="H6160" s="2">
        <v>83</v>
      </c>
      <c r="I6160" s="2">
        <v>79.8</v>
      </c>
      <c r="J6160" s="2">
        <v>83</v>
      </c>
      <c r="K6160" s="2">
        <v>79.8</v>
      </c>
      <c r="L6160" s="2">
        <v>79.8</v>
      </c>
      <c r="M6160" s="2">
        <v>12</v>
      </c>
      <c r="N6160" s="2">
        <v>11.5</v>
      </c>
      <c r="O6160" s="2">
        <v>9</v>
      </c>
      <c r="P6160" s="2">
        <v>8.6999999999999993</v>
      </c>
      <c r="Q6160" s="2">
        <v>3</v>
      </c>
      <c r="R6160" s="2">
        <v>2.9</v>
      </c>
      <c r="S6160" s="2">
        <v>29</v>
      </c>
      <c r="T6160" s="2">
        <v>27.9</v>
      </c>
      <c r="U6160" s="2">
        <v>51</v>
      </c>
      <c r="V6160" s="2">
        <v>49</v>
      </c>
      <c r="Y6160" s="2">
        <v>21</v>
      </c>
      <c r="Z6160" s="2">
        <v>20.2</v>
      </c>
      <c r="AB6160" s="2">
        <v>1</v>
      </c>
      <c r="AE6160" s="2">
        <v>104</v>
      </c>
      <c r="AF6160" s="2">
        <v>80</v>
      </c>
      <c r="AG6160" s="2">
        <v>76.900000000000006</v>
      </c>
      <c r="AH6160" s="2">
        <v>80</v>
      </c>
      <c r="AI6160" s="2">
        <v>76.900000000000006</v>
      </c>
      <c r="AJ6160" s="2">
        <v>76.900000000000006</v>
      </c>
      <c r="AK6160" s="2">
        <v>6</v>
      </c>
      <c r="AL6160" s="2">
        <v>5.8</v>
      </c>
      <c r="AM6160" s="2">
        <v>18</v>
      </c>
      <c r="AN6160" s="2">
        <v>17.3</v>
      </c>
      <c r="AO6160" s="2">
        <v>2</v>
      </c>
      <c r="AP6160" s="2">
        <v>1.9</v>
      </c>
      <c r="AQ6160" s="2">
        <v>47</v>
      </c>
      <c r="AR6160" s="2">
        <v>45.2</v>
      </c>
      <c r="AS6160" s="2">
        <v>31</v>
      </c>
      <c r="AT6160" s="2">
        <v>29.8</v>
      </c>
      <c r="AW6160" s="2">
        <v>24</v>
      </c>
      <c r="AX6160" s="2">
        <v>23.1</v>
      </c>
      <c r="AZ6160" s="2">
        <v>1</v>
      </c>
    </row>
    <row r="6161" spans="1:53" ht="12.75" customHeight="1" x14ac:dyDescent="0.2">
      <c r="A6161">
        <v>3</v>
      </c>
      <c r="B6161" s="2">
        <v>3312</v>
      </c>
      <c r="C6161" s="17">
        <v>2.82</v>
      </c>
      <c r="D6161" s="2">
        <v>2.35</v>
      </c>
      <c r="G6161" s="17">
        <v>74</v>
      </c>
      <c r="H6161" s="2">
        <v>54</v>
      </c>
      <c r="I6161" s="2">
        <v>73</v>
      </c>
      <c r="J6161" s="2">
        <v>54</v>
      </c>
      <c r="K6161" s="2">
        <v>73</v>
      </c>
      <c r="L6161" s="2">
        <v>73</v>
      </c>
      <c r="M6161" s="2">
        <v>10</v>
      </c>
      <c r="N6161" s="2">
        <v>13.5</v>
      </c>
      <c r="O6161" s="2">
        <v>10</v>
      </c>
      <c r="P6161" s="2">
        <v>13.5</v>
      </c>
      <c r="Q6161" s="2">
        <v>1</v>
      </c>
      <c r="R6161" s="2">
        <v>1.4</v>
      </c>
      <c r="S6161" s="2">
        <v>33</v>
      </c>
      <c r="T6161" s="2">
        <v>44.6</v>
      </c>
      <c r="U6161" s="2">
        <v>20</v>
      </c>
      <c r="V6161" s="2">
        <v>27</v>
      </c>
      <c r="Y6161" s="2">
        <v>20</v>
      </c>
      <c r="Z6161" s="2">
        <v>27</v>
      </c>
      <c r="AE6161" s="2">
        <v>74</v>
      </c>
      <c r="AF6161" s="2">
        <v>46</v>
      </c>
      <c r="AG6161" s="2">
        <v>62.2</v>
      </c>
      <c r="AH6161" s="2">
        <v>46</v>
      </c>
      <c r="AI6161" s="2">
        <v>62.2</v>
      </c>
      <c r="AJ6161" s="2">
        <v>62.2</v>
      </c>
      <c r="AK6161" s="2">
        <v>15</v>
      </c>
      <c r="AL6161" s="2">
        <v>20.3</v>
      </c>
      <c r="AM6161" s="2">
        <v>13</v>
      </c>
      <c r="AN6161" s="2">
        <v>17.600000000000001</v>
      </c>
      <c r="AO6161" s="2">
        <v>5</v>
      </c>
      <c r="AP6161" s="2">
        <v>6.8</v>
      </c>
      <c r="AQ6161" s="2">
        <v>31</v>
      </c>
      <c r="AR6161" s="2">
        <v>41.9</v>
      </c>
      <c r="AS6161" s="2">
        <v>10</v>
      </c>
      <c r="AT6161" s="2">
        <v>13.5</v>
      </c>
      <c r="AW6161" s="2">
        <v>28</v>
      </c>
      <c r="AX6161" s="2">
        <v>37.799999999999997</v>
      </c>
    </row>
    <row r="6162" spans="1:53" ht="12.75" customHeight="1" x14ac:dyDescent="0.2">
      <c r="A6162">
        <v>3</v>
      </c>
      <c r="B6162" s="2">
        <v>3315</v>
      </c>
      <c r="C6162" s="17">
        <v>2.16</v>
      </c>
      <c r="D6162" s="2">
        <v>1.86</v>
      </c>
      <c r="G6162" s="17">
        <v>81</v>
      </c>
      <c r="H6162" s="2">
        <v>41</v>
      </c>
      <c r="I6162" s="2">
        <v>50.6</v>
      </c>
      <c r="J6162" s="2">
        <v>41</v>
      </c>
      <c r="K6162" s="2">
        <v>50.6</v>
      </c>
      <c r="L6162" s="2">
        <v>50.6</v>
      </c>
      <c r="M6162" s="2">
        <v>25</v>
      </c>
      <c r="N6162" s="2">
        <v>30.9</v>
      </c>
      <c r="O6162" s="2">
        <v>15</v>
      </c>
      <c r="P6162" s="2">
        <v>18.5</v>
      </c>
      <c r="Q6162" s="2">
        <v>4</v>
      </c>
      <c r="R6162" s="2">
        <v>4.9000000000000004</v>
      </c>
      <c r="S6162" s="2">
        <v>28</v>
      </c>
      <c r="T6162" s="2">
        <v>34.6</v>
      </c>
      <c r="U6162" s="2">
        <v>9</v>
      </c>
      <c r="V6162" s="2">
        <v>11.1</v>
      </c>
      <c r="Y6162" s="2">
        <v>40</v>
      </c>
      <c r="Z6162" s="2">
        <v>49.4</v>
      </c>
      <c r="AB6162" s="2">
        <v>1</v>
      </c>
      <c r="AE6162" s="2">
        <v>80</v>
      </c>
      <c r="AF6162" s="2">
        <v>21</v>
      </c>
      <c r="AG6162" s="2">
        <v>26.3</v>
      </c>
      <c r="AH6162" s="2">
        <v>21</v>
      </c>
      <c r="AI6162" s="2">
        <v>26.3</v>
      </c>
      <c r="AJ6162" s="2">
        <v>26.3</v>
      </c>
      <c r="AK6162" s="2">
        <v>32</v>
      </c>
      <c r="AL6162" s="2">
        <v>40</v>
      </c>
      <c r="AM6162" s="2">
        <v>27</v>
      </c>
      <c r="AN6162" s="2">
        <v>33.799999999999997</v>
      </c>
      <c r="AO6162" s="2">
        <v>1</v>
      </c>
      <c r="AP6162" s="2">
        <v>1.3</v>
      </c>
      <c r="AQ6162" s="2">
        <v>17</v>
      </c>
      <c r="AR6162" s="2">
        <v>21.3</v>
      </c>
      <c r="AS6162" s="2">
        <v>3</v>
      </c>
      <c r="AT6162" s="2">
        <v>3.8</v>
      </c>
      <c r="AW6162" s="2">
        <v>59</v>
      </c>
      <c r="AX6162" s="2">
        <v>73.8</v>
      </c>
      <c r="AY6162" s="2">
        <v>1</v>
      </c>
      <c r="AZ6162" s="2">
        <v>1</v>
      </c>
    </row>
    <row r="6163" spans="1:53" ht="12.75" customHeight="1" x14ac:dyDescent="0.2">
      <c r="A6163">
        <v>3</v>
      </c>
      <c r="B6163" s="2">
        <v>3316</v>
      </c>
      <c r="C6163" s="17">
        <v>2.91</v>
      </c>
      <c r="D6163" s="2">
        <v>2.5</v>
      </c>
      <c r="G6163" s="17">
        <v>168</v>
      </c>
      <c r="H6163" s="2">
        <v>121</v>
      </c>
      <c r="I6163" s="2">
        <v>72</v>
      </c>
      <c r="J6163" s="2">
        <v>121</v>
      </c>
      <c r="K6163" s="2">
        <v>72</v>
      </c>
      <c r="L6163" s="2">
        <v>72</v>
      </c>
      <c r="M6163" s="2">
        <v>23</v>
      </c>
      <c r="N6163" s="2">
        <v>13.7</v>
      </c>
      <c r="O6163" s="2">
        <v>24</v>
      </c>
      <c r="P6163" s="2">
        <v>14.3</v>
      </c>
      <c r="Q6163" s="2">
        <v>2</v>
      </c>
      <c r="R6163" s="2">
        <v>1.2</v>
      </c>
      <c r="S6163" s="2">
        <v>58</v>
      </c>
      <c r="T6163" s="2">
        <v>34.5</v>
      </c>
      <c r="U6163" s="2">
        <v>61</v>
      </c>
      <c r="V6163" s="2">
        <v>36.299999999999997</v>
      </c>
      <c r="Y6163" s="2">
        <v>47</v>
      </c>
      <c r="Z6163" s="2">
        <v>28</v>
      </c>
      <c r="AC6163" s="2">
        <v>1</v>
      </c>
      <c r="AE6163" s="2">
        <v>168</v>
      </c>
      <c r="AF6163" s="2">
        <v>91</v>
      </c>
      <c r="AG6163" s="2">
        <v>54.2</v>
      </c>
      <c r="AH6163" s="2">
        <v>91</v>
      </c>
      <c r="AI6163" s="2">
        <v>54.2</v>
      </c>
      <c r="AJ6163" s="2">
        <v>54.2</v>
      </c>
      <c r="AK6163" s="2">
        <v>35</v>
      </c>
      <c r="AL6163" s="2">
        <v>20.8</v>
      </c>
      <c r="AM6163" s="2">
        <v>42</v>
      </c>
      <c r="AN6163" s="2">
        <v>25</v>
      </c>
      <c r="AQ6163" s="2">
        <v>63</v>
      </c>
      <c r="AR6163" s="2">
        <v>37.5</v>
      </c>
      <c r="AS6163" s="2">
        <v>28</v>
      </c>
      <c r="AT6163" s="2">
        <v>16.7</v>
      </c>
      <c r="AW6163" s="2">
        <v>77</v>
      </c>
      <c r="AX6163" s="2">
        <v>45.8</v>
      </c>
      <c r="BA6163" s="2">
        <v>1</v>
      </c>
    </row>
    <row r="6164" spans="1:53" ht="12.75" customHeight="1" x14ac:dyDescent="0.2">
      <c r="A6164">
        <v>3</v>
      </c>
      <c r="B6164" s="2">
        <v>3321</v>
      </c>
      <c r="C6164" s="17">
        <v>3.33</v>
      </c>
      <c r="D6164" s="2">
        <v>3.19</v>
      </c>
      <c r="G6164" s="17">
        <v>72</v>
      </c>
      <c r="H6164" s="2">
        <v>63</v>
      </c>
      <c r="I6164" s="2">
        <v>86.3</v>
      </c>
      <c r="J6164" s="2">
        <v>63</v>
      </c>
      <c r="K6164" s="2">
        <v>86.3</v>
      </c>
      <c r="L6164" s="2">
        <v>87.5</v>
      </c>
      <c r="M6164" s="2">
        <v>2</v>
      </c>
      <c r="N6164" s="2">
        <v>2.7</v>
      </c>
      <c r="O6164" s="2">
        <v>7</v>
      </c>
      <c r="P6164" s="2">
        <v>9.6</v>
      </c>
      <c r="S6164" s="2">
        <v>25</v>
      </c>
      <c r="T6164" s="2">
        <v>34.200000000000003</v>
      </c>
      <c r="U6164" s="2">
        <v>38</v>
      </c>
      <c r="V6164" s="2">
        <v>52.1</v>
      </c>
      <c r="W6164" s="2">
        <v>1</v>
      </c>
      <c r="X6164" s="2">
        <v>1.4</v>
      </c>
      <c r="Y6164" s="2">
        <v>10</v>
      </c>
      <c r="Z6164" s="2">
        <v>13.7</v>
      </c>
      <c r="AB6164" s="2">
        <v>1</v>
      </c>
      <c r="AC6164" s="2">
        <v>2</v>
      </c>
      <c r="AE6164" s="2">
        <v>72</v>
      </c>
      <c r="AF6164" s="2">
        <v>64</v>
      </c>
      <c r="AG6164" s="2">
        <v>87.7</v>
      </c>
      <c r="AH6164" s="2">
        <v>64</v>
      </c>
      <c r="AI6164" s="2">
        <v>87.7</v>
      </c>
      <c r="AJ6164" s="2">
        <v>88.9</v>
      </c>
      <c r="AK6164" s="2">
        <v>2</v>
      </c>
      <c r="AL6164" s="2">
        <v>2.7</v>
      </c>
      <c r="AM6164" s="2">
        <v>6</v>
      </c>
      <c r="AN6164" s="2">
        <v>8.1999999999999993</v>
      </c>
      <c r="AQ6164" s="2">
        <v>37</v>
      </c>
      <c r="AR6164" s="2">
        <v>50.7</v>
      </c>
      <c r="AS6164" s="2">
        <v>27</v>
      </c>
      <c r="AT6164" s="2">
        <v>37</v>
      </c>
      <c r="AU6164" s="2">
        <v>1</v>
      </c>
      <c r="AV6164" s="2">
        <v>1.4</v>
      </c>
      <c r="AW6164" s="2">
        <v>9</v>
      </c>
      <c r="AX6164" s="2">
        <v>12.3</v>
      </c>
      <c r="AZ6164" s="2">
        <v>1</v>
      </c>
      <c r="BA6164" s="2">
        <v>2</v>
      </c>
    </row>
    <row r="6165" spans="1:53" ht="12.75" customHeight="1" x14ac:dyDescent="0.2">
      <c r="A6165">
        <v>3</v>
      </c>
      <c r="B6165" s="2">
        <v>3323</v>
      </c>
      <c r="C6165" s="17">
        <v>2.92</v>
      </c>
      <c r="D6165" s="2">
        <v>2.76</v>
      </c>
      <c r="G6165" s="17">
        <v>50</v>
      </c>
      <c r="H6165" s="2">
        <v>40</v>
      </c>
      <c r="I6165" s="2">
        <v>80</v>
      </c>
      <c r="J6165" s="2">
        <v>40</v>
      </c>
      <c r="K6165" s="2">
        <v>80</v>
      </c>
      <c r="L6165" s="2">
        <v>80</v>
      </c>
      <c r="M6165" s="2">
        <v>5</v>
      </c>
      <c r="N6165" s="2">
        <v>10</v>
      </c>
      <c r="O6165" s="2">
        <v>5</v>
      </c>
      <c r="P6165" s="2">
        <v>10</v>
      </c>
      <c r="Q6165" s="2">
        <v>3</v>
      </c>
      <c r="R6165" s="2">
        <v>6</v>
      </c>
      <c r="S6165" s="2">
        <v>17</v>
      </c>
      <c r="T6165" s="2">
        <v>34</v>
      </c>
      <c r="U6165" s="2">
        <v>20</v>
      </c>
      <c r="V6165" s="2">
        <v>40</v>
      </c>
      <c r="Y6165" s="2">
        <v>10</v>
      </c>
      <c r="Z6165" s="2">
        <v>20</v>
      </c>
      <c r="AE6165" s="2">
        <v>50</v>
      </c>
      <c r="AF6165" s="2">
        <v>40</v>
      </c>
      <c r="AG6165" s="2">
        <v>80</v>
      </c>
      <c r="AH6165" s="2">
        <v>40</v>
      </c>
      <c r="AI6165" s="2">
        <v>80</v>
      </c>
      <c r="AJ6165" s="2">
        <v>80</v>
      </c>
      <c r="AK6165" s="2">
        <v>6</v>
      </c>
      <c r="AL6165" s="2">
        <v>12</v>
      </c>
      <c r="AM6165" s="2">
        <v>4</v>
      </c>
      <c r="AN6165" s="2">
        <v>8</v>
      </c>
      <c r="AO6165" s="2">
        <v>3</v>
      </c>
      <c r="AP6165" s="2">
        <v>6</v>
      </c>
      <c r="AQ6165" s="2">
        <v>24</v>
      </c>
      <c r="AR6165" s="2">
        <v>48</v>
      </c>
      <c r="AS6165" s="2">
        <v>13</v>
      </c>
      <c r="AT6165" s="2">
        <v>26</v>
      </c>
      <c r="AW6165" s="2">
        <v>10</v>
      </c>
      <c r="AX6165" s="2">
        <v>20</v>
      </c>
    </row>
    <row r="6166" spans="1:53" ht="12.75" customHeight="1" x14ac:dyDescent="0.2">
      <c r="A6166">
        <v>3</v>
      </c>
      <c r="B6166" s="2">
        <v>3325</v>
      </c>
      <c r="C6166" s="17">
        <v>2.65</v>
      </c>
      <c r="D6166" s="2">
        <v>2.37</v>
      </c>
      <c r="G6166" s="17">
        <v>68</v>
      </c>
      <c r="H6166" s="2">
        <v>40</v>
      </c>
      <c r="I6166" s="2">
        <v>58</v>
      </c>
      <c r="J6166" s="2">
        <v>40</v>
      </c>
      <c r="K6166" s="2">
        <v>58</v>
      </c>
      <c r="L6166" s="2">
        <v>58.8</v>
      </c>
      <c r="M6166" s="2">
        <v>14</v>
      </c>
      <c r="N6166" s="2">
        <v>20.3</v>
      </c>
      <c r="O6166" s="2">
        <v>14</v>
      </c>
      <c r="P6166" s="2">
        <v>20.3</v>
      </c>
      <c r="S6166" s="2">
        <v>19</v>
      </c>
      <c r="T6166" s="2">
        <v>27.5</v>
      </c>
      <c r="U6166" s="2">
        <v>21</v>
      </c>
      <c r="V6166" s="2">
        <v>30.4</v>
      </c>
      <c r="W6166" s="2">
        <v>1</v>
      </c>
      <c r="X6166" s="2">
        <v>1.4</v>
      </c>
      <c r="Y6166" s="2">
        <v>29</v>
      </c>
      <c r="Z6166" s="2">
        <v>42</v>
      </c>
      <c r="AB6166" s="2">
        <v>1</v>
      </c>
      <c r="AE6166" s="2">
        <v>68</v>
      </c>
      <c r="AF6166" s="2">
        <v>31</v>
      </c>
      <c r="AG6166" s="2">
        <v>45.6</v>
      </c>
      <c r="AH6166" s="2">
        <v>31</v>
      </c>
      <c r="AI6166" s="2">
        <v>45.6</v>
      </c>
      <c r="AJ6166" s="2">
        <v>45.6</v>
      </c>
      <c r="AK6166" s="2">
        <v>18</v>
      </c>
      <c r="AL6166" s="2">
        <v>26.5</v>
      </c>
      <c r="AM6166" s="2">
        <v>19</v>
      </c>
      <c r="AN6166" s="2">
        <v>27.9</v>
      </c>
      <c r="AQ6166" s="2">
        <v>19</v>
      </c>
      <c r="AR6166" s="2">
        <v>27.9</v>
      </c>
      <c r="AS6166" s="2">
        <v>12</v>
      </c>
      <c r="AT6166" s="2">
        <v>17.600000000000001</v>
      </c>
      <c r="AW6166" s="2">
        <v>37</v>
      </c>
      <c r="AX6166" s="2">
        <v>54.4</v>
      </c>
      <c r="AZ6166" s="2">
        <v>2</v>
      </c>
    </row>
    <row r="6167" spans="1:53" ht="12.75" customHeight="1" x14ac:dyDescent="0.2">
      <c r="A6167">
        <v>3</v>
      </c>
      <c r="B6167" s="2">
        <v>3326</v>
      </c>
      <c r="C6167" s="17">
        <v>3.3</v>
      </c>
      <c r="D6167" s="2">
        <v>2.5499999999999998</v>
      </c>
      <c r="G6167" s="17">
        <v>20</v>
      </c>
      <c r="H6167" s="2">
        <v>17</v>
      </c>
      <c r="I6167" s="2">
        <v>85</v>
      </c>
      <c r="J6167" s="2">
        <v>17</v>
      </c>
      <c r="K6167" s="2">
        <v>85</v>
      </c>
      <c r="L6167" s="2">
        <v>85</v>
      </c>
      <c r="M6167" s="2">
        <v>1</v>
      </c>
      <c r="N6167" s="2">
        <v>5</v>
      </c>
      <c r="O6167" s="2">
        <v>2</v>
      </c>
      <c r="P6167" s="2">
        <v>10</v>
      </c>
      <c r="S6167" s="2">
        <v>7</v>
      </c>
      <c r="T6167" s="2">
        <v>35</v>
      </c>
      <c r="U6167" s="2">
        <v>10</v>
      </c>
      <c r="V6167" s="2">
        <v>50</v>
      </c>
      <c r="Y6167" s="2">
        <v>3</v>
      </c>
      <c r="Z6167" s="2">
        <v>15</v>
      </c>
      <c r="AE6167" s="2">
        <v>20</v>
      </c>
      <c r="AF6167" s="2">
        <v>10</v>
      </c>
      <c r="AG6167" s="2">
        <v>50</v>
      </c>
      <c r="AH6167" s="2">
        <v>10</v>
      </c>
      <c r="AI6167" s="2">
        <v>50</v>
      </c>
      <c r="AJ6167" s="2">
        <v>50</v>
      </c>
      <c r="AK6167" s="2">
        <v>1</v>
      </c>
      <c r="AL6167" s="2">
        <v>5</v>
      </c>
      <c r="AM6167" s="2">
        <v>9</v>
      </c>
      <c r="AN6167" s="2">
        <v>45</v>
      </c>
      <c r="AQ6167" s="2">
        <v>8</v>
      </c>
      <c r="AR6167" s="2">
        <v>40</v>
      </c>
      <c r="AS6167" s="2">
        <v>2</v>
      </c>
      <c r="AT6167" s="2">
        <v>10</v>
      </c>
      <c r="AW6167" s="2">
        <v>10</v>
      </c>
      <c r="AX6167" s="2">
        <v>50</v>
      </c>
    </row>
    <row r="6168" spans="1:53" ht="12.75" customHeight="1" x14ac:dyDescent="0.2">
      <c r="A6168">
        <v>3</v>
      </c>
      <c r="B6168" s="2">
        <v>3328</v>
      </c>
      <c r="C6168" s="17">
        <v>3.13</v>
      </c>
      <c r="D6168" s="2">
        <v>2.88</v>
      </c>
      <c r="G6168" s="17">
        <v>76</v>
      </c>
      <c r="H6168" s="2">
        <v>62</v>
      </c>
      <c r="I6168" s="2">
        <v>81.599999999999994</v>
      </c>
      <c r="J6168" s="2">
        <v>62</v>
      </c>
      <c r="K6168" s="2">
        <v>81.599999999999994</v>
      </c>
      <c r="L6168" s="2">
        <v>81.599999999999994</v>
      </c>
      <c r="M6168" s="2">
        <v>8</v>
      </c>
      <c r="N6168" s="2">
        <v>10.5</v>
      </c>
      <c r="O6168" s="2">
        <v>6</v>
      </c>
      <c r="P6168" s="2">
        <v>7.9</v>
      </c>
      <c r="S6168" s="2">
        <v>30</v>
      </c>
      <c r="T6168" s="2">
        <v>39.5</v>
      </c>
      <c r="U6168" s="2">
        <v>32</v>
      </c>
      <c r="V6168" s="2">
        <v>42.1</v>
      </c>
      <c r="Y6168" s="2">
        <v>14</v>
      </c>
      <c r="Z6168" s="2">
        <v>18.399999999999999</v>
      </c>
      <c r="AE6168" s="2">
        <v>76</v>
      </c>
      <c r="AF6168" s="2">
        <v>54</v>
      </c>
      <c r="AG6168" s="2">
        <v>71.099999999999994</v>
      </c>
      <c r="AH6168" s="2">
        <v>54</v>
      </c>
      <c r="AI6168" s="2">
        <v>71.099999999999994</v>
      </c>
      <c r="AJ6168" s="2">
        <v>71.099999999999994</v>
      </c>
      <c r="AK6168" s="2">
        <v>6</v>
      </c>
      <c r="AL6168" s="2">
        <v>7.9</v>
      </c>
      <c r="AM6168" s="2">
        <v>16</v>
      </c>
      <c r="AN6168" s="2">
        <v>21.1</v>
      </c>
      <c r="AQ6168" s="2">
        <v>35</v>
      </c>
      <c r="AR6168" s="2">
        <v>46.1</v>
      </c>
      <c r="AS6168" s="2">
        <v>19</v>
      </c>
      <c r="AT6168" s="2">
        <v>25</v>
      </c>
      <c r="AW6168" s="2">
        <v>22</v>
      </c>
      <c r="AX6168" s="2">
        <v>28.9</v>
      </c>
    </row>
    <row r="6169" spans="1:53" ht="12.75" customHeight="1" x14ac:dyDescent="0.2">
      <c r="A6169">
        <v>3</v>
      </c>
      <c r="B6169" s="2">
        <v>3329</v>
      </c>
      <c r="C6169" s="17">
        <v>3.22</v>
      </c>
      <c r="D6169" s="2">
        <v>2.67</v>
      </c>
      <c r="G6169" s="17">
        <v>63</v>
      </c>
      <c r="H6169" s="2">
        <v>48</v>
      </c>
      <c r="I6169" s="2">
        <v>76.2</v>
      </c>
      <c r="J6169" s="2">
        <v>48</v>
      </c>
      <c r="K6169" s="2">
        <v>76.2</v>
      </c>
      <c r="L6169" s="2">
        <v>76.2</v>
      </c>
      <c r="M6169" s="2">
        <v>2</v>
      </c>
      <c r="N6169" s="2">
        <v>3.2</v>
      </c>
      <c r="O6169" s="2">
        <v>13</v>
      </c>
      <c r="P6169" s="2">
        <v>20.6</v>
      </c>
      <c r="S6169" s="2">
        <v>17</v>
      </c>
      <c r="T6169" s="2">
        <v>27</v>
      </c>
      <c r="U6169" s="2">
        <v>31</v>
      </c>
      <c r="V6169" s="2">
        <v>49.2</v>
      </c>
      <c r="Y6169" s="2">
        <v>15</v>
      </c>
      <c r="Z6169" s="2">
        <v>23.8</v>
      </c>
      <c r="AB6169" s="2">
        <v>1</v>
      </c>
      <c r="AE6169" s="2">
        <v>64</v>
      </c>
      <c r="AF6169" s="2">
        <v>40</v>
      </c>
      <c r="AG6169" s="2">
        <v>62.5</v>
      </c>
      <c r="AH6169" s="2">
        <v>40</v>
      </c>
      <c r="AI6169" s="2">
        <v>62.5</v>
      </c>
      <c r="AJ6169" s="2">
        <v>62.5</v>
      </c>
      <c r="AK6169" s="2">
        <v>9</v>
      </c>
      <c r="AL6169" s="2">
        <v>14.1</v>
      </c>
      <c r="AM6169" s="2">
        <v>15</v>
      </c>
      <c r="AN6169" s="2">
        <v>23.4</v>
      </c>
      <c r="AQ6169" s="2">
        <v>28</v>
      </c>
      <c r="AR6169" s="2">
        <v>43.8</v>
      </c>
      <c r="AS6169" s="2">
        <v>12</v>
      </c>
      <c r="AT6169" s="2">
        <v>18.8</v>
      </c>
      <c r="AW6169" s="2">
        <v>24</v>
      </c>
      <c r="AX6169" s="2">
        <v>37.5</v>
      </c>
    </row>
    <row r="6170" spans="1:53" ht="12.75" customHeight="1" x14ac:dyDescent="0.2">
      <c r="A6170">
        <v>3</v>
      </c>
      <c r="B6170" s="2">
        <v>3335</v>
      </c>
      <c r="C6170" s="17">
        <v>2.92</v>
      </c>
      <c r="D6170" s="2">
        <v>2.84</v>
      </c>
      <c r="G6170" s="17">
        <v>74</v>
      </c>
      <c r="H6170" s="2">
        <v>49</v>
      </c>
      <c r="I6170" s="2">
        <v>66.2</v>
      </c>
      <c r="J6170" s="2">
        <v>49</v>
      </c>
      <c r="K6170" s="2">
        <v>66.2</v>
      </c>
      <c r="L6170" s="2">
        <v>66.2</v>
      </c>
      <c r="M6170" s="2">
        <v>14</v>
      </c>
      <c r="N6170" s="2">
        <v>18.899999999999999</v>
      </c>
      <c r="O6170" s="2">
        <v>11</v>
      </c>
      <c r="P6170" s="2">
        <v>14.9</v>
      </c>
      <c r="S6170" s="2">
        <v>16</v>
      </c>
      <c r="T6170" s="2">
        <v>21.6</v>
      </c>
      <c r="U6170" s="2">
        <v>33</v>
      </c>
      <c r="V6170" s="2">
        <v>44.6</v>
      </c>
      <c r="Y6170" s="2">
        <v>25</v>
      </c>
      <c r="Z6170" s="2">
        <v>33.799999999999997</v>
      </c>
      <c r="AB6170" s="2">
        <v>2</v>
      </c>
      <c r="AE6170" s="2">
        <v>74</v>
      </c>
      <c r="AF6170" s="2">
        <v>50</v>
      </c>
      <c r="AG6170" s="2">
        <v>67.599999999999994</v>
      </c>
      <c r="AH6170" s="2">
        <v>50</v>
      </c>
      <c r="AI6170" s="2">
        <v>67.599999999999994</v>
      </c>
      <c r="AJ6170" s="2">
        <v>67.599999999999994</v>
      </c>
      <c r="AK6170" s="2">
        <v>13</v>
      </c>
      <c r="AL6170" s="2">
        <v>17.600000000000001</v>
      </c>
      <c r="AM6170" s="2">
        <v>11</v>
      </c>
      <c r="AN6170" s="2">
        <v>14.9</v>
      </c>
      <c r="AQ6170" s="2">
        <v>25</v>
      </c>
      <c r="AR6170" s="2">
        <v>33.799999999999997</v>
      </c>
      <c r="AS6170" s="2">
        <v>25</v>
      </c>
      <c r="AT6170" s="2">
        <v>33.799999999999997</v>
      </c>
      <c r="AW6170" s="2">
        <v>24</v>
      </c>
      <c r="AX6170" s="2">
        <v>32.4</v>
      </c>
      <c r="AZ6170" s="2">
        <v>2</v>
      </c>
    </row>
    <row r="6171" spans="1:53" ht="12.75" customHeight="1" x14ac:dyDescent="0.2">
      <c r="A6171">
        <v>3</v>
      </c>
      <c r="B6171" s="2">
        <v>3337</v>
      </c>
      <c r="C6171" s="17">
        <v>2.97</v>
      </c>
      <c r="D6171" s="2">
        <v>2.72</v>
      </c>
      <c r="G6171" s="17">
        <v>78</v>
      </c>
      <c r="H6171" s="2">
        <v>57</v>
      </c>
      <c r="I6171" s="2">
        <v>73.099999999999994</v>
      </c>
      <c r="J6171" s="2">
        <v>57</v>
      </c>
      <c r="K6171" s="2">
        <v>73.099999999999994</v>
      </c>
      <c r="L6171" s="2">
        <v>73.099999999999994</v>
      </c>
      <c r="M6171" s="2">
        <v>9</v>
      </c>
      <c r="N6171" s="2">
        <v>11.5</v>
      </c>
      <c r="O6171" s="2">
        <v>12</v>
      </c>
      <c r="P6171" s="2">
        <v>15.4</v>
      </c>
      <c r="Q6171" s="2">
        <v>1</v>
      </c>
      <c r="R6171" s="2">
        <v>1.3</v>
      </c>
      <c r="S6171" s="2">
        <v>25</v>
      </c>
      <c r="T6171" s="2">
        <v>32.1</v>
      </c>
      <c r="U6171" s="2">
        <v>31</v>
      </c>
      <c r="V6171" s="2">
        <v>39.700000000000003</v>
      </c>
      <c r="Y6171" s="2">
        <v>21</v>
      </c>
      <c r="Z6171" s="2">
        <v>26.9</v>
      </c>
      <c r="AC6171" s="2">
        <v>4</v>
      </c>
      <c r="AE6171" s="2">
        <v>78</v>
      </c>
      <c r="AF6171" s="2">
        <v>54</v>
      </c>
      <c r="AG6171" s="2">
        <v>69.2</v>
      </c>
      <c r="AH6171" s="2">
        <v>54</v>
      </c>
      <c r="AI6171" s="2">
        <v>69.2</v>
      </c>
      <c r="AJ6171" s="2">
        <v>69.2</v>
      </c>
      <c r="AK6171" s="2">
        <v>12</v>
      </c>
      <c r="AL6171" s="2">
        <v>15.4</v>
      </c>
      <c r="AM6171" s="2">
        <v>12</v>
      </c>
      <c r="AN6171" s="2">
        <v>15.4</v>
      </c>
      <c r="AO6171" s="2">
        <v>1</v>
      </c>
      <c r="AP6171" s="2">
        <v>1.3</v>
      </c>
      <c r="AQ6171" s="2">
        <v>36</v>
      </c>
      <c r="AR6171" s="2">
        <v>46.2</v>
      </c>
      <c r="AS6171" s="2">
        <v>17</v>
      </c>
      <c r="AT6171" s="2">
        <v>21.8</v>
      </c>
      <c r="AW6171" s="2">
        <v>24</v>
      </c>
      <c r="AX6171" s="2">
        <v>30.8</v>
      </c>
      <c r="BA6171" s="2">
        <v>4</v>
      </c>
    </row>
    <row r="6172" spans="1:53" ht="12.75" customHeight="1" x14ac:dyDescent="0.2">
      <c r="A6172">
        <v>3</v>
      </c>
      <c r="B6172" s="2">
        <v>3339</v>
      </c>
      <c r="C6172" s="17">
        <v>2.97</v>
      </c>
      <c r="D6172" s="2">
        <v>2.98</v>
      </c>
      <c r="G6172" s="17">
        <v>60</v>
      </c>
      <c r="H6172" s="2">
        <v>43</v>
      </c>
      <c r="I6172" s="2">
        <v>71.7</v>
      </c>
      <c r="J6172" s="2">
        <v>43</v>
      </c>
      <c r="K6172" s="2">
        <v>71.7</v>
      </c>
      <c r="L6172" s="2">
        <v>71.7</v>
      </c>
      <c r="M6172" s="2">
        <v>11</v>
      </c>
      <c r="N6172" s="2">
        <v>18.3</v>
      </c>
      <c r="O6172" s="2">
        <v>6</v>
      </c>
      <c r="P6172" s="2">
        <v>10</v>
      </c>
      <c r="S6172" s="2">
        <v>17</v>
      </c>
      <c r="T6172" s="2">
        <v>28.3</v>
      </c>
      <c r="U6172" s="2">
        <v>26</v>
      </c>
      <c r="V6172" s="2">
        <v>43.3</v>
      </c>
      <c r="Y6172" s="2">
        <v>17</v>
      </c>
      <c r="Z6172" s="2">
        <v>28.3</v>
      </c>
      <c r="AC6172" s="2">
        <v>3</v>
      </c>
      <c r="AE6172" s="2">
        <v>60</v>
      </c>
      <c r="AF6172" s="2">
        <v>39</v>
      </c>
      <c r="AG6172" s="2">
        <v>65</v>
      </c>
      <c r="AH6172" s="2">
        <v>39</v>
      </c>
      <c r="AI6172" s="2">
        <v>65</v>
      </c>
      <c r="AJ6172" s="2">
        <v>65</v>
      </c>
      <c r="AK6172" s="2">
        <v>6</v>
      </c>
      <c r="AL6172" s="2">
        <v>10</v>
      </c>
      <c r="AM6172" s="2">
        <v>15</v>
      </c>
      <c r="AN6172" s="2">
        <v>25</v>
      </c>
      <c r="AQ6172" s="2">
        <v>13</v>
      </c>
      <c r="AR6172" s="2">
        <v>21.7</v>
      </c>
      <c r="AS6172" s="2">
        <v>26</v>
      </c>
      <c r="AT6172" s="2">
        <v>43.3</v>
      </c>
      <c r="AW6172" s="2">
        <v>21</v>
      </c>
      <c r="AX6172" s="2">
        <v>35</v>
      </c>
      <c r="BA6172" s="2">
        <v>3</v>
      </c>
    </row>
    <row r="6173" spans="1:53" ht="12.75" customHeight="1" x14ac:dyDescent="0.2">
      <c r="A6173">
        <v>3</v>
      </c>
      <c r="B6173" s="2">
        <v>3344</v>
      </c>
      <c r="C6173" s="17">
        <v>3.42</v>
      </c>
      <c r="D6173" s="2">
        <v>3.06</v>
      </c>
      <c r="G6173" s="17">
        <v>81</v>
      </c>
      <c r="H6173" s="2">
        <v>73</v>
      </c>
      <c r="I6173" s="2">
        <v>90.1</v>
      </c>
      <c r="J6173" s="2">
        <v>73</v>
      </c>
      <c r="K6173" s="2">
        <v>90.1</v>
      </c>
      <c r="L6173" s="2">
        <v>90.1</v>
      </c>
      <c r="M6173" s="2">
        <v>5</v>
      </c>
      <c r="N6173" s="2">
        <v>6.2</v>
      </c>
      <c r="O6173" s="2">
        <v>3</v>
      </c>
      <c r="P6173" s="2">
        <v>3.7</v>
      </c>
      <c r="Q6173" s="2">
        <v>1</v>
      </c>
      <c r="R6173" s="2">
        <v>1.2</v>
      </c>
      <c r="S6173" s="2">
        <v>22</v>
      </c>
      <c r="T6173" s="2">
        <v>27.2</v>
      </c>
      <c r="U6173" s="2">
        <v>50</v>
      </c>
      <c r="V6173" s="2">
        <v>61.7</v>
      </c>
      <c r="Y6173" s="2">
        <v>8</v>
      </c>
      <c r="Z6173" s="2">
        <v>9.9</v>
      </c>
      <c r="AE6173" s="2">
        <v>81</v>
      </c>
      <c r="AF6173" s="2">
        <v>65</v>
      </c>
      <c r="AG6173" s="2">
        <v>80.2</v>
      </c>
      <c r="AH6173" s="2">
        <v>65</v>
      </c>
      <c r="AI6173" s="2">
        <v>80.2</v>
      </c>
      <c r="AJ6173" s="2">
        <v>80.2</v>
      </c>
      <c r="AK6173" s="2">
        <v>6</v>
      </c>
      <c r="AL6173" s="2">
        <v>7.4</v>
      </c>
      <c r="AM6173" s="2">
        <v>10</v>
      </c>
      <c r="AN6173" s="2">
        <v>12.3</v>
      </c>
      <c r="AQ6173" s="2">
        <v>38</v>
      </c>
      <c r="AR6173" s="2">
        <v>46.9</v>
      </c>
      <c r="AS6173" s="2">
        <v>27</v>
      </c>
      <c r="AT6173" s="2">
        <v>33.299999999999997</v>
      </c>
      <c r="AW6173" s="2">
        <v>16</v>
      </c>
      <c r="AX6173" s="2">
        <v>19.8</v>
      </c>
    </row>
    <row r="6174" spans="1:53" ht="12.75" customHeight="1" x14ac:dyDescent="0.2">
      <c r="A6174">
        <v>3</v>
      </c>
      <c r="B6174" s="2">
        <v>3349</v>
      </c>
      <c r="C6174" s="17">
        <v>3</v>
      </c>
      <c r="D6174" s="2">
        <v>2.69</v>
      </c>
      <c r="G6174" s="17">
        <v>67</v>
      </c>
      <c r="H6174" s="2">
        <v>53</v>
      </c>
      <c r="I6174" s="2">
        <v>77.900000000000006</v>
      </c>
      <c r="J6174" s="2">
        <v>53</v>
      </c>
      <c r="K6174" s="2">
        <v>77.900000000000006</v>
      </c>
      <c r="L6174" s="2">
        <v>79.099999999999994</v>
      </c>
      <c r="M6174" s="2">
        <v>6</v>
      </c>
      <c r="N6174" s="2">
        <v>8.8000000000000007</v>
      </c>
      <c r="O6174" s="2">
        <v>8</v>
      </c>
      <c r="P6174" s="2">
        <v>11.8</v>
      </c>
      <c r="Q6174" s="2">
        <v>3</v>
      </c>
      <c r="R6174" s="2">
        <v>4.4000000000000004</v>
      </c>
      <c r="S6174" s="2">
        <v>18</v>
      </c>
      <c r="T6174" s="2">
        <v>26.5</v>
      </c>
      <c r="U6174" s="2">
        <v>32</v>
      </c>
      <c r="V6174" s="2">
        <v>47.1</v>
      </c>
      <c r="W6174" s="2">
        <v>1</v>
      </c>
      <c r="X6174" s="2">
        <v>1.5</v>
      </c>
      <c r="Y6174" s="2">
        <v>15</v>
      </c>
      <c r="Z6174" s="2">
        <v>22.1</v>
      </c>
      <c r="AE6174" s="2">
        <v>68</v>
      </c>
      <c r="AF6174" s="2">
        <v>47</v>
      </c>
      <c r="AG6174" s="2">
        <v>69.099999999999994</v>
      </c>
      <c r="AH6174" s="2">
        <v>47</v>
      </c>
      <c r="AI6174" s="2">
        <v>69.099999999999994</v>
      </c>
      <c r="AJ6174" s="2">
        <v>69.099999999999994</v>
      </c>
      <c r="AK6174" s="2">
        <v>8</v>
      </c>
      <c r="AL6174" s="2">
        <v>11.8</v>
      </c>
      <c r="AM6174" s="2">
        <v>13</v>
      </c>
      <c r="AN6174" s="2">
        <v>19.100000000000001</v>
      </c>
      <c r="AO6174" s="2">
        <v>3</v>
      </c>
      <c r="AP6174" s="2">
        <v>4.4000000000000004</v>
      </c>
      <c r="AQ6174" s="2">
        <v>27</v>
      </c>
      <c r="AR6174" s="2">
        <v>39.700000000000003</v>
      </c>
      <c r="AS6174" s="2">
        <v>17</v>
      </c>
      <c r="AT6174" s="2">
        <v>25</v>
      </c>
      <c r="AW6174" s="2">
        <v>21</v>
      </c>
      <c r="AX6174" s="2">
        <v>30.9</v>
      </c>
    </row>
    <row r="6175" spans="1:53" ht="12.75" customHeight="1" x14ac:dyDescent="0.2">
      <c r="A6175">
        <v>3</v>
      </c>
      <c r="B6175" s="2">
        <v>3351</v>
      </c>
      <c r="C6175" s="17">
        <v>2.84</v>
      </c>
      <c r="D6175" s="2">
        <v>2.88</v>
      </c>
      <c r="G6175" s="17">
        <v>56</v>
      </c>
      <c r="H6175" s="2">
        <v>35</v>
      </c>
      <c r="I6175" s="2">
        <v>62.5</v>
      </c>
      <c r="J6175" s="2">
        <v>35</v>
      </c>
      <c r="K6175" s="2">
        <v>62.5</v>
      </c>
      <c r="L6175" s="2">
        <v>62.5</v>
      </c>
      <c r="M6175" s="2">
        <v>7</v>
      </c>
      <c r="N6175" s="2">
        <v>12.5</v>
      </c>
      <c r="O6175" s="2">
        <v>14</v>
      </c>
      <c r="P6175" s="2">
        <v>25</v>
      </c>
      <c r="S6175" s="2">
        <v>16</v>
      </c>
      <c r="T6175" s="2">
        <v>28.6</v>
      </c>
      <c r="U6175" s="2">
        <v>19</v>
      </c>
      <c r="V6175" s="2">
        <v>33.9</v>
      </c>
      <c r="Y6175" s="2">
        <v>21</v>
      </c>
      <c r="Z6175" s="2">
        <v>37.5</v>
      </c>
      <c r="AB6175" s="2">
        <v>1</v>
      </c>
      <c r="AE6175" s="2">
        <v>56</v>
      </c>
      <c r="AF6175" s="2">
        <v>37</v>
      </c>
      <c r="AG6175" s="2">
        <v>66.099999999999994</v>
      </c>
      <c r="AH6175" s="2">
        <v>37</v>
      </c>
      <c r="AI6175" s="2">
        <v>66.099999999999994</v>
      </c>
      <c r="AJ6175" s="2">
        <v>66.099999999999994</v>
      </c>
      <c r="AK6175" s="2">
        <v>6</v>
      </c>
      <c r="AL6175" s="2">
        <v>10.7</v>
      </c>
      <c r="AM6175" s="2">
        <v>13</v>
      </c>
      <c r="AN6175" s="2">
        <v>23.2</v>
      </c>
      <c r="AQ6175" s="2">
        <v>19</v>
      </c>
      <c r="AR6175" s="2">
        <v>33.9</v>
      </c>
      <c r="AS6175" s="2">
        <v>18</v>
      </c>
      <c r="AT6175" s="2">
        <v>32.1</v>
      </c>
      <c r="AW6175" s="2">
        <v>19</v>
      </c>
      <c r="AX6175" s="2">
        <v>33.9</v>
      </c>
      <c r="AZ6175" s="2">
        <v>1</v>
      </c>
    </row>
    <row r="6176" spans="1:53" ht="12.75" customHeight="1" x14ac:dyDescent="0.2">
      <c r="A6176">
        <v>3</v>
      </c>
      <c r="B6176" s="2">
        <v>3354</v>
      </c>
      <c r="C6176" s="17">
        <v>2.2000000000000002</v>
      </c>
      <c r="D6176" s="2">
        <v>1.7</v>
      </c>
      <c r="G6176" s="17">
        <v>44</v>
      </c>
      <c r="H6176" s="2">
        <v>21</v>
      </c>
      <c r="I6176" s="2">
        <v>47.7</v>
      </c>
      <c r="J6176" s="2">
        <v>21</v>
      </c>
      <c r="K6176" s="2">
        <v>47.7</v>
      </c>
      <c r="L6176" s="2">
        <v>47.7</v>
      </c>
      <c r="M6176" s="2">
        <v>15</v>
      </c>
      <c r="N6176" s="2">
        <v>34.1</v>
      </c>
      <c r="O6176" s="2">
        <v>8</v>
      </c>
      <c r="P6176" s="2">
        <v>18.2</v>
      </c>
      <c r="S6176" s="2">
        <v>18</v>
      </c>
      <c r="T6176" s="2">
        <v>40.9</v>
      </c>
      <c r="U6176" s="2">
        <v>3</v>
      </c>
      <c r="V6176" s="2">
        <v>6.8</v>
      </c>
      <c r="Y6176" s="2">
        <v>23</v>
      </c>
      <c r="Z6176" s="2">
        <v>52.3</v>
      </c>
      <c r="AB6176" s="2">
        <v>2</v>
      </c>
      <c r="AE6176" s="2">
        <v>44</v>
      </c>
      <c r="AF6176" s="2">
        <v>9</v>
      </c>
      <c r="AG6176" s="2">
        <v>20.5</v>
      </c>
      <c r="AH6176" s="2">
        <v>9</v>
      </c>
      <c r="AI6176" s="2">
        <v>20.5</v>
      </c>
      <c r="AJ6176" s="2">
        <v>20.5</v>
      </c>
      <c r="AK6176" s="2">
        <v>23</v>
      </c>
      <c r="AL6176" s="2">
        <v>52.3</v>
      </c>
      <c r="AM6176" s="2">
        <v>12</v>
      </c>
      <c r="AN6176" s="2">
        <v>27.3</v>
      </c>
      <c r="AQ6176" s="2">
        <v>8</v>
      </c>
      <c r="AR6176" s="2">
        <v>18.2</v>
      </c>
      <c r="AS6176" s="2">
        <v>1</v>
      </c>
      <c r="AT6176" s="2">
        <v>2.2999999999999998</v>
      </c>
      <c r="AW6176" s="2">
        <v>35</v>
      </c>
      <c r="AX6176" s="2">
        <v>79.5</v>
      </c>
      <c r="AZ6176" s="2">
        <v>2</v>
      </c>
    </row>
    <row r="6177" spans="1:53" ht="12.75" customHeight="1" x14ac:dyDescent="0.2">
      <c r="A6177">
        <v>3</v>
      </c>
      <c r="B6177" s="2">
        <v>3357</v>
      </c>
      <c r="C6177" s="17">
        <v>3.35</v>
      </c>
      <c r="D6177" s="2">
        <v>3.16</v>
      </c>
      <c r="G6177" s="17">
        <v>50</v>
      </c>
      <c r="H6177" s="2">
        <v>41</v>
      </c>
      <c r="I6177" s="2">
        <v>80.400000000000006</v>
      </c>
      <c r="J6177" s="2">
        <v>41</v>
      </c>
      <c r="K6177" s="2">
        <v>80.400000000000006</v>
      </c>
      <c r="L6177" s="2">
        <v>82</v>
      </c>
      <c r="M6177" s="2">
        <v>1</v>
      </c>
      <c r="N6177" s="2">
        <v>2</v>
      </c>
      <c r="O6177" s="2">
        <v>8</v>
      </c>
      <c r="P6177" s="2">
        <v>15.7</v>
      </c>
      <c r="S6177" s="2">
        <v>10</v>
      </c>
      <c r="T6177" s="2">
        <v>19.600000000000001</v>
      </c>
      <c r="U6177" s="2">
        <v>31</v>
      </c>
      <c r="V6177" s="2">
        <v>60.8</v>
      </c>
      <c r="W6177" s="2">
        <v>1</v>
      </c>
      <c r="X6177" s="2">
        <v>2</v>
      </c>
      <c r="Y6177" s="2">
        <v>10</v>
      </c>
      <c r="Z6177" s="2">
        <v>19.600000000000001</v>
      </c>
      <c r="AC6177" s="2">
        <v>1</v>
      </c>
      <c r="AE6177" s="2">
        <v>50</v>
      </c>
      <c r="AF6177" s="2">
        <v>42</v>
      </c>
      <c r="AG6177" s="2">
        <v>82.4</v>
      </c>
      <c r="AH6177" s="2">
        <v>42</v>
      </c>
      <c r="AI6177" s="2">
        <v>82.4</v>
      </c>
      <c r="AJ6177" s="2">
        <v>84</v>
      </c>
      <c r="AK6177" s="2">
        <v>2</v>
      </c>
      <c r="AL6177" s="2">
        <v>3.9</v>
      </c>
      <c r="AM6177" s="2">
        <v>6</v>
      </c>
      <c r="AN6177" s="2">
        <v>11.8</v>
      </c>
      <c r="AQ6177" s="2">
        <v>21</v>
      </c>
      <c r="AR6177" s="2">
        <v>41.2</v>
      </c>
      <c r="AS6177" s="2">
        <v>21</v>
      </c>
      <c r="AT6177" s="2">
        <v>41.2</v>
      </c>
      <c r="AU6177" s="2">
        <v>1</v>
      </c>
      <c r="AV6177" s="2">
        <v>2</v>
      </c>
      <c r="AW6177" s="2">
        <v>9</v>
      </c>
      <c r="AX6177" s="2">
        <v>17.600000000000001</v>
      </c>
      <c r="BA6177" s="2">
        <v>1</v>
      </c>
    </row>
    <row r="6178" spans="1:53" ht="12.75" customHeight="1" x14ac:dyDescent="0.2">
      <c r="A6178">
        <v>3</v>
      </c>
      <c r="B6178" s="2">
        <v>3364</v>
      </c>
      <c r="C6178" s="17">
        <v>2.96</v>
      </c>
      <c r="D6178" s="2">
        <v>2.4900000000000002</v>
      </c>
      <c r="G6178" s="17">
        <v>48</v>
      </c>
      <c r="H6178" s="2">
        <v>42</v>
      </c>
      <c r="I6178" s="2">
        <v>85.7</v>
      </c>
      <c r="J6178" s="2">
        <v>42</v>
      </c>
      <c r="K6178" s="2">
        <v>85.7</v>
      </c>
      <c r="L6178" s="2">
        <v>87.5</v>
      </c>
      <c r="M6178" s="2">
        <v>3</v>
      </c>
      <c r="N6178" s="2">
        <v>6.1</v>
      </c>
      <c r="O6178" s="2">
        <v>3</v>
      </c>
      <c r="P6178" s="2">
        <v>6.1</v>
      </c>
      <c r="Q6178" s="2">
        <v>4</v>
      </c>
      <c r="R6178" s="2">
        <v>8.1999999999999993</v>
      </c>
      <c r="S6178" s="2">
        <v>16</v>
      </c>
      <c r="T6178" s="2">
        <v>32.700000000000003</v>
      </c>
      <c r="U6178" s="2">
        <v>22</v>
      </c>
      <c r="V6178" s="2">
        <v>44.9</v>
      </c>
      <c r="W6178" s="2">
        <v>1</v>
      </c>
      <c r="X6178" s="2">
        <v>2</v>
      </c>
      <c r="Y6178" s="2">
        <v>7</v>
      </c>
      <c r="Z6178" s="2">
        <v>14.3</v>
      </c>
      <c r="AB6178" s="2">
        <v>1</v>
      </c>
      <c r="AC6178" s="2">
        <v>1</v>
      </c>
      <c r="AE6178" s="2">
        <v>48</v>
      </c>
      <c r="AF6178" s="2">
        <v>29</v>
      </c>
      <c r="AG6178" s="2">
        <v>59.2</v>
      </c>
      <c r="AH6178" s="2">
        <v>29</v>
      </c>
      <c r="AI6178" s="2">
        <v>59.2</v>
      </c>
      <c r="AJ6178" s="2">
        <v>60.4</v>
      </c>
      <c r="AK6178" s="2">
        <v>10</v>
      </c>
      <c r="AL6178" s="2">
        <v>20.399999999999999</v>
      </c>
      <c r="AM6178" s="2">
        <v>9</v>
      </c>
      <c r="AN6178" s="2">
        <v>18.399999999999999</v>
      </c>
      <c r="AO6178" s="2">
        <v>1</v>
      </c>
      <c r="AP6178" s="2">
        <v>2</v>
      </c>
      <c r="AQ6178" s="2">
        <v>18</v>
      </c>
      <c r="AR6178" s="2">
        <v>36.700000000000003</v>
      </c>
      <c r="AS6178" s="2">
        <v>10</v>
      </c>
      <c r="AT6178" s="2">
        <v>20.399999999999999</v>
      </c>
      <c r="AU6178" s="2">
        <v>1</v>
      </c>
      <c r="AV6178" s="2">
        <v>2</v>
      </c>
      <c r="AW6178" s="2">
        <v>20</v>
      </c>
      <c r="AX6178" s="2">
        <v>40.799999999999997</v>
      </c>
      <c r="AZ6178" s="2">
        <v>1</v>
      </c>
      <c r="BA6178" s="2">
        <v>1</v>
      </c>
    </row>
    <row r="6179" spans="1:53" ht="12.75" customHeight="1" x14ac:dyDescent="0.2">
      <c r="A6179">
        <v>3</v>
      </c>
      <c r="B6179" s="2">
        <v>3365</v>
      </c>
      <c r="C6179" s="17">
        <v>2.91</v>
      </c>
      <c r="D6179" s="2">
        <v>2.62</v>
      </c>
      <c r="G6179" s="17">
        <v>53</v>
      </c>
      <c r="H6179" s="2">
        <v>36</v>
      </c>
      <c r="I6179" s="2">
        <v>67.900000000000006</v>
      </c>
      <c r="J6179" s="2">
        <v>36</v>
      </c>
      <c r="K6179" s="2">
        <v>67.900000000000006</v>
      </c>
      <c r="L6179" s="2">
        <v>67.900000000000006</v>
      </c>
      <c r="M6179" s="2">
        <v>11</v>
      </c>
      <c r="N6179" s="2">
        <v>20.8</v>
      </c>
      <c r="O6179" s="2">
        <v>6</v>
      </c>
      <c r="P6179" s="2">
        <v>11.3</v>
      </c>
      <c r="S6179" s="2">
        <v>13</v>
      </c>
      <c r="T6179" s="2">
        <v>24.5</v>
      </c>
      <c r="U6179" s="2">
        <v>23</v>
      </c>
      <c r="V6179" s="2">
        <v>43.4</v>
      </c>
      <c r="Y6179" s="2">
        <v>17</v>
      </c>
      <c r="Z6179" s="2">
        <v>32.1</v>
      </c>
      <c r="AC6179" s="2">
        <v>2</v>
      </c>
      <c r="AE6179" s="2">
        <v>53</v>
      </c>
      <c r="AF6179" s="2">
        <v>36</v>
      </c>
      <c r="AG6179" s="2">
        <v>67.900000000000006</v>
      </c>
      <c r="AH6179" s="2">
        <v>36</v>
      </c>
      <c r="AI6179" s="2">
        <v>67.900000000000006</v>
      </c>
      <c r="AJ6179" s="2">
        <v>67.900000000000006</v>
      </c>
      <c r="AK6179" s="2">
        <v>8</v>
      </c>
      <c r="AL6179" s="2">
        <v>15.1</v>
      </c>
      <c r="AM6179" s="2">
        <v>9</v>
      </c>
      <c r="AN6179" s="2">
        <v>17</v>
      </c>
      <c r="AO6179" s="2">
        <v>2</v>
      </c>
      <c r="AP6179" s="2">
        <v>3.8</v>
      </c>
      <c r="AQ6179" s="2">
        <v>23</v>
      </c>
      <c r="AR6179" s="2">
        <v>43.4</v>
      </c>
      <c r="AS6179" s="2">
        <v>11</v>
      </c>
      <c r="AT6179" s="2">
        <v>20.8</v>
      </c>
      <c r="AW6179" s="2">
        <v>17</v>
      </c>
      <c r="AX6179" s="2">
        <v>32.1</v>
      </c>
      <c r="BA6179" s="2">
        <v>2</v>
      </c>
    </row>
    <row r="6180" spans="1:53" ht="12.75" customHeight="1" x14ac:dyDescent="0.2">
      <c r="A6180">
        <v>3</v>
      </c>
      <c r="B6180" s="2">
        <v>3369</v>
      </c>
      <c r="C6180" s="17">
        <v>2.69</v>
      </c>
      <c r="D6180" s="2">
        <v>2.35</v>
      </c>
      <c r="G6180" s="17">
        <v>88</v>
      </c>
      <c r="H6180" s="2">
        <v>50</v>
      </c>
      <c r="I6180" s="2">
        <v>56.8</v>
      </c>
      <c r="J6180" s="2">
        <v>50</v>
      </c>
      <c r="K6180" s="2">
        <v>56.8</v>
      </c>
      <c r="L6180" s="2">
        <v>56.8</v>
      </c>
      <c r="M6180" s="2">
        <v>15</v>
      </c>
      <c r="N6180" s="2">
        <v>17</v>
      </c>
      <c r="O6180" s="2">
        <v>23</v>
      </c>
      <c r="P6180" s="2">
        <v>26.1</v>
      </c>
      <c r="S6180" s="2">
        <v>24</v>
      </c>
      <c r="T6180" s="2">
        <v>27.3</v>
      </c>
      <c r="U6180" s="2">
        <v>26</v>
      </c>
      <c r="V6180" s="2">
        <v>29.5</v>
      </c>
      <c r="Y6180" s="2">
        <v>38</v>
      </c>
      <c r="Z6180" s="2">
        <v>43.2</v>
      </c>
      <c r="AA6180" s="2">
        <v>2</v>
      </c>
      <c r="AC6180" s="2">
        <v>5</v>
      </c>
      <c r="AE6180" s="2">
        <v>88</v>
      </c>
      <c r="AF6180" s="2">
        <v>39</v>
      </c>
      <c r="AG6180" s="2">
        <v>43.8</v>
      </c>
      <c r="AH6180" s="2">
        <v>39</v>
      </c>
      <c r="AI6180" s="2">
        <v>43.8</v>
      </c>
      <c r="AJ6180" s="2">
        <v>44.3</v>
      </c>
      <c r="AK6180" s="2">
        <v>18</v>
      </c>
      <c r="AL6180" s="2">
        <v>20.2</v>
      </c>
      <c r="AM6180" s="2">
        <v>31</v>
      </c>
      <c r="AN6180" s="2">
        <v>34.799999999999997</v>
      </c>
      <c r="AQ6180" s="2">
        <v>27</v>
      </c>
      <c r="AR6180" s="2">
        <v>30.3</v>
      </c>
      <c r="AS6180" s="2">
        <v>12</v>
      </c>
      <c r="AT6180" s="2">
        <v>13.5</v>
      </c>
      <c r="AU6180" s="2">
        <v>1</v>
      </c>
      <c r="AV6180" s="2">
        <v>1.1000000000000001</v>
      </c>
      <c r="AW6180" s="2">
        <v>50</v>
      </c>
      <c r="AX6180" s="2">
        <v>56.2</v>
      </c>
      <c r="AY6180" s="2">
        <v>1</v>
      </c>
      <c r="BA6180" s="2">
        <v>5</v>
      </c>
    </row>
    <row r="6181" spans="1:53" ht="12.75" customHeight="1" x14ac:dyDescent="0.2">
      <c r="A6181">
        <v>3</v>
      </c>
      <c r="B6181" s="2">
        <v>3375</v>
      </c>
      <c r="C6181" s="17">
        <v>3.08</v>
      </c>
      <c r="D6181" s="2">
        <v>2.92</v>
      </c>
      <c r="G6181" s="17">
        <v>13</v>
      </c>
      <c r="H6181" s="2">
        <v>10</v>
      </c>
      <c r="I6181" s="2">
        <v>76.900000000000006</v>
      </c>
      <c r="J6181" s="2">
        <v>10</v>
      </c>
      <c r="K6181" s="2">
        <v>76.900000000000006</v>
      </c>
      <c r="L6181" s="2">
        <v>76.900000000000006</v>
      </c>
      <c r="O6181" s="2">
        <v>3</v>
      </c>
      <c r="P6181" s="2">
        <v>23.1</v>
      </c>
      <c r="S6181" s="2">
        <v>6</v>
      </c>
      <c r="T6181" s="2">
        <v>46.2</v>
      </c>
      <c r="U6181" s="2">
        <v>4</v>
      </c>
      <c r="V6181" s="2">
        <v>30.8</v>
      </c>
      <c r="Y6181" s="2">
        <v>3</v>
      </c>
      <c r="Z6181" s="2">
        <v>23.1</v>
      </c>
      <c r="AE6181" s="2">
        <v>13</v>
      </c>
      <c r="AF6181" s="2">
        <v>8</v>
      </c>
      <c r="AG6181" s="2">
        <v>61.5</v>
      </c>
      <c r="AH6181" s="2">
        <v>8</v>
      </c>
      <c r="AI6181" s="2">
        <v>61.5</v>
      </c>
      <c r="AJ6181" s="2">
        <v>61.5</v>
      </c>
      <c r="AM6181" s="2">
        <v>5</v>
      </c>
      <c r="AN6181" s="2">
        <v>38.5</v>
      </c>
      <c r="AQ6181" s="2">
        <v>4</v>
      </c>
      <c r="AR6181" s="2">
        <v>30.8</v>
      </c>
      <c r="AS6181" s="2">
        <v>4</v>
      </c>
      <c r="AT6181" s="2">
        <v>30.8</v>
      </c>
      <c r="AW6181" s="2">
        <v>5</v>
      </c>
      <c r="AX6181" s="2">
        <v>38.5</v>
      </c>
    </row>
    <row r="6182" spans="1:53" ht="12.75" customHeight="1" x14ac:dyDescent="0.2">
      <c r="A6182">
        <v>3</v>
      </c>
      <c r="B6182" s="2">
        <v>3377</v>
      </c>
      <c r="C6182" s="17">
        <v>2.88</v>
      </c>
      <c r="D6182" s="2">
        <v>2.66</v>
      </c>
      <c r="G6182" s="17">
        <v>74</v>
      </c>
      <c r="H6182" s="2">
        <v>48</v>
      </c>
      <c r="I6182" s="2">
        <v>64.900000000000006</v>
      </c>
      <c r="J6182" s="2">
        <v>48</v>
      </c>
      <c r="K6182" s="2">
        <v>64.900000000000006</v>
      </c>
      <c r="L6182" s="2">
        <v>64.900000000000006</v>
      </c>
      <c r="M6182" s="2">
        <v>12</v>
      </c>
      <c r="N6182" s="2">
        <v>16.2</v>
      </c>
      <c r="O6182" s="2">
        <v>14</v>
      </c>
      <c r="P6182" s="2">
        <v>18.899999999999999</v>
      </c>
      <c r="S6182" s="2">
        <v>19</v>
      </c>
      <c r="T6182" s="2">
        <v>25.7</v>
      </c>
      <c r="U6182" s="2">
        <v>29</v>
      </c>
      <c r="V6182" s="2">
        <v>39.200000000000003</v>
      </c>
      <c r="Y6182" s="2">
        <v>26</v>
      </c>
      <c r="Z6182" s="2">
        <v>35.1</v>
      </c>
      <c r="AB6182" s="2">
        <v>1</v>
      </c>
      <c r="AC6182" s="2">
        <v>3</v>
      </c>
      <c r="AE6182" s="2">
        <v>74</v>
      </c>
      <c r="AF6182" s="2">
        <v>43</v>
      </c>
      <c r="AG6182" s="2">
        <v>58.1</v>
      </c>
      <c r="AH6182" s="2">
        <v>43</v>
      </c>
      <c r="AI6182" s="2">
        <v>58.1</v>
      </c>
      <c r="AJ6182" s="2">
        <v>58.1</v>
      </c>
      <c r="AK6182" s="2">
        <v>9</v>
      </c>
      <c r="AL6182" s="2">
        <v>12.2</v>
      </c>
      <c r="AM6182" s="2">
        <v>22</v>
      </c>
      <c r="AN6182" s="2">
        <v>29.7</v>
      </c>
      <c r="AQ6182" s="2">
        <v>28</v>
      </c>
      <c r="AR6182" s="2">
        <v>37.799999999999997</v>
      </c>
      <c r="AS6182" s="2">
        <v>15</v>
      </c>
      <c r="AT6182" s="2">
        <v>20.3</v>
      </c>
      <c r="AW6182" s="2">
        <v>31</v>
      </c>
      <c r="AX6182" s="2">
        <v>41.9</v>
      </c>
      <c r="AZ6182" s="2">
        <v>1</v>
      </c>
      <c r="BA6182" s="2">
        <v>3</v>
      </c>
    </row>
    <row r="6183" spans="1:53" ht="12.75" customHeight="1" x14ac:dyDescent="0.2">
      <c r="A6183">
        <v>3</v>
      </c>
      <c r="B6183" s="2">
        <v>3378</v>
      </c>
      <c r="C6183" s="17">
        <v>2.5299999999999998</v>
      </c>
      <c r="D6183" s="2">
        <v>2.19</v>
      </c>
      <c r="G6183" s="17">
        <v>71</v>
      </c>
      <c r="H6183" s="2">
        <v>44</v>
      </c>
      <c r="I6183" s="2">
        <v>59.5</v>
      </c>
      <c r="J6183" s="2">
        <v>44</v>
      </c>
      <c r="K6183" s="2">
        <v>59.5</v>
      </c>
      <c r="L6183" s="2">
        <v>62</v>
      </c>
      <c r="M6183" s="2">
        <v>14</v>
      </c>
      <c r="N6183" s="2">
        <v>18.899999999999999</v>
      </c>
      <c r="O6183" s="2">
        <v>13</v>
      </c>
      <c r="P6183" s="2">
        <v>17.600000000000001</v>
      </c>
      <c r="Q6183" s="2">
        <v>1</v>
      </c>
      <c r="R6183" s="2">
        <v>1.4</v>
      </c>
      <c r="S6183" s="2">
        <v>25</v>
      </c>
      <c r="T6183" s="2">
        <v>33.799999999999997</v>
      </c>
      <c r="U6183" s="2">
        <v>18</v>
      </c>
      <c r="V6183" s="2">
        <v>24.3</v>
      </c>
      <c r="W6183" s="2">
        <v>3</v>
      </c>
      <c r="X6183" s="2">
        <v>4.0999999999999996</v>
      </c>
      <c r="Y6183" s="2">
        <v>30</v>
      </c>
      <c r="Z6183" s="2">
        <v>40.5</v>
      </c>
      <c r="AA6183" s="2">
        <v>1</v>
      </c>
      <c r="AE6183" s="2">
        <v>71</v>
      </c>
      <c r="AF6183" s="2">
        <v>34</v>
      </c>
      <c r="AG6183" s="2">
        <v>45.3</v>
      </c>
      <c r="AH6183" s="2">
        <v>34</v>
      </c>
      <c r="AI6183" s="2">
        <v>45.3</v>
      </c>
      <c r="AJ6183" s="2">
        <v>47.9</v>
      </c>
      <c r="AK6183" s="2">
        <v>21</v>
      </c>
      <c r="AL6183" s="2">
        <v>28</v>
      </c>
      <c r="AM6183" s="2">
        <v>16</v>
      </c>
      <c r="AN6183" s="2">
        <v>21.3</v>
      </c>
      <c r="AQ6183" s="2">
        <v>25</v>
      </c>
      <c r="AR6183" s="2">
        <v>33.299999999999997</v>
      </c>
      <c r="AS6183" s="2">
        <v>9</v>
      </c>
      <c r="AT6183" s="2">
        <v>12</v>
      </c>
      <c r="AU6183" s="2">
        <v>4</v>
      </c>
      <c r="AV6183" s="2">
        <v>5.3</v>
      </c>
      <c r="AW6183" s="2">
        <v>41</v>
      </c>
      <c r="AX6183" s="2">
        <v>54.7</v>
      </c>
    </row>
    <row r="6184" spans="1:53" ht="12.75" customHeight="1" x14ac:dyDescent="0.2">
      <c r="A6184">
        <v>3</v>
      </c>
      <c r="B6184" s="2">
        <v>3380</v>
      </c>
      <c r="C6184" s="17">
        <v>2.52</v>
      </c>
      <c r="D6184" s="2">
        <v>2.4300000000000002</v>
      </c>
      <c r="G6184" s="17">
        <v>21</v>
      </c>
      <c r="H6184" s="2">
        <v>13</v>
      </c>
      <c r="I6184" s="2">
        <v>61.9</v>
      </c>
      <c r="J6184" s="2">
        <v>13</v>
      </c>
      <c r="K6184" s="2">
        <v>61.9</v>
      </c>
      <c r="L6184" s="2">
        <v>61.9</v>
      </c>
      <c r="M6184" s="2">
        <v>3</v>
      </c>
      <c r="N6184" s="2">
        <v>14.3</v>
      </c>
      <c r="O6184" s="2">
        <v>5</v>
      </c>
      <c r="P6184" s="2">
        <v>23.8</v>
      </c>
      <c r="Q6184" s="2">
        <v>1</v>
      </c>
      <c r="R6184" s="2">
        <v>4.8</v>
      </c>
      <c r="S6184" s="2">
        <v>8</v>
      </c>
      <c r="T6184" s="2">
        <v>38.1</v>
      </c>
      <c r="U6184" s="2">
        <v>4</v>
      </c>
      <c r="V6184" s="2">
        <v>19</v>
      </c>
      <c r="Y6184" s="2">
        <v>8</v>
      </c>
      <c r="Z6184" s="2">
        <v>38.1</v>
      </c>
      <c r="AC6184" s="2">
        <v>1</v>
      </c>
      <c r="AE6184" s="2">
        <v>21</v>
      </c>
      <c r="AF6184" s="2">
        <v>10</v>
      </c>
      <c r="AG6184" s="2">
        <v>47.6</v>
      </c>
      <c r="AH6184" s="2">
        <v>10</v>
      </c>
      <c r="AI6184" s="2">
        <v>47.6</v>
      </c>
      <c r="AJ6184" s="2">
        <v>47.6</v>
      </c>
      <c r="AK6184" s="2">
        <v>7</v>
      </c>
      <c r="AL6184" s="2">
        <v>33.299999999999997</v>
      </c>
      <c r="AM6184" s="2">
        <v>4</v>
      </c>
      <c r="AN6184" s="2">
        <v>19</v>
      </c>
      <c r="AQ6184" s="2">
        <v>4</v>
      </c>
      <c r="AR6184" s="2">
        <v>19</v>
      </c>
      <c r="AS6184" s="2">
        <v>6</v>
      </c>
      <c r="AT6184" s="2">
        <v>28.6</v>
      </c>
      <c r="AW6184" s="2">
        <v>11</v>
      </c>
      <c r="AX6184" s="2">
        <v>52.4</v>
      </c>
      <c r="BA6184" s="2">
        <v>1</v>
      </c>
    </row>
    <row r="6185" spans="1:53" ht="12.75" customHeight="1" x14ac:dyDescent="0.2">
      <c r="A6185">
        <v>3</v>
      </c>
      <c r="B6185" s="2">
        <v>3382</v>
      </c>
      <c r="C6185" s="17">
        <v>2.9</v>
      </c>
      <c r="D6185" s="2">
        <v>2.66</v>
      </c>
      <c r="G6185" s="17">
        <v>80</v>
      </c>
      <c r="H6185" s="2">
        <v>56</v>
      </c>
      <c r="I6185" s="2">
        <v>70</v>
      </c>
      <c r="J6185" s="2">
        <v>56</v>
      </c>
      <c r="K6185" s="2">
        <v>70</v>
      </c>
      <c r="L6185" s="2">
        <v>70</v>
      </c>
      <c r="M6185" s="2">
        <v>14</v>
      </c>
      <c r="N6185" s="2">
        <v>17.5</v>
      </c>
      <c r="O6185" s="2">
        <v>10</v>
      </c>
      <c r="P6185" s="2">
        <v>12.5</v>
      </c>
      <c r="S6185" s="2">
        <v>26</v>
      </c>
      <c r="T6185" s="2">
        <v>32.5</v>
      </c>
      <c r="U6185" s="2">
        <v>30</v>
      </c>
      <c r="V6185" s="2">
        <v>37.5</v>
      </c>
      <c r="Y6185" s="2">
        <v>24</v>
      </c>
      <c r="Z6185" s="2">
        <v>30</v>
      </c>
      <c r="AE6185" s="2">
        <v>80</v>
      </c>
      <c r="AF6185" s="2">
        <v>52</v>
      </c>
      <c r="AG6185" s="2">
        <v>65</v>
      </c>
      <c r="AH6185" s="2">
        <v>52</v>
      </c>
      <c r="AI6185" s="2">
        <v>65</v>
      </c>
      <c r="AJ6185" s="2">
        <v>65</v>
      </c>
      <c r="AK6185" s="2">
        <v>17</v>
      </c>
      <c r="AL6185" s="2">
        <v>21.3</v>
      </c>
      <c r="AM6185" s="2">
        <v>11</v>
      </c>
      <c r="AN6185" s="2">
        <v>13.8</v>
      </c>
      <c r="AQ6185" s="2">
        <v>34</v>
      </c>
      <c r="AR6185" s="2">
        <v>42.5</v>
      </c>
      <c r="AS6185" s="2">
        <v>18</v>
      </c>
      <c r="AT6185" s="2">
        <v>22.5</v>
      </c>
      <c r="AW6185" s="2">
        <v>28</v>
      </c>
      <c r="AX6185" s="2">
        <v>35</v>
      </c>
    </row>
    <row r="6186" spans="1:53" ht="12.75" customHeight="1" x14ac:dyDescent="0.2">
      <c r="A6186">
        <v>3</v>
      </c>
      <c r="B6186" s="2">
        <v>3386</v>
      </c>
      <c r="C6186" s="17">
        <v>3.67</v>
      </c>
      <c r="D6186" s="2">
        <v>3.46</v>
      </c>
      <c r="G6186" s="17">
        <v>100</v>
      </c>
      <c r="H6186" s="2">
        <v>93</v>
      </c>
      <c r="I6186" s="2">
        <v>93</v>
      </c>
      <c r="J6186" s="2">
        <v>93</v>
      </c>
      <c r="K6186" s="2">
        <v>93</v>
      </c>
      <c r="L6186" s="2">
        <v>93</v>
      </c>
      <c r="M6186" s="2">
        <v>1</v>
      </c>
      <c r="N6186" s="2">
        <v>1</v>
      </c>
      <c r="O6186" s="2">
        <v>6</v>
      </c>
      <c r="P6186" s="2">
        <v>6</v>
      </c>
      <c r="S6186" s="2">
        <v>18</v>
      </c>
      <c r="T6186" s="2">
        <v>18</v>
      </c>
      <c r="U6186" s="2">
        <v>75</v>
      </c>
      <c r="V6186" s="2">
        <v>75</v>
      </c>
      <c r="Y6186" s="2">
        <v>7</v>
      </c>
      <c r="Z6186" s="2">
        <v>7</v>
      </c>
      <c r="AB6186" s="2">
        <v>1</v>
      </c>
      <c r="AE6186" s="2">
        <v>100</v>
      </c>
      <c r="AF6186" s="2">
        <v>92</v>
      </c>
      <c r="AG6186" s="2">
        <v>92</v>
      </c>
      <c r="AH6186" s="2">
        <v>92</v>
      </c>
      <c r="AI6186" s="2">
        <v>92</v>
      </c>
      <c r="AJ6186" s="2">
        <v>92</v>
      </c>
      <c r="AK6186" s="2">
        <v>1</v>
      </c>
      <c r="AL6186" s="2">
        <v>1</v>
      </c>
      <c r="AM6186" s="2">
        <v>7</v>
      </c>
      <c r="AN6186" s="2">
        <v>7</v>
      </c>
      <c r="AQ6186" s="2">
        <v>37</v>
      </c>
      <c r="AR6186" s="2">
        <v>37</v>
      </c>
      <c r="AS6186" s="2">
        <v>55</v>
      </c>
      <c r="AT6186" s="2">
        <v>55</v>
      </c>
      <c r="AW6186" s="2">
        <v>8</v>
      </c>
      <c r="AX6186" s="2">
        <v>8</v>
      </c>
      <c r="AZ6186" s="2">
        <v>1</v>
      </c>
    </row>
    <row r="6187" spans="1:53" ht="12.75" customHeight="1" x14ac:dyDescent="0.2">
      <c r="A6187">
        <v>3</v>
      </c>
      <c r="B6187" s="2">
        <v>3388</v>
      </c>
      <c r="C6187" s="17">
        <v>3.03</v>
      </c>
      <c r="D6187" s="2">
        <v>2.73</v>
      </c>
      <c r="G6187" s="17">
        <v>68</v>
      </c>
      <c r="H6187" s="2">
        <v>49</v>
      </c>
      <c r="I6187" s="2">
        <v>72.099999999999994</v>
      </c>
      <c r="J6187" s="2">
        <v>49</v>
      </c>
      <c r="K6187" s="2">
        <v>72.099999999999994</v>
      </c>
      <c r="L6187" s="2">
        <v>72.099999999999994</v>
      </c>
      <c r="M6187" s="2">
        <v>10</v>
      </c>
      <c r="N6187" s="2">
        <v>14.7</v>
      </c>
      <c r="O6187" s="2">
        <v>9</v>
      </c>
      <c r="P6187" s="2">
        <v>13.2</v>
      </c>
      <c r="S6187" s="2">
        <v>18</v>
      </c>
      <c r="T6187" s="2">
        <v>26.5</v>
      </c>
      <c r="U6187" s="2">
        <v>31</v>
      </c>
      <c r="V6187" s="2">
        <v>45.6</v>
      </c>
      <c r="Y6187" s="2">
        <v>19</v>
      </c>
      <c r="Z6187" s="2">
        <v>27.9</v>
      </c>
      <c r="AC6187" s="2">
        <v>2</v>
      </c>
      <c r="AE6187" s="2">
        <v>67</v>
      </c>
      <c r="AF6187" s="2">
        <v>42</v>
      </c>
      <c r="AG6187" s="2">
        <v>62.7</v>
      </c>
      <c r="AH6187" s="2">
        <v>42</v>
      </c>
      <c r="AI6187" s="2">
        <v>62.7</v>
      </c>
      <c r="AJ6187" s="2">
        <v>62.7</v>
      </c>
      <c r="AK6187" s="2">
        <v>9</v>
      </c>
      <c r="AL6187" s="2">
        <v>13.4</v>
      </c>
      <c r="AM6187" s="2">
        <v>16</v>
      </c>
      <c r="AN6187" s="2">
        <v>23.9</v>
      </c>
      <c r="AQ6187" s="2">
        <v>26</v>
      </c>
      <c r="AR6187" s="2">
        <v>38.799999999999997</v>
      </c>
      <c r="AS6187" s="2">
        <v>16</v>
      </c>
      <c r="AT6187" s="2">
        <v>23.9</v>
      </c>
      <c r="AW6187" s="2">
        <v>25</v>
      </c>
      <c r="AX6187" s="2">
        <v>37.299999999999997</v>
      </c>
      <c r="AZ6187" s="2">
        <v>1</v>
      </c>
      <c r="BA6187" s="2">
        <v>2</v>
      </c>
    </row>
    <row r="6188" spans="1:53" ht="12.75" customHeight="1" x14ac:dyDescent="0.2">
      <c r="A6188">
        <v>3</v>
      </c>
      <c r="B6188" s="2">
        <v>3389</v>
      </c>
      <c r="C6188" s="17">
        <v>2.73</v>
      </c>
      <c r="D6188" s="2">
        <v>2.73</v>
      </c>
      <c r="G6188" s="17">
        <v>89</v>
      </c>
      <c r="H6188" s="2">
        <v>56</v>
      </c>
      <c r="I6188" s="2">
        <v>62.9</v>
      </c>
      <c r="J6188" s="2">
        <v>56</v>
      </c>
      <c r="K6188" s="2">
        <v>62.9</v>
      </c>
      <c r="L6188" s="2">
        <v>62.9</v>
      </c>
      <c r="M6188" s="2">
        <v>23</v>
      </c>
      <c r="N6188" s="2">
        <v>25.8</v>
      </c>
      <c r="O6188" s="2">
        <v>10</v>
      </c>
      <c r="P6188" s="2">
        <v>11.2</v>
      </c>
      <c r="S6188" s="2">
        <v>24</v>
      </c>
      <c r="T6188" s="2">
        <v>27</v>
      </c>
      <c r="U6188" s="2">
        <v>32</v>
      </c>
      <c r="V6188" s="2">
        <v>36</v>
      </c>
      <c r="Y6188" s="2">
        <v>33</v>
      </c>
      <c r="Z6188" s="2">
        <v>37.1</v>
      </c>
      <c r="AA6188" s="2">
        <v>1</v>
      </c>
      <c r="AB6188" s="2">
        <v>2</v>
      </c>
      <c r="AC6188" s="2">
        <v>1</v>
      </c>
      <c r="AE6188" s="2">
        <v>89</v>
      </c>
      <c r="AF6188" s="2">
        <v>54</v>
      </c>
      <c r="AG6188" s="2">
        <v>60.7</v>
      </c>
      <c r="AH6188" s="2">
        <v>54</v>
      </c>
      <c r="AI6188" s="2">
        <v>60.7</v>
      </c>
      <c r="AJ6188" s="2">
        <v>60.7</v>
      </c>
      <c r="AK6188" s="2">
        <v>14</v>
      </c>
      <c r="AL6188" s="2">
        <v>15.7</v>
      </c>
      <c r="AM6188" s="2">
        <v>21</v>
      </c>
      <c r="AN6188" s="2">
        <v>23.6</v>
      </c>
      <c r="AQ6188" s="2">
        <v>29</v>
      </c>
      <c r="AR6188" s="2">
        <v>32.6</v>
      </c>
      <c r="AS6188" s="2">
        <v>25</v>
      </c>
      <c r="AT6188" s="2">
        <v>28.1</v>
      </c>
      <c r="AW6188" s="2">
        <v>35</v>
      </c>
      <c r="AX6188" s="2">
        <v>39.299999999999997</v>
      </c>
      <c r="AY6188" s="2">
        <v>1</v>
      </c>
      <c r="AZ6188" s="2">
        <v>2</v>
      </c>
      <c r="BA6188" s="2">
        <v>1</v>
      </c>
    </row>
    <row r="6189" spans="1:53" ht="12.75" customHeight="1" x14ac:dyDescent="0.2">
      <c r="A6189">
        <v>3</v>
      </c>
      <c r="B6189" s="2">
        <v>3390</v>
      </c>
      <c r="C6189" s="17">
        <v>3.62</v>
      </c>
      <c r="D6189" s="2">
        <v>3.17</v>
      </c>
      <c r="G6189" s="17">
        <v>78</v>
      </c>
      <c r="H6189" s="2">
        <v>73</v>
      </c>
      <c r="I6189" s="2">
        <v>93.6</v>
      </c>
      <c r="J6189" s="2">
        <v>73</v>
      </c>
      <c r="K6189" s="2">
        <v>93.6</v>
      </c>
      <c r="L6189" s="2">
        <v>93.6</v>
      </c>
      <c r="M6189" s="2">
        <v>3</v>
      </c>
      <c r="N6189" s="2">
        <v>3.8</v>
      </c>
      <c r="O6189" s="2">
        <v>2</v>
      </c>
      <c r="P6189" s="2">
        <v>2.6</v>
      </c>
      <c r="S6189" s="2">
        <v>17</v>
      </c>
      <c r="T6189" s="2">
        <v>21.8</v>
      </c>
      <c r="U6189" s="2">
        <v>56</v>
      </c>
      <c r="V6189" s="2">
        <v>71.8</v>
      </c>
      <c r="Y6189" s="2">
        <v>5</v>
      </c>
      <c r="Z6189" s="2">
        <v>6.4</v>
      </c>
      <c r="AE6189" s="2">
        <v>78</v>
      </c>
      <c r="AF6189" s="2">
        <v>69</v>
      </c>
      <c r="AG6189" s="2">
        <v>88.5</v>
      </c>
      <c r="AH6189" s="2">
        <v>69</v>
      </c>
      <c r="AI6189" s="2">
        <v>88.5</v>
      </c>
      <c r="AJ6189" s="2">
        <v>88.5</v>
      </c>
      <c r="AK6189" s="2">
        <v>1</v>
      </c>
      <c r="AL6189" s="2">
        <v>1.3</v>
      </c>
      <c r="AM6189" s="2">
        <v>8</v>
      </c>
      <c r="AN6189" s="2">
        <v>10.3</v>
      </c>
      <c r="AQ6189" s="2">
        <v>46</v>
      </c>
      <c r="AR6189" s="2">
        <v>59</v>
      </c>
      <c r="AS6189" s="2">
        <v>23</v>
      </c>
      <c r="AT6189" s="2">
        <v>29.5</v>
      </c>
      <c r="AW6189" s="2">
        <v>9</v>
      </c>
      <c r="AX6189" s="2">
        <v>11.5</v>
      </c>
    </row>
    <row r="6190" spans="1:53" ht="12.75" customHeight="1" x14ac:dyDescent="0.2">
      <c r="A6190">
        <v>3</v>
      </c>
      <c r="B6190" s="2">
        <v>3391</v>
      </c>
      <c r="C6190" s="17">
        <v>2.98</v>
      </c>
      <c r="D6190" s="2">
        <v>2.79</v>
      </c>
      <c r="G6190" s="17">
        <v>82</v>
      </c>
      <c r="H6190" s="2">
        <v>56</v>
      </c>
      <c r="I6190" s="2">
        <v>68.3</v>
      </c>
      <c r="J6190" s="2">
        <v>56</v>
      </c>
      <c r="K6190" s="2">
        <v>68.3</v>
      </c>
      <c r="L6190" s="2">
        <v>68.3</v>
      </c>
      <c r="M6190" s="2">
        <v>16</v>
      </c>
      <c r="N6190" s="2">
        <v>19.5</v>
      </c>
      <c r="O6190" s="2">
        <v>10</v>
      </c>
      <c r="P6190" s="2">
        <v>12.2</v>
      </c>
      <c r="S6190" s="2">
        <v>16</v>
      </c>
      <c r="T6190" s="2">
        <v>19.5</v>
      </c>
      <c r="U6190" s="2">
        <v>40</v>
      </c>
      <c r="V6190" s="2">
        <v>48.8</v>
      </c>
      <c r="Y6190" s="2">
        <v>26</v>
      </c>
      <c r="Z6190" s="2">
        <v>31.7</v>
      </c>
      <c r="AE6190" s="2">
        <v>82</v>
      </c>
      <c r="AF6190" s="2">
        <v>52</v>
      </c>
      <c r="AG6190" s="2">
        <v>63.4</v>
      </c>
      <c r="AH6190" s="2">
        <v>52</v>
      </c>
      <c r="AI6190" s="2">
        <v>63.4</v>
      </c>
      <c r="AJ6190" s="2">
        <v>63.4</v>
      </c>
      <c r="AK6190" s="2">
        <v>12</v>
      </c>
      <c r="AL6190" s="2">
        <v>14.6</v>
      </c>
      <c r="AM6190" s="2">
        <v>18</v>
      </c>
      <c r="AN6190" s="2">
        <v>22</v>
      </c>
      <c r="AQ6190" s="2">
        <v>27</v>
      </c>
      <c r="AR6190" s="2">
        <v>32.9</v>
      </c>
      <c r="AS6190" s="2">
        <v>25</v>
      </c>
      <c r="AT6190" s="2">
        <v>30.5</v>
      </c>
      <c r="AW6190" s="2">
        <v>30</v>
      </c>
      <c r="AX6190" s="2">
        <v>36.6</v>
      </c>
    </row>
    <row r="6191" spans="1:53" ht="12.75" customHeight="1" x14ac:dyDescent="0.2">
      <c r="A6191">
        <v>3</v>
      </c>
      <c r="B6191" s="2">
        <v>3392</v>
      </c>
      <c r="G6191" s="17">
        <v>3</v>
      </c>
      <c r="AE6191" s="2">
        <v>3</v>
      </c>
    </row>
    <row r="6192" spans="1:53" ht="12.75" customHeight="1" x14ac:dyDescent="0.2">
      <c r="A6192">
        <v>3</v>
      </c>
      <c r="B6192" s="2">
        <v>3397</v>
      </c>
      <c r="C6192" s="17">
        <v>2.92</v>
      </c>
      <c r="D6192" s="2">
        <v>2.71</v>
      </c>
      <c r="G6192" s="17">
        <v>65</v>
      </c>
      <c r="H6192" s="2">
        <v>46</v>
      </c>
      <c r="I6192" s="2">
        <v>70.8</v>
      </c>
      <c r="J6192" s="2">
        <v>46</v>
      </c>
      <c r="K6192" s="2">
        <v>70.8</v>
      </c>
      <c r="L6192" s="2">
        <v>70.8</v>
      </c>
      <c r="M6192" s="2">
        <v>12</v>
      </c>
      <c r="N6192" s="2">
        <v>18.5</v>
      </c>
      <c r="O6192" s="2">
        <v>7</v>
      </c>
      <c r="P6192" s="2">
        <v>10.8</v>
      </c>
      <c r="Q6192" s="2">
        <v>1</v>
      </c>
      <c r="R6192" s="2">
        <v>1.5</v>
      </c>
      <c r="S6192" s="2">
        <v>16</v>
      </c>
      <c r="T6192" s="2">
        <v>24.6</v>
      </c>
      <c r="U6192" s="2">
        <v>29</v>
      </c>
      <c r="V6192" s="2">
        <v>44.6</v>
      </c>
      <c r="Y6192" s="2">
        <v>19</v>
      </c>
      <c r="Z6192" s="2">
        <v>29.2</v>
      </c>
      <c r="AE6192" s="2">
        <v>65</v>
      </c>
      <c r="AF6192" s="2">
        <v>41</v>
      </c>
      <c r="AG6192" s="2">
        <v>63.1</v>
      </c>
      <c r="AH6192" s="2">
        <v>41</v>
      </c>
      <c r="AI6192" s="2">
        <v>63.1</v>
      </c>
      <c r="AJ6192" s="2">
        <v>63.1</v>
      </c>
      <c r="AK6192" s="2">
        <v>9</v>
      </c>
      <c r="AL6192" s="2">
        <v>13.8</v>
      </c>
      <c r="AM6192" s="2">
        <v>15</v>
      </c>
      <c r="AN6192" s="2">
        <v>23.1</v>
      </c>
      <c r="AO6192" s="2">
        <v>1</v>
      </c>
      <c r="AP6192" s="2">
        <v>1.5</v>
      </c>
      <c r="AQ6192" s="2">
        <v>23</v>
      </c>
      <c r="AR6192" s="2">
        <v>35.4</v>
      </c>
      <c r="AS6192" s="2">
        <v>17</v>
      </c>
      <c r="AT6192" s="2">
        <v>26.2</v>
      </c>
      <c r="AW6192" s="2">
        <v>24</v>
      </c>
      <c r="AX6192" s="2">
        <v>36.9</v>
      </c>
    </row>
    <row r="6193" spans="1:53" ht="12.75" customHeight="1" x14ac:dyDescent="0.2">
      <c r="A6193">
        <v>3</v>
      </c>
      <c r="B6193" s="2">
        <v>3399</v>
      </c>
      <c r="C6193" s="17">
        <v>2.82</v>
      </c>
      <c r="D6193" s="2">
        <v>2.54</v>
      </c>
      <c r="G6193" s="17">
        <v>56</v>
      </c>
      <c r="H6193" s="2">
        <v>41</v>
      </c>
      <c r="I6193" s="2">
        <v>73.2</v>
      </c>
      <c r="J6193" s="2">
        <v>41</v>
      </c>
      <c r="K6193" s="2">
        <v>73.2</v>
      </c>
      <c r="L6193" s="2">
        <v>73.2</v>
      </c>
      <c r="M6193" s="2">
        <v>11</v>
      </c>
      <c r="N6193" s="2">
        <v>19.600000000000001</v>
      </c>
      <c r="O6193" s="2">
        <v>4</v>
      </c>
      <c r="P6193" s="2">
        <v>7.1</v>
      </c>
      <c r="Q6193" s="2">
        <v>1</v>
      </c>
      <c r="R6193" s="2">
        <v>1.8</v>
      </c>
      <c r="S6193" s="2">
        <v>21</v>
      </c>
      <c r="T6193" s="2">
        <v>37.5</v>
      </c>
      <c r="U6193" s="2">
        <v>19</v>
      </c>
      <c r="V6193" s="2">
        <v>33.9</v>
      </c>
      <c r="Y6193" s="2">
        <v>15</v>
      </c>
      <c r="Z6193" s="2">
        <v>26.8</v>
      </c>
      <c r="AB6193" s="2">
        <v>2</v>
      </c>
      <c r="AE6193" s="2">
        <v>56</v>
      </c>
      <c r="AF6193" s="2">
        <v>32</v>
      </c>
      <c r="AG6193" s="2">
        <v>57.1</v>
      </c>
      <c r="AH6193" s="2">
        <v>32</v>
      </c>
      <c r="AI6193" s="2">
        <v>57.1</v>
      </c>
      <c r="AJ6193" s="2">
        <v>57.1</v>
      </c>
      <c r="AK6193" s="2">
        <v>12</v>
      </c>
      <c r="AL6193" s="2">
        <v>21.4</v>
      </c>
      <c r="AM6193" s="2">
        <v>12</v>
      </c>
      <c r="AN6193" s="2">
        <v>21.4</v>
      </c>
      <c r="AQ6193" s="2">
        <v>22</v>
      </c>
      <c r="AR6193" s="2">
        <v>39.299999999999997</v>
      </c>
      <c r="AS6193" s="2">
        <v>10</v>
      </c>
      <c r="AT6193" s="2">
        <v>17.899999999999999</v>
      </c>
      <c r="AW6193" s="2">
        <v>24</v>
      </c>
      <c r="AX6193" s="2">
        <v>42.9</v>
      </c>
      <c r="AZ6193" s="2">
        <v>2</v>
      </c>
    </row>
    <row r="6194" spans="1:53" ht="12.75" customHeight="1" x14ac:dyDescent="0.2">
      <c r="A6194">
        <v>3</v>
      </c>
      <c r="B6194" s="2">
        <v>3402</v>
      </c>
      <c r="C6194" s="17">
        <v>2.96</v>
      </c>
      <c r="D6194" s="2">
        <v>2.74</v>
      </c>
      <c r="G6194" s="17">
        <v>27</v>
      </c>
      <c r="H6194" s="2">
        <v>22</v>
      </c>
      <c r="I6194" s="2">
        <v>81.5</v>
      </c>
      <c r="J6194" s="2">
        <v>22</v>
      </c>
      <c r="K6194" s="2">
        <v>81.5</v>
      </c>
      <c r="L6194" s="2">
        <v>81.5</v>
      </c>
      <c r="M6194" s="2">
        <v>2</v>
      </c>
      <c r="N6194" s="2">
        <v>7.4</v>
      </c>
      <c r="O6194" s="2">
        <v>3</v>
      </c>
      <c r="P6194" s="2">
        <v>11.1</v>
      </c>
      <c r="Q6194" s="2">
        <v>1</v>
      </c>
      <c r="R6194" s="2">
        <v>3.7</v>
      </c>
      <c r="S6194" s="2">
        <v>12</v>
      </c>
      <c r="T6194" s="2">
        <v>44.4</v>
      </c>
      <c r="U6194" s="2">
        <v>9</v>
      </c>
      <c r="V6194" s="2">
        <v>33.299999999999997</v>
      </c>
      <c r="Y6194" s="2">
        <v>5</v>
      </c>
      <c r="Z6194" s="2">
        <v>18.5</v>
      </c>
      <c r="AB6194" s="2">
        <v>1</v>
      </c>
      <c r="AE6194" s="2">
        <v>27</v>
      </c>
      <c r="AF6194" s="2">
        <v>17</v>
      </c>
      <c r="AG6194" s="2">
        <v>63</v>
      </c>
      <c r="AH6194" s="2">
        <v>17</v>
      </c>
      <c r="AI6194" s="2">
        <v>63</v>
      </c>
      <c r="AJ6194" s="2">
        <v>63</v>
      </c>
      <c r="AK6194" s="2">
        <v>2</v>
      </c>
      <c r="AL6194" s="2">
        <v>7.4</v>
      </c>
      <c r="AM6194" s="2">
        <v>8</v>
      </c>
      <c r="AN6194" s="2">
        <v>29.6</v>
      </c>
      <c r="AQ6194" s="2">
        <v>12</v>
      </c>
      <c r="AR6194" s="2">
        <v>44.4</v>
      </c>
      <c r="AS6194" s="2">
        <v>5</v>
      </c>
      <c r="AT6194" s="2">
        <v>18.5</v>
      </c>
      <c r="AW6194" s="2">
        <v>10</v>
      </c>
      <c r="AX6194" s="2">
        <v>37</v>
      </c>
      <c r="AZ6194" s="2">
        <v>1</v>
      </c>
    </row>
    <row r="6195" spans="1:53" ht="12.75" customHeight="1" x14ac:dyDescent="0.2">
      <c r="A6195">
        <v>3</v>
      </c>
      <c r="B6195" s="2">
        <v>3403</v>
      </c>
      <c r="C6195" s="17">
        <v>3.3</v>
      </c>
      <c r="D6195" s="2">
        <v>2.39</v>
      </c>
      <c r="G6195" s="17">
        <v>33</v>
      </c>
      <c r="H6195" s="2">
        <v>28</v>
      </c>
      <c r="I6195" s="2">
        <v>84.8</v>
      </c>
      <c r="J6195" s="2">
        <v>28</v>
      </c>
      <c r="K6195" s="2">
        <v>84.8</v>
      </c>
      <c r="L6195" s="2">
        <v>84.8</v>
      </c>
      <c r="O6195" s="2">
        <v>5</v>
      </c>
      <c r="P6195" s="2">
        <v>15.2</v>
      </c>
      <c r="S6195" s="2">
        <v>13</v>
      </c>
      <c r="T6195" s="2">
        <v>39.4</v>
      </c>
      <c r="U6195" s="2">
        <v>15</v>
      </c>
      <c r="V6195" s="2">
        <v>45.5</v>
      </c>
      <c r="Y6195" s="2">
        <v>5</v>
      </c>
      <c r="Z6195" s="2">
        <v>15.2</v>
      </c>
      <c r="AE6195" s="2">
        <v>33</v>
      </c>
      <c r="AF6195" s="2">
        <v>17</v>
      </c>
      <c r="AG6195" s="2">
        <v>51.5</v>
      </c>
      <c r="AH6195" s="2">
        <v>17</v>
      </c>
      <c r="AI6195" s="2">
        <v>51.5</v>
      </c>
      <c r="AJ6195" s="2">
        <v>51.5</v>
      </c>
      <c r="AK6195" s="2">
        <v>3</v>
      </c>
      <c r="AL6195" s="2">
        <v>9.1</v>
      </c>
      <c r="AM6195" s="2">
        <v>13</v>
      </c>
      <c r="AN6195" s="2">
        <v>39.4</v>
      </c>
      <c r="AO6195" s="2">
        <v>1</v>
      </c>
      <c r="AP6195" s="2">
        <v>3</v>
      </c>
      <c r="AQ6195" s="2">
        <v>14</v>
      </c>
      <c r="AR6195" s="2">
        <v>42.4</v>
      </c>
      <c r="AS6195" s="2">
        <v>2</v>
      </c>
      <c r="AT6195" s="2">
        <v>6.1</v>
      </c>
      <c r="AW6195" s="2">
        <v>16</v>
      </c>
      <c r="AX6195" s="2">
        <v>48.5</v>
      </c>
    </row>
    <row r="6196" spans="1:53" ht="12.75" customHeight="1" x14ac:dyDescent="0.2">
      <c r="A6196">
        <v>3</v>
      </c>
      <c r="B6196" s="2">
        <v>3405</v>
      </c>
      <c r="G6196" s="17">
        <v>7</v>
      </c>
      <c r="AE6196" s="2">
        <v>7</v>
      </c>
    </row>
    <row r="6197" spans="1:53" ht="12.75" customHeight="1" x14ac:dyDescent="0.2">
      <c r="A6197">
        <v>3</v>
      </c>
      <c r="B6197" s="2">
        <v>3406</v>
      </c>
      <c r="G6197" s="17">
        <v>3</v>
      </c>
      <c r="AE6197" s="2">
        <v>3</v>
      </c>
    </row>
    <row r="6198" spans="1:53" ht="12.75" customHeight="1" x14ac:dyDescent="0.2">
      <c r="A6198">
        <v>3</v>
      </c>
      <c r="B6198" s="2">
        <v>3409</v>
      </c>
      <c r="C6198" s="17">
        <v>3.18</v>
      </c>
      <c r="D6198" s="2">
        <v>2.79</v>
      </c>
      <c r="G6198" s="17">
        <v>62</v>
      </c>
      <c r="H6198" s="2">
        <v>50</v>
      </c>
      <c r="I6198" s="2">
        <v>80.599999999999994</v>
      </c>
      <c r="J6198" s="2">
        <v>50</v>
      </c>
      <c r="K6198" s="2">
        <v>80.599999999999994</v>
      </c>
      <c r="L6198" s="2">
        <v>80.599999999999994</v>
      </c>
      <c r="M6198" s="2">
        <v>8</v>
      </c>
      <c r="N6198" s="2">
        <v>12.9</v>
      </c>
      <c r="O6198" s="2">
        <v>4</v>
      </c>
      <c r="P6198" s="2">
        <v>6.5</v>
      </c>
      <c r="Q6198" s="2">
        <v>1</v>
      </c>
      <c r="R6198" s="2">
        <v>1.6</v>
      </c>
      <c r="S6198" s="2">
        <v>15</v>
      </c>
      <c r="T6198" s="2">
        <v>24.2</v>
      </c>
      <c r="U6198" s="2">
        <v>34</v>
      </c>
      <c r="V6198" s="2">
        <v>54.8</v>
      </c>
      <c r="Y6198" s="2">
        <v>12</v>
      </c>
      <c r="Z6198" s="2">
        <v>19.399999999999999</v>
      </c>
      <c r="AB6198" s="2">
        <v>1</v>
      </c>
      <c r="AE6198" s="2">
        <v>62</v>
      </c>
      <c r="AF6198" s="2">
        <v>44</v>
      </c>
      <c r="AG6198" s="2">
        <v>71</v>
      </c>
      <c r="AH6198" s="2">
        <v>44</v>
      </c>
      <c r="AI6198" s="2">
        <v>71</v>
      </c>
      <c r="AJ6198" s="2">
        <v>71</v>
      </c>
      <c r="AK6198" s="2">
        <v>9</v>
      </c>
      <c r="AL6198" s="2">
        <v>14.5</v>
      </c>
      <c r="AM6198" s="2">
        <v>9</v>
      </c>
      <c r="AN6198" s="2">
        <v>14.5</v>
      </c>
      <c r="AO6198" s="2">
        <v>1</v>
      </c>
      <c r="AP6198" s="2">
        <v>1.6</v>
      </c>
      <c r="AQ6198" s="2">
        <v>26</v>
      </c>
      <c r="AR6198" s="2">
        <v>41.9</v>
      </c>
      <c r="AS6198" s="2">
        <v>17</v>
      </c>
      <c r="AT6198" s="2">
        <v>27.4</v>
      </c>
      <c r="AW6198" s="2">
        <v>18</v>
      </c>
      <c r="AX6198" s="2">
        <v>29</v>
      </c>
      <c r="AZ6198" s="2">
        <v>1</v>
      </c>
    </row>
    <row r="6199" spans="1:53" ht="12.75" customHeight="1" x14ac:dyDescent="0.2">
      <c r="A6199">
        <v>3</v>
      </c>
      <c r="B6199" s="2">
        <v>3410</v>
      </c>
      <c r="C6199" s="17">
        <v>2.74</v>
      </c>
      <c r="D6199" s="2">
        <v>2.57</v>
      </c>
      <c r="G6199" s="17">
        <v>68</v>
      </c>
      <c r="H6199" s="2">
        <v>42</v>
      </c>
      <c r="I6199" s="2">
        <v>61.8</v>
      </c>
      <c r="J6199" s="2">
        <v>42</v>
      </c>
      <c r="K6199" s="2">
        <v>61.8</v>
      </c>
      <c r="L6199" s="2">
        <v>61.8</v>
      </c>
      <c r="M6199" s="2">
        <v>12</v>
      </c>
      <c r="N6199" s="2">
        <v>17.600000000000001</v>
      </c>
      <c r="O6199" s="2">
        <v>14</v>
      </c>
      <c r="P6199" s="2">
        <v>20.6</v>
      </c>
      <c r="S6199" s="2">
        <v>22</v>
      </c>
      <c r="T6199" s="2">
        <v>32.4</v>
      </c>
      <c r="U6199" s="2">
        <v>20</v>
      </c>
      <c r="V6199" s="2">
        <v>29.4</v>
      </c>
      <c r="Y6199" s="2">
        <v>26</v>
      </c>
      <c r="Z6199" s="2">
        <v>38.200000000000003</v>
      </c>
      <c r="AE6199" s="2">
        <v>68</v>
      </c>
      <c r="AF6199" s="2">
        <v>37</v>
      </c>
      <c r="AG6199" s="2">
        <v>54.4</v>
      </c>
      <c r="AH6199" s="2">
        <v>37</v>
      </c>
      <c r="AI6199" s="2">
        <v>54.4</v>
      </c>
      <c r="AJ6199" s="2">
        <v>54.4</v>
      </c>
      <c r="AK6199" s="2">
        <v>11</v>
      </c>
      <c r="AL6199" s="2">
        <v>16.2</v>
      </c>
      <c r="AM6199" s="2">
        <v>20</v>
      </c>
      <c r="AN6199" s="2">
        <v>29.4</v>
      </c>
      <c r="AQ6199" s="2">
        <v>24</v>
      </c>
      <c r="AR6199" s="2">
        <v>35.299999999999997</v>
      </c>
      <c r="AS6199" s="2">
        <v>13</v>
      </c>
      <c r="AT6199" s="2">
        <v>19.100000000000001</v>
      </c>
      <c r="AW6199" s="2">
        <v>31</v>
      </c>
      <c r="AX6199" s="2">
        <v>45.6</v>
      </c>
    </row>
    <row r="6200" spans="1:53" ht="12.75" customHeight="1" x14ac:dyDescent="0.2">
      <c r="A6200">
        <v>3</v>
      </c>
      <c r="B6200" s="2">
        <v>3414</v>
      </c>
      <c r="C6200" s="17">
        <v>2.87</v>
      </c>
      <c r="D6200" s="2">
        <v>2.72</v>
      </c>
      <c r="G6200" s="17">
        <v>68</v>
      </c>
      <c r="H6200" s="2">
        <v>48</v>
      </c>
      <c r="I6200" s="2">
        <v>70.599999999999994</v>
      </c>
      <c r="J6200" s="2">
        <v>48</v>
      </c>
      <c r="K6200" s="2">
        <v>70.599999999999994</v>
      </c>
      <c r="L6200" s="2">
        <v>70.599999999999994</v>
      </c>
      <c r="M6200" s="2">
        <v>8</v>
      </c>
      <c r="N6200" s="2">
        <v>11.8</v>
      </c>
      <c r="O6200" s="2">
        <v>12</v>
      </c>
      <c r="P6200" s="2">
        <v>17.600000000000001</v>
      </c>
      <c r="Q6200" s="2">
        <v>2</v>
      </c>
      <c r="R6200" s="2">
        <v>2.9</v>
      </c>
      <c r="S6200" s="2">
        <v>21</v>
      </c>
      <c r="T6200" s="2">
        <v>30.9</v>
      </c>
      <c r="U6200" s="2">
        <v>25</v>
      </c>
      <c r="V6200" s="2">
        <v>36.799999999999997</v>
      </c>
      <c r="Y6200" s="2">
        <v>20</v>
      </c>
      <c r="Z6200" s="2">
        <v>29.4</v>
      </c>
      <c r="AB6200" s="2">
        <v>1</v>
      </c>
      <c r="AE6200" s="2">
        <v>68</v>
      </c>
      <c r="AF6200" s="2">
        <v>45</v>
      </c>
      <c r="AG6200" s="2">
        <v>66.2</v>
      </c>
      <c r="AH6200" s="2">
        <v>45</v>
      </c>
      <c r="AI6200" s="2">
        <v>66.2</v>
      </c>
      <c r="AJ6200" s="2">
        <v>66.2</v>
      </c>
      <c r="AK6200" s="2">
        <v>8</v>
      </c>
      <c r="AL6200" s="2">
        <v>11.8</v>
      </c>
      <c r="AM6200" s="2">
        <v>15</v>
      </c>
      <c r="AN6200" s="2">
        <v>22.1</v>
      </c>
      <c r="AO6200" s="2">
        <v>3</v>
      </c>
      <c r="AP6200" s="2">
        <v>4.4000000000000004</v>
      </c>
      <c r="AQ6200" s="2">
        <v>21</v>
      </c>
      <c r="AR6200" s="2">
        <v>30.9</v>
      </c>
      <c r="AS6200" s="2">
        <v>21</v>
      </c>
      <c r="AT6200" s="2">
        <v>30.9</v>
      </c>
      <c r="AW6200" s="2">
        <v>23</v>
      </c>
      <c r="AX6200" s="2">
        <v>33.799999999999997</v>
      </c>
      <c r="AZ6200" s="2">
        <v>1</v>
      </c>
    </row>
    <row r="6201" spans="1:53" ht="12.75" customHeight="1" x14ac:dyDescent="0.2">
      <c r="A6201">
        <v>3</v>
      </c>
      <c r="B6201" s="2">
        <v>3417</v>
      </c>
      <c r="C6201" s="17">
        <v>3.19</v>
      </c>
      <c r="D6201" s="2">
        <v>3.11</v>
      </c>
      <c r="G6201" s="17">
        <v>57</v>
      </c>
      <c r="H6201" s="2">
        <v>48</v>
      </c>
      <c r="I6201" s="2">
        <v>84.2</v>
      </c>
      <c r="J6201" s="2">
        <v>48</v>
      </c>
      <c r="K6201" s="2">
        <v>84.2</v>
      </c>
      <c r="L6201" s="2">
        <v>84.2</v>
      </c>
      <c r="M6201" s="2">
        <v>5</v>
      </c>
      <c r="N6201" s="2">
        <v>8.8000000000000007</v>
      </c>
      <c r="O6201" s="2">
        <v>4</v>
      </c>
      <c r="P6201" s="2">
        <v>7</v>
      </c>
      <c r="Q6201" s="2">
        <v>1</v>
      </c>
      <c r="R6201" s="2">
        <v>1.8</v>
      </c>
      <c r="S6201" s="2">
        <v>19</v>
      </c>
      <c r="T6201" s="2">
        <v>33.299999999999997</v>
      </c>
      <c r="U6201" s="2">
        <v>28</v>
      </c>
      <c r="V6201" s="2">
        <v>49.1</v>
      </c>
      <c r="Y6201" s="2">
        <v>9</v>
      </c>
      <c r="Z6201" s="2">
        <v>15.8</v>
      </c>
      <c r="AB6201" s="2">
        <v>1</v>
      </c>
      <c r="AE6201" s="2">
        <v>57</v>
      </c>
      <c r="AF6201" s="2">
        <v>45</v>
      </c>
      <c r="AG6201" s="2">
        <v>78.900000000000006</v>
      </c>
      <c r="AH6201" s="2">
        <v>45</v>
      </c>
      <c r="AI6201" s="2">
        <v>78.900000000000006</v>
      </c>
      <c r="AJ6201" s="2">
        <v>78.900000000000006</v>
      </c>
      <c r="AK6201" s="2">
        <v>1</v>
      </c>
      <c r="AL6201" s="2">
        <v>1.8</v>
      </c>
      <c r="AM6201" s="2">
        <v>11</v>
      </c>
      <c r="AN6201" s="2">
        <v>19.3</v>
      </c>
      <c r="AO6201" s="2">
        <v>1</v>
      </c>
      <c r="AP6201" s="2">
        <v>1.8</v>
      </c>
      <c r="AQ6201" s="2">
        <v>22</v>
      </c>
      <c r="AR6201" s="2">
        <v>38.6</v>
      </c>
      <c r="AS6201" s="2">
        <v>22</v>
      </c>
      <c r="AT6201" s="2">
        <v>38.6</v>
      </c>
      <c r="AW6201" s="2">
        <v>12</v>
      </c>
      <c r="AX6201" s="2">
        <v>21.1</v>
      </c>
      <c r="AZ6201" s="2">
        <v>1</v>
      </c>
    </row>
    <row r="6202" spans="1:53" ht="12.75" customHeight="1" x14ac:dyDescent="0.2">
      <c r="A6202">
        <v>3</v>
      </c>
      <c r="B6202" s="2">
        <v>3421</v>
      </c>
      <c r="C6202" s="17">
        <v>3.2</v>
      </c>
      <c r="D6202" s="2">
        <v>3.07</v>
      </c>
      <c r="G6202" s="17">
        <v>15</v>
      </c>
      <c r="H6202" s="2">
        <v>12</v>
      </c>
      <c r="I6202" s="2">
        <v>80</v>
      </c>
      <c r="J6202" s="2">
        <v>12</v>
      </c>
      <c r="K6202" s="2">
        <v>80</v>
      </c>
      <c r="L6202" s="2">
        <v>80</v>
      </c>
      <c r="M6202" s="2">
        <v>1</v>
      </c>
      <c r="N6202" s="2">
        <v>6.7</v>
      </c>
      <c r="O6202" s="2">
        <v>2</v>
      </c>
      <c r="P6202" s="2">
        <v>13.3</v>
      </c>
      <c r="S6202" s="2">
        <v>5</v>
      </c>
      <c r="T6202" s="2">
        <v>33.299999999999997</v>
      </c>
      <c r="U6202" s="2">
        <v>7</v>
      </c>
      <c r="V6202" s="2">
        <v>46.7</v>
      </c>
      <c r="Y6202" s="2">
        <v>3</v>
      </c>
      <c r="Z6202" s="2">
        <v>20</v>
      </c>
      <c r="AE6202" s="2">
        <v>15</v>
      </c>
      <c r="AF6202" s="2">
        <v>11</v>
      </c>
      <c r="AG6202" s="2">
        <v>73.3</v>
      </c>
      <c r="AH6202" s="2">
        <v>11</v>
      </c>
      <c r="AI6202" s="2">
        <v>73.3</v>
      </c>
      <c r="AJ6202" s="2">
        <v>73.3</v>
      </c>
      <c r="AK6202" s="2">
        <v>2</v>
      </c>
      <c r="AL6202" s="2">
        <v>13.3</v>
      </c>
      <c r="AM6202" s="2">
        <v>2</v>
      </c>
      <c r="AN6202" s="2">
        <v>13.3</v>
      </c>
      <c r="AQ6202" s="2">
        <v>4</v>
      </c>
      <c r="AR6202" s="2">
        <v>26.7</v>
      </c>
      <c r="AS6202" s="2">
        <v>7</v>
      </c>
      <c r="AT6202" s="2">
        <v>46.7</v>
      </c>
      <c r="AW6202" s="2">
        <v>4</v>
      </c>
      <c r="AX6202" s="2">
        <v>26.7</v>
      </c>
    </row>
    <row r="6203" spans="1:53" ht="12.75" customHeight="1" x14ac:dyDescent="0.2">
      <c r="A6203">
        <v>3</v>
      </c>
      <c r="B6203" s="2">
        <v>3422</v>
      </c>
      <c r="G6203" s="17">
        <v>8</v>
      </c>
      <c r="AE6203" s="2">
        <v>8</v>
      </c>
    </row>
    <row r="6204" spans="1:53" ht="12.75" customHeight="1" x14ac:dyDescent="0.2">
      <c r="A6204">
        <v>3</v>
      </c>
      <c r="B6204" s="2">
        <v>3424</v>
      </c>
      <c r="C6204" s="17">
        <v>2.92</v>
      </c>
      <c r="D6204" s="2">
        <v>2.84</v>
      </c>
      <c r="G6204" s="17">
        <v>61</v>
      </c>
      <c r="H6204" s="2">
        <v>42</v>
      </c>
      <c r="I6204" s="2">
        <v>68.900000000000006</v>
      </c>
      <c r="J6204" s="2">
        <v>42</v>
      </c>
      <c r="K6204" s="2">
        <v>68.900000000000006</v>
      </c>
      <c r="L6204" s="2">
        <v>68.900000000000006</v>
      </c>
      <c r="M6204" s="2">
        <v>12</v>
      </c>
      <c r="N6204" s="2">
        <v>19.7</v>
      </c>
      <c r="O6204" s="2">
        <v>7</v>
      </c>
      <c r="P6204" s="2">
        <v>11.5</v>
      </c>
      <c r="S6204" s="2">
        <v>16</v>
      </c>
      <c r="T6204" s="2">
        <v>26.2</v>
      </c>
      <c r="U6204" s="2">
        <v>26</v>
      </c>
      <c r="V6204" s="2">
        <v>42.6</v>
      </c>
      <c r="Y6204" s="2">
        <v>19</v>
      </c>
      <c r="Z6204" s="2">
        <v>31.1</v>
      </c>
      <c r="AC6204" s="2">
        <v>4</v>
      </c>
      <c r="AE6204" s="2">
        <v>61</v>
      </c>
      <c r="AF6204" s="2">
        <v>41</v>
      </c>
      <c r="AG6204" s="2">
        <v>67.2</v>
      </c>
      <c r="AH6204" s="2">
        <v>41</v>
      </c>
      <c r="AI6204" s="2">
        <v>67.2</v>
      </c>
      <c r="AJ6204" s="2">
        <v>67.2</v>
      </c>
      <c r="AK6204" s="2">
        <v>11</v>
      </c>
      <c r="AL6204" s="2">
        <v>18</v>
      </c>
      <c r="AM6204" s="2">
        <v>9</v>
      </c>
      <c r="AN6204" s="2">
        <v>14.8</v>
      </c>
      <c r="AQ6204" s="2">
        <v>20</v>
      </c>
      <c r="AR6204" s="2">
        <v>32.799999999999997</v>
      </c>
      <c r="AS6204" s="2">
        <v>21</v>
      </c>
      <c r="AT6204" s="2">
        <v>34.4</v>
      </c>
      <c r="AW6204" s="2">
        <v>20</v>
      </c>
      <c r="AX6204" s="2">
        <v>32.799999999999997</v>
      </c>
      <c r="BA6204" s="2">
        <v>4</v>
      </c>
    </row>
    <row r="6205" spans="1:53" ht="12.75" customHeight="1" x14ac:dyDescent="0.2">
      <c r="A6205">
        <v>3</v>
      </c>
      <c r="B6205" s="2">
        <v>3425</v>
      </c>
      <c r="C6205" s="17">
        <v>3.02</v>
      </c>
      <c r="D6205" s="2">
        <v>3.07</v>
      </c>
      <c r="G6205" s="17">
        <v>56</v>
      </c>
      <c r="H6205" s="2">
        <v>41</v>
      </c>
      <c r="I6205" s="2">
        <v>73.2</v>
      </c>
      <c r="J6205" s="2">
        <v>41</v>
      </c>
      <c r="K6205" s="2">
        <v>73.2</v>
      </c>
      <c r="L6205" s="2">
        <v>73.2</v>
      </c>
      <c r="M6205" s="2">
        <v>9</v>
      </c>
      <c r="N6205" s="2">
        <v>16.100000000000001</v>
      </c>
      <c r="O6205" s="2">
        <v>6</v>
      </c>
      <c r="P6205" s="2">
        <v>10.7</v>
      </c>
      <c r="S6205" s="2">
        <v>16</v>
      </c>
      <c r="T6205" s="2">
        <v>28.6</v>
      </c>
      <c r="U6205" s="2">
        <v>25</v>
      </c>
      <c r="V6205" s="2">
        <v>44.6</v>
      </c>
      <c r="Y6205" s="2">
        <v>15</v>
      </c>
      <c r="Z6205" s="2">
        <v>26.8</v>
      </c>
      <c r="AB6205" s="2">
        <v>2</v>
      </c>
      <c r="AE6205" s="2">
        <v>57</v>
      </c>
      <c r="AF6205" s="2">
        <v>42</v>
      </c>
      <c r="AG6205" s="2">
        <v>73.7</v>
      </c>
      <c r="AH6205" s="2">
        <v>42</v>
      </c>
      <c r="AI6205" s="2">
        <v>73.7</v>
      </c>
      <c r="AJ6205" s="2">
        <v>73.7</v>
      </c>
      <c r="AK6205" s="2">
        <v>4</v>
      </c>
      <c r="AL6205" s="2">
        <v>7</v>
      </c>
      <c r="AM6205" s="2">
        <v>11</v>
      </c>
      <c r="AN6205" s="2">
        <v>19.3</v>
      </c>
      <c r="AQ6205" s="2">
        <v>19</v>
      </c>
      <c r="AR6205" s="2">
        <v>33.299999999999997</v>
      </c>
      <c r="AS6205" s="2">
        <v>23</v>
      </c>
      <c r="AT6205" s="2">
        <v>40.4</v>
      </c>
      <c r="AW6205" s="2">
        <v>15</v>
      </c>
      <c r="AX6205" s="2">
        <v>26.3</v>
      </c>
      <c r="AZ6205" s="2">
        <v>1</v>
      </c>
    </row>
    <row r="6206" spans="1:53" ht="12.75" customHeight="1" x14ac:dyDescent="0.2">
      <c r="A6206">
        <v>3</v>
      </c>
      <c r="B6206" s="2">
        <v>3426</v>
      </c>
      <c r="C6206" s="17">
        <v>2.31</v>
      </c>
      <c r="D6206" s="2">
        <v>2.57</v>
      </c>
      <c r="G6206" s="17">
        <v>35</v>
      </c>
      <c r="H6206" s="2">
        <v>14</v>
      </c>
      <c r="I6206" s="2">
        <v>40</v>
      </c>
      <c r="J6206" s="2">
        <v>14</v>
      </c>
      <c r="K6206" s="2">
        <v>40</v>
      </c>
      <c r="L6206" s="2">
        <v>40</v>
      </c>
      <c r="M6206" s="2">
        <v>11</v>
      </c>
      <c r="N6206" s="2">
        <v>31.4</v>
      </c>
      <c r="O6206" s="2">
        <v>10</v>
      </c>
      <c r="P6206" s="2">
        <v>28.6</v>
      </c>
      <c r="S6206" s="2">
        <v>6</v>
      </c>
      <c r="T6206" s="2">
        <v>17.100000000000001</v>
      </c>
      <c r="U6206" s="2">
        <v>8</v>
      </c>
      <c r="V6206" s="2">
        <v>22.9</v>
      </c>
      <c r="Y6206" s="2">
        <v>21</v>
      </c>
      <c r="Z6206" s="2">
        <v>60</v>
      </c>
      <c r="AE6206" s="2">
        <v>35</v>
      </c>
      <c r="AF6206" s="2">
        <v>21</v>
      </c>
      <c r="AG6206" s="2">
        <v>60</v>
      </c>
      <c r="AH6206" s="2">
        <v>21</v>
      </c>
      <c r="AI6206" s="2">
        <v>60</v>
      </c>
      <c r="AJ6206" s="2">
        <v>60</v>
      </c>
      <c r="AK6206" s="2">
        <v>10</v>
      </c>
      <c r="AL6206" s="2">
        <v>28.6</v>
      </c>
      <c r="AM6206" s="2">
        <v>4</v>
      </c>
      <c r="AN6206" s="2">
        <v>11.4</v>
      </c>
      <c r="AQ6206" s="2">
        <v>12</v>
      </c>
      <c r="AR6206" s="2">
        <v>34.299999999999997</v>
      </c>
      <c r="AS6206" s="2">
        <v>9</v>
      </c>
      <c r="AT6206" s="2">
        <v>25.7</v>
      </c>
      <c r="AW6206" s="2">
        <v>14</v>
      </c>
      <c r="AX6206" s="2">
        <v>40</v>
      </c>
    </row>
    <row r="6207" spans="1:53" ht="12.75" customHeight="1" x14ac:dyDescent="0.2">
      <c r="A6207">
        <v>3</v>
      </c>
      <c r="B6207" s="2">
        <v>3429</v>
      </c>
      <c r="C6207" s="17">
        <v>3.46</v>
      </c>
      <c r="D6207" s="2">
        <v>3.15</v>
      </c>
      <c r="G6207" s="17">
        <v>78</v>
      </c>
      <c r="H6207" s="2">
        <v>70</v>
      </c>
      <c r="I6207" s="2">
        <v>89.7</v>
      </c>
      <c r="J6207" s="2">
        <v>70</v>
      </c>
      <c r="K6207" s="2">
        <v>89.7</v>
      </c>
      <c r="L6207" s="2">
        <v>89.7</v>
      </c>
      <c r="M6207" s="2">
        <v>3</v>
      </c>
      <c r="N6207" s="2">
        <v>3.8</v>
      </c>
      <c r="O6207" s="2">
        <v>5</v>
      </c>
      <c r="P6207" s="2">
        <v>6.4</v>
      </c>
      <c r="S6207" s="2">
        <v>23</v>
      </c>
      <c r="T6207" s="2">
        <v>29.5</v>
      </c>
      <c r="U6207" s="2">
        <v>47</v>
      </c>
      <c r="V6207" s="2">
        <v>60.3</v>
      </c>
      <c r="Y6207" s="2">
        <v>8</v>
      </c>
      <c r="Z6207" s="2">
        <v>10.3</v>
      </c>
      <c r="AE6207" s="2">
        <v>78</v>
      </c>
      <c r="AF6207" s="2">
        <v>65</v>
      </c>
      <c r="AG6207" s="2">
        <v>83.3</v>
      </c>
      <c r="AH6207" s="2">
        <v>65</v>
      </c>
      <c r="AI6207" s="2">
        <v>83.3</v>
      </c>
      <c r="AJ6207" s="2">
        <v>83.3</v>
      </c>
      <c r="AK6207" s="2">
        <v>5</v>
      </c>
      <c r="AL6207" s="2">
        <v>6.4</v>
      </c>
      <c r="AM6207" s="2">
        <v>8</v>
      </c>
      <c r="AN6207" s="2">
        <v>10.3</v>
      </c>
      <c r="AO6207" s="2">
        <v>1</v>
      </c>
      <c r="AP6207" s="2">
        <v>1.3</v>
      </c>
      <c r="AQ6207" s="2">
        <v>31</v>
      </c>
      <c r="AR6207" s="2">
        <v>39.700000000000003</v>
      </c>
      <c r="AS6207" s="2">
        <v>33</v>
      </c>
      <c r="AT6207" s="2">
        <v>42.3</v>
      </c>
      <c r="AW6207" s="2">
        <v>13</v>
      </c>
      <c r="AX6207" s="2">
        <v>16.7</v>
      </c>
    </row>
    <row r="6208" spans="1:53" ht="12.75" customHeight="1" x14ac:dyDescent="0.2">
      <c r="A6208">
        <v>3</v>
      </c>
      <c r="B6208" s="2">
        <v>3430</v>
      </c>
      <c r="C6208" s="17">
        <v>3.04</v>
      </c>
      <c r="D6208" s="2">
        <v>2.72</v>
      </c>
      <c r="G6208" s="17">
        <v>48</v>
      </c>
      <c r="H6208" s="2">
        <v>34</v>
      </c>
      <c r="I6208" s="2">
        <v>70.8</v>
      </c>
      <c r="J6208" s="2">
        <v>34</v>
      </c>
      <c r="K6208" s="2">
        <v>70.8</v>
      </c>
      <c r="L6208" s="2">
        <v>70.8</v>
      </c>
      <c r="M6208" s="2">
        <v>7</v>
      </c>
      <c r="N6208" s="2">
        <v>14.6</v>
      </c>
      <c r="O6208" s="2">
        <v>7</v>
      </c>
      <c r="P6208" s="2">
        <v>14.6</v>
      </c>
      <c r="S6208" s="2">
        <v>11</v>
      </c>
      <c r="T6208" s="2">
        <v>22.9</v>
      </c>
      <c r="U6208" s="2">
        <v>23</v>
      </c>
      <c r="V6208" s="2">
        <v>47.9</v>
      </c>
      <c r="Y6208" s="2">
        <v>14</v>
      </c>
      <c r="Z6208" s="2">
        <v>29.2</v>
      </c>
      <c r="AE6208" s="2">
        <v>47</v>
      </c>
      <c r="AF6208" s="2">
        <v>30</v>
      </c>
      <c r="AG6208" s="2">
        <v>63.8</v>
      </c>
      <c r="AH6208" s="2">
        <v>30</v>
      </c>
      <c r="AI6208" s="2">
        <v>63.8</v>
      </c>
      <c r="AJ6208" s="2">
        <v>63.8</v>
      </c>
      <c r="AK6208" s="2">
        <v>8</v>
      </c>
      <c r="AL6208" s="2">
        <v>17</v>
      </c>
      <c r="AM6208" s="2">
        <v>9</v>
      </c>
      <c r="AN6208" s="2">
        <v>19.100000000000001</v>
      </c>
      <c r="AQ6208" s="2">
        <v>18</v>
      </c>
      <c r="AR6208" s="2">
        <v>38.299999999999997</v>
      </c>
      <c r="AS6208" s="2">
        <v>12</v>
      </c>
      <c r="AT6208" s="2">
        <v>25.5</v>
      </c>
      <c r="AW6208" s="2">
        <v>17</v>
      </c>
      <c r="AX6208" s="2">
        <v>36.200000000000003</v>
      </c>
      <c r="AY6208" s="2">
        <v>1</v>
      </c>
    </row>
    <row r="6209" spans="1:53" ht="12.75" customHeight="1" x14ac:dyDescent="0.2">
      <c r="A6209">
        <v>3</v>
      </c>
      <c r="B6209" s="2">
        <v>3432</v>
      </c>
      <c r="C6209" s="17">
        <v>2.44</v>
      </c>
      <c r="D6209" s="2">
        <v>2.2400000000000002</v>
      </c>
      <c r="G6209" s="17">
        <v>63</v>
      </c>
      <c r="H6209" s="2">
        <v>34</v>
      </c>
      <c r="I6209" s="2">
        <v>54</v>
      </c>
      <c r="J6209" s="2">
        <v>34</v>
      </c>
      <c r="K6209" s="2">
        <v>54</v>
      </c>
      <c r="L6209" s="2">
        <v>54</v>
      </c>
      <c r="M6209" s="2">
        <v>15</v>
      </c>
      <c r="N6209" s="2">
        <v>23.8</v>
      </c>
      <c r="O6209" s="2">
        <v>14</v>
      </c>
      <c r="P6209" s="2">
        <v>22.2</v>
      </c>
      <c r="S6209" s="2">
        <v>25</v>
      </c>
      <c r="T6209" s="2">
        <v>39.700000000000003</v>
      </c>
      <c r="U6209" s="2">
        <v>9</v>
      </c>
      <c r="V6209" s="2">
        <v>14.3</v>
      </c>
      <c r="Y6209" s="2">
        <v>29</v>
      </c>
      <c r="Z6209" s="2">
        <v>46</v>
      </c>
      <c r="AE6209" s="2">
        <v>63</v>
      </c>
      <c r="AF6209" s="2">
        <v>25</v>
      </c>
      <c r="AG6209" s="2">
        <v>39.700000000000003</v>
      </c>
      <c r="AH6209" s="2">
        <v>25</v>
      </c>
      <c r="AI6209" s="2">
        <v>39.700000000000003</v>
      </c>
      <c r="AJ6209" s="2">
        <v>39.700000000000003</v>
      </c>
      <c r="AK6209" s="2">
        <v>15</v>
      </c>
      <c r="AL6209" s="2">
        <v>23.8</v>
      </c>
      <c r="AM6209" s="2">
        <v>23</v>
      </c>
      <c r="AN6209" s="2">
        <v>36.5</v>
      </c>
      <c r="AQ6209" s="2">
        <v>20</v>
      </c>
      <c r="AR6209" s="2">
        <v>31.7</v>
      </c>
      <c r="AS6209" s="2">
        <v>5</v>
      </c>
      <c r="AT6209" s="2">
        <v>7.9</v>
      </c>
      <c r="AW6209" s="2">
        <v>38</v>
      </c>
      <c r="AX6209" s="2">
        <v>60.3</v>
      </c>
    </row>
    <row r="6210" spans="1:53" ht="12.75" customHeight="1" x14ac:dyDescent="0.2">
      <c r="A6210">
        <v>3</v>
      </c>
      <c r="B6210" s="2">
        <v>3433</v>
      </c>
      <c r="C6210" s="17">
        <v>3.47</v>
      </c>
      <c r="D6210" s="2">
        <v>3.21</v>
      </c>
      <c r="G6210" s="17">
        <v>111</v>
      </c>
      <c r="H6210" s="2">
        <v>105</v>
      </c>
      <c r="I6210" s="2">
        <v>92.1</v>
      </c>
      <c r="J6210" s="2">
        <v>105</v>
      </c>
      <c r="K6210" s="2">
        <v>92.1</v>
      </c>
      <c r="L6210" s="2">
        <v>94.6</v>
      </c>
      <c r="M6210" s="2">
        <v>2</v>
      </c>
      <c r="N6210" s="2">
        <v>1.8</v>
      </c>
      <c r="O6210" s="2">
        <v>4</v>
      </c>
      <c r="P6210" s="2">
        <v>3.5</v>
      </c>
      <c r="S6210" s="2">
        <v>34</v>
      </c>
      <c r="T6210" s="2">
        <v>29.8</v>
      </c>
      <c r="U6210" s="2">
        <v>71</v>
      </c>
      <c r="V6210" s="2">
        <v>62.3</v>
      </c>
      <c r="W6210" s="2">
        <v>3</v>
      </c>
      <c r="X6210" s="2">
        <v>2.6</v>
      </c>
      <c r="Y6210" s="2">
        <v>9</v>
      </c>
      <c r="Z6210" s="2">
        <v>7.9</v>
      </c>
      <c r="AB6210" s="2">
        <v>1</v>
      </c>
      <c r="AE6210" s="2">
        <v>111</v>
      </c>
      <c r="AF6210" s="2">
        <v>96</v>
      </c>
      <c r="AG6210" s="2">
        <v>84.2</v>
      </c>
      <c r="AH6210" s="2">
        <v>96</v>
      </c>
      <c r="AI6210" s="2">
        <v>84.2</v>
      </c>
      <c r="AJ6210" s="2">
        <v>86.5</v>
      </c>
      <c r="AK6210" s="2">
        <v>2</v>
      </c>
      <c r="AL6210" s="2">
        <v>1.8</v>
      </c>
      <c r="AM6210" s="2">
        <v>13</v>
      </c>
      <c r="AN6210" s="2">
        <v>11.4</v>
      </c>
      <c r="AQ6210" s="2">
        <v>46</v>
      </c>
      <c r="AR6210" s="2">
        <v>40.4</v>
      </c>
      <c r="AS6210" s="2">
        <v>50</v>
      </c>
      <c r="AT6210" s="2">
        <v>43.9</v>
      </c>
      <c r="AU6210" s="2">
        <v>3</v>
      </c>
      <c r="AV6210" s="2">
        <v>2.6</v>
      </c>
      <c r="AW6210" s="2">
        <v>18</v>
      </c>
      <c r="AX6210" s="2">
        <v>15.8</v>
      </c>
      <c r="AZ6210" s="2">
        <v>1</v>
      </c>
    </row>
    <row r="6211" spans="1:53" ht="12.75" customHeight="1" x14ac:dyDescent="0.2">
      <c r="A6211">
        <v>3</v>
      </c>
      <c r="B6211" s="2">
        <v>3436</v>
      </c>
      <c r="C6211" s="17">
        <v>3.53</v>
      </c>
      <c r="D6211" s="2">
        <v>3.42</v>
      </c>
      <c r="G6211" s="17">
        <v>72</v>
      </c>
      <c r="H6211" s="2">
        <v>67</v>
      </c>
      <c r="I6211" s="2">
        <v>93.1</v>
      </c>
      <c r="J6211" s="2">
        <v>67</v>
      </c>
      <c r="K6211" s="2">
        <v>93.1</v>
      </c>
      <c r="L6211" s="2">
        <v>93.1</v>
      </c>
      <c r="O6211" s="2">
        <v>5</v>
      </c>
      <c r="P6211" s="2">
        <v>6.9</v>
      </c>
      <c r="Q6211" s="2">
        <v>2</v>
      </c>
      <c r="R6211" s="2">
        <v>2.8</v>
      </c>
      <c r="S6211" s="2">
        <v>16</v>
      </c>
      <c r="T6211" s="2">
        <v>22.2</v>
      </c>
      <c r="U6211" s="2">
        <v>49</v>
      </c>
      <c r="V6211" s="2">
        <v>68.099999999999994</v>
      </c>
      <c r="Y6211" s="2">
        <v>5</v>
      </c>
      <c r="Z6211" s="2">
        <v>6.9</v>
      </c>
      <c r="AE6211" s="2">
        <v>72</v>
      </c>
      <c r="AF6211" s="2">
        <v>65</v>
      </c>
      <c r="AG6211" s="2">
        <v>90.3</v>
      </c>
      <c r="AH6211" s="2">
        <v>65</v>
      </c>
      <c r="AI6211" s="2">
        <v>90.3</v>
      </c>
      <c r="AJ6211" s="2">
        <v>90.3</v>
      </c>
      <c r="AK6211" s="2">
        <v>2</v>
      </c>
      <c r="AL6211" s="2">
        <v>2.8</v>
      </c>
      <c r="AM6211" s="2">
        <v>5</v>
      </c>
      <c r="AN6211" s="2">
        <v>6.9</v>
      </c>
      <c r="AQ6211" s="2">
        <v>26</v>
      </c>
      <c r="AR6211" s="2">
        <v>36.1</v>
      </c>
      <c r="AS6211" s="2">
        <v>39</v>
      </c>
      <c r="AT6211" s="2">
        <v>54.2</v>
      </c>
      <c r="AW6211" s="2">
        <v>7</v>
      </c>
      <c r="AX6211" s="2">
        <v>9.6999999999999993</v>
      </c>
    </row>
    <row r="6212" spans="1:53" ht="12.75" customHeight="1" x14ac:dyDescent="0.2">
      <c r="A6212">
        <v>3</v>
      </c>
      <c r="B6212" s="2">
        <v>3437</v>
      </c>
      <c r="C6212" s="17">
        <v>3.35</v>
      </c>
      <c r="D6212" s="2">
        <v>3.23</v>
      </c>
      <c r="G6212" s="17">
        <v>94</v>
      </c>
      <c r="H6212" s="2">
        <v>80</v>
      </c>
      <c r="I6212" s="2">
        <v>83.3</v>
      </c>
      <c r="J6212" s="2">
        <v>80</v>
      </c>
      <c r="K6212" s="2">
        <v>83.3</v>
      </c>
      <c r="L6212" s="2">
        <v>85.1</v>
      </c>
      <c r="M6212" s="2">
        <v>4</v>
      </c>
      <c r="N6212" s="2">
        <v>4.2</v>
      </c>
      <c r="O6212" s="2">
        <v>10</v>
      </c>
      <c r="P6212" s="2">
        <v>10.4</v>
      </c>
      <c r="Q6212" s="2">
        <v>1</v>
      </c>
      <c r="R6212" s="2">
        <v>1</v>
      </c>
      <c r="S6212" s="2">
        <v>18</v>
      </c>
      <c r="T6212" s="2">
        <v>18.8</v>
      </c>
      <c r="U6212" s="2">
        <v>61</v>
      </c>
      <c r="V6212" s="2">
        <v>63.5</v>
      </c>
      <c r="W6212" s="2">
        <v>2</v>
      </c>
      <c r="X6212" s="2">
        <v>2.1</v>
      </c>
      <c r="Y6212" s="2">
        <v>16</v>
      </c>
      <c r="Z6212" s="2">
        <v>16.7</v>
      </c>
      <c r="AB6212" s="2">
        <v>3</v>
      </c>
      <c r="AC6212" s="2">
        <v>3</v>
      </c>
      <c r="AE6212" s="2">
        <v>94</v>
      </c>
      <c r="AF6212" s="2">
        <v>80</v>
      </c>
      <c r="AG6212" s="2">
        <v>83.3</v>
      </c>
      <c r="AH6212" s="2">
        <v>80</v>
      </c>
      <c r="AI6212" s="2">
        <v>83.3</v>
      </c>
      <c r="AJ6212" s="2">
        <v>85.1</v>
      </c>
      <c r="AK6212" s="2">
        <v>4</v>
      </c>
      <c r="AL6212" s="2">
        <v>4.2</v>
      </c>
      <c r="AM6212" s="2">
        <v>10</v>
      </c>
      <c r="AN6212" s="2">
        <v>10.4</v>
      </c>
      <c r="AQ6212" s="2">
        <v>34</v>
      </c>
      <c r="AR6212" s="2">
        <v>35.4</v>
      </c>
      <c r="AS6212" s="2">
        <v>46</v>
      </c>
      <c r="AT6212" s="2">
        <v>47.9</v>
      </c>
      <c r="AU6212" s="2">
        <v>2</v>
      </c>
      <c r="AV6212" s="2">
        <v>2.1</v>
      </c>
      <c r="AW6212" s="2">
        <v>16</v>
      </c>
      <c r="AX6212" s="2">
        <v>16.7</v>
      </c>
      <c r="AZ6212" s="2">
        <v>3</v>
      </c>
      <c r="BA6212" s="2">
        <v>3</v>
      </c>
    </row>
    <row r="6213" spans="1:53" ht="12.75" customHeight="1" x14ac:dyDescent="0.2">
      <c r="A6213">
        <v>3</v>
      </c>
      <c r="B6213" s="2">
        <v>3439</v>
      </c>
      <c r="C6213" s="17">
        <v>3.16</v>
      </c>
      <c r="D6213" s="2">
        <v>2.52</v>
      </c>
      <c r="G6213" s="17">
        <v>44</v>
      </c>
      <c r="H6213" s="2">
        <v>35</v>
      </c>
      <c r="I6213" s="2">
        <v>79.5</v>
      </c>
      <c r="J6213" s="2">
        <v>35</v>
      </c>
      <c r="K6213" s="2">
        <v>79.5</v>
      </c>
      <c r="L6213" s="2">
        <v>79.5</v>
      </c>
      <c r="M6213" s="2">
        <v>4</v>
      </c>
      <c r="N6213" s="2">
        <v>9.1</v>
      </c>
      <c r="O6213" s="2">
        <v>5</v>
      </c>
      <c r="P6213" s="2">
        <v>11.4</v>
      </c>
      <c r="Q6213" s="2">
        <v>1</v>
      </c>
      <c r="R6213" s="2">
        <v>2.2999999999999998</v>
      </c>
      <c r="S6213" s="2">
        <v>11</v>
      </c>
      <c r="T6213" s="2">
        <v>25</v>
      </c>
      <c r="U6213" s="2">
        <v>23</v>
      </c>
      <c r="V6213" s="2">
        <v>52.3</v>
      </c>
      <c r="Y6213" s="2">
        <v>9</v>
      </c>
      <c r="Z6213" s="2">
        <v>20.5</v>
      </c>
      <c r="AB6213" s="2">
        <v>1</v>
      </c>
      <c r="AC6213" s="2">
        <v>5</v>
      </c>
      <c r="AE6213" s="2">
        <v>44</v>
      </c>
      <c r="AF6213" s="2">
        <v>25</v>
      </c>
      <c r="AG6213" s="2">
        <v>56.8</v>
      </c>
      <c r="AH6213" s="2">
        <v>25</v>
      </c>
      <c r="AI6213" s="2">
        <v>56.8</v>
      </c>
      <c r="AJ6213" s="2">
        <v>56.8</v>
      </c>
      <c r="AK6213" s="2">
        <v>9</v>
      </c>
      <c r="AL6213" s="2">
        <v>20.5</v>
      </c>
      <c r="AM6213" s="2">
        <v>10</v>
      </c>
      <c r="AN6213" s="2">
        <v>22.7</v>
      </c>
      <c r="AQ6213" s="2">
        <v>18</v>
      </c>
      <c r="AR6213" s="2">
        <v>40.9</v>
      </c>
      <c r="AS6213" s="2">
        <v>7</v>
      </c>
      <c r="AT6213" s="2">
        <v>15.9</v>
      </c>
      <c r="AW6213" s="2">
        <v>19</v>
      </c>
      <c r="AX6213" s="2">
        <v>43.2</v>
      </c>
      <c r="AZ6213" s="2">
        <v>1</v>
      </c>
      <c r="BA6213" s="2">
        <v>5</v>
      </c>
    </row>
    <row r="6214" spans="1:53" ht="12.75" customHeight="1" x14ac:dyDescent="0.2">
      <c r="A6214">
        <v>3</v>
      </c>
      <c r="B6214" s="2">
        <v>3440</v>
      </c>
      <c r="C6214" s="17">
        <v>3.35</v>
      </c>
      <c r="D6214" s="2">
        <v>3.04</v>
      </c>
      <c r="G6214" s="17">
        <v>68</v>
      </c>
      <c r="H6214" s="2">
        <v>57</v>
      </c>
      <c r="I6214" s="2">
        <v>83.8</v>
      </c>
      <c r="J6214" s="2">
        <v>57</v>
      </c>
      <c r="K6214" s="2">
        <v>83.8</v>
      </c>
      <c r="L6214" s="2">
        <v>83.8</v>
      </c>
      <c r="M6214" s="2">
        <v>5</v>
      </c>
      <c r="N6214" s="2">
        <v>7.4</v>
      </c>
      <c r="O6214" s="2">
        <v>6</v>
      </c>
      <c r="P6214" s="2">
        <v>8.8000000000000007</v>
      </c>
      <c r="S6214" s="2">
        <v>17</v>
      </c>
      <c r="T6214" s="2">
        <v>25</v>
      </c>
      <c r="U6214" s="2">
        <v>40</v>
      </c>
      <c r="V6214" s="2">
        <v>58.8</v>
      </c>
      <c r="Y6214" s="2">
        <v>11</v>
      </c>
      <c r="Z6214" s="2">
        <v>16.2</v>
      </c>
      <c r="AB6214" s="2">
        <v>1</v>
      </c>
      <c r="AE6214" s="2">
        <v>68</v>
      </c>
      <c r="AF6214" s="2">
        <v>50</v>
      </c>
      <c r="AG6214" s="2">
        <v>73.5</v>
      </c>
      <c r="AH6214" s="2">
        <v>50</v>
      </c>
      <c r="AI6214" s="2">
        <v>73.5</v>
      </c>
      <c r="AJ6214" s="2">
        <v>73.5</v>
      </c>
      <c r="AK6214" s="2">
        <v>6</v>
      </c>
      <c r="AL6214" s="2">
        <v>8.8000000000000007</v>
      </c>
      <c r="AM6214" s="2">
        <v>12</v>
      </c>
      <c r="AN6214" s="2">
        <v>17.600000000000001</v>
      </c>
      <c r="AQ6214" s="2">
        <v>23</v>
      </c>
      <c r="AR6214" s="2">
        <v>33.799999999999997</v>
      </c>
      <c r="AS6214" s="2">
        <v>27</v>
      </c>
      <c r="AT6214" s="2">
        <v>39.700000000000003</v>
      </c>
      <c r="AW6214" s="2">
        <v>18</v>
      </c>
      <c r="AX6214" s="2">
        <v>26.5</v>
      </c>
      <c r="AZ6214" s="2">
        <v>1</v>
      </c>
    </row>
    <row r="6215" spans="1:53" ht="12.75" customHeight="1" x14ac:dyDescent="0.2">
      <c r="A6215">
        <v>3</v>
      </c>
      <c r="B6215" s="2">
        <v>3441</v>
      </c>
      <c r="C6215" s="17">
        <v>2.98</v>
      </c>
      <c r="D6215" s="2">
        <v>2.86</v>
      </c>
      <c r="G6215" s="17">
        <v>97</v>
      </c>
      <c r="H6215" s="2">
        <v>75</v>
      </c>
      <c r="I6215" s="2">
        <v>77.3</v>
      </c>
      <c r="J6215" s="2">
        <v>75</v>
      </c>
      <c r="K6215" s="2">
        <v>77.3</v>
      </c>
      <c r="L6215" s="2">
        <v>77.3</v>
      </c>
      <c r="M6215" s="2">
        <v>13</v>
      </c>
      <c r="N6215" s="2">
        <v>13.4</v>
      </c>
      <c r="O6215" s="2">
        <v>9</v>
      </c>
      <c r="P6215" s="2">
        <v>9.3000000000000007</v>
      </c>
      <c r="S6215" s="2">
        <v>42</v>
      </c>
      <c r="T6215" s="2">
        <v>43.3</v>
      </c>
      <c r="U6215" s="2">
        <v>33</v>
      </c>
      <c r="V6215" s="2">
        <v>34</v>
      </c>
      <c r="Y6215" s="2">
        <v>22</v>
      </c>
      <c r="Z6215" s="2">
        <v>22.7</v>
      </c>
      <c r="AA6215" s="2">
        <v>1</v>
      </c>
      <c r="AB6215" s="2">
        <v>2</v>
      </c>
      <c r="AE6215" s="2">
        <v>97</v>
      </c>
      <c r="AF6215" s="2">
        <v>66</v>
      </c>
      <c r="AG6215" s="2">
        <v>68</v>
      </c>
      <c r="AH6215" s="2">
        <v>66</v>
      </c>
      <c r="AI6215" s="2">
        <v>68</v>
      </c>
      <c r="AJ6215" s="2">
        <v>68</v>
      </c>
      <c r="AK6215" s="2">
        <v>11</v>
      </c>
      <c r="AL6215" s="2">
        <v>11.3</v>
      </c>
      <c r="AM6215" s="2">
        <v>20</v>
      </c>
      <c r="AN6215" s="2">
        <v>20.6</v>
      </c>
      <c r="AQ6215" s="2">
        <v>38</v>
      </c>
      <c r="AR6215" s="2">
        <v>39.200000000000003</v>
      </c>
      <c r="AS6215" s="2">
        <v>28</v>
      </c>
      <c r="AT6215" s="2">
        <v>28.9</v>
      </c>
      <c r="AW6215" s="2">
        <v>31</v>
      </c>
      <c r="AX6215" s="2">
        <v>32</v>
      </c>
      <c r="AZ6215" s="2">
        <v>3</v>
      </c>
    </row>
    <row r="6216" spans="1:53" ht="12.75" customHeight="1" x14ac:dyDescent="0.2">
      <c r="A6216">
        <v>3</v>
      </c>
      <c r="B6216" s="2">
        <v>3442</v>
      </c>
      <c r="C6216" s="17">
        <v>3.38</v>
      </c>
      <c r="D6216" s="2">
        <v>3.16</v>
      </c>
      <c r="G6216" s="17">
        <v>76</v>
      </c>
      <c r="H6216" s="2">
        <v>64</v>
      </c>
      <c r="I6216" s="2">
        <v>84.2</v>
      </c>
      <c r="J6216" s="2">
        <v>64</v>
      </c>
      <c r="K6216" s="2">
        <v>84.2</v>
      </c>
      <c r="L6216" s="2">
        <v>84.2</v>
      </c>
      <c r="M6216" s="2">
        <v>6</v>
      </c>
      <c r="N6216" s="2">
        <v>7.9</v>
      </c>
      <c r="O6216" s="2">
        <v>6</v>
      </c>
      <c r="P6216" s="2">
        <v>7.9</v>
      </c>
      <c r="S6216" s="2">
        <v>17</v>
      </c>
      <c r="T6216" s="2">
        <v>22.4</v>
      </c>
      <c r="U6216" s="2">
        <v>47</v>
      </c>
      <c r="V6216" s="2">
        <v>61.8</v>
      </c>
      <c r="Y6216" s="2">
        <v>12</v>
      </c>
      <c r="Z6216" s="2">
        <v>15.8</v>
      </c>
      <c r="AE6216" s="2">
        <v>76</v>
      </c>
      <c r="AF6216" s="2">
        <v>62</v>
      </c>
      <c r="AG6216" s="2">
        <v>81.599999999999994</v>
      </c>
      <c r="AH6216" s="2">
        <v>62</v>
      </c>
      <c r="AI6216" s="2">
        <v>81.599999999999994</v>
      </c>
      <c r="AJ6216" s="2">
        <v>81.599999999999994</v>
      </c>
      <c r="AK6216" s="2">
        <v>6</v>
      </c>
      <c r="AL6216" s="2">
        <v>7.9</v>
      </c>
      <c r="AM6216" s="2">
        <v>8</v>
      </c>
      <c r="AN6216" s="2">
        <v>10.5</v>
      </c>
      <c r="AQ6216" s="2">
        <v>30</v>
      </c>
      <c r="AR6216" s="2">
        <v>39.5</v>
      </c>
      <c r="AS6216" s="2">
        <v>32</v>
      </c>
      <c r="AT6216" s="2">
        <v>42.1</v>
      </c>
      <c r="AW6216" s="2">
        <v>14</v>
      </c>
      <c r="AX6216" s="2">
        <v>18.399999999999999</v>
      </c>
    </row>
    <row r="6217" spans="1:53" ht="12.75" customHeight="1" x14ac:dyDescent="0.2">
      <c r="A6217">
        <v>3</v>
      </c>
      <c r="B6217" s="2">
        <v>3444</v>
      </c>
      <c r="C6217" s="17">
        <v>3.16</v>
      </c>
      <c r="D6217" s="2">
        <v>2.3199999999999998</v>
      </c>
      <c r="G6217" s="17">
        <v>31</v>
      </c>
      <c r="H6217" s="2">
        <v>29</v>
      </c>
      <c r="I6217" s="2">
        <v>93.5</v>
      </c>
      <c r="J6217" s="2">
        <v>29</v>
      </c>
      <c r="K6217" s="2">
        <v>93.5</v>
      </c>
      <c r="L6217" s="2">
        <v>93.5</v>
      </c>
      <c r="O6217" s="2">
        <v>2</v>
      </c>
      <c r="P6217" s="2">
        <v>6.5</v>
      </c>
      <c r="S6217" s="2">
        <v>22</v>
      </c>
      <c r="T6217" s="2">
        <v>71</v>
      </c>
      <c r="U6217" s="2">
        <v>7</v>
      </c>
      <c r="V6217" s="2">
        <v>22.6</v>
      </c>
      <c r="Y6217" s="2">
        <v>2</v>
      </c>
      <c r="Z6217" s="2">
        <v>6.5</v>
      </c>
      <c r="AE6217" s="2">
        <v>31</v>
      </c>
      <c r="AF6217" s="2">
        <v>12</v>
      </c>
      <c r="AG6217" s="2">
        <v>38.700000000000003</v>
      </c>
      <c r="AH6217" s="2">
        <v>12</v>
      </c>
      <c r="AI6217" s="2">
        <v>38.700000000000003</v>
      </c>
      <c r="AJ6217" s="2">
        <v>38.700000000000003</v>
      </c>
      <c r="AK6217" s="2">
        <v>3</v>
      </c>
      <c r="AL6217" s="2">
        <v>9.6999999999999993</v>
      </c>
      <c r="AM6217" s="2">
        <v>16</v>
      </c>
      <c r="AN6217" s="2">
        <v>51.6</v>
      </c>
      <c r="AQ6217" s="2">
        <v>11</v>
      </c>
      <c r="AR6217" s="2">
        <v>35.5</v>
      </c>
      <c r="AS6217" s="2">
        <v>1</v>
      </c>
      <c r="AT6217" s="2">
        <v>3.2</v>
      </c>
      <c r="AW6217" s="2">
        <v>19</v>
      </c>
      <c r="AX6217" s="2">
        <v>61.3</v>
      </c>
    </row>
    <row r="6218" spans="1:53" ht="12.75" customHeight="1" x14ac:dyDescent="0.2">
      <c r="A6218">
        <v>3</v>
      </c>
      <c r="B6218" s="2">
        <v>3446</v>
      </c>
      <c r="C6218" s="17">
        <v>3.05</v>
      </c>
      <c r="D6218" s="2">
        <v>2.93</v>
      </c>
      <c r="G6218" s="17">
        <v>84</v>
      </c>
      <c r="H6218" s="2">
        <v>63</v>
      </c>
      <c r="I6218" s="2">
        <v>75</v>
      </c>
      <c r="J6218" s="2">
        <v>63</v>
      </c>
      <c r="K6218" s="2">
        <v>75</v>
      </c>
      <c r="L6218" s="2">
        <v>75</v>
      </c>
      <c r="M6218" s="2">
        <v>8</v>
      </c>
      <c r="N6218" s="2">
        <v>9.5</v>
      </c>
      <c r="O6218" s="2">
        <v>13</v>
      </c>
      <c r="P6218" s="2">
        <v>15.5</v>
      </c>
      <c r="S6218" s="2">
        <v>30</v>
      </c>
      <c r="T6218" s="2">
        <v>35.700000000000003</v>
      </c>
      <c r="U6218" s="2">
        <v>33</v>
      </c>
      <c r="V6218" s="2">
        <v>39.299999999999997</v>
      </c>
      <c r="Y6218" s="2">
        <v>21</v>
      </c>
      <c r="Z6218" s="2">
        <v>25</v>
      </c>
      <c r="AE6218" s="2">
        <v>84</v>
      </c>
      <c r="AF6218" s="2">
        <v>58</v>
      </c>
      <c r="AG6218" s="2">
        <v>69</v>
      </c>
      <c r="AH6218" s="2">
        <v>58</v>
      </c>
      <c r="AI6218" s="2">
        <v>69</v>
      </c>
      <c r="AJ6218" s="2">
        <v>69</v>
      </c>
      <c r="AK6218" s="2">
        <v>13</v>
      </c>
      <c r="AL6218" s="2">
        <v>15.5</v>
      </c>
      <c r="AM6218" s="2">
        <v>13</v>
      </c>
      <c r="AN6218" s="2">
        <v>15.5</v>
      </c>
      <c r="AQ6218" s="2">
        <v>25</v>
      </c>
      <c r="AR6218" s="2">
        <v>29.8</v>
      </c>
      <c r="AS6218" s="2">
        <v>33</v>
      </c>
      <c r="AT6218" s="2">
        <v>39.299999999999997</v>
      </c>
      <c r="AW6218" s="2">
        <v>26</v>
      </c>
      <c r="AX6218" s="2">
        <v>31</v>
      </c>
    </row>
    <row r="6219" spans="1:53" ht="12.75" customHeight="1" x14ac:dyDescent="0.2">
      <c r="A6219">
        <v>3</v>
      </c>
      <c r="B6219" s="2">
        <v>3449</v>
      </c>
      <c r="C6219" s="17">
        <v>2.71</v>
      </c>
      <c r="D6219" s="2">
        <v>2.29</v>
      </c>
      <c r="G6219" s="17">
        <v>49</v>
      </c>
      <c r="H6219" s="2">
        <v>29</v>
      </c>
      <c r="I6219" s="2">
        <v>59.2</v>
      </c>
      <c r="J6219" s="2">
        <v>29</v>
      </c>
      <c r="K6219" s="2">
        <v>59.2</v>
      </c>
      <c r="L6219" s="2">
        <v>59.2</v>
      </c>
      <c r="M6219" s="2">
        <v>13</v>
      </c>
      <c r="N6219" s="2">
        <v>26.5</v>
      </c>
      <c r="O6219" s="2">
        <v>7</v>
      </c>
      <c r="P6219" s="2">
        <v>14.3</v>
      </c>
      <c r="S6219" s="2">
        <v>10</v>
      </c>
      <c r="T6219" s="2">
        <v>20.399999999999999</v>
      </c>
      <c r="U6219" s="2">
        <v>19</v>
      </c>
      <c r="V6219" s="2">
        <v>38.799999999999997</v>
      </c>
      <c r="Y6219" s="2">
        <v>20</v>
      </c>
      <c r="Z6219" s="2">
        <v>40.799999999999997</v>
      </c>
      <c r="AB6219" s="2">
        <v>3</v>
      </c>
      <c r="AC6219" s="2">
        <v>2</v>
      </c>
      <c r="AE6219" s="2">
        <v>49</v>
      </c>
      <c r="AF6219" s="2">
        <v>20</v>
      </c>
      <c r="AG6219" s="2">
        <v>40.799999999999997</v>
      </c>
      <c r="AH6219" s="2">
        <v>20</v>
      </c>
      <c r="AI6219" s="2">
        <v>40.799999999999997</v>
      </c>
      <c r="AJ6219" s="2">
        <v>40.799999999999997</v>
      </c>
      <c r="AK6219" s="2">
        <v>12</v>
      </c>
      <c r="AL6219" s="2">
        <v>24.5</v>
      </c>
      <c r="AM6219" s="2">
        <v>17</v>
      </c>
      <c r="AN6219" s="2">
        <v>34.700000000000003</v>
      </c>
      <c r="AQ6219" s="2">
        <v>14</v>
      </c>
      <c r="AR6219" s="2">
        <v>28.6</v>
      </c>
      <c r="AS6219" s="2">
        <v>6</v>
      </c>
      <c r="AT6219" s="2">
        <v>12.2</v>
      </c>
      <c r="AW6219" s="2">
        <v>29</v>
      </c>
      <c r="AX6219" s="2">
        <v>59.2</v>
      </c>
      <c r="AZ6219" s="2">
        <v>3</v>
      </c>
      <c r="BA6219" s="2">
        <v>2</v>
      </c>
    </row>
    <row r="6220" spans="1:53" ht="12.75" customHeight="1" x14ac:dyDescent="0.2">
      <c r="A6220">
        <v>3</v>
      </c>
      <c r="B6220" s="2">
        <v>3452</v>
      </c>
      <c r="C6220" s="17">
        <v>3.44</v>
      </c>
      <c r="D6220" s="2">
        <v>2.89</v>
      </c>
      <c r="G6220" s="17">
        <v>70</v>
      </c>
      <c r="H6220" s="2">
        <v>59</v>
      </c>
      <c r="I6220" s="2">
        <v>84.3</v>
      </c>
      <c r="J6220" s="2">
        <v>59</v>
      </c>
      <c r="K6220" s="2">
        <v>84.3</v>
      </c>
      <c r="L6220" s="2">
        <v>84.3</v>
      </c>
      <c r="M6220" s="2">
        <v>2</v>
      </c>
      <c r="N6220" s="2">
        <v>2.9</v>
      </c>
      <c r="O6220" s="2">
        <v>9</v>
      </c>
      <c r="P6220" s="2">
        <v>12.9</v>
      </c>
      <c r="Q6220" s="2">
        <v>1</v>
      </c>
      <c r="R6220" s="2">
        <v>1.4</v>
      </c>
      <c r="S6220" s="2">
        <v>11</v>
      </c>
      <c r="T6220" s="2">
        <v>15.7</v>
      </c>
      <c r="U6220" s="2">
        <v>47</v>
      </c>
      <c r="V6220" s="2">
        <v>67.099999999999994</v>
      </c>
      <c r="Y6220" s="2">
        <v>11</v>
      </c>
      <c r="Z6220" s="2">
        <v>15.7</v>
      </c>
      <c r="AB6220" s="2">
        <v>1</v>
      </c>
      <c r="AE6220" s="2">
        <v>70</v>
      </c>
      <c r="AF6220" s="2">
        <v>52</v>
      </c>
      <c r="AG6220" s="2">
        <v>74.3</v>
      </c>
      <c r="AH6220" s="2">
        <v>52</v>
      </c>
      <c r="AI6220" s="2">
        <v>74.3</v>
      </c>
      <c r="AJ6220" s="2">
        <v>74.3</v>
      </c>
      <c r="AK6220" s="2">
        <v>8</v>
      </c>
      <c r="AL6220" s="2">
        <v>11.4</v>
      </c>
      <c r="AM6220" s="2">
        <v>10</v>
      </c>
      <c r="AN6220" s="2">
        <v>14.3</v>
      </c>
      <c r="AO6220" s="2">
        <v>1</v>
      </c>
      <c r="AP6220" s="2">
        <v>1.4</v>
      </c>
      <c r="AQ6220" s="2">
        <v>30</v>
      </c>
      <c r="AR6220" s="2">
        <v>42.9</v>
      </c>
      <c r="AS6220" s="2">
        <v>21</v>
      </c>
      <c r="AT6220" s="2">
        <v>30</v>
      </c>
      <c r="AW6220" s="2">
        <v>18</v>
      </c>
      <c r="AX6220" s="2">
        <v>25.7</v>
      </c>
      <c r="AZ6220" s="2">
        <v>1</v>
      </c>
    </row>
    <row r="6221" spans="1:53" ht="12.75" customHeight="1" x14ac:dyDescent="0.2">
      <c r="A6221">
        <v>3</v>
      </c>
      <c r="B6221" s="2">
        <v>3453</v>
      </c>
      <c r="C6221" s="17">
        <v>2.17</v>
      </c>
      <c r="D6221" s="2">
        <v>1.78</v>
      </c>
      <c r="G6221" s="17">
        <v>69</v>
      </c>
      <c r="H6221" s="2">
        <v>28</v>
      </c>
      <c r="I6221" s="2">
        <v>40.6</v>
      </c>
      <c r="J6221" s="2">
        <v>28</v>
      </c>
      <c r="K6221" s="2">
        <v>40.6</v>
      </c>
      <c r="L6221" s="2">
        <v>40.6</v>
      </c>
      <c r="M6221" s="2">
        <v>16</v>
      </c>
      <c r="N6221" s="2">
        <v>23.2</v>
      </c>
      <c r="O6221" s="2">
        <v>25</v>
      </c>
      <c r="P6221" s="2">
        <v>36.200000000000003</v>
      </c>
      <c r="Q6221" s="2">
        <v>3</v>
      </c>
      <c r="R6221" s="2">
        <v>4.3</v>
      </c>
      <c r="S6221" s="2">
        <v>16</v>
      </c>
      <c r="T6221" s="2">
        <v>23.2</v>
      </c>
      <c r="U6221" s="2">
        <v>9</v>
      </c>
      <c r="V6221" s="2">
        <v>13</v>
      </c>
      <c r="Y6221" s="2">
        <v>41</v>
      </c>
      <c r="Z6221" s="2">
        <v>59.4</v>
      </c>
      <c r="AB6221" s="2">
        <v>1</v>
      </c>
      <c r="AE6221" s="2">
        <v>68</v>
      </c>
      <c r="AF6221" s="2">
        <v>16</v>
      </c>
      <c r="AG6221" s="2">
        <v>23.2</v>
      </c>
      <c r="AH6221" s="2">
        <v>16</v>
      </c>
      <c r="AI6221" s="2">
        <v>23.2</v>
      </c>
      <c r="AJ6221" s="2">
        <v>23.5</v>
      </c>
      <c r="AK6221" s="2">
        <v>32</v>
      </c>
      <c r="AL6221" s="2">
        <v>46.4</v>
      </c>
      <c r="AM6221" s="2">
        <v>20</v>
      </c>
      <c r="AN6221" s="2">
        <v>29</v>
      </c>
      <c r="AQ6221" s="2">
        <v>13</v>
      </c>
      <c r="AR6221" s="2">
        <v>18.8</v>
      </c>
      <c r="AS6221" s="2">
        <v>3</v>
      </c>
      <c r="AT6221" s="2">
        <v>4.3</v>
      </c>
      <c r="AU6221" s="2">
        <v>1</v>
      </c>
      <c r="AV6221" s="2">
        <v>1.4</v>
      </c>
      <c r="AW6221" s="2">
        <v>53</v>
      </c>
      <c r="AX6221" s="2">
        <v>76.8</v>
      </c>
      <c r="AZ6221" s="2">
        <v>1</v>
      </c>
    </row>
    <row r="6222" spans="1:53" ht="12.75" customHeight="1" x14ac:dyDescent="0.2">
      <c r="A6222">
        <v>3</v>
      </c>
      <c r="B6222" s="2">
        <v>3454</v>
      </c>
      <c r="C6222" s="17">
        <v>3.09</v>
      </c>
      <c r="D6222" s="2">
        <v>3.14</v>
      </c>
      <c r="G6222" s="17">
        <v>79</v>
      </c>
      <c r="H6222" s="2">
        <v>56</v>
      </c>
      <c r="I6222" s="2">
        <v>70.900000000000006</v>
      </c>
      <c r="J6222" s="2">
        <v>56</v>
      </c>
      <c r="K6222" s="2">
        <v>70.900000000000006</v>
      </c>
      <c r="L6222" s="2">
        <v>70.900000000000006</v>
      </c>
      <c r="M6222" s="2">
        <v>12</v>
      </c>
      <c r="N6222" s="2">
        <v>15.2</v>
      </c>
      <c r="O6222" s="2">
        <v>11</v>
      </c>
      <c r="P6222" s="2">
        <v>13.9</v>
      </c>
      <c r="S6222" s="2">
        <v>14</v>
      </c>
      <c r="T6222" s="2">
        <v>17.7</v>
      </c>
      <c r="U6222" s="2">
        <v>42</v>
      </c>
      <c r="V6222" s="2">
        <v>53.2</v>
      </c>
      <c r="Y6222" s="2">
        <v>23</v>
      </c>
      <c r="Z6222" s="2">
        <v>29.1</v>
      </c>
      <c r="AB6222" s="2">
        <v>2</v>
      </c>
      <c r="AE6222" s="2">
        <v>79</v>
      </c>
      <c r="AF6222" s="2">
        <v>64</v>
      </c>
      <c r="AG6222" s="2">
        <v>81</v>
      </c>
      <c r="AH6222" s="2">
        <v>64</v>
      </c>
      <c r="AI6222" s="2">
        <v>81</v>
      </c>
      <c r="AJ6222" s="2">
        <v>81</v>
      </c>
      <c r="AK6222" s="2">
        <v>2</v>
      </c>
      <c r="AL6222" s="2">
        <v>2.5</v>
      </c>
      <c r="AM6222" s="2">
        <v>13</v>
      </c>
      <c r="AN6222" s="2">
        <v>16.5</v>
      </c>
      <c r="AQ6222" s="2">
        <v>36</v>
      </c>
      <c r="AR6222" s="2">
        <v>45.6</v>
      </c>
      <c r="AS6222" s="2">
        <v>28</v>
      </c>
      <c r="AT6222" s="2">
        <v>35.4</v>
      </c>
      <c r="AW6222" s="2">
        <v>15</v>
      </c>
      <c r="AX6222" s="2">
        <v>19</v>
      </c>
      <c r="AZ6222" s="2">
        <v>2</v>
      </c>
    </row>
    <row r="6223" spans="1:53" ht="12.75" customHeight="1" x14ac:dyDescent="0.2">
      <c r="A6223">
        <v>3</v>
      </c>
      <c r="B6223" s="2">
        <v>3455</v>
      </c>
      <c r="C6223" s="17">
        <v>2.65</v>
      </c>
      <c r="D6223" s="2">
        <v>2.4300000000000002</v>
      </c>
      <c r="G6223" s="17">
        <v>51</v>
      </c>
      <c r="H6223" s="2">
        <v>34</v>
      </c>
      <c r="I6223" s="2">
        <v>66.7</v>
      </c>
      <c r="J6223" s="2">
        <v>34</v>
      </c>
      <c r="K6223" s="2">
        <v>66.7</v>
      </c>
      <c r="L6223" s="2">
        <v>66.7</v>
      </c>
      <c r="M6223" s="2">
        <v>8</v>
      </c>
      <c r="N6223" s="2">
        <v>15.7</v>
      </c>
      <c r="O6223" s="2">
        <v>9</v>
      </c>
      <c r="P6223" s="2">
        <v>17.600000000000001</v>
      </c>
      <c r="Q6223" s="2">
        <v>1</v>
      </c>
      <c r="R6223" s="2">
        <v>2</v>
      </c>
      <c r="S6223" s="2">
        <v>23</v>
      </c>
      <c r="T6223" s="2">
        <v>45.1</v>
      </c>
      <c r="U6223" s="2">
        <v>10</v>
      </c>
      <c r="V6223" s="2">
        <v>19.600000000000001</v>
      </c>
      <c r="Y6223" s="2">
        <v>17</v>
      </c>
      <c r="Z6223" s="2">
        <v>33.299999999999997</v>
      </c>
      <c r="AB6223" s="2">
        <v>1</v>
      </c>
      <c r="AE6223" s="2">
        <v>51</v>
      </c>
      <c r="AF6223" s="2">
        <v>27</v>
      </c>
      <c r="AG6223" s="2">
        <v>52.9</v>
      </c>
      <c r="AH6223" s="2">
        <v>27</v>
      </c>
      <c r="AI6223" s="2">
        <v>52.9</v>
      </c>
      <c r="AJ6223" s="2">
        <v>52.9</v>
      </c>
      <c r="AK6223" s="2">
        <v>14</v>
      </c>
      <c r="AL6223" s="2">
        <v>27.5</v>
      </c>
      <c r="AM6223" s="2">
        <v>10</v>
      </c>
      <c r="AN6223" s="2">
        <v>19.600000000000001</v>
      </c>
      <c r="AQ6223" s="2">
        <v>18</v>
      </c>
      <c r="AR6223" s="2">
        <v>35.299999999999997</v>
      </c>
      <c r="AS6223" s="2">
        <v>9</v>
      </c>
      <c r="AT6223" s="2">
        <v>17.600000000000001</v>
      </c>
      <c r="AW6223" s="2">
        <v>24</v>
      </c>
      <c r="AX6223" s="2">
        <v>47.1</v>
      </c>
      <c r="AZ6223" s="2">
        <v>1</v>
      </c>
    </row>
    <row r="6224" spans="1:53" ht="12.75" customHeight="1" x14ac:dyDescent="0.2">
      <c r="A6224">
        <v>3</v>
      </c>
      <c r="B6224" s="2">
        <v>3457</v>
      </c>
      <c r="C6224" s="17">
        <v>2.82</v>
      </c>
      <c r="D6224" s="2">
        <v>2.52</v>
      </c>
      <c r="G6224" s="17">
        <v>56</v>
      </c>
      <c r="H6224" s="2">
        <v>38</v>
      </c>
      <c r="I6224" s="2">
        <v>67.900000000000006</v>
      </c>
      <c r="J6224" s="2">
        <v>38</v>
      </c>
      <c r="K6224" s="2">
        <v>67.900000000000006</v>
      </c>
      <c r="L6224" s="2">
        <v>67.900000000000006</v>
      </c>
      <c r="M6224" s="2">
        <v>8</v>
      </c>
      <c r="N6224" s="2">
        <v>14.3</v>
      </c>
      <c r="O6224" s="2">
        <v>10</v>
      </c>
      <c r="P6224" s="2">
        <v>17.899999999999999</v>
      </c>
      <c r="Q6224" s="2">
        <v>1</v>
      </c>
      <c r="R6224" s="2">
        <v>1.8</v>
      </c>
      <c r="S6224" s="2">
        <v>18</v>
      </c>
      <c r="T6224" s="2">
        <v>32.1</v>
      </c>
      <c r="U6224" s="2">
        <v>19</v>
      </c>
      <c r="V6224" s="2">
        <v>33.9</v>
      </c>
      <c r="Y6224" s="2">
        <v>18</v>
      </c>
      <c r="Z6224" s="2">
        <v>32.1</v>
      </c>
      <c r="AB6224" s="2">
        <v>2</v>
      </c>
      <c r="AE6224" s="2">
        <v>54</v>
      </c>
      <c r="AF6224" s="2">
        <v>35</v>
      </c>
      <c r="AG6224" s="2">
        <v>64.8</v>
      </c>
      <c r="AH6224" s="2">
        <v>35</v>
      </c>
      <c r="AI6224" s="2">
        <v>64.8</v>
      </c>
      <c r="AJ6224" s="2">
        <v>64.8</v>
      </c>
      <c r="AK6224" s="2">
        <v>11</v>
      </c>
      <c r="AL6224" s="2">
        <v>20.399999999999999</v>
      </c>
      <c r="AM6224" s="2">
        <v>8</v>
      </c>
      <c r="AN6224" s="2">
        <v>14.8</v>
      </c>
      <c r="AO6224" s="2">
        <v>2</v>
      </c>
      <c r="AP6224" s="2">
        <v>3.7</v>
      </c>
      <c r="AQ6224" s="2">
        <v>23</v>
      </c>
      <c r="AR6224" s="2">
        <v>42.6</v>
      </c>
      <c r="AS6224" s="2">
        <v>10</v>
      </c>
      <c r="AT6224" s="2">
        <v>18.5</v>
      </c>
      <c r="AW6224" s="2">
        <v>19</v>
      </c>
      <c r="AX6224" s="2">
        <v>35.200000000000003</v>
      </c>
      <c r="AZ6224" s="2">
        <v>4</v>
      </c>
    </row>
    <row r="6225" spans="1:53" ht="12.75" customHeight="1" x14ac:dyDescent="0.2">
      <c r="A6225">
        <v>3</v>
      </c>
      <c r="B6225" s="2">
        <v>3459</v>
      </c>
      <c r="G6225" s="17">
        <v>8</v>
      </c>
      <c r="AE6225" s="2">
        <v>8</v>
      </c>
    </row>
    <row r="6226" spans="1:53" ht="12.75" customHeight="1" x14ac:dyDescent="0.2">
      <c r="A6226">
        <v>3</v>
      </c>
      <c r="B6226" s="2">
        <v>3461</v>
      </c>
      <c r="C6226" s="17">
        <v>3.24</v>
      </c>
      <c r="D6226" s="2">
        <v>3.1</v>
      </c>
      <c r="G6226" s="17">
        <v>50</v>
      </c>
      <c r="H6226" s="2">
        <v>40</v>
      </c>
      <c r="I6226" s="2">
        <v>80</v>
      </c>
      <c r="J6226" s="2">
        <v>40</v>
      </c>
      <c r="K6226" s="2">
        <v>80</v>
      </c>
      <c r="L6226" s="2">
        <v>80</v>
      </c>
      <c r="M6226" s="2">
        <v>5</v>
      </c>
      <c r="N6226" s="2">
        <v>10</v>
      </c>
      <c r="O6226" s="2">
        <v>5</v>
      </c>
      <c r="P6226" s="2">
        <v>10</v>
      </c>
      <c r="S6226" s="2">
        <v>13</v>
      </c>
      <c r="T6226" s="2">
        <v>26</v>
      </c>
      <c r="U6226" s="2">
        <v>27</v>
      </c>
      <c r="V6226" s="2">
        <v>54</v>
      </c>
      <c r="Y6226" s="2">
        <v>10</v>
      </c>
      <c r="Z6226" s="2">
        <v>20</v>
      </c>
      <c r="AB6226" s="2">
        <v>1</v>
      </c>
      <c r="AE6226" s="2">
        <v>50</v>
      </c>
      <c r="AF6226" s="2">
        <v>41</v>
      </c>
      <c r="AG6226" s="2">
        <v>82</v>
      </c>
      <c r="AH6226" s="2">
        <v>41</v>
      </c>
      <c r="AI6226" s="2">
        <v>82</v>
      </c>
      <c r="AJ6226" s="2">
        <v>82</v>
      </c>
      <c r="AK6226" s="2">
        <v>6</v>
      </c>
      <c r="AL6226" s="2">
        <v>12</v>
      </c>
      <c r="AM6226" s="2">
        <v>3</v>
      </c>
      <c r="AN6226" s="2">
        <v>6</v>
      </c>
      <c r="AQ6226" s="2">
        <v>21</v>
      </c>
      <c r="AR6226" s="2">
        <v>42</v>
      </c>
      <c r="AS6226" s="2">
        <v>20</v>
      </c>
      <c r="AT6226" s="2">
        <v>40</v>
      </c>
      <c r="AW6226" s="2">
        <v>9</v>
      </c>
      <c r="AX6226" s="2">
        <v>18</v>
      </c>
      <c r="AZ6226" s="2">
        <v>1</v>
      </c>
    </row>
    <row r="6227" spans="1:53" ht="12.75" customHeight="1" x14ac:dyDescent="0.2">
      <c r="A6227">
        <v>3</v>
      </c>
      <c r="B6227" s="2">
        <v>3463</v>
      </c>
      <c r="C6227" s="17">
        <v>3.14</v>
      </c>
      <c r="D6227" s="2">
        <v>3.07</v>
      </c>
      <c r="G6227" s="17">
        <v>69</v>
      </c>
      <c r="H6227" s="2">
        <v>58</v>
      </c>
      <c r="I6227" s="2">
        <v>82.9</v>
      </c>
      <c r="J6227" s="2">
        <v>58</v>
      </c>
      <c r="K6227" s="2">
        <v>82.9</v>
      </c>
      <c r="L6227" s="2">
        <v>84.1</v>
      </c>
      <c r="M6227" s="2">
        <v>5</v>
      </c>
      <c r="N6227" s="2">
        <v>7.1</v>
      </c>
      <c r="O6227" s="2">
        <v>6</v>
      </c>
      <c r="P6227" s="2">
        <v>8.6</v>
      </c>
      <c r="Q6227" s="2">
        <v>1</v>
      </c>
      <c r="R6227" s="2">
        <v>1.4</v>
      </c>
      <c r="S6227" s="2">
        <v>25</v>
      </c>
      <c r="T6227" s="2">
        <v>35.700000000000003</v>
      </c>
      <c r="U6227" s="2">
        <v>32</v>
      </c>
      <c r="V6227" s="2">
        <v>45.7</v>
      </c>
      <c r="W6227" s="2">
        <v>1</v>
      </c>
      <c r="X6227" s="2">
        <v>1.4</v>
      </c>
      <c r="Y6227" s="2">
        <v>12</v>
      </c>
      <c r="Z6227" s="2">
        <v>17.100000000000001</v>
      </c>
      <c r="AE6227" s="2">
        <v>68</v>
      </c>
      <c r="AF6227" s="2">
        <v>57</v>
      </c>
      <c r="AG6227" s="2">
        <v>81.400000000000006</v>
      </c>
      <c r="AH6227" s="2">
        <v>57</v>
      </c>
      <c r="AI6227" s="2">
        <v>81.400000000000006</v>
      </c>
      <c r="AJ6227" s="2">
        <v>83.8</v>
      </c>
      <c r="AK6227" s="2">
        <v>4</v>
      </c>
      <c r="AL6227" s="2">
        <v>5.7</v>
      </c>
      <c r="AM6227" s="2">
        <v>7</v>
      </c>
      <c r="AN6227" s="2">
        <v>10</v>
      </c>
      <c r="AO6227" s="2">
        <v>1</v>
      </c>
      <c r="AP6227" s="2">
        <v>1.4</v>
      </c>
      <c r="AQ6227" s="2">
        <v>27</v>
      </c>
      <c r="AR6227" s="2">
        <v>38.6</v>
      </c>
      <c r="AS6227" s="2">
        <v>29</v>
      </c>
      <c r="AT6227" s="2">
        <v>41.4</v>
      </c>
      <c r="AU6227" s="2">
        <v>2</v>
      </c>
      <c r="AV6227" s="2">
        <v>2.9</v>
      </c>
      <c r="AW6227" s="2">
        <v>13</v>
      </c>
      <c r="AX6227" s="2">
        <v>18.600000000000001</v>
      </c>
    </row>
    <row r="6228" spans="1:53" ht="12.75" customHeight="1" x14ac:dyDescent="0.2">
      <c r="A6228">
        <v>3</v>
      </c>
      <c r="B6228" s="2">
        <v>3465</v>
      </c>
      <c r="C6228" s="17">
        <v>3.24</v>
      </c>
      <c r="D6228" s="2">
        <v>3</v>
      </c>
      <c r="G6228" s="17">
        <v>38</v>
      </c>
      <c r="H6228" s="2">
        <v>32</v>
      </c>
      <c r="I6228" s="2">
        <v>84.2</v>
      </c>
      <c r="J6228" s="2">
        <v>32</v>
      </c>
      <c r="K6228" s="2">
        <v>84.2</v>
      </c>
      <c r="L6228" s="2">
        <v>84.2</v>
      </c>
      <c r="M6228" s="2">
        <v>4</v>
      </c>
      <c r="N6228" s="2">
        <v>10.5</v>
      </c>
      <c r="O6228" s="2">
        <v>2</v>
      </c>
      <c r="P6228" s="2">
        <v>5.3</v>
      </c>
      <c r="S6228" s="2">
        <v>13</v>
      </c>
      <c r="T6228" s="2">
        <v>34.200000000000003</v>
      </c>
      <c r="U6228" s="2">
        <v>19</v>
      </c>
      <c r="V6228" s="2">
        <v>50</v>
      </c>
      <c r="Y6228" s="2">
        <v>6</v>
      </c>
      <c r="Z6228" s="2">
        <v>15.8</v>
      </c>
      <c r="AB6228" s="2">
        <v>1</v>
      </c>
      <c r="AE6228" s="2">
        <v>38</v>
      </c>
      <c r="AF6228" s="2">
        <v>30</v>
      </c>
      <c r="AG6228" s="2">
        <v>78.900000000000006</v>
      </c>
      <c r="AH6228" s="2">
        <v>30</v>
      </c>
      <c r="AI6228" s="2">
        <v>78.900000000000006</v>
      </c>
      <c r="AJ6228" s="2">
        <v>78.900000000000006</v>
      </c>
      <c r="AK6228" s="2">
        <v>3</v>
      </c>
      <c r="AL6228" s="2">
        <v>7.9</v>
      </c>
      <c r="AM6228" s="2">
        <v>5</v>
      </c>
      <c r="AN6228" s="2">
        <v>13.2</v>
      </c>
      <c r="AQ6228" s="2">
        <v>19</v>
      </c>
      <c r="AR6228" s="2">
        <v>50</v>
      </c>
      <c r="AS6228" s="2">
        <v>11</v>
      </c>
      <c r="AT6228" s="2">
        <v>28.9</v>
      </c>
      <c r="AW6228" s="2">
        <v>8</v>
      </c>
      <c r="AX6228" s="2">
        <v>21.1</v>
      </c>
      <c r="AZ6228" s="2">
        <v>1</v>
      </c>
    </row>
    <row r="6229" spans="1:53" ht="12.75" customHeight="1" x14ac:dyDescent="0.2">
      <c r="A6229">
        <v>3</v>
      </c>
      <c r="B6229" s="2">
        <v>3473</v>
      </c>
      <c r="C6229" s="17">
        <v>2.94</v>
      </c>
      <c r="D6229" s="2">
        <v>2.29</v>
      </c>
      <c r="G6229" s="17">
        <v>17</v>
      </c>
      <c r="H6229" s="2">
        <v>11</v>
      </c>
      <c r="I6229" s="2">
        <v>64.7</v>
      </c>
      <c r="J6229" s="2">
        <v>11</v>
      </c>
      <c r="K6229" s="2">
        <v>64.7</v>
      </c>
      <c r="L6229" s="2">
        <v>64.7</v>
      </c>
      <c r="M6229" s="2">
        <v>1</v>
      </c>
      <c r="N6229" s="2">
        <v>5.9</v>
      </c>
      <c r="O6229" s="2">
        <v>5</v>
      </c>
      <c r="P6229" s="2">
        <v>29.4</v>
      </c>
      <c r="S6229" s="2">
        <v>5</v>
      </c>
      <c r="T6229" s="2">
        <v>29.4</v>
      </c>
      <c r="U6229" s="2">
        <v>6</v>
      </c>
      <c r="V6229" s="2">
        <v>35.299999999999997</v>
      </c>
      <c r="Y6229" s="2">
        <v>6</v>
      </c>
      <c r="Z6229" s="2">
        <v>35.299999999999997</v>
      </c>
      <c r="AB6229" s="2">
        <v>1</v>
      </c>
      <c r="AE6229" s="2">
        <v>17</v>
      </c>
      <c r="AF6229" s="2">
        <v>9</v>
      </c>
      <c r="AG6229" s="2">
        <v>52.9</v>
      </c>
      <c r="AH6229" s="2">
        <v>9</v>
      </c>
      <c r="AI6229" s="2">
        <v>52.9</v>
      </c>
      <c r="AJ6229" s="2">
        <v>52.9</v>
      </c>
      <c r="AK6229" s="2">
        <v>3</v>
      </c>
      <c r="AL6229" s="2">
        <v>17.600000000000001</v>
      </c>
      <c r="AM6229" s="2">
        <v>5</v>
      </c>
      <c r="AN6229" s="2">
        <v>29.4</v>
      </c>
      <c r="AO6229" s="2">
        <v>1</v>
      </c>
      <c r="AP6229" s="2">
        <v>5.9</v>
      </c>
      <c r="AQ6229" s="2">
        <v>6</v>
      </c>
      <c r="AR6229" s="2">
        <v>35.299999999999997</v>
      </c>
      <c r="AS6229" s="2">
        <v>2</v>
      </c>
      <c r="AT6229" s="2">
        <v>11.8</v>
      </c>
      <c r="AW6229" s="2">
        <v>8</v>
      </c>
      <c r="AX6229" s="2">
        <v>47.1</v>
      </c>
      <c r="AZ6229" s="2">
        <v>1</v>
      </c>
    </row>
    <row r="6230" spans="1:53" ht="12.75" customHeight="1" x14ac:dyDescent="0.2">
      <c r="A6230">
        <v>3</v>
      </c>
      <c r="B6230" s="2">
        <v>3474</v>
      </c>
      <c r="C6230" s="17">
        <v>3.16</v>
      </c>
      <c r="D6230" s="2">
        <v>3.03</v>
      </c>
      <c r="G6230" s="17">
        <v>78</v>
      </c>
      <c r="H6230" s="2">
        <v>62</v>
      </c>
      <c r="I6230" s="2">
        <v>78.5</v>
      </c>
      <c r="J6230" s="2">
        <v>62</v>
      </c>
      <c r="K6230" s="2">
        <v>78.5</v>
      </c>
      <c r="L6230" s="2">
        <v>79.5</v>
      </c>
      <c r="M6230" s="2">
        <v>3</v>
      </c>
      <c r="N6230" s="2">
        <v>3.8</v>
      </c>
      <c r="O6230" s="2">
        <v>13</v>
      </c>
      <c r="P6230" s="2">
        <v>16.5</v>
      </c>
      <c r="S6230" s="2">
        <v>27</v>
      </c>
      <c r="T6230" s="2">
        <v>34.200000000000003</v>
      </c>
      <c r="U6230" s="2">
        <v>35</v>
      </c>
      <c r="V6230" s="2">
        <v>44.3</v>
      </c>
      <c r="W6230" s="2">
        <v>1</v>
      </c>
      <c r="X6230" s="2">
        <v>1.3</v>
      </c>
      <c r="Y6230" s="2">
        <v>17</v>
      </c>
      <c r="Z6230" s="2">
        <v>21.5</v>
      </c>
      <c r="AE6230" s="2">
        <v>77</v>
      </c>
      <c r="AF6230" s="2">
        <v>59</v>
      </c>
      <c r="AG6230" s="2">
        <v>74.7</v>
      </c>
      <c r="AH6230" s="2">
        <v>59</v>
      </c>
      <c r="AI6230" s="2">
        <v>74.7</v>
      </c>
      <c r="AJ6230" s="2">
        <v>76.599999999999994</v>
      </c>
      <c r="AK6230" s="2">
        <v>8</v>
      </c>
      <c r="AL6230" s="2">
        <v>10.1</v>
      </c>
      <c r="AM6230" s="2">
        <v>10</v>
      </c>
      <c r="AN6230" s="2">
        <v>12.7</v>
      </c>
      <c r="AQ6230" s="2">
        <v>25</v>
      </c>
      <c r="AR6230" s="2">
        <v>31.6</v>
      </c>
      <c r="AS6230" s="2">
        <v>34</v>
      </c>
      <c r="AT6230" s="2">
        <v>43</v>
      </c>
      <c r="AU6230" s="2">
        <v>2</v>
      </c>
      <c r="AV6230" s="2">
        <v>2.5</v>
      </c>
      <c r="AW6230" s="2">
        <v>20</v>
      </c>
      <c r="AX6230" s="2">
        <v>25.3</v>
      </c>
    </row>
    <row r="6231" spans="1:53" ht="12.75" customHeight="1" x14ac:dyDescent="0.2">
      <c r="A6231">
        <v>3</v>
      </c>
      <c r="B6231" s="2">
        <v>3477</v>
      </c>
      <c r="C6231" s="17">
        <v>3.45</v>
      </c>
      <c r="D6231" s="2">
        <v>2.76</v>
      </c>
      <c r="G6231" s="17">
        <v>82</v>
      </c>
      <c r="H6231" s="2">
        <v>71</v>
      </c>
      <c r="I6231" s="2">
        <v>85.5</v>
      </c>
      <c r="J6231" s="2">
        <v>71</v>
      </c>
      <c r="K6231" s="2">
        <v>85.5</v>
      </c>
      <c r="L6231" s="2">
        <v>86.6</v>
      </c>
      <c r="M6231" s="2">
        <v>1</v>
      </c>
      <c r="N6231" s="2">
        <v>1.2</v>
      </c>
      <c r="O6231" s="2">
        <v>10</v>
      </c>
      <c r="P6231" s="2">
        <v>12</v>
      </c>
      <c r="S6231" s="2">
        <v>19</v>
      </c>
      <c r="T6231" s="2">
        <v>22.9</v>
      </c>
      <c r="U6231" s="2">
        <v>52</v>
      </c>
      <c r="V6231" s="2">
        <v>62.7</v>
      </c>
      <c r="W6231" s="2">
        <v>1</v>
      </c>
      <c r="X6231" s="2">
        <v>1.2</v>
      </c>
      <c r="Y6231" s="2">
        <v>12</v>
      </c>
      <c r="Z6231" s="2">
        <v>14.5</v>
      </c>
      <c r="AE6231" s="2">
        <v>82</v>
      </c>
      <c r="AF6231" s="2">
        <v>55</v>
      </c>
      <c r="AG6231" s="2">
        <v>66.3</v>
      </c>
      <c r="AH6231" s="2">
        <v>55</v>
      </c>
      <c r="AI6231" s="2">
        <v>66.3</v>
      </c>
      <c r="AJ6231" s="2">
        <v>67.099999999999994</v>
      </c>
      <c r="AK6231" s="2">
        <v>7</v>
      </c>
      <c r="AL6231" s="2">
        <v>8.4</v>
      </c>
      <c r="AM6231" s="2">
        <v>20</v>
      </c>
      <c r="AN6231" s="2">
        <v>24.1</v>
      </c>
      <c r="AQ6231" s="2">
        <v>38</v>
      </c>
      <c r="AR6231" s="2">
        <v>45.8</v>
      </c>
      <c r="AS6231" s="2">
        <v>17</v>
      </c>
      <c r="AT6231" s="2">
        <v>20.5</v>
      </c>
      <c r="AU6231" s="2">
        <v>1</v>
      </c>
      <c r="AV6231" s="2">
        <v>1.2</v>
      </c>
      <c r="AW6231" s="2">
        <v>28</v>
      </c>
      <c r="AX6231" s="2">
        <v>33.700000000000003</v>
      </c>
    </row>
    <row r="6232" spans="1:53" ht="12.75" customHeight="1" x14ac:dyDescent="0.2">
      <c r="A6232">
        <v>3</v>
      </c>
      <c r="B6232" s="2">
        <v>3478</v>
      </c>
      <c r="C6232" s="17">
        <v>3.48</v>
      </c>
      <c r="D6232" s="2">
        <v>2.95</v>
      </c>
      <c r="G6232" s="17">
        <v>63</v>
      </c>
      <c r="H6232" s="2">
        <v>55</v>
      </c>
      <c r="I6232" s="2">
        <v>87.3</v>
      </c>
      <c r="J6232" s="2">
        <v>55</v>
      </c>
      <c r="K6232" s="2">
        <v>87.3</v>
      </c>
      <c r="L6232" s="2">
        <v>87.3</v>
      </c>
      <c r="O6232" s="2">
        <v>8</v>
      </c>
      <c r="P6232" s="2">
        <v>12.7</v>
      </c>
      <c r="S6232" s="2">
        <v>17</v>
      </c>
      <c r="T6232" s="2">
        <v>27</v>
      </c>
      <c r="U6232" s="2">
        <v>38</v>
      </c>
      <c r="V6232" s="2">
        <v>60.3</v>
      </c>
      <c r="Y6232" s="2">
        <v>8</v>
      </c>
      <c r="Z6232" s="2">
        <v>12.7</v>
      </c>
      <c r="AA6232" s="2">
        <v>1</v>
      </c>
      <c r="AE6232" s="2">
        <v>63</v>
      </c>
      <c r="AF6232" s="2">
        <v>48</v>
      </c>
      <c r="AG6232" s="2">
        <v>76.2</v>
      </c>
      <c r="AH6232" s="2">
        <v>48</v>
      </c>
      <c r="AI6232" s="2">
        <v>76.2</v>
      </c>
      <c r="AJ6232" s="2">
        <v>76.2</v>
      </c>
      <c r="AK6232" s="2">
        <v>5</v>
      </c>
      <c r="AL6232" s="2">
        <v>7.9</v>
      </c>
      <c r="AM6232" s="2">
        <v>10</v>
      </c>
      <c r="AN6232" s="2">
        <v>15.9</v>
      </c>
      <c r="AQ6232" s="2">
        <v>31</v>
      </c>
      <c r="AR6232" s="2">
        <v>49.2</v>
      </c>
      <c r="AS6232" s="2">
        <v>17</v>
      </c>
      <c r="AT6232" s="2">
        <v>27</v>
      </c>
      <c r="AW6232" s="2">
        <v>15</v>
      </c>
      <c r="AX6232" s="2">
        <v>23.8</v>
      </c>
      <c r="AY6232" s="2">
        <v>1</v>
      </c>
    </row>
    <row r="6233" spans="1:53" ht="12.75" customHeight="1" x14ac:dyDescent="0.2">
      <c r="A6233">
        <v>3</v>
      </c>
      <c r="B6233" s="2">
        <v>3485</v>
      </c>
      <c r="C6233" s="17">
        <v>3.2</v>
      </c>
      <c r="D6233" s="2">
        <v>3.09</v>
      </c>
      <c r="G6233" s="17">
        <v>79</v>
      </c>
      <c r="H6233" s="2">
        <v>64</v>
      </c>
      <c r="I6233" s="2">
        <v>81</v>
      </c>
      <c r="J6233" s="2">
        <v>64</v>
      </c>
      <c r="K6233" s="2">
        <v>81</v>
      </c>
      <c r="L6233" s="2">
        <v>81</v>
      </c>
      <c r="M6233" s="2">
        <v>8</v>
      </c>
      <c r="N6233" s="2">
        <v>10.1</v>
      </c>
      <c r="O6233" s="2">
        <v>7</v>
      </c>
      <c r="P6233" s="2">
        <v>8.9</v>
      </c>
      <c r="S6233" s="2">
        <v>25</v>
      </c>
      <c r="T6233" s="2">
        <v>31.6</v>
      </c>
      <c r="U6233" s="2">
        <v>39</v>
      </c>
      <c r="V6233" s="2">
        <v>49.4</v>
      </c>
      <c r="Y6233" s="2">
        <v>15</v>
      </c>
      <c r="Z6233" s="2">
        <v>19</v>
      </c>
      <c r="AB6233" s="2">
        <v>3</v>
      </c>
      <c r="AE6233" s="2">
        <v>82</v>
      </c>
      <c r="AF6233" s="2">
        <v>64</v>
      </c>
      <c r="AG6233" s="2">
        <v>78</v>
      </c>
      <c r="AH6233" s="2">
        <v>64</v>
      </c>
      <c r="AI6233" s="2">
        <v>78</v>
      </c>
      <c r="AJ6233" s="2">
        <v>78</v>
      </c>
      <c r="AK6233" s="2">
        <v>8</v>
      </c>
      <c r="AL6233" s="2">
        <v>9.8000000000000007</v>
      </c>
      <c r="AM6233" s="2">
        <v>10</v>
      </c>
      <c r="AN6233" s="2">
        <v>12.2</v>
      </c>
      <c r="AQ6233" s="2">
        <v>31</v>
      </c>
      <c r="AR6233" s="2">
        <v>37.799999999999997</v>
      </c>
      <c r="AS6233" s="2">
        <v>33</v>
      </c>
      <c r="AT6233" s="2">
        <v>40.200000000000003</v>
      </c>
      <c r="AW6233" s="2">
        <v>18</v>
      </c>
      <c r="AX6233" s="2">
        <v>22</v>
      </c>
    </row>
    <row r="6234" spans="1:53" ht="12.75" customHeight="1" x14ac:dyDescent="0.2">
      <c r="A6234">
        <v>3</v>
      </c>
      <c r="B6234" s="2">
        <v>3488</v>
      </c>
      <c r="C6234" s="17">
        <v>2.95</v>
      </c>
      <c r="D6234" s="2">
        <v>2.67</v>
      </c>
      <c r="G6234" s="17">
        <v>87</v>
      </c>
      <c r="H6234" s="2">
        <v>63</v>
      </c>
      <c r="I6234" s="2">
        <v>72.400000000000006</v>
      </c>
      <c r="J6234" s="2">
        <v>63</v>
      </c>
      <c r="K6234" s="2">
        <v>72.400000000000006</v>
      </c>
      <c r="L6234" s="2">
        <v>72.400000000000006</v>
      </c>
      <c r="M6234" s="2">
        <v>13</v>
      </c>
      <c r="N6234" s="2">
        <v>14.9</v>
      </c>
      <c r="O6234" s="2">
        <v>11</v>
      </c>
      <c r="P6234" s="2">
        <v>12.6</v>
      </c>
      <c r="S6234" s="2">
        <v>30</v>
      </c>
      <c r="T6234" s="2">
        <v>34.5</v>
      </c>
      <c r="U6234" s="2">
        <v>33</v>
      </c>
      <c r="V6234" s="2">
        <v>37.9</v>
      </c>
      <c r="Y6234" s="2">
        <v>24</v>
      </c>
      <c r="Z6234" s="2">
        <v>27.6</v>
      </c>
      <c r="AB6234" s="2">
        <v>1</v>
      </c>
      <c r="AC6234" s="2">
        <v>3</v>
      </c>
      <c r="AE6234" s="2">
        <v>87</v>
      </c>
      <c r="AF6234" s="2">
        <v>56</v>
      </c>
      <c r="AG6234" s="2">
        <v>64.400000000000006</v>
      </c>
      <c r="AH6234" s="2">
        <v>56</v>
      </c>
      <c r="AI6234" s="2">
        <v>64.400000000000006</v>
      </c>
      <c r="AJ6234" s="2">
        <v>64.400000000000006</v>
      </c>
      <c r="AK6234" s="2">
        <v>17</v>
      </c>
      <c r="AL6234" s="2">
        <v>19.5</v>
      </c>
      <c r="AM6234" s="2">
        <v>14</v>
      </c>
      <c r="AN6234" s="2">
        <v>16.100000000000001</v>
      </c>
      <c r="AO6234" s="2">
        <v>1</v>
      </c>
      <c r="AP6234" s="2">
        <v>1.1000000000000001</v>
      </c>
      <c r="AQ6234" s="2">
        <v>33</v>
      </c>
      <c r="AR6234" s="2">
        <v>37.9</v>
      </c>
      <c r="AS6234" s="2">
        <v>22</v>
      </c>
      <c r="AT6234" s="2">
        <v>25.3</v>
      </c>
      <c r="AW6234" s="2">
        <v>31</v>
      </c>
      <c r="AX6234" s="2">
        <v>35.6</v>
      </c>
      <c r="AZ6234" s="2">
        <v>1</v>
      </c>
      <c r="BA6234" s="2">
        <v>3</v>
      </c>
    </row>
    <row r="6235" spans="1:53" ht="12.75" customHeight="1" x14ac:dyDescent="0.2">
      <c r="A6235">
        <v>3</v>
      </c>
      <c r="B6235" s="2">
        <v>3489</v>
      </c>
      <c r="C6235" s="17">
        <v>3.22</v>
      </c>
      <c r="D6235" s="2">
        <v>3</v>
      </c>
      <c r="G6235" s="17">
        <v>59</v>
      </c>
      <c r="H6235" s="2">
        <v>48</v>
      </c>
      <c r="I6235" s="2">
        <v>80</v>
      </c>
      <c r="J6235" s="2">
        <v>48</v>
      </c>
      <c r="K6235" s="2">
        <v>80</v>
      </c>
      <c r="L6235" s="2">
        <v>81.400000000000006</v>
      </c>
      <c r="M6235" s="2">
        <v>6</v>
      </c>
      <c r="N6235" s="2">
        <v>10</v>
      </c>
      <c r="O6235" s="2">
        <v>5</v>
      </c>
      <c r="P6235" s="2">
        <v>8.3000000000000007</v>
      </c>
      <c r="S6235" s="2">
        <v>15</v>
      </c>
      <c r="T6235" s="2">
        <v>25</v>
      </c>
      <c r="U6235" s="2">
        <v>33</v>
      </c>
      <c r="V6235" s="2">
        <v>55</v>
      </c>
      <c r="W6235" s="2">
        <v>1</v>
      </c>
      <c r="X6235" s="2">
        <v>1.7</v>
      </c>
      <c r="Y6235" s="2">
        <v>12</v>
      </c>
      <c r="Z6235" s="2">
        <v>20</v>
      </c>
      <c r="AC6235" s="2">
        <v>4</v>
      </c>
      <c r="AE6235" s="2">
        <v>59</v>
      </c>
      <c r="AF6235" s="2">
        <v>44</v>
      </c>
      <c r="AG6235" s="2">
        <v>73.3</v>
      </c>
      <c r="AH6235" s="2">
        <v>44</v>
      </c>
      <c r="AI6235" s="2">
        <v>73.3</v>
      </c>
      <c r="AJ6235" s="2">
        <v>74.599999999999994</v>
      </c>
      <c r="AK6235" s="2">
        <v>6</v>
      </c>
      <c r="AL6235" s="2">
        <v>10</v>
      </c>
      <c r="AM6235" s="2">
        <v>9</v>
      </c>
      <c r="AN6235" s="2">
        <v>15</v>
      </c>
      <c r="AQ6235" s="2">
        <v>20</v>
      </c>
      <c r="AR6235" s="2">
        <v>33.299999999999997</v>
      </c>
      <c r="AS6235" s="2">
        <v>24</v>
      </c>
      <c r="AT6235" s="2">
        <v>40</v>
      </c>
      <c r="AU6235" s="2">
        <v>1</v>
      </c>
      <c r="AV6235" s="2">
        <v>1.7</v>
      </c>
      <c r="AW6235" s="2">
        <v>16</v>
      </c>
      <c r="AX6235" s="2">
        <v>26.7</v>
      </c>
      <c r="BA6235" s="2">
        <v>4</v>
      </c>
    </row>
    <row r="6236" spans="1:53" ht="12.75" customHeight="1" x14ac:dyDescent="0.2">
      <c r="A6236">
        <v>3</v>
      </c>
      <c r="B6236" s="2">
        <v>3490</v>
      </c>
      <c r="C6236" s="17">
        <v>3.53</v>
      </c>
      <c r="D6236" s="2">
        <v>3.16</v>
      </c>
      <c r="G6236" s="17">
        <v>38</v>
      </c>
      <c r="H6236" s="2">
        <v>34</v>
      </c>
      <c r="I6236" s="2">
        <v>89.5</v>
      </c>
      <c r="J6236" s="2">
        <v>34</v>
      </c>
      <c r="K6236" s="2">
        <v>89.5</v>
      </c>
      <c r="L6236" s="2">
        <v>89.5</v>
      </c>
      <c r="M6236" s="2">
        <v>2</v>
      </c>
      <c r="N6236" s="2">
        <v>5.3</v>
      </c>
      <c r="O6236" s="2">
        <v>2</v>
      </c>
      <c r="P6236" s="2">
        <v>5.3</v>
      </c>
      <c r="S6236" s="2">
        <v>8</v>
      </c>
      <c r="T6236" s="2">
        <v>21.1</v>
      </c>
      <c r="U6236" s="2">
        <v>26</v>
      </c>
      <c r="V6236" s="2">
        <v>68.400000000000006</v>
      </c>
      <c r="Y6236" s="2">
        <v>4</v>
      </c>
      <c r="Z6236" s="2">
        <v>10.5</v>
      </c>
      <c r="AB6236" s="2">
        <v>1</v>
      </c>
      <c r="AE6236" s="2">
        <v>38</v>
      </c>
      <c r="AF6236" s="2">
        <v>30</v>
      </c>
      <c r="AG6236" s="2">
        <v>78.900000000000006</v>
      </c>
      <c r="AH6236" s="2">
        <v>30</v>
      </c>
      <c r="AI6236" s="2">
        <v>78.900000000000006</v>
      </c>
      <c r="AJ6236" s="2">
        <v>78.900000000000006</v>
      </c>
      <c r="AK6236" s="2">
        <v>3</v>
      </c>
      <c r="AL6236" s="2">
        <v>7.9</v>
      </c>
      <c r="AM6236" s="2">
        <v>5</v>
      </c>
      <c r="AN6236" s="2">
        <v>13.2</v>
      </c>
      <c r="AQ6236" s="2">
        <v>13</v>
      </c>
      <c r="AR6236" s="2">
        <v>34.200000000000003</v>
      </c>
      <c r="AS6236" s="2">
        <v>17</v>
      </c>
      <c r="AT6236" s="2">
        <v>44.7</v>
      </c>
      <c r="AW6236" s="2">
        <v>8</v>
      </c>
      <c r="AX6236" s="2">
        <v>21.1</v>
      </c>
      <c r="AZ6236" s="2">
        <v>1</v>
      </c>
    </row>
    <row r="6237" spans="1:53" ht="12.75" customHeight="1" x14ac:dyDescent="0.2">
      <c r="A6237">
        <v>3</v>
      </c>
      <c r="B6237" s="2">
        <v>3491</v>
      </c>
      <c r="C6237" s="17">
        <v>2.7</v>
      </c>
      <c r="D6237" s="2">
        <v>2.63</v>
      </c>
      <c r="G6237" s="17">
        <v>61</v>
      </c>
      <c r="H6237" s="2">
        <v>37</v>
      </c>
      <c r="I6237" s="2">
        <v>60.7</v>
      </c>
      <c r="J6237" s="2">
        <v>37</v>
      </c>
      <c r="K6237" s="2">
        <v>60.7</v>
      </c>
      <c r="L6237" s="2">
        <v>60.7</v>
      </c>
      <c r="M6237" s="2">
        <v>12</v>
      </c>
      <c r="N6237" s="2">
        <v>19.7</v>
      </c>
      <c r="O6237" s="2">
        <v>12</v>
      </c>
      <c r="P6237" s="2">
        <v>19.7</v>
      </c>
      <c r="S6237" s="2">
        <v>19</v>
      </c>
      <c r="T6237" s="2">
        <v>31.1</v>
      </c>
      <c r="U6237" s="2">
        <v>18</v>
      </c>
      <c r="V6237" s="2">
        <v>29.5</v>
      </c>
      <c r="Y6237" s="2">
        <v>24</v>
      </c>
      <c r="Z6237" s="2">
        <v>39.299999999999997</v>
      </c>
      <c r="AB6237" s="2">
        <v>8</v>
      </c>
      <c r="AC6237" s="2">
        <v>4</v>
      </c>
      <c r="AE6237" s="2">
        <v>60</v>
      </c>
      <c r="AF6237" s="2">
        <v>35</v>
      </c>
      <c r="AG6237" s="2">
        <v>58.3</v>
      </c>
      <c r="AH6237" s="2">
        <v>35</v>
      </c>
      <c r="AI6237" s="2">
        <v>58.3</v>
      </c>
      <c r="AJ6237" s="2">
        <v>58.3</v>
      </c>
      <c r="AK6237" s="2">
        <v>9</v>
      </c>
      <c r="AL6237" s="2">
        <v>15</v>
      </c>
      <c r="AM6237" s="2">
        <v>16</v>
      </c>
      <c r="AN6237" s="2">
        <v>26.7</v>
      </c>
      <c r="AQ6237" s="2">
        <v>23</v>
      </c>
      <c r="AR6237" s="2">
        <v>38.299999999999997</v>
      </c>
      <c r="AS6237" s="2">
        <v>12</v>
      </c>
      <c r="AT6237" s="2">
        <v>20</v>
      </c>
      <c r="AW6237" s="2">
        <v>25</v>
      </c>
      <c r="AX6237" s="2">
        <v>41.7</v>
      </c>
      <c r="AZ6237" s="2">
        <v>9</v>
      </c>
      <c r="BA6237" s="2">
        <v>4</v>
      </c>
    </row>
    <row r="6238" spans="1:53" ht="12.75" customHeight="1" x14ac:dyDescent="0.2">
      <c r="A6238">
        <v>3</v>
      </c>
      <c r="B6238" s="2">
        <v>3494</v>
      </c>
      <c r="G6238" s="17">
        <v>7</v>
      </c>
      <c r="AE6238" s="2">
        <v>7</v>
      </c>
    </row>
    <row r="6239" spans="1:53" ht="12.75" customHeight="1" x14ac:dyDescent="0.2">
      <c r="A6239">
        <v>3</v>
      </c>
      <c r="B6239" s="2">
        <v>3498</v>
      </c>
      <c r="C6239" s="17">
        <v>3.13</v>
      </c>
      <c r="D6239" s="2">
        <v>3.04</v>
      </c>
      <c r="G6239" s="17">
        <v>52</v>
      </c>
      <c r="H6239" s="2">
        <v>41</v>
      </c>
      <c r="I6239" s="2">
        <v>78.8</v>
      </c>
      <c r="J6239" s="2">
        <v>41</v>
      </c>
      <c r="K6239" s="2">
        <v>78.8</v>
      </c>
      <c r="L6239" s="2">
        <v>78.8</v>
      </c>
      <c r="M6239" s="2">
        <v>5</v>
      </c>
      <c r="N6239" s="2">
        <v>9.6</v>
      </c>
      <c r="O6239" s="2">
        <v>6</v>
      </c>
      <c r="P6239" s="2">
        <v>11.5</v>
      </c>
      <c r="Q6239" s="2">
        <v>1</v>
      </c>
      <c r="R6239" s="2">
        <v>1.9</v>
      </c>
      <c r="S6239" s="2">
        <v>14</v>
      </c>
      <c r="T6239" s="2">
        <v>26.9</v>
      </c>
      <c r="U6239" s="2">
        <v>26</v>
      </c>
      <c r="V6239" s="2">
        <v>50</v>
      </c>
      <c r="Y6239" s="2">
        <v>11</v>
      </c>
      <c r="Z6239" s="2">
        <v>21.2</v>
      </c>
      <c r="AC6239" s="2">
        <v>1</v>
      </c>
      <c r="AE6239" s="2">
        <v>52</v>
      </c>
      <c r="AF6239" s="2">
        <v>40</v>
      </c>
      <c r="AG6239" s="2">
        <v>76.900000000000006</v>
      </c>
      <c r="AH6239" s="2">
        <v>40</v>
      </c>
      <c r="AI6239" s="2">
        <v>76.900000000000006</v>
      </c>
      <c r="AJ6239" s="2">
        <v>76.900000000000006</v>
      </c>
      <c r="AK6239" s="2">
        <v>5</v>
      </c>
      <c r="AL6239" s="2">
        <v>9.6</v>
      </c>
      <c r="AM6239" s="2">
        <v>7</v>
      </c>
      <c r="AN6239" s="2">
        <v>13.5</v>
      </c>
      <c r="AQ6239" s="2">
        <v>21</v>
      </c>
      <c r="AR6239" s="2">
        <v>40.4</v>
      </c>
      <c r="AS6239" s="2">
        <v>19</v>
      </c>
      <c r="AT6239" s="2">
        <v>36.5</v>
      </c>
      <c r="AW6239" s="2">
        <v>12</v>
      </c>
      <c r="AX6239" s="2">
        <v>23.1</v>
      </c>
      <c r="BA6239" s="2">
        <v>1</v>
      </c>
    </row>
    <row r="6240" spans="1:53" ht="12.75" customHeight="1" x14ac:dyDescent="0.2">
      <c r="A6240">
        <v>3</v>
      </c>
      <c r="B6240" s="2">
        <v>3501</v>
      </c>
      <c r="C6240" s="17">
        <v>3.04</v>
      </c>
      <c r="D6240" s="2">
        <v>2.74</v>
      </c>
      <c r="G6240" s="17">
        <v>46</v>
      </c>
      <c r="H6240" s="2">
        <v>35</v>
      </c>
      <c r="I6240" s="2">
        <v>76.099999999999994</v>
      </c>
      <c r="J6240" s="2">
        <v>35</v>
      </c>
      <c r="K6240" s="2">
        <v>76.099999999999994</v>
      </c>
      <c r="L6240" s="2">
        <v>76.099999999999994</v>
      </c>
      <c r="M6240" s="2">
        <v>8</v>
      </c>
      <c r="N6240" s="2">
        <v>17.399999999999999</v>
      </c>
      <c r="O6240" s="2">
        <v>3</v>
      </c>
      <c r="P6240" s="2">
        <v>6.5</v>
      </c>
      <c r="S6240" s="2">
        <v>14</v>
      </c>
      <c r="T6240" s="2">
        <v>30.4</v>
      </c>
      <c r="U6240" s="2">
        <v>21</v>
      </c>
      <c r="V6240" s="2">
        <v>45.7</v>
      </c>
      <c r="Y6240" s="2">
        <v>11</v>
      </c>
      <c r="Z6240" s="2">
        <v>23.9</v>
      </c>
      <c r="AB6240" s="2">
        <v>3</v>
      </c>
      <c r="AE6240" s="2">
        <v>46</v>
      </c>
      <c r="AF6240" s="2">
        <v>27</v>
      </c>
      <c r="AG6240" s="2">
        <v>58.7</v>
      </c>
      <c r="AH6240" s="2">
        <v>27</v>
      </c>
      <c r="AI6240" s="2">
        <v>58.7</v>
      </c>
      <c r="AJ6240" s="2">
        <v>58.7</v>
      </c>
      <c r="AK6240" s="2">
        <v>6</v>
      </c>
      <c r="AL6240" s="2">
        <v>13</v>
      </c>
      <c r="AM6240" s="2">
        <v>13</v>
      </c>
      <c r="AN6240" s="2">
        <v>28.3</v>
      </c>
      <c r="AQ6240" s="2">
        <v>14</v>
      </c>
      <c r="AR6240" s="2">
        <v>30.4</v>
      </c>
      <c r="AS6240" s="2">
        <v>13</v>
      </c>
      <c r="AT6240" s="2">
        <v>28.3</v>
      </c>
      <c r="AW6240" s="2">
        <v>19</v>
      </c>
      <c r="AX6240" s="2">
        <v>41.3</v>
      </c>
      <c r="AZ6240" s="2">
        <v>3</v>
      </c>
    </row>
    <row r="6241" spans="1:53" ht="12.75" customHeight="1" x14ac:dyDescent="0.2">
      <c r="A6241">
        <v>3</v>
      </c>
      <c r="B6241" s="2">
        <v>3503</v>
      </c>
      <c r="C6241" s="17">
        <v>3.15</v>
      </c>
      <c r="D6241" s="2">
        <v>2.76</v>
      </c>
      <c r="G6241" s="17">
        <v>74</v>
      </c>
      <c r="H6241" s="2">
        <v>60</v>
      </c>
      <c r="I6241" s="2">
        <v>81.099999999999994</v>
      </c>
      <c r="J6241" s="2">
        <v>60</v>
      </c>
      <c r="K6241" s="2">
        <v>81.099999999999994</v>
      </c>
      <c r="L6241" s="2">
        <v>81.099999999999994</v>
      </c>
      <c r="M6241" s="2">
        <v>4</v>
      </c>
      <c r="N6241" s="2">
        <v>5.4</v>
      </c>
      <c r="O6241" s="2">
        <v>10</v>
      </c>
      <c r="P6241" s="2">
        <v>13.5</v>
      </c>
      <c r="S6241" s="2">
        <v>31</v>
      </c>
      <c r="T6241" s="2">
        <v>41.9</v>
      </c>
      <c r="U6241" s="2">
        <v>29</v>
      </c>
      <c r="V6241" s="2">
        <v>39.200000000000003</v>
      </c>
      <c r="Y6241" s="2">
        <v>14</v>
      </c>
      <c r="Z6241" s="2">
        <v>18.899999999999999</v>
      </c>
      <c r="AB6241" s="2">
        <v>2</v>
      </c>
      <c r="AC6241" s="2">
        <v>2</v>
      </c>
      <c r="AE6241" s="2">
        <v>74</v>
      </c>
      <c r="AF6241" s="2">
        <v>47</v>
      </c>
      <c r="AG6241" s="2">
        <v>63.5</v>
      </c>
      <c r="AH6241" s="2">
        <v>47</v>
      </c>
      <c r="AI6241" s="2">
        <v>63.5</v>
      </c>
      <c r="AJ6241" s="2">
        <v>63.5</v>
      </c>
      <c r="AK6241" s="2">
        <v>9</v>
      </c>
      <c r="AL6241" s="2">
        <v>12.2</v>
      </c>
      <c r="AM6241" s="2">
        <v>18</v>
      </c>
      <c r="AN6241" s="2">
        <v>24.3</v>
      </c>
      <c r="AQ6241" s="2">
        <v>29</v>
      </c>
      <c r="AR6241" s="2">
        <v>39.200000000000003</v>
      </c>
      <c r="AS6241" s="2">
        <v>18</v>
      </c>
      <c r="AT6241" s="2">
        <v>24.3</v>
      </c>
      <c r="AW6241" s="2">
        <v>27</v>
      </c>
      <c r="AX6241" s="2">
        <v>36.5</v>
      </c>
      <c r="AZ6241" s="2">
        <v>2</v>
      </c>
      <c r="BA6241" s="2">
        <v>2</v>
      </c>
    </row>
    <row r="6242" spans="1:53" ht="12.75" customHeight="1" x14ac:dyDescent="0.2">
      <c r="A6242">
        <v>3</v>
      </c>
      <c r="B6242" s="2">
        <v>3504</v>
      </c>
      <c r="C6242" s="17">
        <v>2.85</v>
      </c>
      <c r="D6242" s="2">
        <v>2.4900000000000002</v>
      </c>
      <c r="G6242" s="17">
        <v>72</v>
      </c>
      <c r="H6242" s="2">
        <v>48</v>
      </c>
      <c r="I6242" s="2">
        <v>66.7</v>
      </c>
      <c r="J6242" s="2">
        <v>48</v>
      </c>
      <c r="K6242" s="2">
        <v>66.7</v>
      </c>
      <c r="L6242" s="2">
        <v>66.7</v>
      </c>
      <c r="M6242" s="2">
        <v>10</v>
      </c>
      <c r="N6242" s="2">
        <v>13.9</v>
      </c>
      <c r="O6242" s="2">
        <v>14</v>
      </c>
      <c r="P6242" s="2">
        <v>19.399999999999999</v>
      </c>
      <c r="S6242" s="2">
        <v>25</v>
      </c>
      <c r="T6242" s="2">
        <v>34.700000000000003</v>
      </c>
      <c r="U6242" s="2">
        <v>23</v>
      </c>
      <c r="V6242" s="2">
        <v>31.9</v>
      </c>
      <c r="Y6242" s="2">
        <v>24</v>
      </c>
      <c r="Z6242" s="2">
        <v>33.299999999999997</v>
      </c>
      <c r="AC6242" s="2">
        <v>1</v>
      </c>
      <c r="AE6242" s="2">
        <v>72</v>
      </c>
      <c r="AF6242" s="2">
        <v>37</v>
      </c>
      <c r="AG6242" s="2">
        <v>51.4</v>
      </c>
      <c r="AH6242" s="2">
        <v>37</v>
      </c>
      <c r="AI6242" s="2">
        <v>51.4</v>
      </c>
      <c r="AJ6242" s="2">
        <v>51.4</v>
      </c>
      <c r="AK6242" s="2">
        <v>12</v>
      </c>
      <c r="AL6242" s="2">
        <v>16.7</v>
      </c>
      <c r="AM6242" s="2">
        <v>23</v>
      </c>
      <c r="AN6242" s="2">
        <v>31.9</v>
      </c>
      <c r="AQ6242" s="2">
        <v>27</v>
      </c>
      <c r="AR6242" s="2">
        <v>37.5</v>
      </c>
      <c r="AS6242" s="2">
        <v>10</v>
      </c>
      <c r="AT6242" s="2">
        <v>13.9</v>
      </c>
      <c r="AW6242" s="2">
        <v>35</v>
      </c>
      <c r="AX6242" s="2">
        <v>48.6</v>
      </c>
      <c r="BA6242" s="2">
        <v>1</v>
      </c>
    </row>
    <row r="6243" spans="1:53" ht="12.75" customHeight="1" x14ac:dyDescent="0.2">
      <c r="A6243">
        <v>3</v>
      </c>
      <c r="B6243" s="2">
        <v>3506</v>
      </c>
      <c r="C6243" s="17">
        <v>2.9</v>
      </c>
      <c r="D6243" s="2">
        <v>2.63</v>
      </c>
      <c r="G6243" s="17">
        <v>52</v>
      </c>
      <c r="H6243" s="2">
        <v>34</v>
      </c>
      <c r="I6243" s="2">
        <v>65.400000000000006</v>
      </c>
      <c r="J6243" s="2">
        <v>34</v>
      </c>
      <c r="K6243" s="2">
        <v>65.400000000000006</v>
      </c>
      <c r="L6243" s="2">
        <v>65.400000000000006</v>
      </c>
      <c r="M6243" s="2">
        <v>9</v>
      </c>
      <c r="N6243" s="2">
        <v>17.3</v>
      </c>
      <c r="O6243" s="2">
        <v>9</v>
      </c>
      <c r="P6243" s="2">
        <v>17.3</v>
      </c>
      <c r="S6243" s="2">
        <v>12</v>
      </c>
      <c r="T6243" s="2">
        <v>23.1</v>
      </c>
      <c r="U6243" s="2">
        <v>22</v>
      </c>
      <c r="V6243" s="2">
        <v>42.3</v>
      </c>
      <c r="Y6243" s="2">
        <v>18</v>
      </c>
      <c r="Z6243" s="2">
        <v>34.6</v>
      </c>
      <c r="AE6243" s="2">
        <v>52</v>
      </c>
      <c r="AF6243" s="2">
        <v>32</v>
      </c>
      <c r="AG6243" s="2">
        <v>61.5</v>
      </c>
      <c r="AH6243" s="2">
        <v>32</v>
      </c>
      <c r="AI6243" s="2">
        <v>61.5</v>
      </c>
      <c r="AJ6243" s="2">
        <v>61.5</v>
      </c>
      <c r="AK6243" s="2">
        <v>10</v>
      </c>
      <c r="AL6243" s="2">
        <v>19.2</v>
      </c>
      <c r="AM6243" s="2">
        <v>10</v>
      </c>
      <c r="AN6243" s="2">
        <v>19.2</v>
      </c>
      <c r="AQ6243" s="2">
        <v>21</v>
      </c>
      <c r="AR6243" s="2">
        <v>40.4</v>
      </c>
      <c r="AS6243" s="2">
        <v>11</v>
      </c>
      <c r="AT6243" s="2">
        <v>21.2</v>
      </c>
      <c r="AW6243" s="2">
        <v>20</v>
      </c>
      <c r="AX6243" s="2">
        <v>38.5</v>
      </c>
    </row>
    <row r="6244" spans="1:53" ht="12.75" customHeight="1" x14ac:dyDescent="0.2">
      <c r="A6244">
        <v>3</v>
      </c>
      <c r="B6244" s="2">
        <v>3508</v>
      </c>
      <c r="G6244" s="17">
        <v>9</v>
      </c>
      <c r="AE6244" s="2">
        <v>9</v>
      </c>
    </row>
    <row r="6245" spans="1:53" ht="12.75" customHeight="1" x14ac:dyDescent="0.2">
      <c r="A6245">
        <v>3</v>
      </c>
      <c r="B6245" s="2">
        <v>3513</v>
      </c>
      <c r="C6245" s="17">
        <v>3</v>
      </c>
      <c r="D6245" s="2">
        <v>2.2000000000000002</v>
      </c>
      <c r="G6245" s="17">
        <v>10</v>
      </c>
      <c r="H6245" s="2">
        <v>7</v>
      </c>
      <c r="I6245" s="2">
        <v>70</v>
      </c>
      <c r="J6245" s="2">
        <v>7</v>
      </c>
      <c r="K6245" s="2">
        <v>70</v>
      </c>
      <c r="L6245" s="2">
        <v>70</v>
      </c>
      <c r="O6245" s="2">
        <v>3</v>
      </c>
      <c r="P6245" s="2">
        <v>30</v>
      </c>
      <c r="S6245" s="2">
        <v>4</v>
      </c>
      <c r="T6245" s="2">
        <v>40</v>
      </c>
      <c r="U6245" s="2">
        <v>3</v>
      </c>
      <c r="V6245" s="2">
        <v>30</v>
      </c>
      <c r="Y6245" s="2">
        <v>3</v>
      </c>
      <c r="Z6245" s="2">
        <v>30</v>
      </c>
      <c r="AE6245" s="2">
        <v>10</v>
      </c>
      <c r="AF6245" s="2">
        <v>6</v>
      </c>
      <c r="AG6245" s="2">
        <v>60</v>
      </c>
      <c r="AH6245" s="2">
        <v>6</v>
      </c>
      <c r="AI6245" s="2">
        <v>60</v>
      </c>
      <c r="AJ6245" s="2">
        <v>60</v>
      </c>
      <c r="AK6245" s="2">
        <v>4</v>
      </c>
      <c r="AL6245" s="2">
        <v>40</v>
      </c>
      <c r="AQ6245" s="2">
        <v>6</v>
      </c>
      <c r="AR6245" s="2">
        <v>60</v>
      </c>
      <c r="AW6245" s="2">
        <v>4</v>
      </c>
      <c r="AX6245" s="2">
        <v>40</v>
      </c>
    </row>
    <row r="6246" spans="1:53" ht="12.75" customHeight="1" x14ac:dyDescent="0.2">
      <c r="A6246">
        <v>3</v>
      </c>
      <c r="B6246" s="2">
        <v>3514</v>
      </c>
      <c r="C6246" s="17">
        <v>3.08</v>
      </c>
      <c r="D6246" s="2">
        <v>2.4</v>
      </c>
      <c r="G6246" s="17">
        <v>147</v>
      </c>
      <c r="H6246" s="2">
        <v>112</v>
      </c>
      <c r="I6246" s="2">
        <v>76.2</v>
      </c>
      <c r="J6246" s="2">
        <v>112</v>
      </c>
      <c r="K6246" s="2">
        <v>76.2</v>
      </c>
      <c r="L6246" s="2">
        <v>76.2</v>
      </c>
      <c r="M6246" s="2">
        <v>10</v>
      </c>
      <c r="N6246" s="2">
        <v>6.8</v>
      </c>
      <c r="O6246" s="2">
        <v>25</v>
      </c>
      <c r="P6246" s="2">
        <v>17</v>
      </c>
      <c r="S6246" s="2">
        <v>55</v>
      </c>
      <c r="T6246" s="2">
        <v>37.4</v>
      </c>
      <c r="U6246" s="2">
        <v>57</v>
      </c>
      <c r="V6246" s="2">
        <v>38.799999999999997</v>
      </c>
      <c r="Y6246" s="2">
        <v>35</v>
      </c>
      <c r="Z6246" s="2">
        <v>23.8</v>
      </c>
      <c r="AE6246" s="2">
        <v>147</v>
      </c>
      <c r="AF6246" s="2">
        <v>76</v>
      </c>
      <c r="AG6246" s="2">
        <v>51.7</v>
      </c>
      <c r="AH6246" s="2">
        <v>76</v>
      </c>
      <c r="AI6246" s="2">
        <v>51.7</v>
      </c>
      <c r="AJ6246" s="2">
        <v>51.7</v>
      </c>
      <c r="AK6246" s="2">
        <v>34</v>
      </c>
      <c r="AL6246" s="2">
        <v>23.1</v>
      </c>
      <c r="AM6246" s="2">
        <v>37</v>
      </c>
      <c r="AN6246" s="2">
        <v>25.2</v>
      </c>
      <c r="AQ6246" s="2">
        <v>59</v>
      </c>
      <c r="AR6246" s="2">
        <v>40.1</v>
      </c>
      <c r="AS6246" s="2">
        <v>17</v>
      </c>
      <c r="AT6246" s="2">
        <v>11.6</v>
      </c>
      <c r="AW6246" s="2">
        <v>71</v>
      </c>
      <c r="AX6246" s="2">
        <v>48.3</v>
      </c>
    </row>
    <row r="6247" spans="1:53" ht="12.75" customHeight="1" x14ac:dyDescent="0.2">
      <c r="A6247">
        <v>3</v>
      </c>
      <c r="B6247" s="2">
        <v>3515</v>
      </c>
      <c r="C6247" s="17">
        <v>2.0499999999999998</v>
      </c>
      <c r="D6247" s="2">
        <v>2.27</v>
      </c>
      <c r="G6247" s="17">
        <v>105</v>
      </c>
      <c r="H6247" s="2">
        <v>38</v>
      </c>
      <c r="I6247" s="2">
        <v>35.5</v>
      </c>
      <c r="J6247" s="2">
        <v>38</v>
      </c>
      <c r="K6247" s="2">
        <v>35.5</v>
      </c>
      <c r="L6247" s="2">
        <v>36.200000000000003</v>
      </c>
      <c r="M6247" s="2">
        <v>44</v>
      </c>
      <c r="N6247" s="2">
        <v>41.1</v>
      </c>
      <c r="O6247" s="2">
        <v>23</v>
      </c>
      <c r="P6247" s="2">
        <v>21.5</v>
      </c>
      <c r="S6247" s="2">
        <v>23</v>
      </c>
      <c r="T6247" s="2">
        <v>21.5</v>
      </c>
      <c r="U6247" s="2">
        <v>15</v>
      </c>
      <c r="V6247" s="2">
        <v>14</v>
      </c>
      <c r="W6247" s="2">
        <v>2</v>
      </c>
      <c r="X6247" s="2">
        <v>1.9</v>
      </c>
      <c r="Y6247" s="2">
        <v>69</v>
      </c>
      <c r="Z6247" s="2">
        <v>64.5</v>
      </c>
      <c r="AC6247" s="2">
        <v>2</v>
      </c>
      <c r="AE6247" s="2">
        <v>105</v>
      </c>
      <c r="AF6247" s="2">
        <v>50</v>
      </c>
      <c r="AG6247" s="2">
        <v>46.7</v>
      </c>
      <c r="AH6247" s="2">
        <v>50</v>
      </c>
      <c r="AI6247" s="2">
        <v>46.7</v>
      </c>
      <c r="AJ6247" s="2">
        <v>47.6</v>
      </c>
      <c r="AK6247" s="2">
        <v>25</v>
      </c>
      <c r="AL6247" s="2">
        <v>23.4</v>
      </c>
      <c r="AM6247" s="2">
        <v>30</v>
      </c>
      <c r="AN6247" s="2">
        <v>28</v>
      </c>
      <c r="AQ6247" s="2">
        <v>42</v>
      </c>
      <c r="AR6247" s="2">
        <v>39.299999999999997</v>
      </c>
      <c r="AS6247" s="2">
        <v>8</v>
      </c>
      <c r="AT6247" s="2">
        <v>7.5</v>
      </c>
      <c r="AU6247" s="2">
        <v>2</v>
      </c>
      <c r="AV6247" s="2">
        <v>1.9</v>
      </c>
      <c r="AW6247" s="2">
        <v>57</v>
      </c>
      <c r="AX6247" s="2">
        <v>53.3</v>
      </c>
      <c r="BA6247" s="2">
        <v>2</v>
      </c>
    </row>
    <row r="6248" spans="1:53" ht="12.75" customHeight="1" x14ac:dyDescent="0.2">
      <c r="A6248">
        <v>3</v>
      </c>
      <c r="B6248" s="2">
        <v>3519</v>
      </c>
      <c r="C6248" s="17">
        <v>2.9</v>
      </c>
      <c r="D6248" s="2">
        <v>2.79</v>
      </c>
      <c r="G6248" s="17">
        <v>69</v>
      </c>
      <c r="H6248" s="2">
        <v>47</v>
      </c>
      <c r="I6248" s="2">
        <v>68.099999999999994</v>
      </c>
      <c r="J6248" s="2">
        <v>47</v>
      </c>
      <c r="K6248" s="2">
        <v>68.099999999999994</v>
      </c>
      <c r="L6248" s="2">
        <v>68.099999999999994</v>
      </c>
      <c r="M6248" s="2">
        <v>7</v>
      </c>
      <c r="N6248" s="2">
        <v>10.1</v>
      </c>
      <c r="O6248" s="2">
        <v>15</v>
      </c>
      <c r="P6248" s="2">
        <v>21.7</v>
      </c>
      <c r="Q6248" s="2">
        <v>1</v>
      </c>
      <c r="R6248" s="2">
        <v>1.4</v>
      </c>
      <c r="S6248" s="2">
        <v>21</v>
      </c>
      <c r="T6248" s="2">
        <v>30.4</v>
      </c>
      <c r="U6248" s="2">
        <v>25</v>
      </c>
      <c r="V6248" s="2">
        <v>36.200000000000003</v>
      </c>
      <c r="Y6248" s="2">
        <v>22</v>
      </c>
      <c r="Z6248" s="2">
        <v>31.9</v>
      </c>
      <c r="AA6248" s="2">
        <v>1</v>
      </c>
      <c r="AB6248" s="2">
        <v>1</v>
      </c>
      <c r="AC6248" s="2">
        <v>4</v>
      </c>
      <c r="AE6248" s="2">
        <v>71</v>
      </c>
      <c r="AF6248" s="2">
        <v>43</v>
      </c>
      <c r="AG6248" s="2">
        <v>60.6</v>
      </c>
      <c r="AH6248" s="2">
        <v>43</v>
      </c>
      <c r="AI6248" s="2">
        <v>60.6</v>
      </c>
      <c r="AJ6248" s="2">
        <v>60.6</v>
      </c>
      <c r="AK6248" s="2">
        <v>8</v>
      </c>
      <c r="AL6248" s="2">
        <v>11.3</v>
      </c>
      <c r="AM6248" s="2">
        <v>20</v>
      </c>
      <c r="AN6248" s="2">
        <v>28.2</v>
      </c>
      <c r="AQ6248" s="2">
        <v>22</v>
      </c>
      <c r="AR6248" s="2">
        <v>31</v>
      </c>
      <c r="AS6248" s="2">
        <v>21</v>
      </c>
      <c r="AT6248" s="2">
        <v>29.6</v>
      </c>
      <c r="AW6248" s="2">
        <v>28</v>
      </c>
      <c r="AX6248" s="2">
        <v>39.4</v>
      </c>
      <c r="BA6248" s="2">
        <v>4</v>
      </c>
    </row>
    <row r="6249" spans="1:53" ht="12.75" customHeight="1" x14ac:dyDescent="0.2">
      <c r="A6249">
        <v>3</v>
      </c>
      <c r="B6249" s="2">
        <v>3521</v>
      </c>
      <c r="C6249" s="17">
        <v>3.01</v>
      </c>
      <c r="D6249" s="2">
        <v>2.77</v>
      </c>
      <c r="G6249" s="17">
        <v>68</v>
      </c>
      <c r="H6249" s="2">
        <v>52</v>
      </c>
      <c r="I6249" s="2">
        <v>76.5</v>
      </c>
      <c r="J6249" s="2">
        <v>52</v>
      </c>
      <c r="K6249" s="2">
        <v>76.5</v>
      </c>
      <c r="L6249" s="2">
        <v>76.5</v>
      </c>
      <c r="M6249" s="2">
        <v>8</v>
      </c>
      <c r="N6249" s="2">
        <v>11.8</v>
      </c>
      <c r="O6249" s="2">
        <v>8</v>
      </c>
      <c r="P6249" s="2">
        <v>11.8</v>
      </c>
      <c r="Q6249" s="2">
        <v>1</v>
      </c>
      <c r="R6249" s="2">
        <v>1.5</v>
      </c>
      <c r="S6249" s="2">
        <v>23</v>
      </c>
      <c r="T6249" s="2">
        <v>33.799999999999997</v>
      </c>
      <c r="U6249" s="2">
        <v>28</v>
      </c>
      <c r="V6249" s="2">
        <v>41.2</v>
      </c>
      <c r="Y6249" s="2">
        <v>16</v>
      </c>
      <c r="Z6249" s="2">
        <v>23.5</v>
      </c>
      <c r="AC6249" s="2">
        <v>2</v>
      </c>
      <c r="AE6249" s="2">
        <v>66</v>
      </c>
      <c r="AF6249" s="2">
        <v>44</v>
      </c>
      <c r="AG6249" s="2">
        <v>66.7</v>
      </c>
      <c r="AH6249" s="2">
        <v>44</v>
      </c>
      <c r="AI6249" s="2">
        <v>66.7</v>
      </c>
      <c r="AJ6249" s="2">
        <v>66.7</v>
      </c>
      <c r="AK6249" s="2">
        <v>13</v>
      </c>
      <c r="AL6249" s="2">
        <v>19.7</v>
      </c>
      <c r="AM6249" s="2">
        <v>9</v>
      </c>
      <c r="AN6249" s="2">
        <v>13.6</v>
      </c>
      <c r="AQ6249" s="2">
        <v>24</v>
      </c>
      <c r="AR6249" s="2">
        <v>36.4</v>
      </c>
      <c r="AS6249" s="2">
        <v>20</v>
      </c>
      <c r="AT6249" s="2">
        <v>30.3</v>
      </c>
      <c r="AW6249" s="2">
        <v>22</v>
      </c>
      <c r="AX6249" s="2">
        <v>33.299999999999997</v>
      </c>
      <c r="AZ6249" s="2">
        <v>2</v>
      </c>
      <c r="BA6249" s="2">
        <v>2</v>
      </c>
    </row>
    <row r="6250" spans="1:53" ht="12.75" customHeight="1" x14ac:dyDescent="0.2">
      <c r="A6250">
        <v>3</v>
      </c>
      <c r="B6250" s="2">
        <v>3525</v>
      </c>
      <c r="C6250" s="17">
        <v>3.09</v>
      </c>
      <c r="D6250" s="2">
        <v>2.86</v>
      </c>
      <c r="G6250" s="17">
        <v>65</v>
      </c>
      <c r="H6250" s="2">
        <v>50</v>
      </c>
      <c r="I6250" s="2">
        <v>76.900000000000006</v>
      </c>
      <c r="J6250" s="2">
        <v>50</v>
      </c>
      <c r="K6250" s="2">
        <v>76.900000000000006</v>
      </c>
      <c r="L6250" s="2">
        <v>76.900000000000006</v>
      </c>
      <c r="M6250" s="2">
        <v>8</v>
      </c>
      <c r="N6250" s="2">
        <v>12.3</v>
      </c>
      <c r="O6250" s="2">
        <v>7</v>
      </c>
      <c r="P6250" s="2">
        <v>10.8</v>
      </c>
      <c r="S6250" s="2">
        <v>21</v>
      </c>
      <c r="T6250" s="2">
        <v>32.299999999999997</v>
      </c>
      <c r="U6250" s="2">
        <v>29</v>
      </c>
      <c r="V6250" s="2">
        <v>44.6</v>
      </c>
      <c r="Y6250" s="2">
        <v>15</v>
      </c>
      <c r="Z6250" s="2">
        <v>23.1</v>
      </c>
      <c r="AB6250" s="2">
        <v>1</v>
      </c>
      <c r="AE6250" s="2">
        <v>65</v>
      </c>
      <c r="AF6250" s="2">
        <v>44</v>
      </c>
      <c r="AG6250" s="2">
        <v>67.7</v>
      </c>
      <c r="AH6250" s="2">
        <v>44</v>
      </c>
      <c r="AI6250" s="2">
        <v>67.7</v>
      </c>
      <c r="AJ6250" s="2">
        <v>67.7</v>
      </c>
      <c r="AK6250" s="2">
        <v>9</v>
      </c>
      <c r="AL6250" s="2">
        <v>13.8</v>
      </c>
      <c r="AM6250" s="2">
        <v>12</v>
      </c>
      <c r="AN6250" s="2">
        <v>18.5</v>
      </c>
      <c r="AQ6250" s="2">
        <v>23</v>
      </c>
      <c r="AR6250" s="2">
        <v>35.4</v>
      </c>
      <c r="AS6250" s="2">
        <v>21</v>
      </c>
      <c r="AT6250" s="2">
        <v>32.299999999999997</v>
      </c>
      <c r="AW6250" s="2">
        <v>21</v>
      </c>
      <c r="AX6250" s="2">
        <v>32.299999999999997</v>
      </c>
      <c r="AZ6250" s="2">
        <v>1</v>
      </c>
    </row>
    <row r="6251" spans="1:53" ht="12.75" customHeight="1" x14ac:dyDescent="0.2">
      <c r="A6251">
        <v>3</v>
      </c>
      <c r="B6251" s="2">
        <v>3527</v>
      </c>
      <c r="C6251" s="17">
        <v>3.39</v>
      </c>
      <c r="D6251" s="2">
        <v>3.25</v>
      </c>
      <c r="G6251" s="17">
        <v>85</v>
      </c>
      <c r="H6251" s="2">
        <v>71</v>
      </c>
      <c r="I6251" s="2">
        <v>83.5</v>
      </c>
      <c r="J6251" s="2">
        <v>71</v>
      </c>
      <c r="K6251" s="2">
        <v>83.5</v>
      </c>
      <c r="L6251" s="2">
        <v>83.5</v>
      </c>
      <c r="M6251" s="2">
        <v>4</v>
      </c>
      <c r="N6251" s="2">
        <v>4.7</v>
      </c>
      <c r="O6251" s="2">
        <v>10</v>
      </c>
      <c r="P6251" s="2">
        <v>11.8</v>
      </c>
      <c r="S6251" s="2">
        <v>20</v>
      </c>
      <c r="T6251" s="2">
        <v>23.5</v>
      </c>
      <c r="U6251" s="2">
        <v>51</v>
      </c>
      <c r="V6251" s="2">
        <v>60</v>
      </c>
      <c r="Y6251" s="2">
        <v>14</v>
      </c>
      <c r="Z6251" s="2">
        <v>16.5</v>
      </c>
      <c r="AE6251" s="2">
        <v>85</v>
      </c>
      <c r="AF6251" s="2">
        <v>71</v>
      </c>
      <c r="AG6251" s="2">
        <v>83.5</v>
      </c>
      <c r="AH6251" s="2">
        <v>71</v>
      </c>
      <c r="AI6251" s="2">
        <v>83.5</v>
      </c>
      <c r="AJ6251" s="2">
        <v>83.5</v>
      </c>
      <c r="AK6251" s="2">
        <v>1</v>
      </c>
      <c r="AL6251" s="2">
        <v>1.2</v>
      </c>
      <c r="AM6251" s="2">
        <v>13</v>
      </c>
      <c r="AN6251" s="2">
        <v>15.3</v>
      </c>
      <c r="AQ6251" s="2">
        <v>35</v>
      </c>
      <c r="AR6251" s="2">
        <v>41.2</v>
      </c>
      <c r="AS6251" s="2">
        <v>36</v>
      </c>
      <c r="AT6251" s="2">
        <v>42.4</v>
      </c>
      <c r="AW6251" s="2">
        <v>14</v>
      </c>
      <c r="AX6251" s="2">
        <v>16.5</v>
      </c>
    </row>
    <row r="6252" spans="1:53" ht="12.75" customHeight="1" x14ac:dyDescent="0.2">
      <c r="A6252">
        <v>3</v>
      </c>
      <c r="B6252" s="2">
        <v>3529</v>
      </c>
      <c r="C6252" s="17">
        <v>3.65</v>
      </c>
      <c r="D6252" s="2">
        <v>3.58</v>
      </c>
      <c r="G6252" s="17">
        <v>84</v>
      </c>
      <c r="H6252" s="2">
        <v>78</v>
      </c>
      <c r="I6252" s="2">
        <v>92.9</v>
      </c>
      <c r="J6252" s="2">
        <v>78</v>
      </c>
      <c r="K6252" s="2">
        <v>92.9</v>
      </c>
      <c r="L6252" s="2">
        <v>92.9</v>
      </c>
      <c r="M6252" s="2">
        <v>4</v>
      </c>
      <c r="N6252" s="2">
        <v>4.8</v>
      </c>
      <c r="O6252" s="2">
        <v>2</v>
      </c>
      <c r="P6252" s="2">
        <v>2.4</v>
      </c>
      <c r="S6252" s="2">
        <v>13</v>
      </c>
      <c r="T6252" s="2">
        <v>15.5</v>
      </c>
      <c r="U6252" s="2">
        <v>65</v>
      </c>
      <c r="V6252" s="2">
        <v>77.400000000000006</v>
      </c>
      <c r="Y6252" s="2">
        <v>6</v>
      </c>
      <c r="Z6252" s="2">
        <v>7.1</v>
      </c>
      <c r="AE6252" s="2">
        <v>84</v>
      </c>
      <c r="AF6252" s="2">
        <v>76</v>
      </c>
      <c r="AG6252" s="2">
        <v>90.5</v>
      </c>
      <c r="AH6252" s="2">
        <v>76</v>
      </c>
      <c r="AI6252" s="2">
        <v>90.5</v>
      </c>
      <c r="AJ6252" s="2">
        <v>90.5</v>
      </c>
      <c r="AK6252" s="2">
        <v>2</v>
      </c>
      <c r="AL6252" s="2">
        <v>2.4</v>
      </c>
      <c r="AM6252" s="2">
        <v>6</v>
      </c>
      <c r="AN6252" s="2">
        <v>7.1</v>
      </c>
      <c r="AQ6252" s="2">
        <v>17</v>
      </c>
      <c r="AR6252" s="2">
        <v>20.2</v>
      </c>
      <c r="AS6252" s="2">
        <v>59</v>
      </c>
      <c r="AT6252" s="2">
        <v>70.2</v>
      </c>
      <c r="AW6252" s="2">
        <v>8</v>
      </c>
      <c r="AX6252" s="2">
        <v>9.5</v>
      </c>
    </row>
    <row r="6253" spans="1:53" ht="12.75" customHeight="1" x14ac:dyDescent="0.2">
      <c r="A6253">
        <v>3</v>
      </c>
      <c r="B6253" s="2">
        <v>3530</v>
      </c>
      <c r="G6253" s="17">
        <v>5</v>
      </c>
      <c r="AE6253" s="2">
        <v>5</v>
      </c>
    </row>
    <row r="6254" spans="1:53" ht="12.75" customHeight="1" x14ac:dyDescent="0.2">
      <c r="A6254">
        <v>3</v>
      </c>
      <c r="B6254" s="2">
        <v>3531</v>
      </c>
      <c r="C6254" s="17">
        <v>2.58</v>
      </c>
      <c r="D6254" s="2">
        <v>2.15</v>
      </c>
      <c r="G6254" s="17">
        <v>26</v>
      </c>
      <c r="H6254" s="2">
        <v>17</v>
      </c>
      <c r="I6254" s="2">
        <v>65.400000000000006</v>
      </c>
      <c r="J6254" s="2">
        <v>17</v>
      </c>
      <c r="K6254" s="2">
        <v>65.400000000000006</v>
      </c>
      <c r="L6254" s="2">
        <v>65.400000000000006</v>
      </c>
      <c r="M6254" s="2">
        <v>5</v>
      </c>
      <c r="N6254" s="2">
        <v>19.2</v>
      </c>
      <c r="O6254" s="2">
        <v>4</v>
      </c>
      <c r="P6254" s="2">
        <v>15.4</v>
      </c>
      <c r="S6254" s="2">
        <v>14</v>
      </c>
      <c r="T6254" s="2">
        <v>53.8</v>
      </c>
      <c r="U6254" s="2">
        <v>3</v>
      </c>
      <c r="V6254" s="2">
        <v>11.5</v>
      </c>
      <c r="Y6254" s="2">
        <v>9</v>
      </c>
      <c r="Z6254" s="2">
        <v>34.6</v>
      </c>
      <c r="AA6254" s="2">
        <v>1</v>
      </c>
      <c r="AB6254" s="2">
        <v>3</v>
      </c>
      <c r="AC6254" s="2">
        <v>1</v>
      </c>
      <c r="AE6254" s="2">
        <v>26</v>
      </c>
      <c r="AF6254" s="2">
        <v>10</v>
      </c>
      <c r="AG6254" s="2">
        <v>38.5</v>
      </c>
      <c r="AH6254" s="2">
        <v>10</v>
      </c>
      <c r="AI6254" s="2">
        <v>38.5</v>
      </c>
      <c r="AJ6254" s="2">
        <v>38.5</v>
      </c>
      <c r="AK6254" s="2">
        <v>8</v>
      </c>
      <c r="AL6254" s="2">
        <v>30.8</v>
      </c>
      <c r="AM6254" s="2">
        <v>8</v>
      </c>
      <c r="AN6254" s="2">
        <v>30.8</v>
      </c>
      <c r="AQ6254" s="2">
        <v>8</v>
      </c>
      <c r="AR6254" s="2">
        <v>30.8</v>
      </c>
      <c r="AS6254" s="2">
        <v>2</v>
      </c>
      <c r="AT6254" s="2">
        <v>7.7</v>
      </c>
      <c r="AW6254" s="2">
        <v>16</v>
      </c>
      <c r="AX6254" s="2">
        <v>61.5</v>
      </c>
      <c r="AY6254" s="2">
        <v>1</v>
      </c>
      <c r="AZ6254" s="2">
        <v>3</v>
      </c>
      <c r="BA6254" s="2">
        <v>1</v>
      </c>
    </row>
    <row r="6255" spans="1:53" ht="12.75" customHeight="1" x14ac:dyDescent="0.2">
      <c r="A6255">
        <v>3</v>
      </c>
      <c r="B6255" s="2">
        <v>3532</v>
      </c>
      <c r="C6255" s="17">
        <v>2.68</v>
      </c>
      <c r="D6255" s="2">
        <v>2.63</v>
      </c>
      <c r="G6255" s="17">
        <v>57</v>
      </c>
      <c r="H6255" s="2">
        <v>34</v>
      </c>
      <c r="I6255" s="2">
        <v>59.6</v>
      </c>
      <c r="J6255" s="2">
        <v>34</v>
      </c>
      <c r="K6255" s="2">
        <v>59.6</v>
      </c>
      <c r="L6255" s="2">
        <v>59.6</v>
      </c>
      <c r="M6255" s="2">
        <v>14</v>
      </c>
      <c r="N6255" s="2">
        <v>24.6</v>
      </c>
      <c r="O6255" s="2">
        <v>9</v>
      </c>
      <c r="P6255" s="2">
        <v>15.8</v>
      </c>
      <c r="S6255" s="2">
        <v>15</v>
      </c>
      <c r="T6255" s="2">
        <v>26.3</v>
      </c>
      <c r="U6255" s="2">
        <v>19</v>
      </c>
      <c r="V6255" s="2">
        <v>33.299999999999997</v>
      </c>
      <c r="Y6255" s="2">
        <v>23</v>
      </c>
      <c r="Z6255" s="2">
        <v>40.4</v>
      </c>
      <c r="AB6255" s="2">
        <v>2</v>
      </c>
      <c r="AC6255" s="2">
        <v>5</v>
      </c>
      <c r="AE6255" s="2">
        <v>57</v>
      </c>
      <c r="AF6255" s="2">
        <v>37</v>
      </c>
      <c r="AG6255" s="2">
        <v>64.900000000000006</v>
      </c>
      <c r="AH6255" s="2">
        <v>37</v>
      </c>
      <c r="AI6255" s="2">
        <v>64.900000000000006</v>
      </c>
      <c r="AJ6255" s="2">
        <v>64.900000000000006</v>
      </c>
      <c r="AK6255" s="2">
        <v>10</v>
      </c>
      <c r="AL6255" s="2">
        <v>17.5</v>
      </c>
      <c r="AM6255" s="2">
        <v>10</v>
      </c>
      <c r="AN6255" s="2">
        <v>17.5</v>
      </c>
      <c r="AQ6255" s="2">
        <v>28</v>
      </c>
      <c r="AR6255" s="2">
        <v>49.1</v>
      </c>
      <c r="AS6255" s="2">
        <v>9</v>
      </c>
      <c r="AT6255" s="2">
        <v>15.8</v>
      </c>
      <c r="AW6255" s="2">
        <v>20</v>
      </c>
      <c r="AX6255" s="2">
        <v>35.1</v>
      </c>
      <c r="AZ6255" s="2">
        <v>2</v>
      </c>
      <c r="BA6255" s="2">
        <v>5</v>
      </c>
    </row>
    <row r="6256" spans="1:53" ht="12.75" customHeight="1" x14ac:dyDescent="0.2">
      <c r="A6256">
        <v>3</v>
      </c>
      <c r="B6256" s="2">
        <v>3533</v>
      </c>
      <c r="C6256" s="17">
        <v>3.12</v>
      </c>
      <c r="D6256" s="2">
        <v>3.15</v>
      </c>
      <c r="G6256" s="17">
        <v>85</v>
      </c>
      <c r="H6256" s="2">
        <v>65</v>
      </c>
      <c r="I6256" s="2">
        <v>76.5</v>
      </c>
      <c r="J6256" s="2">
        <v>65</v>
      </c>
      <c r="K6256" s="2">
        <v>76.5</v>
      </c>
      <c r="L6256" s="2">
        <v>76.5</v>
      </c>
      <c r="M6256" s="2">
        <v>9</v>
      </c>
      <c r="N6256" s="2">
        <v>10.6</v>
      </c>
      <c r="O6256" s="2">
        <v>11</v>
      </c>
      <c r="P6256" s="2">
        <v>12.9</v>
      </c>
      <c r="S6256" s="2">
        <v>26</v>
      </c>
      <c r="T6256" s="2">
        <v>30.6</v>
      </c>
      <c r="U6256" s="2">
        <v>39</v>
      </c>
      <c r="V6256" s="2">
        <v>45.9</v>
      </c>
      <c r="Y6256" s="2">
        <v>20</v>
      </c>
      <c r="Z6256" s="2">
        <v>23.5</v>
      </c>
      <c r="AC6256" s="2">
        <v>2</v>
      </c>
      <c r="AE6256" s="2">
        <v>85</v>
      </c>
      <c r="AF6256" s="2">
        <v>69</v>
      </c>
      <c r="AG6256" s="2">
        <v>81.2</v>
      </c>
      <c r="AH6256" s="2">
        <v>69</v>
      </c>
      <c r="AI6256" s="2">
        <v>81.2</v>
      </c>
      <c r="AJ6256" s="2">
        <v>81.2</v>
      </c>
      <c r="AK6256" s="2">
        <v>3</v>
      </c>
      <c r="AL6256" s="2">
        <v>3.5</v>
      </c>
      <c r="AM6256" s="2">
        <v>13</v>
      </c>
      <c r="AN6256" s="2">
        <v>15.3</v>
      </c>
      <c r="AQ6256" s="2">
        <v>37</v>
      </c>
      <c r="AR6256" s="2">
        <v>43.5</v>
      </c>
      <c r="AS6256" s="2">
        <v>32</v>
      </c>
      <c r="AT6256" s="2">
        <v>37.6</v>
      </c>
      <c r="AW6256" s="2">
        <v>16</v>
      </c>
      <c r="AX6256" s="2">
        <v>18.8</v>
      </c>
      <c r="BA6256" s="2">
        <v>2</v>
      </c>
    </row>
    <row r="6257" spans="1:53" ht="12.75" customHeight="1" x14ac:dyDescent="0.2">
      <c r="A6257">
        <v>3</v>
      </c>
      <c r="B6257" s="2">
        <v>3534</v>
      </c>
      <c r="C6257" s="17">
        <v>2.85</v>
      </c>
      <c r="D6257" s="2">
        <v>2.2599999999999998</v>
      </c>
      <c r="G6257" s="17">
        <v>46</v>
      </c>
      <c r="H6257" s="2">
        <v>33</v>
      </c>
      <c r="I6257" s="2">
        <v>71.7</v>
      </c>
      <c r="J6257" s="2">
        <v>33</v>
      </c>
      <c r="K6257" s="2">
        <v>71.7</v>
      </c>
      <c r="L6257" s="2">
        <v>71.7</v>
      </c>
      <c r="M6257" s="2">
        <v>5</v>
      </c>
      <c r="N6257" s="2">
        <v>10.9</v>
      </c>
      <c r="O6257" s="2">
        <v>8</v>
      </c>
      <c r="P6257" s="2">
        <v>17.399999999999999</v>
      </c>
      <c r="Q6257" s="2">
        <v>1</v>
      </c>
      <c r="R6257" s="2">
        <v>2.2000000000000002</v>
      </c>
      <c r="S6257" s="2">
        <v>18</v>
      </c>
      <c r="T6257" s="2">
        <v>39.1</v>
      </c>
      <c r="U6257" s="2">
        <v>14</v>
      </c>
      <c r="V6257" s="2">
        <v>30.4</v>
      </c>
      <c r="Y6257" s="2">
        <v>13</v>
      </c>
      <c r="Z6257" s="2">
        <v>28.3</v>
      </c>
      <c r="AB6257" s="2">
        <v>1</v>
      </c>
      <c r="AC6257" s="2">
        <v>2</v>
      </c>
      <c r="AE6257" s="2">
        <v>46</v>
      </c>
      <c r="AF6257" s="2">
        <v>18</v>
      </c>
      <c r="AG6257" s="2">
        <v>39.1</v>
      </c>
      <c r="AH6257" s="2">
        <v>18</v>
      </c>
      <c r="AI6257" s="2">
        <v>39.1</v>
      </c>
      <c r="AJ6257" s="2">
        <v>39.1</v>
      </c>
      <c r="AK6257" s="2">
        <v>11</v>
      </c>
      <c r="AL6257" s="2">
        <v>23.9</v>
      </c>
      <c r="AM6257" s="2">
        <v>17</v>
      </c>
      <c r="AN6257" s="2">
        <v>37</v>
      </c>
      <c r="AQ6257" s="2">
        <v>13</v>
      </c>
      <c r="AR6257" s="2">
        <v>28.3</v>
      </c>
      <c r="AS6257" s="2">
        <v>5</v>
      </c>
      <c r="AT6257" s="2">
        <v>10.9</v>
      </c>
      <c r="AW6257" s="2">
        <v>28</v>
      </c>
      <c r="AX6257" s="2">
        <v>60.9</v>
      </c>
      <c r="AZ6257" s="2">
        <v>1</v>
      </c>
      <c r="BA6257" s="2">
        <v>2</v>
      </c>
    </row>
    <row r="6258" spans="1:53" ht="12.75" customHeight="1" x14ac:dyDescent="0.2">
      <c r="A6258">
        <v>3</v>
      </c>
      <c r="B6258" s="2">
        <v>3536</v>
      </c>
      <c r="C6258" s="17">
        <v>3.45</v>
      </c>
      <c r="D6258" s="2">
        <v>3.17</v>
      </c>
      <c r="G6258" s="17">
        <v>47</v>
      </c>
      <c r="H6258" s="2">
        <v>40</v>
      </c>
      <c r="I6258" s="2">
        <v>85.1</v>
      </c>
      <c r="J6258" s="2">
        <v>40</v>
      </c>
      <c r="K6258" s="2">
        <v>85.1</v>
      </c>
      <c r="L6258" s="2">
        <v>85.1</v>
      </c>
      <c r="M6258" s="2">
        <v>3</v>
      </c>
      <c r="N6258" s="2">
        <v>6.4</v>
      </c>
      <c r="O6258" s="2">
        <v>4</v>
      </c>
      <c r="P6258" s="2">
        <v>8.5</v>
      </c>
      <c r="S6258" s="2">
        <v>9</v>
      </c>
      <c r="T6258" s="2">
        <v>19.100000000000001</v>
      </c>
      <c r="U6258" s="2">
        <v>31</v>
      </c>
      <c r="V6258" s="2">
        <v>66</v>
      </c>
      <c r="Y6258" s="2">
        <v>7</v>
      </c>
      <c r="Z6258" s="2">
        <v>14.9</v>
      </c>
      <c r="AC6258" s="2">
        <v>2</v>
      </c>
      <c r="AE6258" s="2">
        <v>47</v>
      </c>
      <c r="AF6258" s="2">
        <v>36</v>
      </c>
      <c r="AG6258" s="2">
        <v>76.599999999999994</v>
      </c>
      <c r="AH6258" s="2">
        <v>36</v>
      </c>
      <c r="AI6258" s="2">
        <v>76.599999999999994</v>
      </c>
      <c r="AJ6258" s="2">
        <v>76.599999999999994</v>
      </c>
      <c r="AK6258" s="2">
        <v>4</v>
      </c>
      <c r="AL6258" s="2">
        <v>8.5</v>
      </c>
      <c r="AM6258" s="2">
        <v>7</v>
      </c>
      <c r="AN6258" s="2">
        <v>14.9</v>
      </c>
      <c r="AQ6258" s="2">
        <v>13</v>
      </c>
      <c r="AR6258" s="2">
        <v>27.7</v>
      </c>
      <c r="AS6258" s="2">
        <v>23</v>
      </c>
      <c r="AT6258" s="2">
        <v>48.9</v>
      </c>
      <c r="AW6258" s="2">
        <v>11</v>
      </c>
      <c r="AX6258" s="2">
        <v>23.4</v>
      </c>
      <c r="BA6258" s="2">
        <v>2</v>
      </c>
    </row>
    <row r="6259" spans="1:53" ht="12.75" customHeight="1" x14ac:dyDescent="0.2">
      <c r="A6259">
        <v>3</v>
      </c>
      <c r="B6259" s="2">
        <v>3537</v>
      </c>
      <c r="C6259" s="17">
        <v>3.12</v>
      </c>
      <c r="D6259" s="2">
        <v>2.93</v>
      </c>
      <c r="G6259" s="17">
        <v>76</v>
      </c>
      <c r="H6259" s="2">
        <v>57</v>
      </c>
      <c r="I6259" s="2">
        <v>75</v>
      </c>
      <c r="J6259" s="2">
        <v>57</v>
      </c>
      <c r="K6259" s="2">
        <v>75</v>
      </c>
      <c r="L6259" s="2">
        <v>75</v>
      </c>
      <c r="M6259" s="2">
        <v>10</v>
      </c>
      <c r="N6259" s="2">
        <v>13.2</v>
      </c>
      <c r="O6259" s="2">
        <v>9</v>
      </c>
      <c r="P6259" s="2">
        <v>11.8</v>
      </c>
      <c r="S6259" s="2">
        <v>19</v>
      </c>
      <c r="T6259" s="2">
        <v>25</v>
      </c>
      <c r="U6259" s="2">
        <v>38</v>
      </c>
      <c r="V6259" s="2">
        <v>50</v>
      </c>
      <c r="Y6259" s="2">
        <v>19</v>
      </c>
      <c r="Z6259" s="2">
        <v>25</v>
      </c>
      <c r="AE6259" s="2">
        <v>76</v>
      </c>
      <c r="AF6259" s="2">
        <v>56</v>
      </c>
      <c r="AG6259" s="2">
        <v>73.7</v>
      </c>
      <c r="AH6259" s="2">
        <v>56</v>
      </c>
      <c r="AI6259" s="2">
        <v>73.7</v>
      </c>
      <c r="AJ6259" s="2">
        <v>73.7</v>
      </c>
      <c r="AK6259" s="2">
        <v>7</v>
      </c>
      <c r="AL6259" s="2">
        <v>9.1999999999999993</v>
      </c>
      <c r="AM6259" s="2">
        <v>13</v>
      </c>
      <c r="AN6259" s="2">
        <v>17.100000000000001</v>
      </c>
      <c r="AQ6259" s="2">
        <v>34</v>
      </c>
      <c r="AR6259" s="2">
        <v>44.7</v>
      </c>
      <c r="AS6259" s="2">
        <v>22</v>
      </c>
      <c r="AT6259" s="2">
        <v>28.9</v>
      </c>
      <c r="AW6259" s="2">
        <v>20</v>
      </c>
      <c r="AX6259" s="2">
        <v>26.3</v>
      </c>
    </row>
    <row r="6260" spans="1:53" ht="12.75" customHeight="1" x14ac:dyDescent="0.2">
      <c r="A6260">
        <v>3</v>
      </c>
      <c r="B6260" s="2">
        <v>3539</v>
      </c>
      <c r="C6260" s="17">
        <v>3.24</v>
      </c>
      <c r="D6260" s="2">
        <v>3.3</v>
      </c>
      <c r="G6260" s="17">
        <v>100</v>
      </c>
      <c r="H6260" s="2">
        <v>85</v>
      </c>
      <c r="I6260" s="2">
        <v>84.2</v>
      </c>
      <c r="J6260" s="2">
        <v>85</v>
      </c>
      <c r="K6260" s="2">
        <v>84.2</v>
      </c>
      <c r="L6260" s="2">
        <v>85</v>
      </c>
      <c r="M6260" s="2">
        <v>9</v>
      </c>
      <c r="N6260" s="2">
        <v>8.9</v>
      </c>
      <c r="O6260" s="2">
        <v>6</v>
      </c>
      <c r="P6260" s="2">
        <v>5.9</v>
      </c>
      <c r="S6260" s="2">
        <v>34</v>
      </c>
      <c r="T6260" s="2">
        <v>33.700000000000003</v>
      </c>
      <c r="U6260" s="2">
        <v>51</v>
      </c>
      <c r="V6260" s="2">
        <v>50.5</v>
      </c>
      <c r="W6260" s="2">
        <v>1</v>
      </c>
      <c r="X6260" s="2">
        <v>1</v>
      </c>
      <c r="Y6260" s="2">
        <v>16</v>
      </c>
      <c r="Z6260" s="2">
        <v>15.8</v>
      </c>
      <c r="AE6260" s="2">
        <v>100</v>
      </c>
      <c r="AF6260" s="2">
        <v>87</v>
      </c>
      <c r="AG6260" s="2">
        <v>86.1</v>
      </c>
      <c r="AH6260" s="2">
        <v>87</v>
      </c>
      <c r="AI6260" s="2">
        <v>86.1</v>
      </c>
      <c r="AJ6260" s="2">
        <v>87</v>
      </c>
      <c r="AK6260" s="2">
        <v>6</v>
      </c>
      <c r="AL6260" s="2">
        <v>5.9</v>
      </c>
      <c r="AM6260" s="2">
        <v>7</v>
      </c>
      <c r="AN6260" s="2">
        <v>6.9</v>
      </c>
      <c r="AQ6260" s="2">
        <v>35</v>
      </c>
      <c r="AR6260" s="2">
        <v>34.700000000000003</v>
      </c>
      <c r="AS6260" s="2">
        <v>52</v>
      </c>
      <c r="AT6260" s="2">
        <v>51.5</v>
      </c>
      <c r="AU6260" s="2">
        <v>1</v>
      </c>
      <c r="AV6260" s="2">
        <v>1</v>
      </c>
      <c r="AW6260" s="2">
        <v>14</v>
      </c>
      <c r="AX6260" s="2">
        <v>13.9</v>
      </c>
    </row>
    <row r="6261" spans="1:53" ht="12.75" customHeight="1" x14ac:dyDescent="0.2">
      <c r="A6261">
        <v>3</v>
      </c>
      <c r="B6261" s="2">
        <v>3540</v>
      </c>
      <c r="C6261" s="17">
        <v>3.18</v>
      </c>
      <c r="D6261" s="2">
        <v>3.1</v>
      </c>
      <c r="G6261" s="17">
        <v>40</v>
      </c>
      <c r="H6261" s="2">
        <v>34</v>
      </c>
      <c r="I6261" s="2">
        <v>85</v>
      </c>
      <c r="J6261" s="2">
        <v>34</v>
      </c>
      <c r="K6261" s="2">
        <v>85</v>
      </c>
      <c r="L6261" s="2">
        <v>85</v>
      </c>
      <c r="M6261" s="2">
        <v>3</v>
      </c>
      <c r="N6261" s="2">
        <v>7.5</v>
      </c>
      <c r="O6261" s="2">
        <v>3</v>
      </c>
      <c r="P6261" s="2">
        <v>7.5</v>
      </c>
      <c r="S6261" s="2">
        <v>18</v>
      </c>
      <c r="T6261" s="2">
        <v>45</v>
      </c>
      <c r="U6261" s="2">
        <v>16</v>
      </c>
      <c r="V6261" s="2">
        <v>40</v>
      </c>
      <c r="Y6261" s="2">
        <v>6</v>
      </c>
      <c r="Z6261" s="2">
        <v>15</v>
      </c>
      <c r="AB6261" s="2">
        <v>2</v>
      </c>
      <c r="AC6261" s="2">
        <v>5</v>
      </c>
      <c r="AE6261" s="2">
        <v>41</v>
      </c>
      <c r="AF6261" s="2">
        <v>32</v>
      </c>
      <c r="AG6261" s="2">
        <v>78</v>
      </c>
      <c r="AH6261" s="2">
        <v>32</v>
      </c>
      <c r="AI6261" s="2">
        <v>78</v>
      </c>
      <c r="AJ6261" s="2">
        <v>78</v>
      </c>
      <c r="AK6261" s="2">
        <v>4</v>
      </c>
      <c r="AL6261" s="2">
        <v>9.8000000000000007</v>
      </c>
      <c r="AM6261" s="2">
        <v>5</v>
      </c>
      <c r="AN6261" s="2">
        <v>12.2</v>
      </c>
      <c r="AQ6261" s="2">
        <v>15</v>
      </c>
      <c r="AR6261" s="2">
        <v>36.6</v>
      </c>
      <c r="AS6261" s="2">
        <v>17</v>
      </c>
      <c r="AT6261" s="2">
        <v>41.5</v>
      </c>
      <c r="AW6261" s="2">
        <v>9</v>
      </c>
      <c r="AX6261" s="2">
        <v>22</v>
      </c>
      <c r="AZ6261" s="2">
        <v>2</v>
      </c>
      <c r="BA6261" s="2">
        <v>4</v>
      </c>
    </row>
    <row r="6262" spans="1:53" ht="12.75" customHeight="1" x14ac:dyDescent="0.2">
      <c r="A6262">
        <v>3</v>
      </c>
      <c r="B6262" s="2">
        <v>3547</v>
      </c>
      <c r="C6262" s="17">
        <v>2.66</v>
      </c>
      <c r="D6262" s="2">
        <v>2.5499999999999998</v>
      </c>
      <c r="G6262" s="17">
        <v>56</v>
      </c>
      <c r="H6262" s="2">
        <v>33</v>
      </c>
      <c r="I6262" s="2">
        <v>58.9</v>
      </c>
      <c r="J6262" s="2">
        <v>33</v>
      </c>
      <c r="K6262" s="2">
        <v>58.9</v>
      </c>
      <c r="L6262" s="2">
        <v>58.9</v>
      </c>
      <c r="M6262" s="2">
        <v>14</v>
      </c>
      <c r="N6262" s="2">
        <v>25</v>
      </c>
      <c r="O6262" s="2">
        <v>9</v>
      </c>
      <c r="P6262" s="2">
        <v>16.100000000000001</v>
      </c>
      <c r="S6262" s="2">
        <v>15</v>
      </c>
      <c r="T6262" s="2">
        <v>26.8</v>
      </c>
      <c r="U6262" s="2">
        <v>18</v>
      </c>
      <c r="V6262" s="2">
        <v>32.1</v>
      </c>
      <c r="Y6262" s="2">
        <v>23</v>
      </c>
      <c r="Z6262" s="2">
        <v>41.1</v>
      </c>
      <c r="AA6262" s="2">
        <v>1</v>
      </c>
      <c r="AC6262" s="2">
        <v>2</v>
      </c>
      <c r="AE6262" s="2">
        <v>56</v>
      </c>
      <c r="AF6262" s="2">
        <v>32</v>
      </c>
      <c r="AG6262" s="2">
        <v>57.1</v>
      </c>
      <c r="AH6262" s="2">
        <v>32</v>
      </c>
      <c r="AI6262" s="2">
        <v>57.1</v>
      </c>
      <c r="AJ6262" s="2">
        <v>57.1</v>
      </c>
      <c r="AK6262" s="2">
        <v>13</v>
      </c>
      <c r="AL6262" s="2">
        <v>23.2</v>
      </c>
      <c r="AM6262" s="2">
        <v>11</v>
      </c>
      <c r="AN6262" s="2">
        <v>19.600000000000001</v>
      </c>
      <c r="AO6262" s="2">
        <v>1</v>
      </c>
      <c r="AP6262" s="2">
        <v>1.8</v>
      </c>
      <c r="AQ6262" s="2">
        <v>16</v>
      </c>
      <c r="AR6262" s="2">
        <v>28.6</v>
      </c>
      <c r="AS6262" s="2">
        <v>15</v>
      </c>
      <c r="AT6262" s="2">
        <v>26.8</v>
      </c>
      <c r="AW6262" s="2">
        <v>24</v>
      </c>
      <c r="AX6262" s="2">
        <v>42.9</v>
      </c>
      <c r="AY6262" s="2">
        <v>1</v>
      </c>
      <c r="BA6262" s="2">
        <v>2</v>
      </c>
    </row>
    <row r="6263" spans="1:53" ht="12.75" customHeight="1" x14ac:dyDescent="0.2">
      <c r="A6263">
        <v>3</v>
      </c>
      <c r="B6263" s="2">
        <v>3548</v>
      </c>
      <c r="C6263" s="17">
        <v>3.52</v>
      </c>
      <c r="D6263" s="2">
        <v>3.54</v>
      </c>
      <c r="G6263" s="17">
        <v>92</v>
      </c>
      <c r="H6263" s="2">
        <v>82</v>
      </c>
      <c r="I6263" s="2">
        <v>89.1</v>
      </c>
      <c r="J6263" s="2">
        <v>82</v>
      </c>
      <c r="K6263" s="2">
        <v>89.1</v>
      </c>
      <c r="L6263" s="2">
        <v>89.1</v>
      </c>
      <c r="M6263" s="2">
        <v>2</v>
      </c>
      <c r="N6263" s="2">
        <v>2.2000000000000002</v>
      </c>
      <c r="O6263" s="2">
        <v>8</v>
      </c>
      <c r="P6263" s="2">
        <v>8.6999999999999993</v>
      </c>
      <c r="S6263" s="2">
        <v>22</v>
      </c>
      <c r="T6263" s="2">
        <v>23.9</v>
      </c>
      <c r="U6263" s="2">
        <v>60</v>
      </c>
      <c r="V6263" s="2">
        <v>65.2</v>
      </c>
      <c r="Y6263" s="2">
        <v>10</v>
      </c>
      <c r="Z6263" s="2">
        <v>10.9</v>
      </c>
      <c r="AB6263" s="2">
        <v>5</v>
      </c>
      <c r="AE6263" s="2">
        <v>95</v>
      </c>
      <c r="AF6263" s="2">
        <v>88</v>
      </c>
      <c r="AG6263" s="2">
        <v>92.6</v>
      </c>
      <c r="AH6263" s="2">
        <v>88</v>
      </c>
      <c r="AI6263" s="2">
        <v>92.6</v>
      </c>
      <c r="AJ6263" s="2">
        <v>92.6</v>
      </c>
      <c r="AK6263" s="2">
        <v>2</v>
      </c>
      <c r="AL6263" s="2">
        <v>2.1</v>
      </c>
      <c r="AM6263" s="2">
        <v>5</v>
      </c>
      <c r="AN6263" s="2">
        <v>5.3</v>
      </c>
      <c r="AQ6263" s="2">
        <v>28</v>
      </c>
      <c r="AR6263" s="2">
        <v>29.5</v>
      </c>
      <c r="AS6263" s="2">
        <v>60</v>
      </c>
      <c r="AT6263" s="2">
        <v>63.2</v>
      </c>
      <c r="AW6263" s="2">
        <v>7</v>
      </c>
      <c r="AX6263" s="2">
        <v>7.4</v>
      </c>
      <c r="AZ6263" s="2">
        <v>2</v>
      </c>
    </row>
    <row r="6264" spans="1:53" ht="12.75" customHeight="1" x14ac:dyDescent="0.2">
      <c r="A6264">
        <v>3</v>
      </c>
      <c r="B6264" s="2">
        <v>3550</v>
      </c>
      <c r="C6264" s="17">
        <v>3.23</v>
      </c>
      <c r="D6264" s="2">
        <v>3.21</v>
      </c>
      <c r="G6264" s="17">
        <v>69</v>
      </c>
      <c r="H6264" s="2">
        <v>53</v>
      </c>
      <c r="I6264" s="2">
        <v>76.8</v>
      </c>
      <c r="J6264" s="2">
        <v>53</v>
      </c>
      <c r="K6264" s="2">
        <v>76.8</v>
      </c>
      <c r="L6264" s="2">
        <v>76.8</v>
      </c>
      <c r="M6264" s="2">
        <v>6</v>
      </c>
      <c r="N6264" s="2">
        <v>8.6999999999999993</v>
      </c>
      <c r="O6264" s="2">
        <v>10</v>
      </c>
      <c r="P6264" s="2">
        <v>14.5</v>
      </c>
      <c r="S6264" s="2">
        <v>15</v>
      </c>
      <c r="T6264" s="2">
        <v>21.7</v>
      </c>
      <c r="U6264" s="2">
        <v>38</v>
      </c>
      <c r="V6264" s="2">
        <v>55.1</v>
      </c>
      <c r="Y6264" s="2">
        <v>16</v>
      </c>
      <c r="Z6264" s="2">
        <v>23.2</v>
      </c>
      <c r="AB6264" s="2">
        <v>1</v>
      </c>
      <c r="AE6264" s="2">
        <v>68</v>
      </c>
      <c r="AF6264" s="2">
        <v>55</v>
      </c>
      <c r="AG6264" s="2">
        <v>80.900000000000006</v>
      </c>
      <c r="AH6264" s="2">
        <v>55</v>
      </c>
      <c r="AI6264" s="2">
        <v>80.900000000000006</v>
      </c>
      <c r="AJ6264" s="2">
        <v>80.900000000000006</v>
      </c>
      <c r="AK6264" s="2">
        <v>5</v>
      </c>
      <c r="AL6264" s="2">
        <v>7.4</v>
      </c>
      <c r="AM6264" s="2">
        <v>8</v>
      </c>
      <c r="AN6264" s="2">
        <v>11.8</v>
      </c>
      <c r="AQ6264" s="2">
        <v>23</v>
      </c>
      <c r="AR6264" s="2">
        <v>33.799999999999997</v>
      </c>
      <c r="AS6264" s="2">
        <v>32</v>
      </c>
      <c r="AT6264" s="2">
        <v>47.1</v>
      </c>
      <c r="AW6264" s="2">
        <v>13</v>
      </c>
      <c r="AX6264" s="2">
        <v>19.100000000000001</v>
      </c>
      <c r="AZ6264" s="2">
        <v>2</v>
      </c>
    </row>
    <row r="6265" spans="1:53" ht="12.75" customHeight="1" x14ac:dyDescent="0.2">
      <c r="A6265">
        <v>3</v>
      </c>
      <c r="B6265" s="2">
        <v>3552</v>
      </c>
      <c r="C6265" s="17">
        <v>3.64</v>
      </c>
      <c r="D6265" s="2">
        <v>3.53</v>
      </c>
      <c r="G6265" s="17">
        <v>101</v>
      </c>
      <c r="H6265" s="2">
        <v>95</v>
      </c>
      <c r="I6265" s="2">
        <v>94.1</v>
      </c>
      <c r="J6265" s="2">
        <v>95</v>
      </c>
      <c r="K6265" s="2">
        <v>94.1</v>
      </c>
      <c r="L6265" s="2">
        <v>94.1</v>
      </c>
      <c r="M6265" s="2">
        <v>3</v>
      </c>
      <c r="N6265" s="2">
        <v>3</v>
      </c>
      <c r="O6265" s="2">
        <v>3</v>
      </c>
      <c r="P6265" s="2">
        <v>3</v>
      </c>
      <c r="S6265" s="2">
        <v>21</v>
      </c>
      <c r="T6265" s="2">
        <v>20.8</v>
      </c>
      <c r="U6265" s="2">
        <v>74</v>
      </c>
      <c r="V6265" s="2">
        <v>73.3</v>
      </c>
      <c r="Y6265" s="2">
        <v>6</v>
      </c>
      <c r="Z6265" s="2">
        <v>5.9</v>
      </c>
      <c r="AA6265" s="2">
        <v>1</v>
      </c>
      <c r="AB6265" s="2">
        <v>1</v>
      </c>
      <c r="AE6265" s="2">
        <v>102</v>
      </c>
      <c r="AF6265" s="2">
        <v>99</v>
      </c>
      <c r="AG6265" s="2">
        <v>97.1</v>
      </c>
      <c r="AH6265" s="2">
        <v>99</v>
      </c>
      <c r="AI6265" s="2">
        <v>97.1</v>
      </c>
      <c r="AJ6265" s="2">
        <v>97.1</v>
      </c>
      <c r="AK6265" s="2">
        <v>3</v>
      </c>
      <c r="AL6265" s="2">
        <v>2.9</v>
      </c>
      <c r="AQ6265" s="2">
        <v>39</v>
      </c>
      <c r="AR6265" s="2">
        <v>38.200000000000003</v>
      </c>
      <c r="AS6265" s="2">
        <v>60</v>
      </c>
      <c r="AT6265" s="2">
        <v>58.8</v>
      </c>
      <c r="AW6265" s="2">
        <v>3</v>
      </c>
      <c r="AX6265" s="2">
        <v>2.9</v>
      </c>
      <c r="AY6265" s="2">
        <v>1</v>
      </c>
    </row>
    <row r="6266" spans="1:53" ht="12.75" customHeight="1" x14ac:dyDescent="0.2">
      <c r="A6266">
        <v>3</v>
      </c>
      <c r="B6266" s="2">
        <v>3554</v>
      </c>
      <c r="C6266" s="17">
        <v>2.7</v>
      </c>
      <c r="D6266" s="2">
        <v>2.2000000000000002</v>
      </c>
      <c r="G6266" s="17">
        <v>10</v>
      </c>
      <c r="H6266" s="2">
        <v>7</v>
      </c>
      <c r="I6266" s="2">
        <v>70</v>
      </c>
      <c r="J6266" s="2">
        <v>7</v>
      </c>
      <c r="K6266" s="2">
        <v>70</v>
      </c>
      <c r="L6266" s="2">
        <v>70</v>
      </c>
      <c r="M6266" s="2">
        <v>1</v>
      </c>
      <c r="N6266" s="2">
        <v>10</v>
      </c>
      <c r="O6266" s="2">
        <v>2</v>
      </c>
      <c r="P6266" s="2">
        <v>20</v>
      </c>
      <c r="S6266" s="2">
        <v>6</v>
      </c>
      <c r="T6266" s="2">
        <v>60</v>
      </c>
      <c r="U6266" s="2">
        <v>1</v>
      </c>
      <c r="V6266" s="2">
        <v>10</v>
      </c>
      <c r="Y6266" s="2">
        <v>3</v>
      </c>
      <c r="Z6266" s="2">
        <v>30</v>
      </c>
      <c r="AB6266" s="2">
        <v>1</v>
      </c>
      <c r="AE6266" s="2">
        <v>10</v>
      </c>
      <c r="AF6266" s="2">
        <v>4</v>
      </c>
      <c r="AG6266" s="2">
        <v>40</v>
      </c>
      <c r="AH6266" s="2">
        <v>4</v>
      </c>
      <c r="AI6266" s="2">
        <v>40</v>
      </c>
      <c r="AJ6266" s="2">
        <v>40</v>
      </c>
      <c r="AK6266" s="2">
        <v>2</v>
      </c>
      <c r="AL6266" s="2">
        <v>20</v>
      </c>
      <c r="AM6266" s="2">
        <v>4</v>
      </c>
      <c r="AN6266" s="2">
        <v>40</v>
      </c>
      <c r="AQ6266" s="2">
        <v>4</v>
      </c>
      <c r="AR6266" s="2">
        <v>40</v>
      </c>
      <c r="AW6266" s="2">
        <v>6</v>
      </c>
      <c r="AX6266" s="2">
        <v>60</v>
      </c>
      <c r="AZ6266" s="2">
        <v>1</v>
      </c>
    </row>
    <row r="6267" spans="1:53" ht="12.75" customHeight="1" x14ac:dyDescent="0.2">
      <c r="A6267">
        <v>3</v>
      </c>
      <c r="B6267" s="2">
        <v>3555</v>
      </c>
      <c r="C6267" s="17">
        <v>2.86</v>
      </c>
      <c r="D6267" s="2">
        <v>2.76</v>
      </c>
      <c r="G6267" s="17">
        <v>21</v>
      </c>
      <c r="H6267" s="2">
        <v>15</v>
      </c>
      <c r="I6267" s="2">
        <v>71.400000000000006</v>
      </c>
      <c r="J6267" s="2">
        <v>15</v>
      </c>
      <c r="K6267" s="2">
        <v>71.400000000000006</v>
      </c>
      <c r="L6267" s="2">
        <v>71.400000000000006</v>
      </c>
      <c r="M6267" s="2">
        <v>2</v>
      </c>
      <c r="N6267" s="2">
        <v>9.5</v>
      </c>
      <c r="O6267" s="2">
        <v>4</v>
      </c>
      <c r="P6267" s="2">
        <v>19</v>
      </c>
      <c r="S6267" s="2">
        <v>10</v>
      </c>
      <c r="T6267" s="2">
        <v>47.6</v>
      </c>
      <c r="U6267" s="2">
        <v>5</v>
      </c>
      <c r="V6267" s="2">
        <v>23.8</v>
      </c>
      <c r="Y6267" s="2">
        <v>6</v>
      </c>
      <c r="Z6267" s="2">
        <v>28.6</v>
      </c>
      <c r="AE6267" s="2">
        <v>21</v>
      </c>
      <c r="AF6267" s="2">
        <v>15</v>
      </c>
      <c r="AG6267" s="2">
        <v>71.400000000000006</v>
      </c>
      <c r="AH6267" s="2">
        <v>15</v>
      </c>
      <c r="AI6267" s="2">
        <v>71.400000000000006</v>
      </c>
      <c r="AJ6267" s="2">
        <v>71.400000000000006</v>
      </c>
      <c r="AK6267" s="2">
        <v>2</v>
      </c>
      <c r="AL6267" s="2">
        <v>9.5</v>
      </c>
      <c r="AM6267" s="2">
        <v>4</v>
      </c>
      <c r="AN6267" s="2">
        <v>19</v>
      </c>
      <c r="AQ6267" s="2">
        <v>12</v>
      </c>
      <c r="AR6267" s="2">
        <v>57.1</v>
      </c>
      <c r="AS6267" s="2">
        <v>3</v>
      </c>
      <c r="AT6267" s="2">
        <v>14.3</v>
      </c>
      <c r="AW6267" s="2">
        <v>6</v>
      </c>
      <c r="AX6267" s="2">
        <v>28.6</v>
      </c>
    </row>
    <row r="6268" spans="1:53" ht="12.75" customHeight="1" x14ac:dyDescent="0.2">
      <c r="A6268">
        <v>3</v>
      </c>
      <c r="B6268" s="2">
        <v>3556</v>
      </c>
      <c r="C6268" s="17">
        <v>2.2599999999999998</v>
      </c>
      <c r="D6268" s="2">
        <v>2.39</v>
      </c>
      <c r="G6268" s="17">
        <v>20</v>
      </c>
      <c r="H6268" s="2">
        <v>12</v>
      </c>
      <c r="I6268" s="2">
        <v>52.2</v>
      </c>
      <c r="J6268" s="2">
        <v>12</v>
      </c>
      <c r="K6268" s="2">
        <v>52.2</v>
      </c>
      <c r="L6268" s="2">
        <v>60</v>
      </c>
      <c r="M6268" s="2">
        <v>6</v>
      </c>
      <c r="N6268" s="2">
        <v>26.1</v>
      </c>
      <c r="O6268" s="2">
        <v>2</v>
      </c>
      <c r="P6268" s="2">
        <v>8.6999999999999993</v>
      </c>
      <c r="Q6268" s="2">
        <v>1</v>
      </c>
      <c r="R6268" s="2">
        <v>4.3</v>
      </c>
      <c r="S6268" s="2">
        <v>2</v>
      </c>
      <c r="T6268" s="2">
        <v>8.6999999999999993</v>
      </c>
      <c r="U6268" s="2">
        <v>9</v>
      </c>
      <c r="V6268" s="2">
        <v>39.1</v>
      </c>
      <c r="W6268" s="2">
        <v>3</v>
      </c>
      <c r="X6268" s="2">
        <v>13</v>
      </c>
      <c r="Y6268" s="2">
        <v>11</v>
      </c>
      <c r="Z6268" s="2">
        <v>47.8</v>
      </c>
      <c r="AE6268" s="2">
        <v>20</v>
      </c>
      <c r="AF6268" s="2">
        <v>15</v>
      </c>
      <c r="AG6268" s="2">
        <v>65.2</v>
      </c>
      <c r="AH6268" s="2">
        <v>15</v>
      </c>
      <c r="AI6268" s="2">
        <v>65.2</v>
      </c>
      <c r="AJ6268" s="2">
        <v>75</v>
      </c>
      <c r="AK6268" s="2">
        <v>4</v>
      </c>
      <c r="AL6268" s="2">
        <v>17.399999999999999</v>
      </c>
      <c r="AM6268" s="2">
        <v>1</v>
      </c>
      <c r="AN6268" s="2">
        <v>4.3</v>
      </c>
      <c r="AO6268" s="2">
        <v>1</v>
      </c>
      <c r="AP6268" s="2">
        <v>4.3</v>
      </c>
      <c r="AQ6268" s="2">
        <v>7</v>
      </c>
      <c r="AR6268" s="2">
        <v>30.4</v>
      </c>
      <c r="AS6268" s="2">
        <v>7</v>
      </c>
      <c r="AT6268" s="2">
        <v>30.4</v>
      </c>
      <c r="AU6268" s="2">
        <v>3</v>
      </c>
      <c r="AV6268" s="2">
        <v>13</v>
      </c>
      <c r="AW6268" s="2">
        <v>8</v>
      </c>
      <c r="AX6268" s="2">
        <v>34.799999999999997</v>
      </c>
    </row>
    <row r="6269" spans="1:53" ht="12.75" customHeight="1" x14ac:dyDescent="0.2">
      <c r="A6269">
        <v>3</v>
      </c>
      <c r="B6269" s="2">
        <v>3557</v>
      </c>
      <c r="C6269" s="17">
        <v>3.78</v>
      </c>
      <c r="D6269" s="2">
        <v>3.5</v>
      </c>
      <c r="G6269" s="17">
        <v>78</v>
      </c>
      <c r="H6269" s="2">
        <v>75</v>
      </c>
      <c r="I6269" s="2">
        <v>96.2</v>
      </c>
      <c r="J6269" s="2">
        <v>75</v>
      </c>
      <c r="K6269" s="2">
        <v>96.2</v>
      </c>
      <c r="L6269" s="2">
        <v>96.2</v>
      </c>
      <c r="M6269" s="2">
        <v>1</v>
      </c>
      <c r="N6269" s="2">
        <v>1.3</v>
      </c>
      <c r="O6269" s="2">
        <v>2</v>
      </c>
      <c r="P6269" s="2">
        <v>2.6</v>
      </c>
      <c r="S6269" s="2">
        <v>10</v>
      </c>
      <c r="T6269" s="2">
        <v>12.8</v>
      </c>
      <c r="U6269" s="2">
        <v>65</v>
      </c>
      <c r="V6269" s="2">
        <v>83.3</v>
      </c>
      <c r="Y6269" s="2">
        <v>3</v>
      </c>
      <c r="Z6269" s="2">
        <v>3.8</v>
      </c>
      <c r="AE6269" s="2">
        <v>78</v>
      </c>
      <c r="AF6269" s="2">
        <v>73</v>
      </c>
      <c r="AG6269" s="2">
        <v>93.6</v>
      </c>
      <c r="AH6269" s="2">
        <v>73</v>
      </c>
      <c r="AI6269" s="2">
        <v>93.6</v>
      </c>
      <c r="AJ6269" s="2">
        <v>93.6</v>
      </c>
      <c r="AM6269" s="2">
        <v>5</v>
      </c>
      <c r="AN6269" s="2">
        <v>6.4</v>
      </c>
      <c r="AQ6269" s="2">
        <v>29</v>
      </c>
      <c r="AR6269" s="2">
        <v>37.200000000000003</v>
      </c>
      <c r="AS6269" s="2">
        <v>44</v>
      </c>
      <c r="AT6269" s="2">
        <v>56.4</v>
      </c>
      <c r="AW6269" s="2">
        <v>5</v>
      </c>
      <c r="AX6269" s="2">
        <v>6.4</v>
      </c>
    </row>
    <row r="6270" spans="1:53" ht="12.75" customHeight="1" x14ac:dyDescent="0.2">
      <c r="A6270">
        <v>3</v>
      </c>
      <c r="B6270" s="2">
        <v>3558</v>
      </c>
      <c r="C6270" s="17">
        <v>3.33</v>
      </c>
      <c r="D6270" s="2">
        <v>3.08</v>
      </c>
      <c r="G6270" s="17">
        <v>52</v>
      </c>
      <c r="H6270" s="2">
        <v>43</v>
      </c>
      <c r="I6270" s="2">
        <v>82.7</v>
      </c>
      <c r="J6270" s="2">
        <v>43</v>
      </c>
      <c r="K6270" s="2">
        <v>82.7</v>
      </c>
      <c r="L6270" s="2">
        <v>82.7</v>
      </c>
      <c r="M6270" s="2">
        <v>5</v>
      </c>
      <c r="N6270" s="2">
        <v>9.6</v>
      </c>
      <c r="O6270" s="2">
        <v>4</v>
      </c>
      <c r="P6270" s="2">
        <v>7.7</v>
      </c>
      <c r="S6270" s="2">
        <v>12</v>
      </c>
      <c r="T6270" s="2">
        <v>23.1</v>
      </c>
      <c r="U6270" s="2">
        <v>31</v>
      </c>
      <c r="V6270" s="2">
        <v>59.6</v>
      </c>
      <c r="Y6270" s="2">
        <v>9</v>
      </c>
      <c r="Z6270" s="2">
        <v>17.3</v>
      </c>
      <c r="AB6270" s="2">
        <v>2</v>
      </c>
      <c r="AE6270" s="2">
        <v>52</v>
      </c>
      <c r="AF6270" s="2">
        <v>40</v>
      </c>
      <c r="AG6270" s="2">
        <v>76.900000000000006</v>
      </c>
      <c r="AH6270" s="2">
        <v>40</v>
      </c>
      <c r="AI6270" s="2">
        <v>76.900000000000006</v>
      </c>
      <c r="AJ6270" s="2">
        <v>76.900000000000006</v>
      </c>
      <c r="AK6270" s="2">
        <v>5</v>
      </c>
      <c r="AL6270" s="2">
        <v>9.6</v>
      </c>
      <c r="AM6270" s="2">
        <v>7</v>
      </c>
      <c r="AN6270" s="2">
        <v>13.5</v>
      </c>
      <c r="AQ6270" s="2">
        <v>19</v>
      </c>
      <c r="AR6270" s="2">
        <v>36.5</v>
      </c>
      <c r="AS6270" s="2">
        <v>21</v>
      </c>
      <c r="AT6270" s="2">
        <v>40.4</v>
      </c>
      <c r="AW6270" s="2">
        <v>12</v>
      </c>
      <c r="AX6270" s="2">
        <v>23.1</v>
      </c>
      <c r="AZ6270" s="2">
        <v>2</v>
      </c>
    </row>
    <row r="6271" spans="1:53" ht="12.75" customHeight="1" x14ac:dyDescent="0.2">
      <c r="A6271">
        <v>3</v>
      </c>
      <c r="B6271" s="2">
        <v>3561</v>
      </c>
      <c r="C6271" s="17">
        <v>3.07</v>
      </c>
      <c r="D6271" s="2">
        <v>2.63</v>
      </c>
      <c r="G6271" s="17">
        <v>41</v>
      </c>
      <c r="H6271" s="2">
        <v>33</v>
      </c>
      <c r="I6271" s="2">
        <v>76.7</v>
      </c>
      <c r="J6271" s="2">
        <v>33</v>
      </c>
      <c r="K6271" s="2">
        <v>76.7</v>
      </c>
      <c r="L6271" s="2">
        <v>80.5</v>
      </c>
      <c r="M6271" s="2">
        <v>1</v>
      </c>
      <c r="N6271" s="2">
        <v>2.2999999999999998</v>
      </c>
      <c r="O6271" s="2">
        <v>7</v>
      </c>
      <c r="P6271" s="2">
        <v>16.3</v>
      </c>
      <c r="S6271" s="2">
        <v>15</v>
      </c>
      <c r="T6271" s="2">
        <v>34.9</v>
      </c>
      <c r="U6271" s="2">
        <v>18</v>
      </c>
      <c r="V6271" s="2">
        <v>41.9</v>
      </c>
      <c r="W6271" s="2">
        <v>2</v>
      </c>
      <c r="X6271" s="2">
        <v>4.7</v>
      </c>
      <c r="Y6271" s="2">
        <v>10</v>
      </c>
      <c r="Z6271" s="2">
        <v>23.3</v>
      </c>
      <c r="AE6271" s="2">
        <v>41</v>
      </c>
      <c r="AF6271" s="2">
        <v>27</v>
      </c>
      <c r="AG6271" s="2">
        <v>62.8</v>
      </c>
      <c r="AH6271" s="2">
        <v>27</v>
      </c>
      <c r="AI6271" s="2">
        <v>62.8</v>
      </c>
      <c r="AJ6271" s="2">
        <v>65.900000000000006</v>
      </c>
      <c r="AK6271" s="2">
        <v>6</v>
      </c>
      <c r="AL6271" s="2">
        <v>14</v>
      </c>
      <c r="AM6271" s="2">
        <v>8</v>
      </c>
      <c r="AN6271" s="2">
        <v>18.600000000000001</v>
      </c>
      <c r="AQ6271" s="2">
        <v>17</v>
      </c>
      <c r="AR6271" s="2">
        <v>39.5</v>
      </c>
      <c r="AS6271" s="2">
        <v>10</v>
      </c>
      <c r="AT6271" s="2">
        <v>23.3</v>
      </c>
      <c r="AU6271" s="2">
        <v>2</v>
      </c>
      <c r="AV6271" s="2">
        <v>4.7</v>
      </c>
      <c r="AW6271" s="2">
        <v>16</v>
      </c>
      <c r="AX6271" s="2">
        <v>37.200000000000003</v>
      </c>
    </row>
    <row r="6272" spans="1:53" ht="12.75" customHeight="1" x14ac:dyDescent="0.2">
      <c r="A6272">
        <v>3</v>
      </c>
      <c r="B6272" s="2">
        <v>3562</v>
      </c>
      <c r="C6272" s="17">
        <v>3.25</v>
      </c>
      <c r="D6272" s="2">
        <v>3.26</v>
      </c>
      <c r="G6272" s="17">
        <v>80</v>
      </c>
      <c r="H6272" s="2">
        <v>68</v>
      </c>
      <c r="I6272" s="2">
        <v>84</v>
      </c>
      <c r="J6272" s="2">
        <v>68</v>
      </c>
      <c r="K6272" s="2">
        <v>84</v>
      </c>
      <c r="L6272" s="2">
        <v>85</v>
      </c>
      <c r="M6272" s="2">
        <v>8</v>
      </c>
      <c r="N6272" s="2">
        <v>9.9</v>
      </c>
      <c r="O6272" s="2">
        <v>4</v>
      </c>
      <c r="P6272" s="2">
        <v>4.9000000000000004</v>
      </c>
      <c r="Q6272" s="2">
        <v>1</v>
      </c>
      <c r="R6272" s="2">
        <v>1.2</v>
      </c>
      <c r="S6272" s="2">
        <v>21</v>
      </c>
      <c r="T6272" s="2">
        <v>25.9</v>
      </c>
      <c r="U6272" s="2">
        <v>46</v>
      </c>
      <c r="V6272" s="2">
        <v>56.8</v>
      </c>
      <c r="W6272" s="2">
        <v>1</v>
      </c>
      <c r="X6272" s="2">
        <v>1.2</v>
      </c>
      <c r="Y6272" s="2">
        <v>13</v>
      </c>
      <c r="Z6272" s="2">
        <v>16</v>
      </c>
      <c r="AA6272" s="2">
        <v>1</v>
      </c>
      <c r="AB6272" s="2">
        <v>2</v>
      </c>
      <c r="AC6272" s="2">
        <v>3</v>
      </c>
      <c r="AE6272" s="2">
        <v>80</v>
      </c>
      <c r="AF6272" s="2">
        <v>70</v>
      </c>
      <c r="AG6272" s="2">
        <v>86.4</v>
      </c>
      <c r="AH6272" s="2">
        <v>70</v>
      </c>
      <c r="AI6272" s="2">
        <v>86.4</v>
      </c>
      <c r="AJ6272" s="2">
        <v>87.5</v>
      </c>
      <c r="AK6272" s="2">
        <v>3</v>
      </c>
      <c r="AL6272" s="2">
        <v>3.7</v>
      </c>
      <c r="AM6272" s="2">
        <v>7</v>
      </c>
      <c r="AN6272" s="2">
        <v>8.6</v>
      </c>
      <c r="AO6272" s="2">
        <v>3</v>
      </c>
      <c r="AP6272" s="2">
        <v>3.7</v>
      </c>
      <c r="AQ6272" s="2">
        <v>21</v>
      </c>
      <c r="AR6272" s="2">
        <v>25.9</v>
      </c>
      <c r="AS6272" s="2">
        <v>46</v>
      </c>
      <c r="AT6272" s="2">
        <v>56.8</v>
      </c>
      <c r="AU6272" s="2">
        <v>1</v>
      </c>
      <c r="AV6272" s="2">
        <v>1.2</v>
      </c>
      <c r="AW6272" s="2">
        <v>11</v>
      </c>
      <c r="AX6272" s="2">
        <v>13.6</v>
      </c>
      <c r="AY6272" s="2">
        <v>1</v>
      </c>
      <c r="AZ6272" s="2">
        <v>2</v>
      </c>
      <c r="BA6272" s="2">
        <v>3</v>
      </c>
    </row>
    <row r="6273" spans="1:53" ht="12.75" customHeight="1" x14ac:dyDescent="0.2">
      <c r="A6273">
        <v>3</v>
      </c>
      <c r="B6273" s="2">
        <v>3565</v>
      </c>
      <c r="C6273" s="17">
        <v>2.58</v>
      </c>
      <c r="D6273" s="2">
        <v>2.2400000000000002</v>
      </c>
      <c r="G6273" s="17">
        <v>55</v>
      </c>
      <c r="H6273" s="2">
        <v>33</v>
      </c>
      <c r="I6273" s="2">
        <v>60</v>
      </c>
      <c r="J6273" s="2">
        <v>33</v>
      </c>
      <c r="K6273" s="2">
        <v>60</v>
      </c>
      <c r="L6273" s="2">
        <v>60</v>
      </c>
      <c r="M6273" s="2">
        <v>12</v>
      </c>
      <c r="N6273" s="2">
        <v>21.8</v>
      </c>
      <c r="O6273" s="2">
        <v>10</v>
      </c>
      <c r="P6273" s="2">
        <v>18.2</v>
      </c>
      <c r="S6273" s="2">
        <v>22</v>
      </c>
      <c r="T6273" s="2">
        <v>40</v>
      </c>
      <c r="U6273" s="2">
        <v>11</v>
      </c>
      <c r="V6273" s="2">
        <v>20</v>
      </c>
      <c r="Y6273" s="2">
        <v>22</v>
      </c>
      <c r="Z6273" s="2">
        <v>40</v>
      </c>
      <c r="AE6273" s="2">
        <v>55</v>
      </c>
      <c r="AF6273" s="2">
        <v>25</v>
      </c>
      <c r="AG6273" s="2">
        <v>45.5</v>
      </c>
      <c r="AH6273" s="2">
        <v>25</v>
      </c>
      <c r="AI6273" s="2">
        <v>45.5</v>
      </c>
      <c r="AJ6273" s="2">
        <v>45.5</v>
      </c>
      <c r="AK6273" s="2">
        <v>14</v>
      </c>
      <c r="AL6273" s="2">
        <v>25.5</v>
      </c>
      <c r="AM6273" s="2">
        <v>16</v>
      </c>
      <c r="AN6273" s="2">
        <v>29.1</v>
      </c>
      <c r="AO6273" s="2">
        <v>1</v>
      </c>
      <c r="AP6273" s="2">
        <v>1.8</v>
      </c>
      <c r="AQ6273" s="2">
        <v>19</v>
      </c>
      <c r="AR6273" s="2">
        <v>34.5</v>
      </c>
      <c r="AS6273" s="2">
        <v>5</v>
      </c>
      <c r="AT6273" s="2">
        <v>9.1</v>
      </c>
      <c r="AW6273" s="2">
        <v>30</v>
      </c>
      <c r="AX6273" s="2">
        <v>54.5</v>
      </c>
    </row>
    <row r="6274" spans="1:53" ht="12.75" customHeight="1" x14ac:dyDescent="0.2">
      <c r="A6274">
        <v>3</v>
      </c>
      <c r="B6274" s="2">
        <v>3566</v>
      </c>
      <c r="C6274" s="17">
        <v>3.09</v>
      </c>
      <c r="D6274" s="2">
        <v>2.67</v>
      </c>
      <c r="G6274" s="17">
        <v>69</v>
      </c>
      <c r="H6274" s="2">
        <v>55</v>
      </c>
      <c r="I6274" s="2">
        <v>79.7</v>
      </c>
      <c r="J6274" s="2">
        <v>55</v>
      </c>
      <c r="K6274" s="2">
        <v>79.7</v>
      </c>
      <c r="L6274" s="2">
        <v>79.7</v>
      </c>
      <c r="M6274" s="2">
        <v>9</v>
      </c>
      <c r="N6274" s="2">
        <v>13</v>
      </c>
      <c r="O6274" s="2">
        <v>5</v>
      </c>
      <c r="P6274" s="2">
        <v>7.2</v>
      </c>
      <c r="S6274" s="2">
        <v>26</v>
      </c>
      <c r="T6274" s="2">
        <v>37.700000000000003</v>
      </c>
      <c r="U6274" s="2">
        <v>29</v>
      </c>
      <c r="V6274" s="2">
        <v>42</v>
      </c>
      <c r="Y6274" s="2">
        <v>14</v>
      </c>
      <c r="Z6274" s="2">
        <v>20.3</v>
      </c>
      <c r="AE6274" s="2">
        <v>69</v>
      </c>
      <c r="AF6274" s="2">
        <v>44</v>
      </c>
      <c r="AG6274" s="2">
        <v>63.8</v>
      </c>
      <c r="AH6274" s="2">
        <v>44</v>
      </c>
      <c r="AI6274" s="2">
        <v>63.8</v>
      </c>
      <c r="AJ6274" s="2">
        <v>63.8</v>
      </c>
      <c r="AK6274" s="2">
        <v>14</v>
      </c>
      <c r="AL6274" s="2">
        <v>20.3</v>
      </c>
      <c r="AM6274" s="2">
        <v>11</v>
      </c>
      <c r="AN6274" s="2">
        <v>15.9</v>
      </c>
      <c r="AQ6274" s="2">
        <v>28</v>
      </c>
      <c r="AR6274" s="2">
        <v>40.6</v>
      </c>
      <c r="AS6274" s="2">
        <v>16</v>
      </c>
      <c r="AT6274" s="2">
        <v>23.2</v>
      </c>
      <c r="AW6274" s="2">
        <v>25</v>
      </c>
      <c r="AX6274" s="2">
        <v>36.200000000000003</v>
      </c>
    </row>
    <row r="6275" spans="1:53" ht="12.75" customHeight="1" x14ac:dyDescent="0.2">
      <c r="A6275">
        <v>3</v>
      </c>
      <c r="B6275" s="2">
        <v>3567</v>
      </c>
      <c r="C6275" s="17">
        <v>2.2000000000000002</v>
      </c>
      <c r="D6275" s="2">
        <v>2.09</v>
      </c>
      <c r="G6275" s="17">
        <v>100</v>
      </c>
      <c r="H6275" s="2">
        <v>40</v>
      </c>
      <c r="I6275" s="2">
        <v>40</v>
      </c>
      <c r="J6275" s="2">
        <v>40</v>
      </c>
      <c r="K6275" s="2">
        <v>40</v>
      </c>
      <c r="L6275" s="2">
        <v>40</v>
      </c>
      <c r="M6275" s="2">
        <v>34</v>
      </c>
      <c r="N6275" s="2">
        <v>34</v>
      </c>
      <c r="O6275" s="2">
        <v>26</v>
      </c>
      <c r="P6275" s="2">
        <v>26</v>
      </c>
      <c r="S6275" s="2">
        <v>26</v>
      </c>
      <c r="T6275" s="2">
        <v>26</v>
      </c>
      <c r="U6275" s="2">
        <v>14</v>
      </c>
      <c r="V6275" s="2">
        <v>14</v>
      </c>
      <c r="Y6275" s="2">
        <v>60</v>
      </c>
      <c r="Z6275" s="2">
        <v>60</v>
      </c>
      <c r="AB6275" s="2">
        <v>3</v>
      </c>
      <c r="AC6275" s="2">
        <v>2</v>
      </c>
      <c r="AE6275" s="2">
        <v>99</v>
      </c>
      <c r="AF6275" s="2">
        <v>34</v>
      </c>
      <c r="AG6275" s="2">
        <v>34.299999999999997</v>
      </c>
      <c r="AH6275" s="2">
        <v>34</v>
      </c>
      <c r="AI6275" s="2">
        <v>34.299999999999997</v>
      </c>
      <c r="AJ6275" s="2">
        <v>34.299999999999997</v>
      </c>
      <c r="AK6275" s="2">
        <v>34</v>
      </c>
      <c r="AL6275" s="2">
        <v>34.299999999999997</v>
      </c>
      <c r="AM6275" s="2">
        <v>31</v>
      </c>
      <c r="AN6275" s="2">
        <v>31.3</v>
      </c>
      <c r="AQ6275" s="2">
        <v>25</v>
      </c>
      <c r="AR6275" s="2">
        <v>25.3</v>
      </c>
      <c r="AS6275" s="2">
        <v>9</v>
      </c>
      <c r="AT6275" s="2">
        <v>9.1</v>
      </c>
      <c r="AW6275" s="2">
        <v>65</v>
      </c>
      <c r="AX6275" s="2">
        <v>65.7</v>
      </c>
      <c r="AY6275" s="2">
        <v>1</v>
      </c>
      <c r="AZ6275" s="2">
        <v>3</v>
      </c>
      <c r="BA6275" s="2">
        <v>2</v>
      </c>
    </row>
    <row r="6276" spans="1:53" ht="12.75" customHeight="1" x14ac:dyDescent="0.2">
      <c r="A6276">
        <v>3</v>
      </c>
      <c r="B6276" s="2">
        <v>3568</v>
      </c>
      <c r="C6276" s="17">
        <v>2.54</v>
      </c>
      <c r="D6276" s="2">
        <v>2.29</v>
      </c>
      <c r="G6276" s="17">
        <v>68</v>
      </c>
      <c r="H6276" s="2">
        <v>37</v>
      </c>
      <c r="I6276" s="2">
        <v>54.4</v>
      </c>
      <c r="J6276" s="2">
        <v>37</v>
      </c>
      <c r="K6276" s="2">
        <v>54.4</v>
      </c>
      <c r="L6276" s="2">
        <v>54.4</v>
      </c>
      <c r="M6276" s="2">
        <v>17</v>
      </c>
      <c r="N6276" s="2">
        <v>25</v>
      </c>
      <c r="O6276" s="2">
        <v>14</v>
      </c>
      <c r="P6276" s="2">
        <v>20.6</v>
      </c>
      <c r="S6276" s="2">
        <v>20</v>
      </c>
      <c r="T6276" s="2">
        <v>29.4</v>
      </c>
      <c r="U6276" s="2">
        <v>17</v>
      </c>
      <c r="V6276" s="2">
        <v>25</v>
      </c>
      <c r="Y6276" s="2">
        <v>31</v>
      </c>
      <c r="Z6276" s="2">
        <v>45.6</v>
      </c>
      <c r="AB6276" s="2">
        <v>2</v>
      </c>
      <c r="AC6276" s="2">
        <v>4</v>
      </c>
      <c r="AE6276" s="2">
        <v>68</v>
      </c>
      <c r="AF6276" s="2">
        <v>26</v>
      </c>
      <c r="AG6276" s="2">
        <v>38.200000000000003</v>
      </c>
      <c r="AH6276" s="2">
        <v>26</v>
      </c>
      <c r="AI6276" s="2">
        <v>38.200000000000003</v>
      </c>
      <c r="AJ6276" s="2">
        <v>38.200000000000003</v>
      </c>
      <c r="AK6276" s="2">
        <v>14</v>
      </c>
      <c r="AL6276" s="2">
        <v>20.6</v>
      </c>
      <c r="AM6276" s="2">
        <v>28</v>
      </c>
      <c r="AN6276" s="2">
        <v>41.2</v>
      </c>
      <c r="AQ6276" s="2">
        <v>18</v>
      </c>
      <c r="AR6276" s="2">
        <v>26.5</v>
      </c>
      <c r="AS6276" s="2">
        <v>8</v>
      </c>
      <c r="AT6276" s="2">
        <v>11.8</v>
      </c>
      <c r="AW6276" s="2">
        <v>42</v>
      </c>
      <c r="AX6276" s="2">
        <v>61.8</v>
      </c>
      <c r="AZ6276" s="2">
        <v>2</v>
      </c>
      <c r="BA6276" s="2">
        <v>4</v>
      </c>
    </row>
    <row r="6277" spans="1:53" ht="12.75" customHeight="1" x14ac:dyDescent="0.2">
      <c r="A6277">
        <v>3</v>
      </c>
      <c r="B6277" s="2">
        <v>3572</v>
      </c>
      <c r="C6277" s="17">
        <v>3.77</v>
      </c>
      <c r="D6277" s="2">
        <v>3.14</v>
      </c>
      <c r="G6277" s="17">
        <v>43</v>
      </c>
      <c r="H6277" s="2">
        <v>42</v>
      </c>
      <c r="I6277" s="2">
        <v>97.7</v>
      </c>
      <c r="J6277" s="2">
        <v>42</v>
      </c>
      <c r="K6277" s="2">
        <v>97.7</v>
      </c>
      <c r="L6277" s="2">
        <v>97.7</v>
      </c>
      <c r="O6277" s="2">
        <v>1</v>
      </c>
      <c r="P6277" s="2">
        <v>2.2999999999999998</v>
      </c>
      <c r="S6277" s="2">
        <v>8</v>
      </c>
      <c r="T6277" s="2">
        <v>18.600000000000001</v>
      </c>
      <c r="U6277" s="2">
        <v>34</v>
      </c>
      <c r="V6277" s="2">
        <v>79.099999999999994</v>
      </c>
      <c r="Y6277" s="2">
        <v>1</v>
      </c>
      <c r="Z6277" s="2">
        <v>2.2999999999999998</v>
      </c>
      <c r="AB6277" s="2">
        <v>2</v>
      </c>
      <c r="AE6277" s="2">
        <v>43</v>
      </c>
      <c r="AF6277" s="2">
        <v>35</v>
      </c>
      <c r="AG6277" s="2">
        <v>81.400000000000006</v>
      </c>
      <c r="AH6277" s="2">
        <v>35</v>
      </c>
      <c r="AI6277" s="2">
        <v>81.400000000000006</v>
      </c>
      <c r="AJ6277" s="2">
        <v>81.400000000000006</v>
      </c>
      <c r="AK6277" s="2">
        <v>2</v>
      </c>
      <c r="AL6277" s="2">
        <v>4.7</v>
      </c>
      <c r="AM6277" s="2">
        <v>6</v>
      </c>
      <c r="AN6277" s="2">
        <v>14</v>
      </c>
      <c r="AQ6277" s="2">
        <v>19</v>
      </c>
      <c r="AR6277" s="2">
        <v>44.2</v>
      </c>
      <c r="AS6277" s="2">
        <v>16</v>
      </c>
      <c r="AT6277" s="2">
        <v>37.200000000000003</v>
      </c>
      <c r="AW6277" s="2">
        <v>8</v>
      </c>
      <c r="AX6277" s="2">
        <v>18.600000000000001</v>
      </c>
      <c r="AZ6277" s="2">
        <v>2</v>
      </c>
    </row>
    <row r="6278" spans="1:53" ht="12.75" customHeight="1" x14ac:dyDescent="0.2">
      <c r="A6278">
        <v>3</v>
      </c>
      <c r="B6278" s="2">
        <v>3574</v>
      </c>
      <c r="G6278" s="17">
        <v>8</v>
      </c>
      <c r="AE6278" s="2">
        <v>8</v>
      </c>
    </row>
    <row r="6279" spans="1:53" ht="12.75" customHeight="1" x14ac:dyDescent="0.2">
      <c r="A6279">
        <v>3</v>
      </c>
      <c r="B6279" s="2">
        <v>3578</v>
      </c>
      <c r="C6279" s="17">
        <v>2.63</v>
      </c>
      <c r="D6279" s="2">
        <v>2.56</v>
      </c>
      <c r="G6279" s="17">
        <v>80</v>
      </c>
      <c r="H6279" s="2">
        <v>49</v>
      </c>
      <c r="I6279" s="2">
        <v>61.3</v>
      </c>
      <c r="J6279" s="2">
        <v>49</v>
      </c>
      <c r="K6279" s="2">
        <v>61.3</v>
      </c>
      <c r="L6279" s="2">
        <v>61.3</v>
      </c>
      <c r="M6279" s="2">
        <v>16</v>
      </c>
      <c r="N6279" s="2">
        <v>20</v>
      </c>
      <c r="O6279" s="2">
        <v>15</v>
      </c>
      <c r="P6279" s="2">
        <v>18.8</v>
      </c>
      <c r="Q6279" s="2">
        <v>2</v>
      </c>
      <c r="R6279" s="2">
        <v>2.5</v>
      </c>
      <c r="S6279" s="2">
        <v>24</v>
      </c>
      <c r="T6279" s="2">
        <v>30</v>
      </c>
      <c r="U6279" s="2">
        <v>23</v>
      </c>
      <c r="V6279" s="2">
        <v>28.8</v>
      </c>
      <c r="Y6279" s="2">
        <v>31</v>
      </c>
      <c r="Z6279" s="2">
        <v>38.799999999999997</v>
      </c>
      <c r="AB6279" s="2">
        <v>1</v>
      </c>
      <c r="AE6279" s="2">
        <v>80</v>
      </c>
      <c r="AF6279" s="2">
        <v>49</v>
      </c>
      <c r="AG6279" s="2">
        <v>61.3</v>
      </c>
      <c r="AH6279" s="2">
        <v>49</v>
      </c>
      <c r="AI6279" s="2">
        <v>61.3</v>
      </c>
      <c r="AJ6279" s="2">
        <v>61.3</v>
      </c>
      <c r="AK6279" s="2">
        <v>13</v>
      </c>
      <c r="AL6279" s="2">
        <v>16.3</v>
      </c>
      <c r="AM6279" s="2">
        <v>18</v>
      </c>
      <c r="AN6279" s="2">
        <v>22.5</v>
      </c>
      <c r="AO6279" s="2">
        <v>1</v>
      </c>
      <c r="AP6279" s="2">
        <v>1.3</v>
      </c>
      <c r="AQ6279" s="2">
        <v>36</v>
      </c>
      <c r="AR6279" s="2">
        <v>45</v>
      </c>
      <c r="AS6279" s="2">
        <v>12</v>
      </c>
      <c r="AT6279" s="2">
        <v>15</v>
      </c>
      <c r="AW6279" s="2">
        <v>31</v>
      </c>
      <c r="AX6279" s="2">
        <v>38.799999999999997</v>
      </c>
      <c r="AZ6279" s="2">
        <v>1</v>
      </c>
    </row>
    <row r="6280" spans="1:53" ht="12.75" customHeight="1" x14ac:dyDescent="0.2">
      <c r="A6280">
        <v>3</v>
      </c>
      <c r="B6280" s="2">
        <v>3581</v>
      </c>
      <c r="C6280" s="17">
        <v>3</v>
      </c>
      <c r="D6280" s="2">
        <v>2.9</v>
      </c>
      <c r="G6280" s="17">
        <v>58</v>
      </c>
      <c r="H6280" s="2">
        <v>45</v>
      </c>
      <c r="I6280" s="2">
        <v>76.3</v>
      </c>
      <c r="J6280" s="2">
        <v>45</v>
      </c>
      <c r="K6280" s="2">
        <v>76.3</v>
      </c>
      <c r="L6280" s="2">
        <v>77.599999999999994</v>
      </c>
      <c r="M6280" s="2">
        <v>9</v>
      </c>
      <c r="N6280" s="2">
        <v>15.3</v>
      </c>
      <c r="O6280" s="2">
        <v>4</v>
      </c>
      <c r="P6280" s="2">
        <v>6.8</v>
      </c>
      <c r="S6280" s="2">
        <v>20</v>
      </c>
      <c r="T6280" s="2">
        <v>33.9</v>
      </c>
      <c r="U6280" s="2">
        <v>25</v>
      </c>
      <c r="V6280" s="2">
        <v>42.4</v>
      </c>
      <c r="W6280" s="2">
        <v>1</v>
      </c>
      <c r="X6280" s="2">
        <v>1.7</v>
      </c>
      <c r="Y6280" s="2">
        <v>14</v>
      </c>
      <c r="Z6280" s="2">
        <v>23.7</v>
      </c>
      <c r="AB6280" s="2">
        <v>1</v>
      </c>
      <c r="AC6280" s="2">
        <v>5</v>
      </c>
      <c r="AE6280" s="2">
        <v>59</v>
      </c>
      <c r="AF6280" s="2">
        <v>44</v>
      </c>
      <c r="AG6280" s="2">
        <v>73.3</v>
      </c>
      <c r="AH6280" s="2">
        <v>44</v>
      </c>
      <c r="AI6280" s="2">
        <v>73.3</v>
      </c>
      <c r="AJ6280" s="2">
        <v>74.599999999999994</v>
      </c>
      <c r="AK6280" s="2">
        <v>8</v>
      </c>
      <c r="AL6280" s="2">
        <v>13.3</v>
      </c>
      <c r="AM6280" s="2">
        <v>7</v>
      </c>
      <c r="AN6280" s="2">
        <v>11.7</v>
      </c>
      <c r="AQ6280" s="2">
        <v>24</v>
      </c>
      <c r="AR6280" s="2">
        <v>40</v>
      </c>
      <c r="AS6280" s="2">
        <v>20</v>
      </c>
      <c r="AT6280" s="2">
        <v>33.299999999999997</v>
      </c>
      <c r="AU6280" s="2">
        <v>1</v>
      </c>
      <c r="AV6280" s="2">
        <v>1.7</v>
      </c>
      <c r="AW6280" s="2">
        <v>16</v>
      </c>
      <c r="AX6280" s="2">
        <v>26.7</v>
      </c>
      <c r="BA6280" s="2">
        <v>5</v>
      </c>
    </row>
    <row r="6281" spans="1:53" ht="12.75" customHeight="1" x14ac:dyDescent="0.2">
      <c r="A6281">
        <v>3</v>
      </c>
      <c r="B6281" s="2">
        <v>3582</v>
      </c>
      <c r="C6281" s="17">
        <v>3.02</v>
      </c>
      <c r="D6281" s="2">
        <v>2.78</v>
      </c>
      <c r="G6281" s="17">
        <v>103</v>
      </c>
      <c r="H6281" s="2">
        <v>76</v>
      </c>
      <c r="I6281" s="2">
        <v>73.8</v>
      </c>
      <c r="J6281" s="2">
        <v>76</v>
      </c>
      <c r="K6281" s="2">
        <v>73.8</v>
      </c>
      <c r="L6281" s="2">
        <v>73.8</v>
      </c>
      <c r="M6281" s="2">
        <v>13</v>
      </c>
      <c r="N6281" s="2">
        <v>12.6</v>
      </c>
      <c r="O6281" s="2">
        <v>14</v>
      </c>
      <c r="P6281" s="2">
        <v>13.6</v>
      </c>
      <c r="S6281" s="2">
        <v>34</v>
      </c>
      <c r="T6281" s="2">
        <v>33</v>
      </c>
      <c r="U6281" s="2">
        <v>42</v>
      </c>
      <c r="V6281" s="2">
        <v>40.799999999999997</v>
      </c>
      <c r="Y6281" s="2">
        <v>27</v>
      </c>
      <c r="Z6281" s="2">
        <v>26.2</v>
      </c>
      <c r="AB6281" s="2">
        <v>1</v>
      </c>
      <c r="AE6281" s="2">
        <v>103</v>
      </c>
      <c r="AF6281" s="2">
        <v>64</v>
      </c>
      <c r="AG6281" s="2">
        <v>62.1</v>
      </c>
      <c r="AH6281" s="2">
        <v>64</v>
      </c>
      <c r="AI6281" s="2">
        <v>62.1</v>
      </c>
      <c r="AJ6281" s="2">
        <v>62.1</v>
      </c>
      <c r="AK6281" s="2">
        <v>13</v>
      </c>
      <c r="AL6281" s="2">
        <v>12.6</v>
      </c>
      <c r="AM6281" s="2">
        <v>26</v>
      </c>
      <c r="AN6281" s="2">
        <v>25.2</v>
      </c>
      <c r="AQ6281" s="2">
        <v>35</v>
      </c>
      <c r="AR6281" s="2">
        <v>34</v>
      </c>
      <c r="AS6281" s="2">
        <v>29</v>
      </c>
      <c r="AT6281" s="2">
        <v>28.2</v>
      </c>
      <c r="AW6281" s="2">
        <v>39</v>
      </c>
      <c r="AX6281" s="2">
        <v>37.9</v>
      </c>
      <c r="AZ6281" s="2">
        <v>1</v>
      </c>
    </row>
    <row r="6282" spans="1:53" ht="12.75" customHeight="1" x14ac:dyDescent="0.2">
      <c r="A6282">
        <v>3</v>
      </c>
      <c r="B6282" s="2">
        <v>3583</v>
      </c>
      <c r="C6282" s="17">
        <v>2.21</v>
      </c>
      <c r="D6282" s="2">
        <v>2.13</v>
      </c>
      <c r="G6282" s="17">
        <v>78</v>
      </c>
      <c r="H6282" s="2">
        <v>34</v>
      </c>
      <c r="I6282" s="2">
        <v>43.6</v>
      </c>
      <c r="J6282" s="2">
        <v>34</v>
      </c>
      <c r="K6282" s="2">
        <v>43.6</v>
      </c>
      <c r="L6282" s="2">
        <v>43.6</v>
      </c>
      <c r="M6282" s="2">
        <v>26</v>
      </c>
      <c r="N6282" s="2">
        <v>33.299999999999997</v>
      </c>
      <c r="O6282" s="2">
        <v>18</v>
      </c>
      <c r="P6282" s="2">
        <v>23.1</v>
      </c>
      <c r="S6282" s="2">
        <v>26</v>
      </c>
      <c r="T6282" s="2">
        <v>33.299999999999997</v>
      </c>
      <c r="U6282" s="2">
        <v>8</v>
      </c>
      <c r="V6282" s="2">
        <v>10.3</v>
      </c>
      <c r="Y6282" s="2">
        <v>44</v>
      </c>
      <c r="Z6282" s="2">
        <v>56.4</v>
      </c>
      <c r="AB6282" s="2">
        <v>2</v>
      </c>
      <c r="AE6282" s="2">
        <v>78</v>
      </c>
      <c r="AF6282" s="2">
        <v>27</v>
      </c>
      <c r="AG6282" s="2">
        <v>34.6</v>
      </c>
      <c r="AH6282" s="2">
        <v>27</v>
      </c>
      <c r="AI6282" s="2">
        <v>34.6</v>
      </c>
      <c r="AJ6282" s="2">
        <v>34.6</v>
      </c>
      <c r="AK6282" s="2">
        <v>21</v>
      </c>
      <c r="AL6282" s="2">
        <v>26.9</v>
      </c>
      <c r="AM6282" s="2">
        <v>30</v>
      </c>
      <c r="AN6282" s="2">
        <v>38.5</v>
      </c>
      <c r="AQ6282" s="2">
        <v>23</v>
      </c>
      <c r="AR6282" s="2">
        <v>29.5</v>
      </c>
      <c r="AS6282" s="2">
        <v>4</v>
      </c>
      <c r="AT6282" s="2">
        <v>5.0999999999999996</v>
      </c>
      <c r="AW6282" s="2">
        <v>51</v>
      </c>
      <c r="AX6282" s="2">
        <v>65.400000000000006</v>
      </c>
      <c r="AZ6282" s="2">
        <v>2</v>
      </c>
    </row>
    <row r="6283" spans="1:53" ht="12.75" customHeight="1" x14ac:dyDescent="0.2">
      <c r="A6283">
        <v>3</v>
      </c>
      <c r="B6283" s="2">
        <v>3585</v>
      </c>
      <c r="C6283" s="17">
        <v>2.75</v>
      </c>
      <c r="D6283" s="2">
        <v>2.1800000000000002</v>
      </c>
      <c r="G6283" s="17">
        <v>55</v>
      </c>
      <c r="H6283" s="2">
        <v>35</v>
      </c>
      <c r="I6283" s="2">
        <v>63.6</v>
      </c>
      <c r="J6283" s="2">
        <v>35</v>
      </c>
      <c r="K6283" s="2">
        <v>63.6</v>
      </c>
      <c r="L6283" s="2">
        <v>63.6</v>
      </c>
      <c r="M6283" s="2">
        <v>12</v>
      </c>
      <c r="N6283" s="2">
        <v>21.8</v>
      </c>
      <c r="O6283" s="2">
        <v>8</v>
      </c>
      <c r="P6283" s="2">
        <v>14.5</v>
      </c>
      <c r="S6283" s="2">
        <v>17</v>
      </c>
      <c r="T6283" s="2">
        <v>30.9</v>
      </c>
      <c r="U6283" s="2">
        <v>18</v>
      </c>
      <c r="V6283" s="2">
        <v>32.700000000000003</v>
      </c>
      <c r="Y6283" s="2">
        <v>20</v>
      </c>
      <c r="Z6283" s="2">
        <v>36.4</v>
      </c>
      <c r="AC6283" s="2">
        <v>2</v>
      </c>
      <c r="AE6283" s="2">
        <v>55</v>
      </c>
      <c r="AF6283" s="2">
        <v>20</v>
      </c>
      <c r="AG6283" s="2">
        <v>36.4</v>
      </c>
      <c r="AH6283" s="2">
        <v>20</v>
      </c>
      <c r="AI6283" s="2">
        <v>36.4</v>
      </c>
      <c r="AJ6283" s="2">
        <v>36.4</v>
      </c>
      <c r="AK6283" s="2">
        <v>12</v>
      </c>
      <c r="AL6283" s="2">
        <v>21.8</v>
      </c>
      <c r="AM6283" s="2">
        <v>23</v>
      </c>
      <c r="AN6283" s="2">
        <v>41.8</v>
      </c>
      <c r="AO6283" s="2">
        <v>1</v>
      </c>
      <c r="AP6283" s="2">
        <v>1.8</v>
      </c>
      <c r="AQ6283" s="2">
        <v>14</v>
      </c>
      <c r="AR6283" s="2">
        <v>25.5</v>
      </c>
      <c r="AS6283" s="2">
        <v>5</v>
      </c>
      <c r="AT6283" s="2">
        <v>9.1</v>
      </c>
      <c r="AW6283" s="2">
        <v>35</v>
      </c>
      <c r="AX6283" s="2">
        <v>63.6</v>
      </c>
      <c r="BA6283" s="2">
        <v>2</v>
      </c>
    </row>
    <row r="6284" spans="1:53" ht="12.75" customHeight="1" x14ac:dyDescent="0.2">
      <c r="A6284">
        <v>3</v>
      </c>
      <c r="B6284" s="2">
        <v>3586</v>
      </c>
      <c r="C6284" s="17">
        <v>3.47</v>
      </c>
      <c r="D6284" s="2">
        <v>3.55</v>
      </c>
      <c r="G6284" s="17">
        <v>79</v>
      </c>
      <c r="H6284" s="2">
        <v>71</v>
      </c>
      <c r="I6284" s="2">
        <v>89.9</v>
      </c>
      <c r="J6284" s="2">
        <v>71</v>
      </c>
      <c r="K6284" s="2">
        <v>89.9</v>
      </c>
      <c r="L6284" s="2">
        <v>89.9</v>
      </c>
      <c r="M6284" s="2">
        <v>2</v>
      </c>
      <c r="N6284" s="2">
        <v>2.5</v>
      </c>
      <c r="O6284" s="2">
        <v>6</v>
      </c>
      <c r="P6284" s="2">
        <v>7.6</v>
      </c>
      <c r="S6284" s="2">
        <v>24</v>
      </c>
      <c r="T6284" s="2">
        <v>30.4</v>
      </c>
      <c r="U6284" s="2">
        <v>47</v>
      </c>
      <c r="V6284" s="2">
        <v>59.5</v>
      </c>
      <c r="Y6284" s="2">
        <v>8</v>
      </c>
      <c r="Z6284" s="2">
        <v>10.1</v>
      </c>
      <c r="AB6284" s="2">
        <v>1</v>
      </c>
      <c r="AE6284" s="2">
        <v>78</v>
      </c>
      <c r="AF6284" s="2">
        <v>74</v>
      </c>
      <c r="AG6284" s="2">
        <v>94.9</v>
      </c>
      <c r="AH6284" s="2">
        <v>74</v>
      </c>
      <c r="AI6284" s="2">
        <v>94.9</v>
      </c>
      <c r="AJ6284" s="2">
        <v>94.9</v>
      </c>
      <c r="AK6284" s="2">
        <v>2</v>
      </c>
      <c r="AL6284" s="2">
        <v>2.6</v>
      </c>
      <c r="AM6284" s="2">
        <v>2</v>
      </c>
      <c r="AN6284" s="2">
        <v>2.6</v>
      </c>
      <c r="AQ6284" s="2">
        <v>25</v>
      </c>
      <c r="AR6284" s="2">
        <v>32.1</v>
      </c>
      <c r="AS6284" s="2">
        <v>49</v>
      </c>
      <c r="AT6284" s="2">
        <v>62.8</v>
      </c>
      <c r="AW6284" s="2">
        <v>4</v>
      </c>
      <c r="AX6284" s="2">
        <v>5.0999999999999996</v>
      </c>
      <c r="AZ6284" s="2">
        <v>2</v>
      </c>
    </row>
    <row r="6285" spans="1:53" ht="12.75" customHeight="1" x14ac:dyDescent="0.2">
      <c r="A6285">
        <v>3</v>
      </c>
      <c r="B6285" s="2">
        <v>3587</v>
      </c>
      <c r="C6285" s="17">
        <v>3.13</v>
      </c>
      <c r="D6285" s="2">
        <v>3.11</v>
      </c>
      <c r="G6285" s="17">
        <v>79</v>
      </c>
      <c r="H6285" s="2">
        <v>66</v>
      </c>
      <c r="I6285" s="2">
        <v>83.5</v>
      </c>
      <c r="J6285" s="2">
        <v>66</v>
      </c>
      <c r="K6285" s="2">
        <v>83.5</v>
      </c>
      <c r="L6285" s="2">
        <v>83.5</v>
      </c>
      <c r="M6285" s="2">
        <v>6</v>
      </c>
      <c r="N6285" s="2">
        <v>7.6</v>
      </c>
      <c r="O6285" s="2">
        <v>7</v>
      </c>
      <c r="P6285" s="2">
        <v>8.9</v>
      </c>
      <c r="Q6285" s="2">
        <v>3</v>
      </c>
      <c r="R6285" s="2">
        <v>3.8</v>
      </c>
      <c r="S6285" s="2">
        <v>25</v>
      </c>
      <c r="T6285" s="2">
        <v>31.6</v>
      </c>
      <c r="U6285" s="2">
        <v>38</v>
      </c>
      <c r="V6285" s="2">
        <v>48.1</v>
      </c>
      <c r="Y6285" s="2">
        <v>13</v>
      </c>
      <c r="Z6285" s="2">
        <v>16.5</v>
      </c>
      <c r="AB6285" s="2">
        <v>4</v>
      </c>
      <c r="AC6285" s="2">
        <v>2</v>
      </c>
      <c r="AE6285" s="2">
        <v>79</v>
      </c>
      <c r="AF6285" s="2">
        <v>67</v>
      </c>
      <c r="AG6285" s="2">
        <v>84.8</v>
      </c>
      <c r="AH6285" s="2">
        <v>67</v>
      </c>
      <c r="AI6285" s="2">
        <v>84.8</v>
      </c>
      <c r="AJ6285" s="2">
        <v>84.8</v>
      </c>
      <c r="AK6285" s="2">
        <v>6</v>
      </c>
      <c r="AL6285" s="2">
        <v>7.6</v>
      </c>
      <c r="AM6285" s="2">
        <v>6</v>
      </c>
      <c r="AN6285" s="2">
        <v>7.6</v>
      </c>
      <c r="AO6285" s="2">
        <v>1</v>
      </c>
      <c r="AP6285" s="2">
        <v>1.3</v>
      </c>
      <c r="AQ6285" s="2">
        <v>36</v>
      </c>
      <c r="AR6285" s="2">
        <v>45.6</v>
      </c>
      <c r="AS6285" s="2">
        <v>30</v>
      </c>
      <c r="AT6285" s="2">
        <v>38</v>
      </c>
      <c r="AW6285" s="2">
        <v>12</v>
      </c>
      <c r="AX6285" s="2">
        <v>15.2</v>
      </c>
      <c r="AZ6285" s="2">
        <v>4</v>
      </c>
      <c r="BA6285" s="2">
        <v>2</v>
      </c>
    </row>
    <row r="6286" spans="1:53" ht="12.75" customHeight="1" x14ac:dyDescent="0.2">
      <c r="A6286">
        <v>3</v>
      </c>
      <c r="B6286" s="2">
        <v>3589</v>
      </c>
      <c r="C6286" s="17">
        <v>3.49</v>
      </c>
      <c r="D6286" s="2">
        <v>3.16</v>
      </c>
      <c r="G6286" s="17">
        <v>95</v>
      </c>
      <c r="H6286" s="2">
        <v>90</v>
      </c>
      <c r="I6286" s="2">
        <v>94.7</v>
      </c>
      <c r="J6286" s="2">
        <v>90</v>
      </c>
      <c r="K6286" s="2">
        <v>94.7</v>
      </c>
      <c r="L6286" s="2">
        <v>94.7</v>
      </c>
      <c r="M6286" s="2">
        <v>2</v>
      </c>
      <c r="N6286" s="2">
        <v>2.1</v>
      </c>
      <c r="O6286" s="2">
        <v>3</v>
      </c>
      <c r="P6286" s="2">
        <v>3.2</v>
      </c>
      <c r="Q6286" s="2">
        <v>2</v>
      </c>
      <c r="R6286" s="2">
        <v>2.1</v>
      </c>
      <c r="S6286" s="2">
        <v>28</v>
      </c>
      <c r="T6286" s="2">
        <v>29.5</v>
      </c>
      <c r="U6286" s="2">
        <v>60</v>
      </c>
      <c r="V6286" s="2">
        <v>63.2</v>
      </c>
      <c r="Y6286" s="2">
        <v>5</v>
      </c>
      <c r="Z6286" s="2">
        <v>5.3</v>
      </c>
      <c r="AC6286" s="2">
        <v>2</v>
      </c>
      <c r="AE6286" s="2">
        <v>95</v>
      </c>
      <c r="AF6286" s="2">
        <v>81</v>
      </c>
      <c r="AG6286" s="2">
        <v>85.3</v>
      </c>
      <c r="AH6286" s="2">
        <v>81</v>
      </c>
      <c r="AI6286" s="2">
        <v>85.3</v>
      </c>
      <c r="AJ6286" s="2">
        <v>85.3</v>
      </c>
      <c r="AK6286" s="2">
        <v>4</v>
      </c>
      <c r="AL6286" s="2">
        <v>4.2</v>
      </c>
      <c r="AM6286" s="2">
        <v>10</v>
      </c>
      <c r="AN6286" s="2">
        <v>10.5</v>
      </c>
      <c r="AO6286" s="2">
        <v>3</v>
      </c>
      <c r="AP6286" s="2">
        <v>3.2</v>
      </c>
      <c r="AQ6286" s="2">
        <v>36</v>
      </c>
      <c r="AR6286" s="2">
        <v>37.9</v>
      </c>
      <c r="AS6286" s="2">
        <v>42</v>
      </c>
      <c r="AT6286" s="2">
        <v>44.2</v>
      </c>
      <c r="AW6286" s="2">
        <v>14</v>
      </c>
      <c r="AX6286" s="2">
        <v>14.7</v>
      </c>
      <c r="BA6286" s="2">
        <v>2</v>
      </c>
    </row>
    <row r="6287" spans="1:53" ht="12.75" customHeight="1" x14ac:dyDescent="0.2">
      <c r="A6287">
        <v>3</v>
      </c>
      <c r="B6287" s="2">
        <v>3591</v>
      </c>
      <c r="C6287" s="17">
        <v>3.49</v>
      </c>
      <c r="D6287" s="2">
        <v>3.4</v>
      </c>
      <c r="G6287" s="17">
        <v>77</v>
      </c>
      <c r="H6287" s="2">
        <v>68</v>
      </c>
      <c r="I6287" s="2">
        <v>88.3</v>
      </c>
      <c r="J6287" s="2">
        <v>68</v>
      </c>
      <c r="K6287" s="2">
        <v>88.3</v>
      </c>
      <c r="L6287" s="2">
        <v>88.3</v>
      </c>
      <c r="M6287" s="2">
        <v>5</v>
      </c>
      <c r="N6287" s="2">
        <v>6.5</v>
      </c>
      <c r="O6287" s="2">
        <v>4</v>
      </c>
      <c r="P6287" s="2">
        <v>5.2</v>
      </c>
      <c r="S6287" s="2">
        <v>16</v>
      </c>
      <c r="T6287" s="2">
        <v>20.8</v>
      </c>
      <c r="U6287" s="2">
        <v>52</v>
      </c>
      <c r="V6287" s="2">
        <v>67.5</v>
      </c>
      <c r="Y6287" s="2">
        <v>9</v>
      </c>
      <c r="Z6287" s="2">
        <v>11.7</v>
      </c>
      <c r="AE6287" s="2">
        <v>77</v>
      </c>
      <c r="AF6287" s="2">
        <v>68</v>
      </c>
      <c r="AG6287" s="2">
        <v>88.3</v>
      </c>
      <c r="AH6287" s="2">
        <v>68</v>
      </c>
      <c r="AI6287" s="2">
        <v>88.3</v>
      </c>
      <c r="AJ6287" s="2">
        <v>88.3</v>
      </c>
      <c r="AK6287" s="2">
        <v>4</v>
      </c>
      <c r="AL6287" s="2">
        <v>5.2</v>
      </c>
      <c r="AM6287" s="2">
        <v>5</v>
      </c>
      <c r="AN6287" s="2">
        <v>6.5</v>
      </c>
      <c r="AQ6287" s="2">
        <v>24</v>
      </c>
      <c r="AR6287" s="2">
        <v>31.2</v>
      </c>
      <c r="AS6287" s="2">
        <v>44</v>
      </c>
      <c r="AT6287" s="2">
        <v>57.1</v>
      </c>
      <c r="AW6287" s="2">
        <v>9</v>
      </c>
      <c r="AX6287" s="2">
        <v>11.7</v>
      </c>
    </row>
    <row r="6288" spans="1:53" ht="12.75" customHeight="1" x14ac:dyDescent="0.2">
      <c r="A6288">
        <v>3</v>
      </c>
      <c r="B6288" s="2">
        <v>3592</v>
      </c>
      <c r="C6288" s="17">
        <v>3.43</v>
      </c>
      <c r="D6288" s="2">
        <v>3.07</v>
      </c>
      <c r="G6288" s="17">
        <v>53</v>
      </c>
      <c r="H6288" s="2">
        <v>45</v>
      </c>
      <c r="I6288" s="2">
        <v>84.9</v>
      </c>
      <c r="J6288" s="2">
        <v>45</v>
      </c>
      <c r="K6288" s="2">
        <v>84.9</v>
      </c>
      <c r="L6288" s="2">
        <v>84.9</v>
      </c>
      <c r="M6288" s="2">
        <v>4</v>
      </c>
      <c r="N6288" s="2">
        <v>7.5</v>
      </c>
      <c r="O6288" s="2">
        <v>4</v>
      </c>
      <c r="P6288" s="2">
        <v>7.5</v>
      </c>
      <c r="S6288" s="2">
        <v>10</v>
      </c>
      <c r="T6288" s="2">
        <v>18.899999999999999</v>
      </c>
      <c r="U6288" s="2">
        <v>35</v>
      </c>
      <c r="V6288" s="2">
        <v>66</v>
      </c>
      <c r="Y6288" s="2">
        <v>8</v>
      </c>
      <c r="Z6288" s="2">
        <v>15.1</v>
      </c>
      <c r="AB6288" s="2">
        <v>1</v>
      </c>
      <c r="AE6288" s="2">
        <v>54</v>
      </c>
      <c r="AF6288" s="2">
        <v>41</v>
      </c>
      <c r="AG6288" s="2">
        <v>75.900000000000006</v>
      </c>
      <c r="AH6288" s="2">
        <v>41</v>
      </c>
      <c r="AI6288" s="2">
        <v>75.900000000000006</v>
      </c>
      <c r="AJ6288" s="2">
        <v>75.900000000000006</v>
      </c>
      <c r="AK6288" s="2">
        <v>4</v>
      </c>
      <c r="AL6288" s="2">
        <v>7.4</v>
      </c>
      <c r="AM6288" s="2">
        <v>9</v>
      </c>
      <c r="AN6288" s="2">
        <v>16.7</v>
      </c>
      <c r="AQ6288" s="2">
        <v>20</v>
      </c>
      <c r="AR6288" s="2">
        <v>37</v>
      </c>
      <c r="AS6288" s="2">
        <v>21</v>
      </c>
      <c r="AT6288" s="2">
        <v>38.9</v>
      </c>
      <c r="AW6288" s="2">
        <v>13</v>
      </c>
      <c r="AX6288" s="2">
        <v>24.1</v>
      </c>
    </row>
    <row r="6289" spans="1:53" ht="12.75" customHeight="1" x14ac:dyDescent="0.2">
      <c r="A6289">
        <v>3</v>
      </c>
      <c r="B6289" s="2">
        <v>3593</v>
      </c>
      <c r="C6289" s="17">
        <v>2.54</v>
      </c>
      <c r="D6289" s="2">
        <v>2.3199999999999998</v>
      </c>
      <c r="G6289" s="17">
        <v>81</v>
      </c>
      <c r="H6289" s="2">
        <v>46</v>
      </c>
      <c r="I6289" s="2">
        <v>56.8</v>
      </c>
      <c r="J6289" s="2">
        <v>46</v>
      </c>
      <c r="K6289" s="2">
        <v>56.8</v>
      </c>
      <c r="L6289" s="2">
        <v>56.8</v>
      </c>
      <c r="M6289" s="2">
        <v>26</v>
      </c>
      <c r="N6289" s="2">
        <v>32.1</v>
      </c>
      <c r="O6289" s="2">
        <v>9</v>
      </c>
      <c r="P6289" s="2">
        <v>11.1</v>
      </c>
      <c r="S6289" s="2">
        <v>22</v>
      </c>
      <c r="T6289" s="2">
        <v>27.2</v>
      </c>
      <c r="U6289" s="2">
        <v>24</v>
      </c>
      <c r="V6289" s="2">
        <v>29.6</v>
      </c>
      <c r="Y6289" s="2">
        <v>35</v>
      </c>
      <c r="Z6289" s="2">
        <v>43.2</v>
      </c>
      <c r="AA6289" s="2">
        <v>1</v>
      </c>
      <c r="AB6289" s="2">
        <v>1</v>
      </c>
      <c r="AE6289" s="2">
        <v>82</v>
      </c>
      <c r="AF6289" s="2">
        <v>38</v>
      </c>
      <c r="AG6289" s="2">
        <v>46.3</v>
      </c>
      <c r="AH6289" s="2">
        <v>38</v>
      </c>
      <c r="AI6289" s="2">
        <v>46.3</v>
      </c>
      <c r="AJ6289" s="2">
        <v>46.3</v>
      </c>
      <c r="AK6289" s="2">
        <v>27</v>
      </c>
      <c r="AL6289" s="2">
        <v>32.9</v>
      </c>
      <c r="AM6289" s="2">
        <v>17</v>
      </c>
      <c r="AN6289" s="2">
        <v>20.7</v>
      </c>
      <c r="AQ6289" s="2">
        <v>23</v>
      </c>
      <c r="AR6289" s="2">
        <v>28</v>
      </c>
      <c r="AS6289" s="2">
        <v>15</v>
      </c>
      <c r="AT6289" s="2">
        <v>18.3</v>
      </c>
      <c r="AW6289" s="2">
        <v>44</v>
      </c>
      <c r="AX6289" s="2">
        <v>53.7</v>
      </c>
      <c r="AZ6289" s="2">
        <v>1</v>
      </c>
    </row>
    <row r="6290" spans="1:53" ht="12.75" customHeight="1" x14ac:dyDescent="0.2">
      <c r="A6290">
        <v>3</v>
      </c>
      <c r="B6290" s="2">
        <v>3594</v>
      </c>
      <c r="C6290" s="17">
        <v>2.93</v>
      </c>
      <c r="D6290" s="2">
        <v>2.4300000000000002</v>
      </c>
      <c r="G6290" s="17">
        <v>60</v>
      </c>
      <c r="H6290" s="2">
        <v>39</v>
      </c>
      <c r="I6290" s="2">
        <v>65</v>
      </c>
      <c r="J6290" s="2">
        <v>39</v>
      </c>
      <c r="K6290" s="2">
        <v>65</v>
      </c>
      <c r="L6290" s="2">
        <v>65</v>
      </c>
      <c r="M6290" s="2">
        <v>6</v>
      </c>
      <c r="N6290" s="2">
        <v>10</v>
      </c>
      <c r="O6290" s="2">
        <v>15</v>
      </c>
      <c r="P6290" s="2">
        <v>25</v>
      </c>
      <c r="S6290" s="2">
        <v>16</v>
      </c>
      <c r="T6290" s="2">
        <v>26.7</v>
      </c>
      <c r="U6290" s="2">
        <v>23</v>
      </c>
      <c r="V6290" s="2">
        <v>38.299999999999997</v>
      </c>
      <c r="Y6290" s="2">
        <v>21</v>
      </c>
      <c r="Z6290" s="2">
        <v>35</v>
      </c>
      <c r="AE6290" s="2">
        <v>60</v>
      </c>
      <c r="AF6290" s="2">
        <v>31</v>
      </c>
      <c r="AG6290" s="2">
        <v>51.7</v>
      </c>
      <c r="AH6290" s="2">
        <v>31</v>
      </c>
      <c r="AI6290" s="2">
        <v>51.7</v>
      </c>
      <c r="AJ6290" s="2">
        <v>51.7</v>
      </c>
      <c r="AK6290" s="2">
        <v>17</v>
      </c>
      <c r="AL6290" s="2">
        <v>28.3</v>
      </c>
      <c r="AM6290" s="2">
        <v>12</v>
      </c>
      <c r="AN6290" s="2">
        <v>20</v>
      </c>
      <c r="AQ6290" s="2">
        <v>19</v>
      </c>
      <c r="AR6290" s="2">
        <v>31.7</v>
      </c>
      <c r="AS6290" s="2">
        <v>12</v>
      </c>
      <c r="AT6290" s="2">
        <v>20</v>
      </c>
      <c r="AW6290" s="2">
        <v>29</v>
      </c>
      <c r="AX6290" s="2">
        <v>48.3</v>
      </c>
    </row>
    <row r="6291" spans="1:53" ht="12.75" customHeight="1" x14ac:dyDescent="0.2">
      <c r="A6291">
        <v>3</v>
      </c>
      <c r="B6291" s="2">
        <v>3596</v>
      </c>
      <c r="C6291" s="17">
        <v>3</v>
      </c>
      <c r="D6291" s="2">
        <v>2.57</v>
      </c>
      <c r="G6291" s="17">
        <v>67</v>
      </c>
      <c r="H6291" s="2">
        <v>48</v>
      </c>
      <c r="I6291" s="2">
        <v>69.599999999999994</v>
      </c>
      <c r="J6291" s="2">
        <v>48</v>
      </c>
      <c r="K6291" s="2">
        <v>69.599999999999994</v>
      </c>
      <c r="L6291" s="2">
        <v>71.599999999999994</v>
      </c>
      <c r="M6291" s="2">
        <v>9</v>
      </c>
      <c r="N6291" s="2">
        <v>13</v>
      </c>
      <c r="O6291" s="2">
        <v>10</v>
      </c>
      <c r="P6291" s="2">
        <v>14.5</v>
      </c>
      <c r="S6291" s="2">
        <v>14</v>
      </c>
      <c r="T6291" s="2">
        <v>20.3</v>
      </c>
      <c r="U6291" s="2">
        <v>34</v>
      </c>
      <c r="V6291" s="2">
        <v>49.3</v>
      </c>
      <c r="W6291" s="2">
        <v>2</v>
      </c>
      <c r="X6291" s="2">
        <v>2.9</v>
      </c>
      <c r="Y6291" s="2">
        <v>21</v>
      </c>
      <c r="Z6291" s="2">
        <v>30.4</v>
      </c>
      <c r="AB6291" s="2">
        <v>1</v>
      </c>
      <c r="AE6291" s="2">
        <v>67</v>
      </c>
      <c r="AF6291" s="2">
        <v>39</v>
      </c>
      <c r="AG6291" s="2">
        <v>56.5</v>
      </c>
      <c r="AH6291" s="2">
        <v>39</v>
      </c>
      <c r="AI6291" s="2">
        <v>56.5</v>
      </c>
      <c r="AJ6291" s="2">
        <v>58.2</v>
      </c>
      <c r="AK6291" s="2">
        <v>10</v>
      </c>
      <c r="AL6291" s="2">
        <v>14.5</v>
      </c>
      <c r="AM6291" s="2">
        <v>18</v>
      </c>
      <c r="AN6291" s="2">
        <v>26.1</v>
      </c>
      <c r="AQ6291" s="2">
        <v>25</v>
      </c>
      <c r="AR6291" s="2">
        <v>36.200000000000003</v>
      </c>
      <c r="AS6291" s="2">
        <v>14</v>
      </c>
      <c r="AT6291" s="2">
        <v>20.3</v>
      </c>
      <c r="AU6291" s="2">
        <v>2</v>
      </c>
      <c r="AV6291" s="2">
        <v>2.9</v>
      </c>
      <c r="AW6291" s="2">
        <v>30</v>
      </c>
      <c r="AX6291" s="2">
        <v>43.5</v>
      </c>
      <c r="AZ6291" s="2">
        <v>1</v>
      </c>
    </row>
    <row r="6292" spans="1:53" ht="12.75" customHeight="1" x14ac:dyDescent="0.2">
      <c r="A6292">
        <v>3</v>
      </c>
      <c r="B6292" s="2">
        <v>3601</v>
      </c>
      <c r="C6292" s="17">
        <v>3.13</v>
      </c>
      <c r="D6292" s="2">
        <v>2.74</v>
      </c>
      <c r="G6292" s="17">
        <v>86</v>
      </c>
      <c r="H6292" s="2">
        <v>66</v>
      </c>
      <c r="I6292" s="2">
        <v>76.7</v>
      </c>
      <c r="J6292" s="2">
        <v>66</v>
      </c>
      <c r="K6292" s="2">
        <v>76.7</v>
      </c>
      <c r="L6292" s="2">
        <v>76.7</v>
      </c>
      <c r="M6292" s="2">
        <v>10</v>
      </c>
      <c r="N6292" s="2">
        <v>11.6</v>
      </c>
      <c r="O6292" s="2">
        <v>10</v>
      </c>
      <c r="P6292" s="2">
        <v>11.6</v>
      </c>
      <c r="Q6292" s="2">
        <v>1</v>
      </c>
      <c r="R6292" s="2">
        <v>1.2</v>
      </c>
      <c r="S6292" s="2">
        <v>21</v>
      </c>
      <c r="T6292" s="2">
        <v>24.4</v>
      </c>
      <c r="U6292" s="2">
        <v>44</v>
      </c>
      <c r="V6292" s="2">
        <v>51.2</v>
      </c>
      <c r="Y6292" s="2">
        <v>20</v>
      </c>
      <c r="Z6292" s="2">
        <v>23.3</v>
      </c>
      <c r="AB6292" s="2">
        <v>2</v>
      </c>
      <c r="AC6292" s="2">
        <v>7</v>
      </c>
      <c r="AE6292" s="2">
        <v>86</v>
      </c>
      <c r="AF6292" s="2">
        <v>58</v>
      </c>
      <c r="AG6292" s="2">
        <v>67.400000000000006</v>
      </c>
      <c r="AH6292" s="2">
        <v>58</v>
      </c>
      <c r="AI6292" s="2">
        <v>67.400000000000006</v>
      </c>
      <c r="AJ6292" s="2">
        <v>67.400000000000006</v>
      </c>
      <c r="AK6292" s="2">
        <v>15</v>
      </c>
      <c r="AL6292" s="2">
        <v>17.399999999999999</v>
      </c>
      <c r="AM6292" s="2">
        <v>13</v>
      </c>
      <c r="AN6292" s="2">
        <v>15.1</v>
      </c>
      <c r="AQ6292" s="2">
        <v>37</v>
      </c>
      <c r="AR6292" s="2">
        <v>43</v>
      </c>
      <c r="AS6292" s="2">
        <v>21</v>
      </c>
      <c r="AT6292" s="2">
        <v>24.4</v>
      </c>
      <c r="AW6292" s="2">
        <v>28</v>
      </c>
      <c r="AX6292" s="2">
        <v>32.6</v>
      </c>
      <c r="AZ6292" s="2">
        <v>2</v>
      </c>
      <c r="BA6292" s="2">
        <v>7</v>
      </c>
    </row>
    <row r="6293" spans="1:53" ht="12.75" customHeight="1" x14ac:dyDescent="0.2">
      <c r="A6293">
        <v>3</v>
      </c>
      <c r="B6293" s="2">
        <v>3603</v>
      </c>
      <c r="C6293" s="17">
        <v>2.17</v>
      </c>
      <c r="D6293" s="2">
        <v>2.0699999999999998</v>
      </c>
      <c r="G6293" s="17">
        <v>59</v>
      </c>
      <c r="H6293" s="2">
        <v>22</v>
      </c>
      <c r="I6293" s="2">
        <v>37.299999999999997</v>
      </c>
      <c r="J6293" s="2">
        <v>22</v>
      </c>
      <c r="K6293" s="2">
        <v>37.299999999999997</v>
      </c>
      <c r="L6293" s="2">
        <v>37.299999999999997</v>
      </c>
      <c r="M6293" s="2">
        <v>21</v>
      </c>
      <c r="N6293" s="2">
        <v>35.6</v>
      </c>
      <c r="O6293" s="2">
        <v>16</v>
      </c>
      <c r="P6293" s="2">
        <v>27.1</v>
      </c>
      <c r="S6293" s="2">
        <v>13</v>
      </c>
      <c r="T6293" s="2">
        <v>22</v>
      </c>
      <c r="U6293" s="2">
        <v>9</v>
      </c>
      <c r="V6293" s="2">
        <v>15.3</v>
      </c>
      <c r="Y6293" s="2">
        <v>37</v>
      </c>
      <c r="Z6293" s="2">
        <v>62.7</v>
      </c>
      <c r="AB6293" s="2">
        <v>1</v>
      </c>
      <c r="AE6293" s="2">
        <v>59</v>
      </c>
      <c r="AF6293" s="2">
        <v>19</v>
      </c>
      <c r="AG6293" s="2">
        <v>32.200000000000003</v>
      </c>
      <c r="AH6293" s="2">
        <v>19</v>
      </c>
      <c r="AI6293" s="2">
        <v>32.200000000000003</v>
      </c>
      <c r="AJ6293" s="2">
        <v>32.200000000000003</v>
      </c>
      <c r="AK6293" s="2">
        <v>17</v>
      </c>
      <c r="AL6293" s="2">
        <v>28.8</v>
      </c>
      <c r="AM6293" s="2">
        <v>23</v>
      </c>
      <c r="AN6293" s="2">
        <v>39</v>
      </c>
      <c r="AQ6293" s="2">
        <v>17</v>
      </c>
      <c r="AR6293" s="2">
        <v>28.8</v>
      </c>
      <c r="AS6293" s="2">
        <v>2</v>
      </c>
      <c r="AT6293" s="2">
        <v>3.4</v>
      </c>
      <c r="AW6293" s="2">
        <v>40</v>
      </c>
      <c r="AX6293" s="2">
        <v>67.8</v>
      </c>
      <c r="AZ6293" s="2">
        <v>1</v>
      </c>
    </row>
    <row r="6294" spans="1:53" ht="12.75" customHeight="1" x14ac:dyDescent="0.2">
      <c r="A6294">
        <v>3</v>
      </c>
      <c r="B6294" s="2">
        <v>3605</v>
      </c>
      <c r="C6294" s="17">
        <v>2.85</v>
      </c>
      <c r="D6294" s="2">
        <v>2.4700000000000002</v>
      </c>
      <c r="G6294" s="17">
        <v>75</v>
      </c>
      <c r="H6294" s="2">
        <v>53</v>
      </c>
      <c r="I6294" s="2">
        <v>70.7</v>
      </c>
      <c r="J6294" s="2">
        <v>53</v>
      </c>
      <c r="K6294" s="2">
        <v>70.7</v>
      </c>
      <c r="L6294" s="2">
        <v>70.7</v>
      </c>
      <c r="M6294" s="2">
        <v>10</v>
      </c>
      <c r="N6294" s="2">
        <v>13.3</v>
      </c>
      <c r="O6294" s="2">
        <v>12</v>
      </c>
      <c r="P6294" s="2">
        <v>16</v>
      </c>
      <c r="Q6294" s="2">
        <v>2</v>
      </c>
      <c r="R6294" s="2">
        <v>2.7</v>
      </c>
      <c r="S6294" s="2">
        <v>24</v>
      </c>
      <c r="T6294" s="2">
        <v>32</v>
      </c>
      <c r="U6294" s="2">
        <v>27</v>
      </c>
      <c r="V6294" s="2">
        <v>36</v>
      </c>
      <c r="Y6294" s="2">
        <v>22</v>
      </c>
      <c r="Z6294" s="2">
        <v>29.3</v>
      </c>
      <c r="AE6294" s="2">
        <v>75</v>
      </c>
      <c r="AF6294" s="2">
        <v>45</v>
      </c>
      <c r="AG6294" s="2">
        <v>60</v>
      </c>
      <c r="AH6294" s="2">
        <v>45</v>
      </c>
      <c r="AI6294" s="2">
        <v>60</v>
      </c>
      <c r="AJ6294" s="2">
        <v>60</v>
      </c>
      <c r="AK6294" s="2">
        <v>16</v>
      </c>
      <c r="AL6294" s="2">
        <v>21.3</v>
      </c>
      <c r="AM6294" s="2">
        <v>14</v>
      </c>
      <c r="AN6294" s="2">
        <v>18.7</v>
      </c>
      <c r="AO6294" s="2">
        <v>3</v>
      </c>
      <c r="AP6294" s="2">
        <v>4</v>
      </c>
      <c r="AQ6294" s="2">
        <v>27</v>
      </c>
      <c r="AR6294" s="2">
        <v>36</v>
      </c>
      <c r="AS6294" s="2">
        <v>15</v>
      </c>
      <c r="AT6294" s="2">
        <v>20</v>
      </c>
      <c r="AW6294" s="2">
        <v>30</v>
      </c>
      <c r="AX6294" s="2">
        <v>40</v>
      </c>
    </row>
    <row r="6295" spans="1:53" ht="12.75" customHeight="1" x14ac:dyDescent="0.2">
      <c r="A6295">
        <v>3</v>
      </c>
      <c r="B6295" s="2">
        <v>3606</v>
      </c>
      <c r="C6295" s="17">
        <v>2.96</v>
      </c>
      <c r="D6295" s="2">
        <v>2.76</v>
      </c>
      <c r="G6295" s="17">
        <v>46</v>
      </c>
      <c r="H6295" s="2">
        <v>32</v>
      </c>
      <c r="I6295" s="2">
        <v>69.599999999999994</v>
      </c>
      <c r="J6295" s="2">
        <v>32</v>
      </c>
      <c r="K6295" s="2">
        <v>69.599999999999994</v>
      </c>
      <c r="L6295" s="2">
        <v>69.599999999999994</v>
      </c>
      <c r="M6295" s="2">
        <v>9</v>
      </c>
      <c r="N6295" s="2">
        <v>19.600000000000001</v>
      </c>
      <c r="O6295" s="2">
        <v>5</v>
      </c>
      <c r="P6295" s="2">
        <v>10.9</v>
      </c>
      <c r="S6295" s="2">
        <v>11</v>
      </c>
      <c r="T6295" s="2">
        <v>23.9</v>
      </c>
      <c r="U6295" s="2">
        <v>21</v>
      </c>
      <c r="V6295" s="2">
        <v>45.7</v>
      </c>
      <c r="Y6295" s="2">
        <v>14</v>
      </c>
      <c r="Z6295" s="2">
        <v>30.4</v>
      </c>
      <c r="AE6295" s="2">
        <v>46</v>
      </c>
      <c r="AF6295" s="2">
        <v>29</v>
      </c>
      <c r="AG6295" s="2">
        <v>63</v>
      </c>
      <c r="AH6295" s="2">
        <v>29</v>
      </c>
      <c r="AI6295" s="2">
        <v>63</v>
      </c>
      <c r="AJ6295" s="2">
        <v>63</v>
      </c>
      <c r="AK6295" s="2">
        <v>10</v>
      </c>
      <c r="AL6295" s="2">
        <v>21.7</v>
      </c>
      <c r="AM6295" s="2">
        <v>7</v>
      </c>
      <c r="AN6295" s="2">
        <v>15.2</v>
      </c>
      <c r="AQ6295" s="2">
        <v>13</v>
      </c>
      <c r="AR6295" s="2">
        <v>28.3</v>
      </c>
      <c r="AS6295" s="2">
        <v>16</v>
      </c>
      <c r="AT6295" s="2">
        <v>34.799999999999997</v>
      </c>
      <c r="AW6295" s="2">
        <v>17</v>
      </c>
      <c r="AX6295" s="2">
        <v>37</v>
      </c>
    </row>
    <row r="6296" spans="1:53" ht="12.75" customHeight="1" x14ac:dyDescent="0.2">
      <c r="A6296">
        <v>3</v>
      </c>
      <c r="B6296" s="2">
        <v>3607</v>
      </c>
      <c r="C6296" s="17">
        <v>3.2</v>
      </c>
      <c r="D6296" s="2">
        <v>2.59</v>
      </c>
      <c r="G6296" s="17">
        <v>56</v>
      </c>
      <c r="H6296" s="2">
        <v>46</v>
      </c>
      <c r="I6296" s="2">
        <v>82.1</v>
      </c>
      <c r="J6296" s="2">
        <v>46</v>
      </c>
      <c r="K6296" s="2">
        <v>82.1</v>
      </c>
      <c r="L6296" s="2">
        <v>82.1</v>
      </c>
      <c r="M6296" s="2">
        <v>4</v>
      </c>
      <c r="N6296" s="2">
        <v>7.1</v>
      </c>
      <c r="O6296" s="2">
        <v>6</v>
      </c>
      <c r="P6296" s="2">
        <v>10.7</v>
      </c>
      <c r="S6296" s="2">
        <v>21</v>
      </c>
      <c r="T6296" s="2">
        <v>37.5</v>
      </c>
      <c r="U6296" s="2">
        <v>25</v>
      </c>
      <c r="V6296" s="2">
        <v>44.6</v>
      </c>
      <c r="Y6296" s="2">
        <v>10</v>
      </c>
      <c r="Z6296" s="2">
        <v>17.899999999999999</v>
      </c>
      <c r="AB6296" s="2">
        <v>1</v>
      </c>
      <c r="AE6296" s="2">
        <v>56</v>
      </c>
      <c r="AF6296" s="2">
        <v>35</v>
      </c>
      <c r="AG6296" s="2">
        <v>62.5</v>
      </c>
      <c r="AH6296" s="2">
        <v>35</v>
      </c>
      <c r="AI6296" s="2">
        <v>62.5</v>
      </c>
      <c r="AJ6296" s="2">
        <v>62.5</v>
      </c>
      <c r="AK6296" s="2">
        <v>13</v>
      </c>
      <c r="AL6296" s="2">
        <v>23.2</v>
      </c>
      <c r="AM6296" s="2">
        <v>8</v>
      </c>
      <c r="AN6296" s="2">
        <v>14.3</v>
      </c>
      <c r="AQ6296" s="2">
        <v>24</v>
      </c>
      <c r="AR6296" s="2">
        <v>42.9</v>
      </c>
      <c r="AS6296" s="2">
        <v>11</v>
      </c>
      <c r="AT6296" s="2">
        <v>19.600000000000001</v>
      </c>
      <c r="AW6296" s="2">
        <v>21</v>
      </c>
      <c r="AX6296" s="2">
        <v>37.5</v>
      </c>
      <c r="AZ6296" s="2">
        <v>1</v>
      </c>
    </row>
    <row r="6297" spans="1:53" ht="12.75" customHeight="1" x14ac:dyDescent="0.2">
      <c r="A6297">
        <v>3</v>
      </c>
      <c r="B6297" s="2">
        <v>3608</v>
      </c>
      <c r="C6297" s="17">
        <v>2.98</v>
      </c>
      <c r="D6297" s="2">
        <v>2.59</v>
      </c>
      <c r="G6297" s="17">
        <v>90</v>
      </c>
      <c r="H6297" s="2">
        <v>69</v>
      </c>
      <c r="I6297" s="2">
        <v>75.8</v>
      </c>
      <c r="J6297" s="2">
        <v>69</v>
      </c>
      <c r="K6297" s="2">
        <v>75.8</v>
      </c>
      <c r="L6297" s="2">
        <v>76.7</v>
      </c>
      <c r="M6297" s="2">
        <v>15</v>
      </c>
      <c r="N6297" s="2">
        <v>16.5</v>
      </c>
      <c r="O6297" s="2">
        <v>6</v>
      </c>
      <c r="P6297" s="2">
        <v>6.6</v>
      </c>
      <c r="S6297" s="2">
        <v>32</v>
      </c>
      <c r="T6297" s="2">
        <v>35.200000000000003</v>
      </c>
      <c r="U6297" s="2">
        <v>37</v>
      </c>
      <c r="V6297" s="2">
        <v>40.700000000000003</v>
      </c>
      <c r="W6297" s="2">
        <v>1</v>
      </c>
      <c r="X6297" s="2">
        <v>1.1000000000000001</v>
      </c>
      <c r="Y6297" s="2">
        <v>22</v>
      </c>
      <c r="Z6297" s="2">
        <v>24.2</v>
      </c>
      <c r="AE6297" s="2">
        <v>90</v>
      </c>
      <c r="AF6297" s="2">
        <v>54</v>
      </c>
      <c r="AG6297" s="2">
        <v>59.3</v>
      </c>
      <c r="AH6297" s="2">
        <v>54</v>
      </c>
      <c r="AI6297" s="2">
        <v>59.3</v>
      </c>
      <c r="AJ6297" s="2">
        <v>60</v>
      </c>
      <c r="AK6297" s="2">
        <v>16</v>
      </c>
      <c r="AL6297" s="2">
        <v>17.600000000000001</v>
      </c>
      <c r="AM6297" s="2">
        <v>20</v>
      </c>
      <c r="AN6297" s="2">
        <v>22</v>
      </c>
      <c r="AQ6297" s="2">
        <v>36</v>
      </c>
      <c r="AR6297" s="2">
        <v>39.6</v>
      </c>
      <c r="AS6297" s="2">
        <v>18</v>
      </c>
      <c r="AT6297" s="2">
        <v>19.8</v>
      </c>
      <c r="AU6297" s="2">
        <v>1</v>
      </c>
      <c r="AV6297" s="2">
        <v>1.1000000000000001</v>
      </c>
      <c r="AW6297" s="2">
        <v>37</v>
      </c>
      <c r="AX6297" s="2">
        <v>40.700000000000003</v>
      </c>
    </row>
    <row r="6298" spans="1:53" ht="12.75" customHeight="1" x14ac:dyDescent="0.2">
      <c r="A6298">
        <v>3</v>
      </c>
      <c r="B6298" s="2">
        <v>3609</v>
      </c>
      <c r="C6298" s="17">
        <v>2.33</v>
      </c>
      <c r="D6298" s="2">
        <v>1.47</v>
      </c>
      <c r="G6298" s="17">
        <v>34</v>
      </c>
      <c r="H6298" s="2">
        <v>20</v>
      </c>
      <c r="I6298" s="2">
        <v>55.6</v>
      </c>
      <c r="J6298" s="2">
        <v>20</v>
      </c>
      <c r="K6298" s="2">
        <v>55.6</v>
      </c>
      <c r="L6298" s="2">
        <v>58.8</v>
      </c>
      <c r="M6298" s="2">
        <v>5</v>
      </c>
      <c r="N6298" s="2">
        <v>13.9</v>
      </c>
      <c r="O6298" s="2">
        <v>9</v>
      </c>
      <c r="P6298" s="2">
        <v>25</v>
      </c>
      <c r="Q6298" s="2">
        <v>1</v>
      </c>
      <c r="R6298" s="2">
        <v>2.8</v>
      </c>
      <c r="S6298" s="2">
        <v>15</v>
      </c>
      <c r="T6298" s="2">
        <v>41.7</v>
      </c>
      <c r="U6298" s="2">
        <v>4</v>
      </c>
      <c r="V6298" s="2">
        <v>11.1</v>
      </c>
      <c r="W6298" s="2">
        <v>2</v>
      </c>
      <c r="X6298" s="2">
        <v>5.6</v>
      </c>
      <c r="Y6298" s="2">
        <v>16</v>
      </c>
      <c r="Z6298" s="2">
        <v>44.4</v>
      </c>
      <c r="AE6298" s="2">
        <v>33</v>
      </c>
      <c r="AF6298" s="2">
        <v>4</v>
      </c>
      <c r="AG6298" s="2">
        <v>11.1</v>
      </c>
      <c r="AH6298" s="2">
        <v>4</v>
      </c>
      <c r="AI6298" s="2">
        <v>11.1</v>
      </c>
      <c r="AJ6298" s="2">
        <v>12.1</v>
      </c>
      <c r="AK6298" s="2">
        <v>18</v>
      </c>
      <c r="AL6298" s="2">
        <v>50</v>
      </c>
      <c r="AM6298" s="2">
        <v>11</v>
      </c>
      <c r="AN6298" s="2">
        <v>30.6</v>
      </c>
      <c r="AQ6298" s="2">
        <v>3</v>
      </c>
      <c r="AR6298" s="2">
        <v>8.3000000000000007</v>
      </c>
      <c r="AS6298" s="2">
        <v>1</v>
      </c>
      <c r="AT6298" s="2">
        <v>2.8</v>
      </c>
      <c r="AU6298" s="2">
        <v>3</v>
      </c>
      <c r="AV6298" s="2">
        <v>8.3000000000000007</v>
      </c>
      <c r="AW6298" s="2">
        <v>32</v>
      </c>
      <c r="AX6298" s="2">
        <v>88.9</v>
      </c>
    </row>
    <row r="6299" spans="1:53" ht="12.75" customHeight="1" x14ac:dyDescent="0.2">
      <c r="A6299">
        <v>3</v>
      </c>
      <c r="B6299" s="2">
        <v>3613</v>
      </c>
      <c r="C6299" s="17">
        <v>2.61</v>
      </c>
      <c r="D6299" s="2">
        <v>2.08</v>
      </c>
      <c r="G6299" s="17">
        <v>59</v>
      </c>
      <c r="H6299" s="2">
        <v>31</v>
      </c>
      <c r="I6299" s="2">
        <v>52.5</v>
      </c>
      <c r="J6299" s="2">
        <v>31</v>
      </c>
      <c r="K6299" s="2">
        <v>52.5</v>
      </c>
      <c r="L6299" s="2">
        <v>52.5</v>
      </c>
      <c r="M6299" s="2">
        <v>12</v>
      </c>
      <c r="N6299" s="2">
        <v>20.3</v>
      </c>
      <c r="O6299" s="2">
        <v>16</v>
      </c>
      <c r="P6299" s="2">
        <v>27.1</v>
      </c>
      <c r="S6299" s="2">
        <v>14</v>
      </c>
      <c r="T6299" s="2">
        <v>23.7</v>
      </c>
      <c r="U6299" s="2">
        <v>17</v>
      </c>
      <c r="V6299" s="2">
        <v>28.8</v>
      </c>
      <c r="Y6299" s="2">
        <v>28</v>
      </c>
      <c r="Z6299" s="2">
        <v>47.5</v>
      </c>
      <c r="AB6299" s="2">
        <v>1</v>
      </c>
      <c r="AE6299" s="2">
        <v>59</v>
      </c>
      <c r="AF6299" s="2">
        <v>18</v>
      </c>
      <c r="AG6299" s="2">
        <v>30.5</v>
      </c>
      <c r="AH6299" s="2">
        <v>18</v>
      </c>
      <c r="AI6299" s="2">
        <v>30.5</v>
      </c>
      <c r="AJ6299" s="2">
        <v>30.5</v>
      </c>
      <c r="AK6299" s="2">
        <v>17</v>
      </c>
      <c r="AL6299" s="2">
        <v>28.8</v>
      </c>
      <c r="AM6299" s="2">
        <v>24</v>
      </c>
      <c r="AN6299" s="2">
        <v>40.700000000000003</v>
      </c>
      <c r="AQ6299" s="2">
        <v>14</v>
      </c>
      <c r="AR6299" s="2">
        <v>23.7</v>
      </c>
      <c r="AS6299" s="2">
        <v>4</v>
      </c>
      <c r="AT6299" s="2">
        <v>6.8</v>
      </c>
      <c r="AW6299" s="2">
        <v>41</v>
      </c>
      <c r="AX6299" s="2">
        <v>69.5</v>
      </c>
      <c r="AZ6299" s="2">
        <v>1</v>
      </c>
    </row>
    <row r="6300" spans="1:53" ht="12.75" customHeight="1" x14ac:dyDescent="0.2">
      <c r="A6300">
        <v>3</v>
      </c>
      <c r="B6300" s="2">
        <v>3614</v>
      </c>
      <c r="C6300" s="17">
        <v>3.06</v>
      </c>
      <c r="D6300" s="2">
        <v>2.97</v>
      </c>
      <c r="G6300" s="17">
        <v>68</v>
      </c>
      <c r="H6300" s="2">
        <v>50</v>
      </c>
      <c r="I6300" s="2">
        <v>71.400000000000006</v>
      </c>
      <c r="J6300" s="2">
        <v>50</v>
      </c>
      <c r="K6300" s="2">
        <v>71.400000000000006</v>
      </c>
      <c r="L6300" s="2">
        <v>73.5</v>
      </c>
      <c r="M6300" s="2">
        <v>8</v>
      </c>
      <c r="N6300" s="2">
        <v>11.4</v>
      </c>
      <c r="O6300" s="2">
        <v>10</v>
      </c>
      <c r="P6300" s="2">
        <v>14.3</v>
      </c>
      <c r="S6300" s="2">
        <v>14</v>
      </c>
      <c r="T6300" s="2">
        <v>20</v>
      </c>
      <c r="U6300" s="2">
        <v>36</v>
      </c>
      <c r="V6300" s="2">
        <v>51.4</v>
      </c>
      <c r="W6300" s="2">
        <v>2</v>
      </c>
      <c r="X6300" s="2">
        <v>2.9</v>
      </c>
      <c r="Y6300" s="2">
        <v>20</v>
      </c>
      <c r="Z6300" s="2">
        <v>28.6</v>
      </c>
      <c r="AC6300" s="2">
        <v>1</v>
      </c>
      <c r="AE6300" s="2">
        <v>69</v>
      </c>
      <c r="AF6300" s="2">
        <v>50</v>
      </c>
      <c r="AG6300" s="2">
        <v>71.400000000000006</v>
      </c>
      <c r="AH6300" s="2">
        <v>50</v>
      </c>
      <c r="AI6300" s="2">
        <v>71.400000000000006</v>
      </c>
      <c r="AJ6300" s="2">
        <v>72.5</v>
      </c>
      <c r="AK6300" s="2">
        <v>7</v>
      </c>
      <c r="AL6300" s="2">
        <v>10</v>
      </c>
      <c r="AM6300" s="2">
        <v>12</v>
      </c>
      <c r="AN6300" s="2">
        <v>17.100000000000001</v>
      </c>
      <c r="AQ6300" s="2">
        <v>23</v>
      </c>
      <c r="AR6300" s="2">
        <v>32.9</v>
      </c>
      <c r="AS6300" s="2">
        <v>27</v>
      </c>
      <c r="AT6300" s="2">
        <v>38.6</v>
      </c>
      <c r="AU6300" s="2">
        <v>1</v>
      </c>
      <c r="AV6300" s="2">
        <v>1.4</v>
      </c>
      <c r="AW6300" s="2">
        <v>20</v>
      </c>
      <c r="AX6300" s="2">
        <v>28.6</v>
      </c>
      <c r="BA6300" s="2">
        <v>1</v>
      </c>
    </row>
    <row r="6301" spans="1:53" ht="12.75" customHeight="1" x14ac:dyDescent="0.2">
      <c r="A6301">
        <v>3</v>
      </c>
      <c r="B6301" s="2">
        <v>3617</v>
      </c>
      <c r="C6301" s="17">
        <v>3.37</v>
      </c>
      <c r="D6301" s="2">
        <v>3.14</v>
      </c>
      <c r="G6301" s="17">
        <v>128</v>
      </c>
      <c r="H6301" s="2">
        <v>113</v>
      </c>
      <c r="I6301" s="2">
        <v>87.6</v>
      </c>
      <c r="J6301" s="2">
        <v>113</v>
      </c>
      <c r="K6301" s="2">
        <v>87.6</v>
      </c>
      <c r="L6301" s="2">
        <v>88.3</v>
      </c>
      <c r="M6301" s="2">
        <v>5</v>
      </c>
      <c r="N6301" s="2">
        <v>3.9</v>
      </c>
      <c r="O6301" s="2">
        <v>10</v>
      </c>
      <c r="P6301" s="2">
        <v>7.8</v>
      </c>
      <c r="S6301" s="2">
        <v>42</v>
      </c>
      <c r="T6301" s="2">
        <v>32.6</v>
      </c>
      <c r="U6301" s="2">
        <v>71</v>
      </c>
      <c r="V6301" s="2">
        <v>55</v>
      </c>
      <c r="W6301" s="2">
        <v>1</v>
      </c>
      <c r="X6301" s="2">
        <v>0.8</v>
      </c>
      <c r="Y6301" s="2">
        <v>16</v>
      </c>
      <c r="Z6301" s="2">
        <v>12.4</v>
      </c>
      <c r="AC6301" s="2">
        <v>2</v>
      </c>
      <c r="AE6301" s="2">
        <v>129</v>
      </c>
      <c r="AF6301" s="2">
        <v>104</v>
      </c>
      <c r="AG6301" s="2">
        <v>80.599999999999994</v>
      </c>
      <c r="AH6301" s="2">
        <v>104</v>
      </c>
      <c r="AI6301" s="2">
        <v>80.599999999999994</v>
      </c>
      <c r="AJ6301" s="2">
        <v>80.599999999999994</v>
      </c>
      <c r="AK6301" s="2">
        <v>5</v>
      </c>
      <c r="AL6301" s="2">
        <v>3.9</v>
      </c>
      <c r="AM6301" s="2">
        <v>20</v>
      </c>
      <c r="AN6301" s="2">
        <v>15.5</v>
      </c>
      <c r="AQ6301" s="2">
        <v>56</v>
      </c>
      <c r="AR6301" s="2">
        <v>43.4</v>
      </c>
      <c r="AS6301" s="2">
        <v>48</v>
      </c>
      <c r="AT6301" s="2">
        <v>37.200000000000003</v>
      </c>
      <c r="AW6301" s="2">
        <v>25</v>
      </c>
      <c r="AX6301" s="2">
        <v>19.399999999999999</v>
      </c>
      <c r="BA6301" s="2">
        <v>2</v>
      </c>
    </row>
    <row r="6302" spans="1:53" ht="12.75" customHeight="1" x14ac:dyDescent="0.2">
      <c r="A6302">
        <v>3</v>
      </c>
      <c r="B6302" s="2">
        <v>3618</v>
      </c>
      <c r="C6302" s="17">
        <v>2.5099999999999998</v>
      </c>
      <c r="D6302" s="2">
        <v>2.2200000000000002</v>
      </c>
      <c r="G6302" s="17">
        <v>78</v>
      </c>
      <c r="H6302" s="2">
        <v>41</v>
      </c>
      <c r="I6302" s="2">
        <v>52.6</v>
      </c>
      <c r="J6302" s="2">
        <v>41</v>
      </c>
      <c r="K6302" s="2">
        <v>52.6</v>
      </c>
      <c r="L6302" s="2">
        <v>52.6</v>
      </c>
      <c r="M6302" s="2">
        <v>18</v>
      </c>
      <c r="N6302" s="2">
        <v>23.1</v>
      </c>
      <c r="O6302" s="2">
        <v>19</v>
      </c>
      <c r="P6302" s="2">
        <v>24.4</v>
      </c>
      <c r="S6302" s="2">
        <v>24</v>
      </c>
      <c r="T6302" s="2">
        <v>30.8</v>
      </c>
      <c r="U6302" s="2">
        <v>17</v>
      </c>
      <c r="V6302" s="2">
        <v>21.8</v>
      </c>
      <c r="Y6302" s="2">
        <v>37</v>
      </c>
      <c r="Z6302" s="2">
        <v>47.4</v>
      </c>
      <c r="AB6302" s="2">
        <v>1</v>
      </c>
      <c r="AE6302" s="2">
        <v>78</v>
      </c>
      <c r="AF6302" s="2">
        <v>32</v>
      </c>
      <c r="AG6302" s="2">
        <v>41</v>
      </c>
      <c r="AH6302" s="2">
        <v>32</v>
      </c>
      <c r="AI6302" s="2">
        <v>41</v>
      </c>
      <c r="AJ6302" s="2">
        <v>41</v>
      </c>
      <c r="AK6302" s="2">
        <v>27</v>
      </c>
      <c r="AL6302" s="2">
        <v>34.6</v>
      </c>
      <c r="AM6302" s="2">
        <v>19</v>
      </c>
      <c r="AN6302" s="2">
        <v>24.4</v>
      </c>
      <c r="AQ6302" s="2">
        <v>20</v>
      </c>
      <c r="AR6302" s="2">
        <v>25.6</v>
      </c>
      <c r="AS6302" s="2">
        <v>12</v>
      </c>
      <c r="AT6302" s="2">
        <v>15.4</v>
      </c>
      <c r="AW6302" s="2">
        <v>46</v>
      </c>
      <c r="AX6302" s="2">
        <v>59</v>
      </c>
      <c r="AZ6302" s="2">
        <v>1</v>
      </c>
    </row>
    <row r="6303" spans="1:53" ht="12.75" customHeight="1" x14ac:dyDescent="0.2">
      <c r="A6303">
        <v>3</v>
      </c>
      <c r="B6303" s="2">
        <v>3621</v>
      </c>
      <c r="C6303" s="17">
        <v>2.57</v>
      </c>
      <c r="D6303" s="2">
        <v>2.23</v>
      </c>
      <c r="G6303" s="17">
        <v>105</v>
      </c>
      <c r="H6303" s="2">
        <v>63</v>
      </c>
      <c r="I6303" s="2">
        <v>60</v>
      </c>
      <c r="J6303" s="2">
        <v>63</v>
      </c>
      <c r="K6303" s="2">
        <v>60</v>
      </c>
      <c r="L6303" s="2">
        <v>60</v>
      </c>
      <c r="M6303" s="2">
        <v>24</v>
      </c>
      <c r="N6303" s="2">
        <v>22.9</v>
      </c>
      <c r="O6303" s="2">
        <v>18</v>
      </c>
      <c r="P6303" s="2">
        <v>17.100000000000001</v>
      </c>
      <c r="Q6303" s="2">
        <v>1</v>
      </c>
      <c r="R6303" s="2">
        <v>1</v>
      </c>
      <c r="S6303" s="2">
        <v>38</v>
      </c>
      <c r="T6303" s="2">
        <v>36.200000000000003</v>
      </c>
      <c r="U6303" s="2">
        <v>24</v>
      </c>
      <c r="V6303" s="2">
        <v>22.9</v>
      </c>
      <c r="Y6303" s="2">
        <v>42</v>
      </c>
      <c r="Z6303" s="2">
        <v>40</v>
      </c>
      <c r="AC6303" s="2">
        <v>1</v>
      </c>
      <c r="AE6303" s="2">
        <v>105</v>
      </c>
      <c r="AF6303" s="2">
        <v>45</v>
      </c>
      <c r="AG6303" s="2">
        <v>42.9</v>
      </c>
      <c r="AH6303" s="2">
        <v>45</v>
      </c>
      <c r="AI6303" s="2">
        <v>42.9</v>
      </c>
      <c r="AJ6303" s="2">
        <v>42.9</v>
      </c>
      <c r="AK6303" s="2">
        <v>33</v>
      </c>
      <c r="AL6303" s="2">
        <v>31.4</v>
      </c>
      <c r="AM6303" s="2">
        <v>27</v>
      </c>
      <c r="AN6303" s="2">
        <v>25.7</v>
      </c>
      <c r="AQ6303" s="2">
        <v>33</v>
      </c>
      <c r="AR6303" s="2">
        <v>31.4</v>
      </c>
      <c r="AS6303" s="2">
        <v>12</v>
      </c>
      <c r="AT6303" s="2">
        <v>11.4</v>
      </c>
      <c r="AW6303" s="2">
        <v>60</v>
      </c>
      <c r="AX6303" s="2">
        <v>57.1</v>
      </c>
      <c r="BA6303" s="2">
        <v>1</v>
      </c>
    </row>
    <row r="6304" spans="1:53" ht="12.75" customHeight="1" x14ac:dyDescent="0.2">
      <c r="A6304">
        <v>3</v>
      </c>
      <c r="B6304" s="2">
        <v>3625</v>
      </c>
      <c r="C6304" s="17">
        <v>3.11</v>
      </c>
      <c r="D6304" s="2">
        <v>2.87</v>
      </c>
      <c r="G6304" s="17">
        <v>84</v>
      </c>
      <c r="H6304" s="2">
        <v>65</v>
      </c>
      <c r="I6304" s="2">
        <v>77.400000000000006</v>
      </c>
      <c r="J6304" s="2">
        <v>65</v>
      </c>
      <c r="K6304" s="2">
        <v>77.400000000000006</v>
      </c>
      <c r="L6304" s="2">
        <v>77.400000000000006</v>
      </c>
      <c r="M6304" s="2">
        <v>9</v>
      </c>
      <c r="N6304" s="2">
        <v>10.7</v>
      </c>
      <c r="O6304" s="2">
        <v>10</v>
      </c>
      <c r="P6304" s="2">
        <v>11.9</v>
      </c>
      <c r="S6304" s="2">
        <v>28</v>
      </c>
      <c r="T6304" s="2">
        <v>33.299999999999997</v>
      </c>
      <c r="U6304" s="2">
        <v>37</v>
      </c>
      <c r="V6304" s="2">
        <v>44</v>
      </c>
      <c r="Y6304" s="2">
        <v>19</v>
      </c>
      <c r="Z6304" s="2">
        <v>22.6</v>
      </c>
      <c r="AE6304" s="2">
        <v>84</v>
      </c>
      <c r="AF6304" s="2">
        <v>61</v>
      </c>
      <c r="AG6304" s="2">
        <v>72.599999999999994</v>
      </c>
      <c r="AH6304" s="2">
        <v>61</v>
      </c>
      <c r="AI6304" s="2">
        <v>72.599999999999994</v>
      </c>
      <c r="AJ6304" s="2">
        <v>72.599999999999994</v>
      </c>
      <c r="AK6304" s="2">
        <v>8</v>
      </c>
      <c r="AL6304" s="2">
        <v>9.5</v>
      </c>
      <c r="AM6304" s="2">
        <v>15</v>
      </c>
      <c r="AN6304" s="2">
        <v>17.899999999999999</v>
      </c>
      <c r="AQ6304" s="2">
        <v>41</v>
      </c>
      <c r="AR6304" s="2">
        <v>48.8</v>
      </c>
      <c r="AS6304" s="2">
        <v>20</v>
      </c>
      <c r="AT6304" s="2">
        <v>23.8</v>
      </c>
      <c r="AW6304" s="2">
        <v>23</v>
      </c>
      <c r="AX6304" s="2">
        <v>27.4</v>
      </c>
    </row>
    <row r="6305" spans="1:53" ht="12.75" customHeight="1" x14ac:dyDescent="0.2">
      <c r="A6305">
        <v>3</v>
      </c>
      <c r="B6305" s="2">
        <v>3627</v>
      </c>
      <c r="C6305" s="17">
        <v>2.64</v>
      </c>
      <c r="D6305" s="2">
        <v>2.64</v>
      </c>
      <c r="G6305" s="17">
        <v>81</v>
      </c>
      <c r="H6305" s="2">
        <v>49</v>
      </c>
      <c r="I6305" s="2">
        <v>60.5</v>
      </c>
      <c r="J6305" s="2">
        <v>49</v>
      </c>
      <c r="K6305" s="2">
        <v>60.5</v>
      </c>
      <c r="L6305" s="2">
        <v>60.5</v>
      </c>
      <c r="M6305" s="2">
        <v>16</v>
      </c>
      <c r="N6305" s="2">
        <v>19.8</v>
      </c>
      <c r="O6305" s="2">
        <v>16</v>
      </c>
      <c r="P6305" s="2">
        <v>19.8</v>
      </c>
      <c r="S6305" s="2">
        <v>30</v>
      </c>
      <c r="T6305" s="2">
        <v>37</v>
      </c>
      <c r="U6305" s="2">
        <v>19</v>
      </c>
      <c r="V6305" s="2">
        <v>23.5</v>
      </c>
      <c r="Y6305" s="2">
        <v>32</v>
      </c>
      <c r="Z6305" s="2">
        <v>39.5</v>
      </c>
      <c r="AB6305" s="2">
        <v>3</v>
      </c>
      <c r="AE6305" s="2">
        <v>81</v>
      </c>
      <c r="AF6305" s="2">
        <v>49</v>
      </c>
      <c r="AG6305" s="2">
        <v>60.5</v>
      </c>
      <c r="AH6305" s="2">
        <v>49</v>
      </c>
      <c r="AI6305" s="2">
        <v>60.5</v>
      </c>
      <c r="AJ6305" s="2">
        <v>60.5</v>
      </c>
      <c r="AK6305" s="2">
        <v>10</v>
      </c>
      <c r="AL6305" s="2">
        <v>12.3</v>
      </c>
      <c r="AM6305" s="2">
        <v>22</v>
      </c>
      <c r="AN6305" s="2">
        <v>27.2</v>
      </c>
      <c r="AQ6305" s="2">
        <v>36</v>
      </c>
      <c r="AR6305" s="2">
        <v>44.4</v>
      </c>
      <c r="AS6305" s="2">
        <v>13</v>
      </c>
      <c r="AT6305" s="2">
        <v>16</v>
      </c>
      <c r="AW6305" s="2">
        <v>32</v>
      </c>
      <c r="AX6305" s="2">
        <v>39.5</v>
      </c>
      <c r="AZ6305" s="2">
        <v>3</v>
      </c>
    </row>
    <row r="6306" spans="1:53" ht="12.75" customHeight="1" x14ac:dyDescent="0.2">
      <c r="A6306">
        <v>3</v>
      </c>
      <c r="B6306" s="2">
        <v>3628</v>
      </c>
      <c r="C6306" s="17">
        <v>2.4</v>
      </c>
      <c r="D6306" s="2">
        <v>2.19</v>
      </c>
      <c r="G6306" s="17">
        <v>47</v>
      </c>
      <c r="H6306" s="2">
        <v>23</v>
      </c>
      <c r="I6306" s="2">
        <v>48.9</v>
      </c>
      <c r="J6306" s="2">
        <v>23</v>
      </c>
      <c r="K6306" s="2">
        <v>48.9</v>
      </c>
      <c r="L6306" s="2">
        <v>48.9</v>
      </c>
      <c r="M6306" s="2">
        <v>16</v>
      </c>
      <c r="N6306" s="2">
        <v>34</v>
      </c>
      <c r="O6306" s="2">
        <v>8</v>
      </c>
      <c r="P6306" s="2">
        <v>17</v>
      </c>
      <c r="S6306" s="2">
        <v>11</v>
      </c>
      <c r="T6306" s="2">
        <v>23.4</v>
      </c>
      <c r="U6306" s="2">
        <v>12</v>
      </c>
      <c r="V6306" s="2">
        <v>25.5</v>
      </c>
      <c r="Y6306" s="2">
        <v>24</v>
      </c>
      <c r="Z6306" s="2">
        <v>51.1</v>
      </c>
      <c r="AE6306" s="2">
        <v>47</v>
      </c>
      <c r="AF6306" s="2">
        <v>19</v>
      </c>
      <c r="AG6306" s="2">
        <v>40.4</v>
      </c>
      <c r="AH6306" s="2">
        <v>19</v>
      </c>
      <c r="AI6306" s="2">
        <v>40.4</v>
      </c>
      <c r="AJ6306" s="2">
        <v>40.4</v>
      </c>
      <c r="AK6306" s="2">
        <v>16</v>
      </c>
      <c r="AL6306" s="2">
        <v>34</v>
      </c>
      <c r="AM6306" s="2">
        <v>12</v>
      </c>
      <c r="AN6306" s="2">
        <v>25.5</v>
      </c>
      <c r="AQ6306" s="2">
        <v>13</v>
      </c>
      <c r="AR6306" s="2">
        <v>27.7</v>
      </c>
      <c r="AS6306" s="2">
        <v>6</v>
      </c>
      <c r="AT6306" s="2">
        <v>12.8</v>
      </c>
      <c r="AW6306" s="2">
        <v>28</v>
      </c>
      <c r="AX6306" s="2">
        <v>59.6</v>
      </c>
    </row>
    <row r="6307" spans="1:53" ht="12.75" customHeight="1" x14ac:dyDescent="0.2">
      <c r="A6307">
        <v>3</v>
      </c>
      <c r="B6307" s="2">
        <v>3633</v>
      </c>
      <c r="C6307" s="17">
        <v>2.75</v>
      </c>
      <c r="D6307" s="2">
        <v>2.69</v>
      </c>
      <c r="G6307" s="17">
        <v>62</v>
      </c>
      <c r="H6307" s="2">
        <v>47</v>
      </c>
      <c r="I6307" s="2">
        <v>73.400000000000006</v>
      </c>
      <c r="J6307" s="2">
        <v>47</v>
      </c>
      <c r="K6307" s="2">
        <v>73.400000000000006</v>
      </c>
      <c r="L6307" s="2">
        <v>75.8</v>
      </c>
      <c r="M6307" s="2">
        <v>8</v>
      </c>
      <c r="N6307" s="2">
        <v>12.5</v>
      </c>
      <c r="O6307" s="2">
        <v>7</v>
      </c>
      <c r="P6307" s="2">
        <v>10.9</v>
      </c>
      <c r="Q6307" s="2">
        <v>3</v>
      </c>
      <c r="R6307" s="2">
        <v>4.7</v>
      </c>
      <c r="S6307" s="2">
        <v>22</v>
      </c>
      <c r="T6307" s="2">
        <v>34.4</v>
      </c>
      <c r="U6307" s="2">
        <v>22</v>
      </c>
      <c r="V6307" s="2">
        <v>34.4</v>
      </c>
      <c r="W6307" s="2">
        <v>2</v>
      </c>
      <c r="X6307" s="2">
        <v>3.1</v>
      </c>
      <c r="Y6307" s="2">
        <v>17</v>
      </c>
      <c r="Z6307" s="2">
        <v>26.6</v>
      </c>
      <c r="AE6307" s="2">
        <v>63</v>
      </c>
      <c r="AF6307" s="2">
        <v>39</v>
      </c>
      <c r="AG6307" s="2">
        <v>60.9</v>
      </c>
      <c r="AH6307" s="2">
        <v>39</v>
      </c>
      <c r="AI6307" s="2">
        <v>60.9</v>
      </c>
      <c r="AJ6307" s="2">
        <v>61.9</v>
      </c>
      <c r="AK6307" s="2">
        <v>14</v>
      </c>
      <c r="AL6307" s="2">
        <v>21.9</v>
      </c>
      <c r="AM6307" s="2">
        <v>10</v>
      </c>
      <c r="AN6307" s="2">
        <v>15.6</v>
      </c>
      <c r="AQ6307" s="2">
        <v>18</v>
      </c>
      <c r="AR6307" s="2">
        <v>28.1</v>
      </c>
      <c r="AS6307" s="2">
        <v>21</v>
      </c>
      <c r="AT6307" s="2">
        <v>32.799999999999997</v>
      </c>
      <c r="AU6307" s="2">
        <v>1</v>
      </c>
      <c r="AV6307" s="2">
        <v>1.6</v>
      </c>
      <c r="AW6307" s="2">
        <v>25</v>
      </c>
      <c r="AX6307" s="2">
        <v>39.1</v>
      </c>
    </row>
    <row r="6308" spans="1:53" ht="12.75" customHeight="1" x14ac:dyDescent="0.2">
      <c r="A6308">
        <v>3</v>
      </c>
      <c r="B6308" s="2">
        <v>3634</v>
      </c>
      <c r="C6308" s="17">
        <v>3.58</v>
      </c>
      <c r="D6308" s="2">
        <v>3.55</v>
      </c>
      <c r="G6308" s="17">
        <v>121</v>
      </c>
      <c r="H6308" s="2">
        <v>110</v>
      </c>
      <c r="I6308" s="2">
        <v>90.2</v>
      </c>
      <c r="J6308" s="2">
        <v>110</v>
      </c>
      <c r="K6308" s="2">
        <v>90.2</v>
      </c>
      <c r="L6308" s="2">
        <v>90.9</v>
      </c>
      <c r="M6308" s="2">
        <v>8</v>
      </c>
      <c r="N6308" s="2">
        <v>6.6</v>
      </c>
      <c r="O6308" s="2">
        <v>3</v>
      </c>
      <c r="P6308" s="2">
        <v>2.5</v>
      </c>
      <c r="S6308" s="2">
        <v>17</v>
      </c>
      <c r="T6308" s="2">
        <v>13.9</v>
      </c>
      <c r="U6308" s="2">
        <v>93</v>
      </c>
      <c r="V6308" s="2">
        <v>76.2</v>
      </c>
      <c r="W6308" s="2">
        <v>1</v>
      </c>
      <c r="X6308" s="2">
        <v>0.8</v>
      </c>
      <c r="Y6308" s="2">
        <v>12</v>
      </c>
      <c r="Z6308" s="2">
        <v>9.8000000000000007</v>
      </c>
      <c r="AE6308" s="2">
        <v>121</v>
      </c>
      <c r="AF6308" s="2">
        <v>109</v>
      </c>
      <c r="AG6308" s="2">
        <v>89.3</v>
      </c>
      <c r="AH6308" s="2">
        <v>109</v>
      </c>
      <c r="AI6308" s="2">
        <v>89.3</v>
      </c>
      <c r="AJ6308" s="2">
        <v>90.1</v>
      </c>
      <c r="AK6308" s="2">
        <v>4</v>
      </c>
      <c r="AL6308" s="2">
        <v>3.3</v>
      </c>
      <c r="AM6308" s="2">
        <v>8</v>
      </c>
      <c r="AN6308" s="2">
        <v>6.6</v>
      </c>
      <c r="AQ6308" s="2">
        <v>23</v>
      </c>
      <c r="AR6308" s="2">
        <v>18.899999999999999</v>
      </c>
      <c r="AS6308" s="2">
        <v>86</v>
      </c>
      <c r="AT6308" s="2">
        <v>70.5</v>
      </c>
      <c r="AU6308" s="2">
        <v>1</v>
      </c>
      <c r="AV6308" s="2">
        <v>0.8</v>
      </c>
      <c r="AW6308" s="2">
        <v>13</v>
      </c>
      <c r="AX6308" s="2">
        <v>10.7</v>
      </c>
    </row>
    <row r="6309" spans="1:53" ht="12.75" customHeight="1" x14ac:dyDescent="0.2">
      <c r="A6309">
        <v>3</v>
      </c>
      <c r="B6309" s="2">
        <v>3635</v>
      </c>
      <c r="C6309" s="17">
        <v>2.58</v>
      </c>
      <c r="D6309" s="2">
        <v>2.5299999999999998</v>
      </c>
      <c r="G6309" s="17">
        <v>60</v>
      </c>
      <c r="H6309" s="2">
        <v>36</v>
      </c>
      <c r="I6309" s="2">
        <v>60</v>
      </c>
      <c r="J6309" s="2">
        <v>36</v>
      </c>
      <c r="K6309" s="2">
        <v>60</v>
      </c>
      <c r="L6309" s="2">
        <v>60</v>
      </c>
      <c r="M6309" s="2">
        <v>13</v>
      </c>
      <c r="N6309" s="2">
        <v>21.7</v>
      </c>
      <c r="O6309" s="2">
        <v>11</v>
      </c>
      <c r="P6309" s="2">
        <v>18.3</v>
      </c>
      <c r="Q6309" s="2">
        <v>1</v>
      </c>
      <c r="R6309" s="2">
        <v>1.7</v>
      </c>
      <c r="S6309" s="2">
        <v>20</v>
      </c>
      <c r="T6309" s="2">
        <v>33.299999999999997</v>
      </c>
      <c r="U6309" s="2">
        <v>15</v>
      </c>
      <c r="V6309" s="2">
        <v>25</v>
      </c>
      <c r="Y6309" s="2">
        <v>24</v>
      </c>
      <c r="Z6309" s="2">
        <v>40</v>
      </c>
      <c r="AB6309" s="2">
        <v>2</v>
      </c>
      <c r="AE6309" s="2">
        <v>60</v>
      </c>
      <c r="AF6309" s="2">
        <v>36</v>
      </c>
      <c r="AG6309" s="2">
        <v>60</v>
      </c>
      <c r="AH6309" s="2">
        <v>36</v>
      </c>
      <c r="AI6309" s="2">
        <v>60</v>
      </c>
      <c r="AJ6309" s="2">
        <v>60</v>
      </c>
      <c r="AK6309" s="2">
        <v>14</v>
      </c>
      <c r="AL6309" s="2">
        <v>23.3</v>
      </c>
      <c r="AM6309" s="2">
        <v>10</v>
      </c>
      <c r="AN6309" s="2">
        <v>16.7</v>
      </c>
      <c r="AO6309" s="2">
        <v>1</v>
      </c>
      <c r="AP6309" s="2">
        <v>1.7</v>
      </c>
      <c r="AQ6309" s="2">
        <v>22</v>
      </c>
      <c r="AR6309" s="2">
        <v>36.700000000000003</v>
      </c>
      <c r="AS6309" s="2">
        <v>13</v>
      </c>
      <c r="AT6309" s="2">
        <v>21.7</v>
      </c>
      <c r="AW6309" s="2">
        <v>24</v>
      </c>
      <c r="AX6309" s="2">
        <v>40</v>
      </c>
      <c r="AZ6309" s="2">
        <v>2</v>
      </c>
    </row>
    <row r="6310" spans="1:53" ht="12.75" customHeight="1" x14ac:dyDescent="0.2">
      <c r="A6310">
        <v>3</v>
      </c>
      <c r="B6310" s="2">
        <v>3637</v>
      </c>
      <c r="C6310" s="17">
        <v>3.4</v>
      </c>
      <c r="D6310" s="2">
        <v>3.22</v>
      </c>
      <c r="G6310" s="17">
        <v>89</v>
      </c>
      <c r="H6310" s="2">
        <v>75</v>
      </c>
      <c r="I6310" s="2">
        <v>84.3</v>
      </c>
      <c r="J6310" s="2">
        <v>75</v>
      </c>
      <c r="K6310" s="2">
        <v>84.3</v>
      </c>
      <c r="L6310" s="2">
        <v>84.3</v>
      </c>
      <c r="M6310" s="2">
        <v>6</v>
      </c>
      <c r="N6310" s="2">
        <v>6.7</v>
      </c>
      <c r="O6310" s="2">
        <v>8</v>
      </c>
      <c r="P6310" s="2">
        <v>9</v>
      </c>
      <c r="S6310" s="2">
        <v>19</v>
      </c>
      <c r="T6310" s="2">
        <v>21.3</v>
      </c>
      <c r="U6310" s="2">
        <v>56</v>
      </c>
      <c r="V6310" s="2">
        <v>62.9</v>
      </c>
      <c r="Y6310" s="2">
        <v>14</v>
      </c>
      <c r="Z6310" s="2">
        <v>15.7</v>
      </c>
      <c r="AE6310" s="2">
        <v>89</v>
      </c>
      <c r="AF6310" s="2">
        <v>73</v>
      </c>
      <c r="AG6310" s="2">
        <v>82</v>
      </c>
      <c r="AH6310" s="2">
        <v>73</v>
      </c>
      <c r="AI6310" s="2">
        <v>82</v>
      </c>
      <c r="AJ6310" s="2">
        <v>82</v>
      </c>
      <c r="AK6310" s="2">
        <v>2</v>
      </c>
      <c r="AL6310" s="2">
        <v>2.2000000000000002</v>
      </c>
      <c r="AM6310" s="2">
        <v>14</v>
      </c>
      <c r="AN6310" s="2">
        <v>15.7</v>
      </c>
      <c r="AQ6310" s="2">
        <v>35</v>
      </c>
      <c r="AR6310" s="2">
        <v>39.299999999999997</v>
      </c>
      <c r="AS6310" s="2">
        <v>38</v>
      </c>
      <c r="AT6310" s="2">
        <v>42.7</v>
      </c>
      <c r="AW6310" s="2">
        <v>16</v>
      </c>
      <c r="AX6310" s="2">
        <v>18</v>
      </c>
    </row>
    <row r="6311" spans="1:53" ht="12.75" customHeight="1" x14ac:dyDescent="0.2">
      <c r="A6311">
        <v>3</v>
      </c>
      <c r="B6311" s="2">
        <v>3641</v>
      </c>
      <c r="C6311" s="17">
        <v>2.81</v>
      </c>
      <c r="D6311" s="2">
        <v>2.33</v>
      </c>
      <c r="G6311" s="17">
        <v>67</v>
      </c>
      <c r="H6311" s="2">
        <v>45</v>
      </c>
      <c r="I6311" s="2">
        <v>67.2</v>
      </c>
      <c r="J6311" s="2">
        <v>45</v>
      </c>
      <c r="K6311" s="2">
        <v>67.2</v>
      </c>
      <c r="L6311" s="2">
        <v>67.2</v>
      </c>
      <c r="M6311" s="2">
        <v>7</v>
      </c>
      <c r="N6311" s="2">
        <v>10.4</v>
      </c>
      <c r="O6311" s="2">
        <v>15</v>
      </c>
      <c r="P6311" s="2">
        <v>22.4</v>
      </c>
      <c r="Q6311" s="2">
        <v>3</v>
      </c>
      <c r="R6311" s="2">
        <v>4.5</v>
      </c>
      <c r="S6311" s="2">
        <v>17</v>
      </c>
      <c r="T6311" s="2">
        <v>25.4</v>
      </c>
      <c r="U6311" s="2">
        <v>25</v>
      </c>
      <c r="V6311" s="2">
        <v>37.299999999999997</v>
      </c>
      <c r="Y6311" s="2">
        <v>22</v>
      </c>
      <c r="Z6311" s="2">
        <v>32.799999999999997</v>
      </c>
      <c r="AC6311" s="2">
        <v>2</v>
      </c>
      <c r="AE6311" s="2">
        <v>67</v>
      </c>
      <c r="AF6311" s="2">
        <v>37</v>
      </c>
      <c r="AG6311" s="2">
        <v>55.2</v>
      </c>
      <c r="AH6311" s="2">
        <v>37</v>
      </c>
      <c r="AI6311" s="2">
        <v>55.2</v>
      </c>
      <c r="AJ6311" s="2">
        <v>55.2</v>
      </c>
      <c r="AK6311" s="2">
        <v>17</v>
      </c>
      <c r="AL6311" s="2">
        <v>25.4</v>
      </c>
      <c r="AM6311" s="2">
        <v>13</v>
      </c>
      <c r="AN6311" s="2">
        <v>19.399999999999999</v>
      </c>
      <c r="AO6311" s="2">
        <v>2</v>
      </c>
      <c r="AP6311" s="2">
        <v>3</v>
      </c>
      <c r="AQ6311" s="2">
        <v>27</v>
      </c>
      <c r="AR6311" s="2">
        <v>40.299999999999997</v>
      </c>
      <c r="AS6311" s="2">
        <v>8</v>
      </c>
      <c r="AT6311" s="2">
        <v>11.9</v>
      </c>
      <c r="AW6311" s="2">
        <v>30</v>
      </c>
      <c r="AX6311" s="2">
        <v>44.8</v>
      </c>
      <c r="BA6311" s="2">
        <v>2</v>
      </c>
    </row>
    <row r="6312" spans="1:53" ht="12.75" customHeight="1" x14ac:dyDescent="0.2">
      <c r="A6312">
        <v>3</v>
      </c>
      <c r="B6312" s="2">
        <v>3646</v>
      </c>
      <c r="C6312" s="17">
        <v>2.83</v>
      </c>
      <c r="D6312" s="2">
        <v>2.46</v>
      </c>
      <c r="G6312" s="17">
        <v>54</v>
      </c>
      <c r="H6312" s="2">
        <v>39</v>
      </c>
      <c r="I6312" s="2">
        <v>72.2</v>
      </c>
      <c r="J6312" s="2">
        <v>39</v>
      </c>
      <c r="K6312" s="2">
        <v>72.2</v>
      </c>
      <c r="L6312" s="2">
        <v>72.2</v>
      </c>
      <c r="M6312" s="2">
        <v>9</v>
      </c>
      <c r="N6312" s="2">
        <v>16.7</v>
      </c>
      <c r="O6312" s="2">
        <v>6</v>
      </c>
      <c r="P6312" s="2">
        <v>11.1</v>
      </c>
      <c r="Q6312" s="2">
        <v>1</v>
      </c>
      <c r="R6312" s="2">
        <v>1.9</v>
      </c>
      <c r="S6312" s="2">
        <v>20</v>
      </c>
      <c r="T6312" s="2">
        <v>37</v>
      </c>
      <c r="U6312" s="2">
        <v>18</v>
      </c>
      <c r="V6312" s="2">
        <v>33.299999999999997</v>
      </c>
      <c r="Y6312" s="2">
        <v>15</v>
      </c>
      <c r="Z6312" s="2">
        <v>27.8</v>
      </c>
      <c r="AE6312" s="2">
        <v>54</v>
      </c>
      <c r="AF6312" s="2">
        <v>32</v>
      </c>
      <c r="AG6312" s="2">
        <v>59.3</v>
      </c>
      <c r="AH6312" s="2">
        <v>32</v>
      </c>
      <c r="AI6312" s="2">
        <v>59.3</v>
      </c>
      <c r="AJ6312" s="2">
        <v>59.3</v>
      </c>
      <c r="AK6312" s="2">
        <v>11</v>
      </c>
      <c r="AL6312" s="2">
        <v>20.399999999999999</v>
      </c>
      <c r="AM6312" s="2">
        <v>11</v>
      </c>
      <c r="AN6312" s="2">
        <v>20.399999999999999</v>
      </c>
      <c r="AO6312" s="2">
        <v>1</v>
      </c>
      <c r="AP6312" s="2">
        <v>1.9</v>
      </c>
      <c r="AQ6312" s="2">
        <v>24</v>
      </c>
      <c r="AR6312" s="2">
        <v>44.4</v>
      </c>
      <c r="AS6312" s="2">
        <v>7</v>
      </c>
      <c r="AT6312" s="2">
        <v>13</v>
      </c>
      <c r="AW6312" s="2">
        <v>22</v>
      </c>
      <c r="AX6312" s="2">
        <v>40.700000000000003</v>
      </c>
    </row>
    <row r="6313" spans="1:53" ht="12.75" customHeight="1" x14ac:dyDescent="0.2">
      <c r="A6313">
        <v>3</v>
      </c>
      <c r="B6313" s="2">
        <v>3649</v>
      </c>
      <c r="C6313" s="17">
        <v>2.77</v>
      </c>
      <c r="D6313" s="2">
        <v>2.31</v>
      </c>
      <c r="G6313" s="17">
        <v>85</v>
      </c>
      <c r="H6313" s="2">
        <v>58</v>
      </c>
      <c r="I6313" s="2">
        <v>67.400000000000006</v>
      </c>
      <c r="J6313" s="2">
        <v>58</v>
      </c>
      <c r="K6313" s="2">
        <v>67.400000000000006</v>
      </c>
      <c r="L6313" s="2">
        <v>68.2</v>
      </c>
      <c r="M6313" s="2">
        <v>11</v>
      </c>
      <c r="N6313" s="2">
        <v>12.8</v>
      </c>
      <c r="O6313" s="2">
        <v>16</v>
      </c>
      <c r="P6313" s="2">
        <v>18.600000000000001</v>
      </c>
      <c r="S6313" s="2">
        <v>37</v>
      </c>
      <c r="T6313" s="2">
        <v>43</v>
      </c>
      <c r="U6313" s="2">
        <v>21</v>
      </c>
      <c r="V6313" s="2">
        <v>24.4</v>
      </c>
      <c r="W6313" s="2">
        <v>1</v>
      </c>
      <c r="X6313" s="2">
        <v>1.2</v>
      </c>
      <c r="Y6313" s="2">
        <v>28</v>
      </c>
      <c r="Z6313" s="2">
        <v>32.6</v>
      </c>
      <c r="AB6313" s="2">
        <v>1</v>
      </c>
      <c r="AE6313" s="2">
        <v>85</v>
      </c>
      <c r="AF6313" s="2">
        <v>38</v>
      </c>
      <c r="AG6313" s="2">
        <v>44.2</v>
      </c>
      <c r="AH6313" s="2">
        <v>38</v>
      </c>
      <c r="AI6313" s="2">
        <v>44.2</v>
      </c>
      <c r="AJ6313" s="2">
        <v>44.7</v>
      </c>
      <c r="AK6313" s="2">
        <v>18</v>
      </c>
      <c r="AL6313" s="2">
        <v>20.9</v>
      </c>
      <c r="AM6313" s="2">
        <v>29</v>
      </c>
      <c r="AN6313" s="2">
        <v>33.700000000000003</v>
      </c>
      <c r="AQ6313" s="2">
        <v>29</v>
      </c>
      <c r="AR6313" s="2">
        <v>33.700000000000003</v>
      </c>
      <c r="AS6313" s="2">
        <v>9</v>
      </c>
      <c r="AT6313" s="2">
        <v>10.5</v>
      </c>
      <c r="AU6313" s="2">
        <v>1</v>
      </c>
      <c r="AV6313" s="2">
        <v>1.2</v>
      </c>
      <c r="AW6313" s="2">
        <v>48</v>
      </c>
      <c r="AX6313" s="2">
        <v>55.8</v>
      </c>
      <c r="AZ6313" s="2">
        <v>1</v>
      </c>
    </row>
    <row r="6314" spans="1:53" ht="12.75" customHeight="1" x14ac:dyDescent="0.2">
      <c r="A6314">
        <v>3</v>
      </c>
      <c r="B6314" s="2">
        <v>3651</v>
      </c>
      <c r="C6314" s="17">
        <v>3.12</v>
      </c>
      <c r="D6314" s="2">
        <v>2.9</v>
      </c>
      <c r="G6314" s="17">
        <v>99</v>
      </c>
      <c r="H6314" s="2">
        <v>78</v>
      </c>
      <c r="I6314" s="2">
        <v>78.8</v>
      </c>
      <c r="J6314" s="2">
        <v>78</v>
      </c>
      <c r="K6314" s="2">
        <v>78.8</v>
      </c>
      <c r="L6314" s="2">
        <v>78.8</v>
      </c>
      <c r="M6314" s="2">
        <v>12</v>
      </c>
      <c r="N6314" s="2">
        <v>12.1</v>
      </c>
      <c r="O6314" s="2">
        <v>9</v>
      </c>
      <c r="P6314" s="2">
        <v>9.1</v>
      </c>
      <c r="S6314" s="2">
        <v>33</v>
      </c>
      <c r="T6314" s="2">
        <v>33.299999999999997</v>
      </c>
      <c r="U6314" s="2">
        <v>45</v>
      </c>
      <c r="V6314" s="2">
        <v>45.5</v>
      </c>
      <c r="Y6314" s="2">
        <v>21</v>
      </c>
      <c r="Z6314" s="2">
        <v>21.2</v>
      </c>
      <c r="AA6314" s="2">
        <v>1</v>
      </c>
      <c r="AE6314" s="2">
        <v>100</v>
      </c>
      <c r="AF6314" s="2">
        <v>68</v>
      </c>
      <c r="AG6314" s="2">
        <v>68</v>
      </c>
      <c r="AH6314" s="2">
        <v>68</v>
      </c>
      <c r="AI6314" s="2">
        <v>68</v>
      </c>
      <c r="AJ6314" s="2">
        <v>68</v>
      </c>
      <c r="AK6314" s="2">
        <v>14</v>
      </c>
      <c r="AL6314" s="2">
        <v>14</v>
      </c>
      <c r="AM6314" s="2">
        <v>18</v>
      </c>
      <c r="AN6314" s="2">
        <v>18</v>
      </c>
      <c r="AQ6314" s="2">
        <v>32</v>
      </c>
      <c r="AR6314" s="2">
        <v>32</v>
      </c>
      <c r="AS6314" s="2">
        <v>36</v>
      </c>
      <c r="AT6314" s="2">
        <v>36</v>
      </c>
      <c r="AW6314" s="2">
        <v>32</v>
      </c>
      <c r="AX6314" s="2">
        <v>32</v>
      </c>
    </row>
    <row r="6315" spans="1:53" ht="12.75" customHeight="1" x14ac:dyDescent="0.2">
      <c r="A6315">
        <v>3</v>
      </c>
      <c r="B6315" s="2">
        <v>3653</v>
      </c>
      <c r="C6315" s="17">
        <v>3.15</v>
      </c>
      <c r="D6315" s="2">
        <v>3.11</v>
      </c>
      <c r="G6315" s="17">
        <v>62</v>
      </c>
      <c r="H6315" s="2">
        <v>48</v>
      </c>
      <c r="I6315" s="2">
        <v>77.400000000000006</v>
      </c>
      <c r="J6315" s="2">
        <v>48</v>
      </c>
      <c r="K6315" s="2">
        <v>77.400000000000006</v>
      </c>
      <c r="L6315" s="2">
        <v>77.400000000000006</v>
      </c>
      <c r="M6315" s="2">
        <v>5</v>
      </c>
      <c r="N6315" s="2">
        <v>8.1</v>
      </c>
      <c r="O6315" s="2">
        <v>9</v>
      </c>
      <c r="P6315" s="2">
        <v>14.5</v>
      </c>
      <c r="Q6315" s="2">
        <v>1</v>
      </c>
      <c r="R6315" s="2">
        <v>1.6</v>
      </c>
      <c r="S6315" s="2">
        <v>16</v>
      </c>
      <c r="T6315" s="2">
        <v>25.8</v>
      </c>
      <c r="U6315" s="2">
        <v>31</v>
      </c>
      <c r="V6315" s="2">
        <v>50</v>
      </c>
      <c r="Y6315" s="2">
        <v>14</v>
      </c>
      <c r="Z6315" s="2">
        <v>22.6</v>
      </c>
      <c r="AA6315" s="2">
        <v>1</v>
      </c>
      <c r="AC6315" s="2">
        <v>2</v>
      </c>
      <c r="AE6315" s="2">
        <v>63</v>
      </c>
      <c r="AF6315" s="2">
        <v>49</v>
      </c>
      <c r="AG6315" s="2">
        <v>77.8</v>
      </c>
      <c r="AH6315" s="2">
        <v>49</v>
      </c>
      <c r="AI6315" s="2">
        <v>77.8</v>
      </c>
      <c r="AJ6315" s="2">
        <v>77.8</v>
      </c>
      <c r="AK6315" s="2">
        <v>8</v>
      </c>
      <c r="AL6315" s="2">
        <v>12.7</v>
      </c>
      <c r="AM6315" s="2">
        <v>6</v>
      </c>
      <c r="AN6315" s="2">
        <v>9.5</v>
      </c>
      <c r="AQ6315" s="2">
        <v>20</v>
      </c>
      <c r="AR6315" s="2">
        <v>31.7</v>
      </c>
      <c r="AS6315" s="2">
        <v>29</v>
      </c>
      <c r="AT6315" s="2">
        <v>46</v>
      </c>
      <c r="AW6315" s="2">
        <v>14</v>
      </c>
      <c r="AX6315" s="2">
        <v>22.2</v>
      </c>
      <c r="BA6315" s="2">
        <v>2</v>
      </c>
    </row>
    <row r="6316" spans="1:53" ht="12.75" customHeight="1" x14ac:dyDescent="0.2">
      <c r="A6316">
        <v>3</v>
      </c>
      <c r="B6316" s="2">
        <v>3658</v>
      </c>
      <c r="C6316" s="17">
        <v>2.5299999999999998</v>
      </c>
      <c r="D6316" s="2">
        <v>2.38</v>
      </c>
      <c r="G6316" s="17">
        <v>52</v>
      </c>
      <c r="H6316" s="2">
        <v>29</v>
      </c>
      <c r="I6316" s="2">
        <v>54.7</v>
      </c>
      <c r="J6316" s="2">
        <v>29</v>
      </c>
      <c r="K6316" s="2">
        <v>54.7</v>
      </c>
      <c r="L6316" s="2">
        <v>55.8</v>
      </c>
      <c r="M6316" s="2">
        <v>12</v>
      </c>
      <c r="N6316" s="2">
        <v>22.6</v>
      </c>
      <c r="O6316" s="2">
        <v>11</v>
      </c>
      <c r="P6316" s="2">
        <v>20.8</v>
      </c>
      <c r="S6316" s="2">
        <v>16</v>
      </c>
      <c r="T6316" s="2">
        <v>30.2</v>
      </c>
      <c r="U6316" s="2">
        <v>13</v>
      </c>
      <c r="V6316" s="2">
        <v>24.5</v>
      </c>
      <c r="W6316" s="2">
        <v>1</v>
      </c>
      <c r="X6316" s="2">
        <v>1.9</v>
      </c>
      <c r="Y6316" s="2">
        <v>24</v>
      </c>
      <c r="Z6316" s="2">
        <v>45.3</v>
      </c>
      <c r="AE6316" s="2">
        <v>52</v>
      </c>
      <c r="AF6316" s="2">
        <v>26</v>
      </c>
      <c r="AG6316" s="2">
        <v>49.1</v>
      </c>
      <c r="AH6316" s="2">
        <v>26</v>
      </c>
      <c r="AI6316" s="2">
        <v>49.1</v>
      </c>
      <c r="AJ6316" s="2">
        <v>50</v>
      </c>
      <c r="AK6316" s="2">
        <v>11</v>
      </c>
      <c r="AL6316" s="2">
        <v>20.8</v>
      </c>
      <c r="AM6316" s="2">
        <v>15</v>
      </c>
      <c r="AN6316" s="2">
        <v>28.3</v>
      </c>
      <c r="AQ6316" s="2">
        <v>19</v>
      </c>
      <c r="AR6316" s="2">
        <v>35.799999999999997</v>
      </c>
      <c r="AS6316" s="2">
        <v>7</v>
      </c>
      <c r="AT6316" s="2">
        <v>13.2</v>
      </c>
      <c r="AU6316" s="2">
        <v>1</v>
      </c>
      <c r="AV6316" s="2">
        <v>1.9</v>
      </c>
      <c r="AW6316" s="2">
        <v>27</v>
      </c>
      <c r="AX6316" s="2">
        <v>50.9</v>
      </c>
    </row>
    <row r="6317" spans="1:53" ht="12.75" customHeight="1" x14ac:dyDescent="0.2">
      <c r="A6317">
        <v>3</v>
      </c>
      <c r="B6317" s="2">
        <v>3659</v>
      </c>
      <c r="C6317" s="17">
        <v>3</v>
      </c>
      <c r="D6317" s="2">
        <v>2.78</v>
      </c>
      <c r="G6317" s="17">
        <v>89</v>
      </c>
      <c r="H6317" s="2">
        <v>66</v>
      </c>
      <c r="I6317" s="2">
        <v>74.2</v>
      </c>
      <c r="J6317" s="2">
        <v>66</v>
      </c>
      <c r="K6317" s="2">
        <v>74.2</v>
      </c>
      <c r="L6317" s="2">
        <v>74.2</v>
      </c>
      <c r="M6317" s="2">
        <v>10</v>
      </c>
      <c r="N6317" s="2">
        <v>11.2</v>
      </c>
      <c r="O6317" s="2">
        <v>13</v>
      </c>
      <c r="P6317" s="2">
        <v>14.6</v>
      </c>
      <c r="Q6317" s="2">
        <v>1</v>
      </c>
      <c r="R6317" s="2">
        <v>1.1000000000000001</v>
      </c>
      <c r="S6317" s="2">
        <v>29</v>
      </c>
      <c r="T6317" s="2">
        <v>32.6</v>
      </c>
      <c r="U6317" s="2">
        <v>36</v>
      </c>
      <c r="V6317" s="2">
        <v>40.4</v>
      </c>
      <c r="Y6317" s="2">
        <v>23</v>
      </c>
      <c r="Z6317" s="2">
        <v>25.8</v>
      </c>
      <c r="AE6317" s="2">
        <v>89</v>
      </c>
      <c r="AF6317" s="2">
        <v>58</v>
      </c>
      <c r="AG6317" s="2">
        <v>65.2</v>
      </c>
      <c r="AH6317" s="2">
        <v>58</v>
      </c>
      <c r="AI6317" s="2">
        <v>65.2</v>
      </c>
      <c r="AJ6317" s="2">
        <v>65.2</v>
      </c>
      <c r="AK6317" s="2">
        <v>10</v>
      </c>
      <c r="AL6317" s="2">
        <v>11.2</v>
      </c>
      <c r="AM6317" s="2">
        <v>21</v>
      </c>
      <c r="AN6317" s="2">
        <v>23.6</v>
      </c>
      <c r="AQ6317" s="2">
        <v>37</v>
      </c>
      <c r="AR6317" s="2">
        <v>41.6</v>
      </c>
      <c r="AS6317" s="2">
        <v>21</v>
      </c>
      <c r="AT6317" s="2">
        <v>23.6</v>
      </c>
      <c r="AW6317" s="2">
        <v>31</v>
      </c>
      <c r="AX6317" s="2">
        <v>34.799999999999997</v>
      </c>
    </row>
    <row r="6318" spans="1:53" ht="12.75" customHeight="1" x14ac:dyDescent="0.2">
      <c r="A6318">
        <v>3</v>
      </c>
      <c r="B6318" s="2">
        <v>3661</v>
      </c>
      <c r="C6318" s="17">
        <v>3.05</v>
      </c>
      <c r="D6318" s="2">
        <v>2.68</v>
      </c>
      <c r="G6318" s="17">
        <v>95</v>
      </c>
      <c r="H6318" s="2">
        <v>73</v>
      </c>
      <c r="I6318" s="2">
        <v>76.8</v>
      </c>
      <c r="J6318" s="2">
        <v>73</v>
      </c>
      <c r="K6318" s="2">
        <v>76.8</v>
      </c>
      <c r="L6318" s="2">
        <v>76.8</v>
      </c>
      <c r="M6318" s="2">
        <v>15</v>
      </c>
      <c r="N6318" s="2">
        <v>15.8</v>
      </c>
      <c r="O6318" s="2">
        <v>7</v>
      </c>
      <c r="P6318" s="2">
        <v>7.4</v>
      </c>
      <c r="S6318" s="2">
        <v>31</v>
      </c>
      <c r="T6318" s="2">
        <v>32.6</v>
      </c>
      <c r="U6318" s="2">
        <v>42</v>
      </c>
      <c r="V6318" s="2">
        <v>44.2</v>
      </c>
      <c r="Y6318" s="2">
        <v>22</v>
      </c>
      <c r="Z6318" s="2">
        <v>23.2</v>
      </c>
      <c r="AC6318" s="2">
        <v>2</v>
      </c>
      <c r="AE6318" s="2">
        <v>95</v>
      </c>
      <c r="AF6318" s="2">
        <v>67</v>
      </c>
      <c r="AG6318" s="2">
        <v>70.5</v>
      </c>
      <c r="AH6318" s="2">
        <v>67</v>
      </c>
      <c r="AI6318" s="2">
        <v>70.5</v>
      </c>
      <c r="AJ6318" s="2">
        <v>70.5</v>
      </c>
      <c r="AK6318" s="2">
        <v>16</v>
      </c>
      <c r="AL6318" s="2">
        <v>16.8</v>
      </c>
      <c r="AM6318" s="2">
        <v>12</v>
      </c>
      <c r="AN6318" s="2">
        <v>12.6</v>
      </c>
      <c r="AO6318" s="2">
        <v>1</v>
      </c>
      <c r="AP6318" s="2">
        <v>1.1000000000000001</v>
      </c>
      <c r="AQ6318" s="2">
        <v>49</v>
      </c>
      <c r="AR6318" s="2">
        <v>51.6</v>
      </c>
      <c r="AS6318" s="2">
        <v>17</v>
      </c>
      <c r="AT6318" s="2">
        <v>17.899999999999999</v>
      </c>
      <c r="AW6318" s="2">
        <v>28</v>
      </c>
      <c r="AX6318" s="2">
        <v>29.5</v>
      </c>
      <c r="BA6318" s="2">
        <v>2</v>
      </c>
    </row>
    <row r="6319" spans="1:53" ht="12.75" customHeight="1" x14ac:dyDescent="0.2">
      <c r="A6319">
        <v>3</v>
      </c>
      <c r="B6319" s="2">
        <v>3662</v>
      </c>
    </row>
    <row r="6320" spans="1:53" ht="12.75" customHeight="1" x14ac:dyDescent="0.2">
      <c r="A6320">
        <v>3</v>
      </c>
      <c r="B6320" s="2">
        <v>3664</v>
      </c>
      <c r="C6320" s="17">
        <v>3.08</v>
      </c>
      <c r="D6320" s="2">
        <v>2.57</v>
      </c>
      <c r="G6320" s="17">
        <v>65</v>
      </c>
      <c r="H6320" s="2">
        <v>46</v>
      </c>
      <c r="I6320" s="2">
        <v>70.8</v>
      </c>
      <c r="J6320" s="2">
        <v>46</v>
      </c>
      <c r="K6320" s="2">
        <v>70.8</v>
      </c>
      <c r="L6320" s="2">
        <v>70.8</v>
      </c>
      <c r="M6320" s="2">
        <v>10</v>
      </c>
      <c r="N6320" s="2">
        <v>15.4</v>
      </c>
      <c r="O6320" s="2">
        <v>9</v>
      </c>
      <c r="P6320" s="2">
        <v>13.8</v>
      </c>
      <c r="S6320" s="2">
        <v>12</v>
      </c>
      <c r="T6320" s="2">
        <v>18.5</v>
      </c>
      <c r="U6320" s="2">
        <v>34</v>
      </c>
      <c r="V6320" s="2">
        <v>52.3</v>
      </c>
      <c r="Y6320" s="2">
        <v>19</v>
      </c>
      <c r="Z6320" s="2">
        <v>29.2</v>
      </c>
      <c r="AC6320" s="2">
        <v>1</v>
      </c>
      <c r="AE6320" s="2">
        <v>65</v>
      </c>
      <c r="AF6320" s="2">
        <v>40</v>
      </c>
      <c r="AG6320" s="2">
        <v>61.5</v>
      </c>
      <c r="AH6320" s="2">
        <v>40</v>
      </c>
      <c r="AI6320" s="2">
        <v>61.5</v>
      </c>
      <c r="AJ6320" s="2">
        <v>61.5</v>
      </c>
      <c r="AK6320" s="2">
        <v>8</v>
      </c>
      <c r="AL6320" s="2">
        <v>12.3</v>
      </c>
      <c r="AM6320" s="2">
        <v>17</v>
      </c>
      <c r="AN6320" s="2">
        <v>26.2</v>
      </c>
      <c r="AO6320" s="2">
        <v>1</v>
      </c>
      <c r="AP6320" s="2">
        <v>1.5</v>
      </c>
      <c r="AQ6320" s="2">
        <v>31</v>
      </c>
      <c r="AR6320" s="2">
        <v>47.7</v>
      </c>
      <c r="AS6320" s="2">
        <v>8</v>
      </c>
      <c r="AT6320" s="2">
        <v>12.3</v>
      </c>
      <c r="AW6320" s="2">
        <v>25</v>
      </c>
      <c r="AX6320" s="2">
        <v>38.5</v>
      </c>
      <c r="BA6320" s="2">
        <v>1</v>
      </c>
    </row>
    <row r="6321" spans="1:53" ht="12.75" customHeight="1" x14ac:dyDescent="0.2">
      <c r="A6321">
        <v>3</v>
      </c>
      <c r="B6321" s="2">
        <v>3665</v>
      </c>
      <c r="C6321" s="17">
        <v>2.11</v>
      </c>
      <c r="D6321" s="2">
        <v>1.97</v>
      </c>
      <c r="G6321" s="17">
        <v>37</v>
      </c>
      <c r="H6321" s="2">
        <v>14</v>
      </c>
      <c r="I6321" s="2">
        <v>37.799999999999997</v>
      </c>
      <c r="J6321" s="2">
        <v>14</v>
      </c>
      <c r="K6321" s="2">
        <v>37.799999999999997</v>
      </c>
      <c r="L6321" s="2">
        <v>37.799999999999997</v>
      </c>
      <c r="M6321" s="2">
        <v>12</v>
      </c>
      <c r="N6321" s="2">
        <v>32.4</v>
      </c>
      <c r="O6321" s="2">
        <v>11</v>
      </c>
      <c r="P6321" s="2">
        <v>29.7</v>
      </c>
      <c r="Q6321" s="2">
        <v>1</v>
      </c>
      <c r="R6321" s="2">
        <v>2.7</v>
      </c>
      <c r="S6321" s="2">
        <v>8</v>
      </c>
      <c r="T6321" s="2">
        <v>21.6</v>
      </c>
      <c r="U6321" s="2">
        <v>5</v>
      </c>
      <c r="V6321" s="2">
        <v>13.5</v>
      </c>
      <c r="Y6321" s="2">
        <v>23</v>
      </c>
      <c r="Z6321" s="2">
        <v>62.2</v>
      </c>
      <c r="AE6321" s="2">
        <v>37</v>
      </c>
      <c r="AF6321" s="2">
        <v>14</v>
      </c>
      <c r="AG6321" s="2">
        <v>37.799999999999997</v>
      </c>
      <c r="AH6321" s="2">
        <v>14</v>
      </c>
      <c r="AI6321" s="2">
        <v>37.799999999999997</v>
      </c>
      <c r="AJ6321" s="2">
        <v>37.799999999999997</v>
      </c>
      <c r="AK6321" s="2">
        <v>19</v>
      </c>
      <c r="AL6321" s="2">
        <v>51.4</v>
      </c>
      <c r="AM6321" s="2">
        <v>4</v>
      </c>
      <c r="AN6321" s="2">
        <v>10.8</v>
      </c>
      <c r="AQ6321" s="2">
        <v>10</v>
      </c>
      <c r="AR6321" s="2">
        <v>27</v>
      </c>
      <c r="AS6321" s="2">
        <v>4</v>
      </c>
      <c r="AT6321" s="2">
        <v>10.8</v>
      </c>
      <c r="AW6321" s="2">
        <v>23</v>
      </c>
      <c r="AX6321" s="2">
        <v>62.2</v>
      </c>
    </row>
    <row r="6322" spans="1:53" ht="12.75" customHeight="1" x14ac:dyDescent="0.2">
      <c r="A6322">
        <v>3</v>
      </c>
      <c r="B6322" s="2">
        <v>3668</v>
      </c>
      <c r="C6322" s="17">
        <v>3.03</v>
      </c>
      <c r="D6322" s="2">
        <v>2.89</v>
      </c>
      <c r="G6322" s="17">
        <v>100</v>
      </c>
      <c r="H6322" s="2">
        <v>72</v>
      </c>
      <c r="I6322" s="2">
        <v>72</v>
      </c>
      <c r="J6322" s="2">
        <v>72</v>
      </c>
      <c r="K6322" s="2">
        <v>72</v>
      </c>
      <c r="L6322" s="2">
        <v>72</v>
      </c>
      <c r="M6322" s="2">
        <v>13</v>
      </c>
      <c r="N6322" s="2">
        <v>13</v>
      </c>
      <c r="O6322" s="2">
        <v>15</v>
      </c>
      <c r="P6322" s="2">
        <v>15</v>
      </c>
      <c r="S6322" s="2">
        <v>28</v>
      </c>
      <c r="T6322" s="2">
        <v>28</v>
      </c>
      <c r="U6322" s="2">
        <v>44</v>
      </c>
      <c r="V6322" s="2">
        <v>44</v>
      </c>
      <c r="Y6322" s="2">
        <v>28</v>
      </c>
      <c r="Z6322" s="2">
        <v>28</v>
      </c>
      <c r="AE6322" s="2">
        <v>100</v>
      </c>
      <c r="AF6322" s="2">
        <v>70</v>
      </c>
      <c r="AG6322" s="2">
        <v>70</v>
      </c>
      <c r="AH6322" s="2">
        <v>70</v>
      </c>
      <c r="AI6322" s="2">
        <v>70</v>
      </c>
      <c r="AJ6322" s="2">
        <v>70</v>
      </c>
      <c r="AK6322" s="2">
        <v>11</v>
      </c>
      <c r="AL6322" s="2">
        <v>11</v>
      </c>
      <c r="AM6322" s="2">
        <v>19</v>
      </c>
      <c r="AN6322" s="2">
        <v>19</v>
      </c>
      <c r="AO6322" s="2">
        <v>1</v>
      </c>
      <c r="AP6322" s="2">
        <v>1</v>
      </c>
      <c r="AQ6322" s="2">
        <v>36</v>
      </c>
      <c r="AR6322" s="2">
        <v>36</v>
      </c>
      <c r="AS6322" s="2">
        <v>33</v>
      </c>
      <c r="AT6322" s="2">
        <v>33</v>
      </c>
      <c r="AW6322" s="2">
        <v>30</v>
      </c>
      <c r="AX6322" s="2">
        <v>30</v>
      </c>
    </row>
    <row r="6323" spans="1:53" ht="12.75" customHeight="1" x14ac:dyDescent="0.2">
      <c r="A6323">
        <v>3</v>
      </c>
      <c r="B6323" s="2">
        <v>3669</v>
      </c>
      <c r="C6323" s="17">
        <v>3.33</v>
      </c>
      <c r="D6323" s="2">
        <v>3.39</v>
      </c>
      <c r="G6323" s="17">
        <v>69</v>
      </c>
      <c r="H6323" s="2">
        <v>59</v>
      </c>
      <c r="I6323" s="2">
        <v>85.5</v>
      </c>
      <c r="J6323" s="2">
        <v>59</v>
      </c>
      <c r="K6323" s="2">
        <v>85.5</v>
      </c>
      <c r="L6323" s="2">
        <v>85.5</v>
      </c>
      <c r="M6323" s="2">
        <v>2</v>
      </c>
      <c r="N6323" s="2">
        <v>2.9</v>
      </c>
      <c r="O6323" s="2">
        <v>8</v>
      </c>
      <c r="P6323" s="2">
        <v>11.6</v>
      </c>
      <c r="Q6323" s="2">
        <v>1</v>
      </c>
      <c r="R6323" s="2">
        <v>1.4</v>
      </c>
      <c r="S6323" s="2">
        <v>20</v>
      </c>
      <c r="T6323" s="2">
        <v>29</v>
      </c>
      <c r="U6323" s="2">
        <v>38</v>
      </c>
      <c r="V6323" s="2">
        <v>55.1</v>
      </c>
      <c r="Y6323" s="2">
        <v>10</v>
      </c>
      <c r="Z6323" s="2">
        <v>14.5</v>
      </c>
      <c r="AE6323" s="2">
        <v>69</v>
      </c>
      <c r="AF6323" s="2">
        <v>62</v>
      </c>
      <c r="AG6323" s="2">
        <v>89.9</v>
      </c>
      <c r="AH6323" s="2">
        <v>62</v>
      </c>
      <c r="AI6323" s="2">
        <v>89.9</v>
      </c>
      <c r="AJ6323" s="2">
        <v>89.9</v>
      </c>
      <c r="AK6323" s="2">
        <v>2</v>
      </c>
      <c r="AL6323" s="2">
        <v>2.9</v>
      </c>
      <c r="AM6323" s="2">
        <v>5</v>
      </c>
      <c r="AN6323" s="2">
        <v>7.2</v>
      </c>
      <c r="AQ6323" s="2">
        <v>26</v>
      </c>
      <c r="AR6323" s="2">
        <v>37.700000000000003</v>
      </c>
      <c r="AS6323" s="2">
        <v>36</v>
      </c>
      <c r="AT6323" s="2">
        <v>52.2</v>
      </c>
      <c r="AW6323" s="2">
        <v>7</v>
      </c>
      <c r="AX6323" s="2">
        <v>10.1</v>
      </c>
    </row>
    <row r="6324" spans="1:53" ht="12.75" customHeight="1" x14ac:dyDescent="0.2">
      <c r="A6324">
        <v>3</v>
      </c>
      <c r="B6324" s="2">
        <v>3673</v>
      </c>
      <c r="C6324" s="17">
        <v>3.19</v>
      </c>
      <c r="D6324" s="2">
        <v>2.87</v>
      </c>
      <c r="G6324" s="17">
        <v>102</v>
      </c>
      <c r="H6324" s="2">
        <v>83</v>
      </c>
      <c r="I6324" s="2">
        <v>81.400000000000006</v>
      </c>
      <c r="J6324" s="2">
        <v>83</v>
      </c>
      <c r="K6324" s="2">
        <v>81.400000000000006</v>
      </c>
      <c r="L6324" s="2">
        <v>81.400000000000006</v>
      </c>
      <c r="M6324" s="2">
        <v>9</v>
      </c>
      <c r="N6324" s="2">
        <v>8.8000000000000007</v>
      </c>
      <c r="O6324" s="2">
        <v>10</v>
      </c>
      <c r="P6324" s="2">
        <v>9.8000000000000007</v>
      </c>
      <c r="S6324" s="2">
        <v>36</v>
      </c>
      <c r="T6324" s="2">
        <v>35.299999999999997</v>
      </c>
      <c r="U6324" s="2">
        <v>47</v>
      </c>
      <c r="V6324" s="2">
        <v>46.1</v>
      </c>
      <c r="Y6324" s="2">
        <v>19</v>
      </c>
      <c r="Z6324" s="2">
        <v>18.600000000000001</v>
      </c>
      <c r="AB6324" s="2">
        <v>1</v>
      </c>
      <c r="AE6324" s="2">
        <v>102</v>
      </c>
      <c r="AF6324" s="2">
        <v>73</v>
      </c>
      <c r="AG6324" s="2">
        <v>71.599999999999994</v>
      </c>
      <c r="AH6324" s="2">
        <v>73</v>
      </c>
      <c r="AI6324" s="2">
        <v>71.599999999999994</v>
      </c>
      <c r="AJ6324" s="2">
        <v>71.599999999999994</v>
      </c>
      <c r="AK6324" s="2">
        <v>10</v>
      </c>
      <c r="AL6324" s="2">
        <v>9.8000000000000007</v>
      </c>
      <c r="AM6324" s="2">
        <v>19</v>
      </c>
      <c r="AN6324" s="2">
        <v>18.600000000000001</v>
      </c>
      <c r="AQ6324" s="2">
        <v>47</v>
      </c>
      <c r="AR6324" s="2">
        <v>46.1</v>
      </c>
      <c r="AS6324" s="2">
        <v>26</v>
      </c>
      <c r="AT6324" s="2">
        <v>25.5</v>
      </c>
      <c r="AW6324" s="2">
        <v>29</v>
      </c>
      <c r="AX6324" s="2">
        <v>28.4</v>
      </c>
      <c r="AZ6324" s="2">
        <v>1</v>
      </c>
    </row>
    <row r="6325" spans="1:53" ht="12.75" customHeight="1" x14ac:dyDescent="0.2">
      <c r="A6325">
        <v>3</v>
      </c>
      <c r="B6325" s="2">
        <v>3675</v>
      </c>
      <c r="C6325" s="17">
        <v>3.21</v>
      </c>
      <c r="D6325" s="2">
        <v>2.99</v>
      </c>
      <c r="G6325" s="17">
        <v>72</v>
      </c>
      <c r="H6325" s="2">
        <v>56</v>
      </c>
      <c r="I6325" s="2">
        <v>77.8</v>
      </c>
      <c r="J6325" s="2">
        <v>56</v>
      </c>
      <c r="K6325" s="2">
        <v>77.8</v>
      </c>
      <c r="L6325" s="2">
        <v>77.8</v>
      </c>
      <c r="M6325" s="2">
        <v>8</v>
      </c>
      <c r="N6325" s="2">
        <v>11.1</v>
      </c>
      <c r="O6325" s="2">
        <v>8</v>
      </c>
      <c r="P6325" s="2">
        <v>11.1</v>
      </c>
      <c r="S6325" s="2">
        <v>17</v>
      </c>
      <c r="T6325" s="2">
        <v>23.6</v>
      </c>
      <c r="U6325" s="2">
        <v>39</v>
      </c>
      <c r="V6325" s="2">
        <v>54.2</v>
      </c>
      <c r="Y6325" s="2">
        <v>16</v>
      </c>
      <c r="Z6325" s="2">
        <v>22.2</v>
      </c>
      <c r="AC6325" s="2">
        <v>1</v>
      </c>
      <c r="AE6325" s="2">
        <v>72</v>
      </c>
      <c r="AF6325" s="2">
        <v>52</v>
      </c>
      <c r="AG6325" s="2">
        <v>72.2</v>
      </c>
      <c r="AH6325" s="2">
        <v>52</v>
      </c>
      <c r="AI6325" s="2">
        <v>72.2</v>
      </c>
      <c r="AJ6325" s="2">
        <v>72.2</v>
      </c>
      <c r="AK6325" s="2">
        <v>8</v>
      </c>
      <c r="AL6325" s="2">
        <v>11.1</v>
      </c>
      <c r="AM6325" s="2">
        <v>12</v>
      </c>
      <c r="AN6325" s="2">
        <v>16.7</v>
      </c>
      <c r="AQ6325" s="2">
        <v>25</v>
      </c>
      <c r="AR6325" s="2">
        <v>34.700000000000003</v>
      </c>
      <c r="AS6325" s="2">
        <v>27</v>
      </c>
      <c r="AT6325" s="2">
        <v>37.5</v>
      </c>
      <c r="AW6325" s="2">
        <v>20</v>
      </c>
      <c r="AX6325" s="2">
        <v>27.8</v>
      </c>
      <c r="BA6325" s="2">
        <v>1</v>
      </c>
    </row>
    <row r="6326" spans="1:53" ht="12.75" customHeight="1" x14ac:dyDescent="0.2">
      <c r="A6326">
        <v>3</v>
      </c>
      <c r="B6326" s="2">
        <v>3676</v>
      </c>
      <c r="C6326" s="17">
        <v>2.85</v>
      </c>
      <c r="D6326" s="2">
        <v>2.5</v>
      </c>
      <c r="G6326" s="17">
        <v>40</v>
      </c>
      <c r="H6326" s="2">
        <v>26</v>
      </c>
      <c r="I6326" s="2">
        <v>65</v>
      </c>
      <c r="J6326" s="2">
        <v>26</v>
      </c>
      <c r="K6326" s="2">
        <v>65</v>
      </c>
      <c r="L6326" s="2">
        <v>65</v>
      </c>
      <c r="M6326" s="2">
        <v>6</v>
      </c>
      <c r="N6326" s="2">
        <v>15</v>
      </c>
      <c r="O6326" s="2">
        <v>8</v>
      </c>
      <c r="P6326" s="2">
        <v>20</v>
      </c>
      <c r="S6326" s="2">
        <v>12</v>
      </c>
      <c r="T6326" s="2">
        <v>30</v>
      </c>
      <c r="U6326" s="2">
        <v>14</v>
      </c>
      <c r="V6326" s="2">
        <v>35</v>
      </c>
      <c r="Y6326" s="2">
        <v>14</v>
      </c>
      <c r="Z6326" s="2">
        <v>35</v>
      </c>
      <c r="AE6326" s="2">
        <v>40</v>
      </c>
      <c r="AF6326" s="2">
        <v>22</v>
      </c>
      <c r="AG6326" s="2">
        <v>55</v>
      </c>
      <c r="AH6326" s="2">
        <v>22</v>
      </c>
      <c r="AI6326" s="2">
        <v>55</v>
      </c>
      <c r="AJ6326" s="2">
        <v>55</v>
      </c>
      <c r="AK6326" s="2">
        <v>9</v>
      </c>
      <c r="AL6326" s="2">
        <v>22.5</v>
      </c>
      <c r="AM6326" s="2">
        <v>9</v>
      </c>
      <c r="AN6326" s="2">
        <v>22.5</v>
      </c>
      <c r="AQ6326" s="2">
        <v>15</v>
      </c>
      <c r="AR6326" s="2">
        <v>37.5</v>
      </c>
      <c r="AS6326" s="2">
        <v>7</v>
      </c>
      <c r="AT6326" s="2">
        <v>17.5</v>
      </c>
      <c r="AW6326" s="2">
        <v>18</v>
      </c>
      <c r="AX6326" s="2">
        <v>45</v>
      </c>
    </row>
    <row r="6327" spans="1:53" ht="12.75" customHeight="1" x14ac:dyDescent="0.2">
      <c r="A6327">
        <v>3</v>
      </c>
      <c r="B6327" s="2">
        <v>3677</v>
      </c>
      <c r="C6327" s="17">
        <v>2.8</v>
      </c>
      <c r="D6327" s="2">
        <v>2.72</v>
      </c>
      <c r="G6327" s="17">
        <v>69</v>
      </c>
      <c r="H6327" s="2">
        <v>45</v>
      </c>
      <c r="I6327" s="2">
        <v>65.2</v>
      </c>
      <c r="J6327" s="2">
        <v>45</v>
      </c>
      <c r="K6327" s="2">
        <v>65.2</v>
      </c>
      <c r="L6327" s="2">
        <v>65.2</v>
      </c>
      <c r="M6327" s="2">
        <v>11</v>
      </c>
      <c r="N6327" s="2">
        <v>15.9</v>
      </c>
      <c r="O6327" s="2">
        <v>13</v>
      </c>
      <c r="P6327" s="2">
        <v>18.8</v>
      </c>
      <c r="S6327" s="2">
        <v>24</v>
      </c>
      <c r="T6327" s="2">
        <v>34.799999999999997</v>
      </c>
      <c r="U6327" s="2">
        <v>21</v>
      </c>
      <c r="V6327" s="2">
        <v>30.4</v>
      </c>
      <c r="Y6327" s="2">
        <v>24</v>
      </c>
      <c r="Z6327" s="2">
        <v>34.799999999999997</v>
      </c>
      <c r="AE6327" s="2">
        <v>69</v>
      </c>
      <c r="AF6327" s="2">
        <v>44</v>
      </c>
      <c r="AG6327" s="2">
        <v>63.8</v>
      </c>
      <c r="AH6327" s="2">
        <v>44</v>
      </c>
      <c r="AI6327" s="2">
        <v>63.8</v>
      </c>
      <c r="AJ6327" s="2">
        <v>63.8</v>
      </c>
      <c r="AK6327" s="2">
        <v>9</v>
      </c>
      <c r="AL6327" s="2">
        <v>13</v>
      </c>
      <c r="AM6327" s="2">
        <v>16</v>
      </c>
      <c r="AN6327" s="2">
        <v>23.2</v>
      </c>
      <c r="AQ6327" s="2">
        <v>29</v>
      </c>
      <c r="AR6327" s="2">
        <v>42</v>
      </c>
      <c r="AS6327" s="2">
        <v>15</v>
      </c>
      <c r="AT6327" s="2">
        <v>21.7</v>
      </c>
      <c r="AW6327" s="2">
        <v>25</v>
      </c>
      <c r="AX6327" s="2">
        <v>36.200000000000003</v>
      </c>
    </row>
    <row r="6328" spans="1:53" ht="12.75" customHeight="1" x14ac:dyDescent="0.2">
      <c r="A6328">
        <v>3</v>
      </c>
      <c r="B6328" s="2">
        <v>3678</v>
      </c>
      <c r="C6328" s="17">
        <v>3</v>
      </c>
      <c r="D6328" s="2">
        <v>3.16</v>
      </c>
      <c r="G6328" s="17">
        <v>75</v>
      </c>
      <c r="H6328" s="2">
        <v>53</v>
      </c>
      <c r="I6328" s="2">
        <v>70.7</v>
      </c>
      <c r="J6328" s="2">
        <v>53</v>
      </c>
      <c r="K6328" s="2">
        <v>70.7</v>
      </c>
      <c r="L6328" s="2">
        <v>70.7</v>
      </c>
      <c r="M6328" s="2">
        <v>10</v>
      </c>
      <c r="N6328" s="2">
        <v>13.3</v>
      </c>
      <c r="O6328" s="2">
        <v>12</v>
      </c>
      <c r="P6328" s="2">
        <v>16</v>
      </c>
      <c r="S6328" s="2">
        <v>21</v>
      </c>
      <c r="T6328" s="2">
        <v>28</v>
      </c>
      <c r="U6328" s="2">
        <v>32</v>
      </c>
      <c r="V6328" s="2">
        <v>42.7</v>
      </c>
      <c r="Y6328" s="2">
        <v>22</v>
      </c>
      <c r="Z6328" s="2">
        <v>29.3</v>
      </c>
      <c r="AB6328" s="2">
        <v>1</v>
      </c>
      <c r="AE6328" s="2">
        <v>75</v>
      </c>
      <c r="AF6328" s="2">
        <v>59</v>
      </c>
      <c r="AG6328" s="2">
        <v>78.7</v>
      </c>
      <c r="AH6328" s="2">
        <v>59</v>
      </c>
      <c r="AI6328" s="2">
        <v>78.7</v>
      </c>
      <c r="AJ6328" s="2">
        <v>78.7</v>
      </c>
      <c r="AK6328" s="2">
        <v>4</v>
      </c>
      <c r="AL6328" s="2">
        <v>5.3</v>
      </c>
      <c r="AM6328" s="2">
        <v>12</v>
      </c>
      <c r="AN6328" s="2">
        <v>16</v>
      </c>
      <c r="AQ6328" s="2">
        <v>27</v>
      </c>
      <c r="AR6328" s="2">
        <v>36</v>
      </c>
      <c r="AS6328" s="2">
        <v>32</v>
      </c>
      <c r="AT6328" s="2">
        <v>42.7</v>
      </c>
      <c r="AW6328" s="2">
        <v>16</v>
      </c>
      <c r="AX6328" s="2">
        <v>21.3</v>
      </c>
      <c r="AZ6328" s="2">
        <v>1</v>
      </c>
    </row>
    <row r="6329" spans="1:53" ht="12.75" customHeight="1" x14ac:dyDescent="0.2">
      <c r="A6329">
        <v>3</v>
      </c>
      <c r="B6329" s="2">
        <v>3679</v>
      </c>
      <c r="C6329" s="17">
        <v>3.49</v>
      </c>
      <c r="D6329" s="2">
        <v>3.53</v>
      </c>
      <c r="G6329" s="17">
        <v>74</v>
      </c>
      <c r="H6329" s="2">
        <v>63</v>
      </c>
      <c r="I6329" s="2">
        <v>85.1</v>
      </c>
      <c r="J6329" s="2">
        <v>63</v>
      </c>
      <c r="K6329" s="2">
        <v>85.1</v>
      </c>
      <c r="L6329" s="2">
        <v>85.1</v>
      </c>
      <c r="M6329" s="2">
        <v>4</v>
      </c>
      <c r="N6329" s="2">
        <v>5.4</v>
      </c>
      <c r="O6329" s="2">
        <v>7</v>
      </c>
      <c r="P6329" s="2">
        <v>9.5</v>
      </c>
      <c r="S6329" s="2">
        <v>12</v>
      </c>
      <c r="T6329" s="2">
        <v>16.2</v>
      </c>
      <c r="U6329" s="2">
        <v>51</v>
      </c>
      <c r="V6329" s="2">
        <v>68.900000000000006</v>
      </c>
      <c r="Y6329" s="2">
        <v>11</v>
      </c>
      <c r="Z6329" s="2">
        <v>14.9</v>
      </c>
      <c r="AE6329" s="2">
        <v>74</v>
      </c>
      <c r="AF6329" s="2">
        <v>64</v>
      </c>
      <c r="AG6329" s="2">
        <v>86.5</v>
      </c>
      <c r="AH6329" s="2">
        <v>64</v>
      </c>
      <c r="AI6329" s="2">
        <v>86.5</v>
      </c>
      <c r="AJ6329" s="2">
        <v>86.5</v>
      </c>
      <c r="AK6329" s="2">
        <v>2</v>
      </c>
      <c r="AL6329" s="2">
        <v>2.7</v>
      </c>
      <c r="AM6329" s="2">
        <v>8</v>
      </c>
      <c r="AN6329" s="2">
        <v>10.8</v>
      </c>
      <c r="AQ6329" s="2">
        <v>13</v>
      </c>
      <c r="AR6329" s="2">
        <v>17.600000000000001</v>
      </c>
      <c r="AS6329" s="2">
        <v>51</v>
      </c>
      <c r="AT6329" s="2">
        <v>68.900000000000006</v>
      </c>
      <c r="AW6329" s="2">
        <v>10</v>
      </c>
      <c r="AX6329" s="2">
        <v>13.5</v>
      </c>
    </row>
    <row r="6330" spans="1:53" ht="12.75" customHeight="1" x14ac:dyDescent="0.2">
      <c r="A6330">
        <v>3</v>
      </c>
      <c r="B6330" s="2">
        <v>3683</v>
      </c>
      <c r="C6330" s="17">
        <v>3.44</v>
      </c>
      <c r="D6330" s="2">
        <v>3.33</v>
      </c>
      <c r="G6330" s="17">
        <v>159</v>
      </c>
      <c r="H6330" s="2">
        <v>141</v>
      </c>
      <c r="I6330" s="2">
        <v>88.7</v>
      </c>
      <c r="J6330" s="2">
        <v>141</v>
      </c>
      <c r="K6330" s="2">
        <v>88.7</v>
      </c>
      <c r="L6330" s="2">
        <v>88.7</v>
      </c>
      <c r="M6330" s="2">
        <v>6</v>
      </c>
      <c r="N6330" s="2">
        <v>3.8</v>
      </c>
      <c r="O6330" s="2">
        <v>12</v>
      </c>
      <c r="P6330" s="2">
        <v>7.5</v>
      </c>
      <c r="Q6330" s="2">
        <v>2</v>
      </c>
      <c r="R6330" s="2">
        <v>1.3</v>
      </c>
      <c r="S6330" s="2">
        <v>39</v>
      </c>
      <c r="T6330" s="2">
        <v>24.5</v>
      </c>
      <c r="U6330" s="2">
        <v>100</v>
      </c>
      <c r="V6330" s="2">
        <v>62.9</v>
      </c>
      <c r="Y6330" s="2">
        <v>18</v>
      </c>
      <c r="Z6330" s="2">
        <v>11.3</v>
      </c>
      <c r="AB6330" s="2">
        <v>1</v>
      </c>
      <c r="AE6330" s="2">
        <v>159</v>
      </c>
      <c r="AF6330" s="2">
        <v>139</v>
      </c>
      <c r="AG6330" s="2">
        <v>87.4</v>
      </c>
      <c r="AH6330" s="2">
        <v>139</v>
      </c>
      <c r="AI6330" s="2">
        <v>87.4</v>
      </c>
      <c r="AJ6330" s="2">
        <v>87.4</v>
      </c>
      <c r="AK6330" s="2">
        <v>5</v>
      </c>
      <c r="AL6330" s="2">
        <v>3.1</v>
      </c>
      <c r="AM6330" s="2">
        <v>15</v>
      </c>
      <c r="AN6330" s="2">
        <v>9.4</v>
      </c>
      <c r="AO6330" s="2">
        <v>1</v>
      </c>
      <c r="AP6330" s="2">
        <v>0.6</v>
      </c>
      <c r="AQ6330" s="2">
        <v>57</v>
      </c>
      <c r="AR6330" s="2">
        <v>35.799999999999997</v>
      </c>
      <c r="AS6330" s="2">
        <v>81</v>
      </c>
      <c r="AT6330" s="2">
        <v>50.9</v>
      </c>
      <c r="AW6330" s="2">
        <v>20</v>
      </c>
      <c r="AX6330" s="2">
        <v>12.6</v>
      </c>
      <c r="AZ6330" s="2">
        <v>1</v>
      </c>
    </row>
    <row r="6331" spans="1:53" ht="12.75" customHeight="1" x14ac:dyDescent="0.2">
      <c r="A6331">
        <v>3</v>
      </c>
      <c r="B6331" s="2">
        <v>3685</v>
      </c>
      <c r="C6331" s="17">
        <v>3.41</v>
      </c>
      <c r="D6331" s="2">
        <v>3.44</v>
      </c>
      <c r="G6331" s="17">
        <v>122</v>
      </c>
      <c r="H6331" s="2">
        <v>107</v>
      </c>
      <c r="I6331" s="2">
        <v>87.7</v>
      </c>
      <c r="J6331" s="2">
        <v>107</v>
      </c>
      <c r="K6331" s="2">
        <v>87.7</v>
      </c>
      <c r="L6331" s="2">
        <v>87.7</v>
      </c>
      <c r="M6331" s="2">
        <v>6</v>
      </c>
      <c r="N6331" s="2">
        <v>4.9000000000000004</v>
      </c>
      <c r="O6331" s="2">
        <v>9</v>
      </c>
      <c r="P6331" s="2">
        <v>7.4</v>
      </c>
      <c r="S6331" s="2">
        <v>36</v>
      </c>
      <c r="T6331" s="2">
        <v>29.5</v>
      </c>
      <c r="U6331" s="2">
        <v>71</v>
      </c>
      <c r="V6331" s="2">
        <v>58.2</v>
      </c>
      <c r="Y6331" s="2">
        <v>15</v>
      </c>
      <c r="Z6331" s="2">
        <v>12.3</v>
      </c>
      <c r="AC6331" s="2">
        <v>3</v>
      </c>
      <c r="AE6331" s="2">
        <v>122</v>
      </c>
      <c r="AF6331" s="2">
        <v>107</v>
      </c>
      <c r="AG6331" s="2">
        <v>87.7</v>
      </c>
      <c r="AH6331" s="2">
        <v>107</v>
      </c>
      <c r="AI6331" s="2">
        <v>87.7</v>
      </c>
      <c r="AJ6331" s="2">
        <v>87.7</v>
      </c>
      <c r="AK6331" s="2">
        <v>5</v>
      </c>
      <c r="AL6331" s="2">
        <v>4.0999999999999996</v>
      </c>
      <c r="AM6331" s="2">
        <v>10</v>
      </c>
      <c r="AN6331" s="2">
        <v>8.1999999999999993</v>
      </c>
      <c r="AO6331" s="2">
        <v>1</v>
      </c>
      <c r="AP6331" s="2">
        <v>0.8</v>
      </c>
      <c r="AQ6331" s="2">
        <v>29</v>
      </c>
      <c r="AR6331" s="2">
        <v>23.8</v>
      </c>
      <c r="AS6331" s="2">
        <v>77</v>
      </c>
      <c r="AT6331" s="2">
        <v>63.1</v>
      </c>
      <c r="AW6331" s="2">
        <v>15</v>
      </c>
      <c r="AX6331" s="2">
        <v>12.3</v>
      </c>
      <c r="BA6331" s="2">
        <v>3</v>
      </c>
    </row>
    <row r="6332" spans="1:53" ht="12.75" customHeight="1" x14ac:dyDescent="0.2">
      <c r="A6332">
        <v>3</v>
      </c>
      <c r="B6332" s="2">
        <v>3686</v>
      </c>
      <c r="C6332" s="17">
        <v>3.2</v>
      </c>
      <c r="D6332" s="2">
        <v>3.25</v>
      </c>
      <c r="G6332" s="17">
        <v>69</v>
      </c>
      <c r="H6332" s="2">
        <v>54</v>
      </c>
      <c r="I6332" s="2">
        <v>78.3</v>
      </c>
      <c r="J6332" s="2">
        <v>54</v>
      </c>
      <c r="K6332" s="2">
        <v>78.3</v>
      </c>
      <c r="L6332" s="2">
        <v>78.3</v>
      </c>
      <c r="M6332" s="2">
        <v>4</v>
      </c>
      <c r="N6332" s="2">
        <v>5.8</v>
      </c>
      <c r="O6332" s="2">
        <v>11</v>
      </c>
      <c r="P6332" s="2">
        <v>15.9</v>
      </c>
      <c r="S6332" s="2">
        <v>21</v>
      </c>
      <c r="T6332" s="2">
        <v>30.4</v>
      </c>
      <c r="U6332" s="2">
        <v>33</v>
      </c>
      <c r="V6332" s="2">
        <v>47.8</v>
      </c>
      <c r="Y6332" s="2">
        <v>15</v>
      </c>
      <c r="Z6332" s="2">
        <v>21.7</v>
      </c>
      <c r="AB6332" s="2">
        <v>2</v>
      </c>
      <c r="AE6332" s="2">
        <v>69</v>
      </c>
      <c r="AF6332" s="2">
        <v>61</v>
      </c>
      <c r="AG6332" s="2">
        <v>88.4</v>
      </c>
      <c r="AH6332" s="2">
        <v>61</v>
      </c>
      <c r="AI6332" s="2">
        <v>88.4</v>
      </c>
      <c r="AJ6332" s="2">
        <v>88.4</v>
      </c>
      <c r="AK6332" s="2">
        <v>6</v>
      </c>
      <c r="AL6332" s="2">
        <v>8.6999999999999993</v>
      </c>
      <c r="AM6332" s="2">
        <v>2</v>
      </c>
      <c r="AN6332" s="2">
        <v>2.9</v>
      </c>
      <c r="AO6332" s="2">
        <v>1</v>
      </c>
      <c r="AP6332" s="2">
        <v>1.4</v>
      </c>
      <c r="AQ6332" s="2">
        <v>26</v>
      </c>
      <c r="AR6332" s="2">
        <v>37.700000000000003</v>
      </c>
      <c r="AS6332" s="2">
        <v>34</v>
      </c>
      <c r="AT6332" s="2">
        <v>49.3</v>
      </c>
      <c r="AW6332" s="2">
        <v>8</v>
      </c>
      <c r="AX6332" s="2">
        <v>11.6</v>
      </c>
      <c r="AZ6332" s="2">
        <v>2</v>
      </c>
    </row>
    <row r="6333" spans="1:53" ht="12.75" customHeight="1" x14ac:dyDescent="0.2">
      <c r="A6333">
        <v>3</v>
      </c>
      <c r="B6333" s="2">
        <v>3687</v>
      </c>
      <c r="C6333" s="17">
        <v>3</v>
      </c>
      <c r="D6333" s="2">
        <v>2.85</v>
      </c>
      <c r="G6333" s="17">
        <v>65</v>
      </c>
      <c r="H6333" s="2">
        <v>45</v>
      </c>
      <c r="I6333" s="2">
        <v>69.2</v>
      </c>
      <c r="J6333" s="2">
        <v>45</v>
      </c>
      <c r="K6333" s="2">
        <v>69.2</v>
      </c>
      <c r="L6333" s="2">
        <v>69.2</v>
      </c>
      <c r="M6333" s="2">
        <v>15</v>
      </c>
      <c r="N6333" s="2">
        <v>23.1</v>
      </c>
      <c r="O6333" s="2">
        <v>5</v>
      </c>
      <c r="P6333" s="2">
        <v>7.7</v>
      </c>
      <c r="S6333" s="2">
        <v>10</v>
      </c>
      <c r="T6333" s="2">
        <v>15.4</v>
      </c>
      <c r="U6333" s="2">
        <v>35</v>
      </c>
      <c r="V6333" s="2">
        <v>53.8</v>
      </c>
      <c r="Y6333" s="2">
        <v>20</v>
      </c>
      <c r="Z6333" s="2">
        <v>30.8</v>
      </c>
      <c r="AB6333" s="2">
        <v>1</v>
      </c>
      <c r="AE6333" s="2">
        <v>65</v>
      </c>
      <c r="AF6333" s="2">
        <v>43</v>
      </c>
      <c r="AG6333" s="2">
        <v>66.2</v>
      </c>
      <c r="AH6333" s="2">
        <v>43</v>
      </c>
      <c r="AI6333" s="2">
        <v>66.2</v>
      </c>
      <c r="AJ6333" s="2">
        <v>66.2</v>
      </c>
      <c r="AK6333" s="2">
        <v>12</v>
      </c>
      <c r="AL6333" s="2">
        <v>18.5</v>
      </c>
      <c r="AM6333" s="2">
        <v>10</v>
      </c>
      <c r="AN6333" s="2">
        <v>15.4</v>
      </c>
      <c r="AQ6333" s="2">
        <v>19</v>
      </c>
      <c r="AR6333" s="2">
        <v>29.2</v>
      </c>
      <c r="AS6333" s="2">
        <v>24</v>
      </c>
      <c r="AT6333" s="2">
        <v>36.9</v>
      </c>
      <c r="AW6333" s="2">
        <v>22</v>
      </c>
      <c r="AX6333" s="2">
        <v>33.799999999999997</v>
      </c>
      <c r="AZ6333" s="2">
        <v>1</v>
      </c>
    </row>
    <row r="6334" spans="1:53" ht="12.75" customHeight="1" x14ac:dyDescent="0.2">
      <c r="A6334">
        <v>3</v>
      </c>
      <c r="B6334" s="2">
        <v>3689</v>
      </c>
      <c r="C6334" s="17">
        <v>3.18</v>
      </c>
      <c r="D6334" s="2">
        <v>2.86</v>
      </c>
      <c r="G6334" s="17">
        <v>71</v>
      </c>
      <c r="H6334" s="2">
        <v>59</v>
      </c>
      <c r="I6334" s="2">
        <v>83.1</v>
      </c>
      <c r="J6334" s="2">
        <v>59</v>
      </c>
      <c r="K6334" s="2">
        <v>83.1</v>
      </c>
      <c r="L6334" s="2">
        <v>83.1</v>
      </c>
      <c r="M6334" s="2">
        <v>4</v>
      </c>
      <c r="N6334" s="2">
        <v>5.6</v>
      </c>
      <c r="O6334" s="2">
        <v>8</v>
      </c>
      <c r="P6334" s="2">
        <v>11.3</v>
      </c>
      <c r="Q6334" s="2">
        <v>1</v>
      </c>
      <c r="R6334" s="2">
        <v>1.4</v>
      </c>
      <c r="S6334" s="2">
        <v>26</v>
      </c>
      <c r="T6334" s="2">
        <v>36.6</v>
      </c>
      <c r="U6334" s="2">
        <v>32</v>
      </c>
      <c r="V6334" s="2">
        <v>45.1</v>
      </c>
      <c r="Y6334" s="2">
        <v>12</v>
      </c>
      <c r="Z6334" s="2">
        <v>16.899999999999999</v>
      </c>
      <c r="AE6334" s="2">
        <v>71</v>
      </c>
      <c r="AF6334" s="2">
        <v>52</v>
      </c>
      <c r="AG6334" s="2">
        <v>73.2</v>
      </c>
      <c r="AH6334" s="2">
        <v>52</v>
      </c>
      <c r="AI6334" s="2">
        <v>73.2</v>
      </c>
      <c r="AJ6334" s="2">
        <v>73.2</v>
      </c>
      <c r="AK6334" s="2">
        <v>8</v>
      </c>
      <c r="AL6334" s="2">
        <v>11.3</v>
      </c>
      <c r="AM6334" s="2">
        <v>11</v>
      </c>
      <c r="AN6334" s="2">
        <v>15.5</v>
      </c>
      <c r="AQ6334" s="2">
        <v>35</v>
      </c>
      <c r="AR6334" s="2">
        <v>49.3</v>
      </c>
      <c r="AS6334" s="2">
        <v>17</v>
      </c>
      <c r="AT6334" s="2">
        <v>23.9</v>
      </c>
      <c r="AW6334" s="2">
        <v>19</v>
      </c>
      <c r="AX6334" s="2">
        <v>26.8</v>
      </c>
    </row>
    <row r="6335" spans="1:53" ht="12.75" customHeight="1" x14ac:dyDescent="0.2">
      <c r="A6335">
        <v>3</v>
      </c>
      <c r="B6335" s="2">
        <v>3691</v>
      </c>
      <c r="C6335" s="17">
        <v>2.7</v>
      </c>
      <c r="D6335" s="2">
        <v>2.3199999999999998</v>
      </c>
      <c r="G6335" s="17">
        <v>60</v>
      </c>
      <c r="H6335" s="2">
        <v>37</v>
      </c>
      <c r="I6335" s="2">
        <v>61.7</v>
      </c>
      <c r="J6335" s="2">
        <v>37</v>
      </c>
      <c r="K6335" s="2">
        <v>61.7</v>
      </c>
      <c r="L6335" s="2">
        <v>61.7</v>
      </c>
      <c r="M6335" s="2">
        <v>10</v>
      </c>
      <c r="N6335" s="2">
        <v>16.7</v>
      </c>
      <c r="O6335" s="2">
        <v>13</v>
      </c>
      <c r="P6335" s="2">
        <v>21.7</v>
      </c>
      <c r="Q6335" s="2">
        <v>1</v>
      </c>
      <c r="R6335" s="2">
        <v>1.7</v>
      </c>
      <c r="S6335" s="2">
        <v>18</v>
      </c>
      <c r="T6335" s="2">
        <v>30</v>
      </c>
      <c r="U6335" s="2">
        <v>18</v>
      </c>
      <c r="V6335" s="2">
        <v>30</v>
      </c>
      <c r="Y6335" s="2">
        <v>23</v>
      </c>
      <c r="Z6335" s="2">
        <v>38.299999999999997</v>
      </c>
      <c r="AB6335" s="2">
        <v>1</v>
      </c>
      <c r="AE6335" s="2">
        <v>60</v>
      </c>
      <c r="AF6335" s="2">
        <v>30</v>
      </c>
      <c r="AG6335" s="2">
        <v>50</v>
      </c>
      <c r="AH6335" s="2">
        <v>30</v>
      </c>
      <c r="AI6335" s="2">
        <v>50</v>
      </c>
      <c r="AJ6335" s="2">
        <v>50</v>
      </c>
      <c r="AK6335" s="2">
        <v>11</v>
      </c>
      <c r="AL6335" s="2">
        <v>18.3</v>
      </c>
      <c r="AM6335" s="2">
        <v>19</v>
      </c>
      <c r="AN6335" s="2">
        <v>31.7</v>
      </c>
      <c r="AO6335" s="2">
        <v>2</v>
      </c>
      <c r="AP6335" s="2">
        <v>3.3</v>
      </c>
      <c r="AQ6335" s="2">
        <v>22</v>
      </c>
      <c r="AR6335" s="2">
        <v>36.700000000000003</v>
      </c>
      <c r="AS6335" s="2">
        <v>6</v>
      </c>
      <c r="AT6335" s="2">
        <v>10</v>
      </c>
      <c r="AW6335" s="2">
        <v>30</v>
      </c>
      <c r="AX6335" s="2">
        <v>50</v>
      </c>
      <c r="AY6335" s="2">
        <v>1</v>
      </c>
    </row>
    <row r="6336" spans="1:53" ht="12.75" customHeight="1" x14ac:dyDescent="0.2">
      <c r="A6336">
        <v>3</v>
      </c>
      <c r="B6336" s="2">
        <v>3693</v>
      </c>
      <c r="C6336" s="17">
        <v>2.88</v>
      </c>
      <c r="D6336" s="2">
        <v>2.69</v>
      </c>
      <c r="G6336" s="17">
        <v>77</v>
      </c>
      <c r="H6336" s="2">
        <v>60</v>
      </c>
      <c r="I6336" s="2">
        <v>76.900000000000006</v>
      </c>
      <c r="J6336" s="2">
        <v>60</v>
      </c>
      <c r="K6336" s="2">
        <v>76.900000000000006</v>
      </c>
      <c r="L6336" s="2">
        <v>77.900000000000006</v>
      </c>
      <c r="M6336" s="2">
        <v>9</v>
      </c>
      <c r="N6336" s="2">
        <v>11.5</v>
      </c>
      <c r="O6336" s="2">
        <v>8</v>
      </c>
      <c r="P6336" s="2">
        <v>10.3</v>
      </c>
      <c r="Q6336" s="2">
        <v>3</v>
      </c>
      <c r="R6336" s="2">
        <v>3.8</v>
      </c>
      <c r="S6336" s="2">
        <v>28</v>
      </c>
      <c r="T6336" s="2">
        <v>35.9</v>
      </c>
      <c r="U6336" s="2">
        <v>29</v>
      </c>
      <c r="V6336" s="2">
        <v>37.200000000000003</v>
      </c>
      <c r="W6336" s="2">
        <v>1</v>
      </c>
      <c r="X6336" s="2">
        <v>1.3</v>
      </c>
      <c r="Y6336" s="2">
        <v>18</v>
      </c>
      <c r="Z6336" s="2">
        <v>23.1</v>
      </c>
      <c r="AE6336" s="2">
        <v>77</v>
      </c>
      <c r="AF6336" s="2">
        <v>49</v>
      </c>
      <c r="AG6336" s="2">
        <v>62.8</v>
      </c>
      <c r="AH6336" s="2">
        <v>49</v>
      </c>
      <c r="AI6336" s="2">
        <v>62.8</v>
      </c>
      <c r="AJ6336" s="2">
        <v>63.6</v>
      </c>
      <c r="AK6336" s="2">
        <v>8</v>
      </c>
      <c r="AL6336" s="2">
        <v>10.3</v>
      </c>
      <c r="AM6336" s="2">
        <v>20</v>
      </c>
      <c r="AN6336" s="2">
        <v>25.6</v>
      </c>
      <c r="AO6336" s="2">
        <v>1</v>
      </c>
      <c r="AP6336" s="2">
        <v>1.3</v>
      </c>
      <c r="AQ6336" s="2">
        <v>30</v>
      </c>
      <c r="AR6336" s="2">
        <v>38.5</v>
      </c>
      <c r="AS6336" s="2">
        <v>18</v>
      </c>
      <c r="AT6336" s="2">
        <v>23.1</v>
      </c>
      <c r="AU6336" s="2">
        <v>1</v>
      </c>
      <c r="AV6336" s="2">
        <v>1.3</v>
      </c>
      <c r="AW6336" s="2">
        <v>29</v>
      </c>
      <c r="AX6336" s="2">
        <v>37.200000000000003</v>
      </c>
    </row>
    <row r="6337" spans="1:53" ht="12.75" customHeight="1" x14ac:dyDescent="0.2">
      <c r="A6337">
        <v>3</v>
      </c>
      <c r="B6337" s="2">
        <v>3697</v>
      </c>
      <c r="C6337" s="17">
        <v>3.5</v>
      </c>
      <c r="D6337" s="2">
        <v>3.27</v>
      </c>
      <c r="G6337" s="17">
        <v>70</v>
      </c>
      <c r="H6337" s="2">
        <v>66</v>
      </c>
      <c r="I6337" s="2">
        <v>94.3</v>
      </c>
      <c r="J6337" s="2">
        <v>66</v>
      </c>
      <c r="K6337" s="2">
        <v>94.3</v>
      </c>
      <c r="L6337" s="2">
        <v>94.3</v>
      </c>
      <c r="M6337" s="2">
        <v>4</v>
      </c>
      <c r="N6337" s="2">
        <v>5.7</v>
      </c>
      <c r="S6337" s="2">
        <v>23</v>
      </c>
      <c r="T6337" s="2">
        <v>32.9</v>
      </c>
      <c r="U6337" s="2">
        <v>43</v>
      </c>
      <c r="V6337" s="2">
        <v>61.4</v>
      </c>
      <c r="Y6337" s="2">
        <v>4</v>
      </c>
      <c r="Z6337" s="2">
        <v>5.7</v>
      </c>
      <c r="AE6337" s="2">
        <v>70</v>
      </c>
      <c r="AF6337" s="2">
        <v>58</v>
      </c>
      <c r="AG6337" s="2">
        <v>82.9</v>
      </c>
      <c r="AH6337" s="2">
        <v>58</v>
      </c>
      <c r="AI6337" s="2">
        <v>82.9</v>
      </c>
      <c r="AJ6337" s="2">
        <v>82.9</v>
      </c>
      <c r="AK6337" s="2">
        <v>3</v>
      </c>
      <c r="AL6337" s="2">
        <v>4.3</v>
      </c>
      <c r="AM6337" s="2">
        <v>9</v>
      </c>
      <c r="AN6337" s="2">
        <v>12.9</v>
      </c>
      <c r="AQ6337" s="2">
        <v>24</v>
      </c>
      <c r="AR6337" s="2">
        <v>34.299999999999997</v>
      </c>
      <c r="AS6337" s="2">
        <v>34</v>
      </c>
      <c r="AT6337" s="2">
        <v>48.6</v>
      </c>
      <c r="AW6337" s="2">
        <v>12</v>
      </c>
      <c r="AX6337" s="2">
        <v>17.100000000000001</v>
      </c>
    </row>
    <row r="6338" spans="1:53" ht="12.75" customHeight="1" x14ac:dyDescent="0.2">
      <c r="A6338">
        <v>3</v>
      </c>
      <c r="B6338" s="2">
        <v>3699</v>
      </c>
      <c r="C6338" s="17">
        <v>3.15</v>
      </c>
      <c r="D6338" s="2">
        <v>3.25</v>
      </c>
      <c r="G6338" s="17">
        <v>70</v>
      </c>
      <c r="H6338" s="2">
        <v>58</v>
      </c>
      <c r="I6338" s="2">
        <v>80.599999999999994</v>
      </c>
      <c r="J6338" s="2">
        <v>58</v>
      </c>
      <c r="K6338" s="2">
        <v>80.599999999999994</v>
      </c>
      <c r="L6338" s="2">
        <v>82.9</v>
      </c>
      <c r="M6338" s="2">
        <v>2</v>
      </c>
      <c r="N6338" s="2">
        <v>2.8</v>
      </c>
      <c r="O6338" s="2">
        <v>10</v>
      </c>
      <c r="P6338" s="2">
        <v>13.9</v>
      </c>
      <c r="S6338" s="2">
        <v>27</v>
      </c>
      <c r="T6338" s="2">
        <v>37.5</v>
      </c>
      <c r="U6338" s="2">
        <v>31</v>
      </c>
      <c r="V6338" s="2">
        <v>43.1</v>
      </c>
      <c r="W6338" s="2">
        <v>2</v>
      </c>
      <c r="X6338" s="2">
        <v>2.8</v>
      </c>
      <c r="Y6338" s="2">
        <v>14</v>
      </c>
      <c r="Z6338" s="2">
        <v>19.399999999999999</v>
      </c>
      <c r="AE6338" s="2">
        <v>70</v>
      </c>
      <c r="AF6338" s="2">
        <v>63</v>
      </c>
      <c r="AG6338" s="2">
        <v>87.5</v>
      </c>
      <c r="AH6338" s="2">
        <v>63</v>
      </c>
      <c r="AI6338" s="2">
        <v>87.5</v>
      </c>
      <c r="AJ6338" s="2">
        <v>90</v>
      </c>
      <c r="AK6338" s="2">
        <v>3</v>
      </c>
      <c r="AL6338" s="2">
        <v>4.2</v>
      </c>
      <c r="AM6338" s="2">
        <v>4</v>
      </c>
      <c r="AN6338" s="2">
        <v>5.6</v>
      </c>
      <c r="AQ6338" s="2">
        <v>29</v>
      </c>
      <c r="AR6338" s="2">
        <v>40.299999999999997</v>
      </c>
      <c r="AS6338" s="2">
        <v>34</v>
      </c>
      <c r="AT6338" s="2">
        <v>47.2</v>
      </c>
      <c r="AU6338" s="2">
        <v>2</v>
      </c>
      <c r="AV6338" s="2">
        <v>2.8</v>
      </c>
      <c r="AW6338" s="2">
        <v>9</v>
      </c>
      <c r="AX6338" s="2">
        <v>12.5</v>
      </c>
    </row>
    <row r="6339" spans="1:53" ht="12.75" customHeight="1" x14ac:dyDescent="0.2">
      <c r="A6339">
        <v>3</v>
      </c>
      <c r="B6339" s="2">
        <v>3700</v>
      </c>
      <c r="C6339" s="17">
        <v>2.73</v>
      </c>
      <c r="D6339" s="2">
        <v>2.78</v>
      </c>
      <c r="G6339" s="17">
        <v>41</v>
      </c>
      <c r="H6339" s="2">
        <v>24</v>
      </c>
      <c r="I6339" s="2">
        <v>58.5</v>
      </c>
      <c r="J6339" s="2">
        <v>24</v>
      </c>
      <c r="K6339" s="2">
        <v>58.5</v>
      </c>
      <c r="L6339" s="2">
        <v>58.5</v>
      </c>
      <c r="M6339" s="2">
        <v>8</v>
      </c>
      <c r="N6339" s="2">
        <v>19.5</v>
      </c>
      <c r="O6339" s="2">
        <v>9</v>
      </c>
      <c r="P6339" s="2">
        <v>22</v>
      </c>
      <c r="S6339" s="2">
        <v>10</v>
      </c>
      <c r="T6339" s="2">
        <v>24.4</v>
      </c>
      <c r="U6339" s="2">
        <v>14</v>
      </c>
      <c r="V6339" s="2">
        <v>34.1</v>
      </c>
      <c r="Y6339" s="2">
        <v>17</v>
      </c>
      <c r="Z6339" s="2">
        <v>41.5</v>
      </c>
      <c r="AC6339" s="2">
        <v>2</v>
      </c>
      <c r="AE6339" s="2">
        <v>41</v>
      </c>
      <c r="AF6339" s="2">
        <v>26</v>
      </c>
      <c r="AG6339" s="2">
        <v>63.4</v>
      </c>
      <c r="AH6339" s="2">
        <v>26</v>
      </c>
      <c r="AI6339" s="2">
        <v>63.4</v>
      </c>
      <c r="AJ6339" s="2">
        <v>63.4</v>
      </c>
      <c r="AK6339" s="2">
        <v>6</v>
      </c>
      <c r="AL6339" s="2">
        <v>14.6</v>
      </c>
      <c r="AM6339" s="2">
        <v>9</v>
      </c>
      <c r="AN6339" s="2">
        <v>22</v>
      </c>
      <c r="AQ6339" s="2">
        <v>14</v>
      </c>
      <c r="AR6339" s="2">
        <v>34.1</v>
      </c>
      <c r="AS6339" s="2">
        <v>12</v>
      </c>
      <c r="AT6339" s="2">
        <v>29.3</v>
      </c>
      <c r="AW6339" s="2">
        <v>15</v>
      </c>
      <c r="AX6339" s="2">
        <v>36.6</v>
      </c>
      <c r="BA6339" s="2">
        <v>2</v>
      </c>
    </row>
    <row r="6340" spans="1:53" ht="12.75" customHeight="1" x14ac:dyDescent="0.2">
      <c r="A6340">
        <v>3</v>
      </c>
      <c r="B6340" s="2">
        <v>3702</v>
      </c>
      <c r="C6340" s="17">
        <v>2.85</v>
      </c>
      <c r="D6340" s="2">
        <v>2.65</v>
      </c>
      <c r="G6340" s="17">
        <v>71</v>
      </c>
      <c r="H6340" s="2">
        <v>49</v>
      </c>
      <c r="I6340" s="2">
        <v>69</v>
      </c>
      <c r="J6340" s="2">
        <v>49</v>
      </c>
      <c r="K6340" s="2">
        <v>69</v>
      </c>
      <c r="L6340" s="2">
        <v>69</v>
      </c>
      <c r="M6340" s="2">
        <v>11</v>
      </c>
      <c r="N6340" s="2">
        <v>15.5</v>
      </c>
      <c r="O6340" s="2">
        <v>11</v>
      </c>
      <c r="P6340" s="2">
        <v>15.5</v>
      </c>
      <c r="Q6340" s="2">
        <v>2</v>
      </c>
      <c r="R6340" s="2">
        <v>2.8</v>
      </c>
      <c r="S6340" s="2">
        <v>19</v>
      </c>
      <c r="T6340" s="2">
        <v>26.8</v>
      </c>
      <c r="U6340" s="2">
        <v>28</v>
      </c>
      <c r="V6340" s="2">
        <v>39.4</v>
      </c>
      <c r="Y6340" s="2">
        <v>22</v>
      </c>
      <c r="Z6340" s="2">
        <v>31</v>
      </c>
      <c r="AA6340" s="2">
        <v>1</v>
      </c>
      <c r="AB6340" s="2">
        <v>3</v>
      </c>
      <c r="AE6340" s="2">
        <v>72</v>
      </c>
      <c r="AF6340" s="2">
        <v>47</v>
      </c>
      <c r="AG6340" s="2">
        <v>65.3</v>
      </c>
      <c r="AH6340" s="2">
        <v>47</v>
      </c>
      <c r="AI6340" s="2">
        <v>65.3</v>
      </c>
      <c r="AJ6340" s="2">
        <v>65.3</v>
      </c>
      <c r="AK6340" s="2">
        <v>10</v>
      </c>
      <c r="AL6340" s="2">
        <v>13.9</v>
      </c>
      <c r="AM6340" s="2">
        <v>15</v>
      </c>
      <c r="AN6340" s="2">
        <v>20.8</v>
      </c>
      <c r="AO6340" s="2">
        <v>2</v>
      </c>
      <c r="AP6340" s="2">
        <v>2.8</v>
      </c>
      <c r="AQ6340" s="2">
        <v>29</v>
      </c>
      <c r="AR6340" s="2">
        <v>40.299999999999997</v>
      </c>
      <c r="AS6340" s="2">
        <v>16</v>
      </c>
      <c r="AT6340" s="2">
        <v>22.2</v>
      </c>
      <c r="AW6340" s="2">
        <v>25</v>
      </c>
      <c r="AX6340" s="2">
        <v>34.700000000000003</v>
      </c>
      <c r="AY6340" s="2">
        <v>1</v>
      </c>
      <c r="AZ6340" s="2">
        <v>2</v>
      </c>
    </row>
    <row r="6341" spans="1:53" ht="12.75" customHeight="1" x14ac:dyDescent="0.2">
      <c r="A6341">
        <v>3</v>
      </c>
      <c r="B6341" s="2">
        <v>3703</v>
      </c>
      <c r="C6341" s="17">
        <v>3.32</v>
      </c>
      <c r="D6341" s="2">
        <v>2.97</v>
      </c>
      <c r="G6341" s="17">
        <v>69</v>
      </c>
      <c r="H6341" s="2">
        <v>61</v>
      </c>
      <c r="I6341" s="2">
        <v>88.4</v>
      </c>
      <c r="J6341" s="2">
        <v>61</v>
      </c>
      <c r="K6341" s="2">
        <v>88.4</v>
      </c>
      <c r="L6341" s="2">
        <v>88.4</v>
      </c>
      <c r="M6341" s="2">
        <v>3</v>
      </c>
      <c r="N6341" s="2">
        <v>4.3</v>
      </c>
      <c r="O6341" s="2">
        <v>5</v>
      </c>
      <c r="P6341" s="2">
        <v>7.2</v>
      </c>
      <c r="S6341" s="2">
        <v>28</v>
      </c>
      <c r="T6341" s="2">
        <v>40.6</v>
      </c>
      <c r="U6341" s="2">
        <v>33</v>
      </c>
      <c r="V6341" s="2">
        <v>47.8</v>
      </c>
      <c r="Y6341" s="2">
        <v>8</v>
      </c>
      <c r="Z6341" s="2">
        <v>11.6</v>
      </c>
      <c r="AB6341" s="2">
        <v>5</v>
      </c>
      <c r="AC6341" s="2">
        <v>1</v>
      </c>
      <c r="AE6341" s="2">
        <v>70</v>
      </c>
      <c r="AF6341" s="2">
        <v>52</v>
      </c>
      <c r="AG6341" s="2">
        <v>74.3</v>
      </c>
      <c r="AH6341" s="2">
        <v>52</v>
      </c>
      <c r="AI6341" s="2">
        <v>74.3</v>
      </c>
      <c r="AJ6341" s="2">
        <v>74.3</v>
      </c>
      <c r="AK6341" s="2">
        <v>6</v>
      </c>
      <c r="AL6341" s="2">
        <v>8.6</v>
      </c>
      <c r="AM6341" s="2">
        <v>12</v>
      </c>
      <c r="AN6341" s="2">
        <v>17.100000000000001</v>
      </c>
      <c r="AQ6341" s="2">
        <v>30</v>
      </c>
      <c r="AR6341" s="2">
        <v>42.9</v>
      </c>
      <c r="AS6341" s="2">
        <v>22</v>
      </c>
      <c r="AT6341" s="2">
        <v>31.4</v>
      </c>
      <c r="AW6341" s="2">
        <v>18</v>
      </c>
      <c r="AX6341" s="2">
        <v>25.7</v>
      </c>
      <c r="AZ6341" s="2">
        <v>4</v>
      </c>
      <c r="BA6341" s="2">
        <v>1</v>
      </c>
    </row>
    <row r="6342" spans="1:53" ht="12.75" customHeight="1" x14ac:dyDescent="0.2">
      <c r="A6342">
        <v>3</v>
      </c>
      <c r="B6342" s="2">
        <v>3704</v>
      </c>
      <c r="C6342" s="17">
        <v>3.42</v>
      </c>
      <c r="D6342" s="2">
        <v>2.96</v>
      </c>
      <c r="G6342" s="17">
        <v>53</v>
      </c>
      <c r="H6342" s="2">
        <v>50</v>
      </c>
      <c r="I6342" s="2">
        <v>94.3</v>
      </c>
      <c r="J6342" s="2">
        <v>50</v>
      </c>
      <c r="K6342" s="2">
        <v>94.3</v>
      </c>
      <c r="L6342" s="2">
        <v>94.3</v>
      </c>
      <c r="M6342" s="2">
        <v>1</v>
      </c>
      <c r="N6342" s="2">
        <v>1.9</v>
      </c>
      <c r="O6342" s="2">
        <v>2</v>
      </c>
      <c r="P6342" s="2">
        <v>3.8</v>
      </c>
      <c r="S6342" s="2">
        <v>24</v>
      </c>
      <c r="T6342" s="2">
        <v>45.3</v>
      </c>
      <c r="U6342" s="2">
        <v>26</v>
      </c>
      <c r="V6342" s="2">
        <v>49.1</v>
      </c>
      <c r="Y6342" s="2">
        <v>3</v>
      </c>
      <c r="Z6342" s="2">
        <v>5.7</v>
      </c>
      <c r="AC6342" s="2">
        <v>3</v>
      </c>
      <c r="AE6342" s="2">
        <v>53</v>
      </c>
      <c r="AF6342" s="2">
        <v>35</v>
      </c>
      <c r="AG6342" s="2">
        <v>66</v>
      </c>
      <c r="AH6342" s="2">
        <v>35</v>
      </c>
      <c r="AI6342" s="2">
        <v>66</v>
      </c>
      <c r="AJ6342" s="2">
        <v>66</v>
      </c>
      <c r="AK6342" s="2">
        <v>3</v>
      </c>
      <c r="AL6342" s="2">
        <v>5.7</v>
      </c>
      <c r="AM6342" s="2">
        <v>15</v>
      </c>
      <c r="AN6342" s="2">
        <v>28.3</v>
      </c>
      <c r="AQ6342" s="2">
        <v>16</v>
      </c>
      <c r="AR6342" s="2">
        <v>30.2</v>
      </c>
      <c r="AS6342" s="2">
        <v>19</v>
      </c>
      <c r="AT6342" s="2">
        <v>35.799999999999997</v>
      </c>
      <c r="AW6342" s="2">
        <v>18</v>
      </c>
      <c r="AX6342" s="2">
        <v>34</v>
      </c>
      <c r="BA6342" s="2">
        <v>3</v>
      </c>
    </row>
    <row r="6343" spans="1:53" ht="12.75" customHeight="1" x14ac:dyDescent="0.2">
      <c r="A6343">
        <v>3</v>
      </c>
      <c r="B6343" s="2">
        <v>3705</v>
      </c>
      <c r="C6343" s="17">
        <v>3.5</v>
      </c>
      <c r="D6343" s="2">
        <v>3.38</v>
      </c>
      <c r="G6343" s="17">
        <v>74</v>
      </c>
      <c r="H6343" s="2">
        <v>69</v>
      </c>
      <c r="I6343" s="2">
        <v>93.2</v>
      </c>
      <c r="J6343" s="2">
        <v>69</v>
      </c>
      <c r="K6343" s="2">
        <v>93.2</v>
      </c>
      <c r="L6343" s="2">
        <v>93.2</v>
      </c>
      <c r="M6343" s="2">
        <v>1</v>
      </c>
      <c r="N6343" s="2">
        <v>1.4</v>
      </c>
      <c r="O6343" s="2">
        <v>4</v>
      </c>
      <c r="P6343" s="2">
        <v>5.4</v>
      </c>
      <c r="S6343" s="2">
        <v>26</v>
      </c>
      <c r="T6343" s="2">
        <v>35.1</v>
      </c>
      <c r="U6343" s="2">
        <v>43</v>
      </c>
      <c r="V6343" s="2">
        <v>58.1</v>
      </c>
      <c r="Y6343" s="2">
        <v>5</v>
      </c>
      <c r="Z6343" s="2">
        <v>6.8</v>
      </c>
      <c r="AE6343" s="2">
        <v>74</v>
      </c>
      <c r="AF6343" s="2">
        <v>67</v>
      </c>
      <c r="AG6343" s="2">
        <v>90.5</v>
      </c>
      <c r="AH6343" s="2">
        <v>67</v>
      </c>
      <c r="AI6343" s="2">
        <v>90.5</v>
      </c>
      <c r="AJ6343" s="2">
        <v>90.5</v>
      </c>
      <c r="AK6343" s="2">
        <v>2</v>
      </c>
      <c r="AL6343" s="2">
        <v>2.7</v>
      </c>
      <c r="AM6343" s="2">
        <v>5</v>
      </c>
      <c r="AN6343" s="2">
        <v>6.8</v>
      </c>
      <c r="AQ6343" s="2">
        <v>30</v>
      </c>
      <c r="AR6343" s="2">
        <v>40.5</v>
      </c>
      <c r="AS6343" s="2">
        <v>37</v>
      </c>
      <c r="AT6343" s="2">
        <v>50</v>
      </c>
      <c r="AW6343" s="2">
        <v>7</v>
      </c>
      <c r="AX6343" s="2">
        <v>9.5</v>
      </c>
    </row>
    <row r="6344" spans="1:53" ht="12.75" customHeight="1" x14ac:dyDescent="0.2">
      <c r="A6344">
        <v>3</v>
      </c>
      <c r="B6344" s="2">
        <v>3707</v>
      </c>
      <c r="C6344" s="17">
        <v>2.88</v>
      </c>
      <c r="D6344" s="2">
        <v>2.66</v>
      </c>
      <c r="G6344" s="17">
        <v>50</v>
      </c>
      <c r="H6344" s="2">
        <v>33</v>
      </c>
      <c r="I6344" s="2">
        <v>66</v>
      </c>
      <c r="J6344" s="2">
        <v>33</v>
      </c>
      <c r="K6344" s="2">
        <v>66</v>
      </c>
      <c r="L6344" s="2">
        <v>66</v>
      </c>
      <c r="M6344" s="2">
        <v>11</v>
      </c>
      <c r="N6344" s="2">
        <v>22</v>
      </c>
      <c r="O6344" s="2">
        <v>6</v>
      </c>
      <c r="P6344" s="2">
        <v>12</v>
      </c>
      <c r="S6344" s="2">
        <v>11</v>
      </c>
      <c r="T6344" s="2">
        <v>22</v>
      </c>
      <c r="U6344" s="2">
        <v>22</v>
      </c>
      <c r="V6344" s="2">
        <v>44</v>
      </c>
      <c r="Y6344" s="2">
        <v>17</v>
      </c>
      <c r="Z6344" s="2">
        <v>34</v>
      </c>
      <c r="AE6344" s="2">
        <v>50</v>
      </c>
      <c r="AF6344" s="2">
        <v>29</v>
      </c>
      <c r="AG6344" s="2">
        <v>58</v>
      </c>
      <c r="AH6344" s="2">
        <v>29</v>
      </c>
      <c r="AI6344" s="2">
        <v>58</v>
      </c>
      <c r="AJ6344" s="2">
        <v>58</v>
      </c>
      <c r="AK6344" s="2">
        <v>7</v>
      </c>
      <c r="AL6344" s="2">
        <v>14</v>
      </c>
      <c r="AM6344" s="2">
        <v>14</v>
      </c>
      <c r="AN6344" s="2">
        <v>28</v>
      </c>
      <c r="AQ6344" s="2">
        <v>18</v>
      </c>
      <c r="AR6344" s="2">
        <v>36</v>
      </c>
      <c r="AS6344" s="2">
        <v>11</v>
      </c>
      <c r="AT6344" s="2">
        <v>22</v>
      </c>
      <c r="AW6344" s="2">
        <v>21</v>
      </c>
      <c r="AX6344" s="2">
        <v>42</v>
      </c>
    </row>
    <row r="6345" spans="1:53" ht="12.75" customHeight="1" x14ac:dyDescent="0.2">
      <c r="A6345">
        <v>3</v>
      </c>
      <c r="B6345" s="2">
        <v>3708</v>
      </c>
      <c r="C6345" s="17">
        <v>3.54</v>
      </c>
      <c r="D6345" s="2">
        <v>3.38</v>
      </c>
      <c r="G6345" s="17">
        <v>63</v>
      </c>
      <c r="H6345" s="2">
        <v>56</v>
      </c>
      <c r="I6345" s="2">
        <v>88.9</v>
      </c>
      <c r="J6345" s="2">
        <v>56</v>
      </c>
      <c r="K6345" s="2">
        <v>88.9</v>
      </c>
      <c r="L6345" s="2">
        <v>88.9</v>
      </c>
      <c r="M6345" s="2">
        <v>7</v>
      </c>
      <c r="N6345" s="2">
        <v>11.1</v>
      </c>
      <c r="S6345" s="2">
        <v>8</v>
      </c>
      <c r="T6345" s="2">
        <v>12.7</v>
      </c>
      <c r="U6345" s="2">
        <v>48</v>
      </c>
      <c r="V6345" s="2">
        <v>76.2</v>
      </c>
      <c r="Y6345" s="2">
        <v>7</v>
      </c>
      <c r="Z6345" s="2">
        <v>11.1</v>
      </c>
      <c r="AE6345" s="2">
        <v>63</v>
      </c>
      <c r="AF6345" s="2">
        <v>55</v>
      </c>
      <c r="AG6345" s="2">
        <v>87.3</v>
      </c>
      <c r="AH6345" s="2">
        <v>55</v>
      </c>
      <c r="AI6345" s="2">
        <v>87.3</v>
      </c>
      <c r="AJ6345" s="2">
        <v>87.3</v>
      </c>
      <c r="AK6345" s="2">
        <v>4</v>
      </c>
      <c r="AL6345" s="2">
        <v>6.3</v>
      </c>
      <c r="AM6345" s="2">
        <v>4</v>
      </c>
      <c r="AN6345" s="2">
        <v>6.3</v>
      </c>
      <c r="AQ6345" s="2">
        <v>19</v>
      </c>
      <c r="AR6345" s="2">
        <v>30.2</v>
      </c>
      <c r="AS6345" s="2">
        <v>36</v>
      </c>
      <c r="AT6345" s="2">
        <v>57.1</v>
      </c>
      <c r="AW6345" s="2">
        <v>8</v>
      </c>
      <c r="AX6345" s="2">
        <v>12.7</v>
      </c>
    </row>
    <row r="6346" spans="1:53" ht="12.75" customHeight="1" x14ac:dyDescent="0.2">
      <c r="A6346">
        <v>3</v>
      </c>
      <c r="B6346" s="2">
        <v>3709</v>
      </c>
      <c r="C6346" s="17">
        <v>3.35</v>
      </c>
      <c r="D6346" s="2">
        <v>3.25</v>
      </c>
      <c r="G6346" s="17">
        <v>89</v>
      </c>
      <c r="H6346" s="2">
        <v>75</v>
      </c>
      <c r="I6346" s="2">
        <v>84.3</v>
      </c>
      <c r="J6346" s="2">
        <v>75</v>
      </c>
      <c r="K6346" s="2">
        <v>84.3</v>
      </c>
      <c r="L6346" s="2">
        <v>84.3</v>
      </c>
      <c r="M6346" s="2">
        <v>6</v>
      </c>
      <c r="N6346" s="2">
        <v>6.7</v>
      </c>
      <c r="O6346" s="2">
        <v>8</v>
      </c>
      <c r="P6346" s="2">
        <v>9</v>
      </c>
      <c r="S6346" s="2">
        <v>24</v>
      </c>
      <c r="T6346" s="2">
        <v>27</v>
      </c>
      <c r="U6346" s="2">
        <v>51</v>
      </c>
      <c r="V6346" s="2">
        <v>57.3</v>
      </c>
      <c r="Y6346" s="2">
        <v>14</v>
      </c>
      <c r="Z6346" s="2">
        <v>15.7</v>
      </c>
      <c r="AB6346" s="2">
        <v>1</v>
      </c>
      <c r="AE6346" s="2">
        <v>89</v>
      </c>
      <c r="AF6346" s="2">
        <v>79</v>
      </c>
      <c r="AG6346" s="2">
        <v>88.8</v>
      </c>
      <c r="AH6346" s="2">
        <v>79</v>
      </c>
      <c r="AI6346" s="2">
        <v>88.8</v>
      </c>
      <c r="AJ6346" s="2">
        <v>88.8</v>
      </c>
      <c r="AM6346" s="2">
        <v>10</v>
      </c>
      <c r="AN6346" s="2">
        <v>11.2</v>
      </c>
      <c r="AO6346" s="2">
        <v>1</v>
      </c>
      <c r="AP6346" s="2">
        <v>1.1000000000000001</v>
      </c>
      <c r="AQ6346" s="2">
        <v>43</v>
      </c>
      <c r="AR6346" s="2">
        <v>48.3</v>
      </c>
      <c r="AS6346" s="2">
        <v>35</v>
      </c>
      <c r="AT6346" s="2">
        <v>39.299999999999997</v>
      </c>
      <c r="AW6346" s="2">
        <v>10</v>
      </c>
      <c r="AX6346" s="2">
        <v>11.2</v>
      </c>
      <c r="AZ6346" s="2">
        <v>1</v>
      </c>
    </row>
    <row r="6347" spans="1:53" ht="12.75" customHeight="1" x14ac:dyDescent="0.2">
      <c r="A6347">
        <v>3</v>
      </c>
      <c r="B6347" s="2">
        <v>3714</v>
      </c>
      <c r="C6347" s="17">
        <v>2.7</v>
      </c>
      <c r="D6347" s="2">
        <v>2.5499999999999998</v>
      </c>
      <c r="G6347" s="17">
        <v>18</v>
      </c>
      <c r="H6347" s="2">
        <v>11</v>
      </c>
      <c r="I6347" s="2">
        <v>55</v>
      </c>
      <c r="J6347" s="2">
        <v>11</v>
      </c>
      <c r="K6347" s="2">
        <v>55</v>
      </c>
      <c r="L6347" s="2">
        <v>61.1</v>
      </c>
      <c r="M6347" s="2">
        <v>2</v>
      </c>
      <c r="N6347" s="2">
        <v>10</v>
      </c>
      <c r="O6347" s="2">
        <v>5</v>
      </c>
      <c r="P6347" s="2">
        <v>25</v>
      </c>
      <c r="S6347" s="2">
        <v>2</v>
      </c>
      <c r="T6347" s="2">
        <v>10</v>
      </c>
      <c r="U6347" s="2">
        <v>9</v>
      </c>
      <c r="V6347" s="2">
        <v>45</v>
      </c>
      <c r="W6347" s="2">
        <v>2</v>
      </c>
      <c r="X6347" s="2">
        <v>10</v>
      </c>
      <c r="Y6347" s="2">
        <v>9</v>
      </c>
      <c r="Z6347" s="2">
        <v>45</v>
      </c>
      <c r="AC6347" s="2">
        <v>3</v>
      </c>
      <c r="AE6347" s="2">
        <v>18</v>
      </c>
      <c r="AF6347" s="2">
        <v>12</v>
      </c>
      <c r="AG6347" s="2">
        <v>60</v>
      </c>
      <c r="AH6347" s="2">
        <v>12</v>
      </c>
      <c r="AI6347" s="2">
        <v>60</v>
      </c>
      <c r="AJ6347" s="2">
        <v>66.7</v>
      </c>
      <c r="AK6347" s="2">
        <v>2</v>
      </c>
      <c r="AL6347" s="2">
        <v>10</v>
      </c>
      <c r="AM6347" s="2">
        <v>4</v>
      </c>
      <c r="AN6347" s="2">
        <v>20</v>
      </c>
      <c r="AQ6347" s="2">
        <v>7</v>
      </c>
      <c r="AR6347" s="2">
        <v>35</v>
      </c>
      <c r="AS6347" s="2">
        <v>5</v>
      </c>
      <c r="AT6347" s="2">
        <v>25</v>
      </c>
      <c r="AU6347" s="2">
        <v>2</v>
      </c>
      <c r="AV6347" s="2">
        <v>10</v>
      </c>
      <c r="AW6347" s="2">
        <v>8</v>
      </c>
      <c r="AX6347" s="2">
        <v>40</v>
      </c>
      <c r="BA6347" s="2">
        <v>3</v>
      </c>
    </row>
    <row r="6348" spans="1:53" ht="12.75" customHeight="1" x14ac:dyDescent="0.2">
      <c r="A6348">
        <v>3</v>
      </c>
      <c r="B6348" s="2">
        <v>3717</v>
      </c>
      <c r="C6348" s="17">
        <v>2.62</v>
      </c>
      <c r="D6348" s="2">
        <v>2.62</v>
      </c>
      <c r="G6348" s="17">
        <v>57</v>
      </c>
      <c r="H6348" s="2">
        <v>35</v>
      </c>
      <c r="I6348" s="2">
        <v>57.4</v>
      </c>
      <c r="J6348" s="2">
        <v>35</v>
      </c>
      <c r="K6348" s="2">
        <v>57.4</v>
      </c>
      <c r="L6348" s="2">
        <v>61.4</v>
      </c>
      <c r="M6348" s="2">
        <v>10</v>
      </c>
      <c r="N6348" s="2">
        <v>16.399999999999999</v>
      </c>
      <c r="O6348" s="2">
        <v>12</v>
      </c>
      <c r="P6348" s="2">
        <v>19.7</v>
      </c>
      <c r="S6348" s="2">
        <v>14</v>
      </c>
      <c r="T6348" s="2">
        <v>23</v>
      </c>
      <c r="U6348" s="2">
        <v>21</v>
      </c>
      <c r="V6348" s="2">
        <v>34.4</v>
      </c>
      <c r="W6348" s="2">
        <v>4</v>
      </c>
      <c r="X6348" s="2">
        <v>6.6</v>
      </c>
      <c r="Y6348" s="2">
        <v>26</v>
      </c>
      <c r="Z6348" s="2">
        <v>42.6</v>
      </c>
      <c r="AE6348" s="2">
        <v>60</v>
      </c>
      <c r="AF6348" s="2">
        <v>36</v>
      </c>
      <c r="AG6348" s="2">
        <v>59</v>
      </c>
      <c r="AH6348" s="2">
        <v>36</v>
      </c>
      <c r="AI6348" s="2">
        <v>59</v>
      </c>
      <c r="AJ6348" s="2">
        <v>60</v>
      </c>
      <c r="AK6348" s="2">
        <v>13</v>
      </c>
      <c r="AL6348" s="2">
        <v>21.3</v>
      </c>
      <c r="AM6348" s="2">
        <v>11</v>
      </c>
      <c r="AN6348" s="2">
        <v>18</v>
      </c>
      <c r="AQ6348" s="2">
        <v>19</v>
      </c>
      <c r="AR6348" s="2">
        <v>31.1</v>
      </c>
      <c r="AS6348" s="2">
        <v>17</v>
      </c>
      <c r="AT6348" s="2">
        <v>27.9</v>
      </c>
      <c r="AU6348" s="2">
        <v>1</v>
      </c>
      <c r="AV6348" s="2">
        <v>1.6</v>
      </c>
      <c r="AW6348" s="2">
        <v>25</v>
      </c>
      <c r="AX6348" s="2">
        <v>41</v>
      </c>
    </row>
    <row r="6349" spans="1:53" ht="12.75" customHeight="1" x14ac:dyDescent="0.2">
      <c r="A6349">
        <v>3</v>
      </c>
      <c r="B6349" s="2">
        <v>3718</v>
      </c>
      <c r="C6349" s="17">
        <v>2.68</v>
      </c>
      <c r="D6349" s="2">
        <v>2.6</v>
      </c>
      <c r="G6349" s="17">
        <v>83</v>
      </c>
      <c r="H6349" s="2">
        <v>49</v>
      </c>
      <c r="I6349" s="2">
        <v>58.3</v>
      </c>
      <c r="J6349" s="2">
        <v>49</v>
      </c>
      <c r="K6349" s="2">
        <v>58.3</v>
      </c>
      <c r="L6349" s="2">
        <v>59</v>
      </c>
      <c r="M6349" s="2">
        <v>16</v>
      </c>
      <c r="N6349" s="2">
        <v>19</v>
      </c>
      <c r="O6349" s="2">
        <v>18</v>
      </c>
      <c r="P6349" s="2">
        <v>21.4</v>
      </c>
      <c r="S6349" s="2">
        <v>23</v>
      </c>
      <c r="T6349" s="2">
        <v>27.4</v>
      </c>
      <c r="U6349" s="2">
        <v>26</v>
      </c>
      <c r="V6349" s="2">
        <v>31</v>
      </c>
      <c r="W6349" s="2">
        <v>1</v>
      </c>
      <c r="X6349" s="2">
        <v>1.2</v>
      </c>
      <c r="Y6349" s="2">
        <v>35</v>
      </c>
      <c r="Z6349" s="2">
        <v>41.7</v>
      </c>
      <c r="AB6349" s="2">
        <v>2</v>
      </c>
      <c r="AE6349" s="2">
        <v>83</v>
      </c>
      <c r="AF6349" s="2">
        <v>51</v>
      </c>
      <c r="AG6349" s="2">
        <v>60.7</v>
      </c>
      <c r="AH6349" s="2">
        <v>51</v>
      </c>
      <c r="AI6349" s="2">
        <v>60.7</v>
      </c>
      <c r="AJ6349" s="2">
        <v>61.4</v>
      </c>
      <c r="AK6349" s="2">
        <v>19</v>
      </c>
      <c r="AL6349" s="2">
        <v>22.6</v>
      </c>
      <c r="AM6349" s="2">
        <v>13</v>
      </c>
      <c r="AN6349" s="2">
        <v>15.5</v>
      </c>
      <c r="AQ6349" s="2">
        <v>31</v>
      </c>
      <c r="AR6349" s="2">
        <v>36.9</v>
      </c>
      <c r="AS6349" s="2">
        <v>20</v>
      </c>
      <c r="AT6349" s="2">
        <v>23.8</v>
      </c>
      <c r="AU6349" s="2">
        <v>1</v>
      </c>
      <c r="AV6349" s="2">
        <v>1.2</v>
      </c>
      <c r="AW6349" s="2">
        <v>33</v>
      </c>
      <c r="AX6349" s="2">
        <v>39.299999999999997</v>
      </c>
      <c r="AZ6349" s="2">
        <v>2</v>
      </c>
    </row>
    <row r="6350" spans="1:53" ht="12.75" customHeight="1" x14ac:dyDescent="0.2">
      <c r="A6350">
        <v>3</v>
      </c>
      <c r="B6350" s="2">
        <v>3719</v>
      </c>
      <c r="C6350" s="17">
        <v>2.5099999999999998</v>
      </c>
      <c r="D6350" s="2">
        <v>2.69</v>
      </c>
      <c r="G6350" s="17">
        <v>55</v>
      </c>
      <c r="H6350" s="2">
        <v>33</v>
      </c>
      <c r="I6350" s="2">
        <v>60</v>
      </c>
      <c r="J6350" s="2">
        <v>33</v>
      </c>
      <c r="K6350" s="2">
        <v>60</v>
      </c>
      <c r="L6350" s="2">
        <v>60</v>
      </c>
      <c r="M6350" s="2">
        <v>14</v>
      </c>
      <c r="N6350" s="2">
        <v>25.5</v>
      </c>
      <c r="O6350" s="2">
        <v>8</v>
      </c>
      <c r="P6350" s="2">
        <v>14.5</v>
      </c>
      <c r="S6350" s="2">
        <v>24</v>
      </c>
      <c r="T6350" s="2">
        <v>43.6</v>
      </c>
      <c r="U6350" s="2">
        <v>9</v>
      </c>
      <c r="V6350" s="2">
        <v>16.399999999999999</v>
      </c>
      <c r="Y6350" s="2">
        <v>22</v>
      </c>
      <c r="Z6350" s="2">
        <v>40</v>
      </c>
      <c r="AE6350" s="2">
        <v>55</v>
      </c>
      <c r="AF6350" s="2">
        <v>37</v>
      </c>
      <c r="AG6350" s="2">
        <v>67.3</v>
      </c>
      <c r="AH6350" s="2">
        <v>37</v>
      </c>
      <c r="AI6350" s="2">
        <v>67.3</v>
      </c>
      <c r="AJ6350" s="2">
        <v>67.3</v>
      </c>
      <c r="AK6350" s="2">
        <v>8</v>
      </c>
      <c r="AL6350" s="2">
        <v>14.5</v>
      </c>
      <c r="AM6350" s="2">
        <v>10</v>
      </c>
      <c r="AN6350" s="2">
        <v>18.2</v>
      </c>
      <c r="AQ6350" s="2">
        <v>28</v>
      </c>
      <c r="AR6350" s="2">
        <v>50.9</v>
      </c>
      <c r="AS6350" s="2">
        <v>9</v>
      </c>
      <c r="AT6350" s="2">
        <v>16.399999999999999</v>
      </c>
      <c r="AW6350" s="2">
        <v>18</v>
      </c>
      <c r="AX6350" s="2">
        <v>32.700000000000003</v>
      </c>
    </row>
    <row r="6351" spans="1:53" ht="12.75" customHeight="1" x14ac:dyDescent="0.2">
      <c r="A6351">
        <v>3</v>
      </c>
      <c r="B6351" s="2">
        <v>3723</v>
      </c>
      <c r="C6351" s="17">
        <v>3.08</v>
      </c>
      <c r="D6351" s="2">
        <v>2.92</v>
      </c>
      <c r="G6351" s="17">
        <v>12</v>
      </c>
      <c r="H6351" s="2">
        <v>11</v>
      </c>
      <c r="I6351" s="2">
        <v>91.7</v>
      </c>
      <c r="J6351" s="2">
        <v>11</v>
      </c>
      <c r="K6351" s="2">
        <v>91.7</v>
      </c>
      <c r="L6351" s="2">
        <v>91.7</v>
      </c>
      <c r="M6351" s="2">
        <v>1</v>
      </c>
      <c r="N6351" s="2">
        <v>8.3000000000000007</v>
      </c>
      <c r="S6351" s="2">
        <v>8</v>
      </c>
      <c r="T6351" s="2">
        <v>66.7</v>
      </c>
      <c r="U6351" s="2">
        <v>3</v>
      </c>
      <c r="V6351" s="2">
        <v>25</v>
      </c>
      <c r="Y6351" s="2">
        <v>1</v>
      </c>
      <c r="Z6351" s="2">
        <v>8.3000000000000007</v>
      </c>
      <c r="AE6351" s="2">
        <v>12</v>
      </c>
      <c r="AF6351" s="2">
        <v>9</v>
      </c>
      <c r="AG6351" s="2">
        <v>75</v>
      </c>
      <c r="AH6351" s="2">
        <v>9</v>
      </c>
      <c r="AI6351" s="2">
        <v>75</v>
      </c>
      <c r="AJ6351" s="2">
        <v>75</v>
      </c>
      <c r="AM6351" s="2">
        <v>3</v>
      </c>
      <c r="AN6351" s="2">
        <v>25</v>
      </c>
      <c r="AQ6351" s="2">
        <v>7</v>
      </c>
      <c r="AR6351" s="2">
        <v>58.3</v>
      </c>
      <c r="AS6351" s="2">
        <v>2</v>
      </c>
      <c r="AT6351" s="2">
        <v>16.7</v>
      </c>
      <c r="AW6351" s="2">
        <v>3</v>
      </c>
      <c r="AX6351" s="2">
        <v>25</v>
      </c>
    </row>
    <row r="6352" spans="1:53" ht="12.75" customHeight="1" x14ac:dyDescent="0.2">
      <c r="A6352">
        <v>3</v>
      </c>
      <c r="B6352" s="2">
        <v>3725</v>
      </c>
      <c r="G6352" s="17">
        <v>2</v>
      </c>
      <c r="AE6352" s="2">
        <v>2</v>
      </c>
    </row>
    <row r="6353" spans="1:53" ht="12.75" customHeight="1" x14ac:dyDescent="0.2">
      <c r="A6353">
        <v>3</v>
      </c>
      <c r="B6353" s="2">
        <v>3727</v>
      </c>
      <c r="C6353" s="17">
        <v>2.67</v>
      </c>
      <c r="D6353" s="2">
        <v>2.29</v>
      </c>
      <c r="G6353" s="17">
        <v>63</v>
      </c>
      <c r="H6353" s="2">
        <v>38</v>
      </c>
      <c r="I6353" s="2">
        <v>60.3</v>
      </c>
      <c r="J6353" s="2">
        <v>38</v>
      </c>
      <c r="K6353" s="2">
        <v>60.3</v>
      </c>
      <c r="L6353" s="2">
        <v>60.3</v>
      </c>
      <c r="M6353" s="2">
        <v>15</v>
      </c>
      <c r="N6353" s="2">
        <v>23.8</v>
      </c>
      <c r="O6353" s="2">
        <v>10</v>
      </c>
      <c r="P6353" s="2">
        <v>15.9</v>
      </c>
      <c r="S6353" s="2">
        <v>19</v>
      </c>
      <c r="T6353" s="2">
        <v>30.2</v>
      </c>
      <c r="U6353" s="2">
        <v>19</v>
      </c>
      <c r="V6353" s="2">
        <v>30.2</v>
      </c>
      <c r="Y6353" s="2">
        <v>25</v>
      </c>
      <c r="Z6353" s="2">
        <v>39.700000000000003</v>
      </c>
      <c r="AC6353" s="2">
        <v>4</v>
      </c>
      <c r="AE6353" s="2">
        <v>63</v>
      </c>
      <c r="AF6353" s="2">
        <v>30</v>
      </c>
      <c r="AG6353" s="2">
        <v>47.6</v>
      </c>
      <c r="AH6353" s="2">
        <v>30</v>
      </c>
      <c r="AI6353" s="2">
        <v>47.6</v>
      </c>
      <c r="AJ6353" s="2">
        <v>47.6</v>
      </c>
      <c r="AK6353" s="2">
        <v>20</v>
      </c>
      <c r="AL6353" s="2">
        <v>31.7</v>
      </c>
      <c r="AM6353" s="2">
        <v>13</v>
      </c>
      <c r="AN6353" s="2">
        <v>20.6</v>
      </c>
      <c r="AQ6353" s="2">
        <v>22</v>
      </c>
      <c r="AR6353" s="2">
        <v>34.9</v>
      </c>
      <c r="AS6353" s="2">
        <v>8</v>
      </c>
      <c r="AT6353" s="2">
        <v>12.7</v>
      </c>
      <c r="AW6353" s="2">
        <v>33</v>
      </c>
      <c r="AX6353" s="2">
        <v>52.4</v>
      </c>
      <c r="BA6353" s="2">
        <v>4</v>
      </c>
    </row>
    <row r="6354" spans="1:53" ht="12.75" customHeight="1" x14ac:dyDescent="0.2">
      <c r="A6354">
        <v>3</v>
      </c>
      <c r="B6354" s="2">
        <v>3728</v>
      </c>
      <c r="C6354" s="17">
        <v>2.84</v>
      </c>
      <c r="D6354" s="2">
        <v>2.6</v>
      </c>
      <c r="G6354" s="17">
        <v>77</v>
      </c>
      <c r="H6354" s="2">
        <v>51</v>
      </c>
      <c r="I6354" s="2">
        <v>66.2</v>
      </c>
      <c r="J6354" s="2">
        <v>51</v>
      </c>
      <c r="K6354" s="2">
        <v>66.2</v>
      </c>
      <c r="L6354" s="2">
        <v>66.2</v>
      </c>
      <c r="M6354" s="2">
        <v>16</v>
      </c>
      <c r="N6354" s="2">
        <v>20.8</v>
      </c>
      <c r="O6354" s="2">
        <v>10</v>
      </c>
      <c r="P6354" s="2">
        <v>13</v>
      </c>
      <c r="Q6354" s="2">
        <v>1</v>
      </c>
      <c r="R6354" s="2">
        <v>1.3</v>
      </c>
      <c r="S6354" s="2">
        <v>17</v>
      </c>
      <c r="T6354" s="2">
        <v>22.1</v>
      </c>
      <c r="U6354" s="2">
        <v>33</v>
      </c>
      <c r="V6354" s="2">
        <v>42.9</v>
      </c>
      <c r="Y6354" s="2">
        <v>26</v>
      </c>
      <c r="Z6354" s="2">
        <v>33.799999999999997</v>
      </c>
      <c r="AE6354" s="2">
        <v>76</v>
      </c>
      <c r="AF6354" s="2">
        <v>45</v>
      </c>
      <c r="AG6354" s="2">
        <v>58.4</v>
      </c>
      <c r="AH6354" s="2">
        <v>45</v>
      </c>
      <c r="AI6354" s="2">
        <v>58.4</v>
      </c>
      <c r="AJ6354" s="2">
        <v>59.2</v>
      </c>
      <c r="AK6354" s="2">
        <v>16</v>
      </c>
      <c r="AL6354" s="2">
        <v>20.8</v>
      </c>
      <c r="AM6354" s="2">
        <v>15</v>
      </c>
      <c r="AN6354" s="2">
        <v>19.5</v>
      </c>
      <c r="AQ6354" s="2">
        <v>26</v>
      </c>
      <c r="AR6354" s="2">
        <v>33.799999999999997</v>
      </c>
      <c r="AS6354" s="2">
        <v>19</v>
      </c>
      <c r="AT6354" s="2">
        <v>24.7</v>
      </c>
      <c r="AU6354" s="2">
        <v>1</v>
      </c>
      <c r="AV6354" s="2">
        <v>1.3</v>
      </c>
      <c r="AW6354" s="2">
        <v>32</v>
      </c>
      <c r="AX6354" s="2">
        <v>41.6</v>
      </c>
    </row>
    <row r="6355" spans="1:53" ht="12.75" customHeight="1" x14ac:dyDescent="0.2">
      <c r="A6355">
        <v>3</v>
      </c>
      <c r="B6355" s="2">
        <v>3729</v>
      </c>
      <c r="C6355" s="17">
        <v>2.56</v>
      </c>
      <c r="D6355" s="2">
        <v>2.23</v>
      </c>
      <c r="G6355" s="17">
        <v>48</v>
      </c>
      <c r="H6355" s="2">
        <v>28</v>
      </c>
      <c r="I6355" s="2">
        <v>58.3</v>
      </c>
      <c r="J6355" s="2">
        <v>28</v>
      </c>
      <c r="K6355" s="2">
        <v>58.3</v>
      </c>
      <c r="L6355" s="2">
        <v>58.3</v>
      </c>
      <c r="M6355" s="2">
        <v>13</v>
      </c>
      <c r="N6355" s="2">
        <v>27.1</v>
      </c>
      <c r="O6355" s="2">
        <v>7</v>
      </c>
      <c r="P6355" s="2">
        <v>14.6</v>
      </c>
      <c r="S6355" s="2">
        <v>16</v>
      </c>
      <c r="T6355" s="2">
        <v>33.299999999999997</v>
      </c>
      <c r="U6355" s="2">
        <v>12</v>
      </c>
      <c r="V6355" s="2">
        <v>25</v>
      </c>
      <c r="Y6355" s="2">
        <v>20</v>
      </c>
      <c r="Z6355" s="2">
        <v>41.7</v>
      </c>
      <c r="AB6355" s="2">
        <v>1</v>
      </c>
      <c r="AE6355" s="2">
        <v>48</v>
      </c>
      <c r="AF6355" s="2">
        <v>23</v>
      </c>
      <c r="AG6355" s="2">
        <v>47.9</v>
      </c>
      <c r="AH6355" s="2">
        <v>23</v>
      </c>
      <c r="AI6355" s="2">
        <v>47.9</v>
      </c>
      <c r="AJ6355" s="2">
        <v>47.9</v>
      </c>
      <c r="AK6355" s="2">
        <v>16</v>
      </c>
      <c r="AL6355" s="2">
        <v>33.299999999999997</v>
      </c>
      <c r="AM6355" s="2">
        <v>9</v>
      </c>
      <c r="AN6355" s="2">
        <v>18.8</v>
      </c>
      <c r="AQ6355" s="2">
        <v>19</v>
      </c>
      <c r="AR6355" s="2">
        <v>39.6</v>
      </c>
      <c r="AS6355" s="2">
        <v>4</v>
      </c>
      <c r="AT6355" s="2">
        <v>8.3000000000000007</v>
      </c>
      <c r="AW6355" s="2">
        <v>25</v>
      </c>
      <c r="AX6355" s="2">
        <v>52.1</v>
      </c>
      <c r="AZ6355" s="2">
        <v>1</v>
      </c>
    </row>
    <row r="6356" spans="1:53" ht="12.75" customHeight="1" x14ac:dyDescent="0.2">
      <c r="A6356">
        <v>3</v>
      </c>
      <c r="B6356" s="2">
        <v>3730</v>
      </c>
      <c r="C6356" s="17">
        <v>2.54</v>
      </c>
      <c r="D6356" s="2">
        <v>2.37</v>
      </c>
      <c r="G6356" s="17">
        <v>80</v>
      </c>
      <c r="H6356" s="2">
        <v>48</v>
      </c>
      <c r="I6356" s="2">
        <v>59.3</v>
      </c>
      <c r="J6356" s="2">
        <v>48</v>
      </c>
      <c r="K6356" s="2">
        <v>59.3</v>
      </c>
      <c r="L6356" s="2">
        <v>60</v>
      </c>
      <c r="M6356" s="2">
        <v>24</v>
      </c>
      <c r="N6356" s="2">
        <v>29.6</v>
      </c>
      <c r="O6356" s="2">
        <v>8</v>
      </c>
      <c r="P6356" s="2">
        <v>9.9</v>
      </c>
      <c r="S6356" s="2">
        <v>26</v>
      </c>
      <c r="T6356" s="2">
        <v>32.1</v>
      </c>
      <c r="U6356" s="2">
        <v>22</v>
      </c>
      <c r="V6356" s="2">
        <v>27.2</v>
      </c>
      <c r="W6356" s="2">
        <v>1</v>
      </c>
      <c r="X6356" s="2">
        <v>1.2</v>
      </c>
      <c r="Y6356" s="2">
        <v>33</v>
      </c>
      <c r="Z6356" s="2">
        <v>40.700000000000003</v>
      </c>
      <c r="AB6356" s="2">
        <v>1</v>
      </c>
      <c r="AE6356" s="2">
        <v>80</v>
      </c>
      <c r="AF6356" s="2">
        <v>40</v>
      </c>
      <c r="AG6356" s="2">
        <v>49.4</v>
      </c>
      <c r="AH6356" s="2">
        <v>40</v>
      </c>
      <c r="AI6356" s="2">
        <v>49.4</v>
      </c>
      <c r="AJ6356" s="2">
        <v>50</v>
      </c>
      <c r="AK6356" s="2">
        <v>20</v>
      </c>
      <c r="AL6356" s="2">
        <v>24.7</v>
      </c>
      <c r="AM6356" s="2">
        <v>20</v>
      </c>
      <c r="AN6356" s="2">
        <v>24.7</v>
      </c>
      <c r="AQ6356" s="2">
        <v>28</v>
      </c>
      <c r="AR6356" s="2">
        <v>34.6</v>
      </c>
      <c r="AS6356" s="2">
        <v>12</v>
      </c>
      <c r="AT6356" s="2">
        <v>14.8</v>
      </c>
      <c r="AU6356" s="2">
        <v>1</v>
      </c>
      <c r="AV6356" s="2">
        <v>1.2</v>
      </c>
      <c r="AW6356" s="2">
        <v>41</v>
      </c>
      <c r="AX6356" s="2">
        <v>50.6</v>
      </c>
      <c r="AZ6356" s="2">
        <v>1</v>
      </c>
    </row>
    <row r="6357" spans="1:53" ht="12.75" customHeight="1" x14ac:dyDescent="0.2">
      <c r="A6357">
        <v>3</v>
      </c>
      <c r="B6357" s="2">
        <v>3732</v>
      </c>
      <c r="C6357" s="17">
        <v>3.11</v>
      </c>
      <c r="D6357" s="2">
        <v>2.94</v>
      </c>
      <c r="G6357" s="17">
        <v>87</v>
      </c>
      <c r="H6357" s="2">
        <v>67</v>
      </c>
      <c r="I6357" s="2">
        <v>77</v>
      </c>
      <c r="J6357" s="2">
        <v>67</v>
      </c>
      <c r="K6357" s="2">
        <v>77</v>
      </c>
      <c r="L6357" s="2">
        <v>77</v>
      </c>
      <c r="M6357" s="2">
        <v>11</v>
      </c>
      <c r="N6357" s="2">
        <v>12.6</v>
      </c>
      <c r="O6357" s="2">
        <v>9</v>
      </c>
      <c r="P6357" s="2">
        <v>10.3</v>
      </c>
      <c r="S6357" s="2">
        <v>26</v>
      </c>
      <c r="T6357" s="2">
        <v>29.9</v>
      </c>
      <c r="U6357" s="2">
        <v>41</v>
      </c>
      <c r="V6357" s="2">
        <v>47.1</v>
      </c>
      <c r="Y6357" s="2">
        <v>20</v>
      </c>
      <c r="Z6357" s="2">
        <v>23</v>
      </c>
      <c r="AE6357" s="2">
        <v>87</v>
      </c>
      <c r="AF6357" s="2">
        <v>62</v>
      </c>
      <c r="AG6357" s="2">
        <v>71.3</v>
      </c>
      <c r="AH6357" s="2">
        <v>62</v>
      </c>
      <c r="AI6357" s="2">
        <v>71.3</v>
      </c>
      <c r="AJ6357" s="2">
        <v>71.3</v>
      </c>
      <c r="AK6357" s="2">
        <v>12</v>
      </c>
      <c r="AL6357" s="2">
        <v>13.8</v>
      </c>
      <c r="AM6357" s="2">
        <v>13</v>
      </c>
      <c r="AN6357" s="2">
        <v>14.9</v>
      </c>
      <c r="AO6357" s="2">
        <v>1</v>
      </c>
      <c r="AP6357" s="2">
        <v>1.1000000000000001</v>
      </c>
      <c r="AQ6357" s="2">
        <v>26</v>
      </c>
      <c r="AR6357" s="2">
        <v>29.9</v>
      </c>
      <c r="AS6357" s="2">
        <v>35</v>
      </c>
      <c r="AT6357" s="2">
        <v>40.200000000000003</v>
      </c>
      <c r="AW6357" s="2">
        <v>25</v>
      </c>
      <c r="AX6357" s="2">
        <v>28.7</v>
      </c>
    </row>
    <row r="6358" spans="1:53" ht="12.75" customHeight="1" x14ac:dyDescent="0.2">
      <c r="A6358">
        <v>3</v>
      </c>
      <c r="B6358" s="2">
        <v>3733</v>
      </c>
      <c r="C6358" s="17">
        <v>3.18</v>
      </c>
      <c r="D6358" s="2">
        <v>3.22</v>
      </c>
      <c r="G6358" s="17">
        <v>93</v>
      </c>
      <c r="H6358" s="2">
        <v>76</v>
      </c>
      <c r="I6358" s="2">
        <v>80.900000000000006</v>
      </c>
      <c r="J6358" s="2">
        <v>76</v>
      </c>
      <c r="K6358" s="2">
        <v>80.900000000000006</v>
      </c>
      <c r="L6358" s="2">
        <v>81.7</v>
      </c>
      <c r="M6358" s="2">
        <v>10</v>
      </c>
      <c r="N6358" s="2">
        <v>10.6</v>
      </c>
      <c r="O6358" s="2">
        <v>7</v>
      </c>
      <c r="P6358" s="2">
        <v>7.4</v>
      </c>
      <c r="S6358" s="2">
        <v>29</v>
      </c>
      <c r="T6358" s="2">
        <v>30.9</v>
      </c>
      <c r="U6358" s="2">
        <v>47</v>
      </c>
      <c r="V6358" s="2">
        <v>50</v>
      </c>
      <c r="W6358" s="2">
        <v>1</v>
      </c>
      <c r="X6358" s="2">
        <v>1.1000000000000001</v>
      </c>
      <c r="Y6358" s="2">
        <v>18</v>
      </c>
      <c r="Z6358" s="2">
        <v>19.100000000000001</v>
      </c>
      <c r="AA6358" s="2">
        <v>1</v>
      </c>
      <c r="AB6358" s="2">
        <v>1</v>
      </c>
      <c r="AE6358" s="2">
        <v>94</v>
      </c>
      <c r="AF6358" s="2">
        <v>76</v>
      </c>
      <c r="AG6358" s="2">
        <v>80.900000000000006</v>
      </c>
      <c r="AH6358" s="2">
        <v>76</v>
      </c>
      <c r="AI6358" s="2">
        <v>80.900000000000006</v>
      </c>
      <c r="AJ6358" s="2">
        <v>80.900000000000006</v>
      </c>
      <c r="AK6358" s="2">
        <v>7</v>
      </c>
      <c r="AL6358" s="2">
        <v>7.4</v>
      </c>
      <c r="AM6358" s="2">
        <v>11</v>
      </c>
      <c r="AN6358" s="2">
        <v>11.7</v>
      </c>
      <c r="AQ6358" s="2">
        <v>30</v>
      </c>
      <c r="AR6358" s="2">
        <v>31.9</v>
      </c>
      <c r="AS6358" s="2">
        <v>46</v>
      </c>
      <c r="AT6358" s="2">
        <v>48.9</v>
      </c>
      <c r="AW6358" s="2">
        <v>18</v>
      </c>
      <c r="AX6358" s="2">
        <v>19.100000000000001</v>
      </c>
      <c r="AY6358" s="2">
        <v>1</v>
      </c>
      <c r="AZ6358" s="2">
        <v>1</v>
      </c>
    </row>
    <row r="6359" spans="1:53" ht="12.75" customHeight="1" x14ac:dyDescent="0.2">
      <c r="A6359">
        <v>3</v>
      </c>
      <c r="B6359" s="2">
        <v>3734</v>
      </c>
      <c r="C6359" s="17">
        <v>2.37</v>
      </c>
      <c r="D6359" s="2">
        <v>2.58</v>
      </c>
      <c r="G6359" s="17">
        <v>78</v>
      </c>
      <c r="H6359" s="2">
        <v>39</v>
      </c>
      <c r="I6359" s="2">
        <v>50</v>
      </c>
      <c r="J6359" s="2">
        <v>39</v>
      </c>
      <c r="K6359" s="2">
        <v>50</v>
      </c>
      <c r="L6359" s="2">
        <v>50</v>
      </c>
      <c r="M6359" s="2">
        <v>21</v>
      </c>
      <c r="N6359" s="2">
        <v>26.9</v>
      </c>
      <c r="O6359" s="2">
        <v>18</v>
      </c>
      <c r="P6359" s="2">
        <v>23.1</v>
      </c>
      <c r="S6359" s="2">
        <v>28</v>
      </c>
      <c r="T6359" s="2">
        <v>35.9</v>
      </c>
      <c r="U6359" s="2">
        <v>11</v>
      </c>
      <c r="V6359" s="2">
        <v>14.1</v>
      </c>
      <c r="Y6359" s="2">
        <v>39</v>
      </c>
      <c r="Z6359" s="2">
        <v>50</v>
      </c>
      <c r="AB6359" s="2">
        <v>1</v>
      </c>
      <c r="AE6359" s="2">
        <v>78</v>
      </c>
      <c r="AF6359" s="2">
        <v>43</v>
      </c>
      <c r="AG6359" s="2">
        <v>55.1</v>
      </c>
      <c r="AH6359" s="2">
        <v>43</v>
      </c>
      <c r="AI6359" s="2">
        <v>55.1</v>
      </c>
      <c r="AJ6359" s="2">
        <v>55.1</v>
      </c>
      <c r="AK6359" s="2">
        <v>16</v>
      </c>
      <c r="AL6359" s="2">
        <v>20.5</v>
      </c>
      <c r="AM6359" s="2">
        <v>19</v>
      </c>
      <c r="AN6359" s="2">
        <v>24.4</v>
      </c>
      <c r="AQ6359" s="2">
        <v>25</v>
      </c>
      <c r="AR6359" s="2">
        <v>32.1</v>
      </c>
      <c r="AS6359" s="2">
        <v>18</v>
      </c>
      <c r="AT6359" s="2">
        <v>23.1</v>
      </c>
      <c r="AW6359" s="2">
        <v>35</v>
      </c>
      <c r="AX6359" s="2">
        <v>44.9</v>
      </c>
      <c r="AZ6359" s="2">
        <v>1</v>
      </c>
    </row>
    <row r="6360" spans="1:53" ht="12.75" customHeight="1" x14ac:dyDescent="0.2">
      <c r="A6360">
        <v>3</v>
      </c>
      <c r="B6360" s="2">
        <v>3735</v>
      </c>
      <c r="C6360" s="17">
        <v>3.02</v>
      </c>
      <c r="D6360" s="2">
        <v>3.01</v>
      </c>
      <c r="G6360" s="17">
        <v>99</v>
      </c>
      <c r="H6360" s="2">
        <v>74</v>
      </c>
      <c r="I6360" s="2">
        <v>74</v>
      </c>
      <c r="J6360" s="2">
        <v>74</v>
      </c>
      <c r="K6360" s="2">
        <v>74</v>
      </c>
      <c r="L6360" s="2">
        <v>74.7</v>
      </c>
      <c r="M6360" s="2">
        <v>15</v>
      </c>
      <c r="N6360" s="2">
        <v>15</v>
      </c>
      <c r="O6360" s="2">
        <v>10</v>
      </c>
      <c r="P6360" s="2">
        <v>10</v>
      </c>
      <c r="S6360" s="2">
        <v>29</v>
      </c>
      <c r="T6360" s="2">
        <v>29</v>
      </c>
      <c r="U6360" s="2">
        <v>45</v>
      </c>
      <c r="V6360" s="2">
        <v>45</v>
      </c>
      <c r="W6360" s="2">
        <v>1</v>
      </c>
      <c r="X6360" s="2">
        <v>1</v>
      </c>
      <c r="Y6360" s="2">
        <v>26</v>
      </c>
      <c r="Z6360" s="2">
        <v>26</v>
      </c>
      <c r="AB6360" s="2">
        <v>1</v>
      </c>
      <c r="AE6360" s="2">
        <v>99</v>
      </c>
      <c r="AF6360" s="2">
        <v>77</v>
      </c>
      <c r="AG6360" s="2">
        <v>77</v>
      </c>
      <c r="AH6360" s="2">
        <v>77</v>
      </c>
      <c r="AI6360" s="2">
        <v>77</v>
      </c>
      <c r="AJ6360" s="2">
        <v>77.8</v>
      </c>
      <c r="AK6360" s="2">
        <v>15</v>
      </c>
      <c r="AL6360" s="2">
        <v>15</v>
      </c>
      <c r="AM6360" s="2">
        <v>7</v>
      </c>
      <c r="AN6360" s="2">
        <v>7</v>
      </c>
      <c r="AQ6360" s="2">
        <v>36</v>
      </c>
      <c r="AR6360" s="2">
        <v>36</v>
      </c>
      <c r="AS6360" s="2">
        <v>41</v>
      </c>
      <c r="AT6360" s="2">
        <v>41</v>
      </c>
      <c r="AU6360" s="2">
        <v>1</v>
      </c>
      <c r="AV6360" s="2">
        <v>1</v>
      </c>
      <c r="AW6360" s="2">
        <v>23</v>
      </c>
      <c r="AX6360" s="2">
        <v>23</v>
      </c>
      <c r="AZ6360" s="2">
        <v>1</v>
      </c>
    </row>
    <row r="6361" spans="1:53" ht="12.75" customHeight="1" x14ac:dyDescent="0.2">
      <c r="A6361">
        <v>3</v>
      </c>
      <c r="B6361" s="2">
        <v>3736</v>
      </c>
      <c r="C6361" s="17">
        <v>2.56</v>
      </c>
      <c r="D6361" s="2">
        <v>2.4</v>
      </c>
      <c r="G6361" s="17">
        <v>70</v>
      </c>
      <c r="H6361" s="2">
        <v>37</v>
      </c>
      <c r="I6361" s="2">
        <v>52.9</v>
      </c>
      <c r="J6361" s="2">
        <v>37</v>
      </c>
      <c r="K6361" s="2">
        <v>52.9</v>
      </c>
      <c r="L6361" s="2">
        <v>52.9</v>
      </c>
      <c r="M6361" s="2">
        <v>15</v>
      </c>
      <c r="N6361" s="2">
        <v>21.4</v>
      </c>
      <c r="O6361" s="2">
        <v>18</v>
      </c>
      <c r="P6361" s="2">
        <v>25.7</v>
      </c>
      <c r="S6361" s="2">
        <v>20</v>
      </c>
      <c r="T6361" s="2">
        <v>28.6</v>
      </c>
      <c r="U6361" s="2">
        <v>17</v>
      </c>
      <c r="V6361" s="2">
        <v>24.3</v>
      </c>
      <c r="Y6361" s="2">
        <v>33</v>
      </c>
      <c r="Z6361" s="2">
        <v>47.1</v>
      </c>
      <c r="AE6361" s="2">
        <v>70</v>
      </c>
      <c r="AF6361" s="2">
        <v>33</v>
      </c>
      <c r="AG6361" s="2">
        <v>47.1</v>
      </c>
      <c r="AH6361" s="2">
        <v>33</v>
      </c>
      <c r="AI6361" s="2">
        <v>47.1</v>
      </c>
      <c r="AJ6361" s="2">
        <v>47.1</v>
      </c>
      <c r="AK6361" s="2">
        <v>18</v>
      </c>
      <c r="AL6361" s="2">
        <v>25.7</v>
      </c>
      <c r="AM6361" s="2">
        <v>19</v>
      </c>
      <c r="AN6361" s="2">
        <v>27.1</v>
      </c>
      <c r="AQ6361" s="2">
        <v>20</v>
      </c>
      <c r="AR6361" s="2">
        <v>28.6</v>
      </c>
      <c r="AS6361" s="2">
        <v>13</v>
      </c>
      <c r="AT6361" s="2">
        <v>18.600000000000001</v>
      </c>
      <c r="AW6361" s="2">
        <v>37</v>
      </c>
      <c r="AX6361" s="2">
        <v>52.9</v>
      </c>
    </row>
    <row r="6362" spans="1:53" ht="12.75" customHeight="1" x14ac:dyDescent="0.2">
      <c r="A6362">
        <v>3</v>
      </c>
      <c r="B6362" s="2">
        <v>3737</v>
      </c>
      <c r="C6362" s="17">
        <v>2.78</v>
      </c>
      <c r="D6362" s="2">
        <v>2.66</v>
      </c>
      <c r="G6362" s="17">
        <v>70</v>
      </c>
      <c r="H6362" s="2">
        <v>45</v>
      </c>
      <c r="I6362" s="2">
        <v>61.6</v>
      </c>
      <c r="J6362" s="2">
        <v>45</v>
      </c>
      <c r="K6362" s="2">
        <v>61.6</v>
      </c>
      <c r="L6362" s="2">
        <v>64.3</v>
      </c>
      <c r="M6362" s="2">
        <v>8</v>
      </c>
      <c r="N6362" s="2">
        <v>11</v>
      </c>
      <c r="O6362" s="2">
        <v>17</v>
      </c>
      <c r="P6362" s="2">
        <v>23.3</v>
      </c>
      <c r="S6362" s="2">
        <v>19</v>
      </c>
      <c r="T6362" s="2">
        <v>26</v>
      </c>
      <c r="U6362" s="2">
        <v>26</v>
      </c>
      <c r="V6362" s="2">
        <v>35.6</v>
      </c>
      <c r="W6362" s="2">
        <v>3</v>
      </c>
      <c r="X6362" s="2">
        <v>4.0999999999999996</v>
      </c>
      <c r="Y6362" s="2">
        <v>28</v>
      </c>
      <c r="Z6362" s="2">
        <v>38.4</v>
      </c>
      <c r="AB6362" s="2">
        <v>1</v>
      </c>
      <c r="AE6362" s="2">
        <v>70</v>
      </c>
      <c r="AF6362" s="2">
        <v>43</v>
      </c>
      <c r="AG6362" s="2">
        <v>58.9</v>
      </c>
      <c r="AH6362" s="2">
        <v>43</v>
      </c>
      <c r="AI6362" s="2">
        <v>58.9</v>
      </c>
      <c r="AJ6362" s="2">
        <v>61.4</v>
      </c>
      <c r="AK6362" s="2">
        <v>8</v>
      </c>
      <c r="AL6362" s="2">
        <v>11</v>
      </c>
      <c r="AM6362" s="2">
        <v>19</v>
      </c>
      <c r="AN6362" s="2">
        <v>26</v>
      </c>
      <c r="AQ6362" s="2">
        <v>24</v>
      </c>
      <c r="AR6362" s="2">
        <v>32.9</v>
      </c>
      <c r="AS6362" s="2">
        <v>19</v>
      </c>
      <c r="AT6362" s="2">
        <v>26</v>
      </c>
      <c r="AU6362" s="2">
        <v>3</v>
      </c>
      <c r="AV6362" s="2">
        <v>4.0999999999999996</v>
      </c>
      <c r="AW6362" s="2">
        <v>30</v>
      </c>
      <c r="AX6362" s="2">
        <v>41.1</v>
      </c>
      <c r="AZ6362" s="2">
        <v>1</v>
      </c>
    </row>
    <row r="6363" spans="1:53" ht="12.75" customHeight="1" x14ac:dyDescent="0.2">
      <c r="A6363">
        <v>3</v>
      </c>
      <c r="B6363" s="2">
        <v>3738</v>
      </c>
      <c r="C6363" s="17">
        <v>2.93</v>
      </c>
      <c r="D6363" s="2">
        <v>2.75</v>
      </c>
      <c r="G6363" s="17">
        <v>56</v>
      </c>
      <c r="H6363" s="2">
        <v>43</v>
      </c>
      <c r="I6363" s="2">
        <v>76.8</v>
      </c>
      <c r="J6363" s="2">
        <v>43</v>
      </c>
      <c r="K6363" s="2">
        <v>76.8</v>
      </c>
      <c r="L6363" s="2">
        <v>76.8</v>
      </c>
      <c r="M6363" s="2">
        <v>7</v>
      </c>
      <c r="N6363" s="2">
        <v>12.5</v>
      </c>
      <c r="O6363" s="2">
        <v>6</v>
      </c>
      <c r="P6363" s="2">
        <v>10.7</v>
      </c>
      <c r="S6363" s="2">
        <v>27</v>
      </c>
      <c r="T6363" s="2">
        <v>48.2</v>
      </c>
      <c r="U6363" s="2">
        <v>16</v>
      </c>
      <c r="V6363" s="2">
        <v>28.6</v>
      </c>
      <c r="Y6363" s="2">
        <v>13</v>
      </c>
      <c r="Z6363" s="2">
        <v>23.2</v>
      </c>
      <c r="AB6363" s="2">
        <v>2</v>
      </c>
      <c r="AE6363" s="2">
        <v>56</v>
      </c>
      <c r="AF6363" s="2">
        <v>38</v>
      </c>
      <c r="AG6363" s="2">
        <v>67.900000000000006</v>
      </c>
      <c r="AH6363" s="2">
        <v>38</v>
      </c>
      <c r="AI6363" s="2">
        <v>67.900000000000006</v>
      </c>
      <c r="AJ6363" s="2">
        <v>67.900000000000006</v>
      </c>
      <c r="AK6363" s="2">
        <v>8</v>
      </c>
      <c r="AL6363" s="2">
        <v>14.3</v>
      </c>
      <c r="AM6363" s="2">
        <v>10</v>
      </c>
      <c r="AN6363" s="2">
        <v>17.899999999999999</v>
      </c>
      <c r="AQ6363" s="2">
        <v>26</v>
      </c>
      <c r="AR6363" s="2">
        <v>46.4</v>
      </c>
      <c r="AS6363" s="2">
        <v>12</v>
      </c>
      <c r="AT6363" s="2">
        <v>21.4</v>
      </c>
      <c r="AW6363" s="2">
        <v>18</v>
      </c>
      <c r="AX6363" s="2">
        <v>32.1</v>
      </c>
      <c r="AZ6363" s="2">
        <v>2</v>
      </c>
    </row>
    <row r="6364" spans="1:53" ht="12.75" customHeight="1" x14ac:dyDescent="0.2">
      <c r="A6364">
        <v>3</v>
      </c>
      <c r="B6364" s="2">
        <v>3739</v>
      </c>
      <c r="C6364" s="17">
        <v>3.3</v>
      </c>
      <c r="D6364" s="2">
        <v>2.94</v>
      </c>
      <c r="G6364" s="17">
        <v>50</v>
      </c>
      <c r="H6364" s="2">
        <v>40</v>
      </c>
      <c r="I6364" s="2">
        <v>80</v>
      </c>
      <c r="J6364" s="2">
        <v>40</v>
      </c>
      <c r="K6364" s="2">
        <v>80</v>
      </c>
      <c r="L6364" s="2">
        <v>80</v>
      </c>
      <c r="M6364" s="2">
        <v>5</v>
      </c>
      <c r="N6364" s="2">
        <v>10</v>
      </c>
      <c r="O6364" s="2">
        <v>5</v>
      </c>
      <c r="P6364" s="2">
        <v>10</v>
      </c>
      <c r="S6364" s="2">
        <v>10</v>
      </c>
      <c r="T6364" s="2">
        <v>20</v>
      </c>
      <c r="U6364" s="2">
        <v>30</v>
      </c>
      <c r="V6364" s="2">
        <v>60</v>
      </c>
      <c r="Y6364" s="2">
        <v>10</v>
      </c>
      <c r="Z6364" s="2">
        <v>20</v>
      </c>
      <c r="AE6364" s="2">
        <v>50</v>
      </c>
      <c r="AF6364" s="2">
        <v>38</v>
      </c>
      <c r="AG6364" s="2">
        <v>76</v>
      </c>
      <c r="AH6364" s="2">
        <v>38</v>
      </c>
      <c r="AI6364" s="2">
        <v>76</v>
      </c>
      <c r="AJ6364" s="2">
        <v>76</v>
      </c>
      <c r="AK6364" s="2">
        <v>6</v>
      </c>
      <c r="AL6364" s="2">
        <v>12</v>
      </c>
      <c r="AM6364" s="2">
        <v>6</v>
      </c>
      <c r="AN6364" s="2">
        <v>12</v>
      </c>
      <c r="AO6364" s="2">
        <v>1</v>
      </c>
      <c r="AP6364" s="2">
        <v>2</v>
      </c>
      <c r="AQ6364" s="2">
        <v>19</v>
      </c>
      <c r="AR6364" s="2">
        <v>38</v>
      </c>
      <c r="AS6364" s="2">
        <v>18</v>
      </c>
      <c r="AT6364" s="2">
        <v>36</v>
      </c>
      <c r="AW6364" s="2">
        <v>12</v>
      </c>
      <c r="AX6364" s="2">
        <v>24</v>
      </c>
    </row>
    <row r="6365" spans="1:53" ht="12.75" customHeight="1" x14ac:dyDescent="0.2">
      <c r="A6365">
        <v>3</v>
      </c>
      <c r="B6365" s="2">
        <v>3740</v>
      </c>
      <c r="C6365" s="17">
        <v>2.96</v>
      </c>
      <c r="D6365" s="2">
        <v>2.75</v>
      </c>
      <c r="G6365" s="17">
        <v>75</v>
      </c>
      <c r="H6365" s="2">
        <v>58</v>
      </c>
      <c r="I6365" s="2">
        <v>77.3</v>
      </c>
      <c r="J6365" s="2">
        <v>58</v>
      </c>
      <c r="K6365" s="2">
        <v>77.3</v>
      </c>
      <c r="L6365" s="2">
        <v>77.3</v>
      </c>
      <c r="M6365" s="2">
        <v>6</v>
      </c>
      <c r="N6365" s="2">
        <v>8</v>
      </c>
      <c r="O6365" s="2">
        <v>11</v>
      </c>
      <c r="P6365" s="2">
        <v>14.7</v>
      </c>
      <c r="Q6365" s="2">
        <v>1</v>
      </c>
      <c r="R6365" s="2">
        <v>1.3</v>
      </c>
      <c r="S6365" s="2">
        <v>34</v>
      </c>
      <c r="T6365" s="2">
        <v>45.3</v>
      </c>
      <c r="U6365" s="2">
        <v>23</v>
      </c>
      <c r="V6365" s="2">
        <v>30.7</v>
      </c>
      <c r="Y6365" s="2">
        <v>17</v>
      </c>
      <c r="Z6365" s="2">
        <v>22.7</v>
      </c>
      <c r="AB6365" s="2">
        <v>1</v>
      </c>
      <c r="AE6365" s="2">
        <v>75</v>
      </c>
      <c r="AF6365" s="2">
        <v>48</v>
      </c>
      <c r="AG6365" s="2">
        <v>64</v>
      </c>
      <c r="AH6365" s="2">
        <v>48</v>
      </c>
      <c r="AI6365" s="2">
        <v>64</v>
      </c>
      <c r="AJ6365" s="2">
        <v>64</v>
      </c>
      <c r="AK6365" s="2">
        <v>11</v>
      </c>
      <c r="AL6365" s="2">
        <v>14.7</v>
      </c>
      <c r="AM6365" s="2">
        <v>16</v>
      </c>
      <c r="AN6365" s="2">
        <v>21.3</v>
      </c>
      <c r="AQ6365" s="2">
        <v>29</v>
      </c>
      <c r="AR6365" s="2">
        <v>38.700000000000003</v>
      </c>
      <c r="AS6365" s="2">
        <v>19</v>
      </c>
      <c r="AT6365" s="2">
        <v>25.3</v>
      </c>
      <c r="AW6365" s="2">
        <v>27</v>
      </c>
      <c r="AX6365" s="2">
        <v>36</v>
      </c>
      <c r="AZ6365" s="2">
        <v>1</v>
      </c>
    </row>
    <row r="6366" spans="1:53" ht="12.75" customHeight="1" x14ac:dyDescent="0.2">
      <c r="A6366">
        <v>3</v>
      </c>
      <c r="B6366" s="2">
        <v>3742</v>
      </c>
      <c r="C6366" s="17">
        <v>3.76</v>
      </c>
      <c r="D6366" s="2">
        <v>3.74</v>
      </c>
      <c r="G6366" s="17">
        <v>160</v>
      </c>
      <c r="H6366" s="2">
        <v>154</v>
      </c>
      <c r="I6366" s="2">
        <v>96.3</v>
      </c>
      <c r="J6366" s="2">
        <v>154</v>
      </c>
      <c r="K6366" s="2">
        <v>96.3</v>
      </c>
      <c r="L6366" s="2">
        <v>96.3</v>
      </c>
      <c r="M6366" s="2">
        <v>2</v>
      </c>
      <c r="N6366" s="2">
        <v>1.3</v>
      </c>
      <c r="O6366" s="2">
        <v>4</v>
      </c>
      <c r="P6366" s="2">
        <v>2.5</v>
      </c>
      <c r="S6366" s="2">
        <v>25</v>
      </c>
      <c r="T6366" s="2">
        <v>15.6</v>
      </c>
      <c r="U6366" s="2">
        <v>129</v>
      </c>
      <c r="V6366" s="2">
        <v>80.599999999999994</v>
      </c>
      <c r="Y6366" s="2">
        <v>6</v>
      </c>
      <c r="Z6366" s="2">
        <v>3.8</v>
      </c>
      <c r="AE6366" s="2">
        <v>160</v>
      </c>
      <c r="AF6366" s="2">
        <v>156</v>
      </c>
      <c r="AG6366" s="2">
        <v>97.5</v>
      </c>
      <c r="AH6366" s="2">
        <v>156</v>
      </c>
      <c r="AI6366" s="2">
        <v>97.5</v>
      </c>
      <c r="AJ6366" s="2">
        <v>97.5</v>
      </c>
      <c r="AM6366" s="2">
        <v>4</v>
      </c>
      <c r="AN6366" s="2">
        <v>2.5</v>
      </c>
      <c r="AQ6366" s="2">
        <v>33</v>
      </c>
      <c r="AR6366" s="2">
        <v>20.6</v>
      </c>
      <c r="AS6366" s="2">
        <v>123</v>
      </c>
      <c r="AT6366" s="2">
        <v>76.900000000000006</v>
      </c>
      <c r="AW6366" s="2">
        <v>4</v>
      </c>
      <c r="AX6366" s="2">
        <v>2.5</v>
      </c>
    </row>
    <row r="6367" spans="1:53" ht="12.75" customHeight="1" x14ac:dyDescent="0.2">
      <c r="A6367">
        <v>3</v>
      </c>
      <c r="B6367" s="2">
        <v>3745</v>
      </c>
      <c r="C6367" s="17">
        <v>3.41</v>
      </c>
      <c r="D6367" s="2">
        <v>2.91</v>
      </c>
      <c r="G6367" s="17">
        <v>75</v>
      </c>
      <c r="H6367" s="2">
        <v>70</v>
      </c>
      <c r="I6367" s="2">
        <v>93.3</v>
      </c>
      <c r="J6367" s="2">
        <v>70</v>
      </c>
      <c r="K6367" s="2">
        <v>93.3</v>
      </c>
      <c r="L6367" s="2">
        <v>93.3</v>
      </c>
      <c r="M6367" s="2">
        <v>2</v>
      </c>
      <c r="N6367" s="2">
        <v>2.7</v>
      </c>
      <c r="O6367" s="2">
        <v>3</v>
      </c>
      <c r="P6367" s="2">
        <v>4</v>
      </c>
      <c r="Q6367" s="2">
        <v>2</v>
      </c>
      <c r="R6367" s="2">
        <v>2.7</v>
      </c>
      <c r="S6367" s="2">
        <v>24</v>
      </c>
      <c r="T6367" s="2">
        <v>32</v>
      </c>
      <c r="U6367" s="2">
        <v>44</v>
      </c>
      <c r="V6367" s="2">
        <v>58.7</v>
      </c>
      <c r="Y6367" s="2">
        <v>5</v>
      </c>
      <c r="Z6367" s="2">
        <v>6.7</v>
      </c>
      <c r="AB6367" s="2">
        <v>1</v>
      </c>
      <c r="AC6367" s="2">
        <v>1</v>
      </c>
      <c r="AE6367" s="2">
        <v>75</v>
      </c>
      <c r="AF6367" s="2">
        <v>58</v>
      </c>
      <c r="AG6367" s="2">
        <v>77.3</v>
      </c>
      <c r="AH6367" s="2">
        <v>58</v>
      </c>
      <c r="AI6367" s="2">
        <v>77.3</v>
      </c>
      <c r="AJ6367" s="2">
        <v>77.3</v>
      </c>
      <c r="AK6367" s="2">
        <v>5</v>
      </c>
      <c r="AL6367" s="2">
        <v>6.7</v>
      </c>
      <c r="AM6367" s="2">
        <v>12</v>
      </c>
      <c r="AN6367" s="2">
        <v>16</v>
      </c>
      <c r="AO6367" s="2">
        <v>2</v>
      </c>
      <c r="AP6367" s="2">
        <v>2.7</v>
      </c>
      <c r="AQ6367" s="2">
        <v>35</v>
      </c>
      <c r="AR6367" s="2">
        <v>46.7</v>
      </c>
      <c r="AS6367" s="2">
        <v>21</v>
      </c>
      <c r="AT6367" s="2">
        <v>28</v>
      </c>
      <c r="AW6367" s="2">
        <v>17</v>
      </c>
      <c r="AX6367" s="2">
        <v>22.7</v>
      </c>
      <c r="AZ6367" s="2">
        <v>1</v>
      </c>
      <c r="BA6367" s="2">
        <v>1</v>
      </c>
    </row>
    <row r="6368" spans="1:53" ht="12.75" customHeight="1" x14ac:dyDescent="0.2">
      <c r="A6368">
        <v>3</v>
      </c>
      <c r="B6368" s="2">
        <v>3746</v>
      </c>
      <c r="C6368" s="17">
        <v>3.54</v>
      </c>
      <c r="D6368" s="2">
        <v>3.26</v>
      </c>
      <c r="G6368" s="17">
        <v>95</v>
      </c>
      <c r="H6368" s="2">
        <v>84</v>
      </c>
      <c r="I6368" s="2">
        <v>88.4</v>
      </c>
      <c r="J6368" s="2">
        <v>84</v>
      </c>
      <c r="K6368" s="2">
        <v>88.4</v>
      </c>
      <c r="L6368" s="2">
        <v>88.4</v>
      </c>
      <c r="M6368" s="2">
        <v>5</v>
      </c>
      <c r="N6368" s="2">
        <v>5.3</v>
      </c>
      <c r="O6368" s="2">
        <v>6</v>
      </c>
      <c r="P6368" s="2">
        <v>6.3</v>
      </c>
      <c r="S6368" s="2">
        <v>17</v>
      </c>
      <c r="T6368" s="2">
        <v>17.899999999999999</v>
      </c>
      <c r="U6368" s="2">
        <v>67</v>
      </c>
      <c r="V6368" s="2">
        <v>70.5</v>
      </c>
      <c r="Y6368" s="2">
        <v>11</v>
      </c>
      <c r="Z6368" s="2">
        <v>11.6</v>
      </c>
      <c r="AC6368" s="2">
        <v>3</v>
      </c>
      <c r="AE6368" s="2">
        <v>95</v>
      </c>
      <c r="AF6368" s="2">
        <v>77</v>
      </c>
      <c r="AG6368" s="2">
        <v>81.099999999999994</v>
      </c>
      <c r="AH6368" s="2">
        <v>77</v>
      </c>
      <c r="AI6368" s="2">
        <v>81.099999999999994</v>
      </c>
      <c r="AJ6368" s="2">
        <v>81.099999999999994</v>
      </c>
      <c r="AK6368" s="2">
        <v>6</v>
      </c>
      <c r="AL6368" s="2">
        <v>6.3</v>
      </c>
      <c r="AM6368" s="2">
        <v>12</v>
      </c>
      <c r="AN6368" s="2">
        <v>12.6</v>
      </c>
      <c r="AQ6368" s="2">
        <v>28</v>
      </c>
      <c r="AR6368" s="2">
        <v>29.5</v>
      </c>
      <c r="AS6368" s="2">
        <v>49</v>
      </c>
      <c r="AT6368" s="2">
        <v>51.6</v>
      </c>
      <c r="AW6368" s="2">
        <v>18</v>
      </c>
      <c r="AX6368" s="2">
        <v>18.899999999999999</v>
      </c>
      <c r="BA6368" s="2">
        <v>3</v>
      </c>
    </row>
    <row r="6369" spans="1:53" ht="12.75" customHeight="1" x14ac:dyDescent="0.2">
      <c r="A6369">
        <v>3</v>
      </c>
      <c r="B6369" s="2">
        <v>3747</v>
      </c>
      <c r="C6369" s="17">
        <v>3.44</v>
      </c>
      <c r="D6369" s="2">
        <v>3.09</v>
      </c>
      <c r="G6369" s="17">
        <v>77</v>
      </c>
      <c r="H6369" s="2">
        <v>72</v>
      </c>
      <c r="I6369" s="2">
        <v>92.3</v>
      </c>
      <c r="J6369" s="2">
        <v>72</v>
      </c>
      <c r="K6369" s="2">
        <v>92.3</v>
      </c>
      <c r="L6369" s="2">
        <v>93.5</v>
      </c>
      <c r="M6369" s="2">
        <v>3</v>
      </c>
      <c r="N6369" s="2">
        <v>3.8</v>
      </c>
      <c r="O6369" s="2">
        <v>2</v>
      </c>
      <c r="P6369" s="2">
        <v>2.6</v>
      </c>
      <c r="S6369" s="2">
        <v>27</v>
      </c>
      <c r="T6369" s="2">
        <v>34.6</v>
      </c>
      <c r="U6369" s="2">
        <v>45</v>
      </c>
      <c r="V6369" s="2">
        <v>57.7</v>
      </c>
      <c r="W6369" s="2">
        <v>1</v>
      </c>
      <c r="X6369" s="2">
        <v>1.3</v>
      </c>
      <c r="Y6369" s="2">
        <v>6</v>
      </c>
      <c r="Z6369" s="2">
        <v>7.7</v>
      </c>
      <c r="AE6369" s="2">
        <v>77</v>
      </c>
      <c r="AF6369" s="2">
        <v>62</v>
      </c>
      <c r="AG6369" s="2">
        <v>79.5</v>
      </c>
      <c r="AH6369" s="2">
        <v>62</v>
      </c>
      <c r="AI6369" s="2">
        <v>79.5</v>
      </c>
      <c r="AJ6369" s="2">
        <v>80.5</v>
      </c>
      <c r="AK6369" s="2">
        <v>4</v>
      </c>
      <c r="AL6369" s="2">
        <v>5.0999999999999996</v>
      </c>
      <c r="AM6369" s="2">
        <v>11</v>
      </c>
      <c r="AN6369" s="2">
        <v>14.1</v>
      </c>
      <c r="AQ6369" s="2">
        <v>33</v>
      </c>
      <c r="AR6369" s="2">
        <v>42.3</v>
      </c>
      <c r="AS6369" s="2">
        <v>29</v>
      </c>
      <c r="AT6369" s="2">
        <v>37.200000000000003</v>
      </c>
      <c r="AU6369" s="2">
        <v>1</v>
      </c>
      <c r="AV6369" s="2">
        <v>1.3</v>
      </c>
      <c r="AW6369" s="2">
        <v>16</v>
      </c>
      <c r="AX6369" s="2">
        <v>20.5</v>
      </c>
    </row>
    <row r="6370" spans="1:53" ht="12.75" customHeight="1" x14ac:dyDescent="0.2">
      <c r="A6370">
        <v>3</v>
      </c>
      <c r="B6370" s="2">
        <v>3748</v>
      </c>
      <c r="C6370" s="17">
        <v>3.07</v>
      </c>
      <c r="D6370" s="2">
        <v>3.07</v>
      </c>
      <c r="G6370" s="17">
        <v>57</v>
      </c>
      <c r="H6370" s="2">
        <v>43</v>
      </c>
      <c r="I6370" s="2">
        <v>75.400000000000006</v>
      </c>
      <c r="J6370" s="2">
        <v>43</v>
      </c>
      <c r="K6370" s="2">
        <v>75.400000000000006</v>
      </c>
      <c r="L6370" s="2">
        <v>75.400000000000006</v>
      </c>
      <c r="M6370" s="2">
        <v>8</v>
      </c>
      <c r="N6370" s="2">
        <v>14</v>
      </c>
      <c r="O6370" s="2">
        <v>6</v>
      </c>
      <c r="P6370" s="2">
        <v>10.5</v>
      </c>
      <c r="S6370" s="2">
        <v>17</v>
      </c>
      <c r="T6370" s="2">
        <v>29.8</v>
      </c>
      <c r="U6370" s="2">
        <v>26</v>
      </c>
      <c r="V6370" s="2">
        <v>45.6</v>
      </c>
      <c r="Y6370" s="2">
        <v>14</v>
      </c>
      <c r="Z6370" s="2">
        <v>24.6</v>
      </c>
      <c r="AB6370" s="2">
        <v>1</v>
      </c>
      <c r="AE6370" s="2">
        <v>57</v>
      </c>
      <c r="AF6370" s="2">
        <v>42</v>
      </c>
      <c r="AG6370" s="2">
        <v>73.7</v>
      </c>
      <c r="AH6370" s="2">
        <v>42</v>
      </c>
      <c r="AI6370" s="2">
        <v>73.7</v>
      </c>
      <c r="AJ6370" s="2">
        <v>73.7</v>
      </c>
      <c r="AK6370" s="2">
        <v>4</v>
      </c>
      <c r="AL6370" s="2">
        <v>7</v>
      </c>
      <c r="AM6370" s="2">
        <v>11</v>
      </c>
      <c r="AN6370" s="2">
        <v>19.3</v>
      </c>
      <c r="AQ6370" s="2">
        <v>19</v>
      </c>
      <c r="AR6370" s="2">
        <v>33.299999999999997</v>
      </c>
      <c r="AS6370" s="2">
        <v>23</v>
      </c>
      <c r="AT6370" s="2">
        <v>40.4</v>
      </c>
      <c r="AW6370" s="2">
        <v>15</v>
      </c>
      <c r="AX6370" s="2">
        <v>26.3</v>
      </c>
      <c r="AZ6370" s="2">
        <v>1</v>
      </c>
    </row>
    <row r="6371" spans="1:53" ht="12.75" customHeight="1" x14ac:dyDescent="0.2">
      <c r="A6371">
        <v>3</v>
      </c>
      <c r="B6371" s="2">
        <v>3749</v>
      </c>
      <c r="C6371" s="17">
        <v>3.25</v>
      </c>
      <c r="D6371" s="2">
        <v>2.78</v>
      </c>
      <c r="G6371" s="17">
        <v>87</v>
      </c>
      <c r="H6371" s="2">
        <v>70</v>
      </c>
      <c r="I6371" s="2">
        <v>80.5</v>
      </c>
      <c r="J6371" s="2">
        <v>70</v>
      </c>
      <c r="K6371" s="2">
        <v>80.5</v>
      </c>
      <c r="L6371" s="2">
        <v>80.5</v>
      </c>
      <c r="M6371" s="2">
        <v>7</v>
      </c>
      <c r="N6371" s="2">
        <v>8</v>
      </c>
      <c r="O6371" s="2">
        <v>10</v>
      </c>
      <c r="P6371" s="2">
        <v>11.5</v>
      </c>
      <c r="S6371" s="2">
        <v>24</v>
      </c>
      <c r="T6371" s="2">
        <v>27.6</v>
      </c>
      <c r="U6371" s="2">
        <v>46</v>
      </c>
      <c r="V6371" s="2">
        <v>52.9</v>
      </c>
      <c r="Y6371" s="2">
        <v>17</v>
      </c>
      <c r="Z6371" s="2">
        <v>19.5</v>
      </c>
      <c r="AE6371" s="2">
        <v>87</v>
      </c>
      <c r="AF6371" s="2">
        <v>56</v>
      </c>
      <c r="AG6371" s="2">
        <v>64.400000000000006</v>
      </c>
      <c r="AH6371" s="2">
        <v>56</v>
      </c>
      <c r="AI6371" s="2">
        <v>64.400000000000006</v>
      </c>
      <c r="AJ6371" s="2">
        <v>64.400000000000006</v>
      </c>
      <c r="AK6371" s="2">
        <v>12</v>
      </c>
      <c r="AL6371" s="2">
        <v>13.8</v>
      </c>
      <c r="AM6371" s="2">
        <v>19</v>
      </c>
      <c r="AN6371" s="2">
        <v>21.8</v>
      </c>
      <c r="AQ6371" s="2">
        <v>32</v>
      </c>
      <c r="AR6371" s="2">
        <v>36.799999999999997</v>
      </c>
      <c r="AS6371" s="2">
        <v>24</v>
      </c>
      <c r="AT6371" s="2">
        <v>27.6</v>
      </c>
      <c r="AW6371" s="2">
        <v>31</v>
      </c>
      <c r="AX6371" s="2">
        <v>35.6</v>
      </c>
    </row>
    <row r="6372" spans="1:53" ht="12.75" customHeight="1" x14ac:dyDescent="0.2">
      <c r="A6372">
        <v>3</v>
      </c>
      <c r="B6372" s="2">
        <v>3753</v>
      </c>
      <c r="C6372" s="17">
        <v>3.24</v>
      </c>
      <c r="D6372" s="2">
        <v>3.22</v>
      </c>
      <c r="G6372" s="17">
        <v>125</v>
      </c>
      <c r="H6372" s="2">
        <v>107</v>
      </c>
      <c r="I6372" s="2">
        <v>85.6</v>
      </c>
      <c r="J6372" s="2">
        <v>107</v>
      </c>
      <c r="K6372" s="2">
        <v>85.6</v>
      </c>
      <c r="L6372" s="2">
        <v>85.6</v>
      </c>
      <c r="M6372" s="2">
        <v>8</v>
      </c>
      <c r="N6372" s="2">
        <v>6.4</v>
      </c>
      <c r="O6372" s="2">
        <v>10</v>
      </c>
      <c r="P6372" s="2">
        <v>8</v>
      </c>
      <c r="Q6372" s="2">
        <v>3</v>
      </c>
      <c r="R6372" s="2">
        <v>2.4</v>
      </c>
      <c r="S6372" s="2">
        <v>39</v>
      </c>
      <c r="T6372" s="2">
        <v>31.2</v>
      </c>
      <c r="U6372" s="2">
        <v>65</v>
      </c>
      <c r="V6372" s="2">
        <v>52</v>
      </c>
      <c r="Y6372" s="2">
        <v>18</v>
      </c>
      <c r="Z6372" s="2">
        <v>14.4</v>
      </c>
      <c r="AE6372" s="2">
        <v>125</v>
      </c>
      <c r="AF6372" s="2">
        <v>103</v>
      </c>
      <c r="AG6372" s="2">
        <v>82.4</v>
      </c>
      <c r="AH6372" s="2">
        <v>103</v>
      </c>
      <c r="AI6372" s="2">
        <v>82.4</v>
      </c>
      <c r="AJ6372" s="2">
        <v>82.4</v>
      </c>
      <c r="AK6372" s="2">
        <v>7</v>
      </c>
      <c r="AL6372" s="2">
        <v>5.6</v>
      </c>
      <c r="AM6372" s="2">
        <v>15</v>
      </c>
      <c r="AN6372" s="2">
        <v>12</v>
      </c>
      <c r="AO6372" s="2">
        <v>1</v>
      </c>
      <c r="AP6372" s="2">
        <v>0.8</v>
      </c>
      <c r="AQ6372" s="2">
        <v>42</v>
      </c>
      <c r="AR6372" s="2">
        <v>33.6</v>
      </c>
      <c r="AS6372" s="2">
        <v>60</v>
      </c>
      <c r="AT6372" s="2">
        <v>48</v>
      </c>
      <c r="AW6372" s="2">
        <v>22</v>
      </c>
      <c r="AX6372" s="2">
        <v>17.600000000000001</v>
      </c>
    </row>
    <row r="6373" spans="1:53" ht="12.75" customHeight="1" x14ac:dyDescent="0.2">
      <c r="A6373">
        <v>3</v>
      </c>
      <c r="B6373" s="2">
        <v>3759</v>
      </c>
      <c r="C6373" s="17">
        <v>3.26</v>
      </c>
      <c r="D6373" s="2">
        <v>2.99</v>
      </c>
      <c r="G6373" s="17">
        <v>72</v>
      </c>
      <c r="H6373" s="2">
        <v>63</v>
      </c>
      <c r="I6373" s="2">
        <v>87.5</v>
      </c>
      <c r="J6373" s="2">
        <v>63</v>
      </c>
      <c r="K6373" s="2">
        <v>87.5</v>
      </c>
      <c r="L6373" s="2">
        <v>87.5</v>
      </c>
      <c r="M6373" s="2">
        <v>4</v>
      </c>
      <c r="N6373" s="2">
        <v>5.6</v>
      </c>
      <c r="O6373" s="2">
        <v>5</v>
      </c>
      <c r="P6373" s="2">
        <v>6.9</v>
      </c>
      <c r="Q6373" s="2">
        <v>1</v>
      </c>
      <c r="R6373" s="2">
        <v>1.4</v>
      </c>
      <c r="S6373" s="2">
        <v>27</v>
      </c>
      <c r="T6373" s="2">
        <v>37.5</v>
      </c>
      <c r="U6373" s="2">
        <v>35</v>
      </c>
      <c r="V6373" s="2">
        <v>48.6</v>
      </c>
      <c r="Y6373" s="2">
        <v>9</v>
      </c>
      <c r="Z6373" s="2">
        <v>12.5</v>
      </c>
      <c r="AB6373" s="2">
        <v>3</v>
      </c>
      <c r="AC6373" s="2">
        <v>1</v>
      </c>
      <c r="AE6373" s="2">
        <v>72</v>
      </c>
      <c r="AF6373" s="2">
        <v>57</v>
      </c>
      <c r="AG6373" s="2">
        <v>79.2</v>
      </c>
      <c r="AH6373" s="2">
        <v>57</v>
      </c>
      <c r="AI6373" s="2">
        <v>79.2</v>
      </c>
      <c r="AJ6373" s="2">
        <v>79.2</v>
      </c>
      <c r="AK6373" s="2">
        <v>5</v>
      </c>
      <c r="AL6373" s="2">
        <v>6.9</v>
      </c>
      <c r="AM6373" s="2">
        <v>10</v>
      </c>
      <c r="AN6373" s="2">
        <v>13.9</v>
      </c>
      <c r="AO6373" s="2">
        <v>3</v>
      </c>
      <c r="AP6373" s="2">
        <v>4.2</v>
      </c>
      <c r="AQ6373" s="2">
        <v>26</v>
      </c>
      <c r="AR6373" s="2">
        <v>36.1</v>
      </c>
      <c r="AS6373" s="2">
        <v>28</v>
      </c>
      <c r="AT6373" s="2">
        <v>38.9</v>
      </c>
      <c r="AW6373" s="2">
        <v>15</v>
      </c>
      <c r="AX6373" s="2">
        <v>20.8</v>
      </c>
      <c r="AZ6373" s="2">
        <v>3</v>
      </c>
      <c r="BA6373" s="2">
        <v>1</v>
      </c>
    </row>
    <row r="6374" spans="1:53" ht="12.75" customHeight="1" x14ac:dyDescent="0.2">
      <c r="A6374">
        <v>3</v>
      </c>
      <c r="B6374" s="2">
        <v>3761</v>
      </c>
      <c r="C6374" s="17">
        <v>2.98</v>
      </c>
      <c r="D6374" s="2">
        <v>2.61</v>
      </c>
      <c r="G6374" s="17">
        <v>57</v>
      </c>
      <c r="H6374" s="2">
        <v>43</v>
      </c>
      <c r="I6374" s="2">
        <v>75.400000000000006</v>
      </c>
      <c r="J6374" s="2">
        <v>43</v>
      </c>
      <c r="K6374" s="2">
        <v>75.400000000000006</v>
      </c>
      <c r="L6374" s="2">
        <v>75.400000000000006</v>
      </c>
      <c r="M6374" s="2">
        <v>11</v>
      </c>
      <c r="N6374" s="2">
        <v>19.3</v>
      </c>
      <c r="O6374" s="2">
        <v>3</v>
      </c>
      <c r="P6374" s="2">
        <v>5.3</v>
      </c>
      <c r="S6374" s="2">
        <v>19</v>
      </c>
      <c r="T6374" s="2">
        <v>33.299999999999997</v>
      </c>
      <c r="U6374" s="2">
        <v>24</v>
      </c>
      <c r="V6374" s="2">
        <v>42.1</v>
      </c>
      <c r="Y6374" s="2">
        <v>14</v>
      </c>
      <c r="Z6374" s="2">
        <v>24.6</v>
      </c>
      <c r="AE6374" s="2">
        <v>57</v>
      </c>
      <c r="AF6374" s="2">
        <v>33</v>
      </c>
      <c r="AG6374" s="2">
        <v>57.9</v>
      </c>
      <c r="AH6374" s="2">
        <v>33</v>
      </c>
      <c r="AI6374" s="2">
        <v>57.9</v>
      </c>
      <c r="AJ6374" s="2">
        <v>57.9</v>
      </c>
      <c r="AK6374" s="2">
        <v>12</v>
      </c>
      <c r="AL6374" s="2">
        <v>21.1</v>
      </c>
      <c r="AM6374" s="2">
        <v>12</v>
      </c>
      <c r="AN6374" s="2">
        <v>21.1</v>
      </c>
      <c r="AQ6374" s="2">
        <v>19</v>
      </c>
      <c r="AR6374" s="2">
        <v>33.299999999999997</v>
      </c>
      <c r="AS6374" s="2">
        <v>14</v>
      </c>
      <c r="AT6374" s="2">
        <v>24.6</v>
      </c>
      <c r="AW6374" s="2">
        <v>24</v>
      </c>
      <c r="AX6374" s="2">
        <v>42.1</v>
      </c>
    </row>
    <row r="6375" spans="1:53" ht="12.75" customHeight="1" x14ac:dyDescent="0.2">
      <c r="A6375">
        <v>3</v>
      </c>
      <c r="B6375" s="2">
        <v>3763</v>
      </c>
      <c r="C6375" s="17">
        <v>2.5299999999999998</v>
      </c>
      <c r="D6375" s="2">
        <v>2.33</v>
      </c>
      <c r="G6375" s="17">
        <v>43</v>
      </c>
      <c r="H6375" s="2">
        <v>26</v>
      </c>
      <c r="I6375" s="2">
        <v>60.5</v>
      </c>
      <c r="J6375" s="2">
        <v>26</v>
      </c>
      <c r="K6375" s="2">
        <v>60.5</v>
      </c>
      <c r="L6375" s="2">
        <v>60.5</v>
      </c>
      <c r="M6375" s="2">
        <v>10</v>
      </c>
      <c r="N6375" s="2">
        <v>23.3</v>
      </c>
      <c r="O6375" s="2">
        <v>7</v>
      </c>
      <c r="P6375" s="2">
        <v>16.3</v>
      </c>
      <c r="Q6375" s="2">
        <v>1</v>
      </c>
      <c r="R6375" s="2">
        <v>2.2999999999999998</v>
      </c>
      <c r="S6375" s="2">
        <v>15</v>
      </c>
      <c r="T6375" s="2">
        <v>34.9</v>
      </c>
      <c r="U6375" s="2">
        <v>10</v>
      </c>
      <c r="V6375" s="2">
        <v>23.3</v>
      </c>
      <c r="Y6375" s="2">
        <v>17</v>
      </c>
      <c r="Z6375" s="2">
        <v>39.5</v>
      </c>
      <c r="AB6375" s="2">
        <v>3</v>
      </c>
      <c r="AE6375" s="2">
        <v>42</v>
      </c>
      <c r="AF6375" s="2">
        <v>22</v>
      </c>
      <c r="AG6375" s="2">
        <v>52.4</v>
      </c>
      <c r="AH6375" s="2">
        <v>22</v>
      </c>
      <c r="AI6375" s="2">
        <v>52.4</v>
      </c>
      <c r="AJ6375" s="2">
        <v>52.4</v>
      </c>
      <c r="AK6375" s="2">
        <v>15</v>
      </c>
      <c r="AL6375" s="2">
        <v>35.700000000000003</v>
      </c>
      <c r="AM6375" s="2">
        <v>5</v>
      </c>
      <c r="AN6375" s="2">
        <v>11.9</v>
      </c>
      <c r="AQ6375" s="2">
        <v>15</v>
      </c>
      <c r="AR6375" s="2">
        <v>35.700000000000003</v>
      </c>
      <c r="AS6375" s="2">
        <v>7</v>
      </c>
      <c r="AT6375" s="2">
        <v>16.7</v>
      </c>
      <c r="AW6375" s="2">
        <v>20</v>
      </c>
      <c r="AX6375" s="2">
        <v>47.6</v>
      </c>
      <c r="AY6375" s="2">
        <v>1</v>
      </c>
      <c r="AZ6375" s="2">
        <v>3</v>
      </c>
    </row>
    <row r="6376" spans="1:53" ht="12.75" customHeight="1" x14ac:dyDescent="0.2">
      <c r="A6376">
        <v>3</v>
      </c>
      <c r="B6376" s="2">
        <v>3779</v>
      </c>
      <c r="C6376" s="17">
        <v>2.34</v>
      </c>
      <c r="D6376" s="2">
        <v>2.0299999999999998</v>
      </c>
      <c r="G6376" s="17">
        <v>38</v>
      </c>
      <c r="H6376" s="2">
        <v>20</v>
      </c>
      <c r="I6376" s="2">
        <v>52.6</v>
      </c>
      <c r="J6376" s="2">
        <v>20</v>
      </c>
      <c r="K6376" s="2">
        <v>52.6</v>
      </c>
      <c r="L6376" s="2">
        <v>52.6</v>
      </c>
      <c r="M6376" s="2">
        <v>7</v>
      </c>
      <c r="N6376" s="2">
        <v>18.399999999999999</v>
      </c>
      <c r="O6376" s="2">
        <v>11</v>
      </c>
      <c r="P6376" s="2">
        <v>28.9</v>
      </c>
      <c r="S6376" s="2">
        <v>20</v>
      </c>
      <c r="T6376" s="2">
        <v>52.6</v>
      </c>
      <c r="Y6376" s="2">
        <v>18</v>
      </c>
      <c r="Z6376" s="2">
        <v>47.4</v>
      </c>
      <c r="AE6376" s="2">
        <v>38</v>
      </c>
      <c r="AF6376" s="2">
        <v>16</v>
      </c>
      <c r="AG6376" s="2">
        <v>42.1</v>
      </c>
      <c r="AH6376" s="2">
        <v>16</v>
      </c>
      <c r="AI6376" s="2">
        <v>42.1</v>
      </c>
      <c r="AJ6376" s="2">
        <v>42.1</v>
      </c>
      <c r="AK6376" s="2">
        <v>15</v>
      </c>
      <c r="AL6376" s="2">
        <v>39.5</v>
      </c>
      <c r="AM6376" s="2">
        <v>7</v>
      </c>
      <c r="AN6376" s="2">
        <v>18.399999999999999</v>
      </c>
      <c r="AQ6376" s="2">
        <v>16</v>
      </c>
      <c r="AR6376" s="2">
        <v>42.1</v>
      </c>
      <c r="AW6376" s="2">
        <v>22</v>
      </c>
      <c r="AX6376" s="2">
        <v>57.9</v>
      </c>
    </row>
    <row r="6377" spans="1:53" ht="12.75" customHeight="1" x14ac:dyDescent="0.2">
      <c r="A6377">
        <v>3</v>
      </c>
      <c r="B6377" s="2">
        <v>3786</v>
      </c>
      <c r="C6377" s="17">
        <v>3.36</v>
      </c>
      <c r="D6377" s="2">
        <v>3.17</v>
      </c>
      <c r="G6377" s="17">
        <v>80</v>
      </c>
      <c r="H6377" s="2">
        <v>71</v>
      </c>
      <c r="I6377" s="2">
        <v>87.7</v>
      </c>
      <c r="J6377" s="2">
        <v>71</v>
      </c>
      <c r="K6377" s="2">
        <v>87.7</v>
      </c>
      <c r="L6377" s="2">
        <v>88.8</v>
      </c>
      <c r="M6377" s="2">
        <v>3</v>
      </c>
      <c r="N6377" s="2">
        <v>3.7</v>
      </c>
      <c r="O6377" s="2">
        <v>6</v>
      </c>
      <c r="P6377" s="2">
        <v>7.4</v>
      </c>
      <c r="S6377" s="2">
        <v>27</v>
      </c>
      <c r="T6377" s="2">
        <v>33.299999999999997</v>
      </c>
      <c r="U6377" s="2">
        <v>44</v>
      </c>
      <c r="V6377" s="2">
        <v>54.3</v>
      </c>
      <c r="W6377" s="2">
        <v>1</v>
      </c>
      <c r="X6377" s="2">
        <v>1.2</v>
      </c>
      <c r="Y6377" s="2">
        <v>10</v>
      </c>
      <c r="Z6377" s="2">
        <v>12.3</v>
      </c>
      <c r="AE6377" s="2">
        <v>80</v>
      </c>
      <c r="AF6377" s="2">
        <v>69</v>
      </c>
      <c r="AG6377" s="2">
        <v>85.2</v>
      </c>
      <c r="AH6377" s="2">
        <v>69</v>
      </c>
      <c r="AI6377" s="2">
        <v>85.2</v>
      </c>
      <c r="AJ6377" s="2">
        <v>86.3</v>
      </c>
      <c r="AK6377" s="2">
        <v>3</v>
      </c>
      <c r="AL6377" s="2">
        <v>3.7</v>
      </c>
      <c r="AM6377" s="2">
        <v>8</v>
      </c>
      <c r="AN6377" s="2">
        <v>9.9</v>
      </c>
      <c r="AQ6377" s="2">
        <v>38</v>
      </c>
      <c r="AR6377" s="2">
        <v>46.9</v>
      </c>
      <c r="AS6377" s="2">
        <v>31</v>
      </c>
      <c r="AT6377" s="2">
        <v>38.299999999999997</v>
      </c>
      <c r="AU6377" s="2">
        <v>1</v>
      </c>
      <c r="AV6377" s="2">
        <v>1.2</v>
      </c>
      <c r="AW6377" s="2">
        <v>12</v>
      </c>
      <c r="AX6377" s="2">
        <v>14.8</v>
      </c>
    </row>
    <row r="6378" spans="1:53" ht="12.75" customHeight="1" x14ac:dyDescent="0.2">
      <c r="A6378">
        <v>3</v>
      </c>
      <c r="B6378" s="2">
        <v>3787</v>
      </c>
      <c r="C6378" s="17">
        <v>2.33</v>
      </c>
      <c r="D6378" s="2">
        <v>2.19</v>
      </c>
      <c r="G6378" s="17">
        <v>42</v>
      </c>
      <c r="H6378" s="2">
        <v>24</v>
      </c>
      <c r="I6378" s="2">
        <v>57.1</v>
      </c>
      <c r="J6378" s="2">
        <v>24</v>
      </c>
      <c r="K6378" s="2">
        <v>57.1</v>
      </c>
      <c r="L6378" s="2">
        <v>57.1</v>
      </c>
      <c r="M6378" s="2">
        <v>13</v>
      </c>
      <c r="N6378" s="2">
        <v>31</v>
      </c>
      <c r="O6378" s="2">
        <v>5</v>
      </c>
      <c r="P6378" s="2">
        <v>11.9</v>
      </c>
      <c r="Q6378" s="2">
        <v>1</v>
      </c>
      <c r="R6378" s="2">
        <v>2.4</v>
      </c>
      <c r="S6378" s="2">
        <v>17</v>
      </c>
      <c r="T6378" s="2">
        <v>40.5</v>
      </c>
      <c r="U6378" s="2">
        <v>6</v>
      </c>
      <c r="V6378" s="2">
        <v>14.3</v>
      </c>
      <c r="Y6378" s="2">
        <v>18</v>
      </c>
      <c r="Z6378" s="2">
        <v>42.9</v>
      </c>
      <c r="AE6378" s="2">
        <v>42</v>
      </c>
      <c r="AF6378" s="2">
        <v>18</v>
      </c>
      <c r="AG6378" s="2">
        <v>42.9</v>
      </c>
      <c r="AH6378" s="2">
        <v>18</v>
      </c>
      <c r="AI6378" s="2">
        <v>42.9</v>
      </c>
      <c r="AJ6378" s="2">
        <v>42.9</v>
      </c>
      <c r="AK6378" s="2">
        <v>14</v>
      </c>
      <c r="AL6378" s="2">
        <v>33.299999999999997</v>
      </c>
      <c r="AM6378" s="2">
        <v>10</v>
      </c>
      <c r="AN6378" s="2">
        <v>23.8</v>
      </c>
      <c r="AO6378" s="2">
        <v>1</v>
      </c>
      <c r="AP6378" s="2">
        <v>2.4</v>
      </c>
      <c r="AQ6378" s="2">
        <v>10</v>
      </c>
      <c r="AR6378" s="2">
        <v>23.8</v>
      </c>
      <c r="AS6378" s="2">
        <v>7</v>
      </c>
      <c r="AT6378" s="2">
        <v>16.7</v>
      </c>
      <c r="AW6378" s="2">
        <v>24</v>
      </c>
      <c r="AX6378" s="2">
        <v>57.1</v>
      </c>
    </row>
    <row r="6379" spans="1:53" ht="12.75" customHeight="1" x14ac:dyDescent="0.2">
      <c r="A6379">
        <v>3</v>
      </c>
      <c r="B6379" s="2">
        <v>3789</v>
      </c>
      <c r="C6379" s="17">
        <v>3.54</v>
      </c>
      <c r="D6379" s="2">
        <v>3.28</v>
      </c>
      <c r="G6379" s="17">
        <v>79</v>
      </c>
      <c r="H6379" s="2">
        <v>75</v>
      </c>
      <c r="I6379" s="2">
        <v>94.9</v>
      </c>
      <c r="J6379" s="2">
        <v>75</v>
      </c>
      <c r="K6379" s="2">
        <v>94.9</v>
      </c>
      <c r="L6379" s="2">
        <v>94.9</v>
      </c>
      <c r="M6379" s="2">
        <v>3</v>
      </c>
      <c r="N6379" s="2">
        <v>3.8</v>
      </c>
      <c r="O6379" s="2">
        <v>1</v>
      </c>
      <c r="P6379" s="2">
        <v>1.3</v>
      </c>
      <c r="Q6379" s="2">
        <v>1</v>
      </c>
      <c r="R6379" s="2">
        <v>1.3</v>
      </c>
      <c r="S6379" s="2">
        <v>21</v>
      </c>
      <c r="T6379" s="2">
        <v>26.6</v>
      </c>
      <c r="U6379" s="2">
        <v>53</v>
      </c>
      <c r="V6379" s="2">
        <v>67.099999999999994</v>
      </c>
      <c r="Y6379" s="2">
        <v>4</v>
      </c>
      <c r="Z6379" s="2">
        <v>5.0999999999999996</v>
      </c>
      <c r="AE6379" s="2">
        <v>79</v>
      </c>
      <c r="AF6379" s="2">
        <v>66</v>
      </c>
      <c r="AG6379" s="2">
        <v>83.5</v>
      </c>
      <c r="AH6379" s="2">
        <v>66</v>
      </c>
      <c r="AI6379" s="2">
        <v>83.5</v>
      </c>
      <c r="AJ6379" s="2">
        <v>83.5</v>
      </c>
      <c r="AK6379" s="2">
        <v>3</v>
      </c>
      <c r="AL6379" s="2">
        <v>3.8</v>
      </c>
      <c r="AM6379" s="2">
        <v>10</v>
      </c>
      <c r="AN6379" s="2">
        <v>12.7</v>
      </c>
      <c r="AQ6379" s="2">
        <v>28</v>
      </c>
      <c r="AR6379" s="2">
        <v>35.4</v>
      </c>
      <c r="AS6379" s="2">
        <v>38</v>
      </c>
      <c r="AT6379" s="2">
        <v>48.1</v>
      </c>
      <c r="AW6379" s="2">
        <v>13</v>
      </c>
      <c r="AX6379" s="2">
        <v>16.5</v>
      </c>
    </row>
    <row r="6380" spans="1:53" ht="12.75" customHeight="1" x14ac:dyDescent="0.2">
      <c r="A6380">
        <v>3</v>
      </c>
      <c r="B6380" s="2">
        <v>3792</v>
      </c>
      <c r="C6380" s="17">
        <v>3.35</v>
      </c>
      <c r="D6380" s="2">
        <v>3.19</v>
      </c>
      <c r="G6380" s="17">
        <v>95</v>
      </c>
      <c r="H6380" s="2">
        <v>83</v>
      </c>
      <c r="I6380" s="2">
        <v>87.4</v>
      </c>
      <c r="J6380" s="2">
        <v>83</v>
      </c>
      <c r="K6380" s="2">
        <v>87.4</v>
      </c>
      <c r="L6380" s="2">
        <v>87.4</v>
      </c>
      <c r="M6380" s="2">
        <v>6</v>
      </c>
      <c r="N6380" s="2">
        <v>6.3</v>
      </c>
      <c r="O6380" s="2">
        <v>6</v>
      </c>
      <c r="P6380" s="2">
        <v>6.3</v>
      </c>
      <c r="Q6380" s="2">
        <v>2</v>
      </c>
      <c r="R6380" s="2">
        <v>2.1</v>
      </c>
      <c r="S6380" s="2">
        <v>24</v>
      </c>
      <c r="T6380" s="2">
        <v>25.3</v>
      </c>
      <c r="U6380" s="2">
        <v>57</v>
      </c>
      <c r="V6380" s="2">
        <v>60</v>
      </c>
      <c r="Y6380" s="2">
        <v>12</v>
      </c>
      <c r="Z6380" s="2">
        <v>12.6</v>
      </c>
      <c r="AC6380" s="2">
        <v>2</v>
      </c>
      <c r="AE6380" s="2">
        <v>95</v>
      </c>
      <c r="AF6380" s="2">
        <v>82</v>
      </c>
      <c r="AG6380" s="2">
        <v>86.3</v>
      </c>
      <c r="AH6380" s="2">
        <v>82</v>
      </c>
      <c r="AI6380" s="2">
        <v>86.3</v>
      </c>
      <c r="AJ6380" s="2">
        <v>86.3</v>
      </c>
      <c r="AK6380" s="2">
        <v>11</v>
      </c>
      <c r="AL6380" s="2">
        <v>11.6</v>
      </c>
      <c r="AM6380" s="2">
        <v>2</v>
      </c>
      <c r="AN6380" s="2">
        <v>2.1</v>
      </c>
      <c r="AO6380" s="2">
        <v>1</v>
      </c>
      <c r="AP6380" s="2">
        <v>1.1000000000000001</v>
      </c>
      <c r="AQ6380" s="2">
        <v>36</v>
      </c>
      <c r="AR6380" s="2">
        <v>37.9</v>
      </c>
      <c r="AS6380" s="2">
        <v>45</v>
      </c>
      <c r="AT6380" s="2">
        <v>47.4</v>
      </c>
      <c r="AW6380" s="2">
        <v>13</v>
      </c>
      <c r="AX6380" s="2">
        <v>13.7</v>
      </c>
      <c r="BA6380" s="2">
        <v>2</v>
      </c>
    </row>
    <row r="6381" spans="1:53" ht="12.75" customHeight="1" x14ac:dyDescent="0.2">
      <c r="A6381">
        <v>3</v>
      </c>
      <c r="B6381" s="2">
        <v>3794</v>
      </c>
      <c r="C6381" s="17">
        <v>3.16</v>
      </c>
      <c r="D6381" s="2">
        <v>2.52</v>
      </c>
      <c r="G6381" s="17">
        <v>58</v>
      </c>
      <c r="H6381" s="2">
        <v>49</v>
      </c>
      <c r="I6381" s="2">
        <v>84.5</v>
      </c>
      <c r="J6381" s="2">
        <v>49</v>
      </c>
      <c r="K6381" s="2">
        <v>84.5</v>
      </c>
      <c r="L6381" s="2">
        <v>84.5</v>
      </c>
      <c r="M6381" s="2">
        <v>6</v>
      </c>
      <c r="N6381" s="2">
        <v>10.3</v>
      </c>
      <c r="O6381" s="2">
        <v>3</v>
      </c>
      <c r="P6381" s="2">
        <v>5.2</v>
      </c>
      <c r="Q6381" s="2">
        <v>1</v>
      </c>
      <c r="R6381" s="2">
        <v>1.7</v>
      </c>
      <c r="S6381" s="2">
        <v>21</v>
      </c>
      <c r="T6381" s="2">
        <v>36.200000000000003</v>
      </c>
      <c r="U6381" s="2">
        <v>27</v>
      </c>
      <c r="V6381" s="2">
        <v>46.6</v>
      </c>
      <c r="Y6381" s="2">
        <v>9</v>
      </c>
      <c r="Z6381" s="2">
        <v>15.5</v>
      </c>
      <c r="AC6381" s="2">
        <v>1</v>
      </c>
      <c r="AE6381" s="2">
        <v>58</v>
      </c>
      <c r="AF6381" s="2">
        <v>36</v>
      </c>
      <c r="AG6381" s="2">
        <v>62.1</v>
      </c>
      <c r="AH6381" s="2">
        <v>36</v>
      </c>
      <c r="AI6381" s="2">
        <v>62.1</v>
      </c>
      <c r="AJ6381" s="2">
        <v>62.1</v>
      </c>
      <c r="AK6381" s="2">
        <v>9</v>
      </c>
      <c r="AL6381" s="2">
        <v>15.5</v>
      </c>
      <c r="AM6381" s="2">
        <v>13</v>
      </c>
      <c r="AN6381" s="2">
        <v>22.4</v>
      </c>
      <c r="AO6381" s="2">
        <v>2</v>
      </c>
      <c r="AP6381" s="2">
        <v>3.4</v>
      </c>
      <c r="AQ6381" s="2">
        <v>25</v>
      </c>
      <c r="AR6381" s="2">
        <v>43.1</v>
      </c>
      <c r="AS6381" s="2">
        <v>9</v>
      </c>
      <c r="AT6381" s="2">
        <v>15.5</v>
      </c>
      <c r="AW6381" s="2">
        <v>22</v>
      </c>
      <c r="AX6381" s="2">
        <v>37.9</v>
      </c>
      <c r="BA6381" s="2">
        <v>1</v>
      </c>
    </row>
    <row r="6382" spans="1:53" ht="12.75" customHeight="1" x14ac:dyDescent="0.2">
      <c r="A6382">
        <v>3</v>
      </c>
      <c r="B6382" s="2">
        <v>3801</v>
      </c>
      <c r="C6382" s="17">
        <v>3.24</v>
      </c>
      <c r="D6382" s="2">
        <v>2.97</v>
      </c>
      <c r="G6382" s="17">
        <v>167</v>
      </c>
      <c r="H6382" s="2">
        <v>146</v>
      </c>
      <c r="I6382" s="2">
        <v>87.4</v>
      </c>
      <c r="J6382" s="2">
        <v>146</v>
      </c>
      <c r="K6382" s="2">
        <v>87.4</v>
      </c>
      <c r="L6382" s="2">
        <v>87.4</v>
      </c>
      <c r="M6382" s="2">
        <v>12</v>
      </c>
      <c r="N6382" s="2">
        <v>7.2</v>
      </c>
      <c r="O6382" s="2">
        <v>9</v>
      </c>
      <c r="P6382" s="2">
        <v>5.4</v>
      </c>
      <c r="Q6382" s="2">
        <v>3</v>
      </c>
      <c r="R6382" s="2">
        <v>1.8</v>
      </c>
      <c r="S6382" s="2">
        <v>61</v>
      </c>
      <c r="T6382" s="2">
        <v>36.5</v>
      </c>
      <c r="U6382" s="2">
        <v>82</v>
      </c>
      <c r="V6382" s="2">
        <v>49.1</v>
      </c>
      <c r="Y6382" s="2">
        <v>21</v>
      </c>
      <c r="Z6382" s="2">
        <v>12.6</v>
      </c>
      <c r="AC6382" s="2">
        <v>4</v>
      </c>
      <c r="AE6382" s="2">
        <v>167</v>
      </c>
      <c r="AF6382" s="2">
        <v>119</v>
      </c>
      <c r="AG6382" s="2">
        <v>71.3</v>
      </c>
      <c r="AH6382" s="2">
        <v>119</v>
      </c>
      <c r="AI6382" s="2">
        <v>71.3</v>
      </c>
      <c r="AJ6382" s="2">
        <v>71.3</v>
      </c>
      <c r="AK6382" s="2">
        <v>16</v>
      </c>
      <c r="AL6382" s="2">
        <v>9.6</v>
      </c>
      <c r="AM6382" s="2">
        <v>32</v>
      </c>
      <c r="AN6382" s="2">
        <v>19.2</v>
      </c>
      <c r="AQ6382" s="2">
        <v>60</v>
      </c>
      <c r="AR6382" s="2">
        <v>35.9</v>
      </c>
      <c r="AS6382" s="2">
        <v>59</v>
      </c>
      <c r="AT6382" s="2">
        <v>35.299999999999997</v>
      </c>
      <c r="AW6382" s="2">
        <v>48</v>
      </c>
      <c r="AX6382" s="2">
        <v>28.7</v>
      </c>
      <c r="BA6382" s="2">
        <v>4</v>
      </c>
    </row>
    <row r="6383" spans="1:53" ht="12.75" customHeight="1" x14ac:dyDescent="0.2">
      <c r="A6383">
        <v>3</v>
      </c>
      <c r="B6383" s="2">
        <v>3803</v>
      </c>
      <c r="C6383" s="17">
        <v>2.54</v>
      </c>
      <c r="D6383" s="2">
        <v>2.19</v>
      </c>
      <c r="G6383" s="17">
        <v>66</v>
      </c>
      <c r="H6383" s="2">
        <v>42</v>
      </c>
      <c r="I6383" s="2">
        <v>62.7</v>
      </c>
      <c r="J6383" s="2">
        <v>42</v>
      </c>
      <c r="K6383" s="2">
        <v>62.7</v>
      </c>
      <c r="L6383" s="2">
        <v>63.6</v>
      </c>
      <c r="M6383" s="2">
        <v>14</v>
      </c>
      <c r="N6383" s="2">
        <v>20.9</v>
      </c>
      <c r="O6383" s="2">
        <v>10</v>
      </c>
      <c r="P6383" s="2">
        <v>14.9</v>
      </c>
      <c r="Q6383" s="2">
        <v>1</v>
      </c>
      <c r="R6383" s="2">
        <v>1.5</v>
      </c>
      <c r="S6383" s="2">
        <v>28</v>
      </c>
      <c r="T6383" s="2">
        <v>41.8</v>
      </c>
      <c r="U6383" s="2">
        <v>13</v>
      </c>
      <c r="V6383" s="2">
        <v>19.399999999999999</v>
      </c>
      <c r="W6383" s="2">
        <v>1</v>
      </c>
      <c r="X6383" s="2">
        <v>1.5</v>
      </c>
      <c r="Y6383" s="2">
        <v>25</v>
      </c>
      <c r="Z6383" s="2">
        <v>37.299999999999997</v>
      </c>
      <c r="AE6383" s="2">
        <v>66</v>
      </c>
      <c r="AF6383" s="2">
        <v>34</v>
      </c>
      <c r="AG6383" s="2">
        <v>50.7</v>
      </c>
      <c r="AH6383" s="2">
        <v>34</v>
      </c>
      <c r="AI6383" s="2">
        <v>50.7</v>
      </c>
      <c r="AJ6383" s="2">
        <v>51.5</v>
      </c>
      <c r="AK6383" s="2">
        <v>22</v>
      </c>
      <c r="AL6383" s="2">
        <v>32.799999999999997</v>
      </c>
      <c r="AM6383" s="2">
        <v>10</v>
      </c>
      <c r="AN6383" s="2">
        <v>14.9</v>
      </c>
      <c r="AO6383" s="2">
        <v>1</v>
      </c>
      <c r="AP6383" s="2">
        <v>1.5</v>
      </c>
      <c r="AQ6383" s="2">
        <v>27</v>
      </c>
      <c r="AR6383" s="2">
        <v>40.299999999999997</v>
      </c>
      <c r="AS6383" s="2">
        <v>6</v>
      </c>
      <c r="AT6383" s="2">
        <v>9</v>
      </c>
      <c r="AU6383" s="2">
        <v>1</v>
      </c>
      <c r="AV6383" s="2">
        <v>1.5</v>
      </c>
      <c r="AW6383" s="2">
        <v>33</v>
      </c>
      <c r="AX6383" s="2">
        <v>49.3</v>
      </c>
    </row>
    <row r="6384" spans="1:53" ht="12.75" customHeight="1" x14ac:dyDescent="0.2">
      <c r="A6384">
        <v>3</v>
      </c>
      <c r="B6384" s="2">
        <v>3808</v>
      </c>
      <c r="G6384" s="17">
        <v>2</v>
      </c>
      <c r="AE6384" s="2">
        <v>2</v>
      </c>
    </row>
    <row r="6385" spans="1:53" ht="12.75" customHeight="1" x14ac:dyDescent="0.2">
      <c r="A6385">
        <v>3</v>
      </c>
      <c r="B6385" s="2">
        <v>3817</v>
      </c>
      <c r="C6385" s="17">
        <v>2.17</v>
      </c>
      <c r="D6385" s="2">
        <v>2.02</v>
      </c>
      <c r="G6385" s="17">
        <v>100</v>
      </c>
      <c r="H6385" s="2">
        <v>42</v>
      </c>
      <c r="I6385" s="2">
        <v>40.799999999999997</v>
      </c>
      <c r="J6385" s="2">
        <v>42</v>
      </c>
      <c r="K6385" s="2">
        <v>40.799999999999997</v>
      </c>
      <c r="L6385" s="2">
        <v>42</v>
      </c>
      <c r="M6385" s="2">
        <v>31</v>
      </c>
      <c r="N6385" s="2">
        <v>30.1</v>
      </c>
      <c r="O6385" s="2">
        <v>27</v>
      </c>
      <c r="P6385" s="2">
        <v>26.2</v>
      </c>
      <c r="S6385" s="2">
        <v>30</v>
      </c>
      <c r="T6385" s="2">
        <v>29.1</v>
      </c>
      <c r="U6385" s="2">
        <v>12</v>
      </c>
      <c r="V6385" s="2">
        <v>11.7</v>
      </c>
      <c r="W6385" s="2">
        <v>3</v>
      </c>
      <c r="X6385" s="2">
        <v>2.9</v>
      </c>
      <c r="Y6385" s="2">
        <v>61</v>
      </c>
      <c r="Z6385" s="2">
        <v>59.2</v>
      </c>
      <c r="AB6385" s="2">
        <v>1</v>
      </c>
      <c r="AC6385" s="2">
        <v>3</v>
      </c>
      <c r="AE6385" s="2">
        <v>100</v>
      </c>
      <c r="AF6385" s="2">
        <v>44</v>
      </c>
      <c r="AG6385" s="2">
        <v>42.7</v>
      </c>
      <c r="AH6385" s="2">
        <v>44</v>
      </c>
      <c r="AI6385" s="2">
        <v>42.7</v>
      </c>
      <c r="AJ6385" s="2">
        <v>44</v>
      </c>
      <c r="AK6385" s="2">
        <v>35</v>
      </c>
      <c r="AL6385" s="2">
        <v>34</v>
      </c>
      <c r="AM6385" s="2">
        <v>21</v>
      </c>
      <c r="AN6385" s="2">
        <v>20.399999999999999</v>
      </c>
      <c r="AO6385" s="2">
        <v>1</v>
      </c>
      <c r="AP6385" s="2">
        <v>1</v>
      </c>
      <c r="AQ6385" s="2">
        <v>41</v>
      </c>
      <c r="AR6385" s="2">
        <v>39.799999999999997</v>
      </c>
      <c r="AS6385" s="2">
        <v>2</v>
      </c>
      <c r="AT6385" s="2">
        <v>1.9</v>
      </c>
      <c r="AU6385" s="2">
        <v>3</v>
      </c>
      <c r="AV6385" s="2">
        <v>2.9</v>
      </c>
      <c r="AW6385" s="2">
        <v>59</v>
      </c>
      <c r="AX6385" s="2">
        <v>57.3</v>
      </c>
      <c r="AZ6385" s="2">
        <v>1</v>
      </c>
      <c r="BA6385" s="2">
        <v>3</v>
      </c>
    </row>
    <row r="6386" spans="1:53" ht="12.75" customHeight="1" x14ac:dyDescent="0.2">
      <c r="A6386">
        <v>3</v>
      </c>
      <c r="B6386" s="2">
        <v>3818</v>
      </c>
    </row>
    <row r="6387" spans="1:53" ht="12.75" customHeight="1" x14ac:dyDescent="0.2">
      <c r="A6387">
        <v>3</v>
      </c>
      <c r="B6387" s="2">
        <v>3822</v>
      </c>
      <c r="C6387" s="17">
        <v>2.4700000000000002</v>
      </c>
      <c r="D6387" s="2">
        <v>2.09</v>
      </c>
      <c r="G6387" s="17">
        <v>75</v>
      </c>
      <c r="H6387" s="2">
        <v>42</v>
      </c>
      <c r="I6387" s="2">
        <v>56</v>
      </c>
      <c r="J6387" s="2">
        <v>42</v>
      </c>
      <c r="K6387" s="2">
        <v>56</v>
      </c>
      <c r="L6387" s="2">
        <v>56</v>
      </c>
      <c r="M6387" s="2">
        <v>21</v>
      </c>
      <c r="N6387" s="2">
        <v>28</v>
      </c>
      <c r="O6387" s="2">
        <v>12</v>
      </c>
      <c r="P6387" s="2">
        <v>16</v>
      </c>
      <c r="S6387" s="2">
        <v>28</v>
      </c>
      <c r="T6387" s="2">
        <v>37.299999999999997</v>
      </c>
      <c r="U6387" s="2">
        <v>14</v>
      </c>
      <c r="V6387" s="2">
        <v>18.7</v>
      </c>
      <c r="Y6387" s="2">
        <v>33</v>
      </c>
      <c r="Z6387" s="2">
        <v>44</v>
      </c>
      <c r="AB6387" s="2">
        <v>3</v>
      </c>
      <c r="AE6387" s="2">
        <v>75</v>
      </c>
      <c r="AF6387" s="2">
        <v>27</v>
      </c>
      <c r="AG6387" s="2">
        <v>36</v>
      </c>
      <c r="AH6387" s="2">
        <v>27</v>
      </c>
      <c r="AI6387" s="2">
        <v>36</v>
      </c>
      <c r="AJ6387" s="2">
        <v>36</v>
      </c>
      <c r="AK6387" s="2">
        <v>26</v>
      </c>
      <c r="AL6387" s="2">
        <v>34.700000000000003</v>
      </c>
      <c r="AM6387" s="2">
        <v>22</v>
      </c>
      <c r="AN6387" s="2">
        <v>29.3</v>
      </c>
      <c r="AQ6387" s="2">
        <v>21</v>
      </c>
      <c r="AR6387" s="2">
        <v>28</v>
      </c>
      <c r="AS6387" s="2">
        <v>6</v>
      </c>
      <c r="AT6387" s="2">
        <v>8</v>
      </c>
      <c r="AW6387" s="2">
        <v>48</v>
      </c>
      <c r="AX6387" s="2">
        <v>64</v>
      </c>
      <c r="AZ6387" s="2">
        <v>3</v>
      </c>
    </row>
    <row r="6388" spans="1:53" ht="12.75" customHeight="1" x14ac:dyDescent="0.2">
      <c r="A6388">
        <v>3</v>
      </c>
      <c r="B6388" s="2">
        <v>3823</v>
      </c>
      <c r="C6388" s="17">
        <v>2.64</v>
      </c>
      <c r="D6388" s="2">
        <v>2.4300000000000002</v>
      </c>
      <c r="G6388" s="17">
        <v>73</v>
      </c>
      <c r="H6388" s="2">
        <v>42</v>
      </c>
      <c r="I6388" s="2">
        <v>56.8</v>
      </c>
      <c r="J6388" s="2">
        <v>42</v>
      </c>
      <c r="K6388" s="2">
        <v>56.8</v>
      </c>
      <c r="L6388" s="2">
        <v>57.5</v>
      </c>
      <c r="M6388" s="2">
        <v>17</v>
      </c>
      <c r="N6388" s="2">
        <v>23</v>
      </c>
      <c r="O6388" s="2">
        <v>14</v>
      </c>
      <c r="P6388" s="2">
        <v>18.899999999999999</v>
      </c>
      <c r="S6388" s="2">
        <v>18</v>
      </c>
      <c r="T6388" s="2">
        <v>24.3</v>
      </c>
      <c r="U6388" s="2">
        <v>24</v>
      </c>
      <c r="V6388" s="2">
        <v>32.4</v>
      </c>
      <c r="W6388" s="2">
        <v>1</v>
      </c>
      <c r="X6388" s="2">
        <v>1.4</v>
      </c>
      <c r="Y6388" s="2">
        <v>32</v>
      </c>
      <c r="Z6388" s="2">
        <v>43.2</v>
      </c>
      <c r="AC6388" s="2">
        <v>2</v>
      </c>
      <c r="AE6388" s="2">
        <v>74</v>
      </c>
      <c r="AF6388" s="2">
        <v>39</v>
      </c>
      <c r="AG6388" s="2">
        <v>52.7</v>
      </c>
      <c r="AH6388" s="2">
        <v>39</v>
      </c>
      <c r="AI6388" s="2">
        <v>52.7</v>
      </c>
      <c r="AJ6388" s="2">
        <v>52.7</v>
      </c>
      <c r="AK6388" s="2">
        <v>17</v>
      </c>
      <c r="AL6388" s="2">
        <v>23</v>
      </c>
      <c r="AM6388" s="2">
        <v>18</v>
      </c>
      <c r="AN6388" s="2">
        <v>24.3</v>
      </c>
      <c r="AQ6388" s="2">
        <v>29</v>
      </c>
      <c r="AR6388" s="2">
        <v>39.200000000000003</v>
      </c>
      <c r="AS6388" s="2">
        <v>10</v>
      </c>
      <c r="AT6388" s="2">
        <v>13.5</v>
      </c>
      <c r="AW6388" s="2">
        <v>35</v>
      </c>
      <c r="AX6388" s="2">
        <v>47.3</v>
      </c>
      <c r="BA6388" s="2">
        <v>2</v>
      </c>
    </row>
    <row r="6389" spans="1:53" ht="12.75" customHeight="1" x14ac:dyDescent="0.2">
      <c r="A6389">
        <v>3</v>
      </c>
      <c r="B6389" s="2">
        <v>3825</v>
      </c>
      <c r="C6389" s="17">
        <v>3.05</v>
      </c>
      <c r="D6389" s="2">
        <v>2.91</v>
      </c>
      <c r="G6389" s="17">
        <v>75</v>
      </c>
      <c r="H6389" s="2">
        <v>58</v>
      </c>
      <c r="I6389" s="2">
        <v>77.3</v>
      </c>
      <c r="J6389" s="2">
        <v>58</v>
      </c>
      <c r="K6389" s="2">
        <v>77.3</v>
      </c>
      <c r="L6389" s="2">
        <v>77.3</v>
      </c>
      <c r="M6389" s="2">
        <v>4</v>
      </c>
      <c r="N6389" s="2">
        <v>5.3</v>
      </c>
      <c r="O6389" s="2">
        <v>13</v>
      </c>
      <c r="P6389" s="2">
        <v>17.3</v>
      </c>
      <c r="S6389" s="2">
        <v>33</v>
      </c>
      <c r="T6389" s="2">
        <v>44</v>
      </c>
      <c r="U6389" s="2">
        <v>25</v>
      </c>
      <c r="V6389" s="2">
        <v>33.299999999999997</v>
      </c>
      <c r="Y6389" s="2">
        <v>17</v>
      </c>
      <c r="Z6389" s="2">
        <v>22.7</v>
      </c>
      <c r="AB6389" s="2">
        <v>1</v>
      </c>
      <c r="AE6389" s="2">
        <v>76</v>
      </c>
      <c r="AF6389" s="2">
        <v>52</v>
      </c>
      <c r="AG6389" s="2">
        <v>68.400000000000006</v>
      </c>
      <c r="AH6389" s="2">
        <v>52</v>
      </c>
      <c r="AI6389" s="2">
        <v>68.400000000000006</v>
      </c>
      <c r="AJ6389" s="2">
        <v>68.400000000000006</v>
      </c>
      <c r="AK6389" s="2">
        <v>8</v>
      </c>
      <c r="AL6389" s="2">
        <v>10.5</v>
      </c>
      <c r="AM6389" s="2">
        <v>16</v>
      </c>
      <c r="AN6389" s="2">
        <v>21.1</v>
      </c>
      <c r="AQ6389" s="2">
        <v>27</v>
      </c>
      <c r="AR6389" s="2">
        <v>35.5</v>
      </c>
      <c r="AS6389" s="2">
        <v>25</v>
      </c>
      <c r="AT6389" s="2">
        <v>32.9</v>
      </c>
      <c r="AW6389" s="2">
        <v>24</v>
      </c>
      <c r="AX6389" s="2">
        <v>31.6</v>
      </c>
    </row>
    <row r="6390" spans="1:53" ht="12.75" customHeight="1" x14ac:dyDescent="0.2">
      <c r="A6390">
        <v>3</v>
      </c>
      <c r="B6390" s="2">
        <v>3829</v>
      </c>
      <c r="G6390" s="17">
        <v>2</v>
      </c>
      <c r="AE6390" s="2">
        <v>2</v>
      </c>
    </row>
    <row r="6391" spans="1:53" ht="12.75" customHeight="1" x14ac:dyDescent="0.2">
      <c r="A6391">
        <v>3</v>
      </c>
      <c r="B6391" s="2">
        <v>3848</v>
      </c>
      <c r="C6391" s="17">
        <v>2.97</v>
      </c>
      <c r="D6391" s="2">
        <v>2.6</v>
      </c>
      <c r="G6391" s="17">
        <v>58</v>
      </c>
      <c r="H6391" s="2">
        <v>43</v>
      </c>
      <c r="I6391" s="2">
        <v>74.099999999999994</v>
      </c>
      <c r="J6391" s="2">
        <v>43</v>
      </c>
      <c r="K6391" s="2">
        <v>74.099999999999994</v>
      </c>
      <c r="L6391" s="2">
        <v>74.099999999999994</v>
      </c>
      <c r="M6391" s="2">
        <v>7</v>
      </c>
      <c r="N6391" s="2">
        <v>12.1</v>
      </c>
      <c r="O6391" s="2">
        <v>8</v>
      </c>
      <c r="P6391" s="2">
        <v>13.8</v>
      </c>
      <c r="S6391" s="2">
        <v>23</v>
      </c>
      <c r="T6391" s="2">
        <v>39.700000000000003</v>
      </c>
      <c r="U6391" s="2">
        <v>20</v>
      </c>
      <c r="V6391" s="2">
        <v>34.5</v>
      </c>
      <c r="Y6391" s="2">
        <v>15</v>
      </c>
      <c r="Z6391" s="2">
        <v>25.9</v>
      </c>
      <c r="AB6391" s="2">
        <v>2</v>
      </c>
      <c r="AE6391" s="2">
        <v>58</v>
      </c>
      <c r="AF6391" s="2">
        <v>34</v>
      </c>
      <c r="AG6391" s="2">
        <v>58.6</v>
      </c>
      <c r="AH6391" s="2">
        <v>34</v>
      </c>
      <c r="AI6391" s="2">
        <v>58.6</v>
      </c>
      <c r="AJ6391" s="2">
        <v>58.6</v>
      </c>
      <c r="AK6391" s="2">
        <v>13</v>
      </c>
      <c r="AL6391" s="2">
        <v>22.4</v>
      </c>
      <c r="AM6391" s="2">
        <v>11</v>
      </c>
      <c r="AN6391" s="2">
        <v>19</v>
      </c>
      <c r="AQ6391" s="2">
        <v>20</v>
      </c>
      <c r="AR6391" s="2">
        <v>34.5</v>
      </c>
      <c r="AS6391" s="2">
        <v>14</v>
      </c>
      <c r="AT6391" s="2">
        <v>24.1</v>
      </c>
      <c r="AW6391" s="2">
        <v>24</v>
      </c>
      <c r="AX6391" s="2">
        <v>41.4</v>
      </c>
      <c r="AZ6391" s="2">
        <v>2</v>
      </c>
    </row>
    <row r="6392" spans="1:53" ht="12.75" customHeight="1" x14ac:dyDescent="0.2">
      <c r="A6392">
        <v>3</v>
      </c>
      <c r="B6392" s="2">
        <v>3856</v>
      </c>
    </row>
    <row r="6393" spans="1:53" ht="12.75" customHeight="1" x14ac:dyDescent="0.2">
      <c r="A6393">
        <v>3</v>
      </c>
      <c r="B6393" s="2">
        <v>3874</v>
      </c>
      <c r="C6393" s="17">
        <v>2.25</v>
      </c>
      <c r="D6393" s="2">
        <v>2.17</v>
      </c>
      <c r="G6393" s="17">
        <v>12</v>
      </c>
      <c r="H6393" s="2">
        <v>5</v>
      </c>
      <c r="I6393" s="2">
        <v>41.7</v>
      </c>
      <c r="J6393" s="2">
        <v>5</v>
      </c>
      <c r="K6393" s="2">
        <v>41.7</v>
      </c>
      <c r="L6393" s="2">
        <v>41.7</v>
      </c>
      <c r="M6393" s="2">
        <v>4</v>
      </c>
      <c r="N6393" s="2">
        <v>33.299999999999997</v>
      </c>
      <c r="O6393" s="2">
        <v>3</v>
      </c>
      <c r="P6393" s="2">
        <v>25</v>
      </c>
      <c r="S6393" s="2">
        <v>3</v>
      </c>
      <c r="T6393" s="2">
        <v>25</v>
      </c>
      <c r="U6393" s="2">
        <v>2</v>
      </c>
      <c r="V6393" s="2">
        <v>16.7</v>
      </c>
      <c r="Y6393" s="2">
        <v>7</v>
      </c>
      <c r="Z6393" s="2">
        <v>58.3</v>
      </c>
      <c r="AB6393" s="2">
        <v>3</v>
      </c>
      <c r="AE6393" s="2">
        <v>12</v>
      </c>
      <c r="AF6393" s="2">
        <v>4</v>
      </c>
      <c r="AG6393" s="2">
        <v>33.299999999999997</v>
      </c>
      <c r="AH6393" s="2">
        <v>4</v>
      </c>
      <c r="AI6393" s="2">
        <v>33.299999999999997</v>
      </c>
      <c r="AJ6393" s="2">
        <v>33.299999999999997</v>
      </c>
      <c r="AK6393" s="2">
        <v>3</v>
      </c>
      <c r="AL6393" s="2">
        <v>25</v>
      </c>
      <c r="AM6393" s="2">
        <v>5</v>
      </c>
      <c r="AN6393" s="2">
        <v>41.7</v>
      </c>
      <c r="AQ6393" s="2">
        <v>3</v>
      </c>
      <c r="AR6393" s="2">
        <v>25</v>
      </c>
      <c r="AS6393" s="2">
        <v>1</v>
      </c>
      <c r="AT6393" s="2">
        <v>8.3000000000000007</v>
      </c>
      <c r="AW6393" s="2">
        <v>8</v>
      </c>
      <c r="AX6393" s="2">
        <v>66.7</v>
      </c>
      <c r="AZ6393" s="2">
        <v>3</v>
      </c>
    </row>
    <row r="6394" spans="1:53" ht="12.75" customHeight="1" x14ac:dyDescent="0.2">
      <c r="A6394">
        <v>3</v>
      </c>
      <c r="B6394" s="2">
        <v>3896</v>
      </c>
      <c r="C6394" s="17">
        <v>3.17</v>
      </c>
      <c r="D6394" s="2">
        <v>2.54</v>
      </c>
      <c r="G6394" s="17">
        <v>81</v>
      </c>
      <c r="H6394" s="2">
        <v>64</v>
      </c>
      <c r="I6394" s="2">
        <v>79</v>
      </c>
      <c r="J6394" s="2">
        <v>64</v>
      </c>
      <c r="K6394" s="2">
        <v>79</v>
      </c>
      <c r="L6394" s="2">
        <v>79</v>
      </c>
      <c r="M6394" s="2">
        <v>9</v>
      </c>
      <c r="N6394" s="2">
        <v>11.1</v>
      </c>
      <c r="O6394" s="2">
        <v>8</v>
      </c>
      <c r="P6394" s="2">
        <v>9.9</v>
      </c>
      <c r="S6394" s="2">
        <v>24</v>
      </c>
      <c r="T6394" s="2">
        <v>29.6</v>
      </c>
      <c r="U6394" s="2">
        <v>40</v>
      </c>
      <c r="V6394" s="2">
        <v>49.4</v>
      </c>
      <c r="Y6394" s="2">
        <v>17</v>
      </c>
      <c r="Z6394" s="2">
        <v>21</v>
      </c>
      <c r="AE6394" s="2">
        <v>81</v>
      </c>
      <c r="AF6394" s="2">
        <v>47</v>
      </c>
      <c r="AG6394" s="2">
        <v>58</v>
      </c>
      <c r="AH6394" s="2">
        <v>47</v>
      </c>
      <c r="AI6394" s="2">
        <v>58</v>
      </c>
      <c r="AJ6394" s="2">
        <v>58</v>
      </c>
      <c r="AK6394" s="2">
        <v>21</v>
      </c>
      <c r="AL6394" s="2">
        <v>25.9</v>
      </c>
      <c r="AM6394" s="2">
        <v>13</v>
      </c>
      <c r="AN6394" s="2">
        <v>16</v>
      </c>
      <c r="AQ6394" s="2">
        <v>29</v>
      </c>
      <c r="AR6394" s="2">
        <v>35.799999999999997</v>
      </c>
      <c r="AS6394" s="2">
        <v>18</v>
      </c>
      <c r="AT6394" s="2">
        <v>22.2</v>
      </c>
      <c r="AW6394" s="2">
        <v>34</v>
      </c>
      <c r="AX6394" s="2">
        <v>42</v>
      </c>
    </row>
    <row r="6395" spans="1:53" ht="12.75" customHeight="1" x14ac:dyDescent="0.2">
      <c r="A6395">
        <v>3</v>
      </c>
      <c r="B6395" s="2">
        <v>3903</v>
      </c>
    </row>
    <row r="6396" spans="1:53" ht="12.75" customHeight="1" x14ac:dyDescent="0.2">
      <c r="A6396">
        <v>3</v>
      </c>
      <c r="B6396" s="2">
        <v>3910</v>
      </c>
      <c r="G6396" s="17">
        <v>4</v>
      </c>
      <c r="AE6396" s="2">
        <v>4</v>
      </c>
    </row>
    <row r="6397" spans="1:53" ht="12.75" customHeight="1" x14ac:dyDescent="0.2">
      <c r="A6397">
        <v>3</v>
      </c>
      <c r="B6397" s="2">
        <v>3927</v>
      </c>
      <c r="C6397" s="17">
        <v>3.23</v>
      </c>
      <c r="D6397" s="2">
        <v>2.79</v>
      </c>
      <c r="G6397" s="17">
        <v>43</v>
      </c>
      <c r="H6397" s="2">
        <v>33</v>
      </c>
      <c r="I6397" s="2">
        <v>76.7</v>
      </c>
      <c r="J6397" s="2">
        <v>33</v>
      </c>
      <c r="K6397" s="2">
        <v>76.7</v>
      </c>
      <c r="L6397" s="2">
        <v>76.7</v>
      </c>
      <c r="M6397" s="2">
        <v>4</v>
      </c>
      <c r="N6397" s="2">
        <v>9.3000000000000007</v>
      </c>
      <c r="O6397" s="2">
        <v>6</v>
      </c>
      <c r="P6397" s="2">
        <v>14</v>
      </c>
      <c r="S6397" s="2">
        <v>9</v>
      </c>
      <c r="T6397" s="2">
        <v>20.9</v>
      </c>
      <c r="U6397" s="2">
        <v>24</v>
      </c>
      <c r="V6397" s="2">
        <v>55.8</v>
      </c>
      <c r="Y6397" s="2">
        <v>10</v>
      </c>
      <c r="Z6397" s="2">
        <v>23.3</v>
      </c>
      <c r="AB6397" s="2">
        <v>1</v>
      </c>
      <c r="AE6397" s="2">
        <v>43</v>
      </c>
      <c r="AF6397" s="2">
        <v>29</v>
      </c>
      <c r="AG6397" s="2">
        <v>67.400000000000006</v>
      </c>
      <c r="AH6397" s="2">
        <v>29</v>
      </c>
      <c r="AI6397" s="2">
        <v>67.400000000000006</v>
      </c>
      <c r="AJ6397" s="2">
        <v>67.400000000000006</v>
      </c>
      <c r="AK6397" s="2">
        <v>6</v>
      </c>
      <c r="AL6397" s="2">
        <v>14</v>
      </c>
      <c r="AM6397" s="2">
        <v>8</v>
      </c>
      <c r="AN6397" s="2">
        <v>18.600000000000001</v>
      </c>
      <c r="AQ6397" s="2">
        <v>18</v>
      </c>
      <c r="AR6397" s="2">
        <v>41.9</v>
      </c>
      <c r="AS6397" s="2">
        <v>11</v>
      </c>
      <c r="AT6397" s="2">
        <v>25.6</v>
      </c>
      <c r="AW6397" s="2">
        <v>14</v>
      </c>
      <c r="AX6397" s="2">
        <v>32.6</v>
      </c>
      <c r="AZ6397" s="2">
        <v>1</v>
      </c>
    </row>
    <row r="6398" spans="1:53" ht="12.75" customHeight="1" x14ac:dyDescent="0.2">
      <c r="A6398">
        <v>3</v>
      </c>
      <c r="B6398" s="2">
        <v>3929</v>
      </c>
      <c r="C6398" s="17">
        <v>3.53</v>
      </c>
      <c r="D6398" s="2">
        <v>3.2</v>
      </c>
      <c r="G6398" s="17">
        <v>49</v>
      </c>
      <c r="H6398" s="2">
        <v>46</v>
      </c>
      <c r="I6398" s="2">
        <v>93.9</v>
      </c>
      <c r="J6398" s="2">
        <v>46</v>
      </c>
      <c r="K6398" s="2">
        <v>93.9</v>
      </c>
      <c r="L6398" s="2">
        <v>93.9</v>
      </c>
      <c r="O6398" s="2">
        <v>3</v>
      </c>
      <c r="P6398" s="2">
        <v>6.1</v>
      </c>
      <c r="S6398" s="2">
        <v>17</v>
      </c>
      <c r="T6398" s="2">
        <v>34.700000000000003</v>
      </c>
      <c r="U6398" s="2">
        <v>29</v>
      </c>
      <c r="V6398" s="2">
        <v>59.2</v>
      </c>
      <c r="Y6398" s="2">
        <v>3</v>
      </c>
      <c r="Z6398" s="2">
        <v>6.1</v>
      </c>
      <c r="AE6398" s="2">
        <v>49</v>
      </c>
      <c r="AF6398" s="2">
        <v>40</v>
      </c>
      <c r="AG6398" s="2">
        <v>81.599999999999994</v>
      </c>
      <c r="AH6398" s="2">
        <v>40</v>
      </c>
      <c r="AI6398" s="2">
        <v>81.599999999999994</v>
      </c>
      <c r="AJ6398" s="2">
        <v>81.599999999999994</v>
      </c>
      <c r="AK6398" s="2">
        <v>2</v>
      </c>
      <c r="AL6398" s="2">
        <v>4.0999999999999996</v>
      </c>
      <c r="AM6398" s="2">
        <v>7</v>
      </c>
      <c r="AN6398" s="2">
        <v>14.3</v>
      </c>
      <c r="AQ6398" s="2">
        <v>19</v>
      </c>
      <c r="AR6398" s="2">
        <v>38.799999999999997</v>
      </c>
      <c r="AS6398" s="2">
        <v>21</v>
      </c>
      <c r="AT6398" s="2">
        <v>42.9</v>
      </c>
      <c r="AW6398" s="2">
        <v>9</v>
      </c>
      <c r="AX6398" s="2">
        <v>18.399999999999999</v>
      </c>
    </row>
    <row r="6399" spans="1:53" ht="12.75" customHeight="1" x14ac:dyDescent="0.2">
      <c r="A6399">
        <v>3</v>
      </c>
      <c r="B6399" s="2">
        <v>3941</v>
      </c>
      <c r="C6399" s="17">
        <v>3.55</v>
      </c>
      <c r="D6399" s="2">
        <v>3.06</v>
      </c>
      <c r="G6399" s="17">
        <v>73</v>
      </c>
      <c r="H6399" s="2">
        <v>69</v>
      </c>
      <c r="I6399" s="2">
        <v>94.5</v>
      </c>
      <c r="J6399" s="2">
        <v>69</v>
      </c>
      <c r="K6399" s="2">
        <v>94.5</v>
      </c>
      <c r="L6399" s="2">
        <v>94.5</v>
      </c>
      <c r="M6399" s="2">
        <v>2</v>
      </c>
      <c r="N6399" s="2">
        <v>2.7</v>
      </c>
      <c r="O6399" s="2">
        <v>2</v>
      </c>
      <c r="P6399" s="2">
        <v>2.7</v>
      </c>
      <c r="S6399" s="2">
        <v>23</v>
      </c>
      <c r="T6399" s="2">
        <v>31.5</v>
      </c>
      <c r="U6399" s="2">
        <v>46</v>
      </c>
      <c r="V6399" s="2">
        <v>63</v>
      </c>
      <c r="Y6399" s="2">
        <v>4</v>
      </c>
      <c r="Z6399" s="2">
        <v>5.5</v>
      </c>
      <c r="AB6399" s="2">
        <v>1</v>
      </c>
      <c r="AE6399" s="2">
        <v>72</v>
      </c>
      <c r="AF6399" s="2">
        <v>58</v>
      </c>
      <c r="AG6399" s="2">
        <v>80.599999999999994</v>
      </c>
      <c r="AH6399" s="2">
        <v>58</v>
      </c>
      <c r="AI6399" s="2">
        <v>80.599999999999994</v>
      </c>
      <c r="AJ6399" s="2">
        <v>80.599999999999994</v>
      </c>
      <c r="AK6399" s="2">
        <v>3</v>
      </c>
      <c r="AL6399" s="2">
        <v>4.2</v>
      </c>
      <c r="AM6399" s="2">
        <v>11</v>
      </c>
      <c r="AN6399" s="2">
        <v>15.3</v>
      </c>
      <c r="AQ6399" s="2">
        <v>37</v>
      </c>
      <c r="AR6399" s="2">
        <v>51.4</v>
      </c>
      <c r="AS6399" s="2">
        <v>21</v>
      </c>
      <c r="AT6399" s="2">
        <v>29.2</v>
      </c>
      <c r="AW6399" s="2">
        <v>14</v>
      </c>
      <c r="AX6399" s="2">
        <v>19.399999999999999</v>
      </c>
      <c r="AY6399" s="2">
        <v>1</v>
      </c>
      <c r="AZ6399" s="2">
        <v>1</v>
      </c>
    </row>
    <row r="6400" spans="1:53" ht="12.75" customHeight="1" x14ac:dyDescent="0.2">
      <c r="A6400">
        <v>3</v>
      </c>
      <c r="B6400" s="2">
        <v>3942</v>
      </c>
      <c r="C6400" s="17">
        <v>2.59</v>
      </c>
      <c r="D6400" s="2">
        <v>2.37</v>
      </c>
      <c r="G6400" s="17">
        <v>68</v>
      </c>
      <c r="H6400" s="2">
        <v>38</v>
      </c>
      <c r="I6400" s="2">
        <v>55.9</v>
      </c>
      <c r="J6400" s="2">
        <v>38</v>
      </c>
      <c r="K6400" s="2">
        <v>55.9</v>
      </c>
      <c r="L6400" s="2">
        <v>55.9</v>
      </c>
      <c r="M6400" s="2">
        <v>13</v>
      </c>
      <c r="N6400" s="2">
        <v>19.100000000000001</v>
      </c>
      <c r="O6400" s="2">
        <v>17</v>
      </c>
      <c r="P6400" s="2">
        <v>25</v>
      </c>
      <c r="Q6400" s="2">
        <v>1</v>
      </c>
      <c r="R6400" s="2">
        <v>1.5</v>
      </c>
      <c r="S6400" s="2">
        <v>19</v>
      </c>
      <c r="T6400" s="2">
        <v>27.9</v>
      </c>
      <c r="U6400" s="2">
        <v>18</v>
      </c>
      <c r="V6400" s="2">
        <v>26.5</v>
      </c>
      <c r="Y6400" s="2">
        <v>30</v>
      </c>
      <c r="Z6400" s="2">
        <v>44.1</v>
      </c>
      <c r="AB6400" s="2">
        <v>1</v>
      </c>
      <c r="AC6400" s="2">
        <v>6</v>
      </c>
      <c r="AE6400" s="2">
        <v>68</v>
      </c>
      <c r="AF6400" s="2">
        <v>31</v>
      </c>
      <c r="AG6400" s="2">
        <v>45.6</v>
      </c>
      <c r="AH6400" s="2">
        <v>31</v>
      </c>
      <c r="AI6400" s="2">
        <v>45.6</v>
      </c>
      <c r="AJ6400" s="2">
        <v>45.6</v>
      </c>
      <c r="AK6400" s="2">
        <v>18</v>
      </c>
      <c r="AL6400" s="2">
        <v>26.5</v>
      </c>
      <c r="AM6400" s="2">
        <v>19</v>
      </c>
      <c r="AN6400" s="2">
        <v>27.9</v>
      </c>
      <c r="AQ6400" s="2">
        <v>19</v>
      </c>
      <c r="AR6400" s="2">
        <v>27.9</v>
      </c>
      <c r="AS6400" s="2">
        <v>12</v>
      </c>
      <c r="AT6400" s="2">
        <v>17.600000000000001</v>
      </c>
      <c r="AW6400" s="2">
        <v>37</v>
      </c>
      <c r="AX6400" s="2">
        <v>54.4</v>
      </c>
      <c r="AZ6400" s="2">
        <v>1</v>
      </c>
      <c r="BA6400" s="2">
        <v>6</v>
      </c>
    </row>
    <row r="6401" spans="1:53" ht="12.75" customHeight="1" x14ac:dyDescent="0.2">
      <c r="A6401">
        <v>3</v>
      </c>
      <c r="B6401" s="2">
        <v>3958</v>
      </c>
      <c r="C6401" s="17">
        <v>3.39</v>
      </c>
      <c r="D6401" s="2">
        <v>3.13</v>
      </c>
      <c r="G6401" s="17">
        <v>93</v>
      </c>
      <c r="H6401" s="2">
        <v>79</v>
      </c>
      <c r="I6401" s="2">
        <v>84</v>
      </c>
      <c r="J6401" s="2">
        <v>79</v>
      </c>
      <c r="K6401" s="2">
        <v>84</v>
      </c>
      <c r="L6401" s="2">
        <v>84.9</v>
      </c>
      <c r="M6401" s="2">
        <v>8</v>
      </c>
      <c r="N6401" s="2">
        <v>8.5</v>
      </c>
      <c r="O6401" s="2">
        <v>6</v>
      </c>
      <c r="P6401" s="2">
        <v>6.4</v>
      </c>
      <c r="S6401" s="2">
        <v>17</v>
      </c>
      <c r="T6401" s="2">
        <v>18.100000000000001</v>
      </c>
      <c r="U6401" s="2">
        <v>62</v>
      </c>
      <c r="V6401" s="2">
        <v>66</v>
      </c>
      <c r="W6401" s="2">
        <v>1</v>
      </c>
      <c r="X6401" s="2">
        <v>1.1000000000000001</v>
      </c>
      <c r="Y6401" s="2">
        <v>15</v>
      </c>
      <c r="Z6401" s="2">
        <v>16</v>
      </c>
      <c r="AB6401" s="2">
        <v>1</v>
      </c>
      <c r="AE6401" s="2">
        <v>93</v>
      </c>
      <c r="AF6401" s="2">
        <v>73</v>
      </c>
      <c r="AG6401" s="2">
        <v>77.7</v>
      </c>
      <c r="AH6401" s="2">
        <v>73</v>
      </c>
      <c r="AI6401" s="2">
        <v>77.7</v>
      </c>
      <c r="AJ6401" s="2">
        <v>78.5</v>
      </c>
      <c r="AK6401" s="2">
        <v>9</v>
      </c>
      <c r="AL6401" s="2">
        <v>9.6</v>
      </c>
      <c r="AM6401" s="2">
        <v>11</v>
      </c>
      <c r="AN6401" s="2">
        <v>11.7</v>
      </c>
      <c r="AQ6401" s="2">
        <v>29</v>
      </c>
      <c r="AR6401" s="2">
        <v>30.9</v>
      </c>
      <c r="AS6401" s="2">
        <v>44</v>
      </c>
      <c r="AT6401" s="2">
        <v>46.8</v>
      </c>
      <c r="AU6401" s="2">
        <v>1</v>
      </c>
      <c r="AV6401" s="2">
        <v>1.1000000000000001</v>
      </c>
      <c r="AW6401" s="2">
        <v>21</v>
      </c>
      <c r="AX6401" s="2">
        <v>22.3</v>
      </c>
      <c r="AZ6401" s="2">
        <v>1</v>
      </c>
    </row>
    <row r="6402" spans="1:53" ht="12.75" customHeight="1" x14ac:dyDescent="0.2">
      <c r="A6402">
        <v>3</v>
      </c>
      <c r="B6402" s="2">
        <v>3964</v>
      </c>
      <c r="C6402" s="17">
        <v>2.62</v>
      </c>
      <c r="D6402" s="2">
        <v>2.33</v>
      </c>
      <c r="G6402" s="17">
        <v>76</v>
      </c>
      <c r="H6402" s="2">
        <v>44</v>
      </c>
      <c r="I6402" s="2">
        <v>57.9</v>
      </c>
      <c r="J6402" s="2">
        <v>44</v>
      </c>
      <c r="K6402" s="2">
        <v>57.9</v>
      </c>
      <c r="L6402" s="2">
        <v>57.9</v>
      </c>
      <c r="M6402" s="2">
        <v>15</v>
      </c>
      <c r="N6402" s="2">
        <v>19.7</v>
      </c>
      <c r="O6402" s="2">
        <v>17</v>
      </c>
      <c r="P6402" s="2">
        <v>22.4</v>
      </c>
      <c r="S6402" s="2">
        <v>26</v>
      </c>
      <c r="T6402" s="2">
        <v>34.200000000000003</v>
      </c>
      <c r="U6402" s="2">
        <v>18</v>
      </c>
      <c r="V6402" s="2">
        <v>23.7</v>
      </c>
      <c r="Y6402" s="2">
        <v>32</v>
      </c>
      <c r="Z6402" s="2">
        <v>42.1</v>
      </c>
      <c r="AB6402" s="2">
        <v>2</v>
      </c>
      <c r="AE6402" s="2">
        <v>76</v>
      </c>
      <c r="AF6402" s="2">
        <v>35</v>
      </c>
      <c r="AG6402" s="2">
        <v>46.1</v>
      </c>
      <c r="AH6402" s="2">
        <v>35</v>
      </c>
      <c r="AI6402" s="2">
        <v>46.1</v>
      </c>
      <c r="AJ6402" s="2">
        <v>46.1</v>
      </c>
      <c r="AK6402" s="2">
        <v>19</v>
      </c>
      <c r="AL6402" s="2">
        <v>25</v>
      </c>
      <c r="AM6402" s="2">
        <v>22</v>
      </c>
      <c r="AN6402" s="2">
        <v>28.9</v>
      </c>
      <c r="AQ6402" s="2">
        <v>26</v>
      </c>
      <c r="AR6402" s="2">
        <v>34.200000000000003</v>
      </c>
      <c r="AS6402" s="2">
        <v>9</v>
      </c>
      <c r="AT6402" s="2">
        <v>11.8</v>
      </c>
      <c r="AW6402" s="2">
        <v>41</v>
      </c>
      <c r="AX6402" s="2">
        <v>53.9</v>
      </c>
      <c r="AZ6402" s="2">
        <v>2</v>
      </c>
    </row>
    <row r="6403" spans="1:53" ht="12.75" customHeight="1" x14ac:dyDescent="0.2">
      <c r="A6403">
        <v>3</v>
      </c>
      <c r="B6403" s="2">
        <v>3970</v>
      </c>
      <c r="C6403" s="17">
        <v>2.99</v>
      </c>
      <c r="D6403" s="2">
        <v>2.88</v>
      </c>
      <c r="G6403" s="17">
        <v>100</v>
      </c>
      <c r="H6403" s="2">
        <v>73</v>
      </c>
      <c r="I6403" s="2">
        <v>73</v>
      </c>
      <c r="J6403" s="2">
        <v>73</v>
      </c>
      <c r="K6403" s="2">
        <v>73</v>
      </c>
      <c r="L6403" s="2">
        <v>73</v>
      </c>
      <c r="M6403" s="2">
        <v>12</v>
      </c>
      <c r="N6403" s="2">
        <v>12</v>
      </c>
      <c r="O6403" s="2">
        <v>15</v>
      </c>
      <c r="P6403" s="2">
        <v>15</v>
      </c>
      <c r="S6403" s="2">
        <v>35</v>
      </c>
      <c r="T6403" s="2">
        <v>35</v>
      </c>
      <c r="U6403" s="2">
        <v>38</v>
      </c>
      <c r="V6403" s="2">
        <v>38</v>
      </c>
      <c r="Y6403" s="2">
        <v>27</v>
      </c>
      <c r="Z6403" s="2">
        <v>27</v>
      </c>
      <c r="AC6403" s="2">
        <v>1</v>
      </c>
      <c r="AE6403" s="2">
        <v>99</v>
      </c>
      <c r="AF6403" s="2">
        <v>72</v>
      </c>
      <c r="AG6403" s="2">
        <v>72.7</v>
      </c>
      <c r="AH6403" s="2">
        <v>72</v>
      </c>
      <c r="AI6403" s="2">
        <v>72.7</v>
      </c>
      <c r="AJ6403" s="2">
        <v>72.7</v>
      </c>
      <c r="AK6403" s="2">
        <v>12</v>
      </c>
      <c r="AL6403" s="2">
        <v>12.1</v>
      </c>
      <c r="AM6403" s="2">
        <v>15</v>
      </c>
      <c r="AN6403" s="2">
        <v>15.2</v>
      </c>
      <c r="AQ6403" s="2">
        <v>45</v>
      </c>
      <c r="AR6403" s="2">
        <v>45.5</v>
      </c>
      <c r="AS6403" s="2">
        <v>27</v>
      </c>
      <c r="AT6403" s="2">
        <v>27.3</v>
      </c>
      <c r="AW6403" s="2">
        <v>27</v>
      </c>
      <c r="AX6403" s="2">
        <v>27.3</v>
      </c>
      <c r="AZ6403" s="2">
        <v>1</v>
      </c>
      <c r="BA6403" s="2">
        <v>1</v>
      </c>
    </row>
    <row r="6404" spans="1:53" ht="12.75" customHeight="1" x14ac:dyDescent="0.2">
      <c r="A6404">
        <v>3</v>
      </c>
      <c r="B6404" s="2">
        <v>3971</v>
      </c>
      <c r="C6404" s="17">
        <v>2.83</v>
      </c>
      <c r="D6404" s="2">
        <v>2.48</v>
      </c>
      <c r="G6404" s="17">
        <v>60</v>
      </c>
      <c r="H6404" s="2">
        <v>49</v>
      </c>
      <c r="I6404" s="2">
        <v>81.7</v>
      </c>
      <c r="J6404" s="2">
        <v>49</v>
      </c>
      <c r="K6404" s="2">
        <v>81.7</v>
      </c>
      <c r="L6404" s="2">
        <v>81.7</v>
      </c>
      <c r="M6404" s="2">
        <v>8</v>
      </c>
      <c r="N6404" s="2">
        <v>13.3</v>
      </c>
      <c r="O6404" s="2">
        <v>3</v>
      </c>
      <c r="P6404" s="2">
        <v>5</v>
      </c>
      <c r="Q6404" s="2">
        <v>1</v>
      </c>
      <c r="R6404" s="2">
        <v>1.7</v>
      </c>
      <c r="S6404" s="2">
        <v>36</v>
      </c>
      <c r="T6404" s="2">
        <v>60</v>
      </c>
      <c r="U6404" s="2">
        <v>12</v>
      </c>
      <c r="V6404" s="2">
        <v>20</v>
      </c>
      <c r="Y6404" s="2">
        <v>11</v>
      </c>
      <c r="Z6404" s="2">
        <v>18.3</v>
      </c>
      <c r="AB6404" s="2">
        <v>1</v>
      </c>
      <c r="AE6404" s="2">
        <v>60</v>
      </c>
      <c r="AF6404" s="2">
        <v>38</v>
      </c>
      <c r="AG6404" s="2">
        <v>63.3</v>
      </c>
      <c r="AH6404" s="2">
        <v>38</v>
      </c>
      <c r="AI6404" s="2">
        <v>63.3</v>
      </c>
      <c r="AJ6404" s="2">
        <v>63.3</v>
      </c>
      <c r="AK6404" s="2">
        <v>11</v>
      </c>
      <c r="AL6404" s="2">
        <v>18.3</v>
      </c>
      <c r="AM6404" s="2">
        <v>11</v>
      </c>
      <c r="AN6404" s="2">
        <v>18.3</v>
      </c>
      <c r="AO6404" s="2">
        <v>2</v>
      </c>
      <c r="AP6404" s="2">
        <v>3.3</v>
      </c>
      <c r="AQ6404" s="2">
        <v>28</v>
      </c>
      <c r="AR6404" s="2">
        <v>46.7</v>
      </c>
      <c r="AS6404" s="2">
        <v>8</v>
      </c>
      <c r="AT6404" s="2">
        <v>13.3</v>
      </c>
      <c r="AW6404" s="2">
        <v>22</v>
      </c>
      <c r="AX6404" s="2">
        <v>36.700000000000003</v>
      </c>
      <c r="AZ6404" s="2">
        <v>1</v>
      </c>
    </row>
    <row r="6405" spans="1:53" ht="12.75" customHeight="1" x14ac:dyDescent="0.2">
      <c r="A6405">
        <v>3</v>
      </c>
      <c r="B6405" s="2">
        <v>3974</v>
      </c>
      <c r="C6405" s="17">
        <v>3.23</v>
      </c>
      <c r="D6405" s="2">
        <v>2.6</v>
      </c>
      <c r="G6405" s="17">
        <v>45</v>
      </c>
      <c r="H6405" s="2">
        <v>42</v>
      </c>
      <c r="I6405" s="2">
        <v>87.5</v>
      </c>
      <c r="J6405" s="2">
        <v>42</v>
      </c>
      <c r="K6405" s="2">
        <v>87.5</v>
      </c>
      <c r="L6405" s="2">
        <v>93.3</v>
      </c>
      <c r="M6405" s="2">
        <v>1</v>
      </c>
      <c r="N6405" s="2">
        <v>2.1</v>
      </c>
      <c r="O6405" s="2">
        <v>2</v>
      </c>
      <c r="P6405" s="2">
        <v>4.2</v>
      </c>
      <c r="Q6405" s="2">
        <v>1</v>
      </c>
      <c r="R6405" s="2">
        <v>2.1</v>
      </c>
      <c r="S6405" s="2">
        <v>14</v>
      </c>
      <c r="T6405" s="2">
        <v>29.2</v>
      </c>
      <c r="U6405" s="2">
        <v>27</v>
      </c>
      <c r="V6405" s="2">
        <v>56.3</v>
      </c>
      <c r="W6405" s="2">
        <v>3</v>
      </c>
      <c r="X6405" s="2">
        <v>6.3</v>
      </c>
      <c r="Y6405" s="2">
        <v>6</v>
      </c>
      <c r="Z6405" s="2">
        <v>12.5</v>
      </c>
      <c r="AB6405" s="2">
        <v>1</v>
      </c>
      <c r="AC6405" s="2">
        <v>5</v>
      </c>
      <c r="AE6405" s="2">
        <v>45</v>
      </c>
      <c r="AF6405" s="2">
        <v>32</v>
      </c>
      <c r="AG6405" s="2">
        <v>66.7</v>
      </c>
      <c r="AH6405" s="2">
        <v>32</v>
      </c>
      <c r="AI6405" s="2">
        <v>66.7</v>
      </c>
      <c r="AJ6405" s="2">
        <v>71.099999999999994</v>
      </c>
      <c r="AK6405" s="2">
        <v>7</v>
      </c>
      <c r="AL6405" s="2">
        <v>14.6</v>
      </c>
      <c r="AM6405" s="2">
        <v>6</v>
      </c>
      <c r="AN6405" s="2">
        <v>12.5</v>
      </c>
      <c r="AO6405" s="2">
        <v>1</v>
      </c>
      <c r="AP6405" s="2">
        <v>2.1</v>
      </c>
      <c r="AQ6405" s="2">
        <v>18</v>
      </c>
      <c r="AR6405" s="2">
        <v>37.5</v>
      </c>
      <c r="AS6405" s="2">
        <v>13</v>
      </c>
      <c r="AT6405" s="2">
        <v>27.1</v>
      </c>
      <c r="AU6405" s="2">
        <v>3</v>
      </c>
      <c r="AV6405" s="2">
        <v>6.3</v>
      </c>
      <c r="AW6405" s="2">
        <v>16</v>
      </c>
      <c r="AX6405" s="2">
        <v>33.299999999999997</v>
      </c>
      <c r="AZ6405" s="2">
        <v>1</v>
      </c>
      <c r="BA6405" s="2">
        <v>5</v>
      </c>
    </row>
    <row r="6406" spans="1:53" ht="12.75" customHeight="1" x14ac:dyDescent="0.2">
      <c r="A6406">
        <v>3</v>
      </c>
      <c r="B6406" s="2">
        <v>3994</v>
      </c>
      <c r="C6406" s="17">
        <v>3.09</v>
      </c>
      <c r="D6406" s="2">
        <v>2.82</v>
      </c>
      <c r="G6406" s="17">
        <v>92</v>
      </c>
      <c r="H6406" s="2">
        <v>65</v>
      </c>
      <c r="I6406" s="2">
        <v>70.7</v>
      </c>
      <c r="J6406" s="2">
        <v>65</v>
      </c>
      <c r="K6406" s="2">
        <v>70.7</v>
      </c>
      <c r="L6406" s="2">
        <v>70.7</v>
      </c>
      <c r="M6406" s="2">
        <v>10</v>
      </c>
      <c r="N6406" s="2">
        <v>10.9</v>
      </c>
      <c r="O6406" s="2">
        <v>17</v>
      </c>
      <c r="P6406" s="2">
        <v>18.5</v>
      </c>
      <c r="S6406" s="2">
        <v>20</v>
      </c>
      <c r="T6406" s="2">
        <v>21.7</v>
      </c>
      <c r="U6406" s="2">
        <v>45</v>
      </c>
      <c r="V6406" s="2">
        <v>48.9</v>
      </c>
      <c r="Y6406" s="2">
        <v>27</v>
      </c>
      <c r="Z6406" s="2">
        <v>29.3</v>
      </c>
      <c r="AB6406" s="2">
        <v>1</v>
      </c>
      <c r="AE6406" s="2">
        <v>92</v>
      </c>
      <c r="AF6406" s="2">
        <v>63</v>
      </c>
      <c r="AG6406" s="2">
        <v>68.5</v>
      </c>
      <c r="AH6406" s="2">
        <v>63</v>
      </c>
      <c r="AI6406" s="2">
        <v>68.5</v>
      </c>
      <c r="AJ6406" s="2">
        <v>68.5</v>
      </c>
      <c r="AK6406" s="2">
        <v>13</v>
      </c>
      <c r="AL6406" s="2">
        <v>14.1</v>
      </c>
      <c r="AM6406" s="2">
        <v>16</v>
      </c>
      <c r="AN6406" s="2">
        <v>17.399999999999999</v>
      </c>
      <c r="AQ6406" s="2">
        <v>38</v>
      </c>
      <c r="AR6406" s="2">
        <v>41.3</v>
      </c>
      <c r="AS6406" s="2">
        <v>25</v>
      </c>
      <c r="AT6406" s="2">
        <v>27.2</v>
      </c>
      <c r="AW6406" s="2">
        <v>29</v>
      </c>
      <c r="AX6406" s="2">
        <v>31.5</v>
      </c>
      <c r="AZ6406" s="2">
        <v>1</v>
      </c>
    </row>
    <row r="6407" spans="1:53" ht="12.75" customHeight="1" x14ac:dyDescent="0.2">
      <c r="A6407">
        <v>3</v>
      </c>
      <c r="B6407" s="2">
        <v>3995</v>
      </c>
      <c r="C6407" s="17">
        <v>3.19</v>
      </c>
      <c r="D6407" s="2">
        <v>2.91</v>
      </c>
      <c r="G6407" s="17">
        <v>68</v>
      </c>
      <c r="H6407" s="2">
        <v>53</v>
      </c>
      <c r="I6407" s="2">
        <v>77.900000000000006</v>
      </c>
      <c r="J6407" s="2">
        <v>53</v>
      </c>
      <c r="K6407" s="2">
        <v>77.900000000000006</v>
      </c>
      <c r="L6407" s="2">
        <v>77.900000000000006</v>
      </c>
      <c r="M6407" s="2">
        <v>9</v>
      </c>
      <c r="N6407" s="2">
        <v>13.2</v>
      </c>
      <c r="O6407" s="2">
        <v>6</v>
      </c>
      <c r="P6407" s="2">
        <v>8.8000000000000007</v>
      </c>
      <c r="S6407" s="2">
        <v>16</v>
      </c>
      <c r="T6407" s="2">
        <v>23.5</v>
      </c>
      <c r="U6407" s="2">
        <v>37</v>
      </c>
      <c r="V6407" s="2">
        <v>54.4</v>
      </c>
      <c r="Y6407" s="2">
        <v>15</v>
      </c>
      <c r="Z6407" s="2">
        <v>22.1</v>
      </c>
      <c r="AE6407" s="2">
        <v>68</v>
      </c>
      <c r="AF6407" s="2">
        <v>48</v>
      </c>
      <c r="AG6407" s="2">
        <v>70.599999999999994</v>
      </c>
      <c r="AH6407" s="2">
        <v>48</v>
      </c>
      <c r="AI6407" s="2">
        <v>70.599999999999994</v>
      </c>
      <c r="AJ6407" s="2">
        <v>70.599999999999994</v>
      </c>
      <c r="AK6407" s="2">
        <v>7</v>
      </c>
      <c r="AL6407" s="2">
        <v>10.3</v>
      </c>
      <c r="AM6407" s="2">
        <v>13</v>
      </c>
      <c r="AN6407" s="2">
        <v>19.100000000000001</v>
      </c>
      <c r="AO6407" s="2">
        <v>1</v>
      </c>
      <c r="AP6407" s="2">
        <v>1.5</v>
      </c>
      <c r="AQ6407" s="2">
        <v>23</v>
      </c>
      <c r="AR6407" s="2">
        <v>33.799999999999997</v>
      </c>
      <c r="AS6407" s="2">
        <v>24</v>
      </c>
      <c r="AT6407" s="2">
        <v>35.299999999999997</v>
      </c>
      <c r="AW6407" s="2">
        <v>20</v>
      </c>
      <c r="AX6407" s="2">
        <v>29.4</v>
      </c>
    </row>
    <row r="6408" spans="1:53" ht="12.75" customHeight="1" x14ac:dyDescent="0.2">
      <c r="A6408">
        <v>3</v>
      </c>
      <c r="B6408" s="2">
        <v>3996</v>
      </c>
      <c r="C6408" s="17">
        <v>2.9</v>
      </c>
      <c r="D6408" s="2">
        <v>2.3199999999999998</v>
      </c>
      <c r="G6408" s="17">
        <v>115</v>
      </c>
      <c r="H6408" s="2">
        <v>84</v>
      </c>
      <c r="I6408" s="2">
        <v>73</v>
      </c>
      <c r="J6408" s="2">
        <v>84</v>
      </c>
      <c r="K6408" s="2">
        <v>73</v>
      </c>
      <c r="L6408" s="2">
        <v>73</v>
      </c>
      <c r="M6408" s="2">
        <v>19</v>
      </c>
      <c r="N6408" s="2">
        <v>16.5</v>
      </c>
      <c r="O6408" s="2">
        <v>12</v>
      </c>
      <c r="P6408" s="2">
        <v>10.4</v>
      </c>
      <c r="Q6408" s="2">
        <v>1</v>
      </c>
      <c r="R6408" s="2">
        <v>0.9</v>
      </c>
      <c r="S6408" s="2">
        <v>41</v>
      </c>
      <c r="T6408" s="2">
        <v>35.700000000000003</v>
      </c>
      <c r="U6408" s="2">
        <v>42</v>
      </c>
      <c r="V6408" s="2">
        <v>36.5</v>
      </c>
      <c r="Y6408" s="2">
        <v>31</v>
      </c>
      <c r="Z6408" s="2">
        <v>27</v>
      </c>
      <c r="AB6408" s="2">
        <v>1</v>
      </c>
      <c r="AC6408" s="2">
        <v>2</v>
      </c>
      <c r="AE6408" s="2">
        <v>115</v>
      </c>
      <c r="AF6408" s="2">
        <v>55</v>
      </c>
      <c r="AG6408" s="2">
        <v>47.8</v>
      </c>
      <c r="AH6408" s="2">
        <v>55</v>
      </c>
      <c r="AI6408" s="2">
        <v>47.8</v>
      </c>
      <c r="AJ6408" s="2">
        <v>47.8</v>
      </c>
      <c r="AK6408" s="2">
        <v>30</v>
      </c>
      <c r="AL6408" s="2">
        <v>26.1</v>
      </c>
      <c r="AM6408" s="2">
        <v>30</v>
      </c>
      <c r="AN6408" s="2">
        <v>26.1</v>
      </c>
      <c r="AQ6408" s="2">
        <v>43</v>
      </c>
      <c r="AR6408" s="2">
        <v>37.4</v>
      </c>
      <c r="AS6408" s="2">
        <v>12</v>
      </c>
      <c r="AT6408" s="2">
        <v>10.4</v>
      </c>
      <c r="AW6408" s="2">
        <v>60</v>
      </c>
      <c r="AX6408" s="2">
        <v>52.2</v>
      </c>
      <c r="AZ6408" s="2">
        <v>1</v>
      </c>
      <c r="BA6408" s="2">
        <v>2</v>
      </c>
    </row>
    <row r="6409" spans="1:53" ht="12.75" customHeight="1" x14ac:dyDescent="0.2">
      <c r="A6409">
        <v>3</v>
      </c>
      <c r="B6409" s="2">
        <v>4000</v>
      </c>
      <c r="C6409" s="17">
        <v>2.42</v>
      </c>
      <c r="D6409" s="2">
        <v>2.25</v>
      </c>
      <c r="G6409" s="17">
        <v>145</v>
      </c>
      <c r="H6409" s="2">
        <v>74</v>
      </c>
      <c r="I6409" s="2">
        <v>50.7</v>
      </c>
      <c r="J6409" s="2">
        <v>74</v>
      </c>
      <c r="K6409" s="2">
        <v>50.7</v>
      </c>
      <c r="L6409" s="2">
        <v>51</v>
      </c>
      <c r="M6409" s="2">
        <v>31</v>
      </c>
      <c r="N6409" s="2">
        <v>21.2</v>
      </c>
      <c r="O6409" s="2">
        <v>40</v>
      </c>
      <c r="P6409" s="2">
        <v>27.4</v>
      </c>
      <c r="S6409" s="2">
        <v>53</v>
      </c>
      <c r="T6409" s="2">
        <v>36.299999999999997</v>
      </c>
      <c r="U6409" s="2">
        <v>21</v>
      </c>
      <c r="V6409" s="2">
        <v>14.4</v>
      </c>
      <c r="W6409" s="2">
        <v>1</v>
      </c>
      <c r="X6409" s="2">
        <v>0.7</v>
      </c>
      <c r="Y6409" s="2">
        <v>72</v>
      </c>
      <c r="Z6409" s="2">
        <v>49.3</v>
      </c>
      <c r="AB6409" s="2">
        <v>3</v>
      </c>
      <c r="AC6409" s="2">
        <v>2</v>
      </c>
      <c r="AE6409" s="2">
        <v>145</v>
      </c>
      <c r="AF6409" s="2">
        <v>66</v>
      </c>
      <c r="AG6409" s="2">
        <v>45.2</v>
      </c>
      <c r="AH6409" s="2">
        <v>66</v>
      </c>
      <c r="AI6409" s="2">
        <v>45.2</v>
      </c>
      <c r="AJ6409" s="2">
        <v>45.5</v>
      </c>
      <c r="AK6409" s="2">
        <v>33</v>
      </c>
      <c r="AL6409" s="2">
        <v>22.6</v>
      </c>
      <c r="AM6409" s="2">
        <v>46</v>
      </c>
      <c r="AN6409" s="2">
        <v>31.5</v>
      </c>
      <c r="AO6409" s="2">
        <v>2</v>
      </c>
      <c r="AP6409" s="2">
        <v>1.4</v>
      </c>
      <c r="AQ6409" s="2">
        <v>52</v>
      </c>
      <c r="AR6409" s="2">
        <v>35.6</v>
      </c>
      <c r="AS6409" s="2">
        <v>12</v>
      </c>
      <c r="AT6409" s="2">
        <v>8.1999999999999993</v>
      </c>
      <c r="AU6409" s="2">
        <v>1</v>
      </c>
      <c r="AV6409" s="2">
        <v>0.7</v>
      </c>
      <c r="AW6409" s="2">
        <v>80</v>
      </c>
      <c r="AX6409" s="2">
        <v>54.8</v>
      </c>
      <c r="AZ6409" s="2">
        <v>3</v>
      </c>
      <c r="BA6409" s="2">
        <v>2</v>
      </c>
    </row>
    <row r="6410" spans="1:53" ht="12.75" customHeight="1" x14ac:dyDescent="0.2">
      <c r="A6410">
        <v>3</v>
      </c>
      <c r="B6410" s="2">
        <v>4002</v>
      </c>
      <c r="C6410" s="17">
        <v>2.71</v>
      </c>
      <c r="D6410" s="2">
        <v>2.2400000000000002</v>
      </c>
      <c r="G6410" s="17">
        <v>17</v>
      </c>
      <c r="H6410" s="2">
        <v>13</v>
      </c>
      <c r="I6410" s="2">
        <v>76.5</v>
      </c>
      <c r="J6410" s="2">
        <v>13</v>
      </c>
      <c r="K6410" s="2">
        <v>76.5</v>
      </c>
      <c r="L6410" s="2">
        <v>76.5</v>
      </c>
      <c r="M6410" s="2">
        <v>3</v>
      </c>
      <c r="N6410" s="2">
        <v>17.600000000000001</v>
      </c>
      <c r="O6410" s="2">
        <v>1</v>
      </c>
      <c r="P6410" s="2">
        <v>5.9</v>
      </c>
      <c r="S6410" s="2">
        <v>11</v>
      </c>
      <c r="T6410" s="2">
        <v>64.7</v>
      </c>
      <c r="U6410" s="2">
        <v>2</v>
      </c>
      <c r="V6410" s="2">
        <v>11.8</v>
      </c>
      <c r="Y6410" s="2">
        <v>4</v>
      </c>
      <c r="Z6410" s="2">
        <v>23.5</v>
      </c>
      <c r="AE6410" s="2">
        <v>17</v>
      </c>
      <c r="AF6410" s="2">
        <v>8</v>
      </c>
      <c r="AG6410" s="2">
        <v>47.1</v>
      </c>
      <c r="AH6410" s="2">
        <v>8</v>
      </c>
      <c r="AI6410" s="2">
        <v>47.1</v>
      </c>
      <c r="AJ6410" s="2">
        <v>47.1</v>
      </c>
      <c r="AK6410" s="2">
        <v>4</v>
      </c>
      <c r="AL6410" s="2">
        <v>23.5</v>
      </c>
      <c r="AM6410" s="2">
        <v>5</v>
      </c>
      <c r="AN6410" s="2">
        <v>29.4</v>
      </c>
      <c r="AQ6410" s="2">
        <v>8</v>
      </c>
      <c r="AR6410" s="2">
        <v>47.1</v>
      </c>
      <c r="AW6410" s="2">
        <v>9</v>
      </c>
      <c r="AX6410" s="2">
        <v>52.9</v>
      </c>
    </row>
    <row r="6411" spans="1:53" ht="12.75" customHeight="1" x14ac:dyDescent="0.2">
      <c r="A6411">
        <v>3</v>
      </c>
      <c r="B6411" s="2">
        <v>4013</v>
      </c>
      <c r="C6411" s="17">
        <v>3.11</v>
      </c>
      <c r="D6411" s="2">
        <v>2.98</v>
      </c>
      <c r="G6411" s="17">
        <v>81</v>
      </c>
      <c r="H6411" s="2">
        <v>63</v>
      </c>
      <c r="I6411" s="2">
        <v>77.8</v>
      </c>
      <c r="J6411" s="2">
        <v>63</v>
      </c>
      <c r="K6411" s="2">
        <v>77.8</v>
      </c>
      <c r="L6411" s="2">
        <v>77.8</v>
      </c>
      <c r="M6411" s="2">
        <v>10</v>
      </c>
      <c r="N6411" s="2">
        <v>12.3</v>
      </c>
      <c r="O6411" s="2">
        <v>8</v>
      </c>
      <c r="P6411" s="2">
        <v>9.9</v>
      </c>
      <c r="S6411" s="2">
        <v>26</v>
      </c>
      <c r="T6411" s="2">
        <v>32.1</v>
      </c>
      <c r="U6411" s="2">
        <v>37</v>
      </c>
      <c r="V6411" s="2">
        <v>45.7</v>
      </c>
      <c r="Y6411" s="2">
        <v>18</v>
      </c>
      <c r="Z6411" s="2">
        <v>22.2</v>
      </c>
      <c r="AC6411" s="2">
        <v>1</v>
      </c>
      <c r="AE6411" s="2">
        <v>81</v>
      </c>
      <c r="AF6411" s="2">
        <v>61</v>
      </c>
      <c r="AG6411" s="2">
        <v>75.3</v>
      </c>
      <c r="AH6411" s="2">
        <v>61</v>
      </c>
      <c r="AI6411" s="2">
        <v>75.3</v>
      </c>
      <c r="AJ6411" s="2">
        <v>75.3</v>
      </c>
      <c r="AK6411" s="2">
        <v>7</v>
      </c>
      <c r="AL6411" s="2">
        <v>8.6</v>
      </c>
      <c r="AM6411" s="2">
        <v>13</v>
      </c>
      <c r="AN6411" s="2">
        <v>16</v>
      </c>
      <c r="AQ6411" s="2">
        <v>36</v>
      </c>
      <c r="AR6411" s="2">
        <v>44.4</v>
      </c>
      <c r="AS6411" s="2">
        <v>25</v>
      </c>
      <c r="AT6411" s="2">
        <v>30.9</v>
      </c>
      <c r="AW6411" s="2">
        <v>20</v>
      </c>
      <c r="AX6411" s="2">
        <v>24.7</v>
      </c>
      <c r="BA6411" s="2">
        <v>1</v>
      </c>
    </row>
    <row r="6412" spans="1:53" ht="12.75" customHeight="1" x14ac:dyDescent="0.2">
      <c r="A6412">
        <v>3</v>
      </c>
      <c r="B6412" s="2">
        <v>4014</v>
      </c>
      <c r="C6412" s="17">
        <v>2.98</v>
      </c>
      <c r="D6412" s="2">
        <v>2.8</v>
      </c>
      <c r="G6412" s="17">
        <v>45</v>
      </c>
      <c r="H6412" s="2">
        <v>33</v>
      </c>
      <c r="I6412" s="2">
        <v>73.3</v>
      </c>
      <c r="J6412" s="2">
        <v>33</v>
      </c>
      <c r="K6412" s="2">
        <v>73.3</v>
      </c>
      <c r="L6412" s="2">
        <v>73.3</v>
      </c>
      <c r="M6412" s="2">
        <v>6</v>
      </c>
      <c r="N6412" s="2">
        <v>13.3</v>
      </c>
      <c r="O6412" s="2">
        <v>6</v>
      </c>
      <c r="P6412" s="2">
        <v>13.3</v>
      </c>
      <c r="S6412" s="2">
        <v>16</v>
      </c>
      <c r="T6412" s="2">
        <v>35.6</v>
      </c>
      <c r="U6412" s="2">
        <v>17</v>
      </c>
      <c r="V6412" s="2">
        <v>37.799999999999997</v>
      </c>
      <c r="Y6412" s="2">
        <v>12</v>
      </c>
      <c r="Z6412" s="2">
        <v>26.7</v>
      </c>
      <c r="AC6412" s="2">
        <v>1</v>
      </c>
      <c r="AE6412" s="2">
        <v>45</v>
      </c>
      <c r="AF6412" s="2">
        <v>34</v>
      </c>
      <c r="AG6412" s="2">
        <v>75.599999999999994</v>
      </c>
      <c r="AH6412" s="2">
        <v>34</v>
      </c>
      <c r="AI6412" s="2">
        <v>75.599999999999994</v>
      </c>
      <c r="AJ6412" s="2">
        <v>75.599999999999994</v>
      </c>
      <c r="AK6412" s="2">
        <v>6</v>
      </c>
      <c r="AL6412" s="2">
        <v>13.3</v>
      </c>
      <c r="AM6412" s="2">
        <v>5</v>
      </c>
      <c r="AN6412" s="2">
        <v>11.1</v>
      </c>
      <c r="AQ6412" s="2">
        <v>26</v>
      </c>
      <c r="AR6412" s="2">
        <v>57.8</v>
      </c>
      <c r="AS6412" s="2">
        <v>8</v>
      </c>
      <c r="AT6412" s="2">
        <v>17.8</v>
      </c>
      <c r="AW6412" s="2">
        <v>11</v>
      </c>
      <c r="AX6412" s="2">
        <v>24.4</v>
      </c>
      <c r="BA6412" s="2">
        <v>1</v>
      </c>
    </row>
    <row r="6413" spans="1:53" ht="12.75" customHeight="1" x14ac:dyDescent="0.2">
      <c r="A6413">
        <v>3</v>
      </c>
      <c r="B6413" s="2">
        <v>4015</v>
      </c>
      <c r="C6413" s="17">
        <v>3.13</v>
      </c>
      <c r="D6413" s="2">
        <v>2.68</v>
      </c>
      <c r="G6413" s="17">
        <v>60</v>
      </c>
      <c r="H6413" s="2">
        <v>50</v>
      </c>
      <c r="I6413" s="2">
        <v>83.3</v>
      </c>
      <c r="J6413" s="2">
        <v>50</v>
      </c>
      <c r="K6413" s="2">
        <v>83.3</v>
      </c>
      <c r="L6413" s="2">
        <v>83.3</v>
      </c>
      <c r="M6413" s="2">
        <v>5</v>
      </c>
      <c r="N6413" s="2">
        <v>8.3000000000000007</v>
      </c>
      <c r="O6413" s="2">
        <v>5</v>
      </c>
      <c r="P6413" s="2">
        <v>8.3000000000000007</v>
      </c>
      <c r="S6413" s="2">
        <v>27</v>
      </c>
      <c r="T6413" s="2">
        <v>45</v>
      </c>
      <c r="U6413" s="2">
        <v>23</v>
      </c>
      <c r="V6413" s="2">
        <v>38.299999999999997</v>
      </c>
      <c r="Y6413" s="2">
        <v>10</v>
      </c>
      <c r="Z6413" s="2">
        <v>16.7</v>
      </c>
      <c r="AB6413" s="2">
        <v>1</v>
      </c>
      <c r="AC6413" s="2">
        <v>1</v>
      </c>
      <c r="AE6413" s="2">
        <v>60</v>
      </c>
      <c r="AF6413" s="2">
        <v>41</v>
      </c>
      <c r="AG6413" s="2">
        <v>68.3</v>
      </c>
      <c r="AH6413" s="2">
        <v>41</v>
      </c>
      <c r="AI6413" s="2">
        <v>68.3</v>
      </c>
      <c r="AJ6413" s="2">
        <v>68.3</v>
      </c>
      <c r="AK6413" s="2">
        <v>8</v>
      </c>
      <c r="AL6413" s="2">
        <v>13.3</v>
      </c>
      <c r="AM6413" s="2">
        <v>11</v>
      </c>
      <c r="AN6413" s="2">
        <v>18.3</v>
      </c>
      <c r="AQ6413" s="2">
        <v>33</v>
      </c>
      <c r="AR6413" s="2">
        <v>55</v>
      </c>
      <c r="AS6413" s="2">
        <v>8</v>
      </c>
      <c r="AT6413" s="2">
        <v>13.3</v>
      </c>
      <c r="AW6413" s="2">
        <v>19</v>
      </c>
      <c r="AX6413" s="2">
        <v>31.7</v>
      </c>
      <c r="AZ6413" s="2">
        <v>1</v>
      </c>
      <c r="BA6413" s="2">
        <v>1</v>
      </c>
    </row>
    <row r="6414" spans="1:53" ht="12.75" customHeight="1" x14ac:dyDescent="0.2">
      <c r="A6414">
        <v>3</v>
      </c>
      <c r="B6414" s="2">
        <v>4016</v>
      </c>
      <c r="C6414" s="17">
        <v>3.01</v>
      </c>
      <c r="D6414" s="2">
        <v>2.64</v>
      </c>
      <c r="G6414" s="17">
        <v>75</v>
      </c>
      <c r="H6414" s="2">
        <v>57</v>
      </c>
      <c r="I6414" s="2">
        <v>76</v>
      </c>
      <c r="J6414" s="2">
        <v>57</v>
      </c>
      <c r="K6414" s="2">
        <v>76</v>
      </c>
      <c r="L6414" s="2">
        <v>76</v>
      </c>
      <c r="M6414" s="2">
        <v>9</v>
      </c>
      <c r="N6414" s="2">
        <v>12</v>
      </c>
      <c r="O6414" s="2">
        <v>9</v>
      </c>
      <c r="P6414" s="2">
        <v>12</v>
      </c>
      <c r="S6414" s="2">
        <v>29</v>
      </c>
      <c r="T6414" s="2">
        <v>38.700000000000003</v>
      </c>
      <c r="U6414" s="2">
        <v>28</v>
      </c>
      <c r="V6414" s="2">
        <v>37.299999999999997</v>
      </c>
      <c r="Y6414" s="2">
        <v>18</v>
      </c>
      <c r="Z6414" s="2">
        <v>24</v>
      </c>
      <c r="AB6414" s="2">
        <v>1</v>
      </c>
      <c r="AE6414" s="2">
        <v>75</v>
      </c>
      <c r="AF6414" s="2">
        <v>46</v>
      </c>
      <c r="AG6414" s="2">
        <v>61.3</v>
      </c>
      <c r="AH6414" s="2">
        <v>46</v>
      </c>
      <c r="AI6414" s="2">
        <v>61.3</v>
      </c>
      <c r="AJ6414" s="2">
        <v>61.3</v>
      </c>
      <c r="AK6414" s="2">
        <v>14</v>
      </c>
      <c r="AL6414" s="2">
        <v>18.7</v>
      </c>
      <c r="AM6414" s="2">
        <v>15</v>
      </c>
      <c r="AN6414" s="2">
        <v>20</v>
      </c>
      <c r="AQ6414" s="2">
        <v>30</v>
      </c>
      <c r="AR6414" s="2">
        <v>40</v>
      </c>
      <c r="AS6414" s="2">
        <v>16</v>
      </c>
      <c r="AT6414" s="2">
        <v>21.3</v>
      </c>
      <c r="AW6414" s="2">
        <v>29</v>
      </c>
      <c r="AX6414" s="2">
        <v>38.700000000000003</v>
      </c>
      <c r="AZ6414" s="2">
        <v>1</v>
      </c>
    </row>
    <row r="6415" spans="1:53" ht="12.75" customHeight="1" x14ac:dyDescent="0.2">
      <c r="A6415">
        <v>3</v>
      </c>
      <c r="B6415" s="2">
        <v>4017</v>
      </c>
      <c r="C6415" s="17">
        <v>3.39</v>
      </c>
      <c r="D6415" s="2">
        <v>2.98</v>
      </c>
      <c r="G6415" s="17">
        <v>102</v>
      </c>
      <c r="H6415" s="2">
        <v>90</v>
      </c>
      <c r="I6415" s="2">
        <v>88.2</v>
      </c>
      <c r="J6415" s="2">
        <v>90</v>
      </c>
      <c r="K6415" s="2">
        <v>88.2</v>
      </c>
      <c r="L6415" s="2">
        <v>88.2</v>
      </c>
      <c r="M6415" s="2">
        <v>7</v>
      </c>
      <c r="N6415" s="2">
        <v>6.9</v>
      </c>
      <c r="O6415" s="2">
        <v>5</v>
      </c>
      <c r="P6415" s="2">
        <v>4.9000000000000004</v>
      </c>
      <c r="S6415" s="2">
        <v>31</v>
      </c>
      <c r="T6415" s="2">
        <v>30.4</v>
      </c>
      <c r="U6415" s="2">
        <v>59</v>
      </c>
      <c r="V6415" s="2">
        <v>57.8</v>
      </c>
      <c r="Y6415" s="2">
        <v>12</v>
      </c>
      <c r="Z6415" s="2">
        <v>11.8</v>
      </c>
      <c r="AB6415" s="2">
        <v>1</v>
      </c>
      <c r="AE6415" s="2">
        <v>102</v>
      </c>
      <c r="AF6415" s="2">
        <v>79</v>
      </c>
      <c r="AG6415" s="2">
        <v>77.5</v>
      </c>
      <c r="AH6415" s="2">
        <v>79</v>
      </c>
      <c r="AI6415" s="2">
        <v>77.5</v>
      </c>
      <c r="AJ6415" s="2">
        <v>77.5</v>
      </c>
      <c r="AK6415" s="2">
        <v>4</v>
      </c>
      <c r="AL6415" s="2">
        <v>3.9</v>
      </c>
      <c r="AM6415" s="2">
        <v>19</v>
      </c>
      <c r="AN6415" s="2">
        <v>18.600000000000001</v>
      </c>
      <c r="AQ6415" s="2">
        <v>54</v>
      </c>
      <c r="AR6415" s="2">
        <v>52.9</v>
      </c>
      <c r="AS6415" s="2">
        <v>25</v>
      </c>
      <c r="AT6415" s="2">
        <v>24.5</v>
      </c>
      <c r="AW6415" s="2">
        <v>23</v>
      </c>
      <c r="AX6415" s="2">
        <v>22.5</v>
      </c>
      <c r="AZ6415" s="2">
        <v>1</v>
      </c>
    </row>
    <row r="6416" spans="1:53" ht="12.75" customHeight="1" x14ac:dyDescent="0.2">
      <c r="A6416">
        <v>3</v>
      </c>
      <c r="B6416" s="2">
        <v>4018</v>
      </c>
      <c r="C6416" s="17">
        <v>3.41</v>
      </c>
      <c r="D6416" s="2">
        <v>3.28</v>
      </c>
      <c r="G6416" s="17">
        <v>70</v>
      </c>
      <c r="H6416" s="2">
        <v>56</v>
      </c>
      <c r="I6416" s="2">
        <v>80</v>
      </c>
      <c r="J6416" s="2">
        <v>56</v>
      </c>
      <c r="K6416" s="2">
        <v>80</v>
      </c>
      <c r="L6416" s="2">
        <v>80</v>
      </c>
      <c r="M6416" s="2">
        <v>6</v>
      </c>
      <c r="N6416" s="2">
        <v>8.6</v>
      </c>
      <c r="O6416" s="2">
        <v>8</v>
      </c>
      <c r="P6416" s="2">
        <v>11.4</v>
      </c>
      <c r="S6416" s="2">
        <v>7</v>
      </c>
      <c r="T6416" s="2">
        <v>10</v>
      </c>
      <c r="U6416" s="2">
        <v>49</v>
      </c>
      <c r="V6416" s="2">
        <v>70</v>
      </c>
      <c r="Y6416" s="2">
        <v>14</v>
      </c>
      <c r="Z6416" s="2">
        <v>20</v>
      </c>
      <c r="AB6416" s="2">
        <v>3</v>
      </c>
      <c r="AC6416" s="2">
        <v>4</v>
      </c>
      <c r="AE6416" s="2">
        <v>71</v>
      </c>
      <c r="AF6416" s="2">
        <v>60</v>
      </c>
      <c r="AG6416" s="2">
        <v>84.5</v>
      </c>
      <c r="AH6416" s="2">
        <v>60</v>
      </c>
      <c r="AI6416" s="2">
        <v>84.5</v>
      </c>
      <c r="AJ6416" s="2">
        <v>84.5</v>
      </c>
      <c r="AK6416" s="2">
        <v>5</v>
      </c>
      <c r="AL6416" s="2">
        <v>7</v>
      </c>
      <c r="AM6416" s="2">
        <v>6</v>
      </c>
      <c r="AN6416" s="2">
        <v>8.5</v>
      </c>
      <c r="AQ6416" s="2">
        <v>24</v>
      </c>
      <c r="AR6416" s="2">
        <v>33.799999999999997</v>
      </c>
      <c r="AS6416" s="2">
        <v>36</v>
      </c>
      <c r="AT6416" s="2">
        <v>50.7</v>
      </c>
      <c r="AW6416" s="2">
        <v>11</v>
      </c>
      <c r="AX6416" s="2">
        <v>15.5</v>
      </c>
      <c r="AZ6416" s="2">
        <v>2</v>
      </c>
      <c r="BA6416" s="2">
        <v>4</v>
      </c>
    </row>
    <row r="6417" spans="1:53" ht="12.75" customHeight="1" x14ac:dyDescent="0.2">
      <c r="A6417">
        <v>3</v>
      </c>
      <c r="B6417" s="2">
        <v>4029</v>
      </c>
      <c r="C6417" s="17">
        <v>3.37</v>
      </c>
      <c r="D6417" s="2">
        <v>3.14</v>
      </c>
      <c r="G6417" s="17">
        <v>65</v>
      </c>
      <c r="H6417" s="2">
        <v>59</v>
      </c>
      <c r="I6417" s="2">
        <v>90.8</v>
      </c>
      <c r="J6417" s="2">
        <v>59</v>
      </c>
      <c r="K6417" s="2">
        <v>90.8</v>
      </c>
      <c r="L6417" s="2">
        <v>90.8</v>
      </c>
      <c r="M6417" s="2">
        <v>3</v>
      </c>
      <c r="N6417" s="2">
        <v>4.5999999999999996</v>
      </c>
      <c r="O6417" s="2">
        <v>3</v>
      </c>
      <c r="P6417" s="2">
        <v>4.5999999999999996</v>
      </c>
      <c r="S6417" s="2">
        <v>26</v>
      </c>
      <c r="T6417" s="2">
        <v>40</v>
      </c>
      <c r="U6417" s="2">
        <v>33</v>
      </c>
      <c r="V6417" s="2">
        <v>50.8</v>
      </c>
      <c r="Y6417" s="2">
        <v>6</v>
      </c>
      <c r="Z6417" s="2">
        <v>9.1999999999999993</v>
      </c>
      <c r="AB6417" s="2">
        <v>1</v>
      </c>
      <c r="AE6417" s="2">
        <v>65</v>
      </c>
      <c r="AF6417" s="2">
        <v>49</v>
      </c>
      <c r="AG6417" s="2">
        <v>75.400000000000006</v>
      </c>
      <c r="AH6417" s="2">
        <v>49</v>
      </c>
      <c r="AI6417" s="2">
        <v>75.400000000000006</v>
      </c>
      <c r="AJ6417" s="2">
        <v>75.400000000000006</v>
      </c>
      <c r="AK6417" s="2">
        <v>1</v>
      </c>
      <c r="AL6417" s="2">
        <v>1.5</v>
      </c>
      <c r="AM6417" s="2">
        <v>15</v>
      </c>
      <c r="AN6417" s="2">
        <v>23.1</v>
      </c>
      <c r="AQ6417" s="2">
        <v>23</v>
      </c>
      <c r="AR6417" s="2">
        <v>35.4</v>
      </c>
      <c r="AS6417" s="2">
        <v>26</v>
      </c>
      <c r="AT6417" s="2">
        <v>40</v>
      </c>
      <c r="AW6417" s="2">
        <v>16</v>
      </c>
      <c r="AX6417" s="2">
        <v>24.6</v>
      </c>
      <c r="AZ6417" s="2">
        <v>1</v>
      </c>
    </row>
    <row r="6418" spans="1:53" ht="12.75" customHeight="1" x14ac:dyDescent="0.2">
      <c r="A6418">
        <v>3</v>
      </c>
      <c r="B6418" s="2">
        <v>4033</v>
      </c>
      <c r="C6418" s="17">
        <v>2.84</v>
      </c>
      <c r="D6418" s="2">
        <v>2.5499999999999998</v>
      </c>
      <c r="G6418" s="17">
        <v>51</v>
      </c>
      <c r="H6418" s="2">
        <v>36</v>
      </c>
      <c r="I6418" s="2">
        <v>70.599999999999994</v>
      </c>
      <c r="J6418" s="2">
        <v>36</v>
      </c>
      <c r="K6418" s="2">
        <v>70.599999999999994</v>
      </c>
      <c r="L6418" s="2">
        <v>70.599999999999994</v>
      </c>
      <c r="M6418" s="2">
        <v>8</v>
      </c>
      <c r="N6418" s="2">
        <v>15.7</v>
      </c>
      <c r="O6418" s="2">
        <v>7</v>
      </c>
      <c r="P6418" s="2">
        <v>13.7</v>
      </c>
      <c r="S6418" s="2">
        <v>21</v>
      </c>
      <c r="T6418" s="2">
        <v>41.2</v>
      </c>
      <c r="U6418" s="2">
        <v>15</v>
      </c>
      <c r="V6418" s="2">
        <v>29.4</v>
      </c>
      <c r="Y6418" s="2">
        <v>15</v>
      </c>
      <c r="Z6418" s="2">
        <v>29.4</v>
      </c>
      <c r="AC6418" s="2">
        <v>1</v>
      </c>
      <c r="AE6418" s="2">
        <v>51</v>
      </c>
      <c r="AF6418" s="2">
        <v>27</v>
      </c>
      <c r="AG6418" s="2">
        <v>52.9</v>
      </c>
      <c r="AH6418" s="2">
        <v>27</v>
      </c>
      <c r="AI6418" s="2">
        <v>52.9</v>
      </c>
      <c r="AJ6418" s="2">
        <v>52.9</v>
      </c>
      <c r="AK6418" s="2">
        <v>8</v>
      </c>
      <c r="AL6418" s="2">
        <v>15.7</v>
      </c>
      <c r="AM6418" s="2">
        <v>16</v>
      </c>
      <c r="AN6418" s="2">
        <v>31.4</v>
      </c>
      <c r="AQ6418" s="2">
        <v>18</v>
      </c>
      <c r="AR6418" s="2">
        <v>35.299999999999997</v>
      </c>
      <c r="AS6418" s="2">
        <v>9</v>
      </c>
      <c r="AT6418" s="2">
        <v>17.600000000000001</v>
      </c>
      <c r="AW6418" s="2">
        <v>24</v>
      </c>
      <c r="AX6418" s="2">
        <v>47.1</v>
      </c>
      <c r="BA6418" s="2">
        <v>1</v>
      </c>
    </row>
    <row r="6419" spans="1:53" ht="12.75" customHeight="1" x14ac:dyDescent="0.2">
      <c r="A6419">
        <v>3</v>
      </c>
      <c r="B6419" s="2">
        <v>4034</v>
      </c>
      <c r="C6419" s="17">
        <v>2.94</v>
      </c>
      <c r="D6419" s="2">
        <v>2.64</v>
      </c>
      <c r="G6419" s="17">
        <v>47</v>
      </c>
      <c r="H6419" s="2">
        <v>34</v>
      </c>
      <c r="I6419" s="2">
        <v>72.3</v>
      </c>
      <c r="J6419" s="2">
        <v>34</v>
      </c>
      <c r="K6419" s="2">
        <v>72.3</v>
      </c>
      <c r="L6419" s="2">
        <v>72.3</v>
      </c>
      <c r="M6419" s="2">
        <v>5</v>
      </c>
      <c r="N6419" s="2">
        <v>10.6</v>
      </c>
      <c r="O6419" s="2">
        <v>8</v>
      </c>
      <c r="P6419" s="2">
        <v>17</v>
      </c>
      <c r="S6419" s="2">
        <v>19</v>
      </c>
      <c r="T6419" s="2">
        <v>40.4</v>
      </c>
      <c r="U6419" s="2">
        <v>15</v>
      </c>
      <c r="V6419" s="2">
        <v>31.9</v>
      </c>
      <c r="Y6419" s="2">
        <v>13</v>
      </c>
      <c r="Z6419" s="2">
        <v>27.7</v>
      </c>
      <c r="AE6419" s="2">
        <v>47</v>
      </c>
      <c r="AF6419" s="2">
        <v>26</v>
      </c>
      <c r="AG6419" s="2">
        <v>55.3</v>
      </c>
      <c r="AH6419" s="2">
        <v>26</v>
      </c>
      <c r="AI6419" s="2">
        <v>55.3</v>
      </c>
      <c r="AJ6419" s="2">
        <v>55.3</v>
      </c>
      <c r="AK6419" s="2">
        <v>7</v>
      </c>
      <c r="AL6419" s="2">
        <v>14.9</v>
      </c>
      <c r="AM6419" s="2">
        <v>14</v>
      </c>
      <c r="AN6419" s="2">
        <v>29.8</v>
      </c>
      <c r="AQ6419" s="2">
        <v>15</v>
      </c>
      <c r="AR6419" s="2">
        <v>31.9</v>
      </c>
      <c r="AS6419" s="2">
        <v>11</v>
      </c>
      <c r="AT6419" s="2">
        <v>23.4</v>
      </c>
      <c r="AW6419" s="2">
        <v>21</v>
      </c>
      <c r="AX6419" s="2">
        <v>44.7</v>
      </c>
    </row>
    <row r="6420" spans="1:53" ht="12.75" customHeight="1" x14ac:dyDescent="0.2">
      <c r="A6420">
        <v>3</v>
      </c>
      <c r="B6420" s="2">
        <v>4035</v>
      </c>
      <c r="C6420" s="17">
        <v>3.24</v>
      </c>
      <c r="D6420" s="2">
        <v>3.01</v>
      </c>
      <c r="G6420" s="17">
        <v>72</v>
      </c>
      <c r="H6420" s="2">
        <v>58</v>
      </c>
      <c r="I6420" s="2">
        <v>80.599999999999994</v>
      </c>
      <c r="J6420" s="2">
        <v>58</v>
      </c>
      <c r="K6420" s="2">
        <v>80.599999999999994</v>
      </c>
      <c r="L6420" s="2">
        <v>80.599999999999994</v>
      </c>
      <c r="M6420" s="2">
        <v>8</v>
      </c>
      <c r="N6420" s="2">
        <v>11.1</v>
      </c>
      <c r="O6420" s="2">
        <v>6</v>
      </c>
      <c r="P6420" s="2">
        <v>8.3000000000000007</v>
      </c>
      <c r="S6420" s="2">
        <v>19</v>
      </c>
      <c r="T6420" s="2">
        <v>26.4</v>
      </c>
      <c r="U6420" s="2">
        <v>39</v>
      </c>
      <c r="V6420" s="2">
        <v>54.2</v>
      </c>
      <c r="Y6420" s="2">
        <v>14</v>
      </c>
      <c r="Z6420" s="2">
        <v>19.399999999999999</v>
      </c>
      <c r="AB6420" s="2">
        <v>1</v>
      </c>
      <c r="AC6420" s="2">
        <v>1</v>
      </c>
      <c r="AE6420" s="2">
        <v>73</v>
      </c>
      <c r="AF6420" s="2">
        <v>55</v>
      </c>
      <c r="AG6420" s="2">
        <v>75.3</v>
      </c>
      <c r="AH6420" s="2">
        <v>55</v>
      </c>
      <c r="AI6420" s="2">
        <v>75.3</v>
      </c>
      <c r="AJ6420" s="2">
        <v>75.3</v>
      </c>
      <c r="AK6420" s="2">
        <v>6</v>
      </c>
      <c r="AL6420" s="2">
        <v>8.1999999999999993</v>
      </c>
      <c r="AM6420" s="2">
        <v>12</v>
      </c>
      <c r="AN6420" s="2">
        <v>16.399999999999999</v>
      </c>
      <c r="AQ6420" s="2">
        <v>30</v>
      </c>
      <c r="AR6420" s="2">
        <v>41.1</v>
      </c>
      <c r="AS6420" s="2">
        <v>25</v>
      </c>
      <c r="AT6420" s="2">
        <v>34.200000000000003</v>
      </c>
      <c r="AW6420" s="2">
        <v>18</v>
      </c>
      <c r="AX6420" s="2">
        <v>24.7</v>
      </c>
      <c r="BA6420" s="2">
        <v>1</v>
      </c>
    </row>
    <row r="6421" spans="1:53" ht="12.75" customHeight="1" x14ac:dyDescent="0.2">
      <c r="A6421">
        <v>3</v>
      </c>
      <c r="B6421" s="2">
        <v>4036</v>
      </c>
      <c r="C6421" s="17">
        <v>3.49</v>
      </c>
      <c r="D6421" s="2">
        <v>3.24</v>
      </c>
      <c r="G6421" s="17">
        <v>79</v>
      </c>
      <c r="H6421" s="2">
        <v>68</v>
      </c>
      <c r="I6421" s="2">
        <v>86.1</v>
      </c>
      <c r="J6421" s="2">
        <v>68</v>
      </c>
      <c r="K6421" s="2">
        <v>86.1</v>
      </c>
      <c r="L6421" s="2">
        <v>86.1</v>
      </c>
      <c r="M6421" s="2">
        <v>3</v>
      </c>
      <c r="N6421" s="2">
        <v>3.8</v>
      </c>
      <c r="O6421" s="2">
        <v>8</v>
      </c>
      <c r="P6421" s="2">
        <v>10.1</v>
      </c>
      <c r="S6421" s="2">
        <v>15</v>
      </c>
      <c r="T6421" s="2">
        <v>19</v>
      </c>
      <c r="U6421" s="2">
        <v>53</v>
      </c>
      <c r="V6421" s="2">
        <v>67.099999999999994</v>
      </c>
      <c r="Y6421" s="2">
        <v>11</v>
      </c>
      <c r="Z6421" s="2">
        <v>13.9</v>
      </c>
      <c r="AB6421" s="2">
        <v>1</v>
      </c>
      <c r="AC6421" s="2">
        <v>1</v>
      </c>
      <c r="AE6421" s="2">
        <v>79</v>
      </c>
      <c r="AF6421" s="2">
        <v>66</v>
      </c>
      <c r="AG6421" s="2">
        <v>83.5</v>
      </c>
      <c r="AH6421" s="2">
        <v>66</v>
      </c>
      <c r="AI6421" s="2">
        <v>83.5</v>
      </c>
      <c r="AJ6421" s="2">
        <v>83.5</v>
      </c>
      <c r="AK6421" s="2">
        <v>4</v>
      </c>
      <c r="AL6421" s="2">
        <v>5.0999999999999996</v>
      </c>
      <c r="AM6421" s="2">
        <v>9</v>
      </c>
      <c r="AN6421" s="2">
        <v>11.4</v>
      </c>
      <c r="AQ6421" s="2">
        <v>30</v>
      </c>
      <c r="AR6421" s="2">
        <v>38</v>
      </c>
      <c r="AS6421" s="2">
        <v>36</v>
      </c>
      <c r="AT6421" s="2">
        <v>45.6</v>
      </c>
      <c r="AW6421" s="2">
        <v>13</v>
      </c>
      <c r="AX6421" s="2">
        <v>16.5</v>
      </c>
      <c r="AZ6421" s="2">
        <v>1</v>
      </c>
      <c r="BA6421" s="2">
        <v>1</v>
      </c>
    </row>
    <row r="6422" spans="1:53" ht="12.75" customHeight="1" x14ac:dyDescent="0.2">
      <c r="A6422">
        <v>3</v>
      </c>
      <c r="B6422" s="2">
        <v>4039</v>
      </c>
      <c r="C6422" s="17">
        <v>2.4300000000000002</v>
      </c>
      <c r="D6422" s="2">
        <v>2.0299999999999998</v>
      </c>
      <c r="G6422" s="17">
        <v>30</v>
      </c>
      <c r="H6422" s="2">
        <v>13</v>
      </c>
      <c r="I6422" s="2">
        <v>43.3</v>
      </c>
      <c r="J6422" s="2">
        <v>13</v>
      </c>
      <c r="K6422" s="2">
        <v>43.3</v>
      </c>
      <c r="L6422" s="2">
        <v>43.3</v>
      </c>
      <c r="M6422" s="2">
        <v>7</v>
      </c>
      <c r="N6422" s="2">
        <v>23.3</v>
      </c>
      <c r="O6422" s="2">
        <v>10</v>
      </c>
      <c r="P6422" s="2">
        <v>33.299999999999997</v>
      </c>
      <c r="S6422" s="2">
        <v>6</v>
      </c>
      <c r="T6422" s="2">
        <v>20</v>
      </c>
      <c r="U6422" s="2">
        <v>7</v>
      </c>
      <c r="V6422" s="2">
        <v>23.3</v>
      </c>
      <c r="Y6422" s="2">
        <v>17</v>
      </c>
      <c r="Z6422" s="2">
        <v>56.7</v>
      </c>
      <c r="AB6422" s="2">
        <v>2</v>
      </c>
      <c r="AC6422" s="2">
        <v>1</v>
      </c>
      <c r="AE6422" s="2">
        <v>31</v>
      </c>
      <c r="AF6422" s="2">
        <v>10</v>
      </c>
      <c r="AG6422" s="2">
        <v>32.299999999999997</v>
      </c>
      <c r="AH6422" s="2">
        <v>10</v>
      </c>
      <c r="AI6422" s="2">
        <v>32.299999999999997</v>
      </c>
      <c r="AJ6422" s="2">
        <v>32.299999999999997</v>
      </c>
      <c r="AK6422" s="2">
        <v>11</v>
      </c>
      <c r="AL6422" s="2">
        <v>35.5</v>
      </c>
      <c r="AM6422" s="2">
        <v>10</v>
      </c>
      <c r="AN6422" s="2">
        <v>32.299999999999997</v>
      </c>
      <c r="AQ6422" s="2">
        <v>8</v>
      </c>
      <c r="AR6422" s="2">
        <v>25.8</v>
      </c>
      <c r="AS6422" s="2">
        <v>2</v>
      </c>
      <c r="AT6422" s="2">
        <v>6.5</v>
      </c>
      <c r="AW6422" s="2">
        <v>21</v>
      </c>
      <c r="AX6422" s="2">
        <v>67.7</v>
      </c>
      <c r="AZ6422" s="2">
        <v>1</v>
      </c>
      <c r="BA6422" s="2">
        <v>1</v>
      </c>
    </row>
    <row r="6423" spans="1:53" ht="12.75" customHeight="1" x14ac:dyDescent="0.2">
      <c r="A6423">
        <v>3</v>
      </c>
      <c r="B6423" s="2">
        <v>4041</v>
      </c>
      <c r="C6423" s="17">
        <v>3.09</v>
      </c>
      <c r="D6423" s="2">
        <v>3.14</v>
      </c>
      <c r="G6423" s="17">
        <v>140</v>
      </c>
      <c r="H6423" s="2">
        <v>107</v>
      </c>
      <c r="I6423" s="2">
        <v>76.400000000000006</v>
      </c>
      <c r="J6423" s="2">
        <v>107</v>
      </c>
      <c r="K6423" s="2">
        <v>76.400000000000006</v>
      </c>
      <c r="L6423" s="2">
        <v>76.400000000000006</v>
      </c>
      <c r="M6423" s="2">
        <v>21</v>
      </c>
      <c r="N6423" s="2">
        <v>15</v>
      </c>
      <c r="O6423" s="2">
        <v>12</v>
      </c>
      <c r="P6423" s="2">
        <v>8.6</v>
      </c>
      <c r="S6423" s="2">
        <v>41</v>
      </c>
      <c r="T6423" s="2">
        <v>29.3</v>
      </c>
      <c r="U6423" s="2">
        <v>66</v>
      </c>
      <c r="V6423" s="2">
        <v>47.1</v>
      </c>
      <c r="Y6423" s="2">
        <v>33</v>
      </c>
      <c r="Z6423" s="2">
        <v>23.6</v>
      </c>
      <c r="AB6423" s="2">
        <v>1</v>
      </c>
      <c r="AE6423" s="2">
        <v>140</v>
      </c>
      <c r="AF6423" s="2">
        <v>110</v>
      </c>
      <c r="AG6423" s="2">
        <v>78.599999999999994</v>
      </c>
      <c r="AH6423" s="2">
        <v>110</v>
      </c>
      <c r="AI6423" s="2">
        <v>78.599999999999994</v>
      </c>
      <c r="AJ6423" s="2">
        <v>78.599999999999994</v>
      </c>
      <c r="AK6423" s="2">
        <v>15</v>
      </c>
      <c r="AL6423" s="2">
        <v>10.7</v>
      </c>
      <c r="AM6423" s="2">
        <v>15</v>
      </c>
      <c r="AN6423" s="2">
        <v>10.7</v>
      </c>
      <c r="AQ6423" s="2">
        <v>46</v>
      </c>
      <c r="AR6423" s="2">
        <v>32.9</v>
      </c>
      <c r="AS6423" s="2">
        <v>64</v>
      </c>
      <c r="AT6423" s="2">
        <v>45.7</v>
      </c>
      <c r="AW6423" s="2">
        <v>30</v>
      </c>
      <c r="AX6423" s="2">
        <v>21.4</v>
      </c>
      <c r="AZ6423" s="2">
        <v>1</v>
      </c>
    </row>
    <row r="6424" spans="1:53" ht="12.75" customHeight="1" x14ac:dyDescent="0.2">
      <c r="A6424">
        <v>3</v>
      </c>
      <c r="B6424" s="2">
        <v>4058</v>
      </c>
      <c r="C6424" s="17">
        <v>3.24</v>
      </c>
      <c r="D6424" s="2">
        <v>2.84</v>
      </c>
      <c r="G6424" s="17">
        <v>100</v>
      </c>
      <c r="H6424" s="2">
        <v>86</v>
      </c>
      <c r="I6424" s="2">
        <v>86</v>
      </c>
      <c r="J6424" s="2">
        <v>86</v>
      </c>
      <c r="K6424" s="2">
        <v>86</v>
      </c>
      <c r="L6424" s="2">
        <v>86</v>
      </c>
      <c r="M6424" s="2">
        <v>7</v>
      </c>
      <c r="N6424" s="2">
        <v>7</v>
      </c>
      <c r="O6424" s="2">
        <v>7</v>
      </c>
      <c r="P6424" s="2">
        <v>7</v>
      </c>
      <c r="Q6424" s="2">
        <v>1</v>
      </c>
      <c r="R6424" s="2">
        <v>1</v>
      </c>
      <c r="S6424" s="2">
        <v>37</v>
      </c>
      <c r="T6424" s="2">
        <v>37</v>
      </c>
      <c r="U6424" s="2">
        <v>48</v>
      </c>
      <c r="V6424" s="2">
        <v>48</v>
      </c>
      <c r="Y6424" s="2">
        <v>14</v>
      </c>
      <c r="Z6424" s="2">
        <v>14</v>
      </c>
      <c r="AB6424" s="2">
        <v>1</v>
      </c>
      <c r="AE6424" s="2">
        <v>100</v>
      </c>
      <c r="AF6424" s="2">
        <v>73</v>
      </c>
      <c r="AG6424" s="2">
        <v>73</v>
      </c>
      <c r="AH6424" s="2">
        <v>73</v>
      </c>
      <c r="AI6424" s="2">
        <v>73</v>
      </c>
      <c r="AJ6424" s="2">
        <v>73</v>
      </c>
      <c r="AK6424" s="2">
        <v>12</v>
      </c>
      <c r="AL6424" s="2">
        <v>12</v>
      </c>
      <c r="AM6424" s="2">
        <v>15</v>
      </c>
      <c r="AN6424" s="2">
        <v>15</v>
      </c>
      <c r="AQ6424" s="2">
        <v>50</v>
      </c>
      <c r="AR6424" s="2">
        <v>50</v>
      </c>
      <c r="AS6424" s="2">
        <v>23</v>
      </c>
      <c r="AT6424" s="2">
        <v>23</v>
      </c>
      <c r="AW6424" s="2">
        <v>27</v>
      </c>
      <c r="AX6424" s="2">
        <v>27</v>
      </c>
      <c r="AZ6424" s="2">
        <v>1</v>
      </c>
    </row>
    <row r="6425" spans="1:53" ht="12.75" customHeight="1" x14ac:dyDescent="0.2">
      <c r="A6425">
        <v>3</v>
      </c>
      <c r="B6425" s="2">
        <v>4059</v>
      </c>
      <c r="C6425" s="17">
        <v>3.13</v>
      </c>
      <c r="D6425" s="2">
        <v>3.06</v>
      </c>
      <c r="G6425" s="17">
        <v>124</v>
      </c>
      <c r="H6425" s="2">
        <v>91</v>
      </c>
      <c r="I6425" s="2">
        <v>73.400000000000006</v>
      </c>
      <c r="J6425" s="2">
        <v>91</v>
      </c>
      <c r="K6425" s="2">
        <v>73.400000000000006</v>
      </c>
      <c r="L6425" s="2">
        <v>73.400000000000006</v>
      </c>
      <c r="M6425" s="2">
        <v>16</v>
      </c>
      <c r="N6425" s="2">
        <v>12.9</v>
      </c>
      <c r="O6425" s="2">
        <v>17</v>
      </c>
      <c r="P6425" s="2">
        <v>13.7</v>
      </c>
      <c r="S6425" s="2">
        <v>26</v>
      </c>
      <c r="T6425" s="2">
        <v>21</v>
      </c>
      <c r="U6425" s="2">
        <v>65</v>
      </c>
      <c r="V6425" s="2">
        <v>52.4</v>
      </c>
      <c r="Y6425" s="2">
        <v>33</v>
      </c>
      <c r="Z6425" s="2">
        <v>26.6</v>
      </c>
      <c r="AE6425" s="2">
        <v>124</v>
      </c>
      <c r="AF6425" s="2">
        <v>95</v>
      </c>
      <c r="AG6425" s="2">
        <v>76.599999999999994</v>
      </c>
      <c r="AH6425" s="2">
        <v>95</v>
      </c>
      <c r="AI6425" s="2">
        <v>76.599999999999994</v>
      </c>
      <c r="AJ6425" s="2">
        <v>76.599999999999994</v>
      </c>
      <c r="AK6425" s="2">
        <v>9</v>
      </c>
      <c r="AL6425" s="2">
        <v>7.3</v>
      </c>
      <c r="AM6425" s="2">
        <v>20</v>
      </c>
      <c r="AN6425" s="2">
        <v>16.100000000000001</v>
      </c>
      <c r="AQ6425" s="2">
        <v>49</v>
      </c>
      <c r="AR6425" s="2">
        <v>39.5</v>
      </c>
      <c r="AS6425" s="2">
        <v>46</v>
      </c>
      <c r="AT6425" s="2">
        <v>37.1</v>
      </c>
      <c r="AW6425" s="2">
        <v>29</v>
      </c>
      <c r="AX6425" s="2">
        <v>23.4</v>
      </c>
    </row>
    <row r="6426" spans="1:53" ht="12.75" customHeight="1" x14ac:dyDescent="0.2">
      <c r="A6426">
        <v>3</v>
      </c>
      <c r="B6426" s="2">
        <v>4060</v>
      </c>
      <c r="C6426" s="17">
        <v>3.11</v>
      </c>
      <c r="D6426" s="2">
        <v>3.04</v>
      </c>
      <c r="G6426" s="17">
        <v>114</v>
      </c>
      <c r="H6426" s="2">
        <v>85</v>
      </c>
      <c r="I6426" s="2">
        <v>74.599999999999994</v>
      </c>
      <c r="J6426" s="2">
        <v>85</v>
      </c>
      <c r="K6426" s="2">
        <v>74.599999999999994</v>
      </c>
      <c r="L6426" s="2">
        <v>74.599999999999994</v>
      </c>
      <c r="M6426" s="2">
        <v>9</v>
      </c>
      <c r="N6426" s="2">
        <v>7.9</v>
      </c>
      <c r="O6426" s="2">
        <v>20</v>
      </c>
      <c r="P6426" s="2">
        <v>17.5</v>
      </c>
      <c r="Q6426" s="2">
        <v>2</v>
      </c>
      <c r="R6426" s="2">
        <v>1.8</v>
      </c>
      <c r="S6426" s="2">
        <v>27</v>
      </c>
      <c r="T6426" s="2">
        <v>23.7</v>
      </c>
      <c r="U6426" s="2">
        <v>56</v>
      </c>
      <c r="V6426" s="2">
        <v>49.1</v>
      </c>
      <c r="Y6426" s="2">
        <v>29</v>
      </c>
      <c r="Z6426" s="2">
        <v>25.4</v>
      </c>
      <c r="AE6426" s="2">
        <v>114</v>
      </c>
      <c r="AF6426" s="2">
        <v>90</v>
      </c>
      <c r="AG6426" s="2">
        <v>78.900000000000006</v>
      </c>
      <c r="AH6426" s="2">
        <v>90</v>
      </c>
      <c r="AI6426" s="2">
        <v>78.900000000000006</v>
      </c>
      <c r="AJ6426" s="2">
        <v>78.900000000000006</v>
      </c>
      <c r="AK6426" s="2">
        <v>9</v>
      </c>
      <c r="AL6426" s="2">
        <v>7.9</v>
      </c>
      <c r="AM6426" s="2">
        <v>15</v>
      </c>
      <c r="AN6426" s="2">
        <v>13.2</v>
      </c>
      <c r="AQ6426" s="2">
        <v>52</v>
      </c>
      <c r="AR6426" s="2">
        <v>45.6</v>
      </c>
      <c r="AS6426" s="2">
        <v>38</v>
      </c>
      <c r="AT6426" s="2">
        <v>33.299999999999997</v>
      </c>
      <c r="AW6426" s="2">
        <v>24</v>
      </c>
      <c r="AX6426" s="2">
        <v>21.1</v>
      </c>
    </row>
    <row r="6427" spans="1:53" ht="12.75" customHeight="1" x14ac:dyDescent="0.2">
      <c r="A6427">
        <v>3</v>
      </c>
      <c r="B6427" s="2">
        <v>4062</v>
      </c>
      <c r="C6427" s="17">
        <v>3.05</v>
      </c>
      <c r="D6427" s="2">
        <v>2.65</v>
      </c>
      <c r="G6427" s="17">
        <v>73</v>
      </c>
      <c r="H6427" s="2">
        <v>56</v>
      </c>
      <c r="I6427" s="2">
        <v>75.7</v>
      </c>
      <c r="J6427" s="2">
        <v>56</v>
      </c>
      <c r="K6427" s="2">
        <v>75.7</v>
      </c>
      <c r="L6427" s="2">
        <v>76.7</v>
      </c>
      <c r="M6427" s="2">
        <v>5</v>
      </c>
      <c r="N6427" s="2">
        <v>6.8</v>
      </c>
      <c r="O6427" s="2">
        <v>12</v>
      </c>
      <c r="P6427" s="2">
        <v>16.2</v>
      </c>
      <c r="Q6427" s="2">
        <v>1</v>
      </c>
      <c r="R6427" s="2">
        <v>1.4</v>
      </c>
      <c r="S6427" s="2">
        <v>23</v>
      </c>
      <c r="T6427" s="2">
        <v>31.1</v>
      </c>
      <c r="U6427" s="2">
        <v>32</v>
      </c>
      <c r="V6427" s="2">
        <v>43.2</v>
      </c>
      <c r="W6427" s="2">
        <v>1</v>
      </c>
      <c r="X6427" s="2">
        <v>1.4</v>
      </c>
      <c r="Y6427" s="2">
        <v>18</v>
      </c>
      <c r="Z6427" s="2">
        <v>24.3</v>
      </c>
      <c r="AA6427" s="2">
        <v>1</v>
      </c>
      <c r="AB6427" s="2">
        <v>2</v>
      </c>
      <c r="AC6427" s="2">
        <v>3</v>
      </c>
      <c r="AE6427" s="2">
        <v>74</v>
      </c>
      <c r="AF6427" s="2">
        <v>48</v>
      </c>
      <c r="AG6427" s="2">
        <v>64</v>
      </c>
      <c r="AH6427" s="2">
        <v>48</v>
      </c>
      <c r="AI6427" s="2">
        <v>64</v>
      </c>
      <c r="AJ6427" s="2">
        <v>64.900000000000006</v>
      </c>
      <c r="AK6427" s="2">
        <v>13</v>
      </c>
      <c r="AL6427" s="2">
        <v>17.3</v>
      </c>
      <c r="AM6427" s="2">
        <v>13</v>
      </c>
      <c r="AN6427" s="2">
        <v>17.3</v>
      </c>
      <c r="AO6427" s="2">
        <v>1</v>
      </c>
      <c r="AP6427" s="2">
        <v>1.3</v>
      </c>
      <c r="AQ6427" s="2">
        <v>28</v>
      </c>
      <c r="AR6427" s="2">
        <v>37.299999999999997</v>
      </c>
      <c r="AS6427" s="2">
        <v>19</v>
      </c>
      <c r="AT6427" s="2">
        <v>25.3</v>
      </c>
      <c r="AU6427" s="2">
        <v>1</v>
      </c>
      <c r="AV6427" s="2">
        <v>1.3</v>
      </c>
      <c r="AW6427" s="2">
        <v>27</v>
      </c>
      <c r="AX6427" s="2">
        <v>36</v>
      </c>
      <c r="AZ6427" s="2">
        <v>2</v>
      </c>
      <c r="BA6427" s="2">
        <v>3</v>
      </c>
    </row>
    <row r="6428" spans="1:53" ht="12.75" customHeight="1" x14ac:dyDescent="0.2">
      <c r="A6428">
        <v>3</v>
      </c>
      <c r="B6428" s="2">
        <v>4065</v>
      </c>
      <c r="C6428" s="17">
        <v>3.31</v>
      </c>
      <c r="D6428" s="2">
        <v>2.63</v>
      </c>
      <c r="G6428" s="17">
        <v>51</v>
      </c>
      <c r="H6428" s="2">
        <v>43</v>
      </c>
      <c r="I6428" s="2">
        <v>82.7</v>
      </c>
      <c r="J6428" s="2">
        <v>43</v>
      </c>
      <c r="K6428" s="2">
        <v>82.7</v>
      </c>
      <c r="L6428" s="2">
        <v>84.3</v>
      </c>
      <c r="M6428" s="2">
        <v>2</v>
      </c>
      <c r="N6428" s="2">
        <v>3.8</v>
      </c>
      <c r="O6428" s="2">
        <v>6</v>
      </c>
      <c r="P6428" s="2">
        <v>11.5</v>
      </c>
      <c r="S6428" s="2">
        <v>14</v>
      </c>
      <c r="T6428" s="2">
        <v>26.9</v>
      </c>
      <c r="U6428" s="2">
        <v>29</v>
      </c>
      <c r="V6428" s="2">
        <v>55.8</v>
      </c>
      <c r="W6428" s="2">
        <v>1</v>
      </c>
      <c r="X6428" s="2">
        <v>1.9</v>
      </c>
      <c r="Y6428" s="2">
        <v>9</v>
      </c>
      <c r="Z6428" s="2">
        <v>17.3</v>
      </c>
      <c r="AE6428" s="2">
        <v>51</v>
      </c>
      <c r="AF6428" s="2">
        <v>35</v>
      </c>
      <c r="AG6428" s="2">
        <v>67.3</v>
      </c>
      <c r="AH6428" s="2">
        <v>35</v>
      </c>
      <c r="AI6428" s="2">
        <v>67.3</v>
      </c>
      <c r="AJ6428" s="2">
        <v>68.599999999999994</v>
      </c>
      <c r="AK6428" s="2">
        <v>12</v>
      </c>
      <c r="AL6428" s="2">
        <v>23.1</v>
      </c>
      <c r="AM6428" s="2">
        <v>4</v>
      </c>
      <c r="AN6428" s="2">
        <v>7.7</v>
      </c>
      <c r="AQ6428" s="2">
        <v>23</v>
      </c>
      <c r="AR6428" s="2">
        <v>44.2</v>
      </c>
      <c r="AS6428" s="2">
        <v>12</v>
      </c>
      <c r="AT6428" s="2">
        <v>23.1</v>
      </c>
      <c r="AU6428" s="2">
        <v>1</v>
      </c>
      <c r="AV6428" s="2">
        <v>1.9</v>
      </c>
      <c r="AW6428" s="2">
        <v>17</v>
      </c>
      <c r="AX6428" s="2">
        <v>32.700000000000003</v>
      </c>
    </row>
    <row r="6429" spans="1:53" ht="12.75" customHeight="1" x14ac:dyDescent="0.2">
      <c r="A6429">
        <v>3</v>
      </c>
      <c r="B6429" s="2">
        <v>4069</v>
      </c>
      <c r="C6429" s="17">
        <v>3.57</v>
      </c>
      <c r="D6429" s="2">
        <v>3.4</v>
      </c>
      <c r="G6429" s="17">
        <v>82</v>
      </c>
      <c r="H6429" s="2">
        <v>75</v>
      </c>
      <c r="I6429" s="2">
        <v>91.5</v>
      </c>
      <c r="J6429" s="2">
        <v>75</v>
      </c>
      <c r="K6429" s="2">
        <v>91.5</v>
      </c>
      <c r="L6429" s="2">
        <v>91.5</v>
      </c>
      <c r="M6429" s="2">
        <v>5</v>
      </c>
      <c r="N6429" s="2">
        <v>6.1</v>
      </c>
      <c r="O6429" s="2">
        <v>2</v>
      </c>
      <c r="P6429" s="2">
        <v>2.4</v>
      </c>
      <c r="S6429" s="2">
        <v>16</v>
      </c>
      <c r="T6429" s="2">
        <v>19.5</v>
      </c>
      <c r="U6429" s="2">
        <v>59</v>
      </c>
      <c r="V6429" s="2">
        <v>72</v>
      </c>
      <c r="Y6429" s="2">
        <v>7</v>
      </c>
      <c r="Z6429" s="2">
        <v>8.5</v>
      </c>
      <c r="AA6429" s="2">
        <v>1</v>
      </c>
      <c r="AE6429" s="2">
        <v>82</v>
      </c>
      <c r="AF6429" s="2">
        <v>73</v>
      </c>
      <c r="AG6429" s="2">
        <v>89</v>
      </c>
      <c r="AH6429" s="2">
        <v>73</v>
      </c>
      <c r="AI6429" s="2">
        <v>89</v>
      </c>
      <c r="AJ6429" s="2">
        <v>89</v>
      </c>
      <c r="AK6429" s="2">
        <v>1</v>
      </c>
      <c r="AL6429" s="2">
        <v>1.2</v>
      </c>
      <c r="AM6429" s="2">
        <v>8</v>
      </c>
      <c r="AN6429" s="2">
        <v>9.8000000000000007</v>
      </c>
      <c r="AQ6429" s="2">
        <v>30</v>
      </c>
      <c r="AR6429" s="2">
        <v>36.6</v>
      </c>
      <c r="AS6429" s="2">
        <v>43</v>
      </c>
      <c r="AT6429" s="2">
        <v>52.4</v>
      </c>
      <c r="AW6429" s="2">
        <v>9</v>
      </c>
      <c r="AX6429" s="2">
        <v>11</v>
      </c>
      <c r="AY6429" s="2">
        <v>1</v>
      </c>
    </row>
    <row r="6430" spans="1:53" ht="12.75" customHeight="1" x14ac:dyDescent="0.2">
      <c r="A6430">
        <v>3</v>
      </c>
      <c r="B6430" s="2">
        <v>4072</v>
      </c>
      <c r="C6430" s="17">
        <v>3.12</v>
      </c>
      <c r="D6430" s="2">
        <v>2.67</v>
      </c>
      <c r="G6430" s="17">
        <v>81</v>
      </c>
      <c r="H6430" s="2">
        <v>63</v>
      </c>
      <c r="I6430" s="2">
        <v>77.8</v>
      </c>
      <c r="J6430" s="2">
        <v>63</v>
      </c>
      <c r="K6430" s="2">
        <v>77.8</v>
      </c>
      <c r="L6430" s="2">
        <v>77.8</v>
      </c>
      <c r="M6430" s="2">
        <v>6</v>
      </c>
      <c r="N6430" s="2">
        <v>7.4</v>
      </c>
      <c r="O6430" s="2">
        <v>12</v>
      </c>
      <c r="P6430" s="2">
        <v>14.8</v>
      </c>
      <c r="S6430" s="2">
        <v>29</v>
      </c>
      <c r="T6430" s="2">
        <v>35.799999999999997</v>
      </c>
      <c r="U6430" s="2">
        <v>34</v>
      </c>
      <c r="V6430" s="2">
        <v>42</v>
      </c>
      <c r="Y6430" s="2">
        <v>18</v>
      </c>
      <c r="Z6430" s="2">
        <v>22.2</v>
      </c>
      <c r="AA6430" s="2">
        <v>1</v>
      </c>
      <c r="AB6430" s="2">
        <v>1</v>
      </c>
      <c r="AC6430" s="2">
        <v>2</v>
      </c>
      <c r="AE6430" s="2">
        <v>81</v>
      </c>
      <c r="AF6430" s="2">
        <v>50</v>
      </c>
      <c r="AG6430" s="2">
        <v>61.7</v>
      </c>
      <c r="AH6430" s="2">
        <v>50</v>
      </c>
      <c r="AI6430" s="2">
        <v>61.7</v>
      </c>
      <c r="AJ6430" s="2">
        <v>61.7</v>
      </c>
      <c r="AK6430" s="2">
        <v>12</v>
      </c>
      <c r="AL6430" s="2">
        <v>14.8</v>
      </c>
      <c r="AM6430" s="2">
        <v>19</v>
      </c>
      <c r="AN6430" s="2">
        <v>23.5</v>
      </c>
      <c r="AQ6430" s="2">
        <v>34</v>
      </c>
      <c r="AR6430" s="2">
        <v>42</v>
      </c>
      <c r="AS6430" s="2">
        <v>16</v>
      </c>
      <c r="AT6430" s="2">
        <v>19.8</v>
      </c>
      <c r="AW6430" s="2">
        <v>31</v>
      </c>
      <c r="AX6430" s="2">
        <v>38.299999999999997</v>
      </c>
      <c r="AY6430" s="2">
        <v>1</v>
      </c>
      <c r="AZ6430" s="2">
        <v>1</v>
      </c>
      <c r="BA6430" s="2">
        <v>2</v>
      </c>
    </row>
    <row r="6431" spans="1:53" ht="12.75" customHeight="1" x14ac:dyDescent="0.2">
      <c r="A6431">
        <v>3</v>
      </c>
      <c r="B6431" s="2">
        <v>4073</v>
      </c>
      <c r="C6431" s="17">
        <v>3.28</v>
      </c>
      <c r="D6431" s="2">
        <v>2.85</v>
      </c>
      <c r="G6431" s="17">
        <v>101</v>
      </c>
      <c r="H6431" s="2">
        <v>86</v>
      </c>
      <c r="I6431" s="2">
        <v>85.1</v>
      </c>
      <c r="J6431" s="2">
        <v>86</v>
      </c>
      <c r="K6431" s="2">
        <v>85.1</v>
      </c>
      <c r="L6431" s="2">
        <v>85.1</v>
      </c>
      <c r="M6431" s="2">
        <v>5</v>
      </c>
      <c r="N6431" s="2">
        <v>5</v>
      </c>
      <c r="O6431" s="2">
        <v>10</v>
      </c>
      <c r="P6431" s="2">
        <v>9.9</v>
      </c>
      <c r="S6431" s="2">
        <v>38</v>
      </c>
      <c r="T6431" s="2">
        <v>37.6</v>
      </c>
      <c r="U6431" s="2">
        <v>48</v>
      </c>
      <c r="V6431" s="2">
        <v>47.5</v>
      </c>
      <c r="Y6431" s="2">
        <v>15</v>
      </c>
      <c r="Z6431" s="2">
        <v>14.9</v>
      </c>
      <c r="AC6431" s="2">
        <v>1</v>
      </c>
      <c r="AE6431" s="2">
        <v>101</v>
      </c>
      <c r="AF6431" s="2">
        <v>69</v>
      </c>
      <c r="AG6431" s="2">
        <v>68.3</v>
      </c>
      <c r="AH6431" s="2">
        <v>69</v>
      </c>
      <c r="AI6431" s="2">
        <v>68.3</v>
      </c>
      <c r="AJ6431" s="2">
        <v>68.3</v>
      </c>
      <c r="AK6431" s="2">
        <v>13</v>
      </c>
      <c r="AL6431" s="2">
        <v>12.9</v>
      </c>
      <c r="AM6431" s="2">
        <v>19</v>
      </c>
      <c r="AN6431" s="2">
        <v>18.8</v>
      </c>
      <c r="AQ6431" s="2">
        <v>39</v>
      </c>
      <c r="AR6431" s="2">
        <v>38.6</v>
      </c>
      <c r="AS6431" s="2">
        <v>30</v>
      </c>
      <c r="AT6431" s="2">
        <v>29.7</v>
      </c>
      <c r="AW6431" s="2">
        <v>32</v>
      </c>
      <c r="AX6431" s="2">
        <v>31.7</v>
      </c>
      <c r="BA6431" s="2">
        <v>1</v>
      </c>
    </row>
    <row r="6432" spans="1:53" ht="12.75" customHeight="1" x14ac:dyDescent="0.2">
      <c r="A6432">
        <v>3</v>
      </c>
      <c r="B6432" s="2">
        <v>4075</v>
      </c>
      <c r="C6432" s="17">
        <v>3.41</v>
      </c>
      <c r="D6432" s="2">
        <v>3.41</v>
      </c>
      <c r="G6432" s="17">
        <v>109</v>
      </c>
      <c r="H6432" s="2">
        <v>97</v>
      </c>
      <c r="I6432" s="2">
        <v>89</v>
      </c>
      <c r="J6432" s="2">
        <v>97</v>
      </c>
      <c r="K6432" s="2">
        <v>89</v>
      </c>
      <c r="L6432" s="2">
        <v>89</v>
      </c>
      <c r="M6432" s="2">
        <v>5</v>
      </c>
      <c r="N6432" s="2">
        <v>4.5999999999999996</v>
      </c>
      <c r="O6432" s="2">
        <v>7</v>
      </c>
      <c r="P6432" s="2">
        <v>6.4</v>
      </c>
      <c r="Q6432" s="2">
        <v>1</v>
      </c>
      <c r="R6432" s="2">
        <v>0.9</v>
      </c>
      <c r="S6432" s="2">
        <v>31</v>
      </c>
      <c r="T6432" s="2">
        <v>28.4</v>
      </c>
      <c r="U6432" s="2">
        <v>65</v>
      </c>
      <c r="V6432" s="2">
        <v>59.6</v>
      </c>
      <c r="Y6432" s="2">
        <v>12</v>
      </c>
      <c r="Z6432" s="2">
        <v>11</v>
      </c>
      <c r="AE6432" s="2">
        <v>109</v>
      </c>
      <c r="AF6432" s="2">
        <v>100</v>
      </c>
      <c r="AG6432" s="2">
        <v>91.7</v>
      </c>
      <c r="AH6432" s="2">
        <v>100</v>
      </c>
      <c r="AI6432" s="2">
        <v>91.7</v>
      </c>
      <c r="AJ6432" s="2">
        <v>91.7</v>
      </c>
      <c r="AK6432" s="2">
        <v>4</v>
      </c>
      <c r="AL6432" s="2">
        <v>3.7</v>
      </c>
      <c r="AM6432" s="2">
        <v>5</v>
      </c>
      <c r="AN6432" s="2">
        <v>4.5999999999999996</v>
      </c>
      <c r="AO6432" s="2">
        <v>1</v>
      </c>
      <c r="AP6432" s="2">
        <v>0.9</v>
      </c>
      <c r="AQ6432" s="2">
        <v>38</v>
      </c>
      <c r="AR6432" s="2">
        <v>34.9</v>
      </c>
      <c r="AS6432" s="2">
        <v>61</v>
      </c>
      <c r="AT6432" s="2">
        <v>56</v>
      </c>
      <c r="AW6432" s="2">
        <v>9</v>
      </c>
      <c r="AX6432" s="2">
        <v>8.3000000000000007</v>
      </c>
    </row>
    <row r="6433" spans="1:53" ht="12.75" customHeight="1" x14ac:dyDescent="0.2">
      <c r="A6433">
        <v>3</v>
      </c>
      <c r="B6433" s="2">
        <v>4079</v>
      </c>
      <c r="C6433" s="17">
        <v>3.02</v>
      </c>
      <c r="D6433" s="2">
        <v>2.89</v>
      </c>
      <c r="G6433" s="17">
        <v>45</v>
      </c>
      <c r="H6433" s="2">
        <v>32</v>
      </c>
      <c r="I6433" s="2">
        <v>71.099999999999994</v>
      </c>
      <c r="J6433" s="2">
        <v>32</v>
      </c>
      <c r="K6433" s="2">
        <v>71.099999999999994</v>
      </c>
      <c r="L6433" s="2">
        <v>71.099999999999994</v>
      </c>
      <c r="M6433" s="2">
        <v>5</v>
      </c>
      <c r="N6433" s="2">
        <v>11.1</v>
      </c>
      <c r="O6433" s="2">
        <v>8</v>
      </c>
      <c r="P6433" s="2">
        <v>17.8</v>
      </c>
      <c r="S6433" s="2">
        <v>13</v>
      </c>
      <c r="T6433" s="2">
        <v>28.9</v>
      </c>
      <c r="U6433" s="2">
        <v>19</v>
      </c>
      <c r="V6433" s="2">
        <v>42.2</v>
      </c>
      <c r="Y6433" s="2">
        <v>13</v>
      </c>
      <c r="Z6433" s="2">
        <v>28.9</v>
      </c>
      <c r="AE6433" s="2">
        <v>45</v>
      </c>
      <c r="AF6433" s="2">
        <v>35</v>
      </c>
      <c r="AG6433" s="2">
        <v>77.8</v>
      </c>
      <c r="AH6433" s="2">
        <v>35</v>
      </c>
      <c r="AI6433" s="2">
        <v>77.8</v>
      </c>
      <c r="AJ6433" s="2">
        <v>77.8</v>
      </c>
      <c r="AK6433" s="2">
        <v>8</v>
      </c>
      <c r="AL6433" s="2">
        <v>17.8</v>
      </c>
      <c r="AM6433" s="2">
        <v>2</v>
      </c>
      <c r="AN6433" s="2">
        <v>4.4000000000000004</v>
      </c>
      <c r="AQ6433" s="2">
        <v>22</v>
      </c>
      <c r="AR6433" s="2">
        <v>48.9</v>
      </c>
      <c r="AS6433" s="2">
        <v>13</v>
      </c>
      <c r="AT6433" s="2">
        <v>28.9</v>
      </c>
      <c r="AW6433" s="2">
        <v>10</v>
      </c>
      <c r="AX6433" s="2">
        <v>22.2</v>
      </c>
    </row>
    <row r="6434" spans="1:53" ht="12.75" customHeight="1" x14ac:dyDescent="0.2">
      <c r="A6434">
        <v>3</v>
      </c>
      <c r="B6434" s="2">
        <v>4080</v>
      </c>
      <c r="C6434" s="17">
        <v>2.97</v>
      </c>
      <c r="D6434" s="2">
        <v>2.78</v>
      </c>
      <c r="G6434" s="17">
        <v>72</v>
      </c>
      <c r="H6434" s="2">
        <v>51</v>
      </c>
      <c r="I6434" s="2">
        <v>70.8</v>
      </c>
      <c r="J6434" s="2">
        <v>51</v>
      </c>
      <c r="K6434" s="2">
        <v>70.8</v>
      </c>
      <c r="L6434" s="2">
        <v>70.8</v>
      </c>
      <c r="M6434" s="2">
        <v>12</v>
      </c>
      <c r="N6434" s="2">
        <v>16.7</v>
      </c>
      <c r="O6434" s="2">
        <v>9</v>
      </c>
      <c r="P6434" s="2">
        <v>12.5</v>
      </c>
      <c r="Q6434" s="2">
        <v>1</v>
      </c>
      <c r="R6434" s="2">
        <v>1.4</v>
      </c>
      <c r="S6434" s="2">
        <v>16</v>
      </c>
      <c r="T6434" s="2">
        <v>22.2</v>
      </c>
      <c r="U6434" s="2">
        <v>34</v>
      </c>
      <c r="V6434" s="2">
        <v>47.2</v>
      </c>
      <c r="Y6434" s="2">
        <v>21</v>
      </c>
      <c r="Z6434" s="2">
        <v>29.2</v>
      </c>
      <c r="AE6434" s="2">
        <v>72</v>
      </c>
      <c r="AF6434" s="2">
        <v>50</v>
      </c>
      <c r="AG6434" s="2">
        <v>69.400000000000006</v>
      </c>
      <c r="AH6434" s="2">
        <v>50</v>
      </c>
      <c r="AI6434" s="2">
        <v>69.400000000000006</v>
      </c>
      <c r="AJ6434" s="2">
        <v>69.400000000000006</v>
      </c>
      <c r="AK6434" s="2">
        <v>12</v>
      </c>
      <c r="AL6434" s="2">
        <v>16.7</v>
      </c>
      <c r="AM6434" s="2">
        <v>10</v>
      </c>
      <c r="AN6434" s="2">
        <v>13.9</v>
      </c>
      <c r="AQ6434" s="2">
        <v>32</v>
      </c>
      <c r="AR6434" s="2">
        <v>44.4</v>
      </c>
      <c r="AS6434" s="2">
        <v>18</v>
      </c>
      <c r="AT6434" s="2">
        <v>25</v>
      </c>
      <c r="AW6434" s="2">
        <v>22</v>
      </c>
      <c r="AX6434" s="2">
        <v>30.6</v>
      </c>
    </row>
    <row r="6435" spans="1:53" ht="12.75" customHeight="1" x14ac:dyDescent="0.2">
      <c r="A6435">
        <v>3</v>
      </c>
      <c r="B6435" s="2">
        <v>4096</v>
      </c>
      <c r="C6435" s="17">
        <v>3.74</v>
      </c>
      <c r="D6435" s="2">
        <v>3.53</v>
      </c>
      <c r="G6435" s="17">
        <v>91</v>
      </c>
      <c r="H6435" s="2">
        <v>88</v>
      </c>
      <c r="I6435" s="2">
        <v>96.7</v>
      </c>
      <c r="J6435" s="2">
        <v>88</v>
      </c>
      <c r="K6435" s="2">
        <v>96.7</v>
      </c>
      <c r="L6435" s="2">
        <v>96.7</v>
      </c>
      <c r="M6435" s="2">
        <v>1</v>
      </c>
      <c r="N6435" s="2">
        <v>1.1000000000000001</v>
      </c>
      <c r="O6435" s="2">
        <v>2</v>
      </c>
      <c r="P6435" s="2">
        <v>2.2000000000000002</v>
      </c>
      <c r="Q6435" s="2">
        <v>1</v>
      </c>
      <c r="R6435" s="2">
        <v>1.1000000000000001</v>
      </c>
      <c r="S6435" s="2">
        <v>13</v>
      </c>
      <c r="T6435" s="2">
        <v>14.3</v>
      </c>
      <c r="U6435" s="2">
        <v>74</v>
      </c>
      <c r="V6435" s="2">
        <v>81.3</v>
      </c>
      <c r="Y6435" s="2">
        <v>3</v>
      </c>
      <c r="Z6435" s="2">
        <v>3.3</v>
      </c>
      <c r="AB6435" s="2">
        <v>1</v>
      </c>
      <c r="AC6435" s="2">
        <v>3</v>
      </c>
      <c r="AE6435" s="2">
        <v>90</v>
      </c>
      <c r="AF6435" s="2">
        <v>84</v>
      </c>
      <c r="AG6435" s="2">
        <v>93.3</v>
      </c>
      <c r="AH6435" s="2">
        <v>84</v>
      </c>
      <c r="AI6435" s="2">
        <v>93.3</v>
      </c>
      <c r="AJ6435" s="2">
        <v>93.3</v>
      </c>
      <c r="AK6435" s="2">
        <v>2</v>
      </c>
      <c r="AL6435" s="2">
        <v>2.2000000000000002</v>
      </c>
      <c r="AM6435" s="2">
        <v>4</v>
      </c>
      <c r="AN6435" s="2">
        <v>4.4000000000000004</v>
      </c>
      <c r="AQ6435" s="2">
        <v>28</v>
      </c>
      <c r="AR6435" s="2">
        <v>31.1</v>
      </c>
      <c r="AS6435" s="2">
        <v>56</v>
      </c>
      <c r="AT6435" s="2">
        <v>62.2</v>
      </c>
      <c r="AW6435" s="2">
        <v>6</v>
      </c>
      <c r="AX6435" s="2">
        <v>6.7</v>
      </c>
      <c r="AZ6435" s="2">
        <v>2</v>
      </c>
      <c r="BA6435" s="2">
        <v>3</v>
      </c>
    </row>
    <row r="6436" spans="1:53" ht="12.75" customHeight="1" x14ac:dyDescent="0.2">
      <c r="A6436">
        <v>3</v>
      </c>
      <c r="B6436" s="2">
        <v>4097</v>
      </c>
      <c r="C6436" s="17">
        <v>2.81</v>
      </c>
      <c r="D6436" s="2">
        <v>2.84</v>
      </c>
      <c r="G6436" s="17">
        <v>64</v>
      </c>
      <c r="H6436" s="2">
        <v>42</v>
      </c>
      <c r="I6436" s="2">
        <v>65.599999999999994</v>
      </c>
      <c r="J6436" s="2">
        <v>42</v>
      </c>
      <c r="K6436" s="2">
        <v>65.599999999999994</v>
      </c>
      <c r="L6436" s="2">
        <v>65.599999999999994</v>
      </c>
      <c r="M6436" s="2">
        <v>12</v>
      </c>
      <c r="N6436" s="2">
        <v>18.8</v>
      </c>
      <c r="O6436" s="2">
        <v>10</v>
      </c>
      <c r="P6436" s="2">
        <v>15.6</v>
      </c>
      <c r="S6436" s="2">
        <v>20</v>
      </c>
      <c r="T6436" s="2">
        <v>31.3</v>
      </c>
      <c r="U6436" s="2">
        <v>22</v>
      </c>
      <c r="V6436" s="2">
        <v>34.4</v>
      </c>
      <c r="Y6436" s="2">
        <v>22</v>
      </c>
      <c r="Z6436" s="2">
        <v>34.4</v>
      </c>
      <c r="AB6436" s="2">
        <v>1</v>
      </c>
      <c r="AE6436" s="2">
        <v>64</v>
      </c>
      <c r="AF6436" s="2">
        <v>44</v>
      </c>
      <c r="AG6436" s="2">
        <v>68.8</v>
      </c>
      <c r="AH6436" s="2">
        <v>44</v>
      </c>
      <c r="AI6436" s="2">
        <v>68.8</v>
      </c>
      <c r="AJ6436" s="2">
        <v>68.8</v>
      </c>
      <c r="AK6436" s="2">
        <v>7</v>
      </c>
      <c r="AL6436" s="2">
        <v>10.9</v>
      </c>
      <c r="AM6436" s="2">
        <v>13</v>
      </c>
      <c r="AN6436" s="2">
        <v>20.3</v>
      </c>
      <c r="AQ6436" s="2">
        <v>27</v>
      </c>
      <c r="AR6436" s="2">
        <v>42.2</v>
      </c>
      <c r="AS6436" s="2">
        <v>17</v>
      </c>
      <c r="AT6436" s="2">
        <v>26.6</v>
      </c>
      <c r="AW6436" s="2">
        <v>20</v>
      </c>
      <c r="AX6436" s="2">
        <v>31.3</v>
      </c>
      <c r="AZ6436" s="2">
        <v>1</v>
      </c>
    </row>
    <row r="6437" spans="1:53" ht="12.75" customHeight="1" x14ac:dyDescent="0.2">
      <c r="A6437">
        <v>3</v>
      </c>
      <c r="B6437" s="2">
        <v>4098</v>
      </c>
      <c r="C6437" s="17">
        <v>3.23</v>
      </c>
      <c r="D6437" s="2">
        <v>2.85</v>
      </c>
      <c r="G6437" s="17">
        <v>48</v>
      </c>
      <c r="H6437" s="2">
        <v>38</v>
      </c>
      <c r="I6437" s="2">
        <v>79.2</v>
      </c>
      <c r="J6437" s="2">
        <v>38</v>
      </c>
      <c r="K6437" s="2">
        <v>79.2</v>
      </c>
      <c r="L6437" s="2">
        <v>79.2</v>
      </c>
      <c r="M6437" s="2">
        <v>4</v>
      </c>
      <c r="N6437" s="2">
        <v>8.3000000000000007</v>
      </c>
      <c r="O6437" s="2">
        <v>6</v>
      </c>
      <c r="P6437" s="2">
        <v>12.5</v>
      </c>
      <c r="S6437" s="2">
        <v>13</v>
      </c>
      <c r="T6437" s="2">
        <v>27.1</v>
      </c>
      <c r="U6437" s="2">
        <v>25</v>
      </c>
      <c r="V6437" s="2">
        <v>52.1</v>
      </c>
      <c r="Y6437" s="2">
        <v>10</v>
      </c>
      <c r="Z6437" s="2">
        <v>20.8</v>
      </c>
      <c r="AE6437" s="2">
        <v>48</v>
      </c>
      <c r="AF6437" s="2">
        <v>34</v>
      </c>
      <c r="AG6437" s="2">
        <v>70.8</v>
      </c>
      <c r="AH6437" s="2">
        <v>34</v>
      </c>
      <c r="AI6437" s="2">
        <v>70.8</v>
      </c>
      <c r="AJ6437" s="2">
        <v>70.8</v>
      </c>
      <c r="AK6437" s="2">
        <v>6</v>
      </c>
      <c r="AL6437" s="2">
        <v>12.5</v>
      </c>
      <c r="AM6437" s="2">
        <v>8</v>
      </c>
      <c r="AN6437" s="2">
        <v>16.7</v>
      </c>
      <c r="AQ6437" s="2">
        <v>21</v>
      </c>
      <c r="AR6437" s="2">
        <v>43.8</v>
      </c>
      <c r="AS6437" s="2">
        <v>13</v>
      </c>
      <c r="AT6437" s="2">
        <v>27.1</v>
      </c>
      <c r="AW6437" s="2">
        <v>14</v>
      </c>
      <c r="AX6437" s="2">
        <v>29.2</v>
      </c>
    </row>
    <row r="6438" spans="1:53" ht="12.75" customHeight="1" x14ac:dyDescent="0.2">
      <c r="A6438">
        <v>3</v>
      </c>
      <c r="B6438" s="2">
        <v>4099</v>
      </c>
      <c r="C6438" s="17">
        <v>3.25</v>
      </c>
      <c r="D6438" s="2">
        <v>3.1</v>
      </c>
      <c r="G6438" s="17">
        <v>69</v>
      </c>
      <c r="H6438" s="2">
        <v>57</v>
      </c>
      <c r="I6438" s="2">
        <v>80.3</v>
      </c>
      <c r="J6438" s="2">
        <v>57</v>
      </c>
      <c r="K6438" s="2">
        <v>80.3</v>
      </c>
      <c r="L6438" s="2">
        <v>82.6</v>
      </c>
      <c r="M6438" s="2">
        <v>5</v>
      </c>
      <c r="N6438" s="2">
        <v>7</v>
      </c>
      <c r="O6438" s="2">
        <v>7</v>
      </c>
      <c r="P6438" s="2">
        <v>9.9</v>
      </c>
      <c r="S6438" s="2">
        <v>16</v>
      </c>
      <c r="T6438" s="2">
        <v>22.5</v>
      </c>
      <c r="U6438" s="2">
        <v>41</v>
      </c>
      <c r="V6438" s="2">
        <v>57.7</v>
      </c>
      <c r="W6438" s="2">
        <v>2</v>
      </c>
      <c r="X6438" s="2">
        <v>2.8</v>
      </c>
      <c r="Y6438" s="2">
        <v>14</v>
      </c>
      <c r="Z6438" s="2">
        <v>19.7</v>
      </c>
      <c r="AB6438" s="2">
        <v>1</v>
      </c>
      <c r="AE6438" s="2">
        <v>70</v>
      </c>
      <c r="AF6438" s="2">
        <v>56</v>
      </c>
      <c r="AG6438" s="2">
        <v>78.900000000000006</v>
      </c>
      <c r="AH6438" s="2">
        <v>56</v>
      </c>
      <c r="AI6438" s="2">
        <v>78.900000000000006</v>
      </c>
      <c r="AJ6438" s="2">
        <v>80</v>
      </c>
      <c r="AK6438" s="2">
        <v>7</v>
      </c>
      <c r="AL6438" s="2">
        <v>9.9</v>
      </c>
      <c r="AM6438" s="2">
        <v>7</v>
      </c>
      <c r="AN6438" s="2">
        <v>9.9</v>
      </c>
      <c r="AQ6438" s="2">
        <v>25</v>
      </c>
      <c r="AR6438" s="2">
        <v>35.200000000000003</v>
      </c>
      <c r="AS6438" s="2">
        <v>31</v>
      </c>
      <c r="AT6438" s="2">
        <v>43.7</v>
      </c>
      <c r="AU6438" s="2">
        <v>1</v>
      </c>
      <c r="AV6438" s="2">
        <v>1.4</v>
      </c>
      <c r="AW6438" s="2">
        <v>15</v>
      </c>
      <c r="AX6438" s="2">
        <v>21.1</v>
      </c>
      <c r="AZ6438" s="2">
        <v>1</v>
      </c>
    </row>
    <row r="6439" spans="1:53" ht="12.75" customHeight="1" x14ac:dyDescent="0.2">
      <c r="A6439">
        <v>3</v>
      </c>
      <c r="B6439" s="2">
        <v>4101</v>
      </c>
      <c r="C6439" s="17">
        <v>3.14</v>
      </c>
      <c r="D6439" s="2">
        <v>2.67</v>
      </c>
      <c r="G6439" s="17">
        <v>63</v>
      </c>
      <c r="H6439" s="2">
        <v>46</v>
      </c>
      <c r="I6439" s="2">
        <v>73</v>
      </c>
      <c r="J6439" s="2">
        <v>46</v>
      </c>
      <c r="K6439" s="2">
        <v>73</v>
      </c>
      <c r="L6439" s="2">
        <v>73</v>
      </c>
      <c r="M6439" s="2">
        <v>6</v>
      </c>
      <c r="N6439" s="2">
        <v>9.5</v>
      </c>
      <c r="O6439" s="2">
        <v>11</v>
      </c>
      <c r="P6439" s="2">
        <v>17.5</v>
      </c>
      <c r="S6439" s="2">
        <v>14</v>
      </c>
      <c r="T6439" s="2">
        <v>22.2</v>
      </c>
      <c r="U6439" s="2">
        <v>32</v>
      </c>
      <c r="V6439" s="2">
        <v>50.8</v>
      </c>
      <c r="Y6439" s="2">
        <v>17</v>
      </c>
      <c r="Z6439" s="2">
        <v>27</v>
      </c>
      <c r="AC6439" s="2">
        <v>1</v>
      </c>
      <c r="AE6439" s="2">
        <v>63</v>
      </c>
      <c r="AF6439" s="2">
        <v>37</v>
      </c>
      <c r="AG6439" s="2">
        <v>58.7</v>
      </c>
      <c r="AH6439" s="2">
        <v>37</v>
      </c>
      <c r="AI6439" s="2">
        <v>58.7</v>
      </c>
      <c r="AJ6439" s="2">
        <v>58.7</v>
      </c>
      <c r="AK6439" s="2">
        <v>9</v>
      </c>
      <c r="AL6439" s="2">
        <v>14.3</v>
      </c>
      <c r="AM6439" s="2">
        <v>17</v>
      </c>
      <c r="AN6439" s="2">
        <v>27</v>
      </c>
      <c r="AQ6439" s="2">
        <v>23</v>
      </c>
      <c r="AR6439" s="2">
        <v>36.5</v>
      </c>
      <c r="AS6439" s="2">
        <v>14</v>
      </c>
      <c r="AT6439" s="2">
        <v>22.2</v>
      </c>
      <c r="AW6439" s="2">
        <v>26</v>
      </c>
      <c r="AX6439" s="2">
        <v>41.3</v>
      </c>
      <c r="BA6439" s="2">
        <v>1</v>
      </c>
    </row>
    <row r="6440" spans="1:53" ht="12.75" customHeight="1" x14ac:dyDescent="0.2">
      <c r="A6440">
        <v>3</v>
      </c>
      <c r="B6440" s="2">
        <v>4102</v>
      </c>
      <c r="C6440" s="17">
        <v>3.23</v>
      </c>
      <c r="D6440" s="2">
        <v>2.91</v>
      </c>
      <c r="G6440" s="17">
        <v>77</v>
      </c>
      <c r="H6440" s="2">
        <v>63</v>
      </c>
      <c r="I6440" s="2">
        <v>81.8</v>
      </c>
      <c r="J6440" s="2">
        <v>63</v>
      </c>
      <c r="K6440" s="2">
        <v>81.8</v>
      </c>
      <c r="L6440" s="2">
        <v>81.8</v>
      </c>
      <c r="M6440" s="2">
        <v>8</v>
      </c>
      <c r="N6440" s="2">
        <v>10.4</v>
      </c>
      <c r="O6440" s="2">
        <v>6</v>
      </c>
      <c r="P6440" s="2">
        <v>7.8</v>
      </c>
      <c r="S6440" s="2">
        <v>23</v>
      </c>
      <c r="T6440" s="2">
        <v>29.9</v>
      </c>
      <c r="U6440" s="2">
        <v>40</v>
      </c>
      <c r="V6440" s="2">
        <v>51.9</v>
      </c>
      <c r="Y6440" s="2">
        <v>14</v>
      </c>
      <c r="Z6440" s="2">
        <v>18.2</v>
      </c>
      <c r="AA6440" s="2">
        <v>1</v>
      </c>
      <c r="AE6440" s="2">
        <v>77</v>
      </c>
      <c r="AF6440" s="2">
        <v>51</v>
      </c>
      <c r="AG6440" s="2">
        <v>66.2</v>
      </c>
      <c r="AH6440" s="2">
        <v>51</v>
      </c>
      <c r="AI6440" s="2">
        <v>66.2</v>
      </c>
      <c r="AJ6440" s="2">
        <v>66.2</v>
      </c>
      <c r="AK6440" s="2">
        <v>12</v>
      </c>
      <c r="AL6440" s="2">
        <v>15.6</v>
      </c>
      <c r="AM6440" s="2">
        <v>14</v>
      </c>
      <c r="AN6440" s="2">
        <v>18.2</v>
      </c>
      <c r="AQ6440" s="2">
        <v>20</v>
      </c>
      <c r="AR6440" s="2">
        <v>26</v>
      </c>
      <c r="AS6440" s="2">
        <v>31</v>
      </c>
      <c r="AT6440" s="2">
        <v>40.299999999999997</v>
      </c>
      <c r="AW6440" s="2">
        <v>26</v>
      </c>
      <c r="AX6440" s="2">
        <v>33.799999999999997</v>
      </c>
      <c r="AY6440" s="2">
        <v>1</v>
      </c>
    </row>
    <row r="6441" spans="1:53" ht="12.75" customHeight="1" x14ac:dyDescent="0.2">
      <c r="A6441">
        <v>3</v>
      </c>
      <c r="B6441" s="2">
        <v>4103</v>
      </c>
      <c r="C6441" s="17">
        <v>2.89</v>
      </c>
      <c r="D6441" s="2">
        <v>2.67</v>
      </c>
      <c r="G6441" s="17">
        <v>63</v>
      </c>
      <c r="H6441" s="2">
        <v>42</v>
      </c>
      <c r="I6441" s="2">
        <v>66.7</v>
      </c>
      <c r="J6441" s="2">
        <v>42</v>
      </c>
      <c r="K6441" s="2">
        <v>66.7</v>
      </c>
      <c r="L6441" s="2">
        <v>66.7</v>
      </c>
      <c r="M6441" s="2">
        <v>11</v>
      </c>
      <c r="N6441" s="2">
        <v>17.5</v>
      </c>
      <c r="O6441" s="2">
        <v>10</v>
      </c>
      <c r="P6441" s="2">
        <v>15.9</v>
      </c>
      <c r="S6441" s="2">
        <v>17</v>
      </c>
      <c r="T6441" s="2">
        <v>27</v>
      </c>
      <c r="U6441" s="2">
        <v>25</v>
      </c>
      <c r="V6441" s="2">
        <v>39.700000000000003</v>
      </c>
      <c r="Y6441" s="2">
        <v>21</v>
      </c>
      <c r="Z6441" s="2">
        <v>33.299999999999997</v>
      </c>
      <c r="AB6441" s="2">
        <v>2</v>
      </c>
      <c r="AC6441" s="2">
        <v>1</v>
      </c>
      <c r="AE6441" s="2">
        <v>63</v>
      </c>
      <c r="AF6441" s="2">
        <v>39</v>
      </c>
      <c r="AG6441" s="2">
        <v>61.9</v>
      </c>
      <c r="AH6441" s="2">
        <v>39</v>
      </c>
      <c r="AI6441" s="2">
        <v>61.9</v>
      </c>
      <c r="AJ6441" s="2">
        <v>61.9</v>
      </c>
      <c r="AK6441" s="2">
        <v>14</v>
      </c>
      <c r="AL6441" s="2">
        <v>22.2</v>
      </c>
      <c r="AM6441" s="2">
        <v>10</v>
      </c>
      <c r="AN6441" s="2">
        <v>15.9</v>
      </c>
      <c r="AQ6441" s="2">
        <v>22</v>
      </c>
      <c r="AR6441" s="2">
        <v>34.9</v>
      </c>
      <c r="AS6441" s="2">
        <v>17</v>
      </c>
      <c r="AT6441" s="2">
        <v>27</v>
      </c>
      <c r="AW6441" s="2">
        <v>24</v>
      </c>
      <c r="AX6441" s="2">
        <v>38.1</v>
      </c>
      <c r="AZ6441" s="2">
        <v>2</v>
      </c>
      <c r="BA6441" s="2">
        <v>1</v>
      </c>
    </row>
    <row r="6442" spans="1:53" ht="12.75" customHeight="1" x14ac:dyDescent="0.2">
      <c r="A6442">
        <v>3</v>
      </c>
      <c r="B6442" s="2">
        <v>4106</v>
      </c>
      <c r="C6442" s="17">
        <v>2.2999999999999998</v>
      </c>
      <c r="D6442" s="2">
        <v>1.81</v>
      </c>
      <c r="G6442" s="17">
        <v>86</v>
      </c>
      <c r="H6442" s="2">
        <v>39</v>
      </c>
      <c r="I6442" s="2">
        <v>45.3</v>
      </c>
      <c r="J6442" s="2">
        <v>39</v>
      </c>
      <c r="K6442" s="2">
        <v>45.3</v>
      </c>
      <c r="L6442" s="2">
        <v>45.3</v>
      </c>
      <c r="M6442" s="2">
        <v>27</v>
      </c>
      <c r="N6442" s="2">
        <v>31.4</v>
      </c>
      <c r="O6442" s="2">
        <v>20</v>
      </c>
      <c r="P6442" s="2">
        <v>23.3</v>
      </c>
      <c r="S6442" s="2">
        <v>25</v>
      </c>
      <c r="T6442" s="2">
        <v>29.1</v>
      </c>
      <c r="U6442" s="2">
        <v>14</v>
      </c>
      <c r="V6442" s="2">
        <v>16.3</v>
      </c>
      <c r="Y6442" s="2">
        <v>47</v>
      </c>
      <c r="Z6442" s="2">
        <v>54.7</v>
      </c>
      <c r="AB6442" s="2">
        <v>3</v>
      </c>
      <c r="AC6442" s="2">
        <v>4</v>
      </c>
      <c r="AE6442" s="2">
        <v>86</v>
      </c>
      <c r="AF6442" s="2">
        <v>18</v>
      </c>
      <c r="AG6442" s="2">
        <v>20.9</v>
      </c>
      <c r="AH6442" s="2">
        <v>18</v>
      </c>
      <c r="AI6442" s="2">
        <v>20.9</v>
      </c>
      <c r="AJ6442" s="2">
        <v>20.9</v>
      </c>
      <c r="AK6442" s="2">
        <v>37</v>
      </c>
      <c r="AL6442" s="2">
        <v>43</v>
      </c>
      <c r="AM6442" s="2">
        <v>31</v>
      </c>
      <c r="AN6442" s="2">
        <v>36</v>
      </c>
      <c r="AQ6442" s="2">
        <v>15</v>
      </c>
      <c r="AR6442" s="2">
        <v>17.399999999999999</v>
      </c>
      <c r="AS6442" s="2">
        <v>3</v>
      </c>
      <c r="AT6442" s="2">
        <v>3.5</v>
      </c>
      <c r="AW6442" s="2">
        <v>68</v>
      </c>
      <c r="AX6442" s="2">
        <v>79.099999999999994</v>
      </c>
      <c r="AZ6442" s="2">
        <v>3</v>
      </c>
      <c r="BA6442" s="2">
        <v>4</v>
      </c>
    </row>
    <row r="6443" spans="1:53" ht="12.75" customHeight="1" x14ac:dyDescent="0.2">
      <c r="A6443">
        <v>3</v>
      </c>
      <c r="B6443" s="2">
        <v>4107</v>
      </c>
      <c r="C6443" s="17">
        <v>3.19</v>
      </c>
      <c r="D6443" s="2">
        <v>2.75</v>
      </c>
      <c r="G6443" s="17">
        <v>16</v>
      </c>
      <c r="H6443" s="2">
        <v>13</v>
      </c>
      <c r="I6443" s="2">
        <v>81.3</v>
      </c>
      <c r="J6443" s="2">
        <v>13</v>
      </c>
      <c r="K6443" s="2">
        <v>81.3</v>
      </c>
      <c r="L6443" s="2">
        <v>81.3</v>
      </c>
      <c r="M6443" s="2">
        <v>2</v>
      </c>
      <c r="N6443" s="2">
        <v>12.5</v>
      </c>
      <c r="O6443" s="2">
        <v>1</v>
      </c>
      <c r="P6443" s="2">
        <v>6.3</v>
      </c>
      <c r="S6443" s="2">
        <v>5</v>
      </c>
      <c r="T6443" s="2">
        <v>31.3</v>
      </c>
      <c r="U6443" s="2">
        <v>8</v>
      </c>
      <c r="V6443" s="2">
        <v>50</v>
      </c>
      <c r="Y6443" s="2">
        <v>3</v>
      </c>
      <c r="Z6443" s="2">
        <v>18.8</v>
      </c>
      <c r="AE6443" s="2">
        <v>16</v>
      </c>
      <c r="AF6443" s="2">
        <v>13</v>
      </c>
      <c r="AG6443" s="2">
        <v>81.3</v>
      </c>
      <c r="AH6443" s="2">
        <v>13</v>
      </c>
      <c r="AI6443" s="2">
        <v>81.3</v>
      </c>
      <c r="AJ6443" s="2">
        <v>81.3</v>
      </c>
      <c r="AM6443" s="2">
        <v>3</v>
      </c>
      <c r="AN6443" s="2">
        <v>18.8</v>
      </c>
      <c r="AO6443" s="2">
        <v>2</v>
      </c>
      <c r="AP6443" s="2">
        <v>12.5</v>
      </c>
      <c r="AQ6443" s="2">
        <v>6</v>
      </c>
      <c r="AR6443" s="2">
        <v>37.5</v>
      </c>
      <c r="AS6443" s="2">
        <v>5</v>
      </c>
      <c r="AT6443" s="2">
        <v>31.3</v>
      </c>
      <c r="AW6443" s="2">
        <v>3</v>
      </c>
      <c r="AX6443" s="2">
        <v>18.8</v>
      </c>
    </row>
    <row r="6444" spans="1:53" ht="12.75" customHeight="1" x14ac:dyDescent="0.2">
      <c r="A6444">
        <v>3</v>
      </c>
      <c r="B6444" s="2">
        <v>4110</v>
      </c>
      <c r="C6444" s="17">
        <v>2.37</v>
      </c>
      <c r="D6444" s="2">
        <v>1.98</v>
      </c>
      <c r="G6444" s="17">
        <v>82</v>
      </c>
      <c r="H6444" s="2">
        <v>39</v>
      </c>
      <c r="I6444" s="2">
        <v>47</v>
      </c>
      <c r="J6444" s="2">
        <v>39</v>
      </c>
      <c r="K6444" s="2">
        <v>47</v>
      </c>
      <c r="L6444" s="2">
        <v>47.6</v>
      </c>
      <c r="M6444" s="2">
        <v>20</v>
      </c>
      <c r="N6444" s="2">
        <v>24.1</v>
      </c>
      <c r="O6444" s="2">
        <v>23</v>
      </c>
      <c r="P6444" s="2">
        <v>27.7</v>
      </c>
      <c r="S6444" s="2">
        <v>25</v>
      </c>
      <c r="T6444" s="2">
        <v>30.1</v>
      </c>
      <c r="U6444" s="2">
        <v>14</v>
      </c>
      <c r="V6444" s="2">
        <v>16.899999999999999</v>
      </c>
      <c r="W6444" s="2">
        <v>1</v>
      </c>
      <c r="X6444" s="2">
        <v>1.2</v>
      </c>
      <c r="Y6444" s="2">
        <v>44</v>
      </c>
      <c r="Z6444" s="2">
        <v>53</v>
      </c>
      <c r="AB6444" s="2">
        <v>1</v>
      </c>
      <c r="AE6444" s="2">
        <v>83</v>
      </c>
      <c r="AF6444" s="2">
        <v>25</v>
      </c>
      <c r="AG6444" s="2">
        <v>30.1</v>
      </c>
      <c r="AH6444" s="2">
        <v>25</v>
      </c>
      <c r="AI6444" s="2">
        <v>30.1</v>
      </c>
      <c r="AJ6444" s="2">
        <v>30.1</v>
      </c>
      <c r="AK6444" s="2">
        <v>29</v>
      </c>
      <c r="AL6444" s="2">
        <v>34.9</v>
      </c>
      <c r="AM6444" s="2">
        <v>29</v>
      </c>
      <c r="AN6444" s="2">
        <v>34.9</v>
      </c>
      <c r="AQ6444" s="2">
        <v>23</v>
      </c>
      <c r="AR6444" s="2">
        <v>27.7</v>
      </c>
      <c r="AS6444" s="2">
        <v>2</v>
      </c>
      <c r="AT6444" s="2">
        <v>2.4</v>
      </c>
      <c r="AW6444" s="2">
        <v>58</v>
      </c>
      <c r="AX6444" s="2">
        <v>69.900000000000006</v>
      </c>
      <c r="AZ6444" s="2">
        <v>1</v>
      </c>
    </row>
    <row r="6445" spans="1:53" ht="12.75" customHeight="1" x14ac:dyDescent="0.2">
      <c r="A6445">
        <v>3</v>
      </c>
      <c r="B6445" s="2">
        <v>4120</v>
      </c>
      <c r="C6445" s="17">
        <v>3.2</v>
      </c>
      <c r="D6445" s="2">
        <v>2.82</v>
      </c>
      <c r="G6445" s="17">
        <v>60</v>
      </c>
      <c r="H6445" s="2">
        <v>52</v>
      </c>
      <c r="I6445" s="2">
        <v>86.7</v>
      </c>
      <c r="J6445" s="2">
        <v>52</v>
      </c>
      <c r="K6445" s="2">
        <v>86.7</v>
      </c>
      <c r="L6445" s="2">
        <v>86.7</v>
      </c>
      <c r="M6445" s="2">
        <v>3</v>
      </c>
      <c r="N6445" s="2">
        <v>5</v>
      </c>
      <c r="O6445" s="2">
        <v>5</v>
      </c>
      <c r="P6445" s="2">
        <v>8.3000000000000007</v>
      </c>
      <c r="Q6445" s="2">
        <v>2</v>
      </c>
      <c r="R6445" s="2">
        <v>3.3</v>
      </c>
      <c r="S6445" s="2">
        <v>21</v>
      </c>
      <c r="T6445" s="2">
        <v>35</v>
      </c>
      <c r="U6445" s="2">
        <v>29</v>
      </c>
      <c r="V6445" s="2">
        <v>48.3</v>
      </c>
      <c r="Y6445" s="2">
        <v>8</v>
      </c>
      <c r="Z6445" s="2">
        <v>13.3</v>
      </c>
      <c r="AB6445" s="2">
        <v>1</v>
      </c>
      <c r="AE6445" s="2">
        <v>61</v>
      </c>
      <c r="AF6445" s="2">
        <v>43</v>
      </c>
      <c r="AG6445" s="2">
        <v>70.5</v>
      </c>
      <c r="AH6445" s="2">
        <v>43</v>
      </c>
      <c r="AI6445" s="2">
        <v>70.5</v>
      </c>
      <c r="AJ6445" s="2">
        <v>70.5</v>
      </c>
      <c r="AK6445" s="2">
        <v>5</v>
      </c>
      <c r="AL6445" s="2">
        <v>8.1999999999999993</v>
      </c>
      <c r="AM6445" s="2">
        <v>13</v>
      </c>
      <c r="AN6445" s="2">
        <v>21.3</v>
      </c>
      <c r="AO6445" s="2">
        <v>1</v>
      </c>
      <c r="AP6445" s="2">
        <v>1.6</v>
      </c>
      <c r="AQ6445" s="2">
        <v>27</v>
      </c>
      <c r="AR6445" s="2">
        <v>44.3</v>
      </c>
      <c r="AS6445" s="2">
        <v>15</v>
      </c>
      <c r="AT6445" s="2">
        <v>24.6</v>
      </c>
      <c r="AW6445" s="2">
        <v>18</v>
      </c>
      <c r="AX6445" s="2">
        <v>29.5</v>
      </c>
    </row>
    <row r="6446" spans="1:53" ht="12.75" customHeight="1" x14ac:dyDescent="0.2">
      <c r="A6446">
        <v>3</v>
      </c>
      <c r="B6446" s="2">
        <v>4121</v>
      </c>
      <c r="C6446" s="17">
        <v>3.36</v>
      </c>
      <c r="D6446" s="2">
        <v>3</v>
      </c>
      <c r="G6446" s="17">
        <v>44</v>
      </c>
      <c r="H6446" s="2">
        <v>36</v>
      </c>
      <c r="I6446" s="2">
        <v>81.8</v>
      </c>
      <c r="J6446" s="2">
        <v>36</v>
      </c>
      <c r="K6446" s="2">
        <v>81.8</v>
      </c>
      <c r="L6446" s="2">
        <v>81.8</v>
      </c>
      <c r="M6446" s="2">
        <v>4</v>
      </c>
      <c r="N6446" s="2">
        <v>9.1</v>
      </c>
      <c r="O6446" s="2">
        <v>4</v>
      </c>
      <c r="P6446" s="2">
        <v>9.1</v>
      </c>
      <c r="S6446" s="2">
        <v>8</v>
      </c>
      <c r="T6446" s="2">
        <v>18.2</v>
      </c>
      <c r="U6446" s="2">
        <v>28</v>
      </c>
      <c r="V6446" s="2">
        <v>63.6</v>
      </c>
      <c r="Y6446" s="2">
        <v>8</v>
      </c>
      <c r="Z6446" s="2">
        <v>18.2</v>
      </c>
      <c r="AC6446" s="2">
        <v>2</v>
      </c>
      <c r="AE6446" s="2">
        <v>44</v>
      </c>
      <c r="AF6446" s="2">
        <v>33</v>
      </c>
      <c r="AG6446" s="2">
        <v>75</v>
      </c>
      <c r="AH6446" s="2">
        <v>33</v>
      </c>
      <c r="AI6446" s="2">
        <v>75</v>
      </c>
      <c r="AJ6446" s="2">
        <v>75</v>
      </c>
      <c r="AK6446" s="2">
        <v>4</v>
      </c>
      <c r="AL6446" s="2">
        <v>9.1</v>
      </c>
      <c r="AM6446" s="2">
        <v>7</v>
      </c>
      <c r="AN6446" s="2">
        <v>15.9</v>
      </c>
      <c r="AQ6446" s="2">
        <v>18</v>
      </c>
      <c r="AR6446" s="2">
        <v>40.9</v>
      </c>
      <c r="AS6446" s="2">
        <v>15</v>
      </c>
      <c r="AT6446" s="2">
        <v>34.1</v>
      </c>
      <c r="AW6446" s="2">
        <v>11</v>
      </c>
      <c r="AX6446" s="2">
        <v>25</v>
      </c>
      <c r="BA6446" s="2">
        <v>2</v>
      </c>
    </row>
    <row r="6447" spans="1:53" ht="12.75" customHeight="1" x14ac:dyDescent="0.2">
      <c r="A6447">
        <v>3</v>
      </c>
      <c r="B6447" s="2">
        <v>4122</v>
      </c>
      <c r="C6447" s="17">
        <v>2.94</v>
      </c>
      <c r="D6447" s="2">
        <v>2.7</v>
      </c>
      <c r="G6447" s="17">
        <v>76</v>
      </c>
      <c r="H6447" s="2">
        <v>57</v>
      </c>
      <c r="I6447" s="2">
        <v>74</v>
      </c>
      <c r="J6447" s="2">
        <v>57</v>
      </c>
      <c r="K6447" s="2">
        <v>74</v>
      </c>
      <c r="L6447" s="2">
        <v>75</v>
      </c>
      <c r="M6447" s="2">
        <v>10</v>
      </c>
      <c r="N6447" s="2">
        <v>13</v>
      </c>
      <c r="O6447" s="2">
        <v>9</v>
      </c>
      <c r="P6447" s="2">
        <v>11.7</v>
      </c>
      <c r="Q6447" s="2">
        <v>1</v>
      </c>
      <c r="R6447" s="2">
        <v>1.3</v>
      </c>
      <c r="S6447" s="2">
        <v>26</v>
      </c>
      <c r="T6447" s="2">
        <v>33.799999999999997</v>
      </c>
      <c r="U6447" s="2">
        <v>30</v>
      </c>
      <c r="V6447" s="2">
        <v>39</v>
      </c>
      <c r="W6447" s="2">
        <v>1</v>
      </c>
      <c r="X6447" s="2">
        <v>1.3</v>
      </c>
      <c r="Y6447" s="2">
        <v>20</v>
      </c>
      <c r="Z6447" s="2">
        <v>26</v>
      </c>
      <c r="AC6447" s="2">
        <v>2</v>
      </c>
      <c r="AE6447" s="2">
        <v>76</v>
      </c>
      <c r="AF6447" s="2">
        <v>50</v>
      </c>
      <c r="AG6447" s="2">
        <v>64.900000000000006</v>
      </c>
      <c r="AH6447" s="2">
        <v>50</v>
      </c>
      <c r="AI6447" s="2">
        <v>64.900000000000006</v>
      </c>
      <c r="AJ6447" s="2">
        <v>65.8</v>
      </c>
      <c r="AK6447" s="2">
        <v>11</v>
      </c>
      <c r="AL6447" s="2">
        <v>14.3</v>
      </c>
      <c r="AM6447" s="2">
        <v>15</v>
      </c>
      <c r="AN6447" s="2">
        <v>19.5</v>
      </c>
      <c r="AQ6447" s="2">
        <v>33</v>
      </c>
      <c r="AR6447" s="2">
        <v>42.9</v>
      </c>
      <c r="AS6447" s="2">
        <v>17</v>
      </c>
      <c r="AT6447" s="2">
        <v>22.1</v>
      </c>
      <c r="AU6447" s="2">
        <v>1</v>
      </c>
      <c r="AV6447" s="2">
        <v>1.3</v>
      </c>
      <c r="AW6447" s="2">
        <v>27</v>
      </c>
      <c r="AX6447" s="2">
        <v>35.1</v>
      </c>
      <c r="BA6447" s="2">
        <v>2</v>
      </c>
    </row>
    <row r="6448" spans="1:53" ht="12.75" customHeight="1" x14ac:dyDescent="0.2">
      <c r="A6448">
        <v>3</v>
      </c>
      <c r="B6448" s="2">
        <v>4124</v>
      </c>
      <c r="C6448" s="17">
        <v>3.4</v>
      </c>
      <c r="D6448" s="2">
        <v>3.17</v>
      </c>
      <c r="G6448" s="17">
        <v>47</v>
      </c>
      <c r="H6448" s="2">
        <v>42</v>
      </c>
      <c r="I6448" s="2">
        <v>87.5</v>
      </c>
      <c r="J6448" s="2">
        <v>42</v>
      </c>
      <c r="K6448" s="2">
        <v>87.5</v>
      </c>
      <c r="L6448" s="2">
        <v>89.4</v>
      </c>
      <c r="M6448" s="2">
        <v>4</v>
      </c>
      <c r="N6448" s="2">
        <v>8.3000000000000007</v>
      </c>
      <c r="O6448" s="2">
        <v>1</v>
      </c>
      <c r="P6448" s="2">
        <v>2.1</v>
      </c>
      <c r="S6448" s="2">
        <v>11</v>
      </c>
      <c r="T6448" s="2">
        <v>22.9</v>
      </c>
      <c r="U6448" s="2">
        <v>31</v>
      </c>
      <c r="V6448" s="2">
        <v>64.599999999999994</v>
      </c>
      <c r="W6448" s="2">
        <v>1</v>
      </c>
      <c r="X6448" s="2">
        <v>2.1</v>
      </c>
      <c r="Y6448" s="2">
        <v>6</v>
      </c>
      <c r="Z6448" s="2">
        <v>12.5</v>
      </c>
      <c r="AE6448" s="2">
        <v>47</v>
      </c>
      <c r="AF6448" s="2">
        <v>39</v>
      </c>
      <c r="AG6448" s="2">
        <v>81.3</v>
      </c>
      <c r="AH6448" s="2">
        <v>39</v>
      </c>
      <c r="AI6448" s="2">
        <v>81.3</v>
      </c>
      <c r="AJ6448" s="2">
        <v>83</v>
      </c>
      <c r="AK6448" s="2">
        <v>2</v>
      </c>
      <c r="AL6448" s="2">
        <v>4.2</v>
      </c>
      <c r="AM6448" s="2">
        <v>6</v>
      </c>
      <c r="AN6448" s="2">
        <v>12.5</v>
      </c>
      <c r="AQ6448" s="2">
        <v>18</v>
      </c>
      <c r="AR6448" s="2">
        <v>37.5</v>
      </c>
      <c r="AS6448" s="2">
        <v>21</v>
      </c>
      <c r="AT6448" s="2">
        <v>43.8</v>
      </c>
      <c r="AU6448" s="2">
        <v>1</v>
      </c>
      <c r="AV6448" s="2">
        <v>2.1</v>
      </c>
      <c r="AW6448" s="2">
        <v>9</v>
      </c>
      <c r="AX6448" s="2">
        <v>18.8</v>
      </c>
    </row>
    <row r="6449" spans="1:53" ht="12.75" customHeight="1" x14ac:dyDescent="0.2">
      <c r="A6449">
        <v>3</v>
      </c>
      <c r="B6449" s="2">
        <v>4125</v>
      </c>
      <c r="C6449" s="17">
        <v>3.43</v>
      </c>
      <c r="D6449" s="2">
        <v>3.34</v>
      </c>
      <c r="G6449" s="17">
        <v>101</v>
      </c>
      <c r="H6449" s="2">
        <v>92</v>
      </c>
      <c r="I6449" s="2">
        <v>91.1</v>
      </c>
      <c r="J6449" s="2">
        <v>92</v>
      </c>
      <c r="K6449" s="2">
        <v>91.1</v>
      </c>
      <c r="L6449" s="2">
        <v>91.1</v>
      </c>
      <c r="M6449" s="2">
        <v>7</v>
      </c>
      <c r="N6449" s="2">
        <v>6.9</v>
      </c>
      <c r="O6449" s="2">
        <v>2</v>
      </c>
      <c r="P6449" s="2">
        <v>2</v>
      </c>
      <c r="S6449" s="2">
        <v>33</v>
      </c>
      <c r="T6449" s="2">
        <v>32.700000000000003</v>
      </c>
      <c r="U6449" s="2">
        <v>59</v>
      </c>
      <c r="V6449" s="2">
        <v>58.4</v>
      </c>
      <c r="Y6449" s="2">
        <v>9</v>
      </c>
      <c r="Z6449" s="2">
        <v>8.9</v>
      </c>
      <c r="AB6449" s="2">
        <v>3</v>
      </c>
      <c r="AE6449" s="2">
        <v>102</v>
      </c>
      <c r="AF6449" s="2">
        <v>87</v>
      </c>
      <c r="AG6449" s="2">
        <v>85.3</v>
      </c>
      <c r="AH6449" s="2">
        <v>87</v>
      </c>
      <c r="AI6449" s="2">
        <v>85.3</v>
      </c>
      <c r="AJ6449" s="2">
        <v>85.3</v>
      </c>
      <c r="AK6449" s="2">
        <v>4</v>
      </c>
      <c r="AL6449" s="2">
        <v>3.9</v>
      </c>
      <c r="AM6449" s="2">
        <v>11</v>
      </c>
      <c r="AN6449" s="2">
        <v>10.8</v>
      </c>
      <c r="AQ6449" s="2">
        <v>33</v>
      </c>
      <c r="AR6449" s="2">
        <v>32.4</v>
      </c>
      <c r="AS6449" s="2">
        <v>54</v>
      </c>
      <c r="AT6449" s="2">
        <v>52.9</v>
      </c>
      <c r="AW6449" s="2">
        <v>15</v>
      </c>
      <c r="AX6449" s="2">
        <v>14.7</v>
      </c>
      <c r="AZ6449" s="2">
        <v>2</v>
      </c>
    </row>
    <row r="6450" spans="1:53" ht="12.75" customHeight="1" x14ac:dyDescent="0.2">
      <c r="A6450">
        <v>3</v>
      </c>
      <c r="B6450" s="2">
        <v>4126</v>
      </c>
      <c r="C6450" s="17">
        <v>3.03</v>
      </c>
      <c r="D6450" s="2">
        <v>2.64</v>
      </c>
      <c r="G6450" s="17">
        <v>67</v>
      </c>
      <c r="H6450" s="2">
        <v>49</v>
      </c>
      <c r="I6450" s="2">
        <v>73.099999999999994</v>
      </c>
      <c r="J6450" s="2">
        <v>49</v>
      </c>
      <c r="K6450" s="2">
        <v>73.099999999999994</v>
      </c>
      <c r="L6450" s="2">
        <v>73.099999999999994</v>
      </c>
      <c r="M6450" s="2">
        <v>6</v>
      </c>
      <c r="N6450" s="2">
        <v>9</v>
      </c>
      <c r="O6450" s="2">
        <v>12</v>
      </c>
      <c r="P6450" s="2">
        <v>17.899999999999999</v>
      </c>
      <c r="S6450" s="2">
        <v>23</v>
      </c>
      <c r="T6450" s="2">
        <v>34.299999999999997</v>
      </c>
      <c r="U6450" s="2">
        <v>26</v>
      </c>
      <c r="V6450" s="2">
        <v>38.799999999999997</v>
      </c>
      <c r="Y6450" s="2">
        <v>18</v>
      </c>
      <c r="Z6450" s="2">
        <v>26.9</v>
      </c>
      <c r="AE6450" s="2">
        <v>67</v>
      </c>
      <c r="AF6450" s="2">
        <v>41</v>
      </c>
      <c r="AG6450" s="2">
        <v>61.2</v>
      </c>
      <c r="AH6450" s="2">
        <v>41</v>
      </c>
      <c r="AI6450" s="2">
        <v>61.2</v>
      </c>
      <c r="AJ6450" s="2">
        <v>61.2</v>
      </c>
      <c r="AK6450" s="2">
        <v>11</v>
      </c>
      <c r="AL6450" s="2">
        <v>16.399999999999999</v>
      </c>
      <c r="AM6450" s="2">
        <v>15</v>
      </c>
      <c r="AN6450" s="2">
        <v>22.4</v>
      </c>
      <c r="AQ6450" s="2">
        <v>28</v>
      </c>
      <c r="AR6450" s="2">
        <v>41.8</v>
      </c>
      <c r="AS6450" s="2">
        <v>13</v>
      </c>
      <c r="AT6450" s="2">
        <v>19.399999999999999</v>
      </c>
      <c r="AW6450" s="2">
        <v>26</v>
      </c>
      <c r="AX6450" s="2">
        <v>38.799999999999997</v>
      </c>
    </row>
    <row r="6451" spans="1:53" ht="12.75" customHeight="1" x14ac:dyDescent="0.2">
      <c r="A6451">
        <v>3</v>
      </c>
      <c r="B6451" s="2">
        <v>4130</v>
      </c>
      <c r="C6451" s="17">
        <v>2.84</v>
      </c>
      <c r="D6451" s="2">
        <v>2.4900000000000002</v>
      </c>
      <c r="G6451" s="17">
        <v>61</v>
      </c>
      <c r="H6451" s="2">
        <v>41</v>
      </c>
      <c r="I6451" s="2">
        <v>67.2</v>
      </c>
      <c r="J6451" s="2">
        <v>41</v>
      </c>
      <c r="K6451" s="2">
        <v>67.2</v>
      </c>
      <c r="L6451" s="2">
        <v>67.2</v>
      </c>
      <c r="M6451" s="2">
        <v>12</v>
      </c>
      <c r="N6451" s="2">
        <v>19.7</v>
      </c>
      <c r="O6451" s="2">
        <v>8</v>
      </c>
      <c r="P6451" s="2">
        <v>13.1</v>
      </c>
      <c r="S6451" s="2">
        <v>19</v>
      </c>
      <c r="T6451" s="2">
        <v>31.1</v>
      </c>
      <c r="U6451" s="2">
        <v>22</v>
      </c>
      <c r="V6451" s="2">
        <v>36.1</v>
      </c>
      <c r="Y6451" s="2">
        <v>20</v>
      </c>
      <c r="Z6451" s="2">
        <v>32.799999999999997</v>
      </c>
      <c r="AE6451" s="2">
        <v>61</v>
      </c>
      <c r="AF6451" s="2">
        <v>32</v>
      </c>
      <c r="AG6451" s="2">
        <v>52.5</v>
      </c>
      <c r="AH6451" s="2">
        <v>32</v>
      </c>
      <c r="AI6451" s="2">
        <v>52.5</v>
      </c>
      <c r="AJ6451" s="2">
        <v>52.5</v>
      </c>
      <c r="AK6451" s="2">
        <v>10</v>
      </c>
      <c r="AL6451" s="2">
        <v>16.399999999999999</v>
      </c>
      <c r="AM6451" s="2">
        <v>19</v>
      </c>
      <c r="AN6451" s="2">
        <v>31.1</v>
      </c>
      <c r="AO6451" s="2">
        <v>1</v>
      </c>
      <c r="AP6451" s="2">
        <v>1.6</v>
      </c>
      <c r="AQ6451" s="2">
        <v>20</v>
      </c>
      <c r="AR6451" s="2">
        <v>32.799999999999997</v>
      </c>
      <c r="AS6451" s="2">
        <v>11</v>
      </c>
      <c r="AT6451" s="2">
        <v>18</v>
      </c>
      <c r="AW6451" s="2">
        <v>29</v>
      </c>
      <c r="AX6451" s="2">
        <v>47.5</v>
      </c>
    </row>
    <row r="6452" spans="1:53" ht="12.75" customHeight="1" x14ac:dyDescent="0.2">
      <c r="A6452">
        <v>3</v>
      </c>
      <c r="B6452" s="2">
        <v>4133</v>
      </c>
      <c r="C6452" s="17">
        <v>3.5</v>
      </c>
      <c r="D6452" s="2">
        <v>3.38</v>
      </c>
      <c r="G6452" s="17">
        <v>50</v>
      </c>
      <c r="H6452" s="2">
        <v>46</v>
      </c>
      <c r="I6452" s="2">
        <v>92</v>
      </c>
      <c r="J6452" s="2">
        <v>46</v>
      </c>
      <c r="K6452" s="2">
        <v>92</v>
      </c>
      <c r="L6452" s="2">
        <v>92</v>
      </c>
      <c r="M6452" s="2">
        <v>1</v>
      </c>
      <c r="N6452" s="2">
        <v>2</v>
      </c>
      <c r="O6452" s="2">
        <v>3</v>
      </c>
      <c r="P6452" s="2">
        <v>6</v>
      </c>
      <c r="S6452" s="2">
        <v>16</v>
      </c>
      <c r="T6452" s="2">
        <v>32</v>
      </c>
      <c r="U6452" s="2">
        <v>30</v>
      </c>
      <c r="V6452" s="2">
        <v>60</v>
      </c>
      <c r="Y6452" s="2">
        <v>4</v>
      </c>
      <c r="Z6452" s="2">
        <v>8</v>
      </c>
      <c r="AE6452" s="2">
        <v>50</v>
      </c>
      <c r="AF6452" s="2">
        <v>43</v>
      </c>
      <c r="AG6452" s="2">
        <v>86</v>
      </c>
      <c r="AH6452" s="2">
        <v>43</v>
      </c>
      <c r="AI6452" s="2">
        <v>86</v>
      </c>
      <c r="AJ6452" s="2">
        <v>86</v>
      </c>
      <c r="AK6452" s="2">
        <v>1</v>
      </c>
      <c r="AL6452" s="2">
        <v>2</v>
      </c>
      <c r="AM6452" s="2">
        <v>6</v>
      </c>
      <c r="AN6452" s="2">
        <v>12</v>
      </c>
      <c r="AQ6452" s="2">
        <v>16</v>
      </c>
      <c r="AR6452" s="2">
        <v>32</v>
      </c>
      <c r="AS6452" s="2">
        <v>27</v>
      </c>
      <c r="AT6452" s="2">
        <v>54</v>
      </c>
      <c r="AW6452" s="2">
        <v>7</v>
      </c>
      <c r="AX6452" s="2">
        <v>14</v>
      </c>
    </row>
    <row r="6453" spans="1:53" ht="12.75" customHeight="1" x14ac:dyDescent="0.2">
      <c r="A6453">
        <v>3</v>
      </c>
      <c r="B6453" s="2">
        <v>4134</v>
      </c>
      <c r="C6453" s="17">
        <v>2.94</v>
      </c>
      <c r="D6453" s="2">
        <v>2.89</v>
      </c>
      <c r="G6453" s="17">
        <v>62</v>
      </c>
      <c r="H6453" s="2">
        <v>44</v>
      </c>
      <c r="I6453" s="2">
        <v>71</v>
      </c>
      <c r="J6453" s="2">
        <v>44</v>
      </c>
      <c r="K6453" s="2">
        <v>71</v>
      </c>
      <c r="L6453" s="2">
        <v>71</v>
      </c>
      <c r="M6453" s="2">
        <v>14</v>
      </c>
      <c r="N6453" s="2">
        <v>22.6</v>
      </c>
      <c r="O6453" s="2">
        <v>4</v>
      </c>
      <c r="P6453" s="2">
        <v>6.5</v>
      </c>
      <c r="S6453" s="2">
        <v>16</v>
      </c>
      <c r="T6453" s="2">
        <v>25.8</v>
      </c>
      <c r="U6453" s="2">
        <v>28</v>
      </c>
      <c r="V6453" s="2">
        <v>45.2</v>
      </c>
      <c r="Y6453" s="2">
        <v>18</v>
      </c>
      <c r="Z6453" s="2">
        <v>29</v>
      </c>
      <c r="AA6453" s="2">
        <v>1</v>
      </c>
      <c r="AB6453" s="2">
        <v>1</v>
      </c>
      <c r="AE6453" s="2">
        <v>61</v>
      </c>
      <c r="AF6453" s="2">
        <v>44</v>
      </c>
      <c r="AG6453" s="2">
        <v>72.099999999999994</v>
      </c>
      <c r="AH6453" s="2">
        <v>44</v>
      </c>
      <c r="AI6453" s="2">
        <v>72.099999999999994</v>
      </c>
      <c r="AJ6453" s="2">
        <v>72.099999999999994</v>
      </c>
      <c r="AK6453" s="2">
        <v>7</v>
      </c>
      <c r="AL6453" s="2">
        <v>11.5</v>
      </c>
      <c r="AM6453" s="2">
        <v>10</v>
      </c>
      <c r="AN6453" s="2">
        <v>16.399999999999999</v>
      </c>
      <c r="AQ6453" s="2">
        <v>27</v>
      </c>
      <c r="AR6453" s="2">
        <v>44.3</v>
      </c>
      <c r="AS6453" s="2">
        <v>17</v>
      </c>
      <c r="AT6453" s="2">
        <v>27.9</v>
      </c>
      <c r="AW6453" s="2">
        <v>17</v>
      </c>
      <c r="AX6453" s="2">
        <v>27.9</v>
      </c>
      <c r="AY6453" s="2">
        <v>1</v>
      </c>
      <c r="AZ6453" s="2">
        <v>2</v>
      </c>
    </row>
    <row r="6454" spans="1:53" ht="12.75" customHeight="1" x14ac:dyDescent="0.2">
      <c r="A6454">
        <v>3</v>
      </c>
      <c r="B6454" s="2">
        <v>4135</v>
      </c>
      <c r="C6454" s="17">
        <v>2.88</v>
      </c>
      <c r="D6454" s="2">
        <v>2.5</v>
      </c>
      <c r="G6454" s="17">
        <v>68</v>
      </c>
      <c r="H6454" s="2">
        <v>44</v>
      </c>
      <c r="I6454" s="2">
        <v>64.7</v>
      </c>
      <c r="J6454" s="2">
        <v>44</v>
      </c>
      <c r="K6454" s="2">
        <v>64.7</v>
      </c>
      <c r="L6454" s="2">
        <v>64.7</v>
      </c>
      <c r="M6454" s="2">
        <v>16</v>
      </c>
      <c r="N6454" s="2">
        <v>23.5</v>
      </c>
      <c r="O6454" s="2">
        <v>8</v>
      </c>
      <c r="P6454" s="2">
        <v>11.8</v>
      </c>
      <c r="S6454" s="2">
        <v>12</v>
      </c>
      <c r="T6454" s="2">
        <v>17.600000000000001</v>
      </c>
      <c r="U6454" s="2">
        <v>32</v>
      </c>
      <c r="V6454" s="2">
        <v>47.1</v>
      </c>
      <c r="Y6454" s="2">
        <v>24</v>
      </c>
      <c r="Z6454" s="2">
        <v>35.299999999999997</v>
      </c>
      <c r="AE6454" s="2">
        <v>68</v>
      </c>
      <c r="AF6454" s="2">
        <v>33</v>
      </c>
      <c r="AG6454" s="2">
        <v>48.5</v>
      </c>
      <c r="AH6454" s="2">
        <v>33</v>
      </c>
      <c r="AI6454" s="2">
        <v>48.5</v>
      </c>
      <c r="AJ6454" s="2">
        <v>48.5</v>
      </c>
      <c r="AK6454" s="2">
        <v>13</v>
      </c>
      <c r="AL6454" s="2">
        <v>19.100000000000001</v>
      </c>
      <c r="AM6454" s="2">
        <v>22</v>
      </c>
      <c r="AN6454" s="2">
        <v>32.4</v>
      </c>
      <c r="AQ6454" s="2">
        <v>19</v>
      </c>
      <c r="AR6454" s="2">
        <v>27.9</v>
      </c>
      <c r="AS6454" s="2">
        <v>14</v>
      </c>
      <c r="AT6454" s="2">
        <v>20.6</v>
      </c>
      <c r="AW6454" s="2">
        <v>35</v>
      </c>
      <c r="AX6454" s="2">
        <v>51.5</v>
      </c>
    </row>
    <row r="6455" spans="1:53" ht="12.75" customHeight="1" x14ac:dyDescent="0.2">
      <c r="A6455">
        <v>3</v>
      </c>
      <c r="B6455" s="2">
        <v>4136</v>
      </c>
      <c r="C6455" s="17">
        <v>2.94</v>
      </c>
      <c r="D6455" s="2">
        <v>2.77</v>
      </c>
      <c r="G6455" s="17">
        <v>71</v>
      </c>
      <c r="H6455" s="2">
        <v>51</v>
      </c>
      <c r="I6455" s="2">
        <v>71.8</v>
      </c>
      <c r="J6455" s="2">
        <v>51</v>
      </c>
      <c r="K6455" s="2">
        <v>71.8</v>
      </c>
      <c r="L6455" s="2">
        <v>71.8</v>
      </c>
      <c r="M6455" s="2">
        <v>9</v>
      </c>
      <c r="N6455" s="2">
        <v>12.7</v>
      </c>
      <c r="O6455" s="2">
        <v>11</v>
      </c>
      <c r="P6455" s="2">
        <v>15.5</v>
      </c>
      <c r="S6455" s="2">
        <v>26</v>
      </c>
      <c r="T6455" s="2">
        <v>36.6</v>
      </c>
      <c r="U6455" s="2">
        <v>25</v>
      </c>
      <c r="V6455" s="2">
        <v>35.200000000000003</v>
      </c>
      <c r="Y6455" s="2">
        <v>20</v>
      </c>
      <c r="Z6455" s="2">
        <v>28.2</v>
      </c>
      <c r="AC6455" s="2">
        <v>1</v>
      </c>
      <c r="AE6455" s="2">
        <v>71</v>
      </c>
      <c r="AF6455" s="2">
        <v>48</v>
      </c>
      <c r="AG6455" s="2">
        <v>67.599999999999994</v>
      </c>
      <c r="AH6455" s="2">
        <v>48</v>
      </c>
      <c r="AI6455" s="2">
        <v>67.599999999999994</v>
      </c>
      <c r="AJ6455" s="2">
        <v>67.599999999999994</v>
      </c>
      <c r="AK6455" s="2">
        <v>11</v>
      </c>
      <c r="AL6455" s="2">
        <v>15.5</v>
      </c>
      <c r="AM6455" s="2">
        <v>12</v>
      </c>
      <c r="AN6455" s="2">
        <v>16.899999999999999</v>
      </c>
      <c r="AQ6455" s="2">
        <v>30</v>
      </c>
      <c r="AR6455" s="2">
        <v>42.3</v>
      </c>
      <c r="AS6455" s="2">
        <v>18</v>
      </c>
      <c r="AT6455" s="2">
        <v>25.4</v>
      </c>
      <c r="AW6455" s="2">
        <v>23</v>
      </c>
      <c r="AX6455" s="2">
        <v>32.4</v>
      </c>
      <c r="BA6455" s="2">
        <v>1</v>
      </c>
    </row>
    <row r="6456" spans="1:53" ht="12.75" customHeight="1" x14ac:dyDescent="0.2">
      <c r="A6456">
        <v>3</v>
      </c>
      <c r="B6456" s="2">
        <v>4141</v>
      </c>
      <c r="C6456" s="17">
        <v>3.03</v>
      </c>
      <c r="D6456" s="2">
        <v>3.14</v>
      </c>
      <c r="G6456" s="17">
        <v>76</v>
      </c>
      <c r="H6456" s="2">
        <v>57</v>
      </c>
      <c r="I6456" s="2">
        <v>75</v>
      </c>
      <c r="J6456" s="2">
        <v>57</v>
      </c>
      <c r="K6456" s="2">
        <v>75</v>
      </c>
      <c r="L6456" s="2">
        <v>75</v>
      </c>
      <c r="M6456" s="2">
        <v>8</v>
      </c>
      <c r="N6456" s="2">
        <v>10.5</v>
      </c>
      <c r="O6456" s="2">
        <v>11</v>
      </c>
      <c r="P6456" s="2">
        <v>14.5</v>
      </c>
      <c r="S6456" s="2">
        <v>28</v>
      </c>
      <c r="T6456" s="2">
        <v>36.799999999999997</v>
      </c>
      <c r="U6456" s="2">
        <v>29</v>
      </c>
      <c r="V6456" s="2">
        <v>38.200000000000003</v>
      </c>
      <c r="Y6456" s="2">
        <v>19</v>
      </c>
      <c r="Z6456" s="2">
        <v>25</v>
      </c>
      <c r="AE6456" s="2">
        <v>76</v>
      </c>
      <c r="AF6456" s="2">
        <v>61</v>
      </c>
      <c r="AG6456" s="2">
        <v>80.3</v>
      </c>
      <c r="AH6456" s="2">
        <v>61</v>
      </c>
      <c r="AI6456" s="2">
        <v>80.3</v>
      </c>
      <c r="AJ6456" s="2">
        <v>80.3</v>
      </c>
      <c r="AK6456" s="2">
        <v>3</v>
      </c>
      <c r="AL6456" s="2">
        <v>3.9</v>
      </c>
      <c r="AM6456" s="2">
        <v>12</v>
      </c>
      <c r="AN6456" s="2">
        <v>15.8</v>
      </c>
      <c r="AQ6456" s="2">
        <v>32</v>
      </c>
      <c r="AR6456" s="2">
        <v>42.1</v>
      </c>
      <c r="AS6456" s="2">
        <v>29</v>
      </c>
      <c r="AT6456" s="2">
        <v>38.200000000000003</v>
      </c>
      <c r="AW6456" s="2">
        <v>15</v>
      </c>
      <c r="AX6456" s="2">
        <v>19.7</v>
      </c>
    </row>
    <row r="6457" spans="1:53" ht="12.75" customHeight="1" x14ac:dyDescent="0.2">
      <c r="A6457">
        <v>3</v>
      </c>
      <c r="B6457" s="2">
        <v>4146</v>
      </c>
      <c r="C6457" s="17">
        <v>3.04</v>
      </c>
      <c r="D6457" s="2">
        <v>2.63</v>
      </c>
      <c r="G6457" s="17">
        <v>89</v>
      </c>
      <c r="H6457" s="2">
        <v>66</v>
      </c>
      <c r="I6457" s="2">
        <v>74.2</v>
      </c>
      <c r="J6457" s="2">
        <v>66</v>
      </c>
      <c r="K6457" s="2">
        <v>74.2</v>
      </c>
      <c r="L6457" s="2">
        <v>74.2</v>
      </c>
      <c r="M6457" s="2">
        <v>11</v>
      </c>
      <c r="N6457" s="2">
        <v>12.4</v>
      </c>
      <c r="O6457" s="2">
        <v>12</v>
      </c>
      <c r="P6457" s="2">
        <v>13.5</v>
      </c>
      <c r="S6457" s="2">
        <v>28</v>
      </c>
      <c r="T6457" s="2">
        <v>31.5</v>
      </c>
      <c r="U6457" s="2">
        <v>38</v>
      </c>
      <c r="V6457" s="2">
        <v>42.7</v>
      </c>
      <c r="Y6457" s="2">
        <v>23</v>
      </c>
      <c r="Z6457" s="2">
        <v>25.8</v>
      </c>
      <c r="AB6457" s="2">
        <v>1</v>
      </c>
      <c r="AE6457" s="2">
        <v>89</v>
      </c>
      <c r="AF6457" s="2">
        <v>51</v>
      </c>
      <c r="AG6457" s="2">
        <v>57.3</v>
      </c>
      <c r="AH6457" s="2">
        <v>51</v>
      </c>
      <c r="AI6457" s="2">
        <v>57.3</v>
      </c>
      <c r="AJ6457" s="2">
        <v>57.3</v>
      </c>
      <c r="AK6457" s="2">
        <v>13</v>
      </c>
      <c r="AL6457" s="2">
        <v>14.6</v>
      </c>
      <c r="AM6457" s="2">
        <v>25</v>
      </c>
      <c r="AN6457" s="2">
        <v>28.1</v>
      </c>
      <c r="AQ6457" s="2">
        <v>33</v>
      </c>
      <c r="AR6457" s="2">
        <v>37.1</v>
      </c>
      <c r="AS6457" s="2">
        <v>18</v>
      </c>
      <c r="AT6457" s="2">
        <v>20.2</v>
      </c>
      <c r="AW6457" s="2">
        <v>38</v>
      </c>
      <c r="AX6457" s="2">
        <v>42.7</v>
      </c>
      <c r="AZ6457" s="2">
        <v>1</v>
      </c>
    </row>
    <row r="6458" spans="1:53" ht="12.75" customHeight="1" x14ac:dyDescent="0.2">
      <c r="A6458">
        <v>3</v>
      </c>
      <c r="B6458" s="2">
        <v>4147</v>
      </c>
      <c r="C6458" s="17">
        <v>3.62</v>
      </c>
      <c r="D6458" s="2">
        <v>3.68</v>
      </c>
      <c r="G6458" s="17">
        <v>98</v>
      </c>
      <c r="H6458" s="2">
        <v>94</v>
      </c>
      <c r="I6458" s="2">
        <v>95.9</v>
      </c>
      <c r="J6458" s="2">
        <v>94</v>
      </c>
      <c r="K6458" s="2">
        <v>95.9</v>
      </c>
      <c r="L6458" s="2">
        <v>95.9</v>
      </c>
      <c r="O6458" s="2">
        <v>4</v>
      </c>
      <c r="P6458" s="2">
        <v>4.0999999999999996</v>
      </c>
      <c r="S6458" s="2">
        <v>29</v>
      </c>
      <c r="T6458" s="2">
        <v>29.6</v>
      </c>
      <c r="U6458" s="2">
        <v>65</v>
      </c>
      <c r="V6458" s="2">
        <v>66.3</v>
      </c>
      <c r="Y6458" s="2">
        <v>4</v>
      </c>
      <c r="Z6458" s="2">
        <v>4.0999999999999996</v>
      </c>
      <c r="AB6458" s="2">
        <v>2</v>
      </c>
      <c r="AE6458" s="2">
        <v>96</v>
      </c>
      <c r="AF6458" s="2">
        <v>92</v>
      </c>
      <c r="AG6458" s="2">
        <v>95.8</v>
      </c>
      <c r="AH6458" s="2">
        <v>92</v>
      </c>
      <c r="AI6458" s="2">
        <v>95.8</v>
      </c>
      <c r="AJ6458" s="2">
        <v>95.8</v>
      </c>
      <c r="AK6458" s="2">
        <v>2</v>
      </c>
      <c r="AL6458" s="2">
        <v>2.1</v>
      </c>
      <c r="AM6458" s="2">
        <v>2</v>
      </c>
      <c r="AN6458" s="2">
        <v>2.1</v>
      </c>
      <c r="AQ6458" s="2">
        <v>21</v>
      </c>
      <c r="AR6458" s="2">
        <v>21.9</v>
      </c>
      <c r="AS6458" s="2">
        <v>71</v>
      </c>
      <c r="AT6458" s="2">
        <v>74</v>
      </c>
      <c r="AW6458" s="2">
        <v>4</v>
      </c>
      <c r="AX6458" s="2">
        <v>4.2</v>
      </c>
      <c r="AY6458" s="2">
        <v>2</v>
      </c>
      <c r="AZ6458" s="2">
        <v>2</v>
      </c>
    </row>
    <row r="6459" spans="1:53" ht="12.75" customHeight="1" x14ac:dyDescent="0.2">
      <c r="A6459">
        <v>3</v>
      </c>
      <c r="B6459" s="2">
        <v>4150</v>
      </c>
      <c r="C6459" s="17">
        <v>2.72</v>
      </c>
      <c r="D6459" s="2">
        <v>2.2799999999999998</v>
      </c>
      <c r="G6459" s="17">
        <v>46</v>
      </c>
      <c r="H6459" s="2">
        <v>28</v>
      </c>
      <c r="I6459" s="2">
        <v>60.9</v>
      </c>
      <c r="J6459" s="2">
        <v>28</v>
      </c>
      <c r="K6459" s="2">
        <v>60.9</v>
      </c>
      <c r="L6459" s="2">
        <v>60.9</v>
      </c>
      <c r="M6459" s="2">
        <v>10</v>
      </c>
      <c r="N6459" s="2">
        <v>21.7</v>
      </c>
      <c r="O6459" s="2">
        <v>8</v>
      </c>
      <c r="P6459" s="2">
        <v>17.399999999999999</v>
      </c>
      <c r="S6459" s="2">
        <v>13</v>
      </c>
      <c r="T6459" s="2">
        <v>28.3</v>
      </c>
      <c r="U6459" s="2">
        <v>15</v>
      </c>
      <c r="V6459" s="2">
        <v>32.6</v>
      </c>
      <c r="Y6459" s="2">
        <v>18</v>
      </c>
      <c r="Z6459" s="2">
        <v>39.1</v>
      </c>
      <c r="AB6459" s="2">
        <v>2</v>
      </c>
      <c r="AC6459" s="2">
        <v>15</v>
      </c>
      <c r="AE6459" s="2">
        <v>46</v>
      </c>
      <c r="AF6459" s="2">
        <v>18</v>
      </c>
      <c r="AG6459" s="2">
        <v>39.1</v>
      </c>
      <c r="AH6459" s="2">
        <v>18</v>
      </c>
      <c r="AI6459" s="2">
        <v>39.1</v>
      </c>
      <c r="AJ6459" s="2">
        <v>39.1</v>
      </c>
      <c r="AK6459" s="2">
        <v>10</v>
      </c>
      <c r="AL6459" s="2">
        <v>21.7</v>
      </c>
      <c r="AM6459" s="2">
        <v>18</v>
      </c>
      <c r="AN6459" s="2">
        <v>39.1</v>
      </c>
      <c r="AQ6459" s="2">
        <v>13</v>
      </c>
      <c r="AR6459" s="2">
        <v>28.3</v>
      </c>
      <c r="AS6459" s="2">
        <v>5</v>
      </c>
      <c r="AT6459" s="2">
        <v>10.9</v>
      </c>
      <c r="AW6459" s="2">
        <v>28</v>
      </c>
      <c r="AX6459" s="2">
        <v>60.9</v>
      </c>
      <c r="AZ6459" s="2">
        <v>2</v>
      </c>
      <c r="BA6459" s="2">
        <v>15</v>
      </c>
    </row>
    <row r="6460" spans="1:53" ht="12.75" customHeight="1" x14ac:dyDescent="0.2">
      <c r="A6460">
        <v>3</v>
      </c>
      <c r="B6460" s="2">
        <v>4154</v>
      </c>
      <c r="C6460" s="17">
        <v>2.56</v>
      </c>
      <c r="D6460" s="2">
        <v>2.41</v>
      </c>
      <c r="G6460" s="17">
        <v>96</v>
      </c>
      <c r="H6460" s="2">
        <v>57</v>
      </c>
      <c r="I6460" s="2">
        <v>58.2</v>
      </c>
      <c r="J6460" s="2">
        <v>57</v>
      </c>
      <c r="K6460" s="2">
        <v>58.2</v>
      </c>
      <c r="L6460" s="2">
        <v>59.4</v>
      </c>
      <c r="M6460" s="2">
        <v>23</v>
      </c>
      <c r="N6460" s="2">
        <v>23.5</v>
      </c>
      <c r="O6460" s="2">
        <v>16</v>
      </c>
      <c r="P6460" s="2">
        <v>16.3</v>
      </c>
      <c r="S6460" s="2">
        <v>32</v>
      </c>
      <c r="T6460" s="2">
        <v>32.700000000000003</v>
      </c>
      <c r="U6460" s="2">
        <v>25</v>
      </c>
      <c r="V6460" s="2">
        <v>25.5</v>
      </c>
      <c r="W6460" s="2">
        <v>2</v>
      </c>
      <c r="X6460" s="2">
        <v>2</v>
      </c>
      <c r="Y6460" s="2">
        <v>41</v>
      </c>
      <c r="Z6460" s="2">
        <v>41.8</v>
      </c>
      <c r="AE6460" s="2">
        <v>96</v>
      </c>
      <c r="AF6460" s="2">
        <v>58</v>
      </c>
      <c r="AG6460" s="2">
        <v>59.2</v>
      </c>
      <c r="AH6460" s="2">
        <v>58</v>
      </c>
      <c r="AI6460" s="2">
        <v>59.2</v>
      </c>
      <c r="AJ6460" s="2">
        <v>60.4</v>
      </c>
      <c r="AK6460" s="2">
        <v>24</v>
      </c>
      <c r="AL6460" s="2">
        <v>24.5</v>
      </c>
      <c r="AM6460" s="2">
        <v>14</v>
      </c>
      <c r="AN6460" s="2">
        <v>14.3</v>
      </c>
      <c r="AQ6460" s="2">
        <v>48</v>
      </c>
      <c r="AR6460" s="2">
        <v>49</v>
      </c>
      <c r="AS6460" s="2">
        <v>10</v>
      </c>
      <c r="AT6460" s="2">
        <v>10.199999999999999</v>
      </c>
      <c r="AU6460" s="2">
        <v>2</v>
      </c>
      <c r="AV6460" s="2">
        <v>2</v>
      </c>
      <c r="AW6460" s="2">
        <v>40</v>
      </c>
      <c r="AX6460" s="2">
        <v>40.799999999999997</v>
      </c>
    </row>
    <row r="6461" spans="1:53" ht="12.75" customHeight="1" x14ac:dyDescent="0.2">
      <c r="A6461">
        <v>3</v>
      </c>
      <c r="B6461" s="2">
        <v>4155</v>
      </c>
      <c r="C6461" s="17">
        <v>2.87</v>
      </c>
      <c r="D6461" s="2">
        <v>2.72</v>
      </c>
      <c r="G6461" s="17">
        <v>152</v>
      </c>
      <c r="H6461" s="2">
        <v>112</v>
      </c>
      <c r="I6461" s="2">
        <v>73.2</v>
      </c>
      <c r="J6461" s="2">
        <v>112</v>
      </c>
      <c r="K6461" s="2">
        <v>73.2</v>
      </c>
      <c r="L6461" s="2">
        <v>73.7</v>
      </c>
      <c r="M6461" s="2">
        <v>19</v>
      </c>
      <c r="N6461" s="2">
        <v>12.4</v>
      </c>
      <c r="O6461" s="2">
        <v>21</v>
      </c>
      <c r="P6461" s="2">
        <v>13.7</v>
      </c>
      <c r="S6461" s="2">
        <v>70</v>
      </c>
      <c r="T6461" s="2">
        <v>45.8</v>
      </c>
      <c r="U6461" s="2">
        <v>42</v>
      </c>
      <c r="V6461" s="2">
        <v>27.5</v>
      </c>
      <c r="W6461" s="2">
        <v>1</v>
      </c>
      <c r="X6461" s="2">
        <v>0.7</v>
      </c>
      <c r="Y6461" s="2">
        <v>41</v>
      </c>
      <c r="Z6461" s="2">
        <v>26.8</v>
      </c>
      <c r="AB6461" s="2">
        <v>3</v>
      </c>
      <c r="AE6461" s="2">
        <v>152</v>
      </c>
      <c r="AF6461" s="2">
        <v>97</v>
      </c>
      <c r="AG6461" s="2">
        <v>63.4</v>
      </c>
      <c r="AH6461" s="2">
        <v>97</v>
      </c>
      <c r="AI6461" s="2">
        <v>63.4</v>
      </c>
      <c r="AJ6461" s="2">
        <v>63.8</v>
      </c>
      <c r="AK6461" s="2">
        <v>18</v>
      </c>
      <c r="AL6461" s="2">
        <v>11.8</v>
      </c>
      <c r="AM6461" s="2">
        <v>37</v>
      </c>
      <c r="AN6461" s="2">
        <v>24.2</v>
      </c>
      <c r="AQ6461" s="2">
        <v>64</v>
      </c>
      <c r="AR6461" s="2">
        <v>41.8</v>
      </c>
      <c r="AS6461" s="2">
        <v>33</v>
      </c>
      <c r="AT6461" s="2">
        <v>21.6</v>
      </c>
      <c r="AU6461" s="2">
        <v>1</v>
      </c>
      <c r="AV6461" s="2">
        <v>0.7</v>
      </c>
      <c r="AW6461" s="2">
        <v>56</v>
      </c>
      <c r="AX6461" s="2">
        <v>36.6</v>
      </c>
      <c r="AZ6461" s="2">
        <v>3</v>
      </c>
    </row>
    <row r="6462" spans="1:53" ht="12.75" customHeight="1" x14ac:dyDescent="0.2">
      <c r="A6462">
        <v>3</v>
      </c>
      <c r="B6462" s="2">
        <v>4159</v>
      </c>
      <c r="C6462" s="17">
        <v>2.79</v>
      </c>
      <c r="D6462" s="2">
        <v>2.64</v>
      </c>
      <c r="G6462" s="17">
        <v>81</v>
      </c>
      <c r="H6462" s="2">
        <v>57</v>
      </c>
      <c r="I6462" s="2">
        <v>70.400000000000006</v>
      </c>
      <c r="J6462" s="2">
        <v>57</v>
      </c>
      <c r="K6462" s="2">
        <v>70.400000000000006</v>
      </c>
      <c r="L6462" s="2">
        <v>70.400000000000006</v>
      </c>
      <c r="M6462" s="2">
        <v>17</v>
      </c>
      <c r="N6462" s="2">
        <v>21</v>
      </c>
      <c r="O6462" s="2">
        <v>7</v>
      </c>
      <c r="P6462" s="2">
        <v>8.6</v>
      </c>
      <c r="Q6462" s="2">
        <v>2</v>
      </c>
      <c r="R6462" s="2">
        <v>2.5</v>
      </c>
      <c r="S6462" s="2">
        <v>25</v>
      </c>
      <c r="T6462" s="2">
        <v>30.9</v>
      </c>
      <c r="U6462" s="2">
        <v>30</v>
      </c>
      <c r="V6462" s="2">
        <v>37</v>
      </c>
      <c r="Y6462" s="2">
        <v>24</v>
      </c>
      <c r="Z6462" s="2">
        <v>29.6</v>
      </c>
      <c r="AB6462" s="2">
        <v>1</v>
      </c>
      <c r="AE6462" s="2">
        <v>81</v>
      </c>
      <c r="AF6462" s="2">
        <v>53</v>
      </c>
      <c r="AG6462" s="2">
        <v>65.400000000000006</v>
      </c>
      <c r="AH6462" s="2">
        <v>53</v>
      </c>
      <c r="AI6462" s="2">
        <v>65.400000000000006</v>
      </c>
      <c r="AJ6462" s="2">
        <v>65.400000000000006</v>
      </c>
      <c r="AK6462" s="2">
        <v>13</v>
      </c>
      <c r="AL6462" s="2">
        <v>16</v>
      </c>
      <c r="AM6462" s="2">
        <v>15</v>
      </c>
      <c r="AN6462" s="2">
        <v>18.5</v>
      </c>
      <c r="AO6462" s="2">
        <v>2</v>
      </c>
      <c r="AP6462" s="2">
        <v>2.5</v>
      </c>
      <c r="AQ6462" s="2">
        <v>33</v>
      </c>
      <c r="AR6462" s="2">
        <v>40.700000000000003</v>
      </c>
      <c r="AS6462" s="2">
        <v>18</v>
      </c>
      <c r="AT6462" s="2">
        <v>22.2</v>
      </c>
      <c r="AW6462" s="2">
        <v>28</v>
      </c>
      <c r="AX6462" s="2">
        <v>34.6</v>
      </c>
      <c r="AZ6462" s="2">
        <v>1</v>
      </c>
    </row>
    <row r="6463" spans="1:53" ht="12.75" customHeight="1" x14ac:dyDescent="0.2">
      <c r="A6463">
        <v>3</v>
      </c>
      <c r="B6463" s="2">
        <v>4160</v>
      </c>
      <c r="C6463" s="17">
        <v>3.27</v>
      </c>
      <c r="D6463" s="2">
        <v>3.27</v>
      </c>
      <c r="G6463" s="17">
        <v>98</v>
      </c>
      <c r="H6463" s="2">
        <v>81</v>
      </c>
      <c r="I6463" s="2">
        <v>82.7</v>
      </c>
      <c r="J6463" s="2">
        <v>81</v>
      </c>
      <c r="K6463" s="2">
        <v>82.7</v>
      </c>
      <c r="L6463" s="2">
        <v>82.7</v>
      </c>
      <c r="M6463" s="2">
        <v>7</v>
      </c>
      <c r="N6463" s="2">
        <v>7.1</v>
      </c>
      <c r="O6463" s="2">
        <v>10</v>
      </c>
      <c r="P6463" s="2">
        <v>10.199999999999999</v>
      </c>
      <c r="S6463" s="2">
        <v>31</v>
      </c>
      <c r="T6463" s="2">
        <v>31.6</v>
      </c>
      <c r="U6463" s="2">
        <v>50</v>
      </c>
      <c r="V6463" s="2">
        <v>51</v>
      </c>
      <c r="Y6463" s="2">
        <v>17</v>
      </c>
      <c r="Z6463" s="2">
        <v>17.3</v>
      </c>
      <c r="AC6463" s="2">
        <v>2</v>
      </c>
      <c r="AE6463" s="2">
        <v>98</v>
      </c>
      <c r="AF6463" s="2">
        <v>81</v>
      </c>
      <c r="AG6463" s="2">
        <v>82.7</v>
      </c>
      <c r="AH6463" s="2">
        <v>81</v>
      </c>
      <c r="AI6463" s="2">
        <v>82.7</v>
      </c>
      <c r="AJ6463" s="2">
        <v>82.7</v>
      </c>
      <c r="AK6463" s="2">
        <v>4</v>
      </c>
      <c r="AL6463" s="2">
        <v>4.0999999999999996</v>
      </c>
      <c r="AM6463" s="2">
        <v>13</v>
      </c>
      <c r="AN6463" s="2">
        <v>13.3</v>
      </c>
      <c r="AQ6463" s="2">
        <v>34</v>
      </c>
      <c r="AR6463" s="2">
        <v>34.700000000000003</v>
      </c>
      <c r="AS6463" s="2">
        <v>47</v>
      </c>
      <c r="AT6463" s="2">
        <v>48</v>
      </c>
      <c r="AW6463" s="2">
        <v>17</v>
      </c>
      <c r="AX6463" s="2">
        <v>17.3</v>
      </c>
      <c r="BA6463" s="2">
        <v>2</v>
      </c>
    </row>
    <row r="6464" spans="1:53" ht="12.75" customHeight="1" x14ac:dyDescent="0.2">
      <c r="A6464">
        <v>3</v>
      </c>
      <c r="B6464" s="2">
        <v>4163</v>
      </c>
      <c r="C6464" s="17">
        <v>3.12</v>
      </c>
      <c r="D6464" s="2">
        <v>3.08</v>
      </c>
      <c r="G6464" s="17">
        <v>66</v>
      </c>
      <c r="H6464" s="2">
        <v>50</v>
      </c>
      <c r="I6464" s="2">
        <v>75.8</v>
      </c>
      <c r="J6464" s="2">
        <v>50</v>
      </c>
      <c r="K6464" s="2">
        <v>75.8</v>
      </c>
      <c r="L6464" s="2">
        <v>75.8</v>
      </c>
      <c r="M6464" s="2">
        <v>10</v>
      </c>
      <c r="N6464" s="2">
        <v>15.2</v>
      </c>
      <c r="O6464" s="2">
        <v>6</v>
      </c>
      <c r="P6464" s="2">
        <v>9.1</v>
      </c>
      <c r="S6464" s="2">
        <v>16</v>
      </c>
      <c r="T6464" s="2">
        <v>24.2</v>
      </c>
      <c r="U6464" s="2">
        <v>34</v>
      </c>
      <c r="V6464" s="2">
        <v>51.5</v>
      </c>
      <c r="Y6464" s="2">
        <v>16</v>
      </c>
      <c r="Z6464" s="2">
        <v>24.2</v>
      </c>
      <c r="AA6464" s="2">
        <v>1</v>
      </c>
      <c r="AC6464" s="2">
        <v>3</v>
      </c>
      <c r="AE6464" s="2">
        <v>65</v>
      </c>
      <c r="AF6464" s="2">
        <v>47</v>
      </c>
      <c r="AG6464" s="2">
        <v>72.3</v>
      </c>
      <c r="AH6464" s="2">
        <v>47</v>
      </c>
      <c r="AI6464" s="2">
        <v>72.3</v>
      </c>
      <c r="AJ6464" s="2">
        <v>72.3</v>
      </c>
      <c r="AK6464" s="2">
        <v>4</v>
      </c>
      <c r="AL6464" s="2">
        <v>6.2</v>
      </c>
      <c r="AM6464" s="2">
        <v>14</v>
      </c>
      <c r="AN6464" s="2">
        <v>21.5</v>
      </c>
      <c r="AQ6464" s="2">
        <v>20</v>
      </c>
      <c r="AR6464" s="2">
        <v>30.8</v>
      </c>
      <c r="AS6464" s="2">
        <v>27</v>
      </c>
      <c r="AT6464" s="2">
        <v>41.5</v>
      </c>
      <c r="AW6464" s="2">
        <v>18</v>
      </c>
      <c r="AX6464" s="2">
        <v>27.7</v>
      </c>
      <c r="AY6464" s="2">
        <v>1</v>
      </c>
      <c r="AZ6464" s="2">
        <v>1</v>
      </c>
      <c r="BA6464" s="2">
        <v>3</v>
      </c>
    </row>
    <row r="6465" spans="1:53" ht="12.75" customHeight="1" x14ac:dyDescent="0.2">
      <c r="A6465">
        <v>3</v>
      </c>
      <c r="B6465" s="2">
        <v>4164</v>
      </c>
      <c r="C6465" s="17">
        <v>3.45</v>
      </c>
      <c r="D6465" s="2">
        <v>3.23</v>
      </c>
      <c r="G6465" s="17">
        <v>137</v>
      </c>
      <c r="H6465" s="2">
        <v>123</v>
      </c>
      <c r="I6465" s="2">
        <v>89.1</v>
      </c>
      <c r="J6465" s="2">
        <v>123</v>
      </c>
      <c r="K6465" s="2">
        <v>89.1</v>
      </c>
      <c r="L6465" s="2">
        <v>89.8</v>
      </c>
      <c r="M6465" s="2">
        <v>5</v>
      </c>
      <c r="N6465" s="2">
        <v>3.6</v>
      </c>
      <c r="O6465" s="2">
        <v>9</v>
      </c>
      <c r="P6465" s="2">
        <v>6.5</v>
      </c>
      <c r="S6465" s="2">
        <v>39</v>
      </c>
      <c r="T6465" s="2">
        <v>28.3</v>
      </c>
      <c r="U6465" s="2">
        <v>84</v>
      </c>
      <c r="V6465" s="2">
        <v>60.9</v>
      </c>
      <c r="W6465" s="2">
        <v>1</v>
      </c>
      <c r="X6465" s="2">
        <v>0.7</v>
      </c>
      <c r="Y6465" s="2">
        <v>15</v>
      </c>
      <c r="Z6465" s="2">
        <v>10.9</v>
      </c>
      <c r="AE6465" s="2">
        <v>138</v>
      </c>
      <c r="AF6465" s="2">
        <v>112</v>
      </c>
      <c r="AG6465" s="2">
        <v>81.2</v>
      </c>
      <c r="AH6465" s="2">
        <v>112</v>
      </c>
      <c r="AI6465" s="2">
        <v>81.2</v>
      </c>
      <c r="AJ6465" s="2">
        <v>81.2</v>
      </c>
      <c r="AK6465" s="2">
        <v>7</v>
      </c>
      <c r="AL6465" s="2">
        <v>5.0999999999999996</v>
      </c>
      <c r="AM6465" s="2">
        <v>19</v>
      </c>
      <c r="AN6465" s="2">
        <v>13.8</v>
      </c>
      <c r="AQ6465" s="2">
        <v>47</v>
      </c>
      <c r="AR6465" s="2">
        <v>34.1</v>
      </c>
      <c r="AS6465" s="2">
        <v>65</v>
      </c>
      <c r="AT6465" s="2">
        <v>47.1</v>
      </c>
      <c r="AW6465" s="2">
        <v>26</v>
      </c>
      <c r="AX6465" s="2">
        <v>18.8</v>
      </c>
    </row>
    <row r="6466" spans="1:53" ht="12.75" customHeight="1" x14ac:dyDescent="0.2">
      <c r="A6466">
        <v>3</v>
      </c>
      <c r="B6466" s="2">
        <v>4165</v>
      </c>
      <c r="C6466" s="17">
        <v>3.27</v>
      </c>
      <c r="D6466" s="2">
        <v>2.91</v>
      </c>
      <c r="G6466" s="17">
        <v>95</v>
      </c>
      <c r="H6466" s="2">
        <v>78</v>
      </c>
      <c r="I6466" s="2">
        <v>82.1</v>
      </c>
      <c r="J6466" s="2">
        <v>78</v>
      </c>
      <c r="K6466" s="2">
        <v>82.1</v>
      </c>
      <c r="L6466" s="2">
        <v>82.1</v>
      </c>
      <c r="M6466" s="2">
        <v>3</v>
      </c>
      <c r="N6466" s="2">
        <v>3.2</v>
      </c>
      <c r="O6466" s="2">
        <v>14</v>
      </c>
      <c r="P6466" s="2">
        <v>14.7</v>
      </c>
      <c r="S6466" s="2">
        <v>32</v>
      </c>
      <c r="T6466" s="2">
        <v>33.700000000000003</v>
      </c>
      <c r="U6466" s="2">
        <v>46</v>
      </c>
      <c r="V6466" s="2">
        <v>48.4</v>
      </c>
      <c r="Y6466" s="2">
        <v>17</v>
      </c>
      <c r="Z6466" s="2">
        <v>17.899999999999999</v>
      </c>
      <c r="AE6466" s="2">
        <v>95</v>
      </c>
      <c r="AF6466" s="2">
        <v>65</v>
      </c>
      <c r="AG6466" s="2">
        <v>68.400000000000006</v>
      </c>
      <c r="AH6466" s="2">
        <v>65</v>
      </c>
      <c r="AI6466" s="2">
        <v>68.400000000000006</v>
      </c>
      <c r="AJ6466" s="2">
        <v>68.400000000000006</v>
      </c>
      <c r="AK6466" s="2">
        <v>9</v>
      </c>
      <c r="AL6466" s="2">
        <v>9.5</v>
      </c>
      <c r="AM6466" s="2">
        <v>21</v>
      </c>
      <c r="AN6466" s="2">
        <v>22.1</v>
      </c>
      <c r="AQ6466" s="2">
        <v>35</v>
      </c>
      <c r="AR6466" s="2">
        <v>36.799999999999997</v>
      </c>
      <c r="AS6466" s="2">
        <v>30</v>
      </c>
      <c r="AT6466" s="2">
        <v>31.6</v>
      </c>
      <c r="AW6466" s="2">
        <v>30</v>
      </c>
      <c r="AX6466" s="2">
        <v>31.6</v>
      </c>
    </row>
    <row r="6467" spans="1:53" ht="12.75" customHeight="1" x14ac:dyDescent="0.2">
      <c r="A6467">
        <v>3</v>
      </c>
      <c r="B6467" s="2">
        <v>4166</v>
      </c>
      <c r="C6467" s="17">
        <v>3.34</v>
      </c>
      <c r="D6467" s="2">
        <v>3.07</v>
      </c>
      <c r="G6467" s="17">
        <v>108</v>
      </c>
      <c r="H6467" s="2">
        <v>91</v>
      </c>
      <c r="I6467" s="2">
        <v>84.3</v>
      </c>
      <c r="J6467" s="2">
        <v>91</v>
      </c>
      <c r="K6467" s="2">
        <v>84.3</v>
      </c>
      <c r="L6467" s="2">
        <v>84.3</v>
      </c>
      <c r="M6467" s="2">
        <v>6</v>
      </c>
      <c r="N6467" s="2">
        <v>5.6</v>
      </c>
      <c r="O6467" s="2">
        <v>11</v>
      </c>
      <c r="P6467" s="2">
        <v>10.199999999999999</v>
      </c>
      <c r="S6467" s="2">
        <v>31</v>
      </c>
      <c r="T6467" s="2">
        <v>28.7</v>
      </c>
      <c r="U6467" s="2">
        <v>60</v>
      </c>
      <c r="V6467" s="2">
        <v>55.6</v>
      </c>
      <c r="Y6467" s="2">
        <v>17</v>
      </c>
      <c r="Z6467" s="2">
        <v>15.7</v>
      </c>
      <c r="AB6467" s="2">
        <v>1</v>
      </c>
      <c r="AE6467" s="2">
        <v>107</v>
      </c>
      <c r="AF6467" s="2">
        <v>88</v>
      </c>
      <c r="AG6467" s="2">
        <v>82.2</v>
      </c>
      <c r="AH6467" s="2">
        <v>88</v>
      </c>
      <c r="AI6467" s="2">
        <v>82.2</v>
      </c>
      <c r="AJ6467" s="2">
        <v>82.2</v>
      </c>
      <c r="AK6467" s="2">
        <v>6</v>
      </c>
      <c r="AL6467" s="2">
        <v>5.6</v>
      </c>
      <c r="AM6467" s="2">
        <v>13</v>
      </c>
      <c r="AN6467" s="2">
        <v>12.1</v>
      </c>
      <c r="AO6467" s="2">
        <v>3</v>
      </c>
      <c r="AP6467" s="2">
        <v>2.8</v>
      </c>
      <c r="AQ6467" s="2">
        <v>43</v>
      </c>
      <c r="AR6467" s="2">
        <v>40.200000000000003</v>
      </c>
      <c r="AS6467" s="2">
        <v>42</v>
      </c>
      <c r="AT6467" s="2">
        <v>39.299999999999997</v>
      </c>
      <c r="AW6467" s="2">
        <v>19</v>
      </c>
      <c r="AX6467" s="2">
        <v>17.8</v>
      </c>
      <c r="AY6467" s="2">
        <v>1</v>
      </c>
      <c r="AZ6467" s="2">
        <v>1</v>
      </c>
    </row>
    <row r="6468" spans="1:53" ht="12.75" customHeight="1" x14ac:dyDescent="0.2">
      <c r="A6468">
        <v>3</v>
      </c>
      <c r="B6468" s="2">
        <v>4170</v>
      </c>
      <c r="C6468" s="17">
        <v>3.29</v>
      </c>
      <c r="D6468" s="2">
        <v>2.67</v>
      </c>
      <c r="G6468" s="17">
        <v>42</v>
      </c>
      <c r="H6468" s="2">
        <v>32</v>
      </c>
      <c r="I6468" s="2">
        <v>76.2</v>
      </c>
      <c r="J6468" s="2">
        <v>32</v>
      </c>
      <c r="K6468" s="2">
        <v>76.2</v>
      </c>
      <c r="L6468" s="2">
        <v>76.2</v>
      </c>
      <c r="M6468" s="2">
        <v>2</v>
      </c>
      <c r="N6468" s="2">
        <v>4.8</v>
      </c>
      <c r="O6468" s="2">
        <v>8</v>
      </c>
      <c r="P6468" s="2">
        <v>19</v>
      </c>
      <c r="S6468" s="2">
        <v>8</v>
      </c>
      <c r="T6468" s="2">
        <v>19</v>
      </c>
      <c r="U6468" s="2">
        <v>24</v>
      </c>
      <c r="V6468" s="2">
        <v>57.1</v>
      </c>
      <c r="Y6468" s="2">
        <v>10</v>
      </c>
      <c r="Z6468" s="2">
        <v>23.8</v>
      </c>
      <c r="AE6468" s="2">
        <v>42</v>
      </c>
      <c r="AF6468" s="2">
        <v>23</v>
      </c>
      <c r="AG6468" s="2">
        <v>54.8</v>
      </c>
      <c r="AH6468" s="2">
        <v>23</v>
      </c>
      <c r="AI6468" s="2">
        <v>54.8</v>
      </c>
      <c r="AJ6468" s="2">
        <v>54.8</v>
      </c>
      <c r="AK6468" s="2">
        <v>4</v>
      </c>
      <c r="AL6468" s="2">
        <v>9.5</v>
      </c>
      <c r="AM6468" s="2">
        <v>15</v>
      </c>
      <c r="AN6468" s="2">
        <v>35.700000000000003</v>
      </c>
      <c r="AQ6468" s="2">
        <v>14</v>
      </c>
      <c r="AR6468" s="2">
        <v>33.299999999999997</v>
      </c>
      <c r="AS6468" s="2">
        <v>9</v>
      </c>
      <c r="AT6468" s="2">
        <v>21.4</v>
      </c>
      <c r="AW6468" s="2">
        <v>19</v>
      </c>
      <c r="AX6468" s="2">
        <v>45.2</v>
      </c>
    </row>
    <row r="6469" spans="1:53" ht="12.75" customHeight="1" x14ac:dyDescent="0.2">
      <c r="A6469">
        <v>3</v>
      </c>
      <c r="B6469" s="2">
        <v>4174</v>
      </c>
      <c r="G6469" s="17">
        <v>5</v>
      </c>
      <c r="AE6469" s="2">
        <v>5</v>
      </c>
    </row>
    <row r="6470" spans="1:53" ht="12.75" customHeight="1" x14ac:dyDescent="0.2">
      <c r="A6470">
        <v>3</v>
      </c>
      <c r="B6470" s="2">
        <v>4180</v>
      </c>
      <c r="C6470" s="17">
        <v>3.23</v>
      </c>
      <c r="D6470" s="2">
        <v>2.75</v>
      </c>
      <c r="G6470" s="17">
        <v>119</v>
      </c>
      <c r="H6470" s="2">
        <v>102</v>
      </c>
      <c r="I6470" s="2">
        <v>85.7</v>
      </c>
      <c r="J6470" s="2">
        <v>102</v>
      </c>
      <c r="K6470" s="2">
        <v>85.7</v>
      </c>
      <c r="L6470" s="2">
        <v>85.7</v>
      </c>
      <c r="M6470" s="2">
        <v>9</v>
      </c>
      <c r="N6470" s="2">
        <v>7.6</v>
      </c>
      <c r="O6470" s="2">
        <v>8</v>
      </c>
      <c r="P6470" s="2">
        <v>6.7</v>
      </c>
      <c r="Q6470" s="2">
        <v>1</v>
      </c>
      <c r="R6470" s="2">
        <v>0.8</v>
      </c>
      <c r="S6470" s="2">
        <v>45</v>
      </c>
      <c r="T6470" s="2">
        <v>37.799999999999997</v>
      </c>
      <c r="U6470" s="2">
        <v>56</v>
      </c>
      <c r="V6470" s="2">
        <v>47.1</v>
      </c>
      <c r="Y6470" s="2">
        <v>17</v>
      </c>
      <c r="Z6470" s="2">
        <v>14.3</v>
      </c>
      <c r="AC6470" s="2">
        <v>4</v>
      </c>
      <c r="AE6470" s="2">
        <v>119</v>
      </c>
      <c r="AF6470" s="2">
        <v>84</v>
      </c>
      <c r="AG6470" s="2">
        <v>70.599999999999994</v>
      </c>
      <c r="AH6470" s="2">
        <v>84</v>
      </c>
      <c r="AI6470" s="2">
        <v>70.599999999999994</v>
      </c>
      <c r="AJ6470" s="2">
        <v>70.599999999999994</v>
      </c>
      <c r="AK6470" s="2">
        <v>9</v>
      </c>
      <c r="AL6470" s="2">
        <v>7.6</v>
      </c>
      <c r="AM6470" s="2">
        <v>26</v>
      </c>
      <c r="AN6470" s="2">
        <v>21.8</v>
      </c>
      <c r="AO6470" s="2">
        <v>4</v>
      </c>
      <c r="AP6470" s="2">
        <v>3.4</v>
      </c>
      <c r="AQ6470" s="2">
        <v>54</v>
      </c>
      <c r="AR6470" s="2">
        <v>45.4</v>
      </c>
      <c r="AS6470" s="2">
        <v>26</v>
      </c>
      <c r="AT6470" s="2">
        <v>21.8</v>
      </c>
      <c r="AW6470" s="2">
        <v>35</v>
      </c>
      <c r="AX6470" s="2">
        <v>29.4</v>
      </c>
      <c r="BA6470" s="2">
        <v>4</v>
      </c>
    </row>
    <row r="6471" spans="1:53" ht="12.75" customHeight="1" x14ac:dyDescent="0.2">
      <c r="A6471">
        <v>3</v>
      </c>
      <c r="B6471" s="2">
        <v>4181</v>
      </c>
      <c r="C6471" s="17">
        <v>3.39</v>
      </c>
      <c r="D6471" s="2">
        <v>3.02</v>
      </c>
      <c r="G6471" s="17">
        <v>97</v>
      </c>
      <c r="H6471" s="2">
        <v>84</v>
      </c>
      <c r="I6471" s="2">
        <v>86.6</v>
      </c>
      <c r="J6471" s="2">
        <v>84</v>
      </c>
      <c r="K6471" s="2">
        <v>86.6</v>
      </c>
      <c r="L6471" s="2">
        <v>86.6</v>
      </c>
      <c r="M6471" s="2">
        <v>4</v>
      </c>
      <c r="N6471" s="2">
        <v>4.0999999999999996</v>
      </c>
      <c r="O6471" s="2">
        <v>9</v>
      </c>
      <c r="P6471" s="2">
        <v>9.3000000000000007</v>
      </c>
      <c r="S6471" s="2">
        <v>29</v>
      </c>
      <c r="T6471" s="2">
        <v>29.9</v>
      </c>
      <c r="U6471" s="2">
        <v>55</v>
      </c>
      <c r="V6471" s="2">
        <v>56.7</v>
      </c>
      <c r="Y6471" s="2">
        <v>13</v>
      </c>
      <c r="Z6471" s="2">
        <v>13.4</v>
      </c>
      <c r="AA6471" s="2">
        <v>1</v>
      </c>
      <c r="AC6471" s="2">
        <v>3</v>
      </c>
      <c r="AE6471" s="2">
        <v>97</v>
      </c>
      <c r="AF6471" s="2">
        <v>74</v>
      </c>
      <c r="AG6471" s="2">
        <v>76.3</v>
      </c>
      <c r="AH6471" s="2">
        <v>74</v>
      </c>
      <c r="AI6471" s="2">
        <v>76.3</v>
      </c>
      <c r="AJ6471" s="2">
        <v>76.3</v>
      </c>
      <c r="AK6471" s="2">
        <v>9</v>
      </c>
      <c r="AL6471" s="2">
        <v>9.3000000000000007</v>
      </c>
      <c r="AM6471" s="2">
        <v>14</v>
      </c>
      <c r="AN6471" s="2">
        <v>14.4</v>
      </c>
      <c r="AQ6471" s="2">
        <v>40</v>
      </c>
      <c r="AR6471" s="2">
        <v>41.2</v>
      </c>
      <c r="AS6471" s="2">
        <v>34</v>
      </c>
      <c r="AT6471" s="2">
        <v>35.1</v>
      </c>
      <c r="AW6471" s="2">
        <v>23</v>
      </c>
      <c r="AX6471" s="2">
        <v>23.7</v>
      </c>
      <c r="AY6471" s="2">
        <v>1</v>
      </c>
      <c r="BA6471" s="2">
        <v>3</v>
      </c>
    </row>
    <row r="6472" spans="1:53" ht="12.75" customHeight="1" x14ac:dyDescent="0.2">
      <c r="A6472">
        <v>3</v>
      </c>
      <c r="B6472" s="2">
        <v>4182</v>
      </c>
      <c r="C6472" s="17">
        <v>3.33</v>
      </c>
      <c r="D6472" s="2">
        <v>3.2</v>
      </c>
      <c r="G6472" s="17">
        <v>89</v>
      </c>
      <c r="H6472" s="2">
        <v>74</v>
      </c>
      <c r="I6472" s="2">
        <v>83.1</v>
      </c>
      <c r="J6472" s="2">
        <v>74</v>
      </c>
      <c r="K6472" s="2">
        <v>83.1</v>
      </c>
      <c r="L6472" s="2">
        <v>83.1</v>
      </c>
      <c r="M6472" s="2">
        <v>6</v>
      </c>
      <c r="N6472" s="2">
        <v>6.7</v>
      </c>
      <c r="O6472" s="2">
        <v>9</v>
      </c>
      <c r="P6472" s="2">
        <v>10.1</v>
      </c>
      <c r="Q6472" s="2">
        <v>1</v>
      </c>
      <c r="R6472" s="2">
        <v>1.1000000000000001</v>
      </c>
      <c r="S6472" s="2">
        <v>20</v>
      </c>
      <c r="T6472" s="2">
        <v>22.5</v>
      </c>
      <c r="U6472" s="2">
        <v>53</v>
      </c>
      <c r="V6472" s="2">
        <v>59.6</v>
      </c>
      <c r="Y6472" s="2">
        <v>15</v>
      </c>
      <c r="Z6472" s="2">
        <v>16.899999999999999</v>
      </c>
      <c r="AC6472" s="2">
        <v>1</v>
      </c>
      <c r="AE6472" s="2">
        <v>89</v>
      </c>
      <c r="AF6472" s="2">
        <v>74</v>
      </c>
      <c r="AG6472" s="2">
        <v>83.1</v>
      </c>
      <c r="AH6472" s="2">
        <v>74</v>
      </c>
      <c r="AI6472" s="2">
        <v>83.1</v>
      </c>
      <c r="AJ6472" s="2">
        <v>83.1</v>
      </c>
      <c r="AK6472" s="2">
        <v>9</v>
      </c>
      <c r="AL6472" s="2">
        <v>10.1</v>
      </c>
      <c r="AM6472" s="2">
        <v>6</v>
      </c>
      <c r="AN6472" s="2">
        <v>6.7</v>
      </c>
      <c r="AQ6472" s="2">
        <v>32</v>
      </c>
      <c r="AR6472" s="2">
        <v>36</v>
      </c>
      <c r="AS6472" s="2">
        <v>42</v>
      </c>
      <c r="AT6472" s="2">
        <v>47.2</v>
      </c>
      <c r="AW6472" s="2">
        <v>15</v>
      </c>
      <c r="AX6472" s="2">
        <v>16.899999999999999</v>
      </c>
      <c r="BA6472" s="2">
        <v>1</v>
      </c>
    </row>
    <row r="6473" spans="1:53" ht="12.75" customHeight="1" x14ac:dyDescent="0.2">
      <c r="A6473">
        <v>3</v>
      </c>
      <c r="B6473" s="2">
        <v>4184</v>
      </c>
      <c r="C6473" s="17">
        <v>2.73</v>
      </c>
      <c r="D6473" s="2">
        <v>2.16</v>
      </c>
      <c r="G6473" s="17">
        <v>88</v>
      </c>
      <c r="H6473" s="2">
        <v>67</v>
      </c>
      <c r="I6473" s="2">
        <v>70.5</v>
      </c>
      <c r="J6473" s="2">
        <v>67</v>
      </c>
      <c r="K6473" s="2">
        <v>70.5</v>
      </c>
      <c r="L6473" s="2">
        <v>76.099999999999994</v>
      </c>
      <c r="M6473" s="2">
        <v>12</v>
      </c>
      <c r="N6473" s="2">
        <v>12.6</v>
      </c>
      <c r="O6473" s="2">
        <v>9</v>
      </c>
      <c r="P6473" s="2">
        <v>9.5</v>
      </c>
      <c r="Q6473" s="2">
        <v>1</v>
      </c>
      <c r="R6473" s="2">
        <v>1.1000000000000001</v>
      </c>
      <c r="S6473" s="2">
        <v>35</v>
      </c>
      <c r="T6473" s="2">
        <v>36.799999999999997</v>
      </c>
      <c r="U6473" s="2">
        <v>31</v>
      </c>
      <c r="V6473" s="2">
        <v>32.6</v>
      </c>
      <c r="W6473" s="2">
        <v>7</v>
      </c>
      <c r="X6473" s="2">
        <v>7.4</v>
      </c>
      <c r="Y6473" s="2">
        <v>28</v>
      </c>
      <c r="Z6473" s="2">
        <v>29.5</v>
      </c>
      <c r="AB6473" s="2">
        <v>1</v>
      </c>
      <c r="AE6473" s="2">
        <v>88</v>
      </c>
      <c r="AF6473" s="2">
        <v>42</v>
      </c>
      <c r="AG6473" s="2">
        <v>44.2</v>
      </c>
      <c r="AH6473" s="2">
        <v>42</v>
      </c>
      <c r="AI6473" s="2">
        <v>44.2</v>
      </c>
      <c r="AJ6473" s="2">
        <v>47.7</v>
      </c>
      <c r="AK6473" s="2">
        <v>25</v>
      </c>
      <c r="AL6473" s="2">
        <v>26.3</v>
      </c>
      <c r="AM6473" s="2">
        <v>21</v>
      </c>
      <c r="AN6473" s="2">
        <v>22.1</v>
      </c>
      <c r="AQ6473" s="2">
        <v>30</v>
      </c>
      <c r="AR6473" s="2">
        <v>31.6</v>
      </c>
      <c r="AS6473" s="2">
        <v>12</v>
      </c>
      <c r="AT6473" s="2">
        <v>12.6</v>
      </c>
      <c r="AU6473" s="2">
        <v>7</v>
      </c>
      <c r="AV6473" s="2">
        <v>7.4</v>
      </c>
      <c r="AW6473" s="2">
        <v>53</v>
      </c>
      <c r="AX6473" s="2">
        <v>55.8</v>
      </c>
      <c r="AZ6473" s="2">
        <v>1</v>
      </c>
    </row>
    <row r="6474" spans="1:53" ht="12.75" customHeight="1" x14ac:dyDescent="0.2">
      <c r="A6474">
        <v>3</v>
      </c>
      <c r="B6474" s="2">
        <v>4187</v>
      </c>
      <c r="C6474" s="17">
        <v>3.5</v>
      </c>
      <c r="D6474" s="2">
        <v>3.26</v>
      </c>
      <c r="G6474" s="17">
        <v>42</v>
      </c>
      <c r="H6474" s="2">
        <v>38</v>
      </c>
      <c r="I6474" s="2">
        <v>90.5</v>
      </c>
      <c r="J6474" s="2">
        <v>38</v>
      </c>
      <c r="K6474" s="2">
        <v>90.5</v>
      </c>
      <c r="L6474" s="2">
        <v>90.5</v>
      </c>
      <c r="M6474" s="2">
        <v>3</v>
      </c>
      <c r="N6474" s="2">
        <v>7.1</v>
      </c>
      <c r="O6474" s="2">
        <v>1</v>
      </c>
      <c r="P6474" s="2">
        <v>2.4</v>
      </c>
      <c r="S6474" s="2">
        <v>10</v>
      </c>
      <c r="T6474" s="2">
        <v>23.8</v>
      </c>
      <c r="U6474" s="2">
        <v>28</v>
      </c>
      <c r="V6474" s="2">
        <v>66.7</v>
      </c>
      <c r="Y6474" s="2">
        <v>4</v>
      </c>
      <c r="Z6474" s="2">
        <v>9.5</v>
      </c>
      <c r="AA6474" s="2">
        <v>2</v>
      </c>
      <c r="AB6474" s="2">
        <v>1</v>
      </c>
      <c r="AE6474" s="2">
        <v>43</v>
      </c>
      <c r="AF6474" s="2">
        <v>36</v>
      </c>
      <c r="AG6474" s="2">
        <v>83.7</v>
      </c>
      <c r="AH6474" s="2">
        <v>36</v>
      </c>
      <c r="AI6474" s="2">
        <v>83.7</v>
      </c>
      <c r="AJ6474" s="2">
        <v>83.7</v>
      </c>
      <c r="AK6474" s="2">
        <v>4</v>
      </c>
      <c r="AL6474" s="2">
        <v>9.3000000000000007</v>
      </c>
      <c r="AM6474" s="2">
        <v>3</v>
      </c>
      <c r="AN6474" s="2">
        <v>7</v>
      </c>
      <c r="AQ6474" s="2">
        <v>14</v>
      </c>
      <c r="AR6474" s="2">
        <v>32.6</v>
      </c>
      <c r="AS6474" s="2">
        <v>22</v>
      </c>
      <c r="AT6474" s="2">
        <v>51.2</v>
      </c>
      <c r="AW6474" s="2">
        <v>7</v>
      </c>
      <c r="AX6474" s="2">
        <v>16.3</v>
      </c>
      <c r="AY6474" s="2">
        <v>2</v>
      </c>
    </row>
    <row r="6475" spans="1:53" ht="12.75" customHeight="1" x14ac:dyDescent="0.2">
      <c r="A6475">
        <v>3</v>
      </c>
      <c r="B6475" s="2">
        <v>4189</v>
      </c>
      <c r="C6475" s="17">
        <v>2.97</v>
      </c>
      <c r="D6475" s="2">
        <v>2.56</v>
      </c>
      <c r="G6475" s="17">
        <v>58</v>
      </c>
      <c r="H6475" s="2">
        <v>44</v>
      </c>
      <c r="I6475" s="2">
        <v>74.599999999999994</v>
      </c>
      <c r="J6475" s="2">
        <v>44</v>
      </c>
      <c r="K6475" s="2">
        <v>74.599999999999994</v>
      </c>
      <c r="L6475" s="2">
        <v>75.900000000000006</v>
      </c>
      <c r="M6475" s="2">
        <v>7</v>
      </c>
      <c r="N6475" s="2">
        <v>11.9</v>
      </c>
      <c r="O6475" s="2">
        <v>7</v>
      </c>
      <c r="P6475" s="2">
        <v>11.9</v>
      </c>
      <c r="S6475" s="2">
        <v>22</v>
      </c>
      <c r="T6475" s="2">
        <v>37.299999999999997</v>
      </c>
      <c r="U6475" s="2">
        <v>22</v>
      </c>
      <c r="V6475" s="2">
        <v>37.299999999999997</v>
      </c>
      <c r="W6475" s="2">
        <v>1</v>
      </c>
      <c r="X6475" s="2">
        <v>1.7</v>
      </c>
      <c r="Y6475" s="2">
        <v>15</v>
      </c>
      <c r="Z6475" s="2">
        <v>25.4</v>
      </c>
      <c r="AA6475" s="2">
        <v>1</v>
      </c>
      <c r="AE6475" s="2">
        <v>58</v>
      </c>
      <c r="AF6475" s="2">
        <v>39</v>
      </c>
      <c r="AG6475" s="2">
        <v>66.099999999999994</v>
      </c>
      <c r="AH6475" s="2">
        <v>39</v>
      </c>
      <c r="AI6475" s="2">
        <v>66.099999999999994</v>
      </c>
      <c r="AJ6475" s="2">
        <v>67.2</v>
      </c>
      <c r="AK6475" s="2">
        <v>10</v>
      </c>
      <c r="AL6475" s="2">
        <v>16.899999999999999</v>
      </c>
      <c r="AM6475" s="2">
        <v>9</v>
      </c>
      <c r="AN6475" s="2">
        <v>15.3</v>
      </c>
      <c r="AO6475" s="2">
        <v>1</v>
      </c>
      <c r="AP6475" s="2">
        <v>1.7</v>
      </c>
      <c r="AQ6475" s="2">
        <v>29</v>
      </c>
      <c r="AR6475" s="2">
        <v>49.2</v>
      </c>
      <c r="AS6475" s="2">
        <v>9</v>
      </c>
      <c r="AT6475" s="2">
        <v>15.3</v>
      </c>
      <c r="AU6475" s="2">
        <v>1</v>
      </c>
      <c r="AV6475" s="2">
        <v>1.7</v>
      </c>
      <c r="AW6475" s="2">
        <v>20</v>
      </c>
      <c r="AX6475" s="2">
        <v>33.9</v>
      </c>
      <c r="AY6475" s="2">
        <v>1</v>
      </c>
    </row>
    <row r="6476" spans="1:53" ht="12.75" customHeight="1" x14ac:dyDescent="0.2">
      <c r="A6476">
        <v>3</v>
      </c>
      <c r="B6476" s="2">
        <v>4192</v>
      </c>
      <c r="C6476" s="17">
        <v>3.22</v>
      </c>
      <c r="D6476" s="2">
        <v>3.17</v>
      </c>
      <c r="G6476" s="17">
        <v>64</v>
      </c>
      <c r="H6476" s="2">
        <v>53</v>
      </c>
      <c r="I6476" s="2">
        <v>82.8</v>
      </c>
      <c r="J6476" s="2">
        <v>53</v>
      </c>
      <c r="K6476" s="2">
        <v>82.8</v>
      </c>
      <c r="L6476" s="2">
        <v>82.8</v>
      </c>
      <c r="M6476" s="2">
        <v>7</v>
      </c>
      <c r="N6476" s="2">
        <v>10.9</v>
      </c>
      <c r="O6476" s="2">
        <v>4</v>
      </c>
      <c r="P6476" s="2">
        <v>6.3</v>
      </c>
      <c r="S6476" s="2">
        <v>21</v>
      </c>
      <c r="T6476" s="2">
        <v>32.799999999999997</v>
      </c>
      <c r="U6476" s="2">
        <v>32</v>
      </c>
      <c r="V6476" s="2">
        <v>50</v>
      </c>
      <c r="Y6476" s="2">
        <v>11</v>
      </c>
      <c r="Z6476" s="2">
        <v>17.2</v>
      </c>
      <c r="AE6476" s="2">
        <v>64</v>
      </c>
      <c r="AF6476" s="2">
        <v>52</v>
      </c>
      <c r="AG6476" s="2">
        <v>81.3</v>
      </c>
      <c r="AH6476" s="2">
        <v>52</v>
      </c>
      <c r="AI6476" s="2">
        <v>81.3</v>
      </c>
      <c r="AJ6476" s="2">
        <v>81.3</v>
      </c>
      <c r="AK6476" s="2">
        <v>2</v>
      </c>
      <c r="AL6476" s="2">
        <v>3.1</v>
      </c>
      <c r="AM6476" s="2">
        <v>10</v>
      </c>
      <c r="AN6476" s="2">
        <v>15.6</v>
      </c>
      <c r="AQ6476" s="2">
        <v>27</v>
      </c>
      <c r="AR6476" s="2">
        <v>42.2</v>
      </c>
      <c r="AS6476" s="2">
        <v>25</v>
      </c>
      <c r="AT6476" s="2">
        <v>39.1</v>
      </c>
      <c r="AW6476" s="2">
        <v>12</v>
      </c>
      <c r="AX6476" s="2">
        <v>18.8</v>
      </c>
    </row>
    <row r="6477" spans="1:53" ht="12.75" customHeight="1" x14ac:dyDescent="0.2">
      <c r="A6477">
        <v>3</v>
      </c>
      <c r="B6477" s="2">
        <v>4193</v>
      </c>
      <c r="C6477" s="17">
        <v>2.1</v>
      </c>
      <c r="D6477" s="2">
        <v>2.1</v>
      </c>
      <c r="G6477" s="17">
        <v>47</v>
      </c>
      <c r="H6477" s="2">
        <v>19</v>
      </c>
      <c r="I6477" s="2">
        <v>39.6</v>
      </c>
      <c r="J6477" s="2">
        <v>19</v>
      </c>
      <c r="K6477" s="2">
        <v>39.6</v>
      </c>
      <c r="L6477" s="2">
        <v>40.4</v>
      </c>
      <c r="M6477" s="2">
        <v>16</v>
      </c>
      <c r="N6477" s="2">
        <v>33.299999999999997</v>
      </c>
      <c r="O6477" s="2">
        <v>12</v>
      </c>
      <c r="P6477" s="2">
        <v>25</v>
      </c>
      <c r="Q6477" s="2">
        <v>1</v>
      </c>
      <c r="R6477" s="2">
        <v>2.1</v>
      </c>
      <c r="S6477" s="2">
        <v>11</v>
      </c>
      <c r="T6477" s="2">
        <v>22.9</v>
      </c>
      <c r="U6477" s="2">
        <v>7</v>
      </c>
      <c r="V6477" s="2">
        <v>14.6</v>
      </c>
      <c r="W6477" s="2">
        <v>1</v>
      </c>
      <c r="X6477" s="2">
        <v>2.1</v>
      </c>
      <c r="Y6477" s="2">
        <v>29</v>
      </c>
      <c r="Z6477" s="2">
        <v>60.4</v>
      </c>
      <c r="AB6477" s="2">
        <v>2</v>
      </c>
      <c r="AE6477" s="2">
        <v>48</v>
      </c>
      <c r="AF6477" s="2">
        <v>19</v>
      </c>
      <c r="AG6477" s="2">
        <v>38.799999999999997</v>
      </c>
      <c r="AH6477" s="2">
        <v>19</v>
      </c>
      <c r="AI6477" s="2">
        <v>38.799999999999997</v>
      </c>
      <c r="AJ6477" s="2">
        <v>39.6</v>
      </c>
      <c r="AK6477" s="2">
        <v>14</v>
      </c>
      <c r="AL6477" s="2">
        <v>28.6</v>
      </c>
      <c r="AM6477" s="2">
        <v>15</v>
      </c>
      <c r="AN6477" s="2">
        <v>30.6</v>
      </c>
      <c r="AQ6477" s="2">
        <v>17</v>
      </c>
      <c r="AR6477" s="2">
        <v>34.700000000000003</v>
      </c>
      <c r="AS6477" s="2">
        <v>2</v>
      </c>
      <c r="AT6477" s="2">
        <v>4.0999999999999996</v>
      </c>
      <c r="AU6477" s="2">
        <v>1</v>
      </c>
      <c r="AV6477" s="2">
        <v>2</v>
      </c>
      <c r="AW6477" s="2">
        <v>30</v>
      </c>
      <c r="AX6477" s="2">
        <v>61.2</v>
      </c>
      <c r="AZ6477" s="2">
        <v>1</v>
      </c>
    </row>
    <row r="6478" spans="1:53" ht="12.75" customHeight="1" x14ac:dyDescent="0.2">
      <c r="A6478">
        <v>3</v>
      </c>
      <c r="B6478" s="2">
        <v>4202</v>
      </c>
      <c r="C6478" s="17">
        <v>2.94</v>
      </c>
      <c r="D6478" s="2">
        <v>2.74</v>
      </c>
      <c r="G6478" s="17">
        <v>90</v>
      </c>
      <c r="H6478" s="2">
        <v>69</v>
      </c>
      <c r="I6478" s="2">
        <v>76.7</v>
      </c>
      <c r="J6478" s="2">
        <v>69</v>
      </c>
      <c r="K6478" s="2">
        <v>76.7</v>
      </c>
      <c r="L6478" s="2">
        <v>76.7</v>
      </c>
      <c r="M6478" s="2">
        <v>12</v>
      </c>
      <c r="N6478" s="2">
        <v>13.3</v>
      </c>
      <c r="O6478" s="2">
        <v>9</v>
      </c>
      <c r="P6478" s="2">
        <v>10</v>
      </c>
      <c r="Q6478" s="2">
        <v>2</v>
      </c>
      <c r="R6478" s="2">
        <v>2.2000000000000002</v>
      </c>
      <c r="S6478" s="2">
        <v>33</v>
      </c>
      <c r="T6478" s="2">
        <v>36.700000000000003</v>
      </c>
      <c r="U6478" s="2">
        <v>34</v>
      </c>
      <c r="V6478" s="2">
        <v>37.799999999999997</v>
      </c>
      <c r="Y6478" s="2">
        <v>21</v>
      </c>
      <c r="Z6478" s="2">
        <v>23.3</v>
      </c>
      <c r="AA6478" s="2">
        <v>1</v>
      </c>
      <c r="AE6478" s="2">
        <v>90</v>
      </c>
      <c r="AF6478" s="2">
        <v>61</v>
      </c>
      <c r="AG6478" s="2">
        <v>67.8</v>
      </c>
      <c r="AH6478" s="2">
        <v>61</v>
      </c>
      <c r="AI6478" s="2">
        <v>67.8</v>
      </c>
      <c r="AJ6478" s="2">
        <v>67.8</v>
      </c>
      <c r="AK6478" s="2">
        <v>19</v>
      </c>
      <c r="AL6478" s="2">
        <v>21.1</v>
      </c>
      <c r="AM6478" s="2">
        <v>10</v>
      </c>
      <c r="AN6478" s="2">
        <v>11.1</v>
      </c>
      <c r="AQ6478" s="2">
        <v>36</v>
      </c>
      <c r="AR6478" s="2">
        <v>40</v>
      </c>
      <c r="AS6478" s="2">
        <v>25</v>
      </c>
      <c r="AT6478" s="2">
        <v>27.8</v>
      </c>
      <c r="AW6478" s="2">
        <v>29</v>
      </c>
      <c r="AX6478" s="2">
        <v>32.200000000000003</v>
      </c>
      <c r="AY6478" s="2">
        <v>1</v>
      </c>
    </row>
    <row r="6479" spans="1:53" ht="12.75" customHeight="1" x14ac:dyDescent="0.2">
      <c r="A6479">
        <v>3</v>
      </c>
      <c r="B6479" s="2">
        <v>4205</v>
      </c>
      <c r="C6479" s="17">
        <v>3.06</v>
      </c>
      <c r="D6479" s="2">
        <v>2.78</v>
      </c>
      <c r="G6479" s="17">
        <v>63</v>
      </c>
      <c r="H6479" s="2">
        <v>47</v>
      </c>
      <c r="I6479" s="2">
        <v>73.400000000000006</v>
      </c>
      <c r="J6479" s="2">
        <v>47</v>
      </c>
      <c r="K6479" s="2">
        <v>73.400000000000006</v>
      </c>
      <c r="L6479" s="2">
        <v>74.599999999999994</v>
      </c>
      <c r="M6479" s="2">
        <v>8</v>
      </c>
      <c r="N6479" s="2">
        <v>12.5</v>
      </c>
      <c r="O6479" s="2">
        <v>8</v>
      </c>
      <c r="P6479" s="2">
        <v>12.5</v>
      </c>
      <c r="S6479" s="2">
        <v>16</v>
      </c>
      <c r="T6479" s="2">
        <v>25</v>
      </c>
      <c r="U6479" s="2">
        <v>31</v>
      </c>
      <c r="V6479" s="2">
        <v>48.4</v>
      </c>
      <c r="W6479" s="2">
        <v>1</v>
      </c>
      <c r="X6479" s="2">
        <v>1.6</v>
      </c>
      <c r="Y6479" s="2">
        <v>17</v>
      </c>
      <c r="Z6479" s="2">
        <v>26.6</v>
      </c>
      <c r="AC6479" s="2">
        <v>1</v>
      </c>
      <c r="AE6479" s="2">
        <v>63</v>
      </c>
      <c r="AF6479" s="2">
        <v>40</v>
      </c>
      <c r="AG6479" s="2">
        <v>62.5</v>
      </c>
      <c r="AH6479" s="2">
        <v>40</v>
      </c>
      <c r="AI6479" s="2">
        <v>62.5</v>
      </c>
      <c r="AJ6479" s="2">
        <v>63.5</v>
      </c>
      <c r="AK6479" s="2">
        <v>7</v>
      </c>
      <c r="AL6479" s="2">
        <v>10.9</v>
      </c>
      <c r="AM6479" s="2">
        <v>16</v>
      </c>
      <c r="AN6479" s="2">
        <v>25</v>
      </c>
      <c r="AQ6479" s="2">
        <v>21</v>
      </c>
      <c r="AR6479" s="2">
        <v>32.799999999999997</v>
      </c>
      <c r="AS6479" s="2">
        <v>19</v>
      </c>
      <c r="AT6479" s="2">
        <v>29.7</v>
      </c>
      <c r="AU6479" s="2">
        <v>1</v>
      </c>
      <c r="AV6479" s="2">
        <v>1.6</v>
      </c>
      <c r="AW6479" s="2">
        <v>24</v>
      </c>
      <c r="AX6479" s="2">
        <v>37.5</v>
      </c>
      <c r="BA6479" s="2">
        <v>1</v>
      </c>
    </row>
    <row r="6480" spans="1:53" ht="12.75" customHeight="1" x14ac:dyDescent="0.2">
      <c r="A6480">
        <v>3</v>
      </c>
      <c r="B6480" s="2">
        <v>4215</v>
      </c>
      <c r="C6480" s="17">
        <v>1.79</v>
      </c>
      <c r="D6480" s="2">
        <v>2</v>
      </c>
      <c r="G6480" s="17">
        <v>14</v>
      </c>
      <c r="H6480" s="2">
        <v>3</v>
      </c>
      <c r="I6480" s="2">
        <v>21.4</v>
      </c>
      <c r="J6480" s="2">
        <v>3</v>
      </c>
      <c r="K6480" s="2">
        <v>21.4</v>
      </c>
      <c r="L6480" s="2">
        <v>21.4</v>
      </c>
      <c r="M6480" s="2">
        <v>9</v>
      </c>
      <c r="N6480" s="2">
        <v>64.3</v>
      </c>
      <c r="O6480" s="2">
        <v>2</v>
      </c>
      <c r="P6480" s="2">
        <v>14.3</v>
      </c>
      <c r="U6480" s="2">
        <v>3</v>
      </c>
      <c r="V6480" s="2">
        <v>21.4</v>
      </c>
      <c r="Y6480" s="2">
        <v>11</v>
      </c>
      <c r="Z6480" s="2">
        <v>78.599999999999994</v>
      </c>
      <c r="AE6480" s="2">
        <v>14</v>
      </c>
      <c r="AF6480" s="2">
        <v>4</v>
      </c>
      <c r="AG6480" s="2">
        <v>28.6</v>
      </c>
      <c r="AH6480" s="2">
        <v>4</v>
      </c>
      <c r="AI6480" s="2">
        <v>28.6</v>
      </c>
      <c r="AJ6480" s="2">
        <v>28.6</v>
      </c>
      <c r="AK6480" s="2">
        <v>5</v>
      </c>
      <c r="AL6480" s="2">
        <v>35.700000000000003</v>
      </c>
      <c r="AM6480" s="2">
        <v>5</v>
      </c>
      <c r="AN6480" s="2">
        <v>35.700000000000003</v>
      </c>
      <c r="AQ6480" s="2">
        <v>3</v>
      </c>
      <c r="AR6480" s="2">
        <v>21.4</v>
      </c>
      <c r="AS6480" s="2">
        <v>1</v>
      </c>
      <c r="AT6480" s="2">
        <v>7.1</v>
      </c>
      <c r="AW6480" s="2">
        <v>10</v>
      </c>
      <c r="AX6480" s="2">
        <v>71.400000000000006</v>
      </c>
    </row>
    <row r="6481" spans="1:53" ht="12.75" customHeight="1" x14ac:dyDescent="0.2">
      <c r="A6481">
        <v>3</v>
      </c>
      <c r="B6481" s="2">
        <v>4218</v>
      </c>
      <c r="C6481" s="17">
        <v>3.11</v>
      </c>
      <c r="D6481" s="2">
        <v>3.08</v>
      </c>
      <c r="G6481" s="17">
        <v>63</v>
      </c>
      <c r="H6481" s="2">
        <v>53</v>
      </c>
      <c r="I6481" s="2">
        <v>82.8</v>
      </c>
      <c r="J6481" s="2">
        <v>53</v>
      </c>
      <c r="K6481" s="2">
        <v>82.8</v>
      </c>
      <c r="L6481" s="2">
        <v>84.1</v>
      </c>
      <c r="M6481" s="2">
        <v>3</v>
      </c>
      <c r="N6481" s="2">
        <v>4.7</v>
      </c>
      <c r="O6481" s="2">
        <v>7</v>
      </c>
      <c r="P6481" s="2">
        <v>10.9</v>
      </c>
      <c r="S6481" s="2">
        <v>30</v>
      </c>
      <c r="T6481" s="2">
        <v>46.9</v>
      </c>
      <c r="U6481" s="2">
        <v>23</v>
      </c>
      <c r="V6481" s="2">
        <v>35.9</v>
      </c>
      <c r="W6481" s="2">
        <v>1</v>
      </c>
      <c r="X6481" s="2">
        <v>1.6</v>
      </c>
      <c r="Y6481" s="2">
        <v>11</v>
      </c>
      <c r="Z6481" s="2">
        <v>17.2</v>
      </c>
      <c r="AB6481" s="2">
        <v>1</v>
      </c>
      <c r="AE6481" s="2">
        <v>64</v>
      </c>
      <c r="AF6481" s="2">
        <v>52</v>
      </c>
      <c r="AG6481" s="2">
        <v>81.3</v>
      </c>
      <c r="AH6481" s="2">
        <v>52</v>
      </c>
      <c r="AI6481" s="2">
        <v>81.3</v>
      </c>
      <c r="AJ6481" s="2">
        <v>81.3</v>
      </c>
      <c r="AK6481" s="2">
        <v>5</v>
      </c>
      <c r="AL6481" s="2">
        <v>7.8</v>
      </c>
      <c r="AM6481" s="2">
        <v>7</v>
      </c>
      <c r="AN6481" s="2">
        <v>10.9</v>
      </c>
      <c r="AO6481" s="2">
        <v>1</v>
      </c>
      <c r="AP6481" s="2">
        <v>1.6</v>
      </c>
      <c r="AQ6481" s="2">
        <v>26</v>
      </c>
      <c r="AR6481" s="2">
        <v>40.6</v>
      </c>
      <c r="AS6481" s="2">
        <v>25</v>
      </c>
      <c r="AT6481" s="2">
        <v>39.1</v>
      </c>
      <c r="AW6481" s="2">
        <v>12</v>
      </c>
      <c r="AX6481" s="2">
        <v>18.8</v>
      </c>
      <c r="AZ6481" s="2">
        <v>1</v>
      </c>
    </row>
    <row r="6482" spans="1:53" ht="12.75" customHeight="1" x14ac:dyDescent="0.2">
      <c r="A6482">
        <v>3</v>
      </c>
      <c r="B6482" s="2">
        <v>4222</v>
      </c>
      <c r="C6482" s="17">
        <v>2.06</v>
      </c>
      <c r="D6482" s="2">
        <v>2.02</v>
      </c>
      <c r="G6482" s="17">
        <v>49</v>
      </c>
      <c r="H6482" s="2">
        <v>18</v>
      </c>
      <c r="I6482" s="2">
        <v>36.700000000000003</v>
      </c>
      <c r="J6482" s="2">
        <v>18</v>
      </c>
      <c r="K6482" s="2">
        <v>36.700000000000003</v>
      </c>
      <c r="L6482" s="2">
        <v>36.700000000000003</v>
      </c>
      <c r="M6482" s="2">
        <v>16</v>
      </c>
      <c r="N6482" s="2">
        <v>32.700000000000003</v>
      </c>
      <c r="O6482" s="2">
        <v>15</v>
      </c>
      <c r="P6482" s="2">
        <v>30.6</v>
      </c>
      <c r="S6482" s="2">
        <v>17</v>
      </c>
      <c r="T6482" s="2">
        <v>34.700000000000003</v>
      </c>
      <c r="U6482" s="2">
        <v>1</v>
      </c>
      <c r="V6482" s="2">
        <v>2</v>
      </c>
      <c r="Y6482" s="2">
        <v>31</v>
      </c>
      <c r="Z6482" s="2">
        <v>63.3</v>
      </c>
      <c r="AE6482" s="2">
        <v>49</v>
      </c>
      <c r="AF6482" s="2">
        <v>16</v>
      </c>
      <c r="AG6482" s="2">
        <v>32.700000000000003</v>
      </c>
      <c r="AH6482" s="2">
        <v>16</v>
      </c>
      <c r="AI6482" s="2">
        <v>32.700000000000003</v>
      </c>
      <c r="AJ6482" s="2">
        <v>32.700000000000003</v>
      </c>
      <c r="AK6482" s="2">
        <v>17</v>
      </c>
      <c r="AL6482" s="2">
        <v>34.700000000000003</v>
      </c>
      <c r="AM6482" s="2">
        <v>16</v>
      </c>
      <c r="AN6482" s="2">
        <v>32.700000000000003</v>
      </c>
      <c r="AQ6482" s="2">
        <v>14</v>
      </c>
      <c r="AR6482" s="2">
        <v>28.6</v>
      </c>
      <c r="AS6482" s="2">
        <v>2</v>
      </c>
      <c r="AT6482" s="2">
        <v>4.0999999999999996</v>
      </c>
      <c r="AW6482" s="2">
        <v>33</v>
      </c>
      <c r="AX6482" s="2">
        <v>67.3</v>
      </c>
    </row>
    <row r="6483" spans="1:53" ht="12.75" customHeight="1" x14ac:dyDescent="0.2">
      <c r="A6483">
        <v>3</v>
      </c>
      <c r="B6483" s="2">
        <v>4224</v>
      </c>
      <c r="C6483" s="17">
        <v>2.97</v>
      </c>
      <c r="D6483" s="2">
        <v>2.7</v>
      </c>
      <c r="G6483" s="17">
        <v>79</v>
      </c>
      <c r="H6483" s="2">
        <v>57</v>
      </c>
      <c r="I6483" s="2">
        <v>72.2</v>
      </c>
      <c r="J6483" s="2">
        <v>57</v>
      </c>
      <c r="K6483" s="2">
        <v>72.2</v>
      </c>
      <c r="L6483" s="2">
        <v>72.2</v>
      </c>
      <c r="M6483" s="2">
        <v>6</v>
      </c>
      <c r="N6483" s="2">
        <v>7.6</v>
      </c>
      <c r="O6483" s="2">
        <v>16</v>
      </c>
      <c r="P6483" s="2">
        <v>20.3</v>
      </c>
      <c r="S6483" s="2">
        <v>31</v>
      </c>
      <c r="T6483" s="2">
        <v>39.200000000000003</v>
      </c>
      <c r="U6483" s="2">
        <v>26</v>
      </c>
      <c r="V6483" s="2">
        <v>32.9</v>
      </c>
      <c r="Y6483" s="2">
        <v>22</v>
      </c>
      <c r="Z6483" s="2">
        <v>27.8</v>
      </c>
      <c r="AE6483" s="2">
        <v>78</v>
      </c>
      <c r="AF6483" s="2">
        <v>51</v>
      </c>
      <c r="AG6483" s="2">
        <v>64.599999999999994</v>
      </c>
      <c r="AH6483" s="2">
        <v>51</v>
      </c>
      <c r="AI6483" s="2">
        <v>64.599999999999994</v>
      </c>
      <c r="AJ6483" s="2">
        <v>65.400000000000006</v>
      </c>
      <c r="AK6483" s="2">
        <v>11</v>
      </c>
      <c r="AL6483" s="2">
        <v>13.9</v>
      </c>
      <c r="AM6483" s="2">
        <v>16</v>
      </c>
      <c r="AN6483" s="2">
        <v>20.3</v>
      </c>
      <c r="AQ6483" s="2">
        <v>34</v>
      </c>
      <c r="AR6483" s="2">
        <v>43</v>
      </c>
      <c r="AS6483" s="2">
        <v>17</v>
      </c>
      <c r="AT6483" s="2">
        <v>21.5</v>
      </c>
      <c r="AU6483" s="2">
        <v>1</v>
      </c>
      <c r="AV6483" s="2">
        <v>1.3</v>
      </c>
      <c r="AW6483" s="2">
        <v>28</v>
      </c>
      <c r="AX6483" s="2">
        <v>35.4</v>
      </c>
    </row>
    <row r="6484" spans="1:53" ht="12.75" customHeight="1" x14ac:dyDescent="0.2">
      <c r="A6484">
        <v>3</v>
      </c>
      <c r="B6484" s="2">
        <v>4226</v>
      </c>
      <c r="C6484" s="17">
        <v>3.31</v>
      </c>
      <c r="D6484" s="2">
        <v>2.79</v>
      </c>
      <c r="G6484" s="17">
        <v>32</v>
      </c>
      <c r="H6484" s="2">
        <v>26</v>
      </c>
      <c r="I6484" s="2">
        <v>81.3</v>
      </c>
      <c r="J6484" s="2">
        <v>26</v>
      </c>
      <c r="K6484" s="2">
        <v>81.3</v>
      </c>
      <c r="L6484" s="2">
        <v>81.3</v>
      </c>
      <c r="M6484" s="2">
        <v>2</v>
      </c>
      <c r="N6484" s="2">
        <v>6.3</v>
      </c>
      <c r="O6484" s="2">
        <v>4</v>
      </c>
      <c r="P6484" s="2">
        <v>12.5</v>
      </c>
      <c r="S6484" s="2">
        <v>8</v>
      </c>
      <c r="T6484" s="2">
        <v>25</v>
      </c>
      <c r="U6484" s="2">
        <v>18</v>
      </c>
      <c r="V6484" s="2">
        <v>56.3</v>
      </c>
      <c r="Y6484" s="2">
        <v>6</v>
      </c>
      <c r="Z6484" s="2">
        <v>18.8</v>
      </c>
      <c r="AA6484" s="2">
        <v>1</v>
      </c>
      <c r="AE6484" s="2">
        <v>33</v>
      </c>
      <c r="AF6484" s="2">
        <v>26</v>
      </c>
      <c r="AG6484" s="2">
        <v>78.8</v>
      </c>
      <c r="AH6484" s="2">
        <v>26</v>
      </c>
      <c r="AI6484" s="2">
        <v>78.8</v>
      </c>
      <c r="AJ6484" s="2">
        <v>78.8</v>
      </c>
      <c r="AK6484" s="2">
        <v>3</v>
      </c>
      <c r="AL6484" s="2">
        <v>9.1</v>
      </c>
      <c r="AM6484" s="2">
        <v>4</v>
      </c>
      <c r="AN6484" s="2">
        <v>12.1</v>
      </c>
      <c r="AQ6484" s="2">
        <v>23</v>
      </c>
      <c r="AR6484" s="2">
        <v>69.7</v>
      </c>
      <c r="AS6484" s="2">
        <v>3</v>
      </c>
      <c r="AT6484" s="2">
        <v>9.1</v>
      </c>
      <c r="AW6484" s="2">
        <v>7</v>
      </c>
      <c r="AX6484" s="2">
        <v>21.2</v>
      </c>
    </row>
    <row r="6485" spans="1:53" ht="12.75" customHeight="1" x14ac:dyDescent="0.2">
      <c r="A6485">
        <v>3</v>
      </c>
      <c r="B6485" s="2">
        <v>4227</v>
      </c>
      <c r="C6485" s="17">
        <v>2.99</v>
      </c>
      <c r="D6485" s="2">
        <v>2.66</v>
      </c>
      <c r="G6485" s="17">
        <v>70</v>
      </c>
      <c r="H6485" s="2">
        <v>50</v>
      </c>
      <c r="I6485" s="2">
        <v>71.400000000000006</v>
      </c>
      <c r="J6485" s="2">
        <v>50</v>
      </c>
      <c r="K6485" s="2">
        <v>71.400000000000006</v>
      </c>
      <c r="L6485" s="2">
        <v>71.400000000000006</v>
      </c>
      <c r="M6485" s="2">
        <v>7</v>
      </c>
      <c r="N6485" s="2">
        <v>10</v>
      </c>
      <c r="O6485" s="2">
        <v>13</v>
      </c>
      <c r="P6485" s="2">
        <v>18.600000000000001</v>
      </c>
      <c r="S6485" s="2">
        <v>24</v>
      </c>
      <c r="T6485" s="2">
        <v>34.299999999999997</v>
      </c>
      <c r="U6485" s="2">
        <v>26</v>
      </c>
      <c r="V6485" s="2">
        <v>37.1</v>
      </c>
      <c r="Y6485" s="2">
        <v>20</v>
      </c>
      <c r="Z6485" s="2">
        <v>28.6</v>
      </c>
      <c r="AB6485" s="2">
        <v>1</v>
      </c>
      <c r="AC6485" s="2">
        <v>1</v>
      </c>
      <c r="AE6485" s="2">
        <v>70</v>
      </c>
      <c r="AF6485" s="2">
        <v>41</v>
      </c>
      <c r="AG6485" s="2">
        <v>58.6</v>
      </c>
      <c r="AH6485" s="2">
        <v>41</v>
      </c>
      <c r="AI6485" s="2">
        <v>58.6</v>
      </c>
      <c r="AJ6485" s="2">
        <v>58.6</v>
      </c>
      <c r="AK6485" s="2">
        <v>9</v>
      </c>
      <c r="AL6485" s="2">
        <v>12.9</v>
      </c>
      <c r="AM6485" s="2">
        <v>20</v>
      </c>
      <c r="AN6485" s="2">
        <v>28.6</v>
      </c>
      <c r="AQ6485" s="2">
        <v>27</v>
      </c>
      <c r="AR6485" s="2">
        <v>38.6</v>
      </c>
      <c r="AS6485" s="2">
        <v>14</v>
      </c>
      <c r="AT6485" s="2">
        <v>20</v>
      </c>
      <c r="AW6485" s="2">
        <v>29</v>
      </c>
      <c r="AX6485" s="2">
        <v>41.4</v>
      </c>
      <c r="AZ6485" s="2">
        <v>1</v>
      </c>
      <c r="BA6485" s="2">
        <v>1</v>
      </c>
    </row>
    <row r="6486" spans="1:53" ht="12.75" customHeight="1" x14ac:dyDescent="0.2">
      <c r="A6486">
        <v>3</v>
      </c>
      <c r="B6486" s="2">
        <v>4229</v>
      </c>
    </row>
    <row r="6487" spans="1:53" ht="12.75" customHeight="1" x14ac:dyDescent="0.2">
      <c r="A6487">
        <v>3</v>
      </c>
      <c r="B6487" s="2">
        <v>4238</v>
      </c>
      <c r="C6487" s="17">
        <v>2.97</v>
      </c>
      <c r="D6487" s="2">
        <v>2.4</v>
      </c>
      <c r="G6487" s="17">
        <v>88</v>
      </c>
      <c r="H6487" s="2">
        <v>67</v>
      </c>
      <c r="I6487" s="2">
        <v>73.599999999999994</v>
      </c>
      <c r="J6487" s="2">
        <v>67</v>
      </c>
      <c r="K6487" s="2">
        <v>73.599999999999994</v>
      </c>
      <c r="L6487" s="2">
        <v>76.099999999999994</v>
      </c>
      <c r="M6487" s="2">
        <v>14</v>
      </c>
      <c r="N6487" s="2">
        <v>15.4</v>
      </c>
      <c r="O6487" s="2">
        <v>7</v>
      </c>
      <c r="P6487" s="2">
        <v>7.7</v>
      </c>
      <c r="S6487" s="2">
        <v>26</v>
      </c>
      <c r="T6487" s="2">
        <v>28.6</v>
      </c>
      <c r="U6487" s="2">
        <v>41</v>
      </c>
      <c r="V6487" s="2">
        <v>45.1</v>
      </c>
      <c r="W6487" s="2">
        <v>3</v>
      </c>
      <c r="X6487" s="2">
        <v>3.3</v>
      </c>
      <c r="Y6487" s="2">
        <v>24</v>
      </c>
      <c r="Z6487" s="2">
        <v>26.4</v>
      </c>
      <c r="AB6487" s="2">
        <v>1</v>
      </c>
      <c r="AC6487" s="2">
        <v>1</v>
      </c>
      <c r="AE6487" s="2">
        <v>89</v>
      </c>
      <c r="AF6487" s="2">
        <v>45</v>
      </c>
      <c r="AG6487" s="2">
        <v>49.5</v>
      </c>
      <c r="AH6487" s="2">
        <v>45</v>
      </c>
      <c r="AI6487" s="2">
        <v>49.5</v>
      </c>
      <c r="AJ6487" s="2">
        <v>50.6</v>
      </c>
      <c r="AK6487" s="2">
        <v>19</v>
      </c>
      <c r="AL6487" s="2">
        <v>20.9</v>
      </c>
      <c r="AM6487" s="2">
        <v>25</v>
      </c>
      <c r="AN6487" s="2">
        <v>27.5</v>
      </c>
      <c r="AQ6487" s="2">
        <v>31</v>
      </c>
      <c r="AR6487" s="2">
        <v>34.1</v>
      </c>
      <c r="AS6487" s="2">
        <v>14</v>
      </c>
      <c r="AT6487" s="2">
        <v>15.4</v>
      </c>
      <c r="AU6487" s="2">
        <v>2</v>
      </c>
      <c r="AV6487" s="2">
        <v>2.2000000000000002</v>
      </c>
      <c r="AW6487" s="2">
        <v>46</v>
      </c>
      <c r="AX6487" s="2">
        <v>50.5</v>
      </c>
      <c r="AZ6487" s="2">
        <v>1</v>
      </c>
      <c r="BA6487" s="2">
        <v>1</v>
      </c>
    </row>
    <row r="6488" spans="1:53" ht="12.75" customHeight="1" x14ac:dyDescent="0.2">
      <c r="A6488">
        <v>3</v>
      </c>
      <c r="B6488" s="2">
        <v>4241</v>
      </c>
      <c r="C6488" s="17">
        <v>2.99</v>
      </c>
      <c r="D6488" s="2">
        <v>2.62</v>
      </c>
      <c r="G6488" s="17">
        <v>68</v>
      </c>
      <c r="H6488" s="2">
        <v>52</v>
      </c>
      <c r="I6488" s="2">
        <v>73.2</v>
      </c>
      <c r="J6488" s="2">
        <v>52</v>
      </c>
      <c r="K6488" s="2">
        <v>73.2</v>
      </c>
      <c r="L6488" s="2">
        <v>76.5</v>
      </c>
      <c r="M6488" s="2">
        <v>5</v>
      </c>
      <c r="N6488" s="2">
        <v>7</v>
      </c>
      <c r="O6488" s="2">
        <v>11</v>
      </c>
      <c r="P6488" s="2">
        <v>15.5</v>
      </c>
      <c r="Q6488" s="2">
        <v>1</v>
      </c>
      <c r="R6488" s="2">
        <v>1.4</v>
      </c>
      <c r="S6488" s="2">
        <v>19</v>
      </c>
      <c r="T6488" s="2">
        <v>26.8</v>
      </c>
      <c r="U6488" s="2">
        <v>32</v>
      </c>
      <c r="V6488" s="2">
        <v>45.1</v>
      </c>
      <c r="W6488" s="2">
        <v>3</v>
      </c>
      <c r="X6488" s="2">
        <v>4.2</v>
      </c>
      <c r="Y6488" s="2">
        <v>19</v>
      </c>
      <c r="Z6488" s="2">
        <v>26.8</v>
      </c>
      <c r="AE6488" s="2">
        <v>69</v>
      </c>
      <c r="AF6488" s="2">
        <v>46</v>
      </c>
      <c r="AG6488" s="2">
        <v>64.8</v>
      </c>
      <c r="AH6488" s="2">
        <v>46</v>
      </c>
      <c r="AI6488" s="2">
        <v>64.8</v>
      </c>
      <c r="AJ6488" s="2">
        <v>66.7</v>
      </c>
      <c r="AK6488" s="2">
        <v>13</v>
      </c>
      <c r="AL6488" s="2">
        <v>18.3</v>
      </c>
      <c r="AM6488" s="2">
        <v>10</v>
      </c>
      <c r="AN6488" s="2">
        <v>14.1</v>
      </c>
      <c r="AQ6488" s="2">
        <v>31</v>
      </c>
      <c r="AR6488" s="2">
        <v>43.7</v>
      </c>
      <c r="AS6488" s="2">
        <v>15</v>
      </c>
      <c r="AT6488" s="2">
        <v>21.1</v>
      </c>
      <c r="AU6488" s="2">
        <v>2</v>
      </c>
      <c r="AV6488" s="2">
        <v>2.8</v>
      </c>
      <c r="AW6488" s="2">
        <v>25</v>
      </c>
      <c r="AX6488" s="2">
        <v>35.200000000000003</v>
      </c>
    </row>
    <row r="6489" spans="1:53" ht="12.75" customHeight="1" x14ac:dyDescent="0.2">
      <c r="A6489">
        <v>3</v>
      </c>
      <c r="B6489" s="2">
        <v>4246</v>
      </c>
      <c r="G6489" s="17">
        <v>5</v>
      </c>
      <c r="AE6489" s="2">
        <v>5</v>
      </c>
    </row>
    <row r="6490" spans="1:53" ht="12.75" customHeight="1" x14ac:dyDescent="0.2">
      <c r="A6490">
        <v>3</v>
      </c>
      <c r="B6490" s="2">
        <v>4248</v>
      </c>
      <c r="C6490" s="17">
        <v>2.56</v>
      </c>
      <c r="D6490" s="2">
        <v>2.7</v>
      </c>
      <c r="G6490" s="17">
        <v>36</v>
      </c>
      <c r="H6490" s="2">
        <v>20</v>
      </c>
      <c r="I6490" s="2">
        <v>55.6</v>
      </c>
      <c r="J6490" s="2">
        <v>20</v>
      </c>
      <c r="K6490" s="2">
        <v>55.6</v>
      </c>
      <c r="L6490" s="2">
        <v>55.6</v>
      </c>
      <c r="M6490" s="2">
        <v>9</v>
      </c>
      <c r="N6490" s="2">
        <v>25</v>
      </c>
      <c r="O6490" s="2">
        <v>7</v>
      </c>
      <c r="P6490" s="2">
        <v>19.399999999999999</v>
      </c>
      <c r="S6490" s="2">
        <v>11</v>
      </c>
      <c r="T6490" s="2">
        <v>30.6</v>
      </c>
      <c r="U6490" s="2">
        <v>9</v>
      </c>
      <c r="V6490" s="2">
        <v>25</v>
      </c>
      <c r="Y6490" s="2">
        <v>16</v>
      </c>
      <c r="Z6490" s="2">
        <v>44.4</v>
      </c>
      <c r="AB6490" s="2">
        <v>6</v>
      </c>
      <c r="AE6490" s="2">
        <v>37</v>
      </c>
      <c r="AF6490" s="2">
        <v>22</v>
      </c>
      <c r="AG6490" s="2">
        <v>59.5</v>
      </c>
      <c r="AH6490" s="2">
        <v>22</v>
      </c>
      <c r="AI6490" s="2">
        <v>59.5</v>
      </c>
      <c r="AJ6490" s="2">
        <v>59.5</v>
      </c>
      <c r="AK6490" s="2">
        <v>5</v>
      </c>
      <c r="AL6490" s="2">
        <v>13.5</v>
      </c>
      <c r="AM6490" s="2">
        <v>10</v>
      </c>
      <c r="AN6490" s="2">
        <v>27</v>
      </c>
      <c r="AQ6490" s="2">
        <v>13</v>
      </c>
      <c r="AR6490" s="2">
        <v>35.1</v>
      </c>
      <c r="AS6490" s="2">
        <v>9</v>
      </c>
      <c r="AT6490" s="2">
        <v>24.3</v>
      </c>
      <c r="AW6490" s="2">
        <v>15</v>
      </c>
      <c r="AX6490" s="2">
        <v>40.5</v>
      </c>
      <c r="AZ6490" s="2">
        <v>5</v>
      </c>
    </row>
    <row r="6491" spans="1:53" ht="12.75" customHeight="1" x14ac:dyDescent="0.2">
      <c r="A6491">
        <v>3</v>
      </c>
      <c r="B6491" s="2">
        <v>4250</v>
      </c>
      <c r="C6491" s="17">
        <v>2.88</v>
      </c>
      <c r="D6491" s="2">
        <v>2.73</v>
      </c>
      <c r="G6491" s="17">
        <v>51</v>
      </c>
      <c r="H6491" s="2">
        <v>42</v>
      </c>
      <c r="I6491" s="2">
        <v>82.4</v>
      </c>
      <c r="J6491" s="2">
        <v>42</v>
      </c>
      <c r="K6491" s="2">
        <v>82.4</v>
      </c>
      <c r="L6491" s="2">
        <v>82.4</v>
      </c>
      <c r="M6491" s="2">
        <v>5</v>
      </c>
      <c r="N6491" s="2">
        <v>9.8000000000000007</v>
      </c>
      <c r="O6491" s="2">
        <v>4</v>
      </c>
      <c r="P6491" s="2">
        <v>7.8</v>
      </c>
      <c r="Q6491" s="2">
        <v>4</v>
      </c>
      <c r="R6491" s="2">
        <v>7.8</v>
      </c>
      <c r="S6491" s="2">
        <v>18</v>
      </c>
      <c r="T6491" s="2">
        <v>35.299999999999997</v>
      </c>
      <c r="U6491" s="2">
        <v>20</v>
      </c>
      <c r="V6491" s="2">
        <v>39.200000000000003</v>
      </c>
      <c r="Y6491" s="2">
        <v>9</v>
      </c>
      <c r="Z6491" s="2">
        <v>17.600000000000001</v>
      </c>
      <c r="AC6491" s="2">
        <v>6</v>
      </c>
      <c r="AE6491" s="2">
        <v>51</v>
      </c>
      <c r="AF6491" s="2">
        <v>36</v>
      </c>
      <c r="AG6491" s="2">
        <v>70.599999999999994</v>
      </c>
      <c r="AH6491" s="2">
        <v>36</v>
      </c>
      <c r="AI6491" s="2">
        <v>70.599999999999994</v>
      </c>
      <c r="AJ6491" s="2">
        <v>70.599999999999994</v>
      </c>
      <c r="AK6491" s="2">
        <v>8</v>
      </c>
      <c r="AL6491" s="2">
        <v>15.7</v>
      </c>
      <c r="AM6491" s="2">
        <v>7</v>
      </c>
      <c r="AN6491" s="2">
        <v>13.7</v>
      </c>
      <c r="AO6491" s="2">
        <v>1</v>
      </c>
      <c r="AP6491" s="2">
        <v>2</v>
      </c>
      <c r="AQ6491" s="2">
        <v>23</v>
      </c>
      <c r="AR6491" s="2">
        <v>45.1</v>
      </c>
      <c r="AS6491" s="2">
        <v>12</v>
      </c>
      <c r="AT6491" s="2">
        <v>23.5</v>
      </c>
      <c r="AW6491" s="2">
        <v>15</v>
      </c>
      <c r="AX6491" s="2">
        <v>29.4</v>
      </c>
      <c r="BA6491" s="2">
        <v>6</v>
      </c>
    </row>
    <row r="6492" spans="1:53" ht="12.75" customHeight="1" x14ac:dyDescent="0.2">
      <c r="A6492">
        <v>3</v>
      </c>
      <c r="B6492" s="2">
        <v>4255</v>
      </c>
      <c r="C6492" s="17">
        <v>3.12</v>
      </c>
      <c r="D6492" s="2">
        <v>2.88</v>
      </c>
      <c r="G6492" s="17">
        <v>58</v>
      </c>
      <c r="H6492" s="2">
        <v>46</v>
      </c>
      <c r="I6492" s="2">
        <v>79.3</v>
      </c>
      <c r="J6492" s="2">
        <v>46</v>
      </c>
      <c r="K6492" s="2">
        <v>79.3</v>
      </c>
      <c r="L6492" s="2">
        <v>79.3</v>
      </c>
      <c r="M6492" s="2">
        <v>5</v>
      </c>
      <c r="N6492" s="2">
        <v>8.6</v>
      </c>
      <c r="O6492" s="2">
        <v>7</v>
      </c>
      <c r="P6492" s="2">
        <v>12.1</v>
      </c>
      <c r="S6492" s="2">
        <v>22</v>
      </c>
      <c r="T6492" s="2">
        <v>37.9</v>
      </c>
      <c r="U6492" s="2">
        <v>24</v>
      </c>
      <c r="V6492" s="2">
        <v>41.4</v>
      </c>
      <c r="Y6492" s="2">
        <v>12</v>
      </c>
      <c r="Z6492" s="2">
        <v>20.7</v>
      </c>
      <c r="AC6492" s="2">
        <v>1</v>
      </c>
      <c r="AE6492" s="2">
        <v>58</v>
      </c>
      <c r="AF6492" s="2">
        <v>41</v>
      </c>
      <c r="AG6492" s="2">
        <v>70.7</v>
      </c>
      <c r="AH6492" s="2">
        <v>41</v>
      </c>
      <c r="AI6492" s="2">
        <v>70.7</v>
      </c>
      <c r="AJ6492" s="2">
        <v>70.7</v>
      </c>
      <c r="AK6492" s="2">
        <v>6</v>
      </c>
      <c r="AL6492" s="2">
        <v>10.3</v>
      </c>
      <c r="AM6492" s="2">
        <v>11</v>
      </c>
      <c r="AN6492" s="2">
        <v>19</v>
      </c>
      <c r="AQ6492" s="2">
        <v>25</v>
      </c>
      <c r="AR6492" s="2">
        <v>43.1</v>
      </c>
      <c r="AS6492" s="2">
        <v>16</v>
      </c>
      <c r="AT6492" s="2">
        <v>27.6</v>
      </c>
      <c r="AW6492" s="2">
        <v>17</v>
      </c>
      <c r="AX6492" s="2">
        <v>29.3</v>
      </c>
      <c r="BA6492" s="2">
        <v>1</v>
      </c>
    </row>
    <row r="6493" spans="1:53" ht="12.75" customHeight="1" x14ac:dyDescent="0.2">
      <c r="A6493">
        <v>3</v>
      </c>
      <c r="B6493" s="2">
        <v>4256</v>
      </c>
      <c r="C6493" s="17">
        <v>3.49</v>
      </c>
      <c r="D6493" s="2">
        <v>3.45</v>
      </c>
      <c r="G6493" s="17">
        <v>123</v>
      </c>
      <c r="H6493" s="2">
        <v>114</v>
      </c>
      <c r="I6493" s="2">
        <v>91.9</v>
      </c>
      <c r="J6493" s="2">
        <v>114</v>
      </c>
      <c r="K6493" s="2">
        <v>91.9</v>
      </c>
      <c r="L6493" s="2">
        <v>92.7</v>
      </c>
      <c r="M6493" s="2">
        <v>6</v>
      </c>
      <c r="N6493" s="2">
        <v>4.8</v>
      </c>
      <c r="O6493" s="2">
        <v>3</v>
      </c>
      <c r="P6493" s="2">
        <v>2.4</v>
      </c>
      <c r="S6493" s="2">
        <v>35</v>
      </c>
      <c r="T6493" s="2">
        <v>28.2</v>
      </c>
      <c r="U6493" s="2">
        <v>79</v>
      </c>
      <c r="V6493" s="2">
        <v>63.7</v>
      </c>
      <c r="W6493" s="2">
        <v>1</v>
      </c>
      <c r="X6493" s="2">
        <v>0.8</v>
      </c>
      <c r="Y6493" s="2">
        <v>10</v>
      </c>
      <c r="Z6493" s="2">
        <v>8.1</v>
      </c>
      <c r="AB6493" s="2">
        <v>3</v>
      </c>
      <c r="AE6493" s="2">
        <v>123</v>
      </c>
      <c r="AF6493" s="2">
        <v>110</v>
      </c>
      <c r="AG6493" s="2">
        <v>88.7</v>
      </c>
      <c r="AH6493" s="2">
        <v>110</v>
      </c>
      <c r="AI6493" s="2">
        <v>88.7</v>
      </c>
      <c r="AJ6493" s="2">
        <v>89.4</v>
      </c>
      <c r="AK6493" s="2">
        <v>6</v>
      </c>
      <c r="AL6493" s="2">
        <v>4.8</v>
      </c>
      <c r="AM6493" s="2">
        <v>7</v>
      </c>
      <c r="AN6493" s="2">
        <v>5.6</v>
      </c>
      <c r="AQ6493" s="2">
        <v>32</v>
      </c>
      <c r="AR6493" s="2">
        <v>25.8</v>
      </c>
      <c r="AS6493" s="2">
        <v>78</v>
      </c>
      <c r="AT6493" s="2">
        <v>62.9</v>
      </c>
      <c r="AU6493" s="2">
        <v>1</v>
      </c>
      <c r="AV6493" s="2">
        <v>0.8</v>
      </c>
      <c r="AW6493" s="2">
        <v>14</v>
      </c>
      <c r="AX6493" s="2">
        <v>11.3</v>
      </c>
      <c r="AZ6493" s="2">
        <v>3</v>
      </c>
    </row>
    <row r="6494" spans="1:53" ht="12.75" customHeight="1" x14ac:dyDescent="0.2">
      <c r="A6494">
        <v>3</v>
      </c>
      <c r="B6494" s="2">
        <v>4263</v>
      </c>
      <c r="G6494" s="17">
        <v>5</v>
      </c>
      <c r="AE6494" s="2">
        <v>4</v>
      </c>
    </row>
    <row r="6495" spans="1:53" ht="12.75" customHeight="1" x14ac:dyDescent="0.2">
      <c r="A6495">
        <v>3</v>
      </c>
      <c r="B6495" s="2">
        <v>4264</v>
      </c>
      <c r="C6495" s="17">
        <v>3.35</v>
      </c>
      <c r="D6495" s="2">
        <v>3.22</v>
      </c>
      <c r="G6495" s="17">
        <v>36</v>
      </c>
      <c r="H6495" s="2">
        <v>34</v>
      </c>
      <c r="I6495" s="2">
        <v>91.9</v>
      </c>
      <c r="J6495" s="2">
        <v>34</v>
      </c>
      <c r="K6495" s="2">
        <v>91.9</v>
      </c>
      <c r="L6495" s="2">
        <v>94.4</v>
      </c>
      <c r="M6495" s="2">
        <v>1</v>
      </c>
      <c r="N6495" s="2">
        <v>2.7</v>
      </c>
      <c r="O6495" s="2">
        <v>1</v>
      </c>
      <c r="P6495" s="2">
        <v>2.7</v>
      </c>
      <c r="S6495" s="2">
        <v>15</v>
      </c>
      <c r="T6495" s="2">
        <v>40.5</v>
      </c>
      <c r="U6495" s="2">
        <v>19</v>
      </c>
      <c r="V6495" s="2">
        <v>51.4</v>
      </c>
      <c r="W6495" s="2">
        <v>1</v>
      </c>
      <c r="X6495" s="2">
        <v>2.7</v>
      </c>
      <c r="Y6495" s="2">
        <v>3</v>
      </c>
      <c r="Z6495" s="2">
        <v>8.1</v>
      </c>
      <c r="AB6495" s="2">
        <v>1</v>
      </c>
      <c r="AC6495" s="2">
        <v>1</v>
      </c>
      <c r="AE6495" s="2">
        <v>36</v>
      </c>
      <c r="AF6495" s="2">
        <v>31</v>
      </c>
      <c r="AG6495" s="2">
        <v>83.8</v>
      </c>
      <c r="AH6495" s="2">
        <v>31</v>
      </c>
      <c r="AI6495" s="2">
        <v>83.8</v>
      </c>
      <c r="AJ6495" s="2">
        <v>86.1</v>
      </c>
      <c r="AK6495" s="2">
        <v>2</v>
      </c>
      <c r="AL6495" s="2">
        <v>5.4</v>
      </c>
      <c r="AM6495" s="2">
        <v>3</v>
      </c>
      <c r="AN6495" s="2">
        <v>8.1</v>
      </c>
      <c r="AQ6495" s="2">
        <v>13</v>
      </c>
      <c r="AR6495" s="2">
        <v>35.1</v>
      </c>
      <c r="AS6495" s="2">
        <v>18</v>
      </c>
      <c r="AT6495" s="2">
        <v>48.6</v>
      </c>
      <c r="AU6495" s="2">
        <v>1</v>
      </c>
      <c r="AV6495" s="2">
        <v>2.7</v>
      </c>
      <c r="AW6495" s="2">
        <v>6</v>
      </c>
      <c r="AX6495" s="2">
        <v>16.2</v>
      </c>
      <c r="AZ6495" s="2">
        <v>1</v>
      </c>
      <c r="BA6495" s="2">
        <v>1</v>
      </c>
    </row>
    <row r="6496" spans="1:53" ht="12.75" customHeight="1" x14ac:dyDescent="0.2">
      <c r="A6496">
        <v>3</v>
      </c>
      <c r="B6496" s="2">
        <v>4271</v>
      </c>
      <c r="C6496" s="17">
        <v>2.5499999999999998</v>
      </c>
      <c r="D6496" s="2">
        <v>2.59</v>
      </c>
      <c r="G6496" s="17">
        <v>74</v>
      </c>
      <c r="H6496" s="2">
        <v>40</v>
      </c>
      <c r="I6496" s="2">
        <v>54.1</v>
      </c>
      <c r="J6496" s="2">
        <v>40</v>
      </c>
      <c r="K6496" s="2">
        <v>54.1</v>
      </c>
      <c r="L6496" s="2">
        <v>54.1</v>
      </c>
      <c r="M6496" s="2">
        <v>12</v>
      </c>
      <c r="N6496" s="2">
        <v>16.2</v>
      </c>
      <c r="O6496" s="2">
        <v>22</v>
      </c>
      <c r="P6496" s="2">
        <v>29.7</v>
      </c>
      <c r="S6496" s="2">
        <v>27</v>
      </c>
      <c r="T6496" s="2">
        <v>36.5</v>
      </c>
      <c r="U6496" s="2">
        <v>13</v>
      </c>
      <c r="V6496" s="2">
        <v>17.600000000000001</v>
      </c>
      <c r="Y6496" s="2">
        <v>34</v>
      </c>
      <c r="Z6496" s="2">
        <v>45.9</v>
      </c>
      <c r="AB6496" s="2">
        <v>1</v>
      </c>
      <c r="AE6496" s="2">
        <v>74</v>
      </c>
      <c r="AF6496" s="2">
        <v>44</v>
      </c>
      <c r="AG6496" s="2">
        <v>59.5</v>
      </c>
      <c r="AH6496" s="2">
        <v>44</v>
      </c>
      <c r="AI6496" s="2">
        <v>59.5</v>
      </c>
      <c r="AJ6496" s="2">
        <v>59.5</v>
      </c>
      <c r="AK6496" s="2">
        <v>8</v>
      </c>
      <c r="AL6496" s="2">
        <v>10.8</v>
      </c>
      <c r="AM6496" s="2">
        <v>22</v>
      </c>
      <c r="AN6496" s="2">
        <v>29.7</v>
      </c>
      <c r="AQ6496" s="2">
        <v>36</v>
      </c>
      <c r="AR6496" s="2">
        <v>48.6</v>
      </c>
      <c r="AS6496" s="2">
        <v>8</v>
      </c>
      <c r="AT6496" s="2">
        <v>10.8</v>
      </c>
      <c r="AW6496" s="2">
        <v>30</v>
      </c>
      <c r="AX6496" s="2">
        <v>40.5</v>
      </c>
      <c r="AZ6496" s="2">
        <v>1</v>
      </c>
    </row>
    <row r="6497" spans="1:53" ht="12.75" customHeight="1" x14ac:dyDescent="0.2">
      <c r="A6497">
        <v>3</v>
      </c>
      <c r="B6497" s="2">
        <v>4277</v>
      </c>
    </row>
    <row r="6498" spans="1:53" ht="12.75" customHeight="1" x14ac:dyDescent="0.2">
      <c r="A6498">
        <v>3</v>
      </c>
      <c r="B6498" s="2">
        <v>4278</v>
      </c>
      <c r="C6498" s="17">
        <v>1.69</v>
      </c>
      <c r="D6498" s="2">
        <v>1.57</v>
      </c>
      <c r="G6498" s="17">
        <v>13</v>
      </c>
      <c r="H6498" s="2">
        <v>1</v>
      </c>
      <c r="I6498" s="2">
        <v>7.7</v>
      </c>
      <c r="J6498" s="2">
        <v>1</v>
      </c>
      <c r="K6498" s="2">
        <v>7.7</v>
      </c>
      <c r="L6498" s="2">
        <v>7.7</v>
      </c>
      <c r="M6498" s="2">
        <v>5</v>
      </c>
      <c r="N6498" s="2">
        <v>38.5</v>
      </c>
      <c r="O6498" s="2">
        <v>7</v>
      </c>
      <c r="P6498" s="2">
        <v>53.8</v>
      </c>
      <c r="S6498" s="2">
        <v>1</v>
      </c>
      <c r="T6498" s="2">
        <v>7.7</v>
      </c>
      <c r="Y6498" s="2">
        <v>12</v>
      </c>
      <c r="Z6498" s="2">
        <v>92.3</v>
      </c>
      <c r="AA6498" s="2">
        <v>1</v>
      </c>
      <c r="AE6498" s="2">
        <v>13</v>
      </c>
      <c r="AF6498" s="2">
        <v>2</v>
      </c>
      <c r="AG6498" s="2">
        <v>14.3</v>
      </c>
      <c r="AH6498" s="2">
        <v>2</v>
      </c>
      <c r="AI6498" s="2">
        <v>14.3</v>
      </c>
      <c r="AJ6498" s="2">
        <v>15.4</v>
      </c>
      <c r="AK6498" s="2">
        <v>6</v>
      </c>
      <c r="AL6498" s="2">
        <v>42.9</v>
      </c>
      <c r="AM6498" s="2">
        <v>5</v>
      </c>
      <c r="AN6498" s="2">
        <v>35.700000000000003</v>
      </c>
      <c r="AQ6498" s="2">
        <v>2</v>
      </c>
      <c r="AR6498" s="2">
        <v>14.3</v>
      </c>
      <c r="AU6498" s="2">
        <v>1</v>
      </c>
      <c r="AV6498" s="2">
        <v>7.1</v>
      </c>
      <c r="AW6498" s="2">
        <v>12</v>
      </c>
      <c r="AX6498" s="2">
        <v>85.7</v>
      </c>
    </row>
    <row r="6499" spans="1:53" ht="12.75" customHeight="1" x14ac:dyDescent="0.2">
      <c r="A6499">
        <v>3</v>
      </c>
      <c r="B6499" s="2">
        <v>4281</v>
      </c>
      <c r="G6499" s="17">
        <v>2</v>
      </c>
      <c r="AE6499" s="2">
        <v>3</v>
      </c>
    </row>
    <row r="6500" spans="1:53" ht="12.75" customHeight="1" x14ac:dyDescent="0.2">
      <c r="A6500">
        <v>3</v>
      </c>
      <c r="B6500" s="2">
        <v>4288</v>
      </c>
      <c r="G6500" s="17">
        <v>4</v>
      </c>
      <c r="AE6500" s="2">
        <v>4</v>
      </c>
    </row>
    <row r="6501" spans="1:53" ht="12.75" customHeight="1" x14ac:dyDescent="0.2">
      <c r="A6501">
        <v>3</v>
      </c>
      <c r="B6501" s="2">
        <v>4289</v>
      </c>
      <c r="C6501" s="17">
        <v>3.14</v>
      </c>
      <c r="D6501" s="2">
        <v>2.91</v>
      </c>
      <c r="G6501" s="17">
        <v>66</v>
      </c>
      <c r="H6501" s="2">
        <v>49</v>
      </c>
      <c r="I6501" s="2">
        <v>74.2</v>
      </c>
      <c r="J6501" s="2">
        <v>49</v>
      </c>
      <c r="K6501" s="2">
        <v>74.2</v>
      </c>
      <c r="L6501" s="2">
        <v>74.2</v>
      </c>
      <c r="M6501" s="2">
        <v>9</v>
      </c>
      <c r="N6501" s="2">
        <v>13.6</v>
      </c>
      <c r="O6501" s="2">
        <v>8</v>
      </c>
      <c r="P6501" s="2">
        <v>12.1</v>
      </c>
      <c r="S6501" s="2">
        <v>14</v>
      </c>
      <c r="T6501" s="2">
        <v>21.2</v>
      </c>
      <c r="U6501" s="2">
        <v>35</v>
      </c>
      <c r="V6501" s="2">
        <v>53</v>
      </c>
      <c r="Y6501" s="2">
        <v>17</v>
      </c>
      <c r="Z6501" s="2">
        <v>25.8</v>
      </c>
      <c r="AE6501" s="2">
        <v>66</v>
      </c>
      <c r="AF6501" s="2">
        <v>50</v>
      </c>
      <c r="AG6501" s="2">
        <v>75.8</v>
      </c>
      <c r="AH6501" s="2">
        <v>50</v>
      </c>
      <c r="AI6501" s="2">
        <v>75.8</v>
      </c>
      <c r="AJ6501" s="2">
        <v>75.8</v>
      </c>
      <c r="AK6501" s="2">
        <v>4</v>
      </c>
      <c r="AL6501" s="2">
        <v>6.1</v>
      </c>
      <c r="AM6501" s="2">
        <v>12</v>
      </c>
      <c r="AN6501" s="2">
        <v>18.2</v>
      </c>
      <c r="AQ6501" s="2">
        <v>36</v>
      </c>
      <c r="AR6501" s="2">
        <v>54.5</v>
      </c>
      <c r="AS6501" s="2">
        <v>14</v>
      </c>
      <c r="AT6501" s="2">
        <v>21.2</v>
      </c>
      <c r="AW6501" s="2">
        <v>16</v>
      </c>
      <c r="AX6501" s="2">
        <v>24.2</v>
      </c>
    </row>
    <row r="6502" spans="1:53" ht="12.75" customHeight="1" x14ac:dyDescent="0.2">
      <c r="A6502">
        <v>3</v>
      </c>
      <c r="B6502" s="2">
        <v>4293</v>
      </c>
      <c r="C6502" s="17">
        <v>3.38</v>
      </c>
      <c r="D6502" s="2">
        <v>3.04</v>
      </c>
      <c r="G6502" s="17">
        <v>78</v>
      </c>
      <c r="H6502" s="2">
        <v>65</v>
      </c>
      <c r="I6502" s="2">
        <v>83.3</v>
      </c>
      <c r="J6502" s="2">
        <v>65</v>
      </c>
      <c r="K6502" s="2">
        <v>83.3</v>
      </c>
      <c r="L6502" s="2">
        <v>83.3</v>
      </c>
      <c r="M6502" s="2">
        <v>6</v>
      </c>
      <c r="N6502" s="2">
        <v>7.7</v>
      </c>
      <c r="O6502" s="2">
        <v>7</v>
      </c>
      <c r="P6502" s="2">
        <v>9</v>
      </c>
      <c r="S6502" s="2">
        <v>16</v>
      </c>
      <c r="T6502" s="2">
        <v>20.5</v>
      </c>
      <c r="U6502" s="2">
        <v>49</v>
      </c>
      <c r="V6502" s="2">
        <v>62.8</v>
      </c>
      <c r="Y6502" s="2">
        <v>13</v>
      </c>
      <c r="Z6502" s="2">
        <v>16.7</v>
      </c>
      <c r="AE6502" s="2">
        <v>78</v>
      </c>
      <c r="AF6502" s="2">
        <v>59</v>
      </c>
      <c r="AG6502" s="2">
        <v>75.599999999999994</v>
      </c>
      <c r="AH6502" s="2">
        <v>59</v>
      </c>
      <c r="AI6502" s="2">
        <v>75.599999999999994</v>
      </c>
      <c r="AJ6502" s="2">
        <v>75.599999999999994</v>
      </c>
      <c r="AK6502" s="2">
        <v>10</v>
      </c>
      <c r="AL6502" s="2">
        <v>12.8</v>
      </c>
      <c r="AM6502" s="2">
        <v>9</v>
      </c>
      <c r="AN6502" s="2">
        <v>11.5</v>
      </c>
      <c r="AQ6502" s="2">
        <v>27</v>
      </c>
      <c r="AR6502" s="2">
        <v>34.6</v>
      </c>
      <c r="AS6502" s="2">
        <v>32</v>
      </c>
      <c r="AT6502" s="2">
        <v>41</v>
      </c>
      <c r="AW6502" s="2">
        <v>19</v>
      </c>
      <c r="AX6502" s="2">
        <v>24.4</v>
      </c>
    </row>
    <row r="6503" spans="1:53" ht="12.75" customHeight="1" x14ac:dyDescent="0.2">
      <c r="A6503">
        <v>3</v>
      </c>
      <c r="B6503" s="2">
        <v>4294</v>
      </c>
      <c r="C6503" s="17">
        <v>3.57</v>
      </c>
      <c r="D6503" s="2">
        <v>3.42</v>
      </c>
      <c r="G6503" s="17">
        <v>90</v>
      </c>
      <c r="H6503" s="2">
        <v>78</v>
      </c>
      <c r="I6503" s="2">
        <v>86.7</v>
      </c>
      <c r="J6503" s="2">
        <v>78</v>
      </c>
      <c r="K6503" s="2">
        <v>86.7</v>
      </c>
      <c r="L6503" s="2">
        <v>86.7</v>
      </c>
      <c r="M6503" s="2">
        <v>2</v>
      </c>
      <c r="N6503" s="2">
        <v>2.2000000000000002</v>
      </c>
      <c r="O6503" s="2">
        <v>10</v>
      </c>
      <c r="P6503" s="2">
        <v>11.1</v>
      </c>
      <c r="S6503" s="2">
        <v>13</v>
      </c>
      <c r="T6503" s="2">
        <v>14.4</v>
      </c>
      <c r="U6503" s="2">
        <v>65</v>
      </c>
      <c r="V6503" s="2">
        <v>72.2</v>
      </c>
      <c r="Y6503" s="2">
        <v>12</v>
      </c>
      <c r="Z6503" s="2">
        <v>13.3</v>
      </c>
      <c r="AE6503" s="2">
        <v>90</v>
      </c>
      <c r="AF6503" s="2">
        <v>83</v>
      </c>
      <c r="AG6503" s="2">
        <v>92.2</v>
      </c>
      <c r="AH6503" s="2">
        <v>83</v>
      </c>
      <c r="AI6503" s="2">
        <v>92.2</v>
      </c>
      <c r="AJ6503" s="2">
        <v>92.2</v>
      </c>
      <c r="AK6503" s="2">
        <v>3</v>
      </c>
      <c r="AL6503" s="2">
        <v>3.3</v>
      </c>
      <c r="AM6503" s="2">
        <v>4</v>
      </c>
      <c r="AN6503" s="2">
        <v>4.4000000000000004</v>
      </c>
      <c r="AQ6503" s="2">
        <v>35</v>
      </c>
      <c r="AR6503" s="2">
        <v>38.9</v>
      </c>
      <c r="AS6503" s="2">
        <v>48</v>
      </c>
      <c r="AT6503" s="2">
        <v>53.3</v>
      </c>
      <c r="AW6503" s="2">
        <v>7</v>
      </c>
      <c r="AX6503" s="2">
        <v>7.8</v>
      </c>
    </row>
    <row r="6504" spans="1:53" ht="12.75" customHeight="1" x14ac:dyDescent="0.2">
      <c r="A6504">
        <v>3</v>
      </c>
      <c r="B6504" s="2">
        <v>4296</v>
      </c>
      <c r="C6504" s="17">
        <v>2.95</v>
      </c>
      <c r="D6504" s="2">
        <v>2.98</v>
      </c>
      <c r="G6504" s="17">
        <v>82</v>
      </c>
      <c r="H6504" s="2">
        <v>61</v>
      </c>
      <c r="I6504" s="2">
        <v>73.5</v>
      </c>
      <c r="J6504" s="2">
        <v>61</v>
      </c>
      <c r="K6504" s="2">
        <v>73.5</v>
      </c>
      <c r="L6504" s="2">
        <v>74.400000000000006</v>
      </c>
      <c r="M6504" s="2">
        <v>12</v>
      </c>
      <c r="N6504" s="2">
        <v>14.5</v>
      </c>
      <c r="O6504" s="2">
        <v>9</v>
      </c>
      <c r="P6504" s="2">
        <v>10.8</v>
      </c>
      <c r="S6504" s="2">
        <v>29</v>
      </c>
      <c r="T6504" s="2">
        <v>34.9</v>
      </c>
      <c r="U6504" s="2">
        <v>32</v>
      </c>
      <c r="V6504" s="2">
        <v>38.6</v>
      </c>
      <c r="W6504" s="2">
        <v>1</v>
      </c>
      <c r="X6504" s="2">
        <v>1.2</v>
      </c>
      <c r="Y6504" s="2">
        <v>22</v>
      </c>
      <c r="Z6504" s="2">
        <v>26.5</v>
      </c>
      <c r="AC6504" s="2">
        <v>3</v>
      </c>
      <c r="AE6504" s="2">
        <v>81</v>
      </c>
      <c r="AF6504" s="2">
        <v>66</v>
      </c>
      <c r="AG6504" s="2">
        <v>80.5</v>
      </c>
      <c r="AH6504" s="2">
        <v>66</v>
      </c>
      <c r="AI6504" s="2">
        <v>80.5</v>
      </c>
      <c r="AJ6504" s="2">
        <v>81.5</v>
      </c>
      <c r="AK6504" s="2">
        <v>5</v>
      </c>
      <c r="AL6504" s="2">
        <v>6.1</v>
      </c>
      <c r="AM6504" s="2">
        <v>10</v>
      </c>
      <c r="AN6504" s="2">
        <v>12.2</v>
      </c>
      <c r="AQ6504" s="2">
        <v>45</v>
      </c>
      <c r="AR6504" s="2">
        <v>54.9</v>
      </c>
      <c r="AS6504" s="2">
        <v>21</v>
      </c>
      <c r="AT6504" s="2">
        <v>25.6</v>
      </c>
      <c r="AU6504" s="2">
        <v>1</v>
      </c>
      <c r="AV6504" s="2">
        <v>1.2</v>
      </c>
      <c r="AW6504" s="2">
        <v>16</v>
      </c>
      <c r="AX6504" s="2">
        <v>19.5</v>
      </c>
      <c r="AZ6504" s="2">
        <v>1</v>
      </c>
      <c r="BA6504" s="2">
        <v>3</v>
      </c>
    </row>
    <row r="6505" spans="1:53" ht="12.75" customHeight="1" x14ac:dyDescent="0.2">
      <c r="A6505">
        <v>3</v>
      </c>
      <c r="B6505" s="2">
        <v>4297</v>
      </c>
      <c r="C6505" s="17">
        <v>3.19</v>
      </c>
      <c r="D6505" s="2">
        <v>2.73</v>
      </c>
      <c r="G6505" s="17">
        <v>98</v>
      </c>
      <c r="H6505" s="2">
        <v>76</v>
      </c>
      <c r="I6505" s="2">
        <v>76.8</v>
      </c>
      <c r="J6505" s="2">
        <v>76</v>
      </c>
      <c r="K6505" s="2">
        <v>76.8</v>
      </c>
      <c r="L6505" s="2">
        <v>77.599999999999994</v>
      </c>
      <c r="M6505" s="2">
        <v>9</v>
      </c>
      <c r="N6505" s="2">
        <v>9.1</v>
      </c>
      <c r="O6505" s="2">
        <v>13</v>
      </c>
      <c r="P6505" s="2">
        <v>13.1</v>
      </c>
      <c r="S6505" s="2">
        <v>23</v>
      </c>
      <c r="T6505" s="2">
        <v>23.2</v>
      </c>
      <c r="U6505" s="2">
        <v>53</v>
      </c>
      <c r="V6505" s="2">
        <v>53.5</v>
      </c>
      <c r="W6505" s="2">
        <v>1</v>
      </c>
      <c r="X6505" s="2">
        <v>1</v>
      </c>
      <c r="Y6505" s="2">
        <v>23</v>
      </c>
      <c r="Z6505" s="2">
        <v>23.2</v>
      </c>
      <c r="AE6505" s="2">
        <v>98</v>
      </c>
      <c r="AF6505" s="2">
        <v>67</v>
      </c>
      <c r="AG6505" s="2">
        <v>67.7</v>
      </c>
      <c r="AH6505" s="2">
        <v>67</v>
      </c>
      <c r="AI6505" s="2">
        <v>67.7</v>
      </c>
      <c r="AJ6505" s="2">
        <v>68.400000000000006</v>
      </c>
      <c r="AK6505" s="2">
        <v>11</v>
      </c>
      <c r="AL6505" s="2">
        <v>11.1</v>
      </c>
      <c r="AM6505" s="2">
        <v>20</v>
      </c>
      <c r="AN6505" s="2">
        <v>20.2</v>
      </c>
      <c r="AQ6505" s="2">
        <v>49</v>
      </c>
      <c r="AR6505" s="2">
        <v>49.5</v>
      </c>
      <c r="AS6505" s="2">
        <v>18</v>
      </c>
      <c r="AT6505" s="2">
        <v>18.2</v>
      </c>
      <c r="AU6505" s="2">
        <v>1</v>
      </c>
      <c r="AV6505" s="2">
        <v>1</v>
      </c>
      <c r="AW6505" s="2">
        <v>32</v>
      </c>
      <c r="AX6505" s="2">
        <v>32.299999999999997</v>
      </c>
    </row>
    <row r="6506" spans="1:53" ht="12.75" customHeight="1" x14ac:dyDescent="0.2">
      <c r="A6506">
        <v>3</v>
      </c>
      <c r="B6506" s="2">
        <v>4298</v>
      </c>
      <c r="C6506" s="17">
        <v>3.32</v>
      </c>
      <c r="D6506" s="2">
        <v>2.93</v>
      </c>
      <c r="G6506" s="17">
        <v>98</v>
      </c>
      <c r="H6506" s="2">
        <v>87</v>
      </c>
      <c r="I6506" s="2">
        <v>88.8</v>
      </c>
      <c r="J6506" s="2">
        <v>87</v>
      </c>
      <c r="K6506" s="2">
        <v>88.8</v>
      </c>
      <c r="L6506" s="2">
        <v>88.8</v>
      </c>
      <c r="M6506" s="2">
        <v>7</v>
      </c>
      <c r="N6506" s="2">
        <v>7.1</v>
      </c>
      <c r="O6506" s="2">
        <v>4</v>
      </c>
      <c r="P6506" s="2">
        <v>4.0999999999999996</v>
      </c>
      <c r="S6506" s="2">
        <v>38</v>
      </c>
      <c r="T6506" s="2">
        <v>38.799999999999997</v>
      </c>
      <c r="U6506" s="2">
        <v>49</v>
      </c>
      <c r="V6506" s="2">
        <v>50</v>
      </c>
      <c r="Y6506" s="2">
        <v>11</v>
      </c>
      <c r="Z6506" s="2">
        <v>11.2</v>
      </c>
      <c r="AE6506" s="2">
        <v>98</v>
      </c>
      <c r="AF6506" s="2">
        <v>74</v>
      </c>
      <c r="AG6506" s="2">
        <v>75.5</v>
      </c>
      <c r="AH6506" s="2">
        <v>74</v>
      </c>
      <c r="AI6506" s="2">
        <v>75.5</v>
      </c>
      <c r="AJ6506" s="2">
        <v>75.5</v>
      </c>
      <c r="AK6506" s="2">
        <v>8</v>
      </c>
      <c r="AL6506" s="2">
        <v>8.1999999999999993</v>
      </c>
      <c r="AM6506" s="2">
        <v>16</v>
      </c>
      <c r="AN6506" s="2">
        <v>16.3</v>
      </c>
      <c r="AQ6506" s="2">
        <v>49</v>
      </c>
      <c r="AR6506" s="2">
        <v>50</v>
      </c>
      <c r="AS6506" s="2">
        <v>25</v>
      </c>
      <c r="AT6506" s="2">
        <v>25.5</v>
      </c>
      <c r="AW6506" s="2">
        <v>24</v>
      </c>
      <c r="AX6506" s="2">
        <v>24.5</v>
      </c>
    </row>
    <row r="6507" spans="1:53" ht="12.75" customHeight="1" x14ac:dyDescent="0.2">
      <c r="A6507">
        <v>3</v>
      </c>
      <c r="B6507" s="2">
        <v>4299</v>
      </c>
      <c r="C6507" s="17">
        <v>2.73</v>
      </c>
      <c r="D6507" s="2">
        <v>2.48</v>
      </c>
      <c r="G6507" s="17">
        <v>74</v>
      </c>
      <c r="H6507" s="2">
        <v>44</v>
      </c>
      <c r="I6507" s="2">
        <v>58.7</v>
      </c>
      <c r="J6507" s="2">
        <v>44</v>
      </c>
      <c r="K6507" s="2">
        <v>58.7</v>
      </c>
      <c r="L6507" s="2">
        <v>59.5</v>
      </c>
      <c r="M6507" s="2">
        <v>14</v>
      </c>
      <c r="N6507" s="2">
        <v>18.7</v>
      </c>
      <c r="O6507" s="2">
        <v>16</v>
      </c>
      <c r="P6507" s="2">
        <v>21.3</v>
      </c>
      <c r="S6507" s="2">
        <v>17</v>
      </c>
      <c r="T6507" s="2">
        <v>22.7</v>
      </c>
      <c r="U6507" s="2">
        <v>27</v>
      </c>
      <c r="V6507" s="2">
        <v>36</v>
      </c>
      <c r="W6507" s="2">
        <v>1</v>
      </c>
      <c r="X6507" s="2">
        <v>1.3</v>
      </c>
      <c r="Y6507" s="2">
        <v>31</v>
      </c>
      <c r="Z6507" s="2">
        <v>41.3</v>
      </c>
      <c r="AB6507" s="2">
        <v>4</v>
      </c>
      <c r="AC6507" s="2">
        <v>4</v>
      </c>
      <c r="AE6507" s="2">
        <v>74</v>
      </c>
      <c r="AF6507" s="2">
        <v>44</v>
      </c>
      <c r="AG6507" s="2">
        <v>58.7</v>
      </c>
      <c r="AH6507" s="2">
        <v>44</v>
      </c>
      <c r="AI6507" s="2">
        <v>58.7</v>
      </c>
      <c r="AJ6507" s="2">
        <v>59.5</v>
      </c>
      <c r="AK6507" s="2">
        <v>20</v>
      </c>
      <c r="AL6507" s="2">
        <v>26.7</v>
      </c>
      <c r="AM6507" s="2">
        <v>10</v>
      </c>
      <c r="AN6507" s="2">
        <v>13.3</v>
      </c>
      <c r="AQ6507" s="2">
        <v>30</v>
      </c>
      <c r="AR6507" s="2">
        <v>40</v>
      </c>
      <c r="AS6507" s="2">
        <v>14</v>
      </c>
      <c r="AT6507" s="2">
        <v>18.7</v>
      </c>
      <c r="AU6507" s="2">
        <v>1</v>
      </c>
      <c r="AV6507" s="2">
        <v>1.3</v>
      </c>
      <c r="AW6507" s="2">
        <v>31</v>
      </c>
      <c r="AX6507" s="2">
        <v>41.3</v>
      </c>
      <c r="AZ6507" s="2">
        <v>4</v>
      </c>
      <c r="BA6507" s="2">
        <v>4</v>
      </c>
    </row>
    <row r="6508" spans="1:53" ht="12.75" customHeight="1" x14ac:dyDescent="0.2">
      <c r="A6508">
        <v>3</v>
      </c>
      <c r="B6508" s="2">
        <v>4300</v>
      </c>
      <c r="C6508" s="17">
        <v>3.58</v>
      </c>
      <c r="D6508" s="2">
        <v>3.28</v>
      </c>
      <c r="G6508" s="17">
        <v>83</v>
      </c>
      <c r="H6508" s="2">
        <v>75</v>
      </c>
      <c r="I6508" s="2">
        <v>90.4</v>
      </c>
      <c r="J6508" s="2">
        <v>75</v>
      </c>
      <c r="K6508" s="2">
        <v>90.4</v>
      </c>
      <c r="L6508" s="2">
        <v>90.4</v>
      </c>
      <c r="M6508" s="2">
        <v>1</v>
      </c>
      <c r="N6508" s="2">
        <v>1.2</v>
      </c>
      <c r="O6508" s="2">
        <v>7</v>
      </c>
      <c r="P6508" s="2">
        <v>8.4</v>
      </c>
      <c r="S6508" s="2">
        <v>18</v>
      </c>
      <c r="T6508" s="2">
        <v>21.7</v>
      </c>
      <c r="U6508" s="2">
        <v>57</v>
      </c>
      <c r="V6508" s="2">
        <v>68.7</v>
      </c>
      <c r="Y6508" s="2">
        <v>8</v>
      </c>
      <c r="Z6508" s="2">
        <v>9.6</v>
      </c>
      <c r="AB6508" s="2">
        <v>1</v>
      </c>
      <c r="AC6508" s="2">
        <v>1</v>
      </c>
      <c r="AE6508" s="2">
        <v>83</v>
      </c>
      <c r="AF6508" s="2">
        <v>72</v>
      </c>
      <c r="AG6508" s="2">
        <v>86.7</v>
      </c>
      <c r="AH6508" s="2">
        <v>72</v>
      </c>
      <c r="AI6508" s="2">
        <v>86.7</v>
      </c>
      <c r="AJ6508" s="2">
        <v>86.7</v>
      </c>
      <c r="AK6508" s="2">
        <v>2</v>
      </c>
      <c r="AL6508" s="2">
        <v>2.4</v>
      </c>
      <c r="AM6508" s="2">
        <v>9</v>
      </c>
      <c r="AN6508" s="2">
        <v>10.8</v>
      </c>
      <c r="AQ6508" s="2">
        <v>36</v>
      </c>
      <c r="AR6508" s="2">
        <v>43.4</v>
      </c>
      <c r="AS6508" s="2">
        <v>36</v>
      </c>
      <c r="AT6508" s="2">
        <v>43.4</v>
      </c>
      <c r="AW6508" s="2">
        <v>11</v>
      </c>
      <c r="AX6508" s="2">
        <v>13.3</v>
      </c>
      <c r="AZ6508" s="2">
        <v>1</v>
      </c>
      <c r="BA6508" s="2">
        <v>1</v>
      </c>
    </row>
    <row r="6509" spans="1:53" ht="12.75" customHeight="1" x14ac:dyDescent="0.2">
      <c r="A6509">
        <v>3</v>
      </c>
      <c r="B6509" s="2">
        <v>4301</v>
      </c>
      <c r="C6509" s="17">
        <v>2.97</v>
      </c>
      <c r="D6509" s="2">
        <v>2.8</v>
      </c>
      <c r="G6509" s="17">
        <v>35</v>
      </c>
      <c r="H6509" s="2">
        <v>23</v>
      </c>
      <c r="I6509" s="2">
        <v>65.7</v>
      </c>
      <c r="J6509" s="2">
        <v>23</v>
      </c>
      <c r="K6509" s="2">
        <v>65.7</v>
      </c>
      <c r="L6509" s="2">
        <v>65.7</v>
      </c>
      <c r="M6509" s="2">
        <v>8</v>
      </c>
      <c r="N6509" s="2">
        <v>22.9</v>
      </c>
      <c r="O6509" s="2">
        <v>4</v>
      </c>
      <c r="P6509" s="2">
        <v>11.4</v>
      </c>
      <c r="S6509" s="2">
        <v>4</v>
      </c>
      <c r="T6509" s="2">
        <v>11.4</v>
      </c>
      <c r="U6509" s="2">
        <v>19</v>
      </c>
      <c r="V6509" s="2">
        <v>54.3</v>
      </c>
      <c r="Y6509" s="2">
        <v>12</v>
      </c>
      <c r="Z6509" s="2">
        <v>34.299999999999997</v>
      </c>
      <c r="AB6509" s="2">
        <v>1</v>
      </c>
      <c r="AC6509" s="2">
        <v>3</v>
      </c>
      <c r="AE6509" s="2">
        <v>35</v>
      </c>
      <c r="AF6509" s="2">
        <v>23</v>
      </c>
      <c r="AG6509" s="2">
        <v>65.7</v>
      </c>
      <c r="AH6509" s="2">
        <v>23</v>
      </c>
      <c r="AI6509" s="2">
        <v>65.7</v>
      </c>
      <c r="AJ6509" s="2">
        <v>65.7</v>
      </c>
      <c r="AK6509" s="2">
        <v>6</v>
      </c>
      <c r="AL6509" s="2">
        <v>17.100000000000001</v>
      </c>
      <c r="AM6509" s="2">
        <v>6</v>
      </c>
      <c r="AN6509" s="2">
        <v>17.100000000000001</v>
      </c>
      <c r="AQ6509" s="2">
        <v>12</v>
      </c>
      <c r="AR6509" s="2">
        <v>34.299999999999997</v>
      </c>
      <c r="AS6509" s="2">
        <v>11</v>
      </c>
      <c r="AT6509" s="2">
        <v>31.4</v>
      </c>
      <c r="AW6509" s="2">
        <v>12</v>
      </c>
      <c r="AX6509" s="2">
        <v>34.299999999999997</v>
      </c>
      <c r="AZ6509" s="2">
        <v>1</v>
      </c>
      <c r="BA6509" s="2">
        <v>3</v>
      </c>
    </row>
    <row r="6510" spans="1:53" ht="12.75" customHeight="1" x14ac:dyDescent="0.2">
      <c r="A6510">
        <v>3</v>
      </c>
      <c r="B6510" s="2">
        <v>4302</v>
      </c>
      <c r="C6510" s="17">
        <v>3.66</v>
      </c>
      <c r="D6510" s="2">
        <v>3.49</v>
      </c>
      <c r="G6510" s="17">
        <v>115</v>
      </c>
      <c r="H6510" s="2">
        <v>109</v>
      </c>
      <c r="I6510" s="2">
        <v>94.8</v>
      </c>
      <c r="J6510" s="2">
        <v>109</v>
      </c>
      <c r="K6510" s="2">
        <v>94.8</v>
      </c>
      <c r="L6510" s="2">
        <v>94.8</v>
      </c>
      <c r="M6510" s="2">
        <v>2</v>
      </c>
      <c r="N6510" s="2">
        <v>1.7</v>
      </c>
      <c r="O6510" s="2">
        <v>4</v>
      </c>
      <c r="P6510" s="2">
        <v>3.5</v>
      </c>
      <c r="S6510" s="2">
        <v>25</v>
      </c>
      <c r="T6510" s="2">
        <v>21.7</v>
      </c>
      <c r="U6510" s="2">
        <v>84</v>
      </c>
      <c r="V6510" s="2">
        <v>73</v>
      </c>
      <c r="Y6510" s="2">
        <v>6</v>
      </c>
      <c r="Z6510" s="2">
        <v>5.2</v>
      </c>
      <c r="AA6510" s="2">
        <v>1</v>
      </c>
      <c r="AE6510" s="2">
        <v>115</v>
      </c>
      <c r="AF6510" s="2">
        <v>102</v>
      </c>
      <c r="AG6510" s="2">
        <v>88.7</v>
      </c>
      <c r="AH6510" s="2">
        <v>102</v>
      </c>
      <c r="AI6510" s="2">
        <v>88.7</v>
      </c>
      <c r="AJ6510" s="2">
        <v>88.7</v>
      </c>
      <c r="AK6510" s="2">
        <v>1</v>
      </c>
      <c r="AL6510" s="2">
        <v>0.9</v>
      </c>
      <c r="AM6510" s="2">
        <v>12</v>
      </c>
      <c r="AN6510" s="2">
        <v>10.4</v>
      </c>
      <c r="AQ6510" s="2">
        <v>32</v>
      </c>
      <c r="AR6510" s="2">
        <v>27.8</v>
      </c>
      <c r="AS6510" s="2">
        <v>70</v>
      </c>
      <c r="AT6510" s="2">
        <v>60.9</v>
      </c>
      <c r="AW6510" s="2">
        <v>13</v>
      </c>
      <c r="AX6510" s="2">
        <v>11.3</v>
      </c>
      <c r="AY6510" s="2">
        <v>1</v>
      </c>
    </row>
    <row r="6511" spans="1:53" ht="12.75" customHeight="1" x14ac:dyDescent="0.2">
      <c r="A6511">
        <v>3</v>
      </c>
      <c r="B6511" s="2">
        <v>4303</v>
      </c>
      <c r="C6511" s="17">
        <v>2.7</v>
      </c>
      <c r="D6511" s="2">
        <v>2.7</v>
      </c>
      <c r="G6511" s="17">
        <v>81</v>
      </c>
      <c r="H6511" s="2">
        <v>49</v>
      </c>
      <c r="I6511" s="2">
        <v>60.5</v>
      </c>
      <c r="J6511" s="2">
        <v>49</v>
      </c>
      <c r="K6511" s="2">
        <v>60.5</v>
      </c>
      <c r="L6511" s="2">
        <v>60.5</v>
      </c>
      <c r="M6511" s="2">
        <v>14</v>
      </c>
      <c r="N6511" s="2">
        <v>17.3</v>
      </c>
      <c r="O6511" s="2">
        <v>18</v>
      </c>
      <c r="P6511" s="2">
        <v>22.2</v>
      </c>
      <c r="S6511" s="2">
        <v>27</v>
      </c>
      <c r="T6511" s="2">
        <v>33.299999999999997</v>
      </c>
      <c r="U6511" s="2">
        <v>22</v>
      </c>
      <c r="V6511" s="2">
        <v>27.2</v>
      </c>
      <c r="Y6511" s="2">
        <v>32</v>
      </c>
      <c r="Z6511" s="2">
        <v>39.5</v>
      </c>
      <c r="AA6511" s="2">
        <v>1</v>
      </c>
      <c r="AB6511" s="2">
        <v>2</v>
      </c>
      <c r="AE6511" s="2">
        <v>81</v>
      </c>
      <c r="AF6511" s="2">
        <v>54</v>
      </c>
      <c r="AG6511" s="2">
        <v>66.7</v>
      </c>
      <c r="AH6511" s="2">
        <v>54</v>
      </c>
      <c r="AI6511" s="2">
        <v>66.7</v>
      </c>
      <c r="AJ6511" s="2">
        <v>66.7</v>
      </c>
      <c r="AK6511" s="2">
        <v>13</v>
      </c>
      <c r="AL6511" s="2">
        <v>16</v>
      </c>
      <c r="AM6511" s="2">
        <v>14</v>
      </c>
      <c r="AN6511" s="2">
        <v>17.3</v>
      </c>
      <c r="AQ6511" s="2">
        <v>38</v>
      </c>
      <c r="AR6511" s="2">
        <v>46.9</v>
      </c>
      <c r="AS6511" s="2">
        <v>16</v>
      </c>
      <c r="AT6511" s="2">
        <v>19.8</v>
      </c>
      <c r="AW6511" s="2">
        <v>27</v>
      </c>
      <c r="AX6511" s="2">
        <v>33.299999999999997</v>
      </c>
      <c r="AY6511" s="2">
        <v>1</v>
      </c>
      <c r="AZ6511" s="2">
        <v>2</v>
      </c>
    </row>
    <row r="6512" spans="1:53" ht="12.75" customHeight="1" x14ac:dyDescent="0.2">
      <c r="A6512">
        <v>3</v>
      </c>
      <c r="B6512" s="2">
        <v>4304</v>
      </c>
      <c r="C6512" s="17">
        <v>2.67</v>
      </c>
      <c r="D6512" s="2">
        <v>2.54</v>
      </c>
      <c r="G6512" s="17">
        <v>119</v>
      </c>
      <c r="H6512" s="2">
        <v>73</v>
      </c>
      <c r="I6512" s="2">
        <v>61.3</v>
      </c>
      <c r="J6512" s="2">
        <v>73</v>
      </c>
      <c r="K6512" s="2">
        <v>61.3</v>
      </c>
      <c r="L6512" s="2">
        <v>61.3</v>
      </c>
      <c r="M6512" s="2">
        <v>23</v>
      </c>
      <c r="N6512" s="2">
        <v>19.3</v>
      </c>
      <c r="O6512" s="2">
        <v>23</v>
      </c>
      <c r="P6512" s="2">
        <v>19.3</v>
      </c>
      <c r="S6512" s="2">
        <v>43</v>
      </c>
      <c r="T6512" s="2">
        <v>36.1</v>
      </c>
      <c r="U6512" s="2">
        <v>30</v>
      </c>
      <c r="V6512" s="2">
        <v>25.2</v>
      </c>
      <c r="Y6512" s="2">
        <v>46</v>
      </c>
      <c r="Z6512" s="2">
        <v>38.700000000000003</v>
      </c>
      <c r="AB6512" s="2">
        <v>2</v>
      </c>
      <c r="AE6512" s="2">
        <v>119</v>
      </c>
      <c r="AF6512" s="2">
        <v>64</v>
      </c>
      <c r="AG6512" s="2">
        <v>53.8</v>
      </c>
      <c r="AH6512" s="2">
        <v>64</v>
      </c>
      <c r="AI6512" s="2">
        <v>53.8</v>
      </c>
      <c r="AJ6512" s="2">
        <v>53.8</v>
      </c>
      <c r="AK6512" s="2">
        <v>23</v>
      </c>
      <c r="AL6512" s="2">
        <v>19.3</v>
      </c>
      <c r="AM6512" s="2">
        <v>32</v>
      </c>
      <c r="AN6512" s="2">
        <v>26.9</v>
      </c>
      <c r="AQ6512" s="2">
        <v>41</v>
      </c>
      <c r="AR6512" s="2">
        <v>34.5</v>
      </c>
      <c r="AS6512" s="2">
        <v>23</v>
      </c>
      <c r="AT6512" s="2">
        <v>19.3</v>
      </c>
      <c r="AW6512" s="2">
        <v>55</v>
      </c>
      <c r="AX6512" s="2">
        <v>46.2</v>
      </c>
      <c r="AZ6512" s="2">
        <v>2</v>
      </c>
    </row>
    <row r="6513" spans="1:53" ht="12.75" customHeight="1" x14ac:dyDescent="0.2">
      <c r="A6513">
        <v>3</v>
      </c>
      <c r="B6513" s="2">
        <v>4305</v>
      </c>
      <c r="C6513" s="17">
        <v>3.48</v>
      </c>
      <c r="D6513" s="2">
        <v>3.18</v>
      </c>
      <c r="G6513" s="17">
        <v>71</v>
      </c>
      <c r="H6513" s="2">
        <v>61</v>
      </c>
      <c r="I6513" s="2">
        <v>85.9</v>
      </c>
      <c r="J6513" s="2">
        <v>61</v>
      </c>
      <c r="K6513" s="2">
        <v>85.9</v>
      </c>
      <c r="L6513" s="2">
        <v>85.9</v>
      </c>
      <c r="M6513" s="2">
        <v>3</v>
      </c>
      <c r="N6513" s="2">
        <v>4.2</v>
      </c>
      <c r="O6513" s="2">
        <v>7</v>
      </c>
      <c r="P6513" s="2">
        <v>9.9</v>
      </c>
      <c r="Q6513" s="2">
        <v>1</v>
      </c>
      <c r="R6513" s="2">
        <v>1.4</v>
      </c>
      <c r="S6513" s="2">
        <v>10</v>
      </c>
      <c r="T6513" s="2">
        <v>14.1</v>
      </c>
      <c r="U6513" s="2">
        <v>50</v>
      </c>
      <c r="V6513" s="2">
        <v>70.400000000000006</v>
      </c>
      <c r="Y6513" s="2">
        <v>10</v>
      </c>
      <c r="Z6513" s="2">
        <v>14.1</v>
      </c>
      <c r="AE6513" s="2">
        <v>71</v>
      </c>
      <c r="AF6513" s="2">
        <v>57</v>
      </c>
      <c r="AG6513" s="2">
        <v>80.3</v>
      </c>
      <c r="AH6513" s="2">
        <v>57</v>
      </c>
      <c r="AI6513" s="2">
        <v>80.3</v>
      </c>
      <c r="AJ6513" s="2">
        <v>80.3</v>
      </c>
      <c r="AK6513" s="2">
        <v>4</v>
      </c>
      <c r="AL6513" s="2">
        <v>5.6</v>
      </c>
      <c r="AM6513" s="2">
        <v>10</v>
      </c>
      <c r="AN6513" s="2">
        <v>14.1</v>
      </c>
      <c r="AO6513" s="2">
        <v>1</v>
      </c>
      <c r="AP6513" s="2">
        <v>1.4</v>
      </c>
      <c r="AQ6513" s="2">
        <v>22</v>
      </c>
      <c r="AR6513" s="2">
        <v>31</v>
      </c>
      <c r="AS6513" s="2">
        <v>34</v>
      </c>
      <c r="AT6513" s="2">
        <v>47.9</v>
      </c>
      <c r="AW6513" s="2">
        <v>14</v>
      </c>
      <c r="AX6513" s="2">
        <v>19.7</v>
      </c>
    </row>
    <row r="6514" spans="1:53" ht="12.75" customHeight="1" x14ac:dyDescent="0.2">
      <c r="A6514">
        <v>3</v>
      </c>
      <c r="B6514" s="2">
        <v>4306</v>
      </c>
      <c r="C6514" s="17">
        <v>3.33</v>
      </c>
      <c r="D6514" s="2">
        <v>2.99</v>
      </c>
      <c r="G6514" s="17">
        <v>87</v>
      </c>
      <c r="H6514" s="2">
        <v>74</v>
      </c>
      <c r="I6514" s="2">
        <v>85.1</v>
      </c>
      <c r="J6514" s="2">
        <v>74</v>
      </c>
      <c r="K6514" s="2">
        <v>85.1</v>
      </c>
      <c r="L6514" s="2">
        <v>85.1</v>
      </c>
      <c r="M6514" s="2">
        <v>6</v>
      </c>
      <c r="N6514" s="2">
        <v>6.9</v>
      </c>
      <c r="O6514" s="2">
        <v>7</v>
      </c>
      <c r="P6514" s="2">
        <v>8</v>
      </c>
      <c r="Q6514" s="2">
        <v>1</v>
      </c>
      <c r="R6514" s="2">
        <v>1.1000000000000001</v>
      </c>
      <c r="S6514" s="2">
        <v>22</v>
      </c>
      <c r="T6514" s="2">
        <v>25.3</v>
      </c>
      <c r="U6514" s="2">
        <v>51</v>
      </c>
      <c r="V6514" s="2">
        <v>58.6</v>
      </c>
      <c r="Y6514" s="2">
        <v>13</v>
      </c>
      <c r="Z6514" s="2">
        <v>14.9</v>
      </c>
      <c r="AB6514" s="2">
        <v>1</v>
      </c>
      <c r="AE6514" s="2">
        <v>87</v>
      </c>
      <c r="AF6514" s="2">
        <v>67</v>
      </c>
      <c r="AG6514" s="2">
        <v>77</v>
      </c>
      <c r="AH6514" s="2">
        <v>67</v>
      </c>
      <c r="AI6514" s="2">
        <v>77</v>
      </c>
      <c r="AJ6514" s="2">
        <v>77</v>
      </c>
      <c r="AK6514" s="2">
        <v>7</v>
      </c>
      <c r="AL6514" s="2">
        <v>8</v>
      </c>
      <c r="AM6514" s="2">
        <v>13</v>
      </c>
      <c r="AN6514" s="2">
        <v>14.9</v>
      </c>
      <c r="AO6514" s="2">
        <v>1</v>
      </c>
      <c r="AP6514" s="2">
        <v>1.1000000000000001</v>
      </c>
      <c r="AQ6514" s="2">
        <v>37</v>
      </c>
      <c r="AR6514" s="2">
        <v>42.5</v>
      </c>
      <c r="AS6514" s="2">
        <v>29</v>
      </c>
      <c r="AT6514" s="2">
        <v>33.299999999999997</v>
      </c>
      <c r="AW6514" s="2">
        <v>20</v>
      </c>
      <c r="AX6514" s="2">
        <v>23</v>
      </c>
      <c r="AZ6514" s="2">
        <v>1</v>
      </c>
    </row>
    <row r="6515" spans="1:53" ht="12.75" customHeight="1" x14ac:dyDescent="0.2">
      <c r="A6515">
        <v>3</v>
      </c>
      <c r="B6515" s="2">
        <v>4307</v>
      </c>
      <c r="C6515" s="17">
        <v>3.33</v>
      </c>
      <c r="D6515" s="2">
        <v>2.95</v>
      </c>
      <c r="G6515" s="17">
        <v>72</v>
      </c>
      <c r="H6515" s="2">
        <v>62</v>
      </c>
      <c r="I6515" s="2">
        <v>84.9</v>
      </c>
      <c r="J6515" s="2">
        <v>62</v>
      </c>
      <c r="K6515" s="2">
        <v>84.9</v>
      </c>
      <c r="L6515" s="2">
        <v>86.1</v>
      </c>
      <c r="M6515" s="2">
        <v>2</v>
      </c>
      <c r="N6515" s="2">
        <v>2.7</v>
      </c>
      <c r="O6515" s="2">
        <v>8</v>
      </c>
      <c r="P6515" s="2">
        <v>11</v>
      </c>
      <c r="S6515" s="2">
        <v>23</v>
      </c>
      <c r="T6515" s="2">
        <v>31.5</v>
      </c>
      <c r="U6515" s="2">
        <v>39</v>
      </c>
      <c r="V6515" s="2">
        <v>53.4</v>
      </c>
      <c r="W6515" s="2">
        <v>1</v>
      </c>
      <c r="X6515" s="2">
        <v>1.4</v>
      </c>
      <c r="Y6515" s="2">
        <v>11</v>
      </c>
      <c r="Z6515" s="2">
        <v>15.1</v>
      </c>
      <c r="AE6515" s="2">
        <v>72</v>
      </c>
      <c r="AF6515" s="2">
        <v>56</v>
      </c>
      <c r="AG6515" s="2">
        <v>76.7</v>
      </c>
      <c r="AH6515" s="2">
        <v>56</v>
      </c>
      <c r="AI6515" s="2">
        <v>76.7</v>
      </c>
      <c r="AJ6515" s="2">
        <v>77.8</v>
      </c>
      <c r="AK6515" s="2">
        <v>5</v>
      </c>
      <c r="AL6515" s="2">
        <v>6.8</v>
      </c>
      <c r="AM6515" s="2">
        <v>11</v>
      </c>
      <c r="AN6515" s="2">
        <v>15.1</v>
      </c>
      <c r="AQ6515" s="2">
        <v>36</v>
      </c>
      <c r="AR6515" s="2">
        <v>49.3</v>
      </c>
      <c r="AS6515" s="2">
        <v>20</v>
      </c>
      <c r="AT6515" s="2">
        <v>27.4</v>
      </c>
      <c r="AU6515" s="2">
        <v>1</v>
      </c>
      <c r="AV6515" s="2">
        <v>1.4</v>
      </c>
      <c r="AW6515" s="2">
        <v>17</v>
      </c>
      <c r="AX6515" s="2">
        <v>23.3</v>
      </c>
    </row>
    <row r="6516" spans="1:53" ht="12.75" customHeight="1" x14ac:dyDescent="0.2">
      <c r="A6516">
        <v>3</v>
      </c>
      <c r="B6516" s="2">
        <v>4308</v>
      </c>
      <c r="C6516" s="17">
        <v>3.28</v>
      </c>
      <c r="D6516" s="2">
        <v>2.84</v>
      </c>
      <c r="G6516" s="17">
        <v>88</v>
      </c>
      <c r="H6516" s="2">
        <v>71</v>
      </c>
      <c r="I6516" s="2">
        <v>80.7</v>
      </c>
      <c r="J6516" s="2">
        <v>71</v>
      </c>
      <c r="K6516" s="2">
        <v>80.7</v>
      </c>
      <c r="L6516" s="2">
        <v>80.7</v>
      </c>
      <c r="M6516" s="2">
        <v>7</v>
      </c>
      <c r="N6516" s="2">
        <v>8</v>
      </c>
      <c r="O6516" s="2">
        <v>10</v>
      </c>
      <c r="P6516" s="2">
        <v>11.4</v>
      </c>
      <c r="S6516" s="2">
        <v>22</v>
      </c>
      <c r="T6516" s="2">
        <v>25</v>
      </c>
      <c r="U6516" s="2">
        <v>49</v>
      </c>
      <c r="V6516" s="2">
        <v>55.7</v>
      </c>
      <c r="Y6516" s="2">
        <v>17</v>
      </c>
      <c r="Z6516" s="2">
        <v>19.3</v>
      </c>
      <c r="AE6516" s="2">
        <v>88</v>
      </c>
      <c r="AF6516" s="2">
        <v>60</v>
      </c>
      <c r="AG6516" s="2">
        <v>68.2</v>
      </c>
      <c r="AH6516" s="2">
        <v>60</v>
      </c>
      <c r="AI6516" s="2">
        <v>68.2</v>
      </c>
      <c r="AJ6516" s="2">
        <v>68.2</v>
      </c>
      <c r="AK6516" s="2">
        <v>11</v>
      </c>
      <c r="AL6516" s="2">
        <v>12.5</v>
      </c>
      <c r="AM6516" s="2">
        <v>17</v>
      </c>
      <c r="AN6516" s="2">
        <v>19.3</v>
      </c>
      <c r="AQ6516" s="2">
        <v>35</v>
      </c>
      <c r="AR6516" s="2">
        <v>39.799999999999997</v>
      </c>
      <c r="AS6516" s="2">
        <v>25</v>
      </c>
      <c r="AT6516" s="2">
        <v>28.4</v>
      </c>
      <c r="AW6516" s="2">
        <v>28</v>
      </c>
      <c r="AX6516" s="2">
        <v>31.8</v>
      </c>
    </row>
    <row r="6517" spans="1:53" ht="12.75" customHeight="1" x14ac:dyDescent="0.2">
      <c r="A6517">
        <v>3</v>
      </c>
      <c r="B6517" s="2">
        <v>4309</v>
      </c>
      <c r="C6517" s="17">
        <v>3.37</v>
      </c>
      <c r="D6517" s="2">
        <v>3.1</v>
      </c>
      <c r="G6517" s="17">
        <v>87</v>
      </c>
      <c r="H6517" s="2">
        <v>72</v>
      </c>
      <c r="I6517" s="2">
        <v>82.8</v>
      </c>
      <c r="J6517" s="2">
        <v>72</v>
      </c>
      <c r="K6517" s="2">
        <v>82.8</v>
      </c>
      <c r="L6517" s="2">
        <v>82.8</v>
      </c>
      <c r="M6517" s="2">
        <v>7</v>
      </c>
      <c r="N6517" s="2">
        <v>8</v>
      </c>
      <c r="O6517" s="2">
        <v>8</v>
      </c>
      <c r="P6517" s="2">
        <v>9.1999999999999993</v>
      </c>
      <c r="S6517" s="2">
        <v>18</v>
      </c>
      <c r="T6517" s="2">
        <v>20.7</v>
      </c>
      <c r="U6517" s="2">
        <v>54</v>
      </c>
      <c r="V6517" s="2">
        <v>62.1</v>
      </c>
      <c r="Y6517" s="2">
        <v>15</v>
      </c>
      <c r="Z6517" s="2">
        <v>17.2</v>
      </c>
      <c r="AE6517" s="2">
        <v>87</v>
      </c>
      <c r="AF6517" s="2">
        <v>69</v>
      </c>
      <c r="AG6517" s="2">
        <v>79.3</v>
      </c>
      <c r="AH6517" s="2">
        <v>69</v>
      </c>
      <c r="AI6517" s="2">
        <v>79.3</v>
      </c>
      <c r="AJ6517" s="2">
        <v>79.3</v>
      </c>
      <c r="AK6517" s="2">
        <v>4</v>
      </c>
      <c r="AL6517" s="2">
        <v>4.5999999999999996</v>
      </c>
      <c r="AM6517" s="2">
        <v>14</v>
      </c>
      <c r="AN6517" s="2">
        <v>16.100000000000001</v>
      </c>
      <c r="AQ6517" s="2">
        <v>38</v>
      </c>
      <c r="AR6517" s="2">
        <v>43.7</v>
      </c>
      <c r="AS6517" s="2">
        <v>31</v>
      </c>
      <c r="AT6517" s="2">
        <v>35.6</v>
      </c>
      <c r="AW6517" s="2">
        <v>18</v>
      </c>
      <c r="AX6517" s="2">
        <v>20.7</v>
      </c>
    </row>
    <row r="6518" spans="1:53" ht="12.75" customHeight="1" x14ac:dyDescent="0.2">
      <c r="A6518">
        <v>3</v>
      </c>
      <c r="B6518" s="2">
        <v>4316</v>
      </c>
      <c r="C6518" s="17">
        <v>3.43</v>
      </c>
      <c r="D6518" s="2">
        <v>3.31</v>
      </c>
      <c r="G6518" s="17">
        <v>115</v>
      </c>
      <c r="H6518" s="2">
        <v>100</v>
      </c>
      <c r="I6518" s="2">
        <v>87</v>
      </c>
      <c r="J6518" s="2">
        <v>100</v>
      </c>
      <c r="K6518" s="2">
        <v>87</v>
      </c>
      <c r="L6518" s="2">
        <v>87</v>
      </c>
      <c r="M6518" s="2">
        <v>7</v>
      </c>
      <c r="N6518" s="2">
        <v>6.1</v>
      </c>
      <c r="O6518" s="2">
        <v>8</v>
      </c>
      <c r="P6518" s="2">
        <v>7</v>
      </c>
      <c r="S6518" s="2">
        <v>28</v>
      </c>
      <c r="T6518" s="2">
        <v>24.3</v>
      </c>
      <c r="U6518" s="2">
        <v>72</v>
      </c>
      <c r="V6518" s="2">
        <v>62.6</v>
      </c>
      <c r="Y6518" s="2">
        <v>15</v>
      </c>
      <c r="Z6518" s="2">
        <v>13</v>
      </c>
      <c r="AB6518" s="2">
        <v>1</v>
      </c>
      <c r="AC6518" s="2">
        <v>2</v>
      </c>
      <c r="AE6518" s="2">
        <v>115</v>
      </c>
      <c r="AF6518" s="2">
        <v>97</v>
      </c>
      <c r="AG6518" s="2">
        <v>84.3</v>
      </c>
      <c r="AH6518" s="2">
        <v>97</v>
      </c>
      <c r="AI6518" s="2">
        <v>84.3</v>
      </c>
      <c r="AJ6518" s="2">
        <v>84.3</v>
      </c>
      <c r="AK6518" s="2">
        <v>5</v>
      </c>
      <c r="AL6518" s="2">
        <v>4.3</v>
      </c>
      <c r="AM6518" s="2">
        <v>13</v>
      </c>
      <c r="AN6518" s="2">
        <v>11.3</v>
      </c>
      <c r="AQ6518" s="2">
        <v>38</v>
      </c>
      <c r="AR6518" s="2">
        <v>33</v>
      </c>
      <c r="AS6518" s="2">
        <v>59</v>
      </c>
      <c r="AT6518" s="2">
        <v>51.3</v>
      </c>
      <c r="AW6518" s="2">
        <v>18</v>
      </c>
      <c r="AX6518" s="2">
        <v>15.7</v>
      </c>
      <c r="AZ6518" s="2">
        <v>1</v>
      </c>
      <c r="BA6518" s="2">
        <v>2</v>
      </c>
    </row>
    <row r="6519" spans="1:53" ht="12.75" customHeight="1" x14ac:dyDescent="0.2">
      <c r="A6519">
        <v>3</v>
      </c>
      <c r="B6519" s="2">
        <v>4320</v>
      </c>
      <c r="C6519" s="17">
        <v>2.94</v>
      </c>
      <c r="D6519" s="2">
        <v>2.75</v>
      </c>
      <c r="G6519" s="17">
        <v>67</v>
      </c>
      <c r="H6519" s="2">
        <v>46</v>
      </c>
      <c r="I6519" s="2">
        <v>68.7</v>
      </c>
      <c r="J6519" s="2">
        <v>46</v>
      </c>
      <c r="K6519" s="2">
        <v>68.7</v>
      </c>
      <c r="L6519" s="2">
        <v>68.7</v>
      </c>
      <c r="M6519" s="2">
        <v>12</v>
      </c>
      <c r="N6519" s="2">
        <v>17.899999999999999</v>
      </c>
      <c r="O6519" s="2">
        <v>9</v>
      </c>
      <c r="P6519" s="2">
        <v>13.4</v>
      </c>
      <c r="Q6519" s="2">
        <v>1</v>
      </c>
      <c r="R6519" s="2">
        <v>1.5</v>
      </c>
      <c r="S6519" s="2">
        <v>13</v>
      </c>
      <c r="T6519" s="2">
        <v>19.399999999999999</v>
      </c>
      <c r="U6519" s="2">
        <v>32</v>
      </c>
      <c r="V6519" s="2">
        <v>47.8</v>
      </c>
      <c r="Y6519" s="2">
        <v>21</v>
      </c>
      <c r="Z6519" s="2">
        <v>31.3</v>
      </c>
      <c r="AB6519" s="2">
        <v>2</v>
      </c>
      <c r="AE6519" s="2">
        <v>67</v>
      </c>
      <c r="AF6519" s="2">
        <v>45</v>
      </c>
      <c r="AG6519" s="2">
        <v>67.2</v>
      </c>
      <c r="AH6519" s="2">
        <v>45</v>
      </c>
      <c r="AI6519" s="2">
        <v>67.2</v>
      </c>
      <c r="AJ6519" s="2">
        <v>67.2</v>
      </c>
      <c r="AK6519" s="2">
        <v>10</v>
      </c>
      <c r="AL6519" s="2">
        <v>14.9</v>
      </c>
      <c r="AM6519" s="2">
        <v>12</v>
      </c>
      <c r="AN6519" s="2">
        <v>17.899999999999999</v>
      </c>
      <c r="AO6519" s="2">
        <v>1</v>
      </c>
      <c r="AP6519" s="2">
        <v>1.5</v>
      </c>
      <c r="AQ6519" s="2">
        <v>26</v>
      </c>
      <c r="AR6519" s="2">
        <v>38.799999999999997</v>
      </c>
      <c r="AS6519" s="2">
        <v>18</v>
      </c>
      <c r="AT6519" s="2">
        <v>26.9</v>
      </c>
      <c r="AW6519" s="2">
        <v>22</v>
      </c>
      <c r="AX6519" s="2">
        <v>32.799999999999997</v>
      </c>
      <c r="AZ6519" s="2">
        <v>2</v>
      </c>
    </row>
    <row r="6520" spans="1:53" ht="12.75" customHeight="1" x14ac:dyDescent="0.2">
      <c r="A6520">
        <v>3</v>
      </c>
      <c r="B6520" s="2">
        <v>4321</v>
      </c>
      <c r="C6520" s="17">
        <v>2.98</v>
      </c>
      <c r="D6520" s="2">
        <v>2.83</v>
      </c>
      <c r="G6520" s="17">
        <v>85</v>
      </c>
      <c r="H6520" s="2">
        <v>56</v>
      </c>
      <c r="I6520" s="2">
        <v>65.099999999999994</v>
      </c>
      <c r="J6520" s="2">
        <v>56</v>
      </c>
      <c r="K6520" s="2">
        <v>65.099999999999994</v>
      </c>
      <c r="L6520" s="2">
        <v>65.900000000000006</v>
      </c>
      <c r="M6520" s="2">
        <v>14</v>
      </c>
      <c r="N6520" s="2">
        <v>16.3</v>
      </c>
      <c r="O6520" s="2">
        <v>15</v>
      </c>
      <c r="P6520" s="2">
        <v>17.399999999999999</v>
      </c>
      <c r="S6520" s="2">
        <v>12</v>
      </c>
      <c r="T6520" s="2">
        <v>14</v>
      </c>
      <c r="U6520" s="2">
        <v>44</v>
      </c>
      <c r="V6520" s="2">
        <v>51.2</v>
      </c>
      <c r="W6520" s="2">
        <v>1</v>
      </c>
      <c r="X6520" s="2">
        <v>1.2</v>
      </c>
      <c r="Y6520" s="2">
        <v>30</v>
      </c>
      <c r="Z6520" s="2">
        <v>34.9</v>
      </c>
      <c r="AB6520" s="2">
        <v>2</v>
      </c>
      <c r="AC6520" s="2">
        <v>3</v>
      </c>
      <c r="AE6520" s="2">
        <v>86</v>
      </c>
      <c r="AF6520" s="2">
        <v>57</v>
      </c>
      <c r="AG6520" s="2">
        <v>66.3</v>
      </c>
      <c r="AH6520" s="2">
        <v>57</v>
      </c>
      <c r="AI6520" s="2">
        <v>66.3</v>
      </c>
      <c r="AJ6520" s="2">
        <v>66.3</v>
      </c>
      <c r="AK6520" s="2">
        <v>15</v>
      </c>
      <c r="AL6520" s="2">
        <v>17.399999999999999</v>
      </c>
      <c r="AM6520" s="2">
        <v>14</v>
      </c>
      <c r="AN6520" s="2">
        <v>16.3</v>
      </c>
      <c r="AQ6520" s="2">
        <v>28</v>
      </c>
      <c r="AR6520" s="2">
        <v>32.6</v>
      </c>
      <c r="AS6520" s="2">
        <v>29</v>
      </c>
      <c r="AT6520" s="2">
        <v>33.700000000000003</v>
      </c>
      <c r="AW6520" s="2">
        <v>29</v>
      </c>
      <c r="AX6520" s="2">
        <v>33.700000000000003</v>
      </c>
      <c r="AZ6520" s="2">
        <v>2</v>
      </c>
      <c r="BA6520" s="2">
        <v>3</v>
      </c>
    </row>
    <row r="6521" spans="1:53" ht="12.75" customHeight="1" x14ac:dyDescent="0.2">
      <c r="A6521">
        <v>3</v>
      </c>
      <c r="B6521" s="2">
        <v>4323</v>
      </c>
      <c r="C6521" s="17">
        <v>2.77</v>
      </c>
      <c r="D6521" s="2">
        <v>2.27</v>
      </c>
      <c r="G6521" s="17">
        <v>87</v>
      </c>
      <c r="H6521" s="2">
        <v>52</v>
      </c>
      <c r="I6521" s="2">
        <v>59.1</v>
      </c>
      <c r="J6521" s="2">
        <v>52</v>
      </c>
      <c r="K6521" s="2">
        <v>59.1</v>
      </c>
      <c r="L6521" s="2">
        <v>59.8</v>
      </c>
      <c r="M6521" s="2">
        <v>17</v>
      </c>
      <c r="N6521" s="2">
        <v>19.3</v>
      </c>
      <c r="O6521" s="2">
        <v>18</v>
      </c>
      <c r="P6521" s="2">
        <v>20.5</v>
      </c>
      <c r="S6521" s="2">
        <v>17</v>
      </c>
      <c r="T6521" s="2">
        <v>19.3</v>
      </c>
      <c r="U6521" s="2">
        <v>35</v>
      </c>
      <c r="V6521" s="2">
        <v>39.799999999999997</v>
      </c>
      <c r="W6521" s="2">
        <v>1</v>
      </c>
      <c r="X6521" s="2">
        <v>1.1000000000000001</v>
      </c>
      <c r="Y6521" s="2">
        <v>36</v>
      </c>
      <c r="Z6521" s="2">
        <v>40.9</v>
      </c>
      <c r="AC6521" s="2">
        <v>10</v>
      </c>
      <c r="AE6521" s="2">
        <v>87</v>
      </c>
      <c r="AF6521" s="2">
        <v>43</v>
      </c>
      <c r="AG6521" s="2">
        <v>48.9</v>
      </c>
      <c r="AH6521" s="2">
        <v>43</v>
      </c>
      <c r="AI6521" s="2">
        <v>48.9</v>
      </c>
      <c r="AJ6521" s="2">
        <v>49.4</v>
      </c>
      <c r="AK6521" s="2">
        <v>25</v>
      </c>
      <c r="AL6521" s="2">
        <v>28.4</v>
      </c>
      <c r="AM6521" s="2">
        <v>19</v>
      </c>
      <c r="AN6521" s="2">
        <v>21.6</v>
      </c>
      <c r="AQ6521" s="2">
        <v>35</v>
      </c>
      <c r="AR6521" s="2">
        <v>39.799999999999997</v>
      </c>
      <c r="AS6521" s="2">
        <v>8</v>
      </c>
      <c r="AT6521" s="2">
        <v>9.1</v>
      </c>
      <c r="AU6521" s="2">
        <v>1</v>
      </c>
      <c r="AV6521" s="2">
        <v>1.1000000000000001</v>
      </c>
      <c r="AW6521" s="2">
        <v>45</v>
      </c>
      <c r="AX6521" s="2">
        <v>51.1</v>
      </c>
      <c r="BA6521" s="2">
        <v>10</v>
      </c>
    </row>
    <row r="6522" spans="1:53" ht="12.75" customHeight="1" x14ac:dyDescent="0.2">
      <c r="A6522">
        <v>3</v>
      </c>
      <c r="B6522" s="2">
        <v>4324</v>
      </c>
      <c r="C6522" s="17">
        <v>3.36</v>
      </c>
      <c r="D6522" s="2">
        <v>2.92</v>
      </c>
      <c r="G6522" s="17">
        <v>65</v>
      </c>
      <c r="H6522" s="2">
        <v>58</v>
      </c>
      <c r="I6522" s="2">
        <v>87.9</v>
      </c>
      <c r="J6522" s="2">
        <v>58</v>
      </c>
      <c r="K6522" s="2">
        <v>87.9</v>
      </c>
      <c r="L6522" s="2">
        <v>89.2</v>
      </c>
      <c r="M6522" s="2">
        <v>3</v>
      </c>
      <c r="N6522" s="2">
        <v>4.5</v>
      </c>
      <c r="O6522" s="2">
        <v>4</v>
      </c>
      <c r="P6522" s="2">
        <v>6.1</v>
      </c>
      <c r="Q6522" s="2">
        <v>1</v>
      </c>
      <c r="R6522" s="2">
        <v>1.5</v>
      </c>
      <c r="S6522" s="2">
        <v>17</v>
      </c>
      <c r="T6522" s="2">
        <v>25.8</v>
      </c>
      <c r="U6522" s="2">
        <v>40</v>
      </c>
      <c r="V6522" s="2">
        <v>60.6</v>
      </c>
      <c r="W6522" s="2">
        <v>1</v>
      </c>
      <c r="X6522" s="2">
        <v>1.5</v>
      </c>
      <c r="Y6522" s="2">
        <v>8</v>
      </c>
      <c r="Z6522" s="2">
        <v>12.1</v>
      </c>
      <c r="AE6522" s="2">
        <v>65</v>
      </c>
      <c r="AF6522" s="2">
        <v>49</v>
      </c>
      <c r="AG6522" s="2">
        <v>74.2</v>
      </c>
      <c r="AH6522" s="2">
        <v>49</v>
      </c>
      <c r="AI6522" s="2">
        <v>74.2</v>
      </c>
      <c r="AJ6522" s="2">
        <v>75.400000000000006</v>
      </c>
      <c r="AK6522" s="2">
        <v>3</v>
      </c>
      <c r="AL6522" s="2">
        <v>4.5</v>
      </c>
      <c r="AM6522" s="2">
        <v>13</v>
      </c>
      <c r="AN6522" s="2">
        <v>19.7</v>
      </c>
      <c r="AO6522" s="2">
        <v>1</v>
      </c>
      <c r="AP6522" s="2">
        <v>1.5</v>
      </c>
      <c r="AQ6522" s="2">
        <v>28</v>
      </c>
      <c r="AR6522" s="2">
        <v>42.4</v>
      </c>
      <c r="AS6522" s="2">
        <v>20</v>
      </c>
      <c r="AT6522" s="2">
        <v>30.3</v>
      </c>
      <c r="AU6522" s="2">
        <v>1</v>
      </c>
      <c r="AV6522" s="2">
        <v>1.5</v>
      </c>
      <c r="AW6522" s="2">
        <v>17</v>
      </c>
      <c r="AX6522" s="2">
        <v>25.8</v>
      </c>
    </row>
    <row r="6523" spans="1:53" ht="12.75" customHeight="1" x14ac:dyDescent="0.2">
      <c r="A6523">
        <v>3</v>
      </c>
      <c r="B6523" s="2">
        <v>4325</v>
      </c>
    </row>
    <row r="6524" spans="1:53" ht="12.75" customHeight="1" x14ac:dyDescent="0.2">
      <c r="A6524">
        <v>3</v>
      </c>
      <c r="B6524" s="2">
        <v>4327</v>
      </c>
      <c r="C6524" s="17">
        <v>2.85</v>
      </c>
      <c r="D6524" s="2">
        <v>2.8</v>
      </c>
      <c r="G6524" s="17">
        <v>88</v>
      </c>
      <c r="H6524" s="2">
        <v>58</v>
      </c>
      <c r="I6524" s="2">
        <v>65.900000000000006</v>
      </c>
      <c r="J6524" s="2">
        <v>58</v>
      </c>
      <c r="K6524" s="2">
        <v>65.900000000000006</v>
      </c>
      <c r="L6524" s="2">
        <v>65.900000000000006</v>
      </c>
      <c r="M6524" s="2">
        <v>17</v>
      </c>
      <c r="N6524" s="2">
        <v>19.3</v>
      </c>
      <c r="O6524" s="2">
        <v>13</v>
      </c>
      <c r="P6524" s="2">
        <v>14.8</v>
      </c>
      <c r="S6524" s="2">
        <v>24</v>
      </c>
      <c r="T6524" s="2">
        <v>27.3</v>
      </c>
      <c r="U6524" s="2">
        <v>34</v>
      </c>
      <c r="V6524" s="2">
        <v>38.6</v>
      </c>
      <c r="Y6524" s="2">
        <v>30</v>
      </c>
      <c r="Z6524" s="2">
        <v>34.1</v>
      </c>
      <c r="AE6524" s="2">
        <v>88</v>
      </c>
      <c r="AF6524" s="2">
        <v>59</v>
      </c>
      <c r="AG6524" s="2">
        <v>67</v>
      </c>
      <c r="AH6524" s="2">
        <v>59</v>
      </c>
      <c r="AI6524" s="2">
        <v>67</v>
      </c>
      <c r="AJ6524" s="2">
        <v>67</v>
      </c>
      <c r="AK6524" s="2">
        <v>13</v>
      </c>
      <c r="AL6524" s="2">
        <v>14.8</v>
      </c>
      <c r="AM6524" s="2">
        <v>16</v>
      </c>
      <c r="AN6524" s="2">
        <v>18.2</v>
      </c>
      <c r="AQ6524" s="2">
        <v>35</v>
      </c>
      <c r="AR6524" s="2">
        <v>39.799999999999997</v>
      </c>
      <c r="AS6524" s="2">
        <v>24</v>
      </c>
      <c r="AT6524" s="2">
        <v>27.3</v>
      </c>
      <c r="AW6524" s="2">
        <v>29</v>
      </c>
      <c r="AX6524" s="2">
        <v>33</v>
      </c>
    </row>
    <row r="6525" spans="1:53" ht="12.75" customHeight="1" x14ac:dyDescent="0.2">
      <c r="A6525">
        <v>3</v>
      </c>
      <c r="B6525" s="2">
        <v>4328</v>
      </c>
      <c r="C6525" s="17">
        <v>3.19</v>
      </c>
      <c r="D6525" s="2">
        <v>2.79</v>
      </c>
      <c r="G6525" s="17">
        <v>105</v>
      </c>
      <c r="H6525" s="2">
        <v>83</v>
      </c>
      <c r="I6525" s="2">
        <v>79</v>
      </c>
      <c r="J6525" s="2">
        <v>83</v>
      </c>
      <c r="K6525" s="2">
        <v>79</v>
      </c>
      <c r="L6525" s="2">
        <v>79</v>
      </c>
      <c r="M6525" s="2">
        <v>12</v>
      </c>
      <c r="N6525" s="2">
        <v>11.4</v>
      </c>
      <c r="O6525" s="2">
        <v>10</v>
      </c>
      <c r="P6525" s="2">
        <v>9.5</v>
      </c>
      <c r="S6525" s="2">
        <v>29</v>
      </c>
      <c r="T6525" s="2">
        <v>27.6</v>
      </c>
      <c r="U6525" s="2">
        <v>54</v>
      </c>
      <c r="V6525" s="2">
        <v>51.4</v>
      </c>
      <c r="Y6525" s="2">
        <v>22</v>
      </c>
      <c r="Z6525" s="2">
        <v>21</v>
      </c>
      <c r="AB6525" s="2">
        <v>1</v>
      </c>
      <c r="AC6525" s="2">
        <v>2</v>
      </c>
      <c r="AE6525" s="2">
        <v>105</v>
      </c>
      <c r="AF6525" s="2">
        <v>75</v>
      </c>
      <c r="AG6525" s="2">
        <v>71.400000000000006</v>
      </c>
      <c r="AH6525" s="2">
        <v>75</v>
      </c>
      <c r="AI6525" s="2">
        <v>71.400000000000006</v>
      </c>
      <c r="AJ6525" s="2">
        <v>71.400000000000006</v>
      </c>
      <c r="AK6525" s="2">
        <v>15</v>
      </c>
      <c r="AL6525" s="2">
        <v>14.3</v>
      </c>
      <c r="AM6525" s="2">
        <v>15</v>
      </c>
      <c r="AN6525" s="2">
        <v>14.3</v>
      </c>
      <c r="AQ6525" s="2">
        <v>52</v>
      </c>
      <c r="AR6525" s="2">
        <v>49.5</v>
      </c>
      <c r="AS6525" s="2">
        <v>23</v>
      </c>
      <c r="AT6525" s="2">
        <v>21.9</v>
      </c>
      <c r="AW6525" s="2">
        <v>30</v>
      </c>
      <c r="AX6525" s="2">
        <v>28.6</v>
      </c>
      <c r="AZ6525" s="2">
        <v>1</v>
      </c>
      <c r="BA6525" s="2">
        <v>2</v>
      </c>
    </row>
    <row r="6526" spans="1:53" ht="12.75" customHeight="1" x14ac:dyDescent="0.2">
      <c r="A6526">
        <v>3</v>
      </c>
      <c r="B6526" s="2">
        <v>4329</v>
      </c>
      <c r="C6526" s="17">
        <v>2.78</v>
      </c>
      <c r="D6526" s="2">
        <v>2.54</v>
      </c>
      <c r="G6526" s="17">
        <v>75</v>
      </c>
      <c r="H6526" s="2">
        <v>53</v>
      </c>
      <c r="I6526" s="2">
        <v>69.7</v>
      </c>
      <c r="J6526" s="2">
        <v>53</v>
      </c>
      <c r="K6526" s="2">
        <v>69.7</v>
      </c>
      <c r="L6526" s="2">
        <v>70.7</v>
      </c>
      <c r="M6526" s="2">
        <v>11</v>
      </c>
      <c r="N6526" s="2">
        <v>14.5</v>
      </c>
      <c r="O6526" s="2">
        <v>11</v>
      </c>
      <c r="P6526" s="2">
        <v>14.5</v>
      </c>
      <c r="Q6526" s="2">
        <v>1</v>
      </c>
      <c r="R6526" s="2">
        <v>1.3</v>
      </c>
      <c r="S6526" s="2">
        <v>30</v>
      </c>
      <c r="T6526" s="2">
        <v>39.5</v>
      </c>
      <c r="U6526" s="2">
        <v>22</v>
      </c>
      <c r="V6526" s="2">
        <v>28.9</v>
      </c>
      <c r="W6526" s="2">
        <v>1</v>
      </c>
      <c r="X6526" s="2">
        <v>1.3</v>
      </c>
      <c r="Y6526" s="2">
        <v>23</v>
      </c>
      <c r="Z6526" s="2">
        <v>30.3</v>
      </c>
      <c r="AE6526" s="2">
        <v>76</v>
      </c>
      <c r="AF6526" s="2">
        <v>46</v>
      </c>
      <c r="AG6526" s="2">
        <v>60.5</v>
      </c>
      <c r="AH6526" s="2">
        <v>46</v>
      </c>
      <c r="AI6526" s="2">
        <v>60.5</v>
      </c>
      <c r="AJ6526" s="2">
        <v>60.5</v>
      </c>
      <c r="AK6526" s="2">
        <v>17</v>
      </c>
      <c r="AL6526" s="2">
        <v>22.4</v>
      </c>
      <c r="AM6526" s="2">
        <v>13</v>
      </c>
      <c r="AN6526" s="2">
        <v>17.100000000000001</v>
      </c>
      <c r="AO6526" s="2">
        <v>1</v>
      </c>
      <c r="AP6526" s="2">
        <v>1.3</v>
      </c>
      <c r="AQ6526" s="2">
        <v>30</v>
      </c>
      <c r="AR6526" s="2">
        <v>39.5</v>
      </c>
      <c r="AS6526" s="2">
        <v>15</v>
      </c>
      <c r="AT6526" s="2">
        <v>19.7</v>
      </c>
      <c r="AW6526" s="2">
        <v>30</v>
      </c>
      <c r="AX6526" s="2">
        <v>39.5</v>
      </c>
    </row>
    <row r="6527" spans="1:53" ht="12.75" customHeight="1" x14ac:dyDescent="0.2">
      <c r="A6527">
        <v>3</v>
      </c>
      <c r="B6527" s="2">
        <v>4330</v>
      </c>
      <c r="C6527" s="17">
        <v>3.1</v>
      </c>
      <c r="D6527" s="2">
        <v>2.8</v>
      </c>
      <c r="G6527" s="17">
        <v>93</v>
      </c>
      <c r="H6527" s="2">
        <v>71</v>
      </c>
      <c r="I6527" s="2">
        <v>76.3</v>
      </c>
      <c r="J6527" s="2">
        <v>71</v>
      </c>
      <c r="K6527" s="2">
        <v>76.3</v>
      </c>
      <c r="L6527" s="2">
        <v>76.3</v>
      </c>
      <c r="M6527" s="2">
        <v>8</v>
      </c>
      <c r="N6527" s="2">
        <v>8.6</v>
      </c>
      <c r="O6527" s="2">
        <v>14</v>
      </c>
      <c r="P6527" s="2">
        <v>15.1</v>
      </c>
      <c r="Q6527" s="2">
        <v>2</v>
      </c>
      <c r="R6527" s="2">
        <v>2.2000000000000002</v>
      </c>
      <c r="S6527" s="2">
        <v>24</v>
      </c>
      <c r="T6527" s="2">
        <v>25.8</v>
      </c>
      <c r="U6527" s="2">
        <v>45</v>
      </c>
      <c r="V6527" s="2">
        <v>48.4</v>
      </c>
      <c r="Y6527" s="2">
        <v>22</v>
      </c>
      <c r="Z6527" s="2">
        <v>23.7</v>
      </c>
      <c r="AB6527" s="2">
        <v>1</v>
      </c>
      <c r="AE6527" s="2">
        <v>93</v>
      </c>
      <c r="AF6527" s="2">
        <v>60</v>
      </c>
      <c r="AG6527" s="2">
        <v>64.5</v>
      </c>
      <c r="AH6527" s="2">
        <v>60</v>
      </c>
      <c r="AI6527" s="2">
        <v>64.5</v>
      </c>
      <c r="AJ6527" s="2">
        <v>64.5</v>
      </c>
      <c r="AK6527" s="2">
        <v>15</v>
      </c>
      <c r="AL6527" s="2">
        <v>16.100000000000001</v>
      </c>
      <c r="AM6527" s="2">
        <v>18</v>
      </c>
      <c r="AN6527" s="2">
        <v>19.399999999999999</v>
      </c>
      <c r="AQ6527" s="2">
        <v>31</v>
      </c>
      <c r="AR6527" s="2">
        <v>33.299999999999997</v>
      </c>
      <c r="AS6527" s="2">
        <v>29</v>
      </c>
      <c r="AT6527" s="2">
        <v>31.2</v>
      </c>
      <c r="AW6527" s="2">
        <v>33</v>
      </c>
      <c r="AX6527" s="2">
        <v>35.5</v>
      </c>
      <c r="AZ6527" s="2">
        <v>1</v>
      </c>
    </row>
    <row r="6528" spans="1:53" ht="12.75" customHeight="1" x14ac:dyDescent="0.2">
      <c r="A6528">
        <v>3</v>
      </c>
      <c r="B6528" s="2">
        <v>4331</v>
      </c>
      <c r="C6528" s="17">
        <v>3.02</v>
      </c>
      <c r="D6528" s="2">
        <v>2.73</v>
      </c>
      <c r="G6528" s="17">
        <v>94</v>
      </c>
      <c r="H6528" s="2">
        <v>67</v>
      </c>
      <c r="I6528" s="2">
        <v>71.3</v>
      </c>
      <c r="J6528" s="2">
        <v>67</v>
      </c>
      <c r="K6528" s="2">
        <v>71.3</v>
      </c>
      <c r="L6528" s="2">
        <v>71.3</v>
      </c>
      <c r="M6528" s="2">
        <v>13</v>
      </c>
      <c r="N6528" s="2">
        <v>13.8</v>
      </c>
      <c r="O6528" s="2">
        <v>14</v>
      </c>
      <c r="P6528" s="2">
        <v>14.9</v>
      </c>
      <c r="S6528" s="2">
        <v>25</v>
      </c>
      <c r="T6528" s="2">
        <v>26.6</v>
      </c>
      <c r="U6528" s="2">
        <v>42</v>
      </c>
      <c r="V6528" s="2">
        <v>44.7</v>
      </c>
      <c r="Y6528" s="2">
        <v>27</v>
      </c>
      <c r="Z6528" s="2">
        <v>28.7</v>
      </c>
      <c r="AB6528" s="2">
        <v>1</v>
      </c>
      <c r="AC6528" s="2">
        <v>3</v>
      </c>
      <c r="AE6528" s="2">
        <v>93</v>
      </c>
      <c r="AF6528" s="2">
        <v>59</v>
      </c>
      <c r="AG6528" s="2">
        <v>62.8</v>
      </c>
      <c r="AH6528" s="2">
        <v>59</v>
      </c>
      <c r="AI6528" s="2">
        <v>62.8</v>
      </c>
      <c r="AJ6528" s="2">
        <v>63.4</v>
      </c>
      <c r="AK6528" s="2">
        <v>15</v>
      </c>
      <c r="AL6528" s="2">
        <v>16</v>
      </c>
      <c r="AM6528" s="2">
        <v>19</v>
      </c>
      <c r="AN6528" s="2">
        <v>20.2</v>
      </c>
      <c r="AQ6528" s="2">
        <v>32</v>
      </c>
      <c r="AR6528" s="2">
        <v>34</v>
      </c>
      <c r="AS6528" s="2">
        <v>27</v>
      </c>
      <c r="AT6528" s="2">
        <v>28.7</v>
      </c>
      <c r="AU6528" s="2">
        <v>1</v>
      </c>
      <c r="AV6528" s="2">
        <v>1.1000000000000001</v>
      </c>
      <c r="AW6528" s="2">
        <v>35</v>
      </c>
      <c r="AX6528" s="2">
        <v>37.200000000000003</v>
      </c>
      <c r="AZ6528" s="2">
        <v>1</v>
      </c>
      <c r="BA6528" s="2">
        <v>3</v>
      </c>
    </row>
    <row r="6529" spans="1:53" ht="12.75" customHeight="1" x14ac:dyDescent="0.2">
      <c r="A6529">
        <v>3</v>
      </c>
      <c r="B6529" s="2">
        <v>4332</v>
      </c>
      <c r="C6529" s="17">
        <v>3.21</v>
      </c>
      <c r="D6529" s="2">
        <v>2.79</v>
      </c>
      <c r="G6529" s="17">
        <v>74</v>
      </c>
      <c r="H6529" s="2">
        <v>61</v>
      </c>
      <c r="I6529" s="2">
        <v>81.3</v>
      </c>
      <c r="J6529" s="2">
        <v>61</v>
      </c>
      <c r="K6529" s="2">
        <v>81.3</v>
      </c>
      <c r="L6529" s="2">
        <v>82.4</v>
      </c>
      <c r="M6529" s="2">
        <v>4</v>
      </c>
      <c r="N6529" s="2">
        <v>5.3</v>
      </c>
      <c r="O6529" s="2">
        <v>9</v>
      </c>
      <c r="P6529" s="2">
        <v>12</v>
      </c>
      <c r="S6529" s="2">
        <v>25</v>
      </c>
      <c r="T6529" s="2">
        <v>33.299999999999997</v>
      </c>
      <c r="U6529" s="2">
        <v>36</v>
      </c>
      <c r="V6529" s="2">
        <v>48</v>
      </c>
      <c r="W6529" s="2">
        <v>1</v>
      </c>
      <c r="X6529" s="2">
        <v>1.3</v>
      </c>
      <c r="Y6529" s="2">
        <v>14</v>
      </c>
      <c r="Z6529" s="2">
        <v>18.7</v>
      </c>
      <c r="AB6529" s="2">
        <v>1</v>
      </c>
      <c r="AC6529" s="2">
        <v>1</v>
      </c>
      <c r="AE6529" s="2">
        <v>74</v>
      </c>
      <c r="AF6529" s="2">
        <v>49</v>
      </c>
      <c r="AG6529" s="2">
        <v>65.3</v>
      </c>
      <c r="AH6529" s="2">
        <v>49</v>
      </c>
      <c r="AI6529" s="2">
        <v>65.3</v>
      </c>
      <c r="AJ6529" s="2">
        <v>66.2</v>
      </c>
      <c r="AK6529" s="2">
        <v>5</v>
      </c>
      <c r="AL6529" s="2">
        <v>6.7</v>
      </c>
      <c r="AM6529" s="2">
        <v>20</v>
      </c>
      <c r="AN6529" s="2">
        <v>26.7</v>
      </c>
      <c r="AQ6529" s="2">
        <v>32</v>
      </c>
      <c r="AR6529" s="2">
        <v>42.7</v>
      </c>
      <c r="AS6529" s="2">
        <v>17</v>
      </c>
      <c r="AT6529" s="2">
        <v>22.7</v>
      </c>
      <c r="AU6529" s="2">
        <v>1</v>
      </c>
      <c r="AV6529" s="2">
        <v>1.3</v>
      </c>
      <c r="AW6529" s="2">
        <v>26</v>
      </c>
      <c r="AX6529" s="2">
        <v>34.700000000000003</v>
      </c>
      <c r="AZ6529" s="2">
        <v>1</v>
      </c>
      <c r="BA6529" s="2">
        <v>1</v>
      </c>
    </row>
    <row r="6530" spans="1:53" ht="12.75" customHeight="1" x14ac:dyDescent="0.2">
      <c r="A6530">
        <v>3</v>
      </c>
      <c r="B6530" s="2">
        <v>4336</v>
      </c>
      <c r="C6530" s="17">
        <v>3.35</v>
      </c>
      <c r="D6530" s="2">
        <v>3.15</v>
      </c>
      <c r="G6530" s="17">
        <v>66</v>
      </c>
      <c r="H6530" s="2">
        <v>57</v>
      </c>
      <c r="I6530" s="2">
        <v>86.4</v>
      </c>
      <c r="J6530" s="2">
        <v>57</v>
      </c>
      <c r="K6530" s="2">
        <v>86.4</v>
      </c>
      <c r="L6530" s="2">
        <v>86.4</v>
      </c>
      <c r="M6530" s="2">
        <v>3</v>
      </c>
      <c r="N6530" s="2">
        <v>4.5</v>
      </c>
      <c r="O6530" s="2">
        <v>6</v>
      </c>
      <c r="P6530" s="2">
        <v>9.1</v>
      </c>
      <c r="S6530" s="2">
        <v>22</v>
      </c>
      <c r="T6530" s="2">
        <v>33.299999999999997</v>
      </c>
      <c r="U6530" s="2">
        <v>35</v>
      </c>
      <c r="V6530" s="2">
        <v>53</v>
      </c>
      <c r="Y6530" s="2">
        <v>9</v>
      </c>
      <c r="Z6530" s="2">
        <v>13.6</v>
      </c>
      <c r="AE6530" s="2">
        <v>66</v>
      </c>
      <c r="AF6530" s="2">
        <v>53</v>
      </c>
      <c r="AG6530" s="2">
        <v>80.3</v>
      </c>
      <c r="AH6530" s="2">
        <v>53</v>
      </c>
      <c r="AI6530" s="2">
        <v>80.3</v>
      </c>
      <c r="AJ6530" s="2">
        <v>80.3</v>
      </c>
      <c r="AK6530" s="2">
        <v>1</v>
      </c>
      <c r="AL6530" s="2">
        <v>1.5</v>
      </c>
      <c r="AM6530" s="2">
        <v>12</v>
      </c>
      <c r="AN6530" s="2">
        <v>18.2</v>
      </c>
      <c r="AQ6530" s="2">
        <v>29</v>
      </c>
      <c r="AR6530" s="2">
        <v>43.9</v>
      </c>
      <c r="AS6530" s="2">
        <v>24</v>
      </c>
      <c r="AT6530" s="2">
        <v>36.4</v>
      </c>
      <c r="AW6530" s="2">
        <v>13</v>
      </c>
      <c r="AX6530" s="2">
        <v>19.7</v>
      </c>
    </row>
    <row r="6531" spans="1:53" ht="12.75" customHeight="1" x14ac:dyDescent="0.2">
      <c r="A6531">
        <v>3</v>
      </c>
      <c r="B6531" s="2">
        <v>4341</v>
      </c>
      <c r="C6531" s="17">
        <v>3.4</v>
      </c>
      <c r="D6531" s="2">
        <v>3.06</v>
      </c>
      <c r="G6531" s="17">
        <v>61</v>
      </c>
      <c r="H6531" s="2">
        <v>53</v>
      </c>
      <c r="I6531" s="2">
        <v>85.5</v>
      </c>
      <c r="J6531" s="2">
        <v>53</v>
      </c>
      <c r="K6531" s="2">
        <v>85.5</v>
      </c>
      <c r="L6531" s="2">
        <v>86.9</v>
      </c>
      <c r="M6531" s="2">
        <v>3</v>
      </c>
      <c r="N6531" s="2">
        <v>4.8</v>
      </c>
      <c r="O6531" s="2">
        <v>5</v>
      </c>
      <c r="P6531" s="2">
        <v>8.1</v>
      </c>
      <c r="S6531" s="2">
        <v>14</v>
      </c>
      <c r="T6531" s="2">
        <v>22.6</v>
      </c>
      <c r="U6531" s="2">
        <v>39</v>
      </c>
      <c r="V6531" s="2">
        <v>62.9</v>
      </c>
      <c r="W6531" s="2">
        <v>1</v>
      </c>
      <c r="X6531" s="2">
        <v>1.6</v>
      </c>
      <c r="Y6531" s="2">
        <v>9</v>
      </c>
      <c r="Z6531" s="2">
        <v>14.5</v>
      </c>
      <c r="AB6531" s="2">
        <v>1</v>
      </c>
      <c r="AC6531" s="2">
        <v>4</v>
      </c>
      <c r="AE6531" s="2">
        <v>61</v>
      </c>
      <c r="AF6531" s="2">
        <v>49</v>
      </c>
      <c r="AG6531" s="2">
        <v>79</v>
      </c>
      <c r="AH6531" s="2">
        <v>49</v>
      </c>
      <c r="AI6531" s="2">
        <v>79</v>
      </c>
      <c r="AJ6531" s="2">
        <v>80.3</v>
      </c>
      <c r="AM6531" s="2">
        <v>12</v>
      </c>
      <c r="AN6531" s="2">
        <v>19.399999999999999</v>
      </c>
      <c r="AQ6531" s="2">
        <v>30</v>
      </c>
      <c r="AR6531" s="2">
        <v>48.4</v>
      </c>
      <c r="AS6531" s="2">
        <v>19</v>
      </c>
      <c r="AT6531" s="2">
        <v>30.6</v>
      </c>
      <c r="AU6531" s="2">
        <v>1</v>
      </c>
      <c r="AV6531" s="2">
        <v>1.6</v>
      </c>
      <c r="AW6531" s="2">
        <v>13</v>
      </c>
      <c r="AX6531" s="2">
        <v>21</v>
      </c>
      <c r="AZ6531" s="2">
        <v>1</v>
      </c>
      <c r="BA6531" s="2">
        <v>4</v>
      </c>
    </row>
    <row r="6532" spans="1:53" ht="12.75" customHeight="1" x14ac:dyDescent="0.2">
      <c r="A6532">
        <v>3</v>
      </c>
      <c r="B6532" s="2">
        <v>4342</v>
      </c>
      <c r="C6532" s="17">
        <v>3.29</v>
      </c>
      <c r="D6532" s="2">
        <v>2.97</v>
      </c>
      <c r="G6532" s="17">
        <v>104</v>
      </c>
      <c r="H6532" s="2">
        <v>90</v>
      </c>
      <c r="I6532" s="2">
        <v>86.5</v>
      </c>
      <c r="J6532" s="2">
        <v>90</v>
      </c>
      <c r="K6532" s="2">
        <v>86.5</v>
      </c>
      <c r="L6532" s="2">
        <v>86.5</v>
      </c>
      <c r="M6532" s="2">
        <v>4</v>
      </c>
      <c r="N6532" s="2">
        <v>3.8</v>
      </c>
      <c r="O6532" s="2">
        <v>10</v>
      </c>
      <c r="P6532" s="2">
        <v>9.6</v>
      </c>
      <c r="S6532" s="2">
        <v>42</v>
      </c>
      <c r="T6532" s="2">
        <v>40.4</v>
      </c>
      <c r="U6532" s="2">
        <v>48</v>
      </c>
      <c r="V6532" s="2">
        <v>46.2</v>
      </c>
      <c r="Y6532" s="2">
        <v>14</v>
      </c>
      <c r="Z6532" s="2">
        <v>13.5</v>
      </c>
      <c r="AB6532" s="2">
        <v>2</v>
      </c>
      <c r="AC6532" s="2">
        <v>4</v>
      </c>
      <c r="AE6532" s="2">
        <v>104</v>
      </c>
      <c r="AF6532" s="2">
        <v>75</v>
      </c>
      <c r="AG6532" s="2">
        <v>72.099999999999994</v>
      </c>
      <c r="AH6532" s="2">
        <v>75</v>
      </c>
      <c r="AI6532" s="2">
        <v>72.099999999999994</v>
      </c>
      <c r="AJ6532" s="2">
        <v>72.099999999999994</v>
      </c>
      <c r="AK6532" s="2">
        <v>7</v>
      </c>
      <c r="AL6532" s="2">
        <v>6.7</v>
      </c>
      <c r="AM6532" s="2">
        <v>22</v>
      </c>
      <c r="AN6532" s="2">
        <v>21.2</v>
      </c>
      <c r="AQ6532" s="2">
        <v>42</v>
      </c>
      <c r="AR6532" s="2">
        <v>40.4</v>
      </c>
      <c r="AS6532" s="2">
        <v>33</v>
      </c>
      <c r="AT6532" s="2">
        <v>31.7</v>
      </c>
      <c r="AW6532" s="2">
        <v>29</v>
      </c>
      <c r="AX6532" s="2">
        <v>27.9</v>
      </c>
      <c r="AZ6532" s="2">
        <v>2</v>
      </c>
      <c r="BA6532" s="2">
        <v>4</v>
      </c>
    </row>
    <row r="6533" spans="1:53" ht="12.75" customHeight="1" x14ac:dyDescent="0.2">
      <c r="A6533">
        <v>3</v>
      </c>
      <c r="B6533" s="2">
        <v>4343</v>
      </c>
      <c r="C6533" s="17">
        <v>3.04</v>
      </c>
      <c r="D6533" s="2">
        <v>2.7</v>
      </c>
      <c r="G6533" s="17">
        <v>70</v>
      </c>
      <c r="H6533" s="2">
        <v>51</v>
      </c>
      <c r="I6533" s="2">
        <v>72.900000000000006</v>
      </c>
      <c r="J6533" s="2">
        <v>51</v>
      </c>
      <c r="K6533" s="2">
        <v>72.900000000000006</v>
      </c>
      <c r="L6533" s="2">
        <v>72.900000000000006</v>
      </c>
      <c r="M6533" s="2">
        <v>7</v>
      </c>
      <c r="N6533" s="2">
        <v>10</v>
      </c>
      <c r="O6533" s="2">
        <v>12</v>
      </c>
      <c r="P6533" s="2">
        <v>17.100000000000001</v>
      </c>
      <c r="S6533" s="2">
        <v>22</v>
      </c>
      <c r="T6533" s="2">
        <v>31.4</v>
      </c>
      <c r="U6533" s="2">
        <v>29</v>
      </c>
      <c r="V6533" s="2">
        <v>41.4</v>
      </c>
      <c r="Y6533" s="2">
        <v>19</v>
      </c>
      <c r="Z6533" s="2">
        <v>27.1</v>
      </c>
      <c r="AE6533" s="2">
        <v>70</v>
      </c>
      <c r="AF6533" s="2">
        <v>46</v>
      </c>
      <c r="AG6533" s="2">
        <v>65.7</v>
      </c>
      <c r="AH6533" s="2">
        <v>46</v>
      </c>
      <c r="AI6533" s="2">
        <v>65.7</v>
      </c>
      <c r="AJ6533" s="2">
        <v>65.7</v>
      </c>
      <c r="AK6533" s="2">
        <v>13</v>
      </c>
      <c r="AL6533" s="2">
        <v>18.600000000000001</v>
      </c>
      <c r="AM6533" s="2">
        <v>11</v>
      </c>
      <c r="AN6533" s="2">
        <v>15.7</v>
      </c>
      <c r="AQ6533" s="2">
        <v>30</v>
      </c>
      <c r="AR6533" s="2">
        <v>42.9</v>
      </c>
      <c r="AS6533" s="2">
        <v>16</v>
      </c>
      <c r="AT6533" s="2">
        <v>22.9</v>
      </c>
      <c r="AW6533" s="2">
        <v>24</v>
      </c>
      <c r="AX6533" s="2">
        <v>34.299999999999997</v>
      </c>
    </row>
    <row r="6534" spans="1:53" ht="12.75" customHeight="1" x14ac:dyDescent="0.2">
      <c r="A6534">
        <v>3</v>
      </c>
      <c r="B6534" s="2">
        <v>4344</v>
      </c>
      <c r="C6534" s="17">
        <v>2.5099999999999998</v>
      </c>
      <c r="D6534" s="2">
        <v>2.4700000000000002</v>
      </c>
      <c r="G6534" s="17">
        <v>135</v>
      </c>
      <c r="H6534" s="2">
        <v>71</v>
      </c>
      <c r="I6534" s="2">
        <v>52.2</v>
      </c>
      <c r="J6534" s="2">
        <v>71</v>
      </c>
      <c r="K6534" s="2">
        <v>52.2</v>
      </c>
      <c r="L6534" s="2">
        <v>52.6</v>
      </c>
      <c r="M6534" s="2">
        <v>35</v>
      </c>
      <c r="N6534" s="2">
        <v>25.7</v>
      </c>
      <c r="O6534" s="2">
        <v>29</v>
      </c>
      <c r="P6534" s="2">
        <v>21.3</v>
      </c>
      <c r="S6534" s="2">
        <v>36</v>
      </c>
      <c r="T6534" s="2">
        <v>26.5</v>
      </c>
      <c r="U6534" s="2">
        <v>35</v>
      </c>
      <c r="V6534" s="2">
        <v>25.7</v>
      </c>
      <c r="W6534" s="2">
        <v>1</v>
      </c>
      <c r="X6534" s="2">
        <v>0.7</v>
      </c>
      <c r="Y6534" s="2">
        <v>65</v>
      </c>
      <c r="Z6534" s="2">
        <v>47.8</v>
      </c>
      <c r="AB6534" s="2">
        <v>2</v>
      </c>
      <c r="AE6534" s="2">
        <v>136</v>
      </c>
      <c r="AF6534" s="2">
        <v>71</v>
      </c>
      <c r="AG6534" s="2">
        <v>52.2</v>
      </c>
      <c r="AH6534" s="2">
        <v>71</v>
      </c>
      <c r="AI6534" s="2">
        <v>52.2</v>
      </c>
      <c r="AJ6534" s="2">
        <v>52.2</v>
      </c>
      <c r="AK6534" s="2">
        <v>33</v>
      </c>
      <c r="AL6534" s="2">
        <v>24.3</v>
      </c>
      <c r="AM6534" s="2">
        <v>32</v>
      </c>
      <c r="AN6534" s="2">
        <v>23.5</v>
      </c>
      <c r="AQ6534" s="2">
        <v>45</v>
      </c>
      <c r="AR6534" s="2">
        <v>33.1</v>
      </c>
      <c r="AS6534" s="2">
        <v>26</v>
      </c>
      <c r="AT6534" s="2">
        <v>19.100000000000001</v>
      </c>
      <c r="AW6534" s="2">
        <v>65</v>
      </c>
      <c r="AX6534" s="2">
        <v>47.8</v>
      </c>
      <c r="AZ6534" s="2">
        <v>2</v>
      </c>
    </row>
    <row r="6535" spans="1:53" ht="12.75" customHeight="1" x14ac:dyDescent="0.2">
      <c r="A6535">
        <v>3</v>
      </c>
      <c r="B6535" s="2">
        <v>4345</v>
      </c>
      <c r="C6535" s="17">
        <v>2.69</v>
      </c>
      <c r="D6535" s="2">
        <v>2.65</v>
      </c>
      <c r="G6535" s="17">
        <v>75</v>
      </c>
      <c r="H6535" s="2">
        <v>50</v>
      </c>
      <c r="I6535" s="2">
        <v>66.7</v>
      </c>
      <c r="J6535" s="2">
        <v>50</v>
      </c>
      <c r="K6535" s="2">
        <v>66.7</v>
      </c>
      <c r="L6535" s="2">
        <v>66.7</v>
      </c>
      <c r="M6535" s="2">
        <v>17</v>
      </c>
      <c r="N6535" s="2">
        <v>22.7</v>
      </c>
      <c r="O6535" s="2">
        <v>8</v>
      </c>
      <c r="P6535" s="2">
        <v>10.7</v>
      </c>
      <c r="S6535" s="2">
        <v>31</v>
      </c>
      <c r="T6535" s="2">
        <v>41.3</v>
      </c>
      <c r="U6535" s="2">
        <v>19</v>
      </c>
      <c r="V6535" s="2">
        <v>25.3</v>
      </c>
      <c r="Y6535" s="2">
        <v>25</v>
      </c>
      <c r="Z6535" s="2">
        <v>33.299999999999997</v>
      </c>
      <c r="AE6535" s="2">
        <v>75</v>
      </c>
      <c r="AF6535" s="2">
        <v>46</v>
      </c>
      <c r="AG6535" s="2">
        <v>61.3</v>
      </c>
      <c r="AH6535" s="2">
        <v>46</v>
      </c>
      <c r="AI6535" s="2">
        <v>61.3</v>
      </c>
      <c r="AJ6535" s="2">
        <v>61.3</v>
      </c>
      <c r="AK6535" s="2">
        <v>9</v>
      </c>
      <c r="AL6535" s="2">
        <v>12</v>
      </c>
      <c r="AM6535" s="2">
        <v>20</v>
      </c>
      <c r="AN6535" s="2">
        <v>26.7</v>
      </c>
      <c r="AQ6535" s="2">
        <v>34</v>
      </c>
      <c r="AR6535" s="2">
        <v>45.3</v>
      </c>
      <c r="AS6535" s="2">
        <v>12</v>
      </c>
      <c r="AT6535" s="2">
        <v>16</v>
      </c>
      <c r="AW6535" s="2">
        <v>29</v>
      </c>
      <c r="AX6535" s="2">
        <v>38.700000000000003</v>
      </c>
    </row>
    <row r="6536" spans="1:53" ht="12.75" customHeight="1" x14ac:dyDescent="0.2">
      <c r="A6536">
        <v>3</v>
      </c>
      <c r="B6536" s="2">
        <v>4346</v>
      </c>
      <c r="C6536" s="17">
        <v>3.1</v>
      </c>
      <c r="D6536" s="2">
        <v>3.13</v>
      </c>
      <c r="G6536" s="17">
        <v>87</v>
      </c>
      <c r="H6536" s="2">
        <v>69</v>
      </c>
      <c r="I6536" s="2">
        <v>79.3</v>
      </c>
      <c r="J6536" s="2">
        <v>69</v>
      </c>
      <c r="K6536" s="2">
        <v>79.3</v>
      </c>
      <c r="L6536" s="2">
        <v>79.3</v>
      </c>
      <c r="M6536" s="2">
        <v>12</v>
      </c>
      <c r="N6536" s="2">
        <v>13.8</v>
      </c>
      <c r="O6536" s="2">
        <v>6</v>
      </c>
      <c r="P6536" s="2">
        <v>6.9</v>
      </c>
      <c r="Q6536" s="2">
        <v>1</v>
      </c>
      <c r="R6536" s="2">
        <v>1.1000000000000001</v>
      </c>
      <c r="S6536" s="2">
        <v>26</v>
      </c>
      <c r="T6536" s="2">
        <v>29.9</v>
      </c>
      <c r="U6536" s="2">
        <v>42</v>
      </c>
      <c r="V6536" s="2">
        <v>48.3</v>
      </c>
      <c r="Y6536" s="2">
        <v>18</v>
      </c>
      <c r="Z6536" s="2">
        <v>20.7</v>
      </c>
      <c r="AB6536" s="2">
        <v>3</v>
      </c>
      <c r="AC6536" s="2">
        <v>1</v>
      </c>
      <c r="AE6536" s="2">
        <v>87</v>
      </c>
      <c r="AF6536" s="2">
        <v>68</v>
      </c>
      <c r="AG6536" s="2">
        <v>78.2</v>
      </c>
      <c r="AH6536" s="2">
        <v>68</v>
      </c>
      <c r="AI6536" s="2">
        <v>78.2</v>
      </c>
      <c r="AJ6536" s="2">
        <v>78.2</v>
      </c>
      <c r="AK6536" s="2">
        <v>8</v>
      </c>
      <c r="AL6536" s="2">
        <v>9.1999999999999993</v>
      </c>
      <c r="AM6536" s="2">
        <v>11</v>
      </c>
      <c r="AN6536" s="2">
        <v>12.6</v>
      </c>
      <c r="AQ6536" s="2">
        <v>30</v>
      </c>
      <c r="AR6536" s="2">
        <v>34.5</v>
      </c>
      <c r="AS6536" s="2">
        <v>38</v>
      </c>
      <c r="AT6536" s="2">
        <v>43.7</v>
      </c>
      <c r="AW6536" s="2">
        <v>19</v>
      </c>
      <c r="AX6536" s="2">
        <v>21.8</v>
      </c>
      <c r="AZ6536" s="2">
        <v>3</v>
      </c>
      <c r="BA6536" s="2">
        <v>1</v>
      </c>
    </row>
    <row r="6537" spans="1:53" ht="12.75" customHeight="1" x14ac:dyDescent="0.2">
      <c r="A6537">
        <v>3</v>
      </c>
      <c r="B6537" s="2">
        <v>4347</v>
      </c>
      <c r="C6537" s="17">
        <v>3.24</v>
      </c>
      <c r="D6537" s="2">
        <v>3.05</v>
      </c>
      <c r="G6537" s="17">
        <v>108</v>
      </c>
      <c r="H6537" s="2">
        <v>90</v>
      </c>
      <c r="I6537" s="2">
        <v>83.3</v>
      </c>
      <c r="J6537" s="2">
        <v>90</v>
      </c>
      <c r="K6537" s="2">
        <v>83.3</v>
      </c>
      <c r="L6537" s="2">
        <v>83.3</v>
      </c>
      <c r="M6537" s="2">
        <v>10</v>
      </c>
      <c r="N6537" s="2">
        <v>9.3000000000000007</v>
      </c>
      <c r="O6537" s="2">
        <v>8</v>
      </c>
      <c r="P6537" s="2">
        <v>7.4</v>
      </c>
      <c r="Q6537" s="2">
        <v>2</v>
      </c>
      <c r="R6537" s="2">
        <v>1.9</v>
      </c>
      <c r="S6537" s="2">
        <v>28</v>
      </c>
      <c r="T6537" s="2">
        <v>25.9</v>
      </c>
      <c r="U6537" s="2">
        <v>60</v>
      </c>
      <c r="V6537" s="2">
        <v>55.6</v>
      </c>
      <c r="Y6537" s="2">
        <v>18</v>
      </c>
      <c r="Z6537" s="2">
        <v>16.7</v>
      </c>
      <c r="AC6537" s="2">
        <v>3</v>
      </c>
      <c r="AE6537" s="2">
        <v>108</v>
      </c>
      <c r="AF6537" s="2">
        <v>83</v>
      </c>
      <c r="AG6537" s="2">
        <v>76.900000000000006</v>
      </c>
      <c r="AH6537" s="2">
        <v>83</v>
      </c>
      <c r="AI6537" s="2">
        <v>76.900000000000006</v>
      </c>
      <c r="AJ6537" s="2">
        <v>76.900000000000006</v>
      </c>
      <c r="AK6537" s="2">
        <v>9</v>
      </c>
      <c r="AL6537" s="2">
        <v>8.3000000000000007</v>
      </c>
      <c r="AM6537" s="2">
        <v>16</v>
      </c>
      <c r="AN6537" s="2">
        <v>14.8</v>
      </c>
      <c r="AO6537" s="2">
        <v>2</v>
      </c>
      <c r="AP6537" s="2">
        <v>1.9</v>
      </c>
      <c r="AQ6537" s="2">
        <v>36</v>
      </c>
      <c r="AR6537" s="2">
        <v>33.299999999999997</v>
      </c>
      <c r="AS6537" s="2">
        <v>45</v>
      </c>
      <c r="AT6537" s="2">
        <v>41.7</v>
      </c>
      <c r="AW6537" s="2">
        <v>25</v>
      </c>
      <c r="AX6537" s="2">
        <v>23.1</v>
      </c>
      <c r="BA6537" s="2">
        <v>3</v>
      </c>
    </row>
    <row r="6538" spans="1:53" ht="12.75" customHeight="1" x14ac:dyDescent="0.2">
      <c r="A6538">
        <v>3</v>
      </c>
      <c r="B6538" s="2">
        <v>4348</v>
      </c>
      <c r="C6538" s="17">
        <v>2.97</v>
      </c>
      <c r="D6538" s="2">
        <v>2.78</v>
      </c>
      <c r="G6538" s="17">
        <v>75</v>
      </c>
      <c r="H6538" s="2">
        <v>56</v>
      </c>
      <c r="I6538" s="2">
        <v>74.7</v>
      </c>
      <c r="J6538" s="2">
        <v>56</v>
      </c>
      <c r="K6538" s="2">
        <v>74.7</v>
      </c>
      <c r="L6538" s="2">
        <v>74.7</v>
      </c>
      <c r="M6538" s="2">
        <v>6</v>
      </c>
      <c r="N6538" s="2">
        <v>8</v>
      </c>
      <c r="O6538" s="2">
        <v>13</v>
      </c>
      <c r="P6538" s="2">
        <v>17.3</v>
      </c>
      <c r="Q6538" s="2">
        <v>1</v>
      </c>
      <c r="R6538" s="2">
        <v>1.3</v>
      </c>
      <c r="S6538" s="2">
        <v>29</v>
      </c>
      <c r="T6538" s="2">
        <v>38.700000000000003</v>
      </c>
      <c r="U6538" s="2">
        <v>26</v>
      </c>
      <c r="V6538" s="2">
        <v>34.700000000000003</v>
      </c>
      <c r="Y6538" s="2">
        <v>19</v>
      </c>
      <c r="Z6538" s="2">
        <v>25.3</v>
      </c>
      <c r="AB6538" s="2">
        <v>1</v>
      </c>
      <c r="AC6538" s="2">
        <v>1</v>
      </c>
      <c r="AE6538" s="2">
        <v>76</v>
      </c>
      <c r="AF6538" s="2">
        <v>53</v>
      </c>
      <c r="AG6538" s="2">
        <v>69.7</v>
      </c>
      <c r="AH6538" s="2">
        <v>53</v>
      </c>
      <c r="AI6538" s="2">
        <v>69.7</v>
      </c>
      <c r="AJ6538" s="2">
        <v>69.7</v>
      </c>
      <c r="AK6538" s="2">
        <v>6</v>
      </c>
      <c r="AL6538" s="2">
        <v>7.9</v>
      </c>
      <c r="AM6538" s="2">
        <v>17</v>
      </c>
      <c r="AN6538" s="2">
        <v>22.4</v>
      </c>
      <c r="AO6538" s="2">
        <v>1</v>
      </c>
      <c r="AP6538" s="2">
        <v>1.3</v>
      </c>
      <c r="AQ6538" s="2">
        <v>37</v>
      </c>
      <c r="AR6538" s="2">
        <v>48.7</v>
      </c>
      <c r="AS6538" s="2">
        <v>15</v>
      </c>
      <c r="AT6538" s="2">
        <v>19.7</v>
      </c>
      <c r="AW6538" s="2">
        <v>23</v>
      </c>
      <c r="AX6538" s="2">
        <v>30.3</v>
      </c>
      <c r="BA6538" s="2">
        <v>1</v>
      </c>
    </row>
    <row r="6539" spans="1:53" ht="12.75" customHeight="1" x14ac:dyDescent="0.2">
      <c r="A6539">
        <v>3</v>
      </c>
      <c r="B6539" s="2">
        <v>4349</v>
      </c>
      <c r="C6539" s="17">
        <v>3.26</v>
      </c>
      <c r="D6539" s="2">
        <v>3.33</v>
      </c>
      <c r="G6539" s="17">
        <v>100</v>
      </c>
      <c r="H6539" s="2">
        <v>79</v>
      </c>
      <c r="I6539" s="2">
        <v>79</v>
      </c>
      <c r="J6539" s="2">
        <v>79</v>
      </c>
      <c r="K6539" s="2">
        <v>79</v>
      </c>
      <c r="L6539" s="2">
        <v>79</v>
      </c>
      <c r="M6539" s="2">
        <v>7</v>
      </c>
      <c r="N6539" s="2">
        <v>7</v>
      </c>
      <c r="O6539" s="2">
        <v>14</v>
      </c>
      <c r="P6539" s="2">
        <v>14</v>
      </c>
      <c r="S6539" s="2">
        <v>25</v>
      </c>
      <c r="T6539" s="2">
        <v>25</v>
      </c>
      <c r="U6539" s="2">
        <v>54</v>
      </c>
      <c r="V6539" s="2">
        <v>54</v>
      </c>
      <c r="Y6539" s="2">
        <v>21</v>
      </c>
      <c r="Z6539" s="2">
        <v>21</v>
      </c>
      <c r="AE6539" s="2">
        <v>99</v>
      </c>
      <c r="AF6539" s="2">
        <v>84</v>
      </c>
      <c r="AG6539" s="2">
        <v>84.8</v>
      </c>
      <c r="AH6539" s="2">
        <v>84</v>
      </c>
      <c r="AI6539" s="2">
        <v>84.8</v>
      </c>
      <c r="AJ6539" s="2">
        <v>84.8</v>
      </c>
      <c r="AK6539" s="2">
        <v>4</v>
      </c>
      <c r="AL6539" s="2">
        <v>4</v>
      </c>
      <c r="AM6539" s="2">
        <v>11</v>
      </c>
      <c r="AN6539" s="2">
        <v>11.1</v>
      </c>
      <c r="AQ6539" s="2">
        <v>32</v>
      </c>
      <c r="AR6539" s="2">
        <v>32.299999999999997</v>
      </c>
      <c r="AS6539" s="2">
        <v>52</v>
      </c>
      <c r="AT6539" s="2">
        <v>52.5</v>
      </c>
      <c r="AW6539" s="2">
        <v>15</v>
      </c>
      <c r="AX6539" s="2">
        <v>15.2</v>
      </c>
      <c r="AZ6539" s="2">
        <v>1</v>
      </c>
    </row>
    <row r="6540" spans="1:53" ht="12.75" customHeight="1" x14ac:dyDescent="0.2">
      <c r="A6540">
        <v>3</v>
      </c>
      <c r="B6540" s="2">
        <v>4350</v>
      </c>
      <c r="C6540" s="17">
        <v>3.19</v>
      </c>
      <c r="D6540" s="2">
        <v>3.18</v>
      </c>
      <c r="G6540" s="17">
        <v>73</v>
      </c>
      <c r="H6540" s="2">
        <v>57</v>
      </c>
      <c r="I6540" s="2">
        <v>78.099999999999994</v>
      </c>
      <c r="J6540" s="2">
        <v>57</v>
      </c>
      <c r="K6540" s="2">
        <v>78.099999999999994</v>
      </c>
      <c r="L6540" s="2">
        <v>78.099999999999994</v>
      </c>
      <c r="M6540" s="2">
        <v>5</v>
      </c>
      <c r="N6540" s="2">
        <v>6.8</v>
      </c>
      <c r="O6540" s="2">
        <v>11</v>
      </c>
      <c r="P6540" s="2">
        <v>15.1</v>
      </c>
      <c r="S6540" s="2">
        <v>22</v>
      </c>
      <c r="T6540" s="2">
        <v>30.1</v>
      </c>
      <c r="U6540" s="2">
        <v>35</v>
      </c>
      <c r="V6540" s="2">
        <v>47.9</v>
      </c>
      <c r="Y6540" s="2">
        <v>16</v>
      </c>
      <c r="Z6540" s="2">
        <v>21.9</v>
      </c>
      <c r="AB6540" s="2">
        <v>1</v>
      </c>
      <c r="AC6540" s="2">
        <v>6</v>
      </c>
      <c r="AE6540" s="2">
        <v>73</v>
      </c>
      <c r="AF6540" s="2">
        <v>59</v>
      </c>
      <c r="AG6540" s="2">
        <v>80.8</v>
      </c>
      <c r="AH6540" s="2">
        <v>59</v>
      </c>
      <c r="AI6540" s="2">
        <v>80.8</v>
      </c>
      <c r="AJ6540" s="2">
        <v>80.8</v>
      </c>
      <c r="AK6540" s="2">
        <v>3</v>
      </c>
      <c r="AL6540" s="2">
        <v>4.0999999999999996</v>
      </c>
      <c r="AM6540" s="2">
        <v>11</v>
      </c>
      <c r="AN6540" s="2">
        <v>15.1</v>
      </c>
      <c r="AO6540" s="2">
        <v>1</v>
      </c>
      <c r="AP6540" s="2">
        <v>1.4</v>
      </c>
      <c r="AQ6540" s="2">
        <v>25</v>
      </c>
      <c r="AR6540" s="2">
        <v>34.200000000000003</v>
      </c>
      <c r="AS6540" s="2">
        <v>33</v>
      </c>
      <c r="AT6540" s="2">
        <v>45.2</v>
      </c>
      <c r="AW6540" s="2">
        <v>14</v>
      </c>
      <c r="AX6540" s="2">
        <v>19.2</v>
      </c>
      <c r="AZ6540" s="2">
        <v>1</v>
      </c>
      <c r="BA6540" s="2">
        <v>6</v>
      </c>
    </row>
    <row r="6541" spans="1:53" ht="12.75" customHeight="1" x14ac:dyDescent="0.2">
      <c r="A6541">
        <v>3</v>
      </c>
      <c r="B6541" s="2">
        <v>4352</v>
      </c>
      <c r="C6541" s="17">
        <v>3.09</v>
      </c>
      <c r="D6541" s="2">
        <v>3.13</v>
      </c>
      <c r="G6541" s="17">
        <v>136</v>
      </c>
      <c r="H6541" s="2">
        <v>108</v>
      </c>
      <c r="I6541" s="2">
        <v>79.400000000000006</v>
      </c>
      <c r="J6541" s="2">
        <v>108</v>
      </c>
      <c r="K6541" s="2">
        <v>79.400000000000006</v>
      </c>
      <c r="L6541" s="2">
        <v>79.400000000000006</v>
      </c>
      <c r="M6541" s="2">
        <v>15</v>
      </c>
      <c r="N6541" s="2">
        <v>11</v>
      </c>
      <c r="O6541" s="2">
        <v>13</v>
      </c>
      <c r="P6541" s="2">
        <v>9.6</v>
      </c>
      <c r="Q6541" s="2">
        <v>2</v>
      </c>
      <c r="R6541" s="2">
        <v>1.5</v>
      </c>
      <c r="S6541" s="2">
        <v>45</v>
      </c>
      <c r="T6541" s="2">
        <v>33.1</v>
      </c>
      <c r="U6541" s="2">
        <v>61</v>
      </c>
      <c r="V6541" s="2">
        <v>44.9</v>
      </c>
      <c r="Y6541" s="2">
        <v>28</v>
      </c>
      <c r="Z6541" s="2">
        <v>20.6</v>
      </c>
      <c r="AB6541" s="2">
        <v>2</v>
      </c>
      <c r="AC6541" s="2">
        <v>1</v>
      </c>
      <c r="AE6541" s="2">
        <v>136</v>
      </c>
      <c r="AF6541" s="2">
        <v>107</v>
      </c>
      <c r="AG6541" s="2">
        <v>78.7</v>
      </c>
      <c r="AH6541" s="2">
        <v>107</v>
      </c>
      <c r="AI6541" s="2">
        <v>78.7</v>
      </c>
      <c r="AJ6541" s="2">
        <v>78.7</v>
      </c>
      <c r="AK6541" s="2">
        <v>14</v>
      </c>
      <c r="AL6541" s="2">
        <v>10.3</v>
      </c>
      <c r="AM6541" s="2">
        <v>15</v>
      </c>
      <c r="AN6541" s="2">
        <v>11</v>
      </c>
      <c r="AO6541" s="2">
        <v>3</v>
      </c>
      <c r="AP6541" s="2">
        <v>2.2000000000000002</v>
      </c>
      <c r="AQ6541" s="2">
        <v>34</v>
      </c>
      <c r="AR6541" s="2">
        <v>25</v>
      </c>
      <c r="AS6541" s="2">
        <v>70</v>
      </c>
      <c r="AT6541" s="2">
        <v>51.5</v>
      </c>
      <c r="AW6541" s="2">
        <v>29</v>
      </c>
      <c r="AX6541" s="2">
        <v>21.3</v>
      </c>
      <c r="AZ6541" s="2">
        <v>2</v>
      </c>
      <c r="BA6541" s="2">
        <v>1</v>
      </c>
    </row>
    <row r="6542" spans="1:53" ht="12.75" customHeight="1" x14ac:dyDescent="0.2">
      <c r="A6542">
        <v>3</v>
      </c>
      <c r="B6542" s="2">
        <v>4353</v>
      </c>
      <c r="C6542" s="17">
        <v>3</v>
      </c>
      <c r="D6542" s="2">
        <v>2.87</v>
      </c>
      <c r="G6542" s="17">
        <v>62</v>
      </c>
      <c r="H6542" s="2">
        <v>43</v>
      </c>
      <c r="I6542" s="2">
        <v>69.400000000000006</v>
      </c>
      <c r="J6542" s="2">
        <v>43</v>
      </c>
      <c r="K6542" s="2">
        <v>69.400000000000006</v>
      </c>
      <c r="L6542" s="2">
        <v>69.400000000000006</v>
      </c>
      <c r="M6542" s="2">
        <v>8</v>
      </c>
      <c r="N6542" s="2">
        <v>12.9</v>
      </c>
      <c r="O6542" s="2">
        <v>11</v>
      </c>
      <c r="P6542" s="2">
        <v>17.7</v>
      </c>
      <c r="S6542" s="2">
        <v>16</v>
      </c>
      <c r="T6542" s="2">
        <v>25.8</v>
      </c>
      <c r="U6542" s="2">
        <v>27</v>
      </c>
      <c r="V6542" s="2">
        <v>43.5</v>
      </c>
      <c r="Y6542" s="2">
        <v>19</v>
      </c>
      <c r="Z6542" s="2">
        <v>30.6</v>
      </c>
      <c r="AA6542" s="2">
        <v>1</v>
      </c>
      <c r="AE6542" s="2">
        <v>62</v>
      </c>
      <c r="AF6542" s="2">
        <v>43</v>
      </c>
      <c r="AG6542" s="2">
        <v>69.400000000000006</v>
      </c>
      <c r="AH6542" s="2">
        <v>43</v>
      </c>
      <c r="AI6542" s="2">
        <v>69.400000000000006</v>
      </c>
      <c r="AJ6542" s="2">
        <v>69.400000000000006</v>
      </c>
      <c r="AK6542" s="2">
        <v>7</v>
      </c>
      <c r="AL6542" s="2">
        <v>11.3</v>
      </c>
      <c r="AM6542" s="2">
        <v>12</v>
      </c>
      <c r="AN6542" s="2">
        <v>19.399999999999999</v>
      </c>
      <c r="AQ6542" s="2">
        <v>25</v>
      </c>
      <c r="AR6542" s="2">
        <v>40.299999999999997</v>
      </c>
      <c r="AS6542" s="2">
        <v>18</v>
      </c>
      <c r="AT6542" s="2">
        <v>29</v>
      </c>
      <c r="AW6542" s="2">
        <v>19</v>
      </c>
      <c r="AX6542" s="2">
        <v>30.6</v>
      </c>
      <c r="AY6542" s="2">
        <v>1</v>
      </c>
    </row>
    <row r="6543" spans="1:53" ht="12.75" customHeight="1" x14ac:dyDescent="0.2">
      <c r="A6543">
        <v>3</v>
      </c>
      <c r="B6543" s="2">
        <v>4354</v>
      </c>
      <c r="C6543" s="17">
        <v>3.68</v>
      </c>
      <c r="D6543" s="2">
        <v>3.48</v>
      </c>
      <c r="G6543" s="17">
        <v>76</v>
      </c>
      <c r="H6543" s="2">
        <v>73</v>
      </c>
      <c r="I6543" s="2">
        <v>96.1</v>
      </c>
      <c r="J6543" s="2">
        <v>73</v>
      </c>
      <c r="K6543" s="2">
        <v>96.1</v>
      </c>
      <c r="L6543" s="2">
        <v>96.1</v>
      </c>
      <c r="M6543" s="2">
        <v>1</v>
      </c>
      <c r="N6543" s="2">
        <v>1.3</v>
      </c>
      <c r="O6543" s="2">
        <v>2</v>
      </c>
      <c r="P6543" s="2">
        <v>2.6</v>
      </c>
      <c r="S6543" s="2">
        <v>17</v>
      </c>
      <c r="T6543" s="2">
        <v>22.4</v>
      </c>
      <c r="U6543" s="2">
        <v>56</v>
      </c>
      <c r="V6543" s="2">
        <v>73.7</v>
      </c>
      <c r="Y6543" s="2">
        <v>3</v>
      </c>
      <c r="Z6543" s="2">
        <v>3.9</v>
      </c>
      <c r="AA6543" s="2">
        <v>1</v>
      </c>
      <c r="AE6543" s="2">
        <v>77</v>
      </c>
      <c r="AF6543" s="2">
        <v>68</v>
      </c>
      <c r="AG6543" s="2">
        <v>88.3</v>
      </c>
      <c r="AH6543" s="2">
        <v>68</v>
      </c>
      <c r="AI6543" s="2">
        <v>88.3</v>
      </c>
      <c r="AJ6543" s="2">
        <v>88.3</v>
      </c>
      <c r="AK6543" s="2">
        <v>2</v>
      </c>
      <c r="AL6543" s="2">
        <v>2.6</v>
      </c>
      <c r="AM6543" s="2">
        <v>7</v>
      </c>
      <c r="AN6543" s="2">
        <v>9.1</v>
      </c>
      <c r="AQ6543" s="2">
        <v>20</v>
      </c>
      <c r="AR6543" s="2">
        <v>26</v>
      </c>
      <c r="AS6543" s="2">
        <v>48</v>
      </c>
      <c r="AT6543" s="2">
        <v>62.3</v>
      </c>
      <c r="AW6543" s="2">
        <v>9</v>
      </c>
      <c r="AX6543" s="2">
        <v>11.7</v>
      </c>
    </row>
    <row r="6544" spans="1:53" ht="12.75" customHeight="1" x14ac:dyDescent="0.2">
      <c r="A6544">
        <v>3</v>
      </c>
      <c r="B6544" s="2">
        <v>4355</v>
      </c>
      <c r="C6544" s="17">
        <v>3.01</v>
      </c>
      <c r="D6544" s="2">
        <v>2.63</v>
      </c>
      <c r="G6544" s="17">
        <v>72</v>
      </c>
      <c r="H6544" s="2">
        <v>56</v>
      </c>
      <c r="I6544" s="2">
        <v>76.7</v>
      </c>
      <c r="J6544" s="2">
        <v>56</v>
      </c>
      <c r="K6544" s="2">
        <v>76.7</v>
      </c>
      <c r="L6544" s="2">
        <v>77.8</v>
      </c>
      <c r="M6544" s="2">
        <v>4</v>
      </c>
      <c r="N6544" s="2">
        <v>5.5</v>
      </c>
      <c r="O6544" s="2">
        <v>12</v>
      </c>
      <c r="P6544" s="2">
        <v>16.399999999999999</v>
      </c>
      <c r="Q6544" s="2">
        <v>1</v>
      </c>
      <c r="R6544" s="2">
        <v>1.4</v>
      </c>
      <c r="S6544" s="2">
        <v>28</v>
      </c>
      <c r="T6544" s="2">
        <v>38.4</v>
      </c>
      <c r="U6544" s="2">
        <v>27</v>
      </c>
      <c r="V6544" s="2">
        <v>37</v>
      </c>
      <c r="W6544" s="2">
        <v>1</v>
      </c>
      <c r="X6544" s="2">
        <v>1.4</v>
      </c>
      <c r="Y6544" s="2">
        <v>17</v>
      </c>
      <c r="Z6544" s="2">
        <v>23.3</v>
      </c>
      <c r="AE6544" s="2">
        <v>73</v>
      </c>
      <c r="AF6544" s="2">
        <v>45</v>
      </c>
      <c r="AG6544" s="2">
        <v>61.6</v>
      </c>
      <c r="AH6544" s="2">
        <v>45</v>
      </c>
      <c r="AI6544" s="2">
        <v>61.6</v>
      </c>
      <c r="AJ6544" s="2">
        <v>61.6</v>
      </c>
      <c r="AK6544" s="2">
        <v>9</v>
      </c>
      <c r="AL6544" s="2">
        <v>12.3</v>
      </c>
      <c r="AM6544" s="2">
        <v>19</v>
      </c>
      <c r="AN6544" s="2">
        <v>26</v>
      </c>
      <c r="AQ6544" s="2">
        <v>35</v>
      </c>
      <c r="AR6544" s="2">
        <v>47.9</v>
      </c>
      <c r="AS6544" s="2">
        <v>10</v>
      </c>
      <c r="AT6544" s="2">
        <v>13.7</v>
      </c>
      <c r="AW6544" s="2">
        <v>28</v>
      </c>
      <c r="AX6544" s="2">
        <v>38.4</v>
      </c>
    </row>
    <row r="6545" spans="1:53" ht="12.75" customHeight="1" x14ac:dyDescent="0.2">
      <c r="A6545">
        <v>3</v>
      </c>
      <c r="B6545" s="2">
        <v>4356</v>
      </c>
      <c r="C6545" s="17">
        <v>3.27</v>
      </c>
      <c r="D6545" s="2">
        <v>2.96</v>
      </c>
      <c r="G6545" s="17">
        <v>85</v>
      </c>
      <c r="H6545" s="2">
        <v>66</v>
      </c>
      <c r="I6545" s="2">
        <v>77.599999999999994</v>
      </c>
      <c r="J6545" s="2">
        <v>66</v>
      </c>
      <c r="K6545" s="2">
        <v>77.599999999999994</v>
      </c>
      <c r="L6545" s="2">
        <v>77.599999999999994</v>
      </c>
      <c r="M6545" s="2">
        <v>8</v>
      </c>
      <c r="N6545" s="2">
        <v>9.4</v>
      </c>
      <c r="O6545" s="2">
        <v>11</v>
      </c>
      <c r="P6545" s="2">
        <v>12.9</v>
      </c>
      <c r="S6545" s="2">
        <v>16</v>
      </c>
      <c r="T6545" s="2">
        <v>18.8</v>
      </c>
      <c r="U6545" s="2">
        <v>50</v>
      </c>
      <c r="V6545" s="2">
        <v>58.8</v>
      </c>
      <c r="Y6545" s="2">
        <v>19</v>
      </c>
      <c r="Z6545" s="2">
        <v>22.4</v>
      </c>
      <c r="AA6545" s="2">
        <v>1</v>
      </c>
      <c r="AB6545" s="2">
        <v>1</v>
      </c>
      <c r="AE6545" s="2">
        <v>85</v>
      </c>
      <c r="AF6545" s="2">
        <v>61</v>
      </c>
      <c r="AG6545" s="2">
        <v>71.8</v>
      </c>
      <c r="AH6545" s="2">
        <v>61</v>
      </c>
      <c r="AI6545" s="2">
        <v>71.8</v>
      </c>
      <c r="AJ6545" s="2">
        <v>71.8</v>
      </c>
      <c r="AK6545" s="2">
        <v>8</v>
      </c>
      <c r="AL6545" s="2">
        <v>9.4</v>
      </c>
      <c r="AM6545" s="2">
        <v>16</v>
      </c>
      <c r="AN6545" s="2">
        <v>18.8</v>
      </c>
      <c r="AQ6545" s="2">
        <v>32</v>
      </c>
      <c r="AR6545" s="2">
        <v>37.6</v>
      </c>
      <c r="AS6545" s="2">
        <v>29</v>
      </c>
      <c r="AT6545" s="2">
        <v>34.1</v>
      </c>
      <c r="AW6545" s="2">
        <v>24</v>
      </c>
      <c r="AX6545" s="2">
        <v>28.2</v>
      </c>
      <c r="AY6545" s="2">
        <v>1</v>
      </c>
      <c r="AZ6545" s="2">
        <v>1</v>
      </c>
    </row>
    <row r="6546" spans="1:53" ht="12.75" customHeight="1" x14ac:dyDescent="0.2">
      <c r="A6546">
        <v>3</v>
      </c>
      <c r="B6546" s="2">
        <v>4358</v>
      </c>
      <c r="C6546" s="17">
        <v>3.04</v>
      </c>
      <c r="D6546" s="2">
        <v>2.84</v>
      </c>
      <c r="G6546" s="17">
        <v>45</v>
      </c>
      <c r="H6546" s="2">
        <v>33</v>
      </c>
      <c r="I6546" s="2">
        <v>73.3</v>
      </c>
      <c r="J6546" s="2">
        <v>33</v>
      </c>
      <c r="K6546" s="2">
        <v>73.3</v>
      </c>
      <c r="L6546" s="2">
        <v>73.3</v>
      </c>
      <c r="M6546" s="2">
        <v>6</v>
      </c>
      <c r="N6546" s="2">
        <v>13.3</v>
      </c>
      <c r="O6546" s="2">
        <v>6</v>
      </c>
      <c r="P6546" s="2">
        <v>13.3</v>
      </c>
      <c r="S6546" s="2">
        <v>13</v>
      </c>
      <c r="T6546" s="2">
        <v>28.9</v>
      </c>
      <c r="U6546" s="2">
        <v>20</v>
      </c>
      <c r="V6546" s="2">
        <v>44.4</v>
      </c>
      <c r="Y6546" s="2">
        <v>12</v>
      </c>
      <c r="Z6546" s="2">
        <v>26.7</v>
      </c>
      <c r="AE6546" s="2">
        <v>45</v>
      </c>
      <c r="AF6546" s="2">
        <v>31</v>
      </c>
      <c r="AG6546" s="2">
        <v>68.900000000000006</v>
      </c>
      <c r="AH6546" s="2">
        <v>31</v>
      </c>
      <c r="AI6546" s="2">
        <v>68.900000000000006</v>
      </c>
      <c r="AJ6546" s="2">
        <v>68.900000000000006</v>
      </c>
      <c r="AK6546" s="2">
        <v>4</v>
      </c>
      <c r="AL6546" s="2">
        <v>8.9</v>
      </c>
      <c r="AM6546" s="2">
        <v>10</v>
      </c>
      <c r="AN6546" s="2">
        <v>22.2</v>
      </c>
      <c r="AQ6546" s="2">
        <v>20</v>
      </c>
      <c r="AR6546" s="2">
        <v>44.4</v>
      </c>
      <c r="AS6546" s="2">
        <v>11</v>
      </c>
      <c r="AT6546" s="2">
        <v>24.4</v>
      </c>
      <c r="AW6546" s="2">
        <v>14</v>
      </c>
      <c r="AX6546" s="2">
        <v>31.1</v>
      </c>
    </row>
    <row r="6547" spans="1:53" ht="12.75" customHeight="1" x14ac:dyDescent="0.2">
      <c r="A6547">
        <v>3</v>
      </c>
      <c r="B6547" s="2">
        <v>4360</v>
      </c>
      <c r="C6547" s="17">
        <v>3.11</v>
      </c>
      <c r="D6547" s="2">
        <v>2.39</v>
      </c>
      <c r="G6547" s="17">
        <v>90</v>
      </c>
      <c r="H6547" s="2">
        <v>69</v>
      </c>
      <c r="I6547" s="2">
        <v>75.8</v>
      </c>
      <c r="J6547" s="2">
        <v>69</v>
      </c>
      <c r="K6547" s="2">
        <v>75.8</v>
      </c>
      <c r="L6547" s="2">
        <v>76.7</v>
      </c>
      <c r="M6547" s="2">
        <v>5</v>
      </c>
      <c r="N6547" s="2">
        <v>5.5</v>
      </c>
      <c r="O6547" s="2">
        <v>16</v>
      </c>
      <c r="P6547" s="2">
        <v>17.600000000000001</v>
      </c>
      <c r="S6547" s="2">
        <v>30</v>
      </c>
      <c r="T6547" s="2">
        <v>33</v>
      </c>
      <c r="U6547" s="2">
        <v>39</v>
      </c>
      <c r="V6547" s="2">
        <v>42.9</v>
      </c>
      <c r="W6547" s="2">
        <v>1</v>
      </c>
      <c r="X6547" s="2">
        <v>1.1000000000000001</v>
      </c>
      <c r="Y6547" s="2">
        <v>22</v>
      </c>
      <c r="Z6547" s="2">
        <v>24.2</v>
      </c>
      <c r="AB6547" s="2">
        <v>1</v>
      </c>
      <c r="AC6547" s="2">
        <v>2</v>
      </c>
      <c r="AE6547" s="2">
        <v>92</v>
      </c>
      <c r="AF6547" s="2">
        <v>42</v>
      </c>
      <c r="AG6547" s="2">
        <v>45.7</v>
      </c>
      <c r="AH6547" s="2">
        <v>42</v>
      </c>
      <c r="AI6547" s="2">
        <v>45.7</v>
      </c>
      <c r="AJ6547" s="2">
        <v>45.7</v>
      </c>
      <c r="AK6547" s="2">
        <v>20</v>
      </c>
      <c r="AL6547" s="2">
        <v>21.7</v>
      </c>
      <c r="AM6547" s="2">
        <v>30</v>
      </c>
      <c r="AN6547" s="2">
        <v>32.6</v>
      </c>
      <c r="AQ6547" s="2">
        <v>28</v>
      </c>
      <c r="AR6547" s="2">
        <v>30.4</v>
      </c>
      <c r="AS6547" s="2">
        <v>14</v>
      </c>
      <c r="AT6547" s="2">
        <v>15.2</v>
      </c>
      <c r="AW6547" s="2">
        <v>50</v>
      </c>
      <c r="AX6547" s="2">
        <v>54.3</v>
      </c>
      <c r="BA6547" s="2">
        <v>2</v>
      </c>
    </row>
    <row r="6548" spans="1:53" ht="12.75" customHeight="1" x14ac:dyDescent="0.2">
      <c r="A6548">
        <v>3</v>
      </c>
      <c r="B6548" s="2">
        <v>4361</v>
      </c>
      <c r="C6548" s="17">
        <v>3.08</v>
      </c>
      <c r="D6548" s="2">
        <v>2.91</v>
      </c>
      <c r="G6548" s="17">
        <v>90</v>
      </c>
      <c r="H6548" s="2">
        <v>65</v>
      </c>
      <c r="I6548" s="2">
        <v>72.2</v>
      </c>
      <c r="J6548" s="2">
        <v>65</v>
      </c>
      <c r="K6548" s="2">
        <v>72.2</v>
      </c>
      <c r="L6548" s="2">
        <v>72.2</v>
      </c>
      <c r="M6548" s="2">
        <v>12</v>
      </c>
      <c r="N6548" s="2">
        <v>13.3</v>
      </c>
      <c r="O6548" s="2">
        <v>13</v>
      </c>
      <c r="P6548" s="2">
        <v>14.4</v>
      </c>
      <c r="S6548" s="2">
        <v>21</v>
      </c>
      <c r="T6548" s="2">
        <v>23.3</v>
      </c>
      <c r="U6548" s="2">
        <v>44</v>
      </c>
      <c r="V6548" s="2">
        <v>48.9</v>
      </c>
      <c r="Y6548" s="2">
        <v>25</v>
      </c>
      <c r="Z6548" s="2">
        <v>27.8</v>
      </c>
      <c r="AB6548" s="2">
        <v>2</v>
      </c>
      <c r="AC6548" s="2">
        <v>1</v>
      </c>
      <c r="AE6548" s="2">
        <v>90</v>
      </c>
      <c r="AF6548" s="2">
        <v>65</v>
      </c>
      <c r="AG6548" s="2">
        <v>72.2</v>
      </c>
      <c r="AH6548" s="2">
        <v>65</v>
      </c>
      <c r="AI6548" s="2">
        <v>72.2</v>
      </c>
      <c r="AJ6548" s="2">
        <v>72.2</v>
      </c>
      <c r="AK6548" s="2">
        <v>16</v>
      </c>
      <c r="AL6548" s="2">
        <v>17.8</v>
      </c>
      <c r="AM6548" s="2">
        <v>9</v>
      </c>
      <c r="AN6548" s="2">
        <v>10</v>
      </c>
      <c r="AQ6548" s="2">
        <v>32</v>
      </c>
      <c r="AR6548" s="2">
        <v>35.6</v>
      </c>
      <c r="AS6548" s="2">
        <v>33</v>
      </c>
      <c r="AT6548" s="2">
        <v>36.700000000000003</v>
      </c>
      <c r="AW6548" s="2">
        <v>25</v>
      </c>
      <c r="AX6548" s="2">
        <v>27.8</v>
      </c>
      <c r="AZ6548" s="2">
        <v>2</v>
      </c>
      <c r="BA6548" s="2">
        <v>1</v>
      </c>
    </row>
    <row r="6549" spans="1:53" ht="12.75" customHeight="1" x14ac:dyDescent="0.2">
      <c r="A6549">
        <v>3</v>
      </c>
      <c r="B6549" s="2">
        <v>4362</v>
      </c>
      <c r="C6549" s="17">
        <v>3.18</v>
      </c>
      <c r="D6549" s="2">
        <v>2.82</v>
      </c>
      <c r="G6549" s="17">
        <v>92</v>
      </c>
      <c r="H6549" s="2">
        <v>74</v>
      </c>
      <c r="I6549" s="2">
        <v>80.400000000000006</v>
      </c>
      <c r="J6549" s="2">
        <v>74</v>
      </c>
      <c r="K6549" s="2">
        <v>80.400000000000006</v>
      </c>
      <c r="L6549" s="2">
        <v>80.400000000000006</v>
      </c>
      <c r="M6549" s="2">
        <v>9</v>
      </c>
      <c r="N6549" s="2">
        <v>9.8000000000000007</v>
      </c>
      <c r="O6549" s="2">
        <v>9</v>
      </c>
      <c r="P6549" s="2">
        <v>9.8000000000000007</v>
      </c>
      <c r="Q6549" s="2">
        <v>1</v>
      </c>
      <c r="R6549" s="2">
        <v>1.1000000000000001</v>
      </c>
      <c r="S6549" s="2">
        <v>26</v>
      </c>
      <c r="T6549" s="2">
        <v>28.3</v>
      </c>
      <c r="U6549" s="2">
        <v>47</v>
      </c>
      <c r="V6549" s="2">
        <v>51.1</v>
      </c>
      <c r="Y6549" s="2">
        <v>18</v>
      </c>
      <c r="Z6549" s="2">
        <v>19.600000000000001</v>
      </c>
      <c r="AE6549" s="2">
        <v>92</v>
      </c>
      <c r="AF6549" s="2">
        <v>63</v>
      </c>
      <c r="AG6549" s="2">
        <v>68.5</v>
      </c>
      <c r="AH6549" s="2">
        <v>63</v>
      </c>
      <c r="AI6549" s="2">
        <v>68.5</v>
      </c>
      <c r="AJ6549" s="2">
        <v>68.5</v>
      </c>
      <c r="AK6549" s="2">
        <v>12</v>
      </c>
      <c r="AL6549" s="2">
        <v>13</v>
      </c>
      <c r="AM6549" s="2">
        <v>17</v>
      </c>
      <c r="AN6549" s="2">
        <v>18.5</v>
      </c>
      <c r="AO6549" s="2">
        <v>2</v>
      </c>
      <c r="AP6549" s="2">
        <v>2.2000000000000002</v>
      </c>
      <c r="AQ6549" s="2">
        <v>31</v>
      </c>
      <c r="AR6549" s="2">
        <v>33.700000000000003</v>
      </c>
      <c r="AS6549" s="2">
        <v>30</v>
      </c>
      <c r="AT6549" s="2">
        <v>32.6</v>
      </c>
      <c r="AW6549" s="2">
        <v>29</v>
      </c>
      <c r="AX6549" s="2">
        <v>31.5</v>
      </c>
    </row>
    <row r="6550" spans="1:53" ht="12.75" customHeight="1" x14ac:dyDescent="0.2">
      <c r="A6550">
        <v>3</v>
      </c>
      <c r="B6550" s="2">
        <v>4364</v>
      </c>
      <c r="C6550" s="17">
        <v>3.1</v>
      </c>
      <c r="D6550" s="2">
        <v>2.83</v>
      </c>
      <c r="G6550" s="17">
        <v>52</v>
      </c>
      <c r="H6550" s="2">
        <v>41</v>
      </c>
      <c r="I6550" s="2">
        <v>78.8</v>
      </c>
      <c r="J6550" s="2">
        <v>41</v>
      </c>
      <c r="K6550" s="2">
        <v>78.8</v>
      </c>
      <c r="L6550" s="2">
        <v>78.8</v>
      </c>
      <c r="M6550" s="2">
        <v>8</v>
      </c>
      <c r="N6550" s="2">
        <v>15.4</v>
      </c>
      <c r="O6550" s="2">
        <v>3</v>
      </c>
      <c r="P6550" s="2">
        <v>5.8</v>
      </c>
      <c r="S6550" s="2">
        <v>17</v>
      </c>
      <c r="T6550" s="2">
        <v>32.700000000000003</v>
      </c>
      <c r="U6550" s="2">
        <v>24</v>
      </c>
      <c r="V6550" s="2">
        <v>46.2</v>
      </c>
      <c r="Y6550" s="2">
        <v>11</v>
      </c>
      <c r="Z6550" s="2">
        <v>21.2</v>
      </c>
      <c r="AB6550" s="2">
        <v>1</v>
      </c>
      <c r="AE6550" s="2">
        <v>52</v>
      </c>
      <c r="AF6550" s="2">
        <v>34</v>
      </c>
      <c r="AG6550" s="2">
        <v>65.400000000000006</v>
      </c>
      <c r="AH6550" s="2">
        <v>34</v>
      </c>
      <c r="AI6550" s="2">
        <v>65.400000000000006</v>
      </c>
      <c r="AJ6550" s="2">
        <v>65.400000000000006</v>
      </c>
      <c r="AK6550" s="2">
        <v>8</v>
      </c>
      <c r="AL6550" s="2">
        <v>15.4</v>
      </c>
      <c r="AM6550" s="2">
        <v>10</v>
      </c>
      <c r="AN6550" s="2">
        <v>19.2</v>
      </c>
      <c r="AQ6550" s="2">
        <v>17</v>
      </c>
      <c r="AR6550" s="2">
        <v>32.700000000000003</v>
      </c>
      <c r="AS6550" s="2">
        <v>17</v>
      </c>
      <c r="AT6550" s="2">
        <v>32.700000000000003</v>
      </c>
      <c r="AW6550" s="2">
        <v>18</v>
      </c>
      <c r="AX6550" s="2">
        <v>34.6</v>
      </c>
      <c r="AZ6550" s="2">
        <v>1</v>
      </c>
    </row>
    <row r="6551" spans="1:53" ht="12.75" customHeight="1" x14ac:dyDescent="0.2">
      <c r="A6551">
        <v>3</v>
      </c>
      <c r="B6551" s="2">
        <v>4365</v>
      </c>
      <c r="C6551" s="17">
        <v>3.48</v>
      </c>
      <c r="D6551" s="2">
        <v>2.96</v>
      </c>
      <c r="G6551" s="17">
        <v>73</v>
      </c>
      <c r="H6551" s="2">
        <v>65</v>
      </c>
      <c r="I6551" s="2">
        <v>89</v>
      </c>
      <c r="J6551" s="2">
        <v>65</v>
      </c>
      <c r="K6551" s="2">
        <v>89</v>
      </c>
      <c r="L6551" s="2">
        <v>89</v>
      </c>
      <c r="M6551" s="2">
        <v>1</v>
      </c>
      <c r="N6551" s="2">
        <v>1.4</v>
      </c>
      <c r="O6551" s="2">
        <v>7</v>
      </c>
      <c r="P6551" s="2">
        <v>9.6</v>
      </c>
      <c r="S6551" s="2">
        <v>21</v>
      </c>
      <c r="T6551" s="2">
        <v>28.8</v>
      </c>
      <c r="U6551" s="2">
        <v>44</v>
      </c>
      <c r="V6551" s="2">
        <v>60.3</v>
      </c>
      <c r="Y6551" s="2">
        <v>8</v>
      </c>
      <c r="Z6551" s="2">
        <v>11</v>
      </c>
      <c r="AC6551" s="2">
        <v>2</v>
      </c>
      <c r="AE6551" s="2">
        <v>74</v>
      </c>
      <c r="AF6551" s="2">
        <v>54</v>
      </c>
      <c r="AG6551" s="2">
        <v>73</v>
      </c>
      <c r="AH6551" s="2">
        <v>54</v>
      </c>
      <c r="AI6551" s="2">
        <v>73</v>
      </c>
      <c r="AJ6551" s="2">
        <v>73</v>
      </c>
      <c r="AK6551" s="2">
        <v>3</v>
      </c>
      <c r="AL6551" s="2">
        <v>4.0999999999999996</v>
      </c>
      <c r="AM6551" s="2">
        <v>17</v>
      </c>
      <c r="AN6551" s="2">
        <v>23</v>
      </c>
      <c r="AQ6551" s="2">
        <v>34</v>
      </c>
      <c r="AR6551" s="2">
        <v>45.9</v>
      </c>
      <c r="AS6551" s="2">
        <v>20</v>
      </c>
      <c r="AT6551" s="2">
        <v>27</v>
      </c>
      <c r="AW6551" s="2">
        <v>20</v>
      </c>
      <c r="AX6551" s="2">
        <v>27</v>
      </c>
      <c r="BA6551" s="2">
        <v>1</v>
      </c>
    </row>
    <row r="6552" spans="1:53" ht="12.75" customHeight="1" x14ac:dyDescent="0.2">
      <c r="A6552">
        <v>3</v>
      </c>
      <c r="B6552" s="2">
        <v>4366</v>
      </c>
      <c r="C6552" s="17">
        <v>3.13</v>
      </c>
      <c r="D6552" s="2">
        <v>2.95</v>
      </c>
      <c r="G6552" s="17">
        <v>59</v>
      </c>
      <c r="H6552" s="2">
        <v>52</v>
      </c>
      <c r="I6552" s="2">
        <v>85.2</v>
      </c>
      <c r="J6552" s="2">
        <v>52</v>
      </c>
      <c r="K6552" s="2">
        <v>85.2</v>
      </c>
      <c r="L6552" s="2">
        <v>88.1</v>
      </c>
      <c r="M6552" s="2">
        <v>2</v>
      </c>
      <c r="N6552" s="2">
        <v>3.3</v>
      </c>
      <c r="O6552" s="2">
        <v>5</v>
      </c>
      <c r="P6552" s="2">
        <v>8.1999999999999993</v>
      </c>
      <c r="S6552" s="2">
        <v>29</v>
      </c>
      <c r="T6552" s="2">
        <v>47.5</v>
      </c>
      <c r="U6552" s="2">
        <v>23</v>
      </c>
      <c r="V6552" s="2">
        <v>37.700000000000003</v>
      </c>
      <c r="W6552" s="2">
        <v>2</v>
      </c>
      <c r="X6552" s="2">
        <v>3.3</v>
      </c>
      <c r="Y6552" s="2">
        <v>9</v>
      </c>
      <c r="Z6552" s="2">
        <v>14.8</v>
      </c>
      <c r="AB6552" s="2">
        <v>1</v>
      </c>
      <c r="AC6552" s="2">
        <v>3</v>
      </c>
      <c r="AE6552" s="2">
        <v>59</v>
      </c>
      <c r="AF6552" s="2">
        <v>49</v>
      </c>
      <c r="AG6552" s="2">
        <v>80.3</v>
      </c>
      <c r="AH6552" s="2">
        <v>49</v>
      </c>
      <c r="AI6552" s="2">
        <v>80.3</v>
      </c>
      <c r="AJ6552" s="2">
        <v>83.1</v>
      </c>
      <c r="AK6552" s="2">
        <v>1</v>
      </c>
      <c r="AL6552" s="2">
        <v>1.6</v>
      </c>
      <c r="AM6552" s="2">
        <v>9</v>
      </c>
      <c r="AN6552" s="2">
        <v>14.8</v>
      </c>
      <c r="AQ6552" s="2">
        <v>35</v>
      </c>
      <c r="AR6552" s="2">
        <v>57.4</v>
      </c>
      <c r="AS6552" s="2">
        <v>14</v>
      </c>
      <c r="AT6552" s="2">
        <v>23</v>
      </c>
      <c r="AU6552" s="2">
        <v>2</v>
      </c>
      <c r="AV6552" s="2">
        <v>3.3</v>
      </c>
      <c r="AW6552" s="2">
        <v>12</v>
      </c>
      <c r="AX6552" s="2">
        <v>19.7</v>
      </c>
      <c r="AZ6552" s="2">
        <v>1</v>
      </c>
      <c r="BA6552" s="2">
        <v>3</v>
      </c>
    </row>
    <row r="6553" spans="1:53" ht="12.75" customHeight="1" x14ac:dyDescent="0.2">
      <c r="A6553">
        <v>3</v>
      </c>
      <c r="B6553" s="2">
        <v>4367</v>
      </c>
      <c r="C6553" s="17">
        <v>3.51</v>
      </c>
      <c r="D6553" s="2">
        <v>3.33</v>
      </c>
      <c r="G6553" s="17">
        <v>84</v>
      </c>
      <c r="H6553" s="2">
        <v>74</v>
      </c>
      <c r="I6553" s="2">
        <v>88.1</v>
      </c>
      <c r="J6553" s="2">
        <v>74</v>
      </c>
      <c r="K6553" s="2">
        <v>88.1</v>
      </c>
      <c r="L6553" s="2">
        <v>88.1</v>
      </c>
      <c r="M6553" s="2">
        <v>5</v>
      </c>
      <c r="N6553" s="2">
        <v>6</v>
      </c>
      <c r="O6553" s="2">
        <v>5</v>
      </c>
      <c r="P6553" s="2">
        <v>6</v>
      </c>
      <c r="S6553" s="2">
        <v>16</v>
      </c>
      <c r="T6553" s="2">
        <v>19</v>
      </c>
      <c r="U6553" s="2">
        <v>58</v>
      </c>
      <c r="V6553" s="2">
        <v>69</v>
      </c>
      <c r="Y6553" s="2">
        <v>10</v>
      </c>
      <c r="Z6553" s="2">
        <v>11.9</v>
      </c>
      <c r="AC6553" s="2">
        <v>1</v>
      </c>
      <c r="AE6553" s="2">
        <v>84</v>
      </c>
      <c r="AF6553" s="2">
        <v>71</v>
      </c>
      <c r="AG6553" s="2">
        <v>84.5</v>
      </c>
      <c r="AH6553" s="2">
        <v>71</v>
      </c>
      <c r="AI6553" s="2">
        <v>84.5</v>
      </c>
      <c r="AJ6553" s="2">
        <v>84.5</v>
      </c>
      <c r="AK6553" s="2">
        <v>6</v>
      </c>
      <c r="AL6553" s="2">
        <v>7.1</v>
      </c>
      <c r="AM6553" s="2">
        <v>7</v>
      </c>
      <c r="AN6553" s="2">
        <v>8.3000000000000007</v>
      </c>
      <c r="AQ6553" s="2">
        <v>24</v>
      </c>
      <c r="AR6553" s="2">
        <v>28.6</v>
      </c>
      <c r="AS6553" s="2">
        <v>47</v>
      </c>
      <c r="AT6553" s="2">
        <v>56</v>
      </c>
      <c r="AW6553" s="2">
        <v>13</v>
      </c>
      <c r="AX6553" s="2">
        <v>15.5</v>
      </c>
      <c r="BA6553" s="2">
        <v>1</v>
      </c>
    </row>
    <row r="6554" spans="1:53" ht="12.75" customHeight="1" x14ac:dyDescent="0.2">
      <c r="A6554">
        <v>3</v>
      </c>
      <c r="B6554" s="2">
        <v>4368</v>
      </c>
      <c r="C6554" s="17">
        <v>3.06</v>
      </c>
      <c r="D6554" s="2">
        <v>2.71</v>
      </c>
      <c r="G6554" s="17">
        <v>93</v>
      </c>
      <c r="H6554" s="2">
        <v>73</v>
      </c>
      <c r="I6554" s="2">
        <v>78.5</v>
      </c>
      <c r="J6554" s="2">
        <v>73</v>
      </c>
      <c r="K6554" s="2">
        <v>78.5</v>
      </c>
      <c r="L6554" s="2">
        <v>78.5</v>
      </c>
      <c r="M6554" s="2">
        <v>8</v>
      </c>
      <c r="N6554" s="2">
        <v>8.6</v>
      </c>
      <c r="O6554" s="2">
        <v>12</v>
      </c>
      <c r="P6554" s="2">
        <v>12.9</v>
      </c>
      <c r="S6554" s="2">
        <v>39</v>
      </c>
      <c r="T6554" s="2">
        <v>41.9</v>
      </c>
      <c r="U6554" s="2">
        <v>34</v>
      </c>
      <c r="V6554" s="2">
        <v>36.6</v>
      </c>
      <c r="Y6554" s="2">
        <v>20</v>
      </c>
      <c r="Z6554" s="2">
        <v>21.5</v>
      </c>
      <c r="AB6554" s="2">
        <v>2</v>
      </c>
      <c r="AE6554" s="2">
        <v>91</v>
      </c>
      <c r="AF6554" s="2">
        <v>59</v>
      </c>
      <c r="AG6554" s="2">
        <v>64.099999999999994</v>
      </c>
      <c r="AH6554" s="2">
        <v>59</v>
      </c>
      <c r="AI6554" s="2">
        <v>64.099999999999994</v>
      </c>
      <c r="AJ6554" s="2">
        <v>64.8</v>
      </c>
      <c r="AK6554" s="2">
        <v>12</v>
      </c>
      <c r="AL6554" s="2">
        <v>13</v>
      </c>
      <c r="AM6554" s="2">
        <v>20</v>
      </c>
      <c r="AN6554" s="2">
        <v>21.7</v>
      </c>
      <c r="AQ6554" s="2">
        <v>39</v>
      </c>
      <c r="AR6554" s="2">
        <v>42.4</v>
      </c>
      <c r="AS6554" s="2">
        <v>20</v>
      </c>
      <c r="AT6554" s="2">
        <v>21.7</v>
      </c>
      <c r="AU6554" s="2">
        <v>1</v>
      </c>
      <c r="AV6554" s="2">
        <v>1.1000000000000001</v>
      </c>
      <c r="AW6554" s="2">
        <v>33</v>
      </c>
      <c r="AX6554" s="2">
        <v>35.9</v>
      </c>
      <c r="AZ6554" s="2">
        <v>3</v>
      </c>
    </row>
    <row r="6555" spans="1:53" ht="12.75" customHeight="1" x14ac:dyDescent="0.2">
      <c r="A6555">
        <v>3</v>
      </c>
      <c r="B6555" s="2">
        <v>4372</v>
      </c>
      <c r="C6555" s="17">
        <v>3.1</v>
      </c>
      <c r="D6555" s="2">
        <v>2.83</v>
      </c>
      <c r="G6555" s="17">
        <v>84</v>
      </c>
      <c r="H6555" s="2">
        <v>67</v>
      </c>
      <c r="I6555" s="2">
        <v>79.8</v>
      </c>
      <c r="J6555" s="2">
        <v>67</v>
      </c>
      <c r="K6555" s="2">
        <v>79.8</v>
      </c>
      <c r="L6555" s="2">
        <v>79.8</v>
      </c>
      <c r="M6555" s="2">
        <v>6</v>
      </c>
      <c r="N6555" s="2">
        <v>7.1</v>
      </c>
      <c r="O6555" s="2">
        <v>11</v>
      </c>
      <c r="P6555" s="2">
        <v>13.1</v>
      </c>
      <c r="S6555" s="2">
        <v>36</v>
      </c>
      <c r="T6555" s="2">
        <v>42.9</v>
      </c>
      <c r="U6555" s="2">
        <v>31</v>
      </c>
      <c r="V6555" s="2">
        <v>36.9</v>
      </c>
      <c r="Y6555" s="2">
        <v>17</v>
      </c>
      <c r="Z6555" s="2">
        <v>20.2</v>
      </c>
      <c r="AE6555" s="2">
        <v>83</v>
      </c>
      <c r="AF6555" s="2">
        <v>56</v>
      </c>
      <c r="AG6555" s="2">
        <v>67.5</v>
      </c>
      <c r="AH6555" s="2">
        <v>56</v>
      </c>
      <c r="AI6555" s="2">
        <v>67.5</v>
      </c>
      <c r="AJ6555" s="2">
        <v>67.5</v>
      </c>
      <c r="AK6555" s="2">
        <v>5</v>
      </c>
      <c r="AL6555" s="2">
        <v>6</v>
      </c>
      <c r="AM6555" s="2">
        <v>22</v>
      </c>
      <c r="AN6555" s="2">
        <v>26.5</v>
      </c>
      <c r="AQ6555" s="2">
        <v>38</v>
      </c>
      <c r="AR6555" s="2">
        <v>45.8</v>
      </c>
      <c r="AS6555" s="2">
        <v>18</v>
      </c>
      <c r="AT6555" s="2">
        <v>21.7</v>
      </c>
      <c r="AW6555" s="2">
        <v>27</v>
      </c>
      <c r="AX6555" s="2">
        <v>32.5</v>
      </c>
      <c r="AZ6555" s="2">
        <v>1</v>
      </c>
    </row>
    <row r="6556" spans="1:53" ht="12.75" customHeight="1" x14ac:dyDescent="0.2">
      <c r="A6556">
        <v>3</v>
      </c>
      <c r="B6556" s="2">
        <v>4373</v>
      </c>
      <c r="C6556" s="17">
        <v>3.39</v>
      </c>
      <c r="D6556" s="2">
        <v>3.07</v>
      </c>
      <c r="G6556" s="17">
        <v>75</v>
      </c>
      <c r="H6556" s="2">
        <v>61</v>
      </c>
      <c r="I6556" s="2">
        <v>81.3</v>
      </c>
      <c r="J6556" s="2">
        <v>61</v>
      </c>
      <c r="K6556" s="2">
        <v>81.3</v>
      </c>
      <c r="L6556" s="2">
        <v>81.3</v>
      </c>
      <c r="M6556" s="2">
        <v>5</v>
      </c>
      <c r="N6556" s="2">
        <v>6.7</v>
      </c>
      <c r="O6556" s="2">
        <v>9</v>
      </c>
      <c r="P6556" s="2">
        <v>12</v>
      </c>
      <c r="S6556" s="2">
        <v>13</v>
      </c>
      <c r="T6556" s="2">
        <v>17.3</v>
      </c>
      <c r="U6556" s="2">
        <v>48</v>
      </c>
      <c r="V6556" s="2">
        <v>64</v>
      </c>
      <c r="Y6556" s="2">
        <v>14</v>
      </c>
      <c r="Z6556" s="2">
        <v>18.7</v>
      </c>
      <c r="AE6556" s="2">
        <v>75</v>
      </c>
      <c r="AF6556" s="2">
        <v>53</v>
      </c>
      <c r="AG6556" s="2">
        <v>70.7</v>
      </c>
      <c r="AH6556" s="2">
        <v>53</v>
      </c>
      <c r="AI6556" s="2">
        <v>70.7</v>
      </c>
      <c r="AJ6556" s="2">
        <v>70.7</v>
      </c>
      <c r="AK6556" s="2">
        <v>7</v>
      </c>
      <c r="AL6556" s="2">
        <v>9.3000000000000007</v>
      </c>
      <c r="AM6556" s="2">
        <v>15</v>
      </c>
      <c r="AN6556" s="2">
        <v>20</v>
      </c>
      <c r="AQ6556" s="2">
        <v>19</v>
      </c>
      <c r="AR6556" s="2">
        <v>25.3</v>
      </c>
      <c r="AS6556" s="2">
        <v>34</v>
      </c>
      <c r="AT6556" s="2">
        <v>45.3</v>
      </c>
      <c r="AW6556" s="2">
        <v>22</v>
      </c>
      <c r="AX6556" s="2">
        <v>29.3</v>
      </c>
    </row>
    <row r="6557" spans="1:53" ht="12.75" customHeight="1" x14ac:dyDescent="0.2">
      <c r="A6557">
        <v>3</v>
      </c>
      <c r="B6557" s="2">
        <v>4374</v>
      </c>
      <c r="C6557" s="17">
        <v>3.12</v>
      </c>
      <c r="D6557" s="2">
        <v>2.75</v>
      </c>
      <c r="G6557" s="17">
        <v>82</v>
      </c>
      <c r="H6557" s="2">
        <v>62</v>
      </c>
      <c r="I6557" s="2">
        <v>75.599999999999994</v>
      </c>
      <c r="J6557" s="2">
        <v>62</v>
      </c>
      <c r="K6557" s="2">
        <v>75.599999999999994</v>
      </c>
      <c r="L6557" s="2">
        <v>75.599999999999994</v>
      </c>
      <c r="M6557" s="2">
        <v>9</v>
      </c>
      <c r="N6557" s="2">
        <v>11</v>
      </c>
      <c r="O6557" s="2">
        <v>11</v>
      </c>
      <c r="P6557" s="2">
        <v>13.4</v>
      </c>
      <c r="S6557" s="2">
        <v>23</v>
      </c>
      <c r="T6557" s="2">
        <v>28</v>
      </c>
      <c r="U6557" s="2">
        <v>39</v>
      </c>
      <c r="V6557" s="2">
        <v>47.6</v>
      </c>
      <c r="Y6557" s="2">
        <v>20</v>
      </c>
      <c r="Z6557" s="2">
        <v>24.4</v>
      </c>
      <c r="AB6557" s="2">
        <v>1</v>
      </c>
      <c r="AC6557" s="2">
        <v>2</v>
      </c>
      <c r="AE6557" s="2">
        <v>81</v>
      </c>
      <c r="AF6557" s="2">
        <v>53</v>
      </c>
      <c r="AG6557" s="2">
        <v>65.400000000000006</v>
      </c>
      <c r="AH6557" s="2">
        <v>53</v>
      </c>
      <c r="AI6557" s="2">
        <v>65.400000000000006</v>
      </c>
      <c r="AJ6557" s="2">
        <v>65.400000000000006</v>
      </c>
      <c r="AK6557" s="2">
        <v>11</v>
      </c>
      <c r="AL6557" s="2">
        <v>13.6</v>
      </c>
      <c r="AM6557" s="2">
        <v>17</v>
      </c>
      <c r="AN6557" s="2">
        <v>21</v>
      </c>
      <c r="AQ6557" s="2">
        <v>34</v>
      </c>
      <c r="AR6557" s="2">
        <v>42</v>
      </c>
      <c r="AS6557" s="2">
        <v>19</v>
      </c>
      <c r="AT6557" s="2">
        <v>23.5</v>
      </c>
      <c r="AW6557" s="2">
        <v>28</v>
      </c>
      <c r="AX6557" s="2">
        <v>34.6</v>
      </c>
      <c r="AY6557" s="2">
        <v>1</v>
      </c>
      <c r="AZ6557" s="2">
        <v>1</v>
      </c>
      <c r="BA6557" s="2">
        <v>2</v>
      </c>
    </row>
    <row r="6558" spans="1:53" ht="12.75" customHeight="1" x14ac:dyDescent="0.2">
      <c r="A6558">
        <v>3</v>
      </c>
      <c r="B6558" s="2">
        <v>4375</v>
      </c>
      <c r="C6558" s="17">
        <v>3.54</v>
      </c>
      <c r="D6558" s="2">
        <v>3.05</v>
      </c>
      <c r="G6558" s="17">
        <v>104</v>
      </c>
      <c r="H6558" s="2">
        <v>98</v>
      </c>
      <c r="I6558" s="2">
        <v>94.2</v>
      </c>
      <c r="J6558" s="2">
        <v>98</v>
      </c>
      <c r="K6558" s="2">
        <v>94.2</v>
      </c>
      <c r="L6558" s="2">
        <v>94.2</v>
      </c>
      <c r="M6558" s="2">
        <v>1</v>
      </c>
      <c r="N6558" s="2">
        <v>1</v>
      </c>
      <c r="O6558" s="2">
        <v>5</v>
      </c>
      <c r="P6558" s="2">
        <v>4.8</v>
      </c>
      <c r="S6558" s="2">
        <v>35</v>
      </c>
      <c r="T6558" s="2">
        <v>33.700000000000003</v>
      </c>
      <c r="U6558" s="2">
        <v>63</v>
      </c>
      <c r="V6558" s="2">
        <v>60.6</v>
      </c>
      <c r="Y6558" s="2">
        <v>6</v>
      </c>
      <c r="Z6558" s="2">
        <v>5.8</v>
      </c>
      <c r="AC6558" s="2">
        <v>1</v>
      </c>
      <c r="AE6558" s="2">
        <v>104</v>
      </c>
      <c r="AF6558" s="2">
        <v>81</v>
      </c>
      <c r="AG6558" s="2">
        <v>77.900000000000006</v>
      </c>
      <c r="AH6558" s="2">
        <v>81</v>
      </c>
      <c r="AI6558" s="2">
        <v>77.900000000000006</v>
      </c>
      <c r="AJ6558" s="2">
        <v>77.900000000000006</v>
      </c>
      <c r="AK6558" s="2">
        <v>10</v>
      </c>
      <c r="AL6558" s="2">
        <v>9.6</v>
      </c>
      <c r="AM6558" s="2">
        <v>13</v>
      </c>
      <c r="AN6558" s="2">
        <v>12.5</v>
      </c>
      <c r="AQ6558" s="2">
        <v>43</v>
      </c>
      <c r="AR6558" s="2">
        <v>41.3</v>
      </c>
      <c r="AS6558" s="2">
        <v>38</v>
      </c>
      <c r="AT6558" s="2">
        <v>36.5</v>
      </c>
      <c r="AW6558" s="2">
        <v>23</v>
      </c>
      <c r="AX6558" s="2">
        <v>22.1</v>
      </c>
      <c r="BA6558" s="2">
        <v>1</v>
      </c>
    </row>
    <row r="6559" spans="1:53" ht="12.75" customHeight="1" x14ac:dyDescent="0.2">
      <c r="A6559">
        <v>3</v>
      </c>
      <c r="B6559" s="2">
        <v>4376</v>
      </c>
      <c r="C6559" s="17">
        <v>3.59</v>
      </c>
      <c r="D6559" s="2">
        <v>3.47</v>
      </c>
      <c r="G6559" s="17">
        <v>106</v>
      </c>
      <c r="H6559" s="2">
        <v>102</v>
      </c>
      <c r="I6559" s="2">
        <v>96.2</v>
      </c>
      <c r="J6559" s="2">
        <v>102</v>
      </c>
      <c r="K6559" s="2">
        <v>96.2</v>
      </c>
      <c r="L6559" s="2">
        <v>96.2</v>
      </c>
      <c r="M6559" s="2">
        <v>1</v>
      </c>
      <c r="N6559" s="2">
        <v>0.9</v>
      </c>
      <c r="O6559" s="2">
        <v>3</v>
      </c>
      <c r="P6559" s="2">
        <v>2.8</v>
      </c>
      <c r="S6559" s="2">
        <v>34</v>
      </c>
      <c r="T6559" s="2">
        <v>32.1</v>
      </c>
      <c r="U6559" s="2">
        <v>68</v>
      </c>
      <c r="V6559" s="2">
        <v>64.2</v>
      </c>
      <c r="Y6559" s="2">
        <v>4</v>
      </c>
      <c r="Z6559" s="2">
        <v>3.8</v>
      </c>
      <c r="AE6559" s="2">
        <v>106</v>
      </c>
      <c r="AF6559" s="2">
        <v>98</v>
      </c>
      <c r="AG6559" s="2">
        <v>92.5</v>
      </c>
      <c r="AH6559" s="2">
        <v>98</v>
      </c>
      <c r="AI6559" s="2">
        <v>92.5</v>
      </c>
      <c r="AJ6559" s="2">
        <v>92.5</v>
      </c>
      <c r="AK6559" s="2">
        <v>1</v>
      </c>
      <c r="AL6559" s="2">
        <v>0.9</v>
      </c>
      <c r="AM6559" s="2">
        <v>7</v>
      </c>
      <c r="AN6559" s="2">
        <v>6.6</v>
      </c>
      <c r="AQ6559" s="2">
        <v>39</v>
      </c>
      <c r="AR6559" s="2">
        <v>36.799999999999997</v>
      </c>
      <c r="AS6559" s="2">
        <v>59</v>
      </c>
      <c r="AT6559" s="2">
        <v>55.7</v>
      </c>
      <c r="AW6559" s="2">
        <v>8</v>
      </c>
      <c r="AX6559" s="2">
        <v>7.5</v>
      </c>
    </row>
    <row r="6560" spans="1:53" ht="12.75" customHeight="1" x14ac:dyDescent="0.2">
      <c r="A6560">
        <v>3</v>
      </c>
      <c r="B6560" s="2">
        <v>4377</v>
      </c>
      <c r="C6560" s="17">
        <v>3.25</v>
      </c>
      <c r="D6560" s="2">
        <v>2.83</v>
      </c>
      <c r="G6560" s="17">
        <v>117</v>
      </c>
      <c r="H6560" s="2">
        <v>98</v>
      </c>
      <c r="I6560" s="2">
        <v>83.8</v>
      </c>
      <c r="J6560" s="2">
        <v>98</v>
      </c>
      <c r="K6560" s="2">
        <v>83.8</v>
      </c>
      <c r="L6560" s="2">
        <v>83.8</v>
      </c>
      <c r="M6560" s="2">
        <v>8</v>
      </c>
      <c r="N6560" s="2">
        <v>6.8</v>
      </c>
      <c r="O6560" s="2">
        <v>11</v>
      </c>
      <c r="P6560" s="2">
        <v>9.4</v>
      </c>
      <c r="S6560" s="2">
        <v>42</v>
      </c>
      <c r="T6560" s="2">
        <v>35.9</v>
      </c>
      <c r="U6560" s="2">
        <v>56</v>
      </c>
      <c r="V6560" s="2">
        <v>47.9</v>
      </c>
      <c r="Y6560" s="2">
        <v>19</v>
      </c>
      <c r="Z6560" s="2">
        <v>16.2</v>
      </c>
      <c r="AC6560" s="2">
        <v>10</v>
      </c>
      <c r="AE6560" s="2">
        <v>117</v>
      </c>
      <c r="AF6560" s="2">
        <v>81</v>
      </c>
      <c r="AG6560" s="2">
        <v>69.2</v>
      </c>
      <c r="AH6560" s="2">
        <v>81</v>
      </c>
      <c r="AI6560" s="2">
        <v>69.2</v>
      </c>
      <c r="AJ6560" s="2">
        <v>69.2</v>
      </c>
      <c r="AK6560" s="2">
        <v>7</v>
      </c>
      <c r="AL6560" s="2">
        <v>6</v>
      </c>
      <c r="AM6560" s="2">
        <v>29</v>
      </c>
      <c r="AN6560" s="2">
        <v>24.8</v>
      </c>
      <c r="AQ6560" s="2">
        <v>58</v>
      </c>
      <c r="AR6560" s="2">
        <v>49.6</v>
      </c>
      <c r="AS6560" s="2">
        <v>23</v>
      </c>
      <c r="AT6560" s="2">
        <v>19.7</v>
      </c>
      <c r="AW6560" s="2">
        <v>36</v>
      </c>
      <c r="AX6560" s="2">
        <v>30.8</v>
      </c>
      <c r="BA6560" s="2">
        <v>10</v>
      </c>
    </row>
    <row r="6561" spans="1:53" ht="12.75" customHeight="1" x14ac:dyDescent="0.2">
      <c r="A6561">
        <v>3</v>
      </c>
      <c r="B6561" s="2">
        <v>4378</v>
      </c>
      <c r="C6561" s="17">
        <v>3.14</v>
      </c>
      <c r="D6561" s="2">
        <v>3.17</v>
      </c>
      <c r="G6561" s="17">
        <v>94</v>
      </c>
      <c r="H6561" s="2">
        <v>74</v>
      </c>
      <c r="I6561" s="2">
        <v>77.900000000000006</v>
      </c>
      <c r="J6561" s="2">
        <v>74</v>
      </c>
      <c r="K6561" s="2">
        <v>77.900000000000006</v>
      </c>
      <c r="L6561" s="2">
        <v>78.7</v>
      </c>
      <c r="M6561" s="2">
        <v>8</v>
      </c>
      <c r="N6561" s="2">
        <v>8.4</v>
      </c>
      <c r="O6561" s="2">
        <v>12</v>
      </c>
      <c r="P6561" s="2">
        <v>12.6</v>
      </c>
      <c r="Q6561" s="2">
        <v>1</v>
      </c>
      <c r="R6561" s="2">
        <v>1.1000000000000001</v>
      </c>
      <c r="S6561" s="2">
        <v>26</v>
      </c>
      <c r="T6561" s="2">
        <v>27.4</v>
      </c>
      <c r="U6561" s="2">
        <v>47</v>
      </c>
      <c r="V6561" s="2">
        <v>49.5</v>
      </c>
      <c r="W6561" s="2">
        <v>1</v>
      </c>
      <c r="X6561" s="2">
        <v>1.1000000000000001</v>
      </c>
      <c r="Y6561" s="2">
        <v>21</v>
      </c>
      <c r="Z6561" s="2">
        <v>22.1</v>
      </c>
      <c r="AE6561" s="2">
        <v>94</v>
      </c>
      <c r="AF6561" s="2">
        <v>79</v>
      </c>
      <c r="AG6561" s="2">
        <v>83.2</v>
      </c>
      <c r="AH6561" s="2">
        <v>79</v>
      </c>
      <c r="AI6561" s="2">
        <v>83.2</v>
      </c>
      <c r="AJ6561" s="2">
        <v>84</v>
      </c>
      <c r="AK6561" s="2">
        <v>4</v>
      </c>
      <c r="AL6561" s="2">
        <v>4.2</v>
      </c>
      <c r="AM6561" s="2">
        <v>11</v>
      </c>
      <c r="AN6561" s="2">
        <v>11.6</v>
      </c>
      <c r="AO6561" s="2">
        <v>1</v>
      </c>
      <c r="AP6561" s="2">
        <v>1.1000000000000001</v>
      </c>
      <c r="AQ6561" s="2">
        <v>37</v>
      </c>
      <c r="AR6561" s="2">
        <v>38.9</v>
      </c>
      <c r="AS6561" s="2">
        <v>41</v>
      </c>
      <c r="AT6561" s="2">
        <v>43.2</v>
      </c>
      <c r="AU6561" s="2">
        <v>1</v>
      </c>
      <c r="AV6561" s="2">
        <v>1.1000000000000001</v>
      </c>
      <c r="AW6561" s="2">
        <v>16</v>
      </c>
      <c r="AX6561" s="2">
        <v>16.8</v>
      </c>
    </row>
    <row r="6562" spans="1:53" ht="12.75" customHeight="1" x14ac:dyDescent="0.2">
      <c r="A6562">
        <v>3</v>
      </c>
      <c r="B6562" s="2">
        <v>4379</v>
      </c>
      <c r="C6562" s="17">
        <v>3.4</v>
      </c>
      <c r="D6562" s="2">
        <v>3.16</v>
      </c>
      <c r="G6562" s="17">
        <v>55</v>
      </c>
      <c r="H6562" s="2">
        <v>46</v>
      </c>
      <c r="I6562" s="2">
        <v>83.6</v>
      </c>
      <c r="J6562" s="2">
        <v>46</v>
      </c>
      <c r="K6562" s="2">
        <v>83.6</v>
      </c>
      <c r="L6562" s="2">
        <v>83.6</v>
      </c>
      <c r="M6562" s="2">
        <v>3</v>
      </c>
      <c r="N6562" s="2">
        <v>5.5</v>
      </c>
      <c r="O6562" s="2">
        <v>6</v>
      </c>
      <c r="P6562" s="2">
        <v>10.9</v>
      </c>
      <c r="S6562" s="2">
        <v>12</v>
      </c>
      <c r="T6562" s="2">
        <v>21.8</v>
      </c>
      <c r="U6562" s="2">
        <v>34</v>
      </c>
      <c r="V6562" s="2">
        <v>61.8</v>
      </c>
      <c r="Y6562" s="2">
        <v>9</v>
      </c>
      <c r="Z6562" s="2">
        <v>16.399999999999999</v>
      </c>
      <c r="AE6562" s="2">
        <v>55</v>
      </c>
      <c r="AF6562" s="2">
        <v>44</v>
      </c>
      <c r="AG6562" s="2">
        <v>80</v>
      </c>
      <c r="AH6562" s="2">
        <v>44</v>
      </c>
      <c r="AI6562" s="2">
        <v>80</v>
      </c>
      <c r="AJ6562" s="2">
        <v>80</v>
      </c>
      <c r="AK6562" s="2">
        <v>5</v>
      </c>
      <c r="AL6562" s="2">
        <v>9.1</v>
      </c>
      <c r="AM6562" s="2">
        <v>6</v>
      </c>
      <c r="AN6562" s="2">
        <v>10.9</v>
      </c>
      <c r="AQ6562" s="2">
        <v>19</v>
      </c>
      <c r="AR6562" s="2">
        <v>34.5</v>
      </c>
      <c r="AS6562" s="2">
        <v>25</v>
      </c>
      <c r="AT6562" s="2">
        <v>45.5</v>
      </c>
      <c r="AW6562" s="2">
        <v>11</v>
      </c>
      <c r="AX6562" s="2">
        <v>20</v>
      </c>
    </row>
    <row r="6563" spans="1:53" ht="12.75" customHeight="1" x14ac:dyDescent="0.2">
      <c r="A6563">
        <v>3</v>
      </c>
      <c r="B6563" s="2">
        <v>4380</v>
      </c>
      <c r="C6563" s="17">
        <v>3.19</v>
      </c>
      <c r="D6563" s="2">
        <v>2.85</v>
      </c>
      <c r="G6563" s="17">
        <v>142</v>
      </c>
      <c r="H6563" s="2">
        <v>109</v>
      </c>
      <c r="I6563" s="2">
        <v>76.8</v>
      </c>
      <c r="J6563" s="2">
        <v>109</v>
      </c>
      <c r="K6563" s="2">
        <v>76.8</v>
      </c>
      <c r="L6563" s="2">
        <v>76.8</v>
      </c>
      <c r="M6563" s="2">
        <v>14</v>
      </c>
      <c r="N6563" s="2">
        <v>9.9</v>
      </c>
      <c r="O6563" s="2">
        <v>19</v>
      </c>
      <c r="P6563" s="2">
        <v>13.4</v>
      </c>
      <c r="S6563" s="2">
        <v>35</v>
      </c>
      <c r="T6563" s="2">
        <v>24.6</v>
      </c>
      <c r="U6563" s="2">
        <v>74</v>
      </c>
      <c r="V6563" s="2">
        <v>52.1</v>
      </c>
      <c r="Y6563" s="2">
        <v>33</v>
      </c>
      <c r="Z6563" s="2">
        <v>23.2</v>
      </c>
      <c r="AC6563" s="2">
        <v>1</v>
      </c>
      <c r="AE6563" s="2">
        <v>142</v>
      </c>
      <c r="AF6563" s="2">
        <v>94</v>
      </c>
      <c r="AG6563" s="2">
        <v>66.2</v>
      </c>
      <c r="AH6563" s="2">
        <v>94</v>
      </c>
      <c r="AI6563" s="2">
        <v>66.2</v>
      </c>
      <c r="AJ6563" s="2">
        <v>66.2</v>
      </c>
      <c r="AK6563" s="2">
        <v>14</v>
      </c>
      <c r="AL6563" s="2">
        <v>9.9</v>
      </c>
      <c r="AM6563" s="2">
        <v>34</v>
      </c>
      <c r="AN6563" s="2">
        <v>23.9</v>
      </c>
      <c r="AQ6563" s="2">
        <v>54</v>
      </c>
      <c r="AR6563" s="2">
        <v>38</v>
      </c>
      <c r="AS6563" s="2">
        <v>40</v>
      </c>
      <c r="AT6563" s="2">
        <v>28.2</v>
      </c>
      <c r="AW6563" s="2">
        <v>48</v>
      </c>
      <c r="AX6563" s="2">
        <v>33.799999999999997</v>
      </c>
      <c r="BA6563" s="2">
        <v>1</v>
      </c>
    </row>
    <row r="6564" spans="1:53" ht="12.75" customHeight="1" x14ac:dyDescent="0.2">
      <c r="A6564">
        <v>3</v>
      </c>
      <c r="B6564" s="2">
        <v>4381</v>
      </c>
      <c r="C6564" s="17">
        <v>2.96</v>
      </c>
      <c r="D6564" s="2">
        <v>2.52</v>
      </c>
      <c r="G6564" s="17">
        <v>81</v>
      </c>
      <c r="H6564" s="2">
        <v>58</v>
      </c>
      <c r="I6564" s="2">
        <v>71.599999999999994</v>
      </c>
      <c r="J6564" s="2">
        <v>58</v>
      </c>
      <c r="K6564" s="2">
        <v>71.599999999999994</v>
      </c>
      <c r="L6564" s="2">
        <v>71.599999999999994</v>
      </c>
      <c r="M6564" s="2">
        <v>8</v>
      </c>
      <c r="N6564" s="2">
        <v>9.9</v>
      </c>
      <c r="O6564" s="2">
        <v>15</v>
      </c>
      <c r="P6564" s="2">
        <v>18.5</v>
      </c>
      <c r="S6564" s="2">
        <v>30</v>
      </c>
      <c r="T6564" s="2">
        <v>37</v>
      </c>
      <c r="U6564" s="2">
        <v>28</v>
      </c>
      <c r="V6564" s="2">
        <v>34.6</v>
      </c>
      <c r="Y6564" s="2">
        <v>23</v>
      </c>
      <c r="Z6564" s="2">
        <v>28.4</v>
      </c>
      <c r="AE6564" s="2">
        <v>81</v>
      </c>
      <c r="AF6564" s="2">
        <v>46</v>
      </c>
      <c r="AG6564" s="2">
        <v>56.8</v>
      </c>
      <c r="AH6564" s="2">
        <v>46</v>
      </c>
      <c r="AI6564" s="2">
        <v>56.8</v>
      </c>
      <c r="AJ6564" s="2">
        <v>56.8</v>
      </c>
      <c r="AK6564" s="2">
        <v>12</v>
      </c>
      <c r="AL6564" s="2">
        <v>14.8</v>
      </c>
      <c r="AM6564" s="2">
        <v>23</v>
      </c>
      <c r="AN6564" s="2">
        <v>28.4</v>
      </c>
      <c r="AQ6564" s="2">
        <v>38</v>
      </c>
      <c r="AR6564" s="2">
        <v>46.9</v>
      </c>
      <c r="AS6564" s="2">
        <v>8</v>
      </c>
      <c r="AT6564" s="2">
        <v>9.9</v>
      </c>
      <c r="AW6564" s="2">
        <v>35</v>
      </c>
      <c r="AX6564" s="2">
        <v>43.2</v>
      </c>
    </row>
    <row r="6565" spans="1:53" ht="12.75" customHeight="1" x14ac:dyDescent="0.2">
      <c r="A6565">
        <v>3</v>
      </c>
      <c r="B6565" s="2">
        <v>4382</v>
      </c>
      <c r="C6565" s="17">
        <v>3.81</v>
      </c>
      <c r="D6565" s="2">
        <v>3.77</v>
      </c>
      <c r="G6565" s="17">
        <v>101</v>
      </c>
      <c r="H6565" s="2">
        <v>100</v>
      </c>
      <c r="I6565" s="2">
        <v>99</v>
      </c>
      <c r="J6565" s="2">
        <v>100</v>
      </c>
      <c r="K6565" s="2">
        <v>99</v>
      </c>
      <c r="L6565" s="2">
        <v>99</v>
      </c>
      <c r="M6565" s="2">
        <v>1</v>
      </c>
      <c r="N6565" s="2">
        <v>1</v>
      </c>
      <c r="S6565" s="2">
        <v>16</v>
      </c>
      <c r="T6565" s="2">
        <v>15.8</v>
      </c>
      <c r="U6565" s="2">
        <v>84</v>
      </c>
      <c r="V6565" s="2">
        <v>83.2</v>
      </c>
      <c r="Y6565" s="2">
        <v>1</v>
      </c>
      <c r="Z6565" s="2">
        <v>1</v>
      </c>
      <c r="AE6565" s="2">
        <v>101</v>
      </c>
      <c r="AF6565" s="2">
        <v>100</v>
      </c>
      <c r="AG6565" s="2">
        <v>99</v>
      </c>
      <c r="AH6565" s="2">
        <v>100</v>
      </c>
      <c r="AI6565" s="2">
        <v>99</v>
      </c>
      <c r="AJ6565" s="2">
        <v>99</v>
      </c>
      <c r="AK6565" s="2">
        <v>1</v>
      </c>
      <c r="AL6565" s="2">
        <v>1</v>
      </c>
      <c r="AQ6565" s="2">
        <v>20</v>
      </c>
      <c r="AR6565" s="2">
        <v>19.8</v>
      </c>
      <c r="AS6565" s="2">
        <v>80</v>
      </c>
      <c r="AT6565" s="2">
        <v>79.2</v>
      </c>
      <c r="AW6565" s="2">
        <v>1</v>
      </c>
      <c r="AX6565" s="2">
        <v>1</v>
      </c>
    </row>
    <row r="6566" spans="1:53" ht="12.75" customHeight="1" x14ac:dyDescent="0.2">
      <c r="A6566">
        <v>3</v>
      </c>
      <c r="B6566" s="2">
        <v>4383</v>
      </c>
      <c r="C6566" s="17">
        <v>3.19</v>
      </c>
      <c r="D6566" s="2">
        <v>2.78</v>
      </c>
      <c r="G6566" s="17">
        <v>64</v>
      </c>
      <c r="H6566" s="2">
        <v>50</v>
      </c>
      <c r="I6566" s="2">
        <v>78.099999999999994</v>
      </c>
      <c r="J6566" s="2">
        <v>50</v>
      </c>
      <c r="K6566" s="2">
        <v>78.099999999999994</v>
      </c>
      <c r="L6566" s="2">
        <v>78.099999999999994</v>
      </c>
      <c r="M6566" s="2">
        <v>5</v>
      </c>
      <c r="N6566" s="2">
        <v>7.8</v>
      </c>
      <c r="O6566" s="2">
        <v>9</v>
      </c>
      <c r="P6566" s="2">
        <v>14.1</v>
      </c>
      <c r="S6566" s="2">
        <v>19</v>
      </c>
      <c r="T6566" s="2">
        <v>29.7</v>
      </c>
      <c r="U6566" s="2">
        <v>31</v>
      </c>
      <c r="V6566" s="2">
        <v>48.4</v>
      </c>
      <c r="Y6566" s="2">
        <v>14</v>
      </c>
      <c r="Z6566" s="2">
        <v>21.9</v>
      </c>
      <c r="AB6566" s="2">
        <v>1</v>
      </c>
      <c r="AC6566" s="2">
        <v>2</v>
      </c>
      <c r="AE6566" s="2">
        <v>64</v>
      </c>
      <c r="AF6566" s="2">
        <v>46</v>
      </c>
      <c r="AG6566" s="2">
        <v>71.900000000000006</v>
      </c>
      <c r="AH6566" s="2">
        <v>46</v>
      </c>
      <c r="AI6566" s="2">
        <v>71.900000000000006</v>
      </c>
      <c r="AJ6566" s="2">
        <v>71.900000000000006</v>
      </c>
      <c r="AK6566" s="2">
        <v>10</v>
      </c>
      <c r="AL6566" s="2">
        <v>15.6</v>
      </c>
      <c r="AM6566" s="2">
        <v>8</v>
      </c>
      <c r="AN6566" s="2">
        <v>12.5</v>
      </c>
      <c r="AO6566" s="2">
        <v>1</v>
      </c>
      <c r="AP6566" s="2">
        <v>1.6</v>
      </c>
      <c r="AQ6566" s="2">
        <v>28</v>
      </c>
      <c r="AR6566" s="2">
        <v>43.8</v>
      </c>
      <c r="AS6566" s="2">
        <v>17</v>
      </c>
      <c r="AT6566" s="2">
        <v>26.6</v>
      </c>
      <c r="AW6566" s="2">
        <v>18</v>
      </c>
      <c r="AX6566" s="2">
        <v>28.1</v>
      </c>
      <c r="AZ6566" s="2">
        <v>1</v>
      </c>
      <c r="BA6566" s="2">
        <v>2</v>
      </c>
    </row>
    <row r="6567" spans="1:53" ht="12.75" customHeight="1" x14ac:dyDescent="0.2">
      <c r="A6567">
        <v>3</v>
      </c>
      <c r="B6567" s="2">
        <v>4384</v>
      </c>
      <c r="C6567" s="17">
        <v>3</v>
      </c>
      <c r="D6567" s="2">
        <v>2.87</v>
      </c>
      <c r="G6567" s="17">
        <v>59</v>
      </c>
      <c r="H6567" s="2">
        <v>42</v>
      </c>
      <c r="I6567" s="2">
        <v>68.900000000000006</v>
      </c>
      <c r="J6567" s="2">
        <v>42</v>
      </c>
      <c r="K6567" s="2">
        <v>68.900000000000006</v>
      </c>
      <c r="L6567" s="2">
        <v>71.2</v>
      </c>
      <c r="M6567" s="2">
        <v>7</v>
      </c>
      <c r="N6567" s="2">
        <v>11.5</v>
      </c>
      <c r="O6567" s="2">
        <v>10</v>
      </c>
      <c r="P6567" s="2">
        <v>16.399999999999999</v>
      </c>
      <c r="S6567" s="2">
        <v>12</v>
      </c>
      <c r="T6567" s="2">
        <v>19.7</v>
      </c>
      <c r="U6567" s="2">
        <v>30</v>
      </c>
      <c r="V6567" s="2">
        <v>49.2</v>
      </c>
      <c r="W6567" s="2">
        <v>2</v>
      </c>
      <c r="X6567" s="2">
        <v>3.3</v>
      </c>
      <c r="Y6567" s="2">
        <v>19</v>
      </c>
      <c r="Z6567" s="2">
        <v>31.1</v>
      </c>
      <c r="AC6567" s="2">
        <v>2</v>
      </c>
      <c r="AE6567" s="2">
        <v>59</v>
      </c>
      <c r="AF6567" s="2">
        <v>42</v>
      </c>
      <c r="AG6567" s="2">
        <v>68.900000000000006</v>
      </c>
      <c r="AH6567" s="2">
        <v>42</v>
      </c>
      <c r="AI6567" s="2">
        <v>68.900000000000006</v>
      </c>
      <c r="AJ6567" s="2">
        <v>71.2</v>
      </c>
      <c r="AK6567" s="2">
        <v>3</v>
      </c>
      <c r="AL6567" s="2">
        <v>4.9000000000000004</v>
      </c>
      <c r="AM6567" s="2">
        <v>14</v>
      </c>
      <c r="AN6567" s="2">
        <v>23</v>
      </c>
      <c r="AQ6567" s="2">
        <v>24</v>
      </c>
      <c r="AR6567" s="2">
        <v>39.299999999999997</v>
      </c>
      <c r="AS6567" s="2">
        <v>18</v>
      </c>
      <c r="AT6567" s="2">
        <v>29.5</v>
      </c>
      <c r="AU6567" s="2">
        <v>2</v>
      </c>
      <c r="AV6567" s="2">
        <v>3.3</v>
      </c>
      <c r="AW6567" s="2">
        <v>19</v>
      </c>
      <c r="AX6567" s="2">
        <v>31.1</v>
      </c>
      <c r="BA6567" s="2">
        <v>2</v>
      </c>
    </row>
    <row r="6568" spans="1:53" ht="12.75" customHeight="1" x14ac:dyDescent="0.2">
      <c r="A6568">
        <v>3</v>
      </c>
      <c r="B6568" s="2">
        <v>4389</v>
      </c>
      <c r="C6568" s="17">
        <v>3.44</v>
      </c>
      <c r="D6568" s="2">
        <v>3.01</v>
      </c>
      <c r="G6568" s="17">
        <v>72</v>
      </c>
      <c r="H6568" s="2">
        <v>65</v>
      </c>
      <c r="I6568" s="2">
        <v>90.3</v>
      </c>
      <c r="J6568" s="2">
        <v>65</v>
      </c>
      <c r="K6568" s="2">
        <v>90.3</v>
      </c>
      <c r="L6568" s="2">
        <v>90.3</v>
      </c>
      <c r="M6568" s="2">
        <v>4</v>
      </c>
      <c r="N6568" s="2">
        <v>5.6</v>
      </c>
      <c r="O6568" s="2">
        <v>3</v>
      </c>
      <c r="P6568" s="2">
        <v>4.2</v>
      </c>
      <c r="S6568" s="2">
        <v>22</v>
      </c>
      <c r="T6568" s="2">
        <v>30.6</v>
      </c>
      <c r="U6568" s="2">
        <v>43</v>
      </c>
      <c r="V6568" s="2">
        <v>59.7</v>
      </c>
      <c r="Y6568" s="2">
        <v>7</v>
      </c>
      <c r="Z6568" s="2">
        <v>9.6999999999999993</v>
      </c>
      <c r="AE6568" s="2">
        <v>72</v>
      </c>
      <c r="AF6568" s="2">
        <v>57</v>
      </c>
      <c r="AG6568" s="2">
        <v>79.2</v>
      </c>
      <c r="AH6568" s="2">
        <v>57</v>
      </c>
      <c r="AI6568" s="2">
        <v>79.2</v>
      </c>
      <c r="AJ6568" s="2">
        <v>79.2</v>
      </c>
      <c r="AK6568" s="2">
        <v>5</v>
      </c>
      <c r="AL6568" s="2">
        <v>6.9</v>
      </c>
      <c r="AM6568" s="2">
        <v>10</v>
      </c>
      <c r="AN6568" s="2">
        <v>13.9</v>
      </c>
      <c r="AQ6568" s="2">
        <v>36</v>
      </c>
      <c r="AR6568" s="2">
        <v>50</v>
      </c>
      <c r="AS6568" s="2">
        <v>21</v>
      </c>
      <c r="AT6568" s="2">
        <v>29.2</v>
      </c>
      <c r="AW6568" s="2">
        <v>15</v>
      </c>
      <c r="AX6568" s="2">
        <v>20.8</v>
      </c>
    </row>
    <row r="6569" spans="1:53" ht="12.75" customHeight="1" x14ac:dyDescent="0.2">
      <c r="A6569">
        <v>3</v>
      </c>
      <c r="B6569" s="2">
        <v>4391</v>
      </c>
      <c r="C6569" s="17">
        <v>3.14</v>
      </c>
      <c r="D6569" s="2">
        <v>2.88</v>
      </c>
      <c r="G6569" s="17">
        <v>97</v>
      </c>
      <c r="H6569" s="2">
        <v>76</v>
      </c>
      <c r="I6569" s="2">
        <v>78.400000000000006</v>
      </c>
      <c r="J6569" s="2">
        <v>76</v>
      </c>
      <c r="K6569" s="2">
        <v>78.400000000000006</v>
      </c>
      <c r="L6569" s="2">
        <v>78.400000000000006</v>
      </c>
      <c r="M6569" s="2">
        <v>12</v>
      </c>
      <c r="N6569" s="2">
        <v>12.4</v>
      </c>
      <c r="O6569" s="2">
        <v>9</v>
      </c>
      <c r="P6569" s="2">
        <v>9.3000000000000007</v>
      </c>
      <c r="S6569" s="2">
        <v>29</v>
      </c>
      <c r="T6569" s="2">
        <v>29.9</v>
      </c>
      <c r="U6569" s="2">
        <v>47</v>
      </c>
      <c r="V6569" s="2">
        <v>48.5</v>
      </c>
      <c r="Y6569" s="2">
        <v>21</v>
      </c>
      <c r="Z6569" s="2">
        <v>21.6</v>
      </c>
      <c r="AB6569" s="2">
        <v>1</v>
      </c>
      <c r="AC6569" s="2">
        <v>1</v>
      </c>
      <c r="AE6569" s="2">
        <v>97</v>
      </c>
      <c r="AF6569" s="2">
        <v>64</v>
      </c>
      <c r="AG6569" s="2">
        <v>66</v>
      </c>
      <c r="AH6569" s="2">
        <v>64</v>
      </c>
      <c r="AI6569" s="2">
        <v>66</v>
      </c>
      <c r="AJ6569" s="2">
        <v>66</v>
      </c>
      <c r="AK6569" s="2">
        <v>13</v>
      </c>
      <c r="AL6569" s="2">
        <v>13.4</v>
      </c>
      <c r="AM6569" s="2">
        <v>20</v>
      </c>
      <c r="AN6569" s="2">
        <v>20.6</v>
      </c>
      <c r="AQ6569" s="2">
        <v>30</v>
      </c>
      <c r="AR6569" s="2">
        <v>30.9</v>
      </c>
      <c r="AS6569" s="2">
        <v>34</v>
      </c>
      <c r="AT6569" s="2">
        <v>35.1</v>
      </c>
      <c r="AW6569" s="2">
        <v>33</v>
      </c>
      <c r="AX6569" s="2">
        <v>34</v>
      </c>
      <c r="AZ6569" s="2">
        <v>1</v>
      </c>
      <c r="BA6569" s="2">
        <v>1</v>
      </c>
    </row>
    <row r="6570" spans="1:53" ht="12.75" customHeight="1" x14ac:dyDescent="0.2">
      <c r="A6570">
        <v>3</v>
      </c>
      <c r="B6570" s="2">
        <v>4392</v>
      </c>
      <c r="C6570" s="17">
        <v>3.32</v>
      </c>
      <c r="D6570" s="2">
        <v>3.02</v>
      </c>
      <c r="G6570" s="17">
        <v>81</v>
      </c>
      <c r="H6570" s="2">
        <v>71</v>
      </c>
      <c r="I6570" s="2">
        <v>87.7</v>
      </c>
      <c r="J6570" s="2">
        <v>71</v>
      </c>
      <c r="K6570" s="2">
        <v>87.7</v>
      </c>
      <c r="L6570" s="2">
        <v>87.7</v>
      </c>
      <c r="M6570" s="2">
        <v>5</v>
      </c>
      <c r="N6570" s="2">
        <v>6.2</v>
      </c>
      <c r="O6570" s="2">
        <v>5</v>
      </c>
      <c r="P6570" s="2">
        <v>6.2</v>
      </c>
      <c r="Q6570" s="2">
        <v>1</v>
      </c>
      <c r="R6570" s="2">
        <v>1.2</v>
      </c>
      <c r="S6570" s="2">
        <v>26</v>
      </c>
      <c r="T6570" s="2">
        <v>32.1</v>
      </c>
      <c r="U6570" s="2">
        <v>44</v>
      </c>
      <c r="V6570" s="2">
        <v>54.3</v>
      </c>
      <c r="Y6570" s="2">
        <v>10</v>
      </c>
      <c r="Z6570" s="2">
        <v>12.3</v>
      </c>
      <c r="AE6570" s="2">
        <v>81</v>
      </c>
      <c r="AF6570" s="2">
        <v>68</v>
      </c>
      <c r="AG6570" s="2">
        <v>84</v>
      </c>
      <c r="AH6570" s="2">
        <v>68</v>
      </c>
      <c r="AI6570" s="2">
        <v>84</v>
      </c>
      <c r="AJ6570" s="2">
        <v>84</v>
      </c>
      <c r="AK6570" s="2">
        <v>3</v>
      </c>
      <c r="AL6570" s="2">
        <v>3.7</v>
      </c>
      <c r="AM6570" s="2">
        <v>10</v>
      </c>
      <c r="AN6570" s="2">
        <v>12.3</v>
      </c>
      <c r="AO6570" s="2">
        <v>3</v>
      </c>
      <c r="AP6570" s="2">
        <v>3.7</v>
      </c>
      <c r="AQ6570" s="2">
        <v>38</v>
      </c>
      <c r="AR6570" s="2">
        <v>46.9</v>
      </c>
      <c r="AS6570" s="2">
        <v>27</v>
      </c>
      <c r="AT6570" s="2">
        <v>33.299999999999997</v>
      </c>
      <c r="AW6570" s="2">
        <v>13</v>
      </c>
      <c r="AX6570" s="2">
        <v>16</v>
      </c>
    </row>
    <row r="6571" spans="1:53" ht="12.75" customHeight="1" x14ac:dyDescent="0.2">
      <c r="A6571">
        <v>3</v>
      </c>
      <c r="B6571" s="2">
        <v>4393</v>
      </c>
      <c r="C6571" s="17">
        <v>2.98</v>
      </c>
      <c r="D6571" s="2">
        <v>2.7</v>
      </c>
      <c r="G6571" s="17">
        <v>56</v>
      </c>
      <c r="H6571" s="2">
        <v>42</v>
      </c>
      <c r="I6571" s="2">
        <v>75</v>
      </c>
      <c r="J6571" s="2">
        <v>42</v>
      </c>
      <c r="K6571" s="2">
        <v>75</v>
      </c>
      <c r="L6571" s="2">
        <v>75</v>
      </c>
      <c r="M6571" s="2">
        <v>10</v>
      </c>
      <c r="N6571" s="2">
        <v>17.899999999999999</v>
      </c>
      <c r="O6571" s="2">
        <v>4</v>
      </c>
      <c r="P6571" s="2">
        <v>7.1</v>
      </c>
      <c r="S6571" s="2">
        <v>19</v>
      </c>
      <c r="T6571" s="2">
        <v>33.9</v>
      </c>
      <c r="U6571" s="2">
        <v>23</v>
      </c>
      <c r="V6571" s="2">
        <v>41.1</v>
      </c>
      <c r="Y6571" s="2">
        <v>14</v>
      </c>
      <c r="Z6571" s="2">
        <v>25</v>
      </c>
      <c r="AB6571" s="2">
        <v>4</v>
      </c>
      <c r="AE6571" s="2">
        <v>56</v>
      </c>
      <c r="AF6571" s="2">
        <v>37</v>
      </c>
      <c r="AG6571" s="2">
        <v>66.099999999999994</v>
      </c>
      <c r="AH6571" s="2">
        <v>37</v>
      </c>
      <c r="AI6571" s="2">
        <v>66.099999999999994</v>
      </c>
      <c r="AJ6571" s="2">
        <v>66.099999999999994</v>
      </c>
      <c r="AK6571" s="2">
        <v>5</v>
      </c>
      <c r="AL6571" s="2">
        <v>8.9</v>
      </c>
      <c r="AM6571" s="2">
        <v>14</v>
      </c>
      <c r="AN6571" s="2">
        <v>25</v>
      </c>
      <c r="AQ6571" s="2">
        <v>30</v>
      </c>
      <c r="AR6571" s="2">
        <v>53.6</v>
      </c>
      <c r="AS6571" s="2">
        <v>7</v>
      </c>
      <c r="AT6571" s="2">
        <v>12.5</v>
      </c>
      <c r="AW6571" s="2">
        <v>19</v>
      </c>
      <c r="AX6571" s="2">
        <v>33.9</v>
      </c>
      <c r="AZ6571" s="2">
        <v>4</v>
      </c>
    </row>
    <row r="6572" spans="1:53" ht="12.75" customHeight="1" x14ac:dyDescent="0.2">
      <c r="A6572">
        <v>3</v>
      </c>
      <c r="B6572" s="2">
        <v>4394</v>
      </c>
      <c r="C6572" s="17">
        <v>2.9</v>
      </c>
      <c r="D6572" s="2">
        <v>2.2999999999999998</v>
      </c>
      <c r="G6572" s="17">
        <v>10</v>
      </c>
      <c r="H6572" s="2">
        <v>7</v>
      </c>
      <c r="I6572" s="2">
        <v>70</v>
      </c>
      <c r="J6572" s="2">
        <v>7</v>
      </c>
      <c r="K6572" s="2">
        <v>70</v>
      </c>
      <c r="L6572" s="2">
        <v>70</v>
      </c>
      <c r="M6572" s="2">
        <v>1</v>
      </c>
      <c r="N6572" s="2">
        <v>10</v>
      </c>
      <c r="O6572" s="2">
        <v>2</v>
      </c>
      <c r="P6572" s="2">
        <v>20</v>
      </c>
      <c r="S6572" s="2">
        <v>4</v>
      </c>
      <c r="T6572" s="2">
        <v>40</v>
      </c>
      <c r="U6572" s="2">
        <v>3</v>
      </c>
      <c r="V6572" s="2">
        <v>30</v>
      </c>
      <c r="Y6572" s="2">
        <v>3</v>
      </c>
      <c r="Z6572" s="2">
        <v>30</v>
      </c>
      <c r="AE6572" s="2">
        <v>10</v>
      </c>
      <c r="AF6572" s="2">
        <v>3</v>
      </c>
      <c r="AG6572" s="2">
        <v>30</v>
      </c>
      <c r="AH6572" s="2">
        <v>3</v>
      </c>
      <c r="AI6572" s="2">
        <v>30</v>
      </c>
      <c r="AJ6572" s="2">
        <v>30</v>
      </c>
      <c r="AK6572" s="2">
        <v>1</v>
      </c>
      <c r="AL6572" s="2">
        <v>10</v>
      </c>
      <c r="AM6572" s="2">
        <v>6</v>
      </c>
      <c r="AN6572" s="2">
        <v>60</v>
      </c>
      <c r="AQ6572" s="2">
        <v>2</v>
      </c>
      <c r="AR6572" s="2">
        <v>20</v>
      </c>
      <c r="AS6572" s="2">
        <v>1</v>
      </c>
      <c r="AT6572" s="2">
        <v>10</v>
      </c>
      <c r="AW6572" s="2">
        <v>7</v>
      </c>
      <c r="AX6572" s="2">
        <v>70</v>
      </c>
    </row>
    <row r="6573" spans="1:53" ht="12.75" customHeight="1" x14ac:dyDescent="0.2">
      <c r="A6573">
        <v>3</v>
      </c>
      <c r="B6573" s="2">
        <v>4396</v>
      </c>
      <c r="C6573" s="17">
        <v>2.4900000000000002</v>
      </c>
      <c r="D6573" s="2">
        <v>2.44</v>
      </c>
      <c r="G6573" s="17">
        <v>75</v>
      </c>
      <c r="H6573" s="2">
        <v>39</v>
      </c>
      <c r="I6573" s="2">
        <v>52</v>
      </c>
      <c r="J6573" s="2">
        <v>39</v>
      </c>
      <c r="K6573" s="2">
        <v>52</v>
      </c>
      <c r="L6573" s="2">
        <v>52</v>
      </c>
      <c r="M6573" s="2">
        <v>25</v>
      </c>
      <c r="N6573" s="2">
        <v>33.299999999999997</v>
      </c>
      <c r="O6573" s="2">
        <v>11</v>
      </c>
      <c r="P6573" s="2">
        <v>14.7</v>
      </c>
      <c r="S6573" s="2">
        <v>16</v>
      </c>
      <c r="T6573" s="2">
        <v>21.3</v>
      </c>
      <c r="U6573" s="2">
        <v>23</v>
      </c>
      <c r="V6573" s="2">
        <v>30.7</v>
      </c>
      <c r="Y6573" s="2">
        <v>36</v>
      </c>
      <c r="Z6573" s="2">
        <v>48</v>
      </c>
      <c r="AB6573" s="2">
        <v>1</v>
      </c>
      <c r="AC6573" s="2">
        <v>3</v>
      </c>
      <c r="AE6573" s="2">
        <v>75</v>
      </c>
      <c r="AF6573" s="2">
        <v>44</v>
      </c>
      <c r="AG6573" s="2">
        <v>58.7</v>
      </c>
      <c r="AH6573" s="2">
        <v>44</v>
      </c>
      <c r="AI6573" s="2">
        <v>58.7</v>
      </c>
      <c r="AJ6573" s="2">
        <v>58.7</v>
      </c>
      <c r="AK6573" s="2">
        <v>24</v>
      </c>
      <c r="AL6573" s="2">
        <v>32</v>
      </c>
      <c r="AM6573" s="2">
        <v>7</v>
      </c>
      <c r="AN6573" s="2">
        <v>9.3000000000000007</v>
      </c>
      <c r="AQ6573" s="2">
        <v>31</v>
      </c>
      <c r="AR6573" s="2">
        <v>41.3</v>
      </c>
      <c r="AS6573" s="2">
        <v>13</v>
      </c>
      <c r="AT6573" s="2">
        <v>17.3</v>
      </c>
      <c r="AW6573" s="2">
        <v>31</v>
      </c>
      <c r="AX6573" s="2">
        <v>41.3</v>
      </c>
      <c r="AZ6573" s="2">
        <v>1</v>
      </c>
      <c r="BA6573" s="2">
        <v>3</v>
      </c>
    </row>
    <row r="6574" spans="1:53" ht="12.75" customHeight="1" x14ac:dyDescent="0.2">
      <c r="A6574">
        <v>3</v>
      </c>
      <c r="B6574" s="2">
        <v>4399</v>
      </c>
      <c r="C6574" s="17">
        <v>2.76</v>
      </c>
      <c r="D6574" s="2">
        <v>2.34</v>
      </c>
      <c r="G6574" s="17">
        <v>41</v>
      </c>
      <c r="H6574" s="2">
        <v>24</v>
      </c>
      <c r="I6574" s="2">
        <v>58.5</v>
      </c>
      <c r="J6574" s="2">
        <v>24</v>
      </c>
      <c r="K6574" s="2">
        <v>58.5</v>
      </c>
      <c r="L6574" s="2">
        <v>58.5</v>
      </c>
      <c r="M6574" s="2">
        <v>8</v>
      </c>
      <c r="N6574" s="2">
        <v>19.5</v>
      </c>
      <c r="O6574" s="2">
        <v>9</v>
      </c>
      <c r="P6574" s="2">
        <v>22</v>
      </c>
      <c r="S6574" s="2">
        <v>9</v>
      </c>
      <c r="T6574" s="2">
        <v>22</v>
      </c>
      <c r="U6574" s="2">
        <v>15</v>
      </c>
      <c r="V6574" s="2">
        <v>36.6</v>
      </c>
      <c r="Y6574" s="2">
        <v>17</v>
      </c>
      <c r="Z6574" s="2">
        <v>41.5</v>
      </c>
      <c r="AB6574" s="2">
        <v>2</v>
      </c>
      <c r="AE6574" s="2">
        <v>41</v>
      </c>
      <c r="AF6574" s="2">
        <v>19</v>
      </c>
      <c r="AG6574" s="2">
        <v>46.3</v>
      </c>
      <c r="AH6574" s="2">
        <v>19</v>
      </c>
      <c r="AI6574" s="2">
        <v>46.3</v>
      </c>
      <c r="AJ6574" s="2">
        <v>46.3</v>
      </c>
      <c r="AK6574" s="2">
        <v>13</v>
      </c>
      <c r="AL6574" s="2">
        <v>31.7</v>
      </c>
      <c r="AM6574" s="2">
        <v>9</v>
      </c>
      <c r="AN6574" s="2">
        <v>22</v>
      </c>
      <c r="AQ6574" s="2">
        <v>11</v>
      </c>
      <c r="AR6574" s="2">
        <v>26.8</v>
      </c>
      <c r="AS6574" s="2">
        <v>8</v>
      </c>
      <c r="AT6574" s="2">
        <v>19.5</v>
      </c>
      <c r="AW6574" s="2">
        <v>22</v>
      </c>
      <c r="AX6574" s="2">
        <v>53.7</v>
      </c>
      <c r="AZ6574" s="2">
        <v>2</v>
      </c>
    </row>
    <row r="6575" spans="1:53" ht="12.75" customHeight="1" x14ac:dyDescent="0.2">
      <c r="A6575">
        <v>3</v>
      </c>
      <c r="B6575" s="2">
        <v>4400</v>
      </c>
      <c r="C6575" s="17">
        <v>3.35</v>
      </c>
      <c r="D6575" s="2">
        <v>3.17</v>
      </c>
      <c r="G6575" s="17">
        <v>78</v>
      </c>
      <c r="H6575" s="2">
        <v>67</v>
      </c>
      <c r="I6575" s="2">
        <v>85.9</v>
      </c>
      <c r="J6575" s="2">
        <v>67</v>
      </c>
      <c r="K6575" s="2">
        <v>85.9</v>
      </c>
      <c r="L6575" s="2">
        <v>85.9</v>
      </c>
      <c r="M6575" s="2">
        <v>7</v>
      </c>
      <c r="N6575" s="2">
        <v>9</v>
      </c>
      <c r="O6575" s="2">
        <v>4</v>
      </c>
      <c r="P6575" s="2">
        <v>5.0999999999999996</v>
      </c>
      <c r="Q6575" s="2">
        <v>1</v>
      </c>
      <c r="R6575" s="2">
        <v>1.3</v>
      </c>
      <c r="S6575" s="2">
        <v>18</v>
      </c>
      <c r="T6575" s="2">
        <v>23.1</v>
      </c>
      <c r="U6575" s="2">
        <v>48</v>
      </c>
      <c r="V6575" s="2">
        <v>61.5</v>
      </c>
      <c r="Y6575" s="2">
        <v>11</v>
      </c>
      <c r="Z6575" s="2">
        <v>14.1</v>
      </c>
      <c r="AE6575" s="2">
        <v>78</v>
      </c>
      <c r="AF6575" s="2">
        <v>68</v>
      </c>
      <c r="AG6575" s="2">
        <v>87.2</v>
      </c>
      <c r="AH6575" s="2">
        <v>68</v>
      </c>
      <c r="AI6575" s="2">
        <v>87.2</v>
      </c>
      <c r="AJ6575" s="2">
        <v>87.2</v>
      </c>
      <c r="AK6575" s="2">
        <v>4</v>
      </c>
      <c r="AL6575" s="2">
        <v>5.0999999999999996</v>
      </c>
      <c r="AM6575" s="2">
        <v>6</v>
      </c>
      <c r="AN6575" s="2">
        <v>7.7</v>
      </c>
      <c r="AO6575" s="2">
        <v>4</v>
      </c>
      <c r="AP6575" s="2">
        <v>5.0999999999999996</v>
      </c>
      <c r="AQ6575" s="2">
        <v>25</v>
      </c>
      <c r="AR6575" s="2">
        <v>32.1</v>
      </c>
      <c r="AS6575" s="2">
        <v>39</v>
      </c>
      <c r="AT6575" s="2">
        <v>50</v>
      </c>
      <c r="AW6575" s="2">
        <v>10</v>
      </c>
      <c r="AX6575" s="2">
        <v>12.8</v>
      </c>
    </row>
    <row r="6576" spans="1:53" ht="12.75" customHeight="1" x14ac:dyDescent="0.2">
      <c r="A6576">
        <v>3</v>
      </c>
      <c r="B6576" s="2">
        <v>4402</v>
      </c>
      <c r="C6576" s="17">
        <v>3.25</v>
      </c>
      <c r="D6576" s="2">
        <v>3.07</v>
      </c>
      <c r="G6576" s="17">
        <v>67</v>
      </c>
      <c r="H6576" s="2">
        <v>59</v>
      </c>
      <c r="I6576" s="2">
        <v>88.1</v>
      </c>
      <c r="J6576" s="2">
        <v>59</v>
      </c>
      <c r="K6576" s="2">
        <v>88.1</v>
      </c>
      <c r="L6576" s="2">
        <v>88.1</v>
      </c>
      <c r="M6576" s="2">
        <v>3</v>
      </c>
      <c r="N6576" s="2">
        <v>4.5</v>
      </c>
      <c r="O6576" s="2">
        <v>5</v>
      </c>
      <c r="P6576" s="2">
        <v>7.5</v>
      </c>
      <c r="Q6576" s="2">
        <v>4</v>
      </c>
      <c r="R6576" s="2">
        <v>6</v>
      </c>
      <c r="S6576" s="2">
        <v>15</v>
      </c>
      <c r="T6576" s="2">
        <v>22.4</v>
      </c>
      <c r="U6576" s="2">
        <v>40</v>
      </c>
      <c r="V6576" s="2">
        <v>59.7</v>
      </c>
      <c r="Y6576" s="2">
        <v>8</v>
      </c>
      <c r="Z6576" s="2">
        <v>11.9</v>
      </c>
      <c r="AE6576" s="2">
        <v>67</v>
      </c>
      <c r="AF6576" s="2">
        <v>53</v>
      </c>
      <c r="AG6576" s="2">
        <v>79.099999999999994</v>
      </c>
      <c r="AH6576" s="2">
        <v>53</v>
      </c>
      <c r="AI6576" s="2">
        <v>79.099999999999994</v>
      </c>
      <c r="AJ6576" s="2">
        <v>79.099999999999994</v>
      </c>
      <c r="AK6576" s="2">
        <v>7</v>
      </c>
      <c r="AL6576" s="2">
        <v>10.4</v>
      </c>
      <c r="AM6576" s="2">
        <v>7</v>
      </c>
      <c r="AN6576" s="2">
        <v>10.4</v>
      </c>
      <c r="AO6576" s="2">
        <v>1</v>
      </c>
      <c r="AP6576" s="2">
        <v>1.5</v>
      </c>
      <c r="AQ6576" s="2">
        <v>23</v>
      </c>
      <c r="AR6576" s="2">
        <v>34.299999999999997</v>
      </c>
      <c r="AS6576" s="2">
        <v>29</v>
      </c>
      <c r="AT6576" s="2">
        <v>43.3</v>
      </c>
      <c r="AW6576" s="2">
        <v>14</v>
      </c>
      <c r="AX6576" s="2">
        <v>20.9</v>
      </c>
    </row>
    <row r="6577" spans="1:53" ht="12.75" customHeight="1" x14ac:dyDescent="0.2">
      <c r="A6577">
        <v>3</v>
      </c>
      <c r="B6577" s="2">
        <v>4405</v>
      </c>
      <c r="C6577" s="17">
        <v>3.52</v>
      </c>
      <c r="D6577" s="2">
        <v>3.22</v>
      </c>
      <c r="G6577" s="17">
        <v>116</v>
      </c>
      <c r="H6577" s="2">
        <v>110</v>
      </c>
      <c r="I6577" s="2">
        <v>94.8</v>
      </c>
      <c r="J6577" s="2">
        <v>110</v>
      </c>
      <c r="K6577" s="2">
        <v>94.8</v>
      </c>
      <c r="L6577" s="2">
        <v>94.8</v>
      </c>
      <c r="M6577" s="2">
        <v>1</v>
      </c>
      <c r="N6577" s="2">
        <v>0.9</v>
      </c>
      <c r="O6577" s="2">
        <v>5</v>
      </c>
      <c r="P6577" s="2">
        <v>4.3</v>
      </c>
      <c r="Q6577" s="2">
        <v>3</v>
      </c>
      <c r="R6577" s="2">
        <v>2.6</v>
      </c>
      <c r="S6577" s="2">
        <v>31</v>
      </c>
      <c r="T6577" s="2">
        <v>26.7</v>
      </c>
      <c r="U6577" s="2">
        <v>76</v>
      </c>
      <c r="V6577" s="2">
        <v>65.5</v>
      </c>
      <c r="Y6577" s="2">
        <v>6</v>
      </c>
      <c r="Z6577" s="2">
        <v>5.2</v>
      </c>
      <c r="AB6577" s="2">
        <v>1</v>
      </c>
      <c r="AE6577" s="2">
        <v>116</v>
      </c>
      <c r="AF6577" s="2">
        <v>101</v>
      </c>
      <c r="AG6577" s="2">
        <v>87.1</v>
      </c>
      <c r="AH6577" s="2">
        <v>101</v>
      </c>
      <c r="AI6577" s="2">
        <v>87.1</v>
      </c>
      <c r="AJ6577" s="2">
        <v>87.1</v>
      </c>
      <c r="AK6577" s="2">
        <v>5</v>
      </c>
      <c r="AL6577" s="2">
        <v>4.3</v>
      </c>
      <c r="AM6577" s="2">
        <v>10</v>
      </c>
      <c r="AN6577" s="2">
        <v>8.6</v>
      </c>
      <c r="AO6577" s="2">
        <v>2</v>
      </c>
      <c r="AP6577" s="2">
        <v>1.7</v>
      </c>
      <c r="AQ6577" s="2">
        <v>48</v>
      </c>
      <c r="AR6577" s="2">
        <v>41.4</v>
      </c>
      <c r="AS6577" s="2">
        <v>51</v>
      </c>
      <c r="AT6577" s="2">
        <v>44</v>
      </c>
      <c r="AW6577" s="2">
        <v>15</v>
      </c>
      <c r="AX6577" s="2">
        <v>12.9</v>
      </c>
      <c r="AZ6577" s="2">
        <v>1</v>
      </c>
    </row>
    <row r="6578" spans="1:53" ht="12.75" customHeight="1" x14ac:dyDescent="0.2">
      <c r="A6578">
        <v>3</v>
      </c>
      <c r="B6578" s="2">
        <v>4408</v>
      </c>
      <c r="C6578" s="17">
        <v>3.03</v>
      </c>
      <c r="D6578" s="2">
        <v>2.91</v>
      </c>
      <c r="G6578" s="17">
        <v>97</v>
      </c>
      <c r="H6578" s="2">
        <v>76</v>
      </c>
      <c r="I6578" s="2">
        <v>78.400000000000006</v>
      </c>
      <c r="J6578" s="2">
        <v>76</v>
      </c>
      <c r="K6578" s="2">
        <v>78.400000000000006</v>
      </c>
      <c r="L6578" s="2">
        <v>78.400000000000006</v>
      </c>
      <c r="M6578" s="2">
        <v>13</v>
      </c>
      <c r="N6578" s="2">
        <v>13.4</v>
      </c>
      <c r="O6578" s="2">
        <v>8</v>
      </c>
      <c r="P6578" s="2">
        <v>8.1999999999999993</v>
      </c>
      <c r="S6578" s="2">
        <v>39</v>
      </c>
      <c r="T6578" s="2">
        <v>40.200000000000003</v>
      </c>
      <c r="U6578" s="2">
        <v>37</v>
      </c>
      <c r="V6578" s="2">
        <v>38.1</v>
      </c>
      <c r="Y6578" s="2">
        <v>21</v>
      </c>
      <c r="Z6578" s="2">
        <v>21.6</v>
      </c>
      <c r="AA6578" s="2">
        <v>2</v>
      </c>
      <c r="AB6578" s="2">
        <v>1</v>
      </c>
      <c r="AC6578" s="2">
        <v>1</v>
      </c>
      <c r="AE6578" s="2">
        <v>99</v>
      </c>
      <c r="AF6578" s="2">
        <v>73</v>
      </c>
      <c r="AG6578" s="2">
        <v>73.7</v>
      </c>
      <c r="AH6578" s="2">
        <v>73</v>
      </c>
      <c r="AI6578" s="2">
        <v>73.7</v>
      </c>
      <c r="AJ6578" s="2">
        <v>73.7</v>
      </c>
      <c r="AK6578" s="2">
        <v>11</v>
      </c>
      <c r="AL6578" s="2">
        <v>11.1</v>
      </c>
      <c r="AM6578" s="2">
        <v>15</v>
      </c>
      <c r="AN6578" s="2">
        <v>15.2</v>
      </c>
      <c r="AQ6578" s="2">
        <v>45</v>
      </c>
      <c r="AR6578" s="2">
        <v>45.5</v>
      </c>
      <c r="AS6578" s="2">
        <v>28</v>
      </c>
      <c r="AT6578" s="2">
        <v>28.3</v>
      </c>
      <c r="AW6578" s="2">
        <v>26</v>
      </c>
      <c r="AX6578" s="2">
        <v>26.3</v>
      </c>
      <c r="AZ6578" s="2">
        <v>1</v>
      </c>
      <c r="BA6578" s="2">
        <v>1</v>
      </c>
    </row>
    <row r="6579" spans="1:53" ht="12.75" customHeight="1" x14ac:dyDescent="0.2">
      <c r="A6579">
        <v>3</v>
      </c>
      <c r="B6579" s="2">
        <v>4410</v>
      </c>
      <c r="C6579" s="17">
        <v>2.74</v>
      </c>
      <c r="D6579" s="2">
        <v>2.57</v>
      </c>
      <c r="G6579" s="17">
        <v>103</v>
      </c>
      <c r="H6579" s="2">
        <v>70</v>
      </c>
      <c r="I6579" s="2">
        <v>68</v>
      </c>
      <c r="J6579" s="2">
        <v>70</v>
      </c>
      <c r="K6579" s="2">
        <v>68</v>
      </c>
      <c r="L6579" s="2">
        <v>68</v>
      </c>
      <c r="M6579" s="2">
        <v>15</v>
      </c>
      <c r="N6579" s="2">
        <v>14.6</v>
      </c>
      <c r="O6579" s="2">
        <v>18</v>
      </c>
      <c r="P6579" s="2">
        <v>17.5</v>
      </c>
      <c r="Q6579" s="2">
        <v>1</v>
      </c>
      <c r="R6579" s="2">
        <v>1</v>
      </c>
      <c r="S6579" s="2">
        <v>45</v>
      </c>
      <c r="T6579" s="2">
        <v>43.7</v>
      </c>
      <c r="U6579" s="2">
        <v>24</v>
      </c>
      <c r="V6579" s="2">
        <v>23.3</v>
      </c>
      <c r="Y6579" s="2">
        <v>33</v>
      </c>
      <c r="Z6579" s="2">
        <v>32</v>
      </c>
      <c r="AB6579" s="2">
        <v>2</v>
      </c>
      <c r="AE6579" s="2">
        <v>103</v>
      </c>
      <c r="AF6579" s="2">
        <v>57</v>
      </c>
      <c r="AG6579" s="2">
        <v>55.3</v>
      </c>
      <c r="AH6579" s="2">
        <v>57</v>
      </c>
      <c r="AI6579" s="2">
        <v>55.3</v>
      </c>
      <c r="AJ6579" s="2">
        <v>55.3</v>
      </c>
      <c r="AK6579" s="2">
        <v>18</v>
      </c>
      <c r="AL6579" s="2">
        <v>17.5</v>
      </c>
      <c r="AM6579" s="2">
        <v>28</v>
      </c>
      <c r="AN6579" s="2">
        <v>27.2</v>
      </c>
      <c r="AQ6579" s="2">
        <v>37</v>
      </c>
      <c r="AR6579" s="2">
        <v>35.9</v>
      </c>
      <c r="AS6579" s="2">
        <v>20</v>
      </c>
      <c r="AT6579" s="2">
        <v>19.399999999999999</v>
      </c>
      <c r="AW6579" s="2">
        <v>46</v>
      </c>
      <c r="AX6579" s="2">
        <v>44.7</v>
      </c>
      <c r="AZ6579" s="2">
        <v>2</v>
      </c>
    </row>
    <row r="6580" spans="1:53" ht="12.75" customHeight="1" x14ac:dyDescent="0.2">
      <c r="A6580">
        <v>3</v>
      </c>
      <c r="B6580" s="2">
        <v>4411</v>
      </c>
      <c r="C6580" s="17">
        <v>3.29</v>
      </c>
      <c r="D6580" s="2">
        <v>3.01</v>
      </c>
      <c r="G6580" s="17">
        <v>70</v>
      </c>
      <c r="H6580" s="2">
        <v>59</v>
      </c>
      <c r="I6580" s="2">
        <v>84.3</v>
      </c>
      <c r="J6580" s="2">
        <v>59</v>
      </c>
      <c r="K6580" s="2">
        <v>84.3</v>
      </c>
      <c r="L6580" s="2">
        <v>84.3</v>
      </c>
      <c r="M6580" s="2">
        <v>5</v>
      </c>
      <c r="N6580" s="2">
        <v>7.1</v>
      </c>
      <c r="O6580" s="2">
        <v>6</v>
      </c>
      <c r="P6580" s="2">
        <v>8.6</v>
      </c>
      <c r="S6580" s="2">
        <v>23</v>
      </c>
      <c r="T6580" s="2">
        <v>32.9</v>
      </c>
      <c r="U6580" s="2">
        <v>36</v>
      </c>
      <c r="V6580" s="2">
        <v>51.4</v>
      </c>
      <c r="Y6580" s="2">
        <v>11</v>
      </c>
      <c r="Z6580" s="2">
        <v>15.7</v>
      </c>
      <c r="AB6580" s="2">
        <v>1</v>
      </c>
      <c r="AC6580" s="2">
        <v>1</v>
      </c>
      <c r="AE6580" s="2">
        <v>70</v>
      </c>
      <c r="AF6580" s="2">
        <v>53</v>
      </c>
      <c r="AG6580" s="2">
        <v>75.7</v>
      </c>
      <c r="AH6580" s="2">
        <v>53</v>
      </c>
      <c r="AI6580" s="2">
        <v>75.7</v>
      </c>
      <c r="AJ6580" s="2">
        <v>75.7</v>
      </c>
      <c r="AK6580" s="2">
        <v>4</v>
      </c>
      <c r="AL6580" s="2">
        <v>5.7</v>
      </c>
      <c r="AM6580" s="2">
        <v>13</v>
      </c>
      <c r="AN6580" s="2">
        <v>18.600000000000001</v>
      </c>
      <c r="AQ6580" s="2">
        <v>31</v>
      </c>
      <c r="AR6580" s="2">
        <v>44.3</v>
      </c>
      <c r="AS6580" s="2">
        <v>22</v>
      </c>
      <c r="AT6580" s="2">
        <v>31.4</v>
      </c>
      <c r="AW6580" s="2">
        <v>17</v>
      </c>
      <c r="AX6580" s="2">
        <v>24.3</v>
      </c>
      <c r="AZ6580" s="2">
        <v>1</v>
      </c>
      <c r="BA6580" s="2">
        <v>1</v>
      </c>
    </row>
    <row r="6581" spans="1:53" ht="12.75" customHeight="1" x14ac:dyDescent="0.2">
      <c r="A6581">
        <v>3</v>
      </c>
      <c r="B6581" s="2">
        <v>4412</v>
      </c>
      <c r="C6581" s="17">
        <v>2.87</v>
      </c>
      <c r="D6581" s="2">
        <v>2.44</v>
      </c>
      <c r="G6581" s="17">
        <v>55</v>
      </c>
      <c r="H6581" s="2">
        <v>40</v>
      </c>
      <c r="I6581" s="2">
        <v>72.7</v>
      </c>
      <c r="J6581" s="2">
        <v>40</v>
      </c>
      <c r="K6581" s="2">
        <v>72.7</v>
      </c>
      <c r="L6581" s="2">
        <v>72.7</v>
      </c>
      <c r="M6581" s="2">
        <v>10</v>
      </c>
      <c r="N6581" s="2">
        <v>18.2</v>
      </c>
      <c r="O6581" s="2">
        <v>5</v>
      </c>
      <c r="P6581" s="2">
        <v>9.1</v>
      </c>
      <c r="S6581" s="2">
        <v>22</v>
      </c>
      <c r="T6581" s="2">
        <v>40</v>
      </c>
      <c r="U6581" s="2">
        <v>18</v>
      </c>
      <c r="V6581" s="2">
        <v>32.700000000000003</v>
      </c>
      <c r="Y6581" s="2">
        <v>15</v>
      </c>
      <c r="Z6581" s="2">
        <v>27.3</v>
      </c>
      <c r="AC6581" s="2">
        <v>1</v>
      </c>
      <c r="AE6581" s="2">
        <v>55</v>
      </c>
      <c r="AF6581" s="2">
        <v>30</v>
      </c>
      <c r="AG6581" s="2">
        <v>54.5</v>
      </c>
      <c r="AH6581" s="2">
        <v>30</v>
      </c>
      <c r="AI6581" s="2">
        <v>54.5</v>
      </c>
      <c r="AJ6581" s="2">
        <v>54.5</v>
      </c>
      <c r="AK6581" s="2">
        <v>14</v>
      </c>
      <c r="AL6581" s="2">
        <v>25.5</v>
      </c>
      <c r="AM6581" s="2">
        <v>11</v>
      </c>
      <c r="AN6581" s="2">
        <v>20</v>
      </c>
      <c r="AQ6581" s="2">
        <v>22</v>
      </c>
      <c r="AR6581" s="2">
        <v>40</v>
      </c>
      <c r="AS6581" s="2">
        <v>8</v>
      </c>
      <c r="AT6581" s="2">
        <v>14.5</v>
      </c>
      <c r="AW6581" s="2">
        <v>25</v>
      </c>
      <c r="AX6581" s="2">
        <v>45.5</v>
      </c>
      <c r="BA6581" s="2">
        <v>1</v>
      </c>
    </row>
    <row r="6582" spans="1:53" ht="12.75" customHeight="1" x14ac:dyDescent="0.2">
      <c r="A6582">
        <v>3</v>
      </c>
      <c r="B6582" s="2">
        <v>4413</v>
      </c>
      <c r="C6582" s="17">
        <v>2.4300000000000002</v>
      </c>
      <c r="D6582" s="2">
        <v>2.5</v>
      </c>
      <c r="G6582" s="17">
        <v>68</v>
      </c>
      <c r="H6582" s="2">
        <v>35</v>
      </c>
      <c r="I6582" s="2">
        <v>51.5</v>
      </c>
      <c r="J6582" s="2">
        <v>35</v>
      </c>
      <c r="K6582" s="2">
        <v>51.5</v>
      </c>
      <c r="L6582" s="2">
        <v>51.5</v>
      </c>
      <c r="M6582" s="2">
        <v>19</v>
      </c>
      <c r="N6582" s="2">
        <v>27.9</v>
      </c>
      <c r="O6582" s="2">
        <v>14</v>
      </c>
      <c r="P6582" s="2">
        <v>20.6</v>
      </c>
      <c r="S6582" s="2">
        <v>22</v>
      </c>
      <c r="T6582" s="2">
        <v>32.4</v>
      </c>
      <c r="U6582" s="2">
        <v>13</v>
      </c>
      <c r="V6582" s="2">
        <v>19.100000000000001</v>
      </c>
      <c r="Y6582" s="2">
        <v>33</v>
      </c>
      <c r="Z6582" s="2">
        <v>48.5</v>
      </c>
      <c r="AB6582" s="2">
        <v>6</v>
      </c>
      <c r="AE6582" s="2">
        <v>68</v>
      </c>
      <c r="AF6582" s="2">
        <v>36</v>
      </c>
      <c r="AG6582" s="2">
        <v>52.9</v>
      </c>
      <c r="AH6582" s="2">
        <v>36</v>
      </c>
      <c r="AI6582" s="2">
        <v>52.9</v>
      </c>
      <c r="AJ6582" s="2">
        <v>52.9</v>
      </c>
      <c r="AK6582" s="2">
        <v>16</v>
      </c>
      <c r="AL6582" s="2">
        <v>23.5</v>
      </c>
      <c r="AM6582" s="2">
        <v>16</v>
      </c>
      <c r="AN6582" s="2">
        <v>23.5</v>
      </c>
      <c r="AQ6582" s="2">
        <v>22</v>
      </c>
      <c r="AR6582" s="2">
        <v>32.4</v>
      </c>
      <c r="AS6582" s="2">
        <v>14</v>
      </c>
      <c r="AT6582" s="2">
        <v>20.6</v>
      </c>
      <c r="AW6582" s="2">
        <v>32</v>
      </c>
      <c r="AX6582" s="2">
        <v>47.1</v>
      </c>
      <c r="AZ6582" s="2">
        <v>6</v>
      </c>
    </row>
    <row r="6583" spans="1:53" ht="12.75" customHeight="1" x14ac:dyDescent="0.2">
      <c r="A6583">
        <v>3</v>
      </c>
      <c r="B6583" s="2">
        <v>4414</v>
      </c>
      <c r="C6583" s="17">
        <v>3.24</v>
      </c>
      <c r="D6583" s="2">
        <v>2.91</v>
      </c>
      <c r="G6583" s="17">
        <v>67</v>
      </c>
      <c r="H6583" s="2">
        <v>58</v>
      </c>
      <c r="I6583" s="2">
        <v>85.3</v>
      </c>
      <c r="J6583" s="2">
        <v>58</v>
      </c>
      <c r="K6583" s="2">
        <v>85.3</v>
      </c>
      <c r="L6583" s="2">
        <v>86.6</v>
      </c>
      <c r="M6583" s="2">
        <v>3</v>
      </c>
      <c r="N6583" s="2">
        <v>4.4000000000000004</v>
      </c>
      <c r="O6583" s="2">
        <v>6</v>
      </c>
      <c r="P6583" s="2">
        <v>8.8000000000000007</v>
      </c>
      <c r="S6583" s="2">
        <v>27</v>
      </c>
      <c r="T6583" s="2">
        <v>39.700000000000003</v>
      </c>
      <c r="U6583" s="2">
        <v>31</v>
      </c>
      <c r="V6583" s="2">
        <v>45.6</v>
      </c>
      <c r="W6583" s="2">
        <v>1</v>
      </c>
      <c r="X6583" s="2">
        <v>1.5</v>
      </c>
      <c r="Y6583" s="2">
        <v>10</v>
      </c>
      <c r="Z6583" s="2">
        <v>14.7</v>
      </c>
      <c r="AC6583" s="2">
        <v>3</v>
      </c>
      <c r="AE6583" s="2">
        <v>67</v>
      </c>
      <c r="AF6583" s="2">
        <v>46</v>
      </c>
      <c r="AG6583" s="2">
        <v>67.599999999999994</v>
      </c>
      <c r="AH6583" s="2">
        <v>46</v>
      </c>
      <c r="AI6583" s="2">
        <v>67.599999999999994</v>
      </c>
      <c r="AJ6583" s="2">
        <v>68.7</v>
      </c>
      <c r="AK6583" s="2">
        <v>6</v>
      </c>
      <c r="AL6583" s="2">
        <v>8.8000000000000007</v>
      </c>
      <c r="AM6583" s="2">
        <v>15</v>
      </c>
      <c r="AN6583" s="2">
        <v>22.1</v>
      </c>
      <c r="AQ6583" s="2">
        <v>22</v>
      </c>
      <c r="AR6583" s="2">
        <v>32.4</v>
      </c>
      <c r="AS6583" s="2">
        <v>24</v>
      </c>
      <c r="AT6583" s="2">
        <v>35.299999999999997</v>
      </c>
      <c r="AU6583" s="2">
        <v>1</v>
      </c>
      <c r="AV6583" s="2">
        <v>1.5</v>
      </c>
      <c r="AW6583" s="2">
        <v>22</v>
      </c>
      <c r="AX6583" s="2">
        <v>32.4</v>
      </c>
      <c r="BA6583" s="2">
        <v>3</v>
      </c>
    </row>
    <row r="6584" spans="1:53" ht="12.75" customHeight="1" x14ac:dyDescent="0.2">
      <c r="A6584">
        <v>3</v>
      </c>
      <c r="B6584" s="2">
        <v>4415</v>
      </c>
      <c r="C6584" s="17">
        <v>3.36</v>
      </c>
      <c r="D6584" s="2">
        <v>2.92</v>
      </c>
      <c r="G6584" s="17">
        <v>132</v>
      </c>
      <c r="H6584" s="2">
        <v>115</v>
      </c>
      <c r="I6584" s="2">
        <v>87.1</v>
      </c>
      <c r="J6584" s="2">
        <v>115</v>
      </c>
      <c r="K6584" s="2">
        <v>87.1</v>
      </c>
      <c r="L6584" s="2">
        <v>87.1</v>
      </c>
      <c r="M6584" s="2">
        <v>8</v>
      </c>
      <c r="N6584" s="2">
        <v>6.1</v>
      </c>
      <c r="O6584" s="2">
        <v>9</v>
      </c>
      <c r="P6584" s="2">
        <v>6.8</v>
      </c>
      <c r="Q6584" s="2">
        <v>2</v>
      </c>
      <c r="R6584" s="2">
        <v>1.5</v>
      </c>
      <c r="S6584" s="2">
        <v>34</v>
      </c>
      <c r="T6584" s="2">
        <v>25.8</v>
      </c>
      <c r="U6584" s="2">
        <v>79</v>
      </c>
      <c r="V6584" s="2">
        <v>59.8</v>
      </c>
      <c r="Y6584" s="2">
        <v>17</v>
      </c>
      <c r="Z6584" s="2">
        <v>12.9</v>
      </c>
      <c r="AB6584" s="2">
        <v>2</v>
      </c>
      <c r="AE6584" s="2">
        <v>133</v>
      </c>
      <c r="AF6584" s="2">
        <v>100</v>
      </c>
      <c r="AG6584" s="2">
        <v>75.2</v>
      </c>
      <c r="AH6584" s="2">
        <v>100</v>
      </c>
      <c r="AI6584" s="2">
        <v>75.2</v>
      </c>
      <c r="AJ6584" s="2">
        <v>75.2</v>
      </c>
      <c r="AK6584" s="2">
        <v>9</v>
      </c>
      <c r="AL6584" s="2">
        <v>6.8</v>
      </c>
      <c r="AM6584" s="2">
        <v>24</v>
      </c>
      <c r="AN6584" s="2">
        <v>18</v>
      </c>
      <c r="AO6584" s="2">
        <v>2</v>
      </c>
      <c r="AP6584" s="2">
        <v>1.5</v>
      </c>
      <c r="AQ6584" s="2">
        <v>61</v>
      </c>
      <c r="AR6584" s="2">
        <v>45.9</v>
      </c>
      <c r="AS6584" s="2">
        <v>37</v>
      </c>
      <c r="AT6584" s="2">
        <v>27.8</v>
      </c>
      <c r="AW6584" s="2">
        <v>33</v>
      </c>
      <c r="AX6584" s="2">
        <v>24.8</v>
      </c>
      <c r="AZ6584" s="2">
        <v>1</v>
      </c>
    </row>
    <row r="6585" spans="1:53" ht="12.75" customHeight="1" x14ac:dyDescent="0.2">
      <c r="A6585">
        <v>3</v>
      </c>
      <c r="B6585" s="2">
        <v>4417</v>
      </c>
      <c r="C6585" s="17">
        <v>3.13</v>
      </c>
      <c r="D6585" s="2">
        <v>2.79</v>
      </c>
      <c r="G6585" s="17">
        <v>107</v>
      </c>
      <c r="H6585" s="2">
        <v>80</v>
      </c>
      <c r="I6585" s="2">
        <v>74.8</v>
      </c>
      <c r="J6585" s="2">
        <v>80</v>
      </c>
      <c r="K6585" s="2">
        <v>74.8</v>
      </c>
      <c r="L6585" s="2">
        <v>74.8</v>
      </c>
      <c r="M6585" s="2">
        <v>12</v>
      </c>
      <c r="N6585" s="2">
        <v>11.2</v>
      </c>
      <c r="O6585" s="2">
        <v>15</v>
      </c>
      <c r="P6585" s="2">
        <v>14</v>
      </c>
      <c r="Q6585" s="2">
        <v>1</v>
      </c>
      <c r="R6585" s="2">
        <v>0.9</v>
      </c>
      <c r="S6585" s="2">
        <v>23</v>
      </c>
      <c r="T6585" s="2">
        <v>21.5</v>
      </c>
      <c r="U6585" s="2">
        <v>56</v>
      </c>
      <c r="V6585" s="2">
        <v>52.3</v>
      </c>
      <c r="Y6585" s="2">
        <v>27</v>
      </c>
      <c r="Z6585" s="2">
        <v>25.2</v>
      </c>
      <c r="AB6585" s="2">
        <v>1</v>
      </c>
      <c r="AC6585" s="2">
        <v>6</v>
      </c>
      <c r="AE6585" s="2">
        <v>107</v>
      </c>
      <c r="AF6585" s="2">
        <v>70</v>
      </c>
      <c r="AG6585" s="2">
        <v>65.400000000000006</v>
      </c>
      <c r="AH6585" s="2">
        <v>70</v>
      </c>
      <c r="AI6585" s="2">
        <v>65.400000000000006</v>
      </c>
      <c r="AJ6585" s="2">
        <v>65.400000000000006</v>
      </c>
      <c r="AK6585" s="2">
        <v>12</v>
      </c>
      <c r="AL6585" s="2">
        <v>11.2</v>
      </c>
      <c r="AM6585" s="2">
        <v>25</v>
      </c>
      <c r="AN6585" s="2">
        <v>23.4</v>
      </c>
      <c r="AQ6585" s="2">
        <v>44</v>
      </c>
      <c r="AR6585" s="2">
        <v>41.1</v>
      </c>
      <c r="AS6585" s="2">
        <v>26</v>
      </c>
      <c r="AT6585" s="2">
        <v>24.3</v>
      </c>
      <c r="AW6585" s="2">
        <v>37</v>
      </c>
      <c r="AX6585" s="2">
        <v>34.6</v>
      </c>
      <c r="AZ6585" s="2">
        <v>1</v>
      </c>
      <c r="BA6585" s="2">
        <v>6</v>
      </c>
    </row>
    <row r="6586" spans="1:53" ht="12.75" customHeight="1" x14ac:dyDescent="0.2">
      <c r="A6586">
        <v>3</v>
      </c>
      <c r="B6586" s="2">
        <v>4418</v>
      </c>
      <c r="C6586" s="17">
        <v>2.12</v>
      </c>
      <c r="D6586" s="2">
        <v>1.84</v>
      </c>
      <c r="G6586" s="17">
        <v>91</v>
      </c>
      <c r="H6586" s="2">
        <v>38</v>
      </c>
      <c r="I6586" s="2">
        <v>40.4</v>
      </c>
      <c r="J6586" s="2">
        <v>38</v>
      </c>
      <c r="K6586" s="2">
        <v>40.4</v>
      </c>
      <c r="L6586" s="2">
        <v>41.8</v>
      </c>
      <c r="M6586" s="2">
        <v>27</v>
      </c>
      <c r="N6586" s="2">
        <v>28.7</v>
      </c>
      <c r="O6586" s="2">
        <v>26</v>
      </c>
      <c r="P6586" s="2">
        <v>27.7</v>
      </c>
      <c r="S6586" s="2">
        <v>32</v>
      </c>
      <c r="T6586" s="2">
        <v>34</v>
      </c>
      <c r="U6586" s="2">
        <v>6</v>
      </c>
      <c r="V6586" s="2">
        <v>6.4</v>
      </c>
      <c r="W6586" s="2">
        <v>3</v>
      </c>
      <c r="X6586" s="2">
        <v>3.2</v>
      </c>
      <c r="Y6586" s="2">
        <v>56</v>
      </c>
      <c r="Z6586" s="2">
        <v>59.6</v>
      </c>
      <c r="AB6586" s="2">
        <v>2</v>
      </c>
      <c r="AE6586" s="2">
        <v>94</v>
      </c>
      <c r="AF6586" s="2">
        <v>21</v>
      </c>
      <c r="AG6586" s="2">
        <v>22.1</v>
      </c>
      <c r="AH6586" s="2">
        <v>21</v>
      </c>
      <c r="AI6586" s="2">
        <v>22.1</v>
      </c>
      <c r="AJ6586" s="2">
        <v>22.3</v>
      </c>
      <c r="AK6586" s="2">
        <v>37</v>
      </c>
      <c r="AL6586" s="2">
        <v>38.9</v>
      </c>
      <c r="AM6586" s="2">
        <v>36</v>
      </c>
      <c r="AN6586" s="2">
        <v>37.9</v>
      </c>
      <c r="AQ6586" s="2">
        <v>18</v>
      </c>
      <c r="AR6586" s="2">
        <v>18.899999999999999</v>
      </c>
      <c r="AS6586" s="2">
        <v>3</v>
      </c>
      <c r="AT6586" s="2">
        <v>3.2</v>
      </c>
      <c r="AU6586" s="2">
        <v>1</v>
      </c>
      <c r="AV6586" s="2">
        <v>1.1000000000000001</v>
      </c>
      <c r="AW6586" s="2">
        <v>74</v>
      </c>
      <c r="AX6586" s="2">
        <v>77.900000000000006</v>
      </c>
      <c r="AZ6586" s="2">
        <v>1</v>
      </c>
    </row>
    <row r="6587" spans="1:53" ht="12.75" customHeight="1" x14ac:dyDescent="0.2">
      <c r="A6587">
        <v>3</v>
      </c>
      <c r="B6587" s="2">
        <v>4420</v>
      </c>
      <c r="C6587" s="17">
        <v>3.27</v>
      </c>
      <c r="D6587" s="2">
        <v>3</v>
      </c>
      <c r="G6587" s="17">
        <v>88</v>
      </c>
      <c r="H6587" s="2">
        <v>74</v>
      </c>
      <c r="I6587" s="2">
        <v>84.1</v>
      </c>
      <c r="J6587" s="2">
        <v>74</v>
      </c>
      <c r="K6587" s="2">
        <v>84.1</v>
      </c>
      <c r="L6587" s="2">
        <v>84.1</v>
      </c>
      <c r="M6587" s="2">
        <v>7</v>
      </c>
      <c r="N6587" s="2">
        <v>8</v>
      </c>
      <c r="O6587" s="2">
        <v>7</v>
      </c>
      <c r="P6587" s="2">
        <v>8</v>
      </c>
      <c r="S6587" s="2">
        <v>29</v>
      </c>
      <c r="T6587" s="2">
        <v>33</v>
      </c>
      <c r="U6587" s="2">
        <v>45</v>
      </c>
      <c r="V6587" s="2">
        <v>51.1</v>
      </c>
      <c r="Y6587" s="2">
        <v>14</v>
      </c>
      <c r="Z6587" s="2">
        <v>15.9</v>
      </c>
      <c r="AB6587" s="2">
        <v>1</v>
      </c>
      <c r="AE6587" s="2">
        <v>88</v>
      </c>
      <c r="AF6587" s="2">
        <v>68</v>
      </c>
      <c r="AG6587" s="2">
        <v>77.3</v>
      </c>
      <c r="AH6587" s="2">
        <v>68</v>
      </c>
      <c r="AI6587" s="2">
        <v>77.3</v>
      </c>
      <c r="AJ6587" s="2">
        <v>77.3</v>
      </c>
      <c r="AK6587" s="2">
        <v>6</v>
      </c>
      <c r="AL6587" s="2">
        <v>6.8</v>
      </c>
      <c r="AM6587" s="2">
        <v>14</v>
      </c>
      <c r="AN6587" s="2">
        <v>15.9</v>
      </c>
      <c r="AQ6587" s="2">
        <v>42</v>
      </c>
      <c r="AR6587" s="2">
        <v>47.7</v>
      </c>
      <c r="AS6587" s="2">
        <v>26</v>
      </c>
      <c r="AT6587" s="2">
        <v>29.5</v>
      </c>
      <c r="AW6587" s="2">
        <v>20</v>
      </c>
      <c r="AX6587" s="2">
        <v>22.7</v>
      </c>
      <c r="AZ6587" s="2">
        <v>1</v>
      </c>
    </row>
    <row r="6588" spans="1:53" ht="12.75" customHeight="1" x14ac:dyDescent="0.2">
      <c r="A6588">
        <v>3</v>
      </c>
      <c r="B6588" s="2">
        <v>4421</v>
      </c>
      <c r="C6588" s="17">
        <v>2.74</v>
      </c>
      <c r="D6588" s="2">
        <v>2.5299999999999998</v>
      </c>
      <c r="G6588" s="17">
        <v>65</v>
      </c>
      <c r="H6588" s="2">
        <v>43</v>
      </c>
      <c r="I6588" s="2">
        <v>65.2</v>
      </c>
      <c r="J6588" s="2">
        <v>43</v>
      </c>
      <c r="K6588" s="2">
        <v>65.2</v>
      </c>
      <c r="L6588" s="2">
        <v>66.2</v>
      </c>
      <c r="M6588" s="2">
        <v>11</v>
      </c>
      <c r="N6588" s="2">
        <v>16.7</v>
      </c>
      <c r="O6588" s="2">
        <v>11</v>
      </c>
      <c r="P6588" s="2">
        <v>16.7</v>
      </c>
      <c r="S6588" s="2">
        <v>24</v>
      </c>
      <c r="T6588" s="2">
        <v>36.4</v>
      </c>
      <c r="U6588" s="2">
        <v>19</v>
      </c>
      <c r="V6588" s="2">
        <v>28.8</v>
      </c>
      <c r="W6588" s="2">
        <v>1</v>
      </c>
      <c r="X6588" s="2">
        <v>1.5</v>
      </c>
      <c r="Y6588" s="2">
        <v>23</v>
      </c>
      <c r="Z6588" s="2">
        <v>34.799999999999997</v>
      </c>
      <c r="AE6588" s="2">
        <v>65</v>
      </c>
      <c r="AF6588" s="2">
        <v>35</v>
      </c>
      <c r="AG6588" s="2">
        <v>53</v>
      </c>
      <c r="AH6588" s="2">
        <v>35</v>
      </c>
      <c r="AI6588" s="2">
        <v>53</v>
      </c>
      <c r="AJ6588" s="2">
        <v>53.8</v>
      </c>
      <c r="AK6588" s="2">
        <v>17</v>
      </c>
      <c r="AL6588" s="2">
        <v>25.8</v>
      </c>
      <c r="AM6588" s="2">
        <v>13</v>
      </c>
      <c r="AN6588" s="2">
        <v>19.7</v>
      </c>
      <c r="AQ6588" s="2">
        <v>16</v>
      </c>
      <c r="AR6588" s="2">
        <v>24.2</v>
      </c>
      <c r="AS6588" s="2">
        <v>19</v>
      </c>
      <c r="AT6588" s="2">
        <v>28.8</v>
      </c>
      <c r="AU6588" s="2">
        <v>1</v>
      </c>
      <c r="AV6588" s="2">
        <v>1.5</v>
      </c>
      <c r="AW6588" s="2">
        <v>31</v>
      </c>
      <c r="AX6588" s="2">
        <v>47</v>
      </c>
    </row>
    <row r="6589" spans="1:53" ht="12.75" customHeight="1" x14ac:dyDescent="0.2">
      <c r="A6589">
        <v>3</v>
      </c>
      <c r="B6589" s="2">
        <v>4422</v>
      </c>
      <c r="C6589" s="17">
        <v>2.82</v>
      </c>
      <c r="D6589" s="2">
        <v>2.67</v>
      </c>
      <c r="G6589" s="17">
        <v>65</v>
      </c>
      <c r="H6589" s="2">
        <v>44</v>
      </c>
      <c r="I6589" s="2">
        <v>67.7</v>
      </c>
      <c r="J6589" s="2">
        <v>44</v>
      </c>
      <c r="K6589" s="2">
        <v>67.7</v>
      </c>
      <c r="L6589" s="2">
        <v>67.7</v>
      </c>
      <c r="M6589" s="2">
        <v>9</v>
      </c>
      <c r="N6589" s="2">
        <v>13.8</v>
      </c>
      <c r="O6589" s="2">
        <v>12</v>
      </c>
      <c r="P6589" s="2">
        <v>18.5</v>
      </c>
      <c r="S6589" s="2">
        <v>26</v>
      </c>
      <c r="T6589" s="2">
        <v>40</v>
      </c>
      <c r="U6589" s="2">
        <v>18</v>
      </c>
      <c r="V6589" s="2">
        <v>27.7</v>
      </c>
      <c r="Y6589" s="2">
        <v>21</v>
      </c>
      <c r="Z6589" s="2">
        <v>32.299999999999997</v>
      </c>
      <c r="AE6589" s="2">
        <v>64</v>
      </c>
      <c r="AF6589" s="2">
        <v>35</v>
      </c>
      <c r="AG6589" s="2">
        <v>54.7</v>
      </c>
      <c r="AH6589" s="2">
        <v>35</v>
      </c>
      <c r="AI6589" s="2">
        <v>54.7</v>
      </c>
      <c r="AJ6589" s="2">
        <v>54.7</v>
      </c>
      <c r="AK6589" s="2">
        <v>8</v>
      </c>
      <c r="AL6589" s="2">
        <v>12.5</v>
      </c>
      <c r="AM6589" s="2">
        <v>21</v>
      </c>
      <c r="AN6589" s="2">
        <v>32.799999999999997</v>
      </c>
      <c r="AQ6589" s="2">
        <v>19</v>
      </c>
      <c r="AR6589" s="2">
        <v>29.7</v>
      </c>
      <c r="AS6589" s="2">
        <v>16</v>
      </c>
      <c r="AT6589" s="2">
        <v>25</v>
      </c>
      <c r="AW6589" s="2">
        <v>29</v>
      </c>
      <c r="AX6589" s="2">
        <v>45.3</v>
      </c>
      <c r="AZ6589" s="2">
        <v>1</v>
      </c>
    </row>
    <row r="6590" spans="1:53" ht="12.75" customHeight="1" x14ac:dyDescent="0.2">
      <c r="A6590">
        <v>3</v>
      </c>
      <c r="B6590" s="2">
        <v>4423</v>
      </c>
      <c r="C6590" s="17">
        <v>2.61</v>
      </c>
      <c r="D6590" s="2">
        <v>2.63</v>
      </c>
      <c r="G6590" s="17">
        <v>75</v>
      </c>
      <c r="H6590" s="2">
        <v>48</v>
      </c>
      <c r="I6590" s="2">
        <v>63.2</v>
      </c>
      <c r="J6590" s="2">
        <v>48</v>
      </c>
      <c r="K6590" s="2">
        <v>63.2</v>
      </c>
      <c r="L6590" s="2">
        <v>64</v>
      </c>
      <c r="M6590" s="2">
        <v>15</v>
      </c>
      <c r="N6590" s="2">
        <v>19.7</v>
      </c>
      <c r="O6590" s="2">
        <v>12</v>
      </c>
      <c r="P6590" s="2">
        <v>15.8</v>
      </c>
      <c r="Q6590" s="2">
        <v>2</v>
      </c>
      <c r="R6590" s="2">
        <v>2.6</v>
      </c>
      <c r="S6590" s="2">
        <v>25</v>
      </c>
      <c r="T6590" s="2">
        <v>32.9</v>
      </c>
      <c r="U6590" s="2">
        <v>21</v>
      </c>
      <c r="V6590" s="2">
        <v>27.6</v>
      </c>
      <c r="W6590" s="2">
        <v>1</v>
      </c>
      <c r="X6590" s="2">
        <v>1.3</v>
      </c>
      <c r="Y6590" s="2">
        <v>28</v>
      </c>
      <c r="Z6590" s="2">
        <v>36.799999999999997</v>
      </c>
      <c r="AE6590" s="2">
        <v>75</v>
      </c>
      <c r="AF6590" s="2">
        <v>47</v>
      </c>
      <c r="AG6590" s="2">
        <v>61.8</v>
      </c>
      <c r="AH6590" s="2">
        <v>47</v>
      </c>
      <c r="AI6590" s="2">
        <v>61.8</v>
      </c>
      <c r="AJ6590" s="2">
        <v>62.7</v>
      </c>
      <c r="AK6590" s="2">
        <v>16</v>
      </c>
      <c r="AL6590" s="2">
        <v>21.1</v>
      </c>
      <c r="AM6590" s="2">
        <v>12</v>
      </c>
      <c r="AN6590" s="2">
        <v>15.8</v>
      </c>
      <c r="AQ6590" s="2">
        <v>28</v>
      </c>
      <c r="AR6590" s="2">
        <v>36.799999999999997</v>
      </c>
      <c r="AS6590" s="2">
        <v>19</v>
      </c>
      <c r="AT6590" s="2">
        <v>25</v>
      </c>
      <c r="AU6590" s="2">
        <v>1</v>
      </c>
      <c r="AV6590" s="2">
        <v>1.3</v>
      </c>
      <c r="AW6590" s="2">
        <v>29</v>
      </c>
      <c r="AX6590" s="2">
        <v>38.200000000000003</v>
      </c>
    </row>
    <row r="6591" spans="1:53" ht="12.75" customHeight="1" x14ac:dyDescent="0.2">
      <c r="A6591">
        <v>3</v>
      </c>
      <c r="B6591" s="2">
        <v>4424</v>
      </c>
      <c r="C6591" s="17">
        <v>3.19</v>
      </c>
      <c r="D6591" s="2">
        <v>3.2</v>
      </c>
      <c r="G6591" s="17">
        <v>75</v>
      </c>
      <c r="H6591" s="2">
        <v>59</v>
      </c>
      <c r="I6591" s="2">
        <v>78.7</v>
      </c>
      <c r="J6591" s="2">
        <v>59</v>
      </c>
      <c r="K6591" s="2">
        <v>78.7</v>
      </c>
      <c r="L6591" s="2">
        <v>78.7</v>
      </c>
      <c r="M6591" s="2">
        <v>11</v>
      </c>
      <c r="N6591" s="2">
        <v>14.7</v>
      </c>
      <c r="O6591" s="2">
        <v>5</v>
      </c>
      <c r="P6591" s="2">
        <v>6.7</v>
      </c>
      <c r="S6591" s="2">
        <v>18</v>
      </c>
      <c r="T6591" s="2">
        <v>24</v>
      </c>
      <c r="U6591" s="2">
        <v>41</v>
      </c>
      <c r="V6591" s="2">
        <v>54.7</v>
      </c>
      <c r="Y6591" s="2">
        <v>16</v>
      </c>
      <c r="Z6591" s="2">
        <v>21.3</v>
      </c>
      <c r="AB6591" s="2">
        <v>2</v>
      </c>
      <c r="AE6591" s="2">
        <v>75</v>
      </c>
      <c r="AF6591" s="2">
        <v>61</v>
      </c>
      <c r="AG6591" s="2">
        <v>81.3</v>
      </c>
      <c r="AH6591" s="2">
        <v>61</v>
      </c>
      <c r="AI6591" s="2">
        <v>81.3</v>
      </c>
      <c r="AJ6591" s="2">
        <v>81.3</v>
      </c>
      <c r="AK6591" s="2">
        <v>7</v>
      </c>
      <c r="AL6591" s="2">
        <v>9.3000000000000007</v>
      </c>
      <c r="AM6591" s="2">
        <v>7</v>
      </c>
      <c r="AN6591" s="2">
        <v>9.3000000000000007</v>
      </c>
      <c r="AQ6591" s="2">
        <v>25</v>
      </c>
      <c r="AR6591" s="2">
        <v>33.299999999999997</v>
      </c>
      <c r="AS6591" s="2">
        <v>36</v>
      </c>
      <c r="AT6591" s="2">
        <v>48</v>
      </c>
      <c r="AW6591" s="2">
        <v>14</v>
      </c>
      <c r="AX6591" s="2">
        <v>18.7</v>
      </c>
      <c r="AZ6591" s="2">
        <v>2</v>
      </c>
    </row>
    <row r="6592" spans="1:53" ht="12.75" customHeight="1" x14ac:dyDescent="0.2">
      <c r="A6592">
        <v>3</v>
      </c>
      <c r="B6592" s="2">
        <v>4426</v>
      </c>
      <c r="C6592" s="17">
        <v>3.05</v>
      </c>
      <c r="D6592" s="2">
        <v>2.72</v>
      </c>
      <c r="G6592" s="17">
        <v>76</v>
      </c>
      <c r="H6592" s="2">
        <v>55</v>
      </c>
      <c r="I6592" s="2">
        <v>72.400000000000006</v>
      </c>
      <c r="J6592" s="2">
        <v>55</v>
      </c>
      <c r="K6592" s="2">
        <v>72.400000000000006</v>
      </c>
      <c r="L6592" s="2">
        <v>72.400000000000006</v>
      </c>
      <c r="M6592" s="2">
        <v>12</v>
      </c>
      <c r="N6592" s="2">
        <v>15.8</v>
      </c>
      <c r="O6592" s="2">
        <v>9</v>
      </c>
      <c r="P6592" s="2">
        <v>11.8</v>
      </c>
      <c r="S6592" s="2">
        <v>18</v>
      </c>
      <c r="T6592" s="2">
        <v>23.7</v>
      </c>
      <c r="U6592" s="2">
        <v>37</v>
      </c>
      <c r="V6592" s="2">
        <v>48.7</v>
      </c>
      <c r="Y6592" s="2">
        <v>21</v>
      </c>
      <c r="Z6592" s="2">
        <v>27.6</v>
      </c>
      <c r="AB6592" s="2">
        <v>1</v>
      </c>
      <c r="AC6592" s="2">
        <v>5</v>
      </c>
      <c r="AE6592" s="2">
        <v>76</v>
      </c>
      <c r="AF6592" s="2">
        <v>47</v>
      </c>
      <c r="AG6592" s="2">
        <v>61.8</v>
      </c>
      <c r="AH6592" s="2">
        <v>47</v>
      </c>
      <c r="AI6592" s="2">
        <v>61.8</v>
      </c>
      <c r="AJ6592" s="2">
        <v>61.8</v>
      </c>
      <c r="AK6592" s="2">
        <v>10</v>
      </c>
      <c r="AL6592" s="2">
        <v>13.2</v>
      </c>
      <c r="AM6592" s="2">
        <v>19</v>
      </c>
      <c r="AN6592" s="2">
        <v>25</v>
      </c>
      <c r="AQ6592" s="2">
        <v>29</v>
      </c>
      <c r="AR6592" s="2">
        <v>38.200000000000003</v>
      </c>
      <c r="AS6592" s="2">
        <v>18</v>
      </c>
      <c r="AT6592" s="2">
        <v>23.7</v>
      </c>
      <c r="AW6592" s="2">
        <v>29</v>
      </c>
      <c r="AX6592" s="2">
        <v>38.200000000000003</v>
      </c>
      <c r="AZ6592" s="2">
        <v>1</v>
      </c>
      <c r="BA6592" s="2">
        <v>5</v>
      </c>
    </row>
    <row r="6593" spans="1:53" ht="12.75" customHeight="1" x14ac:dyDescent="0.2">
      <c r="A6593">
        <v>3</v>
      </c>
      <c r="B6593" s="2">
        <v>4428</v>
      </c>
      <c r="C6593" s="17">
        <v>2.84</v>
      </c>
      <c r="D6593" s="2">
        <v>2.68</v>
      </c>
      <c r="G6593" s="17">
        <v>32</v>
      </c>
      <c r="H6593" s="2">
        <v>23</v>
      </c>
      <c r="I6593" s="2">
        <v>71.900000000000006</v>
      </c>
      <c r="J6593" s="2">
        <v>23</v>
      </c>
      <c r="K6593" s="2">
        <v>71.900000000000006</v>
      </c>
      <c r="L6593" s="2">
        <v>71.900000000000006</v>
      </c>
      <c r="M6593" s="2">
        <v>7</v>
      </c>
      <c r="N6593" s="2">
        <v>21.9</v>
      </c>
      <c r="O6593" s="2">
        <v>2</v>
      </c>
      <c r="P6593" s="2">
        <v>6.3</v>
      </c>
      <c r="Q6593" s="2">
        <v>1</v>
      </c>
      <c r="R6593" s="2">
        <v>3.1</v>
      </c>
      <c r="S6593" s="2">
        <v>8</v>
      </c>
      <c r="T6593" s="2">
        <v>25</v>
      </c>
      <c r="U6593" s="2">
        <v>14</v>
      </c>
      <c r="V6593" s="2">
        <v>43.8</v>
      </c>
      <c r="Y6593" s="2">
        <v>9</v>
      </c>
      <c r="Z6593" s="2">
        <v>28.1</v>
      </c>
      <c r="AB6593" s="2">
        <v>2</v>
      </c>
      <c r="AC6593" s="2">
        <v>3</v>
      </c>
      <c r="AE6593" s="2">
        <v>31</v>
      </c>
      <c r="AF6593" s="2">
        <v>19</v>
      </c>
      <c r="AG6593" s="2">
        <v>61.3</v>
      </c>
      <c r="AH6593" s="2">
        <v>19</v>
      </c>
      <c r="AI6593" s="2">
        <v>61.3</v>
      </c>
      <c r="AJ6593" s="2">
        <v>61.3</v>
      </c>
      <c r="AK6593" s="2">
        <v>5</v>
      </c>
      <c r="AL6593" s="2">
        <v>16.100000000000001</v>
      </c>
      <c r="AM6593" s="2">
        <v>7</v>
      </c>
      <c r="AN6593" s="2">
        <v>22.6</v>
      </c>
      <c r="AQ6593" s="2">
        <v>12</v>
      </c>
      <c r="AR6593" s="2">
        <v>38.700000000000003</v>
      </c>
      <c r="AS6593" s="2">
        <v>7</v>
      </c>
      <c r="AT6593" s="2">
        <v>22.6</v>
      </c>
      <c r="AW6593" s="2">
        <v>12</v>
      </c>
      <c r="AX6593" s="2">
        <v>38.700000000000003</v>
      </c>
      <c r="AZ6593" s="2">
        <v>3</v>
      </c>
      <c r="BA6593" s="2">
        <v>3</v>
      </c>
    </row>
    <row r="6594" spans="1:53" ht="12.75" customHeight="1" x14ac:dyDescent="0.2">
      <c r="A6594">
        <v>3</v>
      </c>
      <c r="B6594" s="2">
        <v>4435</v>
      </c>
      <c r="C6594" s="17">
        <v>3.11</v>
      </c>
      <c r="D6594" s="2">
        <v>2.86</v>
      </c>
      <c r="G6594" s="17">
        <v>64</v>
      </c>
      <c r="H6594" s="2">
        <v>49</v>
      </c>
      <c r="I6594" s="2">
        <v>76.599999999999994</v>
      </c>
      <c r="J6594" s="2">
        <v>49</v>
      </c>
      <c r="K6594" s="2">
        <v>76.599999999999994</v>
      </c>
      <c r="L6594" s="2">
        <v>76.599999999999994</v>
      </c>
      <c r="M6594" s="2">
        <v>11</v>
      </c>
      <c r="N6594" s="2">
        <v>17.2</v>
      </c>
      <c r="O6594" s="2">
        <v>4</v>
      </c>
      <c r="P6594" s="2">
        <v>6.3</v>
      </c>
      <c r="S6594" s="2">
        <v>16</v>
      </c>
      <c r="T6594" s="2">
        <v>25</v>
      </c>
      <c r="U6594" s="2">
        <v>33</v>
      </c>
      <c r="V6594" s="2">
        <v>51.6</v>
      </c>
      <c r="Y6594" s="2">
        <v>15</v>
      </c>
      <c r="Z6594" s="2">
        <v>23.4</v>
      </c>
      <c r="AC6594" s="2">
        <v>3</v>
      </c>
      <c r="AE6594" s="2">
        <v>64</v>
      </c>
      <c r="AF6594" s="2">
        <v>44</v>
      </c>
      <c r="AG6594" s="2">
        <v>68.8</v>
      </c>
      <c r="AH6594" s="2">
        <v>44</v>
      </c>
      <c r="AI6594" s="2">
        <v>68.8</v>
      </c>
      <c r="AJ6594" s="2">
        <v>68.8</v>
      </c>
      <c r="AK6594" s="2">
        <v>9</v>
      </c>
      <c r="AL6594" s="2">
        <v>14.1</v>
      </c>
      <c r="AM6594" s="2">
        <v>11</v>
      </c>
      <c r="AN6594" s="2">
        <v>17.2</v>
      </c>
      <c r="AQ6594" s="2">
        <v>24</v>
      </c>
      <c r="AR6594" s="2">
        <v>37.5</v>
      </c>
      <c r="AS6594" s="2">
        <v>20</v>
      </c>
      <c r="AT6594" s="2">
        <v>31.3</v>
      </c>
      <c r="AW6594" s="2">
        <v>20</v>
      </c>
      <c r="AX6594" s="2">
        <v>31.3</v>
      </c>
      <c r="BA6594" s="2">
        <v>3</v>
      </c>
    </row>
    <row r="6595" spans="1:53" ht="12.75" customHeight="1" x14ac:dyDescent="0.2">
      <c r="A6595">
        <v>3</v>
      </c>
      <c r="B6595" s="2">
        <v>4436</v>
      </c>
      <c r="C6595" s="17">
        <v>3.33</v>
      </c>
      <c r="D6595" s="2">
        <v>3.02</v>
      </c>
      <c r="G6595" s="17">
        <v>89</v>
      </c>
      <c r="H6595" s="2">
        <v>75</v>
      </c>
      <c r="I6595" s="2">
        <v>84.3</v>
      </c>
      <c r="J6595" s="2">
        <v>75</v>
      </c>
      <c r="K6595" s="2">
        <v>84.3</v>
      </c>
      <c r="L6595" s="2">
        <v>84.3</v>
      </c>
      <c r="M6595" s="2">
        <v>6</v>
      </c>
      <c r="N6595" s="2">
        <v>6.7</v>
      </c>
      <c r="O6595" s="2">
        <v>8</v>
      </c>
      <c r="P6595" s="2">
        <v>9</v>
      </c>
      <c r="S6595" s="2">
        <v>26</v>
      </c>
      <c r="T6595" s="2">
        <v>29.2</v>
      </c>
      <c r="U6595" s="2">
        <v>49</v>
      </c>
      <c r="V6595" s="2">
        <v>55.1</v>
      </c>
      <c r="Y6595" s="2">
        <v>14</v>
      </c>
      <c r="Z6595" s="2">
        <v>15.7</v>
      </c>
      <c r="AB6595" s="2">
        <v>1</v>
      </c>
      <c r="AC6595" s="2">
        <v>3</v>
      </c>
      <c r="AE6595" s="2">
        <v>90</v>
      </c>
      <c r="AF6595" s="2">
        <v>72</v>
      </c>
      <c r="AG6595" s="2">
        <v>80</v>
      </c>
      <c r="AH6595" s="2">
        <v>72</v>
      </c>
      <c r="AI6595" s="2">
        <v>80</v>
      </c>
      <c r="AJ6595" s="2">
        <v>80</v>
      </c>
      <c r="AK6595" s="2">
        <v>7</v>
      </c>
      <c r="AL6595" s="2">
        <v>7.8</v>
      </c>
      <c r="AM6595" s="2">
        <v>11</v>
      </c>
      <c r="AN6595" s="2">
        <v>12.2</v>
      </c>
      <c r="AQ6595" s="2">
        <v>45</v>
      </c>
      <c r="AR6595" s="2">
        <v>50</v>
      </c>
      <c r="AS6595" s="2">
        <v>27</v>
      </c>
      <c r="AT6595" s="2">
        <v>30</v>
      </c>
      <c r="AW6595" s="2">
        <v>18</v>
      </c>
      <c r="AX6595" s="2">
        <v>20</v>
      </c>
      <c r="BA6595" s="2">
        <v>3</v>
      </c>
    </row>
    <row r="6596" spans="1:53" ht="12.75" customHeight="1" x14ac:dyDescent="0.2">
      <c r="A6596">
        <v>3</v>
      </c>
      <c r="B6596" s="2">
        <v>4444</v>
      </c>
      <c r="C6596" s="17">
        <v>3.5</v>
      </c>
      <c r="D6596" s="2">
        <v>3.47</v>
      </c>
      <c r="G6596" s="17">
        <v>74</v>
      </c>
      <c r="H6596" s="2">
        <v>63</v>
      </c>
      <c r="I6596" s="2">
        <v>85.1</v>
      </c>
      <c r="J6596" s="2">
        <v>63</v>
      </c>
      <c r="K6596" s="2">
        <v>85.1</v>
      </c>
      <c r="L6596" s="2">
        <v>85.1</v>
      </c>
      <c r="M6596" s="2">
        <v>6</v>
      </c>
      <c r="N6596" s="2">
        <v>8.1</v>
      </c>
      <c r="O6596" s="2">
        <v>5</v>
      </c>
      <c r="P6596" s="2">
        <v>6.8</v>
      </c>
      <c r="S6596" s="2">
        <v>9</v>
      </c>
      <c r="T6596" s="2">
        <v>12.2</v>
      </c>
      <c r="U6596" s="2">
        <v>54</v>
      </c>
      <c r="V6596" s="2">
        <v>73</v>
      </c>
      <c r="Y6596" s="2">
        <v>11</v>
      </c>
      <c r="Z6596" s="2">
        <v>14.9</v>
      </c>
      <c r="AB6596" s="2">
        <v>1</v>
      </c>
      <c r="AE6596" s="2">
        <v>74</v>
      </c>
      <c r="AF6596" s="2">
        <v>66</v>
      </c>
      <c r="AG6596" s="2">
        <v>89.2</v>
      </c>
      <c r="AH6596" s="2">
        <v>66</v>
      </c>
      <c r="AI6596" s="2">
        <v>89.2</v>
      </c>
      <c r="AJ6596" s="2">
        <v>89.2</v>
      </c>
      <c r="AK6596" s="2">
        <v>2</v>
      </c>
      <c r="AL6596" s="2">
        <v>2.7</v>
      </c>
      <c r="AM6596" s="2">
        <v>6</v>
      </c>
      <c r="AN6596" s="2">
        <v>8.1</v>
      </c>
      <c r="AQ6596" s="2">
        <v>21</v>
      </c>
      <c r="AR6596" s="2">
        <v>28.4</v>
      </c>
      <c r="AS6596" s="2">
        <v>45</v>
      </c>
      <c r="AT6596" s="2">
        <v>60.8</v>
      </c>
      <c r="AW6596" s="2">
        <v>8</v>
      </c>
      <c r="AX6596" s="2">
        <v>10.8</v>
      </c>
      <c r="AZ6596" s="2">
        <v>1</v>
      </c>
    </row>
    <row r="6597" spans="1:53" ht="12.75" customHeight="1" x14ac:dyDescent="0.2">
      <c r="A6597">
        <v>3</v>
      </c>
      <c r="B6597" s="2">
        <v>4445</v>
      </c>
      <c r="C6597" s="17">
        <v>2.75</v>
      </c>
      <c r="D6597" s="2">
        <v>2.75</v>
      </c>
      <c r="G6597" s="17">
        <v>111</v>
      </c>
      <c r="H6597" s="2">
        <v>74</v>
      </c>
      <c r="I6597" s="2">
        <v>66.099999999999994</v>
      </c>
      <c r="J6597" s="2">
        <v>74</v>
      </c>
      <c r="K6597" s="2">
        <v>66.099999999999994</v>
      </c>
      <c r="L6597" s="2">
        <v>66.7</v>
      </c>
      <c r="M6597" s="2">
        <v>24</v>
      </c>
      <c r="N6597" s="2">
        <v>21.4</v>
      </c>
      <c r="O6597" s="2">
        <v>13</v>
      </c>
      <c r="P6597" s="2">
        <v>11.6</v>
      </c>
      <c r="S6597" s="2">
        <v>38</v>
      </c>
      <c r="T6597" s="2">
        <v>33.9</v>
      </c>
      <c r="U6597" s="2">
        <v>36</v>
      </c>
      <c r="V6597" s="2">
        <v>32.1</v>
      </c>
      <c r="W6597" s="2">
        <v>1</v>
      </c>
      <c r="X6597" s="2">
        <v>0.9</v>
      </c>
      <c r="Y6597" s="2">
        <v>38</v>
      </c>
      <c r="Z6597" s="2">
        <v>33.9</v>
      </c>
      <c r="AC6597" s="2">
        <v>4</v>
      </c>
      <c r="AE6597" s="2">
        <v>111</v>
      </c>
      <c r="AF6597" s="2">
        <v>70</v>
      </c>
      <c r="AG6597" s="2">
        <v>62.5</v>
      </c>
      <c r="AH6597" s="2">
        <v>70</v>
      </c>
      <c r="AI6597" s="2">
        <v>62.5</v>
      </c>
      <c r="AJ6597" s="2">
        <v>63.1</v>
      </c>
      <c r="AK6597" s="2">
        <v>17</v>
      </c>
      <c r="AL6597" s="2">
        <v>15.2</v>
      </c>
      <c r="AM6597" s="2">
        <v>24</v>
      </c>
      <c r="AN6597" s="2">
        <v>21.4</v>
      </c>
      <c r="AO6597" s="2">
        <v>1</v>
      </c>
      <c r="AP6597" s="2">
        <v>0.9</v>
      </c>
      <c r="AQ6597" s="2">
        <v>33</v>
      </c>
      <c r="AR6597" s="2">
        <v>29.5</v>
      </c>
      <c r="AS6597" s="2">
        <v>36</v>
      </c>
      <c r="AT6597" s="2">
        <v>32.1</v>
      </c>
      <c r="AU6597" s="2">
        <v>1</v>
      </c>
      <c r="AV6597" s="2">
        <v>0.9</v>
      </c>
      <c r="AW6597" s="2">
        <v>42</v>
      </c>
      <c r="AX6597" s="2">
        <v>37.5</v>
      </c>
      <c r="BA6597" s="2">
        <v>4</v>
      </c>
    </row>
    <row r="6598" spans="1:53" ht="12.75" customHeight="1" x14ac:dyDescent="0.2">
      <c r="A6598">
        <v>3</v>
      </c>
      <c r="B6598" s="2">
        <v>4446</v>
      </c>
      <c r="C6598" s="17">
        <v>3.46</v>
      </c>
      <c r="D6598" s="2">
        <v>3.13</v>
      </c>
      <c r="G6598" s="17">
        <v>79</v>
      </c>
      <c r="H6598" s="2">
        <v>74</v>
      </c>
      <c r="I6598" s="2">
        <v>92.5</v>
      </c>
      <c r="J6598" s="2">
        <v>74</v>
      </c>
      <c r="K6598" s="2">
        <v>92.5</v>
      </c>
      <c r="L6598" s="2">
        <v>93.7</v>
      </c>
      <c r="M6598" s="2">
        <v>2</v>
      </c>
      <c r="N6598" s="2">
        <v>2.5</v>
      </c>
      <c r="O6598" s="2">
        <v>3</v>
      </c>
      <c r="P6598" s="2">
        <v>3.8</v>
      </c>
      <c r="S6598" s="2">
        <v>27</v>
      </c>
      <c r="T6598" s="2">
        <v>33.799999999999997</v>
      </c>
      <c r="U6598" s="2">
        <v>47</v>
      </c>
      <c r="V6598" s="2">
        <v>58.8</v>
      </c>
      <c r="W6598" s="2">
        <v>1</v>
      </c>
      <c r="X6598" s="2">
        <v>1.3</v>
      </c>
      <c r="Y6598" s="2">
        <v>6</v>
      </c>
      <c r="Z6598" s="2">
        <v>7.5</v>
      </c>
      <c r="AE6598" s="2">
        <v>79</v>
      </c>
      <c r="AF6598" s="2">
        <v>64</v>
      </c>
      <c r="AG6598" s="2">
        <v>80</v>
      </c>
      <c r="AH6598" s="2">
        <v>64</v>
      </c>
      <c r="AI6598" s="2">
        <v>80</v>
      </c>
      <c r="AJ6598" s="2">
        <v>81</v>
      </c>
      <c r="AK6598" s="2">
        <v>1</v>
      </c>
      <c r="AL6598" s="2">
        <v>1.3</v>
      </c>
      <c r="AM6598" s="2">
        <v>14</v>
      </c>
      <c r="AN6598" s="2">
        <v>17.5</v>
      </c>
      <c r="AO6598" s="2">
        <v>1</v>
      </c>
      <c r="AP6598" s="2">
        <v>1.3</v>
      </c>
      <c r="AQ6598" s="2">
        <v>31</v>
      </c>
      <c r="AR6598" s="2">
        <v>38.799999999999997</v>
      </c>
      <c r="AS6598" s="2">
        <v>32</v>
      </c>
      <c r="AT6598" s="2">
        <v>40</v>
      </c>
      <c r="AU6598" s="2">
        <v>1</v>
      </c>
      <c r="AV6598" s="2">
        <v>1.3</v>
      </c>
      <c r="AW6598" s="2">
        <v>16</v>
      </c>
      <c r="AX6598" s="2">
        <v>20</v>
      </c>
    </row>
    <row r="6599" spans="1:53" ht="12.75" customHeight="1" x14ac:dyDescent="0.2">
      <c r="A6599">
        <v>3</v>
      </c>
      <c r="B6599" s="2">
        <v>4447</v>
      </c>
      <c r="C6599" s="17">
        <v>3.17</v>
      </c>
      <c r="D6599" s="2">
        <v>2.77</v>
      </c>
      <c r="G6599" s="17">
        <v>98</v>
      </c>
      <c r="H6599" s="2">
        <v>83</v>
      </c>
      <c r="I6599" s="2">
        <v>83.8</v>
      </c>
      <c r="J6599" s="2">
        <v>83</v>
      </c>
      <c r="K6599" s="2">
        <v>83.8</v>
      </c>
      <c r="L6599" s="2">
        <v>84.7</v>
      </c>
      <c r="M6599" s="2">
        <v>6</v>
      </c>
      <c r="N6599" s="2">
        <v>6.1</v>
      </c>
      <c r="O6599" s="2">
        <v>9</v>
      </c>
      <c r="P6599" s="2">
        <v>9.1</v>
      </c>
      <c r="Q6599" s="2">
        <v>2</v>
      </c>
      <c r="R6599" s="2">
        <v>2</v>
      </c>
      <c r="S6599" s="2">
        <v>34</v>
      </c>
      <c r="T6599" s="2">
        <v>34.299999999999997</v>
      </c>
      <c r="U6599" s="2">
        <v>47</v>
      </c>
      <c r="V6599" s="2">
        <v>47.5</v>
      </c>
      <c r="W6599" s="2">
        <v>1</v>
      </c>
      <c r="X6599" s="2">
        <v>1</v>
      </c>
      <c r="Y6599" s="2">
        <v>16</v>
      </c>
      <c r="Z6599" s="2">
        <v>16.2</v>
      </c>
      <c r="AB6599" s="2">
        <v>1</v>
      </c>
      <c r="AE6599" s="2">
        <v>98</v>
      </c>
      <c r="AF6599" s="2">
        <v>65</v>
      </c>
      <c r="AG6599" s="2">
        <v>65.7</v>
      </c>
      <c r="AH6599" s="2">
        <v>65</v>
      </c>
      <c r="AI6599" s="2">
        <v>65.7</v>
      </c>
      <c r="AJ6599" s="2">
        <v>66.3</v>
      </c>
      <c r="AK6599" s="2">
        <v>12</v>
      </c>
      <c r="AL6599" s="2">
        <v>12.1</v>
      </c>
      <c r="AM6599" s="2">
        <v>21</v>
      </c>
      <c r="AN6599" s="2">
        <v>21.2</v>
      </c>
      <c r="AO6599" s="2">
        <v>1</v>
      </c>
      <c r="AP6599" s="2">
        <v>1</v>
      </c>
      <c r="AQ6599" s="2">
        <v>36</v>
      </c>
      <c r="AR6599" s="2">
        <v>36.4</v>
      </c>
      <c r="AS6599" s="2">
        <v>28</v>
      </c>
      <c r="AT6599" s="2">
        <v>28.3</v>
      </c>
      <c r="AU6599" s="2">
        <v>1</v>
      </c>
      <c r="AV6599" s="2">
        <v>1</v>
      </c>
      <c r="AW6599" s="2">
        <v>34</v>
      </c>
      <c r="AX6599" s="2">
        <v>34.299999999999997</v>
      </c>
      <c r="AZ6599" s="2">
        <v>1</v>
      </c>
    </row>
    <row r="6600" spans="1:53" ht="12.75" customHeight="1" x14ac:dyDescent="0.2">
      <c r="A6600">
        <v>3</v>
      </c>
      <c r="B6600" s="2">
        <v>4448</v>
      </c>
      <c r="C6600" s="17">
        <v>3.24</v>
      </c>
      <c r="D6600" s="2">
        <v>2.94</v>
      </c>
      <c r="G6600" s="17">
        <v>79</v>
      </c>
      <c r="H6600" s="2">
        <v>65</v>
      </c>
      <c r="I6600" s="2">
        <v>81.3</v>
      </c>
      <c r="J6600" s="2">
        <v>65</v>
      </c>
      <c r="K6600" s="2">
        <v>81.3</v>
      </c>
      <c r="L6600" s="2">
        <v>82.3</v>
      </c>
      <c r="M6600" s="2">
        <v>6</v>
      </c>
      <c r="N6600" s="2">
        <v>7.5</v>
      </c>
      <c r="O6600" s="2">
        <v>8</v>
      </c>
      <c r="P6600" s="2">
        <v>10</v>
      </c>
      <c r="S6600" s="2">
        <v>23</v>
      </c>
      <c r="T6600" s="2">
        <v>28.8</v>
      </c>
      <c r="U6600" s="2">
        <v>42</v>
      </c>
      <c r="V6600" s="2">
        <v>52.5</v>
      </c>
      <c r="W6600" s="2">
        <v>1</v>
      </c>
      <c r="X6600" s="2">
        <v>1.3</v>
      </c>
      <c r="Y6600" s="2">
        <v>15</v>
      </c>
      <c r="Z6600" s="2">
        <v>18.8</v>
      </c>
      <c r="AA6600" s="2">
        <v>2</v>
      </c>
      <c r="AC6600" s="2">
        <v>8</v>
      </c>
      <c r="AE6600" s="2">
        <v>79</v>
      </c>
      <c r="AF6600" s="2">
        <v>55</v>
      </c>
      <c r="AG6600" s="2">
        <v>68.8</v>
      </c>
      <c r="AH6600" s="2">
        <v>55</v>
      </c>
      <c r="AI6600" s="2">
        <v>68.8</v>
      </c>
      <c r="AJ6600" s="2">
        <v>69.599999999999994</v>
      </c>
      <c r="AK6600" s="2">
        <v>8</v>
      </c>
      <c r="AL6600" s="2">
        <v>10</v>
      </c>
      <c r="AM6600" s="2">
        <v>16</v>
      </c>
      <c r="AN6600" s="2">
        <v>20</v>
      </c>
      <c r="AQ6600" s="2">
        <v>25</v>
      </c>
      <c r="AR6600" s="2">
        <v>31.3</v>
      </c>
      <c r="AS6600" s="2">
        <v>30</v>
      </c>
      <c r="AT6600" s="2">
        <v>37.5</v>
      </c>
      <c r="AU6600" s="2">
        <v>1</v>
      </c>
      <c r="AV6600" s="2">
        <v>1.3</v>
      </c>
      <c r="AW6600" s="2">
        <v>25</v>
      </c>
      <c r="AX6600" s="2">
        <v>31.3</v>
      </c>
      <c r="AY6600" s="2">
        <v>2</v>
      </c>
      <c r="BA6600" s="2">
        <v>8</v>
      </c>
    </row>
    <row r="6601" spans="1:53" ht="12.75" customHeight="1" x14ac:dyDescent="0.2">
      <c r="A6601">
        <v>3</v>
      </c>
      <c r="B6601" s="2">
        <v>4451</v>
      </c>
      <c r="C6601" s="17">
        <v>3.35</v>
      </c>
      <c r="D6601" s="2">
        <v>3.24</v>
      </c>
      <c r="G6601" s="17">
        <v>63</v>
      </c>
      <c r="H6601" s="2">
        <v>53</v>
      </c>
      <c r="I6601" s="2">
        <v>84.1</v>
      </c>
      <c r="J6601" s="2">
        <v>53</v>
      </c>
      <c r="K6601" s="2">
        <v>84.1</v>
      </c>
      <c r="L6601" s="2">
        <v>84.1</v>
      </c>
      <c r="M6601" s="2">
        <v>4</v>
      </c>
      <c r="N6601" s="2">
        <v>6.3</v>
      </c>
      <c r="O6601" s="2">
        <v>6</v>
      </c>
      <c r="P6601" s="2">
        <v>9.5</v>
      </c>
      <c r="S6601" s="2">
        <v>17</v>
      </c>
      <c r="T6601" s="2">
        <v>27</v>
      </c>
      <c r="U6601" s="2">
        <v>36</v>
      </c>
      <c r="V6601" s="2">
        <v>57.1</v>
      </c>
      <c r="Y6601" s="2">
        <v>10</v>
      </c>
      <c r="Z6601" s="2">
        <v>15.9</v>
      </c>
      <c r="AB6601" s="2">
        <v>1</v>
      </c>
      <c r="AE6601" s="2">
        <v>63</v>
      </c>
      <c r="AF6601" s="2">
        <v>51</v>
      </c>
      <c r="AG6601" s="2">
        <v>81</v>
      </c>
      <c r="AH6601" s="2">
        <v>51</v>
      </c>
      <c r="AI6601" s="2">
        <v>81</v>
      </c>
      <c r="AJ6601" s="2">
        <v>81</v>
      </c>
      <c r="AK6601" s="2">
        <v>4</v>
      </c>
      <c r="AL6601" s="2">
        <v>6.3</v>
      </c>
      <c r="AM6601" s="2">
        <v>8</v>
      </c>
      <c r="AN6601" s="2">
        <v>12.7</v>
      </c>
      <c r="AQ6601" s="2">
        <v>20</v>
      </c>
      <c r="AR6601" s="2">
        <v>31.7</v>
      </c>
      <c r="AS6601" s="2">
        <v>31</v>
      </c>
      <c r="AT6601" s="2">
        <v>49.2</v>
      </c>
      <c r="AW6601" s="2">
        <v>12</v>
      </c>
      <c r="AX6601" s="2">
        <v>19</v>
      </c>
      <c r="AZ6601" s="2">
        <v>1</v>
      </c>
    </row>
    <row r="6602" spans="1:53" ht="12.75" customHeight="1" x14ac:dyDescent="0.2">
      <c r="A6602">
        <v>3</v>
      </c>
      <c r="B6602" s="2">
        <v>4453</v>
      </c>
      <c r="C6602" s="17">
        <v>3.37</v>
      </c>
      <c r="D6602" s="2">
        <v>3.23</v>
      </c>
      <c r="G6602" s="17">
        <v>140</v>
      </c>
      <c r="H6602" s="2">
        <v>127</v>
      </c>
      <c r="I6602" s="2">
        <v>90.7</v>
      </c>
      <c r="J6602" s="2">
        <v>127</v>
      </c>
      <c r="K6602" s="2">
        <v>90.7</v>
      </c>
      <c r="L6602" s="2">
        <v>90.7</v>
      </c>
      <c r="M6602" s="2">
        <v>6</v>
      </c>
      <c r="N6602" s="2">
        <v>4.3</v>
      </c>
      <c r="O6602" s="2">
        <v>7</v>
      </c>
      <c r="P6602" s="2">
        <v>5</v>
      </c>
      <c r="Q6602" s="2">
        <v>3</v>
      </c>
      <c r="R6602" s="2">
        <v>2.1</v>
      </c>
      <c r="S6602" s="2">
        <v>44</v>
      </c>
      <c r="T6602" s="2">
        <v>31.4</v>
      </c>
      <c r="U6602" s="2">
        <v>80</v>
      </c>
      <c r="V6602" s="2">
        <v>57.1</v>
      </c>
      <c r="Y6602" s="2">
        <v>13</v>
      </c>
      <c r="Z6602" s="2">
        <v>9.3000000000000007</v>
      </c>
      <c r="AB6602" s="2">
        <v>2</v>
      </c>
      <c r="AE6602" s="2">
        <v>141</v>
      </c>
      <c r="AF6602" s="2">
        <v>125</v>
      </c>
      <c r="AG6602" s="2">
        <v>88.7</v>
      </c>
      <c r="AH6602" s="2">
        <v>125</v>
      </c>
      <c r="AI6602" s="2">
        <v>88.7</v>
      </c>
      <c r="AJ6602" s="2">
        <v>88.7</v>
      </c>
      <c r="AK6602" s="2">
        <v>8</v>
      </c>
      <c r="AL6602" s="2">
        <v>5.7</v>
      </c>
      <c r="AM6602" s="2">
        <v>8</v>
      </c>
      <c r="AN6602" s="2">
        <v>5.7</v>
      </c>
      <c r="AO6602" s="2">
        <v>1</v>
      </c>
      <c r="AP6602" s="2">
        <v>0.7</v>
      </c>
      <c r="AQ6602" s="2">
        <v>64</v>
      </c>
      <c r="AR6602" s="2">
        <v>45.4</v>
      </c>
      <c r="AS6602" s="2">
        <v>60</v>
      </c>
      <c r="AT6602" s="2">
        <v>42.6</v>
      </c>
      <c r="AW6602" s="2">
        <v>16</v>
      </c>
      <c r="AX6602" s="2">
        <v>11.3</v>
      </c>
      <c r="AZ6602" s="2">
        <v>1</v>
      </c>
    </row>
    <row r="6603" spans="1:53" ht="12.75" customHeight="1" x14ac:dyDescent="0.2">
      <c r="A6603">
        <v>3</v>
      </c>
      <c r="B6603" s="2">
        <v>4454</v>
      </c>
      <c r="C6603" s="17">
        <v>3.14</v>
      </c>
      <c r="D6603" s="2">
        <v>3.01</v>
      </c>
      <c r="G6603" s="17">
        <v>82</v>
      </c>
      <c r="H6603" s="2">
        <v>66</v>
      </c>
      <c r="I6603" s="2">
        <v>79.5</v>
      </c>
      <c r="J6603" s="2">
        <v>66</v>
      </c>
      <c r="K6603" s="2">
        <v>79.5</v>
      </c>
      <c r="L6603" s="2">
        <v>80.5</v>
      </c>
      <c r="M6603" s="2">
        <v>4</v>
      </c>
      <c r="N6603" s="2">
        <v>4.8</v>
      </c>
      <c r="O6603" s="2">
        <v>12</v>
      </c>
      <c r="P6603" s="2">
        <v>14.5</v>
      </c>
      <c r="S6603" s="2">
        <v>31</v>
      </c>
      <c r="T6603" s="2">
        <v>37.299999999999997</v>
      </c>
      <c r="U6603" s="2">
        <v>35</v>
      </c>
      <c r="V6603" s="2">
        <v>42.2</v>
      </c>
      <c r="W6603" s="2">
        <v>1</v>
      </c>
      <c r="X6603" s="2">
        <v>1.2</v>
      </c>
      <c r="Y6603" s="2">
        <v>17</v>
      </c>
      <c r="Z6603" s="2">
        <v>20.5</v>
      </c>
      <c r="AB6603" s="2">
        <v>1</v>
      </c>
      <c r="AE6603" s="2">
        <v>82</v>
      </c>
      <c r="AF6603" s="2">
        <v>67</v>
      </c>
      <c r="AG6603" s="2">
        <v>80.7</v>
      </c>
      <c r="AH6603" s="2">
        <v>67</v>
      </c>
      <c r="AI6603" s="2">
        <v>80.7</v>
      </c>
      <c r="AJ6603" s="2">
        <v>81.7</v>
      </c>
      <c r="AK6603" s="2">
        <v>4</v>
      </c>
      <c r="AL6603" s="2">
        <v>4.8</v>
      </c>
      <c r="AM6603" s="2">
        <v>11</v>
      </c>
      <c r="AN6603" s="2">
        <v>13.3</v>
      </c>
      <c r="AQ6603" s="2">
        <v>44</v>
      </c>
      <c r="AR6603" s="2">
        <v>53</v>
      </c>
      <c r="AS6603" s="2">
        <v>23</v>
      </c>
      <c r="AT6603" s="2">
        <v>27.7</v>
      </c>
      <c r="AU6603" s="2">
        <v>1</v>
      </c>
      <c r="AV6603" s="2">
        <v>1.2</v>
      </c>
      <c r="AW6603" s="2">
        <v>16</v>
      </c>
      <c r="AX6603" s="2">
        <v>19.3</v>
      </c>
      <c r="AZ6603" s="2">
        <v>1</v>
      </c>
    </row>
    <row r="6604" spans="1:53" ht="12.75" customHeight="1" x14ac:dyDescent="0.2">
      <c r="A6604">
        <v>3</v>
      </c>
      <c r="B6604" s="2">
        <v>4455</v>
      </c>
      <c r="C6604" s="17">
        <v>3.41</v>
      </c>
      <c r="D6604" s="2">
        <v>2.88</v>
      </c>
      <c r="G6604" s="17">
        <v>88</v>
      </c>
      <c r="H6604" s="2">
        <v>77</v>
      </c>
      <c r="I6604" s="2">
        <v>87.5</v>
      </c>
      <c r="J6604" s="2">
        <v>77</v>
      </c>
      <c r="K6604" s="2">
        <v>87.5</v>
      </c>
      <c r="L6604" s="2">
        <v>87.5</v>
      </c>
      <c r="M6604" s="2">
        <v>6</v>
      </c>
      <c r="N6604" s="2">
        <v>6.8</v>
      </c>
      <c r="O6604" s="2">
        <v>5</v>
      </c>
      <c r="P6604" s="2">
        <v>5.7</v>
      </c>
      <c r="S6604" s="2">
        <v>24</v>
      </c>
      <c r="T6604" s="2">
        <v>27.3</v>
      </c>
      <c r="U6604" s="2">
        <v>53</v>
      </c>
      <c r="V6604" s="2">
        <v>60.2</v>
      </c>
      <c r="Y6604" s="2">
        <v>11</v>
      </c>
      <c r="Z6604" s="2">
        <v>12.5</v>
      </c>
      <c r="AB6604" s="2">
        <v>2</v>
      </c>
      <c r="AE6604" s="2">
        <v>88</v>
      </c>
      <c r="AF6604" s="2">
        <v>63</v>
      </c>
      <c r="AG6604" s="2">
        <v>71.599999999999994</v>
      </c>
      <c r="AH6604" s="2">
        <v>63</v>
      </c>
      <c r="AI6604" s="2">
        <v>71.599999999999994</v>
      </c>
      <c r="AJ6604" s="2">
        <v>71.599999999999994</v>
      </c>
      <c r="AK6604" s="2">
        <v>11</v>
      </c>
      <c r="AL6604" s="2">
        <v>12.5</v>
      </c>
      <c r="AM6604" s="2">
        <v>14</v>
      </c>
      <c r="AN6604" s="2">
        <v>15.9</v>
      </c>
      <c r="AQ6604" s="2">
        <v>38</v>
      </c>
      <c r="AR6604" s="2">
        <v>43.2</v>
      </c>
      <c r="AS6604" s="2">
        <v>25</v>
      </c>
      <c r="AT6604" s="2">
        <v>28.4</v>
      </c>
      <c r="AW6604" s="2">
        <v>25</v>
      </c>
      <c r="AX6604" s="2">
        <v>28.4</v>
      </c>
      <c r="AZ6604" s="2">
        <v>2</v>
      </c>
    </row>
    <row r="6605" spans="1:53" ht="12.75" customHeight="1" x14ac:dyDescent="0.2">
      <c r="A6605">
        <v>3</v>
      </c>
      <c r="B6605" s="2">
        <v>4458</v>
      </c>
      <c r="C6605" s="17">
        <v>3.25</v>
      </c>
      <c r="D6605" s="2">
        <v>2.59</v>
      </c>
      <c r="G6605" s="17">
        <v>67</v>
      </c>
      <c r="H6605" s="2">
        <v>57</v>
      </c>
      <c r="I6605" s="2">
        <v>85.1</v>
      </c>
      <c r="J6605" s="2">
        <v>57</v>
      </c>
      <c r="K6605" s="2">
        <v>85.1</v>
      </c>
      <c r="L6605" s="2">
        <v>85.1</v>
      </c>
      <c r="M6605" s="2">
        <v>1</v>
      </c>
      <c r="N6605" s="2">
        <v>1.5</v>
      </c>
      <c r="O6605" s="2">
        <v>9</v>
      </c>
      <c r="P6605" s="2">
        <v>13.4</v>
      </c>
      <c r="S6605" s="2">
        <v>29</v>
      </c>
      <c r="T6605" s="2">
        <v>43.3</v>
      </c>
      <c r="U6605" s="2">
        <v>28</v>
      </c>
      <c r="V6605" s="2">
        <v>41.8</v>
      </c>
      <c r="Y6605" s="2">
        <v>10</v>
      </c>
      <c r="Z6605" s="2">
        <v>14.9</v>
      </c>
      <c r="AC6605" s="2">
        <v>3</v>
      </c>
      <c r="AE6605" s="2">
        <v>68</v>
      </c>
      <c r="AF6605" s="2">
        <v>43</v>
      </c>
      <c r="AG6605" s="2">
        <v>63.2</v>
      </c>
      <c r="AH6605" s="2">
        <v>43</v>
      </c>
      <c r="AI6605" s="2">
        <v>63.2</v>
      </c>
      <c r="AJ6605" s="2">
        <v>63.2</v>
      </c>
      <c r="AK6605" s="2">
        <v>13</v>
      </c>
      <c r="AL6605" s="2">
        <v>19.100000000000001</v>
      </c>
      <c r="AM6605" s="2">
        <v>12</v>
      </c>
      <c r="AN6605" s="2">
        <v>17.600000000000001</v>
      </c>
      <c r="AQ6605" s="2">
        <v>33</v>
      </c>
      <c r="AR6605" s="2">
        <v>48.5</v>
      </c>
      <c r="AS6605" s="2">
        <v>10</v>
      </c>
      <c r="AT6605" s="2">
        <v>14.7</v>
      </c>
      <c r="AW6605" s="2">
        <v>25</v>
      </c>
      <c r="AX6605" s="2">
        <v>36.799999999999997</v>
      </c>
      <c r="BA6605" s="2">
        <v>2</v>
      </c>
    </row>
    <row r="6606" spans="1:53" ht="12.75" customHeight="1" x14ac:dyDescent="0.2">
      <c r="A6606">
        <v>3</v>
      </c>
      <c r="B6606" s="2">
        <v>4459</v>
      </c>
      <c r="G6606" s="17">
        <v>4</v>
      </c>
      <c r="AE6606" s="2">
        <v>4</v>
      </c>
    </row>
    <row r="6607" spans="1:53" ht="12.75" customHeight="1" x14ac:dyDescent="0.2">
      <c r="A6607">
        <v>3</v>
      </c>
      <c r="B6607" s="2">
        <v>4461</v>
      </c>
      <c r="C6607" s="17">
        <v>3.38</v>
      </c>
      <c r="D6607" s="2">
        <v>3.25</v>
      </c>
      <c r="G6607" s="17">
        <v>61</v>
      </c>
      <c r="H6607" s="2">
        <v>54</v>
      </c>
      <c r="I6607" s="2">
        <v>88.5</v>
      </c>
      <c r="J6607" s="2">
        <v>54</v>
      </c>
      <c r="K6607" s="2">
        <v>88.5</v>
      </c>
      <c r="L6607" s="2">
        <v>88.5</v>
      </c>
      <c r="M6607" s="2">
        <v>4</v>
      </c>
      <c r="N6607" s="2">
        <v>6.6</v>
      </c>
      <c r="O6607" s="2">
        <v>3</v>
      </c>
      <c r="P6607" s="2">
        <v>4.9000000000000004</v>
      </c>
      <c r="S6607" s="2">
        <v>20</v>
      </c>
      <c r="T6607" s="2">
        <v>32.799999999999997</v>
      </c>
      <c r="U6607" s="2">
        <v>34</v>
      </c>
      <c r="V6607" s="2">
        <v>55.7</v>
      </c>
      <c r="Y6607" s="2">
        <v>7</v>
      </c>
      <c r="Z6607" s="2">
        <v>11.5</v>
      </c>
      <c r="AC6607" s="2">
        <v>2</v>
      </c>
      <c r="AE6607" s="2">
        <v>61</v>
      </c>
      <c r="AF6607" s="2">
        <v>53</v>
      </c>
      <c r="AG6607" s="2">
        <v>86.9</v>
      </c>
      <c r="AH6607" s="2">
        <v>53</v>
      </c>
      <c r="AI6607" s="2">
        <v>86.9</v>
      </c>
      <c r="AJ6607" s="2">
        <v>86.9</v>
      </c>
      <c r="AK6607" s="2">
        <v>3</v>
      </c>
      <c r="AL6607" s="2">
        <v>4.9000000000000004</v>
      </c>
      <c r="AM6607" s="2">
        <v>5</v>
      </c>
      <c r="AN6607" s="2">
        <v>8.1999999999999993</v>
      </c>
      <c r="AQ6607" s="2">
        <v>27</v>
      </c>
      <c r="AR6607" s="2">
        <v>44.3</v>
      </c>
      <c r="AS6607" s="2">
        <v>26</v>
      </c>
      <c r="AT6607" s="2">
        <v>42.6</v>
      </c>
      <c r="AW6607" s="2">
        <v>8</v>
      </c>
      <c r="AX6607" s="2">
        <v>13.1</v>
      </c>
      <c r="BA6607" s="2">
        <v>2</v>
      </c>
    </row>
    <row r="6608" spans="1:53" ht="12.75" customHeight="1" x14ac:dyDescent="0.2">
      <c r="A6608">
        <v>3</v>
      </c>
      <c r="B6608" s="2">
        <v>4463</v>
      </c>
      <c r="C6608" s="17">
        <v>2.78</v>
      </c>
      <c r="D6608" s="2">
        <v>2.15</v>
      </c>
      <c r="G6608" s="17">
        <v>84</v>
      </c>
      <c r="H6608" s="2">
        <v>56</v>
      </c>
      <c r="I6608" s="2">
        <v>65.900000000000006</v>
      </c>
      <c r="J6608" s="2">
        <v>56</v>
      </c>
      <c r="K6608" s="2">
        <v>65.900000000000006</v>
      </c>
      <c r="L6608" s="2">
        <v>66.7</v>
      </c>
      <c r="M6608" s="2">
        <v>12</v>
      </c>
      <c r="N6608" s="2">
        <v>14.1</v>
      </c>
      <c r="O6608" s="2">
        <v>16</v>
      </c>
      <c r="P6608" s="2">
        <v>18.8</v>
      </c>
      <c r="S6608" s="2">
        <v>32</v>
      </c>
      <c r="T6608" s="2">
        <v>37.6</v>
      </c>
      <c r="U6608" s="2">
        <v>24</v>
      </c>
      <c r="V6608" s="2">
        <v>28.2</v>
      </c>
      <c r="W6608" s="2">
        <v>1</v>
      </c>
      <c r="X6608" s="2">
        <v>1.2</v>
      </c>
      <c r="Y6608" s="2">
        <v>29</v>
      </c>
      <c r="Z6608" s="2">
        <v>34.1</v>
      </c>
      <c r="AC6608" s="2">
        <v>2</v>
      </c>
      <c r="AE6608" s="2">
        <v>84</v>
      </c>
      <c r="AF6608" s="2">
        <v>37</v>
      </c>
      <c r="AG6608" s="2">
        <v>43.5</v>
      </c>
      <c r="AH6608" s="2">
        <v>37</v>
      </c>
      <c r="AI6608" s="2">
        <v>43.5</v>
      </c>
      <c r="AJ6608" s="2">
        <v>44</v>
      </c>
      <c r="AK6608" s="2">
        <v>27</v>
      </c>
      <c r="AL6608" s="2">
        <v>31.8</v>
      </c>
      <c r="AM6608" s="2">
        <v>20</v>
      </c>
      <c r="AN6608" s="2">
        <v>23.5</v>
      </c>
      <c r="AQ6608" s="2">
        <v>32</v>
      </c>
      <c r="AR6608" s="2">
        <v>37.6</v>
      </c>
      <c r="AS6608" s="2">
        <v>5</v>
      </c>
      <c r="AT6608" s="2">
        <v>5.9</v>
      </c>
      <c r="AU6608" s="2">
        <v>1</v>
      </c>
      <c r="AV6608" s="2">
        <v>1.2</v>
      </c>
      <c r="AW6608" s="2">
        <v>48</v>
      </c>
      <c r="AX6608" s="2">
        <v>56.5</v>
      </c>
      <c r="BA6608" s="2">
        <v>2</v>
      </c>
    </row>
    <row r="6609" spans="1:53" ht="12.75" customHeight="1" x14ac:dyDescent="0.2">
      <c r="A6609">
        <v>3</v>
      </c>
      <c r="B6609" s="2">
        <v>4465</v>
      </c>
      <c r="C6609" s="17">
        <v>2.25</v>
      </c>
      <c r="D6609" s="2">
        <v>2.21</v>
      </c>
      <c r="G6609" s="17">
        <v>80</v>
      </c>
      <c r="H6609" s="2">
        <v>35</v>
      </c>
      <c r="I6609" s="2">
        <v>43.8</v>
      </c>
      <c r="J6609" s="2">
        <v>35</v>
      </c>
      <c r="K6609" s="2">
        <v>43.8</v>
      </c>
      <c r="L6609" s="2">
        <v>43.8</v>
      </c>
      <c r="M6609" s="2">
        <v>28</v>
      </c>
      <c r="N6609" s="2">
        <v>35</v>
      </c>
      <c r="O6609" s="2">
        <v>17</v>
      </c>
      <c r="P6609" s="2">
        <v>21.3</v>
      </c>
      <c r="S6609" s="2">
        <v>22</v>
      </c>
      <c r="T6609" s="2">
        <v>27.5</v>
      </c>
      <c r="U6609" s="2">
        <v>13</v>
      </c>
      <c r="V6609" s="2">
        <v>16.3</v>
      </c>
      <c r="Y6609" s="2">
        <v>45</v>
      </c>
      <c r="Z6609" s="2">
        <v>56.3</v>
      </c>
      <c r="AA6609" s="2">
        <v>2</v>
      </c>
      <c r="AB6609" s="2">
        <v>3</v>
      </c>
      <c r="AE6609" s="2">
        <v>80</v>
      </c>
      <c r="AF6609" s="2">
        <v>35</v>
      </c>
      <c r="AG6609" s="2">
        <v>43.8</v>
      </c>
      <c r="AH6609" s="2">
        <v>35</v>
      </c>
      <c r="AI6609" s="2">
        <v>43.8</v>
      </c>
      <c r="AJ6609" s="2">
        <v>43.8</v>
      </c>
      <c r="AK6609" s="2">
        <v>24</v>
      </c>
      <c r="AL6609" s="2">
        <v>30</v>
      </c>
      <c r="AM6609" s="2">
        <v>21</v>
      </c>
      <c r="AN6609" s="2">
        <v>26.3</v>
      </c>
      <c r="AQ6609" s="2">
        <v>29</v>
      </c>
      <c r="AR6609" s="2">
        <v>36.299999999999997</v>
      </c>
      <c r="AS6609" s="2">
        <v>6</v>
      </c>
      <c r="AT6609" s="2">
        <v>7.5</v>
      </c>
      <c r="AW6609" s="2">
        <v>45</v>
      </c>
      <c r="AX6609" s="2">
        <v>56.3</v>
      </c>
      <c r="AY6609" s="2">
        <v>2</v>
      </c>
      <c r="AZ6609" s="2">
        <v>3</v>
      </c>
    </row>
    <row r="6610" spans="1:53" ht="12.75" customHeight="1" x14ac:dyDescent="0.2">
      <c r="A6610">
        <v>3</v>
      </c>
      <c r="B6610" s="2">
        <v>4466</v>
      </c>
      <c r="C6610" s="17">
        <v>3.44</v>
      </c>
      <c r="D6610" s="2">
        <v>3.24</v>
      </c>
      <c r="G6610" s="17">
        <v>68</v>
      </c>
      <c r="H6610" s="2">
        <v>60</v>
      </c>
      <c r="I6610" s="2">
        <v>88.2</v>
      </c>
      <c r="J6610" s="2">
        <v>60</v>
      </c>
      <c r="K6610" s="2">
        <v>88.2</v>
      </c>
      <c r="L6610" s="2">
        <v>88.2</v>
      </c>
      <c r="M6610" s="2">
        <v>2</v>
      </c>
      <c r="N6610" s="2">
        <v>2.9</v>
      </c>
      <c r="O6610" s="2">
        <v>6</v>
      </c>
      <c r="P6610" s="2">
        <v>8.8000000000000007</v>
      </c>
      <c r="S6610" s="2">
        <v>20</v>
      </c>
      <c r="T6610" s="2">
        <v>29.4</v>
      </c>
      <c r="U6610" s="2">
        <v>40</v>
      </c>
      <c r="V6610" s="2">
        <v>58.8</v>
      </c>
      <c r="Y6610" s="2">
        <v>8</v>
      </c>
      <c r="Z6610" s="2">
        <v>11.8</v>
      </c>
      <c r="AE6610" s="2">
        <v>68</v>
      </c>
      <c r="AF6610" s="2">
        <v>57</v>
      </c>
      <c r="AG6610" s="2">
        <v>83.8</v>
      </c>
      <c r="AH6610" s="2">
        <v>57</v>
      </c>
      <c r="AI6610" s="2">
        <v>83.8</v>
      </c>
      <c r="AJ6610" s="2">
        <v>83.8</v>
      </c>
      <c r="AK6610" s="2">
        <v>3</v>
      </c>
      <c r="AL6610" s="2">
        <v>4.4000000000000004</v>
      </c>
      <c r="AM6610" s="2">
        <v>8</v>
      </c>
      <c r="AN6610" s="2">
        <v>11.8</v>
      </c>
      <c r="AQ6610" s="2">
        <v>27</v>
      </c>
      <c r="AR6610" s="2">
        <v>39.700000000000003</v>
      </c>
      <c r="AS6610" s="2">
        <v>30</v>
      </c>
      <c r="AT6610" s="2">
        <v>44.1</v>
      </c>
      <c r="AW6610" s="2">
        <v>11</v>
      </c>
      <c r="AX6610" s="2">
        <v>16.2</v>
      </c>
    </row>
    <row r="6611" spans="1:53" ht="12.75" customHeight="1" x14ac:dyDescent="0.2">
      <c r="A6611">
        <v>3</v>
      </c>
      <c r="B6611" s="2">
        <v>4467</v>
      </c>
      <c r="C6611" s="17">
        <v>3.23</v>
      </c>
      <c r="D6611" s="2">
        <v>3.03</v>
      </c>
      <c r="G6611" s="17">
        <v>60</v>
      </c>
      <c r="H6611" s="2">
        <v>50</v>
      </c>
      <c r="I6611" s="2">
        <v>82</v>
      </c>
      <c r="J6611" s="2">
        <v>50</v>
      </c>
      <c r="K6611" s="2">
        <v>82</v>
      </c>
      <c r="L6611" s="2">
        <v>83.3</v>
      </c>
      <c r="M6611" s="2">
        <v>5</v>
      </c>
      <c r="N6611" s="2">
        <v>8.1999999999999993</v>
      </c>
      <c r="O6611" s="2">
        <v>5</v>
      </c>
      <c r="P6611" s="2">
        <v>8.1999999999999993</v>
      </c>
      <c r="S6611" s="2">
        <v>18</v>
      </c>
      <c r="T6611" s="2">
        <v>29.5</v>
      </c>
      <c r="U6611" s="2">
        <v>32</v>
      </c>
      <c r="V6611" s="2">
        <v>52.5</v>
      </c>
      <c r="W6611" s="2">
        <v>1</v>
      </c>
      <c r="X6611" s="2">
        <v>1.6</v>
      </c>
      <c r="Y6611" s="2">
        <v>11</v>
      </c>
      <c r="Z6611" s="2">
        <v>18</v>
      </c>
      <c r="AC6611" s="2">
        <v>1</v>
      </c>
      <c r="AE6611" s="2">
        <v>60</v>
      </c>
      <c r="AF6611" s="2">
        <v>47</v>
      </c>
      <c r="AG6611" s="2">
        <v>77</v>
      </c>
      <c r="AH6611" s="2">
        <v>47</v>
      </c>
      <c r="AI6611" s="2">
        <v>77</v>
      </c>
      <c r="AJ6611" s="2">
        <v>78.3</v>
      </c>
      <c r="AK6611" s="2">
        <v>2</v>
      </c>
      <c r="AL6611" s="2">
        <v>3.3</v>
      </c>
      <c r="AM6611" s="2">
        <v>11</v>
      </c>
      <c r="AN6611" s="2">
        <v>18</v>
      </c>
      <c r="AQ6611" s="2">
        <v>27</v>
      </c>
      <c r="AR6611" s="2">
        <v>44.3</v>
      </c>
      <c r="AS6611" s="2">
        <v>20</v>
      </c>
      <c r="AT6611" s="2">
        <v>32.799999999999997</v>
      </c>
      <c r="AU6611" s="2">
        <v>1</v>
      </c>
      <c r="AV6611" s="2">
        <v>1.6</v>
      </c>
      <c r="AW6611" s="2">
        <v>14</v>
      </c>
      <c r="AX6611" s="2">
        <v>23</v>
      </c>
      <c r="BA6611" s="2">
        <v>1</v>
      </c>
    </row>
    <row r="6612" spans="1:53" ht="12.75" customHeight="1" x14ac:dyDescent="0.2">
      <c r="A6612">
        <v>3</v>
      </c>
      <c r="B6612" s="2">
        <v>4468</v>
      </c>
      <c r="C6612" s="17">
        <v>3.16</v>
      </c>
      <c r="D6612" s="2">
        <v>2.68</v>
      </c>
      <c r="G6612" s="17">
        <v>76</v>
      </c>
      <c r="H6612" s="2">
        <v>60</v>
      </c>
      <c r="I6612" s="2">
        <v>77.900000000000006</v>
      </c>
      <c r="J6612" s="2">
        <v>60</v>
      </c>
      <c r="K6612" s="2">
        <v>77.900000000000006</v>
      </c>
      <c r="L6612" s="2">
        <v>78.900000000000006</v>
      </c>
      <c r="M6612" s="2">
        <v>9</v>
      </c>
      <c r="N6612" s="2">
        <v>11.7</v>
      </c>
      <c r="O6612" s="2">
        <v>7</v>
      </c>
      <c r="P6612" s="2">
        <v>9.1</v>
      </c>
      <c r="S6612" s="2">
        <v>20</v>
      </c>
      <c r="T6612" s="2">
        <v>26</v>
      </c>
      <c r="U6612" s="2">
        <v>40</v>
      </c>
      <c r="V6612" s="2">
        <v>51.9</v>
      </c>
      <c r="W6612" s="2">
        <v>1</v>
      </c>
      <c r="X6612" s="2">
        <v>1.3</v>
      </c>
      <c r="Y6612" s="2">
        <v>17</v>
      </c>
      <c r="Z6612" s="2">
        <v>22.1</v>
      </c>
      <c r="AE6612" s="2">
        <v>76</v>
      </c>
      <c r="AF6612" s="2">
        <v>45</v>
      </c>
      <c r="AG6612" s="2">
        <v>58.4</v>
      </c>
      <c r="AH6612" s="2">
        <v>45</v>
      </c>
      <c r="AI6612" s="2">
        <v>58.4</v>
      </c>
      <c r="AJ6612" s="2">
        <v>59.2</v>
      </c>
      <c r="AK6612" s="2">
        <v>10</v>
      </c>
      <c r="AL6612" s="2">
        <v>13</v>
      </c>
      <c r="AM6612" s="2">
        <v>21</v>
      </c>
      <c r="AN6612" s="2">
        <v>27.3</v>
      </c>
      <c r="AQ6612" s="2">
        <v>26</v>
      </c>
      <c r="AR6612" s="2">
        <v>33.799999999999997</v>
      </c>
      <c r="AS6612" s="2">
        <v>19</v>
      </c>
      <c r="AT6612" s="2">
        <v>24.7</v>
      </c>
      <c r="AU6612" s="2">
        <v>1</v>
      </c>
      <c r="AV6612" s="2">
        <v>1.3</v>
      </c>
      <c r="AW6612" s="2">
        <v>32</v>
      </c>
      <c r="AX6612" s="2">
        <v>41.6</v>
      </c>
    </row>
    <row r="6613" spans="1:53" ht="12.75" customHeight="1" x14ac:dyDescent="0.2">
      <c r="A6613">
        <v>3</v>
      </c>
      <c r="B6613" s="2">
        <v>4469</v>
      </c>
      <c r="C6613" s="17">
        <v>3.46</v>
      </c>
      <c r="D6613" s="2">
        <v>3.32</v>
      </c>
      <c r="G6613" s="17">
        <v>111</v>
      </c>
      <c r="H6613" s="2">
        <v>102</v>
      </c>
      <c r="I6613" s="2">
        <v>91.9</v>
      </c>
      <c r="J6613" s="2">
        <v>102</v>
      </c>
      <c r="K6613" s="2">
        <v>91.9</v>
      </c>
      <c r="L6613" s="2">
        <v>91.9</v>
      </c>
      <c r="M6613" s="2">
        <v>6</v>
      </c>
      <c r="N6613" s="2">
        <v>5.4</v>
      </c>
      <c r="O6613" s="2">
        <v>3</v>
      </c>
      <c r="P6613" s="2">
        <v>2.7</v>
      </c>
      <c r="S6613" s="2">
        <v>36</v>
      </c>
      <c r="T6613" s="2">
        <v>32.4</v>
      </c>
      <c r="U6613" s="2">
        <v>66</v>
      </c>
      <c r="V6613" s="2">
        <v>59.5</v>
      </c>
      <c r="Y6613" s="2">
        <v>9</v>
      </c>
      <c r="Z6613" s="2">
        <v>8.1</v>
      </c>
      <c r="AE6613" s="2">
        <v>111</v>
      </c>
      <c r="AF6613" s="2">
        <v>91</v>
      </c>
      <c r="AG6613" s="2">
        <v>82</v>
      </c>
      <c r="AH6613" s="2">
        <v>91</v>
      </c>
      <c r="AI6613" s="2">
        <v>82</v>
      </c>
      <c r="AJ6613" s="2">
        <v>82</v>
      </c>
      <c r="AK6613" s="2">
        <v>7</v>
      </c>
      <c r="AL6613" s="2">
        <v>6.3</v>
      </c>
      <c r="AM6613" s="2">
        <v>13</v>
      </c>
      <c r="AN6613" s="2">
        <v>11.7</v>
      </c>
      <c r="AQ6613" s="2">
        <v>28</v>
      </c>
      <c r="AR6613" s="2">
        <v>25.2</v>
      </c>
      <c r="AS6613" s="2">
        <v>63</v>
      </c>
      <c r="AT6613" s="2">
        <v>56.8</v>
      </c>
      <c r="AW6613" s="2">
        <v>20</v>
      </c>
      <c r="AX6613" s="2">
        <v>18</v>
      </c>
    </row>
    <row r="6614" spans="1:53" ht="12.75" customHeight="1" x14ac:dyDescent="0.2">
      <c r="A6614">
        <v>3</v>
      </c>
      <c r="B6614" s="2">
        <v>4470</v>
      </c>
      <c r="C6614" s="17">
        <v>3.32</v>
      </c>
      <c r="D6614" s="2">
        <v>3.2</v>
      </c>
      <c r="G6614" s="17">
        <v>90</v>
      </c>
      <c r="H6614" s="2">
        <v>75</v>
      </c>
      <c r="I6614" s="2">
        <v>83.3</v>
      </c>
      <c r="J6614" s="2">
        <v>75</v>
      </c>
      <c r="K6614" s="2">
        <v>83.3</v>
      </c>
      <c r="L6614" s="2">
        <v>83.3</v>
      </c>
      <c r="M6614" s="2">
        <v>9</v>
      </c>
      <c r="N6614" s="2">
        <v>10</v>
      </c>
      <c r="O6614" s="2">
        <v>6</v>
      </c>
      <c r="P6614" s="2">
        <v>6.7</v>
      </c>
      <c r="S6614" s="2">
        <v>22</v>
      </c>
      <c r="T6614" s="2">
        <v>24.4</v>
      </c>
      <c r="U6614" s="2">
        <v>53</v>
      </c>
      <c r="V6614" s="2">
        <v>58.9</v>
      </c>
      <c r="Y6614" s="2">
        <v>15</v>
      </c>
      <c r="Z6614" s="2">
        <v>16.7</v>
      </c>
      <c r="AA6614" s="2">
        <v>1</v>
      </c>
      <c r="AC6614" s="2">
        <v>5</v>
      </c>
      <c r="AE6614" s="2">
        <v>90</v>
      </c>
      <c r="AF6614" s="2">
        <v>76</v>
      </c>
      <c r="AG6614" s="2">
        <v>84.4</v>
      </c>
      <c r="AH6614" s="2">
        <v>76</v>
      </c>
      <c r="AI6614" s="2">
        <v>84.4</v>
      </c>
      <c r="AJ6614" s="2">
        <v>84.4</v>
      </c>
      <c r="AK6614" s="2">
        <v>5</v>
      </c>
      <c r="AL6614" s="2">
        <v>5.6</v>
      </c>
      <c r="AM6614" s="2">
        <v>9</v>
      </c>
      <c r="AN6614" s="2">
        <v>10</v>
      </c>
      <c r="AQ6614" s="2">
        <v>39</v>
      </c>
      <c r="AR6614" s="2">
        <v>43.3</v>
      </c>
      <c r="AS6614" s="2">
        <v>37</v>
      </c>
      <c r="AT6614" s="2">
        <v>41.1</v>
      </c>
      <c r="AW6614" s="2">
        <v>14</v>
      </c>
      <c r="AX6614" s="2">
        <v>15.6</v>
      </c>
      <c r="AY6614" s="2">
        <v>1</v>
      </c>
      <c r="BA6614" s="2">
        <v>5</v>
      </c>
    </row>
    <row r="6615" spans="1:53" ht="12.75" customHeight="1" x14ac:dyDescent="0.2">
      <c r="A6615">
        <v>3</v>
      </c>
      <c r="B6615" s="2">
        <v>4471</v>
      </c>
      <c r="C6615" s="17">
        <v>3.38</v>
      </c>
      <c r="D6615" s="2">
        <v>2.86</v>
      </c>
      <c r="G6615" s="17">
        <v>72</v>
      </c>
      <c r="H6615" s="2">
        <v>62</v>
      </c>
      <c r="I6615" s="2">
        <v>86.1</v>
      </c>
      <c r="J6615" s="2">
        <v>62</v>
      </c>
      <c r="K6615" s="2">
        <v>86.1</v>
      </c>
      <c r="L6615" s="2">
        <v>86.1</v>
      </c>
      <c r="M6615" s="2">
        <v>7</v>
      </c>
      <c r="N6615" s="2">
        <v>9.6999999999999993</v>
      </c>
      <c r="O6615" s="2">
        <v>3</v>
      </c>
      <c r="P6615" s="2">
        <v>4.2</v>
      </c>
      <c r="S6615" s="2">
        <v>18</v>
      </c>
      <c r="T6615" s="2">
        <v>25</v>
      </c>
      <c r="U6615" s="2">
        <v>44</v>
      </c>
      <c r="V6615" s="2">
        <v>61.1</v>
      </c>
      <c r="Y6615" s="2">
        <v>10</v>
      </c>
      <c r="Z6615" s="2">
        <v>13.9</v>
      </c>
      <c r="AE6615" s="2">
        <v>72</v>
      </c>
      <c r="AF6615" s="2">
        <v>47</v>
      </c>
      <c r="AG6615" s="2">
        <v>65.3</v>
      </c>
      <c r="AH6615" s="2">
        <v>47</v>
      </c>
      <c r="AI6615" s="2">
        <v>65.3</v>
      </c>
      <c r="AJ6615" s="2">
        <v>65.3</v>
      </c>
      <c r="AK6615" s="2">
        <v>8</v>
      </c>
      <c r="AL6615" s="2">
        <v>11.1</v>
      </c>
      <c r="AM6615" s="2">
        <v>17</v>
      </c>
      <c r="AN6615" s="2">
        <v>23.6</v>
      </c>
      <c r="AO6615" s="2">
        <v>1</v>
      </c>
      <c r="AP6615" s="2">
        <v>1.4</v>
      </c>
      <c r="AQ6615" s="2">
        <v>20</v>
      </c>
      <c r="AR6615" s="2">
        <v>27.8</v>
      </c>
      <c r="AS6615" s="2">
        <v>26</v>
      </c>
      <c r="AT6615" s="2">
        <v>36.1</v>
      </c>
      <c r="AW6615" s="2">
        <v>25</v>
      </c>
      <c r="AX6615" s="2">
        <v>34.700000000000003</v>
      </c>
    </row>
    <row r="6616" spans="1:53" ht="12.75" customHeight="1" x14ac:dyDescent="0.2">
      <c r="A6616">
        <v>3</v>
      </c>
      <c r="B6616" s="2">
        <v>4472</v>
      </c>
      <c r="C6616" s="17">
        <v>3.17</v>
      </c>
      <c r="D6616" s="2">
        <v>2.72</v>
      </c>
      <c r="G6616" s="17">
        <v>83</v>
      </c>
      <c r="H6616" s="2">
        <v>67</v>
      </c>
      <c r="I6616" s="2">
        <v>80.7</v>
      </c>
      <c r="J6616" s="2">
        <v>67</v>
      </c>
      <c r="K6616" s="2">
        <v>80.7</v>
      </c>
      <c r="L6616" s="2">
        <v>80.7</v>
      </c>
      <c r="M6616" s="2">
        <v>3</v>
      </c>
      <c r="N6616" s="2">
        <v>3.6</v>
      </c>
      <c r="O6616" s="2">
        <v>13</v>
      </c>
      <c r="P6616" s="2">
        <v>15.7</v>
      </c>
      <c r="S6616" s="2">
        <v>34</v>
      </c>
      <c r="T6616" s="2">
        <v>41</v>
      </c>
      <c r="U6616" s="2">
        <v>33</v>
      </c>
      <c r="V6616" s="2">
        <v>39.799999999999997</v>
      </c>
      <c r="Y6616" s="2">
        <v>16</v>
      </c>
      <c r="Z6616" s="2">
        <v>19.3</v>
      </c>
      <c r="AB6616" s="2">
        <v>1</v>
      </c>
      <c r="AE6616" s="2">
        <v>82</v>
      </c>
      <c r="AF6616" s="2">
        <v>52</v>
      </c>
      <c r="AG6616" s="2">
        <v>63.4</v>
      </c>
      <c r="AH6616" s="2">
        <v>52</v>
      </c>
      <c r="AI6616" s="2">
        <v>63.4</v>
      </c>
      <c r="AJ6616" s="2">
        <v>63.4</v>
      </c>
      <c r="AK6616" s="2">
        <v>19</v>
      </c>
      <c r="AL6616" s="2">
        <v>23.2</v>
      </c>
      <c r="AM6616" s="2">
        <v>11</v>
      </c>
      <c r="AN6616" s="2">
        <v>13.4</v>
      </c>
      <c r="AQ6616" s="2">
        <v>26</v>
      </c>
      <c r="AR6616" s="2">
        <v>31.7</v>
      </c>
      <c r="AS6616" s="2">
        <v>26</v>
      </c>
      <c r="AT6616" s="2">
        <v>31.7</v>
      </c>
      <c r="AW6616" s="2">
        <v>30</v>
      </c>
      <c r="AX6616" s="2">
        <v>36.6</v>
      </c>
      <c r="AZ6616" s="2">
        <v>2</v>
      </c>
    </row>
    <row r="6617" spans="1:53" ht="12.75" customHeight="1" x14ac:dyDescent="0.2">
      <c r="A6617">
        <v>3</v>
      </c>
      <c r="B6617" s="2">
        <v>4477</v>
      </c>
      <c r="C6617" s="17">
        <v>2.85</v>
      </c>
      <c r="D6617" s="2">
        <v>2.52</v>
      </c>
      <c r="G6617" s="17">
        <v>48</v>
      </c>
      <c r="H6617" s="2">
        <v>34</v>
      </c>
      <c r="I6617" s="2">
        <v>70.8</v>
      </c>
      <c r="J6617" s="2">
        <v>34</v>
      </c>
      <c r="K6617" s="2">
        <v>70.8</v>
      </c>
      <c r="L6617" s="2">
        <v>70.8</v>
      </c>
      <c r="M6617" s="2">
        <v>8</v>
      </c>
      <c r="N6617" s="2">
        <v>16.7</v>
      </c>
      <c r="O6617" s="2">
        <v>6</v>
      </c>
      <c r="P6617" s="2">
        <v>12.5</v>
      </c>
      <c r="S6617" s="2">
        <v>19</v>
      </c>
      <c r="T6617" s="2">
        <v>39.6</v>
      </c>
      <c r="U6617" s="2">
        <v>15</v>
      </c>
      <c r="V6617" s="2">
        <v>31.3</v>
      </c>
      <c r="Y6617" s="2">
        <v>14</v>
      </c>
      <c r="Z6617" s="2">
        <v>29.2</v>
      </c>
      <c r="AE6617" s="2">
        <v>48</v>
      </c>
      <c r="AF6617" s="2">
        <v>26</v>
      </c>
      <c r="AG6617" s="2">
        <v>54.2</v>
      </c>
      <c r="AH6617" s="2">
        <v>26</v>
      </c>
      <c r="AI6617" s="2">
        <v>54.2</v>
      </c>
      <c r="AJ6617" s="2">
        <v>54.2</v>
      </c>
      <c r="AK6617" s="2">
        <v>5</v>
      </c>
      <c r="AL6617" s="2">
        <v>10.4</v>
      </c>
      <c r="AM6617" s="2">
        <v>17</v>
      </c>
      <c r="AN6617" s="2">
        <v>35.4</v>
      </c>
      <c r="AQ6617" s="2">
        <v>22</v>
      </c>
      <c r="AR6617" s="2">
        <v>45.8</v>
      </c>
      <c r="AS6617" s="2">
        <v>4</v>
      </c>
      <c r="AT6617" s="2">
        <v>8.3000000000000007</v>
      </c>
      <c r="AW6617" s="2">
        <v>22</v>
      </c>
      <c r="AX6617" s="2">
        <v>45.8</v>
      </c>
    </row>
    <row r="6618" spans="1:53" ht="12.75" customHeight="1" x14ac:dyDescent="0.2">
      <c r="A6618">
        <v>3</v>
      </c>
      <c r="B6618" s="2">
        <v>4478</v>
      </c>
      <c r="C6618" s="17">
        <v>2.94</v>
      </c>
      <c r="D6618" s="2">
        <v>2.81</v>
      </c>
      <c r="G6618" s="17">
        <v>79</v>
      </c>
      <c r="H6618" s="2">
        <v>57</v>
      </c>
      <c r="I6618" s="2">
        <v>72.2</v>
      </c>
      <c r="J6618" s="2">
        <v>57</v>
      </c>
      <c r="K6618" s="2">
        <v>72.2</v>
      </c>
      <c r="L6618" s="2">
        <v>72.2</v>
      </c>
      <c r="M6618" s="2">
        <v>13</v>
      </c>
      <c r="N6618" s="2">
        <v>16.5</v>
      </c>
      <c r="O6618" s="2">
        <v>9</v>
      </c>
      <c r="P6618" s="2">
        <v>11.4</v>
      </c>
      <c r="Q6618" s="2">
        <v>1</v>
      </c>
      <c r="R6618" s="2">
        <v>1.3</v>
      </c>
      <c r="S6618" s="2">
        <v>23</v>
      </c>
      <c r="T6618" s="2">
        <v>29.1</v>
      </c>
      <c r="U6618" s="2">
        <v>33</v>
      </c>
      <c r="V6618" s="2">
        <v>41.8</v>
      </c>
      <c r="Y6618" s="2">
        <v>22</v>
      </c>
      <c r="Z6618" s="2">
        <v>27.8</v>
      </c>
      <c r="AB6618" s="2">
        <v>2</v>
      </c>
      <c r="AE6618" s="2">
        <v>79</v>
      </c>
      <c r="AF6618" s="2">
        <v>56</v>
      </c>
      <c r="AG6618" s="2">
        <v>70.900000000000006</v>
      </c>
      <c r="AH6618" s="2">
        <v>56</v>
      </c>
      <c r="AI6618" s="2">
        <v>70.900000000000006</v>
      </c>
      <c r="AJ6618" s="2">
        <v>70.900000000000006</v>
      </c>
      <c r="AK6618" s="2">
        <v>11</v>
      </c>
      <c r="AL6618" s="2">
        <v>13.9</v>
      </c>
      <c r="AM6618" s="2">
        <v>12</v>
      </c>
      <c r="AN6618" s="2">
        <v>15.2</v>
      </c>
      <c r="AQ6618" s="2">
        <v>37</v>
      </c>
      <c r="AR6618" s="2">
        <v>46.8</v>
      </c>
      <c r="AS6618" s="2">
        <v>19</v>
      </c>
      <c r="AT6618" s="2">
        <v>24.1</v>
      </c>
      <c r="AW6618" s="2">
        <v>23</v>
      </c>
      <c r="AX6618" s="2">
        <v>29.1</v>
      </c>
      <c r="AZ6618" s="2">
        <v>2</v>
      </c>
    </row>
    <row r="6619" spans="1:53" ht="12.75" customHeight="1" x14ac:dyDescent="0.2">
      <c r="A6619">
        <v>3</v>
      </c>
      <c r="B6619" s="2">
        <v>4479</v>
      </c>
      <c r="C6619" s="17">
        <v>2.42</v>
      </c>
      <c r="D6619" s="2">
        <v>2.2200000000000002</v>
      </c>
      <c r="G6619" s="17">
        <v>45</v>
      </c>
      <c r="H6619" s="2">
        <v>22</v>
      </c>
      <c r="I6619" s="2">
        <v>48.9</v>
      </c>
      <c r="J6619" s="2">
        <v>22</v>
      </c>
      <c r="K6619" s="2">
        <v>48.9</v>
      </c>
      <c r="L6619" s="2">
        <v>48.9</v>
      </c>
      <c r="M6619" s="2">
        <v>16</v>
      </c>
      <c r="N6619" s="2">
        <v>35.6</v>
      </c>
      <c r="O6619" s="2">
        <v>7</v>
      </c>
      <c r="P6619" s="2">
        <v>15.6</v>
      </c>
      <c r="S6619" s="2">
        <v>9</v>
      </c>
      <c r="T6619" s="2">
        <v>20</v>
      </c>
      <c r="U6619" s="2">
        <v>13</v>
      </c>
      <c r="V6619" s="2">
        <v>28.9</v>
      </c>
      <c r="Y6619" s="2">
        <v>23</v>
      </c>
      <c r="Z6619" s="2">
        <v>51.1</v>
      </c>
      <c r="AC6619" s="2">
        <v>1</v>
      </c>
      <c r="AE6619" s="2">
        <v>45</v>
      </c>
      <c r="AF6619" s="2">
        <v>20</v>
      </c>
      <c r="AG6619" s="2">
        <v>44.4</v>
      </c>
      <c r="AH6619" s="2">
        <v>20</v>
      </c>
      <c r="AI6619" s="2">
        <v>44.4</v>
      </c>
      <c r="AJ6619" s="2">
        <v>44.4</v>
      </c>
      <c r="AK6619" s="2">
        <v>13</v>
      </c>
      <c r="AL6619" s="2">
        <v>28.9</v>
      </c>
      <c r="AM6619" s="2">
        <v>12</v>
      </c>
      <c r="AN6619" s="2">
        <v>26.7</v>
      </c>
      <c r="AQ6619" s="2">
        <v>17</v>
      </c>
      <c r="AR6619" s="2">
        <v>37.799999999999997</v>
      </c>
      <c r="AS6619" s="2">
        <v>3</v>
      </c>
      <c r="AT6619" s="2">
        <v>6.7</v>
      </c>
      <c r="AW6619" s="2">
        <v>25</v>
      </c>
      <c r="AX6619" s="2">
        <v>55.6</v>
      </c>
      <c r="BA6619" s="2">
        <v>1</v>
      </c>
    </row>
    <row r="6620" spans="1:53" ht="12.75" customHeight="1" x14ac:dyDescent="0.2">
      <c r="A6620">
        <v>3</v>
      </c>
      <c r="B6620" s="2">
        <v>4480</v>
      </c>
      <c r="C6620" s="17">
        <v>3.26</v>
      </c>
      <c r="D6620" s="2">
        <v>3.13</v>
      </c>
      <c r="G6620" s="17">
        <v>47</v>
      </c>
      <c r="H6620" s="2">
        <v>39</v>
      </c>
      <c r="I6620" s="2">
        <v>83</v>
      </c>
      <c r="J6620" s="2">
        <v>39</v>
      </c>
      <c r="K6620" s="2">
        <v>83</v>
      </c>
      <c r="L6620" s="2">
        <v>83</v>
      </c>
      <c r="M6620" s="2">
        <v>2</v>
      </c>
      <c r="N6620" s="2">
        <v>4.3</v>
      </c>
      <c r="O6620" s="2">
        <v>6</v>
      </c>
      <c r="P6620" s="2">
        <v>12.8</v>
      </c>
      <c r="S6620" s="2">
        <v>17</v>
      </c>
      <c r="T6620" s="2">
        <v>36.200000000000003</v>
      </c>
      <c r="U6620" s="2">
        <v>22</v>
      </c>
      <c r="V6620" s="2">
        <v>46.8</v>
      </c>
      <c r="Y6620" s="2">
        <v>8</v>
      </c>
      <c r="Z6620" s="2">
        <v>17</v>
      </c>
      <c r="AA6620" s="2">
        <v>1</v>
      </c>
      <c r="AE6620" s="2">
        <v>47</v>
      </c>
      <c r="AF6620" s="2">
        <v>37</v>
      </c>
      <c r="AG6620" s="2">
        <v>78.7</v>
      </c>
      <c r="AH6620" s="2">
        <v>37</v>
      </c>
      <c r="AI6620" s="2">
        <v>78.7</v>
      </c>
      <c r="AJ6620" s="2">
        <v>78.7</v>
      </c>
      <c r="AK6620" s="2">
        <v>2</v>
      </c>
      <c r="AL6620" s="2">
        <v>4.3</v>
      </c>
      <c r="AM6620" s="2">
        <v>8</v>
      </c>
      <c r="AN6620" s="2">
        <v>17</v>
      </c>
      <c r="AQ6620" s="2">
        <v>19</v>
      </c>
      <c r="AR6620" s="2">
        <v>40.4</v>
      </c>
      <c r="AS6620" s="2">
        <v>18</v>
      </c>
      <c r="AT6620" s="2">
        <v>38.299999999999997</v>
      </c>
      <c r="AW6620" s="2">
        <v>10</v>
      </c>
      <c r="AX6620" s="2">
        <v>21.3</v>
      </c>
      <c r="AY6620" s="2">
        <v>1</v>
      </c>
    </row>
    <row r="6621" spans="1:53" ht="12.75" customHeight="1" x14ac:dyDescent="0.2">
      <c r="A6621">
        <v>3</v>
      </c>
      <c r="B6621" s="2">
        <v>4482</v>
      </c>
      <c r="C6621" s="17">
        <v>2.4700000000000002</v>
      </c>
      <c r="D6621" s="2">
        <v>2.19</v>
      </c>
      <c r="G6621" s="17">
        <v>74</v>
      </c>
      <c r="H6621" s="2">
        <v>41</v>
      </c>
      <c r="I6621" s="2">
        <v>53.9</v>
      </c>
      <c r="J6621" s="2">
        <v>41</v>
      </c>
      <c r="K6621" s="2">
        <v>53.9</v>
      </c>
      <c r="L6621" s="2">
        <v>55.4</v>
      </c>
      <c r="M6621" s="2">
        <v>17</v>
      </c>
      <c r="N6621" s="2">
        <v>22.4</v>
      </c>
      <c r="O6621" s="2">
        <v>16</v>
      </c>
      <c r="P6621" s="2">
        <v>21.1</v>
      </c>
      <c r="S6621" s="2">
        <v>25</v>
      </c>
      <c r="T6621" s="2">
        <v>32.9</v>
      </c>
      <c r="U6621" s="2">
        <v>16</v>
      </c>
      <c r="V6621" s="2">
        <v>21.1</v>
      </c>
      <c r="W6621" s="2">
        <v>2</v>
      </c>
      <c r="X6621" s="2">
        <v>2.6</v>
      </c>
      <c r="Y6621" s="2">
        <v>35</v>
      </c>
      <c r="Z6621" s="2">
        <v>46.1</v>
      </c>
      <c r="AA6621" s="2">
        <v>1</v>
      </c>
      <c r="AE6621" s="2">
        <v>75</v>
      </c>
      <c r="AF6621" s="2">
        <v>32</v>
      </c>
      <c r="AG6621" s="2">
        <v>41.6</v>
      </c>
      <c r="AH6621" s="2">
        <v>32</v>
      </c>
      <c r="AI6621" s="2">
        <v>41.6</v>
      </c>
      <c r="AJ6621" s="2">
        <v>42.7</v>
      </c>
      <c r="AK6621" s="2">
        <v>19</v>
      </c>
      <c r="AL6621" s="2">
        <v>24.7</v>
      </c>
      <c r="AM6621" s="2">
        <v>24</v>
      </c>
      <c r="AN6621" s="2">
        <v>31.2</v>
      </c>
      <c r="AO6621" s="2">
        <v>2</v>
      </c>
      <c r="AP6621" s="2">
        <v>2.6</v>
      </c>
      <c r="AQ6621" s="2">
        <v>18</v>
      </c>
      <c r="AR6621" s="2">
        <v>23.4</v>
      </c>
      <c r="AS6621" s="2">
        <v>12</v>
      </c>
      <c r="AT6621" s="2">
        <v>15.6</v>
      </c>
      <c r="AU6621" s="2">
        <v>2</v>
      </c>
      <c r="AV6621" s="2">
        <v>2.6</v>
      </c>
      <c r="AW6621" s="2">
        <v>45</v>
      </c>
      <c r="AX6621" s="2">
        <v>58.4</v>
      </c>
    </row>
    <row r="6622" spans="1:53" ht="12.75" customHeight="1" x14ac:dyDescent="0.2">
      <c r="A6622">
        <v>3</v>
      </c>
      <c r="B6622" s="2">
        <v>4483</v>
      </c>
      <c r="C6622" s="17">
        <v>3.29</v>
      </c>
      <c r="D6622" s="2">
        <v>3</v>
      </c>
      <c r="G6622" s="17">
        <v>66</v>
      </c>
      <c r="H6622" s="2">
        <v>56</v>
      </c>
      <c r="I6622" s="2">
        <v>84.8</v>
      </c>
      <c r="J6622" s="2">
        <v>56</v>
      </c>
      <c r="K6622" s="2">
        <v>84.8</v>
      </c>
      <c r="L6622" s="2">
        <v>84.8</v>
      </c>
      <c r="M6622" s="2">
        <v>5</v>
      </c>
      <c r="N6622" s="2">
        <v>7.6</v>
      </c>
      <c r="O6622" s="2">
        <v>5</v>
      </c>
      <c r="P6622" s="2">
        <v>7.6</v>
      </c>
      <c r="S6622" s="2">
        <v>22</v>
      </c>
      <c r="T6622" s="2">
        <v>33.299999999999997</v>
      </c>
      <c r="U6622" s="2">
        <v>34</v>
      </c>
      <c r="V6622" s="2">
        <v>51.5</v>
      </c>
      <c r="Y6622" s="2">
        <v>10</v>
      </c>
      <c r="Z6622" s="2">
        <v>15.2</v>
      </c>
      <c r="AE6622" s="2">
        <v>66</v>
      </c>
      <c r="AF6622" s="2">
        <v>53</v>
      </c>
      <c r="AG6622" s="2">
        <v>80.3</v>
      </c>
      <c r="AH6622" s="2">
        <v>53</v>
      </c>
      <c r="AI6622" s="2">
        <v>80.3</v>
      </c>
      <c r="AJ6622" s="2">
        <v>80.3</v>
      </c>
      <c r="AK6622" s="2">
        <v>6</v>
      </c>
      <c r="AL6622" s="2">
        <v>9.1</v>
      </c>
      <c r="AM6622" s="2">
        <v>7</v>
      </c>
      <c r="AN6622" s="2">
        <v>10.6</v>
      </c>
      <c r="AQ6622" s="2">
        <v>34</v>
      </c>
      <c r="AR6622" s="2">
        <v>51.5</v>
      </c>
      <c r="AS6622" s="2">
        <v>19</v>
      </c>
      <c r="AT6622" s="2">
        <v>28.8</v>
      </c>
      <c r="AW6622" s="2">
        <v>13</v>
      </c>
      <c r="AX6622" s="2">
        <v>19.7</v>
      </c>
    </row>
    <row r="6623" spans="1:53" ht="12.75" customHeight="1" x14ac:dyDescent="0.2">
      <c r="A6623">
        <v>3</v>
      </c>
      <c r="B6623" s="2">
        <v>4486</v>
      </c>
      <c r="C6623" s="17">
        <v>3.05</v>
      </c>
      <c r="D6623" s="2">
        <v>2.83</v>
      </c>
      <c r="G6623" s="17">
        <v>65</v>
      </c>
      <c r="H6623" s="2">
        <v>49</v>
      </c>
      <c r="I6623" s="2">
        <v>74.2</v>
      </c>
      <c r="J6623" s="2">
        <v>49</v>
      </c>
      <c r="K6623" s="2">
        <v>74.2</v>
      </c>
      <c r="L6623" s="2">
        <v>75.400000000000006</v>
      </c>
      <c r="M6623" s="2">
        <v>5</v>
      </c>
      <c r="N6623" s="2">
        <v>7.6</v>
      </c>
      <c r="O6623" s="2">
        <v>11</v>
      </c>
      <c r="P6623" s="2">
        <v>16.7</v>
      </c>
      <c r="S6623" s="2">
        <v>22</v>
      </c>
      <c r="T6623" s="2">
        <v>33.299999999999997</v>
      </c>
      <c r="U6623" s="2">
        <v>27</v>
      </c>
      <c r="V6623" s="2">
        <v>40.9</v>
      </c>
      <c r="W6623" s="2">
        <v>1</v>
      </c>
      <c r="X6623" s="2">
        <v>1.5</v>
      </c>
      <c r="Y6623" s="2">
        <v>17</v>
      </c>
      <c r="Z6623" s="2">
        <v>25.8</v>
      </c>
      <c r="AE6623" s="2">
        <v>65</v>
      </c>
      <c r="AF6623" s="2">
        <v>44</v>
      </c>
      <c r="AG6623" s="2">
        <v>67.7</v>
      </c>
      <c r="AH6623" s="2">
        <v>44</v>
      </c>
      <c r="AI6623" s="2">
        <v>67.7</v>
      </c>
      <c r="AJ6623" s="2">
        <v>67.7</v>
      </c>
      <c r="AK6623" s="2">
        <v>9</v>
      </c>
      <c r="AL6623" s="2">
        <v>13.8</v>
      </c>
      <c r="AM6623" s="2">
        <v>12</v>
      </c>
      <c r="AN6623" s="2">
        <v>18.5</v>
      </c>
      <c r="AQ6623" s="2">
        <v>25</v>
      </c>
      <c r="AR6623" s="2">
        <v>38.5</v>
      </c>
      <c r="AS6623" s="2">
        <v>19</v>
      </c>
      <c r="AT6623" s="2">
        <v>29.2</v>
      </c>
      <c r="AW6623" s="2">
        <v>21</v>
      </c>
      <c r="AX6623" s="2">
        <v>32.299999999999997</v>
      </c>
      <c r="AZ6623" s="2">
        <v>1</v>
      </c>
    </row>
    <row r="6624" spans="1:53" ht="12.75" customHeight="1" x14ac:dyDescent="0.2">
      <c r="A6624">
        <v>3</v>
      </c>
      <c r="B6624" s="2">
        <v>4487</v>
      </c>
      <c r="C6624" s="17">
        <v>2.98</v>
      </c>
      <c r="D6624" s="2">
        <v>2.86</v>
      </c>
      <c r="G6624" s="17">
        <v>84</v>
      </c>
      <c r="H6624" s="2">
        <v>62</v>
      </c>
      <c r="I6624" s="2">
        <v>72.099999999999994</v>
      </c>
      <c r="J6624" s="2">
        <v>62</v>
      </c>
      <c r="K6624" s="2">
        <v>72.099999999999994</v>
      </c>
      <c r="L6624" s="2">
        <v>73.8</v>
      </c>
      <c r="M6624" s="2">
        <v>11</v>
      </c>
      <c r="N6624" s="2">
        <v>12.8</v>
      </c>
      <c r="O6624" s="2">
        <v>11</v>
      </c>
      <c r="P6624" s="2">
        <v>12.8</v>
      </c>
      <c r="S6624" s="2">
        <v>25</v>
      </c>
      <c r="T6624" s="2">
        <v>29.1</v>
      </c>
      <c r="U6624" s="2">
        <v>37</v>
      </c>
      <c r="V6624" s="2">
        <v>43</v>
      </c>
      <c r="W6624" s="2">
        <v>2</v>
      </c>
      <c r="X6624" s="2">
        <v>2.2999999999999998</v>
      </c>
      <c r="Y6624" s="2">
        <v>24</v>
      </c>
      <c r="Z6624" s="2">
        <v>27.9</v>
      </c>
      <c r="AE6624" s="2">
        <v>84</v>
      </c>
      <c r="AF6624" s="2">
        <v>60</v>
      </c>
      <c r="AG6624" s="2">
        <v>69.8</v>
      </c>
      <c r="AH6624" s="2">
        <v>60</v>
      </c>
      <c r="AI6624" s="2">
        <v>69.8</v>
      </c>
      <c r="AJ6624" s="2">
        <v>71.400000000000006</v>
      </c>
      <c r="AK6624" s="2">
        <v>10</v>
      </c>
      <c r="AL6624" s="2">
        <v>11.6</v>
      </c>
      <c r="AM6624" s="2">
        <v>14</v>
      </c>
      <c r="AN6624" s="2">
        <v>16.3</v>
      </c>
      <c r="AQ6624" s="2">
        <v>32</v>
      </c>
      <c r="AR6624" s="2">
        <v>37.200000000000003</v>
      </c>
      <c r="AS6624" s="2">
        <v>28</v>
      </c>
      <c r="AT6624" s="2">
        <v>32.6</v>
      </c>
      <c r="AU6624" s="2">
        <v>2</v>
      </c>
      <c r="AV6624" s="2">
        <v>2.2999999999999998</v>
      </c>
      <c r="AW6624" s="2">
        <v>26</v>
      </c>
      <c r="AX6624" s="2">
        <v>30.2</v>
      </c>
    </row>
    <row r="6625" spans="1:53" ht="12.75" customHeight="1" x14ac:dyDescent="0.2">
      <c r="A6625">
        <v>3</v>
      </c>
      <c r="B6625" s="2">
        <v>4489</v>
      </c>
      <c r="C6625" s="17">
        <v>2.91</v>
      </c>
      <c r="D6625" s="2">
        <v>2.75</v>
      </c>
      <c r="G6625" s="17">
        <v>64</v>
      </c>
      <c r="H6625" s="2">
        <v>43</v>
      </c>
      <c r="I6625" s="2">
        <v>67.2</v>
      </c>
      <c r="J6625" s="2">
        <v>43</v>
      </c>
      <c r="K6625" s="2">
        <v>67.2</v>
      </c>
      <c r="L6625" s="2">
        <v>67.2</v>
      </c>
      <c r="M6625" s="2">
        <v>10</v>
      </c>
      <c r="N6625" s="2">
        <v>15.6</v>
      </c>
      <c r="O6625" s="2">
        <v>11</v>
      </c>
      <c r="P6625" s="2">
        <v>17.2</v>
      </c>
      <c r="S6625" s="2">
        <v>18</v>
      </c>
      <c r="T6625" s="2">
        <v>28.1</v>
      </c>
      <c r="U6625" s="2">
        <v>25</v>
      </c>
      <c r="V6625" s="2">
        <v>39.1</v>
      </c>
      <c r="Y6625" s="2">
        <v>21</v>
      </c>
      <c r="Z6625" s="2">
        <v>32.799999999999997</v>
      </c>
      <c r="AE6625" s="2">
        <v>64</v>
      </c>
      <c r="AF6625" s="2">
        <v>40</v>
      </c>
      <c r="AG6625" s="2">
        <v>62.5</v>
      </c>
      <c r="AH6625" s="2">
        <v>40</v>
      </c>
      <c r="AI6625" s="2">
        <v>62.5</v>
      </c>
      <c r="AJ6625" s="2">
        <v>62.5</v>
      </c>
      <c r="AK6625" s="2">
        <v>13</v>
      </c>
      <c r="AL6625" s="2">
        <v>20.3</v>
      </c>
      <c r="AM6625" s="2">
        <v>11</v>
      </c>
      <c r="AN6625" s="2">
        <v>17.2</v>
      </c>
      <c r="AQ6625" s="2">
        <v>19</v>
      </c>
      <c r="AR6625" s="2">
        <v>29.7</v>
      </c>
      <c r="AS6625" s="2">
        <v>21</v>
      </c>
      <c r="AT6625" s="2">
        <v>32.799999999999997</v>
      </c>
      <c r="AW6625" s="2">
        <v>24</v>
      </c>
      <c r="AX6625" s="2">
        <v>37.5</v>
      </c>
    </row>
    <row r="6626" spans="1:53" ht="12.75" customHeight="1" x14ac:dyDescent="0.2">
      <c r="A6626">
        <v>3</v>
      </c>
      <c r="B6626" s="2">
        <v>4490</v>
      </c>
      <c r="C6626" s="17">
        <v>2.04</v>
      </c>
      <c r="D6626" s="2">
        <v>2.12</v>
      </c>
      <c r="G6626" s="17">
        <v>74</v>
      </c>
      <c r="H6626" s="2">
        <v>22</v>
      </c>
      <c r="I6626" s="2">
        <v>29.7</v>
      </c>
      <c r="J6626" s="2">
        <v>22</v>
      </c>
      <c r="K6626" s="2">
        <v>29.7</v>
      </c>
      <c r="L6626" s="2">
        <v>29.7</v>
      </c>
      <c r="M6626" s="2">
        <v>30</v>
      </c>
      <c r="N6626" s="2">
        <v>40.5</v>
      </c>
      <c r="O6626" s="2">
        <v>22</v>
      </c>
      <c r="P6626" s="2">
        <v>29.7</v>
      </c>
      <c r="S6626" s="2">
        <v>11</v>
      </c>
      <c r="T6626" s="2">
        <v>14.9</v>
      </c>
      <c r="U6626" s="2">
        <v>11</v>
      </c>
      <c r="V6626" s="2">
        <v>14.9</v>
      </c>
      <c r="Y6626" s="2">
        <v>52</v>
      </c>
      <c r="Z6626" s="2">
        <v>70.3</v>
      </c>
      <c r="AE6626" s="2">
        <v>74</v>
      </c>
      <c r="AF6626" s="2">
        <v>29</v>
      </c>
      <c r="AG6626" s="2">
        <v>39.200000000000003</v>
      </c>
      <c r="AH6626" s="2">
        <v>29</v>
      </c>
      <c r="AI6626" s="2">
        <v>39.200000000000003</v>
      </c>
      <c r="AJ6626" s="2">
        <v>39.200000000000003</v>
      </c>
      <c r="AK6626" s="2">
        <v>26</v>
      </c>
      <c r="AL6626" s="2">
        <v>35.1</v>
      </c>
      <c r="AM6626" s="2">
        <v>19</v>
      </c>
      <c r="AN6626" s="2">
        <v>25.7</v>
      </c>
      <c r="AQ6626" s="2">
        <v>23</v>
      </c>
      <c r="AR6626" s="2">
        <v>31.1</v>
      </c>
      <c r="AS6626" s="2">
        <v>6</v>
      </c>
      <c r="AT6626" s="2">
        <v>8.1</v>
      </c>
      <c r="AW6626" s="2">
        <v>45</v>
      </c>
      <c r="AX6626" s="2">
        <v>60.8</v>
      </c>
    </row>
    <row r="6627" spans="1:53" ht="12.75" customHeight="1" x14ac:dyDescent="0.2">
      <c r="A6627">
        <v>3</v>
      </c>
      <c r="B6627" s="2">
        <v>4493</v>
      </c>
      <c r="C6627" s="17">
        <v>3.71</v>
      </c>
      <c r="D6627" s="2">
        <v>3.47</v>
      </c>
      <c r="G6627" s="17">
        <v>98</v>
      </c>
      <c r="H6627" s="2">
        <v>91</v>
      </c>
      <c r="I6627" s="2">
        <v>92.9</v>
      </c>
      <c r="J6627" s="2">
        <v>91</v>
      </c>
      <c r="K6627" s="2">
        <v>92.9</v>
      </c>
      <c r="L6627" s="2">
        <v>92.9</v>
      </c>
      <c r="M6627" s="2">
        <v>2</v>
      </c>
      <c r="N6627" s="2">
        <v>2</v>
      </c>
      <c r="O6627" s="2">
        <v>5</v>
      </c>
      <c r="P6627" s="2">
        <v>5.0999999999999996</v>
      </c>
      <c r="S6627" s="2">
        <v>12</v>
      </c>
      <c r="T6627" s="2">
        <v>12.2</v>
      </c>
      <c r="U6627" s="2">
        <v>79</v>
      </c>
      <c r="V6627" s="2">
        <v>80.599999999999994</v>
      </c>
      <c r="Y6627" s="2">
        <v>7</v>
      </c>
      <c r="Z6627" s="2">
        <v>7.1</v>
      </c>
      <c r="AB6627" s="2">
        <v>1</v>
      </c>
      <c r="AE6627" s="2">
        <v>99</v>
      </c>
      <c r="AF6627" s="2">
        <v>89</v>
      </c>
      <c r="AG6627" s="2">
        <v>89.9</v>
      </c>
      <c r="AH6627" s="2">
        <v>89</v>
      </c>
      <c r="AI6627" s="2">
        <v>89.9</v>
      </c>
      <c r="AJ6627" s="2">
        <v>89.9</v>
      </c>
      <c r="AK6627" s="2">
        <v>3</v>
      </c>
      <c r="AL6627" s="2">
        <v>3</v>
      </c>
      <c r="AM6627" s="2">
        <v>7</v>
      </c>
      <c r="AN6627" s="2">
        <v>7.1</v>
      </c>
      <c r="AQ6627" s="2">
        <v>29</v>
      </c>
      <c r="AR6627" s="2">
        <v>29.3</v>
      </c>
      <c r="AS6627" s="2">
        <v>60</v>
      </c>
      <c r="AT6627" s="2">
        <v>60.6</v>
      </c>
      <c r="AW6627" s="2">
        <v>10</v>
      </c>
      <c r="AX6627" s="2">
        <v>10.1</v>
      </c>
    </row>
    <row r="6628" spans="1:53" ht="12.75" customHeight="1" x14ac:dyDescent="0.2">
      <c r="A6628">
        <v>3</v>
      </c>
      <c r="B6628" s="2">
        <v>4494</v>
      </c>
      <c r="C6628" s="17">
        <v>3.05</v>
      </c>
      <c r="D6628" s="2">
        <v>3</v>
      </c>
      <c r="G6628" s="17">
        <v>55</v>
      </c>
      <c r="H6628" s="2">
        <v>47</v>
      </c>
      <c r="I6628" s="2">
        <v>83.9</v>
      </c>
      <c r="J6628" s="2">
        <v>47</v>
      </c>
      <c r="K6628" s="2">
        <v>83.9</v>
      </c>
      <c r="L6628" s="2">
        <v>85.5</v>
      </c>
      <c r="M6628" s="2">
        <v>3</v>
      </c>
      <c r="N6628" s="2">
        <v>5.4</v>
      </c>
      <c r="O6628" s="2">
        <v>5</v>
      </c>
      <c r="P6628" s="2">
        <v>8.9</v>
      </c>
      <c r="Q6628" s="2">
        <v>2</v>
      </c>
      <c r="R6628" s="2">
        <v>3.6</v>
      </c>
      <c r="S6628" s="2">
        <v>22</v>
      </c>
      <c r="T6628" s="2">
        <v>39.299999999999997</v>
      </c>
      <c r="U6628" s="2">
        <v>23</v>
      </c>
      <c r="V6628" s="2">
        <v>41.1</v>
      </c>
      <c r="W6628" s="2">
        <v>1</v>
      </c>
      <c r="X6628" s="2">
        <v>1.8</v>
      </c>
      <c r="Y6628" s="2">
        <v>9</v>
      </c>
      <c r="Z6628" s="2">
        <v>16.100000000000001</v>
      </c>
      <c r="AA6628" s="2">
        <v>1</v>
      </c>
      <c r="AE6628" s="2">
        <v>55</v>
      </c>
      <c r="AF6628" s="2">
        <v>42</v>
      </c>
      <c r="AG6628" s="2">
        <v>75</v>
      </c>
      <c r="AH6628" s="2">
        <v>42</v>
      </c>
      <c r="AI6628" s="2">
        <v>75</v>
      </c>
      <c r="AJ6628" s="2">
        <v>76.400000000000006</v>
      </c>
      <c r="AK6628" s="2">
        <v>3</v>
      </c>
      <c r="AL6628" s="2">
        <v>5.4</v>
      </c>
      <c r="AM6628" s="2">
        <v>10</v>
      </c>
      <c r="AN6628" s="2">
        <v>17.899999999999999</v>
      </c>
      <c r="AO6628" s="2">
        <v>1</v>
      </c>
      <c r="AP6628" s="2">
        <v>1.8</v>
      </c>
      <c r="AQ6628" s="2">
        <v>19</v>
      </c>
      <c r="AR6628" s="2">
        <v>33.9</v>
      </c>
      <c r="AS6628" s="2">
        <v>22</v>
      </c>
      <c r="AT6628" s="2">
        <v>39.299999999999997</v>
      </c>
      <c r="AU6628" s="2">
        <v>1</v>
      </c>
      <c r="AV6628" s="2">
        <v>1.8</v>
      </c>
      <c r="AW6628" s="2">
        <v>14</v>
      </c>
      <c r="AX6628" s="2">
        <v>25</v>
      </c>
      <c r="AY6628" s="2">
        <v>1</v>
      </c>
    </row>
    <row r="6629" spans="1:53" ht="12.75" customHeight="1" x14ac:dyDescent="0.2">
      <c r="A6629">
        <v>3</v>
      </c>
      <c r="B6629" s="2">
        <v>4496</v>
      </c>
      <c r="C6629" s="17">
        <v>3.09</v>
      </c>
      <c r="D6629" s="2">
        <v>2.88</v>
      </c>
      <c r="G6629" s="17">
        <v>112</v>
      </c>
      <c r="H6629" s="2">
        <v>82</v>
      </c>
      <c r="I6629" s="2">
        <v>73.2</v>
      </c>
      <c r="J6629" s="2">
        <v>82</v>
      </c>
      <c r="K6629" s="2">
        <v>73.2</v>
      </c>
      <c r="L6629" s="2">
        <v>73.2</v>
      </c>
      <c r="M6629" s="2">
        <v>16</v>
      </c>
      <c r="N6629" s="2">
        <v>14.3</v>
      </c>
      <c r="O6629" s="2">
        <v>14</v>
      </c>
      <c r="P6629" s="2">
        <v>12.5</v>
      </c>
      <c r="S6629" s="2">
        <v>26</v>
      </c>
      <c r="T6629" s="2">
        <v>23.2</v>
      </c>
      <c r="U6629" s="2">
        <v>56</v>
      </c>
      <c r="V6629" s="2">
        <v>50</v>
      </c>
      <c r="Y6629" s="2">
        <v>30</v>
      </c>
      <c r="Z6629" s="2">
        <v>26.8</v>
      </c>
      <c r="AB6629" s="2">
        <v>2</v>
      </c>
      <c r="AE6629" s="2">
        <v>112</v>
      </c>
      <c r="AF6629" s="2">
        <v>80</v>
      </c>
      <c r="AG6629" s="2">
        <v>71.400000000000006</v>
      </c>
      <c r="AH6629" s="2">
        <v>80</v>
      </c>
      <c r="AI6629" s="2">
        <v>71.400000000000006</v>
      </c>
      <c r="AJ6629" s="2">
        <v>71.400000000000006</v>
      </c>
      <c r="AK6629" s="2">
        <v>19</v>
      </c>
      <c r="AL6629" s="2">
        <v>17</v>
      </c>
      <c r="AM6629" s="2">
        <v>13</v>
      </c>
      <c r="AN6629" s="2">
        <v>11.6</v>
      </c>
      <c r="AQ6629" s="2">
        <v>43</v>
      </c>
      <c r="AR6629" s="2">
        <v>38.4</v>
      </c>
      <c r="AS6629" s="2">
        <v>37</v>
      </c>
      <c r="AT6629" s="2">
        <v>33</v>
      </c>
      <c r="AW6629" s="2">
        <v>32</v>
      </c>
      <c r="AX6629" s="2">
        <v>28.6</v>
      </c>
      <c r="AZ6629" s="2">
        <v>2</v>
      </c>
    </row>
    <row r="6630" spans="1:53" ht="12.75" customHeight="1" x14ac:dyDescent="0.2">
      <c r="A6630">
        <v>3</v>
      </c>
      <c r="B6630" s="2">
        <v>4497</v>
      </c>
      <c r="C6630" s="17">
        <v>2.41</v>
      </c>
      <c r="D6630" s="2">
        <v>2.1800000000000002</v>
      </c>
      <c r="G6630" s="17">
        <v>148</v>
      </c>
      <c r="H6630" s="2">
        <v>71</v>
      </c>
      <c r="I6630" s="2">
        <v>48</v>
      </c>
      <c r="J6630" s="2">
        <v>71</v>
      </c>
      <c r="K6630" s="2">
        <v>48</v>
      </c>
      <c r="L6630" s="2">
        <v>48</v>
      </c>
      <c r="M6630" s="2">
        <v>39</v>
      </c>
      <c r="N6630" s="2">
        <v>26.4</v>
      </c>
      <c r="O6630" s="2">
        <v>38</v>
      </c>
      <c r="P6630" s="2">
        <v>25.7</v>
      </c>
      <c r="Q6630" s="2">
        <v>1</v>
      </c>
      <c r="R6630" s="2">
        <v>0.7</v>
      </c>
      <c r="S6630" s="2">
        <v>39</v>
      </c>
      <c r="T6630" s="2">
        <v>26.4</v>
      </c>
      <c r="U6630" s="2">
        <v>31</v>
      </c>
      <c r="V6630" s="2">
        <v>20.9</v>
      </c>
      <c r="Y6630" s="2">
        <v>77</v>
      </c>
      <c r="Z6630" s="2">
        <v>52</v>
      </c>
      <c r="AB6630" s="2">
        <v>3</v>
      </c>
      <c r="AC6630" s="2">
        <v>3</v>
      </c>
      <c r="AE6630" s="2">
        <v>148</v>
      </c>
      <c r="AF6630" s="2">
        <v>60</v>
      </c>
      <c r="AG6630" s="2">
        <v>40.5</v>
      </c>
      <c r="AH6630" s="2">
        <v>60</v>
      </c>
      <c r="AI6630" s="2">
        <v>40.5</v>
      </c>
      <c r="AJ6630" s="2">
        <v>40.5</v>
      </c>
      <c r="AK6630" s="2">
        <v>44</v>
      </c>
      <c r="AL6630" s="2">
        <v>29.7</v>
      </c>
      <c r="AM6630" s="2">
        <v>44</v>
      </c>
      <c r="AN6630" s="2">
        <v>29.7</v>
      </c>
      <c r="AQ6630" s="2">
        <v>49</v>
      </c>
      <c r="AR6630" s="2">
        <v>33.1</v>
      </c>
      <c r="AS6630" s="2">
        <v>11</v>
      </c>
      <c r="AT6630" s="2">
        <v>7.4</v>
      </c>
      <c r="AW6630" s="2">
        <v>88</v>
      </c>
      <c r="AX6630" s="2">
        <v>59.5</v>
      </c>
      <c r="AZ6630" s="2">
        <v>3</v>
      </c>
      <c r="BA6630" s="2">
        <v>3</v>
      </c>
    </row>
    <row r="6631" spans="1:53" ht="12.75" customHeight="1" x14ac:dyDescent="0.2">
      <c r="A6631">
        <v>3</v>
      </c>
      <c r="B6631" s="2">
        <v>4499</v>
      </c>
      <c r="C6631" s="17">
        <v>3.69</v>
      </c>
      <c r="D6631" s="2">
        <v>3.46</v>
      </c>
      <c r="G6631" s="17">
        <v>105</v>
      </c>
      <c r="H6631" s="2">
        <v>101</v>
      </c>
      <c r="I6631" s="2">
        <v>96.2</v>
      </c>
      <c r="J6631" s="2">
        <v>101</v>
      </c>
      <c r="K6631" s="2">
        <v>96.2</v>
      </c>
      <c r="L6631" s="2">
        <v>96.2</v>
      </c>
      <c r="O6631" s="2">
        <v>4</v>
      </c>
      <c r="P6631" s="2">
        <v>3.8</v>
      </c>
      <c r="S6631" s="2">
        <v>25</v>
      </c>
      <c r="T6631" s="2">
        <v>23.8</v>
      </c>
      <c r="U6631" s="2">
        <v>76</v>
      </c>
      <c r="V6631" s="2">
        <v>72.400000000000006</v>
      </c>
      <c r="Y6631" s="2">
        <v>4</v>
      </c>
      <c r="Z6631" s="2">
        <v>3.8</v>
      </c>
      <c r="AC6631" s="2">
        <v>1</v>
      </c>
      <c r="AE6631" s="2">
        <v>104</v>
      </c>
      <c r="AF6631" s="2">
        <v>95</v>
      </c>
      <c r="AG6631" s="2">
        <v>90.5</v>
      </c>
      <c r="AH6631" s="2">
        <v>95</v>
      </c>
      <c r="AI6631" s="2">
        <v>90.5</v>
      </c>
      <c r="AJ6631" s="2">
        <v>91.3</v>
      </c>
      <c r="AK6631" s="2">
        <v>2</v>
      </c>
      <c r="AL6631" s="2">
        <v>1.9</v>
      </c>
      <c r="AM6631" s="2">
        <v>7</v>
      </c>
      <c r="AN6631" s="2">
        <v>6.7</v>
      </c>
      <c r="AQ6631" s="2">
        <v>33</v>
      </c>
      <c r="AR6631" s="2">
        <v>31.4</v>
      </c>
      <c r="AS6631" s="2">
        <v>62</v>
      </c>
      <c r="AT6631" s="2">
        <v>59</v>
      </c>
      <c r="AU6631" s="2">
        <v>1</v>
      </c>
      <c r="AV6631" s="2">
        <v>1</v>
      </c>
      <c r="AW6631" s="2">
        <v>10</v>
      </c>
      <c r="AX6631" s="2">
        <v>9.5</v>
      </c>
      <c r="BA6631" s="2">
        <v>1</v>
      </c>
    </row>
    <row r="6632" spans="1:53" ht="12.75" customHeight="1" x14ac:dyDescent="0.2">
      <c r="A6632">
        <v>3</v>
      </c>
      <c r="B6632" s="2">
        <v>4501</v>
      </c>
      <c r="C6632" s="17">
        <v>2.71</v>
      </c>
      <c r="D6632" s="2">
        <v>2.5</v>
      </c>
      <c r="G6632" s="17">
        <v>41</v>
      </c>
      <c r="H6632" s="2">
        <v>25</v>
      </c>
      <c r="I6632" s="2">
        <v>59.5</v>
      </c>
      <c r="J6632" s="2">
        <v>25</v>
      </c>
      <c r="K6632" s="2">
        <v>59.5</v>
      </c>
      <c r="L6632" s="2">
        <v>61</v>
      </c>
      <c r="M6632" s="2">
        <v>8</v>
      </c>
      <c r="N6632" s="2">
        <v>19</v>
      </c>
      <c r="O6632" s="2">
        <v>8</v>
      </c>
      <c r="P6632" s="2">
        <v>19</v>
      </c>
      <c r="S6632" s="2">
        <v>10</v>
      </c>
      <c r="T6632" s="2">
        <v>23.8</v>
      </c>
      <c r="U6632" s="2">
        <v>15</v>
      </c>
      <c r="V6632" s="2">
        <v>35.700000000000003</v>
      </c>
      <c r="W6632" s="2">
        <v>1</v>
      </c>
      <c r="X6632" s="2">
        <v>2.4</v>
      </c>
      <c r="Y6632" s="2">
        <v>17</v>
      </c>
      <c r="Z6632" s="2">
        <v>40.5</v>
      </c>
      <c r="AE6632" s="2">
        <v>41</v>
      </c>
      <c r="AF6632" s="2">
        <v>27</v>
      </c>
      <c r="AG6632" s="2">
        <v>64.3</v>
      </c>
      <c r="AH6632" s="2">
        <v>27</v>
      </c>
      <c r="AI6632" s="2">
        <v>64.3</v>
      </c>
      <c r="AJ6632" s="2">
        <v>65.900000000000006</v>
      </c>
      <c r="AK6632" s="2">
        <v>4</v>
      </c>
      <c r="AL6632" s="2">
        <v>9.5</v>
      </c>
      <c r="AM6632" s="2">
        <v>10</v>
      </c>
      <c r="AN6632" s="2">
        <v>23.8</v>
      </c>
      <c r="AO6632" s="2">
        <v>2</v>
      </c>
      <c r="AP6632" s="2">
        <v>4.8</v>
      </c>
      <c r="AQ6632" s="2">
        <v>19</v>
      </c>
      <c r="AR6632" s="2">
        <v>45.2</v>
      </c>
      <c r="AS6632" s="2">
        <v>6</v>
      </c>
      <c r="AT6632" s="2">
        <v>14.3</v>
      </c>
      <c r="AU6632" s="2">
        <v>1</v>
      </c>
      <c r="AV6632" s="2">
        <v>2.4</v>
      </c>
      <c r="AW6632" s="2">
        <v>15</v>
      </c>
      <c r="AX6632" s="2">
        <v>35.700000000000003</v>
      </c>
    </row>
    <row r="6633" spans="1:53" ht="12.75" customHeight="1" x14ac:dyDescent="0.2">
      <c r="A6633">
        <v>3</v>
      </c>
      <c r="B6633" s="2">
        <v>4510</v>
      </c>
      <c r="C6633" s="17">
        <v>2.63</v>
      </c>
      <c r="D6633" s="2">
        <v>2.0499999999999998</v>
      </c>
      <c r="G6633" s="17">
        <v>40</v>
      </c>
      <c r="H6633" s="2">
        <v>26</v>
      </c>
      <c r="I6633" s="2">
        <v>63.4</v>
      </c>
      <c r="J6633" s="2">
        <v>26</v>
      </c>
      <c r="K6633" s="2">
        <v>63.4</v>
      </c>
      <c r="L6633" s="2">
        <v>65</v>
      </c>
      <c r="M6633" s="2">
        <v>10</v>
      </c>
      <c r="N6633" s="2">
        <v>24.4</v>
      </c>
      <c r="O6633" s="2">
        <v>4</v>
      </c>
      <c r="P6633" s="2">
        <v>9.8000000000000007</v>
      </c>
      <c r="S6633" s="2">
        <v>14</v>
      </c>
      <c r="T6633" s="2">
        <v>34.1</v>
      </c>
      <c r="U6633" s="2">
        <v>12</v>
      </c>
      <c r="V6633" s="2">
        <v>29.3</v>
      </c>
      <c r="W6633" s="2">
        <v>1</v>
      </c>
      <c r="X6633" s="2">
        <v>2.4</v>
      </c>
      <c r="Y6633" s="2">
        <v>15</v>
      </c>
      <c r="Z6633" s="2">
        <v>36.6</v>
      </c>
      <c r="AE6633" s="2">
        <v>40</v>
      </c>
      <c r="AF6633" s="2">
        <v>16</v>
      </c>
      <c r="AG6633" s="2">
        <v>39</v>
      </c>
      <c r="AH6633" s="2">
        <v>16</v>
      </c>
      <c r="AI6633" s="2">
        <v>39</v>
      </c>
      <c r="AJ6633" s="2">
        <v>40</v>
      </c>
      <c r="AK6633" s="2">
        <v>16</v>
      </c>
      <c r="AL6633" s="2">
        <v>39</v>
      </c>
      <c r="AM6633" s="2">
        <v>8</v>
      </c>
      <c r="AN6633" s="2">
        <v>19.5</v>
      </c>
      <c r="AQ6633" s="2">
        <v>12</v>
      </c>
      <c r="AR6633" s="2">
        <v>29.3</v>
      </c>
      <c r="AS6633" s="2">
        <v>4</v>
      </c>
      <c r="AT6633" s="2">
        <v>9.8000000000000007</v>
      </c>
      <c r="AU6633" s="2">
        <v>1</v>
      </c>
      <c r="AV6633" s="2">
        <v>2.4</v>
      </c>
      <c r="AW6633" s="2">
        <v>25</v>
      </c>
      <c r="AX6633" s="2">
        <v>61</v>
      </c>
    </row>
    <row r="6634" spans="1:53" ht="12.75" customHeight="1" x14ac:dyDescent="0.2">
      <c r="A6634">
        <v>3</v>
      </c>
      <c r="B6634" s="2">
        <v>4513</v>
      </c>
      <c r="C6634" s="17">
        <v>3.08</v>
      </c>
      <c r="D6634" s="2">
        <v>2.94</v>
      </c>
      <c r="G6634" s="17">
        <v>109</v>
      </c>
      <c r="H6634" s="2">
        <v>85</v>
      </c>
      <c r="I6634" s="2">
        <v>78</v>
      </c>
      <c r="J6634" s="2">
        <v>85</v>
      </c>
      <c r="K6634" s="2">
        <v>78</v>
      </c>
      <c r="L6634" s="2">
        <v>78</v>
      </c>
      <c r="M6634" s="2">
        <v>17</v>
      </c>
      <c r="N6634" s="2">
        <v>15.6</v>
      </c>
      <c r="O6634" s="2">
        <v>7</v>
      </c>
      <c r="P6634" s="2">
        <v>6.4</v>
      </c>
      <c r="S6634" s="2">
        <v>35</v>
      </c>
      <c r="T6634" s="2">
        <v>32.1</v>
      </c>
      <c r="U6634" s="2">
        <v>50</v>
      </c>
      <c r="V6634" s="2">
        <v>45.9</v>
      </c>
      <c r="Y6634" s="2">
        <v>24</v>
      </c>
      <c r="Z6634" s="2">
        <v>22</v>
      </c>
      <c r="AB6634" s="2">
        <v>1</v>
      </c>
      <c r="AE6634" s="2">
        <v>109</v>
      </c>
      <c r="AF6634" s="2">
        <v>79</v>
      </c>
      <c r="AG6634" s="2">
        <v>72.5</v>
      </c>
      <c r="AH6634" s="2">
        <v>79</v>
      </c>
      <c r="AI6634" s="2">
        <v>72.5</v>
      </c>
      <c r="AJ6634" s="2">
        <v>72.5</v>
      </c>
      <c r="AK6634" s="2">
        <v>12</v>
      </c>
      <c r="AL6634" s="2">
        <v>11</v>
      </c>
      <c r="AM6634" s="2">
        <v>18</v>
      </c>
      <c r="AN6634" s="2">
        <v>16.5</v>
      </c>
      <c r="AQ6634" s="2">
        <v>44</v>
      </c>
      <c r="AR6634" s="2">
        <v>40.4</v>
      </c>
      <c r="AS6634" s="2">
        <v>35</v>
      </c>
      <c r="AT6634" s="2">
        <v>32.1</v>
      </c>
      <c r="AW6634" s="2">
        <v>30</v>
      </c>
      <c r="AX6634" s="2">
        <v>27.5</v>
      </c>
      <c r="AZ6634" s="2">
        <v>1</v>
      </c>
    </row>
    <row r="6635" spans="1:53" ht="12.75" customHeight="1" x14ac:dyDescent="0.2">
      <c r="A6635">
        <v>3</v>
      </c>
      <c r="B6635" s="2">
        <v>4517</v>
      </c>
      <c r="C6635" s="17">
        <v>3.41</v>
      </c>
      <c r="D6635" s="2">
        <v>3.34</v>
      </c>
      <c r="G6635" s="17">
        <v>68</v>
      </c>
      <c r="H6635" s="2">
        <v>59</v>
      </c>
      <c r="I6635" s="2">
        <v>86.8</v>
      </c>
      <c r="J6635" s="2">
        <v>59</v>
      </c>
      <c r="K6635" s="2">
        <v>86.8</v>
      </c>
      <c r="L6635" s="2">
        <v>86.8</v>
      </c>
      <c r="M6635" s="2">
        <v>5</v>
      </c>
      <c r="N6635" s="2">
        <v>7.4</v>
      </c>
      <c r="O6635" s="2">
        <v>4</v>
      </c>
      <c r="P6635" s="2">
        <v>5.9</v>
      </c>
      <c r="Q6635" s="2">
        <v>1</v>
      </c>
      <c r="R6635" s="2">
        <v>1.5</v>
      </c>
      <c r="S6635" s="2">
        <v>13</v>
      </c>
      <c r="T6635" s="2">
        <v>19.100000000000001</v>
      </c>
      <c r="U6635" s="2">
        <v>45</v>
      </c>
      <c r="V6635" s="2">
        <v>66.2</v>
      </c>
      <c r="Y6635" s="2">
        <v>9</v>
      </c>
      <c r="Z6635" s="2">
        <v>13.2</v>
      </c>
      <c r="AB6635" s="2">
        <v>1</v>
      </c>
      <c r="AE6635" s="2">
        <v>68</v>
      </c>
      <c r="AF6635" s="2">
        <v>60</v>
      </c>
      <c r="AG6635" s="2">
        <v>88.2</v>
      </c>
      <c r="AH6635" s="2">
        <v>60</v>
      </c>
      <c r="AI6635" s="2">
        <v>88.2</v>
      </c>
      <c r="AJ6635" s="2">
        <v>88.2</v>
      </c>
      <c r="AK6635" s="2">
        <v>3</v>
      </c>
      <c r="AL6635" s="2">
        <v>4.4000000000000004</v>
      </c>
      <c r="AM6635" s="2">
        <v>5</v>
      </c>
      <c r="AN6635" s="2">
        <v>7.4</v>
      </c>
      <c r="AQ6635" s="2">
        <v>26</v>
      </c>
      <c r="AR6635" s="2">
        <v>38.200000000000003</v>
      </c>
      <c r="AS6635" s="2">
        <v>34</v>
      </c>
      <c r="AT6635" s="2">
        <v>50</v>
      </c>
      <c r="AW6635" s="2">
        <v>8</v>
      </c>
      <c r="AX6635" s="2">
        <v>11.8</v>
      </c>
      <c r="AZ6635" s="2">
        <v>1</v>
      </c>
    </row>
    <row r="6636" spans="1:53" ht="12.75" customHeight="1" x14ac:dyDescent="0.2">
      <c r="A6636">
        <v>3</v>
      </c>
      <c r="B6636" s="2">
        <v>4518</v>
      </c>
      <c r="C6636" s="17">
        <v>2.2400000000000002</v>
      </c>
      <c r="D6636" s="2">
        <v>2.02</v>
      </c>
      <c r="G6636" s="17">
        <v>51</v>
      </c>
      <c r="H6636" s="2">
        <v>22</v>
      </c>
      <c r="I6636" s="2">
        <v>43.1</v>
      </c>
      <c r="J6636" s="2">
        <v>22</v>
      </c>
      <c r="K6636" s="2">
        <v>43.1</v>
      </c>
      <c r="L6636" s="2">
        <v>43.1</v>
      </c>
      <c r="M6636" s="2">
        <v>17</v>
      </c>
      <c r="N6636" s="2">
        <v>33.299999999999997</v>
      </c>
      <c r="O6636" s="2">
        <v>12</v>
      </c>
      <c r="P6636" s="2">
        <v>23.5</v>
      </c>
      <c r="S6636" s="2">
        <v>15</v>
      </c>
      <c r="T6636" s="2">
        <v>29.4</v>
      </c>
      <c r="U6636" s="2">
        <v>7</v>
      </c>
      <c r="V6636" s="2">
        <v>13.7</v>
      </c>
      <c r="Y6636" s="2">
        <v>29</v>
      </c>
      <c r="Z6636" s="2">
        <v>56.9</v>
      </c>
      <c r="AE6636" s="2">
        <v>51</v>
      </c>
      <c r="AF6636" s="2">
        <v>17</v>
      </c>
      <c r="AG6636" s="2">
        <v>33.299999999999997</v>
      </c>
      <c r="AH6636" s="2">
        <v>17</v>
      </c>
      <c r="AI6636" s="2">
        <v>33.299999999999997</v>
      </c>
      <c r="AJ6636" s="2">
        <v>33.299999999999997</v>
      </c>
      <c r="AK6636" s="2">
        <v>20</v>
      </c>
      <c r="AL6636" s="2">
        <v>39.200000000000003</v>
      </c>
      <c r="AM6636" s="2">
        <v>14</v>
      </c>
      <c r="AN6636" s="2">
        <v>27.5</v>
      </c>
      <c r="AQ6636" s="2">
        <v>13</v>
      </c>
      <c r="AR6636" s="2">
        <v>25.5</v>
      </c>
      <c r="AS6636" s="2">
        <v>4</v>
      </c>
      <c r="AT6636" s="2">
        <v>7.8</v>
      </c>
      <c r="AW6636" s="2">
        <v>34</v>
      </c>
      <c r="AX6636" s="2">
        <v>66.7</v>
      </c>
    </row>
    <row r="6637" spans="1:53" ht="12.75" customHeight="1" x14ac:dyDescent="0.2">
      <c r="A6637">
        <v>3</v>
      </c>
      <c r="B6637" s="2">
        <v>4520</v>
      </c>
      <c r="C6637" s="17">
        <v>2.82</v>
      </c>
      <c r="D6637" s="2">
        <v>2.79</v>
      </c>
      <c r="G6637" s="17">
        <v>92</v>
      </c>
      <c r="H6637" s="2">
        <v>59</v>
      </c>
      <c r="I6637" s="2">
        <v>64.099999999999994</v>
      </c>
      <c r="J6637" s="2">
        <v>59</v>
      </c>
      <c r="K6637" s="2">
        <v>64.099999999999994</v>
      </c>
      <c r="L6637" s="2">
        <v>64.099999999999994</v>
      </c>
      <c r="M6637" s="2">
        <v>16</v>
      </c>
      <c r="N6637" s="2">
        <v>17.399999999999999</v>
      </c>
      <c r="O6637" s="2">
        <v>17</v>
      </c>
      <c r="P6637" s="2">
        <v>18.5</v>
      </c>
      <c r="S6637" s="2">
        <v>27</v>
      </c>
      <c r="T6637" s="2">
        <v>29.3</v>
      </c>
      <c r="U6637" s="2">
        <v>32</v>
      </c>
      <c r="V6637" s="2">
        <v>34.799999999999997</v>
      </c>
      <c r="Y6637" s="2">
        <v>33</v>
      </c>
      <c r="Z6637" s="2">
        <v>35.9</v>
      </c>
      <c r="AE6637" s="2">
        <v>92</v>
      </c>
      <c r="AF6637" s="2">
        <v>60</v>
      </c>
      <c r="AG6637" s="2">
        <v>65.2</v>
      </c>
      <c r="AH6637" s="2">
        <v>60</v>
      </c>
      <c r="AI6637" s="2">
        <v>65.2</v>
      </c>
      <c r="AJ6637" s="2">
        <v>65.2</v>
      </c>
      <c r="AK6637" s="2">
        <v>14</v>
      </c>
      <c r="AL6637" s="2">
        <v>15.2</v>
      </c>
      <c r="AM6637" s="2">
        <v>18</v>
      </c>
      <c r="AN6637" s="2">
        <v>19.600000000000001</v>
      </c>
      <c r="AQ6637" s="2">
        <v>33</v>
      </c>
      <c r="AR6637" s="2">
        <v>35.9</v>
      </c>
      <c r="AS6637" s="2">
        <v>27</v>
      </c>
      <c r="AT6637" s="2">
        <v>29.3</v>
      </c>
      <c r="AW6637" s="2">
        <v>32</v>
      </c>
      <c r="AX6637" s="2">
        <v>34.799999999999997</v>
      </c>
    </row>
    <row r="6638" spans="1:53" ht="12.75" customHeight="1" x14ac:dyDescent="0.2">
      <c r="A6638">
        <v>3</v>
      </c>
      <c r="B6638" s="2">
        <v>4525</v>
      </c>
      <c r="C6638" s="17">
        <v>3.58</v>
      </c>
      <c r="D6638" s="2">
        <v>3.35</v>
      </c>
      <c r="G6638" s="17">
        <v>43</v>
      </c>
      <c r="H6638" s="2">
        <v>40</v>
      </c>
      <c r="I6638" s="2">
        <v>93</v>
      </c>
      <c r="J6638" s="2">
        <v>40</v>
      </c>
      <c r="K6638" s="2">
        <v>93</v>
      </c>
      <c r="L6638" s="2">
        <v>93</v>
      </c>
      <c r="M6638" s="2">
        <v>2</v>
      </c>
      <c r="N6638" s="2">
        <v>4.7</v>
      </c>
      <c r="O6638" s="2">
        <v>1</v>
      </c>
      <c r="P6638" s="2">
        <v>2.2999999999999998</v>
      </c>
      <c r="S6638" s="2">
        <v>10</v>
      </c>
      <c r="T6638" s="2">
        <v>23.3</v>
      </c>
      <c r="U6638" s="2">
        <v>30</v>
      </c>
      <c r="V6638" s="2">
        <v>69.8</v>
      </c>
      <c r="Y6638" s="2">
        <v>3</v>
      </c>
      <c r="Z6638" s="2">
        <v>7</v>
      </c>
      <c r="AE6638" s="2">
        <v>43</v>
      </c>
      <c r="AF6638" s="2">
        <v>40</v>
      </c>
      <c r="AG6638" s="2">
        <v>93</v>
      </c>
      <c r="AH6638" s="2">
        <v>40</v>
      </c>
      <c r="AI6638" s="2">
        <v>93</v>
      </c>
      <c r="AJ6638" s="2">
        <v>93</v>
      </c>
      <c r="AK6638" s="2">
        <v>2</v>
      </c>
      <c r="AL6638" s="2">
        <v>4.7</v>
      </c>
      <c r="AM6638" s="2">
        <v>1</v>
      </c>
      <c r="AN6638" s="2">
        <v>2.2999999999999998</v>
      </c>
      <c r="AQ6638" s="2">
        <v>20</v>
      </c>
      <c r="AR6638" s="2">
        <v>46.5</v>
      </c>
      <c r="AS6638" s="2">
        <v>20</v>
      </c>
      <c r="AT6638" s="2">
        <v>46.5</v>
      </c>
      <c r="AW6638" s="2">
        <v>3</v>
      </c>
      <c r="AX6638" s="2">
        <v>7</v>
      </c>
    </row>
    <row r="6639" spans="1:53" ht="12.75" customHeight="1" x14ac:dyDescent="0.2">
      <c r="A6639">
        <v>3</v>
      </c>
      <c r="B6639" s="2">
        <v>4526</v>
      </c>
      <c r="C6639" s="17">
        <v>1.99</v>
      </c>
      <c r="D6639" s="2">
        <v>2.08</v>
      </c>
      <c r="G6639" s="17">
        <v>118</v>
      </c>
      <c r="H6639" s="2">
        <v>40</v>
      </c>
      <c r="I6639" s="2">
        <v>33.299999999999997</v>
      </c>
      <c r="J6639" s="2">
        <v>40</v>
      </c>
      <c r="K6639" s="2">
        <v>33.299999999999997</v>
      </c>
      <c r="L6639" s="2">
        <v>33.9</v>
      </c>
      <c r="M6639" s="2">
        <v>49</v>
      </c>
      <c r="N6639" s="2">
        <v>40.799999999999997</v>
      </c>
      <c r="O6639" s="2">
        <v>29</v>
      </c>
      <c r="P6639" s="2">
        <v>24.2</v>
      </c>
      <c r="S6639" s="2">
        <v>28</v>
      </c>
      <c r="T6639" s="2">
        <v>23.3</v>
      </c>
      <c r="U6639" s="2">
        <v>12</v>
      </c>
      <c r="V6639" s="2">
        <v>10</v>
      </c>
      <c r="W6639" s="2">
        <v>2</v>
      </c>
      <c r="X6639" s="2">
        <v>1.7</v>
      </c>
      <c r="Y6639" s="2">
        <v>80</v>
      </c>
      <c r="Z6639" s="2">
        <v>66.7</v>
      </c>
      <c r="AA6639" s="2">
        <v>1</v>
      </c>
      <c r="AB6639" s="2">
        <v>1</v>
      </c>
      <c r="AC6639" s="2">
        <v>1</v>
      </c>
      <c r="AE6639" s="2">
        <v>120</v>
      </c>
      <c r="AF6639" s="2">
        <v>44</v>
      </c>
      <c r="AG6639" s="2">
        <v>36.700000000000003</v>
      </c>
      <c r="AH6639" s="2">
        <v>44</v>
      </c>
      <c r="AI6639" s="2">
        <v>36.700000000000003</v>
      </c>
      <c r="AJ6639" s="2">
        <v>36.700000000000003</v>
      </c>
      <c r="AK6639" s="2">
        <v>43</v>
      </c>
      <c r="AL6639" s="2">
        <v>35.799999999999997</v>
      </c>
      <c r="AM6639" s="2">
        <v>33</v>
      </c>
      <c r="AN6639" s="2">
        <v>27.5</v>
      </c>
      <c r="AQ6639" s="2">
        <v>36</v>
      </c>
      <c r="AR6639" s="2">
        <v>30</v>
      </c>
      <c r="AS6639" s="2">
        <v>8</v>
      </c>
      <c r="AT6639" s="2">
        <v>6.7</v>
      </c>
      <c r="AW6639" s="2">
        <v>76</v>
      </c>
      <c r="AX6639" s="2">
        <v>63.3</v>
      </c>
      <c r="AY6639" s="2">
        <v>1</v>
      </c>
      <c r="AZ6639" s="2">
        <v>1</v>
      </c>
      <c r="BA6639" s="2">
        <v>1</v>
      </c>
    </row>
    <row r="6640" spans="1:53" ht="12.75" customHeight="1" x14ac:dyDescent="0.2">
      <c r="A6640">
        <v>3</v>
      </c>
      <c r="B6640" s="2">
        <v>4527</v>
      </c>
      <c r="C6640" s="17">
        <v>3.07</v>
      </c>
      <c r="D6640" s="2">
        <v>2.69</v>
      </c>
      <c r="G6640" s="17">
        <v>75</v>
      </c>
      <c r="H6640" s="2">
        <v>57</v>
      </c>
      <c r="I6640" s="2">
        <v>76</v>
      </c>
      <c r="J6640" s="2">
        <v>57</v>
      </c>
      <c r="K6640" s="2">
        <v>76</v>
      </c>
      <c r="L6640" s="2">
        <v>76</v>
      </c>
      <c r="M6640" s="2">
        <v>5</v>
      </c>
      <c r="N6640" s="2">
        <v>6.7</v>
      </c>
      <c r="O6640" s="2">
        <v>13</v>
      </c>
      <c r="P6640" s="2">
        <v>17.3</v>
      </c>
      <c r="S6640" s="2">
        <v>29</v>
      </c>
      <c r="T6640" s="2">
        <v>38.700000000000003</v>
      </c>
      <c r="U6640" s="2">
        <v>28</v>
      </c>
      <c r="V6640" s="2">
        <v>37.299999999999997</v>
      </c>
      <c r="Y6640" s="2">
        <v>18</v>
      </c>
      <c r="Z6640" s="2">
        <v>24</v>
      </c>
      <c r="AB6640" s="2">
        <v>1</v>
      </c>
      <c r="AE6640" s="2">
        <v>75</v>
      </c>
      <c r="AF6640" s="2">
        <v>47</v>
      </c>
      <c r="AG6640" s="2">
        <v>62.7</v>
      </c>
      <c r="AH6640" s="2">
        <v>47</v>
      </c>
      <c r="AI6640" s="2">
        <v>62.7</v>
      </c>
      <c r="AJ6640" s="2">
        <v>62.7</v>
      </c>
      <c r="AK6640" s="2">
        <v>9</v>
      </c>
      <c r="AL6640" s="2">
        <v>12</v>
      </c>
      <c r="AM6640" s="2">
        <v>19</v>
      </c>
      <c r="AN6640" s="2">
        <v>25.3</v>
      </c>
      <c r="AQ6640" s="2">
        <v>33</v>
      </c>
      <c r="AR6640" s="2">
        <v>44</v>
      </c>
      <c r="AS6640" s="2">
        <v>14</v>
      </c>
      <c r="AT6640" s="2">
        <v>18.7</v>
      </c>
      <c r="AW6640" s="2">
        <v>28</v>
      </c>
      <c r="AX6640" s="2">
        <v>37.299999999999997</v>
      </c>
      <c r="AZ6640" s="2">
        <v>1</v>
      </c>
    </row>
    <row r="6641" spans="1:53" ht="12.75" customHeight="1" x14ac:dyDescent="0.2">
      <c r="A6641">
        <v>3</v>
      </c>
      <c r="B6641" s="2">
        <v>4529</v>
      </c>
      <c r="C6641" s="17">
        <v>3.47</v>
      </c>
      <c r="D6641" s="2">
        <v>3.28</v>
      </c>
      <c r="G6641" s="17">
        <v>127</v>
      </c>
      <c r="H6641" s="2">
        <v>113</v>
      </c>
      <c r="I6641" s="2">
        <v>89</v>
      </c>
      <c r="J6641" s="2">
        <v>113</v>
      </c>
      <c r="K6641" s="2">
        <v>89</v>
      </c>
      <c r="L6641" s="2">
        <v>89</v>
      </c>
      <c r="M6641" s="2">
        <v>7</v>
      </c>
      <c r="N6641" s="2">
        <v>5.5</v>
      </c>
      <c r="O6641" s="2">
        <v>7</v>
      </c>
      <c r="P6641" s="2">
        <v>5.5</v>
      </c>
      <c r="S6641" s="2">
        <v>32</v>
      </c>
      <c r="T6641" s="2">
        <v>25.2</v>
      </c>
      <c r="U6641" s="2">
        <v>81</v>
      </c>
      <c r="V6641" s="2">
        <v>63.8</v>
      </c>
      <c r="Y6641" s="2">
        <v>14</v>
      </c>
      <c r="Z6641" s="2">
        <v>11</v>
      </c>
      <c r="AE6641" s="2">
        <v>127</v>
      </c>
      <c r="AF6641" s="2">
        <v>107</v>
      </c>
      <c r="AG6641" s="2">
        <v>84.3</v>
      </c>
      <c r="AH6641" s="2">
        <v>107</v>
      </c>
      <c r="AI6641" s="2">
        <v>84.3</v>
      </c>
      <c r="AJ6641" s="2">
        <v>84.3</v>
      </c>
      <c r="AK6641" s="2">
        <v>8</v>
      </c>
      <c r="AL6641" s="2">
        <v>6.3</v>
      </c>
      <c r="AM6641" s="2">
        <v>12</v>
      </c>
      <c r="AN6641" s="2">
        <v>9.4</v>
      </c>
      <c r="AQ6641" s="2">
        <v>44</v>
      </c>
      <c r="AR6641" s="2">
        <v>34.6</v>
      </c>
      <c r="AS6641" s="2">
        <v>63</v>
      </c>
      <c r="AT6641" s="2">
        <v>49.6</v>
      </c>
      <c r="AW6641" s="2">
        <v>20</v>
      </c>
      <c r="AX6641" s="2">
        <v>15.7</v>
      </c>
    </row>
    <row r="6642" spans="1:53" ht="12.75" customHeight="1" x14ac:dyDescent="0.2">
      <c r="A6642">
        <v>3</v>
      </c>
      <c r="B6642" s="2">
        <v>4530</v>
      </c>
      <c r="C6642" s="17">
        <v>3.42</v>
      </c>
      <c r="D6642" s="2">
        <v>3.28</v>
      </c>
      <c r="G6642" s="17">
        <v>130</v>
      </c>
      <c r="H6642" s="2">
        <v>112</v>
      </c>
      <c r="I6642" s="2">
        <v>86.2</v>
      </c>
      <c r="J6642" s="2">
        <v>112</v>
      </c>
      <c r="K6642" s="2">
        <v>86.2</v>
      </c>
      <c r="L6642" s="2">
        <v>86.2</v>
      </c>
      <c r="M6642" s="2">
        <v>9</v>
      </c>
      <c r="N6642" s="2">
        <v>6.9</v>
      </c>
      <c r="O6642" s="2">
        <v>9</v>
      </c>
      <c r="P6642" s="2">
        <v>6.9</v>
      </c>
      <c r="S6642" s="2">
        <v>30</v>
      </c>
      <c r="T6642" s="2">
        <v>23.1</v>
      </c>
      <c r="U6642" s="2">
        <v>82</v>
      </c>
      <c r="V6642" s="2">
        <v>63.1</v>
      </c>
      <c r="Y6642" s="2">
        <v>18</v>
      </c>
      <c r="Z6642" s="2">
        <v>13.8</v>
      </c>
      <c r="AE6642" s="2">
        <v>130</v>
      </c>
      <c r="AF6642" s="2">
        <v>112</v>
      </c>
      <c r="AG6642" s="2">
        <v>86.2</v>
      </c>
      <c r="AH6642" s="2">
        <v>112</v>
      </c>
      <c r="AI6642" s="2">
        <v>86.2</v>
      </c>
      <c r="AJ6642" s="2">
        <v>86.2</v>
      </c>
      <c r="AK6642" s="2">
        <v>9</v>
      </c>
      <c r="AL6642" s="2">
        <v>6.9</v>
      </c>
      <c r="AM6642" s="2">
        <v>9</v>
      </c>
      <c r="AN6642" s="2">
        <v>6.9</v>
      </c>
      <c r="AQ6642" s="2">
        <v>49</v>
      </c>
      <c r="AR6642" s="2">
        <v>37.700000000000003</v>
      </c>
      <c r="AS6642" s="2">
        <v>63</v>
      </c>
      <c r="AT6642" s="2">
        <v>48.5</v>
      </c>
      <c r="AW6642" s="2">
        <v>18</v>
      </c>
      <c r="AX6642" s="2">
        <v>13.8</v>
      </c>
    </row>
    <row r="6643" spans="1:53" ht="12.75" customHeight="1" x14ac:dyDescent="0.2">
      <c r="A6643">
        <v>3</v>
      </c>
      <c r="B6643" s="2">
        <v>4532</v>
      </c>
      <c r="C6643" s="17">
        <v>3.66</v>
      </c>
      <c r="D6643" s="2">
        <v>3.38</v>
      </c>
      <c r="G6643" s="17">
        <v>64</v>
      </c>
      <c r="H6643" s="2">
        <v>62</v>
      </c>
      <c r="I6643" s="2">
        <v>96.9</v>
      </c>
      <c r="J6643" s="2">
        <v>62</v>
      </c>
      <c r="K6643" s="2">
        <v>96.9</v>
      </c>
      <c r="L6643" s="2">
        <v>96.9</v>
      </c>
      <c r="O6643" s="2">
        <v>2</v>
      </c>
      <c r="P6643" s="2">
        <v>3.1</v>
      </c>
      <c r="S6643" s="2">
        <v>18</v>
      </c>
      <c r="T6643" s="2">
        <v>28.1</v>
      </c>
      <c r="U6643" s="2">
        <v>44</v>
      </c>
      <c r="V6643" s="2">
        <v>68.8</v>
      </c>
      <c r="Y6643" s="2">
        <v>2</v>
      </c>
      <c r="Z6643" s="2">
        <v>3.1</v>
      </c>
      <c r="AC6643" s="2">
        <v>1</v>
      </c>
      <c r="AE6643" s="2">
        <v>64</v>
      </c>
      <c r="AF6643" s="2">
        <v>55</v>
      </c>
      <c r="AG6643" s="2">
        <v>85.9</v>
      </c>
      <c r="AH6643" s="2">
        <v>55</v>
      </c>
      <c r="AI6643" s="2">
        <v>85.9</v>
      </c>
      <c r="AJ6643" s="2">
        <v>85.9</v>
      </c>
      <c r="AK6643" s="2">
        <v>1</v>
      </c>
      <c r="AL6643" s="2">
        <v>1.6</v>
      </c>
      <c r="AM6643" s="2">
        <v>8</v>
      </c>
      <c r="AN6643" s="2">
        <v>12.5</v>
      </c>
      <c r="AQ6643" s="2">
        <v>21</v>
      </c>
      <c r="AR6643" s="2">
        <v>32.799999999999997</v>
      </c>
      <c r="AS6643" s="2">
        <v>34</v>
      </c>
      <c r="AT6643" s="2">
        <v>53.1</v>
      </c>
      <c r="AW6643" s="2">
        <v>9</v>
      </c>
      <c r="AX6643" s="2">
        <v>14.1</v>
      </c>
      <c r="BA6643" s="2">
        <v>1</v>
      </c>
    </row>
    <row r="6644" spans="1:53" ht="12.75" customHeight="1" x14ac:dyDescent="0.2">
      <c r="A6644">
        <v>3</v>
      </c>
      <c r="B6644" s="2">
        <v>4533</v>
      </c>
      <c r="C6644" s="17">
        <v>2.4300000000000002</v>
      </c>
      <c r="D6644" s="2">
        <v>2.14</v>
      </c>
      <c r="G6644" s="17">
        <v>51</v>
      </c>
      <c r="H6644" s="2">
        <v>27</v>
      </c>
      <c r="I6644" s="2">
        <v>52.9</v>
      </c>
      <c r="J6644" s="2">
        <v>27</v>
      </c>
      <c r="K6644" s="2">
        <v>52.9</v>
      </c>
      <c r="L6644" s="2">
        <v>52.9</v>
      </c>
      <c r="M6644" s="2">
        <v>14</v>
      </c>
      <c r="N6644" s="2">
        <v>27.5</v>
      </c>
      <c r="O6644" s="2">
        <v>10</v>
      </c>
      <c r="P6644" s="2">
        <v>19.600000000000001</v>
      </c>
      <c r="S6644" s="2">
        <v>18</v>
      </c>
      <c r="T6644" s="2">
        <v>35.299999999999997</v>
      </c>
      <c r="U6644" s="2">
        <v>9</v>
      </c>
      <c r="V6644" s="2">
        <v>17.600000000000001</v>
      </c>
      <c r="Y6644" s="2">
        <v>24</v>
      </c>
      <c r="Z6644" s="2">
        <v>47.1</v>
      </c>
      <c r="AB6644" s="2">
        <v>1</v>
      </c>
      <c r="AE6644" s="2">
        <v>51</v>
      </c>
      <c r="AF6644" s="2">
        <v>22</v>
      </c>
      <c r="AG6644" s="2">
        <v>43.1</v>
      </c>
      <c r="AH6644" s="2">
        <v>22</v>
      </c>
      <c r="AI6644" s="2">
        <v>43.1</v>
      </c>
      <c r="AJ6644" s="2">
        <v>43.1</v>
      </c>
      <c r="AK6644" s="2">
        <v>19</v>
      </c>
      <c r="AL6644" s="2">
        <v>37.299999999999997</v>
      </c>
      <c r="AM6644" s="2">
        <v>10</v>
      </c>
      <c r="AN6644" s="2">
        <v>19.600000000000001</v>
      </c>
      <c r="AQ6644" s="2">
        <v>18</v>
      </c>
      <c r="AR6644" s="2">
        <v>35.299999999999997</v>
      </c>
      <c r="AS6644" s="2">
        <v>4</v>
      </c>
      <c r="AT6644" s="2">
        <v>7.8</v>
      </c>
      <c r="AW6644" s="2">
        <v>29</v>
      </c>
      <c r="AX6644" s="2">
        <v>56.9</v>
      </c>
      <c r="AZ6644" s="2">
        <v>1</v>
      </c>
    </row>
    <row r="6645" spans="1:53" ht="12.75" customHeight="1" x14ac:dyDescent="0.2">
      <c r="A6645">
        <v>3</v>
      </c>
      <c r="B6645" s="2">
        <v>4534</v>
      </c>
      <c r="C6645" s="17">
        <v>3.46</v>
      </c>
      <c r="D6645" s="2">
        <v>3.36</v>
      </c>
      <c r="G6645" s="17">
        <v>106</v>
      </c>
      <c r="H6645" s="2">
        <v>89</v>
      </c>
      <c r="I6645" s="2">
        <v>84</v>
      </c>
      <c r="J6645" s="2">
        <v>89</v>
      </c>
      <c r="K6645" s="2">
        <v>84</v>
      </c>
      <c r="L6645" s="2">
        <v>84</v>
      </c>
      <c r="M6645" s="2">
        <v>7</v>
      </c>
      <c r="N6645" s="2">
        <v>6.6</v>
      </c>
      <c r="O6645" s="2">
        <v>10</v>
      </c>
      <c r="P6645" s="2">
        <v>9.4</v>
      </c>
      <c r="S6645" s="2">
        <v>16</v>
      </c>
      <c r="T6645" s="2">
        <v>15.1</v>
      </c>
      <c r="U6645" s="2">
        <v>73</v>
      </c>
      <c r="V6645" s="2">
        <v>68.900000000000006</v>
      </c>
      <c r="Y6645" s="2">
        <v>17</v>
      </c>
      <c r="Z6645" s="2">
        <v>16</v>
      </c>
      <c r="AE6645" s="2">
        <v>106</v>
      </c>
      <c r="AF6645" s="2">
        <v>95</v>
      </c>
      <c r="AG6645" s="2">
        <v>89.6</v>
      </c>
      <c r="AH6645" s="2">
        <v>95</v>
      </c>
      <c r="AI6645" s="2">
        <v>89.6</v>
      </c>
      <c r="AJ6645" s="2">
        <v>89.6</v>
      </c>
      <c r="AK6645" s="2">
        <v>7</v>
      </c>
      <c r="AL6645" s="2">
        <v>6.6</v>
      </c>
      <c r="AM6645" s="2">
        <v>4</v>
      </c>
      <c r="AN6645" s="2">
        <v>3.8</v>
      </c>
      <c r="AO6645" s="2">
        <v>1</v>
      </c>
      <c r="AP6645" s="2">
        <v>0.9</v>
      </c>
      <c r="AQ6645" s="2">
        <v>35</v>
      </c>
      <c r="AR6645" s="2">
        <v>33</v>
      </c>
      <c r="AS6645" s="2">
        <v>59</v>
      </c>
      <c r="AT6645" s="2">
        <v>55.7</v>
      </c>
      <c r="AW6645" s="2">
        <v>11</v>
      </c>
      <c r="AX6645" s="2">
        <v>10.4</v>
      </c>
    </row>
    <row r="6646" spans="1:53" ht="12.75" customHeight="1" x14ac:dyDescent="0.2">
      <c r="A6646">
        <v>3</v>
      </c>
      <c r="B6646" s="2">
        <v>4535</v>
      </c>
      <c r="C6646" s="17">
        <v>2.56</v>
      </c>
      <c r="D6646" s="2">
        <v>2.5299999999999998</v>
      </c>
      <c r="G6646" s="17">
        <v>128</v>
      </c>
      <c r="H6646" s="2">
        <v>73</v>
      </c>
      <c r="I6646" s="2">
        <v>56.6</v>
      </c>
      <c r="J6646" s="2">
        <v>73</v>
      </c>
      <c r="K6646" s="2">
        <v>56.6</v>
      </c>
      <c r="L6646" s="2">
        <v>57</v>
      </c>
      <c r="M6646" s="2">
        <v>21</v>
      </c>
      <c r="N6646" s="2">
        <v>16.3</v>
      </c>
      <c r="O6646" s="2">
        <v>34</v>
      </c>
      <c r="P6646" s="2">
        <v>26.4</v>
      </c>
      <c r="Q6646" s="2">
        <v>1</v>
      </c>
      <c r="R6646" s="2">
        <v>0.8</v>
      </c>
      <c r="S6646" s="2">
        <v>47</v>
      </c>
      <c r="T6646" s="2">
        <v>36.4</v>
      </c>
      <c r="U6646" s="2">
        <v>25</v>
      </c>
      <c r="V6646" s="2">
        <v>19.399999999999999</v>
      </c>
      <c r="W6646" s="2">
        <v>1</v>
      </c>
      <c r="X6646" s="2">
        <v>0.8</v>
      </c>
      <c r="Y6646" s="2">
        <v>56</v>
      </c>
      <c r="Z6646" s="2">
        <v>43.4</v>
      </c>
      <c r="AE6646" s="2">
        <v>129</v>
      </c>
      <c r="AF6646" s="2">
        <v>73</v>
      </c>
      <c r="AG6646" s="2">
        <v>56.6</v>
      </c>
      <c r="AH6646" s="2">
        <v>73</v>
      </c>
      <c r="AI6646" s="2">
        <v>56.6</v>
      </c>
      <c r="AJ6646" s="2">
        <v>56.6</v>
      </c>
      <c r="AK6646" s="2">
        <v>20</v>
      </c>
      <c r="AL6646" s="2">
        <v>15.5</v>
      </c>
      <c r="AM6646" s="2">
        <v>36</v>
      </c>
      <c r="AN6646" s="2">
        <v>27.9</v>
      </c>
      <c r="AQ6646" s="2">
        <v>58</v>
      </c>
      <c r="AR6646" s="2">
        <v>45</v>
      </c>
      <c r="AS6646" s="2">
        <v>15</v>
      </c>
      <c r="AT6646" s="2">
        <v>11.6</v>
      </c>
      <c r="AW6646" s="2">
        <v>56</v>
      </c>
      <c r="AX6646" s="2">
        <v>43.4</v>
      </c>
    </row>
    <row r="6647" spans="1:53" ht="12.75" customHeight="1" x14ac:dyDescent="0.2">
      <c r="A6647">
        <v>3</v>
      </c>
      <c r="B6647" s="2">
        <v>4537</v>
      </c>
      <c r="C6647" s="17">
        <v>3.45</v>
      </c>
      <c r="D6647" s="2">
        <v>3.11</v>
      </c>
      <c r="G6647" s="17">
        <v>82</v>
      </c>
      <c r="H6647" s="2">
        <v>71</v>
      </c>
      <c r="I6647" s="2">
        <v>85.5</v>
      </c>
      <c r="J6647" s="2">
        <v>71</v>
      </c>
      <c r="K6647" s="2">
        <v>85.5</v>
      </c>
      <c r="L6647" s="2">
        <v>86.6</v>
      </c>
      <c r="M6647" s="2">
        <v>2</v>
      </c>
      <c r="N6647" s="2">
        <v>2.4</v>
      </c>
      <c r="O6647" s="2">
        <v>9</v>
      </c>
      <c r="P6647" s="2">
        <v>10.8</v>
      </c>
      <c r="S6647" s="2">
        <v>18</v>
      </c>
      <c r="T6647" s="2">
        <v>21.7</v>
      </c>
      <c r="U6647" s="2">
        <v>53</v>
      </c>
      <c r="V6647" s="2">
        <v>63.9</v>
      </c>
      <c r="W6647" s="2">
        <v>1</v>
      </c>
      <c r="X6647" s="2">
        <v>1.2</v>
      </c>
      <c r="Y6647" s="2">
        <v>12</v>
      </c>
      <c r="Z6647" s="2">
        <v>14.5</v>
      </c>
      <c r="AB6647" s="2">
        <v>3</v>
      </c>
      <c r="AE6647" s="2">
        <v>82</v>
      </c>
      <c r="AF6647" s="2">
        <v>67</v>
      </c>
      <c r="AG6647" s="2">
        <v>80.7</v>
      </c>
      <c r="AH6647" s="2">
        <v>67</v>
      </c>
      <c r="AI6647" s="2">
        <v>80.7</v>
      </c>
      <c r="AJ6647" s="2">
        <v>81.7</v>
      </c>
      <c r="AK6647" s="2">
        <v>5</v>
      </c>
      <c r="AL6647" s="2">
        <v>6</v>
      </c>
      <c r="AM6647" s="2">
        <v>10</v>
      </c>
      <c r="AN6647" s="2">
        <v>12</v>
      </c>
      <c r="AQ6647" s="2">
        <v>35</v>
      </c>
      <c r="AR6647" s="2">
        <v>42.2</v>
      </c>
      <c r="AS6647" s="2">
        <v>32</v>
      </c>
      <c r="AT6647" s="2">
        <v>38.6</v>
      </c>
      <c r="AU6647" s="2">
        <v>1</v>
      </c>
      <c r="AV6647" s="2">
        <v>1.2</v>
      </c>
      <c r="AW6647" s="2">
        <v>16</v>
      </c>
      <c r="AX6647" s="2">
        <v>19.3</v>
      </c>
      <c r="AZ6647" s="2">
        <v>3</v>
      </c>
    </row>
    <row r="6648" spans="1:53" ht="12.75" customHeight="1" x14ac:dyDescent="0.2">
      <c r="A6648">
        <v>3</v>
      </c>
      <c r="B6648" s="2">
        <v>4538</v>
      </c>
      <c r="C6648" s="17">
        <v>2.78</v>
      </c>
      <c r="D6648" s="2">
        <v>2.62</v>
      </c>
      <c r="G6648" s="17">
        <v>75</v>
      </c>
      <c r="H6648" s="2">
        <v>53</v>
      </c>
      <c r="I6648" s="2">
        <v>68.8</v>
      </c>
      <c r="J6648" s="2">
        <v>53</v>
      </c>
      <c r="K6648" s="2">
        <v>68.8</v>
      </c>
      <c r="L6648" s="2">
        <v>70.7</v>
      </c>
      <c r="M6648" s="2">
        <v>10</v>
      </c>
      <c r="N6648" s="2">
        <v>13</v>
      </c>
      <c r="O6648" s="2">
        <v>12</v>
      </c>
      <c r="P6648" s="2">
        <v>15.6</v>
      </c>
      <c r="Q6648" s="2">
        <v>1</v>
      </c>
      <c r="R6648" s="2">
        <v>1.3</v>
      </c>
      <c r="S6648" s="2">
        <v>28</v>
      </c>
      <c r="T6648" s="2">
        <v>36.4</v>
      </c>
      <c r="U6648" s="2">
        <v>24</v>
      </c>
      <c r="V6648" s="2">
        <v>31.2</v>
      </c>
      <c r="W6648" s="2">
        <v>2</v>
      </c>
      <c r="X6648" s="2">
        <v>2.6</v>
      </c>
      <c r="Y6648" s="2">
        <v>24</v>
      </c>
      <c r="Z6648" s="2">
        <v>31.2</v>
      </c>
      <c r="AB6648" s="2">
        <v>4</v>
      </c>
      <c r="AE6648" s="2">
        <v>75</v>
      </c>
      <c r="AF6648" s="2">
        <v>47</v>
      </c>
      <c r="AG6648" s="2">
        <v>61.8</v>
      </c>
      <c r="AH6648" s="2">
        <v>47</v>
      </c>
      <c r="AI6648" s="2">
        <v>61.8</v>
      </c>
      <c r="AJ6648" s="2">
        <v>62.7</v>
      </c>
      <c r="AK6648" s="2">
        <v>6</v>
      </c>
      <c r="AL6648" s="2">
        <v>7.9</v>
      </c>
      <c r="AM6648" s="2">
        <v>22</v>
      </c>
      <c r="AN6648" s="2">
        <v>28.9</v>
      </c>
      <c r="AO6648" s="2">
        <v>1</v>
      </c>
      <c r="AP6648" s="2">
        <v>1.3</v>
      </c>
      <c r="AQ6648" s="2">
        <v>35</v>
      </c>
      <c r="AR6648" s="2">
        <v>46.1</v>
      </c>
      <c r="AS6648" s="2">
        <v>11</v>
      </c>
      <c r="AT6648" s="2">
        <v>14.5</v>
      </c>
      <c r="AU6648" s="2">
        <v>1</v>
      </c>
      <c r="AV6648" s="2">
        <v>1.3</v>
      </c>
      <c r="AW6648" s="2">
        <v>29</v>
      </c>
      <c r="AX6648" s="2">
        <v>38.200000000000003</v>
      </c>
      <c r="AZ6648" s="2">
        <v>5</v>
      </c>
    </row>
    <row r="6649" spans="1:53" ht="12.75" customHeight="1" x14ac:dyDescent="0.2">
      <c r="A6649">
        <v>3</v>
      </c>
      <c r="B6649" s="2">
        <v>4541</v>
      </c>
      <c r="C6649" s="17">
        <v>3.37</v>
      </c>
      <c r="D6649" s="2">
        <v>2.96</v>
      </c>
      <c r="G6649" s="17">
        <v>84</v>
      </c>
      <c r="H6649" s="2">
        <v>73</v>
      </c>
      <c r="I6649" s="2">
        <v>86.9</v>
      </c>
      <c r="J6649" s="2">
        <v>73</v>
      </c>
      <c r="K6649" s="2">
        <v>86.9</v>
      </c>
      <c r="L6649" s="2">
        <v>86.9</v>
      </c>
      <c r="M6649" s="2">
        <v>7</v>
      </c>
      <c r="N6649" s="2">
        <v>8.3000000000000007</v>
      </c>
      <c r="O6649" s="2">
        <v>4</v>
      </c>
      <c r="P6649" s="2">
        <v>4.8</v>
      </c>
      <c r="S6649" s="2">
        <v>24</v>
      </c>
      <c r="T6649" s="2">
        <v>28.6</v>
      </c>
      <c r="U6649" s="2">
        <v>49</v>
      </c>
      <c r="V6649" s="2">
        <v>58.3</v>
      </c>
      <c r="Y6649" s="2">
        <v>11</v>
      </c>
      <c r="Z6649" s="2">
        <v>13.1</v>
      </c>
      <c r="AB6649" s="2">
        <v>2</v>
      </c>
      <c r="AE6649" s="2">
        <v>84</v>
      </c>
      <c r="AF6649" s="2">
        <v>62</v>
      </c>
      <c r="AG6649" s="2">
        <v>73.8</v>
      </c>
      <c r="AH6649" s="2">
        <v>62</v>
      </c>
      <c r="AI6649" s="2">
        <v>73.8</v>
      </c>
      <c r="AJ6649" s="2">
        <v>73.8</v>
      </c>
      <c r="AK6649" s="2">
        <v>10</v>
      </c>
      <c r="AL6649" s="2">
        <v>11.9</v>
      </c>
      <c r="AM6649" s="2">
        <v>12</v>
      </c>
      <c r="AN6649" s="2">
        <v>14.3</v>
      </c>
      <c r="AO6649" s="2">
        <v>1</v>
      </c>
      <c r="AP6649" s="2">
        <v>1.2</v>
      </c>
      <c r="AQ6649" s="2">
        <v>29</v>
      </c>
      <c r="AR6649" s="2">
        <v>34.5</v>
      </c>
      <c r="AS6649" s="2">
        <v>32</v>
      </c>
      <c r="AT6649" s="2">
        <v>38.1</v>
      </c>
      <c r="AW6649" s="2">
        <v>22</v>
      </c>
      <c r="AX6649" s="2">
        <v>26.2</v>
      </c>
      <c r="AZ6649" s="2">
        <v>2</v>
      </c>
    </row>
    <row r="6650" spans="1:53" ht="12.75" customHeight="1" x14ac:dyDescent="0.2">
      <c r="A6650">
        <v>3</v>
      </c>
      <c r="B6650" s="2">
        <v>4543</v>
      </c>
      <c r="C6650" s="17">
        <v>3.22</v>
      </c>
      <c r="D6650" s="2">
        <v>2.91</v>
      </c>
      <c r="G6650" s="17">
        <v>100</v>
      </c>
      <c r="H6650" s="2">
        <v>78</v>
      </c>
      <c r="I6650" s="2">
        <v>78</v>
      </c>
      <c r="J6650" s="2">
        <v>78</v>
      </c>
      <c r="K6650" s="2">
        <v>78</v>
      </c>
      <c r="L6650" s="2">
        <v>78</v>
      </c>
      <c r="M6650" s="2">
        <v>9</v>
      </c>
      <c r="N6650" s="2">
        <v>9</v>
      </c>
      <c r="O6650" s="2">
        <v>13</v>
      </c>
      <c r="P6650" s="2">
        <v>13</v>
      </c>
      <c r="S6650" s="2">
        <v>25</v>
      </c>
      <c r="T6650" s="2">
        <v>25</v>
      </c>
      <c r="U6650" s="2">
        <v>53</v>
      </c>
      <c r="V6650" s="2">
        <v>53</v>
      </c>
      <c r="Y6650" s="2">
        <v>22</v>
      </c>
      <c r="Z6650" s="2">
        <v>22</v>
      </c>
      <c r="AC6650" s="2">
        <v>1</v>
      </c>
      <c r="AE6650" s="2">
        <v>100</v>
      </c>
      <c r="AF6650" s="2">
        <v>77</v>
      </c>
      <c r="AG6650" s="2">
        <v>77</v>
      </c>
      <c r="AH6650" s="2">
        <v>77</v>
      </c>
      <c r="AI6650" s="2">
        <v>77</v>
      </c>
      <c r="AJ6650" s="2">
        <v>77</v>
      </c>
      <c r="AK6650" s="2">
        <v>9</v>
      </c>
      <c r="AL6650" s="2">
        <v>9</v>
      </c>
      <c r="AM6650" s="2">
        <v>14</v>
      </c>
      <c r="AN6650" s="2">
        <v>14</v>
      </c>
      <c r="AQ6650" s="2">
        <v>54</v>
      </c>
      <c r="AR6650" s="2">
        <v>54</v>
      </c>
      <c r="AS6650" s="2">
        <v>23</v>
      </c>
      <c r="AT6650" s="2">
        <v>23</v>
      </c>
      <c r="AW6650" s="2">
        <v>23</v>
      </c>
      <c r="AX6650" s="2">
        <v>23</v>
      </c>
      <c r="BA6650" s="2">
        <v>1</v>
      </c>
    </row>
    <row r="6651" spans="1:53" ht="12.75" customHeight="1" x14ac:dyDescent="0.2">
      <c r="A6651">
        <v>3</v>
      </c>
      <c r="B6651" s="2">
        <v>4545</v>
      </c>
      <c r="C6651" s="17">
        <v>3.3</v>
      </c>
      <c r="D6651" s="2">
        <v>3</v>
      </c>
      <c r="G6651" s="17">
        <v>60</v>
      </c>
      <c r="H6651" s="2">
        <v>49</v>
      </c>
      <c r="I6651" s="2">
        <v>81.7</v>
      </c>
      <c r="J6651" s="2">
        <v>49</v>
      </c>
      <c r="K6651" s="2">
        <v>81.7</v>
      </c>
      <c r="L6651" s="2">
        <v>81.7</v>
      </c>
      <c r="M6651" s="2">
        <v>6</v>
      </c>
      <c r="N6651" s="2">
        <v>10</v>
      </c>
      <c r="O6651" s="2">
        <v>5</v>
      </c>
      <c r="P6651" s="2">
        <v>8.3000000000000007</v>
      </c>
      <c r="S6651" s="2">
        <v>14</v>
      </c>
      <c r="T6651" s="2">
        <v>23.3</v>
      </c>
      <c r="U6651" s="2">
        <v>35</v>
      </c>
      <c r="V6651" s="2">
        <v>58.3</v>
      </c>
      <c r="Y6651" s="2">
        <v>11</v>
      </c>
      <c r="Z6651" s="2">
        <v>18.3</v>
      </c>
      <c r="AE6651" s="2">
        <v>60</v>
      </c>
      <c r="AF6651" s="2">
        <v>44</v>
      </c>
      <c r="AG6651" s="2">
        <v>73.3</v>
      </c>
      <c r="AH6651" s="2">
        <v>44</v>
      </c>
      <c r="AI6651" s="2">
        <v>73.3</v>
      </c>
      <c r="AJ6651" s="2">
        <v>73.3</v>
      </c>
      <c r="AK6651" s="2">
        <v>3</v>
      </c>
      <c r="AL6651" s="2">
        <v>5</v>
      </c>
      <c r="AM6651" s="2">
        <v>13</v>
      </c>
      <c r="AN6651" s="2">
        <v>21.7</v>
      </c>
      <c r="AQ6651" s="2">
        <v>25</v>
      </c>
      <c r="AR6651" s="2">
        <v>41.7</v>
      </c>
      <c r="AS6651" s="2">
        <v>19</v>
      </c>
      <c r="AT6651" s="2">
        <v>31.7</v>
      </c>
      <c r="AW6651" s="2">
        <v>16</v>
      </c>
      <c r="AX6651" s="2">
        <v>26.7</v>
      </c>
    </row>
    <row r="6652" spans="1:53" ht="12.75" customHeight="1" x14ac:dyDescent="0.2">
      <c r="A6652">
        <v>3</v>
      </c>
      <c r="B6652" s="2">
        <v>4547</v>
      </c>
      <c r="C6652" s="17">
        <v>3.14</v>
      </c>
      <c r="D6652" s="2">
        <v>2.84</v>
      </c>
      <c r="G6652" s="17">
        <v>184</v>
      </c>
      <c r="H6652" s="2">
        <v>153</v>
      </c>
      <c r="I6652" s="2">
        <v>82.7</v>
      </c>
      <c r="J6652" s="2">
        <v>153</v>
      </c>
      <c r="K6652" s="2">
        <v>82.7</v>
      </c>
      <c r="L6652" s="2">
        <v>83.2</v>
      </c>
      <c r="M6652" s="2">
        <v>14</v>
      </c>
      <c r="N6652" s="2">
        <v>7.6</v>
      </c>
      <c r="O6652" s="2">
        <v>17</v>
      </c>
      <c r="P6652" s="2">
        <v>9.1999999999999993</v>
      </c>
      <c r="S6652" s="2">
        <v>80</v>
      </c>
      <c r="T6652" s="2">
        <v>43.2</v>
      </c>
      <c r="U6652" s="2">
        <v>73</v>
      </c>
      <c r="V6652" s="2">
        <v>39.5</v>
      </c>
      <c r="W6652" s="2">
        <v>1</v>
      </c>
      <c r="X6652" s="2">
        <v>0.5</v>
      </c>
      <c r="Y6652" s="2">
        <v>32</v>
      </c>
      <c r="Z6652" s="2">
        <v>17.3</v>
      </c>
      <c r="AB6652" s="2">
        <v>1</v>
      </c>
      <c r="AC6652" s="2">
        <v>5</v>
      </c>
      <c r="AE6652" s="2">
        <v>183</v>
      </c>
      <c r="AF6652" s="2">
        <v>132</v>
      </c>
      <c r="AG6652" s="2">
        <v>71.400000000000006</v>
      </c>
      <c r="AH6652" s="2">
        <v>132</v>
      </c>
      <c r="AI6652" s="2">
        <v>71.400000000000006</v>
      </c>
      <c r="AJ6652" s="2">
        <v>72.099999999999994</v>
      </c>
      <c r="AK6652" s="2">
        <v>16</v>
      </c>
      <c r="AL6652" s="2">
        <v>8.6</v>
      </c>
      <c r="AM6652" s="2">
        <v>35</v>
      </c>
      <c r="AN6652" s="2">
        <v>18.899999999999999</v>
      </c>
      <c r="AQ6652" s="2">
        <v>89</v>
      </c>
      <c r="AR6652" s="2">
        <v>48.1</v>
      </c>
      <c r="AS6652" s="2">
        <v>43</v>
      </c>
      <c r="AT6652" s="2">
        <v>23.2</v>
      </c>
      <c r="AU6652" s="2">
        <v>2</v>
      </c>
      <c r="AV6652" s="2">
        <v>1.1000000000000001</v>
      </c>
      <c r="AW6652" s="2">
        <v>53</v>
      </c>
      <c r="AX6652" s="2">
        <v>28.6</v>
      </c>
      <c r="AZ6652" s="2">
        <v>1</v>
      </c>
      <c r="BA6652" s="2">
        <v>5</v>
      </c>
    </row>
    <row r="6653" spans="1:53" ht="12.75" customHeight="1" x14ac:dyDescent="0.2">
      <c r="A6653">
        <v>3</v>
      </c>
      <c r="B6653" s="2">
        <v>4551</v>
      </c>
      <c r="C6653" s="17">
        <v>3.25</v>
      </c>
      <c r="D6653" s="2">
        <v>3.11</v>
      </c>
      <c r="G6653" s="17">
        <v>56</v>
      </c>
      <c r="H6653" s="2">
        <v>48</v>
      </c>
      <c r="I6653" s="2">
        <v>85.7</v>
      </c>
      <c r="J6653" s="2">
        <v>48</v>
      </c>
      <c r="K6653" s="2">
        <v>85.7</v>
      </c>
      <c r="L6653" s="2">
        <v>85.7</v>
      </c>
      <c r="M6653" s="2">
        <v>6</v>
      </c>
      <c r="N6653" s="2">
        <v>10.7</v>
      </c>
      <c r="O6653" s="2">
        <v>2</v>
      </c>
      <c r="P6653" s="2">
        <v>3.6</v>
      </c>
      <c r="Q6653" s="2">
        <v>1</v>
      </c>
      <c r="R6653" s="2">
        <v>1.8</v>
      </c>
      <c r="S6653" s="2">
        <v>16</v>
      </c>
      <c r="T6653" s="2">
        <v>28.6</v>
      </c>
      <c r="U6653" s="2">
        <v>31</v>
      </c>
      <c r="V6653" s="2">
        <v>55.4</v>
      </c>
      <c r="Y6653" s="2">
        <v>8</v>
      </c>
      <c r="Z6653" s="2">
        <v>14.3</v>
      </c>
      <c r="AB6653" s="2">
        <v>1</v>
      </c>
      <c r="AC6653" s="2">
        <v>3</v>
      </c>
      <c r="AE6653" s="2">
        <v>57</v>
      </c>
      <c r="AF6653" s="2">
        <v>48</v>
      </c>
      <c r="AG6653" s="2">
        <v>84.2</v>
      </c>
      <c r="AH6653" s="2">
        <v>48</v>
      </c>
      <c r="AI6653" s="2">
        <v>84.2</v>
      </c>
      <c r="AJ6653" s="2">
        <v>84.2</v>
      </c>
      <c r="AK6653" s="2">
        <v>3</v>
      </c>
      <c r="AL6653" s="2">
        <v>5.3</v>
      </c>
      <c r="AM6653" s="2">
        <v>6</v>
      </c>
      <c r="AN6653" s="2">
        <v>10.5</v>
      </c>
      <c r="AO6653" s="2">
        <v>2</v>
      </c>
      <c r="AP6653" s="2">
        <v>3.5</v>
      </c>
      <c r="AQ6653" s="2">
        <v>22</v>
      </c>
      <c r="AR6653" s="2">
        <v>38.6</v>
      </c>
      <c r="AS6653" s="2">
        <v>24</v>
      </c>
      <c r="AT6653" s="2">
        <v>42.1</v>
      </c>
      <c r="AW6653" s="2">
        <v>9</v>
      </c>
      <c r="AX6653" s="2">
        <v>15.8</v>
      </c>
      <c r="BA6653" s="2">
        <v>3</v>
      </c>
    </row>
    <row r="6654" spans="1:53" ht="12.75" customHeight="1" x14ac:dyDescent="0.2">
      <c r="A6654">
        <v>3</v>
      </c>
      <c r="B6654" s="2">
        <v>4553</v>
      </c>
      <c r="C6654" s="17">
        <v>2.9</v>
      </c>
      <c r="D6654" s="2">
        <v>2.35</v>
      </c>
      <c r="G6654" s="17">
        <v>52</v>
      </c>
      <c r="H6654" s="2">
        <v>34</v>
      </c>
      <c r="I6654" s="2">
        <v>65.400000000000006</v>
      </c>
      <c r="J6654" s="2">
        <v>34</v>
      </c>
      <c r="K6654" s="2">
        <v>65.400000000000006</v>
      </c>
      <c r="L6654" s="2">
        <v>65.400000000000006</v>
      </c>
      <c r="M6654" s="2">
        <v>10</v>
      </c>
      <c r="N6654" s="2">
        <v>19.2</v>
      </c>
      <c r="O6654" s="2">
        <v>8</v>
      </c>
      <c r="P6654" s="2">
        <v>15.4</v>
      </c>
      <c r="S6654" s="2">
        <v>11</v>
      </c>
      <c r="T6654" s="2">
        <v>21.2</v>
      </c>
      <c r="U6654" s="2">
        <v>23</v>
      </c>
      <c r="V6654" s="2">
        <v>44.2</v>
      </c>
      <c r="Y6654" s="2">
        <v>18</v>
      </c>
      <c r="Z6654" s="2">
        <v>34.6</v>
      </c>
      <c r="AB6654" s="2">
        <v>1</v>
      </c>
      <c r="AE6654" s="2">
        <v>52</v>
      </c>
      <c r="AF6654" s="2">
        <v>25</v>
      </c>
      <c r="AG6654" s="2">
        <v>48.1</v>
      </c>
      <c r="AH6654" s="2">
        <v>25</v>
      </c>
      <c r="AI6654" s="2">
        <v>48.1</v>
      </c>
      <c r="AJ6654" s="2">
        <v>48.1</v>
      </c>
      <c r="AK6654" s="2">
        <v>13</v>
      </c>
      <c r="AL6654" s="2">
        <v>25</v>
      </c>
      <c r="AM6654" s="2">
        <v>14</v>
      </c>
      <c r="AN6654" s="2">
        <v>26.9</v>
      </c>
      <c r="AQ6654" s="2">
        <v>19</v>
      </c>
      <c r="AR6654" s="2">
        <v>36.5</v>
      </c>
      <c r="AS6654" s="2">
        <v>6</v>
      </c>
      <c r="AT6654" s="2">
        <v>11.5</v>
      </c>
      <c r="AW6654" s="2">
        <v>27</v>
      </c>
      <c r="AX6654" s="2">
        <v>51.9</v>
      </c>
      <c r="AZ6654" s="2">
        <v>1</v>
      </c>
    </row>
    <row r="6655" spans="1:53" ht="12.75" customHeight="1" x14ac:dyDescent="0.2">
      <c r="A6655">
        <v>3</v>
      </c>
      <c r="B6655" s="2">
        <v>4555</v>
      </c>
      <c r="C6655" s="17">
        <v>1.78</v>
      </c>
      <c r="D6655" s="2">
        <v>1.87</v>
      </c>
      <c r="G6655" s="17">
        <v>127</v>
      </c>
      <c r="H6655" s="2">
        <v>33</v>
      </c>
      <c r="I6655" s="2">
        <v>26</v>
      </c>
      <c r="J6655" s="2">
        <v>33</v>
      </c>
      <c r="K6655" s="2">
        <v>26</v>
      </c>
      <c r="L6655" s="2">
        <v>26</v>
      </c>
      <c r="M6655" s="2">
        <v>70</v>
      </c>
      <c r="N6655" s="2">
        <v>55.1</v>
      </c>
      <c r="O6655" s="2">
        <v>24</v>
      </c>
      <c r="P6655" s="2">
        <v>18.899999999999999</v>
      </c>
      <c r="S6655" s="2">
        <v>24</v>
      </c>
      <c r="T6655" s="2">
        <v>18.899999999999999</v>
      </c>
      <c r="U6655" s="2">
        <v>9</v>
      </c>
      <c r="V6655" s="2">
        <v>7.1</v>
      </c>
      <c r="Y6655" s="2">
        <v>94</v>
      </c>
      <c r="Z6655" s="2">
        <v>74</v>
      </c>
      <c r="AB6655" s="2">
        <v>1</v>
      </c>
      <c r="AE6655" s="2">
        <v>126</v>
      </c>
      <c r="AF6655" s="2">
        <v>31</v>
      </c>
      <c r="AG6655" s="2">
        <v>24.6</v>
      </c>
      <c r="AH6655" s="2">
        <v>31</v>
      </c>
      <c r="AI6655" s="2">
        <v>24.6</v>
      </c>
      <c r="AJ6655" s="2">
        <v>24.6</v>
      </c>
      <c r="AK6655" s="2">
        <v>49</v>
      </c>
      <c r="AL6655" s="2">
        <v>38.9</v>
      </c>
      <c r="AM6655" s="2">
        <v>46</v>
      </c>
      <c r="AN6655" s="2">
        <v>36.5</v>
      </c>
      <c r="AQ6655" s="2">
        <v>29</v>
      </c>
      <c r="AR6655" s="2">
        <v>23</v>
      </c>
      <c r="AS6655" s="2">
        <v>2</v>
      </c>
      <c r="AT6655" s="2">
        <v>1.6</v>
      </c>
      <c r="AW6655" s="2">
        <v>95</v>
      </c>
      <c r="AX6655" s="2">
        <v>75.400000000000006</v>
      </c>
      <c r="AZ6655" s="2">
        <v>2</v>
      </c>
    </row>
    <row r="6656" spans="1:53" ht="12.75" customHeight="1" x14ac:dyDescent="0.2">
      <c r="A6656">
        <v>3</v>
      </c>
      <c r="B6656" s="2">
        <v>4557</v>
      </c>
      <c r="C6656" s="17">
        <v>3.16</v>
      </c>
      <c r="D6656" s="2">
        <v>2.63</v>
      </c>
      <c r="G6656" s="17">
        <v>122</v>
      </c>
      <c r="H6656" s="2">
        <v>101</v>
      </c>
      <c r="I6656" s="2">
        <v>82.8</v>
      </c>
      <c r="J6656" s="2">
        <v>101</v>
      </c>
      <c r="K6656" s="2">
        <v>82.8</v>
      </c>
      <c r="L6656" s="2">
        <v>82.8</v>
      </c>
      <c r="M6656" s="2">
        <v>10</v>
      </c>
      <c r="N6656" s="2">
        <v>8.1999999999999993</v>
      </c>
      <c r="O6656" s="2">
        <v>11</v>
      </c>
      <c r="P6656" s="2">
        <v>9</v>
      </c>
      <c r="S6656" s="2">
        <v>50</v>
      </c>
      <c r="T6656" s="2">
        <v>41</v>
      </c>
      <c r="U6656" s="2">
        <v>51</v>
      </c>
      <c r="V6656" s="2">
        <v>41.8</v>
      </c>
      <c r="Y6656" s="2">
        <v>21</v>
      </c>
      <c r="Z6656" s="2">
        <v>17.2</v>
      </c>
      <c r="AB6656" s="2">
        <v>1</v>
      </c>
      <c r="AE6656" s="2">
        <v>122</v>
      </c>
      <c r="AF6656" s="2">
        <v>68</v>
      </c>
      <c r="AG6656" s="2">
        <v>55.7</v>
      </c>
      <c r="AH6656" s="2">
        <v>68</v>
      </c>
      <c r="AI6656" s="2">
        <v>55.7</v>
      </c>
      <c r="AJ6656" s="2">
        <v>55.7</v>
      </c>
      <c r="AK6656" s="2">
        <v>13</v>
      </c>
      <c r="AL6656" s="2">
        <v>10.7</v>
      </c>
      <c r="AM6656" s="2">
        <v>41</v>
      </c>
      <c r="AN6656" s="2">
        <v>33.6</v>
      </c>
      <c r="AQ6656" s="2">
        <v>46</v>
      </c>
      <c r="AR6656" s="2">
        <v>37.700000000000003</v>
      </c>
      <c r="AS6656" s="2">
        <v>22</v>
      </c>
      <c r="AT6656" s="2">
        <v>18</v>
      </c>
      <c r="AW6656" s="2">
        <v>54</v>
      </c>
      <c r="AX6656" s="2">
        <v>44.3</v>
      </c>
      <c r="AZ6656" s="2">
        <v>1</v>
      </c>
    </row>
    <row r="6657" spans="1:53" ht="12.75" customHeight="1" x14ac:dyDescent="0.2">
      <c r="A6657">
        <v>3</v>
      </c>
      <c r="B6657" s="2">
        <v>4560</v>
      </c>
      <c r="C6657" s="17">
        <v>3.2</v>
      </c>
      <c r="D6657" s="2">
        <v>2.99</v>
      </c>
      <c r="G6657" s="17">
        <v>134</v>
      </c>
      <c r="H6657" s="2">
        <v>109</v>
      </c>
      <c r="I6657" s="2">
        <v>81.3</v>
      </c>
      <c r="J6657" s="2">
        <v>109</v>
      </c>
      <c r="K6657" s="2">
        <v>81.3</v>
      </c>
      <c r="L6657" s="2">
        <v>81.3</v>
      </c>
      <c r="M6657" s="2">
        <v>10</v>
      </c>
      <c r="N6657" s="2">
        <v>7.5</v>
      </c>
      <c r="O6657" s="2">
        <v>15</v>
      </c>
      <c r="P6657" s="2">
        <v>11.2</v>
      </c>
      <c r="S6657" s="2">
        <v>47</v>
      </c>
      <c r="T6657" s="2">
        <v>35.1</v>
      </c>
      <c r="U6657" s="2">
        <v>62</v>
      </c>
      <c r="V6657" s="2">
        <v>46.3</v>
      </c>
      <c r="Y6657" s="2">
        <v>25</v>
      </c>
      <c r="Z6657" s="2">
        <v>18.7</v>
      </c>
      <c r="AE6657" s="2">
        <v>134</v>
      </c>
      <c r="AF6657" s="2">
        <v>97</v>
      </c>
      <c r="AG6657" s="2">
        <v>72.400000000000006</v>
      </c>
      <c r="AH6657" s="2">
        <v>97</v>
      </c>
      <c r="AI6657" s="2">
        <v>72.400000000000006</v>
      </c>
      <c r="AJ6657" s="2">
        <v>72.400000000000006</v>
      </c>
      <c r="AK6657" s="2">
        <v>13</v>
      </c>
      <c r="AL6657" s="2">
        <v>9.6999999999999993</v>
      </c>
      <c r="AM6657" s="2">
        <v>24</v>
      </c>
      <c r="AN6657" s="2">
        <v>17.899999999999999</v>
      </c>
      <c r="AQ6657" s="2">
        <v>49</v>
      </c>
      <c r="AR6657" s="2">
        <v>36.6</v>
      </c>
      <c r="AS6657" s="2">
        <v>48</v>
      </c>
      <c r="AT6657" s="2">
        <v>35.799999999999997</v>
      </c>
      <c r="AW6657" s="2">
        <v>37</v>
      </c>
      <c r="AX6657" s="2">
        <v>27.6</v>
      </c>
    </row>
    <row r="6658" spans="1:53" ht="12.75" customHeight="1" x14ac:dyDescent="0.2">
      <c r="A6658">
        <v>3</v>
      </c>
      <c r="B6658" s="2">
        <v>4562</v>
      </c>
      <c r="C6658" s="17">
        <v>3.31</v>
      </c>
      <c r="D6658" s="2">
        <v>3.04</v>
      </c>
      <c r="G6658" s="17">
        <v>157</v>
      </c>
      <c r="H6658" s="2">
        <v>130</v>
      </c>
      <c r="I6658" s="2">
        <v>82.8</v>
      </c>
      <c r="J6658" s="2">
        <v>130</v>
      </c>
      <c r="K6658" s="2">
        <v>82.8</v>
      </c>
      <c r="L6658" s="2">
        <v>82.8</v>
      </c>
      <c r="M6658" s="2">
        <v>14</v>
      </c>
      <c r="N6658" s="2">
        <v>8.9</v>
      </c>
      <c r="O6658" s="2">
        <v>13</v>
      </c>
      <c r="P6658" s="2">
        <v>8.3000000000000007</v>
      </c>
      <c r="S6658" s="2">
        <v>40</v>
      </c>
      <c r="T6658" s="2">
        <v>25.5</v>
      </c>
      <c r="U6658" s="2">
        <v>90</v>
      </c>
      <c r="V6658" s="2">
        <v>57.3</v>
      </c>
      <c r="Y6658" s="2">
        <v>27</v>
      </c>
      <c r="Z6658" s="2">
        <v>17.2</v>
      </c>
      <c r="AA6658" s="2">
        <v>1</v>
      </c>
      <c r="AB6658" s="2">
        <v>2</v>
      </c>
      <c r="AE6658" s="2">
        <v>156</v>
      </c>
      <c r="AF6658" s="2">
        <v>126</v>
      </c>
      <c r="AG6658" s="2">
        <v>80.8</v>
      </c>
      <c r="AH6658" s="2">
        <v>126</v>
      </c>
      <c r="AI6658" s="2">
        <v>80.8</v>
      </c>
      <c r="AJ6658" s="2">
        <v>80.8</v>
      </c>
      <c r="AK6658" s="2">
        <v>15</v>
      </c>
      <c r="AL6658" s="2">
        <v>9.6</v>
      </c>
      <c r="AM6658" s="2">
        <v>15</v>
      </c>
      <c r="AN6658" s="2">
        <v>9.6</v>
      </c>
      <c r="AQ6658" s="2">
        <v>74</v>
      </c>
      <c r="AR6658" s="2">
        <v>47.4</v>
      </c>
      <c r="AS6658" s="2">
        <v>52</v>
      </c>
      <c r="AT6658" s="2">
        <v>33.299999999999997</v>
      </c>
      <c r="AW6658" s="2">
        <v>30</v>
      </c>
      <c r="AX6658" s="2">
        <v>19.2</v>
      </c>
      <c r="AY6658" s="2">
        <v>2</v>
      </c>
      <c r="AZ6658" s="2">
        <v>2</v>
      </c>
    </row>
    <row r="6659" spans="1:53" ht="12.75" customHeight="1" x14ac:dyDescent="0.2">
      <c r="A6659">
        <v>3</v>
      </c>
      <c r="B6659" s="2">
        <v>4563</v>
      </c>
      <c r="C6659" s="17">
        <v>3.52</v>
      </c>
      <c r="D6659" s="2">
        <v>3.26</v>
      </c>
      <c r="G6659" s="17">
        <v>87</v>
      </c>
      <c r="H6659" s="2">
        <v>84</v>
      </c>
      <c r="I6659" s="2">
        <v>95.5</v>
      </c>
      <c r="J6659" s="2">
        <v>84</v>
      </c>
      <c r="K6659" s="2">
        <v>95.5</v>
      </c>
      <c r="L6659" s="2">
        <v>96.6</v>
      </c>
      <c r="M6659" s="2">
        <v>2</v>
      </c>
      <c r="N6659" s="2">
        <v>2.2999999999999998</v>
      </c>
      <c r="O6659" s="2">
        <v>1</v>
      </c>
      <c r="P6659" s="2">
        <v>1.1000000000000001</v>
      </c>
      <c r="Q6659" s="2">
        <v>2</v>
      </c>
      <c r="R6659" s="2">
        <v>2.2999999999999998</v>
      </c>
      <c r="S6659" s="2">
        <v>22</v>
      </c>
      <c r="T6659" s="2">
        <v>25</v>
      </c>
      <c r="U6659" s="2">
        <v>60</v>
      </c>
      <c r="V6659" s="2">
        <v>68.2</v>
      </c>
      <c r="W6659" s="2">
        <v>1</v>
      </c>
      <c r="X6659" s="2">
        <v>1.1000000000000001</v>
      </c>
      <c r="Y6659" s="2">
        <v>4</v>
      </c>
      <c r="Z6659" s="2">
        <v>4.5</v>
      </c>
      <c r="AE6659" s="2">
        <v>87</v>
      </c>
      <c r="AF6659" s="2">
        <v>76</v>
      </c>
      <c r="AG6659" s="2">
        <v>86.4</v>
      </c>
      <c r="AH6659" s="2">
        <v>76</v>
      </c>
      <c r="AI6659" s="2">
        <v>86.4</v>
      </c>
      <c r="AJ6659" s="2">
        <v>87.4</v>
      </c>
      <c r="AK6659" s="2">
        <v>4</v>
      </c>
      <c r="AL6659" s="2">
        <v>4.5</v>
      </c>
      <c r="AM6659" s="2">
        <v>7</v>
      </c>
      <c r="AN6659" s="2">
        <v>8</v>
      </c>
      <c r="AO6659" s="2">
        <v>1</v>
      </c>
      <c r="AP6659" s="2">
        <v>1.1000000000000001</v>
      </c>
      <c r="AQ6659" s="2">
        <v>31</v>
      </c>
      <c r="AR6659" s="2">
        <v>35.200000000000003</v>
      </c>
      <c r="AS6659" s="2">
        <v>44</v>
      </c>
      <c r="AT6659" s="2">
        <v>50</v>
      </c>
      <c r="AU6659" s="2">
        <v>1</v>
      </c>
      <c r="AV6659" s="2">
        <v>1.1000000000000001</v>
      </c>
      <c r="AW6659" s="2">
        <v>12</v>
      </c>
      <c r="AX6659" s="2">
        <v>13.6</v>
      </c>
    </row>
    <row r="6660" spans="1:53" ht="12.75" customHeight="1" x14ac:dyDescent="0.2">
      <c r="A6660">
        <v>3</v>
      </c>
      <c r="B6660" s="2">
        <v>4565</v>
      </c>
      <c r="C6660" s="17">
        <v>3.71</v>
      </c>
      <c r="D6660" s="2">
        <v>3.51</v>
      </c>
      <c r="G6660" s="17">
        <v>82</v>
      </c>
      <c r="H6660" s="2">
        <v>78</v>
      </c>
      <c r="I6660" s="2">
        <v>95.1</v>
      </c>
      <c r="J6660" s="2">
        <v>78</v>
      </c>
      <c r="K6660" s="2">
        <v>95.1</v>
      </c>
      <c r="L6660" s="2">
        <v>95.1</v>
      </c>
      <c r="M6660" s="2">
        <v>2</v>
      </c>
      <c r="N6660" s="2">
        <v>2.4</v>
      </c>
      <c r="O6660" s="2">
        <v>2</v>
      </c>
      <c r="P6660" s="2">
        <v>2.4</v>
      </c>
      <c r="S6660" s="2">
        <v>14</v>
      </c>
      <c r="T6660" s="2">
        <v>17.100000000000001</v>
      </c>
      <c r="U6660" s="2">
        <v>64</v>
      </c>
      <c r="V6660" s="2">
        <v>78</v>
      </c>
      <c r="Y6660" s="2">
        <v>4</v>
      </c>
      <c r="Z6660" s="2">
        <v>4.9000000000000004</v>
      </c>
      <c r="AC6660" s="2">
        <v>2</v>
      </c>
      <c r="AE6660" s="2">
        <v>82</v>
      </c>
      <c r="AF6660" s="2">
        <v>76</v>
      </c>
      <c r="AG6660" s="2">
        <v>92.7</v>
      </c>
      <c r="AH6660" s="2">
        <v>76</v>
      </c>
      <c r="AI6660" s="2">
        <v>92.7</v>
      </c>
      <c r="AJ6660" s="2">
        <v>92.7</v>
      </c>
      <c r="AK6660" s="2">
        <v>1</v>
      </c>
      <c r="AL6660" s="2">
        <v>1.2</v>
      </c>
      <c r="AM6660" s="2">
        <v>5</v>
      </c>
      <c r="AN6660" s="2">
        <v>6.1</v>
      </c>
      <c r="AQ6660" s="2">
        <v>27</v>
      </c>
      <c r="AR6660" s="2">
        <v>32.9</v>
      </c>
      <c r="AS6660" s="2">
        <v>49</v>
      </c>
      <c r="AT6660" s="2">
        <v>59.8</v>
      </c>
      <c r="AW6660" s="2">
        <v>6</v>
      </c>
      <c r="AX6660" s="2">
        <v>7.3</v>
      </c>
      <c r="BA6660" s="2">
        <v>2</v>
      </c>
    </row>
    <row r="6661" spans="1:53" ht="12.75" customHeight="1" x14ac:dyDescent="0.2">
      <c r="A6661">
        <v>3</v>
      </c>
      <c r="B6661" s="2">
        <v>4566</v>
      </c>
      <c r="G6661" s="17">
        <v>3</v>
      </c>
      <c r="AE6661" s="2">
        <v>3</v>
      </c>
    </row>
    <row r="6662" spans="1:53" ht="12.75" customHeight="1" x14ac:dyDescent="0.2">
      <c r="A6662">
        <v>3</v>
      </c>
      <c r="B6662" s="2">
        <v>4571</v>
      </c>
      <c r="C6662" s="17">
        <v>3.04</v>
      </c>
      <c r="D6662" s="2">
        <v>2.33</v>
      </c>
      <c r="G6662" s="17">
        <v>76</v>
      </c>
      <c r="H6662" s="2">
        <v>60</v>
      </c>
      <c r="I6662" s="2">
        <v>78.900000000000006</v>
      </c>
      <c r="J6662" s="2">
        <v>60</v>
      </c>
      <c r="K6662" s="2">
        <v>78.900000000000006</v>
      </c>
      <c r="L6662" s="2">
        <v>78.900000000000006</v>
      </c>
      <c r="M6662" s="2">
        <v>9</v>
      </c>
      <c r="N6662" s="2">
        <v>11.8</v>
      </c>
      <c r="O6662" s="2">
        <v>7</v>
      </c>
      <c r="P6662" s="2">
        <v>9.1999999999999993</v>
      </c>
      <c r="S6662" s="2">
        <v>32</v>
      </c>
      <c r="T6662" s="2">
        <v>42.1</v>
      </c>
      <c r="U6662" s="2">
        <v>28</v>
      </c>
      <c r="V6662" s="2">
        <v>36.799999999999997</v>
      </c>
      <c r="Y6662" s="2">
        <v>16</v>
      </c>
      <c r="Z6662" s="2">
        <v>21.1</v>
      </c>
      <c r="AE6662" s="2">
        <v>76</v>
      </c>
      <c r="AF6662" s="2">
        <v>35</v>
      </c>
      <c r="AG6662" s="2">
        <v>46.1</v>
      </c>
      <c r="AH6662" s="2">
        <v>35</v>
      </c>
      <c r="AI6662" s="2">
        <v>46.1</v>
      </c>
      <c r="AJ6662" s="2">
        <v>46.1</v>
      </c>
      <c r="AK6662" s="2">
        <v>18</v>
      </c>
      <c r="AL6662" s="2">
        <v>23.7</v>
      </c>
      <c r="AM6662" s="2">
        <v>23</v>
      </c>
      <c r="AN6662" s="2">
        <v>30.3</v>
      </c>
      <c r="AQ6662" s="2">
        <v>27</v>
      </c>
      <c r="AR6662" s="2">
        <v>35.5</v>
      </c>
      <c r="AS6662" s="2">
        <v>8</v>
      </c>
      <c r="AT6662" s="2">
        <v>10.5</v>
      </c>
      <c r="AW6662" s="2">
        <v>41</v>
      </c>
      <c r="AX6662" s="2">
        <v>53.9</v>
      </c>
    </row>
    <row r="6663" spans="1:53" ht="12.75" customHeight="1" x14ac:dyDescent="0.2">
      <c r="A6663">
        <v>3</v>
      </c>
      <c r="B6663" s="2">
        <v>4573</v>
      </c>
      <c r="C6663" s="17">
        <v>2.88</v>
      </c>
      <c r="D6663" s="2">
        <v>2.58</v>
      </c>
      <c r="G6663" s="17">
        <v>111</v>
      </c>
      <c r="H6663" s="2">
        <v>79</v>
      </c>
      <c r="I6663" s="2">
        <v>69.900000000000006</v>
      </c>
      <c r="J6663" s="2">
        <v>79</v>
      </c>
      <c r="K6663" s="2">
        <v>69.900000000000006</v>
      </c>
      <c r="L6663" s="2">
        <v>71.2</v>
      </c>
      <c r="M6663" s="2">
        <v>16</v>
      </c>
      <c r="N6663" s="2">
        <v>14.2</v>
      </c>
      <c r="O6663" s="2">
        <v>16</v>
      </c>
      <c r="P6663" s="2">
        <v>14.2</v>
      </c>
      <c r="S6663" s="2">
        <v>38</v>
      </c>
      <c r="T6663" s="2">
        <v>33.6</v>
      </c>
      <c r="U6663" s="2">
        <v>41</v>
      </c>
      <c r="V6663" s="2">
        <v>36.299999999999997</v>
      </c>
      <c r="W6663" s="2">
        <v>2</v>
      </c>
      <c r="X6663" s="2">
        <v>1.8</v>
      </c>
      <c r="Y6663" s="2">
        <v>34</v>
      </c>
      <c r="Z6663" s="2">
        <v>30.1</v>
      </c>
      <c r="AB6663" s="2">
        <v>1</v>
      </c>
      <c r="AC6663" s="2">
        <v>2</v>
      </c>
      <c r="AE6663" s="2">
        <v>111</v>
      </c>
      <c r="AF6663" s="2">
        <v>64</v>
      </c>
      <c r="AG6663" s="2">
        <v>56.6</v>
      </c>
      <c r="AH6663" s="2">
        <v>64</v>
      </c>
      <c r="AI6663" s="2">
        <v>56.6</v>
      </c>
      <c r="AJ6663" s="2">
        <v>57.7</v>
      </c>
      <c r="AK6663" s="2">
        <v>20</v>
      </c>
      <c r="AL6663" s="2">
        <v>17.7</v>
      </c>
      <c r="AM6663" s="2">
        <v>27</v>
      </c>
      <c r="AN6663" s="2">
        <v>23.9</v>
      </c>
      <c r="AQ6663" s="2">
        <v>38</v>
      </c>
      <c r="AR6663" s="2">
        <v>33.6</v>
      </c>
      <c r="AS6663" s="2">
        <v>26</v>
      </c>
      <c r="AT6663" s="2">
        <v>23</v>
      </c>
      <c r="AU6663" s="2">
        <v>2</v>
      </c>
      <c r="AV6663" s="2">
        <v>1.8</v>
      </c>
      <c r="AW6663" s="2">
        <v>49</v>
      </c>
      <c r="AX6663" s="2">
        <v>43.4</v>
      </c>
      <c r="AZ6663" s="2">
        <v>1</v>
      </c>
      <c r="BA6663" s="2">
        <v>2</v>
      </c>
    </row>
    <row r="6664" spans="1:53" ht="12.75" customHeight="1" x14ac:dyDescent="0.2">
      <c r="A6664">
        <v>3</v>
      </c>
      <c r="B6664" s="2">
        <v>4576</v>
      </c>
      <c r="C6664" s="17">
        <v>3.24</v>
      </c>
      <c r="D6664" s="2">
        <v>3.38</v>
      </c>
      <c r="G6664" s="17">
        <v>63</v>
      </c>
      <c r="H6664" s="2">
        <v>50</v>
      </c>
      <c r="I6664" s="2">
        <v>79.400000000000006</v>
      </c>
      <c r="J6664" s="2">
        <v>50</v>
      </c>
      <c r="K6664" s="2">
        <v>79.400000000000006</v>
      </c>
      <c r="L6664" s="2">
        <v>79.400000000000006</v>
      </c>
      <c r="M6664" s="2">
        <v>3</v>
      </c>
      <c r="N6664" s="2">
        <v>4.8</v>
      </c>
      <c r="O6664" s="2">
        <v>10</v>
      </c>
      <c r="P6664" s="2">
        <v>15.9</v>
      </c>
      <c r="S6664" s="2">
        <v>19</v>
      </c>
      <c r="T6664" s="2">
        <v>30.2</v>
      </c>
      <c r="U6664" s="2">
        <v>31</v>
      </c>
      <c r="V6664" s="2">
        <v>49.2</v>
      </c>
      <c r="Y6664" s="2">
        <v>13</v>
      </c>
      <c r="Z6664" s="2">
        <v>20.6</v>
      </c>
      <c r="AB6664" s="2">
        <v>1</v>
      </c>
      <c r="AC6664" s="2">
        <v>1</v>
      </c>
      <c r="AE6664" s="2">
        <v>63</v>
      </c>
      <c r="AF6664" s="2">
        <v>57</v>
      </c>
      <c r="AG6664" s="2">
        <v>90.5</v>
      </c>
      <c r="AH6664" s="2">
        <v>57</v>
      </c>
      <c r="AI6664" s="2">
        <v>90.5</v>
      </c>
      <c r="AJ6664" s="2">
        <v>90.5</v>
      </c>
      <c r="AK6664" s="2">
        <v>3</v>
      </c>
      <c r="AL6664" s="2">
        <v>4.8</v>
      </c>
      <c r="AM6664" s="2">
        <v>3</v>
      </c>
      <c r="AN6664" s="2">
        <v>4.8</v>
      </c>
      <c r="AQ6664" s="2">
        <v>24</v>
      </c>
      <c r="AR6664" s="2">
        <v>38.1</v>
      </c>
      <c r="AS6664" s="2">
        <v>33</v>
      </c>
      <c r="AT6664" s="2">
        <v>52.4</v>
      </c>
      <c r="AW6664" s="2">
        <v>6</v>
      </c>
      <c r="AX6664" s="2">
        <v>9.5</v>
      </c>
      <c r="AZ6664" s="2">
        <v>1</v>
      </c>
      <c r="BA6664" s="2">
        <v>1</v>
      </c>
    </row>
    <row r="6665" spans="1:53" ht="12.75" customHeight="1" x14ac:dyDescent="0.2">
      <c r="A6665">
        <v>3</v>
      </c>
      <c r="B6665" s="2">
        <v>4577</v>
      </c>
      <c r="C6665" s="17">
        <v>3.2</v>
      </c>
      <c r="D6665" s="2">
        <v>2.88</v>
      </c>
      <c r="G6665" s="17">
        <v>60</v>
      </c>
      <c r="H6665" s="2">
        <v>49</v>
      </c>
      <c r="I6665" s="2">
        <v>81.7</v>
      </c>
      <c r="J6665" s="2">
        <v>49</v>
      </c>
      <c r="K6665" s="2">
        <v>81.7</v>
      </c>
      <c r="L6665" s="2">
        <v>81.7</v>
      </c>
      <c r="M6665" s="2">
        <v>4</v>
      </c>
      <c r="N6665" s="2">
        <v>6.7</v>
      </c>
      <c r="O6665" s="2">
        <v>7</v>
      </c>
      <c r="P6665" s="2">
        <v>11.7</v>
      </c>
      <c r="S6665" s="2">
        <v>22</v>
      </c>
      <c r="T6665" s="2">
        <v>36.700000000000003</v>
      </c>
      <c r="U6665" s="2">
        <v>27</v>
      </c>
      <c r="V6665" s="2">
        <v>45</v>
      </c>
      <c r="Y6665" s="2">
        <v>11</v>
      </c>
      <c r="Z6665" s="2">
        <v>18.3</v>
      </c>
      <c r="AB6665" s="2">
        <v>1</v>
      </c>
      <c r="AC6665" s="2">
        <v>2</v>
      </c>
      <c r="AE6665" s="2">
        <v>60</v>
      </c>
      <c r="AF6665" s="2">
        <v>42</v>
      </c>
      <c r="AG6665" s="2">
        <v>70</v>
      </c>
      <c r="AH6665" s="2">
        <v>42</v>
      </c>
      <c r="AI6665" s="2">
        <v>70</v>
      </c>
      <c r="AJ6665" s="2">
        <v>70</v>
      </c>
      <c r="AK6665" s="2">
        <v>5</v>
      </c>
      <c r="AL6665" s="2">
        <v>8.3000000000000007</v>
      </c>
      <c r="AM6665" s="2">
        <v>13</v>
      </c>
      <c r="AN6665" s="2">
        <v>21.7</v>
      </c>
      <c r="AQ6665" s="2">
        <v>26</v>
      </c>
      <c r="AR6665" s="2">
        <v>43.3</v>
      </c>
      <c r="AS6665" s="2">
        <v>16</v>
      </c>
      <c r="AT6665" s="2">
        <v>26.7</v>
      </c>
      <c r="AW6665" s="2">
        <v>18</v>
      </c>
      <c r="AX6665" s="2">
        <v>30</v>
      </c>
      <c r="AZ6665" s="2">
        <v>1</v>
      </c>
      <c r="BA6665" s="2">
        <v>2</v>
      </c>
    </row>
    <row r="6666" spans="1:53" ht="12.75" customHeight="1" x14ac:dyDescent="0.2">
      <c r="A6666">
        <v>3</v>
      </c>
      <c r="B6666" s="2">
        <v>4579</v>
      </c>
      <c r="C6666" s="17">
        <v>3.08</v>
      </c>
      <c r="D6666" s="2">
        <v>2.8</v>
      </c>
      <c r="G6666" s="17">
        <v>79</v>
      </c>
      <c r="H6666" s="2">
        <v>61</v>
      </c>
      <c r="I6666" s="2">
        <v>77.2</v>
      </c>
      <c r="J6666" s="2">
        <v>61</v>
      </c>
      <c r="K6666" s="2">
        <v>77.2</v>
      </c>
      <c r="L6666" s="2">
        <v>77.2</v>
      </c>
      <c r="M6666" s="2">
        <v>9</v>
      </c>
      <c r="N6666" s="2">
        <v>11.4</v>
      </c>
      <c r="O6666" s="2">
        <v>9</v>
      </c>
      <c r="P6666" s="2">
        <v>11.4</v>
      </c>
      <c r="S6666" s="2">
        <v>28</v>
      </c>
      <c r="T6666" s="2">
        <v>35.4</v>
      </c>
      <c r="U6666" s="2">
        <v>33</v>
      </c>
      <c r="V6666" s="2">
        <v>41.8</v>
      </c>
      <c r="Y6666" s="2">
        <v>18</v>
      </c>
      <c r="Z6666" s="2">
        <v>22.8</v>
      </c>
      <c r="AB6666" s="2">
        <v>1</v>
      </c>
      <c r="AE6666" s="2">
        <v>79</v>
      </c>
      <c r="AF6666" s="2">
        <v>57</v>
      </c>
      <c r="AG6666" s="2">
        <v>72.2</v>
      </c>
      <c r="AH6666" s="2">
        <v>57</v>
      </c>
      <c r="AI6666" s="2">
        <v>72.2</v>
      </c>
      <c r="AJ6666" s="2">
        <v>72.2</v>
      </c>
      <c r="AK6666" s="2">
        <v>12</v>
      </c>
      <c r="AL6666" s="2">
        <v>15.2</v>
      </c>
      <c r="AM6666" s="2">
        <v>10</v>
      </c>
      <c r="AN6666" s="2">
        <v>12.7</v>
      </c>
      <c r="AQ6666" s="2">
        <v>39</v>
      </c>
      <c r="AR6666" s="2">
        <v>49.4</v>
      </c>
      <c r="AS6666" s="2">
        <v>18</v>
      </c>
      <c r="AT6666" s="2">
        <v>22.8</v>
      </c>
      <c r="AW6666" s="2">
        <v>22</v>
      </c>
      <c r="AX6666" s="2">
        <v>27.8</v>
      </c>
      <c r="AZ6666" s="2">
        <v>1</v>
      </c>
    </row>
    <row r="6667" spans="1:53" ht="12.75" customHeight="1" x14ac:dyDescent="0.2">
      <c r="A6667">
        <v>3</v>
      </c>
      <c r="B6667" s="2">
        <v>4581</v>
      </c>
      <c r="C6667" s="17">
        <v>2.95</v>
      </c>
      <c r="D6667" s="2">
        <v>2.61</v>
      </c>
      <c r="G6667" s="17">
        <v>93</v>
      </c>
      <c r="H6667" s="2">
        <v>65</v>
      </c>
      <c r="I6667" s="2">
        <v>69.900000000000006</v>
      </c>
      <c r="J6667" s="2">
        <v>65</v>
      </c>
      <c r="K6667" s="2">
        <v>69.900000000000006</v>
      </c>
      <c r="L6667" s="2">
        <v>69.900000000000006</v>
      </c>
      <c r="M6667" s="2">
        <v>11</v>
      </c>
      <c r="N6667" s="2">
        <v>11.8</v>
      </c>
      <c r="O6667" s="2">
        <v>17</v>
      </c>
      <c r="P6667" s="2">
        <v>18.3</v>
      </c>
      <c r="S6667" s="2">
        <v>31</v>
      </c>
      <c r="T6667" s="2">
        <v>33.299999999999997</v>
      </c>
      <c r="U6667" s="2">
        <v>34</v>
      </c>
      <c r="V6667" s="2">
        <v>36.6</v>
      </c>
      <c r="Y6667" s="2">
        <v>28</v>
      </c>
      <c r="Z6667" s="2">
        <v>30.1</v>
      </c>
      <c r="AE6667" s="2">
        <v>93</v>
      </c>
      <c r="AF6667" s="2">
        <v>55</v>
      </c>
      <c r="AG6667" s="2">
        <v>59.1</v>
      </c>
      <c r="AH6667" s="2">
        <v>55</v>
      </c>
      <c r="AI6667" s="2">
        <v>59.1</v>
      </c>
      <c r="AJ6667" s="2">
        <v>59.1</v>
      </c>
      <c r="AK6667" s="2">
        <v>11</v>
      </c>
      <c r="AL6667" s="2">
        <v>11.8</v>
      </c>
      <c r="AM6667" s="2">
        <v>27</v>
      </c>
      <c r="AN6667" s="2">
        <v>29</v>
      </c>
      <c r="AQ6667" s="2">
        <v>42</v>
      </c>
      <c r="AR6667" s="2">
        <v>45.2</v>
      </c>
      <c r="AS6667" s="2">
        <v>13</v>
      </c>
      <c r="AT6667" s="2">
        <v>14</v>
      </c>
      <c r="AW6667" s="2">
        <v>38</v>
      </c>
      <c r="AX6667" s="2">
        <v>40.9</v>
      </c>
    </row>
    <row r="6668" spans="1:53" ht="12.75" customHeight="1" x14ac:dyDescent="0.2">
      <c r="A6668">
        <v>3</v>
      </c>
      <c r="B6668" s="2">
        <v>4583</v>
      </c>
      <c r="C6668" s="17">
        <v>3.19</v>
      </c>
      <c r="D6668" s="2">
        <v>2.97</v>
      </c>
      <c r="G6668" s="17">
        <v>106</v>
      </c>
      <c r="H6668" s="2">
        <v>89</v>
      </c>
      <c r="I6668" s="2">
        <v>83.2</v>
      </c>
      <c r="J6668" s="2">
        <v>89</v>
      </c>
      <c r="K6668" s="2">
        <v>83.2</v>
      </c>
      <c r="L6668" s="2">
        <v>84</v>
      </c>
      <c r="M6668" s="2">
        <v>6</v>
      </c>
      <c r="N6668" s="2">
        <v>5.6</v>
      </c>
      <c r="O6668" s="2">
        <v>11</v>
      </c>
      <c r="P6668" s="2">
        <v>10.3</v>
      </c>
      <c r="Q6668" s="2">
        <v>1</v>
      </c>
      <c r="R6668" s="2">
        <v>0.9</v>
      </c>
      <c r="S6668" s="2">
        <v>39</v>
      </c>
      <c r="T6668" s="2">
        <v>36.4</v>
      </c>
      <c r="U6668" s="2">
        <v>49</v>
      </c>
      <c r="V6668" s="2">
        <v>45.8</v>
      </c>
      <c r="W6668" s="2">
        <v>1</v>
      </c>
      <c r="X6668" s="2">
        <v>0.9</v>
      </c>
      <c r="Y6668" s="2">
        <v>18</v>
      </c>
      <c r="Z6668" s="2">
        <v>16.8</v>
      </c>
      <c r="AB6668" s="2">
        <v>1</v>
      </c>
      <c r="AE6668" s="2">
        <v>106</v>
      </c>
      <c r="AF6668" s="2">
        <v>80</v>
      </c>
      <c r="AG6668" s="2">
        <v>74.8</v>
      </c>
      <c r="AH6668" s="2">
        <v>80</v>
      </c>
      <c r="AI6668" s="2">
        <v>74.8</v>
      </c>
      <c r="AJ6668" s="2">
        <v>75.5</v>
      </c>
      <c r="AK6668" s="2">
        <v>10</v>
      </c>
      <c r="AL6668" s="2">
        <v>9.3000000000000007</v>
      </c>
      <c r="AM6668" s="2">
        <v>16</v>
      </c>
      <c r="AN6668" s="2">
        <v>15</v>
      </c>
      <c r="AQ6668" s="2">
        <v>44</v>
      </c>
      <c r="AR6668" s="2">
        <v>41.1</v>
      </c>
      <c r="AS6668" s="2">
        <v>36</v>
      </c>
      <c r="AT6668" s="2">
        <v>33.6</v>
      </c>
      <c r="AU6668" s="2">
        <v>1</v>
      </c>
      <c r="AV6668" s="2">
        <v>0.9</v>
      </c>
      <c r="AW6668" s="2">
        <v>27</v>
      </c>
      <c r="AX6668" s="2">
        <v>25.2</v>
      </c>
      <c r="AZ6668" s="2">
        <v>1</v>
      </c>
    </row>
    <row r="6669" spans="1:53" ht="12.75" customHeight="1" x14ac:dyDescent="0.2">
      <c r="A6669">
        <v>3</v>
      </c>
      <c r="B6669" s="2">
        <v>4587</v>
      </c>
      <c r="C6669" s="17">
        <v>3.22</v>
      </c>
      <c r="D6669" s="2">
        <v>2.95</v>
      </c>
      <c r="G6669" s="17">
        <v>78</v>
      </c>
      <c r="H6669" s="2">
        <v>62</v>
      </c>
      <c r="I6669" s="2">
        <v>79.5</v>
      </c>
      <c r="J6669" s="2">
        <v>62</v>
      </c>
      <c r="K6669" s="2">
        <v>79.5</v>
      </c>
      <c r="L6669" s="2">
        <v>79.5</v>
      </c>
      <c r="M6669" s="2">
        <v>12</v>
      </c>
      <c r="N6669" s="2">
        <v>15.4</v>
      </c>
      <c r="O6669" s="2">
        <v>4</v>
      </c>
      <c r="P6669" s="2">
        <v>5.0999999999999996</v>
      </c>
      <c r="S6669" s="2">
        <v>17</v>
      </c>
      <c r="T6669" s="2">
        <v>21.8</v>
      </c>
      <c r="U6669" s="2">
        <v>45</v>
      </c>
      <c r="V6669" s="2">
        <v>57.7</v>
      </c>
      <c r="Y6669" s="2">
        <v>16</v>
      </c>
      <c r="Z6669" s="2">
        <v>20.5</v>
      </c>
      <c r="AB6669" s="2">
        <v>1</v>
      </c>
      <c r="AE6669" s="2">
        <v>78</v>
      </c>
      <c r="AF6669" s="2">
        <v>55</v>
      </c>
      <c r="AG6669" s="2">
        <v>70.5</v>
      </c>
      <c r="AH6669" s="2">
        <v>55</v>
      </c>
      <c r="AI6669" s="2">
        <v>70.5</v>
      </c>
      <c r="AJ6669" s="2">
        <v>70.5</v>
      </c>
      <c r="AK6669" s="2">
        <v>11</v>
      </c>
      <c r="AL6669" s="2">
        <v>14.1</v>
      </c>
      <c r="AM6669" s="2">
        <v>12</v>
      </c>
      <c r="AN6669" s="2">
        <v>15.4</v>
      </c>
      <c r="AQ6669" s="2">
        <v>25</v>
      </c>
      <c r="AR6669" s="2">
        <v>32.1</v>
      </c>
      <c r="AS6669" s="2">
        <v>30</v>
      </c>
      <c r="AT6669" s="2">
        <v>38.5</v>
      </c>
      <c r="AW6669" s="2">
        <v>23</v>
      </c>
      <c r="AX6669" s="2">
        <v>29.5</v>
      </c>
      <c r="AZ6669" s="2">
        <v>1</v>
      </c>
    </row>
    <row r="6670" spans="1:53" ht="12.75" customHeight="1" x14ac:dyDescent="0.2">
      <c r="A6670">
        <v>3</v>
      </c>
      <c r="B6670" s="2">
        <v>4588</v>
      </c>
      <c r="C6670" s="17">
        <v>2.56</v>
      </c>
      <c r="D6670" s="2">
        <v>2.46</v>
      </c>
      <c r="G6670" s="17">
        <v>56</v>
      </c>
      <c r="H6670" s="2">
        <v>34</v>
      </c>
      <c r="I6670" s="2">
        <v>59.6</v>
      </c>
      <c r="J6670" s="2">
        <v>34</v>
      </c>
      <c r="K6670" s="2">
        <v>59.6</v>
      </c>
      <c r="L6670" s="2">
        <v>60.7</v>
      </c>
      <c r="M6670" s="2">
        <v>8</v>
      </c>
      <c r="N6670" s="2">
        <v>14</v>
      </c>
      <c r="O6670" s="2">
        <v>14</v>
      </c>
      <c r="P6670" s="2">
        <v>24.6</v>
      </c>
      <c r="Q6670" s="2">
        <v>1</v>
      </c>
      <c r="R6670" s="2">
        <v>1.8</v>
      </c>
      <c r="S6670" s="2">
        <v>22</v>
      </c>
      <c r="T6670" s="2">
        <v>38.6</v>
      </c>
      <c r="U6670" s="2">
        <v>11</v>
      </c>
      <c r="V6670" s="2">
        <v>19.3</v>
      </c>
      <c r="W6670" s="2">
        <v>1</v>
      </c>
      <c r="X6670" s="2">
        <v>1.8</v>
      </c>
      <c r="Y6670" s="2">
        <v>23</v>
      </c>
      <c r="Z6670" s="2">
        <v>40.4</v>
      </c>
      <c r="AE6670" s="2">
        <v>56</v>
      </c>
      <c r="AF6670" s="2">
        <v>28</v>
      </c>
      <c r="AG6670" s="2">
        <v>49.1</v>
      </c>
      <c r="AH6670" s="2">
        <v>28</v>
      </c>
      <c r="AI6670" s="2">
        <v>49.1</v>
      </c>
      <c r="AJ6670" s="2">
        <v>50</v>
      </c>
      <c r="AK6670" s="2">
        <v>7</v>
      </c>
      <c r="AL6670" s="2">
        <v>12.3</v>
      </c>
      <c r="AM6670" s="2">
        <v>21</v>
      </c>
      <c r="AN6670" s="2">
        <v>36.799999999999997</v>
      </c>
      <c r="AQ6670" s="2">
        <v>21</v>
      </c>
      <c r="AR6670" s="2">
        <v>36.799999999999997</v>
      </c>
      <c r="AS6670" s="2">
        <v>7</v>
      </c>
      <c r="AT6670" s="2">
        <v>12.3</v>
      </c>
      <c r="AU6670" s="2">
        <v>1</v>
      </c>
      <c r="AV6670" s="2">
        <v>1.8</v>
      </c>
      <c r="AW6670" s="2">
        <v>29</v>
      </c>
      <c r="AX6670" s="2">
        <v>50.9</v>
      </c>
    </row>
    <row r="6671" spans="1:53" ht="12.75" customHeight="1" x14ac:dyDescent="0.2">
      <c r="A6671">
        <v>3</v>
      </c>
      <c r="B6671" s="2">
        <v>4592</v>
      </c>
      <c r="C6671" s="17">
        <v>3.46</v>
      </c>
      <c r="D6671" s="2">
        <v>3.15</v>
      </c>
      <c r="G6671" s="17">
        <v>95</v>
      </c>
      <c r="H6671" s="2">
        <v>82</v>
      </c>
      <c r="I6671" s="2">
        <v>86.3</v>
      </c>
      <c r="J6671" s="2">
        <v>82</v>
      </c>
      <c r="K6671" s="2">
        <v>86.3</v>
      </c>
      <c r="L6671" s="2">
        <v>86.3</v>
      </c>
      <c r="M6671" s="2">
        <v>3</v>
      </c>
      <c r="N6671" s="2">
        <v>3.2</v>
      </c>
      <c r="O6671" s="2">
        <v>10</v>
      </c>
      <c r="P6671" s="2">
        <v>10.5</v>
      </c>
      <c r="S6671" s="2">
        <v>22</v>
      </c>
      <c r="T6671" s="2">
        <v>23.2</v>
      </c>
      <c r="U6671" s="2">
        <v>60</v>
      </c>
      <c r="V6671" s="2">
        <v>63.2</v>
      </c>
      <c r="Y6671" s="2">
        <v>13</v>
      </c>
      <c r="Z6671" s="2">
        <v>13.7</v>
      </c>
      <c r="AB6671" s="2">
        <v>1</v>
      </c>
      <c r="AE6671" s="2">
        <v>95</v>
      </c>
      <c r="AF6671" s="2">
        <v>79</v>
      </c>
      <c r="AG6671" s="2">
        <v>83.2</v>
      </c>
      <c r="AH6671" s="2">
        <v>79</v>
      </c>
      <c r="AI6671" s="2">
        <v>83.2</v>
      </c>
      <c r="AJ6671" s="2">
        <v>83.2</v>
      </c>
      <c r="AK6671" s="2">
        <v>7</v>
      </c>
      <c r="AL6671" s="2">
        <v>7.4</v>
      </c>
      <c r="AM6671" s="2">
        <v>9</v>
      </c>
      <c r="AN6671" s="2">
        <v>9.5</v>
      </c>
      <c r="AQ6671" s="2">
        <v>42</v>
      </c>
      <c r="AR6671" s="2">
        <v>44.2</v>
      </c>
      <c r="AS6671" s="2">
        <v>37</v>
      </c>
      <c r="AT6671" s="2">
        <v>38.9</v>
      </c>
      <c r="AW6671" s="2">
        <v>16</v>
      </c>
      <c r="AX6671" s="2">
        <v>16.8</v>
      </c>
      <c r="AZ6671" s="2">
        <v>1</v>
      </c>
    </row>
    <row r="6672" spans="1:53" ht="12.75" customHeight="1" x14ac:dyDescent="0.2">
      <c r="A6672">
        <v>3</v>
      </c>
      <c r="B6672" s="2">
        <v>4594</v>
      </c>
      <c r="C6672" s="17">
        <v>3.22</v>
      </c>
      <c r="D6672" s="2">
        <v>2.81</v>
      </c>
      <c r="G6672" s="17">
        <v>80</v>
      </c>
      <c r="H6672" s="2">
        <v>63</v>
      </c>
      <c r="I6672" s="2">
        <v>78.8</v>
      </c>
      <c r="J6672" s="2">
        <v>63</v>
      </c>
      <c r="K6672" s="2">
        <v>78.8</v>
      </c>
      <c r="L6672" s="2">
        <v>78.8</v>
      </c>
      <c r="M6672" s="2">
        <v>3</v>
      </c>
      <c r="N6672" s="2">
        <v>3.8</v>
      </c>
      <c r="O6672" s="2">
        <v>14</v>
      </c>
      <c r="P6672" s="2">
        <v>17.5</v>
      </c>
      <c r="S6672" s="2">
        <v>25</v>
      </c>
      <c r="T6672" s="2">
        <v>31.3</v>
      </c>
      <c r="U6672" s="2">
        <v>38</v>
      </c>
      <c r="V6672" s="2">
        <v>47.5</v>
      </c>
      <c r="Y6672" s="2">
        <v>17</v>
      </c>
      <c r="Z6672" s="2">
        <v>21.3</v>
      </c>
      <c r="AC6672" s="2">
        <v>1</v>
      </c>
      <c r="AE6672" s="2">
        <v>80</v>
      </c>
      <c r="AF6672" s="2">
        <v>56</v>
      </c>
      <c r="AG6672" s="2">
        <v>70</v>
      </c>
      <c r="AH6672" s="2">
        <v>56</v>
      </c>
      <c r="AI6672" s="2">
        <v>70</v>
      </c>
      <c r="AJ6672" s="2">
        <v>70</v>
      </c>
      <c r="AK6672" s="2">
        <v>7</v>
      </c>
      <c r="AL6672" s="2">
        <v>8.8000000000000007</v>
      </c>
      <c r="AM6672" s="2">
        <v>17</v>
      </c>
      <c r="AN6672" s="2">
        <v>21.3</v>
      </c>
      <c r="AQ6672" s="2">
        <v>40</v>
      </c>
      <c r="AR6672" s="2">
        <v>50</v>
      </c>
      <c r="AS6672" s="2">
        <v>16</v>
      </c>
      <c r="AT6672" s="2">
        <v>20</v>
      </c>
      <c r="AW6672" s="2">
        <v>24</v>
      </c>
      <c r="AX6672" s="2">
        <v>30</v>
      </c>
      <c r="BA6672" s="2">
        <v>1</v>
      </c>
    </row>
    <row r="6673" spans="1:53" ht="12.75" customHeight="1" x14ac:dyDescent="0.2">
      <c r="A6673">
        <v>3</v>
      </c>
      <c r="B6673" s="2">
        <v>4595</v>
      </c>
      <c r="C6673" s="17">
        <v>2.64</v>
      </c>
      <c r="D6673" s="2">
        <v>2.5299999999999998</v>
      </c>
      <c r="G6673" s="17">
        <v>158</v>
      </c>
      <c r="H6673" s="2">
        <v>95</v>
      </c>
      <c r="I6673" s="2">
        <v>60.1</v>
      </c>
      <c r="J6673" s="2">
        <v>95</v>
      </c>
      <c r="K6673" s="2">
        <v>60.1</v>
      </c>
      <c r="L6673" s="2">
        <v>60.1</v>
      </c>
      <c r="M6673" s="2">
        <v>41</v>
      </c>
      <c r="N6673" s="2">
        <v>25.9</v>
      </c>
      <c r="O6673" s="2">
        <v>22</v>
      </c>
      <c r="P6673" s="2">
        <v>13.9</v>
      </c>
      <c r="S6673" s="2">
        <v>48</v>
      </c>
      <c r="T6673" s="2">
        <v>30.4</v>
      </c>
      <c r="U6673" s="2">
        <v>47</v>
      </c>
      <c r="V6673" s="2">
        <v>29.7</v>
      </c>
      <c r="Y6673" s="2">
        <v>63</v>
      </c>
      <c r="Z6673" s="2">
        <v>39.9</v>
      </c>
      <c r="AE6673" s="2">
        <v>157</v>
      </c>
      <c r="AF6673" s="2">
        <v>85</v>
      </c>
      <c r="AG6673" s="2">
        <v>54.1</v>
      </c>
      <c r="AH6673" s="2">
        <v>85</v>
      </c>
      <c r="AI6673" s="2">
        <v>54.1</v>
      </c>
      <c r="AJ6673" s="2">
        <v>54.1</v>
      </c>
      <c r="AK6673" s="2">
        <v>30</v>
      </c>
      <c r="AL6673" s="2">
        <v>19.100000000000001</v>
      </c>
      <c r="AM6673" s="2">
        <v>42</v>
      </c>
      <c r="AN6673" s="2">
        <v>26.8</v>
      </c>
      <c r="AQ6673" s="2">
        <v>57</v>
      </c>
      <c r="AR6673" s="2">
        <v>36.299999999999997</v>
      </c>
      <c r="AS6673" s="2">
        <v>28</v>
      </c>
      <c r="AT6673" s="2">
        <v>17.8</v>
      </c>
      <c r="AW6673" s="2">
        <v>72</v>
      </c>
      <c r="AX6673" s="2">
        <v>45.9</v>
      </c>
      <c r="AZ6673" s="2">
        <v>1</v>
      </c>
    </row>
    <row r="6674" spans="1:53" ht="12.75" customHeight="1" x14ac:dyDescent="0.2">
      <c r="A6674">
        <v>3</v>
      </c>
      <c r="B6674" s="2">
        <v>5004</v>
      </c>
      <c r="G6674" s="17">
        <v>4</v>
      </c>
      <c r="AE6674" s="2">
        <v>4</v>
      </c>
    </row>
    <row r="6675" spans="1:53" ht="12.75" customHeight="1" x14ac:dyDescent="0.2">
      <c r="A6675">
        <v>3</v>
      </c>
      <c r="B6675" s="2">
        <v>5015</v>
      </c>
      <c r="C6675" s="17">
        <v>3.4</v>
      </c>
      <c r="D6675" s="2">
        <v>3.14</v>
      </c>
      <c r="G6675" s="17">
        <v>140</v>
      </c>
      <c r="H6675" s="2">
        <v>124</v>
      </c>
      <c r="I6675" s="2">
        <v>88.6</v>
      </c>
      <c r="J6675" s="2">
        <v>124</v>
      </c>
      <c r="K6675" s="2">
        <v>88.6</v>
      </c>
      <c r="L6675" s="2">
        <v>88.6</v>
      </c>
      <c r="M6675" s="2">
        <v>6</v>
      </c>
      <c r="N6675" s="2">
        <v>4.3</v>
      </c>
      <c r="O6675" s="2">
        <v>10</v>
      </c>
      <c r="P6675" s="2">
        <v>7.1</v>
      </c>
      <c r="S6675" s="2">
        <v>46</v>
      </c>
      <c r="T6675" s="2">
        <v>32.9</v>
      </c>
      <c r="U6675" s="2">
        <v>78</v>
      </c>
      <c r="V6675" s="2">
        <v>55.7</v>
      </c>
      <c r="Y6675" s="2">
        <v>16</v>
      </c>
      <c r="Z6675" s="2">
        <v>11.4</v>
      </c>
      <c r="AC6675" s="2">
        <v>1</v>
      </c>
      <c r="AE6675" s="2">
        <v>139</v>
      </c>
      <c r="AF6675" s="2">
        <v>114</v>
      </c>
      <c r="AG6675" s="2">
        <v>81.400000000000006</v>
      </c>
      <c r="AH6675" s="2">
        <v>114</v>
      </c>
      <c r="AI6675" s="2">
        <v>81.400000000000006</v>
      </c>
      <c r="AJ6675" s="2">
        <v>82</v>
      </c>
      <c r="AK6675" s="2">
        <v>4</v>
      </c>
      <c r="AL6675" s="2">
        <v>2.9</v>
      </c>
      <c r="AM6675" s="2">
        <v>21</v>
      </c>
      <c r="AN6675" s="2">
        <v>15</v>
      </c>
      <c r="AQ6675" s="2">
        <v>63</v>
      </c>
      <c r="AR6675" s="2">
        <v>45</v>
      </c>
      <c r="AS6675" s="2">
        <v>51</v>
      </c>
      <c r="AT6675" s="2">
        <v>36.4</v>
      </c>
      <c r="AU6675" s="2">
        <v>1</v>
      </c>
      <c r="AV6675" s="2">
        <v>0.7</v>
      </c>
      <c r="AW6675" s="2">
        <v>26</v>
      </c>
      <c r="AX6675" s="2">
        <v>18.600000000000001</v>
      </c>
      <c r="BA6675" s="2">
        <v>1</v>
      </c>
    </row>
    <row r="6676" spans="1:53" ht="12.75" customHeight="1" x14ac:dyDescent="0.2">
      <c r="A6676">
        <v>3</v>
      </c>
      <c r="B6676" s="2">
        <v>5018</v>
      </c>
      <c r="C6676" s="17">
        <v>3.23</v>
      </c>
      <c r="D6676" s="2">
        <v>2.98</v>
      </c>
      <c r="G6676" s="17">
        <v>39</v>
      </c>
      <c r="H6676" s="2">
        <v>31</v>
      </c>
      <c r="I6676" s="2">
        <v>77.5</v>
      </c>
      <c r="J6676" s="2">
        <v>31</v>
      </c>
      <c r="K6676" s="2">
        <v>77.5</v>
      </c>
      <c r="L6676" s="2">
        <v>79.5</v>
      </c>
      <c r="M6676" s="2">
        <v>2</v>
      </c>
      <c r="N6676" s="2">
        <v>5</v>
      </c>
      <c r="O6676" s="2">
        <v>6</v>
      </c>
      <c r="P6676" s="2">
        <v>15</v>
      </c>
      <c r="S6676" s="2">
        <v>9</v>
      </c>
      <c r="T6676" s="2">
        <v>22.5</v>
      </c>
      <c r="U6676" s="2">
        <v>22</v>
      </c>
      <c r="V6676" s="2">
        <v>55</v>
      </c>
      <c r="W6676" s="2">
        <v>1</v>
      </c>
      <c r="X6676" s="2">
        <v>2.5</v>
      </c>
      <c r="Y6676" s="2">
        <v>9</v>
      </c>
      <c r="Z6676" s="2">
        <v>22.5</v>
      </c>
      <c r="AE6676" s="2">
        <v>40</v>
      </c>
      <c r="AF6676" s="2">
        <v>31</v>
      </c>
      <c r="AG6676" s="2">
        <v>77.5</v>
      </c>
      <c r="AH6676" s="2">
        <v>31</v>
      </c>
      <c r="AI6676" s="2">
        <v>77.5</v>
      </c>
      <c r="AJ6676" s="2">
        <v>77.5</v>
      </c>
      <c r="AK6676" s="2">
        <v>3</v>
      </c>
      <c r="AL6676" s="2">
        <v>7.5</v>
      </c>
      <c r="AM6676" s="2">
        <v>6</v>
      </c>
      <c r="AN6676" s="2">
        <v>15</v>
      </c>
      <c r="AQ6676" s="2">
        <v>20</v>
      </c>
      <c r="AR6676" s="2">
        <v>50</v>
      </c>
      <c r="AS6676" s="2">
        <v>11</v>
      </c>
      <c r="AT6676" s="2">
        <v>27.5</v>
      </c>
      <c r="AW6676" s="2">
        <v>9</v>
      </c>
      <c r="AX6676" s="2">
        <v>22.5</v>
      </c>
    </row>
    <row r="6677" spans="1:53" ht="12.75" customHeight="1" x14ac:dyDescent="0.2">
      <c r="A6677">
        <v>3</v>
      </c>
      <c r="B6677" s="2">
        <v>5020</v>
      </c>
      <c r="C6677" s="17">
        <v>1.94</v>
      </c>
      <c r="D6677" s="2">
        <v>1.87</v>
      </c>
      <c r="G6677" s="17">
        <v>128</v>
      </c>
      <c r="H6677" s="2">
        <v>42</v>
      </c>
      <c r="I6677" s="2">
        <v>32.799999999999997</v>
      </c>
      <c r="J6677" s="2">
        <v>42</v>
      </c>
      <c r="K6677" s="2">
        <v>32.799999999999997</v>
      </c>
      <c r="L6677" s="2">
        <v>32.799999999999997</v>
      </c>
      <c r="M6677" s="2">
        <v>61</v>
      </c>
      <c r="N6677" s="2">
        <v>47.7</v>
      </c>
      <c r="O6677" s="2">
        <v>25</v>
      </c>
      <c r="P6677" s="2">
        <v>19.5</v>
      </c>
      <c r="S6677" s="2">
        <v>31</v>
      </c>
      <c r="T6677" s="2">
        <v>24.2</v>
      </c>
      <c r="U6677" s="2">
        <v>11</v>
      </c>
      <c r="V6677" s="2">
        <v>8.6</v>
      </c>
      <c r="Y6677" s="2">
        <v>86</v>
      </c>
      <c r="Z6677" s="2">
        <v>67.2</v>
      </c>
      <c r="AB6677" s="2">
        <v>1</v>
      </c>
      <c r="AE6677" s="2">
        <v>127</v>
      </c>
      <c r="AF6677" s="2">
        <v>33</v>
      </c>
      <c r="AG6677" s="2">
        <v>25.8</v>
      </c>
      <c r="AH6677" s="2">
        <v>33</v>
      </c>
      <c r="AI6677" s="2">
        <v>25.8</v>
      </c>
      <c r="AJ6677" s="2">
        <v>26</v>
      </c>
      <c r="AK6677" s="2">
        <v>51</v>
      </c>
      <c r="AL6677" s="2">
        <v>39.799999999999997</v>
      </c>
      <c r="AM6677" s="2">
        <v>43</v>
      </c>
      <c r="AN6677" s="2">
        <v>33.6</v>
      </c>
      <c r="AQ6677" s="2">
        <v>30</v>
      </c>
      <c r="AR6677" s="2">
        <v>23.4</v>
      </c>
      <c r="AS6677" s="2">
        <v>3</v>
      </c>
      <c r="AT6677" s="2">
        <v>2.2999999999999998</v>
      </c>
      <c r="AU6677" s="2">
        <v>1</v>
      </c>
      <c r="AV6677" s="2">
        <v>0.8</v>
      </c>
      <c r="AW6677" s="2">
        <v>95</v>
      </c>
      <c r="AX6677" s="2">
        <v>74.2</v>
      </c>
      <c r="AZ6677" s="2">
        <v>1</v>
      </c>
    </row>
    <row r="6678" spans="1:53" ht="12.75" customHeight="1" x14ac:dyDescent="0.2">
      <c r="A6678">
        <v>3</v>
      </c>
      <c r="B6678" s="2">
        <v>5021</v>
      </c>
      <c r="G6678" s="17">
        <v>4</v>
      </c>
      <c r="AE6678" s="2">
        <v>4</v>
      </c>
    </row>
    <row r="6679" spans="1:53" ht="12.75" customHeight="1" x14ac:dyDescent="0.2">
      <c r="A6679">
        <v>3</v>
      </c>
      <c r="B6679" s="2">
        <v>5030</v>
      </c>
      <c r="G6679" s="17">
        <v>7</v>
      </c>
      <c r="AE6679" s="2">
        <v>7</v>
      </c>
    </row>
    <row r="6680" spans="1:53" ht="12.75" customHeight="1" x14ac:dyDescent="0.2">
      <c r="A6680">
        <v>3</v>
      </c>
      <c r="B6680" s="2">
        <v>5032</v>
      </c>
      <c r="C6680" s="17">
        <v>2.42</v>
      </c>
      <c r="D6680" s="2">
        <v>2.16</v>
      </c>
      <c r="G6680" s="17">
        <v>18</v>
      </c>
      <c r="H6680" s="2">
        <v>12</v>
      </c>
      <c r="I6680" s="2">
        <v>63.2</v>
      </c>
      <c r="J6680" s="2">
        <v>12</v>
      </c>
      <c r="K6680" s="2">
        <v>63.2</v>
      </c>
      <c r="L6680" s="2">
        <v>66.7</v>
      </c>
      <c r="M6680" s="2">
        <v>2</v>
      </c>
      <c r="N6680" s="2">
        <v>10.5</v>
      </c>
      <c r="O6680" s="2">
        <v>4</v>
      </c>
      <c r="P6680" s="2">
        <v>21.1</v>
      </c>
      <c r="Q6680" s="2">
        <v>1</v>
      </c>
      <c r="R6680" s="2">
        <v>5.3</v>
      </c>
      <c r="S6680" s="2">
        <v>8</v>
      </c>
      <c r="T6680" s="2">
        <v>42.1</v>
      </c>
      <c r="U6680" s="2">
        <v>3</v>
      </c>
      <c r="V6680" s="2">
        <v>15.8</v>
      </c>
      <c r="W6680" s="2">
        <v>1</v>
      </c>
      <c r="X6680" s="2">
        <v>5.3</v>
      </c>
      <c r="Y6680" s="2">
        <v>7</v>
      </c>
      <c r="Z6680" s="2">
        <v>36.799999999999997</v>
      </c>
      <c r="AE6680" s="2">
        <v>18</v>
      </c>
      <c r="AF6680" s="2">
        <v>10</v>
      </c>
      <c r="AG6680" s="2">
        <v>52.6</v>
      </c>
      <c r="AH6680" s="2">
        <v>10</v>
      </c>
      <c r="AI6680" s="2">
        <v>52.6</v>
      </c>
      <c r="AJ6680" s="2">
        <v>55.6</v>
      </c>
      <c r="AK6680" s="2">
        <v>5</v>
      </c>
      <c r="AL6680" s="2">
        <v>26.3</v>
      </c>
      <c r="AM6680" s="2">
        <v>3</v>
      </c>
      <c r="AN6680" s="2">
        <v>15.8</v>
      </c>
      <c r="AQ6680" s="2">
        <v>10</v>
      </c>
      <c r="AR6680" s="2">
        <v>52.6</v>
      </c>
      <c r="AU6680" s="2">
        <v>1</v>
      </c>
      <c r="AV6680" s="2">
        <v>5.3</v>
      </c>
      <c r="AW6680" s="2">
        <v>9</v>
      </c>
      <c r="AX6680" s="2">
        <v>47.4</v>
      </c>
    </row>
    <row r="6681" spans="1:53" ht="12.75" customHeight="1" x14ac:dyDescent="0.2">
      <c r="A6681">
        <v>3</v>
      </c>
      <c r="B6681" s="2">
        <v>5035</v>
      </c>
      <c r="G6681" s="17">
        <v>7</v>
      </c>
      <c r="AE6681" s="2">
        <v>7</v>
      </c>
    </row>
    <row r="6682" spans="1:53" ht="12.75" customHeight="1" x14ac:dyDescent="0.2">
      <c r="A6682">
        <v>3</v>
      </c>
      <c r="B6682" s="2">
        <v>5046</v>
      </c>
      <c r="G6682" s="17">
        <v>1</v>
      </c>
    </row>
    <row r="6683" spans="1:53" ht="12.75" customHeight="1" x14ac:dyDescent="0.2">
      <c r="A6683">
        <v>3</v>
      </c>
      <c r="B6683" s="2">
        <v>5047</v>
      </c>
      <c r="C6683" s="17">
        <v>1.71</v>
      </c>
      <c r="D6683" s="2">
        <v>1.3</v>
      </c>
      <c r="G6683" s="17">
        <v>79</v>
      </c>
      <c r="H6683" s="2">
        <v>58</v>
      </c>
      <c r="I6683" s="2">
        <v>42.6</v>
      </c>
      <c r="J6683" s="2">
        <v>58</v>
      </c>
      <c r="K6683" s="2">
        <v>42.6</v>
      </c>
      <c r="L6683" s="2">
        <v>73.400000000000006</v>
      </c>
      <c r="M6683" s="2">
        <v>9</v>
      </c>
      <c r="N6683" s="2">
        <v>6.6</v>
      </c>
      <c r="O6683" s="2">
        <v>12</v>
      </c>
      <c r="P6683" s="2">
        <v>8.8000000000000007</v>
      </c>
      <c r="S6683" s="2">
        <v>32</v>
      </c>
      <c r="T6683" s="2">
        <v>23.5</v>
      </c>
      <c r="U6683" s="2">
        <v>26</v>
      </c>
      <c r="V6683" s="2">
        <v>19.100000000000001</v>
      </c>
      <c r="W6683" s="2">
        <v>57</v>
      </c>
      <c r="X6683" s="2">
        <v>41.9</v>
      </c>
      <c r="Y6683" s="2">
        <v>78</v>
      </c>
      <c r="Z6683" s="2">
        <v>57.4</v>
      </c>
      <c r="AB6683" s="2">
        <v>1</v>
      </c>
      <c r="AE6683" s="2">
        <v>80</v>
      </c>
      <c r="AF6683" s="2">
        <v>32</v>
      </c>
      <c r="AG6683" s="2">
        <v>23.5</v>
      </c>
      <c r="AH6683" s="2">
        <v>32</v>
      </c>
      <c r="AI6683" s="2">
        <v>23.5</v>
      </c>
      <c r="AJ6683" s="2">
        <v>40</v>
      </c>
      <c r="AK6683" s="2">
        <v>21</v>
      </c>
      <c r="AL6683" s="2">
        <v>15.4</v>
      </c>
      <c r="AM6683" s="2">
        <v>27</v>
      </c>
      <c r="AN6683" s="2">
        <v>19.899999999999999</v>
      </c>
      <c r="AQ6683" s="2">
        <v>26</v>
      </c>
      <c r="AR6683" s="2">
        <v>19.100000000000001</v>
      </c>
      <c r="AS6683" s="2">
        <v>6</v>
      </c>
      <c r="AT6683" s="2">
        <v>4.4000000000000004</v>
      </c>
      <c r="AU6683" s="2">
        <v>56</v>
      </c>
      <c r="AV6683" s="2">
        <v>41.2</v>
      </c>
      <c r="AW6683" s="2">
        <v>104</v>
      </c>
      <c r="AX6683" s="2">
        <v>76.5</v>
      </c>
      <c r="AZ6683" s="2">
        <v>1</v>
      </c>
    </row>
    <row r="6684" spans="1:53" ht="12.75" customHeight="1" x14ac:dyDescent="0.2">
      <c r="A6684">
        <v>3</v>
      </c>
      <c r="B6684" s="2">
        <v>5051</v>
      </c>
      <c r="C6684" s="17">
        <v>3.46</v>
      </c>
      <c r="D6684" s="2">
        <v>3.44</v>
      </c>
      <c r="G6684" s="17">
        <v>123</v>
      </c>
      <c r="H6684" s="2">
        <v>109</v>
      </c>
      <c r="I6684" s="2">
        <v>88.6</v>
      </c>
      <c r="J6684" s="2">
        <v>109</v>
      </c>
      <c r="K6684" s="2">
        <v>88.6</v>
      </c>
      <c r="L6684" s="2">
        <v>88.6</v>
      </c>
      <c r="M6684" s="2">
        <v>6</v>
      </c>
      <c r="N6684" s="2">
        <v>4.9000000000000004</v>
      </c>
      <c r="O6684" s="2">
        <v>8</v>
      </c>
      <c r="P6684" s="2">
        <v>6.5</v>
      </c>
      <c r="Q6684" s="2">
        <v>2</v>
      </c>
      <c r="R6684" s="2">
        <v>1.6</v>
      </c>
      <c r="S6684" s="2">
        <v>24</v>
      </c>
      <c r="T6684" s="2">
        <v>19.5</v>
      </c>
      <c r="U6684" s="2">
        <v>83</v>
      </c>
      <c r="V6684" s="2">
        <v>67.5</v>
      </c>
      <c r="Y6684" s="2">
        <v>14</v>
      </c>
      <c r="Z6684" s="2">
        <v>11.4</v>
      </c>
      <c r="AB6684" s="2">
        <v>1</v>
      </c>
      <c r="AE6684" s="2">
        <v>122</v>
      </c>
      <c r="AF6684" s="2">
        <v>108</v>
      </c>
      <c r="AG6684" s="2">
        <v>87.8</v>
      </c>
      <c r="AH6684" s="2">
        <v>108</v>
      </c>
      <c r="AI6684" s="2">
        <v>87.8</v>
      </c>
      <c r="AJ6684" s="2">
        <v>88.5</v>
      </c>
      <c r="AK6684" s="2">
        <v>5</v>
      </c>
      <c r="AL6684" s="2">
        <v>4.0999999999999996</v>
      </c>
      <c r="AM6684" s="2">
        <v>9</v>
      </c>
      <c r="AN6684" s="2">
        <v>7.3</v>
      </c>
      <c r="AQ6684" s="2">
        <v>32</v>
      </c>
      <c r="AR6684" s="2">
        <v>26</v>
      </c>
      <c r="AS6684" s="2">
        <v>76</v>
      </c>
      <c r="AT6684" s="2">
        <v>61.8</v>
      </c>
      <c r="AU6684" s="2">
        <v>1</v>
      </c>
      <c r="AV6684" s="2">
        <v>0.8</v>
      </c>
      <c r="AW6684" s="2">
        <v>15</v>
      </c>
      <c r="AX6684" s="2">
        <v>12.2</v>
      </c>
      <c r="AZ6684" s="2">
        <v>1</v>
      </c>
    </row>
    <row r="6685" spans="1:53" ht="12.75" customHeight="1" x14ac:dyDescent="0.2">
      <c r="A6685">
        <v>3</v>
      </c>
      <c r="B6685" s="2">
        <v>5053</v>
      </c>
      <c r="C6685" s="17">
        <v>3.62</v>
      </c>
      <c r="D6685" s="2">
        <v>3.44</v>
      </c>
      <c r="G6685" s="17">
        <v>130</v>
      </c>
      <c r="H6685" s="2">
        <v>123</v>
      </c>
      <c r="I6685" s="2">
        <v>94.6</v>
      </c>
      <c r="J6685" s="2">
        <v>123</v>
      </c>
      <c r="K6685" s="2">
        <v>94.6</v>
      </c>
      <c r="L6685" s="2">
        <v>94.6</v>
      </c>
      <c r="M6685" s="2">
        <v>3</v>
      </c>
      <c r="N6685" s="2">
        <v>2.2999999999999998</v>
      </c>
      <c r="O6685" s="2">
        <v>4</v>
      </c>
      <c r="P6685" s="2">
        <v>3.1</v>
      </c>
      <c r="S6685" s="2">
        <v>32</v>
      </c>
      <c r="T6685" s="2">
        <v>24.6</v>
      </c>
      <c r="U6685" s="2">
        <v>91</v>
      </c>
      <c r="V6685" s="2">
        <v>70</v>
      </c>
      <c r="Y6685" s="2">
        <v>7</v>
      </c>
      <c r="Z6685" s="2">
        <v>5.4</v>
      </c>
      <c r="AE6685" s="2">
        <v>130</v>
      </c>
      <c r="AF6685" s="2">
        <v>117</v>
      </c>
      <c r="AG6685" s="2">
        <v>90</v>
      </c>
      <c r="AH6685" s="2">
        <v>117</v>
      </c>
      <c r="AI6685" s="2">
        <v>90</v>
      </c>
      <c r="AJ6685" s="2">
        <v>90</v>
      </c>
      <c r="AK6685" s="2">
        <v>3</v>
      </c>
      <c r="AL6685" s="2">
        <v>2.2999999999999998</v>
      </c>
      <c r="AM6685" s="2">
        <v>10</v>
      </c>
      <c r="AN6685" s="2">
        <v>7.7</v>
      </c>
      <c r="AQ6685" s="2">
        <v>44</v>
      </c>
      <c r="AR6685" s="2">
        <v>33.799999999999997</v>
      </c>
      <c r="AS6685" s="2">
        <v>73</v>
      </c>
      <c r="AT6685" s="2">
        <v>56.2</v>
      </c>
      <c r="AW6685" s="2">
        <v>13</v>
      </c>
      <c r="AX6685" s="2">
        <v>10</v>
      </c>
    </row>
    <row r="6686" spans="1:53" ht="12.75" customHeight="1" x14ac:dyDescent="0.2">
      <c r="A6686">
        <v>3</v>
      </c>
      <c r="B6686" s="2">
        <v>5056</v>
      </c>
      <c r="C6686" s="17">
        <v>3.63</v>
      </c>
      <c r="D6686" s="2">
        <v>3.29</v>
      </c>
      <c r="G6686" s="17">
        <v>189</v>
      </c>
      <c r="H6686" s="2">
        <v>178</v>
      </c>
      <c r="I6686" s="2">
        <v>94.2</v>
      </c>
      <c r="J6686" s="2">
        <v>178</v>
      </c>
      <c r="K6686" s="2">
        <v>94.2</v>
      </c>
      <c r="L6686" s="2">
        <v>94.2</v>
      </c>
      <c r="M6686" s="2">
        <v>6</v>
      </c>
      <c r="N6686" s="2">
        <v>3.2</v>
      </c>
      <c r="O6686" s="2">
        <v>5</v>
      </c>
      <c r="P6686" s="2">
        <v>2.6</v>
      </c>
      <c r="S6686" s="2">
        <v>42</v>
      </c>
      <c r="T6686" s="2">
        <v>22.2</v>
      </c>
      <c r="U6686" s="2">
        <v>136</v>
      </c>
      <c r="V6686" s="2">
        <v>72</v>
      </c>
      <c r="Y6686" s="2">
        <v>11</v>
      </c>
      <c r="Z6686" s="2">
        <v>5.8</v>
      </c>
      <c r="AE6686" s="2">
        <v>189</v>
      </c>
      <c r="AF6686" s="2">
        <v>160</v>
      </c>
      <c r="AG6686" s="2">
        <v>84.7</v>
      </c>
      <c r="AH6686" s="2">
        <v>160</v>
      </c>
      <c r="AI6686" s="2">
        <v>84.7</v>
      </c>
      <c r="AJ6686" s="2">
        <v>84.7</v>
      </c>
      <c r="AK6686" s="2">
        <v>10</v>
      </c>
      <c r="AL6686" s="2">
        <v>5.3</v>
      </c>
      <c r="AM6686" s="2">
        <v>19</v>
      </c>
      <c r="AN6686" s="2">
        <v>10.1</v>
      </c>
      <c r="AQ6686" s="2">
        <v>66</v>
      </c>
      <c r="AR6686" s="2">
        <v>34.9</v>
      </c>
      <c r="AS6686" s="2">
        <v>94</v>
      </c>
      <c r="AT6686" s="2">
        <v>49.7</v>
      </c>
      <c r="AW6686" s="2">
        <v>29</v>
      </c>
      <c r="AX6686" s="2">
        <v>15.3</v>
      </c>
    </row>
    <row r="6687" spans="1:53" ht="12.75" customHeight="1" x14ac:dyDescent="0.2">
      <c r="A6687">
        <v>3</v>
      </c>
      <c r="B6687" s="2">
        <v>5066</v>
      </c>
      <c r="C6687" s="17">
        <v>3.1</v>
      </c>
      <c r="D6687" s="2">
        <v>3.08</v>
      </c>
      <c r="G6687" s="17">
        <v>106</v>
      </c>
      <c r="H6687" s="2">
        <v>77</v>
      </c>
      <c r="I6687" s="2">
        <v>72.599999999999994</v>
      </c>
      <c r="J6687" s="2">
        <v>77</v>
      </c>
      <c r="K6687" s="2">
        <v>72.599999999999994</v>
      </c>
      <c r="L6687" s="2">
        <v>72.599999999999994</v>
      </c>
      <c r="M6687" s="2">
        <v>8</v>
      </c>
      <c r="N6687" s="2">
        <v>7.5</v>
      </c>
      <c r="O6687" s="2">
        <v>21</v>
      </c>
      <c r="P6687" s="2">
        <v>19.8</v>
      </c>
      <c r="S6687" s="2">
        <v>29</v>
      </c>
      <c r="T6687" s="2">
        <v>27.4</v>
      </c>
      <c r="U6687" s="2">
        <v>48</v>
      </c>
      <c r="V6687" s="2">
        <v>45.3</v>
      </c>
      <c r="Y6687" s="2">
        <v>29</v>
      </c>
      <c r="Z6687" s="2">
        <v>27.4</v>
      </c>
      <c r="AE6687" s="2">
        <v>106</v>
      </c>
      <c r="AF6687" s="2">
        <v>85</v>
      </c>
      <c r="AG6687" s="2">
        <v>80.2</v>
      </c>
      <c r="AH6687" s="2">
        <v>85</v>
      </c>
      <c r="AI6687" s="2">
        <v>80.2</v>
      </c>
      <c r="AJ6687" s="2">
        <v>80.2</v>
      </c>
      <c r="AK6687" s="2">
        <v>3</v>
      </c>
      <c r="AL6687" s="2">
        <v>2.8</v>
      </c>
      <c r="AM6687" s="2">
        <v>18</v>
      </c>
      <c r="AN6687" s="2">
        <v>17</v>
      </c>
      <c r="AQ6687" s="2">
        <v>53</v>
      </c>
      <c r="AR6687" s="2">
        <v>50</v>
      </c>
      <c r="AS6687" s="2">
        <v>32</v>
      </c>
      <c r="AT6687" s="2">
        <v>30.2</v>
      </c>
      <c r="AW6687" s="2">
        <v>21</v>
      </c>
      <c r="AX6687" s="2">
        <v>19.8</v>
      </c>
    </row>
    <row r="6688" spans="1:53" ht="12.75" customHeight="1" x14ac:dyDescent="0.2">
      <c r="A6688">
        <v>3</v>
      </c>
      <c r="B6688" s="2">
        <v>5070</v>
      </c>
      <c r="G6688" s="17">
        <v>3</v>
      </c>
      <c r="AE6688" s="2">
        <v>3</v>
      </c>
    </row>
    <row r="6689" spans="1:53" ht="12.75" customHeight="1" x14ac:dyDescent="0.2">
      <c r="A6689">
        <v>3</v>
      </c>
      <c r="B6689" s="2">
        <v>5072</v>
      </c>
      <c r="G6689" s="17">
        <v>1</v>
      </c>
      <c r="AE6689" s="2">
        <v>1</v>
      </c>
    </row>
    <row r="6690" spans="1:53" ht="12.75" customHeight="1" x14ac:dyDescent="0.2">
      <c r="A6690">
        <v>3</v>
      </c>
      <c r="B6690" s="2">
        <v>5075</v>
      </c>
      <c r="C6690" s="17">
        <v>3.1</v>
      </c>
      <c r="D6690" s="2">
        <v>3</v>
      </c>
      <c r="G6690" s="17">
        <v>10</v>
      </c>
      <c r="H6690" s="2">
        <v>8</v>
      </c>
      <c r="I6690" s="2">
        <v>80</v>
      </c>
      <c r="J6690" s="2">
        <v>8</v>
      </c>
      <c r="K6690" s="2">
        <v>80</v>
      </c>
      <c r="L6690" s="2">
        <v>80</v>
      </c>
      <c r="O6690" s="2">
        <v>2</v>
      </c>
      <c r="P6690" s="2">
        <v>20</v>
      </c>
      <c r="S6690" s="2">
        <v>5</v>
      </c>
      <c r="T6690" s="2">
        <v>50</v>
      </c>
      <c r="U6690" s="2">
        <v>3</v>
      </c>
      <c r="V6690" s="2">
        <v>30</v>
      </c>
      <c r="Y6690" s="2">
        <v>2</v>
      </c>
      <c r="Z6690" s="2">
        <v>20</v>
      </c>
      <c r="AC6690" s="2">
        <v>1</v>
      </c>
      <c r="AE6690" s="2">
        <v>10</v>
      </c>
      <c r="AF6690" s="2">
        <v>7</v>
      </c>
      <c r="AG6690" s="2">
        <v>70</v>
      </c>
      <c r="AH6690" s="2">
        <v>7</v>
      </c>
      <c r="AI6690" s="2">
        <v>70</v>
      </c>
      <c r="AJ6690" s="2">
        <v>70</v>
      </c>
      <c r="AM6690" s="2">
        <v>3</v>
      </c>
      <c r="AN6690" s="2">
        <v>30</v>
      </c>
      <c r="AQ6690" s="2">
        <v>4</v>
      </c>
      <c r="AR6690" s="2">
        <v>40</v>
      </c>
      <c r="AS6690" s="2">
        <v>3</v>
      </c>
      <c r="AT6690" s="2">
        <v>30</v>
      </c>
      <c r="AW6690" s="2">
        <v>3</v>
      </c>
      <c r="AX6690" s="2">
        <v>30</v>
      </c>
      <c r="BA6690" s="2">
        <v>1</v>
      </c>
    </row>
    <row r="6691" spans="1:53" ht="12.75" customHeight="1" x14ac:dyDescent="0.2">
      <c r="A6691">
        <v>3</v>
      </c>
      <c r="B6691" s="2">
        <v>5076</v>
      </c>
    </row>
    <row r="6692" spans="1:53" ht="12.75" customHeight="1" x14ac:dyDescent="0.2">
      <c r="A6692">
        <v>3</v>
      </c>
      <c r="B6692" s="2">
        <v>5078</v>
      </c>
      <c r="C6692" s="17">
        <v>2.38</v>
      </c>
      <c r="D6692" s="2">
        <v>1.88</v>
      </c>
      <c r="G6692" s="17">
        <v>23</v>
      </c>
      <c r="H6692" s="2">
        <v>14</v>
      </c>
      <c r="I6692" s="2">
        <v>53.8</v>
      </c>
      <c r="J6692" s="2">
        <v>14</v>
      </c>
      <c r="K6692" s="2">
        <v>53.8</v>
      </c>
      <c r="L6692" s="2">
        <v>60.9</v>
      </c>
      <c r="M6692" s="2">
        <v>4</v>
      </c>
      <c r="N6692" s="2">
        <v>15.4</v>
      </c>
      <c r="O6692" s="2">
        <v>5</v>
      </c>
      <c r="P6692" s="2">
        <v>19.2</v>
      </c>
      <c r="S6692" s="2">
        <v>8</v>
      </c>
      <c r="T6692" s="2">
        <v>30.8</v>
      </c>
      <c r="U6692" s="2">
        <v>6</v>
      </c>
      <c r="V6692" s="2">
        <v>23.1</v>
      </c>
      <c r="W6692" s="2">
        <v>3</v>
      </c>
      <c r="X6692" s="2">
        <v>11.5</v>
      </c>
      <c r="Y6692" s="2">
        <v>12</v>
      </c>
      <c r="Z6692" s="2">
        <v>46.2</v>
      </c>
      <c r="AA6692" s="2">
        <v>1</v>
      </c>
      <c r="AE6692" s="2">
        <v>23</v>
      </c>
      <c r="AF6692" s="2">
        <v>8</v>
      </c>
      <c r="AG6692" s="2">
        <v>30.8</v>
      </c>
      <c r="AH6692" s="2">
        <v>8</v>
      </c>
      <c r="AI6692" s="2">
        <v>30.8</v>
      </c>
      <c r="AJ6692" s="2">
        <v>34.799999999999997</v>
      </c>
      <c r="AK6692" s="2">
        <v>8</v>
      </c>
      <c r="AL6692" s="2">
        <v>30.8</v>
      </c>
      <c r="AM6692" s="2">
        <v>7</v>
      </c>
      <c r="AN6692" s="2">
        <v>26.9</v>
      </c>
      <c r="AQ6692" s="2">
        <v>5</v>
      </c>
      <c r="AR6692" s="2">
        <v>19.2</v>
      </c>
      <c r="AS6692" s="2">
        <v>3</v>
      </c>
      <c r="AT6692" s="2">
        <v>11.5</v>
      </c>
      <c r="AU6692" s="2">
        <v>3</v>
      </c>
      <c r="AV6692" s="2">
        <v>11.5</v>
      </c>
      <c r="AW6692" s="2">
        <v>18</v>
      </c>
      <c r="AX6692" s="2">
        <v>69.2</v>
      </c>
      <c r="AY6692" s="2">
        <v>1</v>
      </c>
    </row>
    <row r="6693" spans="1:53" ht="12.75" customHeight="1" x14ac:dyDescent="0.2">
      <c r="A6693">
        <v>3</v>
      </c>
      <c r="B6693" s="2">
        <v>5082</v>
      </c>
      <c r="C6693" s="17">
        <v>3.15</v>
      </c>
      <c r="D6693" s="2">
        <v>2.9</v>
      </c>
      <c r="G6693" s="17">
        <v>89</v>
      </c>
      <c r="H6693" s="2">
        <v>69</v>
      </c>
      <c r="I6693" s="2">
        <v>77.5</v>
      </c>
      <c r="J6693" s="2">
        <v>69</v>
      </c>
      <c r="K6693" s="2">
        <v>77.5</v>
      </c>
      <c r="L6693" s="2">
        <v>77.5</v>
      </c>
      <c r="M6693" s="2">
        <v>5</v>
      </c>
      <c r="N6693" s="2">
        <v>5.6</v>
      </c>
      <c r="O6693" s="2">
        <v>15</v>
      </c>
      <c r="P6693" s="2">
        <v>16.899999999999999</v>
      </c>
      <c r="Q6693" s="2">
        <v>1</v>
      </c>
      <c r="R6693" s="2">
        <v>1.1000000000000001</v>
      </c>
      <c r="S6693" s="2">
        <v>27</v>
      </c>
      <c r="T6693" s="2">
        <v>30.3</v>
      </c>
      <c r="U6693" s="2">
        <v>41</v>
      </c>
      <c r="V6693" s="2">
        <v>46.1</v>
      </c>
      <c r="Y6693" s="2">
        <v>20</v>
      </c>
      <c r="Z6693" s="2">
        <v>22.5</v>
      </c>
      <c r="AC6693" s="2">
        <v>1</v>
      </c>
      <c r="AE6693" s="2">
        <v>89</v>
      </c>
      <c r="AF6693" s="2">
        <v>66</v>
      </c>
      <c r="AG6693" s="2">
        <v>74.2</v>
      </c>
      <c r="AH6693" s="2">
        <v>66</v>
      </c>
      <c r="AI6693" s="2">
        <v>74.2</v>
      </c>
      <c r="AJ6693" s="2">
        <v>74.2</v>
      </c>
      <c r="AK6693" s="2">
        <v>10</v>
      </c>
      <c r="AL6693" s="2">
        <v>11.2</v>
      </c>
      <c r="AM6693" s="2">
        <v>13</v>
      </c>
      <c r="AN6693" s="2">
        <v>14.6</v>
      </c>
      <c r="AO6693" s="2">
        <v>1</v>
      </c>
      <c r="AP6693" s="2">
        <v>1.1000000000000001</v>
      </c>
      <c r="AQ6693" s="2">
        <v>38</v>
      </c>
      <c r="AR6693" s="2">
        <v>42.7</v>
      </c>
      <c r="AS6693" s="2">
        <v>27</v>
      </c>
      <c r="AT6693" s="2">
        <v>30.3</v>
      </c>
      <c r="AW6693" s="2">
        <v>23</v>
      </c>
      <c r="AX6693" s="2">
        <v>25.8</v>
      </c>
      <c r="BA6693" s="2">
        <v>1</v>
      </c>
    </row>
    <row r="6694" spans="1:53" ht="12.75" customHeight="1" x14ac:dyDescent="0.2">
      <c r="A6694">
        <v>3</v>
      </c>
      <c r="B6694" s="2">
        <v>5088</v>
      </c>
      <c r="C6694" s="17">
        <v>3.28</v>
      </c>
      <c r="D6694" s="2">
        <v>3.05</v>
      </c>
      <c r="G6694" s="17">
        <v>120</v>
      </c>
      <c r="H6694" s="2">
        <v>101</v>
      </c>
      <c r="I6694" s="2">
        <v>84.2</v>
      </c>
      <c r="J6694" s="2">
        <v>101</v>
      </c>
      <c r="K6694" s="2">
        <v>84.2</v>
      </c>
      <c r="L6694" s="2">
        <v>84.2</v>
      </c>
      <c r="M6694" s="2">
        <v>11</v>
      </c>
      <c r="N6694" s="2">
        <v>9.1999999999999993</v>
      </c>
      <c r="O6694" s="2">
        <v>8</v>
      </c>
      <c r="P6694" s="2">
        <v>6.7</v>
      </c>
      <c r="S6694" s="2">
        <v>37</v>
      </c>
      <c r="T6694" s="2">
        <v>30.8</v>
      </c>
      <c r="U6694" s="2">
        <v>64</v>
      </c>
      <c r="V6694" s="2">
        <v>53.3</v>
      </c>
      <c r="Y6694" s="2">
        <v>19</v>
      </c>
      <c r="Z6694" s="2">
        <v>15.8</v>
      </c>
      <c r="AB6694" s="2">
        <v>3</v>
      </c>
      <c r="AE6694" s="2">
        <v>120</v>
      </c>
      <c r="AF6694" s="2">
        <v>91</v>
      </c>
      <c r="AG6694" s="2">
        <v>75.8</v>
      </c>
      <c r="AH6694" s="2">
        <v>91</v>
      </c>
      <c r="AI6694" s="2">
        <v>75.8</v>
      </c>
      <c r="AJ6694" s="2">
        <v>75.8</v>
      </c>
      <c r="AK6694" s="2">
        <v>10</v>
      </c>
      <c r="AL6694" s="2">
        <v>8.3000000000000007</v>
      </c>
      <c r="AM6694" s="2">
        <v>19</v>
      </c>
      <c r="AN6694" s="2">
        <v>15.8</v>
      </c>
      <c r="AQ6694" s="2">
        <v>46</v>
      </c>
      <c r="AR6694" s="2">
        <v>38.299999999999997</v>
      </c>
      <c r="AS6694" s="2">
        <v>45</v>
      </c>
      <c r="AT6694" s="2">
        <v>37.5</v>
      </c>
      <c r="AW6694" s="2">
        <v>29</v>
      </c>
      <c r="AX6694" s="2">
        <v>24.2</v>
      </c>
      <c r="AZ6694" s="2">
        <v>3</v>
      </c>
    </row>
    <row r="6695" spans="1:53" ht="12.75" customHeight="1" x14ac:dyDescent="0.2">
      <c r="A6695">
        <v>3</v>
      </c>
      <c r="B6695" s="2">
        <v>5090</v>
      </c>
      <c r="C6695" s="17">
        <v>2.74</v>
      </c>
      <c r="D6695" s="2">
        <v>2.4</v>
      </c>
      <c r="G6695" s="17">
        <v>125</v>
      </c>
      <c r="H6695" s="2">
        <v>87</v>
      </c>
      <c r="I6695" s="2">
        <v>69</v>
      </c>
      <c r="J6695" s="2">
        <v>87</v>
      </c>
      <c r="K6695" s="2">
        <v>69</v>
      </c>
      <c r="L6695" s="2">
        <v>69.599999999999994</v>
      </c>
      <c r="M6695" s="2">
        <v>21</v>
      </c>
      <c r="N6695" s="2">
        <v>16.7</v>
      </c>
      <c r="O6695" s="2">
        <v>17</v>
      </c>
      <c r="P6695" s="2">
        <v>13.5</v>
      </c>
      <c r="Q6695" s="2">
        <v>3</v>
      </c>
      <c r="R6695" s="2">
        <v>2.4</v>
      </c>
      <c r="S6695" s="2">
        <v>46</v>
      </c>
      <c r="T6695" s="2">
        <v>36.5</v>
      </c>
      <c r="U6695" s="2">
        <v>38</v>
      </c>
      <c r="V6695" s="2">
        <v>30.2</v>
      </c>
      <c r="W6695" s="2">
        <v>1</v>
      </c>
      <c r="X6695" s="2">
        <v>0.8</v>
      </c>
      <c r="Y6695" s="2">
        <v>39</v>
      </c>
      <c r="Z6695" s="2">
        <v>31</v>
      </c>
      <c r="AC6695" s="2">
        <v>2</v>
      </c>
      <c r="AE6695" s="2">
        <v>124</v>
      </c>
      <c r="AF6695" s="2">
        <v>71</v>
      </c>
      <c r="AG6695" s="2">
        <v>56.3</v>
      </c>
      <c r="AH6695" s="2">
        <v>71</v>
      </c>
      <c r="AI6695" s="2">
        <v>56.3</v>
      </c>
      <c r="AJ6695" s="2">
        <v>57.3</v>
      </c>
      <c r="AK6695" s="2">
        <v>21</v>
      </c>
      <c r="AL6695" s="2">
        <v>16.7</v>
      </c>
      <c r="AM6695" s="2">
        <v>32</v>
      </c>
      <c r="AN6695" s="2">
        <v>25.4</v>
      </c>
      <c r="AO6695" s="2">
        <v>4</v>
      </c>
      <c r="AP6695" s="2">
        <v>3.2</v>
      </c>
      <c r="AQ6695" s="2">
        <v>50</v>
      </c>
      <c r="AR6695" s="2">
        <v>39.700000000000003</v>
      </c>
      <c r="AS6695" s="2">
        <v>17</v>
      </c>
      <c r="AT6695" s="2">
        <v>13.5</v>
      </c>
      <c r="AU6695" s="2">
        <v>2</v>
      </c>
      <c r="AV6695" s="2">
        <v>1.6</v>
      </c>
      <c r="AW6695" s="2">
        <v>55</v>
      </c>
      <c r="AX6695" s="2">
        <v>43.7</v>
      </c>
      <c r="BA6695" s="2">
        <v>2</v>
      </c>
    </row>
    <row r="6696" spans="1:53" ht="12.75" customHeight="1" x14ac:dyDescent="0.2">
      <c r="A6696">
        <v>3</v>
      </c>
      <c r="B6696" s="2">
        <v>5091</v>
      </c>
      <c r="C6696" s="17">
        <v>3.28</v>
      </c>
      <c r="D6696" s="2">
        <v>3.13</v>
      </c>
      <c r="G6696" s="17">
        <v>100</v>
      </c>
      <c r="H6696" s="2">
        <v>84</v>
      </c>
      <c r="I6696" s="2">
        <v>84</v>
      </c>
      <c r="J6696" s="2">
        <v>84</v>
      </c>
      <c r="K6696" s="2">
        <v>84</v>
      </c>
      <c r="L6696" s="2">
        <v>84</v>
      </c>
      <c r="M6696" s="2">
        <v>8</v>
      </c>
      <c r="N6696" s="2">
        <v>8</v>
      </c>
      <c r="O6696" s="2">
        <v>8</v>
      </c>
      <c r="P6696" s="2">
        <v>8</v>
      </c>
      <c r="S6696" s="2">
        <v>32</v>
      </c>
      <c r="T6696" s="2">
        <v>32</v>
      </c>
      <c r="U6696" s="2">
        <v>52</v>
      </c>
      <c r="V6696" s="2">
        <v>52</v>
      </c>
      <c r="Y6696" s="2">
        <v>16</v>
      </c>
      <c r="Z6696" s="2">
        <v>16</v>
      </c>
      <c r="AB6696" s="2">
        <v>2</v>
      </c>
      <c r="AC6696" s="2">
        <v>5</v>
      </c>
      <c r="AE6696" s="2">
        <v>100</v>
      </c>
      <c r="AF6696" s="2">
        <v>81</v>
      </c>
      <c r="AG6696" s="2">
        <v>81</v>
      </c>
      <c r="AH6696" s="2">
        <v>81</v>
      </c>
      <c r="AI6696" s="2">
        <v>81</v>
      </c>
      <c r="AJ6696" s="2">
        <v>81</v>
      </c>
      <c r="AK6696" s="2">
        <v>9</v>
      </c>
      <c r="AL6696" s="2">
        <v>9</v>
      </c>
      <c r="AM6696" s="2">
        <v>10</v>
      </c>
      <c r="AN6696" s="2">
        <v>10</v>
      </c>
      <c r="AQ6696" s="2">
        <v>40</v>
      </c>
      <c r="AR6696" s="2">
        <v>40</v>
      </c>
      <c r="AS6696" s="2">
        <v>41</v>
      </c>
      <c r="AT6696" s="2">
        <v>41</v>
      </c>
      <c r="AW6696" s="2">
        <v>19</v>
      </c>
      <c r="AX6696" s="2">
        <v>19</v>
      </c>
      <c r="AZ6696" s="2">
        <v>2</v>
      </c>
      <c r="BA6696" s="2">
        <v>5</v>
      </c>
    </row>
    <row r="6697" spans="1:53" ht="12.75" customHeight="1" x14ac:dyDescent="0.2">
      <c r="A6697">
        <v>3</v>
      </c>
      <c r="B6697" s="2">
        <v>5092</v>
      </c>
      <c r="C6697" s="17">
        <v>3.53</v>
      </c>
      <c r="D6697" s="2">
        <v>3.31</v>
      </c>
      <c r="G6697" s="17">
        <v>136</v>
      </c>
      <c r="H6697" s="2">
        <v>121</v>
      </c>
      <c r="I6697" s="2">
        <v>88.3</v>
      </c>
      <c r="J6697" s="2">
        <v>121</v>
      </c>
      <c r="K6697" s="2">
        <v>88.3</v>
      </c>
      <c r="L6697" s="2">
        <v>89</v>
      </c>
      <c r="M6697" s="2">
        <v>3</v>
      </c>
      <c r="N6697" s="2">
        <v>2.2000000000000002</v>
      </c>
      <c r="O6697" s="2">
        <v>12</v>
      </c>
      <c r="P6697" s="2">
        <v>8.8000000000000007</v>
      </c>
      <c r="S6697" s="2">
        <v>28</v>
      </c>
      <c r="T6697" s="2">
        <v>20.399999999999999</v>
      </c>
      <c r="U6697" s="2">
        <v>93</v>
      </c>
      <c r="V6697" s="2">
        <v>67.900000000000006</v>
      </c>
      <c r="W6697" s="2">
        <v>1</v>
      </c>
      <c r="X6697" s="2">
        <v>0.7</v>
      </c>
      <c r="Y6697" s="2">
        <v>16</v>
      </c>
      <c r="Z6697" s="2">
        <v>11.7</v>
      </c>
      <c r="AB6697" s="2">
        <v>1</v>
      </c>
      <c r="AE6697" s="2">
        <v>136</v>
      </c>
      <c r="AF6697" s="2">
        <v>119</v>
      </c>
      <c r="AG6697" s="2">
        <v>86.9</v>
      </c>
      <c r="AH6697" s="2">
        <v>119</v>
      </c>
      <c r="AI6697" s="2">
        <v>86.9</v>
      </c>
      <c r="AJ6697" s="2">
        <v>87.5</v>
      </c>
      <c r="AK6697" s="2">
        <v>6</v>
      </c>
      <c r="AL6697" s="2">
        <v>4.4000000000000004</v>
      </c>
      <c r="AM6697" s="2">
        <v>11</v>
      </c>
      <c r="AN6697" s="2">
        <v>8</v>
      </c>
      <c r="AQ6697" s="2">
        <v>51</v>
      </c>
      <c r="AR6697" s="2">
        <v>37.200000000000003</v>
      </c>
      <c r="AS6697" s="2">
        <v>68</v>
      </c>
      <c r="AT6697" s="2">
        <v>49.6</v>
      </c>
      <c r="AU6697" s="2">
        <v>1</v>
      </c>
      <c r="AV6697" s="2">
        <v>0.7</v>
      </c>
      <c r="AW6697" s="2">
        <v>18</v>
      </c>
      <c r="AX6697" s="2">
        <v>13.1</v>
      </c>
      <c r="AZ6697" s="2">
        <v>1</v>
      </c>
    </row>
    <row r="6698" spans="1:53" ht="12.75" customHeight="1" x14ac:dyDescent="0.2">
      <c r="A6698">
        <v>3</v>
      </c>
      <c r="B6698" s="2">
        <v>5093</v>
      </c>
      <c r="C6698" s="17">
        <v>3.17</v>
      </c>
      <c r="D6698" s="2">
        <v>2.9</v>
      </c>
      <c r="G6698" s="17">
        <v>112</v>
      </c>
      <c r="H6698" s="2">
        <v>87</v>
      </c>
      <c r="I6698" s="2">
        <v>77.7</v>
      </c>
      <c r="J6698" s="2">
        <v>87</v>
      </c>
      <c r="K6698" s="2">
        <v>77.7</v>
      </c>
      <c r="L6698" s="2">
        <v>77.7</v>
      </c>
      <c r="M6698" s="2">
        <v>14</v>
      </c>
      <c r="N6698" s="2">
        <v>12.5</v>
      </c>
      <c r="O6698" s="2">
        <v>11</v>
      </c>
      <c r="P6698" s="2">
        <v>9.8000000000000007</v>
      </c>
      <c r="S6698" s="2">
        <v>29</v>
      </c>
      <c r="T6698" s="2">
        <v>25.9</v>
      </c>
      <c r="U6698" s="2">
        <v>58</v>
      </c>
      <c r="V6698" s="2">
        <v>51.8</v>
      </c>
      <c r="Y6698" s="2">
        <v>25</v>
      </c>
      <c r="Z6698" s="2">
        <v>22.3</v>
      </c>
      <c r="AB6698" s="2">
        <v>1</v>
      </c>
      <c r="AE6698" s="2">
        <v>112</v>
      </c>
      <c r="AF6698" s="2">
        <v>80</v>
      </c>
      <c r="AG6698" s="2">
        <v>71.400000000000006</v>
      </c>
      <c r="AH6698" s="2">
        <v>80</v>
      </c>
      <c r="AI6698" s="2">
        <v>71.400000000000006</v>
      </c>
      <c r="AJ6698" s="2">
        <v>71.400000000000006</v>
      </c>
      <c r="AK6698" s="2">
        <v>13</v>
      </c>
      <c r="AL6698" s="2">
        <v>11.6</v>
      </c>
      <c r="AM6698" s="2">
        <v>19</v>
      </c>
      <c r="AN6698" s="2">
        <v>17</v>
      </c>
      <c r="AQ6698" s="2">
        <v>46</v>
      </c>
      <c r="AR6698" s="2">
        <v>41.1</v>
      </c>
      <c r="AS6698" s="2">
        <v>34</v>
      </c>
      <c r="AT6698" s="2">
        <v>30.4</v>
      </c>
      <c r="AW6698" s="2">
        <v>32</v>
      </c>
      <c r="AX6698" s="2">
        <v>28.6</v>
      </c>
      <c r="AZ6698" s="2">
        <v>1</v>
      </c>
    </row>
    <row r="6699" spans="1:53" ht="12.75" customHeight="1" x14ac:dyDescent="0.2">
      <c r="A6699">
        <v>3</v>
      </c>
      <c r="B6699" s="2">
        <v>5094</v>
      </c>
      <c r="C6699" s="17">
        <v>3.4</v>
      </c>
      <c r="D6699" s="2">
        <v>3.52</v>
      </c>
      <c r="G6699" s="17">
        <v>100</v>
      </c>
      <c r="H6699" s="2">
        <v>94</v>
      </c>
      <c r="I6699" s="2">
        <v>94</v>
      </c>
      <c r="J6699" s="2">
        <v>94</v>
      </c>
      <c r="K6699" s="2">
        <v>94</v>
      </c>
      <c r="L6699" s="2">
        <v>94</v>
      </c>
      <c r="M6699" s="2">
        <v>2</v>
      </c>
      <c r="N6699" s="2">
        <v>2</v>
      </c>
      <c r="O6699" s="2">
        <v>4</v>
      </c>
      <c r="P6699" s="2">
        <v>4</v>
      </c>
      <c r="Q6699" s="2">
        <v>2</v>
      </c>
      <c r="R6699" s="2">
        <v>2</v>
      </c>
      <c r="S6699" s="2">
        <v>38</v>
      </c>
      <c r="T6699" s="2">
        <v>38</v>
      </c>
      <c r="U6699" s="2">
        <v>54</v>
      </c>
      <c r="V6699" s="2">
        <v>54</v>
      </c>
      <c r="Y6699" s="2">
        <v>6</v>
      </c>
      <c r="Z6699" s="2">
        <v>6</v>
      </c>
      <c r="AC6699" s="2">
        <v>2</v>
      </c>
      <c r="AE6699" s="2">
        <v>100</v>
      </c>
      <c r="AF6699" s="2">
        <v>93</v>
      </c>
      <c r="AG6699" s="2">
        <v>93</v>
      </c>
      <c r="AH6699" s="2">
        <v>93</v>
      </c>
      <c r="AI6699" s="2">
        <v>93</v>
      </c>
      <c r="AJ6699" s="2">
        <v>93</v>
      </c>
      <c r="AK6699" s="2">
        <v>1</v>
      </c>
      <c r="AL6699" s="2">
        <v>1</v>
      </c>
      <c r="AM6699" s="2">
        <v>6</v>
      </c>
      <c r="AN6699" s="2">
        <v>6</v>
      </c>
      <c r="AO6699" s="2">
        <v>1</v>
      </c>
      <c r="AP6699" s="2">
        <v>1</v>
      </c>
      <c r="AQ6699" s="2">
        <v>29</v>
      </c>
      <c r="AR6699" s="2">
        <v>29</v>
      </c>
      <c r="AS6699" s="2">
        <v>63</v>
      </c>
      <c r="AT6699" s="2">
        <v>63</v>
      </c>
      <c r="AW6699" s="2">
        <v>7</v>
      </c>
      <c r="AX6699" s="2">
        <v>7</v>
      </c>
      <c r="BA6699" s="2">
        <v>2</v>
      </c>
    </row>
    <row r="6700" spans="1:53" ht="12.75" customHeight="1" x14ac:dyDescent="0.2">
      <c r="A6700">
        <v>3</v>
      </c>
      <c r="B6700" s="2">
        <v>5100</v>
      </c>
      <c r="C6700" s="17">
        <v>3.17</v>
      </c>
      <c r="D6700" s="2">
        <v>2.86</v>
      </c>
      <c r="G6700" s="17">
        <v>96</v>
      </c>
      <c r="H6700" s="2">
        <v>80</v>
      </c>
      <c r="I6700" s="2">
        <v>80.8</v>
      </c>
      <c r="J6700" s="2">
        <v>80</v>
      </c>
      <c r="K6700" s="2">
        <v>80.8</v>
      </c>
      <c r="L6700" s="2">
        <v>83.3</v>
      </c>
      <c r="M6700" s="2">
        <v>7</v>
      </c>
      <c r="N6700" s="2">
        <v>7.1</v>
      </c>
      <c r="O6700" s="2">
        <v>9</v>
      </c>
      <c r="P6700" s="2">
        <v>9.1</v>
      </c>
      <c r="Q6700" s="2">
        <v>1</v>
      </c>
      <c r="R6700" s="2">
        <v>1</v>
      </c>
      <c r="S6700" s="2">
        <v>27</v>
      </c>
      <c r="T6700" s="2">
        <v>27.3</v>
      </c>
      <c r="U6700" s="2">
        <v>52</v>
      </c>
      <c r="V6700" s="2">
        <v>52.5</v>
      </c>
      <c r="W6700" s="2">
        <v>3</v>
      </c>
      <c r="X6700" s="2">
        <v>3</v>
      </c>
      <c r="Y6700" s="2">
        <v>19</v>
      </c>
      <c r="Z6700" s="2">
        <v>19.2</v>
      </c>
      <c r="AE6700" s="2">
        <v>96</v>
      </c>
      <c r="AF6700" s="2">
        <v>67</v>
      </c>
      <c r="AG6700" s="2">
        <v>67.7</v>
      </c>
      <c r="AH6700" s="2">
        <v>67</v>
      </c>
      <c r="AI6700" s="2">
        <v>67.7</v>
      </c>
      <c r="AJ6700" s="2">
        <v>69.8</v>
      </c>
      <c r="AK6700" s="2">
        <v>10</v>
      </c>
      <c r="AL6700" s="2">
        <v>10.1</v>
      </c>
      <c r="AM6700" s="2">
        <v>19</v>
      </c>
      <c r="AN6700" s="2">
        <v>19.2</v>
      </c>
      <c r="AQ6700" s="2">
        <v>33</v>
      </c>
      <c r="AR6700" s="2">
        <v>33.299999999999997</v>
      </c>
      <c r="AS6700" s="2">
        <v>34</v>
      </c>
      <c r="AT6700" s="2">
        <v>34.299999999999997</v>
      </c>
      <c r="AU6700" s="2">
        <v>3</v>
      </c>
      <c r="AV6700" s="2">
        <v>3</v>
      </c>
      <c r="AW6700" s="2">
        <v>32</v>
      </c>
      <c r="AX6700" s="2">
        <v>32.299999999999997</v>
      </c>
    </row>
    <row r="6701" spans="1:53" ht="12.75" customHeight="1" x14ac:dyDescent="0.2">
      <c r="A6701">
        <v>3</v>
      </c>
      <c r="B6701" s="2">
        <v>5110</v>
      </c>
    </row>
    <row r="6702" spans="1:53" ht="12.75" customHeight="1" x14ac:dyDescent="0.2">
      <c r="A6702">
        <v>3</v>
      </c>
      <c r="B6702" s="2">
        <v>5112</v>
      </c>
      <c r="C6702" s="17">
        <v>1.88</v>
      </c>
      <c r="D6702" s="2">
        <v>1.53</v>
      </c>
      <c r="G6702" s="17">
        <v>11</v>
      </c>
      <c r="H6702" s="2">
        <v>9</v>
      </c>
      <c r="I6702" s="2">
        <v>52.9</v>
      </c>
      <c r="J6702" s="2">
        <v>9</v>
      </c>
      <c r="K6702" s="2">
        <v>52.9</v>
      </c>
      <c r="L6702" s="2">
        <v>81.8</v>
      </c>
      <c r="M6702" s="2">
        <v>2</v>
      </c>
      <c r="N6702" s="2">
        <v>11.8</v>
      </c>
      <c r="S6702" s="2">
        <v>6</v>
      </c>
      <c r="T6702" s="2">
        <v>35.299999999999997</v>
      </c>
      <c r="U6702" s="2">
        <v>3</v>
      </c>
      <c r="V6702" s="2">
        <v>17.600000000000001</v>
      </c>
      <c r="W6702" s="2">
        <v>6</v>
      </c>
      <c r="X6702" s="2">
        <v>35.299999999999997</v>
      </c>
      <c r="Y6702" s="2">
        <v>8</v>
      </c>
      <c r="Z6702" s="2">
        <v>47.1</v>
      </c>
      <c r="AE6702" s="2">
        <v>11</v>
      </c>
      <c r="AF6702" s="2">
        <v>6</v>
      </c>
      <c r="AG6702" s="2">
        <v>35.299999999999997</v>
      </c>
      <c r="AH6702" s="2">
        <v>6</v>
      </c>
      <c r="AI6702" s="2">
        <v>35.299999999999997</v>
      </c>
      <c r="AJ6702" s="2">
        <v>54.5</v>
      </c>
      <c r="AK6702" s="2">
        <v>2</v>
      </c>
      <c r="AL6702" s="2">
        <v>11.8</v>
      </c>
      <c r="AM6702" s="2">
        <v>3</v>
      </c>
      <c r="AN6702" s="2">
        <v>17.600000000000001</v>
      </c>
      <c r="AQ6702" s="2">
        <v>6</v>
      </c>
      <c r="AR6702" s="2">
        <v>35.299999999999997</v>
      </c>
      <c r="AU6702" s="2">
        <v>6</v>
      </c>
      <c r="AV6702" s="2">
        <v>35.299999999999997</v>
      </c>
      <c r="AW6702" s="2">
        <v>11</v>
      </c>
      <c r="AX6702" s="2">
        <v>64.7</v>
      </c>
    </row>
    <row r="6703" spans="1:53" ht="12.75" customHeight="1" x14ac:dyDescent="0.2">
      <c r="A6703">
        <v>3</v>
      </c>
      <c r="B6703" s="2">
        <v>5115</v>
      </c>
      <c r="C6703" s="17">
        <v>2.85</v>
      </c>
      <c r="D6703" s="2">
        <v>2.62</v>
      </c>
      <c r="G6703" s="17">
        <v>63</v>
      </c>
      <c r="H6703" s="2">
        <v>51</v>
      </c>
      <c r="I6703" s="2">
        <v>78.5</v>
      </c>
      <c r="J6703" s="2">
        <v>51</v>
      </c>
      <c r="K6703" s="2">
        <v>78.5</v>
      </c>
      <c r="L6703" s="2">
        <v>81</v>
      </c>
      <c r="M6703" s="2">
        <v>7</v>
      </c>
      <c r="N6703" s="2">
        <v>10.8</v>
      </c>
      <c r="O6703" s="2">
        <v>5</v>
      </c>
      <c r="P6703" s="2">
        <v>7.7</v>
      </c>
      <c r="Q6703" s="2">
        <v>3</v>
      </c>
      <c r="R6703" s="2">
        <v>4.5999999999999996</v>
      </c>
      <c r="S6703" s="2">
        <v>24</v>
      </c>
      <c r="T6703" s="2">
        <v>36.9</v>
      </c>
      <c r="U6703" s="2">
        <v>24</v>
      </c>
      <c r="V6703" s="2">
        <v>36.9</v>
      </c>
      <c r="W6703" s="2">
        <v>2</v>
      </c>
      <c r="X6703" s="2">
        <v>3.1</v>
      </c>
      <c r="Y6703" s="2">
        <v>14</v>
      </c>
      <c r="Z6703" s="2">
        <v>21.5</v>
      </c>
      <c r="AB6703" s="2">
        <v>2</v>
      </c>
      <c r="AC6703" s="2">
        <v>1</v>
      </c>
      <c r="AE6703" s="2">
        <v>63</v>
      </c>
      <c r="AF6703" s="2">
        <v>39</v>
      </c>
      <c r="AG6703" s="2">
        <v>60</v>
      </c>
      <c r="AH6703" s="2">
        <v>39</v>
      </c>
      <c r="AI6703" s="2">
        <v>60</v>
      </c>
      <c r="AJ6703" s="2">
        <v>61.9</v>
      </c>
      <c r="AK6703" s="2">
        <v>8</v>
      </c>
      <c r="AL6703" s="2">
        <v>12.3</v>
      </c>
      <c r="AM6703" s="2">
        <v>16</v>
      </c>
      <c r="AN6703" s="2">
        <v>24.6</v>
      </c>
      <c r="AQ6703" s="2">
        <v>26</v>
      </c>
      <c r="AR6703" s="2">
        <v>40</v>
      </c>
      <c r="AS6703" s="2">
        <v>13</v>
      </c>
      <c r="AT6703" s="2">
        <v>20</v>
      </c>
      <c r="AU6703" s="2">
        <v>2</v>
      </c>
      <c r="AV6703" s="2">
        <v>3.1</v>
      </c>
      <c r="AW6703" s="2">
        <v>26</v>
      </c>
      <c r="AX6703" s="2">
        <v>40</v>
      </c>
      <c r="AZ6703" s="2">
        <v>2</v>
      </c>
      <c r="BA6703" s="2">
        <v>1</v>
      </c>
    </row>
    <row r="6704" spans="1:53" ht="12.75" customHeight="1" x14ac:dyDescent="0.2">
      <c r="A6704">
        <v>3</v>
      </c>
      <c r="B6704" s="2">
        <v>5118</v>
      </c>
      <c r="G6704" s="17">
        <v>1</v>
      </c>
      <c r="AE6704" s="2">
        <v>1</v>
      </c>
    </row>
    <row r="6705" spans="1:53" ht="12.75" customHeight="1" x14ac:dyDescent="0.2">
      <c r="A6705">
        <v>3</v>
      </c>
      <c r="B6705" s="2">
        <v>5123</v>
      </c>
      <c r="C6705" s="17">
        <v>3.01</v>
      </c>
      <c r="D6705" s="2">
        <v>2.74</v>
      </c>
      <c r="G6705" s="17">
        <v>79</v>
      </c>
      <c r="H6705" s="2">
        <v>58</v>
      </c>
      <c r="I6705" s="2">
        <v>72.5</v>
      </c>
      <c r="J6705" s="2">
        <v>58</v>
      </c>
      <c r="K6705" s="2">
        <v>72.5</v>
      </c>
      <c r="L6705" s="2">
        <v>73.400000000000006</v>
      </c>
      <c r="M6705" s="2">
        <v>9</v>
      </c>
      <c r="N6705" s="2">
        <v>11.3</v>
      </c>
      <c r="O6705" s="2">
        <v>12</v>
      </c>
      <c r="P6705" s="2">
        <v>15</v>
      </c>
      <c r="S6705" s="2">
        <v>24</v>
      </c>
      <c r="T6705" s="2">
        <v>30</v>
      </c>
      <c r="U6705" s="2">
        <v>34</v>
      </c>
      <c r="V6705" s="2">
        <v>42.5</v>
      </c>
      <c r="W6705" s="2">
        <v>1</v>
      </c>
      <c r="X6705" s="2">
        <v>1.3</v>
      </c>
      <c r="Y6705" s="2">
        <v>22</v>
      </c>
      <c r="Z6705" s="2">
        <v>27.5</v>
      </c>
      <c r="AE6705" s="2">
        <v>79</v>
      </c>
      <c r="AF6705" s="2">
        <v>47</v>
      </c>
      <c r="AG6705" s="2">
        <v>58.8</v>
      </c>
      <c r="AH6705" s="2">
        <v>47</v>
      </c>
      <c r="AI6705" s="2">
        <v>58.8</v>
      </c>
      <c r="AJ6705" s="2">
        <v>59.5</v>
      </c>
      <c r="AK6705" s="2">
        <v>6</v>
      </c>
      <c r="AL6705" s="2">
        <v>7.5</v>
      </c>
      <c r="AM6705" s="2">
        <v>26</v>
      </c>
      <c r="AN6705" s="2">
        <v>32.5</v>
      </c>
      <c r="AQ6705" s="2">
        <v>27</v>
      </c>
      <c r="AR6705" s="2">
        <v>33.799999999999997</v>
      </c>
      <c r="AS6705" s="2">
        <v>20</v>
      </c>
      <c r="AT6705" s="2">
        <v>25</v>
      </c>
      <c r="AU6705" s="2">
        <v>1</v>
      </c>
      <c r="AV6705" s="2">
        <v>1.3</v>
      </c>
      <c r="AW6705" s="2">
        <v>33</v>
      </c>
      <c r="AX6705" s="2">
        <v>41.3</v>
      </c>
    </row>
    <row r="6706" spans="1:53" ht="12.75" customHeight="1" x14ac:dyDescent="0.2">
      <c r="A6706">
        <v>3</v>
      </c>
      <c r="B6706" s="2">
        <v>5125</v>
      </c>
      <c r="C6706" s="17">
        <v>3.42</v>
      </c>
      <c r="D6706" s="2">
        <v>3.05</v>
      </c>
      <c r="G6706" s="17">
        <v>76</v>
      </c>
      <c r="H6706" s="2">
        <v>66</v>
      </c>
      <c r="I6706" s="2">
        <v>86.8</v>
      </c>
      <c r="J6706" s="2">
        <v>66</v>
      </c>
      <c r="K6706" s="2">
        <v>86.8</v>
      </c>
      <c r="L6706" s="2">
        <v>86.8</v>
      </c>
      <c r="M6706" s="2">
        <v>4</v>
      </c>
      <c r="N6706" s="2">
        <v>5.3</v>
      </c>
      <c r="O6706" s="2">
        <v>6</v>
      </c>
      <c r="P6706" s="2">
        <v>7.9</v>
      </c>
      <c r="S6706" s="2">
        <v>20</v>
      </c>
      <c r="T6706" s="2">
        <v>26.3</v>
      </c>
      <c r="U6706" s="2">
        <v>46</v>
      </c>
      <c r="V6706" s="2">
        <v>60.5</v>
      </c>
      <c r="Y6706" s="2">
        <v>10</v>
      </c>
      <c r="Z6706" s="2">
        <v>13.2</v>
      </c>
      <c r="AB6706" s="2">
        <v>1</v>
      </c>
      <c r="AC6706" s="2">
        <v>5</v>
      </c>
      <c r="AE6706" s="2">
        <v>76</v>
      </c>
      <c r="AF6706" s="2">
        <v>57</v>
      </c>
      <c r="AG6706" s="2">
        <v>75</v>
      </c>
      <c r="AH6706" s="2">
        <v>57</v>
      </c>
      <c r="AI6706" s="2">
        <v>75</v>
      </c>
      <c r="AJ6706" s="2">
        <v>75</v>
      </c>
      <c r="AK6706" s="2">
        <v>6</v>
      </c>
      <c r="AL6706" s="2">
        <v>7.9</v>
      </c>
      <c r="AM6706" s="2">
        <v>13</v>
      </c>
      <c r="AN6706" s="2">
        <v>17.100000000000001</v>
      </c>
      <c r="AQ6706" s="2">
        <v>28</v>
      </c>
      <c r="AR6706" s="2">
        <v>36.799999999999997</v>
      </c>
      <c r="AS6706" s="2">
        <v>29</v>
      </c>
      <c r="AT6706" s="2">
        <v>38.200000000000003</v>
      </c>
      <c r="AW6706" s="2">
        <v>19</v>
      </c>
      <c r="AX6706" s="2">
        <v>25</v>
      </c>
      <c r="AZ6706" s="2">
        <v>1</v>
      </c>
      <c r="BA6706" s="2">
        <v>5</v>
      </c>
    </row>
    <row r="6707" spans="1:53" ht="12.75" customHeight="1" x14ac:dyDescent="0.2">
      <c r="A6707">
        <v>3</v>
      </c>
      <c r="B6707" s="2">
        <v>5132</v>
      </c>
      <c r="C6707" s="17">
        <v>3.09</v>
      </c>
      <c r="D6707" s="2">
        <v>2.85</v>
      </c>
      <c r="G6707" s="17">
        <v>111</v>
      </c>
      <c r="H6707" s="2">
        <v>88</v>
      </c>
      <c r="I6707" s="2">
        <v>78.599999999999994</v>
      </c>
      <c r="J6707" s="2">
        <v>88</v>
      </c>
      <c r="K6707" s="2">
        <v>78.599999999999994</v>
      </c>
      <c r="L6707" s="2">
        <v>79.3</v>
      </c>
      <c r="M6707" s="2">
        <v>10</v>
      </c>
      <c r="N6707" s="2">
        <v>8.9</v>
      </c>
      <c r="O6707" s="2">
        <v>13</v>
      </c>
      <c r="P6707" s="2">
        <v>11.6</v>
      </c>
      <c r="S6707" s="2">
        <v>42</v>
      </c>
      <c r="T6707" s="2">
        <v>37.5</v>
      </c>
      <c r="U6707" s="2">
        <v>46</v>
      </c>
      <c r="V6707" s="2">
        <v>41.1</v>
      </c>
      <c r="W6707" s="2">
        <v>1</v>
      </c>
      <c r="X6707" s="2">
        <v>0.9</v>
      </c>
      <c r="Y6707" s="2">
        <v>24</v>
      </c>
      <c r="Z6707" s="2">
        <v>21.4</v>
      </c>
      <c r="AB6707" s="2">
        <v>1</v>
      </c>
      <c r="AC6707" s="2">
        <v>4</v>
      </c>
      <c r="AE6707" s="2">
        <v>110</v>
      </c>
      <c r="AF6707" s="2">
        <v>77</v>
      </c>
      <c r="AG6707" s="2">
        <v>69.400000000000006</v>
      </c>
      <c r="AH6707" s="2">
        <v>77</v>
      </c>
      <c r="AI6707" s="2">
        <v>69.400000000000006</v>
      </c>
      <c r="AJ6707" s="2">
        <v>70</v>
      </c>
      <c r="AK6707" s="2">
        <v>11</v>
      </c>
      <c r="AL6707" s="2">
        <v>9.9</v>
      </c>
      <c r="AM6707" s="2">
        <v>22</v>
      </c>
      <c r="AN6707" s="2">
        <v>19.8</v>
      </c>
      <c r="AQ6707" s="2">
        <v>47</v>
      </c>
      <c r="AR6707" s="2">
        <v>42.3</v>
      </c>
      <c r="AS6707" s="2">
        <v>30</v>
      </c>
      <c r="AT6707" s="2">
        <v>27</v>
      </c>
      <c r="AU6707" s="2">
        <v>1</v>
      </c>
      <c r="AV6707" s="2">
        <v>0.9</v>
      </c>
      <c r="AW6707" s="2">
        <v>34</v>
      </c>
      <c r="AX6707" s="2">
        <v>30.6</v>
      </c>
      <c r="AY6707" s="2">
        <v>1</v>
      </c>
      <c r="AZ6707" s="2">
        <v>1</v>
      </c>
      <c r="BA6707" s="2">
        <v>4</v>
      </c>
    </row>
    <row r="6708" spans="1:53" ht="12.75" customHeight="1" x14ac:dyDescent="0.2">
      <c r="A6708">
        <v>3</v>
      </c>
      <c r="B6708" s="2">
        <v>5136</v>
      </c>
      <c r="C6708" s="17">
        <v>3.09</v>
      </c>
      <c r="D6708" s="2">
        <v>2.97</v>
      </c>
      <c r="G6708" s="17">
        <v>100</v>
      </c>
      <c r="H6708" s="2">
        <v>77</v>
      </c>
      <c r="I6708" s="2">
        <v>77</v>
      </c>
      <c r="J6708" s="2">
        <v>77</v>
      </c>
      <c r="K6708" s="2">
        <v>77</v>
      </c>
      <c r="L6708" s="2">
        <v>77</v>
      </c>
      <c r="M6708" s="2">
        <v>8</v>
      </c>
      <c r="N6708" s="2">
        <v>8</v>
      </c>
      <c r="O6708" s="2">
        <v>15</v>
      </c>
      <c r="P6708" s="2">
        <v>15</v>
      </c>
      <c r="S6708" s="2">
        <v>37</v>
      </c>
      <c r="T6708" s="2">
        <v>37</v>
      </c>
      <c r="U6708" s="2">
        <v>40</v>
      </c>
      <c r="V6708" s="2">
        <v>40</v>
      </c>
      <c r="Y6708" s="2">
        <v>23</v>
      </c>
      <c r="Z6708" s="2">
        <v>23</v>
      </c>
      <c r="AB6708" s="2">
        <v>1</v>
      </c>
      <c r="AE6708" s="2">
        <v>100</v>
      </c>
      <c r="AF6708" s="2">
        <v>71</v>
      </c>
      <c r="AG6708" s="2">
        <v>71</v>
      </c>
      <c r="AH6708" s="2">
        <v>71</v>
      </c>
      <c r="AI6708" s="2">
        <v>71</v>
      </c>
      <c r="AJ6708" s="2">
        <v>71</v>
      </c>
      <c r="AK6708" s="2">
        <v>11</v>
      </c>
      <c r="AL6708" s="2">
        <v>11</v>
      </c>
      <c r="AM6708" s="2">
        <v>18</v>
      </c>
      <c r="AN6708" s="2">
        <v>18</v>
      </c>
      <c r="AQ6708" s="2">
        <v>34</v>
      </c>
      <c r="AR6708" s="2">
        <v>34</v>
      </c>
      <c r="AS6708" s="2">
        <v>37</v>
      </c>
      <c r="AT6708" s="2">
        <v>37</v>
      </c>
      <c r="AW6708" s="2">
        <v>29</v>
      </c>
      <c r="AX6708" s="2">
        <v>29</v>
      </c>
      <c r="AZ6708" s="2">
        <v>1</v>
      </c>
    </row>
    <row r="6709" spans="1:53" ht="12.75" customHeight="1" x14ac:dyDescent="0.2">
      <c r="A6709">
        <v>3</v>
      </c>
      <c r="B6709" s="2">
        <v>5139</v>
      </c>
      <c r="C6709" s="17">
        <v>3.68</v>
      </c>
      <c r="D6709" s="2">
        <v>3.27</v>
      </c>
      <c r="G6709" s="17">
        <v>85</v>
      </c>
      <c r="H6709" s="2">
        <v>80</v>
      </c>
      <c r="I6709" s="2">
        <v>94.1</v>
      </c>
      <c r="J6709" s="2">
        <v>80</v>
      </c>
      <c r="K6709" s="2">
        <v>94.1</v>
      </c>
      <c r="L6709" s="2">
        <v>94.1</v>
      </c>
      <c r="O6709" s="2">
        <v>5</v>
      </c>
      <c r="P6709" s="2">
        <v>5.9</v>
      </c>
      <c r="S6709" s="2">
        <v>17</v>
      </c>
      <c r="T6709" s="2">
        <v>20</v>
      </c>
      <c r="U6709" s="2">
        <v>63</v>
      </c>
      <c r="V6709" s="2">
        <v>74.099999999999994</v>
      </c>
      <c r="Y6709" s="2">
        <v>5</v>
      </c>
      <c r="Z6709" s="2">
        <v>5.9</v>
      </c>
      <c r="AE6709" s="2">
        <v>85</v>
      </c>
      <c r="AF6709" s="2">
        <v>73</v>
      </c>
      <c r="AG6709" s="2">
        <v>85.9</v>
      </c>
      <c r="AH6709" s="2">
        <v>73</v>
      </c>
      <c r="AI6709" s="2">
        <v>85.9</v>
      </c>
      <c r="AJ6709" s="2">
        <v>85.9</v>
      </c>
      <c r="AK6709" s="2">
        <v>3</v>
      </c>
      <c r="AL6709" s="2">
        <v>3.5</v>
      </c>
      <c r="AM6709" s="2">
        <v>9</v>
      </c>
      <c r="AN6709" s="2">
        <v>10.6</v>
      </c>
      <c r="AQ6709" s="2">
        <v>35</v>
      </c>
      <c r="AR6709" s="2">
        <v>41.2</v>
      </c>
      <c r="AS6709" s="2">
        <v>38</v>
      </c>
      <c r="AT6709" s="2">
        <v>44.7</v>
      </c>
      <c r="AW6709" s="2">
        <v>12</v>
      </c>
      <c r="AX6709" s="2">
        <v>14.1</v>
      </c>
    </row>
    <row r="6710" spans="1:53" ht="12.75" customHeight="1" x14ac:dyDescent="0.2">
      <c r="A6710">
        <v>3</v>
      </c>
      <c r="B6710" s="2">
        <v>5146</v>
      </c>
    </row>
    <row r="6711" spans="1:53" ht="12.75" customHeight="1" x14ac:dyDescent="0.2">
      <c r="A6711">
        <v>3</v>
      </c>
      <c r="B6711" s="2">
        <v>5148</v>
      </c>
      <c r="C6711" s="17">
        <v>3.03</v>
      </c>
      <c r="D6711" s="2">
        <v>2.72</v>
      </c>
      <c r="G6711" s="17">
        <v>93</v>
      </c>
      <c r="H6711" s="2">
        <v>73</v>
      </c>
      <c r="I6711" s="2">
        <v>77.7</v>
      </c>
      <c r="J6711" s="2">
        <v>73</v>
      </c>
      <c r="K6711" s="2">
        <v>77.7</v>
      </c>
      <c r="L6711" s="2">
        <v>78.5</v>
      </c>
      <c r="M6711" s="2">
        <v>10</v>
      </c>
      <c r="N6711" s="2">
        <v>10.6</v>
      </c>
      <c r="O6711" s="2">
        <v>10</v>
      </c>
      <c r="P6711" s="2">
        <v>10.6</v>
      </c>
      <c r="S6711" s="2">
        <v>37</v>
      </c>
      <c r="T6711" s="2">
        <v>39.4</v>
      </c>
      <c r="U6711" s="2">
        <v>36</v>
      </c>
      <c r="V6711" s="2">
        <v>38.299999999999997</v>
      </c>
      <c r="W6711" s="2">
        <v>1</v>
      </c>
      <c r="X6711" s="2">
        <v>1.1000000000000001</v>
      </c>
      <c r="Y6711" s="2">
        <v>21</v>
      </c>
      <c r="Z6711" s="2">
        <v>22.3</v>
      </c>
      <c r="AE6711" s="2">
        <v>93</v>
      </c>
      <c r="AF6711" s="2">
        <v>64</v>
      </c>
      <c r="AG6711" s="2">
        <v>68.099999999999994</v>
      </c>
      <c r="AH6711" s="2">
        <v>64</v>
      </c>
      <c r="AI6711" s="2">
        <v>68.099999999999994</v>
      </c>
      <c r="AJ6711" s="2">
        <v>68.8</v>
      </c>
      <c r="AK6711" s="2">
        <v>14</v>
      </c>
      <c r="AL6711" s="2">
        <v>14.9</v>
      </c>
      <c r="AM6711" s="2">
        <v>15</v>
      </c>
      <c r="AN6711" s="2">
        <v>16</v>
      </c>
      <c r="AQ6711" s="2">
        <v>44</v>
      </c>
      <c r="AR6711" s="2">
        <v>46.8</v>
      </c>
      <c r="AS6711" s="2">
        <v>20</v>
      </c>
      <c r="AT6711" s="2">
        <v>21.3</v>
      </c>
      <c r="AU6711" s="2">
        <v>1</v>
      </c>
      <c r="AV6711" s="2">
        <v>1.1000000000000001</v>
      </c>
      <c r="AW6711" s="2">
        <v>30</v>
      </c>
      <c r="AX6711" s="2">
        <v>31.9</v>
      </c>
    </row>
    <row r="6712" spans="1:53" ht="12.75" customHeight="1" x14ac:dyDescent="0.2">
      <c r="A6712">
        <v>3</v>
      </c>
      <c r="B6712" s="2">
        <v>5152</v>
      </c>
      <c r="G6712" s="17">
        <v>1</v>
      </c>
      <c r="AE6712" s="2">
        <v>1</v>
      </c>
    </row>
    <row r="6713" spans="1:53" ht="12.75" customHeight="1" x14ac:dyDescent="0.2">
      <c r="A6713">
        <v>3</v>
      </c>
      <c r="B6713" s="2">
        <v>5155</v>
      </c>
      <c r="G6713" s="17">
        <v>3</v>
      </c>
      <c r="AE6713" s="2">
        <v>3</v>
      </c>
    </row>
    <row r="6714" spans="1:53" ht="12.75" customHeight="1" x14ac:dyDescent="0.2">
      <c r="A6714">
        <v>3</v>
      </c>
      <c r="B6714" s="2">
        <v>5156</v>
      </c>
      <c r="C6714" s="17">
        <v>2.2400000000000002</v>
      </c>
      <c r="D6714" s="2">
        <v>2.2999999999999998</v>
      </c>
      <c r="G6714" s="17">
        <v>43</v>
      </c>
      <c r="H6714" s="2">
        <v>31</v>
      </c>
      <c r="I6714" s="2">
        <v>57.4</v>
      </c>
      <c r="J6714" s="2">
        <v>31</v>
      </c>
      <c r="K6714" s="2">
        <v>57.4</v>
      </c>
      <c r="L6714" s="2">
        <v>72.099999999999994</v>
      </c>
      <c r="M6714" s="2">
        <v>3</v>
      </c>
      <c r="N6714" s="2">
        <v>5.6</v>
      </c>
      <c r="O6714" s="2">
        <v>9</v>
      </c>
      <c r="P6714" s="2">
        <v>16.7</v>
      </c>
      <c r="Q6714" s="2">
        <v>2</v>
      </c>
      <c r="R6714" s="2">
        <v>3.7</v>
      </c>
      <c r="S6714" s="2">
        <v>16</v>
      </c>
      <c r="T6714" s="2">
        <v>29.6</v>
      </c>
      <c r="U6714" s="2">
        <v>13</v>
      </c>
      <c r="V6714" s="2">
        <v>24.1</v>
      </c>
      <c r="W6714" s="2">
        <v>11</v>
      </c>
      <c r="X6714" s="2">
        <v>20.399999999999999</v>
      </c>
      <c r="Y6714" s="2">
        <v>23</v>
      </c>
      <c r="Z6714" s="2">
        <v>42.6</v>
      </c>
      <c r="AE6714" s="2">
        <v>42</v>
      </c>
      <c r="AF6714" s="2">
        <v>33</v>
      </c>
      <c r="AG6714" s="2">
        <v>61.1</v>
      </c>
      <c r="AH6714" s="2">
        <v>33</v>
      </c>
      <c r="AI6714" s="2">
        <v>61.1</v>
      </c>
      <c r="AJ6714" s="2">
        <v>78.599999999999994</v>
      </c>
      <c r="AK6714" s="2">
        <v>3</v>
      </c>
      <c r="AL6714" s="2">
        <v>5.6</v>
      </c>
      <c r="AM6714" s="2">
        <v>6</v>
      </c>
      <c r="AN6714" s="2">
        <v>11.1</v>
      </c>
      <c r="AQ6714" s="2">
        <v>23</v>
      </c>
      <c r="AR6714" s="2">
        <v>42.6</v>
      </c>
      <c r="AS6714" s="2">
        <v>10</v>
      </c>
      <c r="AT6714" s="2">
        <v>18.5</v>
      </c>
      <c r="AU6714" s="2">
        <v>12</v>
      </c>
      <c r="AV6714" s="2">
        <v>22.2</v>
      </c>
      <c r="AW6714" s="2">
        <v>21</v>
      </c>
      <c r="AX6714" s="2">
        <v>38.9</v>
      </c>
    </row>
    <row r="6715" spans="1:53" ht="12.75" customHeight="1" x14ac:dyDescent="0.2">
      <c r="A6715">
        <v>3</v>
      </c>
      <c r="B6715" s="2">
        <v>5158</v>
      </c>
      <c r="C6715" s="17">
        <v>3.27</v>
      </c>
      <c r="D6715" s="2">
        <v>3.24</v>
      </c>
      <c r="G6715" s="17">
        <v>99</v>
      </c>
      <c r="H6715" s="2">
        <v>80</v>
      </c>
      <c r="I6715" s="2">
        <v>80.8</v>
      </c>
      <c r="J6715" s="2">
        <v>80</v>
      </c>
      <c r="K6715" s="2">
        <v>80.8</v>
      </c>
      <c r="L6715" s="2">
        <v>80.8</v>
      </c>
      <c r="M6715" s="2">
        <v>7</v>
      </c>
      <c r="N6715" s="2">
        <v>7.1</v>
      </c>
      <c r="O6715" s="2">
        <v>12</v>
      </c>
      <c r="P6715" s="2">
        <v>12.1</v>
      </c>
      <c r="S6715" s="2">
        <v>27</v>
      </c>
      <c r="T6715" s="2">
        <v>27.3</v>
      </c>
      <c r="U6715" s="2">
        <v>53</v>
      </c>
      <c r="V6715" s="2">
        <v>53.5</v>
      </c>
      <c r="Y6715" s="2">
        <v>19</v>
      </c>
      <c r="Z6715" s="2">
        <v>19.2</v>
      </c>
      <c r="AB6715" s="2">
        <v>3</v>
      </c>
      <c r="AE6715" s="2">
        <v>99</v>
      </c>
      <c r="AF6715" s="2">
        <v>80</v>
      </c>
      <c r="AG6715" s="2">
        <v>80.8</v>
      </c>
      <c r="AH6715" s="2">
        <v>80</v>
      </c>
      <c r="AI6715" s="2">
        <v>80.8</v>
      </c>
      <c r="AJ6715" s="2">
        <v>80.8</v>
      </c>
      <c r="AK6715" s="2">
        <v>6</v>
      </c>
      <c r="AL6715" s="2">
        <v>6.1</v>
      </c>
      <c r="AM6715" s="2">
        <v>13</v>
      </c>
      <c r="AN6715" s="2">
        <v>13.1</v>
      </c>
      <c r="AQ6715" s="2">
        <v>31</v>
      </c>
      <c r="AR6715" s="2">
        <v>31.3</v>
      </c>
      <c r="AS6715" s="2">
        <v>49</v>
      </c>
      <c r="AT6715" s="2">
        <v>49.5</v>
      </c>
      <c r="AW6715" s="2">
        <v>19</v>
      </c>
      <c r="AX6715" s="2">
        <v>19.2</v>
      </c>
      <c r="AZ6715" s="2">
        <v>3</v>
      </c>
    </row>
    <row r="6716" spans="1:53" ht="12.75" customHeight="1" x14ac:dyDescent="0.2">
      <c r="A6716">
        <v>3</v>
      </c>
      <c r="B6716" s="2">
        <v>5159</v>
      </c>
      <c r="C6716" s="17">
        <v>3</v>
      </c>
      <c r="D6716" s="2">
        <v>2.61</v>
      </c>
      <c r="G6716" s="17">
        <v>80</v>
      </c>
      <c r="H6716" s="2">
        <v>58</v>
      </c>
      <c r="I6716" s="2">
        <v>72.5</v>
      </c>
      <c r="J6716" s="2">
        <v>58</v>
      </c>
      <c r="K6716" s="2">
        <v>72.5</v>
      </c>
      <c r="L6716" s="2">
        <v>72.5</v>
      </c>
      <c r="M6716" s="2">
        <v>10</v>
      </c>
      <c r="N6716" s="2">
        <v>12.5</v>
      </c>
      <c r="O6716" s="2">
        <v>12</v>
      </c>
      <c r="P6716" s="2">
        <v>15</v>
      </c>
      <c r="S6716" s="2">
        <v>26</v>
      </c>
      <c r="T6716" s="2">
        <v>32.5</v>
      </c>
      <c r="U6716" s="2">
        <v>32</v>
      </c>
      <c r="V6716" s="2">
        <v>40</v>
      </c>
      <c r="Y6716" s="2">
        <v>22</v>
      </c>
      <c r="Z6716" s="2">
        <v>27.5</v>
      </c>
      <c r="AC6716" s="2">
        <v>4</v>
      </c>
      <c r="AE6716" s="2">
        <v>80</v>
      </c>
      <c r="AF6716" s="2">
        <v>48</v>
      </c>
      <c r="AG6716" s="2">
        <v>60</v>
      </c>
      <c r="AH6716" s="2">
        <v>48</v>
      </c>
      <c r="AI6716" s="2">
        <v>60</v>
      </c>
      <c r="AJ6716" s="2">
        <v>60</v>
      </c>
      <c r="AK6716" s="2">
        <v>13</v>
      </c>
      <c r="AL6716" s="2">
        <v>16.3</v>
      </c>
      <c r="AM6716" s="2">
        <v>19</v>
      </c>
      <c r="AN6716" s="2">
        <v>23.8</v>
      </c>
      <c r="AQ6716" s="2">
        <v>34</v>
      </c>
      <c r="AR6716" s="2">
        <v>42.5</v>
      </c>
      <c r="AS6716" s="2">
        <v>14</v>
      </c>
      <c r="AT6716" s="2">
        <v>17.5</v>
      </c>
      <c r="AW6716" s="2">
        <v>32</v>
      </c>
      <c r="AX6716" s="2">
        <v>40</v>
      </c>
      <c r="BA6716" s="2">
        <v>4</v>
      </c>
    </row>
    <row r="6717" spans="1:53" ht="12.75" customHeight="1" x14ac:dyDescent="0.2">
      <c r="A6717">
        <v>3</v>
      </c>
      <c r="B6717" s="2">
        <v>5160</v>
      </c>
      <c r="C6717" s="17">
        <v>3.39</v>
      </c>
      <c r="D6717" s="2">
        <v>3.04</v>
      </c>
      <c r="G6717" s="17">
        <v>94</v>
      </c>
      <c r="H6717" s="2">
        <v>80</v>
      </c>
      <c r="I6717" s="2">
        <v>85.1</v>
      </c>
      <c r="J6717" s="2">
        <v>80</v>
      </c>
      <c r="K6717" s="2">
        <v>85.1</v>
      </c>
      <c r="L6717" s="2">
        <v>85.1</v>
      </c>
      <c r="M6717" s="2">
        <v>7</v>
      </c>
      <c r="N6717" s="2">
        <v>7.4</v>
      </c>
      <c r="O6717" s="2">
        <v>7</v>
      </c>
      <c r="P6717" s="2">
        <v>7.4</v>
      </c>
      <c r="S6717" s="2">
        <v>22</v>
      </c>
      <c r="T6717" s="2">
        <v>23.4</v>
      </c>
      <c r="U6717" s="2">
        <v>58</v>
      </c>
      <c r="V6717" s="2">
        <v>61.7</v>
      </c>
      <c r="Y6717" s="2">
        <v>14</v>
      </c>
      <c r="Z6717" s="2">
        <v>14.9</v>
      </c>
      <c r="AB6717" s="2">
        <v>1</v>
      </c>
      <c r="AE6717" s="2">
        <v>94</v>
      </c>
      <c r="AF6717" s="2">
        <v>73</v>
      </c>
      <c r="AG6717" s="2">
        <v>77.7</v>
      </c>
      <c r="AH6717" s="2">
        <v>73</v>
      </c>
      <c r="AI6717" s="2">
        <v>77.7</v>
      </c>
      <c r="AJ6717" s="2">
        <v>77.7</v>
      </c>
      <c r="AK6717" s="2">
        <v>6</v>
      </c>
      <c r="AL6717" s="2">
        <v>6.4</v>
      </c>
      <c r="AM6717" s="2">
        <v>15</v>
      </c>
      <c r="AN6717" s="2">
        <v>16</v>
      </c>
      <c r="AQ6717" s="2">
        <v>42</v>
      </c>
      <c r="AR6717" s="2">
        <v>44.7</v>
      </c>
      <c r="AS6717" s="2">
        <v>31</v>
      </c>
      <c r="AT6717" s="2">
        <v>33</v>
      </c>
      <c r="AW6717" s="2">
        <v>21</v>
      </c>
      <c r="AX6717" s="2">
        <v>22.3</v>
      </c>
      <c r="AZ6717" s="2">
        <v>1</v>
      </c>
    </row>
    <row r="6718" spans="1:53" ht="12.75" customHeight="1" x14ac:dyDescent="0.2">
      <c r="A6718">
        <v>3</v>
      </c>
      <c r="B6718" s="2">
        <v>5165</v>
      </c>
      <c r="C6718" s="17">
        <v>2.58</v>
      </c>
      <c r="D6718" s="2">
        <v>1.83</v>
      </c>
      <c r="G6718" s="17">
        <v>20</v>
      </c>
      <c r="H6718" s="2">
        <v>16</v>
      </c>
      <c r="I6718" s="2">
        <v>66.7</v>
      </c>
      <c r="J6718" s="2">
        <v>16</v>
      </c>
      <c r="K6718" s="2">
        <v>66.7</v>
      </c>
      <c r="L6718" s="2">
        <v>80</v>
      </c>
      <c r="M6718" s="2">
        <v>2</v>
      </c>
      <c r="N6718" s="2">
        <v>8.3000000000000007</v>
      </c>
      <c r="O6718" s="2">
        <v>2</v>
      </c>
      <c r="P6718" s="2">
        <v>8.3000000000000007</v>
      </c>
      <c r="S6718" s="2">
        <v>8</v>
      </c>
      <c r="T6718" s="2">
        <v>33.299999999999997</v>
      </c>
      <c r="U6718" s="2">
        <v>8</v>
      </c>
      <c r="V6718" s="2">
        <v>33.299999999999997</v>
      </c>
      <c r="W6718" s="2">
        <v>4</v>
      </c>
      <c r="X6718" s="2">
        <v>16.7</v>
      </c>
      <c r="Y6718" s="2">
        <v>8</v>
      </c>
      <c r="Z6718" s="2">
        <v>33.299999999999997</v>
      </c>
      <c r="AE6718" s="2">
        <v>20</v>
      </c>
      <c r="AF6718" s="2">
        <v>10</v>
      </c>
      <c r="AG6718" s="2">
        <v>41.7</v>
      </c>
      <c r="AH6718" s="2">
        <v>10</v>
      </c>
      <c r="AI6718" s="2">
        <v>41.7</v>
      </c>
      <c r="AJ6718" s="2">
        <v>50</v>
      </c>
      <c r="AK6718" s="2">
        <v>8</v>
      </c>
      <c r="AL6718" s="2">
        <v>33.299999999999997</v>
      </c>
      <c r="AM6718" s="2">
        <v>2</v>
      </c>
      <c r="AN6718" s="2">
        <v>8.3000000000000007</v>
      </c>
      <c r="AQ6718" s="2">
        <v>8</v>
      </c>
      <c r="AR6718" s="2">
        <v>33.299999999999997</v>
      </c>
      <c r="AS6718" s="2">
        <v>2</v>
      </c>
      <c r="AT6718" s="2">
        <v>8.3000000000000007</v>
      </c>
      <c r="AU6718" s="2">
        <v>4</v>
      </c>
      <c r="AV6718" s="2">
        <v>16.7</v>
      </c>
      <c r="AW6718" s="2">
        <v>14</v>
      </c>
      <c r="AX6718" s="2">
        <v>58.3</v>
      </c>
    </row>
    <row r="6719" spans="1:53" ht="12.75" customHeight="1" x14ac:dyDescent="0.2">
      <c r="A6719">
        <v>3</v>
      </c>
      <c r="B6719" s="2">
        <v>5167</v>
      </c>
      <c r="C6719" s="17">
        <v>2.7</v>
      </c>
      <c r="D6719" s="2">
        <v>2.84</v>
      </c>
      <c r="G6719" s="17">
        <v>67</v>
      </c>
      <c r="H6719" s="2">
        <v>43</v>
      </c>
      <c r="I6719" s="2">
        <v>64.2</v>
      </c>
      <c r="J6719" s="2">
        <v>43</v>
      </c>
      <c r="K6719" s="2">
        <v>64.2</v>
      </c>
      <c r="L6719" s="2">
        <v>64.2</v>
      </c>
      <c r="M6719" s="2">
        <v>10</v>
      </c>
      <c r="N6719" s="2">
        <v>14.9</v>
      </c>
      <c r="O6719" s="2">
        <v>14</v>
      </c>
      <c r="P6719" s="2">
        <v>20.9</v>
      </c>
      <c r="S6719" s="2">
        <v>29</v>
      </c>
      <c r="T6719" s="2">
        <v>43.3</v>
      </c>
      <c r="U6719" s="2">
        <v>14</v>
      </c>
      <c r="V6719" s="2">
        <v>20.9</v>
      </c>
      <c r="Y6719" s="2">
        <v>24</v>
      </c>
      <c r="Z6719" s="2">
        <v>35.799999999999997</v>
      </c>
      <c r="AE6719" s="2">
        <v>67</v>
      </c>
      <c r="AF6719" s="2">
        <v>51</v>
      </c>
      <c r="AG6719" s="2">
        <v>76.099999999999994</v>
      </c>
      <c r="AH6719" s="2">
        <v>51</v>
      </c>
      <c r="AI6719" s="2">
        <v>76.099999999999994</v>
      </c>
      <c r="AJ6719" s="2">
        <v>76.099999999999994</v>
      </c>
      <c r="AK6719" s="2">
        <v>8</v>
      </c>
      <c r="AL6719" s="2">
        <v>11.9</v>
      </c>
      <c r="AM6719" s="2">
        <v>8</v>
      </c>
      <c r="AN6719" s="2">
        <v>11.9</v>
      </c>
      <c r="AQ6719" s="2">
        <v>38</v>
      </c>
      <c r="AR6719" s="2">
        <v>56.7</v>
      </c>
      <c r="AS6719" s="2">
        <v>13</v>
      </c>
      <c r="AT6719" s="2">
        <v>19.399999999999999</v>
      </c>
      <c r="AW6719" s="2">
        <v>16</v>
      </c>
      <c r="AX6719" s="2">
        <v>23.9</v>
      </c>
    </row>
    <row r="6720" spans="1:53" ht="12.75" customHeight="1" x14ac:dyDescent="0.2">
      <c r="A6720">
        <v>3</v>
      </c>
      <c r="B6720" s="2">
        <v>5173</v>
      </c>
      <c r="C6720" s="17">
        <v>3.22</v>
      </c>
      <c r="D6720" s="2">
        <v>2.98</v>
      </c>
      <c r="G6720" s="17">
        <v>59</v>
      </c>
      <c r="H6720" s="2">
        <v>46</v>
      </c>
      <c r="I6720" s="2">
        <v>78</v>
      </c>
      <c r="J6720" s="2">
        <v>46</v>
      </c>
      <c r="K6720" s="2">
        <v>78</v>
      </c>
      <c r="L6720" s="2">
        <v>78</v>
      </c>
      <c r="M6720" s="2">
        <v>3</v>
      </c>
      <c r="N6720" s="2">
        <v>5.0999999999999996</v>
      </c>
      <c r="O6720" s="2">
        <v>10</v>
      </c>
      <c r="P6720" s="2">
        <v>16.899999999999999</v>
      </c>
      <c r="S6720" s="2">
        <v>17</v>
      </c>
      <c r="T6720" s="2">
        <v>28.8</v>
      </c>
      <c r="U6720" s="2">
        <v>29</v>
      </c>
      <c r="V6720" s="2">
        <v>49.2</v>
      </c>
      <c r="Y6720" s="2">
        <v>13</v>
      </c>
      <c r="Z6720" s="2">
        <v>22</v>
      </c>
      <c r="AB6720" s="2">
        <v>1</v>
      </c>
      <c r="AE6720" s="2">
        <v>59</v>
      </c>
      <c r="AF6720" s="2">
        <v>45</v>
      </c>
      <c r="AG6720" s="2">
        <v>76.3</v>
      </c>
      <c r="AH6720" s="2">
        <v>45</v>
      </c>
      <c r="AI6720" s="2">
        <v>76.3</v>
      </c>
      <c r="AJ6720" s="2">
        <v>76.3</v>
      </c>
      <c r="AK6720" s="2">
        <v>7</v>
      </c>
      <c r="AL6720" s="2">
        <v>11.9</v>
      </c>
      <c r="AM6720" s="2">
        <v>7</v>
      </c>
      <c r="AN6720" s="2">
        <v>11.9</v>
      </c>
      <c r="AQ6720" s="2">
        <v>25</v>
      </c>
      <c r="AR6720" s="2">
        <v>42.4</v>
      </c>
      <c r="AS6720" s="2">
        <v>20</v>
      </c>
      <c r="AT6720" s="2">
        <v>33.9</v>
      </c>
      <c r="AW6720" s="2">
        <v>14</v>
      </c>
      <c r="AX6720" s="2">
        <v>23.7</v>
      </c>
      <c r="AZ6720" s="2">
        <v>1</v>
      </c>
    </row>
    <row r="6721" spans="1:53" ht="12.75" customHeight="1" x14ac:dyDescent="0.2">
      <c r="A6721">
        <v>3</v>
      </c>
      <c r="B6721" s="2">
        <v>5175</v>
      </c>
      <c r="C6721" s="17">
        <v>3.07</v>
      </c>
      <c r="D6721" s="2">
        <v>2.87</v>
      </c>
      <c r="G6721" s="17">
        <v>60</v>
      </c>
      <c r="H6721" s="2">
        <v>46</v>
      </c>
      <c r="I6721" s="2">
        <v>75.400000000000006</v>
      </c>
      <c r="J6721" s="2">
        <v>46</v>
      </c>
      <c r="K6721" s="2">
        <v>75.400000000000006</v>
      </c>
      <c r="L6721" s="2">
        <v>76.7</v>
      </c>
      <c r="M6721" s="2">
        <v>3</v>
      </c>
      <c r="N6721" s="2">
        <v>4.9000000000000004</v>
      </c>
      <c r="O6721" s="2">
        <v>11</v>
      </c>
      <c r="P6721" s="2">
        <v>18</v>
      </c>
      <c r="S6721" s="2">
        <v>22</v>
      </c>
      <c r="T6721" s="2">
        <v>36.1</v>
      </c>
      <c r="U6721" s="2">
        <v>24</v>
      </c>
      <c r="V6721" s="2">
        <v>39.299999999999997</v>
      </c>
      <c r="W6721" s="2">
        <v>1</v>
      </c>
      <c r="X6721" s="2">
        <v>1.6</v>
      </c>
      <c r="Y6721" s="2">
        <v>15</v>
      </c>
      <c r="Z6721" s="2">
        <v>24.6</v>
      </c>
      <c r="AC6721" s="2">
        <v>5</v>
      </c>
      <c r="AE6721" s="2">
        <v>60</v>
      </c>
      <c r="AF6721" s="2">
        <v>41</v>
      </c>
      <c r="AG6721" s="2">
        <v>67.2</v>
      </c>
      <c r="AH6721" s="2">
        <v>41</v>
      </c>
      <c r="AI6721" s="2">
        <v>67.2</v>
      </c>
      <c r="AJ6721" s="2">
        <v>68.3</v>
      </c>
      <c r="AK6721" s="2">
        <v>6</v>
      </c>
      <c r="AL6721" s="2">
        <v>9.8000000000000007</v>
      </c>
      <c r="AM6721" s="2">
        <v>13</v>
      </c>
      <c r="AN6721" s="2">
        <v>21.3</v>
      </c>
      <c r="AQ6721" s="2">
        <v>21</v>
      </c>
      <c r="AR6721" s="2">
        <v>34.4</v>
      </c>
      <c r="AS6721" s="2">
        <v>20</v>
      </c>
      <c r="AT6721" s="2">
        <v>32.799999999999997</v>
      </c>
      <c r="AU6721" s="2">
        <v>1</v>
      </c>
      <c r="AV6721" s="2">
        <v>1.6</v>
      </c>
      <c r="AW6721" s="2">
        <v>20</v>
      </c>
      <c r="AX6721" s="2">
        <v>32.799999999999997</v>
      </c>
      <c r="BA6721" s="2">
        <v>5</v>
      </c>
    </row>
    <row r="6722" spans="1:53" ht="12.75" customHeight="1" x14ac:dyDescent="0.2">
      <c r="A6722">
        <v>3</v>
      </c>
      <c r="B6722" s="2">
        <v>5178</v>
      </c>
      <c r="C6722" s="17">
        <v>2.83</v>
      </c>
      <c r="D6722" s="2">
        <v>2.72</v>
      </c>
      <c r="G6722" s="17">
        <v>82</v>
      </c>
      <c r="H6722" s="2">
        <v>49</v>
      </c>
      <c r="I6722" s="2">
        <v>59.8</v>
      </c>
      <c r="J6722" s="2">
        <v>49</v>
      </c>
      <c r="K6722" s="2">
        <v>59.8</v>
      </c>
      <c r="L6722" s="2">
        <v>59.8</v>
      </c>
      <c r="M6722" s="2">
        <v>12</v>
      </c>
      <c r="N6722" s="2">
        <v>14.6</v>
      </c>
      <c r="O6722" s="2">
        <v>21</v>
      </c>
      <c r="P6722" s="2">
        <v>25.6</v>
      </c>
      <c r="S6722" s="2">
        <v>18</v>
      </c>
      <c r="T6722" s="2">
        <v>22</v>
      </c>
      <c r="U6722" s="2">
        <v>31</v>
      </c>
      <c r="V6722" s="2">
        <v>37.799999999999997</v>
      </c>
      <c r="Y6722" s="2">
        <v>33</v>
      </c>
      <c r="Z6722" s="2">
        <v>40.200000000000003</v>
      </c>
      <c r="AB6722" s="2">
        <v>1</v>
      </c>
      <c r="AC6722" s="2">
        <v>3</v>
      </c>
      <c r="AE6722" s="2">
        <v>83</v>
      </c>
      <c r="AF6722" s="2">
        <v>51</v>
      </c>
      <c r="AG6722" s="2">
        <v>61.4</v>
      </c>
      <c r="AH6722" s="2">
        <v>51</v>
      </c>
      <c r="AI6722" s="2">
        <v>61.4</v>
      </c>
      <c r="AJ6722" s="2">
        <v>61.4</v>
      </c>
      <c r="AK6722" s="2">
        <v>10</v>
      </c>
      <c r="AL6722" s="2">
        <v>12</v>
      </c>
      <c r="AM6722" s="2">
        <v>22</v>
      </c>
      <c r="AN6722" s="2">
        <v>26.5</v>
      </c>
      <c r="AQ6722" s="2">
        <v>32</v>
      </c>
      <c r="AR6722" s="2">
        <v>38.6</v>
      </c>
      <c r="AS6722" s="2">
        <v>19</v>
      </c>
      <c r="AT6722" s="2">
        <v>22.9</v>
      </c>
      <c r="AW6722" s="2">
        <v>32</v>
      </c>
      <c r="AX6722" s="2">
        <v>38.6</v>
      </c>
      <c r="BA6722" s="2">
        <v>3</v>
      </c>
    </row>
    <row r="6723" spans="1:53" ht="12.75" customHeight="1" x14ac:dyDescent="0.2">
      <c r="A6723">
        <v>3</v>
      </c>
      <c r="B6723" s="2">
        <v>5180</v>
      </c>
    </row>
    <row r="6724" spans="1:53" ht="12.75" customHeight="1" x14ac:dyDescent="0.2">
      <c r="A6724">
        <v>3</v>
      </c>
      <c r="B6724" s="2">
        <v>5191</v>
      </c>
    </row>
    <row r="6725" spans="1:53" ht="12.75" customHeight="1" x14ac:dyDescent="0.2">
      <c r="A6725">
        <v>3</v>
      </c>
      <c r="B6725" s="2">
        <v>5192</v>
      </c>
      <c r="G6725" s="17">
        <v>1</v>
      </c>
      <c r="AE6725" s="2">
        <v>1</v>
      </c>
    </row>
    <row r="6726" spans="1:53" ht="12.75" customHeight="1" x14ac:dyDescent="0.2">
      <c r="A6726">
        <v>3</v>
      </c>
      <c r="B6726" s="2">
        <v>5195</v>
      </c>
      <c r="C6726" s="17">
        <v>2.69</v>
      </c>
      <c r="D6726" s="2">
        <v>2.25</v>
      </c>
      <c r="G6726" s="17">
        <v>225</v>
      </c>
      <c r="H6726" s="2">
        <v>151</v>
      </c>
      <c r="I6726" s="2">
        <v>63.2</v>
      </c>
      <c r="J6726" s="2">
        <v>151</v>
      </c>
      <c r="K6726" s="2">
        <v>63.2</v>
      </c>
      <c r="L6726" s="2">
        <v>67.099999999999994</v>
      </c>
      <c r="M6726" s="2">
        <v>35</v>
      </c>
      <c r="N6726" s="2">
        <v>14.6</v>
      </c>
      <c r="O6726" s="2">
        <v>39</v>
      </c>
      <c r="P6726" s="2">
        <v>16.3</v>
      </c>
      <c r="S6726" s="2">
        <v>75</v>
      </c>
      <c r="T6726" s="2">
        <v>31.4</v>
      </c>
      <c r="U6726" s="2">
        <v>76</v>
      </c>
      <c r="V6726" s="2">
        <v>31.8</v>
      </c>
      <c r="W6726" s="2">
        <v>14</v>
      </c>
      <c r="X6726" s="2">
        <v>5.9</v>
      </c>
      <c r="Y6726" s="2">
        <v>88</v>
      </c>
      <c r="Z6726" s="2">
        <v>36.799999999999997</v>
      </c>
      <c r="AA6726" s="2">
        <v>7</v>
      </c>
      <c r="AB6726" s="2">
        <v>2</v>
      </c>
      <c r="AE6726" s="2">
        <v>227</v>
      </c>
      <c r="AF6726" s="2">
        <v>110</v>
      </c>
      <c r="AG6726" s="2">
        <v>46</v>
      </c>
      <c r="AH6726" s="2">
        <v>110</v>
      </c>
      <c r="AI6726" s="2">
        <v>46</v>
      </c>
      <c r="AJ6726" s="2">
        <v>48.5</v>
      </c>
      <c r="AK6726" s="2">
        <v>64</v>
      </c>
      <c r="AL6726" s="2">
        <v>26.8</v>
      </c>
      <c r="AM6726" s="2">
        <v>53</v>
      </c>
      <c r="AN6726" s="2">
        <v>22.2</v>
      </c>
      <c r="AQ6726" s="2">
        <v>73</v>
      </c>
      <c r="AR6726" s="2">
        <v>30.5</v>
      </c>
      <c r="AS6726" s="2">
        <v>37</v>
      </c>
      <c r="AT6726" s="2">
        <v>15.5</v>
      </c>
      <c r="AU6726" s="2">
        <v>12</v>
      </c>
      <c r="AV6726" s="2">
        <v>5</v>
      </c>
      <c r="AW6726" s="2">
        <v>129</v>
      </c>
      <c r="AX6726" s="2">
        <v>54</v>
      </c>
      <c r="AY6726" s="2">
        <v>7</v>
      </c>
      <c r="AZ6726" s="2">
        <v>2</v>
      </c>
    </row>
    <row r="6727" spans="1:53" ht="12.75" customHeight="1" x14ac:dyDescent="0.2">
      <c r="A6727">
        <v>3</v>
      </c>
      <c r="B6727" s="2">
        <v>5201</v>
      </c>
      <c r="C6727" s="17">
        <v>3.58</v>
      </c>
      <c r="D6727" s="2">
        <v>3.23</v>
      </c>
      <c r="G6727" s="17">
        <v>137</v>
      </c>
      <c r="H6727" s="2">
        <v>126</v>
      </c>
      <c r="I6727" s="2">
        <v>92</v>
      </c>
      <c r="J6727" s="2">
        <v>126</v>
      </c>
      <c r="K6727" s="2">
        <v>92</v>
      </c>
      <c r="L6727" s="2">
        <v>92</v>
      </c>
      <c r="M6727" s="2">
        <v>3</v>
      </c>
      <c r="N6727" s="2">
        <v>2.2000000000000002</v>
      </c>
      <c r="O6727" s="2">
        <v>8</v>
      </c>
      <c r="P6727" s="2">
        <v>5.8</v>
      </c>
      <c r="S6727" s="2">
        <v>32</v>
      </c>
      <c r="T6727" s="2">
        <v>23.4</v>
      </c>
      <c r="U6727" s="2">
        <v>94</v>
      </c>
      <c r="V6727" s="2">
        <v>68.599999999999994</v>
      </c>
      <c r="Y6727" s="2">
        <v>11</v>
      </c>
      <c r="Z6727" s="2">
        <v>8</v>
      </c>
      <c r="AE6727" s="2">
        <v>137</v>
      </c>
      <c r="AF6727" s="2">
        <v>111</v>
      </c>
      <c r="AG6727" s="2">
        <v>81</v>
      </c>
      <c r="AH6727" s="2">
        <v>111</v>
      </c>
      <c r="AI6727" s="2">
        <v>81</v>
      </c>
      <c r="AJ6727" s="2">
        <v>81</v>
      </c>
      <c r="AK6727" s="2">
        <v>3</v>
      </c>
      <c r="AL6727" s="2">
        <v>2.2000000000000002</v>
      </c>
      <c r="AM6727" s="2">
        <v>23</v>
      </c>
      <c r="AN6727" s="2">
        <v>16.8</v>
      </c>
      <c r="AQ6727" s="2">
        <v>51</v>
      </c>
      <c r="AR6727" s="2">
        <v>37.200000000000003</v>
      </c>
      <c r="AS6727" s="2">
        <v>60</v>
      </c>
      <c r="AT6727" s="2">
        <v>43.8</v>
      </c>
      <c r="AW6727" s="2">
        <v>26</v>
      </c>
      <c r="AX6727" s="2">
        <v>19</v>
      </c>
    </row>
    <row r="6728" spans="1:53" ht="12.75" customHeight="1" x14ac:dyDescent="0.2">
      <c r="A6728">
        <v>3</v>
      </c>
      <c r="B6728" s="2">
        <v>5203</v>
      </c>
      <c r="C6728" s="17">
        <v>3.06</v>
      </c>
      <c r="D6728" s="2">
        <v>2.78</v>
      </c>
      <c r="G6728" s="17">
        <v>18</v>
      </c>
      <c r="H6728" s="2">
        <v>14</v>
      </c>
      <c r="I6728" s="2">
        <v>77.8</v>
      </c>
      <c r="J6728" s="2">
        <v>14</v>
      </c>
      <c r="K6728" s="2">
        <v>77.8</v>
      </c>
      <c r="L6728" s="2">
        <v>77.8</v>
      </c>
      <c r="M6728" s="2">
        <v>2</v>
      </c>
      <c r="N6728" s="2">
        <v>11.1</v>
      </c>
      <c r="O6728" s="2">
        <v>2</v>
      </c>
      <c r="P6728" s="2">
        <v>11.1</v>
      </c>
      <c r="S6728" s="2">
        <v>7</v>
      </c>
      <c r="T6728" s="2">
        <v>38.9</v>
      </c>
      <c r="U6728" s="2">
        <v>7</v>
      </c>
      <c r="V6728" s="2">
        <v>38.9</v>
      </c>
      <c r="Y6728" s="2">
        <v>4</v>
      </c>
      <c r="Z6728" s="2">
        <v>22.2</v>
      </c>
      <c r="AE6728" s="2">
        <v>18</v>
      </c>
      <c r="AF6728" s="2">
        <v>13</v>
      </c>
      <c r="AG6728" s="2">
        <v>72.2</v>
      </c>
      <c r="AH6728" s="2">
        <v>13</v>
      </c>
      <c r="AI6728" s="2">
        <v>72.2</v>
      </c>
      <c r="AJ6728" s="2">
        <v>72.2</v>
      </c>
      <c r="AK6728" s="2">
        <v>3</v>
      </c>
      <c r="AL6728" s="2">
        <v>16.7</v>
      </c>
      <c r="AM6728" s="2">
        <v>2</v>
      </c>
      <c r="AN6728" s="2">
        <v>11.1</v>
      </c>
      <c r="AQ6728" s="2">
        <v>9</v>
      </c>
      <c r="AR6728" s="2">
        <v>50</v>
      </c>
      <c r="AS6728" s="2">
        <v>4</v>
      </c>
      <c r="AT6728" s="2">
        <v>22.2</v>
      </c>
      <c r="AW6728" s="2">
        <v>5</v>
      </c>
      <c r="AX6728" s="2">
        <v>27.8</v>
      </c>
    </row>
    <row r="6729" spans="1:53" ht="12.75" customHeight="1" x14ac:dyDescent="0.2">
      <c r="A6729">
        <v>3</v>
      </c>
      <c r="B6729" s="2">
        <v>5204</v>
      </c>
      <c r="C6729" s="17">
        <v>3.58</v>
      </c>
      <c r="D6729" s="2">
        <v>3.27</v>
      </c>
      <c r="G6729" s="17">
        <v>26</v>
      </c>
      <c r="H6729" s="2">
        <v>23</v>
      </c>
      <c r="I6729" s="2">
        <v>88.5</v>
      </c>
      <c r="J6729" s="2">
        <v>23</v>
      </c>
      <c r="K6729" s="2">
        <v>88.5</v>
      </c>
      <c r="L6729" s="2">
        <v>88.5</v>
      </c>
      <c r="M6729" s="2">
        <v>2</v>
      </c>
      <c r="N6729" s="2">
        <v>7.7</v>
      </c>
      <c r="O6729" s="2">
        <v>1</v>
      </c>
      <c r="P6729" s="2">
        <v>3.8</v>
      </c>
      <c r="S6729" s="2">
        <v>3</v>
      </c>
      <c r="T6729" s="2">
        <v>11.5</v>
      </c>
      <c r="U6729" s="2">
        <v>20</v>
      </c>
      <c r="V6729" s="2">
        <v>76.900000000000006</v>
      </c>
      <c r="Y6729" s="2">
        <v>3</v>
      </c>
      <c r="Z6729" s="2">
        <v>11.5</v>
      </c>
      <c r="AE6729" s="2">
        <v>26</v>
      </c>
      <c r="AF6729" s="2">
        <v>22</v>
      </c>
      <c r="AG6729" s="2">
        <v>84.6</v>
      </c>
      <c r="AH6729" s="2">
        <v>22</v>
      </c>
      <c r="AI6729" s="2">
        <v>84.6</v>
      </c>
      <c r="AJ6729" s="2">
        <v>84.6</v>
      </c>
      <c r="AK6729" s="2">
        <v>1</v>
      </c>
      <c r="AL6729" s="2">
        <v>3.8</v>
      </c>
      <c r="AM6729" s="2">
        <v>3</v>
      </c>
      <c r="AN6729" s="2">
        <v>11.5</v>
      </c>
      <c r="AQ6729" s="2">
        <v>10</v>
      </c>
      <c r="AR6729" s="2">
        <v>38.5</v>
      </c>
      <c r="AS6729" s="2">
        <v>12</v>
      </c>
      <c r="AT6729" s="2">
        <v>46.2</v>
      </c>
      <c r="AW6729" s="2">
        <v>4</v>
      </c>
      <c r="AX6729" s="2">
        <v>15.4</v>
      </c>
    </row>
    <row r="6730" spans="1:53" ht="12.75" customHeight="1" x14ac:dyDescent="0.2">
      <c r="A6730">
        <v>3</v>
      </c>
      <c r="B6730" s="2">
        <v>5205</v>
      </c>
      <c r="C6730" s="17">
        <v>3.36</v>
      </c>
      <c r="D6730" s="2">
        <v>3.23</v>
      </c>
      <c r="G6730" s="17">
        <v>25</v>
      </c>
      <c r="H6730" s="2">
        <v>22</v>
      </c>
      <c r="I6730" s="2">
        <v>88</v>
      </c>
      <c r="J6730" s="2">
        <v>22</v>
      </c>
      <c r="K6730" s="2">
        <v>88</v>
      </c>
      <c r="L6730" s="2">
        <v>88</v>
      </c>
      <c r="M6730" s="2">
        <v>1</v>
      </c>
      <c r="N6730" s="2">
        <v>4</v>
      </c>
      <c r="O6730" s="2">
        <v>2</v>
      </c>
      <c r="P6730" s="2">
        <v>8</v>
      </c>
      <c r="S6730" s="2">
        <v>9</v>
      </c>
      <c r="T6730" s="2">
        <v>36</v>
      </c>
      <c r="U6730" s="2">
        <v>13</v>
      </c>
      <c r="V6730" s="2">
        <v>52</v>
      </c>
      <c r="Y6730" s="2">
        <v>3</v>
      </c>
      <c r="Z6730" s="2">
        <v>12</v>
      </c>
      <c r="AB6730" s="2">
        <v>1</v>
      </c>
      <c r="AE6730" s="2">
        <v>26</v>
      </c>
      <c r="AF6730" s="2">
        <v>22</v>
      </c>
      <c r="AG6730" s="2">
        <v>84.6</v>
      </c>
      <c r="AH6730" s="2">
        <v>22</v>
      </c>
      <c r="AI6730" s="2">
        <v>84.6</v>
      </c>
      <c r="AJ6730" s="2">
        <v>84.6</v>
      </c>
      <c r="AK6730" s="2">
        <v>2</v>
      </c>
      <c r="AL6730" s="2">
        <v>7.7</v>
      </c>
      <c r="AM6730" s="2">
        <v>2</v>
      </c>
      <c r="AN6730" s="2">
        <v>7.7</v>
      </c>
      <c r="AO6730" s="2">
        <v>1</v>
      </c>
      <c r="AP6730" s="2">
        <v>3.8</v>
      </c>
      <c r="AQ6730" s="2">
        <v>6</v>
      </c>
      <c r="AR6730" s="2">
        <v>23.1</v>
      </c>
      <c r="AS6730" s="2">
        <v>15</v>
      </c>
      <c r="AT6730" s="2">
        <v>57.7</v>
      </c>
      <c r="AW6730" s="2">
        <v>4</v>
      </c>
      <c r="AX6730" s="2">
        <v>15.4</v>
      </c>
    </row>
    <row r="6731" spans="1:53" ht="12.75" customHeight="1" x14ac:dyDescent="0.2">
      <c r="A6731">
        <v>3</v>
      </c>
      <c r="B6731" s="2">
        <v>5207</v>
      </c>
      <c r="C6731" s="17">
        <v>3.44</v>
      </c>
      <c r="D6731" s="2">
        <v>3.32</v>
      </c>
      <c r="G6731" s="17">
        <v>73</v>
      </c>
      <c r="H6731" s="2">
        <v>67</v>
      </c>
      <c r="I6731" s="2">
        <v>91.8</v>
      </c>
      <c r="J6731" s="2">
        <v>67</v>
      </c>
      <c r="K6731" s="2">
        <v>91.8</v>
      </c>
      <c r="L6731" s="2">
        <v>91.8</v>
      </c>
      <c r="M6731" s="2">
        <v>4</v>
      </c>
      <c r="N6731" s="2">
        <v>5.5</v>
      </c>
      <c r="O6731" s="2">
        <v>2</v>
      </c>
      <c r="P6731" s="2">
        <v>2.7</v>
      </c>
      <c r="Q6731" s="2">
        <v>1</v>
      </c>
      <c r="R6731" s="2">
        <v>1.4</v>
      </c>
      <c r="S6731" s="2">
        <v>21</v>
      </c>
      <c r="T6731" s="2">
        <v>28.8</v>
      </c>
      <c r="U6731" s="2">
        <v>45</v>
      </c>
      <c r="V6731" s="2">
        <v>61.6</v>
      </c>
      <c r="Y6731" s="2">
        <v>6</v>
      </c>
      <c r="Z6731" s="2">
        <v>8.1999999999999993</v>
      </c>
      <c r="AB6731" s="2">
        <v>1</v>
      </c>
      <c r="AC6731" s="2">
        <v>5</v>
      </c>
      <c r="AE6731" s="2">
        <v>73</v>
      </c>
      <c r="AF6731" s="2">
        <v>63</v>
      </c>
      <c r="AG6731" s="2">
        <v>86.3</v>
      </c>
      <c r="AH6731" s="2">
        <v>63</v>
      </c>
      <c r="AI6731" s="2">
        <v>86.3</v>
      </c>
      <c r="AJ6731" s="2">
        <v>86.3</v>
      </c>
      <c r="AK6731" s="2">
        <v>2</v>
      </c>
      <c r="AL6731" s="2">
        <v>2.7</v>
      </c>
      <c r="AM6731" s="2">
        <v>8</v>
      </c>
      <c r="AN6731" s="2">
        <v>11</v>
      </c>
      <c r="AO6731" s="2">
        <v>1</v>
      </c>
      <c r="AP6731" s="2">
        <v>1.4</v>
      </c>
      <c r="AQ6731" s="2">
        <v>24</v>
      </c>
      <c r="AR6731" s="2">
        <v>32.9</v>
      </c>
      <c r="AS6731" s="2">
        <v>38</v>
      </c>
      <c r="AT6731" s="2">
        <v>52.1</v>
      </c>
      <c r="AW6731" s="2">
        <v>10</v>
      </c>
      <c r="AX6731" s="2">
        <v>13.7</v>
      </c>
      <c r="AZ6731" s="2">
        <v>1</v>
      </c>
      <c r="BA6731" s="2">
        <v>5</v>
      </c>
    </row>
    <row r="6732" spans="1:53" ht="12.75" customHeight="1" x14ac:dyDescent="0.2">
      <c r="A6732">
        <v>3</v>
      </c>
      <c r="B6732" s="2">
        <v>5216</v>
      </c>
      <c r="G6732" s="17">
        <v>7</v>
      </c>
      <c r="AE6732" s="2">
        <v>7</v>
      </c>
    </row>
    <row r="6733" spans="1:53" ht="12.75" customHeight="1" x14ac:dyDescent="0.2">
      <c r="A6733">
        <v>3</v>
      </c>
      <c r="B6733" s="2">
        <v>5220</v>
      </c>
      <c r="C6733" s="17">
        <v>3.72</v>
      </c>
      <c r="D6733" s="2">
        <v>3.4</v>
      </c>
      <c r="G6733" s="17">
        <v>96</v>
      </c>
      <c r="H6733" s="2">
        <v>91</v>
      </c>
      <c r="I6733" s="2">
        <v>94.8</v>
      </c>
      <c r="J6733" s="2">
        <v>91</v>
      </c>
      <c r="K6733" s="2">
        <v>94.8</v>
      </c>
      <c r="L6733" s="2">
        <v>94.8</v>
      </c>
      <c r="M6733" s="2">
        <v>1</v>
      </c>
      <c r="N6733" s="2">
        <v>1</v>
      </c>
      <c r="O6733" s="2">
        <v>4</v>
      </c>
      <c r="P6733" s="2">
        <v>4.2</v>
      </c>
      <c r="S6733" s="2">
        <v>16</v>
      </c>
      <c r="T6733" s="2">
        <v>16.7</v>
      </c>
      <c r="U6733" s="2">
        <v>75</v>
      </c>
      <c r="V6733" s="2">
        <v>78.099999999999994</v>
      </c>
      <c r="Y6733" s="2">
        <v>5</v>
      </c>
      <c r="Z6733" s="2">
        <v>5.2</v>
      </c>
      <c r="AC6733" s="2">
        <v>1</v>
      </c>
      <c r="AE6733" s="2">
        <v>96</v>
      </c>
      <c r="AF6733" s="2">
        <v>87</v>
      </c>
      <c r="AG6733" s="2">
        <v>90.6</v>
      </c>
      <c r="AH6733" s="2">
        <v>87</v>
      </c>
      <c r="AI6733" s="2">
        <v>90.6</v>
      </c>
      <c r="AJ6733" s="2">
        <v>90.6</v>
      </c>
      <c r="AK6733" s="2">
        <v>3</v>
      </c>
      <c r="AL6733" s="2">
        <v>3.1</v>
      </c>
      <c r="AM6733" s="2">
        <v>6</v>
      </c>
      <c r="AN6733" s="2">
        <v>6.3</v>
      </c>
      <c r="AQ6733" s="2">
        <v>37</v>
      </c>
      <c r="AR6733" s="2">
        <v>38.5</v>
      </c>
      <c r="AS6733" s="2">
        <v>50</v>
      </c>
      <c r="AT6733" s="2">
        <v>52.1</v>
      </c>
      <c r="AW6733" s="2">
        <v>9</v>
      </c>
      <c r="AX6733" s="2">
        <v>9.4</v>
      </c>
      <c r="BA6733" s="2">
        <v>1</v>
      </c>
    </row>
    <row r="6734" spans="1:53" ht="12.75" customHeight="1" x14ac:dyDescent="0.2">
      <c r="A6734">
        <v>3</v>
      </c>
      <c r="B6734" s="2">
        <v>5228</v>
      </c>
    </row>
    <row r="6735" spans="1:53" ht="12.75" customHeight="1" x14ac:dyDescent="0.2">
      <c r="A6735">
        <v>3</v>
      </c>
      <c r="B6735" s="2">
        <v>5229</v>
      </c>
      <c r="C6735" s="17">
        <v>2.59</v>
      </c>
      <c r="D6735" s="2">
        <v>2.65</v>
      </c>
      <c r="G6735" s="17">
        <v>76</v>
      </c>
      <c r="H6735" s="2">
        <v>47</v>
      </c>
      <c r="I6735" s="2">
        <v>61.8</v>
      </c>
      <c r="J6735" s="2">
        <v>47</v>
      </c>
      <c r="K6735" s="2">
        <v>61.8</v>
      </c>
      <c r="L6735" s="2">
        <v>61.8</v>
      </c>
      <c r="M6735" s="2">
        <v>18</v>
      </c>
      <c r="N6735" s="2">
        <v>23.7</v>
      </c>
      <c r="O6735" s="2">
        <v>11</v>
      </c>
      <c r="P6735" s="2">
        <v>14.5</v>
      </c>
      <c r="Q6735" s="2">
        <v>1</v>
      </c>
      <c r="R6735" s="2">
        <v>1.3</v>
      </c>
      <c r="S6735" s="2">
        <v>27</v>
      </c>
      <c r="T6735" s="2">
        <v>35.5</v>
      </c>
      <c r="U6735" s="2">
        <v>19</v>
      </c>
      <c r="V6735" s="2">
        <v>25</v>
      </c>
      <c r="Y6735" s="2">
        <v>29</v>
      </c>
      <c r="Z6735" s="2">
        <v>38.200000000000003</v>
      </c>
      <c r="AA6735" s="2">
        <v>1</v>
      </c>
      <c r="AB6735" s="2">
        <v>1</v>
      </c>
      <c r="AE6735" s="2">
        <v>77</v>
      </c>
      <c r="AF6735" s="2">
        <v>50</v>
      </c>
      <c r="AG6735" s="2">
        <v>64.900000000000006</v>
      </c>
      <c r="AH6735" s="2">
        <v>50</v>
      </c>
      <c r="AI6735" s="2">
        <v>64.900000000000006</v>
      </c>
      <c r="AJ6735" s="2">
        <v>64.900000000000006</v>
      </c>
      <c r="AK6735" s="2">
        <v>15</v>
      </c>
      <c r="AL6735" s="2">
        <v>19.5</v>
      </c>
      <c r="AM6735" s="2">
        <v>12</v>
      </c>
      <c r="AN6735" s="2">
        <v>15.6</v>
      </c>
      <c r="AO6735" s="2">
        <v>2</v>
      </c>
      <c r="AP6735" s="2">
        <v>2.6</v>
      </c>
      <c r="AQ6735" s="2">
        <v>27</v>
      </c>
      <c r="AR6735" s="2">
        <v>35.1</v>
      </c>
      <c r="AS6735" s="2">
        <v>21</v>
      </c>
      <c r="AT6735" s="2">
        <v>27.3</v>
      </c>
      <c r="AW6735" s="2">
        <v>27</v>
      </c>
      <c r="AX6735" s="2">
        <v>35.1</v>
      </c>
      <c r="AZ6735" s="2">
        <v>1</v>
      </c>
    </row>
    <row r="6736" spans="1:53" ht="12.75" customHeight="1" x14ac:dyDescent="0.2">
      <c r="A6736">
        <v>3</v>
      </c>
      <c r="B6736" s="2">
        <v>5231</v>
      </c>
      <c r="G6736" s="17">
        <v>2</v>
      </c>
      <c r="AE6736" s="2">
        <v>2</v>
      </c>
    </row>
    <row r="6737" spans="1:53" ht="12.75" customHeight="1" x14ac:dyDescent="0.2">
      <c r="A6737">
        <v>3</v>
      </c>
      <c r="B6737" s="2">
        <v>5236</v>
      </c>
      <c r="C6737" s="17">
        <v>0.87</v>
      </c>
      <c r="D6737" s="2">
        <v>0.83</v>
      </c>
      <c r="G6737" s="17">
        <v>15</v>
      </c>
      <c r="H6737" s="2">
        <v>9</v>
      </c>
      <c r="I6737" s="2">
        <v>19.600000000000001</v>
      </c>
      <c r="J6737" s="2">
        <v>9</v>
      </c>
      <c r="K6737" s="2">
        <v>19.600000000000001</v>
      </c>
      <c r="L6737" s="2">
        <v>60</v>
      </c>
      <c r="M6737" s="2">
        <v>2</v>
      </c>
      <c r="N6737" s="2">
        <v>4.3</v>
      </c>
      <c r="O6737" s="2">
        <v>4</v>
      </c>
      <c r="P6737" s="2">
        <v>8.6999999999999993</v>
      </c>
      <c r="S6737" s="2">
        <v>6</v>
      </c>
      <c r="T6737" s="2">
        <v>13</v>
      </c>
      <c r="U6737" s="2">
        <v>3</v>
      </c>
      <c r="V6737" s="2">
        <v>6.5</v>
      </c>
      <c r="W6737" s="2">
        <v>31</v>
      </c>
      <c r="X6737" s="2">
        <v>67.400000000000006</v>
      </c>
      <c r="Y6737" s="2">
        <v>37</v>
      </c>
      <c r="Z6737" s="2">
        <v>80.400000000000006</v>
      </c>
      <c r="AE6737" s="2">
        <v>16</v>
      </c>
      <c r="AF6737" s="2">
        <v>9</v>
      </c>
      <c r="AG6737" s="2">
        <v>19.600000000000001</v>
      </c>
      <c r="AH6737" s="2">
        <v>9</v>
      </c>
      <c r="AI6737" s="2">
        <v>19.600000000000001</v>
      </c>
      <c r="AJ6737" s="2">
        <v>56.3</v>
      </c>
      <c r="AK6737" s="2">
        <v>4</v>
      </c>
      <c r="AL6737" s="2">
        <v>8.6999999999999993</v>
      </c>
      <c r="AM6737" s="2">
        <v>3</v>
      </c>
      <c r="AN6737" s="2">
        <v>6.5</v>
      </c>
      <c r="AQ6737" s="2">
        <v>8</v>
      </c>
      <c r="AR6737" s="2">
        <v>17.399999999999999</v>
      </c>
      <c r="AS6737" s="2">
        <v>1</v>
      </c>
      <c r="AT6737" s="2">
        <v>2.2000000000000002</v>
      </c>
      <c r="AU6737" s="2">
        <v>30</v>
      </c>
      <c r="AV6737" s="2">
        <v>65.2</v>
      </c>
      <c r="AW6737" s="2">
        <v>37</v>
      </c>
      <c r="AX6737" s="2">
        <v>80.400000000000006</v>
      </c>
    </row>
    <row r="6738" spans="1:53" ht="12.75" customHeight="1" x14ac:dyDescent="0.2">
      <c r="A6738">
        <v>3</v>
      </c>
      <c r="B6738" s="2">
        <v>5238</v>
      </c>
      <c r="G6738" s="17">
        <v>6</v>
      </c>
      <c r="AE6738" s="2">
        <v>6</v>
      </c>
    </row>
    <row r="6739" spans="1:53" ht="12.75" customHeight="1" x14ac:dyDescent="0.2">
      <c r="A6739">
        <v>3</v>
      </c>
      <c r="B6739" s="2">
        <v>5239</v>
      </c>
      <c r="C6739" s="17">
        <v>2.97</v>
      </c>
      <c r="D6739" s="2">
        <v>3</v>
      </c>
      <c r="G6739" s="17">
        <v>64</v>
      </c>
      <c r="H6739" s="2">
        <v>41</v>
      </c>
      <c r="I6739" s="2">
        <v>64.099999999999994</v>
      </c>
      <c r="J6739" s="2">
        <v>41</v>
      </c>
      <c r="K6739" s="2">
        <v>64.099999999999994</v>
      </c>
      <c r="L6739" s="2">
        <v>64.099999999999994</v>
      </c>
      <c r="M6739" s="2">
        <v>4</v>
      </c>
      <c r="N6739" s="2">
        <v>6.3</v>
      </c>
      <c r="O6739" s="2">
        <v>19</v>
      </c>
      <c r="P6739" s="2">
        <v>29.7</v>
      </c>
      <c r="S6739" s="2">
        <v>16</v>
      </c>
      <c r="T6739" s="2">
        <v>25</v>
      </c>
      <c r="U6739" s="2">
        <v>25</v>
      </c>
      <c r="V6739" s="2">
        <v>39.1</v>
      </c>
      <c r="Y6739" s="2">
        <v>23</v>
      </c>
      <c r="Z6739" s="2">
        <v>35.9</v>
      </c>
      <c r="AB6739" s="2">
        <v>2</v>
      </c>
      <c r="AC6739" s="2">
        <v>2</v>
      </c>
      <c r="AE6739" s="2">
        <v>64</v>
      </c>
      <c r="AF6739" s="2">
        <v>48</v>
      </c>
      <c r="AG6739" s="2">
        <v>75</v>
      </c>
      <c r="AH6739" s="2">
        <v>48</v>
      </c>
      <c r="AI6739" s="2">
        <v>75</v>
      </c>
      <c r="AJ6739" s="2">
        <v>75</v>
      </c>
      <c r="AK6739" s="2">
        <v>2</v>
      </c>
      <c r="AL6739" s="2">
        <v>3.1</v>
      </c>
      <c r="AM6739" s="2">
        <v>14</v>
      </c>
      <c r="AN6739" s="2">
        <v>21.9</v>
      </c>
      <c r="AQ6739" s="2">
        <v>30</v>
      </c>
      <c r="AR6739" s="2">
        <v>46.9</v>
      </c>
      <c r="AS6739" s="2">
        <v>18</v>
      </c>
      <c r="AT6739" s="2">
        <v>28.1</v>
      </c>
      <c r="AW6739" s="2">
        <v>16</v>
      </c>
      <c r="AX6739" s="2">
        <v>25</v>
      </c>
      <c r="AZ6739" s="2">
        <v>2</v>
      </c>
      <c r="BA6739" s="2">
        <v>2</v>
      </c>
    </row>
    <row r="6740" spans="1:53" ht="12.75" customHeight="1" x14ac:dyDescent="0.2">
      <c r="A6740">
        <v>3</v>
      </c>
      <c r="B6740" s="2">
        <v>5241</v>
      </c>
      <c r="G6740" s="17">
        <v>3</v>
      </c>
      <c r="AE6740" s="2">
        <v>3</v>
      </c>
    </row>
    <row r="6741" spans="1:53" ht="12.75" customHeight="1" x14ac:dyDescent="0.2">
      <c r="A6741">
        <v>3</v>
      </c>
      <c r="B6741" s="2">
        <v>5246</v>
      </c>
      <c r="G6741" s="17">
        <v>2</v>
      </c>
      <c r="AE6741" s="2">
        <v>2</v>
      </c>
    </row>
    <row r="6742" spans="1:53" ht="12.75" customHeight="1" x14ac:dyDescent="0.2">
      <c r="A6742">
        <v>3</v>
      </c>
      <c r="B6742" s="2">
        <v>5248</v>
      </c>
      <c r="C6742" s="17">
        <v>3.05</v>
      </c>
      <c r="D6742" s="2">
        <v>2.35</v>
      </c>
      <c r="G6742" s="17">
        <v>20</v>
      </c>
      <c r="H6742" s="2">
        <v>16</v>
      </c>
      <c r="I6742" s="2">
        <v>80</v>
      </c>
      <c r="J6742" s="2">
        <v>16</v>
      </c>
      <c r="K6742" s="2">
        <v>80</v>
      </c>
      <c r="L6742" s="2">
        <v>80</v>
      </c>
      <c r="M6742" s="2">
        <v>1</v>
      </c>
      <c r="N6742" s="2">
        <v>5</v>
      </c>
      <c r="O6742" s="2">
        <v>3</v>
      </c>
      <c r="P6742" s="2">
        <v>15</v>
      </c>
      <c r="S6742" s="2">
        <v>10</v>
      </c>
      <c r="T6742" s="2">
        <v>50</v>
      </c>
      <c r="U6742" s="2">
        <v>6</v>
      </c>
      <c r="V6742" s="2">
        <v>30</v>
      </c>
      <c r="Y6742" s="2">
        <v>4</v>
      </c>
      <c r="Z6742" s="2">
        <v>20</v>
      </c>
      <c r="AE6742" s="2">
        <v>20</v>
      </c>
      <c r="AF6742" s="2">
        <v>9</v>
      </c>
      <c r="AG6742" s="2">
        <v>45</v>
      </c>
      <c r="AH6742" s="2">
        <v>9</v>
      </c>
      <c r="AI6742" s="2">
        <v>45</v>
      </c>
      <c r="AJ6742" s="2">
        <v>45</v>
      </c>
      <c r="AK6742" s="2">
        <v>5</v>
      </c>
      <c r="AL6742" s="2">
        <v>25</v>
      </c>
      <c r="AM6742" s="2">
        <v>6</v>
      </c>
      <c r="AN6742" s="2">
        <v>30</v>
      </c>
      <c r="AQ6742" s="2">
        <v>6</v>
      </c>
      <c r="AR6742" s="2">
        <v>30</v>
      </c>
      <c r="AS6742" s="2">
        <v>3</v>
      </c>
      <c r="AT6742" s="2">
        <v>15</v>
      </c>
      <c r="AW6742" s="2">
        <v>11</v>
      </c>
      <c r="AX6742" s="2">
        <v>55</v>
      </c>
    </row>
    <row r="6743" spans="1:53" ht="12.75" customHeight="1" x14ac:dyDescent="0.2">
      <c r="A6743">
        <v>3</v>
      </c>
      <c r="B6743" s="2">
        <v>5251</v>
      </c>
      <c r="C6743" s="17">
        <v>2.94</v>
      </c>
      <c r="D6743" s="2">
        <v>2.58</v>
      </c>
      <c r="G6743" s="17">
        <v>84</v>
      </c>
      <c r="H6743" s="2">
        <v>67</v>
      </c>
      <c r="I6743" s="2">
        <v>77.900000000000006</v>
      </c>
      <c r="J6743" s="2">
        <v>67</v>
      </c>
      <c r="K6743" s="2">
        <v>77.900000000000006</v>
      </c>
      <c r="L6743" s="2">
        <v>79.8</v>
      </c>
      <c r="M6743" s="2">
        <v>8</v>
      </c>
      <c r="N6743" s="2">
        <v>9.3000000000000007</v>
      </c>
      <c r="O6743" s="2">
        <v>9</v>
      </c>
      <c r="P6743" s="2">
        <v>10.5</v>
      </c>
      <c r="S6743" s="2">
        <v>41</v>
      </c>
      <c r="T6743" s="2">
        <v>47.7</v>
      </c>
      <c r="U6743" s="2">
        <v>26</v>
      </c>
      <c r="V6743" s="2">
        <v>30.2</v>
      </c>
      <c r="W6743" s="2">
        <v>2</v>
      </c>
      <c r="X6743" s="2">
        <v>2.2999999999999998</v>
      </c>
      <c r="Y6743" s="2">
        <v>19</v>
      </c>
      <c r="Z6743" s="2">
        <v>22.1</v>
      </c>
      <c r="AB6743" s="2">
        <v>1</v>
      </c>
      <c r="AC6743" s="2">
        <v>2</v>
      </c>
      <c r="AE6743" s="2">
        <v>84</v>
      </c>
      <c r="AF6743" s="2">
        <v>51</v>
      </c>
      <c r="AG6743" s="2">
        <v>59.3</v>
      </c>
      <c r="AH6743" s="2">
        <v>51</v>
      </c>
      <c r="AI6743" s="2">
        <v>59.3</v>
      </c>
      <c r="AJ6743" s="2">
        <v>60.7</v>
      </c>
      <c r="AK6743" s="2">
        <v>13</v>
      </c>
      <c r="AL6743" s="2">
        <v>15.1</v>
      </c>
      <c r="AM6743" s="2">
        <v>20</v>
      </c>
      <c r="AN6743" s="2">
        <v>23.3</v>
      </c>
      <c r="AQ6743" s="2">
        <v>35</v>
      </c>
      <c r="AR6743" s="2">
        <v>40.700000000000003</v>
      </c>
      <c r="AS6743" s="2">
        <v>16</v>
      </c>
      <c r="AT6743" s="2">
        <v>18.600000000000001</v>
      </c>
      <c r="AU6743" s="2">
        <v>2</v>
      </c>
      <c r="AV6743" s="2">
        <v>2.2999999999999998</v>
      </c>
      <c r="AW6743" s="2">
        <v>35</v>
      </c>
      <c r="AX6743" s="2">
        <v>40.700000000000003</v>
      </c>
      <c r="AZ6743" s="2">
        <v>1</v>
      </c>
      <c r="BA6743" s="2">
        <v>2</v>
      </c>
    </row>
    <row r="6744" spans="1:53" ht="12.75" customHeight="1" x14ac:dyDescent="0.2">
      <c r="A6744">
        <v>3</v>
      </c>
      <c r="B6744" s="2">
        <v>5252</v>
      </c>
      <c r="G6744" s="17">
        <v>4</v>
      </c>
      <c r="AE6744" s="2">
        <v>4</v>
      </c>
    </row>
    <row r="6745" spans="1:53" ht="12.75" customHeight="1" x14ac:dyDescent="0.2">
      <c r="A6745">
        <v>3</v>
      </c>
      <c r="B6745" s="2">
        <v>5257</v>
      </c>
      <c r="C6745" s="17">
        <v>2.2999999999999998</v>
      </c>
      <c r="D6745" s="2">
        <v>1.8</v>
      </c>
      <c r="G6745" s="17">
        <v>10</v>
      </c>
      <c r="H6745" s="2">
        <v>5</v>
      </c>
      <c r="I6745" s="2">
        <v>50</v>
      </c>
      <c r="J6745" s="2">
        <v>5</v>
      </c>
      <c r="K6745" s="2">
        <v>50</v>
      </c>
      <c r="L6745" s="2">
        <v>50</v>
      </c>
      <c r="M6745" s="2">
        <v>4</v>
      </c>
      <c r="N6745" s="2">
        <v>40</v>
      </c>
      <c r="O6745" s="2">
        <v>1</v>
      </c>
      <c r="P6745" s="2">
        <v>10</v>
      </c>
      <c r="S6745" s="2">
        <v>3</v>
      </c>
      <c r="T6745" s="2">
        <v>30</v>
      </c>
      <c r="U6745" s="2">
        <v>2</v>
      </c>
      <c r="V6745" s="2">
        <v>20</v>
      </c>
      <c r="Y6745" s="2">
        <v>5</v>
      </c>
      <c r="Z6745" s="2">
        <v>50</v>
      </c>
      <c r="AE6745" s="2">
        <v>10</v>
      </c>
      <c r="AF6745" s="2">
        <v>2</v>
      </c>
      <c r="AG6745" s="2">
        <v>20</v>
      </c>
      <c r="AH6745" s="2">
        <v>2</v>
      </c>
      <c r="AI6745" s="2">
        <v>20</v>
      </c>
      <c r="AJ6745" s="2">
        <v>20</v>
      </c>
      <c r="AK6745" s="2">
        <v>4</v>
      </c>
      <c r="AL6745" s="2">
        <v>40</v>
      </c>
      <c r="AM6745" s="2">
        <v>4</v>
      </c>
      <c r="AN6745" s="2">
        <v>40</v>
      </c>
      <c r="AQ6745" s="2">
        <v>2</v>
      </c>
      <c r="AR6745" s="2">
        <v>20</v>
      </c>
      <c r="AW6745" s="2">
        <v>8</v>
      </c>
      <c r="AX6745" s="2">
        <v>80</v>
      </c>
    </row>
    <row r="6746" spans="1:53" ht="12.75" customHeight="1" x14ac:dyDescent="0.2">
      <c r="A6746">
        <v>3</v>
      </c>
      <c r="B6746" s="2">
        <v>5261</v>
      </c>
      <c r="G6746" s="17">
        <v>3</v>
      </c>
      <c r="AE6746" s="2">
        <v>3</v>
      </c>
    </row>
    <row r="6747" spans="1:53" ht="12.75" customHeight="1" x14ac:dyDescent="0.2">
      <c r="A6747">
        <v>3</v>
      </c>
      <c r="B6747" s="2">
        <v>5262</v>
      </c>
      <c r="G6747" s="17">
        <v>4</v>
      </c>
      <c r="AE6747" s="2">
        <v>4</v>
      </c>
    </row>
    <row r="6748" spans="1:53" ht="12.75" customHeight="1" x14ac:dyDescent="0.2">
      <c r="A6748">
        <v>3</v>
      </c>
      <c r="B6748" s="2">
        <v>5267</v>
      </c>
      <c r="AE6748" s="2">
        <v>1</v>
      </c>
    </row>
    <row r="6749" spans="1:53" ht="12.75" customHeight="1" x14ac:dyDescent="0.2">
      <c r="A6749">
        <v>3</v>
      </c>
      <c r="B6749" s="2">
        <v>5276</v>
      </c>
      <c r="C6749" s="17">
        <v>2.8</v>
      </c>
      <c r="D6749" s="2">
        <v>2.4900000000000002</v>
      </c>
      <c r="G6749" s="17">
        <v>35</v>
      </c>
      <c r="H6749" s="2">
        <v>22</v>
      </c>
      <c r="I6749" s="2">
        <v>62.9</v>
      </c>
      <c r="J6749" s="2">
        <v>22</v>
      </c>
      <c r="K6749" s="2">
        <v>62.9</v>
      </c>
      <c r="L6749" s="2">
        <v>62.9</v>
      </c>
      <c r="M6749" s="2">
        <v>5</v>
      </c>
      <c r="N6749" s="2">
        <v>14.3</v>
      </c>
      <c r="O6749" s="2">
        <v>8</v>
      </c>
      <c r="P6749" s="2">
        <v>22.9</v>
      </c>
      <c r="S6749" s="2">
        <v>11</v>
      </c>
      <c r="T6749" s="2">
        <v>31.4</v>
      </c>
      <c r="U6749" s="2">
        <v>11</v>
      </c>
      <c r="V6749" s="2">
        <v>31.4</v>
      </c>
      <c r="Y6749" s="2">
        <v>13</v>
      </c>
      <c r="Z6749" s="2">
        <v>37.1</v>
      </c>
      <c r="AE6749" s="2">
        <v>35</v>
      </c>
      <c r="AF6749" s="2">
        <v>22</v>
      </c>
      <c r="AG6749" s="2">
        <v>62.9</v>
      </c>
      <c r="AH6749" s="2">
        <v>22</v>
      </c>
      <c r="AI6749" s="2">
        <v>62.9</v>
      </c>
      <c r="AJ6749" s="2">
        <v>62.9</v>
      </c>
      <c r="AK6749" s="2">
        <v>8</v>
      </c>
      <c r="AL6749" s="2">
        <v>22.9</v>
      </c>
      <c r="AM6749" s="2">
        <v>5</v>
      </c>
      <c r="AN6749" s="2">
        <v>14.3</v>
      </c>
      <c r="AQ6749" s="2">
        <v>19</v>
      </c>
      <c r="AR6749" s="2">
        <v>54.3</v>
      </c>
      <c r="AS6749" s="2">
        <v>3</v>
      </c>
      <c r="AT6749" s="2">
        <v>8.6</v>
      </c>
      <c r="AW6749" s="2">
        <v>13</v>
      </c>
      <c r="AX6749" s="2">
        <v>37.1</v>
      </c>
    </row>
    <row r="6750" spans="1:53" ht="12.75" customHeight="1" x14ac:dyDescent="0.2">
      <c r="A6750">
        <v>3</v>
      </c>
      <c r="B6750" s="2">
        <v>5281</v>
      </c>
      <c r="G6750" s="17">
        <v>1</v>
      </c>
      <c r="AE6750" s="2">
        <v>1</v>
      </c>
    </row>
    <row r="6751" spans="1:53" ht="12.75" customHeight="1" x14ac:dyDescent="0.2">
      <c r="A6751">
        <v>3</v>
      </c>
      <c r="B6751" s="2">
        <v>5285</v>
      </c>
      <c r="C6751" s="17">
        <v>2.08</v>
      </c>
      <c r="D6751" s="2">
        <v>1.87</v>
      </c>
      <c r="G6751" s="17">
        <v>76</v>
      </c>
      <c r="H6751" s="2">
        <v>27</v>
      </c>
      <c r="I6751" s="2">
        <v>35.5</v>
      </c>
      <c r="J6751" s="2">
        <v>27</v>
      </c>
      <c r="K6751" s="2">
        <v>35.5</v>
      </c>
      <c r="L6751" s="2">
        <v>35.5</v>
      </c>
      <c r="M6751" s="2">
        <v>29</v>
      </c>
      <c r="N6751" s="2">
        <v>38.200000000000003</v>
      </c>
      <c r="O6751" s="2">
        <v>20</v>
      </c>
      <c r="P6751" s="2">
        <v>26.3</v>
      </c>
      <c r="S6751" s="2">
        <v>19</v>
      </c>
      <c r="T6751" s="2">
        <v>25</v>
      </c>
      <c r="U6751" s="2">
        <v>8</v>
      </c>
      <c r="V6751" s="2">
        <v>10.5</v>
      </c>
      <c r="Y6751" s="2">
        <v>49</v>
      </c>
      <c r="Z6751" s="2">
        <v>64.5</v>
      </c>
      <c r="AB6751" s="2">
        <v>2</v>
      </c>
      <c r="AC6751" s="2">
        <v>4</v>
      </c>
      <c r="AE6751" s="2">
        <v>76</v>
      </c>
      <c r="AF6751" s="2">
        <v>21</v>
      </c>
      <c r="AG6751" s="2">
        <v>27.6</v>
      </c>
      <c r="AH6751" s="2">
        <v>21</v>
      </c>
      <c r="AI6751" s="2">
        <v>27.6</v>
      </c>
      <c r="AJ6751" s="2">
        <v>27.6</v>
      </c>
      <c r="AK6751" s="2">
        <v>31</v>
      </c>
      <c r="AL6751" s="2">
        <v>40.799999999999997</v>
      </c>
      <c r="AM6751" s="2">
        <v>24</v>
      </c>
      <c r="AN6751" s="2">
        <v>31.6</v>
      </c>
      <c r="AO6751" s="2">
        <v>1</v>
      </c>
      <c r="AP6751" s="2">
        <v>1.3</v>
      </c>
      <c r="AQ6751" s="2">
        <v>17</v>
      </c>
      <c r="AR6751" s="2">
        <v>22.4</v>
      </c>
      <c r="AS6751" s="2">
        <v>3</v>
      </c>
      <c r="AT6751" s="2">
        <v>3.9</v>
      </c>
      <c r="AW6751" s="2">
        <v>55</v>
      </c>
      <c r="AX6751" s="2">
        <v>72.400000000000006</v>
      </c>
      <c r="AZ6751" s="2">
        <v>2</v>
      </c>
      <c r="BA6751" s="2">
        <v>4</v>
      </c>
    </row>
    <row r="6752" spans="1:53" ht="12.75" customHeight="1" x14ac:dyDescent="0.2">
      <c r="A6752">
        <v>3</v>
      </c>
      <c r="B6752" s="2">
        <v>5291</v>
      </c>
      <c r="C6752" s="17">
        <v>2.82</v>
      </c>
      <c r="D6752" s="2">
        <v>2.52</v>
      </c>
      <c r="G6752" s="17">
        <v>60</v>
      </c>
      <c r="H6752" s="2">
        <v>39</v>
      </c>
      <c r="I6752" s="2">
        <v>65</v>
      </c>
      <c r="J6752" s="2">
        <v>39</v>
      </c>
      <c r="K6752" s="2">
        <v>65</v>
      </c>
      <c r="L6752" s="2">
        <v>65</v>
      </c>
      <c r="M6752" s="2">
        <v>8</v>
      </c>
      <c r="N6752" s="2">
        <v>13.3</v>
      </c>
      <c r="O6752" s="2">
        <v>13</v>
      </c>
      <c r="P6752" s="2">
        <v>21.7</v>
      </c>
      <c r="Q6752" s="2">
        <v>1</v>
      </c>
      <c r="R6752" s="2">
        <v>1.7</v>
      </c>
      <c r="S6752" s="2">
        <v>17</v>
      </c>
      <c r="T6752" s="2">
        <v>28.3</v>
      </c>
      <c r="U6752" s="2">
        <v>21</v>
      </c>
      <c r="V6752" s="2">
        <v>35</v>
      </c>
      <c r="Y6752" s="2">
        <v>21</v>
      </c>
      <c r="Z6752" s="2">
        <v>35</v>
      </c>
      <c r="AB6752" s="2">
        <v>1</v>
      </c>
      <c r="AC6752" s="2">
        <v>3</v>
      </c>
      <c r="AE6752" s="2">
        <v>60</v>
      </c>
      <c r="AF6752" s="2">
        <v>38</v>
      </c>
      <c r="AG6752" s="2">
        <v>63.3</v>
      </c>
      <c r="AH6752" s="2">
        <v>38</v>
      </c>
      <c r="AI6752" s="2">
        <v>63.3</v>
      </c>
      <c r="AJ6752" s="2">
        <v>63.3</v>
      </c>
      <c r="AK6752" s="2">
        <v>11</v>
      </c>
      <c r="AL6752" s="2">
        <v>18.3</v>
      </c>
      <c r="AM6752" s="2">
        <v>11</v>
      </c>
      <c r="AN6752" s="2">
        <v>18.3</v>
      </c>
      <c r="AO6752" s="2">
        <v>2</v>
      </c>
      <c r="AP6752" s="2">
        <v>3.3</v>
      </c>
      <c r="AQ6752" s="2">
        <v>26</v>
      </c>
      <c r="AR6752" s="2">
        <v>43.3</v>
      </c>
      <c r="AS6752" s="2">
        <v>10</v>
      </c>
      <c r="AT6752" s="2">
        <v>16.7</v>
      </c>
      <c r="AW6752" s="2">
        <v>22</v>
      </c>
      <c r="AX6752" s="2">
        <v>36.700000000000003</v>
      </c>
      <c r="AZ6752" s="2">
        <v>1</v>
      </c>
      <c r="BA6752" s="2">
        <v>3</v>
      </c>
    </row>
    <row r="6753" spans="1:50" ht="12.75" customHeight="1" x14ac:dyDescent="0.2">
      <c r="A6753">
        <v>3</v>
      </c>
      <c r="B6753" s="2">
        <v>5292</v>
      </c>
      <c r="C6753" s="17">
        <v>3.97</v>
      </c>
      <c r="D6753" s="2">
        <v>3.83</v>
      </c>
      <c r="G6753" s="17">
        <v>135</v>
      </c>
      <c r="H6753" s="2">
        <v>134</v>
      </c>
      <c r="I6753" s="2">
        <v>99.3</v>
      </c>
      <c r="J6753" s="2">
        <v>134</v>
      </c>
      <c r="K6753" s="2">
        <v>99.3</v>
      </c>
      <c r="L6753" s="2">
        <v>99.3</v>
      </c>
      <c r="O6753" s="2">
        <v>1</v>
      </c>
      <c r="P6753" s="2">
        <v>0.7</v>
      </c>
      <c r="S6753" s="2">
        <v>2</v>
      </c>
      <c r="T6753" s="2">
        <v>1.5</v>
      </c>
      <c r="U6753" s="2">
        <v>132</v>
      </c>
      <c r="V6753" s="2">
        <v>97.8</v>
      </c>
      <c r="Y6753" s="2">
        <v>1</v>
      </c>
      <c r="Z6753" s="2">
        <v>0.7</v>
      </c>
      <c r="AE6753" s="2">
        <v>135</v>
      </c>
      <c r="AF6753" s="2">
        <v>134</v>
      </c>
      <c r="AG6753" s="2">
        <v>99.3</v>
      </c>
      <c r="AH6753" s="2">
        <v>134</v>
      </c>
      <c r="AI6753" s="2">
        <v>99.3</v>
      </c>
      <c r="AJ6753" s="2">
        <v>99.3</v>
      </c>
      <c r="AM6753" s="2">
        <v>1</v>
      </c>
      <c r="AN6753" s="2">
        <v>0.7</v>
      </c>
      <c r="AQ6753" s="2">
        <v>21</v>
      </c>
      <c r="AR6753" s="2">
        <v>15.6</v>
      </c>
      <c r="AS6753" s="2">
        <v>113</v>
      </c>
      <c r="AT6753" s="2">
        <v>83.7</v>
      </c>
      <c r="AW6753" s="2">
        <v>1</v>
      </c>
      <c r="AX6753" s="2">
        <v>0.7</v>
      </c>
    </row>
    <row r="6754" spans="1:50" ht="12.75" customHeight="1" x14ac:dyDescent="0.2">
      <c r="A6754">
        <v>3</v>
      </c>
      <c r="B6754" s="2">
        <v>5296</v>
      </c>
      <c r="G6754" s="17">
        <v>3</v>
      </c>
      <c r="AE6754" s="2">
        <v>2</v>
      </c>
    </row>
    <row r="6755" spans="1:50" ht="12.75" customHeight="1" x14ac:dyDescent="0.2">
      <c r="A6755">
        <v>3</v>
      </c>
      <c r="B6755" s="2">
        <v>5300</v>
      </c>
      <c r="G6755" s="17">
        <v>1</v>
      </c>
      <c r="AE6755" s="2">
        <v>1</v>
      </c>
    </row>
    <row r="6756" spans="1:50" ht="12.75" customHeight="1" x14ac:dyDescent="0.2">
      <c r="A6756">
        <v>3</v>
      </c>
      <c r="B6756" s="2">
        <v>8407</v>
      </c>
      <c r="C6756" s="17">
        <v>2.27</v>
      </c>
      <c r="D6756" s="2">
        <v>1.87</v>
      </c>
      <c r="G6756" s="17">
        <v>15</v>
      </c>
      <c r="H6756" s="2">
        <v>5</v>
      </c>
      <c r="I6756" s="2">
        <v>33.299999999999997</v>
      </c>
      <c r="J6756" s="2">
        <v>5</v>
      </c>
      <c r="K6756" s="2">
        <v>33.299999999999997</v>
      </c>
      <c r="L6756" s="2">
        <v>33.299999999999997</v>
      </c>
      <c r="M6756" s="2">
        <v>4</v>
      </c>
      <c r="N6756" s="2">
        <v>26.7</v>
      </c>
      <c r="O6756" s="2">
        <v>6</v>
      </c>
      <c r="P6756" s="2">
        <v>40</v>
      </c>
      <c r="S6756" s="2">
        <v>2</v>
      </c>
      <c r="T6756" s="2">
        <v>13.3</v>
      </c>
      <c r="U6756" s="2">
        <v>3</v>
      </c>
      <c r="V6756" s="2">
        <v>20</v>
      </c>
      <c r="Y6756" s="2">
        <v>10</v>
      </c>
      <c r="Z6756" s="2">
        <v>66.7</v>
      </c>
      <c r="AE6756" s="2">
        <v>15</v>
      </c>
      <c r="AF6756" s="2">
        <v>4</v>
      </c>
      <c r="AG6756" s="2">
        <v>26.7</v>
      </c>
      <c r="AH6756" s="2">
        <v>4</v>
      </c>
      <c r="AI6756" s="2">
        <v>26.7</v>
      </c>
      <c r="AJ6756" s="2">
        <v>26.7</v>
      </c>
      <c r="AK6756" s="2">
        <v>6</v>
      </c>
      <c r="AL6756" s="2">
        <v>40</v>
      </c>
      <c r="AM6756" s="2">
        <v>5</v>
      </c>
      <c r="AN6756" s="2">
        <v>33.299999999999997</v>
      </c>
      <c r="AQ6756" s="2">
        <v>4</v>
      </c>
      <c r="AR6756" s="2">
        <v>26.7</v>
      </c>
      <c r="AW6756" s="2">
        <v>11</v>
      </c>
      <c r="AX6756" s="2">
        <v>73.3</v>
      </c>
    </row>
  </sheetData>
  <pageMargins left="0.75" right="0.75" top="1" bottom="1" header="0.5" footer="0.5"/>
  <pageSetup paperSize="9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091"/>
  <sheetViews>
    <sheetView workbookViewId="0">
      <pane ySplit="1" topLeftCell="A1061" activePane="bottomLeft" state="frozen"/>
      <selection pane="bottomLeft" activeCell="D1077" sqref="D1077"/>
    </sheetView>
  </sheetViews>
  <sheetFormatPr defaultRowHeight="12.75" x14ac:dyDescent="0.2"/>
  <cols>
    <col min="2" max="2" width="10.7109375" style="21" customWidth="1"/>
    <col min="3" max="3" width="10.7109375" style="23" customWidth="1"/>
    <col min="4" max="6" width="10.7109375" style="15" customWidth="1"/>
    <col min="7" max="7" width="9.140625" style="18"/>
    <col min="260" max="262" width="10.7109375" customWidth="1"/>
    <col min="516" max="518" width="10.7109375" customWidth="1"/>
    <col min="772" max="774" width="10.7109375" customWidth="1"/>
    <col min="1028" max="1030" width="10.7109375" customWidth="1"/>
    <col min="1284" max="1286" width="10.7109375" customWidth="1"/>
    <col min="1540" max="1542" width="10.7109375" customWidth="1"/>
    <col min="1796" max="1798" width="10.7109375" customWidth="1"/>
    <col min="2052" max="2054" width="10.7109375" customWidth="1"/>
    <col min="2308" max="2310" width="10.7109375" customWidth="1"/>
    <col min="2564" max="2566" width="10.7109375" customWidth="1"/>
    <col min="2820" max="2822" width="10.7109375" customWidth="1"/>
    <col min="3076" max="3078" width="10.7109375" customWidth="1"/>
    <col min="3332" max="3334" width="10.7109375" customWidth="1"/>
    <col min="3588" max="3590" width="10.7109375" customWidth="1"/>
    <col min="3844" max="3846" width="10.7109375" customWidth="1"/>
    <col min="4100" max="4102" width="10.7109375" customWidth="1"/>
    <col min="4356" max="4358" width="10.7109375" customWidth="1"/>
    <col min="4612" max="4614" width="10.7109375" customWidth="1"/>
    <col min="4868" max="4870" width="10.7109375" customWidth="1"/>
    <col min="5124" max="5126" width="10.7109375" customWidth="1"/>
    <col min="5380" max="5382" width="10.7109375" customWidth="1"/>
    <col min="5636" max="5638" width="10.7109375" customWidth="1"/>
    <col min="5892" max="5894" width="10.7109375" customWidth="1"/>
    <col min="6148" max="6150" width="10.7109375" customWidth="1"/>
    <col min="6404" max="6406" width="10.7109375" customWidth="1"/>
    <col min="6660" max="6662" width="10.7109375" customWidth="1"/>
    <col min="6916" max="6918" width="10.7109375" customWidth="1"/>
    <col min="7172" max="7174" width="10.7109375" customWidth="1"/>
    <col min="7428" max="7430" width="10.7109375" customWidth="1"/>
    <col min="7684" max="7686" width="10.7109375" customWidth="1"/>
    <col min="7940" max="7942" width="10.7109375" customWidth="1"/>
    <col min="8196" max="8198" width="10.7109375" customWidth="1"/>
    <col min="8452" max="8454" width="10.7109375" customWidth="1"/>
    <col min="8708" max="8710" width="10.7109375" customWidth="1"/>
    <col min="8964" max="8966" width="10.7109375" customWidth="1"/>
    <col min="9220" max="9222" width="10.7109375" customWidth="1"/>
    <col min="9476" max="9478" width="10.7109375" customWidth="1"/>
    <col min="9732" max="9734" width="10.7109375" customWidth="1"/>
    <col min="9988" max="9990" width="10.7109375" customWidth="1"/>
    <col min="10244" max="10246" width="10.7109375" customWidth="1"/>
    <col min="10500" max="10502" width="10.7109375" customWidth="1"/>
    <col min="10756" max="10758" width="10.7109375" customWidth="1"/>
    <col min="11012" max="11014" width="10.7109375" customWidth="1"/>
    <col min="11268" max="11270" width="10.7109375" customWidth="1"/>
    <col min="11524" max="11526" width="10.7109375" customWidth="1"/>
    <col min="11780" max="11782" width="10.7109375" customWidth="1"/>
    <col min="12036" max="12038" width="10.7109375" customWidth="1"/>
    <col min="12292" max="12294" width="10.7109375" customWidth="1"/>
    <col min="12548" max="12550" width="10.7109375" customWidth="1"/>
    <col min="12804" max="12806" width="10.7109375" customWidth="1"/>
    <col min="13060" max="13062" width="10.7109375" customWidth="1"/>
    <col min="13316" max="13318" width="10.7109375" customWidth="1"/>
    <col min="13572" max="13574" width="10.7109375" customWidth="1"/>
    <col min="13828" max="13830" width="10.7109375" customWidth="1"/>
    <col min="14084" max="14086" width="10.7109375" customWidth="1"/>
    <col min="14340" max="14342" width="10.7109375" customWidth="1"/>
    <col min="14596" max="14598" width="10.7109375" customWidth="1"/>
    <col min="14852" max="14854" width="10.7109375" customWidth="1"/>
    <col min="15108" max="15110" width="10.7109375" customWidth="1"/>
    <col min="15364" max="15366" width="10.7109375" customWidth="1"/>
    <col min="15620" max="15622" width="10.7109375" customWidth="1"/>
    <col min="15876" max="15878" width="10.7109375" customWidth="1"/>
    <col min="16132" max="16134" width="10.7109375" customWidth="1"/>
  </cols>
  <sheetData>
    <row r="1" spans="1:204" s="1" customFormat="1" ht="12.75" customHeight="1" x14ac:dyDescent="0.2">
      <c r="A1" s="1" t="s">
        <v>668</v>
      </c>
      <c r="B1" s="20" t="s">
        <v>885</v>
      </c>
      <c r="C1" s="22" t="s">
        <v>1351</v>
      </c>
      <c r="D1" s="14" t="s">
        <v>886</v>
      </c>
      <c r="E1" s="14" t="s">
        <v>1352</v>
      </c>
      <c r="F1" s="14" t="s">
        <v>887</v>
      </c>
      <c r="G1" s="16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W1" s="1" t="s">
        <v>904</v>
      </c>
      <c r="X1" s="1" t="s">
        <v>905</v>
      </c>
      <c r="Y1" s="1" t="s">
        <v>906</v>
      </c>
      <c r="Z1" s="1" t="s">
        <v>907</v>
      </c>
      <c r="AA1" s="1" t="s">
        <v>908</v>
      </c>
      <c r="AB1" s="1" t="s">
        <v>909</v>
      </c>
      <c r="AC1" s="1" t="s">
        <v>910</v>
      </c>
      <c r="AD1" s="1" t="s">
        <v>911</v>
      </c>
      <c r="AE1" s="1" t="s">
        <v>912</v>
      </c>
      <c r="AF1" s="1" t="s">
        <v>913</v>
      </c>
      <c r="AG1" s="1" t="s">
        <v>914</v>
      </c>
      <c r="AH1" s="1" t="s">
        <v>915</v>
      </c>
      <c r="AI1" s="1" t="s">
        <v>916</v>
      </c>
      <c r="AJ1" s="1" t="s">
        <v>917</v>
      </c>
      <c r="AK1" s="1" t="s">
        <v>918</v>
      </c>
      <c r="AL1" s="1" t="s">
        <v>919</v>
      </c>
      <c r="AM1" s="1" t="s">
        <v>920</v>
      </c>
      <c r="AN1" s="1" t="s">
        <v>921</v>
      </c>
      <c r="AO1" s="1" t="s">
        <v>922</v>
      </c>
      <c r="AP1" s="1" t="s">
        <v>923</v>
      </c>
      <c r="AQ1" s="1" t="s">
        <v>924</v>
      </c>
      <c r="AR1" s="1" t="s">
        <v>925</v>
      </c>
      <c r="AS1" s="1" t="s">
        <v>926</v>
      </c>
      <c r="AT1" s="1" t="s">
        <v>927</v>
      </c>
      <c r="AU1" s="1" t="s">
        <v>928</v>
      </c>
      <c r="AV1" s="1" t="s">
        <v>929</v>
      </c>
      <c r="AW1" s="1" t="s">
        <v>930</v>
      </c>
      <c r="AX1" s="1" t="s">
        <v>931</v>
      </c>
      <c r="AY1" s="1" t="s">
        <v>932</v>
      </c>
      <c r="AZ1" s="1" t="s">
        <v>933</v>
      </c>
      <c r="BA1" s="1" t="s">
        <v>934</v>
      </c>
      <c r="BB1" s="1" t="s">
        <v>935</v>
      </c>
      <c r="BC1" s="1" t="s">
        <v>936</v>
      </c>
      <c r="BD1" s="1" t="s">
        <v>937</v>
      </c>
      <c r="BE1" s="1" t="s">
        <v>938</v>
      </c>
      <c r="BF1" s="1" t="s">
        <v>939</v>
      </c>
      <c r="BG1" s="1" t="s">
        <v>940</v>
      </c>
      <c r="BH1" s="1" t="s">
        <v>941</v>
      </c>
      <c r="BI1" s="1" t="s">
        <v>942</v>
      </c>
      <c r="BJ1" s="1" t="s">
        <v>943</v>
      </c>
      <c r="BK1" s="1" t="s">
        <v>944</v>
      </c>
      <c r="BL1" s="1" t="s">
        <v>945</v>
      </c>
      <c r="BM1" s="1" t="s">
        <v>946</v>
      </c>
      <c r="BN1" s="1" t="s">
        <v>947</v>
      </c>
      <c r="BO1" s="1" t="s">
        <v>948</v>
      </c>
      <c r="BP1" s="1" t="s">
        <v>949</v>
      </c>
      <c r="BQ1" s="1" t="s">
        <v>950</v>
      </c>
      <c r="BR1" s="1" t="s">
        <v>951</v>
      </c>
      <c r="BS1" s="1" t="s">
        <v>952</v>
      </c>
      <c r="BT1" s="1" t="s">
        <v>953</v>
      </c>
      <c r="BU1" s="1" t="s">
        <v>954</v>
      </c>
      <c r="BV1" s="1" t="s">
        <v>955</v>
      </c>
      <c r="BW1" s="1" t="s">
        <v>956</v>
      </c>
      <c r="BX1" s="1" t="s">
        <v>957</v>
      </c>
      <c r="BY1" s="1" t="s">
        <v>958</v>
      </c>
      <c r="BZ1" s="1" t="s">
        <v>959</v>
      </c>
      <c r="CA1" s="1" t="s">
        <v>960</v>
      </c>
      <c r="CB1" s="1" t="s">
        <v>961</v>
      </c>
      <c r="CC1" s="1" t="s">
        <v>962</v>
      </c>
      <c r="CD1" s="1" t="s">
        <v>963</v>
      </c>
      <c r="CE1" s="1" t="s">
        <v>964</v>
      </c>
      <c r="CF1" s="1" t="s">
        <v>965</v>
      </c>
      <c r="CG1" s="1" t="s">
        <v>966</v>
      </c>
      <c r="CH1" s="1" t="s">
        <v>967</v>
      </c>
      <c r="CI1" s="1" t="s">
        <v>968</v>
      </c>
      <c r="CJ1" s="1" t="s">
        <v>969</v>
      </c>
      <c r="CK1" s="1" t="s">
        <v>970</v>
      </c>
      <c r="CL1" s="1" t="s">
        <v>971</v>
      </c>
      <c r="CM1" s="1" t="s">
        <v>972</v>
      </c>
      <c r="CN1" s="1" t="s">
        <v>973</v>
      </c>
      <c r="CO1" s="1" t="s">
        <v>974</v>
      </c>
      <c r="CP1" s="1" t="s">
        <v>975</v>
      </c>
      <c r="CQ1" s="1" t="s">
        <v>976</v>
      </c>
      <c r="CR1" s="1" t="s">
        <v>977</v>
      </c>
      <c r="CS1" s="1" t="s">
        <v>978</v>
      </c>
      <c r="CT1" s="1" t="s">
        <v>979</v>
      </c>
      <c r="CU1" s="1" t="s">
        <v>980</v>
      </c>
      <c r="CV1" s="1" t="s">
        <v>981</v>
      </c>
      <c r="CW1" s="1" t="s">
        <v>982</v>
      </c>
      <c r="CX1" s="1" t="s">
        <v>983</v>
      </c>
      <c r="CY1" s="1" t="s">
        <v>984</v>
      </c>
      <c r="CZ1" s="1" t="s">
        <v>985</v>
      </c>
      <c r="DA1" s="1" t="s">
        <v>986</v>
      </c>
      <c r="DB1" s="1" t="s">
        <v>987</v>
      </c>
      <c r="DC1" s="1" t="s">
        <v>988</v>
      </c>
      <c r="DD1" s="1" t="s">
        <v>989</v>
      </c>
      <c r="DE1" s="1" t="s">
        <v>990</v>
      </c>
      <c r="DF1" s="1" t="s">
        <v>991</v>
      </c>
      <c r="DG1" s="1" t="s">
        <v>992</v>
      </c>
      <c r="DH1" s="1" t="s">
        <v>993</v>
      </c>
      <c r="DI1" s="1" t="s">
        <v>994</v>
      </c>
      <c r="DJ1" s="1" t="s">
        <v>995</v>
      </c>
      <c r="DK1" s="1" t="s">
        <v>996</v>
      </c>
      <c r="DL1" s="1" t="s">
        <v>997</v>
      </c>
      <c r="DM1" s="1" t="s">
        <v>998</v>
      </c>
      <c r="DN1" s="1" t="s">
        <v>999</v>
      </c>
      <c r="DO1" s="1" t="s">
        <v>1000</v>
      </c>
      <c r="DP1" s="1" t="s">
        <v>1001</v>
      </c>
      <c r="DQ1" s="1" t="s">
        <v>1002</v>
      </c>
      <c r="DR1" s="1" t="s">
        <v>1003</v>
      </c>
      <c r="DS1" s="1" t="s">
        <v>1004</v>
      </c>
      <c r="DT1" s="1" t="s">
        <v>1005</v>
      </c>
      <c r="DU1" s="1" t="s">
        <v>1006</v>
      </c>
      <c r="DV1" s="1" t="s">
        <v>1007</v>
      </c>
      <c r="DW1" s="1" t="s">
        <v>1008</v>
      </c>
      <c r="DX1" s="1" t="s">
        <v>1009</v>
      </c>
      <c r="DY1" s="1" t="s">
        <v>1010</v>
      </c>
      <c r="DZ1" s="1" t="s">
        <v>1011</v>
      </c>
      <c r="EA1" s="1" t="s">
        <v>1012</v>
      </c>
      <c r="EB1" s="1" t="s">
        <v>1013</v>
      </c>
      <c r="EC1" s="1" t="s">
        <v>1014</v>
      </c>
      <c r="ED1" s="1" t="s">
        <v>1015</v>
      </c>
      <c r="EE1" s="1" t="s">
        <v>1016</v>
      </c>
      <c r="EF1" s="1" t="s">
        <v>1017</v>
      </c>
      <c r="EG1" s="1" t="s">
        <v>1018</v>
      </c>
      <c r="EH1" s="1" t="s">
        <v>1019</v>
      </c>
      <c r="EI1" s="1" t="s">
        <v>1020</v>
      </c>
      <c r="EJ1" s="1" t="s">
        <v>1021</v>
      </c>
      <c r="EK1" s="1" t="s">
        <v>1022</v>
      </c>
      <c r="EL1" s="1" t="s">
        <v>1023</v>
      </c>
      <c r="EM1" s="1" t="s">
        <v>1024</v>
      </c>
      <c r="EN1" s="1" t="s">
        <v>1025</v>
      </c>
      <c r="EO1" s="1" t="s">
        <v>1026</v>
      </c>
      <c r="EP1" s="1" t="s">
        <v>1027</v>
      </c>
      <c r="EQ1" s="1" t="s">
        <v>1028</v>
      </c>
      <c r="ER1" s="1" t="s">
        <v>1029</v>
      </c>
      <c r="ES1" s="1" t="s">
        <v>1030</v>
      </c>
      <c r="ET1" s="1" t="s">
        <v>1031</v>
      </c>
      <c r="EU1" s="1" t="s">
        <v>1032</v>
      </c>
      <c r="EV1" s="1" t="s">
        <v>1033</v>
      </c>
      <c r="EW1" s="1" t="s">
        <v>1034</v>
      </c>
      <c r="EX1" s="1" t="s">
        <v>1035</v>
      </c>
      <c r="EY1" s="1" t="s">
        <v>1036</v>
      </c>
      <c r="EZ1" s="1" t="s">
        <v>1037</v>
      </c>
      <c r="FA1" s="1" t="s">
        <v>1038</v>
      </c>
      <c r="FB1" s="1" t="s">
        <v>1039</v>
      </c>
      <c r="FC1" s="1" t="s">
        <v>1040</v>
      </c>
      <c r="FD1" s="1" t="s">
        <v>1041</v>
      </c>
      <c r="FE1" s="1" t="s">
        <v>1042</v>
      </c>
      <c r="FF1" s="1" t="s">
        <v>1043</v>
      </c>
      <c r="FG1" s="1" t="s">
        <v>1044</v>
      </c>
      <c r="FH1" s="1" t="s">
        <v>1045</v>
      </c>
      <c r="FI1" s="1" t="s">
        <v>1046</v>
      </c>
      <c r="FJ1" s="1" t="s">
        <v>1047</v>
      </c>
      <c r="FK1" s="1" t="s">
        <v>1048</v>
      </c>
      <c r="FL1" s="1" t="s">
        <v>1049</v>
      </c>
      <c r="FM1" s="1" t="s">
        <v>1050</v>
      </c>
      <c r="FN1" s="1" t="s">
        <v>1051</v>
      </c>
      <c r="FO1" s="1" t="s">
        <v>1052</v>
      </c>
      <c r="FP1" s="1" t="s">
        <v>1053</v>
      </c>
      <c r="FQ1" s="1" t="s">
        <v>1054</v>
      </c>
      <c r="FR1" s="1" t="s">
        <v>1055</v>
      </c>
      <c r="FS1" s="1" t="s">
        <v>1056</v>
      </c>
      <c r="FT1" s="1" t="s">
        <v>1057</v>
      </c>
      <c r="FU1" s="1" t="s">
        <v>1058</v>
      </c>
      <c r="FV1" s="1" t="s">
        <v>1059</v>
      </c>
      <c r="FW1" s="1" t="s">
        <v>1060</v>
      </c>
      <c r="FX1" s="1" t="s">
        <v>1061</v>
      </c>
      <c r="FY1" s="1" t="s">
        <v>1062</v>
      </c>
      <c r="FZ1" s="1" t="s">
        <v>1063</v>
      </c>
      <c r="GA1" s="1" t="s">
        <v>1064</v>
      </c>
      <c r="GB1" s="1" t="s">
        <v>1065</v>
      </c>
      <c r="GC1" s="1" t="s">
        <v>1066</v>
      </c>
      <c r="GD1" s="1" t="s">
        <v>1067</v>
      </c>
      <c r="GE1" s="1" t="s">
        <v>1068</v>
      </c>
      <c r="GF1" s="1" t="s">
        <v>1069</v>
      </c>
      <c r="GG1" s="1" t="s">
        <v>1070</v>
      </c>
      <c r="GH1" s="1" t="s">
        <v>1071</v>
      </c>
      <c r="GI1" s="1" t="s">
        <v>1072</v>
      </c>
      <c r="GJ1" s="1" t="s">
        <v>1073</v>
      </c>
      <c r="GK1" s="1" t="s">
        <v>1074</v>
      </c>
      <c r="GL1" s="1" t="s">
        <v>1075</v>
      </c>
      <c r="GM1" s="1" t="s">
        <v>1076</v>
      </c>
      <c r="GN1" s="1" t="s">
        <v>1077</v>
      </c>
      <c r="GO1" s="1" t="s">
        <v>1078</v>
      </c>
      <c r="GP1" s="1" t="s">
        <v>1079</v>
      </c>
      <c r="GQ1" s="1" t="s">
        <v>1080</v>
      </c>
      <c r="GR1" s="1" t="s">
        <v>1081</v>
      </c>
      <c r="GS1" s="1" t="s">
        <v>1082</v>
      </c>
      <c r="GT1" s="1" t="s">
        <v>1083</v>
      </c>
      <c r="GU1" s="1" t="s">
        <v>1084</v>
      </c>
      <c r="GV1" s="1" t="s">
        <v>1085</v>
      </c>
    </row>
    <row r="2" spans="1:204" ht="12.75" customHeight="1" x14ac:dyDescent="0.2">
      <c r="A2" s="2">
        <v>1500</v>
      </c>
      <c r="B2" s="21">
        <f>(N2+P2*2+T2*3+V2*4)/100</f>
        <v>1.3319999999999999</v>
      </c>
      <c r="C2" s="23">
        <f>(CB2+CD2*2+CH2*3+CJ2*4)/100</f>
        <v>1.3319999999999999</v>
      </c>
      <c r="D2" s="15">
        <f>(CX2+CZ2*2+DD2*3+DF2*4)/100</f>
        <v>0</v>
      </c>
      <c r="E2" s="15">
        <f>(FL2+FN2*2+FR2*3+FT2*4)/100</f>
        <v>0</v>
      </c>
      <c r="F2" s="15">
        <f>(GH2+GJ2*2+GN2*3+GP2*4)/100</f>
        <v>0</v>
      </c>
      <c r="G2" s="17">
        <v>12</v>
      </c>
      <c r="H2" t="s">
        <v>1086</v>
      </c>
      <c r="I2" t="s">
        <v>1086</v>
      </c>
      <c r="J2" s="2">
        <v>2</v>
      </c>
      <c r="K2" s="2">
        <v>16.7</v>
      </c>
      <c r="L2" s="2">
        <v>16.7</v>
      </c>
      <c r="M2" s="2">
        <v>7</v>
      </c>
      <c r="N2" s="2">
        <v>58.3</v>
      </c>
      <c r="O2" s="2">
        <v>3</v>
      </c>
      <c r="P2" s="2">
        <v>25</v>
      </c>
      <c r="Q2" s="2">
        <v>1</v>
      </c>
      <c r="R2" s="2">
        <v>8.3000000000000007</v>
      </c>
      <c r="S2" s="2">
        <v>1</v>
      </c>
      <c r="T2" s="2">
        <v>8.3000000000000007</v>
      </c>
      <c r="Y2" s="2">
        <v>10</v>
      </c>
      <c r="Z2" s="2">
        <v>83.3</v>
      </c>
      <c r="AB2" s="2">
        <v>5</v>
      </c>
      <c r="AD2" t="s">
        <v>1086</v>
      </c>
      <c r="AE2" t="s">
        <v>1086</v>
      </c>
      <c r="AZ2" t="s">
        <v>1086</v>
      </c>
      <c r="BA2" t="s">
        <v>1086</v>
      </c>
      <c r="BU2" s="2">
        <v>12</v>
      </c>
      <c r="BV2" t="s">
        <v>1086</v>
      </c>
      <c r="BW2" t="s">
        <v>1086</v>
      </c>
      <c r="BX2" s="2">
        <v>2</v>
      </c>
      <c r="BY2" s="2">
        <v>16.7</v>
      </c>
      <c r="BZ2" s="2">
        <v>16.7</v>
      </c>
      <c r="CA2" s="2">
        <v>7</v>
      </c>
      <c r="CB2" s="2">
        <v>58.3</v>
      </c>
      <c r="CC2" s="2">
        <v>3</v>
      </c>
      <c r="CD2" s="2">
        <v>25</v>
      </c>
      <c r="CE2" s="2">
        <v>1</v>
      </c>
      <c r="CF2" s="2">
        <v>8.3000000000000007</v>
      </c>
      <c r="CG2" s="2">
        <v>1</v>
      </c>
      <c r="CH2" s="2">
        <v>8.3000000000000007</v>
      </c>
      <c r="CM2" s="2">
        <v>10</v>
      </c>
      <c r="CN2" s="2">
        <v>83.3</v>
      </c>
      <c r="CP2" s="2">
        <v>5</v>
      </c>
      <c r="CR2" t="s">
        <v>1086</v>
      </c>
      <c r="CS2" t="s">
        <v>1086</v>
      </c>
      <c r="DN2" t="s">
        <v>1086</v>
      </c>
      <c r="DO2" t="s">
        <v>1086</v>
      </c>
      <c r="EJ2" t="s">
        <v>1086</v>
      </c>
      <c r="EK2" t="s">
        <v>1086</v>
      </c>
      <c r="FF2" t="s">
        <v>1086</v>
      </c>
      <c r="FG2" t="s">
        <v>1086</v>
      </c>
      <c r="GB2" t="s">
        <v>1086</v>
      </c>
      <c r="GC2" t="s">
        <v>1086</v>
      </c>
      <c r="GV2" s="2">
        <v>2</v>
      </c>
    </row>
    <row r="3" spans="1:204" ht="12.75" customHeight="1" x14ac:dyDescent="0.2">
      <c r="A3" s="2">
        <v>1502</v>
      </c>
      <c r="B3" s="21">
        <f t="shared" ref="B3:B66" si="0">(N3+P3*2+T3*3+V3*4)/100</f>
        <v>1.704</v>
      </c>
      <c r="C3" s="23">
        <f t="shared" ref="C3:C66" si="1">(CB3+CD3*2+CH3*3+CJ3*4)/100</f>
        <v>1.704</v>
      </c>
      <c r="D3" s="15">
        <f t="shared" ref="D3:D66" si="2">(CX3+CZ3*2+DD3*3+DF3*4)/100</f>
        <v>2.31</v>
      </c>
      <c r="E3" s="15">
        <f t="shared" ref="E3:E66" si="3">(FL3+FN3*2+FR3*3+FT3*4)/100</f>
        <v>2.31</v>
      </c>
      <c r="F3" s="15">
        <f t="shared" ref="F3:F66" si="4">(GH3+GJ3*2+GN3*3+GP3*4)/100</f>
        <v>2.4169999999999998</v>
      </c>
      <c r="G3" s="17">
        <v>34</v>
      </c>
      <c r="H3" t="s">
        <v>1086</v>
      </c>
      <c r="I3" t="s">
        <v>1086</v>
      </c>
      <c r="J3" s="2">
        <v>7</v>
      </c>
      <c r="K3" s="2">
        <v>20.6</v>
      </c>
      <c r="L3" s="2">
        <v>20.6</v>
      </c>
      <c r="M3" s="2">
        <v>14</v>
      </c>
      <c r="N3" s="2">
        <v>41.2</v>
      </c>
      <c r="O3" s="2">
        <v>13</v>
      </c>
      <c r="P3" s="2">
        <v>38.200000000000003</v>
      </c>
      <c r="Q3" s="2">
        <v>1</v>
      </c>
      <c r="R3" s="2">
        <v>2.9</v>
      </c>
      <c r="S3" s="2">
        <v>6</v>
      </c>
      <c r="T3" s="2">
        <v>17.600000000000001</v>
      </c>
      <c r="Y3" s="2">
        <v>27</v>
      </c>
      <c r="Z3" s="2">
        <v>79.400000000000006</v>
      </c>
      <c r="AA3" s="2">
        <v>1</v>
      </c>
      <c r="AB3" s="2">
        <v>34</v>
      </c>
      <c r="AD3" t="s">
        <v>1086</v>
      </c>
      <c r="AE3" t="s">
        <v>1086</v>
      </c>
      <c r="AZ3" t="s">
        <v>1086</v>
      </c>
      <c r="BA3" t="s">
        <v>1086</v>
      </c>
      <c r="BU3" s="2">
        <v>34</v>
      </c>
      <c r="BV3" t="s">
        <v>1086</v>
      </c>
      <c r="BW3" t="s">
        <v>1086</v>
      </c>
      <c r="BX3" s="2">
        <v>7</v>
      </c>
      <c r="BY3" s="2">
        <v>20.6</v>
      </c>
      <c r="BZ3" s="2">
        <v>20.6</v>
      </c>
      <c r="CA3" s="2">
        <v>14</v>
      </c>
      <c r="CB3" s="2">
        <v>41.2</v>
      </c>
      <c r="CC3" s="2">
        <v>13</v>
      </c>
      <c r="CD3" s="2">
        <v>38.200000000000003</v>
      </c>
      <c r="CE3" s="2">
        <v>1</v>
      </c>
      <c r="CF3" s="2">
        <v>2.9</v>
      </c>
      <c r="CG3" s="2">
        <v>6</v>
      </c>
      <c r="CH3" s="2">
        <v>17.600000000000001</v>
      </c>
      <c r="CM3" s="2">
        <v>27</v>
      </c>
      <c r="CN3" s="2">
        <v>79.400000000000006</v>
      </c>
      <c r="CO3" s="2">
        <v>1</v>
      </c>
      <c r="CP3" s="2">
        <v>34</v>
      </c>
      <c r="CQ3" s="2">
        <v>13</v>
      </c>
      <c r="CR3" t="s">
        <v>1086</v>
      </c>
      <c r="CS3" t="s">
        <v>1086</v>
      </c>
      <c r="CT3" s="2">
        <v>5</v>
      </c>
      <c r="CU3" s="2">
        <v>38.5</v>
      </c>
      <c r="CV3" s="2">
        <v>38.5</v>
      </c>
      <c r="CW3" s="2">
        <v>3</v>
      </c>
      <c r="CX3" s="2">
        <v>23.1</v>
      </c>
      <c r="CY3" s="2">
        <v>5</v>
      </c>
      <c r="CZ3" s="2">
        <v>38.5</v>
      </c>
      <c r="DC3" s="2">
        <v>3</v>
      </c>
      <c r="DD3" s="2">
        <v>23.1</v>
      </c>
      <c r="DE3" s="2">
        <v>2</v>
      </c>
      <c r="DF3" s="2">
        <v>15.4</v>
      </c>
      <c r="DI3" s="2">
        <v>8</v>
      </c>
      <c r="DJ3" s="2">
        <v>61.5</v>
      </c>
      <c r="DL3" s="2">
        <v>7</v>
      </c>
      <c r="DN3" t="s">
        <v>1086</v>
      </c>
      <c r="DO3" t="s">
        <v>1086</v>
      </c>
      <c r="EJ3" t="s">
        <v>1086</v>
      </c>
      <c r="EK3" t="s">
        <v>1086</v>
      </c>
      <c r="FE3" s="2">
        <v>13</v>
      </c>
      <c r="FF3" t="s">
        <v>1086</v>
      </c>
      <c r="FG3" t="s">
        <v>1086</v>
      </c>
      <c r="FH3" s="2">
        <v>5</v>
      </c>
      <c r="FI3" s="2">
        <v>38.5</v>
      </c>
      <c r="FJ3" s="2">
        <v>38.5</v>
      </c>
      <c r="FK3" s="2">
        <v>3</v>
      </c>
      <c r="FL3" s="2">
        <v>23.1</v>
      </c>
      <c r="FM3" s="2">
        <v>5</v>
      </c>
      <c r="FN3" s="2">
        <v>38.5</v>
      </c>
      <c r="FQ3" s="2">
        <v>3</v>
      </c>
      <c r="FR3" s="2">
        <v>23.1</v>
      </c>
      <c r="FS3" s="2">
        <v>2</v>
      </c>
      <c r="FT3" s="2">
        <v>15.4</v>
      </c>
      <c r="FW3" s="2">
        <v>8</v>
      </c>
      <c r="FX3" s="2">
        <v>61.5</v>
      </c>
      <c r="FZ3" s="2">
        <v>7</v>
      </c>
      <c r="GA3" s="2">
        <v>12</v>
      </c>
      <c r="GB3" t="s">
        <v>1086</v>
      </c>
      <c r="GC3" t="s">
        <v>1086</v>
      </c>
      <c r="GD3" s="2">
        <v>7</v>
      </c>
      <c r="GE3" s="2">
        <v>58.3</v>
      </c>
      <c r="GF3" s="2">
        <v>58.3</v>
      </c>
      <c r="GG3" s="2">
        <v>2</v>
      </c>
      <c r="GH3" s="2">
        <v>16.7</v>
      </c>
      <c r="GI3" s="2">
        <v>3</v>
      </c>
      <c r="GJ3" s="2">
        <v>25</v>
      </c>
      <c r="GK3" s="2">
        <v>1</v>
      </c>
      <c r="GL3" s="2">
        <v>8.3000000000000007</v>
      </c>
      <c r="GM3" s="2">
        <v>3</v>
      </c>
      <c r="GN3" s="2">
        <v>25</v>
      </c>
      <c r="GO3" s="2">
        <v>3</v>
      </c>
      <c r="GP3" s="2">
        <v>25</v>
      </c>
      <c r="GS3" s="2">
        <v>5</v>
      </c>
      <c r="GT3" s="2">
        <v>41.7</v>
      </c>
      <c r="GU3" s="2">
        <v>2</v>
      </c>
      <c r="GV3" s="2">
        <v>11</v>
      </c>
    </row>
    <row r="4" spans="1:204" ht="12.75" customHeight="1" x14ac:dyDescent="0.2">
      <c r="A4" s="2">
        <v>1506</v>
      </c>
      <c r="B4" s="21">
        <f t="shared" si="0"/>
        <v>1.119</v>
      </c>
      <c r="C4" s="23">
        <f t="shared" si="1"/>
        <v>1.119</v>
      </c>
      <c r="D4" s="15">
        <f t="shared" si="2"/>
        <v>1.5889999999999997</v>
      </c>
      <c r="E4" s="15">
        <f t="shared" si="3"/>
        <v>1.5889999999999997</v>
      </c>
      <c r="F4" s="15">
        <f t="shared" si="4"/>
        <v>0</v>
      </c>
      <c r="G4" s="17">
        <v>34</v>
      </c>
      <c r="H4" t="s">
        <v>1086</v>
      </c>
      <c r="I4" t="s">
        <v>1086</v>
      </c>
      <c r="J4" s="2">
        <v>2</v>
      </c>
      <c r="K4" s="2">
        <v>4.7</v>
      </c>
      <c r="L4" s="2">
        <v>5.9</v>
      </c>
      <c r="M4" s="2">
        <v>22</v>
      </c>
      <c r="N4" s="2">
        <v>51.2</v>
      </c>
      <c r="O4" s="2">
        <v>10</v>
      </c>
      <c r="P4" s="2">
        <v>23.3</v>
      </c>
      <c r="S4" s="2">
        <v>2</v>
      </c>
      <c r="T4" s="2">
        <v>4.7</v>
      </c>
      <c r="W4" s="2">
        <v>9</v>
      </c>
      <c r="X4" s="2">
        <v>20.9</v>
      </c>
      <c r="Y4" s="2">
        <v>41</v>
      </c>
      <c r="Z4" s="2">
        <v>95.3</v>
      </c>
      <c r="AB4" s="2">
        <v>14</v>
      </c>
      <c r="AD4" t="s">
        <v>1086</v>
      </c>
      <c r="AE4" t="s">
        <v>1086</v>
      </c>
      <c r="AZ4" t="s">
        <v>1086</v>
      </c>
      <c r="BA4" t="s">
        <v>1086</v>
      </c>
      <c r="BU4" s="2">
        <v>34</v>
      </c>
      <c r="BV4" t="s">
        <v>1086</v>
      </c>
      <c r="BW4" t="s">
        <v>1086</v>
      </c>
      <c r="BX4" s="2">
        <v>2</v>
      </c>
      <c r="BY4" s="2">
        <v>4.7</v>
      </c>
      <c r="BZ4" s="2">
        <v>5.9</v>
      </c>
      <c r="CA4" s="2">
        <v>22</v>
      </c>
      <c r="CB4" s="2">
        <v>51.2</v>
      </c>
      <c r="CC4" s="2">
        <v>10</v>
      </c>
      <c r="CD4" s="2">
        <v>23.3</v>
      </c>
      <c r="CG4" s="2">
        <v>2</v>
      </c>
      <c r="CH4" s="2">
        <v>4.7</v>
      </c>
      <c r="CK4" s="2">
        <v>9</v>
      </c>
      <c r="CL4" s="2">
        <v>20.9</v>
      </c>
      <c r="CM4" s="2">
        <v>41</v>
      </c>
      <c r="CN4" s="2">
        <v>95.3</v>
      </c>
      <c r="CP4" s="2">
        <v>14</v>
      </c>
      <c r="CQ4" s="2">
        <v>22</v>
      </c>
      <c r="CR4" t="s">
        <v>1086</v>
      </c>
      <c r="CS4" t="s">
        <v>1086</v>
      </c>
      <c r="CT4" s="2">
        <v>3</v>
      </c>
      <c r="CU4" s="2">
        <v>13.6</v>
      </c>
      <c r="CV4" s="2">
        <v>13.6</v>
      </c>
      <c r="CW4" s="2">
        <v>12</v>
      </c>
      <c r="CX4" s="2">
        <v>54.5</v>
      </c>
      <c r="CY4" s="2">
        <v>7</v>
      </c>
      <c r="CZ4" s="2">
        <v>31.8</v>
      </c>
      <c r="DC4" s="2">
        <v>3</v>
      </c>
      <c r="DD4" s="2">
        <v>13.6</v>
      </c>
      <c r="DI4" s="2">
        <v>19</v>
      </c>
      <c r="DJ4" s="2">
        <v>86.4</v>
      </c>
      <c r="DL4" s="2">
        <v>4</v>
      </c>
      <c r="DN4" t="s">
        <v>1086</v>
      </c>
      <c r="DO4" t="s">
        <v>1086</v>
      </c>
      <c r="EH4" s="2">
        <v>1</v>
      </c>
      <c r="EJ4" t="s">
        <v>1086</v>
      </c>
      <c r="EK4" t="s">
        <v>1086</v>
      </c>
      <c r="FE4" s="2">
        <v>22</v>
      </c>
      <c r="FF4" t="s">
        <v>1086</v>
      </c>
      <c r="FG4" t="s">
        <v>1086</v>
      </c>
      <c r="FH4" s="2">
        <v>3</v>
      </c>
      <c r="FI4" s="2">
        <v>13.6</v>
      </c>
      <c r="FJ4" s="2">
        <v>13.6</v>
      </c>
      <c r="FK4" s="2">
        <v>12</v>
      </c>
      <c r="FL4" s="2">
        <v>54.5</v>
      </c>
      <c r="FM4" s="2">
        <v>7</v>
      </c>
      <c r="FN4" s="2">
        <v>31.8</v>
      </c>
      <c r="FQ4" s="2">
        <v>3</v>
      </c>
      <c r="FR4" s="2">
        <v>13.6</v>
      </c>
      <c r="FW4" s="2">
        <v>19</v>
      </c>
      <c r="FX4" s="2">
        <v>86.4</v>
      </c>
      <c r="FZ4" s="2">
        <v>5</v>
      </c>
      <c r="GA4" s="2">
        <v>6</v>
      </c>
      <c r="GB4" t="s">
        <v>1086</v>
      </c>
      <c r="GC4" t="s">
        <v>1086</v>
      </c>
    </row>
    <row r="5" spans="1:204" ht="12.75" customHeight="1" x14ac:dyDescent="0.2">
      <c r="A5" s="2">
        <v>1508</v>
      </c>
      <c r="B5" s="21">
        <f t="shared" si="0"/>
        <v>1.123</v>
      </c>
      <c r="C5" s="23">
        <f t="shared" si="1"/>
        <v>1.123</v>
      </c>
      <c r="D5" s="15">
        <f t="shared" si="2"/>
        <v>0</v>
      </c>
      <c r="E5" s="15">
        <f t="shared" si="3"/>
        <v>0</v>
      </c>
      <c r="F5" s="15">
        <f t="shared" si="4"/>
        <v>1.1080000000000001</v>
      </c>
      <c r="G5" s="17">
        <v>81</v>
      </c>
      <c r="H5" t="s">
        <v>1086</v>
      </c>
      <c r="I5" t="s">
        <v>1086</v>
      </c>
      <c r="J5" s="2">
        <v>2</v>
      </c>
      <c r="K5" s="2">
        <v>2.2000000000000002</v>
      </c>
      <c r="L5" s="2">
        <v>2.5</v>
      </c>
      <c r="M5" s="2">
        <v>64</v>
      </c>
      <c r="N5" s="2">
        <v>71.900000000000006</v>
      </c>
      <c r="O5" s="2">
        <v>15</v>
      </c>
      <c r="P5" s="2">
        <v>16.899999999999999</v>
      </c>
      <c r="S5" s="2">
        <v>2</v>
      </c>
      <c r="T5" s="2">
        <v>2.2000000000000002</v>
      </c>
      <c r="W5" s="2">
        <v>8</v>
      </c>
      <c r="X5" s="2">
        <v>9</v>
      </c>
      <c r="Y5" s="2">
        <v>87</v>
      </c>
      <c r="Z5" s="2">
        <v>97.8</v>
      </c>
      <c r="AA5" s="2">
        <v>10</v>
      </c>
      <c r="AB5" s="2">
        <v>42</v>
      </c>
      <c r="AD5" t="s">
        <v>1086</v>
      </c>
      <c r="AE5" t="s">
        <v>1086</v>
      </c>
      <c r="AZ5" t="s">
        <v>1086</v>
      </c>
      <c r="BA5" t="s">
        <v>1086</v>
      </c>
      <c r="BU5" s="2">
        <v>81</v>
      </c>
      <c r="BV5" t="s">
        <v>1086</v>
      </c>
      <c r="BW5" t="s">
        <v>1086</v>
      </c>
      <c r="BX5" s="2">
        <v>2</v>
      </c>
      <c r="BY5" s="2">
        <v>2.2000000000000002</v>
      </c>
      <c r="BZ5" s="2">
        <v>2.5</v>
      </c>
      <c r="CA5" s="2">
        <v>64</v>
      </c>
      <c r="CB5" s="2">
        <v>71.900000000000006</v>
      </c>
      <c r="CC5" s="2">
        <v>15</v>
      </c>
      <c r="CD5" s="2">
        <v>16.899999999999999</v>
      </c>
      <c r="CG5" s="2">
        <v>2</v>
      </c>
      <c r="CH5" s="2">
        <v>2.2000000000000002</v>
      </c>
      <c r="CK5" s="2">
        <v>8</v>
      </c>
      <c r="CL5" s="2">
        <v>9</v>
      </c>
      <c r="CM5" s="2">
        <v>87</v>
      </c>
      <c r="CN5" s="2">
        <v>97.8</v>
      </c>
      <c r="CO5" s="2">
        <v>10</v>
      </c>
      <c r="CP5" s="2">
        <v>42</v>
      </c>
      <c r="CR5" t="s">
        <v>1086</v>
      </c>
      <c r="CS5" t="s">
        <v>1086</v>
      </c>
      <c r="DN5" t="s">
        <v>1086</v>
      </c>
      <c r="DO5" t="s">
        <v>1086</v>
      </c>
      <c r="EJ5" t="s">
        <v>1086</v>
      </c>
      <c r="EK5" t="s">
        <v>1086</v>
      </c>
      <c r="FF5" t="s">
        <v>1086</v>
      </c>
      <c r="FG5" t="s">
        <v>1086</v>
      </c>
      <c r="GA5" s="2">
        <v>30</v>
      </c>
      <c r="GB5" t="s">
        <v>1086</v>
      </c>
      <c r="GC5" t="s">
        <v>1086</v>
      </c>
      <c r="GD5" s="2">
        <v>1</v>
      </c>
      <c r="GE5" s="2">
        <v>2.7</v>
      </c>
      <c r="GF5" s="2">
        <v>3.3</v>
      </c>
      <c r="GG5" s="2">
        <v>20</v>
      </c>
      <c r="GH5" s="2">
        <v>54.1</v>
      </c>
      <c r="GI5" s="2">
        <v>9</v>
      </c>
      <c r="GJ5" s="2">
        <v>24.3</v>
      </c>
      <c r="GM5" s="2">
        <v>1</v>
      </c>
      <c r="GN5" s="2">
        <v>2.7</v>
      </c>
      <c r="GQ5" s="2">
        <v>7</v>
      </c>
      <c r="GR5" s="2">
        <v>18.899999999999999</v>
      </c>
      <c r="GS5" s="2">
        <v>36</v>
      </c>
      <c r="GT5" s="2">
        <v>97.3</v>
      </c>
      <c r="GU5" s="2">
        <v>11</v>
      </c>
      <c r="GV5" s="2">
        <v>19</v>
      </c>
    </row>
    <row r="6" spans="1:204" ht="12.75" customHeight="1" x14ac:dyDescent="0.2">
      <c r="A6" s="2">
        <v>1510</v>
      </c>
      <c r="B6" s="21">
        <f t="shared" si="0"/>
        <v>1.4809999999999999</v>
      </c>
      <c r="C6" s="23">
        <f t="shared" si="1"/>
        <v>1.4809999999999999</v>
      </c>
      <c r="D6" s="15">
        <f t="shared" si="2"/>
        <v>1.69</v>
      </c>
      <c r="E6" s="15">
        <f t="shared" si="3"/>
        <v>1.69</v>
      </c>
      <c r="F6" s="15">
        <f t="shared" si="4"/>
        <v>2.3339999999999996</v>
      </c>
      <c r="G6" s="17">
        <v>137</v>
      </c>
      <c r="H6" t="s">
        <v>1086</v>
      </c>
      <c r="I6" t="s">
        <v>1086</v>
      </c>
      <c r="J6" s="2">
        <v>11</v>
      </c>
      <c r="K6" s="2">
        <v>8</v>
      </c>
      <c r="L6" s="2">
        <v>8</v>
      </c>
      <c r="M6" s="2">
        <v>82</v>
      </c>
      <c r="N6" s="2">
        <v>59.9</v>
      </c>
      <c r="O6" s="2">
        <v>44</v>
      </c>
      <c r="P6" s="2">
        <v>32.1</v>
      </c>
      <c r="S6" s="2">
        <v>11</v>
      </c>
      <c r="T6" s="2">
        <v>8</v>
      </c>
      <c r="Y6" s="2">
        <v>126</v>
      </c>
      <c r="Z6" s="2">
        <v>92</v>
      </c>
      <c r="AB6" s="2">
        <v>101</v>
      </c>
      <c r="AD6" t="s">
        <v>1086</v>
      </c>
      <c r="AE6" t="s">
        <v>1086</v>
      </c>
      <c r="AZ6" t="s">
        <v>1086</v>
      </c>
      <c r="BA6" t="s">
        <v>1086</v>
      </c>
      <c r="BU6" s="2">
        <v>137</v>
      </c>
      <c r="BV6" t="s">
        <v>1086</v>
      </c>
      <c r="BW6" t="s">
        <v>1086</v>
      </c>
      <c r="BX6" s="2">
        <v>11</v>
      </c>
      <c r="BY6" s="2">
        <v>8</v>
      </c>
      <c r="BZ6" s="2">
        <v>8</v>
      </c>
      <c r="CA6" s="2">
        <v>82</v>
      </c>
      <c r="CB6" s="2">
        <v>59.9</v>
      </c>
      <c r="CC6" s="2">
        <v>44</v>
      </c>
      <c r="CD6" s="2">
        <v>32.1</v>
      </c>
      <c r="CG6" s="2">
        <v>11</v>
      </c>
      <c r="CH6" s="2">
        <v>8</v>
      </c>
      <c r="CM6" s="2">
        <v>126</v>
      </c>
      <c r="CN6" s="2">
        <v>92</v>
      </c>
      <c r="CP6" s="2">
        <v>101</v>
      </c>
      <c r="CQ6" s="2">
        <v>77</v>
      </c>
      <c r="CR6" t="s">
        <v>1086</v>
      </c>
      <c r="CS6" t="s">
        <v>1086</v>
      </c>
      <c r="CT6" s="2">
        <v>12</v>
      </c>
      <c r="CU6" s="2">
        <v>15.6</v>
      </c>
      <c r="CV6" s="2">
        <v>15.6</v>
      </c>
      <c r="CW6" s="2">
        <v>36</v>
      </c>
      <c r="CX6" s="2">
        <v>46.8</v>
      </c>
      <c r="CY6" s="2">
        <v>29</v>
      </c>
      <c r="CZ6" s="2">
        <v>37.700000000000003</v>
      </c>
      <c r="DC6" s="2">
        <v>12</v>
      </c>
      <c r="DD6" s="2">
        <v>15.6</v>
      </c>
      <c r="DI6" s="2">
        <v>65</v>
      </c>
      <c r="DJ6" s="2">
        <v>84.4</v>
      </c>
      <c r="DL6" s="2">
        <v>52</v>
      </c>
      <c r="DN6" t="s">
        <v>1086</v>
      </c>
      <c r="DO6" t="s">
        <v>1086</v>
      </c>
      <c r="EJ6" t="s">
        <v>1086</v>
      </c>
      <c r="EK6" t="s">
        <v>1086</v>
      </c>
      <c r="FE6" s="2">
        <v>77</v>
      </c>
      <c r="FF6" t="s">
        <v>1086</v>
      </c>
      <c r="FG6" t="s">
        <v>1086</v>
      </c>
      <c r="FH6" s="2">
        <v>12</v>
      </c>
      <c r="FI6" s="2">
        <v>15.6</v>
      </c>
      <c r="FJ6" s="2">
        <v>15.6</v>
      </c>
      <c r="FK6" s="2">
        <v>36</v>
      </c>
      <c r="FL6" s="2">
        <v>46.8</v>
      </c>
      <c r="FM6" s="2">
        <v>29</v>
      </c>
      <c r="FN6" s="2">
        <v>37.700000000000003</v>
      </c>
      <c r="FQ6" s="2">
        <v>12</v>
      </c>
      <c r="FR6" s="2">
        <v>15.6</v>
      </c>
      <c r="FW6" s="2">
        <v>65</v>
      </c>
      <c r="FX6" s="2">
        <v>84.4</v>
      </c>
      <c r="FZ6" s="2">
        <v>52</v>
      </c>
      <c r="GA6" s="2">
        <v>14</v>
      </c>
      <c r="GB6" t="s">
        <v>1086</v>
      </c>
      <c r="GC6" t="s">
        <v>1086</v>
      </c>
      <c r="GD6" s="2">
        <v>6</v>
      </c>
      <c r="GE6" s="2">
        <v>40</v>
      </c>
      <c r="GF6" s="2">
        <v>42.9</v>
      </c>
      <c r="GG6" s="2">
        <v>1</v>
      </c>
      <c r="GH6" s="2">
        <v>6.7</v>
      </c>
      <c r="GI6" s="2">
        <v>7</v>
      </c>
      <c r="GJ6" s="2">
        <v>46.7</v>
      </c>
      <c r="GM6" s="2">
        <v>4</v>
      </c>
      <c r="GN6" s="2">
        <v>26.7</v>
      </c>
      <c r="GO6" s="2">
        <v>2</v>
      </c>
      <c r="GP6" s="2">
        <v>13.3</v>
      </c>
      <c r="GQ6" s="2">
        <v>1</v>
      </c>
      <c r="GR6" s="2">
        <v>6.7</v>
      </c>
      <c r="GS6" s="2">
        <v>9</v>
      </c>
      <c r="GT6" s="2">
        <v>60</v>
      </c>
      <c r="GV6" s="2">
        <v>39</v>
      </c>
    </row>
    <row r="7" spans="1:204" ht="12.75" customHeight="1" x14ac:dyDescent="0.2">
      <c r="A7" s="2">
        <v>1516</v>
      </c>
      <c r="B7" s="21">
        <f t="shared" si="0"/>
        <v>1.8419999999999999</v>
      </c>
      <c r="C7" s="23">
        <f t="shared" si="1"/>
        <v>1.8419999999999999</v>
      </c>
      <c r="D7" s="15">
        <f t="shared" si="2"/>
        <v>2.5880000000000001</v>
      </c>
      <c r="E7" s="15">
        <f t="shared" si="3"/>
        <v>2.5880000000000001</v>
      </c>
      <c r="F7" s="15">
        <f t="shared" si="4"/>
        <v>2.1909999999999998</v>
      </c>
      <c r="G7" s="17">
        <v>36</v>
      </c>
      <c r="H7" t="s">
        <v>1086</v>
      </c>
      <c r="I7" t="s">
        <v>1086</v>
      </c>
      <c r="J7" s="2">
        <v>9</v>
      </c>
      <c r="K7" s="2">
        <v>23.7</v>
      </c>
      <c r="L7" s="2">
        <v>25</v>
      </c>
      <c r="M7" s="2">
        <v>11</v>
      </c>
      <c r="N7" s="2">
        <v>28.9</v>
      </c>
      <c r="O7" s="2">
        <v>16</v>
      </c>
      <c r="P7" s="2">
        <v>42.1</v>
      </c>
      <c r="S7" s="2">
        <v>9</v>
      </c>
      <c r="T7" s="2">
        <v>23.7</v>
      </c>
      <c r="W7" s="2">
        <v>2</v>
      </c>
      <c r="X7" s="2">
        <v>5.3</v>
      </c>
      <c r="Y7" s="2">
        <v>29</v>
      </c>
      <c r="Z7" s="2">
        <v>76.3</v>
      </c>
      <c r="AA7" s="2">
        <v>1</v>
      </c>
      <c r="AB7" s="2">
        <v>49</v>
      </c>
      <c r="AD7" t="s">
        <v>1086</v>
      </c>
      <c r="AE7" t="s">
        <v>1086</v>
      </c>
      <c r="AZ7" t="s">
        <v>1086</v>
      </c>
      <c r="BA7" t="s">
        <v>1086</v>
      </c>
      <c r="BU7" s="2">
        <v>36</v>
      </c>
      <c r="BV7" t="s">
        <v>1086</v>
      </c>
      <c r="BW7" t="s">
        <v>1086</v>
      </c>
      <c r="BX7" s="2">
        <v>9</v>
      </c>
      <c r="BY7" s="2">
        <v>23.7</v>
      </c>
      <c r="BZ7" s="2">
        <v>25</v>
      </c>
      <c r="CA7" s="2">
        <v>11</v>
      </c>
      <c r="CB7" s="2">
        <v>28.9</v>
      </c>
      <c r="CC7" s="2">
        <v>16</v>
      </c>
      <c r="CD7" s="2">
        <v>42.1</v>
      </c>
      <c r="CG7" s="2">
        <v>9</v>
      </c>
      <c r="CH7" s="2">
        <v>23.7</v>
      </c>
      <c r="CK7" s="2">
        <v>2</v>
      </c>
      <c r="CL7" s="2">
        <v>5.3</v>
      </c>
      <c r="CM7" s="2">
        <v>29</v>
      </c>
      <c r="CN7" s="2">
        <v>76.3</v>
      </c>
      <c r="CO7" s="2">
        <v>1</v>
      </c>
      <c r="CP7" s="2">
        <v>49</v>
      </c>
      <c r="CQ7" s="2">
        <v>17</v>
      </c>
      <c r="CR7" t="s">
        <v>1086</v>
      </c>
      <c r="CS7" t="s">
        <v>1086</v>
      </c>
      <c r="CT7" s="2">
        <v>11</v>
      </c>
      <c r="CU7" s="2">
        <v>64.7</v>
      </c>
      <c r="CV7" s="2">
        <v>64.7</v>
      </c>
      <c r="CW7" s="2">
        <v>2</v>
      </c>
      <c r="CX7" s="2">
        <v>11.8</v>
      </c>
      <c r="CY7" s="2">
        <v>4</v>
      </c>
      <c r="CZ7" s="2">
        <v>23.5</v>
      </c>
      <c r="DC7" s="2">
        <v>10</v>
      </c>
      <c r="DD7" s="2">
        <v>58.8</v>
      </c>
      <c r="DE7" s="2">
        <v>1</v>
      </c>
      <c r="DF7" s="2">
        <v>5.9</v>
      </c>
      <c r="DI7" s="2">
        <v>6</v>
      </c>
      <c r="DJ7" s="2">
        <v>35.299999999999997</v>
      </c>
      <c r="DL7" s="2">
        <v>21</v>
      </c>
      <c r="DN7" t="s">
        <v>1086</v>
      </c>
      <c r="DO7" t="s">
        <v>1086</v>
      </c>
      <c r="EJ7" t="s">
        <v>1086</v>
      </c>
      <c r="EK7" t="s">
        <v>1086</v>
      </c>
      <c r="FE7" s="2">
        <v>17</v>
      </c>
      <c r="FF7" t="s">
        <v>1086</v>
      </c>
      <c r="FG7" t="s">
        <v>1086</v>
      </c>
      <c r="FH7" s="2">
        <v>11</v>
      </c>
      <c r="FI7" s="2">
        <v>64.7</v>
      </c>
      <c r="FJ7" s="2">
        <v>64.7</v>
      </c>
      <c r="FK7" s="2">
        <v>2</v>
      </c>
      <c r="FL7" s="2">
        <v>11.8</v>
      </c>
      <c r="FM7" s="2">
        <v>4</v>
      </c>
      <c r="FN7" s="2">
        <v>23.5</v>
      </c>
      <c r="FQ7" s="2">
        <v>10</v>
      </c>
      <c r="FR7" s="2">
        <v>58.8</v>
      </c>
      <c r="FS7" s="2">
        <v>1</v>
      </c>
      <c r="FT7" s="2">
        <v>5.9</v>
      </c>
      <c r="FW7" s="2">
        <v>6</v>
      </c>
      <c r="FX7" s="2">
        <v>35.299999999999997</v>
      </c>
      <c r="FZ7" s="2">
        <v>21</v>
      </c>
      <c r="GA7" s="2">
        <v>23</v>
      </c>
      <c r="GB7" t="s">
        <v>1086</v>
      </c>
      <c r="GC7" t="s">
        <v>1086</v>
      </c>
      <c r="GD7" s="2">
        <v>11</v>
      </c>
      <c r="GE7" s="2">
        <v>42.3</v>
      </c>
      <c r="GF7" s="2">
        <v>47.8</v>
      </c>
      <c r="GG7" s="2">
        <v>1</v>
      </c>
      <c r="GH7" s="2">
        <v>3.8</v>
      </c>
      <c r="GI7" s="2">
        <v>11</v>
      </c>
      <c r="GJ7" s="2">
        <v>42.3</v>
      </c>
      <c r="GM7" s="2">
        <v>10</v>
      </c>
      <c r="GN7" s="2">
        <v>38.5</v>
      </c>
      <c r="GO7" s="2">
        <v>1</v>
      </c>
      <c r="GP7" s="2">
        <v>3.8</v>
      </c>
      <c r="GQ7" s="2">
        <v>3</v>
      </c>
      <c r="GR7" s="2">
        <v>11.5</v>
      </c>
      <c r="GS7" s="2">
        <v>15</v>
      </c>
      <c r="GT7" s="2">
        <v>57.7</v>
      </c>
      <c r="GU7" s="2">
        <v>2</v>
      </c>
      <c r="GV7" s="2">
        <v>17</v>
      </c>
    </row>
    <row r="8" spans="1:204" ht="12.75" customHeight="1" x14ac:dyDescent="0.2">
      <c r="A8" s="2">
        <v>1518</v>
      </c>
      <c r="B8" s="21">
        <f t="shared" si="0"/>
        <v>2</v>
      </c>
      <c r="C8" s="23">
        <f t="shared" si="1"/>
        <v>2</v>
      </c>
      <c r="D8" s="15">
        <f t="shared" si="2"/>
        <v>0</v>
      </c>
      <c r="E8" s="15">
        <f t="shared" si="3"/>
        <v>0</v>
      </c>
      <c r="F8" s="15">
        <f t="shared" si="4"/>
        <v>0</v>
      </c>
      <c r="G8" s="17">
        <v>15</v>
      </c>
      <c r="H8" t="s">
        <v>1086</v>
      </c>
      <c r="I8" t="s">
        <v>1086</v>
      </c>
      <c r="J8" s="2">
        <v>6</v>
      </c>
      <c r="K8" s="2">
        <v>40</v>
      </c>
      <c r="L8" s="2">
        <v>40</v>
      </c>
      <c r="M8" s="2">
        <v>6</v>
      </c>
      <c r="N8" s="2">
        <v>40</v>
      </c>
      <c r="O8" s="2">
        <v>3</v>
      </c>
      <c r="P8" s="2">
        <v>20</v>
      </c>
      <c r="S8" s="2">
        <v>6</v>
      </c>
      <c r="T8" s="2">
        <v>40</v>
      </c>
      <c r="Y8" s="2">
        <v>9</v>
      </c>
      <c r="Z8" s="2">
        <v>60</v>
      </c>
      <c r="AB8" s="2">
        <v>16</v>
      </c>
      <c r="AD8" t="s">
        <v>1086</v>
      </c>
      <c r="AE8" t="s">
        <v>1086</v>
      </c>
      <c r="AZ8" t="s">
        <v>1086</v>
      </c>
      <c r="BA8" t="s">
        <v>1086</v>
      </c>
      <c r="BU8" s="2">
        <v>15</v>
      </c>
      <c r="BV8" t="s">
        <v>1086</v>
      </c>
      <c r="BW8" t="s">
        <v>1086</v>
      </c>
      <c r="BX8" s="2">
        <v>6</v>
      </c>
      <c r="BY8" s="2">
        <v>40</v>
      </c>
      <c r="BZ8" s="2">
        <v>40</v>
      </c>
      <c r="CA8" s="2">
        <v>6</v>
      </c>
      <c r="CB8" s="2">
        <v>40</v>
      </c>
      <c r="CC8" s="2">
        <v>3</v>
      </c>
      <c r="CD8" s="2">
        <v>20</v>
      </c>
      <c r="CG8" s="2">
        <v>6</v>
      </c>
      <c r="CH8" s="2">
        <v>40</v>
      </c>
      <c r="CM8" s="2">
        <v>9</v>
      </c>
      <c r="CN8" s="2">
        <v>60</v>
      </c>
      <c r="CP8" s="2">
        <v>16</v>
      </c>
      <c r="CQ8" s="2">
        <v>1</v>
      </c>
      <c r="CR8" t="s">
        <v>1086</v>
      </c>
      <c r="CS8" t="s">
        <v>1086</v>
      </c>
      <c r="DM8" s="2">
        <v>1</v>
      </c>
      <c r="DN8" t="s">
        <v>1086</v>
      </c>
      <c r="DO8" t="s">
        <v>1086</v>
      </c>
      <c r="EJ8" t="s">
        <v>1086</v>
      </c>
      <c r="EK8" t="s">
        <v>1086</v>
      </c>
      <c r="FE8" s="2">
        <v>2</v>
      </c>
      <c r="FF8" t="s">
        <v>1086</v>
      </c>
      <c r="FG8" t="s">
        <v>1086</v>
      </c>
      <c r="GA8" s="2">
        <v>9</v>
      </c>
      <c r="GB8" t="s">
        <v>1086</v>
      </c>
      <c r="GC8" t="s">
        <v>1086</v>
      </c>
    </row>
    <row r="9" spans="1:204" ht="12.75" customHeight="1" x14ac:dyDescent="0.2">
      <c r="A9" s="2">
        <v>1519</v>
      </c>
      <c r="B9" s="21">
        <f t="shared" si="0"/>
        <v>1.1280000000000001</v>
      </c>
      <c r="C9" s="23">
        <f t="shared" si="1"/>
        <v>1.1280000000000001</v>
      </c>
      <c r="D9" s="15">
        <f t="shared" si="2"/>
        <v>0</v>
      </c>
      <c r="E9" s="15">
        <f t="shared" si="3"/>
        <v>0</v>
      </c>
      <c r="F9" s="15">
        <f t="shared" si="4"/>
        <v>0</v>
      </c>
      <c r="G9" s="17">
        <v>11</v>
      </c>
      <c r="H9" t="s">
        <v>1086</v>
      </c>
      <c r="I9" t="s">
        <v>1086</v>
      </c>
      <c r="J9" s="2">
        <v>1</v>
      </c>
      <c r="K9" s="2">
        <v>6.3</v>
      </c>
      <c r="L9" s="2">
        <v>9.1</v>
      </c>
      <c r="M9" s="2">
        <v>5</v>
      </c>
      <c r="N9" s="2">
        <v>31.3</v>
      </c>
      <c r="O9" s="2">
        <v>5</v>
      </c>
      <c r="P9" s="2">
        <v>31.3</v>
      </c>
      <c r="S9" s="2">
        <v>1</v>
      </c>
      <c r="T9" s="2">
        <v>6.3</v>
      </c>
      <c r="W9" s="2">
        <v>5</v>
      </c>
      <c r="X9" s="2">
        <v>31.3</v>
      </c>
      <c r="Y9" s="2">
        <v>15</v>
      </c>
      <c r="Z9" s="2">
        <v>93.8</v>
      </c>
      <c r="AB9" s="2">
        <v>19</v>
      </c>
      <c r="AD9" t="s">
        <v>1086</v>
      </c>
      <c r="AE9" t="s">
        <v>1086</v>
      </c>
      <c r="AZ9" t="s">
        <v>1086</v>
      </c>
      <c r="BA9" t="s">
        <v>1086</v>
      </c>
      <c r="BU9" s="2">
        <v>11</v>
      </c>
      <c r="BV9" t="s">
        <v>1086</v>
      </c>
      <c r="BW9" t="s">
        <v>1086</v>
      </c>
      <c r="BX9" s="2">
        <v>1</v>
      </c>
      <c r="BY9" s="2">
        <v>6.3</v>
      </c>
      <c r="BZ9" s="2">
        <v>9.1</v>
      </c>
      <c r="CA9" s="2">
        <v>5</v>
      </c>
      <c r="CB9" s="2">
        <v>31.3</v>
      </c>
      <c r="CC9" s="2">
        <v>5</v>
      </c>
      <c r="CD9" s="2">
        <v>31.3</v>
      </c>
      <c r="CG9" s="2">
        <v>1</v>
      </c>
      <c r="CH9" s="2">
        <v>6.3</v>
      </c>
      <c r="CK9" s="2">
        <v>5</v>
      </c>
      <c r="CL9" s="2">
        <v>31.3</v>
      </c>
      <c r="CM9" s="2">
        <v>15</v>
      </c>
      <c r="CN9" s="2">
        <v>93.8</v>
      </c>
      <c r="CP9" s="2">
        <v>19</v>
      </c>
      <c r="CQ9" s="2">
        <v>5</v>
      </c>
      <c r="CR9" t="s">
        <v>1086</v>
      </c>
      <c r="CS9" t="s">
        <v>1086</v>
      </c>
      <c r="DN9" t="s">
        <v>1086</v>
      </c>
      <c r="DO9" t="s">
        <v>1086</v>
      </c>
      <c r="EJ9" t="s">
        <v>1086</v>
      </c>
      <c r="EK9" t="s">
        <v>1086</v>
      </c>
      <c r="FE9" s="2">
        <v>5</v>
      </c>
      <c r="FF9" t="s">
        <v>1086</v>
      </c>
      <c r="FG9" t="s">
        <v>1086</v>
      </c>
      <c r="GA9" s="2">
        <v>5</v>
      </c>
      <c r="GB9" t="s">
        <v>1086</v>
      </c>
      <c r="GC9" t="s">
        <v>1086</v>
      </c>
    </row>
    <row r="10" spans="1:204" ht="12.75" customHeight="1" x14ac:dyDescent="0.2">
      <c r="A10" s="2">
        <v>1523</v>
      </c>
      <c r="B10" s="21">
        <f t="shared" si="0"/>
        <v>0</v>
      </c>
      <c r="C10" s="23">
        <f t="shared" si="1"/>
        <v>0</v>
      </c>
      <c r="D10" s="15">
        <f t="shared" si="2"/>
        <v>0</v>
      </c>
      <c r="E10" s="15">
        <f t="shared" si="3"/>
        <v>0</v>
      </c>
      <c r="F10" s="15">
        <f t="shared" si="4"/>
        <v>0</v>
      </c>
      <c r="G10" s="17">
        <v>1</v>
      </c>
      <c r="H10" t="s">
        <v>1086</v>
      </c>
      <c r="I10" t="s">
        <v>1086</v>
      </c>
      <c r="AD10" t="s">
        <v>1086</v>
      </c>
      <c r="AE10" t="s">
        <v>1086</v>
      </c>
      <c r="AZ10" t="s">
        <v>1086</v>
      </c>
      <c r="BA10" t="s">
        <v>1086</v>
      </c>
      <c r="BU10" s="2">
        <v>1</v>
      </c>
      <c r="BV10" t="s">
        <v>1086</v>
      </c>
      <c r="BW10" t="s">
        <v>1086</v>
      </c>
      <c r="CR10" t="s">
        <v>1086</v>
      </c>
      <c r="CS10" t="s">
        <v>1086</v>
      </c>
      <c r="DN10" t="s">
        <v>1086</v>
      </c>
      <c r="DO10" t="s">
        <v>1086</v>
      </c>
      <c r="EJ10" t="s">
        <v>1086</v>
      </c>
      <c r="EK10" t="s">
        <v>1086</v>
      </c>
      <c r="FF10" t="s">
        <v>1086</v>
      </c>
      <c r="FG10" t="s">
        <v>1086</v>
      </c>
      <c r="GA10" s="2">
        <v>2</v>
      </c>
      <c r="GB10" t="s">
        <v>1086</v>
      </c>
      <c r="GC10" t="s">
        <v>1086</v>
      </c>
    </row>
    <row r="11" spans="1:204" ht="12.75" customHeight="1" x14ac:dyDescent="0.2">
      <c r="A11" s="2">
        <v>1527</v>
      </c>
      <c r="B11" s="21">
        <f t="shared" si="0"/>
        <v>0</v>
      </c>
      <c r="C11" s="23">
        <f t="shared" si="1"/>
        <v>0</v>
      </c>
      <c r="D11" s="15">
        <f t="shared" si="2"/>
        <v>0</v>
      </c>
      <c r="E11" s="15">
        <f t="shared" si="3"/>
        <v>0</v>
      </c>
      <c r="F11" s="15">
        <f t="shared" si="4"/>
        <v>0</v>
      </c>
      <c r="H11" t="s">
        <v>1086</v>
      </c>
      <c r="I11" t="s">
        <v>1086</v>
      </c>
      <c r="AD11" t="s">
        <v>1086</v>
      </c>
      <c r="AE11" t="s">
        <v>1086</v>
      </c>
      <c r="AZ11" t="s">
        <v>1086</v>
      </c>
      <c r="BA11" t="s">
        <v>1086</v>
      </c>
      <c r="BV11" t="s">
        <v>1086</v>
      </c>
      <c r="BW11" t="s">
        <v>1086</v>
      </c>
      <c r="CR11" t="s">
        <v>1086</v>
      </c>
      <c r="CS11" t="s">
        <v>1086</v>
      </c>
      <c r="DN11" t="s">
        <v>1086</v>
      </c>
      <c r="DO11" t="s">
        <v>1086</v>
      </c>
      <c r="EJ11" t="s">
        <v>1086</v>
      </c>
      <c r="EK11" t="s">
        <v>1086</v>
      </c>
      <c r="FF11" t="s">
        <v>1086</v>
      </c>
      <c r="FG11" t="s">
        <v>1086</v>
      </c>
      <c r="GB11" t="s">
        <v>1086</v>
      </c>
      <c r="GC11" t="s">
        <v>1086</v>
      </c>
      <c r="GU11" s="2">
        <v>1</v>
      </c>
    </row>
    <row r="12" spans="1:204" ht="12.75" customHeight="1" x14ac:dyDescent="0.2">
      <c r="A12" s="2">
        <v>1528</v>
      </c>
      <c r="B12" s="21">
        <f t="shared" si="0"/>
        <v>1.5319999999999998</v>
      </c>
      <c r="C12" s="23">
        <f t="shared" si="1"/>
        <v>1.5319999999999998</v>
      </c>
      <c r="D12" s="15">
        <f t="shared" si="2"/>
        <v>0</v>
      </c>
      <c r="E12" s="15">
        <f t="shared" si="3"/>
        <v>0</v>
      </c>
      <c r="F12" s="15">
        <f t="shared" si="4"/>
        <v>0</v>
      </c>
      <c r="G12" s="17">
        <v>14</v>
      </c>
      <c r="H12" t="s">
        <v>1086</v>
      </c>
      <c r="I12" t="s">
        <v>1086</v>
      </c>
      <c r="J12" s="2">
        <v>2</v>
      </c>
      <c r="K12" s="2">
        <v>13.3</v>
      </c>
      <c r="L12" s="2">
        <v>14.3</v>
      </c>
      <c r="M12" s="2">
        <v>7</v>
      </c>
      <c r="N12" s="2">
        <v>46.7</v>
      </c>
      <c r="O12" s="2">
        <v>5</v>
      </c>
      <c r="P12" s="2">
        <v>33.299999999999997</v>
      </c>
      <c r="S12" s="2">
        <v>2</v>
      </c>
      <c r="T12" s="2">
        <v>13.3</v>
      </c>
      <c r="W12" s="2">
        <v>1</v>
      </c>
      <c r="X12" s="2">
        <v>6.7</v>
      </c>
      <c r="Y12" s="2">
        <v>13</v>
      </c>
      <c r="Z12" s="2">
        <v>86.7</v>
      </c>
      <c r="AB12" s="2">
        <v>17</v>
      </c>
      <c r="AD12" t="s">
        <v>1086</v>
      </c>
      <c r="AE12" t="s">
        <v>1086</v>
      </c>
      <c r="AX12" s="2">
        <v>10</v>
      </c>
      <c r="AZ12" t="s">
        <v>1086</v>
      </c>
      <c r="BA12" t="s">
        <v>1086</v>
      </c>
      <c r="BU12" s="2">
        <v>14</v>
      </c>
      <c r="BV12" t="s">
        <v>1086</v>
      </c>
      <c r="BW12" t="s">
        <v>1086</v>
      </c>
      <c r="BX12" s="2">
        <v>2</v>
      </c>
      <c r="BY12" s="2">
        <v>13.3</v>
      </c>
      <c r="BZ12" s="2">
        <v>14.3</v>
      </c>
      <c r="CA12" s="2">
        <v>7</v>
      </c>
      <c r="CB12" s="2">
        <v>46.7</v>
      </c>
      <c r="CC12" s="2">
        <v>5</v>
      </c>
      <c r="CD12" s="2">
        <v>33.299999999999997</v>
      </c>
      <c r="CG12" s="2">
        <v>2</v>
      </c>
      <c r="CH12" s="2">
        <v>13.3</v>
      </c>
      <c r="CK12" s="2">
        <v>1</v>
      </c>
      <c r="CL12" s="2">
        <v>6.7</v>
      </c>
      <c r="CM12" s="2">
        <v>13</v>
      </c>
      <c r="CN12" s="2">
        <v>86.7</v>
      </c>
      <c r="CP12" s="2">
        <v>27</v>
      </c>
      <c r="CQ12" s="2">
        <v>5</v>
      </c>
      <c r="CR12" t="s">
        <v>1086</v>
      </c>
      <c r="CS12" t="s">
        <v>1086</v>
      </c>
      <c r="DN12" t="s">
        <v>1086</v>
      </c>
      <c r="DO12" t="s">
        <v>1086</v>
      </c>
      <c r="EJ12" t="s">
        <v>1086</v>
      </c>
      <c r="EK12" t="s">
        <v>1086</v>
      </c>
      <c r="FE12" s="2">
        <v>5</v>
      </c>
      <c r="FF12" t="s">
        <v>1086</v>
      </c>
      <c r="FG12" t="s">
        <v>1086</v>
      </c>
      <c r="GA12" s="2">
        <v>8</v>
      </c>
      <c r="GB12" t="s">
        <v>1086</v>
      </c>
      <c r="GC12" t="s">
        <v>1086</v>
      </c>
    </row>
    <row r="13" spans="1:204" ht="12.75" customHeight="1" x14ac:dyDescent="0.2">
      <c r="A13" s="2">
        <v>1533</v>
      </c>
      <c r="B13" s="21">
        <f t="shared" si="0"/>
        <v>0</v>
      </c>
      <c r="C13" s="23">
        <f t="shared" si="1"/>
        <v>0</v>
      </c>
      <c r="D13" s="15">
        <f t="shared" si="2"/>
        <v>0</v>
      </c>
      <c r="E13" s="15">
        <f t="shared" si="3"/>
        <v>0</v>
      </c>
      <c r="F13" s="15">
        <f t="shared" si="4"/>
        <v>0</v>
      </c>
      <c r="G13" s="17">
        <v>8</v>
      </c>
      <c r="H13" t="s">
        <v>1086</v>
      </c>
      <c r="I13" t="s">
        <v>1086</v>
      </c>
      <c r="AD13" t="s">
        <v>1086</v>
      </c>
      <c r="AE13" t="s">
        <v>1086</v>
      </c>
      <c r="AZ13" t="s">
        <v>1086</v>
      </c>
      <c r="BA13" t="s">
        <v>1086</v>
      </c>
      <c r="BU13" s="2">
        <v>8</v>
      </c>
      <c r="BV13" t="s">
        <v>1086</v>
      </c>
      <c r="BW13" t="s">
        <v>1086</v>
      </c>
      <c r="CQ13" s="2">
        <v>2</v>
      </c>
      <c r="CR13" t="s">
        <v>1086</v>
      </c>
      <c r="CS13" t="s">
        <v>1086</v>
      </c>
      <c r="DN13" t="s">
        <v>1086</v>
      </c>
      <c r="DO13" t="s">
        <v>1086</v>
      </c>
      <c r="EJ13" t="s">
        <v>1086</v>
      </c>
      <c r="EK13" t="s">
        <v>1086</v>
      </c>
      <c r="FE13" s="2">
        <v>2</v>
      </c>
      <c r="FF13" t="s">
        <v>1086</v>
      </c>
      <c r="FG13" t="s">
        <v>1086</v>
      </c>
      <c r="GA13" s="2">
        <v>7</v>
      </c>
      <c r="GB13" t="s">
        <v>1086</v>
      </c>
      <c r="GC13" t="s">
        <v>1086</v>
      </c>
    </row>
    <row r="14" spans="1:204" ht="12.75" customHeight="1" x14ac:dyDescent="0.2">
      <c r="A14" s="2">
        <v>1534</v>
      </c>
      <c r="B14" s="21">
        <f t="shared" si="0"/>
        <v>0</v>
      </c>
      <c r="C14" s="23">
        <f t="shared" si="1"/>
        <v>0</v>
      </c>
      <c r="D14" s="15">
        <f t="shared" si="2"/>
        <v>0</v>
      </c>
      <c r="E14" s="15">
        <f t="shared" si="3"/>
        <v>0</v>
      </c>
      <c r="F14" s="15">
        <f t="shared" si="4"/>
        <v>0</v>
      </c>
      <c r="G14" s="17">
        <v>3</v>
      </c>
      <c r="H14" t="s">
        <v>1086</v>
      </c>
      <c r="I14" t="s">
        <v>1086</v>
      </c>
      <c r="AD14" t="s">
        <v>1086</v>
      </c>
      <c r="AE14" t="s">
        <v>1086</v>
      </c>
      <c r="AZ14" t="s">
        <v>1086</v>
      </c>
      <c r="BA14" t="s">
        <v>1086</v>
      </c>
      <c r="BU14" s="2">
        <v>3</v>
      </c>
      <c r="BV14" t="s">
        <v>1086</v>
      </c>
      <c r="BW14" t="s">
        <v>1086</v>
      </c>
      <c r="CQ14" s="2">
        <v>1</v>
      </c>
      <c r="CR14" t="s">
        <v>1086</v>
      </c>
      <c r="CS14" t="s">
        <v>1086</v>
      </c>
      <c r="DN14" t="s">
        <v>1086</v>
      </c>
      <c r="DO14" t="s">
        <v>1086</v>
      </c>
      <c r="EJ14" t="s">
        <v>1086</v>
      </c>
      <c r="EK14" t="s">
        <v>1086</v>
      </c>
      <c r="FE14" s="2">
        <v>1</v>
      </c>
      <c r="FF14" t="s">
        <v>1086</v>
      </c>
      <c r="FG14" t="s">
        <v>1086</v>
      </c>
      <c r="GA14" s="2">
        <v>3</v>
      </c>
      <c r="GB14" t="s">
        <v>1086</v>
      </c>
      <c r="GC14" t="s">
        <v>1086</v>
      </c>
    </row>
    <row r="15" spans="1:204" ht="12.75" customHeight="1" x14ac:dyDescent="0.2">
      <c r="A15" s="2">
        <v>1537</v>
      </c>
      <c r="B15" s="21">
        <f t="shared" si="0"/>
        <v>1.3719999999999999</v>
      </c>
      <c r="C15" s="23">
        <f t="shared" si="1"/>
        <v>1.3719999999999999</v>
      </c>
      <c r="D15" s="15">
        <f t="shared" si="2"/>
        <v>0</v>
      </c>
      <c r="E15" s="15">
        <f t="shared" si="3"/>
        <v>0</v>
      </c>
      <c r="F15" s="15">
        <f t="shared" si="4"/>
        <v>1.05</v>
      </c>
      <c r="G15" s="17">
        <v>65</v>
      </c>
      <c r="H15" t="s">
        <v>1086</v>
      </c>
      <c r="I15" t="s">
        <v>1086</v>
      </c>
      <c r="J15" s="2">
        <v>8</v>
      </c>
      <c r="K15" s="2">
        <v>11</v>
      </c>
      <c r="L15" s="2">
        <v>12.3</v>
      </c>
      <c r="M15" s="2">
        <v>39</v>
      </c>
      <c r="N15" s="2">
        <v>53.4</v>
      </c>
      <c r="O15" s="2">
        <v>18</v>
      </c>
      <c r="P15" s="2">
        <v>24.7</v>
      </c>
      <c r="S15" s="2">
        <v>7</v>
      </c>
      <c r="T15" s="2">
        <v>9.6</v>
      </c>
      <c r="U15" s="2">
        <v>1</v>
      </c>
      <c r="V15" s="2">
        <v>1.4</v>
      </c>
      <c r="W15" s="2">
        <v>8</v>
      </c>
      <c r="X15" s="2">
        <v>11</v>
      </c>
      <c r="Y15" s="2">
        <v>65</v>
      </c>
      <c r="Z15" s="2">
        <v>89</v>
      </c>
      <c r="AB15" s="2">
        <v>56</v>
      </c>
      <c r="AD15" t="s">
        <v>1086</v>
      </c>
      <c r="AE15" t="s">
        <v>1086</v>
      </c>
      <c r="AX15" s="2">
        <v>1</v>
      </c>
      <c r="AZ15" t="s">
        <v>1086</v>
      </c>
      <c r="BA15" t="s">
        <v>1086</v>
      </c>
      <c r="BU15" s="2">
        <v>65</v>
      </c>
      <c r="BV15" t="s">
        <v>1086</v>
      </c>
      <c r="BW15" t="s">
        <v>1086</v>
      </c>
      <c r="BX15" s="2">
        <v>8</v>
      </c>
      <c r="BY15" s="2">
        <v>11</v>
      </c>
      <c r="BZ15" s="2">
        <v>12.3</v>
      </c>
      <c r="CA15" s="2">
        <v>39</v>
      </c>
      <c r="CB15" s="2">
        <v>53.4</v>
      </c>
      <c r="CC15" s="2">
        <v>18</v>
      </c>
      <c r="CD15" s="2">
        <v>24.7</v>
      </c>
      <c r="CG15" s="2">
        <v>7</v>
      </c>
      <c r="CH15" s="2">
        <v>9.6</v>
      </c>
      <c r="CI15" s="2">
        <v>1</v>
      </c>
      <c r="CJ15" s="2">
        <v>1.4</v>
      </c>
      <c r="CK15" s="2">
        <v>8</v>
      </c>
      <c r="CL15" s="2">
        <v>11</v>
      </c>
      <c r="CM15" s="2">
        <v>65</v>
      </c>
      <c r="CN15" s="2">
        <v>89</v>
      </c>
      <c r="CP15" s="2">
        <v>57</v>
      </c>
      <c r="CQ15" s="2">
        <v>7</v>
      </c>
      <c r="CR15" t="s">
        <v>1086</v>
      </c>
      <c r="CS15" t="s">
        <v>1086</v>
      </c>
      <c r="DN15" t="s">
        <v>1086</v>
      </c>
      <c r="DO15" t="s">
        <v>1086</v>
      </c>
      <c r="EJ15" t="s">
        <v>1086</v>
      </c>
      <c r="EK15" t="s">
        <v>1086</v>
      </c>
      <c r="FE15" s="2">
        <v>7</v>
      </c>
      <c r="FF15" t="s">
        <v>1086</v>
      </c>
      <c r="FG15" t="s">
        <v>1086</v>
      </c>
      <c r="GA15" s="2">
        <v>11</v>
      </c>
      <c r="GB15" t="s">
        <v>1086</v>
      </c>
      <c r="GC15" t="s">
        <v>1086</v>
      </c>
      <c r="GD15" s="2">
        <v>3</v>
      </c>
      <c r="GE15" s="2">
        <v>15</v>
      </c>
      <c r="GF15" s="2">
        <v>27.3</v>
      </c>
      <c r="GG15" s="2">
        <v>4</v>
      </c>
      <c r="GH15" s="2">
        <v>20</v>
      </c>
      <c r="GI15" s="2">
        <v>4</v>
      </c>
      <c r="GJ15" s="2">
        <v>20</v>
      </c>
      <c r="GM15" s="2">
        <v>3</v>
      </c>
      <c r="GN15" s="2">
        <v>15</v>
      </c>
      <c r="GQ15" s="2">
        <v>9</v>
      </c>
      <c r="GR15" s="2">
        <v>45</v>
      </c>
      <c r="GS15" s="2">
        <v>17</v>
      </c>
      <c r="GT15" s="2">
        <v>85</v>
      </c>
      <c r="GV15" s="2">
        <v>33</v>
      </c>
    </row>
    <row r="16" spans="1:204" ht="12.75" customHeight="1" x14ac:dyDescent="0.2">
      <c r="A16" s="2">
        <v>1539</v>
      </c>
      <c r="B16" s="21">
        <f t="shared" si="0"/>
        <v>2.4120000000000004</v>
      </c>
      <c r="C16" s="23">
        <f t="shared" si="1"/>
        <v>2.4120000000000004</v>
      </c>
      <c r="D16" s="15">
        <f t="shared" si="2"/>
        <v>2.7520000000000007</v>
      </c>
      <c r="E16" s="15">
        <f t="shared" si="3"/>
        <v>2.7520000000000007</v>
      </c>
      <c r="F16" s="15">
        <f t="shared" si="4"/>
        <v>2.2000000000000002</v>
      </c>
      <c r="G16" s="17">
        <v>51</v>
      </c>
      <c r="H16" t="s">
        <v>1086</v>
      </c>
      <c r="I16" t="s">
        <v>1086</v>
      </c>
      <c r="J16" s="2">
        <v>21</v>
      </c>
      <c r="K16" s="2">
        <v>41.2</v>
      </c>
      <c r="L16" s="2">
        <v>41.2</v>
      </c>
      <c r="M16" s="2">
        <v>10</v>
      </c>
      <c r="N16" s="2">
        <v>19.600000000000001</v>
      </c>
      <c r="O16" s="2">
        <v>20</v>
      </c>
      <c r="P16" s="2">
        <v>39.200000000000003</v>
      </c>
      <c r="S16" s="2">
        <v>11</v>
      </c>
      <c r="T16" s="2">
        <v>21.6</v>
      </c>
      <c r="U16" s="2">
        <v>10</v>
      </c>
      <c r="V16" s="2">
        <v>19.600000000000001</v>
      </c>
      <c r="Y16" s="2">
        <v>30</v>
      </c>
      <c r="Z16" s="2">
        <v>58.8</v>
      </c>
      <c r="AB16" s="2">
        <v>32</v>
      </c>
      <c r="AD16" t="s">
        <v>1086</v>
      </c>
      <c r="AE16" t="s">
        <v>1086</v>
      </c>
      <c r="AZ16" t="s">
        <v>1086</v>
      </c>
      <c r="BA16" t="s">
        <v>1086</v>
      </c>
      <c r="BU16" s="2">
        <v>51</v>
      </c>
      <c r="BV16" t="s">
        <v>1086</v>
      </c>
      <c r="BW16" t="s">
        <v>1086</v>
      </c>
      <c r="BX16" s="2">
        <v>21</v>
      </c>
      <c r="BY16" s="2">
        <v>41.2</v>
      </c>
      <c r="BZ16" s="2">
        <v>41.2</v>
      </c>
      <c r="CA16" s="2">
        <v>10</v>
      </c>
      <c r="CB16" s="2">
        <v>19.600000000000001</v>
      </c>
      <c r="CC16" s="2">
        <v>20</v>
      </c>
      <c r="CD16" s="2">
        <v>39.200000000000003</v>
      </c>
      <c r="CG16" s="2">
        <v>11</v>
      </c>
      <c r="CH16" s="2">
        <v>21.6</v>
      </c>
      <c r="CI16" s="2">
        <v>10</v>
      </c>
      <c r="CJ16" s="2">
        <v>19.600000000000001</v>
      </c>
      <c r="CM16" s="2">
        <v>30</v>
      </c>
      <c r="CN16" s="2">
        <v>58.8</v>
      </c>
      <c r="CP16" s="2">
        <v>32</v>
      </c>
      <c r="CQ16" s="2">
        <v>36</v>
      </c>
      <c r="CR16" t="s">
        <v>1086</v>
      </c>
      <c r="CS16" t="s">
        <v>1086</v>
      </c>
      <c r="CT16" s="2">
        <v>23</v>
      </c>
      <c r="CU16" s="2">
        <v>63.9</v>
      </c>
      <c r="CV16" s="2">
        <v>63.9</v>
      </c>
      <c r="CW16" s="2">
        <v>2</v>
      </c>
      <c r="CX16" s="2">
        <v>5.6</v>
      </c>
      <c r="CY16" s="2">
        <v>11</v>
      </c>
      <c r="CZ16" s="2">
        <v>30.6</v>
      </c>
      <c r="DC16" s="2">
        <v>17</v>
      </c>
      <c r="DD16" s="2">
        <v>47.2</v>
      </c>
      <c r="DE16" s="2">
        <v>6</v>
      </c>
      <c r="DF16" s="2">
        <v>16.7</v>
      </c>
      <c r="DI16" s="2">
        <v>13</v>
      </c>
      <c r="DJ16" s="2">
        <v>36.1</v>
      </c>
      <c r="DL16" s="2">
        <v>9</v>
      </c>
      <c r="DN16" t="s">
        <v>1086</v>
      </c>
      <c r="DO16" t="s">
        <v>1086</v>
      </c>
      <c r="EJ16" t="s">
        <v>1086</v>
      </c>
      <c r="EK16" t="s">
        <v>1086</v>
      </c>
      <c r="FE16" s="2">
        <v>36</v>
      </c>
      <c r="FF16" t="s">
        <v>1086</v>
      </c>
      <c r="FG16" t="s">
        <v>1086</v>
      </c>
      <c r="FH16" s="2">
        <v>23</v>
      </c>
      <c r="FI16" s="2">
        <v>63.9</v>
      </c>
      <c r="FJ16" s="2">
        <v>63.9</v>
      </c>
      <c r="FK16" s="2">
        <v>2</v>
      </c>
      <c r="FL16" s="2">
        <v>5.6</v>
      </c>
      <c r="FM16" s="2">
        <v>11</v>
      </c>
      <c r="FN16" s="2">
        <v>30.6</v>
      </c>
      <c r="FQ16" s="2">
        <v>17</v>
      </c>
      <c r="FR16" s="2">
        <v>47.2</v>
      </c>
      <c r="FS16" s="2">
        <v>6</v>
      </c>
      <c r="FT16" s="2">
        <v>16.7</v>
      </c>
      <c r="FW16" s="2">
        <v>13</v>
      </c>
      <c r="FX16" s="2">
        <v>36.1</v>
      </c>
      <c r="FZ16" s="2">
        <v>9</v>
      </c>
      <c r="GA16" s="2">
        <v>10</v>
      </c>
      <c r="GB16" t="s">
        <v>1086</v>
      </c>
      <c r="GC16" t="s">
        <v>1086</v>
      </c>
      <c r="GD16" s="2">
        <v>3</v>
      </c>
      <c r="GE16" s="2">
        <v>30</v>
      </c>
      <c r="GF16" s="2">
        <v>30</v>
      </c>
      <c r="GG16" s="2">
        <v>1</v>
      </c>
      <c r="GH16" s="2">
        <v>10</v>
      </c>
      <c r="GI16" s="2">
        <v>6</v>
      </c>
      <c r="GJ16" s="2">
        <v>60</v>
      </c>
      <c r="GM16" s="2">
        <v>3</v>
      </c>
      <c r="GN16" s="2">
        <v>30</v>
      </c>
      <c r="GS16" s="2">
        <v>7</v>
      </c>
      <c r="GT16" s="2">
        <v>70</v>
      </c>
      <c r="GU16" s="2">
        <v>1</v>
      </c>
      <c r="GV16" s="2">
        <v>15</v>
      </c>
    </row>
    <row r="17" spans="1:204" ht="12.75" customHeight="1" x14ac:dyDescent="0.2">
      <c r="A17" s="2">
        <v>1540</v>
      </c>
      <c r="B17" s="21">
        <f t="shared" si="0"/>
        <v>1.0030000000000001</v>
      </c>
      <c r="C17" s="23">
        <f t="shared" si="1"/>
        <v>1.0030000000000001</v>
      </c>
      <c r="D17" s="15">
        <f t="shared" si="2"/>
        <v>0</v>
      </c>
      <c r="E17" s="15">
        <f t="shared" si="3"/>
        <v>0</v>
      </c>
      <c r="F17" s="15">
        <f t="shared" si="4"/>
        <v>1.28</v>
      </c>
      <c r="G17" s="17">
        <v>11</v>
      </c>
      <c r="H17" t="s">
        <v>1086</v>
      </c>
      <c r="I17" t="s">
        <v>1086</v>
      </c>
      <c r="J17" s="2">
        <v>1</v>
      </c>
      <c r="K17" s="2">
        <v>6.3</v>
      </c>
      <c r="L17" s="2">
        <v>9.1</v>
      </c>
      <c r="M17" s="2">
        <v>7</v>
      </c>
      <c r="N17" s="2">
        <v>43.8</v>
      </c>
      <c r="O17" s="2">
        <v>3</v>
      </c>
      <c r="P17" s="2">
        <v>18.8</v>
      </c>
      <c r="S17" s="2">
        <v>1</v>
      </c>
      <c r="T17" s="2">
        <v>6.3</v>
      </c>
      <c r="W17" s="2">
        <v>5</v>
      </c>
      <c r="X17" s="2">
        <v>31.3</v>
      </c>
      <c r="Y17" s="2">
        <v>15</v>
      </c>
      <c r="Z17" s="2">
        <v>93.8</v>
      </c>
      <c r="AA17" s="2">
        <v>2</v>
      </c>
      <c r="AB17" s="2">
        <v>44</v>
      </c>
      <c r="AD17" t="s">
        <v>1086</v>
      </c>
      <c r="AE17" t="s">
        <v>1086</v>
      </c>
      <c r="AZ17" t="s">
        <v>1086</v>
      </c>
      <c r="BA17" t="s">
        <v>1086</v>
      </c>
      <c r="BU17" s="2">
        <v>11</v>
      </c>
      <c r="BV17" t="s">
        <v>1086</v>
      </c>
      <c r="BW17" t="s">
        <v>1086</v>
      </c>
      <c r="BX17" s="2">
        <v>1</v>
      </c>
      <c r="BY17" s="2">
        <v>6.3</v>
      </c>
      <c r="BZ17" s="2">
        <v>9.1</v>
      </c>
      <c r="CA17" s="2">
        <v>7</v>
      </c>
      <c r="CB17" s="2">
        <v>43.8</v>
      </c>
      <c r="CC17" s="2">
        <v>3</v>
      </c>
      <c r="CD17" s="2">
        <v>18.8</v>
      </c>
      <c r="CG17" s="2">
        <v>1</v>
      </c>
      <c r="CH17" s="2">
        <v>6.3</v>
      </c>
      <c r="CK17" s="2">
        <v>5</v>
      </c>
      <c r="CL17" s="2">
        <v>31.3</v>
      </c>
      <c r="CM17" s="2">
        <v>15</v>
      </c>
      <c r="CN17" s="2">
        <v>93.8</v>
      </c>
      <c r="CO17" s="2">
        <v>2</v>
      </c>
      <c r="CP17" s="2">
        <v>44</v>
      </c>
      <c r="CQ17" s="2">
        <v>8</v>
      </c>
      <c r="CR17" t="s">
        <v>1086</v>
      </c>
      <c r="CS17" t="s">
        <v>1086</v>
      </c>
      <c r="DN17" t="s">
        <v>1086</v>
      </c>
      <c r="DO17" t="s">
        <v>1086</v>
      </c>
      <c r="EJ17" t="s">
        <v>1086</v>
      </c>
      <c r="EK17" t="s">
        <v>1086</v>
      </c>
      <c r="FE17" s="2">
        <v>8</v>
      </c>
      <c r="FF17" t="s">
        <v>1086</v>
      </c>
      <c r="FG17" t="s">
        <v>1086</v>
      </c>
      <c r="GA17" s="2">
        <v>12</v>
      </c>
      <c r="GB17" t="s">
        <v>1086</v>
      </c>
      <c r="GC17" t="s">
        <v>1086</v>
      </c>
      <c r="GD17" s="2">
        <v>6</v>
      </c>
      <c r="GE17" s="2">
        <v>24</v>
      </c>
      <c r="GF17" s="2">
        <v>50</v>
      </c>
      <c r="GG17" s="2">
        <v>1</v>
      </c>
      <c r="GH17" s="2">
        <v>4</v>
      </c>
      <c r="GI17" s="2">
        <v>5</v>
      </c>
      <c r="GJ17" s="2">
        <v>20</v>
      </c>
      <c r="GM17" s="2">
        <v>3</v>
      </c>
      <c r="GN17" s="2">
        <v>12</v>
      </c>
      <c r="GO17" s="2">
        <v>3</v>
      </c>
      <c r="GP17" s="2">
        <v>12</v>
      </c>
      <c r="GQ17" s="2">
        <v>13</v>
      </c>
      <c r="GR17" s="2">
        <v>52</v>
      </c>
      <c r="GS17" s="2">
        <v>19</v>
      </c>
      <c r="GT17" s="2">
        <v>76</v>
      </c>
      <c r="GU17" s="2">
        <v>1</v>
      </c>
      <c r="GV17" s="2">
        <v>14</v>
      </c>
    </row>
    <row r="18" spans="1:204" ht="12.75" customHeight="1" x14ac:dyDescent="0.2">
      <c r="A18" s="2">
        <v>1544</v>
      </c>
      <c r="B18" s="21">
        <f t="shared" si="0"/>
        <v>2.431</v>
      </c>
      <c r="C18" s="23">
        <f t="shared" si="1"/>
        <v>2.431</v>
      </c>
      <c r="D18" s="15">
        <f t="shared" si="2"/>
        <v>2.4550000000000001</v>
      </c>
      <c r="E18" s="15">
        <f t="shared" si="3"/>
        <v>2.4550000000000001</v>
      </c>
      <c r="F18" s="15">
        <f t="shared" si="4"/>
        <v>2.6239999999999997</v>
      </c>
      <c r="G18" s="17">
        <v>20</v>
      </c>
      <c r="H18" t="s">
        <v>1086</v>
      </c>
      <c r="I18" t="s">
        <v>1086</v>
      </c>
      <c r="J18" s="2">
        <v>12</v>
      </c>
      <c r="K18" s="2">
        <v>52.2</v>
      </c>
      <c r="L18" s="2">
        <v>60</v>
      </c>
      <c r="M18" s="2">
        <v>3</v>
      </c>
      <c r="N18" s="2">
        <v>13</v>
      </c>
      <c r="O18" s="2">
        <v>5</v>
      </c>
      <c r="P18" s="2">
        <v>21.7</v>
      </c>
      <c r="S18" s="2">
        <v>5</v>
      </c>
      <c r="T18" s="2">
        <v>21.7</v>
      </c>
      <c r="U18" s="2">
        <v>7</v>
      </c>
      <c r="V18" s="2">
        <v>30.4</v>
      </c>
      <c r="W18" s="2">
        <v>3</v>
      </c>
      <c r="X18" s="2">
        <v>13</v>
      </c>
      <c r="Y18" s="2">
        <v>11</v>
      </c>
      <c r="Z18" s="2">
        <v>47.8</v>
      </c>
      <c r="AB18" s="2">
        <v>42</v>
      </c>
      <c r="AD18" t="s">
        <v>1086</v>
      </c>
      <c r="AE18" t="s">
        <v>1086</v>
      </c>
      <c r="AZ18" t="s">
        <v>1086</v>
      </c>
      <c r="BA18" t="s">
        <v>1086</v>
      </c>
      <c r="BU18" s="2">
        <v>20</v>
      </c>
      <c r="BV18" t="s">
        <v>1086</v>
      </c>
      <c r="BW18" t="s">
        <v>1086</v>
      </c>
      <c r="BX18" s="2">
        <v>12</v>
      </c>
      <c r="BY18" s="2">
        <v>52.2</v>
      </c>
      <c r="BZ18" s="2">
        <v>60</v>
      </c>
      <c r="CA18" s="2">
        <v>3</v>
      </c>
      <c r="CB18" s="2">
        <v>13</v>
      </c>
      <c r="CC18" s="2">
        <v>5</v>
      </c>
      <c r="CD18" s="2">
        <v>21.7</v>
      </c>
      <c r="CG18" s="2">
        <v>5</v>
      </c>
      <c r="CH18" s="2">
        <v>21.7</v>
      </c>
      <c r="CI18" s="2">
        <v>7</v>
      </c>
      <c r="CJ18" s="2">
        <v>30.4</v>
      </c>
      <c r="CK18" s="2">
        <v>3</v>
      </c>
      <c r="CL18" s="2">
        <v>13</v>
      </c>
      <c r="CM18" s="2">
        <v>11</v>
      </c>
      <c r="CN18" s="2">
        <v>47.8</v>
      </c>
      <c r="CP18" s="2">
        <v>42</v>
      </c>
      <c r="CQ18" s="2">
        <v>22</v>
      </c>
      <c r="CR18" t="s">
        <v>1086</v>
      </c>
      <c r="CS18" t="s">
        <v>1086</v>
      </c>
      <c r="CT18" s="2">
        <v>9</v>
      </c>
      <c r="CU18" s="2">
        <v>40.9</v>
      </c>
      <c r="CV18" s="2">
        <v>40.9</v>
      </c>
      <c r="CW18" s="2">
        <v>5</v>
      </c>
      <c r="CX18" s="2">
        <v>22.7</v>
      </c>
      <c r="CY18" s="2">
        <v>8</v>
      </c>
      <c r="CZ18" s="2">
        <v>36.4</v>
      </c>
      <c r="DC18" s="2">
        <v>3</v>
      </c>
      <c r="DD18" s="2">
        <v>13.6</v>
      </c>
      <c r="DE18" s="2">
        <v>6</v>
      </c>
      <c r="DF18" s="2">
        <v>27.3</v>
      </c>
      <c r="DI18" s="2">
        <v>13</v>
      </c>
      <c r="DJ18" s="2">
        <v>59.1</v>
      </c>
      <c r="DL18" s="2">
        <v>19</v>
      </c>
      <c r="DN18" t="s">
        <v>1086</v>
      </c>
      <c r="DO18" t="s">
        <v>1086</v>
      </c>
      <c r="EJ18" t="s">
        <v>1086</v>
      </c>
      <c r="EK18" t="s">
        <v>1086</v>
      </c>
      <c r="FE18" s="2">
        <v>22</v>
      </c>
      <c r="FF18" t="s">
        <v>1086</v>
      </c>
      <c r="FG18" t="s">
        <v>1086</v>
      </c>
      <c r="FH18" s="2">
        <v>9</v>
      </c>
      <c r="FI18" s="2">
        <v>40.9</v>
      </c>
      <c r="FJ18" s="2">
        <v>40.9</v>
      </c>
      <c r="FK18" s="2">
        <v>5</v>
      </c>
      <c r="FL18" s="2">
        <v>22.7</v>
      </c>
      <c r="FM18" s="2">
        <v>8</v>
      </c>
      <c r="FN18" s="2">
        <v>36.4</v>
      </c>
      <c r="FQ18" s="2">
        <v>3</v>
      </c>
      <c r="FR18" s="2">
        <v>13.6</v>
      </c>
      <c r="FS18" s="2">
        <v>6</v>
      </c>
      <c r="FT18" s="2">
        <v>27.3</v>
      </c>
      <c r="FW18" s="2">
        <v>13</v>
      </c>
      <c r="FX18" s="2">
        <v>59.1</v>
      </c>
      <c r="FZ18" s="2">
        <v>19</v>
      </c>
      <c r="GA18" s="2">
        <v>20</v>
      </c>
      <c r="GB18" t="s">
        <v>1086</v>
      </c>
      <c r="GC18" t="s">
        <v>1086</v>
      </c>
      <c r="GD18" s="2">
        <v>17</v>
      </c>
      <c r="GE18" s="2">
        <v>70.8</v>
      </c>
      <c r="GF18" s="2">
        <v>85</v>
      </c>
      <c r="GI18" s="2">
        <v>3</v>
      </c>
      <c r="GJ18" s="2">
        <v>12.5</v>
      </c>
      <c r="GM18" s="2">
        <v>11</v>
      </c>
      <c r="GN18" s="2">
        <v>45.8</v>
      </c>
      <c r="GO18" s="2">
        <v>6</v>
      </c>
      <c r="GP18" s="2">
        <v>25</v>
      </c>
      <c r="GQ18" s="2">
        <v>4</v>
      </c>
      <c r="GR18" s="2">
        <v>16.7</v>
      </c>
      <c r="GS18" s="2">
        <v>7</v>
      </c>
      <c r="GT18" s="2">
        <v>29.2</v>
      </c>
      <c r="GU18" s="2">
        <v>2</v>
      </c>
      <c r="GV18" s="2">
        <v>7</v>
      </c>
    </row>
    <row r="19" spans="1:204" ht="12.75" customHeight="1" x14ac:dyDescent="0.2">
      <c r="A19" s="2">
        <v>1547</v>
      </c>
      <c r="B19" s="21">
        <f t="shared" si="0"/>
        <v>1.7079999999999997</v>
      </c>
      <c r="C19" s="23">
        <f t="shared" si="1"/>
        <v>1.7079999999999997</v>
      </c>
      <c r="D19" s="15">
        <f t="shared" si="2"/>
        <v>2.2749999999999999</v>
      </c>
      <c r="E19" s="15">
        <f t="shared" si="3"/>
        <v>2.2749999999999999</v>
      </c>
      <c r="F19" s="15">
        <f t="shared" si="4"/>
        <v>0.81699999999999984</v>
      </c>
      <c r="G19" s="17">
        <v>41</v>
      </c>
      <c r="H19" t="s">
        <v>1086</v>
      </c>
      <c r="I19" t="s">
        <v>1086</v>
      </c>
      <c r="J19" s="2">
        <v>16</v>
      </c>
      <c r="K19" s="2">
        <v>31.4</v>
      </c>
      <c r="L19" s="2">
        <v>39</v>
      </c>
      <c r="M19" s="2">
        <v>14</v>
      </c>
      <c r="N19" s="2">
        <v>27.5</v>
      </c>
      <c r="O19" s="2">
        <v>11</v>
      </c>
      <c r="P19" s="2">
        <v>21.6</v>
      </c>
      <c r="S19" s="2">
        <v>13</v>
      </c>
      <c r="T19" s="2">
        <v>25.5</v>
      </c>
      <c r="U19" s="2">
        <v>3</v>
      </c>
      <c r="V19" s="2">
        <v>5.9</v>
      </c>
      <c r="W19" s="2">
        <v>10</v>
      </c>
      <c r="X19" s="2">
        <v>19.600000000000001</v>
      </c>
      <c r="Y19" s="2">
        <v>35</v>
      </c>
      <c r="Z19" s="2">
        <v>68.599999999999994</v>
      </c>
      <c r="AB19" s="2">
        <v>67</v>
      </c>
      <c r="AD19" t="s">
        <v>1086</v>
      </c>
      <c r="AE19" t="s">
        <v>1086</v>
      </c>
      <c r="AZ19" t="s">
        <v>1086</v>
      </c>
      <c r="BA19" t="s">
        <v>1086</v>
      </c>
      <c r="BU19" s="2">
        <v>41</v>
      </c>
      <c r="BV19" t="s">
        <v>1086</v>
      </c>
      <c r="BW19" t="s">
        <v>1086</v>
      </c>
      <c r="BX19" s="2">
        <v>16</v>
      </c>
      <c r="BY19" s="2">
        <v>31.4</v>
      </c>
      <c r="BZ19" s="2">
        <v>39</v>
      </c>
      <c r="CA19" s="2">
        <v>14</v>
      </c>
      <c r="CB19" s="2">
        <v>27.5</v>
      </c>
      <c r="CC19" s="2">
        <v>11</v>
      </c>
      <c r="CD19" s="2">
        <v>21.6</v>
      </c>
      <c r="CG19" s="2">
        <v>13</v>
      </c>
      <c r="CH19" s="2">
        <v>25.5</v>
      </c>
      <c r="CI19" s="2">
        <v>3</v>
      </c>
      <c r="CJ19" s="2">
        <v>5.9</v>
      </c>
      <c r="CK19" s="2">
        <v>10</v>
      </c>
      <c r="CL19" s="2">
        <v>19.600000000000001</v>
      </c>
      <c r="CM19" s="2">
        <v>35</v>
      </c>
      <c r="CN19" s="2">
        <v>68.599999999999994</v>
      </c>
      <c r="CP19" s="2">
        <v>67</v>
      </c>
      <c r="CQ19" s="2">
        <v>11</v>
      </c>
      <c r="CR19" t="s">
        <v>1086</v>
      </c>
      <c r="CS19" t="s">
        <v>1086</v>
      </c>
      <c r="CT19" s="2">
        <v>5</v>
      </c>
      <c r="CU19" s="2">
        <v>45.5</v>
      </c>
      <c r="CV19" s="2">
        <v>45.5</v>
      </c>
      <c r="CW19" s="2">
        <v>2</v>
      </c>
      <c r="CX19" s="2">
        <v>18.2</v>
      </c>
      <c r="CY19" s="2">
        <v>4</v>
      </c>
      <c r="CZ19" s="2">
        <v>36.4</v>
      </c>
      <c r="DC19" s="2">
        <v>5</v>
      </c>
      <c r="DD19" s="2">
        <v>45.5</v>
      </c>
      <c r="DI19" s="2">
        <v>6</v>
      </c>
      <c r="DJ19" s="2">
        <v>54.5</v>
      </c>
      <c r="DL19" s="2">
        <v>32</v>
      </c>
      <c r="DN19" t="s">
        <v>1086</v>
      </c>
      <c r="DO19" t="s">
        <v>1086</v>
      </c>
      <c r="EJ19" t="s">
        <v>1086</v>
      </c>
      <c r="EK19" t="s">
        <v>1086</v>
      </c>
      <c r="FE19" s="2">
        <v>11</v>
      </c>
      <c r="FF19" t="s">
        <v>1086</v>
      </c>
      <c r="FG19" t="s">
        <v>1086</v>
      </c>
      <c r="FH19" s="2">
        <v>5</v>
      </c>
      <c r="FI19" s="2">
        <v>45.5</v>
      </c>
      <c r="FJ19" s="2">
        <v>45.5</v>
      </c>
      <c r="FK19" s="2">
        <v>2</v>
      </c>
      <c r="FL19" s="2">
        <v>18.2</v>
      </c>
      <c r="FM19" s="2">
        <v>4</v>
      </c>
      <c r="FN19" s="2">
        <v>36.4</v>
      </c>
      <c r="FQ19" s="2">
        <v>5</v>
      </c>
      <c r="FR19" s="2">
        <v>45.5</v>
      </c>
      <c r="FW19" s="2">
        <v>6</v>
      </c>
      <c r="FX19" s="2">
        <v>54.5</v>
      </c>
      <c r="FZ19" s="2">
        <v>32</v>
      </c>
      <c r="GA19" s="2">
        <v>17</v>
      </c>
      <c r="GB19" t="s">
        <v>1086</v>
      </c>
      <c r="GC19" t="s">
        <v>1086</v>
      </c>
      <c r="GD19" s="2">
        <v>8</v>
      </c>
      <c r="GE19" s="2">
        <v>21.1</v>
      </c>
      <c r="GF19" s="2">
        <v>47.1</v>
      </c>
      <c r="GG19" s="2">
        <v>2</v>
      </c>
      <c r="GH19" s="2">
        <v>5.3</v>
      </c>
      <c r="GI19" s="2">
        <v>7</v>
      </c>
      <c r="GJ19" s="2">
        <v>18.399999999999999</v>
      </c>
      <c r="GK19" s="2">
        <v>3</v>
      </c>
      <c r="GL19" s="2">
        <v>7.9</v>
      </c>
      <c r="GM19" s="2">
        <v>5</v>
      </c>
      <c r="GN19" s="2">
        <v>13.2</v>
      </c>
      <c r="GQ19" s="2">
        <v>21</v>
      </c>
      <c r="GR19" s="2">
        <v>55.3</v>
      </c>
      <c r="GS19" s="2">
        <v>30</v>
      </c>
      <c r="GT19" s="2">
        <v>78.900000000000006</v>
      </c>
      <c r="GV19" s="2">
        <v>19</v>
      </c>
    </row>
    <row r="20" spans="1:204" ht="12.75" customHeight="1" x14ac:dyDescent="0.2">
      <c r="A20" s="2">
        <v>1559</v>
      </c>
      <c r="B20" s="21">
        <f t="shared" si="0"/>
        <v>0</v>
      </c>
      <c r="C20" s="23">
        <f t="shared" si="1"/>
        <v>0</v>
      </c>
      <c r="D20" s="15">
        <f t="shared" si="2"/>
        <v>0</v>
      </c>
      <c r="E20" s="15">
        <f t="shared" si="3"/>
        <v>0</v>
      </c>
      <c r="F20" s="15">
        <f t="shared" si="4"/>
        <v>0</v>
      </c>
      <c r="H20" t="s">
        <v>1086</v>
      </c>
      <c r="I20" t="s">
        <v>1086</v>
      </c>
      <c r="AD20" t="s">
        <v>1086</v>
      </c>
      <c r="AE20" t="s">
        <v>1086</v>
      </c>
      <c r="AZ20" t="s">
        <v>1086</v>
      </c>
      <c r="BA20" t="s">
        <v>1086</v>
      </c>
      <c r="BV20" t="s">
        <v>1086</v>
      </c>
      <c r="BW20" t="s">
        <v>1086</v>
      </c>
      <c r="CR20" t="s">
        <v>1086</v>
      </c>
      <c r="CS20" t="s">
        <v>1086</v>
      </c>
      <c r="DN20" t="s">
        <v>1086</v>
      </c>
      <c r="DO20" t="s">
        <v>1086</v>
      </c>
      <c r="EJ20" t="s">
        <v>1086</v>
      </c>
      <c r="EK20" t="s">
        <v>1086</v>
      </c>
      <c r="FF20" t="s">
        <v>1086</v>
      </c>
      <c r="FG20" t="s">
        <v>1086</v>
      </c>
      <c r="GB20" t="s">
        <v>1086</v>
      </c>
      <c r="GC20" t="s">
        <v>1086</v>
      </c>
      <c r="GQ20" s="2">
        <v>3</v>
      </c>
      <c r="GR20" s="2">
        <v>100</v>
      </c>
      <c r="GS20" s="2">
        <v>3</v>
      </c>
      <c r="GT20" s="2">
        <v>100</v>
      </c>
      <c r="GV20" s="2">
        <v>11</v>
      </c>
    </row>
    <row r="21" spans="1:204" ht="12.75" customHeight="1" x14ac:dyDescent="0.2">
      <c r="A21" s="2">
        <v>1567</v>
      </c>
      <c r="B21" s="21">
        <f t="shared" si="0"/>
        <v>0.77399999999999991</v>
      </c>
      <c r="C21" s="23">
        <f t="shared" si="1"/>
        <v>0.77399999999999991</v>
      </c>
      <c r="D21" s="15">
        <f t="shared" si="2"/>
        <v>0</v>
      </c>
      <c r="E21" s="15">
        <f t="shared" si="3"/>
        <v>0</v>
      </c>
      <c r="F21" s="15">
        <f t="shared" si="4"/>
        <v>0.72900000000000009</v>
      </c>
      <c r="G21" s="17">
        <v>16</v>
      </c>
      <c r="H21" t="s">
        <v>1086</v>
      </c>
      <c r="I21" t="s">
        <v>1086</v>
      </c>
      <c r="J21" s="2">
        <v>3</v>
      </c>
      <c r="K21" s="2">
        <v>9.6999999999999993</v>
      </c>
      <c r="L21" s="2">
        <v>18.8</v>
      </c>
      <c r="M21" s="2">
        <v>12</v>
      </c>
      <c r="N21" s="2">
        <v>38.700000000000003</v>
      </c>
      <c r="O21" s="2">
        <v>1</v>
      </c>
      <c r="P21" s="2">
        <v>3.2</v>
      </c>
      <c r="S21" s="2">
        <v>2</v>
      </c>
      <c r="T21" s="2">
        <v>6.5</v>
      </c>
      <c r="U21" s="2">
        <v>1</v>
      </c>
      <c r="V21" s="2">
        <v>3.2</v>
      </c>
      <c r="W21" s="2">
        <v>15</v>
      </c>
      <c r="X21" s="2">
        <v>48.4</v>
      </c>
      <c r="Y21" s="2">
        <v>28</v>
      </c>
      <c r="Z21" s="2">
        <v>90.3</v>
      </c>
      <c r="AB21" s="2">
        <v>10</v>
      </c>
      <c r="AD21" t="s">
        <v>1086</v>
      </c>
      <c r="AE21" t="s">
        <v>1086</v>
      </c>
      <c r="AZ21" t="s">
        <v>1086</v>
      </c>
      <c r="BA21" t="s">
        <v>1086</v>
      </c>
      <c r="BU21" s="2">
        <v>16</v>
      </c>
      <c r="BV21" t="s">
        <v>1086</v>
      </c>
      <c r="BW21" t="s">
        <v>1086</v>
      </c>
      <c r="BX21" s="2">
        <v>3</v>
      </c>
      <c r="BY21" s="2">
        <v>9.6999999999999993</v>
      </c>
      <c r="BZ21" s="2">
        <v>18.8</v>
      </c>
      <c r="CA21" s="2">
        <v>12</v>
      </c>
      <c r="CB21" s="2">
        <v>38.700000000000003</v>
      </c>
      <c r="CC21" s="2">
        <v>1</v>
      </c>
      <c r="CD21" s="2">
        <v>3.2</v>
      </c>
      <c r="CG21" s="2">
        <v>2</v>
      </c>
      <c r="CH21" s="2">
        <v>6.5</v>
      </c>
      <c r="CI21" s="2">
        <v>1</v>
      </c>
      <c r="CJ21" s="2">
        <v>3.2</v>
      </c>
      <c r="CK21" s="2">
        <v>15</v>
      </c>
      <c r="CL21" s="2">
        <v>48.4</v>
      </c>
      <c r="CM21" s="2">
        <v>28</v>
      </c>
      <c r="CN21" s="2">
        <v>90.3</v>
      </c>
      <c r="CP21" s="2">
        <v>10</v>
      </c>
      <c r="CQ21" s="2">
        <v>3</v>
      </c>
      <c r="CR21" t="s">
        <v>1086</v>
      </c>
      <c r="CS21" t="s">
        <v>1086</v>
      </c>
      <c r="DN21" t="s">
        <v>1086</v>
      </c>
      <c r="DO21" t="s">
        <v>1086</v>
      </c>
      <c r="EJ21" t="s">
        <v>1086</v>
      </c>
      <c r="EK21" t="s">
        <v>1086</v>
      </c>
      <c r="FE21" s="2">
        <v>3</v>
      </c>
      <c r="FF21" t="s">
        <v>1086</v>
      </c>
      <c r="FG21" t="s">
        <v>1086</v>
      </c>
      <c r="GA21" s="2">
        <v>14</v>
      </c>
      <c r="GB21" t="s">
        <v>1086</v>
      </c>
      <c r="GC21" t="s">
        <v>1086</v>
      </c>
      <c r="GD21" s="2">
        <v>1</v>
      </c>
      <c r="GE21" s="2">
        <v>3.8</v>
      </c>
      <c r="GF21" s="2">
        <v>7.1</v>
      </c>
      <c r="GG21" s="2">
        <v>10</v>
      </c>
      <c r="GH21" s="2">
        <v>38.5</v>
      </c>
      <c r="GI21" s="2">
        <v>3</v>
      </c>
      <c r="GJ21" s="2">
        <v>11.5</v>
      </c>
      <c r="GM21" s="2">
        <v>1</v>
      </c>
      <c r="GN21" s="2">
        <v>3.8</v>
      </c>
      <c r="GQ21" s="2">
        <v>12</v>
      </c>
      <c r="GR21" s="2">
        <v>46.2</v>
      </c>
      <c r="GS21" s="2">
        <v>25</v>
      </c>
      <c r="GT21" s="2">
        <v>96.2</v>
      </c>
      <c r="GV21" s="2">
        <v>9</v>
      </c>
    </row>
    <row r="22" spans="1:204" ht="12.75" customHeight="1" x14ac:dyDescent="0.2">
      <c r="A22" s="2">
        <v>1574</v>
      </c>
      <c r="B22" s="21">
        <f t="shared" si="0"/>
        <v>0</v>
      </c>
      <c r="C22" s="23">
        <f t="shared" si="1"/>
        <v>0</v>
      </c>
      <c r="D22" s="15">
        <f t="shared" si="2"/>
        <v>0</v>
      </c>
      <c r="E22" s="15">
        <f t="shared" si="3"/>
        <v>0</v>
      </c>
      <c r="F22" s="15">
        <f t="shared" si="4"/>
        <v>0</v>
      </c>
      <c r="G22" s="17">
        <v>6</v>
      </c>
      <c r="H22" t="s">
        <v>1086</v>
      </c>
      <c r="I22" t="s">
        <v>1086</v>
      </c>
      <c r="AD22" t="s">
        <v>1086</v>
      </c>
      <c r="AE22" t="s">
        <v>1086</v>
      </c>
      <c r="AZ22" t="s">
        <v>1086</v>
      </c>
      <c r="BA22" t="s">
        <v>1086</v>
      </c>
      <c r="BU22" s="2">
        <v>6</v>
      </c>
      <c r="BV22" t="s">
        <v>1086</v>
      </c>
      <c r="BW22" t="s">
        <v>1086</v>
      </c>
      <c r="CQ22" s="2">
        <v>1</v>
      </c>
      <c r="CR22" t="s">
        <v>1086</v>
      </c>
      <c r="CS22" t="s">
        <v>1086</v>
      </c>
      <c r="DN22" t="s">
        <v>1086</v>
      </c>
      <c r="DO22" t="s">
        <v>1086</v>
      </c>
      <c r="EJ22" t="s">
        <v>1086</v>
      </c>
      <c r="EK22" t="s">
        <v>1086</v>
      </c>
      <c r="FE22" s="2">
        <v>1</v>
      </c>
      <c r="FF22" t="s">
        <v>1086</v>
      </c>
      <c r="FG22" t="s">
        <v>1086</v>
      </c>
      <c r="GA22" s="2">
        <v>2</v>
      </c>
      <c r="GB22" t="s">
        <v>1086</v>
      </c>
      <c r="GC22" t="s">
        <v>1086</v>
      </c>
    </row>
    <row r="23" spans="1:204" ht="12.75" customHeight="1" x14ac:dyDescent="0.2">
      <c r="A23" s="2">
        <v>1579</v>
      </c>
      <c r="B23" s="21">
        <f t="shared" si="0"/>
        <v>2.6929999999999996</v>
      </c>
      <c r="C23" s="23">
        <f t="shared" si="1"/>
        <v>2.6929999999999996</v>
      </c>
      <c r="D23" s="15">
        <f t="shared" si="2"/>
        <v>0</v>
      </c>
      <c r="E23" s="15">
        <f t="shared" si="3"/>
        <v>0</v>
      </c>
      <c r="F23" s="15">
        <f t="shared" si="4"/>
        <v>0</v>
      </c>
      <c r="G23" s="17">
        <v>49</v>
      </c>
      <c r="H23" t="s">
        <v>1086</v>
      </c>
      <c r="I23" t="s">
        <v>1086</v>
      </c>
      <c r="J23" s="2">
        <v>30</v>
      </c>
      <c r="K23" s="2">
        <v>61.2</v>
      </c>
      <c r="L23" s="2">
        <v>61.2</v>
      </c>
      <c r="M23" s="2">
        <v>7</v>
      </c>
      <c r="N23" s="2">
        <v>14.3</v>
      </c>
      <c r="O23" s="2">
        <v>12</v>
      </c>
      <c r="P23" s="2">
        <v>24.5</v>
      </c>
      <c r="S23" s="2">
        <v>19</v>
      </c>
      <c r="T23" s="2">
        <v>38.799999999999997</v>
      </c>
      <c r="U23" s="2">
        <v>11</v>
      </c>
      <c r="V23" s="2">
        <v>22.4</v>
      </c>
      <c r="Y23" s="2">
        <v>19</v>
      </c>
      <c r="Z23" s="2">
        <v>38.799999999999997</v>
      </c>
      <c r="AB23" s="2">
        <v>2</v>
      </c>
      <c r="AD23" t="s">
        <v>1086</v>
      </c>
      <c r="AE23" t="s">
        <v>1086</v>
      </c>
      <c r="AZ23" t="s">
        <v>1086</v>
      </c>
      <c r="BA23" t="s">
        <v>1086</v>
      </c>
      <c r="BU23" s="2">
        <v>49</v>
      </c>
      <c r="BV23" t="s">
        <v>1086</v>
      </c>
      <c r="BW23" t="s">
        <v>1086</v>
      </c>
      <c r="BX23" s="2">
        <v>30</v>
      </c>
      <c r="BY23" s="2">
        <v>61.2</v>
      </c>
      <c r="BZ23" s="2">
        <v>61.2</v>
      </c>
      <c r="CA23" s="2">
        <v>7</v>
      </c>
      <c r="CB23" s="2">
        <v>14.3</v>
      </c>
      <c r="CC23" s="2">
        <v>12</v>
      </c>
      <c r="CD23" s="2">
        <v>24.5</v>
      </c>
      <c r="CG23" s="2">
        <v>19</v>
      </c>
      <c r="CH23" s="2">
        <v>38.799999999999997</v>
      </c>
      <c r="CI23" s="2">
        <v>11</v>
      </c>
      <c r="CJ23" s="2">
        <v>22.4</v>
      </c>
      <c r="CM23" s="2">
        <v>19</v>
      </c>
      <c r="CN23" s="2">
        <v>38.799999999999997</v>
      </c>
      <c r="CP23" s="2">
        <v>2</v>
      </c>
      <c r="CQ23" s="2">
        <v>4</v>
      </c>
      <c r="CR23" t="s">
        <v>1086</v>
      </c>
      <c r="CS23" t="s">
        <v>1086</v>
      </c>
      <c r="DN23" t="s">
        <v>1086</v>
      </c>
      <c r="DO23" t="s">
        <v>1086</v>
      </c>
      <c r="EJ23" t="s">
        <v>1086</v>
      </c>
      <c r="EK23" t="s">
        <v>1086</v>
      </c>
      <c r="FE23" s="2">
        <v>4</v>
      </c>
      <c r="FF23" t="s">
        <v>1086</v>
      </c>
      <c r="FG23" t="s">
        <v>1086</v>
      </c>
      <c r="GB23" t="s">
        <v>1086</v>
      </c>
      <c r="GC23" t="s">
        <v>1086</v>
      </c>
    </row>
    <row r="24" spans="1:204" ht="12.75" customHeight="1" x14ac:dyDescent="0.2">
      <c r="A24" s="2">
        <v>1594</v>
      </c>
      <c r="B24" s="21">
        <f t="shared" si="0"/>
        <v>1.5170000000000001</v>
      </c>
      <c r="C24" s="23">
        <f t="shared" si="1"/>
        <v>1.5170000000000001</v>
      </c>
      <c r="D24" s="15">
        <f t="shared" si="2"/>
        <v>2.786</v>
      </c>
      <c r="E24" s="15">
        <f t="shared" si="3"/>
        <v>2.786</v>
      </c>
      <c r="F24" s="15">
        <f t="shared" si="4"/>
        <v>3.0509999999999997</v>
      </c>
      <c r="G24" s="17">
        <v>25</v>
      </c>
      <c r="H24" t="s">
        <v>1086</v>
      </c>
      <c r="I24" t="s">
        <v>1086</v>
      </c>
      <c r="J24" s="2">
        <v>4</v>
      </c>
      <c r="K24" s="2">
        <v>14.8</v>
      </c>
      <c r="L24" s="2">
        <v>16</v>
      </c>
      <c r="M24" s="2">
        <v>13</v>
      </c>
      <c r="N24" s="2">
        <v>48.1</v>
      </c>
      <c r="O24" s="2">
        <v>8</v>
      </c>
      <c r="P24" s="2">
        <v>29.6</v>
      </c>
      <c r="S24" s="2">
        <v>4</v>
      </c>
      <c r="T24" s="2">
        <v>14.8</v>
      </c>
      <c r="W24" s="2">
        <v>2</v>
      </c>
      <c r="X24" s="2">
        <v>7.4</v>
      </c>
      <c r="Y24" s="2">
        <v>23</v>
      </c>
      <c r="Z24" s="2">
        <v>85.2</v>
      </c>
      <c r="AB24" s="2">
        <v>32</v>
      </c>
      <c r="AD24" t="s">
        <v>1086</v>
      </c>
      <c r="AE24" t="s">
        <v>1086</v>
      </c>
      <c r="AZ24" t="s">
        <v>1086</v>
      </c>
      <c r="BA24" t="s">
        <v>1086</v>
      </c>
      <c r="BU24" s="2">
        <v>25</v>
      </c>
      <c r="BV24" t="s">
        <v>1086</v>
      </c>
      <c r="BW24" t="s">
        <v>1086</v>
      </c>
      <c r="BX24" s="2">
        <v>4</v>
      </c>
      <c r="BY24" s="2">
        <v>14.8</v>
      </c>
      <c r="BZ24" s="2">
        <v>16</v>
      </c>
      <c r="CA24" s="2">
        <v>13</v>
      </c>
      <c r="CB24" s="2">
        <v>48.1</v>
      </c>
      <c r="CC24" s="2">
        <v>8</v>
      </c>
      <c r="CD24" s="2">
        <v>29.6</v>
      </c>
      <c r="CG24" s="2">
        <v>4</v>
      </c>
      <c r="CH24" s="2">
        <v>14.8</v>
      </c>
      <c r="CK24" s="2">
        <v>2</v>
      </c>
      <c r="CL24" s="2">
        <v>7.4</v>
      </c>
      <c r="CM24" s="2">
        <v>23</v>
      </c>
      <c r="CN24" s="2">
        <v>85.2</v>
      </c>
      <c r="CP24" s="2">
        <v>32</v>
      </c>
      <c r="CQ24" s="2">
        <v>14</v>
      </c>
      <c r="CR24" t="s">
        <v>1086</v>
      </c>
      <c r="CS24" t="s">
        <v>1086</v>
      </c>
      <c r="CT24" s="2">
        <v>9</v>
      </c>
      <c r="CU24" s="2">
        <v>64.3</v>
      </c>
      <c r="CV24" s="2">
        <v>64.3</v>
      </c>
      <c r="CW24" s="2">
        <v>1</v>
      </c>
      <c r="CX24" s="2">
        <v>7.1</v>
      </c>
      <c r="CY24" s="2">
        <v>4</v>
      </c>
      <c r="CZ24" s="2">
        <v>28.6</v>
      </c>
      <c r="DC24" s="2">
        <v>6</v>
      </c>
      <c r="DD24" s="2">
        <v>42.9</v>
      </c>
      <c r="DE24" s="2">
        <v>3</v>
      </c>
      <c r="DF24" s="2">
        <v>21.4</v>
      </c>
      <c r="DI24" s="2">
        <v>5</v>
      </c>
      <c r="DJ24" s="2">
        <v>35.700000000000003</v>
      </c>
      <c r="DL24" s="2">
        <v>8</v>
      </c>
      <c r="DN24" t="s">
        <v>1086</v>
      </c>
      <c r="DO24" t="s">
        <v>1086</v>
      </c>
      <c r="EJ24" t="s">
        <v>1086</v>
      </c>
      <c r="EK24" t="s">
        <v>1086</v>
      </c>
      <c r="FE24" s="2">
        <v>14</v>
      </c>
      <c r="FF24" t="s">
        <v>1086</v>
      </c>
      <c r="FG24" t="s">
        <v>1086</v>
      </c>
      <c r="FH24" s="2">
        <v>9</v>
      </c>
      <c r="FI24" s="2">
        <v>64.3</v>
      </c>
      <c r="FJ24" s="2">
        <v>64.3</v>
      </c>
      <c r="FK24" s="2">
        <v>1</v>
      </c>
      <c r="FL24" s="2">
        <v>7.1</v>
      </c>
      <c r="FM24" s="2">
        <v>4</v>
      </c>
      <c r="FN24" s="2">
        <v>28.6</v>
      </c>
      <c r="FQ24" s="2">
        <v>6</v>
      </c>
      <c r="FR24" s="2">
        <v>42.9</v>
      </c>
      <c r="FS24" s="2">
        <v>3</v>
      </c>
      <c r="FT24" s="2">
        <v>21.4</v>
      </c>
      <c r="FW24" s="2">
        <v>5</v>
      </c>
      <c r="FX24" s="2">
        <v>35.700000000000003</v>
      </c>
      <c r="FZ24" s="2">
        <v>8</v>
      </c>
      <c r="GA24" s="2">
        <v>19</v>
      </c>
      <c r="GB24" t="s">
        <v>1086</v>
      </c>
      <c r="GC24" t="s">
        <v>1086</v>
      </c>
      <c r="GD24" s="2">
        <v>14</v>
      </c>
      <c r="GE24" s="2">
        <v>73.7</v>
      </c>
      <c r="GF24" s="2">
        <v>73.7</v>
      </c>
      <c r="GG24" s="2">
        <v>1</v>
      </c>
      <c r="GH24" s="2">
        <v>5.3</v>
      </c>
      <c r="GI24" s="2">
        <v>4</v>
      </c>
      <c r="GJ24" s="2">
        <v>21.1</v>
      </c>
      <c r="GM24" s="2">
        <v>7</v>
      </c>
      <c r="GN24" s="2">
        <v>36.799999999999997</v>
      </c>
      <c r="GO24" s="2">
        <v>7</v>
      </c>
      <c r="GP24" s="2">
        <v>36.799999999999997</v>
      </c>
      <c r="GS24" s="2">
        <v>5</v>
      </c>
      <c r="GT24" s="2">
        <v>26.3</v>
      </c>
      <c r="GU24" s="2">
        <v>1</v>
      </c>
      <c r="GV24" s="2">
        <v>11</v>
      </c>
    </row>
    <row r="25" spans="1:204" ht="12.75" customHeight="1" x14ac:dyDescent="0.2">
      <c r="A25" s="2">
        <v>1596</v>
      </c>
      <c r="B25" s="21">
        <f t="shared" si="0"/>
        <v>2.4569999999999999</v>
      </c>
      <c r="C25" s="23">
        <f t="shared" si="1"/>
        <v>2.4569999999999999</v>
      </c>
      <c r="D25" s="15">
        <f t="shared" si="2"/>
        <v>0</v>
      </c>
      <c r="E25" s="15">
        <f t="shared" si="3"/>
        <v>0</v>
      </c>
      <c r="F25" s="15">
        <f t="shared" si="4"/>
        <v>1.5</v>
      </c>
      <c r="G25" s="17">
        <v>36</v>
      </c>
      <c r="H25" t="s">
        <v>1086</v>
      </c>
      <c r="I25" t="s">
        <v>1086</v>
      </c>
      <c r="J25" s="2">
        <v>19</v>
      </c>
      <c r="K25" s="2">
        <v>51.4</v>
      </c>
      <c r="L25" s="2">
        <v>52.8</v>
      </c>
      <c r="M25" s="2">
        <v>9</v>
      </c>
      <c r="N25" s="2">
        <v>24.3</v>
      </c>
      <c r="O25" s="2">
        <v>8</v>
      </c>
      <c r="P25" s="2">
        <v>21.6</v>
      </c>
      <c r="S25" s="2">
        <v>10</v>
      </c>
      <c r="T25" s="2">
        <v>27</v>
      </c>
      <c r="U25" s="2">
        <v>9</v>
      </c>
      <c r="V25" s="2">
        <v>24.3</v>
      </c>
      <c r="W25" s="2">
        <v>1</v>
      </c>
      <c r="X25" s="2">
        <v>2.7</v>
      </c>
      <c r="Y25" s="2">
        <v>18</v>
      </c>
      <c r="Z25" s="2">
        <v>48.6</v>
      </c>
      <c r="AB25" s="2">
        <v>15</v>
      </c>
      <c r="AD25" t="s">
        <v>1086</v>
      </c>
      <c r="AE25" t="s">
        <v>1086</v>
      </c>
      <c r="AZ25" t="s">
        <v>1086</v>
      </c>
      <c r="BA25" t="s">
        <v>1086</v>
      </c>
      <c r="BU25" s="2">
        <v>36</v>
      </c>
      <c r="BV25" t="s">
        <v>1086</v>
      </c>
      <c r="BW25" t="s">
        <v>1086</v>
      </c>
      <c r="BX25" s="2">
        <v>19</v>
      </c>
      <c r="BY25" s="2">
        <v>51.4</v>
      </c>
      <c r="BZ25" s="2">
        <v>52.8</v>
      </c>
      <c r="CA25" s="2">
        <v>9</v>
      </c>
      <c r="CB25" s="2">
        <v>24.3</v>
      </c>
      <c r="CC25" s="2">
        <v>8</v>
      </c>
      <c r="CD25" s="2">
        <v>21.6</v>
      </c>
      <c r="CG25" s="2">
        <v>10</v>
      </c>
      <c r="CH25" s="2">
        <v>27</v>
      </c>
      <c r="CI25" s="2">
        <v>9</v>
      </c>
      <c r="CJ25" s="2">
        <v>24.3</v>
      </c>
      <c r="CK25" s="2">
        <v>1</v>
      </c>
      <c r="CL25" s="2">
        <v>2.7</v>
      </c>
      <c r="CM25" s="2">
        <v>18</v>
      </c>
      <c r="CN25" s="2">
        <v>48.6</v>
      </c>
      <c r="CP25" s="2">
        <v>15</v>
      </c>
      <c r="CR25" t="s">
        <v>1086</v>
      </c>
      <c r="CS25" t="s">
        <v>1086</v>
      </c>
      <c r="DN25" t="s">
        <v>1086</v>
      </c>
      <c r="DO25" t="s">
        <v>1086</v>
      </c>
      <c r="EJ25" t="s">
        <v>1086</v>
      </c>
      <c r="EK25" t="s">
        <v>1086</v>
      </c>
      <c r="FF25" t="s">
        <v>1086</v>
      </c>
      <c r="FG25" t="s">
        <v>1086</v>
      </c>
      <c r="GA25" s="2">
        <v>28</v>
      </c>
      <c r="GB25" t="s">
        <v>1086</v>
      </c>
      <c r="GC25" t="s">
        <v>1086</v>
      </c>
      <c r="GD25" s="2">
        <v>4</v>
      </c>
      <c r="GE25" s="2">
        <v>14.3</v>
      </c>
      <c r="GF25" s="2">
        <v>14.3</v>
      </c>
      <c r="GG25" s="2">
        <v>18</v>
      </c>
      <c r="GH25" s="2">
        <v>64.3</v>
      </c>
      <c r="GI25" s="2">
        <v>6</v>
      </c>
      <c r="GJ25" s="2">
        <v>21.4</v>
      </c>
      <c r="GM25" s="2">
        <v>4</v>
      </c>
      <c r="GN25" s="2">
        <v>14.3</v>
      </c>
      <c r="GS25" s="2">
        <v>24</v>
      </c>
      <c r="GT25" s="2">
        <v>85.7</v>
      </c>
      <c r="GU25" s="2">
        <v>1</v>
      </c>
      <c r="GV25" s="2">
        <v>9</v>
      </c>
    </row>
    <row r="26" spans="1:204" ht="12.75" customHeight="1" x14ac:dyDescent="0.2">
      <c r="A26" s="2">
        <v>1603</v>
      </c>
      <c r="B26" s="21">
        <f t="shared" si="0"/>
        <v>0</v>
      </c>
      <c r="C26" s="23">
        <f t="shared" si="1"/>
        <v>0</v>
      </c>
      <c r="D26" s="15">
        <f t="shared" si="2"/>
        <v>0</v>
      </c>
      <c r="E26" s="15">
        <f t="shared" si="3"/>
        <v>0</v>
      </c>
      <c r="F26" s="15">
        <f t="shared" si="4"/>
        <v>0</v>
      </c>
      <c r="G26" s="17">
        <v>1</v>
      </c>
      <c r="H26" t="s">
        <v>1086</v>
      </c>
      <c r="I26" t="s">
        <v>1086</v>
      </c>
      <c r="AD26" t="s">
        <v>1086</v>
      </c>
      <c r="AE26" t="s">
        <v>1086</v>
      </c>
      <c r="AZ26" t="s">
        <v>1086</v>
      </c>
      <c r="BA26" t="s">
        <v>1086</v>
      </c>
      <c r="BU26" s="2">
        <v>1</v>
      </c>
      <c r="BV26" t="s">
        <v>1086</v>
      </c>
      <c r="BW26" t="s">
        <v>1086</v>
      </c>
      <c r="CR26" t="s">
        <v>1086</v>
      </c>
      <c r="CS26" t="s">
        <v>1086</v>
      </c>
      <c r="DN26" t="s">
        <v>1086</v>
      </c>
      <c r="DO26" t="s">
        <v>1086</v>
      </c>
      <c r="EJ26" t="s">
        <v>1086</v>
      </c>
      <c r="EK26" t="s">
        <v>1086</v>
      </c>
      <c r="FF26" t="s">
        <v>1086</v>
      </c>
      <c r="FG26" t="s">
        <v>1086</v>
      </c>
      <c r="GA26" s="2">
        <v>1</v>
      </c>
      <c r="GB26" t="s">
        <v>1086</v>
      </c>
      <c r="GC26" t="s">
        <v>1086</v>
      </c>
    </row>
    <row r="27" spans="1:204" ht="12.75" customHeight="1" x14ac:dyDescent="0.2">
      <c r="A27" s="2">
        <v>1604</v>
      </c>
      <c r="B27" s="21">
        <f t="shared" si="0"/>
        <v>0</v>
      </c>
      <c r="C27" s="23">
        <f t="shared" si="1"/>
        <v>0</v>
      </c>
      <c r="D27" s="15">
        <f t="shared" si="2"/>
        <v>0</v>
      </c>
      <c r="E27" s="15">
        <f t="shared" si="3"/>
        <v>0</v>
      </c>
      <c r="F27" s="15">
        <f t="shared" si="4"/>
        <v>0</v>
      </c>
      <c r="G27" s="17">
        <v>5</v>
      </c>
      <c r="H27" t="s">
        <v>1086</v>
      </c>
      <c r="I27" t="s">
        <v>1086</v>
      </c>
      <c r="AD27" t="s">
        <v>1086</v>
      </c>
      <c r="AE27" t="s">
        <v>1086</v>
      </c>
      <c r="AZ27" t="s">
        <v>1086</v>
      </c>
      <c r="BA27" t="s">
        <v>1086</v>
      </c>
      <c r="BU27" s="2">
        <v>5</v>
      </c>
      <c r="BV27" t="s">
        <v>1086</v>
      </c>
      <c r="BW27" t="s">
        <v>1086</v>
      </c>
      <c r="CQ27" s="2">
        <v>3</v>
      </c>
      <c r="CR27" t="s">
        <v>1086</v>
      </c>
      <c r="CS27" t="s">
        <v>1086</v>
      </c>
      <c r="DN27" t="s">
        <v>1086</v>
      </c>
      <c r="DO27" t="s">
        <v>1086</v>
      </c>
      <c r="EJ27" t="s">
        <v>1086</v>
      </c>
      <c r="EK27" t="s">
        <v>1086</v>
      </c>
      <c r="FE27" s="2">
        <v>3</v>
      </c>
      <c r="FF27" t="s">
        <v>1086</v>
      </c>
      <c r="FG27" t="s">
        <v>1086</v>
      </c>
      <c r="GA27" s="2">
        <v>3</v>
      </c>
      <c r="GB27" t="s">
        <v>1086</v>
      </c>
      <c r="GC27" t="s">
        <v>1086</v>
      </c>
    </row>
    <row r="28" spans="1:204" ht="12.75" customHeight="1" x14ac:dyDescent="0.2">
      <c r="A28" s="2">
        <v>1605</v>
      </c>
      <c r="B28" s="21">
        <f t="shared" si="0"/>
        <v>0</v>
      </c>
      <c r="C28" s="23">
        <f t="shared" si="1"/>
        <v>0</v>
      </c>
      <c r="D28" s="15">
        <f t="shared" si="2"/>
        <v>0</v>
      </c>
      <c r="E28" s="15">
        <f t="shared" si="3"/>
        <v>0</v>
      </c>
      <c r="F28" s="15">
        <f t="shared" si="4"/>
        <v>0</v>
      </c>
      <c r="G28" s="17">
        <v>1</v>
      </c>
      <c r="H28" t="s">
        <v>1086</v>
      </c>
      <c r="I28" t="s">
        <v>1086</v>
      </c>
      <c r="AD28" t="s">
        <v>1086</v>
      </c>
      <c r="AE28" t="s">
        <v>1086</v>
      </c>
      <c r="AZ28" t="s">
        <v>1086</v>
      </c>
      <c r="BA28" t="s">
        <v>1086</v>
      </c>
      <c r="BU28" s="2">
        <v>1</v>
      </c>
      <c r="BV28" t="s">
        <v>1086</v>
      </c>
      <c r="BW28" t="s">
        <v>1086</v>
      </c>
      <c r="CR28" t="s">
        <v>1086</v>
      </c>
      <c r="CS28" t="s">
        <v>1086</v>
      </c>
      <c r="DN28" t="s">
        <v>1086</v>
      </c>
      <c r="DO28" t="s">
        <v>1086</v>
      </c>
      <c r="EJ28" t="s">
        <v>1086</v>
      </c>
      <c r="EK28" t="s">
        <v>1086</v>
      </c>
      <c r="FF28" t="s">
        <v>1086</v>
      </c>
      <c r="FG28" t="s">
        <v>1086</v>
      </c>
      <c r="GA28" s="2">
        <v>4</v>
      </c>
      <c r="GB28" t="s">
        <v>1086</v>
      </c>
      <c r="GC28" t="s">
        <v>1086</v>
      </c>
    </row>
    <row r="29" spans="1:204" ht="12.75" customHeight="1" x14ac:dyDescent="0.2">
      <c r="A29" s="2">
        <v>1612</v>
      </c>
      <c r="B29" s="21">
        <f t="shared" si="0"/>
        <v>0</v>
      </c>
      <c r="C29" s="23">
        <f t="shared" si="1"/>
        <v>0</v>
      </c>
      <c r="D29" s="15">
        <f t="shared" si="2"/>
        <v>0</v>
      </c>
      <c r="E29" s="15">
        <f t="shared" si="3"/>
        <v>0</v>
      </c>
      <c r="F29" s="15">
        <f t="shared" si="4"/>
        <v>0</v>
      </c>
      <c r="H29" t="s">
        <v>1086</v>
      </c>
      <c r="I29" t="s">
        <v>1086</v>
      </c>
      <c r="AD29" t="s">
        <v>1086</v>
      </c>
      <c r="AE29" t="s">
        <v>1086</v>
      </c>
      <c r="AZ29" t="s">
        <v>1086</v>
      </c>
      <c r="BA29" t="s">
        <v>1086</v>
      </c>
      <c r="BV29" t="s">
        <v>1086</v>
      </c>
      <c r="BW29" t="s">
        <v>1086</v>
      </c>
      <c r="CR29" t="s">
        <v>1086</v>
      </c>
      <c r="CS29" t="s">
        <v>1086</v>
      </c>
      <c r="DN29" t="s">
        <v>1086</v>
      </c>
      <c r="DO29" t="s">
        <v>1086</v>
      </c>
      <c r="EJ29" t="s">
        <v>1086</v>
      </c>
      <c r="EK29" t="s">
        <v>1086</v>
      </c>
      <c r="FF29" t="s">
        <v>1086</v>
      </c>
      <c r="FG29" t="s">
        <v>1086</v>
      </c>
      <c r="GB29" t="s">
        <v>1086</v>
      </c>
      <c r="GC29" t="s">
        <v>1086</v>
      </c>
      <c r="GV29" s="2">
        <v>4</v>
      </c>
    </row>
    <row r="30" spans="1:204" ht="12.75" customHeight="1" x14ac:dyDescent="0.2">
      <c r="A30" s="2">
        <v>1613</v>
      </c>
      <c r="B30" s="21">
        <f t="shared" si="0"/>
        <v>1.405</v>
      </c>
      <c r="C30" s="23">
        <f t="shared" si="1"/>
        <v>1.405</v>
      </c>
      <c r="D30" s="15">
        <f t="shared" si="2"/>
        <v>1.95</v>
      </c>
      <c r="E30" s="15">
        <f t="shared" si="3"/>
        <v>1.95</v>
      </c>
      <c r="F30" s="15">
        <f t="shared" si="4"/>
        <v>1.92</v>
      </c>
      <c r="G30" s="17">
        <v>62</v>
      </c>
      <c r="H30" t="s">
        <v>1086</v>
      </c>
      <c r="I30" t="s">
        <v>1086</v>
      </c>
      <c r="J30" s="2">
        <v>6</v>
      </c>
      <c r="K30" s="2">
        <v>9</v>
      </c>
      <c r="L30" s="2">
        <v>9.6999999999999993</v>
      </c>
      <c r="M30" s="2">
        <v>36</v>
      </c>
      <c r="N30" s="2">
        <v>53.7</v>
      </c>
      <c r="O30" s="2">
        <v>20</v>
      </c>
      <c r="P30" s="2">
        <v>29.9</v>
      </c>
      <c r="S30" s="2">
        <v>6</v>
      </c>
      <c r="T30" s="2">
        <v>9</v>
      </c>
      <c r="W30" s="2">
        <v>5</v>
      </c>
      <c r="X30" s="2">
        <v>7.5</v>
      </c>
      <c r="Y30" s="2">
        <v>61</v>
      </c>
      <c r="Z30" s="2">
        <v>91</v>
      </c>
      <c r="AA30" s="2">
        <v>8</v>
      </c>
      <c r="AB30" s="2">
        <v>46</v>
      </c>
      <c r="AD30" t="s">
        <v>1086</v>
      </c>
      <c r="AE30" t="s">
        <v>1086</v>
      </c>
      <c r="AZ30" t="s">
        <v>1086</v>
      </c>
      <c r="BA30" t="s">
        <v>1086</v>
      </c>
      <c r="BU30" s="2">
        <v>62</v>
      </c>
      <c r="BV30" t="s">
        <v>1086</v>
      </c>
      <c r="BW30" t="s">
        <v>1086</v>
      </c>
      <c r="BX30" s="2">
        <v>6</v>
      </c>
      <c r="BY30" s="2">
        <v>9</v>
      </c>
      <c r="BZ30" s="2">
        <v>9.6999999999999993</v>
      </c>
      <c r="CA30" s="2">
        <v>36</v>
      </c>
      <c r="CB30" s="2">
        <v>53.7</v>
      </c>
      <c r="CC30" s="2">
        <v>20</v>
      </c>
      <c r="CD30" s="2">
        <v>29.9</v>
      </c>
      <c r="CG30" s="2">
        <v>6</v>
      </c>
      <c r="CH30" s="2">
        <v>9</v>
      </c>
      <c r="CK30" s="2">
        <v>5</v>
      </c>
      <c r="CL30" s="2">
        <v>7.5</v>
      </c>
      <c r="CM30" s="2">
        <v>61</v>
      </c>
      <c r="CN30" s="2">
        <v>91</v>
      </c>
      <c r="CO30" s="2">
        <v>8</v>
      </c>
      <c r="CP30" s="2">
        <v>46</v>
      </c>
      <c r="CQ30" s="2">
        <v>20</v>
      </c>
      <c r="CR30" t="s">
        <v>1086</v>
      </c>
      <c r="CS30" t="s">
        <v>1086</v>
      </c>
      <c r="CT30" s="2">
        <v>6</v>
      </c>
      <c r="CU30" s="2">
        <v>30</v>
      </c>
      <c r="CV30" s="2">
        <v>30</v>
      </c>
      <c r="CW30" s="2">
        <v>7</v>
      </c>
      <c r="CX30" s="2">
        <v>35</v>
      </c>
      <c r="CY30" s="2">
        <v>7</v>
      </c>
      <c r="CZ30" s="2">
        <v>35</v>
      </c>
      <c r="DC30" s="2">
        <v>6</v>
      </c>
      <c r="DD30" s="2">
        <v>30</v>
      </c>
      <c r="DI30" s="2">
        <v>14</v>
      </c>
      <c r="DJ30" s="2">
        <v>70</v>
      </c>
      <c r="DL30" s="2">
        <v>34</v>
      </c>
      <c r="DN30" t="s">
        <v>1086</v>
      </c>
      <c r="DO30" t="s">
        <v>1086</v>
      </c>
      <c r="EJ30" t="s">
        <v>1086</v>
      </c>
      <c r="EK30" t="s">
        <v>1086</v>
      </c>
      <c r="FE30" s="2">
        <v>20</v>
      </c>
      <c r="FF30" t="s">
        <v>1086</v>
      </c>
      <c r="FG30" t="s">
        <v>1086</v>
      </c>
      <c r="FH30" s="2">
        <v>6</v>
      </c>
      <c r="FI30" s="2">
        <v>30</v>
      </c>
      <c r="FJ30" s="2">
        <v>30</v>
      </c>
      <c r="FK30" s="2">
        <v>7</v>
      </c>
      <c r="FL30" s="2">
        <v>35</v>
      </c>
      <c r="FM30" s="2">
        <v>7</v>
      </c>
      <c r="FN30" s="2">
        <v>35</v>
      </c>
      <c r="FQ30" s="2">
        <v>6</v>
      </c>
      <c r="FR30" s="2">
        <v>30</v>
      </c>
      <c r="FW30" s="2">
        <v>14</v>
      </c>
      <c r="FX30" s="2">
        <v>70</v>
      </c>
      <c r="FZ30" s="2">
        <v>34</v>
      </c>
      <c r="GA30" s="2">
        <v>45</v>
      </c>
      <c r="GB30" t="s">
        <v>1086</v>
      </c>
      <c r="GC30" t="s">
        <v>1086</v>
      </c>
      <c r="GD30" s="2">
        <v>14</v>
      </c>
      <c r="GE30" s="2">
        <v>28.6</v>
      </c>
      <c r="GF30" s="2">
        <v>31.1</v>
      </c>
      <c r="GG30" s="2">
        <v>10</v>
      </c>
      <c r="GH30" s="2">
        <v>20.399999999999999</v>
      </c>
      <c r="GI30" s="2">
        <v>21</v>
      </c>
      <c r="GJ30" s="2">
        <v>42.9</v>
      </c>
      <c r="GM30" s="2">
        <v>14</v>
      </c>
      <c r="GN30" s="2">
        <v>28.6</v>
      </c>
      <c r="GQ30" s="2">
        <v>4</v>
      </c>
      <c r="GR30" s="2">
        <v>8.1999999999999993</v>
      </c>
      <c r="GS30" s="2">
        <v>35</v>
      </c>
      <c r="GT30" s="2">
        <v>71.400000000000006</v>
      </c>
      <c r="GU30" s="2">
        <v>21</v>
      </c>
      <c r="GV30" s="2">
        <v>32</v>
      </c>
    </row>
    <row r="31" spans="1:204" ht="12.75" customHeight="1" x14ac:dyDescent="0.2">
      <c r="A31" s="2">
        <v>1617</v>
      </c>
      <c r="B31" s="21">
        <f t="shared" si="0"/>
        <v>1.2429999999999999</v>
      </c>
      <c r="C31" s="23">
        <f t="shared" si="1"/>
        <v>1.2429999999999999</v>
      </c>
      <c r="D31" s="15">
        <f t="shared" si="2"/>
        <v>0</v>
      </c>
      <c r="E31" s="15">
        <f t="shared" si="3"/>
        <v>0</v>
      </c>
      <c r="F31" s="15">
        <f t="shared" si="4"/>
        <v>1.1950000000000001</v>
      </c>
      <c r="G31" s="17">
        <v>42</v>
      </c>
      <c r="H31" t="s">
        <v>1086</v>
      </c>
      <c r="I31" t="s">
        <v>1086</v>
      </c>
      <c r="J31" s="2">
        <v>2</v>
      </c>
      <c r="K31" s="2">
        <v>4.4000000000000004</v>
      </c>
      <c r="L31" s="2">
        <v>4.8</v>
      </c>
      <c r="M31" s="2">
        <v>30</v>
      </c>
      <c r="N31" s="2">
        <v>66.7</v>
      </c>
      <c r="O31" s="2">
        <v>10</v>
      </c>
      <c r="P31" s="2">
        <v>22.2</v>
      </c>
      <c r="S31" s="2">
        <v>2</v>
      </c>
      <c r="T31" s="2">
        <v>4.4000000000000004</v>
      </c>
      <c r="W31" s="2">
        <v>3</v>
      </c>
      <c r="X31" s="2">
        <v>6.7</v>
      </c>
      <c r="Y31" s="2">
        <v>43</v>
      </c>
      <c r="Z31" s="2">
        <v>95.6</v>
      </c>
      <c r="AA31" s="2">
        <v>3</v>
      </c>
      <c r="AB31" s="2">
        <v>30</v>
      </c>
      <c r="AD31" t="s">
        <v>1086</v>
      </c>
      <c r="AE31" t="s">
        <v>1086</v>
      </c>
      <c r="AZ31" t="s">
        <v>1086</v>
      </c>
      <c r="BA31" t="s">
        <v>1086</v>
      </c>
      <c r="BU31" s="2">
        <v>42</v>
      </c>
      <c r="BV31" t="s">
        <v>1086</v>
      </c>
      <c r="BW31" t="s">
        <v>1086</v>
      </c>
      <c r="BX31" s="2">
        <v>2</v>
      </c>
      <c r="BY31" s="2">
        <v>4.4000000000000004</v>
      </c>
      <c r="BZ31" s="2">
        <v>4.8</v>
      </c>
      <c r="CA31" s="2">
        <v>30</v>
      </c>
      <c r="CB31" s="2">
        <v>66.7</v>
      </c>
      <c r="CC31" s="2">
        <v>10</v>
      </c>
      <c r="CD31" s="2">
        <v>22.2</v>
      </c>
      <c r="CG31" s="2">
        <v>2</v>
      </c>
      <c r="CH31" s="2">
        <v>4.4000000000000004</v>
      </c>
      <c r="CK31" s="2">
        <v>3</v>
      </c>
      <c r="CL31" s="2">
        <v>6.7</v>
      </c>
      <c r="CM31" s="2">
        <v>43</v>
      </c>
      <c r="CN31" s="2">
        <v>95.6</v>
      </c>
      <c r="CO31" s="2">
        <v>3</v>
      </c>
      <c r="CP31" s="2">
        <v>30</v>
      </c>
      <c r="CQ31" s="2">
        <v>1</v>
      </c>
      <c r="CR31" t="s">
        <v>1086</v>
      </c>
      <c r="CS31" t="s">
        <v>1086</v>
      </c>
      <c r="DN31" t="s">
        <v>1086</v>
      </c>
      <c r="DO31" t="s">
        <v>1086</v>
      </c>
      <c r="EJ31" t="s">
        <v>1086</v>
      </c>
      <c r="EK31" t="s">
        <v>1086</v>
      </c>
      <c r="FE31" s="2">
        <v>1</v>
      </c>
      <c r="FF31" t="s">
        <v>1086</v>
      </c>
      <c r="FG31" t="s">
        <v>1086</v>
      </c>
      <c r="GA31" s="2">
        <v>29</v>
      </c>
      <c r="GB31" t="s">
        <v>1086</v>
      </c>
      <c r="GC31" t="s">
        <v>1086</v>
      </c>
      <c r="GD31" s="2">
        <v>8</v>
      </c>
      <c r="GE31" s="2">
        <v>22.2</v>
      </c>
      <c r="GF31" s="2">
        <v>27.6</v>
      </c>
      <c r="GG31" s="2">
        <v>5</v>
      </c>
      <c r="GH31" s="2">
        <v>13.9</v>
      </c>
      <c r="GI31" s="2">
        <v>16</v>
      </c>
      <c r="GJ31" s="2">
        <v>44.4</v>
      </c>
      <c r="GK31" s="2">
        <v>6</v>
      </c>
      <c r="GL31" s="2">
        <v>16.7</v>
      </c>
      <c r="GM31" s="2">
        <v>2</v>
      </c>
      <c r="GN31" s="2">
        <v>5.6</v>
      </c>
      <c r="GQ31" s="2">
        <v>7</v>
      </c>
      <c r="GR31" s="2">
        <v>19.399999999999999</v>
      </c>
      <c r="GS31" s="2">
        <v>28</v>
      </c>
      <c r="GT31" s="2">
        <v>77.8</v>
      </c>
      <c r="GU31" s="2">
        <v>2</v>
      </c>
      <c r="GV31" s="2">
        <v>9</v>
      </c>
    </row>
    <row r="32" spans="1:204" ht="12.75" customHeight="1" x14ac:dyDescent="0.2">
      <c r="A32" s="2">
        <v>1620</v>
      </c>
      <c r="B32" s="21">
        <f t="shared" si="0"/>
        <v>0</v>
      </c>
      <c r="C32" s="23">
        <f t="shared" si="1"/>
        <v>0</v>
      </c>
      <c r="D32" s="15">
        <f t="shared" si="2"/>
        <v>0</v>
      </c>
      <c r="E32" s="15">
        <f t="shared" si="3"/>
        <v>0</v>
      </c>
      <c r="F32" s="15">
        <f t="shared" si="4"/>
        <v>0</v>
      </c>
      <c r="G32" s="17">
        <v>9</v>
      </c>
      <c r="H32" t="s">
        <v>1086</v>
      </c>
      <c r="I32" t="s">
        <v>1086</v>
      </c>
      <c r="AD32" t="s">
        <v>1086</v>
      </c>
      <c r="AE32" t="s">
        <v>1086</v>
      </c>
      <c r="AZ32" t="s">
        <v>1086</v>
      </c>
      <c r="BA32" t="s">
        <v>1086</v>
      </c>
      <c r="BU32" s="2">
        <v>9</v>
      </c>
      <c r="BV32" t="s">
        <v>1086</v>
      </c>
      <c r="BW32" t="s">
        <v>1086</v>
      </c>
      <c r="CR32" t="s">
        <v>1086</v>
      </c>
      <c r="CS32" t="s">
        <v>1086</v>
      </c>
      <c r="DN32" t="s">
        <v>1086</v>
      </c>
      <c r="DO32" t="s">
        <v>1086</v>
      </c>
      <c r="EJ32" t="s">
        <v>1086</v>
      </c>
      <c r="EK32" t="s">
        <v>1086</v>
      </c>
      <c r="FF32" t="s">
        <v>1086</v>
      </c>
      <c r="FG32" t="s">
        <v>1086</v>
      </c>
      <c r="GB32" t="s">
        <v>1086</v>
      </c>
      <c r="GC32" t="s">
        <v>1086</v>
      </c>
    </row>
    <row r="33" spans="1:204" ht="12.75" customHeight="1" x14ac:dyDescent="0.2">
      <c r="A33" s="2">
        <v>1621</v>
      </c>
      <c r="B33" s="21">
        <f t="shared" si="0"/>
        <v>0</v>
      </c>
      <c r="C33" s="23">
        <f t="shared" si="1"/>
        <v>0</v>
      </c>
      <c r="D33" s="15">
        <f t="shared" si="2"/>
        <v>0</v>
      </c>
      <c r="E33" s="15">
        <f t="shared" si="3"/>
        <v>0</v>
      </c>
      <c r="F33" s="15">
        <f t="shared" si="4"/>
        <v>0</v>
      </c>
      <c r="G33" s="17">
        <v>5</v>
      </c>
      <c r="H33" t="s">
        <v>1086</v>
      </c>
      <c r="I33" t="s">
        <v>1086</v>
      </c>
      <c r="AD33" t="s">
        <v>1086</v>
      </c>
      <c r="AE33" t="s">
        <v>1086</v>
      </c>
      <c r="AZ33" t="s">
        <v>1086</v>
      </c>
      <c r="BA33" t="s">
        <v>1086</v>
      </c>
      <c r="BU33" s="2">
        <v>5</v>
      </c>
      <c r="BV33" t="s">
        <v>1086</v>
      </c>
      <c r="BW33" t="s">
        <v>1086</v>
      </c>
      <c r="CQ33" s="2">
        <v>1</v>
      </c>
      <c r="CR33" t="s">
        <v>1086</v>
      </c>
      <c r="CS33" t="s">
        <v>1086</v>
      </c>
      <c r="DN33" t="s">
        <v>1086</v>
      </c>
      <c r="DO33" t="s">
        <v>1086</v>
      </c>
      <c r="EJ33" t="s">
        <v>1086</v>
      </c>
      <c r="EK33" t="s">
        <v>1086</v>
      </c>
      <c r="FE33" s="2">
        <v>1</v>
      </c>
      <c r="FF33" t="s">
        <v>1086</v>
      </c>
      <c r="FG33" t="s">
        <v>1086</v>
      </c>
      <c r="GA33" s="2">
        <v>2</v>
      </c>
      <c r="GB33" t="s">
        <v>1086</v>
      </c>
      <c r="GC33" t="s">
        <v>1086</v>
      </c>
    </row>
    <row r="34" spans="1:204" ht="12.75" customHeight="1" x14ac:dyDescent="0.2">
      <c r="A34" s="2">
        <v>1624</v>
      </c>
      <c r="B34" s="21">
        <f t="shared" si="0"/>
        <v>0</v>
      </c>
      <c r="C34" s="23">
        <f t="shared" si="1"/>
        <v>0</v>
      </c>
      <c r="D34" s="15">
        <f t="shared" si="2"/>
        <v>0</v>
      </c>
      <c r="E34" s="15">
        <f t="shared" si="3"/>
        <v>0</v>
      </c>
      <c r="F34" s="15">
        <f t="shared" si="4"/>
        <v>0</v>
      </c>
      <c r="G34" s="17">
        <v>1</v>
      </c>
      <c r="H34" t="s">
        <v>1086</v>
      </c>
      <c r="I34" t="s">
        <v>1086</v>
      </c>
      <c r="AD34" t="s">
        <v>1086</v>
      </c>
      <c r="AE34" t="s">
        <v>1086</v>
      </c>
      <c r="AZ34" t="s">
        <v>1086</v>
      </c>
      <c r="BA34" t="s">
        <v>1086</v>
      </c>
      <c r="BU34" s="2">
        <v>1</v>
      </c>
      <c r="BV34" t="s">
        <v>1086</v>
      </c>
      <c r="BW34" t="s">
        <v>1086</v>
      </c>
      <c r="CR34" t="s">
        <v>1086</v>
      </c>
      <c r="CS34" t="s">
        <v>1086</v>
      </c>
      <c r="DN34" t="s">
        <v>1086</v>
      </c>
      <c r="DO34" t="s">
        <v>1086</v>
      </c>
      <c r="EJ34" t="s">
        <v>1086</v>
      </c>
      <c r="EK34" t="s">
        <v>1086</v>
      </c>
      <c r="FF34" t="s">
        <v>1086</v>
      </c>
      <c r="FG34" t="s">
        <v>1086</v>
      </c>
      <c r="GA34" s="2">
        <v>1</v>
      </c>
      <c r="GB34" t="s">
        <v>1086</v>
      </c>
      <c r="GC34" t="s">
        <v>1086</v>
      </c>
    </row>
    <row r="35" spans="1:204" ht="12.75" customHeight="1" x14ac:dyDescent="0.2">
      <c r="A35" s="2">
        <v>1627</v>
      </c>
      <c r="B35" s="21">
        <f t="shared" si="0"/>
        <v>1.474</v>
      </c>
      <c r="C35" s="23">
        <f t="shared" si="1"/>
        <v>1.474</v>
      </c>
      <c r="D35" s="15">
        <f t="shared" si="2"/>
        <v>0</v>
      </c>
      <c r="E35" s="15">
        <f t="shared" si="3"/>
        <v>0</v>
      </c>
      <c r="F35" s="15">
        <f t="shared" si="4"/>
        <v>2.15</v>
      </c>
      <c r="G35" s="17">
        <v>36</v>
      </c>
      <c r="H35" t="s">
        <v>1086</v>
      </c>
      <c r="I35" t="s">
        <v>1086</v>
      </c>
      <c r="J35" s="2">
        <v>4</v>
      </c>
      <c r="K35" s="2">
        <v>11.1</v>
      </c>
      <c r="L35" s="2">
        <v>11.1</v>
      </c>
      <c r="M35" s="2">
        <v>25</v>
      </c>
      <c r="N35" s="2">
        <v>69.400000000000006</v>
      </c>
      <c r="O35" s="2">
        <v>7</v>
      </c>
      <c r="P35" s="2">
        <v>19.399999999999999</v>
      </c>
      <c r="S35" s="2">
        <v>2</v>
      </c>
      <c r="T35" s="2">
        <v>5.6</v>
      </c>
      <c r="U35" s="2">
        <v>2</v>
      </c>
      <c r="V35" s="2">
        <v>5.6</v>
      </c>
      <c r="Y35" s="2">
        <v>32</v>
      </c>
      <c r="Z35" s="2">
        <v>88.9</v>
      </c>
      <c r="AB35" s="2">
        <v>50</v>
      </c>
      <c r="AD35" t="s">
        <v>1086</v>
      </c>
      <c r="AE35" t="s">
        <v>1086</v>
      </c>
      <c r="AZ35" t="s">
        <v>1086</v>
      </c>
      <c r="BA35" t="s">
        <v>1086</v>
      </c>
      <c r="BU35" s="2">
        <v>36</v>
      </c>
      <c r="BV35" t="s">
        <v>1086</v>
      </c>
      <c r="BW35" t="s">
        <v>1086</v>
      </c>
      <c r="BX35" s="2">
        <v>4</v>
      </c>
      <c r="BY35" s="2">
        <v>11.1</v>
      </c>
      <c r="BZ35" s="2">
        <v>11.1</v>
      </c>
      <c r="CA35" s="2">
        <v>25</v>
      </c>
      <c r="CB35" s="2">
        <v>69.400000000000006</v>
      </c>
      <c r="CC35" s="2">
        <v>7</v>
      </c>
      <c r="CD35" s="2">
        <v>19.399999999999999</v>
      </c>
      <c r="CG35" s="2">
        <v>2</v>
      </c>
      <c r="CH35" s="2">
        <v>5.6</v>
      </c>
      <c r="CI35" s="2">
        <v>2</v>
      </c>
      <c r="CJ35" s="2">
        <v>5.6</v>
      </c>
      <c r="CM35" s="2">
        <v>32</v>
      </c>
      <c r="CN35" s="2">
        <v>88.9</v>
      </c>
      <c r="CP35" s="2">
        <v>50</v>
      </c>
      <c r="CQ35" s="2">
        <v>4</v>
      </c>
      <c r="CR35" t="s">
        <v>1086</v>
      </c>
      <c r="CS35" t="s">
        <v>1086</v>
      </c>
      <c r="DN35" t="s">
        <v>1086</v>
      </c>
      <c r="DO35" t="s">
        <v>1086</v>
      </c>
      <c r="EJ35" t="s">
        <v>1086</v>
      </c>
      <c r="EK35" t="s">
        <v>1086</v>
      </c>
      <c r="FE35" s="2">
        <v>4</v>
      </c>
      <c r="FF35" t="s">
        <v>1086</v>
      </c>
      <c r="FG35" t="s">
        <v>1086</v>
      </c>
      <c r="GA35" s="2">
        <v>17</v>
      </c>
      <c r="GB35" t="s">
        <v>1086</v>
      </c>
      <c r="GC35" t="s">
        <v>1086</v>
      </c>
      <c r="GD35" s="2">
        <v>7</v>
      </c>
      <c r="GE35" s="2">
        <v>35</v>
      </c>
      <c r="GF35" s="2">
        <v>41.2</v>
      </c>
      <c r="GG35" s="2">
        <v>1</v>
      </c>
      <c r="GH35" s="2">
        <v>5</v>
      </c>
      <c r="GI35" s="2">
        <v>9</v>
      </c>
      <c r="GJ35" s="2">
        <v>45</v>
      </c>
      <c r="GM35" s="2">
        <v>4</v>
      </c>
      <c r="GN35" s="2">
        <v>20</v>
      </c>
      <c r="GO35" s="2">
        <v>3</v>
      </c>
      <c r="GP35" s="2">
        <v>15</v>
      </c>
      <c r="GQ35" s="2">
        <v>3</v>
      </c>
      <c r="GR35" s="2">
        <v>15</v>
      </c>
      <c r="GS35" s="2">
        <v>13</v>
      </c>
      <c r="GT35" s="2">
        <v>65</v>
      </c>
      <c r="GV35" s="2">
        <v>21</v>
      </c>
    </row>
    <row r="36" spans="1:204" ht="12.75" customHeight="1" x14ac:dyDescent="0.2">
      <c r="A36" s="2">
        <v>1628</v>
      </c>
      <c r="B36" s="21">
        <f t="shared" si="0"/>
        <v>1.143</v>
      </c>
      <c r="C36" s="23">
        <f t="shared" si="1"/>
        <v>1.143</v>
      </c>
      <c r="D36" s="15">
        <f t="shared" si="2"/>
        <v>2.2610000000000001</v>
      </c>
      <c r="E36" s="15">
        <f t="shared" si="3"/>
        <v>2.2610000000000001</v>
      </c>
      <c r="F36" s="15">
        <f t="shared" si="4"/>
        <v>0.82599999999999996</v>
      </c>
      <c r="G36" s="17">
        <v>104</v>
      </c>
      <c r="H36" t="s">
        <v>1086</v>
      </c>
      <c r="I36" t="s">
        <v>1086</v>
      </c>
      <c r="J36" s="2">
        <v>8</v>
      </c>
      <c r="K36" s="2">
        <v>5.7</v>
      </c>
      <c r="L36" s="2">
        <v>7.7</v>
      </c>
      <c r="M36" s="2">
        <v>55</v>
      </c>
      <c r="N36" s="2">
        <v>39</v>
      </c>
      <c r="O36" s="2">
        <v>41</v>
      </c>
      <c r="P36" s="2">
        <v>29.1</v>
      </c>
      <c r="S36" s="2">
        <v>8</v>
      </c>
      <c r="T36" s="2">
        <v>5.7</v>
      </c>
      <c r="W36" s="2">
        <v>37</v>
      </c>
      <c r="X36" s="2">
        <v>26.2</v>
      </c>
      <c r="Y36" s="2">
        <v>133</v>
      </c>
      <c r="Z36" s="2">
        <v>94.3</v>
      </c>
      <c r="AB36" s="2">
        <v>89</v>
      </c>
      <c r="AD36" t="s">
        <v>1086</v>
      </c>
      <c r="AE36" t="s">
        <v>1086</v>
      </c>
      <c r="AZ36" t="s">
        <v>1086</v>
      </c>
      <c r="BA36" t="s">
        <v>1086</v>
      </c>
      <c r="BU36" s="2">
        <v>104</v>
      </c>
      <c r="BV36" t="s">
        <v>1086</v>
      </c>
      <c r="BW36" t="s">
        <v>1086</v>
      </c>
      <c r="BX36" s="2">
        <v>8</v>
      </c>
      <c r="BY36" s="2">
        <v>5.7</v>
      </c>
      <c r="BZ36" s="2">
        <v>7.7</v>
      </c>
      <c r="CA36" s="2">
        <v>55</v>
      </c>
      <c r="CB36" s="2">
        <v>39</v>
      </c>
      <c r="CC36" s="2">
        <v>41</v>
      </c>
      <c r="CD36" s="2">
        <v>29.1</v>
      </c>
      <c r="CG36" s="2">
        <v>8</v>
      </c>
      <c r="CH36" s="2">
        <v>5.7</v>
      </c>
      <c r="CK36" s="2">
        <v>37</v>
      </c>
      <c r="CL36" s="2">
        <v>26.2</v>
      </c>
      <c r="CM36" s="2">
        <v>133</v>
      </c>
      <c r="CN36" s="2">
        <v>94.3</v>
      </c>
      <c r="CP36" s="2">
        <v>89</v>
      </c>
      <c r="CQ36" s="2">
        <v>19</v>
      </c>
      <c r="CR36" t="s">
        <v>1086</v>
      </c>
      <c r="CS36" t="s">
        <v>1086</v>
      </c>
      <c r="CT36" s="2">
        <v>7</v>
      </c>
      <c r="CU36" s="2">
        <v>36.799999999999997</v>
      </c>
      <c r="CV36" s="2">
        <v>36.799999999999997</v>
      </c>
      <c r="CW36" s="2">
        <v>2</v>
      </c>
      <c r="CX36" s="2">
        <v>10.5</v>
      </c>
      <c r="CY36" s="2">
        <v>10</v>
      </c>
      <c r="CZ36" s="2">
        <v>52.6</v>
      </c>
      <c r="DC36" s="2">
        <v>7</v>
      </c>
      <c r="DD36" s="2">
        <v>36.799999999999997</v>
      </c>
      <c r="DI36" s="2">
        <v>12</v>
      </c>
      <c r="DJ36" s="2">
        <v>63.2</v>
      </c>
      <c r="DL36" s="2">
        <v>22</v>
      </c>
      <c r="DN36" t="s">
        <v>1086</v>
      </c>
      <c r="DO36" t="s">
        <v>1086</v>
      </c>
      <c r="EJ36" t="s">
        <v>1086</v>
      </c>
      <c r="EK36" t="s">
        <v>1086</v>
      </c>
      <c r="FE36" s="2">
        <v>19</v>
      </c>
      <c r="FF36" t="s">
        <v>1086</v>
      </c>
      <c r="FG36" t="s">
        <v>1086</v>
      </c>
      <c r="FH36" s="2">
        <v>7</v>
      </c>
      <c r="FI36" s="2">
        <v>36.799999999999997</v>
      </c>
      <c r="FJ36" s="2">
        <v>36.799999999999997</v>
      </c>
      <c r="FK36" s="2">
        <v>2</v>
      </c>
      <c r="FL36" s="2">
        <v>10.5</v>
      </c>
      <c r="FM36" s="2">
        <v>10</v>
      </c>
      <c r="FN36" s="2">
        <v>52.6</v>
      </c>
      <c r="FQ36" s="2">
        <v>7</v>
      </c>
      <c r="FR36" s="2">
        <v>36.799999999999997</v>
      </c>
      <c r="FW36" s="2">
        <v>12</v>
      </c>
      <c r="FX36" s="2">
        <v>63.2</v>
      </c>
      <c r="FZ36" s="2">
        <v>22</v>
      </c>
      <c r="GA36" s="2">
        <v>49</v>
      </c>
      <c r="GB36" t="s">
        <v>1086</v>
      </c>
      <c r="GC36" t="s">
        <v>1086</v>
      </c>
      <c r="GD36" s="2">
        <v>9</v>
      </c>
      <c r="GE36" s="2">
        <v>7.5</v>
      </c>
      <c r="GF36" s="2">
        <v>18.399999999999999</v>
      </c>
      <c r="GG36" s="2">
        <v>8</v>
      </c>
      <c r="GH36" s="2">
        <v>6.7</v>
      </c>
      <c r="GI36" s="2">
        <v>32</v>
      </c>
      <c r="GJ36" s="2">
        <v>26.7</v>
      </c>
      <c r="GM36" s="2">
        <v>9</v>
      </c>
      <c r="GN36" s="2">
        <v>7.5</v>
      </c>
      <c r="GQ36" s="2">
        <v>71</v>
      </c>
      <c r="GR36" s="2">
        <v>59.2</v>
      </c>
      <c r="GS36" s="2">
        <v>111</v>
      </c>
      <c r="GT36" s="2">
        <v>92.5</v>
      </c>
      <c r="GV36" s="2">
        <v>30</v>
      </c>
    </row>
    <row r="37" spans="1:204" ht="12.75" customHeight="1" x14ac:dyDescent="0.2">
      <c r="A37" s="2">
        <v>1629</v>
      </c>
      <c r="B37" s="21">
        <f t="shared" si="0"/>
        <v>0</v>
      </c>
      <c r="C37" s="23">
        <f t="shared" si="1"/>
        <v>0</v>
      </c>
      <c r="D37" s="15">
        <f t="shared" si="2"/>
        <v>0</v>
      </c>
      <c r="E37" s="15">
        <f t="shared" si="3"/>
        <v>0</v>
      </c>
      <c r="F37" s="15">
        <f t="shared" si="4"/>
        <v>0</v>
      </c>
      <c r="G37" s="17">
        <v>8</v>
      </c>
      <c r="H37" t="s">
        <v>1086</v>
      </c>
      <c r="I37" t="s">
        <v>1086</v>
      </c>
      <c r="AD37" t="s">
        <v>1086</v>
      </c>
      <c r="AE37" t="s">
        <v>1086</v>
      </c>
      <c r="AZ37" t="s">
        <v>1086</v>
      </c>
      <c r="BA37" t="s">
        <v>1086</v>
      </c>
      <c r="BU37" s="2">
        <v>8</v>
      </c>
      <c r="BV37" t="s">
        <v>1086</v>
      </c>
      <c r="BW37" t="s">
        <v>1086</v>
      </c>
      <c r="CQ37" s="2">
        <v>2</v>
      </c>
      <c r="CR37" t="s">
        <v>1086</v>
      </c>
      <c r="CS37" t="s">
        <v>1086</v>
      </c>
      <c r="DN37" t="s">
        <v>1086</v>
      </c>
      <c r="DO37" t="s">
        <v>1086</v>
      </c>
      <c r="EJ37" t="s">
        <v>1086</v>
      </c>
      <c r="EK37" t="s">
        <v>1086</v>
      </c>
      <c r="FE37" s="2">
        <v>2</v>
      </c>
      <c r="FF37" t="s">
        <v>1086</v>
      </c>
      <c r="FG37" t="s">
        <v>1086</v>
      </c>
      <c r="GA37" s="2">
        <v>5</v>
      </c>
      <c r="GB37" t="s">
        <v>1086</v>
      </c>
      <c r="GC37" t="s">
        <v>1086</v>
      </c>
    </row>
    <row r="38" spans="1:204" ht="12.75" customHeight="1" x14ac:dyDescent="0.2">
      <c r="A38" s="2">
        <v>1635</v>
      </c>
      <c r="B38" s="21">
        <f t="shared" si="0"/>
        <v>1.0069999999999999</v>
      </c>
      <c r="C38" s="23">
        <f t="shared" si="1"/>
        <v>1.0069999999999999</v>
      </c>
      <c r="D38" s="15">
        <f t="shared" si="2"/>
        <v>1.89</v>
      </c>
      <c r="E38" s="15">
        <f t="shared" si="3"/>
        <v>1.89</v>
      </c>
      <c r="F38" s="15">
        <f t="shared" si="4"/>
        <v>0.7</v>
      </c>
      <c r="G38" s="17">
        <v>90</v>
      </c>
      <c r="H38" t="s">
        <v>1086</v>
      </c>
      <c r="I38" t="s">
        <v>1086</v>
      </c>
      <c r="J38" s="2">
        <v>16</v>
      </c>
      <c r="K38" s="2">
        <v>11.5</v>
      </c>
      <c r="L38" s="2">
        <v>17.8</v>
      </c>
      <c r="M38" s="2">
        <v>56</v>
      </c>
      <c r="N38" s="2">
        <v>40.299999999999997</v>
      </c>
      <c r="O38" s="2">
        <v>18</v>
      </c>
      <c r="P38" s="2">
        <v>12.9</v>
      </c>
      <c r="Q38" s="2">
        <v>1</v>
      </c>
      <c r="R38" s="2">
        <v>0.7</v>
      </c>
      <c r="S38" s="2">
        <v>12</v>
      </c>
      <c r="T38" s="2">
        <v>8.6</v>
      </c>
      <c r="U38" s="2">
        <v>3</v>
      </c>
      <c r="V38" s="2">
        <v>2.2000000000000002</v>
      </c>
      <c r="W38" s="2">
        <v>49</v>
      </c>
      <c r="X38" s="2">
        <v>35.299999999999997</v>
      </c>
      <c r="Y38" s="2">
        <v>123</v>
      </c>
      <c r="Z38" s="2">
        <v>88.5</v>
      </c>
      <c r="AB38" s="2">
        <v>116</v>
      </c>
      <c r="AD38" t="s">
        <v>1086</v>
      </c>
      <c r="AE38" t="s">
        <v>1086</v>
      </c>
      <c r="AZ38" t="s">
        <v>1086</v>
      </c>
      <c r="BA38" t="s">
        <v>1086</v>
      </c>
      <c r="BU38" s="2">
        <v>90</v>
      </c>
      <c r="BV38" t="s">
        <v>1086</v>
      </c>
      <c r="BW38" t="s">
        <v>1086</v>
      </c>
      <c r="BX38" s="2">
        <v>16</v>
      </c>
      <c r="BY38" s="2">
        <v>11.5</v>
      </c>
      <c r="BZ38" s="2">
        <v>17.8</v>
      </c>
      <c r="CA38" s="2">
        <v>56</v>
      </c>
      <c r="CB38" s="2">
        <v>40.299999999999997</v>
      </c>
      <c r="CC38" s="2">
        <v>18</v>
      </c>
      <c r="CD38" s="2">
        <v>12.9</v>
      </c>
      <c r="CE38" s="2">
        <v>1</v>
      </c>
      <c r="CF38" s="2">
        <v>0.7</v>
      </c>
      <c r="CG38" s="2">
        <v>12</v>
      </c>
      <c r="CH38" s="2">
        <v>8.6</v>
      </c>
      <c r="CI38" s="2">
        <v>3</v>
      </c>
      <c r="CJ38" s="2">
        <v>2.2000000000000002</v>
      </c>
      <c r="CK38" s="2">
        <v>49</v>
      </c>
      <c r="CL38" s="2">
        <v>35.299999999999997</v>
      </c>
      <c r="CM38" s="2">
        <v>123</v>
      </c>
      <c r="CN38" s="2">
        <v>88.5</v>
      </c>
      <c r="CP38" s="2">
        <v>116</v>
      </c>
      <c r="CQ38" s="2">
        <v>74</v>
      </c>
      <c r="CR38" t="s">
        <v>1086</v>
      </c>
      <c r="CS38" t="s">
        <v>1086</v>
      </c>
      <c r="CT38" s="2">
        <v>22</v>
      </c>
      <c r="CU38" s="2">
        <v>29.7</v>
      </c>
      <c r="CV38" s="2">
        <v>29.7</v>
      </c>
      <c r="CW38" s="2">
        <v>30</v>
      </c>
      <c r="CX38" s="2">
        <v>40.5</v>
      </c>
      <c r="CY38" s="2">
        <v>22</v>
      </c>
      <c r="CZ38" s="2">
        <v>29.7</v>
      </c>
      <c r="DA38" s="2">
        <v>2</v>
      </c>
      <c r="DB38" s="2">
        <v>2.7</v>
      </c>
      <c r="DC38" s="2">
        <v>14</v>
      </c>
      <c r="DD38" s="2">
        <v>18.899999999999999</v>
      </c>
      <c r="DE38" s="2">
        <v>6</v>
      </c>
      <c r="DF38" s="2">
        <v>8.1</v>
      </c>
      <c r="DI38" s="2">
        <v>52</v>
      </c>
      <c r="DJ38" s="2">
        <v>70.3</v>
      </c>
      <c r="DL38" s="2">
        <v>18</v>
      </c>
      <c r="DN38" t="s">
        <v>1086</v>
      </c>
      <c r="DO38" t="s">
        <v>1086</v>
      </c>
      <c r="EJ38" t="s">
        <v>1086</v>
      </c>
      <c r="EK38" t="s">
        <v>1086</v>
      </c>
      <c r="FE38" s="2">
        <v>74</v>
      </c>
      <c r="FF38" t="s">
        <v>1086</v>
      </c>
      <c r="FG38" t="s">
        <v>1086</v>
      </c>
      <c r="FH38" s="2">
        <v>22</v>
      </c>
      <c r="FI38" s="2">
        <v>29.7</v>
      </c>
      <c r="FJ38" s="2">
        <v>29.7</v>
      </c>
      <c r="FK38" s="2">
        <v>30</v>
      </c>
      <c r="FL38" s="2">
        <v>40.5</v>
      </c>
      <c r="FM38" s="2">
        <v>22</v>
      </c>
      <c r="FN38" s="2">
        <v>29.7</v>
      </c>
      <c r="FO38" s="2">
        <v>2</v>
      </c>
      <c r="FP38" s="2">
        <v>2.7</v>
      </c>
      <c r="FQ38" s="2">
        <v>14</v>
      </c>
      <c r="FR38" s="2">
        <v>18.899999999999999</v>
      </c>
      <c r="FS38" s="2">
        <v>6</v>
      </c>
      <c r="FT38" s="2">
        <v>8.1</v>
      </c>
      <c r="FW38" s="2">
        <v>52</v>
      </c>
      <c r="FX38" s="2">
        <v>70.3</v>
      </c>
      <c r="FZ38" s="2">
        <v>18</v>
      </c>
      <c r="GA38" s="2">
        <v>44</v>
      </c>
      <c r="GB38" t="s">
        <v>1086</v>
      </c>
      <c r="GC38" t="s">
        <v>1086</v>
      </c>
      <c r="GD38" s="2">
        <v>6</v>
      </c>
      <c r="GE38" s="2">
        <v>5.3</v>
      </c>
      <c r="GF38" s="2">
        <v>13.6</v>
      </c>
      <c r="GG38" s="2">
        <v>16</v>
      </c>
      <c r="GH38" s="2">
        <v>14.2</v>
      </c>
      <c r="GI38" s="2">
        <v>22</v>
      </c>
      <c r="GJ38" s="2">
        <v>19.5</v>
      </c>
      <c r="GM38" s="2">
        <v>5</v>
      </c>
      <c r="GN38" s="2">
        <v>4.4000000000000004</v>
      </c>
      <c r="GO38" s="2">
        <v>1</v>
      </c>
      <c r="GP38" s="2">
        <v>0.9</v>
      </c>
      <c r="GQ38" s="2">
        <v>69</v>
      </c>
      <c r="GR38" s="2">
        <v>61.1</v>
      </c>
      <c r="GS38" s="2">
        <v>107</v>
      </c>
      <c r="GT38" s="2">
        <v>94.7</v>
      </c>
      <c r="GV38" s="2">
        <v>77</v>
      </c>
    </row>
    <row r="39" spans="1:204" ht="12.75" customHeight="1" x14ac:dyDescent="0.2">
      <c r="A39" s="2">
        <v>1640</v>
      </c>
      <c r="B39" s="21">
        <f t="shared" si="0"/>
        <v>1.127</v>
      </c>
      <c r="C39" s="23">
        <f t="shared" si="1"/>
        <v>1.127</v>
      </c>
      <c r="D39" s="15">
        <f t="shared" si="2"/>
        <v>2.6359999999999997</v>
      </c>
      <c r="E39" s="15">
        <f t="shared" si="3"/>
        <v>2.6359999999999997</v>
      </c>
      <c r="F39" s="15">
        <f t="shared" si="4"/>
        <v>1.18</v>
      </c>
      <c r="G39" s="17">
        <v>11</v>
      </c>
      <c r="H39" t="s">
        <v>1086</v>
      </c>
      <c r="I39" t="s">
        <v>1086</v>
      </c>
      <c r="J39" s="2">
        <v>1</v>
      </c>
      <c r="K39" s="2">
        <v>6.3</v>
      </c>
      <c r="L39" s="2">
        <v>9.1</v>
      </c>
      <c r="M39" s="2">
        <v>6</v>
      </c>
      <c r="N39" s="2">
        <v>37.5</v>
      </c>
      <c r="O39" s="2">
        <v>4</v>
      </c>
      <c r="P39" s="2">
        <v>25</v>
      </c>
      <c r="U39" s="2">
        <v>1</v>
      </c>
      <c r="V39" s="2">
        <v>6.3</v>
      </c>
      <c r="W39" s="2">
        <v>5</v>
      </c>
      <c r="X39" s="2">
        <v>31.3</v>
      </c>
      <c r="Y39" s="2">
        <v>15</v>
      </c>
      <c r="Z39" s="2">
        <v>93.8</v>
      </c>
      <c r="AB39" s="2">
        <v>48</v>
      </c>
      <c r="AD39" t="s">
        <v>1086</v>
      </c>
      <c r="AE39" t="s">
        <v>1086</v>
      </c>
      <c r="AZ39" t="s">
        <v>1086</v>
      </c>
      <c r="BA39" t="s">
        <v>1086</v>
      </c>
      <c r="BU39" s="2">
        <v>11</v>
      </c>
      <c r="BV39" t="s">
        <v>1086</v>
      </c>
      <c r="BW39" t="s">
        <v>1086</v>
      </c>
      <c r="BX39" s="2">
        <v>1</v>
      </c>
      <c r="BY39" s="2">
        <v>6.3</v>
      </c>
      <c r="BZ39" s="2">
        <v>9.1</v>
      </c>
      <c r="CA39" s="2">
        <v>6</v>
      </c>
      <c r="CB39" s="2">
        <v>37.5</v>
      </c>
      <c r="CC39" s="2">
        <v>4</v>
      </c>
      <c r="CD39" s="2">
        <v>25</v>
      </c>
      <c r="CI39" s="2">
        <v>1</v>
      </c>
      <c r="CJ39" s="2">
        <v>6.3</v>
      </c>
      <c r="CK39" s="2">
        <v>5</v>
      </c>
      <c r="CL39" s="2">
        <v>31.3</v>
      </c>
      <c r="CM39" s="2">
        <v>15</v>
      </c>
      <c r="CN39" s="2">
        <v>93.8</v>
      </c>
      <c r="CP39" s="2">
        <v>48</v>
      </c>
      <c r="CQ39" s="2">
        <v>11</v>
      </c>
      <c r="CR39" t="s">
        <v>1086</v>
      </c>
      <c r="CS39" t="s">
        <v>1086</v>
      </c>
      <c r="CT39" s="2">
        <v>7</v>
      </c>
      <c r="CU39" s="2">
        <v>63.6</v>
      </c>
      <c r="CV39" s="2">
        <v>63.6</v>
      </c>
      <c r="CW39" s="2">
        <v>1</v>
      </c>
      <c r="CX39" s="2">
        <v>9.1</v>
      </c>
      <c r="CY39" s="2">
        <v>3</v>
      </c>
      <c r="CZ39" s="2">
        <v>27.3</v>
      </c>
      <c r="DC39" s="2">
        <v>6</v>
      </c>
      <c r="DD39" s="2">
        <v>54.5</v>
      </c>
      <c r="DE39" s="2">
        <v>1</v>
      </c>
      <c r="DF39" s="2">
        <v>9.1</v>
      </c>
      <c r="DI39" s="2">
        <v>4</v>
      </c>
      <c r="DJ39" s="2">
        <v>36.4</v>
      </c>
      <c r="DL39" s="2">
        <v>19</v>
      </c>
      <c r="DN39" t="s">
        <v>1086</v>
      </c>
      <c r="DO39" t="s">
        <v>1086</v>
      </c>
      <c r="EJ39" t="s">
        <v>1086</v>
      </c>
      <c r="EK39" t="s">
        <v>1086</v>
      </c>
      <c r="FE39" s="2">
        <v>11</v>
      </c>
      <c r="FF39" t="s">
        <v>1086</v>
      </c>
      <c r="FG39" t="s">
        <v>1086</v>
      </c>
      <c r="FH39" s="2">
        <v>7</v>
      </c>
      <c r="FI39" s="2">
        <v>63.6</v>
      </c>
      <c r="FJ39" s="2">
        <v>63.6</v>
      </c>
      <c r="FK39" s="2">
        <v>1</v>
      </c>
      <c r="FL39" s="2">
        <v>9.1</v>
      </c>
      <c r="FM39" s="2">
        <v>3</v>
      </c>
      <c r="FN39" s="2">
        <v>27.3</v>
      </c>
      <c r="FQ39" s="2">
        <v>6</v>
      </c>
      <c r="FR39" s="2">
        <v>54.5</v>
      </c>
      <c r="FS39" s="2">
        <v>1</v>
      </c>
      <c r="FT39" s="2">
        <v>9.1</v>
      </c>
      <c r="FW39" s="2">
        <v>4</v>
      </c>
      <c r="FX39" s="2">
        <v>36.4</v>
      </c>
      <c r="FZ39" s="2">
        <v>19</v>
      </c>
      <c r="GA39" s="2">
        <v>13</v>
      </c>
      <c r="GB39" t="s">
        <v>1086</v>
      </c>
      <c r="GC39" t="s">
        <v>1086</v>
      </c>
      <c r="GD39" s="2">
        <v>7</v>
      </c>
      <c r="GE39" s="2">
        <v>25</v>
      </c>
      <c r="GF39" s="2">
        <v>53.8</v>
      </c>
      <c r="GG39" s="2">
        <v>1</v>
      </c>
      <c r="GH39" s="2">
        <v>3.6</v>
      </c>
      <c r="GI39" s="2">
        <v>5</v>
      </c>
      <c r="GJ39" s="2">
        <v>17.899999999999999</v>
      </c>
      <c r="GM39" s="2">
        <v>6</v>
      </c>
      <c r="GN39" s="2">
        <v>21.4</v>
      </c>
      <c r="GO39" s="2">
        <v>1</v>
      </c>
      <c r="GP39" s="2">
        <v>3.6</v>
      </c>
      <c r="GQ39" s="2">
        <v>15</v>
      </c>
      <c r="GR39" s="2">
        <v>53.6</v>
      </c>
      <c r="GS39" s="2">
        <v>21</v>
      </c>
      <c r="GT39" s="2">
        <v>75</v>
      </c>
      <c r="GV39" s="2">
        <v>9</v>
      </c>
    </row>
    <row r="40" spans="1:204" ht="12.75" customHeight="1" x14ac:dyDescent="0.2">
      <c r="A40" s="2">
        <v>1643</v>
      </c>
      <c r="B40" s="21">
        <f t="shared" si="0"/>
        <v>0</v>
      </c>
      <c r="C40" s="23">
        <f t="shared" si="1"/>
        <v>0</v>
      </c>
      <c r="D40" s="15">
        <f t="shared" si="2"/>
        <v>0</v>
      </c>
      <c r="E40" s="15">
        <f t="shared" si="3"/>
        <v>0</v>
      </c>
      <c r="F40" s="15">
        <f t="shared" si="4"/>
        <v>0</v>
      </c>
      <c r="G40" s="17">
        <v>1</v>
      </c>
      <c r="H40" t="s">
        <v>1086</v>
      </c>
      <c r="I40" t="s">
        <v>1086</v>
      </c>
      <c r="AD40" t="s">
        <v>1086</v>
      </c>
      <c r="AE40" t="s">
        <v>1086</v>
      </c>
      <c r="AZ40" t="s">
        <v>1086</v>
      </c>
      <c r="BA40" t="s">
        <v>1086</v>
      </c>
      <c r="BU40" s="2">
        <v>1</v>
      </c>
      <c r="BV40" t="s">
        <v>1086</v>
      </c>
      <c r="BW40" t="s">
        <v>1086</v>
      </c>
      <c r="CR40" t="s">
        <v>1086</v>
      </c>
      <c r="CS40" t="s">
        <v>1086</v>
      </c>
      <c r="DN40" t="s">
        <v>1086</v>
      </c>
      <c r="DO40" t="s">
        <v>1086</v>
      </c>
      <c r="EJ40" t="s">
        <v>1086</v>
      </c>
      <c r="EK40" t="s">
        <v>1086</v>
      </c>
      <c r="FF40" t="s">
        <v>1086</v>
      </c>
      <c r="FG40" t="s">
        <v>1086</v>
      </c>
      <c r="GA40" s="2">
        <v>2</v>
      </c>
      <c r="GB40" t="s">
        <v>1086</v>
      </c>
      <c r="GC40" t="s">
        <v>1086</v>
      </c>
    </row>
    <row r="41" spans="1:204" ht="12.75" customHeight="1" x14ac:dyDescent="0.2">
      <c r="A41" s="2">
        <v>1645</v>
      </c>
      <c r="B41" s="21">
        <f t="shared" si="0"/>
        <v>1.2809999999999999</v>
      </c>
      <c r="C41" s="23">
        <f t="shared" si="1"/>
        <v>1.2809999999999999</v>
      </c>
      <c r="D41" s="15">
        <f t="shared" si="2"/>
        <v>2.0019999999999998</v>
      </c>
      <c r="E41" s="15">
        <f t="shared" si="3"/>
        <v>2.0019999999999998</v>
      </c>
      <c r="F41" s="15">
        <f t="shared" si="4"/>
        <v>1.3230000000000002</v>
      </c>
      <c r="G41" s="17">
        <v>50</v>
      </c>
      <c r="H41" t="s">
        <v>1086</v>
      </c>
      <c r="I41" t="s">
        <v>1086</v>
      </c>
      <c r="J41" s="2">
        <v>3</v>
      </c>
      <c r="K41" s="2">
        <v>5.3</v>
      </c>
      <c r="L41" s="2">
        <v>6</v>
      </c>
      <c r="M41" s="2">
        <v>30</v>
      </c>
      <c r="N41" s="2">
        <v>52.6</v>
      </c>
      <c r="O41" s="2">
        <v>17</v>
      </c>
      <c r="P41" s="2">
        <v>29.8</v>
      </c>
      <c r="S41" s="2">
        <v>3</v>
      </c>
      <c r="T41" s="2">
        <v>5.3</v>
      </c>
      <c r="W41" s="2">
        <v>7</v>
      </c>
      <c r="X41" s="2">
        <v>12.3</v>
      </c>
      <c r="Y41" s="2">
        <v>54</v>
      </c>
      <c r="Z41" s="2">
        <v>94.7</v>
      </c>
      <c r="AB41" s="2">
        <v>24</v>
      </c>
      <c r="AD41" t="s">
        <v>1086</v>
      </c>
      <c r="AE41" t="s">
        <v>1086</v>
      </c>
      <c r="AZ41" t="s">
        <v>1086</v>
      </c>
      <c r="BA41" t="s">
        <v>1086</v>
      </c>
      <c r="BU41" s="2">
        <v>50</v>
      </c>
      <c r="BV41" t="s">
        <v>1086</v>
      </c>
      <c r="BW41" t="s">
        <v>1086</v>
      </c>
      <c r="BX41" s="2">
        <v>3</v>
      </c>
      <c r="BY41" s="2">
        <v>5.3</v>
      </c>
      <c r="BZ41" s="2">
        <v>6</v>
      </c>
      <c r="CA41" s="2">
        <v>30</v>
      </c>
      <c r="CB41" s="2">
        <v>52.6</v>
      </c>
      <c r="CC41" s="2">
        <v>17</v>
      </c>
      <c r="CD41" s="2">
        <v>29.8</v>
      </c>
      <c r="CG41" s="2">
        <v>3</v>
      </c>
      <c r="CH41" s="2">
        <v>5.3</v>
      </c>
      <c r="CK41" s="2">
        <v>7</v>
      </c>
      <c r="CL41" s="2">
        <v>12.3</v>
      </c>
      <c r="CM41" s="2">
        <v>54</v>
      </c>
      <c r="CN41" s="2">
        <v>94.7</v>
      </c>
      <c r="CP41" s="2">
        <v>24</v>
      </c>
      <c r="CQ41" s="2">
        <v>11</v>
      </c>
      <c r="CR41" t="s">
        <v>1086</v>
      </c>
      <c r="CS41" t="s">
        <v>1086</v>
      </c>
      <c r="CT41" s="2">
        <v>3</v>
      </c>
      <c r="CU41" s="2">
        <v>27.3</v>
      </c>
      <c r="CV41" s="2">
        <v>27.3</v>
      </c>
      <c r="CW41" s="2">
        <v>4</v>
      </c>
      <c r="CX41" s="2">
        <v>36.4</v>
      </c>
      <c r="CY41" s="2">
        <v>4</v>
      </c>
      <c r="CZ41" s="2">
        <v>36.4</v>
      </c>
      <c r="DC41" s="2">
        <v>2</v>
      </c>
      <c r="DD41" s="2">
        <v>18.2</v>
      </c>
      <c r="DE41" s="2">
        <v>1</v>
      </c>
      <c r="DF41" s="2">
        <v>9.1</v>
      </c>
      <c r="DI41" s="2">
        <v>8</v>
      </c>
      <c r="DJ41" s="2">
        <v>72.7</v>
      </c>
      <c r="DL41" s="2">
        <v>5</v>
      </c>
      <c r="DN41" t="s">
        <v>1086</v>
      </c>
      <c r="DO41" t="s">
        <v>1086</v>
      </c>
      <c r="EJ41" t="s">
        <v>1086</v>
      </c>
      <c r="EK41" t="s">
        <v>1086</v>
      </c>
      <c r="FE41" s="2">
        <v>11</v>
      </c>
      <c r="FF41" t="s">
        <v>1086</v>
      </c>
      <c r="FG41" t="s">
        <v>1086</v>
      </c>
      <c r="FH41" s="2">
        <v>3</v>
      </c>
      <c r="FI41" s="2">
        <v>27.3</v>
      </c>
      <c r="FJ41" s="2">
        <v>27.3</v>
      </c>
      <c r="FK41" s="2">
        <v>4</v>
      </c>
      <c r="FL41" s="2">
        <v>36.4</v>
      </c>
      <c r="FM41" s="2">
        <v>4</v>
      </c>
      <c r="FN41" s="2">
        <v>36.4</v>
      </c>
      <c r="FQ41" s="2">
        <v>2</v>
      </c>
      <c r="FR41" s="2">
        <v>18.2</v>
      </c>
      <c r="FS41" s="2">
        <v>1</v>
      </c>
      <c r="FT41" s="2">
        <v>9.1</v>
      </c>
      <c r="FW41" s="2">
        <v>8</v>
      </c>
      <c r="FX41" s="2">
        <v>72.7</v>
      </c>
      <c r="FZ41" s="2">
        <v>5</v>
      </c>
      <c r="GA41" s="2">
        <v>26</v>
      </c>
      <c r="GB41" t="s">
        <v>1086</v>
      </c>
      <c r="GC41" t="s">
        <v>1086</v>
      </c>
      <c r="GD41" s="2">
        <v>1</v>
      </c>
      <c r="GE41" s="2">
        <v>2.9</v>
      </c>
      <c r="GF41" s="2">
        <v>3.8</v>
      </c>
      <c r="GG41" s="2">
        <v>9</v>
      </c>
      <c r="GH41" s="2">
        <v>26.5</v>
      </c>
      <c r="GI41" s="2">
        <v>16</v>
      </c>
      <c r="GJ41" s="2">
        <v>47.1</v>
      </c>
      <c r="GO41" s="2">
        <v>1</v>
      </c>
      <c r="GP41" s="2">
        <v>2.9</v>
      </c>
      <c r="GQ41" s="2">
        <v>8</v>
      </c>
      <c r="GR41" s="2">
        <v>23.5</v>
      </c>
      <c r="GS41" s="2">
        <v>33</v>
      </c>
      <c r="GT41" s="2">
        <v>97.1</v>
      </c>
      <c r="GV41" s="2">
        <v>11</v>
      </c>
    </row>
    <row r="42" spans="1:204" ht="12.75" customHeight="1" x14ac:dyDescent="0.2">
      <c r="A42" s="2">
        <v>1646</v>
      </c>
      <c r="B42" s="21">
        <f t="shared" si="0"/>
        <v>0</v>
      </c>
      <c r="C42" s="23">
        <f t="shared" si="1"/>
        <v>0</v>
      </c>
      <c r="D42" s="15">
        <f t="shared" si="2"/>
        <v>0</v>
      </c>
      <c r="E42" s="15">
        <f t="shared" si="3"/>
        <v>0</v>
      </c>
      <c r="F42" s="15">
        <f t="shared" si="4"/>
        <v>0</v>
      </c>
      <c r="H42" t="s">
        <v>1086</v>
      </c>
      <c r="I42" t="s">
        <v>1086</v>
      </c>
      <c r="AC42" s="2">
        <v>5</v>
      </c>
      <c r="AD42" t="s">
        <v>1086</v>
      </c>
      <c r="AE42" t="s">
        <v>1086</v>
      </c>
      <c r="AZ42" t="s">
        <v>1086</v>
      </c>
      <c r="BA42" t="s">
        <v>1086</v>
      </c>
      <c r="BU42" s="2">
        <v>5</v>
      </c>
      <c r="BV42" t="s">
        <v>1086</v>
      </c>
      <c r="BW42" t="s">
        <v>1086</v>
      </c>
      <c r="CR42" t="s">
        <v>1086</v>
      </c>
      <c r="CS42" t="s">
        <v>1086</v>
      </c>
      <c r="DM42" s="2">
        <v>1</v>
      </c>
      <c r="DN42" t="s">
        <v>1086</v>
      </c>
      <c r="DO42" t="s">
        <v>1086</v>
      </c>
      <c r="EJ42" t="s">
        <v>1086</v>
      </c>
      <c r="EK42" t="s">
        <v>1086</v>
      </c>
      <c r="FE42" s="2">
        <v>1</v>
      </c>
      <c r="FF42" t="s">
        <v>1086</v>
      </c>
      <c r="FG42" t="s">
        <v>1086</v>
      </c>
      <c r="GA42" s="2">
        <v>9</v>
      </c>
      <c r="GB42" t="s">
        <v>1086</v>
      </c>
      <c r="GC42" t="s">
        <v>1086</v>
      </c>
    </row>
    <row r="43" spans="1:204" ht="12.75" customHeight="1" x14ac:dyDescent="0.2">
      <c r="A43" s="2">
        <v>1647</v>
      </c>
      <c r="B43" s="21">
        <f t="shared" si="0"/>
        <v>1.8</v>
      </c>
      <c r="C43" s="23">
        <f t="shared" si="1"/>
        <v>1.8</v>
      </c>
      <c r="D43" s="15">
        <f t="shared" si="2"/>
        <v>2.0640000000000001</v>
      </c>
      <c r="E43" s="15">
        <f t="shared" si="3"/>
        <v>2.0640000000000001</v>
      </c>
      <c r="F43" s="15">
        <f t="shared" si="4"/>
        <v>2.2789999999999999</v>
      </c>
      <c r="G43" s="17">
        <v>25</v>
      </c>
      <c r="H43" t="s">
        <v>1086</v>
      </c>
      <c r="I43" t="s">
        <v>1086</v>
      </c>
      <c r="J43" s="2">
        <v>3</v>
      </c>
      <c r="K43" s="2">
        <v>12</v>
      </c>
      <c r="L43" s="2">
        <v>12</v>
      </c>
      <c r="M43" s="2">
        <v>9</v>
      </c>
      <c r="N43" s="2">
        <v>36</v>
      </c>
      <c r="O43" s="2">
        <v>13</v>
      </c>
      <c r="P43" s="2">
        <v>52</v>
      </c>
      <c r="S43" s="2">
        <v>2</v>
      </c>
      <c r="T43" s="2">
        <v>8</v>
      </c>
      <c r="U43" s="2">
        <v>1</v>
      </c>
      <c r="V43" s="2">
        <v>4</v>
      </c>
      <c r="Y43" s="2">
        <v>22</v>
      </c>
      <c r="Z43" s="2">
        <v>88</v>
      </c>
      <c r="AB43" s="2">
        <v>35</v>
      </c>
      <c r="AD43" t="s">
        <v>1086</v>
      </c>
      <c r="AE43" t="s">
        <v>1086</v>
      </c>
      <c r="AX43" s="2">
        <v>1</v>
      </c>
      <c r="AZ43" t="s">
        <v>1086</v>
      </c>
      <c r="BA43" t="s">
        <v>1086</v>
      </c>
      <c r="BU43" s="2">
        <v>25</v>
      </c>
      <c r="BV43" t="s">
        <v>1086</v>
      </c>
      <c r="BW43" t="s">
        <v>1086</v>
      </c>
      <c r="BX43" s="2">
        <v>3</v>
      </c>
      <c r="BY43" s="2">
        <v>12</v>
      </c>
      <c r="BZ43" s="2">
        <v>12</v>
      </c>
      <c r="CA43" s="2">
        <v>9</v>
      </c>
      <c r="CB43" s="2">
        <v>36</v>
      </c>
      <c r="CC43" s="2">
        <v>13</v>
      </c>
      <c r="CD43" s="2">
        <v>52</v>
      </c>
      <c r="CG43" s="2">
        <v>2</v>
      </c>
      <c r="CH43" s="2">
        <v>8</v>
      </c>
      <c r="CI43" s="2">
        <v>1</v>
      </c>
      <c r="CJ43" s="2">
        <v>4</v>
      </c>
      <c r="CM43" s="2">
        <v>22</v>
      </c>
      <c r="CN43" s="2">
        <v>88</v>
      </c>
      <c r="CP43" s="2">
        <v>36</v>
      </c>
      <c r="CQ43" s="2">
        <v>16</v>
      </c>
      <c r="CR43" t="s">
        <v>1086</v>
      </c>
      <c r="CS43" t="s">
        <v>1086</v>
      </c>
      <c r="CT43" s="2">
        <v>6</v>
      </c>
      <c r="CU43" s="2">
        <v>37.5</v>
      </c>
      <c r="CV43" s="2">
        <v>37.5</v>
      </c>
      <c r="CW43" s="2">
        <v>5</v>
      </c>
      <c r="CX43" s="2">
        <v>31.3</v>
      </c>
      <c r="CY43" s="2">
        <v>5</v>
      </c>
      <c r="CZ43" s="2">
        <v>31.3</v>
      </c>
      <c r="DC43" s="2">
        <v>6</v>
      </c>
      <c r="DD43" s="2">
        <v>37.5</v>
      </c>
      <c r="DI43" s="2">
        <v>10</v>
      </c>
      <c r="DJ43" s="2">
        <v>62.5</v>
      </c>
      <c r="DL43" s="2">
        <v>21</v>
      </c>
      <c r="DN43" t="s">
        <v>1086</v>
      </c>
      <c r="DO43" t="s">
        <v>1086</v>
      </c>
      <c r="EJ43" t="s">
        <v>1086</v>
      </c>
      <c r="EK43" t="s">
        <v>1086</v>
      </c>
      <c r="FE43" s="2">
        <v>16</v>
      </c>
      <c r="FF43" t="s">
        <v>1086</v>
      </c>
      <c r="FG43" t="s">
        <v>1086</v>
      </c>
      <c r="FH43" s="2">
        <v>6</v>
      </c>
      <c r="FI43" s="2">
        <v>37.5</v>
      </c>
      <c r="FJ43" s="2">
        <v>37.5</v>
      </c>
      <c r="FK43" s="2">
        <v>5</v>
      </c>
      <c r="FL43" s="2">
        <v>31.3</v>
      </c>
      <c r="FM43" s="2">
        <v>5</v>
      </c>
      <c r="FN43" s="2">
        <v>31.3</v>
      </c>
      <c r="FQ43" s="2">
        <v>6</v>
      </c>
      <c r="FR43" s="2">
        <v>37.5</v>
      </c>
      <c r="FW43" s="2">
        <v>10</v>
      </c>
      <c r="FX43" s="2">
        <v>62.5</v>
      </c>
      <c r="FZ43" s="2">
        <v>21</v>
      </c>
      <c r="GA43" s="2">
        <v>16</v>
      </c>
      <c r="GB43" t="s">
        <v>1086</v>
      </c>
      <c r="GC43" t="s">
        <v>1086</v>
      </c>
      <c r="GD43" s="2">
        <v>10</v>
      </c>
      <c r="GE43" s="2">
        <v>55.6</v>
      </c>
      <c r="GF43" s="2">
        <v>62.5</v>
      </c>
      <c r="GG43" s="2">
        <v>2</v>
      </c>
      <c r="GH43" s="2">
        <v>11.1</v>
      </c>
      <c r="GI43" s="2">
        <v>4</v>
      </c>
      <c r="GJ43" s="2">
        <v>22.2</v>
      </c>
      <c r="GM43" s="2">
        <v>9</v>
      </c>
      <c r="GN43" s="2">
        <v>50</v>
      </c>
      <c r="GO43" s="2">
        <v>1</v>
      </c>
      <c r="GP43" s="2">
        <v>5.6</v>
      </c>
      <c r="GQ43" s="2">
        <v>2</v>
      </c>
      <c r="GR43" s="2">
        <v>11.1</v>
      </c>
      <c r="GS43" s="2">
        <v>8</v>
      </c>
      <c r="GT43" s="2">
        <v>44.4</v>
      </c>
      <c r="GU43" s="2">
        <v>2</v>
      </c>
      <c r="GV43" s="2">
        <v>46</v>
      </c>
    </row>
    <row r="44" spans="1:204" ht="12.75" customHeight="1" x14ac:dyDescent="0.2">
      <c r="A44" s="2">
        <v>1648</v>
      </c>
      <c r="B44" s="21">
        <f t="shared" si="0"/>
        <v>0</v>
      </c>
      <c r="C44" s="23">
        <f t="shared" si="1"/>
        <v>0</v>
      </c>
      <c r="D44" s="15">
        <f t="shared" si="2"/>
        <v>0</v>
      </c>
      <c r="E44" s="15">
        <f t="shared" si="3"/>
        <v>0</v>
      </c>
      <c r="F44" s="15">
        <f t="shared" si="4"/>
        <v>0</v>
      </c>
      <c r="H44" t="s">
        <v>1086</v>
      </c>
      <c r="I44" t="s">
        <v>1086</v>
      </c>
      <c r="AD44" t="s">
        <v>1086</v>
      </c>
      <c r="AE44" t="s">
        <v>1086</v>
      </c>
      <c r="AZ44" t="s">
        <v>1086</v>
      </c>
      <c r="BA44" t="s">
        <v>1086</v>
      </c>
      <c r="BV44" t="s">
        <v>1086</v>
      </c>
      <c r="BW44" t="s">
        <v>1086</v>
      </c>
      <c r="CR44" t="s">
        <v>1086</v>
      </c>
      <c r="CS44" t="s">
        <v>1086</v>
      </c>
      <c r="DN44" t="s">
        <v>1086</v>
      </c>
      <c r="DO44" t="s">
        <v>1086</v>
      </c>
      <c r="EJ44" t="s">
        <v>1086</v>
      </c>
      <c r="EK44" t="s">
        <v>1086</v>
      </c>
      <c r="FF44" t="s">
        <v>1086</v>
      </c>
      <c r="FG44" t="s">
        <v>1086</v>
      </c>
      <c r="GB44" t="s">
        <v>1086</v>
      </c>
      <c r="GC44" t="s">
        <v>1086</v>
      </c>
      <c r="GU44" s="2">
        <v>3</v>
      </c>
    </row>
    <row r="45" spans="1:204" ht="12.75" customHeight="1" x14ac:dyDescent="0.2">
      <c r="A45" s="2">
        <v>1649</v>
      </c>
      <c r="B45" s="21">
        <f t="shared" si="0"/>
        <v>0</v>
      </c>
      <c r="C45" s="23">
        <f t="shared" si="1"/>
        <v>0</v>
      </c>
      <c r="D45" s="15">
        <f t="shared" si="2"/>
        <v>0</v>
      </c>
      <c r="E45" s="15">
        <f t="shared" si="3"/>
        <v>0</v>
      </c>
      <c r="F45" s="15">
        <f t="shared" si="4"/>
        <v>0</v>
      </c>
      <c r="G45" s="17">
        <v>2</v>
      </c>
      <c r="H45" t="s">
        <v>1086</v>
      </c>
      <c r="I45" t="s">
        <v>1086</v>
      </c>
      <c r="AD45" t="s">
        <v>1086</v>
      </c>
      <c r="AE45" t="s">
        <v>1086</v>
      </c>
      <c r="AZ45" t="s">
        <v>1086</v>
      </c>
      <c r="BA45" t="s">
        <v>1086</v>
      </c>
      <c r="BU45" s="2">
        <v>2</v>
      </c>
      <c r="BV45" t="s">
        <v>1086</v>
      </c>
      <c r="BW45" t="s">
        <v>1086</v>
      </c>
      <c r="CR45" t="s">
        <v>1086</v>
      </c>
      <c r="CS45" t="s">
        <v>1086</v>
      </c>
      <c r="DN45" t="s">
        <v>1086</v>
      </c>
      <c r="DO45" t="s">
        <v>1086</v>
      </c>
      <c r="EJ45" t="s">
        <v>1086</v>
      </c>
      <c r="EK45" t="s">
        <v>1086</v>
      </c>
      <c r="FF45" t="s">
        <v>1086</v>
      </c>
      <c r="FG45" t="s">
        <v>1086</v>
      </c>
      <c r="GB45" t="s">
        <v>1086</v>
      </c>
      <c r="GC45" t="s">
        <v>1086</v>
      </c>
    </row>
    <row r="46" spans="1:204" ht="12.75" customHeight="1" x14ac:dyDescent="0.2">
      <c r="A46" s="2">
        <v>1653</v>
      </c>
      <c r="B46" s="21">
        <f t="shared" si="0"/>
        <v>1.8330000000000002</v>
      </c>
      <c r="C46" s="23">
        <f t="shared" si="1"/>
        <v>1.8330000000000002</v>
      </c>
      <c r="D46" s="15">
        <f t="shared" si="2"/>
        <v>0</v>
      </c>
      <c r="E46" s="15">
        <f t="shared" si="3"/>
        <v>0</v>
      </c>
      <c r="F46" s="15">
        <f t="shared" si="4"/>
        <v>0</v>
      </c>
      <c r="G46" s="17">
        <v>30</v>
      </c>
      <c r="H46" t="s">
        <v>1086</v>
      </c>
      <c r="I46" t="s">
        <v>1086</v>
      </c>
      <c r="J46" s="2">
        <v>6</v>
      </c>
      <c r="K46" s="2">
        <v>20</v>
      </c>
      <c r="L46" s="2">
        <v>20</v>
      </c>
      <c r="M46" s="2">
        <v>11</v>
      </c>
      <c r="N46" s="2">
        <v>36.700000000000003</v>
      </c>
      <c r="O46" s="2">
        <v>13</v>
      </c>
      <c r="P46" s="2">
        <v>43.3</v>
      </c>
      <c r="S46" s="2">
        <v>6</v>
      </c>
      <c r="T46" s="2">
        <v>20</v>
      </c>
      <c r="Y46" s="2">
        <v>24</v>
      </c>
      <c r="Z46" s="2">
        <v>80</v>
      </c>
      <c r="AB46" s="2">
        <v>1</v>
      </c>
      <c r="AD46" t="s">
        <v>1086</v>
      </c>
      <c r="AE46" t="s">
        <v>1086</v>
      </c>
      <c r="AZ46" t="s">
        <v>1086</v>
      </c>
      <c r="BA46" t="s">
        <v>1086</v>
      </c>
      <c r="BU46" s="2">
        <v>30</v>
      </c>
      <c r="BV46" t="s">
        <v>1086</v>
      </c>
      <c r="BW46" t="s">
        <v>1086</v>
      </c>
      <c r="BX46" s="2">
        <v>6</v>
      </c>
      <c r="BY46" s="2">
        <v>20</v>
      </c>
      <c r="BZ46" s="2">
        <v>20</v>
      </c>
      <c r="CA46" s="2">
        <v>11</v>
      </c>
      <c r="CB46" s="2">
        <v>36.700000000000003</v>
      </c>
      <c r="CC46" s="2">
        <v>13</v>
      </c>
      <c r="CD46" s="2">
        <v>43.3</v>
      </c>
      <c r="CG46" s="2">
        <v>6</v>
      </c>
      <c r="CH46" s="2">
        <v>20</v>
      </c>
      <c r="CM46" s="2">
        <v>24</v>
      </c>
      <c r="CN46" s="2">
        <v>80</v>
      </c>
      <c r="CP46" s="2">
        <v>1</v>
      </c>
      <c r="CQ46" s="2">
        <v>3</v>
      </c>
      <c r="CR46" t="s">
        <v>1086</v>
      </c>
      <c r="CS46" t="s">
        <v>1086</v>
      </c>
      <c r="DN46" t="s">
        <v>1086</v>
      </c>
      <c r="DO46" t="s">
        <v>1086</v>
      </c>
      <c r="EJ46" t="s">
        <v>1086</v>
      </c>
      <c r="EK46" t="s">
        <v>1086</v>
      </c>
      <c r="FE46" s="2">
        <v>3</v>
      </c>
      <c r="FF46" t="s">
        <v>1086</v>
      </c>
      <c r="FG46" t="s">
        <v>1086</v>
      </c>
      <c r="GB46" t="s">
        <v>1086</v>
      </c>
      <c r="GC46" t="s">
        <v>1086</v>
      </c>
    </row>
    <row r="47" spans="1:204" ht="12.75" customHeight="1" x14ac:dyDescent="0.2">
      <c r="A47" s="2">
        <v>1655</v>
      </c>
      <c r="B47" s="21">
        <f t="shared" si="0"/>
        <v>1.5309999999999999</v>
      </c>
      <c r="C47" s="23">
        <f t="shared" si="1"/>
        <v>1.5309999999999999</v>
      </c>
      <c r="D47" s="15">
        <f t="shared" si="2"/>
        <v>2.2680000000000002</v>
      </c>
      <c r="E47" s="15">
        <f t="shared" si="3"/>
        <v>2.2680000000000002</v>
      </c>
      <c r="F47" s="15">
        <f t="shared" si="4"/>
        <v>0</v>
      </c>
      <c r="G47" s="17">
        <v>16</v>
      </c>
      <c r="H47" t="s">
        <v>1086</v>
      </c>
      <c r="I47" t="s">
        <v>1086</v>
      </c>
      <c r="J47" s="2">
        <v>2</v>
      </c>
      <c r="K47" s="2">
        <v>11.8</v>
      </c>
      <c r="L47" s="2">
        <v>12.5</v>
      </c>
      <c r="M47" s="2">
        <v>8</v>
      </c>
      <c r="N47" s="2">
        <v>47.1</v>
      </c>
      <c r="O47" s="2">
        <v>6</v>
      </c>
      <c r="P47" s="2">
        <v>35.299999999999997</v>
      </c>
      <c r="S47" s="2">
        <v>2</v>
      </c>
      <c r="T47" s="2">
        <v>11.8</v>
      </c>
      <c r="W47" s="2">
        <v>1</v>
      </c>
      <c r="X47" s="2">
        <v>5.9</v>
      </c>
      <c r="Y47" s="2">
        <v>15</v>
      </c>
      <c r="Z47" s="2">
        <v>88.2</v>
      </c>
      <c r="AA47" s="2">
        <v>1</v>
      </c>
      <c r="AB47" s="2">
        <v>34</v>
      </c>
      <c r="AD47" t="s">
        <v>1086</v>
      </c>
      <c r="AE47" t="s">
        <v>1086</v>
      </c>
      <c r="AZ47" t="s">
        <v>1086</v>
      </c>
      <c r="BA47" t="s">
        <v>1086</v>
      </c>
      <c r="BU47" s="2">
        <v>16</v>
      </c>
      <c r="BV47" t="s">
        <v>1086</v>
      </c>
      <c r="BW47" t="s">
        <v>1086</v>
      </c>
      <c r="BX47" s="2">
        <v>2</v>
      </c>
      <c r="BY47" s="2">
        <v>11.8</v>
      </c>
      <c r="BZ47" s="2">
        <v>12.5</v>
      </c>
      <c r="CA47" s="2">
        <v>8</v>
      </c>
      <c r="CB47" s="2">
        <v>47.1</v>
      </c>
      <c r="CC47" s="2">
        <v>6</v>
      </c>
      <c r="CD47" s="2">
        <v>35.299999999999997</v>
      </c>
      <c r="CG47" s="2">
        <v>2</v>
      </c>
      <c r="CH47" s="2">
        <v>11.8</v>
      </c>
      <c r="CK47" s="2">
        <v>1</v>
      </c>
      <c r="CL47" s="2">
        <v>5.9</v>
      </c>
      <c r="CM47" s="2">
        <v>15</v>
      </c>
      <c r="CN47" s="2">
        <v>88.2</v>
      </c>
      <c r="CO47" s="2">
        <v>1</v>
      </c>
      <c r="CP47" s="2">
        <v>34</v>
      </c>
      <c r="CQ47" s="2">
        <v>15</v>
      </c>
      <c r="CR47" t="s">
        <v>1086</v>
      </c>
      <c r="CS47" t="s">
        <v>1086</v>
      </c>
      <c r="CT47" s="2">
        <v>5</v>
      </c>
      <c r="CU47" s="2">
        <v>33.299999999999997</v>
      </c>
      <c r="CV47" s="2">
        <v>33.299999999999997</v>
      </c>
      <c r="CW47" s="2">
        <v>2</v>
      </c>
      <c r="CX47" s="2">
        <v>13.3</v>
      </c>
      <c r="CY47" s="2">
        <v>8</v>
      </c>
      <c r="CZ47" s="2">
        <v>53.3</v>
      </c>
      <c r="DC47" s="2">
        <v>4</v>
      </c>
      <c r="DD47" s="2">
        <v>26.7</v>
      </c>
      <c r="DE47" s="2">
        <v>1</v>
      </c>
      <c r="DF47" s="2">
        <v>6.7</v>
      </c>
      <c r="DI47" s="2">
        <v>10</v>
      </c>
      <c r="DJ47" s="2">
        <v>66.7</v>
      </c>
      <c r="DL47" s="2">
        <v>22</v>
      </c>
      <c r="DN47" t="s">
        <v>1086</v>
      </c>
      <c r="DO47" t="s">
        <v>1086</v>
      </c>
      <c r="EJ47" t="s">
        <v>1086</v>
      </c>
      <c r="EK47" t="s">
        <v>1086</v>
      </c>
      <c r="FE47" s="2">
        <v>15</v>
      </c>
      <c r="FF47" t="s">
        <v>1086</v>
      </c>
      <c r="FG47" t="s">
        <v>1086</v>
      </c>
      <c r="FH47" s="2">
        <v>5</v>
      </c>
      <c r="FI47" s="2">
        <v>33.299999999999997</v>
      </c>
      <c r="FJ47" s="2">
        <v>33.299999999999997</v>
      </c>
      <c r="FK47" s="2">
        <v>2</v>
      </c>
      <c r="FL47" s="2">
        <v>13.3</v>
      </c>
      <c r="FM47" s="2">
        <v>8</v>
      </c>
      <c r="FN47" s="2">
        <v>53.3</v>
      </c>
      <c r="FQ47" s="2">
        <v>4</v>
      </c>
      <c r="FR47" s="2">
        <v>26.7</v>
      </c>
      <c r="FS47" s="2">
        <v>1</v>
      </c>
      <c r="FT47" s="2">
        <v>6.7</v>
      </c>
      <c r="FW47" s="2">
        <v>10</v>
      </c>
      <c r="FX47" s="2">
        <v>66.7</v>
      </c>
      <c r="FZ47" s="2">
        <v>22</v>
      </c>
      <c r="GA47" s="2">
        <v>1</v>
      </c>
      <c r="GB47" t="s">
        <v>1086</v>
      </c>
      <c r="GC47" t="s">
        <v>1086</v>
      </c>
    </row>
    <row r="48" spans="1:204" ht="12.75" customHeight="1" x14ac:dyDescent="0.2">
      <c r="A48" s="2">
        <v>1656</v>
      </c>
      <c r="B48" s="21">
        <f t="shared" si="0"/>
        <v>2.641</v>
      </c>
      <c r="C48" s="23">
        <f t="shared" si="1"/>
        <v>2.641</v>
      </c>
      <c r="D48" s="15">
        <f t="shared" si="2"/>
        <v>0</v>
      </c>
      <c r="E48" s="15">
        <f t="shared" si="3"/>
        <v>0</v>
      </c>
      <c r="F48" s="15">
        <f t="shared" si="4"/>
        <v>0</v>
      </c>
      <c r="G48" s="17">
        <v>53</v>
      </c>
      <c r="H48" t="s">
        <v>1086</v>
      </c>
      <c r="I48" t="s">
        <v>1086</v>
      </c>
      <c r="J48" s="2">
        <v>29</v>
      </c>
      <c r="K48" s="2">
        <v>54.7</v>
      </c>
      <c r="L48" s="2">
        <v>54.7</v>
      </c>
      <c r="M48" s="2">
        <v>7</v>
      </c>
      <c r="N48" s="2">
        <v>13.2</v>
      </c>
      <c r="O48" s="2">
        <v>17</v>
      </c>
      <c r="P48" s="2">
        <v>32.1</v>
      </c>
      <c r="S48" s="2">
        <v>17</v>
      </c>
      <c r="T48" s="2">
        <v>32.1</v>
      </c>
      <c r="U48" s="2">
        <v>12</v>
      </c>
      <c r="V48" s="2">
        <v>22.6</v>
      </c>
      <c r="Y48" s="2">
        <v>24</v>
      </c>
      <c r="Z48" s="2">
        <v>45.3</v>
      </c>
      <c r="AD48" t="s">
        <v>1086</v>
      </c>
      <c r="AE48" t="s">
        <v>1086</v>
      </c>
      <c r="AZ48" t="s">
        <v>1086</v>
      </c>
      <c r="BA48" t="s">
        <v>1086</v>
      </c>
      <c r="BU48" s="2">
        <v>53</v>
      </c>
      <c r="BV48" t="s">
        <v>1086</v>
      </c>
      <c r="BW48" t="s">
        <v>1086</v>
      </c>
      <c r="BX48" s="2">
        <v>29</v>
      </c>
      <c r="BY48" s="2">
        <v>54.7</v>
      </c>
      <c r="BZ48" s="2">
        <v>54.7</v>
      </c>
      <c r="CA48" s="2">
        <v>7</v>
      </c>
      <c r="CB48" s="2">
        <v>13.2</v>
      </c>
      <c r="CC48" s="2">
        <v>17</v>
      </c>
      <c r="CD48" s="2">
        <v>32.1</v>
      </c>
      <c r="CG48" s="2">
        <v>17</v>
      </c>
      <c r="CH48" s="2">
        <v>32.1</v>
      </c>
      <c r="CI48" s="2">
        <v>12</v>
      </c>
      <c r="CJ48" s="2">
        <v>22.6</v>
      </c>
      <c r="CM48" s="2">
        <v>24</v>
      </c>
      <c r="CN48" s="2">
        <v>45.3</v>
      </c>
      <c r="CQ48" s="2">
        <v>5</v>
      </c>
      <c r="CR48" t="s">
        <v>1086</v>
      </c>
      <c r="CS48" t="s">
        <v>1086</v>
      </c>
      <c r="DN48" t="s">
        <v>1086</v>
      </c>
      <c r="DO48" t="s">
        <v>1086</v>
      </c>
      <c r="EJ48" t="s">
        <v>1086</v>
      </c>
      <c r="EK48" t="s">
        <v>1086</v>
      </c>
      <c r="FE48" s="2">
        <v>5</v>
      </c>
      <c r="FF48" t="s">
        <v>1086</v>
      </c>
      <c r="FG48" t="s">
        <v>1086</v>
      </c>
      <c r="GB48" t="s">
        <v>1086</v>
      </c>
      <c r="GC48" t="s">
        <v>1086</v>
      </c>
    </row>
    <row r="49" spans="1:204" ht="12.75" customHeight="1" x14ac:dyDescent="0.2">
      <c r="A49" s="2">
        <v>1657</v>
      </c>
      <c r="B49" s="21">
        <f t="shared" si="0"/>
        <v>1.46</v>
      </c>
      <c r="C49" s="23">
        <f t="shared" si="1"/>
        <v>1.46</v>
      </c>
      <c r="D49" s="15">
        <f t="shared" si="2"/>
        <v>1.421</v>
      </c>
      <c r="E49" s="15">
        <f t="shared" si="3"/>
        <v>1.421</v>
      </c>
      <c r="F49" s="15">
        <f t="shared" si="4"/>
        <v>1.1269999999999998</v>
      </c>
      <c r="G49" s="17">
        <v>46</v>
      </c>
      <c r="H49" t="s">
        <v>1086</v>
      </c>
      <c r="I49" t="s">
        <v>1086</v>
      </c>
      <c r="J49" s="2">
        <v>7</v>
      </c>
      <c r="K49" s="2">
        <v>14.6</v>
      </c>
      <c r="L49" s="2">
        <v>15.2</v>
      </c>
      <c r="M49" s="2">
        <v>30</v>
      </c>
      <c r="N49" s="2">
        <v>62.5</v>
      </c>
      <c r="O49" s="2">
        <v>9</v>
      </c>
      <c r="P49" s="2">
        <v>18.8</v>
      </c>
      <c r="S49" s="2">
        <v>6</v>
      </c>
      <c r="T49" s="2">
        <v>12.5</v>
      </c>
      <c r="U49" s="2">
        <v>1</v>
      </c>
      <c r="V49" s="2">
        <v>2.1</v>
      </c>
      <c r="W49" s="2">
        <v>2</v>
      </c>
      <c r="X49" s="2">
        <v>4.2</v>
      </c>
      <c r="Y49" s="2">
        <v>41</v>
      </c>
      <c r="Z49" s="2">
        <v>85.4</v>
      </c>
      <c r="AA49" s="2">
        <v>1</v>
      </c>
      <c r="AB49" s="2">
        <v>10</v>
      </c>
      <c r="AD49" t="s">
        <v>1086</v>
      </c>
      <c r="AE49" t="s">
        <v>1086</v>
      </c>
      <c r="AZ49" t="s">
        <v>1086</v>
      </c>
      <c r="BA49" t="s">
        <v>1086</v>
      </c>
      <c r="BU49" s="2">
        <v>46</v>
      </c>
      <c r="BV49" t="s">
        <v>1086</v>
      </c>
      <c r="BW49" t="s">
        <v>1086</v>
      </c>
      <c r="BX49" s="2">
        <v>7</v>
      </c>
      <c r="BY49" s="2">
        <v>14.6</v>
      </c>
      <c r="BZ49" s="2">
        <v>15.2</v>
      </c>
      <c r="CA49" s="2">
        <v>30</v>
      </c>
      <c r="CB49" s="2">
        <v>62.5</v>
      </c>
      <c r="CC49" s="2">
        <v>9</v>
      </c>
      <c r="CD49" s="2">
        <v>18.8</v>
      </c>
      <c r="CG49" s="2">
        <v>6</v>
      </c>
      <c r="CH49" s="2">
        <v>12.5</v>
      </c>
      <c r="CI49" s="2">
        <v>1</v>
      </c>
      <c r="CJ49" s="2">
        <v>2.1</v>
      </c>
      <c r="CK49" s="2">
        <v>2</v>
      </c>
      <c r="CL49" s="2">
        <v>4.2</v>
      </c>
      <c r="CM49" s="2">
        <v>41</v>
      </c>
      <c r="CN49" s="2">
        <v>85.4</v>
      </c>
      <c r="CO49" s="2">
        <v>1</v>
      </c>
      <c r="CP49" s="2">
        <v>10</v>
      </c>
      <c r="CQ49" s="2">
        <v>26</v>
      </c>
      <c r="CR49" t="s">
        <v>1086</v>
      </c>
      <c r="CS49" t="s">
        <v>1086</v>
      </c>
      <c r="CT49" s="2">
        <v>3</v>
      </c>
      <c r="CU49" s="2">
        <v>11.5</v>
      </c>
      <c r="CV49" s="2">
        <v>11.5</v>
      </c>
      <c r="CW49" s="2">
        <v>18</v>
      </c>
      <c r="CX49" s="2">
        <v>69.2</v>
      </c>
      <c r="CY49" s="2">
        <v>5</v>
      </c>
      <c r="CZ49" s="2">
        <v>19.2</v>
      </c>
      <c r="DC49" s="2">
        <v>3</v>
      </c>
      <c r="DD49" s="2">
        <v>11.5</v>
      </c>
      <c r="DI49" s="2">
        <v>23</v>
      </c>
      <c r="DJ49" s="2">
        <v>88.5</v>
      </c>
      <c r="DL49" s="2">
        <v>5</v>
      </c>
      <c r="DN49" t="s">
        <v>1086</v>
      </c>
      <c r="DO49" t="s">
        <v>1086</v>
      </c>
      <c r="EJ49" t="s">
        <v>1086</v>
      </c>
      <c r="EK49" t="s">
        <v>1086</v>
      </c>
      <c r="FE49" s="2">
        <v>26</v>
      </c>
      <c r="FF49" t="s">
        <v>1086</v>
      </c>
      <c r="FG49" t="s">
        <v>1086</v>
      </c>
      <c r="FH49" s="2">
        <v>3</v>
      </c>
      <c r="FI49" s="2">
        <v>11.5</v>
      </c>
      <c r="FJ49" s="2">
        <v>11.5</v>
      </c>
      <c r="FK49" s="2">
        <v>18</v>
      </c>
      <c r="FL49" s="2">
        <v>69.2</v>
      </c>
      <c r="FM49" s="2">
        <v>5</v>
      </c>
      <c r="FN49" s="2">
        <v>19.2</v>
      </c>
      <c r="FQ49" s="2">
        <v>3</v>
      </c>
      <c r="FR49" s="2">
        <v>11.5</v>
      </c>
      <c r="FW49" s="2">
        <v>23</v>
      </c>
      <c r="FX49" s="2">
        <v>88.5</v>
      </c>
      <c r="FZ49" s="2">
        <v>5</v>
      </c>
      <c r="GA49" s="2">
        <v>18</v>
      </c>
      <c r="GB49" t="s">
        <v>1086</v>
      </c>
      <c r="GC49" t="s">
        <v>1086</v>
      </c>
      <c r="GD49" s="2">
        <v>1</v>
      </c>
      <c r="GE49" s="2">
        <v>4.2</v>
      </c>
      <c r="GF49" s="2">
        <v>5.6</v>
      </c>
      <c r="GG49" s="2">
        <v>10</v>
      </c>
      <c r="GH49" s="2">
        <v>41.7</v>
      </c>
      <c r="GI49" s="2">
        <v>7</v>
      </c>
      <c r="GJ49" s="2">
        <v>29.2</v>
      </c>
      <c r="GM49" s="2">
        <v>1</v>
      </c>
      <c r="GN49" s="2">
        <v>4.2</v>
      </c>
      <c r="GQ49" s="2">
        <v>6</v>
      </c>
      <c r="GR49" s="2">
        <v>25</v>
      </c>
      <c r="GS49" s="2">
        <v>23</v>
      </c>
      <c r="GT49" s="2">
        <v>95.8</v>
      </c>
      <c r="GU49" s="2">
        <v>1</v>
      </c>
      <c r="GV49" s="2">
        <v>7</v>
      </c>
    </row>
    <row r="50" spans="1:204" ht="12.75" customHeight="1" x14ac:dyDescent="0.2">
      <c r="A50" s="2">
        <v>1663</v>
      </c>
      <c r="B50" s="21">
        <f t="shared" si="0"/>
        <v>0</v>
      </c>
      <c r="C50" s="23">
        <f t="shared" si="1"/>
        <v>0</v>
      </c>
      <c r="D50" s="15">
        <f t="shared" si="2"/>
        <v>0</v>
      </c>
      <c r="E50" s="15">
        <f t="shared" si="3"/>
        <v>0</v>
      </c>
      <c r="F50" s="15">
        <f t="shared" si="4"/>
        <v>0</v>
      </c>
      <c r="G50" s="17">
        <v>1</v>
      </c>
      <c r="H50" t="s">
        <v>1086</v>
      </c>
      <c r="I50" t="s">
        <v>1086</v>
      </c>
      <c r="AD50" t="s">
        <v>1086</v>
      </c>
      <c r="AE50" t="s">
        <v>1086</v>
      </c>
      <c r="AZ50" t="s">
        <v>1086</v>
      </c>
      <c r="BA50" t="s">
        <v>1086</v>
      </c>
      <c r="BU50" s="2">
        <v>1</v>
      </c>
      <c r="BV50" t="s">
        <v>1086</v>
      </c>
      <c r="BW50" t="s">
        <v>1086</v>
      </c>
      <c r="CR50" t="s">
        <v>1086</v>
      </c>
      <c r="CS50" t="s">
        <v>1086</v>
      </c>
      <c r="DN50" t="s">
        <v>1086</v>
      </c>
      <c r="DO50" t="s">
        <v>1086</v>
      </c>
      <c r="EJ50" t="s">
        <v>1086</v>
      </c>
      <c r="EK50" t="s">
        <v>1086</v>
      </c>
      <c r="FF50" t="s">
        <v>1086</v>
      </c>
      <c r="FG50" t="s">
        <v>1086</v>
      </c>
      <c r="GA50" s="2">
        <v>1</v>
      </c>
      <c r="GB50" t="s">
        <v>1086</v>
      </c>
      <c r="GC50" t="s">
        <v>1086</v>
      </c>
    </row>
    <row r="51" spans="1:204" ht="12.75" customHeight="1" x14ac:dyDescent="0.2">
      <c r="A51" s="2">
        <v>1671</v>
      </c>
      <c r="B51" s="21">
        <f t="shared" si="0"/>
        <v>0</v>
      </c>
      <c r="C51" s="23">
        <f t="shared" si="1"/>
        <v>0</v>
      </c>
      <c r="D51" s="15">
        <f t="shared" si="2"/>
        <v>0</v>
      </c>
      <c r="E51" s="15">
        <f t="shared" si="3"/>
        <v>0</v>
      </c>
      <c r="F51" s="15">
        <f t="shared" si="4"/>
        <v>0</v>
      </c>
      <c r="G51" s="17">
        <v>5</v>
      </c>
      <c r="H51" t="s">
        <v>1086</v>
      </c>
      <c r="I51" t="s">
        <v>1086</v>
      </c>
      <c r="AD51" t="s">
        <v>1086</v>
      </c>
      <c r="AE51" t="s">
        <v>1086</v>
      </c>
      <c r="AZ51" t="s">
        <v>1086</v>
      </c>
      <c r="BA51" t="s">
        <v>1086</v>
      </c>
      <c r="BU51" s="2">
        <v>5</v>
      </c>
      <c r="BV51" t="s">
        <v>1086</v>
      </c>
      <c r="BW51" t="s">
        <v>1086</v>
      </c>
      <c r="CR51" t="s">
        <v>1086</v>
      </c>
      <c r="CS51" t="s">
        <v>1086</v>
      </c>
      <c r="DN51" t="s">
        <v>1086</v>
      </c>
      <c r="DO51" t="s">
        <v>1086</v>
      </c>
      <c r="EJ51" t="s">
        <v>1086</v>
      </c>
      <c r="EK51" t="s">
        <v>1086</v>
      </c>
      <c r="FF51" t="s">
        <v>1086</v>
      </c>
      <c r="FG51" t="s">
        <v>1086</v>
      </c>
      <c r="GA51" s="2">
        <v>1</v>
      </c>
      <c r="GB51" t="s">
        <v>1086</v>
      </c>
      <c r="GC51" t="s">
        <v>1086</v>
      </c>
    </row>
    <row r="52" spans="1:204" ht="12.75" customHeight="1" x14ac:dyDescent="0.2">
      <c r="A52" s="2">
        <v>1680</v>
      </c>
      <c r="B52" s="21">
        <f t="shared" si="0"/>
        <v>1.1540000000000001</v>
      </c>
      <c r="C52" s="23">
        <f t="shared" si="1"/>
        <v>1.1540000000000001</v>
      </c>
      <c r="D52" s="15">
        <f t="shared" si="2"/>
        <v>0</v>
      </c>
      <c r="E52" s="15">
        <f t="shared" si="3"/>
        <v>0</v>
      </c>
      <c r="F52" s="15">
        <f t="shared" si="4"/>
        <v>0</v>
      </c>
      <c r="G52" s="17">
        <v>12</v>
      </c>
      <c r="H52" t="s">
        <v>1086</v>
      </c>
      <c r="I52" t="s">
        <v>1086</v>
      </c>
      <c r="M52" s="2">
        <v>9</v>
      </c>
      <c r="N52" s="2">
        <v>69.2</v>
      </c>
      <c r="O52" s="2">
        <v>3</v>
      </c>
      <c r="P52" s="2">
        <v>23.1</v>
      </c>
      <c r="W52" s="2">
        <v>1</v>
      </c>
      <c r="X52" s="2">
        <v>7.7</v>
      </c>
      <c r="Y52" s="2">
        <v>13</v>
      </c>
      <c r="Z52" s="2">
        <v>100</v>
      </c>
      <c r="AB52" s="2">
        <v>16</v>
      </c>
      <c r="AD52" t="s">
        <v>1086</v>
      </c>
      <c r="AE52" t="s">
        <v>1086</v>
      </c>
      <c r="AZ52" t="s">
        <v>1086</v>
      </c>
      <c r="BA52" t="s">
        <v>1086</v>
      </c>
      <c r="BU52" s="2">
        <v>12</v>
      </c>
      <c r="BV52" t="s">
        <v>1086</v>
      </c>
      <c r="BW52" t="s">
        <v>1086</v>
      </c>
      <c r="CA52" s="2">
        <v>9</v>
      </c>
      <c r="CB52" s="2">
        <v>69.2</v>
      </c>
      <c r="CC52" s="2">
        <v>3</v>
      </c>
      <c r="CD52" s="2">
        <v>23.1</v>
      </c>
      <c r="CK52" s="2">
        <v>1</v>
      </c>
      <c r="CL52" s="2">
        <v>7.7</v>
      </c>
      <c r="CM52" s="2">
        <v>13</v>
      </c>
      <c r="CN52" s="2">
        <v>100</v>
      </c>
      <c r="CP52" s="2">
        <v>16</v>
      </c>
      <c r="CQ52" s="2">
        <v>1</v>
      </c>
      <c r="CR52" t="s">
        <v>1086</v>
      </c>
      <c r="CS52" t="s">
        <v>1086</v>
      </c>
      <c r="DN52" t="s">
        <v>1086</v>
      </c>
      <c r="DO52" t="s">
        <v>1086</v>
      </c>
      <c r="EJ52" t="s">
        <v>1086</v>
      </c>
      <c r="EK52" t="s">
        <v>1086</v>
      </c>
      <c r="FE52" s="2">
        <v>1</v>
      </c>
      <c r="FF52" t="s">
        <v>1086</v>
      </c>
      <c r="FG52" t="s">
        <v>1086</v>
      </c>
      <c r="GA52" s="2">
        <v>3</v>
      </c>
      <c r="GB52" t="s">
        <v>1086</v>
      </c>
      <c r="GC52" t="s">
        <v>1086</v>
      </c>
    </row>
    <row r="53" spans="1:204" ht="12.75" customHeight="1" x14ac:dyDescent="0.2">
      <c r="A53" s="2">
        <v>1682</v>
      </c>
      <c r="B53" s="21">
        <f t="shared" si="0"/>
        <v>0</v>
      </c>
      <c r="C53" s="23">
        <f t="shared" si="1"/>
        <v>0</v>
      </c>
      <c r="D53" s="15">
        <f t="shared" si="2"/>
        <v>0</v>
      </c>
      <c r="E53" s="15">
        <f t="shared" si="3"/>
        <v>0</v>
      </c>
      <c r="F53" s="15">
        <f t="shared" si="4"/>
        <v>0</v>
      </c>
      <c r="G53" s="17">
        <v>7</v>
      </c>
      <c r="H53" t="s">
        <v>1086</v>
      </c>
      <c r="I53" t="s">
        <v>1086</v>
      </c>
      <c r="AD53" t="s">
        <v>1086</v>
      </c>
      <c r="AE53" t="s">
        <v>1086</v>
      </c>
      <c r="AZ53" t="s">
        <v>1086</v>
      </c>
      <c r="BA53" t="s">
        <v>1086</v>
      </c>
      <c r="BU53" s="2">
        <v>7</v>
      </c>
      <c r="BV53" t="s">
        <v>1086</v>
      </c>
      <c r="BW53" t="s">
        <v>1086</v>
      </c>
      <c r="CQ53" s="2">
        <v>8</v>
      </c>
      <c r="CR53" t="s">
        <v>1086</v>
      </c>
      <c r="CS53" t="s">
        <v>1086</v>
      </c>
      <c r="DN53" t="s">
        <v>1086</v>
      </c>
      <c r="DO53" t="s">
        <v>1086</v>
      </c>
      <c r="EJ53" t="s">
        <v>1086</v>
      </c>
      <c r="EK53" t="s">
        <v>1086</v>
      </c>
      <c r="FE53" s="2">
        <v>8</v>
      </c>
      <c r="FF53" t="s">
        <v>1086</v>
      </c>
      <c r="FG53" t="s">
        <v>1086</v>
      </c>
      <c r="GA53" s="2">
        <v>3</v>
      </c>
      <c r="GB53" t="s">
        <v>1086</v>
      </c>
      <c r="GC53" t="s">
        <v>1086</v>
      </c>
    </row>
    <row r="54" spans="1:204" ht="12.75" customHeight="1" x14ac:dyDescent="0.2">
      <c r="A54" s="2">
        <v>1685</v>
      </c>
      <c r="B54" s="21">
        <f t="shared" si="0"/>
        <v>3.5630000000000006</v>
      </c>
      <c r="C54" s="23">
        <f t="shared" si="1"/>
        <v>3.5630000000000006</v>
      </c>
      <c r="D54" s="15">
        <f t="shared" si="2"/>
        <v>0</v>
      </c>
      <c r="E54" s="15">
        <f t="shared" si="3"/>
        <v>0</v>
      </c>
      <c r="F54" s="15">
        <f t="shared" si="4"/>
        <v>0</v>
      </c>
      <c r="G54" s="17">
        <v>57</v>
      </c>
      <c r="H54" t="s">
        <v>1086</v>
      </c>
      <c r="I54" t="s">
        <v>1086</v>
      </c>
      <c r="J54" s="2">
        <v>53</v>
      </c>
      <c r="K54" s="2">
        <v>93</v>
      </c>
      <c r="L54" s="2">
        <v>93</v>
      </c>
      <c r="M54" s="2">
        <v>1</v>
      </c>
      <c r="N54" s="2">
        <v>1.8</v>
      </c>
      <c r="O54" s="2">
        <v>3</v>
      </c>
      <c r="P54" s="2">
        <v>5.3</v>
      </c>
      <c r="S54" s="2">
        <v>16</v>
      </c>
      <c r="T54" s="2">
        <v>28.1</v>
      </c>
      <c r="U54" s="2">
        <v>37</v>
      </c>
      <c r="V54" s="2">
        <v>64.900000000000006</v>
      </c>
      <c r="Y54" s="2">
        <v>4</v>
      </c>
      <c r="Z54" s="2">
        <v>7</v>
      </c>
      <c r="AD54" t="s">
        <v>1086</v>
      </c>
      <c r="AE54" t="s">
        <v>1086</v>
      </c>
      <c r="AZ54" t="s">
        <v>1086</v>
      </c>
      <c r="BA54" t="s">
        <v>1086</v>
      </c>
      <c r="BU54" s="2">
        <v>57</v>
      </c>
      <c r="BV54" t="s">
        <v>1086</v>
      </c>
      <c r="BW54" t="s">
        <v>1086</v>
      </c>
      <c r="BX54" s="2">
        <v>53</v>
      </c>
      <c r="BY54" s="2">
        <v>93</v>
      </c>
      <c r="BZ54" s="2">
        <v>93</v>
      </c>
      <c r="CA54" s="2">
        <v>1</v>
      </c>
      <c r="CB54" s="2">
        <v>1.8</v>
      </c>
      <c r="CC54" s="2">
        <v>3</v>
      </c>
      <c r="CD54" s="2">
        <v>5.3</v>
      </c>
      <c r="CG54" s="2">
        <v>16</v>
      </c>
      <c r="CH54" s="2">
        <v>28.1</v>
      </c>
      <c r="CI54" s="2">
        <v>37</v>
      </c>
      <c r="CJ54" s="2">
        <v>64.900000000000006</v>
      </c>
      <c r="CM54" s="2">
        <v>4</v>
      </c>
      <c r="CN54" s="2">
        <v>7</v>
      </c>
      <c r="CQ54" s="2">
        <v>2</v>
      </c>
      <c r="CR54" t="s">
        <v>1086</v>
      </c>
      <c r="CS54" t="s">
        <v>1086</v>
      </c>
      <c r="DN54" t="s">
        <v>1086</v>
      </c>
      <c r="DO54" t="s">
        <v>1086</v>
      </c>
      <c r="EJ54" t="s">
        <v>1086</v>
      </c>
      <c r="EK54" t="s">
        <v>1086</v>
      </c>
      <c r="FE54" s="2">
        <v>2</v>
      </c>
      <c r="FF54" t="s">
        <v>1086</v>
      </c>
      <c r="FG54" t="s">
        <v>1086</v>
      </c>
      <c r="GB54" t="s">
        <v>1086</v>
      </c>
      <c r="GC54" t="s">
        <v>1086</v>
      </c>
    </row>
    <row r="55" spans="1:204" ht="12.75" customHeight="1" x14ac:dyDescent="0.2">
      <c r="A55" s="2">
        <v>1688</v>
      </c>
      <c r="B55" s="21">
        <f t="shared" si="0"/>
        <v>0</v>
      </c>
      <c r="C55" s="23">
        <f t="shared" si="1"/>
        <v>0</v>
      </c>
      <c r="D55" s="15">
        <f t="shared" si="2"/>
        <v>3.3560000000000003</v>
      </c>
      <c r="E55" s="15">
        <f t="shared" si="3"/>
        <v>3.3560000000000003</v>
      </c>
      <c r="F55" s="15">
        <f t="shared" si="4"/>
        <v>0</v>
      </c>
      <c r="G55" s="17">
        <v>9</v>
      </c>
      <c r="H55" t="s">
        <v>1086</v>
      </c>
      <c r="I55" t="s">
        <v>1086</v>
      </c>
      <c r="AD55" t="s">
        <v>1086</v>
      </c>
      <c r="AE55" t="s">
        <v>1086</v>
      </c>
      <c r="AZ55" t="s">
        <v>1086</v>
      </c>
      <c r="BA55" t="s">
        <v>1086</v>
      </c>
      <c r="BU55" s="2">
        <v>9</v>
      </c>
      <c r="BV55" t="s">
        <v>1086</v>
      </c>
      <c r="BW55" t="s">
        <v>1086</v>
      </c>
      <c r="CQ55" s="2">
        <v>17</v>
      </c>
      <c r="CR55" t="s">
        <v>1086</v>
      </c>
      <c r="CS55" t="s">
        <v>1086</v>
      </c>
      <c r="CT55" s="2">
        <v>15</v>
      </c>
      <c r="CU55" s="2">
        <v>88.2</v>
      </c>
      <c r="CV55" s="2">
        <v>88.2</v>
      </c>
      <c r="CY55" s="2">
        <v>2</v>
      </c>
      <c r="CZ55" s="2">
        <v>11.8</v>
      </c>
      <c r="DC55" s="2">
        <v>7</v>
      </c>
      <c r="DD55" s="2">
        <v>41.2</v>
      </c>
      <c r="DE55" s="2">
        <v>8</v>
      </c>
      <c r="DF55" s="2">
        <v>47.1</v>
      </c>
      <c r="DI55" s="2">
        <v>2</v>
      </c>
      <c r="DJ55" s="2">
        <v>11.8</v>
      </c>
      <c r="DL55" s="2">
        <v>2</v>
      </c>
      <c r="DN55" t="s">
        <v>1086</v>
      </c>
      <c r="DO55" t="s">
        <v>1086</v>
      </c>
      <c r="EJ55" t="s">
        <v>1086</v>
      </c>
      <c r="EK55" t="s">
        <v>1086</v>
      </c>
      <c r="FE55" s="2">
        <v>17</v>
      </c>
      <c r="FF55" t="s">
        <v>1086</v>
      </c>
      <c r="FG55" t="s">
        <v>1086</v>
      </c>
      <c r="FH55" s="2">
        <v>15</v>
      </c>
      <c r="FI55" s="2">
        <v>88.2</v>
      </c>
      <c r="FJ55" s="2">
        <v>88.2</v>
      </c>
      <c r="FM55" s="2">
        <v>2</v>
      </c>
      <c r="FN55" s="2">
        <v>11.8</v>
      </c>
      <c r="FQ55" s="2">
        <v>7</v>
      </c>
      <c r="FR55" s="2">
        <v>41.2</v>
      </c>
      <c r="FS55" s="2">
        <v>8</v>
      </c>
      <c r="FT55" s="2">
        <v>47.1</v>
      </c>
      <c r="FW55" s="2">
        <v>2</v>
      </c>
      <c r="FX55" s="2">
        <v>11.8</v>
      </c>
      <c r="FZ55" s="2">
        <v>2</v>
      </c>
      <c r="GA55" s="2">
        <v>8</v>
      </c>
      <c r="GB55" t="s">
        <v>1086</v>
      </c>
      <c r="GC55" t="s">
        <v>1086</v>
      </c>
    </row>
    <row r="56" spans="1:204" ht="12.75" customHeight="1" x14ac:dyDescent="0.2">
      <c r="A56" s="2">
        <v>1689</v>
      </c>
      <c r="B56" s="21">
        <f t="shared" si="0"/>
        <v>3.3620000000000005</v>
      </c>
      <c r="C56" s="23">
        <f t="shared" si="1"/>
        <v>3.3620000000000005</v>
      </c>
      <c r="D56" s="15">
        <f t="shared" si="2"/>
        <v>3.5350000000000001</v>
      </c>
      <c r="E56" s="15">
        <f t="shared" si="3"/>
        <v>3.5350000000000001</v>
      </c>
      <c r="F56" s="15">
        <f t="shared" si="4"/>
        <v>0</v>
      </c>
      <c r="G56" s="17">
        <v>105</v>
      </c>
      <c r="H56" t="s">
        <v>1086</v>
      </c>
      <c r="I56" t="s">
        <v>1086</v>
      </c>
      <c r="J56" s="2">
        <v>91</v>
      </c>
      <c r="K56" s="2">
        <v>86.7</v>
      </c>
      <c r="L56" s="2">
        <v>86.7</v>
      </c>
      <c r="M56" s="2">
        <v>3</v>
      </c>
      <c r="N56" s="2">
        <v>2.9</v>
      </c>
      <c r="O56" s="2">
        <v>11</v>
      </c>
      <c r="P56" s="2">
        <v>10.5</v>
      </c>
      <c r="Q56" s="2">
        <v>1</v>
      </c>
      <c r="R56" s="2">
        <v>1</v>
      </c>
      <c r="S56" s="2">
        <v>32</v>
      </c>
      <c r="T56" s="2">
        <v>30.5</v>
      </c>
      <c r="U56" s="2">
        <v>58</v>
      </c>
      <c r="V56" s="2">
        <v>55.2</v>
      </c>
      <c r="Y56" s="2">
        <v>14</v>
      </c>
      <c r="Z56" s="2">
        <v>13.3</v>
      </c>
      <c r="AB56" s="2">
        <v>121</v>
      </c>
      <c r="AD56" t="s">
        <v>1086</v>
      </c>
      <c r="AE56" t="s">
        <v>1086</v>
      </c>
      <c r="AX56" s="2">
        <v>82</v>
      </c>
      <c r="AZ56" t="s">
        <v>1086</v>
      </c>
      <c r="BA56" t="s">
        <v>1086</v>
      </c>
      <c r="BU56" s="2">
        <v>105</v>
      </c>
      <c r="BV56" t="s">
        <v>1086</v>
      </c>
      <c r="BW56" t="s">
        <v>1086</v>
      </c>
      <c r="BX56" s="2">
        <v>91</v>
      </c>
      <c r="BY56" s="2">
        <v>86.7</v>
      </c>
      <c r="BZ56" s="2">
        <v>86.7</v>
      </c>
      <c r="CA56" s="2">
        <v>3</v>
      </c>
      <c r="CB56" s="2">
        <v>2.9</v>
      </c>
      <c r="CC56" s="2">
        <v>11</v>
      </c>
      <c r="CD56" s="2">
        <v>10.5</v>
      </c>
      <c r="CE56" s="2">
        <v>1</v>
      </c>
      <c r="CF56" s="2">
        <v>1</v>
      </c>
      <c r="CG56" s="2">
        <v>32</v>
      </c>
      <c r="CH56" s="2">
        <v>30.5</v>
      </c>
      <c r="CI56" s="2">
        <v>58</v>
      </c>
      <c r="CJ56" s="2">
        <v>55.2</v>
      </c>
      <c r="CM56" s="2">
        <v>14</v>
      </c>
      <c r="CN56" s="2">
        <v>13.3</v>
      </c>
      <c r="CP56" s="2">
        <v>203</v>
      </c>
      <c r="CQ56" s="2">
        <v>75</v>
      </c>
      <c r="CR56" t="s">
        <v>1086</v>
      </c>
      <c r="CS56" t="s">
        <v>1086</v>
      </c>
      <c r="CT56" s="2">
        <v>71</v>
      </c>
      <c r="CU56" s="2">
        <v>94.7</v>
      </c>
      <c r="CV56" s="2">
        <v>94.7</v>
      </c>
      <c r="CY56" s="2">
        <v>4</v>
      </c>
      <c r="CZ56" s="2">
        <v>5.3</v>
      </c>
      <c r="DA56" s="2">
        <v>1</v>
      </c>
      <c r="DB56" s="2">
        <v>1.3</v>
      </c>
      <c r="DC56" s="2">
        <v>23</v>
      </c>
      <c r="DD56" s="2">
        <v>30.7</v>
      </c>
      <c r="DE56" s="2">
        <v>47</v>
      </c>
      <c r="DF56" s="2">
        <v>62.7</v>
      </c>
      <c r="DI56" s="2">
        <v>4</v>
      </c>
      <c r="DJ56" s="2">
        <v>5.3</v>
      </c>
      <c r="DL56" s="2">
        <v>81</v>
      </c>
      <c r="DN56" t="s">
        <v>1086</v>
      </c>
      <c r="DO56" t="s">
        <v>1086</v>
      </c>
      <c r="EH56" s="2">
        <v>55</v>
      </c>
      <c r="EJ56" t="s">
        <v>1086</v>
      </c>
      <c r="EK56" t="s">
        <v>1086</v>
      </c>
      <c r="FE56" s="2">
        <v>75</v>
      </c>
      <c r="FF56" t="s">
        <v>1086</v>
      </c>
      <c r="FG56" t="s">
        <v>1086</v>
      </c>
      <c r="FH56" s="2">
        <v>71</v>
      </c>
      <c r="FI56" s="2">
        <v>94.7</v>
      </c>
      <c r="FJ56" s="2">
        <v>94.7</v>
      </c>
      <c r="FM56" s="2">
        <v>4</v>
      </c>
      <c r="FN56" s="2">
        <v>5.3</v>
      </c>
      <c r="FO56" s="2">
        <v>1</v>
      </c>
      <c r="FP56" s="2">
        <v>1.3</v>
      </c>
      <c r="FQ56" s="2">
        <v>23</v>
      </c>
      <c r="FR56" s="2">
        <v>30.7</v>
      </c>
      <c r="FS56" s="2">
        <v>47</v>
      </c>
      <c r="FT56" s="2">
        <v>62.7</v>
      </c>
      <c r="FW56" s="2">
        <v>4</v>
      </c>
      <c r="FX56" s="2">
        <v>5.3</v>
      </c>
      <c r="FZ56" s="2">
        <v>136</v>
      </c>
      <c r="GA56" s="2">
        <v>5</v>
      </c>
      <c r="GB56" t="s">
        <v>1086</v>
      </c>
      <c r="GC56" t="s">
        <v>1086</v>
      </c>
    </row>
    <row r="57" spans="1:204" ht="12.75" customHeight="1" x14ac:dyDescent="0.2">
      <c r="A57" s="2">
        <v>1694</v>
      </c>
      <c r="B57" s="21">
        <f t="shared" si="0"/>
        <v>0</v>
      </c>
      <c r="C57" s="23">
        <f t="shared" si="1"/>
        <v>0</v>
      </c>
      <c r="D57" s="15">
        <f t="shared" si="2"/>
        <v>0</v>
      </c>
      <c r="E57" s="15">
        <f t="shared" si="3"/>
        <v>0</v>
      </c>
      <c r="F57" s="15">
        <f t="shared" si="4"/>
        <v>0</v>
      </c>
      <c r="G57" s="17">
        <v>5</v>
      </c>
      <c r="H57" t="s">
        <v>1086</v>
      </c>
      <c r="I57" t="s">
        <v>1086</v>
      </c>
      <c r="AD57" t="s">
        <v>1086</v>
      </c>
      <c r="AE57" t="s">
        <v>1086</v>
      </c>
      <c r="AZ57" t="s">
        <v>1086</v>
      </c>
      <c r="BA57" t="s">
        <v>1086</v>
      </c>
      <c r="BU57" s="2">
        <v>5</v>
      </c>
      <c r="BV57" t="s">
        <v>1086</v>
      </c>
      <c r="BW57" t="s">
        <v>1086</v>
      </c>
      <c r="CQ57" s="2">
        <v>1</v>
      </c>
      <c r="CR57" t="s">
        <v>1086</v>
      </c>
      <c r="CS57" t="s">
        <v>1086</v>
      </c>
      <c r="DN57" t="s">
        <v>1086</v>
      </c>
      <c r="DO57" t="s">
        <v>1086</v>
      </c>
      <c r="EJ57" t="s">
        <v>1086</v>
      </c>
      <c r="EK57" t="s">
        <v>1086</v>
      </c>
      <c r="FE57" s="2">
        <v>1</v>
      </c>
      <c r="FF57" t="s">
        <v>1086</v>
      </c>
      <c r="FG57" t="s">
        <v>1086</v>
      </c>
      <c r="GA57" s="2">
        <v>2</v>
      </c>
      <c r="GB57" t="s">
        <v>1086</v>
      </c>
      <c r="GC57" t="s">
        <v>1086</v>
      </c>
    </row>
    <row r="58" spans="1:204" ht="12.75" customHeight="1" x14ac:dyDescent="0.2">
      <c r="A58" s="2">
        <v>1699</v>
      </c>
      <c r="B58" s="21">
        <f t="shared" si="0"/>
        <v>3.875</v>
      </c>
      <c r="C58" s="23">
        <f t="shared" si="1"/>
        <v>3.875</v>
      </c>
      <c r="D58" s="15">
        <f t="shared" si="2"/>
        <v>0</v>
      </c>
      <c r="E58" s="15">
        <f t="shared" si="3"/>
        <v>0</v>
      </c>
      <c r="F58" s="15">
        <f t="shared" si="4"/>
        <v>0</v>
      </c>
      <c r="G58" s="17">
        <v>16</v>
      </c>
      <c r="H58" t="s">
        <v>1086</v>
      </c>
      <c r="I58" t="s">
        <v>1086</v>
      </c>
      <c r="J58" s="2">
        <v>16</v>
      </c>
      <c r="K58" s="2">
        <v>100</v>
      </c>
      <c r="L58" s="2">
        <v>100</v>
      </c>
      <c r="S58" s="2">
        <v>2</v>
      </c>
      <c r="T58" s="2">
        <v>12.5</v>
      </c>
      <c r="U58" s="2">
        <v>14</v>
      </c>
      <c r="V58" s="2">
        <v>87.5</v>
      </c>
      <c r="AB58" s="2">
        <v>9</v>
      </c>
      <c r="AD58" t="s">
        <v>1086</v>
      </c>
      <c r="AE58" t="s">
        <v>1086</v>
      </c>
      <c r="AZ58" t="s">
        <v>1086</v>
      </c>
      <c r="BA58" t="s">
        <v>1086</v>
      </c>
      <c r="BU58" s="2">
        <v>16</v>
      </c>
      <c r="BV58" t="s">
        <v>1086</v>
      </c>
      <c r="BW58" t="s">
        <v>1086</v>
      </c>
      <c r="BX58" s="2">
        <v>16</v>
      </c>
      <c r="BY58" s="2">
        <v>100</v>
      </c>
      <c r="BZ58" s="2">
        <v>100</v>
      </c>
      <c r="CG58" s="2">
        <v>2</v>
      </c>
      <c r="CH58" s="2">
        <v>12.5</v>
      </c>
      <c r="CI58" s="2">
        <v>14</v>
      </c>
      <c r="CJ58" s="2">
        <v>87.5</v>
      </c>
      <c r="CP58" s="2">
        <v>9</v>
      </c>
      <c r="CQ58" s="2">
        <v>9</v>
      </c>
      <c r="CR58" t="s">
        <v>1086</v>
      </c>
      <c r="CS58" t="s">
        <v>1086</v>
      </c>
      <c r="DN58" t="s">
        <v>1086</v>
      </c>
      <c r="DO58" t="s">
        <v>1086</v>
      </c>
      <c r="EJ58" t="s">
        <v>1086</v>
      </c>
      <c r="EK58" t="s">
        <v>1086</v>
      </c>
      <c r="FE58" s="2">
        <v>9</v>
      </c>
      <c r="FF58" t="s">
        <v>1086</v>
      </c>
      <c r="FG58" t="s">
        <v>1086</v>
      </c>
      <c r="GB58" t="s">
        <v>1086</v>
      </c>
      <c r="GC58" t="s">
        <v>1086</v>
      </c>
    </row>
    <row r="59" spans="1:204" ht="12.75" customHeight="1" x14ac:dyDescent="0.2">
      <c r="A59" s="2">
        <v>1706</v>
      </c>
      <c r="B59" s="21">
        <f t="shared" si="0"/>
        <v>3.7319999999999998</v>
      </c>
      <c r="C59" s="23">
        <f t="shared" si="1"/>
        <v>3.7319999999999998</v>
      </c>
      <c r="D59" s="15">
        <f t="shared" si="2"/>
        <v>3.8659999999999997</v>
      </c>
      <c r="E59" s="15">
        <f t="shared" si="3"/>
        <v>3.8659999999999997</v>
      </c>
      <c r="F59" s="15">
        <f t="shared" si="4"/>
        <v>3.6260000000000003</v>
      </c>
      <c r="G59" s="17">
        <v>88</v>
      </c>
      <c r="H59" t="s">
        <v>1086</v>
      </c>
      <c r="I59" t="s">
        <v>1086</v>
      </c>
      <c r="J59" s="2">
        <v>86</v>
      </c>
      <c r="K59" s="2">
        <v>96.6</v>
      </c>
      <c r="L59" s="2">
        <v>97.7</v>
      </c>
      <c r="O59" s="2">
        <v>2</v>
      </c>
      <c r="P59" s="2">
        <v>2.2000000000000002</v>
      </c>
      <c r="S59" s="2">
        <v>16</v>
      </c>
      <c r="T59" s="2">
        <v>18</v>
      </c>
      <c r="U59" s="2">
        <v>70</v>
      </c>
      <c r="V59" s="2">
        <v>78.7</v>
      </c>
      <c r="W59" s="2">
        <v>1</v>
      </c>
      <c r="X59" s="2">
        <v>1.1000000000000001</v>
      </c>
      <c r="Y59" s="2">
        <v>3</v>
      </c>
      <c r="Z59" s="2">
        <v>3.4</v>
      </c>
      <c r="AB59" s="2">
        <v>176</v>
      </c>
      <c r="AD59" t="s">
        <v>1086</v>
      </c>
      <c r="AE59" t="s">
        <v>1086</v>
      </c>
      <c r="AZ59" t="s">
        <v>1086</v>
      </c>
      <c r="BA59" t="s">
        <v>1086</v>
      </c>
      <c r="BU59" s="2">
        <v>88</v>
      </c>
      <c r="BV59" t="s">
        <v>1086</v>
      </c>
      <c r="BW59" t="s">
        <v>1086</v>
      </c>
      <c r="BX59" s="2">
        <v>86</v>
      </c>
      <c r="BY59" s="2">
        <v>96.6</v>
      </c>
      <c r="BZ59" s="2">
        <v>97.7</v>
      </c>
      <c r="CC59" s="2">
        <v>2</v>
      </c>
      <c r="CD59" s="2">
        <v>2.2000000000000002</v>
      </c>
      <c r="CG59" s="2">
        <v>16</v>
      </c>
      <c r="CH59" s="2">
        <v>18</v>
      </c>
      <c r="CI59" s="2">
        <v>70</v>
      </c>
      <c r="CJ59" s="2">
        <v>78.7</v>
      </c>
      <c r="CK59" s="2">
        <v>1</v>
      </c>
      <c r="CL59" s="2">
        <v>1.1000000000000001</v>
      </c>
      <c r="CM59" s="2">
        <v>3</v>
      </c>
      <c r="CN59" s="2">
        <v>3.4</v>
      </c>
      <c r="CP59" s="2">
        <v>176</v>
      </c>
      <c r="CQ59" s="2">
        <v>67</v>
      </c>
      <c r="CR59" t="s">
        <v>1086</v>
      </c>
      <c r="CS59" t="s">
        <v>1086</v>
      </c>
      <c r="CT59" s="2">
        <v>66</v>
      </c>
      <c r="CU59" s="2">
        <v>98.5</v>
      </c>
      <c r="CV59" s="2">
        <v>98.5</v>
      </c>
      <c r="CY59" s="2">
        <v>1</v>
      </c>
      <c r="CZ59" s="2">
        <v>1.5</v>
      </c>
      <c r="DC59" s="2">
        <v>7</v>
      </c>
      <c r="DD59" s="2">
        <v>10.4</v>
      </c>
      <c r="DE59" s="2">
        <v>59</v>
      </c>
      <c r="DF59" s="2">
        <v>88.1</v>
      </c>
      <c r="DI59" s="2">
        <v>1</v>
      </c>
      <c r="DJ59" s="2">
        <v>1.5</v>
      </c>
      <c r="DL59" s="2">
        <v>89</v>
      </c>
      <c r="DN59" t="s">
        <v>1086</v>
      </c>
      <c r="DO59" t="s">
        <v>1086</v>
      </c>
      <c r="EJ59" t="s">
        <v>1086</v>
      </c>
      <c r="EK59" t="s">
        <v>1086</v>
      </c>
      <c r="FE59" s="2">
        <v>67</v>
      </c>
      <c r="FF59" t="s">
        <v>1086</v>
      </c>
      <c r="FG59" t="s">
        <v>1086</v>
      </c>
      <c r="FH59" s="2">
        <v>66</v>
      </c>
      <c r="FI59" s="2">
        <v>98.5</v>
      </c>
      <c r="FJ59" s="2">
        <v>98.5</v>
      </c>
      <c r="FM59" s="2">
        <v>1</v>
      </c>
      <c r="FN59" s="2">
        <v>1.5</v>
      </c>
      <c r="FQ59" s="2">
        <v>7</v>
      </c>
      <c r="FR59" s="2">
        <v>10.4</v>
      </c>
      <c r="FS59" s="2">
        <v>59</v>
      </c>
      <c r="FT59" s="2">
        <v>88.1</v>
      </c>
      <c r="FW59" s="2">
        <v>1</v>
      </c>
      <c r="FX59" s="2">
        <v>1.5</v>
      </c>
      <c r="FZ59" s="2">
        <v>89</v>
      </c>
      <c r="GA59" s="2">
        <v>187</v>
      </c>
      <c r="GB59" t="s">
        <v>1086</v>
      </c>
      <c r="GC59" t="s">
        <v>1086</v>
      </c>
      <c r="GD59" s="2">
        <v>180</v>
      </c>
      <c r="GE59" s="2">
        <v>95.7</v>
      </c>
      <c r="GF59" s="2">
        <v>96.3</v>
      </c>
      <c r="GG59" s="2">
        <v>1</v>
      </c>
      <c r="GH59" s="2">
        <v>0.5</v>
      </c>
      <c r="GI59" s="2">
        <v>6</v>
      </c>
      <c r="GJ59" s="2">
        <v>3.2</v>
      </c>
      <c r="GM59" s="2">
        <v>51</v>
      </c>
      <c r="GN59" s="2">
        <v>27.1</v>
      </c>
      <c r="GO59" s="2">
        <v>129</v>
      </c>
      <c r="GP59" s="2">
        <v>68.599999999999994</v>
      </c>
      <c r="GQ59" s="2">
        <v>1</v>
      </c>
      <c r="GR59" s="2">
        <v>0.5</v>
      </c>
      <c r="GS59" s="2">
        <v>8</v>
      </c>
      <c r="GT59" s="2">
        <v>4.3</v>
      </c>
      <c r="GV59" s="2">
        <v>122</v>
      </c>
    </row>
    <row r="60" spans="1:204" ht="12.75" customHeight="1" x14ac:dyDescent="0.2">
      <c r="A60" s="2">
        <v>1707</v>
      </c>
      <c r="B60" s="21">
        <f t="shared" si="0"/>
        <v>1.357</v>
      </c>
      <c r="C60" s="23">
        <f t="shared" si="1"/>
        <v>1.357</v>
      </c>
      <c r="D60" s="15">
        <f t="shared" si="2"/>
        <v>0</v>
      </c>
      <c r="E60" s="15">
        <f t="shared" si="3"/>
        <v>0</v>
      </c>
      <c r="F60" s="15">
        <f t="shared" si="4"/>
        <v>1.92</v>
      </c>
      <c r="G60" s="17">
        <v>28</v>
      </c>
      <c r="H60" t="s">
        <v>1086</v>
      </c>
      <c r="I60" t="s">
        <v>1086</v>
      </c>
      <c r="J60" s="2">
        <v>2</v>
      </c>
      <c r="K60" s="2">
        <v>6.5</v>
      </c>
      <c r="L60" s="2">
        <v>7.1</v>
      </c>
      <c r="M60" s="2">
        <v>16</v>
      </c>
      <c r="N60" s="2">
        <v>51.6</v>
      </c>
      <c r="O60" s="2">
        <v>10</v>
      </c>
      <c r="P60" s="2">
        <v>32.299999999999997</v>
      </c>
      <c r="S60" s="2">
        <v>2</v>
      </c>
      <c r="T60" s="2">
        <v>6.5</v>
      </c>
      <c r="W60" s="2">
        <v>3</v>
      </c>
      <c r="X60" s="2">
        <v>9.6999999999999993</v>
      </c>
      <c r="Y60" s="2">
        <v>29</v>
      </c>
      <c r="Z60" s="2">
        <v>93.5</v>
      </c>
      <c r="AA60" s="2">
        <v>4</v>
      </c>
      <c r="AB60" s="2">
        <v>56</v>
      </c>
      <c r="AD60" t="s">
        <v>1086</v>
      </c>
      <c r="AE60" t="s">
        <v>1086</v>
      </c>
      <c r="AZ60" t="s">
        <v>1086</v>
      </c>
      <c r="BA60" t="s">
        <v>1086</v>
      </c>
      <c r="BU60" s="2">
        <v>28</v>
      </c>
      <c r="BV60" t="s">
        <v>1086</v>
      </c>
      <c r="BW60" t="s">
        <v>1086</v>
      </c>
      <c r="BX60" s="2">
        <v>2</v>
      </c>
      <c r="BY60" s="2">
        <v>6.5</v>
      </c>
      <c r="BZ60" s="2">
        <v>7.1</v>
      </c>
      <c r="CA60" s="2">
        <v>16</v>
      </c>
      <c r="CB60" s="2">
        <v>51.6</v>
      </c>
      <c r="CC60" s="2">
        <v>10</v>
      </c>
      <c r="CD60" s="2">
        <v>32.299999999999997</v>
      </c>
      <c r="CG60" s="2">
        <v>2</v>
      </c>
      <c r="CH60" s="2">
        <v>6.5</v>
      </c>
      <c r="CK60" s="2">
        <v>3</v>
      </c>
      <c r="CL60" s="2">
        <v>9.6999999999999993</v>
      </c>
      <c r="CM60" s="2">
        <v>29</v>
      </c>
      <c r="CN60" s="2">
        <v>93.5</v>
      </c>
      <c r="CO60" s="2">
        <v>4</v>
      </c>
      <c r="CP60" s="2">
        <v>56</v>
      </c>
      <c r="CQ60" s="2">
        <v>8</v>
      </c>
      <c r="CR60" t="s">
        <v>1086</v>
      </c>
      <c r="CS60" t="s">
        <v>1086</v>
      </c>
      <c r="DN60" t="s">
        <v>1086</v>
      </c>
      <c r="DO60" t="s">
        <v>1086</v>
      </c>
      <c r="EJ60" t="s">
        <v>1086</v>
      </c>
      <c r="EK60" t="s">
        <v>1086</v>
      </c>
      <c r="FE60" s="2">
        <v>8</v>
      </c>
      <c r="FF60" t="s">
        <v>1086</v>
      </c>
      <c r="FG60" t="s">
        <v>1086</v>
      </c>
      <c r="GA60" s="2">
        <v>20</v>
      </c>
      <c r="GB60" t="s">
        <v>1086</v>
      </c>
      <c r="GC60" t="s">
        <v>1086</v>
      </c>
      <c r="GD60" s="2">
        <v>10</v>
      </c>
      <c r="GE60" s="2">
        <v>38.5</v>
      </c>
      <c r="GF60" s="2">
        <v>50</v>
      </c>
      <c r="GG60" s="2">
        <v>3</v>
      </c>
      <c r="GH60" s="2">
        <v>11.5</v>
      </c>
      <c r="GI60" s="2">
        <v>7</v>
      </c>
      <c r="GJ60" s="2">
        <v>26.9</v>
      </c>
      <c r="GM60" s="2">
        <v>7</v>
      </c>
      <c r="GN60" s="2">
        <v>26.9</v>
      </c>
      <c r="GO60" s="2">
        <v>3</v>
      </c>
      <c r="GP60" s="2">
        <v>11.5</v>
      </c>
      <c r="GQ60" s="2">
        <v>6</v>
      </c>
      <c r="GR60" s="2">
        <v>23.1</v>
      </c>
      <c r="GS60" s="2">
        <v>16</v>
      </c>
      <c r="GT60" s="2">
        <v>61.5</v>
      </c>
      <c r="GU60" s="2">
        <v>3</v>
      </c>
      <c r="GV60" s="2">
        <v>15</v>
      </c>
    </row>
    <row r="61" spans="1:204" ht="12.75" customHeight="1" x14ac:dyDescent="0.2">
      <c r="A61" s="2">
        <v>1708</v>
      </c>
      <c r="B61" s="21">
        <f t="shared" si="0"/>
        <v>0</v>
      </c>
      <c r="C61" s="23">
        <f t="shared" si="1"/>
        <v>0</v>
      </c>
      <c r="D61" s="15">
        <f t="shared" si="2"/>
        <v>0</v>
      </c>
      <c r="E61" s="15">
        <f t="shared" si="3"/>
        <v>0</v>
      </c>
      <c r="F61" s="15">
        <f t="shared" si="4"/>
        <v>0</v>
      </c>
      <c r="G61" s="17">
        <v>8</v>
      </c>
      <c r="H61" t="s">
        <v>1086</v>
      </c>
      <c r="I61" t="s">
        <v>1086</v>
      </c>
      <c r="AD61" t="s">
        <v>1086</v>
      </c>
      <c r="AE61" t="s">
        <v>1086</v>
      </c>
      <c r="AZ61" t="s">
        <v>1086</v>
      </c>
      <c r="BA61" t="s">
        <v>1086</v>
      </c>
      <c r="BU61" s="2">
        <v>8</v>
      </c>
      <c r="BV61" t="s">
        <v>1086</v>
      </c>
      <c r="BW61" t="s">
        <v>1086</v>
      </c>
      <c r="CQ61" s="2">
        <v>4</v>
      </c>
      <c r="CR61" t="s">
        <v>1086</v>
      </c>
      <c r="CS61" t="s">
        <v>1086</v>
      </c>
      <c r="DN61" t="s">
        <v>1086</v>
      </c>
      <c r="DO61" t="s">
        <v>1086</v>
      </c>
      <c r="EJ61" t="s">
        <v>1086</v>
      </c>
      <c r="EK61" t="s">
        <v>1086</v>
      </c>
      <c r="FE61" s="2">
        <v>4</v>
      </c>
      <c r="FF61" t="s">
        <v>1086</v>
      </c>
      <c r="FG61" t="s">
        <v>1086</v>
      </c>
      <c r="GA61" s="2">
        <v>3</v>
      </c>
      <c r="GB61" t="s">
        <v>1086</v>
      </c>
      <c r="GC61" t="s">
        <v>1086</v>
      </c>
    </row>
    <row r="62" spans="1:204" ht="12.75" customHeight="1" x14ac:dyDescent="0.2">
      <c r="A62" s="2">
        <v>1709</v>
      </c>
      <c r="B62" s="21">
        <f t="shared" si="0"/>
        <v>0</v>
      </c>
      <c r="C62" s="23">
        <f t="shared" si="1"/>
        <v>0</v>
      </c>
      <c r="D62" s="15">
        <f t="shared" si="2"/>
        <v>0</v>
      </c>
      <c r="E62" s="15">
        <f t="shared" si="3"/>
        <v>0</v>
      </c>
      <c r="F62" s="15">
        <f t="shared" si="4"/>
        <v>0</v>
      </c>
      <c r="H62" t="s">
        <v>1086</v>
      </c>
      <c r="I62" t="s">
        <v>1086</v>
      </c>
      <c r="AD62" t="s">
        <v>1086</v>
      </c>
      <c r="AE62" t="s">
        <v>1086</v>
      </c>
      <c r="AZ62" t="s">
        <v>1086</v>
      </c>
      <c r="BA62" t="s">
        <v>1086</v>
      </c>
      <c r="BV62" t="s">
        <v>1086</v>
      </c>
      <c r="BW62" t="s">
        <v>1086</v>
      </c>
      <c r="CR62" t="s">
        <v>1086</v>
      </c>
      <c r="CS62" t="s">
        <v>1086</v>
      </c>
      <c r="DN62" t="s">
        <v>1086</v>
      </c>
      <c r="DO62" t="s">
        <v>1086</v>
      </c>
      <c r="EJ62" t="s">
        <v>1086</v>
      </c>
      <c r="EK62" t="s">
        <v>1086</v>
      </c>
      <c r="FF62" t="s">
        <v>1086</v>
      </c>
      <c r="FG62" t="s">
        <v>1086</v>
      </c>
      <c r="GB62" t="s">
        <v>1086</v>
      </c>
      <c r="GC62" t="s">
        <v>1086</v>
      </c>
      <c r="GQ62" s="2">
        <v>1</v>
      </c>
      <c r="GR62" s="2">
        <v>100</v>
      </c>
      <c r="GS62" s="2">
        <v>1</v>
      </c>
      <c r="GT62" s="2">
        <v>100</v>
      </c>
    </row>
    <row r="63" spans="1:204" ht="12.75" customHeight="1" x14ac:dyDescent="0.2">
      <c r="A63" s="2">
        <v>1711</v>
      </c>
      <c r="B63" s="21">
        <f t="shared" si="0"/>
        <v>0</v>
      </c>
      <c r="C63" s="23">
        <f t="shared" si="1"/>
        <v>0</v>
      </c>
      <c r="D63" s="15">
        <f t="shared" si="2"/>
        <v>0</v>
      </c>
      <c r="E63" s="15">
        <f t="shared" si="3"/>
        <v>0</v>
      </c>
      <c r="F63" s="15">
        <f t="shared" si="4"/>
        <v>0</v>
      </c>
      <c r="H63" t="s">
        <v>1086</v>
      </c>
      <c r="I63" t="s">
        <v>1086</v>
      </c>
      <c r="AD63" t="s">
        <v>1086</v>
      </c>
      <c r="AE63" t="s">
        <v>1086</v>
      </c>
      <c r="AZ63" t="s">
        <v>1086</v>
      </c>
      <c r="BA63" t="s">
        <v>1086</v>
      </c>
      <c r="BV63" t="s">
        <v>1086</v>
      </c>
      <c r="BW63" t="s">
        <v>1086</v>
      </c>
      <c r="CR63" t="s">
        <v>1086</v>
      </c>
      <c r="CS63" t="s">
        <v>1086</v>
      </c>
      <c r="DN63" t="s">
        <v>1086</v>
      </c>
      <c r="DO63" t="s">
        <v>1086</v>
      </c>
      <c r="EJ63" t="s">
        <v>1086</v>
      </c>
      <c r="EK63" t="s">
        <v>1086</v>
      </c>
      <c r="FF63" t="s">
        <v>1086</v>
      </c>
      <c r="FG63" t="s">
        <v>1086</v>
      </c>
      <c r="GB63" t="s">
        <v>1086</v>
      </c>
      <c r="GC63" t="s">
        <v>1086</v>
      </c>
      <c r="GV63" s="2">
        <v>5</v>
      </c>
    </row>
    <row r="64" spans="1:204" ht="12.75" customHeight="1" x14ac:dyDescent="0.2">
      <c r="A64" s="2">
        <v>1712</v>
      </c>
      <c r="B64" s="21">
        <f t="shared" si="0"/>
        <v>3.1</v>
      </c>
      <c r="C64" s="23">
        <f t="shared" si="1"/>
        <v>3.1</v>
      </c>
      <c r="D64" s="15">
        <f t="shared" si="2"/>
        <v>0</v>
      </c>
      <c r="E64" s="15">
        <f t="shared" si="3"/>
        <v>0</v>
      </c>
      <c r="F64" s="15">
        <f t="shared" si="4"/>
        <v>0</v>
      </c>
      <c r="G64" s="17">
        <v>10</v>
      </c>
      <c r="H64" t="s">
        <v>1086</v>
      </c>
      <c r="I64" t="s">
        <v>1086</v>
      </c>
      <c r="J64" s="2">
        <v>8</v>
      </c>
      <c r="K64" s="2">
        <v>80</v>
      </c>
      <c r="L64" s="2">
        <v>80</v>
      </c>
      <c r="O64" s="2">
        <v>2</v>
      </c>
      <c r="P64" s="2">
        <v>20</v>
      </c>
      <c r="S64" s="2">
        <v>5</v>
      </c>
      <c r="T64" s="2">
        <v>50</v>
      </c>
      <c r="U64" s="2">
        <v>3</v>
      </c>
      <c r="V64" s="2">
        <v>30</v>
      </c>
      <c r="Y64" s="2">
        <v>2</v>
      </c>
      <c r="Z64" s="2">
        <v>20</v>
      </c>
      <c r="AD64" t="s">
        <v>1086</v>
      </c>
      <c r="AE64" t="s">
        <v>1086</v>
      </c>
      <c r="AZ64" t="s">
        <v>1086</v>
      </c>
      <c r="BA64" t="s">
        <v>1086</v>
      </c>
      <c r="BU64" s="2">
        <v>10</v>
      </c>
      <c r="BV64" t="s">
        <v>1086</v>
      </c>
      <c r="BW64" t="s">
        <v>1086</v>
      </c>
      <c r="BX64" s="2">
        <v>8</v>
      </c>
      <c r="BY64" s="2">
        <v>80</v>
      </c>
      <c r="BZ64" s="2">
        <v>80</v>
      </c>
      <c r="CC64" s="2">
        <v>2</v>
      </c>
      <c r="CD64" s="2">
        <v>20</v>
      </c>
      <c r="CG64" s="2">
        <v>5</v>
      </c>
      <c r="CH64" s="2">
        <v>50</v>
      </c>
      <c r="CI64" s="2">
        <v>3</v>
      </c>
      <c r="CJ64" s="2">
        <v>30</v>
      </c>
      <c r="CM64" s="2">
        <v>2</v>
      </c>
      <c r="CN64" s="2">
        <v>20</v>
      </c>
      <c r="CR64" t="s">
        <v>1086</v>
      </c>
      <c r="CS64" t="s">
        <v>1086</v>
      </c>
      <c r="DN64" t="s">
        <v>1086</v>
      </c>
      <c r="DO64" t="s">
        <v>1086</v>
      </c>
      <c r="EJ64" t="s">
        <v>1086</v>
      </c>
      <c r="EK64" t="s">
        <v>1086</v>
      </c>
      <c r="FF64" t="s">
        <v>1086</v>
      </c>
      <c r="FG64" t="s">
        <v>1086</v>
      </c>
      <c r="GB64" t="s">
        <v>1086</v>
      </c>
      <c r="GC64" t="s">
        <v>1086</v>
      </c>
    </row>
    <row r="65" spans="1:204" ht="12.75" customHeight="1" x14ac:dyDescent="0.2">
      <c r="A65" s="2">
        <v>1713</v>
      </c>
      <c r="B65" s="21">
        <f t="shared" si="0"/>
        <v>1.9350000000000003</v>
      </c>
      <c r="C65" s="23">
        <f t="shared" si="1"/>
        <v>1.9350000000000003</v>
      </c>
      <c r="D65" s="15">
        <f t="shared" si="2"/>
        <v>0</v>
      </c>
      <c r="E65" s="15">
        <f t="shared" si="3"/>
        <v>0</v>
      </c>
      <c r="F65" s="15">
        <f t="shared" si="4"/>
        <v>0</v>
      </c>
      <c r="G65" s="17">
        <v>31</v>
      </c>
      <c r="H65" t="s">
        <v>1086</v>
      </c>
      <c r="I65" t="s">
        <v>1086</v>
      </c>
      <c r="J65" s="2">
        <v>8</v>
      </c>
      <c r="K65" s="2">
        <v>25.8</v>
      </c>
      <c r="L65" s="2">
        <v>25.8</v>
      </c>
      <c r="M65" s="2">
        <v>11</v>
      </c>
      <c r="N65" s="2">
        <v>35.5</v>
      </c>
      <c r="O65" s="2">
        <v>12</v>
      </c>
      <c r="P65" s="2">
        <v>38.700000000000003</v>
      </c>
      <c r="S65" s="2">
        <v>7</v>
      </c>
      <c r="T65" s="2">
        <v>22.6</v>
      </c>
      <c r="U65" s="2">
        <v>1</v>
      </c>
      <c r="V65" s="2">
        <v>3.2</v>
      </c>
      <c r="Y65" s="2">
        <v>23</v>
      </c>
      <c r="Z65" s="2">
        <v>74.2</v>
      </c>
      <c r="AB65" s="2">
        <v>24</v>
      </c>
      <c r="AD65" t="s">
        <v>1086</v>
      </c>
      <c r="AE65" t="s">
        <v>1086</v>
      </c>
      <c r="AZ65" t="s">
        <v>1086</v>
      </c>
      <c r="BA65" t="s">
        <v>1086</v>
      </c>
      <c r="BU65" s="2">
        <v>31</v>
      </c>
      <c r="BV65" t="s">
        <v>1086</v>
      </c>
      <c r="BW65" t="s">
        <v>1086</v>
      </c>
      <c r="BX65" s="2">
        <v>8</v>
      </c>
      <c r="BY65" s="2">
        <v>25.8</v>
      </c>
      <c r="BZ65" s="2">
        <v>25.8</v>
      </c>
      <c r="CA65" s="2">
        <v>11</v>
      </c>
      <c r="CB65" s="2">
        <v>35.5</v>
      </c>
      <c r="CC65" s="2">
        <v>12</v>
      </c>
      <c r="CD65" s="2">
        <v>38.700000000000003</v>
      </c>
      <c r="CG65" s="2">
        <v>7</v>
      </c>
      <c r="CH65" s="2">
        <v>22.6</v>
      </c>
      <c r="CI65" s="2">
        <v>1</v>
      </c>
      <c r="CJ65" s="2">
        <v>3.2</v>
      </c>
      <c r="CM65" s="2">
        <v>23</v>
      </c>
      <c r="CN65" s="2">
        <v>74.2</v>
      </c>
      <c r="CP65" s="2">
        <v>24</v>
      </c>
      <c r="CR65" t="s">
        <v>1086</v>
      </c>
      <c r="CS65" t="s">
        <v>1086</v>
      </c>
      <c r="DN65" t="s">
        <v>1086</v>
      </c>
      <c r="DO65" t="s">
        <v>1086</v>
      </c>
      <c r="EJ65" t="s">
        <v>1086</v>
      </c>
      <c r="EK65" t="s">
        <v>1086</v>
      </c>
      <c r="FF65" t="s">
        <v>1086</v>
      </c>
      <c r="FG65" t="s">
        <v>1086</v>
      </c>
      <c r="GA65" s="2">
        <v>7</v>
      </c>
      <c r="GB65" t="s">
        <v>1086</v>
      </c>
      <c r="GC65" t="s">
        <v>1086</v>
      </c>
    </row>
    <row r="66" spans="1:204" ht="12.75" customHeight="1" x14ac:dyDescent="0.2">
      <c r="A66" s="2">
        <v>1714</v>
      </c>
      <c r="B66" s="21">
        <f t="shared" si="0"/>
        <v>2.6</v>
      </c>
      <c r="C66" s="23">
        <f t="shared" si="1"/>
        <v>2.6</v>
      </c>
      <c r="D66" s="15">
        <f t="shared" si="2"/>
        <v>0</v>
      </c>
      <c r="E66" s="15">
        <f t="shared" si="3"/>
        <v>0</v>
      </c>
      <c r="F66" s="15">
        <f t="shared" si="4"/>
        <v>2.6180000000000003</v>
      </c>
      <c r="G66" s="17">
        <v>20</v>
      </c>
      <c r="H66" t="s">
        <v>1086</v>
      </c>
      <c r="I66" t="s">
        <v>1086</v>
      </c>
      <c r="J66" s="2">
        <v>10</v>
      </c>
      <c r="K66" s="2">
        <v>50</v>
      </c>
      <c r="L66" s="2">
        <v>50</v>
      </c>
      <c r="M66" s="2">
        <v>1</v>
      </c>
      <c r="N66" s="2">
        <v>5</v>
      </c>
      <c r="O66" s="2">
        <v>9</v>
      </c>
      <c r="P66" s="2">
        <v>45</v>
      </c>
      <c r="S66" s="2">
        <v>7</v>
      </c>
      <c r="T66" s="2">
        <v>35</v>
      </c>
      <c r="U66" s="2">
        <v>3</v>
      </c>
      <c r="V66" s="2">
        <v>15</v>
      </c>
      <c r="Y66" s="2">
        <v>10</v>
      </c>
      <c r="Z66" s="2">
        <v>50</v>
      </c>
      <c r="AB66" s="2">
        <v>18</v>
      </c>
      <c r="AD66" t="s">
        <v>1086</v>
      </c>
      <c r="AE66" t="s">
        <v>1086</v>
      </c>
      <c r="AZ66" t="s">
        <v>1086</v>
      </c>
      <c r="BA66" t="s">
        <v>1086</v>
      </c>
      <c r="BU66" s="2">
        <v>20</v>
      </c>
      <c r="BV66" t="s">
        <v>1086</v>
      </c>
      <c r="BW66" t="s">
        <v>1086</v>
      </c>
      <c r="BX66" s="2">
        <v>10</v>
      </c>
      <c r="BY66" s="2">
        <v>50</v>
      </c>
      <c r="BZ66" s="2">
        <v>50</v>
      </c>
      <c r="CA66" s="2">
        <v>1</v>
      </c>
      <c r="CB66" s="2">
        <v>5</v>
      </c>
      <c r="CC66" s="2">
        <v>9</v>
      </c>
      <c r="CD66" s="2">
        <v>45</v>
      </c>
      <c r="CG66" s="2">
        <v>7</v>
      </c>
      <c r="CH66" s="2">
        <v>35</v>
      </c>
      <c r="CI66" s="2">
        <v>3</v>
      </c>
      <c r="CJ66" s="2">
        <v>15</v>
      </c>
      <c r="CM66" s="2">
        <v>10</v>
      </c>
      <c r="CN66" s="2">
        <v>50</v>
      </c>
      <c r="CP66" s="2">
        <v>18</v>
      </c>
      <c r="CQ66" s="2">
        <v>5</v>
      </c>
      <c r="CR66" t="s">
        <v>1086</v>
      </c>
      <c r="CS66" t="s">
        <v>1086</v>
      </c>
      <c r="DN66" t="s">
        <v>1086</v>
      </c>
      <c r="DO66" t="s">
        <v>1086</v>
      </c>
      <c r="EJ66" t="s">
        <v>1086</v>
      </c>
      <c r="EK66" t="s">
        <v>1086</v>
      </c>
      <c r="FE66" s="2">
        <v>5</v>
      </c>
      <c r="FF66" t="s">
        <v>1086</v>
      </c>
      <c r="FG66" t="s">
        <v>1086</v>
      </c>
      <c r="GA66" s="2">
        <v>12</v>
      </c>
      <c r="GB66" t="s">
        <v>1086</v>
      </c>
      <c r="GC66" t="s">
        <v>1086</v>
      </c>
      <c r="GD66" s="2">
        <v>7</v>
      </c>
      <c r="GE66" s="2">
        <v>53.8</v>
      </c>
      <c r="GF66" s="2">
        <v>58.3</v>
      </c>
      <c r="GG66" s="2">
        <v>2</v>
      </c>
      <c r="GH66" s="2">
        <v>15.4</v>
      </c>
      <c r="GI66" s="2">
        <v>3</v>
      </c>
      <c r="GJ66" s="2">
        <v>23.1</v>
      </c>
      <c r="GM66" s="2">
        <v>2</v>
      </c>
      <c r="GN66" s="2">
        <v>15.4</v>
      </c>
      <c r="GO66" s="2">
        <v>5</v>
      </c>
      <c r="GP66" s="2">
        <v>38.5</v>
      </c>
      <c r="GQ66" s="2">
        <v>1</v>
      </c>
      <c r="GR66" s="2">
        <v>7.7</v>
      </c>
      <c r="GS66" s="2">
        <v>6</v>
      </c>
      <c r="GT66" s="2">
        <v>46.2</v>
      </c>
      <c r="GU66" s="2">
        <v>9</v>
      </c>
      <c r="GV66" s="2">
        <v>13</v>
      </c>
    </row>
    <row r="67" spans="1:204" ht="12.75" customHeight="1" x14ac:dyDescent="0.2">
      <c r="A67" s="2">
        <v>1715</v>
      </c>
      <c r="B67" s="21">
        <f t="shared" ref="B67:B130" si="5">(N67+P67*2+T67*3+V67*4)/100</f>
        <v>0</v>
      </c>
      <c r="C67" s="23">
        <f t="shared" ref="C67:C130" si="6">(CB67+CD67*2+CH67*3+CJ67*4)/100</f>
        <v>0</v>
      </c>
      <c r="D67" s="15">
        <f t="shared" ref="D67:D130" si="7">(CX67+CZ67*2+DD67*3+DF67*4)/100</f>
        <v>0</v>
      </c>
      <c r="E67" s="15">
        <f t="shared" ref="E67:E130" si="8">(FL67+FN67*2+FR67*3+FT67*4)/100</f>
        <v>0</v>
      </c>
      <c r="F67" s="15">
        <f t="shared" ref="F67:F130" si="9">(GH67+GJ67*2+GN67*3+GP67*4)/100</f>
        <v>0</v>
      </c>
      <c r="G67" s="17">
        <v>1</v>
      </c>
      <c r="H67" t="s">
        <v>1086</v>
      </c>
      <c r="I67" t="s">
        <v>1086</v>
      </c>
      <c r="AD67" t="s">
        <v>1086</v>
      </c>
      <c r="AE67" t="s">
        <v>1086</v>
      </c>
      <c r="AZ67" t="s">
        <v>1086</v>
      </c>
      <c r="BA67" t="s">
        <v>1086</v>
      </c>
      <c r="BU67" s="2">
        <v>1</v>
      </c>
      <c r="BV67" t="s">
        <v>1086</v>
      </c>
      <c r="BW67" t="s">
        <v>1086</v>
      </c>
      <c r="CR67" t="s">
        <v>1086</v>
      </c>
      <c r="CS67" t="s">
        <v>1086</v>
      </c>
      <c r="DN67" t="s">
        <v>1086</v>
      </c>
      <c r="DO67" t="s">
        <v>1086</v>
      </c>
      <c r="EJ67" t="s">
        <v>1086</v>
      </c>
      <c r="EK67" t="s">
        <v>1086</v>
      </c>
      <c r="FF67" t="s">
        <v>1086</v>
      </c>
      <c r="FG67" t="s">
        <v>1086</v>
      </c>
      <c r="GB67" t="s">
        <v>1086</v>
      </c>
      <c r="GC67" t="s">
        <v>1086</v>
      </c>
    </row>
    <row r="68" spans="1:204" ht="12.75" customHeight="1" x14ac:dyDescent="0.2">
      <c r="A68" s="2">
        <v>1718</v>
      </c>
      <c r="B68" s="21">
        <f t="shared" si="5"/>
        <v>2.226</v>
      </c>
      <c r="C68" s="23">
        <f t="shared" si="6"/>
        <v>2.226</v>
      </c>
      <c r="D68" s="15">
        <f t="shared" si="7"/>
        <v>3.1910000000000003</v>
      </c>
      <c r="E68" s="15">
        <f t="shared" si="8"/>
        <v>3.1910000000000003</v>
      </c>
      <c r="F68" s="15">
        <f t="shared" si="9"/>
        <v>2.4449999999999998</v>
      </c>
      <c r="G68" s="17">
        <v>44</v>
      </c>
      <c r="H68" t="s">
        <v>1086</v>
      </c>
      <c r="I68" t="s">
        <v>1086</v>
      </c>
      <c r="J68" s="2">
        <v>18</v>
      </c>
      <c r="K68" s="2">
        <v>40.9</v>
      </c>
      <c r="L68" s="2">
        <v>40.9</v>
      </c>
      <c r="M68" s="2">
        <v>13</v>
      </c>
      <c r="N68" s="2">
        <v>29.5</v>
      </c>
      <c r="O68" s="2">
        <v>13</v>
      </c>
      <c r="P68" s="2">
        <v>29.5</v>
      </c>
      <c r="S68" s="2">
        <v>13</v>
      </c>
      <c r="T68" s="2">
        <v>29.5</v>
      </c>
      <c r="U68" s="2">
        <v>5</v>
      </c>
      <c r="V68" s="2">
        <v>11.4</v>
      </c>
      <c r="Y68" s="2">
        <v>26</v>
      </c>
      <c r="Z68" s="2">
        <v>59.1</v>
      </c>
      <c r="AA68" s="2">
        <v>3</v>
      </c>
      <c r="AB68" s="2">
        <v>45</v>
      </c>
      <c r="AD68" t="s">
        <v>1086</v>
      </c>
      <c r="AE68" t="s">
        <v>1086</v>
      </c>
      <c r="AZ68" t="s">
        <v>1086</v>
      </c>
      <c r="BA68" t="s">
        <v>1086</v>
      </c>
      <c r="BU68" s="2">
        <v>44</v>
      </c>
      <c r="BV68" t="s">
        <v>1086</v>
      </c>
      <c r="BW68" t="s">
        <v>1086</v>
      </c>
      <c r="BX68" s="2">
        <v>18</v>
      </c>
      <c r="BY68" s="2">
        <v>40.9</v>
      </c>
      <c r="BZ68" s="2">
        <v>40.9</v>
      </c>
      <c r="CA68" s="2">
        <v>13</v>
      </c>
      <c r="CB68" s="2">
        <v>29.5</v>
      </c>
      <c r="CC68" s="2">
        <v>13</v>
      </c>
      <c r="CD68" s="2">
        <v>29.5</v>
      </c>
      <c r="CG68" s="2">
        <v>13</v>
      </c>
      <c r="CH68" s="2">
        <v>29.5</v>
      </c>
      <c r="CI68" s="2">
        <v>5</v>
      </c>
      <c r="CJ68" s="2">
        <v>11.4</v>
      </c>
      <c r="CM68" s="2">
        <v>26</v>
      </c>
      <c r="CN68" s="2">
        <v>59.1</v>
      </c>
      <c r="CO68" s="2">
        <v>3</v>
      </c>
      <c r="CP68" s="2">
        <v>45</v>
      </c>
      <c r="CQ68" s="2">
        <v>21</v>
      </c>
      <c r="CR68" t="s">
        <v>1086</v>
      </c>
      <c r="CS68" t="s">
        <v>1086</v>
      </c>
      <c r="CT68" s="2">
        <v>17</v>
      </c>
      <c r="CU68" s="2">
        <v>81</v>
      </c>
      <c r="CV68" s="2">
        <v>81</v>
      </c>
      <c r="CY68" s="2">
        <v>4</v>
      </c>
      <c r="CZ68" s="2">
        <v>19</v>
      </c>
      <c r="DC68" s="2">
        <v>9</v>
      </c>
      <c r="DD68" s="2">
        <v>42.9</v>
      </c>
      <c r="DE68" s="2">
        <v>8</v>
      </c>
      <c r="DF68" s="2">
        <v>38.1</v>
      </c>
      <c r="DI68" s="2">
        <v>4</v>
      </c>
      <c r="DJ68" s="2">
        <v>19</v>
      </c>
      <c r="DL68" s="2">
        <v>33</v>
      </c>
      <c r="DN68" t="s">
        <v>1086</v>
      </c>
      <c r="DO68" t="s">
        <v>1086</v>
      </c>
      <c r="EH68" s="2">
        <v>1</v>
      </c>
      <c r="EJ68" t="s">
        <v>1086</v>
      </c>
      <c r="EK68" t="s">
        <v>1086</v>
      </c>
      <c r="FE68" s="2">
        <v>21</v>
      </c>
      <c r="FF68" t="s">
        <v>1086</v>
      </c>
      <c r="FG68" t="s">
        <v>1086</v>
      </c>
      <c r="FH68" s="2">
        <v>17</v>
      </c>
      <c r="FI68" s="2">
        <v>81</v>
      </c>
      <c r="FJ68" s="2">
        <v>81</v>
      </c>
      <c r="FM68" s="2">
        <v>4</v>
      </c>
      <c r="FN68" s="2">
        <v>19</v>
      </c>
      <c r="FQ68" s="2">
        <v>9</v>
      </c>
      <c r="FR68" s="2">
        <v>42.9</v>
      </c>
      <c r="FS68" s="2">
        <v>8</v>
      </c>
      <c r="FT68" s="2">
        <v>38.1</v>
      </c>
      <c r="FW68" s="2">
        <v>4</v>
      </c>
      <c r="FX68" s="2">
        <v>19</v>
      </c>
      <c r="FZ68" s="2">
        <v>34</v>
      </c>
      <c r="GA68" s="2">
        <v>29</v>
      </c>
      <c r="GB68" t="s">
        <v>1086</v>
      </c>
      <c r="GC68" t="s">
        <v>1086</v>
      </c>
      <c r="GD68" s="2">
        <v>12</v>
      </c>
      <c r="GE68" s="2">
        <v>41.4</v>
      </c>
      <c r="GF68" s="2">
        <v>41.4</v>
      </c>
      <c r="GG68" s="2">
        <v>4</v>
      </c>
      <c r="GH68" s="2">
        <v>13.8</v>
      </c>
      <c r="GI68" s="2">
        <v>13</v>
      </c>
      <c r="GJ68" s="2">
        <v>44.8</v>
      </c>
      <c r="GM68" s="2">
        <v>7</v>
      </c>
      <c r="GN68" s="2">
        <v>24.1</v>
      </c>
      <c r="GO68" s="2">
        <v>5</v>
      </c>
      <c r="GP68" s="2">
        <v>17.2</v>
      </c>
      <c r="GS68" s="2">
        <v>17</v>
      </c>
      <c r="GT68" s="2">
        <v>58.6</v>
      </c>
      <c r="GU68" s="2">
        <v>3</v>
      </c>
      <c r="GV68" s="2">
        <v>19</v>
      </c>
    </row>
    <row r="69" spans="1:204" ht="12.75" customHeight="1" x14ac:dyDescent="0.2">
      <c r="A69" s="2">
        <v>1724</v>
      </c>
      <c r="B69" s="21">
        <f t="shared" si="5"/>
        <v>2.8169999999999997</v>
      </c>
      <c r="C69" s="23">
        <f t="shared" si="6"/>
        <v>2.8169999999999997</v>
      </c>
      <c r="D69" s="15">
        <f t="shared" si="7"/>
        <v>0</v>
      </c>
      <c r="E69" s="15">
        <f t="shared" si="8"/>
        <v>0</v>
      </c>
      <c r="F69" s="15">
        <f t="shared" si="9"/>
        <v>0</v>
      </c>
      <c r="G69" s="17">
        <v>10</v>
      </c>
      <c r="H69" t="s">
        <v>1086</v>
      </c>
      <c r="I69" t="s">
        <v>1086</v>
      </c>
      <c r="J69" s="2">
        <v>7</v>
      </c>
      <c r="K69" s="2">
        <v>63.6</v>
      </c>
      <c r="L69" s="2">
        <v>70</v>
      </c>
      <c r="M69" s="2">
        <v>2</v>
      </c>
      <c r="N69" s="2">
        <v>18.2</v>
      </c>
      <c r="O69" s="2">
        <v>1</v>
      </c>
      <c r="P69" s="2">
        <v>9.1</v>
      </c>
      <c r="S69" s="2">
        <v>1</v>
      </c>
      <c r="T69" s="2">
        <v>9.1</v>
      </c>
      <c r="U69" s="2">
        <v>6</v>
      </c>
      <c r="V69" s="2">
        <v>54.5</v>
      </c>
      <c r="W69" s="2">
        <v>1</v>
      </c>
      <c r="X69" s="2">
        <v>9.1</v>
      </c>
      <c r="Y69" s="2">
        <v>4</v>
      </c>
      <c r="Z69" s="2">
        <v>36.4</v>
      </c>
      <c r="AB69" s="2">
        <v>17</v>
      </c>
      <c r="AD69" t="s">
        <v>1086</v>
      </c>
      <c r="AE69" t="s">
        <v>1086</v>
      </c>
      <c r="AZ69" t="s">
        <v>1086</v>
      </c>
      <c r="BA69" t="s">
        <v>1086</v>
      </c>
      <c r="BU69" s="2">
        <v>10</v>
      </c>
      <c r="BV69" t="s">
        <v>1086</v>
      </c>
      <c r="BW69" t="s">
        <v>1086</v>
      </c>
      <c r="BX69" s="2">
        <v>7</v>
      </c>
      <c r="BY69" s="2">
        <v>63.6</v>
      </c>
      <c r="BZ69" s="2">
        <v>70</v>
      </c>
      <c r="CA69" s="2">
        <v>2</v>
      </c>
      <c r="CB69" s="2">
        <v>18.2</v>
      </c>
      <c r="CC69" s="2">
        <v>1</v>
      </c>
      <c r="CD69" s="2">
        <v>9.1</v>
      </c>
      <c r="CG69" s="2">
        <v>1</v>
      </c>
      <c r="CH69" s="2">
        <v>9.1</v>
      </c>
      <c r="CI69" s="2">
        <v>6</v>
      </c>
      <c r="CJ69" s="2">
        <v>54.5</v>
      </c>
      <c r="CK69" s="2">
        <v>1</v>
      </c>
      <c r="CL69" s="2">
        <v>9.1</v>
      </c>
      <c r="CM69" s="2">
        <v>4</v>
      </c>
      <c r="CN69" s="2">
        <v>36.4</v>
      </c>
      <c r="CP69" s="2">
        <v>17</v>
      </c>
      <c r="CQ69" s="2">
        <v>9</v>
      </c>
      <c r="CR69" t="s">
        <v>1086</v>
      </c>
      <c r="CS69" t="s">
        <v>1086</v>
      </c>
      <c r="DN69" t="s">
        <v>1086</v>
      </c>
      <c r="DO69" t="s">
        <v>1086</v>
      </c>
      <c r="EJ69" t="s">
        <v>1086</v>
      </c>
      <c r="EK69" t="s">
        <v>1086</v>
      </c>
      <c r="FE69" s="2">
        <v>9</v>
      </c>
      <c r="FF69" t="s">
        <v>1086</v>
      </c>
      <c r="FG69" t="s">
        <v>1086</v>
      </c>
      <c r="GA69" s="2">
        <v>2</v>
      </c>
      <c r="GB69" t="s">
        <v>1086</v>
      </c>
      <c r="GC69" t="s">
        <v>1086</v>
      </c>
    </row>
    <row r="70" spans="1:204" ht="12.75" customHeight="1" x14ac:dyDescent="0.2">
      <c r="A70" s="2">
        <v>1728</v>
      </c>
      <c r="B70" s="21">
        <f t="shared" si="5"/>
        <v>1.7150000000000001</v>
      </c>
      <c r="C70" s="23">
        <f t="shared" si="6"/>
        <v>1.7150000000000001</v>
      </c>
      <c r="D70" s="15">
        <f t="shared" si="7"/>
        <v>0</v>
      </c>
      <c r="E70" s="15">
        <f t="shared" si="8"/>
        <v>0</v>
      </c>
      <c r="F70" s="15">
        <f t="shared" si="9"/>
        <v>0</v>
      </c>
      <c r="G70" s="17">
        <v>13</v>
      </c>
      <c r="H70" t="s">
        <v>1086</v>
      </c>
      <c r="I70" t="s">
        <v>1086</v>
      </c>
      <c r="J70" s="2">
        <v>2</v>
      </c>
      <c r="K70" s="2">
        <v>14.3</v>
      </c>
      <c r="L70" s="2">
        <v>15.4</v>
      </c>
      <c r="M70" s="2">
        <v>4</v>
      </c>
      <c r="N70" s="2">
        <v>28.6</v>
      </c>
      <c r="O70" s="2">
        <v>7</v>
      </c>
      <c r="P70" s="2">
        <v>50</v>
      </c>
      <c r="S70" s="2">
        <v>2</v>
      </c>
      <c r="T70" s="2">
        <v>14.3</v>
      </c>
      <c r="W70" s="2">
        <v>1</v>
      </c>
      <c r="X70" s="2">
        <v>7.1</v>
      </c>
      <c r="Y70" s="2">
        <v>12</v>
      </c>
      <c r="Z70" s="2">
        <v>85.7</v>
      </c>
      <c r="AB70" s="2">
        <v>10</v>
      </c>
      <c r="AD70" t="s">
        <v>1086</v>
      </c>
      <c r="AE70" t="s">
        <v>1086</v>
      </c>
      <c r="AZ70" t="s">
        <v>1086</v>
      </c>
      <c r="BA70" t="s">
        <v>1086</v>
      </c>
      <c r="BU70" s="2">
        <v>13</v>
      </c>
      <c r="BV70" t="s">
        <v>1086</v>
      </c>
      <c r="BW70" t="s">
        <v>1086</v>
      </c>
      <c r="BX70" s="2">
        <v>2</v>
      </c>
      <c r="BY70" s="2">
        <v>14.3</v>
      </c>
      <c r="BZ70" s="2">
        <v>15.4</v>
      </c>
      <c r="CA70" s="2">
        <v>4</v>
      </c>
      <c r="CB70" s="2">
        <v>28.6</v>
      </c>
      <c r="CC70" s="2">
        <v>7</v>
      </c>
      <c r="CD70" s="2">
        <v>50</v>
      </c>
      <c r="CG70" s="2">
        <v>2</v>
      </c>
      <c r="CH70" s="2">
        <v>14.3</v>
      </c>
      <c r="CK70" s="2">
        <v>1</v>
      </c>
      <c r="CL70" s="2">
        <v>7.1</v>
      </c>
      <c r="CM70" s="2">
        <v>12</v>
      </c>
      <c r="CN70" s="2">
        <v>85.7</v>
      </c>
      <c r="CP70" s="2">
        <v>10</v>
      </c>
      <c r="CR70" t="s">
        <v>1086</v>
      </c>
      <c r="CS70" t="s">
        <v>1086</v>
      </c>
      <c r="DN70" t="s">
        <v>1086</v>
      </c>
      <c r="DO70" t="s">
        <v>1086</v>
      </c>
      <c r="EJ70" t="s">
        <v>1086</v>
      </c>
      <c r="EK70" t="s">
        <v>1086</v>
      </c>
      <c r="FF70" t="s">
        <v>1086</v>
      </c>
      <c r="FG70" t="s">
        <v>1086</v>
      </c>
      <c r="GA70" s="2">
        <v>5</v>
      </c>
      <c r="GB70" t="s">
        <v>1086</v>
      </c>
      <c r="GC70" t="s">
        <v>1086</v>
      </c>
    </row>
    <row r="71" spans="1:204" ht="12.75" customHeight="1" x14ac:dyDescent="0.2">
      <c r="A71" s="2">
        <v>1730</v>
      </c>
      <c r="B71" s="21">
        <f t="shared" si="5"/>
        <v>0</v>
      </c>
      <c r="C71" s="23">
        <f t="shared" si="6"/>
        <v>0</v>
      </c>
      <c r="D71" s="15">
        <f t="shared" si="7"/>
        <v>0</v>
      </c>
      <c r="E71" s="15">
        <f t="shared" si="8"/>
        <v>0</v>
      </c>
      <c r="F71" s="15">
        <f t="shared" si="9"/>
        <v>0</v>
      </c>
      <c r="G71" s="17">
        <v>4</v>
      </c>
      <c r="H71" t="s">
        <v>1086</v>
      </c>
      <c r="I71" t="s">
        <v>1086</v>
      </c>
      <c r="AD71" t="s">
        <v>1086</v>
      </c>
      <c r="AE71" t="s">
        <v>1086</v>
      </c>
      <c r="AZ71" t="s">
        <v>1086</v>
      </c>
      <c r="BA71" t="s">
        <v>1086</v>
      </c>
      <c r="BU71" s="2">
        <v>4</v>
      </c>
      <c r="BV71" t="s">
        <v>1086</v>
      </c>
      <c r="BW71" t="s">
        <v>1086</v>
      </c>
      <c r="CR71" t="s">
        <v>1086</v>
      </c>
      <c r="CS71" t="s">
        <v>1086</v>
      </c>
      <c r="DN71" t="s">
        <v>1086</v>
      </c>
      <c r="DO71" t="s">
        <v>1086</v>
      </c>
      <c r="EJ71" t="s">
        <v>1086</v>
      </c>
      <c r="EK71" t="s">
        <v>1086</v>
      </c>
      <c r="FF71" t="s">
        <v>1086</v>
      </c>
      <c r="FG71" t="s">
        <v>1086</v>
      </c>
      <c r="GA71" s="2">
        <v>2</v>
      </c>
      <c r="GB71" t="s">
        <v>1086</v>
      </c>
      <c r="GC71" t="s">
        <v>1086</v>
      </c>
    </row>
    <row r="72" spans="1:204" ht="12.75" customHeight="1" x14ac:dyDescent="0.2">
      <c r="A72" s="2">
        <v>1733</v>
      </c>
      <c r="B72" s="21">
        <f t="shared" si="5"/>
        <v>0</v>
      </c>
      <c r="C72" s="23">
        <f t="shared" si="6"/>
        <v>0</v>
      </c>
      <c r="D72" s="15">
        <f t="shared" si="7"/>
        <v>0</v>
      </c>
      <c r="E72" s="15">
        <f t="shared" si="8"/>
        <v>0</v>
      </c>
      <c r="F72" s="15">
        <f t="shared" si="9"/>
        <v>0</v>
      </c>
      <c r="G72" s="17">
        <v>2</v>
      </c>
      <c r="H72" t="s">
        <v>1086</v>
      </c>
      <c r="I72" t="s">
        <v>1086</v>
      </c>
      <c r="AD72" t="s">
        <v>1086</v>
      </c>
      <c r="AE72" t="s">
        <v>1086</v>
      </c>
      <c r="AZ72" t="s">
        <v>1086</v>
      </c>
      <c r="BA72" t="s">
        <v>1086</v>
      </c>
      <c r="BU72" s="2">
        <v>2</v>
      </c>
      <c r="BV72" t="s">
        <v>1086</v>
      </c>
      <c r="BW72" t="s">
        <v>1086</v>
      </c>
      <c r="CR72" t="s">
        <v>1086</v>
      </c>
      <c r="CS72" t="s">
        <v>1086</v>
      </c>
      <c r="DN72" t="s">
        <v>1086</v>
      </c>
      <c r="DO72" t="s">
        <v>1086</v>
      </c>
      <c r="EJ72" t="s">
        <v>1086</v>
      </c>
      <c r="EK72" t="s">
        <v>1086</v>
      </c>
      <c r="FF72" t="s">
        <v>1086</v>
      </c>
      <c r="FG72" t="s">
        <v>1086</v>
      </c>
      <c r="GB72" t="s">
        <v>1086</v>
      </c>
      <c r="GC72" t="s">
        <v>1086</v>
      </c>
    </row>
    <row r="73" spans="1:204" ht="12.75" customHeight="1" x14ac:dyDescent="0.2">
      <c r="A73" s="2">
        <v>1735</v>
      </c>
      <c r="B73" s="21">
        <f t="shared" si="5"/>
        <v>0</v>
      </c>
      <c r="C73" s="23">
        <f t="shared" si="6"/>
        <v>0</v>
      </c>
      <c r="D73" s="15">
        <f t="shared" si="7"/>
        <v>0</v>
      </c>
      <c r="E73" s="15">
        <f t="shared" si="8"/>
        <v>0</v>
      </c>
      <c r="F73" s="15">
        <f t="shared" si="9"/>
        <v>0</v>
      </c>
      <c r="G73" s="17">
        <v>9</v>
      </c>
      <c r="H73" t="s">
        <v>1086</v>
      </c>
      <c r="I73" t="s">
        <v>1086</v>
      </c>
      <c r="AD73" t="s">
        <v>1086</v>
      </c>
      <c r="AE73" t="s">
        <v>1086</v>
      </c>
      <c r="AZ73" t="s">
        <v>1086</v>
      </c>
      <c r="BA73" t="s">
        <v>1086</v>
      </c>
      <c r="BU73" s="2">
        <v>9</v>
      </c>
      <c r="BV73" t="s">
        <v>1086</v>
      </c>
      <c r="BW73" t="s">
        <v>1086</v>
      </c>
      <c r="CQ73" s="2">
        <v>1</v>
      </c>
      <c r="CR73" t="s">
        <v>1086</v>
      </c>
      <c r="CS73" t="s">
        <v>1086</v>
      </c>
      <c r="DN73" t="s">
        <v>1086</v>
      </c>
      <c r="DO73" t="s">
        <v>1086</v>
      </c>
      <c r="EJ73" t="s">
        <v>1086</v>
      </c>
      <c r="EK73" t="s">
        <v>1086</v>
      </c>
      <c r="FE73" s="2">
        <v>1</v>
      </c>
      <c r="FF73" t="s">
        <v>1086</v>
      </c>
      <c r="FG73" t="s">
        <v>1086</v>
      </c>
      <c r="GA73" s="2">
        <v>4</v>
      </c>
      <c r="GB73" t="s">
        <v>1086</v>
      </c>
      <c r="GC73" t="s">
        <v>1086</v>
      </c>
    </row>
    <row r="74" spans="1:204" ht="12.75" customHeight="1" x14ac:dyDescent="0.2">
      <c r="A74" s="2">
        <v>1737</v>
      </c>
      <c r="B74" s="21">
        <f t="shared" si="5"/>
        <v>1.3889999999999998</v>
      </c>
      <c r="C74" s="23">
        <f t="shared" si="6"/>
        <v>1.3889999999999998</v>
      </c>
      <c r="D74" s="15">
        <f t="shared" si="7"/>
        <v>2.0460000000000003</v>
      </c>
      <c r="E74" s="15">
        <f t="shared" si="8"/>
        <v>2.0460000000000003</v>
      </c>
      <c r="F74" s="15">
        <f t="shared" si="9"/>
        <v>2</v>
      </c>
      <c r="G74" s="17">
        <v>54</v>
      </c>
      <c r="H74" t="s">
        <v>1086</v>
      </c>
      <c r="I74" t="s">
        <v>1086</v>
      </c>
      <c r="J74" s="2">
        <v>6</v>
      </c>
      <c r="K74" s="2">
        <v>11.1</v>
      </c>
      <c r="L74" s="2">
        <v>11.1</v>
      </c>
      <c r="M74" s="2">
        <v>39</v>
      </c>
      <c r="N74" s="2">
        <v>72.2</v>
      </c>
      <c r="O74" s="2">
        <v>9</v>
      </c>
      <c r="P74" s="2">
        <v>16.7</v>
      </c>
      <c r="S74" s="2">
        <v>6</v>
      </c>
      <c r="T74" s="2">
        <v>11.1</v>
      </c>
      <c r="Y74" s="2">
        <v>48</v>
      </c>
      <c r="Z74" s="2">
        <v>88.9</v>
      </c>
      <c r="AA74" s="2">
        <v>9</v>
      </c>
      <c r="AB74" s="2">
        <v>61</v>
      </c>
      <c r="AD74" t="s">
        <v>1086</v>
      </c>
      <c r="AE74" t="s">
        <v>1086</v>
      </c>
      <c r="AZ74" t="s">
        <v>1086</v>
      </c>
      <c r="BA74" t="s">
        <v>1086</v>
      </c>
      <c r="BU74" s="2">
        <v>54</v>
      </c>
      <c r="BV74" t="s">
        <v>1086</v>
      </c>
      <c r="BW74" t="s">
        <v>1086</v>
      </c>
      <c r="BX74" s="2">
        <v>6</v>
      </c>
      <c r="BY74" s="2">
        <v>11.1</v>
      </c>
      <c r="BZ74" s="2">
        <v>11.1</v>
      </c>
      <c r="CA74" s="2">
        <v>39</v>
      </c>
      <c r="CB74" s="2">
        <v>72.2</v>
      </c>
      <c r="CC74" s="2">
        <v>9</v>
      </c>
      <c r="CD74" s="2">
        <v>16.7</v>
      </c>
      <c r="CG74" s="2">
        <v>6</v>
      </c>
      <c r="CH74" s="2">
        <v>11.1</v>
      </c>
      <c r="CM74" s="2">
        <v>48</v>
      </c>
      <c r="CN74" s="2">
        <v>88.9</v>
      </c>
      <c r="CO74" s="2">
        <v>9</v>
      </c>
      <c r="CP74" s="2">
        <v>61</v>
      </c>
      <c r="CQ74" s="2">
        <v>22</v>
      </c>
      <c r="CR74" t="s">
        <v>1086</v>
      </c>
      <c r="CS74" t="s">
        <v>1086</v>
      </c>
      <c r="CT74" s="2">
        <v>6</v>
      </c>
      <c r="CU74" s="2">
        <v>27.3</v>
      </c>
      <c r="CV74" s="2">
        <v>27.3</v>
      </c>
      <c r="CW74" s="2">
        <v>5</v>
      </c>
      <c r="CX74" s="2">
        <v>22.7</v>
      </c>
      <c r="CY74" s="2">
        <v>11</v>
      </c>
      <c r="CZ74" s="2">
        <v>50</v>
      </c>
      <c r="DC74" s="2">
        <v>6</v>
      </c>
      <c r="DD74" s="2">
        <v>27.3</v>
      </c>
      <c r="DI74" s="2">
        <v>16</v>
      </c>
      <c r="DJ74" s="2">
        <v>72.7</v>
      </c>
      <c r="DL74" s="2">
        <v>18</v>
      </c>
      <c r="DN74" t="s">
        <v>1086</v>
      </c>
      <c r="DO74" t="s">
        <v>1086</v>
      </c>
      <c r="EH74" s="2">
        <v>1</v>
      </c>
      <c r="EJ74" t="s">
        <v>1086</v>
      </c>
      <c r="EK74" t="s">
        <v>1086</v>
      </c>
      <c r="FE74" s="2">
        <v>22</v>
      </c>
      <c r="FF74" t="s">
        <v>1086</v>
      </c>
      <c r="FG74" t="s">
        <v>1086</v>
      </c>
      <c r="FH74" s="2">
        <v>6</v>
      </c>
      <c r="FI74" s="2">
        <v>27.3</v>
      </c>
      <c r="FJ74" s="2">
        <v>27.3</v>
      </c>
      <c r="FK74" s="2">
        <v>5</v>
      </c>
      <c r="FL74" s="2">
        <v>22.7</v>
      </c>
      <c r="FM74" s="2">
        <v>11</v>
      </c>
      <c r="FN74" s="2">
        <v>50</v>
      </c>
      <c r="FQ74" s="2">
        <v>6</v>
      </c>
      <c r="FR74" s="2">
        <v>27.3</v>
      </c>
      <c r="FW74" s="2">
        <v>16</v>
      </c>
      <c r="FX74" s="2">
        <v>72.7</v>
      </c>
      <c r="FZ74" s="2">
        <v>19</v>
      </c>
      <c r="GA74" s="2">
        <v>48</v>
      </c>
      <c r="GB74" t="s">
        <v>1086</v>
      </c>
      <c r="GC74" t="s">
        <v>1086</v>
      </c>
      <c r="GD74" s="2">
        <v>14</v>
      </c>
      <c r="GE74" s="2">
        <v>28</v>
      </c>
      <c r="GF74" s="2">
        <v>29.2</v>
      </c>
      <c r="GG74" s="2">
        <v>13</v>
      </c>
      <c r="GH74" s="2">
        <v>26</v>
      </c>
      <c r="GI74" s="2">
        <v>21</v>
      </c>
      <c r="GJ74" s="2">
        <v>42</v>
      </c>
      <c r="GM74" s="2">
        <v>11</v>
      </c>
      <c r="GN74" s="2">
        <v>22</v>
      </c>
      <c r="GO74" s="2">
        <v>3</v>
      </c>
      <c r="GP74" s="2">
        <v>6</v>
      </c>
      <c r="GQ74" s="2">
        <v>2</v>
      </c>
      <c r="GR74" s="2">
        <v>4</v>
      </c>
      <c r="GS74" s="2">
        <v>36</v>
      </c>
      <c r="GT74" s="2">
        <v>72</v>
      </c>
      <c r="GU74" s="2">
        <v>14</v>
      </c>
      <c r="GV74" s="2">
        <v>30</v>
      </c>
    </row>
    <row r="75" spans="1:204" ht="12.75" customHeight="1" x14ac:dyDescent="0.2">
      <c r="A75" s="2">
        <v>1740</v>
      </c>
      <c r="B75" s="21">
        <f t="shared" si="5"/>
        <v>2.3330000000000002</v>
      </c>
      <c r="C75" s="23">
        <f t="shared" si="6"/>
        <v>2.3330000000000002</v>
      </c>
      <c r="D75" s="15">
        <f t="shared" si="7"/>
        <v>2.9090000000000003</v>
      </c>
      <c r="E75" s="15">
        <f t="shared" si="8"/>
        <v>2.9090000000000003</v>
      </c>
      <c r="F75" s="15">
        <f t="shared" si="9"/>
        <v>2.7349999999999999</v>
      </c>
      <c r="G75" s="17">
        <v>23</v>
      </c>
      <c r="H75" t="s">
        <v>1086</v>
      </c>
      <c r="I75" t="s">
        <v>1086</v>
      </c>
      <c r="J75" s="2">
        <v>12</v>
      </c>
      <c r="K75" s="2">
        <v>50</v>
      </c>
      <c r="L75" s="2">
        <v>52.2</v>
      </c>
      <c r="M75" s="2">
        <v>8</v>
      </c>
      <c r="N75" s="2">
        <v>33.299999999999997</v>
      </c>
      <c r="O75" s="2">
        <v>3</v>
      </c>
      <c r="P75" s="2">
        <v>12.5</v>
      </c>
      <c r="S75" s="2">
        <v>6</v>
      </c>
      <c r="T75" s="2">
        <v>25</v>
      </c>
      <c r="U75" s="2">
        <v>6</v>
      </c>
      <c r="V75" s="2">
        <v>25</v>
      </c>
      <c r="W75" s="2">
        <v>1</v>
      </c>
      <c r="X75" s="2">
        <v>4.2</v>
      </c>
      <c r="Y75" s="2">
        <v>12</v>
      </c>
      <c r="Z75" s="2">
        <v>50</v>
      </c>
      <c r="AA75" s="2">
        <v>2</v>
      </c>
      <c r="AB75" s="2">
        <v>31</v>
      </c>
      <c r="AD75" t="s">
        <v>1086</v>
      </c>
      <c r="AE75" t="s">
        <v>1086</v>
      </c>
      <c r="AZ75" t="s">
        <v>1086</v>
      </c>
      <c r="BA75" t="s">
        <v>1086</v>
      </c>
      <c r="BU75" s="2">
        <v>23</v>
      </c>
      <c r="BV75" t="s">
        <v>1086</v>
      </c>
      <c r="BW75" t="s">
        <v>1086</v>
      </c>
      <c r="BX75" s="2">
        <v>12</v>
      </c>
      <c r="BY75" s="2">
        <v>50</v>
      </c>
      <c r="BZ75" s="2">
        <v>52.2</v>
      </c>
      <c r="CA75" s="2">
        <v>8</v>
      </c>
      <c r="CB75" s="2">
        <v>33.299999999999997</v>
      </c>
      <c r="CC75" s="2">
        <v>3</v>
      </c>
      <c r="CD75" s="2">
        <v>12.5</v>
      </c>
      <c r="CG75" s="2">
        <v>6</v>
      </c>
      <c r="CH75" s="2">
        <v>25</v>
      </c>
      <c r="CI75" s="2">
        <v>6</v>
      </c>
      <c r="CJ75" s="2">
        <v>25</v>
      </c>
      <c r="CK75" s="2">
        <v>1</v>
      </c>
      <c r="CL75" s="2">
        <v>4.2</v>
      </c>
      <c r="CM75" s="2">
        <v>12</v>
      </c>
      <c r="CN75" s="2">
        <v>50</v>
      </c>
      <c r="CO75" s="2">
        <v>2</v>
      </c>
      <c r="CP75" s="2">
        <v>31</v>
      </c>
      <c r="CQ75" s="2">
        <v>11</v>
      </c>
      <c r="CR75" t="s">
        <v>1086</v>
      </c>
      <c r="CS75" t="s">
        <v>1086</v>
      </c>
      <c r="CT75" s="2">
        <v>9</v>
      </c>
      <c r="CU75" s="2">
        <v>81.8</v>
      </c>
      <c r="CV75" s="2">
        <v>81.8</v>
      </c>
      <c r="CW75" s="2">
        <v>1</v>
      </c>
      <c r="CX75" s="2">
        <v>9.1</v>
      </c>
      <c r="CY75" s="2">
        <v>1</v>
      </c>
      <c r="CZ75" s="2">
        <v>9.1</v>
      </c>
      <c r="DC75" s="2">
        <v>7</v>
      </c>
      <c r="DD75" s="2">
        <v>63.6</v>
      </c>
      <c r="DE75" s="2">
        <v>2</v>
      </c>
      <c r="DF75" s="2">
        <v>18.2</v>
      </c>
      <c r="DI75" s="2">
        <v>2</v>
      </c>
      <c r="DJ75" s="2">
        <v>18.2</v>
      </c>
      <c r="DL75" s="2">
        <v>7</v>
      </c>
      <c r="DN75" t="s">
        <v>1086</v>
      </c>
      <c r="DO75" t="s">
        <v>1086</v>
      </c>
      <c r="EH75" s="2">
        <v>3</v>
      </c>
      <c r="EJ75" t="s">
        <v>1086</v>
      </c>
      <c r="EK75" t="s">
        <v>1086</v>
      </c>
      <c r="FE75" s="2">
        <v>11</v>
      </c>
      <c r="FF75" t="s">
        <v>1086</v>
      </c>
      <c r="FG75" t="s">
        <v>1086</v>
      </c>
      <c r="FH75" s="2">
        <v>9</v>
      </c>
      <c r="FI75" s="2">
        <v>81.8</v>
      </c>
      <c r="FJ75" s="2">
        <v>81.8</v>
      </c>
      <c r="FK75" s="2">
        <v>1</v>
      </c>
      <c r="FL75" s="2">
        <v>9.1</v>
      </c>
      <c r="FM75" s="2">
        <v>1</v>
      </c>
      <c r="FN75" s="2">
        <v>9.1</v>
      </c>
      <c r="FQ75" s="2">
        <v>7</v>
      </c>
      <c r="FR75" s="2">
        <v>63.6</v>
      </c>
      <c r="FS75" s="2">
        <v>2</v>
      </c>
      <c r="FT75" s="2">
        <v>18.2</v>
      </c>
      <c r="FW75" s="2">
        <v>2</v>
      </c>
      <c r="FX75" s="2">
        <v>18.2</v>
      </c>
      <c r="FZ75" s="2">
        <v>10</v>
      </c>
      <c r="GA75" s="2">
        <v>14</v>
      </c>
      <c r="GB75" t="s">
        <v>1086</v>
      </c>
      <c r="GC75" t="s">
        <v>1086</v>
      </c>
      <c r="GD75" s="2">
        <v>10</v>
      </c>
      <c r="GE75" s="2">
        <v>66.7</v>
      </c>
      <c r="GF75" s="2">
        <v>71.400000000000006</v>
      </c>
      <c r="GG75" s="2">
        <v>3</v>
      </c>
      <c r="GH75" s="2">
        <v>20</v>
      </c>
      <c r="GI75" s="2">
        <v>1</v>
      </c>
      <c r="GJ75" s="2">
        <v>6.7</v>
      </c>
      <c r="GM75" s="2">
        <v>4</v>
      </c>
      <c r="GN75" s="2">
        <v>26.7</v>
      </c>
      <c r="GO75" s="2">
        <v>6</v>
      </c>
      <c r="GP75" s="2">
        <v>40</v>
      </c>
      <c r="GQ75" s="2">
        <v>1</v>
      </c>
      <c r="GR75" s="2">
        <v>6.7</v>
      </c>
      <c r="GS75" s="2">
        <v>5</v>
      </c>
      <c r="GT75" s="2">
        <v>33.299999999999997</v>
      </c>
      <c r="GU75" s="2">
        <v>6</v>
      </c>
      <c r="GV75" s="2">
        <v>8</v>
      </c>
    </row>
    <row r="76" spans="1:204" ht="12.75" customHeight="1" x14ac:dyDescent="0.2">
      <c r="A76" s="2">
        <v>1742</v>
      </c>
      <c r="B76" s="21">
        <f t="shared" si="5"/>
        <v>1.9989999999999997</v>
      </c>
      <c r="C76" s="23">
        <f t="shared" si="6"/>
        <v>1.9989999999999997</v>
      </c>
      <c r="D76" s="15">
        <f t="shared" si="7"/>
        <v>0</v>
      </c>
      <c r="E76" s="15">
        <f t="shared" si="8"/>
        <v>0</v>
      </c>
      <c r="F76" s="15">
        <f t="shared" si="9"/>
        <v>0</v>
      </c>
      <c r="G76" s="17">
        <v>12</v>
      </c>
      <c r="H76" t="s">
        <v>1086</v>
      </c>
      <c r="I76" t="s">
        <v>1086</v>
      </c>
      <c r="J76" s="2">
        <v>4</v>
      </c>
      <c r="K76" s="2">
        <v>33.299999999999997</v>
      </c>
      <c r="L76" s="2">
        <v>33.299999999999997</v>
      </c>
      <c r="M76" s="2">
        <v>5</v>
      </c>
      <c r="N76" s="2">
        <v>41.7</v>
      </c>
      <c r="O76" s="2">
        <v>3</v>
      </c>
      <c r="P76" s="2">
        <v>25</v>
      </c>
      <c r="S76" s="2">
        <v>3</v>
      </c>
      <c r="T76" s="2">
        <v>25</v>
      </c>
      <c r="U76" s="2">
        <v>1</v>
      </c>
      <c r="V76" s="2">
        <v>8.3000000000000007</v>
      </c>
      <c r="Y76" s="2">
        <v>8</v>
      </c>
      <c r="Z76" s="2">
        <v>66.7</v>
      </c>
      <c r="AB76" s="2">
        <v>8</v>
      </c>
      <c r="AD76" t="s">
        <v>1086</v>
      </c>
      <c r="AE76" t="s">
        <v>1086</v>
      </c>
      <c r="AZ76" t="s">
        <v>1086</v>
      </c>
      <c r="BA76" t="s">
        <v>1086</v>
      </c>
      <c r="BU76" s="2">
        <v>12</v>
      </c>
      <c r="BV76" t="s">
        <v>1086</v>
      </c>
      <c r="BW76" t="s">
        <v>1086</v>
      </c>
      <c r="BX76" s="2">
        <v>4</v>
      </c>
      <c r="BY76" s="2">
        <v>33.299999999999997</v>
      </c>
      <c r="BZ76" s="2">
        <v>33.299999999999997</v>
      </c>
      <c r="CA76" s="2">
        <v>5</v>
      </c>
      <c r="CB76" s="2">
        <v>41.7</v>
      </c>
      <c r="CC76" s="2">
        <v>3</v>
      </c>
      <c r="CD76" s="2">
        <v>25</v>
      </c>
      <c r="CG76" s="2">
        <v>3</v>
      </c>
      <c r="CH76" s="2">
        <v>25</v>
      </c>
      <c r="CI76" s="2">
        <v>1</v>
      </c>
      <c r="CJ76" s="2">
        <v>8.3000000000000007</v>
      </c>
      <c r="CM76" s="2">
        <v>8</v>
      </c>
      <c r="CN76" s="2">
        <v>66.7</v>
      </c>
      <c r="CP76" s="2">
        <v>8</v>
      </c>
      <c r="CQ76" s="2">
        <v>6</v>
      </c>
      <c r="CR76" t="s">
        <v>1086</v>
      </c>
      <c r="CS76" t="s">
        <v>1086</v>
      </c>
      <c r="DN76" t="s">
        <v>1086</v>
      </c>
      <c r="DO76" t="s">
        <v>1086</v>
      </c>
      <c r="EJ76" t="s">
        <v>1086</v>
      </c>
      <c r="EK76" t="s">
        <v>1086</v>
      </c>
      <c r="FE76" s="2">
        <v>6</v>
      </c>
      <c r="FF76" t="s">
        <v>1086</v>
      </c>
      <c r="FG76" t="s">
        <v>1086</v>
      </c>
      <c r="GA76" s="2">
        <v>3</v>
      </c>
      <c r="GB76" t="s">
        <v>1086</v>
      </c>
      <c r="GC76" t="s">
        <v>1086</v>
      </c>
    </row>
    <row r="77" spans="1:204" ht="12.75" customHeight="1" x14ac:dyDescent="0.2">
      <c r="A77" s="2">
        <v>1744</v>
      </c>
      <c r="B77" s="21">
        <f t="shared" si="5"/>
        <v>1.9</v>
      </c>
      <c r="C77" s="23">
        <f t="shared" si="6"/>
        <v>1.9</v>
      </c>
      <c r="D77" s="15">
        <f t="shared" si="7"/>
        <v>1.9290000000000003</v>
      </c>
      <c r="E77" s="15">
        <f t="shared" si="8"/>
        <v>1.9290000000000003</v>
      </c>
      <c r="F77" s="15">
        <f t="shared" si="9"/>
        <v>1.425</v>
      </c>
      <c r="G77" s="17">
        <v>48</v>
      </c>
      <c r="H77" t="s">
        <v>1086</v>
      </c>
      <c r="I77" t="s">
        <v>1086</v>
      </c>
      <c r="J77" s="2">
        <v>17</v>
      </c>
      <c r="K77" s="2">
        <v>34</v>
      </c>
      <c r="L77" s="2">
        <v>35.4</v>
      </c>
      <c r="M77" s="2">
        <v>21</v>
      </c>
      <c r="N77" s="2">
        <v>42</v>
      </c>
      <c r="O77" s="2">
        <v>10</v>
      </c>
      <c r="P77" s="2">
        <v>20</v>
      </c>
      <c r="S77" s="2">
        <v>14</v>
      </c>
      <c r="T77" s="2">
        <v>28</v>
      </c>
      <c r="U77" s="2">
        <v>3</v>
      </c>
      <c r="V77" s="2">
        <v>6</v>
      </c>
      <c r="W77" s="2">
        <v>2</v>
      </c>
      <c r="X77" s="2">
        <v>4</v>
      </c>
      <c r="Y77" s="2">
        <v>33</v>
      </c>
      <c r="Z77" s="2">
        <v>66</v>
      </c>
      <c r="AB77" s="2">
        <v>33</v>
      </c>
      <c r="AD77" t="s">
        <v>1086</v>
      </c>
      <c r="AE77" t="s">
        <v>1086</v>
      </c>
      <c r="AZ77" t="s">
        <v>1086</v>
      </c>
      <c r="BA77" t="s">
        <v>1086</v>
      </c>
      <c r="BU77" s="2">
        <v>48</v>
      </c>
      <c r="BV77" t="s">
        <v>1086</v>
      </c>
      <c r="BW77" t="s">
        <v>1086</v>
      </c>
      <c r="BX77" s="2">
        <v>17</v>
      </c>
      <c r="BY77" s="2">
        <v>34</v>
      </c>
      <c r="BZ77" s="2">
        <v>35.4</v>
      </c>
      <c r="CA77" s="2">
        <v>21</v>
      </c>
      <c r="CB77" s="2">
        <v>42</v>
      </c>
      <c r="CC77" s="2">
        <v>10</v>
      </c>
      <c r="CD77" s="2">
        <v>20</v>
      </c>
      <c r="CG77" s="2">
        <v>14</v>
      </c>
      <c r="CH77" s="2">
        <v>28</v>
      </c>
      <c r="CI77" s="2">
        <v>3</v>
      </c>
      <c r="CJ77" s="2">
        <v>6</v>
      </c>
      <c r="CK77" s="2">
        <v>2</v>
      </c>
      <c r="CL77" s="2">
        <v>4</v>
      </c>
      <c r="CM77" s="2">
        <v>33</v>
      </c>
      <c r="CN77" s="2">
        <v>66</v>
      </c>
      <c r="CP77" s="2">
        <v>33</v>
      </c>
      <c r="CQ77" s="2">
        <v>14</v>
      </c>
      <c r="CR77" t="s">
        <v>1086</v>
      </c>
      <c r="CS77" t="s">
        <v>1086</v>
      </c>
      <c r="CT77" s="2">
        <v>4</v>
      </c>
      <c r="CU77" s="2">
        <v>28.6</v>
      </c>
      <c r="CV77" s="2">
        <v>28.6</v>
      </c>
      <c r="CW77" s="2">
        <v>5</v>
      </c>
      <c r="CX77" s="2">
        <v>35.700000000000003</v>
      </c>
      <c r="CY77" s="2">
        <v>5</v>
      </c>
      <c r="CZ77" s="2">
        <v>35.700000000000003</v>
      </c>
      <c r="DC77" s="2">
        <v>4</v>
      </c>
      <c r="DD77" s="2">
        <v>28.6</v>
      </c>
      <c r="DI77" s="2">
        <v>10</v>
      </c>
      <c r="DJ77" s="2">
        <v>71.400000000000006</v>
      </c>
      <c r="DL77" s="2">
        <v>14</v>
      </c>
      <c r="DN77" t="s">
        <v>1086</v>
      </c>
      <c r="DO77" t="s">
        <v>1086</v>
      </c>
      <c r="EJ77" t="s">
        <v>1086</v>
      </c>
      <c r="EK77" t="s">
        <v>1086</v>
      </c>
      <c r="FE77" s="2">
        <v>14</v>
      </c>
      <c r="FF77" t="s">
        <v>1086</v>
      </c>
      <c r="FG77" t="s">
        <v>1086</v>
      </c>
      <c r="FH77" s="2">
        <v>4</v>
      </c>
      <c r="FI77" s="2">
        <v>28.6</v>
      </c>
      <c r="FJ77" s="2">
        <v>28.6</v>
      </c>
      <c r="FK77" s="2">
        <v>5</v>
      </c>
      <c r="FL77" s="2">
        <v>35.700000000000003</v>
      </c>
      <c r="FM77" s="2">
        <v>5</v>
      </c>
      <c r="FN77" s="2">
        <v>35.700000000000003</v>
      </c>
      <c r="FQ77" s="2">
        <v>4</v>
      </c>
      <c r="FR77" s="2">
        <v>28.6</v>
      </c>
      <c r="FW77" s="2">
        <v>10</v>
      </c>
      <c r="FX77" s="2">
        <v>71.400000000000006</v>
      </c>
      <c r="FZ77" s="2">
        <v>14</v>
      </c>
      <c r="GA77" s="2">
        <v>10</v>
      </c>
      <c r="GB77" t="s">
        <v>1086</v>
      </c>
      <c r="GC77" t="s">
        <v>1086</v>
      </c>
      <c r="GD77" s="2">
        <v>2</v>
      </c>
      <c r="GE77" s="2">
        <v>14.3</v>
      </c>
      <c r="GF77" s="2">
        <v>20</v>
      </c>
      <c r="GG77" s="2">
        <v>3</v>
      </c>
      <c r="GH77" s="2">
        <v>21.4</v>
      </c>
      <c r="GI77" s="2">
        <v>5</v>
      </c>
      <c r="GJ77" s="2">
        <v>35.700000000000003</v>
      </c>
      <c r="GM77" s="2">
        <v>1</v>
      </c>
      <c r="GN77" s="2">
        <v>7.1</v>
      </c>
      <c r="GO77" s="2">
        <v>1</v>
      </c>
      <c r="GP77" s="2">
        <v>7.1</v>
      </c>
      <c r="GQ77" s="2">
        <v>4</v>
      </c>
      <c r="GR77" s="2">
        <v>28.6</v>
      </c>
      <c r="GS77" s="2">
        <v>12</v>
      </c>
      <c r="GT77" s="2">
        <v>85.7</v>
      </c>
      <c r="GU77" s="2">
        <v>1</v>
      </c>
      <c r="GV77" s="2">
        <v>13</v>
      </c>
    </row>
    <row r="78" spans="1:204" ht="12.75" customHeight="1" x14ac:dyDescent="0.2">
      <c r="A78" s="2">
        <v>1749</v>
      </c>
      <c r="B78" s="21">
        <f t="shared" si="5"/>
        <v>0</v>
      </c>
      <c r="C78" s="23">
        <f t="shared" si="6"/>
        <v>0</v>
      </c>
      <c r="D78" s="15">
        <f t="shared" si="7"/>
        <v>0</v>
      </c>
      <c r="E78" s="15">
        <f t="shared" si="8"/>
        <v>0</v>
      </c>
      <c r="F78" s="15">
        <f t="shared" si="9"/>
        <v>0</v>
      </c>
      <c r="H78" t="s">
        <v>1086</v>
      </c>
      <c r="I78" t="s">
        <v>1086</v>
      </c>
      <c r="AD78" t="s">
        <v>1086</v>
      </c>
      <c r="AE78" t="s">
        <v>1086</v>
      </c>
      <c r="AZ78" t="s">
        <v>1086</v>
      </c>
      <c r="BA78" t="s">
        <v>1086</v>
      </c>
      <c r="BV78" t="s">
        <v>1086</v>
      </c>
      <c r="BW78" t="s">
        <v>1086</v>
      </c>
      <c r="CR78" t="s">
        <v>1086</v>
      </c>
      <c r="CS78" t="s">
        <v>1086</v>
      </c>
      <c r="DN78" t="s">
        <v>1086</v>
      </c>
      <c r="DO78" t="s">
        <v>1086</v>
      </c>
      <c r="EJ78" t="s">
        <v>1086</v>
      </c>
      <c r="EK78" t="s">
        <v>1086</v>
      </c>
      <c r="FF78" t="s">
        <v>1086</v>
      </c>
      <c r="FG78" t="s">
        <v>1086</v>
      </c>
      <c r="GB78" t="s">
        <v>1086</v>
      </c>
      <c r="GC78" t="s">
        <v>1086</v>
      </c>
    </row>
    <row r="79" spans="1:204" ht="12.75" customHeight="1" x14ac:dyDescent="0.2">
      <c r="A79" s="2">
        <v>1750</v>
      </c>
      <c r="B79" s="21">
        <f t="shared" si="5"/>
        <v>1.2729999999999999</v>
      </c>
      <c r="C79" s="23">
        <f t="shared" si="6"/>
        <v>1.2729999999999999</v>
      </c>
      <c r="D79" s="15">
        <f t="shared" si="7"/>
        <v>0</v>
      </c>
      <c r="E79" s="15">
        <f t="shared" si="8"/>
        <v>0</v>
      </c>
      <c r="F79" s="15">
        <f t="shared" si="9"/>
        <v>0</v>
      </c>
      <c r="G79" s="17">
        <v>10</v>
      </c>
      <c r="H79" t="s">
        <v>1086</v>
      </c>
      <c r="I79" t="s">
        <v>1086</v>
      </c>
      <c r="J79" s="2">
        <v>1</v>
      </c>
      <c r="K79" s="2">
        <v>9.1</v>
      </c>
      <c r="L79" s="2">
        <v>10</v>
      </c>
      <c r="M79" s="2">
        <v>7</v>
      </c>
      <c r="N79" s="2">
        <v>63.6</v>
      </c>
      <c r="O79" s="2">
        <v>2</v>
      </c>
      <c r="P79" s="2">
        <v>18.2</v>
      </c>
      <c r="S79" s="2">
        <v>1</v>
      </c>
      <c r="T79" s="2">
        <v>9.1</v>
      </c>
      <c r="W79" s="2">
        <v>1</v>
      </c>
      <c r="X79" s="2">
        <v>9.1</v>
      </c>
      <c r="Y79" s="2">
        <v>10</v>
      </c>
      <c r="Z79" s="2">
        <v>90.9</v>
      </c>
      <c r="AB79" s="2">
        <v>6</v>
      </c>
      <c r="AD79" t="s">
        <v>1086</v>
      </c>
      <c r="AE79" t="s">
        <v>1086</v>
      </c>
      <c r="AZ79" t="s">
        <v>1086</v>
      </c>
      <c r="BA79" t="s">
        <v>1086</v>
      </c>
      <c r="BU79" s="2">
        <v>10</v>
      </c>
      <c r="BV79" t="s">
        <v>1086</v>
      </c>
      <c r="BW79" t="s">
        <v>1086</v>
      </c>
      <c r="BX79" s="2">
        <v>1</v>
      </c>
      <c r="BY79" s="2">
        <v>9.1</v>
      </c>
      <c r="BZ79" s="2">
        <v>10</v>
      </c>
      <c r="CA79" s="2">
        <v>7</v>
      </c>
      <c r="CB79" s="2">
        <v>63.6</v>
      </c>
      <c r="CC79" s="2">
        <v>2</v>
      </c>
      <c r="CD79" s="2">
        <v>18.2</v>
      </c>
      <c r="CG79" s="2">
        <v>1</v>
      </c>
      <c r="CH79" s="2">
        <v>9.1</v>
      </c>
      <c r="CK79" s="2">
        <v>1</v>
      </c>
      <c r="CL79" s="2">
        <v>9.1</v>
      </c>
      <c r="CM79" s="2">
        <v>10</v>
      </c>
      <c r="CN79" s="2">
        <v>90.9</v>
      </c>
      <c r="CP79" s="2">
        <v>6</v>
      </c>
      <c r="CR79" t="s">
        <v>1086</v>
      </c>
      <c r="CS79" t="s">
        <v>1086</v>
      </c>
      <c r="DN79" t="s">
        <v>1086</v>
      </c>
      <c r="DO79" t="s">
        <v>1086</v>
      </c>
      <c r="EJ79" t="s">
        <v>1086</v>
      </c>
      <c r="EK79" t="s">
        <v>1086</v>
      </c>
      <c r="FF79" t="s">
        <v>1086</v>
      </c>
      <c r="FG79" t="s">
        <v>1086</v>
      </c>
      <c r="GA79" s="2">
        <v>4</v>
      </c>
      <c r="GB79" t="s">
        <v>1086</v>
      </c>
      <c r="GC79" t="s">
        <v>1086</v>
      </c>
    </row>
    <row r="80" spans="1:204" ht="12.75" customHeight="1" x14ac:dyDescent="0.2">
      <c r="A80" s="2">
        <v>1751</v>
      </c>
      <c r="B80" s="21">
        <f t="shared" si="5"/>
        <v>1.625</v>
      </c>
      <c r="C80" s="23">
        <f t="shared" si="6"/>
        <v>1.625</v>
      </c>
      <c r="D80" s="15">
        <f t="shared" si="7"/>
        <v>3.2160000000000002</v>
      </c>
      <c r="E80" s="15">
        <f t="shared" si="8"/>
        <v>3.2160000000000002</v>
      </c>
      <c r="F80" s="15">
        <f t="shared" si="9"/>
        <v>0</v>
      </c>
      <c r="G80" s="17">
        <v>12</v>
      </c>
      <c r="H80" t="s">
        <v>1086</v>
      </c>
      <c r="I80" t="s">
        <v>1086</v>
      </c>
      <c r="J80" s="2">
        <v>4</v>
      </c>
      <c r="K80" s="2">
        <v>25</v>
      </c>
      <c r="L80" s="2">
        <v>33.299999999999997</v>
      </c>
      <c r="M80" s="2">
        <v>2</v>
      </c>
      <c r="N80" s="2">
        <v>12.5</v>
      </c>
      <c r="O80" s="2">
        <v>6</v>
      </c>
      <c r="P80" s="2">
        <v>37.5</v>
      </c>
      <c r="S80" s="2">
        <v>4</v>
      </c>
      <c r="T80" s="2">
        <v>25</v>
      </c>
      <c r="W80" s="2">
        <v>4</v>
      </c>
      <c r="X80" s="2">
        <v>25</v>
      </c>
      <c r="Y80" s="2">
        <v>12</v>
      </c>
      <c r="Z80" s="2">
        <v>75</v>
      </c>
      <c r="AB80" s="2">
        <v>21</v>
      </c>
      <c r="AD80" t="s">
        <v>1086</v>
      </c>
      <c r="AE80" t="s">
        <v>1086</v>
      </c>
      <c r="AZ80" t="s">
        <v>1086</v>
      </c>
      <c r="BA80" t="s">
        <v>1086</v>
      </c>
      <c r="BU80" s="2">
        <v>12</v>
      </c>
      <c r="BV80" t="s">
        <v>1086</v>
      </c>
      <c r="BW80" t="s">
        <v>1086</v>
      </c>
      <c r="BX80" s="2">
        <v>4</v>
      </c>
      <c r="BY80" s="2">
        <v>25</v>
      </c>
      <c r="BZ80" s="2">
        <v>33.299999999999997</v>
      </c>
      <c r="CA80" s="2">
        <v>2</v>
      </c>
      <c r="CB80" s="2">
        <v>12.5</v>
      </c>
      <c r="CC80" s="2">
        <v>6</v>
      </c>
      <c r="CD80" s="2">
        <v>37.5</v>
      </c>
      <c r="CG80" s="2">
        <v>4</v>
      </c>
      <c r="CH80" s="2">
        <v>25</v>
      </c>
      <c r="CK80" s="2">
        <v>4</v>
      </c>
      <c r="CL80" s="2">
        <v>25</v>
      </c>
      <c r="CM80" s="2">
        <v>12</v>
      </c>
      <c r="CN80" s="2">
        <v>75</v>
      </c>
      <c r="CP80" s="2">
        <v>21</v>
      </c>
      <c r="CQ80" s="2">
        <v>14</v>
      </c>
      <c r="CR80" t="s">
        <v>1086</v>
      </c>
      <c r="CS80" t="s">
        <v>1086</v>
      </c>
      <c r="CT80" s="2">
        <v>12</v>
      </c>
      <c r="CU80" s="2">
        <v>85.7</v>
      </c>
      <c r="CV80" s="2">
        <v>85.7</v>
      </c>
      <c r="CW80" s="2">
        <v>1</v>
      </c>
      <c r="CX80" s="2">
        <v>7.1</v>
      </c>
      <c r="CY80" s="2">
        <v>1</v>
      </c>
      <c r="CZ80" s="2">
        <v>7.1</v>
      </c>
      <c r="DC80" s="2">
        <v>6</v>
      </c>
      <c r="DD80" s="2">
        <v>42.9</v>
      </c>
      <c r="DE80" s="2">
        <v>6</v>
      </c>
      <c r="DF80" s="2">
        <v>42.9</v>
      </c>
      <c r="DI80" s="2">
        <v>2</v>
      </c>
      <c r="DJ80" s="2">
        <v>14.3</v>
      </c>
      <c r="DL80" s="2">
        <v>9</v>
      </c>
      <c r="DN80" t="s">
        <v>1086</v>
      </c>
      <c r="DO80" t="s">
        <v>1086</v>
      </c>
      <c r="EJ80" t="s">
        <v>1086</v>
      </c>
      <c r="EK80" t="s">
        <v>1086</v>
      </c>
      <c r="FE80" s="2">
        <v>14</v>
      </c>
      <c r="FF80" t="s">
        <v>1086</v>
      </c>
      <c r="FG80" t="s">
        <v>1086</v>
      </c>
      <c r="FH80" s="2">
        <v>12</v>
      </c>
      <c r="FI80" s="2">
        <v>85.7</v>
      </c>
      <c r="FJ80" s="2">
        <v>85.7</v>
      </c>
      <c r="FK80" s="2">
        <v>1</v>
      </c>
      <c r="FL80" s="2">
        <v>7.1</v>
      </c>
      <c r="FM80" s="2">
        <v>1</v>
      </c>
      <c r="FN80" s="2">
        <v>7.1</v>
      </c>
      <c r="FQ80" s="2">
        <v>6</v>
      </c>
      <c r="FR80" s="2">
        <v>42.9</v>
      </c>
      <c r="FS80" s="2">
        <v>6</v>
      </c>
      <c r="FT80" s="2">
        <v>42.9</v>
      </c>
      <c r="FW80" s="2">
        <v>2</v>
      </c>
      <c r="FX80" s="2">
        <v>14.3</v>
      </c>
      <c r="FZ80" s="2">
        <v>9</v>
      </c>
      <c r="GA80" s="2">
        <v>9</v>
      </c>
      <c r="GB80" t="s">
        <v>1086</v>
      </c>
      <c r="GC80" t="s">
        <v>1086</v>
      </c>
    </row>
    <row r="81" spans="1:204" ht="12.75" customHeight="1" x14ac:dyDescent="0.2">
      <c r="A81" s="2">
        <v>1753</v>
      </c>
      <c r="B81" s="21">
        <f t="shared" si="5"/>
        <v>2.6549999999999998</v>
      </c>
      <c r="C81" s="23">
        <f t="shared" si="6"/>
        <v>2.6549999999999998</v>
      </c>
      <c r="D81" s="15">
        <f t="shared" si="7"/>
        <v>2.3320000000000003</v>
      </c>
      <c r="E81" s="15">
        <f t="shared" si="8"/>
        <v>2.3320000000000003</v>
      </c>
      <c r="F81" s="15">
        <f t="shared" si="9"/>
        <v>0</v>
      </c>
      <c r="G81" s="17">
        <v>26</v>
      </c>
      <c r="H81" t="s">
        <v>1086</v>
      </c>
      <c r="I81" t="s">
        <v>1086</v>
      </c>
      <c r="J81" s="2">
        <v>14</v>
      </c>
      <c r="K81" s="2">
        <v>53.8</v>
      </c>
      <c r="L81" s="2">
        <v>53.8</v>
      </c>
      <c r="M81" s="2">
        <v>1</v>
      </c>
      <c r="N81" s="2">
        <v>3.8</v>
      </c>
      <c r="O81" s="2">
        <v>11</v>
      </c>
      <c r="P81" s="2">
        <v>42.3</v>
      </c>
      <c r="S81" s="2">
        <v>10</v>
      </c>
      <c r="T81" s="2">
        <v>38.5</v>
      </c>
      <c r="U81" s="2">
        <v>4</v>
      </c>
      <c r="V81" s="2">
        <v>15.4</v>
      </c>
      <c r="Y81" s="2">
        <v>12</v>
      </c>
      <c r="Z81" s="2">
        <v>46.2</v>
      </c>
      <c r="AA81" s="2">
        <v>1</v>
      </c>
      <c r="AB81" s="2">
        <v>22</v>
      </c>
      <c r="AD81" t="s">
        <v>1086</v>
      </c>
      <c r="AE81" t="s">
        <v>1086</v>
      </c>
      <c r="AZ81" t="s">
        <v>1086</v>
      </c>
      <c r="BA81" t="s">
        <v>1086</v>
      </c>
      <c r="BU81" s="2">
        <v>26</v>
      </c>
      <c r="BV81" t="s">
        <v>1086</v>
      </c>
      <c r="BW81" t="s">
        <v>1086</v>
      </c>
      <c r="BX81" s="2">
        <v>14</v>
      </c>
      <c r="BY81" s="2">
        <v>53.8</v>
      </c>
      <c r="BZ81" s="2">
        <v>53.8</v>
      </c>
      <c r="CA81" s="2">
        <v>1</v>
      </c>
      <c r="CB81" s="2">
        <v>3.8</v>
      </c>
      <c r="CC81" s="2">
        <v>11</v>
      </c>
      <c r="CD81" s="2">
        <v>42.3</v>
      </c>
      <c r="CG81" s="2">
        <v>10</v>
      </c>
      <c r="CH81" s="2">
        <v>38.5</v>
      </c>
      <c r="CI81" s="2">
        <v>4</v>
      </c>
      <c r="CJ81" s="2">
        <v>15.4</v>
      </c>
      <c r="CM81" s="2">
        <v>12</v>
      </c>
      <c r="CN81" s="2">
        <v>46.2</v>
      </c>
      <c r="CO81" s="2">
        <v>1</v>
      </c>
      <c r="CP81" s="2">
        <v>22</v>
      </c>
      <c r="CQ81" s="2">
        <v>21</v>
      </c>
      <c r="CR81" t="s">
        <v>1086</v>
      </c>
      <c r="CS81" t="s">
        <v>1086</v>
      </c>
      <c r="CT81" s="2">
        <v>9</v>
      </c>
      <c r="CU81" s="2">
        <v>42.9</v>
      </c>
      <c r="CV81" s="2">
        <v>42.9</v>
      </c>
      <c r="CW81" s="2">
        <v>6</v>
      </c>
      <c r="CX81" s="2">
        <v>28.6</v>
      </c>
      <c r="CY81" s="2">
        <v>6</v>
      </c>
      <c r="CZ81" s="2">
        <v>28.6</v>
      </c>
      <c r="DC81" s="2">
        <v>5</v>
      </c>
      <c r="DD81" s="2">
        <v>23.8</v>
      </c>
      <c r="DE81" s="2">
        <v>4</v>
      </c>
      <c r="DF81" s="2">
        <v>19</v>
      </c>
      <c r="DI81" s="2">
        <v>12</v>
      </c>
      <c r="DJ81" s="2">
        <v>57.1</v>
      </c>
      <c r="DL81" s="2">
        <v>23</v>
      </c>
      <c r="DN81" t="s">
        <v>1086</v>
      </c>
      <c r="DO81" t="s">
        <v>1086</v>
      </c>
      <c r="EJ81" t="s">
        <v>1086</v>
      </c>
      <c r="EK81" t="s">
        <v>1086</v>
      </c>
      <c r="FE81" s="2">
        <v>21</v>
      </c>
      <c r="FF81" t="s">
        <v>1086</v>
      </c>
      <c r="FG81" t="s">
        <v>1086</v>
      </c>
      <c r="FH81" s="2">
        <v>9</v>
      </c>
      <c r="FI81" s="2">
        <v>42.9</v>
      </c>
      <c r="FJ81" s="2">
        <v>42.9</v>
      </c>
      <c r="FK81" s="2">
        <v>6</v>
      </c>
      <c r="FL81" s="2">
        <v>28.6</v>
      </c>
      <c r="FM81" s="2">
        <v>6</v>
      </c>
      <c r="FN81" s="2">
        <v>28.6</v>
      </c>
      <c r="FQ81" s="2">
        <v>5</v>
      </c>
      <c r="FR81" s="2">
        <v>23.8</v>
      </c>
      <c r="FS81" s="2">
        <v>4</v>
      </c>
      <c r="FT81" s="2">
        <v>19</v>
      </c>
      <c r="FW81" s="2">
        <v>12</v>
      </c>
      <c r="FX81" s="2">
        <v>57.1</v>
      </c>
      <c r="FZ81" s="2">
        <v>23</v>
      </c>
      <c r="GA81" s="2">
        <v>8</v>
      </c>
      <c r="GB81" t="s">
        <v>1086</v>
      </c>
      <c r="GC81" t="s">
        <v>1086</v>
      </c>
    </row>
    <row r="82" spans="1:204" ht="12.75" customHeight="1" x14ac:dyDescent="0.2">
      <c r="A82" s="2">
        <v>1754</v>
      </c>
      <c r="B82" s="21">
        <f t="shared" si="5"/>
        <v>0</v>
      </c>
      <c r="C82" s="23">
        <f t="shared" si="6"/>
        <v>0</v>
      </c>
      <c r="D82" s="15">
        <f t="shared" si="7"/>
        <v>0</v>
      </c>
      <c r="E82" s="15">
        <f t="shared" si="8"/>
        <v>0</v>
      </c>
      <c r="F82" s="15">
        <f t="shared" si="9"/>
        <v>0</v>
      </c>
      <c r="G82" s="17">
        <v>8</v>
      </c>
      <c r="H82" t="s">
        <v>1086</v>
      </c>
      <c r="I82" t="s">
        <v>1086</v>
      </c>
      <c r="AD82" t="s">
        <v>1086</v>
      </c>
      <c r="AE82" t="s">
        <v>1086</v>
      </c>
      <c r="AZ82" t="s">
        <v>1086</v>
      </c>
      <c r="BA82" t="s">
        <v>1086</v>
      </c>
      <c r="BU82" s="2">
        <v>8</v>
      </c>
      <c r="BV82" t="s">
        <v>1086</v>
      </c>
      <c r="BW82" t="s">
        <v>1086</v>
      </c>
      <c r="CR82" t="s">
        <v>1086</v>
      </c>
      <c r="CS82" t="s">
        <v>1086</v>
      </c>
      <c r="DN82" t="s">
        <v>1086</v>
      </c>
      <c r="DO82" t="s">
        <v>1086</v>
      </c>
      <c r="EJ82" t="s">
        <v>1086</v>
      </c>
      <c r="EK82" t="s">
        <v>1086</v>
      </c>
      <c r="FF82" t="s">
        <v>1086</v>
      </c>
      <c r="FG82" t="s">
        <v>1086</v>
      </c>
      <c r="GA82" s="2">
        <v>6</v>
      </c>
      <c r="GB82" t="s">
        <v>1086</v>
      </c>
      <c r="GC82" t="s">
        <v>1086</v>
      </c>
    </row>
    <row r="83" spans="1:204" ht="12.75" customHeight="1" x14ac:dyDescent="0.2">
      <c r="A83" s="2">
        <v>1755</v>
      </c>
      <c r="B83" s="21">
        <f t="shared" si="5"/>
        <v>2.8210000000000002</v>
      </c>
      <c r="C83" s="23">
        <f t="shared" si="6"/>
        <v>2.8210000000000002</v>
      </c>
      <c r="D83" s="15">
        <f t="shared" si="7"/>
        <v>0</v>
      </c>
      <c r="E83" s="15">
        <f t="shared" si="8"/>
        <v>0</v>
      </c>
      <c r="F83" s="15">
        <f t="shared" si="9"/>
        <v>0</v>
      </c>
      <c r="G83" s="17">
        <v>28</v>
      </c>
      <c r="H83" t="s">
        <v>1086</v>
      </c>
      <c r="I83" t="s">
        <v>1086</v>
      </c>
      <c r="J83" s="2">
        <v>21</v>
      </c>
      <c r="K83" s="2">
        <v>75</v>
      </c>
      <c r="L83" s="2">
        <v>75</v>
      </c>
      <c r="M83" s="2">
        <v>4</v>
      </c>
      <c r="N83" s="2">
        <v>14.3</v>
      </c>
      <c r="O83" s="2">
        <v>3</v>
      </c>
      <c r="P83" s="2">
        <v>10.7</v>
      </c>
      <c r="S83" s="2">
        <v>15</v>
      </c>
      <c r="T83" s="2">
        <v>53.6</v>
      </c>
      <c r="U83" s="2">
        <v>6</v>
      </c>
      <c r="V83" s="2">
        <v>21.4</v>
      </c>
      <c r="Y83" s="2">
        <v>7</v>
      </c>
      <c r="Z83" s="2">
        <v>25</v>
      </c>
      <c r="AB83" s="2">
        <v>2</v>
      </c>
      <c r="AD83" t="s">
        <v>1086</v>
      </c>
      <c r="AE83" t="s">
        <v>1086</v>
      </c>
      <c r="AZ83" t="s">
        <v>1086</v>
      </c>
      <c r="BA83" t="s">
        <v>1086</v>
      </c>
      <c r="BU83" s="2">
        <v>28</v>
      </c>
      <c r="BV83" t="s">
        <v>1086</v>
      </c>
      <c r="BW83" t="s">
        <v>1086</v>
      </c>
      <c r="BX83" s="2">
        <v>21</v>
      </c>
      <c r="BY83" s="2">
        <v>75</v>
      </c>
      <c r="BZ83" s="2">
        <v>75</v>
      </c>
      <c r="CA83" s="2">
        <v>4</v>
      </c>
      <c r="CB83" s="2">
        <v>14.3</v>
      </c>
      <c r="CC83" s="2">
        <v>3</v>
      </c>
      <c r="CD83" s="2">
        <v>10.7</v>
      </c>
      <c r="CG83" s="2">
        <v>15</v>
      </c>
      <c r="CH83" s="2">
        <v>53.6</v>
      </c>
      <c r="CI83" s="2">
        <v>6</v>
      </c>
      <c r="CJ83" s="2">
        <v>21.4</v>
      </c>
      <c r="CM83" s="2">
        <v>7</v>
      </c>
      <c r="CN83" s="2">
        <v>25</v>
      </c>
      <c r="CP83" s="2">
        <v>2</v>
      </c>
      <c r="CQ83" s="2">
        <v>2</v>
      </c>
      <c r="CR83" t="s">
        <v>1086</v>
      </c>
      <c r="CS83" t="s">
        <v>1086</v>
      </c>
      <c r="DN83" t="s">
        <v>1086</v>
      </c>
      <c r="DO83" t="s">
        <v>1086</v>
      </c>
      <c r="EJ83" t="s">
        <v>1086</v>
      </c>
      <c r="EK83" t="s">
        <v>1086</v>
      </c>
      <c r="FE83" s="2">
        <v>2</v>
      </c>
      <c r="FF83" t="s">
        <v>1086</v>
      </c>
      <c r="FG83" t="s">
        <v>1086</v>
      </c>
      <c r="GB83" t="s">
        <v>1086</v>
      </c>
      <c r="GC83" t="s">
        <v>1086</v>
      </c>
    </row>
    <row r="84" spans="1:204" ht="12.75" customHeight="1" x14ac:dyDescent="0.2">
      <c r="A84" s="2">
        <v>1756</v>
      </c>
      <c r="B84" s="21">
        <f t="shared" si="5"/>
        <v>0</v>
      </c>
      <c r="C84" s="23">
        <f t="shared" si="6"/>
        <v>0</v>
      </c>
      <c r="D84" s="15">
        <f t="shared" si="7"/>
        <v>0</v>
      </c>
      <c r="E84" s="15">
        <f t="shared" si="8"/>
        <v>0</v>
      </c>
      <c r="F84" s="15">
        <f t="shared" si="9"/>
        <v>0</v>
      </c>
      <c r="G84" s="17">
        <v>9</v>
      </c>
      <c r="H84" t="s">
        <v>1086</v>
      </c>
      <c r="I84" t="s">
        <v>1086</v>
      </c>
      <c r="AD84" t="s">
        <v>1086</v>
      </c>
      <c r="AE84" t="s">
        <v>1086</v>
      </c>
      <c r="AZ84" t="s">
        <v>1086</v>
      </c>
      <c r="BA84" t="s">
        <v>1086</v>
      </c>
      <c r="BU84" s="2">
        <v>9</v>
      </c>
      <c r="BV84" t="s">
        <v>1086</v>
      </c>
      <c r="BW84" t="s">
        <v>1086</v>
      </c>
      <c r="CR84" t="s">
        <v>1086</v>
      </c>
      <c r="CS84" t="s">
        <v>1086</v>
      </c>
      <c r="DN84" t="s">
        <v>1086</v>
      </c>
      <c r="DO84" t="s">
        <v>1086</v>
      </c>
      <c r="EJ84" t="s">
        <v>1086</v>
      </c>
      <c r="EK84" t="s">
        <v>1086</v>
      </c>
      <c r="FF84" t="s">
        <v>1086</v>
      </c>
      <c r="FG84" t="s">
        <v>1086</v>
      </c>
      <c r="GA84" s="2">
        <v>1</v>
      </c>
      <c r="GB84" t="s">
        <v>1086</v>
      </c>
      <c r="GC84" t="s">
        <v>1086</v>
      </c>
    </row>
    <row r="85" spans="1:204" ht="12.75" customHeight="1" x14ac:dyDescent="0.2">
      <c r="A85" s="2">
        <v>1757</v>
      </c>
      <c r="B85" s="21">
        <f t="shared" si="5"/>
        <v>0</v>
      </c>
      <c r="C85" s="23">
        <f t="shared" si="6"/>
        <v>0</v>
      </c>
      <c r="D85" s="15">
        <f t="shared" si="7"/>
        <v>0</v>
      </c>
      <c r="E85" s="15">
        <f t="shared" si="8"/>
        <v>0</v>
      </c>
      <c r="F85" s="15">
        <f t="shared" si="9"/>
        <v>0</v>
      </c>
      <c r="H85" t="s">
        <v>1086</v>
      </c>
      <c r="I85" t="s">
        <v>1086</v>
      </c>
      <c r="AD85" t="s">
        <v>1086</v>
      </c>
      <c r="AE85" t="s">
        <v>1086</v>
      </c>
      <c r="AZ85" t="s">
        <v>1086</v>
      </c>
      <c r="BA85" t="s">
        <v>1086</v>
      </c>
      <c r="BV85" t="s">
        <v>1086</v>
      </c>
      <c r="BW85" t="s">
        <v>1086</v>
      </c>
      <c r="CR85" t="s">
        <v>1086</v>
      </c>
      <c r="CS85" t="s">
        <v>1086</v>
      </c>
      <c r="DN85" t="s">
        <v>1086</v>
      </c>
      <c r="DO85" t="s">
        <v>1086</v>
      </c>
      <c r="EJ85" t="s">
        <v>1086</v>
      </c>
      <c r="EK85" t="s">
        <v>1086</v>
      </c>
      <c r="FF85" t="s">
        <v>1086</v>
      </c>
      <c r="FG85" t="s">
        <v>1086</v>
      </c>
      <c r="GB85" t="s">
        <v>1086</v>
      </c>
      <c r="GC85" t="s">
        <v>1086</v>
      </c>
      <c r="GV85" s="2">
        <v>1</v>
      </c>
    </row>
    <row r="86" spans="1:204" ht="12.75" customHeight="1" x14ac:dyDescent="0.2">
      <c r="A86" s="2">
        <v>1758</v>
      </c>
      <c r="B86" s="21">
        <f t="shared" si="5"/>
        <v>0</v>
      </c>
      <c r="C86" s="23">
        <f t="shared" si="6"/>
        <v>0</v>
      </c>
      <c r="D86" s="15">
        <f t="shared" si="7"/>
        <v>0</v>
      </c>
      <c r="E86" s="15">
        <f t="shared" si="8"/>
        <v>0</v>
      </c>
      <c r="F86" s="15">
        <f t="shared" si="9"/>
        <v>0</v>
      </c>
      <c r="G86" s="17">
        <v>9</v>
      </c>
      <c r="H86" t="s">
        <v>1086</v>
      </c>
      <c r="I86" t="s">
        <v>1086</v>
      </c>
      <c r="AD86" t="s">
        <v>1086</v>
      </c>
      <c r="AE86" t="s">
        <v>1086</v>
      </c>
      <c r="AZ86" t="s">
        <v>1086</v>
      </c>
      <c r="BA86" t="s">
        <v>1086</v>
      </c>
      <c r="BU86" s="2">
        <v>9</v>
      </c>
      <c r="BV86" t="s">
        <v>1086</v>
      </c>
      <c r="BW86" t="s">
        <v>1086</v>
      </c>
      <c r="CQ86" s="2">
        <v>8</v>
      </c>
      <c r="CR86" t="s">
        <v>1086</v>
      </c>
      <c r="CS86" t="s">
        <v>1086</v>
      </c>
      <c r="DN86" t="s">
        <v>1086</v>
      </c>
      <c r="DO86" t="s">
        <v>1086</v>
      </c>
      <c r="EJ86" t="s">
        <v>1086</v>
      </c>
      <c r="EK86" t="s">
        <v>1086</v>
      </c>
      <c r="FE86" s="2">
        <v>8</v>
      </c>
      <c r="FF86" t="s">
        <v>1086</v>
      </c>
      <c r="FG86" t="s">
        <v>1086</v>
      </c>
      <c r="GA86" s="2">
        <v>7</v>
      </c>
      <c r="GB86" t="s">
        <v>1086</v>
      </c>
      <c r="GC86" t="s">
        <v>1086</v>
      </c>
    </row>
    <row r="87" spans="1:204" ht="12.75" customHeight="1" x14ac:dyDescent="0.2">
      <c r="A87" s="2">
        <v>1759</v>
      </c>
      <c r="B87" s="21">
        <f t="shared" si="5"/>
        <v>2.0439999999999996</v>
      </c>
      <c r="C87" s="23">
        <f t="shared" si="6"/>
        <v>2.0439999999999996</v>
      </c>
      <c r="D87" s="15">
        <f t="shared" si="7"/>
        <v>2.52</v>
      </c>
      <c r="E87" s="15">
        <f t="shared" si="8"/>
        <v>2.52</v>
      </c>
      <c r="F87" s="15">
        <f t="shared" si="9"/>
        <v>3.0020000000000007</v>
      </c>
      <c r="G87" s="17">
        <v>23</v>
      </c>
      <c r="H87" t="s">
        <v>1086</v>
      </c>
      <c r="I87" t="s">
        <v>1086</v>
      </c>
      <c r="J87" s="2">
        <v>6</v>
      </c>
      <c r="K87" s="2">
        <v>26.1</v>
      </c>
      <c r="L87" s="2">
        <v>26.1</v>
      </c>
      <c r="M87" s="2">
        <v>7</v>
      </c>
      <c r="N87" s="2">
        <v>30.4</v>
      </c>
      <c r="O87" s="2">
        <v>10</v>
      </c>
      <c r="P87" s="2">
        <v>43.5</v>
      </c>
      <c r="S87" s="2">
        <v>4</v>
      </c>
      <c r="T87" s="2">
        <v>17.399999999999999</v>
      </c>
      <c r="U87" s="2">
        <v>2</v>
      </c>
      <c r="V87" s="2">
        <v>8.6999999999999993</v>
      </c>
      <c r="Y87" s="2">
        <v>17</v>
      </c>
      <c r="Z87" s="2">
        <v>73.900000000000006</v>
      </c>
      <c r="AA87" s="2">
        <v>25</v>
      </c>
      <c r="AB87" s="2">
        <v>74</v>
      </c>
      <c r="AD87" t="s">
        <v>1086</v>
      </c>
      <c r="AE87" t="s">
        <v>1086</v>
      </c>
      <c r="AX87" s="2">
        <v>1</v>
      </c>
      <c r="AZ87" t="s">
        <v>1086</v>
      </c>
      <c r="BA87" t="s">
        <v>1086</v>
      </c>
      <c r="BU87" s="2">
        <v>23</v>
      </c>
      <c r="BV87" t="s">
        <v>1086</v>
      </c>
      <c r="BW87" t="s">
        <v>1086</v>
      </c>
      <c r="BX87" s="2">
        <v>6</v>
      </c>
      <c r="BY87" s="2">
        <v>26.1</v>
      </c>
      <c r="BZ87" s="2">
        <v>26.1</v>
      </c>
      <c r="CA87" s="2">
        <v>7</v>
      </c>
      <c r="CB87" s="2">
        <v>30.4</v>
      </c>
      <c r="CC87" s="2">
        <v>10</v>
      </c>
      <c r="CD87" s="2">
        <v>43.5</v>
      </c>
      <c r="CG87" s="2">
        <v>4</v>
      </c>
      <c r="CH87" s="2">
        <v>17.399999999999999</v>
      </c>
      <c r="CI87" s="2">
        <v>2</v>
      </c>
      <c r="CJ87" s="2">
        <v>8.6999999999999993</v>
      </c>
      <c r="CM87" s="2">
        <v>17</v>
      </c>
      <c r="CN87" s="2">
        <v>73.900000000000006</v>
      </c>
      <c r="CO87" s="2">
        <v>25</v>
      </c>
      <c r="CP87" s="2">
        <v>75</v>
      </c>
      <c r="CQ87" s="2">
        <v>25</v>
      </c>
      <c r="CR87" t="s">
        <v>1086</v>
      </c>
      <c r="CS87" t="s">
        <v>1086</v>
      </c>
      <c r="CT87" s="2">
        <v>14</v>
      </c>
      <c r="CU87" s="2">
        <v>56</v>
      </c>
      <c r="CV87" s="2">
        <v>56</v>
      </c>
      <c r="CW87" s="2">
        <v>3</v>
      </c>
      <c r="CX87" s="2">
        <v>12</v>
      </c>
      <c r="CY87" s="2">
        <v>8</v>
      </c>
      <c r="CZ87" s="2">
        <v>32</v>
      </c>
      <c r="DC87" s="2">
        <v>12</v>
      </c>
      <c r="DD87" s="2">
        <v>48</v>
      </c>
      <c r="DE87" s="2">
        <v>2</v>
      </c>
      <c r="DF87" s="2">
        <v>8</v>
      </c>
      <c r="DI87" s="2">
        <v>11</v>
      </c>
      <c r="DJ87" s="2">
        <v>44</v>
      </c>
      <c r="DL87" s="2">
        <v>40</v>
      </c>
      <c r="DN87" t="s">
        <v>1086</v>
      </c>
      <c r="DO87" t="s">
        <v>1086</v>
      </c>
      <c r="EJ87" t="s">
        <v>1086</v>
      </c>
      <c r="EK87" t="s">
        <v>1086</v>
      </c>
      <c r="FE87" s="2">
        <v>25</v>
      </c>
      <c r="FF87" t="s">
        <v>1086</v>
      </c>
      <c r="FG87" t="s">
        <v>1086</v>
      </c>
      <c r="FH87" s="2">
        <v>14</v>
      </c>
      <c r="FI87" s="2">
        <v>56</v>
      </c>
      <c r="FJ87" s="2">
        <v>56</v>
      </c>
      <c r="FK87" s="2">
        <v>3</v>
      </c>
      <c r="FL87" s="2">
        <v>12</v>
      </c>
      <c r="FM87" s="2">
        <v>8</v>
      </c>
      <c r="FN87" s="2">
        <v>32</v>
      </c>
      <c r="FQ87" s="2">
        <v>12</v>
      </c>
      <c r="FR87" s="2">
        <v>48</v>
      </c>
      <c r="FS87" s="2">
        <v>2</v>
      </c>
      <c r="FT87" s="2">
        <v>8</v>
      </c>
      <c r="FW87" s="2">
        <v>11</v>
      </c>
      <c r="FX87" s="2">
        <v>44</v>
      </c>
      <c r="FZ87" s="2">
        <v>40</v>
      </c>
      <c r="GA87" s="2">
        <v>24</v>
      </c>
      <c r="GB87" t="s">
        <v>1086</v>
      </c>
      <c r="GC87" t="s">
        <v>1086</v>
      </c>
      <c r="GD87" s="2">
        <v>19</v>
      </c>
      <c r="GE87" s="2">
        <v>79.2</v>
      </c>
      <c r="GF87" s="2">
        <v>79.2</v>
      </c>
      <c r="GG87" s="2">
        <v>1</v>
      </c>
      <c r="GH87" s="2">
        <v>4.2</v>
      </c>
      <c r="GI87" s="2">
        <v>4</v>
      </c>
      <c r="GJ87" s="2">
        <v>16.7</v>
      </c>
      <c r="GM87" s="2">
        <v>13</v>
      </c>
      <c r="GN87" s="2">
        <v>54.2</v>
      </c>
      <c r="GO87" s="2">
        <v>6</v>
      </c>
      <c r="GP87" s="2">
        <v>25</v>
      </c>
      <c r="GS87" s="2">
        <v>5</v>
      </c>
      <c r="GT87" s="2">
        <v>20.8</v>
      </c>
      <c r="GU87" s="2">
        <v>43</v>
      </c>
      <c r="GV87" s="2">
        <v>17</v>
      </c>
    </row>
    <row r="88" spans="1:204" ht="12.75" customHeight="1" x14ac:dyDescent="0.2">
      <c r="A88" s="2">
        <v>1762</v>
      </c>
      <c r="B88" s="21">
        <f t="shared" si="5"/>
        <v>0</v>
      </c>
      <c r="C88" s="23">
        <f t="shared" si="6"/>
        <v>0</v>
      </c>
      <c r="D88" s="15">
        <f t="shared" si="7"/>
        <v>0</v>
      </c>
      <c r="E88" s="15">
        <f t="shared" si="8"/>
        <v>0</v>
      </c>
      <c r="F88" s="15">
        <f t="shared" si="9"/>
        <v>0</v>
      </c>
      <c r="H88" t="s">
        <v>1086</v>
      </c>
      <c r="I88" t="s">
        <v>1086</v>
      </c>
      <c r="AD88" t="s">
        <v>1086</v>
      </c>
      <c r="AE88" t="s">
        <v>1086</v>
      </c>
      <c r="AZ88" t="s">
        <v>1086</v>
      </c>
      <c r="BA88" t="s">
        <v>1086</v>
      </c>
      <c r="BV88" t="s">
        <v>1086</v>
      </c>
      <c r="BW88" t="s">
        <v>1086</v>
      </c>
      <c r="CQ88" s="2">
        <v>2</v>
      </c>
      <c r="CR88" t="s">
        <v>1086</v>
      </c>
      <c r="CS88" t="s">
        <v>1086</v>
      </c>
      <c r="DN88" t="s">
        <v>1086</v>
      </c>
      <c r="DO88" t="s">
        <v>1086</v>
      </c>
      <c r="EJ88" t="s">
        <v>1086</v>
      </c>
      <c r="EK88" t="s">
        <v>1086</v>
      </c>
      <c r="FE88" s="2">
        <v>2</v>
      </c>
      <c r="FF88" t="s">
        <v>1086</v>
      </c>
      <c r="FG88" t="s">
        <v>1086</v>
      </c>
      <c r="GB88" t="s">
        <v>1086</v>
      </c>
      <c r="GC88" t="s">
        <v>1086</v>
      </c>
      <c r="GQ88" s="2">
        <v>1</v>
      </c>
      <c r="GR88" s="2">
        <v>100</v>
      </c>
      <c r="GS88" s="2">
        <v>1</v>
      </c>
      <c r="GT88" s="2">
        <v>100</v>
      </c>
      <c r="GV88" s="2">
        <v>3</v>
      </c>
    </row>
    <row r="89" spans="1:204" ht="12.75" customHeight="1" x14ac:dyDescent="0.2">
      <c r="A89" s="2">
        <v>1763</v>
      </c>
      <c r="B89" s="21">
        <f t="shared" si="5"/>
        <v>0</v>
      </c>
      <c r="C89" s="23">
        <f t="shared" si="6"/>
        <v>0</v>
      </c>
      <c r="D89" s="15">
        <f t="shared" si="7"/>
        <v>0</v>
      </c>
      <c r="E89" s="15">
        <f t="shared" si="8"/>
        <v>0</v>
      </c>
      <c r="F89" s="15">
        <f t="shared" si="9"/>
        <v>0</v>
      </c>
      <c r="G89" s="17">
        <v>6</v>
      </c>
      <c r="H89" t="s">
        <v>1086</v>
      </c>
      <c r="I89" t="s">
        <v>1086</v>
      </c>
      <c r="AD89" t="s">
        <v>1086</v>
      </c>
      <c r="AE89" t="s">
        <v>1086</v>
      </c>
      <c r="AZ89" t="s">
        <v>1086</v>
      </c>
      <c r="BA89" t="s">
        <v>1086</v>
      </c>
      <c r="BU89" s="2">
        <v>6</v>
      </c>
      <c r="BV89" t="s">
        <v>1086</v>
      </c>
      <c r="BW89" t="s">
        <v>1086</v>
      </c>
      <c r="CQ89" s="2">
        <v>6</v>
      </c>
      <c r="CR89" t="s">
        <v>1086</v>
      </c>
      <c r="CS89" t="s">
        <v>1086</v>
      </c>
      <c r="DN89" t="s">
        <v>1086</v>
      </c>
      <c r="DO89" t="s">
        <v>1086</v>
      </c>
      <c r="EJ89" t="s">
        <v>1086</v>
      </c>
      <c r="EK89" t="s">
        <v>1086</v>
      </c>
      <c r="FE89" s="2">
        <v>6</v>
      </c>
      <c r="FF89" t="s">
        <v>1086</v>
      </c>
      <c r="FG89" t="s">
        <v>1086</v>
      </c>
      <c r="GA89" s="2">
        <v>6</v>
      </c>
      <c r="GB89" t="s">
        <v>1086</v>
      </c>
      <c r="GC89" t="s">
        <v>1086</v>
      </c>
    </row>
    <row r="90" spans="1:204" ht="12.75" customHeight="1" x14ac:dyDescent="0.2">
      <c r="A90" s="2">
        <v>1767</v>
      </c>
      <c r="B90" s="21">
        <f t="shared" si="5"/>
        <v>0</v>
      </c>
      <c r="C90" s="23">
        <f t="shared" si="6"/>
        <v>0</v>
      </c>
      <c r="D90" s="15">
        <f t="shared" si="7"/>
        <v>0</v>
      </c>
      <c r="E90" s="15">
        <f t="shared" si="8"/>
        <v>0</v>
      </c>
      <c r="F90" s="15">
        <f t="shared" si="9"/>
        <v>0</v>
      </c>
      <c r="H90" t="s">
        <v>1086</v>
      </c>
      <c r="I90" t="s">
        <v>1086</v>
      </c>
      <c r="AD90" t="s">
        <v>1086</v>
      </c>
      <c r="AE90" t="s">
        <v>1086</v>
      </c>
      <c r="AZ90" t="s">
        <v>1086</v>
      </c>
      <c r="BA90" t="s">
        <v>1086</v>
      </c>
      <c r="BV90" t="s">
        <v>1086</v>
      </c>
      <c r="BW90" t="s">
        <v>1086</v>
      </c>
      <c r="CR90" t="s">
        <v>1086</v>
      </c>
      <c r="CS90" t="s">
        <v>1086</v>
      </c>
      <c r="DN90" t="s">
        <v>1086</v>
      </c>
      <c r="DO90" t="s">
        <v>1086</v>
      </c>
      <c r="EJ90" t="s">
        <v>1086</v>
      </c>
      <c r="EK90" t="s">
        <v>1086</v>
      </c>
      <c r="FF90" t="s">
        <v>1086</v>
      </c>
      <c r="FG90" t="s">
        <v>1086</v>
      </c>
      <c r="GB90" t="s">
        <v>1086</v>
      </c>
      <c r="GC90" t="s">
        <v>1086</v>
      </c>
      <c r="GQ90" s="2">
        <v>3</v>
      </c>
      <c r="GR90" s="2">
        <v>100</v>
      </c>
      <c r="GS90" s="2">
        <v>3</v>
      </c>
      <c r="GT90" s="2">
        <v>100</v>
      </c>
      <c r="GV90" s="2">
        <v>5</v>
      </c>
    </row>
    <row r="91" spans="1:204" ht="12.75" customHeight="1" x14ac:dyDescent="0.2">
      <c r="A91" s="2">
        <v>1768</v>
      </c>
      <c r="B91" s="21">
        <f t="shared" si="5"/>
        <v>2.1639999999999997</v>
      </c>
      <c r="C91" s="23">
        <f t="shared" si="6"/>
        <v>2.1639999999999997</v>
      </c>
      <c r="D91" s="15">
        <f t="shared" si="7"/>
        <v>2.7510000000000003</v>
      </c>
      <c r="E91" s="15">
        <f t="shared" si="8"/>
        <v>2.7510000000000003</v>
      </c>
      <c r="F91" s="15">
        <f t="shared" si="9"/>
        <v>3.1189999999999998</v>
      </c>
      <c r="G91" s="17">
        <v>24</v>
      </c>
      <c r="H91" t="s">
        <v>1086</v>
      </c>
      <c r="I91" t="s">
        <v>1086</v>
      </c>
      <c r="J91" s="2">
        <v>10</v>
      </c>
      <c r="K91" s="2">
        <v>41.7</v>
      </c>
      <c r="L91" s="2">
        <v>41.7</v>
      </c>
      <c r="M91" s="2">
        <v>8</v>
      </c>
      <c r="N91" s="2">
        <v>33.299999999999997</v>
      </c>
      <c r="O91" s="2">
        <v>6</v>
      </c>
      <c r="P91" s="2">
        <v>25</v>
      </c>
      <c r="S91" s="2">
        <v>8</v>
      </c>
      <c r="T91" s="2">
        <v>33.299999999999997</v>
      </c>
      <c r="U91" s="2">
        <v>2</v>
      </c>
      <c r="V91" s="2">
        <v>8.3000000000000007</v>
      </c>
      <c r="Y91" s="2">
        <v>14</v>
      </c>
      <c r="Z91" s="2">
        <v>58.3</v>
      </c>
      <c r="AA91" s="2">
        <v>3</v>
      </c>
      <c r="AB91" s="2">
        <v>78</v>
      </c>
      <c r="AD91" t="s">
        <v>1086</v>
      </c>
      <c r="AE91" t="s">
        <v>1086</v>
      </c>
      <c r="AZ91" t="s">
        <v>1086</v>
      </c>
      <c r="BA91" t="s">
        <v>1086</v>
      </c>
      <c r="BU91" s="2">
        <v>24</v>
      </c>
      <c r="BV91" t="s">
        <v>1086</v>
      </c>
      <c r="BW91" t="s">
        <v>1086</v>
      </c>
      <c r="BX91" s="2">
        <v>10</v>
      </c>
      <c r="BY91" s="2">
        <v>41.7</v>
      </c>
      <c r="BZ91" s="2">
        <v>41.7</v>
      </c>
      <c r="CA91" s="2">
        <v>8</v>
      </c>
      <c r="CB91" s="2">
        <v>33.299999999999997</v>
      </c>
      <c r="CC91" s="2">
        <v>6</v>
      </c>
      <c r="CD91" s="2">
        <v>25</v>
      </c>
      <c r="CG91" s="2">
        <v>8</v>
      </c>
      <c r="CH91" s="2">
        <v>33.299999999999997</v>
      </c>
      <c r="CI91" s="2">
        <v>2</v>
      </c>
      <c r="CJ91" s="2">
        <v>8.3000000000000007</v>
      </c>
      <c r="CM91" s="2">
        <v>14</v>
      </c>
      <c r="CN91" s="2">
        <v>58.3</v>
      </c>
      <c r="CO91" s="2">
        <v>3</v>
      </c>
      <c r="CP91" s="2">
        <v>78</v>
      </c>
      <c r="CQ91" s="2">
        <v>12</v>
      </c>
      <c r="CR91" t="s">
        <v>1086</v>
      </c>
      <c r="CS91" t="s">
        <v>1086</v>
      </c>
      <c r="CT91" s="2">
        <v>8</v>
      </c>
      <c r="CU91" s="2">
        <v>66.7</v>
      </c>
      <c r="CV91" s="2">
        <v>66.7</v>
      </c>
      <c r="CW91" s="2">
        <v>1</v>
      </c>
      <c r="CX91" s="2">
        <v>8.3000000000000007</v>
      </c>
      <c r="CY91" s="2">
        <v>3</v>
      </c>
      <c r="CZ91" s="2">
        <v>25</v>
      </c>
      <c r="DC91" s="2">
        <v>6</v>
      </c>
      <c r="DD91" s="2">
        <v>50</v>
      </c>
      <c r="DE91" s="2">
        <v>2</v>
      </c>
      <c r="DF91" s="2">
        <v>16.7</v>
      </c>
      <c r="DI91" s="2">
        <v>4</v>
      </c>
      <c r="DJ91" s="2">
        <v>33.299999999999997</v>
      </c>
      <c r="DL91" s="2">
        <v>32</v>
      </c>
      <c r="DN91" t="s">
        <v>1086</v>
      </c>
      <c r="DO91" t="s">
        <v>1086</v>
      </c>
      <c r="EJ91" t="s">
        <v>1086</v>
      </c>
      <c r="EK91" t="s">
        <v>1086</v>
      </c>
      <c r="FE91" s="2">
        <v>12</v>
      </c>
      <c r="FF91" t="s">
        <v>1086</v>
      </c>
      <c r="FG91" t="s">
        <v>1086</v>
      </c>
      <c r="FH91" s="2">
        <v>8</v>
      </c>
      <c r="FI91" s="2">
        <v>66.7</v>
      </c>
      <c r="FJ91" s="2">
        <v>66.7</v>
      </c>
      <c r="FK91" s="2">
        <v>1</v>
      </c>
      <c r="FL91" s="2">
        <v>8.3000000000000007</v>
      </c>
      <c r="FM91" s="2">
        <v>3</v>
      </c>
      <c r="FN91" s="2">
        <v>25</v>
      </c>
      <c r="FQ91" s="2">
        <v>6</v>
      </c>
      <c r="FR91" s="2">
        <v>50</v>
      </c>
      <c r="FS91" s="2">
        <v>2</v>
      </c>
      <c r="FT91" s="2">
        <v>16.7</v>
      </c>
      <c r="FW91" s="2">
        <v>4</v>
      </c>
      <c r="FX91" s="2">
        <v>33.299999999999997</v>
      </c>
      <c r="FZ91" s="2">
        <v>32</v>
      </c>
      <c r="GA91" s="2">
        <v>34</v>
      </c>
      <c r="GB91" t="s">
        <v>1086</v>
      </c>
      <c r="GC91" t="s">
        <v>1086</v>
      </c>
      <c r="GD91" s="2">
        <v>29</v>
      </c>
      <c r="GE91" s="2">
        <v>85.3</v>
      </c>
      <c r="GF91" s="2">
        <v>85.3</v>
      </c>
      <c r="GI91" s="2">
        <v>5</v>
      </c>
      <c r="GJ91" s="2">
        <v>14.7</v>
      </c>
      <c r="GK91" s="2">
        <v>1</v>
      </c>
      <c r="GL91" s="2">
        <v>2.9</v>
      </c>
      <c r="GM91" s="2">
        <v>16</v>
      </c>
      <c r="GN91" s="2">
        <v>47.1</v>
      </c>
      <c r="GO91" s="2">
        <v>12</v>
      </c>
      <c r="GP91" s="2">
        <v>35.299999999999997</v>
      </c>
      <c r="GS91" s="2">
        <v>5</v>
      </c>
      <c r="GT91" s="2">
        <v>14.7</v>
      </c>
      <c r="GU91" s="2">
        <v>4</v>
      </c>
      <c r="GV91" s="2">
        <v>40</v>
      </c>
    </row>
    <row r="92" spans="1:204" ht="12.75" customHeight="1" x14ac:dyDescent="0.2">
      <c r="A92" s="2">
        <v>1769</v>
      </c>
      <c r="B92" s="21">
        <f t="shared" si="5"/>
        <v>1.2649999999999999</v>
      </c>
      <c r="C92" s="23">
        <f t="shared" si="6"/>
        <v>1.2649999999999999</v>
      </c>
      <c r="D92" s="15">
        <f t="shared" si="7"/>
        <v>0</v>
      </c>
      <c r="E92" s="15">
        <f t="shared" si="8"/>
        <v>0</v>
      </c>
      <c r="F92" s="15">
        <f t="shared" si="9"/>
        <v>1.6890000000000001</v>
      </c>
      <c r="G92" s="17">
        <v>13</v>
      </c>
      <c r="H92" t="s">
        <v>1086</v>
      </c>
      <c r="I92" t="s">
        <v>1086</v>
      </c>
      <c r="J92" s="2">
        <v>2</v>
      </c>
      <c r="K92" s="2">
        <v>13.3</v>
      </c>
      <c r="L92" s="2">
        <v>15.4</v>
      </c>
      <c r="M92" s="2">
        <v>9</v>
      </c>
      <c r="N92" s="2">
        <v>60</v>
      </c>
      <c r="O92" s="2">
        <v>2</v>
      </c>
      <c r="P92" s="2">
        <v>13.3</v>
      </c>
      <c r="S92" s="2">
        <v>2</v>
      </c>
      <c r="T92" s="2">
        <v>13.3</v>
      </c>
      <c r="W92" s="2">
        <v>2</v>
      </c>
      <c r="X92" s="2">
        <v>13.3</v>
      </c>
      <c r="Y92" s="2">
        <v>13</v>
      </c>
      <c r="Z92" s="2">
        <v>86.7</v>
      </c>
      <c r="AB92" s="2">
        <v>29</v>
      </c>
      <c r="AD92" t="s">
        <v>1086</v>
      </c>
      <c r="AE92" t="s">
        <v>1086</v>
      </c>
      <c r="AZ92" t="s">
        <v>1086</v>
      </c>
      <c r="BA92" t="s">
        <v>1086</v>
      </c>
      <c r="BU92" s="2">
        <v>13</v>
      </c>
      <c r="BV92" t="s">
        <v>1086</v>
      </c>
      <c r="BW92" t="s">
        <v>1086</v>
      </c>
      <c r="BX92" s="2">
        <v>2</v>
      </c>
      <c r="BY92" s="2">
        <v>13.3</v>
      </c>
      <c r="BZ92" s="2">
        <v>15.4</v>
      </c>
      <c r="CA92" s="2">
        <v>9</v>
      </c>
      <c r="CB92" s="2">
        <v>60</v>
      </c>
      <c r="CC92" s="2">
        <v>2</v>
      </c>
      <c r="CD92" s="2">
        <v>13.3</v>
      </c>
      <c r="CG92" s="2">
        <v>2</v>
      </c>
      <c r="CH92" s="2">
        <v>13.3</v>
      </c>
      <c r="CK92" s="2">
        <v>2</v>
      </c>
      <c r="CL92" s="2">
        <v>13.3</v>
      </c>
      <c r="CM92" s="2">
        <v>13</v>
      </c>
      <c r="CN92" s="2">
        <v>86.7</v>
      </c>
      <c r="CP92" s="2">
        <v>29</v>
      </c>
      <c r="CQ92" s="2">
        <v>4</v>
      </c>
      <c r="CR92" t="s">
        <v>1086</v>
      </c>
      <c r="CS92" t="s">
        <v>1086</v>
      </c>
      <c r="DN92" t="s">
        <v>1086</v>
      </c>
      <c r="DO92" t="s">
        <v>1086</v>
      </c>
      <c r="EJ92" t="s">
        <v>1086</v>
      </c>
      <c r="EK92" t="s">
        <v>1086</v>
      </c>
      <c r="FE92" s="2">
        <v>4</v>
      </c>
      <c r="FF92" t="s">
        <v>1086</v>
      </c>
      <c r="FG92" t="s">
        <v>1086</v>
      </c>
      <c r="GA92" s="2">
        <v>13</v>
      </c>
      <c r="GB92" t="s">
        <v>1086</v>
      </c>
      <c r="GC92" t="s">
        <v>1086</v>
      </c>
      <c r="GD92" s="2">
        <v>3</v>
      </c>
      <c r="GE92" s="2">
        <v>18.8</v>
      </c>
      <c r="GF92" s="2">
        <v>23.1</v>
      </c>
      <c r="GG92" s="2">
        <v>2</v>
      </c>
      <c r="GH92" s="2">
        <v>12.5</v>
      </c>
      <c r="GI92" s="2">
        <v>8</v>
      </c>
      <c r="GJ92" s="2">
        <v>50</v>
      </c>
      <c r="GM92" s="2">
        <v>3</v>
      </c>
      <c r="GN92" s="2">
        <v>18.8</v>
      </c>
      <c r="GQ92" s="2">
        <v>3</v>
      </c>
      <c r="GR92" s="2">
        <v>18.8</v>
      </c>
      <c r="GS92" s="2">
        <v>13</v>
      </c>
      <c r="GT92" s="2">
        <v>81.3</v>
      </c>
      <c r="GV92" s="2">
        <v>17</v>
      </c>
    </row>
    <row r="93" spans="1:204" ht="12.75" customHeight="1" x14ac:dyDescent="0.2">
      <c r="A93" s="2">
        <v>1770</v>
      </c>
      <c r="B93" s="21">
        <f t="shared" si="5"/>
        <v>0</v>
      </c>
      <c r="C93" s="23">
        <f t="shared" si="6"/>
        <v>0</v>
      </c>
      <c r="D93" s="15">
        <f t="shared" si="7"/>
        <v>0</v>
      </c>
      <c r="E93" s="15">
        <f t="shared" si="8"/>
        <v>0</v>
      </c>
      <c r="F93" s="15">
        <f t="shared" si="9"/>
        <v>0</v>
      </c>
      <c r="H93" t="s">
        <v>1086</v>
      </c>
      <c r="I93" t="s">
        <v>1086</v>
      </c>
      <c r="AD93" t="s">
        <v>1086</v>
      </c>
      <c r="AE93" t="s">
        <v>1086</v>
      </c>
      <c r="AZ93" t="s">
        <v>1086</v>
      </c>
      <c r="BA93" t="s">
        <v>1086</v>
      </c>
      <c r="BV93" t="s">
        <v>1086</v>
      </c>
      <c r="BW93" t="s">
        <v>1086</v>
      </c>
      <c r="CQ93" s="2">
        <v>1</v>
      </c>
      <c r="CR93" t="s">
        <v>1086</v>
      </c>
      <c r="CS93" t="s">
        <v>1086</v>
      </c>
      <c r="DN93" t="s">
        <v>1086</v>
      </c>
      <c r="DO93" t="s">
        <v>1086</v>
      </c>
      <c r="EJ93" t="s">
        <v>1086</v>
      </c>
      <c r="EK93" t="s">
        <v>1086</v>
      </c>
      <c r="FE93" s="2">
        <v>1</v>
      </c>
      <c r="FF93" t="s">
        <v>1086</v>
      </c>
      <c r="FG93" t="s">
        <v>1086</v>
      </c>
      <c r="GB93" t="s">
        <v>1086</v>
      </c>
      <c r="GC93" t="s">
        <v>1086</v>
      </c>
    </row>
    <row r="94" spans="1:204" ht="12.75" customHeight="1" x14ac:dyDescent="0.2">
      <c r="A94" s="2">
        <v>1771</v>
      </c>
      <c r="B94" s="21">
        <f t="shared" si="5"/>
        <v>0</v>
      </c>
      <c r="C94" s="23">
        <f t="shared" si="6"/>
        <v>0</v>
      </c>
      <c r="D94" s="15">
        <f t="shared" si="7"/>
        <v>0</v>
      </c>
      <c r="E94" s="15">
        <f t="shared" si="8"/>
        <v>0</v>
      </c>
      <c r="F94" s="15">
        <f t="shared" si="9"/>
        <v>0</v>
      </c>
      <c r="G94" s="17">
        <v>4</v>
      </c>
      <c r="H94" t="s">
        <v>1086</v>
      </c>
      <c r="I94" t="s">
        <v>1086</v>
      </c>
      <c r="AD94" t="s">
        <v>1086</v>
      </c>
      <c r="AE94" t="s">
        <v>1086</v>
      </c>
      <c r="AZ94" t="s">
        <v>1086</v>
      </c>
      <c r="BA94" t="s">
        <v>1086</v>
      </c>
      <c r="BU94" s="2">
        <v>4</v>
      </c>
      <c r="BV94" t="s">
        <v>1086</v>
      </c>
      <c r="BW94" t="s">
        <v>1086</v>
      </c>
      <c r="CQ94" s="2">
        <v>4</v>
      </c>
      <c r="CR94" t="s">
        <v>1086</v>
      </c>
      <c r="CS94" t="s">
        <v>1086</v>
      </c>
      <c r="DN94" t="s">
        <v>1086</v>
      </c>
      <c r="DO94" t="s">
        <v>1086</v>
      </c>
      <c r="EJ94" t="s">
        <v>1086</v>
      </c>
      <c r="EK94" t="s">
        <v>1086</v>
      </c>
      <c r="FE94" s="2">
        <v>4</v>
      </c>
      <c r="FF94" t="s">
        <v>1086</v>
      </c>
      <c r="FG94" t="s">
        <v>1086</v>
      </c>
      <c r="GB94" t="s">
        <v>1086</v>
      </c>
      <c r="GC94" t="s">
        <v>1086</v>
      </c>
    </row>
    <row r="95" spans="1:204" ht="12.75" customHeight="1" x14ac:dyDescent="0.2">
      <c r="A95" s="2">
        <v>1772</v>
      </c>
      <c r="B95" s="21">
        <f t="shared" si="5"/>
        <v>0</v>
      </c>
      <c r="C95" s="23">
        <f t="shared" si="6"/>
        <v>0</v>
      </c>
      <c r="D95" s="15">
        <f t="shared" si="7"/>
        <v>0</v>
      </c>
      <c r="E95" s="15">
        <f t="shared" si="8"/>
        <v>0</v>
      </c>
      <c r="F95" s="15">
        <f t="shared" si="9"/>
        <v>0</v>
      </c>
      <c r="G95" s="17">
        <v>3</v>
      </c>
      <c r="H95" t="s">
        <v>1086</v>
      </c>
      <c r="I95" t="s">
        <v>1086</v>
      </c>
      <c r="AD95" t="s">
        <v>1086</v>
      </c>
      <c r="AE95" t="s">
        <v>1086</v>
      </c>
      <c r="AZ95" t="s">
        <v>1086</v>
      </c>
      <c r="BA95" t="s">
        <v>1086</v>
      </c>
      <c r="BU95" s="2">
        <v>3</v>
      </c>
      <c r="BV95" t="s">
        <v>1086</v>
      </c>
      <c r="BW95" t="s">
        <v>1086</v>
      </c>
      <c r="CR95" t="s">
        <v>1086</v>
      </c>
      <c r="CS95" t="s">
        <v>1086</v>
      </c>
      <c r="DN95" t="s">
        <v>1086</v>
      </c>
      <c r="DO95" t="s">
        <v>1086</v>
      </c>
      <c r="EJ95" t="s">
        <v>1086</v>
      </c>
      <c r="EK95" t="s">
        <v>1086</v>
      </c>
      <c r="FF95" t="s">
        <v>1086</v>
      </c>
      <c r="FG95" t="s">
        <v>1086</v>
      </c>
      <c r="GB95" t="s">
        <v>1086</v>
      </c>
      <c r="GC95" t="s">
        <v>1086</v>
      </c>
    </row>
    <row r="96" spans="1:204" ht="12.75" customHeight="1" x14ac:dyDescent="0.2">
      <c r="A96" s="2">
        <v>1776</v>
      </c>
      <c r="B96" s="21">
        <f t="shared" si="5"/>
        <v>1.2</v>
      </c>
      <c r="C96" s="23">
        <f t="shared" si="6"/>
        <v>1.2</v>
      </c>
      <c r="D96" s="15">
        <f t="shared" si="7"/>
        <v>0</v>
      </c>
      <c r="E96" s="15">
        <f t="shared" si="8"/>
        <v>0</v>
      </c>
      <c r="F96" s="15">
        <f t="shared" si="9"/>
        <v>0</v>
      </c>
      <c r="G96" s="17">
        <v>22</v>
      </c>
      <c r="H96" t="s">
        <v>1086</v>
      </c>
      <c r="I96" t="s">
        <v>1086</v>
      </c>
      <c r="J96" s="2">
        <v>2</v>
      </c>
      <c r="K96" s="2">
        <v>8</v>
      </c>
      <c r="L96" s="2">
        <v>9.1</v>
      </c>
      <c r="M96" s="2">
        <v>16</v>
      </c>
      <c r="N96" s="2">
        <v>64</v>
      </c>
      <c r="O96" s="2">
        <v>4</v>
      </c>
      <c r="P96" s="2">
        <v>16</v>
      </c>
      <c r="S96" s="2">
        <v>2</v>
      </c>
      <c r="T96" s="2">
        <v>8</v>
      </c>
      <c r="W96" s="2">
        <v>3</v>
      </c>
      <c r="X96" s="2">
        <v>12</v>
      </c>
      <c r="Y96" s="2">
        <v>23</v>
      </c>
      <c r="Z96" s="2">
        <v>92</v>
      </c>
      <c r="AB96" s="2">
        <v>13</v>
      </c>
      <c r="AD96" t="s">
        <v>1086</v>
      </c>
      <c r="AE96" t="s">
        <v>1086</v>
      </c>
      <c r="AZ96" t="s">
        <v>1086</v>
      </c>
      <c r="BA96" t="s">
        <v>1086</v>
      </c>
      <c r="BU96" s="2">
        <v>22</v>
      </c>
      <c r="BV96" t="s">
        <v>1086</v>
      </c>
      <c r="BW96" t="s">
        <v>1086</v>
      </c>
      <c r="BX96" s="2">
        <v>2</v>
      </c>
      <c r="BY96" s="2">
        <v>8</v>
      </c>
      <c r="BZ96" s="2">
        <v>9.1</v>
      </c>
      <c r="CA96" s="2">
        <v>16</v>
      </c>
      <c r="CB96" s="2">
        <v>64</v>
      </c>
      <c r="CC96" s="2">
        <v>4</v>
      </c>
      <c r="CD96" s="2">
        <v>16</v>
      </c>
      <c r="CG96" s="2">
        <v>2</v>
      </c>
      <c r="CH96" s="2">
        <v>8</v>
      </c>
      <c r="CK96" s="2">
        <v>3</v>
      </c>
      <c r="CL96" s="2">
        <v>12</v>
      </c>
      <c r="CM96" s="2">
        <v>23</v>
      </c>
      <c r="CN96" s="2">
        <v>92</v>
      </c>
      <c r="CP96" s="2">
        <v>13</v>
      </c>
      <c r="CQ96" s="2">
        <v>1</v>
      </c>
      <c r="CR96" t="s">
        <v>1086</v>
      </c>
      <c r="CS96" t="s">
        <v>1086</v>
      </c>
      <c r="DN96" t="s">
        <v>1086</v>
      </c>
      <c r="DO96" t="s">
        <v>1086</v>
      </c>
      <c r="EJ96" t="s">
        <v>1086</v>
      </c>
      <c r="EK96" t="s">
        <v>1086</v>
      </c>
      <c r="FE96" s="2">
        <v>1</v>
      </c>
      <c r="FF96" t="s">
        <v>1086</v>
      </c>
      <c r="FG96" t="s">
        <v>1086</v>
      </c>
      <c r="GA96" s="2">
        <v>7</v>
      </c>
      <c r="GB96" t="s">
        <v>1086</v>
      </c>
      <c r="GC96" t="s">
        <v>1086</v>
      </c>
    </row>
    <row r="97" spans="1:204" ht="12.75" customHeight="1" x14ac:dyDescent="0.2">
      <c r="A97" s="2">
        <v>1777</v>
      </c>
      <c r="B97" s="21">
        <f t="shared" si="5"/>
        <v>2.6269999999999998</v>
      </c>
      <c r="C97" s="23">
        <f t="shared" si="6"/>
        <v>2.6269999999999998</v>
      </c>
      <c r="D97" s="15">
        <f t="shared" si="7"/>
        <v>3.605</v>
      </c>
      <c r="E97" s="15">
        <f t="shared" si="8"/>
        <v>3.605</v>
      </c>
      <c r="F97" s="15">
        <f t="shared" si="9"/>
        <v>3.1170000000000004</v>
      </c>
      <c r="G97" s="17">
        <v>55</v>
      </c>
      <c r="H97" t="s">
        <v>1086</v>
      </c>
      <c r="I97" t="s">
        <v>1086</v>
      </c>
      <c r="J97" s="2">
        <v>36</v>
      </c>
      <c r="K97" s="2">
        <v>61</v>
      </c>
      <c r="L97" s="2">
        <v>65.5</v>
      </c>
      <c r="M97" s="2">
        <v>11</v>
      </c>
      <c r="N97" s="2">
        <v>18.600000000000001</v>
      </c>
      <c r="O97" s="2">
        <v>8</v>
      </c>
      <c r="P97" s="2">
        <v>13.6</v>
      </c>
      <c r="S97" s="2">
        <v>16</v>
      </c>
      <c r="T97" s="2">
        <v>27.1</v>
      </c>
      <c r="U97" s="2">
        <v>20</v>
      </c>
      <c r="V97" s="2">
        <v>33.9</v>
      </c>
      <c r="W97" s="2">
        <v>4</v>
      </c>
      <c r="X97" s="2">
        <v>6.8</v>
      </c>
      <c r="Y97" s="2">
        <v>23</v>
      </c>
      <c r="Z97" s="2">
        <v>39</v>
      </c>
      <c r="AA97" s="2">
        <v>12</v>
      </c>
      <c r="AB97" s="2">
        <v>92</v>
      </c>
      <c r="AD97" t="s">
        <v>1086</v>
      </c>
      <c r="AE97" t="s">
        <v>1086</v>
      </c>
      <c r="AZ97" t="s">
        <v>1086</v>
      </c>
      <c r="BA97" t="s">
        <v>1086</v>
      </c>
      <c r="BU97" s="2">
        <v>55</v>
      </c>
      <c r="BV97" t="s">
        <v>1086</v>
      </c>
      <c r="BW97" t="s">
        <v>1086</v>
      </c>
      <c r="BX97" s="2">
        <v>36</v>
      </c>
      <c r="BY97" s="2">
        <v>61</v>
      </c>
      <c r="BZ97" s="2">
        <v>65.5</v>
      </c>
      <c r="CA97" s="2">
        <v>11</v>
      </c>
      <c r="CB97" s="2">
        <v>18.600000000000001</v>
      </c>
      <c r="CC97" s="2">
        <v>8</v>
      </c>
      <c r="CD97" s="2">
        <v>13.6</v>
      </c>
      <c r="CG97" s="2">
        <v>16</v>
      </c>
      <c r="CH97" s="2">
        <v>27.1</v>
      </c>
      <c r="CI97" s="2">
        <v>20</v>
      </c>
      <c r="CJ97" s="2">
        <v>33.9</v>
      </c>
      <c r="CK97" s="2">
        <v>4</v>
      </c>
      <c r="CL97" s="2">
        <v>6.8</v>
      </c>
      <c r="CM97" s="2">
        <v>23</v>
      </c>
      <c r="CN97" s="2">
        <v>39</v>
      </c>
      <c r="CO97" s="2">
        <v>12</v>
      </c>
      <c r="CP97" s="2">
        <v>92</v>
      </c>
      <c r="CQ97" s="2">
        <v>43</v>
      </c>
      <c r="CR97" t="s">
        <v>1086</v>
      </c>
      <c r="CS97" t="s">
        <v>1086</v>
      </c>
      <c r="CT97" s="2">
        <v>42</v>
      </c>
      <c r="CU97" s="2">
        <v>97.7</v>
      </c>
      <c r="CV97" s="2">
        <v>97.7</v>
      </c>
      <c r="CY97" s="2">
        <v>1</v>
      </c>
      <c r="CZ97" s="2">
        <v>2.2999999999999998</v>
      </c>
      <c r="DC97" s="2">
        <v>15</v>
      </c>
      <c r="DD97" s="2">
        <v>34.9</v>
      </c>
      <c r="DE97" s="2">
        <v>27</v>
      </c>
      <c r="DF97" s="2">
        <v>62.8</v>
      </c>
      <c r="DI97" s="2">
        <v>1</v>
      </c>
      <c r="DJ97" s="2">
        <v>2.2999999999999998</v>
      </c>
      <c r="DL97" s="2">
        <v>67</v>
      </c>
      <c r="DN97" t="s">
        <v>1086</v>
      </c>
      <c r="DO97" t="s">
        <v>1086</v>
      </c>
      <c r="EJ97" t="s">
        <v>1086</v>
      </c>
      <c r="EK97" t="s">
        <v>1086</v>
      </c>
      <c r="FE97" s="2">
        <v>43</v>
      </c>
      <c r="FF97" t="s">
        <v>1086</v>
      </c>
      <c r="FG97" t="s">
        <v>1086</v>
      </c>
      <c r="FH97" s="2">
        <v>42</v>
      </c>
      <c r="FI97" s="2">
        <v>97.7</v>
      </c>
      <c r="FJ97" s="2">
        <v>97.7</v>
      </c>
      <c r="FM97" s="2">
        <v>1</v>
      </c>
      <c r="FN97" s="2">
        <v>2.2999999999999998</v>
      </c>
      <c r="FQ97" s="2">
        <v>15</v>
      </c>
      <c r="FR97" s="2">
        <v>34.9</v>
      </c>
      <c r="FS97" s="2">
        <v>27</v>
      </c>
      <c r="FT97" s="2">
        <v>62.8</v>
      </c>
      <c r="FW97" s="2">
        <v>1</v>
      </c>
      <c r="FX97" s="2">
        <v>2.2999999999999998</v>
      </c>
      <c r="FZ97" s="2">
        <v>67</v>
      </c>
      <c r="GA97" s="2">
        <v>39</v>
      </c>
      <c r="GB97" t="s">
        <v>1086</v>
      </c>
      <c r="GC97" t="s">
        <v>1086</v>
      </c>
      <c r="GD97" s="2">
        <v>35</v>
      </c>
      <c r="GE97" s="2">
        <v>83.3</v>
      </c>
      <c r="GF97" s="2">
        <v>89.7</v>
      </c>
      <c r="GG97" s="2">
        <v>1</v>
      </c>
      <c r="GH97" s="2">
        <v>2.4</v>
      </c>
      <c r="GI97" s="2">
        <v>3</v>
      </c>
      <c r="GJ97" s="2">
        <v>7.1</v>
      </c>
      <c r="GM97" s="2">
        <v>16</v>
      </c>
      <c r="GN97" s="2">
        <v>38.1</v>
      </c>
      <c r="GO97" s="2">
        <v>19</v>
      </c>
      <c r="GP97" s="2">
        <v>45.2</v>
      </c>
      <c r="GQ97" s="2">
        <v>3</v>
      </c>
      <c r="GR97" s="2">
        <v>7.1</v>
      </c>
      <c r="GS97" s="2">
        <v>7</v>
      </c>
      <c r="GT97" s="2">
        <v>16.7</v>
      </c>
      <c r="GU97" s="2">
        <v>16</v>
      </c>
      <c r="GV97" s="2">
        <v>25</v>
      </c>
    </row>
    <row r="98" spans="1:204" ht="12.75" customHeight="1" x14ac:dyDescent="0.2">
      <c r="A98" s="2">
        <v>1784</v>
      </c>
      <c r="B98" s="21">
        <f t="shared" si="5"/>
        <v>2.9089999999999998</v>
      </c>
      <c r="C98" s="23">
        <f t="shared" si="6"/>
        <v>2.9089999999999998</v>
      </c>
      <c r="D98" s="15">
        <f t="shared" si="7"/>
        <v>0</v>
      </c>
      <c r="E98" s="15">
        <f t="shared" si="8"/>
        <v>0</v>
      </c>
      <c r="F98" s="15">
        <f t="shared" si="9"/>
        <v>3.4</v>
      </c>
      <c r="G98" s="17">
        <v>11</v>
      </c>
      <c r="H98" t="s">
        <v>1086</v>
      </c>
      <c r="I98" t="s">
        <v>1086</v>
      </c>
      <c r="J98" s="2">
        <v>9</v>
      </c>
      <c r="K98" s="2">
        <v>81.8</v>
      </c>
      <c r="L98" s="2">
        <v>81.8</v>
      </c>
      <c r="M98" s="2">
        <v>2</v>
      </c>
      <c r="N98" s="2">
        <v>18.2</v>
      </c>
      <c r="S98" s="2">
        <v>6</v>
      </c>
      <c r="T98" s="2">
        <v>54.5</v>
      </c>
      <c r="U98" s="2">
        <v>3</v>
      </c>
      <c r="V98" s="2">
        <v>27.3</v>
      </c>
      <c r="Y98" s="2">
        <v>2</v>
      </c>
      <c r="Z98" s="2">
        <v>18.2</v>
      </c>
      <c r="AA98" s="2">
        <v>1</v>
      </c>
      <c r="AB98" s="2">
        <v>25</v>
      </c>
      <c r="AD98" t="s">
        <v>1086</v>
      </c>
      <c r="AE98" t="s">
        <v>1086</v>
      </c>
      <c r="AZ98" t="s">
        <v>1086</v>
      </c>
      <c r="BA98" t="s">
        <v>1086</v>
      </c>
      <c r="BU98" s="2">
        <v>11</v>
      </c>
      <c r="BV98" t="s">
        <v>1086</v>
      </c>
      <c r="BW98" t="s">
        <v>1086</v>
      </c>
      <c r="BX98" s="2">
        <v>9</v>
      </c>
      <c r="BY98" s="2">
        <v>81.8</v>
      </c>
      <c r="BZ98" s="2">
        <v>81.8</v>
      </c>
      <c r="CA98" s="2">
        <v>2</v>
      </c>
      <c r="CB98" s="2">
        <v>18.2</v>
      </c>
      <c r="CG98" s="2">
        <v>6</v>
      </c>
      <c r="CH98" s="2">
        <v>54.5</v>
      </c>
      <c r="CI98" s="2">
        <v>3</v>
      </c>
      <c r="CJ98" s="2">
        <v>27.3</v>
      </c>
      <c r="CM98" s="2">
        <v>2</v>
      </c>
      <c r="CN98" s="2">
        <v>18.2</v>
      </c>
      <c r="CO98" s="2">
        <v>1</v>
      </c>
      <c r="CP98" s="2">
        <v>25</v>
      </c>
      <c r="CQ98" s="2">
        <v>9</v>
      </c>
      <c r="CR98" t="s">
        <v>1086</v>
      </c>
      <c r="CS98" t="s">
        <v>1086</v>
      </c>
      <c r="DN98" t="s">
        <v>1086</v>
      </c>
      <c r="DO98" t="s">
        <v>1086</v>
      </c>
      <c r="EJ98" t="s">
        <v>1086</v>
      </c>
      <c r="EK98" t="s">
        <v>1086</v>
      </c>
      <c r="FE98" s="2">
        <v>9</v>
      </c>
      <c r="FF98" t="s">
        <v>1086</v>
      </c>
      <c r="FG98" t="s">
        <v>1086</v>
      </c>
      <c r="GA98" s="2">
        <v>15</v>
      </c>
      <c r="GB98" t="s">
        <v>1086</v>
      </c>
      <c r="GC98" t="s">
        <v>1086</v>
      </c>
      <c r="GD98" s="2">
        <v>15</v>
      </c>
      <c r="GE98" s="2">
        <v>100</v>
      </c>
      <c r="GF98" s="2">
        <v>100</v>
      </c>
      <c r="GM98" s="2">
        <v>9</v>
      </c>
      <c r="GN98" s="2">
        <v>60</v>
      </c>
      <c r="GO98" s="2">
        <v>6</v>
      </c>
      <c r="GP98" s="2">
        <v>40</v>
      </c>
      <c r="GU98" s="2">
        <v>2</v>
      </c>
      <c r="GV98" s="2">
        <v>12</v>
      </c>
    </row>
    <row r="99" spans="1:204" ht="12.75" customHeight="1" x14ac:dyDescent="0.2">
      <c r="A99" s="2">
        <v>1789</v>
      </c>
      <c r="B99" s="21">
        <f t="shared" si="5"/>
        <v>2.9630000000000001</v>
      </c>
      <c r="C99" s="23">
        <f t="shared" si="6"/>
        <v>2.9630000000000001</v>
      </c>
      <c r="D99" s="15">
        <f t="shared" si="7"/>
        <v>3.633</v>
      </c>
      <c r="E99" s="15">
        <f t="shared" si="8"/>
        <v>3.633</v>
      </c>
      <c r="F99" s="15">
        <f t="shared" si="9"/>
        <v>3.3329999999999997</v>
      </c>
      <c r="G99" s="17">
        <v>81</v>
      </c>
      <c r="H99" t="s">
        <v>1086</v>
      </c>
      <c r="I99" t="s">
        <v>1086</v>
      </c>
      <c r="J99" s="2">
        <v>58</v>
      </c>
      <c r="K99" s="2">
        <v>71.599999999999994</v>
      </c>
      <c r="L99" s="2">
        <v>71.599999999999994</v>
      </c>
      <c r="M99" s="2">
        <v>8</v>
      </c>
      <c r="N99" s="2">
        <v>9.9</v>
      </c>
      <c r="O99" s="2">
        <v>15</v>
      </c>
      <c r="P99" s="2">
        <v>18.5</v>
      </c>
      <c r="S99" s="2">
        <v>30</v>
      </c>
      <c r="T99" s="2">
        <v>37</v>
      </c>
      <c r="U99" s="2">
        <v>28</v>
      </c>
      <c r="V99" s="2">
        <v>34.6</v>
      </c>
      <c r="Y99" s="2">
        <v>23</v>
      </c>
      <c r="Z99" s="2">
        <v>28.4</v>
      </c>
      <c r="AA99" s="2">
        <v>2</v>
      </c>
      <c r="AB99" s="2">
        <v>122</v>
      </c>
      <c r="AD99" t="s">
        <v>1086</v>
      </c>
      <c r="AE99" t="s">
        <v>1086</v>
      </c>
      <c r="AZ99" t="s">
        <v>1086</v>
      </c>
      <c r="BA99" t="s">
        <v>1086</v>
      </c>
      <c r="BU99" s="2">
        <v>81</v>
      </c>
      <c r="BV99" t="s">
        <v>1086</v>
      </c>
      <c r="BW99" t="s">
        <v>1086</v>
      </c>
      <c r="BX99" s="2">
        <v>58</v>
      </c>
      <c r="BY99" s="2">
        <v>71.599999999999994</v>
      </c>
      <c r="BZ99" s="2">
        <v>71.599999999999994</v>
      </c>
      <c r="CA99" s="2">
        <v>8</v>
      </c>
      <c r="CB99" s="2">
        <v>9.9</v>
      </c>
      <c r="CC99" s="2">
        <v>15</v>
      </c>
      <c r="CD99" s="2">
        <v>18.5</v>
      </c>
      <c r="CG99" s="2">
        <v>30</v>
      </c>
      <c r="CH99" s="2">
        <v>37</v>
      </c>
      <c r="CI99" s="2">
        <v>28</v>
      </c>
      <c r="CJ99" s="2">
        <v>34.6</v>
      </c>
      <c r="CM99" s="2">
        <v>23</v>
      </c>
      <c r="CN99" s="2">
        <v>28.4</v>
      </c>
      <c r="CO99" s="2">
        <v>2</v>
      </c>
      <c r="CP99" s="2">
        <v>122</v>
      </c>
      <c r="CQ99" s="2">
        <v>60</v>
      </c>
      <c r="CR99" t="s">
        <v>1086</v>
      </c>
      <c r="CS99" t="s">
        <v>1086</v>
      </c>
      <c r="CT99" s="2">
        <v>57</v>
      </c>
      <c r="CU99" s="2">
        <v>95</v>
      </c>
      <c r="CV99" s="2">
        <v>95</v>
      </c>
      <c r="CW99" s="2">
        <v>1</v>
      </c>
      <c r="CX99" s="2">
        <v>1.7</v>
      </c>
      <c r="CY99" s="2">
        <v>2</v>
      </c>
      <c r="CZ99" s="2">
        <v>3.3</v>
      </c>
      <c r="DC99" s="2">
        <v>15</v>
      </c>
      <c r="DD99" s="2">
        <v>25</v>
      </c>
      <c r="DE99" s="2">
        <v>42</v>
      </c>
      <c r="DF99" s="2">
        <v>70</v>
      </c>
      <c r="DI99" s="2">
        <v>3</v>
      </c>
      <c r="DJ99" s="2">
        <v>5</v>
      </c>
      <c r="DL99" s="2">
        <v>67</v>
      </c>
      <c r="DN99" t="s">
        <v>1086</v>
      </c>
      <c r="DO99" t="s">
        <v>1086</v>
      </c>
      <c r="EJ99" t="s">
        <v>1086</v>
      </c>
      <c r="EK99" t="s">
        <v>1086</v>
      </c>
      <c r="FE99" s="2">
        <v>60</v>
      </c>
      <c r="FF99" t="s">
        <v>1086</v>
      </c>
      <c r="FG99" t="s">
        <v>1086</v>
      </c>
      <c r="FH99" s="2">
        <v>57</v>
      </c>
      <c r="FI99" s="2">
        <v>95</v>
      </c>
      <c r="FJ99" s="2">
        <v>95</v>
      </c>
      <c r="FK99" s="2">
        <v>1</v>
      </c>
      <c r="FL99" s="2">
        <v>1.7</v>
      </c>
      <c r="FM99" s="2">
        <v>2</v>
      </c>
      <c r="FN99" s="2">
        <v>3.3</v>
      </c>
      <c r="FQ99" s="2">
        <v>15</v>
      </c>
      <c r="FR99" s="2">
        <v>25</v>
      </c>
      <c r="FS99" s="2">
        <v>42</v>
      </c>
      <c r="FT99" s="2">
        <v>70</v>
      </c>
      <c r="FW99" s="2">
        <v>3</v>
      </c>
      <c r="FX99" s="2">
        <v>5</v>
      </c>
      <c r="FZ99" s="2">
        <v>67</v>
      </c>
      <c r="GA99" s="2">
        <v>135</v>
      </c>
      <c r="GB99" t="s">
        <v>1086</v>
      </c>
      <c r="GC99" t="s">
        <v>1086</v>
      </c>
      <c r="GD99" s="2">
        <v>118</v>
      </c>
      <c r="GE99" s="2">
        <v>87.4</v>
      </c>
      <c r="GF99" s="2">
        <v>87.4</v>
      </c>
      <c r="GG99" s="2">
        <v>3</v>
      </c>
      <c r="GH99" s="2">
        <v>2.2000000000000002</v>
      </c>
      <c r="GI99" s="2">
        <v>14</v>
      </c>
      <c r="GJ99" s="2">
        <v>10.4</v>
      </c>
      <c r="GM99" s="2">
        <v>53</v>
      </c>
      <c r="GN99" s="2">
        <v>39.299999999999997</v>
      </c>
      <c r="GO99" s="2">
        <v>65</v>
      </c>
      <c r="GP99" s="2">
        <v>48.1</v>
      </c>
      <c r="GS99" s="2">
        <v>17</v>
      </c>
      <c r="GT99" s="2">
        <v>12.6</v>
      </c>
      <c r="GU99" s="2">
        <v>1</v>
      </c>
      <c r="GV99" s="2">
        <v>40</v>
      </c>
    </row>
    <row r="100" spans="1:204" ht="12.75" customHeight="1" x14ac:dyDescent="0.2">
      <c r="A100" s="2">
        <v>1790</v>
      </c>
      <c r="B100" s="21">
        <f t="shared" si="5"/>
        <v>0</v>
      </c>
      <c r="C100" s="23">
        <f t="shared" si="6"/>
        <v>0</v>
      </c>
      <c r="D100" s="15">
        <f t="shared" si="7"/>
        <v>0</v>
      </c>
      <c r="E100" s="15">
        <f t="shared" si="8"/>
        <v>0</v>
      </c>
      <c r="F100" s="15">
        <f t="shared" si="9"/>
        <v>0</v>
      </c>
      <c r="H100" t="s">
        <v>1086</v>
      </c>
      <c r="I100" t="s">
        <v>1086</v>
      </c>
      <c r="AD100" t="s">
        <v>1086</v>
      </c>
      <c r="AE100" t="s">
        <v>1086</v>
      </c>
      <c r="AZ100" t="s">
        <v>1086</v>
      </c>
      <c r="BA100" t="s">
        <v>1086</v>
      </c>
      <c r="BV100" t="s">
        <v>1086</v>
      </c>
      <c r="BW100" t="s">
        <v>1086</v>
      </c>
      <c r="CR100" t="s">
        <v>1086</v>
      </c>
      <c r="CS100" t="s">
        <v>1086</v>
      </c>
      <c r="DN100" t="s">
        <v>1086</v>
      </c>
      <c r="DO100" t="s">
        <v>1086</v>
      </c>
      <c r="EJ100" t="s">
        <v>1086</v>
      </c>
      <c r="EK100" t="s">
        <v>1086</v>
      </c>
      <c r="FF100" t="s">
        <v>1086</v>
      </c>
      <c r="FG100" t="s">
        <v>1086</v>
      </c>
      <c r="GB100" t="s">
        <v>1086</v>
      </c>
      <c r="GC100" t="s">
        <v>1086</v>
      </c>
      <c r="GQ100" s="2">
        <v>1</v>
      </c>
      <c r="GR100" s="2">
        <v>100</v>
      </c>
      <c r="GS100" s="2">
        <v>1</v>
      </c>
      <c r="GT100" s="2">
        <v>100</v>
      </c>
    </row>
    <row r="101" spans="1:204" ht="12.75" customHeight="1" x14ac:dyDescent="0.2">
      <c r="A101" s="2">
        <v>1793</v>
      </c>
      <c r="B101" s="21">
        <f t="shared" si="5"/>
        <v>0</v>
      </c>
      <c r="C101" s="23">
        <f t="shared" si="6"/>
        <v>0</v>
      </c>
      <c r="D101" s="15">
        <f t="shared" si="7"/>
        <v>0</v>
      </c>
      <c r="E101" s="15">
        <f t="shared" si="8"/>
        <v>0</v>
      </c>
      <c r="F101" s="15">
        <f t="shared" si="9"/>
        <v>0</v>
      </c>
      <c r="G101" s="17">
        <v>6</v>
      </c>
      <c r="H101" t="s">
        <v>1086</v>
      </c>
      <c r="I101" t="s">
        <v>1086</v>
      </c>
      <c r="AD101" t="s">
        <v>1086</v>
      </c>
      <c r="AE101" t="s">
        <v>1086</v>
      </c>
      <c r="AZ101" t="s">
        <v>1086</v>
      </c>
      <c r="BA101" t="s">
        <v>1086</v>
      </c>
      <c r="BU101" s="2">
        <v>6</v>
      </c>
      <c r="BV101" t="s">
        <v>1086</v>
      </c>
      <c r="BW101" t="s">
        <v>1086</v>
      </c>
      <c r="CR101" t="s">
        <v>1086</v>
      </c>
      <c r="CS101" t="s">
        <v>1086</v>
      </c>
      <c r="DN101" t="s">
        <v>1086</v>
      </c>
      <c r="DO101" t="s">
        <v>1086</v>
      </c>
      <c r="EJ101" t="s">
        <v>1086</v>
      </c>
      <c r="EK101" t="s">
        <v>1086</v>
      </c>
      <c r="FF101" t="s">
        <v>1086</v>
      </c>
      <c r="FG101" t="s">
        <v>1086</v>
      </c>
      <c r="GB101" t="s">
        <v>1086</v>
      </c>
      <c r="GC101" t="s">
        <v>1086</v>
      </c>
      <c r="GQ101" s="2">
        <v>3</v>
      </c>
      <c r="GR101" s="2">
        <v>100</v>
      </c>
      <c r="GS101" s="2">
        <v>3</v>
      </c>
      <c r="GT101" s="2">
        <v>100</v>
      </c>
      <c r="GV101" s="2">
        <v>5</v>
      </c>
    </row>
    <row r="102" spans="1:204" ht="12.75" customHeight="1" x14ac:dyDescent="0.2">
      <c r="A102" s="2">
        <v>1795</v>
      </c>
      <c r="B102" s="21">
        <f t="shared" si="5"/>
        <v>1.3480000000000001</v>
      </c>
      <c r="C102" s="23">
        <f t="shared" si="6"/>
        <v>1.3480000000000001</v>
      </c>
      <c r="D102" s="15">
        <f t="shared" si="7"/>
        <v>1.7150000000000001</v>
      </c>
      <c r="E102" s="15">
        <f t="shared" si="8"/>
        <v>1.7150000000000001</v>
      </c>
      <c r="F102" s="15">
        <f t="shared" si="9"/>
        <v>1.3180000000000001</v>
      </c>
      <c r="G102" s="17">
        <v>23</v>
      </c>
      <c r="H102" t="s">
        <v>1086</v>
      </c>
      <c r="I102" t="s">
        <v>1086</v>
      </c>
      <c r="M102" s="2">
        <v>15</v>
      </c>
      <c r="N102" s="2">
        <v>65.2</v>
      </c>
      <c r="O102" s="2">
        <v>8</v>
      </c>
      <c r="P102" s="2">
        <v>34.799999999999997</v>
      </c>
      <c r="Y102" s="2">
        <v>23</v>
      </c>
      <c r="Z102" s="2">
        <v>100</v>
      </c>
      <c r="AA102" s="2">
        <v>5</v>
      </c>
      <c r="AB102" s="2">
        <v>18</v>
      </c>
      <c r="AD102" t="s">
        <v>1086</v>
      </c>
      <c r="AE102" t="s">
        <v>1086</v>
      </c>
      <c r="AX102" s="2">
        <v>11</v>
      </c>
      <c r="AZ102" t="s">
        <v>1086</v>
      </c>
      <c r="BA102" t="s">
        <v>1086</v>
      </c>
      <c r="BU102" s="2">
        <v>23</v>
      </c>
      <c r="BV102" t="s">
        <v>1086</v>
      </c>
      <c r="BW102" t="s">
        <v>1086</v>
      </c>
      <c r="CA102" s="2">
        <v>15</v>
      </c>
      <c r="CB102" s="2">
        <v>65.2</v>
      </c>
      <c r="CC102" s="2">
        <v>8</v>
      </c>
      <c r="CD102" s="2">
        <v>34.799999999999997</v>
      </c>
      <c r="CM102" s="2">
        <v>23</v>
      </c>
      <c r="CN102" s="2">
        <v>100</v>
      </c>
      <c r="CO102" s="2">
        <v>5</v>
      </c>
      <c r="CP102" s="2">
        <v>29</v>
      </c>
      <c r="CQ102" s="2">
        <v>14</v>
      </c>
      <c r="CR102" t="s">
        <v>1086</v>
      </c>
      <c r="CS102" t="s">
        <v>1086</v>
      </c>
      <c r="CT102" s="2">
        <v>3</v>
      </c>
      <c r="CU102" s="2">
        <v>21.4</v>
      </c>
      <c r="CV102" s="2">
        <v>21.4</v>
      </c>
      <c r="CW102" s="2">
        <v>4</v>
      </c>
      <c r="CX102" s="2">
        <v>28.6</v>
      </c>
      <c r="CY102" s="2">
        <v>7</v>
      </c>
      <c r="CZ102" s="2">
        <v>50</v>
      </c>
      <c r="DA102" s="2">
        <v>1</v>
      </c>
      <c r="DB102" s="2">
        <v>7.1</v>
      </c>
      <c r="DC102" s="2">
        <v>2</v>
      </c>
      <c r="DD102" s="2">
        <v>14.3</v>
      </c>
      <c r="DI102" s="2">
        <v>11</v>
      </c>
      <c r="DJ102" s="2">
        <v>78.599999999999994</v>
      </c>
      <c r="DL102" s="2">
        <v>4</v>
      </c>
      <c r="DN102" t="s">
        <v>1086</v>
      </c>
      <c r="DO102" t="s">
        <v>1086</v>
      </c>
      <c r="EH102" s="2">
        <v>8</v>
      </c>
      <c r="EJ102" t="s">
        <v>1086</v>
      </c>
      <c r="EK102" t="s">
        <v>1086</v>
      </c>
      <c r="FE102" s="2">
        <v>14</v>
      </c>
      <c r="FF102" t="s">
        <v>1086</v>
      </c>
      <c r="FG102" t="s">
        <v>1086</v>
      </c>
      <c r="FH102" s="2">
        <v>3</v>
      </c>
      <c r="FI102" s="2">
        <v>21.4</v>
      </c>
      <c r="FJ102" s="2">
        <v>21.4</v>
      </c>
      <c r="FK102" s="2">
        <v>4</v>
      </c>
      <c r="FL102" s="2">
        <v>28.6</v>
      </c>
      <c r="FM102" s="2">
        <v>7</v>
      </c>
      <c r="FN102" s="2">
        <v>50</v>
      </c>
      <c r="FO102" s="2">
        <v>1</v>
      </c>
      <c r="FP102" s="2">
        <v>7.1</v>
      </c>
      <c r="FQ102" s="2">
        <v>2</v>
      </c>
      <c r="FR102" s="2">
        <v>14.3</v>
      </c>
      <c r="FW102" s="2">
        <v>11</v>
      </c>
      <c r="FX102" s="2">
        <v>78.599999999999994</v>
      </c>
      <c r="FZ102" s="2">
        <v>12</v>
      </c>
      <c r="GA102" s="2">
        <v>12</v>
      </c>
      <c r="GB102" t="s">
        <v>1086</v>
      </c>
      <c r="GC102" t="s">
        <v>1086</v>
      </c>
      <c r="GD102" s="2">
        <v>5</v>
      </c>
      <c r="GE102" s="2">
        <v>26.3</v>
      </c>
      <c r="GF102" s="2">
        <v>41.7</v>
      </c>
      <c r="GG102" s="2">
        <v>1</v>
      </c>
      <c r="GH102" s="2">
        <v>5.3</v>
      </c>
      <c r="GI102" s="2">
        <v>6</v>
      </c>
      <c r="GJ102" s="2">
        <v>31.6</v>
      </c>
      <c r="GK102" s="2">
        <v>1</v>
      </c>
      <c r="GL102" s="2">
        <v>5.3</v>
      </c>
      <c r="GM102" s="2">
        <v>4</v>
      </c>
      <c r="GN102" s="2">
        <v>21.1</v>
      </c>
      <c r="GQ102" s="2">
        <v>7</v>
      </c>
      <c r="GR102" s="2">
        <v>36.799999999999997</v>
      </c>
      <c r="GS102" s="2">
        <v>14</v>
      </c>
      <c r="GT102" s="2">
        <v>73.7</v>
      </c>
      <c r="GU102" s="2">
        <v>9</v>
      </c>
      <c r="GV102" s="2">
        <v>11</v>
      </c>
    </row>
    <row r="103" spans="1:204" ht="12.75" customHeight="1" x14ac:dyDescent="0.2">
      <c r="A103" s="2">
        <v>1796</v>
      </c>
      <c r="B103" s="21">
        <f t="shared" si="5"/>
        <v>3.1970000000000005</v>
      </c>
      <c r="C103" s="23">
        <f t="shared" si="6"/>
        <v>3.1970000000000005</v>
      </c>
      <c r="D103" s="15">
        <f t="shared" si="7"/>
        <v>0</v>
      </c>
      <c r="E103" s="15">
        <f t="shared" si="8"/>
        <v>0</v>
      </c>
      <c r="F103" s="15">
        <f t="shared" si="9"/>
        <v>0</v>
      </c>
      <c r="G103" s="17">
        <v>71</v>
      </c>
      <c r="H103" t="s">
        <v>1086</v>
      </c>
      <c r="I103" t="s">
        <v>1086</v>
      </c>
      <c r="J103" s="2">
        <v>59</v>
      </c>
      <c r="K103" s="2">
        <v>83.1</v>
      </c>
      <c r="L103" s="2">
        <v>83.1</v>
      </c>
      <c r="M103" s="2">
        <v>1</v>
      </c>
      <c r="N103" s="2">
        <v>1.4</v>
      </c>
      <c r="O103" s="2">
        <v>11</v>
      </c>
      <c r="P103" s="2">
        <v>15.5</v>
      </c>
      <c r="S103" s="2">
        <v>32</v>
      </c>
      <c r="T103" s="2">
        <v>45.1</v>
      </c>
      <c r="U103" s="2">
        <v>27</v>
      </c>
      <c r="V103" s="2">
        <v>38</v>
      </c>
      <c r="Y103" s="2">
        <v>12</v>
      </c>
      <c r="Z103" s="2">
        <v>16.899999999999999</v>
      </c>
      <c r="AD103" t="s">
        <v>1086</v>
      </c>
      <c r="AE103" t="s">
        <v>1086</v>
      </c>
      <c r="AZ103" t="s">
        <v>1086</v>
      </c>
      <c r="BA103" t="s">
        <v>1086</v>
      </c>
      <c r="BU103" s="2">
        <v>71</v>
      </c>
      <c r="BV103" t="s">
        <v>1086</v>
      </c>
      <c r="BW103" t="s">
        <v>1086</v>
      </c>
      <c r="BX103" s="2">
        <v>59</v>
      </c>
      <c r="BY103" s="2">
        <v>83.1</v>
      </c>
      <c r="BZ103" s="2">
        <v>83.1</v>
      </c>
      <c r="CA103" s="2">
        <v>1</v>
      </c>
      <c r="CB103" s="2">
        <v>1.4</v>
      </c>
      <c r="CC103" s="2">
        <v>11</v>
      </c>
      <c r="CD103" s="2">
        <v>15.5</v>
      </c>
      <c r="CG103" s="2">
        <v>32</v>
      </c>
      <c r="CH103" s="2">
        <v>45.1</v>
      </c>
      <c r="CI103" s="2">
        <v>27</v>
      </c>
      <c r="CJ103" s="2">
        <v>38</v>
      </c>
      <c r="CM103" s="2">
        <v>12</v>
      </c>
      <c r="CN103" s="2">
        <v>16.899999999999999</v>
      </c>
      <c r="CR103" t="s">
        <v>1086</v>
      </c>
      <c r="CS103" t="s">
        <v>1086</v>
      </c>
      <c r="DN103" t="s">
        <v>1086</v>
      </c>
      <c r="DO103" t="s">
        <v>1086</v>
      </c>
      <c r="EJ103" t="s">
        <v>1086</v>
      </c>
      <c r="EK103" t="s">
        <v>1086</v>
      </c>
      <c r="FF103" t="s">
        <v>1086</v>
      </c>
      <c r="FG103" t="s">
        <v>1086</v>
      </c>
      <c r="GB103" t="s">
        <v>1086</v>
      </c>
      <c r="GC103" t="s">
        <v>1086</v>
      </c>
    </row>
    <row r="104" spans="1:204" ht="12.75" customHeight="1" x14ac:dyDescent="0.2">
      <c r="A104" s="2">
        <v>1797</v>
      </c>
      <c r="B104" s="21">
        <f t="shared" si="5"/>
        <v>0</v>
      </c>
      <c r="C104" s="23">
        <f t="shared" si="6"/>
        <v>0</v>
      </c>
      <c r="D104" s="15">
        <f t="shared" si="7"/>
        <v>0</v>
      </c>
      <c r="E104" s="15">
        <f t="shared" si="8"/>
        <v>0</v>
      </c>
      <c r="F104" s="15">
        <f t="shared" si="9"/>
        <v>0</v>
      </c>
      <c r="G104" s="17">
        <v>7</v>
      </c>
      <c r="H104" t="s">
        <v>1086</v>
      </c>
      <c r="I104" t="s">
        <v>1086</v>
      </c>
      <c r="AD104" t="s">
        <v>1086</v>
      </c>
      <c r="AE104" t="s">
        <v>1086</v>
      </c>
      <c r="AZ104" t="s">
        <v>1086</v>
      </c>
      <c r="BA104" t="s">
        <v>1086</v>
      </c>
      <c r="BU104" s="2">
        <v>7</v>
      </c>
      <c r="BV104" t="s">
        <v>1086</v>
      </c>
      <c r="BW104" t="s">
        <v>1086</v>
      </c>
      <c r="CR104" t="s">
        <v>1086</v>
      </c>
      <c r="CS104" t="s">
        <v>1086</v>
      </c>
      <c r="DN104" t="s">
        <v>1086</v>
      </c>
      <c r="DO104" t="s">
        <v>1086</v>
      </c>
      <c r="EJ104" t="s">
        <v>1086</v>
      </c>
      <c r="EK104" t="s">
        <v>1086</v>
      </c>
      <c r="FF104" t="s">
        <v>1086</v>
      </c>
      <c r="FG104" t="s">
        <v>1086</v>
      </c>
      <c r="GA104" s="2">
        <v>1</v>
      </c>
      <c r="GB104" t="s">
        <v>1086</v>
      </c>
      <c r="GC104" t="s">
        <v>1086</v>
      </c>
    </row>
    <row r="105" spans="1:204" ht="12.75" customHeight="1" x14ac:dyDescent="0.2">
      <c r="A105" s="2">
        <v>1799</v>
      </c>
      <c r="B105" s="21">
        <f t="shared" si="5"/>
        <v>0</v>
      </c>
      <c r="C105" s="23">
        <f t="shared" si="6"/>
        <v>0</v>
      </c>
      <c r="D105" s="15">
        <f t="shared" si="7"/>
        <v>0</v>
      </c>
      <c r="E105" s="15">
        <f t="shared" si="8"/>
        <v>0</v>
      </c>
      <c r="F105" s="15">
        <f t="shared" si="9"/>
        <v>0</v>
      </c>
      <c r="G105" s="17">
        <v>9</v>
      </c>
      <c r="H105" t="s">
        <v>1086</v>
      </c>
      <c r="I105" t="s">
        <v>1086</v>
      </c>
      <c r="AD105" t="s">
        <v>1086</v>
      </c>
      <c r="AE105" t="s">
        <v>1086</v>
      </c>
      <c r="AZ105" t="s">
        <v>1086</v>
      </c>
      <c r="BA105" t="s">
        <v>1086</v>
      </c>
      <c r="BU105" s="2">
        <v>9</v>
      </c>
      <c r="BV105" t="s">
        <v>1086</v>
      </c>
      <c r="BW105" t="s">
        <v>1086</v>
      </c>
      <c r="CR105" t="s">
        <v>1086</v>
      </c>
      <c r="CS105" t="s">
        <v>1086</v>
      </c>
      <c r="DN105" t="s">
        <v>1086</v>
      </c>
      <c r="DO105" t="s">
        <v>1086</v>
      </c>
      <c r="EJ105" t="s">
        <v>1086</v>
      </c>
      <c r="EK105" t="s">
        <v>1086</v>
      </c>
      <c r="FF105" t="s">
        <v>1086</v>
      </c>
      <c r="FG105" t="s">
        <v>1086</v>
      </c>
      <c r="GA105" s="2">
        <v>8</v>
      </c>
      <c r="GB105" t="s">
        <v>1086</v>
      </c>
      <c r="GC105" t="s">
        <v>1086</v>
      </c>
    </row>
    <row r="106" spans="1:204" ht="12.75" customHeight="1" x14ac:dyDescent="0.2">
      <c r="A106" s="2">
        <v>1800</v>
      </c>
      <c r="B106" s="21">
        <f t="shared" si="5"/>
        <v>3.3270000000000004</v>
      </c>
      <c r="C106" s="23">
        <f t="shared" si="6"/>
        <v>3.3270000000000004</v>
      </c>
      <c r="D106" s="15">
        <f t="shared" si="7"/>
        <v>0</v>
      </c>
      <c r="E106" s="15">
        <f t="shared" si="8"/>
        <v>0</v>
      </c>
      <c r="F106" s="15">
        <f t="shared" si="9"/>
        <v>0</v>
      </c>
      <c r="G106" s="17">
        <v>58</v>
      </c>
      <c r="H106" t="s">
        <v>1086</v>
      </c>
      <c r="I106" t="s">
        <v>1086</v>
      </c>
      <c r="J106" s="2">
        <v>47</v>
      </c>
      <c r="K106" s="2">
        <v>81</v>
      </c>
      <c r="L106" s="2">
        <v>81</v>
      </c>
      <c r="O106" s="2">
        <v>11</v>
      </c>
      <c r="P106" s="2">
        <v>19</v>
      </c>
      <c r="S106" s="2">
        <v>17</v>
      </c>
      <c r="T106" s="2">
        <v>29.3</v>
      </c>
      <c r="U106" s="2">
        <v>30</v>
      </c>
      <c r="V106" s="2">
        <v>51.7</v>
      </c>
      <c r="Y106" s="2">
        <v>11</v>
      </c>
      <c r="Z106" s="2">
        <v>19</v>
      </c>
      <c r="AB106" s="2">
        <v>10</v>
      </c>
      <c r="AD106" t="s">
        <v>1086</v>
      </c>
      <c r="AE106" t="s">
        <v>1086</v>
      </c>
      <c r="AZ106" t="s">
        <v>1086</v>
      </c>
      <c r="BA106" t="s">
        <v>1086</v>
      </c>
      <c r="BU106" s="2">
        <v>58</v>
      </c>
      <c r="BV106" t="s">
        <v>1086</v>
      </c>
      <c r="BW106" t="s">
        <v>1086</v>
      </c>
      <c r="BX106" s="2">
        <v>47</v>
      </c>
      <c r="BY106" s="2">
        <v>81</v>
      </c>
      <c r="BZ106" s="2">
        <v>81</v>
      </c>
      <c r="CC106" s="2">
        <v>11</v>
      </c>
      <c r="CD106" s="2">
        <v>19</v>
      </c>
      <c r="CG106" s="2">
        <v>17</v>
      </c>
      <c r="CH106" s="2">
        <v>29.3</v>
      </c>
      <c r="CI106" s="2">
        <v>30</v>
      </c>
      <c r="CJ106" s="2">
        <v>51.7</v>
      </c>
      <c r="CM106" s="2">
        <v>11</v>
      </c>
      <c r="CN106" s="2">
        <v>19</v>
      </c>
      <c r="CP106" s="2">
        <v>10</v>
      </c>
      <c r="CQ106" s="2">
        <v>6</v>
      </c>
      <c r="CR106" t="s">
        <v>1086</v>
      </c>
      <c r="CS106" t="s">
        <v>1086</v>
      </c>
      <c r="DN106" t="s">
        <v>1086</v>
      </c>
      <c r="DO106" t="s">
        <v>1086</v>
      </c>
      <c r="EJ106" t="s">
        <v>1086</v>
      </c>
      <c r="EK106" t="s">
        <v>1086</v>
      </c>
      <c r="FE106" s="2">
        <v>6</v>
      </c>
      <c r="FF106" t="s">
        <v>1086</v>
      </c>
      <c r="FG106" t="s">
        <v>1086</v>
      </c>
      <c r="GB106" t="s">
        <v>1086</v>
      </c>
      <c r="GC106" t="s">
        <v>1086</v>
      </c>
    </row>
    <row r="107" spans="1:204" ht="12.75" customHeight="1" x14ac:dyDescent="0.2">
      <c r="A107" s="2">
        <v>1801</v>
      </c>
      <c r="B107" s="21">
        <f t="shared" si="5"/>
        <v>1.6429999999999998</v>
      </c>
      <c r="C107" s="23">
        <f t="shared" si="6"/>
        <v>1.6429999999999998</v>
      </c>
      <c r="D107" s="15">
        <f t="shared" si="7"/>
        <v>1.7790000000000001</v>
      </c>
      <c r="E107" s="15">
        <f t="shared" si="8"/>
        <v>1.7790000000000001</v>
      </c>
      <c r="F107" s="15">
        <f t="shared" si="9"/>
        <v>1.9339999999999997</v>
      </c>
      <c r="G107" s="17">
        <v>63</v>
      </c>
      <c r="H107" t="s">
        <v>1086</v>
      </c>
      <c r="I107" t="s">
        <v>1086</v>
      </c>
      <c r="J107" s="2">
        <v>17</v>
      </c>
      <c r="K107" s="2">
        <v>23.3</v>
      </c>
      <c r="L107" s="2">
        <v>27</v>
      </c>
      <c r="M107" s="2">
        <v>24</v>
      </c>
      <c r="N107" s="2">
        <v>32.9</v>
      </c>
      <c r="O107" s="2">
        <v>22</v>
      </c>
      <c r="P107" s="2">
        <v>30.1</v>
      </c>
      <c r="Q107" s="2">
        <v>1</v>
      </c>
      <c r="R107" s="2">
        <v>1.4</v>
      </c>
      <c r="S107" s="2">
        <v>12</v>
      </c>
      <c r="T107" s="2">
        <v>16.399999999999999</v>
      </c>
      <c r="U107" s="2">
        <v>4</v>
      </c>
      <c r="V107" s="2">
        <v>5.5</v>
      </c>
      <c r="W107" s="2">
        <v>10</v>
      </c>
      <c r="X107" s="2">
        <v>13.7</v>
      </c>
      <c r="Y107" s="2">
        <v>56</v>
      </c>
      <c r="Z107" s="2">
        <v>76.7</v>
      </c>
      <c r="AB107" s="2">
        <v>62</v>
      </c>
      <c r="AD107" t="s">
        <v>1086</v>
      </c>
      <c r="AE107" t="s">
        <v>1086</v>
      </c>
      <c r="AX107" s="2">
        <v>13</v>
      </c>
      <c r="AZ107" t="s">
        <v>1086</v>
      </c>
      <c r="BA107" t="s">
        <v>1086</v>
      </c>
      <c r="BU107" s="2">
        <v>63</v>
      </c>
      <c r="BV107" t="s">
        <v>1086</v>
      </c>
      <c r="BW107" t="s">
        <v>1086</v>
      </c>
      <c r="BX107" s="2">
        <v>17</v>
      </c>
      <c r="BY107" s="2">
        <v>23.3</v>
      </c>
      <c r="BZ107" s="2">
        <v>27</v>
      </c>
      <c r="CA107" s="2">
        <v>24</v>
      </c>
      <c r="CB107" s="2">
        <v>32.9</v>
      </c>
      <c r="CC107" s="2">
        <v>22</v>
      </c>
      <c r="CD107" s="2">
        <v>30.1</v>
      </c>
      <c r="CE107" s="2">
        <v>1</v>
      </c>
      <c r="CF107" s="2">
        <v>1.4</v>
      </c>
      <c r="CG107" s="2">
        <v>12</v>
      </c>
      <c r="CH107" s="2">
        <v>16.399999999999999</v>
      </c>
      <c r="CI107" s="2">
        <v>4</v>
      </c>
      <c r="CJ107" s="2">
        <v>5.5</v>
      </c>
      <c r="CK107" s="2">
        <v>10</v>
      </c>
      <c r="CL107" s="2">
        <v>13.7</v>
      </c>
      <c r="CM107" s="2">
        <v>56</v>
      </c>
      <c r="CN107" s="2">
        <v>76.7</v>
      </c>
      <c r="CP107" s="2">
        <v>75</v>
      </c>
      <c r="CQ107" s="2">
        <v>35</v>
      </c>
      <c r="CR107" t="s">
        <v>1086</v>
      </c>
      <c r="CS107" t="s">
        <v>1086</v>
      </c>
      <c r="CT107" s="2">
        <v>13</v>
      </c>
      <c r="CU107" s="2">
        <v>31.7</v>
      </c>
      <c r="CV107" s="2">
        <v>37.1</v>
      </c>
      <c r="CW107" s="2">
        <v>11</v>
      </c>
      <c r="CX107" s="2">
        <v>26.8</v>
      </c>
      <c r="CY107" s="2">
        <v>11</v>
      </c>
      <c r="CZ107" s="2">
        <v>26.8</v>
      </c>
      <c r="DC107" s="2">
        <v>12</v>
      </c>
      <c r="DD107" s="2">
        <v>29.3</v>
      </c>
      <c r="DE107" s="2">
        <v>1</v>
      </c>
      <c r="DF107" s="2">
        <v>2.4</v>
      </c>
      <c r="DG107" s="2">
        <v>6</v>
      </c>
      <c r="DH107" s="2">
        <v>14.6</v>
      </c>
      <c r="DI107" s="2">
        <v>28</v>
      </c>
      <c r="DJ107" s="2">
        <v>68.3</v>
      </c>
      <c r="DK107" s="2">
        <v>1</v>
      </c>
      <c r="DL107" s="2">
        <v>25</v>
      </c>
      <c r="DN107" t="s">
        <v>1086</v>
      </c>
      <c r="DO107" t="s">
        <v>1086</v>
      </c>
      <c r="EH107" s="2">
        <v>13</v>
      </c>
      <c r="EJ107" t="s">
        <v>1086</v>
      </c>
      <c r="EK107" t="s">
        <v>1086</v>
      </c>
      <c r="FE107" s="2">
        <v>35</v>
      </c>
      <c r="FF107" t="s">
        <v>1086</v>
      </c>
      <c r="FG107" t="s">
        <v>1086</v>
      </c>
      <c r="FH107" s="2">
        <v>13</v>
      </c>
      <c r="FI107" s="2">
        <v>31.7</v>
      </c>
      <c r="FJ107" s="2">
        <v>37.1</v>
      </c>
      <c r="FK107" s="2">
        <v>11</v>
      </c>
      <c r="FL107" s="2">
        <v>26.8</v>
      </c>
      <c r="FM107" s="2">
        <v>11</v>
      </c>
      <c r="FN107" s="2">
        <v>26.8</v>
      </c>
      <c r="FQ107" s="2">
        <v>12</v>
      </c>
      <c r="FR107" s="2">
        <v>29.3</v>
      </c>
      <c r="FS107" s="2">
        <v>1</v>
      </c>
      <c r="FT107" s="2">
        <v>2.4</v>
      </c>
      <c r="FU107" s="2">
        <v>6</v>
      </c>
      <c r="FV107" s="2">
        <v>14.6</v>
      </c>
      <c r="FW107" s="2">
        <v>28</v>
      </c>
      <c r="FX107" s="2">
        <v>68.3</v>
      </c>
      <c r="FY107" s="2">
        <v>1</v>
      </c>
      <c r="FZ107" s="2">
        <v>38</v>
      </c>
      <c r="GA107" s="2">
        <v>58</v>
      </c>
      <c r="GB107" t="s">
        <v>1086</v>
      </c>
      <c r="GC107" t="s">
        <v>1086</v>
      </c>
      <c r="GD107" s="2">
        <v>33</v>
      </c>
      <c r="GE107" s="2">
        <v>44</v>
      </c>
      <c r="GF107" s="2">
        <v>56.9</v>
      </c>
      <c r="GG107" s="2">
        <v>9</v>
      </c>
      <c r="GH107" s="2">
        <v>12</v>
      </c>
      <c r="GI107" s="2">
        <v>16</v>
      </c>
      <c r="GJ107" s="2">
        <v>21.3</v>
      </c>
      <c r="GK107" s="2">
        <v>1</v>
      </c>
      <c r="GL107" s="2">
        <v>1.3</v>
      </c>
      <c r="GM107" s="2">
        <v>24</v>
      </c>
      <c r="GN107" s="2">
        <v>32</v>
      </c>
      <c r="GO107" s="2">
        <v>8</v>
      </c>
      <c r="GP107" s="2">
        <v>10.7</v>
      </c>
      <c r="GQ107" s="2">
        <v>17</v>
      </c>
      <c r="GR107" s="2">
        <v>22.7</v>
      </c>
      <c r="GS107" s="2">
        <v>42</v>
      </c>
      <c r="GT107" s="2">
        <v>56</v>
      </c>
      <c r="GU107" s="2">
        <v>3</v>
      </c>
      <c r="GV107" s="2">
        <v>43</v>
      </c>
    </row>
    <row r="108" spans="1:204" ht="12.75" customHeight="1" x14ac:dyDescent="0.2">
      <c r="A108" s="2">
        <v>1802</v>
      </c>
      <c r="B108" s="21">
        <f t="shared" si="5"/>
        <v>0</v>
      </c>
      <c r="C108" s="23">
        <f t="shared" si="6"/>
        <v>0</v>
      </c>
      <c r="D108" s="15">
        <f t="shared" si="7"/>
        <v>0</v>
      </c>
      <c r="E108" s="15">
        <f t="shared" si="8"/>
        <v>0</v>
      </c>
      <c r="F108" s="15">
        <f t="shared" si="9"/>
        <v>0</v>
      </c>
      <c r="H108" t="s">
        <v>1086</v>
      </c>
      <c r="I108" t="s">
        <v>1086</v>
      </c>
      <c r="AD108" t="s">
        <v>1086</v>
      </c>
      <c r="AE108" t="s">
        <v>1086</v>
      </c>
      <c r="AZ108" t="s">
        <v>1086</v>
      </c>
      <c r="BA108" t="s">
        <v>1086</v>
      </c>
      <c r="BV108" t="s">
        <v>1086</v>
      </c>
      <c r="BW108" t="s">
        <v>1086</v>
      </c>
      <c r="CR108" t="s">
        <v>1086</v>
      </c>
      <c r="CS108" t="s">
        <v>1086</v>
      </c>
      <c r="DN108" t="s">
        <v>1086</v>
      </c>
      <c r="DO108" t="s">
        <v>1086</v>
      </c>
      <c r="EJ108" t="s">
        <v>1086</v>
      </c>
      <c r="EK108" t="s">
        <v>1086</v>
      </c>
      <c r="FF108" t="s">
        <v>1086</v>
      </c>
      <c r="FG108" t="s">
        <v>1086</v>
      </c>
      <c r="GB108" t="s">
        <v>1086</v>
      </c>
      <c r="GC108" t="s">
        <v>1086</v>
      </c>
      <c r="GV108" s="2">
        <v>5</v>
      </c>
    </row>
    <row r="109" spans="1:204" ht="12.75" customHeight="1" x14ac:dyDescent="0.2">
      <c r="A109" s="2">
        <v>1803</v>
      </c>
      <c r="B109" s="21">
        <f t="shared" si="5"/>
        <v>1.1599999999999999</v>
      </c>
      <c r="C109" s="23">
        <f t="shared" si="6"/>
        <v>1.1599999999999999</v>
      </c>
      <c r="D109" s="15">
        <f t="shared" si="7"/>
        <v>0</v>
      </c>
      <c r="E109" s="15">
        <f t="shared" si="8"/>
        <v>0</v>
      </c>
      <c r="F109" s="15">
        <f t="shared" si="9"/>
        <v>2.0580000000000003</v>
      </c>
      <c r="G109" s="17">
        <v>25</v>
      </c>
      <c r="H109" t="s">
        <v>1086</v>
      </c>
      <c r="I109" t="s">
        <v>1086</v>
      </c>
      <c r="M109" s="2">
        <v>21</v>
      </c>
      <c r="N109" s="2">
        <v>84</v>
      </c>
      <c r="O109" s="2">
        <v>4</v>
      </c>
      <c r="P109" s="2">
        <v>16</v>
      </c>
      <c r="Y109" s="2">
        <v>25</v>
      </c>
      <c r="Z109" s="2">
        <v>100</v>
      </c>
      <c r="AA109" s="2">
        <v>7</v>
      </c>
      <c r="AB109" s="2">
        <v>31</v>
      </c>
      <c r="AD109" t="s">
        <v>1086</v>
      </c>
      <c r="AE109" t="s">
        <v>1086</v>
      </c>
      <c r="AZ109" t="s">
        <v>1086</v>
      </c>
      <c r="BA109" t="s">
        <v>1086</v>
      </c>
      <c r="BU109" s="2">
        <v>25</v>
      </c>
      <c r="BV109" t="s">
        <v>1086</v>
      </c>
      <c r="BW109" t="s">
        <v>1086</v>
      </c>
      <c r="CA109" s="2">
        <v>21</v>
      </c>
      <c r="CB109" s="2">
        <v>84</v>
      </c>
      <c r="CC109" s="2">
        <v>4</v>
      </c>
      <c r="CD109" s="2">
        <v>16</v>
      </c>
      <c r="CM109" s="2">
        <v>25</v>
      </c>
      <c r="CN109" s="2">
        <v>100</v>
      </c>
      <c r="CO109" s="2">
        <v>7</v>
      </c>
      <c r="CP109" s="2">
        <v>31</v>
      </c>
      <c r="CQ109" s="2">
        <v>6</v>
      </c>
      <c r="CR109" t="s">
        <v>1086</v>
      </c>
      <c r="CS109" t="s">
        <v>1086</v>
      </c>
      <c r="DN109" t="s">
        <v>1086</v>
      </c>
      <c r="DO109" t="s">
        <v>1086</v>
      </c>
      <c r="EJ109" t="s">
        <v>1086</v>
      </c>
      <c r="EK109" t="s">
        <v>1086</v>
      </c>
      <c r="FE109" s="2">
        <v>6</v>
      </c>
      <c r="FF109" t="s">
        <v>1086</v>
      </c>
      <c r="FG109" t="s">
        <v>1086</v>
      </c>
      <c r="GA109" s="2">
        <v>17</v>
      </c>
      <c r="GB109" t="s">
        <v>1086</v>
      </c>
      <c r="GC109" t="s">
        <v>1086</v>
      </c>
      <c r="GD109" s="2">
        <v>4</v>
      </c>
      <c r="GE109" s="2">
        <v>22.2</v>
      </c>
      <c r="GF109" s="2">
        <v>23.5</v>
      </c>
      <c r="GG109" s="2">
        <v>2</v>
      </c>
      <c r="GH109" s="2">
        <v>11.1</v>
      </c>
      <c r="GI109" s="2">
        <v>11</v>
      </c>
      <c r="GJ109" s="2">
        <v>61.1</v>
      </c>
      <c r="GM109" s="2">
        <v>3</v>
      </c>
      <c r="GN109" s="2">
        <v>16.7</v>
      </c>
      <c r="GO109" s="2">
        <v>1</v>
      </c>
      <c r="GP109" s="2">
        <v>5.6</v>
      </c>
      <c r="GQ109" s="2">
        <v>1</v>
      </c>
      <c r="GR109" s="2">
        <v>5.6</v>
      </c>
      <c r="GS109" s="2">
        <v>14</v>
      </c>
      <c r="GT109" s="2">
        <v>77.8</v>
      </c>
      <c r="GU109" s="2">
        <v>11</v>
      </c>
      <c r="GV109" s="2">
        <v>13</v>
      </c>
    </row>
    <row r="110" spans="1:204" ht="12.75" customHeight="1" x14ac:dyDescent="0.2">
      <c r="A110" s="2">
        <v>1804</v>
      </c>
      <c r="B110" s="21">
        <f t="shared" si="5"/>
        <v>0</v>
      </c>
      <c r="C110" s="23">
        <f t="shared" si="6"/>
        <v>0</v>
      </c>
      <c r="D110" s="15">
        <f t="shared" si="7"/>
        <v>0</v>
      </c>
      <c r="E110" s="15">
        <f t="shared" si="8"/>
        <v>0</v>
      </c>
      <c r="F110" s="15">
        <f t="shared" si="9"/>
        <v>0</v>
      </c>
      <c r="G110" s="17">
        <v>7</v>
      </c>
      <c r="H110" t="s">
        <v>1086</v>
      </c>
      <c r="I110" t="s">
        <v>1086</v>
      </c>
      <c r="AD110" t="s">
        <v>1086</v>
      </c>
      <c r="AE110" t="s">
        <v>1086</v>
      </c>
      <c r="AZ110" t="s">
        <v>1086</v>
      </c>
      <c r="BA110" t="s">
        <v>1086</v>
      </c>
      <c r="BU110" s="2">
        <v>7</v>
      </c>
      <c r="BV110" t="s">
        <v>1086</v>
      </c>
      <c r="BW110" t="s">
        <v>1086</v>
      </c>
      <c r="CQ110" s="2">
        <v>9</v>
      </c>
      <c r="CR110" t="s">
        <v>1086</v>
      </c>
      <c r="CS110" t="s">
        <v>1086</v>
      </c>
      <c r="DN110" t="s">
        <v>1086</v>
      </c>
      <c r="DO110" t="s">
        <v>1086</v>
      </c>
      <c r="EJ110" t="s">
        <v>1086</v>
      </c>
      <c r="EK110" t="s">
        <v>1086</v>
      </c>
      <c r="FE110" s="2">
        <v>9</v>
      </c>
      <c r="FF110" t="s">
        <v>1086</v>
      </c>
      <c r="FG110" t="s">
        <v>1086</v>
      </c>
      <c r="GA110" s="2">
        <v>2</v>
      </c>
      <c r="GB110" t="s">
        <v>1086</v>
      </c>
      <c r="GC110" t="s">
        <v>1086</v>
      </c>
    </row>
    <row r="111" spans="1:204" ht="12.75" customHeight="1" x14ac:dyDescent="0.2">
      <c r="A111" s="2">
        <v>1806</v>
      </c>
      <c r="B111" s="21">
        <f t="shared" si="5"/>
        <v>1.5469999999999999</v>
      </c>
      <c r="C111" s="23">
        <f t="shared" si="6"/>
        <v>1.5469999999999999</v>
      </c>
      <c r="D111" s="15">
        <f t="shared" si="7"/>
        <v>2.355</v>
      </c>
      <c r="E111" s="15">
        <f t="shared" si="8"/>
        <v>2.355</v>
      </c>
      <c r="F111" s="15">
        <f t="shared" si="9"/>
        <v>2.0669999999999997</v>
      </c>
      <c r="G111" s="17">
        <v>18</v>
      </c>
      <c r="H111" t="s">
        <v>1086</v>
      </c>
      <c r="I111" t="s">
        <v>1086</v>
      </c>
      <c r="J111" s="2">
        <v>4</v>
      </c>
      <c r="K111" s="2">
        <v>18.2</v>
      </c>
      <c r="L111" s="2">
        <v>22.2</v>
      </c>
      <c r="M111" s="2">
        <v>6</v>
      </c>
      <c r="N111" s="2">
        <v>27.3</v>
      </c>
      <c r="O111" s="2">
        <v>8</v>
      </c>
      <c r="P111" s="2">
        <v>36.4</v>
      </c>
      <c r="S111" s="2">
        <v>4</v>
      </c>
      <c r="T111" s="2">
        <v>18.2</v>
      </c>
      <c r="W111" s="2">
        <v>4</v>
      </c>
      <c r="X111" s="2">
        <v>18.2</v>
      </c>
      <c r="Y111" s="2">
        <v>18</v>
      </c>
      <c r="Z111" s="2">
        <v>81.8</v>
      </c>
      <c r="AA111" s="2">
        <v>6</v>
      </c>
      <c r="AB111" s="2">
        <v>33</v>
      </c>
      <c r="AD111" t="s">
        <v>1086</v>
      </c>
      <c r="AE111" t="s">
        <v>1086</v>
      </c>
      <c r="AX111" s="2">
        <v>1</v>
      </c>
      <c r="AZ111" t="s">
        <v>1086</v>
      </c>
      <c r="BA111" t="s">
        <v>1086</v>
      </c>
      <c r="BU111" s="2">
        <v>18</v>
      </c>
      <c r="BV111" t="s">
        <v>1086</v>
      </c>
      <c r="BW111" t="s">
        <v>1086</v>
      </c>
      <c r="BX111" s="2">
        <v>4</v>
      </c>
      <c r="BY111" s="2">
        <v>18.2</v>
      </c>
      <c r="BZ111" s="2">
        <v>22.2</v>
      </c>
      <c r="CA111" s="2">
        <v>6</v>
      </c>
      <c r="CB111" s="2">
        <v>27.3</v>
      </c>
      <c r="CC111" s="2">
        <v>8</v>
      </c>
      <c r="CD111" s="2">
        <v>36.4</v>
      </c>
      <c r="CG111" s="2">
        <v>4</v>
      </c>
      <c r="CH111" s="2">
        <v>18.2</v>
      </c>
      <c r="CK111" s="2">
        <v>4</v>
      </c>
      <c r="CL111" s="2">
        <v>18.2</v>
      </c>
      <c r="CM111" s="2">
        <v>18</v>
      </c>
      <c r="CN111" s="2">
        <v>81.8</v>
      </c>
      <c r="CO111" s="2">
        <v>6</v>
      </c>
      <c r="CP111" s="2">
        <v>34</v>
      </c>
      <c r="CQ111" s="2">
        <v>17</v>
      </c>
      <c r="CR111" t="s">
        <v>1086</v>
      </c>
      <c r="CS111" t="s">
        <v>1086</v>
      </c>
      <c r="CT111" s="2">
        <v>8</v>
      </c>
      <c r="CU111" s="2">
        <v>47.1</v>
      </c>
      <c r="CV111" s="2">
        <v>47.1</v>
      </c>
      <c r="CW111" s="2">
        <v>2</v>
      </c>
      <c r="CX111" s="2">
        <v>11.8</v>
      </c>
      <c r="CY111" s="2">
        <v>7</v>
      </c>
      <c r="CZ111" s="2">
        <v>41.2</v>
      </c>
      <c r="DC111" s="2">
        <v>8</v>
      </c>
      <c r="DD111" s="2">
        <v>47.1</v>
      </c>
      <c r="DI111" s="2">
        <v>9</v>
      </c>
      <c r="DJ111" s="2">
        <v>52.9</v>
      </c>
      <c r="DL111" s="2">
        <v>13</v>
      </c>
      <c r="DN111" t="s">
        <v>1086</v>
      </c>
      <c r="DO111" t="s">
        <v>1086</v>
      </c>
      <c r="EJ111" t="s">
        <v>1086</v>
      </c>
      <c r="EK111" t="s">
        <v>1086</v>
      </c>
      <c r="FE111" s="2">
        <v>17</v>
      </c>
      <c r="FF111" t="s">
        <v>1086</v>
      </c>
      <c r="FG111" t="s">
        <v>1086</v>
      </c>
      <c r="FH111" s="2">
        <v>8</v>
      </c>
      <c r="FI111" s="2">
        <v>47.1</v>
      </c>
      <c r="FJ111" s="2">
        <v>47.1</v>
      </c>
      <c r="FK111" s="2">
        <v>2</v>
      </c>
      <c r="FL111" s="2">
        <v>11.8</v>
      </c>
      <c r="FM111" s="2">
        <v>7</v>
      </c>
      <c r="FN111" s="2">
        <v>41.2</v>
      </c>
      <c r="FQ111" s="2">
        <v>8</v>
      </c>
      <c r="FR111" s="2">
        <v>47.1</v>
      </c>
      <c r="FW111" s="2">
        <v>9</v>
      </c>
      <c r="FX111" s="2">
        <v>52.9</v>
      </c>
      <c r="FZ111" s="2">
        <v>13</v>
      </c>
      <c r="GA111" s="2">
        <v>20</v>
      </c>
      <c r="GB111" t="s">
        <v>1086</v>
      </c>
      <c r="GC111" t="s">
        <v>1086</v>
      </c>
      <c r="GD111" s="2">
        <v>15</v>
      </c>
      <c r="GE111" s="2">
        <v>50</v>
      </c>
      <c r="GF111" s="2">
        <v>75</v>
      </c>
      <c r="GI111" s="2">
        <v>5</v>
      </c>
      <c r="GJ111" s="2">
        <v>16.7</v>
      </c>
      <c r="GM111" s="2">
        <v>8</v>
      </c>
      <c r="GN111" s="2">
        <v>26.7</v>
      </c>
      <c r="GO111" s="2">
        <v>7</v>
      </c>
      <c r="GP111" s="2">
        <v>23.3</v>
      </c>
      <c r="GQ111" s="2">
        <v>10</v>
      </c>
      <c r="GR111" s="2">
        <v>33.299999999999997</v>
      </c>
      <c r="GS111" s="2">
        <v>15</v>
      </c>
      <c r="GT111" s="2">
        <v>50</v>
      </c>
      <c r="GU111" s="2">
        <v>2</v>
      </c>
      <c r="GV111" s="2">
        <v>15</v>
      </c>
    </row>
    <row r="112" spans="1:204" ht="12.75" customHeight="1" x14ac:dyDescent="0.2">
      <c r="A112" s="2">
        <v>1807</v>
      </c>
      <c r="B112" s="21">
        <f t="shared" si="5"/>
        <v>0</v>
      </c>
      <c r="C112" s="23">
        <f t="shared" si="6"/>
        <v>0</v>
      </c>
      <c r="D112" s="15">
        <f t="shared" si="7"/>
        <v>0</v>
      </c>
      <c r="E112" s="15">
        <f t="shared" si="8"/>
        <v>0</v>
      </c>
      <c r="F112" s="15">
        <f t="shared" si="9"/>
        <v>0</v>
      </c>
      <c r="H112" t="s">
        <v>1086</v>
      </c>
      <c r="I112" t="s">
        <v>1086</v>
      </c>
      <c r="AD112" t="s">
        <v>1086</v>
      </c>
      <c r="AE112" t="s">
        <v>1086</v>
      </c>
      <c r="AZ112" t="s">
        <v>1086</v>
      </c>
      <c r="BA112" t="s">
        <v>1086</v>
      </c>
      <c r="BV112" t="s">
        <v>1086</v>
      </c>
      <c r="BW112" t="s">
        <v>1086</v>
      </c>
      <c r="CR112" t="s">
        <v>1086</v>
      </c>
      <c r="CS112" t="s">
        <v>1086</v>
      </c>
      <c r="DN112" t="s">
        <v>1086</v>
      </c>
      <c r="DO112" t="s">
        <v>1086</v>
      </c>
      <c r="EJ112" t="s">
        <v>1086</v>
      </c>
      <c r="EK112" t="s">
        <v>1086</v>
      </c>
      <c r="FF112" t="s">
        <v>1086</v>
      </c>
      <c r="FG112" t="s">
        <v>1086</v>
      </c>
      <c r="GB112" t="s">
        <v>1086</v>
      </c>
      <c r="GC112" t="s">
        <v>1086</v>
      </c>
      <c r="GQ112" s="2">
        <v>5</v>
      </c>
      <c r="GR112" s="2">
        <v>100</v>
      </c>
      <c r="GS112" s="2">
        <v>5</v>
      </c>
      <c r="GT112" s="2">
        <v>100</v>
      </c>
      <c r="GV112" s="2">
        <v>5</v>
      </c>
    </row>
    <row r="113" spans="1:204" ht="12.75" customHeight="1" x14ac:dyDescent="0.2">
      <c r="A113" s="2">
        <v>1811</v>
      </c>
      <c r="B113" s="21">
        <f t="shared" si="5"/>
        <v>0</v>
      </c>
      <c r="C113" s="23">
        <f t="shared" si="6"/>
        <v>0</v>
      </c>
      <c r="D113" s="15">
        <f t="shared" si="7"/>
        <v>0</v>
      </c>
      <c r="E113" s="15">
        <f t="shared" si="8"/>
        <v>0</v>
      </c>
      <c r="F113" s="15">
        <f t="shared" si="9"/>
        <v>0</v>
      </c>
      <c r="G113" s="17">
        <v>2</v>
      </c>
      <c r="H113" t="s">
        <v>1086</v>
      </c>
      <c r="I113" t="s">
        <v>1086</v>
      </c>
      <c r="AD113" t="s">
        <v>1086</v>
      </c>
      <c r="AE113" t="s">
        <v>1086</v>
      </c>
      <c r="AZ113" t="s">
        <v>1086</v>
      </c>
      <c r="BA113" t="s">
        <v>1086</v>
      </c>
      <c r="BU113" s="2">
        <v>2</v>
      </c>
      <c r="BV113" t="s">
        <v>1086</v>
      </c>
      <c r="BW113" t="s">
        <v>1086</v>
      </c>
      <c r="CQ113" s="2">
        <v>1</v>
      </c>
      <c r="CR113" t="s">
        <v>1086</v>
      </c>
      <c r="CS113" t="s">
        <v>1086</v>
      </c>
      <c r="DN113" t="s">
        <v>1086</v>
      </c>
      <c r="DO113" t="s">
        <v>1086</v>
      </c>
      <c r="EJ113" t="s">
        <v>1086</v>
      </c>
      <c r="EK113" t="s">
        <v>1086</v>
      </c>
      <c r="FE113" s="2">
        <v>1</v>
      </c>
      <c r="FF113" t="s">
        <v>1086</v>
      </c>
      <c r="FG113" t="s">
        <v>1086</v>
      </c>
      <c r="GA113" s="2">
        <v>3</v>
      </c>
      <c r="GB113" t="s">
        <v>1086</v>
      </c>
      <c r="GC113" t="s">
        <v>1086</v>
      </c>
    </row>
    <row r="114" spans="1:204" ht="12.75" customHeight="1" x14ac:dyDescent="0.2">
      <c r="A114" s="2">
        <v>1814</v>
      </c>
      <c r="B114" s="21">
        <f t="shared" si="5"/>
        <v>2.1949999999999998</v>
      </c>
      <c r="C114" s="23">
        <f t="shared" si="6"/>
        <v>2.1949999999999998</v>
      </c>
      <c r="D114" s="15">
        <f t="shared" si="7"/>
        <v>3</v>
      </c>
      <c r="E114" s="15">
        <f t="shared" si="8"/>
        <v>3</v>
      </c>
      <c r="F114" s="15">
        <f t="shared" si="9"/>
        <v>2.6669999999999998</v>
      </c>
      <c r="G114" s="17">
        <v>30</v>
      </c>
      <c r="H114" t="s">
        <v>1086</v>
      </c>
      <c r="I114" t="s">
        <v>1086</v>
      </c>
      <c r="J114" s="2">
        <v>11</v>
      </c>
      <c r="K114" s="2">
        <v>35.5</v>
      </c>
      <c r="L114" s="2">
        <v>36.700000000000003</v>
      </c>
      <c r="M114" s="2">
        <v>9</v>
      </c>
      <c r="N114" s="2">
        <v>29</v>
      </c>
      <c r="O114" s="2">
        <v>10</v>
      </c>
      <c r="P114" s="2">
        <v>32.299999999999997</v>
      </c>
      <c r="S114" s="2">
        <v>5</v>
      </c>
      <c r="T114" s="2">
        <v>16.100000000000001</v>
      </c>
      <c r="U114" s="2">
        <v>6</v>
      </c>
      <c r="V114" s="2">
        <v>19.399999999999999</v>
      </c>
      <c r="W114" s="2">
        <v>1</v>
      </c>
      <c r="X114" s="2">
        <v>3.2</v>
      </c>
      <c r="Y114" s="2">
        <v>20</v>
      </c>
      <c r="Z114" s="2">
        <v>64.5</v>
      </c>
      <c r="AB114" s="2">
        <v>67</v>
      </c>
      <c r="AD114" t="s">
        <v>1086</v>
      </c>
      <c r="AE114" t="s">
        <v>1086</v>
      </c>
      <c r="AZ114" t="s">
        <v>1086</v>
      </c>
      <c r="BA114" t="s">
        <v>1086</v>
      </c>
      <c r="BU114" s="2">
        <v>30</v>
      </c>
      <c r="BV114" t="s">
        <v>1086</v>
      </c>
      <c r="BW114" t="s">
        <v>1086</v>
      </c>
      <c r="BX114" s="2">
        <v>11</v>
      </c>
      <c r="BY114" s="2">
        <v>35.5</v>
      </c>
      <c r="BZ114" s="2">
        <v>36.700000000000003</v>
      </c>
      <c r="CA114" s="2">
        <v>9</v>
      </c>
      <c r="CB114" s="2">
        <v>29</v>
      </c>
      <c r="CC114" s="2">
        <v>10</v>
      </c>
      <c r="CD114" s="2">
        <v>32.299999999999997</v>
      </c>
      <c r="CG114" s="2">
        <v>5</v>
      </c>
      <c r="CH114" s="2">
        <v>16.100000000000001</v>
      </c>
      <c r="CI114" s="2">
        <v>6</v>
      </c>
      <c r="CJ114" s="2">
        <v>19.399999999999999</v>
      </c>
      <c r="CK114" s="2">
        <v>1</v>
      </c>
      <c r="CL114" s="2">
        <v>3.2</v>
      </c>
      <c r="CM114" s="2">
        <v>20</v>
      </c>
      <c r="CN114" s="2">
        <v>64.5</v>
      </c>
      <c r="CP114" s="2">
        <v>67</v>
      </c>
      <c r="CQ114" s="2">
        <v>20</v>
      </c>
      <c r="CR114" t="s">
        <v>1086</v>
      </c>
      <c r="CS114" t="s">
        <v>1086</v>
      </c>
      <c r="CT114" s="2">
        <v>16</v>
      </c>
      <c r="CU114" s="2">
        <v>80</v>
      </c>
      <c r="CV114" s="2">
        <v>80</v>
      </c>
      <c r="CW114" s="2">
        <v>3</v>
      </c>
      <c r="CX114" s="2">
        <v>15</v>
      </c>
      <c r="CY114" s="2">
        <v>1</v>
      </c>
      <c r="CZ114" s="2">
        <v>5</v>
      </c>
      <c r="DC114" s="2">
        <v>9</v>
      </c>
      <c r="DD114" s="2">
        <v>45</v>
      </c>
      <c r="DE114" s="2">
        <v>7</v>
      </c>
      <c r="DF114" s="2">
        <v>35</v>
      </c>
      <c r="DI114" s="2">
        <v>4</v>
      </c>
      <c r="DJ114" s="2">
        <v>20</v>
      </c>
      <c r="DK114" s="2">
        <v>1</v>
      </c>
      <c r="DL114" s="2">
        <v>40</v>
      </c>
      <c r="DN114" t="s">
        <v>1086</v>
      </c>
      <c r="DO114" t="s">
        <v>1086</v>
      </c>
      <c r="EJ114" t="s">
        <v>1086</v>
      </c>
      <c r="EK114" t="s">
        <v>1086</v>
      </c>
      <c r="FE114" s="2">
        <v>20</v>
      </c>
      <c r="FF114" t="s">
        <v>1086</v>
      </c>
      <c r="FG114" t="s">
        <v>1086</v>
      </c>
      <c r="FH114" s="2">
        <v>16</v>
      </c>
      <c r="FI114" s="2">
        <v>80</v>
      </c>
      <c r="FJ114" s="2">
        <v>80</v>
      </c>
      <c r="FK114" s="2">
        <v>3</v>
      </c>
      <c r="FL114" s="2">
        <v>15</v>
      </c>
      <c r="FM114" s="2">
        <v>1</v>
      </c>
      <c r="FN114" s="2">
        <v>5</v>
      </c>
      <c r="FQ114" s="2">
        <v>9</v>
      </c>
      <c r="FR114" s="2">
        <v>45</v>
      </c>
      <c r="FS114" s="2">
        <v>7</v>
      </c>
      <c r="FT114" s="2">
        <v>35</v>
      </c>
      <c r="FW114" s="2">
        <v>4</v>
      </c>
      <c r="FX114" s="2">
        <v>20</v>
      </c>
      <c r="FY114" s="2">
        <v>1</v>
      </c>
      <c r="FZ114" s="2">
        <v>40</v>
      </c>
      <c r="GA114" s="2">
        <v>18</v>
      </c>
      <c r="GB114" t="s">
        <v>1086</v>
      </c>
      <c r="GC114" t="s">
        <v>1086</v>
      </c>
      <c r="GD114" s="2">
        <v>13</v>
      </c>
      <c r="GE114" s="2">
        <v>61.9</v>
      </c>
      <c r="GF114" s="2">
        <v>72.2</v>
      </c>
      <c r="GG114" s="2">
        <v>2</v>
      </c>
      <c r="GH114" s="2">
        <v>9.5</v>
      </c>
      <c r="GI114" s="2">
        <v>3</v>
      </c>
      <c r="GJ114" s="2">
        <v>14.3</v>
      </c>
      <c r="GM114" s="2">
        <v>4</v>
      </c>
      <c r="GN114" s="2">
        <v>19</v>
      </c>
      <c r="GO114" s="2">
        <v>9</v>
      </c>
      <c r="GP114" s="2">
        <v>42.9</v>
      </c>
      <c r="GQ114" s="2">
        <v>3</v>
      </c>
      <c r="GR114" s="2">
        <v>14.3</v>
      </c>
      <c r="GS114" s="2">
        <v>8</v>
      </c>
      <c r="GT114" s="2">
        <v>38.1</v>
      </c>
      <c r="GU114" s="2">
        <v>3</v>
      </c>
      <c r="GV114" s="2">
        <v>21</v>
      </c>
    </row>
    <row r="115" spans="1:204" ht="12.75" customHeight="1" x14ac:dyDescent="0.2">
      <c r="A115" s="2">
        <v>1815</v>
      </c>
      <c r="B115" s="21">
        <f t="shared" si="5"/>
        <v>0</v>
      </c>
      <c r="C115" s="23">
        <f t="shared" si="6"/>
        <v>0</v>
      </c>
      <c r="D115" s="15">
        <f t="shared" si="7"/>
        <v>0</v>
      </c>
      <c r="E115" s="15">
        <f t="shared" si="8"/>
        <v>0</v>
      </c>
      <c r="F115" s="15">
        <f t="shared" si="9"/>
        <v>0</v>
      </c>
      <c r="G115" s="17">
        <v>1</v>
      </c>
      <c r="H115" t="s">
        <v>1086</v>
      </c>
      <c r="I115" t="s">
        <v>1086</v>
      </c>
      <c r="AD115" t="s">
        <v>1086</v>
      </c>
      <c r="AE115" t="s">
        <v>1086</v>
      </c>
      <c r="AZ115" t="s">
        <v>1086</v>
      </c>
      <c r="BA115" t="s">
        <v>1086</v>
      </c>
      <c r="BU115" s="2">
        <v>1</v>
      </c>
      <c r="BV115" t="s">
        <v>1086</v>
      </c>
      <c r="BW115" t="s">
        <v>1086</v>
      </c>
      <c r="CR115" t="s">
        <v>1086</v>
      </c>
      <c r="CS115" t="s">
        <v>1086</v>
      </c>
      <c r="DN115" t="s">
        <v>1086</v>
      </c>
      <c r="DO115" t="s">
        <v>1086</v>
      </c>
      <c r="EJ115" t="s">
        <v>1086</v>
      </c>
      <c r="EK115" t="s">
        <v>1086</v>
      </c>
      <c r="FF115" t="s">
        <v>1086</v>
      </c>
      <c r="FG115" t="s">
        <v>1086</v>
      </c>
      <c r="GB115" t="s">
        <v>1086</v>
      </c>
      <c r="GC115" t="s">
        <v>1086</v>
      </c>
      <c r="GV115" s="2">
        <v>2</v>
      </c>
    </row>
    <row r="116" spans="1:204" ht="12.75" customHeight="1" x14ac:dyDescent="0.2">
      <c r="A116" s="2">
        <v>1816</v>
      </c>
      <c r="B116" s="21">
        <f t="shared" si="5"/>
        <v>1.1840000000000002</v>
      </c>
      <c r="C116" s="23">
        <f t="shared" si="6"/>
        <v>1.1840000000000002</v>
      </c>
      <c r="D116" s="15">
        <f t="shared" si="7"/>
        <v>0</v>
      </c>
      <c r="E116" s="15">
        <f t="shared" si="8"/>
        <v>0</v>
      </c>
      <c r="F116" s="15">
        <f t="shared" si="9"/>
        <v>1.38</v>
      </c>
      <c r="G116" s="17">
        <v>61</v>
      </c>
      <c r="H116" t="s">
        <v>1086</v>
      </c>
      <c r="I116" t="s">
        <v>1086</v>
      </c>
      <c r="J116" s="2">
        <v>8</v>
      </c>
      <c r="K116" s="2">
        <v>10.5</v>
      </c>
      <c r="L116" s="2">
        <v>13.1</v>
      </c>
      <c r="M116" s="2">
        <v>42</v>
      </c>
      <c r="N116" s="2">
        <v>55.3</v>
      </c>
      <c r="O116" s="2">
        <v>11</v>
      </c>
      <c r="P116" s="2">
        <v>14.5</v>
      </c>
      <c r="S116" s="2">
        <v>6</v>
      </c>
      <c r="T116" s="2">
        <v>7.9</v>
      </c>
      <c r="U116" s="2">
        <v>2</v>
      </c>
      <c r="V116" s="2">
        <v>2.6</v>
      </c>
      <c r="W116" s="2">
        <v>15</v>
      </c>
      <c r="X116" s="2">
        <v>19.7</v>
      </c>
      <c r="Y116" s="2">
        <v>68</v>
      </c>
      <c r="Z116" s="2">
        <v>89.5</v>
      </c>
      <c r="AB116" s="2">
        <v>67</v>
      </c>
      <c r="AD116" t="s">
        <v>1086</v>
      </c>
      <c r="AE116" t="s">
        <v>1086</v>
      </c>
      <c r="AZ116" t="s">
        <v>1086</v>
      </c>
      <c r="BA116" t="s">
        <v>1086</v>
      </c>
      <c r="BU116" s="2">
        <v>61</v>
      </c>
      <c r="BV116" t="s">
        <v>1086</v>
      </c>
      <c r="BW116" t="s">
        <v>1086</v>
      </c>
      <c r="BX116" s="2">
        <v>8</v>
      </c>
      <c r="BY116" s="2">
        <v>10.5</v>
      </c>
      <c r="BZ116" s="2">
        <v>13.1</v>
      </c>
      <c r="CA116" s="2">
        <v>42</v>
      </c>
      <c r="CB116" s="2">
        <v>55.3</v>
      </c>
      <c r="CC116" s="2">
        <v>11</v>
      </c>
      <c r="CD116" s="2">
        <v>14.5</v>
      </c>
      <c r="CG116" s="2">
        <v>6</v>
      </c>
      <c r="CH116" s="2">
        <v>7.9</v>
      </c>
      <c r="CI116" s="2">
        <v>2</v>
      </c>
      <c r="CJ116" s="2">
        <v>2.6</v>
      </c>
      <c r="CK116" s="2">
        <v>15</v>
      </c>
      <c r="CL116" s="2">
        <v>19.7</v>
      </c>
      <c r="CM116" s="2">
        <v>68</v>
      </c>
      <c r="CN116" s="2">
        <v>89.5</v>
      </c>
      <c r="CP116" s="2">
        <v>67</v>
      </c>
      <c r="CQ116" s="2">
        <v>1</v>
      </c>
      <c r="CR116" t="s">
        <v>1086</v>
      </c>
      <c r="CS116" t="s">
        <v>1086</v>
      </c>
      <c r="DN116" t="s">
        <v>1086</v>
      </c>
      <c r="DO116" t="s">
        <v>1086</v>
      </c>
      <c r="EJ116" t="s">
        <v>1086</v>
      </c>
      <c r="EK116" t="s">
        <v>1086</v>
      </c>
      <c r="FE116" s="2">
        <v>1</v>
      </c>
      <c r="FF116" t="s">
        <v>1086</v>
      </c>
      <c r="FG116" t="s">
        <v>1086</v>
      </c>
      <c r="GA116" s="2">
        <v>45</v>
      </c>
      <c r="GB116" t="s">
        <v>1086</v>
      </c>
      <c r="GC116" t="s">
        <v>1086</v>
      </c>
      <c r="GD116" s="2">
        <v>11</v>
      </c>
      <c r="GE116" s="2">
        <v>15.5</v>
      </c>
      <c r="GF116" s="2">
        <v>24.4</v>
      </c>
      <c r="GG116" s="2">
        <v>6</v>
      </c>
      <c r="GH116" s="2">
        <v>8.5</v>
      </c>
      <c r="GI116" s="2">
        <v>28</v>
      </c>
      <c r="GJ116" s="2">
        <v>39.4</v>
      </c>
      <c r="GM116" s="2">
        <v>8</v>
      </c>
      <c r="GN116" s="2">
        <v>11.3</v>
      </c>
      <c r="GO116" s="2">
        <v>3</v>
      </c>
      <c r="GP116" s="2">
        <v>4.2</v>
      </c>
      <c r="GQ116" s="2">
        <v>26</v>
      </c>
      <c r="GR116" s="2">
        <v>36.6</v>
      </c>
      <c r="GS116" s="2">
        <v>60</v>
      </c>
      <c r="GT116" s="2">
        <v>84.5</v>
      </c>
      <c r="GV116" s="2">
        <v>27</v>
      </c>
    </row>
    <row r="117" spans="1:204" ht="12.75" customHeight="1" x14ac:dyDescent="0.2">
      <c r="A117" s="2">
        <v>1817</v>
      </c>
      <c r="B117" s="21">
        <f t="shared" si="5"/>
        <v>0</v>
      </c>
      <c r="C117" s="23">
        <f t="shared" si="6"/>
        <v>0</v>
      </c>
      <c r="D117" s="15">
        <f t="shared" si="7"/>
        <v>0</v>
      </c>
      <c r="E117" s="15">
        <f t="shared" si="8"/>
        <v>0</v>
      </c>
      <c r="F117" s="15">
        <f t="shared" si="9"/>
        <v>0</v>
      </c>
      <c r="H117" t="s">
        <v>1086</v>
      </c>
      <c r="I117" t="s">
        <v>1086</v>
      </c>
      <c r="AD117" t="s">
        <v>1086</v>
      </c>
      <c r="AE117" t="s">
        <v>1086</v>
      </c>
      <c r="AZ117" t="s">
        <v>1086</v>
      </c>
      <c r="BA117" t="s">
        <v>1086</v>
      </c>
      <c r="BV117" t="s">
        <v>1086</v>
      </c>
      <c r="BW117" t="s">
        <v>1086</v>
      </c>
      <c r="CR117" t="s">
        <v>1086</v>
      </c>
      <c r="CS117" t="s">
        <v>1086</v>
      </c>
      <c r="DN117" t="s">
        <v>1086</v>
      </c>
      <c r="DO117" t="s">
        <v>1086</v>
      </c>
      <c r="EJ117" t="s">
        <v>1086</v>
      </c>
      <c r="EK117" t="s">
        <v>1086</v>
      </c>
      <c r="FF117" t="s">
        <v>1086</v>
      </c>
      <c r="FG117" t="s">
        <v>1086</v>
      </c>
      <c r="GB117" t="s">
        <v>1086</v>
      </c>
      <c r="GC117" t="s">
        <v>1086</v>
      </c>
      <c r="GQ117" s="2">
        <v>11</v>
      </c>
      <c r="GR117" s="2">
        <v>100</v>
      </c>
      <c r="GS117" s="2">
        <v>11</v>
      </c>
      <c r="GT117" s="2">
        <v>100</v>
      </c>
      <c r="GV117" s="2">
        <v>2</v>
      </c>
    </row>
    <row r="118" spans="1:204" ht="12.75" customHeight="1" x14ac:dyDescent="0.2">
      <c r="A118" s="2">
        <v>1819</v>
      </c>
      <c r="B118" s="21">
        <f t="shared" si="5"/>
        <v>0</v>
      </c>
      <c r="C118" s="23">
        <f t="shared" si="6"/>
        <v>0</v>
      </c>
      <c r="D118" s="15">
        <f t="shared" si="7"/>
        <v>0</v>
      </c>
      <c r="E118" s="15">
        <f t="shared" si="8"/>
        <v>0</v>
      </c>
      <c r="F118" s="15">
        <f t="shared" si="9"/>
        <v>0</v>
      </c>
      <c r="G118" s="17">
        <v>2</v>
      </c>
      <c r="H118" t="s">
        <v>1086</v>
      </c>
      <c r="I118" t="s">
        <v>1086</v>
      </c>
      <c r="AD118" t="s">
        <v>1086</v>
      </c>
      <c r="AE118" t="s">
        <v>1086</v>
      </c>
      <c r="AZ118" t="s">
        <v>1086</v>
      </c>
      <c r="BA118" t="s">
        <v>1086</v>
      </c>
      <c r="BU118" s="2">
        <v>2</v>
      </c>
      <c r="BV118" t="s">
        <v>1086</v>
      </c>
      <c r="BW118" t="s">
        <v>1086</v>
      </c>
      <c r="CQ118" s="2">
        <v>2</v>
      </c>
      <c r="CR118" t="s">
        <v>1086</v>
      </c>
      <c r="CS118" t="s">
        <v>1086</v>
      </c>
      <c r="DN118" t="s">
        <v>1086</v>
      </c>
      <c r="DO118" t="s">
        <v>1086</v>
      </c>
      <c r="EJ118" t="s">
        <v>1086</v>
      </c>
      <c r="EK118" t="s">
        <v>1086</v>
      </c>
      <c r="FE118" s="2">
        <v>2</v>
      </c>
      <c r="FF118" t="s">
        <v>1086</v>
      </c>
      <c r="FG118" t="s">
        <v>1086</v>
      </c>
      <c r="GA118" s="2">
        <v>2</v>
      </c>
      <c r="GB118" t="s">
        <v>1086</v>
      </c>
      <c r="GC118" t="s">
        <v>1086</v>
      </c>
    </row>
    <row r="119" spans="1:204" ht="12.75" customHeight="1" x14ac:dyDescent="0.2">
      <c r="A119" s="2">
        <v>1820</v>
      </c>
      <c r="B119" s="21">
        <f t="shared" si="5"/>
        <v>0</v>
      </c>
      <c r="C119" s="23">
        <f t="shared" si="6"/>
        <v>0</v>
      </c>
      <c r="D119" s="15">
        <f t="shared" si="7"/>
        <v>0</v>
      </c>
      <c r="E119" s="15">
        <f t="shared" si="8"/>
        <v>0</v>
      </c>
      <c r="F119" s="15">
        <f t="shared" si="9"/>
        <v>0</v>
      </c>
      <c r="H119" t="s">
        <v>1086</v>
      </c>
      <c r="I119" t="s">
        <v>1086</v>
      </c>
      <c r="AD119" t="s">
        <v>1086</v>
      </c>
      <c r="AE119" t="s">
        <v>1086</v>
      </c>
      <c r="AZ119" t="s">
        <v>1086</v>
      </c>
      <c r="BA119" t="s">
        <v>1086</v>
      </c>
      <c r="BV119" t="s">
        <v>1086</v>
      </c>
      <c r="BW119" t="s">
        <v>1086</v>
      </c>
      <c r="CR119" t="s">
        <v>1086</v>
      </c>
      <c r="CS119" t="s">
        <v>1086</v>
      </c>
      <c r="DN119" t="s">
        <v>1086</v>
      </c>
      <c r="DO119" t="s">
        <v>1086</v>
      </c>
      <c r="EJ119" t="s">
        <v>1086</v>
      </c>
      <c r="EK119" t="s">
        <v>1086</v>
      </c>
      <c r="FF119" t="s">
        <v>1086</v>
      </c>
      <c r="FG119" t="s">
        <v>1086</v>
      </c>
      <c r="GB119" t="s">
        <v>1086</v>
      </c>
      <c r="GC119" t="s">
        <v>1086</v>
      </c>
      <c r="GQ119" s="2">
        <v>2</v>
      </c>
      <c r="GR119" s="2">
        <v>100</v>
      </c>
      <c r="GS119" s="2">
        <v>2</v>
      </c>
      <c r="GT119" s="2">
        <v>100</v>
      </c>
    </row>
    <row r="120" spans="1:204" ht="12.75" customHeight="1" x14ac:dyDescent="0.2">
      <c r="A120" s="2">
        <v>1822</v>
      </c>
      <c r="B120" s="21">
        <f t="shared" si="5"/>
        <v>0</v>
      </c>
      <c r="C120" s="23">
        <f t="shared" si="6"/>
        <v>0</v>
      </c>
      <c r="D120" s="15">
        <f t="shared" si="7"/>
        <v>0</v>
      </c>
      <c r="E120" s="15">
        <f t="shared" si="8"/>
        <v>0</v>
      </c>
      <c r="F120" s="15">
        <f t="shared" si="9"/>
        <v>0</v>
      </c>
      <c r="G120" s="17">
        <v>1</v>
      </c>
      <c r="H120" t="s">
        <v>1086</v>
      </c>
      <c r="I120" t="s">
        <v>1086</v>
      </c>
      <c r="AD120" t="s">
        <v>1086</v>
      </c>
      <c r="AE120" t="s">
        <v>1086</v>
      </c>
      <c r="AZ120" t="s">
        <v>1086</v>
      </c>
      <c r="BA120" t="s">
        <v>1086</v>
      </c>
      <c r="BU120" s="2">
        <v>1</v>
      </c>
      <c r="BV120" t="s">
        <v>1086</v>
      </c>
      <c r="BW120" t="s">
        <v>1086</v>
      </c>
      <c r="CQ120" s="2">
        <v>2</v>
      </c>
      <c r="CR120" t="s">
        <v>1086</v>
      </c>
      <c r="CS120" t="s">
        <v>1086</v>
      </c>
      <c r="DN120" t="s">
        <v>1086</v>
      </c>
      <c r="DO120" t="s">
        <v>1086</v>
      </c>
      <c r="EJ120" t="s">
        <v>1086</v>
      </c>
      <c r="EK120" t="s">
        <v>1086</v>
      </c>
      <c r="FE120" s="2">
        <v>2</v>
      </c>
      <c r="FF120" t="s">
        <v>1086</v>
      </c>
      <c r="FG120" t="s">
        <v>1086</v>
      </c>
      <c r="GA120" s="2">
        <v>3</v>
      </c>
      <c r="GB120" t="s">
        <v>1086</v>
      </c>
      <c r="GC120" t="s">
        <v>1086</v>
      </c>
    </row>
    <row r="121" spans="1:204" ht="12.75" customHeight="1" x14ac:dyDescent="0.2">
      <c r="A121" s="2">
        <v>1829</v>
      </c>
      <c r="B121" s="21">
        <f t="shared" si="5"/>
        <v>0</v>
      </c>
      <c r="C121" s="23">
        <f t="shared" si="6"/>
        <v>0</v>
      </c>
      <c r="D121" s="15">
        <f t="shared" si="7"/>
        <v>0</v>
      </c>
      <c r="E121" s="15">
        <f t="shared" si="8"/>
        <v>0</v>
      </c>
      <c r="F121" s="15">
        <f t="shared" si="9"/>
        <v>0</v>
      </c>
      <c r="G121" s="17">
        <v>6</v>
      </c>
      <c r="H121" t="s">
        <v>1086</v>
      </c>
      <c r="I121" t="s">
        <v>1086</v>
      </c>
      <c r="AD121" t="s">
        <v>1086</v>
      </c>
      <c r="AE121" t="s">
        <v>1086</v>
      </c>
      <c r="AZ121" t="s">
        <v>1086</v>
      </c>
      <c r="BA121" t="s">
        <v>1086</v>
      </c>
      <c r="BU121" s="2">
        <v>6</v>
      </c>
      <c r="BV121" t="s">
        <v>1086</v>
      </c>
      <c r="BW121" t="s">
        <v>1086</v>
      </c>
      <c r="CQ121" s="2">
        <v>1</v>
      </c>
      <c r="CR121" t="s">
        <v>1086</v>
      </c>
      <c r="CS121" t="s">
        <v>1086</v>
      </c>
      <c r="DN121" t="s">
        <v>1086</v>
      </c>
      <c r="DO121" t="s">
        <v>1086</v>
      </c>
      <c r="EJ121" t="s">
        <v>1086</v>
      </c>
      <c r="EK121" t="s">
        <v>1086</v>
      </c>
      <c r="FE121" s="2">
        <v>1</v>
      </c>
      <c r="FF121" t="s">
        <v>1086</v>
      </c>
      <c r="FG121" t="s">
        <v>1086</v>
      </c>
      <c r="GA121" s="2">
        <v>8</v>
      </c>
      <c r="GB121" t="s">
        <v>1086</v>
      </c>
      <c r="GC121" t="s">
        <v>1086</v>
      </c>
    </row>
    <row r="122" spans="1:204" ht="12.75" customHeight="1" x14ac:dyDescent="0.2">
      <c r="A122" s="2">
        <v>1830</v>
      </c>
      <c r="B122" s="21">
        <f t="shared" si="5"/>
        <v>0</v>
      </c>
      <c r="C122" s="23">
        <f t="shared" si="6"/>
        <v>0</v>
      </c>
      <c r="D122" s="15">
        <f t="shared" si="7"/>
        <v>0</v>
      </c>
      <c r="E122" s="15">
        <f t="shared" si="8"/>
        <v>0</v>
      </c>
      <c r="F122" s="15">
        <f t="shared" si="9"/>
        <v>0</v>
      </c>
      <c r="G122" s="17">
        <v>3</v>
      </c>
      <c r="H122" t="s">
        <v>1086</v>
      </c>
      <c r="I122" t="s">
        <v>1086</v>
      </c>
      <c r="AD122" t="s">
        <v>1086</v>
      </c>
      <c r="AE122" t="s">
        <v>1086</v>
      </c>
      <c r="AZ122" t="s">
        <v>1086</v>
      </c>
      <c r="BA122" t="s">
        <v>1086</v>
      </c>
      <c r="BU122" s="2">
        <v>3</v>
      </c>
      <c r="BV122" t="s">
        <v>1086</v>
      </c>
      <c r="BW122" t="s">
        <v>1086</v>
      </c>
      <c r="CR122" t="s">
        <v>1086</v>
      </c>
      <c r="CS122" t="s">
        <v>1086</v>
      </c>
      <c r="DN122" t="s">
        <v>1086</v>
      </c>
      <c r="DO122" t="s">
        <v>1086</v>
      </c>
      <c r="EJ122" t="s">
        <v>1086</v>
      </c>
      <c r="EK122" t="s">
        <v>1086</v>
      </c>
      <c r="FF122" t="s">
        <v>1086</v>
      </c>
      <c r="FG122" t="s">
        <v>1086</v>
      </c>
      <c r="GA122" s="2">
        <v>2</v>
      </c>
      <c r="GB122" t="s">
        <v>1086</v>
      </c>
      <c r="GC122" t="s">
        <v>1086</v>
      </c>
    </row>
    <row r="123" spans="1:204" ht="12.75" customHeight="1" x14ac:dyDescent="0.2">
      <c r="A123" s="2">
        <v>1832</v>
      </c>
      <c r="B123" s="21">
        <f t="shared" si="5"/>
        <v>0</v>
      </c>
      <c r="C123" s="23">
        <f t="shared" si="6"/>
        <v>0</v>
      </c>
      <c r="D123" s="15">
        <f t="shared" si="7"/>
        <v>0</v>
      </c>
      <c r="E123" s="15">
        <f t="shared" si="8"/>
        <v>0</v>
      </c>
      <c r="F123" s="15">
        <f t="shared" si="9"/>
        <v>0</v>
      </c>
      <c r="H123" t="s">
        <v>1086</v>
      </c>
      <c r="I123" t="s">
        <v>1086</v>
      </c>
      <c r="AD123" t="s">
        <v>1086</v>
      </c>
      <c r="AE123" t="s">
        <v>1086</v>
      </c>
      <c r="AZ123" t="s">
        <v>1086</v>
      </c>
      <c r="BA123" t="s">
        <v>1086</v>
      </c>
      <c r="BV123" t="s">
        <v>1086</v>
      </c>
      <c r="BW123" t="s">
        <v>1086</v>
      </c>
      <c r="CR123" t="s">
        <v>1086</v>
      </c>
      <c r="CS123" t="s">
        <v>1086</v>
      </c>
      <c r="DN123" t="s">
        <v>1086</v>
      </c>
      <c r="DO123" t="s">
        <v>1086</v>
      </c>
      <c r="EJ123" t="s">
        <v>1086</v>
      </c>
      <c r="EK123" t="s">
        <v>1086</v>
      </c>
      <c r="FF123" t="s">
        <v>1086</v>
      </c>
      <c r="FG123" t="s">
        <v>1086</v>
      </c>
      <c r="GB123" t="s">
        <v>1086</v>
      </c>
      <c r="GC123" t="s">
        <v>1086</v>
      </c>
      <c r="GQ123" s="2">
        <v>7</v>
      </c>
      <c r="GR123" s="2">
        <v>100</v>
      </c>
      <c r="GS123" s="2">
        <v>7</v>
      </c>
      <c r="GT123" s="2">
        <v>100</v>
      </c>
      <c r="GV123" s="2">
        <v>7</v>
      </c>
    </row>
    <row r="124" spans="1:204" ht="12.75" customHeight="1" x14ac:dyDescent="0.2">
      <c r="A124" s="2">
        <v>1835</v>
      </c>
      <c r="B124" s="21">
        <f t="shared" si="5"/>
        <v>1.0669999999999999</v>
      </c>
      <c r="C124" s="23">
        <f t="shared" si="6"/>
        <v>1.0669999999999999</v>
      </c>
      <c r="D124" s="15">
        <f t="shared" si="7"/>
        <v>0</v>
      </c>
      <c r="E124" s="15">
        <f t="shared" si="8"/>
        <v>0</v>
      </c>
      <c r="F124" s="15">
        <f t="shared" si="9"/>
        <v>0</v>
      </c>
      <c r="G124" s="17">
        <v>15</v>
      </c>
      <c r="H124" t="s">
        <v>1086</v>
      </c>
      <c r="I124" t="s">
        <v>1086</v>
      </c>
      <c r="M124" s="2">
        <v>14</v>
      </c>
      <c r="N124" s="2">
        <v>93.3</v>
      </c>
      <c r="O124" s="2">
        <v>1</v>
      </c>
      <c r="P124" s="2">
        <v>6.7</v>
      </c>
      <c r="Y124" s="2">
        <v>15</v>
      </c>
      <c r="Z124" s="2">
        <v>100</v>
      </c>
      <c r="AB124" s="2">
        <v>3</v>
      </c>
      <c r="AD124" t="s">
        <v>1086</v>
      </c>
      <c r="AE124" t="s">
        <v>1086</v>
      </c>
      <c r="AZ124" t="s">
        <v>1086</v>
      </c>
      <c r="BA124" t="s">
        <v>1086</v>
      </c>
      <c r="BU124" s="2">
        <v>15</v>
      </c>
      <c r="BV124" t="s">
        <v>1086</v>
      </c>
      <c r="BW124" t="s">
        <v>1086</v>
      </c>
      <c r="CA124" s="2">
        <v>14</v>
      </c>
      <c r="CB124" s="2">
        <v>93.3</v>
      </c>
      <c r="CC124" s="2">
        <v>1</v>
      </c>
      <c r="CD124" s="2">
        <v>6.7</v>
      </c>
      <c r="CM124" s="2">
        <v>15</v>
      </c>
      <c r="CN124" s="2">
        <v>100</v>
      </c>
      <c r="CP124" s="2">
        <v>3</v>
      </c>
      <c r="CR124" t="s">
        <v>1086</v>
      </c>
      <c r="CS124" t="s">
        <v>1086</v>
      </c>
      <c r="DN124" t="s">
        <v>1086</v>
      </c>
      <c r="DO124" t="s">
        <v>1086</v>
      </c>
      <c r="EJ124" t="s">
        <v>1086</v>
      </c>
      <c r="EK124" t="s">
        <v>1086</v>
      </c>
      <c r="FF124" t="s">
        <v>1086</v>
      </c>
      <c r="FG124" t="s">
        <v>1086</v>
      </c>
      <c r="GA124" s="2">
        <v>2</v>
      </c>
      <c r="GB124" t="s">
        <v>1086</v>
      </c>
      <c r="GC124" t="s">
        <v>1086</v>
      </c>
    </row>
    <row r="125" spans="1:204" ht="12.75" customHeight="1" x14ac:dyDescent="0.2">
      <c r="A125" s="2">
        <v>1836</v>
      </c>
      <c r="B125" s="21">
        <f t="shared" si="5"/>
        <v>3.1720000000000006</v>
      </c>
      <c r="C125" s="23">
        <f t="shared" si="6"/>
        <v>3.1720000000000006</v>
      </c>
      <c r="D125" s="15">
        <f t="shared" si="7"/>
        <v>3.8359999999999999</v>
      </c>
      <c r="E125" s="15">
        <f t="shared" si="8"/>
        <v>3.8359999999999999</v>
      </c>
      <c r="F125" s="15">
        <f t="shared" si="9"/>
        <v>3.56</v>
      </c>
      <c r="G125" s="17">
        <v>103</v>
      </c>
      <c r="H125" t="s">
        <v>1086</v>
      </c>
      <c r="I125" t="s">
        <v>1086</v>
      </c>
      <c r="J125" s="2">
        <v>84</v>
      </c>
      <c r="K125" s="2">
        <v>81.599999999999994</v>
      </c>
      <c r="L125" s="2">
        <v>81.599999999999994</v>
      </c>
      <c r="M125" s="2">
        <v>3</v>
      </c>
      <c r="N125" s="2">
        <v>2.9</v>
      </c>
      <c r="O125" s="2">
        <v>16</v>
      </c>
      <c r="P125" s="2">
        <v>15.5</v>
      </c>
      <c r="S125" s="2">
        <v>44</v>
      </c>
      <c r="T125" s="2">
        <v>42.7</v>
      </c>
      <c r="U125" s="2">
        <v>40</v>
      </c>
      <c r="V125" s="2">
        <v>38.799999999999997</v>
      </c>
      <c r="Y125" s="2">
        <v>19</v>
      </c>
      <c r="Z125" s="2">
        <v>18.399999999999999</v>
      </c>
      <c r="AB125" s="2">
        <v>127</v>
      </c>
      <c r="AD125" t="s">
        <v>1086</v>
      </c>
      <c r="AE125" t="s">
        <v>1086</v>
      </c>
      <c r="AZ125" t="s">
        <v>1086</v>
      </c>
      <c r="BA125" t="s">
        <v>1086</v>
      </c>
      <c r="BU125" s="2">
        <v>103</v>
      </c>
      <c r="BV125" t="s">
        <v>1086</v>
      </c>
      <c r="BW125" t="s">
        <v>1086</v>
      </c>
      <c r="BX125" s="2">
        <v>84</v>
      </c>
      <c r="BY125" s="2">
        <v>81.599999999999994</v>
      </c>
      <c r="BZ125" s="2">
        <v>81.599999999999994</v>
      </c>
      <c r="CA125" s="2">
        <v>3</v>
      </c>
      <c r="CB125" s="2">
        <v>2.9</v>
      </c>
      <c r="CC125" s="2">
        <v>16</v>
      </c>
      <c r="CD125" s="2">
        <v>15.5</v>
      </c>
      <c r="CG125" s="2">
        <v>44</v>
      </c>
      <c r="CH125" s="2">
        <v>42.7</v>
      </c>
      <c r="CI125" s="2">
        <v>40</v>
      </c>
      <c r="CJ125" s="2">
        <v>38.799999999999997</v>
      </c>
      <c r="CM125" s="2">
        <v>19</v>
      </c>
      <c r="CN125" s="2">
        <v>18.399999999999999</v>
      </c>
      <c r="CP125" s="2">
        <v>127</v>
      </c>
      <c r="CQ125" s="2">
        <v>67</v>
      </c>
      <c r="CR125" t="s">
        <v>1086</v>
      </c>
      <c r="CS125" t="s">
        <v>1086</v>
      </c>
      <c r="CT125" s="2">
        <v>67</v>
      </c>
      <c r="CU125" s="2">
        <v>100</v>
      </c>
      <c r="CV125" s="2">
        <v>100</v>
      </c>
      <c r="DC125" s="2">
        <v>11</v>
      </c>
      <c r="DD125" s="2">
        <v>16.399999999999999</v>
      </c>
      <c r="DE125" s="2">
        <v>56</v>
      </c>
      <c r="DF125" s="2">
        <v>83.6</v>
      </c>
      <c r="DL125" s="2">
        <v>102</v>
      </c>
      <c r="DN125" t="s">
        <v>1086</v>
      </c>
      <c r="DO125" t="s">
        <v>1086</v>
      </c>
      <c r="EJ125" t="s">
        <v>1086</v>
      </c>
      <c r="EK125" t="s">
        <v>1086</v>
      </c>
      <c r="FE125" s="2">
        <v>67</v>
      </c>
      <c r="FF125" t="s">
        <v>1086</v>
      </c>
      <c r="FG125" t="s">
        <v>1086</v>
      </c>
      <c r="FH125" s="2">
        <v>67</v>
      </c>
      <c r="FI125" s="2">
        <v>100</v>
      </c>
      <c r="FJ125" s="2">
        <v>100</v>
      </c>
      <c r="FQ125" s="2">
        <v>11</v>
      </c>
      <c r="FR125" s="2">
        <v>16.399999999999999</v>
      </c>
      <c r="FS125" s="2">
        <v>56</v>
      </c>
      <c r="FT125" s="2">
        <v>83.6</v>
      </c>
      <c r="FZ125" s="2">
        <v>102</v>
      </c>
      <c r="GA125" s="2">
        <v>56</v>
      </c>
      <c r="GB125" t="s">
        <v>1086</v>
      </c>
      <c r="GC125" t="s">
        <v>1086</v>
      </c>
      <c r="GD125" s="2">
        <v>54</v>
      </c>
      <c r="GE125" s="2">
        <v>94.7</v>
      </c>
      <c r="GF125" s="2">
        <v>96.4</v>
      </c>
      <c r="GI125" s="2">
        <v>2</v>
      </c>
      <c r="GJ125" s="2">
        <v>3.5</v>
      </c>
      <c r="GM125" s="2">
        <v>17</v>
      </c>
      <c r="GN125" s="2">
        <v>29.8</v>
      </c>
      <c r="GO125" s="2">
        <v>37</v>
      </c>
      <c r="GP125" s="2">
        <v>64.900000000000006</v>
      </c>
      <c r="GQ125" s="2">
        <v>1</v>
      </c>
      <c r="GR125" s="2">
        <v>1.8</v>
      </c>
      <c r="GS125" s="2">
        <v>3</v>
      </c>
      <c r="GT125" s="2">
        <v>5.3</v>
      </c>
      <c r="GU125" s="2">
        <v>1</v>
      </c>
      <c r="GV125" s="2">
        <v>51</v>
      </c>
    </row>
    <row r="126" spans="1:204" ht="12.75" customHeight="1" x14ac:dyDescent="0.2">
      <c r="A126" s="2">
        <v>1838</v>
      </c>
      <c r="B126" s="21">
        <f t="shared" si="5"/>
        <v>2.5420000000000003</v>
      </c>
      <c r="C126" s="23">
        <f t="shared" si="6"/>
        <v>2.5420000000000003</v>
      </c>
      <c r="D126" s="15">
        <f t="shared" si="7"/>
        <v>3.1239999999999997</v>
      </c>
      <c r="E126" s="15">
        <f t="shared" si="8"/>
        <v>3.1239999999999997</v>
      </c>
      <c r="F126" s="15">
        <f t="shared" si="9"/>
        <v>2.5110000000000001</v>
      </c>
      <c r="G126" s="17">
        <v>22</v>
      </c>
      <c r="H126" t="s">
        <v>1086</v>
      </c>
      <c r="I126" t="s">
        <v>1086</v>
      </c>
      <c r="J126" s="2">
        <v>15</v>
      </c>
      <c r="K126" s="2">
        <v>68.2</v>
      </c>
      <c r="L126" s="2">
        <v>68.2</v>
      </c>
      <c r="M126" s="2">
        <v>4</v>
      </c>
      <c r="N126" s="2">
        <v>18.2</v>
      </c>
      <c r="O126" s="2">
        <v>3</v>
      </c>
      <c r="P126" s="2">
        <v>13.6</v>
      </c>
      <c r="S126" s="2">
        <v>14</v>
      </c>
      <c r="T126" s="2">
        <v>63.6</v>
      </c>
      <c r="U126" s="2">
        <v>1</v>
      </c>
      <c r="V126" s="2">
        <v>4.5</v>
      </c>
      <c r="Y126" s="2">
        <v>7</v>
      </c>
      <c r="Z126" s="2">
        <v>31.8</v>
      </c>
      <c r="AB126" s="2">
        <v>51</v>
      </c>
      <c r="AD126" t="s">
        <v>1086</v>
      </c>
      <c r="AE126" t="s">
        <v>1086</v>
      </c>
      <c r="AZ126" t="s">
        <v>1086</v>
      </c>
      <c r="BA126" t="s">
        <v>1086</v>
      </c>
      <c r="BU126" s="2">
        <v>22</v>
      </c>
      <c r="BV126" t="s">
        <v>1086</v>
      </c>
      <c r="BW126" t="s">
        <v>1086</v>
      </c>
      <c r="BX126" s="2">
        <v>15</v>
      </c>
      <c r="BY126" s="2">
        <v>68.2</v>
      </c>
      <c r="BZ126" s="2">
        <v>68.2</v>
      </c>
      <c r="CA126" s="2">
        <v>4</v>
      </c>
      <c r="CB126" s="2">
        <v>18.2</v>
      </c>
      <c r="CC126" s="2">
        <v>3</v>
      </c>
      <c r="CD126" s="2">
        <v>13.6</v>
      </c>
      <c r="CG126" s="2">
        <v>14</v>
      </c>
      <c r="CH126" s="2">
        <v>63.6</v>
      </c>
      <c r="CI126" s="2">
        <v>1</v>
      </c>
      <c r="CJ126" s="2">
        <v>4.5</v>
      </c>
      <c r="CM126" s="2">
        <v>7</v>
      </c>
      <c r="CN126" s="2">
        <v>31.8</v>
      </c>
      <c r="CP126" s="2">
        <v>51</v>
      </c>
      <c r="CQ126" s="2">
        <v>24</v>
      </c>
      <c r="CR126" t="s">
        <v>1086</v>
      </c>
      <c r="CS126" t="s">
        <v>1086</v>
      </c>
      <c r="CT126" s="2">
        <v>20</v>
      </c>
      <c r="CU126" s="2">
        <v>83.3</v>
      </c>
      <c r="CV126" s="2">
        <v>83.3</v>
      </c>
      <c r="CW126" s="2">
        <v>1</v>
      </c>
      <c r="CX126" s="2">
        <v>4.2</v>
      </c>
      <c r="CY126" s="2">
        <v>3</v>
      </c>
      <c r="CZ126" s="2">
        <v>12.5</v>
      </c>
      <c r="DC126" s="2">
        <v>12</v>
      </c>
      <c r="DD126" s="2">
        <v>50</v>
      </c>
      <c r="DE126" s="2">
        <v>8</v>
      </c>
      <c r="DF126" s="2">
        <v>33.299999999999997</v>
      </c>
      <c r="DI126" s="2">
        <v>4</v>
      </c>
      <c r="DJ126" s="2">
        <v>16.7</v>
      </c>
      <c r="DL126" s="2">
        <v>18</v>
      </c>
      <c r="DN126" t="s">
        <v>1086</v>
      </c>
      <c r="DO126" t="s">
        <v>1086</v>
      </c>
      <c r="EJ126" t="s">
        <v>1086</v>
      </c>
      <c r="EK126" t="s">
        <v>1086</v>
      </c>
      <c r="FE126" s="2">
        <v>24</v>
      </c>
      <c r="FF126" t="s">
        <v>1086</v>
      </c>
      <c r="FG126" t="s">
        <v>1086</v>
      </c>
      <c r="FH126" s="2">
        <v>20</v>
      </c>
      <c r="FI126" s="2">
        <v>83.3</v>
      </c>
      <c r="FJ126" s="2">
        <v>83.3</v>
      </c>
      <c r="FK126" s="2">
        <v>1</v>
      </c>
      <c r="FL126" s="2">
        <v>4.2</v>
      </c>
      <c r="FM126" s="2">
        <v>3</v>
      </c>
      <c r="FN126" s="2">
        <v>12.5</v>
      </c>
      <c r="FQ126" s="2">
        <v>12</v>
      </c>
      <c r="FR126" s="2">
        <v>50</v>
      </c>
      <c r="FS126" s="2">
        <v>8</v>
      </c>
      <c r="FT126" s="2">
        <v>33.299999999999997</v>
      </c>
      <c r="FW126" s="2">
        <v>4</v>
      </c>
      <c r="FX126" s="2">
        <v>16.7</v>
      </c>
      <c r="FZ126" s="2">
        <v>18</v>
      </c>
      <c r="GA126" s="2">
        <v>37</v>
      </c>
      <c r="GB126" t="s">
        <v>1086</v>
      </c>
      <c r="GC126" t="s">
        <v>1086</v>
      </c>
      <c r="GD126" s="2">
        <v>25</v>
      </c>
      <c r="GE126" s="2">
        <v>67.599999999999994</v>
      </c>
      <c r="GF126" s="2">
        <v>67.599999999999994</v>
      </c>
      <c r="GG126" s="2">
        <v>2</v>
      </c>
      <c r="GH126" s="2">
        <v>5.4</v>
      </c>
      <c r="GI126" s="2">
        <v>10</v>
      </c>
      <c r="GJ126" s="2">
        <v>27</v>
      </c>
      <c r="GK126" s="2">
        <v>4</v>
      </c>
      <c r="GL126" s="2">
        <v>10.8</v>
      </c>
      <c r="GM126" s="2">
        <v>13</v>
      </c>
      <c r="GN126" s="2">
        <v>35.1</v>
      </c>
      <c r="GO126" s="2">
        <v>8</v>
      </c>
      <c r="GP126" s="2">
        <v>21.6</v>
      </c>
      <c r="GS126" s="2">
        <v>12</v>
      </c>
      <c r="GT126" s="2">
        <v>32.4</v>
      </c>
      <c r="GV126" s="2">
        <v>15</v>
      </c>
    </row>
    <row r="127" spans="1:204" ht="12.75" customHeight="1" x14ac:dyDescent="0.2">
      <c r="A127" s="2">
        <v>1842</v>
      </c>
      <c r="B127" s="21">
        <f t="shared" si="5"/>
        <v>1.0389999999999999</v>
      </c>
      <c r="C127" s="23">
        <f t="shared" si="6"/>
        <v>1.0389999999999999</v>
      </c>
      <c r="D127" s="15">
        <f t="shared" si="7"/>
        <v>0</v>
      </c>
      <c r="E127" s="15">
        <f t="shared" si="8"/>
        <v>0</v>
      </c>
      <c r="F127" s="15">
        <f t="shared" si="9"/>
        <v>1.1200000000000001</v>
      </c>
      <c r="G127" s="17">
        <v>61</v>
      </c>
      <c r="H127" t="s">
        <v>1086</v>
      </c>
      <c r="I127" t="s">
        <v>1086</v>
      </c>
      <c r="J127" s="2">
        <v>2</v>
      </c>
      <c r="K127" s="2">
        <v>2.6</v>
      </c>
      <c r="L127" s="2">
        <v>3.3</v>
      </c>
      <c r="M127" s="2">
        <v>43</v>
      </c>
      <c r="N127" s="2">
        <v>55.1</v>
      </c>
      <c r="O127" s="2">
        <v>16</v>
      </c>
      <c r="P127" s="2">
        <v>20.5</v>
      </c>
      <c r="S127" s="2">
        <v>2</v>
      </c>
      <c r="T127" s="2">
        <v>2.6</v>
      </c>
      <c r="W127" s="2">
        <v>17</v>
      </c>
      <c r="X127" s="2">
        <v>21.8</v>
      </c>
      <c r="Y127" s="2">
        <v>76</v>
      </c>
      <c r="Z127" s="2">
        <v>97.4</v>
      </c>
      <c r="AB127" s="2">
        <v>68</v>
      </c>
      <c r="AD127" t="s">
        <v>1086</v>
      </c>
      <c r="AE127" t="s">
        <v>1086</v>
      </c>
      <c r="AZ127" t="s">
        <v>1086</v>
      </c>
      <c r="BA127" t="s">
        <v>1086</v>
      </c>
      <c r="BU127" s="2">
        <v>61</v>
      </c>
      <c r="BV127" t="s">
        <v>1086</v>
      </c>
      <c r="BW127" t="s">
        <v>1086</v>
      </c>
      <c r="BX127" s="2">
        <v>2</v>
      </c>
      <c r="BY127" s="2">
        <v>2.6</v>
      </c>
      <c r="BZ127" s="2">
        <v>3.3</v>
      </c>
      <c r="CA127" s="2">
        <v>43</v>
      </c>
      <c r="CB127" s="2">
        <v>55.1</v>
      </c>
      <c r="CC127" s="2">
        <v>16</v>
      </c>
      <c r="CD127" s="2">
        <v>20.5</v>
      </c>
      <c r="CG127" s="2">
        <v>2</v>
      </c>
      <c r="CH127" s="2">
        <v>2.6</v>
      </c>
      <c r="CK127" s="2">
        <v>17</v>
      </c>
      <c r="CL127" s="2">
        <v>21.8</v>
      </c>
      <c r="CM127" s="2">
        <v>76</v>
      </c>
      <c r="CN127" s="2">
        <v>97.4</v>
      </c>
      <c r="CP127" s="2">
        <v>68</v>
      </c>
      <c r="CQ127" s="2">
        <v>8</v>
      </c>
      <c r="CR127" t="s">
        <v>1086</v>
      </c>
      <c r="CS127" t="s">
        <v>1086</v>
      </c>
      <c r="DN127" t="s">
        <v>1086</v>
      </c>
      <c r="DO127" t="s">
        <v>1086</v>
      </c>
      <c r="EJ127" t="s">
        <v>1086</v>
      </c>
      <c r="EK127" t="s">
        <v>1086</v>
      </c>
      <c r="FE127" s="2">
        <v>8</v>
      </c>
      <c r="FF127" t="s">
        <v>1086</v>
      </c>
      <c r="FG127" t="s">
        <v>1086</v>
      </c>
      <c r="GA127" s="2">
        <v>36</v>
      </c>
      <c r="GB127" t="s">
        <v>1086</v>
      </c>
      <c r="GC127" t="s">
        <v>1086</v>
      </c>
      <c r="GD127" s="2">
        <v>6</v>
      </c>
      <c r="GE127" s="2">
        <v>10.3</v>
      </c>
      <c r="GF127" s="2">
        <v>16.7</v>
      </c>
      <c r="GG127" s="2">
        <v>10</v>
      </c>
      <c r="GH127" s="2">
        <v>17.2</v>
      </c>
      <c r="GI127" s="2">
        <v>20</v>
      </c>
      <c r="GJ127" s="2">
        <v>34.5</v>
      </c>
      <c r="GK127" s="2">
        <v>1</v>
      </c>
      <c r="GL127" s="2">
        <v>1.7</v>
      </c>
      <c r="GM127" s="2">
        <v>5</v>
      </c>
      <c r="GN127" s="2">
        <v>8.6</v>
      </c>
      <c r="GQ127" s="2">
        <v>22</v>
      </c>
      <c r="GR127" s="2">
        <v>37.9</v>
      </c>
      <c r="GS127" s="2">
        <v>52</v>
      </c>
      <c r="GT127" s="2">
        <v>89.7</v>
      </c>
      <c r="GV127" s="2">
        <v>28</v>
      </c>
    </row>
    <row r="128" spans="1:204" ht="12.75" customHeight="1" x14ac:dyDescent="0.2">
      <c r="A128" s="2">
        <v>1845</v>
      </c>
      <c r="B128" s="21">
        <f t="shared" si="5"/>
        <v>0</v>
      </c>
      <c r="C128" s="23">
        <f t="shared" si="6"/>
        <v>0</v>
      </c>
      <c r="D128" s="15">
        <f t="shared" si="7"/>
        <v>0</v>
      </c>
      <c r="E128" s="15">
        <f t="shared" si="8"/>
        <v>0</v>
      </c>
      <c r="F128" s="15">
        <f t="shared" si="9"/>
        <v>0</v>
      </c>
      <c r="G128" s="17">
        <v>1</v>
      </c>
      <c r="H128" t="s">
        <v>1086</v>
      </c>
      <c r="I128" t="s">
        <v>1086</v>
      </c>
      <c r="AD128" t="s">
        <v>1086</v>
      </c>
      <c r="AE128" t="s">
        <v>1086</v>
      </c>
      <c r="AZ128" t="s">
        <v>1086</v>
      </c>
      <c r="BA128" t="s">
        <v>1086</v>
      </c>
      <c r="BU128" s="2">
        <v>1</v>
      </c>
      <c r="BV128" t="s">
        <v>1086</v>
      </c>
      <c r="BW128" t="s">
        <v>1086</v>
      </c>
      <c r="CQ128" s="2">
        <v>1</v>
      </c>
      <c r="CR128" t="s">
        <v>1086</v>
      </c>
      <c r="CS128" t="s">
        <v>1086</v>
      </c>
      <c r="DN128" t="s">
        <v>1086</v>
      </c>
      <c r="DO128" t="s">
        <v>1086</v>
      </c>
      <c r="EJ128" t="s">
        <v>1086</v>
      </c>
      <c r="EK128" t="s">
        <v>1086</v>
      </c>
      <c r="FE128" s="2">
        <v>1</v>
      </c>
      <c r="FF128" t="s">
        <v>1086</v>
      </c>
      <c r="FG128" t="s">
        <v>1086</v>
      </c>
      <c r="GA128" s="2">
        <v>1</v>
      </c>
      <c r="GB128" t="s">
        <v>1086</v>
      </c>
      <c r="GC128" t="s">
        <v>1086</v>
      </c>
    </row>
    <row r="129" spans="1:204" ht="12.75" customHeight="1" x14ac:dyDescent="0.2">
      <c r="A129" s="2">
        <v>1848</v>
      </c>
      <c r="B129" s="21">
        <f t="shared" si="5"/>
        <v>0</v>
      </c>
      <c r="C129" s="23">
        <f t="shared" si="6"/>
        <v>0</v>
      </c>
      <c r="D129" s="15">
        <f t="shared" si="7"/>
        <v>0</v>
      </c>
      <c r="E129" s="15">
        <f t="shared" si="8"/>
        <v>0</v>
      </c>
      <c r="F129" s="15">
        <f t="shared" si="9"/>
        <v>0</v>
      </c>
      <c r="G129" s="17">
        <v>4</v>
      </c>
      <c r="H129" t="s">
        <v>1086</v>
      </c>
      <c r="I129" t="s">
        <v>1086</v>
      </c>
      <c r="AD129" t="s">
        <v>1086</v>
      </c>
      <c r="AE129" t="s">
        <v>1086</v>
      </c>
      <c r="AZ129" t="s">
        <v>1086</v>
      </c>
      <c r="BA129" t="s">
        <v>1086</v>
      </c>
      <c r="BU129" s="2">
        <v>4</v>
      </c>
      <c r="BV129" t="s">
        <v>1086</v>
      </c>
      <c r="BW129" t="s">
        <v>1086</v>
      </c>
      <c r="CR129" t="s">
        <v>1086</v>
      </c>
      <c r="CS129" t="s">
        <v>1086</v>
      </c>
      <c r="DN129" t="s">
        <v>1086</v>
      </c>
      <c r="DO129" t="s">
        <v>1086</v>
      </c>
      <c r="EJ129" t="s">
        <v>1086</v>
      </c>
      <c r="EK129" t="s">
        <v>1086</v>
      </c>
      <c r="FF129" t="s">
        <v>1086</v>
      </c>
      <c r="FG129" t="s">
        <v>1086</v>
      </c>
      <c r="GA129" s="2">
        <v>1</v>
      </c>
      <c r="GB129" t="s">
        <v>1086</v>
      </c>
      <c r="GC129" t="s">
        <v>1086</v>
      </c>
    </row>
    <row r="130" spans="1:204" ht="12.75" customHeight="1" x14ac:dyDescent="0.2">
      <c r="A130" s="2">
        <v>1850</v>
      </c>
      <c r="B130" s="21">
        <f t="shared" si="5"/>
        <v>0</v>
      </c>
      <c r="C130" s="23">
        <f t="shared" si="6"/>
        <v>0</v>
      </c>
      <c r="D130" s="15">
        <f t="shared" si="7"/>
        <v>0</v>
      </c>
      <c r="E130" s="15">
        <f t="shared" si="8"/>
        <v>0</v>
      </c>
      <c r="F130" s="15">
        <f t="shared" si="9"/>
        <v>0</v>
      </c>
      <c r="G130" s="17">
        <v>1</v>
      </c>
      <c r="H130" t="s">
        <v>1086</v>
      </c>
      <c r="I130" t="s">
        <v>1086</v>
      </c>
      <c r="AD130" t="s">
        <v>1086</v>
      </c>
      <c r="AE130" t="s">
        <v>1086</v>
      </c>
      <c r="AZ130" t="s">
        <v>1086</v>
      </c>
      <c r="BA130" t="s">
        <v>1086</v>
      </c>
      <c r="BU130" s="2">
        <v>1</v>
      </c>
      <c r="BV130" t="s">
        <v>1086</v>
      </c>
      <c r="BW130" t="s">
        <v>1086</v>
      </c>
      <c r="CR130" t="s">
        <v>1086</v>
      </c>
      <c r="CS130" t="s">
        <v>1086</v>
      </c>
      <c r="DN130" t="s">
        <v>1086</v>
      </c>
      <c r="DO130" t="s">
        <v>1086</v>
      </c>
      <c r="EJ130" t="s">
        <v>1086</v>
      </c>
      <c r="EK130" t="s">
        <v>1086</v>
      </c>
      <c r="FF130" t="s">
        <v>1086</v>
      </c>
      <c r="FG130" t="s">
        <v>1086</v>
      </c>
      <c r="GA130" s="2">
        <v>3</v>
      </c>
      <c r="GB130" t="s">
        <v>1086</v>
      </c>
      <c r="GC130" t="s">
        <v>1086</v>
      </c>
    </row>
    <row r="131" spans="1:204" ht="12.75" customHeight="1" x14ac:dyDescent="0.2">
      <c r="A131" s="2">
        <v>1851</v>
      </c>
      <c r="B131" s="21">
        <f t="shared" ref="B131:B194" si="10">(N131+P131*2+T131*3+V131*4)/100</f>
        <v>1.0640000000000001</v>
      </c>
      <c r="C131" s="23">
        <f t="shared" ref="C131:C194" si="11">(CB131+CD131*2+CH131*3+CJ131*4)/100</f>
        <v>1.0640000000000001</v>
      </c>
      <c r="D131" s="15">
        <f t="shared" ref="D131:D194" si="12">(CX131+CZ131*2+DD131*3+DF131*4)/100</f>
        <v>0</v>
      </c>
      <c r="E131" s="15">
        <f t="shared" ref="E131:E194" si="13">(FL131+FN131*2+FR131*3+FT131*4)/100</f>
        <v>0</v>
      </c>
      <c r="F131" s="15">
        <f t="shared" ref="F131:F194" si="14">(GH131+GJ131*2+GN131*3+GP131*4)/100</f>
        <v>0</v>
      </c>
      <c r="G131" s="17">
        <v>14</v>
      </c>
      <c r="H131" t="s">
        <v>1086</v>
      </c>
      <c r="I131" t="s">
        <v>1086</v>
      </c>
      <c r="M131" s="2">
        <v>11</v>
      </c>
      <c r="N131" s="2">
        <v>68.8</v>
      </c>
      <c r="O131" s="2">
        <v>3</v>
      </c>
      <c r="P131" s="2">
        <v>18.8</v>
      </c>
      <c r="W131" s="2">
        <v>2</v>
      </c>
      <c r="X131" s="2">
        <v>12.5</v>
      </c>
      <c r="Y131" s="2">
        <v>16</v>
      </c>
      <c r="Z131" s="2">
        <v>100</v>
      </c>
      <c r="AB131" s="2">
        <v>8</v>
      </c>
      <c r="AD131" t="s">
        <v>1086</v>
      </c>
      <c r="AE131" t="s">
        <v>1086</v>
      </c>
      <c r="AZ131" t="s">
        <v>1086</v>
      </c>
      <c r="BA131" t="s">
        <v>1086</v>
      </c>
      <c r="BU131" s="2">
        <v>14</v>
      </c>
      <c r="BV131" t="s">
        <v>1086</v>
      </c>
      <c r="BW131" t="s">
        <v>1086</v>
      </c>
      <c r="CA131" s="2">
        <v>11</v>
      </c>
      <c r="CB131" s="2">
        <v>68.8</v>
      </c>
      <c r="CC131" s="2">
        <v>3</v>
      </c>
      <c r="CD131" s="2">
        <v>18.8</v>
      </c>
      <c r="CK131" s="2">
        <v>2</v>
      </c>
      <c r="CL131" s="2">
        <v>12.5</v>
      </c>
      <c r="CM131" s="2">
        <v>16</v>
      </c>
      <c r="CN131" s="2">
        <v>100</v>
      </c>
      <c r="CP131" s="2">
        <v>8</v>
      </c>
      <c r="CQ131" s="2">
        <v>6</v>
      </c>
      <c r="CR131" t="s">
        <v>1086</v>
      </c>
      <c r="CS131" t="s">
        <v>1086</v>
      </c>
      <c r="DN131" t="s">
        <v>1086</v>
      </c>
      <c r="DO131" t="s">
        <v>1086</v>
      </c>
      <c r="EJ131" t="s">
        <v>1086</v>
      </c>
      <c r="EK131" t="s">
        <v>1086</v>
      </c>
      <c r="FE131" s="2">
        <v>6</v>
      </c>
      <c r="FF131" t="s">
        <v>1086</v>
      </c>
      <c r="FG131" t="s">
        <v>1086</v>
      </c>
      <c r="GA131" s="2">
        <v>4</v>
      </c>
      <c r="GB131" t="s">
        <v>1086</v>
      </c>
      <c r="GC131" t="s">
        <v>1086</v>
      </c>
    </row>
    <row r="132" spans="1:204" ht="12.75" customHeight="1" x14ac:dyDescent="0.2">
      <c r="A132" s="2">
        <v>1852</v>
      </c>
      <c r="B132" s="21">
        <f t="shared" si="10"/>
        <v>2.1069999999999998</v>
      </c>
      <c r="C132" s="23">
        <f t="shared" si="11"/>
        <v>2.1069999999999998</v>
      </c>
      <c r="D132" s="15">
        <f t="shared" si="12"/>
        <v>2.7310000000000003</v>
      </c>
      <c r="E132" s="15">
        <f t="shared" si="13"/>
        <v>2.7310000000000003</v>
      </c>
      <c r="F132" s="15">
        <f t="shared" si="14"/>
        <v>1.6660000000000001</v>
      </c>
      <c r="G132" s="17">
        <v>54</v>
      </c>
      <c r="H132" t="s">
        <v>1086</v>
      </c>
      <c r="I132" t="s">
        <v>1086</v>
      </c>
      <c r="J132" s="2">
        <v>26</v>
      </c>
      <c r="K132" s="2">
        <v>40</v>
      </c>
      <c r="L132" s="2">
        <v>48.1</v>
      </c>
      <c r="M132" s="2">
        <v>9</v>
      </c>
      <c r="N132" s="2">
        <v>13.8</v>
      </c>
      <c r="O132" s="2">
        <v>19</v>
      </c>
      <c r="P132" s="2">
        <v>29.2</v>
      </c>
      <c r="S132" s="2">
        <v>14</v>
      </c>
      <c r="T132" s="2">
        <v>21.5</v>
      </c>
      <c r="U132" s="2">
        <v>12</v>
      </c>
      <c r="V132" s="2">
        <v>18.5</v>
      </c>
      <c r="W132" s="2">
        <v>11</v>
      </c>
      <c r="X132" s="2">
        <v>16.899999999999999</v>
      </c>
      <c r="Y132" s="2">
        <v>39</v>
      </c>
      <c r="Z132" s="2">
        <v>60</v>
      </c>
      <c r="AB132" s="2">
        <v>38</v>
      </c>
      <c r="AD132" t="s">
        <v>1086</v>
      </c>
      <c r="AE132" t="s">
        <v>1086</v>
      </c>
      <c r="AZ132" t="s">
        <v>1086</v>
      </c>
      <c r="BA132" t="s">
        <v>1086</v>
      </c>
      <c r="BU132" s="2">
        <v>54</v>
      </c>
      <c r="BV132" t="s">
        <v>1086</v>
      </c>
      <c r="BW132" t="s">
        <v>1086</v>
      </c>
      <c r="BX132" s="2">
        <v>26</v>
      </c>
      <c r="BY132" s="2">
        <v>40</v>
      </c>
      <c r="BZ132" s="2">
        <v>48.1</v>
      </c>
      <c r="CA132" s="2">
        <v>9</v>
      </c>
      <c r="CB132" s="2">
        <v>13.8</v>
      </c>
      <c r="CC132" s="2">
        <v>19</v>
      </c>
      <c r="CD132" s="2">
        <v>29.2</v>
      </c>
      <c r="CG132" s="2">
        <v>14</v>
      </c>
      <c r="CH132" s="2">
        <v>21.5</v>
      </c>
      <c r="CI132" s="2">
        <v>12</v>
      </c>
      <c r="CJ132" s="2">
        <v>18.5</v>
      </c>
      <c r="CK132" s="2">
        <v>11</v>
      </c>
      <c r="CL132" s="2">
        <v>16.899999999999999</v>
      </c>
      <c r="CM132" s="2">
        <v>39</v>
      </c>
      <c r="CN132" s="2">
        <v>60</v>
      </c>
      <c r="CP132" s="2">
        <v>38</v>
      </c>
      <c r="CQ132" s="2">
        <v>30</v>
      </c>
      <c r="CR132" t="s">
        <v>1086</v>
      </c>
      <c r="CS132" t="s">
        <v>1086</v>
      </c>
      <c r="CT132" s="2">
        <v>19</v>
      </c>
      <c r="CU132" s="2">
        <v>63.3</v>
      </c>
      <c r="CV132" s="2">
        <v>63.3</v>
      </c>
      <c r="CW132" s="2">
        <v>4</v>
      </c>
      <c r="CX132" s="2">
        <v>13.3</v>
      </c>
      <c r="CY132" s="2">
        <v>7</v>
      </c>
      <c r="CZ132" s="2">
        <v>23.3</v>
      </c>
      <c r="DC132" s="2">
        <v>12</v>
      </c>
      <c r="DD132" s="2">
        <v>40</v>
      </c>
      <c r="DE132" s="2">
        <v>7</v>
      </c>
      <c r="DF132" s="2">
        <v>23.3</v>
      </c>
      <c r="DI132" s="2">
        <v>11</v>
      </c>
      <c r="DJ132" s="2">
        <v>36.700000000000003</v>
      </c>
      <c r="DL132" s="2">
        <v>21</v>
      </c>
      <c r="DN132" t="s">
        <v>1086</v>
      </c>
      <c r="DO132" t="s">
        <v>1086</v>
      </c>
      <c r="EJ132" t="s">
        <v>1086</v>
      </c>
      <c r="EK132" t="s">
        <v>1086</v>
      </c>
      <c r="FE132" s="2">
        <v>30</v>
      </c>
      <c r="FF132" t="s">
        <v>1086</v>
      </c>
      <c r="FG132" t="s">
        <v>1086</v>
      </c>
      <c r="FH132" s="2">
        <v>19</v>
      </c>
      <c r="FI132" s="2">
        <v>63.3</v>
      </c>
      <c r="FJ132" s="2">
        <v>63.3</v>
      </c>
      <c r="FK132" s="2">
        <v>4</v>
      </c>
      <c r="FL132" s="2">
        <v>13.3</v>
      </c>
      <c r="FM132" s="2">
        <v>7</v>
      </c>
      <c r="FN132" s="2">
        <v>23.3</v>
      </c>
      <c r="FQ132" s="2">
        <v>12</v>
      </c>
      <c r="FR132" s="2">
        <v>40</v>
      </c>
      <c r="FS132" s="2">
        <v>7</v>
      </c>
      <c r="FT132" s="2">
        <v>23.3</v>
      </c>
      <c r="FW132" s="2">
        <v>11</v>
      </c>
      <c r="FX132" s="2">
        <v>36.700000000000003</v>
      </c>
      <c r="FZ132" s="2">
        <v>21</v>
      </c>
      <c r="GA132" s="2">
        <v>29</v>
      </c>
      <c r="GB132" t="s">
        <v>1086</v>
      </c>
      <c r="GC132" t="s">
        <v>1086</v>
      </c>
      <c r="GD132" s="2">
        <v>18</v>
      </c>
      <c r="GE132" s="2">
        <v>37.5</v>
      </c>
      <c r="GF132" s="2">
        <v>62.1</v>
      </c>
      <c r="GG132" s="2">
        <v>1</v>
      </c>
      <c r="GH132" s="2">
        <v>2.1</v>
      </c>
      <c r="GI132" s="2">
        <v>10</v>
      </c>
      <c r="GJ132" s="2">
        <v>20.8</v>
      </c>
      <c r="GM132" s="2">
        <v>13</v>
      </c>
      <c r="GN132" s="2">
        <v>27.1</v>
      </c>
      <c r="GO132" s="2">
        <v>5</v>
      </c>
      <c r="GP132" s="2">
        <v>10.4</v>
      </c>
      <c r="GQ132" s="2">
        <v>19</v>
      </c>
      <c r="GR132" s="2">
        <v>39.6</v>
      </c>
      <c r="GS132" s="2">
        <v>30</v>
      </c>
      <c r="GT132" s="2">
        <v>62.5</v>
      </c>
      <c r="GV132" s="2">
        <v>17</v>
      </c>
    </row>
    <row r="133" spans="1:204" ht="12.75" customHeight="1" x14ac:dyDescent="0.2">
      <c r="A133" s="2">
        <v>1854</v>
      </c>
      <c r="B133" s="21">
        <f t="shared" si="10"/>
        <v>0</v>
      </c>
      <c r="C133" s="23">
        <f t="shared" si="11"/>
        <v>0</v>
      </c>
      <c r="D133" s="15">
        <f t="shared" si="12"/>
        <v>0</v>
      </c>
      <c r="E133" s="15">
        <f t="shared" si="13"/>
        <v>0</v>
      </c>
      <c r="F133" s="15">
        <f t="shared" si="14"/>
        <v>0</v>
      </c>
      <c r="G133" s="17">
        <v>8</v>
      </c>
      <c r="H133" t="s">
        <v>1086</v>
      </c>
      <c r="I133" t="s">
        <v>1086</v>
      </c>
      <c r="AD133" t="s">
        <v>1086</v>
      </c>
      <c r="AE133" t="s">
        <v>1086</v>
      </c>
      <c r="AZ133" t="s">
        <v>1086</v>
      </c>
      <c r="BA133" t="s">
        <v>1086</v>
      </c>
      <c r="BU133" s="2">
        <v>8</v>
      </c>
      <c r="BV133" t="s">
        <v>1086</v>
      </c>
      <c r="BW133" t="s">
        <v>1086</v>
      </c>
      <c r="CQ133" s="2">
        <v>6</v>
      </c>
      <c r="CR133" t="s">
        <v>1086</v>
      </c>
      <c r="CS133" t="s">
        <v>1086</v>
      </c>
      <c r="DN133" t="s">
        <v>1086</v>
      </c>
      <c r="DO133" t="s">
        <v>1086</v>
      </c>
      <c r="EJ133" t="s">
        <v>1086</v>
      </c>
      <c r="EK133" t="s">
        <v>1086</v>
      </c>
      <c r="FE133" s="2">
        <v>6</v>
      </c>
      <c r="FF133" t="s">
        <v>1086</v>
      </c>
      <c r="FG133" t="s">
        <v>1086</v>
      </c>
      <c r="GA133" s="2">
        <v>7</v>
      </c>
      <c r="GB133" t="s">
        <v>1086</v>
      </c>
      <c r="GC133" t="s">
        <v>1086</v>
      </c>
    </row>
    <row r="134" spans="1:204" ht="12.75" customHeight="1" x14ac:dyDescent="0.2">
      <c r="A134" s="2">
        <v>1856</v>
      </c>
      <c r="B134" s="21">
        <f t="shared" si="10"/>
        <v>2.72</v>
      </c>
      <c r="C134" s="23">
        <f t="shared" si="11"/>
        <v>2.72</v>
      </c>
      <c r="D134" s="15">
        <f t="shared" si="12"/>
        <v>3.085</v>
      </c>
      <c r="E134" s="15">
        <f t="shared" si="13"/>
        <v>3.085</v>
      </c>
      <c r="F134" s="15">
        <f t="shared" si="14"/>
        <v>3.4529999999999994</v>
      </c>
      <c r="G134" s="17">
        <v>61</v>
      </c>
      <c r="H134" t="s">
        <v>1086</v>
      </c>
      <c r="I134" t="s">
        <v>1086</v>
      </c>
      <c r="J134" s="2">
        <v>48</v>
      </c>
      <c r="K134" s="2">
        <v>78.7</v>
      </c>
      <c r="L134" s="2">
        <v>78.7</v>
      </c>
      <c r="M134" s="2">
        <v>5</v>
      </c>
      <c r="N134" s="2">
        <v>8.1999999999999993</v>
      </c>
      <c r="O134" s="2">
        <v>8</v>
      </c>
      <c r="P134" s="2">
        <v>13.1</v>
      </c>
      <c r="Q134" s="2">
        <v>4</v>
      </c>
      <c r="R134" s="2">
        <v>6.6</v>
      </c>
      <c r="S134" s="2">
        <v>31</v>
      </c>
      <c r="T134" s="2">
        <v>50.8</v>
      </c>
      <c r="U134" s="2">
        <v>13</v>
      </c>
      <c r="V134" s="2">
        <v>21.3</v>
      </c>
      <c r="Y134" s="2">
        <v>13</v>
      </c>
      <c r="Z134" s="2">
        <v>21.3</v>
      </c>
      <c r="AA134" s="2">
        <v>2</v>
      </c>
      <c r="AB134" s="2">
        <v>138</v>
      </c>
      <c r="AD134" t="s">
        <v>1086</v>
      </c>
      <c r="AE134" t="s">
        <v>1086</v>
      </c>
      <c r="AZ134" t="s">
        <v>1086</v>
      </c>
      <c r="BA134" t="s">
        <v>1086</v>
      </c>
      <c r="BU134" s="2">
        <v>61</v>
      </c>
      <c r="BV134" t="s">
        <v>1086</v>
      </c>
      <c r="BW134" t="s">
        <v>1086</v>
      </c>
      <c r="BX134" s="2">
        <v>48</v>
      </c>
      <c r="BY134" s="2">
        <v>78.7</v>
      </c>
      <c r="BZ134" s="2">
        <v>78.7</v>
      </c>
      <c r="CA134" s="2">
        <v>5</v>
      </c>
      <c r="CB134" s="2">
        <v>8.1999999999999993</v>
      </c>
      <c r="CC134" s="2">
        <v>8</v>
      </c>
      <c r="CD134" s="2">
        <v>13.1</v>
      </c>
      <c r="CE134" s="2">
        <v>4</v>
      </c>
      <c r="CF134" s="2">
        <v>6.6</v>
      </c>
      <c r="CG134" s="2">
        <v>31</v>
      </c>
      <c r="CH134" s="2">
        <v>50.8</v>
      </c>
      <c r="CI134" s="2">
        <v>13</v>
      </c>
      <c r="CJ134" s="2">
        <v>21.3</v>
      </c>
      <c r="CM134" s="2">
        <v>13</v>
      </c>
      <c r="CN134" s="2">
        <v>21.3</v>
      </c>
      <c r="CO134" s="2">
        <v>2</v>
      </c>
      <c r="CP134" s="2">
        <v>138</v>
      </c>
      <c r="CQ134" s="2">
        <v>70</v>
      </c>
      <c r="CR134" t="s">
        <v>1086</v>
      </c>
      <c r="CS134" t="s">
        <v>1086</v>
      </c>
      <c r="CT134" s="2">
        <v>56</v>
      </c>
      <c r="CU134" s="2">
        <v>80</v>
      </c>
      <c r="CV134" s="2">
        <v>80</v>
      </c>
      <c r="CW134" s="2">
        <v>6</v>
      </c>
      <c r="CX134" s="2">
        <v>8.6</v>
      </c>
      <c r="CY134" s="2">
        <v>8</v>
      </c>
      <c r="CZ134" s="2">
        <v>11.4</v>
      </c>
      <c r="DC134" s="2">
        <v>30</v>
      </c>
      <c r="DD134" s="2">
        <v>42.9</v>
      </c>
      <c r="DE134" s="2">
        <v>26</v>
      </c>
      <c r="DF134" s="2">
        <v>37.1</v>
      </c>
      <c r="DI134" s="2">
        <v>14</v>
      </c>
      <c r="DJ134" s="2">
        <v>20</v>
      </c>
      <c r="DL134" s="2">
        <v>84</v>
      </c>
      <c r="DN134" t="s">
        <v>1086</v>
      </c>
      <c r="DO134" t="s">
        <v>1086</v>
      </c>
      <c r="EJ134" t="s">
        <v>1086</v>
      </c>
      <c r="EK134" t="s">
        <v>1086</v>
      </c>
      <c r="FE134" s="2">
        <v>70</v>
      </c>
      <c r="FF134" t="s">
        <v>1086</v>
      </c>
      <c r="FG134" t="s">
        <v>1086</v>
      </c>
      <c r="FH134" s="2">
        <v>56</v>
      </c>
      <c r="FI134" s="2">
        <v>80</v>
      </c>
      <c r="FJ134" s="2">
        <v>80</v>
      </c>
      <c r="FK134" s="2">
        <v>6</v>
      </c>
      <c r="FL134" s="2">
        <v>8.6</v>
      </c>
      <c r="FM134" s="2">
        <v>8</v>
      </c>
      <c r="FN134" s="2">
        <v>11.4</v>
      </c>
      <c r="FQ134" s="2">
        <v>30</v>
      </c>
      <c r="FR134" s="2">
        <v>42.9</v>
      </c>
      <c r="FS134" s="2">
        <v>26</v>
      </c>
      <c r="FT134" s="2">
        <v>37.1</v>
      </c>
      <c r="FW134" s="2">
        <v>14</v>
      </c>
      <c r="FX134" s="2">
        <v>20</v>
      </c>
      <c r="FZ134" s="2">
        <v>84</v>
      </c>
      <c r="GA134" s="2">
        <v>145</v>
      </c>
      <c r="GB134" t="s">
        <v>1086</v>
      </c>
      <c r="GC134" t="s">
        <v>1086</v>
      </c>
      <c r="GD134" s="2">
        <v>133</v>
      </c>
      <c r="GE134" s="2">
        <v>91.7</v>
      </c>
      <c r="GF134" s="2">
        <v>91.7</v>
      </c>
      <c r="GI134" s="2">
        <v>12</v>
      </c>
      <c r="GJ134" s="2">
        <v>8.3000000000000007</v>
      </c>
      <c r="GK134" s="2">
        <v>5</v>
      </c>
      <c r="GL134" s="2">
        <v>3.4</v>
      </c>
      <c r="GM134" s="2">
        <v>35</v>
      </c>
      <c r="GN134" s="2">
        <v>24.1</v>
      </c>
      <c r="GO134" s="2">
        <v>93</v>
      </c>
      <c r="GP134" s="2">
        <v>64.099999999999994</v>
      </c>
      <c r="GS134" s="2">
        <v>12</v>
      </c>
      <c r="GT134" s="2">
        <v>8.3000000000000007</v>
      </c>
      <c r="GU134" s="2">
        <v>3</v>
      </c>
      <c r="GV134" s="2">
        <v>59</v>
      </c>
    </row>
    <row r="135" spans="1:204" ht="12.75" customHeight="1" x14ac:dyDescent="0.2">
      <c r="A135" s="2">
        <v>1858</v>
      </c>
      <c r="B135" s="21">
        <f t="shared" si="10"/>
        <v>2.6150000000000007</v>
      </c>
      <c r="C135" s="23">
        <f t="shared" si="11"/>
        <v>2.6150000000000007</v>
      </c>
      <c r="D135" s="15">
        <f t="shared" si="12"/>
        <v>3.4539999999999997</v>
      </c>
      <c r="E135" s="15">
        <f t="shared" si="13"/>
        <v>3.4539999999999997</v>
      </c>
      <c r="F135" s="15">
        <f t="shared" si="14"/>
        <v>3.2560000000000002</v>
      </c>
      <c r="G135" s="17">
        <v>31</v>
      </c>
      <c r="H135" t="s">
        <v>1086</v>
      </c>
      <c r="I135" t="s">
        <v>1086</v>
      </c>
      <c r="J135" s="2">
        <v>18</v>
      </c>
      <c r="K135" s="2">
        <v>58.1</v>
      </c>
      <c r="L135" s="2">
        <v>58.1</v>
      </c>
      <c r="M135" s="2">
        <v>3</v>
      </c>
      <c r="N135" s="2">
        <v>9.6999999999999993</v>
      </c>
      <c r="O135" s="2">
        <v>10</v>
      </c>
      <c r="P135" s="2">
        <v>32.299999999999997</v>
      </c>
      <c r="S135" s="2">
        <v>14</v>
      </c>
      <c r="T135" s="2">
        <v>45.2</v>
      </c>
      <c r="U135" s="2">
        <v>4</v>
      </c>
      <c r="V135" s="2">
        <v>12.9</v>
      </c>
      <c r="Y135" s="2">
        <v>13</v>
      </c>
      <c r="Z135" s="2">
        <v>41.9</v>
      </c>
      <c r="AA135" s="2">
        <v>7</v>
      </c>
      <c r="AB135" s="2">
        <v>62</v>
      </c>
      <c r="AD135" t="s">
        <v>1086</v>
      </c>
      <c r="AE135" t="s">
        <v>1086</v>
      </c>
      <c r="AZ135" t="s">
        <v>1086</v>
      </c>
      <c r="BA135" t="s">
        <v>1086</v>
      </c>
      <c r="BU135" s="2">
        <v>31</v>
      </c>
      <c r="BV135" t="s">
        <v>1086</v>
      </c>
      <c r="BW135" t="s">
        <v>1086</v>
      </c>
      <c r="BX135" s="2">
        <v>18</v>
      </c>
      <c r="BY135" s="2">
        <v>58.1</v>
      </c>
      <c r="BZ135" s="2">
        <v>58.1</v>
      </c>
      <c r="CA135" s="2">
        <v>3</v>
      </c>
      <c r="CB135" s="2">
        <v>9.6999999999999993</v>
      </c>
      <c r="CC135" s="2">
        <v>10</v>
      </c>
      <c r="CD135" s="2">
        <v>32.299999999999997</v>
      </c>
      <c r="CG135" s="2">
        <v>14</v>
      </c>
      <c r="CH135" s="2">
        <v>45.2</v>
      </c>
      <c r="CI135" s="2">
        <v>4</v>
      </c>
      <c r="CJ135" s="2">
        <v>12.9</v>
      </c>
      <c r="CM135" s="2">
        <v>13</v>
      </c>
      <c r="CN135" s="2">
        <v>41.9</v>
      </c>
      <c r="CO135" s="2">
        <v>7</v>
      </c>
      <c r="CP135" s="2">
        <v>62</v>
      </c>
      <c r="CQ135" s="2">
        <v>22</v>
      </c>
      <c r="CR135" t="s">
        <v>1086</v>
      </c>
      <c r="CS135" t="s">
        <v>1086</v>
      </c>
      <c r="CT135" s="2">
        <v>20</v>
      </c>
      <c r="CU135" s="2">
        <v>90.9</v>
      </c>
      <c r="CV135" s="2">
        <v>90.9</v>
      </c>
      <c r="CY135" s="2">
        <v>2</v>
      </c>
      <c r="CZ135" s="2">
        <v>9.1</v>
      </c>
      <c r="DC135" s="2">
        <v>8</v>
      </c>
      <c r="DD135" s="2">
        <v>36.4</v>
      </c>
      <c r="DE135" s="2">
        <v>12</v>
      </c>
      <c r="DF135" s="2">
        <v>54.5</v>
      </c>
      <c r="DI135" s="2">
        <v>2</v>
      </c>
      <c r="DJ135" s="2">
        <v>9.1</v>
      </c>
      <c r="DL135" s="2">
        <v>23</v>
      </c>
      <c r="DN135" t="s">
        <v>1086</v>
      </c>
      <c r="DO135" t="s">
        <v>1086</v>
      </c>
      <c r="EJ135" t="s">
        <v>1086</v>
      </c>
      <c r="EK135" t="s">
        <v>1086</v>
      </c>
      <c r="FE135" s="2">
        <v>22</v>
      </c>
      <c r="FF135" t="s">
        <v>1086</v>
      </c>
      <c r="FG135" t="s">
        <v>1086</v>
      </c>
      <c r="FH135" s="2">
        <v>20</v>
      </c>
      <c r="FI135" s="2">
        <v>90.9</v>
      </c>
      <c r="FJ135" s="2">
        <v>90.9</v>
      </c>
      <c r="FM135" s="2">
        <v>2</v>
      </c>
      <c r="FN135" s="2">
        <v>9.1</v>
      </c>
      <c r="FQ135" s="2">
        <v>8</v>
      </c>
      <c r="FR135" s="2">
        <v>36.4</v>
      </c>
      <c r="FS135" s="2">
        <v>12</v>
      </c>
      <c r="FT135" s="2">
        <v>54.5</v>
      </c>
      <c r="FW135" s="2">
        <v>2</v>
      </c>
      <c r="FX135" s="2">
        <v>9.1</v>
      </c>
      <c r="FZ135" s="2">
        <v>23</v>
      </c>
      <c r="GA135" s="2">
        <v>39</v>
      </c>
      <c r="GB135" t="s">
        <v>1086</v>
      </c>
      <c r="GC135" t="s">
        <v>1086</v>
      </c>
      <c r="GD135" s="2">
        <v>31</v>
      </c>
      <c r="GE135" s="2">
        <v>79.5</v>
      </c>
      <c r="GF135" s="2">
        <v>79.5</v>
      </c>
      <c r="GG135" s="2">
        <v>1</v>
      </c>
      <c r="GH135" s="2">
        <v>2.6</v>
      </c>
      <c r="GI135" s="2">
        <v>7</v>
      </c>
      <c r="GJ135" s="2">
        <v>17.899999999999999</v>
      </c>
      <c r="GM135" s="2">
        <v>12</v>
      </c>
      <c r="GN135" s="2">
        <v>30.8</v>
      </c>
      <c r="GO135" s="2">
        <v>19</v>
      </c>
      <c r="GP135" s="2">
        <v>48.7</v>
      </c>
      <c r="GS135" s="2">
        <v>8</v>
      </c>
      <c r="GT135" s="2">
        <v>20.5</v>
      </c>
      <c r="GU135" s="2">
        <v>4</v>
      </c>
      <c r="GV135" s="2">
        <v>31</v>
      </c>
    </row>
    <row r="136" spans="1:204" ht="12.75" customHeight="1" x14ac:dyDescent="0.2">
      <c r="A136" s="2">
        <v>1860</v>
      </c>
      <c r="B136" s="21">
        <f t="shared" si="10"/>
        <v>1.7279999999999998</v>
      </c>
      <c r="C136" s="23">
        <f t="shared" si="11"/>
        <v>1.7279999999999998</v>
      </c>
      <c r="D136" s="15">
        <f t="shared" si="12"/>
        <v>2.5390000000000001</v>
      </c>
      <c r="E136" s="15">
        <f t="shared" si="13"/>
        <v>2.5390000000000001</v>
      </c>
      <c r="F136" s="15">
        <f t="shared" si="14"/>
        <v>3.1779999999999995</v>
      </c>
      <c r="G136" s="17">
        <v>51</v>
      </c>
      <c r="H136" t="s">
        <v>1086</v>
      </c>
      <c r="I136" t="s">
        <v>1086</v>
      </c>
      <c r="J136" s="2">
        <v>11</v>
      </c>
      <c r="K136" s="2">
        <v>20</v>
      </c>
      <c r="L136" s="2">
        <v>21.6</v>
      </c>
      <c r="M136" s="2">
        <v>20</v>
      </c>
      <c r="N136" s="2">
        <v>36.4</v>
      </c>
      <c r="O136" s="2">
        <v>20</v>
      </c>
      <c r="P136" s="2">
        <v>36.4</v>
      </c>
      <c r="S136" s="2">
        <v>9</v>
      </c>
      <c r="T136" s="2">
        <v>16.399999999999999</v>
      </c>
      <c r="U136" s="2">
        <v>2</v>
      </c>
      <c r="V136" s="2">
        <v>3.6</v>
      </c>
      <c r="W136" s="2">
        <v>4</v>
      </c>
      <c r="X136" s="2">
        <v>7.3</v>
      </c>
      <c r="Y136" s="2">
        <v>44</v>
      </c>
      <c r="Z136" s="2">
        <v>80</v>
      </c>
      <c r="AB136" s="2">
        <v>254</v>
      </c>
      <c r="AD136" t="s">
        <v>1086</v>
      </c>
      <c r="AE136" t="s">
        <v>1086</v>
      </c>
      <c r="AZ136" t="s">
        <v>1086</v>
      </c>
      <c r="BA136" t="s">
        <v>1086</v>
      </c>
      <c r="BU136" s="2">
        <v>51</v>
      </c>
      <c r="BV136" t="s">
        <v>1086</v>
      </c>
      <c r="BW136" t="s">
        <v>1086</v>
      </c>
      <c r="BX136" s="2">
        <v>11</v>
      </c>
      <c r="BY136" s="2">
        <v>20</v>
      </c>
      <c r="BZ136" s="2">
        <v>21.6</v>
      </c>
      <c r="CA136" s="2">
        <v>20</v>
      </c>
      <c r="CB136" s="2">
        <v>36.4</v>
      </c>
      <c r="CC136" s="2">
        <v>20</v>
      </c>
      <c r="CD136" s="2">
        <v>36.4</v>
      </c>
      <c r="CG136" s="2">
        <v>9</v>
      </c>
      <c r="CH136" s="2">
        <v>16.399999999999999</v>
      </c>
      <c r="CI136" s="2">
        <v>2</v>
      </c>
      <c r="CJ136" s="2">
        <v>3.6</v>
      </c>
      <c r="CK136" s="2">
        <v>4</v>
      </c>
      <c r="CL136" s="2">
        <v>7.3</v>
      </c>
      <c r="CM136" s="2">
        <v>44</v>
      </c>
      <c r="CN136" s="2">
        <v>80</v>
      </c>
      <c r="CP136" s="2">
        <v>254</v>
      </c>
      <c r="CQ136" s="2">
        <v>115</v>
      </c>
      <c r="CR136" t="s">
        <v>1086</v>
      </c>
      <c r="CS136" t="s">
        <v>1086</v>
      </c>
      <c r="CT136" s="2">
        <v>69</v>
      </c>
      <c r="CU136" s="2">
        <v>60</v>
      </c>
      <c r="CV136" s="2">
        <v>60</v>
      </c>
      <c r="CW136" s="2">
        <v>22</v>
      </c>
      <c r="CX136" s="2">
        <v>19.100000000000001</v>
      </c>
      <c r="CY136" s="2">
        <v>24</v>
      </c>
      <c r="CZ136" s="2">
        <v>20.9</v>
      </c>
      <c r="DC136" s="2">
        <v>54</v>
      </c>
      <c r="DD136" s="2">
        <v>47</v>
      </c>
      <c r="DE136" s="2">
        <v>15</v>
      </c>
      <c r="DF136" s="2">
        <v>13</v>
      </c>
      <c r="DI136" s="2">
        <v>46</v>
      </c>
      <c r="DJ136" s="2">
        <v>40</v>
      </c>
      <c r="DL136" s="2">
        <v>196</v>
      </c>
      <c r="DN136" t="s">
        <v>1086</v>
      </c>
      <c r="DO136" t="s">
        <v>1086</v>
      </c>
      <c r="EJ136" t="s">
        <v>1086</v>
      </c>
      <c r="EK136" t="s">
        <v>1086</v>
      </c>
      <c r="FE136" s="2">
        <v>115</v>
      </c>
      <c r="FF136" t="s">
        <v>1086</v>
      </c>
      <c r="FG136" t="s">
        <v>1086</v>
      </c>
      <c r="FH136" s="2">
        <v>69</v>
      </c>
      <c r="FI136" s="2">
        <v>60</v>
      </c>
      <c r="FJ136" s="2">
        <v>60</v>
      </c>
      <c r="FK136" s="2">
        <v>22</v>
      </c>
      <c r="FL136" s="2">
        <v>19.100000000000001</v>
      </c>
      <c r="FM136" s="2">
        <v>24</v>
      </c>
      <c r="FN136" s="2">
        <v>20.9</v>
      </c>
      <c r="FQ136" s="2">
        <v>54</v>
      </c>
      <c r="FR136" s="2">
        <v>47</v>
      </c>
      <c r="FS136" s="2">
        <v>15</v>
      </c>
      <c r="FT136" s="2">
        <v>13</v>
      </c>
      <c r="FW136" s="2">
        <v>46</v>
      </c>
      <c r="FX136" s="2">
        <v>40</v>
      </c>
      <c r="FZ136" s="2">
        <v>196</v>
      </c>
      <c r="GA136" s="2">
        <v>154</v>
      </c>
      <c r="GB136" t="s">
        <v>1086</v>
      </c>
      <c r="GC136" t="s">
        <v>1086</v>
      </c>
      <c r="GD136" s="2">
        <v>137</v>
      </c>
      <c r="GE136" s="2">
        <v>85.6</v>
      </c>
      <c r="GF136" s="2">
        <v>89</v>
      </c>
      <c r="GG136" s="2">
        <v>4</v>
      </c>
      <c r="GH136" s="2">
        <v>2.5</v>
      </c>
      <c r="GI136" s="2">
        <v>13</v>
      </c>
      <c r="GJ136" s="2">
        <v>8.1</v>
      </c>
      <c r="GK136" s="2">
        <v>1</v>
      </c>
      <c r="GL136" s="2">
        <v>0.6</v>
      </c>
      <c r="GM136" s="2">
        <v>66</v>
      </c>
      <c r="GN136" s="2">
        <v>41.3</v>
      </c>
      <c r="GO136" s="2">
        <v>70</v>
      </c>
      <c r="GP136" s="2">
        <v>43.8</v>
      </c>
      <c r="GQ136" s="2">
        <v>6</v>
      </c>
      <c r="GR136" s="2">
        <v>3.8</v>
      </c>
      <c r="GS136" s="2">
        <v>23</v>
      </c>
      <c r="GT136" s="2">
        <v>14.4</v>
      </c>
      <c r="GU136" s="2">
        <v>2</v>
      </c>
      <c r="GV136" s="2">
        <v>170</v>
      </c>
    </row>
    <row r="137" spans="1:204" ht="12.75" customHeight="1" x14ac:dyDescent="0.2">
      <c r="A137" s="2">
        <v>1861</v>
      </c>
      <c r="B137" s="21">
        <f t="shared" si="10"/>
        <v>0</v>
      </c>
      <c r="C137" s="23">
        <f t="shared" si="11"/>
        <v>0</v>
      </c>
      <c r="D137" s="15">
        <f t="shared" si="12"/>
        <v>0</v>
      </c>
      <c r="E137" s="15">
        <f t="shared" si="13"/>
        <v>0</v>
      </c>
      <c r="F137" s="15">
        <f t="shared" si="14"/>
        <v>0</v>
      </c>
      <c r="G137" s="17">
        <v>3</v>
      </c>
      <c r="H137" t="s">
        <v>1086</v>
      </c>
      <c r="I137" t="s">
        <v>1086</v>
      </c>
      <c r="AD137" t="s">
        <v>1086</v>
      </c>
      <c r="AE137" t="s">
        <v>1086</v>
      </c>
      <c r="AZ137" t="s">
        <v>1086</v>
      </c>
      <c r="BA137" t="s">
        <v>1086</v>
      </c>
      <c r="BU137" s="2">
        <v>3</v>
      </c>
      <c r="BV137" t="s">
        <v>1086</v>
      </c>
      <c r="BW137" t="s">
        <v>1086</v>
      </c>
      <c r="CQ137" s="2">
        <v>4</v>
      </c>
      <c r="CR137" t="s">
        <v>1086</v>
      </c>
      <c r="CS137" t="s">
        <v>1086</v>
      </c>
      <c r="DN137" t="s">
        <v>1086</v>
      </c>
      <c r="DO137" t="s">
        <v>1086</v>
      </c>
      <c r="EJ137" t="s">
        <v>1086</v>
      </c>
      <c r="EK137" t="s">
        <v>1086</v>
      </c>
      <c r="FE137" s="2">
        <v>4</v>
      </c>
      <c r="FF137" t="s">
        <v>1086</v>
      </c>
      <c r="FG137" t="s">
        <v>1086</v>
      </c>
      <c r="GA137" s="2">
        <v>7</v>
      </c>
      <c r="GB137" t="s">
        <v>1086</v>
      </c>
      <c r="GC137" t="s">
        <v>1086</v>
      </c>
    </row>
    <row r="138" spans="1:204" ht="12.75" customHeight="1" x14ac:dyDescent="0.2">
      <c r="A138" s="2">
        <v>1875</v>
      </c>
      <c r="B138" s="21">
        <f t="shared" si="10"/>
        <v>2.5299999999999998</v>
      </c>
      <c r="C138" s="23">
        <f t="shared" si="11"/>
        <v>2.5299999999999998</v>
      </c>
      <c r="D138" s="15">
        <f t="shared" si="12"/>
        <v>3.0540000000000003</v>
      </c>
      <c r="E138" s="15">
        <f t="shared" si="13"/>
        <v>3.0540000000000003</v>
      </c>
      <c r="F138" s="15">
        <f t="shared" si="14"/>
        <v>2.9160000000000004</v>
      </c>
      <c r="G138" s="17">
        <v>66</v>
      </c>
      <c r="H138" t="s">
        <v>1086</v>
      </c>
      <c r="I138" t="s">
        <v>1086</v>
      </c>
      <c r="J138" s="2">
        <v>41</v>
      </c>
      <c r="K138" s="2">
        <v>60.3</v>
      </c>
      <c r="L138" s="2">
        <v>62.1</v>
      </c>
      <c r="M138" s="2">
        <v>10</v>
      </c>
      <c r="N138" s="2">
        <v>14.7</v>
      </c>
      <c r="O138" s="2">
        <v>15</v>
      </c>
      <c r="P138" s="2">
        <v>22.1</v>
      </c>
      <c r="S138" s="2">
        <v>32</v>
      </c>
      <c r="T138" s="2">
        <v>47.1</v>
      </c>
      <c r="U138" s="2">
        <v>9</v>
      </c>
      <c r="V138" s="2">
        <v>13.2</v>
      </c>
      <c r="W138" s="2">
        <v>2</v>
      </c>
      <c r="X138" s="2">
        <v>2.9</v>
      </c>
      <c r="Y138" s="2">
        <v>27</v>
      </c>
      <c r="Z138" s="2">
        <v>39.700000000000003</v>
      </c>
      <c r="AA138" s="2">
        <v>3</v>
      </c>
      <c r="AB138" s="2">
        <v>102</v>
      </c>
      <c r="AD138" t="s">
        <v>1086</v>
      </c>
      <c r="AE138" t="s">
        <v>1086</v>
      </c>
      <c r="AX138" s="2">
        <v>2</v>
      </c>
      <c r="AZ138" t="s">
        <v>1086</v>
      </c>
      <c r="BA138" t="s">
        <v>1086</v>
      </c>
      <c r="BU138" s="2">
        <v>66</v>
      </c>
      <c r="BV138" t="s">
        <v>1086</v>
      </c>
      <c r="BW138" t="s">
        <v>1086</v>
      </c>
      <c r="BX138" s="2">
        <v>41</v>
      </c>
      <c r="BY138" s="2">
        <v>60.3</v>
      </c>
      <c r="BZ138" s="2">
        <v>62.1</v>
      </c>
      <c r="CA138" s="2">
        <v>10</v>
      </c>
      <c r="CB138" s="2">
        <v>14.7</v>
      </c>
      <c r="CC138" s="2">
        <v>15</v>
      </c>
      <c r="CD138" s="2">
        <v>22.1</v>
      </c>
      <c r="CG138" s="2">
        <v>32</v>
      </c>
      <c r="CH138" s="2">
        <v>47.1</v>
      </c>
      <c r="CI138" s="2">
        <v>9</v>
      </c>
      <c r="CJ138" s="2">
        <v>13.2</v>
      </c>
      <c r="CK138" s="2">
        <v>2</v>
      </c>
      <c r="CL138" s="2">
        <v>2.9</v>
      </c>
      <c r="CM138" s="2">
        <v>27</v>
      </c>
      <c r="CN138" s="2">
        <v>39.700000000000003</v>
      </c>
      <c r="CO138" s="2">
        <v>3</v>
      </c>
      <c r="CP138" s="2">
        <v>104</v>
      </c>
      <c r="CQ138" s="2">
        <v>53</v>
      </c>
      <c r="CR138" t="s">
        <v>1086</v>
      </c>
      <c r="CS138" t="s">
        <v>1086</v>
      </c>
      <c r="CT138" s="2">
        <v>41</v>
      </c>
      <c r="CU138" s="2">
        <v>77.400000000000006</v>
      </c>
      <c r="CV138" s="2">
        <v>77.400000000000006</v>
      </c>
      <c r="CW138" s="2">
        <v>5</v>
      </c>
      <c r="CX138" s="2">
        <v>9.4</v>
      </c>
      <c r="CY138" s="2">
        <v>7</v>
      </c>
      <c r="CZ138" s="2">
        <v>13.2</v>
      </c>
      <c r="DC138" s="2">
        <v>21</v>
      </c>
      <c r="DD138" s="2">
        <v>39.6</v>
      </c>
      <c r="DE138" s="2">
        <v>20</v>
      </c>
      <c r="DF138" s="2">
        <v>37.700000000000003</v>
      </c>
      <c r="DI138" s="2">
        <v>12</v>
      </c>
      <c r="DJ138" s="2">
        <v>22.6</v>
      </c>
      <c r="DL138" s="2">
        <v>41</v>
      </c>
      <c r="DN138" t="s">
        <v>1086</v>
      </c>
      <c r="DO138" t="s">
        <v>1086</v>
      </c>
      <c r="EH138" s="2">
        <v>1</v>
      </c>
      <c r="EJ138" t="s">
        <v>1086</v>
      </c>
      <c r="EK138" t="s">
        <v>1086</v>
      </c>
      <c r="FE138" s="2">
        <v>53</v>
      </c>
      <c r="FF138" t="s">
        <v>1086</v>
      </c>
      <c r="FG138" t="s">
        <v>1086</v>
      </c>
      <c r="FH138" s="2">
        <v>41</v>
      </c>
      <c r="FI138" s="2">
        <v>77.400000000000006</v>
      </c>
      <c r="FJ138" s="2">
        <v>77.400000000000006</v>
      </c>
      <c r="FK138" s="2">
        <v>5</v>
      </c>
      <c r="FL138" s="2">
        <v>9.4</v>
      </c>
      <c r="FM138" s="2">
        <v>7</v>
      </c>
      <c r="FN138" s="2">
        <v>13.2</v>
      </c>
      <c r="FQ138" s="2">
        <v>21</v>
      </c>
      <c r="FR138" s="2">
        <v>39.6</v>
      </c>
      <c r="FS138" s="2">
        <v>20</v>
      </c>
      <c r="FT138" s="2">
        <v>37.700000000000003</v>
      </c>
      <c r="FW138" s="2">
        <v>12</v>
      </c>
      <c r="FX138" s="2">
        <v>22.6</v>
      </c>
      <c r="FZ138" s="2">
        <v>42</v>
      </c>
      <c r="GA138" s="2">
        <v>46</v>
      </c>
      <c r="GB138" t="s">
        <v>1086</v>
      </c>
      <c r="GC138" t="s">
        <v>1086</v>
      </c>
      <c r="GD138" s="2">
        <v>31</v>
      </c>
      <c r="GE138" s="2">
        <v>66</v>
      </c>
      <c r="GF138" s="2">
        <v>67.400000000000006</v>
      </c>
      <c r="GI138" s="2">
        <v>15</v>
      </c>
      <c r="GJ138" s="2">
        <v>31.9</v>
      </c>
      <c r="GM138" s="2">
        <v>17</v>
      </c>
      <c r="GN138" s="2">
        <v>36.200000000000003</v>
      </c>
      <c r="GO138" s="2">
        <v>14</v>
      </c>
      <c r="GP138" s="2">
        <v>29.8</v>
      </c>
      <c r="GQ138" s="2">
        <v>1</v>
      </c>
      <c r="GR138" s="2">
        <v>2.1</v>
      </c>
      <c r="GS138" s="2">
        <v>16</v>
      </c>
      <c r="GT138" s="2">
        <v>34</v>
      </c>
      <c r="GU138" s="2">
        <v>7</v>
      </c>
      <c r="GV138" s="2">
        <v>38</v>
      </c>
    </row>
    <row r="139" spans="1:204" ht="12.75" customHeight="1" x14ac:dyDescent="0.2">
      <c r="A139" s="2">
        <v>1880</v>
      </c>
      <c r="B139" s="21">
        <f t="shared" si="10"/>
        <v>0</v>
      </c>
      <c r="C139" s="23">
        <f t="shared" si="11"/>
        <v>0</v>
      </c>
      <c r="D139" s="15">
        <f t="shared" si="12"/>
        <v>0</v>
      </c>
      <c r="E139" s="15">
        <f t="shared" si="13"/>
        <v>0</v>
      </c>
      <c r="F139" s="15">
        <f t="shared" si="14"/>
        <v>0</v>
      </c>
      <c r="G139" s="17">
        <v>6</v>
      </c>
      <c r="H139" t="s">
        <v>1086</v>
      </c>
      <c r="I139" t="s">
        <v>1086</v>
      </c>
      <c r="AD139" t="s">
        <v>1086</v>
      </c>
      <c r="AE139" t="s">
        <v>1086</v>
      </c>
      <c r="AZ139" t="s">
        <v>1086</v>
      </c>
      <c r="BA139" t="s">
        <v>1086</v>
      </c>
      <c r="BU139" s="2">
        <v>6</v>
      </c>
      <c r="BV139" t="s">
        <v>1086</v>
      </c>
      <c r="BW139" t="s">
        <v>1086</v>
      </c>
      <c r="CQ139" s="2">
        <v>3</v>
      </c>
      <c r="CR139" t="s">
        <v>1086</v>
      </c>
      <c r="CS139" t="s">
        <v>1086</v>
      </c>
      <c r="DN139" t="s">
        <v>1086</v>
      </c>
      <c r="DO139" t="s">
        <v>1086</v>
      </c>
      <c r="EJ139" t="s">
        <v>1086</v>
      </c>
      <c r="EK139" t="s">
        <v>1086</v>
      </c>
      <c r="FE139" s="2">
        <v>3</v>
      </c>
      <c r="FF139" t="s">
        <v>1086</v>
      </c>
      <c r="FG139" t="s">
        <v>1086</v>
      </c>
      <c r="GA139" s="2">
        <v>4</v>
      </c>
      <c r="GB139" t="s">
        <v>1086</v>
      </c>
      <c r="GC139" t="s">
        <v>1086</v>
      </c>
    </row>
    <row r="140" spans="1:204" ht="12.75" customHeight="1" x14ac:dyDescent="0.2">
      <c r="A140" s="2">
        <v>1882</v>
      </c>
      <c r="B140" s="21">
        <f t="shared" si="10"/>
        <v>0</v>
      </c>
      <c r="C140" s="23">
        <f t="shared" si="11"/>
        <v>0</v>
      </c>
      <c r="D140" s="15">
        <f t="shared" si="12"/>
        <v>0</v>
      </c>
      <c r="E140" s="15">
        <f t="shared" si="13"/>
        <v>0</v>
      </c>
      <c r="F140" s="15">
        <f t="shared" si="14"/>
        <v>0</v>
      </c>
      <c r="H140" t="s">
        <v>1086</v>
      </c>
      <c r="I140" t="s">
        <v>1086</v>
      </c>
      <c r="AD140" t="s">
        <v>1086</v>
      </c>
      <c r="AE140" t="s">
        <v>1086</v>
      </c>
      <c r="AZ140" t="s">
        <v>1086</v>
      </c>
      <c r="BA140" t="s">
        <v>1086</v>
      </c>
      <c r="BV140" t="s">
        <v>1086</v>
      </c>
      <c r="BW140" t="s">
        <v>1086</v>
      </c>
      <c r="CR140" t="s">
        <v>1086</v>
      </c>
      <c r="CS140" t="s">
        <v>1086</v>
      </c>
      <c r="DN140" t="s">
        <v>1086</v>
      </c>
      <c r="DO140" t="s">
        <v>1086</v>
      </c>
      <c r="EJ140" t="s">
        <v>1086</v>
      </c>
      <c r="EK140" t="s">
        <v>1086</v>
      </c>
      <c r="FF140" t="s">
        <v>1086</v>
      </c>
      <c r="FG140" t="s">
        <v>1086</v>
      </c>
      <c r="GB140" t="s">
        <v>1086</v>
      </c>
      <c r="GC140" t="s">
        <v>1086</v>
      </c>
      <c r="GU140" s="2">
        <v>2</v>
      </c>
    </row>
    <row r="141" spans="1:204" ht="12.75" customHeight="1" x14ac:dyDescent="0.2">
      <c r="A141" s="2">
        <v>1884</v>
      </c>
      <c r="B141" s="21">
        <f t="shared" si="10"/>
        <v>0.95099999999999996</v>
      </c>
      <c r="C141" s="23">
        <f t="shared" si="11"/>
        <v>0.95099999999999996</v>
      </c>
      <c r="D141" s="15">
        <f t="shared" si="12"/>
        <v>0</v>
      </c>
      <c r="E141" s="15">
        <f t="shared" si="13"/>
        <v>0</v>
      </c>
      <c r="F141" s="15">
        <f t="shared" si="14"/>
        <v>0.63400000000000001</v>
      </c>
      <c r="G141" s="17">
        <v>36</v>
      </c>
      <c r="H141" t="s">
        <v>1086</v>
      </c>
      <c r="I141" t="s">
        <v>1086</v>
      </c>
      <c r="J141" s="2">
        <v>7</v>
      </c>
      <c r="K141" s="2">
        <v>11.5</v>
      </c>
      <c r="L141" s="2">
        <v>19.399999999999999</v>
      </c>
      <c r="M141" s="2">
        <v>21</v>
      </c>
      <c r="N141" s="2">
        <v>34.4</v>
      </c>
      <c r="O141" s="2">
        <v>8</v>
      </c>
      <c r="P141" s="2">
        <v>13.1</v>
      </c>
      <c r="S141" s="2">
        <v>7</v>
      </c>
      <c r="T141" s="2">
        <v>11.5</v>
      </c>
      <c r="W141" s="2">
        <v>25</v>
      </c>
      <c r="X141" s="2">
        <v>41</v>
      </c>
      <c r="Y141" s="2">
        <v>54</v>
      </c>
      <c r="Z141" s="2">
        <v>88.5</v>
      </c>
      <c r="AB141" s="2">
        <v>37</v>
      </c>
      <c r="AD141" t="s">
        <v>1086</v>
      </c>
      <c r="AE141" t="s">
        <v>1086</v>
      </c>
      <c r="AZ141" t="s">
        <v>1086</v>
      </c>
      <c r="BA141" t="s">
        <v>1086</v>
      </c>
      <c r="BU141" s="2">
        <v>36</v>
      </c>
      <c r="BV141" t="s">
        <v>1086</v>
      </c>
      <c r="BW141" t="s">
        <v>1086</v>
      </c>
      <c r="BX141" s="2">
        <v>7</v>
      </c>
      <c r="BY141" s="2">
        <v>11.5</v>
      </c>
      <c r="BZ141" s="2">
        <v>19.399999999999999</v>
      </c>
      <c r="CA141" s="2">
        <v>21</v>
      </c>
      <c r="CB141" s="2">
        <v>34.4</v>
      </c>
      <c r="CC141" s="2">
        <v>8</v>
      </c>
      <c r="CD141" s="2">
        <v>13.1</v>
      </c>
      <c r="CG141" s="2">
        <v>7</v>
      </c>
      <c r="CH141" s="2">
        <v>11.5</v>
      </c>
      <c r="CK141" s="2">
        <v>25</v>
      </c>
      <c r="CL141" s="2">
        <v>41</v>
      </c>
      <c r="CM141" s="2">
        <v>54</v>
      </c>
      <c r="CN141" s="2">
        <v>88.5</v>
      </c>
      <c r="CP141" s="2">
        <v>37</v>
      </c>
      <c r="CQ141" s="2">
        <v>6</v>
      </c>
      <c r="CR141" t="s">
        <v>1086</v>
      </c>
      <c r="CS141" t="s">
        <v>1086</v>
      </c>
      <c r="DN141" t="s">
        <v>1086</v>
      </c>
      <c r="DO141" t="s">
        <v>1086</v>
      </c>
      <c r="EJ141" t="s">
        <v>1086</v>
      </c>
      <c r="EK141" t="s">
        <v>1086</v>
      </c>
      <c r="FE141" s="2">
        <v>6</v>
      </c>
      <c r="FF141" t="s">
        <v>1086</v>
      </c>
      <c r="FG141" t="s">
        <v>1086</v>
      </c>
      <c r="GA141" s="2">
        <v>13</v>
      </c>
      <c r="GB141" t="s">
        <v>1086</v>
      </c>
      <c r="GC141" t="s">
        <v>1086</v>
      </c>
      <c r="GD141" s="2">
        <v>3</v>
      </c>
      <c r="GE141" s="2">
        <v>7.3</v>
      </c>
      <c r="GF141" s="2">
        <v>23.1</v>
      </c>
      <c r="GG141" s="2">
        <v>3</v>
      </c>
      <c r="GH141" s="2">
        <v>7.3</v>
      </c>
      <c r="GI141" s="2">
        <v>7</v>
      </c>
      <c r="GJ141" s="2">
        <v>17.100000000000001</v>
      </c>
      <c r="GM141" s="2">
        <v>3</v>
      </c>
      <c r="GN141" s="2">
        <v>7.3</v>
      </c>
      <c r="GQ141" s="2">
        <v>28</v>
      </c>
      <c r="GR141" s="2">
        <v>68.3</v>
      </c>
      <c r="GS141" s="2">
        <v>38</v>
      </c>
      <c r="GT141" s="2">
        <v>92.7</v>
      </c>
      <c r="GV141" s="2">
        <v>24</v>
      </c>
    </row>
    <row r="142" spans="1:204" ht="12.75" customHeight="1" x14ac:dyDescent="0.2">
      <c r="A142" s="2">
        <v>1888</v>
      </c>
      <c r="B142" s="21">
        <f t="shared" si="10"/>
        <v>0</v>
      </c>
      <c r="C142" s="23">
        <f t="shared" si="11"/>
        <v>0</v>
      </c>
      <c r="D142" s="15">
        <f t="shared" si="12"/>
        <v>0</v>
      </c>
      <c r="E142" s="15">
        <f t="shared" si="13"/>
        <v>0</v>
      </c>
      <c r="F142" s="15">
        <f t="shared" si="14"/>
        <v>0</v>
      </c>
      <c r="G142" s="17">
        <v>1</v>
      </c>
      <c r="H142" t="s">
        <v>1086</v>
      </c>
      <c r="I142" t="s">
        <v>1086</v>
      </c>
      <c r="AD142" t="s">
        <v>1086</v>
      </c>
      <c r="AE142" t="s">
        <v>1086</v>
      </c>
      <c r="AZ142" t="s">
        <v>1086</v>
      </c>
      <c r="BA142" t="s">
        <v>1086</v>
      </c>
      <c r="BU142" s="2">
        <v>1</v>
      </c>
      <c r="BV142" t="s">
        <v>1086</v>
      </c>
      <c r="BW142" t="s">
        <v>1086</v>
      </c>
      <c r="CQ142" s="2">
        <v>2</v>
      </c>
      <c r="CR142" t="s">
        <v>1086</v>
      </c>
      <c r="CS142" t="s">
        <v>1086</v>
      </c>
      <c r="DN142" t="s">
        <v>1086</v>
      </c>
      <c r="DO142" t="s">
        <v>1086</v>
      </c>
      <c r="EJ142" t="s">
        <v>1086</v>
      </c>
      <c r="EK142" t="s">
        <v>1086</v>
      </c>
      <c r="FE142" s="2">
        <v>2</v>
      </c>
      <c r="FF142" t="s">
        <v>1086</v>
      </c>
      <c r="FG142" t="s">
        <v>1086</v>
      </c>
      <c r="GA142" s="2">
        <v>2</v>
      </c>
      <c r="GB142" t="s">
        <v>1086</v>
      </c>
      <c r="GC142" t="s">
        <v>1086</v>
      </c>
    </row>
    <row r="143" spans="1:204" ht="12.75" customHeight="1" x14ac:dyDescent="0.2">
      <c r="A143" s="2">
        <v>1892</v>
      </c>
      <c r="B143" s="21">
        <f t="shared" si="10"/>
        <v>0</v>
      </c>
      <c r="C143" s="23">
        <f t="shared" si="11"/>
        <v>0</v>
      </c>
      <c r="D143" s="15">
        <f t="shared" si="12"/>
        <v>0</v>
      </c>
      <c r="E143" s="15">
        <f t="shared" si="13"/>
        <v>0</v>
      </c>
      <c r="F143" s="15">
        <f t="shared" si="14"/>
        <v>0</v>
      </c>
      <c r="G143" s="17">
        <v>4</v>
      </c>
      <c r="H143" t="s">
        <v>1086</v>
      </c>
      <c r="I143" t="s">
        <v>1086</v>
      </c>
      <c r="AD143" t="s">
        <v>1086</v>
      </c>
      <c r="AE143" t="s">
        <v>1086</v>
      </c>
      <c r="AZ143" t="s">
        <v>1086</v>
      </c>
      <c r="BA143" t="s">
        <v>1086</v>
      </c>
      <c r="BU143" s="2">
        <v>4</v>
      </c>
      <c r="BV143" t="s">
        <v>1086</v>
      </c>
      <c r="BW143" t="s">
        <v>1086</v>
      </c>
      <c r="CQ143" s="2">
        <v>3</v>
      </c>
      <c r="CR143" t="s">
        <v>1086</v>
      </c>
      <c r="CS143" t="s">
        <v>1086</v>
      </c>
      <c r="DN143" t="s">
        <v>1086</v>
      </c>
      <c r="DO143" t="s">
        <v>1086</v>
      </c>
      <c r="EJ143" t="s">
        <v>1086</v>
      </c>
      <c r="EK143" t="s">
        <v>1086</v>
      </c>
      <c r="FE143" s="2">
        <v>3</v>
      </c>
      <c r="FF143" t="s">
        <v>1086</v>
      </c>
      <c r="FG143" t="s">
        <v>1086</v>
      </c>
      <c r="GA143" s="2">
        <v>4</v>
      </c>
      <c r="GB143" t="s">
        <v>1086</v>
      </c>
      <c r="GC143" t="s">
        <v>1086</v>
      </c>
    </row>
    <row r="144" spans="1:204" ht="12.75" customHeight="1" x14ac:dyDescent="0.2">
      <c r="A144" s="2">
        <v>1898</v>
      </c>
      <c r="B144" s="21">
        <f t="shared" si="10"/>
        <v>0</v>
      </c>
      <c r="C144" s="23">
        <f t="shared" si="11"/>
        <v>0</v>
      </c>
      <c r="D144" s="15">
        <f t="shared" si="12"/>
        <v>0</v>
      </c>
      <c r="E144" s="15">
        <f t="shared" si="13"/>
        <v>0</v>
      </c>
      <c r="F144" s="15">
        <f t="shared" si="14"/>
        <v>0</v>
      </c>
      <c r="G144" s="17">
        <v>2</v>
      </c>
      <c r="H144" t="s">
        <v>1086</v>
      </c>
      <c r="I144" t="s">
        <v>1086</v>
      </c>
      <c r="AD144" t="s">
        <v>1086</v>
      </c>
      <c r="AE144" t="s">
        <v>1086</v>
      </c>
      <c r="AZ144" t="s">
        <v>1086</v>
      </c>
      <c r="BA144" t="s">
        <v>1086</v>
      </c>
      <c r="BU144" s="2">
        <v>2</v>
      </c>
      <c r="BV144" t="s">
        <v>1086</v>
      </c>
      <c r="BW144" t="s">
        <v>1086</v>
      </c>
      <c r="CR144" t="s">
        <v>1086</v>
      </c>
      <c r="CS144" t="s">
        <v>1086</v>
      </c>
      <c r="DN144" t="s">
        <v>1086</v>
      </c>
      <c r="DO144" t="s">
        <v>1086</v>
      </c>
      <c r="EJ144" t="s">
        <v>1086</v>
      </c>
      <c r="EK144" t="s">
        <v>1086</v>
      </c>
      <c r="FF144" t="s">
        <v>1086</v>
      </c>
      <c r="FG144" t="s">
        <v>1086</v>
      </c>
      <c r="GA144" s="2">
        <v>1</v>
      </c>
      <c r="GB144" t="s">
        <v>1086</v>
      </c>
      <c r="GC144" t="s">
        <v>1086</v>
      </c>
    </row>
    <row r="145" spans="1:204" ht="12.75" customHeight="1" x14ac:dyDescent="0.2">
      <c r="A145" s="2">
        <v>1900</v>
      </c>
      <c r="B145" s="21">
        <f t="shared" si="10"/>
        <v>0</v>
      </c>
      <c r="C145" s="23">
        <f t="shared" si="11"/>
        <v>0</v>
      </c>
      <c r="D145" s="15">
        <f t="shared" si="12"/>
        <v>0</v>
      </c>
      <c r="E145" s="15">
        <f t="shared" si="13"/>
        <v>0</v>
      </c>
      <c r="F145" s="15">
        <f t="shared" si="14"/>
        <v>0</v>
      </c>
      <c r="G145" s="17">
        <v>8</v>
      </c>
      <c r="H145" t="s">
        <v>1086</v>
      </c>
      <c r="I145" t="s">
        <v>1086</v>
      </c>
      <c r="AD145" t="s">
        <v>1086</v>
      </c>
      <c r="AE145" t="s">
        <v>1086</v>
      </c>
      <c r="AZ145" t="s">
        <v>1086</v>
      </c>
      <c r="BA145" t="s">
        <v>1086</v>
      </c>
      <c r="BU145" s="2">
        <v>8</v>
      </c>
      <c r="BV145" t="s">
        <v>1086</v>
      </c>
      <c r="BW145" t="s">
        <v>1086</v>
      </c>
      <c r="CQ145" s="2">
        <v>1</v>
      </c>
      <c r="CR145" t="s">
        <v>1086</v>
      </c>
      <c r="CS145" t="s">
        <v>1086</v>
      </c>
      <c r="DN145" t="s">
        <v>1086</v>
      </c>
      <c r="DO145" t="s">
        <v>1086</v>
      </c>
      <c r="EJ145" t="s">
        <v>1086</v>
      </c>
      <c r="EK145" t="s">
        <v>1086</v>
      </c>
      <c r="FE145" s="2">
        <v>1</v>
      </c>
      <c r="FF145" t="s">
        <v>1086</v>
      </c>
      <c r="FG145" t="s">
        <v>1086</v>
      </c>
      <c r="GA145" s="2">
        <v>2</v>
      </c>
      <c r="GB145" t="s">
        <v>1086</v>
      </c>
      <c r="GC145" t="s">
        <v>1086</v>
      </c>
    </row>
    <row r="146" spans="1:204" ht="12.75" customHeight="1" x14ac:dyDescent="0.2">
      <c r="A146" s="2">
        <v>1902</v>
      </c>
      <c r="B146" s="21">
        <f t="shared" si="10"/>
        <v>2.1349999999999998</v>
      </c>
      <c r="C146" s="23">
        <f t="shared" si="11"/>
        <v>2.1349999999999998</v>
      </c>
      <c r="D146" s="15">
        <f t="shared" si="12"/>
        <v>0</v>
      </c>
      <c r="E146" s="15">
        <f t="shared" si="13"/>
        <v>0</v>
      </c>
      <c r="F146" s="15">
        <f t="shared" si="14"/>
        <v>2.1440000000000001</v>
      </c>
      <c r="G146" s="17">
        <v>14</v>
      </c>
      <c r="H146" t="s">
        <v>1086</v>
      </c>
      <c r="I146" t="s">
        <v>1086</v>
      </c>
      <c r="J146" s="2">
        <v>7</v>
      </c>
      <c r="K146" s="2">
        <v>46.7</v>
      </c>
      <c r="L146" s="2">
        <v>50</v>
      </c>
      <c r="M146" s="2">
        <v>4</v>
      </c>
      <c r="N146" s="2">
        <v>26.7</v>
      </c>
      <c r="O146" s="2">
        <v>3</v>
      </c>
      <c r="P146" s="2">
        <v>20</v>
      </c>
      <c r="S146" s="2">
        <v>6</v>
      </c>
      <c r="T146" s="2">
        <v>40</v>
      </c>
      <c r="U146" s="2">
        <v>1</v>
      </c>
      <c r="V146" s="2">
        <v>6.7</v>
      </c>
      <c r="W146" s="2">
        <v>1</v>
      </c>
      <c r="X146" s="2">
        <v>6.7</v>
      </c>
      <c r="Y146" s="2">
        <v>8</v>
      </c>
      <c r="Z146" s="2">
        <v>53.3</v>
      </c>
      <c r="AB146" s="2">
        <v>5</v>
      </c>
      <c r="AD146" t="s">
        <v>1086</v>
      </c>
      <c r="AE146" t="s">
        <v>1086</v>
      </c>
      <c r="AZ146" t="s">
        <v>1086</v>
      </c>
      <c r="BA146" t="s">
        <v>1086</v>
      </c>
      <c r="BU146" s="2">
        <v>14</v>
      </c>
      <c r="BV146" t="s">
        <v>1086</v>
      </c>
      <c r="BW146" t="s">
        <v>1086</v>
      </c>
      <c r="BX146" s="2">
        <v>7</v>
      </c>
      <c r="BY146" s="2">
        <v>46.7</v>
      </c>
      <c r="BZ146" s="2">
        <v>50</v>
      </c>
      <c r="CA146" s="2">
        <v>4</v>
      </c>
      <c r="CB146" s="2">
        <v>26.7</v>
      </c>
      <c r="CC146" s="2">
        <v>3</v>
      </c>
      <c r="CD146" s="2">
        <v>20</v>
      </c>
      <c r="CG146" s="2">
        <v>6</v>
      </c>
      <c r="CH146" s="2">
        <v>40</v>
      </c>
      <c r="CI146" s="2">
        <v>1</v>
      </c>
      <c r="CJ146" s="2">
        <v>6.7</v>
      </c>
      <c r="CK146" s="2">
        <v>1</v>
      </c>
      <c r="CL146" s="2">
        <v>6.7</v>
      </c>
      <c r="CM146" s="2">
        <v>8</v>
      </c>
      <c r="CN146" s="2">
        <v>53.3</v>
      </c>
      <c r="CP146" s="2">
        <v>5</v>
      </c>
      <c r="CQ146" s="2">
        <v>6</v>
      </c>
      <c r="CR146" t="s">
        <v>1086</v>
      </c>
      <c r="CS146" t="s">
        <v>1086</v>
      </c>
      <c r="DN146" t="s">
        <v>1086</v>
      </c>
      <c r="DO146" t="s">
        <v>1086</v>
      </c>
      <c r="EJ146" t="s">
        <v>1086</v>
      </c>
      <c r="EK146" t="s">
        <v>1086</v>
      </c>
      <c r="FE146" s="2">
        <v>6</v>
      </c>
      <c r="FF146" t="s">
        <v>1086</v>
      </c>
      <c r="FG146" t="s">
        <v>1086</v>
      </c>
      <c r="GA146" s="2">
        <v>11</v>
      </c>
      <c r="GB146" t="s">
        <v>1086</v>
      </c>
      <c r="GC146" t="s">
        <v>1086</v>
      </c>
      <c r="GD146" s="2">
        <v>6</v>
      </c>
      <c r="GE146" s="2">
        <v>42.9</v>
      </c>
      <c r="GF146" s="2">
        <v>54.5</v>
      </c>
      <c r="GI146" s="2">
        <v>5</v>
      </c>
      <c r="GJ146" s="2">
        <v>35.700000000000003</v>
      </c>
      <c r="GM146" s="2">
        <v>4</v>
      </c>
      <c r="GN146" s="2">
        <v>28.6</v>
      </c>
      <c r="GO146" s="2">
        <v>2</v>
      </c>
      <c r="GP146" s="2">
        <v>14.3</v>
      </c>
      <c r="GQ146" s="2">
        <v>3</v>
      </c>
      <c r="GR146" s="2">
        <v>21.4</v>
      </c>
      <c r="GS146" s="2">
        <v>8</v>
      </c>
      <c r="GT146" s="2">
        <v>57.1</v>
      </c>
      <c r="GV146" s="2">
        <v>1</v>
      </c>
    </row>
    <row r="147" spans="1:204" ht="12.75" customHeight="1" x14ac:dyDescent="0.2">
      <c r="A147" s="2">
        <v>1903</v>
      </c>
      <c r="B147" s="21">
        <f t="shared" si="10"/>
        <v>0</v>
      </c>
      <c r="C147" s="23">
        <f t="shared" si="11"/>
        <v>0</v>
      </c>
      <c r="D147" s="15">
        <f t="shared" si="12"/>
        <v>0</v>
      </c>
      <c r="E147" s="15">
        <f t="shared" si="13"/>
        <v>0</v>
      </c>
      <c r="F147" s="15">
        <f t="shared" si="14"/>
        <v>0</v>
      </c>
      <c r="G147" s="17">
        <v>4</v>
      </c>
      <c r="H147" t="s">
        <v>1086</v>
      </c>
      <c r="I147" t="s">
        <v>1086</v>
      </c>
      <c r="AD147" t="s">
        <v>1086</v>
      </c>
      <c r="AE147" t="s">
        <v>1086</v>
      </c>
      <c r="AZ147" t="s">
        <v>1086</v>
      </c>
      <c r="BA147" t="s">
        <v>1086</v>
      </c>
      <c r="BU147" s="2">
        <v>4</v>
      </c>
      <c r="BV147" t="s">
        <v>1086</v>
      </c>
      <c r="BW147" t="s">
        <v>1086</v>
      </c>
      <c r="CQ147" s="2">
        <v>1</v>
      </c>
      <c r="CR147" t="s">
        <v>1086</v>
      </c>
      <c r="CS147" t="s">
        <v>1086</v>
      </c>
      <c r="DN147" t="s">
        <v>1086</v>
      </c>
      <c r="DO147" t="s">
        <v>1086</v>
      </c>
      <c r="EJ147" t="s">
        <v>1086</v>
      </c>
      <c r="EK147" t="s">
        <v>1086</v>
      </c>
      <c r="FE147" s="2">
        <v>1</v>
      </c>
      <c r="FF147" t="s">
        <v>1086</v>
      </c>
      <c r="FG147" t="s">
        <v>1086</v>
      </c>
      <c r="GA147" s="2">
        <v>3</v>
      </c>
      <c r="GB147" t="s">
        <v>1086</v>
      </c>
      <c r="GC147" t="s">
        <v>1086</v>
      </c>
    </row>
    <row r="148" spans="1:204" ht="12.75" customHeight="1" x14ac:dyDescent="0.2">
      <c r="A148" s="2">
        <v>1904</v>
      </c>
      <c r="B148" s="21">
        <f t="shared" si="10"/>
        <v>0</v>
      </c>
      <c r="C148" s="23">
        <f t="shared" si="11"/>
        <v>0</v>
      </c>
      <c r="D148" s="15">
        <f t="shared" si="12"/>
        <v>0</v>
      </c>
      <c r="E148" s="15">
        <f t="shared" si="13"/>
        <v>0</v>
      </c>
      <c r="F148" s="15">
        <f t="shared" si="14"/>
        <v>0</v>
      </c>
      <c r="G148" s="17">
        <v>7</v>
      </c>
      <c r="H148" t="s">
        <v>1086</v>
      </c>
      <c r="I148" t="s">
        <v>1086</v>
      </c>
      <c r="AD148" t="s">
        <v>1086</v>
      </c>
      <c r="AE148" t="s">
        <v>1086</v>
      </c>
      <c r="AZ148" t="s">
        <v>1086</v>
      </c>
      <c r="BA148" t="s">
        <v>1086</v>
      </c>
      <c r="BU148" s="2">
        <v>7</v>
      </c>
      <c r="BV148" t="s">
        <v>1086</v>
      </c>
      <c r="BW148" t="s">
        <v>1086</v>
      </c>
      <c r="CQ148" s="2">
        <v>4</v>
      </c>
      <c r="CR148" t="s">
        <v>1086</v>
      </c>
      <c r="CS148" t="s">
        <v>1086</v>
      </c>
      <c r="DN148" t="s">
        <v>1086</v>
      </c>
      <c r="DO148" t="s">
        <v>1086</v>
      </c>
      <c r="EJ148" t="s">
        <v>1086</v>
      </c>
      <c r="EK148" t="s">
        <v>1086</v>
      </c>
      <c r="FE148" s="2">
        <v>4</v>
      </c>
      <c r="FF148" t="s">
        <v>1086</v>
      </c>
      <c r="FG148" t="s">
        <v>1086</v>
      </c>
      <c r="GA148" s="2">
        <v>7</v>
      </c>
      <c r="GB148" t="s">
        <v>1086</v>
      </c>
      <c r="GC148" t="s">
        <v>1086</v>
      </c>
    </row>
    <row r="149" spans="1:204" ht="12.75" customHeight="1" x14ac:dyDescent="0.2">
      <c r="A149" s="2">
        <v>1907</v>
      </c>
      <c r="B149" s="21">
        <f t="shared" si="10"/>
        <v>0</v>
      </c>
      <c r="C149" s="23">
        <f t="shared" si="11"/>
        <v>0</v>
      </c>
      <c r="D149" s="15">
        <f t="shared" si="12"/>
        <v>0</v>
      </c>
      <c r="E149" s="15">
        <f t="shared" si="13"/>
        <v>0</v>
      </c>
      <c r="F149" s="15">
        <f t="shared" si="14"/>
        <v>0</v>
      </c>
      <c r="G149" s="17">
        <v>8</v>
      </c>
      <c r="H149" t="s">
        <v>1086</v>
      </c>
      <c r="I149" t="s">
        <v>1086</v>
      </c>
      <c r="AD149" t="s">
        <v>1086</v>
      </c>
      <c r="AE149" t="s">
        <v>1086</v>
      </c>
      <c r="AZ149" t="s">
        <v>1086</v>
      </c>
      <c r="BA149" t="s">
        <v>1086</v>
      </c>
      <c r="BU149" s="2">
        <v>8</v>
      </c>
      <c r="BV149" t="s">
        <v>1086</v>
      </c>
      <c r="BW149" t="s">
        <v>1086</v>
      </c>
      <c r="CQ149" s="2">
        <v>7</v>
      </c>
      <c r="CR149" t="s">
        <v>1086</v>
      </c>
      <c r="CS149" t="s">
        <v>1086</v>
      </c>
      <c r="DN149" t="s">
        <v>1086</v>
      </c>
      <c r="DO149" t="s">
        <v>1086</v>
      </c>
      <c r="EJ149" t="s">
        <v>1086</v>
      </c>
      <c r="EK149" t="s">
        <v>1086</v>
      </c>
      <c r="FE149" s="2">
        <v>7</v>
      </c>
      <c r="FF149" t="s">
        <v>1086</v>
      </c>
      <c r="FG149" t="s">
        <v>1086</v>
      </c>
      <c r="GA149" s="2">
        <v>5</v>
      </c>
      <c r="GB149" t="s">
        <v>1086</v>
      </c>
      <c r="GC149" t="s">
        <v>1086</v>
      </c>
    </row>
    <row r="150" spans="1:204" ht="12.75" customHeight="1" x14ac:dyDescent="0.2">
      <c r="A150" s="2">
        <v>1910</v>
      </c>
      <c r="B150" s="21">
        <f t="shared" si="10"/>
        <v>0</v>
      </c>
      <c r="C150" s="23">
        <f t="shared" si="11"/>
        <v>0</v>
      </c>
      <c r="D150" s="15">
        <f t="shared" si="12"/>
        <v>0</v>
      </c>
      <c r="E150" s="15">
        <f t="shared" si="13"/>
        <v>0</v>
      </c>
      <c r="F150" s="15">
        <f t="shared" si="14"/>
        <v>0</v>
      </c>
      <c r="G150" s="17">
        <v>1</v>
      </c>
      <c r="H150" t="s">
        <v>1086</v>
      </c>
      <c r="I150" t="s">
        <v>1086</v>
      </c>
      <c r="AD150" t="s">
        <v>1086</v>
      </c>
      <c r="AE150" t="s">
        <v>1086</v>
      </c>
      <c r="AZ150" t="s">
        <v>1086</v>
      </c>
      <c r="BA150" t="s">
        <v>1086</v>
      </c>
      <c r="BU150" s="2">
        <v>1</v>
      </c>
      <c r="BV150" t="s">
        <v>1086</v>
      </c>
      <c r="BW150" t="s">
        <v>1086</v>
      </c>
      <c r="CR150" t="s">
        <v>1086</v>
      </c>
      <c r="CS150" t="s">
        <v>1086</v>
      </c>
      <c r="DN150" t="s">
        <v>1086</v>
      </c>
      <c r="DO150" t="s">
        <v>1086</v>
      </c>
      <c r="EJ150" t="s">
        <v>1086</v>
      </c>
      <c r="EK150" t="s">
        <v>1086</v>
      </c>
      <c r="FF150" t="s">
        <v>1086</v>
      </c>
      <c r="FG150" t="s">
        <v>1086</v>
      </c>
      <c r="GA150" s="2">
        <v>1</v>
      </c>
      <c r="GB150" t="s">
        <v>1086</v>
      </c>
      <c r="GC150" t="s">
        <v>1086</v>
      </c>
    </row>
    <row r="151" spans="1:204" ht="12.75" customHeight="1" x14ac:dyDescent="0.2">
      <c r="A151" s="2">
        <v>1911</v>
      </c>
      <c r="B151" s="21">
        <f t="shared" si="10"/>
        <v>0</v>
      </c>
      <c r="C151" s="23">
        <f t="shared" si="11"/>
        <v>0</v>
      </c>
      <c r="D151" s="15">
        <f t="shared" si="12"/>
        <v>0</v>
      </c>
      <c r="E151" s="15">
        <f t="shared" si="13"/>
        <v>0</v>
      </c>
      <c r="F151" s="15">
        <f t="shared" si="14"/>
        <v>0</v>
      </c>
      <c r="G151" s="17">
        <v>2</v>
      </c>
      <c r="H151" t="s">
        <v>1086</v>
      </c>
      <c r="I151" t="s">
        <v>1086</v>
      </c>
      <c r="AD151" t="s">
        <v>1086</v>
      </c>
      <c r="AE151" t="s">
        <v>1086</v>
      </c>
      <c r="AZ151" t="s">
        <v>1086</v>
      </c>
      <c r="BA151" t="s">
        <v>1086</v>
      </c>
      <c r="BU151" s="2">
        <v>2</v>
      </c>
      <c r="BV151" t="s">
        <v>1086</v>
      </c>
      <c r="BW151" t="s">
        <v>1086</v>
      </c>
      <c r="CR151" t="s">
        <v>1086</v>
      </c>
      <c r="CS151" t="s">
        <v>1086</v>
      </c>
      <c r="DN151" t="s">
        <v>1086</v>
      </c>
      <c r="DO151" t="s">
        <v>1086</v>
      </c>
      <c r="EJ151" t="s">
        <v>1086</v>
      </c>
      <c r="EK151" t="s">
        <v>1086</v>
      </c>
      <c r="FF151" t="s">
        <v>1086</v>
      </c>
      <c r="FG151" t="s">
        <v>1086</v>
      </c>
      <c r="GB151" t="s">
        <v>1086</v>
      </c>
      <c r="GC151" t="s">
        <v>1086</v>
      </c>
      <c r="GQ151" s="2">
        <v>1</v>
      </c>
      <c r="GR151" s="2">
        <v>100</v>
      </c>
      <c r="GS151" s="2">
        <v>1</v>
      </c>
      <c r="GT151" s="2">
        <v>100</v>
      </c>
      <c r="GV151" s="2">
        <v>1</v>
      </c>
    </row>
    <row r="152" spans="1:204" ht="12.75" customHeight="1" x14ac:dyDescent="0.2">
      <c r="A152" s="2">
        <v>1919</v>
      </c>
      <c r="B152" s="21">
        <f t="shared" si="10"/>
        <v>0</v>
      </c>
      <c r="C152" s="23">
        <f t="shared" si="11"/>
        <v>0</v>
      </c>
      <c r="D152" s="15">
        <f t="shared" si="12"/>
        <v>0</v>
      </c>
      <c r="E152" s="15">
        <f t="shared" si="13"/>
        <v>0</v>
      </c>
      <c r="F152" s="15">
        <f t="shared" si="14"/>
        <v>0</v>
      </c>
      <c r="G152" s="17">
        <v>8</v>
      </c>
      <c r="H152" t="s">
        <v>1086</v>
      </c>
      <c r="I152" t="s">
        <v>1086</v>
      </c>
      <c r="AD152" t="s">
        <v>1086</v>
      </c>
      <c r="AE152" t="s">
        <v>1086</v>
      </c>
      <c r="AZ152" t="s">
        <v>1086</v>
      </c>
      <c r="BA152" t="s">
        <v>1086</v>
      </c>
      <c r="BU152" s="2">
        <v>8</v>
      </c>
      <c r="BV152" t="s">
        <v>1086</v>
      </c>
      <c r="BW152" t="s">
        <v>1086</v>
      </c>
      <c r="CQ152" s="2">
        <v>1</v>
      </c>
      <c r="CR152" t="s">
        <v>1086</v>
      </c>
      <c r="CS152" t="s">
        <v>1086</v>
      </c>
      <c r="DN152" t="s">
        <v>1086</v>
      </c>
      <c r="DO152" t="s">
        <v>1086</v>
      </c>
      <c r="EJ152" t="s">
        <v>1086</v>
      </c>
      <c r="EK152" t="s">
        <v>1086</v>
      </c>
      <c r="FE152" s="2">
        <v>1</v>
      </c>
      <c r="FF152" t="s">
        <v>1086</v>
      </c>
      <c r="FG152" t="s">
        <v>1086</v>
      </c>
      <c r="GA152" s="2">
        <v>5</v>
      </c>
      <c r="GB152" t="s">
        <v>1086</v>
      </c>
      <c r="GC152" t="s">
        <v>1086</v>
      </c>
    </row>
    <row r="153" spans="1:204" ht="12.75" customHeight="1" x14ac:dyDescent="0.2">
      <c r="A153" s="2">
        <v>1926</v>
      </c>
      <c r="B153" s="21">
        <f t="shared" si="10"/>
        <v>0</v>
      </c>
      <c r="C153" s="23">
        <f t="shared" si="11"/>
        <v>0</v>
      </c>
      <c r="D153" s="15">
        <f t="shared" si="12"/>
        <v>0</v>
      </c>
      <c r="E153" s="15">
        <f t="shared" si="13"/>
        <v>0</v>
      </c>
      <c r="F153" s="15">
        <f t="shared" si="14"/>
        <v>0</v>
      </c>
      <c r="G153" s="17">
        <v>2</v>
      </c>
      <c r="H153" t="s">
        <v>1086</v>
      </c>
      <c r="I153" t="s">
        <v>1086</v>
      </c>
      <c r="AD153" t="s">
        <v>1086</v>
      </c>
      <c r="AE153" t="s">
        <v>1086</v>
      </c>
      <c r="AZ153" t="s">
        <v>1086</v>
      </c>
      <c r="BA153" t="s">
        <v>1086</v>
      </c>
      <c r="BU153" s="2">
        <v>2</v>
      </c>
      <c r="BV153" t="s">
        <v>1086</v>
      </c>
      <c r="BW153" t="s">
        <v>1086</v>
      </c>
      <c r="CQ153" s="2">
        <v>1</v>
      </c>
      <c r="CR153" t="s">
        <v>1086</v>
      </c>
      <c r="CS153" t="s">
        <v>1086</v>
      </c>
      <c r="DN153" t="s">
        <v>1086</v>
      </c>
      <c r="DO153" t="s">
        <v>1086</v>
      </c>
      <c r="EJ153" t="s">
        <v>1086</v>
      </c>
      <c r="EK153" t="s">
        <v>1086</v>
      </c>
      <c r="FE153" s="2">
        <v>1</v>
      </c>
      <c r="FF153" t="s">
        <v>1086</v>
      </c>
      <c r="FG153" t="s">
        <v>1086</v>
      </c>
      <c r="GB153" t="s">
        <v>1086</v>
      </c>
      <c r="GC153" t="s">
        <v>1086</v>
      </c>
    </row>
    <row r="154" spans="1:204" ht="12.75" customHeight="1" x14ac:dyDescent="0.2">
      <c r="A154" s="2">
        <v>1927</v>
      </c>
      <c r="B154" s="21">
        <f t="shared" si="10"/>
        <v>1.6559999999999999</v>
      </c>
      <c r="C154" s="23">
        <f t="shared" si="11"/>
        <v>1.6559999999999999</v>
      </c>
      <c r="D154" s="15">
        <f t="shared" si="12"/>
        <v>2.1720000000000002</v>
      </c>
      <c r="E154" s="15">
        <f t="shared" si="13"/>
        <v>2.1720000000000002</v>
      </c>
      <c r="F154" s="15">
        <f t="shared" si="14"/>
        <v>1.431</v>
      </c>
      <c r="G154" s="17">
        <v>132</v>
      </c>
      <c r="H154" t="s">
        <v>1086</v>
      </c>
      <c r="I154" t="s">
        <v>1086</v>
      </c>
      <c r="J154" s="2">
        <v>22</v>
      </c>
      <c r="K154" s="2">
        <v>16.7</v>
      </c>
      <c r="L154" s="2">
        <v>16.7</v>
      </c>
      <c r="M154" s="2">
        <v>71</v>
      </c>
      <c r="N154" s="2">
        <v>53.8</v>
      </c>
      <c r="O154" s="2">
        <v>39</v>
      </c>
      <c r="P154" s="2">
        <v>29.5</v>
      </c>
      <c r="S154" s="2">
        <v>18</v>
      </c>
      <c r="T154" s="2">
        <v>13.6</v>
      </c>
      <c r="U154" s="2">
        <v>4</v>
      </c>
      <c r="V154" s="2">
        <v>3</v>
      </c>
      <c r="Y154" s="2">
        <v>110</v>
      </c>
      <c r="Z154" s="2">
        <v>83.3</v>
      </c>
      <c r="AA154" s="2">
        <v>3</v>
      </c>
      <c r="AB154" s="2">
        <v>104</v>
      </c>
      <c r="AD154" t="s">
        <v>1086</v>
      </c>
      <c r="AE154" t="s">
        <v>1086</v>
      </c>
      <c r="AZ154" t="s">
        <v>1086</v>
      </c>
      <c r="BA154" t="s">
        <v>1086</v>
      </c>
      <c r="BU154" s="2">
        <v>132</v>
      </c>
      <c r="BV154" t="s">
        <v>1086</v>
      </c>
      <c r="BW154" t="s">
        <v>1086</v>
      </c>
      <c r="BX154" s="2">
        <v>22</v>
      </c>
      <c r="BY154" s="2">
        <v>16.7</v>
      </c>
      <c r="BZ154" s="2">
        <v>16.7</v>
      </c>
      <c r="CA154" s="2">
        <v>71</v>
      </c>
      <c r="CB154" s="2">
        <v>53.8</v>
      </c>
      <c r="CC154" s="2">
        <v>39</v>
      </c>
      <c r="CD154" s="2">
        <v>29.5</v>
      </c>
      <c r="CG154" s="2">
        <v>18</v>
      </c>
      <c r="CH154" s="2">
        <v>13.6</v>
      </c>
      <c r="CI154" s="2">
        <v>4</v>
      </c>
      <c r="CJ154" s="2">
        <v>3</v>
      </c>
      <c r="CM154" s="2">
        <v>110</v>
      </c>
      <c r="CN154" s="2">
        <v>83.3</v>
      </c>
      <c r="CO154" s="2">
        <v>3</v>
      </c>
      <c r="CP154" s="2">
        <v>104</v>
      </c>
      <c r="CQ154" s="2">
        <v>81</v>
      </c>
      <c r="CR154" t="s">
        <v>1086</v>
      </c>
      <c r="CS154" t="s">
        <v>1086</v>
      </c>
      <c r="CT154" s="2">
        <v>33</v>
      </c>
      <c r="CU154" s="2">
        <v>40.700000000000003</v>
      </c>
      <c r="CV154" s="2">
        <v>40.700000000000003</v>
      </c>
      <c r="CW154" s="2">
        <v>28</v>
      </c>
      <c r="CX154" s="2">
        <v>34.6</v>
      </c>
      <c r="CY154" s="2">
        <v>20</v>
      </c>
      <c r="CZ154" s="2">
        <v>24.7</v>
      </c>
      <c r="DC154" s="2">
        <v>24</v>
      </c>
      <c r="DD154" s="2">
        <v>29.6</v>
      </c>
      <c r="DE154" s="2">
        <v>9</v>
      </c>
      <c r="DF154" s="2">
        <v>11.1</v>
      </c>
      <c r="DI154" s="2">
        <v>48</v>
      </c>
      <c r="DJ154" s="2">
        <v>59.3</v>
      </c>
      <c r="DL154" s="2">
        <v>65</v>
      </c>
      <c r="DN154" t="s">
        <v>1086</v>
      </c>
      <c r="DO154" t="s">
        <v>1086</v>
      </c>
      <c r="EJ154" t="s">
        <v>1086</v>
      </c>
      <c r="EK154" t="s">
        <v>1086</v>
      </c>
      <c r="FE154" s="2">
        <v>81</v>
      </c>
      <c r="FF154" t="s">
        <v>1086</v>
      </c>
      <c r="FG154" t="s">
        <v>1086</v>
      </c>
      <c r="FH154" s="2">
        <v>33</v>
      </c>
      <c r="FI154" s="2">
        <v>40.700000000000003</v>
      </c>
      <c r="FJ154" s="2">
        <v>40.700000000000003</v>
      </c>
      <c r="FK154" s="2">
        <v>28</v>
      </c>
      <c r="FL154" s="2">
        <v>34.6</v>
      </c>
      <c r="FM154" s="2">
        <v>20</v>
      </c>
      <c r="FN154" s="2">
        <v>24.7</v>
      </c>
      <c r="FQ154" s="2">
        <v>24</v>
      </c>
      <c r="FR154" s="2">
        <v>29.6</v>
      </c>
      <c r="FS154" s="2">
        <v>9</v>
      </c>
      <c r="FT154" s="2">
        <v>11.1</v>
      </c>
      <c r="FW154" s="2">
        <v>48</v>
      </c>
      <c r="FX154" s="2">
        <v>59.3</v>
      </c>
      <c r="FZ154" s="2">
        <v>65</v>
      </c>
      <c r="GA154" s="2">
        <v>26</v>
      </c>
      <c r="GB154" t="s">
        <v>1086</v>
      </c>
      <c r="GC154" t="s">
        <v>1086</v>
      </c>
      <c r="GD154" s="2">
        <v>2</v>
      </c>
      <c r="GE154" s="2">
        <v>6.7</v>
      </c>
      <c r="GF154" s="2">
        <v>7.7</v>
      </c>
      <c r="GG154" s="2">
        <v>12</v>
      </c>
      <c r="GH154" s="2">
        <v>40</v>
      </c>
      <c r="GI154" s="2">
        <v>12</v>
      </c>
      <c r="GJ154" s="2">
        <v>40</v>
      </c>
      <c r="GM154" s="2">
        <v>1</v>
      </c>
      <c r="GN154" s="2">
        <v>3.3</v>
      </c>
      <c r="GO154" s="2">
        <v>1</v>
      </c>
      <c r="GP154" s="2">
        <v>3.3</v>
      </c>
      <c r="GQ154" s="2">
        <v>4</v>
      </c>
      <c r="GR154" s="2">
        <v>13.3</v>
      </c>
      <c r="GS154" s="2">
        <v>28</v>
      </c>
      <c r="GT154" s="2">
        <v>93.3</v>
      </c>
      <c r="GU154" s="2">
        <v>1</v>
      </c>
      <c r="GV154" s="2">
        <v>84</v>
      </c>
    </row>
    <row r="155" spans="1:204" ht="12.75" customHeight="1" x14ac:dyDescent="0.2">
      <c r="A155" s="2">
        <v>1928</v>
      </c>
      <c r="B155" s="21">
        <f t="shared" si="10"/>
        <v>1.1990000000000001</v>
      </c>
      <c r="C155" s="23">
        <f t="shared" si="11"/>
        <v>1.1990000000000001</v>
      </c>
      <c r="D155" s="15">
        <f t="shared" si="12"/>
        <v>2.4</v>
      </c>
      <c r="E155" s="15">
        <f t="shared" si="13"/>
        <v>2.4</v>
      </c>
      <c r="F155" s="15">
        <f t="shared" si="14"/>
        <v>0.96099999999999997</v>
      </c>
      <c r="G155" s="17">
        <v>11</v>
      </c>
      <c r="H155" t="s">
        <v>1086</v>
      </c>
      <c r="I155" t="s">
        <v>1086</v>
      </c>
      <c r="J155" s="2">
        <v>2</v>
      </c>
      <c r="K155" s="2">
        <v>13.3</v>
      </c>
      <c r="L155" s="2">
        <v>18.2</v>
      </c>
      <c r="M155" s="2">
        <v>6</v>
      </c>
      <c r="N155" s="2">
        <v>40</v>
      </c>
      <c r="O155" s="2">
        <v>3</v>
      </c>
      <c r="P155" s="2">
        <v>20</v>
      </c>
      <c r="S155" s="2">
        <v>2</v>
      </c>
      <c r="T155" s="2">
        <v>13.3</v>
      </c>
      <c r="W155" s="2">
        <v>4</v>
      </c>
      <c r="X155" s="2">
        <v>26.7</v>
      </c>
      <c r="Y155" s="2">
        <v>13</v>
      </c>
      <c r="Z155" s="2">
        <v>86.7</v>
      </c>
      <c r="AB155" s="2">
        <v>13</v>
      </c>
      <c r="AD155" t="s">
        <v>1086</v>
      </c>
      <c r="AE155" t="s">
        <v>1086</v>
      </c>
      <c r="AX155" s="2">
        <v>8</v>
      </c>
      <c r="AZ155" t="s">
        <v>1086</v>
      </c>
      <c r="BA155" t="s">
        <v>1086</v>
      </c>
      <c r="BU155" s="2">
        <v>11</v>
      </c>
      <c r="BV155" t="s">
        <v>1086</v>
      </c>
      <c r="BW155" t="s">
        <v>1086</v>
      </c>
      <c r="BX155" s="2">
        <v>2</v>
      </c>
      <c r="BY155" s="2">
        <v>13.3</v>
      </c>
      <c r="BZ155" s="2">
        <v>18.2</v>
      </c>
      <c r="CA155" s="2">
        <v>6</v>
      </c>
      <c r="CB155" s="2">
        <v>40</v>
      </c>
      <c r="CC155" s="2">
        <v>3</v>
      </c>
      <c r="CD155" s="2">
        <v>20</v>
      </c>
      <c r="CG155" s="2">
        <v>2</v>
      </c>
      <c r="CH155" s="2">
        <v>13.3</v>
      </c>
      <c r="CK155" s="2">
        <v>4</v>
      </c>
      <c r="CL155" s="2">
        <v>26.7</v>
      </c>
      <c r="CM155" s="2">
        <v>13</v>
      </c>
      <c r="CN155" s="2">
        <v>86.7</v>
      </c>
      <c r="CP155" s="2">
        <v>21</v>
      </c>
      <c r="CQ155" s="2">
        <v>10</v>
      </c>
      <c r="CR155" t="s">
        <v>1086</v>
      </c>
      <c r="CS155" t="s">
        <v>1086</v>
      </c>
      <c r="CT155" s="2">
        <v>5</v>
      </c>
      <c r="CU155" s="2">
        <v>50</v>
      </c>
      <c r="CV155" s="2">
        <v>50</v>
      </c>
      <c r="CW155" s="2">
        <v>4</v>
      </c>
      <c r="CX155" s="2">
        <v>40</v>
      </c>
      <c r="CY155" s="2">
        <v>1</v>
      </c>
      <c r="CZ155" s="2">
        <v>10</v>
      </c>
      <c r="DC155" s="2">
        <v>2</v>
      </c>
      <c r="DD155" s="2">
        <v>20</v>
      </c>
      <c r="DE155" s="2">
        <v>3</v>
      </c>
      <c r="DF155" s="2">
        <v>30</v>
      </c>
      <c r="DI155" s="2">
        <v>5</v>
      </c>
      <c r="DJ155" s="2">
        <v>50</v>
      </c>
      <c r="DL155" s="2">
        <v>4</v>
      </c>
      <c r="DN155" t="s">
        <v>1086</v>
      </c>
      <c r="DO155" t="s">
        <v>1086</v>
      </c>
      <c r="EH155" s="2">
        <v>5</v>
      </c>
      <c r="EJ155" t="s">
        <v>1086</v>
      </c>
      <c r="EK155" t="s">
        <v>1086</v>
      </c>
      <c r="FE155" s="2">
        <v>10</v>
      </c>
      <c r="FF155" t="s">
        <v>1086</v>
      </c>
      <c r="FG155" t="s">
        <v>1086</v>
      </c>
      <c r="FH155" s="2">
        <v>5</v>
      </c>
      <c r="FI155" s="2">
        <v>50</v>
      </c>
      <c r="FJ155" s="2">
        <v>50</v>
      </c>
      <c r="FK155" s="2">
        <v>4</v>
      </c>
      <c r="FL155" s="2">
        <v>40</v>
      </c>
      <c r="FM155" s="2">
        <v>1</v>
      </c>
      <c r="FN155" s="2">
        <v>10</v>
      </c>
      <c r="FQ155" s="2">
        <v>2</v>
      </c>
      <c r="FR155" s="2">
        <v>20</v>
      </c>
      <c r="FS155" s="2">
        <v>3</v>
      </c>
      <c r="FT155" s="2">
        <v>30</v>
      </c>
      <c r="FW155" s="2">
        <v>5</v>
      </c>
      <c r="FX155" s="2">
        <v>50</v>
      </c>
      <c r="FZ155" s="2">
        <v>9</v>
      </c>
      <c r="GA155" s="2">
        <v>14</v>
      </c>
      <c r="GB155" t="s">
        <v>1086</v>
      </c>
      <c r="GC155" t="s">
        <v>1086</v>
      </c>
      <c r="GG155" s="2">
        <v>3</v>
      </c>
      <c r="GH155" s="2">
        <v>11.5</v>
      </c>
      <c r="GI155" s="2">
        <v>11</v>
      </c>
      <c r="GJ155" s="2">
        <v>42.3</v>
      </c>
      <c r="GQ155" s="2">
        <v>12</v>
      </c>
      <c r="GR155" s="2">
        <v>46.2</v>
      </c>
      <c r="GS155" s="2">
        <v>26</v>
      </c>
      <c r="GT155" s="2">
        <v>100</v>
      </c>
      <c r="GV155" s="2">
        <v>6</v>
      </c>
    </row>
    <row r="156" spans="1:204" ht="12.75" customHeight="1" x14ac:dyDescent="0.2">
      <c r="A156" s="2">
        <v>1932</v>
      </c>
      <c r="B156" s="21">
        <f t="shared" si="10"/>
        <v>2.4169999999999998</v>
      </c>
      <c r="C156" s="23">
        <f t="shared" si="11"/>
        <v>2.4169999999999998</v>
      </c>
      <c r="D156" s="15">
        <f t="shared" si="12"/>
        <v>0</v>
      </c>
      <c r="E156" s="15">
        <f t="shared" si="13"/>
        <v>0</v>
      </c>
      <c r="F156" s="15">
        <f t="shared" si="14"/>
        <v>0</v>
      </c>
      <c r="G156" s="17">
        <v>11</v>
      </c>
      <c r="H156" t="s">
        <v>1086</v>
      </c>
      <c r="I156" t="s">
        <v>1086</v>
      </c>
      <c r="J156" s="2">
        <v>6</v>
      </c>
      <c r="K156" s="2">
        <v>50</v>
      </c>
      <c r="L156" s="2">
        <v>54.5</v>
      </c>
      <c r="M156" s="2">
        <v>2</v>
      </c>
      <c r="N156" s="2">
        <v>16.7</v>
      </c>
      <c r="O156" s="2">
        <v>3</v>
      </c>
      <c r="P156" s="2">
        <v>25</v>
      </c>
      <c r="S156" s="2">
        <v>3</v>
      </c>
      <c r="T156" s="2">
        <v>25</v>
      </c>
      <c r="U156" s="2">
        <v>3</v>
      </c>
      <c r="V156" s="2">
        <v>25</v>
      </c>
      <c r="W156" s="2">
        <v>1</v>
      </c>
      <c r="X156" s="2">
        <v>8.3000000000000007</v>
      </c>
      <c r="Y156" s="2">
        <v>6</v>
      </c>
      <c r="Z156" s="2">
        <v>50</v>
      </c>
      <c r="AB156" s="2">
        <v>3</v>
      </c>
      <c r="AD156" t="s">
        <v>1086</v>
      </c>
      <c r="AE156" t="s">
        <v>1086</v>
      </c>
      <c r="AZ156" t="s">
        <v>1086</v>
      </c>
      <c r="BA156" t="s">
        <v>1086</v>
      </c>
      <c r="BU156" s="2">
        <v>11</v>
      </c>
      <c r="BV156" t="s">
        <v>1086</v>
      </c>
      <c r="BW156" t="s">
        <v>1086</v>
      </c>
      <c r="BX156" s="2">
        <v>6</v>
      </c>
      <c r="BY156" s="2">
        <v>50</v>
      </c>
      <c r="BZ156" s="2">
        <v>54.5</v>
      </c>
      <c r="CA156" s="2">
        <v>2</v>
      </c>
      <c r="CB156" s="2">
        <v>16.7</v>
      </c>
      <c r="CC156" s="2">
        <v>3</v>
      </c>
      <c r="CD156" s="2">
        <v>25</v>
      </c>
      <c r="CG156" s="2">
        <v>3</v>
      </c>
      <c r="CH156" s="2">
        <v>25</v>
      </c>
      <c r="CI156" s="2">
        <v>3</v>
      </c>
      <c r="CJ156" s="2">
        <v>25</v>
      </c>
      <c r="CK156" s="2">
        <v>1</v>
      </c>
      <c r="CL156" s="2">
        <v>8.3000000000000007</v>
      </c>
      <c r="CM156" s="2">
        <v>6</v>
      </c>
      <c r="CN156" s="2">
        <v>50</v>
      </c>
      <c r="CP156" s="2">
        <v>3</v>
      </c>
      <c r="CQ156" s="2">
        <v>1</v>
      </c>
      <c r="CR156" t="s">
        <v>1086</v>
      </c>
      <c r="CS156" t="s">
        <v>1086</v>
      </c>
      <c r="DN156" t="s">
        <v>1086</v>
      </c>
      <c r="DO156" t="s">
        <v>1086</v>
      </c>
      <c r="EJ156" t="s">
        <v>1086</v>
      </c>
      <c r="EK156" t="s">
        <v>1086</v>
      </c>
      <c r="FE156" s="2">
        <v>1</v>
      </c>
      <c r="FF156" t="s">
        <v>1086</v>
      </c>
      <c r="FG156" t="s">
        <v>1086</v>
      </c>
      <c r="GA156" s="2">
        <v>1</v>
      </c>
      <c r="GB156" t="s">
        <v>1086</v>
      </c>
      <c r="GC156" t="s">
        <v>1086</v>
      </c>
    </row>
    <row r="157" spans="1:204" ht="12.75" customHeight="1" x14ac:dyDescent="0.2">
      <c r="A157" s="2">
        <v>1934</v>
      </c>
      <c r="B157" s="21">
        <f t="shared" si="10"/>
        <v>1.2</v>
      </c>
      <c r="C157" s="23">
        <f t="shared" si="11"/>
        <v>1.2</v>
      </c>
      <c r="D157" s="15">
        <f t="shared" si="12"/>
        <v>0</v>
      </c>
      <c r="E157" s="15">
        <f t="shared" si="13"/>
        <v>0</v>
      </c>
      <c r="F157" s="15">
        <f t="shared" si="14"/>
        <v>0</v>
      </c>
      <c r="G157" s="17">
        <v>12</v>
      </c>
      <c r="H157" t="s">
        <v>1086</v>
      </c>
      <c r="I157" t="s">
        <v>1086</v>
      </c>
      <c r="M157" s="2">
        <v>6</v>
      </c>
      <c r="N157" s="2">
        <v>40</v>
      </c>
      <c r="O157" s="2">
        <v>6</v>
      </c>
      <c r="P157" s="2">
        <v>40</v>
      </c>
      <c r="W157" s="2">
        <v>3</v>
      </c>
      <c r="X157" s="2">
        <v>20</v>
      </c>
      <c r="Y157" s="2">
        <v>15</v>
      </c>
      <c r="Z157" s="2">
        <v>100</v>
      </c>
      <c r="AB157" s="2">
        <v>6</v>
      </c>
      <c r="AD157" t="s">
        <v>1086</v>
      </c>
      <c r="AE157" t="s">
        <v>1086</v>
      </c>
      <c r="AZ157" t="s">
        <v>1086</v>
      </c>
      <c r="BA157" t="s">
        <v>1086</v>
      </c>
      <c r="BU157" s="2">
        <v>12</v>
      </c>
      <c r="BV157" t="s">
        <v>1086</v>
      </c>
      <c r="BW157" t="s">
        <v>1086</v>
      </c>
      <c r="CA157" s="2">
        <v>6</v>
      </c>
      <c r="CB157" s="2">
        <v>40</v>
      </c>
      <c r="CC157" s="2">
        <v>6</v>
      </c>
      <c r="CD157" s="2">
        <v>40</v>
      </c>
      <c r="CK157" s="2">
        <v>3</v>
      </c>
      <c r="CL157" s="2">
        <v>20</v>
      </c>
      <c r="CM157" s="2">
        <v>15</v>
      </c>
      <c r="CN157" s="2">
        <v>100</v>
      </c>
      <c r="CP157" s="2">
        <v>6</v>
      </c>
      <c r="CQ157" s="2">
        <v>1</v>
      </c>
      <c r="CR157" t="s">
        <v>1086</v>
      </c>
      <c r="CS157" t="s">
        <v>1086</v>
      </c>
      <c r="DN157" t="s">
        <v>1086</v>
      </c>
      <c r="DO157" t="s">
        <v>1086</v>
      </c>
      <c r="EJ157" t="s">
        <v>1086</v>
      </c>
      <c r="EK157" t="s">
        <v>1086</v>
      </c>
      <c r="FE157" s="2">
        <v>1</v>
      </c>
      <c r="FF157" t="s">
        <v>1086</v>
      </c>
      <c r="FG157" t="s">
        <v>1086</v>
      </c>
      <c r="GA157" s="2">
        <v>4</v>
      </c>
      <c r="GB157" t="s">
        <v>1086</v>
      </c>
      <c r="GC157" t="s">
        <v>1086</v>
      </c>
    </row>
    <row r="158" spans="1:204" ht="12.75" customHeight="1" x14ac:dyDescent="0.2">
      <c r="A158" s="2">
        <v>1935</v>
      </c>
      <c r="B158" s="21">
        <f t="shared" si="10"/>
        <v>2.7389999999999999</v>
      </c>
      <c r="C158" s="23">
        <f t="shared" si="11"/>
        <v>2.7389999999999999</v>
      </c>
      <c r="D158" s="15">
        <f t="shared" si="12"/>
        <v>3.577</v>
      </c>
      <c r="E158" s="15">
        <f t="shared" si="13"/>
        <v>3.577</v>
      </c>
      <c r="F158" s="15">
        <f t="shared" si="14"/>
        <v>2.41</v>
      </c>
      <c r="G158" s="17">
        <v>21</v>
      </c>
      <c r="H158" t="s">
        <v>1086</v>
      </c>
      <c r="I158" t="s">
        <v>1086</v>
      </c>
      <c r="J158" s="2">
        <v>13</v>
      </c>
      <c r="K158" s="2">
        <v>56.5</v>
      </c>
      <c r="L158" s="2">
        <v>61.9</v>
      </c>
      <c r="O158" s="2">
        <v>8</v>
      </c>
      <c r="P158" s="2">
        <v>34.799999999999997</v>
      </c>
      <c r="S158" s="2">
        <v>5</v>
      </c>
      <c r="T158" s="2">
        <v>21.7</v>
      </c>
      <c r="U158" s="2">
        <v>8</v>
      </c>
      <c r="V158" s="2">
        <v>34.799999999999997</v>
      </c>
      <c r="W158" s="2">
        <v>2</v>
      </c>
      <c r="X158" s="2">
        <v>8.6999999999999993</v>
      </c>
      <c r="Y158" s="2">
        <v>10</v>
      </c>
      <c r="Z158" s="2">
        <v>43.5</v>
      </c>
      <c r="AB158" s="2">
        <v>74</v>
      </c>
      <c r="AD158" t="s">
        <v>1086</v>
      </c>
      <c r="AE158" t="s">
        <v>1086</v>
      </c>
      <c r="AZ158" t="s">
        <v>1086</v>
      </c>
      <c r="BA158" t="s">
        <v>1086</v>
      </c>
      <c r="BU158" s="2">
        <v>21</v>
      </c>
      <c r="BV158" t="s">
        <v>1086</v>
      </c>
      <c r="BW158" t="s">
        <v>1086</v>
      </c>
      <c r="BX158" s="2">
        <v>13</v>
      </c>
      <c r="BY158" s="2">
        <v>56.5</v>
      </c>
      <c r="BZ158" s="2">
        <v>61.9</v>
      </c>
      <c r="CC158" s="2">
        <v>8</v>
      </c>
      <c r="CD158" s="2">
        <v>34.799999999999997</v>
      </c>
      <c r="CG158" s="2">
        <v>5</v>
      </c>
      <c r="CH158" s="2">
        <v>21.7</v>
      </c>
      <c r="CI158" s="2">
        <v>8</v>
      </c>
      <c r="CJ158" s="2">
        <v>34.799999999999997</v>
      </c>
      <c r="CK158" s="2">
        <v>2</v>
      </c>
      <c r="CL158" s="2">
        <v>8.6999999999999993</v>
      </c>
      <c r="CM158" s="2">
        <v>10</v>
      </c>
      <c r="CN158" s="2">
        <v>43.5</v>
      </c>
      <c r="CP158" s="2">
        <v>74</v>
      </c>
      <c r="CQ158" s="2">
        <v>26</v>
      </c>
      <c r="CR158" t="s">
        <v>1086</v>
      </c>
      <c r="CS158" t="s">
        <v>1086</v>
      </c>
      <c r="CT158" s="2">
        <v>26</v>
      </c>
      <c r="CU158" s="2">
        <v>100</v>
      </c>
      <c r="CV158" s="2">
        <v>100</v>
      </c>
      <c r="DC158" s="2">
        <v>11</v>
      </c>
      <c r="DD158" s="2">
        <v>42.3</v>
      </c>
      <c r="DE158" s="2">
        <v>15</v>
      </c>
      <c r="DF158" s="2">
        <v>57.7</v>
      </c>
      <c r="DL158" s="2">
        <v>39</v>
      </c>
      <c r="DN158" t="s">
        <v>1086</v>
      </c>
      <c r="DO158" t="s">
        <v>1086</v>
      </c>
      <c r="EJ158" t="s">
        <v>1086</v>
      </c>
      <c r="EK158" t="s">
        <v>1086</v>
      </c>
      <c r="FE158" s="2">
        <v>26</v>
      </c>
      <c r="FF158" t="s">
        <v>1086</v>
      </c>
      <c r="FG158" t="s">
        <v>1086</v>
      </c>
      <c r="FH158" s="2">
        <v>26</v>
      </c>
      <c r="FI158" s="2">
        <v>100</v>
      </c>
      <c r="FJ158" s="2">
        <v>100</v>
      </c>
      <c r="FQ158" s="2">
        <v>11</v>
      </c>
      <c r="FR158" s="2">
        <v>42.3</v>
      </c>
      <c r="FS158" s="2">
        <v>15</v>
      </c>
      <c r="FT158" s="2">
        <v>57.7</v>
      </c>
      <c r="FZ158" s="2">
        <v>39</v>
      </c>
      <c r="GA158" s="2">
        <v>15</v>
      </c>
      <c r="GB158" t="s">
        <v>1086</v>
      </c>
      <c r="GC158" t="s">
        <v>1086</v>
      </c>
      <c r="GD158" s="2">
        <v>13</v>
      </c>
      <c r="GE158" s="2">
        <v>59.1</v>
      </c>
      <c r="GF158" s="2">
        <v>86.7</v>
      </c>
      <c r="GI158" s="2">
        <v>2</v>
      </c>
      <c r="GJ158" s="2">
        <v>9.1</v>
      </c>
      <c r="GM158" s="2">
        <v>3</v>
      </c>
      <c r="GN158" s="2">
        <v>13.6</v>
      </c>
      <c r="GO158" s="2">
        <v>10</v>
      </c>
      <c r="GP158" s="2">
        <v>45.5</v>
      </c>
      <c r="GQ158" s="2">
        <v>7</v>
      </c>
      <c r="GR158" s="2">
        <v>31.8</v>
      </c>
      <c r="GS158" s="2">
        <v>9</v>
      </c>
      <c r="GT158" s="2">
        <v>40.9</v>
      </c>
      <c r="GV158" s="2">
        <v>51</v>
      </c>
    </row>
    <row r="159" spans="1:204" ht="12.75" customHeight="1" x14ac:dyDescent="0.2">
      <c r="A159" s="2">
        <v>1938</v>
      </c>
      <c r="B159" s="21">
        <f t="shared" si="10"/>
        <v>0</v>
      </c>
      <c r="C159" s="23">
        <f t="shared" si="11"/>
        <v>0</v>
      </c>
      <c r="D159" s="15">
        <f t="shared" si="12"/>
        <v>0</v>
      </c>
      <c r="E159" s="15">
        <f t="shared" si="13"/>
        <v>0</v>
      </c>
      <c r="F159" s="15">
        <f t="shared" si="14"/>
        <v>0</v>
      </c>
      <c r="G159" s="17">
        <v>1</v>
      </c>
      <c r="H159" t="s">
        <v>1086</v>
      </c>
      <c r="I159" t="s">
        <v>1086</v>
      </c>
      <c r="AD159" t="s">
        <v>1086</v>
      </c>
      <c r="AE159" t="s">
        <v>1086</v>
      </c>
      <c r="AZ159" t="s">
        <v>1086</v>
      </c>
      <c r="BA159" t="s">
        <v>1086</v>
      </c>
      <c r="BU159" s="2">
        <v>1</v>
      </c>
      <c r="BV159" t="s">
        <v>1086</v>
      </c>
      <c r="BW159" t="s">
        <v>1086</v>
      </c>
      <c r="CR159" t="s">
        <v>1086</v>
      </c>
      <c r="CS159" t="s">
        <v>1086</v>
      </c>
      <c r="DN159" t="s">
        <v>1086</v>
      </c>
      <c r="DO159" t="s">
        <v>1086</v>
      </c>
      <c r="EJ159" t="s">
        <v>1086</v>
      </c>
      <c r="EK159" t="s">
        <v>1086</v>
      </c>
      <c r="FF159" t="s">
        <v>1086</v>
      </c>
      <c r="FG159" t="s">
        <v>1086</v>
      </c>
      <c r="GA159" s="2">
        <v>2</v>
      </c>
      <c r="GB159" t="s">
        <v>1086</v>
      </c>
      <c r="GC159" t="s">
        <v>1086</v>
      </c>
    </row>
    <row r="160" spans="1:204" ht="12.75" customHeight="1" x14ac:dyDescent="0.2">
      <c r="A160" s="2">
        <v>1940</v>
      </c>
      <c r="B160" s="21">
        <f t="shared" si="10"/>
        <v>1.2860000000000003</v>
      </c>
      <c r="C160" s="23">
        <f t="shared" si="11"/>
        <v>1.2860000000000003</v>
      </c>
      <c r="D160" s="15">
        <f t="shared" si="12"/>
        <v>0</v>
      </c>
      <c r="E160" s="15">
        <f t="shared" si="13"/>
        <v>0</v>
      </c>
      <c r="F160" s="15">
        <f t="shared" si="14"/>
        <v>0</v>
      </c>
      <c r="G160" s="17">
        <v>21</v>
      </c>
      <c r="H160" t="s">
        <v>1086</v>
      </c>
      <c r="I160" t="s">
        <v>1086</v>
      </c>
      <c r="M160" s="2">
        <v>15</v>
      </c>
      <c r="N160" s="2">
        <v>71.400000000000006</v>
      </c>
      <c r="O160" s="2">
        <v>6</v>
      </c>
      <c r="P160" s="2">
        <v>28.6</v>
      </c>
      <c r="Y160" s="2">
        <v>21</v>
      </c>
      <c r="Z160" s="2">
        <v>100</v>
      </c>
      <c r="AB160" s="2">
        <v>13</v>
      </c>
      <c r="AD160" t="s">
        <v>1086</v>
      </c>
      <c r="AE160" t="s">
        <v>1086</v>
      </c>
      <c r="AZ160" t="s">
        <v>1086</v>
      </c>
      <c r="BA160" t="s">
        <v>1086</v>
      </c>
      <c r="BU160" s="2">
        <v>21</v>
      </c>
      <c r="BV160" t="s">
        <v>1086</v>
      </c>
      <c r="BW160" t="s">
        <v>1086</v>
      </c>
      <c r="CA160" s="2">
        <v>15</v>
      </c>
      <c r="CB160" s="2">
        <v>71.400000000000006</v>
      </c>
      <c r="CC160" s="2">
        <v>6</v>
      </c>
      <c r="CD160" s="2">
        <v>28.6</v>
      </c>
      <c r="CM160" s="2">
        <v>21</v>
      </c>
      <c r="CN160" s="2">
        <v>100</v>
      </c>
      <c r="CP160" s="2">
        <v>13</v>
      </c>
      <c r="CR160" t="s">
        <v>1086</v>
      </c>
      <c r="CS160" t="s">
        <v>1086</v>
      </c>
      <c r="DN160" t="s">
        <v>1086</v>
      </c>
      <c r="DO160" t="s">
        <v>1086</v>
      </c>
      <c r="EJ160" t="s">
        <v>1086</v>
      </c>
      <c r="EK160" t="s">
        <v>1086</v>
      </c>
      <c r="FF160" t="s">
        <v>1086</v>
      </c>
      <c r="FG160" t="s">
        <v>1086</v>
      </c>
      <c r="GB160" t="s">
        <v>1086</v>
      </c>
      <c r="GC160" t="s">
        <v>1086</v>
      </c>
      <c r="GQ160" s="2">
        <v>10</v>
      </c>
      <c r="GR160" s="2">
        <v>100</v>
      </c>
      <c r="GS160" s="2">
        <v>10</v>
      </c>
      <c r="GT160" s="2">
        <v>100</v>
      </c>
      <c r="GV160" s="2">
        <v>2</v>
      </c>
    </row>
    <row r="161" spans="1:204" ht="12.75" customHeight="1" x14ac:dyDescent="0.2">
      <c r="A161" s="2">
        <v>1941</v>
      </c>
      <c r="B161" s="21">
        <f t="shared" si="10"/>
        <v>2.633</v>
      </c>
      <c r="C161" s="23">
        <f t="shared" si="11"/>
        <v>2.633</v>
      </c>
      <c r="D161" s="15">
        <f t="shared" si="12"/>
        <v>0</v>
      </c>
      <c r="E161" s="15">
        <f t="shared" si="13"/>
        <v>0</v>
      </c>
      <c r="F161" s="15">
        <f t="shared" si="14"/>
        <v>0</v>
      </c>
      <c r="G161" s="17">
        <v>17</v>
      </c>
      <c r="H161" t="s">
        <v>1086</v>
      </c>
      <c r="I161" t="s">
        <v>1086</v>
      </c>
      <c r="J161" s="2">
        <v>12</v>
      </c>
      <c r="K161" s="2">
        <v>63.2</v>
      </c>
      <c r="L161" s="2">
        <v>70.599999999999994</v>
      </c>
      <c r="O161" s="2">
        <v>5</v>
      </c>
      <c r="P161" s="2">
        <v>26.3</v>
      </c>
      <c r="S161" s="2">
        <v>8</v>
      </c>
      <c r="T161" s="2">
        <v>42.1</v>
      </c>
      <c r="U161" s="2">
        <v>4</v>
      </c>
      <c r="V161" s="2">
        <v>21.1</v>
      </c>
      <c r="W161" s="2">
        <v>2</v>
      </c>
      <c r="X161" s="2">
        <v>10.5</v>
      </c>
      <c r="Y161" s="2">
        <v>7</v>
      </c>
      <c r="Z161" s="2">
        <v>36.799999999999997</v>
      </c>
      <c r="AB161" s="2">
        <v>18</v>
      </c>
      <c r="AD161" t="s">
        <v>1086</v>
      </c>
      <c r="AE161" t="s">
        <v>1086</v>
      </c>
      <c r="AZ161" t="s">
        <v>1086</v>
      </c>
      <c r="BA161" t="s">
        <v>1086</v>
      </c>
      <c r="BU161" s="2">
        <v>17</v>
      </c>
      <c r="BV161" t="s">
        <v>1086</v>
      </c>
      <c r="BW161" t="s">
        <v>1086</v>
      </c>
      <c r="BX161" s="2">
        <v>12</v>
      </c>
      <c r="BY161" s="2">
        <v>63.2</v>
      </c>
      <c r="BZ161" s="2">
        <v>70.599999999999994</v>
      </c>
      <c r="CC161" s="2">
        <v>5</v>
      </c>
      <c r="CD161" s="2">
        <v>26.3</v>
      </c>
      <c r="CG161" s="2">
        <v>8</v>
      </c>
      <c r="CH161" s="2">
        <v>42.1</v>
      </c>
      <c r="CI161" s="2">
        <v>4</v>
      </c>
      <c r="CJ161" s="2">
        <v>21.1</v>
      </c>
      <c r="CK161" s="2">
        <v>2</v>
      </c>
      <c r="CL161" s="2">
        <v>10.5</v>
      </c>
      <c r="CM161" s="2">
        <v>7</v>
      </c>
      <c r="CN161" s="2">
        <v>36.799999999999997</v>
      </c>
      <c r="CP161" s="2">
        <v>18</v>
      </c>
      <c r="CQ161" s="2">
        <v>5</v>
      </c>
      <c r="CR161" t="s">
        <v>1086</v>
      </c>
      <c r="CS161" t="s">
        <v>1086</v>
      </c>
      <c r="DN161" t="s">
        <v>1086</v>
      </c>
      <c r="DO161" t="s">
        <v>1086</v>
      </c>
      <c r="EJ161" t="s">
        <v>1086</v>
      </c>
      <c r="EK161" t="s">
        <v>1086</v>
      </c>
      <c r="FE161" s="2">
        <v>5</v>
      </c>
      <c r="FF161" t="s">
        <v>1086</v>
      </c>
      <c r="FG161" t="s">
        <v>1086</v>
      </c>
      <c r="GA161" s="2">
        <v>3</v>
      </c>
      <c r="GB161" t="s">
        <v>1086</v>
      </c>
      <c r="GC161" t="s">
        <v>1086</v>
      </c>
    </row>
    <row r="162" spans="1:204" ht="12.75" customHeight="1" x14ac:dyDescent="0.2">
      <c r="A162" s="2">
        <v>1951</v>
      </c>
      <c r="B162" s="21">
        <f t="shared" si="10"/>
        <v>0</v>
      </c>
      <c r="C162" s="23">
        <f t="shared" si="11"/>
        <v>0</v>
      </c>
      <c r="D162" s="15">
        <f t="shared" si="12"/>
        <v>0</v>
      </c>
      <c r="E162" s="15">
        <f t="shared" si="13"/>
        <v>0</v>
      </c>
      <c r="F162" s="15">
        <f t="shared" si="14"/>
        <v>0</v>
      </c>
      <c r="H162" t="s">
        <v>1086</v>
      </c>
      <c r="I162" t="s">
        <v>1086</v>
      </c>
      <c r="AD162" t="s">
        <v>1086</v>
      </c>
      <c r="AE162" t="s">
        <v>1086</v>
      </c>
      <c r="AZ162" t="s">
        <v>1086</v>
      </c>
      <c r="BA162" t="s">
        <v>1086</v>
      </c>
      <c r="BV162" t="s">
        <v>1086</v>
      </c>
      <c r="BW162" t="s">
        <v>1086</v>
      </c>
      <c r="CR162" t="s">
        <v>1086</v>
      </c>
      <c r="CS162" t="s">
        <v>1086</v>
      </c>
      <c r="DN162" t="s">
        <v>1086</v>
      </c>
      <c r="DO162" t="s">
        <v>1086</v>
      </c>
      <c r="EJ162" t="s">
        <v>1086</v>
      </c>
      <c r="EK162" t="s">
        <v>1086</v>
      </c>
      <c r="FF162" t="s">
        <v>1086</v>
      </c>
      <c r="FG162" t="s">
        <v>1086</v>
      </c>
      <c r="GB162" t="s">
        <v>1086</v>
      </c>
      <c r="GC162" t="s">
        <v>1086</v>
      </c>
      <c r="GU162" s="2">
        <v>2</v>
      </c>
    </row>
    <row r="163" spans="1:204" ht="12.75" customHeight="1" x14ac:dyDescent="0.2">
      <c r="A163" s="2">
        <v>1961</v>
      </c>
      <c r="B163" s="21">
        <f t="shared" si="10"/>
        <v>0</v>
      </c>
      <c r="C163" s="23">
        <f t="shared" si="11"/>
        <v>0</v>
      </c>
      <c r="D163" s="15">
        <f t="shared" si="12"/>
        <v>0</v>
      </c>
      <c r="E163" s="15">
        <f t="shared" si="13"/>
        <v>0</v>
      </c>
      <c r="F163" s="15">
        <f t="shared" si="14"/>
        <v>0</v>
      </c>
      <c r="G163" s="17">
        <v>4</v>
      </c>
      <c r="H163" t="s">
        <v>1086</v>
      </c>
      <c r="I163" t="s">
        <v>1086</v>
      </c>
      <c r="AD163" t="s">
        <v>1086</v>
      </c>
      <c r="AE163" t="s">
        <v>1086</v>
      </c>
      <c r="AZ163" t="s">
        <v>1086</v>
      </c>
      <c r="BA163" t="s">
        <v>1086</v>
      </c>
      <c r="BU163" s="2">
        <v>4</v>
      </c>
      <c r="BV163" t="s">
        <v>1086</v>
      </c>
      <c r="BW163" t="s">
        <v>1086</v>
      </c>
      <c r="CR163" t="s">
        <v>1086</v>
      </c>
      <c r="CS163" t="s">
        <v>1086</v>
      </c>
      <c r="DN163" t="s">
        <v>1086</v>
      </c>
      <c r="DO163" t="s">
        <v>1086</v>
      </c>
      <c r="EJ163" t="s">
        <v>1086</v>
      </c>
      <c r="EK163" t="s">
        <v>1086</v>
      </c>
      <c r="FF163" t="s">
        <v>1086</v>
      </c>
      <c r="FG163" t="s">
        <v>1086</v>
      </c>
      <c r="GB163" t="s">
        <v>1086</v>
      </c>
      <c r="GC163" t="s">
        <v>1086</v>
      </c>
    </row>
    <row r="164" spans="1:204" ht="12.75" customHeight="1" x14ac:dyDescent="0.2">
      <c r="A164" s="2">
        <v>1962</v>
      </c>
      <c r="B164" s="21">
        <f t="shared" si="10"/>
        <v>0</v>
      </c>
      <c r="C164" s="23">
        <f t="shared" si="11"/>
        <v>0</v>
      </c>
      <c r="D164" s="15">
        <f t="shared" si="12"/>
        <v>0</v>
      </c>
      <c r="E164" s="15">
        <f t="shared" si="13"/>
        <v>0</v>
      </c>
      <c r="F164" s="15">
        <f t="shared" si="14"/>
        <v>0</v>
      </c>
      <c r="G164" s="17">
        <v>7</v>
      </c>
      <c r="H164" t="s">
        <v>1086</v>
      </c>
      <c r="I164" t="s">
        <v>1086</v>
      </c>
      <c r="AD164" t="s">
        <v>1086</v>
      </c>
      <c r="AE164" t="s">
        <v>1086</v>
      </c>
      <c r="AZ164" t="s">
        <v>1086</v>
      </c>
      <c r="BA164" t="s">
        <v>1086</v>
      </c>
      <c r="BU164" s="2">
        <v>7</v>
      </c>
      <c r="BV164" t="s">
        <v>1086</v>
      </c>
      <c r="BW164" t="s">
        <v>1086</v>
      </c>
      <c r="CQ164" s="2">
        <v>1</v>
      </c>
      <c r="CR164" t="s">
        <v>1086</v>
      </c>
      <c r="CS164" t="s">
        <v>1086</v>
      </c>
      <c r="DN164" t="s">
        <v>1086</v>
      </c>
      <c r="DO164" t="s">
        <v>1086</v>
      </c>
      <c r="EJ164" t="s">
        <v>1086</v>
      </c>
      <c r="EK164" t="s">
        <v>1086</v>
      </c>
      <c r="FE164" s="2">
        <v>1</v>
      </c>
      <c r="FF164" t="s">
        <v>1086</v>
      </c>
      <c r="FG164" t="s">
        <v>1086</v>
      </c>
      <c r="GA164" s="2">
        <v>8</v>
      </c>
      <c r="GB164" t="s">
        <v>1086</v>
      </c>
      <c r="GC164" t="s">
        <v>1086</v>
      </c>
    </row>
    <row r="165" spans="1:204" ht="12.75" customHeight="1" x14ac:dyDescent="0.2">
      <c r="A165" s="2">
        <v>1963</v>
      </c>
      <c r="B165" s="21">
        <f t="shared" si="10"/>
        <v>0</v>
      </c>
      <c r="C165" s="23">
        <f t="shared" si="11"/>
        <v>0</v>
      </c>
      <c r="D165" s="15">
        <f t="shared" si="12"/>
        <v>0</v>
      </c>
      <c r="E165" s="15">
        <f t="shared" si="13"/>
        <v>0</v>
      </c>
      <c r="F165" s="15">
        <f t="shared" si="14"/>
        <v>0</v>
      </c>
      <c r="G165" s="17">
        <v>7</v>
      </c>
      <c r="H165" t="s">
        <v>1086</v>
      </c>
      <c r="I165" t="s">
        <v>1086</v>
      </c>
      <c r="AD165" t="s">
        <v>1086</v>
      </c>
      <c r="AE165" t="s">
        <v>1086</v>
      </c>
      <c r="AZ165" t="s">
        <v>1086</v>
      </c>
      <c r="BA165" t="s">
        <v>1086</v>
      </c>
      <c r="BU165" s="2">
        <v>7</v>
      </c>
      <c r="BV165" t="s">
        <v>1086</v>
      </c>
      <c r="BW165" t="s">
        <v>1086</v>
      </c>
      <c r="CQ165" s="2">
        <v>1</v>
      </c>
      <c r="CR165" t="s">
        <v>1086</v>
      </c>
      <c r="CS165" t="s">
        <v>1086</v>
      </c>
      <c r="DN165" t="s">
        <v>1086</v>
      </c>
      <c r="DO165" t="s">
        <v>1086</v>
      </c>
      <c r="EJ165" t="s">
        <v>1086</v>
      </c>
      <c r="EK165" t="s">
        <v>1086</v>
      </c>
      <c r="FE165" s="2">
        <v>1</v>
      </c>
      <c r="FF165" t="s">
        <v>1086</v>
      </c>
      <c r="FG165" t="s">
        <v>1086</v>
      </c>
      <c r="GA165" s="2">
        <v>4</v>
      </c>
      <c r="GB165" t="s">
        <v>1086</v>
      </c>
      <c r="GC165" t="s">
        <v>1086</v>
      </c>
    </row>
    <row r="166" spans="1:204" ht="12.75" customHeight="1" x14ac:dyDescent="0.2">
      <c r="A166" s="2">
        <v>1964</v>
      </c>
      <c r="B166" s="21">
        <f t="shared" si="10"/>
        <v>0</v>
      </c>
      <c r="C166" s="23">
        <f t="shared" si="11"/>
        <v>0</v>
      </c>
      <c r="D166" s="15">
        <f t="shared" si="12"/>
        <v>0</v>
      </c>
      <c r="E166" s="15">
        <f t="shared" si="13"/>
        <v>0</v>
      </c>
      <c r="F166" s="15">
        <f t="shared" si="14"/>
        <v>2.7</v>
      </c>
      <c r="G166" s="17">
        <v>7</v>
      </c>
      <c r="H166" t="s">
        <v>1086</v>
      </c>
      <c r="I166" t="s">
        <v>1086</v>
      </c>
      <c r="AD166" t="s">
        <v>1086</v>
      </c>
      <c r="AE166" t="s">
        <v>1086</v>
      </c>
      <c r="AZ166" t="s">
        <v>1086</v>
      </c>
      <c r="BA166" t="s">
        <v>1086</v>
      </c>
      <c r="BU166" s="2">
        <v>7</v>
      </c>
      <c r="BV166" t="s">
        <v>1086</v>
      </c>
      <c r="BW166" t="s">
        <v>1086</v>
      </c>
      <c r="CQ166" s="2">
        <v>4</v>
      </c>
      <c r="CR166" t="s">
        <v>1086</v>
      </c>
      <c r="CS166" t="s">
        <v>1086</v>
      </c>
      <c r="DN166" t="s">
        <v>1086</v>
      </c>
      <c r="DO166" t="s">
        <v>1086</v>
      </c>
      <c r="EJ166" t="s">
        <v>1086</v>
      </c>
      <c r="EK166" t="s">
        <v>1086</v>
      </c>
      <c r="FE166" s="2">
        <v>4</v>
      </c>
      <c r="FF166" t="s">
        <v>1086</v>
      </c>
      <c r="FG166" t="s">
        <v>1086</v>
      </c>
      <c r="GA166" s="2">
        <v>10</v>
      </c>
      <c r="GB166" t="s">
        <v>1086</v>
      </c>
      <c r="GC166" t="s">
        <v>1086</v>
      </c>
      <c r="GD166" s="2">
        <v>6</v>
      </c>
      <c r="GE166" s="2">
        <v>60</v>
      </c>
      <c r="GF166" s="2">
        <v>60</v>
      </c>
      <c r="GI166" s="2">
        <v>4</v>
      </c>
      <c r="GJ166" s="2">
        <v>40</v>
      </c>
      <c r="GM166" s="2">
        <v>5</v>
      </c>
      <c r="GN166" s="2">
        <v>50</v>
      </c>
      <c r="GO166" s="2">
        <v>1</v>
      </c>
      <c r="GP166" s="2">
        <v>10</v>
      </c>
      <c r="GS166" s="2">
        <v>4</v>
      </c>
      <c r="GT166" s="2">
        <v>40</v>
      </c>
      <c r="GV166" s="2">
        <v>2</v>
      </c>
    </row>
    <row r="167" spans="1:204" ht="12.75" customHeight="1" x14ac:dyDescent="0.2">
      <c r="A167" s="2">
        <v>1966</v>
      </c>
      <c r="B167" s="21">
        <f t="shared" si="10"/>
        <v>2.0289999999999999</v>
      </c>
      <c r="C167" s="23">
        <f t="shared" si="11"/>
        <v>2.0289999999999999</v>
      </c>
      <c r="D167" s="15">
        <f t="shared" si="12"/>
        <v>2.6579999999999999</v>
      </c>
      <c r="E167" s="15">
        <f t="shared" si="13"/>
        <v>2.6579999999999999</v>
      </c>
      <c r="F167" s="15">
        <f t="shared" si="14"/>
        <v>2.1269999999999998</v>
      </c>
      <c r="G167" s="17">
        <v>63</v>
      </c>
      <c r="H167" t="s">
        <v>1086</v>
      </c>
      <c r="I167" t="s">
        <v>1086</v>
      </c>
      <c r="J167" s="2">
        <v>24</v>
      </c>
      <c r="K167" s="2">
        <v>35.799999999999997</v>
      </c>
      <c r="L167" s="2">
        <v>38.1</v>
      </c>
      <c r="M167" s="2">
        <v>22</v>
      </c>
      <c r="N167" s="2">
        <v>32.799999999999997</v>
      </c>
      <c r="O167" s="2">
        <v>17</v>
      </c>
      <c r="P167" s="2">
        <v>25.4</v>
      </c>
      <c r="S167" s="2">
        <v>16</v>
      </c>
      <c r="T167" s="2">
        <v>23.9</v>
      </c>
      <c r="U167" s="2">
        <v>8</v>
      </c>
      <c r="V167" s="2">
        <v>11.9</v>
      </c>
      <c r="W167" s="2">
        <v>4</v>
      </c>
      <c r="X167" s="2">
        <v>6</v>
      </c>
      <c r="Y167" s="2">
        <v>43</v>
      </c>
      <c r="Z167" s="2">
        <v>64.2</v>
      </c>
      <c r="AB167" s="2">
        <v>96</v>
      </c>
      <c r="AD167" t="s">
        <v>1086</v>
      </c>
      <c r="AE167" t="s">
        <v>1086</v>
      </c>
      <c r="AZ167" t="s">
        <v>1086</v>
      </c>
      <c r="BA167" t="s">
        <v>1086</v>
      </c>
      <c r="BU167" s="2">
        <v>63</v>
      </c>
      <c r="BV167" t="s">
        <v>1086</v>
      </c>
      <c r="BW167" t="s">
        <v>1086</v>
      </c>
      <c r="BX167" s="2">
        <v>24</v>
      </c>
      <c r="BY167" s="2">
        <v>35.799999999999997</v>
      </c>
      <c r="BZ167" s="2">
        <v>38.1</v>
      </c>
      <c r="CA167" s="2">
        <v>22</v>
      </c>
      <c r="CB167" s="2">
        <v>32.799999999999997</v>
      </c>
      <c r="CC167" s="2">
        <v>17</v>
      </c>
      <c r="CD167" s="2">
        <v>25.4</v>
      </c>
      <c r="CG167" s="2">
        <v>16</v>
      </c>
      <c r="CH167" s="2">
        <v>23.9</v>
      </c>
      <c r="CI167" s="2">
        <v>8</v>
      </c>
      <c r="CJ167" s="2">
        <v>11.9</v>
      </c>
      <c r="CK167" s="2">
        <v>4</v>
      </c>
      <c r="CL167" s="2">
        <v>6</v>
      </c>
      <c r="CM167" s="2">
        <v>43</v>
      </c>
      <c r="CN167" s="2">
        <v>64.2</v>
      </c>
      <c r="CP167" s="2">
        <v>96</v>
      </c>
      <c r="CQ167" s="2">
        <v>41</v>
      </c>
      <c r="CR167" t="s">
        <v>1086</v>
      </c>
      <c r="CS167" t="s">
        <v>1086</v>
      </c>
      <c r="CT167" s="2">
        <v>24</v>
      </c>
      <c r="CU167" s="2">
        <v>58.5</v>
      </c>
      <c r="CV167" s="2">
        <v>58.5</v>
      </c>
      <c r="CW167" s="2">
        <v>7</v>
      </c>
      <c r="CX167" s="2">
        <v>17.100000000000001</v>
      </c>
      <c r="CY167" s="2">
        <v>10</v>
      </c>
      <c r="CZ167" s="2">
        <v>24.4</v>
      </c>
      <c r="DC167" s="2">
        <v>14</v>
      </c>
      <c r="DD167" s="2">
        <v>34.1</v>
      </c>
      <c r="DE167" s="2">
        <v>10</v>
      </c>
      <c r="DF167" s="2">
        <v>24.4</v>
      </c>
      <c r="DI167" s="2">
        <v>17</v>
      </c>
      <c r="DJ167" s="2">
        <v>41.5</v>
      </c>
      <c r="DL167" s="2">
        <v>58</v>
      </c>
      <c r="DN167" t="s">
        <v>1086</v>
      </c>
      <c r="DO167" t="s">
        <v>1086</v>
      </c>
      <c r="EJ167" t="s">
        <v>1086</v>
      </c>
      <c r="EK167" t="s">
        <v>1086</v>
      </c>
      <c r="FE167" s="2">
        <v>41</v>
      </c>
      <c r="FF167" t="s">
        <v>1086</v>
      </c>
      <c r="FG167" t="s">
        <v>1086</v>
      </c>
      <c r="FH167" s="2">
        <v>24</v>
      </c>
      <c r="FI167" s="2">
        <v>58.5</v>
      </c>
      <c r="FJ167" s="2">
        <v>58.5</v>
      </c>
      <c r="FK167" s="2">
        <v>7</v>
      </c>
      <c r="FL167" s="2">
        <v>17.100000000000001</v>
      </c>
      <c r="FM167" s="2">
        <v>10</v>
      </c>
      <c r="FN167" s="2">
        <v>24.4</v>
      </c>
      <c r="FQ167" s="2">
        <v>14</v>
      </c>
      <c r="FR167" s="2">
        <v>34.1</v>
      </c>
      <c r="FS167" s="2">
        <v>10</v>
      </c>
      <c r="FT167" s="2">
        <v>24.4</v>
      </c>
      <c r="FW167" s="2">
        <v>17</v>
      </c>
      <c r="FX167" s="2">
        <v>41.5</v>
      </c>
      <c r="FZ167" s="2">
        <v>58</v>
      </c>
      <c r="GA167" s="2">
        <v>37</v>
      </c>
      <c r="GB167" t="s">
        <v>1086</v>
      </c>
      <c r="GC167" t="s">
        <v>1086</v>
      </c>
      <c r="GD167" s="2">
        <v>27</v>
      </c>
      <c r="GE167" s="2">
        <v>56.3</v>
      </c>
      <c r="GF167" s="2">
        <v>73</v>
      </c>
      <c r="GG167" s="2">
        <v>1</v>
      </c>
      <c r="GH167" s="2">
        <v>2.1</v>
      </c>
      <c r="GI167" s="2">
        <v>9</v>
      </c>
      <c r="GJ167" s="2">
        <v>18.8</v>
      </c>
      <c r="GK167" s="2">
        <v>1</v>
      </c>
      <c r="GL167" s="2">
        <v>2.1</v>
      </c>
      <c r="GM167" s="2">
        <v>21</v>
      </c>
      <c r="GN167" s="2">
        <v>43.8</v>
      </c>
      <c r="GO167" s="2">
        <v>5</v>
      </c>
      <c r="GP167" s="2">
        <v>10.4</v>
      </c>
      <c r="GQ167" s="2">
        <v>11</v>
      </c>
      <c r="GR167" s="2">
        <v>22.9</v>
      </c>
      <c r="GS167" s="2">
        <v>21</v>
      </c>
      <c r="GT167" s="2">
        <v>43.8</v>
      </c>
      <c r="GV167" s="2">
        <v>56</v>
      </c>
    </row>
    <row r="168" spans="1:204" ht="12.75" customHeight="1" x14ac:dyDescent="0.2">
      <c r="A168" s="2">
        <v>1968</v>
      </c>
      <c r="B168" s="21">
        <f t="shared" si="10"/>
        <v>0</v>
      </c>
      <c r="C168" s="23">
        <f t="shared" si="11"/>
        <v>0</v>
      </c>
      <c r="D168" s="15">
        <f t="shared" si="12"/>
        <v>0</v>
      </c>
      <c r="E168" s="15">
        <f t="shared" si="13"/>
        <v>0</v>
      </c>
      <c r="F168" s="15">
        <f t="shared" si="14"/>
        <v>0</v>
      </c>
      <c r="H168" t="s">
        <v>1086</v>
      </c>
      <c r="I168" t="s">
        <v>1086</v>
      </c>
      <c r="AD168" t="s">
        <v>1086</v>
      </c>
      <c r="AE168" t="s">
        <v>1086</v>
      </c>
      <c r="AZ168" t="s">
        <v>1086</v>
      </c>
      <c r="BA168" t="s">
        <v>1086</v>
      </c>
      <c r="BV168" t="s">
        <v>1086</v>
      </c>
      <c r="BW168" t="s">
        <v>1086</v>
      </c>
      <c r="CQ168" s="2">
        <v>1</v>
      </c>
      <c r="CR168" t="s">
        <v>1086</v>
      </c>
      <c r="CS168" t="s">
        <v>1086</v>
      </c>
      <c r="DN168" t="s">
        <v>1086</v>
      </c>
      <c r="DO168" t="s">
        <v>1086</v>
      </c>
      <c r="EJ168" t="s">
        <v>1086</v>
      </c>
      <c r="EK168" t="s">
        <v>1086</v>
      </c>
      <c r="FE168" s="2">
        <v>1</v>
      </c>
      <c r="FF168" t="s">
        <v>1086</v>
      </c>
      <c r="FG168" t="s">
        <v>1086</v>
      </c>
      <c r="GA168" s="2">
        <v>1</v>
      </c>
      <c r="GB168" t="s">
        <v>1086</v>
      </c>
      <c r="GC168" t="s">
        <v>1086</v>
      </c>
    </row>
    <row r="169" spans="1:204" ht="12.75" customHeight="1" x14ac:dyDescent="0.2">
      <c r="A169" s="2">
        <v>1971</v>
      </c>
      <c r="B169" s="21">
        <f t="shared" si="10"/>
        <v>1.8769999999999998</v>
      </c>
      <c r="C169" s="23">
        <f t="shared" si="11"/>
        <v>1.8769999999999998</v>
      </c>
      <c r="D169" s="15">
        <f t="shared" si="12"/>
        <v>0</v>
      </c>
      <c r="E169" s="15">
        <f t="shared" si="13"/>
        <v>0</v>
      </c>
      <c r="F169" s="15">
        <f t="shared" si="14"/>
        <v>1.274</v>
      </c>
      <c r="G169" s="17">
        <v>24</v>
      </c>
      <c r="H169" t="s">
        <v>1086</v>
      </c>
      <c r="I169" t="s">
        <v>1086</v>
      </c>
      <c r="J169" s="2">
        <v>7</v>
      </c>
      <c r="K169" s="2">
        <v>29.2</v>
      </c>
      <c r="L169" s="2">
        <v>29.2</v>
      </c>
      <c r="M169" s="2">
        <v>10</v>
      </c>
      <c r="N169" s="2">
        <v>41.7</v>
      </c>
      <c r="O169" s="2">
        <v>7</v>
      </c>
      <c r="P169" s="2">
        <v>29.2</v>
      </c>
      <c r="S169" s="2">
        <v>7</v>
      </c>
      <c r="T169" s="2">
        <v>29.2</v>
      </c>
      <c r="Y169" s="2">
        <v>17</v>
      </c>
      <c r="Z169" s="2">
        <v>70.8</v>
      </c>
      <c r="AA169" s="2">
        <v>1</v>
      </c>
      <c r="AB169" s="2">
        <v>22</v>
      </c>
      <c r="AD169" t="s">
        <v>1086</v>
      </c>
      <c r="AE169" t="s">
        <v>1086</v>
      </c>
      <c r="AZ169" t="s">
        <v>1086</v>
      </c>
      <c r="BA169" t="s">
        <v>1086</v>
      </c>
      <c r="BU169" s="2">
        <v>24</v>
      </c>
      <c r="BV169" t="s">
        <v>1086</v>
      </c>
      <c r="BW169" t="s">
        <v>1086</v>
      </c>
      <c r="BX169" s="2">
        <v>7</v>
      </c>
      <c r="BY169" s="2">
        <v>29.2</v>
      </c>
      <c r="BZ169" s="2">
        <v>29.2</v>
      </c>
      <c r="CA169" s="2">
        <v>10</v>
      </c>
      <c r="CB169" s="2">
        <v>41.7</v>
      </c>
      <c r="CC169" s="2">
        <v>7</v>
      </c>
      <c r="CD169" s="2">
        <v>29.2</v>
      </c>
      <c r="CG169" s="2">
        <v>7</v>
      </c>
      <c r="CH169" s="2">
        <v>29.2</v>
      </c>
      <c r="CM169" s="2">
        <v>17</v>
      </c>
      <c r="CN169" s="2">
        <v>70.8</v>
      </c>
      <c r="CO169" s="2">
        <v>1</v>
      </c>
      <c r="CP169" s="2">
        <v>22</v>
      </c>
      <c r="CR169" t="s">
        <v>1086</v>
      </c>
      <c r="CS169" t="s">
        <v>1086</v>
      </c>
      <c r="DN169" t="s">
        <v>1086</v>
      </c>
      <c r="DO169" t="s">
        <v>1086</v>
      </c>
      <c r="EJ169" t="s">
        <v>1086</v>
      </c>
      <c r="EK169" t="s">
        <v>1086</v>
      </c>
      <c r="FF169" t="s">
        <v>1086</v>
      </c>
      <c r="FG169" t="s">
        <v>1086</v>
      </c>
      <c r="GA169" s="2">
        <v>10</v>
      </c>
      <c r="GB169" t="s">
        <v>1086</v>
      </c>
      <c r="GC169" t="s">
        <v>1086</v>
      </c>
      <c r="GD169" s="2">
        <v>5</v>
      </c>
      <c r="GE169" s="2">
        <v>45.5</v>
      </c>
      <c r="GF169" s="2">
        <v>50</v>
      </c>
      <c r="GG169" s="2">
        <v>3</v>
      </c>
      <c r="GH169" s="2">
        <v>27.3</v>
      </c>
      <c r="GI169" s="2">
        <v>2</v>
      </c>
      <c r="GJ169" s="2">
        <v>18.2</v>
      </c>
      <c r="GK169" s="2">
        <v>3</v>
      </c>
      <c r="GL169" s="2">
        <v>27.3</v>
      </c>
      <c r="GM169" s="2">
        <v>1</v>
      </c>
      <c r="GN169" s="2">
        <v>9.1</v>
      </c>
      <c r="GO169" s="2">
        <v>1</v>
      </c>
      <c r="GP169" s="2">
        <v>9.1</v>
      </c>
      <c r="GQ169" s="2">
        <v>1</v>
      </c>
      <c r="GR169" s="2">
        <v>9.1</v>
      </c>
      <c r="GS169" s="2">
        <v>6</v>
      </c>
      <c r="GT169" s="2">
        <v>54.5</v>
      </c>
      <c r="GU169" s="2">
        <v>3</v>
      </c>
      <c r="GV169" s="2">
        <v>9</v>
      </c>
    </row>
    <row r="170" spans="1:204" ht="12.75" customHeight="1" x14ac:dyDescent="0.2">
      <c r="A170" s="2">
        <v>1972</v>
      </c>
      <c r="B170" s="21">
        <f t="shared" si="10"/>
        <v>1.139</v>
      </c>
      <c r="C170" s="23">
        <f t="shared" si="11"/>
        <v>1.139</v>
      </c>
      <c r="D170" s="15">
        <f t="shared" si="12"/>
        <v>1.3330000000000002</v>
      </c>
      <c r="E170" s="15">
        <f t="shared" si="13"/>
        <v>1.3330000000000002</v>
      </c>
      <c r="F170" s="15">
        <f t="shared" si="14"/>
        <v>0.68899999999999995</v>
      </c>
      <c r="G170" s="17">
        <v>57</v>
      </c>
      <c r="H170" t="s">
        <v>1086</v>
      </c>
      <c r="I170" t="s">
        <v>1086</v>
      </c>
      <c r="J170" s="2">
        <v>4</v>
      </c>
      <c r="K170" s="2">
        <v>5.6</v>
      </c>
      <c r="L170" s="2">
        <v>7</v>
      </c>
      <c r="M170" s="2">
        <v>37</v>
      </c>
      <c r="N170" s="2">
        <v>52.1</v>
      </c>
      <c r="O170" s="2">
        <v>16</v>
      </c>
      <c r="P170" s="2">
        <v>22.5</v>
      </c>
      <c r="S170" s="2">
        <v>4</v>
      </c>
      <c r="T170" s="2">
        <v>5.6</v>
      </c>
      <c r="W170" s="2">
        <v>14</v>
      </c>
      <c r="X170" s="2">
        <v>19.7</v>
      </c>
      <c r="Y170" s="2">
        <v>67</v>
      </c>
      <c r="Z170" s="2">
        <v>94.4</v>
      </c>
      <c r="AB170" s="2">
        <v>21</v>
      </c>
      <c r="AD170" t="s">
        <v>1086</v>
      </c>
      <c r="AE170" t="s">
        <v>1086</v>
      </c>
      <c r="AZ170" t="s">
        <v>1086</v>
      </c>
      <c r="BA170" t="s">
        <v>1086</v>
      </c>
      <c r="BU170" s="2">
        <v>57</v>
      </c>
      <c r="BV170" t="s">
        <v>1086</v>
      </c>
      <c r="BW170" t="s">
        <v>1086</v>
      </c>
      <c r="BX170" s="2">
        <v>4</v>
      </c>
      <c r="BY170" s="2">
        <v>5.6</v>
      </c>
      <c r="BZ170" s="2">
        <v>7</v>
      </c>
      <c r="CA170" s="2">
        <v>37</v>
      </c>
      <c r="CB170" s="2">
        <v>52.1</v>
      </c>
      <c r="CC170" s="2">
        <v>16</v>
      </c>
      <c r="CD170" s="2">
        <v>22.5</v>
      </c>
      <c r="CG170" s="2">
        <v>4</v>
      </c>
      <c r="CH170" s="2">
        <v>5.6</v>
      </c>
      <c r="CK170" s="2">
        <v>14</v>
      </c>
      <c r="CL170" s="2">
        <v>19.7</v>
      </c>
      <c r="CM170" s="2">
        <v>67</v>
      </c>
      <c r="CN170" s="2">
        <v>94.4</v>
      </c>
      <c r="CP170" s="2">
        <v>21</v>
      </c>
      <c r="CQ170" s="2">
        <v>15</v>
      </c>
      <c r="CR170" t="s">
        <v>1086</v>
      </c>
      <c r="CS170" t="s">
        <v>1086</v>
      </c>
      <c r="CW170" s="2">
        <v>10</v>
      </c>
      <c r="CX170" s="2">
        <v>66.7</v>
      </c>
      <c r="CY170" s="2">
        <v>5</v>
      </c>
      <c r="CZ170" s="2">
        <v>33.299999999999997</v>
      </c>
      <c r="DI170" s="2">
        <v>15</v>
      </c>
      <c r="DJ170" s="2">
        <v>100</v>
      </c>
      <c r="DL170" s="2">
        <v>6</v>
      </c>
      <c r="DN170" t="s">
        <v>1086</v>
      </c>
      <c r="DO170" t="s">
        <v>1086</v>
      </c>
      <c r="EJ170" t="s">
        <v>1086</v>
      </c>
      <c r="EK170" t="s">
        <v>1086</v>
      </c>
      <c r="FE170" s="2">
        <v>15</v>
      </c>
      <c r="FF170" t="s">
        <v>1086</v>
      </c>
      <c r="FG170" t="s">
        <v>1086</v>
      </c>
      <c r="FK170" s="2">
        <v>10</v>
      </c>
      <c r="FL170" s="2">
        <v>66.7</v>
      </c>
      <c r="FM170" s="2">
        <v>5</v>
      </c>
      <c r="FN170" s="2">
        <v>33.299999999999997</v>
      </c>
      <c r="FW170" s="2">
        <v>15</v>
      </c>
      <c r="FX170" s="2">
        <v>100</v>
      </c>
      <c r="FZ170" s="2">
        <v>6</v>
      </c>
      <c r="GA170" s="2">
        <v>22</v>
      </c>
      <c r="GB170" t="s">
        <v>1086</v>
      </c>
      <c r="GC170" t="s">
        <v>1086</v>
      </c>
      <c r="GD170" s="2">
        <v>1</v>
      </c>
      <c r="GE170" s="2">
        <v>2.2000000000000002</v>
      </c>
      <c r="GF170" s="2">
        <v>4.5</v>
      </c>
      <c r="GG170" s="2">
        <v>14</v>
      </c>
      <c r="GH170" s="2">
        <v>31.1</v>
      </c>
      <c r="GI170" s="2">
        <v>7</v>
      </c>
      <c r="GJ170" s="2">
        <v>15.6</v>
      </c>
      <c r="GM170" s="2">
        <v>1</v>
      </c>
      <c r="GN170" s="2">
        <v>2.2000000000000002</v>
      </c>
      <c r="GQ170" s="2">
        <v>23</v>
      </c>
      <c r="GR170" s="2">
        <v>51.1</v>
      </c>
      <c r="GS170" s="2">
        <v>44</v>
      </c>
      <c r="GT170" s="2">
        <v>97.8</v>
      </c>
      <c r="GV170" s="2">
        <v>7</v>
      </c>
    </row>
    <row r="171" spans="1:204" ht="12.75" customHeight="1" x14ac:dyDescent="0.2">
      <c r="A171" s="2">
        <v>1973</v>
      </c>
      <c r="B171" s="21">
        <f t="shared" si="10"/>
        <v>0</v>
      </c>
      <c r="C171" s="23">
        <f t="shared" si="11"/>
        <v>0</v>
      </c>
      <c r="D171" s="15">
        <f t="shared" si="12"/>
        <v>0</v>
      </c>
      <c r="E171" s="15">
        <f t="shared" si="13"/>
        <v>0</v>
      </c>
      <c r="F171" s="15">
        <f t="shared" si="14"/>
        <v>0</v>
      </c>
      <c r="G171" s="17">
        <v>3</v>
      </c>
      <c r="H171" t="s">
        <v>1086</v>
      </c>
      <c r="I171" t="s">
        <v>1086</v>
      </c>
      <c r="AD171" t="s">
        <v>1086</v>
      </c>
      <c r="AE171" t="s">
        <v>1086</v>
      </c>
      <c r="AZ171" t="s">
        <v>1086</v>
      </c>
      <c r="BA171" t="s">
        <v>1086</v>
      </c>
      <c r="BU171" s="2">
        <v>3</v>
      </c>
      <c r="BV171" t="s">
        <v>1086</v>
      </c>
      <c r="BW171" t="s">
        <v>1086</v>
      </c>
      <c r="CQ171" s="2">
        <v>1</v>
      </c>
      <c r="CR171" t="s">
        <v>1086</v>
      </c>
      <c r="CS171" t="s">
        <v>1086</v>
      </c>
      <c r="DN171" t="s">
        <v>1086</v>
      </c>
      <c r="DO171" t="s">
        <v>1086</v>
      </c>
      <c r="EJ171" t="s">
        <v>1086</v>
      </c>
      <c r="EK171" t="s">
        <v>1086</v>
      </c>
      <c r="FE171" s="2">
        <v>1</v>
      </c>
      <c r="FF171" t="s">
        <v>1086</v>
      </c>
      <c r="FG171" t="s">
        <v>1086</v>
      </c>
      <c r="GA171" s="2">
        <v>2</v>
      </c>
      <c r="GB171" t="s">
        <v>1086</v>
      </c>
      <c r="GC171" t="s">
        <v>1086</v>
      </c>
    </row>
    <row r="172" spans="1:204" ht="12.75" customHeight="1" x14ac:dyDescent="0.2">
      <c r="A172" s="2">
        <v>1975</v>
      </c>
      <c r="B172" s="21">
        <f t="shared" si="10"/>
        <v>3.4670000000000001</v>
      </c>
      <c r="C172" s="23">
        <f t="shared" si="11"/>
        <v>3.4670000000000001</v>
      </c>
      <c r="D172" s="15">
        <f t="shared" si="12"/>
        <v>0</v>
      </c>
      <c r="E172" s="15">
        <f t="shared" si="13"/>
        <v>0</v>
      </c>
      <c r="F172" s="15">
        <f t="shared" si="14"/>
        <v>0</v>
      </c>
      <c r="G172" s="17">
        <v>30</v>
      </c>
      <c r="H172" t="s">
        <v>1086</v>
      </c>
      <c r="I172" t="s">
        <v>1086</v>
      </c>
      <c r="J172" s="2">
        <v>26</v>
      </c>
      <c r="K172" s="2">
        <v>86.7</v>
      </c>
      <c r="L172" s="2">
        <v>86.7</v>
      </c>
      <c r="O172" s="2">
        <v>4</v>
      </c>
      <c r="P172" s="2">
        <v>13.3</v>
      </c>
      <c r="S172" s="2">
        <v>8</v>
      </c>
      <c r="T172" s="2">
        <v>26.7</v>
      </c>
      <c r="U172" s="2">
        <v>18</v>
      </c>
      <c r="V172" s="2">
        <v>60</v>
      </c>
      <c r="Y172" s="2">
        <v>4</v>
      </c>
      <c r="Z172" s="2">
        <v>13.3</v>
      </c>
      <c r="AD172" t="s">
        <v>1086</v>
      </c>
      <c r="AE172" t="s">
        <v>1086</v>
      </c>
      <c r="AZ172" t="s">
        <v>1086</v>
      </c>
      <c r="BA172" t="s">
        <v>1086</v>
      </c>
      <c r="BU172" s="2">
        <v>30</v>
      </c>
      <c r="BV172" t="s">
        <v>1086</v>
      </c>
      <c r="BW172" t="s">
        <v>1086</v>
      </c>
      <c r="BX172" s="2">
        <v>26</v>
      </c>
      <c r="BY172" s="2">
        <v>86.7</v>
      </c>
      <c r="BZ172" s="2">
        <v>86.7</v>
      </c>
      <c r="CC172" s="2">
        <v>4</v>
      </c>
      <c r="CD172" s="2">
        <v>13.3</v>
      </c>
      <c r="CG172" s="2">
        <v>8</v>
      </c>
      <c r="CH172" s="2">
        <v>26.7</v>
      </c>
      <c r="CI172" s="2">
        <v>18</v>
      </c>
      <c r="CJ172" s="2">
        <v>60</v>
      </c>
      <c r="CM172" s="2">
        <v>4</v>
      </c>
      <c r="CN172" s="2">
        <v>13.3</v>
      </c>
      <c r="CR172" t="s">
        <v>1086</v>
      </c>
      <c r="CS172" t="s">
        <v>1086</v>
      </c>
      <c r="DN172" t="s">
        <v>1086</v>
      </c>
      <c r="DO172" t="s">
        <v>1086</v>
      </c>
      <c r="EJ172" t="s">
        <v>1086</v>
      </c>
      <c r="EK172" t="s">
        <v>1086</v>
      </c>
      <c r="FF172" t="s">
        <v>1086</v>
      </c>
      <c r="FG172" t="s">
        <v>1086</v>
      </c>
      <c r="GB172" t="s">
        <v>1086</v>
      </c>
      <c r="GC172" t="s">
        <v>1086</v>
      </c>
    </row>
    <row r="173" spans="1:204" ht="12.75" customHeight="1" x14ac:dyDescent="0.2">
      <c r="A173" s="2">
        <v>1980</v>
      </c>
      <c r="B173" s="21">
        <f t="shared" si="10"/>
        <v>0</v>
      </c>
      <c r="C173" s="23">
        <f t="shared" si="11"/>
        <v>0</v>
      </c>
      <c r="D173" s="15">
        <f t="shared" si="12"/>
        <v>0</v>
      </c>
      <c r="E173" s="15">
        <f t="shared" si="13"/>
        <v>0</v>
      </c>
      <c r="F173" s="15">
        <f t="shared" si="14"/>
        <v>0</v>
      </c>
      <c r="G173" s="17">
        <v>2</v>
      </c>
      <c r="H173" t="s">
        <v>1086</v>
      </c>
      <c r="I173" t="s">
        <v>1086</v>
      </c>
      <c r="AD173" t="s">
        <v>1086</v>
      </c>
      <c r="AE173" t="s">
        <v>1086</v>
      </c>
      <c r="AZ173" t="s">
        <v>1086</v>
      </c>
      <c r="BA173" t="s">
        <v>1086</v>
      </c>
      <c r="BU173" s="2">
        <v>2</v>
      </c>
      <c r="BV173" t="s">
        <v>1086</v>
      </c>
      <c r="BW173" t="s">
        <v>1086</v>
      </c>
      <c r="CQ173" s="2">
        <v>1</v>
      </c>
      <c r="CR173" t="s">
        <v>1086</v>
      </c>
      <c r="CS173" t="s">
        <v>1086</v>
      </c>
      <c r="DN173" t="s">
        <v>1086</v>
      </c>
      <c r="DO173" t="s">
        <v>1086</v>
      </c>
      <c r="EJ173" t="s">
        <v>1086</v>
      </c>
      <c r="EK173" t="s">
        <v>1086</v>
      </c>
      <c r="FE173" s="2">
        <v>1</v>
      </c>
      <c r="FF173" t="s">
        <v>1086</v>
      </c>
      <c r="FG173" t="s">
        <v>1086</v>
      </c>
      <c r="GB173" t="s">
        <v>1086</v>
      </c>
      <c r="GC173" t="s">
        <v>1086</v>
      </c>
      <c r="GQ173" s="2">
        <v>1</v>
      </c>
      <c r="GR173" s="2">
        <v>100</v>
      </c>
      <c r="GS173" s="2">
        <v>1</v>
      </c>
      <c r="GT173" s="2">
        <v>100</v>
      </c>
      <c r="GV173" s="2">
        <v>2</v>
      </c>
    </row>
    <row r="174" spans="1:204" ht="12.75" customHeight="1" x14ac:dyDescent="0.2">
      <c r="A174" s="2">
        <v>1983</v>
      </c>
      <c r="B174" s="21">
        <f t="shared" si="10"/>
        <v>2.3159999999999998</v>
      </c>
      <c r="C174" s="23">
        <f t="shared" si="11"/>
        <v>2.3159999999999998</v>
      </c>
      <c r="D174" s="15">
        <f t="shared" si="12"/>
        <v>0</v>
      </c>
      <c r="E174" s="15">
        <f t="shared" si="13"/>
        <v>0</v>
      </c>
      <c r="F174" s="15">
        <f t="shared" si="14"/>
        <v>2.5449999999999999</v>
      </c>
      <c r="G174" s="17">
        <v>19</v>
      </c>
      <c r="H174" t="s">
        <v>1086</v>
      </c>
      <c r="I174" t="s">
        <v>1086</v>
      </c>
      <c r="J174" s="2">
        <v>8</v>
      </c>
      <c r="K174" s="2">
        <v>42.1</v>
      </c>
      <c r="L174" s="2">
        <v>42.1</v>
      </c>
      <c r="M174" s="2">
        <v>3</v>
      </c>
      <c r="N174" s="2">
        <v>15.8</v>
      </c>
      <c r="O174" s="2">
        <v>8</v>
      </c>
      <c r="P174" s="2">
        <v>42.1</v>
      </c>
      <c r="S174" s="2">
        <v>7</v>
      </c>
      <c r="T174" s="2">
        <v>36.799999999999997</v>
      </c>
      <c r="U174" s="2">
        <v>1</v>
      </c>
      <c r="V174" s="2">
        <v>5.3</v>
      </c>
      <c r="Y174" s="2">
        <v>11</v>
      </c>
      <c r="Z174" s="2">
        <v>57.9</v>
      </c>
      <c r="AB174" s="2">
        <v>21</v>
      </c>
      <c r="AD174" t="s">
        <v>1086</v>
      </c>
      <c r="AE174" t="s">
        <v>1086</v>
      </c>
      <c r="AZ174" t="s">
        <v>1086</v>
      </c>
      <c r="BA174" t="s">
        <v>1086</v>
      </c>
      <c r="BU174" s="2">
        <v>19</v>
      </c>
      <c r="BV174" t="s">
        <v>1086</v>
      </c>
      <c r="BW174" t="s">
        <v>1086</v>
      </c>
      <c r="BX174" s="2">
        <v>8</v>
      </c>
      <c r="BY174" s="2">
        <v>42.1</v>
      </c>
      <c r="BZ174" s="2">
        <v>42.1</v>
      </c>
      <c r="CA174" s="2">
        <v>3</v>
      </c>
      <c r="CB174" s="2">
        <v>15.8</v>
      </c>
      <c r="CC174" s="2">
        <v>8</v>
      </c>
      <c r="CD174" s="2">
        <v>42.1</v>
      </c>
      <c r="CG174" s="2">
        <v>7</v>
      </c>
      <c r="CH174" s="2">
        <v>36.799999999999997</v>
      </c>
      <c r="CI174" s="2">
        <v>1</v>
      </c>
      <c r="CJ174" s="2">
        <v>5.3</v>
      </c>
      <c r="CM174" s="2">
        <v>11</v>
      </c>
      <c r="CN174" s="2">
        <v>57.9</v>
      </c>
      <c r="CP174" s="2">
        <v>21</v>
      </c>
      <c r="CQ174" s="2">
        <v>9</v>
      </c>
      <c r="CR174" t="s">
        <v>1086</v>
      </c>
      <c r="CS174" t="s">
        <v>1086</v>
      </c>
      <c r="DN174" t="s">
        <v>1086</v>
      </c>
      <c r="DO174" t="s">
        <v>1086</v>
      </c>
      <c r="EJ174" t="s">
        <v>1086</v>
      </c>
      <c r="EK174" t="s">
        <v>1086</v>
      </c>
      <c r="FE174" s="2">
        <v>9</v>
      </c>
      <c r="FF174" t="s">
        <v>1086</v>
      </c>
      <c r="FG174" t="s">
        <v>1086</v>
      </c>
      <c r="GA174" s="2">
        <v>11</v>
      </c>
      <c r="GB174" t="s">
        <v>1086</v>
      </c>
      <c r="GC174" t="s">
        <v>1086</v>
      </c>
      <c r="GD174" s="2">
        <v>6</v>
      </c>
      <c r="GE174" s="2">
        <v>54.5</v>
      </c>
      <c r="GF174" s="2">
        <v>54.5</v>
      </c>
      <c r="GI174" s="2">
        <v>5</v>
      </c>
      <c r="GJ174" s="2">
        <v>45.5</v>
      </c>
      <c r="GM174" s="2">
        <v>6</v>
      </c>
      <c r="GN174" s="2">
        <v>54.5</v>
      </c>
      <c r="GS174" s="2">
        <v>5</v>
      </c>
      <c r="GT174" s="2">
        <v>45.5</v>
      </c>
      <c r="GV174" s="2">
        <v>15</v>
      </c>
    </row>
    <row r="175" spans="1:204" ht="12.75" customHeight="1" x14ac:dyDescent="0.2">
      <c r="A175" s="2">
        <v>1986</v>
      </c>
      <c r="B175" s="21">
        <f t="shared" si="10"/>
        <v>1.173</v>
      </c>
      <c r="C175" s="23">
        <f t="shared" si="11"/>
        <v>1.173</v>
      </c>
      <c r="D175" s="15">
        <f t="shared" si="12"/>
        <v>1.601</v>
      </c>
      <c r="E175" s="15">
        <f t="shared" si="13"/>
        <v>1.601</v>
      </c>
      <c r="F175" s="15">
        <f t="shared" si="14"/>
        <v>1.1420000000000001</v>
      </c>
      <c r="G175" s="17">
        <v>47</v>
      </c>
      <c r="H175" t="s">
        <v>1086</v>
      </c>
      <c r="I175" t="s">
        <v>1086</v>
      </c>
      <c r="J175" s="2">
        <v>4</v>
      </c>
      <c r="K175" s="2">
        <v>7.7</v>
      </c>
      <c r="L175" s="2">
        <v>8.5</v>
      </c>
      <c r="M175" s="2">
        <v>37</v>
      </c>
      <c r="N175" s="2">
        <v>71.2</v>
      </c>
      <c r="O175" s="2">
        <v>6</v>
      </c>
      <c r="P175" s="2">
        <v>11.5</v>
      </c>
      <c r="S175" s="2">
        <v>4</v>
      </c>
      <c r="T175" s="2">
        <v>7.7</v>
      </c>
      <c r="W175" s="2">
        <v>5</v>
      </c>
      <c r="X175" s="2">
        <v>9.6</v>
      </c>
      <c r="Y175" s="2">
        <v>48</v>
      </c>
      <c r="Z175" s="2">
        <v>92.3</v>
      </c>
      <c r="AA175" s="2">
        <v>2</v>
      </c>
      <c r="AB175" s="2">
        <v>13</v>
      </c>
      <c r="AD175" t="s">
        <v>1086</v>
      </c>
      <c r="AE175" t="s">
        <v>1086</v>
      </c>
      <c r="AZ175" t="s">
        <v>1086</v>
      </c>
      <c r="BA175" t="s">
        <v>1086</v>
      </c>
      <c r="BU175" s="2">
        <v>47</v>
      </c>
      <c r="BV175" t="s">
        <v>1086</v>
      </c>
      <c r="BW175" t="s">
        <v>1086</v>
      </c>
      <c r="BX175" s="2">
        <v>4</v>
      </c>
      <c r="BY175" s="2">
        <v>7.7</v>
      </c>
      <c r="BZ175" s="2">
        <v>8.5</v>
      </c>
      <c r="CA175" s="2">
        <v>37</v>
      </c>
      <c r="CB175" s="2">
        <v>71.2</v>
      </c>
      <c r="CC175" s="2">
        <v>6</v>
      </c>
      <c r="CD175" s="2">
        <v>11.5</v>
      </c>
      <c r="CG175" s="2">
        <v>4</v>
      </c>
      <c r="CH175" s="2">
        <v>7.7</v>
      </c>
      <c r="CK175" s="2">
        <v>5</v>
      </c>
      <c r="CL175" s="2">
        <v>9.6</v>
      </c>
      <c r="CM175" s="2">
        <v>48</v>
      </c>
      <c r="CN175" s="2">
        <v>92.3</v>
      </c>
      <c r="CO175" s="2">
        <v>2</v>
      </c>
      <c r="CP175" s="2">
        <v>13</v>
      </c>
      <c r="CQ175" s="2">
        <v>14</v>
      </c>
      <c r="CR175" t="s">
        <v>1086</v>
      </c>
      <c r="CS175" t="s">
        <v>1086</v>
      </c>
      <c r="CW175" s="2">
        <v>4</v>
      </c>
      <c r="CX175" s="2">
        <v>26.7</v>
      </c>
      <c r="CY175" s="2">
        <v>10</v>
      </c>
      <c r="CZ175" s="2">
        <v>66.7</v>
      </c>
      <c r="DG175" s="2">
        <v>1</v>
      </c>
      <c r="DH175" s="2">
        <v>6.7</v>
      </c>
      <c r="DI175" s="2">
        <v>15</v>
      </c>
      <c r="DJ175" s="2">
        <v>100</v>
      </c>
      <c r="DL175" s="2">
        <v>2</v>
      </c>
      <c r="DN175" t="s">
        <v>1086</v>
      </c>
      <c r="DO175" t="s">
        <v>1086</v>
      </c>
      <c r="EJ175" t="s">
        <v>1086</v>
      </c>
      <c r="EK175" t="s">
        <v>1086</v>
      </c>
      <c r="FE175" s="2">
        <v>14</v>
      </c>
      <c r="FF175" t="s">
        <v>1086</v>
      </c>
      <c r="FG175" t="s">
        <v>1086</v>
      </c>
      <c r="FK175" s="2">
        <v>4</v>
      </c>
      <c r="FL175" s="2">
        <v>26.7</v>
      </c>
      <c r="FM175" s="2">
        <v>10</v>
      </c>
      <c r="FN175" s="2">
        <v>66.7</v>
      </c>
      <c r="FU175" s="2">
        <v>1</v>
      </c>
      <c r="FV175" s="2">
        <v>6.7</v>
      </c>
      <c r="FW175" s="2">
        <v>15</v>
      </c>
      <c r="FX175" s="2">
        <v>100</v>
      </c>
      <c r="FZ175" s="2">
        <v>2</v>
      </c>
      <c r="GA175" s="2">
        <v>21</v>
      </c>
      <c r="GB175" t="s">
        <v>1086</v>
      </c>
      <c r="GC175" t="s">
        <v>1086</v>
      </c>
      <c r="GD175" s="2">
        <v>2</v>
      </c>
      <c r="GE175" s="2">
        <v>7.1</v>
      </c>
      <c r="GF175" s="2">
        <v>9.5</v>
      </c>
      <c r="GG175" s="2">
        <v>12</v>
      </c>
      <c r="GH175" s="2">
        <v>42.9</v>
      </c>
      <c r="GI175" s="2">
        <v>7</v>
      </c>
      <c r="GJ175" s="2">
        <v>25</v>
      </c>
      <c r="GM175" s="2">
        <v>2</v>
      </c>
      <c r="GN175" s="2">
        <v>7.1</v>
      </c>
      <c r="GQ175" s="2">
        <v>7</v>
      </c>
      <c r="GR175" s="2">
        <v>25</v>
      </c>
      <c r="GS175" s="2">
        <v>26</v>
      </c>
      <c r="GT175" s="2">
        <v>92.9</v>
      </c>
      <c r="GU175" s="2">
        <v>2</v>
      </c>
      <c r="GV175" s="2">
        <v>3</v>
      </c>
    </row>
    <row r="176" spans="1:204" ht="12.75" customHeight="1" x14ac:dyDescent="0.2">
      <c r="A176" s="2">
        <v>1987</v>
      </c>
      <c r="B176" s="21">
        <f t="shared" si="10"/>
        <v>0</v>
      </c>
      <c r="C176" s="23">
        <f t="shared" si="11"/>
        <v>0</v>
      </c>
      <c r="D176" s="15">
        <f t="shared" si="12"/>
        <v>0</v>
      </c>
      <c r="E176" s="15">
        <f t="shared" si="13"/>
        <v>0</v>
      </c>
      <c r="F176" s="15">
        <f t="shared" si="14"/>
        <v>0</v>
      </c>
      <c r="G176" s="17">
        <v>5</v>
      </c>
      <c r="H176" t="s">
        <v>1086</v>
      </c>
      <c r="I176" t="s">
        <v>1086</v>
      </c>
      <c r="AD176" t="s">
        <v>1086</v>
      </c>
      <c r="AE176" t="s">
        <v>1086</v>
      </c>
      <c r="AZ176" t="s">
        <v>1086</v>
      </c>
      <c r="BA176" t="s">
        <v>1086</v>
      </c>
      <c r="BU176" s="2">
        <v>5</v>
      </c>
      <c r="BV176" t="s">
        <v>1086</v>
      </c>
      <c r="BW176" t="s">
        <v>1086</v>
      </c>
      <c r="CR176" t="s">
        <v>1086</v>
      </c>
      <c r="CS176" t="s">
        <v>1086</v>
      </c>
      <c r="DN176" t="s">
        <v>1086</v>
      </c>
      <c r="DO176" t="s">
        <v>1086</v>
      </c>
      <c r="EJ176" t="s">
        <v>1086</v>
      </c>
      <c r="EK176" t="s">
        <v>1086</v>
      </c>
      <c r="FF176" t="s">
        <v>1086</v>
      </c>
      <c r="FG176" t="s">
        <v>1086</v>
      </c>
      <c r="GA176" s="2">
        <v>3</v>
      </c>
      <c r="GB176" t="s">
        <v>1086</v>
      </c>
      <c r="GC176" t="s">
        <v>1086</v>
      </c>
    </row>
    <row r="177" spans="1:204" ht="12.75" customHeight="1" x14ac:dyDescent="0.2">
      <c r="A177" s="2">
        <v>1992</v>
      </c>
      <c r="B177" s="21">
        <f t="shared" si="10"/>
        <v>2.5449999999999999</v>
      </c>
      <c r="C177" s="23">
        <f t="shared" si="11"/>
        <v>2.5449999999999999</v>
      </c>
      <c r="D177" s="15">
        <f t="shared" si="12"/>
        <v>0</v>
      </c>
      <c r="E177" s="15">
        <f t="shared" si="13"/>
        <v>0</v>
      </c>
      <c r="F177" s="15">
        <f t="shared" si="14"/>
        <v>2.625</v>
      </c>
      <c r="G177" s="17">
        <v>18</v>
      </c>
      <c r="H177" t="s">
        <v>1086</v>
      </c>
      <c r="I177" t="s">
        <v>1086</v>
      </c>
      <c r="J177" s="2">
        <v>16</v>
      </c>
      <c r="K177" s="2">
        <v>72.7</v>
      </c>
      <c r="L177" s="2">
        <v>88.9</v>
      </c>
      <c r="O177" s="2">
        <v>2</v>
      </c>
      <c r="P177" s="2">
        <v>9.1</v>
      </c>
      <c r="S177" s="2">
        <v>12</v>
      </c>
      <c r="T177" s="2">
        <v>54.5</v>
      </c>
      <c r="U177" s="2">
        <v>4</v>
      </c>
      <c r="V177" s="2">
        <v>18.2</v>
      </c>
      <c r="W177" s="2">
        <v>4</v>
      </c>
      <c r="X177" s="2">
        <v>18.2</v>
      </c>
      <c r="Y177" s="2">
        <v>6</v>
      </c>
      <c r="Z177" s="2">
        <v>27.3</v>
      </c>
      <c r="AB177" s="2">
        <v>22</v>
      </c>
      <c r="AD177" t="s">
        <v>1086</v>
      </c>
      <c r="AE177" t="s">
        <v>1086</v>
      </c>
      <c r="AZ177" t="s">
        <v>1086</v>
      </c>
      <c r="BA177" t="s">
        <v>1086</v>
      </c>
      <c r="BU177" s="2">
        <v>18</v>
      </c>
      <c r="BV177" t="s">
        <v>1086</v>
      </c>
      <c r="BW177" t="s">
        <v>1086</v>
      </c>
      <c r="BX177" s="2">
        <v>16</v>
      </c>
      <c r="BY177" s="2">
        <v>72.7</v>
      </c>
      <c r="BZ177" s="2">
        <v>88.9</v>
      </c>
      <c r="CC177" s="2">
        <v>2</v>
      </c>
      <c r="CD177" s="2">
        <v>9.1</v>
      </c>
      <c r="CG177" s="2">
        <v>12</v>
      </c>
      <c r="CH177" s="2">
        <v>54.5</v>
      </c>
      <c r="CI177" s="2">
        <v>4</v>
      </c>
      <c r="CJ177" s="2">
        <v>18.2</v>
      </c>
      <c r="CK177" s="2">
        <v>4</v>
      </c>
      <c r="CL177" s="2">
        <v>18.2</v>
      </c>
      <c r="CM177" s="2">
        <v>6</v>
      </c>
      <c r="CN177" s="2">
        <v>27.3</v>
      </c>
      <c r="CP177" s="2">
        <v>22</v>
      </c>
      <c r="CR177" t="s">
        <v>1086</v>
      </c>
      <c r="CS177" t="s">
        <v>1086</v>
      </c>
      <c r="DM177" s="2">
        <v>9</v>
      </c>
      <c r="DN177" t="s">
        <v>1086</v>
      </c>
      <c r="DO177" t="s">
        <v>1086</v>
      </c>
      <c r="EJ177" t="s">
        <v>1086</v>
      </c>
      <c r="EK177" t="s">
        <v>1086</v>
      </c>
      <c r="FE177" s="2">
        <v>9</v>
      </c>
      <c r="FF177" t="s">
        <v>1086</v>
      </c>
      <c r="FG177" t="s">
        <v>1086</v>
      </c>
      <c r="GA177" s="2">
        <v>35</v>
      </c>
      <c r="GB177" t="s">
        <v>1086</v>
      </c>
      <c r="GC177" t="s">
        <v>1086</v>
      </c>
      <c r="GD177" s="2">
        <v>27</v>
      </c>
      <c r="GE177" s="2">
        <v>67.5</v>
      </c>
      <c r="GF177" s="2">
        <v>77.099999999999994</v>
      </c>
      <c r="GG177" s="2">
        <v>1</v>
      </c>
      <c r="GH177" s="2">
        <v>2.5</v>
      </c>
      <c r="GI177" s="2">
        <v>7</v>
      </c>
      <c r="GJ177" s="2">
        <v>17.5</v>
      </c>
      <c r="GM177" s="2">
        <v>18</v>
      </c>
      <c r="GN177" s="2">
        <v>45</v>
      </c>
      <c r="GO177" s="2">
        <v>9</v>
      </c>
      <c r="GP177" s="2">
        <v>22.5</v>
      </c>
      <c r="GQ177" s="2">
        <v>5</v>
      </c>
      <c r="GR177" s="2">
        <v>12.5</v>
      </c>
      <c r="GS177" s="2">
        <v>13</v>
      </c>
      <c r="GT177" s="2">
        <v>32.5</v>
      </c>
      <c r="GV177" s="2">
        <v>4</v>
      </c>
    </row>
    <row r="178" spans="1:204" ht="12.75" customHeight="1" x14ac:dyDescent="0.2">
      <c r="A178" s="2">
        <v>2001</v>
      </c>
      <c r="B178" s="21">
        <f t="shared" si="10"/>
        <v>0</v>
      </c>
      <c r="C178" s="23">
        <f t="shared" si="11"/>
        <v>0</v>
      </c>
      <c r="D178" s="15">
        <f t="shared" si="12"/>
        <v>0</v>
      </c>
      <c r="E178" s="15">
        <f t="shared" si="13"/>
        <v>0</v>
      </c>
      <c r="F178" s="15">
        <f t="shared" si="14"/>
        <v>0</v>
      </c>
      <c r="H178" t="s">
        <v>1086</v>
      </c>
      <c r="I178" t="s">
        <v>1086</v>
      </c>
      <c r="AD178" t="s">
        <v>1086</v>
      </c>
      <c r="AE178" t="s">
        <v>1086</v>
      </c>
      <c r="AZ178" t="s">
        <v>1086</v>
      </c>
      <c r="BA178" t="s">
        <v>1086</v>
      </c>
      <c r="BV178" t="s">
        <v>1086</v>
      </c>
      <c r="BW178" t="s">
        <v>1086</v>
      </c>
      <c r="CR178" t="s">
        <v>1086</v>
      </c>
      <c r="CS178" t="s">
        <v>1086</v>
      </c>
      <c r="DN178" t="s">
        <v>1086</v>
      </c>
      <c r="DO178" t="s">
        <v>1086</v>
      </c>
      <c r="EJ178" t="s">
        <v>1086</v>
      </c>
      <c r="EK178" t="s">
        <v>1086</v>
      </c>
      <c r="FF178" t="s">
        <v>1086</v>
      </c>
      <c r="FG178" t="s">
        <v>1086</v>
      </c>
      <c r="GB178" t="s">
        <v>1086</v>
      </c>
      <c r="GC178" t="s">
        <v>1086</v>
      </c>
      <c r="GQ178" s="2">
        <v>1</v>
      </c>
      <c r="GR178" s="2">
        <v>100</v>
      </c>
      <c r="GS178" s="2">
        <v>1</v>
      </c>
      <c r="GT178" s="2">
        <v>100</v>
      </c>
    </row>
    <row r="179" spans="1:204" ht="12.75" customHeight="1" x14ac:dyDescent="0.2">
      <c r="A179" s="2">
        <v>2006</v>
      </c>
      <c r="B179" s="21">
        <f t="shared" si="10"/>
        <v>2.12</v>
      </c>
      <c r="C179" s="23">
        <f t="shared" si="11"/>
        <v>2.12</v>
      </c>
      <c r="D179" s="15">
        <f t="shared" si="12"/>
        <v>2.9229999999999996</v>
      </c>
      <c r="E179" s="15">
        <f t="shared" si="13"/>
        <v>2.9229999999999996</v>
      </c>
      <c r="F179" s="15">
        <f t="shared" si="14"/>
        <v>3.05</v>
      </c>
      <c r="G179" s="17">
        <v>48</v>
      </c>
      <c r="H179" t="s">
        <v>1086</v>
      </c>
      <c r="I179" t="s">
        <v>1086</v>
      </c>
      <c r="J179" s="2">
        <v>19</v>
      </c>
      <c r="K179" s="2">
        <v>37.299999999999997</v>
      </c>
      <c r="L179" s="2">
        <v>39.6</v>
      </c>
      <c r="M179" s="2">
        <v>13</v>
      </c>
      <c r="N179" s="2">
        <v>25.5</v>
      </c>
      <c r="O179" s="2">
        <v>16</v>
      </c>
      <c r="P179" s="2">
        <v>31.4</v>
      </c>
      <c r="S179" s="2">
        <v>13</v>
      </c>
      <c r="T179" s="2">
        <v>25.5</v>
      </c>
      <c r="U179" s="2">
        <v>6</v>
      </c>
      <c r="V179" s="2">
        <v>11.8</v>
      </c>
      <c r="W179" s="2">
        <v>3</v>
      </c>
      <c r="X179" s="2">
        <v>5.9</v>
      </c>
      <c r="Y179" s="2">
        <v>32</v>
      </c>
      <c r="Z179" s="2">
        <v>62.7</v>
      </c>
      <c r="AB179" s="2">
        <v>31</v>
      </c>
      <c r="AD179" t="s">
        <v>1086</v>
      </c>
      <c r="AE179" t="s">
        <v>1086</v>
      </c>
      <c r="AX179" s="2">
        <v>4</v>
      </c>
      <c r="AZ179" t="s">
        <v>1086</v>
      </c>
      <c r="BA179" t="s">
        <v>1086</v>
      </c>
      <c r="BU179" s="2">
        <v>48</v>
      </c>
      <c r="BV179" t="s">
        <v>1086</v>
      </c>
      <c r="BW179" t="s">
        <v>1086</v>
      </c>
      <c r="BX179" s="2">
        <v>19</v>
      </c>
      <c r="BY179" s="2">
        <v>37.299999999999997</v>
      </c>
      <c r="BZ179" s="2">
        <v>39.6</v>
      </c>
      <c r="CA179" s="2">
        <v>13</v>
      </c>
      <c r="CB179" s="2">
        <v>25.5</v>
      </c>
      <c r="CC179" s="2">
        <v>16</v>
      </c>
      <c r="CD179" s="2">
        <v>31.4</v>
      </c>
      <c r="CG179" s="2">
        <v>13</v>
      </c>
      <c r="CH179" s="2">
        <v>25.5</v>
      </c>
      <c r="CI179" s="2">
        <v>6</v>
      </c>
      <c r="CJ179" s="2">
        <v>11.8</v>
      </c>
      <c r="CK179" s="2">
        <v>3</v>
      </c>
      <c r="CL179" s="2">
        <v>5.9</v>
      </c>
      <c r="CM179" s="2">
        <v>32</v>
      </c>
      <c r="CN179" s="2">
        <v>62.7</v>
      </c>
      <c r="CP179" s="2">
        <v>35</v>
      </c>
      <c r="CQ179" s="2">
        <v>26</v>
      </c>
      <c r="CR179" t="s">
        <v>1086</v>
      </c>
      <c r="CS179" t="s">
        <v>1086</v>
      </c>
      <c r="CT179" s="2">
        <v>20</v>
      </c>
      <c r="CU179" s="2">
        <v>76.900000000000006</v>
      </c>
      <c r="CV179" s="2">
        <v>76.900000000000006</v>
      </c>
      <c r="CW179" s="2">
        <v>2</v>
      </c>
      <c r="CX179" s="2">
        <v>7.7</v>
      </c>
      <c r="CY179" s="2">
        <v>4</v>
      </c>
      <c r="CZ179" s="2">
        <v>15.4</v>
      </c>
      <c r="DC179" s="2">
        <v>14</v>
      </c>
      <c r="DD179" s="2">
        <v>53.8</v>
      </c>
      <c r="DE179" s="2">
        <v>6</v>
      </c>
      <c r="DF179" s="2">
        <v>23.1</v>
      </c>
      <c r="DI179" s="2">
        <v>6</v>
      </c>
      <c r="DJ179" s="2">
        <v>23.1</v>
      </c>
      <c r="DL179" s="2">
        <v>15</v>
      </c>
      <c r="DN179" t="s">
        <v>1086</v>
      </c>
      <c r="DO179" t="s">
        <v>1086</v>
      </c>
      <c r="EH179" s="2">
        <v>5</v>
      </c>
      <c r="EJ179" t="s">
        <v>1086</v>
      </c>
      <c r="EK179" t="s">
        <v>1086</v>
      </c>
      <c r="FE179" s="2">
        <v>26</v>
      </c>
      <c r="FF179" t="s">
        <v>1086</v>
      </c>
      <c r="FG179" t="s">
        <v>1086</v>
      </c>
      <c r="FH179" s="2">
        <v>20</v>
      </c>
      <c r="FI179" s="2">
        <v>76.900000000000006</v>
      </c>
      <c r="FJ179" s="2">
        <v>76.900000000000006</v>
      </c>
      <c r="FK179" s="2">
        <v>2</v>
      </c>
      <c r="FL179" s="2">
        <v>7.7</v>
      </c>
      <c r="FM179" s="2">
        <v>4</v>
      </c>
      <c r="FN179" s="2">
        <v>15.4</v>
      </c>
      <c r="FQ179" s="2">
        <v>14</v>
      </c>
      <c r="FR179" s="2">
        <v>53.8</v>
      </c>
      <c r="FS179" s="2">
        <v>6</v>
      </c>
      <c r="FT179" s="2">
        <v>23.1</v>
      </c>
      <c r="FW179" s="2">
        <v>6</v>
      </c>
      <c r="FX179" s="2">
        <v>23.1</v>
      </c>
      <c r="FZ179" s="2">
        <v>20</v>
      </c>
      <c r="GA179" s="2">
        <v>18</v>
      </c>
      <c r="GB179" t="s">
        <v>1086</v>
      </c>
      <c r="GC179" t="s">
        <v>1086</v>
      </c>
      <c r="GD179" s="2">
        <v>16</v>
      </c>
      <c r="GE179" s="2">
        <v>80</v>
      </c>
      <c r="GF179" s="2">
        <v>88.9</v>
      </c>
      <c r="GI179" s="2">
        <v>2</v>
      </c>
      <c r="GJ179" s="2">
        <v>10</v>
      </c>
      <c r="GM179" s="2">
        <v>7</v>
      </c>
      <c r="GN179" s="2">
        <v>35</v>
      </c>
      <c r="GO179" s="2">
        <v>9</v>
      </c>
      <c r="GP179" s="2">
        <v>45</v>
      </c>
      <c r="GQ179" s="2">
        <v>2</v>
      </c>
      <c r="GR179" s="2">
        <v>10</v>
      </c>
      <c r="GS179" s="2">
        <v>4</v>
      </c>
      <c r="GT179" s="2">
        <v>20</v>
      </c>
      <c r="GU179" s="2">
        <v>2</v>
      </c>
      <c r="GV179" s="2">
        <v>11</v>
      </c>
    </row>
    <row r="180" spans="1:204" ht="12.75" customHeight="1" x14ac:dyDescent="0.2">
      <c r="A180" s="2">
        <v>2027</v>
      </c>
      <c r="B180" s="21">
        <f t="shared" si="10"/>
        <v>1.0900000000000001</v>
      </c>
      <c r="C180" s="23">
        <f t="shared" si="11"/>
        <v>1.0900000000000001</v>
      </c>
      <c r="D180" s="15">
        <f t="shared" si="12"/>
        <v>0</v>
      </c>
      <c r="E180" s="15">
        <f t="shared" si="13"/>
        <v>0</v>
      </c>
      <c r="F180" s="15">
        <f t="shared" si="14"/>
        <v>1.41</v>
      </c>
      <c r="G180" s="17">
        <v>42</v>
      </c>
      <c r="H180" t="s">
        <v>1086</v>
      </c>
      <c r="I180" t="s">
        <v>1086</v>
      </c>
      <c r="J180" s="2">
        <v>3</v>
      </c>
      <c r="K180" s="2">
        <v>5.3</v>
      </c>
      <c r="L180" s="2">
        <v>7.1</v>
      </c>
      <c r="M180" s="2">
        <v>25</v>
      </c>
      <c r="N180" s="2">
        <v>43.9</v>
      </c>
      <c r="O180" s="2">
        <v>14</v>
      </c>
      <c r="P180" s="2">
        <v>24.6</v>
      </c>
      <c r="S180" s="2">
        <v>3</v>
      </c>
      <c r="T180" s="2">
        <v>5.3</v>
      </c>
      <c r="W180" s="2">
        <v>15</v>
      </c>
      <c r="X180" s="2">
        <v>26.3</v>
      </c>
      <c r="Y180" s="2">
        <v>54</v>
      </c>
      <c r="Z180" s="2">
        <v>94.7</v>
      </c>
      <c r="AB180" s="2">
        <v>27</v>
      </c>
      <c r="AD180" t="s">
        <v>1086</v>
      </c>
      <c r="AE180" t="s">
        <v>1086</v>
      </c>
      <c r="AX180" s="2">
        <v>7</v>
      </c>
      <c r="AZ180" t="s">
        <v>1086</v>
      </c>
      <c r="BA180" t="s">
        <v>1086</v>
      </c>
      <c r="BU180" s="2">
        <v>42</v>
      </c>
      <c r="BV180" t="s">
        <v>1086</v>
      </c>
      <c r="BW180" t="s">
        <v>1086</v>
      </c>
      <c r="BX180" s="2">
        <v>3</v>
      </c>
      <c r="BY180" s="2">
        <v>5.3</v>
      </c>
      <c r="BZ180" s="2">
        <v>7.1</v>
      </c>
      <c r="CA180" s="2">
        <v>25</v>
      </c>
      <c r="CB180" s="2">
        <v>43.9</v>
      </c>
      <c r="CC180" s="2">
        <v>14</v>
      </c>
      <c r="CD180" s="2">
        <v>24.6</v>
      </c>
      <c r="CG180" s="2">
        <v>3</v>
      </c>
      <c r="CH180" s="2">
        <v>5.3</v>
      </c>
      <c r="CK180" s="2">
        <v>15</v>
      </c>
      <c r="CL180" s="2">
        <v>26.3</v>
      </c>
      <c r="CM180" s="2">
        <v>54</v>
      </c>
      <c r="CN180" s="2">
        <v>94.7</v>
      </c>
      <c r="CP180" s="2">
        <v>34</v>
      </c>
      <c r="CR180" t="s">
        <v>1086</v>
      </c>
      <c r="CS180" t="s">
        <v>1086</v>
      </c>
      <c r="DN180" t="s">
        <v>1086</v>
      </c>
      <c r="DO180" t="s">
        <v>1086</v>
      </c>
      <c r="EJ180" t="s">
        <v>1086</v>
      </c>
      <c r="EK180" t="s">
        <v>1086</v>
      </c>
      <c r="FF180" t="s">
        <v>1086</v>
      </c>
      <c r="FG180" t="s">
        <v>1086</v>
      </c>
      <c r="GA180" s="2">
        <v>26</v>
      </c>
      <c r="GB180" t="s">
        <v>1086</v>
      </c>
      <c r="GC180" t="s">
        <v>1086</v>
      </c>
      <c r="GD180" s="2">
        <v>3</v>
      </c>
      <c r="GE180" s="2">
        <v>10.3</v>
      </c>
      <c r="GF180" s="2">
        <v>11.5</v>
      </c>
      <c r="GG180" s="2">
        <v>12</v>
      </c>
      <c r="GH180" s="2">
        <v>41.4</v>
      </c>
      <c r="GI180" s="2">
        <v>11</v>
      </c>
      <c r="GJ180" s="2">
        <v>37.9</v>
      </c>
      <c r="GK180" s="2">
        <v>1</v>
      </c>
      <c r="GL180" s="2">
        <v>3.4</v>
      </c>
      <c r="GM180" s="2">
        <v>1</v>
      </c>
      <c r="GN180" s="2">
        <v>3.4</v>
      </c>
      <c r="GO180" s="2">
        <v>1</v>
      </c>
      <c r="GP180" s="2">
        <v>3.4</v>
      </c>
      <c r="GQ180" s="2">
        <v>3</v>
      </c>
      <c r="GR180" s="2">
        <v>10.3</v>
      </c>
      <c r="GS180" s="2">
        <v>26</v>
      </c>
      <c r="GT180" s="2">
        <v>89.7</v>
      </c>
      <c r="GV180" s="2">
        <v>19</v>
      </c>
    </row>
    <row r="181" spans="1:204" ht="12.75" customHeight="1" x14ac:dyDescent="0.2">
      <c r="A181" s="2">
        <v>2031</v>
      </c>
      <c r="B181" s="21">
        <f t="shared" si="10"/>
        <v>1.8359999999999999</v>
      </c>
      <c r="C181" s="23">
        <f t="shared" si="11"/>
        <v>1.8359999999999999</v>
      </c>
      <c r="D181" s="15">
        <f t="shared" si="12"/>
        <v>2.637</v>
      </c>
      <c r="E181" s="15">
        <f t="shared" si="13"/>
        <v>2.637</v>
      </c>
      <c r="F181" s="15">
        <f t="shared" si="14"/>
        <v>2.5410000000000004</v>
      </c>
      <c r="G181" s="17">
        <v>106</v>
      </c>
      <c r="H181" t="s">
        <v>1086</v>
      </c>
      <c r="I181" t="s">
        <v>1086</v>
      </c>
      <c r="J181" s="2">
        <v>22</v>
      </c>
      <c r="K181" s="2">
        <v>20.399999999999999</v>
      </c>
      <c r="L181" s="2">
        <v>20.8</v>
      </c>
      <c r="M181" s="2">
        <v>35</v>
      </c>
      <c r="N181" s="2">
        <v>32.4</v>
      </c>
      <c r="O181" s="2">
        <v>49</v>
      </c>
      <c r="P181" s="2">
        <v>45.4</v>
      </c>
      <c r="Q181" s="2">
        <v>1</v>
      </c>
      <c r="R181" s="2">
        <v>0.9</v>
      </c>
      <c r="S181" s="2">
        <v>19</v>
      </c>
      <c r="T181" s="2">
        <v>17.600000000000001</v>
      </c>
      <c r="U181" s="2">
        <v>2</v>
      </c>
      <c r="V181" s="2">
        <v>1.9</v>
      </c>
      <c r="W181" s="2">
        <v>2</v>
      </c>
      <c r="X181" s="2">
        <v>1.9</v>
      </c>
      <c r="Y181" s="2">
        <v>86</v>
      </c>
      <c r="Z181" s="2">
        <v>79.599999999999994</v>
      </c>
      <c r="AB181" s="2">
        <v>160</v>
      </c>
      <c r="AD181" t="s">
        <v>1086</v>
      </c>
      <c r="AE181" t="s">
        <v>1086</v>
      </c>
      <c r="AX181" s="2">
        <v>1</v>
      </c>
      <c r="AZ181" t="s">
        <v>1086</v>
      </c>
      <c r="BA181" t="s">
        <v>1086</v>
      </c>
      <c r="BU181" s="2">
        <v>106</v>
      </c>
      <c r="BV181" t="s">
        <v>1086</v>
      </c>
      <c r="BW181" t="s">
        <v>1086</v>
      </c>
      <c r="BX181" s="2">
        <v>22</v>
      </c>
      <c r="BY181" s="2">
        <v>20.399999999999999</v>
      </c>
      <c r="BZ181" s="2">
        <v>20.8</v>
      </c>
      <c r="CA181" s="2">
        <v>35</v>
      </c>
      <c r="CB181" s="2">
        <v>32.4</v>
      </c>
      <c r="CC181" s="2">
        <v>49</v>
      </c>
      <c r="CD181" s="2">
        <v>45.4</v>
      </c>
      <c r="CE181" s="2">
        <v>1</v>
      </c>
      <c r="CF181" s="2">
        <v>0.9</v>
      </c>
      <c r="CG181" s="2">
        <v>19</v>
      </c>
      <c r="CH181" s="2">
        <v>17.600000000000001</v>
      </c>
      <c r="CI181" s="2">
        <v>2</v>
      </c>
      <c r="CJ181" s="2">
        <v>1.9</v>
      </c>
      <c r="CK181" s="2">
        <v>2</v>
      </c>
      <c r="CL181" s="2">
        <v>1.9</v>
      </c>
      <c r="CM181" s="2">
        <v>86</v>
      </c>
      <c r="CN181" s="2">
        <v>79.599999999999994</v>
      </c>
      <c r="CP181" s="2">
        <v>161</v>
      </c>
      <c r="CQ181" s="2">
        <v>99</v>
      </c>
      <c r="CR181" t="s">
        <v>1086</v>
      </c>
      <c r="CS181" t="s">
        <v>1086</v>
      </c>
      <c r="CT181" s="2">
        <v>60</v>
      </c>
      <c r="CU181" s="2">
        <v>60.6</v>
      </c>
      <c r="CV181" s="2">
        <v>60.6</v>
      </c>
      <c r="CW181" s="2">
        <v>13</v>
      </c>
      <c r="CX181" s="2">
        <v>13.1</v>
      </c>
      <c r="CY181" s="2">
        <v>26</v>
      </c>
      <c r="CZ181" s="2">
        <v>26.3</v>
      </c>
      <c r="DA181" s="2">
        <v>2</v>
      </c>
      <c r="DB181" s="2">
        <v>2</v>
      </c>
      <c r="DC181" s="2">
        <v>36</v>
      </c>
      <c r="DD181" s="2">
        <v>36.4</v>
      </c>
      <c r="DE181" s="2">
        <v>22</v>
      </c>
      <c r="DF181" s="2">
        <v>22.2</v>
      </c>
      <c r="DI181" s="2">
        <v>39</v>
      </c>
      <c r="DJ181" s="2">
        <v>39.4</v>
      </c>
      <c r="DL181" s="2">
        <v>109</v>
      </c>
      <c r="DN181" t="s">
        <v>1086</v>
      </c>
      <c r="DO181" t="s">
        <v>1086</v>
      </c>
      <c r="EH181" s="2">
        <v>1</v>
      </c>
      <c r="EJ181" t="s">
        <v>1086</v>
      </c>
      <c r="EK181" t="s">
        <v>1086</v>
      </c>
      <c r="FE181" s="2">
        <v>99</v>
      </c>
      <c r="FF181" t="s">
        <v>1086</v>
      </c>
      <c r="FG181" t="s">
        <v>1086</v>
      </c>
      <c r="FH181" s="2">
        <v>60</v>
      </c>
      <c r="FI181" s="2">
        <v>60.6</v>
      </c>
      <c r="FJ181" s="2">
        <v>60.6</v>
      </c>
      <c r="FK181" s="2">
        <v>13</v>
      </c>
      <c r="FL181" s="2">
        <v>13.1</v>
      </c>
      <c r="FM181" s="2">
        <v>26</v>
      </c>
      <c r="FN181" s="2">
        <v>26.3</v>
      </c>
      <c r="FO181" s="2">
        <v>2</v>
      </c>
      <c r="FP181" s="2">
        <v>2</v>
      </c>
      <c r="FQ181" s="2">
        <v>36</v>
      </c>
      <c r="FR181" s="2">
        <v>36.4</v>
      </c>
      <c r="FS181" s="2">
        <v>22</v>
      </c>
      <c r="FT181" s="2">
        <v>22.2</v>
      </c>
      <c r="FW181" s="2">
        <v>39</v>
      </c>
      <c r="FX181" s="2">
        <v>39.4</v>
      </c>
      <c r="FZ181" s="2">
        <v>110</v>
      </c>
      <c r="GA181" s="2">
        <v>77</v>
      </c>
      <c r="GB181" t="s">
        <v>1086</v>
      </c>
      <c r="GC181" t="s">
        <v>1086</v>
      </c>
      <c r="GD181" s="2">
        <v>58</v>
      </c>
      <c r="GE181" s="2">
        <v>69.900000000000006</v>
      </c>
      <c r="GF181" s="2">
        <v>75.3</v>
      </c>
      <c r="GG181" s="2">
        <v>6</v>
      </c>
      <c r="GH181" s="2">
        <v>7.2</v>
      </c>
      <c r="GI181" s="2">
        <v>13</v>
      </c>
      <c r="GJ181" s="2">
        <v>15.7</v>
      </c>
      <c r="GK181" s="2">
        <v>7</v>
      </c>
      <c r="GL181" s="2">
        <v>8.4</v>
      </c>
      <c r="GM181" s="2">
        <v>25</v>
      </c>
      <c r="GN181" s="2">
        <v>30.1</v>
      </c>
      <c r="GO181" s="2">
        <v>26</v>
      </c>
      <c r="GP181" s="2">
        <v>31.3</v>
      </c>
      <c r="GQ181" s="2">
        <v>6</v>
      </c>
      <c r="GR181" s="2">
        <v>7.2</v>
      </c>
      <c r="GS181" s="2">
        <v>25</v>
      </c>
      <c r="GT181" s="2">
        <v>30.1</v>
      </c>
      <c r="GV181" s="2">
        <v>65</v>
      </c>
    </row>
    <row r="182" spans="1:204" ht="12.75" customHeight="1" x14ac:dyDescent="0.2">
      <c r="A182" s="2">
        <v>2039</v>
      </c>
      <c r="B182" s="21">
        <f t="shared" si="10"/>
        <v>0</v>
      </c>
      <c r="C182" s="23">
        <f t="shared" si="11"/>
        <v>0</v>
      </c>
      <c r="D182" s="15">
        <f t="shared" si="12"/>
        <v>0</v>
      </c>
      <c r="E182" s="15">
        <f t="shared" si="13"/>
        <v>0</v>
      </c>
      <c r="F182" s="15">
        <f t="shared" si="14"/>
        <v>0</v>
      </c>
      <c r="H182" t="s">
        <v>1086</v>
      </c>
      <c r="I182" t="s">
        <v>1086</v>
      </c>
      <c r="AD182" t="s">
        <v>1086</v>
      </c>
      <c r="AE182" t="s">
        <v>1086</v>
      </c>
      <c r="AZ182" t="s">
        <v>1086</v>
      </c>
      <c r="BA182" t="s">
        <v>1086</v>
      </c>
      <c r="BV182" t="s">
        <v>1086</v>
      </c>
      <c r="BW182" t="s">
        <v>1086</v>
      </c>
      <c r="CR182" t="s">
        <v>1086</v>
      </c>
      <c r="CS182" t="s">
        <v>1086</v>
      </c>
      <c r="DN182" t="s">
        <v>1086</v>
      </c>
      <c r="DO182" t="s">
        <v>1086</v>
      </c>
      <c r="EJ182" t="s">
        <v>1086</v>
      </c>
      <c r="EK182" t="s">
        <v>1086</v>
      </c>
      <c r="FF182" t="s">
        <v>1086</v>
      </c>
      <c r="FG182" t="s">
        <v>1086</v>
      </c>
      <c r="GA182" s="2">
        <v>1</v>
      </c>
      <c r="GB182" t="s">
        <v>1086</v>
      </c>
      <c r="GC182" t="s">
        <v>1086</v>
      </c>
    </row>
    <row r="183" spans="1:204" ht="12.75" customHeight="1" x14ac:dyDescent="0.2">
      <c r="A183" s="2">
        <v>2041</v>
      </c>
      <c r="B183" s="21">
        <f t="shared" si="10"/>
        <v>0</v>
      </c>
      <c r="C183" s="23">
        <f t="shared" si="11"/>
        <v>0</v>
      </c>
      <c r="D183" s="15">
        <f t="shared" si="12"/>
        <v>0</v>
      </c>
      <c r="E183" s="15">
        <f t="shared" si="13"/>
        <v>0</v>
      </c>
      <c r="F183" s="15">
        <f t="shared" si="14"/>
        <v>0</v>
      </c>
      <c r="G183" s="17">
        <v>6</v>
      </c>
      <c r="H183" t="s">
        <v>1086</v>
      </c>
      <c r="I183" t="s">
        <v>1086</v>
      </c>
      <c r="AD183" t="s">
        <v>1086</v>
      </c>
      <c r="AE183" t="s">
        <v>1086</v>
      </c>
      <c r="AZ183" t="s">
        <v>1086</v>
      </c>
      <c r="BA183" t="s">
        <v>1086</v>
      </c>
      <c r="BU183" s="2">
        <v>6</v>
      </c>
      <c r="BV183" t="s">
        <v>1086</v>
      </c>
      <c r="BW183" t="s">
        <v>1086</v>
      </c>
      <c r="CQ183" s="2">
        <v>1</v>
      </c>
      <c r="CR183" t="s">
        <v>1086</v>
      </c>
      <c r="CS183" t="s">
        <v>1086</v>
      </c>
      <c r="DN183" t="s">
        <v>1086</v>
      </c>
      <c r="DO183" t="s">
        <v>1086</v>
      </c>
      <c r="EJ183" t="s">
        <v>1086</v>
      </c>
      <c r="EK183" t="s">
        <v>1086</v>
      </c>
      <c r="FE183" s="2">
        <v>1</v>
      </c>
      <c r="FF183" t="s">
        <v>1086</v>
      </c>
      <c r="FG183" t="s">
        <v>1086</v>
      </c>
      <c r="GA183" s="2">
        <v>5</v>
      </c>
      <c r="GB183" t="s">
        <v>1086</v>
      </c>
      <c r="GC183" t="s">
        <v>1086</v>
      </c>
    </row>
    <row r="184" spans="1:204" ht="12.75" customHeight="1" x14ac:dyDescent="0.2">
      <c r="A184" s="2">
        <v>2062</v>
      </c>
      <c r="B184" s="21">
        <f t="shared" si="10"/>
        <v>0</v>
      </c>
      <c r="C184" s="23">
        <f t="shared" si="11"/>
        <v>0</v>
      </c>
      <c r="D184" s="15">
        <f t="shared" si="12"/>
        <v>0</v>
      </c>
      <c r="E184" s="15">
        <f t="shared" si="13"/>
        <v>0</v>
      </c>
      <c r="F184" s="15">
        <f t="shared" si="14"/>
        <v>0</v>
      </c>
      <c r="G184" s="17">
        <v>2</v>
      </c>
      <c r="H184" t="s">
        <v>1086</v>
      </c>
      <c r="I184" t="s">
        <v>1086</v>
      </c>
      <c r="AD184" t="s">
        <v>1086</v>
      </c>
      <c r="AE184" t="s">
        <v>1086</v>
      </c>
      <c r="AZ184" t="s">
        <v>1086</v>
      </c>
      <c r="BA184" t="s">
        <v>1086</v>
      </c>
      <c r="BU184" s="2">
        <v>2</v>
      </c>
      <c r="BV184" t="s">
        <v>1086</v>
      </c>
      <c r="BW184" t="s">
        <v>1086</v>
      </c>
      <c r="CR184" t="s">
        <v>1086</v>
      </c>
      <c r="CS184" t="s">
        <v>1086</v>
      </c>
      <c r="DN184" t="s">
        <v>1086</v>
      </c>
      <c r="DO184" t="s">
        <v>1086</v>
      </c>
      <c r="EJ184" t="s">
        <v>1086</v>
      </c>
      <c r="EK184" t="s">
        <v>1086</v>
      </c>
      <c r="FF184" t="s">
        <v>1086</v>
      </c>
      <c r="FG184" t="s">
        <v>1086</v>
      </c>
      <c r="GB184" t="s">
        <v>1086</v>
      </c>
      <c r="GC184" t="s">
        <v>1086</v>
      </c>
    </row>
    <row r="185" spans="1:204" ht="12.75" customHeight="1" x14ac:dyDescent="0.2">
      <c r="A185" s="2">
        <v>2066</v>
      </c>
      <c r="B185" s="21">
        <f t="shared" si="10"/>
        <v>3.9090000000000003</v>
      </c>
      <c r="C185" s="23">
        <f t="shared" si="11"/>
        <v>3.9090000000000003</v>
      </c>
      <c r="D185" s="15">
        <f t="shared" si="12"/>
        <v>4</v>
      </c>
      <c r="E185" s="15">
        <f t="shared" si="13"/>
        <v>4</v>
      </c>
      <c r="F185" s="15">
        <f t="shared" si="14"/>
        <v>0</v>
      </c>
      <c r="G185" s="17">
        <v>120</v>
      </c>
      <c r="H185" t="s">
        <v>1086</v>
      </c>
      <c r="I185" t="s">
        <v>1086</v>
      </c>
      <c r="J185" s="2">
        <v>119</v>
      </c>
      <c r="K185" s="2">
        <v>99.2</v>
      </c>
      <c r="L185" s="2">
        <v>99.2</v>
      </c>
      <c r="O185" s="2">
        <v>1</v>
      </c>
      <c r="P185" s="2">
        <v>0.8</v>
      </c>
      <c r="S185" s="2">
        <v>9</v>
      </c>
      <c r="T185" s="2">
        <v>7.5</v>
      </c>
      <c r="U185" s="2">
        <v>110</v>
      </c>
      <c r="V185" s="2">
        <v>91.7</v>
      </c>
      <c r="Y185" s="2">
        <v>1</v>
      </c>
      <c r="Z185" s="2">
        <v>0.8</v>
      </c>
      <c r="AB185" s="2">
        <v>34</v>
      </c>
      <c r="AD185" t="s">
        <v>1086</v>
      </c>
      <c r="AE185" t="s">
        <v>1086</v>
      </c>
      <c r="AZ185" t="s">
        <v>1086</v>
      </c>
      <c r="BA185" t="s">
        <v>1086</v>
      </c>
      <c r="BU185" s="2">
        <v>120</v>
      </c>
      <c r="BV185" t="s">
        <v>1086</v>
      </c>
      <c r="BW185" t="s">
        <v>1086</v>
      </c>
      <c r="BX185" s="2">
        <v>119</v>
      </c>
      <c r="BY185" s="2">
        <v>99.2</v>
      </c>
      <c r="BZ185" s="2">
        <v>99.2</v>
      </c>
      <c r="CC185" s="2">
        <v>1</v>
      </c>
      <c r="CD185" s="2">
        <v>0.8</v>
      </c>
      <c r="CG185" s="2">
        <v>9</v>
      </c>
      <c r="CH185" s="2">
        <v>7.5</v>
      </c>
      <c r="CI185" s="2">
        <v>110</v>
      </c>
      <c r="CJ185" s="2">
        <v>91.7</v>
      </c>
      <c r="CM185" s="2">
        <v>1</v>
      </c>
      <c r="CN185" s="2">
        <v>0.8</v>
      </c>
      <c r="CP185" s="2">
        <v>34</v>
      </c>
      <c r="CQ185" s="2">
        <v>36</v>
      </c>
      <c r="CR185" t="s">
        <v>1086</v>
      </c>
      <c r="CS185" t="s">
        <v>1086</v>
      </c>
      <c r="CT185" s="2">
        <v>36</v>
      </c>
      <c r="CU185" s="2">
        <v>100</v>
      </c>
      <c r="CV185" s="2">
        <v>100</v>
      </c>
      <c r="DE185" s="2">
        <v>36</v>
      </c>
      <c r="DF185" s="2">
        <v>100</v>
      </c>
      <c r="DN185" t="s">
        <v>1086</v>
      </c>
      <c r="DO185" t="s">
        <v>1086</v>
      </c>
      <c r="EJ185" t="s">
        <v>1086</v>
      </c>
      <c r="EK185" t="s">
        <v>1086</v>
      </c>
      <c r="FE185" s="2">
        <v>36</v>
      </c>
      <c r="FF185" t="s">
        <v>1086</v>
      </c>
      <c r="FG185" t="s">
        <v>1086</v>
      </c>
      <c r="FH185" s="2">
        <v>36</v>
      </c>
      <c r="FI185" s="2">
        <v>100</v>
      </c>
      <c r="FJ185" s="2">
        <v>100</v>
      </c>
      <c r="FS185" s="2">
        <v>36</v>
      </c>
      <c r="FT185" s="2">
        <v>100</v>
      </c>
      <c r="GA185" s="2">
        <v>3</v>
      </c>
      <c r="GB185" t="s">
        <v>1086</v>
      </c>
      <c r="GC185" t="s">
        <v>1086</v>
      </c>
    </row>
    <row r="186" spans="1:204" ht="12.75" customHeight="1" x14ac:dyDescent="0.2">
      <c r="A186" s="2">
        <v>2069</v>
      </c>
      <c r="B186" s="21">
        <f t="shared" si="10"/>
        <v>2.0720000000000001</v>
      </c>
      <c r="C186" s="23">
        <f t="shared" si="11"/>
        <v>2.0720000000000001</v>
      </c>
      <c r="D186" s="15">
        <f t="shared" si="12"/>
        <v>0</v>
      </c>
      <c r="E186" s="15">
        <f t="shared" si="13"/>
        <v>0</v>
      </c>
      <c r="F186" s="15">
        <f t="shared" si="14"/>
        <v>0</v>
      </c>
      <c r="G186" s="17">
        <v>27</v>
      </c>
      <c r="H186" t="s">
        <v>1086</v>
      </c>
      <c r="I186" t="s">
        <v>1086</v>
      </c>
      <c r="J186" s="2">
        <v>10</v>
      </c>
      <c r="K186" s="2">
        <v>37</v>
      </c>
      <c r="L186" s="2">
        <v>37</v>
      </c>
      <c r="M186" s="2">
        <v>10</v>
      </c>
      <c r="N186" s="2">
        <v>37</v>
      </c>
      <c r="O186" s="2">
        <v>7</v>
      </c>
      <c r="P186" s="2">
        <v>25.9</v>
      </c>
      <c r="S186" s="2">
        <v>8</v>
      </c>
      <c r="T186" s="2">
        <v>29.6</v>
      </c>
      <c r="U186" s="2">
        <v>2</v>
      </c>
      <c r="V186" s="2">
        <v>7.4</v>
      </c>
      <c r="Y186" s="2">
        <v>17</v>
      </c>
      <c r="Z186" s="2">
        <v>63</v>
      </c>
      <c r="AD186" t="s">
        <v>1086</v>
      </c>
      <c r="AE186" t="s">
        <v>1086</v>
      </c>
      <c r="AZ186" t="s">
        <v>1086</v>
      </c>
      <c r="BA186" t="s">
        <v>1086</v>
      </c>
      <c r="BU186" s="2">
        <v>27</v>
      </c>
      <c r="BV186" t="s">
        <v>1086</v>
      </c>
      <c r="BW186" t="s">
        <v>1086</v>
      </c>
      <c r="BX186" s="2">
        <v>10</v>
      </c>
      <c r="BY186" s="2">
        <v>37</v>
      </c>
      <c r="BZ186" s="2">
        <v>37</v>
      </c>
      <c r="CA186" s="2">
        <v>10</v>
      </c>
      <c r="CB186" s="2">
        <v>37</v>
      </c>
      <c r="CC186" s="2">
        <v>7</v>
      </c>
      <c r="CD186" s="2">
        <v>25.9</v>
      </c>
      <c r="CG186" s="2">
        <v>8</v>
      </c>
      <c r="CH186" s="2">
        <v>29.6</v>
      </c>
      <c r="CI186" s="2">
        <v>2</v>
      </c>
      <c r="CJ186" s="2">
        <v>7.4</v>
      </c>
      <c r="CM186" s="2">
        <v>17</v>
      </c>
      <c r="CN186" s="2">
        <v>63</v>
      </c>
      <c r="CR186" t="s">
        <v>1086</v>
      </c>
      <c r="CS186" t="s">
        <v>1086</v>
      </c>
      <c r="DN186" t="s">
        <v>1086</v>
      </c>
      <c r="DO186" t="s">
        <v>1086</v>
      </c>
      <c r="EJ186" t="s">
        <v>1086</v>
      </c>
      <c r="EK186" t="s">
        <v>1086</v>
      </c>
      <c r="FF186" t="s">
        <v>1086</v>
      </c>
      <c r="FG186" t="s">
        <v>1086</v>
      </c>
      <c r="GB186" t="s">
        <v>1086</v>
      </c>
      <c r="GC186" t="s">
        <v>1086</v>
      </c>
    </row>
    <row r="187" spans="1:204" ht="12.75" customHeight="1" x14ac:dyDescent="0.2">
      <c r="A187" s="2">
        <v>2075</v>
      </c>
      <c r="B187" s="21">
        <f t="shared" si="10"/>
        <v>3.6039999999999996</v>
      </c>
      <c r="C187" s="23">
        <f t="shared" si="11"/>
        <v>3.6039999999999996</v>
      </c>
      <c r="D187" s="15">
        <f t="shared" si="12"/>
        <v>3.972</v>
      </c>
      <c r="E187" s="15">
        <f t="shared" si="13"/>
        <v>3.972</v>
      </c>
      <c r="F187" s="15">
        <f t="shared" si="14"/>
        <v>0</v>
      </c>
      <c r="G187" s="17">
        <v>164</v>
      </c>
      <c r="H187" t="s">
        <v>1086</v>
      </c>
      <c r="I187" t="s">
        <v>1086</v>
      </c>
      <c r="J187" s="2">
        <v>153</v>
      </c>
      <c r="K187" s="2">
        <v>93.3</v>
      </c>
      <c r="L187" s="2">
        <v>93.3</v>
      </c>
      <c r="M187" s="2">
        <v>2</v>
      </c>
      <c r="N187" s="2">
        <v>1.2</v>
      </c>
      <c r="O187" s="2">
        <v>9</v>
      </c>
      <c r="P187" s="2">
        <v>5.5</v>
      </c>
      <c r="S187" s="2">
        <v>41</v>
      </c>
      <c r="T187" s="2">
        <v>25</v>
      </c>
      <c r="U187" s="2">
        <v>112</v>
      </c>
      <c r="V187" s="2">
        <v>68.3</v>
      </c>
      <c r="Y187" s="2">
        <v>11</v>
      </c>
      <c r="Z187" s="2">
        <v>6.7</v>
      </c>
      <c r="AB187" s="2">
        <v>35</v>
      </c>
      <c r="AD187" t="s">
        <v>1086</v>
      </c>
      <c r="AE187" t="s">
        <v>1086</v>
      </c>
      <c r="AZ187" t="s">
        <v>1086</v>
      </c>
      <c r="BA187" t="s">
        <v>1086</v>
      </c>
      <c r="BU187" s="2">
        <v>164</v>
      </c>
      <c r="BV187" t="s">
        <v>1086</v>
      </c>
      <c r="BW187" t="s">
        <v>1086</v>
      </c>
      <c r="BX187" s="2">
        <v>153</v>
      </c>
      <c r="BY187" s="2">
        <v>93.3</v>
      </c>
      <c r="BZ187" s="2">
        <v>93.3</v>
      </c>
      <c r="CA187" s="2">
        <v>2</v>
      </c>
      <c r="CB187" s="2">
        <v>1.2</v>
      </c>
      <c r="CC187" s="2">
        <v>9</v>
      </c>
      <c r="CD187" s="2">
        <v>5.5</v>
      </c>
      <c r="CG187" s="2">
        <v>41</v>
      </c>
      <c r="CH187" s="2">
        <v>25</v>
      </c>
      <c r="CI187" s="2">
        <v>112</v>
      </c>
      <c r="CJ187" s="2">
        <v>68.3</v>
      </c>
      <c r="CM187" s="2">
        <v>11</v>
      </c>
      <c r="CN187" s="2">
        <v>6.7</v>
      </c>
      <c r="CP187" s="2">
        <v>35</v>
      </c>
      <c r="CQ187" s="2">
        <v>36</v>
      </c>
      <c r="CR187" t="s">
        <v>1086</v>
      </c>
      <c r="CS187" t="s">
        <v>1086</v>
      </c>
      <c r="CT187" s="2">
        <v>36</v>
      </c>
      <c r="CU187" s="2">
        <v>100</v>
      </c>
      <c r="CV187" s="2">
        <v>100</v>
      </c>
      <c r="DC187" s="2">
        <v>1</v>
      </c>
      <c r="DD187" s="2">
        <v>2.8</v>
      </c>
      <c r="DE187" s="2">
        <v>35</v>
      </c>
      <c r="DF187" s="2">
        <v>97.2</v>
      </c>
      <c r="DN187" t="s">
        <v>1086</v>
      </c>
      <c r="DO187" t="s">
        <v>1086</v>
      </c>
      <c r="EJ187" t="s">
        <v>1086</v>
      </c>
      <c r="EK187" t="s">
        <v>1086</v>
      </c>
      <c r="FE187" s="2">
        <v>36</v>
      </c>
      <c r="FF187" t="s">
        <v>1086</v>
      </c>
      <c r="FG187" t="s">
        <v>1086</v>
      </c>
      <c r="FH187" s="2">
        <v>36</v>
      </c>
      <c r="FI187" s="2">
        <v>100</v>
      </c>
      <c r="FJ187" s="2">
        <v>100</v>
      </c>
      <c r="FQ187" s="2">
        <v>1</v>
      </c>
      <c r="FR187" s="2">
        <v>2.8</v>
      </c>
      <c r="FS187" s="2">
        <v>35</v>
      </c>
      <c r="FT187" s="2">
        <v>97.2</v>
      </c>
      <c r="GB187" t="s">
        <v>1086</v>
      </c>
      <c r="GC187" t="s">
        <v>1086</v>
      </c>
    </row>
    <row r="188" spans="1:204" ht="12.75" customHeight="1" x14ac:dyDescent="0.2">
      <c r="A188" s="2">
        <v>2084</v>
      </c>
      <c r="B188" s="21">
        <f t="shared" si="10"/>
        <v>1.74</v>
      </c>
      <c r="C188" s="23">
        <f t="shared" si="11"/>
        <v>1.74</v>
      </c>
      <c r="D188" s="15">
        <f t="shared" si="12"/>
        <v>2.9009999999999998</v>
      </c>
      <c r="E188" s="15">
        <f t="shared" si="13"/>
        <v>2.9009999999999998</v>
      </c>
      <c r="F188" s="15">
        <f t="shared" si="14"/>
        <v>2.9339999999999997</v>
      </c>
      <c r="G188" s="17">
        <v>336</v>
      </c>
      <c r="H188" t="s">
        <v>1086</v>
      </c>
      <c r="I188" t="s">
        <v>1086</v>
      </c>
      <c r="J188" s="2">
        <v>78</v>
      </c>
      <c r="K188" s="2">
        <v>22.3</v>
      </c>
      <c r="L188" s="2">
        <v>23.2</v>
      </c>
      <c r="M188" s="2">
        <v>148</v>
      </c>
      <c r="N188" s="2">
        <v>42.3</v>
      </c>
      <c r="O188" s="2">
        <v>110</v>
      </c>
      <c r="P188" s="2">
        <v>31.4</v>
      </c>
      <c r="S188" s="2">
        <v>71</v>
      </c>
      <c r="T188" s="2">
        <v>20.3</v>
      </c>
      <c r="U188" s="2">
        <v>7</v>
      </c>
      <c r="V188" s="2">
        <v>2</v>
      </c>
      <c r="W188" s="2">
        <v>14</v>
      </c>
      <c r="X188" s="2">
        <v>4</v>
      </c>
      <c r="Y188" s="2">
        <v>272</v>
      </c>
      <c r="Z188" s="2">
        <v>77.7</v>
      </c>
      <c r="AA188" s="2">
        <v>9</v>
      </c>
      <c r="AB188" s="2">
        <v>845</v>
      </c>
      <c r="AD188" t="s">
        <v>1086</v>
      </c>
      <c r="AE188" t="s">
        <v>1086</v>
      </c>
      <c r="AZ188" t="s">
        <v>1086</v>
      </c>
      <c r="BA188" t="s">
        <v>1086</v>
      </c>
      <c r="BU188" s="2">
        <v>336</v>
      </c>
      <c r="BV188" t="s">
        <v>1086</v>
      </c>
      <c r="BW188" t="s">
        <v>1086</v>
      </c>
      <c r="BX188" s="2">
        <v>78</v>
      </c>
      <c r="BY188" s="2">
        <v>22.3</v>
      </c>
      <c r="BZ188" s="2">
        <v>23.2</v>
      </c>
      <c r="CA188" s="2">
        <v>148</v>
      </c>
      <c r="CB188" s="2">
        <v>42.3</v>
      </c>
      <c r="CC188" s="2">
        <v>110</v>
      </c>
      <c r="CD188" s="2">
        <v>31.4</v>
      </c>
      <c r="CG188" s="2">
        <v>71</v>
      </c>
      <c r="CH188" s="2">
        <v>20.3</v>
      </c>
      <c r="CI188" s="2">
        <v>7</v>
      </c>
      <c r="CJ188" s="2">
        <v>2</v>
      </c>
      <c r="CK188" s="2">
        <v>14</v>
      </c>
      <c r="CL188" s="2">
        <v>4</v>
      </c>
      <c r="CM188" s="2">
        <v>272</v>
      </c>
      <c r="CN188" s="2">
        <v>77.7</v>
      </c>
      <c r="CO188" s="2">
        <v>9</v>
      </c>
      <c r="CP188" s="2">
        <v>845</v>
      </c>
      <c r="CQ188" s="2">
        <v>372</v>
      </c>
      <c r="CR188" t="s">
        <v>1086</v>
      </c>
      <c r="CS188" t="s">
        <v>1086</v>
      </c>
      <c r="CT188" s="2">
        <v>257</v>
      </c>
      <c r="CU188" s="2">
        <v>69.099999999999994</v>
      </c>
      <c r="CV188" s="2">
        <v>69.099999999999994</v>
      </c>
      <c r="CW188" s="2">
        <v>31</v>
      </c>
      <c r="CX188" s="2">
        <v>8.3000000000000007</v>
      </c>
      <c r="CY188" s="2">
        <v>84</v>
      </c>
      <c r="CZ188" s="2">
        <v>22.6</v>
      </c>
      <c r="DC188" s="2">
        <v>148</v>
      </c>
      <c r="DD188" s="2">
        <v>39.799999999999997</v>
      </c>
      <c r="DE188" s="2">
        <v>109</v>
      </c>
      <c r="DF188" s="2">
        <v>29.3</v>
      </c>
      <c r="DI188" s="2">
        <v>115</v>
      </c>
      <c r="DJ188" s="2">
        <v>30.9</v>
      </c>
      <c r="DK188" s="2">
        <v>2</v>
      </c>
      <c r="DL188" s="2">
        <v>497</v>
      </c>
      <c r="DN188" t="s">
        <v>1086</v>
      </c>
      <c r="DO188" t="s">
        <v>1086</v>
      </c>
      <c r="EJ188" t="s">
        <v>1086</v>
      </c>
      <c r="EK188" t="s">
        <v>1086</v>
      </c>
      <c r="FE188" s="2">
        <v>372</v>
      </c>
      <c r="FF188" t="s">
        <v>1086</v>
      </c>
      <c r="FG188" t="s">
        <v>1086</v>
      </c>
      <c r="FH188" s="2">
        <v>257</v>
      </c>
      <c r="FI188" s="2">
        <v>69.099999999999994</v>
      </c>
      <c r="FJ188" s="2">
        <v>69.099999999999994</v>
      </c>
      <c r="FK188" s="2">
        <v>31</v>
      </c>
      <c r="FL188" s="2">
        <v>8.3000000000000007</v>
      </c>
      <c r="FM188" s="2">
        <v>84</v>
      </c>
      <c r="FN188" s="2">
        <v>22.6</v>
      </c>
      <c r="FQ188" s="2">
        <v>148</v>
      </c>
      <c r="FR188" s="2">
        <v>39.799999999999997</v>
      </c>
      <c r="FS188" s="2">
        <v>109</v>
      </c>
      <c r="FT188" s="2">
        <v>29.3</v>
      </c>
      <c r="FW188" s="2">
        <v>115</v>
      </c>
      <c r="FX188" s="2">
        <v>30.9</v>
      </c>
      <c r="FY188" s="2">
        <v>2</v>
      </c>
      <c r="FZ188" s="2">
        <v>497</v>
      </c>
      <c r="GA188" s="2">
        <v>441</v>
      </c>
      <c r="GB188" t="s">
        <v>1086</v>
      </c>
      <c r="GC188" t="s">
        <v>1086</v>
      </c>
      <c r="GD188" s="2">
        <v>312</v>
      </c>
      <c r="GE188" s="2">
        <v>68.599999999999994</v>
      </c>
      <c r="GF188" s="2">
        <v>70.7</v>
      </c>
      <c r="GG188" s="2">
        <v>30</v>
      </c>
      <c r="GH188" s="2">
        <v>6.6</v>
      </c>
      <c r="GI188" s="2">
        <v>99</v>
      </c>
      <c r="GJ188" s="2">
        <v>21.8</v>
      </c>
      <c r="GM188" s="2">
        <v>142</v>
      </c>
      <c r="GN188" s="2">
        <v>31.2</v>
      </c>
      <c r="GO188" s="2">
        <v>170</v>
      </c>
      <c r="GP188" s="2">
        <v>37.4</v>
      </c>
      <c r="GQ188" s="2">
        <v>14</v>
      </c>
      <c r="GR188" s="2">
        <v>3.1</v>
      </c>
      <c r="GS188" s="2">
        <v>143</v>
      </c>
      <c r="GT188" s="2">
        <v>31.4</v>
      </c>
      <c r="GU188" s="2">
        <v>17</v>
      </c>
      <c r="GV188" s="2">
        <v>347</v>
      </c>
    </row>
    <row r="189" spans="1:204" ht="12.75" customHeight="1" x14ac:dyDescent="0.2">
      <c r="A189" s="2">
        <v>2087</v>
      </c>
      <c r="B189" s="21">
        <f t="shared" si="10"/>
        <v>0</v>
      </c>
      <c r="C189" s="23">
        <f t="shared" si="11"/>
        <v>0</v>
      </c>
      <c r="D189" s="15">
        <f t="shared" si="12"/>
        <v>0</v>
      </c>
      <c r="E189" s="15">
        <f t="shared" si="13"/>
        <v>0</v>
      </c>
      <c r="F189" s="15">
        <f t="shared" si="14"/>
        <v>0</v>
      </c>
      <c r="G189" s="17">
        <v>2</v>
      </c>
      <c r="H189" t="s">
        <v>1086</v>
      </c>
      <c r="I189" t="s">
        <v>1086</v>
      </c>
      <c r="AD189" t="s">
        <v>1086</v>
      </c>
      <c r="AE189" t="s">
        <v>1086</v>
      </c>
      <c r="AZ189" t="s">
        <v>1086</v>
      </c>
      <c r="BA189" t="s">
        <v>1086</v>
      </c>
      <c r="BU189" s="2">
        <v>2</v>
      </c>
      <c r="BV189" t="s">
        <v>1086</v>
      </c>
      <c r="BW189" t="s">
        <v>1086</v>
      </c>
      <c r="CR189" t="s">
        <v>1086</v>
      </c>
      <c r="CS189" t="s">
        <v>1086</v>
      </c>
      <c r="DN189" t="s">
        <v>1086</v>
      </c>
      <c r="DO189" t="s">
        <v>1086</v>
      </c>
      <c r="EJ189" t="s">
        <v>1086</v>
      </c>
      <c r="EK189" t="s">
        <v>1086</v>
      </c>
      <c r="FF189" t="s">
        <v>1086</v>
      </c>
      <c r="FG189" t="s">
        <v>1086</v>
      </c>
      <c r="GB189" t="s">
        <v>1086</v>
      </c>
      <c r="GC189" t="s">
        <v>1086</v>
      </c>
    </row>
    <row r="190" spans="1:204" ht="12.75" customHeight="1" x14ac:dyDescent="0.2">
      <c r="A190" s="2">
        <v>2088</v>
      </c>
      <c r="B190" s="21">
        <f t="shared" si="10"/>
        <v>0</v>
      </c>
      <c r="C190" s="23">
        <f t="shared" si="11"/>
        <v>0</v>
      </c>
      <c r="D190" s="15">
        <f t="shared" si="12"/>
        <v>0</v>
      </c>
      <c r="E190" s="15">
        <f t="shared" si="13"/>
        <v>0</v>
      </c>
      <c r="F190" s="15">
        <f t="shared" si="14"/>
        <v>0</v>
      </c>
      <c r="G190" s="17">
        <v>2</v>
      </c>
      <c r="H190" t="s">
        <v>1086</v>
      </c>
      <c r="I190" t="s">
        <v>1086</v>
      </c>
      <c r="AD190" t="s">
        <v>1086</v>
      </c>
      <c r="AE190" t="s">
        <v>1086</v>
      </c>
      <c r="AZ190" t="s">
        <v>1086</v>
      </c>
      <c r="BA190" t="s">
        <v>1086</v>
      </c>
      <c r="BU190" s="2">
        <v>2</v>
      </c>
      <c r="BV190" t="s">
        <v>1086</v>
      </c>
      <c r="BW190" t="s">
        <v>1086</v>
      </c>
      <c r="CQ190" s="2">
        <v>5</v>
      </c>
      <c r="CR190" t="s">
        <v>1086</v>
      </c>
      <c r="CS190" t="s">
        <v>1086</v>
      </c>
      <c r="DN190" t="s">
        <v>1086</v>
      </c>
      <c r="DO190" t="s">
        <v>1086</v>
      </c>
      <c r="EJ190" t="s">
        <v>1086</v>
      </c>
      <c r="EK190" t="s">
        <v>1086</v>
      </c>
      <c r="FE190" s="2">
        <v>5</v>
      </c>
      <c r="FF190" t="s">
        <v>1086</v>
      </c>
      <c r="FG190" t="s">
        <v>1086</v>
      </c>
      <c r="GA190" s="2">
        <v>6</v>
      </c>
      <c r="GB190" t="s">
        <v>1086</v>
      </c>
      <c r="GC190" t="s">
        <v>1086</v>
      </c>
    </row>
    <row r="191" spans="1:204" ht="12.75" customHeight="1" x14ac:dyDescent="0.2">
      <c r="A191" s="2">
        <v>2105</v>
      </c>
      <c r="B191" s="21">
        <f t="shared" si="10"/>
        <v>3.214</v>
      </c>
      <c r="C191" s="23">
        <f t="shared" si="11"/>
        <v>3.214</v>
      </c>
      <c r="D191" s="15">
        <f t="shared" si="12"/>
        <v>0</v>
      </c>
      <c r="E191" s="15">
        <f t="shared" si="13"/>
        <v>0</v>
      </c>
      <c r="F191" s="15">
        <f t="shared" si="14"/>
        <v>0</v>
      </c>
      <c r="G191" s="17">
        <v>28</v>
      </c>
      <c r="H191" t="s">
        <v>1086</v>
      </c>
      <c r="I191" t="s">
        <v>1086</v>
      </c>
      <c r="J191" s="2">
        <v>24</v>
      </c>
      <c r="K191" s="2">
        <v>85.7</v>
      </c>
      <c r="L191" s="2">
        <v>85.7</v>
      </c>
      <c r="O191" s="2">
        <v>4</v>
      </c>
      <c r="P191" s="2">
        <v>14.3</v>
      </c>
      <c r="S191" s="2">
        <v>14</v>
      </c>
      <c r="T191" s="2">
        <v>50</v>
      </c>
      <c r="U191" s="2">
        <v>10</v>
      </c>
      <c r="V191" s="2">
        <v>35.700000000000003</v>
      </c>
      <c r="Y191" s="2">
        <v>4</v>
      </c>
      <c r="Z191" s="2">
        <v>14.3</v>
      </c>
      <c r="AB191" s="2">
        <v>2</v>
      </c>
      <c r="AD191" t="s">
        <v>1086</v>
      </c>
      <c r="AE191" t="s">
        <v>1086</v>
      </c>
      <c r="AZ191" t="s">
        <v>1086</v>
      </c>
      <c r="BA191" t="s">
        <v>1086</v>
      </c>
      <c r="BU191" s="2">
        <v>28</v>
      </c>
      <c r="BV191" t="s">
        <v>1086</v>
      </c>
      <c r="BW191" t="s">
        <v>1086</v>
      </c>
      <c r="BX191" s="2">
        <v>24</v>
      </c>
      <c r="BY191" s="2">
        <v>85.7</v>
      </c>
      <c r="BZ191" s="2">
        <v>85.7</v>
      </c>
      <c r="CC191" s="2">
        <v>4</v>
      </c>
      <c r="CD191" s="2">
        <v>14.3</v>
      </c>
      <c r="CG191" s="2">
        <v>14</v>
      </c>
      <c r="CH191" s="2">
        <v>50</v>
      </c>
      <c r="CI191" s="2">
        <v>10</v>
      </c>
      <c r="CJ191" s="2">
        <v>35.700000000000003</v>
      </c>
      <c r="CM191" s="2">
        <v>4</v>
      </c>
      <c r="CN191" s="2">
        <v>14.3</v>
      </c>
      <c r="CP191" s="2">
        <v>2</v>
      </c>
      <c r="CQ191" s="2">
        <v>1</v>
      </c>
      <c r="CR191" t="s">
        <v>1086</v>
      </c>
      <c r="CS191" t="s">
        <v>1086</v>
      </c>
      <c r="DN191" t="s">
        <v>1086</v>
      </c>
      <c r="DO191" t="s">
        <v>1086</v>
      </c>
      <c r="EJ191" t="s">
        <v>1086</v>
      </c>
      <c r="EK191" t="s">
        <v>1086</v>
      </c>
      <c r="FE191" s="2">
        <v>1</v>
      </c>
      <c r="FF191" t="s">
        <v>1086</v>
      </c>
      <c r="FG191" t="s">
        <v>1086</v>
      </c>
      <c r="GB191" t="s">
        <v>1086</v>
      </c>
      <c r="GC191" t="s">
        <v>1086</v>
      </c>
    </row>
    <row r="192" spans="1:204" ht="12.75" customHeight="1" x14ac:dyDescent="0.2">
      <c r="A192" s="2">
        <v>2106</v>
      </c>
      <c r="B192" s="21">
        <f t="shared" si="10"/>
        <v>2.12</v>
      </c>
      <c r="C192" s="23">
        <f t="shared" si="11"/>
        <v>2.12</v>
      </c>
      <c r="D192" s="15">
        <f t="shared" si="12"/>
        <v>3.0269999999999997</v>
      </c>
      <c r="E192" s="15">
        <f t="shared" si="13"/>
        <v>3.0269999999999997</v>
      </c>
      <c r="F192" s="15">
        <f t="shared" si="14"/>
        <v>2.698</v>
      </c>
      <c r="G192" s="17">
        <v>295</v>
      </c>
      <c r="H192" t="s">
        <v>1086</v>
      </c>
      <c r="I192" t="s">
        <v>1086</v>
      </c>
      <c r="J192" s="2">
        <v>142</v>
      </c>
      <c r="K192" s="2">
        <v>46.9</v>
      </c>
      <c r="L192" s="2">
        <v>48.1</v>
      </c>
      <c r="M192" s="2">
        <v>88</v>
      </c>
      <c r="N192" s="2">
        <v>29</v>
      </c>
      <c r="O192" s="2">
        <v>65</v>
      </c>
      <c r="P192" s="2">
        <v>21.5</v>
      </c>
      <c r="Q192" s="2">
        <v>13</v>
      </c>
      <c r="R192" s="2">
        <v>4.3</v>
      </c>
      <c r="S192" s="2">
        <v>91</v>
      </c>
      <c r="T192" s="2">
        <v>30</v>
      </c>
      <c r="U192" s="2">
        <v>38</v>
      </c>
      <c r="V192" s="2">
        <v>12.5</v>
      </c>
      <c r="W192" s="2">
        <v>8</v>
      </c>
      <c r="X192" s="2">
        <v>2.6</v>
      </c>
      <c r="Y192" s="2">
        <v>161</v>
      </c>
      <c r="Z192" s="2">
        <v>53.1</v>
      </c>
      <c r="AA192" s="2">
        <v>3</v>
      </c>
      <c r="AB192" s="2">
        <v>551</v>
      </c>
      <c r="AD192" t="s">
        <v>1086</v>
      </c>
      <c r="AE192" t="s">
        <v>1086</v>
      </c>
      <c r="AZ192" t="s">
        <v>1086</v>
      </c>
      <c r="BA192" t="s">
        <v>1086</v>
      </c>
      <c r="BU192" s="2">
        <v>295</v>
      </c>
      <c r="BV192" t="s">
        <v>1086</v>
      </c>
      <c r="BW192" t="s">
        <v>1086</v>
      </c>
      <c r="BX192" s="2">
        <v>142</v>
      </c>
      <c r="BY192" s="2">
        <v>46.9</v>
      </c>
      <c r="BZ192" s="2">
        <v>48.1</v>
      </c>
      <c r="CA192" s="2">
        <v>88</v>
      </c>
      <c r="CB192" s="2">
        <v>29</v>
      </c>
      <c r="CC192" s="2">
        <v>65</v>
      </c>
      <c r="CD192" s="2">
        <v>21.5</v>
      </c>
      <c r="CE192" s="2">
        <v>13</v>
      </c>
      <c r="CF192" s="2">
        <v>4.3</v>
      </c>
      <c r="CG192" s="2">
        <v>91</v>
      </c>
      <c r="CH192" s="2">
        <v>30</v>
      </c>
      <c r="CI192" s="2">
        <v>38</v>
      </c>
      <c r="CJ192" s="2">
        <v>12.5</v>
      </c>
      <c r="CK192" s="2">
        <v>8</v>
      </c>
      <c r="CL192" s="2">
        <v>2.6</v>
      </c>
      <c r="CM192" s="2">
        <v>161</v>
      </c>
      <c r="CN192" s="2">
        <v>53.1</v>
      </c>
      <c r="CO192" s="2">
        <v>3</v>
      </c>
      <c r="CP192" s="2">
        <v>551</v>
      </c>
      <c r="CQ192" s="2">
        <v>228</v>
      </c>
      <c r="CR192" t="s">
        <v>1086</v>
      </c>
      <c r="CS192" t="s">
        <v>1086</v>
      </c>
      <c r="CT192" s="2">
        <v>181</v>
      </c>
      <c r="CU192" s="2">
        <v>79.400000000000006</v>
      </c>
      <c r="CV192" s="2">
        <v>79.400000000000006</v>
      </c>
      <c r="CW192" s="2">
        <v>17</v>
      </c>
      <c r="CX192" s="2">
        <v>7.5</v>
      </c>
      <c r="CY192" s="2">
        <v>30</v>
      </c>
      <c r="CZ192" s="2">
        <v>13.2</v>
      </c>
      <c r="DA192" s="2">
        <v>7</v>
      </c>
      <c r="DB192" s="2">
        <v>3.1</v>
      </c>
      <c r="DC192" s="2">
        <v>83</v>
      </c>
      <c r="DD192" s="2">
        <v>36.4</v>
      </c>
      <c r="DE192" s="2">
        <v>91</v>
      </c>
      <c r="DF192" s="2">
        <v>39.9</v>
      </c>
      <c r="DI192" s="2">
        <v>47</v>
      </c>
      <c r="DJ192" s="2">
        <v>20.6</v>
      </c>
      <c r="DL192" s="2">
        <v>381</v>
      </c>
      <c r="DN192" t="s">
        <v>1086</v>
      </c>
      <c r="DO192" t="s">
        <v>1086</v>
      </c>
      <c r="EJ192" t="s">
        <v>1086</v>
      </c>
      <c r="EK192" t="s">
        <v>1086</v>
      </c>
      <c r="FE192" s="2">
        <v>228</v>
      </c>
      <c r="FF192" t="s">
        <v>1086</v>
      </c>
      <c r="FG192" t="s">
        <v>1086</v>
      </c>
      <c r="FH192" s="2">
        <v>181</v>
      </c>
      <c r="FI192" s="2">
        <v>79.400000000000006</v>
      </c>
      <c r="FJ192" s="2">
        <v>79.400000000000006</v>
      </c>
      <c r="FK192" s="2">
        <v>17</v>
      </c>
      <c r="FL192" s="2">
        <v>7.5</v>
      </c>
      <c r="FM192" s="2">
        <v>30</v>
      </c>
      <c r="FN192" s="2">
        <v>13.2</v>
      </c>
      <c r="FO192" s="2">
        <v>7</v>
      </c>
      <c r="FP192" s="2">
        <v>3.1</v>
      </c>
      <c r="FQ192" s="2">
        <v>83</v>
      </c>
      <c r="FR192" s="2">
        <v>36.4</v>
      </c>
      <c r="FS192" s="2">
        <v>91</v>
      </c>
      <c r="FT192" s="2">
        <v>39.9</v>
      </c>
      <c r="FW192" s="2">
        <v>47</v>
      </c>
      <c r="FX192" s="2">
        <v>20.6</v>
      </c>
      <c r="FZ192" s="2">
        <v>381</v>
      </c>
      <c r="GA192" s="2">
        <v>377</v>
      </c>
      <c r="GB192" t="s">
        <v>1086</v>
      </c>
      <c r="GC192" t="s">
        <v>1086</v>
      </c>
      <c r="GD192" s="2">
        <v>263</v>
      </c>
      <c r="GE192" s="2">
        <v>66.8</v>
      </c>
      <c r="GF192" s="2">
        <v>69.8</v>
      </c>
      <c r="GG192" s="2">
        <v>23</v>
      </c>
      <c r="GH192" s="2">
        <v>5.8</v>
      </c>
      <c r="GI192" s="2">
        <v>91</v>
      </c>
      <c r="GJ192" s="2">
        <v>23.1</v>
      </c>
      <c r="GK192" s="2">
        <v>14</v>
      </c>
      <c r="GL192" s="2">
        <v>3.6</v>
      </c>
      <c r="GM192" s="2">
        <v>138</v>
      </c>
      <c r="GN192" s="2">
        <v>35</v>
      </c>
      <c r="GO192" s="2">
        <v>111</v>
      </c>
      <c r="GP192" s="2">
        <v>28.2</v>
      </c>
      <c r="GQ192" s="2">
        <v>17</v>
      </c>
      <c r="GR192" s="2">
        <v>4.3</v>
      </c>
      <c r="GS192" s="2">
        <v>131</v>
      </c>
      <c r="GT192" s="2">
        <v>33.200000000000003</v>
      </c>
      <c r="GU192" s="2">
        <v>7</v>
      </c>
      <c r="GV192" s="2">
        <v>288</v>
      </c>
    </row>
    <row r="193" spans="1:204" ht="12.75" customHeight="1" x14ac:dyDescent="0.2">
      <c r="A193" s="2">
        <v>2115</v>
      </c>
      <c r="B193" s="21">
        <f t="shared" si="10"/>
        <v>0</v>
      </c>
      <c r="C193" s="23">
        <f t="shared" si="11"/>
        <v>0</v>
      </c>
      <c r="D193" s="15">
        <f t="shared" si="12"/>
        <v>0</v>
      </c>
      <c r="E193" s="15">
        <f t="shared" si="13"/>
        <v>0</v>
      </c>
      <c r="F193" s="15">
        <f t="shared" si="14"/>
        <v>0</v>
      </c>
      <c r="G193" s="17">
        <v>1</v>
      </c>
      <c r="H193" t="s">
        <v>1086</v>
      </c>
      <c r="I193" t="s">
        <v>1086</v>
      </c>
      <c r="AD193" t="s">
        <v>1086</v>
      </c>
      <c r="AE193" t="s">
        <v>1086</v>
      </c>
      <c r="AZ193" t="s">
        <v>1086</v>
      </c>
      <c r="BA193" t="s">
        <v>1086</v>
      </c>
      <c r="BU193" s="2">
        <v>1</v>
      </c>
      <c r="BV193" t="s">
        <v>1086</v>
      </c>
      <c r="BW193" t="s">
        <v>1086</v>
      </c>
      <c r="CR193" t="s">
        <v>1086</v>
      </c>
      <c r="CS193" t="s">
        <v>1086</v>
      </c>
      <c r="DN193" t="s">
        <v>1086</v>
      </c>
      <c r="DO193" t="s">
        <v>1086</v>
      </c>
      <c r="EJ193" t="s">
        <v>1086</v>
      </c>
      <c r="EK193" t="s">
        <v>1086</v>
      </c>
      <c r="FF193" t="s">
        <v>1086</v>
      </c>
      <c r="FG193" t="s">
        <v>1086</v>
      </c>
      <c r="GB193" t="s">
        <v>1086</v>
      </c>
      <c r="GC193" t="s">
        <v>1086</v>
      </c>
    </row>
    <row r="194" spans="1:204" ht="12.75" customHeight="1" x14ac:dyDescent="0.2">
      <c r="A194" s="2">
        <v>2116</v>
      </c>
      <c r="B194" s="21">
        <f t="shared" si="10"/>
        <v>1.7940000000000003</v>
      </c>
      <c r="C194" s="23">
        <f t="shared" si="11"/>
        <v>1.7940000000000003</v>
      </c>
      <c r="D194" s="15">
        <f t="shared" si="12"/>
        <v>2.6549999999999998</v>
      </c>
      <c r="E194" s="15">
        <f t="shared" si="13"/>
        <v>2.6549999999999998</v>
      </c>
      <c r="F194" s="15">
        <f t="shared" si="14"/>
        <v>2.0839999999999996</v>
      </c>
      <c r="G194" s="17">
        <v>534</v>
      </c>
      <c r="H194" t="s">
        <v>1086</v>
      </c>
      <c r="I194" t="s">
        <v>1086</v>
      </c>
      <c r="J194" s="2">
        <v>126</v>
      </c>
      <c r="K194" s="2">
        <v>22.5</v>
      </c>
      <c r="L194" s="2">
        <v>23.6</v>
      </c>
      <c r="M194" s="2">
        <v>203</v>
      </c>
      <c r="N194" s="2">
        <v>36.200000000000003</v>
      </c>
      <c r="O194" s="2">
        <v>205</v>
      </c>
      <c r="P194" s="2">
        <v>36.5</v>
      </c>
      <c r="S194" s="2">
        <v>111</v>
      </c>
      <c r="T194" s="2">
        <v>19.8</v>
      </c>
      <c r="U194" s="2">
        <v>15</v>
      </c>
      <c r="V194" s="2">
        <v>2.7</v>
      </c>
      <c r="W194" s="2">
        <v>27</v>
      </c>
      <c r="X194" s="2">
        <v>4.8</v>
      </c>
      <c r="Y194" s="2">
        <v>435</v>
      </c>
      <c r="Z194" s="2">
        <v>77.5</v>
      </c>
      <c r="AA194" s="2">
        <v>21</v>
      </c>
      <c r="AB194" s="2">
        <v>838</v>
      </c>
      <c r="AD194" t="s">
        <v>1086</v>
      </c>
      <c r="AE194" t="s">
        <v>1086</v>
      </c>
      <c r="AZ194" t="s">
        <v>1086</v>
      </c>
      <c r="BA194" t="s">
        <v>1086</v>
      </c>
      <c r="BU194" s="2">
        <v>534</v>
      </c>
      <c r="BV194" t="s">
        <v>1086</v>
      </c>
      <c r="BW194" t="s">
        <v>1086</v>
      </c>
      <c r="BX194" s="2">
        <v>126</v>
      </c>
      <c r="BY194" s="2">
        <v>22.5</v>
      </c>
      <c r="BZ194" s="2">
        <v>23.6</v>
      </c>
      <c r="CA194" s="2">
        <v>203</v>
      </c>
      <c r="CB194" s="2">
        <v>36.200000000000003</v>
      </c>
      <c r="CC194" s="2">
        <v>205</v>
      </c>
      <c r="CD194" s="2">
        <v>36.5</v>
      </c>
      <c r="CG194" s="2">
        <v>111</v>
      </c>
      <c r="CH194" s="2">
        <v>19.8</v>
      </c>
      <c r="CI194" s="2">
        <v>15</v>
      </c>
      <c r="CJ194" s="2">
        <v>2.7</v>
      </c>
      <c r="CK194" s="2">
        <v>27</v>
      </c>
      <c r="CL194" s="2">
        <v>4.8</v>
      </c>
      <c r="CM194" s="2">
        <v>435</v>
      </c>
      <c r="CN194" s="2">
        <v>77.5</v>
      </c>
      <c r="CO194" s="2">
        <v>21</v>
      </c>
      <c r="CP194" s="2">
        <v>838</v>
      </c>
      <c r="CQ194" s="2">
        <v>445</v>
      </c>
      <c r="CR194" t="s">
        <v>1086</v>
      </c>
      <c r="CS194" t="s">
        <v>1086</v>
      </c>
      <c r="CT194" s="2">
        <v>261</v>
      </c>
      <c r="CU194" s="2">
        <v>58.7</v>
      </c>
      <c r="CV194" s="2">
        <v>58.7</v>
      </c>
      <c r="CW194" s="2">
        <v>62</v>
      </c>
      <c r="CX194" s="2">
        <v>13.9</v>
      </c>
      <c r="CY194" s="2">
        <v>122</v>
      </c>
      <c r="CZ194" s="2">
        <v>27.4</v>
      </c>
      <c r="DC194" s="2">
        <v>169</v>
      </c>
      <c r="DD194" s="2">
        <v>38</v>
      </c>
      <c r="DE194" s="2">
        <v>92</v>
      </c>
      <c r="DF194" s="2">
        <v>20.7</v>
      </c>
      <c r="DI194" s="2">
        <v>184</v>
      </c>
      <c r="DJ194" s="2">
        <v>41.3</v>
      </c>
      <c r="DL194" s="2">
        <v>247</v>
      </c>
      <c r="DN194" t="s">
        <v>1086</v>
      </c>
      <c r="DO194" t="s">
        <v>1086</v>
      </c>
      <c r="EJ194" t="s">
        <v>1086</v>
      </c>
      <c r="EK194" t="s">
        <v>1086</v>
      </c>
      <c r="FE194" s="2">
        <v>445</v>
      </c>
      <c r="FF194" t="s">
        <v>1086</v>
      </c>
      <c r="FG194" t="s">
        <v>1086</v>
      </c>
      <c r="FH194" s="2">
        <v>261</v>
      </c>
      <c r="FI194" s="2">
        <v>58.7</v>
      </c>
      <c r="FJ194" s="2">
        <v>58.7</v>
      </c>
      <c r="FK194" s="2">
        <v>62</v>
      </c>
      <c r="FL194" s="2">
        <v>13.9</v>
      </c>
      <c r="FM194" s="2">
        <v>122</v>
      </c>
      <c r="FN194" s="2">
        <v>27.4</v>
      </c>
      <c r="FQ194" s="2">
        <v>169</v>
      </c>
      <c r="FR194" s="2">
        <v>38</v>
      </c>
      <c r="FS194" s="2">
        <v>92</v>
      </c>
      <c r="FT194" s="2">
        <v>20.7</v>
      </c>
      <c r="FW194" s="2">
        <v>184</v>
      </c>
      <c r="FX194" s="2">
        <v>41.3</v>
      </c>
      <c r="FZ194" s="2">
        <v>247</v>
      </c>
      <c r="GA194" s="2">
        <v>408</v>
      </c>
      <c r="GB194" t="s">
        <v>1086</v>
      </c>
      <c r="GC194" t="s">
        <v>1086</v>
      </c>
      <c r="GD194" s="2">
        <v>126</v>
      </c>
      <c r="GE194" s="2">
        <v>28.6</v>
      </c>
      <c r="GF194" s="2">
        <v>30.9</v>
      </c>
      <c r="GG194" s="2">
        <v>47</v>
      </c>
      <c r="GH194" s="2">
        <v>10.7</v>
      </c>
      <c r="GI194" s="2">
        <v>235</v>
      </c>
      <c r="GJ194" s="2">
        <v>53.4</v>
      </c>
      <c r="GM194" s="2">
        <v>105</v>
      </c>
      <c r="GN194" s="2">
        <v>23.9</v>
      </c>
      <c r="GO194" s="2">
        <v>21</v>
      </c>
      <c r="GP194" s="2">
        <v>4.8</v>
      </c>
      <c r="GQ194" s="2">
        <v>32</v>
      </c>
      <c r="GR194" s="2">
        <v>7.3</v>
      </c>
      <c r="GS194" s="2">
        <v>314</v>
      </c>
      <c r="GT194" s="2">
        <v>71.400000000000006</v>
      </c>
      <c r="GU194" s="2">
        <v>32</v>
      </c>
      <c r="GV194" s="2">
        <v>210</v>
      </c>
    </row>
    <row r="195" spans="1:204" ht="12.75" customHeight="1" x14ac:dyDescent="0.2">
      <c r="A195" s="2">
        <v>2124</v>
      </c>
      <c r="B195" s="21">
        <f t="shared" ref="B195:B258" si="15">(N195+P195*2+T195*3+V195*4)/100</f>
        <v>3.8260000000000001</v>
      </c>
      <c r="C195" s="23">
        <f t="shared" ref="C195:C258" si="16">(CB195+CD195*2+CH195*3+CJ195*4)/100</f>
        <v>3.8260000000000001</v>
      </c>
      <c r="D195" s="15">
        <f t="shared" ref="D195:D258" si="17">(CX195+CZ195*2+DD195*3+DF195*4)/100</f>
        <v>0</v>
      </c>
      <c r="E195" s="15">
        <f t="shared" ref="E195:E258" si="18">(FL195+FN195*2+FR195*3+FT195*4)/100</f>
        <v>0</v>
      </c>
      <c r="F195" s="15">
        <f t="shared" ref="F195:F258" si="19">(GH195+GJ195*2+GN195*3+GP195*4)/100</f>
        <v>0</v>
      </c>
      <c r="G195" s="17">
        <v>109</v>
      </c>
      <c r="H195" t="s">
        <v>1086</v>
      </c>
      <c r="I195" t="s">
        <v>1086</v>
      </c>
      <c r="J195" s="2">
        <v>107</v>
      </c>
      <c r="K195" s="2">
        <v>98.2</v>
      </c>
      <c r="L195" s="2">
        <v>98.2</v>
      </c>
      <c r="O195" s="2">
        <v>2</v>
      </c>
      <c r="P195" s="2">
        <v>1.8</v>
      </c>
      <c r="S195" s="2">
        <v>15</v>
      </c>
      <c r="T195" s="2">
        <v>13.8</v>
      </c>
      <c r="U195" s="2">
        <v>92</v>
      </c>
      <c r="V195" s="2">
        <v>84.4</v>
      </c>
      <c r="Y195" s="2">
        <v>2</v>
      </c>
      <c r="Z195" s="2">
        <v>1.8</v>
      </c>
      <c r="AD195" t="s">
        <v>1086</v>
      </c>
      <c r="AE195" t="s">
        <v>1086</v>
      </c>
      <c r="AZ195" t="s">
        <v>1086</v>
      </c>
      <c r="BA195" t="s">
        <v>1086</v>
      </c>
      <c r="BU195" s="2">
        <v>109</v>
      </c>
      <c r="BV195" t="s">
        <v>1086</v>
      </c>
      <c r="BW195" t="s">
        <v>1086</v>
      </c>
      <c r="BX195" s="2">
        <v>107</v>
      </c>
      <c r="BY195" s="2">
        <v>98.2</v>
      </c>
      <c r="BZ195" s="2">
        <v>98.2</v>
      </c>
      <c r="CC195" s="2">
        <v>2</v>
      </c>
      <c r="CD195" s="2">
        <v>1.8</v>
      </c>
      <c r="CG195" s="2">
        <v>15</v>
      </c>
      <c r="CH195" s="2">
        <v>13.8</v>
      </c>
      <c r="CI195" s="2">
        <v>92</v>
      </c>
      <c r="CJ195" s="2">
        <v>84.4</v>
      </c>
      <c r="CM195" s="2">
        <v>2</v>
      </c>
      <c r="CN195" s="2">
        <v>1.8</v>
      </c>
      <c r="CQ195" s="2">
        <v>1</v>
      </c>
      <c r="CR195" t="s">
        <v>1086</v>
      </c>
      <c r="CS195" t="s">
        <v>1086</v>
      </c>
      <c r="DN195" t="s">
        <v>1086</v>
      </c>
      <c r="DO195" t="s">
        <v>1086</v>
      </c>
      <c r="EJ195" t="s">
        <v>1086</v>
      </c>
      <c r="EK195" t="s">
        <v>1086</v>
      </c>
      <c r="FE195" s="2">
        <v>1</v>
      </c>
      <c r="FF195" t="s">
        <v>1086</v>
      </c>
      <c r="FG195" t="s">
        <v>1086</v>
      </c>
      <c r="GB195" t="s">
        <v>1086</v>
      </c>
      <c r="GC195" t="s">
        <v>1086</v>
      </c>
    </row>
    <row r="196" spans="1:204" ht="12.75" customHeight="1" x14ac:dyDescent="0.2">
      <c r="A196" s="2">
        <v>2125</v>
      </c>
      <c r="B196" s="21">
        <f t="shared" si="15"/>
        <v>1.64</v>
      </c>
      <c r="C196" s="23">
        <f t="shared" si="16"/>
        <v>1.64</v>
      </c>
      <c r="D196" s="15">
        <f t="shared" si="17"/>
        <v>3.1370000000000005</v>
      </c>
      <c r="E196" s="15">
        <f t="shared" si="18"/>
        <v>3.1370000000000005</v>
      </c>
      <c r="F196" s="15">
        <f t="shared" si="19"/>
        <v>3.0430000000000001</v>
      </c>
      <c r="G196" s="17">
        <v>170</v>
      </c>
      <c r="H196" t="s">
        <v>1086</v>
      </c>
      <c r="I196" t="s">
        <v>1086</v>
      </c>
      <c r="J196" s="2">
        <v>41</v>
      </c>
      <c r="K196" s="2">
        <v>23</v>
      </c>
      <c r="L196" s="2">
        <v>24.1</v>
      </c>
      <c r="M196" s="2">
        <v>78</v>
      </c>
      <c r="N196" s="2">
        <v>43.8</v>
      </c>
      <c r="O196" s="2">
        <v>51</v>
      </c>
      <c r="P196" s="2">
        <v>28.7</v>
      </c>
      <c r="Q196" s="2">
        <v>5</v>
      </c>
      <c r="R196" s="2">
        <v>2.8</v>
      </c>
      <c r="S196" s="2">
        <v>32</v>
      </c>
      <c r="T196" s="2">
        <v>18</v>
      </c>
      <c r="U196" s="2">
        <v>4</v>
      </c>
      <c r="V196" s="2">
        <v>2.2000000000000002</v>
      </c>
      <c r="W196" s="2">
        <v>8</v>
      </c>
      <c r="X196" s="2">
        <v>4.5</v>
      </c>
      <c r="Y196" s="2">
        <v>137</v>
      </c>
      <c r="Z196" s="2">
        <v>77</v>
      </c>
      <c r="AA196" s="2">
        <v>4</v>
      </c>
      <c r="AB196" s="2">
        <v>802</v>
      </c>
      <c r="AD196" t="s">
        <v>1086</v>
      </c>
      <c r="AE196" t="s">
        <v>1086</v>
      </c>
      <c r="AX196" s="2">
        <v>1</v>
      </c>
      <c r="AZ196" t="s">
        <v>1086</v>
      </c>
      <c r="BA196" t="s">
        <v>1086</v>
      </c>
      <c r="BU196" s="2">
        <v>170</v>
      </c>
      <c r="BV196" t="s">
        <v>1086</v>
      </c>
      <c r="BW196" t="s">
        <v>1086</v>
      </c>
      <c r="BX196" s="2">
        <v>41</v>
      </c>
      <c r="BY196" s="2">
        <v>23</v>
      </c>
      <c r="BZ196" s="2">
        <v>24.1</v>
      </c>
      <c r="CA196" s="2">
        <v>78</v>
      </c>
      <c r="CB196" s="2">
        <v>43.8</v>
      </c>
      <c r="CC196" s="2">
        <v>51</v>
      </c>
      <c r="CD196" s="2">
        <v>28.7</v>
      </c>
      <c r="CE196" s="2">
        <v>5</v>
      </c>
      <c r="CF196" s="2">
        <v>2.8</v>
      </c>
      <c r="CG196" s="2">
        <v>32</v>
      </c>
      <c r="CH196" s="2">
        <v>18</v>
      </c>
      <c r="CI196" s="2">
        <v>4</v>
      </c>
      <c r="CJ196" s="2">
        <v>2.2000000000000002</v>
      </c>
      <c r="CK196" s="2">
        <v>8</v>
      </c>
      <c r="CL196" s="2">
        <v>4.5</v>
      </c>
      <c r="CM196" s="2">
        <v>137</v>
      </c>
      <c r="CN196" s="2">
        <v>77</v>
      </c>
      <c r="CO196" s="2">
        <v>4</v>
      </c>
      <c r="CP196" s="2">
        <v>803</v>
      </c>
      <c r="CQ196" s="2">
        <v>313</v>
      </c>
      <c r="CR196" t="s">
        <v>1086</v>
      </c>
      <c r="CS196" t="s">
        <v>1086</v>
      </c>
      <c r="CT196" s="2">
        <v>247</v>
      </c>
      <c r="CU196" s="2">
        <v>78.900000000000006</v>
      </c>
      <c r="CV196" s="2">
        <v>78.900000000000006</v>
      </c>
      <c r="CW196" s="2">
        <v>20</v>
      </c>
      <c r="CX196" s="2">
        <v>6.4</v>
      </c>
      <c r="CY196" s="2">
        <v>46</v>
      </c>
      <c r="CZ196" s="2">
        <v>14.7</v>
      </c>
      <c r="DC196" s="2">
        <v>118</v>
      </c>
      <c r="DD196" s="2">
        <v>37.700000000000003</v>
      </c>
      <c r="DE196" s="2">
        <v>129</v>
      </c>
      <c r="DF196" s="2">
        <v>41.2</v>
      </c>
      <c r="DI196" s="2">
        <v>66</v>
      </c>
      <c r="DJ196" s="2">
        <v>21.1</v>
      </c>
      <c r="DL196" s="2">
        <v>481</v>
      </c>
      <c r="DN196" t="s">
        <v>1086</v>
      </c>
      <c r="DO196" t="s">
        <v>1086</v>
      </c>
      <c r="EJ196" t="s">
        <v>1086</v>
      </c>
      <c r="EK196" t="s">
        <v>1086</v>
      </c>
      <c r="FE196" s="2">
        <v>313</v>
      </c>
      <c r="FF196" t="s">
        <v>1086</v>
      </c>
      <c r="FG196" t="s">
        <v>1086</v>
      </c>
      <c r="FH196" s="2">
        <v>247</v>
      </c>
      <c r="FI196" s="2">
        <v>78.900000000000006</v>
      </c>
      <c r="FJ196" s="2">
        <v>78.900000000000006</v>
      </c>
      <c r="FK196" s="2">
        <v>20</v>
      </c>
      <c r="FL196" s="2">
        <v>6.4</v>
      </c>
      <c r="FM196" s="2">
        <v>46</v>
      </c>
      <c r="FN196" s="2">
        <v>14.7</v>
      </c>
      <c r="FQ196" s="2">
        <v>118</v>
      </c>
      <c r="FR196" s="2">
        <v>37.700000000000003</v>
      </c>
      <c r="FS196" s="2">
        <v>129</v>
      </c>
      <c r="FT196" s="2">
        <v>41.2</v>
      </c>
      <c r="FW196" s="2">
        <v>66</v>
      </c>
      <c r="FX196" s="2">
        <v>21.1</v>
      </c>
      <c r="FZ196" s="2">
        <v>481</v>
      </c>
      <c r="GA196" s="2">
        <v>466</v>
      </c>
      <c r="GB196" t="s">
        <v>1086</v>
      </c>
      <c r="GC196" t="s">
        <v>1086</v>
      </c>
      <c r="GD196" s="2">
        <v>371</v>
      </c>
      <c r="GE196" s="2">
        <v>77.900000000000006</v>
      </c>
      <c r="GF196" s="2">
        <v>79.599999999999994</v>
      </c>
      <c r="GG196" s="2">
        <v>13</v>
      </c>
      <c r="GH196" s="2">
        <v>2.7</v>
      </c>
      <c r="GI196" s="2">
        <v>82</v>
      </c>
      <c r="GJ196" s="2">
        <v>17.2</v>
      </c>
      <c r="GK196" s="2">
        <v>14</v>
      </c>
      <c r="GL196" s="2">
        <v>2.9</v>
      </c>
      <c r="GM196" s="2">
        <v>156</v>
      </c>
      <c r="GN196" s="2">
        <v>32.799999999999997</v>
      </c>
      <c r="GO196" s="2">
        <v>201</v>
      </c>
      <c r="GP196" s="2">
        <v>42.2</v>
      </c>
      <c r="GQ196" s="2">
        <v>10</v>
      </c>
      <c r="GR196" s="2">
        <v>2.1</v>
      </c>
      <c r="GS196" s="2">
        <v>105</v>
      </c>
      <c r="GT196" s="2">
        <v>22.1</v>
      </c>
      <c r="GU196" s="2">
        <v>7</v>
      </c>
      <c r="GV196" s="2">
        <v>345</v>
      </c>
    </row>
    <row r="197" spans="1:204" ht="12.75" customHeight="1" x14ac:dyDescent="0.2">
      <c r="A197" s="2">
        <v>2126</v>
      </c>
      <c r="B197" s="21">
        <f t="shared" si="15"/>
        <v>1.8470000000000002</v>
      </c>
      <c r="C197" s="23">
        <f t="shared" si="16"/>
        <v>1.8470000000000002</v>
      </c>
      <c r="D197" s="15">
        <f t="shared" si="17"/>
        <v>2.673</v>
      </c>
      <c r="E197" s="15">
        <f t="shared" si="18"/>
        <v>2.673</v>
      </c>
      <c r="F197" s="15">
        <f t="shared" si="19"/>
        <v>2.964</v>
      </c>
      <c r="G197" s="17">
        <v>345</v>
      </c>
      <c r="H197" t="s">
        <v>1086</v>
      </c>
      <c r="I197" t="s">
        <v>1086</v>
      </c>
      <c r="J197" s="2">
        <v>78</v>
      </c>
      <c r="K197" s="2">
        <v>22.3</v>
      </c>
      <c r="L197" s="2">
        <v>22.6</v>
      </c>
      <c r="M197" s="2">
        <v>123</v>
      </c>
      <c r="N197" s="2">
        <v>35.1</v>
      </c>
      <c r="O197" s="2">
        <v>144</v>
      </c>
      <c r="P197" s="2">
        <v>41.1</v>
      </c>
      <c r="Q197" s="2">
        <v>1</v>
      </c>
      <c r="R197" s="2">
        <v>0.3</v>
      </c>
      <c r="S197" s="2">
        <v>72</v>
      </c>
      <c r="T197" s="2">
        <v>20.6</v>
      </c>
      <c r="U197" s="2">
        <v>5</v>
      </c>
      <c r="V197" s="2">
        <v>1.4</v>
      </c>
      <c r="W197" s="2">
        <v>5</v>
      </c>
      <c r="X197" s="2">
        <v>1.4</v>
      </c>
      <c r="Y197" s="2">
        <v>272</v>
      </c>
      <c r="Z197" s="2">
        <v>77.7</v>
      </c>
      <c r="AB197" s="2">
        <v>668</v>
      </c>
      <c r="AD197" t="s">
        <v>1086</v>
      </c>
      <c r="AE197" t="s">
        <v>1086</v>
      </c>
      <c r="AZ197" t="s">
        <v>1086</v>
      </c>
      <c r="BA197" t="s">
        <v>1086</v>
      </c>
      <c r="BU197" s="2">
        <v>345</v>
      </c>
      <c r="BV197" t="s">
        <v>1086</v>
      </c>
      <c r="BW197" t="s">
        <v>1086</v>
      </c>
      <c r="BX197" s="2">
        <v>78</v>
      </c>
      <c r="BY197" s="2">
        <v>22.3</v>
      </c>
      <c r="BZ197" s="2">
        <v>22.6</v>
      </c>
      <c r="CA197" s="2">
        <v>123</v>
      </c>
      <c r="CB197" s="2">
        <v>35.1</v>
      </c>
      <c r="CC197" s="2">
        <v>144</v>
      </c>
      <c r="CD197" s="2">
        <v>41.1</v>
      </c>
      <c r="CE197" s="2">
        <v>1</v>
      </c>
      <c r="CF197" s="2">
        <v>0.3</v>
      </c>
      <c r="CG197" s="2">
        <v>72</v>
      </c>
      <c r="CH197" s="2">
        <v>20.6</v>
      </c>
      <c r="CI197" s="2">
        <v>5</v>
      </c>
      <c r="CJ197" s="2">
        <v>1.4</v>
      </c>
      <c r="CK197" s="2">
        <v>5</v>
      </c>
      <c r="CL197" s="2">
        <v>1.4</v>
      </c>
      <c r="CM197" s="2">
        <v>272</v>
      </c>
      <c r="CN197" s="2">
        <v>77.7</v>
      </c>
      <c r="CP197" s="2">
        <v>668</v>
      </c>
      <c r="CQ197" s="2">
        <v>327</v>
      </c>
      <c r="CR197" t="s">
        <v>1086</v>
      </c>
      <c r="CS197" t="s">
        <v>1086</v>
      </c>
      <c r="CT197" s="2">
        <v>190</v>
      </c>
      <c r="CU197" s="2">
        <v>58.1</v>
      </c>
      <c r="CV197" s="2">
        <v>58.1</v>
      </c>
      <c r="CW197" s="2">
        <v>53</v>
      </c>
      <c r="CX197" s="2">
        <v>16.2</v>
      </c>
      <c r="CY197" s="2">
        <v>84</v>
      </c>
      <c r="CZ197" s="2">
        <v>25.7</v>
      </c>
      <c r="DA197" s="2">
        <v>1</v>
      </c>
      <c r="DB197" s="2">
        <v>0.3</v>
      </c>
      <c r="DC197" s="2">
        <v>103</v>
      </c>
      <c r="DD197" s="2">
        <v>31.5</v>
      </c>
      <c r="DE197" s="2">
        <v>86</v>
      </c>
      <c r="DF197" s="2">
        <v>26.3</v>
      </c>
      <c r="DI197" s="2">
        <v>137</v>
      </c>
      <c r="DJ197" s="2">
        <v>41.9</v>
      </c>
      <c r="DL197" s="2">
        <v>352</v>
      </c>
      <c r="DN197" t="s">
        <v>1086</v>
      </c>
      <c r="DO197" t="s">
        <v>1086</v>
      </c>
      <c r="EH197" s="2">
        <v>1</v>
      </c>
      <c r="EJ197" t="s">
        <v>1086</v>
      </c>
      <c r="EK197" t="s">
        <v>1086</v>
      </c>
      <c r="FE197" s="2">
        <v>327</v>
      </c>
      <c r="FF197" t="s">
        <v>1086</v>
      </c>
      <c r="FG197" t="s">
        <v>1086</v>
      </c>
      <c r="FH197" s="2">
        <v>190</v>
      </c>
      <c r="FI197" s="2">
        <v>58.1</v>
      </c>
      <c r="FJ197" s="2">
        <v>58.1</v>
      </c>
      <c r="FK197" s="2">
        <v>53</v>
      </c>
      <c r="FL197" s="2">
        <v>16.2</v>
      </c>
      <c r="FM197" s="2">
        <v>84</v>
      </c>
      <c r="FN197" s="2">
        <v>25.7</v>
      </c>
      <c r="FO197" s="2">
        <v>1</v>
      </c>
      <c r="FP197" s="2">
        <v>0.3</v>
      </c>
      <c r="FQ197" s="2">
        <v>103</v>
      </c>
      <c r="FR197" s="2">
        <v>31.5</v>
      </c>
      <c r="FS197" s="2">
        <v>86</v>
      </c>
      <c r="FT197" s="2">
        <v>26.3</v>
      </c>
      <c r="FW197" s="2">
        <v>137</v>
      </c>
      <c r="FX197" s="2">
        <v>41.9</v>
      </c>
      <c r="FZ197" s="2">
        <v>353</v>
      </c>
      <c r="GA197" s="2">
        <v>349</v>
      </c>
      <c r="GB197" t="s">
        <v>1086</v>
      </c>
      <c r="GC197" t="s">
        <v>1086</v>
      </c>
      <c r="GD197" s="2">
        <v>248</v>
      </c>
      <c r="GE197" s="2">
        <v>69.7</v>
      </c>
      <c r="GF197" s="2">
        <v>71.099999999999994</v>
      </c>
      <c r="GG197" s="2">
        <v>38</v>
      </c>
      <c r="GH197" s="2">
        <v>10.7</v>
      </c>
      <c r="GI197" s="2">
        <v>63</v>
      </c>
      <c r="GJ197" s="2">
        <v>17.7</v>
      </c>
      <c r="GK197" s="2">
        <v>2</v>
      </c>
      <c r="GL197" s="2">
        <v>0.6</v>
      </c>
      <c r="GM197" s="2">
        <v>93</v>
      </c>
      <c r="GN197" s="2">
        <v>26.1</v>
      </c>
      <c r="GO197" s="2">
        <v>153</v>
      </c>
      <c r="GP197" s="2">
        <v>43</v>
      </c>
      <c r="GQ197" s="2">
        <v>7</v>
      </c>
      <c r="GR197" s="2">
        <v>2</v>
      </c>
      <c r="GS197" s="2">
        <v>108</v>
      </c>
      <c r="GT197" s="2">
        <v>30.3</v>
      </c>
      <c r="GV197" s="2">
        <v>269</v>
      </c>
    </row>
    <row r="198" spans="1:204" ht="12.75" customHeight="1" x14ac:dyDescent="0.2">
      <c r="A198" s="2">
        <v>2131</v>
      </c>
      <c r="B198" s="21">
        <f t="shared" si="15"/>
        <v>3.4419999999999997</v>
      </c>
      <c r="C198" s="23">
        <f t="shared" si="16"/>
        <v>3.4419999999999997</v>
      </c>
      <c r="D198" s="15">
        <f t="shared" si="17"/>
        <v>0</v>
      </c>
      <c r="E198" s="15">
        <f t="shared" si="18"/>
        <v>0</v>
      </c>
      <c r="F198" s="15">
        <f t="shared" si="19"/>
        <v>0</v>
      </c>
      <c r="G198" s="17">
        <v>52</v>
      </c>
      <c r="H198" t="s">
        <v>1086</v>
      </c>
      <c r="I198" t="s">
        <v>1086</v>
      </c>
      <c r="J198" s="2">
        <v>48</v>
      </c>
      <c r="K198" s="2">
        <v>92.3</v>
      </c>
      <c r="L198" s="2">
        <v>92.3</v>
      </c>
      <c r="M198" s="2">
        <v>1</v>
      </c>
      <c r="N198" s="2">
        <v>1.9</v>
      </c>
      <c r="O198" s="2">
        <v>3</v>
      </c>
      <c r="P198" s="2">
        <v>5.8</v>
      </c>
      <c r="S198" s="2">
        <v>20</v>
      </c>
      <c r="T198" s="2">
        <v>38.5</v>
      </c>
      <c r="U198" s="2">
        <v>28</v>
      </c>
      <c r="V198" s="2">
        <v>53.8</v>
      </c>
      <c r="Y198" s="2">
        <v>4</v>
      </c>
      <c r="Z198" s="2">
        <v>7.7</v>
      </c>
      <c r="AD198" t="s">
        <v>1086</v>
      </c>
      <c r="AE198" t="s">
        <v>1086</v>
      </c>
      <c r="AZ198" t="s">
        <v>1086</v>
      </c>
      <c r="BA198" t="s">
        <v>1086</v>
      </c>
      <c r="BU198" s="2">
        <v>52</v>
      </c>
      <c r="BV198" t="s">
        <v>1086</v>
      </c>
      <c r="BW198" t="s">
        <v>1086</v>
      </c>
      <c r="BX198" s="2">
        <v>48</v>
      </c>
      <c r="BY198" s="2">
        <v>92.3</v>
      </c>
      <c r="BZ198" s="2">
        <v>92.3</v>
      </c>
      <c r="CA198" s="2">
        <v>1</v>
      </c>
      <c r="CB198" s="2">
        <v>1.9</v>
      </c>
      <c r="CC198" s="2">
        <v>3</v>
      </c>
      <c r="CD198" s="2">
        <v>5.8</v>
      </c>
      <c r="CG198" s="2">
        <v>20</v>
      </c>
      <c r="CH198" s="2">
        <v>38.5</v>
      </c>
      <c r="CI198" s="2">
        <v>28</v>
      </c>
      <c r="CJ198" s="2">
        <v>53.8</v>
      </c>
      <c r="CM198" s="2">
        <v>4</v>
      </c>
      <c r="CN198" s="2">
        <v>7.7</v>
      </c>
      <c r="CR198" t="s">
        <v>1086</v>
      </c>
      <c r="CS198" t="s">
        <v>1086</v>
      </c>
      <c r="DN198" t="s">
        <v>1086</v>
      </c>
      <c r="DO198" t="s">
        <v>1086</v>
      </c>
      <c r="EJ198" t="s">
        <v>1086</v>
      </c>
      <c r="EK198" t="s">
        <v>1086</v>
      </c>
      <c r="FF198" t="s">
        <v>1086</v>
      </c>
      <c r="FG198" t="s">
        <v>1086</v>
      </c>
      <c r="GB198" t="s">
        <v>1086</v>
      </c>
      <c r="GC198" t="s">
        <v>1086</v>
      </c>
    </row>
    <row r="199" spans="1:204" ht="12.75" customHeight="1" x14ac:dyDescent="0.2">
      <c r="A199" s="2">
        <v>2132</v>
      </c>
      <c r="B199" s="21">
        <f t="shared" si="15"/>
        <v>2.9999999999999996</v>
      </c>
      <c r="C199" s="23">
        <f t="shared" si="16"/>
        <v>2.9999999999999996</v>
      </c>
      <c r="D199" s="15">
        <f t="shared" si="17"/>
        <v>0</v>
      </c>
      <c r="E199" s="15">
        <f t="shared" si="18"/>
        <v>3.3989999999999996</v>
      </c>
      <c r="F199" s="15">
        <f t="shared" si="19"/>
        <v>3.1529999999999996</v>
      </c>
      <c r="G199" s="17">
        <v>11</v>
      </c>
      <c r="H199" t="s">
        <v>1086</v>
      </c>
      <c r="I199" t="s">
        <v>1086</v>
      </c>
      <c r="J199" s="2">
        <v>10</v>
      </c>
      <c r="K199" s="2">
        <v>90.9</v>
      </c>
      <c r="L199" s="2">
        <v>90.9</v>
      </c>
      <c r="O199" s="2">
        <v>1</v>
      </c>
      <c r="P199" s="2">
        <v>9.1</v>
      </c>
      <c r="S199" s="2">
        <v>9</v>
      </c>
      <c r="T199" s="2">
        <v>81.8</v>
      </c>
      <c r="U199" s="2">
        <v>1</v>
      </c>
      <c r="V199" s="2">
        <v>9.1</v>
      </c>
      <c r="Y199" s="2">
        <v>1</v>
      </c>
      <c r="Z199" s="2">
        <v>9.1</v>
      </c>
      <c r="AA199" s="2">
        <v>2</v>
      </c>
      <c r="AB199" s="2">
        <v>37</v>
      </c>
      <c r="AD199" t="s">
        <v>1086</v>
      </c>
      <c r="AE199" t="s">
        <v>1086</v>
      </c>
      <c r="AX199" s="2">
        <v>38</v>
      </c>
      <c r="AZ199" t="s">
        <v>1086</v>
      </c>
      <c r="BA199" t="s">
        <v>1086</v>
      </c>
      <c r="BU199" s="2">
        <v>11</v>
      </c>
      <c r="BV199" t="s">
        <v>1086</v>
      </c>
      <c r="BW199" t="s">
        <v>1086</v>
      </c>
      <c r="BX199" s="2">
        <v>10</v>
      </c>
      <c r="BY199" s="2">
        <v>90.9</v>
      </c>
      <c r="BZ199" s="2">
        <v>90.9</v>
      </c>
      <c r="CC199" s="2">
        <v>1</v>
      </c>
      <c r="CD199" s="2">
        <v>9.1</v>
      </c>
      <c r="CG199" s="2">
        <v>9</v>
      </c>
      <c r="CH199" s="2">
        <v>81.8</v>
      </c>
      <c r="CI199" s="2">
        <v>1</v>
      </c>
      <c r="CJ199" s="2">
        <v>9.1</v>
      </c>
      <c r="CM199" s="2">
        <v>1</v>
      </c>
      <c r="CN199" s="2">
        <v>9.1</v>
      </c>
      <c r="CO199" s="2">
        <v>2</v>
      </c>
      <c r="CP199" s="2">
        <v>75</v>
      </c>
      <c r="CQ199" s="2">
        <v>6</v>
      </c>
      <c r="CR199" t="s">
        <v>1086</v>
      </c>
      <c r="CS199" t="s">
        <v>1086</v>
      </c>
      <c r="DM199" s="2">
        <v>9</v>
      </c>
      <c r="DN199" t="s">
        <v>1086</v>
      </c>
      <c r="DO199" t="s">
        <v>1086</v>
      </c>
      <c r="EJ199" t="s">
        <v>1086</v>
      </c>
      <c r="EK199" t="s">
        <v>1086</v>
      </c>
      <c r="FE199" s="2">
        <v>15</v>
      </c>
      <c r="FF199" t="s">
        <v>1086</v>
      </c>
      <c r="FG199" t="s">
        <v>1086</v>
      </c>
      <c r="FH199" s="2">
        <v>14</v>
      </c>
      <c r="FI199" s="2">
        <v>93.3</v>
      </c>
      <c r="FJ199" s="2">
        <v>93.3</v>
      </c>
      <c r="FK199" s="2">
        <v>1</v>
      </c>
      <c r="FL199" s="2">
        <v>6.7</v>
      </c>
      <c r="FQ199" s="2">
        <v>6</v>
      </c>
      <c r="FR199" s="2">
        <v>40</v>
      </c>
      <c r="FS199" s="2">
        <v>8</v>
      </c>
      <c r="FT199" s="2">
        <v>53.3</v>
      </c>
      <c r="FW199" s="2">
        <v>1</v>
      </c>
      <c r="FX199" s="2">
        <v>6.7</v>
      </c>
      <c r="FZ199" s="2">
        <v>30</v>
      </c>
      <c r="GA199" s="2">
        <v>25</v>
      </c>
      <c r="GB199" t="s">
        <v>1086</v>
      </c>
      <c r="GC199" t="s">
        <v>1086</v>
      </c>
      <c r="GD199" s="2">
        <v>20</v>
      </c>
      <c r="GE199" s="2">
        <v>76.900000000000006</v>
      </c>
      <c r="GF199" s="2">
        <v>80</v>
      </c>
      <c r="GG199" s="2">
        <v>1</v>
      </c>
      <c r="GH199" s="2">
        <v>3.8</v>
      </c>
      <c r="GI199" s="2">
        <v>4</v>
      </c>
      <c r="GJ199" s="2">
        <v>15.4</v>
      </c>
      <c r="GM199" s="2">
        <v>7</v>
      </c>
      <c r="GN199" s="2">
        <v>26.9</v>
      </c>
      <c r="GO199" s="2">
        <v>13</v>
      </c>
      <c r="GP199" s="2">
        <v>50</v>
      </c>
      <c r="GQ199" s="2">
        <v>1</v>
      </c>
      <c r="GR199" s="2">
        <v>3.8</v>
      </c>
      <c r="GS199" s="2">
        <v>6</v>
      </c>
      <c r="GT199" s="2">
        <v>23.1</v>
      </c>
      <c r="GU199" s="2">
        <v>1</v>
      </c>
      <c r="GV199" s="2">
        <v>20</v>
      </c>
    </row>
    <row r="200" spans="1:204" ht="12.75" customHeight="1" x14ac:dyDescent="0.2">
      <c r="A200" s="2">
        <v>2133</v>
      </c>
      <c r="B200" s="21">
        <f t="shared" si="15"/>
        <v>0</v>
      </c>
      <c r="C200" s="23">
        <f t="shared" si="16"/>
        <v>0</v>
      </c>
      <c r="D200" s="15">
        <f t="shared" si="17"/>
        <v>0</v>
      </c>
      <c r="E200" s="15">
        <f t="shared" si="18"/>
        <v>0</v>
      </c>
      <c r="F200" s="15">
        <f t="shared" si="19"/>
        <v>0</v>
      </c>
      <c r="H200" t="s">
        <v>1086</v>
      </c>
      <c r="I200" t="s">
        <v>1086</v>
      </c>
      <c r="AD200" t="s">
        <v>1086</v>
      </c>
      <c r="AE200" t="s">
        <v>1086</v>
      </c>
      <c r="AZ200" t="s">
        <v>1086</v>
      </c>
      <c r="BA200" t="s">
        <v>1086</v>
      </c>
      <c r="BV200" t="s">
        <v>1086</v>
      </c>
      <c r="BW200" t="s">
        <v>1086</v>
      </c>
      <c r="CQ200" s="2">
        <v>1</v>
      </c>
      <c r="CR200" t="s">
        <v>1086</v>
      </c>
      <c r="CS200" t="s">
        <v>1086</v>
      </c>
      <c r="DN200" t="s">
        <v>1086</v>
      </c>
      <c r="DO200" t="s">
        <v>1086</v>
      </c>
      <c r="EJ200" t="s">
        <v>1086</v>
      </c>
      <c r="EK200" t="s">
        <v>1086</v>
      </c>
      <c r="FE200" s="2">
        <v>1</v>
      </c>
      <c r="FF200" t="s">
        <v>1086</v>
      </c>
      <c r="FG200" t="s">
        <v>1086</v>
      </c>
      <c r="GB200" t="s">
        <v>1086</v>
      </c>
      <c r="GC200" t="s">
        <v>1086</v>
      </c>
    </row>
    <row r="201" spans="1:204" ht="12.75" customHeight="1" x14ac:dyDescent="0.2">
      <c r="A201" s="2">
        <v>2134</v>
      </c>
      <c r="B201" s="21">
        <f t="shared" si="15"/>
        <v>1.9960000000000002</v>
      </c>
      <c r="C201" s="23">
        <f t="shared" si="16"/>
        <v>1.9960000000000002</v>
      </c>
      <c r="D201" s="15">
        <f t="shared" si="17"/>
        <v>2.84</v>
      </c>
      <c r="E201" s="15">
        <f t="shared" si="18"/>
        <v>2.84</v>
      </c>
      <c r="F201" s="15">
        <f t="shared" si="19"/>
        <v>2.7930000000000001</v>
      </c>
      <c r="G201" s="17">
        <v>437</v>
      </c>
      <c r="H201" t="s">
        <v>1086</v>
      </c>
      <c r="I201" t="s">
        <v>1086</v>
      </c>
      <c r="J201" s="2">
        <v>161</v>
      </c>
      <c r="K201" s="2">
        <v>35.700000000000003</v>
      </c>
      <c r="L201" s="2">
        <v>36.799999999999997</v>
      </c>
      <c r="M201" s="2">
        <v>138</v>
      </c>
      <c r="N201" s="2">
        <v>30.6</v>
      </c>
      <c r="O201" s="2">
        <v>138</v>
      </c>
      <c r="P201" s="2">
        <v>30.6</v>
      </c>
      <c r="Q201" s="2">
        <v>7</v>
      </c>
      <c r="R201" s="2">
        <v>1.6</v>
      </c>
      <c r="S201" s="2">
        <v>129</v>
      </c>
      <c r="T201" s="2">
        <v>28.6</v>
      </c>
      <c r="U201" s="2">
        <v>25</v>
      </c>
      <c r="V201" s="2">
        <v>5.5</v>
      </c>
      <c r="W201" s="2">
        <v>14</v>
      </c>
      <c r="X201" s="2">
        <v>3.1</v>
      </c>
      <c r="Y201" s="2">
        <v>290</v>
      </c>
      <c r="Z201" s="2">
        <v>64.3</v>
      </c>
      <c r="AB201" s="2">
        <v>1066</v>
      </c>
      <c r="AD201" t="s">
        <v>1086</v>
      </c>
      <c r="AE201" t="s">
        <v>1086</v>
      </c>
      <c r="AZ201" t="s">
        <v>1086</v>
      </c>
      <c r="BA201" t="s">
        <v>1086</v>
      </c>
      <c r="BU201" s="2">
        <v>437</v>
      </c>
      <c r="BV201" t="s">
        <v>1086</v>
      </c>
      <c r="BW201" t="s">
        <v>1086</v>
      </c>
      <c r="BX201" s="2">
        <v>161</v>
      </c>
      <c r="BY201" s="2">
        <v>35.700000000000003</v>
      </c>
      <c r="BZ201" s="2">
        <v>36.799999999999997</v>
      </c>
      <c r="CA201" s="2">
        <v>138</v>
      </c>
      <c r="CB201" s="2">
        <v>30.6</v>
      </c>
      <c r="CC201" s="2">
        <v>138</v>
      </c>
      <c r="CD201" s="2">
        <v>30.6</v>
      </c>
      <c r="CE201" s="2">
        <v>7</v>
      </c>
      <c r="CF201" s="2">
        <v>1.6</v>
      </c>
      <c r="CG201" s="2">
        <v>129</v>
      </c>
      <c r="CH201" s="2">
        <v>28.6</v>
      </c>
      <c r="CI201" s="2">
        <v>25</v>
      </c>
      <c r="CJ201" s="2">
        <v>5.5</v>
      </c>
      <c r="CK201" s="2">
        <v>14</v>
      </c>
      <c r="CL201" s="2">
        <v>3.1</v>
      </c>
      <c r="CM201" s="2">
        <v>290</v>
      </c>
      <c r="CN201" s="2">
        <v>64.3</v>
      </c>
      <c r="CP201" s="2">
        <v>1066</v>
      </c>
      <c r="CQ201" s="2">
        <v>378</v>
      </c>
      <c r="CR201" t="s">
        <v>1086</v>
      </c>
      <c r="CS201" t="s">
        <v>1086</v>
      </c>
      <c r="CT201" s="2">
        <v>256</v>
      </c>
      <c r="CU201" s="2">
        <v>67.7</v>
      </c>
      <c r="CV201" s="2">
        <v>67.7</v>
      </c>
      <c r="CW201" s="2">
        <v>36</v>
      </c>
      <c r="CX201" s="2">
        <v>9.5</v>
      </c>
      <c r="CY201" s="2">
        <v>86</v>
      </c>
      <c r="CZ201" s="2">
        <v>22.8</v>
      </c>
      <c r="DA201" s="2">
        <v>1</v>
      </c>
      <c r="DB201" s="2">
        <v>0.3</v>
      </c>
      <c r="DC201" s="2">
        <v>154</v>
      </c>
      <c r="DD201" s="2">
        <v>40.700000000000003</v>
      </c>
      <c r="DE201" s="2">
        <v>101</v>
      </c>
      <c r="DF201" s="2">
        <v>26.7</v>
      </c>
      <c r="DI201" s="2">
        <v>122</v>
      </c>
      <c r="DJ201" s="2">
        <v>32.299999999999997</v>
      </c>
      <c r="DL201" s="2">
        <v>744</v>
      </c>
      <c r="DN201" t="s">
        <v>1086</v>
      </c>
      <c r="DO201" t="s">
        <v>1086</v>
      </c>
      <c r="EJ201" t="s">
        <v>1086</v>
      </c>
      <c r="EK201" t="s">
        <v>1086</v>
      </c>
      <c r="FE201" s="2">
        <v>378</v>
      </c>
      <c r="FF201" t="s">
        <v>1086</v>
      </c>
      <c r="FG201" t="s">
        <v>1086</v>
      </c>
      <c r="FH201" s="2">
        <v>256</v>
      </c>
      <c r="FI201" s="2">
        <v>67.7</v>
      </c>
      <c r="FJ201" s="2">
        <v>67.7</v>
      </c>
      <c r="FK201" s="2">
        <v>36</v>
      </c>
      <c r="FL201" s="2">
        <v>9.5</v>
      </c>
      <c r="FM201" s="2">
        <v>86</v>
      </c>
      <c r="FN201" s="2">
        <v>22.8</v>
      </c>
      <c r="FO201" s="2">
        <v>1</v>
      </c>
      <c r="FP201" s="2">
        <v>0.3</v>
      </c>
      <c r="FQ201" s="2">
        <v>154</v>
      </c>
      <c r="FR201" s="2">
        <v>40.700000000000003</v>
      </c>
      <c r="FS201" s="2">
        <v>101</v>
      </c>
      <c r="FT201" s="2">
        <v>26.7</v>
      </c>
      <c r="FW201" s="2">
        <v>122</v>
      </c>
      <c r="FX201" s="2">
        <v>32.299999999999997</v>
      </c>
      <c r="FZ201" s="2">
        <v>744</v>
      </c>
      <c r="GA201" s="2">
        <v>513</v>
      </c>
      <c r="GB201" t="s">
        <v>1086</v>
      </c>
      <c r="GC201" t="s">
        <v>1086</v>
      </c>
      <c r="GD201" s="2">
        <v>390</v>
      </c>
      <c r="GE201" s="2">
        <v>71.400000000000006</v>
      </c>
      <c r="GF201" s="2">
        <v>76</v>
      </c>
      <c r="GG201" s="2">
        <v>23</v>
      </c>
      <c r="GH201" s="2">
        <v>4.2</v>
      </c>
      <c r="GI201" s="2">
        <v>100</v>
      </c>
      <c r="GJ201" s="2">
        <v>18.3</v>
      </c>
      <c r="GK201" s="2">
        <v>16</v>
      </c>
      <c r="GL201" s="2">
        <v>2.9</v>
      </c>
      <c r="GM201" s="2">
        <v>194</v>
      </c>
      <c r="GN201" s="2">
        <v>35.5</v>
      </c>
      <c r="GO201" s="2">
        <v>180</v>
      </c>
      <c r="GP201" s="2">
        <v>33</v>
      </c>
      <c r="GQ201" s="2">
        <v>33</v>
      </c>
      <c r="GR201" s="2">
        <v>6</v>
      </c>
      <c r="GS201" s="2">
        <v>156</v>
      </c>
      <c r="GT201" s="2">
        <v>28.6</v>
      </c>
      <c r="GV201" s="2">
        <v>579</v>
      </c>
    </row>
    <row r="202" spans="1:204" ht="12.75" customHeight="1" x14ac:dyDescent="0.2">
      <c r="A202" s="2">
        <v>2136</v>
      </c>
      <c r="B202" s="21">
        <f t="shared" si="15"/>
        <v>0</v>
      </c>
      <c r="C202" s="23">
        <f t="shared" si="16"/>
        <v>0</v>
      </c>
      <c r="D202" s="15">
        <f t="shared" si="17"/>
        <v>0</v>
      </c>
      <c r="E202" s="15">
        <f t="shared" si="18"/>
        <v>0</v>
      </c>
      <c r="F202" s="15">
        <f t="shared" si="19"/>
        <v>0</v>
      </c>
      <c r="G202" s="17">
        <v>4</v>
      </c>
      <c r="H202" t="s">
        <v>1086</v>
      </c>
      <c r="I202" t="s">
        <v>1086</v>
      </c>
      <c r="AD202" t="s">
        <v>1086</v>
      </c>
      <c r="AE202" t="s">
        <v>1086</v>
      </c>
      <c r="AZ202" t="s">
        <v>1086</v>
      </c>
      <c r="BA202" t="s">
        <v>1086</v>
      </c>
      <c r="BU202" s="2">
        <v>4</v>
      </c>
      <c r="BV202" t="s">
        <v>1086</v>
      </c>
      <c r="BW202" t="s">
        <v>1086</v>
      </c>
      <c r="CR202" t="s">
        <v>1086</v>
      </c>
      <c r="CS202" t="s">
        <v>1086</v>
      </c>
      <c r="DN202" t="s">
        <v>1086</v>
      </c>
      <c r="DO202" t="s">
        <v>1086</v>
      </c>
      <c r="EJ202" t="s">
        <v>1086</v>
      </c>
      <c r="EK202" t="s">
        <v>1086</v>
      </c>
      <c r="FF202" t="s">
        <v>1086</v>
      </c>
      <c r="FG202" t="s">
        <v>1086</v>
      </c>
      <c r="GB202" t="s">
        <v>1086</v>
      </c>
      <c r="GC202" t="s">
        <v>1086</v>
      </c>
    </row>
    <row r="203" spans="1:204" ht="12.75" customHeight="1" x14ac:dyDescent="0.2">
      <c r="A203" s="2">
        <v>2137</v>
      </c>
      <c r="B203" s="21">
        <f t="shared" si="15"/>
        <v>2.3339999999999996</v>
      </c>
      <c r="C203" s="23">
        <f t="shared" si="16"/>
        <v>2.3339999999999996</v>
      </c>
      <c r="D203" s="15">
        <f t="shared" si="17"/>
        <v>3.0860000000000003</v>
      </c>
      <c r="E203" s="15">
        <f t="shared" si="18"/>
        <v>3.0860000000000003</v>
      </c>
      <c r="F203" s="15">
        <f t="shared" si="19"/>
        <v>2.4819999999999998</v>
      </c>
      <c r="G203" s="17">
        <v>147</v>
      </c>
      <c r="H203" t="s">
        <v>1086</v>
      </c>
      <c r="I203" t="s">
        <v>1086</v>
      </c>
      <c r="J203" s="2">
        <v>81</v>
      </c>
      <c r="K203" s="2">
        <v>52.3</v>
      </c>
      <c r="L203" s="2">
        <v>55.1</v>
      </c>
      <c r="M203" s="2">
        <v>29</v>
      </c>
      <c r="N203" s="2">
        <v>18.7</v>
      </c>
      <c r="O203" s="2">
        <v>37</v>
      </c>
      <c r="P203" s="2">
        <v>23.9</v>
      </c>
      <c r="S203" s="2">
        <v>65</v>
      </c>
      <c r="T203" s="2">
        <v>41.9</v>
      </c>
      <c r="U203" s="2">
        <v>16</v>
      </c>
      <c r="V203" s="2">
        <v>10.3</v>
      </c>
      <c r="W203" s="2">
        <v>8</v>
      </c>
      <c r="X203" s="2">
        <v>5.2</v>
      </c>
      <c r="Y203" s="2">
        <v>74</v>
      </c>
      <c r="Z203" s="2">
        <v>47.7</v>
      </c>
      <c r="AB203" s="2">
        <v>230</v>
      </c>
      <c r="AD203" t="s">
        <v>1086</v>
      </c>
      <c r="AE203" t="s">
        <v>1086</v>
      </c>
      <c r="AX203" s="2">
        <v>1</v>
      </c>
      <c r="AZ203" t="s">
        <v>1086</v>
      </c>
      <c r="BA203" t="s">
        <v>1086</v>
      </c>
      <c r="BU203" s="2">
        <v>147</v>
      </c>
      <c r="BV203" t="s">
        <v>1086</v>
      </c>
      <c r="BW203" t="s">
        <v>1086</v>
      </c>
      <c r="BX203" s="2">
        <v>81</v>
      </c>
      <c r="BY203" s="2">
        <v>52.3</v>
      </c>
      <c r="BZ203" s="2">
        <v>55.1</v>
      </c>
      <c r="CA203" s="2">
        <v>29</v>
      </c>
      <c r="CB203" s="2">
        <v>18.7</v>
      </c>
      <c r="CC203" s="2">
        <v>37</v>
      </c>
      <c r="CD203" s="2">
        <v>23.9</v>
      </c>
      <c r="CG203" s="2">
        <v>65</v>
      </c>
      <c r="CH203" s="2">
        <v>41.9</v>
      </c>
      <c r="CI203" s="2">
        <v>16</v>
      </c>
      <c r="CJ203" s="2">
        <v>10.3</v>
      </c>
      <c r="CK203" s="2">
        <v>8</v>
      </c>
      <c r="CL203" s="2">
        <v>5.2</v>
      </c>
      <c r="CM203" s="2">
        <v>74</v>
      </c>
      <c r="CN203" s="2">
        <v>47.7</v>
      </c>
      <c r="CP203" s="2">
        <v>231</v>
      </c>
      <c r="CQ203" s="2">
        <v>117</v>
      </c>
      <c r="CR203" t="s">
        <v>1086</v>
      </c>
      <c r="CS203" t="s">
        <v>1086</v>
      </c>
      <c r="CT203" s="2">
        <v>95</v>
      </c>
      <c r="CU203" s="2">
        <v>81.2</v>
      </c>
      <c r="CV203" s="2">
        <v>81.2</v>
      </c>
      <c r="CW203" s="2">
        <v>8</v>
      </c>
      <c r="CX203" s="2">
        <v>6.8</v>
      </c>
      <c r="CY203" s="2">
        <v>14</v>
      </c>
      <c r="CZ203" s="2">
        <v>12</v>
      </c>
      <c r="DC203" s="2">
        <v>55</v>
      </c>
      <c r="DD203" s="2">
        <v>47</v>
      </c>
      <c r="DE203" s="2">
        <v>40</v>
      </c>
      <c r="DF203" s="2">
        <v>34.200000000000003</v>
      </c>
      <c r="DI203" s="2">
        <v>22</v>
      </c>
      <c r="DJ203" s="2">
        <v>18.8</v>
      </c>
      <c r="DL203" s="2">
        <v>139</v>
      </c>
      <c r="DN203" t="s">
        <v>1086</v>
      </c>
      <c r="DO203" t="s">
        <v>1086</v>
      </c>
      <c r="EJ203" t="s">
        <v>1086</v>
      </c>
      <c r="EK203" t="s">
        <v>1086</v>
      </c>
      <c r="FE203" s="2">
        <v>117</v>
      </c>
      <c r="FF203" t="s">
        <v>1086</v>
      </c>
      <c r="FG203" t="s">
        <v>1086</v>
      </c>
      <c r="FH203" s="2">
        <v>95</v>
      </c>
      <c r="FI203" s="2">
        <v>81.2</v>
      </c>
      <c r="FJ203" s="2">
        <v>81.2</v>
      </c>
      <c r="FK203" s="2">
        <v>8</v>
      </c>
      <c r="FL203" s="2">
        <v>6.8</v>
      </c>
      <c r="FM203" s="2">
        <v>14</v>
      </c>
      <c r="FN203" s="2">
        <v>12</v>
      </c>
      <c r="FQ203" s="2">
        <v>55</v>
      </c>
      <c r="FR203" s="2">
        <v>47</v>
      </c>
      <c r="FS203" s="2">
        <v>40</v>
      </c>
      <c r="FT203" s="2">
        <v>34.200000000000003</v>
      </c>
      <c r="FW203" s="2">
        <v>22</v>
      </c>
      <c r="FX203" s="2">
        <v>18.8</v>
      </c>
      <c r="FZ203" s="2">
        <v>139</v>
      </c>
      <c r="GA203" s="2">
        <v>155</v>
      </c>
      <c r="GB203" t="s">
        <v>1086</v>
      </c>
      <c r="GC203" t="s">
        <v>1086</v>
      </c>
      <c r="GD203" s="2">
        <v>94</v>
      </c>
      <c r="GE203" s="2">
        <v>55.6</v>
      </c>
      <c r="GF203" s="2">
        <v>60.6</v>
      </c>
      <c r="GG203" s="2">
        <v>14</v>
      </c>
      <c r="GH203" s="2">
        <v>8.3000000000000007</v>
      </c>
      <c r="GI203" s="2">
        <v>47</v>
      </c>
      <c r="GJ203" s="2">
        <v>27.8</v>
      </c>
      <c r="GM203" s="2">
        <v>65</v>
      </c>
      <c r="GN203" s="2">
        <v>38.5</v>
      </c>
      <c r="GO203" s="2">
        <v>29</v>
      </c>
      <c r="GP203" s="2">
        <v>17.2</v>
      </c>
      <c r="GQ203" s="2">
        <v>14</v>
      </c>
      <c r="GR203" s="2">
        <v>8.3000000000000007</v>
      </c>
      <c r="GS203" s="2">
        <v>75</v>
      </c>
      <c r="GT203" s="2">
        <v>44.4</v>
      </c>
      <c r="GV203" s="2">
        <v>73</v>
      </c>
    </row>
    <row r="204" spans="1:204" ht="12.75" customHeight="1" x14ac:dyDescent="0.2">
      <c r="A204" s="2">
        <v>2145</v>
      </c>
      <c r="B204" s="21">
        <f t="shared" si="15"/>
        <v>2.8460000000000001</v>
      </c>
      <c r="C204" s="23">
        <f t="shared" si="16"/>
        <v>2.8460000000000001</v>
      </c>
      <c r="D204" s="15">
        <f t="shared" si="17"/>
        <v>0</v>
      </c>
      <c r="E204" s="15">
        <f t="shared" si="18"/>
        <v>0</v>
      </c>
      <c r="F204" s="15">
        <f t="shared" si="19"/>
        <v>0</v>
      </c>
      <c r="G204" s="17">
        <v>13</v>
      </c>
      <c r="H204" t="s">
        <v>1086</v>
      </c>
      <c r="I204" t="s">
        <v>1086</v>
      </c>
      <c r="J204" s="2">
        <v>10</v>
      </c>
      <c r="K204" s="2">
        <v>76.900000000000006</v>
      </c>
      <c r="L204" s="2">
        <v>76.900000000000006</v>
      </c>
      <c r="O204" s="2">
        <v>3</v>
      </c>
      <c r="P204" s="2">
        <v>23.1</v>
      </c>
      <c r="S204" s="2">
        <v>9</v>
      </c>
      <c r="T204" s="2">
        <v>69.2</v>
      </c>
      <c r="U204" s="2">
        <v>1</v>
      </c>
      <c r="V204" s="2">
        <v>7.7</v>
      </c>
      <c r="Y204" s="2">
        <v>3</v>
      </c>
      <c r="Z204" s="2">
        <v>23.1</v>
      </c>
      <c r="AD204" t="s">
        <v>1086</v>
      </c>
      <c r="AE204" t="s">
        <v>1086</v>
      </c>
      <c r="AZ204" t="s">
        <v>1086</v>
      </c>
      <c r="BA204" t="s">
        <v>1086</v>
      </c>
      <c r="BU204" s="2">
        <v>13</v>
      </c>
      <c r="BV204" t="s">
        <v>1086</v>
      </c>
      <c r="BW204" t="s">
        <v>1086</v>
      </c>
      <c r="BX204" s="2">
        <v>10</v>
      </c>
      <c r="BY204" s="2">
        <v>76.900000000000006</v>
      </c>
      <c r="BZ204" s="2">
        <v>76.900000000000006</v>
      </c>
      <c r="CC204" s="2">
        <v>3</v>
      </c>
      <c r="CD204" s="2">
        <v>23.1</v>
      </c>
      <c r="CG204" s="2">
        <v>9</v>
      </c>
      <c r="CH204" s="2">
        <v>69.2</v>
      </c>
      <c r="CI204" s="2">
        <v>1</v>
      </c>
      <c r="CJ204" s="2">
        <v>7.7</v>
      </c>
      <c r="CM204" s="2">
        <v>3</v>
      </c>
      <c r="CN204" s="2">
        <v>23.1</v>
      </c>
      <c r="CR204" t="s">
        <v>1086</v>
      </c>
      <c r="CS204" t="s">
        <v>1086</v>
      </c>
      <c r="DN204" t="s">
        <v>1086</v>
      </c>
      <c r="DO204" t="s">
        <v>1086</v>
      </c>
      <c r="EJ204" t="s">
        <v>1086</v>
      </c>
      <c r="EK204" t="s">
        <v>1086</v>
      </c>
      <c r="FF204" t="s">
        <v>1086</v>
      </c>
      <c r="FG204" t="s">
        <v>1086</v>
      </c>
      <c r="GB204" t="s">
        <v>1086</v>
      </c>
      <c r="GC204" t="s">
        <v>1086</v>
      </c>
    </row>
    <row r="205" spans="1:204" ht="12.75" customHeight="1" x14ac:dyDescent="0.2">
      <c r="A205" s="2">
        <v>2146</v>
      </c>
      <c r="B205" s="21">
        <f t="shared" si="15"/>
        <v>2.6659999999999995</v>
      </c>
      <c r="C205" s="23">
        <f t="shared" si="16"/>
        <v>2.6659999999999995</v>
      </c>
      <c r="D205" s="15">
        <f t="shared" si="17"/>
        <v>3.2269999999999999</v>
      </c>
      <c r="E205" s="15">
        <f t="shared" si="18"/>
        <v>3.2269999999999999</v>
      </c>
      <c r="F205" s="15">
        <f t="shared" si="19"/>
        <v>2.855</v>
      </c>
      <c r="G205" s="17">
        <v>61</v>
      </c>
      <c r="H205" t="s">
        <v>1086</v>
      </c>
      <c r="I205" t="s">
        <v>1086</v>
      </c>
      <c r="J205" s="2">
        <v>41</v>
      </c>
      <c r="K205" s="2">
        <v>65.099999999999994</v>
      </c>
      <c r="L205" s="2">
        <v>67.2</v>
      </c>
      <c r="M205" s="2">
        <v>13</v>
      </c>
      <c r="N205" s="2">
        <v>20.6</v>
      </c>
      <c r="O205" s="2">
        <v>7</v>
      </c>
      <c r="P205" s="2">
        <v>11.1</v>
      </c>
      <c r="Q205" s="2">
        <v>1</v>
      </c>
      <c r="R205" s="2">
        <v>1.6</v>
      </c>
      <c r="S205" s="2">
        <v>19</v>
      </c>
      <c r="T205" s="2">
        <v>30.2</v>
      </c>
      <c r="U205" s="2">
        <v>21</v>
      </c>
      <c r="V205" s="2">
        <v>33.299999999999997</v>
      </c>
      <c r="W205" s="2">
        <v>2</v>
      </c>
      <c r="X205" s="2">
        <v>3.2</v>
      </c>
      <c r="Y205" s="2">
        <v>22</v>
      </c>
      <c r="Z205" s="2">
        <v>34.9</v>
      </c>
      <c r="AB205" s="2">
        <v>76</v>
      </c>
      <c r="AD205" t="s">
        <v>1086</v>
      </c>
      <c r="AE205" t="s">
        <v>1086</v>
      </c>
      <c r="AZ205" t="s">
        <v>1086</v>
      </c>
      <c r="BA205" t="s">
        <v>1086</v>
      </c>
      <c r="BU205" s="2">
        <v>61</v>
      </c>
      <c r="BV205" t="s">
        <v>1086</v>
      </c>
      <c r="BW205" t="s">
        <v>1086</v>
      </c>
      <c r="BX205" s="2">
        <v>41</v>
      </c>
      <c r="BY205" s="2">
        <v>65.099999999999994</v>
      </c>
      <c r="BZ205" s="2">
        <v>67.2</v>
      </c>
      <c r="CA205" s="2">
        <v>13</v>
      </c>
      <c r="CB205" s="2">
        <v>20.6</v>
      </c>
      <c r="CC205" s="2">
        <v>7</v>
      </c>
      <c r="CD205" s="2">
        <v>11.1</v>
      </c>
      <c r="CE205" s="2">
        <v>1</v>
      </c>
      <c r="CF205" s="2">
        <v>1.6</v>
      </c>
      <c r="CG205" s="2">
        <v>19</v>
      </c>
      <c r="CH205" s="2">
        <v>30.2</v>
      </c>
      <c r="CI205" s="2">
        <v>21</v>
      </c>
      <c r="CJ205" s="2">
        <v>33.299999999999997</v>
      </c>
      <c r="CK205" s="2">
        <v>2</v>
      </c>
      <c r="CL205" s="2">
        <v>3.2</v>
      </c>
      <c r="CM205" s="2">
        <v>22</v>
      </c>
      <c r="CN205" s="2">
        <v>34.9</v>
      </c>
      <c r="CP205" s="2">
        <v>76</v>
      </c>
      <c r="CQ205" s="2">
        <v>44</v>
      </c>
      <c r="CR205" t="s">
        <v>1086</v>
      </c>
      <c r="CS205" t="s">
        <v>1086</v>
      </c>
      <c r="CT205" s="2">
        <v>37</v>
      </c>
      <c r="CU205" s="2">
        <v>84.1</v>
      </c>
      <c r="CV205" s="2">
        <v>84.1</v>
      </c>
      <c r="CW205" s="2">
        <v>3</v>
      </c>
      <c r="CX205" s="2">
        <v>6.8</v>
      </c>
      <c r="CY205" s="2">
        <v>4</v>
      </c>
      <c r="CZ205" s="2">
        <v>9.1</v>
      </c>
      <c r="DA205" s="2">
        <v>1</v>
      </c>
      <c r="DB205" s="2">
        <v>2.2999999999999998</v>
      </c>
      <c r="DC205" s="2">
        <v>13</v>
      </c>
      <c r="DD205" s="2">
        <v>29.5</v>
      </c>
      <c r="DE205" s="2">
        <v>23</v>
      </c>
      <c r="DF205" s="2">
        <v>52.3</v>
      </c>
      <c r="DI205" s="2">
        <v>7</v>
      </c>
      <c r="DJ205" s="2">
        <v>15.9</v>
      </c>
      <c r="DL205" s="2">
        <v>63</v>
      </c>
      <c r="DN205" t="s">
        <v>1086</v>
      </c>
      <c r="DO205" t="s">
        <v>1086</v>
      </c>
      <c r="EJ205" t="s">
        <v>1086</v>
      </c>
      <c r="EK205" t="s">
        <v>1086</v>
      </c>
      <c r="FE205" s="2">
        <v>44</v>
      </c>
      <c r="FF205" t="s">
        <v>1086</v>
      </c>
      <c r="FG205" t="s">
        <v>1086</v>
      </c>
      <c r="FH205" s="2">
        <v>37</v>
      </c>
      <c r="FI205" s="2">
        <v>84.1</v>
      </c>
      <c r="FJ205" s="2">
        <v>84.1</v>
      </c>
      <c r="FK205" s="2">
        <v>3</v>
      </c>
      <c r="FL205" s="2">
        <v>6.8</v>
      </c>
      <c r="FM205" s="2">
        <v>4</v>
      </c>
      <c r="FN205" s="2">
        <v>9.1</v>
      </c>
      <c r="FO205" s="2">
        <v>1</v>
      </c>
      <c r="FP205" s="2">
        <v>2.2999999999999998</v>
      </c>
      <c r="FQ205" s="2">
        <v>13</v>
      </c>
      <c r="FR205" s="2">
        <v>29.5</v>
      </c>
      <c r="FS205" s="2">
        <v>23</v>
      </c>
      <c r="FT205" s="2">
        <v>52.3</v>
      </c>
      <c r="FW205" s="2">
        <v>7</v>
      </c>
      <c r="FX205" s="2">
        <v>15.9</v>
      </c>
      <c r="FZ205" s="2">
        <v>63</v>
      </c>
      <c r="GA205" s="2">
        <v>47</v>
      </c>
      <c r="GB205" t="s">
        <v>1086</v>
      </c>
      <c r="GC205" t="s">
        <v>1086</v>
      </c>
      <c r="GD205" s="2">
        <v>34</v>
      </c>
      <c r="GE205" s="2">
        <v>69.400000000000006</v>
      </c>
      <c r="GF205" s="2">
        <v>72.3</v>
      </c>
      <c r="GG205" s="2">
        <v>3</v>
      </c>
      <c r="GH205" s="2">
        <v>6.1</v>
      </c>
      <c r="GI205" s="2">
        <v>10</v>
      </c>
      <c r="GJ205" s="2">
        <v>20.399999999999999</v>
      </c>
      <c r="GK205" s="2">
        <v>1</v>
      </c>
      <c r="GL205" s="2">
        <v>2</v>
      </c>
      <c r="GM205" s="2">
        <v>15</v>
      </c>
      <c r="GN205" s="2">
        <v>30.6</v>
      </c>
      <c r="GO205" s="2">
        <v>18</v>
      </c>
      <c r="GP205" s="2">
        <v>36.700000000000003</v>
      </c>
      <c r="GQ205" s="2">
        <v>2</v>
      </c>
      <c r="GR205" s="2">
        <v>4.0999999999999996</v>
      </c>
      <c r="GS205" s="2">
        <v>15</v>
      </c>
      <c r="GT205" s="2">
        <v>30.6</v>
      </c>
      <c r="GU205" s="2">
        <v>2</v>
      </c>
      <c r="GV205" s="2">
        <v>32</v>
      </c>
    </row>
    <row r="206" spans="1:204" ht="12.75" customHeight="1" x14ac:dyDescent="0.2">
      <c r="A206" s="2">
        <v>2150</v>
      </c>
      <c r="B206" s="21">
        <f t="shared" si="15"/>
        <v>0</v>
      </c>
      <c r="C206" s="23">
        <f t="shared" si="16"/>
        <v>2.0620000000000003</v>
      </c>
      <c r="D206" s="15">
        <f t="shared" si="17"/>
        <v>3.01</v>
      </c>
      <c r="E206" s="15">
        <f t="shared" si="18"/>
        <v>3.01</v>
      </c>
      <c r="F206" s="15">
        <f t="shared" si="19"/>
        <v>2.76</v>
      </c>
      <c r="G206" s="17">
        <v>320</v>
      </c>
      <c r="H206" t="s">
        <v>1086</v>
      </c>
      <c r="I206" t="s">
        <v>1086</v>
      </c>
      <c r="AC206" s="2">
        <v>1</v>
      </c>
      <c r="AD206" t="s">
        <v>1086</v>
      </c>
      <c r="AE206" t="s">
        <v>1086</v>
      </c>
      <c r="AZ206" t="s">
        <v>1086</v>
      </c>
      <c r="BA206" t="s">
        <v>1086</v>
      </c>
      <c r="BU206" s="2">
        <v>321</v>
      </c>
      <c r="BV206" t="s">
        <v>1086</v>
      </c>
      <c r="BW206" t="s">
        <v>1086</v>
      </c>
      <c r="BX206" s="2">
        <v>115</v>
      </c>
      <c r="BY206" s="2">
        <v>34.799999999999997</v>
      </c>
      <c r="BZ206" s="2">
        <v>35.799999999999997</v>
      </c>
      <c r="CA206" s="2">
        <v>102</v>
      </c>
      <c r="CB206" s="2">
        <v>30.9</v>
      </c>
      <c r="CC206" s="2">
        <v>104</v>
      </c>
      <c r="CD206" s="2">
        <v>31.5</v>
      </c>
      <c r="CE206" s="2">
        <v>1</v>
      </c>
      <c r="CF206" s="2">
        <v>0.3</v>
      </c>
      <c r="CG206" s="2">
        <v>86</v>
      </c>
      <c r="CH206" s="2">
        <v>26.1</v>
      </c>
      <c r="CI206" s="2">
        <v>28</v>
      </c>
      <c r="CJ206" s="2">
        <v>8.5</v>
      </c>
      <c r="CK206" s="2">
        <v>9</v>
      </c>
      <c r="CL206" s="2">
        <v>2.7</v>
      </c>
      <c r="CM206" s="2">
        <v>215</v>
      </c>
      <c r="CN206" s="2">
        <v>65.2</v>
      </c>
      <c r="CO206" s="2">
        <v>2</v>
      </c>
      <c r="CP206" s="2">
        <v>447</v>
      </c>
      <c r="CQ206" s="2">
        <v>233</v>
      </c>
      <c r="CR206" t="s">
        <v>1086</v>
      </c>
      <c r="CS206" t="s">
        <v>1086</v>
      </c>
      <c r="CT206" s="2">
        <v>168</v>
      </c>
      <c r="CU206" s="2">
        <v>72.099999999999994</v>
      </c>
      <c r="CV206" s="2">
        <v>72.099999999999994</v>
      </c>
      <c r="CW206" s="2">
        <v>22</v>
      </c>
      <c r="CX206" s="2">
        <v>9.4</v>
      </c>
      <c r="CY206" s="2">
        <v>43</v>
      </c>
      <c r="CZ206" s="2">
        <v>18.5</v>
      </c>
      <c r="DA206" s="2">
        <v>1</v>
      </c>
      <c r="DB206" s="2">
        <v>0.4</v>
      </c>
      <c r="DC206" s="2">
        <v>75</v>
      </c>
      <c r="DD206" s="2">
        <v>32.200000000000003</v>
      </c>
      <c r="DE206" s="2">
        <v>92</v>
      </c>
      <c r="DF206" s="2">
        <v>39.5</v>
      </c>
      <c r="DI206" s="2">
        <v>65</v>
      </c>
      <c r="DJ206" s="2">
        <v>27.9</v>
      </c>
      <c r="DL206" s="2">
        <v>333</v>
      </c>
      <c r="DN206" t="s">
        <v>1086</v>
      </c>
      <c r="DO206" t="s">
        <v>1086</v>
      </c>
      <c r="EH206" s="2">
        <v>2</v>
      </c>
      <c r="EJ206" t="s">
        <v>1086</v>
      </c>
      <c r="EK206" t="s">
        <v>1086</v>
      </c>
      <c r="FE206" s="2">
        <v>233</v>
      </c>
      <c r="FF206" t="s">
        <v>1086</v>
      </c>
      <c r="FG206" t="s">
        <v>1086</v>
      </c>
      <c r="FH206" s="2">
        <v>168</v>
      </c>
      <c r="FI206" s="2">
        <v>72.099999999999994</v>
      </c>
      <c r="FJ206" s="2">
        <v>72.099999999999994</v>
      </c>
      <c r="FK206" s="2">
        <v>22</v>
      </c>
      <c r="FL206" s="2">
        <v>9.4</v>
      </c>
      <c r="FM206" s="2">
        <v>43</v>
      </c>
      <c r="FN206" s="2">
        <v>18.5</v>
      </c>
      <c r="FO206" s="2">
        <v>1</v>
      </c>
      <c r="FP206" s="2">
        <v>0.4</v>
      </c>
      <c r="FQ206" s="2">
        <v>75</v>
      </c>
      <c r="FR206" s="2">
        <v>32.200000000000003</v>
      </c>
      <c r="FS206" s="2">
        <v>92</v>
      </c>
      <c r="FT206" s="2">
        <v>39.5</v>
      </c>
      <c r="FW206" s="2">
        <v>65</v>
      </c>
      <c r="FX206" s="2">
        <v>27.9</v>
      </c>
      <c r="FZ206" s="2">
        <v>335</v>
      </c>
      <c r="GA206" s="2">
        <v>259</v>
      </c>
      <c r="GB206" t="s">
        <v>1086</v>
      </c>
      <c r="GC206" t="s">
        <v>1086</v>
      </c>
      <c r="GD206" s="2">
        <v>201</v>
      </c>
      <c r="GE206" s="2">
        <v>71</v>
      </c>
      <c r="GF206" s="2">
        <v>77.599999999999994</v>
      </c>
      <c r="GG206" s="2">
        <v>10</v>
      </c>
      <c r="GH206" s="2">
        <v>3.5</v>
      </c>
      <c r="GI206" s="2">
        <v>48</v>
      </c>
      <c r="GJ206" s="2">
        <v>17</v>
      </c>
      <c r="GK206" s="2">
        <v>6</v>
      </c>
      <c r="GL206" s="2">
        <v>2.1</v>
      </c>
      <c r="GM206" s="2">
        <v>105</v>
      </c>
      <c r="GN206" s="2">
        <v>37.1</v>
      </c>
      <c r="GO206" s="2">
        <v>90</v>
      </c>
      <c r="GP206" s="2">
        <v>31.8</v>
      </c>
      <c r="GQ206" s="2">
        <v>24</v>
      </c>
      <c r="GR206" s="2">
        <v>8.5</v>
      </c>
      <c r="GS206" s="2">
        <v>82</v>
      </c>
      <c r="GT206" s="2">
        <v>29</v>
      </c>
      <c r="GV206" s="2">
        <v>269</v>
      </c>
    </row>
    <row r="207" spans="1:204" ht="12.75" customHeight="1" x14ac:dyDescent="0.2">
      <c r="A207" s="2">
        <v>2158</v>
      </c>
      <c r="B207" s="21">
        <f t="shared" si="15"/>
        <v>2.79</v>
      </c>
      <c r="C207" s="23">
        <f t="shared" si="16"/>
        <v>2.79</v>
      </c>
      <c r="D207" s="15">
        <f t="shared" si="17"/>
        <v>0</v>
      </c>
      <c r="E207" s="15">
        <f t="shared" si="18"/>
        <v>0</v>
      </c>
      <c r="F207" s="15">
        <f t="shared" si="19"/>
        <v>0</v>
      </c>
      <c r="G207" s="17">
        <v>33</v>
      </c>
      <c r="H207" t="s">
        <v>1086</v>
      </c>
      <c r="I207" t="s">
        <v>1086</v>
      </c>
      <c r="J207" s="2">
        <v>22</v>
      </c>
      <c r="K207" s="2">
        <v>66.7</v>
      </c>
      <c r="L207" s="2">
        <v>66.7</v>
      </c>
      <c r="M207" s="2">
        <v>2</v>
      </c>
      <c r="N207" s="2">
        <v>6.1</v>
      </c>
      <c r="O207" s="2">
        <v>9</v>
      </c>
      <c r="P207" s="2">
        <v>27.3</v>
      </c>
      <c r="S207" s="2">
        <v>16</v>
      </c>
      <c r="T207" s="2">
        <v>48.5</v>
      </c>
      <c r="U207" s="2">
        <v>6</v>
      </c>
      <c r="V207" s="2">
        <v>18.2</v>
      </c>
      <c r="Y207" s="2">
        <v>11</v>
      </c>
      <c r="Z207" s="2">
        <v>33.299999999999997</v>
      </c>
      <c r="AB207" s="2">
        <v>1</v>
      </c>
      <c r="AD207" t="s">
        <v>1086</v>
      </c>
      <c r="AE207" t="s">
        <v>1086</v>
      </c>
      <c r="AZ207" t="s">
        <v>1086</v>
      </c>
      <c r="BA207" t="s">
        <v>1086</v>
      </c>
      <c r="BU207" s="2">
        <v>33</v>
      </c>
      <c r="BV207" t="s">
        <v>1086</v>
      </c>
      <c r="BW207" t="s">
        <v>1086</v>
      </c>
      <c r="BX207" s="2">
        <v>22</v>
      </c>
      <c r="BY207" s="2">
        <v>66.7</v>
      </c>
      <c r="BZ207" s="2">
        <v>66.7</v>
      </c>
      <c r="CA207" s="2">
        <v>2</v>
      </c>
      <c r="CB207" s="2">
        <v>6.1</v>
      </c>
      <c r="CC207" s="2">
        <v>9</v>
      </c>
      <c r="CD207" s="2">
        <v>27.3</v>
      </c>
      <c r="CG207" s="2">
        <v>16</v>
      </c>
      <c r="CH207" s="2">
        <v>48.5</v>
      </c>
      <c r="CI207" s="2">
        <v>6</v>
      </c>
      <c r="CJ207" s="2">
        <v>18.2</v>
      </c>
      <c r="CM207" s="2">
        <v>11</v>
      </c>
      <c r="CN207" s="2">
        <v>33.299999999999997</v>
      </c>
      <c r="CP207" s="2">
        <v>1</v>
      </c>
      <c r="CR207" t="s">
        <v>1086</v>
      </c>
      <c r="CS207" t="s">
        <v>1086</v>
      </c>
      <c r="DN207" t="s">
        <v>1086</v>
      </c>
      <c r="DO207" t="s">
        <v>1086</v>
      </c>
      <c r="EJ207" t="s">
        <v>1086</v>
      </c>
      <c r="EK207" t="s">
        <v>1086</v>
      </c>
      <c r="FF207" t="s">
        <v>1086</v>
      </c>
      <c r="FG207" t="s">
        <v>1086</v>
      </c>
      <c r="GB207" t="s">
        <v>1086</v>
      </c>
      <c r="GC207" t="s">
        <v>1086</v>
      </c>
    </row>
    <row r="208" spans="1:204" ht="12.75" customHeight="1" x14ac:dyDescent="0.2">
      <c r="A208" s="2">
        <v>2160</v>
      </c>
      <c r="B208" s="21">
        <f t="shared" si="15"/>
        <v>2.8489999999999998</v>
      </c>
      <c r="C208" s="23">
        <f t="shared" si="16"/>
        <v>2.8489999999999998</v>
      </c>
      <c r="D208" s="15">
        <f t="shared" si="17"/>
        <v>3</v>
      </c>
      <c r="E208" s="15">
        <f t="shared" si="18"/>
        <v>3</v>
      </c>
      <c r="F208" s="15">
        <f t="shared" si="19"/>
        <v>2.75</v>
      </c>
      <c r="G208" s="17">
        <v>26</v>
      </c>
      <c r="H208" t="s">
        <v>1086</v>
      </c>
      <c r="I208" t="s">
        <v>1086</v>
      </c>
      <c r="J208" s="2">
        <v>21</v>
      </c>
      <c r="K208" s="2">
        <v>77.8</v>
      </c>
      <c r="L208" s="2">
        <v>80.8</v>
      </c>
      <c r="M208" s="2">
        <v>1</v>
      </c>
      <c r="N208" s="2">
        <v>3.7</v>
      </c>
      <c r="O208" s="2">
        <v>4</v>
      </c>
      <c r="P208" s="2">
        <v>14.8</v>
      </c>
      <c r="Q208" s="2">
        <v>1</v>
      </c>
      <c r="R208" s="2">
        <v>3.7</v>
      </c>
      <c r="S208" s="2">
        <v>12</v>
      </c>
      <c r="T208" s="2">
        <v>44.4</v>
      </c>
      <c r="U208" s="2">
        <v>8</v>
      </c>
      <c r="V208" s="2">
        <v>29.6</v>
      </c>
      <c r="W208" s="2">
        <v>1</v>
      </c>
      <c r="X208" s="2">
        <v>3.7</v>
      </c>
      <c r="Y208" s="2">
        <v>6</v>
      </c>
      <c r="Z208" s="2">
        <v>22.2</v>
      </c>
      <c r="AB208" s="2">
        <v>40</v>
      </c>
      <c r="AD208" t="s">
        <v>1086</v>
      </c>
      <c r="AE208" t="s">
        <v>1086</v>
      </c>
      <c r="AZ208" t="s">
        <v>1086</v>
      </c>
      <c r="BA208" t="s">
        <v>1086</v>
      </c>
      <c r="BU208" s="2">
        <v>26</v>
      </c>
      <c r="BV208" t="s">
        <v>1086</v>
      </c>
      <c r="BW208" t="s">
        <v>1086</v>
      </c>
      <c r="BX208" s="2">
        <v>21</v>
      </c>
      <c r="BY208" s="2">
        <v>77.8</v>
      </c>
      <c r="BZ208" s="2">
        <v>80.8</v>
      </c>
      <c r="CA208" s="2">
        <v>1</v>
      </c>
      <c r="CB208" s="2">
        <v>3.7</v>
      </c>
      <c r="CC208" s="2">
        <v>4</v>
      </c>
      <c r="CD208" s="2">
        <v>14.8</v>
      </c>
      <c r="CE208" s="2">
        <v>1</v>
      </c>
      <c r="CF208" s="2">
        <v>3.7</v>
      </c>
      <c r="CG208" s="2">
        <v>12</v>
      </c>
      <c r="CH208" s="2">
        <v>44.4</v>
      </c>
      <c r="CI208" s="2">
        <v>8</v>
      </c>
      <c r="CJ208" s="2">
        <v>29.6</v>
      </c>
      <c r="CK208" s="2">
        <v>1</v>
      </c>
      <c r="CL208" s="2">
        <v>3.7</v>
      </c>
      <c r="CM208" s="2">
        <v>6</v>
      </c>
      <c r="CN208" s="2">
        <v>22.2</v>
      </c>
      <c r="CP208" s="2">
        <v>40</v>
      </c>
      <c r="CQ208" s="2">
        <v>17</v>
      </c>
      <c r="CR208" t="s">
        <v>1086</v>
      </c>
      <c r="CS208" t="s">
        <v>1086</v>
      </c>
      <c r="CT208" s="2">
        <v>14</v>
      </c>
      <c r="CU208" s="2">
        <v>82.4</v>
      </c>
      <c r="CV208" s="2">
        <v>82.4</v>
      </c>
      <c r="CY208" s="2">
        <v>3</v>
      </c>
      <c r="CZ208" s="2">
        <v>17.600000000000001</v>
      </c>
      <c r="DA208" s="2">
        <v>1</v>
      </c>
      <c r="DB208" s="2">
        <v>5.9</v>
      </c>
      <c r="DC208" s="2">
        <v>7</v>
      </c>
      <c r="DD208" s="2">
        <v>41.2</v>
      </c>
      <c r="DE208" s="2">
        <v>6</v>
      </c>
      <c r="DF208" s="2">
        <v>35.299999999999997</v>
      </c>
      <c r="DI208" s="2">
        <v>3</v>
      </c>
      <c r="DJ208" s="2">
        <v>17.600000000000001</v>
      </c>
      <c r="DL208" s="2">
        <v>33</v>
      </c>
      <c r="DN208" t="s">
        <v>1086</v>
      </c>
      <c r="DO208" t="s">
        <v>1086</v>
      </c>
      <c r="EJ208" t="s">
        <v>1086</v>
      </c>
      <c r="EK208" t="s">
        <v>1086</v>
      </c>
      <c r="FE208" s="2">
        <v>17</v>
      </c>
      <c r="FF208" t="s">
        <v>1086</v>
      </c>
      <c r="FG208" t="s">
        <v>1086</v>
      </c>
      <c r="FH208" s="2">
        <v>14</v>
      </c>
      <c r="FI208" s="2">
        <v>82.4</v>
      </c>
      <c r="FJ208" s="2">
        <v>82.4</v>
      </c>
      <c r="FM208" s="2">
        <v>3</v>
      </c>
      <c r="FN208" s="2">
        <v>17.600000000000001</v>
      </c>
      <c r="FO208" s="2">
        <v>1</v>
      </c>
      <c r="FP208" s="2">
        <v>5.9</v>
      </c>
      <c r="FQ208" s="2">
        <v>7</v>
      </c>
      <c r="FR208" s="2">
        <v>41.2</v>
      </c>
      <c r="FS208" s="2">
        <v>6</v>
      </c>
      <c r="FT208" s="2">
        <v>35.299999999999997</v>
      </c>
      <c r="FW208" s="2">
        <v>3</v>
      </c>
      <c r="FX208" s="2">
        <v>17.600000000000001</v>
      </c>
      <c r="FZ208" s="2">
        <v>33</v>
      </c>
      <c r="GA208" s="2">
        <v>19</v>
      </c>
      <c r="GB208" t="s">
        <v>1086</v>
      </c>
      <c r="GC208" t="s">
        <v>1086</v>
      </c>
      <c r="GD208" s="2">
        <v>13</v>
      </c>
      <c r="GE208" s="2">
        <v>65</v>
      </c>
      <c r="GF208" s="2">
        <v>68.400000000000006</v>
      </c>
      <c r="GG208" s="2">
        <v>1</v>
      </c>
      <c r="GH208" s="2">
        <v>5</v>
      </c>
      <c r="GI208" s="2">
        <v>5</v>
      </c>
      <c r="GJ208" s="2">
        <v>25</v>
      </c>
      <c r="GM208" s="2">
        <v>8</v>
      </c>
      <c r="GN208" s="2">
        <v>40</v>
      </c>
      <c r="GO208" s="2">
        <v>5</v>
      </c>
      <c r="GP208" s="2">
        <v>25</v>
      </c>
      <c r="GQ208" s="2">
        <v>1</v>
      </c>
      <c r="GR208" s="2">
        <v>5</v>
      </c>
      <c r="GS208" s="2">
        <v>7</v>
      </c>
      <c r="GT208" s="2">
        <v>35</v>
      </c>
      <c r="GV208" s="2">
        <v>15</v>
      </c>
    </row>
    <row r="209" spans="1:204" ht="12.75" customHeight="1" x14ac:dyDescent="0.2">
      <c r="A209" s="2">
        <v>2162</v>
      </c>
      <c r="B209" s="21">
        <f t="shared" si="15"/>
        <v>1.8870000000000002</v>
      </c>
      <c r="C209" s="23">
        <f t="shared" si="16"/>
        <v>1.8870000000000002</v>
      </c>
      <c r="D209" s="15">
        <f t="shared" si="17"/>
        <v>2.9210000000000003</v>
      </c>
      <c r="E209" s="15">
        <f t="shared" si="18"/>
        <v>2.9210000000000003</v>
      </c>
      <c r="F209" s="15">
        <f t="shared" si="19"/>
        <v>2.0329999999999999</v>
      </c>
      <c r="G209" s="17">
        <v>35</v>
      </c>
      <c r="H209" t="s">
        <v>1086</v>
      </c>
      <c r="I209" t="s">
        <v>1086</v>
      </c>
      <c r="J209" s="2">
        <v>16</v>
      </c>
      <c r="K209" s="2">
        <v>37.200000000000003</v>
      </c>
      <c r="L209" s="2">
        <v>45.7</v>
      </c>
      <c r="M209" s="2">
        <v>7</v>
      </c>
      <c r="N209" s="2">
        <v>16.3</v>
      </c>
      <c r="O209" s="2">
        <v>12</v>
      </c>
      <c r="P209" s="2">
        <v>27.9</v>
      </c>
      <c r="S209" s="2">
        <v>14</v>
      </c>
      <c r="T209" s="2">
        <v>32.6</v>
      </c>
      <c r="U209" s="2">
        <v>2</v>
      </c>
      <c r="V209" s="2">
        <v>4.7</v>
      </c>
      <c r="W209" s="2">
        <v>8</v>
      </c>
      <c r="X209" s="2">
        <v>18.600000000000001</v>
      </c>
      <c r="Y209" s="2">
        <v>27</v>
      </c>
      <c r="Z209" s="2">
        <v>62.8</v>
      </c>
      <c r="AB209" s="2">
        <v>51</v>
      </c>
      <c r="AD209" t="s">
        <v>1086</v>
      </c>
      <c r="AE209" t="s">
        <v>1086</v>
      </c>
      <c r="AZ209" t="s">
        <v>1086</v>
      </c>
      <c r="BA209" t="s">
        <v>1086</v>
      </c>
      <c r="BU209" s="2">
        <v>35</v>
      </c>
      <c r="BV209" t="s">
        <v>1086</v>
      </c>
      <c r="BW209" t="s">
        <v>1086</v>
      </c>
      <c r="BX209" s="2">
        <v>16</v>
      </c>
      <c r="BY209" s="2">
        <v>37.200000000000003</v>
      </c>
      <c r="BZ209" s="2">
        <v>45.7</v>
      </c>
      <c r="CA209" s="2">
        <v>7</v>
      </c>
      <c r="CB209" s="2">
        <v>16.3</v>
      </c>
      <c r="CC209" s="2">
        <v>12</v>
      </c>
      <c r="CD209" s="2">
        <v>27.9</v>
      </c>
      <c r="CG209" s="2">
        <v>14</v>
      </c>
      <c r="CH209" s="2">
        <v>32.6</v>
      </c>
      <c r="CI209" s="2">
        <v>2</v>
      </c>
      <c r="CJ209" s="2">
        <v>4.7</v>
      </c>
      <c r="CK209" s="2">
        <v>8</v>
      </c>
      <c r="CL209" s="2">
        <v>18.600000000000001</v>
      </c>
      <c r="CM209" s="2">
        <v>27</v>
      </c>
      <c r="CN209" s="2">
        <v>62.8</v>
      </c>
      <c r="CP209" s="2">
        <v>51</v>
      </c>
      <c r="CQ209" s="2">
        <v>26</v>
      </c>
      <c r="CR209" t="s">
        <v>1086</v>
      </c>
      <c r="CS209" t="s">
        <v>1086</v>
      </c>
      <c r="CT209" s="2">
        <v>22</v>
      </c>
      <c r="CU209" s="2">
        <v>84.6</v>
      </c>
      <c r="CV209" s="2">
        <v>84.6</v>
      </c>
      <c r="CW209" s="2">
        <v>1</v>
      </c>
      <c r="CX209" s="2">
        <v>3.8</v>
      </c>
      <c r="CY209" s="2">
        <v>3</v>
      </c>
      <c r="CZ209" s="2">
        <v>11.5</v>
      </c>
      <c r="DC209" s="2">
        <v>19</v>
      </c>
      <c r="DD209" s="2">
        <v>73.099999999999994</v>
      </c>
      <c r="DE209" s="2">
        <v>3</v>
      </c>
      <c r="DF209" s="2">
        <v>11.5</v>
      </c>
      <c r="DI209" s="2">
        <v>4</v>
      </c>
      <c r="DJ209" s="2">
        <v>15.4</v>
      </c>
      <c r="DL209" s="2">
        <v>18</v>
      </c>
      <c r="DN209" t="s">
        <v>1086</v>
      </c>
      <c r="DO209" t="s">
        <v>1086</v>
      </c>
      <c r="EJ209" t="s">
        <v>1086</v>
      </c>
      <c r="EK209" t="s">
        <v>1086</v>
      </c>
      <c r="FE209" s="2">
        <v>26</v>
      </c>
      <c r="FF209" t="s">
        <v>1086</v>
      </c>
      <c r="FG209" t="s">
        <v>1086</v>
      </c>
      <c r="FH209" s="2">
        <v>22</v>
      </c>
      <c r="FI209" s="2">
        <v>84.6</v>
      </c>
      <c r="FJ209" s="2">
        <v>84.6</v>
      </c>
      <c r="FK209" s="2">
        <v>1</v>
      </c>
      <c r="FL209" s="2">
        <v>3.8</v>
      </c>
      <c r="FM209" s="2">
        <v>3</v>
      </c>
      <c r="FN209" s="2">
        <v>11.5</v>
      </c>
      <c r="FQ209" s="2">
        <v>19</v>
      </c>
      <c r="FR209" s="2">
        <v>73.099999999999994</v>
      </c>
      <c r="FS209" s="2">
        <v>3</v>
      </c>
      <c r="FT209" s="2">
        <v>11.5</v>
      </c>
      <c r="FW209" s="2">
        <v>4</v>
      </c>
      <c r="FX209" s="2">
        <v>15.4</v>
      </c>
      <c r="FZ209" s="2">
        <v>18</v>
      </c>
      <c r="GA209" s="2">
        <v>26</v>
      </c>
      <c r="GB209" t="s">
        <v>1086</v>
      </c>
      <c r="GC209" t="s">
        <v>1086</v>
      </c>
      <c r="GD209" s="2">
        <v>11</v>
      </c>
      <c r="GE209" s="2">
        <v>34.4</v>
      </c>
      <c r="GF209" s="2">
        <v>42.3</v>
      </c>
      <c r="GG209" s="2">
        <v>1</v>
      </c>
      <c r="GH209" s="2">
        <v>3.1</v>
      </c>
      <c r="GI209" s="2">
        <v>14</v>
      </c>
      <c r="GJ209" s="2">
        <v>43.8</v>
      </c>
      <c r="GM209" s="2">
        <v>8</v>
      </c>
      <c r="GN209" s="2">
        <v>25</v>
      </c>
      <c r="GO209" s="2">
        <v>3</v>
      </c>
      <c r="GP209" s="2">
        <v>9.4</v>
      </c>
      <c r="GQ209" s="2">
        <v>6</v>
      </c>
      <c r="GR209" s="2">
        <v>18.8</v>
      </c>
      <c r="GS209" s="2">
        <v>21</v>
      </c>
      <c r="GT209" s="2">
        <v>65.599999999999994</v>
      </c>
      <c r="GV209" s="2">
        <v>14</v>
      </c>
    </row>
    <row r="210" spans="1:204" ht="12.75" customHeight="1" x14ac:dyDescent="0.2">
      <c r="A210" s="2">
        <v>2166</v>
      </c>
      <c r="B210" s="21">
        <f t="shared" si="15"/>
        <v>1.9349999999999996</v>
      </c>
      <c r="C210" s="23">
        <f t="shared" si="16"/>
        <v>1.9349999999999996</v>
      </c>
      <c r="D210" s="15">
        <f t="shared" si="17"/>
        <v>3.0510000000000002</v>
      </c>
      <c r="E210" s="15">
        <f t="shared" si="18"/>
        <v>3.0510000000000002</v>
      </c>
      <c r="F210" s="15">
        <f t="shared" si="19"/>
        <v>2.657</v>
      </c>
      <c r="G210" s="17">
        <v>328</v>
      </c>
      <c r="H210" t="s">
        <v>1086</v>
      </c>
      <c r="I210" t="s">
        <v>1086</v>
      </c>
      <c r="J210" s="2">
        <v>97</v>
      </c>
      <c r="K210" s="2">
        <v>29</v>
      </c>
      <c r="L210" s="2">
        <v>29.6</v>
      </c>
      <c r="M210" s="2">
        <v>117</v>
      </c>
      <c r="N210" s="2">
        <v>35</v>
      </c>
      <c r="O210" s="2">
        <v>114</v>
      </c>
      <c r="P210" s="2">
        <v>34.1</v>
      </c>
      <c r="Q210" s="2">
        <v>1</v>
      </c>
      <c r="R210" s="2">
        <v>0.3</v>
      </c>
      <c r="S210" s="2">
        <v>83</v>
      </c>
      <c r="T210" s="2">
        <v>24.9</v>
      </c>
      <c r="U210" s="2">
        <v>13</v>
      </c>
      <c r="V210" s="2">
        <v>3.9</v>
      </c>
      <c r="W210" s="2">
        <v>6</v>
      </c>
      <c r="X210" s="2">
        <v>1.8</v>
      </c>
      <c r="Y210" s="2">
        <v>237</v>
      </c>
      <c r="Z210" s="2">
        <v>71</v>
      </c>
      <c r="AA210" s="2">
        <v>10</v>
      </c>
      <c r="AB210" s="2">
        <v>288</v>
      </c>
      <c r="AD210" t="s">
        <v>1086</v>
      </c>
      <c r="AE210" t="s">
        <v>1086</v>
      </c>
      <c r="AX210" s="2">
        <v>116</v>
      </c>
      <c r="AZ210" t="s">
        <v>1086</v>
      </c>
      <c r="BA210" t="s">
        <v>1086</v>
      </c>
      <c r="BU210" s="2">
        <v>328</v>
      </c>
      <c r="BV210" t="s">
        <v>1086</v>
      </c>
      <c r="BW210" t="s">
        <v>1086</v>
      </c>
      <c r="BX210" s="2">
        <v>97</v>
      </c>
      <c r="BY210" s="2">
        <v>29</v>
      </c>
      <c r="BZ210" s="2">
        <v>29.6</v>
      </c>
      <c r="CA210" s="2">
        <v>117</v>
      </c>
      <c r="CB210" s="2">
        <v>35</v>
      </c>
      <c r="CC210" s="2">
        <v>114</v>
      </c>
      <c r="CD210" s="2">
        <v>34.1</v>
      </c>
      <c r="CE210" s="2">
        <v>1</v>
      </c>
      <c r="CF210" s="2">
        <v>0.3</v>
      </c>
      <c r="CG210" s="2">
        <v>83</v>
      </c>
      <c r="CH210" s="2">
        <v>24.9</v>
      </c>
      <c r="CI210" s="2">
        <v>13</v>
      </c>
      <c r="CJ210" s="2">
        <v>3.9</v>
      </c>
      <c r="CK210" s="2">
        <v>6</v>
      </c>
      <c r="CL210" s="2">
        <v>1.8</v>
      </c>
      <c r="CM210" s="2">
        <v>237</v>
      </c>
      <c r="CN210" s="2">
        <v>71</v>
      </c>
      <c r="CO210" s="2">
        <v>10</v>
      </c>
      <c r="CP210" s="2">
        <v>404</v>
      </c>
      <c r="CQ210" s="2">
        <v>226</v>
      </c>
      <c r="CR210" t="s">
        <v>1086</v>
      </c>
      <c r="CS210" t="s">
        <v>1086</v>
      </c>
      <c r="CT210" s="2">
        <v>173</v>
      </c>
      <c r="CU210" s="2">
        <v>76.5</v>
      </c>
      <c r="CV210" s="2">
        <v>76.5</v>
      </c>
      <c r="CW210" s="2">
        <v>16</v>
      </c>
      <c r="CX210" s="2">
        <v>7.1</v>
      </c>
      <c r="CY210" s="2">
        <v>37</v>
      </c>
      <c r="CZ210" s="2">
        <v>16.399999999999999</v>
      </c>
      <c r="DC210" s="2">
        <v>93</v>
      </c>
      <c r="DD210" s="2">
        <v>41.2</v>
      </c>
      <c r="DE210" s="2">
        <v>80</v>
      </c>
      <c r="DF210" s="2">
        <v>35.4</v>
      </c>
      <c r="DI210" s="2">
        <v>53</v>
      </c>
      <c r="DJ210" s="2">
        <v>23.5</v>
      </c>
      <c r="DL210" s="2">
        <v>113</v>
      </c>
      <c r="DN210" t="s">
        <v>1086</v>
      </c>
      <c r="DO210" t="s">
        <v>1086</v>
      </c>
      <c r="EH210" s="2">
        <v>102</v>
      </c>
      <c r="EJ210" t="s">
        <v>1086</v>
      </c>
      <c r="EK210" t="s">
        <v>1086</v>
      </c>
      <c r="FE210" s="2">
        <v>226</v>
      </c>
      <c r="FF210" t="s">
        <v>1086</v>
      </c>
      <c r="FG210" t="s">
        <v>1086</v>
      </c>
      <c r="FH210" s="2">
        <v>173</v>
      </c>
      <c r="FI210" s="2">
        <v>76.5</v>
      </c>
      <c r="FJ210" s="2">
        <v>76.5</v>
      </c>
      <c r="FK210" s="2">
        <v>16</v>
      </c>
      <c r="FL210" s="2">
        <v>7.1</v>
      </c>
      <c r="FM210" s="2">
        <v>37</v>
      </c>
      <c r="FN210" s="2">
        <v>16.399999999999999</v>
      </c>
      <c r="FQ210" s="2">
        <v>93</v>
      </c>
      <c r="FR210" s="2">
        <v>41.2</v>
      </c>
      <c r="FS210" s="2">
        <v>80</v>
      </c>
      <c r="FT210" s="2">
        <v>35.4</v>
      </c>
      <c r="FW210" s="2">
        <v>53</v>
      </c>
      <c r="FX210" s="2">
        <v>23.5</v>
      </c>
      <c r="FZ210" s="2">
        <v>215</v>
      </c>
      <c r="GA210" s="2">
        <v>252</v>
      </c>
      <c r="GB210" t="s">
        <v>1086</v>
      </c>
      <c r="GC210" t="s">
        <v>1086</v>
      </c>
      <c r="GD210" s="2">
        <v>158</v>
      </c>
      <c r="GE210" s="2">
        <v>60.1</v>
      </c>
      <c r="GF210" s="2">
        <v>62.7</v>
      </c>
      <c r="GG210" s="2">
        <v>28</v>
      </c>
      <c r="GH210" s="2">
        <v>10.6</v>
      </c>
      <c r="GI210" s="2">
        <v>66</v>
      </c>
      <c r="GJ210" s="2">
        <v>25.1</v>
      </c>
      <c r="GK210" s="2">
        <v>2</v>
      </c>
      <c r="GL210" s="2">
        <v>0.8</v>
      </c>
      <c r="GM210" s="2">
        <v>85</v>
      </c>
      <c r="GN210" s="2">
        <v>32.299999999999997</v>
      </c>
      <c r="GO210" s="2">
        <v>71</v>
      </c>
      <c r="GP210" s="2">
        <v>27</v>
      </c>
      <c r="GQ210" s="2">
        <v>11</v>
      </c>
      <c r="GR210" s="2">
        <v>4.2</v>
      </c>
      <c r="GS210" s="2">
        <v>105</v>
      </c>
      <c r="GT210" s="2">
        <v>39.9</v>
      </c>
      <c r="GU210" s="2">
        <v>6</v>
      </c>
      <c r="GV210" s="2">
        <v>145</v>
      </c>
    </row>
    <row r="211" spans="1:204" ht="12.75" customHeight="1" x14ac:dyDescent="0.2">
      <c r="A211" s="2">
        <v>2172</v>
      </c>
      <c r="B211" s="21">
        <f t="shared" si="15"/>
        <v>2.472</v>
      </c>
      <c r="C211" s="23">
        <f t="shared" si="16"/>
        <v>2.472</v>
      </c>
      <c r="D211" s="15">
        <f t="shared" si="17"/>
        <v>3.2869999999999999</v>
      </c>
      <c r="E211" s="15">
        <f t="shared" si="18"/>
        <v>3.2869999999999999</v>
      </c>
      <c r="F211" s="15">
        <f t="shared" si="19"/>
        <v>3.3260000000000001</v>
      </c>
      <c r="G211" s="17">
        <v>366</v>
      </c>
      <c r="H211" t="s">
        <v>1086</v>
      </c>
      <c r="I211" t="s">
        <v>1086</v>
      </c>
      <c r="J211" s="2">
        <v>199</v>
      </c>
      <c r="K211" s="2">
        <v>53.8</v>
      </c>
      <c r="L211" s="2">
        <v>54.4</v>
      </c>
      <c r="M211" s="2">
        <v>79</v>
      </c>
      <c r="N211" s="2">
        <v>21.4</v>
      </c>
      <c r="O211" s="2">
        <v>88</v>
      </c>
      <c r="P211" s="2">
        <v>23.8</v>
      </c>
      <c r="S211" s="2">
        <v>137</v>
      </c>
      <c r="T211" s="2">
        <v>37</v>
      </c>
      <c r="U211" s="2">
        <v>62</v>
      </c>
      <c r="V211" s="2">
        <v>16.8</v>
      </c>
      <c r="W211" s="2">
        <v>4</v>
      </c>
      <c r="X211" s="2">
        <v>1.1000000000000001</v>
      </c>
      <c r="Y211" s="2">
        <v>171</v>
      </c>
      <c r="Z211" s="2">
        <v>46.2</v>
      </c>
      <c r="AA211" s="2">
        <v>16</v>
      </c>
      <c r="AB211" s="2">
        <v>901</v>
      </c>
      <c r="AD211" t="s">
        <v>1086</v>
      </c>
      <c r="AE211" t="s">
        <v>1086</v>
      </c>
      <c r="AX211" s="2">
        <v>1</v>
      </c>
      <c r="AZ211" t="s">
        <v>1086</v>
      </c>
      <c r="BA211" t="s">
        <v>1086</v>
      </c>
      <c r="BU211" s="2">
        <v>366</v>
      </c>
      <c r="BV211" t="s">
        <v>1086</v>
      </c>
      <c r="BW211" t="s">
        <v>1086</v>
      </c>
      <c r="BX211" s="2">
        <v>199</v>
      </c>
      <c r="BY211" s="2">
        <v>53.8</v>
      </c>
      <c r="BZ211" s="2">
        <v>54.4</v>
      </c>
      <c r="CA211" s="2">
        <v>79</v>
      </c>
      <c r="CB211" s="2">
        <v>21.4</v>
      </c>
      <c r="CC211" s="2">
        <v>88</v>
      </c>
      <c r="CD211" s="2">
        <v>23.8</v>
      </c>
      <c r="CG211" s="2">
        <v>137</v>
      </c>
      <c r="CH211" s="2">
        <v>37</v>
      </c>
      <c r="CI211" s="2">
        <v>62</v>
      </c>
      <c r="CJ211" s="2">
        <v>16.8</v>
      </c>
      <c r="CK211" s="2">
        <v>4</v>
      </c>
      <c r="CL211" s="2">
        <v>1.1000000000000001</v>
      </c>
      <c r="CM211" s="2">
        <v>171</v>
      </c>
      <c r="CN211" s="2">
        <v>46.2</v>
      </c>
      <c r="CO211" s="2">
        <v>16</v>
      </c>
      <c r="CP211" s="2">
        <v>902</v>
      </c>
      <c r="CQ211" s="2">
        <v>415</v>
      </c>
      <c r="CR211" t="s">
        <v>1086</v>
      </c>
      <c r="CS211" t="s">
        <v>1086</v>
      </c>
      <c r="CT211" s="2">
        <v>338</v>
      </c>
      <c r="CU211" s="2">
        <v>81.400000000000006</v>
      </c>
      <c r="CV211" s="2">
        <v>81.400000000000006</v>
      </c>
      <c r="CW211" s="2">
        <v>24</v>
      </c>
      <c r="CX211" s="2">
        <v>5.8</v>
      </c>
      <c r="CY211" s="2">
        <v>53</v>
      </c>
      <c r="CZ211" s="2">
        <v>12.8</v>
      </c>
      <c r="DC211" s="2">
        <v>119</v>
      </c>
      <c r="DD211" s="2">
        <v>28.7</v>
      </c>
      <c r="DE211" s="2">
        <v>219</v>
      </c>
      <c r="DF211" s="2">
        <v>52.8</v>
      </c>
      <c r="DI211" s="2">
        <v>77</v>
      </c>
      <c r="DJ211" s="2">
        <v>18.600000000000001</v>
      </c>
      <c r="DL211" s="2">
        <v>607</v>
      </c>
      <c r="DN211" t="s">
        <v>1086</v>
      </c>
      <c r="DO211" t="s">
        <v>1086</v>
      </c>
      <c r="EJ211" t="s">
        <v>1086</v>
      </c>
      <c r="EK211" t="s">
        <v>1086</v>
      </c>
      <c r="FE211" s="2">
        <v>415</v>
      </c>
      <c r="FF211" t="s">
        <v>1086</v>
      </c>
      <c r="FG211" t="s">
        <v>1086</v>
      </c>
      <c r="FH211" s="2">
        <v>338</v>
      </c>
      <c r="FI211" s="2">
        <v>81.400000000000006</v>
      </c>
      <c r="FJ211" s="2">
        <v>81.400000000000006</v>
      </c>
      <c r="FK211" s="2">
        <v>24</v>
      </c>
      <c r="FL211" s="2">
        <v>5.8</v>
      </c>
      <c r="FM211" s="2">
        <v>53</v>
      </c>
      <c r="FN211" s="2">
        <v>12.8</v>
      </c>
      <c r="FQ211" s="2">
        <v>119</v>
      </c>
      <c r="FR211" s="2">
        <v>28.7</v>
      </c>
      <c r="FS211" s="2">
        <v>219</v>
      </c>
      <c r="FT211" s="2">
        <v>52.8</v>
      </c>
      <c r="FW211" s="2">
        <v>77</v>
      </c>
      <c r="FX211" s="2">
        <v>18.600000000000001</v>
      </c>
      <c r="FZ211" s="2">
        <v>607</v>
      </c>
      <c r="GA211" s="2">
        <v>439</v>
      </c>
      <c r="GB211" t="s">
        <v>1086</v>
      </c>
      <c r="GC211" t="s">
        <v>1086</v>
      </c>
      <c r="GD211" s="2">
        <v>367</v>
      </c>
      <c r="GE211" s="2">
        <v>82.8</v>
      </c>
      <c r="GF211" s="2">
        <v>83.6</v>
      </c>
      <c r="GG211" s="2">
        <v>16</v>
      </c>
      <c r="GH211" s="2">
        <v>3.6</v>
      </c>
      <c r="GI211" s="2">
        <v>56</v>
      </c>
      <c r="GJ211" s="2">
        <v>12.6</v>
      </c>
      <c r="GM211" s="2">
        <v>123</v>
      </c>
      <c r="GN211" s="2">
        <v>27.8</v>
      </c>
      <c r="GO211" s="2">
        <v>244</v>
      </c>
      <c r="GP211" s="2">
        <v>55.1</v>
      </c>
      <c r="GQ211" s="2">
        <v>4</v>
      </c>
      <c r="GR211" s="2">
        <v>0.9</v>
      </c>
      <c r="GS211" s="2">
        <v>76</v>
      </c>
      <c r="GT211" s="2">
        <v>17.2</v>
      </c>
      <c r="GU211" s="2">
        <v>9</v>
      </c>
      <c r="GV211" s="2">
        <v>319</v>
      </c>
    </row>
    <row r="212" spans="1:204" ht="12.75" customHeight="1" x14ac:dyDescent="0.2">
      <c r="A212" s="2">
        <v>2174</v>
      </c>
      <c r="B212" s="21">
        <f t="shared" si="15"/>
        <v>0</v>
      </c>
      <c r="C212" s="23">
        <f t="shared" si="16"/>
        <v>0</v>
      </c>
      <c r="D212" s="15">
        <f t="shared" si="17"/>
        <v>0</v>
      </c>
      <c r="E212" s="15">
        <f t="shared" si="18"/>
        <v>0</v>
      </c>
      <c r="F212" s="15">
        <f t="shared" si="19"/>
        <v>0</v>
      </c>
      <c r="H212" t="s">
        <v>1086</v>
      </c>
      <c r="I212" t="s">
        <v>1086</v>
      </c>
      <c r="AD212" t="s">
        <v>1086</v>
      </c>
      <c r="AE212" t="s">
        <v>1086</v>
      </c>
      <c r="AZ212" t="s">
        <v>1086</v>
      </c>
      <c r="BA212" t="s">
        <v>1086</v>
      </c>
      <c r="BV212" t="s">
        <v>1086</v>
      </c>
      <c r="BW212" t="s">
        <v>1086</v>
      </c>
      <c r="CR212" t="s">
        <v>1086</v>
      </c>
      <c r="CS212" t="s">
        <v>1086</v>
      </c>
      <c r="DN212" t="s">
        <v>1086</v>
      </c>
      <c r="DO212" t="s">
        <v>1086</v>
      </c>
      <c r="EJ212" t="s">
        <v>1086</v>
      </c>
      <c r="EK212" t="s">
        <v>1086</v>
      </c>
      <c r="FF212" t="s">
        <v>1086</v>
      </c>
      <c r="FG212" t="s">
        <v>1086</v>
      </c>
      <c r="GB212" t="s">
        <v>1086</v>
      </c>
      <c r="GC212" t="s">
        <v>1086</v>
      </c>
    </row>
    <row r="213" spans="1:204" ht="12.75" customHeight="1" x14ac:dyDescent="0.2">
      <c r="A213" s="2">
        <v>2179</v>
      </c>
      <c r="B213" s="21">
        <f t="shared" si="15"/>
        <v>1.875</v>
      </c>
      <c r="C213" s="23">
        <f t="shared" si="16"/>
        <v>1.875</v>
      </c>
      <c r="D213" s="15">
        <f t="shared" si="17"/>
        <v>2.4090000000000003</v>
      </c>
      <c r="E213" s="15">
        <f t="shared" si="18"/>
        <v>2.4090000000000003</v>
      </c>
      <c r="F213" s="15">
        <f t="shared" si="19"/>
        <v>2.2959999999999998</v>
      </c>
      <c r="G213" s="17">
        <v>425</v>
      </c>
      <c r="H213" t="s">
        <v>1086</v>
      </c>
      <c r="I213" t="s">
        <v>1086</v>
      </c>
      <c r="J213" s="2">
        <v>129</v>
      </c>
      <c r="K213" s="2">
        <v>29.3</v>
      </c>
      <c r="L213" s="2">
        <v>30.4</v>
      </c>
      <c r="M213" s="2">
        <v>142</v>
      </c>
      <c r="N213" s="2">
        <v>32.299999999999997</v>
      </c>
      <c r="O213" s="2">
        <v>154</v>
      </c>
      <c r="P213" s="2">
        <v>35</v>
      </c>
      <c r="Q213" s="2">
        <v>8</v>
      </c>
      <c r="R213" s="2">
        <v>1.8</v>
      </c>
      <c r="S213" s="2">
        <v>109</v>
      </c>
      <c r="T213" s="2">
        <v>24.8</v>
      </c>
      <c r="U213" s="2">
        <v>12</v>
      </c>
      <c r="V213" s="2">
        <v>2.7</v>
      </c>
      <c r="W213" s="2">
        <v>15</v>
      </c>
      <c r="X213" s="2">
        <v>3.4</v>
      </c>
      <c r="Y213" s="2">
        <v>311</v>
      </c>
      <c r="Z213" s="2">
        <v>70.7</v>
      </c>
      <c r="AA213" s="2">
        <v>16</v>
      </c>
      <c r="AB213" s="2">
        <v>320</v>
      </c>
      <c r="AD213" t="s">
        <v>1086</v>
      </c>
      <c r="AE213" t="s">
        <v>1086</v>
      </c>
      <c r="AX213" s="2">
        <v>115</v>
      </c>
      <c r="AZ213" t="s">
        <v>1086</v>
      </c>
      <c r="BA213" t="s">
        <v>1086</v>
      </c>
      <c r="BU213" s="2">
        <v>425</v>
      </c>
      <c r="BV213" t="s">
        <v>1086</v>
      </c>
      <c r="BW213" t="s">
        <v>1086</v>
      </c>
      <c r="BX213" s="2">
        <v>129</v>
      </c>
      <c r="BY213" s="2">
        <v>29.3</v>
      </c>
      <c r="BZ213" s="2">
        <v>30.4</v>
      </c>
      <c r="CA213" s="2">
        <v>142</v>
      </c>
      <c r="CB213" s="2">
        <v>32.299999999999997</v>
      </c>
      <c r="CC213" s="2">
        <v>154</v>
      </c>
      <c r="CD213" s="2">
        <v>35</v>
      </c>
      <c r="CE213" s="2">
        <v>8</v>
      </c>
      <c r="CF213" s="2">
        <v>1.8</v>
      </c>
      <c r="CG213" s="2">
        <v>109</v>
      </c>
      <c r="CH213" s="2">
        <v>24.8</v>
      </c>
      <c r="CI213" s="2">
        <v>12</v>
      </c>
      <c r="CJ213" s="2">
        <v>2.7</v>
      </c>
      <c r="CK213" s="2">
        <v>15</v>
      </c>
      <c r="CL213" s="2">
        <v>3.4</v>
      </c>
      <c r="CM213" s="2">
        <v>311</v>
      </c>
      <c r="CN213" s="2">
        <v>70.7</v>
      </c>
      <c r="CO213" s="2">
        <v>16</v>
      </c>
      <c r="CP213" s="2">
        <v>435</v>
      </c>
      <c r="CQ213" s="2">
        <v>249</v>
      </c>
      <c r="CR213" t="s">
        <v>1086</v>
      </c>
      <c r="CS213" t="s">
        <v>1086</v>
      </c>
      <c r="CT213" s="2">
        <v>123</v>
      </c>
      <c r="CU213" s="2">
        <v>49.4</v>
      </c>
      <c r="CV213" s="2">
        <v>49.4</v>
      </c>
      <c r="CW213" s="2">
        <v>45</v>
      </c>
      <c r="CX213" s="2">
        <v>18.100000000000001</v>
      </c>
      <c r="CY213" s="2">
        <v>81</v>
      </c>
      <c r="CZ213" s="2">
        <v>32.5</v>
      </c>
      <c r="DC213" s="2">
        <v>99</v>
      </c>
      <c r="DD213" s="2">
        <v>39.799999999999997</v>
      </c>
      <c r="DE213" s="2">
        <v>24</v>
      </c>
      <c r="DF213" s="2">
        <v>9.6</v>
      </c>
      <c r="DI213" s="2">
        <v>126</v>
      </c>
      <c r="DJ213" s="2">
        <v>50.6</v>
      </c>
      <c r="DL213" s="2">
        <v>92</v>
      </c>
      <c r="DN213" t="s">
        <v>1086</v>
      </c>
      <c r="DO213" t="s">
        <v>1086</v>
      </c>
      <c r="EH213" s="2">
        <v>101</v>
      </c>
      <c r="EJ213" t="s">
        <v>1086</v>
      </c>
      <c r="EK213" t="s">
        <v>1086</v>
      </c>
      <c r="FE213" s="2">
        <v>249</v>
      </c>
      <c r="FF213" t="s">
        <v>1086</v>
      </c>
      <c r="FG213" t="s">
        <v>1086</v>
      </c>
      <c r="FH213" s="2">
        <v>123</v>
      </c>
      <c r="FI213" s="2">
        <v>49.4</v>
      </c>
      <c r="FJ213" s="2">
        <v>49.4</v>
      </c>
      <c r="FK213" s="2">
        <v>45</v>
      </c>
      <c r="FL213" s="2">
        <v>18.100000000000001</v>
      </c>
      <c r="FM213" s="2">
        <v>81</v>
      </c>
      <c r="FN213" s="2">
        <v>32.5</v>
      </c>
      <c r="FQ213" s="2">
        <v>99</v>
      </c>
      <c r="FR213" s="2">
        <v>39.799999999999997</v>
      </c>
      <c r="FS213" s="2">
        <v>24</v>
      </c>
      <c r="FT213" s="2">
        <v>9.6</v>
      </c>
      <c r="FW213" s="2">
        <v>126</v>
      </c>
      <c r="FX213" s="2">
        <v>50.6</v>
      </c>
      <c r="FZ213" s="2">
        <v>193</v>
      </c>
      <c r="GA213" s="2">
        <v>337</v>
      </c>
      <c r="GB213" t="s">
        <v>1086</v>
      </c>
      <c r="GC213" t="s">
        <v>1086</v>
      </c>
      <c r="GD213" s="2">
        <v>169</v>
      </c>
      <c r="GE213" s="2">
        <v>47.5</v>
      </c>
      <c r="GF213" s="2">
        <v>50.1</v>
      </c>
      <c r="GG213" s="2">
        <v>40</v>
      </c>
      <c r="GH213" s="2">
        <v>11.2</v>
      </c>
      <c r="GI213" s="2">
        <v>128</v>
      </c>
      <c r="GJ213" s="2">
        <v>36</v>
      </c>
      <c r="GK213" s="2">
        <v>10</v>
      </c>
      <c r="GL213" s="2">
        <v>2.8</v>
      </c>
      <c r="GM213" s="2">
        <v>114</v>
      </c>
      <c r="GN213" s="2">
        <v>32</v>
      </c>
      <c r="GO213" s="2">
        <v>45</v>
      </c>
      <c r="GP213" s="2">
        <v>12.6</v>
      </c>
      <c r="GQ213" s="2">
        <v>19</v>
      </c>
      <c r="GR213" s="2">
        <v>5.3</v>
      </c>
      <c r="GS213" s="2">
        <v>187</v>
      </c>
      <c r="GT213" s="2">
        <v>52.5</v>
      </c>
      <c r="GU213" s="2">
        <v>21</v>
      </c>
      <c r="GV213" s="2">
        <v>199</v>
      </c>
    </row>
    <row r="214" spans="1:204" ht="12.75" customHeight="1" x14ac:dyDescent="0.2">
      <c r="A214" s="2">
        <v>2180</v>
      </c>
      <c r="B214" s="21">
        <f t="shared" si="15"/>
        <v>2.3660000000000001</v>
      </c>
      <c r="C214" s="23">
        <f t="shared" si="16"/>
        <v>2.3660000000000001</v>
      </c>
      <c r="D214" s="15">
        <f t="shared" si="17"/>
        <v>3.1210000000000004</v>
      </c>
      <c r="E214" s="15">
        <f t="shared" si="18"/>
        <v>3.1210000000000004</v>
      </c>
      <c r="F214" s="15">
        <f t="shared" si="19"/>
        <v>2.9620000000000006</v>
      </c>
      <c r="G214" s="17">
        <v>145</v>
      </c>
      <c r="H214" t="s">
        <v>1086</v>
      </c>
      <c r="I214" t="s">
        <v>1086</v>
      </c>
      <c r="J214" s="2">
        <v>65</v>
      </c>
      <c r="K214" s="2">
        <v>44.2</v>
      </c>
      <c r="L214" s="2">
        <v>44.8</v>
      </c>
      <c r="M214" s="2">
        <v>36</v>
      </c>
      <c r="N214" s="2">
        <v>24.5</v>
      </c>
      <c r="O214" s="2">
        <v>44</v>
      </c>
      <c r="P214" s="2">
        <v>29.9</v>
      </c>
      <c r="S214" s="2">
        <v>36</v>
      </c>
      <c r="T214" s="2">
        <v>24.5</v>
      </c>
      <c r="U214" s="2">
        <v>29</v>
      </c>
      <c r="V214" s="2">
        <v>19.7</v>
      </c>
      <c r="W214" s="2">
        <v>2</v>
      </c>
      <c r="X214" s="2">
        <v>1.4</v>
      </c>
      <c r="Y214" s="2">
        <v>82</v>
      </c>
      <c r="Z214" s="2">
        <v>55.8</v>
      </c>
      <c r="AA214" s="2">
        <v>1</v>
      </c>
      <c r="AB214" s="2">
        <v>165</v>
      </c>
      <c r="AD214" t="s">
        <v>1086</v>
      </c>
      <c r="AE214" t="s">
        <v>1086</v>
      </c>
      <c r="AX214" s="2">
        <v>1</v>
      </c>
      <c r="AZ214" t="s">
        <v>1086</v>
      </c>
      <c r="BA214" t="s">
        <v>1086</v>
      </c>
      <c r="BU214" s="2">
        <v>145</v>
      </c>
      <c r="BV214" t="s">
        <v>1086</v>
      </c>
      <c r="BW214" t="s">
        <v>1086</v>
      </c>
      <c r="BX214" s="2">
        <v>65</v>
      </c>
      <c r="BY214" s="2">
        <v>44.2</v>
      </c>
      <c r="BZ214" s="2">
        <v>44.8</v>
      </c>
      <c r="CA214" s="2">
        <v>36</v>
      </c>
      <c r="CB214" s="2">
        <v>24.5</v>
      </c>
      <c r="CC214" s="2">
        <v>44</v>
      </c>
      <c r="CD214" s="2">
        <v>29.9</v>
      </c>
      <c r="CG214" s="2">
        <v>36</v>
      </c>
      <c r="CH214" s="2">
        <v>24.5</v>
      </c>
      <c r="CI214" s="2">
        <v>29</v>
      </c>
      <c r="CJ214" s="2">
        <v>19.7</v>
      </c>
      <c r="CK214" s="2">
        <v>2</v>
      </c>
      <c r="CL214" s="2">
        <v>1.4</v>
      </c>
      <c r="CM214" s="2">
        <v>82</v>
      </c>
      <c r="CN214" s="2">
        <v>55.8</v>
      </c>
      <c r="CO214" s="2">
        <v>1</v>
      </c>
      <c r="CP214" s="2">
        <v>166</v>
      </c>
      <c r="CQ214" s="2">
        <v>66</v>
      </c>
      <c r="CR214" t="s">
        <v>1086</v>
      </c>
      <c r="CS214" t="s">
        <v>1086</v>
      </c>
      <c r="CT214" s="2">
        <v>53</v>
      </c>
      <c r="CU214" s="2">
        <v>80.3</v>
      </c>
      <c r="CV214" s="2">
        <v>80.3</v>
      </c>
      <c r="CW214" s="2">
        <v>4</v>
      </c>
      <c r="CX214" s="2">
        <v>6.1</v>
      </c>
      <c r="CY214" s="2">
        <v>9</v>
      </c>
      <c r="CZ214" s="2">
        <v>13.6</v>
      </c>
      <c r="DC214" s="2">
        <v>28</v>
      </c>
      <c r="DD214" s="2">
        <v>42.4</v>
      </c>
      <c r="DE214" s="2">
        <v>25</v>
      </c>
      <c r="DF214" s="2">
        <v>37.9</v>
      </c>
      <c r="DI214" s="2">
        <v>13</v>
      </c>
      <c r="DJ214" s="2">
        <v>19.7</v>
      </c>
      <c r="DL214" s="2">
        <v>91</v>
      </c>
      <c r="DN214" t="s">
        <v>1086</v>
      </c>
      <c r="DO214" t="s">
        <v>1086</v>
      </c>
      <c r="EJ214" t="s">
        <v>1086</v>
      </c>
      <c r="EK214" t="s">
        <v>1086</v>
      </c>
      <c r="FE214" s="2">
        <v>66</v>
      </c>
      <c r="FF214" t="s">
        <v>1086</v>
      </c>
      <c r="FG214" t="s">
        <v>1086</v>
      </c>
      <c r="FH214" s="2">
        <v>53</v>
      </c>
      <c r="FI214" s="2">
        <v>80.3</v>
      </c>
      <c r="FJ214" s="2">
        <v>80.3</v>
      </c>
      <c r="FK214" s="2">
        <v>4</v>
      </c>
      <c r="FL214" s="2">
        <v>6.1</v>
      </c>
      <c r="FM214" s="2">
        <v>9</v>
      </c>
      <c r="FN214" s="2">
        <v>13.6</v>
      </c>
      <c r="FQ214" s="2">
        <v>28</v>
      </c>
      <c r="FR214" s="2">
        <v>42.4</v>
      </c>
      <c r="FS214" s="2">
        <v>25</v>
      </c>
      <c r="FT214" s="2">
        <v>37.9</v>
      </c>
      <c r="FW214" s="2">
        <v>13</v>
      </c>
      <c r="FX214" s="2">
        <v>19.7</v>
      </c>
      <c r="FZ214" s="2">
        <v>91</v>
      </c>
      <c r="GA214" s="2">
        <v>99</v>
      </c>
      <c r="GB214" t="s">
        <v>1086</v>
      </c>
      <c r="GC214" t="s">
        <v>1086</v>
      </c>
      <c r="GD214" s="2">
        <v>76</v>
      </c>
      <c r="GE214" s="2">
        <v>73.099999999999994</v>
      </c>
      <c r="GF214" s="2">
        <v>76.8</v>
      </c>
      <c r="GG214" s="2">
        <v>3</v>
      </c>
      <c r="GH214" s="2">
        <v>2.9</v>
      </c>
      <c r="GI214" s="2">
        <v>20</v>
      </c>
      <c r="GJ214" s="2">
        <v>19.2</v>
      </c>
      <c r="GM214" s="2">
        <v>39</v>
      </c>
      <c r="GN214" s="2">
        <v>37.5</v>
      </c>
      <c r="GO214" s="2">
        <v>37</v>
      </c>
      <c r="GP214" s="2">
        <v>35.6</v>
      </c>
      <c r="GQ214" s="2">
        <v>5</v>
      </c>
      <c r="GR214" s="2">
        <v>4.8</v>
      </c>
      <c r="GS214" s="2">
        <v>28</v>
      </c>
      <c r="GT214" s="2">
        <v>26.9</v>
      </c>
      <c r="GU214" s="2">
        <v>1</v>
      </c>
      <c r="GV214" s="2">
        <v>50</v>
      </c>
    </row>
    <row r="215" spans="1:204" ht="12.75" customHeight="1" x14ac:dyDescent="0.2">
      <c r="A215" s="2">
        <v>2182</v>
      </c>
      <c r="B215" s="21">
        <f t="shared" si="15"/>
        <v>2.3339999999999996</v>
      </c>
      <c r="C215" s="23">
        <f t="shared" si="16"/>
        <v>2.3339999999999996</v>
      </c>
      <c r="D215" s="15">
        <f t="shared" si="17"/>
        <v>3.1239999999999997</v>
      </c>
      <c r="E215" s="15">
        <f t="shared" si="18"/>
        <v>3.1239999999999997</v>
      </c>
      <c r="F215" s="15">
        <f t="shared" si="19"/>
        <v>2.6010000000000004</v>
      </c>
      <c r="G215" s="17">
        <v>317</v>
      </c>
      <c r="H215" t="s">
        <v>1086</v>
      </c>
      <c r="I215" t="s">
        <v>1086</v>
      </c>
      <c r="J215" s="2">
        <v>165</v>
      </c>
      <c r="K215" s="2">
        <v>50.9</v>
      </c>
      <c r="L215" s="2">
        <v>52.1</v>
      </c>
      <c r="M215" s="2">
        <v>92</v>
      </c>
      <c r="N215" s="2">
        <v>28.4</v>
      </c>
      <c r="O215" s="2">
        <v>60</v>
      </c>
      <c r="P215" s="2">
        <v>18.5</v>
      </c>
      <c r="Q215" s="2">
        <v>6</v>
      </c>
      <c r="R215" s="2">
        <v>1.9</v>
      </c>
      <c r="S215" s="2">
        <v>92</v>
      </c>
      <c r="T215" s="2">
        <v>28.4</v>
      </c>
      <c r="U215" s="2">
        <v>67</v>
      </c>
      <c r="V215" s="2">
        <v>20.7</v>
      </c>
      <c r="W215" s="2">
        <v>7</v>
      </c>
      <c r="X215" s="2">
        <v>2.2000000000000002</v>
      </c>
      <c r="Y215" s="2">
        <v>159</v>
      </c>
      <c r="Z215" s="2">
        <v>49.1</v>
      </c>
      <c r="AA215" s="2">
        <v>3</v>
      </c>
      <c r="AB215" s="2">
        <v>700</v>
      </c>
      <c r="AD215" t="s">
        <v>1086</v>
      </c>
      <c r="AE215" t="s">
        <v>1086</v>
      </c>
      <c r="AZ215" t="s">
        <v>1086</v>
      </c>
      <c r="BA215" t="s">
        <v>1086</v>
      </c>
      <c r="BU215" s="2">
        <v>317</v>
      </c>
      <c r="BV215" t="s">
        <v>1086</v>
      </c>
      <c r="BW215" t="s">
        <v>1086</v>
      </c>
      <c r="BX215" s="2">
        <v>165</v>
      </c>
      <c r="BY215" s="2">
        <v>50.9</v>
      </c>
      <c r="BZ215" s="2">
        <v>52.1</v>
      </c>
      <c r="CA215" s="2">
        <v>92</v>
      </c>
      <c r="CB215" s="2">
        <v>28.4</v>
      </c>
      <c r="CC215" s="2">
        <v>60</v>
      </c>
      <c r="CD215" s="2">
        <v>18.5</v>
      </c>
      <c r="CE215" s="2">
        <v>6</v>
      </c>
      <c r="CF215" s="2">
        <v>1.9</v>
      </c>
      <c r="CG215" s="2">
        <v>92</v>
      </c>
      <c r="CH215" s="2">
        <v>28.4</v>
      </c>
      <c r="CI215" s="2">
        <v>67</v>
      </c>
      <c r="CJ215" s="2">
        <v>20.7</v>
      </c>
      <c r="CK215" s="2">
        <v>7</v>
      </c>
      <c r="CL215" s="2">
        <v>2.2000000000000002</v>
      </c>
      <c r="CM215" s="2">
        <v>159</v>
      </c>
      <c r="CN215" s="2">
        <v>49.1</v>
      </c>
      <c r="CO215" s="2">
        <v>3</v>
      </c>
      <c r="CP215" s="2">
        <v>700</v>
      </c>
      <c r="CQ215" s="2">
        <v>353</v>
      </c>
      <c r="CR215" t="s">
        <v>1086</v>
      </c>
      <c r="CS215" t="s">
        <v>1086</v>
      </c>
      <c r="CT215" s="2">
        <v>279</v>
      </c>
      <c r="CU215" s="2">
        <v>79</v>
      </c>
      <c r="CV215" s="2">
        <v>79</v>
      </c>
      <c r="CW215" s="2">
        <v>33</v>
      </c>
      <c r="CX215" s="2">
        <v>9.3000000000000007</v>
      </c>
      <c r="CY215" s="2">
        <v>41</v>
      </c>
      <c r="CZ215" s="2">
        <v>11.6</v>
      </c>
      <c r="DA215" s="2">
        <v>4</v>
      </c>
      <c r="DB215" s="2">
        <v>1.1000000000000001</v>
      </c>
      <c r="DC215" s="2">
        <v>112</v>
      </c>
      <c r="DD215" s="2">
        <v>31.7</v>
      </c>
      <c r="DE215" s="2">
        <v>163</v>
      </c>
      <c r="DF215" s="2">
        <v>46.2</v>
      </c>
      <c r="DI215" s="2">
        <v>74</v>
      </c>
      <c r="DJ215" s="2">
        <v>21</v>
      </c>
      <c r="DK215" s="2">
        <v>1</v>
      </c>
      <c r="DL215" s="2">
        <v>402</v>
      </c>
      <c r="DN215" t="s">
        <v>1086</v>
      </c>
      <c r="DO215" t="s">
        <v>1086</v>
      </c>
      <c r="EJ215" t="s">
        <v>1086</v>
      </c>
      <c r="EK215" t="s">
        <v>1086</v>
      </c>
      <c r="FE215" s="2">
        <v>353</v>
      </c>
      <c r="FF215" t="s">
        <v>1086</v>
      </c>
      <c r="FG215" t="s">
        <v>1086</v>
      </c>
      <c r="FH215" s="2">
        <v>279</v>
      </c>
      <c r="FI215" s="2">
        <v>79</v>
      </c>
      <c r="FJ215" s="2">
        <v>79</v>
      </c>
      <c r="FK215" s="2">
        <v>33</v>
      </c>
      <c r="FL215" s="2">
        <v>9.3000000000000007</v>
      </c>
      <c r="FM215" s="2">
        <v>41</v>
      </c>
      <c r="FN215" s="2">
        <v>11.6</v>
      </c>
      <c r="FO215" s="2">
        <v>4</v>
      </c>
      <c r="FP215" s="2">
        <v>1.1000000000000001</v>
      </c>
      <c r="FQ215" s="2">
        <v>112</v>
      </c>
      <c r="FR215" s="2">
        <v>31.7</v>
      </c>
      <c r="FS215" s="2">
        <v>163</v>
      </c>
      <c r="FT215" s="2">
        <v>46.2</v>
      </c>
      <c r="FW215" s="2">
        <v>74</v>
      </c>
      <c r="FX215" s="2">
        <v>21</v>
      </c>
      <c r="FY215" s="2">
        <v>1</v>
      </c>
      <c r="FZ215" s="2">
        <v>402</v>
      </c>
      <c r="GA215" s="2">
        <v>367</v>
      </c>
      <c r="GB215" t="s">
        <v>1086</v>
      </c>
      <c r="GC215" t="s">
        <v>1086</v>
      </c>
      <c r="GD215" s="2">
        <v>226</v>
      </c>
      <c r="GE215" s="2">
        <v>59.6</v>
      </c>
      <c r="GF215" s="2">
        <v>61.6</v>
      </c>
      <c r="GG215" s="2">
        <v>56</v>
      </c>
      <c r="GH215" s="2">
        <v>14.8</v>
      </c>
      <c r="GI215" s="2">
        <v>85</v>
      </c>
      <c r="GJ215" s="2">
        <v>22.4</v>
      </c>
      <c r="GK215" s="2">
        <v>7</v>
      </c>
      <c r="GL215" s="2">
        <v>1.8</v>
      </c>
      <c r="GM215" s="2">
        <v>115</v>
      </c>
      <c r="GN215" s="2">
        <v>30.3</v>
      </c>
      <c r="GO215" s="2">
        <v>104</v>
      </c>
      <c r="GP215" s="2">
        <v>27.4</v>
      </c>
      <c r="GQ215" s="2">
        <v>12</v>
      </c>
      <c r="GR215" s="2">
        <v>3.2</v>
      </c>
      <c r="GS215" s="2">
        <v>153</v>
      </c>
      <c r="GT215" s="2">
        <v>40.4</v>
      </c>
      <c r="GU215" s="2">
        <v>21</v>
      </c>
      <c r="GV215" s="2">
        <v>180</v>
      </c>
    </row>
    <row r="216" spans="1:204" ht="12.75" customHeight="1" x14ac:dyDescent="0.2">
      <c r="A216" s="2">
        <v>2186</v>
      </c>
      <c r="B216" s="21">
        <f t="shared" si="15"/>
        <v>2.2999999999999998</v>
      </c>
      <c r="C216" s="23">
        <f t="shared" si="16"/>
        <v>2.2999999999999998</v>
      </c>
      <c r="D216" s="15">
        <f t="shared" si="17"/>
        <v>0</v>
      </c>
      <c r="E216" s="15">
        <f t="shared" si="18"/>
        <v>0</v>
      </c>
      <c r="F216" s="15">
        <f t="shared" si="19"/>
        <v>3.5</v>
      </c>
      <c r="G216" s="17">
        <v>10</v>
      </c>
      <c r="H216" t="s">
        <v>1086</v>
      </c>
      <c r="I216" t="s">
        <v>1086</v>
      </c>
      <c r="J216" s="2">
        <v>3</v>
      </c>
      <c r="K216" s="2">
        <v>30</v>
      </c>
      <c r="L216" s="2">
        <v>30</v>
      </c>
      <c r="M216" s="2">
        <v>1</v>
      </c>
      <c r="N216" s="2">
        <v>10</v>
      </c>
      <c r="O216" s="2">
        <v>6</v>
      </c>
      <c r="P216" s="2">
        <v>60</v>
      </c>
      <c r="S216" s="2">
        <v>2</v>
      </c>
      <c r="T216" s="2">
        <v>20</v>
      </c>
      <c r="U216" s="2">
        <v>1</v>
      </c>
      <c r="V216" s="2">
        <v>10</v>
      </c>
      <c r="Y216" s="2">
        <v>7</v>
      </c>
      <c r="Z216" s="2">
        <v>70</v>
      </c>
      <c r="AB216" s="2">
        <v>16</v>
      </c>
      <c r="AD216" t="s">
        <v>1086</v>
      </c>
      <c r="AE216" t="s">
        <v>1086</v>
      </c>
      <c r="AZ216" t="s">
        <v>1086</v>
      </c>
      <c r="BA216" t="s">
        <v>1086</v>
      </c>
      <c r="BU216" s="2">
        <v>10</v>
      </c>
      <c r="BV216" t="s">
        <v>1086</v>
      </c>
      <c r="BW216" t="s">
        <v>1086</v>
      </c>
      <c r="BX216" s="2">
        <v>3</v>
      </c>
      <c r="BY216" s="2">
        <v>30</v>
      </c>
      <c r="BZ216" s="2">
        <v>30</v>
      </c>
      <c r="CA216" s="2">
        <v>1</v>
      </c>
      <c r="CB216" s="2">
        <v>10</v>
      </c>
      <c r="CC216" s="2">
        <v>6</v>
      </c>
      <c r="CD216" s="2">
        <v>60</v>
      </c>
      <c r="CG216" s="2">
        <v>2</v>
      </c>
      <c r="CH216" s="2">
        <v>20</v>
      </c>
      <c r="CI216" s="2">
        <v>1</v>
      </c>
      <c r="CJ216" s="2">
        <v>10</v>
      </c>
      <c r="CM216" s="2">
        <v>7</v>
      </c>
      <c r="CN216" s="2">
        <v>70</v>
      </c>
      <c r="CP216" s="2">
        <v>16</v>
      </c>
      <c r="CQ216" s="2">
        <v>9</v>
      </c>
      <c r="CR216" t="s">
        <v>1086</v>
      </c>
      <c r="CS216" t="s">
        <v>1086</v>
      </c>
      <c r="DN216" t="s">
        <v>1086</v>
      </c>
      <c r="DO216" t="s">
        <v>1086</v>
      </c>
      <c r="EJ216" t="s">
        <v>1086</v>
      </c>
      <c r="EK216" t="s">
        <v>1086</v>
      </c>
      <c r="FE216" s="2">
        <v>9</v>
      </c>
      <c r="FF216" t="s">
        <v>1086</v>
      </c>
      <c r="FG216" t="s">
        <v>1086</v>
      </c>
      <c r="GA216" s="2">
        <v>10</v>
      </c>
      <c r="GB216" t="s">
        <v>1086</v>
      </c>
      <c r="GC216" t="s">
        <v>1086</v>
      </c>
      <c r="GD216" s="2">
        <v>10</v>
      </c>
      <c r="GE216" s="2">
        <v>100</v>
      </c>
      <c r="GF216" s="2">
        <v>100</v>
      </c>
      <c r="GM216" s="2">
        <v>5</v>
      </c>
      <c r="GN216" s="2">
        <v>50</v>
      </c>
      <c r="GO216" s="2">
        <v>5</v>
      </c>
      <c r="GP216" s="2">
        <v>50</v>
      </c>
      <c r="GV216" s="2">
        <v>2</v>
      </c>
    </row>
    <row r="217" spans="1:204" ht="12.75" customHeight="1" x14ac:dyDescent="0.2">
      <c r="A217" s="2">
        <v>2198</v>
      </c>
      <c r="B217" s="21">
        <f t="shared" si="15"/>
        <v>2.9279999999999995</v>
      </c>
      <c r="C217" s="23">
        <f t="shared" si="16"/>
        <v>2.9279999999999995</v>
      </c>
      <c r="D217" s="15">
        <f t="shared" si="17"/>
        <v>0</v>
      </c>
      <c r="E217" s="15">
        <f t="shared" si="18"/>
        <v>0</v>
      </c>
      <c r="F217" s="15">
        <f t="shared" si="19"/>
        <v>0</v>
      </c>
      <c r="G217" s="17">
        <v>67</v>
      </c>
      <c r="H217" t="s">
        <v>1086</v>
      </c>
      <c r="I217" t="s">
        <v>1086</v>
      </c>
      <c r="J217" s="2">
        <v>45</v>
      </c>
      <c r="K217" s="2">
        <v>67.2</v>
      </c>
      <c r="L217" s="2">
        <v>67.2</v>
      </c>
      <c r="M217" s="2">
        <v>3</v>
      </c>
      <c r="N217" s="2">
        <v>4.5</v>
      </c>
      <c r="O217" s="2">
        <v>19</v>
      </c>
      <c r="P217" s="2">
        <v>28.4</v>
      </c>
      <c r="S217" s="2">
        <v>25</v>
      </c>
      <c r="T217" s="2">
        <v>37.299999999999997</v>
      </c>
      <c r="U217" s="2">
        <v>20</v>
      </c>
      <c r="V217" s="2">
        <v>29.9</v>
      </c>
      <c r="Y217" s="2">
        <v>22</v>
      </c>
      <c r="Z217" s="2">
        <v>32.799999999999997</v>
      </c>
      <c r="AD217" t="s">
        <v>1086</v>
      </c>
      <c r="AE217" t="s">
        <v>1086</v>
      </c>
      <c r="AZ217" t="s">
        <v>1086</v>
      </c>
      <c r="BA217" t="s">
        <v>1086</v>
      </c>
      <c r="BU217" s="2">
        <v>67</v>
      </c>
      <c r="BV217" t="s">
        <v>1086</v>
      </c>
      <c r="BW217" t="s">
        <v>1086</v>
      </c>
      <c r="BX217" s="2">
        <v>45</v>
      </c>
      <c r="BY217" s="2">
        <v>67.2</v>
      </c>
      <c r="BZ217" s="2">
        <v>67.2</v>
      </c>
      <c r="CA217" s="2">
        <v>3</v>
      </c>
      <c r="CB217" s="2">
        <v>4.5</v>
      </c>
      <c r="CC217" s="2">
        <v>19</v>
      </c>
      <c r="CD217" s="2">
        <v>28.4</v>
      </c>
      <c r="CG217" s="2">
        <v>25</v>
      </c>
      <c r="CH217" s="2">
        <v>37.299999999999997</v>
      </c>
      <c r="CI217" s="2">
        <v>20</v>
      </c>
      <c r="CJ217" s="2">
        <v>29.9</v>
      </c>
      <c r="CM217" s="2">
        <v>22</v>
      </c>
      <c r="CN217" s="2">
        <v>32.799999999999997</v>
      </c>
      <c r="CR217" t="s">
        <v>1086</v>
      </c>
      <c r="CS217" t="s">
        <v>1086</v>
      </c>
      <c r="DN217" t="s">
        <v>1086</v>
      </c>
      <c r="DO217" t="s">
        <v>1086</v>
      </c>
      <c r="EJ217" t="s">
        <v>1086</v>
      </c>
      <c r="EK217" t="s">
        <v>1086</v>
      </c>
      <c r="FF217" t="s">
        <v>1086</v>
      </c>
      <c r="FG217" t="s">
        <v>1086</v>
      </c>
      <c r="GB217" t="s">
        <v>1086</v>
      </c>
      <c r="GC217" t="s">
        <v>1086</v>
      </c>
    </row>
    <row r="218" spans="1:204" ht="12.75" customHeight="1" x14ac:dyDescent="0.2">
      <c r="A218" s="2">
        <v>2206</v>
      </c>
      <c r="B218" s="21">
        <f t="shared" si="15"/>
        <v>1.865</v>
      </c>
      <c r="C218" s="23">
        <f t="shared" si="16"/>
        <v>1.865</v>
      </c>
      <c r="D218" s="15">
        <f t="shared" si="17"/>
        <v>3.0249999999999999</v>
      </c>
      <c r="E218" s="15">
        <f t="shared" si="18"/>
        <v>3.0249999999999999</v>
      </c>
      <c r="F218" s="15">
        <f t="shared" si="19"/>
        <v>2.7710000000000004</v>
      </c>
      <c r="G218" s="17">
        <v>135</v>
      </c>
      <c r="H218" t="s">
        <v>1086</v>
      </c>
      <c r="I218" t="s">
        <v>1086</v>
      </c>
      <c r="J218" s="2">
        <v>42</v>
      </c>
      <c r="K218" s="2">
        <v>27.5</v>
      </c>
      <c r="L218" s="2">
        <v>31.1</v>
      </c>
      <c r="M218" s="2">
        <v>36</v>
      </c>
      <c r="N218" s="2">
        <v>23.5</v>
      </c>
      <c r="O218" s="2">
        <v>57</v>
      </c>
      <c r="P218" s="2">
        <v>37.299999999999997</v>
      </c>
      <c r="S218" s="2">
        <v>33</v>
      </c>
      <c r="T218" s="2">
        <v>21.6</v>
      </c>
      <c r="U218" s="2">
        <v>9</v>
      </c>
      <c r="V218" s="2">
        <v>5.9</v>
      </c>
      <c r="W218" s="2">
        <v>18</v>
      </c>
      <c r="X218" s="2">
        <v>11.8</v>
      </c>
      <c r="Y218" s="2">
        <v>111</v>
      </c>
      <c r="Z218" s="2">
        <v>72.5</v>
      </c>
      <c r="AB218" s="2">
        <v>281</v>
      </c>
      <c r="AD218" t="s">
        <v>1086</v>
      </c>
      <c r="AE218" t="s">
        <v>1086</v>
      </c>
      <c r="AZ218" t="s">
        <v>1086</v>
      </c>
      <c r="BA218" t="s">
        <v>1086</v>
      </c>
      <c r="BU218" s="2">
        <v>135</v>
      </c>
      <c r="BV218" t="s">
        <v>1086</v>
      </c>
      <c r="BW218" t="s">
        <v>1086</v>
      </c>
      <c r="BX218" s="2">
        <v>42</v>
      </c>
      <c r="BY218" s="2">
        <v>27.5</v>
      </c>
      <c r="BZ218" s="2">
        <v>31.1</v>
      </c>
      <c r="CA218" s="2">
        <v>36</v>
      </c>
      <c r="CB218" s="2">
        <v>23.5</v>
      </c>
      <c r="CC218" s="2">
        <v>57</v>
      </c>
      <c r="CD218" s="2">
        <v>37.299999999999997</v>
      </c>
      <c r="CG218" s="2">
        <v>33</v>
      </c>
      <c r="CH218" s="2">
        <v>21.6</v>
      </c>
      <c r="CI218" s="2">
        <v>9</v>
      </c>
      <c r="CJ218" s="2">
        <v>5.9</v>
      </c>
      <c r="CK218" s="2">
        <v>18</v>
      </c>
      <c r="CL218" s="2">
        <v>11.8</v>
      </c>
      <c r="CM218" s="2">
        <v>111</v>
      </c>
      <c r="CN218" s="2">
        <v>72.5</v>
      </c>
      <c r="CP218" s="2">
        <v>281</v>
      </c>
      <c r="CQ218" s="2">
        <v>121</v>
      </c>
      <c r="CR218" t="s">
        <v>1086</v>
      </c>
      <c r="CS218" t="s">
        <v>1086</v>
      </c>
      <c r="CT218" s="2">
        <v>91</v>
      </c>
      <c r="CU218" s="2">
        <v>75.2</v>
      </c>
      <c r="CV218" s="2">
        <v>75.2</v>
      </c>
      <c r="CW218" s="2">
        <v>7</v>
      </c>
      <c r="CX218" s="2">
        <v>5.8</v>
      </c>
      <c r="CY218" s="2">
        <v>23</v>
      </c>
      <c r="CZ218" s="2">
        <v>19</v>
      </c>
      <c r="DC218" s="2">
        <v>51</v>
      </c>
      <c r="DD218" s="2">
        <v>42.1</v>
      </c>
      <c r="DE218" s="2">
        <v>40</v>
      </c>
      <c r="DF218" s="2">
        <v>33.1</v>
      </c>
      <c r="DI218" s="2">
        <v>30</v>
      </c>
      <c r="DJ218" s="2">
        <v>24.8</v>
      </c>
      <c r="DL218" s="2">
        <v>166</v>
      </c>
      <c r="DN218" t="s">
        <v>1086</v>
      </c>
      <c r="DO218" t="s">
        <v>1086</v>
      </c>
      <c r="EJ218" t="s">
        <v>1086</v>
      </c>
      <c r="EK218" t="s">
        <v>1086</v>
      </c>
      <c r="FE218" s="2">
        <v>121</v>
      </c>
      <c r="FF218" t="s">
        <v>1086</v>
      </c>
      <c r="FG218" t="s">
        <v>1086</v>
      </c>
      <c r="FH218" s="2">
        <v>91</v>
      </c>
      <c r="FI218" s="2">
        <v>75.2</v>
      </c>
      <c r="FJ218" s="2">
        <v>75.2</v>
      </c>
      <c r="FK218" s="2">
        <v>7</v>
      </c>
      <c r="FL218" s="2">
        <v>5.8</v>
      </c>
      <c r="FM218" s="2">
        <v>23</v>
      </c>
      <c r="FN218" s="2">
        <v>19</v>
      </c>
      <c r="FQ218" s="2">
        <v>51</v>
      </c>
      <c r="FR218" s="2">
        <v>42.1</v>
      </c>
      <c r="FS218" s="2">
        <v>40</v>
      </c>
      <c r="FT218" s="2">
        <v>33.1</v>
      </c>
      <c r="FW218" s="2">
        <v>30</v>
      </c>
      <c r="FX218" s="2">
        <v>24.8</v>
      </c>
      <c r="FZ218" s="2">
        <v>166</v>
      </c>
      <c r="GA218" s="2">
        <v>131</v>
      </c>
      <c r="GB218" t="s">
        <v>1086</v>
      </c>
      <c r="GC218" t="s">
        <v>1086</v>
      </c>
      <c r="GD218" s="2">
        <v>105</v>
      </c>
      <c r="GE218" s="2">
        <v>70.5</v>
      </c>
      <c r="GF218" s="2">
        <v>80.2</v>
      </c>
      <c r="GG218" s="2">
        <v>2</v>
      </c>
      <c r="GH218" s="2">
        <v>1.3</v>
      </c>
      <c r="GI218" s="2">
        <v>24</v>
      </c>
      <c r="GJ218" s="2">
        <v>16.100000000000001</v>
      </c>
      <c r="GK218" s="2">
        <v>5</v>
      </c>
      <c r="GL218" s="2">
        <v>3.4</v>
      </c>
      <c r="GM218" s="2">
        <v>37</v>
      </c>
      <c r="GN218" s="2">
        <v>24.8</v>
      </c>
      <c r="GO218" s="2">
        <v>63</v>
      </c>
      <c r="GP218" s="2">
        <v>42.3</v>
      </c>
      <c r="GQ218" s="2">
        <v>18</v>
      </c>
      <c r="GR218" s="2">
        <v>12.1</v>
      </c>
      <c r="GS218" s="2">
        <v>44</v>
      </c>
      <c r="GT218" s="2">
        <v>29.5</v>
      </c>
      <c r="GV218" s="2">
        <v>94</v>
      </c>
    </row>
    <row r="219" spans="1:204" ht="12.75" customHeight="1" x14ac:dyDescent="0.2">
      <c r="A219" s="2">
        <v>2207</v>
      </c>
      <c r="B219" s="21">
        <f t="shared" si="15"/>
        <v>3.6669999999999998</v>
      </c>
      <c r="C219" s="23">
        <f t="shared" si="16"/>
        <v>3.6669999999999998</v>
      </c>
      <c r="D219" s="15">
        <f t="shared" si="17"/>
        <v>0</v>
      </c>
      <c r="E219" s="15">
        <f t="shared" si="18"/>
        <v>0</v>
      </c>
      <c r="F219" s="15">
        <f t="shared" si="19"/>
        <v>0</v>
      </c>
      <c r="G219" s="17">
        <v>12</v>
      </c>
      <c r="H219" t="s">
        <v>1086</v>
      </c>
      <c r="I219" t="s">
        <v>1086</v>
      </c>
      <c r="J219" s="2">
        <v>12</v>
      </c>
      <c r="K219" s="2">
        <v>100</v>
      </c>
      <c r="L219" s="2">
        <v>100</v>
      </c>
      <c r="S219" s="2">
        <v>4</v>
      </c>
      <c r="T219" s="2">
        <v>33.299999999999997</v>
      </c>
      <c r="U219" s="2">
        <v>8</v>
      </c>
      <c r="V219" s="2">
        <v>66.7</v>
      </c>
      <c r="AD219" t="s">
        <v>1086</v>
      </c>
      <c r="AE219" t="s">
        <v>1086</v>
      </c>
      <c r="AZ219" t="s">
        <v>1086</v>
      </c>
      <c r="BA219" t="s">
        <v>1086</v>
      </c>
      <c r="BU219" s="2">
        <v>12</v>
      </c>
      <c r="BV219" t="s">
        <v>1086</v>
      </c>
      <c r="BW219" t="s">
        <v>1086</v>
      </c>
      <c r="BX219" s="2">
        <v>12</v>
      </c>
      <c r="BY219" s="2">
        <v>100</v>
      </c>
      <c r="BZ219" s="2">
        <v>100</v>
      </c>
      <c r="CG219" s="2">
        <v>4</v>
      </c>
      <c r="CH219" s="2">
        <v>33.299999999999997</v>
      </c>
      <c r="CI219" s="2">
        <v>8</v>
      </c>
      <c r="CJ219" s="2">
        <v>66.7</v>
      </c>
      <c r="CR219" t="s">
        <v>1086</v>
      </c>
      <c r="CS219" t="s">
        <v>1086</v>
      </c>
      <c r="DN219" t="s">
        <v>1086</v>
      </c>
      <c r="DO219" t="s">
        <v>1086</v>
      </c>
      <c r="EJ219" t="s">
        <v>1086</v>
      </c>
      <c r="EK219" t="s">
        <v>1086</v>
      </c>
      <c r="FF219" t="s">
        <v>1086</v>
      </c>
      <c r="FG219" t="s">
        <v>1086</v>
      </c>
      <c r="GB219" t="s">
        <v>1086</v>
      </c>
      <c r="GC219" t="s">
        <v>1086</v>
      </c>
    </row>
    <row r="220" spans="1:204" ht="12.75" customHeight="1" x14ac:dyDescent="0.2">
      <c r="A220" s="2">
        <v>2209</v>
      </c>
      <c r="B220" s="21">
        <f t="shared" si="15"/>
        <v>3.7</v>
      </c>
      <c r="C220" s="23">
        <f t="shared" si="16"/>
        <v>3.7</v>
      </c>
      <c r="D220" s="15">
        <f t="shared" si="17"/>
        <v>0</v>
      </c>
      <c r="E220" s="15">
        <f t="shared" si="18"/>
        <v>0</v>
      </c>
      <c r="F220" s="15">
        <f t="shared" si="19"/>
        <v>0</v>
      </c>
      <c r="G220" s="17">
        <v>10</v>
      </c>
      <c r="H220" t="s">
        <v>1086</v>
      </c>
      <c r="I220" t="s">
        <v>1086</v>
      </c>
      <c r="J220" s="2">
        <v>10</v>
      </c>
      <c r="K220" s="2">
        <v>100</v>
      </c>
      <c r="L220" s="2">
        <v>100</v>
      </c>
      <c r="S220" s="2">
        <v>3</v>
      </c>
      <c r="T220" s="2">
        <v>30</v>
      </c>
      <c r="U220" s="2">
        <v>7</v>
      </c>
      <c r="V220" s="2">
        <v>70</v>
      </c>
      <c r="AB220" s="2">
        <v>2</v>
      </c>
      <c r="AD220" t="s">
        <v>1086</v>
      </c>
      <c r="AE220" t="s">
        <v>1086</v>
      </c>
      <c r="AZ220" t="s">
        <v>1086</v>
      </c>
      <c r="BA220" t="s">
        <v>1086</v>
      </c>
      <c r="BU220" s="2">
        <v>10</v>
      </c>
      <c r="BV220" t="s">
        <v>1086</v>
      </c>
      <c r="BW220" t="s">
        <v>1086</v>
      </c>
      <c r="BX220" s="2">
        <v>10</v>
      </c>
      <c r="BY220" s="2">
        <v>100</v>
      </c>
      <c r="BZ220" s="2">
        <v>100</v>
      </c>
      <c r="CG220" s="2">
        <v>3</v>
      </c>
      <c r="CH220" s="2">
        <v>30</v>
      </c>
      <c r="CI220" s="2">
        <v>7</v>
      </c>
      <c r="CJ220" s="2">
        <v>70</v>
      </c>
      <c r="CP220" s="2">
        <v>2</v>
      </c>
      <c r="CQ220" s="2">
        <v>2</v>
      </c>
      <c r="CR220" t="s">
        <v>1086</v>
      </c>
      <c r="CS220" t="s">
        <v>1086</v>
      </c>
      <c r="DN220" t="s">
        <v>1086</v>
      </c>
      <c r="DO220" t="s">
        <v>1086</v>
      </c>
      <c r="EJ220" t="s">
        <v>1086</v>
      </c>
      <c r="EK220" t="s">
        <v>1086</v>
      </c>
      <c r="FE220" s="2">
        <v>2</v>
      </c>
      <c r="FF220" t="s">
        <v>1086</v>
      </c>
      <c r="FG220" t="s">
        <v>1086</v>
      </c>
      <c r="GB220" t="s">
        <v>1086</v>
      </c>
      <c r="GC220" t="s">
        <v>1086</v>
      </c>
    </row>
    <row r="221" spans="1:204" ht="12.75" customHeight="1" x14ac:dyDescent="0.2">
      <c r="A221" s="2">
        <v>2214</v>
      </c>
      <c r="B221" s="21">
        <f t="shared" si="15"/>
        <v>2.1909999999999998</v>
      </c>
      <c r="C221" s="23">
        <f t="shared" si="16"/>
        <v>2.1909999999999998</v>
      </c>
      <c r="D221" s="15">
        <f t="shared" si="17"/>
        <v>3.1080000000000001</v>
      </c>
      <c r="E221" s="15">
        <f t="shared" si="18"/>
        <v>3.1080000000000001</v>
      </c>
      <c r="F221" s="15">
        <f t="shared" si="19"/>
        <v>2.452</v>
      </c>
      <c r="G221" s="17">
        <v>46</v>
      </c>
      <c r="H221" t="s">
        <v>1086</v>
      </c>
      <c r="I221" t="s">
        <v>1086</v>
      </c>
      <c r="J221" s="2">
        <v>22</v>
      </c>
      <c r="K221" s="2">
        <v>46.8</v>
      </c>
      <c r="L221" s="2">
        <v>47.8</v>
      </c>
      <c r="M221" s="2">
        <v>16</v>
      </c>
      <c r="N221" s="2">
        <v>34</v>
      </c>
      <c r="O221" s="2">
        <v>8</v>
      </c>
      <c r="P221" s="2">
        <v>17</v>
      </c>
      <c r="Q221" s="2">
        <v>1</v>
      </c>
      <c r="R221" s="2">
        <v>2.1</v>
      </c>
      <c r="S221" s="2">
        <v>13</v>
      </c>
      <c r="T221" s="2">
        <v>27.7</v>
      </c>
      <c r="U221" s="2">
        <v>8</v>
      </c>
      <c r="V221" s="2">
        <v>17</v>
      </c>
      <c r="W221" s="2">
        <v>1</v>
      </c>
      <c r="X221" s="2">
        <v>2.1</v>
      </c>
      <c r="Y221" s="2">
        <v>25</v>
      </c>
      <c r="Z221" s="2">
        <v>53.2</v>
      </c>
      <c r="AB221" s="2">
        <v>57</v>
      </c>
      <c r="AD221" t="s">
        <v>1086</v>
      </c>
      <c r="AE221" t="s">
        <v>1086</v>
      </c>
      <c r="AZ221" t="s">
        <v>1086</v>
      </c>
      <c r="BA221" t="s">
        <v>1086</v>
      </c>
      <c r="BU221" s="2">
        <v>46</v>
      </c>
      <c r="BV221" t="s">
        <v>1086</v>
      </c>
      <c r="BW221" t="s">
        <v>1086</v>
      </c>
      <c r="BX221" s="2">
        <v>22</v>
      </c>
      <c r="BY221" s="2">
        <v>46.8</v>
      </c>
      <c r="BZ221" s="2">
        <v>47.8</v>
      </c>
      <c r="CA221" s="2">
        <v>16</v>
      </c>
      <c r="CB221" s="2">
        <v>34</v>
      </c>
      <c r="CC221" s="2">
        <v>8</v>
      </c>
      <c r="CD221" s="2">
        <v>17</v>
      </c>
      <c r="CE221" s="2">
        <v>1</v>
      </c>
      <c r="CF221" s="2">
        <v>2.1</v>
      </c>
      <c r="CG221" s="2">
        <v>13</v>
      </c>
      <c r="CH221" s="2">
        <v>27.7</v>
      </c>
      <c r="CI221" s="2">
        <v>8</v>
      </c>
      <c r="CJ221" s="2">
        <v>17</v>
      </c>
      <c r="CK221" s="2">
        <v>1</v>
      </c>
      <c r="CL221" s="2">
        <v>2.1</v>
      </c>
      <c r="CM221" s="2">
        <v>25</v>
      </c>
      <c r="CN221" s="2">
        <v>53.2</v>
      </c>
      <c r="CP221" s="2">
        <v>57</v>
      </c>
      <c r="CQ221" s="2">
        <v>27</v>
      </c>
      <c r="CR221" t="s">
        <v>1086</v>
      </c>
      <c r="CS221" t="s">
        <v>1086</v>
      </c>
      <c r="CT221" s="2">
        <v>21</v>
      </c>
      <c r="CU221" s="2">
        <v>77.8</v>
      </c>
      <c r="CV221" s="2">
        <v>77.8</v>
      </c>
      <c r="CW221" s="2">
        <v>2</v>
      </c>
      <c r="CX221" s="2">
        <v>7.4</v>
      </c>
      <c r="CY221" s="2">
        <v>4</v>
      </c>
      <c r="CZ221" s="2">
        <v>14.8</v>
      </c>
      <c r="DC221" s="2">
        <v>10</v>
      </c>
      <c r="DD221" s="2">
        <v>37</v>
      </c>
      <c r="DE221" s="2">
        <v>11</v>
      </c>
      <c r="DF221" s="2">
        <v>40.700000000000003</v>
      </c>
      <c r="DI221" s="2">
        <v>6</v>
      </c>
      <c r="DJ221" s="2">
        <v>22.2</v>
      </c>
      <c r="DL221" s="2">
        <v>48</v>
      </c>
      <c r="DN221" t="s">
        <v>1086</v>
      </c>
      <c r="DO221" t="s">
        <v>1086</v>
      </c>
      <c r="EJ221" t="s">
        <v>1086</v>
      </c>
      <c r="EK221" t="s">
        <v>1086</v>
      </c>
      <c r="FE221" s="2">
        <v>27</v>
      </c>
      <c r="FF221" t="s">
        <v>1086</v>
      </c>
      <c r="FG221" t="s">
        <v>1086</v>
      </c>
      <c r="FH221" s="2">
        <v>21</v>
      </c>
      <c r="FI221" s="2">
        <v>77.8</v>
      </c>
      <c r="FJ221" s="2">
        <v>77.8</v>
      </c>
      <c r="FK221" s="2">
        <v>2</v>
      </c>
      <c r="FL221" s="2">
        <v>7.4</v>
      </c>
      <c r="FM221" s="2">
        <v>4</v>
      </c>
      <c r="FN221" s="2">
        <v>14.8</v>
      </c>
      <c r="FQ221" s="2">
        <v>10</v>
      </c>
      <c r="FR221" s="2">
        <v>37</v>
      </c>
      <c r="FS221" s="2">
        <v>11</v>
      </c>
      <c r="FT221" s="2">
        <v>40.700000000000003</v>
      </c>
      <c r="FW221" s="2">
        <v>6</v>
      </c>
      <c r="FX221" s="2">
        <v>22.2</v>
      </c>
      <c r="FZ221" s="2">
        <v>48</v>
      </c>
      <c r="GA221" s="2">
        <v>31</v>
      </c>
      <c r="GB221" t="s">
        <v>1086</v>
      </c>
      <c r="GC221" t="s">
        <v>1086</v>
      </c>
      <c r="GD221" s="2">
        <v>22</v>
      </c>
      <c r="GE221" s="2">
        <v>71</v>
      </c>
      <c r="GF221" s="2">
        <v>71</v>
      </c>
      <c r="GG221" s="2">
        <v>5</v>
      </c>
      <c r="GH221" s="2">
        <v>16.100000000000001</v>
      </c>
      <c r="GI221" s="2">
        <v>4</v>
      </c>
      <c r="GJ221" s="2">
        <v>12.9</v>
      </c>
      <c r="GK221" s="2">
        <v>3</v>
      </c>
      <c r="GL221" s="2">
        <v>9.6999999999999993</v>
      </c>
      <c r="GM221" s="2">
        <v>13</v>
      </c>
      <c r="GN221" s="2">
        <v>41.9</v>
      </c>
      <c r="GO221" s="2">
        <v>6</v>
      </c>
      <c r="GP221" s="2">
        <v>19.399999999999999</v>
      </c>
      <c r="GS221" s="2">
        <v>9</v>
      </c>
      <c r="GT221" s="2">
        <v>29</v>
      </c>
      <c r="GV221" s="2">
        <v>31</v>
      </c>
    </row>
    <row r="222" spans="1:204" ht="12.75" customHeight="1" x14ac:dyDescent="0.2">
      <c r="A222" s="2">
        <v>2215</v>
      </c>
      <c r="B222" s="21">
        <f t="shared" si="15"/>
        <v>1.6170000000000002</v>
      </c>
      <c r="C222" s="23">
        <f t="shared" si="16"/>
        <v>1.6170000000000002</v>
      </c>
      <c r="D222" s="15">
        <f t="shared" si="17"/>
        <v>2.1989999999999998</v>
      </c>
      <c r="E222" s="15">
        <f t="shared" si="18"/>
        <v>2.1989999999999998</v>
      </c>
      <c r="F222" s="15">
        <f t="shared" si="19"/>
        <v>2.06</v>
      </c>
      <c r="G222" s="17">
        <v>460</v>
      </c>
      <c r="H222" t="s">
        <v>1086</v>
      </c>
      <c r="I222" t="s">
        <v>1086</v>
      </c>
      <c r="J222" s="2">
        <v>94</v>
      </c>
      <c r="K222" s="2">
        <v>19.5</v>
      </c>
      <c r="L222" s="2">
        <v>20.399999999999999</v>
      </c>
      <c r="M222" s="2">
        <v>233</v>
      </c>
      <c r="N222" s="2">
        <v>48.3</v>
      </c>
      <c r="O222" s="2">
        <v>133</v>
      </c>
      <c r="P222" s="2">
        <v>27.6</v>
      </c>
      <c r="Q222" s="2">
        <v>5</v>
      </c>
      <c r="R222" s="2">
        <v>1</v>
      </c>
      <c r="S222" s="2">
        <v>76</v>
      </c>
      <c r="T222" s="2">
        <v>15.8</v>
      </c>
      <c r="U222" s="2">
        <v>13</v>
      </c>
      <c r="V222" s="2">
        <v>2.7</v>
      </c>
      <c r="W222" s="2">
        <v>22</v>
      </c>
      <c r="X222" s="2">
        <v>4.5999999999999996</v>
      </c>
      <c r="Y222" s="2">
        <v>388</v>
      </c>
      <c r="Z222" s="2">
        <v>80.5</v>
      </c>
      <c r="AA222" s="2">
        <v>4</v>
      </c>
      <c r="AB222" s="2">
        <v>580</v>
      </c>
      <c r="AD222" t="s">
        <v>1086</v>
      </c>
      <c r="AE222" t="s">
        <v>1086</v>
      </c>
      <c r="AZ222" t="s">
        <v>1086</v>
      </c>
      <c r="BA222" t="s">
        <v>1086</v>
      </c>
      <c r="BU222" s="2">
        <v>460</v>
      </c>
      <c r="BV222" t="s">
        <v>1086</v>
      </c>
      <c r="BW222" t="s">
        <v>1086</v>
      </c>
      <c r="BX222" s="2">
        <v>94</v>
      </c>
      <c r="BY222" s="2">
        <v>19.5</v>
      </c>
      <c r="BZ222" s="2">
        <v>20.399999999999999</v>
      </c>
      <c r="CA222" s="2">
        <v>233</v>
      </c>
      <c r="CB222" s="2">
        <v>48.3</v>
      </c>
      <c r="CC222" s="2">
        <v>133</v>
      </c>
      <c r="CD222" s="2">
        <v>27.6</v>
      </c>
      <c r="CE222" s="2">
        <v>5</v>
      </c>
      <c r="CF222" s="2">
        <v>1</v>
      </c>
      <c r="CG222" s="2">
        <v>76</v>
      </c>
      <c r="CH222" s="2">
        <v>15.8</v>
      </c>
      <c r="CI222" s="2">
        <v>13</v>
      </c>
      <c r="CJ222" s="2">
        <v>2.7</v>
      </c>
      <c r="CK222" s="2">
        <v>22</v>
      </c>
      <c r="CL222" s="2">
        <v>4.5999999999999996</v>
      </c>
      <c r="CM222" s="2">
        <v>388</v>
      </c>
      <c r="CN222" s="2">
        <v>80.5</v>
      </c>
      <c r="CO222" s="2">
        <v>4</v>
      </c>
      <c r="CP222" s="2">
        <v>580</v>
      </c>
      <c r="CQ222" s="2">
        <v>272</v>
      </c>
      <c r="CR222" t="s">
        <v>1086</v>
      </c>
      <c r="CS222" t="s">
        <v>1086</v>
      </c>
      <c r="CT222" s="2">
        <v>111</v>
      </c>
      <c r="CU222" s="2">
        <v>40.799999999999997</v>
      </c>
      <c r="CV222" s="2">
        <v>40.799999999999997</v>
      </c>
      <c r="CW222" s="2">
        <v>76</v>
      </c>
      <c r="CX222" s="2">
        <v>27.9</v>
      </c>
      <c r="CY222" s="2">
        <v>85</v>
      </c>
      <c r="CZ222" s="2">
        <v>31.3</v>
      </c>
      <c r="DC222" s="2">
        <v>92</v>
      </c>
      <c r="DD222" s="2">
        <v>33.799999999999997</v>
      </c>
      <c r="DE222" s="2">
        <v>19</v>
      </c>
      <c r="DF222" s="2">
        <v>7</v>
      </c>
      <c r="DI222" s="2">
        <v>161</v>
      </c>
      <c r="DJ222" s="2">
        <v>59.2</v>
      </c>
      <c r="DL222" s="2">
        <v>285</v>
      </c>
      <c r="DN222" t="s">
        <v>1086</v>
      </c>
      <c r="DO222" t="s">
        <v>1086</v>
      </c>
      <c r="EJ222" t="s">
        <v>1086</v>
      </c>
      <c r="EK222" t="s">
        <v>1086</v>
      </c>
      <c r="FE222" s="2">
        <v>272</v>
      </c>
      <c r="FF222" t="s">
        <v>1086</v>
      </c>
      <c r="FG222" t="s">
        <v>1086</v>
      </c>
      <c r="FH222" s="2">
        <v>111</v>
      </c>
      <c r="FI222" s="2">
        <v>40.799999999999997</v>
      </c>
      <c r="FJ222" s="2">
        <v>40.799999999999997</v>
      </c>
      <c r="FK222" s="2">
        <v>76</v>
      </c>
      <c r="FL222" s="2">
        <v>27.9</v>
      </c>
      <c r="FM222" s="2">
        <v>85</v>
      </c>
      <c r="FN222" s="2">
        <v>31.3</v>
      </c>
      <c r="FQ222" s="2">
        <v>92</v>
      </c>
      <c r="FR222" s="2">
        <v>33.799999999999997</v>
      </c>
      <c r="FS222" s="2">
        <v>19</v>
      </c>
      <c r="FT222" s="2">
        <v>7</v>
      </c>
      <c r="FW222" s="2">
        <v>161</v>
      </c>
      <c r="FX222" s="2">
        <v>59.2</v>
      </c>
      <c r="FZ222" s="2">
        <v>285</v>
      </c>
      <c r="GA222" s="2">
        <v>367</v>
      </c>
      <c r="GB222" t="s">
        <v>1086</v>
      </c>
      <c r="GC222" t="s">
        <v>1086</v>
      </c>
      <c r="GD222" s="2">
        <v>143</v>
      </c>
      <c r="GE222" s="2">
        <v>36</v>
      </c>
      <c r="GF222" s="2">
        <v>39</v>
      </c>
      <c r="GG222" s="2">
        <v>58</v>
      </c>
      <c r="GH222" s="2">
        <v>14.6</v>
      </c>
      <c r="GI222" s="2">
        <v>166</v>
      </c>
      <c r="GJ222" s="2">
        <v>41.8</v>
      </c>
      <c r="GK222" s="2">
        <v>12</v>
      </c>
      <c r="GL222" s="2">
        <v>3</v>
      </c>
      <c r="GM222" s="2">
        <v>96</v>
      </c>
      <c r="GN222" s="2">
        <v>24.2</v>
      </c>
      <c r="GO222" s="2">
        <v>35</v>
      </c>
      <c r="GP222" s="2">
        <v>8.8000000000000007</v>
      </c>
      <c r="GQ222" s="2">
        <v>30</v>
      </c>
      <c r="GR222" s="2">
        <v>7.6</v>
      </c>
      <c r="GS222" s="2">
        <v>254</v>
      </c>
      <c r="GT222" s="2">
        <v>64</v>
      </c>
      <c r="GU222" s="2">
        <v>8</v>
      </c>
      <c r="GV222" s="2">
        <v>185</v>
      </c>
    </row>
    <row r="223" spans="1:204" ht="12.75" customHeight="1" x14ac:dyDescent="0.2">
      <c r="A223" s="2">
        <v>2219</v>
      </c>
      <c r="B223" s="21">
        <f t="shared" si="15"/>
        <v>3.2810000000000001</v>
      </c>
      <c r="C223" s="23">
        <f t="shared" si="16"/>
        <v>3.2810000000000001</v>
      </c>
      <c r="D223" s="15">
        <f t="shared" si="17"/>
        <v>0</v>
      </c>
      <c r="E223" s="15">
        <f t="shared" si="18"/>
        <v>0</v>
      </c>
      <c r="F223" s="15">
        <f t="shared" si="19"/>
        <v>0</v>
      </c>
      <c r="G223" s="17">
        <v>82</v>
      </c>
      <c r="H223" t="s">
        <v>1086</v>
      </c>
      <c r="I223" t="s">
        <v>1086</v>
      </c>
      <c r="J223" s="2">
        <v>71</v>
      </c>
      <c r="K223" s="2">
        <v>86.6</v>
      </c>
      <c r="L223" s="2">
        <v>86.6</v>
      </c>
      <c r="O223" s="2">
        <v>11</v>
      </c>
      <c r="P223" s="2">
        <v>13.4</v>
      </c>
      <c r="S223" s="2">
        <v>37</v>
      </c>
      <c r="T223" s="2">
        <v>45.1</v>
      </c>
      <c r="U223" s="2">
        <v>34</v>
      </c>
      <c r="V223" s="2">
        <v>41.5</v>
      </c>
      <c r="Y223" s="2">
        <v>11</v>
      </c>
      <c r="Z223" s="2">
        <v>13.4</v>
      </c>
      <c r="AD223" t="s">
        <v>1086</v>
      </c>
      <c r="AE223" t="s">
        <v>1086</v>
      </c>
      <c r="AZ223" t="s">
        <v>1086</v>
      </c>
      <c r="BA223" t="s">
        <v>1086</v>
      </c>
      <c r="BU223" s="2">
        <v>82</v>
      </c>
      <c r="BV223" t="s">
        <v>1086</v>
      </c>
      <c r="BW223" t="s">
        <v>1086</v>
      </c>
      <c r="BX223" s="2">
        <v>71</v>
      </c>
      <c r="BY223" s="2">
        <v>86.6</v>
      </c>
      <c r="BZ223" s="2">
        <v>86.6</v>
      </c>
      <c r="CC223" s="2">
        <v>11</v>
      </c>
      <c r="CD223" s="2">
        <v>13.4</v>
      </c>
      <c r="CG223" s="2">
        <v>37</v>
      </c>
      <c r="CH223" s="2">
        <v>45.1</v>
      </c>
      <c r="CI223" s="2">
        <v>34</v>
      </c>
      <c r="CJ223" s="2">
        <v>41.5</v>
      </c>
      <c r="CM223" s="2">
        <v>11</v>
      </c>
      <c r="CN223" s="2">
        <v>13.4</v>
      </c>
      <c r="CR223" t="s">
        <v>1086</v>
      </c>
      <c r="CS223" t="s">
        <v>1086</v>
      </c>
      <c r="DN223" t="s">
        <v>1086</v>
      </c>
      <c r="DO223" t="s">
        <v>1086</v>
      </c>
      <c r="EJ223" t="s">
        <v>1086</v>
      </c>
      <c r="EK223" t="s">
        <v>1086</v>
      </c>
      <c r="FF223" t="s">
        <v>1086</v>
      </c>
      <c r="FG223" t="s">
        <v>1086</v>
      </c>
      <c r="GB223" t="s">
        <v>1086</v>
      </c>
      <c r="GC223" t="s">
        <v>1086</v>
      </c>
    </row>
    <row r="224" spans="1:204" ht="12.75" customHeight="1" x14ac:dyDescent="0.2">
      <c r="A224" s="2">
        <v>2220</v>
      </c>
      <c r="B224" s="21">
        <f t="shared" si="15"/>
        <v>2.5329999999999999</v>
      </c>
      <c r="C224" s="23">
        <f t="shared" si="16"/>
        <v>2.5329999999999999</v>
      </c>
      <c r="D224" s="15">
        <f t="shared" si="17"/>
        <v>3.4750000000000001</v>
      </c>
      <c r="E224" s="15">
        <f t="shared" si="18"/>
        <v>3.4750000000000001</v>
      </c>
      <c r="F224" s="15">
        <f t="shared" si="19"/>
        <v>3.5359999999999996</v>
      </c>
      <c r="G224" s="17">
        <v>221</v>
      </c>
      <c r="H224" t="s">
        <v>1086</v>
      </c>
      <c r="I224" t="s">
        <v>1086</v>
      </c>
      <c r="J224" s="2">
        <v>159</v>
      </c>
      <c r="K224" s="2">
        <v>64.400000000000006</v>
      </c>
      <c r="L224" s="2">
        <v>71.900000000000006</v>
      </c>
      <c r="M224" s="2">
        <v>28</v>
      </c>
      <c r="N224" s="2">
        <v>11.3</v>
      </c>
      <c r="O224" s="2">
        <v>34</v>
      </c>
      <c r="P224" s="2">
        <v>13.8</v>
      </c>
      <c r="Q224" s="2">
        <v>5</v>
      </c>
      <c r="R224" s="2">
        <v>2</v>
      </c>
      <c r="S224" s="2">
        <v>86</v>
      </c>
      <c r="T224" s="2">
        <v>34.799999999999997</v>
      </c>
      <c r="U224" s="2">
        <v>68</v>
      </c>
      <c r="V224" s="2">
        <v>27.5</v>
      </c>
      <c r="W224" s="2">
        <v>26</v>
      </c>
      <c r="X224" s="2">
        <v>10.5</v>
      </c>
      <c r="Y224" s="2">
        <v>88</v>
      </c>
      <c r="Z224" s="2">
        <v>35.6</v>
      </c>
      <c r="AB224" s="2">
        <v>875</v>
      </c>
      <c r="AD224" t="s">
        <v>1086</v>
      </c>
      <c r="AE224" t="s">
        <v>1086</v>
      </c>
      <c r="AZ224" t="s">
        <v>1086</v>
      </c>
      <c r="BA224" t="s">
        <v>1086</v>
      </c>
      <c r="BU224" s="2">
        <v>221</v>
      </c>
      <c r="BV224" t="s">
        <v>1086</v>
      </c>
      <c r="BW224" t="s">
        <v>1086</v>
      </c>
      <c r="BX224" s="2">
        <v>159</v>
      </c>
      <c r="BY224" s="2">
        <v>64.400000000000006</v>
      </c>
      <c r="BZ224" s="2">
        <v>71.900000000000006</v>
      </c>
      <c r="CA224" s="2">
        <v>28</v>
      </c>
      <c r="CB224" s="2">
        <v>11.3</v>
      </c>
      <c r="CC224" s="2">
        <v>34</v>
      </c>
      <c r="CD224" s="2">
        <v>13.8</v>
      </c>
      <c r="CE224" s="2">
        <v>5</v>
      </c>
      <c r="CF224" s="2">
        <v>2</v>
      </c>
      <c r="CG224" s="2">
        <v>86</v>
      </c>
      <c r="CH224" s="2">
        <v>34.799999999999997</v>
      </c>
      <c r="CI224" s="2">
        <v>68</v>
      </c>
      <c r="CJ224" s="2">
        <v>27.5</v>
      </c>
      <c r="CK224" s="2">
        <v>26</v>
      </c>
      <c r="CL224" s="2">
        <v>10.5</v>
      </c>
      <c r="CM224" s="2">
        <v>88</v>
      </c>
      <c r="CN224" s="2">
        <v>35.6</v>
      </c>
      <c r="CP224" s="2">
        <v>875</v>
      </c>
      <c r="CQ224" s="2">
        <v>352</v>
      </c>
      <c r="CR224" t="s">
        <v>1086</v>
      </c>
      <c r="CS224" t="s">
        <v>1086</v>
      </c>
      <c r="CT224" s="2">
        <v>323</v>
      </c>
      <c r="CU224" s="2">
        <v>91.8</v>
      </c>
      <c r="CV224" s="2">
        <v>91.8</v>
      </c>
      <c r="CW224" s="2">
        <v>11</v>
      </c>
      <c r="CX224" s="2">
        <v>3.1</v>
      </c>
      <c r="CY224" s="2">
        <v>18</v>
      </c>
      <c r="CZ224" s="2">
        <v>5.0999999999999996</v>
      </c>
      <c r="DA224" s="2">
        <v>1</v>
      </c>
      <c r="DB224" s="2">
        <v>0.3</v>
      </c>
      <c r="DC224" s="2">
        <v>112</v>
      </c>
      <c r="DD224" s="2">
        <v>31.8</v>
      </c>
      <c r="DE224" s="2">
        <v>210</v>
      </c>
      <c r="DF224" s="2">
        <v>59.7</v>
      </c>
      <c r="DI224" s="2">
        <v>29</v>
      </c>
      <c r="DJ224" s="2">
        <v>8.1999999999999993</v>
      </c>
      <c r="DL224" s="2">
        <v>526</v>
      </c>
      <c r="DN224" t="s">
        <v>1086</v>
      </c>
      <c r="DO224" t="s">
        <v>1086</v>
      </c>
      <c r="EJ224" t="s">
        <v>1086</v>
      </c>
      <c r="EK224" t="s">
        <v>1086</v>
      </c>
      <c r="FE224" s="2">
        <v>352</v>
      </c>
      <c r="FF224" t="s">
        <v>1086</v>
      </c>
      <c r="FG224" t="s">
        <v>1086</v>
      </c>
      <c r="FH224" s="2">
        <v>323</v>
      </c>
      <c r="FI224" s="2">
        <v>91.8</v>
      </c>
      <c r="FJ224" s="2">
        <v>91.8</v>
      </c>
      <c r="FK224" s="2">
        <v>11</v>
      </c>
      <c r="FL224" s="2">
        <v>3.1</v>
      </c>
      <c r="FM224" s="2">
        <v>18</v>
      </c>
      <c r="FN224" s="2">
        <v>5.0999999999999996</v>
      </c>
      <c r="FO224" s="2">
        <v>1</v>
      </c>
      <c r="FP224" s="2">
        <v>0.3</v>
      </c>
      <c r="FQ224" s="2">
        <v>112</v>
      </c>
      <c r="FR224" s="2">
        <v>31.8</v>
      </c>
      <c r="FS224" s="2">
        <v>210</v>
      </c>
      <c r="FT224" s="2">
        <v>59.7</v>
      </c>
      <c r="FW224" s="2">
        <v>29</v>
      </c>
      <c r="FX224" s="2">
        <v>8.1999999999999993</v>
      </c>
      <c r="FZ224" s="2">
        <v>526</v>
      </c>
      <c r="GA224" s="2">
        <v>399</v>
      </c>
      <c r="GB224" t="s">
        <v>1086</v>
      </c>
      <c r="GC224" t="s">
        <v>1086</v>
      </c>
      <c r="GD224" s="2">
        <v>363</v>
      </c>
      <c r="GE224" s="2">
        <v>90.5</v>
      </c>
      <c r="GF224" s="2">
        <v>91</v>
      </c>
      <c r="GG224" s="2">
        <v>5</v>
      </c>
      <c r="GH224" s="2">
        <v>1.2</v>
      </c>
      <c r="GI224" s="2">
        <v>31</v>
      </c>
      <c r="GJ224" s="2">
        <v>7.7</v>
      </c>
      <c r="GK224" s="2">
        <v>1</v>
      </c>
      <c r="GL224" s="2">
        <v>0.2</v>
      </c>
      <c r="GM224" s="2">
        <v>97</v>
      </c>
      <c r="GN224" s="2">
        <v>24.2</v>
      </c>
      <c r="GO224" s="2">
        <v>265</v>
      </c>
      <c r="GP224" s="2">
        <v>66.099999999999994</v>
      </c>
      <c r="GQ224" s="2">
        <v>2</v>
      </c>
      <c r="GR224" s="2">
        <v>0.5</v>
      </c>
      <c r="GS224" s="2">
        <v>38</v>
      </c>
      <c r="GT224" s="2">
        <v>9.5</v>
      </c>
      <c r="GU224" s="2">
        <v>18</v>
      </c>
      <c r="GV224" s="2">
        <v>309</v>
      </c>
    </row>
    <row r="225" spans="1:204" ht="12.75" customHeight="1" x14ac:dyDescent="0.2">
      <c r="A225" s="2">
        <v>2233</v>
      </c>
      <c r="B225" s="21">
        <f t="shared" si="15"/>
        <v>0</v>
      </c>
      <c r="C225" s="23">
        <f t="shared" si="16"/>
        <v>0</v>
      </c>
      <c r="D225" s="15">
        <f t="shared" si="17"/>
        <v>0</v>
      </c>
      <c r="E225" s="15">
        <f t="shared" si="18"/>
        <v>0</v>
      </c>
      <c r="F225" s="15">
        <f t="shared" si="19"/>
        <v>2.1539999999999999</v>
      </c>
      <c r="G225" s="17">
        <v>9</v>
      </c>
      <c r="H225" t="s">
        <v>1086</v>
      </c>
      <c r="I225" t="s">
        <v>1086</v>
      </c>
      <c r="AD225" t="s">
        <v>1086</v>
      </c>
      <c r="AE225" t="s">
        <v>1086</v>
      </c>
      <c r="AZ225" t="s">
        <v>1086</v>
      </c>
      <c r="BA225" t="s">
        <v>1086</v>
      </c>
      <c r="BU225" s="2">
        <v>9</v>
      </c>
      <c r="BV225" t="s">
        <v>1086</v>
      </c>
      <c r="BW225" t="s">
        <v>1086</v>
      </c>
      <c r="CQ225" s="2">
        <v>8</v>
      </c>
      <c r="CR225" t="s">
        <v>1086</v>
      </c>
      <c r="CS225" t="s">
        <v>1086</v>
      </c>
      <c r="DN225" t="s">
        <v>1086</v>
      </c>
      <c r="DO225" t="s">
        <v>1086</v>
      </c>
      <c r="EJ225" t="s">
        <v>1086</v>
      </c>
      <c r="EK225" t="s">
        <v>1086</v>
      </c>
      <c r="FE225" s="2">
        <v>8</v>
      </c>
      <c r="FF225" t="s">
        <v>1086</v>
      </c>
      <c r="FG225" t="s">
        <v>1086</v>
      </c>
      <c r="GA225" s="2">
        <v>13</v>
      </c>
      <c r="GB225" t="s">
        <v>1086</v>
      </c>
      <c r="GC225" t="s">
        <v>1086</v>
      </c>
      <c r="GD225" s="2">
        <v>3</v>
      </c>
      <c r="GE225" s="2">
        <v>23.1</v>
      </c>
      <c r="GF225" s="2">
        <v>23.1</v>
      </c>
      <c r="GG225" s="2">
        <v>3</v>
      </c>
      <c r="GH225" s="2">
        <v>23.1</v>
      </c>
      <c r="GI225" s="2">
        <v>7</v>
      </c>
      <c r="GJ225" s="2">
        <v>53.8</v>
      </c>
      <c r="GM225" s="2">
        <v>1</v>
      </c>
      <c r="GN225" s="2">
        <v>7.7</v>
      </c>
      <c r="GO225" s="2">
        <v>2</v>
      </c>
      <c r="GP225" s="2">
        <v>15.4</v>
      </c>
      <c r="GS225" s="2">
        <v>10</v>
      </c>
      <c r="GT225" s="2">
        <v>76.900000000000006</v>
      </c>
      <c r="GV225" s="2">
        <v>2</v>
      </c>
    </row>
    <row r="226" spans="1:204" ht="12.75" customHeight="1" x14ac:dyDescent="0.2">
      <c r="A226" s="2">
        <v>2234</v>
      </c>
      <c r="B226" s="21">
        <f t="shared" si="15"/>
        <v>2.1320000000000001</v>
      </c>
      <c r="C226" s="23">
        <f t="shared" si="16"/>
        <v>2.1320000000000001</v>
      </c>
      <c r="D226" s="15">
        <f t="shared" si="17"/>
        <v>2.9580000000000002</v>
      </c>
      <c r="E226" s="15">
        <f t="shared" si="18"/>
        <v>2.9580000000000002</v>
      </c>
      <c r="F226" s="15">
        <f t="shared" si="19"/>
        <v>2.9229999999999996</v>
      </c>
      <c r="G226" s="17">
        <v>196</v>
      </c>
      <c r="H226" t="s">
        <v>1086</v>
      </c>
      <c r="I226" t="s">
        <v>1086</v>
      </c>
      <c r="J226" s="2">
        <v>101</v>
      </c>
      <c r="K226" s="2">
        <v>45.7</v>
      </c>
      <c r="L226" s="2">
        <v>51.5</v>
      </c>
      <c r="M226" s="2">
        <v>46</v>
      </c>
      <c r="N226" s="2">
        <v>20.8</v>
      </c>
      <c r="O226" s="2">
        <v>49</v>
      </c>
      <c r="P226" s="2">
        <v>22.2</v>
      </c>
      <c r="Q226" s="2">
        <v>2</v>
      </c>
      <c r="R226" s="2">
        <v>0.9</v>
      </c>
      <c r="S226" s="2">
        <v>69</v>
      </c>
      <c r="T226" s="2">
        <v>31.2</v>
      </c>
      <c r="U226" s="2">
        <v>30</v>
      </c>
      <c r="V226" s="2">
        <v>13.6</v>
      </c>
      <c r="W226" s="2">
        <v>25</v>
      </c>
      <c r="X226" s="2">
        <v>11.3</v>
      </c>
      <c r="Y226" s="2">
        <v>120</v>
      </c>
      <c r="Z226" s="2">
        <v>54.3</v>
      </c>
      <c r="AB226" s="2">
        <v>450</v>
      </c>
      <c r="AD226" t="s">
        <v>1086</v>
      </c>
      <c r="AE226" t="s">
        <v>1086</v>
      </c>
      <c r="AZ226" t="s">
        <v>1086</v>
      </c>
      <c r="BA226" t="s">
        <v>1086</v>
      </c>
      <c r="BU226" s="2">
        <v>196</v>
      </c>
      <c r="BV226" t="s">
        <v>1086</v>
      </c>
      <c r="BW226" t="s">
        <v>1086</v>
      </c>
      <c r="BX226" s="2">
        <v>101</v>
      </c>
      <c r="BY226" s="2">
        <v>45.7</v>
      </c>
      <c r="BZ226" s="2">
        <v>51.5</v>
      </c>
      <c r="CA226" s="2">
        <v>46</v>
      </c>
      <c r="CB226" s="2">
        <v>20.8</v>
      </c>
      <c r="CC226" s="2">
        <v>49</v>
      </c>
      <c r="CD226" s="2">
        <v>22.2</v>
      </c>
      <c r="CE226" s="2">
        <v>2</v>
      </c>
      <c r="CF226" s="2">
        <v>0.9</v>
      </c>
      <c r="CG226" s="2">
        <v>69</v>
      </c>
      <c r="CH226" s="2">
        <v>31.2</v>
      </c>
      <c r="CI226" s="2">
        <v>30</v>
      </c>
      <c r="CJ226" s="2">
        <v>13.6</v>
      </c>
      <c r="CK226" s="2">
        <v>25</v>
      </c>
      <c r="CL226" s="2">
        <v>11.3</v>
      </c>
      <c r="CM226" s="2">
        <v>120</v>
      </c>
      <c r="CN226" s="2">
        <v>54.3</v>
      </c>
      <c r="CP226" s="2">
        <v>450</v>
      </c>
      <c r="CQ226" s="2">
        <v>207</v>
      </c>
      <c r="CR226" t="s">
        <v>1086</v>
      </c>
      <c r="CS226" t="s">
        <v>1086</v>
      </c>
      <c r="CT226" s="2">
        <v>151</v>
      </c>
      <c r="CU226" s="2">
        <v>72.900000000000006</v>
      </c>
      <c r="CV226" s="2">
        <v>72.900000000000006</v>
      </c>
      <c r="CW226" s="2">
        <v>14</v>
      </c>
      <c r="CX226" s="2">
        <v>6.8</v>
      </c>
      <c r="CY226" s="2">
        <v>42</v>
      </c>
      <c r="CZ226" s="2">
        <v>20.3</v>
      </c>
      <c r="DA226" s="2">
        <v>2</v>
      </c>
      <c r="DB226" s="2">
        <v>1</v>
      </c>
      <c r="DC226" s="2">
        <v>82</v>
      </c>
      <c r="DD226" s="2">
        <v>39.6</v>
      </c>
      <c r="DE226" s="2">
        <v>67</v>
      </c>
      <c r="DF226" s="2">
        <v>32.4</v>
      </c>
      <c r="DI226" s="2">
        <v>56</v>
      </c>
      <c r="DJ226" s="2">
        <v>27.1</v>
      </c>
      <c r="DL226" s="2">
        <v>241</v>
      </c>
      <c r="DN226" t="s">
        <v>1086</v>
      </c>
      <c r="DO226" t="s">
        <v>1086</v>
      </c>
      <c r="EJ226" t="s">
        <v>1086</v>
      </c>
      <c r="EK226" t="s">
        <v>1086</v>
      </c>
      <c r="FE226" s="2">
        <v>207</v>
      </c>
      <c r="FF226" t="s">
        <v>1086</v>
      </c>
      <c r="FG226" t="s">
        <v>1086</v>
      </c>
      <c r="FH226" s="2">
        <v>151</v>
      </c>
      <c r="FI226" s="2">
        <v>72.900000000000006</v>
      </c>
      <c r="FJ226" s="2">
        <v>72.900000000000006</v>
      </c>
      <c r="FK226" s="2">
        <v>14</v>
      </c>
      <c r="FL226" s="2">
        <v>6.8</v>
      </c>
      <c r="FM226" s="2">
        <v>42</v>
      </c>
      <c r="FN226" s="2">
        <v>20.3</v>
      </c>
      <c r="FO226" s="2">
        <v>2</v>
      </c>
      <c r="FP226" s="2">
        <v>1</v>
      </c>
      <c r="FQ226" s="2">
        <v>82</v>
      </c>
      <c r="FR226" s="2">
        <v>39.6</v>
      </c>
      <c r="FS226" s="2">
        <v>67</v>
      </c>
      <c r="FT226" s="2">
        <v>32.4</v>
      </c>
      <c r="FW226" s="2">
        <v>56</v>
      </c>
      <c r="FX226" s="2">
        <v>27.1</v>
      </c>
      <c r="FZ226" s="2">
        <v>241</v>
      </c>
      <c r="GA226" s="2">
        <v>458</v>
      </c>
      <c r="GB226" t="s">
        <v>1086</v>
      </c>
      <c r="GC226" t="s">
        <v>1086</v>
      </c>
      <c r="GD226" s="2">
        <v>356</v>
      </c>
      <c r="GE226" s="2">
        <v>75.900000000000006</v>
      </c>
      <c r="GF226" s="2">
        <v>77.7</v>
      </c>
      <c r="GG226" s="2">
        <v>25</v>
      </c>
      <c r="GH226" s="2">
        <v>5.3</v>
      </c>
      <c r="GI226" s="2">
        <v>77</v>
      </c>
      <c r="GJ226" s="2">
        <v>16.399999999999999</v>
      </c>
      <c r="GK226" s="2">
        <v>17</v>
      </c>
      <c r="GL226" s="2">
        <v>3.6</v>
      </c>
      <c r="GM226" s="2">
        <v>164</v>
      </c>
      <c r="GN226" s="2">
        <v>35</v>
      </c>
      <c r="GO226" s="2">
        <v>175</v>
      </c>
      <c r="GP226" s="2">
        <v>37.299999999999997</v>
      </c>
      <c r="GQ226" s="2">
        <v>11</v>
      </c>
      <c r="GR226" s="2">
        <v>2.2999999999999998</v>
      </c>
      <c r="GS226" s="2">
        <v>113</v>
      </c>
      <c r="GT226" s="2">
        <v>24.1</v>
      </c>
      <c r="GU226" s="2">
        <v>4</v>
      </c>
      <c r="GV226" s="2">
        <v>143</v>
      </c>
    </row>
    <row r="227" spans="1:204" ht="12.75" customHeight="1" x14ac:dyDescent="0.2">
      <c r="A227" s="2">
        <v>2237</v>
      </c>
      <c r="B227" s="21">
        <f t="shared" si="15"/>
        <v>3.2889999999999997</v>
      </c>
      <c r="C227" s="23">
        <f t="shared" si="16"/>
        <v>3.2889999999999997</v>
      </c>
      <c r="D227" s="15">
        <f t="shared" si="17"/>
        <v>0</v>
      </c>
      <c r="E227" s="15">
        <f t="shared" si="18"/>
        <v>0</v>
      </c>
      <c r="F227" s="15">
        <f t="shared" si="19"/>
        <v>0</v>
      </c>
      <c r="G227" s="17">
        <v>159</v>
      </c>
      <c r="H227" t="s">
        <v>1086</v>
      </c>
      <c r="I227" t="s">
        <v>1086</v>
      </c>
      <c r="J227" s="2">
        <v>138</v>
      </c>
      <c r="K227" s="2">
        <v>86.8</v>
      </c>
      <c r="L227" s="2">
        <v>86.8</v>
      </c>
      <c r="M227" s="2">
        <v>3</v>
      </c>
      <c r="N227" s="2">
        <v>1.9</v>
      </c>
      <c r="O227" s="2">
        <v>18</v>
      </c>
      <c r="P227" s="2">
        <v>11.3</v>
      </c>
      <c r="S227" s="2">
        <v>68</v>
      </c>
      <c r="T227" s="2">
        <v>42.8</v>
      </c>
      <c r="U227" s="2">
        <v>70</v>
      </c>
      <c r="V227" s="2">
        <v>44</v>
      </c>
      <c r="Y227" s="2">
        <v>21</v>
      </c>
      <c r="Z227" s="2">
        <v>13.2</v>
      </c>
      <c r="AD227" t="s">
        <v>1086</v>
      </c>
      <c r="AE227" t="s">
        <v>1086</v>
      </c>
      <c r="AZ227" t="s">
        <v>1086</v>
      </c>
      <c r="BA227" t="s">
        <v>1086</v>
      </c>
      <c r="BU227" s="2">
        <v>159</v>
      </c>
      <c r="BV227" t="s">
        <v>1086</v>
      </c>
      <c r="BW227" t="s">
        <v>1086</v>
      </c>
      <c r="BX227" s="2">
        <v>138</v>
      </c>
      <c r="BY227" s="2">
        <v>86.8</v>
      </c>
      <c r="BZ227" s="2">
        <v>86.8</v>
      </c>
      <c r="CA227" s="2">
        <v>3</v>
      </c>
      <c r="CB227" s="2">
        <v>1.9</v>
      </c>
      <c r="CC227" s="2">
        <v>18</v>
      </c>
      <c r="CD227" s="2">
        <v>11.3</v>
      </c>
      <c r="CG227" s="2">
        <v>68</v>
      </c>
      <c r="CH227" s="2">
        <v>42.8</v>
      </c>
      <c r="CI227" s="2">
        <v>70</v>
      </c>
      <c r="CJ227" s="2">
        <v>44</v>
      </c>
      <c r="CM227" s="2">
        <v>21</v>
      </c>
      <c r="CN227" s="2">
        <v>13.2</v>
      </c>
      <c r="CQ227" s="2">
        <v>2</v>
      </c>
      <c r="CR227" t="s">
        <v>1086</v>
      </c>
      <c r="CS227" t="s">
        <v>1086</v>
      </c>
      <c r="DN227" t="s">
        <v>1086</v>
      </c>
      <c r="DO227" t="s">
        <v>1086</v>
      </c>
      <c r="EJ227" t="s">
        <v>1086</v>
      </c>
      <c r="EK227" t="s">
        <v>1086</v>
      </c>
      <c r="FE227" s="2">
        <v>2</v>
      </c>
      <c r="FF227" t="s">
        <v>1086</v>
      </c>
      <c r="FG227" t="s">
        <v>1086</v>
      </c>
      <c r="GB227" t="s">
        <v>1086</v>
      </c>
      <c r="GC227" t="s">
        <v>1086</v>
      </c>
    </row>
    <row r="228" spans="1:204" ht="12.75" customHeight="1" x14ac:dyDescent="0.2">
      <c r="A228" s="2">
        <v>2240</v>
      </c>
      <c r="B228" s="21">
        <f t="shared" si="15"/>
        <v>1.669</v>
      </c>
      <c r="C228" s="23">
        <f t="shared" si="16"/>
        <v>1.669</v>
      </c>
      <c r="D228" s="15">
        <f t="shared" si="17"/>
        <v>2.742</v>
      </c>
      <c r="E228" s="15">
        <f t="shared" si="18"/>
        <v>2.742</v>
      </c>
      <c r="F228" s="15">
        <f t="shared" si="19"/>
        <v>2.238</v>
      </c>
      <c r="G228" s="17">
        <v>115</v>
      </c>
      <c r="H228" t="s">
        <v>1086</v>
      </c>
      <c r="I228" t="s">
        <v>1086</v>
      </c>
      <c r="J228" s="2">
        <v>15</v>
      </c>
      <c r="K228" s="2">
        <v>13</v>
      </c>
      <c r="L228" s="2">
        <v>13</v>
      </c>
      <c r="M228" s="2">
        <v>48</v>
      </c>
      <c r="N228" s="2">
        <v>41.7</v>
      </c>
      <c r="O228" s="2">
        <v>52</v>
      </c>
      <c r="P228" s="2">
        <v>45.2</v>
      </c>
      <c r="Q228" s="2">
        <v>2</v>
      </c>
      <c r="R228" s="2">
        <v>1.7</v>
      </c>
      <c r="S228" s="2">
        <v>12</v>
      </c>
      <c r="T228" s="2">
        <v>10.4</v>
      </c>
      <c r="U228" s="2">
        <v>1</v>
      </c>
      <c r="V228" s="2">
        <v>0.9</v>
      </c>
      <c r="Y228" s="2">
        <v>100</v>
      </c>
      <c r="Z228" s="2">
        <v>87</v>
      </c>
      <c r="AA228" s="2">
        <v>3</v>
      </c>
      <c r="AB228" s="2">
        <v>180</v>
      </c>
      <c r="AD228" t="s">
        <v>1086</v>
      </c>
      <c r="AE228" t="s">
        <v>1086</v>
      </c>
      <c r="AZ228" t="s">
        <v>1086</v>
      </c>
      <c r="BA228" t="s">
        <v>1086</v>
      </c>
      <c r="BU228" s="2">
        <v>115</v>
      </c>
      <c r="BV228" t="s">
        <v>1086</v>
      </c>
      <c r="BW228" t="s">
        <v>1086</v>
      </c>
      <c r="BX228" s="2">
        <v>15</v>
      </c>
      <c r="BY228" s="2">
        <v>13</v>
      </c>
      <c r="BZ228" s="2">
        <v>13</v>
      </c>
      <c r="CA228" s="2">
        <v>48</v>
      </c>
      <c r="CB228" s="2">
        <v>41.7</v>
      </c>
      <c r="CC228" s="2">
        <v>52</v>
      </c>
      <c r="CD228" s="2">
        <v>45.2</v>
      </c>
      <c r="CE228" s="2">
        <v>2</v>
      </c>
      <c r="CF228" s="2">
        <v>1.7</v>
      </c>
      <c r="CG228" s="2">
        <v>12</v>
      </c>
      <c r="CH228" s="2">
        <v>10.4</v>
      </c>
      <c r="CI228" s="2">
        <v>1</v>
      </c>
      <c r="CJ228" s="2">
        <v>0.9</v>
      </c>
      <c r="CM228" s="2">
        <v>100</v>
      </c>
      <c r="CN228" s="2">
        <v>87</v>
      </c>
      <c r="CO228" s="2">
        <v>3</v>
      </c>
      <c r="CP228" s="2">
        <v>180</v>
      </c>
      <c r="CQ228" s="2">
        <v>88</v>
      </c>
      <c r="CR228" t="s">
        <v>1086</v>
      </c>
      <c r="CS228" t="s">
        <v>1086</v>
      </c>
      <c r="CT228" s="2">
        <v>54</v>
      </c>
      <c r="CU228" s="2">
        <v>61.4</v>
      </c>
      <c r="CV228" s="2">
        <v>61.4</v>
      </c>
      <c r="CW228" s="2">
        <v>7</v>
      </c>
      <c r="CX228" s="2">
        <v>8</v>
      </c>
      <c r="CY228" s="2">
        <v>27</v>
      </c>
      <c r="CZ228" s="2">
        <v>30.7</v>
      </c>
      <c r="DA228" s="2">
        <v>1</v>
      </c>
      <c r="DB228" s="2">
        <v>1.1000000000000001</v>
      </c>
      <c r="DC228" s="2">
        <v>32</v>
      </c>
      <c r="DD228" s="2">
        <v>36.4</v>
      </c>
      <c r="DE228" s="2">
        <v>21</v>
      </c>
      <c r="DF228" s="2">
        <v>23.9</v>
      </c>
      <c r="DI228" s="2">
        <v>34</v>
      </c>
      <c r="DJ228" s="2">
        <v>38.6</v>
      </c>
      <c r="DL228" s="2">
        <v>81</v>
      </c>
      <c r="DN228" t="s">
        <v>1086</v>
      </c>
      <c r="DO228" t="s">
        <v>1086</v>
      </c>
      <c r="EJ228" t="s">
        <v>1086</v>
      </c>
      <c r="EK228" t="s">
        <v>1086</v>
      </c>
      <c r="FE228" s="2">
        <v>88</v>
      </c>
      <c r="FF228" t="s">
        <v>1086</v>
      </c>
      <c r="FG228" t="s">
        <v>1086</v>
      </c>
      <c r="FH228" s="2">
        <v>54</v>
      </c>
      <c r="FI228" s="2">
        <v>61.4</v>
      </c>
      <c r="FJ228" s="2">
        <v>61.4</v>
      </c>
      <c r="FK228" s="2">
        <v>7</v>
      </c>
      <c r="FL228" s="2">
        <v>8</v>
      </c>
      <c r="FM228" s="2">
        <v>27</v>
      </c>
      <c r="FN228" s="2">
        <v>30.7</v>
      </c>
      <c r="FO228" s="2">
        <v>1</v>
      </c>
      <c r="FP228" s="2">
        <v>1.1000000000000001</v>
      </c>
      <c r="FQ228" s="2">
        <v>32</v>
      </c>
      <c r="FR228" s="2">
        <v>36.4</v>
      </c>
      <c r="FS228" s="2">
        <v>21</v>
      </c>
      <c r="FT228" s="2">
        <v>23.9</v>
      </c>
      <c r="FW228" s="2">
        <v>34</v>
      </c>
      <c r="FX228" s="2">
        <v>38.6</v>
      </c>
      <c r="FZ228" s="2">
        <v>81</v>
      </c>
      <c r="GA228" s="2">
        <v>89</v>
      </c>
      <c r="GB228" t="s">
        <v>1086</v>
      </c>
      <c r="GC228" t="s">
        <v>1086</v>
      </c>
      <c r="GD228" s="2">
        <v>46</v>
      </c>
      <c r="GE228" s="2">
        <v>49.5</v>
      </c>
      <c r="GF228" s="2">
        <v>51.7</v>
      </c>
      <c r="GG228" s="2">
        <v>9</v>
      </c>
      <c r="GH228" s="2">
        <v>9.6999999999999993</v>
      </c>
      <c r="GI228" s="2">
        <v>34</v>
      </c>
      <c r="GJ228" s="2">
        <v>36.6</v>
      </c>
      <c r="GK228" s="2">
        <v>5</v>
      </c>
      <c r="GL228" s="2">
        <v>5.4</v>
      </c>
      <c r="GM228" s="2">
        <v>33</v>
      </c>
      <c r="GN228" s="2">
        <v>35.5</v>
      </c>
      <c r="GO228" s="2">
        <v>8</v>
      </c>
      <c r="GP228" s="2">
        <v>8.6</v>
      </c>
      <c r="GQ228" s="2">
        <v>4</v>
      </c>
      <c r="GR228" s="2">
        <v>4.3</v>
      </c>
      <c r="GS228" s="2">
        <v>47</v>
      </c>
      <c r="GT228" s="2">
        <v>50.5</v>
      </c>
      <c r="GU228" s="2">
        <v>4</v>
      </c>
      <c r="GV228" s="2">
        <v>64</v>
      </c>
    </row>
    <row r="229" spans="1:204" ht="12.75" customHeight="1" x14ac:dyDescent="0.2">
      <c r="A229" s="2">
        <v>2241</v>
      </c>
      <c r="B229" s="21">
        <f t="shared" si="15"/>
        <v>2.5180000000000002</v>
      </c>
      <c r="C229" s="23">
        <f t="shared" si="16"/>
        <v>2.5180000000000002</v>
      </c>
      <c r="D229" s="15">
        <f t="shared" si="17"/>
        <v>3.28</v>
      </c>
      <c r="E229" s="15">
        <f t="shared" si="18"/>
        <v>3.28</v>
      </c>
      <c r="F229" s="15">
        <f t="shared" si="19"/>
        <v>2.8939999999999997</v>
      </c>
      <c r="G229" s="17">
        <v>31</v>
      </c>
      <c r="H229" t="s">
        <v>1086</v>
      </c>
      <c r="I229" t="s">
        <v>1086</v>
      </c>
      <c r="J229" s="2">
        <v>19</v>
      </c>
      <c r="K229" s="2">
        <v>61.3</v>
      </c>
      <c r="L229" s="2">
        <v>61.3</v>
      </c>
      <c r="M229" s="2">
        <v>6</v>
      </c>
      <c r="N229" s="2">
        <v>19.399999999999999</v>
      </c>
      <c r="O229" s="2">
        <v>6</v>
      </c>
      <c r="P229" s="2">
        <v>19.399999999999999</v>
      </c>
      <c r="S229" s="2">
        <v>16</v>
      </c>
      <c r="T229" s="2">
        <v>51.6</v>
      </c>
      <c r="U229" s="2">
        <v>3</v>
      </c>
      <c r="V229" s="2">
        <v>9.6999999999999993</v>
      </c>
      <c r="Y229" s="2">
        <v>12</v>
      </c>
      <c r="Z229" s="2">
        <v>38.700000000000003</v>
      </c>
      <c r="AB229" s="2">
        <v>59</v>
      </c>
      <c r="AD229" t="s">
        <v>1086</v>
      </c>
      <c r="AE229" t="s">
        <v>1086</v>
      </c>
      <c r="AZ229" t="s">
        <v>1086</v>
      </c>
      <c r="BA229" t="s">
        <v>1086</v>
      </c>
      <c r="BU229" s="2">
        <v>31</v>
      </c>
      <c r="BV229" t="s">
        <v>1086</v>
      </c>
      <c r="BW229" t="s">
        <v>1086</v>
      </c>
      <c r="BX229" s="2">
        <v>19</v>
      </c>
      <c r="BY229" s="2">
        <v>61.3</v>
      </c>
      <c r="BZ229" s="2">
        <v>61.3</v>
      </c>
      <c r="CA229" s="2">
        <v>6</v>
      </c>
      <c r="CB229" s="2">
        <v>19.399999999999999</v>
      </c>
      <c r="CC229" s="2">
        <v>6</v>
      </c>
      <c r="CD229" s="2">
        <v>19.399999999999999</v>
      </c>
      <c r="CG229" s="2">
        <v>16</v>
      </c>
      <c r="CH229" s="2">
        <v>51.6</v>
      </c>
      <c r="CI229" s="2">
        <v>3</v>
      </c>
      <c r="CJ229" s="2">
        <v>9.6999999999999993</v>
      </c>
      <c r="CM229" s="2">
        <v>12</v>
      </c>
      <c r="CN229" s="2">
        <v>38.700000000000003</v>
      </c>
      <c r="CP229" s="2">
        <v>59</v>
      </c>
      <c r="CQ229" s="2">
        <v>25</v>
      </c>
      <c r="CR229" t="s">
        <v>1086</v>
      </c>
      <c r="CS229" t="s">
        <v>1086</v>
      </c>
      <c r="CT229" s="2">
        <v>22</v>
      </c>
      <c r="CU229" s="2">
        <v>88</v>
      </c>
      <c r="CV229" s="2">
        <v>88</v>
      </c>
      <c r="CW229" s="2">
        <v>1</v>
      </c>
      <c r="CX229" s="2">
        <v>4</v>
      </c>
      <c r="CY229" s="2">
        <v>2</v>
      </c>
      <c r="CZ229" s="2">
        <v>8</v>
      </c>
      <c r="DC229" s="2">
        <v>11</v>
      </c>
      <c r="DD229" s="2">
        <v>44</v>
      </c>
      <c r="DE229" s="2">
        <v>11</v>
      </c>
      <c r="DF229" s="2">
        <v>44</v>
      </c>
      <c r="DI229" s="2">
        <v>3</v>
      </c>
      <c r="DJ229" s="2">
        <v>12</v>
      </c>
      <c r="DL229" s="2">
        <v>21</v>
      </c>
      <c r="DN229" t="s">
        <v>1086</v>
      </c>
      <c r="DO229" t="s">
        <v>1086</v>
      </c>
      <c r="EJ229" t="s">
        <v>1086</v>
      </c>
      <c r="EK229" t="s">
        <v>1086</v>
      </c>
      <c r="FE229" s="2">
        <v>25</v>
      </c>
      <c r="FF229" t="s">
        <v>1086</v>
      </c>
      <c r="FG229" t="s">
        <v>1086</v>
      </c>
      <c r="FH229" s="2">
        <v>22</v>
      </c>
      <c r="FI229" s="2">
        <v>88</v>
      </c>
      <c r="FJ229" s="2">
        <v>88</v>
      </c>
      <c r="FK229" s="2">
        <v>1</v>
      </c>
      <c r="FL229" s="2">
        <v>4</v>
      </c>
      <c r="FM229" s="2">
        <v>2</v>
      </c>
      <c r="FN229" s="2">
        <v>8</v>
      </c>
      <c r="FQ229" s="2">
        <v>11</v>
      </c>
      <c r="FR229" s="2">
        <v>44</v>
      </c>
      <c r="FS229" s="2">
        <v>11</v>
      </c>
      <c r="FT229" s="2">
        <v>44</v>
      </c>
      <c r="FW229" s="2">
        <v>3</v>
      </c>
      <c r="FX229" s="2">
        <v>12</v>
      </c>
      <c r="FZ229" s="2">
        <v>21</v>
      </c>
      <c r="GA229" s="2">
        <v>28</v>
      </c>
      <c r="GB229" t="s">
        <v>1086</v>
      </c>
      <c r="GC229" t="s">
        <v>1086</v>
      </c>
      <c r="GD229" s="2">
        <v>23</v>
      </c>
      <c r="GE229" s="2">
        <v>82.1</v>
      </c>
      <c r="GF229" s="2">
        <v>82.1</v>
      </c>
      <c r="GI229" s="2">
        <v>5</v>
      </c>
      <c r="GJ229" s="2">
        <v>17.899999999999999</v>
      </c>
      <c r="GK229" s="2">
        <v>2</v>
      </c>
      <c r="GL229" s="2">
        <v>7.1</v>
      </c>
      <c r="GM229" s="2">
        <v>13</v>
      </c>
      <c r="GN229" s="2">
        <v>46.4</v>
      </c>
      <c r="GO229" s="2">
        <v>8</v>
      </c>
      <c r="GP229" s="2">
        <v>28.6</v>
      </c>
      <c r="GS229" s="2">
        <v>5</v>
      </c>
      <c r="GT229" s="2">
        <v>17.899999999999999</v>
      </c>
      <c r="GV229" s="2">
        <v>15</v>
      </c>
    </row>
    <row r="230" spans="1:204" ht="12.75" customHeight="1" x14ac:dyDescent="0.2">
      <c r="A230" s="2">
        <v>2245</v>
      </c>
      <c r="B230" s="21">
        <f t="shared" si="15"/>
        <v>3.5030000000000001</v>
      </c>
      <c r="C230" s="23">
        <f t="shared" si="16"/>
        <v>3.5030000000000001</v>
      </c>
      <c r="D230" s="15">
        <f t="shared" si="17"/>
        <v>0</v>
      </c>
      <c r="E230" s="15">
        <f t="shared" si="18"/>
        <v>0</v>
      </c>
      <c r="F230" s="15">
        <f t="shared" si="19"/>
        <v>0</v>
      </c>
      <c r="G230" s="17">
        <v>24</v>
      </c>
      <c r="H230" t="s">
        <v>1086</v>
      </c>
      <c r="I230" t="s">
        <v>1086</v>
      </c>
      <c r="J230" s="2">
        <v>23</v>
      </c>
      <c r="K230" s="2">
        <v>95.8</v>
      </c>
      <c r="L230" s="2">
        <v>95.8</v>
      </c>
      <c r="O230" s="2">
        <v>1</v>
      </c>
      <c r="P230" s="2">
        <v>4.2</v>
      </c>
      <c r="S230" s="2">
        <v>10</v>
      </c>
      <c r="T230" s="2">
        <v>41.7</v>
      </c>
      <c r="U230" s="2">
        <v>13</v>
      </c>
      <c r="V230" s="2">
        <v>54.2</v>
      </c>
      <c r="Y230" s="2">
        <v>1</v>
      </c>
      <c r="Z230" s="2">
        <v>4.2</v>
      </c>
      <c r="AD230" t="s">
        <v>1086</v>
      </c>
      <c r="AE230" t="s">
        <v>1086</v>
      </c>
      <c r="AZ230" t="s">
        <v>1086</v>
      </c>
      <c r="BA230" t="s">
        <v>1086</v>
      </c>
      <c r="BU230" s="2">
        <v>24</v>
      </c>
      <c r="BV230" t="s">
        <v>1086</v>
      </c>
      <c r="BW230" t="s">
        <v>1086</v>
      </c>
      <c r="BX230" s="2">
        <v>23</v>
      </c>
      <c r="BY230" s="2">
        <v>95.8</v>
      </c>
      <c r="BZ230" s="2">
        <v>95.8</v>
      </c>
      <c r="CC230" s="2">
        <v>1</v>
      </c>
      <c r="CD230" s="2">
        <v>4.2</v>
      </c>
      <c r="CG230" s="2">
        <v>10</v>
      </c>
      <c r="CH230" s="2">
        <v>41.7</v>
      </c>
      <c r="CI230" s="2">
        <v>13</v>
      </c>
      <c r="CJ230" s="2">
        <v>54.2</v>
      </c>
      <c r="CM230" s="2">
        <v>1</v>
      </c>
      <c r="CN230" s="2">
        <v>4.2</v>
      </c>
      <c r="CR230" t="s">
        <v>1086</v>
      </c>
      <c r="CS230" t="s">
        <v>1086</v>
      </c>
      <c r="DN230" t="s">
        <v>1086</v>
      </c>
      <c r="DO230" t="s">
        <v>1086</v>
      </c>
      <c r="EJ230" t="s">
        <v>1086</v>
      </c>
      <c r="EK230" t="s">
        <v>1086</v>
      </c>
      <c r="FF230" t="s">
        <v>1086</v>
      </c>
      <c r="FG230" t="s">
        <v>1086</v>
      </c>
      <c r="GB230" t="s">
        <v>1086</v>
      </c>
      <c r="GC230" t="s">
        <v>1086</v>
      </c>
    </row>
    <row r="231" spans="1:204" ht="12.75" customHeight="1" x14ac:dyDescent="0.2">
      <c r="A231" s="2">
        <v>2246</v>
      </c>
      <c r="B231" s="21">
        <f t="shared" si="15"/>
        <v>1.9709999999999999</v>
      </c>
      <c r="C231" s="23">
        <f t="shared" si="16"/>
        <v>1.9709999999999999</v>
      </c>
      <c r="D231" s="15">
        <f t="shared" si="17"/>
        <v>2.8819999999999997</v>
      </c>
      <c r="E231" s="15">
        <f t="shared" si="18"/>
        <v>2.8819999999999997</v>
      </c>
      <c r="F231" s="15">
        <f t="shared" si="19"/>
        <v>2.8110000000000004</v>
      </c>
      <c r="G231" s="17">
        <v>69</v>
      </c>
      <c r="H231" t="s">
        <v>1086</v>
      </c>
      <c r="I231" t="s">
        <v>1086</v>
      </c>
      <c r="J231" s="2">
        <v>18</v>
      </c>
      <c r="K231" s="2">
        <v>26.1</v>
      </c>
      <c r="L231" s="2">
        <v>26.1</v>
      </c>
      <c r="M231" s="2">
        <v>22</v>
      </c>
      <c r="N231" s="2">
        <v>31.9</v>
      </c>
      <c r="O231" s="2">
        <v>29</v>
      </c>
      <c r="P231" s="2">
        <v>42</v>
      </c>
      <c r="S231" s="2">
        <v>16</v>
      </c>
      <c r="T231" s="2">
        <v>23.2</v>
      </c>
      <c r="U231" s="2">
        <v>2</v>
      </c>
      <c r="V231" s="2">
        <v>2.9</v>
      </c>
      <c r="Y231" s="2">
        <v>51</v>
      </c>
      <c r="Z231" s="2">
        <v>73.900000000000006</v>
      </c>
      <c r="AA231" s="2">
        <v>1</v>
      </c>
      <c r="AB231" s="2">
        <v>107</v>
      </c>
      <c r="AD231" t="s">
        <v>1086</v>
      </c>
      <c r="AE231" t="s">
        <v>1086</v>
      </c>
      <c r="AZ231" t="s">
        <v>1086</v>
      </c>
      <c r="BA231" t="s">
        <v>1086</v>
      </c>
      <c r="BU231" s="2">
        <v>69</v>
      </c>
      <c r="BV231" t="s">
        <v>1086</v>
      </c>
      <c r="BW231" t="s">
        <v>1086</v>
      </c>
      <c r="BX231" s="2">
        <v>18</v>
      </c>
      <c r="BY231" s="2">
        <v>26.1</v>
      </c>
      <c r="BZ231" s="2">
        <v>26.1</v>
      </c>
      <c r="CA231" s="2">
        <v>22</v>
      </c>
      <c r="CB231" s="2">
        <v>31.9</v>
      </c>
      <c r="CC231" s="2">
        <v>29</v>
      </c>
      <c r="CD231" s="2">
        <v>42</v>
      </c>
      <c r="CG231" s="2">
        <v>16</v>
      </c>
      <c r="CH231" s="2">
        <v>23.2</v>
      </c>
      <c r="CI231" s="2">
        <v>2</v>
      </c>
      <c r="CJ231" s="2">
        <v>2.9</v>
      </c>
      <c r="CM231" s="2">
        <v>51</v>
      </c>
      <c r="CN231" s="2">
        <v>73.900000000000006</v>
      </c>
      <c r="CO231" s="2">
        <v>1</v>
      </c>
      <c r="CP231" s="2">
        <v>107</v>
      </c>
      <c r="CQ231" s="2">
        <v>51</v>
      </c>
      <c r="CR231" t="s">
        <v>1086</v>
      </c>
      <c r="CS231" t="s">
        <v>1086</v>
      </c>
      <c r="CT231" s="2">
        <v>35</v>
      </c>
      <c r="CU231" s="2">
        <v>68.599999999999994</v>
      </c>
      <c r="CV231" s="2">
        <v>68.599999999999994</v>
      </c>
      <c r="CW231" s="2">
        <v>8</v>
      </c>
      <c r="CX231" s="2">
        <v>15.7</v>
      </c>
      <c r="CY231" s="2">
        <v>8</v>
      </c>
      <c r="CZ231" s="2">
        <v>15.7</v>
      </c>
      <c r="DC231" s="2">
        <v>17</v>
      </c>
      <c r="DD231" s="2">
        <v>33.299999999999997</v>
      </c>
      <c r="DE231" s="2">
        <v>18</v>
      </c>
      <c r="DF231" s="2">
        <v>35.299999999999997</v>
      </c>
      <c r="DI231" s="2">
        <v>16</v>
      </c>
      <c r="DJ231" s="2">
        <v>31.4</v>
      </c>
      <c r="DL231" s="2">
        <v>63</v>
      </c>
      <c r="DN231" t="s">
        <v>1086</v>
      </c>
      <c r="DO231" t="s">
        <v>1086</v>
      </c>
      <c r="EJ231" t="s">
        <v>1086</v>
      </c>
      <c r="EK231" t="s">
        <v>1086</v>
      </c>
      <c r="FE231" s="2">
        <v>51</v>
      </c>
      <c r="FF231" t="s">
        <v>1086</v>
      </c>
      <c r="FG231" t="s">
        <v>1086</v>
      </c>
      <c r="FH231" s="2">
        <v>35</v>
      </c>
      <c r="FI231" s="2">
        <v>68.599999999999994</v>
      </c>
      <c r="FJ231" s="2">
        <v>68.599999999999994</v>
      </c>
      <c r="FK231" s="2">
        <v>8</v>
      </c>
      <c r="FL231" s="2">
        <v>15.7</v>
      </c>
      <c r="FM231" s="2">
        <v>8</v>
      </c>
      <c r="FN231" s="2">
        <v>15.7</v>
      </c>
      <c r="FQ231" s="2">
        <v>17</v>
      </c>
      <c r="FR231" s="2">
        <v>33.299999999999997</v>
      </c>
      <c r="FS231" s="2">
        <v>18</v>
      </c>
      <c r="FT231" s="2">
        <v>35.299999999999997</v>
      </c>
      <c r="FW231" s="2">
        <v>16</v>
      </c>
      <c r="FX231" s="2">
        <v>31.4</v>
      </c>
      <c r="FZ231" s="2">
        <v>63</v>
      </c>
      <c r="GA231" s="2">
        <v>58</v>
      </c>
      <c r="GB231" t="s">
        <v>1086</v>
      </c>
      <c r="GC231" t="s">
        <v>1086</v>
      </c>
      <c r="GD231" s="2">
        <v>44</v>
      </c>
      <c r="GE231" s="2">
        <v>75.900000000000006</v>
      </c>
      <c r="GF231" s="2">
        <v>75.900000000000006</v>
      </c>
      <c r="GG231" s="2">
        <v>5</v>
      </c>
      <c r="GH231" s="2">
        <v>8.6</v>
      </c>
      <c r="GI231" s="2">
        <v>9</v>
      </c>
      <c r="GJ231" s="2">
        <v>15.5</v>
      </c>
      <c r="GK231" s="2">
        <v>4</v>
      </c>
      <c r="GL231" s="2">
        <v>6.9</v>
      </c>
      <c r="GM231" s="2">
        <v>20</v>
      </c>
      <c r="GN231" s="2">
        <v>34.5</v>
      </c>
      <c r="GO231" s="2">
        <v>20</v>
      </c>
      <c r="GP231" s="2">
        <v>34.5</v>
      </c>
      <c r="GS231" s="2">
        <v>14</v>
      </c>
      <c r="GT231" s="2">
        <v>24.1</v>
      </c>
      <c r="GU231" s="2">
        <v>1</v>
      </c>
      <c r="GV231" s="2">
        <v>32</v>
      </c>
    </row>
    <row r="232" spans="1:204" ht="12.75" customHeight="1" x14ac:dyDescent="0.2">
      <c r="A232" s="2">
        <v>2260</v>
      </c>
      <c r="B232" s="21">
        <f t="shared" si="15"/>
        <v>0</v>
      </c>
      <c r="C232" s="23">
        <f t="shared" si="16"/>
        <v>0</v>
      </c>
      <c r="D232" s="15">
        <f t="shared" si="17"/>
        <v>0</v>
      </c>
      <c r="E232" s="15">
        <f t="shared" si="18"/>
        <v>0</v>
      </c>
      <c r="F232" s="15">
        <f t="shared" si="19"/>
        <v>0</v>
      </c>
      <c r="G232" s="17">
        <v>1</v>
      </c>
      <c r="H232" t="s">
        <v>1086</v>
      </c>
      <c r="I232" t="s">
        <v>1086</v>
      </c>
      <c r="AD232" t="s">
        <v>1086</v>
      </c>
      <c r="AE232" t="s">
        <v>1086</v>
      </c>
      <c r="AZ232" t="s">
        <v>1086</v>
      </c>
      <c r="BA232" t="s">
        <v>1086</v>
      </c>
      <c r="BU232" s="2">
        <v>1</v>
      </c>
      <c r="BV232" t="s">
        <v>1086</v>
      </c>
      <c r="BW232" t="s">
        <v>1086</v>
      </c>
      <c r="CR232" t="s">
        <v>1086</v>
      </c>
      <c r="CS232" t="s">
        <v>1086</v>
      </c>
      <c r="DN232" t="s">
        <v>1086</v>
      </c>
      <c r="DO232" t="s">
        <v>1086</v>
      </c>
      <c r="EJ232" t="s">
        <v>1086</v>
      </c>
      <c r="EK232" t="s">
        <v>1086</v>
      </c>
      <c r="FF232" t="s">
        <v>1086</v>
      </c>
      <c r="FG232" t="s">
        <v>1086</v>
      </c>
      <c r="GB232" t="s">
        <v>1086</v>
      </c>
      <c r="GC232" t="s">
        <v>1086</v>
      </c>
    </row>
    <row r="233" spans="1:204" ht="12.75" customHeight="1" x14ac:dyDescent="0.2">
      <c r="A233" s="2">
        <v>2264</v>
      </c>
      <c r="B233" s="21">
        <f t="shared" si="15"/>
        <v>3.323</v>
      </c>
      <c r="C233" s="23">
        <f t="shared" si="16"/>
        <v>3.323</v>
      </c>
      <c r="D233" s="15">
        <f t="shared" si="17"/>
        <v>0</v>
      </c>
      <c r="E233" s="15">
        <f t="shared" si="18"/>
        <v>0</v>
      </c>
      <c r="F233" s="15">
        <f t="shared" si="19"/>
        <v>0</v>
      </c>
      <c r="G233" s="17">
        <v>87</v>
      </c>
      <c r="H233" t="s">
        <v>1086</v>
      </c>
      <c r="I233" t="s">
        <v>1086</v>
      </c>
      <c r="J233" s="2">
        <v>80</v>
      </c>
      <c r="K233" s="2">
        <v>92</v>
      </c>
      <c r="L233" s="2">
        <v>92</v>
      </c>
      <c r="M233" s="2">
        <v>1</v>
      </c>
      <c r="N233" s="2">
        <v>1.1000000000000001</v>
      </c>
      <c r="O233" s="2">
        <v>6</v>
      </c>
      <c r="P233" s="2">
        <v>6.9</v>
      </c>
      <c r="S233" s="2">
        <v>44</v>
      </c>
      <c r="T233" s="2">
        <v>50.6</v>
      </c>
      <c r="U233" s="2">
        <v>36</v>
      </c>
      <c r="V233" s="2">
        <v>41.4</v>
      </c>
      <c r="Y233" s="2">
        <v>7</v>
      </c>
      <c r="Z233" s="2">
        <v>8</v>
      </c>
      <c r="AD233" t="s">
        <v>1086</v>
      </c>
      <c r="AE233" t="s">
        <v>1086</v>
      </c>
      <c r="AZ233" t="s">
        <v>1086</v>
      </c>
      <c r="BA233" t="s">
        <v>1086</v>
      </c>
      <c r="BU233" s="2">
        <v>87</v>
      </c>
      <c r="BV233" t="s">
        <v>1086</v>
      </c>
      <c r="BW233" t="s">
        <v>1086</v>
      </c>
      <c r="BX233" s="2">
        <v>80</v>
      </c>
      <c r="BY233" s="2">
        <v>92</v>
      </c>
      <c r="BZ233" s="2">
        <v>92</v>
      </c>
      <c r="CA233" s="2">
        <v>1</v>
      </c>
      <c r="CB233" s="2">
        <v>1.1000000000000001</v>
      </c>
      <c r="CC233" s="2">
        <v>6</v>
      </c>
      <c r="CD233" s="2">
        <v>6.9</v>
      </c>
      <c r="CG233" s="2">
        <v>44</v>
      </c>
      <c r="CH233" s="2">
        <v>50.6</v>
      </c>
      <c r="CI233" s="2">
        <v>36</v>
      </c>
      <c r="CJ233" s="2">
        <v>41.4</v>
      </c>
      <c r="CM233" s="2">
        <v>7</v>
      </c>
      <c r="CN233" s="2">
        <v>8</v>
      </c>
      <c r="CR233" t="s">
        <v>1086</v>
      </c>
      <c r="CS233" t="s">
        <v>1086</v>
      </c>
      <c r="DN233" t="s">
        <v>1086</v>
      </c>
      <c r="DO233" t="s">
        <v>1086</v>
      </c>
      <c r="EJ233" t="s">
        <v>1086</v>
      </c>
      <c r="EK233" t="s">
        <v>1086</v>
      </c>
      <c r="FF233" t="s">
        <v>1086</v>
      </c>
      <c r="FG233" t="s">
        <v>1086</v>
      </c>
      <c r="GB233" t="s">
        <v>1086</v>
      </c>
      <c r="GC233" t="s">
        <v>1086</v>
      </c>
    </row>
    <row r="234" spans="1:204" ht="12.75" customHeight="1" x14ac:dyDescent="0.2">
      <c r="A234" s="2">
        <v>2265</v>
      </c>
      <c r="B234" s="21">
        <f t="shared" si="15"/>
        <v>0</v>
      </c>
      <c r="C234" s="23">
        <f t="shared" si="16"/>
        <v>0</v>
      </c>
      <c r="D234" s="15">
        <f t="shared" si="17"/>
        <v>0</v>
      </c>
      <c r="E234" s="15">
        <f t="shared" si="18"/>
        <v>0</v>
      </c>
      <c r="F234" s="15">
        <f t="shared" si="19"/>
        <v>0</v>
      </c>
      <c r="G234" s="17">
        <v>1</v>
      </c>
      <c r="H234" t="s">
        <v>1086</v>
      </c>
      <c r="I234" t="s">
        <v>1086</v>
      </c>
      <c r="AD234" t="s">
        <v>1086</v>
      </c>
      <c r="AE234" t="s">
        <v>1086</v>
      </c>
      <c r="AZ234" t="s">
        <v>1086</v>
      </c>
      <c r="BA234" t="s">
        <v>1086</v>
      </c>
      <c r="BU234" s="2">
        <v>1</v>
      </c>
      <c r="BV234" t="s">
        <v>1086</v>
      </c>
      <c r="BW234" t="s">
        <v>1086</v>
      </c>
      <c r="CR234" t="s">
        <v>1086</v>
      </c>
      <c r="CS234" t="s">
        <v>1086</v>
      </c>
      <c r="DN234" t="s">
        <v>1086</v>
      </c>
      <c r="DO234" t="s">
        <v>1086</v>
      </c>
      <c r="EJ234" t="s">
        <v>1086</v>
      </c>
      <c r="EK234" t="s">
        <v>1086</v>
      </c>
      <c r="FF234" t="s">
        <v>1086</v>
      </c>
      <c r="FG234" t="s">
        <v>1086</v>
      </c>
      <c r="GB234" t="s">
        <v>1086</v>
      </c>
      <c r="GC234" t="s">
        <v>1086</v>
      </c>
    </row>
    <row r="235" spans="1:204" ht="12.75" customHeight="1" x14ac:dyDescent="0.2">
      <c r="A235" s="2">
        <v>2266</v>
      </c>
      <c r="B235" s="21">
        <f t="shared" si="15"/>
        <v>2.0830000000000002</v>
      </c>
      <c r="C235" s="23">
        <f t="shared" si="16"/>
        <v>2.0830000000000002</v>
      </c>
      <c r="D235" s="15">
        <f t="shared" si="17"/>
        <v>2.9509999999999996</v>
      </c>
      <c r="E235" s="15">
        <f t="shared" si="18"/>
        <v>2.9509999999999996</v>
      </c>
      <c r="F235" s="15">
        <f t="shared" si="19"/>
        <v>2.7810000000000001</v>
      </c>
      <c r="G235" s="17">
        <v>376</v>
      </c>
      <c r="H235" t="s">
        <v>1086</v>
      </c>
      <c r="I235" t="s">
        <v>1086</v>
      </c>
      <c r="J235" s="2">
        <v>144</v>
      </c>
      <c r="K235" s="2">
        <v>37.799999999999997</v>
      </c>
      <c r="L235" s="2">
        <v>38.299999999999997</v>
      </c>
      <c r="M235" s="2">
        <v>115</v>
      </c>
      <c r="N235" s="2">
        <v>30.2</v>
      </c>
      <c r="O235" s="2">
        <v>117</v>
      </c>
      <c r="P235" s="2">
        <v>30.7</v>
      </c>
      <c r="Q235" s="2">
        <v>7</v>
      </c>
      <c r="R235" s="2">
        <v>1.8</v>
      </c>
      <c r="S235" s="2">
        <v>104</v>
      </c>
      <c r="T235" s="2">
        <v>27.3</v>
      </c>
      <c r="U235" s="2">
        <v>33</v>
      </c>
      <c r="V235" s="2">
        <v>8.6999999999999993</v>
      </c>
      <c r="W235" s="2">
        <v>5</v>
      </c>
      <c r="X235" s="2">
        <v>1.3</v>
      </c>
      <c r="Y235" s="2">
        <v>237</v>
      </c>
      <c r="Z235" s="2">
        <v>62.2</v>
      </c>
      <c r="AA235" s="2">
        <v>3</v>
      </c>
      <c r="AB235" s="2">
        <v>651</v>
      </c>
      <c r="AD235" t="s">
        <v>1086</v>
      </c>
      <c r="AE235" t="s">
        <v>1086</v>
      </c>
      <c r="AX235" s="2">
        <v>1</v>
      </c>
      <c r="AZ235" t="s">
        <v>1086</v>
      </c>
      <c r="BA235" t="s">
        <v>1086</v>
      </c>
      <c r="BU235" s="2">
        <v>376</v>
      </c>
      <c r="BV235" t="s">
        <v>1086</v>
      </c>
      <c r="BW235" t="s">
        <v>1086</v>
      </c>
      <c r="BX235" s="2">
        <v>144</v>
      </c>
      <c r="BY235" s="2">
        <v>37.799999999999997</v>
      </c>
      <c r="BZ235" s="2">
        <v>38.299999999999997</v>
      </c>
      <c r="CA235" s="2">
        <v>115</v>
      </c>
      <c r="CB235" s="2">
        <v>30.2</v>
      </c>
      <c r="CC235" s="2">
        <v>117</v>
      </c>
      <c r="CD235" s="2">
        <v>30.7</v>
      </c>
      <c r="CE235" s="2">
        <v>7</v>
      </c>
      <c r="CF235" s="2">
        <v>1.8</v>
      </c>
      <c r="CG235" s="2">
        <v>104</v>
      </c>
      <c r="CH235" s="2">
        <v>27.3</v>
      </c>
      <c r="CI235" s="2">
        <v>33</v>
      </c>
      <c r="CJ235" s="2">
        <v>8.6999999999999993</v>
      </c>
      <c r="CK235" s="2">
        <v>5</v>
      </c>
      <c r="CL235" s="2">
        <v>1.3</v>
      </c>
      <c r="CM235" s="2">
        <v>237</v>
      </c>
      <c r="CN235" s="2">
        <v>62.2</v>
      </c>
      <c r="CO235" s="2">
        <v>3</v>
      </c>
      <c r="CP235" s="2">
        <v>652</v>
      </c>
      <c r="CQ235" s="2">
        <v>271</v>
      </c>
      <c r="CR235" t="s">
        <v>1086</v>
      </c>
      <c r="CS235" t="s">
        <v>1086</v>
      </c>
      <c r="CT235" s="2">
        <v>210</v>
      </c>
      <c r="CU235" s="2">
        <v>77.5</v>
      </c>
      <c r="CV235" s="2">
        <v>77.5</v>
      </c>
      <c r="CW235" s="2">
        <v>12</v>
      </c>
      <c r="CX235" s="2">
        <v>4.4000000000000004</v>
      </c>
      <c r="CY235" s="2">
        <v>49</v>
      </c>
      <c r="CZ235" s="2">
        <v>18.100000000000001</v>
      </c>
      <c r="DA235" s="2">
        <v>1</v>
      </c>
      <c r="DB235" s="2">
        <v>0.4</v>
      </c>
      <c r="DC235" s="2">
        <v>146</v>
      </c>
      <c r="DD235" s="2">
        <v>53.9</v>
      </c>
      <c r="DE235" s="2">
        <v>63</v>
      </c>
      <c r="DF235" s="2">
        <v>23.2</v>
      </c>
      <c r="DI235" s="2">
        <v>61</v>
      </c>
      <c r="DJ235" s="2">
        <v>22.5</v>
      </c>
      <c r="DL235" s="2">
        <v>302</v>
      </c>
      <c r="DN235" t="s">
        <v>1086</v>
      </c>
      <c r="DO235" t="s">
        <v>1086</v>
      </c>
      <c r="EH235" s="2">
        <v>1</v>
      </c>
      <c r="EJ235" t="s">
        <v>1086</v>
      </c>
      <c r="EK235" t="s">
        <v>1086</v>
      </c>
      <c r="FE235" s="2">
        <v>271</v>
      </c>
      <c r="FF235" t="s">
        <v>1086</v>
      </c>
      <c r="FG235" t="s">
        <v>1086</v>
      </c>
      <c r="FH235" s="2">
        <v>210</v>
      </c>
      <c r="FI235" s="2">
        <v>77.5</v>
      </c>
      <c r="FJ235" s="2">
        <v>77.5</v>
      </c>
      <c r="FK235" s="2">
        <v>12</v>
      </c>
      <c r="FL235" s="2">
        <v>4.4000000000000004</v>
      </c>
      <c r="FM235" s="2">
        <v>49</v>
      </c>
      <c r="FN235" s="2">
        <v>18.100000000000001</v>
      </c>
      <c r="FO235" s="2">
        <v>1</v>
      </c>
      <c r="FP235" s="2">
        <v>0.4</v>
      </c>
      <c r="FQ235" s="2">
        <v>146</v>
      </c>
      <c r="FR235" s="2">
        <v>53.9</v>
      </c>
      <c r="FS235" s="2">
        <v>63</v>
      </c>
      <c r="FT235" s="2">
        <v>23.2</v>
      </c>
      <c r="FW235" s="2">
        <v>61</v>
      </c>
      <c r="FX235" s="2">
        <v>22.5</v>
      </c>
      <c r="FZ235" s="2">
        <v>303</v>
      </c>
      <c r="GA235" s="2">
        <v>322</v>
      </c>
      <c r="GB235" t="s">
        <v>1086</v>
      </c>
      <c r="GC235" t="s">
        <v>1086</v>
      </c>
      <c r="GD235" s="2">
        <v>245</v>
      </c>
      <c r="GE235" s="2">
        <v>73.8</v>
      </c>
      <c r="GF235" s="2">
        <v>76.099999999999994</v>
      </c>
      <c r="GG235" s="2">
        <v>17</v>
      </c>
      <c r="GH235" s="2">
        <v>5.0999999999999996</v>
      </c>
      <c r="GI235" s="2">
        <v>60</v>
      </c>
      <c r="GJ235" s="2">
        <v>18.100000000000001</v>
      </c>
      <c r="GK235" s="2">
        <v>11</v>
      </c>
      <c r="GL235" s="2">
        <v>3.3</v>
      </c>
      <c r="GM235" s="2">
        <v>150</v>
      </c>
      <c r="GN235" s="2">
        <v>45.2</v>
      </c>
      <c r="GO235" s="2">
        <v>84</v>
      </c>
      <c r="GP235" s="2">
        <v>25.3</v>
      </c>
      <c r="GQ235" s="2">
        <v>10</v>
      </c>
      <c r="GR235" s="2">
        <v>3</v>
      </c>
      <c r="GS235" s="2">
        <v>87</v>
      </c>
      <c r="GT235" s="2">
        <v>26.2</v>
      </c>
      <c r="GU235" s="2">
        <v>6</v>
      </c>
      <c r="GV235" s="2">
        <v>308</v>
      </c>
    </row>
    <row r="236" spans="1:204" ht="12.75" customHeight="1" x14ac:dyDescent="0.2">
      <c r="A236" s="2">
        <v>2267</v>
      </c>
      <c r="B236" s="21">
        <f t="shared" si="15"/>
        <v>2.9189999999999996</v>
      </c>
      <c r="C236" s="23">
        <f t="shared" si="16"/>
        <v>2.9189999999999996</v>
      </c>
      <c r="D236" s="15">
        <f t="shared" si="17"/>
        <v>3.8</v>
      </c>
      <c r="E236" s="15">
        <f t="shared" si="18"/>
        <v>3.8</v>
      </c>
      <c r="F236" s="15">
        <f t="shared" si="19"/>
        <v>0</v>
      </c>
      <c r="G236" s="17">
        <v>245</v>
      </c>
      <c r="H236" t="s">
        <v>1086</v>
      </c>
      <c r="I236" t="s">
        <v>1086</v>
      </c>
      <c r="J236" s="2">
        <v>184</v>
      </c>
      <c r="K236" s="2">
        <v>75.099999999999994</v>
      </c>
      <c r="L236" s="2">
        <v>75.099999999999994</v>
      </c>
      <c r="M236" s="2">
        <v>18</v>
      </c>
      <c r="N236" s="2">
        <v>7.3</v>
      </c>
      <c r="O236" s="2">
        <v>43</v>
      </c>
      <c r="P236" s="2">
        <v>17.600000000000001</v>
      </c>
      <c r="S236" s="2">
        <v>125</v>
      </c>
      <c r="T236" s="2">
        <v>51</v>
      </c>
      <c r="U236" s="2">
        <v>59</v>
      </c>
      <c r="V236" s="2">
        <v>24.1</v>
      </c>
      <c r="Y236" s="2">
        <v>61</v>
      </c>
      <c r="Z236" s="2">
        <v>24.9</v>
      </c>
      <c r="AB236" s="2">
        <v>69</v>
      </c>
      <c r="AD236" t="s">
        <v>1086</v>
      </c>
      <c r="AE236" t="s">
        <v>1086</v>
      </c>
      <c r="AZ236" t="s">
        <v>1086</v>
      </c>
      <c r="BA236" t="s">
        <v>1086</v>
      </c>
      <c r="BU236" s="2">
        <v>245</v>
      </c>
      <c r="BV236" t="s">
        <v>1086</v>
      </c>
      <c r="BW236" t="s">
        <v>1086</v>
      </c>
      <c r="BX236" s="2">
        <v>184</v>
      </c>
      <c r="BY236" s="2">
        <v>75.099999999999994</v>
      </c>
      <c r="BZ236" s="2">
        <v>75.099999999999994</v>
      </c>
      <c r="CA236" s="2">
        <v>18</v>
      </c>
      <c r="CB236" s="2">
        <v>7.3</v>
      </c>
      <c r="CC236" s="2">
        <v>43</v>
      </c>
      <c r="CD236" s="2">
        <v>17.600000000000001</v>
      </c>
      <c r="CG236" s="2">
        <v>125</v>
      </c>
      <c r="CH236" s="2">
        <v>51</v>
      </c>
      <c r="CI236" s="2">
        <v>59</v>
      </c>
      <c r="CJ236" s="2">
        <v>24.1</v>
      </c>
      <c r="CM236" s="2">
        <v>61</v>
      </c>
      <c r="CN236" s="2">
        <v>24.9</v>
      </c>
      <c r="CP236" s="2">
        <v>69</v>
      </c>
      <c r="CQ236" s="2">
        <v>66</v>
      </c>
      <c r="CR236" t="s">
        <v>1086</v>
      </c>
      <c r="CS236" t="s">
        <v>1086</v>
      </c>
      <c r="CT236" s="2">
        <v>64</v>
      </c>
      <c r="CU236" s="2">
        <v>97</v>
      </c>
      <c r="CV236" s="2">
        <v>97</v>
      </c>
      <c r="CY236" s="2">
        <v>2</v>
      </c>
      <c r="CZ236" s="2">
        <v>3</v>
      </c>
      <c r="DC236" s="2">
        <v>9</v>
      </c>
      <c r="DD236" s="2">
        <v>13.6</v>
      </c>
      <c r="DE236" s="2">
        <v>55</v>
      </c>
      <c r="DF236" s="2">
        <v>83.3</v>
      </c>
      <c r="DI236" s="2">
        <v>2</v>
      </c>
      <c r="DJ236" s="2">
        <v>3</v>
      </c>
      <c r="DN236" t="s">
        <v>1086</v>
      </c>
      <c r="DO236" t="s">
        <v>1086</v>
      </c>
      <c r="EJ236" t="s">
        <v>1086</v>
      </c>
      <c r="EK236" t="s">
        <v>1086</v>
      </c>
      <c r="FE236" s="2">
        <v>66</v>
      </c>
      <c r="FF236" t="s">
        <v>1086</v>
      </c>
      <c r="FG236" t="s">
        <v>1086</v>
      </c>
      <c r="FH236" s="2">
        <v>64</v>
      </c>
      <c r="FI236" s="2">
        <v>97</v>
      </c>
      <c r="FJ236" s="2">
        <v>97</v>
      </c>
      <c r="FM236" s="2">
        <v>2</v>
      </c>
      <c r="FN236" s="2">
        <v>3</v>
      </c>
      <c r="FQ236" s="2">
        <v>9</v>
      </c>
      <c r="FR236" s="2">
        <v>13.6</v>
      </c>
      <c r="FS236" s="2">
        <v>55</v>
      </c>
      <c r="FT236" s="2">
        <v>83.3</v>
      </c>
      <c r="FW236" s="2">
        <v>2</v>
      </c>
      <c r="FX236" s="2">
        <v>3</v>
      </c>
      <c r="GB236" t="s">
        <v>1086</v>
      </c>
      <c r="GC236" t="s">
        <v>1086</v>
      </c>
    </row>
    <row r="237" spans="1:204" ht="12.75" customHeight="1" x14ac:dyDescent="0.2">
      <c r="A237" s="2">
        <v>2272</v>
      </c>
      <c r="B237" s="21">
        <f t="shared" si="15"/>
        <v>1.5539999999999998</v>
      </c>
      <c r="C237" s="23">
        <f t="shared" si="16"/>
        <v>1.5539999999999998</v>
      </c>
      <c r="D237" s="15">
        <f t="shared" si="17"/>
        <v>2.6210000000000004</v>
      </c>
      <c r="E237" s="15">
        <f t="shared" si="18"/>
        <v>2.6210000000000004</v>
      </c>
      <c r="F237" s="15">
        <f t="shared" si="19"/>
        <v>2.9129999999999994</v>
      </c>
      <c r="G237" s="17">
        <v>307</v>
      </c>
      <c r="H237" t="s">
        <v>1086</v>
      </c>
      <c r="I237" t="s">
        <v>1086</v>
      </c>
      <c r="J237" s="2">
        <v>62</v>
      </c>
      <c r="K237" s="2">
        <v>19.7</v>
      </c>
      <c r="L237" s="2">
        <v>20.2</v>
      </c>
      <c r="M237" s="2">
        <v>137</v>
      </c>
      <c r="N237" s="2">
        <v>43.5</v>
      </c>
      <c r="O237" s="2">
        <v>108</v>
      </c>
      <c r="P237" s="2">
        <v>34.299999999999997</v>
      </c>
      <c r="Q237" s="2">
        <v>18</v>
      </c>
      <c r="R237" s="2">
        <v>5.7</v>
      </c>
      <c r="S237" s="2">
        <v>40</v>
      </c>
      <c r="T237" s="2">
        <v>12.7</v>
      </c>
      <c r="U237" s="2">
        <v>4</v>
      </c>
      <c r="V237" s="2">
        <v>1.3</v>
      </c>
      <c r="W237" s="2">
        <v>8</v>
      </c>
      <c r="X237" s="2">
        <v>2.5</v>
      </c>
      <c r="Y237" s="2">
        <v>253</v>
      </c>
      <c r="Z237" s="2">
        <v>80.3</v>
      </c>
      <c r="AA237" s="2">
        <v>17</v>
      </c>
      <c r="AB237" s="2">
        <v>1093</v>
      </c>
      <c r="AD237" t="s">
        <v>1086</v>
      </c>
      <c r="AE237" t="s">
        <v>1086</v>
      </c>
      <c r="AZ237" t="s">
        <v>1086</v>
      </c>
      <c r="BA237" t="s">
        <v>1086</v>
      </c>
      <c r="BU237" s="2">
        <v>307</v>
      </c>
      <c r="BV237" t="s">
        <v>1086</v>
      </c>
      <c r="BW237" t="s">
        <v>1086</v>
      </c>
      <c r="BX237" s="2">
        <v>62</v>
      </c>
      <c r="BY237" s="2">
        <v>19.7</v>
      </c>
      <c r="BZ237" s="2">
        <v>20.2</v>
      </c>
      <c r="CA237" s="2">
        <v>137</v>
      </c>
      <c r="CB237" s="2">
        <v>43.5</v>
      </c>
      <c r="CC237" s="2">
        <v>108</v>
      </c>
      <c r="CD237" s="2">
        <v>34.299999999999997</v>
      </c>
      <c r="CE237" s="2">
        <v>18</v>
      </c>
      <c r="CF237" s="2">
        <v>5.7</v>
      </c>
      <c r="CG237" s="2">
        <v>40</v>
      </c>
      <c r="CH237" s="2">
        <v>12.7</v>
      </c>
      <c r="CI237" s="2">
        <v>4</v>
      </c>
      <c r="CJ237" s="2">
        <v>1.3</v>
      </c>
      <c r="CK237" s="2">
        <v>8</v>
      </c>
      <c r="CL237" s="2">
        <v>2.5</v>
      </c>
      <c r="CM237" s="2">
        <v>253</v>
      </c>
      <c r="CN237" s="2">
        <v>80.3</v>
      </c>
      <c r="CO237" s="2">
        <v>17</v>
      </c>
      <c r="CP237" s="2">
        <v>1093</v>
      </c>
      <c r="CQ237" s="2">
        <v>525</v>
      </c>
      <c r="CR237" t="s">
        <v>1086</v>
      </c>
      <c r="CS237" t="s">
        <v>1086</v>
      </c>
      <c r="CT237" s="2">
        <v>316</v>
      </c>
      <c r="CU237" s="2">
        <v>60.2</v>
      </c>
      <c r="CV237" s="2">
        <v>60.2</v>
      </c>
      <c r="CW237" s="2">
        <v>82</v>
      </c>
      <c r="CX237" s="2">
        <v>15.6</v>
      </c>
      <c r="CY237" s="2">
        <v>127</v>
      </c>
      <c r="CZ237" s="2">
        <v>24.2</v>
      </c>
      <c r="DA237" s="2">
        <v>6</v>
      </c>
      <c r="DB237" s="2">
        <v>1.1000000000000001</v>
      </c>
      <c r="DC237" s="2">
        <v>199</v>
      </c>
      <c r="DD237" s="2">
        <v>37.9</v>
      </c>
      <c r="DE237" s="2">
        <v>111</v>
      </c>
      <c r="DF237" s="2">
        <v>21.1</v>
      </c>
      <c r="DI237" s="2">
        <v>209</v>
      </c>
      <c r="DJ237" s="2">
        <v>39.799999999999997</v>
      </c>
      <c r="DK237" s="2">
        <v>1</v>
      </c>
      <c r="DL237" s="2">
        <v>924</v>
      </c>
      <c r="DN237" t="s">
        <v>1086</v>
      </c>
      <c r="DO237" t="s">
        <v>1086</v>
      </c>
      <c r="EH237" s="2">
        <v>3</v>
      </c>
      <c r="EJ237" t="s">
        <v>1086</v>
      </c>
      <c r="EK237" t="s">
        <v>1086</v>
      </c>
      <c r="FE237" s="2">
        <v>525</v>
      </c>
      <c r="FF237" t="s">
        <v>1086</v>
      </c>
      <c r="FG237" t="s">
        <v>1086</v>
      </c>
      <c r="FH237" s="2">
        <v>316</v>
      </c>
      <c r="FI237" s="2">
        <v>60.2</v>
      </c>
      <c r="FJ237" s="2">
        <v>60.2</v>
      </c>
      <c r="FK237" s="2">
        <v>82</v>
      </c>
      <c r="FL237" s="2">
        <v>15.6</v>
      </c>
      <c r="FM237" s="2">
        <v>127</v>
      </c>
      <c r="FN237" s="2">
        <v>24.2</v>
      </c>
      <c r="FO237" s="2">
        <v>6</v>
      </c>
      <c r="FP237" s="2">
        <v>1.1000000000000001</v>
      </c>
      <c r="FQ237" s="2">
        <v>199</v>
      </c>
      <c r="FR237" s="2">
        <v>37.9</v>
      </c>
      <c r="FS237" s="2">
        <v>111</v>
      </c>
      <c r="FT237" s="2">
        <v>21.1</v>
      </c>
      <c r="FW237" s="2">
        <v>209</v>
      </c>
      <c r="FX237" s="2">
        <v>39.799999999999997</v>
      </c>
      <c r="FY237" s="2">
        <v>1</v>
      </c>
      <c r="FZ237" s="2">
        <v>927</v>
      </c>
      <c r="GA237" s="2">
        <v>660</v>
      </c>
      <c r="GB237" t="s">
        <v>1086</v>
      </c>
      <c r="GC237" t="s">
        <v>1086</v>
      </c>
      <c r="GD237" s="2">
        <v>485</v>
      </c>
      <c r="GE237" s="2">
        <v>72.2</v>
      </c>
      <c r="GF237" s="2">
        <v>73.5</v>
      </c>
      <c r="GG237" s="2">
        <v>30</v>
      </c>
      <c r="GH237" s="2">
        <v>4.5</v>
      </c>
      <c r="GI237" s="2">
        <v>145</v>
      </c>
      <c r="GJ237" s="2">
        <v>21.6</v>
      </c>
      <c r="GK237" s="2">
        <v>15</v>
      </c>
      <c r="GL237" s="2">
        <v>2.2000000000000002</v>
      </c>
      <c r="GM237" s="2">
        <v>242</v>
      </c>
      <c r="GN237" s="2">
        <v>36</v>
      </c>
      <c r="GO237" s="2">
        <v>228</v>
      </c>
      <c r="GP237" s="2">
        <v>33.9</v>
      </c>
      <c r="GQ237" s="2">
        <v>12</v>
      </c>
      <c r="GR237" s="2">
        <v>1.8</v>
      </c>
      <c r="GS237" s="2">
        <v>187</v>
      </c>
      <c r="GT237" s="2">
        <v>27.8</v>
      </c>
      <c r="GU237" s="2">
        <v>17</v>
      </c>
      <c r="GV237" s="2">
        <v>457</v>
      </c>
    </row>
    <row r="238" spans="1:204" ht="12.75" customHeight="1" x14ac:dyDescent="0.2">
      <c r="A238" s="2">
        <v>2273</v>
      </c>
      <c r="B238" s="21">
        <f t="shared" si="15"/>
        <v>2.9360000000000004</v>
      </c>
      <c r="C238" s="23">
        <f t="shared" si="16"/>
        <v>2.9360000000000004</v>
      </c>
      <c r="D238" s="15">
        <f t="shared" si="17"/>
        <v>3.03</v>
      </c>
      <c r="E238" s="15">
        <f t="shared" si="18"/>
        <v>3.03</v>
      </c>
      <c r="F238" s="15">
        <f t="shared" si="19"/>
        <v>3.1460000000000004</v>
      </c>
      <c r="G238" s="17">
        <v>60</v>
      </c>
      <c r="H238" t="s">
        <v>1086</v>
      </c>
      <c r="I238" t="s">
        <v>1086</v>
      </c>
      <c r="J238" s="2">
        <v>47</v>
      </c>
      <c r="K238" s="2">
        <v>78.3</v>
      </c>
      <c r="L238" s="2">
        <v>78.3</v>
      </c>
      <c r="M238" s="2">
        <v>7</v>
      </c>
      <c r="N238" s="2">
        <v>11.7</v>
      </c>
      <c r="O238" s="2">
        <v>6</v>
      </c>
      <c r="P238" s="2">
        <v>10</v>
      </c>
      <c r="Q238" s="2">
        <v>3</v>
      </c>
      <c r="R238" s="2">
        <v>5</v>
      </c>
      <c r="S238" s="2">
        <v>19</v>
      </c>
      <c r="T238" s="2">
        <v>31.7</v>
      </c>
      <c r="U238" s="2">
        <v>25</v>
      </c>
      <c r="V238" s="2">
        <v>41.7</v>
      </c>
      <c r="Y238" s="2">
        <v>13</v>
      </c>
      <c r="Z238" s="2">
        <v>21.7</v>
      </c>
      <c r="AB238" s="2">
        <v>128</v>
      </c>
      <c r="AD238" t="s">
        <v>1086</v>
      </c>
      <c r="AE238" t="s">
        <v>1086</v>
      </c>
      <c r="AZ238" t="s">
        <v>1086</v>
      </c>
      <c r="BA238" t="s">
        <v>1086</v>
      </c>
      <c r="BU238" s="2">
        <v>60</v>
      </c>
      <c r="BV238" t="s">
        <v>1086</v>
      </c>
      <c r="BW238" t="s">
        <v>1086</v>
      </c>
      <c r="BX238" s="2">
        <v>47</v>
      </c>
      <c r="BY238" s="2">
        <v>78.3</v>
      </c>
      <c r="BZ238" s="2">
        <v>78.3</v>
      </c>
      <c r="CA238" s="2">
        <v>7</v>
      </c>
      <c r="CB238" s="2">
        <v>11.7</v>
      </c>
      <c r="CC238" s="2">
        <v>6</v>
      </c>
      <c r="CD238" s="2">
        <v>10</v>
      </c>
      <c r="CE238" s="2">
        <v>3</v>
      </c>
      <c r="CF238" s="2">
        <v>5</v>
      </c>
      <c r="CG238" s="2">
        <v>19</v>
      </c>
      <c r="CH238" s="2">
        <v>31.7</v>
      </c>
      <c r="CI238" s="2">
        <v>25</v>
      </c>
      <c r="CJ238" s="2">
        <v>41.7</v>
      </c>
      <c r="CM238" s="2">
        <v>13</v>
      </c>
      <c r="CN238" s="2">
        <v>21.7</v>
      </c>
      <c r="CP238" s="2">
        <v>128</v>
      </c>
      <c r="CQ238" s="2">
        <v>66</v>
      </c>
      <c r="CR238" t="s">
        <v>1086</v>
      </c>
      <c r="CS238" t="s">
        <v>1086</v>
      </c>
      <c r="CT238" s="2">
        <v>47</v>
      </c>
      <c r="CU238" s="2">
        <v>71.2</v>
      </c>
      <c r="CV238" s="2">
        <v>71.2</v>
      </c>
      <c r="CW238" s="2">
        <v>4</v>
      </c>
      <c r="CX238" s="2">
        <v>6.1</v>
      </c>
      <c r="CY238" s="2">
        <v>15</v>
      </c>
      <c r="CZ238" s="2">
        <v>22.7</v>
      </c>
      <c r="DC238" s="2">
        <v>22</v>
      </c>
      <c r="DD238" s="2">
        <v>33.299999999999997</v>
      </c>
      <c r="DE238" s="2">
        <v>25</v>
      </c>
      <c r="DF238" s="2">
        <v>37.9</v>
      </c>
      <c r="DI238" s="2">
        <v>19</v>
      </c>
      <c r="DJ238" s="2">
        <v>28.8</v>
      </c>
      <c r="DL238" s="2">
        <v>88</v>
      </c>
      <c r="DN238" t="s">
        <v>1086</v>
      </c>
      <c r="DO238" t="s">
        <v>1086</v>
      </c>
      <c r="EJ238" t="s">
        <v>1086</v>
      </c>
      <c r="EK238" t="s">
        <v>1086</v>
      </c>
      <c r="FE238" s="2">
        <v>66</v>
      </c>
      <c r="FF238" t="s">
        <v>1086</v>
      </c>
      <c r="FG238" t="s">
        <v>1086</v>
      </c>
      <c r="FH238" s="2">
        <v>47</v>
      </c>
      <c r="FI238" s="2">
        <v>71.2</v>
      </c>
      <c r="FJ238" s="2">
        <v>71.2</v>
      </c>
      <c r="FK238" s="2">
        <v>4</v>
      </c>
      <c r="FL238" s="2">
        <v>6.1</v>
      </c>
      <c r="FM238" s="2">
        <v>15</v>
      </c>
      <c r="FN238" s="2">
        <v>22.7</v>
      </c>
      <c r="FQ238" s="2">
        <v>22</v>
      </c>
      <c r="FR238" s="2">
        <v>33.299999999999997</v>
      </c>
      <c r="FS238" s="2">
        <v>25</v>
      </c>
      <c r="FT238" s="2">
        <v>37.9</v>
      </c>
      <c r="FW238" s="2">
        <v>19</v>
      </c>
      <c r="FX238" s="2">
        <v>28.8</v>
      </c>
      <c r="FZ238" s="2">
        <v>88</v>
      </c>
      <c r="GA238" s="2">
        <v>75</v>
      </c>
      <c r="GB238" t="s">
        <v>1086</v>
      </c>
      <c r="GC238" t="s">
        <v>1086</v>
      </c>
      <c r="GD238" s="2">
        <v>61</v>
      </c>
      <c r="GE238" s="2">
        <v>81.3</v>
      </c>
      <c r="GF238" s="2">
        <v>81.3</v>
      </c>
      <c r="GI238" s="2">
        <v>14</v>
      </c>
      <c r="GJ238" s="2">
        <v>18.7</v>
      </c>
      <c r="GK238" s="2">
        <v>3</v>
      </c>
      <c r="GL238" s="2">
        <v>4</v>
      </c>
      <c r="GM238" s="2">
        <v>24</v>
      </c>
      <c r="GN238" s="2">
        <v>32</v>
      </c>
      <c r="GO238" s="2">
        <v>34</v>
      </c>
      <c r="GP238" s="2">
        <v>45.3</v>
      </c>
      <c r="GS238" s="2">
        <v>14</v>
      </c>
      <c r="GT238" s="2">
        <v>18.7</v>
      </c>
      <c r="GV238" s="2">
        <v>48</v>
      </c>
    </row>
    <row r="239" spans="1:204" ht="12.75" customHeight="1" x14ac:dyDescent="0.2">
      <c r="A239" s="2">
        <v>2276</v>
      </c>
      <c r="B239" s="21">
        <f t="shared" si="15"/>
        <v>2.2060000000000004</v>
      </c>
      <c r="C239" s="23">
        <f t="shared" si="16"/>
        <v>2.2060000000000004</v>
      </c>
      <c r="D239" s="15">
        <f t="shared" si="17"/>
        <v>3.06</v>
      </c>
      <c r="E239" s="15">
        <f t="shared" si="18"/>
        <v>3.06</v>
      </c>
      <c r="F239" s="15">
        <f t="shared" si="19"/>
        <v>2.5129999999999999</v>
      </c>
      <c r="G239" s="17">
        <v>34</v>
      </c>
      <c r="H239" t="s">
        <v>1086</v>
      </c>
      <c r="I239" t="s">
        <v>1086</v>
      </c>
      <c r="J239" s="2">
        <v>14</v>
      </c>
      <c r="K239" s="2">
        <v>41.2</v>
      </c>
      <c r="L239" s="2">
        <v>41.2</v>
      </c>
      <c r="M239" s="2">
        <v>14</v>
      </c>
      <c r="N239" s="2">
        <v>41.2</v>
      </c>
      <c r="O239" s="2">
        <v>6</v>
      </c>
      <c r="P239" s="2">
        <v>17.600000000000001</v>
      </c>
      <c r="S239" s="2">
        <v>7</v>
      </c>
      <c r="T239" s="2">
        <v>20.6</v>
      </c>
      <c r="U239" s="2">
        <v>7</v>
      </c>
      <c r="V239" s="2">
        <v>20.6</v>
      </c>
      <c r="Y239" s="2">
        <v>20</v>
      </c>
      <c r="Z239" s="2">
        <v>58.8</v>
      </c>
      <c r="AB239" s="2">
        <v>122</v>
      </c>
      <c r="AD239" t="s">
        <v>1086</v>
      </c>
      <c r="AE239" t="s">
        <v>1086</v>
      </c>
      <c r="AZ239" t="s">
        <v>1086</v>
      </c>
      <c r="BA239" t="s">
        <v>1086</v>
      </c>
      <c r="BU239" s="2">
        <v>34</v>
      </c>
      <c r="BV239" t="s">
        <v>1086</v>
      </c>
      <c r="BW239" t="s">
        <v>1086</v>
      </c>
      <c r="BX239" s="2">
        <v>14</v>
      </c>
      <c r="BY239" s="2">
        <v>41.2</v>
      </c>
      <c r="BZ239" s="2">
        <v>41.2</v>
      </c>
      <c r="CA239" s="2">
        <v>14</v>
      </c>
      <c r="CB239" s="2">
        <v>41.2</v>
      </c>
      <c r="CC239" s="2">
        <v>6</v>
      </c>
      <c r="CD239" s="2">
        <v>17.600000000000001</v>
      </c>
      <c r="CG239" s="2">
        <v>7</v>
      </c>
      <c r="CH239" s="2">
        <v>20.6</v>
      </c>
      <c r="CI239" s="2">
        <v>7</v>
      </c>
      <c r="CJ239" s="2">
        <v>20.6</v>
      </c>
      <c r="CM239" s="2">
        <v>20</v>
      </c>
      <c r="CN239" s="2">
        <v>58.8</v>
      </c>
      <c r="CP239" s="2">
        <v>122</v>
      </c>
      <c r="CQ239" s="2">
        <v>50</v>
      </c>
      <c r="CR239" t="s">
        <v>1086</v>
      </c>
      <c r="CS239" t="s">
        <v>1086</v>
      </c>
      <c r="CT239" s="2">
        <v>39</v>
      </c>
      <c r="CU239" s="2">
        <v>76.5</v>
      </c>
      <c r="CV239" s="2">
        <v>78</v>
      </c>
      <c r="CW239" s="2">
        <v>6</v>
      </c>
      <c r="CX239" s="2">
        <v>11.8</v>
      </c>
      <c r="CY239" s="2">
        <v>5</v>
      </c>
      <c r="CZ239" s="2">
        <v>9.8000000000000007</v>
      </c>
      <c r="DC239" s="2">
        <v>16</v>
      </c>
      <c r="DD239" s="2">
        <v>31.4</v>
      </c>
      <c r="DE239" s="2">
        <v>23</v>
      </c>
      <c r="DF239" s="2">
        <v>45.1</v>
      </c>
      <c r="DG239" s="2">
        <v>1</v>
      </c>
      <c r="DH239" s="2">
        <v>2</v>
      </c>
      <c r="DI239" s="2">
        <v>12</v>
      </c>
      <c r="DJ239" s="2">
        <v>23.5</v>
      </c>
      <c r="DL239" s="2">
        <v>64</v>
      </c>
      <c r="DN239" t="s">
        <v>1086</v>
      </c>
      <c r="DO239" t="s">
        <v>1086</v>
      </c>
      <c r="EJ239" t="s">
        <v>1086</v>
      </c>
      <c r="EK239" t="s">
        <v>1086</v>
      </c>
      <c r="FE239" s="2">
        <v>50</v>
      </c>
      <c r="FF239" t="s">
        <v>1086</v>
      </c>
      <c r="FG239" t="s">
        <v>1086</v>
      </c>
      <c r="FH239" s="2">
        <v>39</v>
      </c>
      <c r="FI239" s="2">
        <v>76.5</v>
      </c>
      <c r="FJ239" s="2">
        <v>78</v>
      </c>
      <c r="FK239" s="2">
        <v>6</v>
      </c>
      <c r="FL239" s="2">
        <v>11.8</v>
      </c>
      <c r="FM239" s="2">
        <v>5</v>
      </c>
      <c r="FN239" s="2">
        <v>9.8000000000000007</v>
      </c>
      <c r="FQ239" s="2">
        <v>16</v>
      </c>
      <c r="FR239" s="2">
        <v>31.4</v>
      </c>
      <c r="FS239" s="2">
        <v>23</v>
      </c>
      <c r="FT239" s="2">
        <v>45.1</v>
      </c>
      <c r="FU239" s="2">
        <v>1</v>
      </c>
      <c r="FV239" s="2">
        <v>2</v>
      </c>
      <c r="FW239" s="2">
        <v>12</v>
      </c>
      <c r="FX239" s="2">
        <v>23.5</v>
      </c>
      <c r="FZ239" s="2">
        <v>64</v>
      </c>
      <c r="GA239" s="2">
        <v>37</v>
      </c>
      <c r="GB239" t="s">
        <v>1086</v>
      </c>
      <c r="GC239" t="s">
        <v>1086</v>
      </c>
      <c r="GD239" s="2">
        <v>23</v>
      </c>
      <c r="GE239" s="2">
        <v>56.1</v>
      </c>
      <c r="GF239" s="2">
        <v>62.2</v>
      </c>
      <c r="GG239" s="2">
        <v>2</v>
      </c>
      <c r="GH239" s="2">
        <v>4.9000000000000004</v>
      </c>
      <c r="GI239" s="2">
        <v>12</v>
      </c>
      <c r="GJ239" s="2">
        <v>29.3</v>
      </c>
      <c r="GM239" s="2">
        <v>15</v>
      </c>
      <c r="GN239" s="2">
        <v>36.6</v>
      </c>
      <c r="GO239" s="2">
        <v>8</v>
      </c>
      <c r="GP239" s="2">
        <v>19.5</v>
      </c>
      <c r="GQ239" s="2">
        <v>4</v>
      </c>
      <c r="GR239" s="2">
        <v>9.8000000000000007</v>
      </c>
      <c r="GS239" s="2">
        <v>18</v>
      </c>
      <c r="GT239" s="2">
        <v>43.9</v>
      </c>
      <c r="GU239" s="2">
        <v>2</v>
      </c>
      <c r="GV239" s="2">
        <v>43</v>
      </c>
    </row>
    <row r="240" spans="1:204" ht="12.75" customHeight="1" x14ac:dyDescent="0.2">
      <c r="A240" s="2">
        <v>2281</v>
      </c>
      <c r="B240" s="21">
        <f t="shared" si="15"/>
        <v>2.0699999999999998</v>
      </c>
      <c r="C240" s="23">
        <f t="shared" si="16"/>
        <v>2.0699999999999998</v>
      </c>
      <c r="D240" s="15">
        <f t="shared" si="17"/>
        <v>2.637</v>
      </c>
      <c r="E240" s="15">
        <f t="shared" si="18"/>
        <v>2.637</v>
      </c>
      <c r="F240" s="15">
        <f t="shared" si="19"/>
        <v>2.5739999999999998</v>
      </c>
      <c r="G240" s="17">
        <v>121</v>
      </c>
      <c r="H240" t="s">
        <v>1086</v>
      </c>
      <c r="I240" t="s">
        <v>1086</v>
      </c>
      <c r="J240" s="2">
        <v>45</v>
      </c>
      <c r="K240" s="2">
        <v>35.700000000000003</v>
      </c>
      <c r="L240" s="2">
        <v>37.200000000000003</v>
      </c>
      <c r="M240" s="2">
        <v>28</v>
      </c>
      <c r="N240" s="2">
        <v>22.2</v>
      </c>
      <c r="O240" s="2">
        <v>48</v>
      </c>
      <c r="P240" s="2">
        <v>38.1</v>
      </c>
      <c r="Q240" s="2">
        <v>2</v>
      </c>
      <c r="R240" s="2">
        <v>1.6</v>
      </c>
      <c r="S240" s="2">
        <v>35</v>
      </c>
      <c r="T240" s="2">
        <v>27.8</v>
      </c>
      <c r="U240" s="2">
        <v>8</v>
      </c>
      <c r="V240" s="2">
        <v>6.3</v>
      </c>
      <c r="W240" s="2">
        <v>5</v>
      </c>
      <c r="X240" s="2">
        <v>4</v>
      </c>
      <c r="Y240" s="2">
        <v>81</v>
      </c>
      <c r="Z240" s="2">
        <v>64.3</v>
      </c>
      <c r="AA240" s="2">
        <v>2</v>
      </c>
      <c r="AB240" s="2">
        <v>175</v>
      </c>
      <c r="AD240" t="s">
        <v>1086</v>
      </c>
      <c r="AE240" t="s">
        <v>1086</v>
      </c>
      <c r="AZ240" t="s">
        <v>1086</v>
      </c>
      <c r="BA240" t="s">
        <v>1086</v>
      </c>
      <c r="BU240" s="2">
        <v>121</v>
      </c>
      <c r="BV240" t="s">
        <v>1086</v>
      </c>
      <c r="BW240" t="s">
        <v>1086</v>
      </c>
      <c r="BX240" s="2">
        <v>45</v>
      </c>
      <c r="BY240" s="2">
        <v>35.700000000000003</v>
      </c>
      <c r="BZ240" s="2">
        <v>37.200000000000003</v>
      </c>
      <c r="CA240" s="2">
        <v>28</v>
      </c>
      <c r="CB240" s="2">
        <v>22.2</v>
      </c>
      <c r="CC240" s="2">
        <v>48</v>
      </c>
      <c r="CD240" s="2">
        <v>38.1</v>
      </c>
      <c r="CE240" s="2">
        <v>2</v>
      </c>
      <c r="CF240" s="2">
        <v>1.6</v>
      </c>
      <c r="CG240" s="2">
        <v>35</v>
      </c>
      <c r="CH240" s="2">
        <v>27.8</v>
      </c>
      <c r="CI240" s="2">
        <v>8</v>
      </c>
      <c r="CJ240" s="2">
        <v>6.3</v>
      </c>
      <c r="CK240" s="2">
        <v>5</v>
      </c>
      <c r="CL240" s="2">
        <v>4</v>
      </c>
      <c r="CM240" s="2">
        <v>81</v>
      </c>
      <c r="CN240" s="2">
        <v>64.3</v>
      </c>
      <c r="CO240" s="2">
        <v>2</v>
      </c>
      <c r="CP240" s="2">
        <v>175</v>
      </c>
      <c r="CQ240" s="2">
        <v>66</v>
      </c>
      <c r="CR240" t="s">
        <v>1086</v>
      </c>
      <c r="CS240" t="s">
        <v>1086</v>
      </c>
      <c r="CT240" s="2">
        <v>38</v>
      </c>
      <c r="CU240" s="2">
        <v>57.6</v>
      </c>
      <c r="CV240" s="2">
        <v>57.6</v>
      </c>
      <c r="CW240" s="2">
        <v>3</v>
      </c>
      <c r="CX240" s="2">
        <v>4.5</v>
      </c>
      <c r="CY240" s="2">
        <v>25</v>
      </c>
      <c r="CZ240" s="2">
        <v>37.9</v>
      </c>
      <c r="DC240" s="2">
        <v>31</v>
      </c>
      <c r="DD240" s="2">
        <v>47</v>
      </c>
      <c r="DE240" s="2">
        <v>7</v>
      </c>
      <c r="DF240" s="2">
        <v>10.6</v>
      </c>
      <c r="DI240" s="2">
        <v>28</v>
      </c>
      <c r="DJ240" s="2">
        <v>42.4</v>
      </c>
      <c r="DL240" s="2">
        <v>70</v>
      </c>
      <c r="DN240" t="s">
        <v>1086</v>
      </c>
      <c r="DO240" t="s">
        <v>1086</v>
      </c>
      <c r="EJ240" t="s">
        <v>1086</v>
      </c>
      <c r="EK240" t="s">
        <v>1086</v>
      </c>
      <c r="FE240" s="2">
        <v>66</v>
      </c>
      <c r="FF240" t="s">
        <v>1086</v>
      </c>
      <c r="FG240" t="s">
        <v>1086</v>
      </c>
      <c r="FH240" s="2">
        <v>38</v>
      </c>
      <c r="FI240" s="2">
        <v>57.6</v>
      </c>
      <c r="FJ240" s="2">
        <v>57.6</v>
      </c>
      <c r="FK240" s="2">
        <v>3</v>
      </c>
      <c r="FL240" s="2">
        <v>4.5</v>
      </c>
      <c r="FM240" s="2">
        <v>25</v>
      </c>
      <c r="FN240" s="2">
        <v>37.9</v>
      </c>
      <c r="FQ240" s="2">
        <v>31</v>
      </c>
      <c r="FR240" s="2">
        <v>47</v>
      </c>
      <c r="FS240" s="2">
        <v>7</v>
      </c>
      <c r="FT240" s="2">
        <v>10.6</v>
      </c>
      <c r="FW240" s="2">
        <v>28</v>
      </c>
      <c r="FX240" s="2">
        <v>42.4</v>
      </c>
      <c r="FZ240" s="2">
        <v>70</v>
      </c>
      <c r="GA240" s="2">
        <v>99</v>
      </c>
      <c r="GB240" t="s">
        <v>1086</v>
      </c>
      <c r="GC240" t="s">
        <v>1086</v>
      </c>
      <c r="GD240" s="2">
        <v>73</v>
      </c>
      <c r="GE240" s="2">
        <v>65.8</v>
      </c>
      <c r="GF240" s="2">
        <v>73.7</v>
      </c>
      <c r="GG240" s="2">
        <v>1</v>
      </c>
      <c r="GH240" s="2">
        <v>0.9</v>
      </c>
      <c r="GI240" s="2">
        <v>25</v>
      </c>
      <c r="GJ240" s="2">
        <v>22.5</v>
      </c>
      <c r="GK240" s="2">
        <v>5</v>
      </c>
      <c r="GL240" s="2">
        <v>4.5</v>
      </c>
      <c r="GM240" s="2">
        <v>37</v>
      </c>
      <c r="GN240" s="2">
        <v>33.299999999999997</v>
      </c>
      <c r="GO240" s="2">
        <v>31</v>
      </c>
      <c r="GP240" s="2">
        <v>27.9</v>
      </c>
      <c r="GQ240" s="2">
        <v>12</v>
      </c>
      <c r="GR240" s="2">
        <v>10.8</v>
      </c>
      <c r="GS240" s="2">
        <v>38</v>
      </c>
      <c r="GT240" s="2">
        <v>34.200000000000003</v>
      </c>
      <c r="GU240" s="2">
        <v>2</v>
      </c>
      <c r="GV240" s="2">
        <v>70</v>
      </c>
    </row>
    <row r="241" spans="1:204" ht="12.75" customHeight="1" x14ac:dyDescent="0.2">
      <c r="A241" s="2">
        <v>2283</v>
      </c>
      <c r="B241" s="21">
        <f t="shared" si="15"/>
        <v>1.9720000000000002</v>
      </c>
      <c r="C241" s="23">
        <f t="shared" si="16"/>
        <v>1.9720000000000002</v>
      </c>
      <c r="D241" s="15">
        <f t="shared" si="17"/>
        <v>3.0429999999999997</v>
      </c>
      <c r="E241" s="15">
        <f t="shared" si="18"/>
        <v>3.0429999999999997</v>
      </c>
      <c r="F241" s="15">
        <f t="shared" si="19"/>
        <v>1.9550000000000001</v>
      </c>
      <c r="G241" s="17">
        <v>34</v>
      </c>
      <c r="H241" t="s">
        <v>1086</v>
      </c>
      <c r="I241" t="s">
        <v>1086</v>
      </c>
      <c r="J241" s="2">
        <v>11</v>
      </c>
      <c r="K241" s="2">
        <v>31.4</v>
      </c>
      <c r="L241" s="2">
        <v>32.4</v>
      </c>
      <c r="M241" s="2">
        <v>10</v>
      </c>
      <c r="N241" s="2">
        <v>28.6</v>
      </c>
      <c r="O241" s="2">
        <v>13</v>
      </c>
      <c r="P241" s="2">
        <v>37.1</v>
      </c>
      <c r="Q241" s="2">
        <v>1</v>
      </c>
      <c r="R241" s="2">
        <v>2.9</v>
      </c>
      <c r="S241" s="2">
        <v>7</v>
      </c>
      <c r="T241" s="2">
        <v>20</v>
      </c>
      <c r="U241" s="2">
        <v>3</v>
      </c>
      <c r="V241" s="2">
        <v>8.6</v>
      </c>
      <c r="W241" s="2">
        <v>1</v>
      </c>
      <c r="X241" s="2">
        <v>2.9</v>
      </c>
      <c r="Y241" s="2">
        <v>24</v>
      </c>
      <c r="Z241" s="2">
        <v>68.599999999999994</v>
      </c>
      <c r="AB241" s="2">
        <v>40</v>
      </c>
      <c r="AD241" t="s">
        <v>1086</v>
      </c>
      <c r="AE241" t="s">
        <v>1086</v>
      </c>
      <c r="AZ241" t="s">
        <v>1086</v>
      </c>
      <c r="BA241" t="s">
        <v>1086</v>
      </c>
      <c r="BU241" s="2">
        <v>34</v>
      </c>
      <c r="BV241" t="s">
        <v>1086</v>
      </c>
      <c r="BW241" t="s">
        <v>1086</v>
      </c>
      <c r="BX241" s="2">
        <v>11</v>
      </c>
      <c r="BY241" s="2">
        <v>31.4</v>
      </c>
      <c r="BZ241" s="2">
        <v>32.4</v>
      </c>
      <c r="CA241" s="2">
        <v>10</v>
      </c>
      <c r="CB241" s="2">
        <v>28.6</v>
      </c>
      <c r="CC241" s="2">
        <v>13</v>
      </c>
      <c r="CD241" s="2">
        <v>37.1</v>
      </c>
      <c r="CE241" s="2">
        <v>1</v>
      </c>
      <c r="CF241" s="2">
        <v>2.9</v>
      </c>
      <c r="CG241" s="2">
        <v>7</v>
      </c>
      <c r="CH241" s="2">
        <v>20</v>
      </c>
      <c r="CI241" s="2">
        <v>3</v>
      </c>
      <c r="CJ241" s="2">
        <v>8.6</v>
      </c>
      <c r="CK241" s="2">
        <v>1</v>
      </c>
      <c r="CL241" s="2">
        <v>2.9</v>
      </c>
      <c r="CM241" s="2">
        <v>24</v>
      </c>
      <c r="CN241" s="2">
        <v>68.599999999999994</v>
      </c>
      <c r="CP241" s="2">
        <v>40</v>
      </c>
      <c r="CQ241" s="2">
        <v>23</v>
      </c>
      <c r="CR241" t="s">
        <v>1086</v>
      </c>
      <c r="CS241" t="s">
        <v>1086</v>
      </c>
      <c r="CT241" s="2">
        <v>20</v>
      </c>
      <c r="CU241" s="2">
        <v>87</v>
      </c>
      <c r="CV241" s="2">
        <v>87</v>
      </c>
      <c r="CW241" s="2">
        <v>1</v>
      </c>
      <c r="CX241" s="2">
        <v>4.3</v>
      </c>
      <c r="CY241" s="2">
        <v>2</v>
      </c>
      <c r="CZ241" s="2">
        <v>8.6999999999999993</v>
      </c>
      <c r="DA241" s="2">
        <v>1</v>
      </c>
      <c r="DB241" s="2">
        <v>4.3</v>
      </c>
      <c r="DC241" s="2">
        <v>11</v>
      </c>
      <c r="DD241" s="2">
        <v>47.8</v>
      </c>
      <c r="DE241" s="2">
        <v>8</v>
      </c>
      <c r="DF241" s="2">
        <v>34.799999999999997</v>
      </c>
      <c r="DI241" s="2">
        <v>3</v>
      </c>
      <c r="DJ241" s="2">
        <v>13</v>
      </c>
      <c r="DL241" s="2">
        <v>16</v>
      </c>
      <c r="DN241" t="s">
        <v>1086</v>
      </c>
      <c r="DO241" t="s">
        <v>1086</v>
      </c>
      <c r="EJ241" t="s">
        <v>1086</v>
      </c>
      <c r="EK241" t="s">
        <v>1086</v>
      </c>
      <c r="FE241" s="2">
        <v>23</v>
      </c>
      <c r="FF241" t="s">
        <v>1086</v>
      </c>
      <c r="FG241" t="s">
        <v>1086</v>
      </c>
      <c r="FH241" s="2">
        <v>20</v>
      </c>
      <c r="FI241" s="2">
        <v>87</v>
      </c>
      <c r="FJ241" s="2">
        <v>87</v>
      </c>
      <c r="FK241" s="2">
        <v>1</v>
      </c>
      <c r="FL241" s="2">
        <v>4.3</v>
      </c>
      <c r="FM241" s="2">
        <v>2</v>
      </c>
      <c r="FN241" s="2">
        <v>8.6999999999999993</v>
      </c>
      <c r="FO241" s="2">
        <v>1</v>
      </c>
      <c r="FP241" s="2">
        <v>4.3</v>
      </c>
      <c r="FQ241" s="2">
        <v>11</v>
      </c>
      <c r="FR241" s="2">
        <v>47.8</v>
      </c>
      <c r="FS241" s="2">
        <v>8</v>
      </c>
      <c r="FT241" s="2">
        <v>34.799999999999997</v>
      </c>
      <c r="FW241" s="2">
        <v>3</v>
      </c>
      <c r="FX241" s="2">
        <v>13</v>
      </c>
      <c r="FZ241" s="2">
        <v>16</v>
      </c>
      <c r="GA241" s="2">
        <v>23</v>
      </c>
      <c r="GB241" t="s">
        <v>1086</v>
      </c>
      <c r="GC241" t="s">
        <v>1086</v>
      </c>
      <c r="GD241" s="2">
        <v>10</v>
      </c>
      <c r="GE241" s="2">
        <v>43.5</v>
      </c>
      <c r="GF241" s="2">
        <v>43.5</v>
      </c>
      <c r="GG241" s="2">
        <v>4</v>
      </c>
      <c r="GH241" s="2">
        <v>17.399999999999999</v>
      </c>
      <c r="GI241" s="2">
        <v>9</v>
      </c>
      <c r="GJ241" s="2">
        <v>39.1</v>
      </c>
      <c r="GK241" s="2">
        <v>3</v>
      </c>
      <c r="GL241" s="2">
        <v>13</v>
      </c>
      <c r="GM241" s="2">
        <v>5</v>
      </c>
      <c r="GN241" s="2">
        <v>21.7</v>
      </c>
      <c r="GO241" s="2">
        <v>2</v>
      </c>
      <c r="GP241" s="2">
        <v>8.6999999999999993</v>
      </c>
      <c r="GS241" s="2">
        <v>13</v>
      </c>
      <c r="GT241" s="2">
        <v>56.5</v>
      </c>
      <c r="GV241" s="2">
        <v>12</v>
      </c>
    </row>
    <row r="242" spans="1:204" ht="12.75" customHeight="1" x14ac:dyDescent="0.2">
      <c r="A242" s="2">
        <v>2285</v>
      </c>
      <c r="B242" s="21">
        <f t="shared" si="15"/>
        <v>2.7910000000000004</v>
      </c>
      <c r="C242" s="23">
        <f t="shared" si="16"/>
        <v>2.7910000000000004</v>
      </c>
      <c r="D242" s="15">
        <f t="shared" si="17"/>
        <v>3.4079999999999999</v>
      </c>
      <c r="E242" s="15">
        <f t="shared" si="18"/>
        <v>3.4079999999999999</v>
      </c>
      <c r="F242" s="15">
        <f t="shared" si="19"/>
        <v>3.2869999999999999</v>
      </c>
      <c r="G242" s="17">
        <v>206</v>
      </c>
      <c r="H242" t="s">
        <v>1086</v>
      </c>
      <c r="I242" t="s">
        <v>1086</v>
      </c>
      <c r="J242" s="2">
        <v>145</v>
      </c>
      <c r="K242" s="2">
        <v>69</v>
      </c>
      <c r="L242" s="2">
        <v>70.400000000000006</v>
      </c>
      <c r="M242" s="2">
        <v>22</v>
      </c>
      <c r="N242" s="2">
        <v>10.5</v>
      </c>
      <c r="O242" s="2">
        <v>39</v>
      </c>
      <c r="P242" s="2">
        <v>18.600000000000001</v>
      </c>
      <c r="Q242" s="2">
        <v>2</v>
      </c>
      <c r="R242" s="2">
        <v>1</v>
      </c>
      <c r="S242" s="2">
        <v>86</v>
      </c>
      <c r="T242" s="2">
        <v>41</v>
      </c>
      <c r="U242" s="2">
        <v>57</v>
      </c>
      <c r="V242" s="2">
        <v>27.1</v>
      </c>
      <c r="W242" s="2">
        <v>4</v>
      </c>
      <c r="X242" s="2">
        <v>1.9</v>
      </c>
      <c r="Y242" s="2">
        <v>65</v>
      </c>
      <c r="Z242" s="2">
        <v>31</v>
      </c>
      <c r="AA242" s="2">
        <v>13</v>
      </c>
      <c r="AB242" s="2">
        <v>980</v>
      </c>
      <c r="AD242" t="s">
        <v>1086</v>
      </c>
      <c r="AE242" t="s">
        <v>1086</v>
      </c>
      <c r="AZ242" t="s">
        <v>1086</v>
      </c>
      <c r="BA242" t="s">
        <v>1086</v>
      </c>
      <c r="BU242" s="2">
        <v>206</v>
      </c>
      <c r="BV242" t="s">
        <v>1086</v>
      </c>
      <c r="BW242" t="s">
        <v>1086</v>
      </c>
      <c r="BX242" s="2">
        <v>145</v>
      </c>
      <c r="BY242" s="2">
        <v>69</v>
      </c>
      <c r="BZ242" s="2">
        <v>70.400000000000006</v>
      </c>
      <c r="CA242" s="2">
        <v>22</v>
      </c>
      <c r="CB242" s="2">
        <v>10.5</v>
      </c>
      <c r="CC242" s="2">
        <v>39</v>
      </c>
      <c r="CD242" s="2">
        <v>18.600000000000001</v>
      </c>
      <c r="CE242" s="2">
        <v>2</v>
      </c>
      <c r="CF242" s="2">
        <v>1</v>
      </c>
      <c r="CG242" s="2">
        <v>86</v>
      </c>
      <c r="CH242" s="2">
        <v>41</v>
      </c>
      <c r="CI242" s="2">
        <v>57</v>
      </c>
      <c r="CJ242" s="2">
        <v>27.1</v>
      </c>
      <c r="CK242" s="2">
        <v>4</v>
      </c>
      <c r="CL242" s="2">
        <v>1.9</v>
      </c>
      <c r="CM242" s="2">
        <v>65</v>
      </c>
      <c r="CN242" s="2">
        <v>31</v>
      </c>
      <c r="CO242" s="2">
        <v>13</v>
      </c>
      <c r="CP242" s="2">
        <v>980</v>
      </c>
      <c r="CQ242" s="2">
        <v>359</v>
      </c>
      <c r="CR242" t="s">
        <v>1086</v>
      </c>
      <c r="CS242" t="s">
        <v>1086</v>
      </c>
      <c r="CT242" s="2">
        <v>319</v>
      </c>
      <c r="CU242" s="2">
        <v>88.9</v>
      </c>
      <c r="CV242" s="2">
        <v>88.9</v>
      </c>
      <c r="CW242" s="2">
        <v>12</v>
      </c>
      <c r="CX242" s="2">
        <v>3.3</v>
      </c>
      <c r="CY242" s="2">
        <v>28</v>
      </c>
      <c r="CZ242" s="2">
        <v>7.8</v>
      </c>
      <c r="DC242" s="2">
        <v>121</v>
      </c>
      <c r="DD242" s="2">
        <v>33.700000000000003</v>
      </c>
      <c r="DE242" s="2">
        <v>198</v>
      </c>
      <c r="DF242" s="2">
        <v>55.2</v>
      </c>
      <c r="DI242" s="2">
        <v>40</v>
      </c>
      <c r="DJ242" s="2">
        <v>11.1</v>
      </c>
      <c r="DK242" s="2">
        <v>1</v>
      </c>
      <c r="DL242" s="2">
        <v>607</v>
      </c>
      <c r="DN242" t="s">
        <v>1086</v>
      </c>
      <c r="DO242" t="s">
        <v>1086</v>
      </c>
      <c r="EJ242" t="s">
        <v>1086</v>
      </c>
      <c r="EK242" t="s">
        <v>1086</v>
      </c>
      <c r="FE242" s="2">
        <v>359</v>
      </c>
      <c r="FF242" t="s">
        <v>1086</v>
      </c>
      <c r="FG242" t="s">
        <v>1086</v>
      </c>
      <c r="FH242" s="2">
        <v>319</v>
      </c>
      <c r="FI242" s="2">
        <v>88.9</v>
      </c>
      <c r="FJ242" s="2">
        <v>88.9</v>
      </c>
      <c r="FK242" s="2">
        <v>12</v>
      </c>
      <c r="FL242" s="2">
        <v>3.3</v>
      </c>
      <c r="FM242" s="2">
        <v>28</v>
      </c>
      <c r="FN242" s="2">
        <v>7.8</v>
      </c>
      <c r="FQ242" s="2">
        <v>121</v>
      </c>
      <c r="FR242" s="2">
        <v>33.700000000000003</v>
      </c>
      <c r="FS242" s="2">
        <v>198</v>
      </c>
      <c r="FT242" s="2">
        <v>55.2</v>
      </c>
      <c r="FW242" s="2">
        <v>40</v>
      </c>
      <c r="FX242" s="2">
        <v>11.1</v>
      </c>
      <c r="FY242" s="2">
        <v>1</v>
      </c>
      <c r="FZ242" s="2">
        <v>607</v>
      </c>
      <c r="GA242" s="2">
        <v>378</v>
      </c>
      <c r="GB242" t="s">
        <v>1086</v>
      </c>
      <c r="GC242" t="s">
        <v>1086</v>
      </c>
      <c r="GD242" s="2">
        <v>345</v>
      </c>
      <c r="GE242" s="2">
        <v>87.1</v>
      </c>
      <c r="GF242" s="2">
        <v>91.3</v>
      </c>
      <c r="GG242" s="2">
        <v>9</v>
      </c>
      <c r="GH242" s="2">
        <v>2.2999999999999998</v>
      </c>
      <c r="GI242" s="2">
        <v>24</v>
      </c>
      <c r="GJ242" s="2">
        <v>6.1</v>
      </c>
      <c r="GK242" s="2">
        <v>9</v>
      </c>
      <c r="GL242" s="2">
        <v>2.2999999999999998</v>
      </c>
      <c r="GM242" s="2">
        <v>99</v>
      </c>
      <c r="GN242" s="2">
        <v>25</v>
      </c>
      <c r="GO242" s="2">
        <v>237</v>
      </c>
      <c r="GP242" s="2">
        <v>59.8</v>
      </c>
      <c r="GQ242" s="2">
        <v>18</v>
      </c>
      <c r="GR242" s="2">
        <v>4.5</v>
      </c>
      <c r="GS242" s="2">
        <v>51</v>
      </c>
      <c r="GT242" s="2">
        <v>12.9</v>
      </c>
      <c r="GU242" s="2">
        <v>21</v>
      </c>
      <c r="GV242" s="2">
        <v>334</v>
      </c>
    </row>
    <row r="243" spans="1:204" ht="12.75" customHeight="1" x14ac:dyDescent="0.2">
      <c r="A243" s="2">
        <v>2292</v>
      </c>
      <c r="B243" s="21">
        <f t="shared" si="15"/>
        <v>3.0030000000000001</v>
      </c>
      <c r="C243" s="23">
        <f t="shared" si="16"/>
        <v>3.0030000000000001</v>
      </c>
      <c r="D243" s="15">
        <f t="shared" si="17"/>
        <v>0</v>
      </c>
      <c r="E243" s="15">
        <f t="shared" si="18"/>
        <v>0</v>
      </c>
      <c r="F243" s="15">
        <f t="shared" si="19"/>
        <v>0</v>
      </c>
      <c r="G243" s="17">
        <v>11</v>
      </c>
      <c r="H243" t="s">
        <v>1086</v>
      </c>
      <c r="I243" t="s">
        <v>1086</v>
      </c>
      <c r="J243" s="2">
        <v>8</v>
      </c>
      <c r="K243" s="2">
        <v>72.7</v>
      </c>
      <c r="L243" s="2">
        <v>72.7</v>
      </c>
      <c r="M243" s="2">
        <v>2</v>
      </c>
      <c r="N243" s="2">
        <v>18.2</v>
      </c>
      <c r="O243" s="2">
        <v>1</v>
      </c>
      <c r="P243" s="2">
        <v>9.1</v>
      </c>
      <c r="S243" s="2">
        <v>3</v>
      </c>
      <c r="T243" s="2">
        <v>27.3</v>
      </c>
      <c r="U243" s="2">
        <v>5</v>
      </c>
      <c r="V243" s="2">
        <v>45.5</v>
      </c>
      <c r="Y243" s="2">
        <v>3</v>
      </c>
      <c r="Z243" s="2">
        <v>27.3</v>
      </c>
      <c r="AB243" s="2">
        <v>8</v>
      </c>
      <c r="AD243" t="s">
        <v>1086</v>
      </c>
      <c r="AE243" t="s">
        <v>1086</v>
      </c>
      <c r="AX243" s="2">
        <v>1</v>
      </c>
      <c r="AZ243" t="s">
        <v>1086</v>
      </c>
      <c r="BA243" t="s">
        <v>1086</v>
      </c>
      <c r="BU243" s="2">
        <v>11</v>
      </c>
      <c r="BV243" t="s">
        <v>1086</v>
      </c>
      <c r="BW243" t="s">
        <v>1086</v>
      </c>
      <c r="BX243" s="2">
        <v>8</v>
      </c>
      <c r="BY243" s="2">
        <v>72.7</v>
      </c>
      <c r="BZ243" s="2">
        <v>72.7</v>
      </c>
      <c r="CA243" s="2">
        <v>2</v>
      </c>
      <c r="CB243" s="2">
        <v>18.2</v>
      </c>
      <c r="CC243" s="2">
        <v>1</v>
      </c>
      <c r="CD243" s="2">
        <v>9.1</v>
      </c>
      <c r="CG243" s="2">
        <v>3</v>
      </c>
      <c r="CH243" s="2">
        <v>27.3</v>
      </c>
      <c r="CI243" s="2">
        <v>5</v>
      </c>
      <c r="CJ243" s="2">
        <v>45.5</v>
      </c>
      <c r="CM243" s="2">
        <v>3</v>
      </c>
      <c r="CN243" s="2">
        <v>27.3</v>
      </c>
      <c r="CP243" s="2">
        <v>9</v>
      </c>
      <c r="CQ243" s="2">
        <v>4</v>
      </c>
      <c r="CR243" t="s">
        <v>1086</v>
      </c>
      <c r="CS243" t="s">
        <v>1086</v>
      </c>
      <c r="DN243" t="s">
        <v>1086</v>
      </c>
      <c r="DO243" t="s">
        <v>1086</v>
      </c>
      <c r="EJ243" t="s">
        <v>1086</v>
      </c>
      <c r="EK243" t="s">
        <v>1086</v>
      </c>
      <c r="FE243" s="2">
        <v>4</v>
      </c>
      <c r="FF243" t="s">
        <v>1086</v>
      </c>
      <c r="FG243" t="s">
        <v>1086</v>
      </c>
      <c r="GA243" s="2">
        <v>5</v>
      </c>
      <c r="GB243" t="s">
        <v>1086</v>
      </c>
      <c r="GC243" t="s">
        <v>1086</v>
      </c>
    </row>
    <row r="244" spans="1:204" ht="12.75" customHeight="1" x14ac:dyDescent="0.2">
      <c r="A244" s="2">
        <v>2294</v>
      </c>
      <c r="B244" s="21">
        <f t="shared" si="15"/>
        <v>3.8479999999999994</v>
      </c>
      <c r="C244" s="23">
        <f t="shared" si="16"/>
        <v>3.8479999999999994</v>
      </c>
      <c r="D244" s="15">
        <f t="shared" si="17"/>
        <v>4</v>
      </c>
      <c r="E244" s="15">
        <f t="shared" si="18"/>
        <v>4</v>
      </c>
      <c r="F244" s="15">
        <f t="shared" si="19"/>
        <v>0</v>
      </c>
      <c r="G244" s="17">
        <v>66</v>
      </c>
      <c r="H244" t="s">
        <v>1086</v>
      </c>
      <c r="I244" t="s">
        <v>1086</v>
      </c>
      <c r="J244" s="2">
        <v>66</v>
      </c>
      <c r="K244" s="2">
        <v>100</v>
      </c>
      <c r="L244" s="2">
        <v>100</v>
      </c>
      <c r="S244" s="2">
        <v>10</v>
      </c>
      <c r="T244" s="2">
        <v>15.2</v>
      </c>
      <c r="U244" s="2">
        <v>56</v>
      </c>
      <c r="V244" s="2">
        <v>84.8</v>
      </c>
      <c r="AB244" s="2">
        <v>13</v>
      </c>
      <c r="AD244" t="s">
        <v>1086</v>
      </c>
      <c r="AE244" t="s">
        <v>1086</v>
      </c>
      <c r="AZ244" t="s">
        <v>1086</v>
      </c>
      <c r="BA244" t="s">
        <v>1086</v>
      </c>
      <c r="BU244" s="2">
        <v>66</v>
      </c>
      <c r="BV244" t="s">
        <v>1086</v>
      </c>
      <c r="BW244" t="s">
        <v>1086</v>
      </c>
      <c r="BX244" s="2">
        <v>66</v>
      </c>
      <c r="BY244" s="2">
        <v>100</v>
      </c>
      <c r="BZ244" s="2">
        <v>100</v>
      </c>
      <c r="CG244" s="2">
        <v>10</v>
      </c>
      <c r="CH244" s="2">
        <v>15.2</v>
      </c>
      <c r="CI244" s="2">
        <v>56</v>
      </c>
      <c r="CJ244" s="2">
        <v>84.8</v>
      </c>
      <c r="CP244" s="2">
        <v>13</v>
      </c>
      <c r="CQ244" s="2">
        <v>15</v>
      </c>
      <c r="CR244" t="s">
        <v>1086</v>
      </c>
      <c r="CS244" t="s">
        <v>1086</v>
      </c>
      <c r="CT244" s="2">
        <v>15</v>
      </c>
      <c r="CU244" s="2">
        <v>100</v>
      </c>
      <c r="CV244" s="2">
        <v>100</v>
      </c>
      <c r="DE244" s="2">
        <v>15</v>
      </c>
      <c r="DF244" s="2">
        <v>100</v>
      </c>
      <c r="DN244" t="s">
        <v>1086</v>
      </c>
      <c r="DO244" t="s">
        <v>1086</v>
      </c>
      <c r="EJ244" t="s">
        <v>1086</v>
      </c>
      <c r="EK244" t="s">
        <v>1086</v>
      </c>
      <c r="FE244" s="2">
        <v>15</v>
      </c>
      <c r="FF244" t="s">
        <v>1086</v>
      </c>
      <c r="FG244" t="s">
        <v>1086</v>
      </c>
      <c r="FH244" s="2">
        <v>15</v>
      </c>
      <c r="FI244" s="2">
        <v>100</v>
      </c>
      <c r="FJ244" s="2">
        <v>100</v>
      </c>
      <c r="FS244" s="2">
        <v>15</v>
      </c>
      <c r="FT244" s="2">
        <v>100</v>
      </c>
      <c r="GB244" t="s">
        <v>1086</v>
      </c>
      <c r="GC244" t="s">
        <v>1086</v>
      </c>
    </row>
    <row r="245" spans="1:204" ht="12.75" customHeight="1" x14ac:dyDescent="0.2">
      <c r="A245" s="2">
        <v>2295</v>
      </c>
      <c r="B245" s="21">
        <f t="shared" si="15"/>
        <v>1.9169999999999998</v>
      </c>
      <c r="C245" s="23">
        <f t="shared" si="16"/>
        <v>1.9169999999999998</v>
      </c>
      <c r="D245" s="15">
        <f t="shared" si="17"/>
        <v>2.7260000000000004</v>
      </c>
      <c r="E245" s="15">
        <f t="shared" si="18"/>
        <v>2.7260000000000004</v>
      </c>
      <c r="F245" s="15">
        <f t="shared" si="19"/>
        <v>2.4300000000000002</v>
      </c>
      <c r="G245" s="17">
        <v>445</v>
      </c>
      <c r="H245" t="s">
        <v>1086</v>
      </c>
      <c r="I245" t="s">
        <v>1086</v>
      </c>
      <c r="J245" s="2">
        <v>176</v>
      </c>
      <c r="K245" s="2">
        <v>35.799999999999997</v>
      </c>
      <c r="L245" s="2">
        <v>39.6</v>
      </c>
      <c r="M245" s="2">
        <v>132</v>
      </c>
      <c r="N245" s="2">
        <v>26.8</v>
      </c>
      <c r="O245" s="2">
        <v>137</v>
      </c>
      <c r="P245" s="2">
        <v>27.8</v>
      </c>
      <c r="Q245" s="2">
        <v>5</v>
      </c>
      <c r="R245" s="2">
        <v>1</v>
      </c>
      <c r="S245" s="2">
        <v>147</v>
      </c>
      <c r="T245" s="2">
        <v>29.9</v>
      </c>
      <c r="U245" s="2">
        <v>24</v>
      </c>
      <c r="V245" s="2">
        <v>4.9000000000000004</v>
      </c>
      <c r="W245" s="2">
        <v>47</v>
      </c>
      <c r="X245" s="2">
        <v>9.6</v>
      </c>
      <c r="Y245" s="2">
        <v>316</v>
      </c>
      <c r="Z245" s="2">
        <v>64.2</v>
      </c>
      <c r="AB245" s="2">
        <v>713</v>
      </c>
      <c r="AD245" t="s">
        <v>1086</v>
      </c>
      <c r="AE245" t="s">
        <v>1086</v>
      </c>
      <c r="AX245" s="2">
        <v>1</v>
      </c>
      <c r="AZ245" t="s">
        <v>1086</v>
      </c>
      <c r="BA245" t="s">
        <v>1086</v>
      </c>
      <c r="BU245" s="2">
        <v>445</v>
      </c>
      <c r="BV245" t="s">
        <v>1086</v>
      </c>
      <c r="BW245" t="s">
        <v>1086</v>
      </c>
      <c r="BX245" s="2">
        <v>176</v>
      </c>
      <c r="BY245" s="2">
        <v>35.799999999999997</v>
      </c>
      <c r="BZ245" s="2">
        <v>39.6</v>
      </c>
      <c r="CA245" s="2">
        <v>132</v>
      </c>
      <c r="CB245" s="2">
        <v>26.8</v>
      </c>
      <c r="CC245" s="2">
        <v>137</v>
      </c>
      <c r="CD245" s="2">
        <v>27.8</v>
      </c>
      <c r="CE245" s="2">
        <v>5</v>
      </c>
      <c r="CF245" s="2">
        <v>1</v>
      </c>
      <c r="CG245" s="2">
        <v>147</v>
      </c>
      <c r="CH245" s="2">
        <v>29.9</v>
      </c>
      <c r="CI245" s="2">
        <v>24</v>
      </c>
      <c r="CJ245" s="2">
        <v>4.9000000000000004</v>
      </c>
      <c r="CK245" s="2">
        <v>47</v>
      </c>
      <c r="CL245" s="2">
        <v>9.6</v>
      </c>
      <c r="CM245" s="2">
        <v>316</v>
      </c>
      <c r="CN245" s="2">
        <v>64.2</v>
      </c>
      <c r="CP245" s="2">
        <v>714</v>
      </c>
      <c r="CQ245" s="2">
        <v>441</v>
      </c>
      <c r="CR245" t="s">
        <v>1086</v>
      </c>
      <c r="CS245" t="s">
        <v>1086</v>
      </c>
      <c r="CT245" s="2">
        <v>284</v>
      </c>
      <c r="CU245" s="2">
        <v>64.400000000000006</v>
      </c>
      <c r="CV245" s="2">
        <v>64.400000000000006</v>
      </c>
      <c r="CW245" s="2">
        <v>61</v>
      </c>
      <c r="CX245" s="2">
        <v>13.8</v>
      </c>
      <c r="CY245" s="2">
        <v>96</v>
      </c>
      <c r="CZ245" s="2">
        <v>21.8</v>
      </c>
      <c r="DA245" s="2">
        <v>4</v>
      </c>
      <c r="DB245" s="2">
        <v>0.9</v>
      </c>
      <c r="DC245" s="2">
        <v>171</v>
      </c>
      <c r="DD245" s="2">
        <v>38.799999999999997</v>
      </c>
      <c r="DE245" s="2">
        <v>109</v>
      </c>
      <c r="DF245" s="2">
        <v>24.7</v>
      </c>
      <c r="DI245" s="2">
        <v>157</v>
      </c>
      <c r="DJ245" s="2">
        <v>35.6</v>
      </c>
      <c r="DL245" s="2">
        <v>489</v>
      </c>
      <c r="DN245" t="s">
        <v>1086</v>
      </c>
      <c r="DO245" t="s">
        <v>1086</v>
      </c>
      <c r="EH245" s="2">
        <v>4</v>
      </c>
      <c r="EJ245" t="s">
        <v>1086</v>
      </c>
      <c r="EK245" t="s">
        <v>1086</v>
      </c>
      <c r="FE245" s="2">
        <v>441</v>
      </c>
      <c r="FF245" t="s">
        <v>1086</v>
      </c>
      <c r="FG245" t="s">
        <v>1086</v>
      </c>
      <c r="FH245" s="2">
        <v>284</v>
      </c>
      <c r="FI245" s="2">
        <v>64.400000000000006</v>
      </c>
      <c r="FJ245" s="2">
        <v>64.400000000000006</v>
      </c>
      <c r="FK245" s="2">
        <v>61</v>
      </c>
      <c r="FL245" s="2">
        <v>13.8</v>
      </c>
      <c r="FM245" s="2">
        <v>96</v>
      </c>
      <c r="FN245" s="2">
        <v>21.8</v>
      </c>
      <c r="FO245" s="2">
        <v>4</v>
      </c>
      <c r="FP245" s="2">
        <v>0.9</v>
      </c>
      <c r="FQ245" s="2">
        <v>171</v>
      </c>
      <c r="FR245" s="2">
        <v>38.799999999999997</v>
      </c>
      <c r="FS245" s="2">
        <v>109</v>
      </c>
      <c r="FT245" s="2">
        <v>24.7</v>
      </c>
      <c r="FW245" s="2">
        <v>157</v>
      </c>
      <c r="FX245" s="2">
        <v>35.6</v>
      </c>
      <c r="FZ245" s="2">
        <v>493</v>
      </c>
      <c r="GA245" s="2">
        <v>454</v>
      </c>
      <c r="GB245" t="s">
        <v>1086</v>
      </c>
      <c r="GC245" t="s">
        <v>1086</v>
      </c>
      <c r="GD245" s="2">
        <v>289</v>
      </c>
      <c r="GE245" s="2">
        <v>55.8</v>
      </c>
      <c r="GF245" s="2">
        <v>63.7</v>
      </c>
      <c r="GG245" s="2">
        <v>48</v>
      </c>
      <c r="GH245" s="2">
        <v>9.3000000000000007</v>
      </c>
      <c r="GI245" s="2">
        <v>117</v>
      </c>
      <c r="GJ245" s="2">
        <v>22.6</v>
      </c>
      <c r="GK245" s="2">
        <v>12</v>
      </c>
      <c r="GL245" s="2">
        <v>2.2999999999999998</v>
      </c>
      <c r="GM245" s="2">
        <v>132</v>
      </c>
      <c r="GN245" s="2">
        <v>25.5</v>
      </c>
      <c r="GO245" s="2">
        <v>145</v>
      </c>
      <c r="GP245" s="2">
        <v>28</v>
      </c>
      <c r="GQ245" s="2">
        <v>64</v>
      </c>
      <c r="GR245" s="2">
        <v>12.4</v>
      </c>
      <c r="GS245" s="2">
        <v>229</v>
      </c>
      <c r="GT245" s="2">
        <v>44.2</v>
      </c>
      <c r="GV245" s="2">
        <v>254</v>
      </c>
    </row>
    <row r="246" spans="1:204" ht="12.75" customHeight="1" x14ac:dyDescent="0.2">
      <c r="A246" s="2">
        <v>2299</v>
      </c>
      <c r="B246" s="21">
        <f t="shared" si="15"/>
        <v>2.339</v>
      </c>
      <c r="C246" s="23">
        <f t="shared" si="16"/>
        <v>2.339</v>
      </c>
      <c r="D246" s="15">
        <f t="shared" si="17"/>
        <v>3.35</v>
      </c>
      <c r="E246" s="15">
        <f t="shared" si="18"/>
        <v>3.35</v>
      </c>
      <c r="F246" s="15">
        <f t="shared" si="19"/>
        <v>2.714</v>
      </c>
      <c r="G246" s="17">
        <v>139</v>
      </c>
      <c r="H246" t="s">
        <v>1086</v>
      </c>
      <c r="I246" t="s">
        <v>1086</v>
      </c>
      <c r="J246" s="2">
        <v>72</v>
      </c>
      <c r="K246" s="2">
        <v>51.1</v>
      </c>
      <c r="L246" s="2">
        <v>51.8</v>
      </c>
      <c r="M246" s="2">
        <v>30</v>
      </c>
      <c r="N246" s="2">
        <v>21.3</v>
      </c>
      <c r="O246" s="2">
        <v>37</v>
      </c>
      <c r="P246" s="2">
        <v>26.2</v>
      </c>
      <c r="Q246" s="2">
        <v>4</v>
      </c>
      <c r="R246" s="2">
        <v>2.8</v>
      </c>
      <c r="S246" s="2">
        <v>46</v>
      </c>
      <c r="T246" s="2">
        <v>32.6</v>
      </c>
      <c r="U246" s="2">
        <v>22</v>
      </c>
      <c r="V246" s="2">
        <v>15.6</v>
      </c>
      <c r="W246" s="2">
        <v>2</v>
      </c>
      <c r="X246" s="2">
        <v>1.4</v>
      </c>
      <c r="Y246" s="2">
        <v>69</v>
      </c>
      <c r="Z246" s="2">
        <v>48.9</v>
      </c>
      <c r="AA246" s="2">
        <v>1</v>
      </c>
      <c r="AB246" s="2">
        <v>362</v>
      </c>
      <c r="AD246" t="s">
        <v>1086</v>
      </c>
      <c r="AE246" t="s">
        <v>1086</v>
      </c>
      <c r="AZ246" t="s">
        <v>1086</v>
      </c>
      <c r="BA246" t="s">
        <v>1086</v>
      </c>
      <c r="BU246" s="2">
        <v>139</v>
      </c>
      <c r="BV246" t="s">
        <v>1086</v>
      </c>
      <c r="BW246" t="s">
        <v>1086</v>
      </c>
      <c r="BX246" s="2">
        <v>72</v>
      </c>
      <c r="BY246" s="2">
        <v>51.1</v>
      </c>
      <c r="BZ246" s="2">
        <v>51.8</v>
      </c>
      <c r="CA246" s="2">
        <v>30</v>
      </c>
      <c r="CB246" s="2">
        <v>21.3</v>
      </c>
      <c r="CC246" s="2">
        <v>37</v>
      </c>
      <c r="CD246" s="2">
        <v>26.2</v>
      </c>
      <c r="CE246" s="2">
        <v>4</v>
      </c>
      <c r="CF246" s="2">
        <v>2.8</v>
      </c>
      <c r="CG246" s="2">
        <v>46</v>
      </c>
      <c r="CH246" s="2">
        <v>32.6</v>
      </c>
      <c r="CI246" s="2">
        <v>22</v>
      </c>
      <c r="CJ246" s="2">
        <v>15.6</v>
      </c>
      <c r="CK246" s="2">
        <v>2</v>
      </c>
      <c r="CL246" s="2">
        <v>1.4</v>
      </c>
      <c r="CM246" s="2">
        <v>69</v>
      </c>
      <c r="CN246" s="2">
        <v>48.9</v>
      </c>
      <c r="CO246" s="2">
        <v>1</v>
      </c>
      <c r="CP246" s="2">
        <v>362</v>
      </c>
      <c r="CQ246" s="2">
        <v>147</v>
      </c>
      <c r="CR246" t="s">
        <v>1086</v>
      </c>
      <c r="CS246" t="s">
        <v>1086</v>
      </c>
      <c r="CT246" s="2">
        <v>126</v>
      </c>
      <c r="CU246" s="2">
        <v>85.7</v>
      </c>
      <c r="CV246" s="2">
        <v>85.7</v>
      </c>
      <c r="CW246" s="2">
        <v>6</v>
      </c>
      <c r="CX246" s="2">
        <v>4.0999999999999996</v>
      </c>
      <c r="CY246" s="2">
        <v>15</v>
      </c>
      <c r="CZ246" s="2">
        <v>10.199999999999999</v>
      </c>
      <c r="DC246" s="2">
        <v>48</v>
      </c>
      <c r="DD246" s="2">
        <v>32.700000000000003</v>
      </c>
      <c r="DE246" s="2">
        <v>78</v>
      </c>
      <c r="DF246" s="2">
        <v>53.1</v>
      </c>
      <c r="DI246" s="2">
        <v>21</v>
      </c>
      <c r="DJ246" s="2">
        <v>14.3</v>
      </c>
      <c r="DL246" s="2">
        <v>128</v>
      </c>
      <c r="DN246" t="s">
        <v>1086</v>
      </c>
      <c r="DO246" t="s">
        <v>1086</v>
      </c>
      <c r="EJ246" t="s">
        <v>1086</v>
      </c>
      <c r="EK246" t="s">
        <v>1086</v>
      </c>
      <c r="FE246" s="2">
        <v>147</v>
      </c>
      <c r="FF246" t="s">
        <v>1086</v>
      </c>
      <c r="FG246" t="s">
        <v>1086</v>
      </c>
      <c r="FH246" s="2">
        <v>126</v>
      </c>
      <c r="FI246" s="2">
        <v>85.7</v>
      </c>
      <c r="FJ246" s="2">
        <v>85.7</v>
      </c>
      <c r="FK246" s="2">
        <v>6</v>
      </c>
      <c r="FL246" s="2">
        <v>4.0999999999999996</v>
      </c>
      <c r="FM246" s="2">
        <v>15</v>
      </c>
      <c r="FN246" s="2">
        <v>10.199999999999999</v>
      </c>
      <c r="FQ246" s="2">
        <v>48</v>
      </c>
      <c r="FR246" s="2">
        <v>32.700000000000003</v>
      </c>
      <c r="FS246" s="2">
        <v>78</v>
      </c>
      <c r="FT246" s="2">
        <v>53.1</v>
      </c>
      <c r="FW246" s="2">
        <v>21</v>
      </c>
      <c r="FX246" s="2">
        <v>14.3</v>
      </c>
      <c r="FZ246" s="2">
        <v>128</v>
      </c>
      <c r="GA246" s="2">
        <v>159</v>
      </c>
      <c r="GB246" t="s">
        <v>1086</v>
      </c>
      <c r="GC246" t="s">
        <v>1086</v>
      </c>
      <c r="GD246" s="2">
        <v>120</v>
      </c>
      <c r="GE246" s="2">
        <v>73.2</v>
      </c>
      <c r="GF246" s="2">
        <v>75.5</v>
      </c>
      <c r="GG246" s="2">
        <v>10</v>
      </c>
      <c r="GH246" s="2">
        <v>6.1</v>
      </c>
      <c r="GI246" s="2">
        <v>29</v>
      </c>
      <c r="GJ246" s="2">
        <v>17.7</v>
      </c>
      <c r="GK246" s="2">
        <v>9</v>
      </c>
      <c r="GL246" s="2">
        <v>5.5</v>
      </c>
      <c r="GM246" s="2">
        <v>67</v>
      </c>
      <c r="GN246" s="2">
        <v>40.9</v>
      </c>
      <c r="GO246" s="2">
        <v>44</v>
      </c>
      <c r="GP246" s="2">
        <v>26.8</v>
      </c>
      <c r="GQ246" s="2">
        <v>5</v>
      </c>
      <c r="GR246" s="2">
        <v>3</v>
      </c>
      <c r="GS246" s="2">
        <v>44</v>
      </c>
      <c r="GT246" s="2">
        <v>26.8</v>
      </c>
      <c r="GU246" s="2">
        <v>1</v>
      </c>
      <c r="GV246" s="2">
        <v>103</v>
      </c>
    </row>
    <row r="247" spans="1:204" ht="12.75" customHeight="1" x14ac:dyDescent="0.2">
      <c r="A247" s="2">
        <v>2302</v>
      </c>
      <c r="B247" s="21">
        <f t="shared" si="15"/>
        <v>2.2430000000000003</v>
      </c>
      <c r="C247" s="23">
        <f t="shared" si="16"/>
        <v>2.2430000000000003</v>
      </c>
      <c r="D247" s="15">
        <f t="shared" si="17"/>
        <v>2.97</v>
      </c>
      <c r="E247" s="15">
        <f t="shared" si="18"/>
        <v>2.97</v>
      </c>
      <c r="F247" s="15">
        <f t="shared" si="19"/>
        <v>3.2650000000000001</v>
      </c>
      <c r="G247" s="17">
        <v>61</v>
      </c>
      <c r="H247" t="s">
        <v>1086</v>
      </c>
      <c r="I247" t="s">
        <v>1086</v>
      </c>
      <c r="J247" s="2">
        <v>29</v>
      </c>
      <c r="K247" s="2">
        <v>46.8</v>
      </c>
      <c r="L247" s="2">
        <v>47.5</v>
      </c>
      <c r="M247" s="2">
        <v>15</v>
      </c>
      <c r="N247" s="2">
        <v>24.2</v>
      </c>
      <c r="O247" s="2">
        <v>17</v>
      </c>
      <c r="P247" s="2">
        <v>27.4</v>
      </c>
      <c r="Q247" s="2">
        <v>1</v>
      </c>
      <c r="R247" s="2">
        <v>1.6</v>
      </c>
      <c r="S247" s="2">
        <v>22</v>
      </c>
      <c r="T247" s="2">
        <v>35.5</v>
      </c>
      <c r="U247" s="2">
        <v>6</v>
      </c>
      <c r="V247" s="2">
        <v>9.6999999999999993</v>
      </c>
      <c r="W247" s="2">
        <v>1</v>
      </c>
      <c r="X247" s="2">
        <v>1.6</v>
      </c>
      <c r="Y247" s="2">
        <v>33</v>
      </c>
      <c r="Z247" s="2">
        <v>53.2</v>
      </c>
      <c r="AB247" s="2">
        <v>71</v>
      </c>
      <c r="AD247" t="s">
        <v>1086</v>
      </c>
      <c r="AE247" t="s">
        <v>1086</v>
      </c>
      <c r="AZ247" t="s">
        <v>1086</v>
      </c>
      <c r="BA247" t="s">
        <v>1086</v>
      </c>
      <c r="BU247" s="2">
        <v>61</v>
      </c>
      <c r="BV247" t="s">
        <v>1086</v>
      </c>
      <c r="BW247" t="s">
        <v>1086</v>
      </c>
      <c r="BX247" s="2">
        <v>29</v>
      </c>
      <c r="BY247" s="2">
        <v>46.8</v>
      </c>
      <c r="BZ247" s="2">
        <v>47.5</v>
      </c>
      <c r="CA247" s="2">
        <v>15</v>
      </c>
      <c r="CB247" s="2">
        <v>24.2</v>
      </c>
      <c r="CC247" s="2">
        <v>17</v>
      </c>
      <c r="CD247" s="2">
        <v>27.4</v>
      </c>
      <c r="CE247" s="2">
        <v>1</v>
      </c>
      <c r="CF247" s="2">
        <v>1.6</v>
      </c>
      <c r="CG247" s="2">
        <v>22</v>
      </c>
      <c r="CH247" s="2">
        <v>35.5</v>
      </c>
      <c r="CI247" s="2">
        <v>6</v>
      </c>
      <c r="CJ247" s="2">
        <v>9.6999999999999993</v>
      </c>
      <c r="CK247" s="2">
        <v>1</v>
      </c>
      <c r="CL247" s="2">
        <v>1.6</v>
      </c>
      <c r="CM247" s="2">
        <v>33</v>
      </c>
      <c r="CN247" s="2">
        <v>53.2</v>
      </c>
      <c r="CP247" s="2">
        <v>71</v>
      </c>
      <c r="CQ247" s="2">
        <v>37</v>
      </c>
      <c r="CR247" t="s">
        <v>1086</v>
      </c>
      <c r="CS247" t="s">
        <v>1086</v>
      </c>
      <c r="CT247" s="2">
        <v>26</v>
      </c>
      <c r="CU247" s="2">
        <v>70.3</v>
      </c>
      <c r="CV247" s="2">
        <v>70.3</v>
      </c>
      <c r="CW247" s="2">
        <v>1</v>
      </c>
      <c r="CX247" s="2">
        <v>2.7</v>
      </c>
      <c r="CY247" s="2">
        <v>10</v>
      </c>
      <c r="CZ247" s="2">
        <v>27</v>
      </c>
      <c r="DC247" s="2">
        <v>15</v>
      </c>
      <c r="DD247" s="2">
        <v>40.5</v>
      </c>
      <c r="DE247" s="2">
        <v>11</v>
      </c>
      <c r="DF247" s="2">
        <v>29.7</v>
      </c>
      <c r="DI247" s="2">
        <v>11</v>
      </c>
      <c r="DJ247" s="2">
        <v>29.7</v>
      </c>
      <c r="DL247" s="2">
        <v>32</v>
      </c>
      <c r="DN247" t="s">
        <v>1086</v>
      </c>
      <c r="DO247" t="s">
        <v>1086</v>
      </c>
      <c r="EJ247" t="s">
        <v>1086</v>
      </c>
      <c r="EK247" t="s">
        <v>1086</v>
      </c>
      <c r="FE247" s="2">
        <v>37</v>
      </c>
      <c r="FF247" t="s">
        <v>1086</v>
      </c>
      <c r="FG247" t="s">
        <v>1086</v>
      </c>
      <c r="FH247" s="2">
        <v>26</v>
      </c>
      <c r="FI247" s="2">
        <v>70.3</v>
      </c>
      <c r="FJ247" s="2">
        <v>70.3</v>
      </c>
      <c r="FK247" s="2">
        <v>1</v>
      </c>
      <c r="FL247" s="2">
        <v>2.7</v>
      </c>
      <c r="FM247" s="2">
        <v>10</v>
      </c>
      <c r="FN247" s="2">
        <v>27</v>
      </c>
      <c r="FQ247" s="2">
        <v>15</v>
      </c>
      <c r="FR247" s="2">
        <v>40.5</v>
      </c>
      <c r="FS247" s="2">
        <v>11</v>
      </c>
      <c r="FT247" s="2">
        <v>29.7</v>
      </c>
      <c r="FW247" s="2">
        <v>11</v>
      </c>
      <c r="FX247" s="2">
        <v>29.7</v>
      </c>
      <c r="FZ247" s="2">
        <v>32</v>
      </c>
      <c r="GA247" s="2">
        <v>48</v>
      </c>
      <c r="GB247" t="s">
        <v>1086</v>
      </c>
      <c r="GC247" t="s">
        <v>1086</v>
      </c>
      <c r="GD247" s="2">
        <v>43</v>
      </c>
      <c r="GE247" s="2">
        <v>87.8</v>
      </c>
      <c r="GF247" s="2">
        <v>89.6</v>
      </c>
      <c r="GI247" s="2">
        <v>5</v>
      </c>
      <c r="GJ247" s="2">
        <v>10.199999999999999</v>
      </c>
      <c r="GK247" s="2">
        <v>1</v>
      </c>
      <c r="GL247" s="2">
        <v>2</v>
      </c>
      <c r="GM247" s="2">
        <v>18</v>
      </c>
      <c r="GN247" s="2">
        <v>36.700000000000003</v>
      </c>
      <c r="GO247" s="2">
        <v>24</v>
      </c>
      <c r="GP247" s="2">
        <v>49</v>
      </c>
      <c r="GQ247" s="2">
        <v>1</v>
      </c>
      <c r="GR247" s="2">
        <v>2</v>
      </c>
      <c r="GS247" s="2">
        <v>6</v>
      </c>
      <c r="GT247" s="2">
        <v>12.2</v>
      </c>
      <c r="GV247" s="2">
        <v>30</v>
      </c>
    </row>
    <row r="248" spans="1:204" ht="12.75" customHeight="1" x14ac:dyDescent="0.2">
      <c r="A248" s="2">
        <v>2305</v>
      </c>
      <c r="B248" s="21">
        <f t="shared" si="15"/>
        <v>3.2739999999999996</v>
      </c>
      <c r="C248" s="23">
        <f t="shared" si="16"/>
        <v>3.2739999999999996</v>
      </c>
      <c r="D248" s="15">
        <f t="shared" si="17"/>
        <v>0</v>
      </c>
      <c r="E248" s="15">
        <f t="shared" si="18"/>
        <v>0</v>
      </c>
      <c r="F248" s="15">
        <f t="shared" si="19"/>
        <v>0</v>
      </c>
      <c r="G248" s="17">
        <v>128</v>
      </c>
      <c r="H248" t="s">
        <v>1086</v>
      </c>
      <c r="I248" t="s">
        <v>1086</v>
      </c>
      <c r="J248" s="2">
        <v>107</v>
      </c>
      <c r="K248" s="2">
        <v>83.6</v>
      </c>
      <c r="L248" s="2">
        <v>83.6</v>
      </c>
      <c r="M248" s="2">
        <v>5</v>
      </c>
      <c r="N248" s="2">
        <v>3.9</v>
      </c>
      <c r="O248" s="2">
        <v>16</v>
      </c>
      <c r="P248" s="2">
        <v>12.5</v>
      </c>
      <c r="S248" s="2">
        <v>46</v>
      </c>
      <c r="T248" s="2">
        <v>35.9</v>
      </c>
      <c r="U248" s="2">
        <v>61</v>
      </c>
      <c r="V248" s="2">
        <v>47.7</v>
      </c>
      <c r="Y248" s="2">
        <v>21</v>
      </c>
      <c r="Z248" s="2">
        <v>16.399999999999999</v>
      </c>
      <c r="AB248" s="2">
        <v>3</v>
      </c>
      <c r="AD248" t="s">
        <v>1086</v>
      </c>
      <c r="AE248" t="s">
        <v>1086</v>
      </c>
      <c r="AZ248" t="s">
        <v>1086</v>
      </c>
      <c r="BA248" t="s">
        <v>1086</v>
      </c>
      <c r="BU248" s="2">
        <v>128</v>
      </c>
      <c r="BV248" t="s">
        <v>1086</v>
      </c>
      <c r="BW248" t="s">
        <v>1086</v>
      </c>
      <c r="BX248" s="2">
        <v>107</v>
      </c>
      <c r="BY248" s="2">
        <v>83.6</v>
      </c>
      <c r="BZ248" s="2">
        <v>83.6</v>
      </c>
      <c r="CA248" s="2">
        <v>5</v>
      </c>
      <c r="CB248" s="2">
        <v>3.9</v>
      </c>
      <c r="CC248" s="2">
        <v>16</v>
      </c>
      <c r="CD248" s="2">
        <v>12.5</v>
      </c>
      <c r="CG248" s="2">
        <v>46</v>
      </c>
      <c r="CH248" s="2">
        <v>35.9</v>
      </c>
      <c r="CI248" s="2">
        <v>61</v>
      </c>
      <c r="CJ248" s="2">
        <v>47.7</v>
      </c>
      <c r="CM248" s="2">
        <v>21</v>
      </c>
      <c r="CN248" s="2">
        <v>16.399999999999999</v>
      </c>
      <c r="CP248" s="2">
        <v>3</v>
      </c>
      <c r="CQ248" s="2">
        <v>3</v>
      </c>
      <c r="CR248" t="s">
        <v>1086</v>
      </c>
      <c r="CS248" t="s">
        <v>1086</v>
      </c>
      <c r="DN248" t="s">
        <v>1086</v>
      </c>
      <c r="DO248" t="s">
        <v>1086</v>
      </c>
      <c r="EJ248" t="s">
        <v>1086</v>
      </c>
      <c r="EK248" t="s">
        <v>1086</v>
      </c>
      <c r="FE248" s="2">
        <v>3</v>
      </c>
      <c r="FF248" t="s">
        <v>1086</v>
      </c>
      <c r="FG248" t="s">
        <v>1086</v>
      </c>
      <c r="GB248" t="s">
        <v>1086</v>
      </c>
      <c r="GC248" t="s">
        <v>1086</v>
      </c>
    </row>
    <row r="249" spans="1:204" ht="12.75" customHeight="1" x14ac:dyDescent="0.2">
      <c r="A249" s="2">
        <v>2306</v>
      </c>
      <c r="B249" s="21">
        <f t="shared" si="15"/>
        <v>2.532</v>
      </c>
      <c r="C249" s="23">
        <f t="shared" si="16"/>
        <v>2.532</v>
      </c>
      <c r="D249" s="15">
        <f t="shared" si="17"/>
        <v>3.0729999999999995</v>
      </c>
      <c r="E249" s="15">
        <f t="shared" si="18"/>
        <v>3.0729999999999995</v>
      </c>
      <c r="F249" s="15">
        <f t="shared" si="19"/>
        <v>3.0329999999999999</v>
      </c>
      <c r="G249" s="17">
        <v>256</v>
      </c>
      <c r="H249" t="s">
        <v>1086</v>
      </c>
      <c r="I249" t="s">
        <v>1086</v>
      </c>
      <c r="J249" s="2">
        <v>148</v>
      </c>
      <c r="K249" s="2">
        <v>56.7</v>
      </c>
      <c r="L249" s="2">
        <v>57.8</v>
      </c>
      <c r="M249" s="2">
        <v>50</v>
      </c>
      <c r="N249" s="2">
        <v>19.2</v>
      </c>
      <c r="O249" s="2">
        <v>58</v>
      </c>
      <c r="P249" s="2">
        <v>22.2</v>
      </c>
      <c r="S249" s="2">
        <v>97</v>
      </c>
      <c r="T249" s="2">
        <v>37.200000000000003</v>
      </c>
      <c r="U249" s="2">
        <v>51</v>
      </c>
      <c r="V249" s="2">
        <v>19.5</v>
      </c>
      <c r="W249" s="2">
        <v>5</v>
      </c>
      <c r="X249" s="2">
        <v>1.9</v>
      </c>
      <c r="Y249" s="2">
        <v>113</v>
      </c>
      <c r="Z249" s="2">
        <v>43.3</v>
      </c>
      <c r="AA249" s="2">
        <v>20</v>
      </c>
      <c r="AB249" s="2">
        <v>839</v>
      </c>
      <c r="AD249" t="s">
        <v>1086</v>
      </c>
      <c r="AE249" t="s">
        <v>1086</v>
      </c>
      <c r="AZ249" t="s">
        <v>1086</v>
      </c>
      <c r="BA249" t="s">
        <v>1086</v>
      </c>
      <c r="BU249" s="2">
        <v>256</v>
      </c>
      <c r="BV249" t="s">
        <v>1086</v>
      </c>
      <c r="BW249" t="s">
        <v>1086</v>
      </c>
      <c r="BX249" s="2">
        <v>148</v>
      </c>
      <c r="BY249" s="2">
        <v>56.7</v>
      </c>
      <c r="BZ249" s="2">
        <v>57.8</v>
      </c>
      <c r="CA249" s="2">
        <v>50</v>
      </c>
      <c r="CB249" s="2">
        <v>19.2</v>
      </c>
      <c r="CC249" s="2">
        <v>58</v>
      </c>
      <c r="CD249" s="2">
        <v>22.2</v>
      </c>
      <c r="CG249" s="2">
        <v>97</v>
      </c>
      <c r="CH249" s="2">
        <v>37.200000000000003</v>
      </c>
      <c r="CI249" s="2">
        <v>51</v>
      </c>
      <c r="CJ249" s="2">
        <v>19.5</v>
      </c>
      <c r="CK249" s="2">
        <v>5</v>
      </c>
      <c r="CL249" s="2">
        <v>1.9</v>
      </c>
      <c r="CM249" s="2">
        <v>113</v>
      </c>
      <c r="CN249" s="2">
        <v>43.3</v>
      </c>
      <c r="CO249" s="2">
        <v>20</v>
      </c>
      <c r="CP249" s="2">
        <v>839</v>
      </c>
      <c r="CQ249" s="2">
        <v>302</v>
      </c>
      <c r="CR249" t="s">
        <v>1086</v>
      </c>
      <c r="CS249" t="s">
        <v>1086</v>
      </c>
      <c r="CT249" s="2">
        <v>224</v>
      </c>
      <c r="CU249" s="2">
        <v>73.900000000000006</v>
      </c>
      <c r="CV249" s="2">
        <v>74.2</v>
      </c>
      <c r="CW249" s="2">
        <v>30</v>
      </c>
      <c r="CX249" s="2">
        <v>9.9</v>
      </c>
      <c r="CY249" s="2">
        <v>48</v>
      </c>
      <c r="CZ249" s="2">
        <v>15.8</v>
      </c>
      <c r="DA249" s="2">
        <v>2</v>
      </c>
      <c r="DB249" s="2">
        <v>0.7</v>
      </c>
      <c r="DC249" s="2">
        <v>83</v>
      </c>
      <c r="DD249" s="2">
        <v>27.4</v>
      </c>
      <c r="DE249" s="2">
        <v>139</v>
      </c>
      <c r="DF249" s="2">
        <v>45.9</v>
      </c>
      <c r="DG249" s="2">
        <v>1</v>
      </c>
      <c r="DH249" s="2">
        <v>0.3</v>
      </c>
      <c r="DI249" s="2">
        <v>79</v>
      </c>
      <c r="DJ249" s="2">
        <v>26.1</v>
      </c>
      <c r="DK249" s="2">
        <v>7</v>
      </c>
      <c r="DL249" s="2">
        <v>478</v>
      </c>
      <c r="DN249" t="s">
        <v>1086</v>
      </c>
      <c r="DO249" t="s">
        <v>1086</v>
      </c>
      <c r="EJ249" t="s">
        <v>1086</v>
      </c>
      <c r="EK249" t="s">
        <v>1086</v>
      </c>
      <c r="FE249" s="2">
        <v>302</v>
      </c>
      <c r="FF249" t="s">
        <v>1086</v>
      </c>
      <c r="FG249" t="s">
        <v>1086</v>
      </c>
      <c r="FH249" s="2">
        <v>224</v>
      </c>
      <c r="FI249" s="2">
        <v>73.900000000000006</v>
      </c>
      <c r="FJ249" s="2">
        <v>74.2</v>
      </c>
      <c r="FK249" s="2">
        <v>30</v>
      </c>
      <c r="FL249" s="2">
        <v>9.9</v>
      </c>
      <c r="FM249" s="2">
        <v>48</v>
      </c>
      <c r="FN249" s="2">
        <v>15.8</v>
      </c>
      <c r="FO249" s="2">
        <v>2</v>
      </c>
      <c r="FP249" s="2">
        <v>0.7</v>
      </c>
      <c r="FQ249" s="2">
        <v>83</v>
      </c>
      <c r="FR249" s="2">
        <v>27.4</v>
      </c>
      <c r="FS249" s="2">
        <v>139</v>
      </c>
      <c r="FT249" s="2">
        <v>45.9</v>
      </c>
      <c r="FU249" s="2">
        <v>1</v>
      </c>
      <c r="FV249" s="2">
        <v>0.3</v>
      </c>
      <c r="FW249" s="2">
        <v>79</v>
      </c>
      <c r="FX249" s="2">
        <v>26.1</v>
      </c>
      <c r="FY249" s="2">
        <v>7</v>
      </c>
      <c r="FZ249" s="2">
        <v>478</v>
      </c>
      <c r="GA249" s="2">
        <v>166</v>
      </c>
      <c r="GB249" t="s">
        <v>1086</v>
      </c>
      <c r="GC249" t="s">
        <v>1086</v>
      </c>
      <c r="GD249" s="2">
        <v>126</v>
      </c>
      <c r="GE249" s="2">
        <v>71.2</v>
      </c>
      <c r="GF249" s="2">
        <v>75.900000000000006</v>
      </c>
      <c r="GG249" s="2">
        <v>15</v>
      </c>
      <c r="GH249" s="2">
        <v>8.5</v>
      </c>
      <c r="GI249" s="2">
        <v>25</v>
      </c>
      <c r="GJ249" s="2">
        <v>14.1</v>
      </c>
      <c r="GK249" s="2">
        <v>1</v>
      </c>
      <c r="GL249" s="2">
        <v>0.6</v>
      </c>
      <c r="GM249" s="2">
        <v>28</v>
      </c>
      <c r="GN249" s="2">
        <v>15.8</v>
      </c>
      <c r="GO249" s="2">
        <v>97</v>
      </c>
      <c r="GP249" s="2">
        <v>54.8</v>
      </c>
      <c r="GQ249" s="2">
        <v>11</v>
      </c>
      <c r="GR249" s="2">
        <v>6.2</v>
      </c>
      <c r="GS249" s="2">
        <v>51</v>
      </c>
      <c r="GT249" s="2">
        <v>28.8</v>
      </c>
      <c r="GU249" s="2">
        <v>29</v>
      </c>
      <c r="GV249" s="2">
        <v>533</v>
      </c>
    </row>
    <row r="250" spans="1:204" ht="12.75" customHeight="1" x14ac:dyDescent="0.2">
      <c r="A250" s="2">
        <v>2308</v>
      </c>
      <c r="B250" s="21">
        <f t="shared" si="15"/>
        <v>3.431</v>
      </c>
      <c r="C250" s="23">
        <f t="shared" si="16"/>
        <v>3.431</v>
      </c>
      <c r="D250" s="15">
        <f t="shared" si="17"/>
        <v>3.9569999999999999</v>
      </c>
      <c r="E250" s="15">
        <f t="shared" si="18"/>
        <v>3.9569999999999999</v>
      </c>
      <c r="F250" s="15">
        <f t="shared" si="19"/>
        <v>0</v>
      </c>
      <c r="G250" s="17">
        <v>192</v>
      </c>
      <c r="H250" t="s">
        <v>1086</v>
      </c>
      <c r="I250" t="s">
        <v>1086</v>
      </c>
      <c r="J250" s="2">
        <v>175</v>
      </c>
      <c r="K250" s="2">
        <v>91.1</v>
      </c>
      <c r="L250" s="2">
        <v>91.1</v>
      </c>
      <c r="M250" s="2">
        <v>3</v>
      </c>
      <c r="N250" s="2">
        <v>1.6</v>
      </c>
      <c r="O250" s="2">
        <v>14</v>
      </c>
      <c r="P250" s="2">
        <v>7.3</v>
      </c>
      <c r="S250" s="2">
        <v>72</v>
      </c>
      <c r="T250" s="2">
        <v>37.5</v>
      </c>
      <c r="U250" s="2">
        <v>103</v>
      </c>
      <c r="V250" s="2">
        <v>53.6</v>
      </c>
      <c r="Y250" s="2">
        <v>17</v>
      </c>
      <c r="Z250" s="2">
        <v>8.9</v>
      </c>
      <c r="AB250" s="2">
        <v>50</v>
      </c>
      <c r="AD250" t="s">
        <v>1086</v>
      </c>
      <c r="AE250" t="s">
        <v>1086</v>
      </c>
      <c r="AZ250" t="s">
        <v>1086</v>
      </c>
      <c r="BA250" t="s">
        <v>1086</v>
      </c>
      <c r="BU250" s="2">
        <v>192</v>
      </c>
      <c r="BV250" t="s">
        <v>1086</v>
      </c>
      <c r="BW250" t="s">
        <v>1086</v>
      </c>
      <c r="BX250" s="2">
        <v>175</v>
      </c>
      <c r="BY250" s="2">
        <v>91.1</v>
      </c>
      <c r="BZ250" s="2">
        <v>91.1</v>
      </c>
      <c r="CA250" s="2">
        <v>3</v>
      </c>
      <c r="CB250" s="2">
        <v>1.6</v>
      </c>
      <c r="CC250" s="2">
        <v>14</v>
      </c>
      <c r="CD250" s="2">
        <v>7.3</v>
      </c>
      <c r="CG250" s="2">
        <v>72</v>
      </c>
      <c r="CH250" s="2">
        <v>37.5</v>
      </c>
      <c r="CI250" s="2">
        <v>103</v>
      </c>
      <c r="CJ250" s="2">
        <v>53.6</v>
      </c>
      <c r="CM250" s="2">
        <v>17</v>
      </c>
      <c r="CN250" s="2">
        <v>8.9</v>
      </c>
      <c r="CP250" s="2">
        <v>50</v>
      </c>
      <c r="CQ250" s="2">
        <v>47</v>
      </c>
      <c r="CR250" t="s">
        <v>1086</v>
      </c>
      <c r="CS250" t="s">
        <v>1086</v>
      </c>
      <c r="CT250" s="2">
        <v>47</v>
      </c>
      <c r="CU250" s="2">
        <v>100</v>
      </c>
      <c r="CV250" s="2">
        <v>100</v>
      </c>
      <c r="DC250" s="2">
        <v>2</v>
      </c>
      <c r="DD250" s="2">
        <v>4.3</v>
      </c>
      <c r="DE250" s="2">
        <v>45</v>
      </c>
      <c r="DF250" s="2">
        <v>95.7</v>
      </c>
      <c r="DN250" t="s">
        <v>1086</v>
      </c>
      <c r="DO250" t="s">
        <v>1086</v>
      </c>
      <c r="EJ250" t="s">
        <v>1086</v>
      </c>
      <c r="EK250" t="s">
        <v>1086</v>
      </c>
      <c r="FE250" s="2">
        <v>47</v>
      </c>
      <c r="FF250" t="s">
        <v>1086</v>
      </c>
      <c r="FG250" t="s">
        <v>1086</v>
      </c>
      <c r="FH250" s="2">
        <v>47</v>
      </c>
      <c r="FI250" s="2">
        <v>100</v>
      </c>
      <c r="FJ250" s="2">
        <v>100</v>
      </c>
      <c r="FQ250" s="2">
        <v>2</v>
      </c>
      <c r="FR250" s="2">
        <v>4.3</v>
      </c>
      <c r="FS250" s="2">
        <v>45</v>
      </c>
      <c r="FT250" s="2">
        <v>95.7</v>
      </c>
      <c r="GB250" t="s">
        <v>1086</v>
      </c>
      <c r="GC250" t="s">
        <v>1086</v>
      </c>
    </row>
    <row r="251" spans="1:204" ht="12.75" customHeight="1" x14ac:dyDescent="0.2">
      <c r="A251" s="2">
        <v>2310</v>
      </c>
      <c r="B251" s="21">
        <f t="shared" si="15"/>
        <v>0</v>
      </c>
      <c r="C251" s="23">
        <f t="shared" si="16"/>
        <v>0</v>
      </c>
      <c r="D251" s="15">
        <f t="shared" si="17"/>
        <v>0</v>
      </c>
      <c r="E251" s="15">
        <f t="shared" si="18"/>
        <v>0</v>
      </c>
      <c r="F251" s="15">
        <f t="shared" si="19"/>
        <v>0</v>
      </c>
      <c r="H251" t="s">
        <v>1086</v>
      </c>
      <c r="I251" t="s">
        <v>1086</v>
      </c>
      <c r="AD251" t="s">
        <v>1086</v>
      </c>
      <c r="AE251" t="s">
        <v>1086</v>
      </c>
      <c r="AZ251" t="s">
        <v>1086</v>
      </c>
      <c r="BA251" t="s">
        <v>1086</v>
      </c>
      <c r="BV251" t="s">
        <v>1086</v>
      </c>
      <c r="BW251" t="s">
        <v>1086</v>
      </c>
      <c r="CR251" t="s">
        <v>1086</v>
      </c>
      <c r="CS251" t="s">
        <v>1086</v>
      </c>
      <c r="DN251" t="s">
        <v>1086</v>
      </c>
      <c r="DO251" t="s">
        <v>1086</v>
      </c>
      <c r="EJ251" t="s">
        <v>1086</v>
      </c>
      <c r="EK251" t="s">
        <v>1086</v>
      </c>
      <c r="FF251" t="s">
        <v>1086</v>
      </c>
      <c r="FG251" t="s">
        <v>1086</v>
      </c>
      <c r="GB251" t="s">
        <v>1086</v>
      </c>
      <c r="GC251" t="s">
        <v>1086</v>
      </c>
    </row>
    <row r="252" spans="1:204" ht="12.75" customHeight="1" x14ac:dyDescent="0.2">
      <c r="A252" s="2">
        <v>2314</v>
      </c>
      <c r="B252" s="21">
        <f t="shared" si="15"/>
        <v>2.9260000000000002</v>
      </c>
      <c r="C252" s="23">
        <f t="shared" si="16"/>
        <v>2.9260000000000002</v>
      </c>
      <c r="D252" s="15">
        <f t="shared" si="17"/>
        <v>0</v>
      </c>
      <c r="E252" s="15">
        <f t="shared" si="18"/>
        <v>0</v>
      </c>
      <c r="F252" s="15">
        <f t="shared" si="19"/>
        <v>0</v>
      </c>
      <c r="G252" s="17">
        <v>27</v>
      </c>
      <c r="H252" t="s">
        <v>1086</v>
      </c>
      <c r="I252" t="s">
        <v>1086</v>
      </c>
      <c r="J252" s="2">
        <v>21</v>
      </c>
      <c r="K252" s="2">
        <v>77.8</v>
      </c>
      <c r="L252" s="2">
        <v>77.8</v>
      </c>
      <c r="M252" s="2">
        <v>2</v>
      </c>
      <c r="N252" s="2">
        <v>7.4</v>
      </c>
      <c r="O252" s="2">
        <v>4</v>
      </c>
      <c r="P252" s="2">
        <v>14.8</v>
      </c>
      <c r="S252" s="2">
        <v>15</v>
      </c>
      <c r="T252" s="2">
        <v>55.6</v>
      </c>
      <c r="U252" s="2">
        <v>6</v>
      </c>
      <c r="V252" s="2">
        <v>22.2</v>
      </c>
      <c r="Y252" s="2">
        <v>6</v>
      </c>
      <c r="Z252" s="2">
        <v>22.2</v>
      </c>
      <c r="AD252" t="s">
        <v>1086</v>
      </c>
      <c r="AE252" t="s">
        <v>1086</v>
      </c>
      <c r="AZ252" t="s">
        <v>1086</v>
      </c>
      <c r="BA252" t="s">
        <v>1086</v>
      </c>
      <c r="BU252" s="2">
        <v>27</v>
      </c>
      <c r="BV252" t="s">
        <v>1086</v>
      </c>
      <c r="BW252" t="s">
        <v>1086</v>
      </c>
      <c r="BX252" s="2">
        <v>21</v>
      </c>
      <c r="BY252" s="2">
        <v>77.8</v>
      </c>
      <c r="BZ252" s="2">
        <v>77.8</v>
      </c>
      <c r="CA252" s="2">
        <v>2</v>
      </c>
      <c r="CB252" s="2">
        <v>7.4</v>
      </c>
      <c r="CC252" s="2">
        <v>4</v>
      </c>
      <c r="CD252" s="2">
        <v>14.8</v>
      </c>
      <c r="CG252" s="2">
        <v>15</v>
      </c>
      <c r="CH252" s="2">
        <v>55.6</v>
      </c>
      <c r="CI252" s="2">
        <v>6</v>
      </c>
      <c r="CJ252" s="2">
        <v>22.2</v>
      </c>
      <c r="CM252" s="2">
        <v>6</v>
      </c>
      <c r="CN252" s="2">
        <v>22.2</v>
      </c>
      <c r="CR252" t="s">
        <v>1086</v>
      </c>
      <c r="CS252" t="s">
        <v>1086</v>
      </c>
      <c r="DN252" t="s">
        <v>1086</v>
      </c>
      <c r="DO252" t="s">
        <v>1086</v>
      </c>
      <c r="EJ252" t="s">
        <v>1086</v>
      </c>
      <c r="EK252" t="s">
        <v>1086</v>
      </c>
      <c r="FF252" t="s">
        <v>1086</v>
      </c>
      <c r="FG252" t="s">
        <v>1086</v>
      </c>
      <c r="GB252" t="s">
        <v>1086</v>
      </c>
      <c r="GC252" t="s">
        <v>1086</v>
      </c>
    </row>
    <row r="253" spans="1:204" ht="12.75" customHeight="1" x14ac:dyDescent="0.2">
      <c r="A253" s="2">
        <v>2315</v>
      </c>
      <c r="B253" s="21">
        <f t="shared" si="15"/>
        <v>3.4660000000000002</v>
      </c>
      <c r="C253" s="23">
        <f t="shared" si="16"/>
        <v>3.4660000000000002</v>
      </c>
      <c r="D253" s="15">
        <f t="shared" si="17"/>
        <v>0</v>
      </c>
      <c r="E253" s="15">
        <f t="shared" si="18"/>
        <v>0</v>
      </c>
      <c r="F253" s="15">
        <f t="shared" si="19"/>
        <v>0</v>
      </c>
      <c r="G253" s="17">
        <v>58</v>
      </c>
      <c r="H253" t="s">
        <v>1086</v>
      </c>
      <c r="I253" t="s">
        <v>1086</v>
      </c>
      <c r="J253" s="2">
        <v>54</v>
      </c>
      <c r="K253" s="2">
        <v>93.1</v>
      </c>
      <c r="L253" s="2">
        <v>93.1</v>
      </c>
      <c r="M253" s="2">
        <v>1</v>
      </c>
      <c r="N253" s="2">
        <v>1.7</v>
      </c>
      <c r="O253" s="2">
        <v>3</v>
      </c>
      <c r="P253" s="2">
        <v>5.2</v>
      </c>
      <c r="S253" s="2">
        <v>22</v>
      </c>
      <c r="T253" s="2">
        <v>37.9</v>
      </c>
      <c r="U253" s="2">
        <v>32</v>
      </c>
      <c r="V253" s="2">
        <v>55.2</v>
      </c>
      <c r="Y253" s="2">
        <v>4</v>
      </c>
      <c r="Z253" s="2">
        <v>6.9</v>
      </c>
      <c r="AB253" s="2">
        <v>2</v>
      </c>
      <c r="AD253" t="s">
        <v>1086</v>
      </c>
      <c r="AE253" t="s">
        <v>1086</v>
      </c>
      <c r="AZ253" t="s">
        <v>1086</v>
      </c>
      <c r="BA253" t="s">
        <v>1086</v>
      </c>
      <c r="BU253" s="2">
        <v>58</v>
      </c>
      <c r="BV253" t="s">
        <v>1086</v>
      </c>
      <c r="BW253" t="s">
        <v>1086</v>
      </c>
      <c r="BX253" s="2">
        <v>54</v>
      </c>
      <c r="BY253" s="2">
        <v>93.1</v>
      </c>
      <c r="BZ253" s="2">
        <v>93.1</v>
      </c>
      <c r="CA253" s="2">
        <v>1</v>
      </c>
      <c r="CB253" s="2">
        <v>1.7</v>
      </c>
      <c r="CC253" s="2">
        <v>3</v>
      </c>
      <c r="CD253" s="2">
        <v>5.2</v>
      </c>
      <c r="CG253" s="2">
        <v>22</v>
      </c>
      <c r="CH253" s="2">
        <v>37.9</v>
      </c>
      <c r="CI253" s="2">
        <v>32</v>
      </c>
      <c r="CJ253" s="2">
        <v>55.2</v>
      </c>
      <c r="CM253" s="2">
        <v>4</v>
      </c>
      <c r="CN253" s="2">
        <v>6.9</v>
      </c>
      <c r="CP253" s="2">
        <v>2</v>
      </c>
      <c r="CR253" t="s">
        <v>1086</v>
      </c>
      <c r="CS253" t="s">
        <v>1086</v>
      </c>
      <c r="DN253" t="s">
        <v>1086</v>
      </c>
      <c r="DO253" t="s">
        <v>1086</v>
      </c>
      <c r="EJ253" t="s">
        <v>1086</v>
      </c>
      <c r="EK253" t="s">
        <v>1086</v>
      </c>
      <c r="FF253" t="s">
        <v>1086</v>
      </c>
      <c r="FG253" t="s">
        <v>1086</v>
      </c>
      <c r="GB253" t="s">
        <v>1086</v>
      </c>
      <c r="GC253" t="s">
        <v>1086</v>
      </c>
    </row>
    <row r="254" spans="1:204" ht="12.75" customHeight="1" x14ac:dyDescent="0.2">
      <c r="A254" s="2">
        <v>2317</v>
      </c>
      <c r="B254" s="21">
        <f t="shared" si="15"/>
        <v>3.5370000000000004</v>
      </c>
      <c r="C254" s="23">
        <f t="shared" si="16"/>
        <v>3.5370000000000004</v>
      </c>
      <c r="D254" s="15">
        <f t="shared" si="17"/>
        <v>0</v>
      </c>
      <c r="E254" s="15">
        <f t="shared" si="18"/>
        <v>0</v>
      </c>
      <c r="F254" s="15">
        <f t="shared" si="19"/>
        <v>0</v>
      </c>
      <c r="G254" s="17">
        <v>25</v>
      </c>
      <c r="H254" t="s">
        <v>1086</v>
      </c>
      <c r="I254" t="s">
        <v>1086</v>
      </c>
      <c r="J254" s="2">
        <v>24</v>
      </c>
      <c r="K254" s="2">
        <v>92.3</v>
      </c>
      <c r="L254" s="2">
        <v>96</v>
      </c>
      <c r="O254" s="2">
        <v>1</v>
      </c>
      <c r="P254" s="2">
        <v>3.8</v>
      </c>
      <c r="S254" s="2">
        <v>6</v>
      </c>
      <c r="T254" s="2">
        <v>23.1</v>
      </c>
      <c r="U254" s="2">
        <v>18</v>
      </c>
      <c r="V254" s="2">
        <v>69.2</v>
      </c>
      <c r="W254" s="2">
        <v>1</v>
      </c>
      <c r="X254" s="2">
        <v>3.8</v>
      </c>
      <c r="Y254" s="2">
        <v>2</v>
      </c>
      <c r="Z254" s="2">
        <v>7.7</v>
      </c>
      <c r="AB254" s="2">
        <v>1</v>
      </c>
      <c r="AD254" t="s">
        <v>1086</v>
      </c>
      <c r="AE254" t="s">
        <v>1086</v>
      </c>
      <c r="AZ254" t="s">
        <v>1086</v>
      </c>
      <c r="BA254" t="s">
        <v>1086</v>
      </c>
      <c r="BU254" s="2">
        <v>25</v>
      </c>
      <c r="BV254" t="s">
        <v>1086</v>
      </c>
      <c r="BW254" t="s">
        <v>1086</v>
      </c>
      <c r="BX254" s="2">
        <v>24</v>
      </c>
      <c r="BY254" s="2">
        <v>92.3</v>
      </c>
      <c r="BZ254" s="2">
        <v>96</v>
      </c>
      <c r="CC254" s="2">
        <v>1</v>
      </c>
      <c r="CD254" s="2">
        <v>3.8</v>
      </c>
      <c r="CG254" s="2">
        <v>6</v>
      </c>
      <c r="CH254" s="2">
        <v>23.1</v>
      </c>
      <c r="CI254" s="2">
        <v>18</v>
      </c>
      <c r="CJ254" s="2">
        <v>69.2</v>
      </c>
      <c r="CK254" s="2">
        <v>1</v>
      </c>
      <c r="CL254" s="2">
        <v>3.8</v>
      </c>
      <c r="CM254" s="2">
        <v>2</v>
      </c>
      <c r="CN254" s="2">
        <v>7.7</v>
      </c>
      <c r="CP254" s="2">
        <v>1</v>
      </c>
      <c r="CQ254" s="2">
        <v>1</v>
      </c>
      <c r="CR254" t="s">
        <v>1086</v>
      </c>
      <c r="CS254" t="s">
        <v>1086</v>
      </c>
      <c r="DN254" t="s">
        <v>1086</v>
      </c>
      <c r="DO254" t="s">
        <v>1086</v>
      </c>
      <c r="EJ254" t="s">
        <v>1086</v>
      </c>
      <c r="EK254" t="s">
        <v>1086</v>
      </c>
      <c r="FE254" s="2">
        <v>1</v>
      </c>
      <c r="FF254" t="s">
        <v>1086</v>
      </c>
      <c r="FG254" t="s">
        <v>1086</v>
      </c>
      <c r="GA254" s="2">
        <v>2</v>
      </c>
      <c r="GB254" t="s">
        <v>1086</v>
      </c>
      <c r="GC254" t="s">
        <v>1086</v>
      </c>
    </row>
    <row r="255" spans="1:204" ht="12.75" customHeight="1" x14ac:dyDescent="0.2">
      <c r="A255" s="2">
        <v>2325</v>
      </c>
      <c r="B255" s="21">
        <f t="shared" si="15"/>
        <v>1.7849999999999999</v>
      </c>
      <c r="C255" s="23">
        <f t="shared" si="16"/>
        <v>1.7849999999999999</v>
      </c>
      <c r="D255" s="15">
        <f t="shared" si="17"/>
        <v>2.4290000000000003</v>
      </c>
      <c r="E255" s="15">
        <f t="shared" si="18"/>
        <v>2.4290000000000003</v>
      </c>
      <c r="F255" s="15">
        <f t="shared" si="19"/>
        <v>2.3250000000000002</v>
      </c>
      <c r="G255" s="17">
        <v>333</v>
      </c>
      <c r="H255" t="s">
        <v>1086</v>
      </c>
      <c r="I255" t="s">
        <v>1086</v>
      </c>
      <c r="J255" s="2">
        <v>89</v>
      </c>
      <c r="K255" s="2">
        <v>25.1</v>
      </c>
      <c r="L255" s="2">
        <v>26.7</v>
      </c>
      <c r="M255" s="2">
        <v>133</v>
      </c>
      <c r="N255" s="2">
        <v>37.6</v>
      </c>
      <c r="O255" s="2">
        <v>111</v>
      </c>
      <c r="P255" s="2">
        <v>31.4</v>
      </c>
      <c r="S255" s="2">
        <v>79</v>
      </c>
      <c r="T255" s="2">
        <v>22.3</v>
      </c>
      <c r="U255" s="2">
        <v>10</v>
      </c>
      <c r="V255" s="2">
        <v>2.8</v>
      </c>
      <c r="W255" s="2">
        <v>21</v>
      </c>
      <c r="X255" s="2">
        <v>5.9</v>
      </c>
      <c r="Y255" s="2">
        <v>265</v>
      </c>
      <c r="Z255" s="2">
        <v>74.900000000000006</v>
      </c>
      <c r="AA255" s="2">
        <v>7</v>
      </c>
      <c r="AB255" s="2">
        <v>580</v>
      </c>
      <c r="AD255" t="s">
        <v>1086</v>
      </c>
      <c r="AE255" t="s">
        <v>1086</v>
      </c>
      <c r="AZ255" t="s">
        <v>1086</v>
      </c>
      <c r="BA255" t="s">
        <v>1086</v>
      </c>
      <c r="BU255" s="2">
        <v>333</v>
      </c>
      <c r="BV255" t="s">
        <v>1086</v>
      </c>
      <c r="BW255" t="s">
        <v>1086</v>
      </c>
      <c r="BX255" s="2">
        <v>89</v>
      </c>
      <c r="BY255" s="2">
        <v>25.1</v>
      </c>
      <c r="BZ255" s="2">
        <v>26.7</v>
      </c>
      <c r="CA255" s="2">
        <v>133</v>
      </c>
      <c r="CB255" s="2">
        <v>37.6</v>
      </c>
      <c r="CC255" s="2">
        <v>111</v>
      </c>
      <c r="CD255" s="2">
        <v>31.4</v>
      </c>
      <c r="CG255" s="2">
        <v>79</v>
      </c>
      <c r="CH255" s="2">
        <v>22.3</v>
      </c>
      <c r="CI255" s="2">
        <v>10</v>
      </c>
      <c r="CJ255" s="2">
        <v>2.8</v>
      </c>
      <c r="CK255" s="2">
        <v>21</v>
      </c>
      <c r="CL255" s="2">
        <v>5.9</v>
      </c>
      <c r="CM255" s="2">
        <v>265</v>
      </c>
      <c r="CN255" s="2">
        <v>74.900000000000006</v>
      </c>
      <c r="CO255" s="2">
        <v>7</v>
      </c>
      <c r="CP255" s="2">
        <v>580</v>
      </c>
      <c r="CQ255" s="2">
        <v>265</v>
      </c>
      <c r="CR255" t="s">
        <v>1086</v>
      </c>
      <c r="CS255" t="s">
        <v>1086</v>
      </c>
      <c r="CT255" s="2">
        <v>130</v>
      </c>
      <c r="CU255" s="2">
        <v>49.1</v>
      </c>
      <c r="CV255" s="2">
        <v>49.1</v>
      </c>
      <c r="CW255" s="2">
        <v>54</v>
      </c>
      <c r="CX255" s="2">
        <v>20.399999999999999</v>
      </c>
      <c r="CY255" s="2">
        <v>81</v>
      </c>
      <c r="CZ255" s="2">
        <v>30.6</v>
      </c>
      <c r="DC255" s="2">
        <v>93</v>
      </c>
      <c r="DD255" s="2">
        <v>35.1</v>
      </c>
      <c r="DE255" s="2">
        <v>37</v>
      </c>
      <c r="DF255" s="2">
        <v>14</v>
      </c>
      <c r="DI255" s="2">
        <v>135</v>
      </c>
      <c r="DJ255" s="2">
        <v>50.9</v>
      </c>
      <c r="DK255" s="2">
        <v>3</v>
      </c>
      <c r="DL255" s="2">
        <v>196</v>
      </c>
      <c r="DN255" t="s">
        <v>1086</v>
      </c>
      <c r="DO255" t="s">
        <v>1086</v>
      </c>
      <c r="EJ255" t="s">
        <v>1086</v>
      </c>
      <c r="EK255" t="s">
        <v>1086</v>
      </c>
      <c r="FE255" s="2">
        <v>265</v>
      </c>
      <c r="FF255" t="s">
        <v>1086</v>
      </c>
      <c r="FG255" t="s">
        <v>1086</v>
      </c>
      <c r="FH255" s="2">
        <v>130</v>
      </c>
      <c r="FI255" s="2">
        <v>49.1</v>
      </c>
      <c r="FJ255" s="2">
        <v>49.1</v>
      </c>
      <c r="FK255" s="2">
        <v>54</v>
      </c>
      <c r="FL255" s="2">
        <v>20.399999999999999</v>
      </c>
      <c r="FM255" s="2">
        <v>81</v>
      </c>
      <c r="FN255" s="2">
        <v>30.6</v>
      </c>
      <c r="FQ255" s="2">
        <v>93</v>
      </c>
      <c r="FR255" s="2">
        <v>35.1</v>
      </c>
      <c r="FS255" s="2">
        <v>37</v>
      </c>
      <c r="FT255" s="2">
        <v>14</v>
      </c>
      <c r="FW255" s="2">
        <v>135</v>
      </c>
      <c r="FX255" s="2">
        <v>50.9</v>
      </c>
      <c r="FY255" s="2">
        <v>3</v>
      </c>
      <c r="FZ255" s="2">
        <v>196</v>
      </c>
      <c r="GA255" s="2">
        <v>290</v>
      </c>
      <c r="GB255" t="s">
        <v>1086</v>
      </c>
      <c r="GC255" t="s">
        <v>1086</v>
      </c>
      <c r="GD255" s="2">
        <v>144</v>
      </c>
      <c r="GE255" s="2">
        <v>44.7</v>
      </c>
      <c r="GF255" s="2">
        <v>49.7</v>
      </c>
      <c r="GG255" s="2">
        <v>39</v>
      </c>
      <c r="GH255" s="2">
        <v>12.1</v>
      </c>
      <c r="GI255" s="2">
        <v>107</v>
      </c>
      <c r="GJ255" s="2">
        <v>33.200000000000003</v>
      </c>
      <c r="GM255" s="2">
        <v>80</v>
      </c>
      <c r="GN255" s="2">
        <v>24.8</v>
      </c>
      <c r="GO255" s="2">
        <v>64</v>
      </c>
      <c r="GP255" s="2">
        <v>19.899999999999999</v>
      </c>
      <c r="GQ255" s="2">
        <v>32</v>
      </c>
      <c r="GR255" s="2">
        <v>9.9</v>
      </c>
      <c r="GS255" s="2">
        <v>178</v>
      </c>
      <c r="GT255" s="2">
        <v>55.3</v>
      </c>
      <c r="GU255" s="2">
        <v>22</v>
      </c>
      <c r="GV255" s="2">
        <v>125</v>
      </c>
    </row>
    <row r="256" spans="1:204" ht="12.75" customHeight="1" x14ac:dyDescent="0.2">
      <c r="A256" s="2">
        <v>2329</v>
      </c>
      <c r="B256" s="21">
        <f t="shared" si="15"/>
        <v>2.0140000000000002</v>
      </c>
      <c r="C256" s="23">
        <f t="shared" si="16"/>
        <v>2.0140000000000002</v>
      </c>
      <c r="D256" s="15">
        <f t="shared" si="17"/>
        <v>3.1989999999999998</v>
      </c>
      <c r="E256" s="15">
        <f t="shared" si="18"/>
        <v>3.1989999999999998</v>
      </c>
      <c r="F256" s="15">
        <f t="shared" si="19"/>
        <v>2.9380000000000002</v>
      </c>
      <c r="G256" s="17">
        <v>70</v>
      </c>
      <c r="H256" t="s">
        <v>1086</v>
      </c>
      <c r="I256" t="s">
        <v>1086</v>
      </c>
      <c r="J256" s="2">
        <v>25</v>
      </c>
      <c r="K256" s="2">
        <v>35.200000000000003</v>
      </c>
      <c r="L256" s="2">
        <v>35.700000000000003</v>
      </c>
      <c r="M256" s="2">
        <v>25</v>
      </c>
      <c r="N256" s="2">
        <v>35.200000000000003</v>
      </c>
      <c r="O256" s="2">
        <v>20</v>
      </c>
      <c r="P256" s="2">
        <v>28.2</v>
      </c>
      <c r="S256" s="2">
        <v>22</v>
      </c>
      <c r="T256" s="2">
        <v>31</v>
      </c>
      <c r="U256" s="2">
        <v>3</v>
      </c>
      <c r="V256" s="2">
        <v>4.2</v>
      </c>
      <c r="W256" s="2">
        <v>1</v>
      </c>
      <c r="X256" s="2">
        <v>1.4</v>
      </c>
      <c r="Y256" s="2">
        <v>46</v>
      </c>
      <c r="Z256" s="2">
        <v>64.8</v>
      </c>
      <c r="AB256" s="2">
        <v>161</v>
      </c>
      <c r="AD256" t="s">
        <v>1086</v>
      </c>
      <c r="AE256" t="s">
        <v>1086</v>
      </c>
      <c r="AZ256" t="s">
        <v>1086</v>
      </c>
      <c r="BA256" t="s">
        <v>1086</v>
      </c>
      <c r="BU256" s="2">
        <v>70</v>
      </c>
      <c r="BV256" t="s">
        <v>1086</v>
      </c>
      <c r="BW256" t="s">
        <v>1086</v>
      </c>
      <c r="BX256" s="2">
        <v>25</v>
      </c>
      <c r="BY256" s="2">
        <v>35.200000000000003</v>
      </c>
      <c r="BZ256" s="2">
        <v>35.700000000000003</v>
      </c>
      <c r="CA256" s="2">
        <v>25</v>
      </c>
      <c r="CB256" s="2">
        <v>35.200000000000003</v>
      </c>
      <c r="CC256" s="2">
        <v>20</v>
      </c>
      <c r="CD256" s="2">
        <v>28.2</v>
      </c>
      <c r="CG256" s="2">
        <v>22</v>
      </c>
      <c r="CH256" s="2">
        <v>31</v>
      </c>
      <c r="CI256" s="2">
        <v>3</v>
      </c>
      <c r="CJ256" s="2">
        <v>4.2</v>
      </c>
      <c r="CK256" s="2">
        <v>1</v>
      </c>
      <c r="CL256" s="2">
        <v>1.4</v>
      </c>
      <c r="CM256" s="2">
        <v>46</v>
      </c>
      <c r="CN256" s="2">
        <v>64.8</v>
      </c>
      <c r="CP256" s="2">
        <v>161</v>
      </c>
      <c r="CQ256" s="2">
        <v>60</v>
      </c>
      <c r="CR256" t="s">
        <v>1086</v>
      </c>
      <c r="CS256" t="s">
        <v>1086</v>
      </c>
      <c r="CT256" s="2">
        <v>54</v>
      </c>
      <c r="CU256" s="2">
        <v>90</v>
      </c>
      <c r="CV256" s="2">
        <v>90</v>
      </c>
      <c r="CW256" s="2">
        <v>3</v>
      </c>
      <c r="CX256" s="2">
        <v>5</v>
      </c>
      <c r="CY256" s="2">
        <v>3</v>
      </c>
      <c r="CZ256" s="2">
        <v>5</v>
      </c>
      <c r="DA256" s="2">
        <v>1</v>
      </c>
      <c r="DB256" s="2">
        <v>1.7</v>
      </c>
      <c r="DC256" s="2">
        <v>29</v>
      </c>
      <c r="DD256" s="2">
        <v>48.3</v>
      </c>
      <c r="DE256" s="2">
        <v>24</v>
      </c>
      <c r="DF256" s="2">
        <v>40</v>
      </c>
      <c r="DI256" s="2">
        <v>6</v>
      </c>
      <c r="DJ256" s="2">
        <v>10</v>
      </c>
      <c r="DL256" s="2">
        <v>75</v>
      </c>
      <c r="DN256" t="s">
        <v>1086</v>
      </c>
      <c r="DO256" t="s">
        <v>1086</v>
      </c>
      <c r="EJ256" t="s">
        <v>1086</v>
      </c>
      <c r="EK256" t="s">
        <v>1086</v>
      </c>
      <c r="FE256" s="2">
        <v>60</v>
      </c>
      <c r="FF256" t="s">
        <v>1086</v>
      </c>
      <c r="FG256" t="s">
        <v>1086</v>
      </c>
      <c r="FH256" s="2">
        <v>54</v>
      </c>
      <c r="FI256" s="2">
        <v>90</v>
      </c>
      <c r="FJ256" s="2">
        <v>90</v>
      </c>
      <c r="FK256" s="2">
        <v>3</v>
      </c>
      <c r="FL256" s="2">
        <v>5</v>
      </c>
      <c r="FM256" s="2">
        <v>3</v>
      </c>
      <c r="FN256" s="2">
        <v>5</v>
      </c>
      <c r="FO256" s="2">
        <v>1</v>
      </c>
      <c r="FP256" s="2">
        <v>1.7</v>
      </c>
      <c r="FQ256" s="2">
        <v>29</v>
      </c>
      <c r="FR256" s="2">
        <v>48.3</v>
      </c>
      <c r="FS256" s="2">
        <v>24</v>
      </c>
      <c r="FT256" s="2">
        <v>40</v>
      </c>
      <c r="FW256" s="2">
        <v>6</v>
      </c>
      <c r="FX256" s="2">
        <v>10</v>
      </c>
      <c r="FZ256" s="2">
        <v>75</v>
      </c>
      <c r="GA256" s="2">
        <v>72</v>
      </c>
      <c r="GB256" t="s">
        <v>1086</v>
      </c>
      <c r="GC256" t="s">
        <v>1086</v>
      </c>
      <c r="GD256" s="2">
        <v>54</v>
      </c>
      <c r="GE256" s="2">
        <v>70.099999999999994</v>
      </c>
      <c r="GF256" s="2">
        <v>75</v>
      </c>
      <c r="GG256" s="2">
        <v>2</v>
      </c>
      <c r="GH256" s="2">
        <v>2.6</v>
      </c>
      <c r="GI256" s="2">
        <v>16</v>
      </c>
      <c r="GJ256" s="2">
        <v>20.8</v>
      </c>
      <c r="GM256" s="2">
        <v>24</v>
      </c>
      <c r="GN256" s="2">
        <v>31.2</v>
      </c>
      <c r="GO256" s="2">
        <v>30</v>
      </c>
      <c r="GP256" s="2">
        <v>39</v>
      </c>
      <c r="GQ256" s="2">
        <v>5</v>
      </c>
      <c r="GR256" s="2">
        <v>6.5</v>
      </c>
      <c r="GS256" s="2">
        <v>23</v>
      </c>
      <c r="GT256" s="2">
        <v>29.9</v>
      </c>
      <c r="GV256" s="2">
        <v>53</v>
      </c>
    </row>
    <row r="257" spans="1:204" ht="12.75" customHeight="1" x14ac:dyDescent="0.2">
      <c r="A257" s="2">
        <v>2330</v>
      </c>
      <c r="B257" s="21">
        <f t="shared" si="15"/>
        <v>2.2690000000000001</v>
      </c>
      <c r="C257" s="23">
        <f t="shared" si="16"/>
        <v>2.2690000000000001</v>
      </c>
      <c r="D257" s="15">
        <f t="shared" si="17"/>
        <v>2.6039999999999996</v>
      </c>
      <c r="E257" s="15">
        <f t="shared" si="18"/>
        <v>2.6039999999999996</v>
      </c>
      <c r="F257" s="15">
        <f t="shared" si="19"/>
        <v>2.8050000000000002</v>
      </c>
      <c r="G257" s="17">
        <v>93</v>
      </c>
      <c r="H257" t="s">
        <v>1086</v>
      </c>
      <c r="I257" t="s">
        <v>1086</v>
      </c>
      <c r="J257" s="2">
        <v>44</v>
      </c>
      <c r="K257" s="2">
        <v>47.3</v>
      </c>
      <c r="L257" s="2">
        <v>47.3</v>
      </c>
      <c r="M257" s="2">
        <v>22</v>
      </c>
      <c r="N257" s="2">
        <v>23.7</v>
      </c>
      <c r="O257" s="2">
        <v>27</v>
      </c>
      <c r="P257" s="2">
        <v>29</v>
      </c>
      <c r="Q257" s="2">
        <v>3</v>
      </c>
      <c r="R257" s="2">
        <v>3.2</v>
      </c>
      <c r="S257" s="2">
        <v>29</v>
      </c>
      <c r="T257" s="2">
        <v>31.2</v>
      </c>
      <c r="U257" s="2">
        <v>12</v>
      </c>
      <c r="V257" s="2">
        <v>12.9</v>
      </c>
      <c r="Y257" s="2">
        <v>49</v>
      </c>
      <c r="Z257" s="2">
        <v>52.7</v>
      </c>
      <c r="AB257" s="2">
        <v>160</v>
      </c>
      <c r="AD257" t="s">
        <v>1086</v>
      </c>
      <c r="AE257" t="s">
        <v>1086</v>
      </c>
      <c r="AZ257" t="s">
        <v>1086</v>
      </c>
      <c r="BA257" t="s">
        <v>1086</v>
      </c>
      <c r="BU257" s="2">
        <v>93</v>
      </c>
      <c r="BV257" t="s">
        <v>1086</v>
      </c>
      <c r="BW257" t="s">
        <v>1086</v>
      </c>
      <c r="BX257" s="2">
        <v>44</v>
      </c>
      <c r="BY257" s="2">
        <v>47.3</v>
      </c>
      <c r="BZ257" s="2">
        <v>47.3</v>
      </c>
      <c r="CA257" s="2">
        <v>22</v>
      </c>
      <c r="CB257" s="2">
        <v>23.7</v>
      </c>
      <c r="CC257" s="2">
        <v>27</v>
      </c>
      <c r="CD257" s="2">
        <v>29</v>
      </c>
      <c r="CE257" s="2">
        <v>3</v>
      </c>
      <c r="CF257" s="2">
        <v>3.2</v>
      </c>
      <c r="CG257" s="2">
        <v>29</v>
      </c>
      <c r="CH257" s="2">
        <v>31.2</v>
      </c>
      <c r="CI257" s="2">
        <v>12</v>
      </c>
      <c r="CJ257" s="2">
        <v>12.9</v>
      </c>
      <c r="CM257" s="2">
        <v>49</v>
      </c>
      <c r="CN257" s="2">
        <v>52.7</v>
      </c>
      <c r="CP257" s="2">
        <v>160</v>
      </c>
      <c r="CQ257" s="2">
        <v>86</v>
      </c>
      <c r="CR257" t="s">
        <v>1086</v>
      </c>
      <c r="CS257" t="s">
        <v>1086</v>
      </c>
      <c r="CT257" s="2">
        <v>51</v>
      </c>
      <c r="CU257" s="2">
        <v>59.3</v>
      </c>
      <c r="CV257" s="2">
        <v>59.3</v>
      </c>
      <c r="CW257" s="2">
        <v>14</v>
      </c>
      <c r="CX257" s="2">
        <v>16.3</v>
      </c>
      <c r="CY257" s="2">
        <v>21</v>
      </c>
      <c r="CZ257" s="2">
        <v>24.4</v>
      </c>
      <c r="DA257" s="2">
        <v>3</v>
      </c>
      <c r="DB257" s="2">
        <v>3.5</v>
      </c>
      <c r="DC257" s="2">
        <v>24</v>
      </c>
      <c r="DD257" s="2">
        <v>27.9</v>
      </c>
      <c r="DE257" s="2">
        <v>24</v>
      </c>
      <c r="DF257" s="2">
        <v>27.9</v>
      </c>
      <c r="DI257" s="2">
        <v>35</v>
      </c>
      <c r="DJ257" s="2">
        <v>40.700000000000003</v>
      </c>
      <c r="DL257" s="2">
        <v>107</v>
      </c>
      <c r="DN257" t="s">
        <v>1086</v>
      </c>
      <c r="DO257" t="s">
        <v>1086</v>
      </c>
      <c r="EJ257" t="s">
        <v>1086</v>
      </c>
      <c r="EK257" t="s">
        <v>1086</v>
      </c>
      <c r="FE257" s="2">
        <v>86</v>
      </c>
      <c r="FF257" t="s">
        <v>1086</v>
      </c>
      <c r="FG257" t="s">
        <v>1086</v>
      </c>
      <c r="FH257" s="2">
        <v>51</v>
      </c>
      <c r="FI257" s="2">
        <v>59.3</v>
      </c>
      <c r="FJ257" s="2">
        <v>59.3</v>
      </c>
      <c r="FK257" s="2">
        <v>14</v>
      </c>
      <c r="FL257" s="2">
        <v>16.3</v>
      </c>
      <c r="FM257" s="2">
        <v>21</v>
      </c>
      <c r="FN257" s="2">
        <v>24.4</v>
      </c>
      <c r="FO257" s="2">
        <v>3</v>
      </c>
      <c r="FP257" s="2">
        <v>3.5</v>
      </c>
      <c r="FQ257" s="2">
        <v>24</v>
      </c>
      <c r="FR257" s="2">
        <v>27.9</v>
      </c>
      <c r="FS257" s="2">
        <v>24</v>
      </c>
      <c r="FT257" s="2">
        <v>27.9</v>
      </c>
      <c r="FW257" s="2">
        <v>35</v>
      </c>
      <c r="FX257" s="2">
        <v>40.700000000000003</v>
      </c>
      <c r="FZ257" s="2">
        <v>107</v>
      </c>
      <c r="GA257" s="2">
        <v>121</v>
      </c>
      <c r="GB257" t="s">
        <v>1086</v>
      </c>
      <c r="GC257" t="s">
        <v>1086</v>
      </c>
      <c r="GD257" s="2">
        <v>80</v>
      </c>
      <c r="GE257" s="2">
        <v>65.599999999999994</v>
      </c>
      <c r="GF257" s="2">
        <v>66.099999999999994</v>
      </c>
      <c r="GG257" s="2">
        <v>13</v>
      </c>
      <c r="GH257" s="2">
        <v>10.7</v>
      </c>
      <c r="GI257" s="2">
        <v>28</v>
      </c>
      <c r="GJ257" s="2">
        <v>23</v>
      </c>
      <c r="GK257" s="2">
        <v>4</v>
      </c>
      <c r="GL257" s="2">
        <v>3.3</v>
      </c>
      <c r="GM257" s="2">
        <v>31</v>
      </c>
      <c r="GN257" s="2">
        <v>25.4</v>
      </c>
      <c r="GO257" s="2">
        <v>45</v>
      </c>
      <c r="GP257" s="2">
        <v>36.9</v>
      </c>
      <c r="GQ257" s="2">
        <v>1</v>
      </c>
      <c r="GR257" s="2">
        <v>0.8</v>
      </c>
      <c r="GS257" s="2">
        <v>42</v>
      </c>
      <c r="GT257" s="2">
        <v>34.4</v>
      </c>
      <c r="GV257" s="2">
        <v>41</v>
      </c>
    </row>
    <row r="258" spans="1:204" ht="12.75" customHeight="1" x14ac:dyDescent="0.2">
      <c r="A258" s="2">
        <v>2331</v>
      </c>
      <c r="B258" s="21">
        <f t="shared" si="15"/>
        <v>1.7209999999999999</v>
      </c>
      <c r="C258" s="23">
        <f t="shared" si="16"/>
        <v>1.7209999999999999</v>
      </c>
      <c r="D258" s="15">
        <f t="shared" si="17"/>
        <v>2.7</v>
      </c>
      <c r="E258" s="15">
        <f t="shared" si="18"/>
        <v>2.7</v>
      </c>
      <c r="F258" s="15">
        <f t="shared" si="19"/>
        <v>2.83</v>
      </c>
      <c r="G258" s="17">
        <v>56</v>
      </c>
      <c r="H258" t="s">
        <v>1086</v>
      </c>
      <c r="I258" t="s">
        <v>1086</v>
      </c>
      <c r="J258" s="2">
        <v>10</v>
      </c>
      <c r="K258" s="2">
        <v>17.5</v>
      </c>
      <c r="L258" s="2">
        <v>17.899999999999999</v>
      </c>
      <c r="M258" s="2">
        <v>25</v>
      </c>
      <c r="N258" s="2">
        <v>43.9</v>
      </c>
      <c r="O258" s="2">
        <v>21</v>
      </c>
      <c r="P258" s="2">
        <v>36.799999999999997</v>
      </c>
      <c r="S258" s="2">
        <v>9</v>
      </c>
      <c r="T258" s="2">
        <v>15.8</v>
      </c>
      <c r="U258" s="2">
        <v>1</v>
      </c>
      <c r="V258" s="2">
        <v>1.8</v>
      </c>
      <c r="W258" s="2">
        <v>1</v>
      </c>
      <c r="X258" s="2">
        <v>1.8</v>
      </c>
      <c r="Y258" s="2">
        <v>47</v>
      </c>
      <c r="Z258" s="2">
        <v>82.5</v>
      </c>
      <c r="AA258" s="2">
        <v>1</v>
      </c>
      <c r="AB258" s="2">
        <v>89</v>
      </c>
      <c r="AD258" t="s">
        <v>1086</v>
      </c>
      <c r="AE258" t="s">
        <v>1086</v>
      </c>
      <c r="AZ258" t="s">
        <v>1086</v>
      </c>
      <c r="BA258" t="s">
        <v>1086</v>
      </c>
      <c r="BU258" s="2">
        <v>56</v>
      </c>
      <c r="BV258" t="s">
        <v>1086</v>
      </c>
      <c r="BW258" t="s">
        <v>1086</v>
      </c>
      <c r="BX258" s="2">
        <v>10</v>
      </c>
      <c r="BY258" s="2">
        <v>17.5</v>
      </c>
      <c r="BZ258" s="2">
        <v>17.899999999999999</v>
      </c>
      <c r="CA258" s="2">
        <v>25</v>
      </c>
      <c r="CB258" s="2">
        <v>43.9</v>
      </c>
      <c r="CC258" s="2">
        <v>21</v>
      </c>
      <c r="CD258" s="2">
        <v>36.799999999999997</v>
      </c>
      <c r="CG258" s="2">
        <v>9</v>
      </c>
      <c r="CH258" s="2">
        <v>15.8</v>
      </c>
      <c r="CI258" s="2">
        <v>1</v>
      </c>
      <c r="CJ258" s="2">
        <v>1.8</v>
      </c>
      <c r="CK258" s="2">
        <v>1</v>
      </c>
      <c r="CL258" s="2">
        <v>1.8</v>
      </c>
      <c r="CM258" s="2">
        <v>47</v>
      </c>
      <c r="CN258" s="2">
        <v>82.5</v>
      </c>
      <c r="CO258" s="2">
        <v>1</v>
      </c>
      <c r="CP258" s="2">
        <v>89</v>
      </c>
      <c r="CQ258" s="2">
        <v>50</v>
      </c>
      <c r="CR258" t="s">
        <v>1086</v>
      </c>
      <c r="CS258" t="s">
        <v>1086</v>
      </c>
      <c r="CT258" s="2">
        <v>31</v>
      </c>
      <c r="CU258" s="2">
        <v>62</v>
      </c>
      <c r="CV258" s="2">
        <v>62</v>
      </c>
      <c r="CW258" s="2">
        <v>7</v>
      </c>
      <c r="CX258" s="2">
        <v>14</v>
      </c>
      <c r="CY258" s="2">
        <v>12</v>
      </c>
      <c r="CZ258" s="2">
        <v>24</v>
      </c>
      <c r="DC258" s="2">
        <v>20</v>
      </c>
      <c r="DD258" s="2">
        <v>40</v>
      </c>
      <c r="DE258" s="2">
        <v>11</v>
      </c>
      <c r="DF258" s="2">
        <v>22</v>
      </c>
      <c r="DI258" s="2">
        <v>19</v>
      </c>
      <c r="DJ258" s="2">
        <v>38</v>
      </c>
      <c r="DK258" s="2">
        <v>1</v>
      </c>
      <c r="DL258" s="2">
        <v>77</v>
      </c>
      <c r="DN258" t="s">
        <v>1086</v>
      </c>
      <c r="DO258" t="s">
        <v>1086</v>
      </c>
      <c r="EJ258" t="s">
        <v>1086</v>
      </c>
      <c r="EK258" t="s">
        <v>1086</v>
      </c>
      <c r="FE258" s="2">
        <v>50</v>
      </c>
      <c r="FF258" t="s">
        <v>1086</v>
      </c>
      <c r="FG258" t="s">
        <v>1086</v>
      </c>
      <c r="FH258" s="2">
        <v>31</v>
      </c>
      <c r="FI258" s="2">
        <v>62</v>
      </c>
      <c r="FJ258" s="2">
        <v>62</v>
      </c>
      <c r="FK258" s="2">
        <v>7</v>
      </c>
      <c r="FL258" s="2">
        <v>14</v>
      </c>
      <c r="FM258" s="2">
        <v>12</v>
      </c>
      <c r="FN258" s="2">
        <v>24</v>
      </c>
      <c r="FQ258" s="2">
        <v>20</v>
      </c>
      <c r="FR258" s="2">
        <v>40</v>
      </c>
      <c r="FS258" s="2">
        <v>11</v>
      </c>
      <c r="FT258" s="2">
        <v>22</v>
      </c>
      <c r="FW258" s="2">
        <v>19</v>
      </c>
      <c r="FX258" s="2">
        <v>38</v>
      </c>
      <c r="FY258" s="2">
        <v>1</v>
      </c>
      <c r="FZ258" s="2">
        <v>77</v>
      </c>
      <c r="GA258" s="2">
        <v>59</v>
      </c>
      <c r="GB258" t="s">
        <v>1086</v>
      </c>
      <c r="GC258" t="s">
        <v>1086</v>
      </c>
      <c r="GD258" s="2">
        <v>37</v>
      </c>
      <c r="GE258" s="2">
        <v>62.7</v>
      </c>
      <c r="GF258" s="2">
        <v>62.7</v>
      </c>
      <c r="GG258" s="2">
        <v>2</v>
      </c>
      <c r="GH258" s="2">
        <v>3.4</v>
      </c>
      <c r="GI258" s="2">
        <v>20</v>
      </c>
      <c r="GJ258" s="2">
        <v>33.9</v>
      </c>
      <c r="GM258" s="2">
        <v>23</v>
      </c>
      <c r="GN258" s="2">
        <v>39</v>
      </c>
      <c r="GO258" s="2">
        <v>14</v>
      </c>
      <c r="GP258" s="2">
        <v>23.7</v>
      </c>
      <c r="GS258" s="2">
        <v>22</v>
      </c>
      <c r="GT258" s="2">
        <v>37.299999999999997</v>
      </c>
      <c r="GU258" s="2">
        <v>3</v>
      </c>
      <c r="GV258" s="2">
        <v>35</v>
      </c>
    </row>
    <row r="259" spans="1:204" ht="12.75" customHeight="1" x14ac:dyDescent="0.2">
      <c r="A259" s="2">
        <v>2338</v>
      </c>
      <c r="B259" s="21">
        <f t="shared" ref="B259:B322" si="20">(N259+P259*2+T259*3+V259*4)/100</f>
        <v>2.383</v>
      </c>
      <c r="C259" s="23">
        <f t="shared" ref="C259:C322" si="21">(CB259+CD259*2+CH259*3+CJ259*4)/100</f>
        <v>2.383</v>
      </c>
      <c r="D259" s="15">
        <f t="shared" ref="D259:D322" si="22">(CX259+CZ259*2+DD259*3+DF259*4)/100</f>
        <v>0</v>
      </c>
      <c r="E259" s="15">
        <f t="shared" ref="E259:E322" si="23">(FL259+FN259*2+FR259*3+FT259*4)/100</f>
        <v>0</v>
      </c>
      <c r="F259" s="15">
        <f t="shared" ref="F259:F322" si="24">(GH259+GJ259*2+GN259*3+GP259*4)/100</f>
        <v>0</v>
      </c>
      <c r="G259" s="17">
        <v>208</v>
      </c>
      <c r="H259" t="s">
        <v>1086</v>
      </c>
      <c r="I259" t="s">
        <v>1086</v>
      </c>
      <c r="J259" s="2">
        <v>97</v>
      </c>
      <c r="K259" s="2">
        <v>46.6</v>
      </c>
      <c r="L259" s="2">
        <v>46.6</v>
      </c>
      <c r="M259" s="2">
        <v>46</v>
      </c>
      <c r="N259" s="2">
        <v>22.1</v>
      </c>
      <c r="O259" s="2">
        <v>65</v>
      </c>
      <c r="P259" s="2">
        <v>31.3</v>
      </c>
      <c r="S259" s="2">
        <v>69</v>
      </c>
      <c r="T259" s="2">
        <v>33.200000000000003</v>
      </c>
      <c r="U259" s="2">
        <v>28</v>
      </c>
      <c r="V259" s="2">
        <v>13.5</v>
      </c>
      <c r="Y259" s="2">
        <v>111</v>
      </c>
      <c r="Z259" s="2">
        <v>53.4</v>
      </c>
      <c r="AD259" t="s">
        <v>1086</v>
      </c>
      <c r="AE259" t="s">
        <v>1086</v>
      </c>
      <c r="AZ259" t="s">
        <v>1086</v>
      </c>
      <c r="BA259" t="s">
        <v>1086</v>
      </c>
      <c r="BU259" s="2">
        <v>208</v>
      </c>
      <c r="BV259" t="s">
        <v>1086</v>
      </c>
      <c r="BW259" t="s">
        <v>1086</v>
      </c>
      <c r="BX259" s="2">
        <v>97</v>
      </c>
      <c r="BY259" s="2">
        <v>46.6</v>
      </c>
      <c r="BZ259" s="2">
        <v>46.6</v>
      </c>
      <c r="CA259" s="2">
        <v>46</v>
      </c>
      <c r="CB259" s="2">
        <v>22.1</v>
      </c>
      <c r="CC259" s="2">
        <v>65</v>
      </c>
      <c r="CD259" s="2">
        <v>31.3</v>
      </c>
      <c r="CG259" s="2">
        <v>69</v>
      </c>
      <c r="CH259" s="2">
        <v>33.200000000000003</v>
      </c>
      <c r="CI259" s="2">
        <v>28</v>
      </c>
      <c r="CJ259" s="2">
        <v>13.5</v>
      </c>
      <c r="CM259" s="2">
        <v>111</v>
      </c>
      <c r="CN259" s="2">
        <v>53.4</v>
      </c>
      <c r="CR259" t="s">
        <v>1086</v>
      </c>
      <c r="CS259" t="s">
        <v>1086</v>
      </c>
      <c r="DN259" t="s">
        <v>1086</v>
      </c>
      <c r="DO259" t="s">
        <v>1086</v>
      </c>
      <c r="EJ259" t="s">
        <v>1086</v>
      </c>
      <c r="EK259" t="s">
        <v>1086</v>
      </c>
      <c r="FF259" t="s">
        <v>1086</v>
      </c>
      <c r="FG259" t="s">
        <v>1086</v>
      </c>
      <c r="GB259" t="s">
        <v>1086</v>
      </c>
      <c r="GC259" t="s">
        <v>1086</v>
      </c>
    </row>
    <row r="260" spans="1:204" ht="12.75" customHeight="1" x14ac:dyDescent="0.2">
      <c r="A260" s="2">
        <v>2343</v>
      </c>
      <c r="B260" s="21">
        <f t="shared" si="20"/>
        <v>2.2799999999999998</v>
      </c>
      <c r="C260" s="23">
        <f t="shared" si="21"/>
        <v>2.2799999999999998</v>
      </c>
      <c r="D260" s="15">
        <f t="shared" si="22"/>
        <v>3.2809999999999997</v>
      </c>
      <c r="E260" s="15">
        <f t="shared" si="23"/>
        <v>3.2809999999999997</v>
      </c>
      <c r="F260" s="15">
        <f t="shared" si="24"/>
        <v>2.7689999999999997</v>
      </c>
      <c r="G260" s="17">
        <v>125</v>
      </c>
      <c r="H260" t="s">
        <v>1086</v>
      </c>
      <c r="I260" t="s">
        <v>1086</v>
      </c>
      <c r="J260" s="2">
        <v>63</v>
      </c>
      <c r="K260" s="2">
        <v>50.4</v>
      </c>
      <c r="L260" s="2">
        <v>50.4</v>
      </c>
      <c r="M260" s="2">
        <v>31</v>
      </c>
      <c r="N260" s="2">
        <v>24.8</v>
      </c>
      <c r="O260" s="2">
        <v>31</v>
      </c>
      <c r="P260" s="2">
        <v>24.8</v>
      </c>
      <c r="Q260" s="2">
        <v>4</v>
      </c>
      <c r="R260" s="2">
        <v>3.2</v>
      </c>
      <c r="S260" s="2">
        <v>44</v>
      </c>
      <c r="T260" s="2">
        <v>35.200000000000003</v>
      </c>
      <c r="U260" s="2">
        <v>15</v>
      </c>
      <c r="V260" s="2">
        <v>12</v>
      </c>
      <c r="Y260" s="2">
        <v>62</v>
      </c>
      <c r="Z260" s="2">
        <v>49.6</v>
      </c>
      <c r="AA260" s="2">
        <v>5</v>
      </c>
      <c r="AB260" s="2">
        <v>270</v>
      </c>
      <c r="AD260" t="s">
        <v>1086</v>
      </c>
      <c r="AE260" t="s">
        <v>1086</v>
      </c>
      <c r="AZ260" t="s">
        <v>1086</v>
      </c>
      <c r="BA260" t="s">
        <v>1086</v>
      </c>
      <c r="BU260" s="2">
        <v>125</v>
      </c>
      <c r="BV260" t="s">
        <v>1086</v>
      </c>
      <c r="BW260" t="s">
        <v>1086</v>
      </c>
      <c r="BX260" s="2">
        <v>63</v>
      </c>
      <c r="BY260" s="2">
        <v>50.4</v>
      </c>
      <c r="BZ260" s="2">
        <v>50.4</v>
      </c>
      <c r="CA260" s="2">
        <v>31</v>
      </c>
      <c r="CB260" s="2">
        <v>24.8</v>
      </c>
      <c r="CC260" s="2">
        <v>31</v>
      </c>
      <c r="CD260" s="2">
        <v>24.8</v>
      </c>
      <c r="CE260" s="2">
        <v>4</v>
      </c>
      <c r="CF260" s="2">
        <v>3.2</v>
      </c>
      <c r="CG260" s="2">
        <v>44</v>
      </c>
      <c r="CH260" s="2">
        <v>35.200000000000003</v>
      </c>
      <c r="CI260" s="2">
        <v>15</v>
      </c>
      <c r="CJ260" s="2">
        <v>12</v>
      </c>
      <c r="CM260" s="2">
        <v>62</v>
      </c>
      <c r="CN260" s="2">
        <v>49.6</v>
      </c>
      <c r="CO260" s="2">
        <v>5</v>
      </c>
      <c r="CP260" s="2">
        <v>270</v>
      </c>
      <c r="CQ260" s="2">
        <v>107</v>
      </c>
      <c r="CR260" t="s">
        <v>1086</v>
      </c>
      <c r="CS260" t="s">
        <v>1086</v>
      </c>
      <c r="CT260" s="2">
        <v>91</v>
      </c>
      <c r="CU260" s="2">
        <v>85</v>
      </c>
      <c r="CV260" s="2">
        <v>85</v>
      </c>
      <c r="CW260" s="2">
        <v>3</v>
      </c>
      <c r="CX260" s="2">
        <v>2.8</v>
      </c>
      <c r="CY260" s="2">
        <v>13</v>
      </c>
      <c r="CZ260" s="2">
        <v>12.1</v>
      </c>
      <c r="DC260" s="2">
        <v>42</v>
      </c>
      <c r="DD260" s="2">
        <v>39.299999999999997</v>
      </c>
      <c r="DE260" s="2">
        <v>49</v>
      </c>
      <c r="DF260" s="2">
        <v>45.8</v>
      </c>
      <c r="DI260" s="2">
        <v>16</v>
      </c>
      <c r="DJ260" s="2">
        <v>15</v>
      </c>
      <c r="DL260" s="2">
        <v>186</v>
      </c>
      <c r="DN260" t="s">
        <v>1086</v>
      </c>
      <c r="DO260" t="s">
        <v>1086</v>
      </c>
      <c r="EJ260" t="s">
        <v>1086</v>
      </c>
      <c r="EK260" t="s">
        <v>1086</v>
      </c>
      <c r="FE260" s="2">
        <v>107</v>
      </c>
      <c r="FF260" t="s">
        <v>1086</v>
      </c>
      <c r="FG260" t="s">
        <v>1086</v>
      </c>
      <c r="FH260" s="2">
        <v>91</v>
      </c>
      <c r="FI260" s="2">
        <v>85</v>
      </c>
      <c r="FJ260" s="2">
        <v>85</v>
      </c>
      <c r="FK260" s="2">
        <v>3</v>
      </c>
      <c r="FL260" s="2">
        <v>2.8</v>
      </c>
      <c r="FM260" s="2">
        <v>13</v>
      </c>
      <c r="FN260" s="2">
        <v>12.1</v>
      </c>
      <c r="FQ260" s="2">
        <v>42</v>
      </c>
      <c r="FR260" s="2">
        <v>39.299999999999997</v>
      </c>
      <c r="FS260" s="2">
        <v>49</v>
      </c>
      <c r="FT260" s="2">
        <v>45.8</v>
      </c>
      <c r="FW260" s="2">
        <v>16</v>
      </c>
      <c r="FX260" s="2">
        <v>15</v>
      </c>
      <c r="FZ260" s="2">
        <v>186</v>
      </c>
      <c r="GA260" s="2">
        <v>156</v>
      </c>
      <c r="GB260" t="s">
        <v>1086</v>
      </c>
      <c r="GC260" t="s">
        <v>1086</v>
      </c>
      <c r="GD260" s="2">
        <v>112</v>
      </c>
      <c r="GE260" s="2">
        <v>71.3</v>
      </c>
      <c r="GF260" s="2">
        <v>71.8</v>
      </c>
      <c r="GG260" s="2">
        <v>12</v>
      </c>
      <c r="GH260" s="2">
        <v>7.6</v>
      </c>
      <c r="GI260" s="2">
        <v>32</v>
      </c>
      <c r="GJ260" s="2">
        <v>20.399999999999999</v>
      </c>
      <c r="GK260" s="2">
        <v>8</v>
      </c>
      <c r="GL260" s="2">
        <v>5.0999999999999996</v>
      </c>
      <c r="GM260" s="2">
        <v>57</v>
      </c>
      <c r="GN260" s="2">
        <v>36.299999999999997</v>
      </c>
      <c r="GO260" s="2">
        <v>47</v>
      </c>
      <c r="GP260" s="2">
        <v>29.9</v>
      </c>
      <c r="GQ260" s="2">
        <v>1</v>
      </c>
      <c r="GR260" s="2">
        <v>0.6</v>
      </c>
      <c r="GS260" s="2">
        <v>45</v>
      </c>
      <c r="GT260" s="2">
        <v>28.7</v>
      </c>
      <c r="GU260" s="2">
        <v>6</v>
      </c>
      <c r="GV260" s="2">
        <v>182</v>
      </c>
    </row>
    <row r="261" spans="1:204" ht="12.75" customHeight="1" x14ac:dyDescent="0.2">
      <c r="A261" s="2">
        <v>2344</v>
      </c>
      <c r="B261" s="21">
        <f t="shared" si="20"/>
        <v>1.9369999999999998</v>
      </c>
      <c r="C261" s="23">
        <f t="shared" si="21"/>
        <v>1.9369999999999998</v>
      </c>
      <c r="D261" s="15">
        <f t="shared" si="22"/>
        <v>3.0340000000000003</v>
      </c>
      <c r="E261" s="15">
        <f t="shared" si="23"/>
        <v>3.0340000000000003</v>
      </c>
      <c r="F261" s="15">
        <f t="shared" si="24"/>
        <v>2.7069999999999999</v>
      </c>
      <c r="G261" s="17">
        <v>175</v>
      </c>
      <c r="H261" t="s">
        <v>1086</v>
      </c>
      <c r="I261" t="s">
        <v>1086</v>
      </c>
      <c r="J261" s="2">
        <v>63</v>
      </c>
      <c r="K261" s="2">
        <v>33</v>
      </c>
      <c r="L261" s="2">
        <v>36</v>
      </c>
      <c r="M261" s="2">
        <v>48</v>
      </c>
      <c r="N261" s="2">
        <v>25.1</v>
      </c>
      <c r="O261" s="2">
        <v>64</v>
      </c>
      <c r="P261" s="2">
        <v>33.5</v>
      </c>
      <c r="S261" s="2">
        <v>58</v>
      </c>
      <c r="T261" s="2">
        <v>30.4</v>
      </c>
      <c r="U261" s="2">
        <v>5</v>
      </c>
      <c r="V261" s="2">
        <v>2.6</v>
      </c>
      <c r="W261" s="2">
        <v>16</v>
      </c>
      <c r="X261" s="2">
        <v>8.4</v>
      </c>
      <c r="Y261" s="2">
        <v>128</v>
      </c>
      <c r="Z261" s="2">
        <v>67</v>
      </c>
      <c r="AA261" s="2">
        <v>2</v>
      </c>
      <c r="AB261" s="2">
        <v>333</v>
      </c>
      <c r="AD261" t="s">
        <v>1086</v>
      </c>
      <c r="AE261" t="s">
        <v>1086</v>
      </c>
      <c r="AZ261" t="s">
        <v>1086</v>
      </c>
      <c r="BA261" t="s">
        <v>1086</v>
      </c>
      <c r="BU261" s="2">
        <v>175</v>
      </c>
      <c r="BV261" t="s">
        <v>1086</v>
      </c>
      <c r="BW261" t="s">
        <v>1086</v>
      </c>
      <c r="BX261" s="2">
        <v>63</v>
      </c>
      <c r="BY261" s="2">
        <v>33</v>
      </c>
      <c r="BZ261" s="2">
        <v>36</v>
      </c>
      <c r="CA261" s="2">
        <v>48</v>
      </c>
      <c r="CB261" s="2">
        <v>25.1</v>
      </c>
      <c r="CC261" s="2">
        <v>64</v>
      </c>
      <c r="CD261" s="2">
        <v>33.5</v>
      </c>
      <c r="CG261" s="2">
        <v>58</v>
      </c>
      <c r="CH261" s="2">
        <v>30.4</v>
      </c>
      <c r="CI261" s="2">
        <v>5</v>
      </c>
      <c r="CJ261" s="2">
        <v>2.6</v>
      </c>
      <c r="CK261" s="2">
        <v>16</v>
      </c>
      <c r="CL261" s="2">
        <v>8.4</v>
      </c>
      <c r="CM261" s="2">
        <v>128</v>
      </c>
      <c r="CN261" s="2">
        <v>67</v>
      </c>
      <c r="CO261" s="2">
        <v>2</v>
      </c>
      <c r="CP261" s="2">
        <v>333</v>
      </c>
      <c r="CQ261" s="2">
        <v>139</v>
      </c>
      <c r="CR261" t="s">
        <v>1086</v>
      </c>
      <c r="CS261" t="s">
        <v>1086</v>
      </c>
      <c r="CT261" s="2">
        <v>109</v>
      </c>
      <c r="CU261" s="2">
        <v>78.400000000000006</v>
      </c>
      <c r="CV261" s="2">
        <v>78.400000000000006</v>
      </c>
      <c r="CW261" s="2">
        <v>7</v>
      </c>
      <c r="CX261" s="2">
        <v>5</v>
      </c>
      <c r="CY261" s="2">
        <v>23</v>
      </c>
      <c r="CZ261" s="2">
        <v>16.5</v>
      </c>
      <c r="DC261" s="2">
        <v>67</v>
      </c>
      <c r="DD261" s="2">
        <v>48.2</v>
      </c>
      <c r="DE261" s="2">
        <v>42</v>
      </c>
      <c r="DF261" s="2">
        <v>30.2</v>
      </c>
      <c r="DI261" s="2">
        <v>30</v>
      </c>
      <c r="DJ261" s="2">
        <v>21.6</v>
      </c>
      <c r="DL261" s="2">
        <v>211</v>
      </c>
      <c r="DN261" t="s">
        <v>1086</v>
      </c>
      <c r="DO261" t="s">
        <v>1086</v>
      </c>
      <c r="EJ261" t="s">
        <v>1086</v>
      </c>
      <c r="EK261" t="s">
        <v>1086</v>
      </c>
      <c r="FE261" s="2">
        <v>139</v>
      </c>
      <c r="FF261" t="s">
        <v>1086</v>
      </c>
      <c r="FG261" t="s">
        <v>1086</v>
      </c>
      <c r="FH261" s="2">
        <v>109</v>
      </c>
      <c r="FI261" s="2">
        <v>78.400000000000006</v>
      </c>
      <c r="FJ261" s="2">
        <v>78.400000000000006</v>
      </c>
      <c r="FK261" s="2">
        <v>7</v>
      </c>
      <c r="FL261" s="2">
        <v>5</v>
      </c>
      <c r="FM261" s="2">
        <v>23</v>
      </c>
      <c r="FN261" s="2">
        <v>16.5</v>
      </c>
      <c r="FQ261" s="2">
        <v>67</v>
      </c>
      <c r="FR261" s="2">
        <v>48.2</v>
      </c>
      <c r="FS261" s="2">
        <v>42</v>
      </c>
      <c r="FT261" s="2">
        <v>30.2</v>
      </c>
      <c r="FW261" s="2">
        <v>30</v>
      </c>
      <c r="FX261" s="2">
        <v>21.6</v>
      </c>
      <c r="FZ261" s="2">
        <v>211</v>
      </c>
      <c r="GA261" s="2">
        <v>178</v>
      </c>
      <c r="GB261" t="s">
        <v>1086</v>
      </c>
      <c r="GC261" t="s">
        <v>1086</v>
      </c>
      <c r="GD261" s="2">
        <v>122</v>
      </c>
      <c r="GE261" s="2">
        <v>62.9</v>
      </c>
      <c r="GF261" s="2">
        <v>68.5</v>
      </c>
      <c r="GG261" s="2">
        <v>5</v>
      </c>
      <c r="GH261" s="2">
        <v>2.6</v>
      </c>
      <c r="GI261" s="2">
        <v>51</v>
      </c>
      <c r="GJ261" s="2">
        <v>26.3</v>
      </c>
      <c r="GM261" s="2">
        <v>70</v>
      </c>
      <c r="GN261" s="2">
        <v>36.1</v>
      </c>
      <c r="GO261" s="2">
        <v>52</v>
      </c>
      <c r="GP261" s="2">
        <v>26.8</v>
      </c>
      <c r="GQ261" s="2">
        <v>16</v>
      </c>
      <c r="GR261" s="2">
        <v>8.1999999999999993</v>
      </c>
      <c r="GS261" s="2">
        <v>72</v>
      </c>
      <c r="GT261" s="2">
        <v>37.1</v>
      </c>
      <c r="GU261" s="2">
        <v>2</v>
      </c>
      <c r="GV261" s="2">
        <v>123</v>
      </c>
    </row>
    <row r="262" spans="1:204" ht="12.75" customHeight="1" x14ac:dyDescent="0.2">
      <c r="A262" s="2">
        <v>2345</v>
      </c>
      <c r="B262" s="21">
        <f t="shared" si="20"/>
        <v>0</v>
      </c>
      <c r="C262" s="23">
        <f t="shared" si="21"/>
        <v>0</v>
      </c>
      <c r="D262" s="15">
        <f t="shared" si="22"/>
        <v>0</v>
      </c>
      <c r="E262" s="15">
        <f t="shared" si="23"/>
        <v>0</v>
      </c>
      <c r="F262" s="15">
        <f t="shared" si="24"/>
        <v>0</v>
      </c>
      <c r="H262" t="s">
        <v>1086</v>
      </c>
      <c r="I262" t="s">
        <v>1086</v>
      </c>
      <c r="AD262" t="s">
        <v>1086</v>
      </c>
      <c r="AE262" t="s">
        <v>1086</v>
      </c>
      <c r="AZ262" t="s">
        <v>1086</v>
      </c>
      <c r="BA262" t="s">
        <v>1086</v>
      </c>
      <c r="BV262" t="s">
        <v>1086</v>
      </c>
      <c r="BW262" t="s">
        <v>1086</v>
      </c>
      <c r="CR262" t="s">
        <v>1086</v>
      </c>
      <c r="CS262" t="s">
        <v>1086</v>
      </c>
      <c r="DN262" t="s">
        <v>1086</v>
      </c>
      <c r="DO262" t="s">
        <v>1086</v>
      </c>
      <c r="EJ262" t="s">
        <v>1086</v>
      </c>
      <c r="EK262" t="s">
        <v>1086</v>
      </c>
      <c r="FF262" t="s">
        <v>1086</v>
      </c>
      <c r="FG262" t="s">
        <v>1086</v>
      </c>
      <c r="GB262" t="s">
        <v>1086</v>
      </c>
      <c r="GC262" t="s">
        <v>1086</v>
      </c>
      <c r="GQ262" s="2">
        <v>2</v>
      </c>
      <c r="GR262" s="2">
        <v>100</v>
      </c>
      <c r="GS262" s="2">
        <v>2</v>
      </c>
      <c r="GT262" s="2">
        <v>100</v>
      </c>
    </row>
    <row r="263" spans="1:204" ht="12.75" customHeight="1" x14ac:dyDescent="0.2">
      <c r="A263" s="2">
        <v>2349</v>
      </c>
      <c r="B263" s="21">
        <f t="shared" si="20"/>
        <v>1.5160000000000002</v>
      </c>
      <c r="C263" s="23">
        <f t="shared" si="21"/>
        <v>1.5160000000000002</v>
      </c>
      <c r="D263" s="15">
        <f t="shared" si="22"/>
        <v>2.8220000000000005</v>
      </c>
      <c r="E263" s="15">
        <f t="shared" si="23"/>
        <v>2.8220000000000005</v>
      </c>
      <c r="F263" s="15">
        <f t="shared" si="24"/>
        <v>2.3239999999999998</v>
      </c>
      <c r="G263" s="17">
        <v>95</v>
      </c>
      <c r="H263" t="s">
        <v>1086</v>
      </c>
      <c r="I263" t="s">
        <v>1086</v>
      </c>
      <c r="J263" s="2">
        <v>13</v>
      </c>
      <c r="K263" s="2">
        <v>12.9</v>
      </c>
      <c r="L263" s="2">
        <v>13.7</v>
      </c>
      <c r="M263" s="2">
        <v>48</v>
      </c>
      <c r="N263" s="2">
        <v>47.5</v>
      </c>
      <c r="O263" s="2">
        <v>34</v>
      </c>
      <c r="P263" s="2">
        <v>33.700000000000003</v>
      </c>
      <c r="Q263" s="2">
        <v>1</v>
      </c>
      <c r="R263" s="2">
        <v>1</v>
      </c>
      <c r="S263" s="2">
        <v>11</v>
      </c>
      <c r="T263" s="2">
        <v>10.9</v>
      </c>
      <c r="U263" s="2">
        <v>1</v>
      </c>
      <c r="V263" s="2">
        <v>1</v>
      </c>
      <c r="W263" s="2">
        <v>6</v>
      </c>
      <c r="X263" s="2">
        <v>5.9</v>
      </c>
      <c r="Y263" s="2">
        <v>88</v>
      </c>
      <c r="Z263" s="2">
        <v>87.1</v>
      </c>
      <c r="AB263" s="2">
        <v>125</v>
      </c>
      <c r="AD263" t="s">
        <v>1086</v>
      </c>
      <c r="AE263" t="s">
        <v>1086</v>
      </c>
      <c r="AZ263" t="s">
        <v>1086</v>
      </c>
      <c r="BA263" t="s">
        <v>1086</v>
      </c>
      <c r="BU263" s="2">
        <v>95</v>
      </c>
      <c r="BV263" t="s">
        <v>1086</v>
      </c>
      <c r="BW263" t="s">
        <v>1086</v>
      </c>
      <c r="BX263" s="2">
        <v>13</v>
      </c>
      <c r="BY263" s="2">
        <v>12.9</v>
      </c>
      <c r="BZ263" s="2">
        <v>13.7</v>
      </c>
      <c r="CA263" s="2">
        <v>48</v>
      </c>
      <c r="CB263" s="2">
        <v>47.5</v>
      </c>
      <c r="CC263" s="2">
        <v>34</v>
      </c>
      <c r="CD263" s="2">
        <v>33.700000000000003</v>
      </c>
      <c r="CE263" s="2">
        <v>1</v>
      </c>
      <c r="CF263" s="2">
        <v>1</v>
      </c>
      <c r="CG263" s="2">
        <v>11</v>
      </c>
      <c r="CH263" s="2">
        <v>10.9</v>
      </c>
      <c r="CI263" s="2">
        <v>1</v>
      </c>
      <c r="CJ263" s="2">
        <v>1</v>
      </c>
      <c r="CK263" s="2">
        <v>6</v>
      </c>
      <c r="CL263" s="2">
        <v>5.9</v>
      </c>
      <c r="CM263" s="2">
        <v>88</v>
      </c>
      <c r="CN263" s="2">
        <v>87.1</v>
      </c>
      <c r="CP263" s="2">
        <v>125</v>
      </c>
      <c r="CQ263" s="2">
        <v>56</v>
      </c>
      <c r="CR263" t="s">
        <v>1086</v>
      </c>
      <c r="CS263" t="s">
        <v>1086</v>
      </c>
      <c r="CT263" s="2">
        <v>37</v>
      </c>
      <c r="CU263" s="2">
        <v>66.099999999999994</v>
      </c>
      <c r="CV263" s="2">
        <v>66.099999999999994</v>
      </c>
      <c r="CW263" s="2">
        <v>8</v>
      </c>
      <c r="CX263" s="2">
        <v>14.3</v>
      </c>
      <c r="CY263" s="2">
        <v>11</v>
      </c>
      <c r="CZ263" s="2">
        <v>19.600000000000001</v>
      </c>
      <c r="DC263" s="2">
        <v>20</v>
      </c>
      <c r="DD263" s="2">
        <v>35.700000000000003</v>
      </c>
      <c r="DE263" s="2">
        <v>17</v>
      </c>
      <c r="DF263" s="2">
        <v>30.4</v>
      </c>
      <c r="DI263" s="2">
        <v>19</v>
      </c>
      <c r="DJ263" s="2">
        <v>33.9</v>
      </c>
      <c r="DL263" s="2">
        <v>68</v>
      </c>
      <c r="DN263" t="s">
        <v>1086</v>
      </c>
      <c r="DO263" t="s">
        <v>1086</v>
      </c>
      <c r="EJ263" t="s">
        <v>1086</v>
      </c>
      <c r="EK263" t="s">
        <v>1086</v>
      </c>
      <c r="FE263" s="2">
        <v>56</v>
      </c>
      <c r="FF263" t="s">
        <v>1086</v>
      </c>
      <c r="FG263" t="s">
        <v>1086</v>
      </c>
      <c r="FH263" s="2">
        <v>37</v>
      </c>
      <c r="FI263" s="2">
        <v>66.099999999999994</v>
      </c>
      <c r="FJ263" s="2">
        <v>66.099999999999994</v>
      </c>
      <c r="FK263" s="2">
        <v>8</v>
      </c>
      <c r="FL263" s="2">
        <v>14.3</v>
      </c>
      <c r="FM263" s="2">
        <v>11</v>
      </c>
      <c r="FN263" s="2">
        <v>19.600000000000001</v>
      </c>
      <c r="FQ263" s="2">
        <v>20</v>
      </c>
      <c r="FR263" s="2">
        <v>35.700000000000003</v>
      </c>
      <c r="FS263" s="2">
        <v>17</v>
      </c>
      <c r="FT263" s="2">
        <v>30.4</v>
      </c>
      <c r="FW263" s="2">
        <v>19</v>
      </c>
      <c r="FX263" s="2">
        <v>33.9</v>
      </c>
      <c r="FZ263" s="2">
        <v>68</v>
      </c>
      <c r="GA263" s="2">
        <v>81</v>
      </c>
      <c r="GB263" t="s">
        <v>1086</v>
      </c>
      <c r="GC263" t="s">
        <v>1086</v>
      </c>
      <c r="GD263" s="2">
        <v>40</v>
      </c>
      <c r="GE263" s="2">
        <v>46.5</v>
      </c>
      <c r="GF263" s="2">
        <v>49.4</v>
      </c>
      <c r="GG263" s="2">
        <v>9</v>
      </c>
      <c r="GH263" s="2">
        <v>10.5</v>
      </c>
      <c r="GI263" s="2">
        <v>32</v>
      </c>
      <c r="GJ263" s="2">
        <v>37.200000000000003</v>
      </c>
      <c r="GK263" s="2">
        <v>1</v>
      </c>
      <c r="GL263" s="2">
        <v>1.2</v>
      </c>
      <c r="GM263" s="2">
        <v>29</v>
      </c>
      <c r="GN263" s="2">
        <v>33.700000000000003</v>
      </c>
      <c r="GO263" s="2">
        <v>10</v>
      </c>
      <c r="GP263" s="2">
        <v>11.6</v>
      </c>
      <c r="GQ263" s="2">
        <v>5</v>
      </c>
      <c r="GR263" s="2">
        <v>5.8</v>
      </c>
      <c r="GS263" s="2">
        <v>46</v>
      </c>
      <c r="GT263" s="2">
        <v>53.5</v>
      </c>
      <c r="GV263" s="2">
        <v>41</v>
      </c>
    </row>
    <row r="264" spans="1:204" ht="12.75" customHeight="1" x14ac:dyDescent="0.2">
      <c r="A264" s="2">
        <v>2357</v>
      </c>
      <c r="B264" s="21">
        <f t="shared" si="20"/>
        <v>2</v>
      </c>
      <c r="C264" s="23">
        <f t="shared" si="21"/>
        <v>2</v>
      </c>
      <c r="D264" s="15">
        <f t="shared" si="22"/>
        <v>2.9389999999999996</v>
      </c>
      <c r="E264" s="15">
        <f t="shared" si="23"/>
        <v>2.9389999999999996</v>
      </c>
      <c r="F264" s="15">
        <f t="shared" si="24"/>
        <v>2.4319999999999999</v>
      </c>
      <c r="G264" s="17">
        <v>75</v>
      </c>
      <c r="H264" t="s">
        <v>1086</v>
      </c>
      <c r="I264" t="s">
        <v>1086</v>
      </c>
      <c r="J264" s="2">
        <v>29</v>
      </c>
      <c r="K264" s="2">
        <v>37.200000000000003</v>
      </c>
      <c r="L264" s="2">
        <v>38.700000000000003</v>
      </c>
      <c r="M264" s="2">
        <v>29</v>
      </c>
      <c r="N264" s="2">
        <v>37.200000000000003</v>
      </c>
      <c r="O264" s="2">
        <v>17</v>
      </c>
      <c r="P264" s="2">
        <v>21.8</v>
      </c>
      <c r="Q264" s="2">
        <v>1</v>
      </c>
      <c r="R264" s="2">
        <v>1.3</v>
      </c>
      <c r="S264" s="2">
        <v>19</v>
      </c>
      <c r="T264" s="2">
        <v>24.4</v>
      </c>
      <c r="U264" s="2">
        <v>9</v>
      </c>
      <c r="V264" s="2">
        <v>11.5</v>
      </c>
      <c r="W264" s="2">
        <v>3</v>
      </c>
      <c r="X264" s="2">
        <v>3.8</v>
      </c>
      <c r="Y264" s="2">
        <v>49</v>
      </c>
      <c r="Z264" s="2">
        <v>62.8</v>
      </c>
      <c r="AB264" s="2">
        <v>53</v>
      </c>
      <c r="AD264" t="s">
        <v>1086</v>
      </c>
      <c r="AE264" t="s">
        <v>1086</v>
      </c>
      <c r="AZ264" t="s">
        <v>1086</v>
      </c>
      <c r="BA264" t="s">
        <v>1086</v>
      </c>
      <c r="BU264" s="2">
        <v>75</v>
      </c>
      <c r="BV264" t="s">
        <v>1086</v>
      </c>
      <c r="BW264" t="s">
        <v>1086</v>
      </c>
      <c r="BX264" s="2">
        <v>29</v>
      </c>
      <c r="BY264" s="2">
        <v>37.200000000000003</v>
      </c>
      <c r="BZ264" s="2">
        <v>38.700000000000003</v>
      </c>
      <c r="CA264" s="2">
        <v>29</v>
      </c>
      <c r="CB264" s="2">
        <v>37.200000000000003</v>
      </c>
      <c r="CC264" s="2">
        <v>17</v>
      </c>
      <c r="CD264" s="2">
        <v>21.8</v>
      </c>
      <c r="CE264" s="2">
        <v>1</v>
      </c>
      <c r="CF264" s="2">
        <v>1.3</v>
      </c>
      <c r="CG264" s="2">
        <v>19</v>
      </c>
      <c r="CH264" s="2">
        <v>24.4</v>
      </c>
      <c r="CI264" s="2">
        <v>9</v>
      </c>
      <c r="CJ264" s="2">
        <v>11.5</v>
      </c>
      <c r="CK264" s="2">
        <v>3</v>
      </c>
      <c r="CL264" s="2">
        <v>3.8</v>
      </c>
      <c r="CM264" s="2">
        <v>49</v>
      </c>
      <c r="CN264" s="2">
        <v>62.8</v>
      </c>
      <c r="CP264" s="2">
        <v>53</v>
      </c>
      <c r="CQ264" s="2">
        <v>33</v>
      </c>
      <c r="CR264" t="s">
        <v>1086</v>
      </c>
      <c r="CS264" t="s">
        <v>1086</v>
      </c>
      <c r="CT264" s="2">
        <v>24</v>
      </c>
      <c r="CU264" s="2">
        <v>72.7</v>
      </c>
      <c r="CV264" s="2">
        <v>72.7</v>
      </c>
      <c r="CY264" s="2">
        <v>9</v>
      </c>
      <c r="CZ264" s="2">
        <v>27.3</v>
      </c>
      <c r="DC264" s="2">
        <v>17</v>
      </c>
      <c r="DD264" s="2">
        <v>51.5</v>
      </c>
      <c r="DE264" s="2">
        <v>7</v>
      </c>
      <c r="DF264" s="2">
        <v>21.2</v>
      </c>
      <c r="DI264" s="2">
        <v>9</v>
      </c>
      <c r="DJ264" s="2">
        <v>27.3</v>
      </c>
      <c r="DL264" s="2">
        <v>31</v>
      </c>
      <c r="DN264" t="s">
        <v>1086</v>
      </c>
      <c r="DO264" t="s">
        <v>1086</v>
      </c>
      <c r="EJ264" t="s">
        <v>1086</v>
      </c>
      <c r="EK264" t="s">
        <v>1086</v>
      </c>
      <c r="FE264" s="2">
        <v>33</v>
      </c>
      <c r="FF264" t="s">
        <v>1086</v>
      </c>
      <c r="FG264" t="s">
        <v>1086</v>
      </c>
      <c r="FH264" s="2">
        <v>24</v>
      </c>
      <c r="FI264" s="2">
        <v>72.7</v>
      </c>
      <c r="FJ264" s="2">
        <v>72.7</v>
      </c>
      <c r="FM264" s="2">
        <v>9</v>
      </c>
      <c r="FN264" s="2">
        <v>27.3</v>
      </c>
      <c r="FQ264" s="2">
        <v>17</v>
      </c>
      <c r="FR264" s="2">
        <v>51.5</v>
      </c>
      <c r="FS264" s="2">
        <v>7</v>
      </c>
      <c r="FT264" s="2">
        <v>21.2</v>
      </c>
      <c r="FW264" s="2">
        <v>9</v>
      </c>
      <c r="FX264" s="2">
        <v>27.3</v>
      </c>
      <c r="FZ264" s="2">
        <v>31</v>
      </c>
      <c r="GA264" s="2">
        <v>37</v>
      </c>
      <c r="GB264" t="s">
        <v>1086</v>
      </c>
      <c r="GC264" t="s">
        <v>1086</v>
      </c>
      <c r="GD264" s="2">
        <v>26</v>
      </c>
      <c r="GE264" s="2">
        <v>59.1</v>
      </c>
      <c r="GF264" s="2">
        <v>70.3</v>
      </c>
      <c r="GG264" s="2">
        <v>5</v>
      </c>
      <c r="GH264" s="2">
        <v>11.4</v>
      </c>
      <c r="GI264" s="2">
        <v>6</v>
      </c>
      <c r="GJ264" s="2">
        <v>13.6</v>
      </c>
      <c r="GM264" s="2">
        <v>14</v>
      </c>
      <c r="GN264" s="2">
        <v>31.8</v>
      </c>
      <c r="GO264" s="2">
        <v>12</v>
      </c>
      <c r="GP264" s="2">
        <v>27.3</v>
      </c>
      <c r="GQ264" s="2">
        <v>7</v>
      </c>
      <c r="GR264" s="2">
        <v>15.9</v>
      </c>
      <c r="GS264" s="2">
        <v>18</v>
      </c>
      <c r="GT264" s="2">
        <v>40.9</v>
      </c>
      <c r="GV264" s="2">
        <v>20</v>
      </c>
    </row>
    <row r="265" spans="1:204" ht="12.75" customHeight="1" x14ac:dyDescent="0.2">
      <c r="A265" s="2">
        <v>2359</v>
      </c>
      <c r="B265" s="21">
        <f t="shared" si="20"/>
        <v>1.54</v>
      </c>
      <c r="C265" s="23">
        <f t="shared" si="21"/>
        <v>1.54</v>
      </c>
      <c r="D265" s="15">
        <f t="shared" si="22"/>
        <v>0</v>
      </c>
      <c r="E265" s="15">
        <f t="shared" si="23"/>
        <v>0</v>
      </c>
      <c r="F265" s="15">
        <f t="shared" si="24"/>
        <v>0</v>
      </c>
      <c r="G265" s="17">
        <v>204</v>
      </c>
      <c r="H265" t="s">
        <v>1086</v>
      </c>
      <c r="I265" t="s">
        <v>1086</v>
      </c>
      <c r="J265" s="2">
        <v>27</v>
      </c>
      <c r="K265" s="2">
        <v>13.2</v>
      </c>
      <c r="L265" s="2">
        <v>13.2</v>
      </c>
      <c r="M265" s="2">
        <v>119</v>
      </c>
      <c r="N265" s="2">
        <v>58.3</v>
      </c>
      <c r="O265" s="2">
        <v>58</v>
      </c>
      <c r="P265" s="2">
        <v>28.4</v>
      </c>
      <c r="Q265" s="2">
        <v>1</v>
      </c>
      <c r="R265" s="2">
        <v>0.5</v>
      </c>
      <c r="S265" s="2">
        <v>25</v>
      </c>
      <c r="T265" s="2">
        <v>12.3</v>
      </c>
      <c r="U265" s="2">
        <v>1</v>
      </c>
      <c r="V265" s="2">
        <v>0.5</v>
      </c>
      <c r="Y265" s="2">
        <v>177</v>
      </c>
      <c r="Z265" s="2">
        <v>86.8</v>
      </c>
      <c r="AB265" s="2">
        <v>4</v>
      </c>
      <c r="AD265" t="s">
        <v>1086</v>
      </c>
      <c r="AE265" t="s">
        <v>1086</v>
      </c>
      <c r="AZ265" t="s">
        <v>1086</v>
      </c>
      <c r="BA265" t="s">
        <v>1086</v>
      </c>
      <c r="BU265" s="2">
        <v>204</v>
      </c>
      <c r="BV265" t="s">
        <v>1086</v>
      </c>
      <c r="BW265" t="s">
        <v>1086</v>
      </c>
      <c r="BX265" s="2">
        <v>27</v>
      </c>
      <c r="BY265" s="2">
        <v>13.2</v>
      </c>
      <c r="BZ265" s="2">
        <v>13.2</v>
      </c>
      <c r="CA265" s="2">
        <v>119</v>
      </c>
      <c r="CB265" s="2">
        <v>58.3</v>
      </c>
      <c r="CC265" s="2">
        <v>58</v>
      </c>
      <c r="CD265" s="2">
        <v>28.4</v>
      </c>
      <c r="CE265" s="2">
        <v>1</v>
      </c>
      <c r="CF265" s="2">
        <v>0.5</v>
      </c>
      <c r="CG265" s="2">
        <v>25</v>
      </c>
      <c r="CH265" s="2">
        <v>12.3</v>
      </c>
      <c r="CI265" s="2">
        <v>1</v>
      </c>
      <c r="CJ265" s="2">
        <v>0.5</v>
      </c>
      <c r="CM265" s="2">
        <v>177</v>
      </c>
      <c r="CN265" s="2">
        <v>86.8</v>
      </c>
      <c r="CP265" s="2">
        <v>4</v>
      </c>
      <c r="CR265" t="s">
        <v>1086</v>
      </c>
      <c r="CS265" t="s">
        <v>1086</v>
      </c>
      <c r="DN265" t="s">
        <v>1086</v>
      </c>
      <c r="DO265" t="s">
        <v>1086</v>
      </c>
      <c r="EJ265" t="s">
        <v>1086</v>
      </c>
      <c r="EK265" t="s">
        <v>1086</v>
      </c>
      <c r="FF265" t="s">
        <v>1086</v>
      </c>
      <c r="FG265" t="s">
        <v>1086</v>
      </c>
      <c r="GB265" t="s">
        <v>1086</v>
      </c>
      <c r="GC265" t="s">
        <v>1086</v>
      </c>
    </row>
    <row r="266" spans="1:204" ht="12.75" customHeight="1" x14ac:dyDescent="0.2">
      <c r="A266" s="2">
        <v>2362</v>
      </c>
      <c r="B266" s="21">
        <f t="shared" si="20"/>
        <v>2.3960000000000004</v>
      </c>
      <c r="C266" s="23">
        <f t="shared" si="21"/>
        <v>2.3960000000000004</v>
      </c>
      <c r="D266" s="15">
        <f t="shared" si="22"/>
        <v>3.3080000000000003</v>
      </c>
      <c r="E266" s="15">
        <f t="shared" si="23"/>
        <v>3.3080000000000003</v>
      </c>
      <c r="F266" s="15">
        <f t="shared" si="24"/>
        <v>2.7039999999999997</v>
      </c>
      <c r="G266" s="17">
        <v>285</v>
      </c>
      <c r="H266" t="s">
        <v>1086</v>
      </c>
      <c r="I266" t="s">
        <v>1086</v>
      </c>
      <c r="J266" s="2">
        <v>153</v>
      </c>
      <c r="K266" s="2">
        <v>52.9</v>
      </c>
      <c r="L266" s="2">
        <v>53.7</v>
      </c>
      <c r="M266" s="2">
        <v>60</v>
      </c>
      <c r="N266" s="2">
        <v>20.8</v>
      </c>
      <c r="O266" s="2">
        <v>72</v>
      </c>
      <c r="P266" s="2">
        <v>24.9</v>
      </c>
      <c r="Q266" s="2">
        <v>6</v>
      </c>
      <c r="R266" s="2">
        <v>2.1</v>
      </c>
      <c r="S266" s="2">
        <v>100</v>
      </c>
      <c r="T266" s="2">
        <v>34.6</v>
      </c>
      <c r="U266" s="2">
        <v>47</v>
      </c>
      <c r="V266" s="2">
        <v>16.3</v>
      </c>
      <c r="W266" s="2">
        <v>4</v>
      </c>
      <c r="X266" s="2">
        <v>1.4</v>
      </c>
      <c r="Y266" s="2">
        <v>136</v>
      </c>
      <c r="Z266" s="2">
        <v>47.1</v>
      </c>
      <c r="AA266" s="2">
        <v>2</v>
      </c>
      <c r="AB266" s="2">
        <v>335</v>
      </c>
      <c r="AD266" t="s">
        <v>1086</v>
      </c>
      <c r="AE266" t="s">
        <v>1086</v>
      </c>
      <c r="AX266" s="2">
        <v>200</v>
      </c>
      <c r="AZ266" t="s">
        <v>1086</v>
      </c>
      <c r="BA266" t="s">
        <v>1086</v>
      </c>
      <c r="BU266" s="2">
        <v>285</v>
      </c>
      <c r="BV266" t="s">
        <v>1086</v>
      </c>
      <c r="BW266" t="s">
        <v>1086</v>
      </c>
      <c r="BX266" s="2">
        <v>153</v>
      </c>
      <c r="BY266" s="2">
        <v>52.9</v>
      </c>
      <c r="BZ266" s="2">
        <v>53.7</v>
      </c>
      <c r="CA266" s="2">
        <v>60</v>
      </c>
      <c r="CB266" s="2">
        <v>20.8</v>
      </c>
      <c r="CC266" s="2">
        <v>72</v>
      </c>
      <c r="CD266" s="2">
        <v>24.9</v>
      </c>
      <c r="CE266" s="2">
        <v>6</v>
      </c>
      <c r="CF266" s="2">
        <v>2.1</v>
      </c>
      <c r="CG266" s="2">
        <v>100</v>
      </c>
      <c r="CH266" s="2">
        <v>34.6</v>
      </c>
      <c r="CI266" s="2">
        <v>47</v>
      </c>
      <c r="CJ266" s="2">
        <v>16.3</v>
      </c>
      <c r="CK266" s="2">
        <v>4</v>
      </c>
      <c r="CL266" s="2">
        <v>1.4</v>
      </c>
      <c r="CM266" s="2">
        <v>136</v>
      </c>
      <c r="CN266" s="2">
        <v>47.1</v>
      </c>
      <c r="CO266" s="2">
        <v>2</v>
      </c>
      <c r="CP266" s="2">
        <v>535</v>
      </c>
      <c r="CQ266" s="2">
        <v>218</v>
      </c>
      <c r="CR266" t="s">
        <v>1086</v>
      </c>
      <c r="CS266" t="s">
        <v>1086</v>
      </c>
      <c r="CT266" s="2">
        <v>192</v>
      </c>
      <c r="CU266" s="2">
        <v>88.1</v>
      </c>
      <c r="CV266" s="2">
        <v>88.1</v>
      </c>
      <c r="CW266" s="2">
        <v>8</v>
      </c>
      <c r="CX266" s="2">
        <v>3.7</v>
      </c>
      <c r="CY266" s="2">
        <v>18</v>
      </c>
      <c r="CZ266" s="2">
        <v>8.3000000000000007</v>
      </c>
      <c r="DA266" s="2">
        <v>1</v>
      </c>
      <c r="DB266" s="2">
        <v>0.5</v>
      </c>
      <c r="DC266" s="2">
        <v>87</v>
      </c>
      <c r="DD266" s="2">
        <v>39.9</v>
      </c>
      <c r="DE266" s="2">
        <v>104</v>
      </c>
      <c r="DF266" s="2">
        <v>47.7</v>
      </c>
      <c r="DI266" s="2">
        <v>26</v>
      </c>
      <c r="DJ266" s="2">
        <v>11.9</v>
      </c>
      <c r="DL266" s="2">
        <v>220</v>
      </c>
      <c r="DN266" t="s">
        <v>1086</v>
      </c>
      <c r="DO266" t="s">
        <v>1086</v>
      </c>
      <c r="EH266" s="2">
        <v>154</v>
      </c>
      <c r="EJ266" t="s">
        <v>1086</v>
      </c>
      <c r="EK266" t="s">
        <v>1086</v>
      </c>
      <c r="FE266" s="2">
        <v>218</v>
      </c>
      <c r="FF266" t="s">
        <v>1086</v>
      </c>
      <c r="FG266" t="s">
        <v>1086</v>
      </c>
      <c r="FH266" s="2">
        <v>192</v>
      </c>
      <c r="FI266" s="2">
        <v>88.1</v>
      </c>
      <c r="FJ266" s="2">
        <v>88.1</v>
      </c>
      <c r="FK266" s="2">
        <v>8</v>
      </c>
      <c r="FL266" s="2">
        <v>3.7</v>
      </c>
      <c r="FM266" s="2">
        <v>18</v>
      </c>
      <c r="FN266" s="2">
        <v>8.3000000000000007</v>
      </c>
      <c r="FO266" s="2">
        <v>1</v>
      </c>
      <c r="FP266" s="2">
        <v>0.5</v>
      </c>
      <c r="FQ266" s="2">
        <v>87</v>
      </c>
      <c r="FR266" s="2">
        <v>39.9</v>
      </c>
      <c r="FS266" s="2">
        <v>104</v>
      </c>
      <c r="FT266" s="2">
        <v>47.7</v>
      </c>
      <c r="FW266" s="2">
        <v>26</v>
      </c>
      <c r="FX266" s="2">
        <v>11.9</v>
      </c>
      <c r="FZ266" s="2">
        <v>374</v>
      </c>
      <c r="GA266" s="2">
        <v>319</v>
      </c>
      <c r="GB266" t="s">
        <v>1086</v>
      </c>
      <c r="GC266" t="s">
        <v>1086</v>
      </c>
      <c r="GD266" s="2">
        <v>211</v>
      </c>
      <c r="GE266" s="2">
        <v>63.7</v>
      </c>
      <c r="GF266" s="2">
        <v>66.099999999999994</v>
      </c>
      <c r="GG266" s="2">
        <v>32</v>
      </c>
      <c r="GH266" s="2">
        <v>9.6999999999999993</v>
      </c>
      <c r="GI266" s="2">
        <v>76</v>
      </c>
      <c r="GJ266" s="2">
        <v>23</v>
      </c>
      <c r="GK266" s="2">
        <v>6</v>
      </c>
      <c r="GL266" s="2">
        <v>1.8</v>
      </c>
      <c r="GM266" s="2">
        <v>109</v>
      </c>
      <c r="GN266" s="2">
        <v>32.9</v>
      </c>
      <c r="GO266" s="2">
        <v>96</v>
      </c>
      <c r="GP266" s="2">
        <v>29</v>
      </c>
      <c r="GQ266" s="2">
        <v>12</v>
      </c>
      <c r="GR266" s="2">
        <v>3.6</v>
      </c>
      <c r="GS266" s="2">
        <v>120</v>
      </c>
      <c r="GT266" s="2">
        <v>36.299999999999997</v>
      </c>
      <c r="GV266" s="2">
        <v>312</v>
      </c>
    </row>
    <row r="267" spans="1:204" ht="12.75" customHeight="1" x14ac:dyDescent="0.2">
      <c r="A267" s="2">
        <v>2364</v>
      </c>
      <c r="B267" s="21">
        <f t="shared" si="20"/>
        <v>3.3</v>
      </c>
      <c r="C267" s="23">
        <f t="shared" si="21"/>
        <v>3.3</v>
      </c>
      <c r="D267" s="15">
        <f t="shared" si="22"/>
        <v>4</v>
      </c>
      <c r="E267" s="15">
        <f t="shared" si="23"/>
        <v>4</v>
      </c>
      <c r="F267" s="15">
        <f t="shared" si="24"/>
        <v>0</v>
      </c>
      <c r="G267" s="17">
        <v>100</v>
      </c>
      <c r="H267" t="s">
        <v>1086</v>
      </c>
      <c r="I267" t="s">
        <v>1086</v>
      </c>
      <c r="J267" s="2">
        <v>86</v>
      </c>
      <c r="K267" s="2">
        <v>86</v>
      </c>
      <c r="L267" s="2">
        <v>86</v>
      </c>
      <c r="M267" s="2">
        <v>2</v>
      </c>
      <c r="N267" s="2">
        <v>2</v>
      </c>
      <c r="O267" s="2">
        <v>12</v>
      </c>
      <c r="P267" s="2">
        <v>12</v>
      </c>
      <c r="S267" s="2">
        <v>40</v>
      </c>
      <c r="T267" s="2">
        <v>40</v>
      </c>
      <c r="U267" s="2">
        <v>46</v>
      </c>
      <c r="V267" s="2">
        <v>46</v>
      </c>
      <c r="Y267" s="2">
        <v>14</v>
      </c>
      <c r="Z267" s="2">
        <v>14</v>
      </c>
      <c r="AB267" s="2">
        <v>10</v>
      </c>
      <c r="AD267" t="s">
        <v>1086</v>
      </c>
      <c r="AE267" t="s">
        <v>1086</v>
      </c>
      <c r="AZ267" t="s">
        <v>1086</v>
      </c>
      <c r="BA267" t="s">
        <v>1086</v>
      </c>
      <c r="BU267" s="2">
        <v>100</v>
      </c>
      <c r="BV267" t="s">
        <v>1086</v>
      </c>
      <c r="BW267" t="s">
        <v>1086</v>
      </c>
      <c r="BX267" s="2">
        <v>86</v>
      </c>
      <c r="BY267" s="2">
        <v>86</v>
      </c>
      <c r="BZ267" s="2">
        <v>86</v>
      </c>
      <c r="CA267" s="2">
        <v>2</v>
      </c>
      <c r="CB267" s="2">
        <v>2</v>
      </c>
      <c r="CC267" s="2">
        <v>12</v>
      </c>
      <c r="CD267" s="2">
        <v>12</v>
      </c>
      <c r="CG267" s="2">
        <v>40</v>
      </c>
      <c r="CH267" s="2">
        <v>40</v>
      </c>
      <c r="CI267" s="2">
        <v>46</v>
      </c>
      <c r="CJ267" s="2">
        <v>46</v>
      </c>
      <c r="CM267" s="2">
        <v>14</v>
      </c>
      <c r="CN267" s="2">
        <v>14</v>
      </c>
      <c r="CP267" s="2">
        <v>10</v>
      </c>
      <c r="CQ267" s="2">
        <v>10</v>
      </c>
      <c r="CR267" t="s">
        <v>1086</v>
      </c>
      <c r="CS267" t="s">
        <v>1086</v>
      </c>
      <c r="CT267" s="2">
        <v>10</v>
      </c>
      <c r="CU267" s="2">
        <v>100</v>
      </c>
      <c r="CV267" s="2">
        <v>100</v>
      </c>
      <c r="DE267" s="2">
        <v>10</v>
      </c>
      <c r="DF267" s="2">
        <v>100</v>
      </c>
      <c r="DN267" t="s">
        <v>1086</v>
      </c>
      <c r="DO267" t="s">
        <v>1086</v>
      </c>
      <c r="EJ267" t="s">
        <v>1086</v>
      </c>
      <c r="EK267" t="s">
        <v>1086</v>
      </c>
      <c r="FE267" s="2">
        <v>10</v>
      </c>
      <c r="FF267" t="s">
        <v>1086</v>
      </c>
      <c r="FG267" t="s">
        <v>1086</v>
      </c>
      <c r="FH267" s="2">
        <v>10</v>
      </c>
      <c r="FI267" s="2">
        <v>100</v>
      </c>
      <c r="FJ267" s="2">
        <v>100</v>
      </c>
      <c r="FS267" s="2">
        <v>10</v>
      </c>
      <c r="FT267" s="2">
        <v>100</v>
      </c>
      <c r="GB267" t="s">
        <v>1086</v>
      </c>
      <c r="GC267" t="s">
        <v>1086</v>
      </c>
    </row>
    <row r="268" spans="1:204" ht="12.75" customHeight="1" x14ac:dyDescent="0.2">
      <c r="A268" s="2">
        <v>2367</v>
      </c>
      <c r="B268" s="21">
        <f t="shared" si="20"/>
        <v>1.8159999999999998</v>
      </c>
      <c r="C268" s="23">
        <f t="shared" si="21"/>
        <v>1.8159999999999998</v>
      </c>
      <c r="D268" s="15">
        <f t="shared" si="22"/>
        <v>2.23</v>
      </c>
      <c r="E268" s="15">
        <f t="shared" si="23"/>
        <v>2.23</v>
      </c>
      <c r="F268" s="15">
        <f t="shared" si="24"/>
        <v>2.258</v>
      </c>
      <c r="G268" s="17">
        <v>92</v>
      </c>
      <c r="H268" t="s">
        <v>1086</v>
      </c>
      <c r="I268" t="s">
        <v>1086</v>
      </c>
      <c r="J268" s="2">
        <v>24</v>
      </c>
      <c r="K268" s="2">
        <v>25.8</v>
      </c>
      <c r="L268" s="2">
        <v>26.1</v>
      </c>
      <c r="M268" s="2">
        <v>36</v>
      </c>
      <c r="N268" s="2">
        <v>38.700000000000003</v>
      </c>
      <c r="O268" s="2">
        <v>32</v>
      </c>
      <c r="P268" s="2">
        <v>34.4</v>
      </c>
      <c r="Q268" s="2">
        <v>1</v>
      </c>
      <c r="R268" s="2">
        <v>1.1000000000000001</v>
      </c>
      <c r="S268" s="2">
        <v>23</v>
      </c>
      <c r="T268" s="2">
        <v>24.7</v>
      </c>
      <c r="W268" s="2">
        <v>1</v>
      </c>
      <c r="X268" s="2">
        <v>1.1000000000000001</v>
      </c>
      <c r="Y268" s="2">
        <v>69</v>
      </c>
      <c r="Z268" s="2">
        <v>74.2</v>
      </c>
      <c r="AB268" s="2">
        <v>110</v>
      </c>
      <c r="AD268" t="s">
        <v>1086</v>
      </c>
      <c r="AE268" t="s">
        <v>1086</v>
      </c>
      <c r="AZ268" t="s">
        <v>1086</v>
      </c>
      <c r="BA268" t="s">
        <v>1086</v>
      </c>
      <c r="BU268" s="2">
        <v>92</v>
      </c>
      <c r="BV268" t="s">
        <v>1086</v>
      </c>
      <c r="BW268" t="s">
        <v>1086</v>
      </c>
      <c r="BX268" s="2">
        <v>24</v>
      </c>
      <c r="BY268" s="2">
        <v>25.8</v>
      </c>
      <c r="BZ268" s="2">
        <v>26.1</v>
      </c>
      <c r="CA268" s="2">
        <v>36</v>
      </c>
      <c r="CB268" s="2">
        <v>38.700000000000003</v>
      </c>
      <c r="CC268" s="2">
        <v>32</v>
      </c>
      <c r="CD268" s="2">
        <v>34.4</v>
      </c>
      <c r="CE268" s="2">
        <v>1</v>
      </c>
      <c r="CF268" s="2">
        <v>1.1000000000000001</v>
      </c>
      <c r="CG268" s="2">
        <v>23</v>
      </c>
      <c r="CH268" s="2">
        <v>24.7</v>
      </c>
      <c r="CK268" s="2">
        <v>1</v>
      </c>
      <c r="CL268" s="2">
        <v>1.1000000000000001</v>
      </c>
      <c r="CM268" s="2">
        <v>69</v>
      </c>
      <c r="CN268" s="2">
        <v>74.2</v>
      </c>
      <c r="CP268" s="2">
        <v>110</v>
      </c>
      <c r="CQ268" s="2">
        <v>87</v>
      </c>
      <c r="CR268" t="s">
        <v>1086</v>
      </c>
      <c r="CS268" t="s">
        <v>1086</v>
      </c>
      <c r="CT268" s="2">
        <v>36</v>
      </c>
      <c r="CU268" s="2">
        <v>41.4</v>
      </c>
      <c r="CV268" s="2">
        <v>41.4</v>
      </c>
      <c r="CW268" s="2">
        <v>24</v>
      </c>
      <c r="CX268" s="2">
        <v>27.6</v>
      </c>
      <c r="CY268" s="2">
        <v>27</v>
      </c>
      <c r="CZ268" s="2">
        <v>31</v>
      </c>
      <c r="DC268" s="2">
        <v>28</v>
      </c>
      <c r="DD268" s="2">
        <v>32.200000000000003</v>
      </c>
      <c r="DE268" s="2">
        <v>8</v>
      </c>
      <c r="DF268" s="2">
        <v>9.1999999999999993</v>
      </c>
      <c r="DI268" s="2">
        <v>51</v>
      </c>
      <c r="DJ268" s="2">
        <v>58.6</v>
      </c>
      <c r="DL268" s="2">
        <v>84</v>
      </c>
      <c r="DN268" t="s">
        <v>1086</v>
      </c>
      <c r="DO268" t="s">
        <v>1086</v>
      </c>
      <c r="EJ268" t="s">
        <v>1086</v>
      </c>
      <c r="EK268" t="s">
        <v>1086</v>
      </c>
      <c r="FE268" s="2">
        <v>87</v>
      </c>
      <c r="FF268" t="s">
        <v>1086</v>
      </c>
      <c r="FG268" t="s">
        <v>1086</v>
      </c>
      <c r="FH268" s="2">
        <v>36</v>
      </c>
      <c r="FI268" s="2">
        <v>41.4</v>
      </c>
      <c r="FJ268" s="2">
        <v>41.4</v>
      </c>
      <c r="FK268" s="2">
        <v>24</v>
      </c>
      <c r="FL268" s="2">
        <v>27.6</v>
      </c>
      <c r="FM268" s="2">
        <v>27</v>
      </c>
      <c r="FN268" s="2">
        <v>31</v>
      </c>
      <c r="FQ268" s="2">
        <v>28</v>
      </c>
      <c r="FR268" s="2">
        <v>32.200000000000003</v>
      </c>
      <c r="FS268" s="2">
        <v>8</v>
      </c>
      <c r="FT268" s="2">
        <v>9.1999999999999993</v>
      </c>
      <c r="FW268" s="2">
        <v>51</v>
      </c>
      <c r="FX268" s="2">
        <v>58.6</v>
      </c>
      <c r="FZ268" s="2">
        <v>84</v>
      </c>
      <c r="GA268" s="2">
        <v>62</v>
      </c>
      <c r="GB268" t="s">
        <v>1086</v>
      </c>
      <c r="GC268" t="s">
        <v>1086</v>
      </c>
      <c r="GD268" s="2">
        <v>32</v>
      </c>
      <c r="GE268" s="2">
        <v>51.6</v>
      </c>
      <c r="GF268" s="2">
        <v>51.6</v>
      </c>
      <c r="GG268" s="2">
        <v>11</v>
      </c>
      <c r="GH268" s="2">
        <v>17.7</v>
      </c>
      <c r="GI268" s="2">
        <v>19</v>
      </c>
      <c r="GJ268" s="2">
        <v>30.6</v>
      </c>
      <c r="GK268" s="2">
        <v>4</v>
      </c>
      <c r="GL268" s="2">
        <v>6.5</v>
      </c>
      <c r="GM268" s="2">
        <v>21</v>
      </c>
      <c r="GN268" s="2">
        <v>33.9</v>
      </c>
      <c r="GO268" s="2">
        <v>7</v>
      </c>
      <c r="GP268" s="2">
        <v>11.3</v>
      </c>
      <c r="GS268" s="2">
        <v>30</v>
      </c>
      <c r="GT268" s="2">
        <v>48.4</v>
      </c>
      <c r="GU268" s="2">
        <v>3</v>
      </c>
      <c r="GV268" s="2">
        <v>50</v>
      </c>
    </row>
    <row r="269" spans="1:204" ht="12.75" customHeight="1" x14ac:dyDescent="0.2">
      <c r="A269" s="2">
        <v>2371</v>
      </c>
      <c r="B269" s="21">
        <f t="shared" si="20"/>
        <v>3.9289999999999998</v>
      </c>
      <c r="C269" s="23">
        <f t="shared" si="21"/>
        <v>3.9289999999999998</v>
      </c>
      <c r="D269" s="15">
        <f t="shared" si="22"/>
        <v>3.9219999999999997</v>
      </c>
      <c r="E269" s="15">
        <f t="shared" si="23"/>
        <v>3.9219999999999997</v>
      </c>
      <c r="F269" s="15">
        <f t="shared" si="24"/>
        <v>3.87</v>
      </c>
      <c r="G269" s="17">
        <v>281</v>
      </c>
      <c r="H269" t="s">
        <v>1086</v>
      </c>
      <c r="I269" t="s">
        <v>1086</v>
      </c>
      <c r="J269" s="2">
        <v>279</v>
      </c>
      <c r="K269" s="2">
        <v>99.3</v>
      </c>
      <c r="L269" s="2">
        <v>99.3</v>
      </c>
      <c r="M269" s="2">
        <v>2</v>
      </c>
      <c r="N269" s="2">
        <v>0.7</v>
      </c>
      <c r="S269" s="2">
        <v>14</v>
      </c>
      <c r="T269" s="2">
        <v>5</v>
      </c>
      <c r="U269" s="2">
        <v>265</v>
      </c>
      <c r="V269" s="2">
        <v>94.3</v>
      </c>
      <c r="Y269" s="2">
        <v>2</v>
      </c>
      <c r="Z269" s="2">
        <v>0.7</v>
      </c>
      <c r="AB269" s="2">
        <v>99</v>
      </c>
      <c r="AD269" t="s">
        <v>1086</v>
      </c>
      <c r="AE269" t="s">
        <v>1086</v>
      </c>
      <c r="AZ269" t="s">
        <v>1086</v>
      </c>
      <c r="BA269" t="s">
        <v>1086</v>
      </c>
      <c r="BU269" s="2">
        <v>281</v>
      </c>
      <c r="BV269" t="s">
        <v>1086</v>
      </c>
      <c r="BW269" t="s">
        <v>1086</v>
      </c>
      <c r="BX269" s="2">
        <v>279</v>
      </c>
      <c r="BY269" s="2">
        <v>99.3</v>
      </c>
      <c r="BZ269" s="2">
        <v>99.3</v>
      </c>
      <c r="CA269" s="2">
        <v>2</v>
      </c>
      <c r="CB269" s="2">
        <v>0.7</v>
      </c>
      <c r="CG269" s="2">
        <v>14</v>
      </c>
      <c r="CH269" s="2">
        <v>5</v>
      </c>
      <c r="CI269" s="2">
        <v>265</v>
      </c>
      <c r="CJ269" s="2">
        <v>94.3</v>
      </c>
      <c r="CM269" s="2">
        <v>2</v>
      </c>
      <c r="CN269" s="2">
        <v>0.7</v>
      </c>
      <c r="CP269" s="2">
        <v>99</v>
      </c>
      <c r="CQ269" s="2">
        <v>103</v>
      </c>
      <c r="CR269" t="s">
        <v>1086</v>
      </c>
      <c r="CS269" t="s">
        <v>1086</v>
      </c>
      <c r="CT269" s="2">
        <v>103</v>
      </c>
      <c r="CU269" s="2">
        <v>100</v>
      </c>
      <c r="CV269" s="2">
        <v>100</v>
      </c>
      <c r="DC269" s="2">
        <v>8</v>
      </c>
      <c r="DD269" s="2">
        <v>7.8</v>
      </c>
      <c r="DE269" s="2">
        <v>95</v>
      </c>
      <c r="DF269" s="2">
        <v>92.2</v>
      </c>
      <c r="DN269" t="s">
        <v>1086</v>
      </c>
      <c r="DO269" t="s">
        <v>1086</v>
      </c>
      <c r="EJ269" t="s">
        <v>1086</v>
      </c>
      <c r="EK269" t="s">
        <v>1086</v>
      </c>
      <c r="FE269" s="2">
        <v>103</v>
      </c>
      <c r="FF269" t="s">
        <v>1086</v>
      </c>
      <c r="FG269" t="s">
        <v>1086</v>
      </c>
      <c r="FH269" s="2">
        <v>103</v>
      </c>
      <c r="FI269" s="2">
        <v>100</v>
      </c>
      <c r="FJ269" s="2">
        <v>100</v>
      </c>
      <c r="FQ269" s="2">
        <v>8</v>
      </c>
      <c r="FR269" s="2">
        <v>7.8</v>
      </c>
      <c r="FS269" s="2">
        <v>95</v>
      </c>
      <c r="FT269" s="2">
        <v>92.2</v>
      </c>
      <c r="GA269" s="2">
        <v>100</v>
      </c>
      <c r="GB269" t="s">
        <v>1086</v>
      </c>
      <c r="GC269" t="s">
        <v>1086</v>
      </c>
      <c r="GD269" s="2">
        <v>98</v>
      </c>
      <c r="GE269" s="2">
        <v>98</v>
      </c>
      <c r="GF269" s="2">
        <v>98</v>
      </c>
      <c r="GI269" s="2">
        <v>2</v>
      </c>
      <c r="GJ269" s="2">
        <v>2</v>
      </c>
      <c r="GM269" s="2">
        <v>9</v>
      </c>
      <c r="GN269" s="2">
        <v>9</v>
      </c>
      <c r="GO269" s="2">
        <v>89</v>
      </c>
      <c r="GP269" s="2">
        <v>89</v>
      </c>
      <c r="GS269" s="2">
        <v>2</v>
      </c>
      <c r="GT269" s="2">
        <v>2</v>
      </c>
    </row>
    <row r="270" spans="1:204" ht="12.75" customHeight="1" x14ac:dyDescent="0.2">
      <c r="A270" s="2">
        <v>2372</v>
      </c>
      <c r="B270" s="21">
        <f t="shared" si="20"/>
        <v>0</v>
      </c>
      <c r="C270" s="23">
        <f t="shared" si="21"/>
        <v>0</v>
      </c>
      <c r="D270" s="15">
        <f t="shared" si="22"/>
        <v>0</v>
      </c>
      <c r="E270" s="15">
        <f t="shared" si="23"/>
        <v>0</v>
      </c>
      <c r="F270" s="15">
        <f t="shared" si="24"/>
        <v>0</v>
      </c>
      <c r="G270" s="17">
        <v>1</v>
      </c>
      <c r="H270" t="s">
        <v>1086</v>
      </c>
      <c r="I270" t="s">
        <v>1086</v>
      </c>
      <c r="AD270" t="s">
        <v>1086</v>
      </c>
      <c r="AE270" t="s">
        <v>1086</v>
      </c>
      <c r="AZ270" t="s">
        <v>1086</v>
      </c>
      <c r="BA270" t="s">
        <v>1086</v>
      </c>
      <c r="BU270" s="2">
        <v>1</v>
      </c>
      <c r="BV270" t="s">
        <v>1086</v>
      </c>
      <c r="BW270" t="s">
        <v>1086</v>
      </c>
      <c r="CR270" t="s">
        <v>1086</v>
      </c>
      <c r="CS270" t="s">
        <v>1086</v>
      </c>
      <c r="DN270" t="s">
        <v>1086</v>
      </c>
      <c r="DO270" t="s">
        <v>1086</v>
      </c>
      <c r="EJ270" t="s">
        <v>1086</v>
      </c>
      <c r="EK270" t="s">
        <v>1086</v>
      </c>
      <c r="FF270" t="s">
        <v>1086</v>
      </c>
      <c r="FG270" t="s">
        <v>1086</v>
      </c>
      <c r="GB270" t="s">
        <v>1086</v>
      </c>
      <c r="GC270" t="s">
        <v>1086</v>
      </c>
    </row>
    <row r="271" spans="1:204" ht="12.75" customHeight="1" x14ac:dyDescent="0.2">
      <c r="A271" s="2">
        <v>2376</v>
      </c>
      <c r="B271" s="21">
        <f t="shared" si="20"/>
        <v>2.9249999999999998</v>
      </c>
      <c r="C271" s="23">
        <f t="shared" si="21"/>
        <v>2.9249999999999998</v>
      </c>
      <c r="D271" s="15">
        <f t="shared" si="22"/>
        <v>0</v>
      </c>
      <c r="E271" s="15">
        <f t="shared" si="23"/>
        <v>0</v>
      </c>
      <c r="F271" s="15">
        <f t="shared" si="24"/>
        <v>0</v>
      </c>
      <c r="G271" s="17">
        <v>304</v>
      </c>
      <c r="H271" t="s">
        <v>1086</v>
      </c>
      <c r="I271" t="s">
        <v>1086</v>
      </c>
      <c r="J271" s="2">
        <v>213</v>
      </c>
      <c r="K271" s="2">
        <v>70.099999999999994</v>
      </c>
      <c r="L271" s="2">
        <v>70.099999999999994</v>
      </c>
      <c r="M271" s="2">
        <v>39</v>
      </c>
      <c r="N271" s="2">
        <v>12.8</v>
      </c>
      <c r="O271" s="2">
        <v>52</v>
      </c>
      <c r="P271" s="2">
        <v>17.100000000000001</v>
      </c>
      <c r="S271" s="2">
        <v>105</v>
      </c>
      <c r="T271" s="2">
        <v>34.5</v>
      </c>
      <c r="U271" s="2">
        <v>108</v>
      </c>
      <c r="V271" s="2">
        <v>35.5</v>
      </c>
      <c r="Y271" s="2">
        <v>91</v>
      </c>
      <c r="Z271" s="2">
        <v>29.9</v>
      </c>
      <c r="AD271" t="s">
        <v>1086</v>
      </c>
      <c r="AE271" t="s">
        <v>1086</v>
      </c>
      <c r="AZ271" t="s">
        <v>1086</v>
      </c>
      <c r="BA271" t="s">
        <v>1086</v>
      </c>
      <c r="BU271" s="2">
        <v>304</v>
      </c>
      <c r="BV271" t="s">
        <v>1086</v>
      </c>
      <c r="BW271" t="s">
        <v>1086</v>
      </c>
      <c r="BX271" s="2">
        <v>213</v>
      </c>
      <c r="BY271" s="2">
        <v>70.099999999999994</v>
      </c>
      <c r="BZ271" s="2">
        <v>70.099999999999994</v>
      </c>
      <c r="CA271" s="2">
        <v>39</v>
      </c>
      <c r="CB271" s="2">
        <v>12.8</v>
      </c>
      <c r="CC271" s="2">
        <v>52</v>
      </c>
      <c r="CD271" s="2">
        <v>17.100000000000001</v>
      </c>
      <c r="CG271" s="2">
        <v>105</v>
      </c>
      <c r="CH271" s="2">
        <v>34.5</v>
      </c>
      <c r="CI271" s="2">
        <v>108</v>
      </c>
      <c r="CJ271" s="2">
        <v>35.5</v>
      </c>
      <c r="CM271" s="2">
        <v>91</v>
      </c>
      <c r="CN271" s="2">
        <v>29.9</v>
      </c>
      <c r="CR271" t="s">
        <v>1086</v>
      </c>
      <c r="CS271" t="s">
        <v>1086</v>
      </c>
      <c r="DN271" t="s">
        <v>1086</v>
      </c>
      <c r="DO271" t="s">
        <v>1086</v>
      </c>
      <c r="EJ271" t="s">
        <v>1086</v>
      </c>
      <c r="EK271" t="s">
        <v>1086</v>
      </c>
      <c r="FF271" t="s">
        <v>1086</v>
      </c>
      <c r="FG271" t="s">
        <v>1086</v>
      </c>
      <c r="GB271" t="s">
        <v>1086</v>
      </c>
      <c r="GC271" t="s">
        <v>1086</v>
      </c>
    </row>
    <row r="272" spans="1:204" ht="12.75" customHeight="1" x14ac:dyDescent="0.2">
      <c r="A272" s="2">
        <v>2377</v>
      </c>
      <c r="B272" s="21">
        <f t="shared" si="20"/>
        <v>2.1010000000000004</v>
      </c>
      <c r="C272" s="23">
        <f t="shared" si="21"/>
        <v>2.1010000000000004</v>
      </c>
      <c r="D272" s="15">
        <f t="shared" si="22"/>
        <v>0</v>
      </c>
      <c r="E272" s="15">
        <f t="shared" si="23"/>
        <v>0</v>
      </c>
      <c r="F272" s="15">
        <f t="shared" si="24"/>
        <v>0</v>
      </c>
      <c r="G272" s="17">
        <v>210</v>
      </c>
      <c r="H272" t="s">
        <v>1086</v>
      </c>
      <c r="I272" t="s">
        <v>1086</v>
      </c>
      <c r="J272" s="2">
        <v>73</v>
      </c>
      <c r="K272" s="2">
        <v>34.799999999999997</v>
      </c>
      <c r="L272" s="2">
        <v>34.799999999999997</v>
      </c>
      <c r="M272" s="2">
        <v>74</v>
      </c>
      <c r="N272" s="2">
        <v>35.200000000000003</v>
      </c>
      <c r="O272" s="2">
        <v>63</v>
      </c>
      <c r="P272" s="2">
        <v>30</v>
      </c>
      <c r="S272" s="2">
        <v>51</v>
      </c>
      <c r="T272" s="2">
        <v>24.3</v>
      </c>
      <c r="U272" s="2">
        <v>22</v>
      </c>
      <c r="V272" s="2">
        <v>10.5</v>
      </c>
      <c r="Y272" s="2">
        <v>137</v>
      </c>
      <c r="Z272" s="2">
        <v>65.2</v>
      </c>
      <c r="AB272" s="2">
        <v>4</v>
      </c>
      <c r="AD272" t="s">
        <v>1086</v>
      </c>
      <c r="AE272" t="s">
        <v>1086</v>
      </c>
      <c r="AZ272" t="s">
        <v>1086</v>
      </c>
      <c r="BA272" t="s">
        <v>1086</v>
      </c>
      <c r="BU272" s="2">
        <v>210</v>
      </c>
      <c r="BV272" t="s">
        <v>1086</v>
      </c>
      <c r="BW272" t="s">
        <v>1086</v>
      </c>
      <c r="BX272" s="2">
        <v>73</v>
      </c>
      <c r="BY272" s="2">
        <v>34.799999999999997</v>
      </c>
      <c r="BZ272" s="2">
        <v>34.799999999999997</v>
      </c>
      <c r="CA272" s="2">
        <v>74</v>
      </c>
      <c r="CB272" s="2">
        <v>35.200000000000003</v>
      </c>
      <c r="CC272" s="2">
        <v>63</v>
      </c>
      <c r="CD272" s="2">
        <v>30</v>
      </c>
      <c r="CG272" s="2">
        <v>51</v>
      </c>
      <c r="CH272" s="2">
        <v>24.3</v>
      </c>
      <c r="CI272" s="2">
        <v>22</v>
      </c>
      <c r="CJ272" s="2">
        <v>10.5</v>
      </c>
      <c r="CM272" s="2">
        <v>137</v>
      </c>
      <c r="CN272" s="2">
        <v>65.2</v>
      </c>
      <c r="CP272" s="2">
        <v>4</v>
      </c>
      <c r="CR272" t="s">
        <v>1086</v>
      </c>
      <c r="CS272" t="s">
        <v>1086</v>
      </c>
      <c r="DN272" t="s">
        <v>1086</v>
      </c>
      <c r="DO272" t="s">
        <v>1086</v>
      </c>
      <c r="EJ272" t="s">
        <v>1086</v>
      </c>
      <c r="EK272" t="s">
        <v>1086</v>
      </c>
      <c r="FF272" t="s">
        <v>1086</v>
      </c>
      <c r="FG272" t="s">
        <v>1086</v>
      </c>
      <c r="GB272" t="s">
        <v>1086</v>
      </c>
      <c r="GC272" t="s">
        <v>1086</v>
      </c>
    </row>
    <row r="273" spans="1:204" ht="12.75" customHeight="1" x14ac:dyDescent="0.2">
      <c r="A273" s="2">
        <v>2379</v>
      </c>
      <c r="B273" s="21">
        <f t="shared" si="20"/>
        <v>3.9309999999999996</v>
      </c>
      <c r="C273" s="23">
        <f t="shared" si="21"/>
        <v>3.9309999999999996</v>
      </c>
      <c r="D273" s="15">
        <f t="shared" si="22"/>
        <v>0</v>
      </c>
      <c r="E273" s="15">
        <f t="shared" si="23"/>
        <v>0</v>
      </c>
      <c r="F273" s="15">
        <f t="shared" si="24"/>
        <v>0</v>
      </c>
      <c r="G273" s="17">
        <v>29</v>
      </c>
      <c r="H273" t="s">
        <v>1086</v>
      </c>
      <c r="I273" t="s">
        <v>1086</v>
      </c>
      <c r="J273" s="2">
        <v>29</v>
      </c>
      <c r="K273" s="2">
        <v>100</v>
      </c>
      <c r="L273" s="2">
        <v>100</v>
      </c>
      <c r="S273" s="2">
        <v>2</v>
      </c>
      <c r="T273" s="2">
        <v>6.9</v>
      </c>
      <c r="U273" s="2">
        <v>27</v>
      </c>
      <c r="V273" s="2">
        <v>93.1</v>
      </c>
      <c r="AD273" t="s">
        <v>1086</v>
      </c>
      <c r="AE273" t="s">
        <v>1086</v>
      </c>
      <c r="AZ273" t="s">
        <v>1086</v>
      </c>
      <c r="BA273" t="s">
        <v>1086</v>
      </c>
      <c r="BU273" s="2">
        <v>29</v>
      </c>
      <c r="BV273" t="s">
        <v>1086</v>
      </c>
      <c r="BW273" t="s">
        <v>1086</v>
      </c>
      <c r="BX273" s="2">
        <v>29</v>
      </c>
      <c r="BY273" s="2">
        <v>100</v>
      </c>
      <c r="BZ273" s="2">
        <v>100</v>
      </c>
      <c r="CG273" s="2">
        <v>2</v>
      </c>
      <c r="CH273" s="2">
        <v>6.9</v>
      </c>
      <c r="CI273" s="2">
        <v>27</v>
      </c>
      <c r="CJ273" s="2">
        <v>93.1</v>
      </c>
      <c r="CR273" t="s">
        <v>1086</v>
      </c>
      <c r="CS273" t="s">
        <v>1086</v>
      </c>
      <c r="DN273" t="s">
        <v>1086</v>
      </c>
      <c r="DO273" t="s">
        <v>1086</v>
      </c>
      <c r="EJ273" t="s">
        <v>1086</v>
      </c>
      <c r="EK273" t="s">
        <v>1086</v>
      </c>
      <c r="FF273" t="s">
        <v>1086</v>
      </c>
      <c r="FG273" t="s">
        <v>1086</v>
      </c>
      <c r="GB273" t="s">
        <v>1086</v>
      </c>
      <c r="GC273" t="s">
        <v>1086</v>
      </c>
    </row>
    <row r="274" spans="1:204" ht="12.75" customHeight="1" x14ac:dyDescent="0.2">
      <c r="A274" s="2">
        <v>2386</v>
      </c>
      <c r="B274" s="21">
        <f t="shared" si="20"/>
        <v>2.3539999999999996</v>
      </c>
      <c r="C274" s="23">
        <f t="shared" si="21"/>
        <v>2.3539999999999996</v>
      </c>
      <c r="D274" s="15">
        <f t="shared" si="22"/>
        <v>3.3680000000000003</v>
      </c>
      <c r="E274" s="15">
        <f t="shared" si="23"/>
        <v>3.3680000000000003</v>
      </c>
      <c r="F274" s="15">
        <f t="shared" si="24"/>
        <v>2.5340000000000003</v>
      </c>
      <c r="G274" s="17">
        <v>17</v>
      </c>
      <c r="H274" t="s">
        <v>1086</v>
      </c>
      <c r="I274" t="s">
        <v>1086</v>
      </c>
      <c r="J274" s="2">
        <v>9</v>
      </c>
      <c r="K274" s="2">
        <v>52.9</v>
      </c>
      <c r="L274" s="2">
        <v>52.9</v>
      </c>
      <c r="M274" s="2">
        <v>5</v>
      </c>
      <c r="N274" s="2">
        <v>29.4</v>
      </c>
      <c r="O274" s="2">
        <v>3</v>
      </c>
      <c r="P274" s="2">
        <v>17.600000000000001</v>
      </c>
      <c r="S274" s="2">
        <v>7</v>
      </c>
      <c r="T274" s="2">
        <v>41.2</v>
      </c>
      <c r="U274" s="2">
        <v>2</v>
      </c>
      <c r="V274" s="2">
        <v>11.8</v>
      </c>
      <c r="Y274" s="2">
        <v>8</v>
      </c>
      <c r="Z274" s="2">
        <v>47.1</v>
      </c>
      <c r="AB274" s="2">
        <v>55</v>
      </c>
      <c r="AD274" t="s">
        <v>1086</v>
      </c>
      <c r="AE274" t="s">
        <v>1086</v>
      </c>
      <c r="AZ274" t="s">
        <v>1086</v>
      </c>
      <c r="BA274" t="s">
        <v>1086</v>
      </c>
      <c r="BU274" s="2">
        <v>17</v>
      </c>
      <c r="BV274" t="s">
        <v>1086</v>
      </c>
      <c r="BW274" t="s">
        <v>1086</v>
      </c>
      <c r="BX274" s="2">
        <v>9</v>
      </c>
      <c r="BY274" s="2">
        <v>52.9</v>
      </c>
      <c r="BZ274" s="2">
        <v>52.9</v>
      </c>
      <c r="CA274" s="2">
        <v>5</v>
      </c>
      <c r="CB274" s="2">
        <v>29.4</v>
      </c>
      <c r="CC274" s="2">
        <v>3</v>
      </c>
      <c r="CD274" s="2">
        <v>17.600000000000001</v>
      </c>
      <c r="CG274" s="2">
        <v>7</v>
      </c>
      <c r="CH274" s="2">
        <v>41.2</v>
      </c>
      <c r="CI274" s="2">
        <v>2</v>
      </c>
      <c r="CJ274" s="2">
        <v>11.8</v>
      </c>
      <c r="CM274" s="2">
        <v>8</v>
      </c>
      <c r="CN274" s="2">
        <v>47.1</v>
      </c>
      <c r="CP274" s="2">
        <v>55</v>
      </c>
      <c r="CQ274" s="2">
        <v>19</v>
      </c>
      <c r="CR274" t="s">
        <v>1086</v>
      </c>
      <c r="CS274" t="s">
        <v>1086</v>
      </c>
      <c r="CT274" s="2">
        <v>18</v>
      </c>
      <c r="CU274" s="2">
        <v>94.7</v>
      </c>
      <c r="CV274" s="2">
        <v>94.7</v>
      </c>
      <c r="CY274" s="2">
        <v>1</v>
      </c>
      <c r="CZ274" s="2">
        <v>5.3</v>
      </c>
      <c r="DC274" s="2">
        <v>10</v>
      </c>
      <c r="DD274" s="2">
        <v>52.6</v>
      </c>
      <c r="DE274" s="2">
        <v>8</v>
      </c>
      <c r="DF274" s="2">
        <v>42.1</v>
      </c>
      <c r="DI274" s="2">
        <v>1</v>
      </c>
      <c r="DJ274" s="2">
        <v>5.3</v>
      </c>
      <c r="DL274" s="2">
        <v>28</v>
      </c>
      <c r="DN274" t="s">
        <v>1086</v>
      </c>
      <c r="DO274" t="s">
        <v>1086</v>
      </c>
      <c r="EJ274" t="s">
        <v>1086</v>
      </c>
      <c r="EK274" t="s">
        <v>1086</v>
      </c>
      <c r="FE274" s="2">
        <v>19</v>
      </c>
      <c r="FF274" t="s">
        <v>1086</v>
      </c>
      <c r="FG274" t="s">
        <v>1086</v>
      </c>
      <c r="FH274" s="2">
        <v>18</v>
      </c>
      <c r="FI274" s="2">
        <v>94.7</v>
      </c>
      <c r="FJ274" s="2">
        <v>94.7</v>
      </c>
      <c r="FM274" s="2">
        <v>1</v>
      </c>
      <c r="FN274" s="2">
        <v>5.3</v>
      </c>
      <c r="FQ274" s="2">
        <v>10</v>
      </c>
      <c r="FR274" s="2">
        <v>52.6</v>
      </c>
      <c r="FS274" s="2">
        <v>8</v>
      </c>
      <c r="FT274" s="2">
        <v>42.1</v>
      </c>
      <c r="FW274" s="2">
        <v>1</v>
      </c>
      <c r="FX274" s="2">
        <v>5.3</v>
      </c>
      <c r="FZ274" s="2">
        <v>28</v>
      </c>
      <c r="GA274" s="2">
        <v>13</v>
      </c>
      <c r="GB274" t="s">
        <v>1086</v>
      </c>
      <c r="GC274" t="s">
        <v>1086</v>
      </c>
      <c r="GD274" s="2">
        <v>10</v>
      </c>
      <c r="GE274" s="2">
        <v>66.7</v>
      </c>
      <c r="GF274" s="2">
        <v>76.900000000000006</v>
      </c>
      <c r="GG274" s="2">
        <v>1</v>
      </c>
      <c r="GH274" s="2">
        <v>6.7</v>
      </c>
      <c r="GI274" s="2">
        <v>2</v>
      </c>
      <c r="GJ274" s="2">
        <v>13.3</v>
      </c>
      <c r="GM274" s="2">
        <v>7</v>
      </c>
      <c r="GN274" s="2">
        <v>46.7</v>
      </c>
      <c r="GO274" s="2">
        <v>3</v>
      </c>
      <c r="GP274" s="2">
        <v>20</v>
      </c>
      <c r="GQ274" s="2">
        <v>2</v>
      </c>
      <c r="GR274" s="2">
        <v>13.3</v>
      </c>
      <c r="GS274" s="2">
        <v>5</v>
      </c>
      <c r="GT274" s="2">
        <v>33.299999999999997</v>
      </c>
      <c r="GV274" s="2">
        <v>26</v>
      </c>
    </row>
    <row r="275" spans="1:204" ht="12.75" customHeight="1" x14ac:dyDescent="0.2">
      <c r="A275" s="2">
        <v>2388</v>
      </c>
      <c r="B275" s="21">
        <f t="shared" si="20"/>
        <v>1.6340000000000001</v>
      </c>
      <c r="C275" s="23">
        <f t="shared" si="21"/>
        <v>1.6340000000000001</v>
      </c>
      <c r="D275" s="15">
        <f t="shared" si="22"/>
        <v>3.1620000000000004</v>
      </c>
      <c r="E275" s="15">
        <f t="shared" si="23"/>
        <v>3.1620000000000004</v>
      </c>
      <c r="F275" s="15">
        <f t="shared" si="24"/>
        <v>2.6860000000000004</v>
      </c>
      <c r="G275" s="17">
        <v>49</v>
      </c>
      <c r="H275" t="s">
        <v>1086</v>
      </c>
      <c r="I275" t="s">
        <v>1086</v>
      </c>
      <c r="J275" s="2">
        <v>13</v>
      </c>
      <c r="K275" s="2">
        <v>22.8</v>
      </c>
      <c r="L275" s="2">
        <v>26.5</v>
      </c>
      <c r="M275" s="2">
        <v>18</v>
      </c>
      <c r="N275" s="2">
        <v>31.6</v>
      </c>
      <c r="O275" s="2">
        <v>18</v>
      </c>
      <c r="P275" s="2">
        <v>31.6</v>
      </c>
      <c r="Q275" s="2">
        <v>1</v>
      </c>
      <c r="R275" s="2">
        <v>1.8</v>
      </c>
      <c r="S275" s="2">
        <v>9</v>
      </c>
      <c r="T275" s="2">
        <v>15.8</v>
      </c>
      <c r="U275" s="2">
        <v>3</v>
      </c>
      <c r="V275" s="2">
        <v>5.3</v>
      </c>
      <c r="W275" s="2">
        <v>8</v>
      </c>
      <c r="X275" s="2">
        <v>14</v>
      </c>
      <c r="Y275" s="2">
        <v>44</v>
      </c>
      <c r="Z275" s="2">
        <v>77.2</v>
      </c>
      <c r="AB275" s="2">
        <v>324</v>
      </c>
      <c r="AD275" t="s">
        <v>1086</v>
      </c>
      <c r="AE275" t="s">
        <v>1086</v>
      </c>
      <c r="AX275" s="2">
        <v>1</v>
      </c>
      <c r="AZ275" t="s">
        <v>1086</v>
      </c>
      <c r="BA275" t="s">
        <v>1086</v>
      </c>
      <c r="BU275" s="2">
        <v>49</v>
      </c>
      <c r="BV275" t="s">
        <v>1086</v>
      </c>
      <c r="BW275" t="s">
        <v>1086</v>
      </c>
      <c r="BX275" s="2">
        <v>13</v>
      </c>
      <c r="BY275" s="2">
        <v>22.8</v>
      </c>
      <c r="BZ275" s="2">
        <v>26.5</v>
      </c>
      <c r="CA275" s="2">
        <v>18</v>
      </c>
      <c r="CB275" s="2">
        <v>31.6</v>
      </c>
      <c r="CC275" s="2">
        <v>18</v>
      </c>
      <c r="CD275" s="2">
        <v>31.6</v>
      </c>
      <c r="CE275" s="2">
        <v>1</v>
      </c>
      <c r="CF275" s="2">
        <v>1.8</v>
      </c>
      <c r="CG275" s="2">
        <v>9</v>
      </c>
      <c r="CH275" s="2">
        <v>15.8</v>
      </c>
      <c r="CI275" s="2">
        <v>3</v>
      </c>
      <c r="CJ275" s="2">
        <v>5.3</v>
      </c>
      <c r="CK275" s="2">
        <v>8</v>
      </c>
      <c r="CL275" s="2">
        <v>14</v>
      </c>
      <c r="CM275" s="2">
        <v>44</v>
      </c>
      <c r="CN275" s="2">
        <v>77.2</v>
      </c>
      <c r="CP275" s="2">
        <v>325</v>
      </c>
      <c r="CQ275" s="2">
        <v>141</v>
      </c>
      <c r="CR275" t="s">
        <v>1086</v>
      </c>
      <c r="CS275" t="s">
        <v>1086</v>
      </c>
      <c r="CT275" s="2">
        <v>113</v>
      </c>
      <c r="CU275" s="2">
        <v>80.099999999999994</v>
      </c>
      <c r="CV275" s="2">
        <v>80.099999999999994</v>
      </c>
      <c r="CW275" s="2">
        <v>7</v>
      </c>
      <c r="CX275" s="2">
        <v>5</v>
      </c>
      <c r="CY275" s="2">
        <v>21</v>
      </c>
      <c r="CZ275" s="2">
        <v>14.9</v>
      </c>
      <c r="DC275" s="2">
        <v>55</v>
      </c>
      <c r="DD275" s="2">
        <v>39</v>
      </c>
      <c r="DE275" s="2">
        <v>58</v>
      </c>
      <c r="DF275" s="2">
        <v>41.1</v>
      </c>
      <c r="DI275" s="2">
        <v>28</v>
      </c>
      <c r="DJ275" s="2">
        <v>19.899999999999999</v>
      </c>
      <c r="DL275" s="2">
        <v>193</v>
      </c>
      <c r="DN275" t="s">
        <v>1086</v>
      </c>
      <c r="DO275" t="s">
        <v>1086</v>
      </c>
      <c r="EH275" s="2">
        <v>1</v>
      </c>
      <c r="EJ275" t="s">
        <v>1086</v>
      </c>
      <c r="EK275" t="s">
        <v>1086</v>
      </c>
      <c r="FE275" s="2">
        <v>141</v>
      </c>
      <c r="FF275" t="s">
        <v>1086</v>
      </c>
      <c r="FG275" t="s">
        <v>1086</v>
      </c>
      <c r="FH275" s="2">
        <v>113</v>
      </c>
      <c r="FI275" s="2">
        <v>80.099999999999994</v>
      </c>
      <c r="FJ275" s="2">
        <v>80.099999999999994</v>
      </c>
      <c r="FK275" s="2">
        <v>7</v>
      </c>
      <c r="FL275" s="2">
        <v>5</v>
      </c>
      <c r="FM275" s="2">
        <v>21</v>
      </c>
      <c r="FN275" s="2">
        <v>14.9</v>
      </c>
      <c r="FQ275" s="2">
        <v>55</v>
      </c>
      <c r="FR275" s="2">
        <v>39</v>
      </c>
      <c r="FS275" s="2">
        <v>58</v>
      </c>
      <c r="FT275" s="2">
        <v>41.1</v>
      </c>
      <c r="FW275" s="2">
        <v>28</v>
      </c>
      <c r="FX275" s="2">
        <v>19.899999999999999</v>
      </c>
      <c r="FZ275" s="2">
        <v>194</v>
      </c>
      <c r="GA275" s="2">
        <v>207</v>
      </c>
      <c r="GB275" t="s">
        <v>1086</v>
      </c>
      <c r="GC275" t="s">
        <v>1086</v>
      </c>
      <c r="GD275" s="2">
        <v>149</v>
      </c>
      <c r="GE275" s="2">
        <v>69</v>
      </c>
      <c r="GF275" s="2">
        <v>72</v>
      </c>
      <c r="GG275" s="2">
        <v>12</v>
      </c>
      <c r="GH275" s="2">
        <v>5.6</v>
      </c>
      <c r="GI275" s="2">
        <v>46</v>
      </c>
      <c r="GJ275" s="2">
        <v>21.3</v>
      </c>
      <c r="GK275" s="2">
        <v>11</v>
      </c>
      <c r="GL275" s="2">
        <v>5.0999999999999996</v>
      </c>
      <c r="GM275" s="2">
        <v>76</v>
      </c>
      <c r="GN275" s="2">
        <v>35.200000000000003</v>
      </c>
      <c r="GO275" s="2">
        <v>62</v>
      </c>
      <c r="GP275" s="2">
        <v>28.7</v>
      </c>
      <c r="GQ275" s="2">
        <v>9</v>
      </c>
      <c r="GR275" s="2">
        <v>4.2</v>
      </c>
      <c r="GS275" s="2">
        <v>67</v>
      </c>
      <c r="GT275" s="2">
        <v>31</v>
      </c>
      <c r="GV275" s="2">
        <v>122</v>
      </c>
    </row>
    <row r="276" spans="1:204" ht="12.75" customHeight="1" x14ac:dyDescent="0.2">
      <c r="A276" s="2">
        <v>2389</v>
      </c>
      <c r="B276" s="21">
        <f t="shared" si="20"/>
        <v>2.5960000000000001</v>
      </c>
      <c r="C276" s="23">
        <f t="shared" si="21"/>
        <v>2.5960000000000001</v>
      </c>
      <c r="D276" s="15">
        <f t="shared" si="22"/>
        <v>0</v>
      </c>
      <c r="E276" s="15">
        <f t="shared" si="23"/>
        <v>0</v>
      </c>
      <c r="F276" s="15">
        <f t="shared" si="24"/>
        <v>0</v>
      </c>
      <c r="G276" s="17">
        <v>32</v>
      </c>
      <c r="H276" t="s">
        <v>1086</v>
      </c>
      <c r="I276" t="s">
        <v>1086</v>
      </c>
      <c r="J276" s="2">
        <v>19</v>
      </c>
      <c r="K276" s="2">
        <v>59.4</v>
      </c>
      <c r="L276" s="2">
        <v>59.4</v>
      </c>
      <c r="M276" s="2">
        <v>3</v>
      </c>
      <c r="N276" s="2">
        <v>9.4</v>
      </c>
      <c r="O276" s="2">
        <v>10</v>
      </c>
      <c r="P276" s="2">
        <v>31.3</v>
      </c>
      <c r="S276" s="2">
        <v>16</v>
      </c>
      <c r="T276" s="2">
        <v>50</v>
      </c>
      <c r="U276" s="2">
        <v>3</v>
      </c>
      <c r="V276" s="2">
        <v>9.4</v>
      </c>
      <c r="Y276" s="2">
        <v>13</v>
      </c>
      <c r="Z276" s="2">
        <v>40.6</v>
      </c>
      <c r="AD276" t="s">
        <v>1086</v>
      </c>
      <c r="AE276" t="s">
        <v>1086</v>
      </c>
      <c r="AZ276" t="s">
        <v>1086</v>
      </c>
      <c r="BA276" t="s">
        <v>1086</v>
      </c>
      <c r="BU276" s="2">
        <v>32</v>
      </c>
      <c r="BV276" t="s">
        <v>1086</v>
      </c>
      <c r="BW276" t="s">
        <v>1086</v>
      </c>
      <c r="BX276" s="2">
        <v>19</v>
      </c>
      <c r="BY276" s="2">
        <v>59.4</v>
      </c>
      <c r="BZ276" s="2">
        <v>59.4</v>
      </c>
      <c r="CA276" s="2">
        <v>3</v>
      </c>
      <c r="CB276" s="2">
        <v>9.4</v>
      </c>
      <c r="CC276" s="2">
        <v>10</v>
      </c>
      <c r="CD276" s="2">
        <v>31.3</v>
      </c>
      <c r="CG276" s="2">
        <v>16</v>
      </c>
      <c r="CH276" s="2">
        <v>50</v>
      </c>
      <c r="CI276" s="2">
        <v>3</v>
      </c>
      <c r="CJ276" s="2">
        <v>9.4</v>
      </c>
      <c r="CM276" s="2">
        <v>13</v>
      </c>
      <c r="CN276" s="2">
        <v>40.6</v>
      </c>
      <c r="CR276" t="s">
        <v>1086</v>
      </c>
      <c r="CS276" t="s">
        <v>1086</v>
      </c>
      <c r="DN276" t="s">
        <v>1086</v>
      </c>
      <c r="DO276" t="s">
        <v>1086</v>
      </c>
      <c r="EJ276" t="s">
        <v>1086</v>
      </c>
      <c r="EK276" t="s">
        <v>1086</v>
      </c>
      <c r="FF276" t="s">
        <v>1086</v>
      </c>
      <c r="FG276" t="s">
        <v>1086</v>
      </c>
      <c r="GB276" t="s">
        <v>1086</v>
      </c>
      <c r="GC276" t="s">
        <v>1086</v>
      </c>
    </row>
    <row r="277" spans="1:204" ht="12.75" customHeight="1" x14ac:dyDescent="0.2">
      <c r="A277" s="2">
        <v>2390</v>
      </c>
      <c r="B277" s="21">
        <f t="shared" si="20"/>
        <v>3.048</v>
      </c>
      <c r="C277" s="23">
        <f t="shared" si="21"/>
        <v>3.048</v>
      </c>
      <c r="D277" s="15">
        <f t="shared" si="22"/>
        <v>3.3939999999999997</v>
      </c>
      <c r="E277" s="15">
        <f t="shared" si="23"/>
        <v>3.3939999999999997</v>
      </c>
      <c r="F277" s="15">
        <f t="shared" si="24"/>
        <v>2.94</v>
      </c>
      <c r="G277" s="17">
        <v>125</v>
      </c>
      <c r="H277" t="s">
        <v>1086</v>
      </c>
      <c r="I277" t="s">
        <v>1086</v>
      </c>
      <c r="J277" s="2">
        <v>101</v>
      </c>
      <c r="K277" s="2">
        <v>80.8</v>
      </c>
      <c r="L277" s="2">
        <v>80.8</v>
      </c>
      <c r="M277" s="2">
        <v>14</v>
      </c>
      <c r="N277" s="2">
        <v>11.2</v>
      </c>
      <c r="O277" s="2">
        <v>10</v>
      </c>
      <c r="P277" s="2">
        <v>8</v>
      </c>
      <c r="Q277" s="2">
        <v>5</v>
      </c>
      <c r="R277" s="2">
        <v>4</v>
      </c>
      <c r="S277" s="2">
        <v>37</v>
      </c>
      <c r="T277" s="2">
        <v>29.6</v>
      </c>
      <c r="U277" s="2">
        <v>59</v>
      </c>
      <c r="V277" s="2">
        <v>47.2</v>
      </c>
      <c r="Y277" s="2">
        <v>24</v>
      </c>
      <c r="Z277" s="2">
        <v>19.2</v>
      </c>
      <c r="AA277" s="2">
        <v>1</v>
      </c>
      <c r="AB277" s="2">
        <v>315</v>
      </c>
      <c r="AD277" t="s">
        <v>1086</v>
      </c>
      <c r="AE277" t="s">
        <v>1086</v>
      </c>
      <c r="AX277" s="2">
        <v>7</v>
      </c>
      <c r="AZ277" t="s">
        <v>1086</v>
      </c>
      <c r="BA277" t="s">
        <v>1086</v>
      </c>
      <c r="BU277" s="2">
        <v>125</v>
      </c>
      <c r="BV277" t="s">
        <v>1086</v>
      </c>
      <c r="BW277" t="s">
        <v>1086</v>
      </c>
      <c r="BX277" s="2">
        <v>101</v>
      </c>
      <c r="BY277" s="2">
        <v>80.8</v>
      </c>
      <c r="BZ277" s="2">
        <v>80.8</v>
      </c>
      <c r="CA277" s="2">
        <v>14</v>
      </c>
      <c r="CB277" s="2">
        <v>11.2</v>
      </c>
      <c r="CC277" s="2">
        <v>10</v>
      </c>
      <c r="CD277" s="2">
        <v>8</v>
      </c>
      <c r="CE277" s="2">
        <v>5</v>
      </c>
      <c r="CF277" s="2">
        <v>4</v>
      </c>
      <c r="CG277" s="2">
        <v>37</v>
      </c>
      <c r="CH277" s="2">
        <v>29.6</v>
      </c>
      <c r="CI277" s="2">
        <v>59</v>
      </c>
      <c r="CJ277" s="2">
        <v>47.2</v>
      </c>
      <c r="CM277" s="2">
        <v>24</v>
      </c>
      <c r="CN277" s="2">
        <v>19.2</v>
      </c>
      <c r="CO277" s="2">
        <v>1</v>
      </c>
      <c r="CP277" s="2">
        <v>322</v>
      </c>
      <c r="CQ277" s="2">
        <v>154</v>
      </c>
      <c r="CR277" t="s">
        <v>1086</v>
      </c>
      <c r="CS277" t="s">
        <v>1086</v>
      </c>
      <c r="CT277" s="2">
        <v>138</v>
      </c>
      <c r="CU277" s="2">
        <v>89.6</v>
      </c>
      <c r="CV277" s="2">
        <v>89.6</v>
      </c>
      <c r="CW277" s="2">
        <v>12</v>
      </c>
      <c r="CX277" s="2">
        <v>7.8</v>
      </c>
      <c r="CY277" s="2">
        <v>4</v>
      </c>
      <c r="CZ277" s="2">
        <v>2.6</v>
      </c>
      <c r="DA277" s="2">
        <v>1</v>
      </c>
      <c r="DB277" s="2">
        <v>0.6</v>
      </c>
      <c r="DC277" s="2">
        <v>45</v>
      </c>
      <c r="DD277" s="2">
        <v>29.2</v>
      </c>
      <c r="DE277" s="2">
        <v>92</v>
      </c>
      <c r="DF277" s="2">
        <v>59.7</v>
      </c>
      <c r="DI277" s="2">
        <v>16</v>
      </c>
      <c r="DJ277" s="2">
        <v>10.4</v>
      </c>
      <c r="DL277" s="2">
        <v>247</v>
      </c>
      <c r="DN277" t="s">
        <v>1086</v>
      </c>
      <c r="DO277" t="s">
        <v>1086</v>
      </c>
      <c r="EH277" s="2">
        <v>4</v>
      </c>
      <c r="EJ277" t="s">
        <v>1086</v>
      </c>
      <c r="EK277" t="s">
        <v>1086</v>
      </c>
      <c r="FE277" s="2">
        <v>154</v>
      </c>
      <c r="FF277" t="s">
        <v>1086</v>
      </c>
      <c r="FG277" t="s">
        <v>1086</v>
      </c>
      <c r="FH277" s="2">
        <v>138</v>
      </c>
      <c r="FI277" s="2">
        <v>89.6</v>
      </c>
      <c r="FJ277" s="2">
        <v>89.6</v>
      </c>
      <c r="FK277" s="2">
        <v>12</v>
      </c>
      <c r="FL277" s="2">
        <v>7.8</v>
      </c>
      <c r="FM277" s="2">
        <v>4</v>
      </c>
      <c r="FN277" s="2">
        <v>2.6</v>
      </c>
      <c r="FO277" s="2">
        <v>1</v>
      </c>
      <c r="FP277" s="2">
        <v>0.6</v>
      </c>
      <c r="FQ277" s="2">
        <v>45</v>
      </c>
      <c r="FR277" s="2">
        <v>29.2</v>
      </c>
      <c r="FS277" s="2">
        <v>92</v>
      </c>
      <c r="FT277" s="2">
        <v>59.7</v>
      </c>
      <c r="FW277" s="2">
        <v>16</v>
      </c>
      <c r="FX277" s="2">
        <v>10.4</v>
      </c>
      <c r="FZ277" s="2">
        <v>251</v>
      </c>
      <c r="GA277" s="2">
        <v>136</v>
      </c>
      <c r="GB277" t="s">
        <v>1086</v>
      </c>
      <c r="GC277" t="s">
        <v>1086</v>
      </c>
      <c r="GD277" s="2">
        <v>123</v>
      </c>
      <c r="GE277" s="2">
        <v>89.1</v>
      </c>
      <c r="GF277" s="2">
        <v>90.4</v>
      </c>
      <c r="GG277" s="2">
        <v>3</v>
      </c>
      <c r="GH277" s="2">
        <v>2.2000000000000002</v>
      </c>
      <c r="GI277" s="2">
        <v>10</v>
      </c>
      <c r="GJ277" s="2">
        <v>7.2</v>
      </c>
      <c r="GK277" s="2">
        <v>12</v>
      </c>
      <c r="GL277" s="2">
        <v>8.6999999999999993</v>
      </c>
      <c r="GM277" s="2">
        <v>61</v>
      </c>
      <c r="GN277" s="2">
        <v>44.2</v>
      </c>
      <c r="GO277" s="2">
        <v>50</v>
      </c>
      <c r="GP277" s="2">
        <v>36.200000000000003</v>
      </c>
      <c r="GQ277" s="2">
        <v>2</v>
      </c>
      <c r="GR277" s="2">
        <v>1.4</v>
      </c>
      <c r="GS277" s="2">
        <v>15</v>
      </c>
      <c r="GT277" s="2">
        <v>10.9</v>
      </c>
      <c r="GU277" s="2">
        <v>4</v>
      </c>
      <c r="GV277" s="2">
        <v>154</v>
      </c>
    </row>
    <row r="278" spans="1:204" ht="12.75" customHeight="1" x14ac:dyDescent="0.2">
      <c r="A278" s="2">
        <v>2391</v>
      </c>
      <c r="B278" s="21">
        <f t="shared" si="20"/>
        <v>2.9340000000000002</v>
      </c>
      <c r="C278" s="23">
        <f t="shared" si="21"/>
        <v>2.9340000000000002</v>
      </c>
      <c r="D278" s="15">
        <f t="shared" si="22"/>
        <v>0</v>
      </c>
      <c r="E278" s="15">
        <f t="shared" si="23"/>
        <v>0</v>
      </c>
      <c r="F278" s="15">
        <f t="shared" si="24"/>
        <v>0</v>
      </c>
      <c r="G278" s="17">
        <v>75</v>
      </c>
      <c r="H278" t="s">
        <v>1086</v>
      </c>
      <c r="I278" t="s">
        <v>1086</v>
      </c>
      <c r="J278" s="2">
        <v>56</v>
      </c>
      <c r="K278" s="2">
        <v>74.7</v>
      </c>
      <c r="L278" s="2">
        <v>74.7</v>
      </c>
      <c r="M278" s="2">
        <v>1</v>
      </c>
      <c r="N278" s="2">
        <v>1.3</v>
      </c>
      <c r="O278" s="2">
        <v>18</v>
      </c>
      <c r="P278" s="2">
        <v>24</v>
      </c>
      <c r="S278" s="2">
        <v>41</v>
      </c>
      <c r="T278" s="2">
        <v>54.7</v>
      </c>
      <c r="U278" s="2">
        <v>15</v>
      </c>
      <c r="V278" s="2">
        <v>20</v>
      </c>
      <c r="Y278" s="2">
        <v>19</v>
      </c>
      <c r="Z278" s="2">
        <v>25.3</v>
      </c>
      <c r="AD278" t="s">
        <v>1086</v>
      </c>
      <c r="AE278" t="s">
        <v>1086</v>
      </c>
      <c r="AZ278" t="s">
        <v>1086</v>
      </c>
      <c r="BA278" t="s">
        <v>1086</v>
      </c>
      <c r="BU278" s="2">
        <v>75</v>
      </c>
      <c r="BV278" t="s">
        <v>1086</v>
      </c>
      <c r="BW278" t="s">
        <v>1086</v>
      </c>
      <c r="BX278" s="2">
        <v>56</v>
      </c>
      <c r="BY278" s="2">
        <v>74.7</v>
      </c>
      <c r="BZ278" s="2">
        <v>74.7</v>
      </c>
      <c r="CA278" s="2">
        <v>1</v>
      </c>
      <c r="CB278" s="2">
        <v>1.3</v>
      </c>
      <c r="CC278" s="2">
        <v>18</v>
      </c>
      <c r="CD278" s="2">
        <v>24</v>
      </c>
      <c r="CG278" s="2">
        <v>41</v>
      </c>
      <c r="CH278" s="2">
        <v>54.7</v>
      </c>
      <c r="CI278" s="2">
        <v>15</v>
      </c>
      <c r="CJ278" s="2">
        <v>20</v>
      </c>
      <c r="CM278" s="2">
        <v>19</v>
      </c>
      <c r="CN278" s="2">
        <v>25.3</v>
      </c>
      <c r="CR278" t="s">
        <v>1086</v>
      </c>
      <c r="CS278" t="s">
        <v>1086</v>
      </c>
      <c r="DN278" t="s">
        <v>1086</v>
      </c>
      <c r="DO278" t="s">
        <v>1086</v>
      </c>
      <c r="EJ278" t="s">
        <v>1086</v>
      </c>
      <c r="EK278" t="s">
        <v>1086</v>
      </c>
      <c r="FF278" t="s">
        <v>1086</v>
      </c>
      <c r="FG278" t="s">
        <v>1086</v>
      </c>
      <c r="GB278" t="s">
        <v>1086</v>
      </c>
      <c r="GC278" t="s">
        <v>1086</v>
      </c>
    </row>
    <row r="279" spans="1:204" ht="12.75" customHeight="1" x14ac:dyDescent="0.2">
      <c r="A279" s="2">
        <v>2392</v>
      </c>
      <c r="B279" s="21">
        <f t="shared" si="20"/>
        <v>2.161</v>
      </c>
      <c r="C279" s="23">
        <f t="shared" si="21"/>
        <v>2.161</v>
      </c>
      <c r="D279" s="15">
        <f t="shared" si="22"/>
        <v>3.2389999999999999</v>
      </c>
      <c r="E279" s="15">
        <f t="shared" si="23"/>
        <v>3.2389999999999999</v>
      </c>
      <c r="F279" s="15">
        <f t="shared" si="24"/>
        <v>2.6949999999999998</v>
      </c>
      <c r="G279" s="17">
        <v>182</v>
      </c>
      <c r="H279" t="s">
        <v>1086</v>
      </c>
      <c r="I279" t="s">
        <v>1086</v>
      </c>
      <c r="J279" s="2">
        <v>83</v>
      </c>
      <c r="K279" s="2">
        <v>44.6</v>
      </c>
      <c r="L279" s="2">
        <v>45.6</v>
      </c>
      <c r="M279" s="2">
        <v>63</v>
      </c>
      <c r="N279" s="2">
        <v>33.9</v>
      </c>
      <c r="O279" s="2">
        <v>36</v>
      </c>
      <c r="P279" s="2">
        <v>19.399999999999999</v>
      </c>
      <c r="Q279" s="2">
        <v>2</v>
      </c>
      <c r="R279" s="2">
        <v>1.1000000000000001</v>
      </c>
      <c r="S279" s="2">
        <v>57</v>
      </c>
      <c r="T279" s="2">
        <v>30.6</v>
      </c>
      <c r="U279" s="2">
        <v>24</v>
      </c>
      <c r="V279" s="2">
        <v>12.9</v>
      </c>
      <c r="W279" s="2">
        <v>4</v>
      </c>
      <c r="X279" s="2">
        <v>2.2000000000000002</v>
      </c>
      <c r="Y279" s="2">
        <v>103</v>
      </c>
      <c r="Z279" s="2">
        <v>55.4</v>
      </c>
      <c r="AA279" s="2">
        <v>1</v>
      </c>
      <c r="AB279" s="2">
        <v>405</v>
      </c>
      <c r="AD279" t="s">
        <v>1086</v>
      </c>
      <c r="AE279" t="s">
        <v>1086</v>
      </c>
      <c r="AZ279" t="s">
        <v>1086</v>
      </c>
      <c r="BA279" t="s">
        <v>1086</v>
      </c>
      <c r="BU279" s="2">
        <v>182</v>
      </c>
      <c r="BV279" t="s">
        <v>1086</v>
      </c>
      <c r="BW279" t="s">
        <v>1086</v>
      </c>
      <c r="BX279" s="2">
        <v>83</v>
      </c>
      <c r="BY279" s="2">
        <v>44.6</v>
      </c>
      <c r="BZ279" s="2">
        <v>45.6</v>
      </c>
      <c r="CA279" s="2">
        <v>63</v>
      </c>
      <c r="CB279" s="2">
        <v>33.9</v>
      </c>
      <c r="CC279" s="2">
        <v>36</v>
      </c>
      <c r="CD279" s="2">
        <v>19.399999999999999</v>
      </c>
      <c r="CE279" s="2">
        <v>2</v>
      </c>
      <c r="CF279" s="2">
        <v>1.1000000000000001</v>
      </c>
      <c r="CG279" s="2">
        <v>57</v>
      </c>
      <c r="CH279" s="2">
        <v>30.6</v>
      </c>
      <c r="CI279" s="2">
        <v>24</v>
      </c>
      <c r="CJ279" s="2">
        <v>12.9</v>
      </c>
      <c r="CK279" s="2">
        <v>4</v>
      </c>
      <c r="CL279" s="2">
        <v>2.2000000000000002</v>
      </c>
      <c r="CM279" s="2">
        <v>103</v>
      </c>
      <c r="CN279" s="2">
        <v>55.4</v>
      </c>
      <c r="CO279" s="2">
        <v>1</v>
      </c>
      <c r="CP279" s="2">
        <v>405</v>
      </c>
      <c r="CQ279" s="2">
        <v>205</v>
      </c>
      <c r="CR279" t="s">
        <v>1086</v>
      </c>
      <c r="CS279" t="s">
        <v>1086</v>
      </c>
      <c r="CT279" s="2">
        <v>173</v>
      </c>
      <c r="CU279" s="2">
        <v>84.4</v>
      </c>
      <c r="CV279" s="2">
        <v>84.4</v>
      </c>
      <c r="CW279" s="2">
        <v>7</v>
      </c>
      <c r="CX279" s="2">
        <v>3.4</v>
      </c>
      <c r="CY279" s="2">
        <v>25</v>
      </c>
      <c r="CZ279" s="2">
        <v>12.2</v>
      </c>
      <c r="DA279" s="2">
        <v>1</v>
      </c>
      <c r="DB279" s="2">
        <v>0.5</v>
      </c>
      <c r="DC279" s="2">
        <v>81</v>
      </c>
      <c r="DD279" s="2">
        <v>39.5</v>
      </c>
      <c r="DE279" s="2">
        <v>91</v>
      </c>
      <c r="DF279" s="2">
        <v>44.4</v>
      </c>
      <c r="DI279" s="2">
        <v>32</v>
      </c>
      <c r="DJ279" s="2">
        <v>15.6</v>
      </c>
      <c r="DK279" s="2">
        <v>1</v>
      </c>
      <c r="DL279" s="2">
        <v>238</v>
      </c>
      <c r="DN279" t="s">
        <v>1086</v>
      </c>
      <c r="DO279" t="s">
        <v>1086</v>
      </c>
      <c r="EJ279" t="s">
        <v>1086</v>
      </c>
      <c r="EK279" t="s">
        <v>1086</v>
      </c>
      <c r="FE279" s="2">
        <v>205</v>
      </c>
      <c r="FF279" t="s">
        <v>1086</v>
      </c>
      <c r="FG279" t="s">
        <v>1086</v>
      </c>
      <c r="FH279" s="2">
        <v>173</v>
      </c>
      <c r="FI279" s="2">
        <v>84.4</v>
      </c>
      <c r="FJ279" s="2">
        <v>84.4</v>
      </c>
      <c r="FK279" s="2">
        <v>7</v>
      </c>
      <c r="FL279" s="2">
        <v>3.4</v>
      </c>
      <c r="FM279" s="2">
        <v>25</v>
      </c>
      <c r="FN279" s="2">
        <v>12.2</v>
      </c>
      <c r="FO279" s="2">
        <v>1</v>
      </c>
      <c r="FP279" s="2">
        <v>0.5</v>
      </c>
      <c r="FQ279" s="2">
        <v>81</v>
      </c>
      <c r="FR279" s="2">
        <v>39.5</v>
      </c>
      <c r="FS279" s="2">
        <v>91</v>
      </c>
      <c r="FT279" s="2">
        <v>44.4</v>
      </c>
      <c r="FW279" s="2">
        <v>32</v>
      </c>
      <c r="FX279" s="2">
        <v>15.6</v>
      </c>
      <c r="FY279" s="2">
        <v>1</v>
      </c>
      <c r="FZ279" s="2">
        <v>238</v>
      </c>
      <c r="GA279" s="2">
        <v>206</v>
      </c>
      <c r="GB279" t="s">
        <v>1086</v>
      </c>
      <c r="GC279" t="s">
        <v>1086</v>
      </c>
      <c r="GD279" s="2">
        <v>144</v>
      </c>
      <c r="GE279" s="2">
        <v>65.5</v>
      </c>
      <c r="GF279" s="2">
        <v>69.900000000000006</v>
      </c>
      <c r="GG279" s="2">
        <v>13</v>
      </c>
      <c r="GH279" s="2">
        <v>5.9</v>
      </c>
      <c r="GI279" s="2">
        <v>49</v>
      </c>
      <c r="GJ279" s="2">
        <v>22.3</v>
      </c>
      <c r="GK279" s="2">
        <v>8</v>
      </c>
      <c r="GL279" s="2">
        <v>3.6</v>
      </c>
      <c r="GM279" s="2">
        <v>62</v>
      </c>
      <c r="GN279" s="2">
        <v>28.2</v>
      </c>
      <c r="GO279" s="2">
        <v>74</v>
      </c>
      <c r="GP279" s="2">
        <v>33.6</v>
      </c>
      <c r="GQ279" s="2">
        <v>14</v>
      </c>
      <c r="GR279" s="2">
        <v>6.4</v>
      </c>
      <c r="GS279" s="2">
        <v>76</v>
      </c>
      <c r="GT279" s="2">
        <v>34.5</v>
      </c>
      <c r="GU279" s="2">
        <v>5</v>
      </c>
      <c r="GV279" s="2">
        <v>122</v>
      </c>
    </row>
    <row r="280" spans="1:204" ht="12.75" customHeight="1" x14ac:dyDescent="0.2">
      <c r="A280" s="2">
        <v>2394</v>
      </c>
      <c r="B280" s="21">
        <f t="shared" si="20"/>
        <v>3.15</v>
      </c>
      <c r="C280" s="23">
        <f t="shared" si="21"/>
        <v>3.15</v>
      </c>
      <c r="D280" s="15">
        <f t="shared" si="22"/>
        <v>0</v>
      </c>
      <c r="E280" s="15">
        <f t="shared" si="23"/>
        <v>0</v>
      </c>
      <c r="F280" s="15">
        <f t="shared" si="24"/>
        <v>0</v>
      </c>
      <c r="G280" s="17">
        <v>100</v>
      </c>
      <c r="H280" t="s">
        <v>1086</v>
      </c>
      <c r="I280" t="s">
        <v>1086</v>
      </c>
      <c r="J280" s="2">
        <v>86</v>
      </c>
      <c r="K280" s="2">
        <v>86</v>
      </c>
      <c r="L280" s="2">
        <v>86</v>
      </c>
      <c r="M280" s="2">
        <v>1</v>
      </c>
      <c r="N280" s="2">
        <v>1</v>
      </c>
      <c r="O280" s="2">
        <v>13</v>
      </c>
      <c r="P280" s="2">
        <v>13</v>
      </c>
      <c r="S280" s="2">
        <v>56</v>
      </c>
      <c r="T280" s="2">
        <v>56</v>
      </c>
      <c r="U280" s="2">
        <v>30</v>
      </c>
      <c r="V280" s="2">
        <v>30</v>
      </c>
      <c r="Y280" s="2">
        <v>14</v>
      </c>
      <c r="Z280" s="2">
        <v>14</v>
      </c>
      <c r="AB280" s="2">
        <v>8</v>
      </c>
      <c r="AD280" t="s">
        <v>1086</v>
      </c>
      <c r="AE280" t="s">
        <v>1086</v>
      </c>
      <c r="AZ280" t="s">
        <v>1086</v>
      </c>
      <c r="BA280" t="s">
        <v>1086</v>
      </c>
      <c r="BU280" s="2">
        <v>100</v>
      </c>
      <c r="BV280" t="s">
        <v>1086</v>
      </c>
      <c r="BW280" t="s">
        <v>1086</v>
      </c>
      <c r="BX280" s="2">
        <v>86</v>
      </c>
      <c r="BY280" s="2">
        <v>86</v>
      </c>
      <c r="BZ280" s="2">
        <v>86</v>
      </c>
      <c r="CA280" s="2">
        <v>1</v>
      </c>
      <c r="CB280" s="2">
        <v>1</v>
      </c>
      <c r="CC280" s="2">
        <v>13</v>
      </c>
      <c r="CD280" s="2">
        <v>13</v>
      </c>
      <c r="CG280" s="2">
        <v>56</v>
      </c>
      <c r="CH280" s="2">
        <v>56</v>
      </c>
      <c r="CI280" s="2">
        <v>30</v>
      </c>
      <c r="CJ280" s="2">
        <v>30</v>
      </c>
      <c r="CM280" s="2">
        <v>14</v>
      </c>
      <c r="CN280" s="2">
        <v>14</v>
      </c>
      <c r="CP280" s="2">
        <v>8</v>
      </c>
      <c r="CQ280" s="2">
        <v>7</v>
      </c>
      <c r="CR280" t="s">
        <v>1086</v>
      </c>
      <c r="CS280" t="s">
        <v>1086</v>
      </c>
      <c r="DN280" t="s">
        <v>1086</v>
      </c>
      <c r="DO280" t="s">
        <v>1086</v>
      </c>
      <c r="EJ280" t="s">
        <v>1086</v>
      </c>
      <c r="EK280" t="s">
        <v>1086</v>
      </c>
      <c r="FE280" s="2">
        <v>7</v>
      </c>
      <c r="FF280" t="s">
        <v>1086</v>
      </c>
      <c r="FG280" t="s">
        <v>1086</v>
      </c>
      <c r="GB280" t="s">
        <v>1086</v>
      </c>
      <c r="GC280" t="s">
        <v>1086</v>
      </c>
    </row>
    <row r="281" spans="1:204" ht="12.75" customHeight="1" x14ac:dyDescent="0.2">
      <c r="A281" s="2">
        <v>2395</v>
      </c>
      <c r="B281" s="21">
        <f t="shared" si="20"/>
        <v>3.1589999999999998</v>
      </c>
      <c r="C281" s="23">
        <f t="shared" si="21"/>
        <v>3.1589999999999998</v>
      </c>
      <c r="D281" s="15">
        <f t="shared" si="22"/>
        <v>3.6779999999999999</v>
      </c>
      <c r="E281" s="15">
        <f t="shared" si="23"/>
        <v>3.6779999999999999</v>
      </c>
      <c r="F281" s="15">
        <f t="shared" si="24"/>
        <v>3.5389999999999997</v>
      </c>
      <c r="G281" s="17">
        <v>185</v>
      </c>
      <c r="H281" t="s">
        <v>1086</v>
      </c>
      <c r="I281" t="s">
        <v>1086</v>
      </c>
      <c r="J281" s="2">
        <v>154</v>
      </c>
      <c r="K281" s="2">
        <v>81.5</v>
      </c>
      <c r="L281" s="2">
        <v>83.2</v>
      </c>
      <c r="M281" s="2">
        <v>9</v>
      </c>
      <c r="N281" s="2">
        <v>4.8</v>
      </c>
      <c r="O281" s="2">
        <v>22</v>
      </c>
      <c r="P281" s="2">
        <v>11.6</v>
      </c>
      <c r="S281" s="2">
        <v>72</v>
      </c>
      <c r="T281" s="2">
        <v>38.1</v>
      </c>
      <c r="U281" s="2">
        <v>82</v>
      </c>
      <c r="V281" s="2">
        <v>43.4</v>
      </c>
      <c r="W281" s="2">
        <v>4</v>
      </c>
      <c r="X281" s="2">
        <v>2.1</v>
      </c>
      <c r="Y281" s="2">
        <v>35</v>
      </c>
      <c r="Z281" s="2">
        <v>18.5</v>
      </c>
      <c r="AB281" s="2">
        <v>719</v>
      </c>
      <c r="AD281" t="s">
        <v>1086</v>
      </c>
      <c r="AE281" t="s">
        <v>1086</v>
      </c>
      <c r="AZ281" t="s">
        <v>1086</v>
      </c>
      <c r="BA281" t="s">
        <v>1086</v>
      </c>
      <c r="BU281" s="2">
        <v>185</v>
      </c>
      <c r="BV281" t="s">
        <v>1086</v>
      </c>
      <c r="BW281" t="s">
        <v>1086</v>
      </c>
      <c r="BX281" s="2">
        <v>154</v>
      </c>
      <c r="BY281" s="2">
        <v>81.5</v>
      </c>
      <c r="BZ281" s="2">
        <v>83.2</v>
      </c>
      <c r="CA281" s="2">
        <v>9</v>
      </c>
      <c r="CB281" s="2">
        <v>4.8</v>
      </c>
      <c r="CC281" s="2">
        <v>22</v>
      </c>
      <c r="CD281" s="2">
        <v>11.6</v>
      </c>
      <c r="CG281" s="2">
        <v>72</v>
      </c>
      <c r="CH281" s="2">
        <v>38.1</v>
      </c>
      <c r="CI281" s="2">
        <v>82</v>
      </c>
      <c r="CJ281" s="2">
        <v>43.4</v>
      </c>
      <c r="CK281" s="2">
        <v>4</v>
      </c>
      <c r="CL281" s="2">
        <v>2.1</v>
      </c>
      <c r="CM281" s="2">
        <v>35</v>
      </c>
      <c r="CN281" s="2">
        <v>18.5</v>
      </c>
      <c r="CP281" s="2">
        <v>719</v>
      </c>
      <c r="CQ281" s="2">
        <v>281</v>
      </c>
      <c r="CR281" t="s">
        <v>1086</v>
      </c>
      <c r="CS281" t="s">
        <v>1086</v>
      </c>
      <c r="CT281" s="2">
        <v>267</v>
      </c>
      <c r="CU281" s="2">
        <v>95</v>
      </c>
      <c r="CV281" s="2">
        <v>95</v>
      </c>
      <c r="CW281" s="2">
        <v>4</v>
      </c>
      <c r="CX281" s="2">
        <v>1.4</v>
      </c>
      <c r="CY281" s="2">
        <v>10</v>
      </c>
      <c r="CZ281" s="2">
        <v>3.6</v>
      </c>
      <c r="DA281" s="2">
        <v>1</v>
      </c>
      <c r="DB281" s="2">
        <v>0.4</v>
      </c>
      <c r="DC281" s="2">
        <v>54</v>
      </c>
      <c r="DD281" s="2">
        <v>19.2</v>
      </c>
      <c r="DE281" s="2">
        <v>212</v>
      </c>
      <c r="DF281" s="2">
        <v>75.400000000000006</v>
      </c>
      <c r="DI281" s="2">
        <v>14</v>
      </c>
      <c r="DJ281" s="2">
        <v>5</v>
      </c>
      <c r="DL281" s="2">
        <v>441</v>
      </c>
      <c r="DN281" t="s">
        <v>1086</v>
      </c>
      <c r="DO281" t="s">
        <v>1086</v>
      </c>
      <c r="EJ281" t="s">
        <v>1086</v>
      </c>
      <c r="EK281" t="s">
        <v>1086</v>
      </c>
      <c r="FE281" s="2">
        <v>281</v>
      </c>
      <c r="FF281" t="s">
        <v>1086</v>
      </c>
      <c r="FG281" t="s">
        <v>1086</v>
      </c>
      <c r="FH281" s="2">
        <v>267</v>
      </c>
      <c r="FI281" s="2">
        <v>95</v>
      </c>
      <c r="FJ281" s="2">
        <v>95</v>
      </c>
      <c r="FK281" s="2">
        <v>4</v>
      </c>
      <c r="FL281" s="2">
        <v>1.4</v>
      </c>
      <c r="FM281" s="2">
        <v>10</v>
      </c>
      <c r="FN281" s="2">
        <v>3.6</v>
      </c>
      <c r="FO281" s="2">
        <v>1</v>
      </c>
      <c r="FP281" s="2">
        <v>0.4</v>
      </c>
      <c r="FQ281" s="2">
        <v>54</v>
      </c>
      <c r="FR281" s="2">
        <v>19.2</v>
      </c>
      <c r="FS281" s="2">
        <v>212</v>
      </c>
      <c r="FT281" s="2">
        <v>75.400000000000006</v>
      </c>
      <c r="FW281" s="2">
        <v>14</v>
      </c>
      <c r="FX281" s="2">
        <v>5</v>
      </c>
      <c r="FZ281" s="2">
        <v>441</v>
      </c>
      <c r="GA281" s="2">
        <v>306</v>
      </c>
      <c r="GB281" t="s">
        <v>1086</v>
      </c>
      <c r="GC281" t="s">
        <v>1086</v>
      </c>
      <c r="GD281" s="2">
        <v>292</v>
      </c>
      <c r="GE281" s="2">
        <v>92.1</v>
      </c>
      <c r="GF281" s="2">
        <v>95.4</v>
      </c>
      <c r="GI281" s="2">
        <v>14</v>
      </c>
      <c r="GJ281" s="2">
        <v>4.4000000000000004</v>
      </c>
      <c r="GM281" s="2">
        <v>75</v>
      </c>
      <c r="GN281" s="2">
        <v>23.7</v>
      </c>
      <c r="GO281" s="2">
        <v>217</v>
      </c>
      <c r="GP281" s="2">
        <v>68.5</v>
      </c>
      <c r="GQ281" s="2">
        <v>11</v>
      </c>
      <c r="GR281" s="2">
        <v>3.5</v>
      </c>
      <c r="GS281" s="2">
        <v>25</v>
      </c>
      <c r="GT281" s="2">
        <v>7.9</v>
      </c>
      <c r="GV281" s="2">
        <v>443</v>
      </c>
    </row>
    <row r="282" spans="1:204" ht="12.75" customHeight="1" x14ac:dyDescent="0.2">
      <c r="A282" s="2">
        <v>2397</v>
      </c>
      <c r="B282" s="21">
        <f t="shared" si="20"/>
        <v>2.359</v>
      </c>
      <c r="C282" s="23">
        <f t="shared" si="21"/>
        <v>2.359</v>
      </c>
      <c r="D282" s="15">
        <f t="shared" si="22"/>
        <v>3.0970000000000004</v>
      </c>
      <c r="E282" s="15">
        <f t="shared" si="23"/>
        <v>3.0970000000000004</v>
      </c>
      <c r="F282" s="15">
        <f t="shared" si="24"/>
        <v>2.9980000000000002</v>
      </c>
      <c r="G282" s="17">
        <v>38</v>
      </c>
      <c r="H282" t="s">
        <v>1086</v>
      </c>
      <c r="I282" t="s">
        <v>1086</v>
      </c>
      <c r="J282" s="2">
        <v>20</v>
      </c>
      <c r="K282" s="2">
        <v>51.3</v>
      </c>
      <c r="L282" s="2">
        <v>52.6</v>
      </c>
      <c r="M282" s="2">
        <v>10</v>
      </c>
      <c r="N282" s="2">
        <v>25.6</v>
      </c>
      <c r="O282" s="2">
        <v>8</v>
      </c>
      <c r="P282" s="2">
        <v>20.5</v>
      </c>
      <c r="S282" s="2">
        <v>14</v>
      </c>
      <c r="T282" s="2">
        <v>35.9</v>
      </c>
      <c r="U282" s="2">
        <v>6</v>
      </c>
      <c r="V282" s="2">
        <v>15.4</v>
      </c>
      <c r="W282" s="2">
        <v>1</v>
      </c>
      <c r="X282" s="2">
        <v>2.6</v>
      </c>
      <c r="Y282" s="2">
        <v>19</v>
      </c>
      <c r="Z282" s="2">
        <v>48.7</v>
      </c>
      <c r="AB282" s="2">
        <v>48</v>
      </c>
      <c r="AD282" t="s">
        <v>1086</v>
      </c>
      <c r="AE282" t="s">
        <v>1086</v>
      </c>
      <c r="AZ282" t="s">
        <v>1086</v>
      </c>
      <c r="BA282" t="s">
        <v>1086</v>
      </c>
      <c r="BU282" s="2">
        <v>38</v>
      </c>
      <c r="BV282" t="s">
        <v>1086</v>
      </c>
      <c r="BW282" t="s">
        <v>1086</v>
      </c>
      <c r="BX282" s="2">
        <v>20</v>
      </c>
      <c r="BY282" s="2">
        <v>51.3</v>
      </c>
      <c r="BZ282" s="2">
        <v>52.6</v>
      </c>
      <c r="CA282" s="2">
        <v>10</v>
      </c>
      <c r="CB282" s="2">
        <v>25.6</v>
      </c>
      <c r="CC282" s="2">
        <v>8</v>
      </c>
      <c r="CD282" s="2">
        <v>20.5</v>
      </c>
      <c r="CG282" s="2">
        <v>14</v>
      </c>
      <c r="CH282" s="2">
        <v>35.9</v>
      </c>
      <c r="CI282" s="2">
        <v>6</v>
      </c>
      <c r="CJ282" s="2">
        <v>15.4</v>
      </c>
      <c r="CK282" s="2">
        <v>1</v>
      </c>
      <c r="CL282" s="2">
        <v>2.6</v>
      </c>
      <c r="CM282" s="2">
        <v>19</v>
      </c>
      <c r="CN282" s="2">
        <v>48.7</v>
      </c>
      <c r="CP282" s="2">
        <v>48</v>
      </c>
      <c r="CQ282" s="2">
        <v>31</v>
      </c>
      <c r="CR282" t="s">
        <v>1086</v>
      </c>
      <c r="CS282" t="s">
        <v>1086</v>
      </c>
      <c r="CT282" s="2">
        <v>23</v>
      </c>
      <c r="CU282" s="2">
        <v>74.2</v>
      </c>
      <c r="CV282" s="2">
        <v>74.2</v>
      </c>
      <c r="CW282" s="2">
        <v>1</v>
      </c>
      <c r="CX282" s="2">
        <v>3.2</v>
      </c>
      <c r="CY282" s="2">
        <v>7</v>
      </c>
      <c r="CZ282" s="2">
        <v>22.6</v>
      </c>
      <c r="DC282" s="2">
        <v>11</v>
      </c>
      <c r="DD282" s="2">
        <v>35.5</v>
      </c>
      <c r="DE282" s="2">
        <v>12</v>
      </c>
      <c r="DF282" s="2">
        <v>38.700000000000003</v>
      </c>
      <c r="DI282" s="2">
        <v>8</v>
      </c>
      <c r="DJ282" s="2">
        <v>25.8</v>
      </c>
      <c r="DL282" s="2">
        <v>19</v>
      </c>
      <c r="DN282" t="s">
        <v>1086</v>
      </c>
      <c r="DO282" t="s">
        <v>1086</v>
      </c>
      <c r="EJ282" t="s">
        <v>1086</v>
      </c>
      <c r="EK282" t="s">
        <v>1086</v>
      </c>
      <c r="FE282" s="2">
        <v>31</v>
      </c>
      <c r="FF282" t="s">
        <v>1086</v>
      </c>
      <c r="FG282" t="s">
        <v>1086</v>
      </c>
      <c r="FH282" s="2">
        <v>23</v>
      </c>
      <c r="FI282" s="2">
        <v>74.2</v>
      </c>
      <c r="FJ282" s="2">
        <v>74.2</v>
      </c>
      <c r="FK282" s="2">
        <v>1</v>
      </c>
      <c r="FL282" s="2">
        <v>3.2</v>
      </c>
      <c r="FM282" s="2">
        <v>7</v>
      </c>
      <c r="FN282" s="2">
        <v>22.6</v>
      </c>
      <c r="FQ282" s="2">
        <v>11</v>
      </c>
      <c r="FR282" s="2">
        <v>35.5</v>
      </c>
      <c r="FS282" s="2">
        <v>12</v>
      </c>
      <c r="FT282" s="2">
        <v>38.700000000000003</v>
      </c>
      <c r="FW282" s="2">
        <v>8</v>
      </c>
      <c r="FX282" s="2">
        <v>25.8</v>
      </c>
      <c r="FZ282" s="2">
        <v>19</v>
      </c>
      <c r="GA282" s="2">
        <v>30</v>
      </c>
      <c r="GB282" t="s">
        <v>1086</v>
      </c>
      <c r="GC282" t="s">
        <v>1086</v>
      </c>
      <c r="GD282" s="2">
        <v>21</v>
      </c>
      <c r="GE282" s="2">
        <v>67.7</v>
      </c>
      <c r="GF282" s="2">
        <v>70</v>
      </c>
      <c r="GG282" s="2">
        <v>1</v>
      </c>
      <c r="GH282" s="2">
        <v>3.2</v>
      </c>
      <c r="GI282" s="2">
        <v>8</v>
      </c>
      <c r="GJ282" s="2">
        <v>25.8</v>
      </c>
      <c r="GM282" s="2">
        <v>8</v>
      </c>
      <c r="GN282" s="2">
        <v>25.8</v>
      </c>
      <c r="GO282" s="2">
        <v>13</v>
      </c>
      <c r="GP282" s="2">
        <v>41.9</v>
      </c>
      <c r="GQ282" s="2">
        <v>1</v>
      </c>
      <c r="GR282" s="2">
        <v>3.2</v>
      </c>
      <c r="GS282" s="2">
        <v>10</v>
      </c>
      <c r="GT282" s="2">
        <v>32.299999999999997</v>
      </c>
      <c r="GV282" s="2">
        <v>16</v>
      </c>
    </row>
    <row r="283" spans="1:204" ht="12.75" customHeight="1" x14ac:dyDescent="0.2">
      <c r="A283" s="2">
        <v>2400</v>
      </c>
      <c r="B283" s="21">
        <f t="shared" si="20"/>
        <v>3.7890000000000001</v>
      </c>
      <c r="C283" s="23">
        <f t="shared" si="21"/>
        <v>3.7890000000000001</v>
      </c>
      <c r="D283" s="15">
        <f t="shared" si="22"/>
        <v>3.8369999999999997</v>
      </c>
      <c r="E283" s="15">
        <f t="shared" si="23"/>
        <v>3.8369999999999997</v>
      </c>
      <c r="F283" s="15">
        <f t="shared" si="24"/>
        <v>0</v>
      </c>
      <c r="G283" s="17">
        <v>71</v>
      </c>
      <c r="H283" t="s">
        <v>1086</v>
      </c>
      <c r="I283" t="s">
        <v>1086</v>
      </c>
      <c r="J283" s="2">
        <v>69</v>
      </c>
      <c r="K283" s="2">
        <v>97.2</v>
      </c>
      <c r="L283" s="2">
        <v>97.2</v>
      </c>
      <c r="O283" s="2">
        <v>2</v>
      </c>
      <c r="P283" s="2">
        <v>2.8</v>
      </c>
      <c r="S283" s="2">
        <v>11</v>
      </c>
      <c r="T283" s="2">
        <v>15.5</v>
      </c>
      <c r="U283" s="2">
        <v>58</v>
      </c>
      <c r="V283" s="2">
        <v>81.7</v>
      </c>
      <c r="Y283" s="2">
        <v>2</v>
      </c>
      <c r="Z283" s="2">
        <v>2.8</v>
      </c>
      <c r="AB283" s="2">
        <v>55</v>
      </c>
      <c r="AD283" t="s">
        <v>1086</v>
      </c>
      <c r="AE283" t="s">
        <v>1086</v>
      </c>
      <c r="AZ283" t="s">
        <v>1086</v>
      </c>
      <c r="BA283" t="s">
        <v>1086</v>
      </c>
      <c r="BU283" s="2">
        <v>71</v>
      </c>
      <c r="BV283" t="s">
        <v>1086</v>
      </c>
      <c r="BW283" t="s">
        <v>1086</v>
      </c>
      <c r="BX283" s="2">
        <v>69</v>
      </c>
      <c r="BY283" s="2">
        <v>97.2</v>
      </c>
      <c r="BZ283" s="2">
        <v>97.2</v>
      </c>
      <c r="CC283" s="2">
        <v>2</v>
      </c>
      <c r="CD283" s="2">
        <v>2.8</v>
      </c>
      <c r="CG283" s="2">
        <v>11</v>
      </c>
      <c r="CH283" s="2">
        <v>15.5</v>
      </c>
      <c r="CI283" s="2">
        <v>58</v>
      </c>
      <c r="CJ283" s="2">
        <v>81.7</v>
      </c>
      <c r="CM283" s="2">
        <v>2</v>
      </c>
      <c r="CN283" s="2">
        <v>2.8</v>
      </c>
      <c r="CP283" s="2">
        <v>55</v>
      </c>
      <c r="CQ283" s="2">
        <v>55</v>
      </c>
      <c r="CR283" t="s">
        <v>1086</v>
      </c>
      <c r="CS283" t="s">
        <v>1086</v>
      </c>
      <c r="CT283" s="2">
        <v>54</v>
      </c>
      <c r="CU283" s="2">
        <v>98.2</v>
      </c>
      <c r="CV283" s="2">
        <v>98.2</v>
      </c>
      <c r="CY283" s="2">
        <v>1</v>
      </c>
      <c r="CZ283" s="2">
        <v>1.8</v>
      </c>
      <c r="DC283" s="2">
        <v>7</v>
      </c>
      <c r="DD283" s="2">
        <v>12.7</v>
      </c>
      <c r="DE283" s="2">
        <v>47</v>
      </c>
      <c r="DF283" s="2">
        <v>85.5</v>
      </c>
      <c r="DI283" s="2">
        <v>1</v>
      </c>
      <c r="DJ283" s="2">
        <v>1.8</v>
      </c>
      <c r="DN283" t="s">
        <v>1086</v>
      </c>
      <c r="DO283" t="s">
        <v>1086</v>
      </c>
      <c r="EJ283" t="s">
        <v>1086</v>
      </c>
      <c r="EK283" t="s">
        <v>1086</v>
      </c>
      <c r="FE283" s="2">
        <v>55</v>
      </c>
      <c r="FF283" t="s">
        <v>1086</v>
      </c>
      <c r="FG283" t="s">
        <v>1086</v>
      </c>
      <c r="FH283" s="2">
        <v>54</v>
      </c>
      <c r="FI283" s="2">
        <v>98.2</v>
      </c>
      <c r="FJ283" s="2">
        <v>98.2</v>
      </c>
      <c r="FM283" s="2">
        <v>1</v>
      </c>
      <c r="FN283" s="2">
        <v>1.8</v>
      </c>
      <c r="FQ283" s="2">
        <v>7</v>
      </c>
      <c r="FR283" s="2">
        <v>12.7</v>
      </c>
      <c r="FS283" s="2">
        <v>47</v>
      </c>
      <c r="FT283" s="2">
        <v>85.5</v>
      </c>
      <c r="FW283" s="2">
        <v>1</v>
      </c>
      <c r="FX283" s="2">
        <v>1.8</v>
      </c>
      <c r="GB283" t="s">
        <v>1086</v>
      </c>
      <c r="GC283" t="s">
        <v>1086</v>
      </c>
    </row>
    <row r="284" spans="1:204" ht="12.75" customHeight="1" x14ac:dyDescent="0.2">
      <c r="A284" s="2">
        <v>2401</v>
      </c>
      <c r="B284" s="21">
        <f t="shared" si="20"/>
        <v>4</v>
      </c>
      <c r="C284" s="23">
        <f t="shared" si="21"/>
        <v>4</v>
      </c>
      <c r="D284" s="15">
        <f t="shared" si="22"/>
        <v>3.9659999999999997</v>
      </c>
      <c r="E284" s="15">
        <f t="shared" si="23"/>
        <v>3.9659999999999997</v>
      </c>
      <c r="F284" s="15">
        <f t="shared" si="24"/>
        <v>0</v>
      </c>
      <c r="G284" s="17">
        <v>51</v>
      </c>
      <c r="H284" t="s">
        <v>1086</v>
      </c>
      <c r="I284" t="s">
        <v>1086</v>
      </c>
      <c r="J284" s="2">
        <v>51</v>
      </c>
      <c r="K284" s="2">
        <v>100</v>
      </c>
      <c r="L284" s="2">
        <v>100</v>
      </c>
      <c r="U284" s="2">
        <v>51</v>
      </c>
      <c r="V284" s="2">
        <v>100</v>
      </c>
      <c r="AB284" s="2">
        <v>60</v>
      </c>
      <c r="AD284" t="s">
        <v>1086</v>
      </c>
      <c r="AE284" t="s">
        <v>1086</v>
      </c>
      <c r="AZ284" t="s">
        <v>1086</v>
      </c>
      <c r="BA284" t="s">
        <v>1086</v>
      </c>
      <c r="BU284" s="2">
        <v>51</v>
      </c>
      <c r="BV284" t="s">
        <v>1086</v>
      </c>
      <c r="BW284" t="s">
        <v>1086</v>
      </c>
      <c r="BX284" s="2">
        <v>51</v>
      </c>
      <c r="BY284" s="2">
        <v>100</v>
      </c>
      <c r="BZ284" s="2">
        <v>100</v>
      </c>
      <c r="CI284" s="2">
        <v>51</v>
      </c>
      <c r="CJ284" s="2">
        <v>100</v>
      </c>
      <c r="CP284" s="2">
        <v>60</v>
      </c>
      <c r="CQ284" s="2">
        <v>59</v>
      </c>
      <c r="CR284" t="s">
        <v>1086</v>
      </c>
      <c r="CS284" t="s">
        <v>1086</v>
      </c>
      <c r="CT284" s="2">
        <v>58</v>
      </c>
      <c r="CU284" s="2">
        <v>98.3</v>
      </c>
      <c r="CV284" s="2">
        <v>98.3</v>
      </c>
      <c r="CY284" s="2">
        <v>1</v>
      </c>
      <c r="CZ284" s="2">
        <v>1.7</v>
      </c>
      <c r="DE284" s="2">
        <v>58</v>
      </c>
      <c r="DF284" s="2">
        <v>98.3</v>
      </c>
      <c r="DI284" s="2">
        <v>1</v>
      </c>
      <c r="DJ284" s="2">
        <v>1.7</v>
      </c>
      <c r="DL284" s="2">
        <v>1</v>
      </c>
      <c r="DN284" t="s">
        <v>1086</v>
      </c>
      <c r="DO284" t="s">
        <v>1086</v>
      </c>
      <c r="EJ284" t="s">
        <v>1086</v>
      </c>
      <c r="EK284" t="s">
        <v>1086</v>
      </c>
      <c r="FE284" s="2">
        <v>59</v>
      </c>
      <c r="FF284" t="s">
        <v>1086</v>
      </c>
      <c r="FG284" t="s">
        <v>1086</v>
      </c>
      <c r="FH284" s="2">
        <v>58</v>
      </c>
      <c r="FI284" s="2">
        <v>98.3</v>
      </c>
      <c r="FJ284" s="2">
        <v>98.3</v>
      </c>
      <c r="FM284" s="2">
        <v>1</v>
      </c>
      <c r="FN284" s="2">
        <v>1.7</v>
      </c>
      <c r="FS284" s="2">
        <v>58</v>
      </c>
      <c r="FT284" s="2">
        <v>98.3</v>
      </c>
      <c r="FW284" s="2">
        <v>1</v>
      </c>
      <c r="FX284" s="2">
        <v>1.7</v>
      </c>
      <c r="FZ284" s="2">
        <v>1</v>
      </c>
      <c r="GB284" t="s">
        <v>1086</v>
      </c>
      <c r="GC284" t="s">
        <v>1086</v>
      </c>
    </row>
    <row r="285" spans="1:204" ht="12.75" customHeight="1" x14ac:dyDescent="0.2">
      <c r="A285" s="2">
        <v>2402</v>
      </c>
      <c r="B285" s="21">
        <f t="shared" si="20"/>
        <v>2.286</v>
      </c>
      <c r="C285" s="23">
        <f t="shared" si="21"/>
        <v>2.286</v>
      </c>
      <c r="D285" s="15">
        <f t="shared" si="22"/>
        <v>3.444</v>
      </c>
      <c r="E285" s="15">
        <f t="shared" si="23"/>
        <v>3.444</v>
      </c>
      <c r="F285" s="15">
        <f t="shared" si="24"/>
        <v>3.3010000000000002</v>
      </c>
      <c r="G285" s="17">
        <v>378</v>
      </c>
      <c r="H285" t="s">
        <v>1086</v>
      </c>
      <c r="I285" t="s">
        <v>1086</v>
      </c>
      <c r="J285" s="2">
        <v>194</v>
      </c>
      <c r="K285" s="2">
        <v>51.2</v>
      </c>
      <c r="L285" s="2">
        <v>51.3</v>
      </c>
      <c r="M285" s="2">
        <v>105</v>
      </c>
      <c r="N285" s="2">
        <v>27.7</v>
      </c>
      <c r="O285" s="2">
        <v>79</v>
      </c>
      <c r="P285" s="2">
        <v>20.8</v>
      </c>
      <c r="Q285" s="2">
        <v>7</v>
      </c>
      <c r="R285" s="2">
        <v>1.8</v>
      </c>
      <c r="S285" s="2">
        <v>145</v>
      </c>
      <c r="T285" s="2">
        <v>38.299999999999997</v>
      </c>
      <c r="U285" s="2">
        <v>42</v>
      </c>
      <c r="V285" s="2">
        <v>11.1</v>
      </c>
      <c r="W285" s="2">
        <v>1</v>
      </c>
      <c r="X285" s="2">
        <v>0.3</v>
      </c>
      <c r="Y285" s="2">
        <v>185</v>
      </c>
      <c r="Z285" s="2">
        <v>48.8</v>
      </c>
      <c r="AA285" s="2">
        <v>4</v>
      </c>
      <c r="AB285" s="2">
        <v>770</v>
      </c>
      <c r="AD285" t="s">
        <v>1086</v>
      </c>
      <c r="AE285" t="s">
        <v>1086</v>
      </c>
      <c r="AZ285" t="s">
        <v>1086</v>
      </c>
      <c r="BA285" t="s">
        <v>1086</v>
      </c>
      <c r="BU285" s="2">
        <v>378</v>
      </c>
      <c r="BV285" t="s">
        <v>1086</v>
      </c>
      <c r="BW285" t="s">
        <v>1086</v>
      </c>
      <c r="BX285" s="2">
        <v>194</v>
      </c>
      <c r="BY285" s="2">
        <v>51.2</v>
      </c>
      <c r="BZ285" s="2">
        <v>51.3</v>
      </c>
      <c r="CA285" s="2">
        <v>105</v>
      </c>
      <c r="CB285" s="2">
        <v>27.7</v>
      </c>
      <c r="CC285" s="2">
        <v>79</v>
      </c>
      <c r="CD285" s="2">
        <v>20.8</v>
      </c>
      <c r="CE285" s="2">
        <v>7</v>
      </c>
      <c r="CF285" s="2">
        <v>1.8</v>
      </c>
      <c r="CG285" s="2">
        <v>145</v>
      </c>
      <c r="CH285" s="2">
        <v>38.299999999999997</v>
      </c>
      <c r="CI285" s="2">
        <v>42</v>
      </c>
      <c r="CJ285" s="2">
        <v>11.1</v>
      </c>
      <c r="CK285" s="2">
        <v>1</v>
      </c>
      <c r="CL285" s="2">
        <v>0.3</v>
      </c>
      <c r="CM285" s="2">
        <v>185</v>
      </c>
      <c r="CN285" s="2">
        <v>48.8</v>
      </c>
      <c r="CO285" s="2">
        <v>4</v>
      </c>
      <c r="CP285" s="2">
        <v>770</v>
      </c>
      <c r="CQ285" s="2">
        <v>331</v>
      </c>
      <c r="CR285" t="s">
        <v>1086</v>
      </c>
      <c r="CS285" t="s">
        <v>1086</v>
      </c>
      <c r="CT285" s="2">
        <v>299</v>
      </c>
      <c r="CU285" s="2">
        <v>90.3</v>
      </c>
      <c r="CV285" s="2">
        <v>90.3</v>
      </c>
      <c r="CW285" s="2">
        <v>6</v>
      </c>
      <c r="CX285" s="2">
        <v>1.8</v>
      </c>
      <c r="CY285" s="2">
        <v>26</v>
      </c>
      <c r="CZ285" s="2">
        <v>7.9</v>
      </c>
      <c r="DA285" s="2">
        <v>1</v>
      </c>
      <c r="DB285" s="2">
        <v>0.3</v>
      </c>
      <c r="DC285" s="2">
        <v>110</v>
      </c>
      <c r="DD285" s="2">
        <v>33.200000000000003</v>
      </c>
      <c r="DE285" s="2">
        <v>188</v>
      </c>
      <c r="DF285" s="2">
        <v>56.8</v>
      </c>
      <c r="DI285" s="2">
        <v>32</v>
      </c>
      <c r="DJ285" s="2">
        <v>9.6999999999999993</v>
      </c>
      <c r="DL285" s="2">
        <v>457</v>
      </c>
      <c r="DN285" t="s">
        <v>1086</v>
      </c>
      <c r="DO285" t="s">
        <v>1086</v>
      </c>
      <c r="EJ285" t="s">
        <v>1086</v>
      </c>
      <c r="EK285" t="s">
        <v>1086</v>
      </c>
      <c r="FE285" s="2">
        <v>331</v>
      </c>
      <c r="FF285" t="s">
        <v>1086</v>
      </c>
      <c r="FG285" t="s">
        <v>1086</v>
      </c>
      <c r="FH285" s="2">
        <v>299</v>
      </c>
      <c r="FI285" s="2">
        <v>90.3</v>
      </c>
      <c r="FJ285" s="2">
        <v>90.3</v>
      </c>
      <c r="FK285" s="2">
        <v>6</v>
      </c>
      <c r="FL285" s="2">
        <v>1.8</v>
      </c>
      <c r="FM285" s="2">
        <v>26</v>
      </c>
      <c r="FN285" s="2">
        <v>7.9</v>
      </c>
      <c r="FO285" s="2">
        <v>1</v>
      </c>
      <c r="FP285" s="2">
        <v>0.3</v>
      </c>
      <c r="FQ285" s="2">
        <v>110</v>
      </c>
      <c r="FR285" s="2">
        <v>33.200000000000003</v>
      </c>
      <c r="FS285" s="2">
        <v>188</v>
      </c>
      <c r="FT285" s="2">
        <v>56.8</v>
      </c>
      <c r="FW285" s="2">
        <v>32</v>
      </c>
      <c r="FX285" s="2">
        <v>9.6999999999999993</v>
      </c>
      <c r="FZ285" s="2">
        <v>457</v>
      </c>
      <c r="GA285" s="2">
        <v>406</v>
      </c>
      <c r="GB285" t="s">
        <v>1086</v>
      </c>
      <c r="GC285" t="s">
        <v>1086</v>
      </c>
      <c r="GD285" s="2">
        <v>366</v>
      </c>
      <c r="GE285" s="2">
        <v>89.5</v>
      </c>
      <c r="GF285" s="2">
        <v>90.1</v>
      </c>
      <c r="GG285" s="2">
        <v>15</v>
      </c>
      <c r="GH285" s="2">
        <v>3.7</v>
      </c>
      <c r="GI285" s="2">
        <v>25</v>
      </c>
      <c r="GJ285" s="2">
        <v>6.1</v>
      </c>
      <c r="GK285" s="2">
        <v>14</v>
      </c>
      <c r="GL285" s="2">
        <v>3.4</v>
      </c>
      <c r="GM285" s="2">
        <v>122</v>
      </c>
      <c r="GN285" s="2">
        <v>29.8</v>
      </c>
      <c r="GO285" s="2">
        <v>230</v>
      </c>
      <c r="GP285" s="2">
        <v>56.2</v>
      </c>
      <c r="GQ285" s="2">
        <v>3</v>
      </c>
      <c r="GR285" s="2">
        <v>0.7</v>
      </c>
      <c r="GS285" s="2">
        <v>43</v>
      </c>
      <c r="GT285" s="2">
        <v>10.5</v>
      </c>
      <c r="GU285" s="2">
        <v>2</v>
      </c>
      <c r="GV285" s="2">
        <v>424</v>
      </c>
    </row>
    <row r="286" spans="1:204" ht="12.75" customHeight="1" x14ac:dyDescent="0.2">
      <c r="A286" s="2">
        <v>2404</v>
      </c>
      <c r="B286" s="21">
        <f t="shared" si="20"/>
        <v>1.8090000000000002</v>
      </c>
      <c r="C286" s="23">
        <f t="shared" si="21"/>
        <v>1.8090000000000002</v>
      </c>
      <c r="D286" s="15">
        <f t="shared" si="22"/>
        <v>3.5569999999999999</v>
      </c>
      <c r="E286" s="15">
        <f t="shared" si="23"/>
        <v>3.5569999999999999</v>
      </c>
      <c r="F286" s="15">
        <f t="shared" si="24"/>
        <v>2.4699999999999998</v>
      </c>
      <c r="G286" s="17">
        <v>64</v>
      </c>
      <c r="H286" t="s">
        <v>1086</v>
      </c>
      <c r="I286" t="s">
        <v>1086</v>
      </c>
      <c r="J286" s="2">
        <v>22</v>
      </c>
      <c r="K286" s="2">
        <v>31.9</v>
      </c>
      <c r="L286" s="2">
        <v>34.4</v>
      </c>
      <c r="M286" s="2">
        <v>23</v>
      </c>
      <c r="N286" s="2">
        <v>33.299999999999997</v>
      </c>
      <c r="O286" s="2">
        <v>19</v>
      </c>
      <c r="P286" s="2">
        <v>27.5</v>
      </c>
      <c r="Q286" s="2">
        <v>1</v>
      </c>
      <c r="R286" s="2">
        <v>1.4</v>
      </c>
      <c r="S286" s="2">
        <v>20</v>
      </c>
      <c r="T286" s="2">
        <v>29</v>
      </c>
      <c r="U286" s="2">
        <v>1</v>
      </c>
      <c r="V286" s="2">
        <v>1.4</v>
      </c>
      <c r="W286" s="2">
        <v>5</v>
      </c>
      <c r="X286" s="2">
        <v>7.2</v>
      </c>
      <c r="Y286" s="2">
        <v>47</v>
      </c>
      <c r="Z286" s="2">
        <v>68.099999999999994</v>
      </c>
      <c r="AA286" s="2">
        <v>1</v>
      </c>
      <c r="AB286" s="2">
        <v>161</v>
      </c>
      <c r="AD286" t="s">
        <v>1086</v>
      </c>
      <c r="AE286" t="s">
        <v>1086</v>
      </c>
      <c r="AZ286" t="s">
        <v>1086</v>
      </c>
      <c r="BA286" t="s">
        <v>1086</v>
      </c>
      <c r="BU286" s="2">
        <v>64</v>
      </c>
      <c r="BV286" t="s">
        <v>1086</v>
      </c>
      <c r="BW286" t="s">
        <v>1086</v>
      </c>
      <c r="BX286" s="2">
        <v>22</v>
      </c>
      <c r="BY286" s="2">
        <v>31.9</v>
      </c>
      <c r="BZ286" s="2">
        <v>34.4</v>
      </c>
      <c r="CA286" s="2">
        <v>23</v>
      </c>
      <c r="CB286" s="2">
        <v>33.299999999999997</v>
      </c>
      <c r="CC286" s="2">
        <v>19</v>
      </c>
      <c r="CD286" s="2">
        <v>27.5</v>
      </c>
      <c r="CE286" s="2">
        <v>1</v>
      </c>
      <c r="CF286" s="2">
        <v>1.4</v>
      </c>
      <c r="CG286" s="2">
        <v>20</v>
      </c>
      <c r="CH286" s="2">
        <v>29</v>
      </c>
      <c r="CI286" s="2">
        <v>1</v>
      </c>
      <c r="CJ286" s="2">
        <v>1.4</v>
      </c>
      <c r="CK286" s="2">
        <v>5</v>
      </c>
      <c r="CL286" s="2">
        <v>7.2</v>
      </c>
      <c r="CM286" s="2">
        <v>47</v>
      </c>
      <c r="CN286" s="2">
        <v>68.099999999999994</v>
      </c>
      <c r="CO286" s="2">
        <v>1</v>
      </c>
      <c r="CP286" s="2">
        <v>161</v>
      </c>
      <c r="CQ286" s="2">
        <v>61</v>
      </c>
      <c r="CR286" t="s">
        <v>1086</v>
      </c>
      <c r="CS286" t="s">
        <v>1086</v>
      </c>
      <c r="CT286" s="2">
        <v>56</v>
      </c>
      <c r="CU286" s="2">
        <v>91.8</v>
      </c>
      <c r="CV286" s="2">
        <v>91.8</v>
      </c>
      <c r="CY286" s="2">
        <v>5</v>
      </c>
      <c r="CZ286" s="2">
        <v>8.1999999999999993</v>
      </c>
      <c r="DC286" s="2">
        <v>17</v>
      </c>
      <c r="DD286" s="2">
        <v>27.9</v>
      </c>
      <c r="DE286" s="2">
        <v>39</v>
      </c>
      <c r="DF286" s="2">
        <v>63.9</v>
      </c>
      <c r="DI286" s="2">
        <v>5</v>
      </c>
      <c r="DJ286" s="2">
        <v>8.1999999999999993</v>
      </c>
      <c r="DL286" s="2">
        <v>76</v>
      </c>
      <c r="DN286" t="s">
        <v>1086</v>
      </c>
      <c r="DO286" t="s">
        <v>1086</v>
      </c>
      <c r="EJ286" t="s">
        <v>1086</v>
      </c>
      <c r="EK286" t="s">
        <v>1086</v>
      </c>
      <c r="FE286" s="2">
        <v>61</v>
      </c>
      <c r="FF286" t="s">
        <v>1086</v>
      </c>
      <c r="FG286" t="s">
        <v>1086</v>
      </c>
      <c r="FH286" s="2">
        <v>56</v>
      </c>
      <c r="FI286" s="2">
        <v>91.8</v>
      </c>
      <c r="FJ286" s="2">
        <v>91.8</v>
      </c>
      <c r="FM286" s="2">
        <v>5</v>
      </c>
      <c r="FN286" s="2">
        <v>8.1999999999999993</v>
      </c>
      <c r="FQ286" s="2">
        <v>17</v>
      </c>
      <c r="FR286" s="2">
        <v>27.9</v>
      </c>
      <c r="FS286" s="2">
        <v>39</v>
      </c>
      <c r="FT286" s="2">
        <v>63.9</v>
      </c>
      <c r="FW286" s="2">
        <v>5</v>
      </c>
      <c r="FX286" s="2">
        <v>8.1999999999999993</v>
      </c>
      <c r="FZ286" s="2">
        <v>76</v>
      </c>
      <c r="GA286" s="2">
        <v>72</v>
      </c>
      <c r="GB286" t="s">
        <v>1086</v>
      </c>
      <c r="GC286" t="s">
        <v>1086</v>
      </c>
      <c r="GD286" s="2">
        <v>46</v>
      </c>
      <c r="GE286" s="2">
        <v>59.7</v>
      </c>
      <c r="GF286" s="2">
        <v>63.9</v>
      </c>
      <c r="GG286" s="2">
        <v>8</v>
      </c>
      <c r="GH286" s="2">
        <v>10.4</v>
      </c>
      <c r="GI286" s="2">
        <v>18</v>
      </c>
      <c r="GJ286" s="2">
        <v>23.4</v>
      </c>
      <c r="GM286" s="2">
        <v>38</v>
      </c>
      <c r="GN286" s="2">
        <v>49.4</v>
      </c>
      <c r="GO286" s="2">
        <v>8</v>
      </c>
      <c r="GP286" s="2">
        <v>10.4</v>
      </c>
      <c r="GQ286" s="2">
        <v>5</v>
      </c>
      <c r="GR286" s="2">
        <v>6.5</v>
      </c>
      <c r="GS286" s="2">
        <v>31</v>
      </c>
      <c r="GT286" s="2">
        <v>40.299999999999997</v>
      </c>
      <c r="GU286" s="2">
        <v>1</v>
      </c>
      <c r="GV286" s="2">
        <v>64</v>
      </c>
    </row>
    <row r="287" spans="1:204" ht="12.75" customHeight="1" x14ac:dyDescent="0.2">
      <c r="A287" s="2">
        <v>2405</v>
      </c>
      <c r="B287" s="21">
        <f t="shared" si="20"/>
        <v>0</v>
      </c>
      <c r="C287" s="23">
        <f t="shared" si="21"/>
        <v>0</v>
      </c>
      <c r="D287" s="15">
        <f t="shared" si="22"/>
        <v>0</v>
      </c>
      <c r="E287" s="15">
        <f t="shared" si="23"/>
        <v>0</v>
      </c>
      <c r="F287" s="15">
        <f t="shared" si="24"/>
        <v>0</v>
      </c>
      <c r="G287" s="17">
        <v>7</v>
      </c>
      <c r="H287" t="s">
        <v>1086</v>
      </c>
      <c r="I287" t="s">
        <v>1086</v>
      </c>
      <c r="AD287" t="s">
        <v>1086</v>
      </c>
      <c r="AE287" t="s">
        <v>1086</v>
      </c>
      <c r="AZ287" t="s">
        <v>1086</v>
      </c>
      <c r="BA287" t="s">
        <v>1086</v>
      </c>
      <c r="BU287" s="2">
        <v>7</v>
      </c>
      <c r="BV287" t="s">
        <v>1086</v>
      </c>
      <c r="BW287" t="s">
        <v>1086</v>
      </c>
      <c r="CR287" t="s">
        <v>1086</v>
      </c>
      <c r="CS287" t="s">
        <v>1086</v>
      </c>
      <c r="DN287" t="s">
        <v>1086</v>
      </c>
      <c r="DO287" t="s">
        <v>1086</v>
      </c>
      <c r="EJ287" t="s">
        <v>1086</v>
      </c>
      <c r="EK287" t="s">
        <v>1086</v>
      </c>
      <c r="FF287" t="s">
        <v>1086</v>
      </c>
      <c r="FG287" t="s">
        <v>1086</v>
      </c>
      <c r="GB287" t="s">
        <v>1086</v>
      </c>
      <c r="GC287" t="s">
        <v>1086</v>
      </c>
    </row>
    <row r="288" spans="1:204" ht="12.75" customHeight="1" x14ac:dyDescent="0.2">
      <c r="A288" s="2">
        <v>2406</v>
      </c>
      <c r="B288" s="21">
        <f t="shared" si="20"/>
        <v>3.8329999999999997</v>
      </c>
      <c r="C288" s="23">
        <f t="shared" si="21"/>
        <v>3.8329999999999997</v>
      </c>
      <c r="D288" s="15">
        <f t="shared" si="22"/>
        <v>0</v>
      </c>
      <c r="E288" s="15">
        <f t="shared" si="23"/>
        <v>0</v>
      </c>
      <c r="F288" s="15">
        <f t="shared" si="24"/>
        <v>0</v>
      </c>
      <c r="G288" s="17">
        <v>30</v>
      </c>
      <c r="H288" t="s">
        <v>1086</v>
      </c>
      <c r="I288" t="s">
        <v>1086</v>
      </c>
      <c r="J288" s="2">
        <v>30</v>
      </c>
      <c r="K288" s="2">
        <v>100</v>
      </c>
      <c r="L288" s="2">
        <v>100</v>
      </c>
      <c r="S288" s="2">
        <v>5</v>
      </c>
      <c r="T288" s="2">
        <v>16.7</v>
      </c>
      <c r="U288" s="2">
        <v>25</v>
      </c>
      <c r="V288" s="2">
        <v>83.3</v>
      </c>
      <c r="AB288" s="2">
        <v>1</v>
      </c>
      <c r="AD288" t="s">
        <v>1086</v>
      </c>
      <c r="AE288" t="s">
        <v>1086</v>
      </c>
      <c r="AZ288" t="s">
        <v>1086</v>
      </c>
      <c r="BA288" t="s">
        <v>1086</v>
      </c>
      <c r="BU288" s="2">
        <v>30</v>
      </c>
      <c r="BV288" t="s">
        <v>1086</v>
      </c>
      <c r="BW288" t="s">
        <v>1086</v>
      </c>
      <c r="BX288" s="2">
        <v>30</v>
      </c>
      <c r="BY288" s="2">
        <v>100</v>
      </c>
      <c r="BZ288" s="2">
        <v>100</v>
      </c>
      <c r="CG288" s="2">
        <v>5</v>
      </c>
      <c r="CH288" s="2">
        <v>16.7</v>
      </c>
      <c r="CI288" s="2">
        <v>25</v>
      </c>
      <c r="CJ288" s="2">
        <v>83.3</v>
      </c>
      <c r="CP288" s="2">
        <v>1</v>
      </c>
      <c r="CQ288" s="2">
        <v>1</v>
      </c>
      <c r="CR288" t="s">
        <v>1086</v>
      </c>
      <c r="CS288" t="s">
        <v>1086</v>
      </c>
      <c r="DN288" t="s">
        <v>1086</v>
      </c>
      <c r="DO288" t="s">
        <v>1086</v>
      </c>
      <c r="EJ288" t="s">
        <v>1086</v>
      </c>
      <c r="EK288" t="s">
        <v>1086</v>
      </c>
      <c r="FE288" s="2">
        <v>1</v>
      </c>
      <c r="FF288" t="s">
        <v>1086</v>
      </c>
      <c r="FG288" t="s">
        <v>1086</v>
      </c>
      <c r="GB288" t="s">
        <v>1086</v>
      </c>
      <c r="GC288" t="s">
        <v>1086</v>
      </c>
    </row>
    <row r="289" spans="1:204" ht="12.75" customHeight="1" x14ac:dyDescent="0.2">
      <c r="A289" s="2">
        <v>2407</v>
      </c>
      <c r="B289" s="21">
        <f t="shared" si="20"/>
        <v>1.6130000000000002</v>
      </c>
      <c r="C289" s="23">
        <f t="shared" si="21"/>
        <v>1.6130000000000002</v>
      </c>
      <c r="D289" s="15">
        <f t="shared" si="22"/>
        <v>0</v>
      </c>
      <c r="E289" s="15">
        <f t="shared" si="23"/>
        <v>0</v>
      </c>
      <c r="F289" s="15">
        <f t="shared" si="24"/>
        <v>2.4550000000000001</v>
      </c>
      <c r="G289" s="17">
        <v>31</v>
      </c>
      <c r="H289" t="s">
        <v>1086</v>
      </c>
      <c r="I289" t="s">
        <v>1086</v>
      </c>
      <c r="J289" s="2">
        <v>4</v>
      </c>
      <c r="K289" s="2">
        <v>12.9</v>
      </c>
      <c r="L289" s="2">
        <v>12.9</v>
      </c>
      <c r="M289" s="2">
        <v>16</v>
      </c>
      <c r="N289" s="2">
        <v>51.6</v>
      </c>
      <c r="O289" s="2">
        <v>11</v>
      </c>
      <c r="P289" s="2">
        <v>35.5</v>
      </c>
      <c r="S289" s="2">
        <v>4</v>
      </c>
      <c r="T289" s="2">
        <v>12.9</v>
      </c>
      <c r="Y289" s="2">
        <v>27</v>
      </c>
      <c r="Z289" s="2">
        <v>87.1</v>
      </c>
      <c r="AA289" s="2">
        <v>1</v>
      </c>
      <c r="AB289" s="2">
        <v>40</v>
      </c>
      <c r="AD289" t="s">
        <v>1086</v>
      </c>
      <c r="AE289" t="s">
        <v>1086</v>
      </c>
      <c r="AZ289" t="s">
        <v>1086</v>
      </c>
      <c r="BA289" t="s">
        <v>1086</v>
      </c>
      <c r="BU289" s="2">
        <v>31</v>
      </c>
      <c r="BV289" t="s">
        <v>1086</v>
      </c>
      <c r="BW289" t="s">
        <v>1086</v>
      </c>
      <c r="BX289" s="2">
        <v>4</v>
      </c>
      <c r="BY289" s="2">
        <v>12.9</v>
      </c>
      <c r="BZ289" s="2">
        <v>12.9</v>
      </c>
      <c r="CA289" s="2">
        <v>16</v>
      </c>
      <c r="CB289" s="2">
        <v>51.6</v>
      </c>
      <c r="CC289" s="2">
        <v>11</v>
      </c>
      <c r="CD289" s="2">
        <v>35.5</v>
      </c>
      <c r="CG289" s="2">
        <v>4</v>
      </c>
      <c r="CH289" s="2">
        <v>12.9</v>
      </c>
      <c r="CM289" s="2">
        <v>27</v>
      </c>
      <c r="CN289" s="2">
        <v>87.1</v>
      </c>
      <c r="CO289" s="2">
        <v>1</v>
      </c>
      <c r="CP289" s="2">
        <v>40</v>
      </c>
      <c r="CQ289" s="2">
        <v>8</v>
      </c>
      <c r="CR289" t="s">
        <v>1086</v>
      </c>
      <c r="CS289" t="s">
        <v>1086</v>
      </c>
      <c r="DN289" t="s">
        <v>1086</v>
      </c>
      <c r="DO289" t="s">
        <v>1086</v>
      </c>
      <c r="EJ289" t="s">
        <v>1086</v>
      </c>
      <c r="EK289" t="s">
        <v>1086</v>
      </c>
      <c r="FE289" s="2">
        <v>8</v>
      </c>
      <c r="FF289" t="s">
        <v>1086</v>
      </c>
      <c r="FG289" t="s">
        <v>1086</v>
      </c>
      <c r="GA289" s="2">
        <v>20</v>
      </c>
      <c r="GB289" t="s">
        <v>1086</v>
      </c>
      <c r="GC289" t="s">
        <v>1086</v>
      </c>
      <c r="GD289" s="2">
        <v>11</v>
      </c>
      <c r="GE289" s="2">
        <v>50</v>
      </c>
      <c r="GF289" s="2">
        <v>55</v>
      </c>
      <c r="GG289" s="2">
        <v>1</v>
      </c>
      <c r="GH289" s="2">
        <v>4.5</v>
      </c>
      <c r="GI289" s="2">
        <v>8</v>
      </c>
      <c r="GJ289" s="2">
        <v>36.4</v>
      </c>
      <c r="GM289" s="2">
        <v>7</v>
      </c>
      <c r="GN289" s="2">
        <v>31.8</v>
      </c>
      <c r="GO289" s="2">
        <v>4</v>
      </c>
      <c r="GP289" s="2">
        <v>18.2</v>
      </c>
      <c r="GQ289" s="2">
        <v>2</v>
      </c>
      <c r="GR289" s="2">
        <v>9.1</v>
      </c>
      <c r="GS289" s="2">
        <v>11</v>
      </c>
      <c r="GT289" s="2">
        <v>50</v>
      </c>
      <c r="GV289" s="2">
        <v>11</v>
      </c>
    </row>
    <row r="290" spans="1:204" ht="12.75" customHeight="1" x14ac:dyDescent="0.2">
      <c r="A290" s="2">
        <v>2410</v>
      </c>
      <c r="B290" s="21">
        <f t="shared" si="20"/>
        <v>3.47</v>
      </c>
      <c r="C290" s="23">
        <f t="shared" si="21"/>
        <v>3.47</v>
      </c>
      <c r="D290" s="15">
        <f t="shared" si="22"/>
        <v>0</v>
      </c>
      <c r="E290" s="15">
        <f t="shared" si="23"/>
        <v>0</v>
      </c>
      <c r="F290" s="15">
        <f t="shared" si="24"/>
        <v>0</v>
      </c>
      <c r="G290" s="17">
        <v>49</v>
      </c>
      <c r="H290" t="s">
        <v>1086</v>
      </c>
      <c r="I290" t="s">
        <v>1086</v>
      </c>
      <c r="J290" s="2">
        <v>48</v>
      </c>
      <c r="K290" s="2">
        <v>98</v>
      </c>
      <c r="L290" s="2">
        <v>98</v>
      </c>
      <c r="O290" s="2">
        <v>1</v>
      </c>
      <c r="P290" s="2">
        <v>2</v>
      </c>
      <c r="S290" s="2">
        <v>24</v>
      </c>
      <c r="T290" s="2">
        <v>49</v>
      </c>
      <c r="U290" s="2">
        <v>24</v>
      </c>
      <c r="V290" s="2">
        <v>49</v>
      </c>
      <c r="Y290" s="2">
        <v>1</v>
      </c>
      <c r="Z290" s="2">
        <v>2</v>
      </c>
      <c r="AD290" t="s">
        <v>1086</v>
      </c>
      <c r="AE290" t="s">
        <v>1086</v>
      </c>
      <c r="AZ290" t="s">
        <v>1086</v>
      </c>
      <c r="BA290" t="s">
        <v>1086</v>
      </c>
      <c r="BU290" s="2">
        <v>49</v>
      </c>
      <c r="BV290" t="s">
        <v>1086</v>
      </c>
      <c r="BW290" t="s">
        <v>1086</v>
      </c>
      <c r="BX290" s="2">
        <v>48</v>
      </c>
      <c r="BY290" s="2">
        <v>98</v>
      </c>
      <c r="BZ290" s="2">
        <v>98</v>
      </c>
      <c r="CC290" s="2">
        <v>1</v>
      </c>
      <c r="CD290" s="2">
        <v>2</v>
      </c>
      <c r="CG290" s="2">
        <v>24</v>
      </c>
      <c r="CH290" s="2">
        <v>49</v>
      </c>
      <c r="CI290" s="2">
        <v>24</v>
      </c>
      <c r="CJ290" s="2">
        <v>49</v>
      </c>
      <c r="CM290" s="2">
        <v>1</v>
      </c>
      <c r="CN290" s="2">
        <v>2</v>
      </c>
      <c r="CR290" t="s">
        <v>1086</v>
      </c>
      <c r="CS290" t="s">
        <v>1086</v>
      </c>
      <c r="DN290" t="s">
        <v>1086</v>
      </c>
      <c r="DO290" t="s">
        <v>1086</v>
      </c>
      <c r="EJ290" t="s">
        <v>1086</v>
      </c>
      <c r="EK290" t="s">
        <v>1086</v>
      </c>
      <c r="FF290" t="s">
        <v>1086</v>
      </c>
      <c r="FG290" t="s">
        <v>1086</v>
      </c>
      <c r="GB290" t="s">
        <v>1086</v>
      </c>
      <c r="GC290" t="s">
        <v>1086</v>
      </c>
    </row>
    <row r="291" spans="1:204" ht="12.75" customHeight="1" x14ac:dyDescent="0.2">
      <c r="A291" s="2">
        <v>2415</v>
      </c>
      <c r="B291" s="21">
        <f t="shared" si="20"/>
        <v>2.5009999999999999</v>
      </c>
      <c r="C291" s="23">
        <f t="shared" si="21"/>
        <v>2.5009999999999999</v>
      </c>
      <c r="D291" s="15">
        <f t="shared" si="22"/>
        <v>3.4350000000000001</v>
      </c>
      <c r="E291" s="15">
        <f t="shared" si="23"/>
        <v>3.4350000000000001</v>
      </c>
      <c r="F291" s="15">
        <f t="shared" si="24"/>
        <v>2.89</v>
      </c>
      <c r="G291" s="17">
        <v>418</v>
      </c>
      <c r="H291" t="s">
        <v>1086</v>
      </c>
      <c r="I291" t="s">
        <v>1086</v>
      </c>
      <c r="J291" s="2">
        <v>258</v>
      </c>
      <c r="K291" s="2">
        <v>60.7</v>
      </c>
      <c r="L291" s="2">
        <v>61.7</v>
      </c>
      <c r="M291" s="2">
        <v>82</v>
      </c>
      <c r="N291" s="2">
        <v>19.3</v>
      </c>
      <c r="O291" s="2">
        <v>78</v>
      </c>
      <c r="P291" s="2">
        <v>18.399999999999999</v>
      </c>
      <c r="Q291" s="2">
        <v>8</v>
      </c>
      <c r="R291" s="2">
        <v>1.9</v>
      </c>
      <c r="S291" s="2">
        <v>175</v>
      </c>
      <c r="T291" s="2">
        <v>41.2</v>
      </c>
      <c r="U291" s="2">
        <v>75</v>
      </c>
      <c r="V291" s="2">
        <v>17.600000000000001</v>
      </c>
      <c r="W291" s="2">
        <v>7</v>
      </c>
      <c r="X291" s="2">
        <v>1.6</v>
      </c>
      <c r="Y291" s="2">
        <v>167</v>
      </c>
      <c r="Z291" s="2">
        <v>39.299999999999997</v>
      </c>
      <c r="AA291" s="2">
        <v>7</v>
      </c>
      <c r="AB291" s="2">
        <v>998</v>
      </c>
      <c r="AD291" t="s">
        <v>1086</v>
      </c>
      <c r="AE291" t="s">
        <v>1086</v>
      </c>
      <c r="AX291" s="2">
        <v>9</v>
      </c>
      <c r="AZ291" t="s">
        <v>1086</v>
      </c>
      <c r="BA291" t="s">
        <v>1086</v>
      </c>
      <c r="BU291" s="2">
        <v>418</v>
      </c>
      <c r="BV291" t="s">
        <v>1086</v>
      </c>
      <c r="BW291" t="s">
        <v>1086</v>
      </c>
      <c r="BX291" s="2">
        <v>258</v>
      </c>
      <c r="BY291" s="2">
        <v>60.7</v>
      </c>
      <c r="BZ291" s="2">
        <v>61.7</v>
      </c>
      <c r="CA291" s="2">
        <v>82</v>
      </c>
      <c r="CB291" s="2">
        <v>19.3</v>
      </c>
      <c r="CC291" s="2">
        <v>78</v>
      </c>
      <c r="CD291" s="2">
        <v>18.399999999999999</v>
      </c>
      <c r="CE291" s="2">
        <v>8</v>
      </c>
      <c r="CF291" s="2">
        <v>1.9</v>
      </c>
      <c r="CG291" s="2">
        <v>175</v>
      </c>
      <c r="CH291" s="2">
        <v>41.2</v>
      </c>
      <c r="CI291" s="2">
        <v>75</v>
      </c>
      <c r="CJ291" s="2">
        <v>17.600000000000001</v>
      </c>
      <c r="CK291" s="2">
        <v>7</v>
      </c>
      <c r="CL291" s="2">
        <v>1.6</v>
      </c>
      <c r="CM291" s="2">
        <v>167</v>
      </c>
      <c r="CN291" s="2">
        <v>39.299999999999997</v>
      </c>
      <c r="CO291" s="2">
        <v>7</v>
      </c>
      <c r="CP291" s="2">
        <v>1007</v>
      </c>
      <c r="CQ291" s="2">
        <v>409</v>
      </c>
      <c r="CR291" t="s">
        <v>1086</v>
      </c>
      <c r="CS291" t="s">
        <v>1086</v>
      </c>
      <c r="CT291" s="2">
        <v>366</v>
      </c>
      <c r="CU291" s="2">
        <v>89.3</v>
      </c>
      <c r="CV291" s="2">
        <v>89.5</v>
      </c>
      <c r="CW291" s="2">
        <v>15</v>
      </c>
      <c r="CX291" s="2">
        <v>3.7</v>
      </c>
      <c r="CY291" s="2">
        <v>28</v>
      </c>
      <c r="CZ291" s="2">
        <v>6.8</v>
      </c>
      <c r="DC291" s="2">
        <v>127</v>
      </c>
      <c r="DD291" s="2">
        <v>31</v>
      </c>
      <c r="DE291" s="2">
        <v>239</v>
      </c>
      <c r="DF291" s="2">
        <v>58.3</v>
      </c>
      <c r="DG291" s="2">
        <v>1</v>
      </c>
      <c r="DH291" s="2">
        <v>0.2</v>
      </c>
      <c r="DI291" s="2">
        <v>44</v>
      </c>
      <c r="DJ291" s="2">
        <v>10.7</v>
      </c>
      <c r="DK291" s="2">
        <v>1</v>
      </c>
      <c r="DL291" s="2">
        <v>602</v>
      </c>
      <c r="DN291" t="s">
        <v>1086</v>
      </c>
      <c r="DO291" t="s">
        <v>1086</v>
      </c>
      <c r="EH291" s="2">
        <v>5</v>
      </c>
      <c r="EJ291" t="s">
        <v>1086</v>
      </c>
      <c r="EK291" t="s">
        <v>1086</v>
      </c>
      <c r="FE291" s="2">
        <v>409</v>
      </c>
      <c r="FF291" t="s">
        <v>1086</v>
      </c>
      <c r="FG291" t="s">
        <v>1086</v>
      </c>
      <c r="FH291" s="2">
        <v>366</v>
      </c>
      <c r="FI291" s="2">
        <v>89.3</v>
      </c>
      <c r="FJ291" s="2">
        <v>89.5</v>
      </c>
      <c r="FK291" s="2">
        <v>15</v>
      </c>
      <c r="FL291" s="2">
        <v>3.7</v>
      </c>
      <c r="FM291" s="2">
        <v>28</v>
      </c>
      <c r="FN291" s="2">
        <v>6.8</v>
      </c>
      <c r="FQ291" s="2">
        <v>127</v>
      </c>
      <c r="FR291" s="2">
        <v>31</v>
      </c>
      <c r="FS291" s="2">
        <v>239</v>
      </c>
      <c r="FT291" s="2">
        <v>58.3</v>
      </c>
      <c r="FU291" s="2">
        <v>1</v>
      </c>
      <c r="FV291" s="2">
        <v>0.2</v>
      </c>
      <c r="FW291" s="2">
        <v>44</v>
      </c>
      <c r="FX291" s="2">
        <v>10.7</v>
      </c>
      <c r="FY291" s="2">
        <v>1</v>
      </c>
      <c r="FZ291" s="2">
        <v>607</v>
      </c>
      <c r="GA291" s="2">
        <v>618</v>
      </c>
      <c r="GB291" t="s">
        <v>1086</v>
      </c>
      <c r="GC291" t="s">
        <v>1086</v>
      </c>
      <c r="GD291" s="2">
        <v>467</v>
      </c>
      <c r="GE291" s="2">
        <v>74</v>
      </c>
      <c r="GF291" s="2">
        <v>75.599999999999994</v>
      </c>
      <c r="GG291" s="2">
        <v>18</v>
      </c>
      <c r="GH291" s="2">
        <v>2.9</v>
      </c>
      <c r="GI291" s="2">
        <v>133</v>
      </c>
      <c r="GJ291" s="2">
        <v>21.1</v>
      </c>
      <c r="GK291" s="2">
        <v>20</v>
      </c>
      <c r="GL291" s="2">
        <v>3.2</v>
      </c>
      <c r="GM291" s="2">
        <v>248</v>
      </c>
      <c r="GN291" s="2">
        <v>39.299999999999997</v>
      </c>
      <c r="GO291" s="2">
        <v>199</v>
      </c>
      <c r="GP291" s="2">
        <v>31.5</v>
      </c>
      <c r="GQ291" s="2">
        <v>13</v>
      </c>
      <c r="GR291" s="2">
        <v>2.1</v>
      </c>
      <c r="GS291" s="2">
        <v>164</v>
      </c>
      <c r="GT291" s="2">
        <v>26</v>
      </c>
      <c r="GU291" s="2">
        <v>14</v>
      </c>
      <c r="GV291" s="2">
        <v>318</v>
      </c>
    </row>
    <row r="292" spans="1:204" ht="12.75" customHeight="1" x14ac:dyDescent="0.2">
      <c r="A292" s="2">
        <v>2416</v>
      </c>
      <c r="B292" s="21">
        <f t="shared" si="20"/>
        <v>2.161</v>
      </c>
      <c r="C292" s="23">
        <f t="shared" si="21"/>
        <v>2.161</v>
      </c>
      <c r="D292" s="15">
        <f t="shared" si="22"/>
        <v>2.62</v>
      </c>
      <c r="E292" s="15">
        <f t="shared" si="23"/>
        <v>2.62</v>
      </c>
      <c r="F292" s="15">
        <f t="shared" si="24"/>
        <v>2.6219999999999999</v>
      </c>
      <c r="G292" s="17">
        <v>257</v>
      </c>
      <c r="H292" t="s">
        <v>1086</v>
      </c>
      <c r="I292" t="s">
        <v>1086</v>
      </c>
      <c r="J292" s="2">
        <v>117</v>
      </c>
      <c r="K292" s="2">
        <v>42.7</v>
      </c>
      <c r="L292" s="2">
        <v>45.5</v>
      </c>
      <c r="M292" s="2">
        <v>66</v>
      </c>
      <c r="N292" s="2">
        <v>24.1</v>
      </c>
      <c r="O292" s="2">
        <v>74</v>
      </c>
      <c r="P292" s="2">
        <v>27</v>
      </c>
      <c r="S292" s="2">
        <v>90</v>
      </c>
      <c r="T292" s="2">
        <v>32.799999999999997</v>
      </c>
      <c r="U292" s="2">
        <v>27</v>
      </c>
      <c r="V292" s="2">
        <v>9.9</v>
      </c>
      <c r="W292" s="2">
        <v>17</v>
      </c>
      <c r="X292" s="2">
        <v>6.2</v>
      </c>
      <c r="Y292" s="2">
        <v>157</v>
      </c>
      <c r="Z292" s="2">
        <v>57.3</v>
      </c>
      <c r="AA292" s="2">
        <v>3</v>
      </c>
      <c r="AB292" s="2">
        <v>354</v>
      </c>
      <c r="AD292" t="s">
        <v>1086</v>
      </c>
      <c r="AE292" t="s">
        <v>1086</v>
      </c>
      <c r="AX292" s="2">
        <v>2</v>
      </c>
      <c r="AZ292" t="s">
        <v>1086</v>
      </c>
      <c r="BA292" t="s">
        <v>1086</v>
      </c>
      <c r="BU292" s="2">
        <v>257</v>
      </c>
      <c r="BV292" t="s">
        <v>1086</v>
      </c>
      <c r="BW292" t="s">
        <v>1086</v>
      </c>
      <c r="BX292" s="2">
        <v>117</v>
      </c>
      <c r="BY292" s="2">
        <v>42.7</v>
      </c>
      <c r="BZ292" s="2">
        <v>45.5</v>
      </c>
      <c r="CA292" s="2">
        <v>66</v>
      </c>
      <c r="CB292" s="2">
        <v>24.1</v>
      </c>
      <c r="CC292" s="2">
        <v>74</v>
      </c>
      <c r="CD292" s="2">
        <v>27</v>
      </c>
      <c r="CG292" s="2">
        <v>90</v>
      </c>
      <c r="CH292" s="2">
        <v>32.799999999999997</v>
      </c>
      <c r="CI292" s="2">
        <v>27</v>
      </c>
      <c r="CJ292" s="2">
        <v>9.9</v>
      </c>
      <c r="CK292" s="2">
        <v>17</v>
      </c>
      <c r="CL292" s="2">
        <v>6.2</v>
      </c>
      <c r="CM292" s="2">
        <v>157</v>
      </c>
      <c r="CN292" s="2">
        <v>57.3</v>
      </c>
      <c r="CO292" s="2">
        <v>3</v>
      </c>
      <c r="CP292" s="2">
        <v>356</v>
      </c>
      <c r="CQ292" s="2">
        <v>263</v>
      </c>
      <c r="CR292" t="s">
        <v>1086</v>
      </c>
      <c r="CS292" t="s">
        <v>1086</v>
      </c>
      <c r="CT292" s="2">
        <v>148</v>
      </c>
      <c r="CU292" s="2">
        <v>56.1</v>
      </c>
      <c r="CV292" s="2">
        <v>56.3</v>
      </c>
      <c r="CW292" s="2">
        <v>42</v>
      </c>
      <c r="CX292" s="2">
        <v>15.9</v>
      </c>
      <c r="CY292" s="2">
        <v>73</v>
      </c>
      <c r="CZ292" s="2">
        <v>27.7</v>
      </c>
      <c r="DC292" s="2">
        <v>88</v>
      </c>
      <c r="DD292" s="2">
        <v>33.299999999999997</v>
      </c>
      <c r="DE292" s="2">
        <v>60</v>
      </c>
      <c r="DF292" s="2">
        <v>22.7</v>
      </c>
      <c r="DG292" s="2">
        <v>1</v>
      </c>
      <c r="DH292" s="2">
        <v>0.4</v>
      </c>
      <c r="DI292" s="2">
        <v>116</v>
      </c>
      <c r="DJ292" s="2">
        <v>43.9</v>
      </c>
      <c r="DL292" s="2">
        <v>204</v>
      </c>
      <c r="DN292" t="s">
        <v>1086</v>
      </c>
      <c r="DO292" t="s">
        <v>1086</v>
      </c>
      <c r="EH292" s="2">
        <v>1</v>
      </c>
      <c r="EJ292" t="s">
        <v>1086</v>
      </c>
      <c r="EK292" t="s">
        <v>1086</v>
      </c>
      <c r="FE292" s="2">
        <v>263</v>
      </c>
      <c r="FF292" t="s">
        <v>1086</v>
      </c>
      <c r="FG292" t="s">
        <v>1086</v>
      </c>
      <c r="FH292" s="2">
        <v>148</v>
      </c>
      <c r="FI292" s="2">
        <v>56.1</v>
      </c>
      <c r="FJ292" s="2">
        <v>56.3</v>
      </c>
      <c r="FK292" s="2">
        <v>42</v>
      </c>
      <c r="FL292" s="2">
        <v>15.9</v>
      </c>
      <c r="FM292" s="2">
        <v>73</v>
      </c>
      <c r="FN292" s="2">
        <v>27.7</v>
      </c>
      <c r="FQ292" s="2">
        <v>88</v>
      </c>
      <c r="FR292" s="2">
        <v>33.299999999999997</v>
      </c>
      <c r="FS292" s="2">
        <v>60</v>
      </c>
      <c r="FT292" s="2">
        <v>22.7</v>
      </c>
      <c r="FU292" s="2">
        <v>1</v>
      </c>
      <c r="FV292" s="2">
        <v>0.4</v>
      </c>
      <c r="FW292" s="2">
        <v>116</v>
      </c>
      <c r="FX292" s="2">
        <v>43.9</v>
      </c>
      <c r="FZ292" s="2">
        <v>205</v>
      </c>
      <c r="GA292" s="2">
        <v>207</v>
      </c>
      <c r="GB292" t="s">
        <v>1086</v>
      </c>
      <c r="GC292" t="s">
        <v>1086</v>
      </c>
      <c r="GD292" s="2">
        <v>141</v>
      </c>
      <c r="GE292" s="2">
        <v>60.8</v>
      </c>
      <c r="GF292" s="2">
        <v>68.099999999999994</v>
      </c>
      <c r="GG292" s="2">
        <v>12</v>
      </c>
      <c r="GH292" s="2">
        <v>5.2</v>
      </c>
      <c r="GI292" s="2">
        <v>54</v>
      </c>
      <c r="GJ292" s="2">
        <v>23.3</v>
      </c>
      <c r="GM292" s="2">
        <v>76</v>
      </c>
      <c r="GN292" s="2">
        <v>32.799999999999997</v>
      </c>
      <c r="GO292" s="2">
        <v>65</v>
      </c>
      <c r="GP292" s="2">
        <v>28</v>
      </c>
      <c r="GQ292" s="2">
        <v>25</v>
      </c>
      <c r="GR292" s="2">
        <v>10.8</v>
      </c>
      <c r="GS292" s="2">
        <v>91</v>
      </c>
      <c r="GT292" s="2">
        <v>39.200000000000003</v>
      </c>
      <c r="GU292" s="2">
        <v>7</v>
      </c>
      <c r="GV292" s="2">
        <v>165</v>
      </c>
    </row>
    <row r="293" spans="1:204" ht="12.75" customHeight="1" x14ac:dyDescent="0.2">
      <c r="A293" s="2">
        <v>2417</v>
      </c>
      <c r="B293" s="21">
        <f t="shared" si="20"/>
        <v>1.554</v>
      </c>
      <c r="C293" s="23">
        <f t="shared" si="21"/>
        <v>1.554</v>
      </c>
      <c r="D293" s="15">
        <f t="shared" si="22"/>
        <v>2.2009999999999996</v>
      </c>
      <c r="E293" s="15">
        <f t="shared" si="23"/>
        <v>2.2009999999999996</v>
      </c>
      <c r="F293" s="15">
        <f t="shared" si="24"/>
        <v>2.46</v>
      </c>
      <c r="G293" s="17">
        <v>469</v>
      </c>
      <c r="H293" t="s">
        <v>1086</v>
      </c>
      <c r="I293" t="s">
        <v>1086</v>
      </c>
      <c r="J293" s="2">
        <v>41</v>
      </c>
      <c r="K293" s="2">
        <v>8.6999999999999993</v>
      </c>
      <c r="L293" s="2">
        <v>8.6999999999999993</v>
      </c>
      <c r="M293" s="2">
        <v>252</v>
      </c>
      <c r="N293" s="2">
        <v>53.7</v>
      </c>
      <c r="O293" s="2">
        <v>176</v>
      </c>
      <c r="P293" s="2">
        <v>37.5</v>
      </c>
      <c r="S293" s="2">
        <v>38</v>
      </c>
      <c r="T293" s="2">
        <v>8.1</v>
      </c>
      <c r="U293" s="2">
        <v>3</v>
      </c>
      <c r="V293" s="2">
        <v>0.6</v>
      </c>
      <c r="Y293" s="2">
        <v>428</v>
      </c>
      <c r="Z293" s="2">
        <v>91.3</v>
      </c>
      <c r="AA293" s="2">
        <v>23</v>
      </c>
      <c r="AB293" s="2">
        <v>683</v>
      </c>
      <c r="AD293" t="s">
        <v>1086</v>
      </c>
      <c r="AE293" t="s">
        <v>1086</v>
      </c>
      <c r="AZ293" t="s">
        <v>1086</v>
      </c>
      <c r="BA293" t="s">
        <v>1086</v>
      </c>
      <c r="BU293" s="2">
        <v>469</v>
      </c>
      <c r="BV293" t="s">
        <v>1086</v>
      </c>
      <c r="BW293" t="s">
        <v>1086</v>
      </c>
      <c r="BX293" s="2">
        <v>41</v>
      </c>
      <c r="BY293" s="2">
        <v>8.6999999999999993</v>
      </c>
      <c r="BZ293" s="2">
        <v>8.6999999999999993</v>
      </c>
      <c r="CA293" s="2">
        <v>252</v>
      </c>
      <c r="CB293" s="2">
        <v>53.7</v>
      </c>
      <c r="CC293" s="2">
        <v>176</v>
      </c>
      <c r="CD293" s="2">
        <v>37.5</v>
      </c>
      <c r="CG293" s="2">
        <v>38</v>
      </c>
      <c r="CH293" s="2">
        <v>8.1</v>
      </c>
      <c r="CI293" s="2">
        <v>3</v>
      </c>
      <c r="CJ293" s="2">
        <v>0.6</v>
      </c>
      <c r="CM293" s="2">
        <v>428</v>
      </c>
      <c r="CN293" s="2">
        <v>91.3</v>
      </c>
      <c r="CO293" s="2">
        <v>23</v>
      </c>
      <c r="CP293" s="2">
        <v>683</v>
      </c>
      <c r="CQ293" s="2">
        <v>260</v>
      </c>
      <c r="CR293" t="s">
        <v>1086</v>
      </c>
      <c r="CS293" t="s">
        <v>1086</v>
      </c>
      <c r="CT293" s="2">
        <v>99</v>
      </c>
      <c r="CU293" s="2">
        <v>38.1</v>
      </c>
      <c r="CV293" s="2">
        <v>38.1</v>
      </c>
      <c r="CW293" s="2">
        <v>62</v>
      </c>
      <c r="CX293" s="2">
        <v>23.8</v>
      </c>
      <c r="CY293" s="2">
        <v>99</v>
      </c>
      <c r="CZ293" s="2">
        <v>38.1</v>
      </c>
      <c r="DC293" s="2">
        <v>84</v>
      </c>
      <c r="DD293" s="2">
        <v>32.299999999999997</v>
      </c>
      <c r="DE293" s="2">
        <v>15</v>
      </c>
      <c r="DF293" s="2">
        <v>5.8</v>
      </c>
      <c r="DI293" s="2">
        <v>161</v>
      </c>
      <c r="DJ293" s="2">
        <v>61.9</v>
      </c>
      <c r="DL293" s="2">
        <v>344</v>
      </c>
      <c r="DN293" t="s">
        <v>1086</v>
      </c>
      <c r="DO293" t="s">
        <v>1086</v>
      </c>
      <c r="EJ293" t="s">
        <v>1086</v>
      </c>
      <c r="EK293" t="s">
        <v>1086</v>
      </c>
      <c r="FE293" s="2">
        <v>260</v>
      </c>
      <c r="FF293" t="s">
        <v>1086</v>
      </c>
      <c r="FG293" t="s">
        <v>1086</v>
      </c>
      <c r="FH293" s="2">
        <v>99</v>
      </c>
      <c r="FI293" s="2">
        <v>38.1</v>
      </c>
      <c r="FJ293" s="2">
        <v>38.1</v>
      </c>
      <c r="FK293" s="2">
        <v>62</v>
      </c>
      <c r="FL293" s="2">
        <v>23.8</v>
      </c>
      <c r="FM293" s="2">
        <v>99</v>
      </c>
      <c r="FN293" s="2">
        <v>38.1</v>
      </c>
      <c r="FQ293" s="2">
        <v>84</v>
      </c>
      <c r="FR293" s="2">
        <v>32.299999999999997</v>
      </c>
      <c r="FS293" s="2">
        <v>15</v>
      </c>
      <c r="FT293" s="2">
        <v>5.8</v>
      </c>
      <c r="FW293" s="2">
        <v>161</v>
      </c>
      <c r="FX293" s="2">
        <v>61.9</v>
      </c>
      <c r="FZ293" s="2">
        <v>344</v>
      </c>
      <c r="GA293" s="2">
        <v>460</v>
      </c>
      <c r="GB293" t="s">
        <v>1086</v>
      </c>
      <c r="GC293" t="s">
        <v>1086</v>
      </c>
      <c r="GD293" s="2">
        <v>193</v>
      </c>
      <c r="GE293" s="2">
        <v>42</v>
      </c>
      <c r="GF293" s="2">
        <v>42</v>
      </c>
      <c r="GG293" s="2">
        <v>57</v>
      </c>
      <c r="GH293" s="2">
        <v>12.4</v>
      </c>
      <c r="GI293" s="2">
        <v>210</v>
      </c>
      <c r="GJ293" s="2">
        <v>45.7</v>
      </c>
      <c r="GM293" s="2">
        <v>117</v>
      </c>
      <c r="GN293" s="2">
        <v>25.4</v>
      </c>
      <c r="GO293" s="2">
        <v>76</v>
      </c>
      <c r="GP293" s="2">
        <v>16.5</v>
      </c>
      <c r="GS293" s="2">
        <v>267</v>
      </c>
      <c r="GT293" s="2">
        <v>58</v>
      </c>
      <c r="GU293" s="2">
        <v>49</v>
      </c>
      <c r="GV293" s="2">
        <v>309</v>
      </c>
    </row>
    <row r="294" spans="1:204" ht="12.75" customHeight="1" x14ac:dyDescent="0.2">
      <c r="A294" s="2">
        <v>2419</v>
      </c>
      <c r="B294" s="21">
        <f t="shared" si="20"/>
        <v>2.907</v>
      </c>
      <c r="C294" s="23">
        <f t="shared" si="21"/>
        <v>2.907</v>
      </c>
      <c r="D294" s="15">
        <f t="shared" si="22"/>
        <v>3.4789999999999996</v>
      </c>
      <c r="E294" s="15">
        <f t="shared" si="23"/>
        <v>3.4789999999999996</v>
      </c>
      <c r="F294" s="15">
        <f t="shared" si="24"/>
        <v>3.4539999999999997</v>
      </c>
      <c r="G294" s="17">
        <v>87</v>
      </c>
      <c r="H294" t="s">
        <v>1086</v>
      </c>
      <c r="I294" t="s">
        <v>1086</v>
      </c>
      <c r="J294" s="2">
        <v>69</v>
      </c>
      <c r="K294" s="2">
        <v>77.5</v>
      </c>
      <c r="L294" s="2">
        <v>79.3</v>
      </c>
      <c r="M294" s="2">
        <v>14</v>
      </c>
      <c r="N294" s="2">
        <v>15.7</v>
      </c>
      <c r="O294" s="2">
        <v>4</v>
      </c>
      <c r="P294" s="2">
        <v>4.5</v>
      </c>
      <c r="Q294" s="2">
        <v>2</v>
      </c>
      <c r="R294" s="2">
        <v>2.2000000000000002</v>
      </c>
      <c r="S294" s="2">
        <v>31</v>
      </c>
      <c r="T294" s="2">
        <v>34.799999999999997</v>
      </c>
      <c r="U294" s="2">
        <v>36</v>
      </c>
      <c r="V294" s="2">
        <v>40.4</v>
      </c>
      <c r="W294" s="2">
        <v>2</v>
      </c>
      <c r="X294" s="2">
        <v>2.2000000000000002</v>
      </c>
      <c r="Y294" s="2">
        <v>20</v>
      </c>
      <c r="Z294" s="2">
        <v>22.5</v>
      </c>
      <c r="AB294" s="2">
        <v>281</v>
      </c>
      <c r="AD294" t="s">
        <v>1086</v>
      </c>
      <c r="AE294" t="s">
        <v>1086</v>
      </c>
      <c r="AZ294" t="s">
        <v>1086</v>
      </c>
      <c r="BA294" t="s">
        <v>1086</v>
      </c>
      <c r="BU294" s="2">
        <v>87</v>
      </c>
      <c r="BV294" t="s">
        <v>1086</v>
      </c>
      <c r="BW294" t="s">
        <v>1086</v>
      </c>
      <c r="BX294" s="2">
        <v>69</v>
      </c>
      <c r="BY294" s="2">
        <v>77.5</v>
      </c>
      <c r="BZ294" s="2">
        <v>79.3</v>
      </c>
      <c r="CA294" s="2">
        <v>14</v>
      </c>
      <c r="CB294" s="2">
        <v>15.7</v>
      </c>
      <c r="CC294" s="2">
        <v>4</v>
      </c>
      <c r="CD294" s="2">
        <v>4.5</v>
      </c>
      <c r="CE294" s="2">
        <v>2</v>
      </c>
      <c r="CF294" s="2">
        <v>2.2000000000000002</v>
      </c>
      <c r="CG294" s="2">
        <v>31</v>
      </c>
      <c r="CH294" s="2">
        <v>34.799999999999997</v>
      </c>
      <c r="CI294" s="2">
        <v>36</v>
      </c>
      <c r="CJ294" s="2">
        <v>40.4</v>
      </c>
      <c r="CK294" s="2">
        <v>2</v>
      </c>
      <c r="CL294" s="2">
        <v>2.2000000000000002</v>
      </c>
      <c r="CM294" s="2">
        <v>20</v>
      </c>
      <c r="CN294" s="2">
        <v>22.5</v>
      </c>
      <c r="CP294" s="2">
        <v>281</v>
      </c>
      <c r="CQ294" s="2">
        <v>119</v>
      </c>
      <c r="CR294" t="s">
        <v>1086</v>
      </c>
      <c r="CS294" t="s">
        <v>1086</v>
      </c>
      <c r="CT294" s="2">
        <v>111</v>
      </c>
      <c r="CU294" s="2">
        <v>93.3</v>
      </c>
      <c r="CV294" s="2">
        <v>93.3</v>
      </c>
      <c r="CW294" s="2">
        <v>4</v>
      </c>
      <c r="CX294" s="2">
        <v>3.4</v>
      </c>
      <c r="CY294" s="2">
        <v>4</v>
      </c>
      <c r="CZ294" s="2">
        <v>3.4</v>
      </c>
      <c r="DA294" s="2">
        <v>1</v>
      </c>
      <c r="DB294" s="2">
        <v>0.8</v>
      </c>
      <c r="DC294" s="2">
        <v>38</v>
      </c>
      <c r="DD294" s="2">
        <v>31.9</v>
      </c>
      <c r="DE294" s="2">
        <v>72</v>
      </c>
      <c r="DF294" s="2">
        <v>60.5</v>
      </c>
      <c r="DI294" s="2">
        <v>8</v>
      </c>
      <c r="DJ294" s="2">
        <v>6.7</v>
      </c>
      <c r="DK294" s="2">
        <v>2</v>
      </c>
      <c r="DL294" s="2">
        <v>171</v>
      </c>
      <c r="DN294" t="s">
        <v>1086</v>
      </c>
      <c r="DO294" t="s">
        <v>1086</v>
      </c>
      <c r="EJ294" t="s">
        <v>1086</v>
      </c>
      <c r="EK294" t="s">
        <v>1086</v>
      </c>
      <c r="FE294" s="2">
        <v>119</v>
      </c>
      <c r="FF294" t="s">
        <v>1086</v>
      </c>
      <c r="FG294" t="s">
        <v>1086</v>
      </c>
      <c r="FH294" s="2">
        <v>111</v>
      </c>
      <c r="FI294" s="2">
        <v>93.3</v>
      </c>
      <c r="FJ294" s="2">
        <v>93.3</v>
      </c>
      <c r="FK294" s="2">
        <v>4</v>
      </c>
      <c r="FL294" s="2">
        <v>3.4</v>
      </c>
      <c r="FM294" s="2">
        <v>4</v>
      </c>
      <c r="FN294" s="2">
        <v>3.4</v>
      </c>
      <c r="FO294" s="2">
        <v>1</v>
      </c>
      <c r="FP294" s="2">
        <v>0.8</v>
      </c>
      <c r="FQ294" s="2">
        <v>38</v>
      </c>
      <c r="FR294" s="2">
        <v>31.9</v>
      </c>
      <c r="FS294" s="2">
        <v>72</v>
      </c>
      <c r="FT294" s="2">
        <v>60.5</v>
      </c>
      <c r="FW294" s="2">
        <v>8</v>
      </c>
      <c r="FX294" s="2">
        <v>6.7</v>
      </c>
      <c r="FY294" s="2">
        <v>2</v>
      </c>
      <c r="FZ294" s="2">
        <v>171</v>
      </c>
      <c r="GA294" s="2">
        <v>118</v>
      </c>
      <c r="GB294" t="s">
        <v>1086</v>
      </c>
      <c r="GC294" t="s">
        <v>1086</v>
      </c>
      <c r="GD294" s="2">
        <v>112</v>
      </c>
      <c r="GE294" s="2">
        <v>92.6</v>
      </c>
      <c r="GF294" s="2">
        <v>94.9</v>
      </c>
      <c r="GG294" s="2">
        <v>1</v>
      </c>
      <c r="GH294" s="2">
        <v>0.8</v>
      </c>
      <c r="GI294" s="2">
        <v>5</v>
      </c>
      <c r="GJ294" s="2">
        <v>4.0999999999999996</v>
      </c>
      <c r="GK294" s="2">
        <v>3</v>
      </c>
      <c r="GL294" s="2">
        <v>2.5</v>
      </c>
      <c r="GM294" s="2">
        <v>29</v>
      </c>
      <c r="GN294" s="2">
        <v>24</v>
      </c>
      <c r="GO294" s="2">
        <v>80</v>
      </c>
      <c r="GP294" s="2">
        <v>66.099999999999994</v>
      </c>
      <c r="GQ294" s="2">
        <v>3</v>
      </c>
      <c r="GR294" s="2">
        <v>2.5</v>
      </c>
      <c r="GS294" s="2">
        <v>9</v>
      </c>
      <c r="GT294" s="2">
        <v>7.4</v>
      </c>
      <c r="GU294" s="2">
        <v>8</v>
      </c>
      <c r="GV294" s="2">
        <v>95</v>
      </c>
    </row>
    <row r="295" spans="1:204" ht="12.75" customHeight="1" x14ac:dyDescent="0.2">
      <c r="A295" s="2">
        <v>2423</v>
      </c>
      <c r="B295" s="21">
        <f t="shared" si="20"/>
        <v>1.89</v>
      </c>
      <c r="C295" s="23">
        <f t="shared" si="21"/>
        <v>1.89</v>
      </c>
      <c r="D295" s="15">
        <f t="shared" si="22"/>
        <v>2.9260000000000002</v>
      </c>
      <c r="E295" s="15">
        <f t="shared" si="23"/>
        <v>2.9260000000000002</v>
      </c>
      <c r="F295" s="15">
        <f t="shared" si="24"/>
        <v>2.5869999999999997</v>
      </c>
      <c r="G295" s="17">
        <v>37</v>
      </c>
      <c r="H295" t="s">
        <v>1086</v>
      </c>
      <c r="I295" t="s">
        <v>1086</v>
      </c>
      <c r="J295" s="2">
        <v>11</v>
      </c>
      <c r="K295" s="2">
        <v>29.7</v>
      </c>
      <c r="L295" s="2">
        <v>29.7</v>
      </c>
      <c r="M295" s="2">
        <v>18</v>
      </c>
      <c r="N295" s="2">
        <v>48.6</v>
      </c>
      <c r="O295" s="2">
        <v>8</v>
      </c>
      <c r="P295" s="2">
        <v>21.6</v>
      </c>
      <c r="Q295" s="2">
        <v>1</v>
      </c>
      <c r="R295" s="2">
        <v>2.7</v>
      </c>
      <c r="S295" s="2">
        <v>4</v>
      </c>
      <c r="T295" s="2">
        <v>10.8</v>
      </c>
      <c r="U295" s="2">
        <v>6</v>
      </c>
      <c r="V295" s="2">
        <v>16.2</v>
      </c>
      <c r="Y295" s="2">
        <v>26</v>
      </c>
      <c r="Z295" s="2">
        <v>70.3</v>
      </c>
      <c r="AB295" s="2">
        <v>65</v>
      </c>
      <c r="AD295" t="s">
        <v>1086</v>
      </c>
      <c r="AE295" t="s">
        <v>1086</v>
      </c>
      <c r="AZ295" t="s">
        <v>1086</v>
      </c>
      <c r="BA295" t="s">
        <v>1086</v>
      </c>
      <c r="BU295" s="2">
        <v>37</v>
      </c>
      <c r="BV295" t="s">
        <v>1086</v>
      </c>
      <c r="BW295" t="s">
        <v>1086</v>
      </c>
      <c r="BX295" s="2">
        <v>11</v>
      </c>
      <c r="BY295" s="2">
        <v>29.7</v>
      </c>
      <c r="BZ295" s="2">
        <v>29.7</v>
      </c>
      <c r="CA295" s="2">
        <v>18</v>
      </c>
      <c r="CB295" s="2">
        <v>48.6</v>
      </c>
      <c r="CC295" s="2">
        <v>8</v>
      </c>
      <c r="CD295" s="2">
        <v>21.6</v>
      </c>
      <c r="CE295" s="2">
        <v>1</v>
      </c>
      <c r="CF295" s="2">
        <v>2.7</v>
      </c>
      <c r="CG295" s="2">
        <v>4</v>
      </c>
      <c r="CH295" s="2">
        <v>10.8</v>
      </c>
      <c r="CI295" s="2">
        <v>6</v>
      </c>
      <c r="CJ295" s="2">
        <v>16.2</v>
      </c>
      <c r="CM295" s="2">
        <v>26</v>
      </c>
      <c r="CN295" s="2">
        <v>70.3</v>
      </c>
      <c r="CP295" s="2">
        <v>65</v>
      </c>
      <c r="CQ295" s="2">
        <v>13</v>
      </c>
      <c r="CR295" t="s">
        <v>1086</v>
      </c>
      <c r="CS295" t="s">
        <v>1086</v>
      </c>
      <c r="CT295" s="2">
        <v>9</v>
      </c>
      <c r="CU295" s="2">
        <v>69.2</v>
      </c>
      <c r="CV295" s="2">
        <v>69.2</v>
      </c>
      <c r="CY295" s="2">
        <v>4</v>
      </c>
      <c r="CZ295" s="2">
        <v>30.8</v>
      </c>
      <c r="DC295" s="2">
        <v>6</v>
      </c>
      <c r="DD295" s="2">
        <v>46.2</v>
      </c>
      <c r="DE295" s="2">
        <v>3</v>
      </c>
      <c r="DF295" s="2">
        <v>23.1</v>
      </c>
      <c r="DI295" s="2">
        <v>4</v>
      </c>
      <c r="DJ295" s="2">
        <v>30.8</v>
      </c>
      <c r="DL295" s="2">
        <v>32</v>
      </c>
      <c r="DN295" t="s">
        <v>1086</v>
      </c>
      <c r="DO295" t="s">
        <v>1086</v>
      </c>
      <c r="EJ295" t="s">
        <v>1086</v>
      </c>
      <c r="EK295" t="s">
        <v>1086</v>
      </c>
      <c r="FE295" s="2">
        <v>13</v>
      </c>
      <c r="FF295" t="s">
        <v>1086</v>
      </c>
      <c r="FG295" t="s">
        <v>1086</v>
      </c>
      <c r="FH295" s="2">
        <v>9</v>
      </c>
      <c r="FI295" s="2">
        <v>69.2</v>
      </c>
      <c r="FJ295" s="2">
        <v>69.2</v>
      </c>
      <c r="FM295" s="2">
        <v>4</v>
      </c>
      <c r="FN295" s="2">
        <v>30.8</v>
      </c>
      <c r="FQ295" s="2">
        <v>6</v>
      </c>
      <c r="FR295" s="2">
        <v>46.2</v>
      </c>
      <c r="FS295" s="2">
        <v>3</v>
      </c>
      <c r="FT295" s="2">
        <v>23.1</v>
      </c>
      <c r="FW295" s="2">
        <v>4</v>
      </c>
      <c r="FX295" s="2">
        <v>30.8</v>
      </c>
      <c r="FZ295" s="2">
        <v>32</v>
      </c>
      <c r="GA295" s="2">
        <v>29</v>
      </c>
      <c r="GB295" t="s">
        <v>1086</v>
      </c>
      <c r="GC295" t="s">
        <v>1086</v>
      </c>
      <c r="GD295" s="2">
        <v>14</v>
      </c>
      <c r="GE295" s="2">
        <v>48.3</v>
      </c>
      <c r="GF295" s="2">
        <v>48.3</v>
      </c>
      <c r="GG295" s="2">
        <v>1</v>
      </c>
      <c r="GH295" s="2">
        <v>3.4</v>
      </c>
      <c r="GI295" s="2">
        <v>14</v>
      </c>
      <c r="GJ295" s="2">
        <v>48.3</v>
      </c>
      <c r="GM295" s="2">
        <v>10</v>
      </c>
      <c r="GN295" s="2">
        <v>34.5</v>
      </c>
      <c r="GO295" s="2">
        <v>4</v>
      </c>
      <c r="GP295" s="2">
        <v>13.8</v>
      </c>
      <c r="GS295" s="2">
        <v>15</v>
      </c>
      <c r="GT295" s="2">
        <v>51.7</v>
      </c>
      <c r="GV295" s="2">
        <v>16</v>
      </c>
    </row>
    <row r="296" spans="1:204" ht="12.75" customHeight="1" x14ac:dyDescent="0.2">
      <c r="A296" s="2">
        <v>2425</v>
      </c>
      <c r="B296" s="21">
        <f t="shared" si="20"/>
        <v>2.077</v>
      </c>
      <c r="C296" s="23">
        <f t="shared" si="21"/>
        <v>2.077</v>
      </c>
      <c r="D296" s="15">
        <f t="shared" si="22"/>
        <v>2.5619999999999994</v>
      </c>
      <c r="E296" s="15">
        <f t="shared" si="23"/>
        <v>2.5619999999999994</v>
      </c>
      <c r="F296" s="15">
        <f t="shared" si="24"/>
        <v>2.2410000000000001</v>
      </c>
      <c r="G296" s="17">
        <v>289</v>
      </c>
      <c r="H296" t="s">
        <v>1086</v>
      </c>
      <c r="I296" t="s">
        <v>1086</v>
      </c>
      <c r="J296" s="2">
        <v>108</v>
      </c>
      <c r="K296" s="2">
        <v>36.5</v>
      </c>
      <c r="L296" s="2">
        <v>37.4</v>
      </c>
      <c r="M296" s="2">
        <v>82</v>
      </c>
      <c r="N296" s="2">
        <v>27.7</v>
      </c>
      <c r="O296" s="2">
        <v>99</v>
      </c>
      <c r="P296" s="2">
        <v>33.4</v>
      </c>
      <c r="S296" s="2">
        <v>97</v>
      </c>
      <c r="T296" s="2">
        <v>32.799999999999997</v>
      </c>
      <c r="U296" s="2">
        <v>11</v>
      </c>
      <c r="V296" s="2">
        <v>3.7</v>
      </c>
      <c r="W296" s="2">
        <v>7</v>
      </c>
      <c r="X296" s="2">
        <v>2.4</v>
      </c>
      <c r="Y296" s="2">
        <v>188</v>
      </c>
      <c r="Z296" s="2">
        <v>63.5</v>
      </c>
      <c r="AA296" s="2">
        <v>30</v>
      </c>
      <c r="AB296" s="2">
        <v>490</v>
      </c>
      <c r="AD296" t="s">
        <v>1086</v>
      </c>
      <c r="AE296" t="s">
        <v>1086</v>
      </c>
      <c r="AZ296" t="s">
        <v>1086</v>
      </c>
      <c r="BA296" t="s">
        <v>1086</v>
      </c>
      <c r="BU296" s="2">
        <v>289</v>
      </c>
      <c r="BV296" t="s">
        <v>1086</v>
      </c>
      <c r="BW296" t="s">
        <v>1086</v>
      </c>
      <c r="BX296" s="2">
        <v>108</v>
      </c>
      <c r="BY296" s="2">
        <v>36.5</v>
      </c>
      <c r="BZ296" s="2">
        <v>37.4</v>
      </c>
      <c r="CA296" s="2">
        <v>82</v>
      </c>
      <c r="CB296" s="2">
        <v>27.7</v>
      </c>
      <c r="CC296" s="2">
        <v>99</v>
      </c>
      <c r="CD296" s="2">
        <v>33.4</v>
      </c>
      <c r="CG296" s="2">
        <v>97</v>
      </c>
      <c r="CH296" s="2">
        <v>32.799999999999997</v>
      </c>
      <c r="CI296" s="2">
        <v>11</v>
      </c>
      <c r="CJ296" s="2">
        <v>3.7</v>
      </c>
      <c r="CK296" s="2">
        <v>7</v>
      </c>
      <c r="CL296" s="2">
        <v>2.4</v>
      </c>
      <c r="CM296" s="2">
        <v>188</v>
      </c>
      <c r="CN296" s="2">
        <v>63.5</v>
      </c>
      <c r="CO296" s="2">
        <v>30</v>
      </c>
      <c r="CP296" s="2">
        <v>490</v>
      </c>
      <c r="CQ296" s="2">
        <v>201</v>
      </c>
      <c r="CR296" t="s">
        <v>1086</v>
      </c>
      <c r="CS296" t="s">
        <v>1086</v>
      </c>
      <c r="CT296" s="2">
        <v>109</v>
      </c>
      <c r="CU296" s="2">
        <v>54.2</v>
      </c>
      <c r="CV296" s="2">
        <v>54.2</v>
      </c>
      <c r="CW296" s="2">
        <v>35</v>
      </c>
      <c r="CX296" s="2">
        <v>17.399999999999999</v>
      </c>
      <c r="CY296" s="2">
        <v>57</v>
      </c>
      <c r="CZ296" s="2">
        <v>28.4</v>
      </c>
      <c r="DC296" s="2">
        <v>70</v>
      </c>
      <c r="DD296" s="2">
        <v>34.799999999999997</v>
      </c>
      <c r="DE296" s="2">
        <v>39</v>
      </c>
      <c r="DF296" s="2">
        <v>19.399999999999999</v>
      </c>
      <c r="DI296" s="2">
        <v>92</v>
      </c>
      <c r="DJ296" s="2">
        <v>45.8</v>
      </c>
      <c r="DL296" s="2">
        <v>115</v>
      </c>
      <c r="DN296" t="s">
        <v>1086</v>
      </c>
      <c r="DO296" t="s">
        <v>1086</v>
      </c>
      <c r="EJ296" t="s">
        <v>1086</v>
      </c>
      <c r="EK296" t="s">
        <v>1086</v>
      </c>
      <c r="FE296" s="2">
        <v>201</v>
      </c>
      <c r="FF296" t="s">
        <v>1086</v>
      </c>
      <c r="FG296" t="s">
        <v>1086</v>
      </c>
      <c r="FH296" s="2">
        <v>109</v>
      </c>
      <c r="FI296" s="2">
        <v>54.2</v>
      </c>
      <c r="FJ296" s="2">
        <v>54.2</v>
      </c>
      <c r="FK296" s="2">
        <v>35</v>
      </c>
      <c r="FL296" s="2">
        <v>17.399999999999999</v>
      </c>
      <c r="FM296" s="2">
        <v>57</v>
      </c>
      <c r="FN296" s="2">
        <v>28.4</v>
      </c>
      <c r="FQ296" s="2">
        <v>70</v>
      </c>
      <c r="FR296" s="2">
        <v>34.799999999999997</v>
      </c>
      <c r="FS296" s="2">
        <v>39</v>
      </c>
      <c r="FT296" s="2">
        <v>19.399999999999999</v>
      </c>
      <c r="FW296" s="2">
        <v>92</v>
      </c>
      <c r="FX296" s="2">
        <v>45.8</v>
      </c>
      <c r="FZ296" s="2">
        <v>115</v>
      </c>
      <c r="GA296" s="2">
        <v>232</v>
      </c>
      <c r="GB296" t="s">
        <v>1086</v>
      </c>
      <c r="GC296" t="s">
        <v>1086</v>
      </c>
      <c r="GD296" s="2">
        <v>103</v>
      </c>
      <c r="GE296" s="2">
        <v>42.7</v>
      </c>
      <c r="GF296" s="2">
        <v>44.4</v>
      </c>
      <c r="GG296" s="2">
        <v>47</v>
      </c>
      <c r="GH296" s="2">
        <v>19.5</v>
      </c>
      <c r="GI296" s="2">
        <v>82</v>
      </c>
      <c r="GJ296" s="2">
        <v>34</v>
      </c>
      <c r="GK296" s="2">
        <v>4</v>
      </c>
      <c r="GL296" s="2">
        <v>1.7</v>
      </c>
      <c r="GM296" s="2">
        <v>67</v>
      </c>
      <c r="GN296" s="2">
        <v>27.8</v>
      </c>
      <c r="GO296" s="2">
        <v>32</v>
      </c>
      <c r="GP296" s="2">
        <v>13.3</v>
      </c>
      <c r="GQ296" s="2">
        <v>9</v>
      </c>
      <c r="GR296" s="2">
        <v>3.7</v>
      </c>
      <c r="GS296" s="2">
        <v>138</v>
      </c>
      <c r="GT296" s="2">
        <v>57.3</v>
      </c>
      <c r="GU296" s="2">
        <v>16</v>
      </c>
      <c r="GV296" s="2">
        <v>141</v>
      </c>
    </row>
    <row r="297" spans="1:204" ht="12.75" customHeight="1" x14ac:dyDescent="0.2">
      <c r="A297" s="2">
        <v>2426</v>
      </c>
      <c r="B297" s="21">
        <f t="shared" si="20"/>
        <v>1.385</v>
      </c>
      <c r="C297" s="23">
        <f t="shared" si="21"/>
        <v>1.385</v>
      </c>
      <c r="D297" s="15">
        <f t="shared" si="22"/>
        <v>3.0210000000000004</v>
      </c>
      <c r="E297" s="15">
        <f t="shared" si="23"/>
        <v>3.0210000000000004</v>
      </c>
      <c r="F297" s="15">
        <f t="shared" si="24"/>
        <v>3.0870000000000006</v>
      </c>
      <c r="G297" s="17">
        <v>167</v>
      </c>
      <c r="H297" t="s">
        <v>1086</v>
      </c>
      <c r="I297" t="s">
        <v>1086</v>
      </c>
      <c r="J297" s="2">
        <v>16</v>
      </c>
      <c r="K297" s="2">
        <v>9.5</v>
      </c>
      <c r="L297" s="2">
        <v>9.6</v>
      </c>
      <c r="M297" s="2">
        <v>101</v>
      </c>
      <c r="N297" s="2">
        <v>59.8</v>
      </c>
      <c r="O297" s="2">
        <v>50</v>
      </c>
      <c r="P297" s="2">
        <v>29.6</v>
      </c>
      <c r="Q297" s="2">
        <v>5</v>
      </c>
      <c r="R297" s="2">
        <v>3</v>
      </c>
      <c r="S297" s="2">
        <v>11</v>
      </c>
      <c r="T297" s="2">
        <v>6.5</v>
      </c>
      <c r="W297" s="2">
        <v>2</v>
      </c>
      <c r="X297" s="2">
        <v>1.2</v>
      </c>
      <c r="Y297" s="2">
        <v>153</v>
      </c>
      <c r="Z297" s="2">
        <v>90.5</v>
      </c>
      <c r="AA297" s="2">
        <v>10</v>
      </c>
      <c r="AB297" s="2">
        <v>1016</v>
      </c>
      <c r="AD297" t="s">
        <v>1086</v>
      </c>
      <c r="AE297" t="s">
        <v>1086</v>
      </c>
      <c r="AX297" s="2">
        <v>1</v>
      </c>
      <c r="AZ297" t="s">
        <v>1086</v>
      </c>
      <c r="BA297" t="s">
        <v>1086</v>
      </c>
      <c r="BU297" s="2">
        <v>167</v>
      </c>
      <c r="BV297" t="s">
        <v>1086</v>
      </c>
      <c r="BW297" t="s">
        <v>1086</v>
      </c>
      <c r="BX297" s="2">
        <v>16</v>
      </c>
      <c r="BY297" s="2">
        <v>9.5</v>
      </c>
      <c r="BZ297" s="2">
        <v>9.6</v>
      </c>
      <c r="CA297" s="2">
        <v>101</v>
      </c>
      <c r="CB297" s="2">
        <v>59.8</v>
      </c>
      <c r="CC297" s="2">
        <v>50</v>
      </c>
      <c r="CD297" s="2">
        <v>29.6</v>
      </c>
      <c r="CE297" s="2">
        <v>5</v>
      </c>
      <c r="CF297" s="2">
        <v>3</v>
      </c>
      <c r="CG297" s="2">
        <v>11</v>
      </c>
      <c r="CH297" s="2">
        <v>6.5</v>
      </c>
      <c r="CK297" s="2">
        <v>2</v>
      </c>
      <c r="CL297" s="2">
        <v>1.2</v>
      </c>
      <c r="CM297" s="2">
        <v>153</v>
      </c>
      <c r="CN297" s="2">
        <v>90.5</v>
      </c>
      <c r="CO297" s="2">
        <v>10</v>
      </c>
      <c r="CP297" s="2">
        <v>1017</v>
      </c>
      <c r="CQ297" s="2">
        <v>366</v>
      </c>
      <c r="CR297" t="s">
        <v>1086</v>
      </c>
      <c r="CS297" t="s">
        <v>1086</v>
      </c>
      <c r="CT297" s="2">
        <v>284</v>
      </c>
      <c r="CU297" s="2">
        <v>77.599999999999994</v>
      </c>
      <c r="CV297" s="2">
        <v>77.599999999999994</v>
      </c>
      <c r="CW297" s="2">
        <v>27</v>
      </c>
      <c r="CX297" s="2">
        <v>7.4</v>
      </c>
      <c r="CY297" s="2">
        <v>55</v>
      </c>
      <c r="CZ297" s="2">
        <v>15</v>
      </c>
      <c r="DA297" s="2">
        <v>1</v>
      </c>
      <c r="DB297" s="2">
        <v>0.3</v>
      </c>
      <c r="DC297" s="2">
        <v>163</v>
      </c>
      <c r="DD297" s="2">
        <v>44.5</v>
      </c>
      <c r="DE297" s="2">
        <v>120</v>
      </c>
      <c r="DF297" s="2">
        <v>32.799999999999997</v>
      </c>
      <c r="DI297" s="2">
        <v>82</v>
      </c>
      <c r="DJ297" s="2">
        <v>22.4</v>
      </c>
      <c r="DL297" s="2">
        <v>656</v>
      </c>
      <c r="DN297" t="s">
        <v>1086</v>
      </c>
      <c r="DO297" t="s">
        <v>1086</v>
      </c>
      <c r="EH297" s="2">
        <v>1</v>
      </c>
      <c r="EJ297" t="s">
        <v>1086</v>
      </c>
      <c r="EK297" t="s">
        <v>1086</v>
      </c>
      <c r="FE297" s="2">
        <v>366</v>
      </c>
      <c r="FF297" t="s">
        <v>1086</v>
      </c>
      <c r="FG297" t="s">
        <v>1086</v>
      </c>
      <c r="FH297" s="2">
        <v>284</v>
      </c>
      <c r="FI297" s="2">
        <v>77.599999999999994</v>
      </c>
      <c r="FJ297" s="2">
        <v>77.599999999999994</v>
      </c>
      <c r="FK297" s="2">
        <v>27</v>
      </c>
      <c r="FL297" s="2">
        <v>7.4</v>
      </c>
      <c r="FM297" s="2">
        <v>55</v>
      </c>
      <c r="FN297" s="2">
        <v>15</v>
      </c>
      <c r="FO297" s="2">
        <v>1</v>
      </c>
      <c r="FP297" s="2">
        <v>0.3</v>
      </c>
      <c r="FQ297" s="2">
        <v>163</v>
      </c>
      <c r="FR297" s="2">
        <v>44.5</v>
      </c>
      <c r="FS297" s="2">
        <v>120</v>
      </c>
      <c r="FT297" s="2">
        <v>32.799999999999997</v>
      </c>
      <c r="FW297" s="2">
        <v>82</v>
      </c>
      <c r="FX297" s="2">
        <v>22.4</v>
      </c>
      <c r="FZ297" s="2">
        <v>657</v>
      </c>
      <c r="GA297" s="2">
        <v>507</v>
      </c>
      <c r="GB297" t="s">
        <v>1086</v>
      </c>
      <c r="GC297" t="s">
        <v>1086</v>
      </c>
      <c r="GD297" s="2">
        <v>417</v>
      </c>
      <c r="GE297" s="2">
        <v>82.1</v>
      </c>
      <c r="GF297" s="2">
        <v>82.2</v>
      </c>
      <c r="GG297" s="2">
        <v>14</v>
      </c>
      <c r="GH297" s="2">
        <v>2.8</v>
      </c>
      <c r="GI297" s="2">
        <v>76</v>
      </c>
      <c r="GJ297" s="2">
        <v>15</v>
      </c>
      <c r="GK297" s="2">
        <v>11</v>
      </c>
      <c r="GL297" s="2">
        <v>2.2000000000000002</v>
      </c>
      <c r="GM297" s="2">
        <v>222</v>
      </c>
      <c r="GN297" s="2">
        <v>43.7</v>
      </c>
      <c r="GO297" s="2">
        <v>184</v>
      </c>
      <c r="GP297" s="2">
        <v>36.200000000000003</v>
      </c>
      <c r="GQ297" s="2">
        <v>1</v>
      </c>
      <c r="GR297" s="2">
        <v>0.2</v>
      </c>
      <c r="GS297" s="2">
        <v>91</v>
      </c>
      <c r="GT297" s="2">
        <v>17.899999999999999</v>
      </c>
      <c r="GU297" s="2">
        <v>10</v>
      </c>
      <c r="GV297" s="2">
        <v>490</v>
      </c>
    </row>
    <row r="298" spans="1:204" ht="12.75" customHeight="1" x14ac:dyDescent="0.2">
      <c r="A298" s="2">
        <v>2428</v>
      </c>
      <c r="B298" s="21">
        <f t="shared" si="20"/>
        <v>2.407</v>
      </c>
      <c r="C298" s="23">
        <f t="shared" si="21"/>
        <v>2.407</v>
      </c>
      <c r="D298" s="15">
        <f t="shared" si="22"/>
        <v>3.2060000000000004</v>
      </c>
      <c r="E298" s="15">
        <f t="shared" si="23"/>
        <v>3.2060000000000004</v>
      </c>
      <c r="F298" s="15">
        <f t="shared" si="24"/>
        <v>2.8089999999999997</v>
      </c>
      <c r="G298" s="17">
        <v>349</v>
      </c>
      <c r="H298" t="s">
        <v>1086</v>
      </c>
      <c r="I298" t="s">
        <v>1086</v>
      </c>
      <c r="J298" s="2">
        <v>199</v>
      </c>
      <c r="K298" s="2">
        <v>54.8</v>
      </c>
      <c r="L298" s="2">
        <v>57</v>
      </c>
      <c r="M298" s="2">
        <v>69</v>
      </c>
      <c r="N298" s="2">
        <v>19</v>
      </c>
      <c r="O298" s="2">
        <v>81</v>
      </c>
      <c r="P298" s="2">
        <v>22.3</v>
      </c>
      <c r="Q298" s="2">
        <v>4</v>
      </c>
      <c r="R298" s="2">
        <v>1.1000000000000001</v>
      </c>
      <c r="S298" s="2">
        <v>137</v>
      </c>
      <c r="T298" s="2">
        <v>37.700000000000003</v>
      </c>
      <c r="U298" s="2">
        <v>58</v>
      </c>
      <c r="V298" s="2">
        <v>16</v>
      </c>
      <c r="W298" s="2">
        <v>14</v>
      </c>
      <c r="X298" s="2">
        <v>3.9</v>
      </c>
      <c r="Y298" s="2">
        <v>164</v>
      </c>
      <c r="Z298" s="2">
        <v>45.2</v>
      </c>
      <c r="AA298" s="2">
        <v>8</v>
      </c>
      <c r="AB298" s="2">
        <v>909</v>
      </c>
      <c r="AD298" t="s">
        <v>1086</v>
      </c>
      <c r="AE298" t="s">
        <v>1086</v>
      </c>
      <c r="AZ298" t="s">
        <v>1086</v>
      </c>
      <c r="BA298" t="s">
        <v>1086</v>
      </c>
      <c r="BU298" s="2">
        <v>349</v>
      </c>
      <c r="BV298" t="s">
        <v>1086</v>
      </c>
      <c r="BW298" t="s">
        <v>1086</v>
      </c>
      <c r="BX298" s="2">
        <v>199</v>
      </c>
      <c r="BY298" s="2">
        <v>54.8</v>
      </c>
      <c r="BZ298" s="2">
        <v>57</v>
      </c>
      <c r="CA298" s="2">
        <v>69</v>
      </c>
      <c r="CB298" s="2">
        <v>19</v>
      </c>
      <c r="CC298" s="2">
        <v>81</v>
      </c>
      <c r="CD298" s="2">
        <v>22.3</v>
      </c>
      <c r="CE298" s="2">
        <v>4</v>
      </c>
      <c r="CF298" s="2">
        <v>1.1000000000000001</v>
      </c>
      <c r="CG298" s="2">
        <v>137</v>
      </c>
      <c r="CH298" s="2">
        <v>37.700000000000003</v>
      </c>
      <c r="CI298" s="2">
        <v>58</v>
      </c>
      <c r="CJ298" s="2">
        <v>16</v>
      </c>
      <c r="CK298" s="2">
        <v>14</v>
      </c>
      <c r="CL298" s="2">
        <v>3.9</v>
      </c>
      <c r="CM298" s="2">
        <v>164</v>
      </c>
      <c r="CN298" s="2">
        <v>45.2</v>
      </c>
      <c r="CO298" s="2">
        <v>8</v>
      </c>
      <c r="CP298" s="2">
        <v>909</v>
      </c>
      <c r="CQ298" s="2">
        <v>347</v>
      </c>
      <c r="CR298" t="s">
        <v>1086</v>
      </c>
      <c r="CS298" t="s">
        <v>1086</v>
      </c>
      <c r="CT298" s="2">
        <v>291</v>
      </c>
      <c r="CU298" s="2">
        <v>83.6</v>
      </c>
      <c r="CV298" s="2">
        <v>83.9</v>
      </c>
      <c r="CW298" s="2">
        <v>9</v>
      </c>
      <c r="CX298" s="2">
        <v>2.6</v>
      </c>
      <c r="CY298" s="2">
        <v>47</v>
      </c>
      <c r="CZ298" s="2">
        <v>13.5</v>
      </c>
      <c r="DA298" s="2">
        <v>1</v>
      </c>
      <c r="DB298" s="2">
        <v>0.3</v>
      </c>
      <c r="DC298" s="2">
        <v>147</v>
      </c>
      <c r="DD298" s="2">
        <v>42.2</v>
      </c>
      <c r="DE298" s="2">
        <v>143</v>
      </c>
      <c r="DF298" s="2">
        <v>41.1</v>
      </c>
      <c r="DG298" s="2">
        <v>1</v>
      </c>
      <c r="DH298" s="2">
        <v>0.3</v>
      </c>
      <c r="DI298" s="2">
        <v>57</v>
      </c>
      <c r="DJ298" s="2">
        <v>16.399999999999999</v>
      </c>
      <c r="DK298" s="2">
        <v>2</v>
      </c>
      <c r="DL298" s="2">
        <v>386</v>
      </c>
      <c r="DN298" t="s">
        <v>1086</v>
      </c>
      <c r="DO298" t="s">
        <v>1086</v>
      </c>
      <c r="EJ298" t="s">
        <v>1086</v>
      </c>
      <c r="EK298" t="s">
        <v>1086</v>
      </c>
      <c r="FE298" s="2">
        <v>347</v>
      </c>
      <c r="FF298" t="s">
        <v>1086</v>
      </c>
      <c r="FG298" t="s">
        <v>1086</v>
      </c>
      <c r="FH298" s="2">
        <v>291</v>
      </c>
      <c r="FI298" s="2">
        <v>83.6</v>
      </c>
      <c r="FJ298" s="2">
        <v>83.9</v>
      </c>
      <c r="FK298" s="2">
        <v>9</v>
      </c>
      <c r="FL298" s="2">
        <v>2.6</v>
      </c>
      <c r="FM298" s="2">
        <v>47</v>
      </c>
      <c r="FN298" s="2">
        <v>13.5</v>
      </c>
      <c r="FO298" s="2">
        <v>1</v>
      </c>
      <c r="FP298" s="2">
        <v>0.3</v>
      </c>
      <c r="FQ298" s="2">
        <v>147</v>
      </c>
      <c r="FR298" s="2">
        <v>42.2</v>
      </c>
      <c r="FS298" s="2">
        <v>143</v>
      </c>
      <c r="FT298" s="2">
        <v>41.1</v>
      </c>
      <c r="FU298" s="2">
        <v>1</v>
      </c>
      <c r="FV298" s="2">
        <v>0.3</v>
      </c>
      <c r="FW298" s="2">
        <v>57</v>
      </c>
      <c r="FX298" s="2">
        <v>16.399999999999999</v>
      </c>
      <c r="FY298" s="2">
        <v>2</v>
      </c>
      <c r="FZ298" s="2">
        <v>386</v>
      </c>
      <c r="GA298" s="2">
        <v>431</v>
      </c>
      <c r="GB298" t="s">
        <v>1086</v>
      </c>
      <c r="GC298" t="s">
        <v>1086</v>
      </c>
      <c r="GD298" s="2">
        <v>339</v>
      </c>
      <c r="GE298" s="2">
        <v>73.400000000000006</v>
      </c>
      <c r="GF298" s="2">
        <v>78.7</v>
      </c>
      <c r="GG298" s="2">
        <v>12</v>
      </c>
      <c r="GH298" s="2">
        <v>2.6</v>
      </c>
      <c r="GI298" s="2">
        <v>80</v>
      </c>
      <c r="GJ298" s="2">
        <v>17.3</v>
      </c>
      <c r="GK298" s="2">
        <v>14</v>
      </c>
      <c r="GL298" s="2">
        <v>3</v>
      </c>
      <c r="GM298" s="2">
        <v>175</v>
      </c>
      <c r="GN298" s="2">
        <v>37.9</v>
      </c>
      <c r="GO298" s="2">
        <v>150</v>
      </c>
      <c r="GP298" s="2">
        <v>32.5</v>
      </c>
      <c r="GQ298" s="2">
        <v>31</v>
      </c>
      <c r="GR298" s="2">
        <v>6.7</v>
      </c>
      <c r="GS298" s="2">
        <v>123</v>
      </c>
      <c r="GT298" s="2">
        <v>26.6</v>
      </c>
      <c r="GU298" s="2">
        <v>10</v>
      </c>
      <c r="GV298" s="2">
        <v>368</v>
      </c>
    </row>
    <row r="299" spans="1:204" ht="12.75" customHeight="1" x14ac:dyDescent="0.2">
      <c r="A299" s="2">
        <v>2432</v>
      </c>
      <c r="B299" s="21">
        <f t="shared" si="20"/>
        <v>0</v>
      </c>
      <c r="C299" s="23">
        <f t="shared" si="21"/>
        <v>0</v>
      </c>
      <c r="D299" s="15">
        <f t="shared" si="22"/>
        <v>0</v>
      </c>
      <c r="E299" s="15">
        <f t="shared" si="23"/>
        <v>0</v>
      </c>
      <c r="F299" s="15">
        <f t="shared" si="24"/>
        <v>0</v>
      </c>
      <c r="G299" s="17">
        <v>4</v>
      </c>
      <c r="H299" t="s">
        <v>1086</v>
      </c>
      <c r="I299" t="s">
        <v>1086</v>
      </c>
      <c r="AD299" t="s">
        <v>1086</v>
      </c>
      <c r="AE299" t="s">
        <v>1086</v>
      </c>
      <c r="AZ299" t="s">
        <v>1086</v>
      </c>
      <c r="BA299" t="s">
        <v>1086</v>
      </c>
      <c r="BU299" s="2">
        <v>4</v>
      </c>
      <c r="BV299" t="s">
        <v>1086</v>
      </c>
      <c r="BW299" t="s">
        <v>1086</v>
      </c>
      <c r="CQ299" s="2">
        <v>9</v>
      </c>
      <c r="CR299" t="s">
        <v>1086</v>
      </c>
      <c r="CS299" t="s">
        <v>1086</v>
      </c>
      <c r="DN299" t="s">
        <v>1086</v>
      </c>
      <c r="DO299" t="s">
        <v>1086</v>
      </c>
      <c r="EJ299" t="s">
        <v>1086</v>
      </c>
      <c r="EK299" t="s">
        <v>1086</v>
      </c>
      <c r="FE299" s="2">
        <v>9</v>
      </c>
      <c r="FF299" t="s">
        <v>1086</v>
      </c>
      <c r="FG299" t="s">
        <v>1086</v>
      </c>
      <c r="GA299" s="2">
        <v>4</v>
      </c>
      <c r="GB299" t="s">
        <v>1086</v>
      </c>
      <c r="GC299" t="s">
        <v>1086</v>
      </c>
    </row>
    <row r="300" spans="1:204" ht="12.75" customHeight="1" x14ac:dyDescent="0.2">
      <c r="A300" s="2">
        <v>2434</v>
      </c>
      <c r="B300" s="21">
        <f t="shared" si="20"/>
        <v>2.4510000000000001</v>
      </c>
      <c r="C300" s="23">
        <f t="shared" si="21"/>
        <v>2.4510000000000001</v>
      </c>
      <c r="D300" s="15">
        <f t="shared" si="22"/>
        <v>3.339</v>
      </c>
      <c r="E300" s="15">
        <f t="shared" si="23"/>
        <v>3.339</v>
      </c>
      <c r="F300" s="15">
        <f t="shared" si="24"/>
        <v>3.2689999999999997</v>
      </c>
      <c r="G300" s="17">
        <v>61</v>
      </c>
      <c r="H300" t="s">
        <v>1086</v>
      </c>
      <c r="I300" t="s">
        <v>1086</v>
      </c>
      <c r="J300" s="2">
        <v>34</v>
      </c>
      <c r="K300" s="2">
        <v>54.8</v>
      </c>
      <c r="L300" s="2">
        <v>55.7</v>
      </c>
      <c r="M300" s="2">
        <v>12</v>
      </c>
      <c r="N300" s="2">
        <v>19.399999999999999</v>
      </c>
      <c r="O300" s="2">
        <v>15</v>
      </c>
      <c r="P300" s="2">
        <v>24.2</v>
      </c>
      <c r="Q300" s="2">
        <v>1</v>
      </c>
      <c r="R300" s="2">
        <v>1.6</v>
      </c>
      <c r="S300" s="2">
        <v>22</v>
      </c>
      <c r="T300" s="2">
        <v>35.5</v>
      </c>
      <c r="U300" s="2">
        <v>11</v>
      </c>
      <c r="V300" s="2">
        <v>17.7</v>
      </c>
      <c r="W300" s="2">
        <v>1</v>
      </c>
      <c r="X300" s="2">
        <v>1.6</v>
      </c>
      <c r="Y300" s="2">
        <v>28</v>
      </c>
      <c r="Z300" s="2">
        <v>45.2</v>
      </c>
      <c r="AB300" s="2">
        <v>82</v>
      </c>
      <c r="AD300" t="s">
        <v>1086</v>
      </c>
      <c r="AE300" t="s">
        <v>1086</v>
      </c>
      <c r="AZ300" t="s">
        <v>1086</v>
      </c>
      <c r="BA300" t="s">
        <v>1086</v>
      </c>
      <c r="BU300" s="2">
        <v>61</v>
      </c>
      <c r="BV300" t="s">
        <v>1086</v>
      </c>
      <c r="BW300" t="s">
        <v>1086</v>
      </c>
      <c r="BX300" s="2">
        <v>34</v>
      </c>
      <c r="BY300" s="2">
        <v>54.8</v>
      </c>
      <c r="BZ300" s="2">
        <v>55.7</v>
      </c>
      <c r="CA300" s="2">
        <v>12</v>
      </c>
      <c r="CB300" s="2">
        <v>19.399999999999999</v>
      </c>
      <c r="CC300" s="2">
        <v>15</v>
      </c>
      <c r="CD300" s="2">
        <v>24.2</v>
      </c>
      <c r="CE300" s="2">
        <v>1</v>
      </c>
      <c r="CF300" s="2">
        <v>1.6</v>
      </c>
      <c r="CG300" s="2">
        <v>22</v>
      </c>
      <c r="CH300" s="2">
        <v>35.5</v>
      </c>
      <c r="CI300" s="2">
        <v>11</v>
      </c>
      <c r="CJ300" s="2">
        <v>17.7</v>
      </c>
      <c r="CK300" s="2">
        <v>1</v>
      </c>
      <c r="CL300" s="2">
        <v>1.6</v>
      </c>
      <c r="CM300" s="2">
        <v>28</v>
      </c>
      <c r="CN300" s="2">
        <v>45.2</v>
      </c>
      <c r="CP300" s="2">
        <v>82</v>
      </c>
      <c r="CQ300" s="2">
        <v>44</v>
      </c>
      <c r="CR300" t="s">
        <v>1086</v>
      </c>
      <c r="CS300" t="s">
        <v>1086</v>
      </c>
      <c r="CT300" s="2">
        <v>36</v>
      </c>
      <c r="CU300" s="2">
        <v>81.8</v>
      </c>
      <c r="CV300" s="2">
        <v>81.8</v>
      </c>
      <c r="CW300" s="2">
        <v>2</v>
      </c>
      <c r="CX300" s="2">
        <v>4.5</v>
      </c>
      <c r="CY300" s="2">
        <v>6</v>
      </c>
      <c r="CZ300" s="2">
        <v>13.6</v>
      </c>
      <c r="DC300" s="2">
        <v>11</v>
      </c>
      <c r="DD300" s="2">
        <v>25</v>
      </c>
      <c r="DE300" s="2">
        <v>25</v>
      </c>
      <c r="DF300" s="2">
        <v>56.8</v>
      </c>
      <c r="DI300" s="2">
        <v>8</v>
      </c>
      <c r="DJ300" s="2">
        <v>18.2</v>
      </c>
      <c r="DL300" s="2">
        <v>49</v>
      </c>
      <c r="DN300" t="s">
        <v>1086</v>
      </c>
      <c r="DO300" t="s">
        <v>1086</v>
      </c>
      <c r="EJ300" t="s">
        <v>1086</v>
      </c>
      <c r="EK300" t="s">
        <v>1086</v>
      </c>
      <c r="FE300" s="2">
        <v>44</v>
      </c>
      <c r="FF300" t="s">
        <v>1086</v>
      </c>
      <c r="FG300" t="s">
        <v>1086</v>
      </c>
      <c r="FH300" s="2">
        <v>36</v>
      </c>
      <c r="FI300" s="2">
        <v>81.8</v>
      </c>
      <c r="FJ300" s="2">
        <v>81.8</v>
      </c>
      <c r="FK300" s="2">
        <v>2</v>
      </c>
      <c r="FL300" s="2">
        <v>4.5</v>
      </c>
      <c r="FM300" s="2">
        <v>6</v>
      </c>
      <c r="FN300" s="2">
        <v>13.6</v>
      </c>
      <c r="FQ300" s="2">
        <v>11</v>
      </c>
      <c r="FR300" s="2">
        <v>25</v>
      </c>
      <c r="FS300" s="2">
        <v>25</v>
      </c>
      <c r="FT300" s="2">
        <v>56.8</v>
      </c>
      <c r="FW300" s="2">
        <v>8</v>
      </c>
      <c r="FX300" s="2">
        <v>18.2</v>
      </c>
      <c r="FZ300" s="2">
        <v>49</v>
      </c>
      <c r="GA300" s="2">
        <v>40</v>
      </c>
      <c r="GB300" t="s">
        <v>1086</v>
      </c>
      <c r="GC300" t="s">
        <v>1086</v>
      </c>
      <c r="GD300" s="2">
        <v>33</v>
      </c>
      <c r="GE300" s="2">
        <v>80.5</v>
      </c>
      <c r="GF300" s="2">
        <v>82.5</v>
      </c>
      <c r="GG300" s="2">
        <v>3</v>
      </c>
      <c r="GH300" s="2">
        <v>7.3</v>
      </c>
      <c r="GI300" s="2">
        <v>4</v>
      </c>
      <c r="GJ300" s="2">
        <v>9.8000000000000007</v>
      </c>
      <c r="GM300" s="2">
        <v>9</v>
      </c>
      <c r="GN300" s="2">
        <v>22</v>
      </c>
      <c r="GO300" s="2">
        <v>24</v>
      </c>
      <c r="GP300" s="2">
        <v>58.5</v>
      </c>
      <c r="GQ300" s="2">
        <v>1</v>
      </c>
      <c r="GR300" s="2">
        <v>2.4</v>
      </c>
      <c r="GS300" s="2">
        <v>8</v>
      </c>
      <c r="GT300" s="2">
        <v>19.5</v>
      </c>
      <c r="GV300" s="2">
        <v>30</v>
      </c>
    </row>
    <row r="301" spans="1:204" ht="12.75" customHeight="1" x14ac:dyDescent="0.2">
      <c r="A301" s="2">
        <v>2435</v>
      </c>
      <c r="B301" s="21">
        <f t="shared" si="20"/>
        <v>3.714</v>
      </c>
      <c r="C301" s="23">
        <f t="shared" si="21"/>
        <v>3.714</v>
      </c>
      <c r="D301" s="15">
        <f t="shared" si="22"/>
        <v>3.875</v>
      </c>
      <c r="E301" s="15">
        <f t="shared" si="23"/>
        <v>3.875</v>
      </c>
      <c r="F301" s="15">
        <f t="shared" si="24"/>
        <v>0</v>
      </c>
      <c r="G301" s="17">
        <v>157</v>
      </c>
      <c r="H301" t="s">
        <v>1086</v>
      </c>
      <c r="I301" t="s">
        <v>1086</v>
      </c>
      <c r="J301" s="2">
        <v>151</v>
      </c>
      <c r="K301" s="2">
        <v>96.2</v>
      </c>
      <c r="L301" s="2">
        <v>96.2</v>
      </c>
      <c r="M301" s="2">
        <v>1</v>
      </c>
      <c r="N301" s="2">
        <v>0.6</v>
      </c>
      <c r="O301" s="2">
        <v>5</v>
      </c>
      <c r="P301" s="2">
        <v>3.2</v>
      </c>
      <c r="S301" s="2">
        <v>32</v>
      </c>
      <c r="T301" s="2">
        <v>20.399999999999999</v>
      </c>
      <c r="U301" s="2">
        <v>119</v>
      </c>
      <c r="V301" s="2">
        <v>75.8</v>
      </c>
      <c r="Y301" s="2">
        <v>6</v>
      </c>
      <c r="Z301" s="2">
        <v>3.8</v>
      </c>
      <c r="AB301" s="2">
        <v>24</v>
      </c>
      <c r="AD301" t="s">
        <v>1086</v>
      </c>
      <c r="AE301" t="s">
        <v>1086</v>
      </c>
      <c r="AZ301" t="s">
        <v>1086</v>
      </c>
      <c r="BA301" t="s">
        <v>1086</v>
      </c>
      <c r="BU301" s="2">
        <v>157</v>
      </c>
      <c r="BV301" t="s">
        <v>1086</v>
      </c>
      <c r="BW301" t="s">
        <v>1086</v>
      </c>
      <c r="BX301" s="2">
        <v>151</v>
      </c>
      <c r="BY301" s="2">
        <v>96.2</v>
      </c>
      <c r="BZ301" s="2">
        <v>96.2</v>
      </c>
      <c r="CA301" s="2">
        <v>1</v>
      </c>
      <c r="CB301" s="2">
        <v>0.6</v>
      </c>
      <c r="CC301" s="2">
        <v>5</v>
      </c>
      <c r="CD301" s="2">
        <v>3.2</v>
      </c>
      <c r="CG301" s="2">
        <v>32</v>
      </c>
      <c r="CH301" s="2">
        <v>20.399999999999999</v>
      </c>
      <c r="CI301" s="2">
        <v>119</v>
      </c>
      <c r="CJ301" s="2">
        <v>75.8</v>
      </c>
      <c r="CM301" s="2">
        <v>6</v>
      </c>
      <c r="CN301" s="2">
        <v>3.8</v>
      </c>
      <c r="CP301" s="2">
        <v>24</v>
      </c>
      <c r="CQ301" s="2">
        <v>24</v>
      </c>
      <c r="CR301" t="s">
        <v>1086</v>
      </c>
      <c r="CS301" t="s">
        <v>1086</v>
      </c>
      <c r="CT301" s="2">
        <v>24</v>
      </c>
      <c r="CU301" s="2">
        <v>100</v>
      </c>
      <c r="CV301" s="2">
        <v>100</v>
      </c>
      <c r="DC301" s="2">
        <v>3</v>
      </c>
      <c r="DD301" s="2">
        <v>12.5</v>
      </c>
      <c r="DE301" s="2">
        <v>21</v>
      </c>
      <c r="DF301" s="2">
        <v>87.5</v>
      </c>
      <c r="DN301" t="s">
        <v>1086</v>
      </c>
      <c r="DO301" t="s">
        <v>1086</v>
      </c>
      <c r="EJ301" t="s">
        <v>1086</v>
      </c>
      <c r="EK301" t="s">
        <v>1086</v>
      </c>
      <c r="FE301" s="2">
        <v>24</v>
      </c>
      <c r="FF301" t="s">
        <v>1086</v>
      </c>
      <c r="FG301" t="s">
        <v>1086</v>
      </c>
      <c r="FH301" s="2">
        <v>24</v>
      </c>
      <c r="FI301" s="2">
        <v>100</v>
      </c>
      <c r="FJ301" s="2">
        <v>100</v>
      </c>
      <c r="FQ301" s="2">
        <v>3</v>
      </c>
      <c r="FR301" s="2">
        <v>12.5</v>
      </c>
      <c r="FS301" s="2">
        <v>21</v>
      </c>
      <c r="FT301" s="2">
        <v>87.5</v>
      </c>
      <c r="GB301" t="s">
        <v>1086</v>
      </c>
      <c r="GC301" t="s">
        <v>1086</v>
      </c>
    </row>
    <row r="302" spans="1:204" ht="12.75" customHeight="1" x14ac:dyDescent="0.2">
      <c r="A302" s="2">
        <v>2441</v>
      </c>
      <c r="B302" s="21">
        <f t="shared" si="20"/>
        <v>2.6120000000000001</v>
      </c>
      <c r="C302" s="23">
        <f t="shared" si="21"/>
        <v>2.6120000000000001</v>
      </c>
      <c r="D302" s="15">
        <f t="shared" si="22"/>
        <v>3.1560000000000001</v>
      </c>
      <c r="E302" s="15">
        <f t="shared" si="23"/>
        <v>3.1560000000000001</v>
      </c>
      <c r="F302" s="15">
        <f t="shared" si="24"/>
        <v>2.8280000000000003</v>
      </c>
      <c r="G302" s="17">
        <v>53</v>
      </c>
      <c r="H302" t="s">
        <v>1086</v>
      </c>
      <c r="I302" t="s">
        <v>1086</v>
      </c>
      <c r="J302" s="2">
        <v>33</v>
      </c>
      <c r="K302" s="2">
        <v>61.1</v>
      </c>
      <c r="L302" s="2">
        <v>62.3</v>
      </c>
      <c r="M302" s="2">
        <v>7</v>
      </c>
      <c r="N302" s="2">
        <v>13</v>
      </c>
      <c r="O302" s="2">
        <v>13</v>
      </c>
      <c r="P302" s="2">
        <v>24.1</v>
      </c>
      <c r="S302" s="2">
        <v>24</v>
      </c>
      <c r="T302" s="2">
        <v>44.4</v>
      </c>
      <c r="U302" s="2">
        <v>9</v>
      </c>
      <c r="V302" s="2">
        <v>16.7</v>
      </c>
      <c r="W302" s="2">
        <v>1</v>
      </c>
      <c r="X302" s="2">
        <v>1.9</v>
      </c>
      <c r="Y302" s="2">
        <v>21</v>
      </c>
      <c r="Z302" s="2">
        <v>38.9</v>
      </c>
      <c r="AB302" s="2">
        <v>102</v>
      </c>
      <c r="AD302" t="s">
        <v>1086</v>
      </c>
      <c r="AE302" t="s">
        <v>1086</v>
      </c>
      <c r="AZ302" t="s">
        <v>1086</v>
      </c>
      <c r="BA302" t="s">
        <v>1086</v>
      </c>
      <c r="BU302" s="2">
        <v>53</v>
      </c>
      <c r="BV302" t="s">
        <v>1086</v>
      </c>
      <c r="BW302" t="s">
        <v>1086</v>
      </c>
      <c r="BX302" s="2">
        <v>33</v>
      </c>
      <c r="BY302" s="2">
        <v>61.1</v>
      </c>
      <c r="BZ302" s="2">
        <v>62.3</v>
      </c>
      <c r="CA302" s="2">
        <v>7</v>
      </c>
      <c r="CB302" s="2">
        <v>13</v>
      </c>
      <c r="CC302" s="2">
        <v>13</v>
      </c>
      <c r="CD302" s="2">
        <v>24.1</v>
      </c>
      <c r="CG302" s="2">
        <v>24</v>
      </c>
      <c r="CH302" s="2">
        <v>44.4</v>
      </c>
      <c r="CI302" s="2">
        <v>9</v>
      </c>
      <c r="CJ302" s="2">
        <v>16.7</v>
      </c>
      <c r="CK302" s="2">
        <v>1</v>
      </c>
      <c r="CL302" s="2">
        <v>1.9</v>
      </c>
      <c r="CM302" s="2">
        <v>21</v>
      </c>
      <c r="CN302" s="2">
        <v>38.9</v>
      </c>
      <c r="CP302" s="2">
        <v>102</v>
      </c>
      <c r="CQ302" s="2">
        <v>58</v>
      </c>
      <c r="CR302" t="s">
        <v>1086</v>
      </c>
      <c r="CS302" t="s">
        <v>1086</v>
      </c>
      <c r="CT302" s="2">
        <v>45</v>
      </c>
      <c r="CU302" s="2">
        <v>77.599999999999994</v>
      </c>
      <c r="CV302" s="2">
        <v>77.599999999999994</v>
      </c>
      <c r="CW302" s="2">
        <v>1</v>
      </c>
      <c r="CX302" s="2">
        <v>1.7</v>
      </c>
      <c r="CY302" s="2">
        <v>12</v>
      </c>
      <c r="CZ302" s="2">
        <v>20.7</v>
      </c>
      <c r="DC302" s="2">
        <v>22</v>
      </c>
      <c r="DD302" s="2">
        <v>37.9</v>
      </c>
      <c r="DE302" s="2">
        <v>23</v>
      </c>
      <c r="DF302" s="2">
        <v>39.700000000000003</v>
      </c>
      <c r="DI302" s="2">
        <v>13</v>
      </c>
      <c r="DJ302" s="2">
        <v>22.4</v>
      </c>
      <c r="DL302" s="2">
        <v>62</v>
      </c>
      <c r="DN302" t="s">
        <v>1086</v>
      </c>
      <c r="DO302" t="s">
        <v>1086</v>
      </c>
      <c r="EJ302" t="s">
        <v>1086</v>
      </c>
      <c r="EK302" t="s">
        <v>1086</v>
      </c>
      <c r="FE302" s="2">
        <v>58</v>
      </c>
      <c r="FF302" t="s">
        <v>1086</v>
      </c>
      <c r="FG302" t="s">
        <v>1086</v>
      </c>
      <c r="FH302" s="2">
        <v>45</v>
      </c>
      <c r="FI302" s="2">
        <v>77.599999999999994</v>
      </c>
      <c r="FJ302" s="2">
        <v>77.599999999999994</v>
      </c>
      <c r="FK302" s="2">
        <v>1</v>
      </c>
      <c r="FL302" s="2">
        <v>1.7</v>
      </c>
      <c r="FM302" s="2">
        <v>12</v>
      </c>
      <c r="FN302" s="2">
        <v>20.7</v>
      </c>
      <c r="FQ302" s="2">
        <v>22</v>
      </c>
      <c r="FR302" s="2">
        <v>37.9</v>
      </c>
      <c r="FS302" s="2">
        <v>23</v>
      </c>
      <c r="FT302" s="2">
        <v>39.700000000000003</v>
      </c>
      <c r="FW302" s="2">
        <v>13</v>
      </c>
      <c r="FX302" s="2">
        <v>22.4</v>
      </c>
      <c r="FZ302" s="2">
        <v>62</v>
      </c>
      <c r="GA302" s="2">
        <v>41</v>
      </c>
      <c r="GB302" t="s">
        <v>1086</v>
      </c>
      <c r="GC302" t="s">
        <v>1086</v>
      </c>
      <c r="GD302" s="2">
        <v>27</v>
      </c>
      <c r="GE302" s="2">
        <v>65.900000000000006</v>
      </c>
      <c r="GF302" s="2">
        <v>65.900000000000006</v>
      </c>
      <c r="GG302" s="2">
        <v>1</v>
      </c>
      <c r="GH302" s="2">
        <v>2.4</v>
      </c>
      <c r="GI302" s="2">
        <v>13</v>
      </c>
      <c r="GJ302" s="2">
        <v>31.7</v>
      </c>
      <c r="GK302" s="2">
        <v>1</v>
      </c>
      <c r="GL302" s="2">
        <v>2.4</v>
      </c>
      <c r="GM302" s="2">
        <v>15</v>
      </c>
      <c r="GN302" s="2">
        <v>36.6</v>
      </c>
      <c r="GO302" s="2">
        <v>11</v>
      </c>
      <c r="GP302" s="2">
        <v>26.8</v>
      </c>
      <c r="GS302" s="2">
        <v>14</v>
      </c>
      <c r="GT302" s="2">
        <v>34.1</v>
      </c>
      <c r="GU302" s="2">
        <v>2</v>
      </c>
      <c r="GV302" s="2">
        <v>33</v>
      </c>
    </row>
    <row r="303" spans="1:204" ht="12.75" customHeight="1" x14ac:dyDescent="0.2">
      <c r="A303" s="2">
        <v>2443</v>
      </c>
      <c r="B303" s="21">
        <f t="shared" si="20"/>
        <v>2.6080000000000001</v>
      </c>
      <c r="C303" s="23">
        <f t="shared" si="21"/>
        <v>2.6080000000000001</v>
      </c>
      <c r="D303" s="15">
        <f t="shared" si="22"/>
        <v>3.3330000000000002</v>
      </c>
      <c r="E303" s="15">
        <f t="shared" si="23"/>
        <v>3.3330000000000002</v>
      </c>
      <c r="F303" s="15">
        <f t="shared" si="24"/>
        <v>2.665</v>
      </c>
      <c r="G303" s="17">
        <v>28</v>
      </c>
      <c r="H303" t="s">
        <v>1086</v>
      </c>
      <c r="I303" t="s">
        <v>1086</v>
      </c>
      <c r="J303" s="2">
        <v>16</v>
      </c>
      <c r="K303" s="2">
        <v>57.1</v>
      </c>
      <c r="L303" s="2">
        <v>57.1</v>
      </c>
      <c r="M303" s="2">
        <v>3</v>
      </c>
      <c r="N303" s="2">
        <v>10.7</v>
      </c>
      <c r="O303" s="2">
        <v>9</v>
      </c>
      <c r="P303" s="2">
        <v>32.1</v>
      </c>
      <c r="S303" s="2">
        <v>12</v>
      </c>
      <c r="T303" s="2">
        <v>42.9</v>
      </c>
      <c r="U303" s="2">
        <v>4</v>
      </c>
      <c r="V303" s="2">
        <v>14.3</v>
      </c>
      <c r="Y303" s="2">
        <v>12</v>
      </c>
      <c r="Z303" s="2">
        <v>42.9</v>
      </c>
      <c r="AB303" s="2">
        <v>30</v>
      </c>
      <c r="AD303" t="s">
        <v>1086</v>
      </c>
      <c r="AE303" t="s">
        <v>1086</v>
      </c>
      <c r="AZ303" t="s">
        <v>1086</v>
      </c>
      <c r="BA303" t="s">
        <v>1086</v>
      </c>
      <c r="BU303" s="2">
        <v>28</v>
      </c>
      <c r="BV303" t="s">
        <v>1086</v>
      </c>
      <c r="BW303" t="s">
        <v>1086</v>
      </c>
      <c r="BX303" s="2">
        <v>16</v>
      </c>
      <c r="BY303" s="2">
        <v>57.1</v>
      </c>
      <c r="BZ303" s="2">
        <v>57.1</v>
      </c>
      <c r="CA303" s="2">
        <v>3</v>
      </c>
      <c r="CB303" s="2">
        <v>10.7</v>
      </c>
      <c r="CC303" s="2">
        <v>9</v>
      </c>
      <c r="CD303" s="2">
        <v>32.1</v>
      </c>
      <c r="CG303" s="2">
        <v>12</v>
      </c>
      <c r="CH303" s="2">
        <v>42.9</v>
      </c>
      <c r="CI303" s="2">
        <v>4</v>
      </c>
      <c r="CJ303" s="2">
        <v>14.3</v>
      </c>
      <c r="CM303" s="2">
        <v>12</v>
      </c>
      <c r="CN303" s="2">
        <v>42.9</v>
      </c>
      <c r="CP303" s="2">
        <v>30</v>
      </c>
      <c r="CQ303" s="2">
        <v>12</v>
      </c>
      <c r="CR303" t="s">
        <v>1086</v>
      </c>
      <c r="CS303" t="s">
        <v>1086</v>
      </c>
      <c r="CT303" s="2">
        <v>12</v>
      </c>
      <c r="CU303" s="2">
        <v>100</v>
      </c>
      <c r="CV303" s="2">
        <v>100</v>
      </c>
      <c r="DC303" s="2">
        <v>8</v>
      </c>
      <c r="DD303" s="2">
        <v>66.7</v>
      </c>
      <c r="DE303" s="2">
        <v>4</v>
      </c>
      <c r="DF303" s="2">
        <v>33.299999999999997</v>
      </c>
      <c r="DL303" s="2">
        <v>14</v>
      </c>
      <c r="DN303" t="s">
        <v>1086</v>
      </c>
      <c r="DO303" t="s">
        <v>1086</v>
      </c>
      <c r="EJ303" t="s">
        <v>1086</v>
      </c>
      <c r="EK303" t="s">
        <v>1086</v>
      </c>
      <c r="FE303" s="2">
        <v>12</v>
      </c>
      <c r="FF303" t="s">
        <v>1086</v>
      </c>
      <c r="FG303" t="s">
        <v>1086</v>
      </c>
      <c r="FH303" s="2">
        <v>12</v>
      </c>
      <c r="FI303" s="2">
        <v>100</v>
      </c>
      <c r="FJ303" s="2">
        <v>100</v>
      </c>
      <c r="FQ303" s="2">
        <v>8</v>
      </c>
      <c r="FR303" s="2">
        <v>66.7</v>
      </c>
      <c r="FS303" s="2">
        <v>4</v>
      </c>
      <c r="FT303" s="2">
        <v>33.299999999999997</v>
      </c>
      <c r="FZ303" s="2">
        <v>14</v>
      </c>
      <c r="GA303" s="2">
        <v>11</v>
      </c>
      <c r="GB303" t="s">
        <v>1086</v>
      </c>
      <c r="GC303" t="s">
        <v>1086</v>
      </c>
      <c r="GD303" s="2">
        <v>9</v>
      </c>
      <c r="GE303" s="2">
        <v>75</v>
      </c>
      <c r="GF303" s="2">
        <v>81.8</v>
      </c>
      <c r="GI303" s="2">
        <v>2</v>
      </c>
      <c r="GJ303" s="2">
        <v>16.7</v>
      </c>
      <c r="GK303" s="2">
        <v>1</v>
      </c>
      <c r="GL303" s="2">
        <v>8.3000000000000007</v>
      </c>
      <c r="GM303" s="2">
        <v>4</v>
      </c>
      <c r="GN303" s="2">
        <v>33.299999999999997</v>
      </c>
      <c r="GO303" s="2">
        <v>4</v>
      </c>
      <c r="GP303" s="2">
        <v>33.299999999999997</v>
      </c>
      <c r="GQ303" s="2">
        <v>1</v>
      </c>
      <c r="GR303" s="2">
        <v>8.3000000000000007</v>
      </c>
      <c r="GS303" s="2">
        <v>3</v>
      </c>
      <c r="GT303" s="2">
        <v>25</v>
      </c>
      <c r="GV303" s="2">
        <v>11</v>
      </c>
    </row>
    <row r="304" spans="1:204" ht="12.75" customHeight="1" x14ac:dyDescent="0.2">
      <c r="A304" s="2">
        <v>2447</v>
      </c>
      <c r="B304" s="21">
        <f t="shared" si="20"/>
        <v>3.8070000000000004</v>
      </c>
      <c r="C304" s="23">
        <f t="shared" si="21"/>
        <v>3.8070000000000004</v>
      </c>
      <c r="D304" s="15">
        <f t="shared" si="22"/>
        <v>0</v>
      </c>
      <c r="E304" s="15">
        <f t="shared" si="23"/>
        <v>0</v>
      </c>
      <c r="F304" s="15">
        <f t="shared" si="24"/>
        <v>0</v>
      </c>
      <c r="G304" s="17">
        <v>57</v>
      </c>
      <c r="H304" t="s">
        <v>1086</v>
      </c>
      <c r="I304" t="s">
        <v>1086</v>
      </c>
      <c r="J304" s="2">
        <v>57</v>
      </c>
      <c r="K304" s="2">
        <v>100</v>
      </c>
      <c r="L304" s="2">
        <v>100</v>
      </c>
      <c r="S304" s="2">
        <v>11</v>
      </c>
      <c r="T304" s="2">
        <v>19.3</v>
      </c>
      <c r="U304" s="2">
        <v>46</v>
      </c>
      <c r="V304" s="2">
        <v>80.7</v>
      </c>
      <c r="AB304" s="2">
        <v>2</v>
      </c>
      <c r="AD304" t="s">
        <v>1086</v>
      </c>
      <c r="AE304" t="s">
        <v>1086</v>
      </c>
      <c r="AZ304" t="s">
        <v>1086</v>
      </c>
      <c r="BA304" t="s">
        <v>1086</v>
      </c>
      <c r="BU304" s="2">
        <v>57</v>
      </c>
      <c r="BV304" t="s">
        <v>1086</v>
      </c>
      <c r="BW304" t="s">
        <v>1086</v>
      </c>
      <c r="BX304" s="2">
        <v>57</v>
      </c>
      <c r="BY304" s="2">
        <v>100</v>
      </c>
      <c r="BZ304" s="2">
        <v>100</v>
      </c>
      <c r="CG304" s="2">
        <v>11</v>
      </c>
      <c r="CH304" s="2">
        <v>19.3</v>
      </c>
      <c r="CI304" s="2">
        <v>46</v>
      </c>
      <c r="CJ304" s="2">
        <v>80.7</v>
      </c>
      <c r="CP304" s="2">
        <v>2</v>
      </c>
      <c r="CR304" t="s">
        <v>1086</v>
      </c>
      <c r="CS304" t="s">
        <v>1086</v>
      </c>
      <c r="DN304" t="s">
        <v>1086</v>
      </c>
      <c r="DO304" t="s">
        <v>1086</v>
      </c>
      <c r="EJ304" t="s">
        <v>1086</v>
      </c>
      <c r="EK304" t="s">
        <v>1086</v>
      </c>
      <c r="FF304" t="s">
        <v>1086</v>
      </c>
      <c r="FG304" t="s">
        <v>1086</v>
      </c>
      <c r="GB304" t="s">
        <v>1086</v>
      </c>
      <c r="GC304" t="s">
        <v>1086</v>
      </c>
    </row>
    <row r="305" spans="1:204" ht="12.75" customHeight="1" x14ac:dyDescent="0.2">
      <c r="A305" s="2">
        <v>2453</v>
      </c>
      <c r="B305" s="21">
        <f t="shared" si="20"/>
        <v>3.5239999999999996</v>
      </c>
      <c r="C305" s="23">
        <f t="shared" si="21"/>
        <v>3.5239999999999996</v>
      </c>
      <c r="D305" s="15">
        <f t="shared" si="22"/>
        <v>4</v>
      </c>
      <c r="E305" s="15">
        <f t="shared" si="23"/>
        <v>4</v>
      </c>
      <c r="F305" s="15">
        <f t="shared" si="24"/>
        <v>0</v>
      </c>
      <c r="G305" s="17">
        <v>65</v>
      </c>
      <c r="H305" t="s">
        <v>1086</v>
      </c>
      <c r="I305" t="s">
        <v>1086</v>
      </c>
      <c r="J305" s="2">
        <v>62</v>
      </c>
      <c r="K305" s="2">
        <v>95.4</v>
      </c>
      <c r="L305" s="2">
        <v>95.4</v>
      </c>
      <c r="M305" s="2">
        <v>1</v>
      </c>
      <c r="N305" s="2">
        <v>1.5</v>
      </c>
      <c r="O305" s="2">
        <v>2</v>
      </c>
      <c r="P305" s="2">
        <v>3.1</v>
      </c>
      <c r="S305" s="2">
        <v>24</v>
      </c>
      <c r="T305" s="2">
        <v>36.9</v>
      </c>
      <c r="U305" s="2">
        <v>38</v>
      </c>
      <c r="V305" s="2">
        <v>58.5</v>
      </c>
      <c r="Y305" s="2">
        <v>3</v>
      </c>
      <c r="Z305" s="2">
        <v>4.5999999999999996</v>
      </c>
      <c r="AB305" s="2">
        <v>20</v>
      </c>
      <c r="AD305" t="s">
        <v>1086</v>
      </c>
      <c r="AE305" t="s">
        <v>1086</v>
      </c>
      <c r="AZ305" t="s">
        <v>1086</v>
      </c>
      <c r="BA305" t="s">
        <v>1086</v>
      </c>
      <c r="BU305" s="2">
        <v>65</v>
      </c>
      <c r="BV305" t="s">
        <v>1086</v>
      </c>
      <c r="BW305" t="s">
        <v>1086</v>
      </c>
      <c r="BX305" s="2">
        <v>62</v>
      </c>
      <c r="BY305" s="2">
        <v>95.4</v>
      </c>
      <c r="BZ305" s="2">
        <v>95.4</v>
      </c>
      <c r="CA305" s="2">
        <v>1</v>
      </c>
      <c r="CB305" s="2">
        <v>1.5</v>
      </c>
      <c r="CC305" s="2">
        <v>2</v>
      </c>
      <c r="CD305" s="2">
        <v>3.1</v>
      </c>
      <c r="CG305" s="2">
        <v>24</v>
      </c>
      <c r="CH305" s="2">
        <v>36.9</v>
      </c>
      <c r="CI305" s="2">
        <v>38</v>
      </c>
      <c r="CJ305" s="2">
        <v>58.5</v>
      </c>
      <c r="CM305" s="2">
        <v>3</v>
      </c>
      <c r="CN305" s="2">
        <v>4.5999999999999996</v>
      </c>
      <c r="CP305" s="2">
        <v>20</v>
      </c>
      <c r="CQ305" s="2">
        <v>20</v>
      </c>
      <c r="CR305" t="s">
        <v>1086</v>
      </c>
      <c r="CS305" t="s">
        <v>1086</v>
      </c>
      <c r="CT305" s="2">
        <v>20</v>
      </c>
      <c r="CU305" s="2">
        <v>100</v>
      </c>
      <c r="CV305" s="2">
        <v>100</v>
      </c>
      <c r="DE305" s="2">
        <v>20</v>
      </c>
      <c r="DF305" s="2">
        <v>100</v>
      </c>
      <c r="DN305" t="s">
        <v>1086</v>
      </c>
      <c r="DO305" t="s">
        <v>1086</v>
      </c>
      <c r="EJ305" t="s">
        <v>1086</v>
      </c>
      <c r="EK305" t="s">
        <v>1086</v>
      </c>
      <c r="FE305" s="2">
        <v>20</v>
      </c>
      <c r="FF305" t="s">
        <v>1086</v>
      </c>
      <c r="FG305" t="s">
        <v>1086</v>
      </c>
      <c r="FH305" s="2">
        <v>20</v>
      </c>
      <c r="FI305" s="2">
        <v>100</v>
      </c>
      <c r="FJ305" s="2">
        <v>100</v>
      </c>
      <c r="FS305" s="2">
        <v>20</v>
      </c>
      <c r="FT305" s="2">
        <v>100</v>
      </c>
      <c r="GB305" t="s">
        <v>1086</v>
      </c>
      <c r="GC305" t="s">
        <v>1086</v>
      </c>
    </row>
    <row r="306" spans="1:204" ht="12.75" customHeight="1" x14ac:dyDescent="0.2">
      <c r="A306" s="2">
        <v>2459</v>
      </c>
      <c r="B306" s="21">
        <f t="shared" si="20"/>
        <v>2.702</v>
      </c>
      <c r="C306" s="23">
        <f t="shared" si="21"/>
        <v>2.702</v>
      </c>
      <c r="D306" s="15">
        <f t="shared" si="22"/>
        <v>3.4320000000000004</v>
      </c>
      <c r="E306" s="15">
        <f t="shared" si="23"/>
        <v>3.4320000000000004</v>
      </c>
      <c r="F306" s="15">
        <f t="shared" si="24"/>
        <v>2.9289999999999998</v>
      </c>
      <c r="G306" s="17">
        <v>121</v>
      </c>
      <c r="H306" t="s">
        <v>1086</v>
      </c>
      <c r="I306" t="s">
        <v>1086</v>
      </c>
      <c r="J306" s="2">
        <v>83</v>
      </c>
      <c r="K306" s="2">
        <v>68.599999999999994</v>
      </c>
      <c r="L306" s="2">
        <v>68.599999999999994</v>
      </c>
      <c r="M306" s="2">
        <v>22</v>
      </c>
      <c r="N306" s="2">
        <v>18.2</v>
      </c>
      <c r="O306" s="2">
        <v>16</v>
      </c>
      <c r="P306" s="2">
        <v>13.2</v>
      </c>
      <c r="Q306" s="2">
        <v>3</v>
      </c>
      <c r="R306" s="2">
        <v>2.5</v>
      </c>
      <c r="S306" s="2">
        <v>47</v>
      </c>
      <c r="T306" s="2">
        <v>38.799999999999997</v>
      </c>
      <c r="U306" s="2">
        <v>33</v>
      </c>
      <c r="V306" s="2">
        <v>27.3</v>
      </c>
      <c r="Y306" s="2">
        <v>38</v>
      </c>
      <c r="Z306" s="2">
        <v>31.4</v>
      </c>
      <c r="AB306" s="2">
        <v>193</v>
      </c>
      <c r="AD306" t="s">
        <v>1086</v>
      </c>
      <c r="AE306" t="s">
        <v>1086</v>
      </c>
      <c r="AZ306" t="s">
        <v>1086</v>
      </c>
      <c r="BA306" t="s">
        <v>1086</v>
      </c>
      <c r="BU306" s="2">
        <v>121</v>
      </c>
      <c r="BV306" t="s">
        <v>1086</v>
      </c>
      <c r="BW306" t="s">
        <v>1086</v>
      </c>
      <c r="BX306" s="2">
        <v>83</v>
      </c>
      <c r="BY306" s="2">
        <v>68.599999999999994</v>
      </c>
      <c r="BZ306" s="2">
        <v>68.599999999999994</v>
      </c>
      <c r="CA306" s="2">
        <v>22</v>
      </c>
      <c r="CB306" s="2">
        <v>18.2</v>
      </c>
      <c r="CC306" s="2">
        <v>16</v>
      </c>
      <c r="CD306" s="2">
        <v>13.2</v>
      </c>
      <c r="CE306" s="2">
        <v>3</v>
      </c>
      <c r="CF306" s="2">
        <v>2.5</v>
      </c>
      <c r="CG306" s="2">
        <v>47</v>
      </c>
      <c r="CH306" s="2">
        <v>38.799999999999997</v>
      </c>
      <c r="CI306" s="2">
        <v>33</v>
      </c>
      <c r="CJ306" s="2">
        <v>27.3</v>
      </c>
      <c r="CM306" s="2">
        <v>38</v>
      </c>
      <c r="CN306" s="2">
        <v>31.4</v>
      </c>
      <c r="CP306" s="2">
        <v>193</v>
      </c>
      <c r="CQ306" s="2">
        <v>69</v>
      </c>
      <c r="CR306" t="s">
        <v>1086</v>
      </c>
      <c r="CS306" t="s">
        <v>1086</v>
      </c>
      <c r="CT306" s="2">
        <v>64</v>
      </c>
      <c r="CU306" s="2">
        <v>92.8</v>
      </c>
      <c r="CV306" s="2">
        <v>92.8</v>
      </c>
      <c r="CW306" s="2">
        <v>2</v>
      </c>
      <c r="CX306" s="2">
        <v>2.9</v>
      </c>
      <c r="CY306" s="2">
        <v>3</v>
      </c>
      <c r="CZ306" s="2">
        <v>4.3</v>
      </c>
      <c r="DC306" s="2">
        <v>27</v>
      </c>
      <c r="DD306" s="2">
        <v>39.1</v>
      </c>
      <c r="DE306" s="2">
        <v>37</v>
      </c>
      <c r="DF306" s="2">
        <v>53.6</v>
      </c>
      <c r="DI306" s="2">
        <v>5</v>
      </c>
      <c r="DJ306" s="2">
        <v>7.2</v>
      </c>
      <c r="DL306" s="2">
        <v>107</v>
      </c>
      <c r="DN306" t="s">
        <v>1086</v>
      </c>
      <c r="DO306" t="s">
        <v>1086</v>
      </c>
      <c r="EH306" s="2">
        <v>52</v>
      </c>
      <c r="EJ306" t="s">
        <v>1086</v>
      </c>
      <c r="EK306" t="s">
        <v>1086</v>
      </c>
      <c r="FE306" s="2">
        <v>69</v>
      </c>
      <c r="FF306" t="s">
        <v>1086</v>
      </c>
      <c r="FG306" t="s">
        <v>1086</v>
      </c>
      <c r="FH306" s="2">
        <v>64</v>
      </c>
      <c r="FI306" s="2">
        <v>92.8</v>
      </c>
      <c r="FJ306" s="2">
        <v>92.8</v>
      </c>
      <c r="FK306" s="2">
        <v>2</v>
      </c>
      <c r="FL306" s="2">
        <v>2.9</v>
      </c>
      <c r="FM306" s="2">
        <v>3</v>
      </c>
      <c r="FN306" s="2">
        <v>4.3</v>
      </c>
      <c r="FQ306" s="2">
        <v>27</v>
      </c>
      <c r="FR306" s="2">
        <v>39.1</v>
      </c>
      <c r="FS306" s="2">
        <v>37</v>
      </c>
      <c r="FT306" s="2">
        <v>53.6</v>
      </c>
      <c r="FW306" s="2">
        <v>5</v>
      </c>
      <c r="FX306" s="2">
        <v>7.2</v>
      </c>
      <c r="FZ306" s="2">
        <v>159</v>
      </c>
      <c r="GA306" s="2">
        <v>114</v>
      </c>
      <c r="GB306" t="s">
        <v>1086</v>
      </c>
      <c r="GC306" t="s">
        <v>1086</v>
      </c>
      <c r="GD306" s="2">
        <v>87</v>
      </c>
      <c r="GE306" s="2">
        <v>76.3</v>
      </c>
      <c r="GF306" s="2">
        <v>76.3</v>
      </c>
      <c r="GG306" s="2">
        <v>8</v>
      </c>
      <c r="GH306" s="2">
        <v>7</v>
      </c>
      <c r="GI306" s="2">
        <v>19</v>
      </c>
      <c r="GJ306" s="2">
        <v>16.7</v>
      </c>
      <c r="GK306" s="2">
        <v>5</v>
      </c>
      <c r="GL306" s="2">
        <v>4.4000000000000004</v>
      </c>
      <c r="GM306" s="2">
        <v>40</v>
      </c>
      <c r="GN306" s="2">
        <v>35.1</v>
      </c>
      <c r="GO306" s="2">
        <v>42</v>
      </c>
      <c r="GP306" s="2">
        <v>36.799999999999997</v>
      </c>
      <c r="GS306" s="2">
        <v>27</v>
      </c>
      <c r="GT306" s="2">
        <v>23.7</v>
      </c>
      <c r="GU306" s="2">
        <v>2</v>
      </c>
      <c r="GV306" s="2">
        <v>86</v>
      </c>
    </row>
    <row r="307" spans="1:204" ht="12.75" customHeight="1" x14ac:dyDescent="0.2">
      <c r="A307" s="2">
        <v>2466</v>
      </c>
      <c r="B307" s="21">
        <f t="shared" si="20"/>
        <v>2.6850000000000001</v>
      </c>
      <c r="C307" s="23">
        <f t="shared" si="21"/>
        <v>2.6850000000000001</v>
      </c>
      <c r="D307" s="15">
        <f t="shared" si="22"/>
        <v>0</v>
      </c>
      <c r="E307" s="15">
        <f t="shared" si="23"/>
        <v>0</v>
      </c>
      <c r="F307" s="15">
        <f t="shared" si="24"/>
        <v>0</v>
      </c>
      <c r="G307" s="17">
        <v>19</v>
      </c>
      <c r="H307" t="s">
        <v>1086</v>
      </c>
      <c r="I307" t="s">
        <v>1086</v>
      </c>
      <c r="J307" s="2">
        <v>12</v>
      </c>
      <c r="K307" s="2">
        <v>63.2</v>
      </c>
      <c r="L307" s="2">
        <v>63.2</v>
      </c>
      <c r="M307" s="2">
        <v>2</v>
      </c>
      <c r="N307" s="2">
        <v>10.5</v>
      </c>
      <c r="O307" s="2">
        <v>5</v>
      </c>
      <c r="P307" s="2">
        <v>26.3</v>
      </c>
      <c r="S307" s="2">
        <v>9</v>
      </c>
      <c r="T307" s="2">
        <v>47.4</v>
      </c>
      <c r="U307" s="2">
        <v>3</v>
      </c>
      <c r="V307" s="2">
        <v>15.8</v>
      </c>
      <c r="Y307" s="2">
        <v>7</v>
      </c>
      <c r="Z307" s="2">
        <v>36.799999999999997</v>
      </c>
      <c r="AD307" t="s">
        <v>1086</v>
      </c>
      <c r="AE307" t="s">
        <v>1086</v>
      </c>
      <c r="AZ307" t="s">
        <v>1086</v>
      </c>
      <c r="BA307" t="s">
        <v>1086</v>
      </c>
      <c r="BU307" s="2">
        <v>19</v>
      </c>
      <c r="BV307" t="s">
        <v>1086</v>
      </c>
      <c r="BW307" t="s">
        <v>1086</v>
      </c>
      <c r="BX307" s="2">
        <v>12</v>
      </c>
      <c r="BY307" s="2">
        <v>63.2</v>
      </c>
      <c r="BZ307" s="2">
        <v>63.2</v>
      </c>
      <c r="CA307" s="2">
        <v>2</v>
      </c>
      <c r="CB307" s="2">
        <v>10.5</v>
      </c>
      <c r="CC307" s="2">
        <v>5</v>
      </c>
      <c r="CD307" s="2">
        <v>26.3</v>
      </c>
      <c r="CG307" s="2">
        <v>9</v>
      </c>
      <c r="CH307" s="2">
        <v>47.4</v>
      </c>
      <c r="CI307" s="2">
        <v>3</v>
      </c>
      <c r="CJ307" s="2">
        <v>15.8</v>
      </c>
      <c r="CM307" s="2">
        <v>7</v>
      </c>
      <c r="CN307" s="2">
        <v>36.799999999999997</v>
      </c>
      <c r="CR307" t="s">
        <v>1086</v>
      </c>
      <c r="CS307" t="s">
        <v>1086</v>
      </c>
      <c r="DN307" t="s">
        <v>1086</v>
      </c>
      <c r="DO307" t="s">
        <v>1086</v>
      </c>
      <c r="EJ307" t="s">
        <v>1086</v>
      </c>
      <c r="EK307" t="s">
        <v>1086</v>
      </c>
      <c r="FF307" t="s">
        <v>1086</v>
      </c>
      <c r="FG307" t="s">
        <v>1086</v>
      </c>
      <c r="GB307" t="s">
        <v>1086</v>
      </c>
      <c r="GC307" t="s">
        <v>1086</v>
      </c>
    </row>
    <row r="308" spans="1:204" ht="12.75" customHeight="1" x14ac:dyDescent="0.2">
      <c r="A308" s="2">
        <v>2467</v>
      </c>
      <c r="B308" s="21">
        <f t="shared" si="20"/>
        <v>2.5440000000000005</v>
      </c>
      <c r="C308" s="23">
        <f t="shared" si="21"/>
        <v>2.5440000000000005</v>
      </c>
      <c r="D308" s="15">
        <f t="shared" si="22"/>
        <v>3.0230000000000001</v>
      </c>
      <c r="E308" s="15">
        <f t="shared" si="23"/>
        <v>3.0230000000000001</v>
      </c>
      <c r="F308" s="15">
        <f t="shared" si="24"/>
        <v>3.202</v>
      </c>
      <c r="G308" s="17">
        <v>136</v>
      </c>
      <c r="H308" t="s">
        <v>1086</v>
      </c>
      <c r="I308" t="s">
        <v>1086</v>
      </c>
      <c r="J308" s="2">
        <v>94</v>
      </c>
      <c r="K308" s="2">
        <v>68.099999999999994</v>
      </c>
      <c r="L308" s="2">
        <v>69.099999999999994</v>
      </c>
      <c r="M308" s="2">
        <v>20</v>
      </c>
      <c r="N308" s="2">
        <v>14.5</v>
      </c>
      <c r="O308" s="2">
        <v>22</v>
      </c>
      <c r="P308" s="2">
        <v>15.9</v>
      </c>
      <c r="Q308" s="2">
        <v>6</v>
      </c>
      <c r="R308" s="2">
        <v>4.3</v>
      </c>
      <c r="S308" s="2">
        <v>65</v>
      </c>
      <c r="T308" s="2">
        <v>47.1</v>
      </c>
      <c r="U308" s="2">
        <v>23</v>
      </c>
      <c r="V308" s="2">
        <v>16.7</v>
      </c>
      <c r="W308" s="2">
        <v>2</v>
      </c>
      <c r="X308" s="2">
        <v>1.4</v>
      </c>
      <c r="Y308" s="2">
        <v>44</v>
      </c>
      <c r="Z308" s="2">
        <v>31.9</v>
      </c>
      <c r="AA308" s="2">
        <v>1</v>
      </c>
      <c r="AB308" s="2">
        <v>467</v>
      </c>
      <c r="AD308" t="s">
        <v>1086</v>
      </c>
      <c r="AE308" t="s">
        <v>1086</v>
      </c>
      <c r="AZ308" t="s">
        <v>1086</v>
      </c>
      <c r="BA308" t="s">
        <v>1086</v>
      </c>
      <c r="BU308" s="2">
        <v>136</v>
      </c>
      <c r="BV308" t="s">
        <v>1086</v>
      </c>
      <c r="BW308" t="s">
        <v>1086</v>
      </c>
      <c r="BX308" s="2">
        <v>94</v>
      </c>
      <c r="BY308" s="2">
        <v>68.099999999999994</v>
      </c>
      <c r="BZ308" s="2">
        <v>69.099999999999994</v>
      </c>
      <c r="CA308" s="2">
        <v>20</v>
      </c>
      <c r="CB308" s="2">
        <v>14.5</v>
      </c>
      <c r="CC308" s="2">
        <v>22</v>
      </c>
      <c r="CD308" s="2">
        <v>15.9</v>
      </c>
      <c r="CE308" s="2">
        <v>6</v>
      </c>
      <c r="CF308" s="2">
        <v>4.3</v>
      </c>
      <c r="CG308" s="2">
        <v>65</v>
      </c>
      <c r="CH308" s="2">
        <v>47.1</v>
      </c>
      <c r="CI308" s="2">
        <v>23</v>
      </c>
      <c r="CJ308" s="2">
        <v>16.7</v>
      </c>
      <c r="CK308" s="2">
        <v>2</v>
      </c>
      <c r="CL308" s="2">
        <v>1.4</v>
      </c>
      <c r="CM308" s="2">
        <v>44</v>
      </c>
      <c r="CN308" s="2">
        <v>31.9</v>
      </c>
      <c r="CO308" s="2">
        <v>1</v>
      </c>
      <c r="CP308" s="2">
        <v>467</v>
      </c>
      <c r="CQ308" s="2">
        <v>130</v>
      </c>
      <c r="CR308" t="s">
        <v>1086</v>
      </c>
      <c r="CS308" t="s">
        <v>1086</v>
      </c>
      <c r="CT308" s="2">
        <v>105</v>
      </c>
      <c r="CU308" s="2">
        <v>80.8</v>
      </c>
      <c r="CV308" s="2">
        <v>80.8</v>
      </c>
      <c r="CW308" s="2">
        <v>10</v>
      </c>
      <c r="CX308" s="2">
        <v>7.7</v>
      </c>
      <c r="CY308" s="2">
        <v>15</v>
      </c>
      <c r="CZ308" s="2">
        <v>11.5</v>
      </c>
      <c r="DA308" s="2">
        <v>4</v>
      </c>
      <c r="DB308" s="2">
        <v>3.1</v>
      </c>
      <c r="DC308" s="2">
        <v>51</v>
      </c>
      <c r="DD308" s="2">
        <v>39.200000000000003</v>
      </c>
      <c r="DE308" s="2">
        <v>50</v>
      </c>
      <c r="DF308" s="2">
        <v>38.5</v>
      </c>
      <c r="DI308" s="2">
        <v>25</v>
      </c>
      <c r="DJ308" s="2">
        <v>19.2</v>
      </c>
      <c r="DK308" s="2">
        <v>1</v>
      </c>
      <c r="DL308" s="2">
        <v>382</v>
      </c>
      <c r="DN308" t="s">
        <v>1086</v>
      </c>
      <c r="DO308" t="s">
        <v>1086</v>
      </c>
      <c r="EH308" s="2">
        <v>2</v>
      </c>
      <c r="EJ308" t="s">
        <v>1086</v>
      </c>
      <c r="EK308" t="s">
        <v>1086</v>
      </c>
      <c r="FE308" s="2">
        <v>130</v>
      </c>
      <c r="FF308" t="s">
        <v>1086</v>
      </c>
      <c r="FG308" t="s">
        <v>1086</v>
      </c>
      <c r="FH308" s="2">
        <v>105</v>
      </c>
      <c r="FI308" s="2">
        <v>80.8</v>
      </c>
      <c r="FJ308" s="2">
        <v>80.8</v>
      </c>
      <c r="FK308" s="2">
        <v>10</v>
      </c>
      <c r="FL308" s="2">
        <v>7.7</v>
      </c>
      <c r="FM308" s="2">
        <v>15</v>
      </c>
      <c r="FN308" s="2">
        <v>11.5</v>
      </c>
      <c r="FO308" s="2">
        <v>4</v>
      </c>
      <c r="FP308" s="2">
        <v>3.1</v>
      </c>
      <c r="FQ308" s="2">
        <v>51</v>
      </c>
      <c r="FR308" s="2">
        <v>39.200000000000003</v>
      </c>
      <c r="FS308" s="2">
        <v>50</v>
      </c>
      <c r="FT308" s="2">
        <v>38.5</v>
      </c>
      <c r="FW308" s="2">
        <v>25</v>
      </c>
      <c r="FX308" s="2">
        <v>19.2</v>
      </c>
      <c r="FY308" s="2">
        <v>1</v>
      </c>
      <c r="FZ308" s="2">
        <v>384</v>
      </c>
      <c r="GA308" s="2">
        <v>197</v>
      </c>
      <c r="GB308" t="s">
        <v>1086</v>
      </c>
      <c r="GC308" t="s">
        <v>1086</v>
      </c>
      <c r="GD308" s="2">
        <v>180</v>
      </c>
      <c r="GE308" s="2">
        <v>86.1</v>
      </c>
      <c r="GF308" s="2">
        <v>91.4</v>
      </c>
      <c r="GG308" s="2">
        <v>3</v>
      </c>
      <c r="GH308" s="2">
        <v>1.4</v>
      </c>
      <c r="GI308" s="2">
        <v>14</v>
      </c>
      <c r="GJ308" s="2">
        <v>6.7</v>
      </c>
      <c r="GK308" s="2">
        <v>6</v>
      </c>
      <c r="GL308" s="2">
        <v>2.9</v>
      </c>
      <c r="GM308" s="2">
        <v>58</v>
      </c>
      <c r="GN308" s="2">
        <v>27.8</v>
      </c>
      <c r="GO308" s="2">
        <v>116</v>
      </c>
      <c r="GP308" s="2">
        <v>55.5</v>
      </c>
      <c r="GQ308" s="2">
        <v>12</v>
      </c>
      <c r="GR308" s="2">
        <v>5.7</v>
      </c>
      <c r="GS308" s="2">
        <v>29</v>
      </c>
      <c r="GT308" s="2">
        <v>13.9</v>
      </c>
      <c r="GU308" s="2">
        <v>1</v>
      </c>
      <c r="GV308" s="2">
        <v>250</v>
      </c>
    </row>
    <row r="309" spans="1:204" ht="12.75" customHeight="1" x14ac:dyDescent="0.2">
      <c r="A309" s="2">
        <v>2468</v>
      </c>
      <c r="B309" s="21">
        <f t="shared" si="20"/>
        <v>2.1480000000000001</v>
      </c>
      <c r="C309" s="23">
        <f t="shared" si="21"/>
        <v>2.1480000000000001</v>
      </c>
      <c r="D309" s="15">
        <f t="shared" si="22"/>
        <v>2.9780000000000002</v>
      </c>
      <c r="E309" s="15">
        <f t="shared" si="23"/>
        <v>2.9780000000000002</v>
      </c>
      <c r="F309" s="15">
        <f t="shared" si="24"/>
        <v>2.6679999999999997</v>
      </c>
      <c r="G309" s="17">
        <v>80</v>
      </c>
      <c r="H309" t="s">
        <v>1086</v>
      </c>
      <c r="I309" t="s">
        <v>1086</v>
      </c>
      <c r="J309" s="2">
        <v>32</v>
      </c>
      <c r="K309" s="2">
        <v>39.5</v>
      </c>
      <c r="L309" s="2">
        <v>40</v>
      </c>
      <c r="M309" s="2">
        <v>22</v>
      </c>
      <c r="N309" s="2">
        <v>27.2</v>
      </c>
      <c r="O309" s="2">
        <v>26</v>
      </c>
      <c r="P309" s="2">
        <v>32.1</v>
      </c>
      <c r="S309" s="2">
        <v>28</v>
      </c>
      <c r="T309" s="2">
        <v>34.6</v>
      </c>
      <c r="U309" s="2">
        <v>4</v>
      </c>
      <c r="V309" s="2">
        <v>4.9000000000000004</v>
      </c>
      <c r="W309" s="2">
        <v>1</v>
      </c>
      <c r="X309" s="2">
        <v>1.2</v>
      </c>
      <c r="Y309" s="2">
        <v>49</v>
      </c>
      <c r="Z309" s="2">
        <v>60.5</v>
      </c>
      <c r="AB309" s="2">
        <v>105</v>
      </c>
      <c r="AD309" t="s">
        <v>1086</v>
      </c>
      <c r="AE309" t="s">
        <v>1086</v>
      </c>
      <c r="AZ309" t="s">
        <v>1086</v>
      </c>
      <c r="BA309" t="s">
        <v>1086</v>
      </c>
      <c r="BU309" s="2">
        <v>80</v>
      </c>
      <c r="BV309" t="s">
        <v>1086</v>
      </c>
      <c r="BW309" t="s">
        <v>1086</v>
      </c>
      <c r="BX309" s="2">
        <v>32</v>
      </c>
      <c r="BY309" s="2">
        <v>39.5</v>
      </c>
      <c r="BZ309" s="2">
        <v>40</v>
      </c>
      <c r="CA309" s="2">
        <v>22</v>
      </c>
      <c r="CB309" s="2">
        <v>27.2</v>
      </c>
      <c r="CC309" s="2">
        <v>26</v>
      </c>
      <c r="CD309" s="2">
        <v>32.1</v>
      </c>
      <c r="CG309" s="2">
        <v>28</v>
      </c>
      <c r="CH309" s="2">
        <v>34.6</v>
      </c>
      <c r="CI309" s="2">
        <v>4</v>
      </c>
      <c r="CJ309" s="2">
        <v>4.9000000000000004</v>
      </c>
      <c r="CK309" s="2">
        <v>1</v>
      </c>
      <c r="CL309" s="2">
        <v>1.2</v>
      </c>
      <c r="CM309" s="2">
        <v>49</v>
      </c>
      <c r="CN309" s="2">
        <v>60.5</v>
      </c>
      <c r="CP309" s="2">
        <v>105</v>
      </c>
      <c r="CQ309" s="2">
        <v>46</v>
      </c>
      <c r="CR309" t="s">
        <v>1086</v>
      </c>
      <c r="CS309" t="s">
        <v>1086</v>
      </c>
      <c r="CT309" s="2">
        <v>30</v>
      </c>
      <c r="CU309" s="2">
        <v>65.2</v>
      </c>
      <c r="CV309" s="2">
        <v>65.2</v>
      </c>
      <c r="CW309" s="2">
        <v>3</v>
      </c>
      <c r="CX309" s="2">
        <v>6.5</v>
      </c>
      <c r="CY309" s="2">
        <v>13</v>
      </c>
      <c r="CZ309" s="2">
        <v>28.3</v>
      </c>
      <c r="DC309" s="2">
        <v>12</v>
      </c>
      <c r="DD309" s="2">
        <v>26.1</v>
      </c>
      <c r="DE309" s="2">
        <v>18</v>
      </c>
      <c r="DF309" s="2">
        <v>39.1</v>
      </c>
      <c r="DI309" s="2">
        <v>16</v>
      </c>
      <c r="DJ309" s="2">
        <v>34.799999999999997</v>
      </c>
      <c r="DL309" s="2">
        <v>52</v>
      </c>
      <c r="DN309" t="s">
        <v>1086</v>
      </c>
      <c r="DO309" t="s">
        <v>1086</v>
      </c>
      <c r="EJ309" t="s">
        <v>1086</v>
      </c>
      <c r="EK309" t="s">
        <v>1086</v>
      </c>
      <c r="FE309" s="2">
        <v>46</v>
      </c>
      <c r="FF309" t="s">
        <v>1086</v>
      </c>
      <c r="FG309" t="s">
        <v>1086</v>
      </c>
      <c r="FH309" s="2">
        <v>30</v>
      </c>
      <c r="FI309" s="2">
        <v>65.2</v>
      </c>
      <c r="FJ309" s="2">
        <v>65.2</v>
      </c>
      <c r="FK309" s="2">
        <v>3</v>
      </c>
      <c r="FL309" s="2">
        <v>6.5</v>
      </c>
      <c r="FM309" s="2">
        <v>13</v>
      </c>
      <c r="FN309" s="2">
        <v>28.3</v>
      </c>
      <c r="FQ309" s="2">
        <v>12</v>
      </c>
      <c r="FR309" s="2">
        <v>26.1</v>
      </c>
      <c r="FS309" s="2">
        <v>18</v>
      </c>
      <c r="FT309" s="2">
        <v>39.1</v>
      </c>
      <c r="FW309" s="2">
        <v>16</v>
      </c>
      <c r="FX309" s="2">
        <v>34.799999999999997</v>
      </c>
      <c r="FZ309" s="2">
        <v>52</v>
      </c>
      <c r="GA309" s="2">
        <v>53</v>
      </c>
      <c r="GB309" t="s">
        <v>1086</v>
      </c>
      <c r="GC309" t="s">
        <v>1086</v>
      </c>
      <c r="GD309" s="2">
        <v>30</v>
      </c>
      <c r="GE309" s="2">
        <v>55.6</v>
      </c>
      <c r="GF309" s="2">
        <v>56.6</v>
      </c>
      <c r="GG309" s="2">
        <v>3</v>
      </c>
      <c r="GH309" s="2">
        <v>5.6</v>
      </c>
      <c r="GI309" s="2">
        <v>20</v>
      </c>
      <c r="GJ309" s="2">
        <v>37</v>
      </c>
      <c r="GM309" s="2">
        <v>19</v>
      </c>
      <c r="GN309" s="2">
        <v>35.200000000000003</v>
      </c>
      <c r="GO309" s="2">
        <v>11</v>
      </c>
      <c r="GP309" s="2">
        <v>20.399999999999999</v>
      </c>
      <c r="GQ309" s="2">
        <v>1</v>
      </c>
      <c r="GR309" s="2">
        <v>1.9</v>
      </c>
      <c r="GS309" s="2">
        <v>24</v>
      </c>
      <c r="GT309" s="2">
        <v>44.4</v>
      </c>
      <c r="GU309" s="2">
        <v>1</v>
      </c>
      <c r="GV309" s="2">
        <v>45</v>
      </c>
    </row>
    <row r="310" spans="1:204" ht="12.75" customHeight="1" x14ac:dyDescent="0.2">
      <c r="A310" s="2">
        <v>2471</v>
      </c>
      <c r="B310" s="21">
        <f t="shared" si="20"/>
        <v>2.476</v>
      </c>
      <c r="C310" s="23">
        <f t="shared" si="21"/>
        <v>2.476</v>
      </c>
      <c r="D310" s="15">
        <f t="shared" si="22"/>
        <v>3.335</v>
      </c>
      <c r="E310" s="15">
        <f t="shared" si="23"/>
        <v>3.335</v>
      </c>
      <c r="F310" s="15">
        <f t="shared" si="24"/>
        <v>3.0710000000000002</v>
      </c>
      <c r="G310" s="17">
        <v>216</v>
      </c>
      <c r="H310" t="s">
        <v>1086</v>
      </c>
      <c r="I310" t="s">
        <v>1086</v>
      </c>
      <c r="J310" s="2">
        <v>129</v>
      </c>
      <c r="K310" s="2">
        <v>58.6</v>
      </c>
      <c r="L310" s="2">
        <v>59.7</v>
      </c>
      <c r="M310" s="2">
        <v>39</v>
      </c>
      <c r="N310" s="2">
        <v>17.7</v>
      </c>
      <c r="O310" s="2">
        <v>48</v>
      </c>
      <c r="P310" s="2">
        <v>21.8</v>
      </c>
      <c r="Q310" s="2">
        <v>6</v>
      </c>
      <c r="R310" s="2">
        <v>2.7</v>
      </c>
      <c r="S310" s="2">
        <v>82</v>
      </c>
      <c r="T310" s="2">
        <v>37.299999999999997</v>
      </c>
      <c r="U310" s="2">
        <v>41</v>
      </c>
      <c r="V310" s="2">
        <v>18.600000000000001</v>
      </c>
      <c r="W310" s="2">
        <v>4</v>
      </c>
      <c r="X310" s="2">
        <v>1.8</v>
      </c>
      <c r="Y310" s="2">
        <v>91</v>
      </c>
      <c r="Z310" s="2">
        <v>41.4</v>
      </c>
      <c r="AA310" s="2">
        <v>1</v>
      </c>
      <c r="AB310" s="2">
        <v>425</v>
      </c>
      <c r="AD310" t="s">
        <v>1086</v>
      </c>
      <c r="AE310" t="s">
        <v>1086</v>
      </c>
      <c r="AZ310" t="s">
        <v>1086</v>
      </c>
      <c r="BA310" t="s">
        <v>1086</v>
      </c>
      <c r="BU310" s="2">
        <v>216</v>
      </c>
      <c r="BV310" t="s">
        <v>1086</v>
      </c>
      <c r="BW310" t="s">
        <v>1086</v>
      </c>
      <c r="BX310" s="2">
        <v>129</v>
      </c>
      <c r="BY310" s="2">
        <v>58.6</v>
      </c>
      <c r="BZ310" s="2">
        <v>59.7</v>
      </c>
      <c r="CA310" s="2">
        <v>39</v>
      </c>
      <c r="CB310" s="2">
        <v>17.7</v>
      </c>
      <c r="CC310" s="2">
        <v>48</v>
      </c>
      <c r="CD310" s="2">
        <v>21.8</v>
      </c>
      <c r="CE310" s="2">
        <v>6</v>
      </c>
      <c r="CF310" s="2">
        <v>2.7</v>
      </c>
      <c r="CG310" s="2">
        <v>82</v>
      </c>
      <c r="CH310" s="2">
        <v>37.299999999999997</v>
      </c>
      <c r="CI310" s="2">
        <v>41</v>
      </c>
      <c r="CJ310" s="2">
        <v>18.600000000000001</v>
      </c>
      <c r="CK310" s="2">
        <v>4</v>
      </c>
      <c r="CL310" s="2">
        <v>1.8</v>
      </c>
      <c r="CM310" s="2">
        <v>91</v>
      </c>
      <c r="CN310" s="2">
        <v>41.4</v>
      </c>
      <c r="CO310" s="2">
        <v>1</v>
      </c>
      <c r="CP310" s="2">
        <v>425</v>
      </c>
      <c r="CQ310" s="2">
        <v>167</v>
      </c>
      <c r="CR310" t="s">
        <v>1086</v>
      </c>
      <c r="CS310" t="s">
        <v>1086</v>
      </c>
      <c r="CT310" s="2">
        <v>141</v>
      </c>
      <c r="CU310" s="2">
        <v>84.4</v>
      </c>
      <c r="CV310" s="2">
        <v>84.4</v>
      </c>
      <c r="CW310" s="2">
        <v>5</v>
      </c>
      <c r="CX310" s="2">
        <v>3</v>
      </c>
      <c r="CY310" s="2">
        <v>21</v>
      </c>
      <c r="CZ310" s="2">
        <v>12.6</v>
      </c>
      <c r="DA310" s="2">
        <v>1</v>
      </c>
      <c r="DB310" s="2">
        <v>0.6</v>
      </c>
      <c r="DC310" s="2">
        <v>50</v>
      </c>
      <c r="DD310" s="2">
        <v>29.9</v>
      </c>
      <c r="DE310" s="2">
        <v>90</v>
      </c>
      <c r="DF310" s="2">
        <v>53.9</v>
      </c>
      <c r="DI310" s="2">
        <v>26</v>
      </c>
      <c r="DJ310" s="2">
        <v>15.6</v>
      </c>
      <c r="DL310" s="2">
        <v>280</v>
      </c>
      <c r="DN310" t="s">
        <v>1086</v>
      </c>
      <c r="DO310" t="s">
        <v>1086</v>
      </c>
      <c r="EJ310" t="s">
        <v>1086</v>
      </c>
      <c r="EK310" t="s">
        <v>1086</v>
      </c>
      <c r="FE310" s="2">
        <v>167</v>
      </c>
      <c r="FF310" t="s">
        <v>1086</v>
      </c>
      <c r="FG310" t="s">
        <v>1086</v>
      </c>
      <c r="FH310" s="2">
        <v>141</v>
      </c>
      <c r="FI310" s="2">
        <v>84.4</v>
      </c>
      <c r="FJ310" s="2">
        <v>84.4</v>
      </c>
      <c r="FK310" s="2">
        <v>5</v>
      </c>
      <c r="FL310" s="2">
        <v>3</v>
      </c>
      <c r="FM310" s="2">
        <v>21</v>
      </c>
      <c r="FN310" s="2">
        <v>12.6</v>
      </c>
      <c r="FO310" s="2">
        <v>1</v>
      </c>
      <c r="FP310" s="2">
        <v>0.6</v>
      </c>
      <c r="FQ310" s="2">
        <v>50</v>
      </c>
      <c r="FR310" s="2">
        <v>29.9</v>
      </c>
      <c r="FS310" s="2">
        <v>90</v>
      </c>
      <c r="FT310" s="2">
        <v>53.9</v>
      </c>
      <c r="FW310" s="2">
        <v>26</v>
      </c>
      <c r="FX310" s="2">
        <v>15.6</v>
      </c>
      <c r="FZ310" s="2">
        <v>280</v>
      </c>
      <c r="GA310" s="2">
        <v>251</v>
      </c>
      <c r="GB310" t="s">
        <v>1086</v>
      </c>
      <c r="GC310" t="s">
        <v>1086</v>
      </c>
      <c r="GD310" s="2">
        <v>203</v>
      </c>
      <c r="GE310" s="2">
        <v>79.599999999999994</v>
      </c>
      <c r="GF310" s="2">
        <v>80.900000000000006</v>
      </c>
      <c r="GG310" s="2">
        <v>7</v>
      </c>
      <c r="GH310" s="2">
        <v>2.7</v>
      </c>
      <c r="GI310" s="2">
        <v>41</v>
      </c>
      <c r="GJ310" s="2">
        <v>16.100000000000001</v>
      </c>
      <c r="GK310" s="2">
        <v>9</v>
      </c>
      <c r="GL310" s="2">
        <v>3.5</v>
      </c>
      <c r="GM310" s="2">
        <v>82</v>
      </c>
      <c r="GN310" s="2">
        <v>32.200000000000003</v>
      </c>
      <c r="GO310" s="2">
        <v>112</v>
      </c>
      <c r="GP310" s="2">
        <v>43.9</v>
      </c>
      <c r="GQ310" s="2">
        <v>4</v>
      </c>
      <c r="GR310" s="2">
        <v>1.6</v>
      </c>
      <c r="GS310" s="2">
        <v>52</v>
      </c>
      <c r="GT310" s="2">
        <v>20.399999999999999</v>
      </c>
      <c r="GV310" s="2">
        <v>130</v>
      </c>
    </row>
    <row r="311" spans="1:204" ht="12.75" customHeight="1" x14ac:dyDescent="0.2">
      <c r="A311" s="2">
        <v>2473</v>
      </c>
      <c r="B311" s="21">
        <f t="shared" si="20"/>
        <v>2.0700000000000003</v>
      </c>
      <c r="C311" s="23">
        <f t="shared" si="21"/>
        <v>2.0700000000000003</v>
      </c>
      <c r="D311" s="15">
        <f t="shared" si="22"/>
        <v>2.9</v>
      </c>
      <c r="E311" s="15">
        <f t="shared" si="23"/>
        <v>2.9</v>
      </c>
      <c r="F311" s="15">
        <f t="shared" si="24"/>
        <v>2.5809999999999995</v>
      </c>
      <c r="G311" s="17">
        <v>14</v>
      </c>
      <c r="H311" t="s">
        <v>1086</v>
      </c>
      <c r="I311" t="s">
        <v>1086</v>
      </c>
      <c r="J311" s="2">
        <v>6</v>
      </c>
      <c r="K311" s="2">
        <v>42.9</v>
      </c>
      <c r="L311" s="2">
        <v>42.9</v>
      </c>
      <c r="M311" s="2">
        <v>3</v>
      </c>
      <c r="N311" s="2">
        <v>21.4</v>
      </c>
      <c r="O311" s="2">
        <v>5</v>
      </c>
      <c r="P311" s="2">
        <v>35.700000000000003</v>
      </c>
      <c r="Q311" s="2">
        <v>1</v>
      </c>
      <c r="R311" s="2">
        <v>7.1</v>
      </c>
      <c r="S311" s="2">
        <v>4</v>
      </c>
      <c r="T311" s="2">
        <v>28.6</v>
      </c>
      <c r="U311" s="2">
        <v>1</v>
      </c>
      <c r="V311" s="2">
        <v>7.1</v>
      </c>
      <c r="Y311" s="2">
        <v>8</v>
      </c>
      <c r="Z311" s="2">
        <v>57.1</v>
      </c>
      <c r="AB311" s="2">
        <v>10</v>
      </c>
      <c r="AD311" t="s">
        <v>1086</v>
      </c>
      <c r="AE311" t="s">
        <v>1086</v>
      </c>
      <c r="AZ311" t="s">
        <v>1086</v>
      </c>
      <c r="BA311" t="s">
        <v>1086</v>
      </c>
      <c r="BU311" s="2">
        <v>14</v>
      </c>
      <c r="BV311" t="s">
        <v>1086</v>
      </c>
      <c r="BW311" t="s">
        <v>1086</v>
      </c>
      <c r="BX311" s="2">
        <v>6</v>
      </c>
      <c r="BY311" s="2">
        <v>42.9</v>
      </c>
      <c r="BZ311" s="2">
        <v>42.9</v>
      </c>
      <c r="CA311" s="2">
        <v>3</v>
      </c>
      <c r="CB311" s="2">
        <v>21.4</v>
      </c>
      <c r="CC311" s="2">
        <v>5</v>
      </c>
      <c r="CD311" s="2">
        <v>35.700000000000003</v>
      </c>
      <c r="CE311" s="2">
        <v>1</v>
      </c>
      <c r="CF311" s="2">
        <v>7.1</v>
      </c>
      <c r="CG311" s="2">
        <v>4</v>
      </c>
      <c r="CH311" s="2">
        <v>28.6</v>
      </c>
      <c r="CI311" s="2">
        <v>1</v>
      </c>
      <c r="CJ311" s="2">
        <v>7.1</v>
      </c>
      <c r="CM311" s="2">
        <v>8</v>
      </c>
      <c r="CN311" s="2">
        <v>57.1</v>
      </c>
      <c r="CP311" s="2">
        <v>10</v>
      </c>
      <c r="CQ311" s="2">
        <v>10</v>
      </c>
      <c r="CR311" t="s">
        <v>1086</v>
      </c>
      <c r="CS311" t="s">
        <v>1086</v>
      </c>
      <c r="CT311" s="2">
        <v>8</v>
      </c>
      <c r="CU311" s="2">
        <v>80</v>
      </c>
      <c r="CV311" s="2">
        <v>80</v>
      </c>
      <c r="CY311" s="2">
        <v>2</v>
      </c>
      <c r="CZ311" s="2">
        <v>20</v>
      </c>
      <c r="DC311" s="2">
        <v>7</v>
      </c>
      <c r="DD311" s="2">
        <v>70</v>
      </c>
      <c r="DE311" s="2">
        <v>1</v>
      </c>
      <c r="DF311" s="2">
        <v>10</v>
      </c>
      <c r="DI311" s="2">
        <v>2</v>
      </c>
      <c r="DJ311" s="2">
        <v>20</v>
      </c>
      <c r="DL311" s="2">
        <v>7</v>
      </c>
      <c r="DN311" t="s">
        <v>1086</v>
      </c>
      <c r="DO311" t="s">
        <v>1086</v>
      </c>
      <c r="EJ311" t="s">
        <v>1086</v>
      </c>
      <c r="EK311" t="s">
        <v>1086</v>
      </c>
      <c r="FE311" s="2">
        <v>10</v>
      </c>
      <c r="FF311" t="s">
        <v>1086</v>
      </c>
      <c r="FG311" t="s">
        <v>1086</v>
      </c>
      <c r="FH311" s="2">
        <v>8</v>
      </c>
      <c r="FI311" s="2">
        <v>80</v>
      </c>
      <c r="FJ311" s="2">
        <v>80</v>
      </c>
      <c r="FM311" s="2">
        <v>2</v>
      </c>
      <c r="FN311" s="2">
        <v>20</v>
      </c>
      <c r="FQ311" s="2">
        <v>7</v>
      </c>
      <c r="FR311" s="2">
        <v>70</v>
      </c>
      <c r="FS311" s="2">
        <v>1</v>
      </c>
      <c r="FT311" s="2">
        <v>10</v>
      </c>
      <c r="FW311" s="2">
        <v>2</v>
      </c>
      <c r="FX311" s="2">
        <v>20</v>
      </c>
      <c r="FZ311" s="2">
        <v>7</v>
      </c>
      <c r="GA311" s="2">
        <v>12</v>
      </c>
      <c r="GB311" t="s">
        <v>1086</v>
      </c>
      <c r="GC311" t="s">
        <v>1086</v>
      </c>
      <c r="GD311" s="2">
        <v>9</v>
      </c>
      <c r="GE311" s="2">
        <v>75</v>
      </c>
      <c r="GF311" s="2">
        <v>75</v>
      </c>
      <c r="GI311" s="2">
        <v>3</v>
      </c>
      <c r="GJ311" s="2">
        <v>25</v>
      </c>
      <c r="GK311" s="2">
        <v>1</v>
      </c>
      <c r="GL311" s="2">
        <v>8.3000000000000007</v>
      </c>
      <c r="GM311" s="2">
        <v>7</v>
      </c>
      <c r="GN311" s="2">
        <v>58.3</v>
      </c>
      <c r="GO311" s="2">
        <v>1</v>
      </c>
      <c r="GP311" s="2">
        <v>8.3000000000000007</v>
      </c>
      <c r="GS311" s="2">
        <v>3</v>
      </c>
      <c r="GT311" s="2">
        <v>25</v>
      </c>
      <c r="GV311" s="2">
        <v>9</v>
      </c>
    </row>
    <row r="312" spans="1:204" ht="12.75" customHeight="1" x14ac:dyDescent="0.2">
      <c r="A312" s="2">
        <v>2474</v>
      </c>
      <c r="B312" s="21">
        <f t="shared" si="20"/>
        <v>3.2069999999999999</v>
      </c>
      <c r="C312" s="23">
        <f t="shared" si="21"/>
        <v>3.2069999999999999</v>
      </c>
      <c r="D312" s="15">
        <f t="shared" si="22"/>
        <v>3.5</v>
      </c>
      <c r="E312" s="15">
        <f t="shared" si="23"/>
        <v>3.5</v>
      </c>
      <c r="F312" s="15">
        <f t="shared" si="24"/>
        <v>1.7350000000000001</v>
      </c>
      <c r="G312" s="17">
        <v>23</v>
      </c>
      <c r="H312" t="s">
        <v>1086</v>
      </c>
      <c r="I312" t="s">
        <v>1086</v>
      </c>
      <c r="J312" s="2">
        <v>20</v>
      </c>
      <c r="K312" s="2">
        <v>83.3</v>
      </c>
      <c r="L312" s="2">
        <v>87</v>
      </c>
      <c r="O312" s="2">
        <v>3</v>
      </c>
      <c r="P312" s="2">
        <v>12.5</v>
      </c>
      <c r="S312" s="2">
        <v>9</v>
      </c>
      <c r="T312" s="2">
        <v>37.5</v>
      </c>
      <c r="U312" s="2">
        <v>11</v>
      </c>
      <c r="V312" s="2">
        <v>45.8</v>
      </c>
      <c r="W312" s="2">
        <v>1</v>
      </c>
      <c r="X312" s="2">
        <v>4.2</v>
      </c>
      <c r="Y312" s="2">
        <v>4</v>
      </c>
      <c r="Z312" s="2">
        <v>16.7</v>
      </c>
      <c r="AB312" s="2">
        <v>35</v>
      </c>
      <c r="AD312" t="s">
        <v>1086</v>
      </c>
      <c r="AE312" t="s">
        <v>1086</v>
      </c>
      <c r="AZ312" t="s">
        <v>1086</v>
      </c>
      <c r="BA312" t="s">
        <v>1086</v>
      </c>
      <c r="BU312" s="2">
        <v>23</v>
      </c>
      <c r="BV312" t="s">
        <v>1086</v>
      </c>
      <c r="BW312" t="s">
        <v>1086</v>
      </c>
      <c r="BX312" s="2">
        <v>20</v>
      </c>
      <c r="BY312" s="2">
        <v>83.3</v>
      </c>
      <c r="BZ312" s="2">
        <v>87</v>
      </c>
      <c r="CC312" s="2">
        <v>3</v>
      </c>
      <c r="CD312" s="2">
        <v>12.5</v>
      </c>
      <c r="CG312" s="2">
        <v>9</v>
      </c>
      <c r="CH312" s="2">
        <v>37.5</v>
      </c>
      <c r="CI312" s="2">
        <v>11</v>
      </c>
      <c r="CJ312" s="2">
        <v>45.8</v>
      </c>
      <c r="CK312" s="2">
        <v>1</v>
      </c>
      <c r="CL312" s="2">
        <v>4.2</v>
      </c>
      <c r="CM312" s="2">
        <v>4</v>
      </c>
      <c r="CN312" s="2">
        <v>16.7</v>
      </c>
      <c r="CP312" s="2">
        <v>35</v>
      </c>
      <c r="CQ312" s="2">
        <v>10</v>
      </c>
      <c r="CR312" t="s">
        <v>1086</v>
      </c>
      <c r="CS312" t="s">
        <v>1086</v>
      </c>
      <c r="CT312" s="2">
        <v>10</v>
      </c>
      <c r="CU312" s="2">
        <v>100</v>
      </c>
      <c r="CV312" s="2">
        <v>100</v>
      </c>
      <c r="DC312" s="2">
        <v>5</v>
      </c>
      <c r="DD312" s="2">
        <v>50</v>
      </c>
      <c r="DE312" s="2">
        <v>5</v>
      </c>
      <c r="DF312" s="2">
        <v>50</v>
      </c>
      <c r="DL312" s="2">
        <v>20</v>
      </c>
      <c r="DN312" t="s">
        <v>1086</v>
      </c>
      <c r="DO312" t="s">
        <v>1086</v>
      </c>
      <c r="EJ312" t="s">
        <v>1086</v>
      </c>
      <c r="EK312" t="s">
        <v>1086</v>
      </c>
      <c r="FE312" s="2">
        <v>10</v>
      </c>
      <c r="FF312" t="s">
        <v>1086</v>
      </c>
      <c r="FG312" t="s">
        <v>1086</v>
      </c>
      <c r="FH312" s="2">
        <v>10</v>
      </c>
      <c r="FI312" s="2">
        <v>100</v>
      </c>
      <c r="FJ312" s="2">
        <v>100</v>
      </c>
      <c r="FQ312" s="2">
        <v>5</v>
      </c>
      <c r="FR312" s="2">
        <v>50</v>
      </c>
      <c r="FS312" s="2">
        <v>5</v>
      </c>
      <c r="FT312" s="2">
        <v>50</v>
      </c>
      <c r="FZ312" s="2">
        <v>20</v>
      </c>
      <c r="GA312" s="2">
        <v>10</v>
      </c>
      <c r="GB312" t="s">
        <v>1086</v>
      </c>
      <c r="GC312" t="s">
        <v>1086</v>
      </c>
      <c r="GD312" s="2">
        <v>5</v>
      </c>
      <c r="GE312" s="2">
        <v>33.299999999999997</v>
      </c>
      <c r="GF312" s="2">
        <v>50</v>
      </c>
      <c r="GI312" s="2">
        <v>5</v>
      </c>
      <c r="GJ312" s="2">
        <v>33.299999999999997</v>
      </c>
      <c r="GM312" s="2">
        <v>4</v>
      </c>
      <c r="GN312" s="2">
        <v>26.7</v>
      </c>
      <c r="GO312" s="2">
        <v>1</v>
      </c>
      <c r="GP312" s="2">
        <v>6.7</v>
      </c>
      <c r="GQ312" s="2">
        <v>5</v>
      </c>
      <c r="GR312" s="2">
        <v>33.299999999999997</v>
      </c>
      <c r="GS312" s="2">
        <v>10</v>
      </c>
      <c r="GT312" s="2">
        <v>66.7</v>
      </c>
      <c r="GU312" s="2">
        <v>1</v>
      </c>
      <c r="GV312" s="2">
        <v>7</v>
      </c>
    </row>
    <row r="313" spans="1:204" ht="12.75" customHeight="1" x14ac:dyDescent="0.2">
      <c r="A313" s="2">
        <v>2475</v>
      </c>
      <c r="B313" s="21">
        <f t="shared" si="20"/>
        <v>1.9929999999999999</v>
      </c>
      <c r="C313" s="23">
        <f t="shared" si="21"/>
        <v>1.9929999999999999</v>
      </c>
      <c r="D313" s="15">
        <f t="shared" si="22"/>
        <v>2.86</v>
      </c>
      <c r="E313" s="15">
        <f t="shared" si="23"/>
        <v>2.86</v>
      </c>
      <c r="F313" s="15">
        <f t="shared" si="24"/>
        <v>2.6739999999999999</v>
      </c>
      <c r="G313" s="17">
        <v>481</v>
      </c>
      <c r="H313" t="s">
        <v>1086</v>
      </c>
      <c r="I313" t="s">
        <v>1086</v>
      </c>
      <c r="J313" s="2">
        <v>166</v>
      </c>
      <c r="K313" s="2">
        <v>34.5</v>
      </c>
      <c r="L313" s="2">
        <v>34.5</v>
      </c>
      <c r="M313" s="2">
        <v>178</v>
      </c>
      <c r="N313" s="2">
        <v>37</v>
      </c>
      <c r="O313" s="2">
        <v>137</v>
      </c>
      <c r="P313" s="2">
        <v>28.5</v>
      </c>
      <c r="Q313" s="2">
        <v>6</v>
      </c>
      <c r="R313" s="2">
        <v>1.2</v>
      </c>
      <c r="S313" s="2">
        <v>134</v>
      </c>
      <c r="T313" s="2">
        <v>27.9</v>
      </c>
      <c r="U313" s="2">
        <v>26</v>
      </c>
      <c r="V313" s="2">
        <v>5.4</v>
      </c>
      <c r="Y313" s="2">
        <v>315</v>
      </c>
      <c r="Z313" s="2">
        <v>65.5</v>
      </c>
      <c r="AA313" s="2">
        <v>21</v>
      </c>
      <c r="AB313" s="2">
        <v>482</v>
      </c>
      <c r="AD313" t="s">
        <v>1086</v>
      </c>
      <c r="AE313" t="s">
        <v>1086</v>
      </c>
      <c r="AZ313" t="s">
        <v>1086</v>
      </c>
      <c r="BA313" t="s">
        <v>1086</v>
      </c>
      <c r="BU313" s="2">
        <v>481</v>
      </c>
      <c r="BV313" t="s">
        <v>1086</v>
      </c>
      <c r="BW313" t="s">
        <v>1086</v>
      </c>
      <c r="BX313" s="2">
        <v>166</v>
      </c>
      <c r="BY313" s="2">
        <v>34.5</v>
      </c>
      <c r="BZ313" s="2">
        <v>34.5</v>
      </c>
      <c r="CA313" s="2">
        <v>178</v>
      </c>
      <c r="CB313" s="2">
        <v>37</v>
      </c>
      <c r="CC313" s="2">
        <v>137</v>
      </c>
      <c r="CD313" s="2">
        <v>28.5</v>
      </c>
      <c r="CE313" s="2">
        <v>6</v>
      </c>
      <c r="CF313" s="2">
        <v>1.2</v>
      </c>
      <c r="CG313" s="2">
        <v>134</v>
      </c>
      <c r="CH313" s="2">
        <v>27.9</v>
      </c>
      <c r="CI313" s="2">
        <v>26</v>
      </c>
      <c r="CJ313" s="2">
        <v>5.4</v>
      </c>
      <c r="CM313" s="2">
        <v>315</v>
      </c>
      <c r="CN313" s="2">
        <v>65.5</v>
      </c>
      <c r="CO313" s="2">
        <v>21</v>
      </c>
      <c r="CP313" s="2">
        <v>482</v>
      </c>
      <c r="CQ313" s="2">
        <v>240</v>
      </c>
      <c r="CR313" t="s">
        <v>1086</v>
      </c>
      <c r="CS313" t="s">
        <v>1086</v>
      </c>
      <c r="CT313" s="2">
        <v>167</v>
      </c>
      <c r="CU313" s="2">
        <v>69.599999999999994</v>
      </c>
      <c r="CV313" s="2">
        <v>69.599999999999994</v>
      </c>
      <c r="CW313" s="2">
        <v>28</v>
      </c>
      <c r="CX313" s="2">
        <v>11.7</v>
      </c>
      <c r="CY313" s="2">
        <v>45</v>
      </c>
      <c r="CZ313" s="2">
        <v>18.8</v>
      </c>
      <c r="DC313" s="2">
        <v>100</v>
      </c>
      <c r="DD313" s="2">
        <v>41.7</v>
      </c>
      <c r="DE313" s="2">
        <v>67</v>
      </c>
      <c r="DF313" s="2">
        <v>27.9</v>
      </c>
      <c r="DI313" s="2">
        <v>73</v>
      </c>
      <c r="DJ313" s="2">
        <v>30.4</v>
      </c>
      <c r="DL313" s="2">
        <v>316</v>
      </c>
      <c r="DN313" t="s">
        <v>1086</v>
      </c>
      <c r="DO313" t="s">
        <v>1086</v>
      </c>
      <c r="EJ313" t="s">
        <v>1086</v>
      </c>
      <c r="EK313" t="s">
        <v>1086</v>
      </c>
      <c r="FE313" s="2">
        <v>240</v>
      </c>
      <c r="FF313" t="s">
        <v>1086</v>
      </c>
      <c r="FG313" t="s">
        <v>1086</v>
      </c>
      <c r="FH313" s="2">
        <v>167</v>
      </c>
      <c r="FI313" s="2">
        <v>69.599999999999994</v>
      </c>
      <c r="FJ313" s="2">
        <v>69.599999999999994</v>
      </c>
      <c r="FK313" s="2">
        <v>28</v>
      </c>
      <c r="FL313" s="2">
        <v>11.7</v>
      </c>
      <c r="FM313" s="2">
        <v>45</v>
      </c>
      <c r="FN313" s="2">
        <v>18.8</v>
      </c>
      <c r="FQ313" s="2">
        <v>100</v>
      </c>
      <c r="FR313" s="2">
        <v>41.7</v>
      </c>
      <c r="FS313" s="2">
        <v>67</v>
      </c>
      <c r="FT313" s="2">
        <v>27.9</v>
      </c>
      <c r="FW313" s="2">
        <v>73</v>
      </c>
      <c r="FX313" s="2">
        <v>30.4</v>
      </c>
      <c r="FZ313" s="2">
        <v>316</v>
      </c>
      <c r="GA313" s="2">
        <v>313</v>
      </c>
      <c r="GB313" t="s">
        <v>1086</v>
      </c>
      <c r="GC313" t="s">
        <v>1086</v>
      </c>
      <c r="GD313" s="2">
        <v>180</v>
      </c>
      <c r="GE313" s="2">
        <v>57.5</v>
      </c>
      <c r="GF313" s="2">
        <v>57.5</v>
      </c>
      <c r="GG313" s="2">
        <v>28</v>
      </c>
      <c r="GH313" s="2">
        <v>8.9</v>
      </c>
      <c r="GI313" s="2">
        <v>105</v>
      </c>
      <c r="GJ313" s="2">
        <v>33.5</v>
      </c>
      <c r="GK313" s="2">
        <v>7</v>
      </c>
      <c r="GL313" s="2">
        <v>2.2000000000000002</v>
      </c>
      <c r="GM313" s="2">
        <v>93</v>
      </c>
      <c r="GN313" s="2">
        <v>29.7</v>
      </c>
      <c r="GO313" s="2">
        <v>80</v>
      </c>
      <c r="GP313" s="2">
        <v>25.6</v>
      </c>
      <c r="GS313" s="2">
        <v>133</v>
      </c>
      <c r="GT313" s="2">
        <v>42.5</v>
      </c>
      <c r="GU313" s="2">
        <v>34</v>
      </c>
      <c r="GV313" s="2">
        <v>182</v>
      </c>
    </row>
    <row r="314" spans="1:204" ht="12.75" customHeight="1" x14ac:dyDescent="0.2">
      <c r="A314" s="2">
        <v>2476</v>
      </c>
      <c r="B314" s="21">
        <f t="shared" si="20"/>
        <v>3.7579999999999996</v>
      </c>
      <c r="C314" s="23">
        <f t="shared" si="21"/>
        <v>3.7579999999999996</v>
      </c>
      <c r="D314" s="15">
        <f t="shared" si="22"/>
        <v>4</v>
      </c>
      <c r="E314" s="15">
        <f t="shared" si="23"/>
        <v>4</v>
      </c>
      <c r="F314" s="15">
        <f t="shared" si="24"/>
        <v>0</v>
      </c>
      <c r="G314" s="17">
        <v>62</v>
      </c>
      <c r="H314" t="s">
        <v>1086</v>
      </c>
      <c r="I314" t="s">
        <v>1086</v>
      </c>
      <c r="J314" s="2">
        <v>62</v>
      </c>
      <c r="K314" s="2">
        <v>100</v>
      </c>
      <c r="L314" s="2">
        <v>100</v>
      </c>
      <c r="S314" s="2">
        <v>15</v>
      </c>
      <c r="T314" s="2">
        <v>24.2</v>
      </c>
      <c r="U314" s="2">
        <v>47</v>
      </c>
      <c r="V314" s="2">
        <v>75.8</v>
      </c>
      <c r="AB314" s="2">
        <v>10</v>
      </c>
      <c r="AD314" t="s">
        <v>1086</v>
      </c>
      <c r="AE314" t="s">
        <v>1086</v>
      </c>
      <c r="AZ314" t="s">
        <v>1086</v>
      </c>
      <c r="BA314" t="s">
        <v>1086</v>
      </c>
      <c r="BU314" s="2">
        <v>62</v>
      </c>
      <c r="BV314" t="s">
        <v>1086</v>
      </c>
      <c r="BW314" t="s">
        <v>1086</v>
      </c>
      <c r="BX314" s="2">
        <v>62</v>
      </c>
      <c r="BY314" s="2">
        <v>100</v>
      </c>
      <c r="BZ314" s="2">
        <v>100</v>
      </c>
      <c r="CG314" s="2">
        <v>15</v>
      </c>
      <c r="CH314" s="2">
        <v>24.2</v>
      </c>
      <c r="CI314" s="2">
        <v>47</v>
      </c>
      <c r="CJ314" s="2">
        <v>75.8</v>
      </c>
      <c r="CP314" s="2">
        <v>10</v>
      </c>
      <c r="CQ314" s="2">
        <v>13</v>
      </c>
      <c r="CR314" t="s">
        <v>1086</v>
      </c>
      <c r="CS314" t="s">
        <v>1086</v>
      </c>
      <c r="CT314" s="2">
        <v>13</v>
      </c>
      <c r="CU314" s="2">
        <v>100</v>
      </c>
      <c r="CV314" s="2">
        <v>100</v>
      </c>
      <c r="DE314" s="2">
        <v>13</v>
      </c>
      <c r="DF314" s="2">
        <v>100</v>
      </c>
      <c r="DN314" t="s">
        <v>1086</v>
      </c>
      <c r="DO314" t="s">
        <v>1086</v>
      </c>
      <c r="EJ314" t="s">
        <v>1086</v>
      </c>
      <c r="EK314" t="s">
        <v>1086</v>
      </c>
      <c r="FE314" s="2">
        <v>13</v>
      </c>
      <c r="FF314" t="s">
        <v>1086</v>
      </c>
      <c r="FG314" t="s">
        <v>1086</v>
      </c>
      <c r="FH314" s="2">
        <v>13</v>
      </c>
      <c r="FI314" s="2">
        <v>100</v>
      </c>
      <c r="FJ314" s="2">
        <v>100</v>
      </c>
      <c r="FS314" s="2">
        <v>13</v>
      </c>
      <c r="FT314" s="2">
        <v>100</v>
      </c>
      <c r="GB314" t="s">
        <v>1086</v>
      </c>
      <c r="GC314" t="s">
        <v>1086</v>
      </c>
    </row>
    <row r="315" spans="1:204" ht="12.75" customHeight="1" x14ac:dyDescent="0.2">
      <c r="A315" s="2">
        <v>2478</v>
      </c>
      <c r="B315" s="21">
        <f t="shared" si="20"/>
        <v>2.72</v>
      </c>
      <c r="C315" s="23">
        <f t="shared" si="21"/>
        <v>2.72</v>
      </c>
      <c r="D315" s="15">
        <f t="shared" si="22"/>
        <v>3.4970000000000003</v>
      </c>
      <c r="E315" s="15">
        <f t="shared" si="23"/>
        <v>3.4970000000000003</v>
      </c>
      <c r="F315" s="15">
        <f t="shared" si="24"/>
        <v>3.1139999999999999</v>
      </c>
      <c r="G315" s="17">
        <v>75</v>
      </c>
      <c r="H315" t="s">
        <v>1086</v>
      </c>
      <c r="I315" t="s">
        <v>1086</v>
      </c>
      <c r="J315" s="2">
        <v>48</v>
      </c>
      <c r="K315" s="2">
        <v>64</v>
      </c>
      <c r="L315" s="2">
        <v>64</v>
      </c>
      <c r="M315" s="2">
        <v>6</v>
      </c>
      <c r="N315" s="2">
        <v>8</v>
      </c>
      <c r="O315" s="2">
        <v>21</v>
      </c>
      <c r="P315" s="2">
        <v>28</v>
      </c>
      <c r="S315" s="2">
        <v>36</v>
      </c>
      <c r="T315" s="2">
        <v>48</v>
      </c>
      <c r="U315" s="2">
        <v>12</v>
      </c>
      <c r="V315" s="2">
        <v>16</v>
      </c>
      <c r="Y315" s="2">
        <v>27</v>
      </c>
      <c r="Z315" s="2">
        <v>36</v>
      </c>
      <c r="AB315" s="2">
        <v>108</v>
      </c>
      <c r="AD315" t="s">
        <v>1086</v>
      </c>
      <c r="AE315" t="s">
        <v>1086</v>
      </c>
      <c r="AZ315" t="s">
        <v>1086</v>
      </c>
      <c r="BA315" t="s">
        <v>1086</v>
      </c>
      <c r="BU315" s="2">
        <v>75</v>
      </c>
      <c r="BV315" t="s">
        <v>1086</v>
      </c>
      <c r="BW315" t="s">
        <v>1086</v>
      </c>
      <c r="BX315" s="2">
        <v>48</v>
      </c>
      <c r="BY315" s="2">
        <v>64</v>
      </c>
      <c r="BZ315" s="2">
        <v>64</v>
      </c>
      <c r="CA315" s="2">
        <v>6</v>
      </c>
      <c r="CB315" s="2">
        <v>8</v>
      </c>
      <c r="CC315" s="2">
        <v>21</v>
      </c>
      <c r="CD315" s="2">
        <v>28</v>
      </c>
      <c r="CG315" s="2">
        <v>36</v>
      </c>
      <c r="CH315" s="2">
        <v>48</v>
      </c>
      <c r="CI315" s="2">
        <v>12</v>
      </c>
      <c r="CJ315" s="2">
        <v>16</v>
      </c>
      <c r="CM315" s="2">
        <v>27</v>
      </c>
      <c r="CN315" s="2">
        <v>36</v>
      </c>
      <c r="CP315" s="2">
        <v>108</v>
      </c>
      <c r="CQ315" s="2">
        <v>42</v>
      </c>
      <c r="CR315" t="s">
        <v>1086</v>
      </c>
      <c r="CS315" t="s">
        <v>1086</v>
      </c>
      <c r="CT315" s="2">
        <v>39</v>
      </c>
      <c r="CU315" s="2">
        <v>92.9</v>
      </c>
      <c r="CV315" s="2">
        <v>92.9</v>
      </c>
      <c r="CY315" s="2">
        <v>3</v>
      </c>
      <c r="CZ315" s="2">
        <v>7.1</v>
      </c>
      <c r="DC315" s="2">
        <v>15</v>
      </c>
      <c r="DD315" s="2">
        <v>35.700000000000003</v>
      </c>
      <c r="DE315" s="2">
        <v>24</v>
      </c>
      <c r="DF315" s="2">
        <v>57.1</v>
      </c>
      <c r="DI315" s="2">
        <v>3</v>
      </c>
      <c r="DJ315" s="2">
        <v>7.1</v>
      </c>
      <c r="DL315" s="2">
        <v>61</v>
      </c>
      <c r="DN315" t="s">
        <v>1086</v>
      </c>
      <c r="DO315" t="s">
        <v>1086</v>
      </c>
      <c r="EJ315" t="s">
        <v>1086</v>
      </c>
      <c r="EK315" t="s">
        <v>1086</v>
      </c>
      <c r="FE315" s="2">
        <v>42</v>
      </c>
      <c r="FF315" t="s">
        <v>1086</v>
      </c>
      <c r="FG315" t="s">
        <v>1086</v>
      </c>
      <c r="FH315" s="2">
        <v>39</v>
      </c>
      <c r="FI315" s="2">
        <v>92.9</v>
      </c>
      <c r="FJ315" s="2">
        <v>92.9</v>
      </c>
      <c r="FM315" s="2">
        <v>3</v>
      </c>
      <c r="FN315" s="2">
        <v>7.1</v>
      </c>
      <c r="FQ315" s="2">
        <v>15</v>
      </c>
      <c r="FR315" s="2">
        <v>35.700000000000003</v>
      </c>
      <c r="FS315" s="2">
        <v>24</v>
      </c>
      <c r="FT315" s="2">
        <v>57.1</v>
      </c>
      <c r="FW315" s="2">
        <v>3</v>
      </c>
      <c r="FX315" s="2">
        <v>7.1</v>
      </c>
      <c r="FZ315" s="2">
        <v>61</v>
      </c>
      <c r="GA315" s="2">
        <v>62</v>
      </c>
      <c r="GB315" t="s">
        <v>1086</v>
      </c>
      <c r="GC315" t="s">
        <v>1086</v>
      </c>
      <c r="GD315" s="2">
        <v>51</v>
      </c>
      <c r="GE315" s="2">
        <v>82.3</v>
      </c>
      <c r="GF315" s="2">
        <v>82.3</v>
      </c>
      <c r="GI315" s="2">
        <v>11</v>
      </c>
      <c r="GJ315" s="2">
        <v>17.7</v>
      </c>
      <c r="GK315" s="2">
        <v>1</v>
      </c>
      <c r="GL315" s="2">
        <v>1.6</v>
      </c>
      <c r="GM315" s="2">
        <v>29</v>
      </c>
      <c r="GN315" s="2">
        <v>46.8</v>
      </c>
      <c r="GO315" s="2">
        <v>21</v>
      </c>
      <c r="GP315" s="2">
        <v>33.9</v>
      </c>
      <c r="GS315" s="2">
        <v>11</v>
      </c>
      <c r="GT315" s="2">
        <v>17.7</v>
      </c>
      <c r="GU315" s="2">
        <v>1</v>
      </c>
      <c r="GV315" s="2">
        <v>31</v>
      </c>
    </row>
    <row r="316" spans="1:204" ht="12.75" customHeight="1" x14ac:dyDescent="0.2">
      <c r="A316" s="2">
        <v>2479</v>
      </c>
      <c r="B316" s="21">
        <f t="shared" si="20"/>
        <v>0</v>
      </c>
      <c r="C316" s="23">
        <f t="shared" si="21"/>
        <v>1.865</v>
      </c>
      <c r="D316" s="15">
        <f t="shared" si="22"/>
        <v>2.6739999999999999</v>
      </c>
      <c r="E316" s="15">
        <f t="shared" si="23"/>
        <v>2.6739999999999999</v>
      </c>
      <c r="F316" s="15">
        <f t="shared" si="24"/>
        <v>2.4649999999999999</v>
      </c>
      <c r="G316" s="17">
        <v>409</v>
      </c>
      <c r="H316" t="s">
        <v>1086</v>
      </c>
      <c r="I316" t="s">
        <v>1086</v>
      </c>
      <c r="AC316" s="2">
        <v>1</v>
      </c>
      <c r="AD316" t="s">
        <v>1086</v>
      </c>
      <c r="AE316" t="s">
        <v>1086</v>
      </c>
      <c r="AZ316" t="s">
        <v>1086</v>
      </c>
      <c r="BA316" t="s">
        <v>1086</v>
      </c>
      <c r="BU316" s="2">
        <v>410</v>
      </c>
      <c r="BV316" t="s">
        <v>1086</v>
      </c>
      <c r="BW316" t="s">
        <v>1086</v>
      </c>
      <c r="BX316" s="2">
        <v>142</v>
      </c>
      <c r="BY316" s="2">
        <v>33.299999999999997</v>
      </c>
      <c r="BZ316" s="2">
        <v>34.6</v>
      </c>
      <c r="CA316" s="2">
        <v>148</v>
      </c>
      <c r="CB316" s="2">
        <v>34.700000000000003</v>
      </c>
      <c r="CC316" s="2">
        <v>120</v>
      </c>
      <c r="CD316" s="2">
        <v>28.2</v>
      </c>
      <c r="CE316" s="2">
        <v>13</v>
      </c>
      <c r="CF316" s="2">
        <v>3.1</v>
      </c>
      <c r="CG316" s="2">
        <v>110</v>
      </c>
      <c r="CH316" s="2">
        <v>25.8</v>
      </c>
      <c r="CI316" s="2">
        <v>19</v>
      </c>
      <c r="CJ316" s="2">
        <v>4.5</v>
      </c>
      <c r="CK316" s="2">
        <v>16</v>
      </c>
      <c r="CL316" s="2">
        <v>3.8</v>
      </c>
      <c r="CM316" s="2">
        <v>284</v>
      </c>
      <c r="CN316" s="2">
        <v>66.7</v>
      </c>
      <c r="CO316" s="2">
        <v>3</v>
      </c>
      <c r="CP316" s="2">
        <v>593</v>
      </c>
      <c r="CQ316" s="2">
        <v>361</v>
      </c>
      <c r="CR316" t="s">
        <v>1086</v>
      </c>
      <c r="CS316" t="s">
        <v>1086</v>
      </c>
      <c r="CT316" s="2">
        <v>228</v>
      </c>
      <c r="CU316" s="2">
        <v>63</v>
      </c>
      <c r="CV316" s="2">
        <v>63.2</v>
      </c>
      <c r="CW316" s="2">
        <v>58</v>
      </c>
      <c r="CX316" s="2">
        <v>16</v>
      </c>
      <c r="CY316" s="2">
        <v>75</v>
      </c>
      <c r="CZ316" s="2">
        <v>20.7</v>
      </c>
      <c r="DC316" s="2">
        <v>152</v>
      </c>
      <c r="DD316" s="2">
        <v>42</v>
      </c>
      <c r="DE316" s="2">
        <v>76</v>
      </c>
      <c r="DF316" s="2">
        <v>21</v>
      </c>
      <c r="DG316" s="2">
        <v>1</v>
      </c>
      <c r="DH316" s="2">
        <v>0.3</v>
      </c>
      <c r="DI316" s="2">
        <v>134</v>
      </c>
      <c r="DJ316" s="2">
        <v>37</v>
      </c>
      <c r="DK316" s="2">
        <v>1</v>
      </c>
      <c r="DL316" s="2">
        <v>328</v>
      </c>
      <c r="DN316" t="s">
        <v>1086</v>
      </c>
      <c r="DO316" t="s">
        <v>1086</v>
      </c>
      <c r="EJ316" t="s">
        <v>1086</v>
      </c>
      <c r="EK316" t="s">
        <v>1086</v>
      </c>
      <c r="FE316" s="2">
        <v>361</v>
      </c>
      <c r="FF316" t="s">
        <v>1086</v>
      </c>
      <c r="FG316" t="s">
        <v>1086</v>
      </c>
      <c r="FH316" s="2">
        <v>228</v>
      </c>
      <c r="FI316" s="2">
        <v>63</v>
      </c>
      <c r="FJ316" s="2">
        <v>63.2</v>
      </c>
      <c r="FK316" s="2">
        <v>58</v>
      </c>
      <c r="FL316" s="2">
        <v>16</v>
      </c>
      <c r="FM316" s="2">
        <v>75</v>
      </c>
      <c r="FN316" s="2">
        <v>20.7</v>
      </c>
      <c r="FQ316" s="2">
        <v>152</v>
      </c>
      <c r="FR316" s="2">
        <v>42</v>
      </c>
      <c r="FS316" s="2">
        <v>76</v>
      </c>
      <c r="FT316" s="2">
        <v>21</v>
      </c>
      <c r="FU316" s="2">
        <v>1</v>
      </c>
      <c r="FV316" s="2">
        <v>0.3</v>
      </c>
      <c r="FW316" s="2">
        <v>134</v>
      </c>
      <c r="FX316" s="2">
        <v>37</v>
      </c>
      <c r="FY316" s="2">
        <v>1</v>
      </c>
      <c r="FZ316" s="2">
        <v>328</v>
      </c>
      <c r="GA316" s="2">
        <v>403</v>
      </c>
      <c r="GB316" t="s">
        <v>1086</v>
      </c>
      <c r="GC316" t="s">
        <v>1086</v>
      </c>
      <c r="GD316" s="2">
        <v>241</v>
      </c>
      <c r="GE316" s="2">
        <v>57.7</v>
      </c>
      <c r="GF316" s="2">
        <v>59.8</v>
      </c>
      <c r="GG316" s="2">
        <v>43</v>
      </c>
      <c r="GH316" s="2">
        <v>10.3</v>
      </c>
      <c r="GI316" s="2">
        <v>119</v>
      </c>
      <c r="GJ316" s="2">
        <v>28.5</v>
      </c>
      <c r="GK316" s="2">
        <v>16</v>
      </c>
      <c r="GL316" s="2">
        <v>3.8</v>
      </c>
      <c r="GM316" s="2">
        <v>152</v>
      </c>
      <c r="GN316" s="2">
        <v>36.4</v>
      </c>
      <c r="GO316" s="2">
        <v>73</v>
      </c>
      <c r="GP316" s="2">
        <v>17.5</v>
      </c>
      <c r="GQ316" s="2">
        <v>15</v>
      </c>
      <c r="GR316" s="2">
        <v>3.6</v>
      </c>
      <c r="GS316" s="2">
        <v>177</v>
      </c>
      <c r="GT316" s="2">
        <v>42.3</v>
      </c>
      <c r="GU316" s="2">
        <v>13</v>
      </c>
      <c r="GV316" s="2">
        <v>291</v>
      </c>
    </row>
    <row r="317" spans="1:204" ht="12.75" customHeight="1" x14ac:dyDescent="0.2">
      <c r="A317" s="2">
        <v>2481</v>
      </c>
      <c r="B317" s="21">
        <f t="shared" si="20"/>
        <v>2.633</v>
      </c>
      <c r="C317" s="23">
        <f t="shared" si="21"/>
        <v>2.633</v>
      </c>
      <c r="D317" s="15">
        <f t="shared" si="22"/>
        <v>3.5159999999999996</v>
      </c>
      <c r="E317" s="15">
        <f t="shared" si="23"/>
        <v>3.5159999999999996</v>
      </c>
      <c r="F317" s="15">
        <f t="shared" si="24"/>
        <v>0</v>
      </c>
      <c r="G317" s="17">
        <v>214</v>
      </c>
      <c r="H317" t="s">
        <v>1086</v>
      </c>
      <c r="I317" t="s">
        <v>1086</v>
      </c>
      <c r="J317" s="2">
        <v>127</v>
      </c>
      <c r="K317" s="2">
        <v>59.3</v>
      </c>
      <c r="L317" s="2">
        <v>59.3</v>
      </c>
      <c r="M317" s="2">
        <v>33</v>
      </c>
      <c r="N317" s="2">
        <v>15.4</v>
      </c>
      <c r="O317" s="2">
        <v>54</v>
      </c>
      <c r="P317" s="2">
        <v>25.2</v>
      </c>
      <c r="S317" s="2">
        <v>85</v>
      </c>
      <c r="T317" s="2">
        <v>39.700000000000003</v>
      </c>
      <c r="U317" s="2">
        <v>42</v>
      </c>
      <c r="V317" s="2">
        <v>19.600000000000001</v>
      </c>
      <c r="Y317" s="2">
        <v>87</v>
      </c>
      <c r="Z317" s="2">
        <v>40.700000000000003</v>
      </c>
      <c r="AB317" s="2">
        <v>80</v>
      </c>
      <c r="AD317" t="s">
        <v>1086</v>
      </c>
      <c r="AE317" t="s">
        <v>1086</v>
      </c>
      <c r="AZ317" t="s">
        <v>1086</v>
      </c>
      <c r="BA317" t="s">
        <v>1086</v>
      </c>
      <c r="BU317" s="2">
        <v>214</v>
      </c>
      <c r="BV317" t="s">
        <v>1086</v>
      </c>
      <c r="BW317" t="s">
        <v>1086</v>
      </c>
      <c r="BX317" s="2">
        <v>127</v>
      </c>
      <c r="BY317" s="2">
        <v>59.3</v>
      </c>
      <c r="BZ317" s="2">
        <v>59.3</v>
      </c>
      <c r="CA317" s="2">
        <v>33</v>
      </c>
      <c r="CB317" s="2">
        <v>15.4</v>
      </c>
      <c r="CC317" s="2">
        <v>54</v>
      </c>
      <c r="CD317" s="2">
        <v>25.2</v>
      </c>
      <c r="CG317" s="2">
        <v>85</v>
      </c>
      <c r="CH317" s="2">
        <v>39.700000000000003</v>
      </c>
      <c r="CI317" s="2">
        <v>42</v>
      </c>
      <c r="CJ317" s="2">
        <v>19.600000000000001</v>
      </c>
      <c r="CM317" s="2">
        <v>87</v>
      </c>
      <c r="CN317" s="2">
        <v>40.700000000000003</v>
      </c>
      <c r="CP317" s="2">
        <v>80</v>
      </c>
      <c r="CQ317" s="2">
        <v>80</v>
      </c>
      <c r="CR317" t="s">
        <v>1086</v>
      </c>
      <c r="CS317" t="s">
        <v>1086</v>
      </c>
      <c r="CT317" s="2">
        <v>74</v>
      </c>
      <c r="CU317" s="2">
        <v>92.5</v>
      </c>
      <c r="CV317" s="2">
        <v>92.5</v>
      </c>
      <c r="CY317" s="2">
        <v>6</v>
      </c>
      <c r="CZ317" s="2">
        <v>7.5</v>
      </c>
      <c r="DC317" s="2">
        <v>27</v>
      </c>
      <c r="DD317" s="2">
        <v>33.799999999999997</v>
      </c>
      <c r="DE317" s="2">
        <v>47</v>
      </c>
      <c r="DF317" s="2">
        <v>58.8</v>
      </c>
      <c r="DI317" s="2">
        <v>6</v>
      </c>
      <c r="DJ317" s="2">
        <v>7.5</v>
      </c>
      <c r="DL317" s="2">
        <v>1</v>
      </c>
      <c r="DN317" t="s">
        <v>1086</v>
      </c>
      <c r="DO317" t="s">
        <v>1086</v>
      </c>
      <c r="EJ317" t="s">
        <v>1086</v>
      </c>
      <c r="EK317" t="s">
        <v>1086</v>
      </c>
      <c r="FE317" s="2">
        <v>80</v>
      </c>
      <c r="FF317" t="s">
        <v>1086</v>
      </c>
      <c r="FG317" t="s">
        <v>1086</v>
      </c>
      <c r="FH317" s="2">
        <v>74</v>
      </c>
      <c r="FI317" s="2">
        <v>92.5</v>
      </c>
      <c r="FJ317" s="2">
        <v>92.5</v>
      </c>
      <c r="FM317" s="2">
        <v>6</v>
      </c>
      <c r="FN317" s="2">
        <v>7.5</v>
      </c>
      <c r="FQ317" s="2">
        <v>27</v>
      </c>
      <c r="FR317" s="2">
        <v>33.799999999999997</v>
      </c>
      <c r="FS317" s="2">
        <v>47</v>
      </c>
      <c r="FT317" s="2">
        <v>58.8</v>
      </c>
      <c r="FW317" s="2">
        <v>6</v>
      </c>
      <c r="FX317" s="2">
        <v>7.5</v>
      </c>
      <c r="FZ317" s="2">
        <v>1</v>
      </c>
      <c r="GB317" t="s">
        <v>1086</v>
      </c>
      <c r="GC317" t="s">
        <v>1086</v>
      </c>
    </row>
    <row r="318" spans="1:204" ht="12.75" customHeight="1" x14ac:dyDescent="0.2">
      <c r="A318" s="2">
        <v>2488</v>
      </c>
      <c r="B318" s="21">
        <f t="shared" si="20"/>
        <v>2.2850000000000001</v>
      </c>
      <c r="C318" s="23">
        <f t="shared" si="21"/>
        <v>2.2850000000000001</v>
      </c>
      <c r="D318" s="15">
        <f t="shared" si="22"/>
        <v>3.375</v>
      </c>
      <c r="E318" s="15">
        <f t="shared" si="23"/>
        <v>3.375</v>
      </c>
      <c r="F318" s="15">
        <f t="shared" si="24"/>
        <v>2.867</v>
      </c>
      <c r="G318" s="17">
        <v>324</v>
      </c>
      <c r="H318" t="s">
        <v>1086</v>
      </c>
      <c r="I318" t="s">
        <v>1086</v>
      </c>
      <c r="J318" s="2">
        <v>138</v>
      </c>
      <c r="K318" s="2">
        <v>42.2</v>
      </c>
      <c r="L318" s="2">
        <v>42.6</v>
      </c>
      <c r="M318" s="2">
        <v>74</v>
      </c>
      <c r="N318" s="2">
        <v>22.6</v>
      </c>
      <c r="O318" s="2">
        <v>112</v>
      </c>
      <c r="P318" s="2">
        <v>34.299999999999997</v>
      </c>
      <c r="Q318" s="2">
        <v>2</v>
      </c>
      <c r="R318" s="2">
        <v>0.6</v>
      </c>
      <c r="S318" s="2">
        <v>94</v>
      </c>
      <c r="T318" s="2">
        <v>28.7</v>
      </c>
      <c r="U318" s="2">
        <v>42</v>
      </c>
      <c r="V318" s="2">
        <v>12.8</v>
      </c>
      <c r="W318" s="2">
        <v>3</v>
      </c>
      <c r="X318" s="2">
        <v>0.9</v>
      </c>
      <c r="Y318" s="2">
        <v>189</v>
      </c>
      <c r="Z318" s="2">
        <v>57.8</v>
      </c>
      <c r="AA318" s="2">
        <v>25</v>
      </c>
      <c r="AB318" s="2">
        <v>592</v>
      </c>
      <c r="AD318" t="s">
        <v>1086</v>
      </c>
      <c r="AE318" t="s">
        <v>1086</v>
      </c>
      <c r="AZ318" t="s">
        <v>1086</v>
      </c>
      <c r="BA318" t="s">
        <v>1086</v>
      </c>
      <c r="BU318" s="2">
        <v>324</v>
      </c>
      <c r="BV318" t="s">
        <v>1086</v>
      </c>
      <c r="BW318" t="s">
        <v>1086</v>
      </c>
      <c r="BX318" s="2">
        <v>138</v>
      </c>
      <c r="BY318" s="2">
        <v>42.2</v>
      </c>
      <c r="BZ318" s="2">
        <v>42.6</v>
      </c>
      <c r="CA318" s="2">
        <v>74</v>
      </c>
      <c r="CB318" s="2">
        <v>22.6</v>
      </c>
      <c r="CC318" s="2">
        <v>112</v>
      </c>
      <c r="CD318" s="2">
        <v>34.299999999999997</v>
      </c>
      <c r="CE318" s="2">
        <v>2</v>
      </c>
      <c r="CF318" s="2">
        <v>0.6</v>
      </c>
      <c r="CG318" s="2">
        <v>94</v>
      </c>
      <c r="CH318" s="2">
        <v>28.7</v>
      </c>
      <c r="CI318" s="2">
        <v>42</v>
      </c>
      <c r="CJ318" s="2">
        <v>12.8</v>
      </c>
      <c r="CK318" s="2">
        <v>3</v>
      </c>
      <c r="CL318" s="2">
        <v>0.9</v>
      </c>
      <c r="CM318" s="2">
        <v>189</v>
      </c>
      <c r="CN318" s="2">
        <v>57.8</v>
      </c>
      <c r="CO318" s="2">
        <v>25</v>
      </c>
      <c r="CP318" s="2">
        <v>592</v>
      </c>
      <c r="CQ318" s="2">
        <v>317</v>
      </c>
      <c r="CR318" t="s">
        <v>1086</v>
      </c>
      <c r="CS318" t="s">
        <v>1086</v>
      </c>
      <c r="CT318" s="2">
        <v>281</v>
      </c>
      <c r="CU318" s="2">
        <v>88.6</v>
      </c>
      <c r="CV318" s="2">
        <v>88.6</v>
      </c>
      <c r="CW318" s="2">
        <v>11</v>
      </c>
      <c r="CX318" s="2">
        <v>3.5</v>
      </c>
      <c r="CY318" s="2">
        <v>25</v>
      </c>
      <c r="CZ318" s="2">
        <v>7.9</v>
      </c>
      <c r="DC318" s="2">
        <v>116</v>
      </c>
      <c r="DD318" s="2">
        <v>36.6</v>
      </c>
      <c r="DE318" s="2">
        <v>165</v>
      </c>
      <c r="DF318" s="2">
        <v>52.1</v>
      </c>
      <c r="DI318" s="2">
        <v>36</v>
      </c>
      <c r="DJ318" s="2">
        <v>11.4</v>
      </c>
      <c r="DK318" s="2">
        <v>1</v>
      </c>
      <c r="DL318" s="2">
        <v>394</v>
      </c>
      <c r="DN318" t="s">
        <v>1086</v>
      </c>
      <c r="DO318" t="s">
        <v>1086</v>
      </c>
      <c r="EJ318" t="s">
        <v>1086</v>
      </c>
      <c r="EK318" t="s">
        <v>1086</v>
      </c>
      <c r="FE318" s="2">
        <v>317</v>
      </c>
      <c r="FF318" t="s">
        <v>1086</v>
      </c>
      <c r="FG318" t="s">
        <v>1086</v>
      </c>
      <c r="FH318" s="2">
        <v>281</v>
      </c>
      <c r="FI318" s="2">
        <v>88.6</v>
      </c>
      <c r="FJ318" s="2">
        <v>88.6</v>
      </c>
      <c r="FK318" s="2">
        <v>11</v>
      </c>
      <c r="FL318" s="2">
        <v>3.5</v>
      </c>
      <c r="FM318" s="2">
        <v>25</v>
      </c>
      <c r="FN318" s="2">
        <v>7.9</v>
      </c>
      <c r="FQ318" s="2">
        <v>116</v>
      </c>
      <c r="FR318" s="2">
        <v>36.6</v>
      </c>
      <c r="FS318" s="2">
        <v>165</v>
      </c>
      <c r="FT318" s="2">
        <v>52.1</v>
      </c>
      <c r="FW318" s="2">
        <v>36</v>
      </c>
      <c r="FX318" s="2">
        <v>11.4</v>
      </c>
      <c r="FY318" s="2">
        <v>1</v>
      </c>
      <c r="FZ318" s="2">
        <v>394</v>
      </c>
      <c r="GA318" s="2">
        <v>305</v>
      </c>
      <c r="GB318" t="s">
        <v>1086</v>
      </c>
      <c r="GC318" t="s">
        <v>1086</v>
      </c>
      <c r="GD318" s="2">
        <v>233</v>
      </c>
      <c r="GE318" s="2">
        <v>75.599999999999994</v>
      </c>
      <c r="GF318" s="2">
        <v>76.400000000000006</v>
      </c>
      <c r="GG318" s="2">
        <v>9</v>
      </c>
      <c r="GH318" s="2">
        <v>2.9</v>
      </c>
      <c r="GI318" s="2">
        <v>63</v>
      </c>
      <c r="GJ318" s="2">
        <v>20.5</v>
      </c>
      <c r="GK318" s="2">
        <v>18</v>
      </c>
      <c r="GL318" s="2">
        <v>5.8</v>
      </c>
      <c r="GM318" s="2">
        <v>112</v>
      </c>
      <c r="GN318" s="2">
        <v>36.4</v>
      </c>
      <c r="GO318" s="2">
        <v>103</v>
      </c>
      <c r="GP318" s="2">
        <v>33.4</v>
      </c>
      <c r="GQ318" s="2">
        <v>3</v>
      </c>
      <c r="GR318" s="2">
        <v>1</v>
      </c>
      <c r="GS318" s="2">
        <v>75</v>
      </c>
      <c r="GT318" s="2">
        <v>24.4</v>
      </c>
      <c r="GU318" s="2">
        <v>32</v>
      </c>
      <c r="GV318" s="2">
        <v>191</v>
      </c>
    </row>
    <row r="319" spans="1:204" ht="12.75" customHeight="1" x14ac:dyDescent="0.2">
      <c r="A319" s="2">
        <v>2499</v>
      </c>
      <c r="B319" s="21">
        <f t="shared" si="20"/>
        <v>2.2030000000000003</v>
      </c>
      <c r="C319" s="23">
        <f t="shared" si="21"/>
        <v>2.2030000000000003</v>
      </c>
      <c r="D319" s="15">
        <f t="shared" si="22"/>
        <v>3.3440000000000003</v>
      </c>
      <c r="E319" s="15">
        <f t="shared" si="23"/>
        <v>3.3440000000000003</v>
      </c>
      <c r="F319" s="15">
        <f t="shared" si="24"/>
        <v>3.45</v>
      </c>
      <c r="G319" s="17">
        <v>102</v>
      </c>
      <c r="H319" t="s">
        <v>1086</v>
      </c>
      <c r="I319" t="s">
        <v>1086</v>
      </c>
      <c r="J319" s="2">
        <v>39</v>
      </c>
      <c r="K319" s="2">
        <v>37.5</v>
      </c>
      <c r="L319" s="2">
        <v>38.200000000000003</v>
      </c>
      <c r="M319" s="2">
        <v>22</v>
      </c>
      <c r="N319" s="2">
        <v>21.2</v>
      </c>
      <c r="O319" s="2">
        <v>41</v>
      </c>
      <c r="P319" s="2">
        <v>39.4</v>
      </c>
      <c r="Q319" s="2">
        <v>2</v>
      </c>
      <c r="R319" s="2">
        <v>1.9</v>
      </c>
      <c r="S319" s="2">
        <v>23</v>
      </c>
      <c r="T319" s="2">
        <v>22.1</v>
      </c>
      <c r="U319" s="2">
        <v>14</v>
      </c>
      <c r="V319" s="2">
        <v>13.5</v>
      </c>
      <c r="W319" s="2">
        <v>2</v>
      </c>
      <c r="X319" s="2">
        <v>1.9</v>
      </c>
      <c r="Y319" s="2">
        <v>65</v>
      </c>
      <c r="Z319" s="2">
        <v>62.5</v>
      </c>
      <c r="AA319" s="2">
        <v>2</v>
      </c>
      <c r="AB319" s="2">
        <v>409</v>
      </c>
      <c r="AD319" t="s">
        <v>1086</v>
      </c>
      <c r="AE319" t="s">
        <v>1086</v>
      </c>
      <c r="AZ319" t="s">
        <v>1086</v>
      </c>
      <c r="BA319" t="s">
        <v>1086</v>
      </c>
      <c r="BU319" s="2">
        <v>102</v>
      </c>
      <c r="BV319" t="s">
        <v>1086</v>
      </c>
      <c r="BW319" t="s">
        <v>1086</v>
      </c>
      <c r="BX319" s="2">
        <v>39</v>
      </c>
      <c r="BY319" s="2">
        <v>37.5</v>
      </c>
      <c r="BZ319" s="2">
        <v>38.200000000000003</v>
      </c>
      <c r="CA319" s="2">
        <v>22</v>
      </c>
      <c r="CB319" s="2">
        <v>21.2</v>
      </c>
      <c r="CC319" s="2">
        <v>41</v>
      </c>
      <c r="CD319" s="2">
        <v>39.4</v>
      </c>
      <c r="CE319" s="2">
        <v>2</v>
      </c>
      <c r="CF319" s="2">
        <v>1.9</v>
      </c>
      <c r="CG319" s="2">
        <v>23</v>
      </c>
      <c r="CH319" s="2">
        <v>22.1</v>
      </c>
      <c r="CI319" s="2">
        <v>14</v>
      </c>
      <c r="CJ319" s="2">
        <v>13.5</v>
      </c>
      <c r="CK319" s="2">
        <v>2</v>
      </c>
      <c r="CL319" s="2">
        <v>1.9</v>
      </c>
      <c r="CM319" s="2">
        <v>65</v>
      </c>
      <c r="CN319" s="2">
        <v>62.5</v>
      </c>
      <c r="CO319" s="2">
        <v>2</v>
      </c>
      <c r="CP319" s="2">
        <v>409</v>
      </c>
      <c r="CQ319" s="2">
        <v>125</v>
      </c>
      <c r="CR319" t="s">
        <v>1086</v>
      </c>
      <c r="CS319" t="s">
        <v>1086</v>
      </c>
      <c r="CT319" s="2">
        <v>109</v>
      </c>
      <c r="CU319" s="2">
        <v>87.2</v>
      </c>
      <c r="CV319" s="2">
        <v>87.2</v>
      </c>
      <c r="CW319" s="2">
        <v>2</v>
      </c>
      <c r="CX319" s="2">
        <v>1.6</v>
      </c>
      <c r="CY319" s="2">
        <v>14</v>
      </c>
      <c r="CZ319" s="2">
        <v>11.2</v>
      </c>
      <c r="DA319" s="2">
        <v>1</v>
      </c>
      <c r="DB319" s="2">
        <v>0.8</v>
      </c>
      <c r="DC319" s="2">
        <v>44</v>
      </c>
      <c r="DD319" s="2">
        <v>35.200000000000003</v>
      </c>
      <c r="DE319" s="2">
        <v>64</v>
      </c>
      <c r="DF319" s="2">
        <v>51.2</v>
      </c>
      <c r="DI319" s="2">
        <v>16</v>
      </c>
      <c r="DJ319" s="2">
        <v>12.8</v>
      </c>
      <c r="DL319" s="2">
        <v>276</v>
      </c>
      <c r="DN319" t="s">
        <v>1086</v>
      </c>
      <c r="DO319" t="s">
        <v>1086</v>
      </c>
      <c r="EJ319" t="s">
        <v>1086</v>
      </c>
      <c r="EK319" t="s">
        <v>1086</v>
      </c>
      <c r="FE319" s="2">
        <v>125</v>
      </c>
      <c r="FF319" t="s">
        <v>1086</v>
      </c>
      <c r="FG319" t="s">
        <v>1086</v>
      </c>
      <c r="FH319" s="2">
        <v>109</v>
      </c>
      <c r="FI319" s="2">
        <v>87.2</v>
      </c>
      <c r="FJ319" s="2">
        <v>87.2</v>
      </c>
      <c r="FK319" s="2">
        <v>2</v>
      </c>
      <c r="FL319" s="2">
        <v>1.6</v>
      </c>
      <c r="FM319" s="2">
        <v>14</v>
      </c>
      <c r="FN319" s="2">
        <v>11.2</v>
      </c>
      <c r="FO319" s="2">
        <v>1</v>
      </c>
      <c r="FP319" s="2">
        <v>0.8</v>
      </c>
      <c r="FQ319" s="2">
        <v>44</v>
      </c>
      <c r="FR319" s="2">
        <v>35.200000000000003</v>
      </c>
      <c r="FS319" s="2">
        <v>64</v>
      </c>
      <c r="FT319" s="2">
        <v>51.2</v>
      </c>
      <c r="FW319" s="2">
        <v>16</v>
      </c>
      <c r="FX319" s="2">
        <v>12.8</v>
      </c>
      <c r="FZ319" s="2">
        <v>276</v>
      </c>
      <c r="GA319" s="2">
        <v>168</v>
      </c>
      <c r="GB319" t="s">
        <v>1086</v>
      </c>
      <c r="GC319" t="s">
        <v>1086</v>
      </c>
      <c r="GD319" s="2">
        <v>151</v>
      </c>
      <c r="GE319" s="2">
        <v>88.8</v>
      </c>
      <c r="GF319" s="2">
        <v>89.9</v>
      </c>
      <c r="GG319" s="2">
        <v>7</v>
      </c>
      <c r="GH319" s="2">
        <v>4.0999999999999996</v>
      </c>
      <c r="GI319" s="2">
        <v>10</v>
      </c>
      <c r="GJ319" s="2">
        <v>5.9</v>
      </c>
      <c r="GM319" s="2">
        <v>45</v>
      </c>
      <c r="GN319" s="2">
        <v>26.5</v>
      </c>
      <c r="GO319" s="2">
        <v>106</v>
      </c>
      <c r="GP319" s="2">
        <v>62.4</v>
      </c>
      <c r="GQ319" s="2">
        <v>2</v>
      </c>
      <c r="GR319" s="2">
        <v>1.2</v>
      </c>
      <c r="GS319" s="2">
        <v>19</v>
      </c>
      <c r="GT319" s="2">
        <v>11.2</v>
      </c>
      <c r="GU319" s="2">
        <v>2</v>
      </c>
      <c r="GV319" s="2">
        <v>128</v>
      </c>
    </row>
    <row r="320" spans="1:204" ht="12.75" customHeight="1" x14ac:dyDescent="0.2">
      <c r="A320" s="2">
        <v>2501</v>
      </c>
      <c r="B320" s="21">
        <f t="shared" si="20"/>
        <v>3.5410000000000004</v>
      </c>
      <c r="C320" s="23">
        <f t="shared" si="21"/>
        <v>3.5410000000000004</v>
      </c>
      <c r="D320" s="15">
        <f t="shared" si="22"/>
        <v>0</v>
      </c>
      <c r="E320" s="15">
        <f t="shared" si="23"/>
        <v>0</v>
      </c>
      <c r="F320" s="15">
        <f t="shared" si="24"/>
        <v>0</v>
      </c>
      <c r="G320" s="17">
        <v>74</v>
      </c>
      <c r="H320" t="s">
        <v>1086</v>
      </c>
      <c r="I320" t="s">
        <v>1086</v>
      </c>
      <c r="J320" s="2">
        <v>72</v>
      </c>
      <c r="K320" s="2">
        <v>97.3</v>
      </c>
      <c r="L320" s="2">
        <v>97.3</v>
      </c>
      <c r="O320" s="2">
        <v>2</v>
      </c>
      <c r="P320" s="2">
        <v>2.7</v>
      </c>
      <c r="S320" s="2">
        <v>30</v>
      </c>
      <c r="T320" s="2">
        <v>40.5</v>
      </c>
      <c r="U320" s="2">
        <v>42</v>
      </c>
      <c r="V320" s="2">
        <v>56.8</v>
      </c>
      <c r="Y320" s="2">
        <v>2</v>
      </c>
      <c r="Z320" s="2">
        <v>2.7</v>
      </c>
      <c r="AD320" t="s">
        <v>1086</v>
      </c>
      <c r="AE320" t="s">
        <v>1086</v>
      </c>
      <c r="AZ320" t="s">
        <v>1086</v>
      </c>
      <c r="BA320" t="s">
        <v>1086</v>
      </c>
      <c r="BU320" s="2">
        <v>74</v>
      </c>
      <c r="BV320" t="s">
        <v>1086</v>
      </c>
      <c r="BW320" t="s">
        <v>1086</v>
      </c>
      <c r="BX320" s="2">
        <v>72</v>
      </c>
      <c r="BY320" s="2">
        <v>97.3</v>
      </c>
      <c r="BZ320" s="2">
        <v>97.3</v>
      </c>
      <c r="CC320" s="2">
        <v>2</v>
      </c>
      <c r="CD320" s="2">
        <v>2.7</v>
      </c>
      <c r="CG320" s="2">
        <v>30</v>
      </c>
      <c r="CH320" s="2">
        <v>40.5</v>
      </c>
      <c r="CI320" s="2">
        <v>42</v>
      </c>
      <c r="CJ320" s="2">
        <v>56.8</v>
      </c>
      <c r="CM320" s="2">
        <v>2</v>
      </c>
      <c r="CN320" s="2">
        <v>2.7</v>
      </c>
      <c r="CR320" t="s">
        <v>1086</v>
      </c>
      <c r="CS320" t="s">
        <v>1086</v>
      </c>
      <c r="DN320" t="s">
        <v>1086</v>
      </c>
      <c r="DO320" t="s">
        <v>1086</v>
      </c>
      <c r="EJ320" t="s">
        <v>1086</v>
      </c>
      <c r="EK320" t="s">
        <v>1086</v>
      </c>
      <c r="FF320" t="s">
        <v>1086</v>
      </c>
      <c r="FG320" t="s">
        <v>1086</v>
      </c>
      <c r="GB320" t="s">
        <v>1086</v>
      </c>
      <c r="GC320" t="s">
        <v>1086</v>
      </c>
    </row>
    <row r="321" spans="1:204" ht="12.75" customHeight="1" x14ac:dyDescent="0.2">
      <c r="A321" s="2">
        <v>2503</v>
      </c>
      <c r="B321" s="21">
        <f t="shared" si="20"/>
        <v>2.3330000000000002</v>
      </c>
      <c r="C321" s="23">
        <f t="shared" si="21"/>
        <v>2.3330000000000002</v>
      </c>
      <c r="D321" s="15">
        <f t="shared" si="22"/>
        <v>3.3110000000000004</v>
      </c>
      <c r="E321" s="15">
        <f t="shared" si="23"/>
        <v>3.3110000000000004</v>
      </c>
      <c r="F321" s="15">
        <f t="shared" si="24"/>
        <v>2.7510000000000003</v>
      </c>
      <c r="G321" s="17">
        <v>93</v>
      </c>
      <c r="H321" t="s">
        <v>1086</v>
      </c>
      <c r="I321" t="s">
        <v>1086</v>
      </c>
      <c r="J321" s="2">
        <v>54</v>
      </c>
      <c r="K321" s="2">
        <v>55.7</v>
      </c>
      <c r="L321" s="2">
        <v>58.1</v>
      </c>
      <c r="M321" s="2">
        <v>26</v>
      </c>
      <c r="N321" s="2">
        <v>26.8</v>
      </c>
      <c r="O321" s="2">
        <v>13</v>
      </c>
      <c r="P321" s="2">
        <v>13.4</v>
      </c>
      <c r="Q321" s="2">
        <v>2</v>
      </c>
      <c r="R321" s="2">
        <v>2.1</v>
      </c>
      <c r="S321" s="2">
        <v>34</v>
      </c>
      <c r="T321" s="2">
        <v>35.1</v>
      </c>
      <c r="U321" s="2">
        <v>18</v>
      </c>
      <c r="V321" s="2">
        <v>18.600000000000001</v>
      </c>
      <c r="W321" s="2">
        <v>4</v>
      </c>
      <c r="X321" s="2">
        <v>4.0999999999999996</v>
      </c>
      <c r="Y321" s="2">
        <v>43</v>
      </c>
      <c r="Z321" s="2">
        <v>44.3</v>
      </c>
      <c r="AB321" s="2">
        <v>188</v>
      </c>
      <c r="AD321" t="s">
        <v>1086</v>
      </c>
      <c r="AE321" t="s">
        <v>1086</v>
      </c>
      <c r="AZ321" t="s">
        <v>1086</v>
      </c>
      <c r="BA321" t="s">
        <v>1086</v>
      </c>
      <c r="BU321" s="2">
        <v>93</v>
      </c>
      <c r="BV321" t="s">
        <v>1086</v>
      </c>
      <c r="BW321" t="s">
        <v>1086</v>
      </c>
      <c r="BX321" s="2">
        <v>54</v>
      </c>
      <c r="BY321" s="2">
        <v>55.7</v>
      </c>
      <c r="BZ321" s="2">
        <v>58.1</v>
      </c>
      <c r="CA321" s="2">
        <v>26</v>
      </c>
      <c r="CB321" s="2">
        <v>26.8</v>
      </c>
      <c r="CC321" s="2">
        <v>13</v>
      </c>
      <c r="CD321" s="2">
        <v>13.4</v>
      </c>
      <c r="CE321" s="2">
        <v>2</v>
      </c>
      <c r="CF321" s="2">
        <v>2.1</v>
      </c>
      <c r="CG321" s="2">
        <v>34</v>
      </c>
      <c r="CH321" s="2">
        <v>35.1</v>
      </c>
      <c r="CI321" s="2">
        <v>18</v>
      </c>
      <c r="CJ321" s="2">
        <v>18.600000000000001</v>
      </c>
      <c r="CK321" s="2">
        <v>4</v>
      </c>
      <c r="CL321" s="2">
        <v>4.0999999999999996</v>
      </c>
      <c r="CM321" s="2">
        <v>43</v>
      </c>
      <c r="CN321" s="2">
        <v>44.3</v>
      </c>
      <c r="CP321" s="2">
        <v>188</v>
      </c>
      <c r="CQ321" s="2">
        <v>90</v>
      </c>
      <c r="CR321" t="s">
        <v>1086</v>
      </c>
      <c r="CS321" t="s">
        <v>1086</v>
      </c>
      <c r="CT321" s="2">
        <v>74</v>
      </c>
      <c r="CU321" s="2">
        <v>82.2</v>
      </c>
      <c r="CV321" s="2">
        <v>82.2</v>
      </c>
      <c r="CW321" s="2">
        <v>2</v>
      </c>
      <c r="CX321" s="2">
        <v>2.2000000000000002</v>
      </c>
      <c r="CY321" s="2">
        <v>14</v>
      </c>
      <c r="CZ321" s="2">
        <v>15.6</v>
      </c>
      <c r="DC321" s="2">
        <v>28</v>
      </c>
      <c r="DD321" s="2">
        <v>31.1</v>
      </c>
      <c r="DE321" s="2">
        <v>46</v>
      </c>
      <c r="DF321" s="2">
        <v>51.1</v>
      </c>
      <c r="DI321" s="2">
        <v>16</v>
      </c>
      <c r="DJ321" s="2">
        <v>17.8</v>
      </c>
      <c r="DL321" s="2">
        <v>101</v>
      </c>
      <c r="DN321" t="s">
        <v>1086</v>
      </c>
      <c r="DO321" t="s">
        <v>1086</v>
      </c>
      <c r="EJ321" t="s">
        <v>1086</v>
      </c>
      <c r="EK321" t="s">
        <v>1086</v>
      </c>
      <c r="FE321" s="2">
        <v>90</v>
      </c>
      <c r="FF321" t="s">
        <v>1086</v>
      </c>
      <c r="FG321" t="s">
        <v>1086</v>
      </c>
      <c r="FH321" s="2">
        <v>74</v>
      </c>
      <c r="FI321" s="2">
        <v>82.2</v>
      </c>
      <c r="FJ321" s="2">
        <v>82.2</v>
      </c>
      <c r="FK321" s="2">
        <v>2</v>
      </c>
      <c r="FL321" s="2">
        <v>2.2000000000000002</v>
      </c>
      <c r="FM321" s="2">
        <v>14</v>
      </c>
      <c r="FN321" s="2">
        <v>15.6</v>
      </c>
      <c r="FQ321" s="2">
        <v>28</v>
      </c>
      <c r="FR321" s="2">
        <v>31.1</v>
      </c>
      <c r="FS321" s="2">
        <v>46</v>
      </c>
      <c r="FT321" s="2">
        <v>51.1</v>
      </c>
      <c r="FW321" s="2">
        <v>16</v>
      </c>
      <c r="FX321" s="2">
        <v>17.8</v>
      </c>
      <c r="FZ321" s="2">
        <v>101</v>
      </c>
      <c r="GA321" s="2">
        <v>94</v>
      </c>
      <c r="GB321" t="s">
        <v>1086</v>
      </c>
      <c r="GC321" t="s">
        <v>1086</v>
      </c>
      <c r="GD321" s="2">
        <v>80</v>
      </c>
      <c r="GE321" s="2">
        <v>73.400000000000006</v>
      </c>
      <c r="GF321" s="2">
        <v>85.1</v>
      </c>
      <c r="GG321" s="2">
        <v>2</v>
      </c>
      <c r="GH321" s="2">
        <v>1.8</v>
      </c>
      <c r="GI321" s="2">
        <v>12</v>
      </c>
      <c r="GJ321" s="2">
        <v>11</v>
      </c>
      <c r="GK321" s="2">
        <v>4</v>
      </c>
      <c r="GL321" s="2">
        <v>3.7</v>
      </c>
      <c r="GM321" s="2">
        <v>30</v>
      </c>
      <c r="GN321" s="2">
        <v>27.5</v>
      </c>
      <c r="GO321" s="2">
        <v>46</v>
      </c>
      <c r="GP321" s="2">
        <v>42.2</v>
      </c>
      <c r="GQ321" s="2">
        <v>15</v>
      </c>
      <c r="GR321" s="2">
        <v>13.8</v>
      </c>
      <c r="GS321" s="2">
        <v>29</v>
      </c>
      <c r="GT321" s="2">
        <v>26.6</v>
      </c>
      <c r="GU321" s="2">
        <v>4</v>
      </c>
      <c r="GV321" s="2">
        <v>71</v>
      </c>
    </row>
    <row r="322" spans="1:204" ht="12.75" customHeight="1" x14ac:dyDescent="0.2">
      <c r="A322" s="2">
        <v>2508</v>
      </c>
      <c r="B322" s="21">
        <f t="shared" si="20"/>
        <v>2.0590000000000002</v>
      </c>
      <c r="C322" s="23">
        <f t="shared" si="21"/>
        <v>2.0590000000000002</v>
      </c>
      <c r="D322" s="15">
        <f t="shared" si="22"/>
        <v>3.2559999999999998</v>
      </c>
      <c r="E322" s="15">
        <f t="shared" si="23"/>
        <v>3.2559999999999998</v>
      </c>
      <c r="F322" s="15">
        <f t="shared" si="24"/>
        <v>2.4810000000000003</v>
      </c>
      <c r="G322" s="17">
        <v>175</v>
      </c>
      <c r="H322" t="s">
        <v>1086</v>
      </c>
      <c r="I322" t="s">
        <v>1086</v>
      </c>
      <c r="J322" s="2">
        <v>81</v>
      </c>
      <c r="K322" s="2">
        <v>42.2</v>
      </c>
      <c r="L322" s="2">
        <v>46.3</v>
      </c>
      <c r="M322" s="2">
        <v>43</v>
      </c>
      <c r="N322" s="2">
        <v>22.4</v>
      </c>
      <c r="O322" s="2">
        <v>51</v>
      </c>
      <c r="P322" s="2">
        <v>26.6</v>
      </c>
      <c r="Q322" s="2">
        <v>1</v>
      </c>
      <c r="R322" s="2">
        <v>0.5</v>
      </c>
      <c r="S322" s="2">
        <v>70</v>
      </c>
      <c r="T322" s="2">
        <v>36.5</v>
      </c>
      <c r="U322" s="2">
        <v>10</v>
      </c>
      <c r="V322" s="2">
        <v>5.2</v>
      </c>
      <c r="W322" s="2">
        <v>17</v>
      </c>
      <c r="X322" s="2">
        <v>8.9</v>
      </c>
      <c r="Y322" s="2">
        <v>111</v>
      </c>
      <c r="Z322" s="2">
        <v>57.8</v>
      </c>
      <c r="AB322" s="2">
        <v>385</v>
      </c>
      <c r="AD322" t="s">
        <v>1086</v>
      </c>
      <c r="AE322" t="s">
        <v>1086</v>
      </c>
      <c r="AX322" s="2">
        <v>1</v>
      </c>
      <c r="AZ322" t="s">
        <v>1086</v>
      </c>
      <c r="BA322" t="s">
        <v>1086</v>
      </c>
      <c r="BU322" s="2">
        <v>175</v>
      </c>
      <c r="BV322" t="s">
        <v>1086</v>
      </c>
      <c r="BW322" t="s">
        <v>1086</v>
      </c>
      <c r="BX322" s="2">
        <v>81</v>
      </c>
      <c r="BY322" s="2">
        <v>42.2</v>
      </c>
      <c r="BZ322" s="2">
        <v>46.3</v>
      </c>
      <c r="CA322" s="2">
        <v>43</v>
      </c>
      <c r="CB322" s="2">
        <v>22.4</v>
      </c>
      <c r="CC322" s="2">
        <v>51</v>
      </c>
      <c r="CD322" s="2">
        <v>26.6</v>
      </c>
      <c r="CE322" s="2">
        <v>1</v>
      </c>
      <c r="CF322" s="2">
        <v>0.5</v>
      </c>
      <c r="CG322" s="2">
        <v>70</v>
      </c>
      <c r="CH322" s="2">
        <v>36.5</v>
      </c>
      <c r="CI322" s="2">
        <v>10</v>
      </c>
      <c r="CJ322" s="2">
        <v>5.2</v>
      </c>
      <c r="CK322" s="2">
        <v>17</v>
      </c>
      <c r="CL322" s="2">
        <v>8.9</v>
      </c>
      <c r="CM322" s="2">
        <v>111</v>
      </c>
      <c r="CN322" s="2">
        <v>57.8</v>
      </c>
      <c r="CP322" s="2">
        <v>386</v>
      </c>
      <c r="CQ322" s="2">
        <v>164</v>
      </c>
      <c r="CR322" t="s">
        <v>1086</v>
      </c>
      <c r="CS322" t="s">
        <v>1086</v>
      </c>
      <c r="CT322" s="2">
        <v>134</v>
      </c>
      <c r="CU322" s="2">
        <v>81.7</v>
      </c>
      <c r="CV322" s="2">
        <v>81.7</v>
      </c>
      <c r="CW322" s="2">
        <v>4</v>
      </c>
      <c r="CX322" s="2">
        <v>2.4</v>
      </c>
      <c r="CY322" s="2">
        <v>26</v>
      </c>
      <c r="CZ322" s="2">
        <v>15.9</v>
      </c>
      <c r="DC322" s="2">
        <v>58</v>
      </c>
      <c r="DD322" s="2">
        <v>35.4</v>
      </c>
      <c r="DE322" s="2">
        <v>76</v>
      </c>
      <c r="DF322" s="2">
        <v>46.3</v>
      </c>
      <c r="DI322" s="2">
        <v>30</v>
      </c>
      <c r="DJ322" s="2">
        <v>18.3</v>
      </c>
      <c r="DL322" s="2">
        <v>246</v>
      </c>
      <c r="DN322" t="s">
        <v>1086</v>
      </c>
      <c r="DO322" t="s">
        <v>1086</v>
      </c>
      <c r="EJ322" t="s">
        <v>1086</v>
      </c>
      <c r="EK322" t="s">
        <v>1086</v>
      </c>
      <c r="FE322" s="2">
        <v>164</v>
      </c>
      <c r="FF322" t="s">
        <v>1086</v>
      </c>
      <c r="FG322" t="s">
        <v>1086</v>
      </c>
      <c r="FH322" s="2">
        <v>134</v>
      </c>
      <c r="FI322" s="2">
        <v>81.7</v>
      </c>
      <c r="FJ322" s="2">
        <v>81.7</v>
      </c>
      <c r="FK322" s="2">
        <v>4</v>
      </c>
      <c r="FL322" s="2">
        <v>2.4</v>
      </c>
      <c r="FM322" s="2">
        <v>26</v>
      </c>
      <c r="FN322" s="2">
        <v>15.9</v>
      </c>
      <c r="FQ322" s="2">
        <v>58</v>
      </c>
      <c r="FR322" s="2">
        <v>35.4</v>
      </c>
      <c r="FS322" s="2">
        <v>76</v>
      </c>
      <c r="FT322" s="2">
        <v>46.3</v>
      </c>
      <c r="FW322" s="2">
        <v>30</v>
      </c>
      <c r="FX322" s="2">
        <v>18.3</v>
      </c>
      <c r="FZ322" s="2">
        <v>246</v>
      </c>
      <c r="GA322" s="2">
        <v>199</v>
      </c>
      <c r="GB322" t="s">
        <v>1086</v>
      </c>
      <c r="GC322" t="s">
        <v>1086</v>
      </c>
      <c r="GD322" s="2">
        <v>126</v>
      </c>
      <c r="GE322" s="2">
        <v>58.9</v>
      </c>
      <c r="GF322" s="2">
        <v>63.3</v>
      </c>
      <c r="GG322" s="2">
        <v>23</v>
      </c>
      <c r="GH322" s="2">
        <v>10.7</v>
      </c>
      <c r="GI322" s="2">
        <v>50</v>
      </c>
      <c r="GJ322" s="2">
        <v>23.4</v>
      </c>
      <c r="GK322" s="2">
        <v>7</v>
      </c>
      <c r="GL322" s="2">
        <v>3.3</v>
      </c>
      <c r="GM322" s="2">
        <v>68</v>
      </c>
      <c r="GN322" s="2">
        <v>31.8</v>
      </c>
      <c r="GO322" s="2">
        <v>51</v>
      </c>
      <c r="GP322" s="2">
        <v>23.8</v>
      </c>
      <c r="GQ322" s="2">
        <v>15</v>
      </c>
      <c r="GR322" s="2">
        <v>7</v>
      </c>
      <c r="GS322" s="2">
        <v>88</v>
      </c>
      <c r="GT322" s="2">
        <v>41.1</v>
      </c>
      <c r="GV322" s="2">
        <v>107</v>
      </c>
    </row>
    <row r="323" spans="1:204" ht="12.75" customHeight="1" x14ac:dyDescent="0.2">
      <c r="A323" s="2">
        <v>2510</v>
      </c>
      <c r="B323" s="21">
        <f t="shared" ref="B323:B386" si="25">(N323+P323*2+T323*3+V323*4)/100</f>
        <v>3.3319999999999999</v>
      </c>
      <c r="C323" s="23">
        <f t="shared" ref="C323:C386" si="26">(CB323+CD323*2+CH323*3+CJ323*4)/100</f>
        <v>3.3319999999999999</v>
      </c>
      <c r="D323" s="15">
        <f t="shared" ref="D323:D386" si="27">(CX323+CZ323*2+DD323*3+DF323*4)/100</f>
        <v>0</v>
      </c>
      <c r="E323" s="15">
        <f t="shared" ref="E323:E386" si="28">(FL323+FN323*2+FR323*3+FT323*4)/100</f>
        <v>0</v>
      </c>
      <c r="F323" s="15">
        <f t="shared" ref="F323:F386" si="29">(GH323+GJ323*2+GN323*3+GP323*4)/100</f>
        <v>0</v>
      </c>
      <c r="G323" s="17">
        <v>69</v>
      </c>
      <c r="H323" t="s">
        <v>1086</v>
      </c>
      <c r="I323" t="s">
        <v>1086</v>
      </c>
      <c r="J323" s="2">
        <v>61</v>
      </c>
      <c r="K323" s="2">
        <v>88.4</v>
      </c>
      <c r="L323" s="2">
        <v>88.4</v>
      </c>
      <c r="M323" s="2">
        <v>1</v>
      </c>
      <c r="N323" s="2">
        <v>1.4</v>
      </c>
      <c r="O323" s="2">
        <v>7</v>
      </c>
      <c r="P323" s="2">
        <v>10.1</v>
      </c>
      <c r="S323" s="2">
        <v>29</v>
      </c>
      <c r="T323" s="2">
        <v>42</v>
      </c>
      <c r="U323" s="2">
        <v>32</v>
      </c>
      <c r="V323" s="2">
        <v>46.4</v>
      </c>
      <c r="Y323" s="2">
        <v>8</v>
      </c>
      <c r="Z323" s="2">
        <v>11.6</v>
      </c>
      <c r="AD323" t="s">
        <v>1086</v>
      </c>
      <c r="AE323" t="s">
        <v>1086</v>
      </c>
      <c r="AZ323" t="s">
        <v>1086</v>
      </c>
      <c r="BA323" t="s">
        <v>1086</v>
      </c>
      <c r="BU323" s="2">
        <v>69</v>
      </c>
      <c r="BV323" t="s">
        <v>1086</v>
      </c>
      <c r="BW323" t="s">
        <v>1086</v>
      </c>
      <c r="BX323" s="2">
        <v>61</v>
      </c>
      <c r="BY323" s="2">
        <v>88.4</v>
      </c>
      <c r="BZ323" s="2">
        <v>88.4</v>
      </c>
      <c r="CA323" s="2">
        <v>1</v>
      </c>
      <c r="CB323" s="2">
        <v>1.4</v>
      </c>
      <c r="CC323" s="2">
        <v>7</v>
      </c>
      <c r="CD323" s="2">
        <v>10.1</v>
      </c>
      <c r="CG323" s="2">
        <v>29</v>
      </c>
      <c r="CH323" s="2">
        <v>42</v>
      </c>
      <c r="CI323" s="2">
        <v>32</v>
      </c>
      <c r="CJ323" s="2">
        <v>46.4</v>
      </c>
      <c r="CM323" s="2">
        <v>8</v>
      </c>
      <c r="CN323" s="2">
        <v>11.6</v>
      </c>
      <c r="CR323" t="s">
        <v>1086</v>
      </c>
      <c r="CS323" t="s">
        <v>1086</v>
      </c>
      <c r="DN323" t="s">
        <v>1086</v>
      </c>
      <c r="DO323" t="s">
        <v>1086</v>
      </c>
      <c r="EJ323" t="s">
        <v>1086</v>
      </c>
      <c r="EK323" t="s">
        <v>1086</v>
      </c>
      <c r="FF323" t="s">
        <v>1086</v>
      </c>
      <c r="FG323" t="s">
        <v>1086</v>
      </c>
      <c r="GB323" t="s">
        <v>1086</v>
      </c>
      <c r="GC323" t="s">
        <v>1086</v>
      </c>
    </row>
    <row r="324" spans="1:204" ht="12.75" customHeight="1" x14ac:dyDescent="0.2">
      <c r="A324" s="2">
        <v>2511</v>
      </c>
      <c r="B324" s="21">
        <f t="shared" si="25"/>
        <v>3.8010000000000002</v>
      </c>
      <c r="C324" s="23">
        <f t="shared" si="26"/>
        <v>3.8010000000000002</v>
      </c>
      <c r="D324" s="15">
        <f t="shared" si="27"/>
        <v>0</v>
      </c>
      <c r="E324" s="15">
        <f t="shared" si="28"/>
        <v>0</v>
      </c>
      <c r="F324" s="15">
        <f t="shared" si="29"/>
        <v>0</v>
      </c>
      <c r="G324" s="17">
        <v>30</v>
      </c>
      <c r="H324" t="s">
        <v>1086</v>
      </c>
      <c r="I324" t="s">
        <v>1086</v>
      </c>
      <c r="J324" s="2">
        <v>29</v>
      </c>
      <c r="K324" s="2">
        <v>96.7</v>
      </c>
      <c r="L324" s="2">
        <v>96.7</v>
      </c>
      <c r="M324" s="2">
        <v>1</v>
      </c>
      <c r="N324" s="2">
        <v>3.3</v>
      </c>
      <c r="S324" s="2">
        <v>3</v>
      </c>
      <c r="T324" s="2">
        <v>10</v>
      </c>
      <c r="U324" s="2">
        <v>26</v>
      </c>
      <c r="V324" s="2">
        <v>86.7</v>
      </c>
      <c r="Y324" s="2">
        <v>1</v>
      </c>
      <c r="Z324" s="2">
        <v>3.3</v>
      </c>
      <c r="AB324" s="2">
        <v>1</v>
      </c>
      <c r="AD324" t="s">
        <v>1086</v>
      </c>
      <c r="AE324" t="s">
        <v>1086</v>
      </c>
      <c r="AZ324" t="s">
        <v>1086</v>
      </c>
      <c r="BA324" t="s">
        <v>1086</v>
      </c>
      <c r="BU324" s="2">
        <v>30</v>
      </c>
      <c r="BV324" t="s">
        <v>1086</v>
      </c>
      <c r="BW324" t="s">
        <v>1086</v>
      </c>
      <c r="BX324" s="2">
        <v>29</v>
      </c>
      <c r="BY324" s="2">
        <v>96.7</v>
      </c>
      <c r="BZ324" s="2">
        <v>96.7</v>
      </c>
      <c r="CA324" s="2">
        <v>1</v>
      </c>
      <c r="CB324" s="2">
        <v>3.3</v>
      </c>
      <c r="CG324" s="2">
        <v>3</v>
      </c>
      <c r="CH324" s="2">
        <v>10</v>
      </c>
      <c r="CI324" s="2">
        <v>26</v>
      </c>
      <c r="CJ324" s="2">
        <v>86.7</v>
      </c>
      <c r="CM324" s="2">
        <v>1</v>
      </c>
      <c r="CN324" s="2">
        <v>3.3</v>
      </c>
      <c r="CP324" s="2">
        <v>1</v>
      </c>
      <c r="CR324" t="s">
        <v>1086</v>
      </c>
      <c r="CS324" t="s">
        <v>1086</v>
      </c>
      <c r="DN324" t="s">
        <v>1086</v>
      </c>
      <c r="DO324" t="s">
        <v>1086</v>
      </c>
      <c r="EJ324" t="s">
        <v>1086</v>
      </c>
      <c r="EK324" t="s">
        <v>1086</v>
      </c>
      <c r="FF324" t="s">
        <v>1086</v>
      </c>
      <c r="FG324" t="s">
        <v>1086</v>
      </c>
      <c r="GB324" t="s">
        <v>1086</v>
      </c>
      <c r="GC324" t="s">
        <v>1086</v>
      </c>
    </row>
    <row r="325" spans="1:204" ht="12.75" customHeight="1" x14ac:dyDescent="0.2">
      <c r="A325" s="2">
        <v>2513</v>
      </c>
      <c r="B325" s="21">
        <f t="shared" si="25"/>
        <v>0</v>
      </c>
      <c r="C325" s="23">
        <f t="shared" si="26"/>
        <v>0</v>
      </c>
      <c r="D325" s="15">
        <f t="shared" si="27"/>
        <v>0</v>
      </c>
      <c r="E325" s="15">
        <f t="shared" si="28"/>
        <v>0</v>
      </c>
      <c r="F325" s="15">
        <f t="shared" si="29"/>
        <v>0</v>
      </c>
      <c r="G325" s="17">
        <v>2</v>
      </c>
      <c r="H325" t="s">
        <v>1086</v>
      </c>
      <c r="I325" t="s">
        <v>1086</v>
      </c>
      <c r="AD325" t="s">
        <v>1086</v>
      </c>
      <c r="AE325" t="s">
        <v>1086</v>
      </c>
      <c r="AZ325" t="s">
        <v>1086</v>
      </c>
      <c r="BA325" t="s">
        <v>1086</v>
      </c>
      <c r="BU325" s="2">
        <v>2</v>
      </c>
      <c r="BV325" t="s">
        <v>1086</v>
      </c>
      <c r="BW325" t="s">
        <v>1086</v>
      </c>
      <c r="CQ325" s="2">
        <v>3</v>
      </c>
      <c r="CR325" t="s">
        <v>1086</v>
      </c>
      <c r="CS325" t="s">
        <v>1086</v>
      </c>
      <c r="DN325" t="s">
        <v>1086</v>
      </c>
      <c r="DO325" t="s">
        <v>1086</v>
      </c>
      <c r="EJ325" t="s">
        <v>1086</v>
      </c>
      <c r="EK325" t="s">
        <v>1086</v>
      </c>
      <c r="FE325" s="2">
        <v>3</v>
      </c>
      <c r="FF325" t="s">
        <v>1086</v>
      </c>
      <c r="FG325" t="s">
        <v>1086</v>
      </c>
      <c r="GA325" s="2">
        <v>5</v>
      </c>
      <c r="GB325" t="s">
        <v>1086</v>
      </c>
      <c r="GC325" t="s">
        <v>1086</v>
      </c>
    </row>
    <row r="326" spans="1:204" ht="12.75" customHeight="1" x14ac:dyDescent="0.2">
      <c r="A326" s="2">
        <v>2514</v>
      </c>
      <c r="B326" s="21">
        <f t="shared" si="25"/>
        <v>2.1639999999999997</v>
      </c>
      <c r="C326" s="23">
        <f t="shared" si="26"/>
        <v>2.1639999999999997</v>
      </c>
      <c r="D326" s="15">
        <f t="shared" si="27"/>
        <v>0</v>
      </c>
      <c r="E326" s="15">
        <f t="shared" si="28"/>
        <v>0</v>
      </c>
      <c r="F326" s="15">
        <f t="shared" si="29"/>
        <v>3.2719999999999998</v>
      </c>
      <c r="G326" s="17">
        <v>12</v>
      </c>
      <c r="H326" t="s">
        <v>1086</v>
      </c>
      <c r="I326" t="s">
        <v>1086</v>
      </c>
      <c r="J326" s="2">
        <v>5</v>
      </c>
      <c r="K326" s="2">
        <v>41.7</v>
      </c>
      <c r="L326" s="2">
        <v>41.7</v>
      </c>
      <c r="M326" s="2">
        <v>4</v>
      </c>
      <c r="N326" s="2">
        <v>33.299999999999997</v>
      </c>
      <c r="O326" s="2">
        <v>3</v>
      </c>
      <c r="P326" s="2">
        <v>25</v>
      </c>
      <c r="S326" s="2">
        <v>4</v>
      </c>
      <c r="T326" s="2">
        <v>33.299999999999997</v>
      </c>
      <c r="U326" s="2">
        <v>1</v>
      </c>
      <c r="V326" s="2">
        <v>8.3000000000000007</v>
      </c>
      <c r="Y326" s="2">
        <v>7</v>
      </c>
      <c r="Z326" s="2">
        <v>58.3</v>
      </c>
      <c r="AB326" s="2">
        <v>13</v>
      </c>
      <c r="AD326" t="s">
        <v>1086</v>
      </c>
      <c r="AE326" t="s">
        <v>1086</v>
      </c>
      <c r="AZ326" t="s">
        <v>1086</v>
      </c>
      <c r="BA326" t="s">
        <v>1086</v>
      </c>
      <c r="BU326" s="2">
        <v>12</v>
      </c>
      <c r="BV326" t="s">
        <v>1086</v>
      </c>
      <c r="BW326" t="s">
        <v>1086</v>
      </c>
      <c r="BX326" s="2">
        <v>5</v>
      </c>
      <c r="BY326" s="2">
        <v>41.7</v>
      </c>
      <c r="BZ326" s="2">
        <v>41.7</v>
      </c>
      <c r="CA326" s="2">
        <v>4</v>
      </c>
      <c r="CB326" s="2">
        <v>33.299999999999997</v>
      </c>
      <c r="CC326" s="2">
        <v>3</v>
      </c>
      <c r="CD326" s="2">
        <v>25</v>
      </c>
      <c r="CG326" s="2">
        <v>4</v>
      </c>
      <c r="CH326" s="2">
        <v>33.299999999999997</v>
      </c>
      <c r="CI326" s="2">
        <v>1</v>
      </c>
      <c r="CJ326" s="2">
        <v>8.3000000000000007</v>
      </c>
      <c r="CM326" s="2">
        <v>7</v>
      </c>
      <c r="CN326" s="2">
        <v>58.3</v>
      </c>
      <c r="CP326" s="2">
        <v>13</v>
      </c>
      <c r="CQ326" s="2">
        <v>5</v>
      </c>
      <c r="CR326" t="s">
        <v>1086</v>
      </c>
      <c r="CS326" t="s">
        <v>1086</v>
      </c>
      <c r="DN326" t="s">
        <v>1086</v>
      </c>
      <c r="DO326" t="s">
        <v>1086</v>
      </c>
      <c r="EJ326" t="s">
        <v>1086</v>
      </c>
      <c r="EK326" t="s">
        <v>1086</v>
      </c>
      <c r="FE326" s="2">
        <v>5</v>
      </c>
      <c r="FF326" t="s">
        <v>1086</v>
      </c>
      <c r="FG326" t="s">
        <v>1086</v>
      </c>
      <c r="GA326" s="2">
        <v>11</v>
      </c>
      <c r="GB326" t="s">
        <v>1086</v>
      </c>
      <c r="GC326" t="s">
        <v>1086</v>
      </c>
      <c r="GD326" s="2">
        <v>8</v>
      </c>
      <c r="GE326" s="2">
        <v>72.7</v>
      </c>
      <c r="GF326" s="2">
        <v>72.7</v>
      </c>
      <c r="GI326" s="2">
        <v>3</v>
      </c>
      <c r="GJ326" s="2">
        <v>27.3</v>
      </c>
      <c r="GM326" s="2">
        <v>2</v>
      </c>
      <c r="GN326" s="2">
        <v>18.2</v>
      </c>
      <c r="GO326" s="2">
        <v>6</v>
      </c>
      <c r="GP326" s="2">
        <v>54.5</v>
      </c>
      <c r="GS326" s="2">
        <v>3</v>
      </c>
      <c r="GT326" s="2">
        <v>27.3</v>
      </c>
      <c r="GV326" s="2">
        <v>4</v>
      </c>
    </row>
    <row r="327" spans="1:204" ht="12.75" customHeight="1" x14ac:dyDescent="0.2">
      <c r="A327" s="2">
        <v>2518</v>
      </c>
      <c r="B327" s="21">
        <f t="shared" si="25"/>
        <v>2.431</v>
      </c>
      <c r="C327" s="23">
        <f t="shared" si="26"/>
        <v>2.431</v>
      </c>
      <c r="D327" s="15">
        <f t="shared" si="27"/>
        <v>3.0229999999999997</v>
      </c>
      <c r="E327" s="15">
        <f t="shared" si="28"/>
        <v>3.0229999999999997</v>
      </c>
      <c r="F327" s="15">
        <f t="shared" si="29"/>
        <v>2.7919999999999998</v>
      </c>
      <c r="G327" s="17">
        <v>72</v>
      </c>
      <c r="H327" t="s">
        <v>1086</v>
      </c>
      <c r="I327" t="s">
        <v>1086</v>
      </c>
      <c r="J327" s="2">
        <v>37</v>
      </c>
      <c r="K327" s="2">
        <v>51.4</v>
      </c>
      <c r="L327" s="2">
        <v>51.4</v>
      </c>
      <c r="M327" s="2">
        <v>15</v>
      </c>
      <c r="N327" s="2">
        <v>20.8</v>
      </c>
      <c r="O327" s="2">
        <v>20</v>
      </c>
      <c r="P327" s="2">
        <v>27.8</v>
      </c>
      <c r="Q327" s="2">
        <v>1</v>
      </c>
      <c r="R327" s="2">
        <v>1.4</v>
      </c>
      <c r="S327" s="2">
        <v>24</v>
      </c>
      <c r="T327" s="2">
        <v>33.299999999999997</v>
      </c>
      <c r="U327" s="2">
        <v>12</v>
      </c>
      <c r="V327" s="2">
        <v>16.7</v>
      </c>
      <c r="Y327" s="2">
        <v>35</v>
      </c>
      <c r="Z327" s="2">
        <v>48.6</v>
      </c>
      <c r="AA327" s="2">
        <v>1</v>
      </c>
      <c r="AB327" s="2">
        <v>178</v>
      </c>
      <c r="AD327" t="s">
        <v>1086</v>
      </c>
      <c r="AE327" t="s">
        <v>1086</v>
      </c>
      <c r="AZ327" t="s">
        <v>1086</v>
      </c>
      <c r="BA327" t="s">
        <v>1086</v>
      </c>
      <c r="BU327" s="2">
        <v>72</v>
      </c>
      <c r="BV327" t="s">
        <v>1086</v>
      </c>
      <c r="BW327" t="s">
        <v>1086</v>
      </c>
      <c r="BX327" s="2">
        <v>37</v>
      </c>
      <c r="BY327" s="2">
        <v>51.4</v>
      </c>
      <c r="BZ327" s="2">
        <v>51.4</v>
      </c>
      <c r="CA327" s="2">
        <v>15</v>
      </c>
      <c r="CB327" s="2">
        <v>20.8</v>
      </c>
      <c r="CC327" s="2">
        <v>20</v>
      </c>
      <c r="CD327" s="2">
        <v>27.8</v>
      </c>
      <c r="CE327" s="2">
        <v>1</v>
      </c>
      <c r="CF327" s="2">
        <v>1.4</v>
      </c>
      <c r="CG327" s="2">
        <v>24</v>
      </c>
      <c r="CH327" s="2">
        <v>33.299999999999997</v>
      </c>
      <c r="CI327" s="2">
        <v>12</v>
      </c>
      <c r="CJ327" s="2">
        <v>16.7</v>
      </c>
      <c r="CM327" s="2">
        <v>35</v>
      </c>
      <c r="CN327" s="2">
        <v>48.6</v>
      </c>
      <c r="CO327" s="2">
        <v>1</v>
      </c>
      <c r="CP327" s="2">
        <v>178</v>
      </c>
      <c r="CQ327" s="2">
        <v>83</v>
      </c>
      <c r="CR327" t="s">
        <v>1086</v>
      </c>
      <c r="CS327" t="s">
        <v>1086</v>
      </c>
      <c r="CT327" s="2">
        <v>64</v>
      </c>
      <c r="CU327" s="2">
        <v>77.099999999999994</v>
      </c>
      <c r="CV327" s="2">
        <v>77.099999999999994</v>
      </c>
      <c r="CW327" s="2">
        <v>9</v>
      </c>
      <c r="CX327" s="2">
        <v>10.8</v>
      </c>
      <c r="CY327" s="2">
        <v>10</v>
      </c>
      <c r="CZ327" s="2">
        <v>12</v>
      </c>
      <c r="DA327" s="2">
        <v>2</v>
      </c>
      <c r="DB327" s="2">
        <v>2.4</v>
      </c>
      <c r="DC327" s="2">
        <v>26</v>
      </c>
      <c r="DD327" s="2">
        <v>31.3</v>
      </c>
      <c r="DE327" s="2">
        <v>36</v>
      </c>
      <c r="DF327" s="2">
        <v>43.4</v>
      </c>
      <c r="DI327" s="2">
        <v>19</v>
      </c>
      <c r="DJ327" s="2">
        <v>22.9</v>
      </c>
      <c r="DL327" s="2">
        <v>111</v>
      </c>
      <c r="DN327" t="s">
        <v>1086</v>
      </c>
      <c r="DO327" t="s">
        <v>1086</v>
      </c>
      <c r="EJ327" t="s">
        <v>1086</v>
      </c>
      <c r="EK327" t="s">
        <v>1086</v>
      </c>
      <c r="FE327" s="2">
        <v>83</v>
      </c>
      <c r="FF327" t="s">
        <v>1086</v>
      </c>
      <c r="FG327" t="s">
        <v>1086</v>
      </c>
      <c r="FH327" s="2">
        <v>64</v>
      </c>
      <c r="FI327" s="2">
        <v>77.099999999999994</v>
      </c>
      <c r="FJ327" s="2">
        <v>77.099999999999994</v>
      </c>
      <c r="FK327" s="2">
        <v>9</v>
      </c>
      <c r="FL327" s="2">
        <v>10.8</v>
      </c>
      <c r="FM327" s="2">
        <v>10</v>
      </c>
      <c r="FN327" s="2">
        <v>12</v>
      </c>
      <c r="FO327" s="2">
        <v>2</v>
      </c>
      <c r="FP327" s="2">
        <v>2.4</v>
      </c>
      <c r="FQ327" s="2">
        <v>26</v>
      </c>
      <c r="FR327" s="2">
        <v>31.3</v>
      </c>
      <c r="FS327" s="2">
        <v>36</v>
      </c>
      <c r="FT327" s="2">
        <v>43.4</v>
      </c>
      <c r="FW327" s="2">
        <v>19</v>
      </c>
      <c r="FX327" s="2">
        <v>22.9</v>
      </c>
      <c r="FZ327" s="2">
        <v>111</v>
      </c>
      <c r="GA327" s="2">
        <v>83</v>
      </c>
      <c r="GB327" t="s">
        <v>1086</v>
      </c>
      <c r="GC327" t="s">
        <v>1086</v>
      </c>
      <c r="GD327" s="2">
        <v>61</v>
      </c>
      <c r="GE327" s="2">
        <v>70.900000000000006</v>
      </c>
      <c r="GF327" s="2">
        <v>73.5</v>
      </c>
      <c r="GG327" s="2">
        <v>5</v>
      </c>
      <c r="GH327" s="2">
        <v>5.8</v>
      </c>
      <c r="GI327" s="2">
        <v>17</v>
      </c>
      <c r="GJ327" s="2">
        <v>19.8</v>
      </c>
      <c r="GK327" s="2">
        <v>4</v>
      </c>
      <c r="GL327" s="2">
        <v>4.7</v>
      </c>
      <c r="GM327" s="2">
        <v>27</v>
      </c>
      <c r="GN327" s="2">
        <v>31.4</v>
      </c>
      <c r="GO327" s="2">
        <v>30</v>
      </c>
      <c r="GP327" s="2">
        <v>34.9</v>
      </c>
      <c r="GQ327" s="2">
        <v>3</v>
      </c>
      <c r="GR327" s="2">
        <v>3.5</v>
      </c>
      <c r="GS327" s="2">
        <v>25</v>
      </c>
      <c r="GT327" s="2">
        <v>29.1</v>
      </c>
      <c r="GV327" s="2">
        <v>72</v>
      </c>
    </row>
    <row r="328" spans="1:204" ht="12.75" customHeight="1" x14ac:dyDescent="0.2">
      <c r="A328" s="2">
        <v>2523</v>
      </c>
      <c r="B328" s="21">
        <f t="shared" si="25"/>
        <v>0</v>
      </c>
      <c r="C328" s="23">
        <f t="shared" si="26"/>
        <v>2.3569999999999998</v>
      </c>
      <c r="D328" s="15">
        <f t="shared" si="27"/>
        <v>3.2329999999999997</v>
      </c>
      <c r="E328" s="15">
        <f t="shared" si="28"/>
        <v>3.2329999999999997</v>
      </c>
      <c r="F328" s="15">
        <f t="shared" si="29"/>
        <v>3.1970000000000005</v>
      </c>
      <c r="G328" s="17">
        <v>378</v>
      </c>
      <c r="H328" t="s">
        <v>1086</v>
      </c>
      <c r="I328" t="s">
        <v>1086</v>
      </c>
      <c r="AC328" s="2">
        <v>2</v>
      </c>
      <c r="AD328" t="s">
        <v>1086</v>
      </c>
      <c r="AE328" t="s">
        <v>1086</v>
      </c>
      <c r="AZ328" t="s">
        <v>1086</v>
      </c>
      <c r="BA328" t="s">
        <v>1086</v>
      </c>
      <c r="BU328" s="2">
        <v>380</v>
      </c>
      <c r="BV328" t="s">
        <v>1086</v>
      </c>
      <c r="BW328" t="s">
        <v>1086</v>
      </c>
      <c r="BX328" s="2">
        <v>219</v>
      </c>
      <c r="BY328" s="2">
        <v>54.8</v>
      </c>
      <c r="BZ328" s="2">
        <v>57.6</v>
      </c>
      <c r="CA328" s="2">
        <v>61</v>
      </c>
      <c r="CB328" s="2">
        <v>15.3</v>
      </c>
      <c r="CC328" s="2">
        <v>100</v>
      </c>
      <c r="CD328" s="2">
        <v>25</v>
      </c>
      <c r="CE328" s="2">
        <v>6</v>
      </c>
      <c r="CF328" s="2">
        <v>1.5</v>
      </c>
      <c r="CG328" s="2">
        <v>171</v>
      </c>
      <c r="CH328" s="2">
        <v>42.8</v>
      </c>
      <c r="CI328" s="2">
        <v>42</v>
      </c>
      <c r="CJ328" s="2">
        <v>10.5</v>
      </c>
      <c r="CK328" s="2">
        <v>20</v>
      </c>
      <c r="CL328" s="2">
        <v>5</v>
      </c>
      <c r="CM328" s="2">
        <v>181</v>
      </c>
      <c r="CN328" s="2">
        <v>45.3</v>
      </c>
      <c r="CP328" s="2">
        <v>772</v>
      </c>
      <c r="CQ328" s="2">
        <v>334</v>
      </c>
      <c r="CR328" t="s">
        <v>1086</v>
      </c>
      <c r="CS328" t="s">
        <v>1086</v>
      </c>
      <c r="CT328" s="2">
        <v>278</v>
      </c>
      <c r="CU328" s="2">
        <v>83.2</v>
      </c>
      <c r="CV328" s="2">
        <v>83.2</v>
      </c>
      <c r="CW328" s="2">
        <v>9</v>
      </c>
      <c r="CX328" s="2">
        <v>2.7</v>
      </c>
      <c r="CY328" s="2">
        <v>47</v>
      </c>
      <c r="CZ328" s="2">
        <v>14.1</v>
      </c>
      <c r="DC328" s="2">
        <v>135</v>
      </c>
      <c r="DD328" s="2">
        <v>40.4</v>
      </c>
      <c r="DE328" s="2">
        <v>143</v>
      </c>
      <c r="DF328" s="2">
        <v>42.8</v>
      </c>
      <c r="DI328" s="2">
        <v>56</v>
      </c>
      <c r="DJ328" s="2">
        <v>16.8</v>
      </c>
      <c r="DL328" s="2">
        <v>402</v>
      </c>
      <c r="DN328" t="s">
        <v>1086</v>
      </c>
      <c r="DO328" t="s">
        <v>1086</v>
      </c>
      <c r="EH328" s="2">
        <v>2</v>
      </c>
      <c r="EJ328" t="s">
        <v>1086</v>
      </c>
      <c r="EK328" t="s">
        <v>1086</v>
      </c>
      <c r="FE328" s="2">
        <v>334</v>
      </c>
      <c r="FF328" t="s">
        <v>1086</v>
      </c>
      <c r="FG328" t="s">
        <v>1086</v>
      </c>
      <c r="FH328" s="2">
        <v>278</v>
      </c>
      <c r="FI328" s="2">
        <v>83.2</v>
      </c>
      <c r="FJ328" s="2">
        <v>83.2</v>
      </c>
      <c r="FK328" s="2">
        <v>9</v>
      </c>
      <c r="FL328" s="2">
        <v>2.7</v>
      </c>
      <c r="FM328" s="2">
        <v>47</v>
      </c>
      <c r="FN328" s="2">
        <v>14.1</v>
      </c>
      <c r="FQ328" s="2">
        <v>135</v>
      </c>
      <c r="FR328" s="2">
        <v>40.4</v>
      </c>
      <c r="FS328" s="2">
        <v>143</v>
      </c>
      <c r="FT328" s="2">
        <v>42.8</v>
      </c>
      <c r="FW328" s="2">
        <v>56</v>
      </c>
      <c r="FX328" s="2">
        <v>16.8</v>
      </c>
      <c r="FZ328" s="2">
        <v>404</v>
      </c>
      <c r="GA328" s="2">
        <v>389</v>
      </c>
      <c r="GB328" t="s">
        <v>1086</v>
      </c>
      <c r="GC328" t="s">
        <v>1086</v>
      </c>
      <c r="GD328" s="2">
        <v>338</v>
      </c>
      <c r="GE328" s="2">
        <v>83.7</v>
      </c>
      <c r="GF328" s="2">
        <v>86.9</v>
      </c>
      <c r="GG328" s="2">
        <v>3</v>
      </c>
      <c r="GH328" s="2">
        <v>0.7</v>
      </c>
      <c r="GI328" s="2">
        <v>48</v>
      </c>
      <c r="GJ328" s="2">
        <v>11.9</v>
      </c>
      <c r="GM328" s="2">
        <v>160</v>
      </c>
      <c r="GN328" s="2">
        <v>39.6</v>
      </c>
      <c r="GO328" s="2">
        <v>178</v>
      </c>
      <c r="GP328" s="2">
        <v>44.1</v>
      </c>
      <c r="GQ328" s="2">
        <v>15</v>
      </c>
      <c r="GR328" s="2">
        <v>3.7</v>
      </c>
      <c r="GS328" s="2">
        <v>66</v>
      </c>
      <c r="GT328" s="2">
        <v>16.3</v>
      </c>
      <c r="GU328" s="2">
        <v>4</v>
      </c>
      <c r="GV328" s="2">
        <v>368</v>
      </c>
    </row>
    <row r="329" spans="1:204" ht="12.75" customHeight="1" x14ac:dyDescent="0.2">
      <c r="A329" s="2">
        <v>2531</v>
      </c>
      <c r="B329" s="21">
        <f t="shared" si="25"/>
        <v>2.7119999999999997</v>
      </c>
      <c r="C329" s="23">
        <f t="shared" si="26"/>
        <v>2.7119999999999997</v>
      </c>
      <c r="D329" s="15">
        <f t="shared" si="27"/>
        <v>0</v>
      </c>
      <c r="E329" s="15">
        <f t="shared" si="28"/>
        <v>0</v>
      </c>
      <c r="F329" s="15">
        <f t="shared" si="29"/>
        <v>0</v>
      </c>
      <c r="G329" s="17">
        <v>52</v>
      </c>
      <c r="H329" t="s">
        <v>1086</v>
      </c>
      <c r="I329" t="s">
        <v>1086</v>
      </c>
      <c r="J329" s="2">
        <v>34</v>
      </c>
      <c r="K329" s="2">
        <v>65.400000000000006</v>
      </c>
      <c r="L329" s="2">
        <v>65.400000000000006</v>
      </c>
      <c r="M329" s="2">
        <v>5</v>
      </c>
      <c r="N329" s="2">
        <v>9.6</v>
      </c>
      <c r="O329" s="2">
        <v>13</v>
      </c>
      <c r="P329" s="2">
        <v>25</v>
      </c>
      <c r="S329" s="2">
        <v>26</v>
      </c>
      <c r="T329" s="2">
        <v>50</v>
      </c>
      <c r="U329" s="2">
        <v>8</v>
      </c>
      <c r="V329" s="2">
        <v>15.4</v>
      </c>
      <c r="Y329" s="2">
        <v>18</v>
      </c>
      <c r="Z329" s="2">
        <v>34.6</v>
      </c>
      <c r="AB329" s="2">
        <v>1</v>
      </c>
      <c r="AD329" t="s">
        <v>1086</v>
      </c>
      <c r="AE329" t="s">
        <v>1086</v>
      </c>
      <c r="AZ329" t="s">
        <v>1086</v>
      </c>
      <c r="BA329" t="s">
        <v>1086</v>
      </c>
      <c r="BU329" s="2">
        <v>52</v>
      </c>
      <c r="BV329" t="s">
        <v>1086</v>
      </c>
      <c r="BW329" t="s">
        <v>1086</v>
      </c>
      <c r="BX329" s="2">
        <v>34</v>
      </c>
      <c r="BY329" s="2">
        <v>65.400000000000006</v>
      </c>
      <c r="BZ329" s="2">
        <v>65.400000000000006</v>
      </c>
      <c r="CA329" s="2">
        <v>5</v>
      </c>
      <c r="CB329" s="2">
        <v>9.6</v>
      </c>
      <c r="CC329" s="2">
        <v>13</v>
      </c>
      <c r="CD329" s="2">
        <v>25</v>
      </c>
      <c r="CG329" s="2">
        <v>26</v>
      </c>
      <c r="CH329" s="2">
        <v>50</v>
      </c>
      <c r="CI329" s="2">
        <v>8</v>
      </c>
      <c r="CJ329" s="2">
        <v>15.4</v>
      </c>
      <c r="CM329" s="2">
        <v>18</v>
      </c>
      <c r="CN329" s="2">
        <v>34.6</v>
      </c>
      <c r="CP329" s="2">
        <v>1</v>
      </c>
      <c r="CQ329" s="2">
        <v>1</v>
      </c>
      <c r="CR329" t="s">
        <v>1086</v>
      </c>
      <c r="CS329" t="s">
        <v>1086</v>
      </c>
      <c r="DN329" t="s">
        <v>1086</v>
      </c>
      <c r="DO329" t="s">
        <v>1086</v>
      </c>
      <c r="EJ329" t="s">
        <v>1086</v>
      </c>
      <c r="EK329" t="s">
        <v>1086</v>
      </c>
      <c r="FE329" s="2">
        <v>1</v>
      </c>
      <c r="FF329" t="s">
        <v>1086</v>
      </c>
      <c r="FG329" t="s">
        <v>1086</v>
      </c>
      <c r="GB329" t="s">
        <v>1086</v>
      </c>
      <c r="GC329" t="s">
        <v>1086</v>
      </c>
    </row>
    <row r="330" spans="1:204" ht="12.75" customHeight="1" x14ac:dyDescent="0.2">
      <c r="A330" s="2">
        <v>2532</v>
      </c>
      <c r="B330" s="21">
        <f t="shared" si="25"/>
        <v>0</v>
      </c>
      <c r="C330" s="23">
        <f t="shared" si="26"/>
        <v>1.7179999999999997</v>
      </c>
      <c r="D330" s="15">
        <f t="shared" si="27"/>
        <v>2.1069999999999998</v>
      </c>
      <c r="E330" s="15">
        <f t="shared" si="28"/>
        <v>2.1069999999999998</v>
      </c>
      <c r="F330" s="15">
        <f t="shared" si="29"/>
        <v>1.6669999999999998</v>
      </c>
      <c r="G330" s="17">
        <v>93</v>
      </c>
      <c r="H330" t="s">
        <v>1086</v>
      </c>
      <c r="I330" t="s">
        <v>1086</v>
      </c>
      <c r="AC330" s="2">
        <v>5</v>
      </c>
      <c r="AD330" t="s">
        <v>1086</v>
      </c>
      <c r="AE330" t="s">
        <v>1086</v>
      </c>
      <c r="AZ330" t="s">
        <v>1086</v>
      </c>
      <c r="BA330" t="s">
        <v>1086</v>
      </c>
      <c r="BU330" s="2">
        <v>98</v>
      </c>
      <c r="BV330" t="s">
        <v>1086</v>
      </c>
      <c r="BW330" t="s">
        <v>1086</v>
      </c>
      <c r="BX330" s="2">
        <v>26</v>
      </c>
      <c r="BY330" s="2">
        <v>25</v>
      </c>
      <c r="BZ330" s="2">
        <v>26.5</v>
      </c>
      <c r="CA330" s="2">
        <v>41</v>
      </c>
      <c r="CB330" s="2">
        <v>39.4</v>
      </c>
      <c r="CC330" s="2">
        <v>31</v>
      </c>
      <c r="CD330" s="2">
        <v>29.8</v>
      </c>
      <c r="CE330" s="2">
        <v>2</v>
      </c>
      <c r="CF330" s="2">
        <v>1.9</v>
      </c>
      <c r="CG330" s="2">
        <v>20</v>
      </c>
      <c r="CH330" s="2">
        <v>19.2</v>
      </c>
      <c r="CI330" s="2">
        <v>4</v>
      </c>
      <c r="CJ330" s="2">
        <v>3.8</v>
      </c>
      <c r="CK330" s="2">
        <v>6</v>
      </c>
      <c r="CL330" s="2">
        <v>5.8</v>
      </c>
      <c r="CM330" s="2">
        <v>78</v>
      </c>
      <c r="CN330" s="2">
        <v>75</v>
      </c>
      <c r="CP330" s="2">
        <v>109</v>
      </c>
      <c r="CQ330" s="2">
        <v>64</v>
      </c>
      <c r="CR330" t="s">
        <v>1086</v>
      </c>
      <c r="CS330" t="s">
        <v>1086</v>
      </c>
      <c r="CT330" s="2">
        <v>23</v>
      </c>
      <c r="CU330" s="2">
        <v>35.9</v>
      </c>
      <c r="CV330" s="2">
        <v>35.9</v>
      </c>
      <c r="CW330" s="2">
        <v>20</v>
      </c>
      <c r="CX330" s="2">
        <v>31.3</v>
      </c>
      <c r="CY330" s="2">
        <v>21</v>
      </c>
      <c r="CZ330" s="2">
        <v>32.799999999999997</v>
      </c>
      <c r="DA330" s="2">
        <v>1</v>
      </c>
      <c r="DB330" s="2">
        <v>1.6</v>
      </c>
      <c r="DC330" s="2">
        <v>15</v>
      </c>
      <c r="DD330" s="2">
        <v>23.4</v>
      </c>
      <c r="DE330" s="2">
        <v>7</v>
      </c>
      <c r="DF330" s="2">
        <v>10.9</v>
      </c>
      <c r="DI330" s="2">
        <v>41</v>
      </c>
      <c r="DJ330" s="2">
        <v>64.099999999999994</v>
      </c>
      <c r="DL330" s="2">
        <v>29</v>
      </c>
      <c r="DN330" t="s">
        <v>1086</v>
      </c>
      <c r="DO330" t="s">
        <v>1086</v>
      </c>
      <c r="EJ330" t="s">
        <v>1086</v>
      </c>
      <c r="EK330" t="s">
        <v>1086</v>
      </c>
      <c r="FE330" s="2">
        <v>64</v>
      </c>
      <c r="FF330" t="s">
        <v>1086</v>
      </c>
      <c r="FG330" t="s">
        <v>1086</v>
      </c>
      <c r="FH330" s="2">
        <v>23</v>
      </c>
      <c r="FI330" s="2">
        <v>35.9</v>
      </c>
      <c r="FJ330" s="2">
        <v>35.9</v>
      </c>
      <c r="FK330" s="2">
        <v>20</v>
      </c>
      <c r="FL330" s="2">
        <v>31.3</v>
      </c>
      <c r="FM330" s="2">
        <v>21</v>
      </c>
      <c r="FN330" s="2">
        <v>32.799999999999997</v>
      </c>
      <c r="FO330" s="2">
        <v>1</v>
      </c>
      <c r="FP330" s="2">
        <v>1.6</v>
      </c>
      <c r="FQ330" s="2">
        <v>15</v>
      </c>
      <c r="FR330" s="2">
        <v>23.4</v>
      </c>
      <c r="FS330" s="2">
        <v>7</v>
      </c>
      <c r="FT330" s="2">
        <v>10.9</v>
      </c>
      <c r="FW330" s="2">
        <v>41</v>
      </c>
      <c r="FX330" s="2">
        <v>64.099999999999994</v>
      </c>
      <c r="FZ330" s="2">
        <v>29</v>
      </c>
      <c r="GA330" s="2">
        <v>89</v>
      </c>
      <c r="GB330" t="s">
        <v>1086</v>
      </c>
      <c r="GC330" t="s">
        <v>1086</v>
      </c>
      <c r="GD330" s="2">
        <v>20</v>
      </c>
      <c r="GE330" s="2">
        <v>20.2</v>
      </c>
      <c r="GF330" s="2">
        <v>22.5</v>
      </c>
      <c r="GG330" s="2">
        <v>30</v>
      </c>
      <c r="GH330" s="2">
        <v>30.3</v>
      </c>
      <c r="GI330" s="2">
        <v>39</v>
      </c>
      <c r="GJ330" s="2">
        <v>39.4</v>
      </c>
      <c r="GK330" s="2">
        <v>2</v>
      </c>
      <c r="GL330" s="2">
        <v>2</v>
      </c>
      <c r="GM330" s="2">
        <v>15</v>
      </c>
      <c r="GN330" s="2">
        <v>15.2</v>
      </c>
      <c r="GO330" s="2">
        <v>3</v>
      </c>
      <c r="GP330" s="2">
        <v>3</v>
      </c>
      <c r="GQ330" s="2">
        <v>10</v>
      </c>
      <c r="GR330" s="2">
        <v>10.1</v>
      </c>
      <c r="GS330" s="2">
        <v>79</v>
      </c>
      <c r="GT330" s="2">
        <v>79.8</v>
      </c>
      <c r="GV330" s="2">
        <v>43</v>
      </c>
    </row>
    <row r="331" spans="1:204" ht="12.75" customHeight="1" x14ac:dyDescent="0.2">
      <c r="A331" s="2">
        <v>2542</v>
      </c>
      <c r="B331" s="21">
        <f t="shared" si="25"/>
        <v>2.29</v>
      </c>
      <c r="C331" s="23">
        <f t="shared" si="26"/>
        <v>2.29</v>
      </c>
      <c r="D331" s="15">
        <f t="shared" si="27"/>
        <v>2.8229999999999995</v>
      </c>
      <c r="E331" s="15">
        <f t="shared" si="28"/>
        <v>2.8229999999999995</v>
      </c>
      <c r="F331" s="15">
        <f t="shared" si="29"/>
        <v>2.8229999999999995</v>
      </c>
      <c r="G331" s="17">
        <v>38</v>
      </c>
      <c r="H331" t="s">
        <v>1086</v>
      </c>
      <c r="I331" t="s">
        <v>1086</v>
      </c>
      <c r="J331" s="2">
        <v>16</v>
      </c>
      <c r="K331" s="2">
        <v>42.1</v>
      </c>
      <c r="L331" s="2">
        <v>42.1</v>
      </c>
      <c r="M331" s="2">
        <v>7</v>
      </c>
      <c r="N331" s="2">
        <v>18.399999999999999</v>
      </c>
      <c r="O331" s="2">
        <v>15</v>
      </c>
      <c r="P331" s="2">
        <v>39.5</v>
      </c>
      <c r="S331" s="2">
        <v>14</v>
      </c>
      <c r="T331" s="2">
        <v>36.799999999999997</v>
      </c>
      <c r="U331" s="2">
        <v>2</v>
      </c>
      <c r="V331" s="2">
        <v>5.3</v>
      </c>
      <c r="Y331" s="2">
        <v>22</v>
      </c>
      <c r="Z331" s="2">
        <v>57.9</v>
      </c>
      <c r="AB331" s="2">
        <v>37</v>
      </c>
      <c r="AD331" t="s">
        <v>1086</v>
      </c>
      <c r="AE331" t="s">
        <v>1086</v>
      </c>
      <c r="AZ331" t="s">
        <v>1086</v>
      </c>
      <c r="BA331" t="s">
        <v>1086</v>
      </c>
      <c r="BU331" s="2">
        <v>38</v>
      </c>
      <c r="BV331" t="s">
        <v>1086</v>
      </c>
      <c r="BW331" t="s">
        <v>1086</v>
      </c>
      <c r="BX331" s="2">
        <v>16</v>
      </c>
      <c r="BY331" s="2">
        <v>42.1</v>
      </c>
      <c r="BZ331" s="2">
        <v>42.1</v>
      </c>
      <c r="CA331" s="2">
        <v>7</v>
      </c>
      <c r="CB331" s="2">
        <v>18.399999999999999</v>
      </c>
      <c r="CC331" s="2">
        <v>15</v>
      </c>
      <c r="CD331" s="2">
        <v>39.5</v>
      </c>
      <c r="CG331" s="2">
        <v>14</v>
      </c>
      <c r="CH331" s="2">
        <v>36.799999999999997</v>
      </c>
      <c r="CI331" s="2">
        <v>2</v>
      </c>
      <c r="CJ331" s="2">
        <v>5.3</v>
      </c>
      <c r="CM331" s="2">
        <v>22</v>
      </c>
      <c r="CN331" s="2">
        <v>57.9</v>
      </c>
      <c r="CP331" s="2">
        <v>37</v>
      </c>
      <c r="CQ331" s="2">
        <v>23</v>
      </c>
      <c r="CR331" t="s">
        <v>1086</v>
      </c>
      <c r="CS331" t="s">
        <v>1086</v>
      </c>
      <c r="CT331" s="2">
        <v>16</v>
      </c>
      <c r="CU331" s="2">
        <v>69.599999999999994</v>
      </c>
      <c r="CV331" s="2">
        <v>69.599999999999994</v>
      </c>
      <c r="CW331" s="2">
        <v>2</v>
      </c>
      <c r="CX331" s="2">
        <v>8.6999999999999993</v>
      </c>
      <c r="CY331" s="2">
        <v>5</v>
      </c>
      <c r="CZ331" s="2">
        <v>21.7</v>
      </c>
      <c r="DC331" s="2">
        <v>11</v>
      </c>
      <c r="DD331" s="2">
        <v>47.8</v>
      </c>
      <c r="DE331" s="2">
        <v>5</v>
      </c>
      <c r="DF331" s="2">
        <v>21.7</v>
      </c>
      <c r="DI331" s="2">
        <v>7</v>
      </c>
      <c r="DJ331" s="2">
        <v>30.4</v>
      </c>
      <c r="DL331" s="2">
        <v>27</v>
      </c>
      <c r="DN331" t="s">
        <v>1086</v>
      </c>
      <c r="DO331" t="s">
        <v>1086</v>
      </c>
      <c r="EJ331" t="s">
        <v>1086</v>
      </c>
      <c r="EK331" t="s">
        <v>1086</v>
      </c>
      <c r="FE331" s="2">
        <v>23</v>
      </c>
      <c r="FF331" t="s">
        <v>1086</v>
      </c>
      <c r="FG331" t="s">
        <v>1086</v>
      </c>
      <c r="FH331" s="2">
        <v>16</v>
      </c>
      <c r="FI331" s="2">
        <v>69.599999999999994</v>
      </c>
      <c r="FJ331" s="2">
        <v>69.599999999999994</v>
      </c>
      <c r="FK331" s="2">
        <v>2</v>
      </c>
      <c r="FL331" s="2">
        <v>8.6999999999999993</v>
      </c>
      <c r="FM331" s="2">
        <v>5</v>
      </c>
      <c r="FN331" s="2">
        <v>21.7</v>
      </c>
      <c r="FQ331" s="2">
        <v>11</v>
      </c>
      <c r="FR331" s="2">
        <v>47.8</v>
      </c>
      <c r="FS331" s="2">
        <v>5</v>
      </c>
      <c r="FT331" s="2">
        <v>21.7</v>
      </c>
      <c r="FW331" s="2">
        <v>7</v>
      </c>
      <c r="FX331" s="2">
        <v>30.4</v>
      </c>
      <c r="FZ331" s="2">
        <v>27</v>
      </c>
      <c r="GA331" s="2">
        <v>23</v>
      </c>
      <c r="GB331" t="s">
        <v>1086</v>
      </c>
      <c r="GC331" t="s">
        <v>1086</v>
      </c>
      <c r="GD331" s="2">
        <v>16</v>
      </c>
      <c r="GE331" s="2">
        <v>69.599999999999994</v>
      </c>
      <c r="GF331" s="2">
        <v>69.599999999999994</v>
      </c>
      <c r="GG331" s="2">
        <v>2</v>
      </c>
      <c r="GH331" s="2">
        <v>8.6999999999999993</v>
      </c>
      <c r="GI331" s="2">
        <v>5</v>
      </c>
      <c r="GJ331" s="2">
        <v>21.7</v>
      </c>
      <c r="GM331" s="2">
        <v>11</v>
      </c>
      <c r="GN331" s="2">
        <v>47.8</v>
      </c>
      <c r="GO331" s="2">
        <v>5</v>
      </c>
      <c r="GP331" s="2">
        <v>21.7</v>
      </c>
      <c r="GS331" s="2">
        <v>7</v>
      </c>
      <c r="GT331" s="2">
        <v>30.4</v>
      </c>
      <c r="GV331" s="2">
        <v>16</v>
      </c>
    </row>
    <row r="332" spans="1:204" ht="12.75" customHeight="1" x14ac:dyDescent="0.2">
      <c r="A332" s="2">
        <v>2550</v>
      </c>
      <c r="B332" s="21">
        <f t="shared" si="25"/>
        <v>1.734</v>
      </c>
      <c r="C332" s="23">
        <f t="shared" si="26"/>
        <v>1.734</v>
      </c>
      <c r="D332" s="15">
        <f t="shared" si="27"/>
        <v>2.1139999999999999</v>
      </c>
      <c r="E332" s="15">
        <f t="shared" si="28"/>
        <v>2.1139999999999999</v>
      </c>
      <c r="F332" s="15">
        <f t="shared" si="29"/>
        <v>1.925</v>
      </c>
      <c r="G332" s="17">
        <v>34</v>
      </c>
      <c r="H332" t="s">
        <v>1086</v>
      </c>
      <c r="I332" t="s">
        <v>1086</v>
      </c>
      <c r="J332" s="2">
        <v>9</v>
      </c>
      <c r="K332" s="2">
        <v>26.5</v>
      </c>
      <c r="L332" s="2">
        <v>26.5</v>
      </c>
      <c r="M332" s="2">
        <v>15</v>
      </c>
      <c r="N332" s="2">
        <v>44.1</v>
      </c>
      <c r="O332" s="2">
        <v>10</v>
      </c>
      <c r="P332" s="2">
        <v>29.4</v>
      </c>
      <c r="Q332" s="2">
        <v>1</v>
      </c>
      <c r="R332" s="2">
        <v>2.9</v>
      </c>
      <c r="S332" s="2">
        <v>8</v>
      </c>
      <c r="T332" s="2">
        <v>23.5</v>
      </c>
      <c r="Y332" s="2">
        <v>25</v>
      </c>
      <c r="Z332" s="2">
        <v>73.5</v>
      </c>
      <c r="AB332" s="2">
        <v>26</v>
      </c>
      <c r="AD332" t="s">
        <v>1086</v>
      </c>
      <c r="AE332" t="s">
        <v>1086</v>
      </c>
      <c r="AZ332" t="s">
        <v>1086</v>
      </c>
      <c r="BA332" t="s">
        <v>1086</v>
      </c>
      <c r="BU332" s="2">
        <v>34</v>
      </c>
      <c r="BV332" t="s">
        <v>1086</v>
      </c>
      <c r="BW332" t="s">
        <v>1086</v>
      </c>
      <c r="BX332" s="2">
        <v>9</v>
      </c>
      <c r="BY332" s="2">
        <v>26.5</v>
      </c>
      <c r="BZ332" s="2">
        <v>26.5</v>
      </c>
      <c r="CA332" s="2">
        <v>15</v>
      </c>
      <c r="CB332" s="2">
        <v>44.1</v>
      </c>
      <c r="CC332" s="2">
        <v>10</v>
      </c>
      <c r="CD332" s="2">
        <v>29.4</v>
      </c>
      <c r="CE332" s="2">
        <v>1</v>
      </c>
      <c r="CF332" s="2">
        <v>2.9</v>
      </c>
      <c r="CG332" s="2">
        <v>8</v>
      </c>
      <c r="CH332" s="2">
        <v>23.5</v>
      </c>
      <c r="CM332" s="2">
        <v>25</v>
      </c>
      <c r="CN332" s="2">
        <v>73.5</v>
      </c>
      <c r="CP332" s="2">
        <v>26</v>
      </c>
      <c r="CQ332" s="2">
        <v>18</v>
      </c>
      <c r="CR332" t="s">
        <v>1086</v>
      </c>
      <c r="CS332" t="s">
        <v>1086</v>
      </c>
      <c r="CT332" s="2">
        <v>10</v>
      </c>
      <c r="CU332" s="2">
        <v>55.6</v>
      </c>
      <c r="CV332" s="2">
        <v>55.6</v>
      </c>
      <c r="CW332" s="2">
        <v>3</v>
      </c>
      <c r="CX332" s="2">
        <v>16.7</v>
      </c>
      <c r="CY332" s="2">
        <v>5</v>
      </c>
      <c r="CZ332" s="2">
        <v>27.8</v>
      </c>
      <c r="DA332" s="2">
        <v>2</v>
      </c>
      <c r="DB332" s="2">
        <v>11.1</v>
      </c>
      <c r="DC332" s="2">
        <v>7</v>
      </c>
      <c r="DD332" s="2">
        <v>38.9</v>
      </c>
      <c r="DE332" s="2">
        <v>1</v>
      </c>
      <c r="DF332" s="2">
        <v>5.6</v>
      </c>
      <c r="DI332" s="2">
        <v>8</v>
      </c>
      <c r="DJ332" s="2">
        <v>44.4</v>
      </c>
      <c r="DL332" s="2">
        <v>9</v>
      </c>
      <c r="DN332" t="s">
        <v>1086</v>
      </c>
      <c r="DO332" t="s">
        <v>1086</v>
      </c>
      <c r="EJ332" t="s">
        <v>1086</v>
      </c>
      <c r="EK332" t="s">
        <v>1086</v>
      </c>
      <c r="FE332" s="2">
        <v>18</v>
      </c>
      <c r="FF332" t="s">
        <v>1086</v>
      </c>
      <c r="FG332" t="s">
        <v>1086</v>
      </c>
      <c r="FH332" s="2">
        <v>10</v>
      </c>
      <c r="FI332" s="2">
        <v>55.6</v>
      </c>
      <c r="FJ332" s="2">
        <v>55.6</v>
      </c>
      <c r="FK332" s="2">
        <v>3</v>
      </c>
      <c r="FL332" s="2">
        <v>16.7</v>
      </c>
      <c r="FM332" s="2">
        <v>5</v>
      </c>
      <c r="FN332" s="2">
        <v>27.8</v>
      </c>
      <c r="FO332" s="2">
        <v>2</v>
      </c>
      <c r="FP332" s="2">
        <v>11.1</v>
      </c>
      <c r="FQ332" s="2">
        <v>7</v>
      </c>
      <c r="FR332" s="2">
        <v>38.9</v>
      </c>
      <c r="FS332" s="2">
        <v>1</v>
      </c>
      <c r="FT332" s="2">
        <v>5.6</v>
      </c>
      <c r="FW332" s="2">
        <v>8</v>
      </c>
      <c r="FX332" s="2">
        <v>44.4</v>
      </c>
      <c r="FZ332" s="2">
        <v>9</v>
      </c>
      <c r="GA332" s="2">
        <v>13</v>
      </c>
      <c r="GB332" t="s">
        <v>1086</v>
      </c>
      <c r="GC332" t="s">
        <v>1086</v>
      </c>
      <c r="GD332" s="2">
        <v>7</v>
      </c>
      <c r="GE332" s="2">
        <v>53.8</v>
      </c>
      <c r="GF332" s="2">
        <v>53.8</v>
      </c>
      <c r="GG332" s="2">
        <v>2</v>
      </c>
      <c r="GH332" s="2">
        <v>15.4</v>
      </c>
      <c r="GI332" s="2">
        <v>4</v>
      </c>
      <c r="GJ332" s="2">
        <v>30.8</v>
      </c>
      <c r="GK332" s="2">
        <v>2</v>
      </c>
      <c r="GL332" s="2">
        <v>15.4</v>
      </c>
      <c r="GM332" s="2">
        <v>5</v>
      </c>
      <c r="GN332" s="2">
        <v>38.5</v>
      </c>
      <c r="GS332" s="2">
        <v>6</v>
      </c>
      <c r="GT332" s="2">
        <v>46.2</v>
      </c>
      <c r="GV332" s="2">
        <v>10</v>
      </c>
    </row>
    <row r="333" spans="1:204" ht="12.75" customHeight="1" x14ac:dyDescent="0.2">
      <c r="A333" s="2">
        <v>2553</v>
      </c>
      <c r="B333" s="21">
        <f t="shared" si="25"/>
        <v>2.0110000000000001</v>
      </c>
      <c r="C333" s="23">
        <f t="shared" si="26"/>
        <v>2.0110000000000001</v>
      </c>
      <c r="D333" s="15">
        <f t="shared" si="27"/>
        <v>3.1820000000000004</v>
      </c>
      <c r="E333" s="15">
        <f t="shared" si="28"/>
        <v>3.1820000000000004</v>
      </c>
      <c r="F333" s="15">
        <f t="shared" si="29"/>
        <v>3.339</v>
      </c>
      <c r="G333" s="17">
        <v>148</v>
      </c>
      <c r="H333" t="s">
        <v>1086</v>
      </c>
      <c r="I333" t="s">
        <v>1086</v>
      </c>
      <c r="J333" s="2">
        <v>51</v>
      </c>
      <c r="K333" s="2">
        <v>34.5</v>
      </c>
      <c r="L333" s="2">
        <v>34.5</v>
      </c>
      <c r="M333" s="2">
        <v>48</v>
      </c>
      <c r="N333" s="2">
        <v>32.4</v>
      </c>
      <c r="O333" s="2">
        <v>49</v>
      </c>
      <c r="P333" s="2">
        <v>33.1</v>
      </c>
      <c r="Q333" s="2">
        <v>4</v>
      </c>
      <c r="R333" s="2">
        <v>2.7</v>
      </c>
      <c r="S333" s="2">
        <v>36</v>
      </c>
      <c r="T333" s="2">
        <v>24.3</v>
      </c>
      <c r="U333" s="2">
        <v>11</v>
      </c>
      <c r="V333" s="2">
        <v>7.4</v>
      </c>
      <c r="Y333" s="2">
        <v>97</v>
      </c>
      <c r="Z333" s="2">
        <v>65.5</v>
      </c>
      <c r="AA333" s="2">
        <v>5</v>
      </c>
      <c r="AB333" s="2">
        <v>636</v>
      </c>
      <c r="AD333" t="s">
        <v>1086</v>
      </c>
      <c r="AE333" t="s">
        <v>1086</v>
      </c>
      <c r="AZ333" t="s">
        <v>1086</v>
      </c>
      <c r="BA333" t="s">
        <v>1086</v>
      </c>
      <c r="BU333" s="2">
        <v>148</v>
      </c>
      <c r="BV333" t="s">
        <v>1086</v>
      </c>
      <c r="BW333" t="s">
        <v>1086</v>
      </c>
      <c r="BX333" s="2">
        <v>51</v>
      </c>
      <c r="BY333" s="2">
        <v>34.5</v>
      </c>
      <c r="BZ333" s="2">
        <v>34.5</v>
      </c>
      <c r="CA333" s="2">
        <v>48</v>
      </c>
      <c r="CB333" s="2">
        <v>32.4</v>
      </c>
      <c r="CC333" s="2">
        <v>49</v>
      </c>
      <c r="CD333" s="2">
        <v>33.1</v>
      </c>
      <c r="CE333" s="2">
        <v>4</v>
      </c>
      <c r="CF333" s="2">
        <v>2.7</v>
      </c>
      <c r="CG333" s="2">
        <v>36</v>
      </c>
      <c r="CH333" s="2">
        <v>24.3</v>
      </c>
      <c r="CI333" s="2">
        <v>11</v>
      </c>
      <c r="CJ333" s="2">
        <v>7.4</v>
      </c>
      <c r="CM333" s="2">
        <v>97</v>
      </c>
      <c r="CN333" s="2">
        <v>65.5</v>
      </c>
      <c r="CO333" s="2">
        <v>5</v>
      </c>
      <c r="CP333" s="2">
        <v>636</v>
      </c>
      <c r="CQ333" s="2">
        <v>254</v>
      </c>
      <c r="CR333" t="s">
        <v>1086</v>
      </c>
      <c r="CS333" t="s">
        <v>1086</v>
      </c>
      <c r="CT333" s="2">
        <v>214</v>
      </c>
      <c r="CU333" s="2">
        <v>84.3</v>
      </c>
      <c r="CV333" s="2">
        <v>84.3</v>
      </c>
      <c r="CW333" s="2">
        <v>7</v>
      </c>
      <c r="CX333" s="2">
        <v>2.8</v>
      </c>
      <c r="CY333" s="2">
        <v>33</v>
      </c>
      <c r="CZ333" s="2">
        <v>13</v>
      </c>
      <c r="DA333" s="2">
        <v>6</v>
      </c>
      <c r="DB333" s="2">
        <v>2.4</v>
      </c>
      <c r="DC333" s="2">
        <v>97</v>
      </c>
      <c r="DD333" s="2">
        <v>38.200000000000003</v>
      </c>
      <c r="DE333" s="2">
        <v>111</v>
      </c>
      <c r="DF333" s="2">
        <v>43.7</v>
      </c>
      <c r="DI333" s="2">
        <v>40</v>
      </c>
      <c r="DJ333" s="2">
        <v>15.7</v>
      </c>
      <c r="DL333" s="2">
        <v>411</v>
      </c>
      <c r="DN333" t="s">
        <v>1086</v>
      </c>
      <c r="DO333" t="s">
        <v>1086</v>
      </c>
      <c r="EJ333" t="s">
        <v>1086</v>
      </c>
      <c r="EK333" t="s">
        <v>1086</v>
      </c>
      <c r="FE333" s="2">
        <v>254</v>
      </c>
      <c r="FF333" t="s">
        <v>1086</v>
      </c>
      <c r="FG333" t="s">
        <v>1086</v>
      </c>
      <c r="FH333" s="2">
        <v>214</v>
      </c>
      <c r="FI333" s="2">
        <v>84.3</v>
      </c>
      <c r="FJ333" s="2">
        <v>84.3</v>
      </c>
      <c r="FK333" s="2">
        <v>7</v>
      </c>
      <c r="FL333" s="2">
        <v>2.8</v>
      </c>
      <c r="FM333" s="2">
        <v>33</v>
      </c>
      <c r="FN333" s="2">
        <v>13</v>
      </c>
      <c r="FO333" s="2">
        <v>6</v>
      </c>
      <c r="FP333" s="2">
        <v>2.4</v>
      </c>
      <c r="FQ333" s="2">
        <v>97</v>
      </c>
      <c r="FR333" s="2">
        <v>38.200000000000003</v>
      </c>
      <c r="FS333" s="2">
        <v>111</v>
      </c>
      <c r="FT333" s="2">
        <v>43.7</v>
      </c>
      <c r="FW333" s="2">
        <v>40</v>
      </c>
      <c r="FX333" s="2">
        <v>15.7</v>
      </c>
      <c r="FZ333" s="2">
        <v>411</v>
      </c>
      <c r="GA333" s="2">
        <v>316</v>
      </c>
      <c r="GB333" t="s">
        <v>1086</v>
      </c>
      <c r="GC333" t="s">
        <v>1086</v>
      </c>
      <c r="GD333" s="2">
        <v>271</v>
      </c>
      <c r="GE333" s="2">
        <v>85.8</v>
      </c>
      <c r="GF333" s="2">
        <v>85.8</v>
      </c>
      <c r="GG333" s="2">
        <v>5</v>
      </c>
      <c r="GH333" s="2">
        <v>1.6</v>
      </c>
      <c r="GI333" s="2">
        <v>40</v>
      </c>
      <c r="GJ333" s="2">
        <v>12.7</v>
      </c>
      <c r="GK333" s="2">
        <v>2</v>
      </c>
      <c r="GL333" s="2">
        <v>0.6</v>
      </c>
      <c r="GM333" s="2">
        <v>106</v>
      </c>
      <c r="GN333" s="2">
        <v>33.5</v>
      </c>
      <c r="GO333" s="2">
        <v>163</v>
      </c>
      <c r="GP333" s="2">
        <v>51.6</v>
      </c>
      <c r="GS333" s="2">
        <v>45</v>
      </c>
      <c r="GT333" s="2">
        <v>14.2</v>
      </c>
      <c r="GU333" s="2">
        <v>5</v>
      </c>
      <c r="GV333" s="2">
        <v>383</v>
      </c>
    </row>
    <row r="334" spans="1:204" ht="12.75" customHeight="1" x14ac:dyDescent="0.2">
      <c r="A334" s="2">
        <v>2554</v>
      </c>
      <c r="B334" s="21">
        <f t="shared" si="25"/>
        <v>2.4039999999999999</v>
      </c>
      <c r="C334" s="23">
        <f t="shared" si="26"/>
        <v>2.4039999999999999</v>
      </c>
      <c r="D334" s="15">
        <f t="shared" si="27"/>
        <v>3.37</v>
      </c>
      <c r="E334" s="15">
        <f t="shared" si="28"/>
        <v>3.37</v>
      </c>
      <c r="F334" s="15">
        <f t="shared" si="29"/>
        <v>2.8689999999999998</v>
      </c>
      <c r="G334" s="17">
        <v>79</v>
      </c>
      <c r="H334" t="s">
        <v>1086</v>
      </c>
      <c r="I334" t="s">
        <v>1086</v>
      </c>
      <c r="J334" s="2">
        <v>46</v>
      </c>
      <c r="K334" s="2">
        <v>56.1</v>
      </c>
      <c r="L334" s="2">
        <v>58.2</v>
      </c>
      <c r="M334" s="2">
        <v>20</v>
      </c>
      <c r="N334" s="2">
        <v>24.4</v>
      </c>
      <c r="O334" s="2">
        <v>13</v>
      </c>
      <c r="P334" s="2">
        <v>15.9</v>
      </c>
      <c r="S334" s="2">
        <v>33</v>
      </c>
      <c r="T334" s="2">
        <v>40.200000000000003</v>
      </c>
      <c r="U334" s="2">
        <v>13</v>
      </c>
      <c r="V334" s="2">
        <v>15.9</v>
      </c>
      <c r="W334" s="2">
        <v>3</v>
      </c>
      <c r="X334" s="2">
        <v>3.7</v>
      </c>
      <c r="Y334" s="2">
        <v>36</v>
      </c>
      <c r="Z334" s="2">
        <v>43.9</v>
      </c>
      <c r="AA334" s="2">
        <v>5</v>
      </c>
      <c r="AB334" s="2">
        <v>208</v>
      </c>
      <c r="AD334" t="s">
        <v>1086</v>
      </c>
      <c r="AE334" t="s">
        <v>1086</v>
      </c>
      <c r="AZ334" t="s">
        <v>1086</v>
      </c>
      <c r="BA334" t="s">
        <v>1086</v>
      </c>
      <c r="BU334" s="2">
        <v>79</v>
      </c>
      <c r="BV334" t="s">
        <v>1086</v>
      </c>
      <c r="BW334" t="s">
        <v>1086</v>
      </c>
      <c r="BX334" s="2">
        <v>46</v>
      </c>
      <c r="BY334" s="2">
        <v>56.1</v>
      </c>
      <c r="BZ334" s="2">
        <v>58.2</v>
      </c>
      <c r="CA334" s="2">
        <v>20</v>
      </c>
      <c r="CB334" s="2">
        <v>24.4</v>
      </c>
      <c r="CC334" s="2">
        <v>13</v>
      </c>
      <c r="CD334" s="2">
        <v>15.9</v>
      </c>
      <c r="CG334" s="2">
        <v>33</v>
      </c>
      <c r="CH334" s="2">
        <v>40.200000000000003</v>
      </c>
      <c r="CI334" s="2">
        <v>13</v>
      </c>
      <c r="CJ334" s="2">
        <v>15.9</v>
      </c>
      <c r="CK334" s="2">
        <v>3</v>
      </c>
      <c r="CL334" s="2">
        <v>3.7</v>
      </c>
      <c r="CM334" s="2">
        <v>36</v>
      </c>
      <c r="CN334" s="2">
        <v>43.9</v>
      </c>
      <c r="CO334" s="2">
        <v>5</v>
      </c>
      <c r="CP334" s="2">
        <v>208</v>
      </c>
      <c r="CQ334" s="2">
        <v>117</v>
      </c>
      <c r="CR334" t="s">
        <v>1086</v>
      </c>
      <c r="CS334" t="s">
        <v>1086</v>
      </c>
      <c r="CT334" s="2">
        <v>105</v>
      </c>
      <c r="CU334" s="2">
        <v>89.7</v>
      </c>
      <c r="CV334" s="2">
        <v>89.7</v>
      </c>
      <c r="CW334" s="2">
        <v>5</v>
      </c>
      <c r="CX334" s="2">
        <v>4.3</v>
      </c>
      <c r="CY334" s="2">
        <v>7</v>
      </c>
      <c r="CZ334" s="2">
        <v>6</v>
      </c>
      <c r="DC334" s="2">
        <v>45</v>
      </c>
      <c r="DD334" s="2">
        <v>38.5</v>
      </c>
      <c r="DE334" s="2">
        <v>60</v>
      </c>
      <c r="DF334" s="2">
        <v>51.3</v>
      </c>
      <c r="DI334" s="2">
        <v>12</v>
      </c>
      <c r="DJ334" s="2">
        <v>10.3</v>
      </c>
      <c r="DL334" s="2">
        <v>166</v>
      </c>
      <c r="DN334" t="s">
        <v>1086</v>
      </c>
      <c r="DO334" t="s">
        <v>1086</v>
      </c>
      <c r="EJ334" t="s">
        <v>1086</v>
      </c>
      <c r="EK334" t="s">
        <v>1086</v>
      </c>
      <c r="FE334" s="2">
        <v>117</v>
      </c>
      <c r="FF334" t="s">
        <v>1086</v>
      </c>
      <c r="FG334" t="s">
        <v>1086</v>
      </c>
      <c r="FH334" s="2">
        <v>105</v>
      </c>
      <c r="FI334" s="2">
        <v>89.7</v>
      </c>
      <c r="FJ334" s="2">
        <v>89.7</v>
      </c>
      <c r="FK334" s="2">
        <v>5</v>
      </c>
      <c r="FL334" s="2">
        <v>4.3</v>
      </c>
      <c r="FM334" s="2">
        <v>7</v>
      </c>
      <c r="FN334" s="2">
        <v>6</v>
      </c>
      <c r="FQ334" s="2">
        <v>45</v>
      </c>
      <c r="FR334" s="2">
        <v>38.5</v>
      </c>
      <c r="FS334" s="2">
        <v>60</v>
      </c>
      <c r="FT334" s="2">
        <v>51.3</v>
      </c>
      <c r="FW334" s="2">
        <v>12</v>
      </c>
      <c r="FX334" s="2">
        <v>10.3</v>
      </c>
      <c r="FZ334" s="2">
        <v>166</v>
      </c>
      <c r="GA334" s="2">
        <v>106</v>
      </c>
      <c r="GB334" t="s">
        <v>1086</v>
      </c>
      <c r="GC334" t="s">
        <v>1086</v>
      </c>
      <c r="GD334" s="2">
        <v>76</v>
      </c>
      <c r="GE334" s="2">
        <v>70.400000000000006</v>
      </c>
      <c r="GF334" s="2">
        <v>71.7</v>
      </c>
      <c r="GG334" s="2">
        <v>10</v>
      </c>
      <c r="GH334" s="2">
        <v>9.3000000000000007</v>
      </c>
      <c r="GI334" s="2">
        <v>20</v>
      </c>
      <c r="GJ334" s="2">
        <v>18.5</v>
      </c>
      <c r="GK334" s="2">
        <v>1</v>
      </c>
      <c r="GL334" s="2">
        <v>0.9</v>
      </c>
      <c r="GM334" s="2">
        <v>40</v>
      </c>
      <c r="GN334" s="2">
        <v>37</v>
      </c>
      <c r="GO334" s="2">
        <v>35</v>
      </c>
      <c r="GP334" s="2">
        <v>32.4</v>
      </c>
      <c r="GQ334" s="2">
        <v>2</v>
      </c>
      <c r="GR334" s="2">
        <v>1.9</v>
      </c>
      <c r="GS334" s="2">
        <v>32</v>
      </c>
      <c r="GT334" s="2">
        <v>29.6</v>
      </c>
      <c r="GU334" s="2">
        <v>5</v>
      </c>
      <c r="GV334" s="2">
        <v>75</v>
      </c>
    </row>
    <row r="335" spans="1:204" ht="12.75" customHeight="1" x14ac:dyDescent="0.2">
      <c r="A335" s="2">
        <v>2555</v>
      </c>
      <c r="B335" s="21">
        <f t="shared" si="25"/>
        <v>1.847</v>
      </c>
      <c r="C335" s="23">
        <f t="shared" si="26"/>
        <v>1.847</v>
      </c>
      <c r="D335" s="15">
        <f t="shared" si="27"/>
        <v>2.3370000000000002</v>
      </c>
      <c r="E335" s="15">
        <f t="shared" si="28"/>
        <v>2.3370000000000002</v>
      </c>
      <c r="F335" s="15">
        <f t="shared" si="29"/>
        <v>2.214</v>
      </c>
      <c r="G335" s="17">
        <v>348</v>
      </c>
      <c r="H335" t="s">
        <v>1086</v>
      </c>
      <c r="I335" t="s">
        <v>1086</v>
      </c>
      <c r="J335" s="2">
        <v>91</v>
      </c>
      <c r="K335" s="2">
        <v>26</v>
      </c>
      <c r="L335" s="2">
        <v>26.1</v>
      </c>
      <c r="M335" s="2">
        <v>136</v>
      </c>
      <c r="N335" s="2">
        <v>38.9</v>
      </c>
      <c r="O335" s="2">
        <v>121</v>
      </c>
      <c r="P335" s="2">
        <v>34.6</v>
      </c>
      <c r="Q335" s="2">
        <v>5</v>
      </c>
      <c r="R335" s="2">
        <v>1.4</v>
      </c>
      <c r="S335" s="2">
        <v>75</v>
      </c>
      <c r="T335" s="2">
        <v>21.4</v>
      </c>
      <c r="U335" s="2">
        <v>11</v>
      </c>
      <c r="V335" s="2">
        <v>3.1</v>
      </c>
      <c r="W335" s="2">
        <v>2</v>
      </c>
      <c r="X335" s="2">
        <v>0.6</v>
      </c>
      <c r="Y335" s="2">
        <v>259</v>
      </c>
      <c r="Z335" s="2">
        <v>74</v>
      </c>
      <c r="AA335" s="2">
        <v>1</v>
      </c>
      <c r="AB335" s="2">
        <v>301</v>
      </c>
      <c r="AD335" t="s">
        <v>1086</v>
      </c>
      <c r="AE335" t="s">
        <v>1086</v>
      </c>
      <c r="AZ335" t="s">
        <v>1086</v>
      </c>
      <c r="BA335" t="s">
        <v>1086</v>
      </c>
      <c r="BU335" s="2">
        <v>348</v>
      </c>
      <c r="BV335" t="s">
        <v>1086</v>
      </c>
      <c r="BW335" t="s">
        <v>1086</v>
      </c>
      <c r="BX335" s="2">
        <v>91</v>
      </c>
      <c r="BY335" s="2">
        <v>26</v>
      </c>
      <c r="BZ335" s="2">
        <v>26.1</v>
      </c>
      <c r="CA335" s="2">
        <v>136</v>
      </c>
      <c r="CB335" s="2">
        <v>38.9</v>
      </c>
      <c r="CC335" s="2">
        <v>121</v>
      </c>
      <c r="CD335" s="2">
        <v>34.6</v>
      </c>
      <c r="CE335" s="2">
        <v>5</v>
      </c>
      <c r="CF335" s="2">
        <v>1.4</v>
      </c>
      <c r="CG335" s="2">
        <v>75</v>
      </c>
      <c r="CH335" s="2">
        <v>21.4</v>
      </c>
      <c r="CI335" s="2">
        <v>11</v>
      </c>
      <c r="CJ335" s="2">
        <v>3.1</v>
      </c>
      <c r="CK335" s="2">
        <v>2</v>
      </c>
      <c r="CL335" s="2">
        <v>0.6</v>
      </c>
      <c r="CM335" s="2">
        <v>259</v>
      </c>
      <c r="CN335" s="2">
        <v>74</v>
      </c>
      <c r="CO335" s="2">
        <v>1</v>
      </c>
      <c r="CP335" s="2">
        <v>301</v>
      </c>
      <c r="CQ335" s="2">
        <v>209</v>
      </c>
      <c r="CR335" t="s">
        <v>1086</v>
      </c>
      <c r="CS335" t="s">
        <v>1086</v>
      </c>
      <c r="CT335" s="2">
        <v>95</v>
      </c>
      <c r="CU335" s="2">
        <v>45.5</v>
      </c>
      <c r="CV335" s="2">
        <v>45.5</v>
      </c>
      <c r="CW335" s="2">
        <v>41</v>
      </c>
      <c r="CX335" s="2">
        <v>19.600000000000001</v>
      </c>
      <c r="CY335" s="2">
        <v>73</v>
      </c>
      <c r="CZ335" s="2">
        <v>34.9</v>
      </c>
      <c r="DC335" s="2">
        <v>78</v>
      </c>
      <c r="DD335" s="2">
        <v>37.299999999999997</v>
      </c>
      <c r="DE335" s="2">
        <v>17</v>
      </c>
      <c r="DF335" s="2">
        <v>8.1</v>
      </c>
      <c r="DI335" s="2">
        <v>114</v>
      </c>
      <c r="DJ335" s="2">
        <v>54.5</v>
      </c>
      <c r="DL335" s="2">
        <v>103</v>
      </c>
      <c r="DN335" t="s">
        <v>1086</v>
      </c>
      <c r="DO335" t="s">
        <v>1086</v>
      </c>
      <c r="EJ335" t="s">
        <v>1086</v>
      </c>
      <c r="EK335" t="s">
        <v>1086</v>
      </c>
      <c r="FE335" s="2">
        <v>209</v>
      </c>
      <c r="FF335" t="s">
        <v>1086</v>
      </c>
      <c r="FG335" t="s">
        <v>1086</v>
      </c>
      <c r="FH335" s="2">
        <v>95</v>
      </c>
      <c r="FI335" s="2">
        <v>45.5</v>
      </c>
      <c r="FJ335" s="2">
        <v>45.5</v>
      </c>
      <c r="FK335" s="2">
        <v>41</v>
      </c>
      <c r="FL335" s="2">
        <v>19.600000000000001</v>
      </c>
      <c r="FM335" s="2">
        <v>73</v>
      </c>
      <c r="FN335" s="2">
        <v>34.9</v>
      </c>
      <c r="FQ335" s="2">
        <v>78</v>
      </c>
      <c r="FR335" s="2">
        <v>37.299999999999997</v>
      </c>
      <c r="FS335" s="2">
        <v>17</v>
      </c>
      <c r="FT335" s="2">
        <v>8.1</v>
      </c>
      <c r="FW335" s="2">
        <v>114</v>
      </c>
      <c r="FX335" s="2">
        <v>54.5</v>
      </c>
      <c r="FZ335" s="2">
        <v>103</v>
      </c>
      <c r="GA335" s="2">
        <v>436</v>
      </c>
      <c r="GB335" t="s">
        <v>1086</v>
      </c>
      <c r="GC335" t="s">
        <v>1086</v>
      </c>
      <c r="GD335" s="2">
        <v>157</v>
      </c>
      <c r="GE335" s="2">
        <v>35.9</v>
      </c>
      <c r="GF335" s="2">
        <v>36</v>
      </c>
      <c r="GG335" s="2">
        <v>82</v>
      </c>
      <c r="GH335" s="2">
        <v>18.8</v>
      </c>
      <c r="GI335" s="2">
        <v>197</v>
      </c>
      <c r="GJ335" s="2">
        <v>45.1</v>
      </c>
      <c r="GK335" s="2">
        <v>7</v>
      </c>
      <c r="GL335" s="2">
        <v>1.6</v>
      </c>
      <c r="GM335" s="2">
        <v>110</v>
      </c>
      <c r="GN335" s="2">
        <v>25.2</v>
      </c>
      <c r="GO335" s="2">
        <v>40</v>
      </c>
      <c r="GP335" s="2">
        <v>9.1999999999999993</v>
      </c>
      <c r="GQ335" s="2">
        <v>1</v>
      </c>
      <c r="GR335" s="2">
        <v>0.2</v>
      </c>
      <c r="GS335" s="2">
        <v>280</v>
      </c>
      <c r="GT335" s="2">
        <v>64.099999999999994</v>
      </c>
      <c r="GU335" s="2">
        <v>3</v>
      </c>
      <c r="GV335" s="2">
        <v>90</v>
      </c>
    </row>
    <row r="336" spans="1:204" ht="12.75" customHeight="1" x14ac:dyDescent="0.2">
      <c r="A336" s="2">
        <v>2560</v>
      </c>
      <c r="B336" s="21">
        <f t="shared" si="25"/>
        <v>2.177</v>
      </c>
      <c r="C336" s="23">
        <f t="shared" si="26"/>
        <v>2.177</v>
      </c>
      <c r="D336" s="15">
        <f t="shared" si="27"/>
        <v>3.2710000000000004</v>
      </c>
      <c r="E336" s="15">
        <f t="shared" si="28"/>
        <v>3.2710000000000004</v>
      </c>
      <c r="F336" s="15">
        <f t="shared" si="29"/>
        <v>2.76</v>
      </c>
      <c r="G336" s="17">
        <v>85</v>
      </c>
      <c r="H336" t="s">
        <v>1086</v>
      </c>
      <c r="I336" t="s">
        <v>1086</v>
      </c>
      <c r="J336" s="2">
        <v>40</v>
      </c>
      <c r="K336" s="2">
        <v>46.5</v>
      </c>
      <c r="L336" s="2">
        <v>47.1</v>
      </c>
      <c r="M336" s="2">
        <v>18</v>
      </c>
      <c r="N336" s="2">
        <v>20.9</v>
      </c>
      <c r="O336" s="2">
        <v>27</v>
      </c>
      <c r="P336" s="2">
        <v>31.4</v>
      </c>
      <c r="Q336" s="2">
        <v>3</v>
      </c>
      <c r="R336" s="2">
        <v>3.5</v>
      </c>
      <c r="S336" s="2">
        <v>33</v>
      </c>
      <c r="T336" s="2">
        <v>38.4</v>
      </c>
      <c r="U336" s="2">
        <v>4</v>
      </c>
      <c r="V336" s="2">
        <v>4.7</v>
      </c>
      <c r="W336" s="2">
        <v>1</v>
      </c>
      <c r="X336" s="2">
        <v>1.2</v>
      </c>
      <c r="Y336" s="2">
        <v>46</v>
      </c>
      <c r="Z336" s="2">
        <v>53.5</v>
      </c>
      <c r="AA336" s="2">
        <v>1</v>
      </c>
      <c r="AB336" s="2">
        <v>97</v>
      </c>
      <c r="AD336" t="s">
        <v>1086</v>
      </c>
      <c r="AE336" t="s">
        <v>1086</v>
      </c>
      <c r="AZ336" t="s">
        <v>1086</v>
      </c>
      <c r="BA336" t="s">
        <v>1086</v>
      </c>
      <c r="BU336" s="2">
        <v>85</v>
      </c>
      <c r="BV336" t="s">
        <v>1086</v>
      </c>
      <c r="BW336" t="s">
        <v>1086</v>
      </c>
      <c r="BX336" s="2">
        <v>40</v>
      </c>
      <c r="BY336" s="2">
        <v>46.5</v>
      </c>
      <c r="BZ336" s="2">
        <v>47.1</v>
      </c>
      <c r="CA336" s="2">
        <v>18</v>
      </c>
      <c r="CB336" s="2">
        <v>20.9</v>
      </c>
      <c r="CC336" s="2">
        <v>27</v>
      </c>
      <c r="CD336" s="2">
        <v>31.4</v>
      </c>
      <c r="CE336" s="2">
        <v>3</v>
      </c>
      <c r="CF336" s="2">
        <v>3.5</v>
      </c>
      <c r="CG336" s="2">
        <v>33</v>
      </c>
      <c r="CH336" s="2">
        <v>38.4</v>
      </c>
      <c r="CI336" s="2">
        <v>4</v>
      </c>
      <c r="CJ336" s="2">
        <v>4.7</v>
      </c>
      <c r="CK336" s="2">
        <v>1</v>
      </c>
      <c r="CL336" s="2">
        <v>1.2</v>
      </c>
      <c r="CM336" s="2">
        <v>46</v>
      </c>
      <c r="CN336" s="2">
        <v>53.5</v>
      </c>
      <c r="CO336" s="2">
        <v>1</v>
      </c>
      <c r="CP336" s="2">
        <v>97</v>
      </c>
      <c r="CQ336" s="2">
        <v>48</v>
      </c>
      <c r="CR336" t="s">
        <v>1086</v>
      </c>
      <c r="CS336" t="s">
        <v>1086</v>
      </c>
      <c r="CT336" s="2">
        <v>43</v>
      </c>
      <c r="CU336" s="2">
        <v>89.6</v>
      </c>
      <c r="CV336" s="2">
        <v>89.6</v>
      </c>
      <c r="CY336" s="2">
        <v>5</v>
      </c>
      <c r="CZ336" s="2">
        <v>10.4</v>
      </c>
      <c r="DC336" s="2">
        <v>25</v>
      </c>
      <c r="DD336" s="2">
        <v>52.1</v>
      </c>
      <c r="DE336" s="2">
        <v>18</v>
      </c>
      <c r="DF336" s="2">
        <v>37.5</v>
      </c>
      <c r="DI336" s="2">
        <v>5</v>
      </c>
      <c r="DJ336" s="2">
        <v>10.4</v>
      </c>
      <c r="DL336" s="2">
        <v>67</v>
      </c>
      <c r="DN336" t="s">
        <v>1086</v>
      </c>
      <c r="DO336" t="s">
        <v>1086</v>
      </c>
      <c r="EJ336" t="s">
        <v>1086</v>
      </c>
      <c r="EK336" t="s">
        <v>1086</v>
      </c>
      <c r="FE336" s="2">
        <v>48</v>
      </c>
      <c r="FF336" t="s">
        <v>1086</v>
      </c>
      <c r="FG336" t="s">
        <v>1086</v>
      </c>
      <c r="FH336" s="2">
        <v>43</v>
      </c>
      <c r="FI336" s="2">
        <v>89.6</v>
      </c>
      <c r="FJ336" s="2">
        <v>89.6</v>
      </c>
      <c r="FM336" s="2">
        <v>5</v>
      </c>
      <c r="FN336" s="2">
        <v>10.4</v>
      </c>
      <c r="FQ336" s="2">
        <v>25</v>
      </c>
      <c r="FR336" s="2">
        <v>52.1</v>
      </c>
      <c r="FS336" s="2">
        <v>18</v>
      </c>
      <c r="FT336" s="2">
        <v>37.5</v>
      </c>
      <c r="FW336" s="2">
        <v>5</v>
      </c>
      <c r="FX336" s="2">
        <v>10.4</v>
      </c>
      <c r="FZ336" s="2">
        <v>67</v>
      </c>
      <c r="GA336" s="2">
        <v>50</v>
      </c>
      <c r="GB336" t="s">
        <v>1086</v>
      </c>
      <c r="GC336" t="s">
        <v>1086</v>
      </c>
      <c r="GD336" s="2">
        <v>39</v>
      </c>
      <c r="GE336" s="2">
        <v>78</v>
      </c>
      <c r="GF336" s="2">
        <v>78</v>
      </c>
      <c r="GG336" s="2">
        <v>1</v>
      </c>
      <c r="GH336" s="2">
        <v>2</v>
      </c>
      <c r="GI336" s="2">
        <v>10</v>
      </c>
      <c r="GJ336" s="2">
        <v>20</v>
      </c>
      <c r="GK336" s="2">
        <v>4</v>
      </c>
      <c r="GL336" s="2">
        <v>8</v>
      </c>
      <c r="GM336" s="2">
        <v>23</v>
      </c>
      <c r="GN336" s="2">
        <v>46</v>
      </c>
      <c r="GO336" s="2">
        <v>12</v>
      </c>
      <c r="GP336" s="2">
        <v>24</v>
      </c>
      <c r="GS336" s="2">
        <v>11</v>
      </c>
      <c r="GT336" s="2">
        <v>22</v>
      </c>
      <c r="GU336" s="2">
        <v>5</v>
      </c>
      <c r="GV336" s="2">
        <v>36</v>
      </c>
    </row>
    <row r="337" spans="1:204" ht="12.75" customHeight="1" x14ac:dyDescent="0.2">
      <c r="A337" s="2">
        <v>2561</v>
      </c>
      <c r="B337" s="21">
        <f t="shared" si="25"/>
        <v>2.5350000000000001</v>
      </c>
      <c r="C337" s="23">
        <f t="shared" si="26"/>
        <v>2.5350000000000001</v>
      </c>
      <c r="D337" s="15">
        <f t="shared" si="27"/>
        <v>3.1220000000000003</v>
      </c>
      <c r="E337" s="15">
        <f t="shared" si="28"/>
        <v>3.1220000000000003</v>
      </c>
      <c r="F337" s="15">
        <f t="shared" si="29"/>
        <v>2.9449999999999998</v>
      </c>
      <c r="G337" s="17">
        <v>71</v>
      </c>
      <c r="H337" t="s">
        <v>1086</v>
      </c>
      <c r="I337" t="s">
        <v>1086</v>
      </c>
      <c r="J337" s="2">
        <v>40</v>
      </c>
      <c r="K337" s="2">
        <v>56.3</v>
      </c>
      <c r="L337" s="2">
        <v>56.3</v>
      </c>
      <c r="M337" s="2">
        <v>11</v>
      </c>
      <c r="N337" s="2">
        <v>15.5</v>
      </c>
      <c r="O337" s="2">
        <v>20</v>
      </c>
      <c r="P337" s="2">
        <v>28.2</v>
      </c>
      <c r="Q337" s="2">
        <v>1</v>
      </c>
      <c r="R337" s="2">
        <v>1.4</v>
      </c>
      <c r="S337" s="2">
        <v>27</v>
      </c>
      <c r="T337" s="2">
        <v>38</v>
      </c>
      <c r="U337" s="2">
        <v>12</v>
      </c>
      <c r="V337" s="2">
        <v>16.899999999999999</v>
      </c>
      <c r="Y337" s="2">
        <v>31</v>
      </c>
      <c r="Z337" s="2">
        <v>43.7</v>
      </c>
      <c r="AA337" s="2">
        <v>1</v>
      </c>
      <c r="AB337" s="2">
        <v>131</v>
      </c>
      <c r="AD337" t="s">
        <v>1086</v>
      </c>
      <c r="AE337" t="s">
        <v>1086</v>
      </c>
      <c r="AX337" s="2">
        <v>46</v>
      </c>
      <c r="AZ337" t="s">
        <v>1086</v>
      </c>
      <c r="BA337" t="s">
        <v>1086</v>
      </c>
      <c r="BU337" s="2">
        <v>71</v>
      </c>
      <c r="BV337" t="s">
        <v>1086</v>
      </c>
      <c r="BW337" t="s">
        <v>1086</v>
      </c>
      <c r="BX337" s="2">
        <v>40</v>
      </c>
      <c r="BY337" s="2">
        <v>56.3</v>
      </c>
      <c r="BZ337" s="2">
        <v>56.3</v>
      </c>
      <c r="CA337" s="2">
        <v>11</v>
      </c>
      <c r="CB337" s="2">
        <v>15.5</v>
      </c>
      <c r="CC337" s="2">
        <v>20</v>
      </c>
      <c r="CD337" s="2">
        <v>28.2</v>
      </c>
      <c r="CE337" s="2">
        <v>1</v>
      </c>
      <c r="CF337" s="2">
        <v>1.4</v>
      </c>
      <c r="CG337" s="2">
        <v>27</v>
      </c>
      <c r="CH337" s="2">
        <v>38</v>
      </c>
      <c r="CI337" s="2">
        <v>12</v>
      </c>
      <c r="CJ337" s="2">
        <v>16.899999999999999</v>
      </c>
      <c r="CM337" s="2">
        <v>31</v>
      </c>
      <c r="CN337" s="2">
        <v>43.7</v>
      </c>
      <c r="CO337" s="2">
        <v>1</v>
      </c>
      <c r="CP337" s="2">
        <v>177</v>
      </c>
      <c r="CQ337" s="2">
        <v>92</v>
      </c>
      <c r="CR337" t="s">
        <v>1086</v>
      </c>
      <c r="CS337" t="s">
        <v>1086</v>
      </c>
      <c r="CT337" s="2">
        <v>75</v>
      </c>
      <c r="CU337" s="2">
        <v>81.5</v>
      </c>
      <c r="CV337" s="2">
        <v>81.5</v>
      </c>
      <c r="CW337" s="2">
        <v>8</v>
      </c>
      <c r="CX337" s="2">
        <v>8.6999999999999993</v>
      </c>
      <c r="CY337" s="2">
        <v>9</v>
      </c>
      <c r="CZ337" s="2">
        <v>9.8000000000000007</v>
      </c>
      <c r="DA337" s="2">
        <v>2</v>
      </c>
      <c r="DB337" s="2">
        <v>2.2000000000000002</v>
      </c>
      <c r="DC337" s="2">
        <v>31</v>
      </c>
      <c r="DD337" s="2">
        <v>33.700000000000003</v>
      </c>
      <c r="DE337" s="2">
        <v>42</v>
      </c>
      <c r="DF337" s="2">
        <v>45.7</v>
      </c>
      <c r="DI337" s="2">
        <v>17</v>
      </c>
      <c r="DJ337" s="2">
        <v>18.5</v>
      </c>
      <c r="DL337" s="2">
        <v>45</v>
      </c>
      <c r="DN337" t="s">
        <v>1086</v>
      </c>
      <c r="DO337" t="s">
        <v>1086</v>
      </c>
      <c r="EH337" s="2">
        <v>38</v>
      </c>
      <c r="EJ337" t="s">
        <v>1086</v>
      </c>
      <c r="EK337" t="s">
        <v>1086</v>
      </c>
      <c r="FE337" s="2">
        <v>92</v>
      </c>
      <c r="FF337" t="s">
        <v>1086</v>
      </c>
      <c r="FG337" t="s">
        <v>1086</v>
      </c>
      <c r="FH337" s="2">
        <v>75</v>
      </c>
      <c r="FI337" s="2">
        <v>81.5</v>
      </c>
      <c r="FJ337" s="2">
        <v>81.5</v>
      </c>
      <c r="FK337" s="2">
        <v>8</v>
      </c>
      <c r="FL337" s="2">
        <v>8.6999999999999993</v>
      </c>
      <c r="FM337" s="2">
        <v>9</v>
      </c>
      <c r="FN337" s="2">
        <v>9.8000000000000007</v>
      </c>
      <c r="FO337" s="2">
        <v>2</v>
      </c>
      <c r="FP337" s="2">
        <v>2.2000000000000002</v>
      </c>
      <c r="FQ337" s="2">
        <v>31</v>
      </c>
      <c r="FR337" s="2">
        <v>33.700000000000003</v>
      </c>
      <c r="FS337" s="2">
        <v>42</v>
      </c>
      <c r="FT337" s="2">
        <v>45.7</v>
      </c>
      <c r="FW337" s="2">
        <v>17</v>
      </c>
      <c r="FX337" s="2">
        <v>18.5</v>
      </c>
      <c r="FZ337" s="2">
        <v>83</v>
      </c>
      <c r="GA337" s="2">
        <v>73</v>
      </c>
      <c r="GB337" t="s">
        <v>1086</v>
      </c>
      <c r="GC337" t="s">
        <v>1086</v>
      </c>
      <c r="GD337" s="2">
        <v>49</v>
      </c>
      <c r="GE337" s="2">
        <v>67.099999999999994</v>
      </c>
      <c r="GF337" s="2">
        <v>67.099999999999994</v>
      </c>
      <c r="GG337" s="2">
        <v>7</v>
      </c>
      <c r="GH337" s="2">
        <v>9.6</v>
      </c>
      <c r="GI337" s="2">
        <v>17</v>
      </c>
      <c r="GJ337" s="2">
        <v>23.3</v>
      </c>
      <c r="GM337" s="2">
        <v>22</v>
      </c>
      <c r="GN337" s="2">
        <v>30.1</v>
      </c>
      <c r="GO337" s="2">
        <v>27</v>
      </c>
      <c r="GP337" s="2">
        <v>37</v>
      </c>
      <c r="GS337" s="2">
        <v>24</v>
      </c>
      <c r="GT337" s="2">
        <v>32.9</v>
      </c>
      <c r="GU337" s="2">
        <v>1</v>
      </c>
      <c r="GV337" s="2">
        <v>54</v>
      </c>
    </row>
    <row r="338" spans="1:204" ht="12.75" customHeight="1" x14ac:dyDescent="0.2">
      <c r="A338" s="2">
        <v>2564</v>
      </c>
      <c r="B338" s="21">
        <f t="shared" si="25"/>
        <v>3.4730000000000003</v>
      </c>
      <c r="C338" s="23">
        <f t="shared" si="26"/>
        <v>3.4730000000000003</v>
      </c>
      <c r="D338" s="15">
        <f t="shared" si="27"/>
        <v>3.6279999999999997</v>
      </c>
      <c r="E338" s="15">
        <f t="shared" si="28"/>
        <v>3.6279999999999997</v>
      </c>
      <c r="F338" s="15">
        <f t="shared" si="29"/>
        <v>0</v>
      </c>
      <c r="G338" s="17">
        <v>42</v>
      </c>
      <c r="H338" t="s">
        <v>1086</v>
      </c>
      <c r="I338" t="s">
        <v>1086</v>
      </c>
      <c r="J338" s="2">
        <v>38</v>
      </c>
      <c r="K338" s="2">
        <v>90.5</v>
      </c>
      <c r="L338" s="2">
        <v>90.5</v>
      </c>
      <c r="O338" s="2">
        <v>4</v>
      </c>
      <c r="P338" s="2">
        <v>9.5</v>
      </c>
      <c r="S338" s="2">
        <v>14</v>
      </c>
      <c r="T338" s="2">
        <v>33.299999999999997</v>
      </c>
      <c r="U338" s="2">
        <v>24</v>
      </c>
      <c r="V338" s="2">
        <v>57.1</v>
      </c>
      <c r="Y338" s="2">
        <v>4</v>
      </c>
      <c r="Z338" s="2">
        <v>9.5</v>
      </c>
      <c r="AB338" s="2">
        <v>16</v>
      </c>
      <c r="AD338" t="s">
        <v>1086</v>
      </c>
      <c r="AE338" t="s">
        <v>1086</v>
      </c>
      <c r="AZ338" t="s">
        <v>1086</v>
      </c>
      <c r="BA338" t="s">
        <v>1086</v>
      </c>
      <c r="BU338" s="2">
        <v>42</v>
      </c>
      <c r="BV338" t="s">
        <v>1086</v>
      </c>
      <c r="BW338" t="s">
        <v>1086</v>
      </c>
      <c r="BX338" s="2">
        <v>38</v>
      </c>
      <c r="BY338" s="2">
        <v>90.5</v>
      </c>
      <c r="BZ338" s="2">
        <v>90.5</v>
      </c>
      <c r="CC338" s="2">
        <v>4</v>
      </c>
      <c r="CD338" s="2">
        <v>9.5</v>
      </c>
      <c r="CG338" s="2">
        <v>14</v>
      </c>
      <c r="CH338" s="2">
        <v>33.299999999999997</v>
      </c>
      <c r="CI338" s="2">
        <v>24</v>
      </c>
      <c r="CJ338" s="2">
        <v>57.1</v>
      </c>
      <c r="CM338" s="2">
        <v>4</v>
      </c>
      <c r="CN338" s="2">
        <v>9.5</v>
      </c>
      <c r="CP338" s="2">
        <v>16</v>
      </c>
      <c r="CQ338" s="2">
        <v>16</v>
      </c>
      <c r="CR338" t="s">
        <v>1086</v>
      </c>
      <c r="CS338" t="s">
        <v>1086</v>
      </c>
      <c r="CT338" s="2">
        <v>15</v>
      </c>
      <c r="CU338" s="2">
        <v>93.8</v>
      </c>
      <c r="CV338" s="2">
        <v>93.8</v>
      </c>
      <c r="CY338" s="2">
        <v>1</v>
      </c>
      <c r="CZ338" s="2">
        <v>6.3</v>
      </c>
      <c r="DC338" s="2">
        <v>4</v>
      </c>
      <c r="DD338" s="2">
        <v>25</v>
      </c>
      <c r="DE338" s="2">
        <v>11</v>
      </c>
      <c r="DF338" s="2">
        <v>68.8</v>
      </c>
      <c r="DI338" s="2">
        <v>1</v>
      </c>
      <c r="DJ338" s="2">
        <v>6.3</v>
      </c>
      <c r="DN338" t="s">
        <v>1086</v>
      </c>
      <c r="DO338" t="s">
        <v>1086</v>
      </c>
      <c r="EJ338" t="s">
        <v>1086</v>
      </c>
      <c r="EK338" t="s">
        <v>1086</v>
      </c>
      <c r="FE338" s="2">
        <v>16</v>
      </c>
      <c r="FF338" t="s">
        <v>1086</v>
      </c>
      <c r="FG338" t="s">
        <v>1086</v>
      </c>
      <c r="FH338" s="2">
        <v>15</v>
      </c>
      <c r="FI338" s="2">
        <v>93.8</v>
      </c>
      <c r="FJ338" s="2">
        <v>93.8</v>
      </c>
      <c r="FM338" s="2">
        <v>1</v>
      </c>
      <c r="FN338" s="2">
        <v>6.3</v>
      </c>
      <c r="FQ338" s="2">
        <v>4</v>
      </c>
      <c r="FR338" s="2">
        <v>25</v>
      </c>
      <c r="FS338" s="2">
        <v>11</v>
      </c>
      <c r="FT338" s="2">
        <v>68.8</v>
      </c>
      <c r="FW338" s="2">
        <v>1</v>
      </c>
      <c r="FX338" s="2">
        <v>6.3</v>
      </c>
      <c r="GB338" t="s">
        <v>1086</v>
      </c>
      <c r="GC338" t="s">
        <v>1086</v>
      </c>
    </row>
    <row r="339" spans="1:204" ht="12.75" customHeight="1" x14ac:dyDescent="0.2">
      <c r="A339" s="2">
        <v>2570</v>
      </c>
      <c r="B339" s="21">
        <f t="shared" si="25"/>
        <v>3.3210000000000002</v>
      </c>
      <c r="C339" s="23">
        <f t="shared" si="26"/>
        <v>3.3210000000000002</v>
      </c>
      <c r="D339" s="15">
        <f t="shared" si="27"/>
        <v>0</v>
      </c>
      <c r="E339" s="15">
        <f t="shared" si="28"/>
        <v>0</v>
      </c>
      <c r="F339" s="15">
        <f t="shared" si="29"/>
        <v>0</v>
      </c>
      <c r="G339" s="17">
        <v>28</v>
      </c>
      <c r="H339" t="s">
        <v>1086</v>
      </c>
      <c r="I339" t="s">
        <v>1086</v>
      </c>
      <c r="J339" s="2">
        <v>23</v>
      </c>
      <c r="K339" s="2">
        <v>82.1</v>
      </c>
      <c r="L339" s="2">
        <v>82.1</v>
      </c>
      <c r="O339" s="2">
        <v>5</v>
      </c>
      <c r="P339" s="2">
        <v>17.899999999999999</v>
      </c>
      <c r="S339" s="2">
        <v>9</v>
      </c>
      <c r="T339" s="2">
        <v>32.1</v>
      </c>
      <c r="U339" s="2">
        <v>14</v>
      </c>
      <c r="V339" s="2">
        <v>50</v>
      </c>
      <c r="Y339" s="2">
        <v>5</v>
      </c>
      <c r="Z339" s="2">
        <v>17.899999999999999</v>
      </c>
      <c r="AD339" t="s">
        <v>1086</v>
      </c>
      <c r="AE339" t="s">
        <v>1086</v>
      </c>
      <c r="AZ339" t="s">
        <v>1086</v>
      </c>
      <c r="BA339" t="s">
        <v>1086</v>
      </c>
      <c r="BU339" s="2">
        <v>28</v>
      </c>
      <c r="BV339" t="s">
        <v>1086</v>
      </c>
      <c r="BW339" t="s">
        <v>1086</v>
      </c>
      <c r="BX339" s="2">
        <v>23</v>
      </c>
      <c r="BY339" s="2">
        <v>82.1</v>
      </c>
      <c r="BZ339" s="2">
        <v>82.1</v>
      </c>
      <c r="CC339" s="2">
        <v>5</v>
      </c>
      <c r="CD339" s="2">
        <v>17.899999999999999</v>
      </c>
      <c r="CG339" s="2">
        <v>9</v>
      </c>
      <c r="CH339" s="2">
        <v>32.1</v>
      </c>
      <c r="CI339" s="2">
        <v>14</v>
      </c>
      <c r="CJ339" s="2">
        <v>50</v>
      </c>
      <c r="CM339" s="2">
        <v>5</v>
      </c>
      <c r="CN339" s="2">
        <v>17.899999999999999</v>
      </c>
      <c r="CR339" t="s">
        <v>1086</v>
      </c>
      <c r="CS339" t="s">
        <v>1086</v>
      </c>
      <c r="DN339" t="s">
        <v>1086</v>
      </c>
      <c r="DO339" t="s">
        <v>1086</v>
      </c>
      <c r="EJ339" t="s">
        <v>1086</v>
      </c>
      <c r="EK339" t="s">
        <v>1086</v>
      </c>
      <c r="FF339" t="s">
        <v>1086</v>
      </c>
      <c r="FG339" t="s">
        <v>1086</v>
      </c>
      <c r="GB339" t="s">
        <v>1086</v>
      </c>
      <c r="GC339" t="s">
        <v>1086</v>
      </c>
    </row>
    <row r="340" spans="1:204" ht="12.75" customHeight="1" x14ac:dyDescent="0.2">
      <c r="A340" s="2">
        <v>2575</v>
      </c>
      <c r="B340" s="21">
        <f t="shared" si="25"/>
        <v>3.1639999999999997</v>
      </c>
      <c r="C340" s="23">
        <f t="shared" si="26"/>
        <v>3.1639999999999997</v>
      </c>
      <c r="D340" s="15">
        <f t="shared" si="27"/>
        <v>3.9619999999999997</v>
      </c>
      <c r="E340" s="15">
        <f t="shared" si="28"/>
        <v>3.9619999999999997</v>
      </c>
      <c r="F340" s="15">
        <f t="shared" si="29"/>
        <v>0</v>
      </c>
      <c r="G340" s="17">
        <v>124</v>
      </c>
      <c r="H340" t="s">
        <v>1086</v>
      </c>
      <c r="I340" t="s">
        <v>1086</v>
      </c>
      <c r="J340" s="2">
        <v>96</v>
      </c>
      <c r="K340" s="2">
        <v>77.400000000000006</v>
      </c>
      <c r="L340" s="2">
        <v>77.400000000000006</v>
      </c>
      <c r="M340" s="2">
        <v>8</v>
      </c>
      <c r="N340" s="2">
        <v>6.5</v>
      </c>
      <c r="O340" s="2">
        <v>20</v>
      </c>
      <c r="P340" s="2">
        <v>16.100000000000001</v>
      </c>
      <c r="S340" s="2">
        <v>40</v>
      </c>
      <c r="T340" s="2">
        <v>32.299999999999997</v>
      </c>
      <c r="U340" s="2">
        <v>56</v>
      </c>
      <c r="V340" s="2">
        <v>45.2</v>
      </c>
      <c r="Y340" s="2">
        <v>28</v>
      </c>
      <c r="Z340" s="2">
        <v>22.6</v>
      </c>
      <c r="AB340" s="2">
        <v>53</v>
      </c>
      <c r="AD340" t="s">
        <v>1086</v>
      </c>
      <c r="AE340" t="s">
        <v>1086</v>
      </c>
      <c r="AZ340" t="s">
        <v>1086</v>
      </c>
      <c r="BA340" t="s">
        <v>1086</v>
      </c>
      <c r="BU340" s="2">
        <v>124</v>
      </c>
      <c r="BV340" t="s">
        <v>1086</v>
      </c>
      <c r="BW340" t="s">
        <v>1086</v>
      </c>
      <c r="BX340" s="2">
        <v>96</v>
      </c>
      <c r="BY340" s="2">
        <v>77.400000000000006</v>
      </c>
      <c r="BZ340" s="2">
        <v>77.400000000000006</v>
      </c>
      <c r="CA340" s="2">
        <v>8</v>
      </c>
      <c r="CB340" s="2">
        <v>6.5</v>
      </c>
      <c r="CC340" s="2">
        <v>20</v>
      </c>
      <c r="CD340" s="2">
        <v>16.100000000000001</v>
      </c>
      <c r="CG340" s="2">
        <v>40</v>
      </c>
      <c r="CH340" s="2">
        <v>32.299999999999997</v>
      </c>
      <c r="CI340" s="2">
        <v>56</v>
      </c>
      <c r="CJ340" s="2">
        <v>45.2</v>
      </c>
      <c r="CM340" s="2">
        <v>28</v>
      </c>
      <c r="CN340" s="2">
        <v>22.6</v>
      </c>
      <c r="CP340" s="2">
        <v>53</v>
      </c>
      <c r="CQ340" s="2">
        <v>53</v>
      </c>
      <c r="CR340" t="s">
        <v>1086</v>
      </c>
      <c r="CS340" t="s">
        <v>1086</v>
      </c>
      <c r="CT340" s="2">
        <v>53</v>
      </c>
      <c r="CU340" s="2">
        <v>100</v>
      </c>
      <c r="CV340" s="2">
        <v>100</v>
      </c>
      <c r="DC340" s="2">
        <v>2</v>
      </c>
      <c r="DD340" s="2">
        <v>3.8</v>
      </c>
      <c r="DE340" s="2">
        <v>51</v>
      </c>
      <c r="DF340" s="2">
        <v>96.2</v>
      </c>
      <c r="DN340" t="s">
        <v>1086</v>
      </c>
      <c r="DO340" t="s">
        <v>1086</v>
      </c>
      <c r="EJ340" t="s">
        <v>1086</v>
      </c>
      <c r="EK340" t="s">
        <v>1086</v>
      </c>
      <c r="FE340" s="2">
        <v>53</v>
      </c>
      <c r="FF340" t="s">
        <v>1086</v>
      </c>
      <c r="FG340" t="s">
        <v>1086</v>
      </c>
      <c r="FH340" s="2">
        <v>53</v>
      </c>
      <c r="FI340" s="2">
        <v>100</v>
      </c>
      <c r="FJ340" s="2">
        <v>100</v>
      </c>
      <c r="FQ340" s="2">
        <v>2</v>
      </c>
      <c r="FR340" s="2">
        <v>3.8</v>
      </c>
      <c r="FS340" s="2">
        <v>51</v>
      </c>
      <c r="FT340" s="2">
        <v>96.2</v>
      </c>
      <c r="GB340" t="s">
        <v>1086</v>
      </c>
      <c r="GC340" t="s">
        <v>1086</v>
      </c>
      <c r="GV340" s="2">
        <v>1</v>
      </c>
    </row>
    <row r="341" spans="1:204" ht="12.75" customHeight="1" x14ac:dyDescent="0.2">
      <c r="A341" s="2">
        <v>2578</v>
      </c>
      <c r="B341" s="21">
        <f t="shared" si="25"/>
        <v>3.7920000000000003</v>
      </c>
      <c r="C341" s="23">
        <f t="shared" si="26"/>
        <v>3.7920000000000003</v>
      </c>
      <c r="D341" s="15">
        <f t="shared" si="27"/>
        <v>0</v>
      </c>
      <c r="E341" s="15">
        <f t="shared" si="28"/>
        <v>0</v>
      </c>
      <c r="F341" s="15">
        <f t="shared" si="29"/>
        <v>0</v>
      </c>
      <c r="G341" s="17">
        <v>24</v>
      </c>
      <c r="H341" t="s">
        <v>1086</v>
      </c>
      <c r="I341" t="s">
        <v>1086</v>
      </c>
      <c r="J341" s="2">
        <v>24</v>
      </c>
      <c r="K341" s="2">
        <v>100</v>
      </c>
      <c r="L341" s="2">
        <v>100</v>
      </c>
      <c r="S341" s="2">
        <v>5</v>
      </c>
      <c r="T341" s="2">
        <v>20.8</v>
      </c>
      <c r="U341" s="2">
        <v>19</v>
      </c>
      <c r="V341" s="2">
        <v>79.2</v>
      </c>
      <c r="AD341" t="s">
        <v>1086</v>
      </c>
      <c r="AE341" t="s">
        <v>1086</v>
      </c>
      <c r="AZ341" t="s">
        <v>1086</v>
      </c>
      <c r="BA341" t="s">
        <v>1086</v>
      </c>
      <c r="BU341" s="2">
        <v>24</v>
      </c>
      <c r="BV341" t="s">
        <v>1086</v>
      </c>
      <c r="BW341" t="s">
        <v>1086</v>
      </c>
      <c r="BX341" s="2">
        <v>24</v>
      </c>
      <c r="BY341" s="2">
        <v>100</v>
      </c>
      <c r="BZ341" s="2">
        <v>100</v>
      </c>
      <c r="CG341" s="2">
        <v>5</v>
      </c>
      <c r="CH341" s="2">
        <v>20.8</v>
      </c>
      <c r="CI341" s="2">
        <v>19</v>
      </c>
      <c r="CJ341" s="2">
        <v>79.2</v>
      </c>
      <c r="CR341" t="s">
        <v>1086</v>
      </c>
      <c r="CS341" t="s">
        <v>1086</v>
      </c>
      <c r="DN341" t="s">
        <v>1086</v>
      </c>
      <c r="DO341" t="s">
        <v>1086</v>
      </c>
      <c r="EJ341" t="s">
        <v>1086</v>
      </c>
      <c r="EK341" t="s">
        <v>1086</v>
      </c>
      <c r="FF341" t="s">
        <v>1086</v>
      </c>
      <c r="FG341" t="s">
        <v>1086</v>
      </c>
      <c r="GB341" t="s">
        <v>1086</v>
      </c>
      <c r="GC341" t="s">
        <v>1086</v>
      </c>
    </row>
    <row r="342" spans="1:204" ht="12.75" customHeight="1" x14ac:dyDescent="0.2">
      <c r="A342" s="2">
        <v>2580</v>
      </c>
      <c r="B342" s="21">
        <f t="shared" si="25"/>
        <v>2.1469999999999998</v>
      </c>
      <c r="C342" s="23">
        <f t="shared" si="26"/>
        <v>2.1469999999999998</v>
      </c>
      <c r="D342" s="15">
        <f t="shared" si="27"/>
        <v>3.24</v>
      </c>
      <c r="E342" s="15">
        <f t="shared" si="28"/>
        <v>3.24</v>
      </c>
      <c r="F342" s="15">
        <f t="shared" si="29"/>
        <v>2.9860000000000002</v>
      </c>
      <c r="G342" s="17">
        <v>147</v>
      </c>
      <c r="H342" t="s">
        <v>1086</v>
      </c>
      <c r="I342" t="s">
        <v>1086</v>
      </c>
      <c r="J342" s="2">
        <v>59</v>
      </c>
      <c r="K342" s="2">
        <v>39.299999999999997</v>
      </c>
      <c r="L342" s="2">
        <v>40.1</v>
      </c>
      <c r="M342" s="2">
        <v>45</v>
      </c>
      <c r="N342" s="2">
        <v>30</v>
      </c>
      <c r="O342" s="2">
        <v>43</v>
      </c>
      <c r="P342" s="2">
        <v>28.7</v>
      </c>
      <c r="Q342" s="2">
        <v>2</v>
      </c>
      <c r="R342" s="2">
        <v>1.3</v>
      </c>
      <c r="S342" s="2">
        <v>37</v>
      </c>
      <c r="T342" s="2">
        <v>24.7</v>
      </c>
      <c r="U342" s="2">
        <v>20</v>
      </c>
      <c r="V342" s="2">
        <v>13.3</v>
      </c>
      <c r="W342" s="2">
        <v>3</v>
      </c>
      <c r="X342" s="2">
        <v>2</v>
      </c>
      <c r="Y342" s="2">
        <v>91</v>
      </c>
      <c r="Z342" s="2">
        <v>60.7</v>
      </c>
      <c r="AA342" s="2">
        <v>4</v>
      </c>
      <c r="AB342" s="2">
        <v>293</v>
      </c>
      <c r="AD342" t="s">
        <v>1086</v>
      </c>
      <c r="AE342" t="s">
        <v>1086</v>
      </c>
      <c r="AZ342" t="s">
        <v>1086</v>
      </c>
      <c r="BA342" t="s">
        <v>1086</v>
      </c>
      <c r="BU342" s="2">
        <v>147</v>
      </c>
      <c r="BV342" t="s">
        <v>1086</v>
      </c>
      <c r="BW342" t="s">
        <v>1086</v>
      </c>
      <c r="BX342" s="2">
        <v>59</v>
      </c>
      <c r="BY342" s="2">
        <v>39.299999999999997</v>
      </c>
      <c r="BZ342" s="2">
        <v>40.1</v>
      </c>
      <c r="CA342" s="2">
        <v>45</v>
      </c>
      <c r="CB342" s="2">
        <v>30</v>
      </c>
      <c r="CC342" s="2">
        <v>43</v>
      </c>
      <c r="CD342" s="2">
        <v>28.7</v>
      </c>
      <c r="CE342" s="2">
        <v>2</v>
      </c>
      <c r="CF342" s="2">
        <v>1.3</v>
      </c>
      <c r="CG342" s="2">
        <v>37</v>
      </c>
      <c r="CH342" s="2">
        <v>24.7</v>
      </c>
      <c r="CI342" s="2">
        <v>20</v>
      </c>
      <c r="CJ342" s="2">
        <v>13.3</v>
      </c>
      <c r="CK342" s="2">
        <v>3</v>
      </c>
      <c r="CL342" s="2">
        <v>2</v>
      </c>
      <c r="CM342" s="2">
        <v>91</v>
      </c>
      <c r="CN342" s="2">
        <v>60.7</v>
      </c>
      <c r="CO342" s="2">
        <v>4</v>
      </c>
      <c r="CP342" s="2">
        <v>293</v>
      </c>
      <c r="CQ342" s="2">
        <v>121</v>
      </c>
      <c r="CR342" t="s">
        <v>1086</v>
      </c>
      <c r="CS342" t="s">
        <v>1086</v>
      </c>
      <c r="CT342" s="2">
        <v>102</v>
      </c>
      <c r="CU342" s="2">
        <v>84.3</v>
      </c>
      <c r="CV342" s="2">
        <v>84.3</v>
      </c>
      <c r="CW342" s="2">
        <v>1</v>
      </c>
      <c r="CX342" s="2">
        <v>0.8</v>
      </c>
      <c r="CY342" s="2">
        <v>18</v>
      </c>
      <c r="CZ342" s="2">
        <v>14.9</v>
      </c>
      <c r="DC342" s="2">
        <v>53</v>
      </c>
      <c r="DD342" s="2">
        <v>43.8</v>
      </c>
      <c r="DE342" s="2">
        <v>49</v>
      </c>
      <c r="DF342" s="2">
        <v>40.5</v>
      </c>
      <c r="DI342" s="2">
        <v>19</v>
      </c>
      <c r="DJ342" s="2">
        <v>15.7</v>
      </c>
      <c r="DL342" s="2">
        <v>169</v>
      </c>
      <c r="DN342" t="s">
        <v>1086</v>
      </c>
      <c r="DO342" t="s">
        <v>1086</v>
      </c>
      <c r="EJ342" t="s">
        <v>1086</v>
      </c>
      <c r="EK342" t="s">
        <v>1086</v>
      </c>
      <c r="FE342" s="2">
        <v>121</v>
      </c>
      <c r="FF342" t="s">
        <v>1086</v>
      </c>
      <c r="FG342" t="s">
        <v>1086</v>
      </c>
      <c r="FH342" s="2">
        <v>102</v>
      </c>
      <c r="FI342" s="2">
        <v>84.3</v>
      </c>
      <c r="FJ342" s="2">
        <v>84.3</v>
      </c>
      <c r="FK342" s="2">
        <v>1</v>
      </c>
      <c r="FL342" s="2">
        <v>0.8</v>
      </c>
      <c r="FM342" s="2">
        <v>18</v>
      </c>
      <c r="FN342" s="2">
        <v>14.9</v>
      </c>
      <c r="FQ342" s="2">
        <v>53</v>
      </c>
      <c r="FR342" s="2">
        <v>43.8</v>
      </c>
      <c r="FS342" s="2">
        <v>49</v>
      </c>
      <c r="FT342" s="2">
        <v>40.5</v>
      </c>
      <c r="FW342" s="2">
        <v>19</v>
      </c>
      <c r="FX342" s="2">
        <v>15.7</v>
      </c>
      <c r="FZ342" s="2">
        <v>169</v>
      </c>
      <c r="GA342" s="2">
        <v>155</v>
      </c>
      <c r="GB342" t="s">
        <v>1086</v>
      </c>
      <c r="GC342" t="s">
        <v>1086</v>
      </c>
      <c r="GD342" s="2">
        <v>126</v>
      </c>
      <c r="GE342" s="2">
        <v>79.7</v>
      </c>
      <c r="GF342" s="2">
        <v>81.3</v>
      </c>
      <c r="GG342" s="2">
        <v>7</v>
      </c>
      <c r="GH342" s="2">
        <v>4.4000000000000004</v>
      </c>
      <c r="GI342" s="2">
        <v>22</v>
      </c>
      <c r="GJ342" s="2">
        <v>13.9</v>
      </c>
      <c r="GK342" s="2">
        <v>7</v>
      </c>
      <c r="GL342" s="2">
        <v>4.4000000000000004</v>
      </c>
      <c r="GM342" s="2">
        <v>55</v>
      </c>
      <c r="GN342" s="2">
        <v>34.799999999999997</v>
      </c>
      <c r="GO342" s="2">
        <v>64</v>
      </c>
      <c r="GP342" s="2">
        <v>40.5</v>
      </c>
      <c r="GQ342" s="2">
        <v>3</v>
      </c>
      <c r="GR342" s="2">
        <v>1.9</v>
      </c>
      <c r="GS342" s="2">
        <v>32</v>
      </c>
      <c r="GT342" s="2">
        <v>20.3</v>
      </c>
      <c r="GU342" s="2">
        <v>1</v>
      </c>
      <c r="GV342" s="2">
        <v>125</v>
      </c>
    </row>
    <row r="343" spans="1:204" ht="12.75" customHeight="1" x14ac:dyDescent="0.2">
      <c r="A343" s="2">
        <v>2581</v>
      </c>
      <c r="B343" s="21">
        <f t="shared" si="25"/>
        <v>0</v>
      </c>
      <c r="C343" s="23">
        <f t="shared" si="26"/>
        <v>2.2910000000000004</v>
      </c>
      <c r="D343" s="15">
        <f t="shared" si="27"/>
        <v>3.161</v>
      </c>
      <c r="E343" s="15">
        <f t="shared" si="28"/>
        <v>3.161</v>
      </c>
      <c r="F343" s="15">
        <f t="shared" si="29"/>
        <v>2.9689999999999999</v>
      </c>
      <c r="G343" s="17">
        <v>287</v>
      </c>
      <c r="H343" t="s">
        <v>1086</v>
      </c>
      <c r="I343" t="s">
        <v>1086</v>
      </c>
      <c r="AC343" s="2">
        <v>1</v>
      </c>
      <c r="AD343" t="s">
        <v>1086</v>
      </c>
      <c r="AE343" t="s">
        <v>1086</v>
      </c>
      <c r="AZ343" t="s">
        <v>1086</v>
      </c>
      <c r="BA343" t="s">
        <v>1086</v>
      </c>
      <c r="BU343" s="2">
        <v>288</v>
      </c>
      <c r="BV343" t="s">
        <v>1086</v>
      </c>
      <c r="BW343" t="s">
        <v>1086</v>
      </c>
      <c r="BX343" s="2">
        <v>141</v>
      </c>
      <c r="BY343" s="2">
        <v>48.1</v>
      </c>
      <c r="BZ343" s="2">
        <v>49</v>
      </c>
      <c r="CA343" s="2">
        <v>54</v>
      </c>
      <c r="CB343" s="2">
        <v>18.399999999999999</v>
      </c>
      <c r="CC343" s="2">
        <v>93</v>
      </c>
      <c r="CD343" s="2">
        <v>31.7</v>
      </c>
      <c r="CE343" s="2">
        <v>7</v>
      </c>
      <c r="CF343" s="2">
        <v>2.4</v>
      </c>
      <c r="CG343" s="2">
        <v>104</v>
      </c>
      <c r="CH343" s="2">
        <v>35.5</v>
      </c>
      <c r="CI343" s="2">
        <v>30</v>
      </c>
      <c r="CJ343" s="2">
        <v>10.199999999999999</v>
      </c>
      <c r="CK343" s="2">
        <v>5</v>
      </c>
      <c r="CL343" s="2">
        <v>1.7</v>
      </c>
      <c r="CM343" s="2">
        <v>152</v>
      </c>
      <c r="CN343" s="2">
        <v>51.9</v>
      </c>
      <c r="CO343" s="2">
        <v>6</v>
      </c>
      <c r="CP343" s="2">
        <v>783</v>
      </c>
      <c r="CQ343" s="2">
        <v>216</v>
      </c>
      <c r="CR343" t="s">
        <v>1086</v>
      </c>
      <c r="CS343" t="s">
        <v>1086</v>
      </c>
      <c r="CT343" s="2">
        <v>182</v>
      </c>
      <c r="CU343" s="2">
        <v>84.3</v>
      </c>
      <c r="CV343" s="2">
        <v>84.3</v>
      </c>
      <c r="CW343" s="2">
        <v>9</v>
      </c>
      <c r="CX343" s="2">
        <v>4.2</v>
      </c>
      <c r="CY343" s="2">
        <v>25</v>
      </c>
      <c r="CZ343" s="2">
        <v>11.6</v>
      </c>
      <c r="DC343" s="2">
        <v>104</v>
      </c>
      <c r="DD343" s="2">
        <v>48.1</v>
      </c>
      <c r="DE343" s="2">
        <v>78</v>
      </c>
      <c r="DF343" s="2">
        <v>36.1</v>
      </c>
      <c r="DI343" s="2">
        <v>34</v>
      </c>
      <c r="DJ343" s="2">
        <v>15.7</v>
      </c>
      <c r="DK343" s="2">
        <v>1</v>
      </c>
      <c r="DL343" s="2">
        <v>325</v>
      </c>
      <c r="DN343" t="s">
        <v>1086</v>
      </c>
      <c r="DO343" t="s">
        <v>1086</v>
      </c>
      <c r="EJ343" t="s">
        <v>1086</v>
      </c>
      <c r="EK343" t="s">
        <v>1086</v>
      </c>
      <c r="FE343" s="2">
        <v>216</v>
      </c>
      <c r="FF343" t="s">
        <v>1086</v>
      </c>
      <c r="FG343" t="s">
        <v>1086</v>
      </c>
      <c r="FH343" s="2">
        <v>182</v>
      </c>
      <c r="FI343" s="2">
        <v>84.3</v>
      </c>
      <c r="FJ343" s="2">
        <v>84.3</v>
      </c>
      <c r="FK343" s="2">
        <v>9</v>
      </c>
      <c r="FL343" s="2">
        <v>4.2</v>
      </c>
      <c r="FM343" s="2">
        <v>25</v>
      </c>
      <c r="FN343" s="2">
        <v>11.6</v>
      </c>
      <c r="FQ343" s="2">
        <v>104</v>
      </c>
      <c r="FR343" s="2">
        <v>48.1</v>
      </c>
      <c r="FS343" s="2">
        <v>78</v>
      </c>
      <c r="FT343" s="2">
        <v>36.1</v>
      </c>
      <c r="FW343" s="2">
        <v>34</v>
      </c>
      <c r="FX343" s="2">
        <v>15.7</v>
      </c>
      <c r="FY343" s="2">
        <v>1</v>
      </c>
      <c r="FZ343" s="2">
        <v>325</v>
      </c>
      <c r="GA343" s="2">
        <v>336</v>
      </c>
      <c r="GB343" t="s">
        <v>1086</v>
      </c>
      <c r="GC343" t="s">
        <v>1086</v>
      </c>
      <c r="GD343" s="2">
        <v>287</v>
      </c>
      <c r="GE343" s="2">
        <v>83.2</v>
      </c>
      <c r="GF343" s="2">
        <v>85.4</v>
      </c>
      <c r="GG343" s="2">
        <v>9</v>
      </c>
      <c r="GH343" s="2">
        <v>2.6</v>
      </c>
      <c r="GI343" s="2">
        <v>40</v>
      </c>
      <c r="GJ343" s="2">
        <v>11.6</v>
      </c>
      <c r="GK343" s="2">
        <v>19</v>
      </c>
      <c r="GL343" s="2">
        <v>5.5</v>
      </c>
      <c r="GM343" s="2">
        <v>137</v>
      </c>
      <c r="GN343" s="2">
        <v>39.700000000000003</v>
      </c>
      <c r="GO343" s="2">
        <v>131</v>
      </c>
      <c r="GP343" s="2">
        <v>38</v>
      </c>
      <c r="GQ343" s="2">
        <v>9</v>
      </c>
      <c r="GR343" s="2">
        <v>2.6</v>
      </c>
      <c r="GS343" s="2">
        <v>58</v>
      </c>
      <c r="GT343" s="2">
        <v>16.8</v>
      </c>
      <c r="GU343" s="2">
        <v>7</v>
      </c>
      <c r="GV343" s="2">
        <v>214</v>
      </c>
    </row>
    <row r="344" spans="1:204" ht="12.75" customHeight="1" x14ac:dyDescent="0.2">
      <c r="A344" s="2">
        <v>2588</v>
      </c>
      <c r="B344" s="21">
        <f t="shared" si="25"/>
        <v>3.1669999999999998</v>
      </c>
      <c r="C344" s="23">
        <f t="shared" si="26"/>
        <v>3.1669999999999998</v>
      </c>
      <c r="D344" s="15">
        <f t="shared" si="27"/>
        <v>3.6469999999999998</v>
      </c>
      <c r="E344" s="15">
        <f t="shared" si="28"/>
        <v>3.6469999999999998</v>
      </c>
      <c r="F344" s="15">
        <f t="shared" si="29"/>
        <v>3.0019999999999998</v>
      </c>
      <c r="G344" s="17">
        <v>12</v>
      </c>
      <c r="H344" t="s">
        <v>1086</v>
      </c>
      <c r="I344" t="s">
        <v>1086</v>
      </c>
      <c r="J344" s="2">
        <v>9</v>
      </c>
      <c r="K344" s="2">
        <v>75</v>
      </c>
      <c r="L344" s="2">
        <v>75</v>
      </c>
      <c r="M344" s="2">
        <v>1</v>
      </c>
      <c r="N344" s="2">
        <v>8.3000000000000007</v>
      </c>
      <c r="O344" s="2">
        <v>2</v>
      </c>
      <c r="P344" s="2">
        <v>16.7</v>
      </c>
      <c r="S344" s="2">
        <v>3</v>
      </c>
      <c r="T344" s="2">
        <v>25</v>
      </c>
      <c r="U344" s="2">
        <v>6</v>
      </c>
      <c r="V344" s="2">
        <v>50</v>
      </c>
      <c r="Y344" s="2">
        <v>3</v>
      </c>
      <c r="Z344" s="2">
        <v>25</v>
      </c>
      <c r="AB344" s="2">
        <v>35</v>
      </c>
      <c r="AD344" t="s">
        <v>1086</v>
      </c>
      <c r="AE344" t="s">
        <v>1086</v>
      </c>
      <c r="AZ344" t="s">
        <v>1086</v>
      </c>
      <c r="BA344" t="s">
        <v>1086</v>
      </c>
      <c r="BU344" s="2">
        <v>12</v>
      </c>
      <c r="BV344" t="s">
        <v>1086</v>
      </c>
      <c r="BW344" t="s">
        <v>1086</v>
      </c>
      <c r="BX344" s="2">
        <v>9</v>
      </c>
      <c r="BY344" s="2">
        <v>75</v>
      </c>
      <c r="BZ344" s="2">
        <v>75</v>
      </c>
      <c r="CA344" s="2">
        <v>1</v>
      </c>
      <c r="CB344" s="2">
        <v>8.3000000000000007</v>
      </c>
      <c r="CC344" s="2">
        <v>2</v>
      </c>
      <c r="CD344" s="2">
        <v>16.7</v>
      </c>
      <c r="CG344" s="2">
        <v>3</v>
      </c>
      <c r="CH344" s="2">
        <v>25</v>
      </c>
      <c r="CI344" s="2">
        <v>6</v>
      </c>
      <c r="CJ344" s="2">
        <v>50</v>
      </c>
      <c r="CM344" s="2">
        <v>3</v>
      </c>
      <c r="CN344" s="2">
        <v>25</v>
      </c>
      <c r="CP344" s="2">
        <v>35</v>
      </c>
      <c r="CQ344" s="2">
        <v>17</v>
      </c>
      <c r="CR344" t="s">
        <v>1086</v>
      </c>
      <c r="CS344" t="s">
        <v>1086</v>
      </c>
      <c r="CT344" s="2">
        <v>16</v>
      </c>
      <c r="CU344" s="2">
        <v>94.1</v>
      </c>
      <c r="CV344" s="2">
        <v>94.1</v>
      </c>
      <c r="CY344" s="2">
        <v>1</v>
      </c>
      <c r="CZ344" s="2">
        <v>5.9</v>
      </c>
      <c r="DC344" s="2">
        <v>4</v>
      </c>
      <c r="DD344" s="2">
        <v>23.5</v>
      </c>
      <c r="DE344" s="2">
        <v>12</v>
      </c>
      <c r="DF344" s="2">
        <v>70.599999999999994</v>
      </c>
      <c r="DI344" s="2">
        <v>1</v>
      </c>
      <c r="DJ344" s="2">
        <v>5.9</v>
      </c>
      <c r="DL344" s="2">
        <v>18</v>
      </c>
      <c r="DN344" t="s">
        <v>1086</v>
      </c>
      <c r="DO344" t="s">
        <v>1086</v>
      </c>
      <c r="EJ344" t="s">
        <v>1086</v>
      </c>
      <c r="EK344" t="s">
        <v>1086</v>
      </c>
      <c r="FE344" s="2">
        <v>17</v>
      </c>
      <c r="FF344" t="s">
        <v>1086</v>
      </c>
      <c r="FG344" t="s">
        <v>1086</v>
      </c>
      <c r="FH344" s="2">
        <v>16</v>
      </c>
      <c r="FI344" s="2">
        <v>94.1</v>
      </c>
      <c r="FJ344" s="2">
        <v>94.1</v>
      </c>
      <c r="FM344" s="2">
        <v>1</v>
      </c>
      <c r="FN344" s="2">
        <v>5.9</v>
      </c>
      <c r="FQ344" s="2">
        <v>4</v>
      </c>
      <c r="FR344" s="2">
        <v>23.5</v>
      </c>
      <c r="FS344" s="2">
        <v>12</v>
      </c>
      <c r="FT344" s="2">
        <v>70.599999999999994</v>
      </c>
      <c r="FW344" s="2">
        <v>1</v>
      </c>
      <c r="FX344" s="2">
        <v>5.9</v>
      </c>
      <c r="FZ344" s="2">
        <v>18</v>
      </c>
      <c r="GA344" s="2">
        <v>16</v>
      </c>
      <c r="GB344" t="s">
        <v>1086</v>
      </c>
      <c r="GC344" t="s">
        <v>1086</v>
      </c>
      <c r="GD344" s="2">
        <v>11</v>
      </c>
      <c r="GE344" s="2">
        <v>68.8</v>
      </c>
      <c r="GF344" s="2">
        <v>68.8</v>
      </c>
      <c r="GG344" s="2">
        <v>1</v>
      </c>
      <c r="GH344" s="2">
        <v>6.3</v>
      </c>
      <c r="GI344" s="2">
        <v>4</v>
      </c>
      <c r="GJ344" s="2">
        <v>25</v>
      </c>
      <c r="GM344" s="2">
        <v>5</v>
      </c>
      <c r="GN344" s="2">
        <v>31.3</v>
      </c>
      <c r="GO344" s="2">
        <v>6</v>
      </c>
      <c r="GP344" s="2">
        <v>37.5</v>
      </c>
      <c r="GS344" s="2">
        <v>5</v>
      </c>
      <c r="GT344" s="2">
        <v>31.3</v>
      </c>
      <c r="GV344" s="2">
        <v>10</v>
      </c>
    </row>
    <row r="345" spans="1:204" ht="12.75" customHeight="1" x14ac:dyDescent="0.2">
      <c r="A345" s="2">
        <v>2591</v>
      </c>
      <c r="B345" s="21">
        <f t="shared" si="25"/>
        <v>2.0069999999999997</v>
      </c>
      <c r="C345" s="23">
        <f t="shared" si="26"/>
        <v>2.0069999999999997</v>
      </c>
      <c r="D345" s="15">
        <f t="shared" si="27"/>
        <v>3.1739999999999999</v>
      </c>
      <c r="E345" s="15">
        <f t="shared" si="28"/>
        <v>3.1739999999999999</v>
      </c>
      <c r="F345" s="15">
        <f t="shared" si="29"/>
        <v>2.9860000000000002</v>
      </c>
      <c r="G345" s="17">
        <v>123</v>
      </c>
      <c r="H345" t="s">
        <v>1086</v>
      </c>
      <c r="I345" t="s">
        <v>1086</v>
      </c>
      <c r="J345" s="2">
        <v>43</v>
      </c>
      <c r="K345" s="2">
        <v>34.1</v>
      </c>
      <c r="L345" s="2">
        <v>35</v>
      </c>
      <c r="M345" s="2">
        <v>44</v>
      </c>
      <c r="N345" s="2">
        <v>34.9</v>
      </c>
      <c r="O345" s="2">
        <v>36</v>
      </c>
      <c r="P345" s="2">
        <v>28.6</v>
      </c>
      <c r="S345" s="2">
        <v>35</v>
      </c>
      <c r="T345" s="2">
        <v>27.8</v>
      </c>
      <c r="U345" s="2">
        <v>8</v>
      </c>
      <c r="V345" s="2">
        <v>6.3</v>
      </c>
      <c r="W345" s="2">
        <v>3</v>
      </c>
      <c r="X345" s="2">
        <v>2.4</v>
      </c>
      <c r="Y345" s="2">
        <v>83</v>
      </c>
      <c r="Z345" s="2">
        <v>65.900000000000006</v>
      </c>
      <c r="AB345" s="2">
        <v>233</v>
      </c>
      <c r="AD345" t="s">
        <v>1086</v>
      </c>
      <c r="AE345" t="s">
        <v>1086</v>
      </c>
      <c r="AZ345" t="s">
        <v>1086</v>
      </c>
      <c r="BA345" t="s">
        <v>1086</v>
      </c>
      <c r="BU345" s="2">
        <v>123</v>
      </c>
      <c r="BV345" t="s">
        <v>1086</v>
      </c>
      <c r="BW345" t="s">
        <v>1086</v>
      </c>
      <c r="BX345" s="2">
        <v>43</v>
      </c>
      <c r="BY345" s="2">
        <v>34.1</v>
      </c>
      <c r="BZ345" s="2">
        <v>35</v>
      </c>
      <c r="CA345" s="2">
        <v>44</v>
      </c>
      <c r="CB345" s="2">
        <v>34.9</v>
      </c>
      <c r="CC345" s="2">
        <v>36</v>
      </c>
      <c r="CD345" s="2">
        <v>28.6</v>
      </c>
      <c r="CG345" s="2">
        <v>35</v>
      </c>
      <c r="CH345" s="2">
        <v>27.8</v>
      </c>
      <c r="CI345" s="2">
        <v>8</v>
      </c>
      <c r="CJ345" s="2">
        <v>6.3</v>
      </c>
      <c r="CK345" s="2">
        <v>3</v>
      </c>
      <c r="CL345" s="2">
        <v>2.4</v>
      </c>
      <c r="CM345" s="2">
        <v>83</v>
      </c>
      <c r="CN345" s="2">
        <v>65.900000000000006</v>
      </c>
      <c r="CP345" s="2">
        <v>233</v>
      </c>
      <c r="CQ345" s="2">
        <v>97</v>
      </c>
      <c r="CR345" t="s">
        <v>1086</v>
      </c>
      <c r="CS345" t="s">
        <v>1086</v>
      </c>
      <c r="CT345" s="2">
        <v>76</v>
      </c>
      <c r="CU345" s="2">
        <v>78.400000000000006</v>
      </c>
      <c r="CV345" s="2">
        <v>78.400000000000006</v>
      </c>
      <c r="CW345" s="2">
        <v>5</v>
      </c>
      <c r="CX345" s="2">
        <v>5.2</v>
      </c>
      <c r="CY345" s="2">
        <v>16</v>
      </c>
      <c r="CZ345" s="2">
        <v>16.5</v>
      </c>
      <c r="DC345" s="2">
        <v>33</v>
      </c>
      <c r="DD345" s="2">
        <v>34</v>
      </c>
      <c r="DE345" s="2">
        <v>43</v>
      </c>
      <c r="DF345" s="2">
        <v>44.3</v>
      </c>
      <c r="DI345" s="2">
        <v>21</v>
      </c>
      <c r="DJ345" s="2">
        <v>21.6</v>
      </c>
      <c r="DL345" s="2">
        <v>53</v>
      </c>
      <c r="DN345" t="s">
        <v>1086</v>
      </c>
      <c r="DO345" t="s">
        <v>1086</v>
      </c>
      <c r="EJ345" t="s">
        <v>1086</v>
      </c>
      <c r="EK345" t="s">
        <v>1086</v>
      </c>
      <c r="FE345" s="2">
        <v>97</v>
      </c>
      <c r="FF345" t="s">
        <v>1086</v>
      </c>
      <c r="FG345" t="s">
        <v>1086</v>
      </c>
      <c r="FH345" s="2">
        <v>76</v>
      </c>
      <c r="FI345" s="2">
        <v>78.400000000000006</v>
      </c>
      <c r="FJ345" s="2">
        <v>78.400000000000006</v>
      </c>
      <c r="FK345" s="2">
        <v>5</v>
      </c>
      <c r="FL345" s="2">
        <v>5.2</v>
      </c>
      <c r="FM345" s="2">
        <v>16</v>
      </c>
      <c r="FN345" s="2">
        <v>16.5</v>
      </c>
      <c r="FQ345" s="2">
        <v>33</v>
      </c>
      <c r="FR345" s="2">
        <v>34</v>
      </c>
      <c r="FS345" s="2">
        <v>43</v>
      </c>
      <c r="FT345" s="2">
        <v>44.3</v>
      </c>
      <c r="FW345" s="2">
        <v>21</v>
      </c>
      <c r="FX345" s="2">
        <v>21.6</v>
      </c>
      <c r="FZ345" s="2">
        <v>53</v>
      </c>
      <c r="GA345" s="2">
        <v>112</v>
      </c>
      <c r="GB345" t="s">
        <v>1086</v>
      </c>
      <c r="GC345" t="s">
        <v>1086</v>
      </c>
      <c r="GD345" s="2">
        <v>88</v>
      </c>
      <c r="GE345" s="2">
        <v>76.5</v>
      </c>
      <c r="GF345" s="2">
        <v>78.599999999999994</v>
      </c>
      <c r="GG345" s="2">
        <v>4</v>
      </c>
      <c r="GH345" s="2">
        <v>3.5</v>
      </c>
      <c r="GI345" s="2">
        <v>20</v>
      </c>
      <c r="GJ345" s="2">
        <v>17.399999999999999</v>
      </c>
      <c r="GK345" s="2">
        <v>3</v>
      </c>
      <c r="GL345" s="2">
        <v>2.6</v>
      </c>
      <c r="GM345" s="2">
        <v>41</v>
      </c>
      <c r="GN345" s="2">
        <v>35.700000000000003</v>
      </c>
      <c r="GO345" s="2">
        <v>44</v>
      </c>
      <c r="GP345" s="2">
        <v>38.299999999999997</v>
      </c>
      <c r="GQ345" s="2">
        <v>3</v>
      </c>
      <c r="GR345" s="2">
        <v>2.6</v>
      </c>
      <c r="GS345" s="2">
        <v>27</v>
      </c>
      <c r="GT345" s="2">
        <v>23.5</v>
      </c>
      <c r="GV345" s="2">
        <v>76</v>
      </c>
    </row>
    <row r="346" spans="1:204" ht="12.75" customHeight="1" x14ac:dyDescent="0.2">
      <c r="A346" s="2">
        <v>2601</v>
      </c>
      <c r="B346" s="21">
        <f t="shared" si="25"/>
        <v>1.2519999999999998</v>
      </c>
      <c r="C346" s="23">
        <f t="shared" si="26"/>
        <v>1.2519999999999998</v>
      </c>
      <c r="D346" s="15">
        <f t="shared" si="27"/>
        <v>0</v>
      </c>
      <c r="E346" s="15">
        <f t="shared" si="28"/>
        <v>0</v>
      </c>
      <c r="F346" s="15">
        <f t="shared" si="29"/>
        <v>1.8020000000000003</v>
      </c>
      <c r="G346" s="17">
        <v>16</v>
      </c>
      <c r="H346" t="s">
        <v>1086</v>
      </c>
      <c r="I346" t="s">
        <v>1086</v>
      </c>
      <c r="J346" s="2">
        <v>1</v>
      </c>
      <c r="K346" s="2">
        <v>6.3</v>
      </c>
      <c r="L346" s="2">
        <v>6.3</v>
      </c>
      <c r="M346" s="2">
        <v>13</v>
      </c>
      <c r="N346" s="2">
        <v>81.3</v>
      </c>
      <c r="O346" s="2">
        <v>2</v>
      </c>
      <c r="P346" s="2">
        <v>12.5</v>
      </c>
      <c r="S346" s="2">
        <v>1</v>
      </c>
      <c r="T346" s="2">
        <v>6.3</v>
      </c>
      <c r="Y346" s="2">
        <v>15</v>
      </c>
      <c r="Z346" s="2">
        <v>93.8</v>
      </c>
      <c r="AB346" s="2">
        <v>41</v>
      </c>
      <c r="AD346" t="s">
        <v>1086</v>
      </c>
      <c r="AE346" t="s">
        <v>1086</v>
      </c>
      <c r="AZ346" t="s">
        <v>1086</v>
      </c>
      <c r="BA346" t="s">
        <v>1086</v>
      </c>
      <c r="BU346" s="2">
        <v>16</v>
      </c>
      <c r="BV346" t="s">
        <v>1086</v>
      </c>
      <c r="BW346" t="s">
        <v>1086</v>
      </c>
      <c r="BX346" s="2">
        <v>1</v>
      </c>
      <c r="BY346" s="2">
        <v>6.3</v>
      </c>
      <c r="BZ346" s="2">
        <v>6.3</v>
      </c>
      <c r="CA346" s="2">
        <v>13</v>
      </c>
      <c r="CB346" s="2">
        <v>81.3</v>
      </c>
      <c r="CC346" s="2">
        <v>2</v>
      </c>
      <c r="CD346" s="2">
        <v>12.5</v>
      </c>
      <c r="CG346" s="2">
        <v>1</v>
      </c>
      <c r="CH346" s="2">
        <v>6.3</v>
      </c>
      <c r="CM346" s="2">
        <v>15</v>
      </c>
      <c r="CN346" s="2">
        <v>93.8</v>
      </c>
      <c r="CP346" s="2">
        <v>41</v>
      </c>
      <c r="CQ346" s="2">
        <v>3</v>
      </c>
      <c r="CR346" t="s">
        <v>1086</v>
      </c>
      <c r="CS346" t="s">
        <v>1086</v>
      </c>
      <c r="DN346" t="s">
        <v>1086</v>
      </c>
      <c r="DO346" t="s">
        <v>1086</v>
      </c>
      <c r="EJ346" t="s">
        <v>1086</v>
      </c>
      <c r="EK346" t="s">
        <v>1086</v>
      </c>
      <c r="FE346" s="2">
        <v>3</v>
      </c>
      <c r="FF346" t="s">
        <v>1086</v>
      </c>
      <c r="FG346" t="s">
        <v>1086</v>
      </c>
      <c r="GA346" s="2">
        <v>14</v>
      </c>
      <c r="GB346" t="s">
        <v>1086</v>
      </c>
      <c r="GC346" t="s">
        <v>1086</v>
      </c>
      <c r="GD346" s="2">
        <v>4</v>
      </c>
      <c r="GE346" s="2">
        <v>26.7</v>
      </c>
      <c r="GF346" s="2">
        <v>28.6</v>
      </c>
      <c r="GG346" s="2">
        <v>6</v>
      </c>
      <c r="GH346" s="2">
        <v>40</v>
      </c>
      <c r="GI346" s="2">
        <v>4</v>
      </c>
      <c r="GJ346" s="2">
        <v>26.7</v>
      </c>
      <c r="GM346" s="2">
        <v>3</v>
      </c>
      <c r="GN346" s="2">
        <v>20</v>
      </c>
      <c r="GO346" s="2">
        <v>1</v>
      </c>
      <c r="GP346" s="2">
        <v>6.7</v>
      </c>
      <c r="GQ346" s="2">
        <v>1</v>
      </c>
      <c r="GR346" s="2">
        <v>6.7</v>
      </c>
      <c r="GS346" s="2">
        <v>11</v>
      </c>
      <c r="GT346" s="2">
        <v>73.3</v>
      </c>
      <c r="GV346" s="2">
        <v>38</v>
      </c>
    </row>
    <row r="347" spans="1:204" ht="12.75" customHeight="1" x14ac:dyDescent="0.2">
      <c r="A347" s="2">
        <v>2603</v>
      </c>
      <c r="B347" s="21">
        <f t="shared" si="25"/>
        <v>0</v>
      </c>
      <c r="C347" s="23">
        <f t="shared" si="26"/>
        <v>0</v>
      </c>
      <c r="D347" s="15">
        <f t="shared" si="27"/>
        <v>2.0830000000000002</v>
      </c>
      <c r="E347" s="15">
        <f t="shared" si="28"/>
        <v>2.0830000000000002</v>
      </c>
      <c r="F347" s="15">
        <f t="shared" si="29"/>
        <v>0</v>
      </c>
      <c r="G347" s="17">
        <v>4</v>
      </c>
      <c r="H347" t="s">
        <v>1086</v>
      </c>
      <c r="I347" t="s">
        <v>1086</v>
      </c>
      <c r="AD347" t="s">
        <v>1086</v>
      </c>
      <c r="AE347" t="s">
        <v>1086</v>
      </c>
      <c r="AZ347" t="s">
        <v>1086</v>
      </c>
      <c r="BA347" t="s">
        <v>1086</v>
      </c>
      <c r="BU347" s="2">
        <v>4</v>
      </c>
      <c r="BV347" t="s">
        <v>1086</v>
      </c>
      <c r="BW347" t="s">
        <v>1086</v>
      </c>
      <c r="CQ347" s="2">
        <v>12</v>
      </c>
      <c r="CR347" t="s">
        <v>1086</v>
      </c>
      <c r="CS347" t="s">
        <v>1086</v>
      </c>
      <c r="CT347" s="2">
        <v>4</v>
      </c>
      <c r="CU347" s="2">
        <v>33.299999999999997</v>
      </c>
      <c r="CV347" s="2">
        <v>33.299999999999997</v>
      </c>
      <c r="CW347" s="2">
        <v>3</v>
      </c>
      <c r="CX347" s="2">
        <v>25</v>
      </c>
      <c r="CY347" s="2">
        <v>5</v>
      </c>
      <c r="CZ347" s="2">
        <v>41.7</v>
      </c>
      <c r="DC347" s="2">
        <v>4</v>
      </c>
      <c r="DD347" s="2">
        <v>33.299999999999997</v>
      </c>
      <c r="DI347" s="2">
        <v>8</v>
      </c>
      <c r="DJ347" s="2">
        <v>66.7</v>
      </c>
      <c r="DL347" s="2">
        <v>14</v>
      </c>
      <c r="DN347" t="s">
        <v>1086</v>
      </c>
      <c r="DO347" t="s">
        <v>1086</v>
      </c>
      <c r="EJ347" t="s">
        <v>1086</v>
      </c>
      <c r="EK347" t="s">
        <v>1086</v>
      </c>
      <c r="FE347" s="2">
        <v>12</v>
      </c>
      <c r="FF347" t="s">
        <v>1086</v>
      </c>
      <c r="FG347" t="s">
        <v>1086</v>
      </c>
      <c r="FH347" s="2">
        <v>4</v>
      </c>
      <c r="FI347" s="2">
        <v>33.299999999999997</v>
      </c>
      <c r="FJ347" s="2">
        <v>33.299999999999997</v>
      </c>
      <c r="FK347" s="2">
        <v>3</v>
      </c>
      <c r="FL347" s="2">
        <v>25</v>
      </c>
      <c r="FM347" s="2">
        <v>5</v>
      </c>
      <c r="FN347" s="2">
        <v>41.7</v>
      </c>
      <c r="FQ347" s="2">
        <v>4</v>
      </c>
      <c r="FR347" s="2">
        <v>33.299999999999997</v>
      </c>
      <c r="FW347" s="2">
        <v>8</v>
      </c>
      <c r="FX347" s="2">
        <v>66.7</v>
      </c>
      <c r="FZ347" s="2">
        <v>14</v>
      </c>
      <c r="GA347" s="2">
        <v>9</v>
      </c>
      <c r="GB347" t="s">
        <v>1086</v>
      </c>
      <c r="GC347" t="s">
        <v>1086</v>
      </c>
    </row>
    <row r="348" spans="1:204" ht="12.75" customHeight="1" x14ac:dyDescent="0.2">
      <c r="A348" s="2">
        <v>2605</v>
      </c>
      <c r="B348" s="21">
        <f t="shared" si="25"/>
        <v>2.0830000000000002</v>
      </c>
      <c r="C348" s="23">
        <f t="shared" si="26"/>
        <v>2.0830000000000002</v>
      </c>
      <c r="D348" s="15">
        <f t="shared" si="27"/>
        <v>0</v>
      </c>
      <c r="E348" s="15">
        <f t="shared" si="28"/>
        <v>0</v>
      </c>
      <c r="F348" s="15">
        <f t="shared" si="29"/>
        <v>1.9</v>
      </c>
      <c r="G348" s="17">
        <v>12</v>
      </c>
      <c r="H348" t="s">
        <v>1086</v>
      </c>
      <c r="I348" t="s">
        <v>1086</v>
      </c>
      <c r="J348" s="2">
        <v>4</v>
      </c>
      <c r="K348" s="2">
        <v>33.299999999999997</v>
      </c>
      <c r="L348" s="2">
        <v>33.299999999999997</v>
      </c>
      <c r="M348" s="2">
        <v>3</v>
      </c>
      <c r="N348" s="2">
        <v>25</v>
      </c>
      <c r="O348" s="2">
        <v>5</v>
      </c>
      <c r="P348" s="2">
        <v>41.7</v>
      </c>
      <c r="S348" s="2">
        <v>4</v>
      </c>
      <c r="T348" s="2">
        <v>33.299999999999997</v>
      </c>
      <c r="Y348" s="2">
        <v>8</v>
      </c>
      <c r="Z348" s="2">
        <v>66.7</v>
      </c>
      <c r="AB348" s="2">
        <v>8</v>
      </c>
      <c r="AD348" t="s">
        <v>1086</v>
      </c>
      <c r="AE348" t="s">
        <v>1086</v>
      </c>
      <c r="AX348" s="2">
        <v>1</v>
      </c>
      <c r="AZ348" t="s">
        <v>1086</v>
      </c>
      <c r="BA348" t="s">
        <v>1086</v>
      </c>
      <c r="BU348" s="2">
        <v>12</v>
      </c>
      <c r="BV348" t="s">
        <v>1086</v>
      </c>
      <c r="BW348" t="s">
        <v>1086</v>
      </c>
      <c r="BX348" s="2">
        <v>4</v>
      </c>
      <c r="BY348" s="2">
        <v>33.299999999999997</v>
      </c>
      <c r="BZ348" s="2">
        <v>33.299999999999997</v>
      </c>
      <c r="CA348" s="2">
        <v>3</v>
      </c>
      <c r="CB348" s="2">
        <v>25</v>
      </c>
      <c r="CC348" s="2">
        <v>5</v>
      </c>
      <c r="CD348" s="2">
        <v>41.7</v>
      </c>
      <c r="CG348" s="2">
        <v>4</v>
      </c>
      <c r="CH348" s="2">
        <v>33.299999999999997</v>
      </c>
      <c r="CM348" s="2">
        <v>8</v>
      </c>
      <c r="CN348" s="2">
        <v>66.7</v>
      </c>
      <c r="CP348" s="2">
        <v>9</v>
      </c>
      <c r="CQ348" s="2">
        <v>7</v>
      </c>
      <c r="CR348" t="s">
        <v>1086</v>
      </c>
      <c r="CS348" t="s">
        <v>1086</v>
      </c>
      <c r="DN348" t="s">
        <v>1086</v>
      </c>
      <c r="DO348" t="s">
        <v>1086</v>
      </c>
      <c r="EJ348" t="s">
        <v>1086</v>
      </c>
      <c r="EK348" t="s">
        <v>1086</v>
      </c>
      <c r="FE348" s="2">
        <v>7</v>
      </c>
      <c r="FF348" t="s">
        <v>1086</v>
      </c>
      <c r="FG348" t="s">
        <v>1086</v>
      </c>
      <c r="GA348" s="2">
        <v>10</v>
      </c>
      <c r="GB348" t="s">
        <v>1086</v>
      </c>
      <c r="GC348" t="s">
        <v>1086</v>
      </c>
      <c r="GD348" s="2">
        <v>1</v>
      </c>
      <c r="GE348" s="2">
        <v>10</v>
      </c>
      <c r="GF348" s="2">
        <v>10</v>
      </c>
      <c r="GG348" s="2">
        <v>2</v>
      </c>
      <c r="GH348" s="2">
        <v>20</v>
      </c>
      <c r="GI348" s="2">
        <v>7</v>
      </c>
      <c r="GJ348" s="2">
        <v>70</v>
      </c>
      <c r="GM348" s="2">
        <v>1</v>
      </c>
      <c r="GN348" s="2">
        <v>10</v>
      </c>
      <c r="GS348" s="2">
        <v>9</v>
      </c>
      <c r="GT348" s="2">
        <v>90</v>
      </c>
      <c r="GV348" s="2">
        <v>8</v>
      </c>
    </row>
    <row r="349" spans="1:204" ht="12.75" customHeight="1" x14ac:dyDescent="0.2">
      <c r="A349" s="2">
        <v>2609</v>
      </c>
      <c r="B349" s="21">
        <f t="shared" si="25"/>
        <v>2.7549999999999999</v>
      </c>
      <c r="C349" s="23">
        <f t="shared" si="26"/>
        <v>2.7549999999999999</v>
      </c>
      <c r="D349" s="15">
        <f t="shared" si="27"/>
        <v>0</v>
      </c>
      <c r="E349" s="15">
        <f t="shared" si="28"/>
        <v>0</v>
      </c>
      <c r="F349" s="15">
        <f t="shared" si="29"/>
        <v>0</v>
      </c>
      <c r="G349" s="17">
        <v>16</v>
      </c>
      <c r="H349" t="s">
        <v>1086</v>
      </c>
      <c r="I349" t="s">
        <v>1086</v>
      </c>
      <c r="J349" s="2">
        <v>10</v>
      </c>
      <c r="K349" s="2">
        <v>62.5</v>
      </c>
      <c r="L349" s="2">
        <v>62.5</v>
      </c>
      <c r="M349" s="2">
        <v>1</v>
      </c>
      <c r="N349" s="2">
        <v>6.3</v>
      </c>
      <c r="O349" s="2">
        <v>5</v>
      </c>
      <c r="P349" s="2">
        <v>31.3</v>
      </c>
      <c r="S349" s="2">
        <v>7</v>
      </c>
      <c r="T349" s="2">
        <v>43.8</v>
      </c>
      <c r="U349" s="2">
        <v>3</v>
      </c>
      <c r="V349" s="2">
        <v>18.8</v>
      </c>
      <c r="Y349" s="2">
        <v>6</v>
      </c>
      <c r="Z349" s="2">
        <v>37.5</v>
      </c>
      <c r="AD349" t="s">
        <v>1086</v>
      </c>
      <c r="AE349" t="s">
        <v>1086</v>
      </c>
      <c r="AZ349" t="s">
        <v>1086</v>
      </c>
      <c r="BA349" t="s">
        <v>1086</v>
      </c>
      <c r="BU349" s="2">
        <v>16</v>
      </c>
      <c r="BV349" t="s">
        <v>1086</v>
      </c>
      <c r="BW349" t="s">
        <v>1086</v>
      </c>
      <c r="BX349" s="2">
        <v>10</v>
      </c>
      <c r="BY349" s="2">
        <v>62.5</v>
      </c>
      <c r="BZ349" s="2">
        <v>62.5</v>
      </c>
      <c r="CA349" s="2">
        <v>1</v>
      </c>
      <c r="CB349" s="2">
        <v>6.3</v>
      </c>
      <c r="CC349" s="2">
        <v>5</v>
      </c>
      <c r="CD349" s="2">
        <v>31.3</v>
      </c>
      <c r="CG349" s="2">
        <v>7</v>
      </c>
      <c r="CH349" s="2">
        <v>43.8</v>
      </c>
      <c r="CI349" s="2">
        <v>3</v>
      </c>
      <c r="CJ349" s="2">
        <v>18.8</v>
      </c>
      <c r="CM349" s="2">
        <v>6</v>
      </c>
      <c r="CN349" s="2">
        <v>37.5</v>
      </c>
      <c r="CR349" t="s">
        <v>1086</v>
      </c>
      <c r="CS349" t="s">
        <v>1086</v>
      </c>
      <c r="DN349" t="s">
        <v>1086</v>
      </c>
      <c r="DO349" t="s">
        <v>1086</v>
      </c>
      <c r="EJ349" t="s">
        <v>1086</v>
      </c>
      <c r="EK349" t="s">
        <v>1086</v>
      </c>
      <c r="FF349" t="s">
        <v>1086</v>
      </c>
      <c r="FG349" t="s">
        <v>1086</v>
      </c>
      <c r="GB349" t="s">
        <v>1086</v>
      </c>
      <c r="GC349" t="s">
        <v>1086</v>
      </c>
    </row>
    <row r="350" spans="1:204" ht="12.75" customHeight="1" x14ac:dyDescent="0.2">
      <c r="A350" s="2">
        <v>2612</v>
      </c>
      <c r="B350" s="21">
        <f t="shared" si="25"/>
        <v>0</v>
      </c>
      <c r="C350" s="23">
        <f t="shared" si="26"/>
        <v>0</v>
      </c>
      <c r="D350" s="15">
        <f t="shared" si="27"/>
        <v>0</v>
      </c>
      <c r="E350" s="15">
        <f t="shared" si="28"/>
        <v>0</v>
      </c>
      <c r="F350" s="15">
        <f t="shared" si="29"/>
        <v>0</v>
      </c>
      <c r="H350" t="s">
        <v>1086</v>
      </c>
      <c r="I350" t="s">
        <v>1086</v>
      </c>
      <c r="AD350" t="s">
        <v>1086</v>
      </c>
      <c r="AE350" t="s">
        <v>1086</v>
      </c>
      <c r="AZ350" t="s">
        <v>1086</v>
      </c>
      <c r="BA350" t="s">
        <v>1086</v>
      </c>
      <c r="BV350" t="s">
        <v>1086</v>
      </c>
      <c r="BW350" t="s">
        <v>1086</v>
      </c>
      <c r="CR350" t="s">
        <v>1086</v>
      </c>
      <c r="CS350" t="s">
        <v>1086</v>
      </c>
      <c r="DN350" t="s">
        <v>1086</v>
      </c>
      <c r="DO350" t="s">
        <v>1086</v>
      </c>
      <c r="EJ350" t="s">
        <v>1086</v>
      </c>
      <c r="EK350" t="s">
        <v>1086</v>
      </c>
      <c r="FF350" t="s">
        <v>1086</v>
      </c>
      <c r="FG350" t="s">
        <v>1086</v>
      </c>
      <c r="GB350" t="s">
        <v>1086</v>
      </c>
      <c r="GC350" t="s">
        <v>1086</v>
      </c>
      <c r="GQ350" s="2">
        <v>2</v>
      </c>
      <c r="GR350" s="2">
        <v>100</v>
      </c>
      <c r="GS350" s="2">
        <v>2</v>
      </c>
      <c r="GT350" s="2">
        <v>100</v>
      </c>
    </row>
    <row r="351" spans="1:204" ht="12.75" customHeight="1" x14ac:dyDescent="0.2">
      <c r="A351" s="2">
        <v>2615</v>
      </c>
      <c r="B351" s="21">
        <f t="shared" si="25"/>
        <v>2.0629999999999997</v>
      </c>
      <c r="C351" s="23">
        <f t="shared" si="26"/>
        <v>2.0629999999999997</v>
      </c>
      <c r="D351" s="15">
        <f t="shared" si="27"/>
        <v>3.2489999999999997</v>
      </c>
      <c r="E351" s="15">
        <f t="shared" si="28"/>
        <v>3.2489999999999997</v>
      </c>
      <c r="F351" s="15">
        <f t="shared" si="29"/>
        <v>3.2040000000000002</v>
      </c>
      <c r="G351" s="17">
        <v>92</v>
      </c>
      <c r="H351" t="s">
        <v>1086</v>
      </c>
      <c r="I351" t="s">
        <v>1086</v>
      </c>
      <c r="J351" s="2">
        <v>34</v>
      </c>
      <c r="K351" s="2">
        <v>35.4</v>
      </c>
      <c r="L351" s="2">
        <v>37</v>
      </c>
      <c r="M351" s="2">
        <v>30</v>
      </c>
      <c r="N351" s="2">
        <v>31.3</v>
      </c>
      <c r="O351" s="2">
        <v>28</v>
      </c>
      <c r="P351" s="2">
        <v>29.2</v>
      </c>
      <c r="S351" s="2">
        <v>24</v>
      </c>
      <c r="T351" s="2">
        <v>25</v>
      </c>
      <c r="U351" s="2">
        <v>10</v>
      </c>
      <c r="V351" s="2">
        <v>10.4</v>
      </c>
      <c r="W351" s="2">
        <v>4</v>
      </c>
      <c r="X351" s="2">
        <v>4.2</v>
      </c>
      <c r="Y351" s="2">
        <v>62</v>
      </c>
      <c r="Z351" s="2">
        <v>64.599999999999994</v>
      </c>
      <c r="AB351" s="2">
        <v>837</v>
      </c>
      <c r="AD351" t="s">
        <v>1086</v>
      </c>
      <c r="AE351" t="s">
        <v>1086</v>
      </c>
      <c r="AX351" s="2">
        <v>1</v>
      </c>
      <c r="AZ351" t="s">
        <v>1086</v>
      </c>
      <c r="BA351" t="s">
        <v>1086</v>
      </c>
      <c r="BU351" s="2">
        <v>92</v>
      </c>
      <c r="BV351" t="s">
        <v>1086</v>
      </c>
      <c r="BW351" t="s">
        <v>1086</v>
      </c>
      <c r="BX351" s="2">
        <v>34</v>
      </c>
      <c r="BY351" s="2">
        <v>35.4</v>
      </c>
      <c r="BZ351" s="2">
        <v>37</v>
      </c>
      <c r="CA351" s="2">
        <v>30</v>
      </c>
      <c r="CB351" s="2">
        <v>31.3</v>
      </c>
      <c r="CC351" s="2">
        <v>28</v>
      </c>
      <c r="CD351" s="2">
        <v>29.2</v>
      </c>
      <c r="CG351" s="2">
        <v>24</v>
      </c>
      <c r="CH351" s="2">
        <v>25</v>
      </c>
      <c r="CI351" s="2">
        <v>10</v>
      </c>
      <c r="CJ351" s="2">
        <v>10.4</v>
      </c>
      <c r="CK351" s="2">
        <v>4</v>
      </c>
      <c r="CL351" s="2">
        <v>4.2</v>
      </c>
      <c r="CM351" s="2">
        <v>62</v>
      </c>
      <c r="CN351" s="2">
        <v>64.599999999999994</v>
      </c>
      <c r="CP351" s="2">
        <v>838</v>
      </c>
      <c r="CQ351" s="2">
        <v>217</v>
      </c>
      <c r="CR351" t="s">
        <v>1086</v>
      </c>
      <c r="CS351" t="s">
        <v>1086</v>
      </c>
      <c r="CT351" s="2">
        <v>186</v>
      </c>
      <c r="CU351" s="2">
        <v>85.7</v>
      </c>
      <c r="CV351" s="2">
        <v>85.7</v>
      </c>
      <c r="CW351" s="2">
        <v>12</v>
      </c>
      <c r="CX351" s="2">
        <v>5.5</v>
      </c>
      <c r="CY351" s="2">
        <v>19</v>
      </c>
      <c r="CZ351" s="2">
        <v>8.8000000000000007</v>
      </c>
      <c r="DC351" s="2">
        <v>89</v>
      </c>
      <c r="DD351" s="2">
        <v>41</v>
      </c>
      <c r="DE351" s="2">
        <v>97</v>
      </c>
      <c r="DF351" s="2">
        <v>44.7</v>
      </c>
      <c r="DI351" s="2">
        <v>31</v>
      </c>
      <c r="DJ351" s="2">
        <v>14.3</v>
      </c>
      <c r="DK351" s="2">
        <v>2</v>
      </c>
      <c r="DL351" s="2">
        <v>91</v>
      </c>
      <c r="DN351" t="s">
        <v>1086</v>
      </c>
      <c r="DO351" t="s">
        <v>1086</v>
      </c>
      <c r="EH351" s="2">
        <v>188</v>
      </c>
      <c r="EJ351" t="s">
        <v>1086</v>
      </c>
      <c r="EK351" t="s">
        <v>1086</v>
      </c>
      <c r="FE351" s="2">
        <v>217</v>
      </c>
      <c r="FF351" t="s">
        <v>1086</v>
      </c>
      <c r="FG351" t="s">
        <v>1086</v>
      </c>
      <c r="FH351" s="2">
        <v>186</v>
      </c>
      <c r="FI351" s="2">
        <v>85.7</v>
      </c>
      <c r="FJ351" s="2">
        <v>85.7</v>
      </c>
      <c r="FK351" s="2">
        <v>12</v>
      </c>
      <c r="FL351" s="2">
        <v>5.5</v>
      </c>
      <c r="FM351" s="2">
        <v>19</v>
      </c>
      <c r="FN351" s="2">
        <v>8.8000000000000007</v>
      </c>
      <c r="FQ351" s="2">
        <v>89</v>
      </c>
      <c r="FR351" s="2">
        <v>41</v>
      </c>
      <c r="FS351" s="2">
        <v>97</v>
      </c>
      <c r="FT351" s="2">
        <v>44.7</v>
      </c>
      <c r="FW351" s="2">
        <v>31</v>
      </c>
      <c r="FX351" s="2">
        <v>14.3</v>
      </c>
      <c r="FY351" s="2">
        <v>2</v>
      </c>
      <c r="FZ351" s="2">
        <v>279</v>
      </c>
      <c r="GA351" s="2">
        <v>391</v>
      </c>
      <c r="GB351" t="s">
        <v>1086</v>
      </c>
      <c r="GC351" t="s">
        <v>1086</v>
      </c>
      <c r="GD351" s="2">
        <v>326</v>
      </c>
      <c r="GE351" s="2">
        <v>81.900000000000006</v>
      </c>
      <c r="GF351" s="2">
        <v>83.4</v>
      </c>
      <c r="GG351" s="2">
        <v>15</v>
      </c>
      <c r="GH351" s="2">
        <v>3.8</v>
      </c>
      <c r="GI351" s="2">
        <v>50</v>
      </c>
      <c r="GJ351" s="2">
        <v>12.6</v>
      </c>
      <c r="GM351" s="2">
        <v>144</v>
      </c>
      <c r="GN351" s="2">
        <v>36.200000000000003</v>
      </c>
      <c r="GO351" s="2">
        <v>182</v>
      </c>
      <c r="GP351" s="2">
        <v>45.7</v>
      </c>
      <c r="GQ351" s="2">
        <v>7</v>
      </c>
      <c r="GR351" s="2">
        <v>1.8</v>
      </c>
      <c r="GS351" s="2">
        <v>72</v>
      </c>
      <c r="GT351" s="2">
        <v>18.100000000000001</v>
      </c>
      <c r="GU351" s="2">
        <v>3</v>
      </c>
      <c r="GV351" s="2">
        <v>280</v>
      </c>
    </row>
    <row r="352" spans="1:204" ht="12.75" customHeight="1" x14ac:dyDescent="0.2">
      <c r="A352" s="2">
        <v>2616</v>
      </c>
      <c r="B352" s="21">
        <f t="shared" si="25"/>
        <v>2.04</v>
      </c>
      <c r="C352" s="23">
        <f t="shared" si="26"/>
        <v>2.04</v>
      </c>
      <c r="D352" s="15">
        <f t="shared" si="27"/>
        <v>3.6219999999999999</v>
      </c>
      <c r="E352" s="15">
        <f t="shared" si="28"/>
        <v>3.6219999999999999</v>
      </c>
      <c r="F352" s="15">
        <f t="shared" si="29"/>
        <v>2.4489999999999998</v>
      </c>
      <c r="G352" s="17">
        <v>47</v>
      </c>
      <c r="H352" t="s">
        <v>1086</v>
      </c>
      <c r="I352" t="s">
        <v>1086</v>
      </c>
      <c r="J352" s="2">
        <v>22</v>
      </c>
      <c r="K352" s="2">
        <v>44</v>
      </c>
      <c r="L352" s="2">
        <v>46.8</v>
      </c>
      <c r="M352" s="2">
        <v>16</v>
      </c>
      <c r="N352" s="2">
        <v>32</v>
      </c>
      <c r="O352" s="2">
        <v>9</v>
      </c>
      <c r="P352" s="2">
        <v>18</v>
      </c>
      <c r="S352" s="2">
        <v>20</v>
      </c>
      <c r="T352" s="2">
        <v>40</v>
      </c>
      <c r="U352" s="2">
        <v>2</v>
      </c>
      <c r="V352" s="2">
        <v>4</v>
      </c>
      <c r="W352" s="2">
        <v>3</v>
      </c>
      <c r="X352" s="2">
        <v>6</v>
      </c>
      <c r="Y352" s="2">
        <v>28</v>
      </c>
      <c r="Z352" s="2">
        <v>56</v>
      </c>
      <c r="AA352" s="2">
        <v>4</v>
      </c>
      <c r="AB352" s="2">
        <v>110</v>
      </c>
      <c r="AD352" t="s">
        <v>1086</v>
      </c>
      <c r="AE352" t="s">
        <v>1086</v>
      </c>
      <c r="AZ352" t="s">
        <v>1086</v>
      </c>
      <c r="BA352" t="s">
        <v>1086</v>
      </c>
      <c r="BU352" s="2">
        <v>47</v>
      </c>
      <c r="BV352" t="s">
        <v>1086</v>
      </c>
      <c r="BW352" t="s">
        <v>1086</v>
      </c>
      <c r="BX352" s="2">
        <v>22</v>
      </c>
      <c r="BY352" s="2">
        <v>44</v>
      </c>
      <c r="BZ352" s="2">
        <v>46.8</v>
      </c>
      <c r="CA352" s="2">
        <v>16</v>
      </c>
      <c r="CB352" s="2">
        <v>32</v>
      </c>
      <c r="CC352" s="2">
        <v>9</v>
      </c>
      <c r="CD352" s="2">
        <v>18</v>
      </c>
      <c r="CG352" s="2">
        <v>20</v>
      </c>
      <c r="CH352" s="2">
        <v>40</v>
      </c>
      <c r="CI352" s="2">
        <v>2</v>
      </c>
      <c r="CJ352" s="2">
        <v>4</v>
      </c>
      <c r="CK352" s="2">
        <v>3</v>
      </c>
      <c r="CL352" s="2">
        <v>6</v>
      </c>
      <c r="CM352" s="2">
        <v>28</v>
      </c>
      <c r="CN352" s="2">
        <v>56</v>
      </c>
      <c r="CO352" s="2">
        <v>4</v>
      </c>
      <c r="CP352" s="2">
        <v>110</v>
      </c>
      <c r="CQ352" s="2">
        <v>53</v>
      </c>
      <c r="CR352" t="s">
        <v>1086</v>
      </c>
      <c r="CS352" t="s">
        <v>1086</v>
      </c>
      <c r="CT352" s="2">
        <v>51</v>
      </c>
      <c r="CU352" s="2">
        <v>96.2</v>
      </c>
      <c r="CV352" s="2">
        <v>96.2</v>
      </c>
      <c r="CY352" s="2">
        <v>2</v>
      </c>
      <c r="CZ352" s="2">
        <v>3.8</v>
      </c>
      <c r="DC352" s="2">
        <v>16</v>
      </c>
      <c r="DD352" s="2">
        <v>30.2</v>
      </c>
      <c r="DE352" s="2">
        <v>35</v>
      </c>
      <c r="DF352" s="2">
        <v>66</v>
      </c>
      <c r="DI352" s="2">
        <v>2</v>
      </c>
      <c r="DJ352" s="2">
        <v>3.8</v>
      </c>
      <c r="DL352" s="2">
        <v>76</v>
      </c>
      <c r="DN352" t="s">
        <v>1086</v>
      </c>
      <c r="DO352" t="s">
        <v>1086</v>
      </c>
      <c r="EJ352" t="s">
        <v>1086</v>
      </c>
      <c r="EK352" t="s">
        <v>1086</v>
      </c>
      <c r="FE352" s="2">
        <v>53</v>
      </c>
      <c r="FF352" t="s">
        <v>1086</v>
      </c>
      <c r="FG352" t="s">
        <v>1086</v>
      </c>
      <c r="FH352" s="2">
        <v>51</v>
      </c>
      <c r="FI352" s="2">
        <v>96.2</v>
      </c>
      <c r="FJ352" s="2">
        <v>96.2</v>
      </c>
      <c r="FM352" s="2">
        <v>2</v>
      </c>
      <c r="FN352" s="2">
        <v>3.8</v>
      </c>
      <c r="FQ352" s="2">
        <v>16</v>
      </c>
      <c r="FR352" s="2">
        <v>30.2</v>
      </c>
      <c r="FS352" s="2">
        <v>35</v>
      </c>
      <c r="FT352" s="2">
        <v>66</v>
      </c>
      <c r="FW352" s="2">
        <v>2</v>
      </c>
      <c r="FX352" s="2">
        <v>3.8</v>
      </c>
      <c r="FZ352" s="2">
        <v>76</v>
      </c>
      <c r="GA352" s="2">
        <v>66</v>
      </c>
      <c r="GB352" t="s">
        <v>1086</v>
      </c>
      <c r="GC352" t="s">
        <v>1086</v>
      </c>
      <c r="GD352" s="2">
        <v>46</v>
      </c>
      <c r="GE352" s="2">
        <v>66.7</v>
      </c>
      <c r="GF352" s="2">
        <v>69.7</v>
      </c>
      <c r="GG352" s="2">
        <v>5</v>
      </c>
      <c r="GH352" s="2">
        <v>7.2</v>
      </c>
      <c r="GI352" s="2">
        <v>15</v>
      </c>
      <c r="GJ352" s="2">
        <v>21.7</v>
      </c>
      <c r="GK352" s="2">
        <v>8</v>
      </c>
      <c r="GL352" s="2">
        <v>11.6</v>
      </c>
      <c r="GM352" s="2">
        <v>18</v>
      </c>
      <c r="GN352" s="2">
        <v>26.1</v>
      </c>
      <c r="GO352" s="2">
        <v>20</v>
      </c>
      <c r="GP352" s="2">
        <v>29</v>
      </c>
      <c r="GQ352" s="2">
        <v>3</v>
      </c>
      <c r="GR352" s="2">
        <v>4.3</v>
      </c>
      <c r="GS352" s="2">
        <v>23</v>
      </c>
      <c r="GT352" s="2">
        <v>33.299999999999997</v>
      </c>
      <c r="GU352" s="2">
        <v>1</v>
      </c>
      <c r="GV352" s="2">
        <v>34</v>
      </c>
    </row>
    <row r="353" spans="1:204" ht="12.75" customHeight="1" x14ac:dyDescent="0.2">
      <c r="A353" s="2">
        <v>2623</v>
      </c>
      <c r="B353" s="21">
        <f t="shared" si="25"/>
        <v>1.8419999999999999</v>
      </c>
      <c r="C353" s="23">
        <f t="shared" si="26"/>
        <v>1.8419999999999999</v>
      </c>
      <c r="D353" s="15">
        <f t="shared" si="27"/>
        <v>3.0460000000000003</v>
      </c>
      <c r="E353" s="15">
        <f t="shared" si="28"/>
        <v>3.0460000000000003</v>
      </c>
      <c r="F353" s="15">
        <f t="shared" si="29"/>
        <v>2.4870000000000001</v>
      </c>
      <c r="G353" s="17">
        <v>39</v>
      </c>
      <c r="H353" t="s">
        <v>1086</v>
      </c>
      <c r="I353" t="s">
        <v>1086</v>
      </c>
      <c r="J353" s="2">
        <v>21</v>
      </c>
      <c r="K353" s="2">
        <v>47.7</v>
      </c>
      <c r="L353" s="2">
        <v>53.8</v>
      </c>
      <c r="M353" s="2">
        <v>9</v>
      </c>
      <c r="N353" s="2">
        <v>20.5</v>
      </c>
      <c r="O353" s="2">
        <v>9</v>
      </c>
      <c r="P353" s="2">
        <v>20.5</v>
      </c>
      <c r="Q353" s="2">
        <v>3</v>
      </c>
      <c r="R353" s="2">
        <v>6.8</v>
      </c>
      <c r="S353" s="2">
        <v>18</v>
      </c>
      <c r="T353" s="2">
        <v>40.9</v>
      </c>
      <c r="W353" s="2">
        <v>5</v>
      </c>
      <c r="X353" s="2">
        <v>11.4</v>
      </c>
      <c r="Y353" s="2">
        <v>23</v>
      </c>
      <c r="Z353" s="2">
        <v>52.3</v>
      </c>
      <c r="AB353" s="2">
        <v>65</v>
      </c>
      <c r="AD353" t="s">
        <v>1086</v>
      </c>
      <c r="AE353" t="s">
        <v>1086</v>
      </c>
      <c r="AX353" s="2">
        <v>1</v>
      </c>
      <c r="AZ353" t="s">
        <v>1086</v>
      </c>
      <c r="BA353" t="s">
        <v>1086</v>
      </c>
      <c r="BU353" s="2">
        <v>39</v>
      </c>
      <c r="BV353" t="s">
        <v>1086</v>
      </c>
      <c r="BW353" t="s">
        <v>1086</v>
      </c>
      <c r="BX353" s="2">
        <v>21</v>
      </c>
      <c r="BY353" s="2">
        <v>47.7</v>
      </c>
      <c r="BZ353" s="2">
        <v>53.8</v>
      </c>
      <c r="CA353" s="2">
        <v>9</v>
      </c>
      <c r="CB353" s="2">
        <v>20.5</v>
      </c>
      <c r="CC353" s="2">
        <v>9</v>
      </c>
      <c r="CD353" s="2">
        <v>20.5</v>
      </c>
      <c r="CE353" s="2">
        <v>3</v>
      </c>
      <c r="CF353" s="2">
        <v>6.8</v>
      </c>
      <c r="CG353" s="2">
        <v>18</v>
      </c>
      <c r="CH353" s="2">
        <v>40.9</v>
      </c>
      <c r="CK353" s="2">
        <v>5</v>
      </c>
      <c r="CL353" s="2">
        <v>11.4</v>
      </c>
      <c r="CM353" s="2">
        <v>23</v>
      </c>
      <c r="CN353" s="2">
        <v>52.3</v>
      </c>
      <c r="CP353" s="2">
        <v>66</v>
      </c>
      <c r="CQ353" s="2">
        <v>22</v>
      </c>
      <c r="CR353" t="s">
        <v>1086</v>
      </c>
      <c r="CS353" t="s">
        <v>1086</v>
      </c>
      <c r="CT353" s="2">
        <v>19</v>
      </c>
      <c r="CU353" s="2">
        <v>86.4</v>
      </c>
      <c r="CV353" s="2">
        <v>86.4</v>
      </c>
      <c r="CY353" s="2">
        <v>3</v>
      </c>
      <c r="CZ353" s="2">
        <v>13.6</v>
      </c>
      <c r="DC353" s="2">
        <v>15</v>
      </c>
      <c r="DD353" s="2">
        <v>68.2</v>
      </c>
      <c r="DE353" s="2">
        <v>4</v>
      </c>
      <c r="DF353" s="2">
        <v>18.2</v>
      </c>
      <c r="DI353" s="2">
        <v>3</v>
      </c>
      <c r="DJ353" s="2">
        <v>13.6</v>
      </c>
      <c r="DL353" s="2">
        <v>49</v>
      </c>
      <c r="DN353" t="s">
        <v>1086</v>
      </c>
      <c r="DO353" t="s">
        <v>1086</v>
      </c>
      <c r="EJ353" t="s">
        <v>1086</v>
      </c>
      <c r="EK353" t="s">
        <v>1086</v>
      </c>
      <c r="FE353" s="2">
        <v>22</v>
      </c>
      <c r="FF353" t="s">
        <v>1086</v>
      </c>
      <c r="FG353" t="s">
        <v>1086</v>
      </c>
      <c r="FH353" s="2">
        <v>19</v>
      </c>
      <c r="FI353" s="2">
        <v>86.4</v>
      </c>
      <c r="FJ353" s="2">
        <v>86.4</v>
      </c>
      <c r="FM353" s="2">
        <v>3</v>
      </c>
      <c r="FN353" s="2">
        <v>13.6</v>
      </c>
      <c r="FQ353" s="2">
        <v>15</v>
      </c>
      <c r="FR353" s="2">
        <v>68.2</v>
      </c>
      <c r="FS353" s="2">
        <v>4</v>
      </c>
      <c r="FT353" s="2">
        <v>18.2</v>
      </c>
      <c r="FW353" s="2">
        <v>3</v>
      </c>
      <c r="FX353" s="2">
        <v>13.6</v>
      </c>
      <c r="FZ353" s="2">
        <v>49</v>
      </c>
      <c r="GA353" s="2">
        <v>35</v>
      </c>
      <c r="GB353" t="s">
        <v>1086</v>
      </c>
      <c r="GC353" t="s">
        <v>1086</v>
      </c>
      <c r="GD353" s="2">
        <v>26</v>
      </c>
      <c r="GE353" s="2">
        <v>70.3</v>
      </c>
      <c r="GF353" s="2">
        <v>74.3</v>
      </c>
      <c r="GG353" s="2">
        <v>3</v>
      </c>
      <c r="GH353" s="2">
        <v>8.1</v>
      </c>
      <c r="GI353" s="2">
        <v>6</v>
      </c>
      <c r="GJ353" s="2">
        <v>16.2</v>
      </c>
      <c r="GK353" s="2">
        <v>2</v>
      </c>
      <c r="GL353" s="2">
        <v>5.4</v>
      </c>
      <c r="GM353" s="2">
        <v>19</v>
      </c>
      <c r="GN353" s="2">
        <v>51.4</v>
      </c>
      <c r="GO353" s="2">
        <v>5</v>
      </c>
      <c r="GP353" s="2">
        <v>13.5</v>
      </c>
      <c r="GQ353" s="2">
        <v>2</v>
      </c>
      <c r="GR353" s="2">
        <v>5.4</v>
      </c>
      <c r="GS353" s="2">
        <v>11</v>
      </c>
      <c r="GT353" s="2">
        <v>29.7</v>
      </c>
      <c r="GV353" s="2">
        <v>24</v>
      </c>
    </row>
    <row r="354" spans="1:204" ht="12.75" customHeight="1" x14ac:dyDescent="0.2">
      <c r="A354" s="2">
        <v>2625</v>
      </c>
      <c r="B354" s="21">
        <f t="shared" si="25"/>
        <v>1.85</v>
      </c>
      <c r="C354" s="23">
        <f t="shared" si="26"/>
        <v>1.85</v>
      </c>
      <c r="D354" s="15">
        <f t="shared" si="27"/>
        <v>3.0370000000000004</v>
      </c>
      <c r="E354" s="15">
        <f t="shared" si="28"/>
        <v>3.0370000000000004</v>
      </c>
      <c r="F354" s="15">
        <f t="shared" si="29"/>
        <v>2.6510000000000002</v>
      </c>
      <c r="G354" s="17">
        <v>78</v>
      </c>
      <c r="H354" t="s">
        <v>1086</v>
      </c>
      <c r="I354" t="s">
        <v>1086</v>
      </c>
      <c r="J354" s="2">
        <v>24</v>
      </c>
      <c r="K354" s="2">
        <v>30</v>
      </c>
      <c r="L354" s="2">
        <v>30.8</v>
      </c>
      <c r="M354" s="2">
        <v>28</v>
      </c>
      <c r="N354" s="2">
        <v>35</v>
      </c>
      <c r="O354" s="2">
        <v>26</v>
      </c>
      <c r="P354" s="2">
        <v>32.5</v>
      </c>
      <c r="Q354" s="2">
        <v>2</v>
      </c>
      <c r="R354" s="2">
        <v>2.5</v>
      </c>
      <c r="S354" s="2">
        <v>20</v>
      </c>
      <c r="T354" s="2">
        <v>25</v>
      </c>
      <c r="U354" s="2">
        <v>2</v>
      </c>
      <c r="V354" s="2">
        <v>2.5</v>
      </c>
      <c r="W354" s="2">
        <v>2</v>
      </c>
      <c r="X354" s="2">
        <v>2.5</v>
      </c>
      <c r="Y354" s="2">
        <v>56</v>
      </c>
      <c r="Z354" s="2">
        <v>70</v>
      </c>
      <c r="AA354" s="2">
        <v>1</v>
      </c>
      <c r="AB354" s="2">
        <v>132</v>
      </c>
      <c r="AD354" t="s">
        <v>1086</v>
      </c>
      <c r="AE354" t="s">
        <v>1086</v>
      </c>
      <c r="AZ354" t="s">
        <v>1086</v>
      </c>
      <c r="BA354" t="s">
        <v>1086</v>
      </c>
      <c r="BU354" s="2">
        <v>78</v>
      </c>
      <c r="BV354" t="s">
        <v>1086</v>
      </c>
      <c r="BW354" t="s">
        <v>1086</v>
      </c>
      <c r="BX354" s="2">
        <v>24</v>
      </c>
      <c r="BY354" s="2">
        <v>30</v>
      </c>
      <c r="BZ354" s="2">
        <v>30.8</v>
      </c>
      <c r="CA354" s="2">
        <v>28</v>
      </c>
      <c r="CB354" s="2">
        <v>35</v>
      </c>
      <c r="CC354" s="2">
        <v>26</v>
      </c>
      <c r="CD354" s="2">
        <v>32.5</v>
      </c>
      <c r="CE354" s="2">
        <v>2</v>
      </c>
      <c r="CF354" s="2">
        <v>2.5</v>
      </c>
      <c r="CG354" s="2">
        <v>20</v>
      </c>
      <c r="CH354" s="2">
        <v>25</v>
      </c>
      <c r="CI354" s="2">
        <v>2</v>
      </c>
      <c r="CJ354" s="2">
        <v>2.5</v>
      </c>
      <c r="CK354" s="2">
        <v>2</v>
      </c>
      <c r="CL354" s="2">
        <v>2.5</v>
      </c>
      <c r="CM354" s="2">
        <v>56</v>
      </c>
      <c r="CN354" s="2">
        <v>70</v>
      </c>
      <c r="CO354" s="2">
        <v>1</v>
      </c>
      <c r="CP354" s="2">
        <v>132</v>
      </c>
      <c r="CQ354" s="2">
        <v>55</v>
      </c>
      <c r="CR354" t="s">
        <v>1086</v>
      </c>
      <c r="CS354" t="s">
        <v>1086</v>
      </c>
      <c r="CT354" s="2">
        <v>44</v>
      </c>
      <c r="CU354" s="2">
        <v>80</v>
      </c>
      <c r="CV354" s="2">
        <v>80</v>
      </c>
      <c r="CW354" s="2">
        <v>2</v>
      </c>
      <c r="CX354" s="2">
        <v>3.6</v>
      </c>
      <c r="CY354" s="2">
        <v>9</v>
      </c>
      <c r="CZ354" s="2">
        <v>16.399999999999999</v>
      </c>
      <c r="DC354" s="2">
        <v>29</v>
      </c>
      <c r="DD354" s="2">
        <v>52.7</v>
      </c>
      <c r="DE354" s="2">
        <v>15</v>
      </c>
      <c r="DF354" s="2">
        <v>27.3</v>
      </c>
      <c r="DI354" s="2">
        <v>11</v>
      </c>
      <c r="DJ354" s="2">
        <v>20</v>
      </c>
      <c r="DL354" s="2">
        <v>99</v>
      </c>
      <c r="DN354" t="s">
        <v>1086</v>
      </c>
      <c r="DO354" t="s">
        <v>1086</v>
      </c>
      <c r="EJ354" t="s">
        <v>1086</v>
      </c>
      <c r="EK354" t="s">
        <v>1086</v>
      </c>
      <c r="FE354" s="2">
        <v>55</v>
      </c>
      <c r="FF354" t="s">
        <v>1086</v>
      </c>
      <c r="FG354" t="s">
        <v>1086</v>
      </c>
      <c r="FH354" s="2">
        <v>44</v>
      </c>
      <c r="FI354" s="2">
        <v>80</v>
      </c>
      <c r="FJ354" s="2">
        <v>80</v>
      </c>
      <c r="FK354" s="2">
        <v>2</v>
      </c>
      <c r="FL354" s="2">
        <v>3.6</v>
      </c>
      <c r="FM354" s="2">
        <v>9</v>
      </c>
      <c r="FN354" s="2">
        <v>16.399999999999999</v>
      </c>
      <c r="FQ354" s="2">
        <v>29</v>
      </c>
      <c r="FR354" s="2">
        <v>52.7</v>
      </c>
      <c r="FS354" s="2">
        <v>15</v>
      </c>
      <c r="FT354" s="2">
        <v>27.3</v>
      </c>
      <c r="FW354" s="2">
        <v>11</v>
      </c>
      <c r="FX354" s="2">
        <v>20</v>
      </c>
      <c r="FZ354" s="2">
        <v>99</v>
      </c>
      <c r="GA354" s="2">
        <v>72</v>
      </c>
      <c r="GB354" t="s">
        <v>1086</v>
      </c>
      <c r="GC354" t="s">
        <v>1086</v>
      </c>
      <c r="GD354" s="2">
        <v>52</v>
      </c>
      <c r="GE354" s="2">
        <v>70.3</v>
      </c>
      <c r="GF354" s="2">
        <v>72.2</v>
      </c>
      <c r="GG354" s="2">
        <v>7</v>
      </c>
      <c r="GH354" s="2">
        <v>9.5</v>
      </c>
      <c r="GI354" s="2">
        <v>13</v>
      </c>
      <c r="GJ354" s="2">
        <v>17.600000000000001</v>
      </c>
      <c r="GK354" s="2">
        <v>4</v>
      </c>
      <c r="GL354" s="2">
        <v>5.4</v>
      </c>
      <c r="GM354" s="2">
        <v>29</v>
      </c>
      <c r="GN354" s="2">
        <v>39.200000000000003</v>
      </c>
      <c r="GO354" s="2">
        <v>19</v>
      </c>
      <c r="GP354" s="2">
        <v>25.7</v>
      </c>
      <c r="GQ354" s="2">
        <v>2</v>
      </c>
      <c r="GR354" s="2">
        <v>2.7</v>
      </c>
      <c r="GS354" s="2">
        <v>22</v>
      </c>
      <c r="GT354" s="2">
        <v>29.7</v>
      </c>
      <c r="GU354" s="2">
        <v>2</v>
      </c>
      <c r="GV354" s="2">
        <v>55</v>
      </c>
    </row>
    <row r="355" spans="1:204" ht="12.75" customHeight="1" x14ac:dyDescent="0.2">
      <c r="A355" s="2">
        <v>2632</v>
      </c>
      <c r="B355" s="21">
        <f t="shared" si="25"/>
        <v>2.27</v>
      </c>
      <c r="C355" s="23">
        <f t="shared" si="26"/>
        <v>2.27</v>
      </c>
      <c r="D355" s="15">
        <f t="shared" si="27"/>
        <v>3</v>
      </c>
      <c r="E355" s="15">
        <f t="shared" si="28"/>
        <v>3</v>
      </c>
      <c r="F355" s="15">
        <f t="shared" si="29"/>
        <v>3.2530000000000001</v>
      </c>
      <c r="G355" s="17">
        <v>26</v>
      </c>
      <c r="H355" t="s">
        <v>1086</v>
      </c>
      <c r="I355" t="s">
        <v>1086</v>
      </c>
      <c r="J355" s="2">
        <v>8</v>
      </c>
      <c r="K355" s="2">
        <v>30.8</v>
      </c>
      <c r="L355" s="2">
        <v>30.8</v>
      </c>
      <c r="M355" s="2">
        <v>5</v>
      </c>
      <c r="N355" s="2">
        <v>19.2</v>
      </c>
      <c r="O355" s="2">
        <v>13</v>
      </c>
      <c r="P355" s="2">
        <v>50</v>
      </c>
      <c r="S355" s="2">
        <v>4</v>
      </c>
      <c r="T355" s="2">
        <v>15.4</v>
      </c>
      <c r="U355" s="2">
        <v>4</v>
      </c>
      <c r="V355" s="2">
        <v>15.4</v>
      </c>
      <c r="Y355" s="2">
        <v>18</v>
      </c>
      <c r="Z355" s="2">
        <v>69.2</v>
      </c>
      <c r="AB355" s="2">
        <v>37</v>
      </c>
      <c r="AD355" t="s">
        <v>1086</v>
      </c>
      <c r="AE355" t="s">
        <v>1086</v>
      </c>
      <c r="AZ355" t="s">
        <v>1086</v>
      </c>
      <c r="BA355" t="s">
        <v>1086</v>
      </c>
      <c r="BU355" s="2">
        <v>26</v>
      </c>
      <c r="BV355" t="s">
        <v>1086</v>
      </c>
      <c r="BW355" t="s">
        <v>1086</v>
      </c>
      <c r="BX355" s="2">
        <v>8</v>
      </c>
      <c r="BY355" s="2">
        <v>30.8</v>
      </c>
      <c r="BZ355" s="2">
        <v>30.8</v>
      </c>
      <c r="CA355" s="2">
        <v>5</v>
      </c>
      <c r="CB355" s="2">
        <v>19.2</v>
      </c>
      <c r="CC355" s="2">
        <v>13</v>
      </c>
      <c r="CD355" s="2">
        <v>50</v>
      </c>
      <c r="CG355" s="2">
        <v>4</v>
      </c>
      <c r="CH355" s="2">
        <v>15.4</v>
      </c>
      <c r="CI355" s="2">
        <v>4</v>
      </c>
      <c r="CJ355" s="2">
        <v>15.4</v>
      </c>
      <c r="CM355" s="2">
        <v>18</v>
      </c>
      <c r="CN355" s="2">
        <v>69.2</v>
      </c>
      <c r="CP355" s="2">
        <v>37</v>
      </c>
      <c r="CQ355" s="2">
        <v>19</v>
      </c>
      <c r="CR355" t="s">
        <v>1086</v>
      </c>
      <c r="CS355" t="s">
        <v>1086</v>
      </c>
      <c r="CT355" s="2">
        <v>13</v>
      </c>
      <c r="CU355" s="2">
        <v>68.400000000000006</v>
      </c>
      <c r="CV355" s="2">
        <v>68.400000000000006</v>
      </c>
      <c r="CY355" s="2">
        <v>6</v>
      </c>
      <c r="CZ355" s="2">
        <v>31.6</v>
      </c>
      <c r="DC355" s="2">
        <v>7</v>
      </c>
      <c r="DD355" s="2">
        <v>36.799999999999997</v>
      </c>
      <c r="DE355" s="2">
        <v>6</v>
      </c>
      <c r="DF355" s="2">
        <v>31.6</v>
      </c>
      <c r="DI355" s="2">
        <v>6</v>
      </c>
      <c r="DJ355" s="2">
        <v>31.6</v>
      </c>
      <c r="DL355" s="2">
        <v>20</v>
      </c>
      <c r="DN355" t="s">
        <v>1086</v>
      </c>
      <c r="DO355" t="s">
        <v>1086</v>
      </c>
      <c r="EJ355" t="s">
        <v>1086</v>
      </c>
      <c r="EK355" t="s">
        <v>1086</v>
      </c>
      <c r="FE355" s="2">
        <v>19</v>
      </c>
      <c r="FF355" t="s">
        <v>1086</v>
      </c>
      <c r="FG355" t="s">
        <v>1086</v>
      </c>
      <c r="FH355" s="2">
        <v>13</v>
      </c>
      <c r="FI355" s="2">
        <v>68.400000000000006</v>
      </c>
      <c r="FJ355" s="2">
        <v>68.400000000000006</v>
      </c>
      <c r="FM355" s="2">
        <v>6</v>
      </c>
      <c r="FN355" s="2">
        <v>31.6</v>
      </c>
      <c r="FQ355" s="2">
        <v>7</v>
      </c>
      <c r="FR355" s="2">
        <v>36.799999999999997</v>
      </c>
      <c r="FS355" s="2">
        <v>6</v>
      </c>
      <c r="FT355" s="2">
        <v>31.6</v>
      </c>
      <c r="FW355" s="2">
        <v>6</v>
      </c>
      <c r="FX355" s="2">
        <v>31.6</v>
      </c>
      <c r="FZ355" s="2">
        <v>20</v>
      </c>
      <c r="GA355" s="2">
        <v>16</v>
      </c>
      <c r="GB355" t="s">
        <v>1086</v>
      </c>
      <c r="GC355" t="s">
        <v>1086</v>
      </c>
      <c r="GD355" s="2">
        <v>15</v>
      </c>
      <c r="GE355" s="2">
        <v>93.8</v>
      </c>
      <c r="GF355" s="2">
        <v>93.8</v>
      </c>
      <c r="GI355" s="2">
        <v>1</v>
      </c>
      <c r="GJ355" s="2">
        <v>6.3</v>
      </c>
      <c r="GM355" s="2">
        <v>10</v>
      </c>
      <c r="GN355" s="2">
        <v>62.5</v>
      </c>
      <c r="GO355" s="2">
        <v>5</v>
      </c>
      <c r="GP355" s="2">
        <v>31.3</v>
      </c>
      <c r="GS355" s="2">
        <v>1</v>
      </c>
      <c r="GT355" s="2">
        <v>6.3</v>
      </c>
      <c r="GU355" s="2">
        <v>1</v>
      </c>
      <c r="GV355" s="2">
        <v>17</v>
      </c>
    </row>
    <row r="356" spans="1:204" ht="12.75" customHeight="1" x14ac:dyDescent="0.2">
      <c r="A356" s="2">
        <v>2633</v>
      </c>
      <c r="B356" s="21">
        <f t="shared" si="25"/>
        <v>1.6380000000000001</v>
      </c>
      <c r="C356" s="23">
        <f t="shared" si="26"/>
        <v>1.6380000000000001</v>
      </c>
      <c r="D356" s="15">
        <f t="shared" si="27"/>
        <v>2.5499999999999998</v>
      </c>
      <c r="E356" s="15">
        <f t="shared" si="28"/>
        <v>2.5499999999999998</v>
      </c>
      <c r="F356" s="15">
        <f t="shared" si="29"/>
        <v>2.9320000000000004</v>
      </c>
      <c r="G356" s="17">
        <v>154</v>
      </c>
      <c r="H356" t="s">
        <v>1086</v>
      </c>
      <c r="I356" t="s">
        <v>1086</v>
      </c>
      <c r="J356" s="2">
        <v>32</v>
      </c>
      <c r="K356" s="2">
        <v>20.399999999999999</v>
      </c>
      <c r="L356" s="2">
        <v>20.8</v>
      </c>
      <c r="M356" s="2">
        <v>77</v>
      </c>
      <c r="N356" s="2">
        <v>49</v>
      </c>
      <c r="O356" s="2">
        <v>45</v>
      </c>
      <c r="P356" s="2">
        <v>28.7</v>
      </c>
      <c r="Q356" s="2">
        <v>3</v>
      </c>
      <c r="R356" s="2">
        <v>1.9</v>
      </c>
      <c r="S356" s="2">
        <v>26</v>
      </c>
      <c r="T356" s="2">
        <v>16.600000000000001</v>
      </c>
      <c r="U356" s="2">
        <v>3</v>
      </c>
      <c r="V356" s="2">
        <v>1.9</v>
      </c>
      <c r="W356" s="2">
        <v>3</v>
      </c>
      <c r="X356" s="2">
        <v>1.9</v>
      </c>
      <c r="Y356" s="2">
        <v>125</v>
      </c>
      <c r="Z356" s="2">
        <v>79.599999999999994</v>
      </c>
      <c r="AA356" s="2">
        <v>2</v>
      </c>
      <c r="AB356" s="2">
        <v>554</v>
      </c>
      <c r="AD356" t="s">
        <v>1086</v>
      </c>
      <c r="AE356" t="s">
        <v>1086</v>
      </c>
      <c r="AZ356" t="s">
        <v>1086</v>
      </c>
      <c r="BA356" t="s">
        <v>1086</v>
      </c>
      <c r="BU356" s="2">
        <v>154</v>
      </c>
      <c r="BV356" t="s">
        <v>1086</v>
      </c>
      <c r="BW356" t="s">
        <v>1086</v>
      </c>
      <c r="BX356" s="2">
        <v>32</v>
      </c>
      <c r="BY356" s="2">
        <v>20.399999999999999</v>
      </c>
      <c r="BZ356" s="2">
        <v>20.8</v>
      </c>
      <c r="CA356" s="2">
        <v>77</v>
      </c>
      <c r="CB356" s="2">
        <v>49</v>
      </c>
      <c r="CC356" s="2">
        <v>45</v>
      </c>
      <c r="CD356" s="2">
        <v>28.7</v>
      </c>
      <c r="CE356" s="2">
        <v>3</v>
      </c>
      <c r="CF356" s="2">
        <v>1.9</v>
      </c>
      <c r="CG356" s="2">
        <v>26</v>
      </c>
      <c r="CH356" s="2">
        <v>16.600000000000001</v>
      </c>
      <c r="CI356" s="2">
        <v>3</v>
      </c>
      <c r="CJ356" s="2">
        <v>1.9</v>
      </c>
      <c r="CK356" s="2">
        <v>3</v>
      </c>
      <c r="CL356" s="2">
        <v>1.9</v>
      </c>
      <c r="CM356" s="2">
        <v>125</v>
      </c>
      <c r="CN356" s="2">
        <v>79.599999999999994</v>
      </c>
      <c r="CO356" s="2">
        <v>2</v>
      </c>
      <c r="CP356" s="2">
        <v>554</v>
      </c>
      <c r="CQ356" s="2">
        <v>214</v>
      </c>
      <c r="CR356" t="s">
        <v>1086</v>
      </c>
      <c r="CS356" t="s">
        <v>1086</v>
      </c>
      <c r="CT356" s="2">
        <v>124</v>
      </c>
      <c r="CU356" s="2">
        <v>57.7</v>
      </c>
      <c r="CV356" s="2">
        <v>57.9</v>
      </c>
      <c r="CW356" s="2">
        <v>27</v>
      </c>
      <c r="CX356" s="2">
        <v>12.6</v>
      </c>
      <c r="CY356" s="2">
        <v>63</v>
      </c>
      <c r="CZ356" s="2">
        <v>29.3</v>
      </c>
      <c r="DC356" s="2">
        <v>101</v>
      </c>
      <c r="DD356" s="2">
        <v>47</v>
      </c>
      <c r="DE356" s="2">
        <v>23</v>
      </c>
      <c r="DF356" s="2">
        <v>10.7</v>
      </c>
      <c r="DG356" s="2">
        <v>1</v>
      </c>
      <c r="DH356" s="2">
        <v>0.5</v>
      </c>
      <c r="DI356" s="2">
        <v>91</v>
      </c>
      <c r="DJ356" s="2">
        <v>42.3</v>
      </c>
      <c r="DK356" s="2">
        <v>1</v>
      </c>
      <c r="DL356" s="2">
        <v>434</v>
      </c>
      <c r="DN356" t="s">
        <v>1086</v>
      </c>
      <c r="DO356" t="s">
        <v>1086</v>
      </c>
      <c r="EJ356" t="s">
        <v>1086</v>
      </c>
      <c r="EK356" t="s">
        <v>1086</v>
      </c>
      <c r="FE356" s="2">
        <v>214</v>
      </c>
      <c r="FF356" t="s">
        <v>1086</v>
      </c>
      <c r="FG356" t="s">
        <v>1086</v>
      </c>
      <c r="FH356" s="2">
        <v>124</v>
      </c>
      <c r="FI356" s="2">
        <v>57.7</v>
      </c>
      <c r="FJ356" s="2">
        <v>57.9</v>
      </c>
      <c r="FK356" s="2">
        <v>27</v>
      </c>
      <c r="FL356" s="2">
        <v>12.6</v>
      </c>
      <c r="FM356" s="2">
        <v>63</v>
      </c>
      <c r="FN356" s="2">
        <v>29.3</v>
      </c>
      <c r="FQ356" s="2">
        <v>101</v>
      </c>
      <c r="FR356" s="2">
        <v>47</v>
      </c>
      <c r="FS356" s="2">
        <v>23</v>
      </c>
      <c r="FT356" s="2">
        <v>10.7</v>
      </c>
      <c r="FU356" s="2">
        <v>1</v>
      </c>
      <c r="FV356" s="2">
        <v>0.5</v>
      </c>
      <c r="FW356" s="2">
        <v>91</v>
      </c>
      <c r="FX356" s="2">
        <v>42.3</v>
      </c>
      <c r="FY356" s="2">
        <v>1</v>
      </c>
      <c r="FZ356" s="2">
        <v>434</v>
      </c>
      <c r="GA356" s="2">
        <v>392</v>
      </c>
      <c r="GB356" t="s">
        <v>1086</v>
      </c>
      <c r="GC356" t="s">
        <v>1086</v>
      </c>
      <c r="GD356" s="2">
        <v>312</v>
      </c>
      <c r="GE356" s="2">
        <v>77.599999999999994</v>
      </c>
      <c r="GF356" s="2">
        <v>79.599999999999994</v>
      </c>
      <c r="GG356" s="2">
        <v>10</v>
      </c>
      <c r="GH356" s="2">
        <v>2.5</v>
      </c>
      <c r="GI356" s="2">
        <v>70</v>
      </c>
      <c r="GJ356" s="2">
        <v>17.399999999999999</v>
      </c>
      <c r="GK356" s="2">
        <v>12</v>
      </c>
      <c r="GL356" s="2">
        <v>3</v>
      </c>
      <c r="GM356" s="2">
        <v>171</v>
      </c>
      <c r="GN356" s="2">
        <v>42.5</v>
      </c>
      <c r="GO356" s="2">
        <v>129</v>
      </c>
      <c r="GP356" s="2">
        <v>32.1</v>
      </c>
      <c r="GQ356" s="2">
        <v>10</v>
      </c>
      <c r="GR356" s="2">
        <v>2.5</v>
      </c>
      <c r="GS356" s="2">
        <v>90</v>
      </c>
      <c r="GT356" s="2">
        <v>22.4</v>
      </c>
      <c r="GU356" s="2">
        <v>5</v>
      </c>
      <c r="GV356" s="2">
        <v>265</v>
      </c>
    </row>
    <row r="357" spans="1:204" ht="12.75" customHeight="1" x14ac:dyDescent="0.2">
      <c r="A357" s="2">
        <v>2634</v>
      </c>
      <c r="B357" s="21">
        <f t="shared" si="25"/>
        <v>2.5</v>
      </c>
      <c r="C357" s="23">
        <f t="shared" si="26"/>
        <v>2.5</v>
      </c>
      <c r="D357" s="15">
        <f t="shared" si="27"/>
        <v>0</v>
      </c>
      <c r="E357" s="15">
        <f t="shared" si="28"/>
        <v>0</v>
      </c>
      <c r="F357" s="15">
        <f t="shared" si="29"/>
        <v>3.0870000000000006</v>
      </c>
      <c r="G357" s="17">
        <v>10</v>
      </c>
      <c r="H357" t="s">
        <v>1086</v>
      </c>
      <c r="I357" t="s">
        <v>1086</v>
      </c>
      <c r="J357" s="2">
        <v>5</v>
      </c>
      <c r="K357" s="2">
        <v>50</v>
      </c>
      <c r="L357" s="2">
        <v>50</v>
      </c>
      <c r="M357" s="2">
        <v>2</v>
      </c>
      <c r="N357" s="2">
        <v>20</v>
      </c>
      <c r="O357" s="2">
        <v>3</v>
      </c>
      <c r="P357" s="2">
        <v>30</v>
      </c>
      <c r="S357" s="2">
        <v>3</v>
      </c>
      <c r="T357" s="2">
        <v>30</v>
      </c>
      <c r="U357" s="2">
        <v>2</v>
      </c>
      <c r="V357" s="2">
        <v>20</v>
      </c>
      <c r="Y357" s="2">
        <v>5</v>
      </c>
      <c r="Z357" s="2">
        <v>50</v>
      </c>
      <c r="AB357" s="2">
        <v>36</v>
      </c>
      <c r="AD357" t="s">
        <v>1086</v>
      </c>
      <c r="AE357" t="s">
        <v>1086</v>
      </c>
      <c r="AZ357" t="s">
        <v>1086</v>
      </c>
      <c r="BA357" t="s">
        <v>1086</v>
      </c>
      <c r="BU357" s="2">
        <v>10</v>
      </c>
      <c r="BV357" t="s">
        <v>1086</v>
      </c>
      <c r="BW357" t="s">
        <v>1086</v>
      </c>
      <c r="BX357" s="2">
        <v>5</v>
      </c>
      <c r="BY357" s="2">
        <v>50</v>
      </c>
      <c r="BZ357" s="2">
        <v>50</v>
      </c>
      <c r="CA357" s="2">
        <v>2</v>
      </c>
      <c r="CB357" s="2">
        <v>20</v>
      </c>
      <c r="CC357" s="2">
        <v>3</v>
      </c>
      <c r="CD357" s="2">
        <v>30</v>
      </c>
      <c r="CG357" s="2">
        <v>3</v>
      </c>
      <c r="CH357" s="2">
        <v>30</v>
      </c>
      <c r="CI357" s="2">
        <v>2</v>
      </c>
      <c r="CJ357" s="2">
        <v>20</v>
      </c>
      <c r="CM357" s="2">
        <v>5</v>
      </c>
      <c r="CN357" s="2">
        <v>50</v>
      </c>
      <c r="CP357" s="2">
        <v>36</v>
      </c>
      <c r="CQ357" s="2">
        <v>9</v>
      </c>
      <c r="CR357" t="s">
        <v>1086</v>
      </c>
      <c r="CS357" t="s">
        <v>1086</v>
      </c>
      <c r="DN357" t="s">
        <v>1086</v>
      </c>
      <c r="DO357" t="s">
        <v>1086</v>
      </c>
      <c r="EJ357" t="s">
        <v>1086</v>
      </c>
      <c r="EK357" t="s">
        <v>1086</v>
      </c>
      <c r="FE357" s="2">
        <v>9</v>
      </c>
      <c r="FF357" t="s">
        <v>1086</v>
      </c>
      <c r="FG357" t="s">
        <v>1086</v>
      </c>
      <c r="GA357" s="2">
        <v>23</v>
      </c>
      <c r="GB357" t="s">
        <v>1086</v>
      </c>
      <c r="GC357" t="s">
        <v>1086</v>
      </c>
      <c r="GD357" s="2">
        <v>21</v>
      </c>
      <c r="GE357" s="2">
        <v>91.3</v>
      </c>
      <c r="GF357" s="2">
        <v>91.3</v>
      </c>
      <c r="GI357" s="2">
        <v>2</v>
      </c>
      <c r="GJ357" s="2">
        <v>8.6999999999999993</v>
      </c>
      <c r="GK357" s="2">
        <v>2</v>
      </c>
      <c r="GL357" s="2">
        <v>8.6999999999999993</v>
      </c>
      <c r="GM357" s="2">
        <v>9</v>
      </c>
      <c r="GN357" s="2">
        <v>39.1</v>
      </c>
      <c r="GO357" s="2">
        <v>10</v>
      </c>
      <c r="GP357" s="2">
        <v>43.5</v>
      </c>
      <c r="GS357" s="2">
        <v>2</v>
      </c>
      <c r="GT357" s="2">
        <v>8.6999999999999993</v>
      </c>
      <c r="GV357" s="2">
        <v>14</v>
      </c>
    </row>
    <row r="358" spans="1:204" ht="12.75" customHeight="1" x14ac:dyDescent="0.2">
      <c r="A358" s="2">
        <v>2671</v>
      </c>
      <c r="B358" s="21">
        <f t="shared" si="25"/>
        <v>3.5489999999999999</v>
      </c>
      <c r="C358" s="23">
        <f t="shared" si="26"/>
        <v>3.5489999999999999</v>
      </c>
      <c r="D358" s="15">
        <f t="shared" si="27"/>
        <v>0</v>
      </c>
      <c r="E358" s="15">
        <f t="shared" si="28"/>
        <v>0</v>
      </c>
      <c r="F358" s="15">
        <f t="shared" si="29"/>
        <v>0</v>
      </c>
      <c r="G358" s="17">
        <v>51</v>
      </c>
      <c r="H358" t="s">
        <v>1086</v>
      </c>
      <c r="I358" t="s">
        <v>1086</v>
      </c>
      <c r="J358" s="2">
        <v>49</v>
      </c>
      <c r="K358" s="2">
        <v>96.1</v>
      </c>
      <c r="L358" s="2">
        <v>96.1</v>
      </c>
      <c r="O358" s="2">
        <v>2</v>
      </c>
      <c r="P358" s="2">
        <v>3.9</v>
      </c>
      <c r="S358" s="2">
        <v>19</v>
      </c>
      <c r="T358" s="2">
        <v>37.299999999999997</v>
      </c>
      <c r="U358" s="2">
        <v>30</v>
      </c>
      <c r="V358" s="2">
        <v>58.8</v>
      </c>
      <c r="Y358" s="2">
        <v>2</v>
      </c>
      <c r="Z358" s="2">
        <v>3.9</v>
      </c>
      <c r="AD358" t="s">
        <v>1086</v>
      </c>
      <c r="AE358" t="s">
        <v>1086</v>
      </c>
      <c r="AZ358" t="s">
        <v>1086</v>
      </c>
      <c r="BA358" t="s">
        <v>1086</v>
      </c>
      <c r="BU358" s="2">
        <v>51</v>
      </c>
      <c r="BV358" t="s">
        <v>1086</v>
      </c>
      <c r="BW358" t="s">
        <v>1086</v>
      </c>
      <c r="BX358" s="2">
        <v>49</v>
      </c>
      <c r="BY358" s="2">
        <v>96.1</v>
      </c>
      <c r="BZ358" s="2">
        <v>96.1</v>
      </c>
      <c r="CC358" s="2">
        <v>2</v>
      </c>
      <c r="CD358" s="2">
        <v>3.9</v>
      </c>
      <c r="CG358" s="2">
        <v>19</v>
      </c>
      <c r="CH358" s="2">
        <v>37.299999999999997</v>
      </c>
      <c r="CI358" s="2">
        <v>30</v>
      </c>
      <c r="CJ358" s="2">
        <v>58.8</v>
      </c>
      <c r="CM358" s="2">
        <v>2</v>
      </c>
      <c r="CN358" s="2">
        <v>3.9</v>
      </c>
      <c r="CR358" t="s">
        <v>1086</v>
      </c>
      <c r="CS358" t="s">
        <v>1086</v>
      </c>
      <c r="DN358" t="s">
        <v>1086</v>
      </c>
      <c r="DO358" t="s">
        <v>1086</v>
      </c>
      <c r="EJ358" t="s">
        <v>1086</v>
      </c>
      <c r="EK358" t="s">
        <v>1086</v>
      </c>
      <c r="FF358" t="s">
        <v>1086</v>
      </c>
      <c r="FG358" t="s">
        <v>1086</v>
      </c>
      <c r="GB358" t="s">
        <v>1086</v>
      </c>
      <c r="GC358" t="s">
        <v>1086</v>
      </c>
    </row>
    <row r="359" spans="1:204" ht="12.75" customHeight="1" x14ac:dyDescent="0.2">
      <c r="A359" s="2">
        <v>2673</v>
      </c>
      <c r="B359" s="21">
        <f t="shared" si="25"/>
        <v>3.5260000000000002</v>
      </c>
      <c r="C359" s="23">
        <f t="shared" si="26"/>
        <v>3.5260000000000002</v>
      </c>
      <c r="D359" s="15">
        <f t="shared" si="27"/>
        <v>0</v>
      </c>
      <c r="E359" s="15">
        <f t="shared" si="28"/>
        <v>0</v>
      </c>
      <c r="F359" s="15">
        <f t="shared" si="29"/>
        <v>0</v>
      </c>
      <c r="G359" s="17">
        <v>88</v>
      </c>
      <c r="H359" t="s">
        <v>1086</v>
      </c>
      <c r="I359" t="s">
        <v>1086</v>
      </c>
      <c r="J359" s="2">
        <v>83</v>
      </c>
      <c r="K359" s="2">
        <v>94.3</v>
      </c>
      <c r="L359" s="2">
        <v>94.3</v>
      </c>
      <c r="O359" s="2">
        <v>5</v>
      </c>
      <c r="P359" s="2">
        <v>5.7</v>
      </c>
      <c r="S359" s="2">
        <v>32</v>
      </c>
      <c r="T359" s="2">
        <v>36.4</v>
      </c>
      <c r="U359" s="2">
        <v>51</v>
      </c>
      <c r="V359" s="2">
        <v>58</v>
      </c>
      <c r="Y359" s="2">
        <v>5</v>
      </c>
      <c r="Z359" s="2">
        <v>5.7</v>
      </c>
      <c r="AB359" s="2">
        <v>5</v>
      </c>
      <c r="AD359" t="s">
        <v>1086</v>
      </c>
      <c r="AE359" t="s">
        <v>1086</v>
      </c>
      <c r="AZ359" t="s">
        <v>1086</v>
      </c>
      <c r="BA359" t="s">
        <v>1086</v>
      </c>
      <c r="BU359" s="2">
        <v>88</v>
      </c>
      <c r="BV359" t="s">
        <v>1086</v>
      </c>
      <c r="BW359" t="s">
        <v>1086</v>
      </c>
      <c r="BX359" s="2">
        <v>83</v>
      </c>
      <c r="BY359" s="2">
        <v>94.3</v>
      </c>
      <c r="BZ359" s="2">
        <v>94.3</v>
      </c>
      <c r="CC359" s="2">
        <v>5</v>
      </c>
      <c r="CD359" s="2">
        <v>5.7</v>
      </c>
      <c r="CG359" s="2">
        <v>32</v>
      </c>
      <c r="CH359" s="2">
        <v>36.4</v>
      </c>
      <c r="CI359" s="2">
        <v>51</v>
      </c>
      <c r="CJ359" s="2">
        <v>58</v>
      </c>
      <c r="CM359" s="2">
        <v>5</v>
      </c>
      <c r="CN359" s="2">
        <v>5.7</v>
      </c>
      <c r="CP359" s="2">
        <v>5</v>
      </c>
      <c r="CR359" t="s">
        <v>1086</v>
      </c>
      <c r="CS359" t="s">
        <v>1086</v>
      </c>
      <c r="DN359" t="s">
        <v>1086</v>
      </c>
      <c r="DO359" t="s">
        <v>1086</v>
      </c>
      <c r="EJ359" t="s">
        <v>1086</v>
      </c>
      <c r="EK359" t="s">
        <v>1086</v>
      </c>
      <c r="FF359" t="s">
        <v>1086</v>
      </c>
      <c r="FG359" t="s">
        <v>1086</v>
      </c>
      <c r="GB359" t="s">
        <v>1086</v>
      </c>
      <c r="GC359" t="s">
        <v>1086</v>
      </c>
    </row>
    <row r="360" spans="1:204" ht="12.75" customHeight="1" x14ac:dyDescent="0.2">
      <c r="A360" s="2">
        <v>2676</v>
      </c>
      <c r="B360" s="21">
        <f t="shared" si="25"/>
        <v>2.6680000000000001</v>
      </c>
      <c r="C360" s="23">
        <f t="shared" si="26"/>
        <v>2.6680000000000001</v>
      </c>
      <c r="D360" s="15">
        <f t="shared" si="27"/>
        <v>3.5010000000000003</v>
      </c>
      <c r="E360" s="15">
        <f t="shared" si="28"/>
        <v>3.5010000000000003</v>
      </c>
      <c r="F360" s="15">
        <f t="shared" si="29"/>
        <v>3.0510000000000002</v>
      </c>
      <c r="G360" s="17">
        <v>15</v>
      </c>
      <c r="H360" t="s">
        <v>1086</v>
      </c>
      <c r="I360" t="s">
        <v>1086</v>
      </c>
      <c r="J360" s="2">
        <v>12</v>
      </c>
      <c r="K360" s="2">
        <v>80</v>
      </c>
      <c r="L360" s="2">
        <v>80</v>
      </c>
      <c r="M360" s="2">
        <v>2</v>
      </c>
      <c r="N360" s="2">
        <v>13.3</v>
      </c>
      <c r="O360" s="2">
        <v>1</v>
      </c>
      <c r="P360" s="2">
        <v>6.7</v>
      </c>
      <c r="Q360" s="2">
        <v>2</v>
      </c>
      <c r="R360" s="2">
        <v>13.3</v>
      </c>
      <c r="S360" s="2">
        <v>4</v>
      </c>
      <c r="T360" s="2">
        <v>26.7</v>
      </c>
      <c r="U360" s="2">
        <v>6</v>
      </c>
      <c r="V360" s="2">
        <v>40</v>
      </c>
      <c r="Y360" s="2">
        <v>3</v>
      </c>
      <c r="Z360" s="2">
        <v>20</v>
      </c>
      <c r="AB360" s="2">
        <v>30</v>
      </c>
      <c r="AD360" t="s">
        <v>1086</v>
      </c>
      <c r="AE360" t="s">
        <v>1086</v>
      </c>
      <c r="AZ360" t="s">
        <v>1086</v>
      </c>
      <c r="BA360" t="s">
        <v>1086</v>
      </c>
      <c r="BU360" s="2">
        <v>15</v>
      </c>
      <c r="BV360" t="s">
        <v>1086</v>
      </c>
      <c r="BW360" t="s">
        <v>1086</v>
      </c>
      <c r="BX360" s="2">
        <v>12</v>
      </c>
      <c r="BY360" s="2">
        <v>80</v>
      </c>
      <c r="BZ360" s="2">
        <v>80</v>
      </c>
      <c r="CA360" s="2">
        <v>2</v>
      </c>
      <c r="CB360" s="2">
        <v>13.3</v>
      </c>
      <c r="CC360" s="2">
        <v>1</v>
      </c>
      <c r="CD360" s="2">
        <v>6.7</v>
      </c>
      <c r="CE360" s="2">
        <v>2</v>
      </c>
      <c r="CF360" s="2">
        <v>13.3</v>
      </c>
      <c r="CG360" s="2">
        <v>4</v>
      </c>
      <c r="CH360" s="2">
        <v>26.7</v>
      </c>
      <c r="CI360" s="2">
        <v>6</v>
      </c>
      <c r="CJ360" s="2">
        <v>40</v>
      </c>
      <c r="CM360" s="2">
        <v>3</v>
      </c>
      <c r="CN360" s="2">
        <v>20</v>
      </c>
      <c r="CP360" s="2">
        <v>30</v>
      </c>
      <c r="CQ360" s="2">
        <v>14</v>
      </c>
      <c r="CR360" t="s">
        <v>1086</v>
      </c>
      <c r="CS360" t="s">
        <v>1086</v>
      </c>
      <c r="CT360" s="2">
        <v>13</v>
      </c>
      <c r="CU360" s="2">
        <v>92.9</v>
      </c>
      <c r="CV360" s="2">
        <v>92.9</v>
      </c>
      <c r="CW360" s="2">
        <v>1</v>
      </c>
      <c r="CX360" s="2">
        <v>7.1</v>
      </c>
      <c r="DC360" s="2">
        <v>4</v>
      </c>
      <c r="DD360" s="2">
        <v>28.6</v>
      </c>
      <c r="DE360" s="2">
        <v>9</v>
      </c>
      <c r="DF360" s="2">
        <v>64.3</v>
      </c>
      <c r="DI360" s="2">
        <v>1</v>
      </c>
      <c r="DJ360" s="2">
        <v>7.1</v>
      </c>
      <c r="DL360" s="2">
        <v>14</v>
      </c>
      <c r="DN360" t="s">
        <v>1086</v>
      </c>
      <c r="DO360" t="s">
        <v>1086</v>
      </c>
      <c r="EJ360" t="s">
        <v>1086</v>
      </c>
      <c r="EK360" t="s">
        <v>1086</v>
      </c>
      <c r="FE360" s="2">
        <v>14</v>
      </c>
      <c r="FF360" t="s">
        <v>1086</v>
      </c>
      <c r="FG360" t="s">
        <v>1086</v>
      </c>
      <c r="FH360" s="2">
        <v>13</v>
      </c>
      <c r="FI360" s="2">
        <v>92.9</v>
      </c>
      <c r="FJ360" s="2">
        <v>92.9</v>
      </c>
      <c r="FK360" s="2">
        <v>1</v>
      </c>
      <c r="FL360" s="2">
        <v>7.1</v>
      </c>
      <c r="FQ360" s="2">
        <v>4</v>
      </c>
      <c r="FR360" s="2">
        <v>28.6</v>
      </c>
      <c r="FS360" s="2">
        <v>9</v>
      </c>
      <c r="FT360" s="2">
        <v>64.3</v>
      </c>
      <c r="FW360" s="2">
        <v>1</v>
      </c>
      <c r="FX360" s="2">
        <v>7.1</v>
      </c>
      <c r="FZ360" s="2">
        <v>14</v>
      </c>
      <c r="GA360" s="2">
        <v>19</v>
      </c>
      <c r="GB360" t="s">
        <v>1086</v>
      </c>
      <c r="GC360" t="s">
        <v>1086</v>
      </c>
      <c r="GD360" s="2">
        <v>16</v>
      </c>
      <c r="GE360" s="2">
        <v>84.2</v>
      </c>
      <c r="GF360" s="2">
        <v>84.2</v>
      </c>
      <c r="GI360" s="2">
        <v>3</v>
      </c>
      <c r="GJ360" s="2">
        <v>15.8</v>
      </c>
      <c r="GK360" s="2">
        <v>1</v>
      </c>
      <c r="GL360" s="2">
        <v>5.3</v>
      </c>
      <c r="GM360" s="2">
        <v>8</v>
      </c>
      <c r="GN360" s="2">
        <v>42.1</v>
      </c>
      <c r="GO360" s="2">
        <v>7</v>
      </c>
      <c r="GP360" s="2">
        <v>36.799999999999997</v>
      </c>
      <c r="GS360" s="2">
        <v>3</v>
      </c>
      <c r="GT360" s="2">
        <v>15.8</v>
      </c>
      <c r="GU360" s="2">
        <v>1</v>
      </c>
      <c r="GV360" s="2">
        <v>7</v>
      </c>
    </row>
    <row r="361" spans="1:204" ht="12.75" customHeight="1" x14ac:dyDescent="0.2">
      <c r="A361" s="2">
        <v>2679</v>
      </c>
      <c r="B361" s="21">
        <f t="shared" si="25"/>
        <v>1.9820000000000002</v>
      </c>
      <c r="C361" s="23">
        <f t="shared" si="26"/>
        <v>1.9820000000000002</v>
      </c>
      <c r="D361" s="15">
        <f t="shared" si="27"/>
        <v>2.9989999999999997</v>
      </c>
      <c r="E361" s="15">
        <f t="shared" si="28"/>
        <v>2.9989999999999997</v>
      </c>
      <c r="F361" s="15">
        <f t="shared" si="29"/>
        <v>2.8579999999999997</v>
      </c>
      <c r="G361" s="17">
        <v>56</v>
      </c>
      <c r="H361" t="s">
        <v>1086</v>
      </c>
      <c r="I361" t="s">
        <v>1086</v>
      </c>
      <c r="J361" s="2">
        <v>18</v>
      </c>
      <c r="K361" s="2">
        <v>31.6</v>
      </c>
      <c r="L361" s="2">
        <v>32.1</v>
      </c>
      <c r="M361" s="2">
        <v>21</v>
      </c>
      <c r="N361" s="2">
        <v>36.799999999999997</v>
      </c>
      <c r="O361" s="2">
        <v>17</v>
      </c>
      <c r="P361" s="2">
        <v>29.8</v>
      </c>
      <c r="S361" s="2">
        <v>14</v>
      </c>
      <c r="T361" s="2">
        <v>24.6</v>
      </c>
      <c r="U361" s="2">
        <v>4</v>
      </c>
      <c r="V361" s="2">
        <v>7</v>
      </c>
      <c r="W361" s="2">
        <v>1</v>
      </c>
      <c r="X361" s="2">
        <v>1.8</v>
      </c>
      <c r="Y361" s="2">
        <v>39</v>
      </c>
      <c r="Z361" s="2">
        <v>68.400000000000006</v>
      </c>
      <c r="AB361" s="2">
        <v>186</v>
      </c>
      <c r="AD361" t="s">
        <v>1086</v>
      </c>
      <c r="AE361" t="s">
        <v>1086</v>
      </c>
      <c r="AZ361" t="s">
        <v>1086</v>
      </c>
      <c r="BA361" t="s">
        <v>1086</v>
      </c>
      <c r="BU361" s="2">
        <v>56</v>
      </c>
      <c r="BV361" t="s">
        <v>1086</v>
      </c>
      <c r="BW361" t="s">
        <v>1086</v>
      </c>
      <c r="BX361" s="2">
        <v>18</v>
      </c>
      <c r="BY361" s="2">
        <v>31.6</v>
      </c>
      <c r="BZ361" s="2">
        <v>32.1</v>
      </c>
      <c r="CA361" s="2">
        <v>21</v>
      </c>
      <c r="CB361" s="2">
        <v>36.799999999999997</v>
      </c>
      <c r="CC361" s="2">
        <v>17</v>
      </c>
      <c r="CD361" s="2">
        <v>29.8</v>
      </c>
      <c r="CG361" s="2">
        <v>14</v>
      </c>
      <c r="CH361" s="2">
        <v>24.6</v>
      </c>
      <c r="CI361" s="2">
        <v>4</v>
      </c>
      <c r="CJ361" s="2">
        <v>7</v>
      </c>
      <c r="CK361" s="2">
        <v>1</v>
      </c>
      <c r="CL361" s="2">
        <v>1.8</v>
      </c>
      <c r="CM361" s="2">
        <v>39</v>
      </c>
      <c r="CN361" s="2">
        <v>68.400000000000006</v>
      </c>
      <c r="CP361" s="2">
        <v>186</v>
      </c>
      <c r="CQ361" s="2">
        <v>67</v>
      </c>
      <c r="CR361" t="s">
        <v>1086</v>
      </c>
      <c r="CS361" t="s">
        <v>1086</v>
      </c>
      <c r="CT361" s="2">
        <v>51</v>
      </c>
      <c r="CU361" s="2">
        <v>76.099999999999994</v>
      </c>
      <c r="CV361" s="2">
        <v>76.099999999999994</v>
      </c>
      <c r="CW361" s="2">
        <v>6</v>
      </c>
      <c r="CX361" s="2">
        <v>9</v>
      </c>
      <c r="CY361" s="2">
        <v>10</v>
      </c>
      <c r="CZ361" s="2">
        <v>14.9</v>
      </c>
      <c r="DA361" s="2">
        <v>1</v>
      </c>
      <c r="DB361" s="2">
        <v>1.5</v>
      </c>
      <c r="DC361" s="2">
        <v>25</v>
      </c>
      <c r="DD361" s="2">
        <v>37.299999999999997</v>
      </c>
      <c r="DE361" s="2">
        <v>25</v>
      </c>
      <c r="DF361" s="2">
        <v>37.299999999999997</v>
      </c>
      <c r="DI361" s="2">
        <v>16</v>
      </c>
      <c r="DJ361" s="2">
        <v>23.9</v>
      </c>
      <c r="DL361" s="2">
        <v>89</v>
      </c>
      <c r="DN361" t="s">
        <v>1086</v>
      </c>
      <c r="DO361" t="s">
        <v>1086</v>
      </c>
      <c r="EJ361" t="s">
        <v>1086</v>
      </c>
      <c r="EK361" t="s">
        <v>1086</v>
      </c>
      <c r="FE361" s="2">
        <v>67</v>
      </c>
      <c r="FF361" t="s">
        <v>1086</v>
      </c>
      <c r="FG361" t="s">
        <v>1086</v>
      </c>
      <c r="FH361" s="2">
        <v>51</v>
      </c>
      <c r="FI361" s="2">
        <v>76.099999999999994</v>
      </c>
      <c r="FJ361" s="2">
        <v>76.099999999999994</v>
      </c>
      <c r="FK361" s="2">
        <v>6</v>
      </c>
      <c r="FL361" s="2">
        <v>9</v>
      </c>
      <c r="FM361" s="2">
        <v>10</v>
      </c>
      <c r="FN361" s="2">
        <v>14.9</v>
      </c>
      <c r="FO361" s="2">
        <v>1</v>
      </c>
      <c r="FP361" s="2">
        <v>1.5</v>
      </c>
      <c r="FQ361" s="2">
        <v>25</v>
      </c>
      <c r="FR361" s="2">
        <v>37.299999999999997</v>
      </c>
      <c r="FS361" s="2">
        <v>25</v>
      </c>
      <c r="FT361" s="2">
        <v>37.299999999999997</v>
      </c>
      <c r="FW361" s="2">
        <v>16</v>
      </c>
      <c r="FX361" s="2">
        <v>23.9</v>
      </c>
      <c r="FZ361" s="2">
        <v>89</v>
      </c>
      <c r="GA361" s="2">
        <v>90</v>
      </c>
      <c r="GB361" t="s">
        <v>1086</v>
      </c>
      <c r="GC361" t="s">
        <v>1086</v>
      </c>
      <c r="GD361" s="2">
        <v>70</v>
      </c>
      <c r="GE361" s="2">
        <v>76.099999999999994</v>
      </c>
      <c r="GF361" s="2">
        <v>77.8</v>
      </c>
      <c r="GG361" s="2">
        <v>3</v>
      </c>
      <c r="GH361" s="2">
        <v>3.3</v>
      </c>
      <c r="GI361" s="2">
        <v>17</v>
      </c>
      <c r="GJ361" s="2">
        <v>18.5</v>
      </c>
      <c r="GK361" s="2">
        <v>4</v>
      </c>
      <c r="GL361" s="2">
        <v>4.3</v>
      </c>
      <c r="GM361" s="2">
        <v>38</v>
      </c>
      <c r="GN361" s="2">
        <v>41.3</v>
      </c>
      <c r="GO361" s="2">
        <v>28</v>
      </c>
      <c r="GP361" s="2">
        <v>30.4</v>
      </c>
      <c r="GQ361" s="2">
        <v>2</v>
      </c>
      <c r="GR361" s="2">
        <v>2.2000000000000002</v>
      </c>
      <c r="GS361" s="2">
        <v>22</v>
      </c>
      <c r="GT361" s="2">
        <v>23.9</v>
      </c>
      <c r="GV361" s="2">
        <v>45</v>
      </c>
    </row>
    <row r="362" spans="1:204" ht="12.75" customHeight="1" x14ac:dyDescent="0.2">
      <c r="A362" s="2">
        <v>2681</v>
      </c>
      <c r="B362" s="21">
        <f t="shared" si="25"/>
        <v>2.4079999999999999</v>
      </c>
      <c r="C362" s="23">
        <f t="shared" si="26"/>
        <v>2.4079999999999999</v>
      </c>
      <c r="D362" s="15">
        <f t="shared" si="27"/>
        <v>3.2269999999999999</v>
      </c>
      <c r="E362" s="15">
        <f t="shared" si="28"/>
        <v>3.2269999999999999</v>
      </c>
      <c r="F362" s="15">
        <f t="shared" si="29"/>
        <v>2.952</v>
      </c>
      <c r="G362" s="17">
        <v>326</v>
      </c>
      <c r="H362" t="s">
        <v>1086</v>
      </c>
      <c r="I362" t="s">
        <v>1086</v>
      </c>
      <c r="J362" s="2">
        <v>194</v>
      </c>
      <c r="K362" s="2">
        <v>56.4</v>
      </c>
      <c r="L362" s="2">
        <v>59.5</v>
      </c>
      <c r="M362" s="2">
        <v>48</v>
      </c>
      <c r="N362" s="2">
        <v>14</v>
      </c>
      <c r="O362" s="2">
        <v>84</v>
      </c>
      <c r="P362" s="2">
        <v>24.4</v>
      </c>
      <c r="Q362" s="2">
        <v>8</v>
      </c>
      <c r="R362" s="2">
        <v>2.2999999999999998</v>
      </c>
      <c r="S362" s="2">
        <v>132</v>
      </c>
      <c r="T362" s="2">
        <v>38.4</v>
      </c>
      <c r="U362" s="2">
        <v>54</v>
      </c>
      <c r="V362" s="2">
        <v>15.7</v>
      </c>
      <c r="W362" s="2">
        <v>18</v>
      </c>
      <c r="X362" s="2">
        <v>5.2</v>
      </c>
      <c r="Y362" s="2">
        <v>150</v>
      </c>
      <c r="Z362" s="2">
        <v>43.6</v>
      </c>
      <c r="AA362" s="2">
        <v>1</v>
      </c>
      <c r="AB362" s="2">
        <v>716</v>
      </c>
      <c r="AD362" t="s">
        <v>1086</v>
      </c>
      <c r="AE362" t="s">
        <v>1086</v>
      </c>
      <c r="AX362" s="2">
        <v>1</v>
      </c>
      <c r="AZ362" t="s">
        <v>1086</v>
      </c>
      <c r="BA362" t="s">
        <v>1086</v>
      </c>
      <c r="BU362" s="2">
        <v>326</v>
      </c>
      <c r="BV362" t="s">
        <v>1086</v>
      </c>
      <c r="BW362" t="s">
        <v>1086</v>
      </c>
      <c r="BX362" s="2">
        <v>194</v>
      </c>
      <c r="BY362" s="2">
        <v>56.4</v>
      </c>
      <c r="BZ362" s="2">
        <v>59.5</v>
      </c>
      <c r="CA362" s="2">
        <v>48</v>
      </c>
      <c r="CB362" s="2">
        <v>14</v>
      </c>
      <c r="CC362" s="2">
        <v>84</v>
      </c>
      <c r="CD362" s="2">
        <v>24.4</v>
      </c>
      <c r="CE362" s="2">
        <v>8</v>
      </c>
      <c r="CF362" s="2">
        <v>2.2999999999999998</v>
      </c>
      <c r="CG362" s="2">
        <v>132</v>
      </c>
      <c r="CH362" s="2">
        <v>38.4</v>
      </c>
      <c r="CI362" s="2">
        <v>54</v>
      </c>
      <c r="CJ362" s="2">
        <v>15.7</v>
      </c>
      <c r="CK362" s="2">
        <v>18</v>
      </c>
      <c r="CL362" s="2">
        <v>5.2</v>
      </c>
      <c r="CM362" s="2">
        <v>150</v>
      </c>
      <c r="CN362" s="2">
        <v>43.6</v>
      </c>
      <c r="CO362" s="2">
        <v>1</v>
      </c>
      <c r="CP362" s="2">
        <v>717</v>
      </c>
      <c r="CQ362" s="2">
        <v>302</v>
      </c>
      <c r="CR362" t="s">
        <v>1086</v>
      </c>
      <c r="CS362" t="s">
        <v>1086</v>
      </c>
      <c r="CT362" s="2">
        <v>248</v>
      </c>
      <c r="CU362" s="2">
        <v>82.1</v>
      </c>
      <c r="CV362" s="2">
        <v>82.1</v>
      </c>
      <c r="CW362" s="2">
        <v>13</v>
      </c>
      <c r="CX362" s="2">
        <v>4.3</v>
      </c>
      <c r="CY362" s="2">
        <v>41</v>
      </c>
      <c r="CZ362" s="2">
        <v>13.6</v>
      </c>
      <c r="DA362" s="2">
        <v>2</v>
      </c>
      <c r="DB362" s="2">
        <v>0.7</v>
      </c>
      <c r="DC362" s="2">
        <v>105</v>
      </c>
      <c r="DD362" s="2">
        <v>34.799999999999997</v>
      </c>
      <c r="DE362" s="2">
        <v>141</v>
      </c>
      <c r="DF362" s="2">
        <v>46.7</v>
      </c>
      <c r="DI362" s="2">
        <v>54</v>
      </c>
      <c r="DJ362" s="2">
        <v>17.899999999999999</v>
      </c>
      <c r="DL362" s="2">
        <v>388</v>
      </c>
      <c r="DN362" t="s">
        <v>1086</v>
      </c>
      <c r="DO362" t="s">
        <v>1086</v>
      </c>
      <c r="EH362" s="2">
        <v>1</v>
      </c>
      <c r="EJ362" t="s">
        <v>1086</v>
      </c>
      <c r="EK362" t="s">
        <v>1086</v>
      </c>
      <c r="FE362" s="2">
        <v>302</v>
      </c>
      <c r="FF362" t="s">
        <v>1086</v>
      </c>
      <c r="FG362" t="s">
        <v>1086</v>
      </c>
      <c r="FH362" s="2">
        <v>248</v>
      </c>
      <c r="FI362" s="2">
        <v>82.1</v>
      </c>
      <c r="FJ362" s="2">
        <v>82.1</v>
      </c>
      <c r="FK362" s="2">
        <v>13</v>
      </c>
      <c r="FL362" s="2">
        <v>4.3</v>
      </c>
      <c r="FM362" s="2">
        <v>41</v>
      </c>
      <c r="FN362" s="2">
        <v>13.6</v>
      </c>
      <c r="FO362" s="2">
        <v>2</v>
      </c>
      <c r="FP362" s="2">
        <v>0.7</v>
      </c>
      <c r="FQ362" s="2">
        <v>105</v>
      </c>
      <c r="FR362" s="2">
        <v>34.799999999999997</v>
      </c>
      <c r="FS362" s="2">
        <v>141</v>
      </c>
      <c r="FT362" s="2">
        <v>46.7</v>
      </c>
      <c r="FW362" s="2">
        <v>54</v>
      </c>
      <c r="FX362" s="2">
        <v>17.899999999999999</v>
      </c>
      <c r="FZ362" s="2">
        <v>389</v>
      </c>
      <c r="GA362" s="2">
        <v>377</v>
      </c>
      <c r="GB362" t="s">
        <v>1086</v>
      </c>
      <c r="GC362" t="s">
        <v>1086</v>
      </c>
      <c r="GD362" s="2">
        <v>299</v>
      </c>
      <c r="GE362" s="2">
        <v>75.099999999999994</v>
      </c>
      <c r="GF362" s="2">
        <v>79.3</v>
      </c>
      <c r="GG362" s="2">
        <v>10</v>
      </c>
      <c r="GH362" s="2">
        <v>2.5</v>
      </c>
      <c r="GI362" s="2">
        <v>68</v>
      </c>
      <c r="GJ362" s="2">
        <v>17.100000000000001</v>
      </c>
      <c r="GK362" s="2">
        <v>4</v>
      </c>
      <c r="GL362" s="2">
        <v>1</v>
      </c>
      <c r="GM362" s="2">
        <v>151</v>
      </c>
      <c r="GN362" s="2">
        <v>37.9</v>
      </c>
      <c r="GO362" s="2">
        <v>144</v>
      </c>
      <c r="GP362" s="2">
        <v>36.200000000000003</v>
      </c>
      <c r="GQ362" s="2">
        <v>21</v>
      </c>
      <c r="GR362" s="2">
        <v>5.3</v>
      </c>
      <c r="GS362" s="2">
        <v>99</v>
      </c>
      <c r="GT362" s="2">
        <v>24.9</v>
      </c>
      <c r="GU362" s="2">
        <v>3</v>
      </c>
      <c r="GV362" s="2">
        <v>346</v>
      </c>
    </row>
    <row r="363" spans="1:204" ht="12.75" customHeight="1" x14ac:dyDescent="0.2">
      <c r="A363" s="2">
        <v>2701</v>
      </c>
      <c r="B363" s="21">
        <f t="shared" si="25"/>
        <v>2.9109999999999996</v>
      </c>
      <c r="C363" s="23">
        <f t="shared" si="26"/>
        <v>2.9109999999999996</v>
      </c>
      <c r="D363" s="15">
        <f t="shared" si="27"/>
        <v>3.5780000000000003</v>
      </c>
      <c r="E363" s="15">
        <f t="shared" si="28"/>
        <v>3.5780000000000003</v>
      </c>
      <c r="F363" s="15">
        <f t="shared" si="29"/>
        <v>3.2209999999999996</v>
      </c>
      <c r="G363" s="17">
        <v>119</v>
      </c>
      <c r="H363" t="s">
        <v>1086</v>
      </c>
      <c r="I363" t="s">
        <v>1086</v>
      </c>
      <c r="J363" s="2">
        <v>88</v>
      </c>
      <c r="K363" s="2">
        <v>69.8</v>
      </c>
      <c r="L363" s="2">
        <v>73.900000000000006</v>
      </c>
      <c r="M363" s="2">
        <v>12</v>
      </c>
      <c r="N363" s="2">
        <v>9.5</v>
      </c>
      <c r="O363" s="2">
        <v>19</v>
      </c>
      <c r="P363" s="2">
        <v>15.1</v>
      </c>
      <c r="Q363" s="2">
        <v>2</v>
      </c>
      <c r="R363" s="2">
        <v>1.6</v>
      </c>
      <c r="S363" s="2">
        <v>27</v>
      </c>
      <c r="T363" s="2">
        <v>21.4</v>
      </c>
      <c r="U363" s="2">
        <v>59</v>
      </c>
      <c r="V363" s="2">
        <v>46.8</v>
      </c>
      <c r="W363" s="2">
        <v>7</v>
      </c>
      <c r="X363" s="2">
        <v>5.6</v>
      </c>
      <c r="Y363" s="2">
        <v>38</v>
      </c>
      <c r="Z363" s="2">
        <v>30.2</v>
      </c>
      <c r="AB363" s="2">
        <v>895</v>
      </c>
      <c r="AD363" t="s">
        <v>1086</v>
      </c>
      <c r="AE363" t="s">
        <v>1086</v>
      </c>
      <c r="AZ363" t="s">
        <v>1086</v>
      </c>
      <c r="BA363" t="s">
        <v>1086</v>
      </c>
      <c r="BU363" s="2">
        <v>119</v>
      </c>
      <c r="BV363" t="s">
        <v>1086</v>
      </c>
      <c r="BW363" t="s">
        <v>1086</v>
      </c>
      <c r="BX363" s="2">
        <v>88</v>
      </c>
      <c r="BY363" s="2">
        <v>69.8</v>
      </c>
      <c r="BZ363" s="2">
        <v>73.900000000000006</v>
      </c>
      <c r="CA363" s="2">
        <v>12</v>
      </c>
      <c r="CB363" s="2">
        <v>9.5</v>
      </c>
      <c r="CC363" s="2">
        <v>19</v>
      </c>
      <c r="CD363" s="2">
        <v>15.1</v>
      </c>
      <c r="CE363" s="2">
        <v>2</v>
      </c>
      <c r="CF363" s="2">
        <v>1.6</v>
      </c>
      <c r="CG363" s="2">
        <v>27</v>
      </c>
      <c r="CH363" s="2">
        <v>21.4</v>
      </c>
      <c r="CI363" s="2">
        <v>59</v>
      </c>
      <c r="CJ363" s="2">
        <v>46.8</v>
      </c>
      <c r="CK363" s="2">
        <v>7</v>
      </c>
      <c r="CL363" s="2">
        <v>5.6</v>
      </c>
      <c r="CM363" s="2">
        <v>38</v>
      </c>
      <c r="CN363" s="2">
        <v>30.2</v>
      </c>
      <c r="CP363" s="2">
        <v>895</v>
      </c>
      <c r="CQ363" s="2">
        <v>282</v>
      </c>
      <c r="CR363" t="s">
        <v>1086</v>
      </c>
      <c r="CS363" t="s">
        <v>1086</v>
      </c>
      <c r="CT363" s="2">
        <v>263</v>
      </c>
      <c r="CU363" s="2">
        <v>92.6</v>
      </c>
      <c r="CV363" s="2">
        <v>93.3</v>
      </c>
      <c r="CW363" s="2">
        <v>6</v>
      </c>
      <c r="CX363" s="2">
        <v>2.1</v>
      </c>
      <c r="CY363" s="2">
        <v>13</v>
      </c>
      <c r="CZ363" s="2">
        <v>4.5999999999999996</v>
      </c>
      <c r="DC363" s="2">
        <v>68</v>
      </c>
      <c r="DD363" s="2">
        <v>23.9</v>
      </c>
      <c r="DE363" s="2">
        <v>195</v>
      </c>
      <c r="DF363" s="2">
        <v>68.7</v>
      </c>
      <c r="DG363" s="2">
        <v>2</v>
      </c>
      <c r="DH363" s="2">
        <v>0.7</v>
      </c>
      <c r="DI363" s="2">
        <v>21</v>
      </c>
      <c r="DJ363" s="2">
        <v>7.4</v>
      </c>
      <c r="DL363" s="2">
        <v>587</v>
      </c>
      <c r="DN363" t="s">
        <v>1086</v>
      </c>
      <c r="DO363" t="s">
        <v>1086</v>
      </c>
      <c r="EJ363" t="s">
        <v>1086</v>
      </c>
      <c r="EK363" t="s">
        <v>1086</v>
      </c>
      <c r="FE363" s="2">
        <v>282</v>
      </c>
      <c r="FF363" t="s">
        <v>1086</v>
      </c>
      <c r="FG363" t="s">
        <v>1086</v>
      </c>
      <c r="FH363" s="2">
        <v>263</v>
      </c>
      <c r="FI363" s="2">
        <v>92.6</v>
      </c>
      <c r="FJ363" s="2">
        <v>93.3</v>
      </c>
      <c r="FK363" s="2">
        <v>6</v>
      </c>
      <c r="FL363" s="2">
        <v>2.1</v>
      </c>
      <c r="FM363" s="2">
        <v>13</v>
      </c>
      <c r="FN363" s="2">
        <v>4.5999999999999996</v>
      </c>
      <c r="FQ363" s="2">
        <v>68</v>
      </c>
      <c r="FR363" s="2">
        <v>23.9</v>
      </c>
      <c r="FS363" s="2">
        <v>195</v>
      </c>
      <c r="FT363" s="2">
        <v>68.7</v>
      </c>
      <c r="FU363" s="2">
        <v>2</v>
      </c>
      <c r="FV363" s="2">
        <v>0.7</v>
      </c>
      <c r="FW363" s="2">
        <v>21</v>
      </c>
      <c r="FX363" s="2">
        <v>7.4</v>
      </c>
      <c r="FZ363" s="2">
        <v>587</v>
      </c>
      <c r="GA363" s="2">
        <v>373</v>
      </c>
      <c r="GB363" t="s">
        <v>1086</v>
      </c>
      <c r="GC363" t="s">
        <v>1086</v>
      </c>
      <c r="GD363" s="2">
        <v>317</v>
      </c>
      <c r="GE363" s="2">
        <v>83.2</v>
      </c>
      <c r="GF363" s="2">
        <v>85</v>
      </c>
      <c r="GG363" s="2">
        <v>9</v>
      </c>
      <c r="GH363" s="2">
        <v>2.4</v>
      </c>
      <c r="GI363" s="2">
        <v>47</v>
      </c>
      <c r="GJ363" s="2">
        <v>12.3</v>
      </c>
      <c r="GK363" s="2">
        <v>4</v>
      </c>
      <c r="GL363" s="2">
        <v>1</v>
      </c>
      <c r="GM363" s="2">
        <v>127</v>
      </c>
      <c r="GN363" s="2">
        <v>33.299999999999997</v>
      </c>
      <c r="GO363" s="2">
        <v>186</v>
      </c>
      <c r="GP363" s="2">
        <v>48.8</v>
      </c>
      <c r="GQ363" s="2">
        <v>8</v>
      </c>
      <c r="GR363" s="2">
        <v>2.1</v>
      </c>
      <c r="GS363" s="2">
        <v>64</v>
      </c>
      <c r="GT363" s="2">
        <v>16.8</v>
      </c>
      <c r="GU363" s="2">
        <v>4</v>
      </c>
      <c r="GV363" s="2">
        <v>553</v>
      </c>
    </row>
    <row r="364" spans="1:204" ht="12.75" customHeight="1" x14ac:dyDescent="0.2">
      <c r="A364" s="2">
        <v>2702</v>
      </c>
      <c r="B364" s="21">
        <f t="shared" si="25"/>
        <v>1.2869999999999999</v>
      </c>
      <c r="C364" s="23">
        <f t="shared" si="26"/>
        <v>1.2869999999999999</v>
      </c>
      <c r="D364" s="15">
        <f t="shared" si="27"/>
        <v>1.8480000000000001</v>
      </c>
      <c r="E364" s="15">
        <f t="shared" si="28"/>
        <v>1.8480000000000001</v>
      </c>
      <c r="F364" s="15">
        <f t="shared" si="29"/>
        <v>0.89600000000000013</v>
      </c>
      <c r="G364" s="17">
        <v>64</v>
      </c>
      <c r="H364" t="s">
        <v>1086</v>
      </c>
      <c r="I364" t="s">
        <v>1086</v>
      </c>
      <c r="J364" s="2">
        <v>4</v>
      </c>
      <c r="K364" s="2">
        <v>5.2</v>
      </c>
      <c r="L364" s="2">
        <v>6.3</v>
      </c>
      <c r="M364" s="2">
        <v>33</v>
      </c>
      <c r="N364" s="2">
        <v>42.9</v>
      </c>
      <c r="O364" s="2">
        <v>27</v>
      </c>
      <c r="P364" s="2">
        <v>35.1</v>
      </c>
      <c r="S364" s="2">
        <v>4</v>
      </c>
      <c r="T364" s="2">
        <v>5.2</v>
      </c>
      <c r="W364" s="2">
        <v>13</v>
      </c>
      <c r="X364" s="2">
        <v>16.899999999999999</v>
      </c>
      <c r="Y364" s="2">
        <v>73</v>
      </c>
      <c r="Z364" s="2">
        <v>94.8</v>
      </c>
      <c r="AA364" s="2">
        <v>12</v>
      </c>
      <c r="AB364" s="2">
        <v>81</v>
      </c>
      <c r="AD364" t="s">
        <v>1086</v>
      </c>
      <c r="AE364" t="s">
        <v>1086</v>
      </c>
      <c r="AZ364" t="s">
        <v>1086</v>
      </c>
      <c r="BA364" t="s">
        <v>1086</v>
      </c>
      <c r="BU364" s="2">
        <v>64</v>
      </c>
      <c r="BV364" t="s">
        <v>1086</v>
      </c>
      <c r="BW364" t="s">
        <v>1086</v>
      </c>
      <c r="BX364" s="2">
        <v>4</v>
      </c>
      <c r="BY364" s="2">
        <v>5.2</v>
      </c>
      <c r="BZ364" s="2">
        <v>6.3</v>
      </c>
      <c r="CA364" s="2">
        <v>33</v>
      </c>
      <c r="CB364" s="2">
        <v>42.9</v>
      </c>
      <c r="CC364" s="2">
        <v>27</v>
      </c>
      <c r="CD364" s="2">
        <v>35.1</v>
      </c>
      <c r="CG364" s="2">
        <v>4</v>
      </c>
      <c r="CH364" s="2">
        <v>5.2</v>
      </c>
      <c r="CK364" s="2">
        <v>13</v>
      </c>
      <c r="CL364" s="2">
        <v>16.899999999999999</v>
      </c>
      <c r="CM364" s="2">
        <v>73</v>
      </c>
      <c r="CN364" s="2">
        <v>94.8</v>
      </c>
      <c r="CO364" s="2">
        <v>12</v>
      </c>
      <c r="CP364" s="2">
        <v>81</v>
      </c>
      <c r="CQ364" s="2">
        <v>13</v>
      </c>
      <c r="CR364" t="s">
        <v>1086</v>
      </c>
      <c r="CS364" t="s">
        <v>1086</v>
      </c>
      <c r="CT364" s="2">
        <v>3</v>
      </c>
      <c r="CU364" s="2">
        <v>23.1</v>
      </c>
      <c r="CV364" s="2">
        <v>23.1</v>
      </c>
      <c r="CW364" s="2">
        <v>6</v>
      </c>
      <c r="CX364" s="2">
        <v>46.2</v>
      </c>
      <c r="CY364" s="2">
        <v>4</v>
      </c>
      <c r="CZ364" s="2">
        <v>30.8</v>
      </c>
      <c r="DC364" s="2">
        <v>2</v>
      </c>
      <c r="DD364" s="2">
        <v>15.4</v>
      </c>
      <c r="DE364" s="2">
        <v>1</v>
      </c>
      <c r="DF364" s="2">
        <v>7.7</v>
      </c>
      <c r="DI364" s="2">
        <v>10</v>
      </c>
      <c r="DJ364" s="2">
        <v>76.900000000000006</v>
      </c>
      <c r="DL364" s="2">
        <v>14</v>
      </c>
      <c r="DN364" t="s">
        <v>1086</v>
      </c>
      <c r="DO364" t="s">
        <v>1086</v>
      </c>
      <c r="EJ364" t="s">
        <v>1086</v>
      </c>
      <c r="EK364" t="s">
        <v>1086</v>
      </c>
      <c r="FE364" s="2">
        <v>13</v>
      </c>
      <c r="FF364" t="s">
        <v>1086</v>
      </c>
      <c r="FG364" t="s">
        <v>1086</v>
      </c>
      <c r="FH364" s="2">
        <v>3</v>
      </c>
      <c r="FI364" s="2">
        <v>23.1</v>
      </c>
      <c r="FJ364" s="2">
        <v>23.1</v>
      </c>
      <c r="FK364" s="2">
        <v>6</v>
      </c>
      <c r="FL364" s="2">
        <v>46.2</v>
      </c>
      <c r="FM364" s="2">
        <v>4</v>
      </c>
      <c r="FN364" s="2">
        <v>30.8</v>
      </c>
      <c r="FQ364" s="2">
        <v>2</v>
      </c>
      <c r="FR364" s="2">
        <v>15.4</v>
      </c>
      <c r="FS364" s="2">
        <v>1</v>
      </c>
      <c r="FT364" s="2">
        <v>7.7</v>
      </c>
      <c r="FW364" s="2">
        <v>10</v>
      </c>
      <c r="FX364" s="2">
        <v>76.900000000000006</v>
      </c>
      <c r="FZ364" s="2">
        <v>14</v>
      </c>
      <c r="GA364" s="2">
        <v>20</v>
      </c>
      <c r="GB364" t="s">
        <v>1086</v>
      </c>
      <c r="GC364" t="s">
        <v>1086</v>
      </c>
      <c r="GD364" s="2">
        <v>5</v>
      </c>
      <c r="GE364" s="2">
        <v>10.4</v>
      </c>
      <c r="GF364" s="2">
        <v>25</v>
      </c>
      <c r="GG364" s="2">
        <v>2</v>
      </c>
      <c r="GH364" s="2">
        <v>4.2</v>
      </c>
      <c r="GI364" s="2">
        <v>13</v>
      </c>
      <c r="GJ364" s="2">
        <v>27.1</v>
      </c>
      <c r="GM364" s="2">
        <v>5</v>
      </c>
      <c r="GN364" s="2">
        <v>10.4</v>
      </c>
      <c r="GQ364" s="2">
        <v>28</v>
      </c>
      <c r="GR364" s="2">
        <v>58.3</v>
      </c>
      <c r="GS364" s="2">
        <v>43</v>
      </c>
      <c r="GT364" s="2">
        <v>89.6</v>
      </c>
      <c r="GU364" s="2">
        <v>10</v>
      </c>
      <c r="GV364" s="2">
        <v>34</v>
      </c>
    </row>
    <row r="365" spans="1:204" ht="12.75" customHeight="1" x14ac:dyDescent="0.2">
      <c r="A365" s="2">
        <v>2706</v>
      </c>
      <c r="B365" s="21">
        <f t="shared" si="25"/>
        <v>1.6680000000000001</v>
      </c>
      <c r="C365" s="23">
        <f t="shared" si="26"/>
        <v>1.6680000000000001</v>
      </c>
      <c r="D365" s="15">
        <f t="shared" si="27"/>
        <v>2.4769999999999994</v>
      </c>
      <c r="E365" s="15">
        <f t="shared" si="28"/>
        <v>2.4769999999999994</v>
      </c>
      <c r="F365" s="15">
        <f t="shared" si="29"/>
        <v>2.2359999999999998</v>
      </c>
      <c r="G365" s="17">
        <v>74</v>
      </c>
      <c r="H365" t="s">
        <v>1086</v>
      </c>
      <c r="I365" t="s">
        <v>1086</v>
      </c>
      <c r="J365" s="2">
        <v>17</v>
      </c>
      <c r="K365" s="2">
        <v>21</v>
      </c>
      <c r="L365" s="2">
        <v>23</v>
      </c>
      <c r="M365" s="2">
        <v>32</v>
      </c>
      <c r="N365" s="2">
        <v>39.5</v>
      </c>
      <c r="O365" s="2">
        <v>25</v>
      </c>
      <c r="P365" s="2">
        <v>30.9</v>
      </c>
      <c r="S365" s="2">
        <v>15</v>
      </c>
      <c r="T365" s="2">
        <v>18.5</v>
      </c>
      <c r="U365" s="2">
        <v>2</v>
      </c>
      <c r="V365" s="2">
        <v>2.5</v>
      </c>
      <c r="W365" s="2">
        <v>7</v>
      </c>
      <c r="X365" s="2">
        <v>8.6</v>
      </c>
      <c r="Y365" s="2">
        <v>64</v>
      </c>
      <c r="Z365" s="2">
        <v>79</v>
      </c>
      <c r="AB365" s="2">
        <v>71</v>
      </c>
      <c r="AD365" t="s">
        <v>1086</v>
      </c>
      <c r="AE365" t="s">
        <v>1086</v>
      </c>
      <c r="AZ365" t="s">
        <v>1086</v>
      </c>
      <c r="BA365" t="s">
        <v>1086</v>
      </c>
      <c r="BU365" s="2">
        <v>74</v>
      </c>
      <c r="BV365" t="s">
        <v>1086</v>
      </c>
      <c r="BW365" t="s">
        <v>1086</v>
      </c>
      <c r="BX365" s="2">
        <v>17</v>
      </c>
      <c r="BY365" s="2">
        <v>21</v>
      </c>
      <c r="BZ365" s="2">
        <v>23</v>
      </c>
      <c r="CA365" s="2">
        <v>32</v>
      </c>
      <c r="CB365" s="2">
        <v>39.5</v>
      </c>
      <c r="CC365" s="2">
        <v>25</v>
      </c>
      <c r="CD365" s="2">
        <v>30.9</v>
      </c>
      <c r="CG365" s="2">
        <v>15</v>
      </c>
      <c r="CH365" s="2">
        <v>18.5</v>
      </c>
      <c r="CI365" s="2">
        <v>2</v>
      </c>
      <c r="CJ365" s="2">
        <v>2.5</v>
      </c>
      <c r="CK365" s="2">
        <v>7</v>
      </c>
      <c r="CL365" s="2">
        <v>8.6</v>
      </c>
      <c r="CM365" s="2">
        <v>64</v>
      </c>
      <c r="CN365" s="2">
        <v>79</v>
      </c>
      <c r="CP365" s="2">
        <v>71</v>
      </c>
      <c r="CQ365" s="2">
        <v>48</v>
      </c>
      <c r="CR365" t="s">
        <v>1086</v>
      </c>
      <c r="CS365" t="s">
        <v>1086</v>
      </c>
      <c r="CT365" s="2">
        <v>22</v>
      </c>
      <c r="CU365" s="2">
        <v>45.8</v>
      </c>
      <c r="CV365" s="2">
        <v>45.8</v>
      </c>
      <c r="CW365" s="2">
        <v>4</v>
      </c>
      <c r="CX365" s="2">
        <v>8.3000000000000007</v>
      </c>
      <c r="CY365" s="2">
        <v>22</v>
      </c>
      <c r="CZ365" s="2">
        <v>45.8</v>
      </c>
      <c r="DC365" s="2">
        <v>17</v>
      </c>
      <c r="DD365" s="2">
        <v>35.4</v>
      </c>
      <c r="DE365" s="2">
        <v>5</v>
      </c>
      <c r="DF365" s="2">
        <v>10.4</v>
      </c>
      <c r="DI365" s="2">
        <v>26</v>
      </c>
      <c r="DJ365" s="2">
        <v>54.2</v>
      </c>
      <c r="DL365" s="2">
        <v>40</v>
      </c>
      <c r="DN365" t="s">
        <v>1086</v>
      </c>
      <c r="DO365" t="s">
        <v>1086</v>
      </c>
      <c r="EJ365" t="s">
        <v>1086</v>
      </c>
      <c r="EK365" t="s">
        <v>1086</v>
      </c>
      <c r="FE365" s="2">
        <v>48</v>
      </c>
      <c r="FF365" t="s">
        <v>1086</v>
      </c>
      <c r="FG365" t="s">
        <v>1086</v>
      </c>
      <c r="FH365" s="2">
        <v>22</v>
      </c>
      <c r="FI365" s="2">
        <v>45.8</v>
      </c>
      <c r="FJ365" s="2">
        <v>45.8</v>
      </c>
      <c r="FK365" s="2">
        <v>4</v>
      </c>
      <c r="FL365" s="2">
        <v>8.3000000000000007</v>
      </c>
      <c r="FM365" s="2">
        <v>22</v>
      </c>
      <c r="FN365" s="2">
        <v>45.8</v>
      </c>
      <c r="FQ365" s="2">
        <v>17</v>
      </c>
      <c r="FR365" s="2">
        <v>35.4</v>
      </c>
      <c r="FS365" s="2">
        <v>5</v>
      </c>
      <c r="FT365" s="2">
        <v>10.4</v>
      </c>
      <c r="FW365" s="2">
        <v>26</v>
      </c>
      <c r="FX365" s="2">
        <v>54.2</v>
      </c>
      <c r="FZ365" s="2">
        <v>40</v>
      </c>
      <c r="GA365" s="2">
        <v>42</v>
      </c>
      <c r="GB365" t="s">
        <v>1086</v>
      </c>
      <c r="GC365" t="s">
        <v>1086</v>
      </c>
      <c r="GD365" s="2">
        <v>25</v>
      </c>
      <c r="GE365" s="2">
        <v>58.1</v>
      </c>
      <c r="GF365" s="2">
        <v>59.5</v>
      </c>
      <c r="GG365" s="2">
        <v>7</v>
      </c>
      <c r="GH365" s="2">
        <v>16.3</v>
      </c>
      <c r="GI365" s="2">
        <v>10</v>
      </c>
      <c r="GJ365" s="2">
        <v>23.3</v>
      </c>
      <c r="GK365" s="2">
        <v>4</v>
      </c>
      <c r="GL365" s="2">
        <v>9.3000000000000007</v>
      </c>
      <c r="GM365" s="2">
        <v>15</v>
      </c>
      <c r="GN365" s="2">
        <v>34.9</v>
      </c>
      <c r="GO365" s="2">
        <v>6</v>
      </c>
      <c r="GP365" s="2">
        <v>14</v>
      </c>
      <c r="GQ365" s="2">
        <v>1</v>
      </c>
      <c r="GR365" s="2">
        <v>2.2999999999999998</v>
      </c>
      <c r="GS365" s="2">
        <v>18</v>
      </c>
      <c r="GT365" s="2">
        <v>41.9</v>
      </c>
      <c r="GV365" s="2">
        <v>26</v>
      </c>
    </row>
    <row r="366" spans="1:204" ht="12.75" customHeight="1" x14ac:dyDescent="0.2">
      <c r="A366" s="2">
        <v>2707</v>
      </c>
      <c r="B366" s="21">
        <f t="shared" si="25"/>
        <v>3.8059999999999996</v>
      </c>
      <c r="C366" s="23">
        <f t="shared" si="26"/>
        <v>3.8059999999999996</v>
      </c>
      <c r="D366" s="15">
        <f t="shared" si="27"/>
        <v>4</v>
      </c>
      <c r="E366" s="15">
        <f t="shared" si="28"/>
        <v>4</v>
      </c>
      <c r="F366" s="15">
        <f t="shared" si="29"/>
        <v>0</v>
      </c>
      <c r="G366" s="17">
        <v>67</v>
      </c>
      <c r="H366" t="s">
        <v>1086</v>
      </c>
      <c r="I366" t="s">
        <v>1086</v>
      </c>
      <c r="J366" s="2">
        <v>67</v>
      </c>
      <c r="K366" s="2">
        <v>100</v>
      </c>
      <c r="L366" s="2">
        <v>100</v>
      </c>
      <c r="S366" s="2">
        <v>13</v>
      </c>
      <c r="T366" s="2">
        <v>19.399999999999999</v>
      </c>
      <c r="U366" s="2">
        <v>54</v>
      </c>
      <c r="V366" s="2">
        <v>80.599999999999994</v>
      </c>
      <c r="AB366" s="2">
        <v>58</v>
      </c>
      <c r="AD366" t="s">
        <v>1086</v>
      </c>
      <c r="AE366" t="s">
        <v>1086</v>
      </c>
      <c r="AZ366" t="s">
        <v>1086</v>
      </c>
      <c r="BA366" t="s">
        <v>1086</v>
      </c>
      <c r="BU366" s="2">
        <v>67</v>
      </c>
      <c r="BV366" t="s">
        <v>1086</v>
      </c>
      <c r="BW366" t="s">
        <v>1086</v>
      </c>
      <c r="BX366" s="2">
        <v>67</v>
      </c>
      <c r="BY366" s="2">
        <v>100</v>
      </c>
      <c r="BZ366" s="2">
        <v>100</v>
      </c>
      <c r="CG366" s="2">
        <v>13</v>
      </c>
      <c r="CH366" s="2">
        <v>19.399999999999999</v>
      </c>
      <c r="CI366" s="2">
        <v>54</v>
      </c>
      <c r="CJ366" s="2">
        <v>80.599999999999994</v>
      </c>
      <c r="CP366" s="2">
        <v>58</v>
      </c>
      <c r="CQ366" s="2">
        <v>47</v>
      </c>
      <c r="CR366" t="s">
        <v>1086</v>
      </c>
      <c r="CS366" t="s">
        <v>1086</v>
      </c>
      <c r="CT366" s="2">
        <v>47</v>
      </c>
      <c r="CU366" s="2">
        <v>100</v>
      </c>
      <c r="CV366" s="2">
        <v>100</v>
      </c>
      <c r="DE366" s="2">
        <v>47</v>
      </c>
      <c r="DF366" s="2">
        <v>100</v>
      </c>
      <c r="DL366" s="2">
        <v>2</v>
      </c>
      <c r="DN366" t="s">
        <v>1086</v>
      </c>
      <c r="DO366" t="s">
        <v>1086</v>
      </c>
      <c r="EJ366" t="s">
        <v>1086</v>
      </c>
      <c r="EK366" t="s">
        <v>1086</v>
      </c>
      <c r="FE366" s="2">
        <v>47</v>
      </c>
      <c r="FF366" t="s">
        <v>1086</v>
      </c>
      <c r="FG366" t="s">
        <v>1086</v>
      </c>
      <c r="FH366" s="2">
        <v>47</v>
      </c>
      <c r="FI366" s="2">
        <v>100</v>
      </c>
      <c r="FJ366" s="2">
        <v>100</v>
      </c>
      <c r="FS366" s="2">
        <v>47</v>
      </c>
      <c r="FT366" s="2">
        <v>100</v>
      </c>
      <c r="FZ366" s="2">
        <v>2</v>
      </c>
      <c r="GB366" t="s">
        <v>1086</v>
      </c>
      <c r="GC366" t="s">
        <v>1086</v>
      </c>
    </row>
    <row r="367" spans="1:204" ht="12.75" customHeight="1" x14ac:dyDescent="0.2">
      <c r="A367" s="2">
        <v>2714</v>
      </c>
      <c r="B367" s="21">
        <f t="shared" si="25"/>
        <v>3.44</v>
      </c>
      <c r="C367" s="23">
        <f t="shared" si="26"/>
        <v>3.44</v>
      </c>
      <c r="D367" s="15">
        <f t="shared" si="27"/>
        <v>0</v>
      </c>
      <c r="E367" s="15">
        <f t="shared" si="28"/>
        <v>0</v>
      </c>
      <c r="F367" s="15">
        <f t="shared" si="29"/>
        <v>0</v>
      </c>
      <c r="G367" s="17">
        <v>25</v>
      </c>
      <c r="H367" t="s">
        <v>1086</v>
      </c>
      <c r="I367" t="s">
        <v>1086</v>
      </c>
      <c r="J367" s="2">
        <v>23</v>
      </c>
      <c r="K367" s="2">
        <v>92</v>
      </c>
      <c r="L367" s="2">
        <v>92</v>
      </c>
      <c r="O367" s="2">
        <v>2</v>
      </c>
      <c r="P367" s="2">
        <v>8</v>
      </c>
      <c r="S367" s="2">
        <v>10</v>
      </c>
      <c r="T367" s="2">
        <v>40</v>
      </c>
      <c r="U367" s="2">
        <v>13</v>
      </c>
      <c r="V367" s="2">
        <v>52</v>
      </c>
      <c r="Y367" s="2">
        <v>2</v>
      </c>
      <c r="Z367" s="2">
        <v>8</v>
      </c>
      <c r="AD367" t="s">
        <v>1086</v>
      </c>
      <c r="AE367" t="s">
        <v>1086</v>
      </c>
      <c r="AZ367" t="s">
        <v>1086</v>
      </c>
      <c r="BA367" t="s">
        <v>1086</v>
      </c>
      <c r="BU367" s="2">
        <v>25</v>
      </c>
      <c r="BV367" t="s">
        <v>1086</v>
      </c>
      <c r="BW367" t="s">
        <v>1086</v>
      </c>
      <c r="BX367" s="2">
        <v>23</v>
      </c>
      <c r="BY367" s="2">
        <v>92</v>
      </c>
      <c r="BZ367" s="2">
        <v>92</v>
      </c>
      <c r="CC367" s="2">
        <v>2</v>
      </c>
      <c r="CD367" s="2">
        <v>8</v>
      </c>
      <c r="CG367" s="2">
        <v>10</v>
      </c>
      <c r="CH367" s="2">
        <v>40</v>
      </c>
      <c r="CI367" s="2">
        <v>13</v>
      </c>
      <c r="CJ367" s="2">
        <v>52</v>
      </c>
      <c r="CM367" s="2">
        <v>2</v>
      </c>
      <c r="CN367" s="2">
        <v>8</v>
      </c>
      <c r="CR367" t="s">
        <v>1086</v>
      </c>
      <c r="CS367" t="s">
        <v>1086</v>
      </c>
      <c r="DN367" t="s">
        <v>1086</v>
      </c>
      <c r="DO367" t="s">
        <v>1086</v>
      </c>
      <c r="EJ367" t="s">
        <v>1086</v>
      </c>
      <c r="EK367" t="s">
        <v>1086</v>
      </c>
      <c r="FF367" t="s">
        <v>1086</v>
      </c>
      <c r="FG367" t="s">
        <v>1086</v>
      </c>
      <c r="GB367" t="s">
        <v>1086</v>
      </c>
      <c r="GC367" t="s">
        <v>1086</v>
      </c>
    </row>
    <row r="368" spans="1:204" ht="12.75" customHeight="1" x14ac:dyDescent="0.2">
      <c r="A368" s="2">
        <v>2718</v>
      </c>
      <c r="B368" s="21">
        <f t="shared" si="25"/>
        <v>3.0449999999999999</v>
      </c>
      <c r="C368" s="23">
        <f t="shared" si="26"/>
        <v>3.0449999999999999</v>
      </c>
      <c r="D368" s="15">
        <f t="shared" si="27"/>
        <v>0</v>
      </c>
      <c r="E368" s="15">
        <f t="shared" si="28"/>
        <v>0</v>
      </c>
      <c r="F368" s="15">
        <f t="shared" si="29"/>
        <v>0</v>
      </c>
      <c r="G368" s="17">
        <v>21</v>
      </c>
      <c r="H368" t="s">
        <v>1086</v>
      </c>
      <c r="I368" t="s">
        <v>1086</v>
      </c>
      <c r="J368" s="2">
        <v>17</v>
      </c>
      <c r="K368" s="2">
        <v>81</v>
      </c>
      <c r="L368" s="2">
        <v>81</v>
      </c>
      <c r="O368" s="2">
        <v>4</v>
      </c>
      <c r="P368" s="2">
        <v>19</v>
      </c>
      <c r="S368" s="2">
        <v>12</v>
      </c>
      <c r="T368" s="2">
        <v>57.1</v>
      </c>
      <c r="U368" s="2">
        <v>5</v>
      </c>
      <c r="V368" s="2">
        <v>23.8</v>
      </c>
      <c r="Y368" s="2">
        <v>4</v>
      </c>
      <c r="Z368" s="2">
        <v>19</v>
      </c>
      <c r="AD368" t="s">
        <v>1086</v>
      </c>
      <c r="AE368" t="s">
        <v>1086</v>
      </c>
      <c r="AZ368" t="s">
        <v>1086</v>
      </c>
      <c r="BA368" t="s">
        <v>1086</v>
      </c>
      <c r="BU368" s="2">
        <v>21</v>
      </c>
      <c r="BV368" t="s">
        <v>1086</v>
      </c>
      <c r="BW368" t="s">
        <v>1086</v>
      </c>
      <c r="BX368" s="2">
        <v>17</v>
      </c>
      <c r="BY368" s="2">
        <v>81</v>
      </c>
      <c r="BZ368" s="2">
        <v>81</v>
      </c>
      <c r="CC368" s="2">
        <v>4</v>
      </c>
      <c r="CD368" s="2">
        <v>19</v>
      </c>
      <c r="CG368" s="2">
        <v>12</v>
      </c>
      <c r="CH368" s="2">
        <v>57.1</v>
      </c>
      <c r="CI368" s="2">
        <v>5</v>
      </c>
      <c r="CJ368" s="2">
        <v>23.8</v>
      </c>
      <c r="CM368" s="2">
        <v>4</v>
      </c>
      <c r="CN368" s="2">
        <v>19</v>
      </c>
      <c r="CR368" t="s">
        <v>1086</v>
      </c>
      <c r="CS368" t="s">
        <v>1086</v>
      </c>
      <c r="DN368" t="s">
        <v>1086</v>
      </c>
      <c r="DO368" t="s">
        <v>1086</v>
      </c>
      <c r="EJ368" t="s">
        <v>1086</v>
      </c>
      <c r="EK368" t="s">
        <v>1086</v>
      </c>
      <c r="FF368" t="s">
        <v>1086</v>
      </c>
      <c r="FG368" t="s">
        <v>1086</v>
      </c>
      <c r="GB368" t="s">
        <v>1086</v>
      </c>
      <c r="GC368" t="s">
        <v>1086</v>
      </c>
    </row>
    <row r="369" spans="1:204" ht="12.75" customHeight="1" x14ac:dyDescent="0.2">
      <c r="A369" s="2">
        <v>2719</v>
      </c>
      <c r="B369" s="21">
        <f t="shared" si="25"/>
        <v>2.5860000000000003</v>
      </c>
      <c r="C369" s="23">
        <f t="shared" si="26"/>
        <v>2.5860000000000003</v>
      </c>
      <c r="D369" s="15">
        <f t="shared" si="27"/>
        <v>0</v>
      </c>
      <c r="E369" s="15">
        <f t="shared" si="28"/>
        <v>0</v>
      </c>
      <c r="F369" s="15">
        <f t="shared" si="29"/>
        <v>0</v>
      </c>
      <c r="G369" s="17">
        <v>12</v>
      </c>
      <c r="H369" t="s">
        <v>1086</v>
      </c>
      <c r="I369" t="s">
        <v>1086</v>
      </c>
      <c r="J369" s="2">
        <v>7</v>
      </c>
      <c r="K369" s="2">
        <v>58.3</v>
      </c>
      <c r="L369" s="2">
        <v>58.3</v>
      </c>
      <c r="M369" s="2">
        <v>2</v>
      </c>
      <c r="N369" s="2">
        <v>16.7</v>
      </c>
      <c r="O369" s="2">
        <v>3</v>
      </c>
      <c r="P369" s="2">
        <v>25</v>
      </c>
      <c r="S369" s="2">
        <v>5</v>
      </c>
      <c r="T369" s="2">
        <v>41.7</v>
      </c>
      <c r="U369" s="2">
        <v>2</v>
      </c>
      <c r="V369" s="2">
        <v>16.7</v>
      </c>
      <c r="Y369" s="2">
        <v>5</v>
      </c>
      <c r="Z369" s="2">
        <v>41.7</v>
      </c>
      <c r="AD369" t="s">
        <v>1086</v>
      </c>
      <c r="AE369" t="s">
        <v>1086</v>
      </c>
      <c r="AZ369" t="s">
        <v>1086</v>
      </c>
      <c r="BA369" t="s">
        <v>1086</v>
      </c>
      <c r="BU369" s="2">
        <v>12</v>
      </c>
      <c r="BV369" t="s">
        <v>1086</v>
      </c>
      <c r="BW369" t="s">
        <v>1086</v>
      </c>
      <c r="BX369" s="2">
        <v>7</v>
      </c>
      <c r="BY369" s="2">
        <v>58.3</v>
      </c>
      <c r="BZ369" s="2">
        <v>58.3</v>
      </c>
      <c r="CA369" s="2">
        <v>2</v>
      </c>
      <c r="CB369" s="2">
        <v>16.7</v>
      </c>
      <c r="CC369" s="2">
        <v>3</v>
      </c>
      <c r="CD369" s="2">
        <v>25</v>
      </c>
      <c r="CG369" s="2">
        <v>5</v>
      </c>
      <c r="CH369" s="2">
        <v>41.7</v>
      </c>
      <c r="CI369" s="2">
        <v>2</v>
      </c>
      <c r="CJ369" s="2">
        <v>16.7</v>
      </c>
      <c r="CM369" s="2">
        <v>5</v>
      </c>
      <c r="CN369" s="2">
        <v>41.7</v>
      </c>
      <c r="CR369" t="s">
        <v>1086</v>
      </c>
      <c r="CS369" t="s">
        <v>1086</v>
      </c>
      <c r="DN369" t="s">
        <v>1086</v>
      </c>
      <c r="DO369" t="s">
        <v>1086</v>
      </c>
      <c r="EJ369" t="s">
        <v>1086</v>
      </c>
      <c r="EK369" t="s">
        <v>1086</v>
      </c>
      <c r="FF369" t="s">
        <v>1086</v>
      </c>
      <c r="FG369" t="s">
        <v>1086</v>
      </c>
      <c r="GB369" t="s">
        <v>1086</v>
      </c>
      <c r="GC369" t="s">
        <v>1086</v>
      </c>
    </row>
    <row r="370" spans="1:204" ht="12.75" customHeight="1" x14ac:dyDescent="0.2">
      <c r="A370" s="2">
        <v>2721</v>
      </c>
      <c r="B370" s="21">
        <f t="shared" si="25"/>
        <v>3.7289999999999996</v>
      </c>
      <c r="C370" s="23">
        <f t="shared" si="26"/>
        <v>3.7289999999999996</v>
      </c>
      <c r="D370" s="15">
        <f t="shared" si="27"/>
        <v>4</v>
      </c>
      <c r="E370" s="15">
        <f t="shared" si="28"/>
        <v>4</v>
      </c>
      <c r="F370" s="15">
        <f t="shared" si="29"/>
        <v>0</v>
      </c>
      <c r="G370" s="17">
        <v>70</v>
      </c>
      <c r="H370" t="s">
        <v>1086</v>
      </c>
      <c r="I370" t="s">
        <v>1086</v>
      </c>
      <c r="J370" s="2">
        <v>69</v>
      </c>
      <c r="K370" s="2">
        <v>98.6</v>
      </c>
      <c r="L370" s="2">
        <v>98.6</v>
      </c>
      <c r="O370" s="2">
        <v>1</v>
      </c>
      <c r="P370" s="2">
        <v>1.4</v>
      </c>
      <c r="S370" s="2">
        <v>17</v>
      </c>
      <c r="T370" s="2">
        <v>24.3</v>
      </c>
      <c r="U370" s="2">
        <v>52</v>
      </c>
      <c r="V370" s="2">
        <v>74.3</v>
      </c>
      <c r="Y370" s="2">
        <v>1</v>
      </c>
      <c r="Z370" s="2">
        <v>1.4</v>
      </c>
      <c r="AB370" s="2">
        <v>15</v>
      </c>
      <c r="AD370" t="s">
        <v>1086</v>
      </c>
      <c r="AE370" t="s">
        <v>1086</v>
      </c>
      <c r="AZ370" t="s">
        <v>1086</v>
      </c>
      <c r="BA370" t="s">
        <v>1086</v>
      </c>
      <c r="BU370" s="2">
        <v>70</v>
      </c>
      <c r="BV370" t="s">
        <v>1086</v>
      </c>
      <c r="BW370" t="s">
        <v>1086</v>
      </c>
      <c r="BX370" s="2">
        <v>69</v>
      </c>
      <c r="BY370" s="2">
        <v>98.6</v>
      </c>
      <c r="BZ370" s="2">
        <v>98.6</v>
      </c>
      <c r="CC370" s="2">
        <v>1</v>
      </c>
      <c r="CD370" s="2">
        <v>1.4</v>
      </c>
      <c r="CG370" s="2">
        <v>17</v>
      </c>
      <c r="CH370" s="2">
        <v>24.3</v>
      </c>
      <c r="CI370" s="2">
        <v>52</v>
      </c>
      <c r="CJ370" s="2">
        <v>74.3</v>
      </c>
      <c r="CM370" s="2">
        <v>1</v>
      </c>
      <c r="CN370" s="2">
        <v>1.4</v>
      </c>
      <c r="CP370" s="2">
        <v>15</v>
      </c>
      <c r="CQ370" s="2">
        <v>14</v>
      </c>
      <c r="CR370" t="s">
        <v>1086</v>
      </c>
      <c r="CS370" t="s">
        <v>1086</v>
      </c>
      <c r="CT370" s="2">
        <v>14</v>
      </c>
      <c r="CU370" s="2">
        <v>100</v>
      </c>
      <c r="CV370" s="2">
        <v>100</v>
      </c>
      <c r="DE370" s="2">
        <v>14</v>
      </c>
      <c r="DF370" s="2">
        <v>100</v>
      </c>
      <c r="DL370" s="2">
        <v>1</v>
      </c>
      <c r="DN370" t="s">
        <v>1086</v>
      </c>
      <c r="DO370" t="s">
        <v>1086</v>
      </c>
      <c r="EJ370" t="s">
        <v>1086</v>
      </c>
      <c r="EK370" t="s">
        <v>1086</v>
      </c>
      <c r="FE370" s="2">
        <v>14</v>
      </c>
      <c r="FF370" t="s">
        <v>1086</v>
      </c>
      <c r="FG370" t="s">
        <v>1086</v>
      </c>
      <c r="FH370" s="2">
        <v>14</v>
      </c>
      <c r="FI370" s="2">
        <v>100</v>
      </c>
      <c r="FJ370" s="2">
        <v>100</v>
      </c>
      <c r="FS370" s="2">
        <v>14</v>
      </c>
      <c r="FT370" s="2">
        <v>100</v>
      </c>
      <c r="FZ370" s="2">
        <v>1</v>
      </c>
      <c r="GB370" t="s">
        <v>1086</v>
      </c>
      <c r="GC370" t="s">
        <v>1086</v>
      </c>
    </row>
    <row r="371" spans="1:204" ht="12.75" customHeight="1" x14ac:dyDescent="0.2">
      <c r="A371" s="2">
        <v>2724</v>
      </c>
      <c r="B371" s="21">
        <f t="shared" si="25"/>
        <v>0</v>
      </c>
      <c r="C371" s="23">
        <f t="shared" si="26"/>
        <v>2.1060000000000003</v>
      </c>
      <c r="D371" s="15">
        <f t="shared" si="27"/>
        <v>0</v>
      </c>
      <c r="E371" s="15">
        <f t="shared" si="28"/>
        <v>2.653</v>
      </c>
      <c r="F371" s="15">
        <f t="shared" si="29"/>
        <v>2.6439999999999997</v>
      </c>
      <c r="G371" s="17">
        <v>4</v>
      </c>
      <c r="H371" t="s">
        <v>1086</v>
      </c>
      <c r="I371" t="s">
        <v>1086</v>
      </c>
      <c r="AC371" s="2">
        <v>541</v>
      </c>
      <c r="AD371" t="s">
        <v>1086</v>
      </c>
      <c r="AE371" t="s">
        <v>1086</v>
      </c>
      <c r="AZ371" t="s">
        <v>1086</v>
      </c>
      <c r="BA371" t="s">
        <v>1086</v>
      </c>
      <c r="BU371" s="2">
        <v>545</v>
      </c>
      <c r="BV371" t="s">
        <v>1086</v>
      </c>
      <c r="BW371" t="s">
        <v>1086</v>
      </c>
      <c r="BX371" s="2">
        <v>230</v>
      </c>
      <c r="BY371" s="2">
        <v>42</v>
      </c>
      <c r="BZ371" s="2">
        <v>42.2</v>
      </c>
      <c r="CA371" s="2">
        <v>153</v>
      </c>
      <c r="CB371" s="2">
        <v>28</v>
      </c>
      <c r="CC371" s="2">
        <v>162</v>
      </c>
      <c r="CD371" s="2">
        <v>29.6</v>
      </c>
      <c r="CE371" s="2">
        <v>20</v>
      </c>
      <c r="CF371" s="2">
        <v>3.7</v>
      </c>
      <c r="CG371" s="2">
        <v>165</v>
      </c>
      <c r="CH371" s="2">
        <v>30.2</v>
      </c>
      <c r="CI371" s="2">
        <v>45</v>
      </c>
      <c r="CJ371" s="2">
        <v>8.1999999999999993</v>
      </c>
      <c r="CK371" s="2">
        <v>2</v>
      </c>
      <c r="CL371" s="2">
        <v>0.4</v>
      </c>
      <c r="CM371" s="2">
        <v>317</v>
      </c>
      <c r="CN371" s="2">
        <v>58</v>
      </c>
      <c r="CO371" s="2">
        <v>13</v>
      </c>
      <c r="CP371" s="2">
        <v>757</v>
      </c>
      <c r="CR371" t="s">
        <v>1086</v>
      </c>
      <c r="CS371" t="s">
        <v>1086</v>
      </c>
      <c r="DL371" s="2">
        <v>6</v>
      </c>
      <c r="DM371" s="2">
        <v>416</v>
      </c>
      <c r="DN371" t="s">
        <v>1086</v>
      </c>
      <c r="DO371" t="s">
        <v>1086</v>
      </c>
      <c r="DP371" s="2">
        <v>262</v>
      </c>
      <c r="DQ371" s="2">
        <v>63</v>
      </c>
      <c r="DR371" s="2">
        <v>63</v>
      </c>
      <c r="DS371" s="2">
        <v>56</v>
      </c>
      <c r="DT371" s="2">
        <v>13.5</v>
      </c>
      <c r="DU371" s="2">
        <v>98</v>
      </c>
      <c r="DV371" s="2">
        <v>23.6</v>
      </c>
      <c r="DW371" s="2">
        <v>12</v>
      </c>
      <c r="DX371" s="2">
        <v>2.9</v>
      </c>
      <c r="DY371" s="2">
        <v>149</v>
      </c>
      <c r="DZ371" s="2">
        <v>35.799999999999997</v>
      </c>
      <c r="EA371" s="2">
        <v>101</v>
      </c>
      <c r="EB371" s="2">
        <v>24.3</v>
      </c>
      <c r="EE371" s="2">
        <v>154</v>
      </c>
      <c r="EF371" s="2">
        <v>37</v>
      </c>
      <c r="EG371" s="2">
        <v>1</v>
      </c>
      <c r="EH371" s="2">
        <v>364</v>
      </c>
      <c r="EJ371" t="s">
        <v>1086</v>
      </c>
      <c r="EK371" t="s">
        <v>1086</v>
      </c>
      <c r="FE371" s="2">
        <v>416</v>
      </c>
      <c r="FF371" t="s">
        <v>1086</v>
      </c>
      <c r="FG371" t="s">
        <v>1086</v>
      </c>
      <c r="FH371" s="2">
        <v>262</v>
      </c>
      <c r="FI371" s="2">
        <v>63</v>
      </c>
      <c r="FJ371" s="2">
        <v>63</v>
      </c>
      <c r="FK371" s="2">
        <v>56</v>
      </c>
      <c r="FL371" s="2">
        <v>13.5</v>
      </c>
      <c r="FM371" s="2">
        <v>98</v>
      </c>
      <c r="FN371" s="2">
        <v>23.6</v>
      </c>
      <c r="FO371" s="2">
        <v>12</v>
      </c>
      <c r="FP371" s="2">
        <v>2.9</v>
      </c>
      <c r="FQ371" s="2">
        <v>149</v>
      </c>
      <c r="FR371" s="2">
        <v>35.799999999999997</v>
      </c>
      <c r="FS371" s="2">
        <v>101</v>
      </c>
      <c r="FT371" s="2">
        <v>24.3</v>
      </c>
      <c r="FW371" s="2">
        <v>154</v>
      </c>
      <c r="FX371" s="2">
        <v>37</v>
      </c>
      <c r="FY371" s="2">
        <v>1</v>
      </c>
      <c r="FZ371" s="2">
        <v>370</v>
      </c>
      <c r="GA371" s="2">
        <v>459</v>
      </c>
      <c r="GB371" t="s">
        <v>1086</v>
      </c>
      <c r="GC371" t="s">
        <v>1086</v>
      </c>
      <c r="GD371" s="2">
        <v>305</v>
      </c>
      <c r="GE371" s="2">
        <v>65.7</v>
      </c>
      <c r="GF371" s="2">
        <v>66.400000000000006</v>
      </c>
      <c r="GG371" s="2">
        <v>45</v>
      </c>
      <c r="GH371" s="2">
        <v>9.6999999999999993</v>
      </c>
      <c r="GI371" s="2">
        <v>109</v>
      </c>
      <c r="GJ371" s="2">
        <v>23.5</v>
      </c>
      <c r="GK371" s="2">
        <v>23</v>
      </c>
      <c r="GL371" s="2">
        <v>5</v>
      </c>
      <c r="GM371" s="2">
        <v>163</v>
      </c>
      <c r="GN371" s="2">
        <v>35.1</v>
      </c>
      <c r="GO371" s="2">
        <v>119</v>
      </c>
      <c r="GP371" s="2">
        <v>25.6</v>
      </c>
      <c r="GQ371" s="2">
        <v>5</v>
      </c>
      <c r="GR371" s="2">
        <v>1.1000000000000001</v>
      </c>
      <c r="GS371" s="2">
        <v>159</v>
      </c>
      <c r="GT371" s="2">
        <v>34.299999999999997</v>
      </c>
      <c r="GU371" s="2">
        <v>10</v>
      </c>
      <c r="GV371" s="2">
        <v>307</v>
      </c>
    </row>
    <row r="372" spans="1:204" ht="12.75" customHeight="1" x14ac:dyDescent="0.2">
      <c r="A372" s="2">
        <v>2727</v>
      </c>
      <c r="B372" s="21">
        <f t="shared" si="25"/>
        <v>1.9169999999999998</v>
      </c>
      <c r="C372" s="23">
        <f t="shared" si="26"/>
        <v>1.9169999999999998</v>
      </c>
      <c r="D372" s="15">
        <f t="shared" si="27"/>
        <v>2.5270000000000001</v>
      </c>
      <c r="E372" s="15">
        <f t="shared" si="28"/>
        <v>2.5270000000000001</v>
      </c>
      <c r="F372" s="15">
        <f t="shared" si="29"/>
        <v>2.6949999999999998</v>
      </c>
      <c r="G372" s="17">
        <v>337</v>
      </c>
      <c r="H372" t="s">
        <v>1086</v>
      </c>
      <c r="I372" t="s">
        <v>1086</v>
      </c>
      <c r="J372" s="2">
        <v>111</v>
      </c>
      <c r="K372" s="2">
        <v>32.700000000000003</v>
      </c>
      <c r="L372" s="2">
        <v>32.9</v>
      </c>
      <c r="M372" s="2">
        <v>109</v>
      </c>
      <c r="N372" s="2">
        <v>32.200000000000003</v>
      </c>
      <c r="O372" s="2">
        <v>117</v>
      </c>
      <c r="P372" s="2">
        <v>34.5</v>
      </c>
      <c r="Q372" s="2">
        <v>13</v>
      </c>
      <c r="R372" s="2">
        <v>3.8</v>
      </c>
      <c r="S372" s="2">
        <v>85</v>
      </c>
      <c r="T372" s="2">
        <v>25.1</v>
      </c>
      <c r="U372" s="2">
        <v>13</v>
      </c>
      <c r="V372" s="2">
        <v>3.8</v>
      </c>
      <c r="W372" s="2">
        <v>2</v>
      </c>
      <c r="X372" s="2">
        <v>0.6</v>
      </c>
      <c r="Y372" s="2">
        <v>228</v>
      </c>
      <c r="Z372" s="2">
        <v>67.3</v>
      </c>
      <c r="AA372" s="2">
        <v>9</v>
      </c>
      <c r="AB372" s="2">
        <v>574</v>
      </c>
      <c r="AD372" t="s">
        <v>1086</v>
      </c>
      <c r="AE372" t="s">
        <v>1086</v>
      </c>
      <c r="AX372" s="2">
        <v>1</v>
      </c>
      <c r="AZ372" t="s">
        <v>1086</v>
      </c>
      <c r="BA372" t="s">
        <v>1086</v>
      </c>
      <c r="BU372" s="2">
        <v>337</v>
      </c>
      <c r="BV372" t="s">
        <v>1086</v>
      </c>
      <c r="BW372" t="s">
        <v>1086</v>
      </c>
      <c r="BX372" s="2">
        <v>111</v>
      </c>
      <c r="BY372" s="2">
        <v>32.700000000000003</v>
      </c>
      <c r="BZ372" s="2">
        <v>32.9</v>
      </c>
      <c r="CA372" s="2">
        <v>109</v>
      </c>
      <c r="CB372" s="2">
        <v>32.200000000000003</v>
      </c>
      <c r="CC372" s="2">
        <v>117</v>
      </c>
      <c r="CD372" s="2">
        <v>34.5</v>
      </c>
      <c r="CE372" s="2">
        <v>13</v>
      </c>
      <c r="CF372" s="2">
        <v>3.8</v>
      </c>
      <c r="CG372" s="2">
        <v>85</v>
      </c>
      <c r="CH372" s="2">
        <v>25.1</v>
      </c>
      <c r="CI372" s="2">
        <v>13</v>
      </c>
      <c r="CJ372" s="2">
        <v>3.8</v>
      </c>
      <c r="CK372" s="2">
        <v>2</v>
      </c>
      <c r="CL372" s="2">
        <v>0.6</v>
      </c>
      <c r="CM372" s="2">
        <v>228</v>
      </c>
      <c r="CN372" s="2">
        <v>67.3</v>
      </c>
      <c r="CO372" s="2">
        <v>9</v>
      </c>
      <c r="CP372" s="2">
        <v>575</v>
      </c>
      <c r="CQ372" s="2">
        <v>163</v>
      </c>
      <c r="CR372" t="s">
        <v>1086</v>
      </c>
      <c r="CS372" t="s">
        <v>1086</v>
      </c>
      <c r="CT372" s="2">
        <v>90</v>
      </c>
      <c r="CU372" s="2">
        <v>55.2</v>
      </c>
      <c r="CV372" s="2">
        <v>55.2</v>
      </c>
      <c r="CW372" s="2">
        <v>22</v>
      </c>
      <c r="CX372" s="2">
        <v>13.5</v>
      </c>
      <c r="CY372" s="2">
        <v>51</v>
      </c>
      <c r="CZ372" s="2">
        <v>31.3</v>
      </c>
      <c r="DC372" s="2">
        <v>72</v>
      </c>
      <c r="DD372" s="2">
        <v>44.2</v>
      </c>
      <c r="DE372" s="2">
        <v>18</v>
      </c>
      <c r="DF372" s="2">
        <v>11</v>
      </c>
      <c r="DI372" s="2">
        <v>73</v>
      </c>
      <c r="DJ372" s="2">
        <v>44.8</v>
      </c>
      <c r="DL372" s="2">
        <v>365</v>
      </c>
      <c r="DN372" t="s">
        <v>1086</v>
      </c>
      <c r="DO372" t="s">
        <v>1086</v>
      </c>
      <c r="EH372" s="2">
        <v>1</v>
      </c>
      <c r="EJ372" t="s">
        <v>1086</v>
      </c>
      <c r="EK372" t="s">
        <v>1086</v>
      </c>
      <c r="FE372" s="2">
        <v>163</v>
      </c>
      <c r="FF372" t="s">
        <v>1086</v>
      </c>
      <c r="FG372" t="s">
        <v>1086</v>
      </c>
      <c r="FH372" s="2">
        <v>90</v>
      </c>
      <c r="FI372" s="2">
        <v>55.2</v>
      </c>
      <c r="FJ372" s="2">
        <v>55.2</v>
      </c>
      <c r="FK372" s="2">
        <v>22</v>
      </c>
      <c r="FL372" s="2">
        <v>13.5</v>
      </c>
      <c r="FM372" s="2">
        <v>51</v>
      </c>
      <c r="FN372" s="2">
        <v>31.3</v>
      </c>
      <c r="FQ372" s="2">
        <v>72</v>
      </c>
      <c r="FR372" s="2">
        <v>44.2</v>
      </c>
      <c r="FS372" s="2">
        <v>18</v>
      </c>
      <c r="FT372" s="2">
        <v>11</v>
      </c>
      <c r="FW372" s="2">
        <v>73</v>
      </c>
      <c r="FX372" s="2">
        <v>44.8</v>
      </c>
      <c r="FZ372" s="2">
        <v>366</v>
      </c>
      <c r="GA372" s="2">
        <v>384</v>
      </c>
      <c r="GB372" t="s">
        <v>1086</v>
      </c>
      <c r="GC372" t="s">
        <v>1086</v>
      </c>
      <c r="GD372" s="2">
        <v>245</v>
      </c>
      <c r="GE372" s="2">
        <v>63.3</v>
      </c>
      <c r="GF372" s="2">
        <v>63.8</v>
      </c>
      <c r="GG372" s="2">
        <v>25</v>
      </c>
      <c r="GH372" s="2">
        <v>6.5</v>
      </c>
      <c r="GI372" s="2">
        <v>114</v>
      </c>
      <c r="GJ372" s="2">
        <v>29.5</v>
      </c>
      <c r="GK372" s="2">
        <v>15</v>
      </c>
      <c r="GL372" s="2">
        <v>3.9</v>
      </c>
      <c r="GM372" s="2">
        <v>130</v>
      </c>
      <c r="GN372" s="2">
        <v>33.6</v>
      </c>
      <c r="GO372" s="2">
        <v>100</v>
      </c>
      <c r="GP372" s="2">
        <v>25.8</v>
      </c>
      <c r="GQ372" s="2">
        <v>3</v>
      </c>
      <c r="GR372" s="2">
        <v>0.8</v>
      </c>
      <c r="GS372" s="2">
        <v>142</v>
      </c>
      <c r="GT372" s="2">
        <v>36.700000000000003</v>
      </c>
      <c r="GU372" s="2">
        <v>11</v>
      </c>
      <c r="GV372" s="2">
        <v>189</v>
      </c>
    </row>
    <row r="373" spans="1:204" ht="12.75" customHeight="1" x14ac:dyDescent="0.2">
      <c r="A373" s="2">
        <v>2728</v>
      </c>
      <c r="B373" s="21">
        <f t="shared" si="25"/>
        <v>2.34</v>
      </c>
      <c r="C373" s="23">
        <f t="shared" si="26"/>
        <v>2.34</v>
      </c>
      <c r="D373" s="15">
        <f t="shared" si="27"/>
        <v>2.6389999999999998</v>
      </c>
      <c r="E373" s="15">
        <f t="shared" si="28"/>
        <v>2.6389999999999998</v>
      </c>
      <c r="F373" s="15">
        <f t="shared" si="29"/>
        <v>2.5929999999999995</v>
      </c>
      <c r="G373" s="17">
        <v>65</v>
      </c>
      <c r="H373" t="s">
        <v>1086</v>
      </c>
      <c r="I373" t="s">
        <v>1086</v>
      </c>
      <c r="J373" s="2">
        <v>31</v>
      </c>
      <c r="K373" s="2">
        <v>46.3</v>
      </c>
      <c r="L373" s="2">
        <v>47.7</v>
      </c>
      <c r="M373" s="2">
        <v>12</v>
      </c>
      <c r="N373" s="2">
        <v>17.899999999999999</v>
      </c>
      <c r="O373" s="2">
        <v>22</v>
      </c>
      <c r="P373" s="2">
        <v>32.799999999999997</v>
      </c>
      <c r="S373" s="2">
        <v>23</v>
      </c>
      <c r="T373" s="2">
        <v>34.299999999999997</v>
      </c>
      <c r="U373" s="2">
        <v>8</v>
      </c>
      <c r="V373" s="2">
        <v>11.9</v>
      </c>
      <c r="W373" s="2">
        <v>2</v>
      </c>
      <c r="X373" s="2">
        <v>3</v>
      </c>
      <c r="Y373" s="2">
        <v>36</v>
      </c>
      <c r="Z373" s="2">
        <v>53.7</v>
      </c>
      <c r="AA373" s="2">
        <v>4</v>
      </c>
      <c r="AB373" s="2">
        <v>79</v>
      </c>
      <c r="AD373" t="s">
        <v>1086</v>
      </c>
      <c r="AE373" t="s">
        <v>1086</v>
      </c>
      <c r="AZ373" t="s">
        <v>1086</v>
      </c>
      <c r="BA373" t="s">
        <v>1086</v>
      </c>
      <c r="BU373" s="2">
        <v>65</v>
      </c>
      <c r="BV373" t="s">
        <v>1086</v>
      </c>
      <c r="BW373" t="s">
        <v>1086</v>
      </c>
      <c r="BX373" s="2">
        <v>31</v>
      </c>
      <c r="BY373" s="2">
        <v>46.3</v>
      </c>
      <c r="BZ373" s="2">
        <v>47.7</v>
      </c>
      <c r="CA373" s="2">
        <v>12</v>
      </c>
      <c r="CB373" s="2">
        <v>17.899999999999999</v>
      </c>
      <c r="CC373" s="2">
        <v>22</v>
      </c>
      <c r="CD373" s="2">
        <v>32.799999999999997</v>
      </c>
      <c r="CG373" s="2">
        <v>23</v>
      </c>
      <c r="CH373" s="2">
        <v>34.299999999999997</v>
      </c>
      <c r="CI373" s="2">
        <v>8</v>
      </c>
      <c r="CJ373" s="2">
        <v>11.9</v>
      </c>
      <c r="CK373" s="2">
        <v>2</v>
      </c>
      <c r="CL373" s="2">
        <v>3</v>
      </c>
      <c r="CM373" s="2">
        <v>36</v>
      </c>
      <c r="CN373" s="2">
        <v>53.7</v>
      </c>
      <c r="CO373" s="2">
        <v>4</v>
      </c>
      <c r="CP373" s="2">
        <v>79</v>
      </c>
      <c r="CQ373" s="2">
        <v>39</v>
      </c>
      <c r="CR373" t="s">
        <v>1086</v>
      </c>
      <c r="CS373" t="s">
        <v>1086</v>
      </c>
      <c r="CT373" s="2">
        <v>26</v>
      </c>
      <c r="CU373" s="2">
        <v>66.7</v>
      </c>
      <c r="CV373" s="2">
        <v>66.7</v>
      </c>
      <c r="CW373" s="2">
        <v>6</v>
      </c>
      <c r="CX373" s="2">
        <v>15.4</v>
      </c>
      <c r="CY373" s="2">
        <v>7</v>
      </c>
      <c r="CZ373" s="2">
        <v>17.899999999999999</v>
      </c>
      <c r="DA373" s="2">
        <v>2</v>
      </c>
      <c r="DB373" s="2">
        <v>5.0999999999999996</v>
      </c>
      <c r="DC373" s="2">
        <v>13</v>
      </c>
      <c r="DD373" s="2">
        <v>33.299999999999997</v>
      </c>
      <c r="DE373" s="2">
        <v>11</v>
      </c>
      <c r="DF373" s="2">
        <v>28.2</v>
      </c>
      <c r="DI373" s="2">
        <v>13</v>
      </c>
      <c r="DJ373" s="2">
        <v>33.299999999999997</v>
      </c>
      <c r="DK373" s="2">
        <v>1</v>
      </c>
      <c r="DL373" s="2">
        <v>47</v>
      </c>
      <c r="DN373" t="s">
        <v>1086</v>
      </c>
      <c r="DO373" t="s">
        <v>1086</v>
      </c>
      <c r="EJ373" t="s">
        <v>1086</v>
      </c>
      <c r="EK373" t="s">
        <v>1086</v>
      </c>
      <c r="FE373" s="2">
        <v>39</v>
      </c>
      <c r="FF373" t="s">
        <v>1086</v>
      </c>
      <c r="FG373" t="s">
        <v>1086</v>
      </c>
      <c r="FH373" s="2">
        <v>26</v>
      </c>
      <c r="FI373" s="2">
        <v>66.7</v>
      </c>
      <c r="FJ373" s="2">
        <v>66.7</v>
      </c>
      <c r="FK373" s="2">
        <v>6</v>
      </c>
      <c r="FL373" s="2">
        <v>15.4</v>
      </c>
      <c r="FM373" s="2">
        <v>7</v>
      </c>
      <c r="FN373" s="2">
        <v>17.899999999999999</v>
      </c>
      <c r="FO373" s="2">
        <v>2</v>
      </c>
      <c r="FP373" s="2">
        <v>5.0999999999999996</v>
      </c>
      <c r="FQ373" s="2">
        <v>13</v>
      </c>
      <c r="FR373" s="2">
        <v>33.299999999999997</v>
      </c>
      <c r="FS373" s="2">
        <v>11</v>
      </c>
      <c r="FT373" s="2">
        <v>28.2</v>
      </c>
      <c r="FW373" s="2">
        <v>13</v>
      </c>
      <c r="FX373" s="2">
        <v>33.299999999999997</v>
      </c>
      <c r="FY373" s="2">
        <v>1</v>
      </c>
      <c r="FZ373" s="2">
        <v>47</v>
      </c>
      <c r="GA373" s="2">
        <v>59</v>
      </c>
      <c r="GB373" t="s">
        <v>1086</v>
      </c>
      <c r="GC373" t="s">
        <v>1086</v>
      </c>
      <c r="GD373" s="2">
        <v>34</v>
      </c>
      <c r="GE373" s="2">
        <v>55.7</v>
      </c>
      <c r="GF373" s="2">
        <v>57.6</v>
      </c>
      <c r="GG373" s="2">
        <v>8</v>
      </c>
      <c r="GH373" s="2">
        <v>13.1</v>
      </c>
      <c r="GI373" s="2">
        <v>17</v>
      </c>
      <c r="GJ373" s="2">
        <v>27.9</v>
      </c>
      <c r="GM373" s="2">
        <v>20</v>
      </c>
      <c r="GN373" s="2">
        <v>32.799999999999997</v>
      </c>
      <c r="GO373" s="2">
        <v>14</v>
      </c>
      <c r="GP373" s="2">
        <v>23</v>
      </c>
      <c r="GQ373" s="2">
        <v>2</v>
      </c>
      <c r="GR373" s="2">
        <v>3.3</v>
      </c>
      <c r="GS373" s="2">
        <v>27</v>
      </c>
      <c r="GT373" s="2">
        <v>44.3</v>
      </c>
      <c r="GU373" s="2">
        <v>8</v>
      </c>
      <c r="GV373" s="2">
        <v>20</v>
      </c>
    </row>
    <row r="374" spans="1:204" ht="12.75" customHeight="1" x14ac:dyDescent="0.2">
      <c r="A374" s="2">
        <v>2729</v>
      </c>
      <c r="B374" s="21">
        <f t="shared" si="25"/>
        <v>3.7889999999999997</v>
      </c>
      <c r="C374" s="23">
        <f t="shared" si="26"/>
        <v>3.7889999999999997</v>
      </c>
      <c r="D374" s="15">
        <f t="shared" si="27"/>
        <v>4</v>
      </c>
      <c r="E374" s="15">
        <f t="shared" si="28"/>
        <v>4</v>
      </c>
      <c r="F374" s="15">
        <f t="shared" si="29"/>
        <v>0</v>
      </c>
      <c r="G374" s="17">
        <v>225</v>
      </c>
      <c r="H374" t="s">
        <v>1086</v>
      </c>
      <c r="I374" t="s">
        <v>1086</v>
      </c>
      <c r="J374" s="2">
        <v>221</v>
      </c>
      <c r="K374" s="2">
        <v>98.2</v>
      </c>
      <c r="L374" s="2">
        <v>98.2</v>
      </c>
      <c r="M374" s="2">
        <v>1</v>
      </c>
      <c r="N374" s="2">
        <v>0.4</v>
      </c>
      <c r="O374" s="2">
        <v>3</v>
      </c>
      <c r="P374" s="2">
        <v>1.3</v>
      </c>
      <c r="S374" s="2">
        <v>38</v>
      </c>
      <c r="T374" s="2">
        <v>16.899999999999999</v>
      </c>
      <c r="U374" s="2">
        <v>183</v>
      </c>
      <c r="V374" s="2">
        <v>81.3</v>
      </c>
      <c r="Y374" s="2">
        <v>4</v>
      </c>
      <c r="Z374" s="2">
        <v>1.8</v>
      </c>
      <c r="AB374" s="2">
        <v>34</v>
      </c>
      <c r="AD374" t="s">
        <v>1086</v>
      </c>
      <c r="AE374" t="s">
        <v>1086</v>
      </c>
      <c r="AZ374" t="s">
        <v>1086</v>
      </c>
      <c r="BA374" t="s">
        <v>1086</v>
      </c>
      <c r="BU374" s="2">
        <v>225</v>
      </c>
      <c r="BV374" t="s">
        <v>1086</v>
      </c>
      <c r="BW374" t="s">
        <v>1086</v>
      </c>
      <c r="BX374" s="2">
        <v>221</v>
      </c>
      <c r="BY374" s="2">
        <v>98.2</v>
      </c>
      <c r="BZ374" s="2">
        <v>98.2</v>
      </c>
      <c r="CA374" s="2">
        <v>1</v>
      </c>
      <c r="CB374" s="2">
        <v>0.4</v>
      </c>
      <c r="CC374" s="2">
        <v>3</v>
      </c>
      <c r="CD374" s="2">
        <v>1.3</v>
      </c>
      <c r="CG374" s="2">
        <v>38</v>
      </c>
      <c r="CH374" s="2">
        <v>16.899999999999999</v>
      </c>
      <c r="CI374" s="2">
        <v>183</v>
      </c>
      <c r="CJ374" s="2">
        <v>81.3</v>
      </c>
      <c r="CM374" s="2">
        <v>4</v>
      </c>
      <c r="CN374" s="2">
        <v>1.8</v>
      </c>
      <c r="CP374" s="2">
        <v>34</v>
      </c>
      <c r="CQ374" s="2">
        <v>37</v>
      </c>
      <c r="CR374" t="s">
        <v>1086</v>
      </c>
      <c r="CS374" t="s">
        <v>1086</v>
      </c>
      <c r="CT374" s="2">
        <v>37</v>
      </c>
      <c r="CU374" s="2">
        <v>100</v>
      </c>
      <c r="CV374" s="2">
        <v>100</v>
      </c>
      <c r="DE374" s="2">
        <v>37</v>
      </c>
      <c r="DF374" s="2">
        <v>100</v>
      </c>
      <c r="DL374" s="2">
        <v>1</v>
      </c>
      <c r="DN374" t="s">
        <v>1086</v>
      </c>
      <c r="DO374" t="s">
        <v>1086</v>
      </c>
      <c r="EJ374" t="s">
        <v>1086</v>
      </c>
      <c r="EK374" t="s">
        <v>1086</v>
      </c>
      <c r="FE374" s="2">
        <v>37</v>
      </c>
      <c r="FF374" t="s">
        <v>1086</v>
      </c>
      <c r="FG374" t="s">
        <v>1086</v>
      </c>
      <c r="FH374" s="2">
        <v>37</v>
      </c>
      <c r="FI374" s="2">
        <v>100</v>
      </c>
      <c r="FJ374" s="2">
        <v>100</v>
      </c>
      <c r="FS374" s="2">
        <v>37</v>
      </c>
      <c r="FT374" s="2">
        <v>100</v>
      </c>
      <c r="FZ374" s="2">
        <v>1</v>
      </c>
      <c r="GB374" t="s">
        <v>1086</v>
      </c>
      <c r="GC374" t="s">
        <v>1086</v>
      </c>
    </row>
    <row r="375" spans="1:204" ht="12.75" customHeight="1" x14ac:dyDescent="0.2">
      <c r="A375" s="2">
        <v>2739</v>
      </c>
      <c r="B375" s="21">
        <f t="shared" si="25"/>
        <v>1.9080000000000001</v>
      </c>
      <c r="C375" s="23">
        <f t="shared" si="26"/>
        <v>1.9080000000000001</v>
      </c>
      <c r="D375" s="15">
        <f t="shared" si="27"/>
        <v>3.27</v>
      </c>
      <c r="E375" s="15">
        <f t="shared" si="28"/>
        <v>3.27</v>
      </c>
      <c r="F375" s="15">
        <f t="shared" si="29"/>
        <v>3.3739999999999997</v>
      </c>
      <c r="G375" s="17">
        <v>152</v>
      </c>
      <c r="H375" t="s">
        <v>1086</v>
      </c>
      <c r="I375" t="s">
        <v>1086</v>
      </c>
      <c r="J375" s="2">
        <v>51</v>
      </c>
      <c r="K375" s="2">
        <v>32.9</v>
      </c>
      <c r="L375" s="2">
        <v>33.6</v>
      </c>
      <c r="M375" s="2">
        <v>67</v>
      </c>
      <c r="N375" s="2">
        <v>43.2</v>
      </c>
      <c r="O375" s="2">
        <v>34</v>
      </c>
      <c r="P375" s="2">
        <v>21.9</v>
      </c>
      <c r="Q375" s="2">
        <v>2</v>
      </c>
      <c r="R375" s="2">
        <v>1.3</v>
      </c>
      <c r="S375" s="2">
        <v>35</v>
      </c>
      <c r="T375" s="2">
        <v>22.6</v>
      </c>
      <c r="U375" s="2">
        <v>14</v>
      </c>
      <c r="V375" s="2">
        <v>9</v>
      </c>
      <c r="W375" s="2">
        <v>3</v>
      </c>
      <c r="X375" s="2">
        <v>1.9</v>
      </c>
      <c r="Y375" s="2">
        <v>104</v>
      </c>
      <c r="Z375" s="2">
        <v>67.099999999999994</v>
      </c>
      <c r="AA375" s="2">
        <v>1</v>
      </c>
      <c r="AB375" s="2">
        <v>890</v>
      </c>
      <c r="AD375" t="s">
        <v>1086</v>
      </c>
      <c r="AE375" t="s">
        <v>1086</v>
      </c>
      <c r="AZ375" t="s">
        <v>1086</v>
      </c>
      <c r="BA375" t="s">
        <v>1086</v>
      </c>
      <c r="BU375" s="2">
        <v>152</v>
      </c>
      <c r="BV375" t="s">
        <v>1086</v>
      </c>
      <c r="BW375" t="s">
        <v>1086</v>
      </c>
      <c r="BX375" s="2">
        <v>51</v>
      </c>
      <c r="BY375" s="2">
        <v>32.9</v>
      </c>
      <c r="BZ375" s="2">
        <v>33.6</v>
      </c>
      <c r="CA375" s="2">
        <v>67</v>
      </c>
      <c r="CB375" s="2">
        <v>43.2</v>
      </c>
      <c r="CC375" s="2">
        <v>34</v>
      </c>
      <c r="CD375" s="2">
        <v>21.9</v>
      </c>
      <c r="CE375" s="2">
        <v>2</v>
      </c>
      <c r="CF375" s="2">
        <v>1.3</v>
      </c>
      <c r="CG375" s="2">
        <v>35</v>
      </c>
      <c r="CH375" s="2">
        <v>22.6</v>
      </c>
      <c r="CI375" s="2">
        <v>14</v>
      </c>
      <c r="CJ375" s="2">
        <v>9</v>
      </c>
      <c r="CK375" s="2">
        <v>3</v>
      </c>
      <c r="CL375" s="2">
        <v>1.9</v>
      </c>
      <c r="CM375" s="2">
        <v>104</v>
      </c>
      <c r="CN375" s="2">
        <v>67.099999999999994</v>
      </c>
      <c r="CO375" s="2">
        <v>1</v>
      </c>
      <c r="CP375" s="2">
        <v>890</v>
      </c>
      <c r="CQ375" s="2">
        <v>244</v>
      </c>
      <c r="CR375" t="s">
        <v>1086</v>
      </c>
      <c r="CS375" t="s">
        <v>1086</v>
      </c>
      <c r="CT375" s="2">
        <v>204</v>
      </c>
      <c r="CU375" s="2">
        <v>83.6</v>
      </c>
      <c r="CV375" s="2">
        <v>83.6</v>
      </c>
      <c r="CW375" s="2">
        <v>10</v>
      </c>
      <c r="CX375" s="2">
        <v>4.0999999999999996</v>
      </c>
      <c r="CY375" s="2">
        <v>30</v>
      </c>
      <c r="CZ375" s="2">
        <v>12.3</v>
      </c>
      <c r="DC375" s="2">
        <v>88</v>
      </c>
      <c r="DD375" s="2">
        <v>36.1</v>
      </c>
      <c r="DE375" s="2">
        <v>116</v>
      </c>
      <c r="DF375" s="2">
        <v>47.5</v>
      </c>
      <c r="DI375" s="2">
        <v>40</v>
      </c>
      <c r="DJ375" s="2">
        <v>16.399999999999999</v>
      </c>
      <c r="DL375" s="2">
        <v>413</v>
      </c>
      <c r="DN375" t="s">
        <v>1086</v>
      </c>
      <c r="DO375" t="s">
        <v>1086</v>
      </c>
      <c r="EJ375" t="s">
        <v>1086</v>
      </c>
      <c r="EK375" t="s">
        <v>1086</v>
      </c>
      <c r="FE375" s="2">
        <v>244</v>
      </c>
      <c r="FF375" t="s">
        <v>1086</v>
      </c>
      <c r="FG375" t="s">
        <v>1086</v>
      </c>
      <c r="FH375" s="2">
        <v>204</v>
      </c>
      <c r="FI375" s="2">
        <v>83.6</v>
      </c>
      <c r="FJ375" s="2">
        <v>83.6</v>
      </c>
      <c r="FK375" s="2">
        <v>10</v>
      </c>
      <c r="FL375" s="2">
        <v>4.0999999999999996</v>
      </c>
      <c r="FM375" s="2">
        <v>30</v>
      </c>
      <c r="FN375" s="2">
        <v>12.3</v>
      </c>
      <c r="FQ375" s="2">
        <v>88</v>
      </c>
      <c r="FR375" s="2">
        <v>36.1</v>
      </c>
      <c r="FS375" s="2">
        <v>116</v>
      </c>
      <c r="FT375" s="2">
        <v>47.5</v>
      </c>
      <c r="FW375" s="2">
        <v>40</v>
      </c>
      <c r="FX375" s="2">
        <v>16.399999999999999</v>
      </c>
      <c r="FZ375" s="2">
        <v>413</v>
      </c>
      <c r="GA375" s="2">
        <v>339</v>
      </c>
      <c r="GB375" t="s">
        <v>1086</v>
      </c>
      <c r="GC375" t="s">
        <v>1086</v>
      </c>
      <c r="GD375" s="2">
        <v>306</v>
      </c>
      <c r="GE375" s="2">
        <v>87.9</v>
      </c>
      <c r="GF375" s="2">
        <v>90.3</v>
      </c>
      <c r="GG375" s="2">
        <v>4</v>
      </c>
      <c r="GH375" s="2">
        <v>1.1000000000000001</v>
      </c>
      <c r="GI375" s="2">
        <v>29</v>
      </c>
      <c r="GJ375" s="2">
        <v>8.3000000000000007</v>
      </c>
      <c r="GM375" s="2">
        <v>111</v>
      </c>
      <c r="GN375" s="2">
        <v>31.9</v>
      </c>
      <c r="GO375" s="2">
        <v>195</v>
      </c>
      <c r="GP375" s="2">
        <v>56</v>
      </c>
      <c r="GQ375" s="2">
        <v>9</v>
      </c>
      <c r="GR375" s="2">
        <v>2.6</v>
      </c>
      <c r="GS375" s="2">
        <v>42</v>
      </c>
      <c r="GT375" s="2">
        <v>12.1</v>
      </c>
      <c r="GU375" s="2">
        <v>4</v>
      </c>
      <c r="GV375" s="2">
        <v>343</v>
      </c>
    </row>
    <row r="376" spans="1:204" ht="12.75" customHeight="1" x14ac:dyDescent="0.2">
      <c r="A376" s="2">
        <v>2750</v>
      </c>
      <c r="B376" s="21">
        <f t="shared" si="25"/>
        <v>3.1739999999999999</v>
      </c>
      <c r="C376" s="23">
        <f t="shared" si="26"/>
        <v>3.1739999999999999</v>
      </c>
      <c r="D376" s="15">
        <f t="shared" si="27"/>
        <v>3.8130000000000002</v>
      </c>
      <c r="E376" s="15">
        <f t="shared" si="28"/>
        <v>3.8130000000000002</v>
      </c>
      <c r="F376" s="15">
        <f t="shared" si="29"/>
        <v>3.4879999999999995</v>
      </c>
      <c r="G376" s="17">
        <v>23</v>
      </c>
      <c r="H376" t="s">
        <v>1086</v>
      </c>
      <c r="I376" t="s">
        <v>1086</v>
      </c>
      <c r="J376" s="2">
        <v>19</v>
      </c>
      <c r="K376" s="2">
        <v>82.6</v>
      </c>
      <c r="L376" s="2">
        <v>82.6</v>
      </c>
      <c r="M376" s="2">
        <v>2</v>
      </c>
      <c r="N376" s="2">
        <v>8.6999999999999993</v>
      </c>
      <c r="O376" s="2">
        <v>2</v>
      </c>
      <c r="P376" s="2">
        <v>8.6999999999999993</v>
      </c>
      <c r="S376" s="2">
        <v>9</v>
      </c>
      <c r="T376" s="2">
        <v>39.1</v>
      </c>
      <c r="U376" s="2">
        <v>10</v>
      </c>
      <c r="V376" s="2">
        <v>43.5</v>
      </c>
      <c r="Y376" s="2">
        <v>4</v>
      </c>
      <c r="Z376" s="2">
        <v>17.399999999999999</v>
      </c>
      <c r="AA376" s="2">
        <v>1</v>
      </c>
      <c r="AB376" s="2">
        <v>72</v>
      </c>
      <c r="AD376" t="s">
        <v>1086</v>
      </c>
      <c r="AE376" t="s">
        <v>1086</v>
      </c>
      <c r="AZ376" t="s">
        <v>1086</v>
      </c>
      <c r="BA376" t="s">
        <v>1086</v>
      </c>
      <c r="BU376" s="2">
        <v>23</v>
      </c>
      <c r="BV376" t="s">
        <v>1086</v>
      </c>
      <c r="BW376" t="s">
        <v>1086</v>
      </c>
      <c r="BX376" s="2">
        <v>19</v>
      </c>
      <c r="BY376" s="2">
        <v>82.6</v>
      </c>
      <c r="BZ376" s="2">
        <v>82.6</v>
      </c>
      <c r="CA376" s="2">
        <v>2</v>
      </c>
      <c r="CB376" s="2">
        <v>8.6999999999999993</v>
      </c>
      <c r="CC376" s="2">
        <v>2</v>
      </c>
      <c r="CD376" s="2">
        <v>8.6999999999999993</v>
      </c>
      <c r="CG376" s="2">
        <v>9</v>
      </c>
      <c r="CH376" s="2">
        <v>39.1</v>
      </c>
      <c r="CI376" s="2">
        <v>10</v>
      </c>
      <c r="CJ376" s="2">
        <v>43.5</v>
      </c>
      <c r="CM376" s="2">
        <v>4</v>
      </c>
      <c r="CN376" s="2">
        <v>17.399999999999999</v>
      </c>
      <c r="CO376" s="2">
        <v>1</v>
      </c>
      <c r="CP376" s="2">
        <v>72</v>
      </c>
      <c r="CQ376" s="2">
        <v>32</v>
      </c>
      <c r="CR376" t="s">
        <v>1086</v>
      </c>
      <c r="CS376" t="s">
        <v>1086</v>
      </c>
      <c r="CT376" s="2">
        <v>31</v>
      </c>
      <c r="CU376" s="2">
        <v>96.9</v>
      </c>
      <c r="CV376" s="2">
        <v>96.9</v>
      </c>
      <c r="CW376" s="2">
        <v>1</v>
      </c>
      <c r="CX376" s="2">
        <v>3.1</v>
      </c>
      <c r="DC376" s="2">
        <v>3</v>
      </c>
      <c r="DD376" s="2">
        <v>9.4</v>
      </c>
      <c r="DE376" s="2">
        <v>28</v>
      </c>
      <c r="DF376" s="2">
        <v>87.5</v>
      </c>
      <c r="DI376" s="2">
        <v>1</v>
      </c>
      <c r="DJ376" s="2">
        <v>3.1</v>
      </c>
      <c r="DL376" s="2">
        <v>36</v>
      </c>
      <c r="DN376" t="s">
        <v>1086</v>
      </c>
      <c r="DO376" t="s">
        <v>1086</v>
      </c>
      <c r="EJ376" t="s">
        <v>1086</v>
      </c>
      <c r="EK376" t="s">
        <v>1086</v>
      </c>
      <c r="FE376" s="2">
        <v>32</v>
      </c>
      <c r="FF376" t="s">
        <v>1086</v>
      </c>
      <c r="FG376" t="s">
        <v>1086</v>
      </c>
      <c r="FH376" s="2">
        <v>31</v>
      </c>
      <c r="FI376" s="2">
        <v>96.9</v>
      </c>
      <c r="FJ376" s="2">
        <v>96.9</v>
      </c>
      <c r="FK376" s="2">
        <v>1</v>
      </c>
      <c r="FL376" s="2">
        <v>3.1</v>
      </c>
      <c r="FQ376" s="2">
        <v>3</v>
      </c>
      <c r="FR376" s="2">
        <v>9.4</v>
      </c>
      <c r="FS376" s="2">
        <v>28</v>
      </c>
      <c r="FT376" s="2">
        <v>87.5</v>
      </c>
      <c r="FW376" s="2">
        <v>1</v>
      </c>
      <c r="FX376" s="2">
        <v>3.1</v>
      </c>
      <c r="FZ376" s="2">
        <v>36</v>
      </c>
      <c r="GA376" s="2">
        <v>45</v>
      </c>
      <c r="GB376" t="s">
        <v>1086</v>
      </c>
      <c r="GC376" t="s">
        <v>1086</v>
      </c>
      <c r="GD376" s="2">
        <v>42</v>
      </c>
      <c r="GE376" s="2">
        <v>93.3</v>
      </c>
      <c r="GF376" s="2">
        <v>93.3</v>
      </c>
      <c r="GG376" s="2">
        <v>1</v>
      </c>
      <c r="GH376" s="2">
        <v>2.2000000000000002</v>
      </c>
      <c r="GI376" s="2">
        <v>2</v>
      </c>
      <c r="GJ376" s="2">
        <v>4.4000000000000004</v>
      </c>
      <c r="GK376" s="2">
        <v>2</v>
      </c>
      <c r="GL376" s="2">
        <v>4.4000000000000004</v>
      </c>
      <c r="GM376" s="2">
        <v>8</v>
      </c>
      <c r="GN376" s="2">
        <v>17.8</v>
      </c>
      <c r="GO376" s="2">
        <v>32</v>
      </c>
      <c r="GP376" s="2">
        <v>71.099999999999994</v>
      </c>
      <c r="GS376" s="2">
        <v>3</v>
      </c>
      <c r="GT376" s="2">
        <v>6.7</v>
      </c>
      <c r="GU376" s="2">
        <v>2</v>
      </c>
      <c r="GV376" s="2">
        <v>23</v>
      </c>
    </row>
    <row r="377" spans="1:204" ht="12.75" customHeight="1" x14ac:dyDescent="0.2">
      <c r="A377" s="2">
        <v>2766</v>
      </c>
      <c r="B377" s="21">
        <f t="shared" si="25"/>
        <v>2.2810000000000001</v>
      </c>
      <c r="C377" s="23">
        <f t="shared" si="26"/>
        <v>2.2810000000000001</v>
      </c>
      <c r="D377" s="15">
        <f t="shared" si="27"/>
        <v>3.4720000000000004</v>
      </c>
      <c r="E377" s="15">
        <f t="shared" si="28"/>
        <v>3.4720000000000004</v>
      </c>
      <c r="F377" s="15">
        <f t="shared" si="29"/>
        <v>2.9040000000000004</v>
      </c>
      <c r="G377" s="17">
        <v>49</v>
      </c>
      <c r="H377" t="s">
        <v>1086</v>
      </c>
      <c r="I377" t="s">
        <v>1086</v>
      </c>
      <c r="J377" s="2">
        <v>26</v>
      </c>
      <c r="K377" s="2">
        <v>49.1</v>
      </c>
      <c r="L377" s="2">
        <v>53.1</v>
      </c>
      <c r="M377" s="2">
        <v>8</v>
      </c>
      <c r="N377" s="2">
        <v>15.1</v>
      </c>
      <c r="O377" s="2">
        <v>15</v>
      </c>
      <c r="P377" s="2">
        <v>28.3</v>
      </c>
      <c r="S377" s="2">
        <v>21</v>
      </c>
      <c r="T377" s="2">
        <v>39.6</v>
      </c>
      <c r="U377" s="2">
        <v>5</v>
      </c>
      <c r="V377" s="2">
        <v>9.4</v>
      </c>
      <c r="W377" s="2">
        <v>4</v>
      </c>
      <c r="X377" s="2">
        <v>7.5</v>
      </c>
      <c r="Y377" s="2">
        <v>27</v>
      </c>
      <c r="Z377" s="2">
        <v>50.9</v>
      </c>
      <c r="AB377" s="2">
        <v>58</v>
      </c>
      <c r="AD377" t="s">
        <v>1086</v>
      </c>
      <c r="AE377" t="s">
        <v>1086</v>
      </c>
      <c r="AX377" s="2">
        <v>34</v>
      </c>
      <c r="AZ377" t="s">
        <v>1086</v>
      </c>
      <c r="BA377" t="s">
        <v>1086</v>
      </c>
      <c r="BU377" s="2">
        <v>49</v>
      </c>
      <c r="BV377" t="s">
        <v>1086</v>
      </c>
      <c r="BW377" t="s">
        <v>1086</v>
      </c>
      <c r="BX377" s="2">
        <v>26</v>
      </c>
      <c r="BY377" s="2">
        <v>49.1</v>
      </c>
      <c r="BZ377" s="2">
        <v>53.1</v>
      </c>
      <c r="CA377" s="2">
        <v>8</v>
      </c>
      <c r="CB377" s="2">
        <v>15.1</v>
      </c>
      <c r="CC377" s="2">
        <v>15</v>
      </c>
      <c r="CD377" s="2">
        <v>28.3</v>
      </c>
      <c r="CG377" s="2">
        <v>21</v>
      </c>
      <c r="CH377" s="2">
        <v>39.6</v>
      </c>
      <c r="CI377" s="2">
        <v>5</v>
      </c>
      <c r="CJ377" s="2">
        <v>9.4</v>
      </c>
      <c r="CK377" s="2">
        <v>4</v>
      </c>
      <c r="CL377" s="2">
        <v>7.5</v>
      </c>
      <c r="CM377" s="2">
        <v>27</v>
      </c>
      <c r="CN377" s="2">
        <v>50.9</v>
      </c>
      <c r="CP377" s="2">
        <v>92</v>
      </c>
      <c r="CQ377" s="2">
        <v>36</v>
      </c>
      <c r="CR377" t="s">
        <v>1086</v>
      </c>
      <c r="CS377" t="s">
        <v>1086</v>
      </c>
      <c r="CT377" s="2">
        <v>35</v>
      </c>
      <c r="CU377" s="2">
        <v>97.2</v>
      </c>
      <c r="CV377" s="2">
        <v>97.2</v>
      </c>
      <c r="CY377" s="2">
        <v>1</v>
      </c>
      <c r="CZ377" s="2">
        <v>2.8</v>
      </c>
      <c r="DC377" s="2">
        <v>17</v>
      </c>
      <c r="DD377" s="2">
        <v>47.2</v>
      </c>
      <c r="DE377" s="2">
        <v>18</v>
      </c>
      <c r="DF377" s="2">
        <v>50</v>
      </c>
      <c r="DI377" s="2">
        <v>1</v>
      </c>
      <c r="DJ377" s="2">
        <v>2.8</v>
      </c>
      <c r="DN377" t="s">
        <v>1086</v>
      </c>
      <c r="DO377" t="s">
        <v>1086</v>
      </c>
      <c r="EH377" s="2">
        <v>63</v>
      </c>
      <c r="EJ377" t="s">
        <v>1086</v>
      </c>
      <c r="EK377" t="s">
        <v>1086</v>
      </c>
      <c r="FE377" s="2">
        <v>36</v>
      </c>
      <c r="FF377" t="s">
        <v>1086</v>
      </c>
      <c r="FG377" t="s">
        <v>1086</v>
      </c>
      <c r="FH377" s="2">
        <v>35</v>
      </c>
      <c r="FI377" s="2">
        <v>97.2</v>
      </c>
      <c r="FJ377" s="2">
        <v>97.2</v>
      </c>
      <c r="FM377" s="2">
        <v>1</v>
      </c>
      <c r="FN377" s="2">
        <v>2.8</v>
      </c>
      <c r="FQ377" s="2">
        <v>17</v>
      </c>
      <c r="FR377" s="2">
        <v>47.2</v>
      </c>
      <c r="FS377" s="2">
        <v>18</v>
      </c>
      <c r="FT377" s="2">
        <v>50</v>
      </c>
      <c r="FW377" s="2">
        <v>1</v>
      </c>
      <c r="FX377" s="2">
        <v>2.8</v>
      </c>
      <c r="FZ377" s="2">
        <v>63</v>
      </c>
      <c r="GA377" s="2">
        <v>40</v>
      </c>
      <c r="GB377" t="s">
        <v>1086</v>
      </c>
      <c r="GC377" t="s">
        <v>1086</v>
      </c>
      <c r="GD377" s="2">
        <v>30</v>
      </c>
      <c r="GE377" s="2">
        <v>71.400000000000006</v>
      </c>
      <c r="GF377" s="2">
        <v>75</v>
      </c>
      <c r="GG377" s="2">
        <v>3</v>
      </c>
      <c r="GH377" s="2">
        <v>7.1</v>
      </c>
      <c r="GI377" s="2">
        <v>7</v>
      </c>
      <c r="GJ377" s="2">
        <v>16.7</v>
      </c>
      <c r="GM377" s="2">
        <v>15</v>
      </c>
      <c r="GN377" s="2">
        <v>35.700000000000003</v>
      </c>
      <c r="GO377" s="2">
        <v>15</v>
      </c>
      <c r="GP377" s="2">
        <v>35.700000000000003</v>
      </c>
      <c r="GQ377" s="2">
        <v>2</v>
      </c>
      <c r="GR377" s="2">
        <v>4.8</v>
      </c>
      <c r="GS377" s="2">
        <v>12</v>
      </c>
      <c r="GT377" s="2">
        <v>28.6</v>
      </c>
      <c r="GU377" s="2">
        <v>1</v>
      </c>
      <c r="GV377" s="2">
        <v>36</v>
      </c>
    </row>
    <row r="378" spans="1:204" ht="12.75" customHeight="1" x14ac:dyDescent="0.2">
      <c r="A378" s="2">
        <v>2773</v>
      </c>
      <c r="B378" s="21">
        <f t="shared" si="25"/>
        <v>1.835</v>
      </c>
      <c r="C378" s="23">
        <f t="shared" si="26"/>
        <v>1.835</v>
      </c>
      <c r="D378" s="15">
        <f t="shared" si="27"/>
        <v>2.7610000000000001</v>
      </c>
      <c r="E378" s="15">
        <f t="shared" si="28"/>
        <v>2.7610000000000001</v>
      </c>
      <c r="F378" s="15">
        <f t="shared" si="29"/>
        <v>2.8490000000000002</v>
      </c>
      <c r="G378" s="17">
        <v>122</v>
      </c>
      <c r="H378" t="s">
        <v>1086</v>
      </c>
      <c r="I378" t="s">
        <v>1086</v>
      </c>
      <c r="J378" s="2">
        <v>32</v>
      </c>
      <c r="K378" s="2">
        <v>25.2</v>
      </c>
      <c r="L378" s="2">
        <v>26.2</v>
      </c>
      <c r="M378" s="2">
        <v>48</v>
      </c>
      <c r="N378" s="2">
        <v>37.799999999999997</v>
      </c>
      <c r="O378" s="2">
        <v>42</v>
      </c>
      <c r="P378" s="2">
        <v>33.1</v>
      </c>
      <c r="S378" s="2">
        <v>27</v>
      </c>
      <c r="T378" s="2">
        <v>21.3</v>
      </c>
      <c r="U378" s="2">
        <v>5</v>
      </c>
      <c r="V378" s="2">
        <v>3.9</v>
      </c>
      <c r="W378" s="2">
        <v>5</v>
      </c>
      <c r="X378" s="2">
        <v>3.9</v>
      </c>
      <c r="Y378" s="2">
        <v>95</v>
      </c>
      <c r="Z378" s="2">
        <v>74.8</v>
      </c>
      <c r="AB378" s="2">
        <v>401</v>
      </c>
      <c r="AD378" t="s">
        <v>1086</v>
      </c>
      <c r="AE378" t="s">
        <v>1086</v>
      </c>
      <c r="AZ378" t="s">
        <v>1086</v>
      </c>
      <c r="BA378" t="s">
        <v>1086</v>
      </c>
      <c r="BU378" s="2">
        <v>122</v>
      </c>
      <c r="BV378" t="s">
        <v>1086</v>
      </c>
      <c r="BW378" t="s">
        <v>1086</v>
      </c>
      <c r="BX378" s="2">
        <v>32</v>
      </c>
      <c r="BY378" s="2">
        <v>25.2</v>
      </c>
      <c r="BZ378" s="2">
        <v>26.2</v>
      </c>
      <c r="CA378" s="2">
        <v>48</v>
      </c>
      <c r="CB378" s="2">
        <v>37.799999999999997</v>
      </c>
      <c r="CC378" s="2">
        <v>42</v>
      </c>
      <c r="CD378" s="2">
        <v>33.1</v>
      </c>
      <c r="CG378" s="2">
        <v>27</v>
      </c>
      <c r="CH378" s="2">
        <v>21.3</v>
      </c>
      <c r="CI378" s="2">
        <v>5</v>
      </c>
      <c r="CJ378" s="2">
        <v>3.9</v>
      </c>
      <c r="CK378" s="2">
        <v>5</v>
      </c>
      <c r="CL378" s="2">
        <v>3.9</v>
      </c>
      <c r="CM378" s="2">
        <v>95</v>
      </c>
      <c r="CN378" s="2">
        <v>74.8</v>
      </c>
      <c r="CP378" s="2">
        <v>401</v>
      </c>
      <c r="CQ378" s="2">
        <v>123</v>
      </c>
      <c r="CR378" t="s">
        <v>1086</v>
      </c>
      <c r="CS378" t="s">
        <v>1086</v>
      </c>
      <c r="CT378" s="2">
        <v>82</v>
      </c>
      <c r="CU378" s="2">
        <v>66.7</v>
      </c>
      <c r="CV378" s="2">
        <v>66.7</v>
      </c>
      <c r="CW378" s="2">
        <v>7</v>
      </c>
      <c r="CX378" s="2">
        <v>5.7</v>
      </c>
      <c r="CY378" s="2">
        <v>34</v>
      </c>
      <c r="CZ378" s="2">
        <v>27.6</v>
      </c>
      <c r="DC378" s="2">
        <v>63</v>
      </c>
      <c r="DD378" s="2">
        <v>51.2</v>
      </c>
      <c r="DE378" s="2">
        <v>19</v>
      </c>
      <c r="DF378" s="2">
        <v>15.4</v>
      </c>
      <c r="DI378" s="2">
        <v>41</v>
      </c>
      <c r="DJ378" s="2">
        <v>33.299999999999997</v>
      </c>
      <c r="DL378" s="2">
        <v>264</v>
      </c>
      <c r="DN378" t="s">
        <v>1086</v>
      </c>
      <c r="DO378" t="s">
        <v>1086</v>
      </c>
      <c r="EJ378" t="s">
        <v>1086</v>
      </c>
      <c r="EK378" t="s">
        <v>1086</v>
      </c>
      <c r="FE378" s="2">
        <v>123</v>
      </c>
      <c r="FF378" t="s">
        <v>1086</v>
      </c>
      <c r="FG378" t="s">
        <v>1086</v>
      </c>
      <c r="FH378" s="2">
        <v>82</v>
      </c>
      <c r="FI378" s="2">
        <v>66.7</v>
      </c>
      <c r="FJ378" s="2">
        <v>66.7</v>
      </c>
      <c r="FK378" s="2">
        <v>7</v>
      </c>
      <c r="FL378" s="2">
        <v>5.7</v>
      </c>
      <c r="FM378" s="2">
        <v>34</v>
      </c>
      <c r="FN378" s="2">
        <v>27.6</v>
      </c>
      <c r="FQ378" s="2">
        <v>63</v>
      </c>
      <c r="FR378" s="2">
        <v>51.2</v>
      </c>
      <c r="FS378" s="2">
        <v>19</v>
      </c>
      <c r="FT378" s="2">
        <v>15.4</v>
      </c>
      <c r="FW378" s="2">
        <v>41</v>
      </c>
      <c r="FX378" s="2">
        <v>33.299999999999997</v>
      </c>
      <c r="FZ378" s="2">
        <v>264</v>
      </c>
      <c r="GA378" s="2">
        <v>233</v>
      </c>
      <c r="GB378" t="s">
        <v>1086</v>
      </c>
      <c r="GC378" t="s">
        <v>1086</v>
      </c>
      <c r="GD378" s="2">
        <v>159</v>
      </c>
      <c r="GE378" s="2">
        <v>66.5</v>
      </c>
      <c r="GF378" s="2">
        <v>68.2</v>
      </c>
      <c r="GG378" s="2">
        <v>14</v>
      </c>
      <c r="GH378" s="2">
        <v>5.9</v>
      </c>
      <c r="GI378" s="2">
        <v>60</v>
      </c>
      <c r="GJ378" s="2">
        <v>25.1</v>
      </c>
      <c r="GM378" s="2">
        <v>89</v>
      </c>
      <c r="GN378" s="2">
        <v>37.200000000000003</v>
      </c>
      <c r="GO378" s="2">
        <v>70</v>
      </c>
      <c r="GP378" s="2">
        <v>29.3</v>
      </c>
      <c r="GQ378" s="2">
        <v>6</v>
      </c>
      <c r="GR378" s="2">
        <v>2.5</v>
      </c>
      <c r="GS378" s="2">
        <v>80</v>
      </c>
      <c r="GT378" s="2">
        <v>33.5</v>
      </c>
      <c r="GV378" s="2">
        <v>141</v>
      </c>
    </row>
    <row r="379" spans="1:204" ht="12.75" customHeight="1" x14ac:dyDescent="0.2">
      <c r="A379" s="2">
        <v>2776</v>
      </c>
      <c r="B379" s="21">
        <f t="shared" si="25"/>
        <v>3.46</v>
      </c>
      <c r="C379" s="23">
        <f t="shared" si="26"/>
        <v>3.46</v>
      </c>
      <c r="D379" s="15">
        <f t="shared" si="27"/>
        <v>0</v>
      </c>
      <c r="E379" s="15">
        <f t="shared" si="28"/>
        <v>0</v>
      </c>
      <c r="F379" s="15">
        <f t="shared" si="29"/>
        <v>0</v>
      </c>
      <c r="G379" s="17">
        <v>37</v>
      </c>
      <c r="H379" t="s">
        <v>1086</v>
      </c>
      <c r="I379" t="s">
        <v>1086</v>
      </c>
      <c r="J379" s="2">
        <v>34</v>
      </c>
      <c r="K379" s="2">
        <v>91.9</v>
      </c>
      <c r="L379" s="2">
        <v>91.9</v>
      </c>
      <c r="M379" s="2">
        <v>1</v>
      </c>
      <c r="N379" s="2">
        <v>2.7</v>
      </c>
      <c r="O379" s="2">
        <v>2</v>
      </c>
      <c r="P379" s="2">
        <v>5.4</v>
      </c>
      <c r="S379" s="2">
        <v>13</v>
      </c>
      <c r="T379" s="2">
        <v>35.1</v>
      </c>
      <c r="U379" s="2">
        <v>21</v>
      </c>
      <c r="V379" s="2">
        <v>56.8</v>
      </c>
      <c r="Y379" s="2">
        <v>3</v>
      </c>
      <c r="Z379" s="2">
        <v>8.1</v>
      </c>
      <c r="AD379" t="s">
        <v>1086</v>
      </c>
      <c r="AE379" t="s">
        <v>1086</v>
      </c>
      <c r="AZ379" t="s">
        <v>1086</v>
      </c>
      <c r="BA379" t="s">
        <v>1086</v>
      </c>
      <c r="BU379" s="2">
        <v>37</v>
      </c>
      <c r="BV379" t="s">
        <v>1086</v>
      </c>
      <c r="BW379" t="s">
        <v>1086</v>
      </c>
      <c r="BX379" s="2">
        <v>34</v>
      </c>
      <c r="BY379" s="2">
        <v>91.9</v>
      </c>
      <c r="BZ379" s="2">
        <v>91.9</v>
      </c>
      <c r="CA379" s="2">
        <v>1</v>
      </c>
      <c r="CB379" s="2">
        <v>2.7</v>
      </c>
      <c r="CC379" s="2">
        <v>2</v>
      </c>
      <c r="CD379" s="2">
        <v>5.4</v>
      </c>
      <c r="CG379" s="2">
        <v>13</v>
      </c>
      <c r="CH379" s="2">
        <v>35.1</v>
      </c>
      <c r="CI379" s="2">
        <v>21</v>
      </c>
      <c r="CJ379" s="2">
        <v>56.8</v>
      </c>
      <c r="CM379" s="2">
        <v>3</v>
      </c>
      <c r="CN379" s="2">
        <v>8.1</v>
      </c>
      <c r="CR379" t="s">
        <v>1086</v>
      </c>
      <c r="CS379" t="s">
        <v>1086</v>
      </c>
      <c r="DN379" t="s">
        <v>1086</v>
      </c>
      <c r="DO379" t="s">
        <v>1086</v>
      </c>
      <c r="EJ379" t="s">
        <v>1086</v>
      </c>
      <c r="EK379" t="s">
        <v>1086</v>
      </c>
      <c r="FF379" t="s">
        <v>1086</v>
      </c>
      <c r="FG379" t="s">
        <v>1086</v>
      </c>
      <c r="GB379" t="s">
        <v>1086</v>
      </c>
      <c r="GC379" t="s">
        <v>1086</v>
      </c>
    </row>
    <row r="380" spans="1:204" ht="12.75" customHeight="1" x14ac:dyDescent="0.2">
      <c r="A380" s="2">
        <v>2780</v>
      </c>
      <c r="B380" s="21">
        <f t="shared" si="25"/>
        <v>3.8639999999999999</v>
      </c>
      <c r="C380" s="23">
        <f t="shared" si="26"/>
        <v>3.8639999999999999</v>
      </c>
      <c r="D380" s="15">
        <f t="shared" si="27"/>
        <v>3.9169999999999998</v>
      </c>
      <c r="E380" s="15">
        <f t="shared" si="28"/>
        <v>3.9169999999999998</v>
      </c>
      <c r="F380" s="15">
        <f t="shared" si="29"/>
        <v>0</v>
      </c>
      <c r="G380" s="17">
        <v>59</v>
      </c>
      <c r="H380" t="s">
        <v>1086</v>
      </c>
      <c r="I380" t="s">
        <v>1086</v>
      </c>
      <c r="J380" s="2">
        <v>58</v>
      </c>
      <c r="K380" s="2">
        <v>98.3</v>
      </c>
      <c r="L380" s="2">
        <v>98.3</v>
      </c>
      <c r="O380" s="2">
        <v>1</v>
      </c>
      <c r="P380" s="2">
        <v>1.7</v>
      </c>
      <c r="S380" s="2">
        <v>6</v>
      </c>
      <c r="T380" s="2">
        <v>10.199999999999999</v>
      </c>
      <c r="U380" s="2">
        <v>52</v>
      </c>
      <c r="V380" s="2">
        <v>88.1</v>
      </c>
      <c r="Y380" s="2">
        <v>1</v>
      </c>
      <c r="Z380" s="2">
        <v>1.7</v>
      </c>
      <c r="AB380" s="2">
        <v>13</v>
      </c>
      <c r="AD380" t="s">
        <v>1086</v>
      </c>
      <c r="AE380" t="s">
        <v>1086</v>
      </c>
      <c r="AZ380" t="s">
        <v>1086</v>
      </c>
      <c r="BA380" t="s">
        <v>1086</v>
      </c>
      <c r="BU380" s="2">
        <v>59</v>
      </c>
      <c r="BV380" t="s">
        <v>1086</v>
      </c>
      <c r="BW380" t="s">
        <v>1086</v>
      </c>
      <c r="BX380" s="2">
        <v>58</v>
      </c>
      <c r="BY380" s="2">
        <v>98.3</v>
      </c>
      <c r="BZ380" s="2">
        <v>98.3</v>
      </c>
      <c r="CC380" s="2">
        <v>1</v>
      </c>
      <c r="CD380" s="2">
        <v>1.7</v>
      </c>
      <c r="CG380" s="2">
        <v>6</v>
      </c>
      <c r="CH380" s="2">
        <v>10.199999999999999</v>
      </c>
      <c r="CI380" s="2">
        <v>52</v>
      </c>
      <c r="CJ380" s="2">
        <v>88.1</v>
      </c>
      <c r="CM380" s="2">
        <v>1</v>
      </c>
      <c r="CN380" s="2">
        <v>1.7</v>
      </c>
      <c r="CP380" s="2">
        <v>13</v>
      </c>
      <c r="CQ380" s="2">
        <v>12</v>
      </c>
      <c r="CR380" t="s">
        <v>1086</v>
      </c>
      <c r="CS380" t="s">
        <v>1086</v>
      </c>
      <c r="CT380" s="2">
        <v>12</v>
      </c>
      <c r="CU380" s="2">
        <v>100</v>
      </c>
      <c r="CV380" s="2">
        <v>100</v>
      </c>
      <c r="DC380" s="2">
        <v>1</v>
      </c>
      <c r="DD380" s="2">
        <v>8.3000000000000007</v>
      </c>
      <c r="DE380" s="2">
        <v>11</v>
      </c>
      <c r="DF380" s="2">
        <v>91.7</v>
      </c>
      <c r="DL380" s="2">
        <v>1</v>
      </c>
      <c r="DN380" t="s">
        <v>1086</v>
      </c>
      <c r="DO380" t="s">
        <v>1086</v>
      </c>
      <c r="EJ380" t="s">
        <v>1086</v>
      </c>
      <c r="EK380" t="s">
        <v>1086</v>
      </c>
      <c r="FE380" s="2">
        <v>12</v>
      </c>
      <c r="FF380" t="s">
        <v>1086</v>
      </c>
      <c r="FG380" t="s">
        <v>1086</v>
      </c>
      <c r="FH380" s="2">
        <v>12</v>
      </c>
      <c r="FI380" s="2">
        <v>100</v>
      </c>
      <c r="FJ380" s="2">
        <v>100</v>
      </c>
      <c r="FQ380" s="2">
        <v>1</v>
      </c>
      <c r="FR380" s="2">
        <v>8.3000000000000007</v>
      </c>
      <c r="FS380" s="2">
        <v>11</v>
      </c>
      <c r="FT380" s="2">
        <v>91.7</v>
      </c>
      <c r="FZ380" s="2">
        <v>1</v>
      </c>
      <c r="GB380" t="s">
        <v>1086</v>
      </c>
      <c r="GC380" t="s">
        <v>1086</v>
      </c>
    </row>
    <row r="381" spans="1:204" ht="12.75" customHeight="1" x14ac:dyDescent="0.2">
      <c r="A381" s="2">
        <v>2785</v>
      </c>
      <c r="B381" s="21">
        <f t="shared" si="25"/>
        <v>3.3569999999999998</v>
      </c>
      <c r="C381" s="23">
        <f t="shared" si="26"/>
        <v>3.3569999999999998</v>
      </c>
      <c r="D381" s="15">
        <f t="shared" si="27"/>
        <v>3.8149999999999999</v>
      </c>
      <c r="E381" s="15">
        <f t="shared" si="28"/>
        <v>3.8149999999999999</v>
      </c>
      <c r="F381" s="15">
        <f t="shared" si="29"/>
        <v>0</v>
      </c>
      <c r="G381" s="17">
        <v>65</v>
      </c>
      <c r="H381" t="s">
        <v>1086</v>
      </c>
      <c r="I381" t="s">
        <v>1086</v>
      </c>
      <c r="J381" s="2">
        <v>58</v>
      </c>
      <c r="K381" s="2">
        <v>89.2</v>
      </c>
      <c r="L381" s="2">
        <v>89.2</v>
      </c>
      <c r="M381" s="2">
        <v>3</v>
      </c>
      <c r="N381" s="2">
        <v>4.5999999999999996</v>
      </c>
      <c r="O381" s="2">
        <v>4</v>
      </c>
      <c r="P381" s="2">
        <v>6.2</v>
      </c>
      <c r="S381" s="2">
        <v>25</v>
      </c>
      <c r="T381" s="2">
        <v>38.5</v>
      </c>
      <c r="U381" s="2">
        <v>33</v>
      </c>
      <c r="V381" s="2">
        <v>50.8</v>
      </c>
      <c r="Y381" s="2">
        <v>7</v>
      </c>
      <c r="Z381" s="2">
        <v>10.8</v>
      </c>
      <c r="AB381" s="2">
        <v>17</v>
      </c>
      <c r="AD381" t="s">
        <v>1086</v>
      </c>
      <c r="AE381" t="s">
        <v>1086</v>
      </c>
      <c r="AZ381" t="s">
        <v>1086</v>
      </c>
      <c r="BA381" t="s">
        <v>1086</v>
      </c>
      <c r="BU381" s="2">
        <v>65</v>
      </c>
      <c r="BV381" t="s">
        <v>1086</v>
      </c>
      <c r="BW381" t="s">
        <v>1086</v>
      </c>
      <c r="BX381" s="2">
        <v>58</v>
      </c>
      <c r="BY381" s="2">
        <v>89.2</v>
      </c>
      <c r="BZ381" s="2">
        <v>89.2</v>
      </c>
      <c r="CA381" s="2">
        <v>3</v>
      </c>
      <c r="CB381" s="2">
        <v>4.5999999999999996</v>
      </c>
      <c r="CC381" s="2">
        <v>4</v>
      </c>
      <c r="CD381" s="2">
        <v>6.2</v>
      </c>
      <c r="CG381" s="2">
        <v>25</v>
      </c>
      <c r="CH381" s="2">
        <v>38.5</v>
      </c>
      <c r="CI381" s="2">
        <v>33</v>
      </c>
      <c r="CJ381" s="2">
        <v>50.8</v>
      </c>
      <c r="CM381" s="2">
        <v>7</v>
      </c>
      <c r="CN381" s="2">
        <v>10.8</v>
      </c>
      <c r="CP381" s="2">
        <v>17</v>
      </c>
      <c r="CQ381" s="2">
        <v>16</v>
      </c>
      <c r="CR381" t="s">
        <v>1086</v>
      </c>
      <c r="CS381" t="s">
        <v>1086</v>
      </c>
      <c r="CT381" s="2">
        <v>15</v>
      </c>
      <c r="CU381" s="2">
        <v>93.8</v>
      </c>
      <c r="CV381" s="2">
        <v>93.8</v>
      </c>
      <c r="CW381" s="2">
        <v>1</v>
      </c>
      <c r="CX381" s="2">
        <v>6.3</v>
      </c>
      <c r="DE381" s="2">
        <v>15</v>
      </c>
      <c r="DF381" s="2">
        <v>93.8</v>
      </c>
      <c r="DI381" s="2">
        <v>1</v>
      </c>
      <c r="DJ381" s="2">
        <v>6.3</v>
      </c>
      <c r="DL381" s="2">
        <v>1</v>
      </c>
      <c r="DN381" t="s">
        <v>1086</v>
      </c>
      <c r="DO381" t="s">
        <v>1086</v>
      </c>
      <c r="EJ381" t="s">
        <v>1086</v>
      </c>
      <c r="EK381" t="s">
        <v>1086</v>
      </c>
      <c r="FE381" s="2">
        <v>16</v>
      </c>
      <c r="FF381" t="s">
        <v>1086</v>
      </c>
      <c r="FG381" t="s">
        <v>1086</v>
      </c>
      <c r="FH381" s="2">
        <v>15</v>
      </c>
      <c r="FI381" s="2">
        <v>93.8</v>
      </c>
      <c r="FJ381" s="2">
        <v>93.8</v>
      </c>
      <c r="FK381" s="2">
        <v>1</v>
      </c>
      <c r="FL381" s="2">
        <v>6.3</v>
      </c>
      <c r="FS381" s="2">
        <v>15</v>
      </c>
      <c r="FT381" s="2">
        <v>93.8</v>
      </c>
      <c r="FW381" s="2">
        <v>1</v>
      </c>
      <c r="FX381" s="2">
        <v>6.3</v>
      </c>
      <c r="FZ381" s="2">
        <v>1</v>
      </c>
      <c r="GB381" t="s">
        <v>1086</v>
      </c>
      <c r="GC381" t="s">
        <v>1086</v>
      </c>
    </row>
    <row r="382" spans="1:204" ht="12.75" customHeight="1" x14ac:dyDescent="0.2">
      <c r="A382" s="2">
        <v>2788</v>
      </c>
      <c r="B382" s="21">
        <f t="shared" si="25"/>
        <v>1.7719999999999998</v>
      </c>
      <c r="C382" s="23">
        <f t="shared" si="26"/>
        <v>1.7719999999999998</v>
      </c>
      <c r="D382" s="15">
        <f t="shared" si="27"/>
        <v>2.6419999999999995</v>
      </c>
      <c r="E382" s="15">
        <f t="shared" si="28"/>
        <v>2.6419999999999995</v>
      </c>
      <c r="F382" s="15">
        <f t="shared" si="29"/>
        <v>2.6430000000000002</v>
      </c>
      <c r="G382" s="17">
        <v>49</v>
      </c>
      <c r="H382" t="s">
        <v>1086</v>
      </c>
      <c r="I382" t="s">
        <v>1086</v>
      </c>
      <c r="J382" s="2">
        <v>12</v>
      </c>
      <c r="K382" s="2">
        <v>24.5</v>
      </c>
      <c r="L382" s="2">
        <v>24.5</v>
      </c>
      <c r="M382" s="2">
        <v>24</v>
      </c>
      <c r="N382" s="2">
        <v>49</v>
      </c>
      <c r="O382" s="2">
        <v>13</v>
      </c>
      <c r="P382" s="2">
        <v>26.5</v>
      </c>
      <c r="S382" s="2">
        <v>11</v>
      </c>
      <c r="T382" s="2">
        <v>22.4</v>
      </c>
      <c r="U382" s="2">
        <v>1</v>
      </c>
      <c r="V382" s="2">
        <v>2</v>
      </c>
      <c r="Y382" s="2">
        <v>37</v>
      </c>
      <c r="Z382" s="2">
        <v>75.5</v>
      </c>
      <c r="AA382" s="2">
        <v>1</v>
      </c>
      <c r="AB382" s="2">
        <v>141</v>
      </c>
      <c r="AD382" t="s">
        <v>1086</v>
      </c>
      <c r="AE382" t="s">
        <v>1086</v>
      </c>
      <c r="AZ382" t="s">
        <v>1086</v>
      </c>
      <c r="BA382" t="s">
        <v>1086</v>
      </c>
      <c r="BU382" s="2">
        <v>49</v>
      </c>
      <c r="BV382" t="s">
        <v>1086</v>
      </c>
      <c r="BW382" t="s">
        <v>1086</v>
      </c>
      <c r="BX382" s="2">
        <v>12</v>
      </c>
      <c r="BY382" s="2">
        <v>24.5</v>
      </c>
      <c r="BZ382" s="2">
        <v>24.5</v>
      </c>
      <c r="CA382" s="2">
        <v>24</v>
      </c>
      <c r="CB382" s="2">
        <v>49</v>
      </c>
      <c r="CC382" s="2">
        <v>13</v>
      </c>
      <c r="CD382" s="2">
        <v>26.5</v>
      </c>
      <c r="CG382" s="2">
        <v>11</v>
      </c>
      <c r="CH382" s="2">
        <v>22.4</v>
      </c>
      <c r="CI382" s="2">
        <v>1</v>
      </c>
      <c r="CJ382" s="2">
        <v>2</v>
      </c>
      <c r="CM382" s="2">
        <v>37</v>
      </c>
      <c r="CN382" s="2">
        <v>75.5</v>
      </c>
      <c r="CO382" s="2">
        <v>1</v>
      </c>
      <c r="CP382" s="2">
        <v>141</v>
      </c>
      <c r="CQ382" s="2">
        <v>67</v>
      </c>
      <c r="CR382" t="s">
        <v>1086</v>
      </c>
      <c r="CS382" t="s">
        <v>1086</v>
      </c>
      <c r="CT382" s="2">
        <v>40</v>
      </c>
      <c r="CU382" s="2">
        <v>59.7</v>
      </c>
      <c r="CV382" s="2">
        <v>59.7</v>
      </c>
      <c r="CW382" s="2">
        <v>8</v>
      </c>
      <c r="CX382" s="2">
        <v>11.9</v>
      </c>
      <c r="CY382" s="2">
        <v>19</v>
      </c>
      <c r="CZ382" s="2">
        <v>28.4</v>
      </c>
      <c r="DC382" s="2">
        <v>29</v>
      </c>
      <c r="DD382" s="2">
        <v>43.3</v>
      </c>
      <c r="DE382" s="2">
        <v>11</v>
      </c>
      <c r="DF382" s="2">
        <v>16.399999999999999</v>
      </c>
      <c r="DI382" s="2">
        <v>27</v>
      </c>
      <c r="DJ382" s="2">
        <v>40.299999999999997</v>
      </c>
      <c r="DL382" s="2">
        <v>50</v>
      </c>
      <c r="DN382" t="s">
        <v>1086</v>
      </c>
      <c r="DO382" t="s">
        <v>1086</v>
      </c>
      <c r="EJ382" t="s">
        <v>1086</v>
      </c>
      <c r="EK382" t="s">
        <v>1086</v>
      </c>
      <c r="FE382" s="2">
        <v>67</v>
      </c>
      <c r="FF382" t="s">
        <v>1086</v>
      </c>
      <c r="FG382" t="s">
        <v>1086</v>
      </c>
      <c r="FH382" s="2">
        <v>40</v>
      </c>
      <c r="FI382" s="2">
        <v>59.7</v>
      </c>
      <c r="FJ382" s="2">
        <v>59.7</v>
      </c>
      <c r="FK382" s="2">
        <v>8</v>
      </c>
      <c r="FL382" s="2">
        <v>11.9</v>
      </c>
      <c r="FM382" s="2">
        <v>19</v>
      </c>
      <c r="FN382" s="2">
        <v>28.4</v>
      </c>
      <c r="FQ382" s="2">
        <v>29</v>
      </c>
      <c r="FR382" s="2">
        <v>43.3</v>
      </c>
      <c r="FS382" s="2">
        <v>11</v>
      </c>
      <c r="FT382" s="2">
        <v>16.399999999999999</v>
      </c>
      <c r="FW382" s="2">
        <v>27</v>
      </c>
      <c r="FX382" s="2">
        <v>40.299999999999997</v>
      </c>
      <c r="FZ382" s="2">
        <v>50</v>
      </c>
      <c r="GA382" s="2">
        <v>59</v>
      </c>
      <c r="GB382" t="s">
        <v>1086</v>
      </c>
      <c r="GC382" t="s">
        <v>1086</v>
      </c>
      <c r="GD382" s="2">
        <v>34</v>
      </c>
      <c r="GE382" s="2">
        <v>57.6</v>
      </c>
      <c r="GF382" s="2">
        <v>57.6</v>
      </c>
      <c r="GG382" s="2">
        <v>8</v>
      </c>
      <c r="GH382" s="2">
        <v>13.6</v>
      </c>
      <c r="GI382" s="2">
        <v>17</v>
      </c>
      <c r="GJ382" s="2">
        <v>28.8</v>
      </c>
      <c r="GM382" s="2">
        <v>22</v>
      </c>
      <c r="GN382" s="2">
        <v>37.299999999999997</v>
      </c>
      <c r="GO382" s="2">
        <v>12</v>
      </c>
      <c r="GP382" s="2">
        <v>20.3</v>
      </c>
      <c r="GS382" s="2">
        <v>25</v>
      </c>
      <c r="GT382" s="2">
        <v>42.4</v>
      </c>
      <c r="GV382" s="2">
        <v>18</v>
      </c>
    </row>
    <row r="383" spans="1:204" ht="12.75" customHeight="1" x14ac:dyDescent="0.2">
      <c r="A383" s="2">
        <v>2795</v>
      </c>
      <c r="B383" s="21">
        <f t="shared" si="25"/>
        <v>1.8479999999999999</v>
      </c>
      <c r="C383" s="23">
        <f t="shared" si="26"/>
        <v>1.8479999999999999</v>
      </c>
      <c r="D383" s="15">
        <f t="shared" si="27"/>
        <v>2.8420000000000005</v>
      </c>
      <c r="E383" s="15">
        <f t="shared" si="28"/>
        <v>2.8420000000000005</v>
      </c>
      <c r="F383" s="15">
        <f t="shared" si="29"/>
        <v>2.508</v>
      </c>
      <c r="G383" s="17">
        <v>330</v>
      </c>
      <c r="H383" t="s">
        <v>1086</v>
      </c>
      <c r="I383" t="s">
        <v>1086</v>
      </c>
      <c r="J383" s="2">
        <v>76</v>
      </c>
      <c r="K383" s="2">
        <v>23</v>
      </c>
      <c r="L383" s="2">
        <v>23</v>
      </c>
      <c r="M383" s="2">
        <v>125</v>
      </c>
      <c r="N383" s="2">
        <v>37.9</v>
      </c>
      <c r="O383" s="2">
        <v>129</v>
      </c>
      <c r="P383" s="2">
        <v>39.1</v>
      </c>
      <c r="Q383" s="2">
        <v>3</v>
      </c>
      <c r="R383" s="2">
        <v>0.9</v>
      </c>
      <c r="S383" s="2">
        <v>65</v>
      </c>
      <c r="T383" s="2">
        <v>19.7</v>
      </c>
      <c r="U383" s="2">
        <v>8</v>
      </c>
      <c r="V383" s="2">
        <v>2.4</v>
      </c>
      <c r="Y383" s="2">
        <v>254</v>
      </c>
      <c r="Z383" s="2">
        <v>77</v>
      </c>
      <c r="AA383" s="2">
        <v>42</v>
      </c>
      <c r="AB383" s="2">
        <v>581</v>
      </c>
      <c r="AD383" t="s">
        <v>1086</v>
      </c>
      <c r="AE383" t="s">
        <v>1086</v>
      </c>
      <c r="AZ383" t="s">
        <v>1086</v>
      </c>
      <c r="BA383" t="s">
        <v>1086</v>
      </c>
      <c r="BU383" s="2">
        <v>330</v>
      </c>
      <c r="BV383" t="s">
        <v>1086</v>
      </c>
      <c r="BW383" t="s">
        <v>1086</v>
      </c>
      <c r="BX383" s="2">
        <v>76</v>
      </c>
      <c r="BY383" s="2">
        <v>23</v>
      </c>
      <c r="BZ383" s="2">
        <v>23</v>
      </c>
      <c r="CA383" s="2">
        <v>125</v>
      </c>
      <c r="CB383" s="2">
        <v>37.9</v>
      </c>
      <c r="CC383" s="2">
        <v>129</v>
      </c>
      <c r="CD383" s="2">
        <v>39.1</v>
      </c>
      <c r="CE383" s="2">
        <v>3</v>
      </c>
      <c r="CF383" s="2">
        <v>0.9</v>
      </c>
      <c r="CG383" s="2">
        <v>65</v>
      </c>
      <c r="CH383" s="2">
        <v>19.7</v>
      </c>
      <c r="CI383" s="2">
        <v>8</v>
      </c>
      <c r="CJ383" s="2">
        <v>2.4</v>
      </c>
      <c r="CM383" s="2">
        <v>254</v>
      </c>
      <c r="CN383" s="2">
        <v>77</v>
      </c>
      <c r="CO383" s="2">
        <v>42</v>
      </c>
      <c r="CP383" s="2">
        <v>581</v>
      </c>
      <c r="CQ383" s="2">
        <v>252</v>
      </c>
      <c r="CR383" t="s">
        <v>1086</v>
      </c>
      <c r="CS383" t="s">
        <v>1086</v>
      </c>
      <c r="CT383" s="2">
        <v>169</v>
      </c>
      <c r="CU383" s="2">
        <v>67.099999999999994</v>
      </c>
      <c r="CV383" s="2">
        <v>67.099999999999994</v>
      </c>
      <c r="CW383" s="2">
        <v>19</v>
      </c>
      <c r="CX383" s="2">
        <v>7.5</v>
      </c>
      <c r="CY383" s="2">
        <v>64</v>
      </c>
      <c r="CZ383" s="2">
        <v>25.4</v>
      </c>
      <c r="DC383" s="2">
        <v>107</v>
      </c>
      <c r="DD383" s="2">
        <v>42.5</v>
      </c>
      <c r="DE383" s="2">
        <v>62</v>
      </c>
      <c r="DF383" s="2">
        <v>24.6</v>
      </c>
      <c r="DI383" s="2">
        <v>83</v>
      </c>
      <c r="DJ383" s="2">
        <v>32.9</v>
      </c>
      <c r="DL383" s="2">
        <v>341</v>
      </c>
      <c r="DN383" t="s">
        <v>1086</v>
      </c>
      <c r="DO383" t="s">
        <v>1086</v>
      </c>
      <c r="EJ383" t="s">
        <v>1086</v>
      </c>
      <c r="EK383" t="s">
        <v>1086</v>
      </c>
      <c r="FE383" s="2">
        <v>252</v>
      </c>
      <c r="FF383" t="s">
        <v>1086</v>
      </c>
      <c r="FG383" t="s">
        <v>1086</v>
      </c>
      <c r="FH383" s="2">
        <v>169</v>
      </c>
      <c r="FI383" s="2">
        <v>67.099999999999994</v>
      </c>
      <c r="FJ383" s="2">
        <v>67.099999999999994</v>
      </c>
      <c r="FK383" s="2">
        <v>19</v>
      </c>
      <c r="FL383" s="2">
        <v>7.5</v>
      </c>
      <c r="FM383" s="2">
        <v>64</v>
      </c>
      <c r="FN383" s="2">
        <v>25.4</v>
      </c>
      <c r="FQ383" s="2">
        <v>107</v>
      </c>
      <c r="FR383" s="2">
        <v>42.5</v>
      </c>
      <c r="FS383" s="2">
        <v>62</v>
      </c>
      <c r="FT383" s="2">
        <v>24.6</v>
      </c>
      <c r="FW383" s="2">
        <v>83</v>
      </c>
      <c r="FX383" s="2">
        <v>32.9</v>
      </c>
      <c r="FZ383" s="2">
        <v>341</v>
      </c>
      <c r="GA383" s="2">
        <v>319</v>
      </c>
      <c r="GB383" t="s">
        <v>1086</v>
      </c>
      <c r="GC383" t="s">
        <v>1086</v>
      </c>
      <c r="GD383" s="2">
        <v>192</v>
      </c>
      <c r="GE383" s="2">
        <v>59.8</v>
      </c>
      <c r="GF383" s="2">
        <v>60.2</v>
      </c>
      <c r="GG383" s="2">
        <v>36</v>
      </c>
      <c r="GH383" s="2">
        <v>11.2</v>
      </c>
      <c r="GI383" s="2">
        <v>91</v>
      </c>
      <c r="GJ383" s="2">
        <v>28.3</v>
      </c>
      <c r="GK383" s="2">
        <v>14</v>
      </c>
      <c r="GL383" s="2">
        <v>4.4000000000000004</v>
      </c>
      <c r="GM383" s="2">
        <v>124</v>
      </c>
      <c r="GN383" s="2">
        <v>38.6</v>
      </c>
      <c r="GO383" s="2">
        <v>54</v>
      </c>
      <c r="GP383" s="2">
        <v>16.8</v>
      </c>
      <c r="GQ383" s="2">
        <v>2</v>
      </c>
      <c r="GR383" s="2">
        <v>0.6</v>
      </c>
      <c r="GS383" s="2">
        <v>129</v>
      </c>
      <c r="GT383" s="2">
        <v>40.200000000000003</v>
      </c>
      <c r="GU383" s="2">
        <v>55</v>
      </c>
      <c r="GV383" s="2">
        <v>183</v>
      </c>
    </row>
    <row r="384" spans="1:204" ht="12.75" customHeight="1" x14ac:dyDescent="0.2">
      <c r="A384" s="2">
        <v>2797</v>
      </c>
      <c r="B384" s="21">
        <f t="shared" si="25"/>
        <v>1.5980000000000001</v>
      </c>
      <c r="C384" s="23">
        <f t="shared" si="26"/>
        <v>1.5980000000000001</v>
      </c>
      <c r="D384" s="15">
        <f t="shared" si="27"/>
        <v>2.645</v>
      </c>
      <c r="E384" s="15">
        <f t="shared" si="28"/>
        <v>2.645</v>
      </c>
      <c r="F384" s="15">
        <f t="shared" si="29"/>
        <v>2.242</v>
      </c>
      <c r="G384" s="17">
        <v>558</v>
      </c>
      <c r="H384" t="s">
        <v>1086</v>
      </c>
      <c r="I384" t="s">
        <v>1086</v>
      </c>
      <c r="J384" s="2">
        <v>89</v>
      </c>
      <c r="K384" s="2">
        <v>15.4</v>
      </c>
      <c r="L384" s="2">
        <v>15.9</v>
      </c>
      <c r="M384" s="2">
        <v>293</v>
      </c>
      <c r="N384" s="2">
        <v>50.7</v>
      </c>
      <c r="O384" s="2">
        <v>176</v>
      </c>
      <c r="P384" s="2">
        <v>30.4</v>
      </c>
      <c r="S384" s="2">
        <v>77</v>
      </c>
      <c r="T384" s="2">
        <v>13.3</v>
      </c>
      <c r="U384" s="2">
        <v>12</v>
      </c>
      <c r="V384" s="2">
        <v>2.1</v>
      </c>
      <c r="W384" s="2">
        <v>20</v>
      </c>
      <c r="X384" s="2">
        <v>3.5</v>
      </c>
      <c r="Y384" s="2">
        <v>489</v>
      </c>
      <c r="Z384" s="2">
        <v>84.6</v>
      </c>
      <c r="AA384" s="2">
        <v>20</v>
      </c>
      <c r="AB384" s="2">
        <v>879</v>
      </c>
      <c r="AD384" t="s">
        <v>1086</v>
      </c>
      <c r="AE384" t="s">
        <v>1086</v>
      </c>
      <c r="AZ384" t="s">
        <v>1086</v>
      </c>
      <c r="BA384" t="s">
        <v>1086</v>
      </c>
      <c r="BU384" s="2">
        <v>558</v>
      </c>
      <c r="BV384" t="s">
        <v>1086</v>
      </c>
      <c r="BW384" t="s">
        <v>1086</v>
      </c>
      <c r="BX384" s="2">
        <v>89</v>
      </c>
      <c r="BY384" s="2">
        <v>15.4</v>
      </c>
      <c r="BZ384" s="2">
        <v>15.9</v>
      </c>
      <c r="CA384" s="2">
        <v>293</v>
      </c>
      <c r="CB384" s="2">
        <v>50.7</v>
      </c>
      <c r="CC384" s="2">
        <v>176</v>
      </c>
      <c r="CD384" s="2">
        <v>30.4</v>
      </c>
      <c r="CG384" s="2">
        <v>77</v>
      </c>
      <c r="CH384" s="2">
        <v>13.3</v>
      </c>
      <c r="CI384" s="2">
        <v>12</v>
      </c>
      <c r="CJ384" s="2">
        <v>2.1</v>
      </c>
      <c r="CK384" s="2">
        <v>20</v>
      </c>
      <c r="CL384" s="2">
        <v>3.5</v>
      </c>
      <c r="CM384" s="2">
        <v>489</v>
      </c>
      <c r="CN384" s="2">
        <v>84.6</v>
      </c>
      <c r="CO384" s="2">
        <v>20</v>
      </c>
      <c r="CP384" s="2">
        <v>879</v>
      </c>
      <c r="CQ384" s="2">
        <v>461</v>
      </c>
      <c r="CR384" t="s">
        <v>1086</v>
      </c>
      <c r="CS384" t="s">
        <v>1086</v>
      </c>
      <c r="CT384" s="2">
        <v>271</v>
      </c>
      <c r="CU384" s="2">
        <v>58.8</v>
      </c>
      <c r="CV384" s="2">
        <v>58.8</v>
      </c>
      <c r="CW384" s="2">
        <v>69</v>
      </c>
      <c r="CX384" s="2">
        <v>15</v>
      </c>
      <c r="CY384" s="2">
        <v>121</v>
      </c>
      <c r="CZ384" s="2">
        <v>26.2</v>
      </c>
      <c r="DC384" s="2">
        <v>174</v>
      </c>
      <c r="DD384" s="2">
        <v>37.700000000000003</v>
      </c>
      <c r="DE384" s="2">
        <v>97</v>
      </c>
      <c r="DF384" s="2">
        <v>21</v>
      </c>
      <c r="DI384" s="2">
        <v>190</v>
      </c>
      <c r="DJ384" s="2">
        <v>41.2</v>
      </c>
      <c r="DL384" s="2">
        <v>432</v>
      </c>
      <c r="DN384" t="s">
        <v>1086</v>
      </c>
      <c r="DO384" t="s">
        <v>1086</v>
      </c>
      <c r="EJ384" t="s">
        <v>1086</v>
      </c>
      <c r="EK384" t="s">
        <v>1086</v>
      </c>
      <c r="FE384" s="2">
        <v>461</v>
      </c>
      <c r="FF384" t="s">
        <v>1086</v>
      </c>
      <c r="FG384" t="s">
        <v>1086</v>
      </c>
      <c r="FH384" s="2">
        <v>271</v>
      </c>
      <c r="FI384" s="2">
        <v>58.8</v>
      </c>
      <c r="FJ384" s="2">
        <v>58.8</v>
      </c>
      <c r="FK384" s="2">
        <v>69</v>
      </c>
      <c r="FL384" s="2">
        <v>15</v>
      </c>
      <c r="FM384" s="2">
        <v>121</v>
      </c>
      <c r="FN384" s="2">
        <v>26.2</v>
      </c>
      <c r="FQ384" s="2">
        <v>174</v>
      </c>
      <c r="FR384" s="2">
        <v>37.700000000000003</v>
      </c>
      <c r="FS384" s="2">
        <v>97</v>
      </c>
      <c r="FT384" s="2">
        <v>21</v>
      </c>
      <c r="FW384" s="2">
        <v>190</v>
      </c>
      <c r="FX384" s="2">
        <v>41.2</v>
      </c>
      <c r="FZ384" s="2">
        <v>432</v>
      </c>
      <c r="GA384" s="2">
        <v>454</v>
      </c>
      <c r="GB384" t="s">
        <v>1086</v>
      </c>
      <c r="GC384" t="s">
        <v>1086</v>
      </c>
      <c r="GD384" s="2">
        <v>228</v>
      </c>
      <c r="GE384" s="2">
        <v>44.3</v>
      </c>
      <c r="GF384" s="2">
        <v>50.2</v>
      </c>
      <c r="GG384" s="2">
        <v>59</v>
      </c>
      <c r="GH384" s="2">
        <v>11.5</v>
      </c>
      <c r="GI384" s="2">
        <v>167</v>
      </c>
      <c r="GJ384" s="2">
        <v>32.4</v>
      </c>
      <c r="GM384" s="2">
        <v>151</v>
      </c>
      <c r="GN384" s="2">
        <v>29.3</v>
      </c>
      <c r="GO384" s="2">
        <v>77</v>
      </c>
      <c r="GP384" s="2">
        <v>15</v>
      </c>
      <c r="GQ384" s="2">
        <v>61</v>
      </c>
      <c r="GR384" s="2">
        <v>11.8</v>
      </c>
      <c r="GS384" s="2">
        <v>287</v>
      </c>
      <c r="GT384" s="2">
        <v>55.7</v>
      </c>
      <c r="GU384" s="2">
        <v>21</v>
      </c>
      <c r="GV384" s="2">
        <v>232</v>
      </c>
    </row>
    <row r="385" spans="1:204" ht="12.75" customHeight="1" x14ac:dyDescent="0.2">
      <c r="A385" s="2">
        <v>2799</v>
      </c>
      <c r="B385" s="21">
        <f t="shared" si="25"/>
        <v>2.1859999999999999</v>
      </c>
      <c r="C385" s="23">
        <f t="shared" si="26"/>
        <v>2.1859999999999999</v>
      </c>
      <c r="D385" s="15">
        <f t="shared" si="27"/>
        <v>3.0379999999999994</v>
      </c>
      <c r="E385" s="15">
        <f t="shared" si="28"/>
        <v>3.0379999999999994</v>
      </c>
      <c r="F385" s="15">
        <f t="shared" si="29"/>
        <v>2.8450000000000002</v>
      </c>
      <c r="G385" s="17">
        <v>258</v>
      </c>
      <c r="H385" t="s">
        <v>1086</v>
      </c>
      <c r="I385" t="s">
        <v>1086</v>
      </c>
      <c r="J385" s="2">
        <v>118</v>
      </c>
      <c r="K385" s="2">
        <v>44.5</v>
      </c>
      <c r="L385" s="2">
        <v>45.7</v>
      </c>
      <c r="M385" s="2">
        <v>82</v>
      </c>
      <c r="N385" s="2">
        <v>30.9</v>
      </c>
      <c r="O385" s="2">
        <v>58</v>
      </c>
      <c r="P385" s="2">
        <v>21.9</v>
      </c>
      <c r="Q385" s="2">
        <v>2</v>
      </c>
      <c r="R385" s="2">
        <v>0.8</v>
      </c>
      <c r="S385" s="2">
        <v>83</v>
      </c>
      <c r="T385" s="2">
        <v>31.3</v>
      </c>
      <c r="U385" s="2">
        <v>33</v>
      </c>
      <c r="V385" s="2">
        <v>12.5</v>
      </c>
      <c r="W385" s="2">
        <v>7</v>
      </c>
      <c r="X385" s="2">
        <v>2.6</v>
      </c>
      <c r="Y385" s="2">
        <v>147</v>
      </c>
      <c r="Z385" s="2">
        <v>55.5</v>
      </c>
      <c r="AA385" s="2">
        <v>1</v>
      </c>
      <c r="AB385" s="2">
        <v>447</v>
      </c>
      <c r="AD385" t="s">
        <v>1086</v>
      </c>
      <c r="AE385" t="s">
        <v>1086</v>
      </c>
      <c r="AX385" s="2">
        <v>5</v>
      </c>
      <c r="AZ385" t="s">
        <v>1086</v>
      </c>
      <c r="BA385" t="s">
        <v>1086</v>
      </c>
      <c r="BU385" s="2">
        <v>258</v>
      </c>
      <c r="BV385" t="s">
        <v>1086</v>
      </c>
      <c r="BW385" t="s">
        <v>1086</v>
      </c>
      <c r="BX385" s="2">
        <v>118</v>
      </c>
      <c r="BY385" s="2">
        <v>44.5</v>
      </c>
      <c r="BZ385" s="2">
        <v>45.7</v>
      </c>
      <c r="CA385" s="2">
        <v>82</v>
      </c>
      <c r="CB385" s="2">
        <v>30.9</v>
      </c>
      <c r="CC385" s="2">
        <v>58</v>
      </c>
      <c r="CD385" s="2">
        <v>21.9</v>
      </c>
      <c r="CE385" s="2">
        <v>2</v>
      </c>
      <c r="CF385" s="2">
        <v>0.8</v>
      </c>
      <c r="CG385" s="2">
        <v>83</v>
      </c>
      <c r="CH385" s="2">
        <v>31.3</v>
      </c>
      <c r="CI385" s="2">
        <v>33</v>
      </c>
      <c r="CJ385" s="2">
        <v>12.5</v>
      </c>
      <c r="CK385" s="2">
        <v>7</v>
      </c>
      <c r="CL385" s="2">
        <v>2.6</v>
      </c>
      <c r="CM385" s="2">
        <v>147</v>
      </c>
      <c r="CN385" s="2">
        <v>55.5</v>
      </c>
      <c r="CO385" s="2">
        <v>1</v>
      </c>
      <c r="CP385" s="2">
        <v>452</v>
      </c>
      <c r="CQ385" s="2">
        <v>198</v>
      </c>
      <c r="CR385" t="s">
        <v>1086</v>
      </c>
      <c r="CS385" t="s">
        <v>1086</v>
      </c>
      <c r="CT385" s="2">
        <v>150</v>
      </c>
      <c r="CU385" s="2">
        <v>75.8</v>
      </c>
      <c r="CV385" s="2">
        <v>75.8</v>
      </c>
      <c r="CW385" s="2">
        <v>18</v>
      </c>
      <c r="CX385" s="2">
        <v>9.1</v>
      </c>
      <c r="CY385" s="2">
        <v>30</v>
      </c>
      <c r="CZ385" s="2">
        <v>15.2</v>
      </c>
      <c r="DC385" s="2">
        <v>77</v>
      </c>
      <c r="DD385" s="2">
        <v>38.9</v>
      </c>
      <c r="DE385" s="2">
        <v>73</v>
      </c>
      <c r="DF385" s="2">
        <v>36.9</v>
      </c>
      <c r="DI385" s="2">
        <v>48</v>
      </c>
      <c r="DJ385" s="2">
        <v>24.2</v>
      </c>
      <c r="DL385" s="2">
        <v>273</v>
      </c>
      <c r="DN385" t="s">
        <v>1086</v>
      </c>
      <c r="DO385" t="s">
        <v>1086</v>
      </c>
      <c r="EH385" s="2">
        <v>1</v>
      </c>
      <c r="EJ385" t="s">
        <v>1086</v>
      </c>
      <c r="EK385" t="s">
        <v>1086</v>
      </c>
      <c r="FE385" s="2">
        <v>198</v>
      </c>
      <c r="FF385" t="s">
        <v>1086</v>
      </c>
      <c r="FG385" t="s">
        <v>1086</v>
      </c>
      <c r="FH385" s="2">
        <v>150</v>
      </c>
      <c r="FI385" s="2">
        <v>75.8</v>
      </c>
      <c r="FJ385" s="2">
        <v>75.8</v>
      </c>
      <c r="FK385" s="2">
        <v>18</v>
      </c>
      <c r="FL385" s="2">
        <v>9.1</v>
      </c>
      <c r="FM385" s="2">
        <v>30</v>
      </c>
      <c r="FN385" s="2">
        <v>15.2</v>
      </c>
      <c r="FQ385" s="2">
        <v>77</v>
      </c>
      <c r="FR385" s="2">
        <v>38.9</v>
      </c>
      <c r="FS385" s="2">
        <v>73</v>
      </c>
      <c r="FT385" s="2">
        <v>36.9</v>
      </c>
      <c r="FW385" s="2">
        <v>48</v>
      </c>
      <c r="FX385" s="2">
        <v>24.2</v>
      </c>
      <c r="FZ385" s="2">
        <v>274</v>
      </c>
      <c r="GA385" s="2">
        <v>195</v>
      </c>
      <c r="GB385" t="s">
        <v>1086</v>
      </c>
      <c r="GC385" t="s">
        <v>1086</v>
      </c>
      <c r="GD385" s="2">
        <v>153</v>
      </c>
      <c r="GE385" s="2">
        <v>75.7</v>
      </c>
      <c r="GF385" s="2">
        <v>78.5</v>
      </c>
      <c r="GG385" s="2">
        <v>11</v>
      </c>
      <c r="GH385" s="2">
        <v>5.4</v>
      </c>
      <c r="GI385" s="2">
        <v>31</v>
      </c>
      <c r="GJ385" s="2">
        <v>15.3</v>
      </c>
      <c r="GK385" s="2">
        <v>13</v>
      </c>
      <c r="GL385" s="2">
        <v>6.4</v>
      </c>
      <c r="GM385" s="2">
        <v>58</v>
      </c>
      <c r="GN385" s="2">
        <v>28.7</v>
      </c>
      <c r="GO385" s="2">
        <v>82</v>
      </c>
      <c r="GP385" s="2">
        <v>40.6</v>
      </c>
      <c r="GQ385" s="2">
        <v>7</v>
      </c>
      <c r="GR385" s="2">
        <v>3.5</v>
      </c>
      <c r="GS385" s="2">
        <v>49</v>
      </c>
      <c r="GT385" s="2">
        <v>24.3</v>
      </c>
      <c r="GU385" s="2">
        <v>18</v>
      </c>
      <c r="GV385" s="2">
        <v>190</v>
      </c>
    </row>
    <row r="386" spans="1:204" ht="12.75" customHeight="1" x14ac:dyDescent="0.2">
      <c r="A386" s="2">
        <v>2800</v>
      </c>
      <c r="B386" s="21">
        <f t="shared" si="25"/>
        <v>1.746</v>
      </c>
      <c r="C386" s="23">
        <f t="shared" si="26"/>
        <v>1.7849999999999999</v>
      </c>
      <c r="D386" s="15">
        <f t="shared" si="27"/>
        <v>2.66</v>
      </c>
      <c r="E386" s="15">
        <f t="shared" si="28"/>
        <v>2.66</v>
      </c>
      <c r="F386" s="15">
        <f t="shared" si="29"/>
        <v>2.222</v>
      </c>
      <c r="G386" s="17">
        <v>62</v>
      </c>
      <c r="H386" t="s">
        <v>1086</v>
      </c>
      <c r="I386" t="s">
        <v>1086</v>
      </c>
      <c r="J386" s="2">
        <v>14</v>
      </c>
      <c r="K386" s="2">
        <v>20.9</v>
      </c>
      <c r="L386" s="2">
        <v>22.6</v>
      </c>
      <c r="M386" s="2">
        <v>23</v>
      </c>
      <c r="N386" s="2">
        <v>34.299999999999997</v>
      </c>
      <c r="O386" s="2">
        <v>25</v>
      </c>
      <c r="P386" s="2">
        <v>37.299999999999997</v>
      </c>
      <c r="S386" s="2">
        <v>12</v>
      </c>
      <c r="T386" s="2">
        <v>17.899999999999999</v>
      </c>
      <c r="U386" s="2">
        <v>2</v>
      </c>
      <c r="V386" s="2">
        <v>3</v>
      </c>
      <c r="W386" s="2">
        <v>5</v>
      </c>
      <c r="X386" s="2">
        <v>7.5</v>
      </c>
      <c r="Y386" s="2">
        <v>53</v>
      </c>
      <c r="Z386" s="2">
        <v>79.099999999999994</v>
      </c>
      <c r="AB386" s="2">
        <v>80</v>
      </c>
      <c r="AC386" s="2">
        <v>27</v>
      </c>
      <c r="AD386" t="s">
        <v>1086</v>
      </c>
      <c r="AE386" t="s">
        <v>1086</v>
      </c>
      <c r="AF386" s="2">
        <v>6</v>
      </c>
      <c r="AG386" s="2">
        <v>22.2</v>
      </c>
      <c r="AH386" s="2">
        <v>22.2</v>
      </c>
      <c r="AI386" s="2">
        <v>9</v>
      </c>
      <c r="AJ386" s="2">
        <v>33.299999999999997</v>
      </c>
      <c r="AK386" s="2">
        <v>12</v>
      </c>
      <c r="AL386" s="2">
        <v>44.4</v>
      </c>
      <c r="AO386" s="2">
        <v>6</v>
      </c>
      <c r="AP386" s="2">
        <v>22.2</v>
      </c>
      <c r="AU386" s="2">
        <v>21</v>
      </c>
      <c r="AV386" s="2">
        <v>77.8</v>
      </c>
      <c r="AZ386" t="s">
        <v>1086</v>
      </c>
      <c r="BA386" t="s">
        <v>1086</v>
      </c>
      <c r="BU386" s="2">
        <v>89</v>
      </c>
      <c r="BV386" t="s">
        <v>1086</v>
      </c>
      <c r="BW386" t="s">
        <v>1086</v>
      </c>
      <c r="BX386" s="2">
        <v>20</v>
      </c>
      <c r="BY386" s="2">
        <v>21.3</v>
      </c>
      <c r="BZ386" s="2">
        <v>22.5</v>
      </c>
      <c r="CA386" s="2">
        <v>32</v>
      </c>
      <c r="CB386" s="2">
        <v>34</v>
      </c>
      <c r="CC386" s="2">
        <v>37</v>
      </c>
      <c r="CD386" s="2">
        <v>39.4</v>
      </c>
      <c r="CG386" s="2">
        <v>18</v>
      </c>
      <c r="CH386" s="2">
        <v>19.100000000000001</v>
      </c>
      <c r="CI386" s="2">
        <v>2</v>
      </c>
      <c r="CJ386" s="2">
        <v>2.1</v>
      </c>
      <c r="CK386" s="2">
        <v>5</v>
      </c>
      <c r="CL386" s="2">
        <v>5.3</v>
      </c>
      <c r="CM386" s="2">
        <v>74</v>
      </c>
      <c r="CN386" s="2">
        <v>78.7</v>
      </c>
      <c r="CP386" s="2">
        <v>80</v>
      </c>
      <c r="CQ386" s="2">
        <v>35</v>
      </c>
      <c r="CR386" t="s">
        <v>1086</v>
      </c>
      <c r="CS386" t="s">
        <v>1086</v>
      </c>
      <c r="CT386" s="2">
        <v>20</v>
      </c>
      <c r="CU386" s="2">
        <v>57.1</v>
      </c>
      <c r="CV386" s="2">
        <v>57.1</v>
      </c>
      <c r="CW386" s="2">
        <v>5</v>
      </c>
      <c r="CX386" s="2">
        <v>14.3</v>
      </c>
      <c r="CY386" s="2">
        <v>10</v>
      </c>
      <c r="CZ386" s="2">
        <v>28.6</v>
      </c>
      <c r="DC386" s="2">
        <v>12</v>
      </c>
      <c r="DD386" s="2">
        <v>34.299999999999997</v>
      </c>
      <c r="DE386" s="2">
        <v>8</v>
      </c>
      <c r="DF386" s="2">
        <v>22.9</v>
      </c>
      <c r="DI386" s="2">
        <v>15</v>
      </c>
      <c r="DJ386" s="2">
        <v>42.9</v>
      </c>
      <c r="DL386" s="2">
        <v>34</v>
      </c>
      <c r="DN386" t="s">
        <v>1086</v>
      </c>
      <c r="DO386" t="s">
        <v>1086</v>
      </c>
      <c r="EJ386" t="s">
        <v>1086</v>
      </c>
      <c r="EK386" t="s">
        <v>1086</v>
      </c>
      <c r="FE386" s="2">
        <v>35</v>
      </c>
      <c r="FF386" t="s">
        <v>1086</v>
      </c>
      <c r="FG386" t="s">
        <v>1086</v>
      </c>
      <c r="FH386" s="2">
        <v>20</v>
      </c>
      <c r="FI386" s="2">
        <v>57.1</v>
      </c>
      <c r="FJ386" s="2">
        <v>57.1</v>
      </c>
      <c r="FK386" s="2">
        <v>5</v>
      </c>
      <c r="FL386" s="2">
        <v>14.3</v>
      </c>
      <c r="FM386" s="2">
        <v>10</v>
      </c>
      <c r="FN386" s="2">
        <v>28.6</v>
      </c>
      <c r="FQ386" s="2">
        <v>12</v>
      </c>
      <c r="FR386" s="2">
        <v>34.299999999999997</v>
      </c>
      <c r="FS386" s="2">
        <v>8</v>
      </c>
      <c r="FT386" s="2">
        <v>22.9</v>
      </c>
      <c r="FW386" s="2">
        <v>15</v>
      </c>
      <c r="FX386" s="2">
        <v>42.9</v>
      </c>
      <c r="FZ386" s="2">
        <v>34</v>
      </c>
      <c r="GA386" s="2">
        <v>65</v>
      </c>
      <c r="GB386" t="s">
        <v>1086</v>
      </c>
      <c r="GC386" t="s">
        <v>1086</v>
      </c>
      <c r="GD386" s="2">
        <v>26</v>
      </c>
      <c r="GE386" s="2">
        <v>38.200000000000003</v>
      </c>
      <c r="GF386" s="2">
        <v>40</v>
      </c>
      <c r="GG386" s="2">
        <v>9</v>
      </c>
      <c r="GH386" s="2">
        <v>13.2</v>
      </c>
      <c r="GI386" s="2">
        <v>30</v>
      </c>
      <c r="GJ386" s="2">
        <v>44.1</v>
      </c>
      <c r="GM386" s="2">
        <v>22</v>
      </c>
      <c r="GN386" s="2">
        <v>32.4</v>
      </c>
      <c r="GO386" s="2">
        <v>4</v>
      </c>
      <c r="GP386" s="2">
        <v>5.9</v>
      </c>
      <c r="GQ386" s="2">
        <v>3</v>
      </c>
      <c r="GR386" s="2">
        <v>4.4000000000000004</v>
      </c>
      <c r="GS386" s="2">
        <v>42</v>
      </c>
      <c r="GT386" s="2">
        <v>61.8</v>
      </c>
      <c r="GV386" s="2">
        <v>25</v>
      </c>
    </row>
    <row r="387" spans="1:204" ht="12.75" customHeight="1" x14ac:dyDescent="0.2">
      <c r="A387" s="2">
        <v>2801</v>
      </c>
      <c r="B387" s="21">
        <f t="shared" ref="B387:B450" si="30">(N387+P387*2+T387*3+V387*4)/100</f>
        <v>1.8319999999999999</v>
      </c>
      <c r="C387" s="23">
        <f t="shared" ref="C387:C450" si="31">(CB387+CD387*2+CH387*3+CJ387*4)/100</f>
        <v>1.8319999999999999</v>
      </c>
      <c r="D387" s="15">
        <f t="shared" ref="D387:D450" si="32">(CX387+CZ387*2+DD387*3+DF387*4)/100</f>
        <v>2.4020000000000001</v>
      </c>
      <c r="E387" s="15">
        <f t="shared" ref="E387:E450" si="33">(FL387+FN387*2+FR387*3+FT387*4)/100</f>
        <v>2.4020000000000001</v>
      </c>
      <c r="F387" s="15">
        <f t="shared" ref="F387:F450" si="34">(GH387+GJ387*2+GN387*3+GP387*4)/100</f>
        <v>1.9090000000000003</v>
      </c>
      <c r="G387" s="17">
        <v>81</v>
      </c>
      <c r="H387" t="s">
        <v>1086</v>
      </c>
      <c r="I387" t="s">
        <v>1086</v>
      </c>
      <c r="J387" s="2">
        <v>27</v>
      </c>
      <c r="K387" s="2">
        <v>32.5</v>
      </c>
      <c r="L387" s="2">
        <v>33.299999999999997</v>
      </c>
      <c r="M387" s="2">
        <v>42</v>
      </c>
      <c r="N387" s="2">
        <v>50.6</v>
      </c>
      <c r="O387" s="2">
        <v>12</v>
      </c>
      <c r="P387" s="2">
        <v>14.5</v>
      </c>
      <c r="Q387" s="2">
        <v>3</v>
      </c>
      <c r="R387" s="2">
        <v>3.6</v>
      </c>
      <c r="S387" s="2">
        <v>10</v>
      </c>
      <c r="T387" s="2">
        <v>12</v>
      </c>
      <c r="U387" s="2">
        <v>14</v>
      </c>
      <c r="V387" s="2">
        <v>16.899999999999999</v>
      </c>
      <c r="W387" s="2">
        <v>2</v>
      </c>
      <c r="X387" s="2">
        <v>2.4</v>
      </c>
      <c r="Y387" s="2">
        <v>56</v>
      </c>
      <c r="Z387" s="2">
        <v>67.5</v>
      </c>
      <c r="AB387" s="2">
        <v>46</v>
      </c>
      <c r="AD387" t="s">
        <v>1086</v>
      </c>
      <c r="AE387" t="s">
        <v>1086</v>
      </c>
      <c r="AZ387" t="s">
        <v>1086</v>
      </c>
      <c r="BA387" t="s">
        <v>1086</v>
      </c>
      <c r="BU387" s="2">
        <v>81</v>
      </c>
      <c r="BV387" t="s">
        <v>1086</v>
      </c>
      <c r="BW387" t="s">
        <v>1086</v>
      </c>
      <c r="BX387" s="2">
        <v>27</v>
      </c>
      <c r="BY387" s="2">
        <v>32.5</v>
      </c>
      <c r="BZ387" s="2">
        <v>33.299999999999997</v>
      </c>
      <c r="CA387" s="2">
        <v>42</v>
      </c>
      <c r="CB387" s="2">
        <v>50.6</v>
      </c>
      <c r="CC387" s="2">
        <v>12</v>
      </c>
      <c r="CD387" s="2">
        <v>14.5</v>
      </c>
      <c r="CE387" s="2">
        <v>3</v>
      </c>
      <c r="CF387" s="2">
        <v>3.6</v>
      </c>
      <c r="CG387" s="2">
        <v>10</v>
      </c>
      <c r="CH387" s="2">
        <v>12</v>
      </c>
      <c r="CI387" s="2">
        <v>14</v>
      </c>
      <c r="CJ387" s="2">
        <v>16.899999999999999</v>
      </c>
      <c r="CK387" s="2">
        <v>2</v>
      </c>
      <c r="CL387" s="2">
        <v>2.4</v>
      </c>
      <c r="CM387" s="2">
        <v>56</v>
      </c>
      <c r="CN387" s="2">
        <v>67.5</v>
      </c>
      <c r="CP387" s="2">
        <v>46</v>
      </c>
      <c r="CQ387" s="2">
        <v>42</v>
      </c>
      <c r="CR387" t="s">
        <v>1086</v>
      </c>
      <c r="CS387" t="s">
        <v>1086</v>
      </c>
      <c r="CT387" s="2">
        <v>22</v>
      </c>
      <c r="CU387" s="2">
        <v>52.4</v>
      </c>
      <c r="CV387" s="2">
        <v>52.4</v>
      </c>
      <c r="CW387" s="2">
        <v>8</v>
      </c>
      <c r="CX387" s="2">
        <v>19</v>
      </c>
      <c r="CY387" s="2">
        <v>12</v>
      </c>
      <c r="CZ387" s="2">
        <v>28.6</v>
      </c>
      <c r="DC387" s="2">
        <v>19</v>
      </c>
      <c r="DD387" s="2">
        <v>45.2</v>
      </c>
      <c r="DE387" s="2">
        <v>3</v>
      </c>
      <c r="DF387" s="2">
        <v>7.1</v>
      </c>
      <c r="DI387" s="2">
        <v>20</v>
      </c>
      <c r="DJ387" s="2">
        <v>47.6</v>
      </c>
      <c r="DL387" s="2">
        <v>20</v>
      </c>
      <c r="DN387" t="s">
        <v>1086</v>
      </c>
      <c r="DO387" t="s">
        <v>1086</v>
      </c>
      <c r="EJ387" t="s">
        <v>1086</v>
      </c>
      <c r="EK387" t="s">
        <v>1086</v>
      </c>
      <c r="FE387" s="2">
        <v>42</v>
      </c>
      <c r="FF387" t="s">
        <v>1086</v>
      </c>
      <c r="FG387" t="s">
        <v>1086</v>
      </c>
      <c r="FH387" s="2">
        <v>22</v>
      </c>
      <c r="FI387" s="2">
        <v>52.4</v>
      </c>
      <c r="FJ387" s="2">
        <v>52.4</v>
      </c>
      <c r="FK387" s="2">
        <v>8</v>
      </c>
      <c r="FL387" s="2">
        <v>19</v>
      </c>
      <c r="FM387" s="2">
        <v>12</v>
      </c>
      <c r="FN387" s="2">
        <v>28.6</v>
      </c>
      <c r="FQ387" s="2">
        <v>19</v>
      </c>
      <c r="FR387" s="2">
        <v>45.2</v>
      </c>
      <c r="FS387" s="2">
        <v>3</v>
      </c>
      <c r="FT387" s="2">
        <v>7.1</v>
      </c>
      <c r="FW387" s="2">
        <v>20</v>
      </c>
      <c r="FX387" s="2">
        <v>47.6</v>
      </c>
      <c r="FZ387" s="2">
        <v>20</v>
      </c>
      <c r="GA387" s="2">
        <v>66</v>
      </c>
      <c r="GB387" t="s">
        <v>1086</v>
      </c>
      <c r="GC387" t="s">
        <v>1086</v>
      </c>
      <c r="GD387" s="2">
        <v>28</v>
      </c>
      <c r="GE387" s="2">
        <v>40.6</v>
      </c>
      <c r="GF387" s="2">
        <v>42.4</v>
      </c>
      <c r="GG387" s="2">
        <v>15</v>
      </c>
      <c r="GH387" s="2">
        <v>21.7</v>
      </c>
      <c r="GI387" s="2">
        <v>23</v>
      </c>
      <c r="GJ387" s="2">
        <v>33.299999999999997</v>
      </c>
      <c r="GK387" s="2">
        <v>6</v>
      </c>
      <c r="GL387" s="2">
        <v>8.6999999999999993</v>
      </c>
      <c r="GM387" s="2">
        <v>17</v>
      </c>
      <c r="GN387" s="2">
        <v>24.6</v>
      </c>
      <c r="GO387" s="2">
        <v>5</v>
      </c>
      <c r="GP387" s="2">
        <v>7.2</v>
      </c>
      <c r="GQ387" s="2">
        <v>3</v>
      </c>
      <c r="GR387" s="2">
        <v>4.3</v>
      </c>
      <c r="GS387" s="2">
        <v>41</v>
      </c>
      <c r="GT387" s="2">
        <v>59.4</v>
      </c>
      <c r="GV387" s="2">
        <v>14</v>
      </c>
    </row>
    <row r="388" spans="1:204" ht="12.75" customHeight="1" x14ac:dyDescent="0.2">
      <c r="A388" s="2">
        <v>2807</v>
      </c>
      <c r="B388" s="21">
        <f t="shared" si="30"/>
        <v>1.95</v>
      </c>
      <c r="C388" s="23">
        <f t="shared" si="31"/>
        <v>1.95</v>
      </c>
      <c r="D388" s="15">
        <f t="shared" si="32"/>
        <v>2.59</v>
      </c>
      <c r="E388" s="15">
        <f t="shared" si="33"/>
        <v>2.59</v>
      </c>
      <c r="F388" s="15">
        <f t="shared" si="34"/>
        <v>2.661</v>
      </c>
      <c r="G388" s="17">
        <v>512</v>
      </c>
      <c r="H388" t="s">
        <v>1086</v>
      </c>
      <c r="I388" t="s">
        <v>1086</v>
      </c>
      <c r="J388" s="2">
        <v>167</v>
      </c>
      <c r="K388" s="2">
        <v>32.200000000000003</v>
      </c>
      <c r="L388" s="2">
        <v>32.6</v>
      </c>
      <c r="M388" s="2">
        <v>174</v>
      </c>
      <c r="N388" s="2">
        <v>33.5</v>
      </c>
      <c r="O388" s="2">
        <v>171</v>
      </c>
      <c r="P388" s="2">
        <v>32.9</v>
      </c>
      <c r="Q388" s="2">
        <v>6</v>
      </c>
      <c r="R388" s="2">
        <v>1.2</v>
      </c>
      <c r="S388" s="2">
        <v>147</v>
      </c>
      <c r="T388" s="2">
        <v>28.3</v>
      </c>
      <c r="U388" s="2">
        <v>14</v>
      </c>
      <c r="V388" s="2">
        <v>2.7</v>
      </c>
      <c r="W388" s="2">
        <v>7</v>
      </c>
      <c r="X388" s="2">
        <v>1.3</v>
      </c>
      <c r="Y388" s="2">
        <v>352</v>
      </c>
      <c r="Z388" s="2">
        <v>67.8</v>
      </c>
      <c r="AA388" s="2">
        <v>7</v>
      </c>
      <c r="AB388" s="2">
        <v>658</v>
      </c>
      <c r="AD388" t="s">
        <v>1086</v>
      </c>
      <c r="AE388" t="s">
        <v>1086</v>
      </c>
      <c r="AZ388" t="s">
        <v>1086</v>
      </c>
      <c r="BA388" t="s">
        <v>1086</v>
      </c>
      <c r="BU388" s="2">
        <v>512</v>
      </c>
      <c r="BV388" t="s">
        <v>1086</v>
      </c>
      <c r="BW388" t="s">
        <v>1086</v>
      </c>
      <c r="BX388" s="2">
        <v>167</v>
      </c>
      <c r="BY388" s="2">
        <v>32.200000000000003</v>
      </c>
      <c r="BZ388" s="2">
        <v>32.6</v>
      </c>
      <c r="CA388" s="2">
        <v>174</v>
      </c>
      <c r="CB388" s="2">
        <v>33.5</v>
      </c>
      <c r="CC388" s="2">
        <v>171</v>
      </c>
      <c r="CD388" s="2">
        <v>32.9</v>
      </c>
      <c r="CE388" s="2">
        <v>6</v>
      </c>
      <c r="CF388" s="2">
        <v>1.2</v>
      </c>
      <c r="CG388" s="2">
        <v>147</v>
      </c>
      <c r="CH388" s="2">
        <v>28.3</v>
      </c>
      <c r="CI388" s="2">
        <v>14</v>
      </c>
      <c r="CJ388" s="2">
        <v>2.7</v>
      </c>
      <c r="CK388" s="2">
        <v>7</v>
      </c>
      <c r="CL388" s="2">
        <v>1.3</v>
      </c>
      <c r="CM388" s="2">
        <v>352</v>
      </c>
      <c r="CN388" s="2">
        <v>67.8</v>
      </c>
      <c r="CO388" s="2">
        <v>7</v>
      </c>
      <c r="CP388" s="2">
        <v>658</v>
      </c>
      <c r="CQ388" s="2">
        <v>287</v>
      </c>
      <c r="CR388" t="s">
        <v>1086</v>
      </c>
      <c r="CS388" t="s">
        <v>1086</v>
      </c>
      <c r="CT388" s="2">
        <v>172</v>
      </c>
      <c r="CU388" s="2">
        <v>59.9</v>
      </c>
      <c r="CV388" s="2">
        <v>59.9</v>
      </c>
      <c r="CW388" s="2">
        <v>36</v>
      </c>
      <c r="CX388" s="2">
        <v>12.5</v>
      </c>
      <c r="CY388" s="2">
        <v>79</v>
      </c>
      <c r="CZ388" s="2">
        <v>27.5</v>
      </c>
      <c r="DA388" s="2">
        <v>2</v>
      </c>
      <c r="DB388" s="2">
        <v>0.7</v>
      </c>
      <c r="DC388" s="2">
        <v>130</v>
      </c>
      <c r="DD388" s="2">
        <v>45.3</v>
      </c>
      <c r="DE388" s="2">
        <v>40</v>
      </c>
      <c r="DF388" s="2">
        <v>13.9</v>
      </c>
      <c r="DI388" s="2">
        <v>115</v>
      </c>
      <c r="DJ388" s="2">
        <v>40.1</v>
      </c>
      <c r="DK388" s="2">
        <v>1</v>
      </c>
      <c r="DL388" s="2">
        <v>296</v>
      </c>
      <c r="DN388" t="s">
        <v>1086</v>
      </c>
      <c r="DO388" t="s">
        <v>1086</v>
      </c>
      <c r="EJ388" t="s">
        <v>1086</v>
      </c>
      <c r="EK388" t="s">
        <v>1086</v>
      </c>
      <c r="FE388" s="2">
        <v>287</v>
      </c>
      <c r="FF388" t="s">
        <v>1086</v>
      </c>
      <c r="FG388" t="s">
        <v>1086</v>
      </c>
      <c r="FH388" s="2">
        <v>172</v>
      </c>
      <c r="FI388" s="2">
        <v>59.9</v>
      </c>
      <c r="FJ388" s="2">
        <v>59.9</v>
      </c>
      <c r="FK388" s="2">
        <v>36</v>
      </c>
      <c r="FL388" s="2">
        <v>12.5</v>
      </c>
      <c r="FM388" s="2">
        <v>79</v>
      </c>
      <c r="FN388" s="2">
        <v>27.5</v>
      </c>
      <c r="FO388" s="2">
        <v>2</v>
      </c>
      <c r="FP388" s="2">
        <v>0.7</v>
      </c>
      <c r="FQ388" s="2">
        <v>130</v>
      </c>
      <c r="FR388" s="2">
        <v>45.3</v>
      </c>
      <c r="FS388" s="2">
        <v>40</v>
      </c>
      <c r="FT388" s="2">
        <v>13.9</v>
      </c>
      <c r="FW388" s="2">
        <v>115</v>
      </c>
      <c r="FX388" s="2">
        <v>40.1</v>
      </c>
      <c r="FY388" s="2">
        <v>1</v>
      </c>
      <c r="FZ388" s="2">
        <v>296</v>
      </c>
      <c r="GA388" s="2">
        <v>378</v>
      </c>
      <c r="GB388" t="s">
        <v>1086</v>
      </c>
      <c r="GC388" t="s">
        <v>1086</v>
      </c>
      <c r="GD388" s="2">
        <v>249</v>
      </c>
      <c r="GE388" s="2">
        <v>64.5</v>
      </c>
      <c r="GF388" s="2">
        <v>65.900000000000006</v>
      </c>
      <c r="GG388" s="2">
        <v>34</v>
      </c>
      <c r="GH388" s="2">
        <v>8.8000000000000007</v>
      </c>
      <c r="GI388" s="2">
        <v>95</v>
      </c>
      <c r="GJ388" s="2">
        <v>24.6</v>
      </c>
      <c r="GK388" s="2">
        <v>9</v>
      </c>
      <c r="GL388" s="2">
        <v>2.2999999999999998</v>
      </c>
      <c r="GM388" s="2">
        <v>157</v>
      </c>
      <c r="GN388" s="2">
        <v>40.700000000000003</v>
      </c>
      <c r="GO388" s="2">
        <v>83</v>
      </c>
      <c r="GP388" s="2">
        <v>21.5</v>
      </c>
      <c r="GQ388" s="2">
        <v>8</v>
      </c>
      <c r="GR388" s="2">
        <v>2.1</v>
      </c>
      <c r="GS388" s="2">
        <v>137</v>
      </c>
      <c r="GT388" s="2">
        <v>35.5</v>
      </c>
      <c r="GU388" s="2">
        <v>4</v>
      </c>
      <c r="GV388" s="2">
        <v>258</v>
      </c>
    </row>
    <row r="389" spans="1:204" ht="12.75" customHeight="1" x14ac:dyDescent="0.2">
      <c r="A389" s="2">
        <v>2810</v>
      </c>
      <c r="B389" s="21">
        <f t="shared" si="30"/>
        <v>1.722</v>
      </c>
      <c r="C389" s="23">
        <f t="shared" si="31"/>
        <v>1.722</v>
      </c>
      <c r="D389" s="15">
        <f t="shared" si="32"/>
        <v>3.0649999999999999</v>
      </c>
      <c r="E389" s="15">
        <f t="shared" si="33"/>
        <v>3.0649999999999999</v>
      </c>
      <c r="F389" s="15">
        <f t="shared" si="34"/>
        <v>2.25</v>
      </c>
      <c r="G389" s="17">
        <v>36</v>
      </c>
      <c r="H389" t="s">
        <v>1086</v>
      </c>
      <c r="I389" t="s">
        <v>1086</v>
      </c>
      <c r="J389" s="2">
        <v>15</v>
      </c>
      <c r="K389" s="2">
        <v>34.9</v>
      </c>
      <c r="L389" s="2">
        <v>41.7</v>
      </c>
      <c r="M389" s="2">
        <v>14</v>
      </c>
      <c r="N389" s="2">
        <v>32.6</v>
      </c>
      <c r="O389" s="2">
        <v>7</v>
      </c>
      <c r="P389" s="2">
        <v>16.3</v>
      </c>
      <c r="S389" s="2">
        <v>14</v>
      </c>
      <c r="T389" s="2">
        <v>32.6</v>
      </c>
      <c r="U389" s="2">
        <v>1</v>
      </c>
      <c r="V389" s="2">
        <v>2.2999999999999998</v>
      </c>
      <c r="W389" s="2">
        <v>7</v>
      </c>
      <c r="X389" s="2">
        <v>16.3</v>
      </c>
      <c r="Y389" s="2">
        <v>28</v>
      </c>
      <c r="Z389" s="2">
        <v>65.099999999999994</v>
      </c>
      <c r="AB389" s="2">
        <v>69</v>
      </c>
      <c r="AD389" t="s">
        <v>1086</v>
      </c>
      <c r="AE389" t="s">
        <v>1086</v>
      </c>
      <c r="AZ389" t="s">
        <v>1086</v>
      </c>
      <c r="BA389" t="s">
        <v>1086</v>
      </c>
      <c r="BU389" s="2">
        <v>36</v>
      </c>
      <c r="BV389" t="s">
        <v>1086</v>
      </c>
      <c r="BW389" t="s">
        <v>1086</v>
      </c>
      <c r="BX389" s="2">
        <v>15</v>
      </c>
      <c r="BY389" s="2">
        <v>34.9</v>
      </c>
      <c r="BZ389" s="2">
        <v>41.7</v>
      </c>
      <c r="CA389" s="2">
        <v>14</v>
      </c>
      <c r="CB389" s="2">
        <v>32.6</v>
      </c>
      <c r="CC389" s="2">
        <v>7</v>
      </c>
      <c r="CD389" s="2">
        <v>16.3</v>
      </c>
      <c r="CG389" s="2">
        <v>14</v>
      </c>
      <c r="CH389" s="2">
        <v>32.6</v>
      </c>
      <c r="CI389" s="2">
        <v>1</v>
      </c>
      <c r="CJ389" s="2">
        <v>2.2999999999999998</v>
      </c>
      <c r="CK389" s="2">
        <v>7</v>
      </c>
      <c r="CL389" s="2">
        <v>16.3</v>
      </c>
      <c r="CM389" s="2">
        <v>28</v>
      </c>
      <c r="CN389" s="2">
        <v>65.099999999999994</v>
      </c>
      <c r="CP389" s="2">
        <v>69</v>
      </c>
      <c r="CQ389" s="2">
        <v>32</v>
      </c>
      <c r="CR389" t="s">
        <v>1086</v>
      </c>
      <c r="CS389" t="s">
        <v>1086</v>
      </c>
      <c r="CT389" s="2">
        <v>25</v>
      </c>
      <c r="CU389" s="2">
        <v>78.099999999999994</v>
      </c>
      <c r="CV389" s="2">
        <v>78.099999999999994</v>
      </c>
      <c r="CW389" s="2">
        <v>2</v>
      </c>
      <c r="CX389" s="2">
        <v>6.3</v>
      </c>
      <c r="CY389" s="2">
        <v>5</v>
      </c>
      <c r="CZ389" s="2">
        <v>15.6</v>
      </c>
      <c r="DC389" s="2">
        <v>14</v>
      </c>
      <c r="DD389" s="2">
        <v>43.8</v>
      </c>
      <c r="DE389" s="2">
        <v>11</v>
      </c>
      <c r="DF389" s="2">
        <v>34.4</v>
      </c>
      <c r="DI389" s="2">
        <v>7</v>
      </c>
      <c r="DJ389" s="2">
        <v>21.9</v>
      </c>
      <c r="DL389" s="2">
        <v>37</v>
      </c>
      <c r="DN389" t="s">
        <v>1086</v>
      </c>
      <c r="DO389" t="s">
        <v>1086</v>
      </c>
      <c r="EJ389" t="s">
        <v>1086</v>
      </c>
      <c r="EK389" t="s">
        <v>1086</v>
      </c>
      <c r="FE389" s="2">
        <v>32</v>
      </c>
      <c r="FF389" t="s">
        <v>1086</v>
      </c>
      <c r="FG389" t="s">
        <v>1086</v>
      </c>
      <c r="FH389" s="2">
        <v>25</v>
      </c>
      <c r="FI389" s="2">
        <v>78.099999999999994</v>
      </c>
      <c r="FJ389" s="2">
        <v>78.099999999999994</v>
      </c>
      <c r="FK389" s="2">
        <v>2</v>
      </c>
      <c r="FL389" s="2">
        <v>6.3</v>
      </c>
      <c r="FM389" s="2">
        <v>5</v>
      </c>
      <c r="FN389" s="2">
        <v>15.6</v>
      </c>
      <c r="FQ389" s="2">
        <v>14</v>
      </c>
      <c r="FR389" s="2">
        <v>43.8</v>
      </c>
      <c r="FS389" s="2">
        <v>11</v>
      </c>
      <c r="FT389" s="2">
        <v>34.4</v>
      </c>
      <c r="FW389" s="2">
        <v>7</v>
      </c>
      <c r="FX389" s="2">
        <v>21.9</v>
      </c>
      <c r="FZ389" s="2">
        <v>37</v>
      </c>
      <c r="GA389" s="2">
        <v>30</v>
      </c>
      <c r="GB389" t="s">
        <v>1086</v>
      </c>
      <c r="GC389" t="s">
        <v>1086</v>
      </c>
      <c r="GD389" s="2">
        <v>18</v>
      </c>
      <c r="GE389" s="2">
        <v>50</v>
      </c>
      <c r="GF389" s="2">
        <v>60</v>
      </c>
      <c r="GG389" s="2">
        <v>3</v>
      </c>
      <c r="GH389" s="2">
        <v>8.3000000000000007</v>
      </c>
      <c r="GI389" s="2">
        <v>9</v>
      </c>
      <c r="GJ389" s="2">
        <v>25</v>
      </c>
      <c r="GM389" s="2">
        <v>12</v>
      </c>
      <c r="GN389" s="2">
        <v>33.299999999999997</v>
      </c>
      <c r="GO389" s="2">
        <v>6</v>
      </c>
      <c r="GP389" s="2">
        <v>16.7</v>
      </c>
      <c r="GQ389" s="2">
        <v>6</v>
      </c>
      <c r="GR389" s="2">
        <v>16.7</v>
      </c>
      <c r="GS389" s="2">
        <v>18</v>
      </c>
      <c r="GT389" s="2">
        <v>50</v>
      </c>
      <c r="GV389" s="2">
        <v>22</v>
      </c>
    </row>
    <row r="390" spans="1:204" ht="12.75" customHeight="1" x14ac:dyDescent="0.2">
      <c r="A390" s="2">
        <v>2813</v>
      </c>
      <c r="B390" s="21">
        <f t="shared" si="30"/>
        <v>2.34</v>
      </c>
      <c r="C390" s="23">
        <f t="shared" si="31"/>
        <v>2.34</v>
      </c>
      <c r="D390" s="15">
        <f t="shared" si="32"/>
        <v>3.5639999999999996</v>
      </c>
      <c r="E390" s="15">
        <f t="shared" si="33"/>
        <v>3.5639999999999996</v>
      </c>
      <c r="F390" s="15">
        <f t="shared" si="34"/>
        <v>0</v>
      </c>
      <c r="G390" s="17">
        <v>216</v>
      </c>
      <c r="H390" t="s">
        <v>1086</v>
      </c>
      <c r="I390" t="s">
        <v>1086</v>
      </c>
      <c r="J390" s="2">
        <v>101</v>
      </c>
      <c r="K390" s="2">
        <v>46.8</v>
      </c>
      <c r="L390" s="2">
        <v>46.8</v>
      </c>
      <c r="M390" s="2">
        <v>56</v>
      </c>
      <c r="N390" s="2">
        <v>25.9</v>
      </c>
      <c r="O390" s="2">
        <v>59</v>
      </c>
      <c r="P390" s="2">
        <v>27.3</v>
      </c>
      <c r="S390" s="2">
        <v>72</v>
      </c>
      <c r="T390" s="2">
        <v>33.299999999999997</v>
      </c>
      <c r="U390" s="2">
        <v>29</v>
      </c>
      <c r="V390" s="2">
        <v>13.4</v>
      </c>
      <c r="Y390" s="2">
        <v>115</v>
      </c>
      <c r="Z390" s="2">
        <v>53.2</v>
      </c>
      <c r="AB390" s="2">
        <v>31</v>
      </c>
      <c r="AD390" t="s">
        <v>1086</v>
      </c>
      <c r="AE390" t="s">
        <v>1086</v>
      </c>
      <c r="AZ390" t="s">
        <v>1086</v>
      </c>
      <c r="BA390" t="s">
        <v>1086</v>
      </c>
      <c r="BU390" s="2">
        <v>216</v>
      </c>
      <c r="BV390" t="s">
        <v>1086</v>
      </c>
      <c r="BW390" t="s">
        <v>1086</v>
      </c>
      <c r="BX390" s="2">
        <v>101</v>
      </c>
      <c r="BY390" s="2">
        <v>46.8</v>
      </c>
      <c r="BZ390" s="2">
        <v>46.8</v>
      </c>
      <c r="CA390" s="2">
        <v>56</v>
      </c>
      <c r="CB390" s="2">
        <v>25.9</v>
      </c>
      <c r="CC390" s="2">
        <v>59</v>
      </c>
      <c r="CD390" s="2">
        <v>27.3</v>
      </c>
      <c r="CG390" s="2">
        <v>72</v>
      </c>
      <c r="CH390" s="2">
        <v>33.299999999999997</v>
      </c>
      <c r="CI390" s="2">
        <v>29</v>
      </c>
      <c r="CJ390" s="2">
        <v>13.4</v>
      </c>
      <c r="CM390" s="2">
        <v>115</v>
      </c>
      <c r="CN390" s="2">
        <v>53.2</v>
      </c>
      <c r="CP390" s="2">
        <v>31</v>
      </c>
      <c r="CQ390" s="2">
        <v>30</v>
      </c>
      <c r="CR390" t="s">
        <v>1086</v>
      </c>
      <c r="CS390" t="s">
        <v>1086</v>
      </c>
      <c r="CT390" s="2">
        <v>29</v>
      </c>
      <c r="CU390" s="2">
        <v>96.7</v>
      </c>
      <c r="CV390" s="2">
        <v>96.7</v>
      </c>
      <c r="CW390" s="2">
        <v>1</v>
      </c>
      <c r="CX390" s="2">
        <v>3.3</v>
      </c>
      <c r="DC390" s="2">
        <v>10</v>
      </c>
      <c r="DD390" s="2">
        <v>33.299999999999997</v>
      </c>
      <c r="DE390" s="2">
        <v>19</v>
      </c>
      <c r="DF390" s="2">
        <v>63.3</v>
      </c>
      <c r="DI390" s="2">
        <v>1</v>
      </c>
      <c r="DJ390" s="2">
        <v>3.3</v>
      </c>
      <c r="DN390" t="s">
        <v>1086</v>
      </c>
      <c r="DO390" t="s">
        <v>1086</v>
      </c>
      <c r="EJ390" t="s">
        <v>1086</v>
      </c>
      <c r="EK390" t="s">
        <v>1086</v>
      </c>
      <c r="FE390" s="2">
        <v>30</v>
      </c>
      <c r="FF390" t="s">
        <v>1086</v>
      </c>
      <c r="FG390" t="s">
        <v>1086</v>
      </c>
      <c r="FH390" s="2">
        <v>29</v>
      </c>
      <c r="FI390" s="2">
        <v>96.7</v>
      </c>
      <c r="FJ390" s="2">
        <v>96.7</v>
      </c>
      <c r="FK390" s="2">
        <v>1</v>
      </c>
      <c r="FL390" s="2">
        <v>3.3</v>
      </c>
      <c r="FQ390" s="2">
        <v>10</v>
      </c>
      <c r="FR390" s="2">
        <v>33.299999999999997</v>
      </c>
      <c r="FS390" s="2">
        <v>19</v>
      </c>
      <c r="FT390" s="2">
        <v>63.3</v>
      </c>
      <c r="FW390" s="2">
        <v>1</v>
      </c>
      <c r="FX390" s="2">
        <v>3.3</v>
      </c>
      <c r="GB390" t="s">
        <v>1086</v>
      </c>
      <c r="GC390" t="s">
        <v>1086</v>
      </c>
    </row>
    <row r="391" spans="1:204" ht="12.75" customHeight="1" x14ac:dyDescent="0.2">
      <c r="A391" s="2">
        <v>2826</v>
      </c>
      <c r="B391" s="21">
        <f t="shared" si="30"/>
        <v>1.8590000000000004</v>
      </c>
      <c r="C391" s="23">
        <f t="shared" si="31"/>
        <v>1.885</v>
      </c>
      <c r="D391" s="15">
        <f t="shared" si="32"/>
        <v>0</v>
      </c>
      <c r="E391" s="15">
        <f t="shared" si="33"/>
        <v>2.7480000000000002</v>
      </c>
      <c r="F391" s="15">
        <f t="shared" si="34"/>
        <v>2.3119999999999998</v>
      </c>
      <c r="G391" s="17">
        <v>431</v>
      </c>
      <c r="H391" t="s">
        <v>1086</v>
      </c>
      <c r="I391" t="s">
        <v>1086</v>
      </c>
      <c r="J391" s="2">
        <v>136</v>
      </c>
      <c r="K391" s="2">
        <v>30.2</v>
      </c>
      <c r="L391" s="2">
        <v>31.6</v>
      </c>
      <c r="M391" s="2">
        <v>172</v>
      </c>
      <c r="N391" s="2">
        <v>38.1</v>
      </c>
      <c r="O391" s="2">
        <v>123</v>
      </c>
      <c r="P391" s="2">
        <v>27.3</v>
      </c>
      <c r="Q391" s="2">
        <v>3</v>
      </c>
      <c r="R391" s="2">
        <v>0.7</v>
      </c>
      <c r="S391" s="2">
        <v>112</v>
      </c>
      <c r="T391" s="2">
        <v>24.8</v>
      </c>
      <c r="U391" s="2">
        <v>21</v>
      </c>
      <c r="V391" s="2">
        <v>4.7</v>
      </c>
      <c r="W391" s="2">
        <v>20</v>
      </c>
      <c r="X391" s="2">
        <v>4.4000000000000004</v>
      </c>
      <c r="Y391" s="2">
        <v>315</v>
      </c>
      <c r="Z391" s="2">
        <v>69.8</v>
      </c>
      <c r="AA391" s="2">
        <v>3</v>
      </c>
      <c r="AB391" s="2">
        <v>419</v>
      </c>
      <c r="AC391" s="2">
        <v>10</v>
      </c>
      <c r="AD391" t="s">
        <v>1086</v>
      </c>
      <c r="AE391" t="s">
        <v>1086</v>
      </c>
      <c r="AF391" s="2">
        <v>8</v>
      </c>
      <c r="AG391" s="2">
        <v>80</v>
      </c>
      <c r="AH391" s="2">
        <v>80</v>
      </c>
      <c r="AK391" s="2">
        <v>2</v>
      </c>
      <c r="AL391" s="2">
        <v>20</v>
      </c>
      <c r="AO391" s="2">
        <v>5</v>
      </c>
      <c r="AP391" s="2">
        <v>50</v>
      </c>
      <c r="AQ391" s="2">
        <v>3</v>
      </c>
      <c r="AR391" s="2">
        <v>30</v>
      </c>
      <c r="AU391" s="2">
        <v>2</v>
      </c>
      <c r="AV391" s="2">
        <v>20</v>
      </c>
      <c r="AX391" s="2">
        <v>13</v>
      </c>
      <c r="AZ391" t="s">
        <v>1086</v>
      </c>
      <c r="BA391" t="s">
        <v>1086</v>
      </c>
      <c r="BU391" s="2">
        <v>441</v>
      </c>
      <c r="BV391" t="s">
        <v>1086</v>
      </c>
      <c r="BW391" t="s">
        <v>1086</v>
      </c>
      <c r="BX391" s="2">
        <v>144</v>
      </c>
      <c r="BY391" s="2">
        <v>31.2</v>
      </c>
      <c r="BZ391" s="2">
        <v>32.700000000000003</v>
      </c>
      <c r="CA391" s="2">
        <v>172</v>
      </c>
      <c r="CB391" s="2">
        <v>37.299999999999997</v>
      </c>
      <c r="CC391" s="2">
        <v>125</v>
      </c>
      <c r="CD391" s="2">
        <v>27.1</v>
      </c>
      <c r="CE391" s="2">
        <v>3</v>
      </c>
      <c r="CF391" s="2">
        <v>0.7</v>
      </c>
      <c r="CG391" s="2">
        <v>117</v>
      </c>
      <c r="CH391" s="2">
        <v>25.4</v>
      </c>
      <c r="CI391" s="2">
        <v>24</v>
      </c>
      <c r="CJ391" s="2">
        <v>5.2</v>
      </c>
      <c r="CK391" s="2">
        <v>20</v>
      </c>
      <c r="CL391" s="2">
        <v>4.3</v>
      </c>
      <c r="CM391" s="2">
        <v>317</v>
      </c>
      <c r="CN391" s="2">
        <v>68.8</v>
      </c>
      <c r="CO391" s="2">
        <v>3</v>
      </c>
      <c r="CP391" s="2">
        <v>432</v>
      </c>
      <c r="CQ391" s="2">
        <v>249</v>
      </c>
      <c r="CR391" t="s">
        <v>1086</v>
      </c>
      <c r="CS391" t="s">
        <v>1086</v>
      </c>
      <c r="DM391" s="2">
        <v>9</v>
      </c>
      <c r="DN391" t="s">
        <v>1086</v>
      </c>
      <c r="DO391" t="s">
        <v>1086</v>
      </c>
      <c r="EJ391" t="s">
        <v>1086</v>
      </c>
      <c r="EK391" t="s">
        <v>1086</v>
      </c>
      <c r="FE391" s="2">
        <v>258</v>
      </c>
      <c r="FF391" t="s">
        <v>1086</v>
      </c>
      <c r="FG391" t="s">
        <v>1086</v>
      </c>
      <c r="FH391" s="2">
        <v>166</v>
      </c>
      <c r="FI391" s="2">
        <v>63.6</v>
      </c>
      <c r="FJ391" s="2">
        <v>64.3</v>
      </c>
      <c r="FK391" s="2">
        <v>22</v>
      </c>
      <c r="FL391" s="2">
        <v>8.4</v>
      </c>
      <c r="FM391" s="2">
        <v>70</v>
      </c>
      <c r="FN391" s="2">
        <v>26.8</v>
      </c>
      <c r="FO391" s="2">
        <v>3</v>
      </c>
      <c r="FP391" s="2">
        <v>1.1000000000000001</v>
      </c>
      <c r="FQ391" s="2">
        <v>97</v>
      </c>
      <c r="FR391" s="2">
        <v>37.200000000000003</v>
      </c>
      <c r="FS391" s="2">
        <v>66</v>
      </c>
      <c r="FT391" s="2">
        <v>25.3</v>
      </c>
      <c r="FU391" s="2">
        <v>3</v>
      </c>
      <c r="FV391" s="2">
        <v>1.1000000000000001</v>
      </c>
      <c r="FW391" s="2">
        <v>95</v>
      </c>
      <c r="FX391" s="2">
        <v>36.4</v>
      </c>
      <c r="FZ391" s="2">
        <v>309</v>
      </c>
      <c r="GA391" s="2">
        <v>361</v>
      </c>
      <c r="GB391" t="s">
        <v>1086</v>
      </c>
      <c r="GC391" t="s">
        <v>1086</v>
      </c>
      <c r="GD391" s="2">
        <v>201</v>
      </c>
      <c r="GE391" s="2">
        <v>51.8</v>
      </c>
      <c r="GF391" s="2">
        <v>55.7</v>
      </c>
      <c r="GG391" s="2">
        <v>42</v>
      </c>
      <c r="GH391" s="2">
        <v>10.8</v>
      </c>
      <c r="GI391" s="2">
        <v>118</v>
      </c>
      <c r="GJ391" s="2">
        <v>30.4</v>
      </c>
      <c r="GK391" s="2">
        <v>16</v>
      </c>
      <c r="GL391" s="2">
        <v>4.0999999999999996</v>
      </c>
      <c r="GM391" s="2">
        <v>121</v>
      </c>
      <c r="GN391" s="2">
        <v>31.2</v>
      </c>
      <c r="GO391" s="2">
        <v>64</v>
      </c>
      <c r="GP391" s="2">
        <v>16.5</v>
      </c>
      <c r="GQ391" s="2">
        <v>27</v>
      </c>
      <c r="GR391" s="2">
        <v>7</v>
      </c>
      <c r="GS391" s="2">
        <v>187</v>
      </c>
      <c r="GT391" s="2">
        <v>48.2</v>
      </c>
      <c r="GU391" s="2">
        <v>1</v>
      </c>
      <c r="GV391" s="2">
        <v>236</v>
      </c>
    </row>
    <row r="392" spans="1:204" ht="12.75" customHeight="1" x14ac:dyDescent="0.2">
      <c r="A392" s="2">
        <v>2831</v>
      </c>
      <c r="B392" s="21">
        <f t="shared" si="30"/>
        <v>3.5710000000000002</v>
      </c>
      <c r="C392" s="23">
        <f t="shared" si="31"/>
        <v>3.5710000000000002</v>
      </c>
      <c r="D392" s="15">
        <f t="shared" si="32"/>
        <v>0</v>
      </c>
      <c r="E392" s="15">
        <f t="shared" si="33"/>
        <v>0</v>
      </c>
      <c r="F392" s="15">
        <f t="shared" si="34"/>
        <v>0</v>
      </c>
      <c r="G392" s="17">
        <v>28</v>
      </c>
      <c r="H392" t="s">
        <v>1086</v>
      </c>
      <c r="I392" t="s">
        <v>1086</v>
      </c>
      <c r="J392" s="2">
        <v>28</v>
      </c>
      <c r="K392" s="2">
        <v>100</v>
      </c>
      <c r="L392" s="2">
        <v>100</v>
      </c>
      <c r="S392" s="2">
        <v>12</v>
      </c>
      <c r="T392" s="2">
        <v>42.9</v>
      </c>
      <c r="U392" s="2">
        <v>16</v>
      </c>
      <c r="V392" s="2">
        <v>57.1</v>
      </c>
      <c r="AD392" t="s">
        <v>1086</v>
      </c>
      <c r="AE392" t="s">
        <v>1086</v>
      </c>
      <c r="AZ392" t="s">
        <v>1086</v>
      </c>
      <c r="BA392" t="s">
        <v>1086</v>
      </c>
      <c r="BU392" s="2">
        <v>28</v>
      </c>
      <c r="BV392" t="s">
        <v>1086</v>
      </c>
      <c r="BW392" t="s">
        <v>1086</v>
      </c>
      <c r="BX392" s="2">
        <v>28</v>
      </c>
      <c r="BY392" s="2">
        <v>100</v>
      </c>
      <c r="BZ392" s="2">
        <v>100</v>
      </c>
      <c r="CG392" s="2">
        <v>12</v>
      </c>
      <c r="CH392" s="2">
        <v>42.9</v>
      </c>
      <c r="CI392" s="2">
        <v>16</v>
      </c>
      <c r="CJ392" s="2">
        <v>57.1</v>
      </c>
      <c r="CQ392" s="2">
        <v>1</v>
      </c>
      <c r="CR392" t="s">
        <v>1086</v>
      </c>
      <c r="CS392" t="s">
        <v>1086</v>
      </c>
      <c r="DN392" t="s">
        <v>1086</v>
      </c>
      <c r="DO392" t="s">
        <v>1086</v>
      </c>
      <c r="EJ392" t="s">
        <v>1086</v>
      </c>
      <c r="EK392" t="s">
        <v>1086</v>
      </c>
      <c r="FE392" s="2">
        <v>1</v>
      </c>
      <c r="FF392" t="s">
        <v>1086</v>
      </c>
      <c r="FG392" t="s">
        <v>1086</v>
      </c>
      <c r="GB392" t="s">
        <v>1086</v>
      </c>
      <c r="GC392" t="s">
        <v>1086</v>
      </c>
    </row>
    <row r="393" spans="1:204" ht="12.75" customHeight="1" x14ac:dyDescent="0.2">
      <c r="A393" s="2">
        <v>2835</v>
      </c>
      <c r="B393" s="21">
        <f t="shared" si="30"/>
        <v>0</v>
      </c>
      <c r="C393" s="23">
        <f t="shared" si="31"/>
        <v>0</v>
      </c>
      <c r="D393" s="15">
        <f t="shared" si="32"/>
        <v>0</v>
      </c>
      <c r="E393" s="15">
        <f t="shared" si="33"/>
        <v>0</v>
      </c>
      <c r="F393" s="15">
        <f t="shared" si="34"/>
        <v>0</v>
      </c>
      <c r="G393" s="17">
        <v>2</v>
      </c>
      <c r="H393" t="s">
        <v>1086</v>
      </c>
      <c r="I393" t="s">
        <v>1086</v>
      </c>
      <c r="AD393" t="s">
        <v>1086</v>
      </c>
      <c r="AE393" t="s">
        <v>1086</v>
      </c>
      <c r="AZ393" t="s">
        <v>1086</v>
      </c>
      <c r="BA393" t="s">
        <v>1086</v>
      </c>
      <c r="BU393" s="2">
        <v>2</v>
      </c>
      <c r="BV393" t="s">
        <v>1086</v>
      </c>
      <c r="BW393" t="s">
        <v>1086</v>
      </c>
      <c r="CR393" t="s">
        <v>1086</v>
      </c>
      <c r="CS393" t="s">
        <v>1086</v>
      </c>
      <c r="DN393" t="s">
        <v>1086</v>
      </c>
      <c r="DO393" t="s">
        <v>1086</v>
      </c>
      <c r="EJ393" t="s">
        <v>1086</v>
      </c>
      <c r="EK393" t="s">
        <v>1086</v>
      </c>
      <c r="FF393" t="s">
        <v>1086</v>
      </c>
      <c r="FG393" t="s">
        <v>1086</v>
      </c>
      <c r="GB393" t="s">
        <v>1086</v>
      </c>
      <c r="GC393" t="s">
        <v>1086</v>
      </c>
    </row>
    <row r="394" spans="1:204" ht="12.75" customHeight="1" x14ac:dyDescent="0.2">
      <c r="A394" s="2">
        <v>2838</v>
      </c>
      <c r="B394" s="21">
        <f t="shared" si="30"/>
        <v>3.56</v>
      </c>
      <c r="C394" s="23">
        <f t="shared" si="31"/>
        <v>3.56</v>
      </c>
      <c r="D394" s="15">
        <f t="shared" si="32"/>
        <v>0</v>
      </c>
      <c r="E394" s="15">
        <f t="shared" si="33"/>
        <v>0</v>
      </c>
      <c r="F394" s="15">
        <f t="shared" si="34"/>
        <v>0</v>
      </c>
      <c r="G394" s="17">
        <v>25</v>
      </c>
      <c r="H394" t="s">
        <v>1086</v>
      </c>
      <c r="I394" t="s">
        <v>1086</v>
      </c>
      <c r="J394" s="2">
        <v>25</v>
      </c>
      <c r="K394" s="2">
        <v>100</v>
      </c>
      <c r="L394" s="2">
        <v>100</v>
      </c>
      <c r="S394" s="2">
        <v>11</v>
      </c>
      <c r="T394" s="2">
        <v>44</v>
      </c>
      <c r="U394" s="2">
        <v>14</v>
      </c>
      <c r="V394" s="2">
        <v>56</v>
      </c>
      <c r="AD394" t="s">
        <v>1086</v>
      </c>
      <c r="AE394" t="s">
        <v>1086</v>
      </c>
      <c r="AZ394" t="s">
        <v>1086</v>
      </c>
      <c r="BA394" t="s">
        <v>1086</v>
      </c>
      <c r="BU394" s="2">
        <v>25</v>
      </c>
      <c r="BV394" t="s">
        <v>1086</v>
      </c>
      <c r="BW394" t="s">
        <v>1086</v>
      </c>
      <c r="BX394" s="2">
        <v>25</v>
      </c>
      <c r="BY394" s="2">
        <v>100</v>
      </c>
      <c r="BZ394" s="2">
        <v>100</v>
      </c>
      <c r="CG394" s="2">
        <v>11</v>
      </c>
      <c r="CH394" s="2">
        <v>44</v>
      </c>
      <c r="CI394" s="2">
        <v>14</v>
      </c>
      <c r="CJ394" s="2">
        <v>56</v>
      </c>
      <c r="CR394" t="s">
        <v>1086</v>
      </c>
      <c r="CS394" t="s">
        <v>1086</v>
      </c>
      <c r="DN394" t="s">
        <v>1086</v>
      </c>
      <c r="DO394" t="s">
        <v>1086</v>
      </c>
      <c r="EJ394" t="s">
        <v>1086</v>
      </c>
      <c r="EK394" t="s">
        <v>1086</v>
      </c>
      <c r="FF394" t="s">
        <v>1086</v>
      </c>
      <c r="FG394" t="s">
        <v>1086</v>
      </c>
      <c r="GB394" t="s">
        <v>1086</v>
      </c>
      <c r="GC394" t="s">
        <v>1086</v>
      </c>
    </row>
    <row r="395" spans="1:204" ht="12.75" customHeight="1" x14ac:dyDescent="0.2">
      <c r="A395" s="2">
        <v>2839</v>
      </c>
      <c r="B395" s="21">
        <f t="shared" si="30"/>
        <v>3.7309999999999999</v>
      </c>
      <c r="C395" s="23">
        <f t="shared" si="31"/>
        <v>3.7309999999999999</v>
      </c>
      <c r="D395" s="15">
        <f t="shared" si="32"/>
        <v>0</v>
      </c>
      <c r="E395" s="15">
        <f t="shared" si="33"/>
        <v>0</v>
      </c>
      <c r="F395" s="15">
        <f t="shared" si="34"/>
        <v>0</v>
      </c>
      <c r="G395" s="17">
        <v>78</v>
      </c>
      <c r="H395" t="s">
        <v>1086</v>
      </c>
      <c r="I395" t="s">
        <v>1086</v>
      </c>
      <c r="J395" s="2">
        <v>78</v>
      </c>
      <c r="K395" s="2">
        <v>100</v>
      </c>
      <c r="L395" s="2">
        <v>100</v>
      </c>
      <c r="S395" s="2">
        <v>21</v>
      </c>
      <c r="T395" s="2">
        <v>26.9</v>
      </c>
      <c r="U395" s="2">
        <v>57</v>
      </c>
      <c r="V395" s="2">
        <v>73.099999999999994</v>
      </c>
      <c r="AB395" s="2">
        <v>1</v>
      </c>
      <c r="AD395" t="s">
        <v>1086</v>
      </c>
      <c r="AE395" t="s">
        <v>1086</v>
      </c>
      <c r="AZ395" t="s">
        <v>1086</v>
      </c>
      <c r="BA395" t="s">
        <v>1086</v>
      </c>
      <c r="BU395" s="2">
        <v>78</v>
      </c>
      <c r="BV395" t="s">
        <v>1086</v>
      </c>
      <c r="BW395" t="s">
        <v>1086</v>
      </c>
      <c r="BX395" s="2">
        <v>78</v>
      </c>
      <c r="BY395" s="2">
        <v>100</v>
      </c>
      <c r="BZ395" s="2">
        <v>100</v>
      </c>
      <c r="CG395" s="2">
        <v>21</v>
      </c>
      <c r="CH395" s="2">
        <v>26.9</v>
      </c>
      <c r="CI395" s="2">
        <v>57</v>
      </c>
      <c r="CJ395" s="2">
        <v>73.099999999999994</v>
      </c>
      <c r="CP395" s="2">
        <v>1</v>
      </c>
      <c r="CR395" t="s">
        <v>1086</v>
      </c>
      <c r="CS395" t="s">
        <v>1086</v>
      </c>
      <c r="DN395" t="s">
        <v>1086</v>
      </c>
      <c r="DO395" t="s">
        <v>1086</v>
      </c>
      <c r="EJ395" t="s">
        <v>1086</v>
      </c>
      <c r="EK395" t="s">
        <v>1086</v>
      </c>
      <c r="FF395" t="s">
        <v>1086</v>
      </c>
      <c r="FG395" t="s">
        <v>1086</v>
      </c>
      <c r="GB395" t="s">
        <v>1086</v>
      </c>
      <c r="GC395" t="s">
        <v>1086</v>
      </c>
    </row>
    <row r="396" spans="1:204" ht="12.75" customHeight="1" x14ac:dyDescent="0.2">
      <c r="A396" s="2">
        <v>2848</v>
      </c>
      <c r="B396" s="21">
        <f t="shared" si="30"/>
        <v>2.0649999999999999</v>
      </c>
      <c r="C396" s="23">
        <f t="shared" si="31"/>
        <v>2.0649999999999999</v>
      </c>
      <c r="D396" s="15">
        <f t="shared" si="32"/>
        <v>3.0230000000000001</v>
      </c>
      <c r="E396" s="15">
        <f t="shared" si="33"/>
        <v>3.0230000000000001</v>
      </c>
      <c r="F396" s="15">
        <f t="shared" si="34"/>
        <v>2.4089999999999998</v>
      </c>
      <c r="G396" s="17">
        <v>236</v>
      </c>
      <c r="H396" t="s">
        <v>1086</v>
      </c>
      <c r="I396" t="s">
        <v>1086</v>
      </c>
      <c r="J396" s="2">
        <v>98</v>
      </c>
      <c r="K396" s="2">
        <v>40.299999999999997</v>
      </c>
      <c r="L396" s="2">
        <v>41.5</v>
      </c>
      <c r="M396" s="2">
        <v>76</v>
      </c>
      <c r="N396" s="2">
        <v>31.3</v>
      </c>
      <c r="O396" s="2">
        <v>62</v>
      </c>
      <c r="P396" s="2">
        <v>25.5</v>
      </c>
      <c r="S396" s="2">
        <v>90</v>
      </c>
      <c r="T396" s="2">
        <v>37</v>
      </c>
      <c r="U396" s="2">
        <v>8</v>
      </c>
      <c r="V396" s="2">
        <v>3.3</v>
      </c>
      <c r="W396" s="2">
        <v>7</v>
      </c>
      <c r="X396" s="2">
        <v>2.9</v>
      </c>
      <c r="Y396" s="2">
        <v>145</v>
      </c>
      <c r="Z396" s="2">
        <v>59.7</v>
      </c>
      <c r="AA396" s="2">
        <v>1</v>
      </c>
      <c r="AB396" s="2">
        <v>364</v>
      </c>
      <c r="AD396" t="s">
        <v>1086</v>
      </c>
      <c r="AE396" t="s">
        <v>1086</v>
      </c>
      <c r="AZ396" t="s">
        <v>1086</v>
      </c>
      <c r="BA396" t="s">
        <v>1086</v>
      </c>
      <c r="BU396" s="2">
        <v>236</v>
      </c>
      <c r="BV396" t="s">
        <v>1086</v>
      </c>
      <c r="BW396" t="s">
        <v>1086</v>
      </c>
      <c r="BX396" s="2">
        <v>98</v>
      </c>
      <c r="BY396" s="2">
        <v>40.299999999999997</v>
      </c>
      <c r="BZ396" s="2">
        <v>41.5</v>
      </c>
      <c r="CA396" s="2">
        <v>76</v>
      </c>
      <c r="CB396" s="2">
        <v>31.3</v>
      </c>
      <c r="CC396" s="2">
        <v>62</v>
      </c>
      <c r="CD396" s="2">
        <v>25.5</v>
      </c>
      <c r="CG396" s="2">
        <v>90</v>
      </c>
      <c r="CH396" s="2">
        <v>37</v>
      </c>
      <c r="CI396" s="2">
        <v>8</v>
      </c>
      <c r="CJ396" s="2">
        <v>3.3</v>
      </c>
      <c r="CK396" s="2">
        <v>7</v>
      </c>
      <c r="CL396" s="2">
        <v>2.9</v>
      </c>
      <c r="CM396" s="2">
        <v>145</v>
      </c>
      <c r="CN396" s="2">
        <v>59.7</v>
      </c>
      <c r="CO396" s="2">
        <v>1</v>
      </c>
      <c r="CP396" s="2">
        <v>364</v>
      </c>
      <c r="CQ396" s="2">
        <v>175</v>
      </c>
      <c r="CR396" t="s">
        <v>1086</v>
      </c>
      <c r="CS396" t="s">
        <v>1086</v>
      </c>
      <c r="CT396" s="2">
        <v>143</v>
      </c>
      <c r="CU396" s="2">
        <v>81.7</v>
      </c>
      <c r="CV396" s="2">
        <v>81.7</v>
      </c>
      <c r="CW396" s="2">
        <v>13</v>
      </c>
      <c r="CX396" s="2">
        <v>7.4</v>
      </c>
      <c r="CY396" s="2">
        <v>19</v>
      </c>
      <c r="CZ396" s="2">
        <v>10.9</v>
      </c>
      <c r="DC396" s="2">
        <v>94</v>
      </c>
      <c r="DD396" s="2">
        <v>53.7</v>
      </c>
      <c r="DE396" s="2">
        <v>49</v>
      </c>
      <c r="DF396" s="2">
        <v>28</v>
      </c>
      <c r="DI396" s="2">
        <v>32</v>
      </c>
      <c r="DJ396" s="2">
        <v>18.3</v>
      </c>
      <c r="DL396" s="2">
        <v>197</v>
      </c>
      <c r="DN396" t="s">
        <v>1086</v>
      </c>
      <c r="DO396" t="s">
        <v>1086</v>
      </c>
      <c r="EJ396" t="s">
        <v>1086</v>
      </c>
      <c r="EK396" t="s">
        <v>1086</v>
      </c>
      <c r="FE396" s="2">
        <v>175</v>
      </c>
      <c r="FF396" t="s">
        <v>1086</v>
      </c>
      <c r="FG396" t="s">
        <v>1086</v>
      </c>
      <c r="FH396" s="2">
        <v>143</v>
      </c>
      <c r="FI396" s="2">
        <v>81.7</v>
      </c>
      <c r="FJ396" s="2">
        <v>81.7</v>
      </c>
      <c r="FK396" s="2">
        <v>13</v>
      </c>
      <c r="FL396" s="2">
        <v>7.4</v>
      </c>
      <c r="FM396" s="2">
        <v>19</v>
      </c>
      <c r="FN396" s="2">
        <v>10.9</v>
      </c>
      <c r="FQ396" s="2">
        <v>94</v>
      </c>
      <c r="FR396" s="2">
        <v>53.7</v>
      </c>
      <c r="FS396" s="2">
        <v>49</v>
      </c>
      <c r="FT396" s="2">
        <v>28</v>
      </c>
      <c r="FW396" s="2">
        <v>32</v>
      </c>
      <c r="FX396" s="2">
        <v>18.3</v>
      </c>
      <c r="FZ396" s="2">
        <v>197</v>
      </c>
      <c r="GA396" s="2">
        <v>221</v>
      </c>
      <c r="GB396" t="s">
        <v>1086</v>
      </c>
      <c r="GC396" t="s">
        <v>1086</v>
      </c>
      <c r="GD396" s="2">
        <v>115</v>
      </c>
      <c r="GE396" s="2">
        <v>50.4</v>
      </c>
      <c r="GF396" s="2">
        <v>52</v>
      </c>
      <c r="GG396" s="2">
        <v>48</v>
      </c>
      <c r="GH396" s="2">
        <v>21.1</v>
      </c>
      <c r="GI396" s="2">
        <v>58</v>
      </c>
      <c r="GJ396" s="2">
        <v>25.4</v>
      </c>
      <c r="GK396" s="2">
        <v>2</v>
      </c>
      <c r="GL396" s="2">
        <v>0.9</v>
      </c>
      <c r="GM396" s="2">
        <v>67</v>
      </c>
      <c r="GN396" s="2">
        <v>29.4</v>
      </c>
      <c r="GO396" s="2">
        <v>46</v>
      </c>
      <c r="GP396" s="2">
        <v>20.2</v>
      </c>
      <c r="GQ396" s="2">
        <v>7</v>
      </c>
      <c r="GR396" s="2">
        <v>3.1</v>
      </c>
      <c r="GS396" s="2">
        <v>113</v>
      </c>
      <c r="GT396" s="2">
        <v>49.6</v>
      </c>
      <c r="GU396" s="2">
        <v>1</v>
      </c>
      <c r="GV396" s="2">
        <v>122</v>
      </c>
    </row>
    <row r="397" spans="1:204" ht="12.75" customHeight="1" x14ac:dyDescent="0.2">
      <c r="A397" s="2">
        <v>2849</v>
      </c>
      <c r="B397" s="21">
        <f t="shared" si="30"/>
        <v>1.8120000000000003</v>
      </c>
      <c r="C397" s="23">
        <f t="shared" si="31"/>
        <v>1.8120000000000003</v>
      </c>
      <c r="D397" s="15">
        <f t="shared" si="32"/>
        <v>2.9089999999999998</v>
      </c>
      <c r="E397" s="15">
        <f t="shared" si="33"/>
        <v>2.9089999999999998</v>
      </c>
      <c r="F397" s="15">
        <f t="shared" si="34"/>
        <v>3.2289999999999996</v>
      </c>
      <c r="G397" s="17">
        <v>126</v>
      </c>
      <c r="H397" t="s">
        <v>1086</v>
      </c>
      <c r="I397" t="s">
        <v>1086</v>
      </c>
      <c r="J397" s="2">
        <v>37</v>
      </c>
      <c r="K397" s="2">
        <v>29.1</v>
      </c>
      <c r="L397" s="2">
        <v>29.4</v>
      </c>
      <c r="M397" s="2">
        <v>37</v>
      </c>
      <c r="N397" s="2">
        <v>29.1</v>
      </c>
      <c r="O397" s="2">
        <v>52</v>
      </c>
      <c r="P397" s="2">
        <v>40.9</v>
      </c>
      <c r="Q397" s="2">
        <v>8</v>
      </c>
      <c r="R397" s="2">
        <v>6.3</v>
      </c>
      <c r="S397" s="2">
        <v>27</v>
      </c>
      <c r="T397" s="2">
        <v>21.3</v>
      </c>
      <c r="U397" s="2">
        <v>2</v>
      </c>
      <c r="V397" s="2">
        <v>1.6</v>
      </c>
      <c r="W397" s="2">
        <v>1</v>
      </c>
      <c r="X397" s="2">
        <v>0.8</v>
      </c>
      <c r="Y397" s="2">
        <v>90</v>
      </c>
      <c r="Z397" s="2">
        <v>70.900000000000006</v>
      </c>
      <c r="AA397" s="2">
        <v>4</v>
      </c>
      <c r="AB397" s="2">
        <v>1172</v>
      </c>
      <c r="AD397" t="s">
        <v>1086</v>
      </c>
      <c r="AE397" t="s">
        <v>1086</v>
      </c>
      <c r="AZ397" t="s">
        <v>1086</v>
      </c>
      <c r="BA397" t="s">
        <v>1086</v>
      </c>
      <c r="BU397" s="2">
        <v>126</v>
      </c>
      <c r="BV397" t="s">
        <v>1086</v>
      </c>
      <c r="BW397" t="s">
        <v>1086</v>
      </c>
      <c r="BX397" s="2">
        <v>37</v>
      </c>
      <c r="BY397" s="2">
        <v>29.1</v>
      </c>
      <c r="BZ397" s="2">
        <v>29.4</v>
      </c>
      <c r="CA397" s="2">
        <v>37</v>
      </c>
      <c r="CB397" s="2">
        <v>29.1</v>
      </c>
      <c r="CC397" s="2">
        <v>52</v>
      </c>
      <c r="CD397" s="2">
        <v>40.9</v>
      </c>
      <c r="CE397" s="2">
        <v>8</v>
      </c>
      <c r="CF397" s="2">
        <v>6.3</v>
      </c>
      <c r="CG397" s="2">
        <v>27</v>
      </c>
      <c r="CH397" s="2">
        <v>21.3</v>
      </c>
      <c r="CI397" s="2">
        <v>2</v>
      </c>
      <c r="CJ397" s="2">
        <v>1.6</v>
      </c>
      <c r="CK397" s="2">
        <v>1</v>
      </c>
      <c r="CL397" s="2">
        <v>0.8</v>
      </c>
      <c r="CM397" s="2">
        <v>90</v>
      </c>
      <c r="CN397" s="2">
        <v>70.900000000000006</v>
      </c>
      <c r="CO397" s="2">
        <v>4</v>
      </c>
      <c r="CP397" s="2">
        <v>1172</v>
      </c>
      <c r="CQ397" s="2">
        <v>185</v>
      </c>
      <c r="CR397" t="s">
        <v>1086</v>
      </c>
      <c r="CS397" t="s">
        <v>1086</v>
      </c>
      <c r="CT397" s="2">
        <v>144</v>
      </c>
      <c r="CU397" s="2">
        <v>76.2</v>
      </c>
      <c r="CV397" s="2">
        <v>77.8</v>
      </c>
      <c r="CW397" s="2">
        <v>12</v>
      </c>
      <c r="CX397" s="2">
        <v>6.3</v>
      </c>
      <c r="CY397" s="2">
        <v>29</v>
      </c>
      <c r="CZ397" s="2">
        <v>15.3</v>
      </c>
      <c r="DC397" s="2">
        <v>96</v>
      </c>
      <c r="DD397" s="2">
        <v>50.8</v>
      </c>
      <c r="DE397" s="2">
        <v>48</v>
      </c>
      <c r="DF397" s="2">
        <v>25.4</v>
      </c>
      <c r="DG397" s="2">
        <v>4</v>
      </c>
      <c r="DH397" s="2">
        <v>2.1</v>
      </c>
      <c r="DI397" s="2">
        <v>45</v>
      </c>
      <c r="DJ397" s="2">
        <v>23.8</v>
      </c>
      <c r="DL397" s="2">
        <v>812</v>
      </c>
      <c r="DN397" t="s">
        <v>1086</v>
      </c>
      <c r="DO397" t="s">
        <v>1086</v>
      </c>
      <c r="EJ397" t="s">
        <v>1086</v>
      </c>
      <c r="EK397" t="s">
        <v>1086</v>
      </c>
      <c r="FE397" s="2">
        <v>185</v>
      </c>
      <c r="FF397" t="s">
        <v>1086</v>
      </c>
      <c r="FG397" t="s">
        <v>1086</v>
      </c>
      <c r="FH397" s="2">
        <v>144</v>
      </c>
      <c r="FI397" s="2">
        <v>76.2</v>
      </c>
      <c r="FJ397" s="2">
        <v>77.8</v>
      </c>
      <c r="FK397" s="2">
        <v>12</v>
      </c>
      <c r="FL397" s="2">
        <v>6.3</v>
      </c>
      <c r="FM397" s="2">
        <v>29</v>
      </c>
      <c r="FN397" s="2">
        <v>15.3</v>
      </c>
      <c r="FQ397" s="2">
        <v>96</v>
      </c>
      <c r="FR397" s="2">
        <v>50.8</v>
      </c>
      <c r="FS397" s="2">
        <v>48</v>
      </c>
      <c r="FT397" s="2">
        <v>25.4</v>
      </c>
      <c r="FU397" s="2">
        <v>4</v>
      </c>
      <c r="FV397" s="2">
        <v>2.1</v>
      </c>
      <c r="FW397" s="2">
        <v>45</v>
      </c>
      <c r="FX397" s="2">
        <v>23.8</v>
      </c>
      <c r="FZ397" s="2">
        <v>812</v>
      </c>
      <c r="GA397" s="2">
        <v>513</v>
      </c>
      <c r="GB397" t="s">
        <v>1086</v>
      </c>
      <c r="GC397" t="s">
        <v>1086</v>
      </c>
      <c r="GD397" s="2">
        <v>439</v>
      </c>
      <c r="GE397" s="2">
        <v>84.6</v>
      </c>
      <c r="GF397" s="2">
        <v>85.6</v>
      </c>
      <c r="GG397" s="2">
        <v>8</v>
      </c>
      <c r="GH397" s="2">
        <v>1.5</v>
      </c>
      <c r="GI397" s="2">
        <v>66</v>
      </c>
      <c r="GJ397" s="2">
        <v>12.7</v>
      </c>
      <c r="GK397" s="2">
        <v>7</v>
      </c>
      <c r="GL397" s="2">
        <v>1.3</v>
      </c>
      <c r="GM397" s="2">
        <v>191</v>
      </c>
      <c r="GN397" s="2">
        <v>36.799999999999997</v>
      </c>
      <c r="GO397" s="2">
        <v>241</v>
      </c>
      <c r="GP397" s="2">
        <v>46.4</v>
      </c>
      <c r="GQ397" s="2">
        <v>6</v>
      </c>
      <c r="GR397" s="2">
        <v>1.2</v>
      </c>
      <c r="GS397" s="2">
        <v>80</v>
      </c>
      <c r="GT397" s="2">
        <v>15.4</v>
      </c>
      <c r="GU397" s="2">
        <v>4</v>
      </c>
      <c r="GV397" s="2">
        <v>539</v>
      </c>
    </row>
    <row r="398" spans="1:204" ht="12.75" customHeight="1" x14ac:dyDescent="0.2">
      <c r="A398" s="2">
        <v>2850</v>
      </c>
      <c r="B398" s="21">
        <f t="shared" si="30"/>
        <v>2.4780000000000002</v>
      </c>
      <c r="C398" s="23">
        <f t="shared" si="31"/>
        <v>2.4780000000000002</v>
      </c>
      <c r="D398" s="15">
        <f t="shared" si="32"/>
        <v>3.5550000000000002</v>
      </c>
      <c r="E398" s="15">
        <f t="shared" si="33"/>
        <v>3.5550000000000002</v>
      </c>
      <c r="F398" s="15">
        <f t="shared" si="34"/>
        <v>3.3479999999999994</v>
      </c>
      <c r="G398" s="17">
        <v>205</v>
      </c>
      <c r="H398" t="s">
        <v>1086</v>
      </c>
      <c r="I398" t="s">
        <v>1086</v>
      </c>
      <c r="J398" s="2">
        <v>136</v>
      </c>
      <c r="K398" s="2">
        <v>64.2</v>
      </c>
      <c r="L398" s="2">
        <v>66.3</v>
      </c>
      <c r="M398" s="2">
        <v>30</v>
      </c>
      <c r="N398" s="2">
        <v>14.2</v>
      </c>
      <c r="O398" s="2">
        <v>39</v>
      </c>
      <c r="P398" s="2">
        <v>18.399999999999999</v>
      </c>
      <c r="Q398" s="2">
        <v>11</v>
      </c>
      <c r="R398" s="2">
        <v>5.2</v>
      </c>
      <c r="S398" s="2">
        <v>83</v>
      </c>
      <c r="T398" s="2">
        <v>39.200000000000003</v>
      </c>
      <c r="U398" s="2">
        <v>42</v>
      </c>
      <c r="V398" s="2">
        <v>19.8</v>
      </c>
      <c r="W398" s="2">
        <v>7</v>
      </c>
      <c r="X398" s="2">
        <v>3.3</v>
      </c>
      <c r="Y398" s="2">
        <v>76</v>
      </c>
      <c r="Z398" s="2">
        <v>35.799999999999997</v>
      </c>
      <c r="AA398" s="2">
        <v>4</v>
      </c>
      <c r="AB398" s="2">
        <v>898</v>
      </c>
      <c r="AD398" t="s">
        <v>1086</v>
      </c>
      <c r="AE398" t="s">
        <v>1086</v>
      </c>
      <c r="AZ398" t="s">
        <v>1086</v>
      </c>
      <c r="BA398" t="s">
        <v>1086</v>
      </c>
      <c r="BU398" s="2">
        <v>205</v>
      </c>
      <c r="BV398" t="s">
        <v>1086</v>
      </c>
      <c r="BW398" t="s">
        <v>1086</v>
      </c>
      <c r="BX398" s="2">
        <v>136</v>
      </c>
      <c r="BY398" s="2">
        <v>64.2</v>
      </c>
      <c r="BZ398" s="2">
        <v>66.3</v>
      </c>
      <c r="CA398" s="2">
        <v>30</v>
      </c>
      <c r="CB398" s="2">
        <v>14.2</v>
      </c>
      <c r="CC398" s="2">
        <v>39</v>
      </c>
      <c r="CD398" s="2">
        <v>18.399999999999999</v>
      </c>
      <c r="CE398" s="2">
        <v>11</v>
      </c>
      <c r="CF398" s="2">
        <v>5.2</v>
      </c>
      <c r="CG398" s="2">
        <v>83</v>
      </c>
      <c r="CH398" s="2">
        <v>39.200000000000003</v>
      </c>
      <c r="CI398" s="2">
        <v>42</v>
      </c>
      <c r="CJ398" s="2">
        <v>19.8</v>
      </c>
      <c r="CK398" s="2">
        <v>7</v>
      </c>
      <c r="CL398" s="2">
        <v>3.3</v>
      </c>
      <c r="CM398" s="2">
        <v>76</v>
      </c>
      <c r="CN398" s="2">
        <v>35.799999999999997</v>
      </c>
      <c r="CO398" s="2">
        <v>4</v>
      </c>
      <c r="CP398" s="2">
        <v>898</v>
      </c>
      <c r="CQ398" s="2">
        <v>401</v>
      </c>
      <c r="CR398" t="s">
        <v>1086</v>
      </c>
      <c r="CS398" t="s">
        <v>1086</v>
      </c>
      <c r="CT398" s="2">
        <v>373</v>
      </c>
      <c r="CU398" s="2">
        <v>93</v>
      </c>
      <c r="CV398" s="2">
        <v>93</v>
      </c>
      <c r="CW398" s="2">
        <v>8</v>
      </c>
      <c r="CX398" s="2">
        <v>2</v>
      </c>
      <c r="CY398" s="2">
        <v>20</v>
      </c>
      <c r="CZ398" s="2">
        <v>5</v>
      </c>
      <c r="DA398" s="2">
        <v>3</v>
      </c>
      <c r="DB398" s="2">
        <v>0.7</v>
      </c>
      <c r="DC398" s="2">
        <v>103</v>
      </c>
      <c r="DD398" s="2">
        <v>25.7</v>
      </c>
      <c r="DE398" s="2">
        <v>267</v>
      </c>
      <c r="DF398" s="2">
        <v>66.599999999999994</v>
      </c>
      <c r="DI398" s="2">
        <v>28</v>
      </c>
      <c r="DJ398" s="2">
        <v>7</v>
      </c>
      <c r="DL398" s="2">
        <v>553</v>
      </c>
      <c r="DN398" t="s">
        <v>1086</v>
      </c>
      <c r="DO398" t="s">
        <v>1086</v>
      </c>
      <c r="EJ398" t="s">
        <v>1086</v>
      </c>
      <c r="EK398" t="s">
        <v>1086</v>
      </c>
      <c r="FE398" s="2">
        <v>401</v>
      </c>
      <c r="FF398" t="s">
        <v>1086</v>
      </c>
      <c r="FG398" t="s">
        <v>1086</v>
      </c>
      <c r="FH398" s="2">
        <v>373</v>
      </c>
      <c r="FI398" s="2">
        <v>93</v>
      </c>
      <c r="FJ398" s="2">
        <v>93</v>
      </c>
      <c r="FK398" s="2">
        <v>8</v>
      </c>
      <c r="FL398" s="2">
        <v>2</v>
      </c>
      <c r="FM398" s="2">
        <v>20</v>
      </c>
      <c r="FN398" s="2">
        <v>5</v>
      </c>
      <c r="FO398" s="2">
        <v>3</v>
      </c>
      <c r="FP398" s="2">
        <v>0.7</v>
      </c>
      <c r="FQ398" s="2">
        <v>103</v>
      </c>
      <c r="FR398" s="2">
        <v>25.7</v>
      </c>
      <c r="FS398" s="2">
        <v>267</v>
      </c>
      <c r="FT398" s="2">
        <v>66.599999999999994</v>
      </c>
      <c r="FW398" s="2">
        <v>28</v>
      </c>
      <c r="FX398" s="2">
        <v>7</v>
      </c>
      <c r="FZ398" s="2">
        <v>553</v>
      </c>
      <c r="GA398" s="2">
        <v>377</v>
      </c>
      <c r="GB398" t="s">
        <v>1086</v>
      </c>
      <c r="GC398" t="s">
        <v>1086</v>
      </c>
      <c r="GD398" s="2">
        <v>342</v>
      </c>
      <c r="GE398" s="2">
        <v>89.1</v>
      </c>
      <c r="GF398" s="2">
        <v>90.7</v>
      </c>
      <c r="GG398" s="2">
        <v>11</v>
      </c>
      <c r="GH398" s="2">
        <v>2.9</v>
      </c>
      <c r="GI398" s="2">
        <v>24</v>
      </c>
      <c r="GJ398" s="2">
        <v>6.3</v>
      </c>
      <c r="GK398" s="2">
        <v>16</v>
      </c>
      <c r="GL398" s="2">
        <v>4.2</v>
      </c>
      <c r="GM398" s="2">
        <v>78</v>
      </c>
      <c r="GN398" s="2">
        <v>20.3</v>
      </c>
      <c r="GO398" s="2">
        <v>248</v>
      </c>
      <c r="GP398" s="2">
        <v>64.599999999999994</v>
      </c>
      <c r="GQ398" s="2">
        <v>7</v>
      </c>
      <c r="GR398" s="2">
        <v>1.8</v>
      </c>
      <c r="GS398" s="2">
        <v>42</v>
      </c>
      <c r="GT398" s="2">
        <v>10.9</v>
      </c>
      <c r="GU398" s="2">
        <v>10</v>
      </c>
      <c r="GV398" s="2">
        <v>277</v>
      </c>
    </row>
    <row r="399" spans="1:204" ht="12.75" customHeight="1" x14ac:dyDescent="0.2">
      <c r="A399" s="2">
        <v>2856</v>
      </c>
      <c r="B399" s="21">
        <f t="shared" si="30"/>
        <v>1.9509999999999998</v>
      </c>
      <c r="C399" s="23">
        <f t="shared" si="31"/>
        <v>1.9509999999999998</v>
      </c>
      <c r="D399" s="15">
        <f t="shared" si="32"/>
        <v>3.036</v>
      </c>
      <c r="E399" s="15">
        <f t="shared" si="33"/>
        <v>3.036</v>
      </c>
      <c r="F399" s="15">
        <f t="shared" si="34"/>
        <v>2.6230000000000002</v>
      </c>
      <c r="G399" s="17">
        <v>143</v>
      </c>
      <c r="H399" t="s">
        <v>1086</v>
      </c>
      <c r="I399" t="s">
        <v>1086</v>
      </c>
      <c r="J399" s="2">
        <v>50</v>
      </c>
      <c r="K399" s="2">
        <v>34.5</v>
      </c>
      <c r="L399" s="2">
        <v>35</v>
      </c>
      <c r="M399" s="2">
        <v>57</v>
      </c>
      <c r="N399" s="2">
        <v>39.299999999999997</v>
      </c>
      <c r="O399" s="2">
        <v>36</v>
      </c>
      <c r="P399" s="2">
        <v>24.8</v>
      </c>
      <c r="Q399" s="2">
        <v>3</v>
      </c>
      <c r="R399" s="2">
        <v>2.1</v>
      </c>
      <c r="S399" s="2">
        <v>34</v>
      </c>
      <c r="T399" s="2">
        <v>23.4</v>
      </c>
      <c r="U399" s="2">
        <v>13</v>
      </c>
      <c r="V399" s="2">
        <v>9</v>
      </c>
      <c r="W399" s="2">
        <v>2</v>
      </c>
      <c r="X399" s="2">
        <v>1.4</v>
      </c>
      <c r="Y399" s="2">
        <v>95</v>
      </c>
      <c r="Z399" s="2">
        <v>65.5</v>
      </c>
      <c r="AA399" s="2">
        <v>2</v>
      </c>
      <c r="AB399" s="2">
        <v>144</v>
      </c>
      <c r="AD399" t="s">
        <v>1086</v>
      </c>
      <c r="AE399" t="s">
        <v>1086</v>
      </c>
      <c r="AX399" s="2">
        <v>1</v>
      </c>
      <c r="AZ399" t="s">
        <v>1086</v>
      </c>
      <c r="BA399" t="s">
        <v>1086</v>
      </c>
      <c r="BU399" s="2">
        <v>143</v>
      </c>
      <c r="BV399" t="s">
        <v>1086</v>
      </c>
      <c r="BW399" t="s">
        <v>1086</v>
      </c>
      <c r="BX399" s="2">
        <v>50</v>
      </c>
      <c r="BY399" s="2">
        <v>34.5</v>
      </c>
      <c r="BZ399" s="2">
        <v>35</v>
      </c>
      <c r="CA399" s="2">
        <v>57</v>
      </c>
      <c r="CB399" s="2">
        <v>39.299999999999997</v>
      </c>
      <c r="CC399" s="2">
        <v>36</v>
      </c>
      <c r="CD399" s="2">
        <v>24.8</v>
      </c>
      <c r="CE399" s="2">
        <v>3</v>
      </c>
      <c r="CF399" s="2">
        <v>2.1</v>
      </c>
      <c r="CG399" s="2">
        <v>34</v>
      </c>
      <c r="CH399" s="2">
        <v>23.4</v>
      </c>
      <c r="CI399" s="2">
        <v>13</v>
      </c>
      <c r="CJ399" s="2">
        <v>9</v>
      </c>
      <c r="CK399" s="2">
        <v>2</v>
      </c>
      <c r="CL399" s="2">
        <v>1.4</v>
      </c>
      <c r="CM399" s="2">
        <v>95</v>
      </c>
      <c r="CN399" s="2">
        <v>65.5</v>
      </c>
      <c r="CO399" s="2">
        <v>2</v>
      </c>
      <c r="CP399" s="2">
        <v>145</v>
      </c>
      <c r="CQ399" s="2">
        <v>53</v>
      </c>
      <c r="CR399" t="s">
        <v>1086</v>
      </c>
      <c r="CS399" t="s">
        <v>1086</v>
      </c>
      <c r="CT399" s="2">
        <v>41</v>
      </c>
      <c r="CU399" s="2">
        <v>77.400000000000006</v>
      </c>
      <c r="CV399" s="2">
        <v>77.400000000000006</v>
      </c>
      <c r="CW399" s="2">
        <v>3</v>
      </c>
      <c r="CX399" s="2">
        <v>5.7</v>
      </c>
      <c r="CY399" s="2">
        <v>9</v>
      </c>
      <c r="CZ399" s="2">
        <v>17</v>
      </c>
      <c r="DA399" s="2">
        <v>1</v>
      </c>
      <c r="DB399" s="2">
        <v>1.9</v>
      </c>
      <c r="DC399" s="2">
        <v>20</v>
      </c>
      <c r="DD399" s="2">
        <v>37.700000000000003</v>
      </c>
      <c r="DE399" s="2">
        <v>20</v>
      </c>
      <c r="DF399" s="2">
        <v>37.700000000000003</v>
      </c>
      <c r="DI399" s="2">
        <v>12</v>
      </c>
      <c r="DJ399" s="2">
        <v>22.6</v>
      </c>
      <c r="DL399" s="2">
        <v>39</v>
      </c>
      <c r="DN399" t="s">
        <v>1086</v>
      </c>
      <c r="DO399" t="s">
        <v>1086</v>
      </c>
      <c r="EJ399" t="s">
        <v>1086</v>
      </c>
      <c r="EK399" t="s">
        <v>1086</v>
      </c>
      <c r="FE399" s="2">
        <v>53</v>
      </c>
      <c r="FF399" t="s">
        <v>1086</v>
      </c>
      <c r="FG399" t="s">
        <v>1086</v>
      </c>
      <c r="FH399" s="2">
        <v>41</v>
      </c>
      <c r="FI399" s="2">
        <v>77.400000000000006</v>
      </c>
      <c r="FJ399" s="2">
        <v>77.400000000000006</v>
      </c>
      <c r="FK399" s="2">
        <v>3</v>
      </c>
      <c r="FL399" s="2">
        <v>5.7</v>
      </c>
      <c r="FM399" s="2">
        <v>9</v>
      </c>
      <c r="FN399" s="2">
        <v>17</v>
      </c>
      <c r="FO399" s="2">
        <v>1</v>
      </c>
      <c r="FP399" s="2">
        <v>1.9</v>
      </c>
      <c r="FQ399" s="2">
        <v>20</v>
      </c>
      <c r="FR399" s="2">
        <v>37.700000000000003</v>
      </c>
      <c r="FS399" s="2">
        <v>20</v>
      </c>
      <c r="FT399" s="2">
        <v>37.700000000000003</v>
      </c>
      <c r="FW399" s="2">
        <v>12</v>
      </c>
      <c r="FX399" s="2">
        <v>22.6</v>
      </c>
      <c r="FZ399" s="2">
        <v>39</v>
      </c>
      <c r="GA399" s="2">
        <v>81</v>
      </c>
      <c r="GB399" t="s">
        <v>1086</v>
      </c>
      <c r="GC399" t="s">
        <v>1086</v>
      </c>
      <c r="GD399" s="2">
        <v>51</v>
      </c>
      <c r="GE399" s="2">
        <v>60</v>
      </c>
      <c r="GF399" s="2">
        <v>63</v>
      </c>
      <c r="GG399" s="2">
        <v>5</v>
      </c>
      <c r="GH399" s="2">
        <v>5.9</v>
      </c>
      <c r="GI399" s="2">
        <v>25</v>
      </c>
      <c r="GJ399" s="2">
        <v>29.4</v>
      </c>
      <c r="GK399" s="2">
        <v>1</v>
      </c>
      <c r="GL399" s="2">
        <v>1.2</v>
      </c>
      <c r="GM399" s="2">
        <v>32</v>
      </c>
      <c r="GN399" s="2">
        <v>37.6</v>
      </c>
      <c r="GO399" s="2">
        <v>18</v>
      </c>
      <c r="GP399" s="2">
        <v>21.2</v>
      </c>
      <c r="GQ399" s="2">
        <v>4</v>
      </c>
      <c r="GR399" s="2">
        <v>4.7</v>
      </c>
      <c r="GS399" s="2">
        <v>34</v>
      </c>
      <c r="GT399" s="2">
        <v>40</v>
      </c>
      <c r="GU399" s="2">
        <v>1</v>
      </c>
      <c r="GV399" s="2">
        <v>60</v>
      </c>
    </row>
    <row r="400" spans="1:204" ht="12.75" customHeight="1" x14ac:dyDescent="0.2">
      <c r="A400" s="2">
        <v>2858</v>
      </c>
      <c r="B400" s="21">
        <f t="shared" si="30"/>
        <v>2.613</v>
      </c>
      <c r="C400" s="23">
        <f t="shared" si="31"/>
        <v>2.613</v>
      </c>
      <c r="D400" s="15">
        <f t="shared" si="32"/>
        <v>3.1</v>
      </c>
      <c r="E400" s="15">
        <f t="shared" si="33"/>
        <v>3.1</v>
      </c>
      <c r="F400" s="15">
        <f t="shared" si="34"/>
        <v>2.8930000000000002</v>
      </c>
      <c r="G400" s="17">
        <v>31</v>
      </c>
      <c r="H400" t="s">
        <v>1086</v>
      </c>
      <c r="I400" t="s">
        <v>1086</v>
      </c>
      <c r="J400" s="2">
        <v>19</v>
      </c>
      <c r="K400" s="2">
        <v>61.3</v>
      </c>
      <c r="L400" s="2">
        <v>61.3</v>
      </c>
      <c r="M400" s="2">
        <v>7</v>
      </c>
      <c r="N400" s="2">
        <v>22.6</v>
      </c>
      <c r="O400" s="2">
        <v>5</v>
      </c>
      <c r="P400" s="2">
        <v>16.100000000000001</v>
      </c>
      <c r="S400" s="2">
        <v>12</v>
      </c>
      <c r="T400" s="2">
        <v>38.700000000000003</v>
      </c>
      <c r="U400" s="2">
        <v>7</v>
      </c>
      <c r="V400" s="2">
        <v>22.6</v>
      </c>
      <c r="Y400" s="2">
        <v>12</v>
      </c>
      <c r="Z400" s="2">
        <v>38.700000000000003</v>
      </c>
      <c r="AB400" s="2">
        <v>41</v>
      </c>
      <c r="AD400" t="s">
        <v>1086</v>
      </c>
      <c r="AE400" t="s">
        <v>1086</v>
      </c>
      <c r="AZ400" t="s">
        <v>1086</v>
      </c>
      <c r="BA400" t="s">
        <v>1086</v>
      </c>
      <c r="BU400" s="2">
        <v>31</v>
      </c>
      <c r="BV400" t="s">
        <v>1086</v>
      </c>
      <c r="BW400" t="s">
        <v>1086</v>
      </c>
      <c r="BX400" s="2">
        <v>19</v>
      </c>
      <c r="BY400" s="2">
        <v>61.3</v>
      </c>
      <c r="BZ400" s="2">
        <v>61.3</v>
      </c>
      <c r="CA400" s="2">
        <v>7</v>
      </c>
      <c r="CB400" s="2">
        <v>22.6</v>
      </c>
      <c r="CC400" s="2">
        <v>5</v>
      </c>
      <c r="CD400" s="2">
        <v>16.100000000000001</v>
      </c>
      <c r="CG400" s="2">
        <v>12</v>
      </c>
      <c r="CH400" s="2">
        <v>38.700000000000003</v>
      </c>
      <c r="CI400" s="2">
        <v>7</v>
      </c>
      <c r="CJ400" s="2">
        <v>22.6</v>
      </c>
      <c r="CM400" s="2">
        <v>12</v>
      </c>
      <c r="CN400" s="2">
        <v>38.700000000000003</v>
      </c>
      <c r="CP400" s="2">
        <v>41</v>
      </c>
      <c r="CQ400" s="2">
        <v>20</v>
      </c>
      <c r="CR400" t="s">
        <v>1086</v>
      </c>
      <c r="CS400" t="s">
        <v>1086</v>
      </c>
      <c r="CT400" s="2">
        <v>16</v>
      </c>
      <c r="CU400" s="2">
        <v>80</v>
      </c>
      <c r="CV400" s="2">
        <v>80</v>
      </c>
      <c r="CW400" s="2">
        <v>1</v>
      </c>
      <c r="CX400" s="2">
        <v>5</v>
      </c>
      <c r="CY400" s="2">
        <v>3</v>
      </c>
      <c r="CZ400" s="2">
        <v>15</v>
      </c>
      <c r="DC400" s="2">
        <v>9</v>
      </c>
      <c r="DD400" s="2">
        <v>45</v>
      </c>
      <c r="DE400" s="2">
        <v>7</v>
      </c>
      <c r="DF400" s="2">
        <v>35</v>
      </c>
      <c r="DI400" s="2">
        <v>4</v>
      </c>
      <c r="DJ400" s="2">
        <v>20</v>
      </c>
      <c r="DL400" s="2">
        <v>36</v>
      </c>
      <c r="DN400" t="s">
        <v>1086</v>
      </c>
      <c r="DO400" t="s">
        <v>1086</v>
      </c>
      <c r="EJ400" t="s">
        <v>1086</v>
      </c>
      <c r="EK400" t="s">
        <v>1086</v>
      </c>
      <c r="FE400" s="2">
        <v>20</v>
      </c>
      <c r="FF400" t="s">
        <v>1086</v>
      </c>
      <c r="FG400" t="s">
        <v>1086</v>
      </c>
      <c r="FH400" s="2">
        <v>16</v>
      </c>
      <c r="FI400" s="2">
        <v>80</v>
      </c>
      <c r="FJ400" s="2">
        <v>80</v>
      </c>
      <c r="FK400" s="2">
        <v>1</v>
      </c>
      <c r="FL400" s="2">
        <v>5</v>
      </c>
      <c r="FM400" s="2">
        <v>3</v>
      </c>
      <c r="FN400" s="2">
        <v>15</v>
      </c>
      <c r="FQ400" s="2">
        <v>9</v>
      </c>
      <c r="FR400" s="2">
        <v>45</v>
      </c>
      <c r="FS400" s="2">
        <v>7</v>
      </c>
      <c r="FT400" s="2">
        <v>35</v>
      </c>
      <c r="FW400" s="2">
        <v>4</v>
      </c>
      <c r="FX400" s="2">
        <v>20</v>
      </c>
      <c r="FZ400" s="2">
        <v>36</v>
      </c>
      <c r="GA400" s="2">
        <v>18</v>
      </c>
      <c r="GB400" t="s">
        <v>1086</v>
      </c>
      <c r="GC400" t="s">
        <v>1086</v>
      </c>
      <c r="GD400" s="2">
        <v>12</v>
      </c>
      <c r="GE400" s="2">
        <v>63.2</v>
      </c>
      <c r="GF400" s="2">
        <v>66.7</v>
      </c>
      <c r="GI400" s="2">
        <v>6</v>
      </c>
      <c r="GJ400" s="2">
        <v>31.6</v>
      </c>
      <c r="GM400" s="2">
        <v>5</v>
      </c>
      <c r="GN400" s="2">
        <v>26.3</v>
      </c>
      <c r="GO400" s="2">
        <v>7</v>
      </c>
      <c r="GP400" s="2">
        <v>36.799999999999997</v>
      </c>
      <c r="GQ400" s="2">
        <v>1</v>
      </c>
      <c r="GR400" s="2">
        <v>5.3</v>
      </c>
      <c r="GS400" s="2">
        <v>7</v>
      </c>
      <c r="GT400" s="2">
        <v>36.799999999999997</v>
      </c>
      <c r="GV400" s="2">
        <v>25</v>
      </c>
    </row>
    <row r="401" spans="1:204" ht="12.75" customHeight="1" x14ac:dyDescent="0.2">
      <c r="A401" s="2">
        <v>2859</v>
      </c>
      <c r="B401" s="21">
        <f t="shared" si="30"/>
        <v>2.3759999999999994</v>
      </c>
      <c r="C401" s="23">
        <f t="shared" si="31"/>
        <v>2.3759999999999994</v>
      </c>
      <c r="D401" s="15">
        <f t="shared" si="32"/>
        <v>3.3160000000000003</v>
      </c>
      <c r="E401" s="15">
        <f t="shared" si="33"/>
        <v>3.3160000000000003</v>
      </c>
      <c r="F401" s="15">
        <f t="shared" si="34"/>
        <v>2.137</v>
      </c>
      <c r="G401" s="17">
        <v>35</v>
      </c>
      <c r="H401" t="s">
        <v>1086</v>
      </c>
      <c r="I401" t="s">
        <v>1086</v>
      </c>
      <c r="J401" s="2">
        <v>20</v>
      </c>
      <c r="K401" s="2">
        <v>54.1</v>
      </c>
      <c r="L401" s="2">
        <v>57.1</v>
      </c>
      <c r="M401" s="2">
        <v>8</v>
      </c>
      <c r="N401" s="2">
        <v>21.6</v>
      </c>
      <c r="O401" s="2">
        <v>7</v>
      </c>
      <c r="P401" s="2">
        <v>18.899999999999999</v>
      </c>
      <c r="S401" s="2">
        <v>14</v>
      </c>
      <c r="T401" s="2">
        <v>37.799999999999997</v>
      </c>
      <c r="U401" s="2">
        <v>6</v>
      </c>
      <c r="V401" s="2">
        <v>16.2</v>
      </c>
      <c r="W401" s="2">
        <v>2</v>
      </c>
      <c r="X401" s="2">
        <v>5.4</v>
      </c>
      <c r="Y401" s="2">
        <v>17</v>
      </c>
      <c r="Z401" s="2">
        <v>45.9</v>
      </c>
      <c r="AA401" s="2">
        <v>2</v>
      </c>
      <c r="AB401" s="2">
        <v>46</v>
      </c>
      <c r="AD401" t="s">
        <v>1086</v>
      </c>
      <c r="AE401" t="s">
        <v>1086</v>
      </c>
      <c r="AX401" s="2">
        <v>15</v>
      </c>
      <c r="AZ401" t="s">
        <v>1086</v>
      </c>
      <c r="BA401" t="s">
        <v>1086</v>
      </c>
      <c r="BU401" s="2">
        <v>35</v>
      </c>
      <c r="BV401" t="s">
        <v>1086</v>
      </c>
      <c r="BW401" t="s">
        <v>1086</v>
      </c>
      <c r="BX401" s="2">
        <v>20</v>
      </c>
      <c r="BY401" s="2">
        <v>54.1</v>
      </c>
      <c r="BZ401" s="2">
        <v>57.1</v>
      </c>
      <c r="CA401" s="2">
        <v>8</v>
      </c>
      <c r="CB401" s="2">
        <v>21.6</v>
      </c>
      <c r="CC401" s="2">
        <v>7</v>
      </c>
      <c r="CD401" s="2">
        <v>18.899999999999999</v>
      </c>
      <c r="CG401" s="2">
        <v>14</v>
      </c>
      <c r="CH401" s="2">
        <v>37.799999999999997</v>
      </c>
      <c r="CI401" s="2">
        <v>6</v>
      </c>
      <c r="CJ401" s="2">
        <v>16.2</v>
      </c>
      <c r="CK401" s="2">
        <v>2</v>
      </c>
      <c r="CL401" s="2">
        <v>5.4</v>
      </c>
      <c r="CM401" s="2">
        <v>17</v>
      </c>
      <c r="CN401" s="2">
        <v>45.9</v>
      </c>
      <c r="CO401" s="2">
        <v>2</v>
      </c>
      <c r="CP401" s="2">
        <v>61</v>
      </c>
      <c r="CQ401" s="2">
        <v>19</v>
      </c>
      <c r="CR401" t="s">
        <v>1086</v>
      </c>
      <c r="CS401" t="s">
        <v>1086</v>
      </c>
      <c r="CT401" s="2">
        <v>16</v>
      </c>
      <c r="CU401" s="2">
        <v>84.2</v>
      </c>
      <c r="CV401" s="2">
        <v>84.2</v>
      </c>
      <c r="CY401" s="2">
        <v>3</v>
      </c>
      <c r="CZ401" s="2">
        <v>15.8</v>
      </c>
      <c r="DC401" s="2">
        <v>7</v>
      </c>
      <c r="DD401" s="2">
        <v>36.799999999999997</v>
      </c>
      <c r="DE401" s="2">
        <v>9</v>
      </c>
      <c r="DF401" s="2">
        <v>47.4</v>
      </c>
      <c r="DI401" s="2">
        <v>3</v>
      </c>
      <c r="DJ401" s="2">
        <v>15.8</v>
      </c>
      <c r="DL401" s="2">
        <v>15</v>
      </c>
      <c r="DN401" t="s">
        <v>1086</v>
      </c>
      <c r="DO401" t="s">
        <v>1086</v>
      </c>
      <c r="EH401" s="2">
        <v>15</v>
      </c>
      <c r="EJ401" t="s">
        <v>1086</v>
      </c>
      <c r="EK401" t="s">
        <v>1086</v>
      </c>
      <c r="FE401" s="2">
        <v>19</v>
      </c>
      <c r="FF401" t="s">
        <v>1086</v>
      </c>
      <c r="FG401" t="s">
        <v>1086</v>
      </c>
      <c r="FH401" s="2">
        <v>16</v>
      </c>
      <c r="FI401" s="2">
        <v>84.2</v>
      </c>
      <c r="FJ401" s="2">
        <v>84.2</v>
      </c>
      <c r="FM401" s="2">
        <v>3</v>
      </c>
      <c r="FN401" s="2">
        <v>15.8</v>
      </c>
      <c r="FQ401" s="2">
        <v>7</v>
      </c>
      <c r="FR401" s="2">
        <v>36.799999999999997</v>
      </c>
      <c r="FS401" s="2">
        <v>9</v>
      </c>
      <c r="FT401" s="2">
        <v>47.4</v>
      </c>
      <c r="FW401" s="2">
        <v>3</v>
      </c>
      <c r="FX401" s="2">
        <v>15.8</v>
      </c>
      <c r="FZ401" s="2">
        <v>30</v>
      </c>
      <c r="GA401" s="2">
        <v>20</v>
      </c>
      <c r="GB401" t="s">
        <v>1086</v>
      </c>
      <c r="GC401" t="s">
        <v>1086</v>
      </c>
      <c r="GD401" s="2">
        <v>10</v>
      </c>
      <c r="GE401" s="2">
        <v>45.5</v>
      </c>
      <c r="GF401" s="2">
        <v>50</v>
      </c>
      <c r="GG401" s="2">
        <v>2</v>
      </c>
      <c r="GH401" s="2">
        <v>9.1</v>
      </c>
      <c r="GI401" s="2">
        <v>8</v>
      </c>
      <c r="GJ401" s="2">
        <v>36.4</v>
      </c>
      <c r="GK401" s="2">
        <v>1</v>
      </c>
      <c r="GL401" s="2">
        <v>4.5</v>
      </c>
      <c r="GM401" s="2">
        <v>7</v>
      </c>
      <c r="GN401" s="2">
        <v>31.8</v>
      </c>
      <c r="GO401" s="2">
        <v>2</v>
      </c>
      <c r="GP401" s="2">
        <v>9.1</v>
      </c>
      <c r="GQ401" s="2">
        <v>2</v>
      </c>
      <c r="GR401" s="2">
        <v>9.1</v>
      </c>
      <c r="GS401" s="2">
        <v>12</v>
      </c>
      <c r="GT401" s="2">
        <v>54.5</v>
      </c>
      <c r="GU401" s="2">
        <v>2</v>
      </c>
      <c r="GV401" s="2">
        <v>13</v>
      </c>
    </row>
    <row r="402" spans="1:204" ht="12.75" customHeight="1" x14ac:dyDescent="0.2">
      <c r="A402" s="2">
        <v>2860</v>
      </c>
      <c r="B402" s="21">
        <f t="shared" si="30"/>
        <v>0</v>
      </c>
      <c r="C402" s="23">
        <f t="shared" si="31"/>
        <v>0</v>
      </c>
      <c r="D402" s="15">
        <f t="shared" si="32"/>
        <v>0</v>
      </c>
      <c r="E402" s="15">
        <f t="shared" si="33"/>
        <v>0</v>
      </c>
      <c r="F402" s="15">
        <f t="shared" si="34"/>
        <v>0</v>
      </c>
      <c r="G402" s="17">
        <v>5</v>
      </c>
      <c r="H402" t="s">
        <v>1086</v>
      </c>
      <c r="I402" t="s">
        <v>1086</v>
      </c>
      <c r="AD402" t="s">
        <v>1086</v>
      </c>
      <c r="AE402" t="s">
        <v>1086</v>
      </c>
      <c r="AZ402" t="s">
        <v>1086</v>
      </c>
      <c r="BA402" t="s">
        <v>1086</v>
      </c>
      <c r="BU402" s="2">
        <v>5</v>
      </c>
      <c r="BV402" t="s">
        <v>1086</v>
      </c>
      <c r="BW402" t="s">
        <v>1086</v>
      </c>
      <c r="CR402" t="s">
        <v>1086</v>
      </c>
      <c r="CS402" t="s">
        <v>1086</v>
      </c>
      <c r="DN402" t="s">
        <v>1086</v>
      </c>
      <c r="DO402" t="s">
        <v>1086</v>
      </c>
      <c r="EJ402" t="s">
        <v>1086</v>
      </c>
      <c r="EK402" t="s">
        <v>1086</v>
      </c>
      <c r="FF402" t="s">
        <v>1086</v>
      </c>
      <c r="FG402" t="s">
        <v>1086</v>
      </c>
      <c r="GB402" t="s">
        <v>1086</v>
      </c>
      <c r="GC402" t="s">
        <v>1086</v>
      </c>
    </row>
    <row r="403" spans="1:204" ht="12.75" customHeight="1" x14ac:dyDescent="0.2">
      <c r="A403" s="2">
        <v>2863</v>
      </c>
      <c r="B403" s="21">
        <f t="shared" si="30"/>
        <v>0</v>
      </c>
      <c r="C403" s="23">
        <f t="shared" si="31"/>
        <v>0</v>
      </c>
      <c r="D403" s="15">
        <f t="shared" si="32"/>
        <v>0</v>
      </c>
      <c r="E403" s="15">
        <f t="shared" si="33"/>
        <v>0</v>
      </c>
      <c r="F403" s="15">
        <f t="shared" si="34"/>
        <v>0</v>
      </c>
      <c r="G403" s="17">
        <v>7</v>
      </c>
      <c r="H403" t="s">
        <v>1086</v>
      </c>
      <c r="I403" t="s">
        <v>1086</v>
      </c>
      <c r="AD403" t="s">
        <v>1086</v>
      </c>
      <c r="AE403" t="s">
        <v>1086</v>
      </c>
      <c r="AZ403" t="s">
        <v>1086</v>
      </c>
      <c r="BA403" t="s">
        <v>1086</v>
      </c>
      <c r="BU403" s="2">
        <v>7</v>
      </c>
      <c r="BV403" t="s">
        <v>1086</v>
      </c>
      <c r="BW403" t="s">
        <v>1086</v>
      </c>
      <c r="CQ403" s="2">
        <v>8</v>
      </c>
      <c r="CR403" t="s">
        <v>1086</v>
      </c>
      <c r="CS403" t="s">
        <v>1086</v>
      </c>
      <c r="DN403" t="s">
        <v>1086</v>
      </c>
      <c r="DO403" t="s">
        <v>1086</v>
      </c>
      <c r="EJ403" t="s">
        <v>1086</v>
      </c>
      <c r="EK403" t="s">
        <v>1086</v>
      </c>
      <c r="FE403" s="2">
        <v>8</v>
      </c>
      <c r="FF403" t="s">
        <v>1086</v>
      </c>
      <c r="FG403" t="s">
        <v>1086</v>
      </c>
      <c r="GA403" s="2">
        <v>8</v>
      </c>
      <c r="GB403" t="s">
        <v>1086</v>
      </c>
      <c r="GC403" t="s">
        <v>1086</v>
      </c>
    </row>
    <row r="404" spans="1:204" ht="12.75" customHeight="1" x14ac:dyDescent="0.2">
      <c r="A404" s="2">
        <v>2865</v>
      </c>
      <c r="B404" s="21">
        <f t="shared" si="30"/>
        <v>3.5219999999999998</v>
      </c>
      <c r="C404" s="23">
        <f t="shared" si="31"/>
        <v>3.5219999999999998</v>
      </c>
      <c r="D404" s="15">
        <f t="shared" si="32"/>
        <v>0</v>
      </c>
      <c r="E404" s="15">
        <f t="shared" si="33"/>
        <v>0</v>
      </c>
      <c r="F404" s="15">
        <f t="shared" si="34"/>
        <v>0</v>
      </c>
      <c r="G404" s="17">
        <v>23</v>
      </c>
      <c r="H404" t="s">
        <v>1086</v>
      </c>
      <c r="I404" t="s">
        <v>1086</v>
      </c>
      <c r="J404" s="2">
        <v>23</v>
      </c>
      <c r="K404" s="2">
        <v>100</v>
      </c>
      <c r="L404" s="2">
        <v>100</v>
      </c>
      <c r="S404" s="2">
        <v>11</v>
      </c>
      <c r="T404" s="2">
        <v>47.8</v>
      </c>
      <c r="U404" s="2">
        <v>12</v>
      </c>
      <c r="V404" s="2">
        <v>52.2</v>
      </c>
      <c r="AD404" t="s">
        <v>1086</v>
      </c>
      <c r="AE404" t="s">
        <v>1086</v>
      </c>
      <c r="AZ404" t="s">
        <v>1086</v>
      </c>
      <c r="BA404" t="s">
        <v>1086</v>
      </c>
      <c r="BU404" s="2">
        <v>23</v>
      </c>
      <c r="BV404" t="s">
        <v>1086</v>
      </c>
      <c r="BW404" t="s">
        <v>1086</v>
      </c>
      <c r="BX404" s="2">
        <v>23</v>
      </c>
      <c r="BY404" s="2">
        <v>100</v>
      </c>
      <c r="BZ404" s="2">
        <v>100</v>
      </c>
      <c r="CG404" s="2">
        <v>11</v>
      </c>
      <c r="CH404" s="2">
        <v>47.8</v>
      </c>
      <c r="CI404" s="2">
        <v>12</v>
      </c>
      <c r="CJ404" s="2">
        <v>52.2</v>
      </c>
      <c r="CR404" t="s">
        <v>1086</v>
      </c>
      <c r="CS404" t="s">
        <v>1086</v>
      </c>
      <c r="DN404" t="s">
        <v>1086</v>
      </c>
      <c r="DO404" t="s">
        <v>1086</v>
      </c>
      <c r="EJ404" t="s">
        <v>1086</v>
      </c>
      <c r="EK404" t="s">
        <v>1086</v>
      </c>
      <c r="FF404" t="s">
        <v>1086</v>
      </c>
      <c r="FG404" t="s">
        <v>1086</v>
      </c>
      <c r="GB404" t="s">
        <v>1086</v>
      </c>
      <c r="GC404" t="s">
        <v>1086</v>
      </c>
    </row>
    <row r="405" spans="1:204" ht="12.75" customHeight="1" x14ac:dyDescent="0.2">
      <c r="A405" s="2">
        <v>2876</v>
      </c>
      <c r="B405" s="21">
        <f t="shared" si="30"/>
        <v>2.2210000000000001</v>
      </c>
      <c r="C405" s="23">
        <f t="shared" si="31"/>
        <v>2.2210000000000001</v>
      </c>
      <c r="D405" s="15">
        <f t="shared" si="32"/>
        <v>2.9930000000000003</v>
      </c>
      <c r="E405" s="15">
        <f t="shared" si="33"/>
        <v>2.9930000000000003</v>
      </c>
      <c r="F405" s="15">
        <f t="shared" si="34"/>
        <v>2.9889999999999999</v>
      </c>
      <c r="G405" s="17">
        <v>222</v>
      </c>
      <c r="H405" t="s">
        <v>1086</v>
      </c>
      <c r="I405" t="s">
        <v>1086</v>
      </c>
      <c r="J405" s="2">
        <v>100</v>
      </c>
      <c r="K405" s="2">
        <v>44.1</v>
      </c>
      <c r="L405" s="2">
        <v>45</v>
      </c>
      <c r="M405" s="2">
        <v>46</v>
      </c>
      <c r="N405" s="2">
        <v>20.3</v>
      </c>
      <c r="O405" s="2">
        <v>76</v>
      </c>
      <c r="P405" s="2">
        <v>33.5</v>
      </c>
      <c r="Q405" s="2">
        <v>1</v>
      </c>
      <c r="R405" s="2">
        <v>0.4</v>
      </c>
      <c r="S405" s="2">
        <v>90</v>
      </c>
      <c r="T405" s="2">
        <v>39.6</v>
      </c>
      <c r="U405" s="2">
        <v>9</v>
      </c>
      <c r="V405" s="2">
        <v>4</v>
      </c>
      <c r="W405" s="2">
        <v>5</v>
      </c>
      <c r="X405" s="2">
        <v>2.2000000000000002</v>
      </c>
      <c r="Y405" s="2">
        <v>127</v>
      </c>
      <c r="Z405" s="2">
        <v>55.9</v>
      </c>
      <c r="AA405" s="2">
        <v>6</v>
      </c>
      <c r="AB405" s="2">
        <v>582</v>
      </c>
      <c r="AD405" t="s">
        <v>1086</v>
      </c>
      <c r="AE405" t="s">
        <v>1086</v>
      </c>
      <c r="AZ405" t="s">
        <v>1086</v>
      </c>
      <c r="BA405" t="s">
        <v>1086</v>
      </c>
      <c r="BU405" s="2">
        <v>222</v>
      </c>
      <c r="BV405" t="s">
        <v>1086</v>
      </c>
      <c r="BW405" t="s">
        <v>1086</v>
      </c>
      <c r="BX405" s="2">
        <v>100</v>
      </c>
      <c r="BY405" s="2">
        <v>44.1</v>
      </c>
      <c r="BZ405" s="2">
        <v>45</v>
      </c>
      <c r="CA405" s="2">
        <v>46</v>
      </c>
      <c r="CB405" s="2">
        <v>20.3</v>
      </c>
      <c r="CC405" s="2">
        <v>76</v>
      </c>
      <c r="CD405" s="2">
        <v>33.5</v>
      </c>
      <c r="CE405" s="2">
        <v>1</v>
      </c>
      <c r="CF405" s="2">
        <v>0.4</v>
      </c>
      <c r="CG405" s="2">
        <v>90</v>
      </c>
      <c r="CH405" s="2">
        <v>39.6</v>
      </c>
      <c r="CI405" s="2">
        <v>9</v>
      </c>
      <c r="CJ405" s="2">
        <v>4</v>
      </c>
      <c r="CK405" s="2">
        <v>5</v>
      </c>
      <c r="CL405" s="2">
        <v>2.2000000000000002</v>
      </c>
      <c r="CM405" s="2">
        <v>127</v>
      </c>
      <c r="CN405" s="2">
        <v>55.9</v>
      </c>
      <c r="CO405" s="2">
        <v>6</v>
      </c>
      <c r="CP405" s="2">
        <v>582</v>
      </c>
      <c r="CQ405" s="2">
        <v>205</v>
      </c>
      <c r="CR405" t="s">
        <v>1086</v>
      </c>
      <c r="CS405" t="s">
        <v>1086</v>
      </c>
      <c r="CT405" s="2">
        <v>153</v>
      </c>
      <c r="CU405" s="2">
        <v>74.599999999999994</v>
      </c>
      <c r="CV405" s="2">
        <v>74.599999999999994</v>
      </c>
      <c r="CW405" s="2">
        <v>7</v>
      </c>
      <c r="CX405" s="2">
        <v>3.4</v>
      </c>
      <c r="CY405" s="2">
        <v>45</v>
      </c>
      <c r="CZ405" s="2">
        <v>22</v>
      </c>
      <c r="DA405" s="2">
        <v>1</v>
      </c>
      <c r="DB405" s="2">
        <v>0.5</v>
      </c>
      <c r="DC405" s="2">
        <v>92</v>
      </c>
      <c r="DD405" s="2">
        <v>44.9</v>
      </c>
      <c r="DE405" s="2">
        <v>60</v>
      </c>
      <c r="DF405" s="2">
        <v>29.3</v>
      </c>
      <c r="DI405" s="2">
        <v>52</v>
      </c>
      <c r="DJ405" s="2">
        <v>25.4</v>
      </c>
      <c r="DK405" s="2">
        <v>1</v>
      </c>
      <c r="DL405" s="2">
        <v>250</v>
      </c>
      <c r="DN405" t="s">
        <v>1086</v>
      </c>
      <c r="DO405" t="s">
        <v>1086</v>
      </c>
      <c r="EJ405" t="s">
        <v>1086</v>
      </c>
      <c r="EK405" t="s">
        <v>1086</v>
      </c>
      <c r="FE405" s="2">
        <v>205</v>
      </c>
      <c r="FF405" t="s">
        <v>1086</v>
      </c>
      <c r="FG405" t="s">
        <v>1086</v>
      </c>
      <c r="FH405" s="2">
        <v>153</v>
      </c>
      <c r="FI405" s="2">
        <v>74.599999999999994</v>
      </c>
      <c r="FJ405" s="2">
        <v>74.599999999999994</v>
      </c>
      <c r="FK405" s="2">
        <v>7</v>
      </c>
      <c r="FL405" s="2">
        <v>3.4</v>
      </c>
      <c r="FM405" s="2">
        <v>45</v>
      </c>
      <c r="FN405" s="2">
        <v>22</v>
      </c>
      <c r="FO405" s="2">
        <v>1</v>
      </c>
      <c r="FP405" s="2">
        <v>0.5</v>
      </c>
      <c r="FQ405" s="2">
        <v>92</v>
      </c>
      <c r="FR405" s="2">
        <v>44.9</v>
      </c>
      <c r="FS405" s="2">
        <v>60</v>
      </c>
      <c r="FT405" s="2">
        <v>29.3</v>
      </c>
      <c r="FW405" s="2">
        <v>52</v>
      </c>
      <c r="FX405" s="2">
        <v>25.4</v>
      </c>
      <c r="FY405" s="2">
        <v>1</v>
      </c>
      <c r="FZ405" s="2">
        <v>250</v>
      </c>
      <c r="GA405" s="2">
        <v>261</v>
      </c>
      <c r="GB405" t="s">
        <v>1086</v>
      </c>
      <c r="GC405" t="s">
        <v>1086</v>
      </c>
      <c r="GD405" s="2">
        <v>207</v>
      </c>
      <c r="GE405" s="2">
        <v>77.8</v>
      </c>
      <c r="GF405" s="2">
        <v>79.3</v>
      </c>
      <c r="GG405" s="2">
        <v>4</v>
      </c>
      <c r="GH405" s="2">
        <v>1.5</v>
      </c>
      <c r="GI405" s="2">
        <v>50</v>
      </c>
      <c r="GJ405" s="2">
        <v>18.8</v>
      </c>
      <c r="GK405" s="2">
        <v>7</v>
      </c>
      <c r="GL405" s="2">
        <v>2.6</v>
      </c>
      <c r="GM405" s="2">
        <v>109</v>
      </c>
      <c r="GN405" s="2">
        <v>41</v>
      </c>
      <c r="GO405" s="2">
        <v>91</v>
      </c>
      <c r="GP405" s="2">
        <v>34.200000000000003</v>
      </c>
      <c r="GQ405" s="2">
        <v>5</v>
      </c>
      <c r="GR405" s="2">
        <v>1.9</v>
      </c>
      <c r="GS405" s="2">
        <v>59</v>
      </c>
      <c r="GT405" s="2">
        <v>22.2</v>
      </c>
      <c r="GU405" s="2">
        <v>13</v>
      </c>
      <c r="GV405" s="2">
        <v>226</v>
      </c>
    </row>
    <row r="406" spans="1:204" ht="12.75" customHeight="1" x14ac:dyDescent="0.2">
      <c r="A406" s="2">
        <v>2879</v>
      </c>
      <c r="B406" s="21">
        <f t="shared" si="30"/>
        <v>2.0869999999999997</v>
      </c>
      <c r="C406" s="23">
        <f t="shared" si="31"/>
        <v>2.0869999999999997</v>
      </c>
      <c r="D406" s="15">
        <f t="shared" si="32"/>
        <v>3.3080000000000003</v>
      </c>
      <c r="E406" s="15">
        <f t="shared" si="33"/>
        <v>3.3080000000000003</v>
      </c>
      <c r="F406" s="15">
        <f t="shared" si="34"/>
        <v>2.9969999999999999</v>
      </c>
      <c r="G406" s="17">
        <v>47</v>
      </c>
      <c r="H406" t="s">
        <v>1086</v>
      </c>
      <c r="I406" t="s">
        <v>1086</v>
      </c>
      <c r="J406" s="2">
        <v>17</v>
      </c>
      <c r="K406" s="2">
        <v>36.200000000000003</v>
      </c>
      <c r="L406" s="2">
        <v>36.200000000000003</v>
      </c>
      <c r="M406" s="2">
        <v>17</v>
      </c>
      <c r="N406" s="2">
        <v>36.200000000000003</v>
      </c>
      <c r="O406" s="2">
        <v>13</v>
      </c>
      <c r="P406" s="2">
        <v>27.7</v>
      </c>
      <c r="S406" s="2">
        <v>13</v>
      </c>
      <c r="T406" s="2">
        <v>27.7</v>
      </c>
      <c r="U406" s="2">
        <v>4</v>
      </c>
      <c r="V406" s="2">
        <v>8.5</v>
      </c>
      <c r="Y406" s="2">
        <v>30</v>
      </c>
      <c r="Z406" s="2">
        <v>63.8</v>
      </c>
      <c r="AA406" s="2">
        <v>1</v>
      </c>
      <c r="AB406" s="2">
        <v>166</v>
      </c>
      <c r="AD406" t="s">
        <v>1086</v>
      </c>
      <c r="AE406" t="s">
        <v>1086</v>
      </c>
      <c r="AZ406" t="s">
        <v>1086</v>
      </c>
      <c r="BA406" t="s">
        <v>1086</v>
      </c>
      <c r="BU406" s="2">
        <v>47</v>
      </c>
      <c r="BV406" t="s">
        <v>1086</v>
      </c>
      <c r="BW406" t="s">
        <v>1086</v>
      </c>
      <c r="BX406" s="2">
        <v>17</v>
      </c>
      <c r="BY406" s="2">
        <v>36.200000000000003</v>
      </c>
      <c r="BZ406" s="2">
        <v>36.200000000000003</v>
      </c>
      <c r="CA406" s="2">
        <v>17</v>
      </c>
      <c r="CB406" s="2">
        <v>36.200000000000003</v>
      </c>
      <c r="CC406" s="2">
        <v>13</v>
      </c>
      <c r="CD406" s="2">
        <v>27.7</v>
      </c>
      <c r="CG406" s="2">
        <v>13</v>
      </c>
      <c r="CH406" s="2">
        <v>27.7</v>
      </c>
      <c r="CI406" s="2">
        <v>4</v>
      </c>
      <c r="CJ406" s="2">
        <v>8.5</v>
      </c>
      <c r="CM406" s="2">
        <v>30</v>
      </c>
      <c r="CN406" s="2">
        <v>63.8</v>
      </c>
      <c r="CO406" s="2">
        <v>1</v>
      </c>
      <c r="CP406" s="2">
        <v>166</v>
      </c>
      <c r="CQ406" s="2">
        <v>75</v>
      </c>
      <c r="CR406" t="s">
        <v>1086</v>
      </c>
      <c r="CS406" t="s">
        <v>1086</v>
      </c>
      <c r="CT406" s="2">
        <v>70</v>
      </c>
      <c r="CU406" s="2">
        <v>93.3</v>
      </c>
      <c r="CV406" s="2">
        <v>93.3</v>
      </c>
      <c r="CW406" s="2">
        <v>2</v>
      </c>
      <c r="CX406" s="2">
        <v>2.7</v>
      </c>
      <c r="CY406" s="2">
        <v>3</v>
      </c>
      <c r="CZ406" s="2">
        <v>4</v>
      </c>
      <c r="DA406" s="2">
        <v>2</v>
      </c>
      <c r="DB406" s="2">
        <v>2.7</v>
      </c>
      <c r="DC406" s="2">
        <v>32</v>
      </c>
      <c r="DD406" s="2">
        <v>42.7</v>
      </c>
      <c r="DE406" s="2">
        <v>36</v>
      </c>
      <c r="DF406" s="2">
        <v>48</v>
      </c>
      <c r="DI406" s="2">
        <v>5</v>
      </c>
      <c r="DJ406" s="2">
        <v>6.7</v>
      </c>
      <c r="DL406" s="2">
        <v>105</v>
      </c>
      <c r="DN406" t="s">
        <v>1086</v>
      </c>
      <c r="DO406" t="s">
        <v>1086</v>
      </c>
      <c r="EJ406" t="s">
        <v>1086</v>
      </c>
      <c r="EK406" t="s">
        <v>1086</v>
      </c>
      <c r="FE406" s="2">
        <v>75</v>
      </c>
      <c r="FF406" t="s">
        <v>1086</v>
      </c>
      <c r="FG406" t="s">
        <v>1086</v>
      </c>
      <c r="FH406" s="2">
        <v>70</v>
      </c>
      <c r="FI406" s="2">
        <v>93.3</v>
      </c>
      <c r="FJ406" s="2">
        <v>93.3</v>
      </c>
      <c r="FK406" s="2">
        <v>2</v>
      </c>
      <c r="FL406" s="2">
        <v>2.7</v>
      </c>
      <c r="FM406" s="2">
        <v>3</v>
      </c>
      <c r="FN406" s="2">
        <v>4</v>
      </c>
      <c r="FO406" s="2">
        <v>2</v>
      </c>
      <c r="FP406" s="2">
        <v>2.7</v>
      </c>
      <c r="FQ406" s="2">
        <v>32</v>
      </c>
      <c r="FR406" s="2">
        <v>42.7</v>
      </c>
      <c r="FS406" s="2">
        <v>36</v>
      </c>
      <c r="FT406" s="2">
        <v>48</v>
      </c>
      <c r="FW406" s="2">
        <v>5</v>
      </c>
      <c r="FX406" s="2">
        <v>6.7</v>
      </c>
      <c r="FZ406" s="2">
        <v>105</v>
      </c>
      <c r="GA406" s="2">
        <v>90</v>
      </c>
      <c r="GB406" t="s">
        <v>1086</v>
      </c>
      <c r="GC406" t="s">
        <v>1086</v>
      </c>
      <c r="GD406" s="2">
        <v>76</v>
      </c>
      <c r="GE406" s="2">
        <v>84.4</v>
      </c>
      <c r="GF406" s="2">
        <v>84.4</v>
      </c>
      <c r="GG406" s="2">
        <v>4</v>
      </c>
      <c r="GH406" s="2">
        <v>4.4000000000000004</v>
      </c>
      <c r="GI406" s="2">
        <v>10</v>
      </c>
      <c r="GJ406" s="2">
        <v>11.1</v>
      </c>
      <c r="GK406" s="2">
        <v>7</v>
      </c>
      <c r="GL406" s="2">
        <v>7.8</v>
      </c>
      <c r="GM406" s="2">
        <v>30</v>
      </c>
      <c r="GN406" s="2">
        <v>33.299999999999997</v>
      </c>
      <c r="GO406" s="2">
        <v>39</v>
      </c>
      <c r="GP406" s="2">
        <v>43.3</v>
      </c>
      <c r="GS406" s="2">
        <v>14</v>
      </c>
      <c r="GT406" s="2">
        <v>15.6</v>
      </c>
      <c r="GU406" s="2">
        <v>2</v>
      </c>
      <c r="GV406" s="2">
        <v>74</v>
      </c>
    </row>
    <row r="407" spans="1:204" ht="12.75" customHeight="1" x14ac:dyDescent="0.2">
      <c r="A407" s="2">
        <v>2890</v>
      </c>
      <c r="B407" s="21">
        <f t="shared" si="30"/>
        <v>2.3439999999999999</v>
      </c>
      <c r="C407" s="23">
        <f t="shared" si="31"/>
        <v>2.3439999999999999</v>
      </c>
      <c r="D407" s="15">
        <f t="shared" si="32"/>
        <v>3.3849999999999998</v>
      </c>
      <c r="E407" s="15">
        <f t="shared" si="33"/>
        <v>3.3849999999999998</v>
      </c>
      <c r="F407" s="15">
        <f t="shared" si="34"/>
        <v>3.1859999999999995</v>
      </c>
      <c r="G407" s="17">
        <v>168</v>
      </c>
      <c r="H407" t="s">
        <v>1086</v>
      </c>
      <c r="I407" t="s">
        <v>1086</v>
      </c>
      <c r="J407" s="2">
        <v>77</v>
      </c>
      <c r="K407" s="2">
        <v>45.6</v>
      </c>
      <c r="L407" s="2">
        <v>45.8</v>
      </c>
      <c r="M407" s="2">
        <v>43</v>
      </c>
      <c r="N407" s="2">
        <v>25.4</v>
      </c>
      <c r="O407" s="2">
        <v>48</v>
      </c>
      <c r="P407" s="2">
        <v>28.4</v>
      </c>
      <c r="S407" s="2">
        <v>51</v>
      </c>
      <c r="T407" s="2">
        <v>30.2</v>
      </c>
      <c r="U407" s="2">
        <v>26</v>
      </c>
      <c r="V407" s="2">
        <v>15.4</v>
      </c>
      <c r="W407" s="2">
        <v>1</v>
      </c>
      <c r="X407" s="2">
        <v>0.6</v>
      </c>
      <c r="Y407" s="2">
        <v>92</v>
      </c>
      <c r="Z407" s="2">
        <v>54.4</v>
      </c>
      <c r="AB407" s="2">
        <v>243</v>
      </c>
      <c r="AD407" t="s">
        <v>1086</v>
      </c>
      <c r="AE407" t="s">
        <v>1086</v>
      </c>
      <c r="AZ407" t="s">
        <v>1086</v>
      </c>
      <c r="BA407" t="s">
        <v>1086</v>
      </c>
      <c r="BU407" s="2">
        <v>168</v>
      </c>
      <c r="BV407" t="s">
        <v>1086</v>
      </c>
      <c r="BW407" t="s">
        <v>1086</v>
      </c>
      <c r="BX407" s="2">
        <v>77</v>
      </c>
      <c r="BY407" s="2">
        <v>45.6</v>
      </c>
      <c r="BZ407" s="2">
        <v>45.8</v>
      </c>
      <c r="CA407" s="2">
        <v>43</v>
      </c>
      <c r="CB407" s="2">
        <v>25.4</v>
      </c>
      <c r="CC407" s="2">
        <v>48</v>
      </c>
      <c r="CD407" s="2">
        <v>28.4</v>
      </c>
      <c r="CG407" s="2">
        <v>51</v>
      </c>
      <c r="CH407" s="2">
        <v>30.2</v>
      </c>
      <c r="CI407" s="2">
        <v>26</v>
      </c>
      <c r="CJ407" s="2">
        <v>15.4</v>
      </c>
      <c r="CK407" s="2">
        <v>1</v>
      </c>
      <c r="CL407" s="2">
        <v>0.6</v>
      </c>
      <c r="CM407" s="2">
        <v>92</v>
      </c>
      <c r="CN407" s="2">
        <v>54.4</v>
      </c>
      <c r="CP407" s="2">
        <v>243</v>
      </c>
      <c r="CQ407" s="2">
        <v>104</v>
      </c>
      <c r="CR407" t="s">
        <v>1086</v>
      </c>
      <c r="CS407" t="s">
        <v>1086</v>
      </c>
      <c r="CT407" s="2">
        <v>94</v>
      </c>
      <c r="CU407" s="2">
        <v>90.4</v>
      </c>
      <c r="CV407" s="2">
        <v>90.4</v>
      </c>
      <c r="CW407" s="2">
        <v>3</v>
      </c>
      <c r="CX407" s="2">
        <v>2.9</v>
      </c>
      <c r="CY407" s="2">
        <v>7</v>
      </c>
      <c r="CZ407" s="2">
        <v>6.7</v>
      </c>
      <c r="DC407" s="2">
        <v>41</v>
      </c>
      <c r="DD407" s="2">
        <v>39.4</v>
      </c>
      <c r="DE407" s="2">
        <v>53</v>
      </c>
      <c r="DF407" s="2">
        <v>51</v>
      </c>
      <c r="DI407" s="2">
        <v>10</v>
      </c>
      <c r="DJ407" s="2">
        <v>9.6</v>
      </c>
      <c r="DL407" s="2">
        <v>128</v>
      </c>
      <c r="DN407" t="s">
        <v>1086</v>
      </c>
      <c r="DO407" t="s">
        <v>1086</v>
      </c>
      <c r="EJ407" t="s">
        <v>1086</v>
      </c>
      <c r="EK407" t="s">
        <v>1086</v>
      </c>
      <c r="FE407" s="2">
        <v>104</v>
      </c>
      <c r="FF407" t="s">
        <v>1086</v>
      </c>
      <c r="FG407" t="s">
        <v>1086</v>
      </c>
      <c r="FH407" s="2">
        <v>94</v>
      </c>
      <c r="FI407" s="2">
        <v>90.4</v>
      </c>
      <c r="FJ407" s="2">
        <v>90.4</v>
      </c>
      <c r="FK407" s="2">
        <v>3</v>
      </c>
      <c r="FL407" s="2">
        <v>2.9</v>
      </c>
      <c r="FM407" s="2">
        <v>7</v>
      </c>
      <c r="FN407" s="2">
        <v>6.7</v>
      </c>
      <c r="FQ407" s="2">
        <v>41</v>
      </c>
      <c r="FR407" s="2">
        <v>39.4</v>
      </c>
      <c r="FS407" s="2">
        <v>53</v>
      </c>
      <c r="FT407" s="2">
        <v>51</v>
      </c>
      <c r="FW407" s="2">
        <v>10</v>
      </c>
      <c r="FX407" s="2">
        <v>9.6</v>
      </c>
      <c r="FZ407" s="2">
        <v>128</v>
      </c>
      <c r="GA407" s="2">
        <v>133</v>
      </c>
      <c r="GB407" t="s">
        <v>1086</v>
      </c>
      <c r="GC407" t="s">
        <v>1086</v>
      </c>
      <c r="GD407" s="2">
        <v>108</v>
      </c>
      <c r="GE407" s="2">
        <v>80.599999999999994</v>
      </c>
      <c r="GF407" s="2">
        <v>81.2</v>
      </c>
      <c r="GG407" s="2">
        <v>3</v>
      </c>
      <c r="GH407" s="2">
        <v>2.2000000000000002</v>
      </c>
      <c r="GI407" s="2">
        <v>22</v>
      </c>
      <c r="GJ407" s="2">
        <v>16.399999999999999</v>
      </c>
      <c r="GM407" s="2">
        <v>52</v>
      </c>
      <c r="GN407" s="2">
        <v>38.799999999999997</v>
      </c>
      <c r="GO407" s="2">
        <v>56</v>
      </c>
      <c r="GP407" s="2">
        <v>41.8</v>
      </c>
      <c r="GQ407" s="2">
        <v>1</v>
      </c>
      <c r="GR407" s="2">
        <v>0.7</v>
      </c>
      <c r="GS407" s="2">
        <v>26</v>
      </c>
      <c r="GT407" s="2">
        <v>19.399999999999999</v>
      </c>
      <c r="GU407" s="2">
        <v>2</v>
      </c>
      <c r="GV407" s="2">
        <v>102</v>
      </c>
    </row>
    <row r="408" spans="1:204" ht="12.75" customHeight="1" x14ac:dyDescent="0.2">
      <c r="A408" s="2">
        <v>2893</v>
      </c>
      <c r="B408" s="21">
        <f t="shared" si="30"/>
        <v>3.7779999999999996</v>
      </c>
      <c r="C408" s="23">
        <f t="shared" si="31"/>
        <v>3.7779999999999996</v>
      </c>
      <c r="D408" s="15">
        <f t="shared" si="32"/>
        <v>0</v>
      </c>
      <c r="E408" s="15">
        <f t="shared" si="33"/>
        <v>0</v>
      </c>
      <c r="F408" s="15">
        <f t="shared" si="34"/>
        <v>0</v>
      </c>
      <c r="G408" s="17">
        <v>18</v>
      </c>
      <c r="H408" t="s">
        <v>1086</v>
      </c>
      <c r="I408" t="s">
        <v>1086</v>
      </c>
      <c r="J408" s="2">
        <v>18</v>
      </c>
      <c r="K408" s="2">
        <v>100</v>
      </c>
      <c r="L408" s="2">
        <v>100</v>
      </c>
      <c r="S408" s="2">
        <v>4</v>
      </c>
      <c r="T408" s="2">
        <v>22.2</v>
      </c>
      <c r="U408" s="2">
        <v>14</v>
      </c>
      <c r="V408" s="2">
        <v>77.8</v>
      </c>
      <c r="AD408" t="s">
        <v>1086</v>
      </c>
      <c r="AE408" t="s">
        <v>1086</v>
      </c>
      <c r="AZ408" t="s">
        <v>1086</v>
      </c>
      <c r="BA408" t="s">
        <v>1086</v>
      </c>
      <c r="BU408" s="2">
        <v>18</v>
      </c>
      <c r="BV408" t="s">
        <v>1086</v>
      </c>
      <c r="BW408" t="s">
        <v>1086</v>
      </c>
      <c r="BX408" s="2">
        <v>18</v>
      </c>
      <c r="BY408" s="2">
        <v>100</v>
      </c>
      <c r="BZ408" s="2">
        <v>100</v>
      </c>
      <c r="CG408" s="2">
        <v>4</v>
      </c>
      <c r="CH408" s="2">
        <v>22.2</v>
      </c>
      <c r="CI408" s="2">
        <v>14</v>
      </c>
      <c r="CJ408" s="2">
        <v>77.8</v>
      </c>
      <c r="CR408" t="s">
        <v>1086</v>
      </c>
      <c r="CS408" t="s">
        <v>1086</v>
      </c>
      <c r="DN408" t="s">
        <v>1086</v>
      </c>
      <c r="DO408" t="s">
        <v>1086</v>
      </c>
      <c r="EJ408" t="s">
        <v>1086</v>
      </c>
      <c r="EK408" t="s">
        <v>1086</v>
      </c>
      <c r="FF408" t="s">
        <v>1086</v>
      </c>
      <c r="FG408" t="s">
        <v>1086</v>
      </c>
      <c r="GB408" t="s">
        <v>1086</v>
      </c>
      <c r="GC408" t="s">
        <v>1086</v>
      </c>
    </row>
    <row r="409" spans="1:204" ht="12.75" customHeight="1" x14ac:dyDescent="0.2">
      <c r="A409" s="2">
        <v>2896</v>
      </c>
      <c r="B409" s="21">
        <f t="shared" si="30"/>
        <v>0</v>
      </c>
      <c r="C409" s="23">
        <f t="shared" si="31"/>
        <v>0</v>
      </c>
      <c r="D409" s="15">
        <f t="shared" si="32"/>
        <v>0</v>
      </c>
      <c r="E409" s="15">
        <f t="shared" si="33"/>
        <v>0</v>
      </c>
      <c r="F409" s="15">
        <f t="shared" si="34"/>
        <v>0</v>
      </c>
      <c r="G409" s="17">
        <v>5</v>
      </c>
      <c r="H409" t="s">
        <v>1086</v>
      </c>
      <c r="I409" t="s">
        <v>1086</v>
      </c>
      <c r="AD409" t="s">
        <v>1086</v>
      </c>
      <c r="AE409" t="s">
        <v>1086</v>
      </c>
      <c r="AZ409" t="s">
        <v>1086</v>
      </c>
      <c r="BA409" t="s">
        <v>1086</v>
      </c>
      <c r="BU409" s="2">
        <v>5</v>
      </c>
      <c r="BV409" t="s">
        <v>1086</v>
      </c>
      <c r="BW409" t="s">
        <v>1086</v>
      </c>
      <c r="CR409" t="s">
        <v>1086</v>
      </c>
      <c r="CS409" t="s">
        <v>1086</v>
      </c>
      <c r="DN409" t="s">
        <v>1086</v>
      </c>
      <c r="DO409" t="s">
        <v>1086</v>
      </c>
      <c r="EJ409" t="s">
        <v>1086</v>
      </c>
      <c r="EK409" t="s">
        <v>1086</v>
      </c>
      <c r="FF409" t="s">
        <v>1086</v>
      </c>
      <c r="FG409" t="s">
        <v>1086</v>
      </c>
      <c r="GB409" t="s">
        <v>1086</v>
      </c>
      <c r="GC409" t="s">
        <v>1086</v>
      </c>
    </row>
    <row r="410" spans="1:204" ht="12.75" customHeight="1" x14ac:dyDescent="0.2">
      <c r="A410" s="2">
        <v>2898</v>
      </c>
      <c r="B410" s="21">
        <f t="shared" si="30"/>
        <v>3.6669999999999998</v>
      </c>
      <c r="C410" s="23">
        <f t="shared" si="31"/>
        <v>3.6669999999999998</v>
      </c>
      <c r="D410" s="15">
        <f t="shared" si="32"/>
        <v>0</v>
      </c>
      <c r="E410" s="15">
        <f t="shared" si="33"/>
        <v>0</v>
      </c>
      <c r="F410" s="15">
        <f t="shared" si="34"/>
        <v>0</v>
      </c>
      <c r="G410" s="17">
        <v>24</v>
      </c>
      <c r="H410" t="s">
        <v>1086</v>
      </c>
      <c r="I410" t="s">
        <v>1086</v>
      </c>
      <c r="J410" s="2">
        <v>24</v>
      </c>
      <c r="K410" s="2">
        <v>100</v>
      </c>
      <c r="L410" s="2">
        <v>100</v>
      </c>
      <c r="S410" s="2">
        <v>8</v>
      </c>
      <c r="T410" s="2">
        <v>33.299999999999997</v>
      </c>
      <c r="U410" s="2">
        <v>16</v>
      </c>
      <c r="V410" s="2">
        <v>66.7</v>
      </c>
      <c r="AD410" t="s">
        <v>1086</v>
      </c>
      <c r="AE410" t="s">
        <v>1086</v>
      </c>
      <c r="AZ410" t="s">
        <v>1086</v>
      </c>
      <c r="BA410" t="s">
        <v>1086</v>
      </c>
      <c r="BU410" s="2">
        <v>24</v>
      </c>
      <c r="BV410" t="s">
        <v>1086</v>
      </c>
      <c r="BW410" t="s">
        <v>1086</v>
      </c>
      <c r="BX410" s="2">
        <v>24</v>
      </c>
      <c r="BY410" s="2">
        <v>100</v>
      </c>
      <c r="BZ410" s="2">
        <v>100</v>
      </c>
      <c r="CG410" s="2">
        <v>8</v>
      </c>
      <c r="CH410" s="2">
        <v>33.299999999999997</v>
      </c>
      <c r="CI410" s="2">
        <v>16</v>
      </c>
      <c r="CJ410" s="2">
        <v>66.7</v>
      </c>
      <c r="CR410" t="s">
        <v>1086</v>
      </c>
      <c r="CS410" t="s">
        <v>1086</v>
      </c>
      <c r="DN410" t="s">
        <v>1086</v>
      </c>
      <c r="DO410" t="s">
        <v>1086</v>
      </c>
      <c r="EJ410" t="s">
        <v>1086</v>
      </c>
      <c r="EK410" t="s">
        <v>1086</v>
      </c>
      <c r="FF410" t="s">
        <v>1086</v>
      </c>
      <c r="FG410" t="s">
        <v>1086</v>
      </c>
      <c r="GB410" t="s">
        <v>1086</v>
      </c>
      <c r="GC410" t="s">
        <v>1086</v>
      </c>
    </row>
    <row r="411" spans="1:204" ht="12.75" customHeight="1" x14ac:dyDescent="0.2">
      <c r="A411" s="2">
        <v>2900</v>
      </c>
      <c r="B411" s="21">
        <f t="shared" si="30"/>
        <v>1.8539999999999999</v>
      </c>
      <c r="C411" s="23">
        <f t="shared" si="31"/>
        <v>1.8539999999999999</v>
      </c>
      <c r="D411" s="15">
        <f t="shared" si="32"/>
        <v>2.6469999999999998</v>
      </c>
      <c r="E411" s="15">
        <f t="shared" si="33"/>
        <v>2.6469999999999998</v>
      </c>
      <c r="F411" s="15">
        <f t="shared" si="34"/>
        <v>2.0980000000000003</v>
      </c>
      <c r="G411" s="17">
        <v>221</v>
      </c>
      <c r="H411" t="s">
        <v>1086</v>
      </c>
      <c r="I411" t="s">
        <v>1086</v>
      </c>
      <c r="J411" s="2">
        <v>47</v>
      </c>
      <c r="K411" s="2">
        <v>21.3</v>
      </c>
      <c r="L411" s="2">
        <v>21.3</v>
      </c>
      <c r="M411" s="2">
        <v>78</v>
      </c>
      <c r="N411" s="2">
        <v>35.299999999999997</v>
      </c>
      <c r="O411" s="2">
        <v>96</v>
      </c>
      <c r="P411" s="2">
        <v>43.4</v>
      </c>
      <c r="Q411" s="2">
        <v>1</v>
      </c>
      <c r="R411" s="2">
        <v>0.5</v>
      </c>
      <c r="S411" s="2">
        <v>44</v>
      </c>
      <c r="T411" s="2">
        <v>19.899999999999999</v>
      </c>
      <c r="U411" s="2">
        <v>2</v>
      </c>
      <c r="V411" s="2">
        <v>0.9</v>
      </c>
      <c r="Y411" s="2">
        <v>174</v>
      </c>
      <c r="Z411" s="2">
        <v>78.7</v>
      </c>
      <c r="AA411" s="2">
        <v>4</v>
      </c>
      <c r="AB411" s="2">
        <v>293</v>
      </c>
      <c r="AD411" t="s">
        <v>1086</v>
      </c>
      <c r="AE411" t="s">
        <v>1086</v>
      </c>
      <c r="AZ411" t="s">
        <v>1086</v>
      </c>
      <c r="BA411" t="s">
        <v>1086</v>
      </c>
      <c r="BU411" s="2">
        <v>221</v>
      </c>
      <c r="BV411" t="s">
        <v>1086</v>
      </c>
      <c r="BW411" t="s">
        <v>1086</v>
      </c>
      <c r="BX411" s="2">
        <v>47</v>
      </c>
      <c r="BY411" s="2">
        <v>21.3</v>
      </c>
      <c r="BZ411" s="2">
        <v>21.3</v>
      </c>
      <c r="CA411" s="2">
        <v>78</v>
      </c>
      <c r="CB411" s="2">
        <v>35.299999999999997</v>
      </c>
      <c r="CC411" s="2">
        <v>96</v>
      </c>
      <c r="CD411" s="2">
        <v>43.4</v>
      </c>
      <c r="CE411" s="2">
        <v>1</v>
      </c>
      <c r="CF411" s="2">
        <v>0.5</v>
      </c>
      <c r="CG411" s="2">
        <v>44</v>
      </c>
      <c r="CH411" s="2">
        <v>19.899999999999999</v>
      </c>
      <c r="CI411" s="2">
        <v>2</v>
      </c>
      <c r="CJ411" s="2">
        <v>0.9</v>
      </c>
      <c r="CM411" s="2">
        <v>174</v>
      </c>
      <c r="CN411" s="2">
        <v>78.7</v>
      </c>
      <c r="CO411" s="2">
        <v>4</v>
      </c>
      <c r="CP411" s="2">
        <v>293</v>
      </c>
      <c r="CQ411" s="2">
        <v>164</v>
      </c>
      <c r="CR411" t="s">
        <v>1086</v>
      </c>
      <c r="CS411" t="s">
        <v>1086</v>
      </c>
      <c r="CT411" s="2">
        <v>98</v>
      </c>
      <c r="CU411" s="2">
        <v>59.8</v>
      </c>
      <c r="CV411" s="2">
        <v>59.8</v>
      </c>
      <c r="CW411" s="2">
        <v>21</v>
      </c>
      <c r="CX411" s="2">
        <v>12.8</v>
      </c>
      <c r="CY411" s="2">
        <v>45</v>
      </c>
      <c r="CZ411" s="2">
        <v>27.4</v>
      </c>
      <c r="DC411" s="2">
        <v>69</v>
      </c>
      <c r="DD411" s="2">
        <v>42.1</v>
      </c>
      <c r="DE411" s="2">
        <v>29</v>
      </c>
      <c r="DF411" s="2">
        <v>17.7</v>
      </c>
      <c r="DI411" s="2">
        <v>66</v>
      </c>
      <c r="DJ411" s="2">
        <v>40.200000000000003</v>
      </c>
      <c r="DL411" s="2">
        <v>161</v>
      </c>
      <c r="DN411" t="s">
        <v>1086</v>
      </c>
      <c r="DO411" t="s">
        <v>1086</v>
      </c>
      <c r="EJ411" t="s">
        <v>1086</v>
      </c>
      <c r="EK411" t="s">
        <v>1086</v>
      </c>
      <c r="FE411" s="2">
        <v>164</v>
      </c>
      <c r="FF411" t="s">
        <v>1086</v>
      </c>
      <c r="FG411" t="s">
        <v>1086</v>
      </c>
      <c r="FH411" s="2">
        <v>98</v>
      </c>
      <c r="FI411" s="2">
        <v>59.8</v>
      </c>
      <c r="FJ411" s="2">
        <v>59.8</v>
      </c>
      <c r="FK411" s="2">
        <v>21</v>
      </c>
      <c r="FL411" s="2">
        <v>12.8</v>
      </c>
      <c r="FM411" s="2">
        <v>45</v>
      </c>
      <c r="FN411" s="2">
        <v>27.4</v>
      </c>
      <c r="FQ411" s="2">
        <v>69</v>
      </c>
      <c r="FR411" s="2">
        <v>42.1</v>
      </c>
      <c r="FS411" s="2">
        <v>29</v>
      </c>
      <c r="FT411" s="2">
        <v>17.7</v>
      </c>
      <c r="FW411" s="2">
        <v>66</v>
      </c>
      <c r="FX411" s="2">
        <v>40.200000000000003</v>
      </c>
      <c r="FZ411" s="2">
        <v>161</v>
      </c>
      <c r="GA411" s="2">
        <v>207</v>
      </c>
      <c r="GB411" t="s">
        <v>1086</v>
      </c>
      <c r="GC411" t="s">
        <v>1086</v>
      </c>
      <c r="GD411" s="2">
        <v>71</v>
      </c>
      <c r="GE411" s="2">
        <v>34.299999999999997</v>
      </c>
      <c r="GF411" s="2">
        <v>34.299999999999997</v>
      </c>
      <c r="GG411" s="2">
        <v>32</v>
      </c>
      <c r="GH411" s="2">
        <v>15.5</v>
      </c>
      <c r="GI411" s="2">
        <v>104</v>
      </c>
      <c r="GJ411" s="2">
        <v>50.2</v>
      </c>
      <c r="GK411" s="2">
        <v>9</v>
      </c>
      <c r="GL411" s="2">
        <v>4.3</v>
      </c>
      <c r="GM411" s="2">
        <v>54</v>
      </c>
      <c r="GN411" s="2">
        <v>26.1</v>
      </c>
      <c r="GO411" s="2">
        <v>8</v>
      </c>
      <c r="GP411" s="2">
        <v>3.9</v>
      </c>
      <c r="GS411" s="2">
        <v>136</v>
      </c>
      <c r="GT411" s="2">
        <v>65.7</v>
      </c>
      <c r="GU411" s="2">
        <v>15</v>
      </c>
      <c r="GV411" s="2">
        <v>93</v>
      </c>
    </row>
    <row r="412" spans="1:204" ht="12.75" customHeight="1" x14ac:dyDescent="0.2">
      <c r="A412" s="2">
        <v>2903</v>
      </c>
      <c r="B412" s="21">
        <f t="shared" si="30"/>
        <v>0</v>
      </c>
      <c r="C412" s="23">
        <f t="shared" si="31"/>
        <v>0</v>
      </c>
      <c r="D412" s="15">
        <f t="shared" si="32"/>
        <v>3.3839999999999999</v>
      </c>
      <c r="E412" s="15">
        <f t="shared" si="33"/>
        <v>3.3839999999999999</v>
      </c>
      <c r="F412" s="15">
        <f t="shared" si="34"/>
        <v>2.73</v>
      </c>
      <c r="G412" s="17">
        <v>4</v>
      </c>
      <c r="H412" t="s">
        <v>1086</v>
      </c>
      <c r="I412" t="s">
        <v>1086</v>
      </c>
      <c r="AD412" t="s">
        <v>1086</v>
      </c>
      <c r="AE412" t="s">
        <v>1086</v>
      </c>
      <c r="AZ412" t="s">
        <v>1086</v>
      </c>
      <c r="BA412" t="s">
        <v>1086</v>
      </c>
      <c r="BU412" s="2">
        <v>4</v>
      </c>
      <c r="BV412" t="s">
        <v>1086</v>
      </c>
      <c r="BW412" t="s">
        <v>1086</v>
      </c>
      <c r="CQ412" s="2">
        <v>13</v>
      </c>
      <c r="CR412" t="s">
        <v>1086</v>
      </c>
      <c r="CS412" t="s">
        <v>1086</v>
      </c>
      <c r="CT412" s="2">
        <v>11</v>
      </c>
      <c r="CU412" s="2">
        <v>84.6</v>
      </c>
      <c r="CV412" s="2">
        <v>84.6</v>
      </c>
      <c r="CY412" s="2">
        <v>2</v>
      </c>
      <c r="CZ412" s="2">
        <v>15.4</v>
      </c>
      <c r="DC412" s="2">
        <v>4</v>
      </c>
      <c r="DD412" s="2">
        <v>30.8</v>
      </c>
      <c r="DE412" s="2">
        <v>7</v>
      </c>
      <c r="DF412" s="2">
        <v>53.8</v>
      </c>
      <c r="DI412" s="2">
        <v>2</v>
      </c>
      <c r="DJ412" s="2">
        <v>15.4</v>
      </c>
      <c r="DL412" s="2">
        <v>14</v>
      </c>
      <c r="DN412" t="s">
        <v>1086</v>
      </c>
      <c r="DO412" t="s">
        <v>1086</v>
      </c>
      <c r="EJ412" t="s">
        <v>1086</v>
      </c>
      <c r="EK412" t="s">
        <v>1086</v>
      </c>
      <c r="FE412" s="2">
        <v>13</v>
      </c>
      <c r="FF412" t="s">
        <v>1086</v>
      </c>
      <c r="FG412" t="s">
        <v>1086</v>
      </c>
      <c r="FH412" s="2">
        <v>11</v>
      </c>
      <c r="FI412" s="2">
        <v>84.6</v>
      </c>
      <c r="FJ412" s="2">
        <v>84.6</v>
      </c>
      <c r="FM412" s="2">
        <v>2</v>
      </c>
      <c r="FN412" s="2">
        <v>15.4</v>
      </c>
      <c r="FQ412" s="2">
        <v>4</v>
      </c>
      <c r="FR412" s="2">
        <v>30.8</v>
      </c>
      <c r="FS412" s="2">
        <v>7</v>
      </c>
      <c r="FT412" s="2">
        <v>53.8</v>
      </c>
      <c r="FW412" s="2">
        <v>2</v>
      </c>
      <c r="FX412" s="2">
        <v>15.4</v>
      </c>
      <c r="FZ412" s="2">
        <v>14</v>
      </c>
      <c r="GA412" s="2">
        <v>10</v>
      </c>
      <c r="GB412" t="s">
        <v>1086</v>
      </c>
      <c r="GC412" t="s">
        <v>1086</v>
      </c>
      <c r="GD412" s="2">
        <v>7</v>
      </c>
      <c r="GE412" s="2">
        <v>63.6</v>
      </c>
      <c r="GF412" s="2">
        <v>70</v>
      </c>
      <c r="GI412" s="2">
        <v>3</v>
      </c>
      <c r="GJ412" s="2">
        <v>27.3</v>
      </c>
      <c r="GM412" s="2">
        <v>4</v>
      </c>
      <c r="GN412" s="2">
        <v>36.4</v>
      </c>
      <c r="GO412" s="2">
        <v>3</v>
      </c>
      <c r="GP412" s="2">
        <v>27.3</v>
      </c>
      <c r="GQ412" s="2">
        <v>1</v>
      </c>
      <c r="GR412" s="2">
        <v>9.1</v>
      </c>
      <c r="GS412" s="2">
        <v>4</v>
      </c>
      <c r="GT412" s="2">
        <v>36.4</v>
      </c>
      <c r="GV412" s="2">
        <v>6</v>
      </c>
    </row>
    <row r="413" spans="1:204" ht="12.75" customHeight="1" x14ac:dyDescent="0.2">
      <c r="A413" s="2">
        <v>2904</v>
      </c>
      <c r="B413" s="21">
        <f t="shared" si="30"/>
        <v>1.9419999999999999</v>
      </c>
      <c r="C413" s="23">
        <f t="shared" si="31"/>
        <v>1.9419999999999999</v>
      </c>
      <c r="D413" s="15">
        <f t="shared" si="32"/>
        <v>2.72</v>
      </c>
      <c r="E413" s="15">
        <f t="shared" si="33"/>
        <v>2.72</v>
      </c>
      <c r="F413" s="15">
        <f t="shared" si="34"/>
        <v>2.585</v>
      </c>
      <c r="G413" s="17">
        <v>146</v>
      </c>
      <c r="H413" t="s">
        <v>1086</v>
      </c>
      <c r="I413" t="s">
        <v>1086</v>
      </c>
      <c r="J413" s="2">
        <v>44</v>
      </c>
      <c r="K413" s="2">
        <v>29.5</v>
      </c>
      <c r="L413" s="2">
        <v>30.1</v>
      </c>
      <c r="M413" s="2">
        <v>49</v>
      </c>
      <c r="N413" s="2">
        <v>32.9</v>
      </c>
      <c r="O413" s="2">
        <v>53</v>
      </c>
      <c r="P413" s="2">
        <v>35.6</v>
      </c>
      <c r="Q413" s="2">
        <v>1</v>
      </c>
      <c r="R413" s="2">
        <v>0.7</v>
      </c>
      <c r="S413" s="2">
        <v>38</v>
      </c>
      <c r="T413" s="2">
        <v>25.5</v>
      </c>
      <c r="U413" s="2">
        <v>5</v>
      </c>
      <c r="V413" s="2">
        <v>3.4</v>
      </c>
      <c r="W413" s="2">
        <v>3</v>
      </c>
      <c r="X413" s="2">
        <v>2</v>
      </c>
      <c r="Y413" s="2">
        <v>105</v>
      </c>
      <c r="Z413" s="2">
        <v>70.5</v>
      </c>
      <c r="AA413" s="2">
        <v>7</v>
      </c>
      <c r="AB413" s="2">
        <v>168</v>
      </c>
      <c r="AD413" t="s">
        <v>1086</v>
      </c>
      <c r="AE413" t="s">
        <v>1086</v>
      </c>
      <c r="AZ413" t="s">
        <v>1086</v>
      </c>
      <c r="BA413" t="s">
        <v>1086</v>
      </c>
      <c r="BU413" s="2">
        <v>146</v>
      </c>
      <c r="BV413" t="s">
        <v>1086</v>
      </c>
      <c r="BW413" t="s">
        <v>1086</v>
      </c>
      <c r="BX413" s="2">
        <v>44</v>
      </c>
      <c r="BY413" s="2">
        <v>29.5</v>
      </c>
      <c r="BZ413" s="2">
        <v>30.1</v>
      </c>
      <c r="CA413" s="2">
        <v>49</v>
      </c>
      <c r="CB413" s="2">
        <v>32.9</v>
      </c>
      <c r="CC413" s="2">
        <v>53</v>
      </c>
      <c r="CD413" s="2">
        <v>35.6</v>
      </c>
      <c r="CE413" s="2">
        <v>1</v>
      </c>
      <c r="CF413" s="2">
        <v>0.7</v>
      </c>
      <c r="CG413" s="2">
        <v>38</v>
      </c>
      <c r="CH413" s="2">
        <v>25.5</v>
      </c>
      <c r="CI413" s="2">
        <v>5</v>
      </c>
      <c r="CJ413" s="2">
        <v>3.4</v>
      </c>
      <c r="CK413" s="2">
        <v>3</v>
      </c>
      <c r="CL413" s="2">
        <v>2</v>
      </c>
      <c r="CM413" s="2">
        <v>105</v>
      </c>
      <c r="CN413" s="2">
        <v>70.5</v>
      </c>
      <c r="CO413" s="2">
        <v>7</v>
      </c>
      <c r="CP413" s="2">
        <v>168</v>
      </c>
      <c r="CQ413" s="2">
        <v>75</v>
      </c>
      <c r="CR413" t="s">
        <v>1086</v>
      </c>
      <c r="CS413" t="s">
        <v>1086</v>
      </c>
      <c r="CT413" s="2">
        <v>45</v>
      </c>
      <c r="CU413" s="2">
        <v>60</v>
      </c>
      <c r="CV413" s="2">
        <v>60</v>
      </c>
      <c r="CW413" s="2">
        <v>9</v>
      </c>
      <c r="CX413" s="2">
        <v>12</v>
      </c>
      <c r="CY413" s="2">
        <v>21</v>
      </c>
      <c r="CZ413" s="2">
        <v>28</v>
      </c>
      <c r="DC413" s="2">
        <v>27</v>
      </c>
      <c r="DD413" s="2">
        <v>36</v>
      </c>
      <c r="DE413" s="2">
        <v>18</v>
      </c>
      <c r="DF413" s="2">
        <v>24</v>
      </c>
      <c r="DI413" s="2">
        <v>30</v>
      </c>
      <c r="DJ413" s="2">
        <v>40</v>
      </c>
      <c r="DL413" s="2">
        <v>68</v>
      </c>
      <c r="DN413" t="s">
        <v>1086</v>
      </c>
      <c r="DO413" t="s">
        <v>1086</v>
      </c>
      <c r="EH413" s="2">
        <v>1</v>
      </c>
      <c r="EJ413" t="s">
        <v>1086</v>
      </c>
      <c r="EK413" t="s">
        <v>1086</v>
      </c>
      <c r="FE413" s="2">
        <v>75</v>
      </c>
      <c r="FF413" t="s">
        <v>1086</v>
      </c>
      <c r="FG413" t="s">
        <v>1086</v>
      </c>
      <c r="FH413" s="2">
        <v>45</v>
      </c>
      <c r="FI413" s="2">
        <v>60</v>
      </c>
      <c r="FJ413" s="2">
        <v>60</v>
      </c>
      <c r="FK413" s="2">
        <v>9</v>
      </c>
      <c r="FL413" s="2">
        <v>12</v>
      </c>
      <c r="FM413" s="2">
        <v>21</v>
      </c>
      <c r="FN413" s="2">
        <v>28</v>
      </c>
      <c r="FQ413" s="2">
        <v>27</v>
      </c>
      <c r="FR413" s="2">
        <v>36</v>
      </c>
      <c r="FS413" s="2">
        <v>18</v>
      </c>
      <c r="FT413" s="2">
        <v>24</v>
      </c>
      <c r="FW413" s="2">
        <v>30</v>
      </c>
      <c r="FX413" s="2">
        <v>40</v>
      </c>
      <c r="FZ413" s="2">
        <v>69</v>
      </c>
      <c r="GA413" s="2">
        <v>105</v>
      </c>
      <c r="GB413" t="s">
        <v>1086</v>
      </c>
      <c r="GC413" t="s">
        <v>1086</v>
      </c>
      <c r="GD413" s="2">
        <v>66</v>
      </c>
      <c r="GE413" s="2">
        <v>62.3</v>
      </c>
      <c r="GF413" s="2">
        <v>62.9</v>
      </c>
      <c r="GG413" s="2">
        <v>11</v>
      </c>
      <c r="GH413" s="2">
        <v>10.4</v>
      </c>
      <c r="GI413" s="2">
        <v>28</v>
      </c>
      <c r="GJ413" s="2">
        <v>26.4</v>
      </c>
      <c r="GK413" s="2">
        <v>6</v>
      </c>
      <c r="GL413" s="2">
        <v>5.7</v>
      </c>
      <c r="GM413" s="2">
        <v>33</v>
      </c>
      <c r="GN413" s="2">
        <v>31.1</v>
      </c>
      <c r="GO413" s="2">
        <v>27</v>
      </c>
      <c r="GP413" s="2">
        <v>25.5</v>
      </c>
      <c r="GQ413" s="2">
        <v>1</v>
      </c>
      <c r="GR413" s="2">
        <v>0.9</v>
      </c>
      <c r="GS413" s="2">
        <v>40</v>
      </c>
      <c r="GT413" s="2">
        <v>37.700000000000003</v>
      </c>
      <c r="GU413" s="2">
        <v>5</v>
      </c>
      <c r="GV413" s="2">
        <v>59</v>
      </c>
    </row>
    <row r="414" spans="1:204" ht="12.75" customHeight="1" x14ac:dyDescent="0.2">
      <c r="A414" s="2">
        <v>2906</v>
      </c>
      <c r="B414" s="21">
        <f t="shared" si="30"/>
        <v>3.6279999999999997</v>
      </c>
      <c r="C414" s="23">
        <f t="shared" si="31"/>
        <v>3.6279999999999997</v>
      </c>
      <c r="D414" s="15">
        <f t="shared" si="32"/>
        <v>0</v>
      </c>
      <c r="E414" s="15">
        <f t="shared" si="33"/>
        <v>0</v>
      </c>
      <c r="F414" s="15">
        <f t="shared" si="34"/>
        <v>0</v>
      </c>
      <c r="G414" s="17">
        <v>80</v>
      </c>
      <c r="H414" t="s">
        <v>1086</v>
      </c>
      <c r="I414" t="s">
        <v>1086</v>
      </c>
      <c r="J414" s="2">
        <v>77</v>
      </c>
      <c r="K414" s="2">
        <v>96.3</v>
      </c>
      <c r="L414" s="2">
        <v>96.3</v>
      </c>
      <c r="O414" s="2">
        <v>3</v>
      </c>
      <c r="P414" s="2">
        <v>3.8</v>
      </c>
      <c r="S414" s="2">
        <v>24</v>
      </c>
      <c r="T414" s="2">
        <v>30</v>
      </c>
      <c r="U414" s="2">
        <v>53</v>
      </c>
      <c r="V414" s="2">
        <v>66.3</v>
      </c>
      <c r="Y414" s="2">
        <v>3</v>
      </c>
      <c r="Z414" s="2">
        <v>3.8</v>
      </c>
      <c r="AB414" s="2">
        <v>1</v>
      </c>
      <c r="AD414" t="s">
        <v>1086</v>
      </c>
      <c r="AE414" t="s">
        <v>1086</v>
      </c>
      <c r="AZ414" t="s">
        <v>1086</v>
      </c>
      <c r="BA414" t="s">
        <v>1086</v>
      </c>
      <c r="BU414" s="2">
        <v>80</v>
      </c>
      <c r="BV414" t="s">
        <v>1086</v>
      </c>
      <c r="BW414" t="s">
        <v>1086</v>
      </c>
      <c r="BX414" s="2">
        <v>77</v>
      </c>
      <c r="BY414" s="2">
        <v>96.3</v>
      </c>
      <c r="BZ414" s="2">
        <v>96.3</v>
      </c>
      <c r="CC414" s="2">
        <v>3</v>
      </c>
      <c r="CD414" s="2">
        <v>3.8</v>
      </c>
      <c r="CG414" s="2">
        <v>24</v>
      </c>
      <c r="CH414" s="2">
        <v>30</v>
      </c>
      <c r="CI414" s="2">
        <v>53</v>
      </c>
      <c r="CJ414" s="2">
        <v>66.3</v>
      </c>
      <c r="CM414" s="2">
        <v>3</v>
      </c>
      <c r="CN414" s="2">
        <v>3.8</v>
      </c>
      <c r="CP414" s="2">
        <v>1</v>
      </c>
      <c r="CQ414" s="2">
        <v>1</v>
      </c>
      <c r="CR414" t="s">
        <v>1086</v>
      </c>
      <c r="CS414" t="s">
        <v>1086</v>
      </c>
      <c r="DN414" t="s">
        <v>1086</v>
      </c>
      <c r="DO414" t="s">
        <v>1086</v>
      </c>
      <c r="EJ414" t="s">
        <v>1086</v>
      </c>
      <c r="EK414" t="s">
        <v>1086</v>
      </c>
      <c r="FE414" s="2">
        <v>1</v>
      </c>
      <c r="FF414" t="s">
        <v>1086</v>
      </c>
      <c r="FG414" t="s">
        <v>1086</v>
      </c>
      <c r="GB414" t="s">
        <v>1086</v>
      </c>
      <c r="GC414" t="s">
        <v>1086</v>
      </c>
    </row>
    <row r="415" spans="1:204" ht="12.75" customHeight="1" x14ac:dyDescent="0.2">
      <c r="A415" s="2">
        <v>2908</v>
      </c>
      <c r="B415" s="21">
        <f t="shared" si="30"/>
        <v>2.0380000000000003</v>
      </c>
      <c r="C415" s="23">
        <f t="shared" si="31"/>
        <v>2.0380000000000003</v>
      </c>
      <c r="D415" s="15">
        <f t="shared" si="32"/>
        <v>3.2289999999999996</v>
      </c>
      <c r="E415" s="15">
        <f t="shared" si="33"/>
        <v>3.2289999999999996</v>
      </c>
      <c r="F415" s="15">
        <f t="shared" si="34"/>
        <v>3.177</v>
      </c>
      <c r="G415" s="17">
        <v>142</v>
      </c>
      <c r="H415" t="s">
        <v>1086</v>
      </c>
      <c r="I415" t="s">
        <v>1086</v>
      </c>
      <c r="J415" s="2">
        <v>67</v>
      </c>
      <c r="K415" s="2">
        <v>43.8</v>
      </c>
      <c r="L415" s="2">
        <v>47.2</v>
      </c>
      <c r="M415" s="2">
        <v>39</v>
      </c>
      <c r="N415" s="2">
        <v>25.5</v>
      </c>
      <c r="O415" s="2">
        <v>36</v>
      </c>
      <c r="P415" s="2">
        <v>23.5</v>
      </c>
      <c r="Q415" s="2">
        <v>5</v>
      </c>
      <c r="R415" s="2">
        <v>3.3</v>
      </c>
      <c r="S415" s="2">
        <v>47</v>
      </c>
      <c r="T415" s="2">
        <v>30.7</v>
      </c>
      <c r="U415" s="2">
        <v>15</v>
      </c>
      <c r="V415" s="2">
        <v>9.8000000000000007</v>
      </c>
      <c r="W415" s="2">
        <v>11</v>
      </c>
      <c r="X415" s="2">
        <v>7.2</v>
      </c>
      <c r="Y415" s="2">
        <v>86</v>
      </c>
      <c r="Z415" s="2">
        <v>56.2</v>
      </c>
      <c r="AA415" s="2">
        <v>2</v>
      </c>
      <c r="AB415" s="2">
        <v>621</v>
      </c>
      <c r="AD415" t="s">
        <v>1086</v>
      </c>
      <c r="AE415" t="s">
        <v>1086</v>
      </c>
      <c r="AX415" s="2">
        <v>1</v>
      </c>
      <c r="AZ415" t="s">
        <v>1086</v>
      </c>
      <c r="BA415" t="s">
        <v>1086</v>
      </c>
      <c r="BU415" s="2">
        <v>142</v>
      </c>
      <c r="BV415" t="s">
        <v>1086</v>
      </c>
      <c r="BW415" t="s">
        <v>1086</v>
      </c>
      <c r="BX415" s="2">
        <v>67</v>
      </c>
      <c r="BY415" s="2">
        <v>43.8</v>
      </c>
      <c r="BZ415" s="2">
        <v>47.2</v>
      </c>
      <c r="CA415" s="2">
        <v>39</v>
      </c>
      <c r="CB415" s="2">
        <v>25.5</v>
      </c>
      <c r="CC415" s="2">
        <v>36</v>
      </c>
      <c r="CD415" s="2">
        <v>23.5</v>
      </c>
      <c r="CE415" s="2">
        <v>5</v>
      </c>
      <c r="CF415" s="2">
        <v>3.3</v>
      </c>
      <c r="CG415" s="2">
        <v>47</v>
      </c>
      <c r="CH415" s="2">
        <v>30.7</v>
      </c>
      <c r="CI415" s="2">
        <v>15</v>
      </c>
      <c r="CJ415" s="2">
        <v>9.8000000000000007</v>
      </c>
      <c r="CK415" s="2">
        <v>11</v>
      </c>
      <c r="CL415" s="2">
        <v>7.2</v>
      </c>
      <c r="CM415" s="2">
        <v>86</v>
      </c>
      <c r="CN415" s="2">
        <v>56.2</v>
      </c>
      <c r="CO415" s="2">
        <v>2</v>
      </c>
      <c r="CP415" s="2">
        <v>622</v>
      </c>
      <c r="CQ415" s="2">
        <v>283</v>
      </c>
      <c r="CR415" t="s">
        <v>1086</v>
      </c>
      <c r="CS415" t="s">
        <v>1086</v>
      </c>
      <c r="CT415" s="2">
        <v>237</v>
      </c>
      <c r="CU415" s="2">
        <v>83.7</v>
      </c>
      <c r="CV415" s="2">
        <v>83.7</v>
      </c>
      <c r="CW415" s="2">
        <v>15</v>
      </c>
      <c r="CX415" s="2">
        <v>5.3</v>
      </c>
      <c r="CY415" s="2">
        <v>31</v>
      </c>
      <c r="CZ415" s="2">
        <v>11</v>
      </c>
      <c r="DA415" s="2">
        <v>2</v>
      </c>
      <c r="DB415" s="2">
        <v>0.7</v>
      </c>
      <c r="DC415" s="2">
        <v>103</v>
      </c>
      <c r="DD415" s="2">
        <v>36.4</v>
      </c>
      <c r="DE415" s="2">
        <v>132</v>
      </c>
      <c r="DF415" s="2">
        <v>46.6</v>
      </c>
      <c r="DI415" s="2">
        <v>46</v>
      </c>
      <c r="DJ415" s="2">
        <v>16.3</v>
      </c>
      <c r="DL415" s="2">
        <v>307</v>
      </c>
      <c r="DN415" t="s">
        <v>1086</v>
      </c>
      <c r="DO415" t="s">
        <v>1086</v>
      </c>
      <c r="EJ415" t="s">
        <v>1086</v>
      </c>
      <c r="EK415" t="s">
        <v>1086</v>
      </c>
      <c r="FE415" s="2">
        <v>283</v>
      </c>
      <c r="FF415" t="s">
        <v>1086</v>
      </c>
      <c r="FG415" t="s">
        <v>1086</v>
      </c>
      <c r="FH415" s="2">
        <v>237</v>
      </c>
      <c r="FI415" s="2">
        <v>83.7</v>
      </c>
      <c r="FJ415" s="2">
        <v>83.7</v>
      </c>
      <c r="FK415" s="2">
        <v>15</v>
      </c>
      <c r="FL415" s="2">
        <v>5.3</v>
      </c>
      <c r="FM415" s="2">
        <v>31</v>
      </c>
      <c r="FN415" s="2">
        <v>11</v>
      </c>
      <c r="FO415" s="2">
        <v>2</v>
      </c>
      <c r="FP415" s="2">
        <v>0.7</v>
      </c>
      <c r="FQ415" s="2">
        <v>103</v>
      </c>
      <c r="FR415" s="2">
        <v>36.4</v>
      </c>
      <c r="FS415" s="2">
        <v>132</v>
      </c>
      <c r="FT415" s="2">
        <v>46.6</v>
      </c>
      <c r="FW415" s="2">
        <v>46</v>
      </c>
      <c r="FX415" s="2">
        <v>16.3</v>
      </c>
      <c r="FZ415" s="2">
        <v>307</v>
      </c>
      <c r="GA415" s="2">
        <v>282</v>
      </c>
      <c r="GB415" t="s">
        <v>1086</v>
      </c>
      <c r="GC415" t="s">
        <v>1086</v>
      </c>
      <c r="GD415" s="2">
        <v>246</v>
      </c>
      <c r="GE415" s="2">
        <v>84.5</v>
      </c>
      <c r="GF415" s="2">
        <v>87.2</v>
      </c>
      <c r="GG415" s="2">
        <v>8</v>
      </c>
      <c r="GH415" s="2">
        <v>2.7</v>
      </c>
      <c r="GI415" s="2">
        <v>28</v>
      </c>
      <c r="GJ415" s="2">
        <v>9.6</v>
      </c>
      <c r="GK415" s="2">
        <v>5</v>
      </c>
      <c r="GL415" s="2">
        <v>1.7</v>
      </c>
      <c r="GM415" s="2">
        <v>103</v>
      </c>
      <c r="GN415" s="2">
        <v>35.4</v>
      </c>
      <c r="GO415" s="2">
        <v>138</v>
      </c>
      <c r="GP415" s="2">
        <v>47.4</v>
      </c>
      <c r="GQ415" s="2">
        <v>9</v>
      </c>
      <c r="GR415" s="2">
        <v>3.1</v>
      </c>
      <c r="GS415" s="2">
        <v>45</v>
      </c>
      <c r="GT415" s="2">
        <v>15.5</v>
      </c>
      <c r="GU415" s="2">
        <v>2</v>
      </c>
      <c r="GV415" s="2">
        <v>274</v>
      </c>
    </row>
    <row r="416" spans="1:204" ht="12.75" customHeight="1" x14ac:dyDescent="0.2">
      <c r="A416" s="2">
        <v>2916</v>
      </c>
      <c r="B416" s="21">
        <f t="shared" si="30"/>
        <v>3.5329999999999999</v>
      </c>
      <c r="C416" s="23">
        <f t="shared" si="31"/>
        <v>3.5329999999999999</v>
      </c>
      <c r="D416" s="15">
        <f t="shared" si="32"/>
        <v>3.7329999999999997</v>
      </c>
      <c r="E416" s="15">
        <f t="shared" si="33"/>
        <v>3.7329999999999997</v>
      </c>
      <c r="F416" s="15">
        <f t="shared" si="34"/>
        <v>0</v>
      </c>
      <c r="G416" s="17">
        <v>47</v>
      </c>
      <c r="H416" t="s">
        <v>1086</v>
      </c>
      <c r="I416" t="s">
        <v>1086</v>
      </c>
      <c r="J416" s="2">
        <v>45</v>
      </c>
      <c r="K416" s="2">
        <v>95.7</v>
      </c>
      <c r="L416" s="2">
        <v>95.7</v>
      </c>
      <c r="M416" s="2">
        <v>1</v>
      </c>
      <c r="N416" s="2">
        <v>2.1</v>
      </c>
      <c r="O416" s="2">
        <v>1</v>
      </c>
      <c r="P416" s="2">
        <v>2.1</v>
      </c>
      <c r="S416" s="2">
        <v>17</v>
      </c>
      <c r="T416" s="2">
        <v>36.200000000000003</v>
      </c>
      <c r="U416" s="2">
        <v>28</v>
      </c>
      <c r="V416" s="2">
        <v>59.6</v>
      </c>
      <c r="Y416" s="2">
        <v>2</v>
      </c>
      <c r="Z416" s="2">
        <v>4.3</v>
      </c>
      <c r="AB416" s="2">
        <v>16</v>
      </c>
      <c r="AD416" t="s">
        <v>1086</v>
      </c>
      <c r="AE416" t="s">
        <v>1086</v>
      </c>
      <c r="AZ416" t="s">
        <v>1086</v>
      </c>
      <c r="BA416" t="s">
        <v>1086</v>
      </c>
      <c r="BU416" s="2">
        <v>47</v>
      </c>
      <c r="BV416" t="s">
        <v>1086</v>
      </c>
      <c r="BW416" t="s">
        <v>1086</v>
      </c>
      <c r="BX416" s="2">
        <v>45</v>
      </c>
      <c r="BY416" s="2">
        <v>95.7</v>
      </c>
      <c r="BZ416" s="2">
        <v>95.7</v>
      </c>
      <c r="CA416" s="2">
        <v>1</v>
      </c>
      <c r="CB416" s="2">
        <v>2.1</v>
      </c>
      <c r="CC416" s="2">
        <v>1</v>
      </c>
      <c r="CD416" s="2">
        <v>2.1</v>
      </c>
      <c r="CG416" s="2">
        <v>17</v>
      </c>
      <c r="CH416" s="2">
        <v>36.200000000000003</v>
      </c>
      <c r="CI416" s="2">
        <v>28</v>
      </c>
      <c r="CJ416" s="2">
        <v>59.6</v>
      </c>
      <c r="CM416" s="2">
        <v>2</v>
      </c>
      <c r="CN416" s="2">
        <v>4.3</v>
      </c>
      <c r="CP416" s="2">
        <v>16</v>
      </c>
      <c r="CQ416" s="2">
        <v>15</v>
      </c>
      <c r="CR416" t="s">
        <v>1086</v>
      </c>
      <c r="CS416" t="s">
        <v>1086</v>
      </c>
      <c r="CT416" s="2">
        <v>15</v>
      </c>
      <c r="CU416" s="2">
        <v>100</v>
      </c>
      <c r="CV416" s="2">
        <v>100</v>
      </c>
      <c r="DC416" s="2">
        <v>4</v>
      </c>
      <c r="DD416" s="2">
        <v>26.7</v>
      </c>
      <c r="DE416" s="2">
        <v>11</v>
      </c>
      <c r="DF416" s="2">
        <v>73.3</v>
      </c>
      <c r="DN416" t="s">
        <v>1086</v>
      </c>
      <c r="DO416" t="s">
        <v>1086</v>
      </c>
      <c r="EJ416" t="s">
        <v>1086</v>
      </c>
      <c r="EK416" t="s">
        <v>1086</v>
      </c>
      <c r="FE416" s="2">
        <v>15</v>
      </c>
      <c r="FF416" t="s">
        <v>1086</v>
      </c>
      <c r="FG416" t="s">
        <v>1086</v>
      </c>
      <c r="FH416" s="2">
        <v>15</v>
      </c>
      <c r="FI416" s="2">
        <v>100</v>
      </c>
      <c r="FJ416" s="2">
        <v>100</v>
      </c>
      <c r="FQ416" s="2">
        <v>4</v>
      </c>
      <c r="FR416" s="2">
        <v>26.7</v>
      </c>
      <c r="FS416" s="2">
        <v>11</v>
      </c>
      <c r="FT416" s="2">
        <v>73.3</v>
      </c>
      <c r="GB416" t="s">
        <v>1086</v>
      </c>
      <c r="GC416" t="s">
        <v>1086</v>
      </c>
    </row>
    <row r="417" spans="1:204" ht="12.75" customHeight="1" x14ac:dyDescent="0.2">
      <c r="A417" s="2">
        <v>2917</v>
      </c>
      <c r="B417" s="21">
        <f t="shared" si="30"/>
        <v>1.5779999999999998</v>
      </c>
      <c r="C417" s="23">
        <f t="shared" si="31"/>
        <v>1.597</v>
      </c>
      <c r="D417" s="15">
        <f t="shared" si="32"/>
        <v>2.347</v>
      </c>
      <c r="E417" s="15">
        <f t="shared" si="33"/>
        <v>2.3760000000000003</v>
      </c>
      <c r="F417" s="15">
        <f t="shared" si="34"/>
        <v>2.532</v>
      </c>
      <c r="G417" s="17">
        <v>802</v>
      </c>
      <c r="H417" t="s">
        <v>1086</v>
      </c>
      <c r="I417" t="s">
        <v>1086</v>
      </c>
      <c r="J417" s="2">
        <v>127</v>
      </c>
      <c r="K417" s="2">
        <v>15.3</v>
      </c>
      <c r="L417" s="2">
        <v>15.8</v>
      </c>
      <c r="M417" s="2">
        <v>392</v>
      </c>
      <c r="N417" s="2">
        <v>47.2</v>
      </c>
      <c r="O417" s="2">
        <v>283</v>
      </c>
      <c r="P417" s="2">
        <v>34.1</v>
      </c>
      <c r="Q417" s="2">
        <v>11</v>
      </c>
      <c r="R417" s="2">
        <v>1.3</v>
      </c>
      <c r="S417" s="2">
        <v>113</v>
      </c>
      <c r="T417" s="2">
        <v>13.6</v>
      </c>
      <c r="U417" s="2">
        <v>3</v>
      </c>
      <c r="V417" s="2">
        <v>0.4</v>
      </c>
      <c r="W417" s="2">
        <v>29</v>
      </c>
      <c r="X417" s="2">
        <v>3.5</v>
      </c>
      <c r="Y417" s="2">
        <v>704</v>
      </c>
      <c r="Z417" s="2">
        <v>84.7</v>
      </c>
      <c r="AB417" s="2">
        <v>608</v>
      </c>
      <c r="AC417" s="2">
        <v>14</v>
      </c>
      <c r="AD417" t="s">
        <v>1086</v>
      </c>
      <c r="AE417" t="s">
        <v>1086</v>
      </c>
      <c r="AF417" s="2">
        <v>9</v>
      </c>
      <c r="AG417" s="2">
        <v>64.3</v>
      </c>
      <c r="AH417" s="2">
        <v>64.3</v>
      </c>
      <c r="AK417" s="2">
        <v>5</v>
      </c>
      <c r="AL417" s="2">
        <v>35.700000000000003</v>
      </c>
      <c r="AO417" s="2">
        <v>6</v>
      </c>
      <c r="AP417" s="2">
        <v>42.9</v>
      </c>
      <c r="AQ417" s="2">
        <v>3</v>
      </c>
      <c r="AR417" s="2">
        <v>21.4</v>
      </c>
      <c r="AU417" s="2">
        <v>5</v>
      </c>
      <c r="AV417" s="2">
        <v>35.700000000000003</v>
      </c>
      <c r="AX417" s="2">
        <v>20</v>
      </c>
      <c r="AZ417" t="s">
        <v>1086</v>
      </c>
      <c r="BA417" t="s">
        <v>1086</v>
      </c>
      <c r="BU417" s="2">
        <v>816</v>
      </c>
      <c r="BV417" t="s">
        <v>1086</v>
      </c>
      <c r="BW417" t="s">
        <v>1086</v>
      </c>
      <c r="BX417" s="2">
        <v>136</v>
      </c>
      <c r="BY417" s="2">
        <v>16.100000000000001</v>
      </c>
      <c r="BZ417" s="2">
        <v>16.7</v>
      </c>
      <c r="CA417" s="2">
        <v>392</v>
      </c>
      <c r="CB417" s="2">
        <v>46.4</v>
      </c>
      <c r="CC417" s="2">
        <v>288</v>
      </c>
      <c r="CD417" s="2">
        <v>34.1</v>
      </c>
      <c r="CE417" s="2">
        <v>11</v>
      </c>
      <c r="CF417" s="2">
        <v>1.3</v>
      </c>
      <c r="CG417" s="2">
        <v>119</v>
      </c>
      <c r="CH417" s="2">
        <v>14.1</v>
      </c>
      <c r="CI417" s="2">
        <v>6</v>
      </c>
      <c r="CJ417" s="2">
        <v>0.7</v>
      </c>
      <c r="CK417" s="2">
        <v>29</v>
      </c>
      <c r="CL417" s="2">
        <v>3.4</v>
      </c>
      <c r="CM417" s="2">
        <v>709</v>
      </c>
      <c r="CN417" s="2">
        <v>83.9</v>
      </c>
      <c r="CP417" s="2">
        <v>628</v>
      </c>
      <c r="CQ417" s="2">
        <v>428</v>
      </c>
      <c r="CR417" t="s">
        <v>1086</v>
      </c>
      <c r="CS417" t="s">
        <v>1086</v>
      </c>
      <c r="CT417" s="2">
        <v>207</v>
      </c>
      <c r="CU417" s="2">
        <v>48.4</v>
      </c>
      <c r="CV417" s="2">
        <v>48.4</v>
      </c>
      <c r="CW417" s="2">
        <v>94</v>
      </c>
      <c r="CX417" s="2">
        <v>22</v>
      </c>
      <c r="CY417" s="2">
        <v>127</v>
      </c>
      <c r="CZ417" s="2">
        <v>29.7</v>
      </c>
      <c r="DA417" s="2">
        <v>2</v>
      </c>
      <c r="DB417" s="2">
        <v>0.5</v>
      </c>
      <c r="DC417" s="2">
        <v>164</v>
      </c>
      <c r="DD417" s="2">
        <v>38.299999999999997</v>
      </c>
      <c r="DE417" s="2">
        <v>41</v>
      </c>
      <c r="DF417" s="2">
        <v>9.6</v>
      </c>
      <c r="DI417" s="2">
        <v>221</v>
      </c>
      <c r="DJ417" s="2">
        <v>51.6</v>
      </c>
      <c r="DL417" s="2">
        <v>262</v>
      </c>
      <c r="DM417" s="2">
        <v>15</v>
      </c>
      <c r="DN417" t="s">
        <v>1086</v>
      </c>
      <c r="DO417" t="s">
        <v>1086</v>
      </c>
      <c r="DP417" s="2">
        <v>13</v>
      </c>
      <c r="DQ417" s="2">
        <v>86.7</v>
      </c>
      <c r="DR417" s="2">
        <v>86.7</v>
      </c>
      <c r="DU417" s="2">
        <v>2</v>
      </c>
      <c r="DV417" s="2">
        <v>13.3</v>
      </c>
      <c r="DY417" s="2">
        <v>7</v>
      </c>
      <c r="DZ417" s="2">
        <v>46.7</v>
      </c>
      <c r="EA417" s="2">
        <v>6</v>
      </c>
      <c r="EB417" s="2">
        <v>40</v>
      </c>
      <c r="EE417" s="2">
        <v>2</v>
      </c>
      <c r="EF417" s="2">
        <v>13.3</v>
      </c>
      <c r="EH417" s="2">
        <v>17</v>
      </c>
      <c r="EJ417" t="s">
        <v>1086</v>
      </c>
      <c r="EK417" t="s">
        <v>1086</v>
      </c>
      <c r="FE417" s="2">
        <v>443</v>
      </c>
      <c r="FF417" t="s">
        <v>1086</v>
      </c>
      <c r="FG417" t="s">
        <v>1086</v>
      </c>
      <c r="FH417" s="2">
        <v>220</v>
      </c>
      <c r="FI417" s="2">
        <v>49.7</v>
      </c>
      <c r="FJ417" s="2">
        <v>49.7</v>
      </c>
      <c r="FK417" s="2">
        <v>94</v>
      </c>
      <c r="FL417" s="2">
        <v>21.2</v>
      </c>
      <c r="FM417" s="2">
        <v>129</v>
      </c>
      <c r="FN417" s="2">
        <v>29.1</v>
      </c>
      <c r="FO417" s="2">
        <v>2</v>
      </c>
      <c r="FP417" s="2">
        <v>0.5</v>
      </c>
      <c r="FQ417" s="2">
        <v>171</v>
      </c>
      <c r="FR417" s="2">
        <v>38.6</v>
      </c>
      <c r="FS417" s="2">
        <v>47</v>
      </c>
      <c r="FT417" s="2">
        <v>10.6</v>
      </c>
      <c r="FW417" s="2">
        <v>223</v>
      </c>
      <c r="FX417" s="2">
        <v>50.3</v>
      </c>
      <c r="FZ417" s="2">
        <v>279</v>
      </c>
      <c r="GA417" s="2">
        <v>458</v>
      </c>
      <c r="GB417" t="s">
        <v>1086</v>
      </c>
      <c r="GC417" t="s">
        <v>1086</v>
      </c>
      <c r="GD417" s="2">
        <v>268</v>
      </c>
      <c r="GE417" s="2">
        <v>55.5</v>
      </c>
      <c r="GF417" s="2">
        <v>58.5</v>
      </c>
      <c r="GG417" s="2">
        <v>43</v>
      </c>
      <c r="GH417" s="2">
        <v>8.9</v>
      </c>
      <c r="GI417" s="2">
        <v>147</v>
      </c>
      <c r="GJ417" s="2">
        <v>30.4</v>
      </c>
      <c r="GK417" s="2">
        <v>9</v>
      </c>
      <c r="GL417" s="2">
        <v>1.9</v>
      </c>
      <c r="GM417" s="2">
        <v>151</v>
      </c>
      <c r="GN417" s="2">
        <v>31.3</v>
      </c>
      <c r="GO417" s="2">
        <v>108</v>
      </c>
      <c r="GP417" s="2">
        <v>22.4</v>
      </c>
      <c r="GQ417" s="2">
        <v>25</v>
      </c>
      <c r="GR417" s="2">
        <v>5.2</v>
      </c>
      <c r="GS417" s="2">
        <v>215</v>
      </c>
      <c r="GT417" s="2">
        <v>44.5</v>
      </c>
      <c r="GV417" s="2">
        <v>240</v>
      </c>
    </row>
    <row r="418" spans="1:204" ht="12.75" customHeight="1" x14ac:dyDescent="0.2">
      <c r="A418" s="2">
        <v>2920</v>
      </c>
      <c r="B418" s="21">
        <f t="shared" si="30"/>
        <v>2.34</v>
      </c>
      <c r="C418" s="23">
        <f t="shared" si="31"/>
        <v>2.34</v>
      </c>
      <c r="D418" s="15">
        <f t="shared" si="32"/>
        <v>2.972</v>
      </c>
      <c r="E418" s="15">
        <f t="shared" si="33"/>
        <v>2.972</v>
      </c>
      <c r="F418" s="15">
        <f t="shared" si="34"/>
        <v>2.7480000000000002</v>
      </c>
      <c r="G418" s="17">
        <v>199</v>
      </c>
      <c r="H418" t="s">
        <v>1086</v>
      </c>
      <c r="I418" t="s">
        <v>1086</v>
      </c>
      <c r="J418" s="2">
        <v>99</v>
      </c>
      <c r="K418" s="2">
        <v>49.5</v>
      </c>
      <c r="L418" s="2">
        <v>49.7</v>
      </c>
      <c r="M418" s="2">
        <v>46</v>
      </c>
      <c r="N418" s="2">
        <v>23</v>
      </c>
      <c r="O418" s="2">
        <v>54</v>
      </c>
      <c r="P418" s="2">
        <v>27</v>
      </c>
      <c r="Q418" s="2">
        <v>1</v>
      </c>
      <c r="R418" s="2">
        <v>0.5</v>
      </c>
      <c r="S418" s="2">
        <v>78</v>
      </c>
      <c r="T418" s="2">
        <v>39</v>
      </c>
      <c r="U418" s="2">
        <v>20</v>
      </c>
      <c r="V418" s="2">
        <v>10</v>
      </c>
      <c r="W418" s="2">
        <v>1</v>
      </c>
      <c r="X418" s="2">
        <v>0.5</v>
      </c>
      <c r="Y418" s="2">
        <v>101</v>
      </c>
      <c r="Z418" s="2">
        <v>50.5</v>
      </c>
      <c r="AA418" s="2">
        <v>1</v>
      </c>
      <c r="AB418" s="2">
        <v>298</v>
      </c>
      <c r="AD418" t="s">
        <v>1086</v>
      </c>
      <c r="AE418" t="s">
        <v>1086</v>
      </c>
      <c r="AZ418" t="s">
        <v>1086</v>
      </c>
      <c r="BA418" t="s">
        <v>1086</v>
      </c>
      <c r="BU418" s="2">
        <v>199</v>
      </c>
      <c r="BV418" t="s">
        <v>1086</v>
      </c>
      <c r="BW418" t="s">
        <v>1086</v>
      </c>
      <c r="BX418" s="2">
        <v>99</v>
      </c>
      <c r="BY418" s="2">
        <v>49.5</v>
      </c>
      <c r="BZ418" s="2">
        <v>49.7</v>
      </c>
      <c r="CA418" s="2">
        <v>46</v>
      </c>
      <c r="CB418" s="2">
        <v>23</v>
      </c>
      <c r="CC418" s="2">
        <v>54</v>
      </c>
      <c r="CD418" s="2">
        <v>27</v>
      </c>
      <c r="CE418" s="2">
        <v>1</v>
      </c>
      <c r="CF418" s="2">
        <v>0.5</v>
      </c>
      <c r="CG418" s="2">
        <v>78</v>
      </c>
      <c r="CH418" s="2">
        <v>39</v>
      </c>
      <c r="CI418" s="2">
        <v>20</v>
      </c>
      <c r="CJ418" s="2">
        <v>10</v>
      </c>
      <c r="CK418" s="2">
        <v>1</v>
      </c>
      <c r="CL418" s="2">
        <v>0.5</v>
      </c>
      <c r="CM418" s="2">
        <v>101</v>
      </c>
      <c r="CN418" s="2">
        <v>50.5</v>
      </c>
      <c r="CO418" s="2">
        <v>1</v>
      </c>
      <c r="CP418" s="2">
        <v>298</v>
      </c>
      <c r="CQ418" s="2">
        <v>155</v>
      </c>
      <c r="CR418" t="s">
        <v>1086</v>
      </c>
      <c r="CS418" t="s">
        <v>1086</v>
      </c>
      <c r="CT418" s="2">
        <v>109</v>
      </c>
      <c r="CU418" s="2">
        <v>70.3</v>
      </c>
      <c r="CV418" s="2">
        <v>70.3</v>
      </c>
      <c r="CW418" s="2">
        <v>12</v>
      </c>
      <c r="CX418" s="2">
        <v>7.7</v>
      </c>
      <c r="CY418" s="2">
        <v>34</v>
      </c>
      <c r="CZ418" s="2">
        <v>21.9</v>
      </c>
      <c r="DC418" s="2">
        <v>55</v>
      </c>
      <c r="DD418" s="2">
        <v>35.5</v>
      </c>
      <c r="DE418" s="2">
        <v>54</v>
      </c>
      <c r="DF418" s="2">
        <v>34.799999999999997</v>
      </c>
      <c r="DI418" s="2">
        <v>46</v>
      </c>
      <c r="DJ418" s="2">
        <v>29.7</v>
      </c>
      <c r="DL418" s="2">
        <v>186</v>
      </c>
      <c r="DN418" t="s">
        <v>1086</v>
      </c>
      <c r="DO418" t="s">
        <v>1086</v>
      </c>
      <c r="EJ418" t="s">
        <v>1086</v>
      </c>
      <c r="EK418" t="s">
        <v>1086</v>
      </c>
      <c r="FE418" s="2">
        <v>155</v>
      </c>
      <c r="FF418" t="s">
        <v>1086</v>
      </c>
      <c r="FG418" t="s">
        <v>1086</v>
      </c>
      <c r="FH418" s="2">
        <v>109</v>
      </c>
      <c r="FI418" s="2">
        <v>70.3</v>
      </c>
      <c r="FJ418" s="2">
        <v>70.3</v>
      </c>
      <c r="FK418" s="2">
        <v>12</v>
      </c>
      <c r="FL418" s="2">
        <v>7.7</v>
      </c>
      <c r="FM418" s="2">
        <v>34</v>
      </c>
      <c r="FN418" s="2">
        <v>21.9</v>
      </c>
      <c r="FQ418" s="2">
        <v>55</v>
      </c>
      <c r="FR418" s="2">
        <v>35.5</v>
      </c>
      <c r="FS418" s="2">
        <v>54</v>
      </c>
      <c r="FT418" s="2">
        <v>34.799999999999997</v>
      </c>
      <c r="FW418" s="2">
        <v>46</v>
      </c>
      <c r="FX418" s="2">
        <v>29.7</v>
      </c>
      <c r="FZ418" s="2">
        <v>186</v>
      </c>
      <c r="GA418" s="2">
        <v>155</v>
      </c>
      <c r="GB418" t="s">
        <v>1086</v>
      </c>
      <c r="GC418" t="s">
        <v>1086</v>
      </c>
      <c r="GD418" s="2">
        <v>112</v>
      </c>
      <c r="GE418" s="2">
        <v>70.400000000000006</v>
      </c>
      <c r="GF418" s="2">
        <v>72.3</v>
      </c>
      <c r="GG418" s="2">
        <v>11</v>
      </c>
      <c r="GH418" s="2">
        <v>6.9</v>
      </c>
      <c r="GI418" s="2">
        <v>32</v>
      </c>
      <c r="GJ418" s="2">
        <v>20.100000000000001</v>
      </c>
      <c r="GK418" s="2">
        <v>5</v>
      </c>
      <c r="GL418" s="2">
        <v>3.1</v>
      </c>
      <c r="GM418" s="2">
        <v>66</v>
      </c>
      <c r="GN418" s="2">
        <v>41.5</v>
      </c>
      <c r="GO418" s="2">
        <v>41</v>
      </c>
      <c r="GP418" s="2">
        <v>25.8</v>
      </c>
      <c r="GQ418" s="2">
        <v>4</v>
      </c>
      <c r="GR418" s="2">
        <v>2.5</v>
      </c>
      <c r="GS418" s="2">
        <v>47</v>
      </c>
      <c r="GT418" s="2">
        <v>29.6</v>
      </c>
      <c r="GU418" s="2">
        <v>1</v>
      </c>
      <c r="GV418" s="2">
        <v>147</v>
      </c>
    </row>
    <row r="419" spans="1:204" ht="12.75" customHeight="1" x14ac:dyDescent="0.2">
      <c r="A419" s="2">
        <v>2927</v>
      </c>
      <c r="B419" s="21">
        <f t="shared" si="30"/>
        <v>3.5389999999999997</v>
      </c>
      <c r="C419" s="23">
        <f t="shared" si="31"/>
        <v>3.5389999999999997</v>
      </c>
      <c r="D419" s="15">
        <f t="shared" si="32"/>
        <v>3.7879999999999994</v>
      </c>
      <c r="E419" s="15">
        <f t="shared" si="33"/>
        <v>3.7879999999999994</v>
      </c>
      <c r="F419" s="15">
        <f t="shared" si="34"/>
        <v>0</v>
      </c>
      <c r="G419" s="17">
        <v>83</v>
      </c>
      <c r="H419" t="s">
        <v>1086</v>
      </c>
      <c r="I419" t="s">
        <v>1086</v>
      </c>
      <c r="J419" s="2">
        <v>78</v>
      </c>
      <c r="K419" s="2">
        <v>94</v>
      </c>
      <c r="L419" s="2">
        <v>94</v>
      </c>
      <c r="M419" s="2">
        <v>1</v>
      </c>
      <c r="N419" s="2">
        <v>1.2</v>
      </c>
      <c r="O419" s="2">
        <v>4</v>
      </c>
      <c r="P419" s="2">
        <v>4.8</v>
      </c>
      <c r="S419" s="2">
        <v>27</v>
      </c>
      <c r="T419" s="2">
        <v>32.5</v>
      </c>
      <c r="U419" s="2">
        <v>51</v>
      </c>
      <c r="V419" s="2">
        <v>61.4</v>
      </c>
      <c r="Y419" s="2">
        <v>5</v>
      </c>
      <c r="Z419" s="2">
        <v>6</v>
      </c>
      <c r="AB419" s="2">
        <v>34</v>
      </c>
      <c r="AD419" t="s">
        <v>1086</v>
      </c>
      <c r="AE419" t="s">
        <v>1086</v>
      </c>
      <c r="AZ419" t="s">
        <v>1086</v>
      </c>
      <c r="BA419" t="s">
        <v>1086</v>
      </c>
      <c r="BU419" s="2">
        <v>83</v>
      </c>
      <c r="BV419" t="s">
        <v>1086</v>
      </c>
      <c r="BW419" t="s">
        <v>1086</v>
      </c>
      <c r="BX419" s="2">
        <v>78</v>
      </c>
      <c r="BY419" s="2">
        <v>94</v>
      </c>
      <c r="BZ419" s="2">
        <v>94</v>
      </c>
      <c r="CA419" s="2">
        <v>1</v>
      </c>
      <c r="CB419" s="2">
        <v>1.2</v>
      </c>
      <c r="CC419" s="2">
        <v>4</v>
      </c>
      <c r="CD419" s="2">
        <v>4.8</v>
      </c>
      <c r="CG419" s="2">
        <v>27</v>
      </c>
      <c r="CH419" s="2">
        <v>32.5</v>
      </c>
      <c r="CI419" s="2">
        <v>51</v>
      </c>
      <c r="CJ419" s="2">
        <v>61.4</v>
      </c>
      <c r="CM419" s="2">
        <v>5</v>
      </c>
      <c r="CN419" s="2">
        <v>6</v>
      </c>
      <c r="CP419" s="2">
        <v>34</v>
      </c>
      <c r="CQ419" s="2">
        <v>33</v>
      </c>
      <c r="CR419" t="s">
        <v>1086</v>
      </c>
      <c r="CS419" t="s">
        <v>1086</v>
      </c>
      <c r="CT419" s="2">
        <v>32</v>
      </c>
      <c r="CU419" s="2">
        <v>97</v>
      </c>
      <c r="CV419" s="2">
        <v>97</v>
      </c>
      <c r="CY419" s="2">
        <v>1</v>
      </c>
      <c r="CZ419" s="2">
        <v>3</v>
      </c>
      <c r="DC419" s="2">
        <v>5</v>
      </c>
      <c r="DD419" s="2">
        <v>15.2</v>
      </c>
      <c r="DE419" s="2">
        <v>27</v>
      </c>
      <c r="DF419" s="2">
        <v>81.8</v>
      </c>
      <c r="DI419" s="2">
        <v>1</v>
      </c>
      <c r="DJ419" s="2">
        <v>3</v>
      </c>
      <c r="DL419" s="2">
        <v>1</v>
      </c>
      <c r="DN419" t="s">
        <v>1086</v>
      </c>
      <c r="DO419" t="s">
        <v>1086</v>
      </c>
      <c r="EJ419" t="s">
        <v>1086</v>
      </c>
      <c r="EK419" t="s">
        <v>1086</v>
      </c>
      <c r="FE419" s="2">
        <v>33</v>
      </c>
      <c r="FF419" t="s">
        <v>1086</v>
      </c>
      <c r="FG419" t="s">
        <v>1086</v>
      </c>
      <c r="FH419" s="2">
        <v>32</v>
      </c>
      <c r="FI419" s="2">
        <v>97</v>
      </c>
      <c r="FJ419" s="2">
        <v>97</v>
      </c>
      <c r="FM419" s="2">
        <v>1</v>
      </c>
      <c r="FN419" s="2">
        <v>3</v>
      </c>
      <c r="FQ419" s="2">
        <v>5</v>
      </c>
      <c r="FR419" s="2">
        <v>15.2</v>
      </c>
      <c r="FS419" s="2">
        <v>27</v>
      </c>
      <c r="FT419" s="2">
        <v>81.8</v>
      </c>
      <c r="FW419" s="2">
        <v>1</v>
      </c>
      <c r="FX419" s="2">
        <v>3</v>
      </c>
      <c r="FZ419" s="2">
        <v>1</v>
      </c>
      <c r="GB419" t="s">
        <v>1086</v>
      </c>
      <c r="GC419" t="s">
        <v>1086</v>
      </c>
    </row>
    <row r="420" spans="1:204" ht="12.75" customHeight="1" x14ac:dyDescent="0.2">
      <c r="A420" s="2">
        <v>2942</v>
      </c>
      <c r="B420" s="21">
        <f t="shared" si="30"/>
        <v>1.7729999999999999</v>
      </c>
      <c r="C420" s="23">
        <f t="shared" si="31"/>
        <v>1.7729999999999999</v>
      </c>
      <c r="D420" s="15">
        <f t="shared" si="32"/>
        <v>3.1170000000000004</v>
      </c>
      <c r="E420" s="15">
        <f t="shared" si="33"/>
        <v>3.1170000000000004</v>
      </c>
      <c r="F420" s="15">
        <f t="shared" si="34"/>
        <v>2.8879999999999999</v>
      </c>
      <c r="G420" s="17">
        <v>131</v>
      </c>
      <c r="H420" t="s">
        <v>1086</v>
      </c>
      <c r="I420" t="s">
        <v>1086</v>
      </c>
      <c r="J420" s="2">
        <v>34</v>
      </c>
      <c r="K420" s="2">
        <v>26</v>
      </c>
      <c r="L420" s="2">
        <v>26</v>
      </c>
      <c r="M420" s="2">
        <v>58</v>
      </c>
      <c r="N420" s="2">
        <v>44.3</v>
      </c>
      <c r="O420" s="2">
        <v>39</v>
      </c>
      <c r="P420" s="2">
        <v>29.8</v>
      </c>
      <c r="Q420" s="2">
        <v>3</v>
      </c>
      <c r="R420" s="2">
        <v>2.2999999999999998</v>
      </c>
      <c r="S420" s="2">
        <v>28</v>
      </c>
      <c r="T420" s="2">
        <v>21.4</v>
      </c>
      <c r="U420" s="2">
        <v>3</v>
      </c>
      <c r="V420" s="2">
        <v>2.2999999999999998</v>
      </c>
      <c r="Y420" s="2">
        <v>97</v>
      </c>
      <c r="Z420" s="2">
        <v>74</v>
      </c>
      <c r="AA420" s="2">
        <v>1</v>
      </c>
      <c r="AB420" s="2">
        <v>355</v>
      </c>
      <c r="AD420" t="s">
        <v>1086</v>
      </c>
      <c r="AE420" t="s">
        <v>1086</v>
      </c>
      <c r="AZ420" t="s">
        <v>1086</v>
      </c>
      <c r="BA420" t="s">
        <v>1086</v>
      </c>
      <c r="BU420" s="2">
        <v>131</v>
      </c>
      <c r="BV420" t="s">
        <v>1086</v>
      </c>
      <c r="BW420" t="s">
        <v>1086</v>
      </c>
      <c r="BX420" s="2">
        <v>34</v>
      </c>
      <c r="BY420" s="2">
        <v>26</v>
      </c>
      <c r="BZ420" s="2">
        <v>26</v>
      </c>
      <c r="CA420" s="2">
        <v>58</v>
      </c>
      <c r="CB420" s="2">
        <v>44.3</v>
      </c>
      <c r="CC420" s="2">
        <v>39</v>
      </c>
      <c r="CD420" s="2">
        <v>29.8</v>
      </c>
      <c r="CE420" s="2">
        <v>3</v>
      </c>
      <c r="CF420" s="2">
        <v>2.2999999999999998</v>
      </c>
      <c r="CG420" s="2">
        <v>28</v>
      </c>
      <c r="CH420" s="2">
        <v>21.4</v>
      </c>
      <c r="CI420" s="2">
        <v>3</v>
      </c>
      <c r="CJ420" s="2">
        <v>2.2999999999999998</v>
      </c>
      <c r="CM420" s="2">
        <v>97</v>
      </c>
      <c r="CN420" s="2">
        <v>74</v>
      </c>
      <c r="CO420" s="2">
        <v>1</v>
      </c>
      <c r="CP420" s="2">
        <v>355</v>
      </c>
      <c r="CQ420" s="2">
        <v>197</v>
      </c>
      <c r="CR420" t="s">
        <v>1086</v>
      </c>
      <c r="CS420" t="s">
        <v>1086</v>
      </c>
      <c r="CT420" s="2">
        <v>156</v>
      </c>
      <c r="CU420" s="2">
        <v>79.2</v>
      </c>
      <c r="CV420" s="2">
        <v>79.2</v>
      </c>
      <c r="CW420" s="2">
        <v>4</v>
      </c>
      <c r="CX420" s="2">
        <v>2</v>
      </c>
      <c r="CY420" s="2">
        <v>37</v>
      </c>
      <c r="CZ420" s="2">
        <v>18.8</v>
      </c>
      <c r="DC420" s="2">
        <v>88</v>
      </c>
      <c r="DD420" s="2">
        <v>44.7</v>
      </c>
      <c r="DE420" s="2">
        <v>68</v>
      </c>
      <c r="DF420" s="2">
        <v>34.5</v>
      </c>
      <c r="DI420" s="2">
        <v>41</v>
      </c>
      <c r="DJ420" s="2">
        <v>20.8</v>
      </c>
      <c r="DL420" s="2">
        <v>204</v>
      </c>
      <c r="DN420" t="s">
        <v>1086</v>
      </c>
      <c r="DO420" t="s">
        <v>1086</v>
      </c>
      <c r="EH420" s="2">
        <v>1</v>
      </c>
      <c r="EJ420" t="s">
        <v>1086</v>
      </c>
      <c r="EK420" t="s">
        <v>1086</v>
      </c>
      <c r="FE420" s="2">
        <v>197</v>
      </c>
      <c r="FF420" t="s">
        <v>1086</v>
      </c>
      <c r="FG420" t="s">
        <v>1086</v>
      </c>
      <c r="FH420" s="2">
        <v>156</v>
      </c>
      <c r="FI420" s="2">
        <v>79.2</v>
      </c>
      <c r="FJ420" s="2">
        <v>79.2</v>
      </c>
      <c r="FK420" s="2">
        <v>4</v>
      </c>
      <c r="FL420" s="2">
        <v>2</v>
      </c>
      <c r="FM420" s="2">
        <v>37</v>
      </c>
      <c r="FN420" s="2">
        <v>18.8</v>
      </c>
      <c r="FQ420" s="2">
        <v>88</v>
      </c>
      <c r="FR420" s="2">
        <v>44.7</v>
      </c>
      <c r="FS420" s="2">
        <v>68</v>
      </c>
      <c r="FT420" s="2">
        <v>34.5</v>
      </c>
      <c r="FW420" s="2">
        <v>41</v>
      </c>
      <c r="FX420" s="2">
        <v>20.8</v>
      </c>
      <c r="FZ420" s="2">
        <v>205</v>
      </c>
      <c r="GA420" s="2">
        <v>176</v>
      </c>
      <c r="GB420" t="s">
        <v>1086</v>
      </c>
      <c r="GC420" t="s">
        <v>1086</v>
      </c>
      <c r="GD420" s="2">
        <v>140</v>
      </c>
      <c r="GE420" s="2">
        <v>78.7</v>
      </c>
      <c r="GF420" s="2">
        <v>79.5</v>
      </c>
      <c r="GG420" s="2">
        <v>6</v>
      </c>
      <c r="GH420" s="2">
        <v>3.4</v>
      </c>
      <c r="GI420" s="2">
        <v>30</v>
      </c>
      <c r="GJ420" s="2">
        <v>16.899999999999999</v>
      </c>
      <c r="GK420" s="2">
        <v>7</v>
      </c>
      <c r="GL420" s="2">
        <v>3.9</v>
      </c>
      <c r="GM420" s="2">
        <v>84</v>
      </c>
      <c r="GN420" s="2">
        <v>47.2</v>
      </c>
      <c r="GO420" s="2">
        <v>49</v>
      </c>
      <c r="GP420" s="2">
        <v>27.5</v>
      </c>
      <c r="GQ420" s="2">
        <v>2</v>
      </c>
      <c r="GR420" s="2">
        <v>1.1000000000000001</v>
      </c>
      <c r="GS420" s="2">
        <v>38</v>
      </c>
      <c r="GT420" s="2">
        <v>21.3</v>
      </c>
      <c r="GU420" s="2">
        <v>2</v>
      </c>
      <c r="GV420" s="2">
        <v>113</v>
      </c>
    </row>
    <row r="421" spans="1:204" ht="12.75" customHeight="1" x14ac:dyDescent="0.2">
      <c r="A421" s="2">
        <v>2958</v>
      </c>
      <c r="B421" s="21">
        <f t="shared" si="30"/>
        <v>1.9470000000000001</v>
      </c>
      <c r="C421" s="23">
        <f t="shared" si="31"/>
        <v>1.9470000000000001</v>
      </c>
      <c r="D421" s="15">
        <f t="shared" si="32"/>
        <v>2.4</v>
      </c>
      <c r="E421" s="15">
        <f t="shared" si="33"/>
        <v>2.4</v>
      </c>
      <c r="F421" s="15">
        <f t="shared" si="34"/>
        <v>0</v>
      </c>
      <c r="G421" s="17">
        <v>17</v>
      </c>
      <c r="H421" t="s">
        <v>1086</v>
      </c>
      <c r="I421" t="s">
        <v>1086</v>
      </c>
      <c r="J421" s="2">
        <v>6</v>
      </c>
      <c r="K421" s="2">
        <v>33.299999999999997</v>
      </c>
      <c r="L421" s="2">
        <v>35.299999999999997</v>
      </c>
      <c r="M421" s="2">
        <v>6</v>
      </c>
      <c r="N421" s="2">
        <v>33.299999999999997</v>
      </c>
      <c r="O421" s="2">
        <v>5</v>
      </c>
      <c r="P421" s="2">
        <v>27.8</v>
      </c>
      <c r="S421" s="2">
        <v>5</v>
      </c>
      <c r="T421" s="2">
        <v>27.8</v>
      </c>
      <c r="U421" s="2">
        <v>1</v>
      </c>
      <c r="V421" s="2">
        <v>5.6</v>
      </c>
      <c r="W421" s="2">
        <v>1</v>
      </c>
      <c r="X421" s="2">
        <v>5.6</v>
      </c>
      <c r="Y421" s="2">
        <v>12</v>
      </c>
      <c r="Z421" s="2">
        <v>66.7</v>
      </c>
      <c r="AB421" s="2">
        <v>35</v>
      </c>
      <c r="AD421" t="s">
        <v>1086</v>
      </c>
      <c r="AE421" t="s">
        <v>1086</v>
      </c>
      <c r="AZ421" t="s">
        <v>1086</v>
      </c>
      <c r="BA421" t="s">
        <v>1086</v>
      </c>
      <c r="BU421" s="2">
        <v>17</v>
      </c>
      <c r="BV421" t="s">
        <v>1086</v>
      </c>
      <c r="BW421" t="s">
        <v>1086</v>
      </c>
      <c r="BX421" s="2">
        <v>6</v>
      </c>
      <c r="BY421" s="2">
        <v>33.299999999999997</v>
      </c>
      <c r="BZ421" s="2">
        <v>35.299999999999997</v>
      </c>
      <c r="CA421" s="2">
        <v>6</v>
      </c>
      <c r="CB421" s="2">
        <v>33.299999999999997</v>
      </c>
      <c r="CC421" s="2">
        <v>5</v>
      </c>
      <c r="CD421" s="2">
        <v>27.8</v>
      </c>
      <c r="CG421" s="2">
        <v>5</v>
      </c>
      <c r="CH421" s="2">
        <v>27.8</v>
      </c>
      <c r="CI421" s="2">
        <v>1</v>
      </c>
      <c r="CJ421" s="2">
        <v>5.6</v>
      </c>
      <c r="CK421" s="2">
        <v>1</v>
      </c>
      <c r="CL421" s="2">
        <v>5.6</v>
      </c>
      <c r="CM421" s="2">
        <v>12</v>
      </c>
      <c r="CN421" s="2">
        <v>66.7</v>
      </c>
      <c r="CP421" s="2">
        <v>35</v>
      </c>
      <c r="CQ421" s="2">
        <v>10</v>
      </c>
      <c r="CR421" t="s">
        <v>1086</v>
      </c>
      <c r="CS421" t="s">
        <v>1086</v>
      </c>
      <c r="CT421" s="2">
        <v>4</v>
      </c>
      <c r="CU421" s="2">
        <v>40</v>
      </c>
      <c r="CV421" s="2">
        <v>40</v>
      </c>
      <c r="CW421" s="2">
        <v>1</v>
      </c>
      <c r="CX421" s="2">
        <v>10</v>
      </c>
      <c r="CY421" s="2">
        <v>5</v>
      </c>
      <c r="CZ421" s="2">
        <v>50</v>
      </c>
      <c r="DC421" s="2">
        <v>3</v>
      </c>
      <c r="DD421" s="2">
        <v>30</v>
      </c>
      <c r="DE421" s="2">
        <v>1</v>
      </c>
      <c r="DF421" s="2">
        <v>10</v>
      </c>
      <c r="DI421" s="2">
        <v>6</v>
      </c>
      <c r="DJ421" s="2">
        <v>60</v>
      </c>
      <c r="DL421" s="2">
        <v>11</v>
      </c>
      <c r="DN421" t="s">
        <v>1086</v>
      </c>
      <c r="DO421" t="s">
        <v>1086</v>
      </c>
      <c r="EJ421" t="s">
        <v>1086</v>
      </c>
      <c r="EK421" t="s">
        <v>1086</v>
      </c>
      <c r="FE421" s="2">
        <v>10</v>
      </c>
      <c r="FF421" t="s">
        <v>1086</v>
      </c>
      <c r="FG421" t="s">
        <v>1086</v>
      </c>
      <c r="FH421" s="2">
        <v>4</v>
      </c>
      <c r="FI421" s="2">
        <v>40</v>
      </c>
      <c r="FJ421" s="2">
        <v>40</v>
      </c>
      <c r="FK421" s="2">
        <v>1</v>
      </c>
      <c r="FL421" s="2">
        <v>10</v>
      </c>
      <c r="FM421" s="2">
        <v>5</v>
      </c>
      <c r="FN421" s="2">
        <v>50</v>
      </c>
      <c r="FQ421" s="2">
        <v>3</v>
      </c>
      <c r="FR421" s="2">
        <v>30</v>
      </c>
      <c r="FS421" s="2">
        <v>1</v>
      </c>
      <c r="FT421" s="2">
        <v>10</v>
      </c>
      <c r="FW421" s="2">
        <v>6</v>
      </c>
      <c r="FX421" s="2">
        <v>60</v>
      </c>
      <c r="FZ421" s="2">
        <v>11</v>
      </c>
      <c r="GA421" s="2">
        <v>8</v>
      </c>
      <c r="GB421" t="s">
        <v>1086</v>
      </c>
      <c r="GC421" t="s">
        <v>1086</v>
      </c>
    </row>
    <row r="422" spans="1:204" ht="12.75" customHeight="1" x14ac:dyDescent="0.2">
      <c r="A422" s="2">
        <v>2959</v>
      </c>
      <c r="B422" s="21">
        <f t="shared" si="30"/>
        <v>1.736</v>
      </c>
      <c r="C422" s="23">
        <f t="shared" si="31"/>
        <v>1.736</v>
      </c>
      <c r="D422" s="15">
        <f t="shared" si="32"/>
        <v>2.1379999999999999</v>
      </c>
      <c r="E422" s="15">
        <f t="shared" si="33"/>
        <v>2.1379999999999999</v>
      </c>
      <c r="F422" s="15">
        <f t="shared" si="34"/>
        <v>2.1059999999999999</v>
      </c>
      <c r="G422" s="17">
        <v>580</v>
      </c>
      <c r="H422" t="s">
        <v>1086</v>
      </c>
      <c r="I422" t="s">
        <v>1086</v>
      </c>
      <c r="J422" s="2">
        <v>154</v>
      </c>
      <c r="K422" s="2">
        <v>25.8</v>
      </c>
      <c r="L422" s="2">
        <v>26.6</v>
      </c>
      <c r="M422" s="2">
        <v>237</v>
      </c>
      <c r="N422" s="2">
        <v>39.6</v>
      </c>
      <c r="O422" s="2">
        <v>189</v>
      </c>
      <c r="P422" s="2">
        <v>31.6</v>
      </c>
      <c r="Q422" s="2">
        <v>16</v>
      </c>
      <c r="R422" s="2">
        <v>2.7</v>
      </c>
      <c r="S422" s="2">
        <v>127</v>
      </c>
      <c r="T422" s="2">
        <v>21.2</v>
      </c>
      <c r="U422" s="2">
        <v>11</v>
      </c>
      <c r="V422" s="2">
        <v>1.8</v>
      </c>
      <c r="W422" s="2">
        <v>18</v>
      </c>
      <c r="X422" s="2">
        <v>3</v>
      </c>
      <c r="Y422" s="2">
        <v>444</v>
      </c>
      <c r="Z422" s="2">
        <v>74.2</v>
      </c>
      <c r="AA422" s="2">
        <v>1</v>
      </c>
      <c r="AB422" s="2">
        <v>863</v>
      </c>
      <c r="AD422" t="s">
        <v>1086</v>
      </c>
      <c r="AE422" t="s">
        <v>1086</v>
      </c>
      <c r="AZ422" t="s">
        <v>1086</v>
      </c>
      <c r="BA422" t="s">
        <v>1086</v>
      </c>
      <c r="BU422" s="2">
        <v>580</v>
      </c>
      <c r="BV422" t="s">
        <v>1086</v>
      </c>
      <c r="BW422" t="s">
        <v>1086</v>
      </c>
      <c r="BX422" s="2">
        <v>154</v>
      </c>
      <c r="BY422" s="2">
        <v>25.8</v>
      </c>
      <c r="BZ422" s="2">
        <v>26.6</v>
      </c>
      <c r="CA422" s="2">
        <v>237</v>
      </c>
      <c r="CB422" s="2">
        <v>39.6</v>
      </c>
      <c r="CC422" s="2">
        <v>189</v>
      </c>
      <c r="CD422" s="2">
        <v>31.6</v>
      </c>
      <c r="CE422" s="2">
        <v>16</v>
      </c>
      <c r="CF422" s="2">
        <v>2.7</v>
      </c>
      <c r="CG422" s="2">
        <v>127</v>
      </c>
      <c r="CH422" s="2">
        <v>21.2</v>
      </c>
      <c r="CI422" s="2">
        <v>11</v>
      </c>
      <c r="CJ422" s="2">
        <v>1.8</v>
      </c>
      <c r="CK422" s="2">
        <v>18</v>
      </c>
      <c r="CL422" s="2">
        <v>3</v>
      </c>
      <c r="CM422" s="2">
        <v>444</v>
      </c>
      <c r="CN422" s="2">
        <v>74.2</v>
      </c>
      <c r="CO422" s="2">
        <v>1</v>
      </c>
      <c r="CP422" s="2">
        <v>863</v>
      </c>
      <c r="CQ422" s="2">
        <v>516</v>
      </c>
      <c r="CR422" t="s">
        <v>1086</v>
      </c>
      <c r="CS422" t="s">
        <v>1086</v>
      </c>
      <c r="CT422" s="2">
        <v>200</v>
      </c>
      <c r="CU422" s="2">
        <v>38.6</v>
      </c>
      <c r="CV422" s="2">
        <v>38.799999999999997</v>
      </c>
      <c r="CW422" s="2">
        <v>155</v>
      </c>
      <c r="CX422" s="2">
        <v>29.9</v>
      </c>
      <c r="CY422" s="2">
        <v>161</v>
      </c>
      <c r="CZ422" s="2">
        <v>31.1</v>
      </c>
      <c r="DA422" s="2">
        <v>10</v>
      </c>
      <c r="DB422" s="2">
        <v>1.9</v>
      </c>
      <c r="DC422" s="2">
        <v>130</v>
      </c>
      <c r="DD422" s="2">
        <v>25.1</v>
      </c>
      <c r="DE422" s="2">
        <v>60</v>
      </c>
      <c r="DF422" s="2">
        <v>11.6</v>
      </c>
      <c r="DG422" s="2">
        <v>2</v>
      </c>
      <c r="DH422" s="2">
        <v>0.4</v>
      </c>
      <c r="DI422" s="2">
        <v>318</v>
      </c>
      <c r="DJ422" s="2">
        <v>61.4</v>
      </c>
      <c r="DL422" s="2">
        <v>347</v>
      </c>
      <c r="DN422" t="s">
        <v>1086</v>
      </c>
      <c r="DO422" t="s">
        <v>1086</v>
      </c>
      <c r="EJ422" t="s">
        <v>1086</v>
      </c>
      <c r="EK422" t="s">
        <v>1086</v>
      </c>
      <c r="FE422" s="2">
        <v>516</v>
      </c>
      <c r="FF422" t="s">
        <v>1086</v>
      </c>
      <c r="FG422" t="s">
        <v>1086</v>
      </c>
      <c r="FH422" s="2">
        <v>200</v>
      </c>
      <c r="FI422" s="2">
        <v>38.6</v>
      </c>
      <c r="FJ422" s="2">
        <v>38.799999999999997</v>
      </c>
      <c r="FK422" s="2">
        <v>155</v>
      </c>
      <c r="FL422" s="2">
        <v>29.9</v>
      </c>
      <c r="FM422" s="2">
        <v>161</v>
      </c>
      <c r="FN422" s="2">
        <v>31.1</v>
      </c>
      <c r="FO422" s="2">
        <v>10</v>
      </c>
      <c r="FP422" s="2">
        <v>1.9</v>
      </c>
      <c r="FQ422" s="2">
        <v>130</v>
      </c>
      <c r="FR422" s="2">
        <v>25.1</v>
      </c>
      <c r="FS422" s="2">
        <v>60</v>
      </c>
      <c r="FT422" s="2">
        <v>11.6</v>
      </c>
      <c r="FU422" s="2">
        <v>2</v>
      </c>
      <c r="FV422" s="2">
        <v>0.4</v>
      </c>
      <c r="FW422" s="2">
        <v>318</v>
      </c>
      <c r="FX422" s="2">
        <v>61.4</v>
      </c>
      <c r="FZ422" s="2">
        <v>347</v>
      </c>
      <c r="GA422" s="2">
        <v>440</v>
      </c>
      <c r="GB422" t="s">
        <v>1086</v>
      </c>
      <c r="GC422" t="s">
        <v>1086</v>
      </c>
      <c r="GD422" s="2">
        <v>161</v>
      </c>
      <c r="GE422" s="2">
        <v>34.799999999999997</v>
      </c>
      <c r="GF422" s="2">
        <v>36.6</v>
      </c>
      <c r="GG422" s="2">
        <v>70</v>
      </c>
      <c r="GH422" s="2">
        <v>15.1</v>
      </c>
      <c r="GI422" s="2">
        <v>209</v>
      </c>
      <c r="GJ422" s="2">
        <v>45.1</v>
      </c>
      <c r="GK422" s="2">
        <v>9</v>
      </c>
      <c r="GL422" s="2">
        <v>1.9</v>
      </c>
      <c r="GM422" s="2">
        <v>120</v>
      </c>
      <c r="GN422" s="2">
        <v>25.9</v>
      </c>
      <c r="GO422" s="2">
        <v>32</v>
      </c>
      <c r="GP422" s="2">
        <v>6.9</v>
      </c>
      <c r="GQ422" s="2">
        <v>23</v>
      </c>
      <c r="GR422" s="2">
        <v>5</v>
      </c>
      <c r="GS422" s="2">
        <v>302</v>
      </c>
      <c r="GT422" s="2">
        <v>65.2</v>
      </c>
      <c r="GV422" s="2">
        <v>118</v>
      </c>
    </row>
    <row r="423" spans="1:204" ht="12.75" customHeight="1" x14ac:dyDescent="0.2">
      <c r="A423" s="2">
        <v>2968</v>
      </c>
      <c r="B423" s="21">
        <f t="shared" si="30"/>
        <v>2.2410000000000001</v>
      </c>
      <c r="C423" s="23">
        <f t="shared" si="31"/>
        <v>2.2410000000000001</v>
      </c>
      <c r="D423" s="15">
        <f t="shared" si="32"/>
        <v>3.39</v>
      </c>
      <c r="E423" s="15">
        <f t="shared" si="33"/>
        <v>3.39</v>
      </c>
      <c r="F423" s="15">
        <f t="shared" si="34"/>
        <v>3.3560000000000003</v>
      </c>
      <c r="G423" s="17">
        <v>28</v>
      </c>
      <c r="H423" t="s">
        <v>1086</v>
      </c>
      <c r="I423" t="s">
        <v>1086</v>
      </c>
      <c r="J423" s="2">
        <v>14</v>
      </c>
      <c r="K423" s="2">
        <v>48.3</v>
      </c>
      <c r="L423" s="2">
        <v>50</v>
      </c>
      <c r="M423" s="2">
        <v>6</v>
      </c>
      <c r="N423" s="2">
        <v>20.7</v>
      </c>
      <c r="O423" s="2">
        <v>8</v>
      </c>
      <c r="P423" s="2">
        <v>27.6</v>
      </c>
      <c r="Q423" s="2">
        <v>1</v>
      </c>
      <c r="R423" s="2">
        <v>3.4</v>
      </c>
      <c r="S423" s="2">
        <v>9</v>
      </c>
      <c r="T423" s="2">
        <v>31</v>
      </c>
      <c r="U423" s="2">
        <v>4</v>
      </c>
      <c r="V423" s="2">
        <v>13.8</v>
      </c>
      <c r="W423" s="2">
        <v>1</v>
      </c>
      <c r="X423" s="2">
        <v>3.4</v>
      </c>
      <c r="Y423" s="2">
        <v>15</v>
      </c>
      <c r="Z423" s="2">
        <v>51.7</v>
      </c>
      <c r="AB423" s="2">
        <v>44</v>
      </c>
      <c r="AD423" t="s">
        <v>1086</v>
      </c>
      <c r="AE423" t="s">
        <v>1086</v>
      </c>
      <c r="AZ423" t="s">
        <v>1086</v>
      </c>
      <c r="BA423" t="s">
        <v>1086</v>
      </c>
      <c r="BU423" s="2">
        <v>28</v>
      </c>
      <c r="BV423" t="s">
        <v>1086</v>
      </c>
      <c r="BW423" t="s">
        <v>1086</v>
      </c>
      <c r="BX423" s="2">
        <v>14</v>
      </c>
      <c r="BY423" s="2">
        <v>48.3</v>
      </c>
      <c r="BZ423" s="2">
        <v>50</v>
      </c>
      <c r="CA423" s="2">
        <v>6</v>
      </c>
      <c r="CB423" s="2">
        <v>20.7</v>
      </c>
      <c r="CC423" s="2">
        <v>8</v>
      </c>
      <c r="CD423" s="2">
        <v>27.6</v>
      </c>
      <c r="CE423" s="2">
        <v>1</v>
      </c>
      <c r="CF423" s="2">
        <v>3.4</v>
      </c>
      <c r="CG423" s="2">
        <v>9</v>
      </c>
      <c r="CH423" s="2">
        <v>31</v>
      </c>
      <c r="CI423" s="2">
        <v>4</v>
      </c>
      <c r="CJ423" s="2">
        <v>13.8</v>
      </c>
      <c r="CK423" s="2">
        <v>1</v>
      </c>
      <c r="CL423" s="2">
        <v>3.4</v>
      </c>
      <c r="CM423" s="2">
        <v>15</v>
      </c>
      <c r="CN423" s="2">
        <v>51.7</v>
      </c>
      <c r="CP423" s="2">
        <v>44</v>
      </c>
      <c r="CQ423" s="2">
        <v>23</v>
      </c>
      <c r="CR423" t="s">
        <v>1086</v>
      </c>
      <c r="CS423" t="s">
        <v>1086</v>
      </c>
      <c r="CT423" s="2">
        <v>21</v>
      </c>
      <c r="CU423" s="2">
        <v>91.3</v>
      </c>
      <c r="CV423" s="2">
        <v>91.3</v>
      </c>
      <c r="CW423" s="2">
        <v>1</v>
      </c>
      <c r="CX423" s="2">
        <v>4.3</v>
      </c>
      <c r="CY423" s="2">
        <v>1</v>
      </c>
      <c r="CZ423" s="2">
        <v>4.3</v>
      </c>
      <c r="DC423" s="2">
        <v>9</v>
      </c>
      <c r="DD423" s="2">
        <v>39.1</v>
      </c>
      <c r="DE423" s="2">
        <v>12</v>
      </c>
      <c r="DF423" s="2">
        <v>52.2</v>
      </c>
      <c r="DI423" s="2">
        <v>2</v>
      </c>
      <c r="DJ423" s="2">
        <v>8.6999999999999993</v>
      </c>
      <c r="DL423" s="2">
        <v>39</v>
      </c>
      <c r="DN423" t="s">
        <v>1086</v>
      </c>
      <c r="DO423" t="s">
        <v>1086</v>
      </c>
      <c r="EJ423" t="s">
        <v>1086</v>
      </c>
      <c r="EK423" t="s">
        <v>1086</v>
      </c>
      <c r="FE423" s="2">
        <v>23</v>
      </c>
      <c r="FF423" t="s">
        <v>1086</v>
      </c>
      <c r="FG423" t="s">
        <v>1086</v>
      </c>
      <c r="FH423" s="2">
        <v>21</v>
      </c>
      <c r="FI423" s="2">
        <v>91.3</v>
      </c>
      <c r="FJ423" s="2">
        <v>91.3</v>
      </c>
      <c r="FK423" s="2">
        <v>1</v>
      </c>
      <c r="FL423" s="2">
        <v>4.3</v>
      </c>
      <c r="FM423" s="2">
        <v>1</v>
      </c>
      <c r="FN423" s="2">
        <v>4.3</v>
      </c>
      <c r="FQ423" s="2">
        <v>9</v>
      </c>
      <c r="FR423" s="2">
        <v>39.1</v>
      </c>
      <c r="FS423" s="2">
        <v>12</v>
      </c>
      <c r="FT423" s="2">
        <v>52.2</v>
      </c>
      <c r="FW423" s="2">
        <v>2</v>
      </c>
      <c r="FX423" s="2">
        <v>8.6999999999999993</v>
      </c>
      <c r="FZ423" s="2">
        <v>39</v>
      </c>
      <c r="GA423" s="2">
        <v>30</v>
      </c>
      <c r="GB423" t="s">
        <v>1086</v>
      </c>
      <c r="GC423" t="s">
        <v>1086</v>
      </c>
      <c r="GD423" s="2">
        <v>30</v>
      </c>
      <c r="GE423" s="2">
        <v>96.8</v>
      </c>
      <c r="GF423" s="2">
        <v>100</v>
      </c>
      <c r="GM423" s="2">
        <v>16</v>
      </c>
      <c r="GN423" s="2">
        <v>51.6</v>
      </c>
      <c r="GO423" s="2">
        <v>14</v>
      </c>
      <c r="GP423" s="2">
        <v>45.2</v>
      </c>
      <c r="GQ423" s="2">
        <v>1</v>
      </c>
      <c r="GR423" s="2">
        <v>3.2</v>
      </c>
      <c r="GS423" s="2">
        <v>1</v>
      </c>
      <c r="GT423" s="2">
        <v>3.2</v>
      </c>
      <c r="GV423" s="2">
        <v>21</v>
      </c>
    </row>
    <row r="424" spans="1:204" ht="12.75" customHeight="1" x14ac:dyDescent="0.2">
      <c r="A424" s="2">
        <v>2973</v>
      </c>
      <c r="B424" s="21">
        <f t="shared" si="30"/>
        <v>1.744</v>
      </c>
      <c r="C424" s="23">
        <f t="shared" si="31"/>
        <v>1.744</v>
      </c>
      <c r="D424" s="15">
        <f t="shared" si="32"/>
        <v>2.0819999999999999</v>
      </c>
      <c r="E424" s="15">
        <f t="shared" si="33"/>
        <v>2.0819999999999999</v>
      </c>
      <c r="F424" s="15">
        <f t="shared" si="34"/>
        <v>2.0580000000000003</v>
      </c>
      <c r="G424" s="17">
        <v>30</v>
      </c>
      <c r="H424" t="s">
        <v>1086</v>
      </c>
      <c r="I424" t="s">
        <v>1086</v>
      </c>
      <c r="J424" s="2">
        <v>9</v>
      </c>
      <c r="K424" s="2">
        <v>29</v>
      </c>
      <c r="L424" s="2">
        <v>30</v>
      </c>
      <c r="M424" s="2">
        <v>17</v>
      </c>
      <c r="N424" s="2">
        <v>54.8</v>
      </c>
      <c r="O424" s="2">
        <v>4</v>
      </c>
      <c r="P424" s="2">
        <v>12.9</v>
      </c>
      <c r="S424" s="2">
        <v>7</v>
      </c>
      <c r="T424" s="2">
        <v>22.6</v>
      </c>
      <c r="U424" s="2">
        <v>2</v>
      </c>
      <c r="V424" s="2">
        <v>6.5</v>
      </c>
      <c r="W424" s="2">
        <v>1</v>
      </c>
      <c r="X424" s="2">
        <v>3.2</v>
      </c>
      <c r="Y424" s="2">
        <v>22</v>
      </c>
      <c r="Z424" s="2">
        <v>71</v>
      </c>
      <c r="AB424" s="2">
        <v>26</v>
      </c>
      <c r="AD424" t="s">
        <v>1086</v>
      </c>
      <c r="AE424" t="s">
        <v>1086</v>
      </c>
      <c r="AZ424" t="s">
        <v>1086</v>
      </c>
      <c r="BA424" t="s">
        <v>1086</v>
      </c>
      <c r="BU424" s="2">
        <v>30</v>
      </c>
      <c r="BV424" t="s">
        <v>1086</v>
      </c>
      <c r="BW424" t="s">
        <v>1086</v>
      </c>
      <c r="BX424" s="2">
        <v>9</v>
      </c>
      <c r="BY424" s="2">
        <v>29</v>
      </c>
      <c r="BZ424" s="2">
        <v>30</v>
      </c>
      <c r="CA424" s="2">
        <v>17</v>
      </c>
      <c r="CB424" s="2">
        <v>54.8</v>
      </c>
      <c r="CC424" s="2">
        <v>4</v>
      </c>
      <c r="CD424" s="2">
        <v>12.9</v>
      </c>
      <c r="CG424" s="2">
        <v>7</v>
      </c>
      <c r="CH424" s="2">
        <v>22.6</v>
      </c>
      <c r="CI424" s="2">
        <v>2</v>
      </c>
      <c r="CJ424" s="2">
        <v>6.5</v>
      </c>
      <c r="CK424" s="2">
        <v>1</v>
      </c>
      <c r="CL424" s="2">
        <v>3.2</v>
      </c>
      <c r="CM424" s="2">
        <v>22</v>
      </c>
      <c r="CN424" s="2">
        <v>71</v>
      </c>
      <c r="CP424" s="2">
        <v>26</v>
      </c>
      <c r="CQ424" s="2">
        <v>12</v>
      </c>
      <c r="CR424" t="s">
        <v>1086</v>
      </c>
      <c r="CS424" t="s">
        <v>1086</v>
      </c>
      <c r="CT424" s="2">
        <v>2</v>
      </c>
      <c r="CU424" s="2">
        <v>16.7</v>
      </c>
      <c r="CV424" s="2">
        <v>16.7</v>
      </c>
      <c r="CW424" s="2">
        <v>2</v>
      </c>
      <c r="CX424" s="2">
        <v>16.7</v>
      </c>
      <c r="CY424" s="2">
        <v>8</v>
      </c>
      <c r="CZ424" s="2">
        <v>66.7</v>
      </c>
      <c r="DC424" s="2">
        <v>1</v>
      </c>
      <c r="DD424" s="2">
        <v>8.3000000000000007</v>
      </c>
      <c r="DE424" s="2">
        <v>1</v>
      </c>
      <c r="DF424" s="2">
        <v>8.3000000000000007</v>
      </c>
      <c r="DI424" s="2">
        <v>10</v>
      </c>
      <c r="DJ424" s="2">
        <v>83.3</v>
      </c>
      <c r="DL424" s="2">
        <v>9</v>
      </c>
      <c r="DN424" t="s">
        <v>1086</v>
      </c>
      <c r="DO424" t="s">
        <v>1086</v>
      </c>
      <c r="EJ424" t="s">
        <v>1086</v>
      </c>
      <c r="EK424" t="s">
        <v>1086</v>
      </c>
      <c r="FE424" s="2">
        <v>12</v>
      </c>
      <c r="FF424" t="s">
        <v>1086</v>
      </c>
      <c r="FG424" t="s">
        <v>1086</v>
      </c>
      <c r="FH424" s="2">
        <v>2</v>
      </c>
      <c r="FI424" s="2">
        <v>16.7</v>
      </c>
      <c r="FJ424" s="2">
        <v>16.7</v>
      </c>
      <c r="FK424" s="2">
        <v>2</v>
      </c>
      <c r="FL424" s="2">
        <v>16.7</v>
      </c>
      <c r="FM424" s="2">
        <v>8</v>
      </c>
      <c r="FN424" s="2">
        <v>66.7</v>
      </c>
      <c r="FQ424" s="2">
        <v>1</v>
      </c>
      <c r="FR424" s="2">
        <v>8.3000000000000007</v>
      </c>
      <c r="FS424" s="2">
        <v>1</v>
      </c>
      <c r="FT424" s="2">
        <v>8.3000000000000007</v>
      </c>
      <c r="FW424" s="2">
        <v>10</v>
      </c>
      <c r="FX424" s="2">
        <v>83.3</v>
      </c>
      <c r="FZ424" s="2">
        <v>9</v>
      </c>
      <c r="GA424" s="2">
        <v>17</v>
      </c>
      <c r="GB424" t="s">
        <v>1086</v>
      </c>
      <c r="GC424" t="s">
        <v>1086</v>
      </c>
      <c r="GD424" s="2">
        <v>4</v>
      </c>
      <c r="GE424" s="2">
        <v>22.2</v>
      </c>
      <c r="GF424" s="2">
        <v>23.5</v>
      </c>
      <c r="GG424" s="2">
        <v>4</v>
      </c>
      <c r="GH424" s="2">
        <v>22.2</v>
      </c>
      <c r="GI424" s="2">
        <v>9</v>
      </c>
      <c r="GJ424" s="2">
        <v>50</v>
      </c>
      <c r="GM424" s="2">
        <v>1</v>
      </c>
      <c r="GN424" s="2">
        <v>5.6</v>
      </c>
      <c r="GO424" s="2">
        <v>3</v>
      </c>
      <c r="GP424" s="2">
        <v>16.7</v>
      </c>
      <c r="GQ424" s="2">
        <v>1</v>
      </c>
      <c r="GR424" s="2">
        <v>5.6</v>
      </c>
      <c r="GS424" s="2">
        <v>14</v>
      </c>
      <c r="GT424" s="2">
        <v>77.8</v>
      </c>
      <c r="GV424" s="2">
        <v>8</v>
      </c>
    </row>
    <row r="425" spans="1:204" ht="12.75" customHeight="1" x14ac:dyDescent="0.2">
      <c r="A425" s="2">
        <v>2974</v>
      </c>
      <c r="B425" s="21">
        <f t="shared" si="30"/>
        <v>2.2149999999999999</v>
      </c>
      <c r="C425" s="23">
        <f t="shared" si="31"/>
        <v>2.2149999999999999</v>
      </c>
      <c r="D425" s="15">
        <f t="shared" si="32"/>
        <v>3.1260000000000003</v>
      </c>
      <c r="E425" s="15">
        <f t="shared" si="33"/>
        <v>3.1260000000000003</v>
      </c>
      <c r="F425" s="15">
        <f t="shared" si="34"/>
        <v>3.0079999999999996</v>
      </c>
      <c r="G425" s="17">
        <v>350</v>
      </c>
      <c r="H425" t="s">
        <v>1086</v>
      </c>
      <c r="I425" t="s">
        <v>1086</v>
      </c>
      <c r="J425" s="2">
        <v>166</v>
      </c>
      <c r="K425" s="2">
        <v>45.4</v>
      </c>
      <c r="L425" s="2">
        <v>47.4</v>
      </c>
      <c r="M425" s="2">
        <v>86</v>
      </c>
      <c r="N425" s="2">
        <v>23.5</v>
      </c>
      <c r="O425" s="2">
        <v>98</v>
      </c>
      <c r="P425" s="2">
        <v>26.8</v>
      </c>
      <c r="S425" s="2">
        <v>136</v>
      </c>
      <c r="T425" s="2">
        <v>37.200000000000003</v>
      </c>
      <c r="U425" s="2">
        <v>30</v>
      </c>
      <c r="V425" s="2">
        <v>8.1999999999999993</v>
      </c>
      <c r="W425" s="2">
        <v>16</v>
      </c>
      <c r="X425" s="2">
        <v>4.4000000000000004</v>
      </c>
      <c r="Y425" s="2">
        <v>200</v>
      </c>
      <c r="Z425" s="2">
        <v>54.6</v>
      </c>
      <c r="AA425" s="2">
        <v>2</v>
      </c>
      <c r="AB425" s="2">
        <v>675</v>
      </c>
      <c r="AD425" t="s">
        <v>1086</v>
      </c>
      <c r="AE425" t="s">
        <v>1086</v>
      </c>
      <c r="AX425" s="2">
        <v>1</v>
      </c>
      <c r="AZ425" t="s">
        <v>1086</v>
      </c>
      <c r="BA425" t="s">
        <v>1086</v>
      </c>
      <c r="BU425" s="2">
        <v>350</v>
      </c>
      <c r="BV425" t="s">
        <v>1086</v>
      </c>
      <c r="BW425" t="s">
        <v>1086</v>
      </c>
      <c r="BX425" s="2">
        <v>166</v>
      </c>
      <c r="BY425" s="2">
        <v>45.4</v>
      </c>
      <c r="BZ425" s="2">
        <v>47.4</v>
      </c>
      <c r="CA425" s="2">
        <v>86</v>
      </c>
      <c r="CB425" s="2">
        <v>23.5</v>
      </c>
      <c r="CC425" s="2">
        <v>98</v>
      </c>
      <c r="CD425" s="2">
        <v>26.8</v>
      </c>
      <c r="CG425" s="2">
        <v>136</v>
      </c>
      <c r="CH425" s="2">
        <v>37.200000000000003</v>
      </c>
      <c r="CI425" s="2">
        <v>30</v>
      </c>
      <c r="CJ425" s="2">
        <v>8.1999999999999993</v>
      </c>
      <c r="CK425" s="2">
        <v>16</v>
      </c>
      <c r="CL425" s="2">
        <v>4.4000000000000004</v>
      </c>
      <c r="CM425" s="2">
        <v>200</v>
      </c>
      <c r="CN425" s="2">
        <v>54.6</v>
      </c>
      <c r="CO425" s="2">
        <v>2</v>
      </c>
      <c r="CP425" s="2">
        <v>676</v>
      </c>
      <c r="CQ425" s="2">
        <v>283</v>
      </c>
      <c r="CR425" t="s">
        <v>1086</v>
      </c>
      <c r="CS425" t="s">
        <v>1086</v>
      </c>
      <c r="CT425" s="2">
        <v>224</v>
      </c>
      <c r="CU425" s="2">
        <v>79.2</v>
      </c>
      <c r="CV425" s="2">
        <v>79.2</v>
      </c>
      <c r="CW425" s="2">
        <v>18</v>
      </c>
      <c r="CX425" s="2">
        <v>6.4</v>
      </c>
      <c r="CY425" s="2">
        <v>41</v>
      </c>
      <c r="CZ425" s="2">
        <v>14.5</v>
      </c>
      <c r="DC425" s="2">
        <v>112</v>
      </c>
      <c r="DD425" s="2">
        <v>39.6</v>
      </c>
      <c r="DE425" s="2">
        <v>112</v>
      </c>
      <c r="DF425" s="2">
        <v>39.6</v>
      </c>
      <c r="DI425" s="2">
        <v>59</v>
      </c>
      <c r="DJ425" s="2">
        <v>20.8</v>
      </c>
      <c r="DK425" s="2">
        <v>1</v>
      </c>
      <c r="DL425" s="2">
        <v>493</v>
      </c>
      <c r="DN425" t="s">
        <v>1086</v>
      </c>
      <c r="DO425" t="s">
        <v>1086</v>
      </c>
      <c r="EH425" s="2">
        <v>1</v>
      </c>
      <c r="EJ425" t="s">
        <v>1086</v>
      </c>
      <c r="EK425" t="s">
        <v>1086</v>
      </c>
      <c r="FE425" s="2">
        <v>283</v>
      </c>
      <c r="FF425" t="s">
        <v>1086</v>
      </c>
      <c r="FG425" t="s">
        <v>1086</v>
      </c>
      <c r="FH425" s="2">
        <v>224</v>
      </c>
      <c r="FI425" s="2">
        <v>79.2</v>
      </c>
      <c r="FJ425" s="2">
        <v>79.2</v>
      </c>
      <c r="FK425" s="2">
        <v>18</v>
      </c>
      <c r="FL425" s="2">
        <v>6.4</v>
      </c>
      <c r="FM425" s="2">
        <v>41</v>
      </c>
      <c r="FN425" s="2">
        <v>14.5</v>
      </c>
      <c r="FQ425" s="2">
        <v>112</v>
      </c>
      <c r="FR425" s="2">
        <v>39.6</v>
      </c>
      <c r="FS425" s="2">
        <v>112</v>
      </c>
      <c r="FT425" s="2">
        <v>39.6</v>
      </c>
      <c r="FW425" s="2">
        <v>59</v>
      </c>
      <c r="FX425" s="2">
        <v>20.8</v>
      </c>
      <c r="FY425" s="2">
        <v>1</v>
      </c>
      <c r="FZ425" s="2">
        <v>494</v>
      </c>
      <c r="GA425" s="2">
        <v>370</v>
      </c>
      <c r="GB425" t="s">
        <v>1086</v>
      </c>
      <c r="GC425" t="s">
        <v>1086</v>
      </c>
      <c r="GD425" s="2">
        <v>279</v>
      </c>
      <c r="GE425" s="2">
        <v>72.5</v>
      </c>
      <c r="GF425" s="2">
        <v>75.400000000000006</v>
      </c>
      <c r="GG425" s="2">
        <v>20</v>
      </c>
      <c r="GH425" s="2">
        <v>5.2</v>
      </c>
      <c r="GI425" s="2">
        <v>71</v>
      </c>
      <c r="GJ425" s="2">
        <v>18.399999999999999</v>
      </c>
      <c r="GM425" s="2">
        <v>120</v>
      </c>
      <c r="GN425" s="2">
        <v>31.2</v>
      </c>
      <c r="GO425" s="2">
        <v>159</v>
      </c>
      <c r="GP425" s="2">
        <v>41.3</v>
      </c>
      <c r="GQ425" s="2">
        <v>15</v>
      </c>
      <c r="GR425" s="2">
        <v>3.9</v>
      </c>
      <c r="GS425" s="2">
        <v>106</v>
      </c>
      <c r="GT425" s="2">
        <v>27.5</v>
      </c>
      <c r="GU425" s="2">
        <v>8</v>
      </c>
      <c r="GV425" s="2">
        <v>333</v>
      </c>
    </row>
    <row r="426" spans="1:204" ht="12.75" customHeight="1" x14ac:dyDescent="0.2">
      <c r="A426" s="2">
        <v>2986</v>
      </c>
      <c r="B426" s="21">
        <f t="shared" si="30"/>
        <v>0</v>
      </c>
      <c r="C426" s="23">
        <f t="shared" si="31"/>
        <v>0</v>
      </c>
      <c r="D426" s="15">
        <f t="shared" si="32"/>
        <v>0</v>
      </c>
      <c r="E426" s="15">
        <f t="shared" si="33"/>
        <v>0</v>
      </c>
      <c r="F426" s="15">
        <f t="shared" si="34"/>
        <v>0</v>
      </c>
      <c r="G426" s="17">
        <v>2</v>
      </c>
      <c r="H426" t="s">
        <v>1086</v>
      </c>
      <c r="I426" t="s">
        <v>1086</v>
      </c>
      <c r="AD426" t="s">
        <v>1086</v>
      </c>
      <c r="AE426" t="s">
        <v>1086</v>
      </c>
      <c r="AZ426" t="s">
        <v>1086</v>
      </c>
      <c r="BA426" t="s">
        <v>1086</v>
      </c>
      <c r="BU426" s="2">
        <v>2</v>
      </c>
      <c r="BV426" t="s">
        <v>1086</v>
      </c>
      <c r="BW426" t="s">
        <v>1086</v>
      </c>
      <c r="CR426" t="s">
        <v>1086</v>
      </c>
      <c r="CS426" t="s">
        <v>1086</v>
      </c>
      <c r="DN426" t="s">
        <v>1086</v>
      </c>
      <c r="DO426" t="s">
        <v>1086</v>
      </c>
      <c r="EJ426" t="s">
        <v>1086</v>
      </c>
      <c r="EK426" t="s">
        <v>1086</v>
      </c>
      <c r="FF426" t="s">
        <v>1086</v>
      </c>
      <c r="FG426" t="s">
        <v>1086</v>
      </c>
      <c r="GA426" s="2">
        <v>2</v>
      </c>
      <c r="GB426" t="s">
        <v>1086</v>
      </c>
      <c r="GC426" t="s">
        <v>1086</v>
      </c>
    </row>
    <row r="427" spans="1:204" ht="12.75" customHeight="1" x14ac:dyDescent="0.2">
      <c r="A427" s="2">
        <v>2996</v>
      </c>
      <c r="B427" s="21">
        <f t="shared" si="30"/>
        <v>2.036</v>
      </c>
      <c r="C427" s="23">
        <f t="shared" si="31"/>
        <v>2.036</v>
      </c>
      <c r="D427" s="15">
        <f t="shared" si="32"/>
        <v>3.1489999999999996</v>
      </c>
      <c r="E427" s="15">
        <f t="shared" si="33"/>
        <v>3.1489999999999996</v>
      </c>
      <c r="F427" s="15">
        <f t="shared" si="34"/>
        <v>2.6920000000000006</v>
      </c>
      <c r="G427" s="17">
        <v>236</v>
      </c>
      <c r="H427" t="s">
        <v>1086</v>
      </c>
      <c r="I427" t="s">
        <v>1086</v>
      </c>
      <c r="J427" s="2">
        <v>92</v>
      </c>
      <c r="K427" s="2">
        <v>37.1</v>
      </c>
      <c r="L427" s="2">
        <v>39</v>
      </c>
      <c r="M427" s="2">
        <v>69</v>
      </c>
      <c r="N427" s="2">
        <v>27.8</v>
      </c>
      <c r="O427" s="2">
        <v>75</v>
      </c>
      <c r="P427" s="2">
        <v>30.2</v>
      </c>
      <c r="Q427" s="2">
        <v>5</v>
      </c>
      <c r="R427" s="2">
        <v>2</v>
      </c>
      <c r="S427" s="2">
        <v>62</v>
      </c>
      <c r="T427" s="2">
        <v>25</v>
      </c>
      <c r="U427" s="2">
        <v>25</v>
      </c>
      <c r="V427" s="2">
        <v>10.1</v>
      </c>
      <c r="W427" s="2">
        <v>12</v>
      </c>
      <c r="X427" s="2">
        <v>4.8</v>
      </c>
      <c r="Y427" s="2">
        <v>156</v>
      </c>
      <c r="Z427" s="2">
        <v>62.9</v>
      </c>
      <c r="AB427" s="2">
        <v>368</v>
      </c>
      <c r="AD427" t="s">
        <v>1086</v>
      </c>
      <c r="AE427" t="s">
        <v>1086</v>
      </c>
      <c r="AX427" s="2">
        <v>1</v>
      </c>
      <c r="AZ427" t="s">
        <v>1086</v>
      </c>
      <c r="BA427" t="s">
        <v>1086</v>
      </c>
      <c r="BU427" s="2">
        <v>236</v>
      </c>
      <c r="BV427" t="s">
        <v>1086</v>
      </c>
      <c r="BW427" t="s">
        <v>1086</v>
      </c>
      <c r="BX427" s="2">
        <v>92</v>
      </c>
      <c r="BY427" s="2">
        <v>37.1</v>
      </c>
      <c r="BZ427" s="2">
        <v>39</v>
      </c>
      <c r="CA427" s="2">
        <v>69</v>
      </c>
      <c r="CB427" s="2">
        <v>27.8</v>
      </c>
      <c r="CC427" s="2">
        <v>75</v>
      </c>
      <c r="CD427" s="2">
        <v>30.2</v>
      </c>
      <c r="CE427" s="2">
        <v>5</v>
      </c>
      <c r="CF427" s="2">
        <v>2</v>
      </c>
      <c r="CG427" s="2">
        <v>62</v>
      </c>
      <c r="CH427" s="2">
        <v>25</v>
      </c>
      <c r="CI427" s="2">
        <v>25</v>
      </c>
      <c r="CJ427" s="2">
        <v>10.1</v>
      </c>
      <c r="CK427" s="2">
        <v>12</v>
      </c>
      <c r="CL427" s="2">
        <v>4.8</v>
      </c>
      <c r="CM427" s="2">
        <v>156</v>
      </c>
      <c r="CN427" s="2">
        <v>62.9</v>
      </c>
      <c r="CP427" s="2">
        <v>369</v>
      </c>
      <c r="CQ427" s="2">
        <v>194</v>
      </c>
      <c r="CR427" t="s">
        <v>1086</v>
      </c>
      <c r="CS427" t="s">
        <v>1086</v>
      </c>
      <c r="CT427" s="2">
        <v>154</v>
      </c>
      <c r="CU427" s="2">
        <v>79</v>
      </c>
      <c r="CV427" s="2">
        <v>79.400000000000006</v>
      </c>
      <c r="CW427" s="2">
        <v>15</v>
      </c>
      <c r="CX427" s="2">
        <v>7.7</v>
      </c>
      <c r="CY427" s="2">
        <v>25</v>
      </c>
      <c r="CZ427" s="2">
        <v>12.8</v>
      </c>
      <c r="DC427" s="2">
        <v>67</v>
      </c>
      <c r="DD427" s="2">
        <v>34.4</v>
      </c>
      <c r="DE427" s="2">
        <v>87</v>
      </c>
      <c r="DF427" s="2">
        <v>44.6</v>
      </c>
      <c r="DG427" s="2">
        <v>1</v>
      </c>
      <c r="DH427" s="2">
        <v>0.5</v>
      </c>
      <c r="DI427" s="2">
        <v>41</v>
      </c>
      <c r="DJ427" s="2">
        <v>21</v>
      </c>
      <c r="DL427" s="2">
        <v>245</v>
      </c>
      <c r="DN427" t="s">
        <v>1086</v>
      </c>
      <c r="DO427" t="s">
        <v>1086</v>
      </c>
      <c r="EH427" s="2">
        <v>1</v>
      </c>
      <c r="EJ427" t="s">
        <v>1086</v>
      </c>
      <c r="EK427" t="s">
        <v>1086</v>
      </c>
      <c r="FE427" s="2">
        <v>194</v>
      </c>
      <c r="FF427" t="s">
        <v>1086</v>
      </c>
      <c r="FG427" t="s">
        <v>1086</v>
      </c>
      <c r="FH427" s="2">
        <v>154</v>
      </c>
      <c r="FI427" s="2">
        <v>79</v>
      </c>
      <c r="FJ427" s="2">
        <v>79.400000000000006</v>
      </c>
      <c r="FK427" s="2">
        <v>15</v>
      </c>
      <c r="FL427" s="2">
        <v>7.7</v>
      </c>
      <c r="FM427" s="2">
        <v>25</v>
      </c>
      <c r="FN427" s="2">
        <v>12.8</v>
      </c>
      <c r="FQ427" s="2">
        <v>67</v>
      </c>
      <c r="FR427" s="2">
        <v>34.4</v>
      </c>
      <c r="FS427" s="2">
        <v>87</v>
      </c>
      <c r="FT427" s="2">
        <v>44.6</v>
      </c>
      <c r="FU427" s="2">
        <v>1</v>
      </c>
      <c r="FV427" s="2">
        <v>0.5</v>
      </c>
      <c r="FW427" s="2">
        <v>41</v>
      </c>
      <c r="FX427" s="2">
        <v>21</v>
      </c>
      <c r="FZ427" s="2">
        <v>246</v>
      </c>
      <c r="GA427" s="2">
        <v>187</v>
      </c>
      <c r="GB427" t="s">
        <v>1086</v>
      </c>
      <c r="GC427" t="s">
        <v>1086</v>
      </c>
      <c r="GD427" s="2">
        <v>148</v>
      </c>
      <c r="GE427" s="2">
        <v>74.400000000000006</v>
      </c>
      <c r="GF427" s="2">
        <v>79.099999999999994</v>
      </c>
      <c r="GG427" s="2">
        <v>8</v>
      </c>
      <c r="GH427" s="2">
        <v>4</v>
      </c>
      <c r="GI427" s="2">
        <v>31</v>
      </c>
      <c r="GJ427" s="2">
        <v>15.6</v>
      </c>
      <c r="GK427" s="2">
        <v>11</v>
      </c>
      <c r="GL427" s="2">
        <v>5.5</v>
      </c>
      <c r="GM427" s="2">
        <v>82</v>
      </c>
      <c r="GN427" s="2">
        <v>41.2</v>
      </c>
      <c r="GO427" s="2">
        <v>55</v>
      </c>
      <c r="GP427" s="2">
        <v>27.6</v>
      </c>
      <c r="GQ427" s="2">
        <v>12</v>
      </c>
      <c r="GR427" s="2">
        <v>6</v>
      </c>
      <c r="GS427" s="2">
        <v>51</v>
      </c>
      <c r="GT427" s="2">
        <v>25.6</v>
      </c>
      <c r="GU427" s="2">
        <v>4</v>
      </c>
      <c r="GV427" s="2">
        <v>174</v>
      </c>
    </row>
    <row r="428" spans="1:204" ht="12.75" customHeight="1" x14ac:dyDescent="0.2">
      <c r="A428" s="2">
        <v>3003</v>
      </c>
      <c r="B428" s="21">
        <f t="shared" si="30"/>
        <v>3.63</v>
      </c>
      <c r="C428" s="23">
        <f t="shared" si="31"/>
        <v>3.63</v>
      </c>
      <c r="D428" s="15">
        <f t="shared" si="32"/>
        <v>0</v>
      </c>
      <c r="E428" s="15">
        <f t="shared" si="33"/>
        <v>0</v>
      </c>
      <c r="F428" s="15">
        <f t="shared" si="34"/>
        <v>0</v>
      </c>
      <c r="G428" s="17">
        <v>54</v>
      </c>
      <c r="H428" t="s">
        <v>1086</v>
      </c>
      <c r="I428" t="s">
        <v>1086</v>
      </c>
      <c r="J428" s="2">
        <v>50</v>
      </c>
      <c r="K428" s="2">
        <v>92.6</v>
      </c>
      <c r="L428" s="2">
        <v>92.6</v>
      </c>
      <c r="O428" s="2">
        <v>4</v>
      </c>
      <c r="P428" s="2">
        <v>7.4</v>
      </c>
      <c r="S428" s="2">
        <v>12</v>
      </c>
      <c r="T428" s="2">
        <v>22.2</v>
      </c>
      <c r="U428" s="2">
        <v>38</v>
      </c>
      <c r="V428" s="2">
        <v>70.400000000000006</v>
      </c>
      <c r="Y428" s="2">
        <v>4</v>
      </c>
      <c r="Z428" s="2">
        <v>7.4</v>
      </c>
      <c r="AD428" t="s">
        <v>1086</v>
      </c>
      <c r="AE428" t="s">
        <v>1086</v>
      </c>
      <c r="AZ428" t="s">
        <v>1086</v>
      </c>
      <c r="BA428" t="s">
        <v>1086</v>
      </c>
      <c r="BU428" s="2">
        <v>54</v>
      </c>
      <c r="BV428" t="s">
        <v>1086</v>
      </c>
      <c r="BW428" t="s">
        <v>1086</v>
      </c>
      <c r="BX428" s="2">
        <v>50</v>
      </c>
      <c r="BY428" s="2">
        <v>92.6</v>
      </c>
      <c r="BZ428" s="2">
        <v>92.6</v>
      </c>
      <c r="CC428" s="2">
        <v>4</v>
      </c>
      <c r="CD428" s="2">
        <v>7.4</v>
      </c>
      <c r="CG428" s="2">
        <v>12</v>
      </c>
      <c r="CH428" s="2">
        <v>22.2</v>
      </c>
      <c r="CI428" s="2">
        <v>38</v>
      </c>
      <c r="CJ428" s="2">
        <v>70.400000000000006</v>
      </c>
      <c r="CM428" s="2">
        <v>4</v>
      </c>
      <c r="CN428" s="2">
        <v>7.4</v>
      </c>
      <c r="CR428" t="s">
        <v>1086</v>
      </c>
      <c r="CS428" t="s">
        <v>1086</v>
      </c>
      <c r="DN428" t="s">
        <v>1086</v>
      </c>
      <c r="DO428" t="s">
        <v>1086</v>
      </c>
      <c r="EJ428" t="s">
        <v>1086</v>
      </c>
      <c r="EK428" t="s">
        <v>1086</v>
      </c>
      <c r="FF428" t="s">
        <v>1086</v>
      </c>
      <c r="FG428" t="s">
        <v>1086</v>
      </c>
      <c r="GB428" t="s">
        <v>1086</v>
      </c>
      <c r="GC428" t="s">
        <v>1086</v>
      </c>
    </row>
    <row r="429" spans="1:204" ht="12.75" customHeight="1" x14ac:dyDescent="0.2">
      <c r="A429" s="2">
        <v>3008</v>
      </c>
      <c r="B429" s="21">
        <f t="shared" si="30"/>
        <v>3</v>
      </c>
      <c r="C429" s="23">
        <f t="shared" si="31"/>
        <v>3</v>
      </c>
      <c r="D429" s="15">
        <f t="shared" si="32"/>
        <v>3.5439999999999996</v>
      </c>
      <c r="E429" s="15">
        <f t="shared" si="33"/>
        <v>3.5439999999999996</v>
      </c>
      <c r="F429" s="15">
        <f t="shared" si="34"/>
        <v>3.0589999999999997</v>
      </c>
      <c r="G429" s="17">
        <v>33</v>
      </c>
      <c r="H429" t="s">
        <v>1086</v>
      </c>
      <c r="I429" t="s">
        <v>1086</v>
      </c>
      <c r="J429" s="2">
        <v>23</v>
      </c>
      <c r="K429" s="2">
        <v>69.7</v>
      </c>
      <c r="L429" s="2">
        <v>69.7</v>
      </c>
      <c r="M429" s="2">
        <v>2</v>
      </c>
      <c r="N429" s="2">
        <v>6.1</v>
      </c>
      <c r="O429" s="2">
        <v>8</v>
      </c>
      <c r="P429" s="2">
        <v>24.2</v>
      </c>
      <c r="S429" s="2">
        <v>11</v>
      </c>
      <c r="T429" s="2">
        <v>33.299999999999997</v>
      </c>
      <c r="U429" s="2">
        <v>12</v>
      </c>
      <c r="V429" s="2">
        <v>36.4</v>
      </c>
      <c r="Y429" s="2">
        <v>10</v>
      </c>
      <c r="Z429" s="2">
        <v>30.3</v>
      </c>
      <c r="AB429" s="2">
        <v>23</v>
      </c>
      <c r="AD429" t="s">
        <v>1086</v>
      </c>
      <c r="AE429" t="s">
        <v>1086</v>
      </c>
      <c r="AX429" s="2">
        <v>1</v>
      </c>
      <c r="AZ429" t="s">
        <v>1086</v>
      </c>
      <c r="BA429" t="s">
        <v>1086</v>
      </c>
      <c r="BU429" s="2">
        <v>33</v>
      </c>
      <c r="BV429" t="s">
        <v>1086</v>
      </c>
      <c r="BW429" t="s">
        <v>1086</v>
      </c>
      <c r="BX429" s="2">
        <v>23</v>
      </c>
      <c r="BY429" s="2">
        <v>69.7</v>
      </c>
      <c r="BZ429" s="2">
        <v>69.7</v>
      </c>
      <c r="CA429" s="2">
        <v>2</v>
      </c>
      <c r="CB429" s="2">
        <v>6.1</v>
      </c>
      <c r="CC429" s="2">
        <v>8</v>
      </c>
      <c r="CD429" s="2">
        <v>24.2</v>
      </c>
      <c r="CG429" s="2">
        <v>11</v>
      </c>
      <c r="CH429" s="2">
        <v>33.299999999999997</v>
      </c>
      <c r="CI429" s="2">
        <v>12</v>
      </c>
      <c r="CJ429" s="2">
        <v>36.4</v>
      </c>
      <c r="CM429" s="2">
        <v>10</v>
      </c>
      <c r="CN429" s="2">
        <v>30.3</v>
      </c>
      <c r="CP429" s="2">
        <v>24</v>
      </c>
      <c r="CQ429" s="2">
        <v>22</v>
      </c>
      <c r="CR429" t="s">
        <v>1086</v>
      </c>
      <c r="CS429" t="s">
        <v>1086</v>
      </c>
      <c r="CT429" s="2">
        <v>20</v>
      </c>
      <c r="CU429" s="2">
        <v>90.9</v>
      </c>
      <c r="CV429" s="2">
        <v>90.9</v>
      </c>
      <c r="CW429" s="2">
        <v>1</v>
      </c>
      <c r="CX429" s="2">
        <v>4.5</v>
      </c>
      <c r="CY429" s="2">
        <v>1</v>
      </c>
      <c r="CZ429" s="2">
        <v>4.5</v>
      </c>
      <c r="DC429" s="2">
        <v>5</v>
      </c>
      <c r="DD429" s="2">
        <v>22.7</v>
      </c>
      <c r="DE429" s="2">
        <v>15</v>
      </c>
      <c r="DF429" s="2">
        <v>68.2</v>
      </c>
      <c r="DI429" s="2">
        <v>2</v>
      </c>
      <c r="DJ429" s="2">
        <v>9.1</v>
      </c>
      <c r="DL429" s="2">
        <v>8</v>
      </c>
      <c r="DN429" t="s">
        <v>1086</v>
      </c>
      <c r="DO429" t="s">
        <v>1086</v>
      </c>
      <c r="EJ429" t="s">
        <v>1086</v>
      </c>
      <c r="EK429" t="s">
        <v>1086</v>
      </c>
      <c r="FE429" s="2">
        <v>22</v>
      </c>
      <c r="FF429" t="s">
        <v>1086</v>
      </c>
      <c r="FG429" t="s">
        <v>1086</v>
      </c>
      <c r="FH429" s="2">
        <v>20</v>
      </c>
      <c r="FI429" s="2">
        <v>90.9</v>
      </c>
      <c r="FJ429" s="2">
        <v>90.9</v>
      </c>
      <c r="FK429" s="2">
        <v>1</v>
      </c>
      <c r="FL429" s="2">
        <v>4.5</v>
      </c>
      <c r="FM429" s="2">
        <v>1</v>
      </c>
      <c r="FN429" s="2">
        <v>4.5</v>
      </c>
      <c r="FQ429" s="2">
        <v>5</v>
      </c>
      <c r="FR429" s="2">
        <v>22.7</v>
      </c>
      <c r="FS429" s="2">
        <v>15</v>
      </c>
      <c r="FT429" s="2">
        <v>68.2</v>
      </c>
      <c r="FW429" s="2">
        <v>2</v>
      </c>
      <c r="FX429" s="2">
        <v>9.1</v>
      </c>
      <c r="FZ429" s="2">
        <v>8</v>
      </c>
      <c r="GA429" s="2">
        <v>17</v>
      </c>
      <c r="GB429" t="s">
        <v>1086</v>
      </c>
      <c r="GC429" t="s">
        <v>1086</v>
      </c>
      <c r="GD429" s="2">
        <v>12</v>
      </c>
      <c r="GE429" s="2">
        <v>70.599999999999994</v>
      </c>
      <c r="GF429" s="2">
        <v>70.599999999999994</v>
      </c>
      <c r="GI429" s="2">
        <v>5</v>
      </c>
      <c r="GJ429" s="2">
        <v>29.4</v>
      </c>
      <c r="GM429" s="2">
        <v>6</v>
      </c>
      <c r="GN429" s="2">
        <v>35.299999999999997</v>
      </c>
      <c r="GO429" s="2">
        <v>6</v>
      </c>
      <c r="GP429" s="2">
        <v>35.299999999999997</v>
      </c>
      <c r="GS429" s="2">
        <v>5</v>
      </c>
      <c r="GT429" s="2">
        <v>29.4</v>
      </c>
      <c r="GV429" s="2">
        <v>2</v>
      </c>
    </row>
    <row r="430" spans="1:204" ht="12.75" customHeight="1" x14ac:dyDescent="0.2">
      <c r="A430" s="2">
        <v>3009</v>
      </c>
      <c r="B430" s="21">
        <f t="shared" si="30"/>
        <v>2.5569999999999999</v>
      </c>
      <c r="C430" s="23">
        <f t="shared" si="31"/>
        <v>2.5569999999999999</v>
      </c>
      <c r="D430" s="15">
        <f t="shared" si="32"/>
        <v>0</v>
      </c>
      <c r="E430" s="15">
        <f t="shared" si="33"/>
        <v>0</v>
      </c>
      <c r="F430" s="15">
        <f t="shared" si="34"/>
        <v>0</v>
      </c>
      <c r="G430" s="17">
        <v>52</v>
      </c>
      <c r="H430" t="s">
        <v>1086</v>
      </c>
      <c r="I430" t="s">
        <v>1086</v>
      </c>
      <c r="J430" s="2">
        <v>27</v>
      </c>
      <c r="K430" s="2">
        <v>51.9</v>
      </c>
      <c r="L430" s="2">
        <v>51.9</v>
      </c>
      <c r="M430" s="2">
        <v>3</v>
      </c>
      <c r="N430" s="2">
        <v>5.8</v>
      </c>
      <c r="O430" s="2">
        <v>22</v>
      </c>
      <c r="P430" s="2">
        <v>42.3</v>
      </c>
      <c r="S430" s="2">
        <v>22</v>
      </c>
      <c r="T430" s="2">
        <v>42.3</v>
      </c>
      <c r="U430" s="2">
        <v>5</v>
      </c>
      <c r="V430" s="2">
        <v>9.6</v>
      </c>
      <c r="Y430" s="2">
        <v>25</v>
      </c>
      <c r="Z430" s="2">
        <v>48.1</v>
      </c>
      <c r="AB430" s="2">
        <v>1</v>
      </c>
      <c r="AD430" t="s">
        <v>1086</v>
      </c>
      <c r="AE430" t="s">
        <v>1086</v>
      </c>
      <c r="AZ430" t="s">
        <v>1086</v>
      </c>
      <c r="BA430" t="s">
        <v>1086</v>
      </c>
      <c r="BU430" s="2">
        <v>52</v>
      </c>
      <c r="BV430" t="s">
        <v>1086</v>
      </c>
      <c r="BW430" t="s">
        <v>1086</v>
      </c>
      <c r="BX430" s="2">
        <v>27</v>
      </c>
      <c r="BY430" s="2">
        <v>51.9</v>
      </c>
      <c r="BZ430" s="2">
        <v>51.9</v>
      </c>
      <c r="CA430" s="2">
        <v>3</v>
      </c>
      <c r="CB430" s="2">
        <v>5.8</v>
      </c>
      <c r="CC430" s="2">
        <v>22</v>
      </c>
      <c r="CD430" s="2">
        <v>42.3</v>
      </c>
      <c r="CG430" s="2">
        <v>22</v>
      </c>
      <c r="CH430" s="2">
        <v>42.3</v>
      </c>
      <c r="CI430" s="2">
        <v>5</v>
      </c>
      <c r="CJ430" s="2">
        <v>9.6</v>
      </c>
      <c r="CM430" s="2">
        <v>25</v>
      </c>
      <c r="CN430" s="2">
        <v>48.1</v>
      </c>
      <c r="CP430" s="2">
        <v>1</v>
      </c>
      <c r="CR430" t="s">
        <v>1086</v>
      </c>
      <c r="CS430" t="s">
        <v>1086</v>
      </c>
      <c r="DN430" t="s">
        <v>1086</v>
      </c>
      <c r="DO430" t="s">
        <v>1086</v>
      </c>
      <c r="EJ430" t="s">
        <v>1086</v>
      </c>
      <c r="EK430" t="s">
        <v>1086</v>
      </c>
      <c r="FF430" t="s">
        <v>1086</v>
      </c>
      <c r="FG430" t="s">
        <v>1086</v>
      </c>
      <c r="GB430" t="s">
        <v>1086</v>
      </c>
      <c r="GC430" t="s">
        <v>1086</v>
      </c>
    </row>
    <row r="431" spans="1:204" ht="12.75" customHeight="1" x14ac:dyDescent="0.2">
      <c r="A431" s="2">
        <v>3010</v>
      </c>
      <c r="B431" s="21">
        <f t="shared" si="30"/>
        <v>2.38</v>
      </c>
      <c r="C431" s="23">
        <f t="shared" si="31"/>
        <v>2.38</v>
      </c>
      <c r="D431" s="15">
        <f t="shared" si="32"/>
        <v>3.3839999999999999</v>
      </c>
      <c r="E431" s="15">
        <f t="shared" si="33"/>
        <v>3.3839999999999999</v>
      </c>
      <c r="F431" s="15">
        <f t="shared" si="34"/>
        <v>3.133</v>
      </c>
      <c r="G431" s="17">
        <v>343</v>
      </c>
      <c r="H431" t="s">
        <v>1086</v>
      </c>
      <c r="I431" t="s">
        <v>1086</v>
      </c>
      <c r="J431" s="2">
        <v>173</v>
      </c>
      <c r="K431" s="2">
        <v>49.9</v>
      </c>
      <c r="L431" s="2">
        <v>50.4</v>
      </c>
      <c r="M431" s="2">
        <v>98</v>
      </c>
      <c r="N431" s="2">
        <v>28.2</v>
      </c>
      <c r="O431" s="2">
        <v>72</v>
      </c>
      <c r="P431" s="2">
        <v>20.7</v>
      </c>
      <c r="Q431" s="2">
        <v>2</v>
      </c>
      <c r="R431" s="2">
        <v>0.6</v>
      </c>
      <c r="S431" s="2">
        <v>100</v>
      </c>
      <c r="T431" s="2">
        <v>28.8</v>
      </c>
      <c r="U431" s="2">
        <v>71</v>
      </c>
      <c r="V431" s="2">
        <v>20.5</v>
      </c>
      <c r="W431" s="2">
        <v>4</v>
      </c>
      <c r="X431" s="2">
        <v>1.2</v>
      </c>
      <c r="Y431" s="2">
        <v>174</v>
      </c>
      <c r="Z431" s="2">
        <v>50.1</v>
      </c>
      <c r="AA431" s="2">
        <v>14</v>
      </c>
      <c r="AB431" s="2">
        <v>657</v>
      </c>
      <c r="AD431" t="s">
        <v>1086</v>
      </c>
      <c r="AE431" t="s">
        <v>1086</v>
      </c>
      <c r="AZ431" t="s">
        <v>1086</v>
      </c>
      <c r="BA431" t="s">
        <v>1086</v>
      </c>
      <c r="BU431" s="2">
        <v>343</v>
      </c>
      <c r="BV431" t="s">
        <v>1086</v>
      </c>
      <c r="BW431" t="s">
        <v>1086</v>
      </c>
      <c r="BX431" s="2">
        <v>173</v>
      </c>
      <c r="BY431" s="2">
        <v>49.9</v>
      </c>
      <c r="BZ431" s="2">
        <v>50.4</v>
      </c>
      <c r="CA431" s="2">
        <v>98</v>
      </c>
      <c r="CB431" s="2">
        <v>28.2</v>
      </c>
      <c r="CC431" s="2">
        <v>72</v>
      </c>
      <c r="CD431" s="2">
        <v>20.7</v>
      </c>
      <c r="CE431" s="2">
        <v>2</v>
      </c>
      <c r="CF431" s="2">
        <v>0.6</v>
      </c>
      <c r="CG431" s="2">
        <v>100</v>
      </c>
      <c r="CH431" s="2">
        <v>28.8</v>
      </c>
      <c r="CI431" s="2">
        <v>71</v>
      </c>
      <c r="CJ431" s="2">
        <v>20.5</v>
      </c>
      <c r="CK431" s="2">
        <v>4</v>
      </c>
      <c r="CL431" s="2">
        <v>1.2</v>
      </c>
      <c r="CM431" s="2">
        <v>174</v>
      </c>
      <c r="CN431" s="2">
        <v>50.1</v>
      </c>
      <c r="CO431" s="2">
        <v>14</v>
      </c>
      <c r="CP431" s="2">
        <v>657</v>
      </c>
      <c r="CQ431" s="2">
        <v>263</v>
      </c>
      <c r="CR431" t="s">
        <v>1086</v>
      </c>
      <c r="CS431" t="s">
        <v>1086</v>
      </c>
      <c r="CT431" s="2">
        <v>228</v>
      </c>
      <c r="CU431" s="2">
        <v>86.7</v>
      </c>
      <c r="CV431" s="2">
        <v>86.7</v>
      </c>
      <c r="CW431" s="2">
        <v>6</v>
      </c>
      <c r="CX431" s="2">
        <v>2.2999999999999998</v>
      </c>
      <c r="CY431" s="2">
        <v>29</v>
      </c>
      <c r="CZ431" s="2">
        <v>11</v>
      </c>
      <c r="DC431" s="2">
        <v>86</v>
      </c>
      <c r="DD431" s="2">
        <v>32.700000000000003</v>
      </c>
      <c r="DE431" s="2">
        <v>142</v>
      </c>
      <c r="DF431" s="2">
        <v>54</v>
      </c>
      <c r="DI431" s="2">
        <v>35</v>
      </c>
      <c r="DJ431" s="2">
        <v>13.3</v>
      </c>
      <c r="DL431" s="2">
        <v>382</v>
      </c>
      <c r="DN431" t="s">
        <v>1086</v>
      </c>
      <c r="DO431" t="s">
        <v>1086</v>
      </c>
      <c r="EH431" s="2">
        <v>1</v>
      </c>
      <c r="EJ431" t="s">
        <v>1086</v>
      </c>
      <c r="EK431" t="s">
        <v>1086</v>
      </c>
      <c r="FE431" s="2">
        <v>263</v>
      </c>
      <c r="FF431" t="s">
        <v>1086</v>
      </c>
      <c r="FG431" t="s">
        <v>1086</v>
      </c>
      <c r="FH431" s="2">
        <v>228</v>
      </c>
      <c r="FI431" s="2">
        <v>86.7</v>
      </c>
      <c r="FJ431" s="2">
        <v>86.7</v>
      </c>
      <c r="FK431" s="2">
        <v>6</v>
      </c>
      <c r="FL431" s="2">
        <v>2.2999999999999998</v>
      </c>
      <c r="FM431" s="2">
        <v>29</v>
      </c>
      <c r="FN431" s="2">
        <v>11</v>
      </c>
      <c r="FQ431" s="2">
        <v>86</v>
      </c>
      <c r="FR431" s="2">
        <v>32.700000000000003</v>
      </c>
      <c r="FS431" s="2">
        <v>142</v>
      </c>
      <c r="FT431" s="2">
        <v>54</v>
      </c>
      <c r="FW431" s="2">
        <v>35</v>
      </c>
      <c r="FX431" s="2">
        <v>13.3</v>
      </c>
      <c r="FZ431" s="2">
        <v>383</v>
      </c>
      <c r="GA431" s="2">
        <v>423</v>
      </c>
      <c r="GB431" t="s">
        <v>1086</v>
      </c>
      <c r="GC431" t="s">
        <v>1086</v>
      </c>
      <c r="GD431" s="2">
        <v>350</v>
      </c>
      <c r="GE431" s="2">
        <v>81.599999999999994</v>
      </c>
      <c r="GF431" s="2">
        <v>82.7</v>
      </c>
      <c r="GG431" s="2">
        <v>27</v>
      </c>
      <c r="GH431" s="2">
        <v>6.3</v>
      </c>
      <c r="GI431" s="2">
        <v>46</v>
      </c>
      <c r="GJ431" s="2">
        <v>10.7</v>
      </c>
      <c r="GK431" s="2">
        <v>11</v>
      </c>
      <c r="GL431" s="2">
        <v>2.6</v>
      </c>
      <c r="GM431" s="2">
        <v>132</v>
      </c>
      <c r="GN431" s="2">
        <v>30.8</v>
      </c>
      <c r="GO431" s="2">
        <v>207</v>
      </c>
      <c r="GP431" s="2">
        <v>48.3</v>
      </c>
      <c r="GQ431" s="2">
        <v>6</v>
      </c>
      <c r="GR431" s="2">
        <v>1.4</v>
      </c>
      <c r="GS431" s="2">
        <v>79</v>
      </c>
      <c r="GT431" s="2">
        <v>18.399999999999999</v>
      </c>
      <c r="GU431" s="2">
        <v>18</v>
      </c>
      <c r="GV431" s="2">
        <v>258</v>
      </c>
    </row>
    <row r="432" spans="1:204" ht="12.75" customHeight="1" x14ac:dyDescent="0.2">
      <c r="A432" s="2">
        <v>3011</v>
      </c>
      <c r="B432" s="21">
        <f t="shared" si="30"/>
        <v>3.536</v>
      </c>
      <c r="C432" s="23">
        <f t="shared" si="31"/>
        <v>3.536</v>
      </c>
      <c r="D432" s="15">
        <f t="shared" si="32"/>
        <v>0</v>
      </c>
      <c r="E432" s="15">
        <f t="shared" si="33"/>
        <v>0</v>
      </c>
      <c r="F432" s="15">
        <f t="shared" si="34"/>
        <v>0</v>
      </c>
      <c r="G432" s="17">
        <v>28</v>
      </c>
      <c r="H432" t="s">
        <v>1086</v>
      </c>
      <c r="I432" t="s">
        <v>1086</v>
      </c>
      <c r="J432" s="2">
        <v>28</v>
      </c>
      <c r="K432" s="2">
        <v>100</v>
      </c>
      <c r="L432" s="2">
        <v>100</v>
      </c>
      <c r="S432" s="2">
        <v>13</v>
      </c>
      <c r="T432" s="2">
        <v>46.4</v>
      </c>
      <c r="U432" s="2">
        <v>15</v>
      </c>
      <c r="V432" s="2">
        <v>53.6</v>
      </c>
      <c r="AD432" t="s">
        <v>1086</v>
      </c>
      <c r="AE432" t="s">
        <v>1086</v>
      </c>
      <c r="AZ432" t="s">
        <v>1086</v>
      </c>
      <c r="BA432" t="s">
        <v>1086</v>
      </c>
      <c r="BU432" s="2">
        <v>28</v>
      </c>
      <c r="BV432" t="s">
        <v>1086</v>
      </c>
      <c r="BW432" t="s">
        <v>1086</v>
      </c>
      <c r="BX432" s="2">
        <v>28</v>
      </c>
      <c r="BY432" s="2">
        <v>100</v>
      </c>
      <c r="BZ432" s="2">
        <v>100</v>
      </c>
      <c r="CG432" s="2">
        <v>13</v>
      </c>
      <c r="CH432" s="2">
        <v>46.4</v>
      </c>
      <c r="CI432" s="2">
        <v>15</v>
      </c>
      <c r="CJ432" s="2">
        <v>53.6</v>
      </c>
      <c r="CR432" t="s">
        <v>1086</v>
      </c>
      <c r="CS432" t="s">
        <v>1086</v>
      </c>
      <c r="DN432" t="s">
        <v>1086</v>
      </c>
      <c r="DO432" t="s">
        <v>1086</v>
      </c>
      <c r="EJ432" t="s">
        <v>1086</v>
      </c>
      <c r="EK432" t="s">
        <v>1086</v>
      </c>
      <c r="FF432" t="s">
        <v>1086</v>
      </c>
      <c r="FG432" t="s">
        <v>1086</v>
      </c>
      <c r="GB432" t="s">
        <v>1086</v>
      </c>
      <c r="GC432" t="s">
        <v>1086</v>
      </c>
    </row>
    <row r="433" spans="1:204" ht="12.75" customHeight="1" x14ac:dyDescent="0.2">
      <c r="A433" s="2">
        <v>3012</v>
      </c>
      <c r="B433" s="21">
        <f t="shared" si="30"/>
        <v>3.1420000000000003</v>
      </c>
      <c r="C433" s="23">
        <f t="shared" si="31"/>
        <v>3.1420000000000003</v>
      </c>
      <c r="D433" s="15">
        <f t="shared" si="32"/>
        <v>0</v>
      </c>
      <c r="E433" s="15">
        <f t="shared" si="33"/>
        <v>0</v>
      </c>
      <c r="F433" s="15">
        <f t="shared" si="34"/>
        <v>0</v>
      </c>
      <c r="G433" s="17">
        <v>28</v>
      </c>
      <c r="H433" t="s">
        <v>1086</v>
      </c>
      <c r="I433" t="s">
        <v>1086</v>
      </c>
      <c r="J433" s="2">
        <v>23</v>
      </c>
      <c r="K433" s="2">
        <v>82.1</v>
      </c>
      <c r="L433" s="2">
        <v>82.1</v>
      </c>
      <c r="O433" s="2">
        <v>5</v>
      </c>
      <c r="P433" s="2">
        <v>17.899999999999999</v>
      </c>
      <c r="S433" s="2">
        <v>14</v>
      </c>
      <c r="T433" s="2">
        <v>50</v>
      </c>
      <c r="U433" s="2">
        <v>9</v>
      </c>
      <c r="V433" s="2">
        <v>32.1</v>
      </c>
      <c r="Y433" s="2">
        <v>5</v>
      </c>
      <c r="Z433" s="2">
        <v>17.899999999999999</v>
      </c>
      <c r="AD433" t="s">
        <v>1086</v>
      </c>
      <c r="AE433" t="s">
        <v>1086</v>
      </c>
      <c r="AZ433" t="s">
        <v>1086</v>
      </c>
      <c r="BA433" t="s">
        <v>1086</v>
      </c>
      <c r="BU433" s="2">
        <v>28</v>
      </c>
      <c r="BV433" t="s">
        <v>1086</v>
      </c>
      <c r="BW433" t="s">
        <v>1086</v>
      </c>
      <c r="BX433" s="2">
        <v>23</v>
      </c>
      <c r="BY433" s="2">
        <v>82.1</v>
      </c>
      <c r="BZ433" s="2">
        <v>82.1</v>
      </c>
      <c r="CC433" s="2">
        <v>5</v>
      </c>
      <c r="CD433" s="2">
        <v>17.899999999999999</v>
      </c>
      <c r="CG433" s="2">
        <v>14</v>
      </c>
      <c r="CH433" s="2">
        <v>50</v>
      </c>
      <c r="CI433" s="2">
        <v>9</v>
      </c>
      <c r="CJ433" s="2">
        <v>32.1</v>
      </c>
      <c r="CM433" s="2">
        <v>5</v>
      </c>
      <c r="CN433" s="2">
        <v>17.899999999999999</v>
      </c>
      <c r="CR433" t="s">
        <v>1086</v>
      </c>
      <c r="CS433" t="s">
        <v>1086</v>
      </c>
      <c r="DN433" t="s">
        <v>1086</v>
      </c>
      <c r="DO433" t="s">
        <v>1086</v>
      </c>
      <c r="EJ433" t="s">
        <v>1086</v>
      </c>
      <c r="EK433" t="s">
        <v>1086</v>
      </c>
      <c r="FF433" t="s">
        <v>1086</v>
      </c>
      <c r="FG433" t="s">
        <v>1086</v>
      </c>
      <c r="GB433" t="s">
        <v>1086</v>
      </c>
      <c r="GC433" t="s">
        <v>1086</v>
      </c>
    </row>
    <row r="434" spans="1:204" ht="12.75" customHeight="1" x14ac:dyDescent="0.2">
      <c r="A434" s="2">
        <v>3014</v>
      </c>
      <c r="B434" s="21">
        <f t="shared" si="30"/>
        <v>2.0410000000000004</v>
      </c>
      <c r="C434" s="23">
        <f t="shared" si="31"/>
        <v>2.0410000000000004</v>
      </c>
      <c r="D434" s="15">
        <f t="shared" si="32"/>
        <v>2.76</v>
      </c>
      <c r="E434" s="15">
        <f t="shared" si="33"/>
        <v>2.76</v>
      </c>
      <c r="F434" s="15">
        <f t="shared" si="34"/>
        <v>2.6280000000000001</v>
      </c>
      <c r="G434" s="17">
        <v>72</v>
      </c>
      <c r="H434" t="s">
        <v>1086</v>
      </c>
      <c r="I434" t="s">
        <v>1086</v>
      </c>
      <c r="J434" s="2">
        <v>24</v>
      </c>
      <c r="K434" s="2">
        <v>32.9</v>
      </c>
      <c r="L434" s="2">
        <v>33.299999999999997</v>
      </c>
      <c r="M434" s="2">
        <v>29</v>
      </c>
      <c r="N434" s="2">
        <v>39.700000000000003</v>
      </c>
      <c r="O434" s="2">
        <v>19</v>
      </c>
      <c r="P434" s="2">
        <v>26</v>
      </c>
      <c r="S434" s="2">
        <v>14</v>
      </c>
      <c r="T434" s="2">
        <v>19.2</v>
      </c>
      <c r="U434" s="2">
        <v>10</v>
      </c>
      <c r="V434" s="2">
        <v>13.7</v>
      </c>
      <c r="W434" s="2">
        <v>1</v>
      </c>
      <c r="X434" s="2">
        <v>1.4</v>
      </c>
      <c r="Y434" s="2">
        <v>49</v>
      </c>
      <c r="Z434" s="2">
        <v>67.099999999999994</v>
      </c>
      <c r="AA434" s="2">
        <v>2</v>
      </c>
      <c r="AB434" s="2">
        <v>55</v>
      </c>
      <c r="AD434" t="s">
        <v>1086</v>
      </c>
      <c r="AE434" t="s">
        <v>1086</v>
      </c>
      <c r="AZ434" t="s">
        <v>1086</v>
      </c>
      <c r="BA434" t="s">
        <v>1086</v>
      </c>
      <c r="BU434" s="2">
        <v>72</v>
      </c>
      <c r="BV434" t="s">
        <v>1086</v>
      </c>
      <c r="BW434" t="s">
        <v>1086</v>
      </c>
      <c r="BX434" s="2">
        <v>24</v>
      </c>
      <c r="BY434" s="2">
        <v>32.9</v>
      </c>
      <c r="BZ434" s="2">
        <v>33.299999999999997</v>
      </c>
      <c r="CA434" s="2">
        <v>29</v>
      </c>
      <c r="CB434" s="2">
        <v>39.700000000000003</v>
      </c>
      <c r="CC434" s="2">
        <v>19</v>
      </c>
      <c r="CD434" s="2">
        <v>26</v>
      </c>
      <c r="CG434" s="2">
        <v>14</v>
      </c>
      <c r="CH434" s="2">
        <v>19.2</v>
      </c>
      <c r="CI434" s="2">
        <v>10</v>
      </c>
      <c r="CJ434" s="2">
        <v>13.7</v>
      </c>
      <c r="CK434" s="2">
        <v>1</v>
      </c>
      <c r="CL434" s="2">
        <v>1.4</v>
      </c>
      <c r="CM434" s="2">
        <v>49</v>
      </c>
      <c r="CN434" s="2">
        <v>67.099999999999994</v>
      </c>
      <c r="CO434" s="2">
        <v>2</v>
      </c>
      <c r="CP434" s="2">
        <v>55</v>
      </c>
      <c r="CQ434" s="2">
        <v>25</v>
      </c>
      <c r="CR434" t="s">
        <v>1086</v>
      </c>
      <c r="CS434" t="s">
        <v>1086</v>
      </c>
      <c r="CT434" s="2">
        <v>17</v>
      </c>
      <c r="CU434" s="2">
        <v>68</v>
      </c>
      <c r="CV434" s="2">
        <v>68</v>
      </c>
      <c r="CW434" s="2">
        <v>4</v>
      </c>
      <c r="CX434" s="2">
        <v>16</v>
      </c>
      <c r="CY434" s="2">
        <v>4</v>
      </c>
      <c r="CZ434" s="2">
        <v>16</v>
      </c>
      <c r="DC434" s="2">
        <v>11</v>
      </c>
      <c r="DD434" s="2">
        <v>44</v>
      </c>
      <c r="DE434" s="2">
        <v>6</v>
      </c>
      <c r="DF434" s="2">
        <v>24</v>
      </c>
      <c r="DI434" s="2">
        <v>8</v>
      </c>
      <c r="DJ434" s="2">
        <v>32</v>
      </c>
      <c r="DL434" s="2">
        <v>34</v>
      </c>
      <c r="DN434" t="s">
        <v>1086</v>
      </c>
      <c r="DO434" t="s">
        <v>1086</v>
      </c>
      <c r="EJ434" t="s">
        <v>1086</v>
      </c>
      <c r="EK434" t="s">
        <v>1086</v>
      </c>
      <c r="FE434" s="2">
        <v>25</v>
      </c>
      <c r="FF434" t="s">
        <v>1086</v>
      </c>
      <c r="FG434" t="s">
        <v>1086</v>
      </c>
      <c r="FH434" s="2">
        <v>17</v>
      </c>
      <c r="FI434" s="2">
        <v>68</v>
      </c>
      <c r="FJ434" s="2">
        <v>68</v>
      </c>
      <c r="FK434" s="2">
        <v>4</v>
      </c>
      <c r="FL434" s="2">
        <v>16</v>
      </c>
      <c r="FM434" s="2">
        <v>4</v>
      </c>
      <c r="FN434" s="2">
        <v>16</v>
      </c>
      <c r="FQ434" s="2">
        <v>11</v>
      </c>
      <c r="FR434" s="2">
        <v>44</v>
      </c>
      <c r="FS434" s="2">
        <v>6</v>
      </c>
      <c r="FT434" s="2">
        <v>24</v>
      </c>
      <c r="FW434" s="2">
        <v>8</v>
      </c>
      <c r="FX434" s="2">
        <v>32</v>
      </c>
      <c r="FZ434" s="2">
        <v>34</v>
      </c>
      <c r="GA434" s="2">
        <v>34</v>
      </c>
      <c r="GB434" t="s">
        <v>1086</v>
      </c>
      <c r="GC434" t="s">
        <v>1086</v>
      </c>
      <c r="GD434" s="2">
        <v>19</v>
      </c>
      <c r="GE434" s="2">
        <v>54.3</v>
      </c>
      <c r="GF434" s="2">
        <v>55.9</v>
      </c>
      <c r="GG434" s="2">
        <v>4</v>
      </c>
      <c r="GH434" s="2">
        <v>11.4</v>
      </c>
      <c r="GI434" s="2">
        <v>11</v>
      </c>
      <c r="GJ434" s="2">
        <v>31.4</v>
      </c>
      <c r="GM434" s="2">
        <v>10</v>
      </c>
      <c r="GN434" s="2">
        <v>28.6</v>
      </c>
      <c r="GO434" s="2">
        <v>9</v>
      </c>
      <c r="GP434" s="2">
        <v>25.7</v>
      </c>
      <c r="GQ434" s="2">
        <v>1</v>
      </c>
      <c r="GR434" s="2">
        <v>2.9</v>
      </c>
      <c r="GS434" s="2">
        <v>16</v>
      </c>
      <c r="GT434" s="2">
        <v>45.7</v>
      </c>
      <c r="GU434" s="2">
        <v>3</v>
      </c>
      <c r="GV434" s="2">
        <v>19</v>
      </c>
    </row>
    <row r="435" spans="1:204" ht="12.75" customHeight="1" x14ac:dyDescent="0.2">
      <c r="A435" s="2">
        <v>3015</v>
      </c>
      <c r="B435" s="21">
        <f t="shared" si="30"/>
        <v>1.7690000000000001</v>
      </c>
      <c r="C435" s="23">
        <f t="shared" si="31"/>
        <v>1.7690000000000001</v>
      </c>
      <c r="D435" s="15">
        <f t="shared" si="32"/>
        <v>2.6460000000000004</v>
      </c>
      <c r="E435" s="15">
        <f t="shared" si="33"/>
        <v>2.6460000000000004</v>
      </c>
      <c r="F435" s="15">
        <f t="shared" si="34"/>
        <v>2.4129999999999998</v>
      </c>
      <c r="G435" s="17">
        <v>291</v>
      </c>
      <c r="H435" t="s">
        <v>1086</v>
      </c>
      <c r="I435" t="s">
        <v>1086</v>
      </c>
      <c r="J435" s="2">
        <v>60</v>
      </c>
      <c r="K435" s="2">
        <v>20.399999999999999</v>
      </c>
      <c r="L435" s="2">
        <v>20.6</v>
      </c>
      <c r="M435" s="2">
        <v>124</v>
      </c>
      <c r="N435" s="2">
        <v>42.2</v>
      </c>
      <c r="O435" s="2">
        <v>107</v>
      </c>
      <c r="P435" s="2">
        <v>36.4</v>
      </c>
      <c r="S435" s="2">
        <v>58</v>
      </c>
      <c r="T435" s="2">
        <v>19.7</v>
      </c>
      <c r="U435" s="2">
        <v>2</v>
      </c>
      <c r="V435" s="2">
        <v>0.7</v>
      </c>
      <c r="W435" s="2">
        <v>3</v>
      </c>
      <c r="X435" s="2">
        <v>1</v>
      </c>
      <c r="Y435" s="2">
        <v>234</v>
      </c>
      <c r="Z435" s="2">
        <v>79.599999999999994</v>
      </c>
      <c r="AA435" s="2">
        <v>4</v>
      </c>
      <c r="AB435" s="2">
        <v>449</v>
      </c>
      <c r="AD435" t="s">
        <v>1086</v>
      </c>
      <c r="AE435" t="s">
        <v>1086</v>
      </c>
      <c r="AZ435" t="s">
        <v>1086</v>
      </c>
      <c r="BA435" t="s">
        <v>1086</v>
      </c>
      <c r="BU435" s="2">
        <v>291</v>
      </c>
      <c r="BV435" t="s">
        <v>1086</v>
      </c>
      <c r="BW435" t="s">
        <v>1086</v>
      </c>
      <c r="BX435" s="2">
        <v>60</v>
      </c>
      <c r="BY435" s="2">
        <v>20.399999999999999</v>
      </c>
      <c r="BZ435" s="2">
        <v>20.6</v>
      </c>
      <c r="CA435" s="2">
        <v>124</v>
      </c>
      <c r="CB435" s="2">
        <v>42.2</v>
      </c>
      <c r="CC435" s="2">
        <v>107</v>
      </c>
      <c r="CD435" s="2">
        <v>36.4</v>
      </c>
      <c r="CG435" s="2">
        <v>58</v>
      </c>
      <c r="CH435" s="2">
        <v>19.7</v>
      </c>
      <c r="CI435" s="2">
        <v>2</v>
      </c>
      <c r="CJ435" s="2">
        <v>0.7</v>
      </c>
      <c r="CK435" s="2">
        <v>3</v>
      </c>
      <c r="CL435" s="2">
        <v>1</v>
      </c>
      <c r="CM435" s="2">
        <v>234</v>
      </c>
      <c r="CN435" s="2">
        <v>79.599999999999994</v>
      </c>
      <c r="CO435" s="2">
        <v>4</v>
      </c>
      <c r="CP435" s="2">
        <v>449</v>
      </c>
      <c r="CQ435" s="2">
        <v>281</v>
      </c>
      <c r="CR435" t="s">
        <v>1086</v>
      </c>
      <c r="CS435" t="s">
        <v>1086</v>
      </c>
      <c r="CT435" s="2">
        <v>176</v>
      </c>
      <c r="CU435" s="2">
        <v>62.6</v>
      </c>
      <c r="CV435" s="2">
        <v>62.6</v>
      </c>
      <c r="CW435" s="2">
        <v>43</v>
      </c>
      <c r="CX435" s="2">
        <v>15.3</v>
      </c>
      <c r="CY435" s="2">
        <v>62</v>
      </c>
      <c r="CZ435" s="2">
        <v>22.1</v>
      </c>
      <c r="DA435" s="2">
        <v>3</v>
      </c>
      <c r="DB435" s="2">
        <v>1.1000000000000001</v>
      </c>
      <c r="DC435" s="2">
        <v>115</v>
      </c>
      <c r="DD435" s="2">
        <v>40.9</v>
      </c>
      <c r="DE435" s="2">
        <v>58</v>
      </c>
      <c r="DF435" s="2">
        <v>20.6</v>
      </c>
      <c r="DI435" s="2">
        <v>105</v>
      </c>
      <c r="DJ435" s="2">
        <v>37.4</v>
      </c>
      <c r="DL435" s="2">
        <v>230</v>
      </c>
      <c r="DN435" t="s">
        <v>1086</v>
      </c>
      <c r="DO435" t="s">
        <v>1086</v>
      </c>
      <c r="EJ435" t="s">
        <v>1086</v>
      </c>
      <c r="EK435" t="s">
        <v>1086</v>
      </c>
      <c r="FE435" s="2">
        <v>281</v>
      </c>
      <c r="FF435" t="s">
        <v>1086</v>
      </c>
      <c r="FG435" t="s">
        <v>1086</v>
      </c>
      <c r="FH435" s="2">
        <v>176</v>
      </c>
      <c r="FI435" s="2">
        <v>62.6</v>
      </c>
      <c r="FJ435" s="2">
        <v>62.6</v>
      </c>
      <c r="FK435" s="2">
        <v>43</v>
      </c>
      <c r="FL435" s="2">
        <v>15.3</v>
      </c>
      <c r="FM435" s="2">
        <v>62</v>
      </c>
      <c r="FN435" s="2">
        <v>22.1</v>
      </c>
      <c r="FO435" s="2">
        <v>3</v>
      </c>
      <c r="FP435" s="2">
        <v>1.1000000000000001</v>
      </c>
      <c r="FQ435" s="2">
        <v>115</v>
      </c>
      <c r="FR435" s="2">
        <v>40.9</v>
      </c>
      <c r="FS435" s="2">
        <v>58</v>
      </c>
      <c r="FT435" s="2">
        <v>20.6</v>
      </c>
      <c r="FW435" s="2">
        <v>105</v>
      </c>
      <c r="FX435" s="2">
        <v>37.4</v>
      </c>
      <c r="FZ435" s="2">
        <v>230</v>
      </c>
      <c r="GA435" s="2">
        <v>255</v>
      </c>
      <c r="GB435" t="s">
        <v>1086</v>
      </c>
      <c r="GC435" t="s">
        <v>1086</v>
      </c>
      <c r="GD435" s="2">
        <v>128</v>
      </c>
      <c r="GE435" s="2">
        <v>49.2</v>
      </c>
      <c r="GF435" s="2">
        <v>50.2</v>
      </c>
      <c r="GG435" s="2">
        <v>30</v>
      </c>
      <c r="GH435" s="2">
        <v>11.5</v>
      </c>
      <c r="GI435" s="2">
        <v>97</v>
      </c>
      <c r="GJ435" s="2">
        <v>37.299999999999997</v>
      </c>
      <c r="GK435" s="2">
        <v>8</v>
      </c>
      <c r="GL435" s="2">
        <v>3.1</v>
      </c>
      <c r="GM435" s="2">
        <v>76</v>
      </c>
      <c r="GN435" s="2">
        <v>29.2</v>
      </c>
      <c r="GO435" s="2">
        <v>44</v>
      </c>
      <c r="GP435" s="2">
        <v>16.899999999999999</v>
      </c>
      <c r="GQ435" s="2">
        <v>5</v>
      </c>
      <c r="GR435" s="2">
        <v>1.9</v>
      </c>
      <c r="GS435" s="2">
        <v>132</v>
      </c>
      <c r="GT435" s="2">
        <v>50.8</v>
      </c>
      <c r="GU435" s="2">
        <v>29</v>
      </c>
      <c r="GV435" s="2">
        <v>111</v>
      </c>
    </row>
    <row r="436" spans="1:204" ht="12.75" customHeight="1" x14ac:dyDescent="0.2">
      <c r="A436" s="2">
        <v>3022</v>
      </c>
      <c r="B436" s="21">
        <f t="shared" si="30"/>
        <v>3.75</v>
      </c>
      <c r="C436" s="23">
        <f t="shared" si="31"/>
        <v>3.75</v>
      </c>
      <c r="D436" s="15">
        <f t="shared" si="32"/>
        <v>0</v>
      </c>
      <c r="E436" s="15">
        <f t="shared" si="33"/>
        <v>0</v>
      </c>
      <c r="F436" s="15">
        <f t="shared" si="34"/>
        <v>0</v>
      </c>
      <c r="G436" s="17">
        <v>56</v>
      </c>
      <c r="H436" t="s">
        <v>1086</v>
      </c>
      <c r="I436" t="s">
        <v>1086</v>
      </c>
      <c r="J436" s="2">
        <v>56</v>
      </c>
      <c r="K436" s="2">
        <v>100</v>
      </c>
      <c r="L436" s="2">
        <v>100</v>
      </c>
      <c r="S436" s="2">
        <v>14</v>
      </c>
      <c r="T436" s="2">
        <v>25</v>
      </c>
      <c r="U436" s="2">
        <v>42</v>
      </c>
      <c r="V436" s="2">
        <v>75</v>
      </c>
      <c r="AB436" s="2">
        <v>12</v>
      </c>
      <c r="AD436" t="s">
        <v>1086</v>
      </c>
      <c r="AE436" t="s">
        <v>1086</v>
      </c>
      <c r="AZ436" t="s">
        <v>1086</v>
      </c>
      <c r="BA436" t="s">
        <v>1086</v>
      </c>
      <c r="BU436" s="2">
        <v>56</v>
      </c>
      <c r="BV436" t="s">
        <v>1086</v>
      </c>
      <c r="BW436" t="s">
        <v>1086</v>
      </c>
      <c r="BX436" s="2">
        <v>56</v>
      </c>
      <c r="BY436" s="2">
        <v>100</v>
      </c>
      <c r="BZ436" s="2">
        <v>100</v>
      </c>
      <c r="CG436" s="2">
        <v>14</v>
      </c>
      <c r="CH436" s="2">
        <v>25</v>
      </c>
      <c r="CI436" s="2">
        <v>42</v>
      </c>
      <c r="CJ436" s="2">
        <v>75</v>
      </c>
      <c r="CP436" s="2">
        <v>12</v>
      </c>
      <c r="CR436" t="s">
        <v>1086</v>
      </c>
      <c r="CS436" t="s">
        <v>1086</v>
      </c>
      <c r="DN436" t="s">
        <v>1086</v>
      </c>
      <c r="DO436" t="s">
        <v>1086</v>
      </c>
      <c r="EJ436" t="s">
        <v>1086</v>
      </c>
      <c r="EK436" t="s">
        <v>1086</v>
      </c>
      <c r="FF436" t="s">
        <v>1086</v>
      </c>
      <c r="FG436" t="s">
        <v>1086</v>
      </c>
      <c r="GB436" t="s">
        <v>1086</v>
      </c>
      <c r="GC436" t="s">
        <v>1086</v>
      </c>
    </row>
    <row r="437" spans="1:204" ht="12.75" customHeight="1" x14ac:dyDescent="0.2">
      <c r="A437" s="2">
        <v>3023</v>
      </c>
      <c r="B437" s="21">
        <f t="shared" si="30"/>
        <v>3.75</v>
      </c>
      <c r="C437" s="23">
        <f t="shared" si="31"/>
        <v>3.75</v>
      </c>
      <c r="D437" s="15">
        <f t="shared" si="32"/>
        <v>0</v>
      </c>
      <c r="E437" s="15">
        <f t="shared" si="33"/>
        <v>0</v>
      </c>
      <c r="F437" s="15">
        <f t="shared" si="34"/>
        <v>0</v>
      </c>
      <c r="G437" s="17">
        <v>20</v>
      </c>
      <c r="H437" t="s">
        <v>1086</v>
      </c>
      <c r="I437" t="s">
        <v>1086</v>
      </c>
      <c r="J437" s="2">
        <v>19</v>
      </c>
      <c r="K437" s="2">
        <v>95</v>
      </c>
      <c r="L437" s="2">
        <v>95</v>
      </c>
      <c r="O437" s="2">
        <v>1</v>
      </c>
      <c r="P437" s="2">
        <v>5</v>
      </c>
      <c r="S437" s="2">
        <v>3</v>
      </c>
      <c r="T437" s="2">
        <v>15</v>
      </c>
      <c r="U437" s="2">
        <v>16</v>
      </c>
      <c r="V437" s="2">
        <v>80</v>
      </c>
      <c r="Y437" s="2">
        <v>1</v>
      </c>
      <c r="Z437" s="2">
        <v>5</v>
      </c>
      <c r="AD437" t="s">
        <v>1086</v>
      </c>
      <c r="AE437" t="s">
        <v>1086</v>
      </c>
      <c r="AZ437" t="s">
        <v>1086</v>
      </c>
      <c r="BA437" t="s">
        <v>1086</v>
      </c>
      <c r="BU437" s="2">
        <v>20</v>
      </c>
      <c r="BV437" t="s">
        <v>1086</v>
      </c>
      <c r="BW437" t="s">
        <v>1086</v>
      </c>
      <c r="BX437" s="2">
        <v>19</v>
      </c>
      <c r="BY437" s="2">
        <v>95</v>
      </c>
      <c r="BZ437" s="2">
        <v>95</v>
      </c>
      <c r="CC437" s="2">
        <v>1</v>
      </c>
      <c r="CD437" s="2">
        <v>5</v>
      </c>
      <c r="CG437" s="2">
        <v>3</v>
      </c>
      <c r="CH437" s="2">
        <v>15</v>
      </c>
      <c r="CI437" s="2">
        <v>16</v>
      </c>
      <c r="CJ437" s="2">
        <v>80</v>
      </c>
      <c r="CM437" s="2">
        <v>1</v>
      </c>
      <c r="CN437" s="2">
        <v>5</v>
      </c>
      <c r="CR437" t="s">
        <v>1086</v>
      </c>
      <c r="CS437" t="s">
        <v>1086</v>
      </c>
      <c r="DN437" t="s">
        <v>1086</v>
      </c>
      <c r="DO437" t="s">
        <v>1086</v>
      </c>
      <c r="EJ437" t="s">
        <v>1086</v>
      </c>
      <c r="EK437" t="s">
        <v>1086</v>
      </c>
      <c r="FF437" t="s">
        <v>1086</v>
      </c>
      <c r="FG437" t="s">
        <v>1086</v>
      </c>
      <c r="GB437" t="s">
        <v>1086</v>
      </c>
      <c r="GC437" t="s">
        <v>1086</v>
      </c>
    </row>
    <row r="438" spans="1:204" ht="12.75" customHeight="1" x14ac:dyDescent="0.2">
      <c r="A438" s="2">
        <v>3024</v>
      </c>
      <c r="B438" s="21">
        <f t="shared" si="30"/>
        <v>2.1039999999999996</v>
      </c>
      <c r="C438" s="23">
        <f t="shared" si="31"/>
        <v>2.1039999999999996</v>
      </c>
      <c r="D438" s="15">
        <f t="shared" si="32"/>
        <v>3.0430000000000001</v>
      </c>
      <c r="E438" s="15">
        <f t="shared" si="33"/>
        <v>3.0430000000000001</v>
      </c>
      <c r="F438" s="15">
        <f t="shared" si="34"/>
        <v>2.2050000000000001</v>
      </c>
      <c r="G438" s="17">
        <v>67</v>
      </c>
      <c r="H438" t="s">
        <v>1086</v>
      </c>
      <c r="I438" t="s">
        <v>1086</v>
      </c>
      <c r="J438" s="2">
        <v>27</v>
      </c>
      <c r="K438" s="2">
        <v>40.299999999999997</v>
      </c>
      <c r="L438" s="2">
        <v>40.299999999999997</v>
      </c>
      <c r="M438" s="2">
        <v>27</v>
      </c>
      <c r="N438" s="2">
        <v>40.299999999999997</v>
      </c>
      <c r="O438" s="2">
        <v>13</v>
      </c>
      <c r="P438" s="2">
        <v>19.399999999999999</v>
      </c>
      <c r="Q438" s="2">
        <v>1</v>
      </c>
      <c r="R438" s="2">
        <v>1.5</v>
      </c>
      <c r="S438" s="2">
        <v>16</v>
      </c>
      <c r="T438" s="2">
        <v>23.9</v>
      </c>
      <c r="U438" s="2">
        <v>10</v>
      </c>
      <c r="V438" s="2">
        <v>14.9</v>
      </c>
      <c r="Y438" s="2">
        <v>40</v>
      </c>
      <c r="Z438" s="2">
        <v>59.7</v>
      </c>
      <c r="AB438" s="2">
        <v>80</v>
      </c>
      <c r="AD438" t="s">
        <v>1086</v>
      </c>
      <c r="AE438" t="s">
        <v>1086</v>
      </c>
      <c r="AZ438" t="s">
        <v>1086</v>
      </c>
      <c r="BA438" t="s">
        <v>1086</v>
      </c>
      <c r="BU438" s="2">
        <v>67</v>
      </c>
      <c r="BV438" t="s">
        <v>1086</v>
      </c>
      <c r="BW438" t="s">
        <v>1086</v>
      </c>
      <c r="BX438" s="2">
        <v>27</v>
      </c>
      <c r="BY438" s="2">
        <v>40.299999999999997</v>
      </c>
      <c r="BZ438" s="2">
        <v>40.299999999999997</v>
      </c>
      <c r="CA438" s="2">
        <v>27</v>
      </c>
      <c r="CB438" s="2">
        <v>40.299999999999997</v>
      </c>
      <c r="CC438" s="2">
        <v>13</v>
      </c>
      <c r="CD438" s="2">
        <v>19.399999999999999</v>
      </c>
      <c r="CE438" s="2">
        <v>1</v>
      </c>
      <c r="CF438" s="2">
        <v>1.5</v>
      </c>
      <c r="CG438" s="2">
        <v>16</v>
      </c>
      <c r="CH438" s="2">
        <v>23.9</v>
      </c>
      <c r="CI438" s="2">
        <v>10</v>
      </c>
      <c r="CJ438" s="2">
        <v>14.9</v>
      </c>
      <c r="CM438" s="2">
        <v>40</v>
      </c>
      <c r="CN438" s="2">
        <v>59.7</v>
      </c>
      <c r="CP438" s="2">
        <v>80</v>
      </c>
      <c r="CQ438" s="2">
        <v>47</v>
      </c>
      <c r="CR438" t="s">
        <v>1086</v>
      </c>
      <c r="CS438" t="s">
        <v>1086</v>
      </c>
      <c r="CT438" s="2">
        <v>36</v>
      </c>
      <c r="CU438" s="2">
        <v>76.599999999999994</v>
      </c>
      <c r="CV438" s="2">
        <v>76.599999999999994</v>
      </c>
      <c r="CW438" s="2">
        <v>4</v>
      </c>
      <c r="CX438" s="2">
        <v>8.5</v>
      </c>
      <c r="CY438" s="2">
        <v>7</v>
      </c>
      <c r="CZ438" s="2">
        <v>14.9</v>
      </c>
      <c r="DC438" s="2">
        <v>19</v>
      </c>
      <c r="DD438" s="2">
        <v>40.4</v>
      </c>
      <c r="DE438" s="2">
        <v>17</v>
      </c>
      <c r="DF438" s="2">
        <v>36.200000000000003</v>
      </c>
      <c r="DI438" s="2">
        <v>11</v>
      </c>
      <c r="DJ438" s="2">
        <v>23.4</v>
      </c>
      <c r="DL438" s="2">
        <v>59</v>
      </c>
      <c r="DN438" t="s">
        <v>1086</v>
      </c>
      <c r="DO438" t="s">
        <v>1086</v>
      </c>
      <c r="EJ438" t="s">
        <v>1086</v>
      </c>
      <c r="EK438" t="s">
        <v>1086</v>
      </c>
      <c r="FE438" s="2">
        <v>47</v>
      </c>
      <c r="FF438" t="s">
        <v>1086</v>
      </c>
      <c r="FG438" t="s">
        <v>1086</v>
      </c>
      <c r="FH438" s="2">
        <v>36</v>
      </c>
      <c r="FI438" s="2">
        <v>76.599999999999994</v>
      </c>
      <c r="FJ438" s="2">
        <v>76.599999999999994</v>
      </c>
      <c r="FK438" s="2">
        <v>4</v>
      </c>
      <c r="FL438" s="2">
        <v>8.5</v>
      </c>
      <c r="FM438" s="2">
        <v>7</v>
      </c>
      <c r="FN438" s="2">
        <v>14.9</v>
      </c>
      <c r="FQ438" s="2">
        <v>19</v>
      </c>
      <c r="FR438" s="2">
        <v>40.4</v>
      </c>
      <c r="FS438" s="2">
        <v>17</v>
      </c>
      <c r="FT438" s="2">
        <v>36.200000000000003</v>
      </c>
      <c r="FW438" s="2">
        <v>11</v>
      </c>
      <c r="FX438" s="2">
        <v>23.4</v>
      </c>
      <c r="FZ438" s="2">
        <v>59</v>
      </c>
      <c r="GA438" s="2">
        <v>51</v>
      </c>
      <c r="GB438" t="s">
        <v>1086</v>
      </c>
      <c r="GC438" t="s">
        <v>1086</v>
      </c>
      <c r="GD438" s="2">
        <v>27</v>
      </c>
      <c r="GE438" s="2">
        <v>50</v>
      </c>
      <c r="GF438" s="2">
        <v>52.9</v>
      </c>
      <c r="GG438" s="2">
        <v>10</v>
      </c>
      <c r="GH438" s="2">
        <v>18.5</v>
      </c>
      <c r="GI438" s="2">
        <v>14</v>
      </c>
      <c r="GJ438" s="2">
        <v>25.9</v>
      </c>
      <c r="GK438" s="2">
        <v>3</v>
      </c>
      <c r="GL438" s="2">
        <v>5.6</v>
      </c>
      <c r="GM438" s="2">
        <v>15</v>
      </c>
      <c r="GN438" s="2">
        <v>27.8</v>
      </c>
      <c r="GO438" s="2">
        <v>9</v>
      </c>
      <c r="GP438" s="2">
        <v>16.7</v>
      </c>
      <c r="GQ438" s="2">
        <v>3</v>
      </c>
      <c r="GR438" s="2">
        <v>5.6</v>
      </c>
      <c r="GS438" s="2">
        <v>27</v>
      </c>
      <c r="GT438" s="2">
        <v>50</v>
      </c>
      <c r="GV438" s="2">
        <v>32</v>
      </c>
    </row>
    <row r="439" spans="1:204" ht="12.75" customHeight="1" x14ac:dyDescent="0.2">
      <c r="A439" s="2">
        <v>3029</v>
      </c>
      <c r="B439" s="21">
        <f t="shared" si="30"/>
        <v>2.9960000000000004</v>
      </c>
      <c r="C439" s="23">
        <f t="shared" si="31"/>
        <v>2.9960000000000004</v>
      </c>
      <c r="D439" s="15">
        <f t="shared" si="32"/>
        <v>3.8320000000000003</v>
      </c>
      <c r="E439" s="15">
        <f t="shared" si="33"/>
        <v>3.8320000000000003</v>
      </c>
      <c r="F439" s="15">
        <f t="shared" si="34"/>
        <v>3.4419999999999997</v>
      </c>
      <c r="G439" s="17">
        <v>171</v>
      </c>
      <c r="H439" t="s">
        <v>1086</v>
      </c>
      <c r="I439" t="s">
        <v>1086</v>
      </c>
      <c r="J439" s="2">
        <v>154</v>
      </c>
      <c r="K439" s="2">
        <v>77.8</v>
      </c>
      <c r="L439" s="2">
        <v>90.1</v>
      </c>
      <c r="M439" s="2">
        <v>7</v>
      </c>
      <c r="N439" s="2">
        <v>3.5</v>
      </c>
      <c r="O439" s="2">
        <v>10</v>
      </c>
      <c r="P439" s="2">
        <v>5.0999999999999996</v>
      </c>
      <c r="S439" s="2">
        <v>50</v>
      </c>
      <c r="T439" s="2">
        <v>25.3</v>
      </c>
      <c r="U439" s="2">
        <v>104</v>
      </c>
      <c r="V439" s="2">
        <v>52.5</v>
      </c>
      <c r="W439" s="2">
        <v>27</v>
      </c>
      <c r="X439" s="2">
        <v>13.6</v>
      </c>
      <c r="Y439" s="2">
        <v>44</v>
      </c>
      <c r="Z439" s="2">
        <v>22.2</v>
      </c>
      <c r="AB439" s="2">
        <v>870</v>
      </c>
      <c r="AD439" t="s">
        <v>1086</v>
      </c>
      <c r="AE439" t="s">
        <v>1086</v>
      </c>
      <c r="AZ439" t="s">
        <v>1086</v>
      </c>
      <c r="BA439" t="s">
        <v>1086</v>
      </c>
      <c r="BU439" s="2">
        <v>171</v>
      </c>
      <c r="BV439" t="s">
        <v>1086</v>
      </c>
      <c r="BW439" t="s">
        <v>1086</v>
      </c>
      <c r="BX439" s="2">
        <v>154</v>
      </c>
      <c r="BY439" s="2">
        <v>77.8</v>
      </c>
      <c r="BZ439" s="2">
        <v>90.1</v>
      </c>
      <c r="CA439" s="2">
        <v>7</v>
      </c>
      <c r="CB439" s="2">
        <v>3.5</v>
      </c>
      <c r="CC439" s="2">
        <v>10</v>
      </c>
      <c r="CD439" s="2">
        <v>5.0999999999999996</v>
      </c>
      <c r="CG439" s="2">
        <v>50</v>
      </c>
      <c r="CH439" s="2">
        <v>25.3</v>
      </c>
      <c r="CI439" s="2">
        <v>104</v>
      </c>
      <c r="CJ439" s="2">
        <v>52.5</v>
      </c>
      <c r="CK439" s="2">
        <v>27</v>
      </c>
      <c r="CL439" s="2">
        <v>13.6</v>
      </c>
      <c r="CM439" s="2">
        <v>44</v>
      </c>
      <c r="CN439" s="2">
        <v>22.2</v>
      </c>
      <c r="CP439" s="2">
        <v>870</v>
      </c>
      <c r="CQ439" s="2">
        <v>267</v>
      </c>
      <c r="CR439" t="s">
        <v>1086</v>
      </c>
      <c r="CS439" t="s">
        <v>1086</v>
      </c>
      <c r="CT439" s="2">
        <v>265</v>
      </c>
      <c r="CU439" s="2">
        <v>99.3</v>
      </c>
      <c r="CV439" s="2">
        <v>99.3</v>
      </c>
      <c r="CY439" s="2">
        <v>2</v>
      </c>
      <c r="CZ439" s="2">
        <v>0.7</v>
      </c>
      <c r="DC439" s="2">
        <v>41</v>
      </c>
      <c r="DD439" s="2">
        <v>15.4</v>
      </c>
      <c r="DE439" s="2">
        <v>224</v>
      </c>
      <c r="DF439" s="2">
        <v>83.9</v>
      </c>
      <c r="DI439" s="2">
        <v>2</v>
      </c>
      <c r="DJ439" s="2">
        <v>0.7</v>
      </c>
      <c r="DL439" s="2">
        <v>439</v>
      </c>
      <c r="DN439" t="s">
        <v>1086</v>
      </c>
      <c r="DO439" t="s">
        <v>1086</v>
      </c>
      <c r="EJ439" t="s">
        <v>1086</v>
      </c>
      <c r="EK439" t="s">
        <v>1086</v>
      </c>
      <c r="FE439" s="2">
        <v>267</v>
      </c>
      <c r="FF439" t="s">
        <v>1086</v>
      </c>
      <c r="FG439" t="s">
        <v>1086</v>
      </c>
      <c r="FH439" s="2">
        <v>265</v>
      </c>
      <c r="FI439" s="2">
        <v>99.3</v>
      </c>
      <c r="FJ439" s="2">
        <v>99.3</v>
      </c>
      <c r="FM439" s="2">
        <v>2</v>
      </c>
      <c r="FN439" s="2">
        <v>0.7</v>
      </c>
      <c r="FQ439" s="2">
        <v>41</v>
      </c>
      <c r="FR439" s="2">
        <v>15.4</v>
      </c>
      <c r="FS439" s="2">
        <v>224</v>
      </c>
      <c r="FT439" s="2">
        <v>83.9</v>
      </c>
      <c r="FW439" s="2">
        <v>2</v>
      </c>
      <c r="FX439" s="2">
        <v>0.7</v>
      </c>
      <c r="FZ439" s="2">
        <v>439</v>
      </c>
      <c r="GA439" s="2">
        <v>320</v>
      </c>
      <c r="GB439" t="s">
        <v>1086</v>
      </c>
      <c r="GC439" t="s">
        <v>1086</v>
      </c>
      <c r="GD439" s="2">
        <v>307</v>
      </c>
      <c r="GE439" s="2">
        <v>88.7</v>
      </c>
      <c r="GF439" s="2">
        <v>95.9</v>
      </c>
      <c r="GG439" s="2">
        <v>1</v>
      </c>
      <c r="GH439" s="2">
        <v>0.3</v>
      </c>
      <c r="GI439" s="2">
        <v>12</v>
      </c>
      <c r="GJ439" s="2">
        <v>3.5</v>
      </c>
      <c r="GM439" s="2">
        <v>62</v>
      </c>
      <c r="GN439" s="2">
        <v>17.899999999999999</v>
      </c>
      <c r="GO439" s="2">
        <v>245</v>
      </c>
      <c r="GP439" s="2">
        <v>70.8</v>
      </c>
      <c r="GQ439" s="2">
        <v>26</v>
      </c>
      <c r="GR439" s="2">
        <v>7.5</v>
      </c>
      <c r="GS439" s="2">
        <v>39</v>
      </c>
      <c r="GT439" s="2">
        <v>11.3</v>
      </c>
      <c r="GV439" s="2">
        <v>281</v>
      </c>
    </row>
    <row r="440" spans="1:204" ht="12.75" customHeight="1" x14ac:dyDescent="0.2">
      <c r="A440" s="2">
        <v>3035</v>
      </c>
      <c r="B440" s="21">
        <f t="shared" si="30"/>
        <v>3.7730000000000001</v>
      </c>
      <c r="C440" s="23">
        <f t="shared" si="31"/>
        <v>3.7730000000000001</v>
      </c>
      <c r="D440" s="15">
        <f t="shared" si="32"/>
        <v>3.972</v>
      </c>
      <c r="E440" s="15">
        <f t="shared" si="33"/>
        <v>3.972</v>
      </c>
      <c r="F440" s="15">
        <f t="shared" si="34"/>
        <v>0</v>
      </c>
      <c r="G440" s="17">
        <v>128</v>
      </c>
      <c r="H440" t="s">
        <v>1086</v>
      </c>
      <c r="I440" t="s">
        <v>1086</v>
      </c>
      <c r="J440" s="2">
        <v>126</v>
      </c>
      <c r="K440" s="2">
        <v>98.4</v>
      </c>
      <c r="L440" s="2">
        <v>98.4</v>
      </c>
      <c r="O440" s="2">
        <v>2</v>
      </c>
      <c r="P440" s="2">
        <v>1.6</v>
      </c>
      <c r="S440" s="2">
        <v>25</v>
      </c>
      <c r="T440" s="2">
        <v>19.5</v>
      </c>
      <c r="U440" s="2">
        <v>101</v>
      </c>
      <c r="V440" s="2">
        <v>78.900000000000006</v>
      </c>
      <c r="Y440" s="2">
        <v>2</v>
      </c>
      <c r="Z440" s="2">
        <v>1.6</v>
      </c>
      <c r="AB440" s="2">
        <v>37</v>
      </c>
      <c r="AD440" t="s">
        <v>1086</v>
      </c>
      <c r="AE440" t="s">
        <v>1086</v>
      </c>
      <c r="AZ440" t="s">
        <v>1086</v>
      </c>
      <c r="BA440" t="s">
        <v>1086</v>
      </c>
      <c r="BU440" s="2">
        <v>128</v>
      </c>
      <c r="BV440" t="s">
        <v>1086</v>
      </c>
      <c r="BW440" t="s">
        <v>1086</v>
      </c>
      <c r="BX440" s="2">
        <v>126</v>
      </c>
      <c r="BY440" s="2">
        <v>98.4</v>
      </c>
      <c r="BZ440" s="2">
        <v>98.4</v>
      </c>
      <c r="CC440" s="2">
        <v>2</v>
      </c>
      <c r="CD440" s="2">
        <v>1.6</v>
      </c>
      <c r="CG440" s="2">
        <v>25</v>
      </c>
      <c r="CH440" s="2">
        <v>19.5</v>
      </c>
      <c r="CI440" s="2">
        <v>101</v>
      </c>
      <c r="CJ440" s="2">
        <v>78.900000000000006</v>
      </c>
      <c r="CM440" s="2">
        <v>2</v>
      </c>
      <c r="CN440" s="2">
        <v>1.6</v>
      </c>
      <c r="CP440" s="2">
        <v>37</v>
      </c>
      <c r="CQ440" s="2">
        <v>36</v>
      </c>
      <c r="CR440" t="s">
        <v>1086</v>
      </c>
      <c r="CS440" t="s">
        <v>1086</v>
      </c>
      <c r="CT440" s="2">
        <v>36</v>
      </c>
      <c r="CU440" s="2">
        <v>100</v>
      </c>
      <c r="CV440" s="2">
        <v>100</v>
      </c>
      <c r="DC440" s="2">
        <v>1</v>
      </c>
      <c r="DD440" s="2">
        <v>2.8</v>
      </c>
      <c r="DE440" s="2">
        <v>35</v>
      </c>
      <c r="DF440" s="2">
        <v>97.2</v>
      </c>
      <c r="DL440" s="2">
        <v>1</v>
      </c>
      <c r="DN440" t="s">
        <v>1086</v>
      </c>
      <c r="DO440" t="s">
        <v>1086</v>
      </c>
      <c r="EJ440" t="s">
        <v>1086</v>
      </c>
      <c r="EK440" t="s">
        <v>1086</v>
      </c>
      <c r="FE440" s="2">
        <v>36</v>
      </c>
      <c r="FF440" t="s">
        <v>1086</v>
      </c>
      <c r="FG440" t="s">
        <v>1086</v>
      </c>
      <c r="FH440" s="2">
        <v>36</v>
      </c>
      <c r="FI440" s="2">
        <v>100</v>
      </c>
      <c r="FJ440" s="2">
        <v>100</v>
      </c>
      <c r="FQ440" s="2">
        <v>1</v>
      </c>
      <c r="FR440" s="2">
        <v>2.8</v>
      </c>
      <c r="FS440" s="2">
        <v>35</v>
      </c>
      <c r="FT440" s="2">
        <v>97.2</v>
      </c>
      <c r="FZ440" s="2">
        <v>1</v>
      </c>
      <c r="GB440" t="s">
        <v>1086</v>
      </c>
      <c r="GC440" t="s">
        <v>1086</v>
      </c>
    </row>
    <row r="441" spans="1:204" ht="12.75" customHeight="1" x14ac:dyDescent="0.2">
      <c r="A441" s="2">
        <v>3038</v>
      </c>
      <c r="B441" s="21">
        <f t="shared" si="30"/>
        <v>3.41</v>
      </c>
      <c r="C441" s="23">
        <f t="shared" si="31"/>
        <v>3.41</v>
      </c>
      <c r="D441" s="15">
        <f t="shared" si="32"/>
        <v>3.9609999999999999</v>
      </c>
      <c r="E441" s="15">
        <f t="shared" si="33"/>
        <v>3.9609999999999999</v>
      </c>
      <c r="F441" s="15">
        <f t="shared" si="34"/>
        <v>0</v>
      </c>
      <c r="G441" s="17">
        <v>259</v>
      </c>
      <c r="H441" t="s">
        <v>1086</v>
      </c>
      <c r="I441" t="s">
        <v>1086</v>
      </c>
      <c r="J441" s="2">
        <v>225</v>
      </c>
      <c r="K441" s="2">
        <v>86.9</v>
      </c>
      <c r="L441" s="2">
        <v>86.9</v>
      </c>
      <c r="M441" s="2">
        <v>14</v>
      </c>
      <c r="N441" s="2">
        <v>5.4</v>
      </c>
      <c r="O441" s="2">
        <v>20</v>
      </c>
      <c r="P441" s="2">
        <v>7.7</v>
      </c>
      <c r="S441" s="2">
        <v>71</v>
      </c>
      <c r="T441" s="2">
        <v>27.4</v>
      </c>
      <c r="U441" s="2">
        <v>154</v>
      </c>
      <c r="V441" s="2">
        <v>59.5</v>
      </c>
      <c r="Y441" s="2">
        <v>34</v>
      </c>
      <c r="Z441" s="2">
        <v>13.1</v>
      </c>
      <c r="AB441" s="2">
        <v>51</v>
      </c>
      <c r="AD441" t="s">
        <v>1086</v>
      </c>
      <c r="AE441" t="s">
        <v>1086</v>
      </c>
      <c r="AZ441" t="s">
        <v>1086</v>
      </c>
      <c r="BA441" t="s">
        <v>1086</v>
      </c>
      <c r="BU441" s="2">
        <v>259</v>
      </c>
      <c r="BV441" t="s">
        <v>1086</v>
      </c>
      <c r="BW441" t="s">
        <v>1086</v>
      </c>
      <c r="BX441" s="2">
        <v>225</v>
      </c>
      <c r="BY441" s="2">
        <v>86.9</v>
      </c>
      <c r="BZ441" s="2">
        <v>86.9</v>
      </c>
      <c r="CA441" s="2">
        <v>14</v>
      </c>
      <c r="CB441" s="2">
        <v>5.4</v>
      </c>
      <c r="CC441" s="2">
        <v>20</v>
      </c>
      <c r="CD441" s="2">
        <v>7.7</v>
      </c>
      <c r="CG441" s="2">
        <v>71</v>
      </c>
      <c r="CH441" s="2">
        <v>27.4</v>
      </c>
      <c r="CI441" s="2">
        <v>154</v>
      </c>
      <c r="CJ441" s="2">
        <v>59.5</v>
      </c>
      <c r="CM441" s="2">
        <v>34</v>
      </c>
      <c r="CN441" s="2">
        <v>13.1</v>
      </c>
      <c r="CP441" s="2">
        <v>51</v>
      </c>
      <c r="CQ441" s="2">
        <v>51</v>
      </c>
      <c r="CR441" t="s">
        <v>1086</v>
      </c>
      <c r="CS441" t="s">
        <v>1086</v>
      </c>
      <c r="CT441" s="2">
        <v>51</v>
      </c>
      <c r="CU441" s="2">
        <v>100</v>
      </c>
      <c r="CV441" s="2">
        <v>100</v>
      </c>
      <c r="DC441" s="2">
        <v>2</v>
      </c>
      <c r="DD441" s="2">
        <v>3.9</v>
      </c>
      <c r="DE441" s="2">
        <v>49</v>
      </c>
      <c r="DF441" s="2">
        <v>96.1</v>
      </c>
      <c r="DL441" s="2">
        <v>1</v>
      </c>
      <c r="DN441" t="s">
        <v>1086</v>
      </c>
      <c r="DO441" t="s">
        <v>1086</v>
      </c>
      <c r="EJ441" t="s">
        <v>1086</v>
      </c>
      <c r="EK441" t="s">
        <v>1086</v>
      </c>
      <c r="FE441" s="2">
        <v>51</v>
      </c>
      <c r="FF441" t="s">
        <v>1086</v>
      </c>
      <c r="FG441" t="s">
        <v>1086</v>
      </c>
      <c r="FH441" s="2">
        <v>51</v>
      </c>
      <c r="FI441" s="2">
        <v>100</v>
      </c>
      <c r="FJ441" s="2">
        <v>100</v>
      </c>
      <c r="FQ441" s="2">
        <v>2</v>
      </c>
      <c r="FR441" s="2">
        <v>3.9</v>
      </c>
      <c r="FS441" s="2">
        <v>49</v>
      </c>
      <c r="FT441" s="2">
        <v>96.1</v>
      </c>
      <c r="FZ441" s="2">
        <v>1</v>
      </c>
      <c r="GB441" t="s">
        <v>1086</v>
      </c>
      <c r="GC441" t="s">
        <v>1086</v>
      </c>
    </row>
    <row r="442" spans="1:204" ht="12.75" customHeight="1" x14ac:dyDescent="0.2">
      <c r="A442" s="2">
        <v>3046</v>
      </c>
      <c r="B442" s="21">
        <f t="shared" si="30"/>
        <v>2.8429999999999995</v>
      </c>
      <c r="C442" s="23">
        <f t="shared" si="31"/>
        <v>2.8429999999999995</v>
      </c>
      <c r="D442" s="15">
        <f t="shared" si="32"/>
        <v>3.7939999999999996</v>
      </c>
      <c r="E442" s="15">
        <f t="shared" si="33"/>
        <v>3.7939999999999996</v>
      </c>
      <c r="F442" s="15">
        <f t="shared" si="34"/>
        <v>0</v>
      </c>
      <c r="G442" s="17">
        <v>224</v>
      </c>
      <c r="H442" t="s">
        <v>1086</v>
      </c>
      <c r="I442" t="s">
        <v>1086</v>
      </c>
      <c r="J442" s="2">
        <v>153</v>
      </c>
      <c r="K442" s="2">
        <v>68.3</v>
      </c>
      <c r="L442" s="2">
        <v>68.3</v>
      </c>
      <c r="M442" s="2">
        <v>21</v>
      </c>
      <c r="N442" s="2">
        <v>9.4</v>
      </c>
      <c r="O442" s="2">
        <v>50</v>
      </c>
      <c r="P442" s="2">
        <v>22.3</v>
      </c>
      <c r="S442" s="2">
        <v>96</v>
      </c>
      <c r="T442" s="2">
        <v>42.9</v>
      </c>
      <c r="U442" s="2">
        <v>57</v>
      </c>
      <c r="V442" s="2">
        <v>25.4</v>
      </c>
      <c r="Y442" s="2">
        <v>71</v>
      </c>
      <c r="Z442" s="2">
        <v>31.7</v>
      </c>
      <c r="AB442" s="2">
        <v>75</v>
      </c>
      <c r="AD442" t="s">
        <v>1086</v>
      </c>
      <c r="AE442" t="s">
        <v>1086</v>
      </c>
      <c r="AZ442" t="s">
        <v>1086</v>
      </c>
      <c r="BA442" t="s">
        <v>1086</v>
      </c>
      <c r="BU442" s="2">
        <v>224</v>
      </c>
      <c r="BV442" t="s">
        <v>1086</v>
      </c>
      <c r="BW442" t="s">
        <v>1086</v>
      </c>
      <c r="BX442" s="2">
        <v>153</v>
      </c>
      <c r="BY442" s="2">
        <v>68.3</v>
      </c>
      <c r="BZ442" s="2">
        <v>68.3</v>
      </c>
      <c r="CA442" s="2">
        <v>21</v>
      </c>
      <c r="CB442" s="2">
        <v>9.4</v>
      </c>
      <c r="CC442" s="2">
        <v>50</v>
      </c>
      <c r="CD442" s="2">
        <v>22.3</v>
      </c>
      <c r="CG442" s="2">
        <v>96</v>
      </c>
      <c r="CH442" s="2">
        <v>42.9</v>
      </c>
      <c r="CI442" s="2">
        <v>57</v>
      </c>
      <c r="CJ442" s="2">
        <v>25.4</v>
      </c>
      <c r="CM442" s="2">
        <v>71</v>
      </c>
      <c r="CN442" s="2">
        <v>31.7</v>
      </c>
      <c r="CP442" s="2">
        <v>75</v>
      </c>
      <c r="CQ442" s="2">
        <v>73</v>
      </c>
      <c r="CR442" t="s">
        <v>1086</v>
      </c>
      <c r="CS442" t="s">
        <v>1086</v>
      </c>
      <c r="CT442" s="2">
        <v>72</v>
      </c>
      <c r="CU442" s="2">
        <v>98.6</v>
      </c>
      <c r="CV442" s="2">
        <v>98.6</v>
      </c>
      <c r="CY442" s="2">
        <v>1</v>
      </c>
      <c r="CZ442" s="2">
        <v>1.4</v>
      </c>
      <c r="DC442" s="2">
        <v>13</v>
      </c>
      <c r="DD442" s="2">
        <v>17.8</v>
      </c>
      <c r="DE442" s="2">
        <v>59</v>
      </c>
      <c r="DF442" s="2">
        <v>80.8</v>
      </c>
      <c r="DI442" s="2">
        <v>1</v>
      </c>
      <c r="DJ442" s="2">
        <v>1.4</v>
      </c>
      <c r="DN442" t="s">
        <v>1086</v>
      </c>
      <c r="DO442" t="s">
        <v>1086</v>
      </c>
      <c r="EJ442" t="s">
        <v>1086</v>
      </c>
      <c r="EK442" t="s">
        <v>1086</v>
      </c>
      <c r="FE442" s="2">
        <v>73</v>
      </c>
      <c r="FF442" t="s">
        <v>1086</v>
      </c>
      <c r="FG442" t="s">
        <v>1086</v>
      </c>
      <c r="FH442" s="2">
        <v>72</v>
      </c>
      <c r="FI442" s="2">
        <v>98.6</v>
      </c>
      <c r="FJ442" s="2">
        <v>98.6</v>
      </c>
      <c r="FM442" s="2">
        <v>1</v>
      </c>
      <c r="FN442" s="2">
        <v>1.4</v>
      </c>
      <c r="FQ442" s="2">
        <v>13</v>
      </c>
      <c r="FR442" s="2">
        <v>17.8</v>
      </c>
      <c r="FS442" s="2">
        <v>59</v>
      </c>
      <c r="FT442" s="2">
        <v>80.8</v>
      </c>
      <c r="FW442" s="2">
        <v>1</v>
      </c>
      <c r="FX442" s="2">
        <v>1.4</v>
      </c>
      <c r="GB442" t="s">
        <v>1086</v>
      </c>
      <c r="GC442" t="s">
        <v>1086</v>
      </c>
    </row>
    <row r="443" spans="1:204" ht="12.75" customHeight="1" x14ac:dyDescent="0.2">
      <c r="A443" s="2">
        <v>3048</v>
      </c>
      <c r="B443" s="21">
        <f t="shared" si="30"/>
        <v>0</v>
      </c>
      <c r="C443" s="23">
        <f t="shared" si="31"/>
        <v>0</v>
      </c>
      <c r="D443" s="15">
        <f t="shared" si="32"/>
        <v>0</v>
      </c>
      <c r="E443" s="15">
        <f t="shared" si="33"/>
        <v>0</v>
      </c>
      <c r="F443" s="15">
        <f t="shared" si="34"/>
        <v>0</v>
      </c>
      <c r="G443" s="17">
        <v>6</v>
      </c>
      <c r="H443" t="s">
        <v>1086</v>
      </c>
      <c r="I443" t="s">
        <v>1086</v>
      </c>
      <c r="AD443" t="s">
        <v>1086</v>
      </c>
      <c r="AE443" t="s">
        <v>1086</v>
      </c>
      <c r="AZ443" t="s">
        <v>1086</v>
      </c>
      <c r="BA443" t="s">
        <v>1086</v>
      </c>
      <c r="BU443" s="2">
        <v>6</v>
      </c>
      <c r="BV443" t="s">
        <v>1086</v>
      </c>
      <c r="BW443" t="s">
        <v>1086</v>
      </c>
      <c r="CQ443" s="2">
        <v>1</v>
      </c>
      <c r="CR443" t="s">
        <v>1086</v>
      </c>
      <c r="CS443" t="s">
        <v>1086</v>
      </c>
      <c r="DN443" t="s">
        <v>1086</v>
      </c>
      <c r="DO443" t="s">
        <v>1086</v>
      </c>
      <c r="EJ443" t="s">
        <v>1086</v>
      </c>
      <c r="EK443" t="s">
        <v>1086</v>
      </c>
      <c r="FE443" s="2">
        <v>1</v>
      </c>
      <c r="FF443" t="s">
        <v>1086</v>
      </c>
      <c r="FG443" t="s">
        <v>1086</v>
      </c>
      <c r="GA443" s="2">
        <v>6</v>
      </c>
      <c r="GB443" t="s">
        <v>1086</v>
      </c>
      <c r="GC443" t="s">
        <v>1086</v>
      </c>
    </row>
    <row r="444" spans="1:204" ht="12.75" customHeight="1" x14ac:dyDescent="0.2">
      <c r="A444" s="2">
        <v>3052</v>
      </c>
      <c r="B444" s="21">
        <f t="shared" si="30"/>
        <v>3.3610000000000002</v>
      </c>
      <c r="C444" s="23">
        <f t="shared" si="31"/>
        <v>3.3610000000000002</v>
      </c>
      <c r="D444" s="15">
        <f t="shared" si="32"/>
        <v>3.9309999999999996</v>
      </c>
      <c r="E444" s="15">
        <f t="shared" si="33"/>
        <v>3.9309999999999996</v>
      </c>
      <c r="F444" s="15">
        <f t="shared" si="34"/>
        <v>0</v>
      </c>
      <c r="G444" s="17">
        <v>266</v>
      </c>
      <c r="H444" t="s">
        <v>1086</v>
      </c>
      <c r="I444" t="s">
        <v>1086</v>
      </c>
      <c r="J444" s="2">
        <v>221</v>
      </c>
      <c r="K444" s="2">
        <v>83.1</v>
      </c>
      <c r="L444" s="2">
        <v>83.1</v>
      </c>
      <c r="M444" s="2">
        <v>8</v>
      </c>
      <c r="N444" s="2">
        <v>3</v>
      </c>
      <c r="O444" s="2">
        <v>37</v>
      </c>
      <c r="P444" s="2">
        <v>13.9</v>
      </c>
      <c r="S444" s="2">
        <v>72</v>
      </c>
      <c r="T444" s="2">
        <v>27.1</v>
      </c>
      <c r="U444" s="2">
        <v>149</v>
      </c>
      <c r="V444" s="2">
        <v>56</v>
      </c>
      <c r="Y444" s="2">
        <v>45</v>
      </c>
      <c r="Z444" s="2">
        <v>16.899999999999999</v>
      </c>
      <c r="AB444" s="2">
        <v>143</v>
      </c>
      <c r="AD444" t="s">
        <v>1086</v>
      </c>
      <c r="AE444" t="s">
        <v>1086</v>
      </c>
      <c r="AZ444" t="s">
        <v>1086</v>
      </c>
      <c r="BA444" t="s">
        <v>1086</v>
      </c>
      <c r="BU444" s="2">
        <v>266</v>
      </c>
      <c r="BV444" t="s">
        <v>1086</v>
      </c>
      <c r="BW444" t="s">
        <v>1086</v>
      </c>
      <c r="BX444" s="2">
        <v>221</v>
      </c>
      <c r="BY444" s="2">
        <v>83.1</v>
      </c>
      <c r="BZ444" s="2">
        <v>83.1</v>
      </c>
      <c r="CA444" s="2">
        <v>8</v>
      </c>
      <c r="CB444" s="2">
        <v>3</v>
      </c>
      <c r="CC444" s="2">
        <v>37</v>
      </c>
      <c r="CD444" s="2">
        <v>13.9</v>
      </c>
      <c r="CG444" s="2">
        <v>72</v>
      </c>
      <c r="CH444" s="2">
        <v>27.1</v>
      </c>
      <c r="CI444" s="2">
        <v>149</v>
      </c>
      <c r="CJ444" s="2">
        <v>56</v>
      </c>
      <c r="CM444" s="2">
        <v>45</v>
      </c>
      <c r="CN444" s="2">
        <v>16.899999999999999</v>
      </c>
      <c r="CP444" s="2">
        <v>143</v>
      </c>
      <c r="CQ444" s="2">
        <v>101</v>
      </c>
      <c r="CR444" t="s">
        <v>1086</v>
      </c>
      <c r="CS444" t="s">
        <v>1086</v>
      </c>
      <c r="CT444" s="2">
        <v>101</v>
      </c>
      <c r="CU444" s="2">
        <v>100</v>
      </c>
      <c r="CV444" s="2">
        <v>100</v>
      </c>
      <c r="DC444" s="2">
        <v>7</v>
      </c>
      <c r="DD444" s="2">
        <v>6.9</v>
      </c>
      <c r="DE444" s="2">
        <v>94</v>
      </c>
      <c r="DF444" s="2">
        <v>93.1</v>
      </c>
      <c r="DL444" s="2">
        <v>36</v>
      </c>
      <c r="DN444" t="s">
        <v>1086</v>
      </c>
      <c r="DO444" t="s">
        <v>1086</v>
      </c>
      <c r="EJ444" t="s">
        <v>1086</v>
      </c>
      <c r="EK444" t="s">
        <v>1086</v>
      </c>
      <c r="FE444" s="2">
        <v>101</v>
      </c>
      <c r="FF444" t="s">
        <v>1086</v>
      </c>
      <c r="FG444" t="s">
        <v>1086</v>
      </c>
      <c r="FH444" s="2">
        <v>101</v>
      </c>
      <c r="FI444" s="2">
        <v>100</v>
      </c>
      <c r="FJ444" s="2">
        <v>100</v>
      </c>
      <c r="FQ444" s="2">
        <v>7</v>
      </c>
      <c r="FR444" s="2">
        <v>6.9</v>
      </c>
      <c r="FS444" s="2">
        <v>94</v>
      </c>
      <c r="FT444" s="2">
        <v>93.1</v>
      </c>
      <c r="FZ444" s="2">
        <v>36</v>
      </c>
      <c r="GB444" t="s">
        <v>1086</v>
      </c>
      <c r="GC444" t="s">
        <v>1086</v>
      </c>
    </row>
    <row r="445" spans="1:204" ht="12.75" customHeight="1" x14ac:dyDescent="0.2">
      <c r="A445" s="2">
        <v>3054</v>
      </c>
      <c r="B445" s="21">
        <f t="shared" si="30"/>
        <v>1.9629999999999999</v>
      </c>
      <c r="C445" s="23">
        <f t="shared" si="31"/>
        <v>1.9629999999999999</v>
      </c>
      <c r="D445" s="15">
        <f t="shared" si="32"/>
        <v>0</v>
      </c>
      <c r="E445" s="15">
        <f t="shared" si="33"/>
        <v>0</v>
      </c>
      <c r="F445" s="15">
        <f t="shared" si="34"/>
        <v>0</v>
      </c>
      <c r="G445" s="17">
        <v>160</v>
      </c>
      <c r="H445" t="s">
        <v>1086</v>
      </c>
      <c r="I445" t="s">
        <v>1086</v>
      </c>
      <c r="J445" s="2">
        <v>47</v>
      </c>
      <c r="K445" s="2">
        <v>29.4</v>
      </c>
      <c r="L445" s="2">
        <v>29.4</v>
      </c>
      <c r="M445" s="2">
        <v>73</v>
      </c>
      <c r="N445" s="2">
        <v>45.6</v>
      </c>
      <c r="O445" s="2">
        <v>40</v>
      </c>
      <c r="P445" s="2">
        <v>25</v>
      </c>
      <c r="S445" s="2">
        <v>27</v>
      </c>
      <c r="T445" s="2">
        <v>16.899999999999999</v>
      </c>
      <c r="U445" s="2">
        <v>20</v>
      </c>
      <c r="V445" s="2">
        <v>12.5</v>
      </c>
      <c r="Y445" s="2">
        <v>113</v>
      </c>
      <c r="Z445" s="2">
        <v>70.599999999999994</v>
      </c>
      <c r="AB445" s="2">
        <v>1</v>
      </c>
      <c r="AD445" t="s">
        <v>1086</v>
      </c>
      <c r="AE445" t="s">
        <v>1086</v>
      </c>
      <c r="AZ445" t="s">
        <v>1086</v>
      </c>
      <c r="BA445" t="s">
        <v>1086</v>
      </c>
      <c r="BU445" s="2">
        <v>160</v>
      </c>
      <c r="BV445" t="s">
        <v>1086</v>
      </c>
      <c r="BW445" t="s">
        <v>1086</v>
      </c>
      <c r="BX445" s="2">
        <v>47</v>
      </c>
      <c r="BY445" s="2">
        <v>29.4</v>
      </c>
      <c r="BZ445" s="2">
        <v>29.4</v>
      </c>
      <c r="CA445" s="2">
        <v>73</v>
      </c>
      <c r="CB445" s="2">
        <v>45.6</v>
      </c>
      <c r="CC445" s="2">
        <v>40</v>
      </c>
      <c r="CD445" s="2">
        <v>25</v>
      </c>
      <c r="CG445" s="2">
        <v>27</v>
      </c>
      <c r="CH445" s="2">
        <v>16.899999999999999</v>
      </c>
      <c r="CI445" s="2">
        <v>20</v>
      </c>
      <c r="CJ445" s="2">
        <v>12.5</v>
      </c>
      <c r="CM445" s="2">
        <v>113</v>
      </c>
      <c r="CN445" s="2">
        <v>70.599999999999994</v>
      </c>
      <c r="CP445" s="2">
        <v>1</v>
      </c>
      <c r="CQ445" s="2">
        <v>1</v>
      </c>
      <c r="CR445" t="s">
        <v>1086</v>
      </c>
      <c r="CS445" t="s">
        <v>1086</v>
      </c>
      <c r="DN445" t="s">
        <v>1086</v>
      </c>
      <c r="DO445" t="s">
        <v>1086</v>
      </c>
      <c r="EJ445" t="s">
        <v>1086</v>
      </c>
      <c r="EK445" t="s">
        <v>1086</v>
      </c>
      <c r="FE445" s="2">
        <v>1</v>
      </c>
      <c r="FF445" t="s">
        <v>1086</v>
      </c>
      <c r="FG445" t="s">
        <v>1086</v>
      </c>
      <c r="GB445" t="s">
        <v>1086</v>
      </c>
      <c r="GC445" t="s">
        <v>1086</v>
      </c>
    </row>
    <row r="446" spans="1:204" ht="12.75" customHeight="1" x14ac:dyDescent="0.2">
      <c r="A446" s="2">
        <v>3065</v>
      </c>
      <c r="B446" s="21">
        <f t="shared" si="30"/>
        <v>2.5750000000000002</v>
      </c>
      <c r="C446" s="23">
        <f t="shared" si="31"/>
        <v>2.5750000000000002</v>
      </c>
      <c r="D446" s="15">
        <f t="shared" si="32"/>
        <v>3.4509999999999996</v>
      </c>
      <c r="E446" s="15">
        <f t="shared" si="33"/>
        <v>3.4509999999999996</v>
      </c>
      <c r="F446" s="15">
        <f t="shared" si="34"/>
        <v>3.2430000000000003</v>
      </c>
      <c r="G446" s="17">
        <v>478</v>
      </c>
      <c r="H446" t="s">
        <v>1086</v>
      </c>
      <c r="I446" t="s">
        <v>1086</v>
      </c>
      <c r="J446" s="2">
        <v>262</v>
      </c>
      <c r="K446" s="2">
        <v>54.2</v>
      </c>
      <c r="L446" s="2">
        <v>54.8</v>
      </c>
      <c r="M446" s="2">
        <v>101</v>
      </c>
      <c r="N446" s="2">
        <v>20.9</v>
      </c>
      <c r="O446" s="2">
        <v>115</v>
      </c>
      <c r="P446" s="2">
        <v>23.8</v>
      </c>
      <c r="S446" s="2">
        <v>136</v>
      </c>
      <c r="T446" s="2">
        <v>28.2</v>
      </c>
      <c r="U446" s="2">
        <v>126</v>
      </c>
      <c r="V446" s="2">
        <v>26.1</v>
      </c>
      <c r="W446" s="2">
        <v>5</v>
      </c>
      <c r="X446" s="2">
        <v>1</v>
      </c>
      <c r="Y446" s="2">
        <v>221</v>
      </c>
      <c r="Z446" s="2">
        <v>45.8</v>
      </c>
      <c r="AB446" s="2">
        <v>913</v>
      </c>
      <c r="AD446" t="s">
        <v>1086</v>
      </c>
      <c r="AE446" t="s">
        <v>1086</v>
      </c>
      <c r="AX446" s="2">
        <v>1</v>
      </c>
      <c r="AZ446" t="s">
        <v>1086</v>
      </c>
      <c r="BA446" t="s">
        <v>1086</v>
      </c>
      <c r="BU446" s="2">
        <v>478</v>
      </c>
      <c r="BV446" t="s">
        <v>1086</v>
      </c>
      <c r="BW446" t="s">
        <v>1086</v>
      </c>
      <c r="BX446" s="2">
        <v>262</v>
      </c>
      <c r="BY446" s="2">
        <v>54.2</v>
      </c>
      <c r="BZ446" s="2">
        <v>54.8</v>
      </c>
      <c r="CA446" s="2">
        <v>101</v>
      </c>
      <c r="CB446" s="2">
        <v>20.9</v>
      </c>
      <c r="CC446" s="2">
        <v>115</v>
      </c>
      <c r="CD446" s="2">
        <v>23.8</v>
      </c>
      <c r="CG446" s="2">
        <v>136</v>
      </c>
      <c r="CH446" s="2">
        <v>28.2</v>
      </c>
      <c r="CI446" s="2">
        <v>126</v>
      </c>
      <c r="CJ446" s="2">
        <v>26.1</v>
      </c>
      <c r="CK446" s="2">
        <v>5</v>
      </c>
      <c r="CL446" s="2">
        <v>1</v>
      </c>
      <c r="CM446" s="2">
        <v>221</v>
      </c>
      <c r="CN446" s="2">
        <v>45.8</v>
      </c>
      <c r="CP446" s="2">
        <v>914</v>
      </c>
      <c r="CQ446" s="2">
        <v>419</v>
      </c>
      <c r="CR446" t="s">
        <v>1086</v>
      </c>
      <c r="CS446" t="s">
        <v>1086</v>
      </c>
      <c r="CT446" s="2">
        <v>370</v>
      </c>
      <c r="CU446" s="2">
        <v>88.3</v>
      </c>
      <c r="CV446" s="2">
        <v>88.3</v>
      </c>
      <c r="CW446" s="2">
        <v>17</v>
      </c>
      <c r="CX446" s="2">
        <v>4.0999999999999996</v>
      </c>
      <c r="CY446" s="2">
        <v>32</v>
      </c>
      <c r="CZ446" s="2">
        <v>7.6</v>
      </c>
      <c r="DC446" s="2">
        <v>115</v>
      </c>
      <c r="DD446" s="2">
        <v>27.4</v>
      </c>
      <c r="DE446" s="2">
        <v>255</v>
      </c>
      <c r="DF446" s="2">
        <v>60.9</v>
      </c>
      <c r="DI446" s="2">
        <v>49</v>
      </c>
      <c r="DJ446" s="2">
        <v>11.7</v>
      </c>
      <c r="DL446" s="2">
        <v>650</v>
      </c>
      <c r="DN446" t="s">
        <v>1086</v>
      </c>
      <c r="DO446" t="s">
        <v>1086</v>
      </c>
      <c r="EH446" s="2">
        <v>1</v>
      </c>
      <c r="EJ446" t="s">
        <v>1086</v>
      </c>
      <c r="EK446" t="s">
        <v>1086</v>
      </c>
      <c r="FE446" s="2">
        <v>419</v>
      </c>
      <c r="FF446" t="s">
        <v>1086</v>
      </c>
      <c r="FG446" t="s">
        <v>1086</v>
      </c>
      <c r="FH446" s="2">
        <v>370</v>
      </c>
      <c r="FI446" s="2">
        <v>88.3</v>
      </c>
      <c r="FJ446" s="2">
        <v>88.3</v>
      </c>
      <c r="FK446" s="2">
        <v>17</v>
      </c>
      <c r="FL446" s="2">
        <v>4.0999999999999996</v>
      </c>
      <c r="FM446" s="2">
        <v>32</v>
      </c>
      <c r="FN446" s="2">
        <v>7.6</v>
      </c>
      <c r="FQ446" s="2">
        <v>115</v>
      </c>
      <c r="FR446" s="2">
        <v>27.4</v>
      </c>
      <c r="FS446" s="2">
        <v>255</v>
      </c>
      <c r="FT446" s="2">
        <v>60.9</v>
      </c>
      <c r="FW446" s="2">
        <v>49</v>
      </c>
      <c r="FX446" s="2">
        <v>11.7</v>
      </c>
      <c r="FZ446" s="2">
        <v>651</v>
      </c>
      <c r="GA446" s="2">
        <v>510</v>
      </c>
      <c r="GB446" t="s">
        <v>1086</v>
      </c>
      <c r="GC446" t="s">
        <v>1086</v>
      </c>
      <c r="GD446" s="2">
        <v>418</v>
      </c>
      <c r="GE446" s="2">
        <v>80.400000000000006</v>
      </c>
      <c r="GF446" s="2">
        <v>82</v>
      </c>
      <c r="GG446" s="2">
        <v>20</v>
      </c>
      <c r="GH446" s="2">
        <v>3.8</v>
      </c>
      <c r="GI446" s="2">
        <v>72</v>
      </c>
      <c r="GJ446" s="2">
        <v>13.8</v>
      </c>
      <c r="GM446" s="2">
        <v>149</v>
      </c>
      <c r="GN446" s="2">
        <v>28.7</v>
      </c>
      <c r="GO446" s="2">
        <v>269</v>
      </c>
      <c r="GP446" s="2">
        <v>51.7</v>
      </c>
      <c r="GQ446" s="2">
        <v>10</v>
      </c>
      <c r="GR446" s="2">
        <v>1.9</v>
      </c>
      <c r="GS446" s="2">
        <v>102</v>
      </c>
      <c r="GT446" s="2">
        <v>19.600000000000001</v>
      </c>
      <c r="GV446" s="2">
        <v>422</v>
      </c>
    </row>
    <row r="447" spans="1:204" ht="12.75" customHeight="1" x14ac:dyDescent="0.2">
      <c r="A447" s="2">
        <v>3067</v>
      </c>
      <c r="B447" s="21">
        <f t="shared" si="30"/>
        <v>3.5659999999999998</v>
      </c>
      <c r="C447" s="23">
        <f t="shared" si="31"/>
        <v>3.5659999999999998</v>
      </c>
      <c r="D447" s="15">
        <f t="shared" si="32"/>
        <v>0</v>
      </c>
      <c r="E447" s="15">
        <f t="shared" si="33"/>
        <v>0</v>
      </c>
      <c r="F447" s="15">
        <f t="shared" si="34"/>
        <v>0</v>
      </c>
      <c r="G447" s="17">
        <v>60</v>
      </c>
      <c r="H447" t="s">
        <v>1086</v>
      </c>
      <c r="I447" t="s">
        <v>1086</v>
      </c>
      <c r="J447" s="2">
        <v>57</v>
      </c>
      <c r="K447" s="2">
        <v>95</v>
      </c>
      <c r="L447" s="2">
        <v>95</v>
      </c>
      <c r="M447" s="2">
        <v>1</v>
      </c>
      <c r="N447" s="2">
        <v>1.7</v>
      </c>
      <c r="O447" s="2">
        <v>2</v>
      </c>
      <c r="P447" s="2">
        <v>3.3</v>
      </c>
      <c r="S447" s="2">
        <v>19</v>
      </c>
      <c r="T447" s="2">
        <v>31.7</v>
      </c>
      <c r="U447" s="2">
        <v>38</v>
      </c>
      <c r="V447" s="2">
        <v>63.3</v>
      </c>
      <c r="Y447" s="2">
        <v>3</v>
      </c>
      <c r="Z447" s="2">
        <v>5</v>
      </c>
      <c r="AD447" t="s">
        <v>1086</v>
      </c>
      <c r="AE447" t="s">
        <v>1086</v>
      </c>
      <c r="AZ447" t="s">
        <v>1086</v>
      </c>
      <c r="BA447" t="s">
        <v>1086</v>
      </c>
      <c r="BU447" s="2">
        <v>60</v>
      </c>
      <c r="BV447" t="s">
        <v>1086</v>
      </c>
      <c r="BW447" t="s">
        <v>1086</v>
      </c>
      <c r="BX447" s="2">
        <v>57</v>
      </c>
      <c r="BY447" s="2">
        <v>95</v>
      </c>
      <c r="BZ447" s="2">
        <v>95</v>
      </c>
      <c r="CA447" s="2">
        <v>1</v>
      </c>
      <c r="CB447" s="2">
        <v>1.7</v>
      </c>
      <c r="CC447" s="2">
        <v>2</v>
      </c>
      <c r="CD447" s="2">
        <v>3.3</v>
      </c>
      <c r="CG447" s="2">
        <v>19</v>
      </c>
      <c r="CH447" s="2">
        <v>31.7</v>
      </c>
      <c r="CI447" s="2">
        <v>38</v>
      </c>
      <c r="CJ447" s="2">
        <v>63.3</v>
      </c>
      <c r="CM447" s="2">
        <v>3</v>
      </c>
      <c r="CN447" s="2">
        <v>5</v>
      </c>
      <c r="CR447" t="s">
        <v>1086</v>
      </c>
      <c r="CS447" t="s">
        <v>1086</v>
      </c>
      <c r="DN447" t="s">
        <v>1086</v>
      </c>
      <c r="DO447" t="s">
        <v>1086</v>
      </c>
      <c r="EJ447" t="s">
        <v>1086</v>
      </c>
      <c r="EK447" t="s">
        <v>1086</v>
      </c>
      <c r="FF447" t="s">
        <v>1086</v>
      </c>
      <c r="FG447" t="s">
        <v>1086</v>
      </c>
      <c r="GB447" t="s">
        <v>1086</v>
      </c>
      <c r="GC447" t="s">
        <v>1086</v>
      </c>
    </row>
    <row r="448" spans="1:204" ht="12.75" customHeight="1" x14ac:dyDescent="0.2">
      <c r="A448" s="2">
        <v>3068</v>
      </c>
      <c r="B448" s="21">
        <f t="shared" si="30"/>
        <v>3.23</v>
      </c>
      <c r="C448" s="23">
        <f t="shared" si="31"/>
        <v>3.23</v>
      </c>
      <c r="D448" s="15">
        <f t="shared" si="32"/>
        <v>3.65</v>
      </c>
      <c r="E448" s="15">
        <f t="shared" si="33"/>
        <v>3.65</v>
      </c>
      <c r="F448" s="15">
        <f t="shared" si="34"/>
        <v>3.2269999999999999</v>
      </c>
      <c r="G448" s="17">
        <v>13</v>
      </c>
      <c r="H448" t="s">
        <v>1086</v>
      </c>
      <c r="I448" t="s">
        <v>1086</v>
      </c>
      <c r="J448" s="2">
        <v>11</v>
      </c>
      <c r="K448" s="2">
        <v>84.6</v>
      </c>
      <c r="L448" s="2">
        <v>84.6</v>
      </c>
      <c r="O448" s="2">
        <v>2</v>
      </c>
      <c r="P448" s="2">
        <v>15.4</v>
      </c>
      <c r="Q448" s="2">
        <v>1</v>
      </c>
      <c r="R448" s="2">
        <v>7.7</v>
      </c>
      <c r="S448" s="2">
        <v>2</v>
      </c>
      <c r="T448" s="2">
        <v>15.4</v>
      </c>
      <c r="U448" s="2">
        <v>8</v>
      </c>
      <c r="V448" s="2">
        <v>61.5</v>
      </c>
      <c r="Y448" s="2">
        <v>2</v>
      </c>
      <c r="Z448" s="2">
        <v>15.4</v>
      </c>
      <c r="AB448" s="2">
        <v>43</v>
      </c>
      <c r="AD448" t="s">
        <v>1086</v>
      </c>
      <c r="AE448" t="s">
        <v>1086</v>
      </c>
      <c r="AZ448" t="s">
        <v>1086</v>
      </c>
      <c r="BA448" t="s">
        <v>1086</v>
      </c>
      <c r="BU448" s="2">
        <v>13</v>
      </c>
      <c r="BV448" t="s">
        <v>1086</v>
      </c>
      <c r="BW448" t="s">
        <v>1086</v>
      </c>
      <c r="BX448" s="2">
        <v>11</v>
      </c>
      <c r="BY448" s="2">
        <v>84.6</v>
      </c>
      <c r="BZ448" s="2">
        <v>84.6</v>
      </c>
      <c r="CC448" s="2">
        <v>2</v>
      </c>
      <c r="CD448" s="2">
        <v>15.4</v>
      </c>
      <c r="CE448" s="2">
        <v>1</v>
      </c>
      <c r="CF448" s="2">
        <v>7.7</v>
      </c>
      <c r="CG448" s="2">
        <v>2</v>
      </c>
      <c r="CH448" s="2">
        <v>15.4</v>
      </c>
      <c r="CI448" s="2">
        <v>8</v>
      </c>
      <c r="CJ448" s="2">
        <v>61.5</v>
      </c>
      <c r="CM448" s="2">
        <v>2</v>
      </c>
      <c r="CN448" s="2">
        <v>15.4</v>
      </c>
      <c r="CP448" s="2">
        <v>43</v>
      </c>
      <c r="CQ448" s="2">
        <v>20</v>
      </c>
      <c r="CR448" t="s">
        <v>1086</v>
      </c>
      <c r="CS448" t="s">
        <v>1086</v>
      </c>
      <c r="CT448" s="2">
        <v>19</v>
      </c>
      <c r="CU448" s="2">
        <v>95</v>
      </c>
      <c r="CV448" s="2">
        <v>95</v>
      </c>
      <c r="CY448" s="2">
        <v>1</v>
      </c>
      <c r="CZ448" s="2">
        <v>5</v>
      </c>
      <c r="DC448" s="2">
        <v>5</v>
      </c>
      <c r="DD448" s="2">
        <v>25</v>
      </c>
      <c r="DE448" s="2">
        <v>14</v>
      </c>
      <c r="DF448" s="2">
        <v>70</v>
      </c>
      <c r="DI448" s="2">
        <v>1</v>
      </c>
      <c r="DJ448" s="2">
        <v>5</v>
      </c>
      <c r="DL448" s="2">
        <v>30</v>
      </c>
      <c r="DN448" t="s">
        <v>1086</v>
      </c>
      <c r="DO448" t="s">
        <v>1086</v>
      </c>
      <c r="EJ448" t="s">
        <v>1086</v>
      </c>
      <c r="EK448" t="s">
        <v>1086</v>
      </c>
      <c r="FE448" s="2">
        <v>20</v>
      </c>
      <c r="FF448" t="s">
        <v>1086</v>
      </c>
      <c r="FG448" t="s">
        <v>1086</v>
      </c>
      <c r="FH448" s="2">
        <v>19</v>
      </c>
      <c r="FI448" s="2">
        <v>95</v>
      </c>
      <c r="FJ448" s="2">
        <v>95</v>
      </c>
      <c r="FM448" s="2">
        <v>1</v>
      </c>
      <c r="FN448" s="2">
        <v>5</v>
      </c>
      <c r="FQ448" s="2">
        <v>5</v>
      </c>
      <c r="FR448" s="2">
        <v>25</v>
      </c>
      <c r="FS448" s="2">
        <v>14</v>
      </c>
      <c r="FT448" s="2">
        <v>70</v>
      </c>
      <c r="FW448" s="2">
        <v>1</v>
      </c>
      <c r="FX448" s="2">
        <v>5</v>
      </c>
      <c r="FZ448" s="2">
        <v>30</v>
      </c>
      <c r="GA448" s="2">
        <v>22</v>
      </c>
      <c r="GB448" t="s">
        <v>1086</v>
      </c>
      <c r="GC448" t="s">
        <v>1086</v>
      </c>
      <c r="GD448" s="2">
        <v>20</v>
      </c>
      <c r="GE448" s="2">
        <v>90.9</v>
      </c>
      <c r="GF448" s="2">
        <v>90.9</v>
      </c>
      <c r="GI448" s="2">
        <v>2</v>
      </c>
      <c r="GJ448" s="2">
        <v>9.1</v>
      </c>
      <c r="GM448" s="2">
        <v>13</v>
      </c>
      <c r="GN448" s="2">
        <v>59.1</v>
      </c>
      <c r="GO448" s="2">
        <v>7</v>
      </c>
      <c r="GP448" s="2">
        <v>31.8</v>
      </c>
      <c r="GS448" s="2">
        <v>2</v>
      </c>
      <c r="GT448" s="2">
        <v>9.1</v>
      </c>
      <c r="GV448" s="2">
        <v>16</v>
      </c>
    </row>
    <row r="449" spans="1:204" ht="12.75" customHeight="1" x14ac:dyDescent="0.2">
      <c r="A449" s="2">
        <v>3071</v>
      </c>
      <c r="B449" s="21">
        <f t="shared" si="30"/>
        <v>3.698</v>
      </c>
      <c r="C449" s="23">
        <f t="shared" si="31"/>
        <v>3.698</v>
      </c>
      <c r="D449" s="15">
        <f t="shared" si="32"/>
        <v>0</v>
      </c>
      <c r="E449" s="15">
        <f t="shared" si="33"/>
        <v>0</v>
      </c>
      <c r="F449" s="15">
        <f t="shared" si="34"/>
        <v>0</v>
      </c>
      <c r="G449" s="17">
        <v>106</v>
      </c>
      <c r="H449" t="s">
        <v>1086</v>
      </c>
      <c r="I449" t="s">
        <v>1086</v>
      </c>
      <c r="J449" s="2">
        <v>104</v>
      </c>
      <c r="K449" s="2">
        <v>98.1</v>
      </c>
      <c r="L449" s="2">
        <v>98.1</v>
      </c>
      <c r="O449" s="2">
        <v>2</v>
      </c>
      <c r="P449" s="2">
        <v>1.9</v>
      </c>
      <c r="S449" s="2">
        <v>28</v>
      </c>
      <c r="T449" s="2">
        <v>26.4</v>
      </c>
      <c r="U449" s="2">
        <v>76</v>
      </c>
      <c r="V449" s="2">
        <v>71.7</v>
      </c>
      <c r="Y449" s="2">
        <v>2</v>
      </c>
      <c r="Z449" s="2">
        <v>1.9</v>
      </c>
      <c r="AD449" t="s">
        <v>1086</v>
      </c>
      <c r="AE449" t="s">
        <v>1086</v>
      </c>
      <c r="AZ449" t="s">
        <v>1086</v>
      </c>
      <c r="BA449" t="s">
        <v>1086</v>
      </c>
      <c r="BU449" s="2">
        <v>106</v>
      </c>
      <c r="BV449" t="s">
        <v>1086</v>
      </c>
      <c r="BW449" t="s">
        <v>1086</v>
      </c>
      <c r="BX449" s="2">
        <v>104</v>
      </c>
      <c r="BY449" s="2">
        <v>98.1</v>
      </c>
      <c r="BZ449" s="2">
        <v>98.1</v>
      </c>
      <c r="CC449" s="2">
        <v>2</v>
      </c>
      <c r="CD449" s="2">
        <v>1.9</v>
      </c>
      <c r="CG449" s="2">
        <v>28</v>
      </c>
      <c r="CH449" s="2">
        <v>26.4</v>
      </c>
      <c r="CI449" s="2">
        <v>76</v>
      </c>
      <c r="CJ449" s="2">
        <v>71.7</v>
      </c>
      <c r="CM449" s="2">
        <v>2</v>
      </c>
      <c r="CN449" s="2">
        <v>1.9</v>
      </c>
      <c r="CR449" t="s">
        <v>1086</v>
      </c>
      <c r="CS449" t="s">
        <v>1086</v>
      </c>
      <c r="DN449" t="s">
        <v>1086</v>
      </c>
      <c r="DO449" t="s">
        <v>1086</v>
      </c>
      <c r="EJ449" t="s">
        <v>1086</v>
      </c>
      <c r="EK449" t="s">
        <v>1086</v>
      </c>
      <c r="FF449" t="s">
        <v>1086</v>
      </c>
      <c r="FG449" t="s">
        <v>1086</v>
      </c>
      <c r="GB449" t="s">
        <v>1086</v>
      </c>
      <c r="GC449" t="s">
        <v>1086</v>
      </c>
    </row>
    <row r="450" spans="1:204" ht="12.75" customHeight="1" x14ac:dyDescent="0.2">
      <c r="A450" s="2">
        <v>3074</v>
      </c>
      <c r="B450" s="21">
        <f t="shared" si="30"/>
        <v>1.5669999999999999</v>
      </c>
      <c r="C450" s="23">
        <f t="shared" si="31"/>
        <v>1.5669999999999999</v>
      </c>
      <c r="D450" s="15">
        <f t="shared" si="32"/>
        <v>3.0669999999999997</v>
      </c>
      <c r="E450" s="15">
        <f t="shared" si="33"/>
        <v>3.0669999999999997</v>
      </c>
      <c r="F450" s="15">
        <f t="shared" si="34"/>
        <v>1.764</v>
      </c>
      <c r="G450" s="17">
        <v>140</v>
      </c>
      <c r="H450" t="s">
        <v>1086</v>
      </c>
      <c r="I450" t="s">
        <v>1086</v>
      </c>
      <c r="J450" s="2">
        <v>19</v>
      </c>
      <c r="K450" s="2">
        <v>12.9</v>
      </c>
      <c r="L450" s="2">
        <v>13.6</v>
      </c>
      <c r="M450" s="2">
        <v>71</v>
      </c>
      <c r="N450" s="2">
        <v>48.3</v>
      </c>
      <c r="O450" s="2">
        <v>50</v>
      </c>
      <c r="P450" s="2">
        <v>34</v>
      </c>
      <c r="S450" s="2">
        <v>17</v>
      </c>
      <c r="T450" s="2">
        <v>11.6</v>
      </c>
      <c r="U450" s="2">
        <v>2</v>
      </c>
      <c r="V450" s="2">
        <v>1.4</v>
      </c>
      <c r="W450" s="2">
        <v>7</v>
      </c>
      <c r="X450" s="2">
        <v>4.8</v>
      </c>
      <c r="Y450" s="2">
        <v>128</v>
      </c>
      <c r="Z450" s="2">
        <v>87.1</v>
      </c>
      <c r="AB450" s="2">
        <v>594</v>
      </c>
      <c r="AD450" t="s">
        <v>1086</v>
      </c>
      <c r="AE450" t="s">
        <v>1086</v>
      </c>
      <c r="AZ450" t="s">
        <v>1086</v>
      </c>
      <c r="BA450" t="s">
        <v>1086</v>
      </c>
      <c r="BU450" s="2">
        <v>140</v>
      </c>
      <c r="BV450" t="s">
        <v>1086</v>
      </c>
      <c r="BW450" t="s">
        <v>1086</v>
      </c>
      <c r="BX450" s="2">
        <v>19</v>
      </c>
      <c r="BY450" s="2">
        <v>12.9</v>
      </c>
      <c r="BZ450" s="2">
        <v>13.6</v>
      </c>
      <c r="CA450" s="2">
        <v>71</v>
      </c>
      <c r="CB450" s="2">
        <v>48.3</v>
      </c>
      <c r="CC450" s="2">
        <v>50</v>
      </c>
      <c r="CD450" s="2">
        <v>34</v>
      </c>
      <c r="CG450" s="2">
        <v>17</v>
      </c>
      <c r="CH450" s="2">
        <v>11.6</v>
      </c>
      <c r="CI450" s="2">
        <v>2</v>
      </c>
      <c r="CJ450" s="2">
        <v>1.4</v>
      </c>
      <c r="CK450" s="2">
        <v>7</v>
      </c>
      <c r="CL450" s="2">
        <v>4.8</v>
      </c>
      <c r="CM450" s="2">
        <v>128</v>
      </c>
      <c r="CN450" s="2">
        <v>87.1</v>
      </c>
      <c r="CP450" s="2">
        <v>594</v>
      </c>
      <c r="CQ450" s="2">
        <v>179</v>
      </c>
      <c r="CR450" t="s">
        <v>1086</v>
      </c>
      <c r="CS450" t="s">
        <v>1086</v>
      </c>
      <c r="CT450" s="2">
        <v>138</v>
      </c>
      <c r="CU450" s="2">
        <v>77.099999999999994</v>
      </c>
      <c r="CV450" s="2">
        <v>77.099999999999994</v>
      </c>
      <c r="CW450" s="2">
        <v>19</v>
      </c>
      <c r="CX450" s="2">
        <v>10.6</v>
      </c>
      <c r="CY450" s="2">
        <v>22</v>
      </c>
      <c r="CZ450" s="2">
        <v>12.3</v>
      </c>
      <c r="DC450" s="2">
        <v>66</v>
      </c>
      <c r="DD450" s="2">
        <v>36.9</v>
      </c>
      <c r="DE450" s="2">
        <v>72</v>
      </c>
      <c r="DF450" s="2">
        <v>40.200000000000003</v>
      </c>
      <c r="DI450" s="2">
        <v>41</v>
      </c>
      <c r="DJ450" s="2">
        <v>22.9</v>
      </c>
      <c r="DL450" s="2">
        <v>381</v>
      </c>
      <c r="DN450" t="s">
        <v>1086</v>
      </c>
      <c r="DO450" t="s">
        <v>1086</v>
      </c>
      <c r="EH450" s="2">
        <v>1</v>
      </c>
      <c r="EJ450" t="s">
        <v>1086</v>
      </c>
      <c r="EK450" t="s">
        <v>1086</v>
      </c>
      <c r="FE450" s="2">
        <v>179</v>
      </c>
      <c r="FF450" t="s">
        <v>1086</v>
      </c>
      <c r="FG450" t="s">
        <v>1086</v>
      </c>
      <c r="FH450" s="2">
        <v>138</v>
      </c>
      <c r="FI450" s="2">
        <v>77.099999999999994</v>
      </c>
      <c r="FJ450" s="2">
        <v>77.099999999999994</v>
      </c>
      <c r="FK450" s="2">
        <v>19</v>
      </c>
      <c r="FL450" s="2">
        <v>10.6</v>
      </c>
      <c r="FM450" s="2">
        <v>22</v>
      </c>
      <c r="FN450" s="2">
        <v>12.3</v>
      </c>
      <c r="FQ450" s="2">
        <v>66</v>
      </c>
      <c r="FR450" s="2">
        <v>36.9</v>
      </c>
      <c r="FS450" s="2">
        <v>72</v>
      </c>
      <c r="FT450" s="2">
        <v>40.200000000000003</v>
      </c>
      <c r="FW450" s="2">
        <v>41</v>
      </c>
      <c r="FX450" s="2">
        <v>22.9</v>
      </c>
      <c r="FZ450" s="2">
        <v>382</v>
      </c>
      <c r="GA450" s="2">
        <v>44</v>
      </c>
      <c r="GB450" t="s">
        <v>1086</v>
      </c>
      <c r="GC450" t="s">
        <v>1086</v>
      </c>
      <c r="GD450" s="2">
        <v>11</v>
      </c>
      <c r="GE450" s="2">
        <v>20</v>
      </c>
      <c r="GF450" s="2">
        <v>25</v>
      </c>
      <c r="GG450" s="2">
        <v>8</v>
      </c>
      <c r="GH450" s="2">
        <v>14.5</v>
      </c>
      <c r="GI450" s="2">
        <v>25</v>
      </c>
      <c r="GJ450" s="2">
        <v>45.5</v>
      </c>
      <c r="GM450" s="2">
        <v>5</v>
      </c>
      <c r="GN450" s="2">
        <v>9.1</v>
      </c>
      <c r="GO450" s="2">
        <v>6</v>
      </c>
      <c r="GP450" s="2">
        <v>10.9</v>
      </c>
      <c r="GQ450" s="2">
        <v>11</v>
      </c>
      <c r="GR450" s="2">
        <v>20</v>
      </c>
      <c r="GS450" s="2">
        <v>44</v>
      </c>
      <c r="GT450" s="2">
        <v>80</v>
      </c>
      <c r="GV450" s="2">
        <v>427</v>
      </c>
    </row>
    <row r="451" spans="1:204" ht="12.75" customHeight="1" x14ac:dyDescent="0.2">
      <c r="A451" s="2">
        <v>3075</v>
      </c>
      <c r="B451" s="21">
        <f t="shared" ref="B451:B514" si="35">(N451+P451*2+T451*3+V451*4)/100</f>
        <v>2.6680000000000001</v>
      </c>
      <c r="C451" s="23">
        <f t="shared" ref="C451:C514" si="36">(CB451+CD451*2+CH451*3+CJ451*4)/100</f>
        <v>2.6680000000000001</v>
      </c>
      <c r="D451" s="15">
        <f t="shared" ref="D451:D514" si="37">(CX451+CZ451*2+DD451*3+DF451*4)/100</f>
        <v>0</v>
      </c>
      <c r="E451" s="15">
        <f t="shared" ref="E451:E514" si="38">(FL451+FN451*2+FR451*3+FT451*4)/100</f>
        <v>0</v>
      </c>
      <c r="F451" s="15">
        <f t="shared" ref="F451:F514" si="39">(GH451+GJ451*2+GN451*3+GP451*4)/100</f>
        <v>0</v>
      </c>
      <c r="G451" s="17">
        <v>12</v>
      </c>
      <c r="H451" t="s">
        <v>1086</v>
      </c>
      <c r="I451" t="s">
        <v>1086</v>
      </c>
      <c r="J451" s="2">
        <v>9</v>
      </c>
      <c r="K451" s="2">
        <v>75</v>
      </c>
      <c r="L451" s="2">
        <v>75</v>
      </c>
      <c r="O451" s="2">
        <v>3</v>
      </c>
      <c r="P451" s="2">
        <v>25</v>
      </c>
      <c r="Q451" s="2">
        <v>1</v>
      </c>
      <c r="R451" s="2">
        <v>8.3000000000000007</v>
      </c>
      <c r="S451" s="2">
        <v>6</v>
      </c>
      <c r="T451" s="2">
        <v>50</v>
      </c>
      <c r="U451" s="2">
        <v>2</v>
      </c>
      <c r="V451" s="2">
        <v>16.7</v>
      </c>
      <c r="Y451" s="2">
        <v>3</v>
      </c>
      <c r="Z451" s="2">
        <v>25</v>
      </c>
      <c r="AB451" s="2">
        <v>12</v>
      </c>
      <c r="AD451" t="s">
        <v>1086</v>
      </c>
      <c r="AE451" t="s">
        <v>1086</v>
      </c>
      <c r="AZ451" t="s">
        <v>1086</v>
      </c>
      <c r="BA451" t="s">
        <v>1086</v>
      </c>
      <c r="BU451" s="2">
        <v>12</v>
      </c>
      <c r="BV451" t="s">
        <v>1086</v>
      </c>
      <c r="BW451" t="s">
        <v>1086</v>
      </c>
      <c r="BX451" s="2">
        <v>9</v>
      </c>
      <c r="BY451" s="2">
        <v>75</v>
      </c>
      <c r="BZ451" s="2">
        <v>75</v>
      </c>
      <c r="CC451" s="2">
        <v>3</v>
      </c>
      <c r="CD451" s="2">
        <v>25</v>
      </c>
      <c r="CE451" s="2">
        <v>1</v>
      </c>
      <c r="CF451" s="2">
        <v>8.3000000000000007</v>
      </c>
      <c r="CG451" s="2">
        <v>6</v>
      </c>
      <c r="CH451" s="2">
        <v>50</v>
      </c>
      <c r="CI451" s="2">
        <v>2</v>
      </c>
      <c r="CJ451" s="2">
        <v>16.7</v>
      </c>
      <c r="CM451" s="2">
        <v>3</v>
      </c>
      <c r="CN451" s="2">
        <v>25</v>
      </c>
      <c r="CP451" s="2">
        <v>12</v>
      </c>
      <c r="CQ451" s="2">
        <v>1</v>
      </c>
      <c r="CR451" t="s">
        <v>1086</v>
      </c>
      <c r="CS451" t="s">
        <v>1086</v>
      </c>
      <c r="DN451" t="s">
        <v>1086</v>
      </c>
      <c r="DO451" t="s">
        <v>1086</v>
      </c>
      <c r="EJ451" t="s">
        <v>1086</v>
      </c>
      <c r="EK451" t="s">
        <v>1086</v>
      </c>
      <c r="FE451" s="2">
        <v>1</v>
      </c>
      <c r="FF451" t="s">
        <v>1086</v>
      </c>
      <c r="FG451" t="s">
        <v>1086</v>
      </c>
      <c r="GA451" s="2">
        <v>6</v>
      </c>
      <c r="GB451" t="s">
        <v>1086</v>
      </c>
      <c r="GC451" t="s">
        <v>1086</v>
      </c>
    </row>
    <row r="452" spans="1:204" ht="12.75" customHeight="1" x14ac:dyDescent="0.2">
      <c r="A452" s="2">
        <v>3081</v>
      </c>
      <c r="B452" s="21">
        <f t="shared" si="35"/>
        <v>1.6850000000000001</v>
      </c>
      <c r="C452" s="23">
        <f t="shared" si="36"/>
        <v>1.6850000000000001</v>
      </c>
      <c r="D452" s="15">
        <f t="shared" si="37"/>
        <v>2.7590000000000003</v>
      </c>
      <c r="E452" s="15">
        <f t="shared" si="38"/>
        <v>2.7590000000000003</v>
      </c>
      <c r="F452" s="15">
        <f t="shared" si="39"/>
        <v>2.0789999999999997</v>
      </c>
      <c r="G452" s="17">
        <v>330</v>
      </c>
      <c r="H452" t="s">
        <v>1086</v>
      </c>
      <c r="I452" t="s">
        <v>1086</v>
      </c>
      <c r="J452" s="2">
        <v>85</v>
      </c>
      <c r="K452" s="2">
        <v>23.8</v>
      </c>
      <c r="L452" s="2">
        <v>25.8</v>
      </c>
      <c r="M452" s="2">
        <v>135</v>
      </c>
      <c r="N452" s="2">
        <v>37.799999999999997</v>
      </c>
      <c r="O452" s="2">
        <v>110</v>
      </c>
      <c r="P452" s="2">
        <v>30.8</v>
      </c>
      <c r="Q452" s="2">
        <v>6</v>
      </c>
      <c r="R452" s="2">
        <v>1.7</v>
      </c>
      <c r="S452" s="2">
        <v>69</v>
      </c>
      <c r="T452" s="2">
        <v>19.3</v>
      </c>
      <c r="U452" s="2">
        <v>10</v>
      </c>
      <c r="V452" s="2">
        <v>2.8</v>
      </c>
      <c r="W452" s="2">
        <v>27</v>
      </c>
      <c r="X452" s="2">
        <v>7.6</v>
      </c>
      <c r="Y452" s="2">
        <v>272</v>
      </c>
      <c r="Z452" s="2">
        <v>76.2</v>
      </c>
      <c r="AA452" s="2">
        <v>6</v>
      </c>
      <c r="AB452" s="2">
        <v>330</v>
      </c>
      <c r="AD452" t="s">
        <v>1086</v>
      </c>
      <c r="AE452" t="s">
        <v>1086</v>
      </c>
      <c r="AX452" s="2">
        <v>137</v>
      </c>
      <c r="AZ452" t="s">
        <v>1086</v>
      </c>
      <c r="BA452" t="s">
        <v>1086</v>
      </c>
      <c r="BU452" s="2">
        <v>330</v>
      </c>
      <c r="BV452" t="s">
        <v>1086</v>
      </c>
      <c r="BW452" t="s">
        <v>1086</v>
      </c>
      <c r="BX452" s="2">
        <v>85</v>
      </c>
      <c r="BY452" s="2">
        <v>23.8</v>
      </c>
      <c r="BZ452" s="2">
        <v>25.8</v>
      </c>
      <c r="CA452" s="2">
        <v>135</v>
      </c>
      <c r="CB452" s="2">
        <v>37.799999999999997</v>
      </c>
      <c r="CC452" s="2">
        <v>110</v>
      </c>
      <c r="CD452" s="2">
        <v>30.8</v>
      </c>
      <c r="CE452" s="2">
        <v>6</v>
      </c>
      <c r="CF452" s="2">
        <v>1.7</v>
      </c>
      <c r="CG452" s="2">
        <v>69</v>
      </c>
      <c r="CH452" s="2">
        <v>19.3</v>
      </c>
      <c r="CI452" s="2">
        <v>10</v>
      </c>
      <c r="CJ452" s="2">
        <v>2.8</v>
      </c>
      <c r="CK452" s="2">
        <v>27</v>
      </c>
      <c r="CL452" s="2">
        <v>7.6</v>
      </c>
      <c r="CM452" s="2">
        <v>272</v>
      </c>
      <c r="CN452" s="2">
        <v>76.2</v>
      </c>
      <c r="CO452" s="2">
        <v>6</v>
      </c>
      <c r="CP452" s="2">
        <v>467</v>
      </c>
      <c r="CQ452" s="2">
        <v>225</v>
      </c>
      <c r="CR452" t="s">
        <v>1086</v>
      </c>
      <c r="CS452" t="s">
        <v>1086</v>
      </c>
      <c r="CT452" s="2">
        <v>145</v>
      </c>
      <c r="CU452" s="2">
        <v>64.400000000000006</v>
      </c>
      <c r="CV452" s="2">
        <v>64.400000000000006</v>
      </c>
      <c r="CW452" s="2">
        <v>28</v>
      </c>
      <c r="CX452" s="2">
        <v>12.4</v>
      </c>
      <c r="CY452" s="2">
        <v>52</v>
      </c>
      <c r="CZ452" s="2">
        <v>23.1</v>
      </c>
      <c r="DA452" s="2">
        <v>1</v>
      </c>
      <c r="DB452" s="2">
        <v>0.4</v>
      </c>
      <c r="DC452" s="2">
        <v>87</v>
      </c>
      <c r="DD452" s="2">
        <v>38.700000000000003</v>
      </c>
      <c r="DE452" s="2">
        <v>57</v>
      </c>
      <c r="DF452" s="2">
        <v>25.3</v>
      </c>
      <c r="DI452" s="2">
        <v>80</v>
      </c>
      <c r="DJ452" s="2">
        <v>35.6</v>
      </c>
      <c r="DK452" s="2">
        <v>1</v>
      </c>
      <c r="DL452" s="2">
        <v>98</v>
      </c>
      <c r="DN452" t="s">
        <v>1086</v>
      </c>
      <c r="DO452" t="s">
        <v>1086</v>
      </c>
      <c r="EH452" s="2">
        <v>159</v>
      </c>
      <c r="EJ452" t="s">
        <v>1086</v>
      </c>
      <c r="EK452" t="s">
        <v>1086</v>
      </c>
      <c r="FE452" s="2">
        <v>225</v>
      </c>
      <c r="FF452" t="s">
        <v>1086</v>
      </c>
      <c r="FG452" t="s">
        <v>1086</v>
      </c>
      <c r="FH452" s="2">
        <v>145</v>
      </c>
      <c r="FI452" s="2">
        <v>64.400000000000006</v>
      </c>
      <c r="FJ452" s="2">
        <v>64.400000000000006</v>
      </c>
      <c r="FK452" s="2">
        <v>28</v>
      </c>
      <c r="FL452" s="2">
        <v>12.4</v>
      </c>
      <c r="FM452" s="2">
        <v>52</v>
      </c>
      <c r="FN452" s="2">
        <v>23.1</v>
      </c>
      <c r="FO452" s="2">
        <v>1</v>
      </c>
      <c r="FP452" s="2">
        <v>0.4</v>
      </c>
      <c r="FQ452" s="2">
        <v>87</v>
      </c>
      <c r="FR452" s="2">
        <v>38.700000000000003</v>
      </c>
      <c r="FS452" s="2">
        <v>57</v>
      </c>
      <c r="FT452" s="2">
        <v>25.3</v>
      </c>
      <c r="FW452" s="2">
        <v>80</v>
      </c>
      <c r="FX452" s="2">
        <v>35.6</v>
      </c>
      <c r="FY452" s="2">
        <v>1</v>
      </c>
      <c r="FZ452" s="2">
        <v>257</v>
      </c>
      <c r="GA452" s="2">
        <v>256</v>
      </c>
      <c r="GB452" t="s">
        <v>1086</v>
      </c>
      <c r="GC452" t="s">
        <v>1086</v>
      </c>
      <c r="GD452" s="2">
        <v>133</v>
      </c>
      <c r="GE452" s="2">
        <v>45.2</v>
      </c>
      <c r="GF452" s="2">
        <v>52</v>
      </c>
      <c r="GG452" s="2">
        <v>30</v>
      </c>
      <c r="GH452" s="2">
        <v>10.199999999999999</v>
      </c>
      <c r="GI452" s="2">
        <v>93</v>
      </c>
      <c r="GJ452" s="2">
        <v>31.6</v>
      </c>
      <c r="GK452" s="2">
        <v>12</v>
      </c>
      <c r="GL452" s="2">
        <v>4.0999999999999996</v>
      </c>
      <c r="GM452" s="2">
        <v>88</v>
      </c>
      <c r="GN452" s="2">
        <v>29.9</v>
      </c>
      <c r="GO452" s="2">
        <v>33</v>
      </c>
      <c r="GP452" s="2">
        <v>11.2</v>
      </c>
      <c r="GQ452" s="2">
        <v>38</v>
      </c>
      <c r="GR452" s="2">
        <v>12.9</v>
      </c>
      <c r="GS452" s="2">
        <v>161</v>
      </c>
      <c r="GT452" s="2">
        <v>54.8</v>
      </c>
      <c r="GU452" s="2">
        <v>7</v>
      </c>
      <c r="GV452" s="2">
        <v>222</v>
      </c>
    </row>
    <row r="453" spans="1:204" ht="12.75" customHeight="1" x14ac:dyDescent="0.2">
      <c r="A453" s="2">
        <v>3088</v>
      </c>
      <c r="B453" s="21">
        <f t="shared" si="35"/>
        <v>1.8619999999999999</v>
      </c>
      <c r="C453" s="23">
        <f t="shared" si="36"/>
        <v>1.8619999999999999</v>
      </c>
      <c r="D453" s="15">
        <f t="shared" si="37"/>
        <v>2.5529999999999999</v>
      </c>
      <c r="E453" s="15">
        <f t="shared" si="38"/>
        <v>2.5529999999999999</v>
      </c>
      <c r="F453" s="15">
        <f t="shared" si="39"/>
        <v>2.4979999999999998</v>
      </c>
      <c r="G453" s="17">
        <v>264</v>
      </c>
      <c r="H453" t="s">
        <v>1086</v>
      </c>
      <c r="I453" t="s">
        <v>1086</v>
      </c>
      <c r="J453" s="2">
        <v>70</v>
      </c>
      <c r="K453" s="2">
        <v>26.3</v>
      </c>
      <c r="L453" s="2">
        <v>26.5</v>
      </c>
      <c r="M453" s="2">
        <v>103</v>
      </c>
      <c r="N453" s="2">
        <v>38.700000000000003</v>
      </c>
      <c r="O453" s="2">
        <v>91</v>
      </c>
      <c r="P453" s="2">
        <v>34.200000000000003</v>
      </c>
      <c r="Q453" s="2">
        <v>2</v>
      </c>
      <c r="R453" s="2">
        <v>0.8</v>
      </c>
      <c r="S453" s="2">
        <v>62</v>
      </c>
      <c r="T453" s="2">
        <v>23.3</v>
      </c>
      <c r="U453" s="2">
        <v>6</v>
      </c>
      <c r="V453" s="2">
        <v>2.2999999999999998</v>
      </c>
      <c r="W453" s="2">
        <v>2</v>
      </c>
      <c r="X453" s="2">
        <v>0.8</v>
      </c>
      <c r="Y453" s="2">
        <v>196</v>
      </c>
      <c r="Z453" s="2">
        <v>73.7</v>
      </c>
      <c r="AB453" s="2">
        <v>311</v>
      </c>
      <c r="AD453" t="s">
        <v>1086</v>
      </c>
      <c r="AE453" t="s">
        <v>1086</v>
      </c>
      <c r="AZ453" t="s">
        <v>1086</v>
      </c>
      <c r="BA453" t="s">
        <v>1086</v>
      </c>
      <c r="BU453" s="2">
        <v>264</v>
      </c>
      <c r="BV453" t="s">
        <v>1086</v>
      </c>
      <c r="BW453" t="s">
        <v>1086</v>
      </c>
      <c r="BX453" s="2">
        <v>70</v>
      </c>
      <c r="BY453" s="2">
        <v>26.3</v>
      </c>
      <c r="BZ453" s="2">
        <v>26.5</v>
      </c>
      <c r="CA453" s="2">
        <v>103</v>
      </c>
      <c r="CB453" s="2">
        <v>38.700000000000003</v>
      </c>
      <c r="CC453" s="2">
        <v>91</v>
      </c>
      <c r="CD453" s="2">
        <v>34.200000000000003</v>
      </c>
      <c r="CE453" s="2">
        <v>2</v>
      </c>
      <c r="CF453" s="2">
        <v>0.8</v>
      </c>
      <c r="CG453" s="2">
        <v>62</v>
      </c>
      <c r="CH453" s="2">
        <v>23.3</v>
      </c>
      <c r="CI453" s="2">
        <v>6</v>
      </c>
      <c r="CJ453" s="2">
        <v>2.2999999999999998</v>
      </c>
      <c r="CK453" s="2">
        <v>2</v>
      </c>
      <c r="CL453" s="2">
        <v>0.8</v>
      </c>
      <c r="CM453" s="2">
        <v>196</v>
      </c>
      <c r="CN453" s="2">
        <v>73.7</v>
      </c>
      <c r="CP453" s="2">
        <v>311</v>
      </c>
      <c r="CQ453" s="2">
        <v>233</v>
      </c>
      <c r="CR453" t="s">
        <v>1086</v>
      </c>
      <c r="CS453" t="s">
        <v>1086</v>
      </c>
      <c r="CT453" s="2">
        <v>125</v>
      </c>
      <c r="CU453" s="2">
        <v>53.6</v>
      </c>
      <c r="CV453" s="2">
        <v>53.6</v>
      </c>
      <c r="CW453" s="2">
        <v>35</v>
      </c>
      <c r="CX453" s="2">
        <v>15</v>
      </c>
      <c r="CY453" s="2">
        <v>73</v>
      </c>
      <c r="CZ453" s="2">
        <v>31.3</v>
      </c>
      <c r="DA453" s="2">
        <v>2</v>
      </c>
      <c r="DB453" s="2">
        <v>0.9</v>
      </c>
      <c r="DC453" s="2">
        <v>78</v>
      </c>
      <c r="DD453" s="2">
        <v>33.5</v>
      </c>
      <c r="DE453" s="2">
        <v>45</v>
      </c>
      <c r="DF453" s="2">
        <v>19.3</v>
      </c>
      <c r="DI453" s="2">
        <v>108</v>
      </c>
      <c r="DJ453" s="2">
        <v>46.4</v>
      </c>
      <c r="DL453" s="2">
        <v>196</v>
      </c>
      <c r="DN453" t="s">
        <v>1086</v>
      </c>
      <c r="DO453" t="s">
        <v>1086</v>
      </c>
      <c r="EJ453" t="s">
        <v>1086</v>
      </c>
      <c r="EK453" t="s">
        <v>1086</v>
      </c>
      <c r="FE453" s="2">
        <v>233</v>
      </c>
      <c r="FF453" t="s">
        <v>1086</v>
      </c>
      <c r="FG453" t="s">
        <v>1086</v>
      </c>
      <c r="FH453" s="2">
        <v>125</v>
      </c>
      <c r="FI453" s="2">
        <v>53.6</v>
      </c>
      <c r="FJ453" s="2">
        <v>53.6</v>
      </c>
      <c r="FK453" s="2">
        <v>35</v>
      </c>
      <c r="FL453" s="2">
        <v>15</v>
      </c>
      <c r="FM453" s="2">
        <v>73</v>
      </c>
      <c r="FN453" s="2">
        <v>31.3</v>
      </c>
      <c r="FO453" s="2">
        <v>2</v>
      </c>
      <c r="FP453" s="2">
        <v>0.9</v>
      </c>
      <c r="FQ453" s="2">
        <v>78</v>
      </c>
      <c r="FR453" s="2">
        <v>33.5</v>
      </c>
      <c r="FS453" s="2">
        <v>45</v>
      </c>
      <c r="FT453" s="2">
        <v>19.3</v>
      </c>
      <c r="FW453" s="2">
        <v>108</v>
      </c>
      <c r="FX453" s="2">
        <v>46.4</v>
      </c>
      <c r="FZ453" s="2">
        <v>196</v>
      </c>
      <c r="GA453" s="2">
        <v>220</v>
      </c>
      <c r="GB453" t="s">
        <v>1086</v>
      </c>
      <c r="GC453" t="s">
        <v>1086</v>
      </c>
      <c r="GD453" s="2">
        <v>117</v>
      </c>
      <c r="GE453" s="2">
        <v>51.8</v>
      </c>
      <c r="GF453" s="2">
        <v>53.2</v>
      </c>
      <c r="GG453" s="2">
        <v>26</v>
      </c>
      <c r="GH453" s="2">
        <v>11.5</v>
      </c>
      <c r="GI453" s="2">
        <v>77</v>
      </c>
      <c r="GJ453" s="2">
        <v>34.1</v>
      </c>
      <c r="GK453" s="2">
        <v>3</v>
      </c>
      <c r="GL453" s="2">
        <v>1.3</v>
      </c>
      <c r="GM453" s="2">
        <v>72</v>
      </c>
      <c r="GN453" s="2">
        <v>31.9</v>
      </c>
      <c r="GO453" s="2">
        <v>42</v>
      </c>
      <c r="GP453" s="2">
        <v>18.600000000000001</v>
      </c>
      <c r="GQ453" s="2">
        <v>6</v>
      </c>
      <c r="GR453" s="2">
        <v>2.7</v>
      </c>
      <c r="GS453" s="2">
        <v>109</v>
      </c>
      <c r="GT453" s="2">
        <v>48.2</v>
      </c>
      <c r="GV453" s="2">
        <v>98</v>
      </c>
    </row>
    <row r="454" spans="1:204" ht="12.75" customHeight="1" x14ac:dyDescent="0.2">
      <c r="A454" s="2">
        <v>3089</v>
      </c>
      <c r="B454" s="21">
        <f t="shared" si="35"/>
        <v>2.4369999999999998</v>
      </c>
      <c r="C454" s="23">
        <f t="shared" si="36"/>
        <v>2.4369999999999998</v>
      </c>
      <c r="D454" s="15">
        <f t="shared" si="37"/>
        <v>2.9630000000000001</v>
      </c>
      <c r="E454" s="15">
        <f t="shared" si="38"/>
        <v>2.9630000000000001</v>
      </c>
      <c r="F454" s="15">
        <f t="shared" si="39"/>
        <v>2.5180000000000002</v>
      </c>
      <c r="G454" s="17">
        <v>47</v>
      </c>
      <c r="H454" t="s">
        <v>1086</v>
      </c>
      <c r="I454" t="s">
        <v>1086</v>
      </c>
      <c r="J454" s="2">
        <v>23</v>
      </c>
      <c r="K454" s="2">
        <v>47.9</v>
      </c>
      <c r="L454" s="2">
        <v>48.9</v>
      </c>
      <c r="M454" s="2">
        <v>7</v>
      </c>
      <c r="N454" s="2">
        <v>14.6</v>
      </c>
      <c r="O454" s="2">
        <v>17</v>
      </c>
      <c r="P454" s="2">
        <v>35.4</v>
      </c>
      <c r="S454" s="2">
        <v>16</v>
      </c>
      <c r="T454" s="2">
        <v>33.299999999999997</v>
      </c>
      <c r="U454" s="2">
        <v>7</v>
      </c>
      <c r="V454" s="2">
        <v>14.6</v>
      </c>
      <c r="W454" s="2">
        <v>1</v>
      </c>
      <c r="X454" s="2">
        <v>2.1</v>
      </c>
      <c r="Y454" s="2">
        <v>25</v>
      </c>
      <c r="Z454" s="2">
        <v>52.1</v>
      </c>
      <c r="AB454" s="2">
        <v>57</v>
      </c>
      <c r="AD454" t="s">
        <v>1086</v>
      </c>
      <c r="AE454" t="s">
        <v>1086</v>
      </c>
      <c r="AX454" s="2">
        <v>1</v>
      </c>
      <c r="AZ454" t="s">
        <v>1086</v>
      </c>
      <c r="BA454" t="s">
        <v>1086</v>
      </c>
      <c r="BU454" s="2">
        <v>47</v>
      </c>
      <c r="BV454" t="s">
        <v>1086</v>
      </c>
      <c r="BW454" t="s">
        <v>1086</v>
      </c>
      <c r="BX454" s="2">
        <v>23</v>
      </c>
      <c r="BY454" s="2">
        <v>47.9</v>
      </c>
      <c r="BZ454" s="2">
        <v>48.9</v>
      </c>
      <c r="CA454" s="2">
        <v>7</v>
      </c>
      <c r="CB454" s="2">
        <v>14.6</v>
      </c>
      <c r="CC454" s="2">
        <v>17</v>
      </c>
      <c r="CD454" s="2">
        <v>35.4</v>
      </c>
      <c r="CG454" s="2">
        <v>16</v>
      </c>
      <c r="CH454" s="2">
        <v>33.299999999999997</v>
      </c>
      <c r="CI454" s="2">
        <v>7</v>
      </c>
      <c r="CJ454" s="2">
        <v>14.6</v>
      </c>
      <c r="CK454" s="2">
        <v>1</v>
      </c>
      <c r="CL454" s="2">
        <v>2.1</v>
      </c>
      <c r="CM454" s="2">
        <v>25</v>
      </c>
      <c r="CN454" s="2">
        <v>52.1</v>
      </c>
      <c r="CP454" s="2">
        <v>58</v>
      </c>
      <c r="CQ454" s="2">
        <v>27</v>
      </c>
      <c r="CR454" t="s">
        <v>1086</v>
      </c>
      <c r="CS454" t="s">
        <v>1086</v>
      </c>
      <c r="CT454" s="2">
        <v>22</v>
      </c>
      <c r="CU454" s="2">
        <v>81.5</v>
      </c>
      <c r="CV454" s="2">
        <v>81.5</v>
      </c>
      <c r="CW454" s="2">
        <v>1</v>
      </c>
      <c r="CX454" s="2">
        <v>3.7</v>
      </c>
      <c r="CY454" s="2">
        <v>4</v>
      </c>
      <c r="CZ454" s="2">
        <v>14.8</v>
      </c>
      <c r="DC454" s="2">
        <v>17</v>
      </c>
      <c r="DD454" s="2">
        <v>63</v>
      </c>
      <c r="DE454" s="2">
        <v>5</v>
      </c>
      <c r="DF454" s="2">
        <v>18.5</v>
      </c>
      <c r="DI454" s="2">
        <v>5</v>
      </c>
      <c r="DJ454" s="2">
        <v>18.5</v>
      </c>
      <c r="DL454" s="2">
        <v>26</v>
      </c>
      <c r="DN454" t="s">
        <v>1086</v>
      </c>
      <c r="DO454" t="s">
        <v>1086</v>
      </c>
      <c r="EJ454" t="s">
        <v>1086</v>
      </c>
      <c r="EK454" t="s">
        <v>1086</v>
      </c>
      <c r="FE454" s="2">
        <v>27</v>
      </c>
      <c r="FF454" t="s">
        <v>1086</v>
      </c>
      <c r="FG454" t="s">
        <v>1086</v>
      </c>
      <c r="FH454" s="2">
        <v>22</v>
      </c>
      <c r="FI454" s="2">
        <v>81.5</v>
      </c>
      <c r="FJ454" s="2">
        <v>81.5</v>
      </c>
      <c r="FK454" s="2">
        <v>1</v>
      </c>
      <c r="FL454" s="2">
        <v>3.7</v>
      </c>
      <c r="FM454" s="2">
        <v>4</v>
      </c>
      <c r="FN454" s="2">
        <v>14.8</v>
      </c>
      <c r="FQ454" s="2">
        <v>17</v>
      </c>
      <c r="FR454" s="2">
        <v>63</v>
      </c>
      <c r="FS454" s="2">
        <v>5</v>
      </c>
      <c r="FT454" s="2">
        <v>18.5</v>
      </c>
      <c r="FW454" s="2">
        <v>5</v>
      </c>
      <c r="FX454" s="2">
        <v>18.5</v>
      </c>
      <c r="FZ454" s="2">
        <v>26</v>
      </c>
      <c r="GA454" s="2">
        <v>27</v>
      </c>
      <c r="GB454" t="s">
        <v>1086</v>
      </c>
      <c r="GC454" t="s">
        <v>1086</v>
      </c>
      <c r="GD454" s="2">
        <v>16</v>
      </c>
      <c r="GE454" s="2">
        <v>55.2</v>
      </c>
      <c r="GF454" s="2">
        <v>59.3</v>
      </c>
      <c r="GG454" s="2">
        <v>1</v>
      </c>
      <c r="GH454" s="2">
        <v>3.4</v>
      </c>
      <c r="GI454" s="2">
        <v>10</v>
      </c>
      <c r="GJ454" s="2">
        <v>34.5</v>
      </c>
      <c r="GM454" s="2">
        <v>12</v>
      </c>
      <c r="GN454" s="2">
        <v>41.4</v>
      </c>
      <c r="GO454" s="2">
        <v>4</v>
      </c>
      <c r="GP454" s="2">
        <v>13.8</v>
      </c>
      <c r="GQ454" s="2">
        <v>2</v>
      </c>
      <c r="GR454" s="2">
        <v>6.9</v>
      </c>
      <c r="GS454" s="2">
        <v>13</v>
      </c>
      <c r="GT454" s="2">
        <v>44.8</v>
      </c>
      <c r="GV454" s="2">
        <v>10</v>
      </c>
    </row>
    <row r="455" spans="1:204" ht="12.75" customHeight="1" x14ac:dyDescent="0.2">
      <c r="A455" s="2">
        <v>3094</v>
      </c>
      <c r="B455" s="21">
        <f t="shared" si="35"/>
        <v>0</v>
      </c>
      <c r="C455" s="23">
        <f t="shared" si="36"/>
        <v>0</v>
      </c>
      <c r="D455" s="15">
        <f t="shared" si="37"/>
        <v>0</v>
      </c>
      <c r="E455" s="15">
        <f t="shared" si="38"/>
        <v>0</v>
      </c>
      <c r="F455" s="15">
        <f t="shared" si="39"/>
        <v>0</v>
      </c>
      <c r="G455" s="17">
        <v>2</v>
      </c>
      <c r="H455" t="s">
        <v>1086</v>
      </c>
      <c r="I455" t="s">
        <v>1086</v>
      </c>
      <c r="AD455" t="s">
        <v>1086</v>
      </c>
      <c r="AE455" t="s">
        <v>1086</v>
      </c>
      <c r="AZ455" t="s">
        <v>1086</v>
      </c>
      <c r="BA455" t="s">
        <v>1086</v>
      </c>
      <c r="BU455" s="2">
        <v>2</v>
      </c>
      <c r="BV455" t="s">
        <v>1086</v>
      </c>
      <c r="BW455" t="s">
        <v>1086</v>
      </c>
      <c r="CR455" t="s">
        <v>1086</v>
      </c>
      <c r="CS455" t="s">
        <v>1086</v>
      </c>
      <c r="DN455" t="s">
        <v>1086</v>
      </c>
      <c r="DO455" t="s">
        <v>1086</v>
      </c>
      <c r="EJ455" t="s">
        <v>1086</v>
      </c>
      <c r="EK455" t="s">
        <v>1086</v>
      </c>
      <c r="FF455" t="s">
        <v>1086</v>
      </c>
      <c r="FG455" t="s">
        <v>1086</v>
      </c>
      <c r="GB455" t="s">
        <v>1086</v>
      </c>
      <c r="GC455" t="s">
        <v>1086</v>
      </c>
    </row>
    <row r="456" spans="1:204" ht="12.75" customHeight="1" x14ac:dyDescent="0.2">
      <c r="A456" s="2">
        <v>3095</v>
      </c>
      <c r="B456" s="21">
        <f t="shared" si="35"/>
        <v>3.4889999999999999</v>
      </c>
      <c r="C456" s="23">
        <f t="shared" si="36"/>
        <v>3.4889999999999999</v>
      </c>
      <c r="D456" s="15">
        <f t="shared" si="37"/>
        <v>3.915</v>
      </c>
      <c r="E456" s="15">
        <f t="shared" si="38"/>
        <v>3.915</v>
      </c>
      <c r="F456" s="15">
        <f t="shared" si="39"/>
        <v>0</v>
      </c>
      <c r="G456" s="17">
        <v>234</v>
      </c>
      <c r="H456" t="s">
        <v>1086</v>
      </c>
      <c r="I456" t="s">
        <v>1086</v>
      </c>
      <c r="J456" s="2">
        <v>214</v>
      </c>
      <c r="K456" s="2">
        <v>91.5</v>
      </c>
      <c r="L456" s="2">
        <v>91.5</v>
      </c>
      <c r="M456" s="2">
        <v>1</v>
      </c>
      <c r="N456" s="2">
        <v>0.4</v>
      </c>
      <c r="O456" s="2">
        <v>19</v>
      </c>
      <c r="P456" s="2">
        <v>8.1</v>
      </c>
      <c r="S456" s="2">
        <v>78</v>
      </c>
      <c r="T456" s="2">
        <v>33.299999999999997</v>
      </c>
      <c r="U456" s="2">
        <v>136</v>
      </c>
      <c r="V456" s="2">
        <v>58.1</v>
      </c>
      <c r="Y456" s="2">
        <v>20</v>
      </c>
      <c r="Z456" s="2">
        <v>8.5</v>
      </c>
      <c r="AB456" s="2">
        <v>57</v>
      </c>
      <c r="AD456" t="s">
        <v>1086</v>
      </c>
      <c r="AE456" t="s">
        <v>1086</v>
      </c>
      <c r="AZ456" t="s">
        <v>1086</v>
      </c>
      <c r="BA456" t="s">
        <v>1086</v>
      </c>
      <c r="BU456" s="2">
        <v>234</v>
      </c>
      <c r="BV456" t="s">
        <v>1086</v>
      </c>
      <c r="BW456" t="s">
        <v>1086</v>
      </c>
      <c r="BX456" s="2">
        <v>214</v>
      </c>
      <c r="BY456" s="2">
        <v>91.5</v>
      </c>
      <c r="BZ456" s="2">
        <v>91.5</v>
      </c>
      <c r="CA456" s="2">
        <v>1</v>
      </c>
      <c r="CB456" s="2">
        <v>0.4</v>
      </c>
      <c r="CC456" s="2">
        <v>19</v>
      </c>
      <c r="CD456" s="2">
        <v>8.1</v>
      </c>
      <c r="CG456" s="2">
        <v>78</v>
      </c>
      <c r="CH456" s="2">
        <v>33.299999999999997</v>
      </c>
      <c r="CI456" s="2">
        <v>136</v>
      </c>
      <c r="CJ456" s="2">
        <v>58.1</v>
      </c>
      <c r="CM456" s="2">
        <v>20</v>
      </c>
      <c r="CN456" s="2">
        <v>8.5</v>
      </c>
      <c r="CP456" s="2">
        <v>57</v>
      </c>
      <c r="CQ456" s="2">
        <v>57</v>
      </c>
      <c r="CR456" t="s">
        <v>1086</v>
      </c>
      <c r="CS456" t="s">
        <v>1086</v>
      </c>
      <c r="CT456" s="2">
        <v>56</v>
      </c>
      <c r="CU456" s="2">
        <v>98.2</v>
      </c>
      <c r="CV456" s="2">
        <v>98.2</v>
      </c>
      <c r="CY456" s="2">
        <v>1</v>
      </c>
      <c r="CZ456" s="2">
        <v>1.8</v>
      </c>
      <c r="DC456" s="2">
        <v>3</v>
      </c>
      <c r="DD456" s="2">
        <v>5.3</v>
      </c>
      <c r="DE456" s="2">
        <v>53</v>
      </c>
      <c r="DF456" s="2">
        <v>93</v>
      </c>
      <c r="DI456" s="2">
        <v>1</v>
      </c>
      <c r="DJ456" s="2">
        <v>1.8</v>
      </c>
      <c r="DN456" t="s">
        <v>1086</v>
      </c>
      <c r="DO456" t="s">
        <v>1086</v>
      </c>
      <c r="EJ456" t="s">
        <v>1086</v>
      </c>
      <c r="EK456" t="s">
        <v>1086</v>
      </c>
      <c r="FE456" s="2">
        <v>57</v>
      </c>
      <c r="FF456" t="s">
        <v>1086</v>
      </c>
      <c r="FG456" t="s">
        <v>1086</v>
      </c>
      <c r="FH456" s="2">
        <v>56</v>
      </c>
      <c r="FI456" s="2">
        <v>98.2</v>
      </c>
      <c r="FJ456" s="2">
        <v>98.2</v>
      </c>
      <c r="FM456" s="2">
        <v>1</v>
      </c>
      <c r="FN456" s="2">
        <v>1.8</v>
      </c>
      <c r="FQ456" s="2">
        <v>3</v>
      </c>
      <c r="FR456" s="2">
        <v>5.3</v>
      </c>
      <c r="FS456" s="2">
        <v>53</v>
      </c>
      <c r="FT456" s="2">
        <v>93</v>
      </c>
      <c r="FW456" s="2">
        <v>1</v>
      </c>
      <c r="FX456" s="2">
        <v>1.8</v>
      </c>
      <c r="GB456" t="s">
        <v>1086</v>
      </c>
      <c r="GC456" t="s">
        <v>1086</v>
      </c>
    </row>
    <row r="457" spans="1:204" ht="12.75" customHeight="1" x14ac:dyDescent="0.2">
      <c r="A457" s="2">
        <v>3096</v>
      </c>
      <c r="B457" s="21">
        <f t="shared" si="35"/>
        <v>2.1659999999999999</v>
      </c>
      <c r="C457" s="23">
        <f t="shared" si="36"/>
        <v>2.1659999999999999</v>
      </c>
      <c r="D457" s="15">
        <f t="shared" si="37"/>
        <v>2.8359999999999999</v>
      </c>
      <c r="E457" s="15">
        <f t="shared" si="38"/>
        <v>2.8359999999999999</v>
      </c>
      <c r="F457" s="15">
        <f t="shared" si="39"/>
        <v>2.573</v>
      </c>
      <c r="G457" s="17">
        <v>246</v>
      </c>
      <c r="H457" t="s">
        <v>1086</v>
      </c>
      <c r="I457" t="s">
        <v>1086</v>
      </c>
      <c r="J457" s="2">
        <v>116</v>
      </c>
      <c r="K457" s="2">
        <v>46.2</v>
      </c>
      <c r="L457" s="2">
        <v>47.2</v>
      </c>
      <c r="M457" s="2">
        <v>64</v>
      </c>
      <c r="N457" s="2">
        <v>25.5</v>
      </c>
      <c r="O457" s="2">
        <v>66</v>
      </c>
      <c r="P457" s="2">
        <v>26.3</v>
      </c>
      <c r="Q457" s="2">
        <v>6</v>
      </c>
      <c r="R457" s="2">
        <v>2.4</v>
      </c>
      <c r="S457" s="2">
        <v>93</v>
      </c>
      <c r="T457" s="2">
        <v>37.1</v>
      </c>
      <c r="U457" s="2">
        <v>17</v>
      </c>
      <c r="V457" s="2">
        <v>6.8</v>
      </c>
      <c r="W457" s="2">
        <v>5</v>
      </c>
      <c r="X457" s="2">
        <v>2</v>
      </c>
      <c r="Y457" s="2">
        <v>135</v>
      </c>
      <c r="Z457" s="2">
        <v>53.8</v>
      </c>
      <c r="AA457" s="2">
        <v>3</v>
      </c>
      <c r="AB457" s="2">
        <v>555</v>
      </c>
      <c r="AD457" t="s">
        <v>1086</v>
      </c>
      <c r="AE457" t="s">
        <v>1086</v>
      </c>
      <c r="AZ457" t="s">
        <v>1086</v>
      </c>
      <c r="BA457" t="s">
        <v>1086</v>
      </c>
      <c r="BU457" s="2">
        <v>246</v>
      </c>
      <c r="BV457" t="s">
        <v>1086</v>
      </c>
      <c r="BW457" t="s">
        <v>1086</v>
      </c>
      <c r="BX457" s="2">
        <v>116</v>
      </c>
      <c r="BY457" s="2">
        <v>46.2</v>
      </c>
      <c r="BZ457" s="2">
        <v>47.2</v>
      </c>
      <c r="CA457" s="2">
        <v>64</v>
      </c>
      <c r="CB457" s="2">
        <v>25.5</v>
      </c>
      <c r="CC457" s="2">
        <v>66</v>
      </c>
      <c r="CD457" s="2">
        <v>26.3</v>
      </c>
      <c r="CE457" s="2">
        <v>6</v>
      </c>
      <c r="CF457" s="2">
        <v>2.4</v>
      </c>
      <c r="CG457" s="2">
        <v>93</v>
      </c>
      <c r="CH457" s="2">
        <v>37.1</v>
      </c>
      <c r="CI457" s="2">
        <v>17</v>
      </c>
      <c r="CJ457" s="2">
        <v>6.8</v>
      </c>
      <c r="CK457" s="2">
        <v>5</v>
      </c>
      <c r="CL457" s="2">
        <v>2</v>
      </c>
      <c r="CM457" s="2">
        <v>135</v>
      </c>
      <c r="CN457" s="2">
        <v>53.8</v>
      </c>
      <c r="CO457" s="2">
        <v>3</v>
      </c>
      <c r="CP457" s="2">
        <v>555</v>
      </c>
      <c r="CQ457" s="2">
        <v>271</v>
      </c>
      <c r="CR457" t="s">
        <v>1086</v>
      </c>
      <c r="CS457" t="s">
        <v>1086</v>
      </c>
      <c r="CT457" s="2">
        <v>187</v>
      </c>
      <c r="CU457" s="2">
        <v>69</v>
      </c>
      <c r="CV457" s="2">
        <v>69</v>
      </c>
      <c r="CW457" s="2">
        <v>24</v>
      </c>
      <c r="CX457" s="2">
        <v>8.9</v>
      </c>
      <c r="CY457" s="2">
        <v>60</v>
      </c>
      <c r="CZ457" s="2">
        <v>22.1</v>
      </c>
      <c r="DA457" s="2">
        <v>4</v>
      </c>
      <c r="DB457" s="2">
        <v>1.5</v>
      </c>
      <c r="DC457" s="2">
        <v>108</v>
      </c>
      <c r="DD457" s="2">
        <v>39.9</v>
      </c>
      <c r="DE457" s="2">
        <v>75</v>
      </c>
      <c r="DF457" s="2">
        <v>27.7</v>
      </c>
      <c r="DI457" s="2">
        <v>84</v>
      </c>
      <c r="DJ457" s="2">
        <v>31</v>
      </c>
      <c r="DK457" s="2">
        <v>4</v>
      </c>
      <c r="DL457" s="2">
        <v>309</v>
      </c>
      <c r="DN457" t="s">
        <v>1086</v>
      </c>
      <c r="DO457" t="s">
        <v>1086</v>
      </c>
      <c r="EJ457" t="s">
        <v>1086</v>
      </c>
      <c r="EK457" t="s">
        <v>1086</v>
      </c>
      <c r="FE457" s="2">
        <v>271</v>
      </c>
      <c r="FF457" t="s">
        <v>1086</v>
      </c>
      <c r="FG457" t="s">
        <v>1086</v>
      </c>
      <c r="FH457" s="2">
        <v>187</v>
      </c>
      <c r="FI457" s="2">
        <v>69</v>
      </c>
      <c r="FJ457" s="2">
        <v>69</v>
      </c>
      <c r="FK457" s="2">
        <v>24</v>
      </c>
      <c r="FL457" s="2">
        <v>8.9</v>
      </c>
      <c r="FM457" s="2">
        <v>60</v>
      </c>
      <c r="FN457" s="2">
        <v>22.1</v>
      </c>
      <c r="FO457" s="2">
        <v>4</v>
      </c>
      <c r="FP457" s="2">
        <v>1.5</v>
      </c>
      <c r="FQ457" s="2">
        <v>108</v>
      </c>
      <c r="FR457" s="2">
        <v>39.9</v>
      </c>
      <c r="FS457" s="2">
        <v>75</v>
      </c>
      <c r="FT457" s="2">
        <v>27.7</v>
      </c>
      <c r="FW457" s="2">
        <v>84</v>
      </c>
      <c r="FX457" s="2">
        <v>31</v>
      </c>
      <c r="FY457" s="2">
        <v>4</v>
      </c>
      <c r="FZ457" s="2">
        <v>309</v>
      </c>
      <c r="GA457" s="2">
        <v>335</v>
      </c>
      <c r="GB457" t="s">
        <v>1086</v>
      </c>
      <c r="GC457" t="s">
        <v>1086</v>
      </c>
      <c r="GD457" s="2">
        <v>214</v>
      </c>
      <c r="GE457" s="2">
        <v>62</v>
      </c>
      <c r="GF457" s="2">
        <v>63.9</v>
      </c>
      <c r="GG457" s="2">
        <v>31</v>
      </c>
      <c r="GH457" s="2">
        <v>9</v>
      </c>
      <c r="GI457" s="2">
        <v>90</v>
      </c>
      <c r="GJ457" s="2">
        <v>26.1</v>
      </c>
      <c r="GK457" s="2">
        <v>20</v>
      </c>
      <c r="GL457" s="2">
        <v>5.8</v>
      </c>
      <c r="GM457" s="2">
        <v>99</v>
      </c>
      <c r="GN457" s="2">
        <v>28.7</v>
      </c>
      <c r="GO457" s="2">
        <v>95</v>
      </c>
      <c r="GP457" s="2">
        <v>27.5</v>
      </c>
      <c r="GQ457" s="2">
        <v>10</v>
      </c>
      <c r="GR457" s="2">
        <v>2.9</v>
      </c>
      <c r="GS457" s="2">
        <v>131</v>
      </c>
      <c r="GT457" s="2">
        <v>38</v>
      </c>
      <c r="GU457" s="2">
        <v>16</v>
      </c>
      <c r="GV457" s="2">
        <v>214</v>
      </c>
    </row>
    <row r="458" spans="1:204" ht="12.75" customHeight="1" x14ac:dyDescent="0.2">
      <c r="A458" s="2">
        <v>3098</v>
      </c>
      <c r="B458" s="21">
        <f t="shared" si="35"/>
        <v>3.5290000000000004</v>
      </c>
      <c r="C458" s="23">
        <f t="shared" si="36"/>
        <v>3.5290000000000004</v>
      </c>
      <c r="D458" s="15">
        <f t="shared" si="37"/>
        <v>0</v>
      </c>
      <c r="E458" s="15">
        <f t="shared" si="38"/>
        <v>0</v>
      </c>
      <c r="F458" s="15">
        <f t="shared" si="39"/>
        <v>0</v>
      </c>
      <c r="G458" s="17">
        <v>104</v>
      </c>
      <c r="H458" t="s">
        <v>1086</v>
      </c>
      <c r="I458" t="s">
        <v>1086</v>
      </c>
      <c r="J458" s="2">
        <v>97</v>
      </c>
      <c r="K458" s="2">
        <v>93.3</v>
      </c>
      <c r="L458" s="2">
        <v>93.3</v>
      </c>
      <c r="O458" s="2">
        <v>7</v>
      </c>
      <c r="P458" s="2">
        <v>6.7</v>
      </c>
      <c r="S458" s="2">
        <v>35</v>
      </c>
      <c r="T458" s="2">
        <v>33.700000000000003</v>
      </c>
      <c r="U458" s="2">
        <v>62</v>
      </c>
      <c r="V458" s="2">
        <v>59.6</v>
      </c>
      <c r="Y458" s="2">
        <v>7</v>
      </c>
      <c r="Z458" s="2">
        <v>6.7</v>
      </c>
      <c r="AB458" s="2">
        <v>5</v>
      </c>
      <c r="AD458" t="s">
        <v>1086</v>
      </c>
      <c r="AE458" t="s">
        <v>1086</v>
      </c>
      <c r="AZ458" t="s">
        <v>1086</v>
      </c>
      <c r="BA458" t="s">
        <v>1086</v>
      </c>
      <c r="BU458" s="2">
        <v>104</v>
      </c>
      <c r="BV458" t="s">
        <v>1086</v>
      </c>
      <c r="BW458" t="s">
        <v>1086</v>
      </c>
      <c r="BX458" s="2">
        <v>97</v>
      </c>
      <c r="BY458" s="2">
        <v>93.3</v>
      </c>
      <c r="BZ458" s="2">
        <v>93.3</v>
      </c>
      <c r="CC458" s="2">
        <v>7</v>
      </c>
      <c r="CD458" s="2">
        <v>6.7</v>
      </c>
      <c r="CG458" s="2">
        <v>35</v>
      </c>
      <c r="CH458" s="2">
        <v>33.700000000000003</v>
      </c>
      <c r="CI458" s="2">
        <v>62</v>
      </c>
      <c r="CJ458" s="2">
        <v>59.6</v>
      </c>
      <c r="CM458" s="2">
        <v>7</v>
      </c>
      <c r="CN458" s="2">
        <v>6.7</v>
      </c>
      <c r="CP458" s="2">
        <v>5</v>
      </c>
      <c r="CQ458" s="2">
        <v>5</v>
      </c>
      <c r="CR458" t="s">
        <v>1086</v>
      </c>
      <c r="CS458" t="s">
        <v>1086</v>
      </c>
      <c r="DN458" t="s">
        <v>1086</v>
      </c>
      <c r="DO458" t="s">
        <v>1086</v>
      </c>
      <c r="EJ458" t="s">
        <v>1086</v>
      </c>
      <c r="EK458" t="s">
        <v>1086</v>
      </c>
      <c r="FE458" s="2">
        <v>5</v>
      </c>
      <c r="FF458" t="s">
        <v>1086</v>
      </c>
      <c r="FG458" t="s">
        <v>1086</v>
      </c>
      <c r="GB458" t="s">
        <v>1086</v>
      </c>
      <c r="GC458" t="s">
        <v>1086</v>
      </c>
    </row>
    <row r="459" spans="1:204" ht="12.75" customHeight="1" x14ac:dyDescent="0.2">
      <c r="A459" s="2">
        <v>3106</v>
      </c>
      <c r="B459" s="21">
        <f t="shared" si="35"/>
        <v>1.9280000000000002</v>
      </c>
      <c r="C459" s="23">
        <f t="shared" si="36"/>
        <v>1.9280000000000002</v>
      </c>
      <c r="D459" s="15">
        <f t="shared" si="37"/>
        <v>3.2749999999999999</v>
      </c>
      <c r="E459" s="15">
        <f t="shared" si="38"/>
        <v>3.2749999999999999</v>
      </c>
      <c r="F459" s="15">
        <f t="shared" si="39"/>
        <v>3.347</v>
      </c>
      <c r="G459" s="17">
        <v>65</v>
      </c>
      <c r="H459" t="s">
        <v>1086</v>
      </c>
      <c r="I459" t="s">
        <v>1086</v>
      </c>
      <c r="J459" s="2">
        <v>23</v>
      </c>
      <c r="K459" s="2">
        <v>33.799999999999997</v>
      </c>
      <c r="L459" s="2">
        <v>35.4</v>
      </c>
      <c r="M459" s="2">
        <v>27</v>
      </c>
      <c r="N459" s="2">
        <v>39.700000000000003</v>
      </c>
      <c r="O459" s="2">
        <v>15</v>
      </c>
      <c r="P459" s="2">
        <v>22.1</v>
      </c>
      <c r="Q459" s="2">
        <v>2</v>
      </c>
      <c r="R459" s="2">
        <v>2.9</v>
      </c>
      <c r="S459" s="2">
        <v>10</v>
      </c>
      <c r="T459" s="2">
        <v>14.7</v>
      </c>
      <c r="U459" s="2">
        <v>11</v>
      </c>
      <c r="V459" s="2">
        <v>16.2</v>
      </c>
      <c r="W459" s="2">
        <v>3</v>
      </c>
      <c r="X459" s="2">
        <v>4.4000000000000004</v>
      </c>
      <c r="Y459" s="2">
        <v>45</v>
      </c>
      <c r="Z459" s="2">
        <v>66.2</v>
      </c>
      <c r="AA459" s="2">
        <v>1</v>
      </c>
      <c r="AB459" s="2">
        <v>888</v>
      </c>
      <c r="AD459" t="s">
        <v>1086</v>
      </c>
      <c r="AE459" t="s">
        <v>1086</v>
      </c>
      <c r="AX459" s="2">
        <v>1</v>
      </c>
      <c r="AZ459" t="s">
        <v>1086</v>
      </c>
      <c r="BA459" t="s">
        <v>1086</v>
      </c>
      <c r="BU459" s="2">
        <v>65</v>
      </c>
      <c r="BV459" t="s">
        <v>1086</v>
      </c>
      <c r="BW459" t="s">
        <v>1086</v>
      </c>
      <c r="BX459" s="2">
        <v>23</v>
      </c>
      <c r="BY459" s="2">
        <v>33.799999999999997</v>
      </c>
      <c r="BZ459" s="2">
        <v>35.4</v>
      </c>
      <c r="CA459" s="2">
        <v>27</v>
      </c>
      <c r="CB459" s="2">
        <v>39.700000000000003</v>
      </c>
      <c r="CC459" s="2">
        <v>15</v>
      </c>
      <c r="CD459" s="2">
        <v>22.1</v>
      </c>
      <c r="CE459" s="2">
        <v>2</v>
      </c>
      <c r="CF459" s="2">
        <v>2.9</v>
      </c>
      <c r="CG459" s="2">
        <v>10</v>
      </c>
      <c r="CH459" s="2">
        <v>14.7</v>
      </c>
      <c r="CI459" s="2">
        <v>11</v>
      </c>
      <c r="CJ459" s="2">
        <v>16.2</v>
      </c>
      <c r="CK459" s="2">
        <v>3</v>
      </c>
      <c r="CL459" s="2">
        <v>4.4000000000000004</v>
      </c>
      <c r="CM459" s="2">
        <v>45</v>
      </c>
      <c r="CN459" s="2">
        <v>66.2</v>
      </c>
      <c r="CO459" s="2">
        <v>1</v>
      </c>
      <c r="CP459" s="2">
        <v>889</v>
      </c>
      <c r="CQ459" s="2">
        <v>331</v>
      </c>
      <c r="CR459" t="s">
        <v>1086</v>
      </c>
      <c r="CS459" t="s">
        <v>1086</v>
      </c>
      <c r="CT459" s="2">
        <v>295</v>
      </c>
      <c r="CU459" s="2">
        <v>89.1</v>
      </c>
      <c r="CV459" s="2">
        <v>89.1</v>
      </c>
      <c r="CW459" s="2">
        <v>9</v>
      </c>
      <c r="CX459" s="2">
        <v>2.7</v>
      </c>
      <c r="CY459" s="2">
        <v>27</v>
      </c>
      <c r="CZ459" s="2">
        <v>8.1999999999999993</v>
      </c>
      <c r="DA459" s="2">
        <v>6</v>
      </c>
      <c r="DB459" s="2">
        <v>1.8</v>
      </c>
      <c r="DC459" s="2">
        <v>135</v>
      </c>
      <c r="DD459" s="2">
        <v>40.799999999999997</v>
      </c>
      <c r="DE459" s="2">
        <v>154</v>
      </c>
      <c r="DF459" s="2">
        <v>46.5</v>
      </c>
      <c r="DI459" s="2">
        <v>36</v>
      </c>
      <c r="DJ459" s="2">
        <v>10.9</v>
      </c>
      <c r="DK459" s="2">
        <v>1</v>
      </c>
      <c r="DL459" s="2">
        <v>844</v>
      </c>
      <c r="DN459" t="s">
        <v>1086</v>
      </c>
      <c r="DO459" t="s">
        <v>1086</v>
      </c>
      <c r="EH459" s="2">
        <v>1</v>
      </c>
      <c r="EJ459" t="s">
        <v>1086</v>
      </c>
      <c r="EK459" t="s">
        <v>1086</v>
      </c>
      <c r="FE459" s="2">
        <v>331</v>
      </c>
      <c r="FF459" t="s">
        <v>1086</v>
      </c>
      <c r="FG459" t="s">
        <v>1086</v>
      </c>
      <c r="FH459" s="2">
        <v>295</v>
      </c>
      <c r="FI459" s="2">
        <v>89.1</v>
      </c>
      <c r="FJ459" s="2">
        <v>89.1</v>
      </c>
      <c r="FK459" s="2">
        <v>9</v>
      </c>
      <c r="FL459" s="2">
        <v>2.7</v>
      </c>
      <c r="FM459" s="2">
        <v>27</v>
      </c>
      <c r="FN459" s="2">
        <v>8.1999999999999993</v>
      </c>
      <c r="FO459" s="2">
        <v>6</v>
      </c>
      <c r="FP459" s="2">
        <v>1.8</v>
      </c>
      <c r="FQ459" s="2">
        <v>135</v>
      </c>
      <c r="FR459" s="2">
        <v>40.799999999999997</v>
      </c>
      <c r="FS459" s="2">
        <v>154</v>
      </c>
      <c r="FT459" s="2">
        <v>46.5</v>
      </c>
      <c r="FW459" s="2">
        <v>36</v>
      </c>
      <c r="FX459" s="2">
        <v>10.9</v>
      </c>
      <c r="FY459" s="2">
        <v>1</v>
      </c>
      <c r="FZ459" s="2">
        <v>845</v>
      </c>
      <c r="GA459" s="2">
        <v>493</v>
      </c>
      <c r="GB459" t="s">
        <v>1086</v>
      </c>
      <c r="GC459" t="s">
        <v>1086</v>
      </c>
      <c r="GD459" s="2">
        <v>445</v>
      </c>
      <c r="GE459" s="2">
        <v>89.4</v>
      </c>
      <c r="GF459" s="2">
        <v>90.3</v>
      </c>
      <c r="GG459" s="2">
        <v>10</v>
      </c>
      <c r="GH459" s="2">
        <v>2</v>
      </c>
      <c r="GI459" s="2">
        <v>38</v>
      </c>
      <c r="GJ459" s="2">
        <v>7.6</v>
      </c>
      <c r="GK459" s="2">
        <v>18</v>
      </c>
      <c r="GL459" s="2">
        <v>3.6</v>
      </c>
      <c r="GM459" s="2">
        <v>126</v>
      </c>
      <c r="GN459" s="2">
        <v>25.3</v>
      </c>
      <c r="GO459" s="2">
        <v>301</v>
      </c>
      <c r="GP459" s="2">
        <v>60.4</v>
      </c>
      <c r="GQ459" s="2">
        <v>5</v>
      </c>
      <c r="GR459" s="2">
        <v>1</v>
      </c>
      <c r="GS459" s="2">
        <v>53</v>
      </c>
      <c r="GT459" s="2">
        <v>10.6</v>
      </c>
      <c r="GU459" s="2">
        <v>6</v>
      </c>
      <c r="GV459" s="2">
        <v>399</v>
      </c>
    </row>
    <row r="460" spans="1:204" ht="12.75" customHeight="1" x14ac:dyDescent="0.2">
      <c r="A460" s="2">
        <v>3109</v>
      </c>
      <c r="B460" s="21">
        <f t="shared" si="35"/>
        <v>2.2559999999999998</v>
      </c>
      <c r="C460" s="23">
        <f t="shared" si="36"/>
        <v>2.2559999999999998</v>
      </c>
      <c r="D460" s="15">
        <f t="shared" si="37"/>
        <v>2.8919999999999999</v>
      </c>
      <c r="E460" s="15">
        <f t="shared" si="38"/>
        <v>2.8919999999999999</v>
      </c>
      <c r="F460" s="15">
        <f t="shared" si="39"/>
        <v>2.6930000000000001</v>
      </c>
      <c r="G460" s="17">
        <v>312</v>
      </c>
      <c r="H460" t="s">
        <v>1086</v>
      </c>
      <c r="I460" t="s">
        <v>1086</v>
      </c>
      <c r="J460" s="2">
        <v>147</v>
      </c>
      <c r="K460" s="2">
        <v>46.1</v>
      </c>
      <c r="L460" s="2">
        <v>47.1</v>
      </c>
      <c r="M460" s="2">
        <v>86</v>
      </c>
      <c r="N460" s="2">
        <v>27</v>
      </c>
      <c r="O460" s="2">
        <v>79</v>
      </c>
      <c r="P460" s="2">
        <v>24.8</v>
      </c>
      <c r="Q460" s="2">
        <v>1</v>
      </c>
      <c r="R460" s="2">
        <v>0.3</v>
      </c>
      <c r="S460" s="2">
        <v>109</v>
      </c>
      <c r="T460" s="2">
        <v>34.200000000000003</v>
      </c>
      <c r="U460" s="2">
        <v>37</v>
      </c>
      <c r="V460" s="2">
        <v>11.6</v>
      </c>
      <c r="W460" s="2">
        <v>7</v>
      </c>
      <c r="X460" s="2">
        <v>2.2000000000000002</v>
      </c>
      <c r="Y460" s="2">
        <v>172</v>
      </c>
      <c r="Z460" s="2">
        <v>53.9</v>
      </c>
      <c r="AA460" s="2">
        <v>2</v>
      </c>
      <c r="AB460" s="2">
        <v>521</v>
      </c>
      <c r="AD460" t="s">
        <v>1086</v>
      </c>
      <c r="AE460" t="s">
        <v>1086</v>
      </c>
      <c r="AZ460" t="s">
        <v>1086</v>
      </c>
      <c r="BA460" t="s">
        <v>1086</v>
      </c>
      <c r="BU460" s="2">
        <v>312</v>
      </c>
      <c r="BV460" t="s">
        <v>1086</v>
      </c>
      <c r="BW460" t="s">
        <v>1086</v>
      </c>
      <c r="BX460" s="2">
        <v>147</v>
      </c>
      <c r="BY460" s="2">
        <v>46.1</v>
      </c>
      <c r="BZ460" s="2">
        <v>47.1</v>
      </c>
      <c r="CA460" s="2">
        <v>86</v>
      </c>
      <c r="CB460" s="2">
        <v>27</v>
      </c>
      <c r="CC460" s="2">
        <v>79</v>
      </c>
      <c r="CD460" s="2">
        <v>24.8</v>
      </c>
      <c r="CE460" s="2">
        <v>1</v>
      </c>
      <c r="CF460" s="2">
        <v>0.3</v>
      </c>
      <c r="CG460" s="2">
        <v>109</v>
      </c>
      <c r="CH460" s="2">
        <v>34.200000000000003</v>
      </c>
      <c r="CI460" s="2">
        <v>37</v>
      </c>
      <c r="CJ460" s="2">
        <v>11.6</v>
      </c>
      <c r="CK460" s="2">
        <v>7</v>
      </c>
      <c r="CL460" s="2">
        <v>2.2000000000000002</v>
      </c>
      <c r="CM460" s="2">
        <v>172</v>
      </c>
      <c r="CN460" s="2">
        <v>53.9</v>
      </c>
      <c r="CO460" s="2">
        <v>2</v>
      </c>
      <c r="CP460" s="2">
        <v>521</v>
      </c>
      <c r="CQ460" s="2">
        <v>248</v>
      </c>
      <c r="CR460" t="s">
        <v>1086</v>
      </c>
      <c r="CS460" t="s">
        <v>1086</v>
      </c>
      <c r="CT460" s="2">
        <v>176</v>
      </c>
      <c r="CU460" s="2">
        <v>71</v>
      </c>
      <c r="CV460" s="2">
        <v>71</v>
      </c>
      <c r="CW460" s="2">
        <v>26</v>
      </c>
      <c r="CX460" s="2">
        <v>10.5</v>
      </c>
      <c r="CY460" s="2">
        <v>46</v>
      </c>
      <c r="CZ460" s="2">
        <v>18.5</v>
      </c>
      <c r="DC460" s="2">
        <v>104</v>
      </c>
      <c r="DD460" s="2">
        <v>41.9</v>
      </c>
      <c r="DE460" s="2">
        <v>72</v>
      </c>
      <c r="DF460" s="2">
        <v>29</v>
      </c>
      <c r="DI460" s="2">
        <v>72</v>
      </c>
      <c r="DJ460" s="2">
        <v>29</v>
      </c>
      <c r="DL460" s="2">
        <v>300</v>
      </c>
      <c r="DN460" t="s">
        <v>1086</v>
      </c>
      <c r="DO460" t="s">
        <v>1086</v>
      </c>
      <c r="EH460" s="2">
        <v>4</v>
      </c>
      <c r="EJ460" t="s">
        <v>1086</v>
      </c>
      <c r="EK460" t="s">
        <v>1086</v>
      </c>
      <c r="FE460" s="2">
        <v>248</v>
      </c>
      <c r="FF460" t="s">
        <v>1086</v>
      </c>
      <c r="FG460" t="s">
        <v>1086</v>
      </c>
      <c r="FH460" s="2">
        <v>176</v>
      </c>
      <c r="FI460" s="2">
        <v>71</v>
      </c>
      <c r="FJ460" s="2">
        <v>71</v>
      </c>
      <c r="FK460" s="2">
        <v>26</v>
      </c>
      <c r="FL460" s="2">
        <v>10.5</v>
      </c>
      <c r="FM460" s="2">
        <v>46</v>
      </c>
      <c r="FN460" s="2">
        <v>18.5</v>
      </c>
      <c r="FQ460" s="2">
        <v>104</v>
      </c>
      <c r="FR460" s="2">
        <v>41.9</v>
      </c>
      <c r="FS460" s="2">
        <v>72</v>
      </c>
      <c r="FT460" s="2">
        <v>29</v>
      </c>
      <c r="FW460" s="2">
        <v>72</v>
      </c>
      <c r="FX460" s="2">
        <v>29</v>
      </c>
      <c r="FZ460" s="2">
        <v>304</v>
      </c>
      <c r="GA460" s="2">
        <v>300</v>
      </c>
      <c r="GB460" t="s">
        <v>1086</v>
      </c>
      <c r="GC460" t="s">
        <v>1086</v>
      </c>
      <c r="GD460" s="2">
        <v>215</v>
      </c>
      <c r="GE460" s="2">
        <v>69.400000000000006</v>
      </c>
      <c r="GF460" s="2">
        <v>71.7</v>
      </c>
      <c r="GG460" s="2">
        <v>25</v>
      </c>
      <c r="GH460" s="2">
        <v>8.1</v>
      </c>
      <c r="GI460" s="2">
        <v>60</v>
      </c>
      <c r="GJ460" s="2">
        <v>19.399999999999999</v>
      </c>
      <c r="GK460" s="2">
        <v>9</v>
      </c>
      <c r="GL460" s="2">
        <v>2.9</v>
      </c>
      <c r="GM460" s="2">
        <v>134</v>
      </c>
      <c r="GN460" s="2">
        <v>43.2</v>
      </c>
      <c r="GO460" s="2">
        <v>72</v>
      </c>
      <c r="GP460" s="2">
        <v>23.2</v>
      </c>
      <c r="GQ460" s="2">
        <v>10</v>
      </c>
      <c r="GR460" s="2">
        <v>3.2</v>
      </c>
      <c r="GS460" s="2">
        <v>95</v>
      </c>
      <c r="GT460" s="2">
        <v>30.6</v>
      </c>
      <c r="GV460" s="2">
        <v>213</v>
      </c>
    </row>
    <row r="461" spans="1:204" ht="12.75" customHeight="1" x14ac:dyDescent="0.2">
      <c r="A461" s="2">
        <v>3111</v>
      </c>
      <c r="B461" s="21">
        <f t="shared" si="35"/>
        <v>1.53</v>
      </c>
      <c r="C461" s="23">
        <f t="shared" si="36"/>
        <v>1.53</v>
      </c>
      <c r="D461" s="15">
        <f t="shared" si="37"/>
        <v>2.5989999999999998</v>
      </c>
      <c r="E461" s="15">
        <f t="shared" si="38"/>
        <v>2.5989999999999998</v>
      </c>
      <c r="F461" s="15">
        <f t="shared" si="39"/>
        <v>2.5810000000000004</v>
      </c>
      <c r="G461" s="17">
        <v>34</v>
      </c>
      <c r="H461" t="s">
        <v>1086</v>
      </c>
      <c r="I461" t="s">
        <v>1086</v>
      </c>
      <c r="J461" s="2">
        <v>4</v>
      </c>
      <c r="K461" s="2">
        <v>11.8</v>
      </c>
      <c r="L461" s="2">
        <v>11.8</v>
      </c>
      <c r="M461" s="2">
        <v>22</v>
      </c>
      <c r="N461" s="2">
        <v>64.7</v>
      </c>
      <c r="O461" s="2">
        <v>8</v>
      </c>
      <c r="P461" s="2">
        <v>23.5</v>
      </c>
      <c r="S461" s="2">
        <v>2</v>
      </c>
      <c r="T461" s="2">
        <v>5.9</v>
      </c>
      <c r="U461" s="2">
        <v>2</v>
      </c>
      <c r="V461" s="2">
        <v>5.9</v>
      </c>
      <c r="Y461" s="2">
        <v>30</v>
      </c>
      <c r="Z461" s="2">
        <v>88.2</v>
      </c>
      <c r="AB461" s="2">
        <v>38</v>
      </c>
      <c r="AD461" t="s">
        <v>1086</v>
      </c>
      <c r="AE461" t="s">
        <v>1086</v>
      </c>
      <c r="AZ461" t="s">
        <v>1086</v>
      </c>
      <c r="BA461" t="s">
        <v>1086</v>
      </c>
      <c r="BU461" s="2">
        <v>34</v>
      </c>
      <c r="BV461" t="s">
        <v>1086</v>
      </c>
      <c r="BW461" t="s">
        <v>1086</v>
      </c>
      <c r="BX461" s="2">
        <v>4</v>
      </c>
      <c r="BY461" s="2">
        <v>11.8</v>
      </c>
      <c r="BZ461" s="2">
        <v>11.8</v>
      </c>
      <c r="CA461" s="2">
        <v>22</v>
      </c>
      <c r="CB461" s="2">
        <v>64.7</v>
      </c>
      <c r="CC461" s="2">
        <v>8</v>
      </c>
      <c r="CD461" s="2">
        <v>23.5</v>
      </c>
      <c r="CG461" s="2">
        <v>2</v>
      </c>
      <c r="CH461" s="2">
        <v>5.9</v>
      </c>
      <c r="CI461" s="2">
        <v>2</v>
      </c>
      <c r="CJ461" s="2">
        <v>5.9</v>
      </c>
      <c r="CM461" s="2">
        <v>30</v>
      </c>
      <c r="CN461" s="2">
        <v>88.2</v>
      </c>
      <c r="CP461" s="2">
        <v>38</v>
      </c>
      <c r="CQ461" s="2">
        <v>15</v>
      </c>
      <c r="CR461" t="s">
        <v>1086</v>
      </c>
      <c r="CS461" t="s">
        <v>1086</v>
      </c>
      <c r="CT461" s="2">
        <v>8</v>
      </c>
      <c r="CU461" s="2">
        <v>53.3</v>
      </c>
      <c r="CV461" s="2">
        <v>53.3</v>
      </c>
      <c r="CW461" s="2">
        <v>1</v>
      </c>
      <c r="CX461" s="2">
        <v>6.7</v>
      </c>
      <c r="CY461" s="2">
        <v>6</v>
      </c>
      <c r="CZ461" s="2">
        <v>40</v>
      </c>
      <c r="DC461" s="2">
        <v>6</v>
      </c>
      <c r="DD461" s="2">
        <v>40</v>
      </c>
      <c r="DE461" s="2">
        <v>2</v>
      </c>
      <c r="DF461" s="2">
        <v>13.3</v>
      </c>
      <c r="DI461" s="2">
        <v>7</v>
      </c>
      <c r="DJ461" s="2">
        <v>46.7</v>
      </c>
      <c r="DL461" s="2">
        <v>19</v>
      </c>
      <c r="DN461" t="s">
        <v>1086</v>
      </c>
      <c r="DO461" t="s">
        <v>1086</v>
      </c>
      <c r="EJ461" t="s">
        <v>1086</v>
      </c>
      <c r="EK461" t="s">
        <v>1086</v>
      </c>
      <c r="FE461" s="2">
        <v>15</v>
      </c>
      <c r="FF461" t="s">
        <v>1086</v>
      </c>
      <c r="FG461" t="s">
        <v>1086</v>
      </c>
      <c r="FH461" s="2">
        <v>8</v>
      </c>
      <c r="FI461" s="2">
        <v>53.3</v>
      </c>
      <c r="FJ461" s="2">
        <v>53.3</v>
      </c>
      <c r="FK461" s="2">
        <v>1</v>
      </c>
      <c r="FL461" s="2">
        <v>6.7</v>
      </c>
      <c r="FM461" s="2">
        <v>6</v>
      </c>
      <c r="FN461" s="2">
        <v>40</v>
      </c>
      <c r="FQ461" s="2">
        <v>6</v>
      </c>
      <c r="FR461" s="2">
        <v>40</v>
      </c>
      <c r="FS461" s="2">
        <v>2</v>
      </c>
      <c r="FT461" s="2">
        <v>13.3</v>
      </c>
      <c r="FW461" s="2">
        <v>7</v>
      </c>
      <c r="FX461" s="2">
        <v>46.7</v>
      </c>
      <c r="FZ461" s="2">
        <v>19</v>
      </c>
      <c r="GA461" s="2">
        <v>38</v>
      </c>
      <c r="GB461" t="s">
        <v>1086</v>
      </c>
      <c r="GC461" t="s">
        <v>1086</v>
      </c>
      <c r="GD461" s="2">
        <v>18</v>
      </c>
      <c r="GE461" s="2">
        <v>47.4</v>
      </c>
      <c r="GF461" s="2">
        <v>47.4</v>
      </c>
      <c r="GG461" s="2">
        <v>2</v>
      </c>
      <c r="GH461" s="2">
        <v>5.3</v>
      </c>
      <c r="GI461" s="2">
        <v>18</v>
      </c>
      <c r="GJ461" s="2">
        <v>47.4</v>
      </c>
      <c r="GM461" s="2">
        <v>12</v>
      </c>
      <c r="GN461" s="2">
        <v>31.6</v>
      </c>
      <c r="GO461" s="2">
        <v>6</v>
      </c>
      <c r="GP461" s="2">
        <v>15.8</v>
      </c>
      <c r="GS461" s="2">
        <v>20</v>
      </c>
      <c r="GT461" s="2">
        <v>52.6</v>
      </c>
      <c r="GV461" s="2">
        <v>11</v>
      </c>
    </row>
    <row r="462" spans="1:204" ht="12.75" customHeight="1" x14ac:dyDescent="0.2">
      <c r="A462" s="2">
        <v>3112</v>
      </c>
      <c r="B462" s="21">
        <f t="shared" si="35"/>
        <v>1.76</v>
      </c>
      <c r="C462" s="23">
        <f t="shared" si="36"/>
        <v>1.76</v>
      </c>
      <c r="D462" s="15">
        <f t="shared" si="37"/>
        <v>2.6180000000000003</v>
      </c>
      <c r="E462" s="15">
        <f t="shared" si="38"/>
        <v>2.6180000000000003</v>
      </c>
      <c r="F462" s="15">
        <f t="shared" si="39"/>
        <v>2.0000000000000004</v>
      </c>
      <c r="G462" s="17">
        <v>45</v>
      </c>
      <c r="H462" t="s">
        <v>1086</v>
      </c>
      <c r="I462" t="s">
        <v>1086</v>
      </c>
      <c r="J462" s="2">
        <v>12</v>
      </c>
      <c r="K462" s="2">
        <v>26.1</v>
      </c>
      <c r="L462" s="2">
        <v>26.7</v>
      </c>
      <c r="M462" s="2">
        <v>22</v>
      </c>
      <c r="N462" s="2">
        <v>47.8</v>
      </c>
      <c r="O462" s="2">
        <v>11</v>
      </c>
      <c r="P462" s="2">
        <v>23.9</v>
      </c>
      <c r="Q462" s="2">
        <v>1</v>
      </c>
      <c r="R462" s="2">
        <v>2.2000000000000002</v>
      </c>
      <c r="S462" s="2">
        <v>7</v>
      </c>
      <c r="T462" s="2">
        <v>15.2</v>
      </c>
      <c r="U462" s="2">
        <v>4</v>
      </c>
      <c r="V462" s="2">
        <v>8.6999999999999993</v>
      </c>
      <c r="W462" s="2">
        <v>1</v>
      </c>
      <c r="X462" s="2">
        <v>2.2000000000000002</v>
      </c>
      <c r="Y462" s="2">
        <v>34</v>
      </c>
      <c r="Z462" s="2">
        <v>73.900000000000006</v>
      </c>
      <c r="AB462" s="2">
        <v>32</v>
      </c>
      <c r="AD462" t="s">
        <v>1086</v>
      </c>
      <c r="AE462" t="s">
        <v>1086</v>
      </c>
      <c r="AX462" s="2">
        <v>1</v>
      </c>
      <c r="AZ462" t="s">
        <v>1086</v>
      </c>
      <c r="BA462" t="s">
        <v>1086</v>
      </c>
      <c r="BU462" s="2">
        <v>45</v>
      </c>
      <c r="BV462" t="s">
        <v>1086</v>
      </c>
      <c r="BW462" t="s">
        <v>1086</v>
      </c>
      <c r="BX462" s="2">
        <v>12</v>
      </c>
      <c r="BY462" s="2">
        <v>26.1</v>
      </c>
      <c r="BZ462" s="2">
        <v>26.7</v>
      </c>
      <c r="CA462" s="2">
        <v>22</v>
      </c>
      <c r="CB462" s="2">
        <v>47.8</v>
      </c>
      <c r="CC462" s="2">
        <v>11</v>
      </c>
      <c r="CD462" s="2">
        <v>23.9</v>
      </c>
      <c r="CE462" s="2">
        <v>1</v>
      </c>
      <c r="CF462" s="2">
        <v>2.2000000000000002</v>
      </c>
      <c r="CG462" s="2">
        <v>7</v>
      </c>
      <c r="CH462" s="2">
        <v>15.2</v>
      </c>
      <c r="CI462" s="2">
        <v>4</v>
      </c>
      <c r="CJ462" s="2">
        <v>8.6999999999999993</v>
      </c>
      <c r="CK462" s="2">
        <v>1</v>
      </c>
      <c r="CL462" s="2">
        <v>2.2000000000000002</v>
      </c>
      <c r="CM462" s="2">
        <v>34</v>
      </c>
      <c r="CN462" s="2">
        <v>73.900000000000006</v>
      </c>
      <c r="CP462" s="2">
        <v>33</v>
      </c>
      <c r="CQ462" s="2">
        <v>13</v>
      </c>
      <c r="CR462" t="s">
        <v>1086</v>
      </c>
      <c r="CS462" t="s">
        <v>1086</v>
      </c>
      <c r="CT462" s="2">
        <v>7</v>
      </c>
      <c r="CU462" s="2">
        <v>53.8</v>
      </c>
      <c r="CV462" s="2">
        <v>53.8</v>
      </c>
      <c r="CY462" s="2">
        <v>6</v>
      </c>
      <c r="CZ462" s="2">
        <v>46.2</v>
      </c>
      <c r="DC462" s="2">
        <v>6</v>
      </c>
      <c r="DD462" s="2">
        <v>46.2</v>
      </c>
      <c r="DE462" s="2">
        <v>1</v>
      </c>
      <c r="DF462" s="2">
        <v>7.7</v>
      </c>
      <c r="DI462" s="2">
        <v>6</v>
      </c>
      <c r="DJ462" s="2">
        <v>46.2</v>
      </c>
      <c r="DL462" s="2">
        <v>24</v>
      </c>
      <c r="DN462" t="s">
        <v>1086</v>
      </c>
      <c r="DO462" t="s">
        <v>1086</v>
      </c>
      <c r="EJ462" t="s">
        <v>1086</v>
      </c>
      <c r="EK462" t="s">
        <v>1086</v>
      </c>
      <c r="FE462" s="2">
        <v>13</v>
      </c>
      <c r="FF462" t="s">
        <v>1086</v>
      </c>
      <c r="FG462" t="s">
        <v>1086</v>
      </c>
      <c r="FH462" s="2">
        <v>7</v>
      </c>
      <c r="FI462" s="2">
        <v>53.8</v>
      </c>
      <c r="FJ462" s="2">
        <v>53.8</v>
      </c>
      <c r="FM462" s="2">
        <v>6</v>
      </c>
      <c r="FN462" s="2">
        <v>46.2</v>
      </c>
      <c r="FQ462" s="2">
        <v>6</v>
      </c>
      <c r="FR462" s="2">
        <v>46.2</v>
      </c>
      <c r="FS462" s="2">
        <v>1</v>
      </c>
      <c r="FT462" s="2">
        <v>7.7</v>
      </c>
      <c r="FW462" s="2">
        <v>6</v>
      </c>
      <c r="FX462" s="2">
        <v>46.2</v>
      </c>
      <c r="FZ462" s="2">
        <v>24</v>
      </c>
      <c r="GA462" s="2">
        <v>14</v>
      </c>
      <c r="GB462" t="s">
        <v>1086</v>
      </c>
      <c r="GC462" t="s">
        <v>1086</v>
      </c>
      <c r="GD462" s="2">
        <v>2</v>
      </c>
      <c r="GE462" s="2">
        <v>14.3</v>
      </c>
      <c r="GF462" s="2">
        <v>14.3</v>
      </c>
      <c r="GG462" s="2">
        <v>2</v>
      </c>
      <c r="GH462" s="2">
        <v>14.3</v>
      </c>
      <c r="GI462" s="2">
        <v>10</v>
      </c>
      <c r="GJ462" s="2">
        <v>71.400000000000006</v>
      </c>
      <c r="GM462" s="2">
        <v>2</v>
      </c>
      <c r="GN462" s="2">
        <v>14.3</v>
      </c>
      <c r="GS462" s="2">
        <v>12</v>
      </c>
      <c r="GT462" s="2">
        <v>85.7</v>
      </c>
      <c r="GV462" s="2">
        <v>20</v>
      </c>
    </row>
    <row r="463" spans="1:204" ht="12.75" customHeight="1" x14ac:dyDescent="0.2">
      <c r="A463" s="2">
        <v>3113</v>
      </c>
      <c r="B463" s="21">
        <f t="shared" si="35"/>
        <v>1.8480000000000001</v>
      </c>
      <c r="C463" s="23">
        <f t="shared" si="36"/>
        <v>1.8480000000000001</v>
      </c>
      <c r="D463" s="15">
        <f t="shared" si="37"/>
        <v>2.855</v>
      </c>
      <c r="E463" s="15">
        <f t="shared" si="38"/>
        <v>2.855</v>
      </c>
      <c r="F463" s="15">
        <f t="shared" si="39"/>
        <v>0</v>
      </c>
      <c r="G463" s="17">
        <v>13</v>
      </c>
      <c r="H463" t="s">
        <v>1086</v>
      </c>
      <c r="I463" t="s">
        <v>1086</v>
      </c>
      <c r="J463" s="2">
        <v>3</v>
      </c>
      <c r="K463" s="2">
        <v>23.1</v>
      </c>
      <c r="L463" s="2">
        <v>23.1</v>
      </c>
      <c r="M463" s="2">
        <v>5</v>
      </c>
      <c r="N463" s="2">
        <v>38.5</v>
      </c>
      <c r="O463" s="2">
        <v>5</v>
      </c>
      <c r="P463" s="2">
        <v>38.5</v>
      </c>
      <c r="S463" s="2">
        <v>3</v>
      </c>
      <c r="T463" s="2">
        <v>23.1</v>
      </c>
      <c r="Y463" s="2">
        <v>10</v>
      </c>
      <c r="Z463" s="2">
        <v>76.900000000000006</v>
      </c>
      <c r="AB463" s="2">
        <v>23</v>
      </c>
      <c r="AD463" t="s">
        <v>1086</v>
      </c>
      <c r="AE463" t="s">
        <v>1086</v>
      </c>
      <c r="AZ463" t="s">
        <v>1086</v>
      </c>
      <c r="BA463" t="s">
        <v>1086</v>
      </c>
      <c r="BU463" s="2">
        <v>13</v>
      </c>
      <c r="BV463" t="s">
        <v>1086</v>
      </c>
      <c r="BW463" t="s">
        <v>1086</v>
      </c>
      <c r="BX463" s="2">
        <v>3</v>
      </c>
      <c r="BY463" s="2">
        <v>23.1</v>
      </c>
      <c r="BZ463" s="2">
        <v>23.1</v>
      </c>
      <c r="CA463" s="2">
        <v>5</v>
      </c>
      <c r="CB463" s="2">
        <v>38.5</v>
      </c>
      <c r="CC463" s="2">
        <v>5</v>
      </c>
      <c r="CD463" s="2">
        <v>38.5</v>
      </c>
      <c r="CG463" s="2">
        <v>3</v>
      </c>
      <c r="CH463" s="2">
        <v>23.1</v>
      </c>
      <c r="CM463" s="2">
        <v>10</v>
      </c>
      <c r="CN463" s="2">
        <v>76.900000000000006</v>
      </c>
      <c r="CP463" s="2">
        <v>23</v>
      </c>
      <c r="CQ463" s="2">
        <v>14</v>
      </c>
      <c r="CR463" t="s">
        <v>1086</v>
      </c>
      <c r="CS463" t="s">
        <v>1086</v>
      </c>
      <c r="CT463" s="2">
        <v>8</v>
      </c>
      <c r="CU463" s="2">
        <v>57.1</v>
      </c>
      <c r="CV463" s="2">
        <v>57.1</v>
      </c>
      <c r="CW463" s="2">
        <v>1</v>
      </c>
      <c r="CX463" s="2">
        <v>7.1</v>
      </c>
      <c r="CY463" s="2">
        <v>5</v>
      </c>
      <c r="CZ463" s="2">
        <v>35.700000000000003</v>
      </c>
      <c r="DC463" s="2">
        <v>3</v>
      </c>
      <c r="DD463" s="2">
        <v>21.4</v>
      </c>
      <c r="DE463" s="2">
        <v>5</v>
      </c>
      <c r="DF463" s="2">
        <v>35.700000000000003</v>
      </c>
      <c r="DI463" s="2">
        <v>6</v>
      </c>
      <c r="DJ463" s="2">
        <v>42.9</v>
      </c>
      <c r="DL463" s="2">
        <v>8</v>
      </c>
      <c r="DN463" t="s">
        <v>1086</v>
      </c>
      <c r="DO463" t="s">
        <v>1086</v>
      </c>
      <c r="EJ463" t="s">
        <v>1086</v>
      </c>
      <c r="EK463" t="s">
        <v>1086</v>
      </c>
      <c r="FE463" s="2">
        <v>14</v>
      </c>
      <c r="FF463" t="s">
        <v>1086</v>
      </c>
      <c r="FG463" t="s">
        <v>1086</v>
      </c>
      <c r="FH463" s="2">
        <v>8</v>
      </c>
      <c r="FI463" s="2">
        <v>57.1</v>
      </c>
      <c r="FJ463" s="2">
        <v>57.1</v>
      </c>
      <c r="FK463" s="2">
        <v>1</v>
      </c>
      <c r="FL463" s="2">
        <v>7.1</v>
      </c>
      <c r="FM463" s="2">
        <v>5</v>
      </c>
      <c r="FN463" s="2">
        <v>35.700000000000003</v>
      </c>
      <c r="FQ463" s="2">
        <v>3</v>
      </c>
      <c r="FR463" s="2">
        <v>21.4</v>
      </c>
      <c r="FS463" s="2">
        <v>5</v>
      </c>
      <c r="FT463" s="2">
        <v>35.700000000000003</v>
      </c>
      <c r="FW463" s="2">
        <v>6</v>
      </c>
      <c r="FX463" s="2">
        <v>42.9</v>
      </c>
      <c r="FZ463" s="2">
        <v>8</v>
      </c>
      <c r="GA463" s="2">
        <v>6</v>
      </c>
      <c r="GB463" t="s">
        <v>1086</v>
      </c>
      <c r="GC463" t="s">
        <v>1086</v>
      </c>
    </row>
    <row r="464" spans="1:204" ht="12.75" customHeight="1" x14ac:dyDescent="0.2">
      <c r="A464" s="2">
        <v>3119</v>
      </c>
      <c r="B464" s="21">
        <f t="shared" si="35"/>
        <v>1.84</v>
      </c>
      <c r="C464" s="23">
        <f t="shared" si="36"/>
        <v>1.84</v>
      </c>
      <c r="D464" s="15">
        <f t="shared" si="37"/>
        <v>3.032</v>
      </c>
      <c r="E464" s="15">
        <f t="shared" si="38"/>
        <v>3.032</v>
      </c>
      <c r="F464" s="15">
        <f t="shared" si="39"/>
        <v>2.6549999999999998</v>
      </c>
      <c r="G464" s="17">
        <v>57</v>
      </c>
      <c r="H464" t="s">
        <v>1086</v>
      </c>
      <c r="I464" t="s">
        <v>1086</v>
      </c>
      <c r="J464" s="2">
        <v>16</v>
      </c>
      <c r="K464" s="2">
        <v>25.8</v>
      </c>
      <c r="L464" s="2">
        <v>28.1</v>
      </c>
      <c r="M464" s="2">
        <v>21</v>
      </c>
      <c r="N464" s="2">
        <v>33.9</v>
      </c>
      <c r="O464" s="2">
        <v>20</v>
      </c>
      <c r="P464" s="2">
        <v>32.299999999999997</v>
      </c>
      <c r="S464" s="2">
        <v>11</v>
      </c>
      <c r="T464" s="2">
        <v>17.7</v>
      </c>
      <c r="U464" s="2">
        <v>5</v>
      </c>
      <c r="V464" s="2">
        <v>8.1</v>
      </c>
      <c r="W464" s="2">
        <v>5</v>
      </c>
      <c r="X464" s="2">
        <v>8.1</v>
      </c>
      <c r="Y464" s="2">
        <v>46</v>
      </c>
      <c r="Z464" s="2">
        <v>74.2</v>
      </c>
      <c r="AB464" s="2">
        <v>178</v>
      </c>
      <c r="AD464" t="s">
        <v>1086</v>
      </c>
      <c r="AE464" t="s">
        <v>1086</v>
      </c>
      <c r="AX464" s="2">
        <v>2</v>
      </c>
      <c r="AZ464" t="s">
        <v>1086</v>
      </c>
      <c r="BA464" t="s">
        <v>1086</v>
      </c>
      <c r="BU464" s="2">
        <v>57</v>
      </c>
      <c r="BV464" t="s">
        <v>1086</v>
      </c>
      <c r="BW464" t="s">
        <v>1086</v>
      </c>
      <c r="BX464" s="2">
        <v>16</v>
      </c>
      <c r="BY464" s="2">
        <v>25.8</v>
      </c>
      <c r="BZ464" s="2">
        <v>28.1</v>
      </c>
      <c r="CA464" s="2">
        <v>21</v>
      </c>
      <c r="CB464" s="2">
        <v>33.9</v>
      </c>
      <c r="CC464" s="2">
        <v>20</v>
      </c>
      <c r="CD464" s="2">
        <v>32.299999999999997</v>
      </c>
      <c r="CG464" s="2">
        <v>11</v>
      </c>
      <c r="CH464" s="2">
        <v>17.7</v>
      </c>
      <c r="CI464" s="2">
        <v>5</v>
      </c>
      <c r="CJ464" s="2">
        <v>8.1</v>
      </c>
      <c r="CK464" s="2">
        <v>5</v>
      </c>
      <c r="CL464" s="2">
        <v>8.1</v>
      </c>
      <c r="CM464" s="2">
        <v>46</v>
      </c>
      <c r="CN464" s="2">
        <v>74.2</v>
      </c>
      <c r="CP464" s="2">
        <v>180</v>
      </c>
      <c r="CQ464" s="2">
        <v>68</v>
      </c>
      <c r="CR464" t="s">
        <v>1086</v>
      </c>
      <c r="CS464" t="s">
        <v>1086</v>
      </c>
      <c r="CT464" s="2">
        <v>49</v>
      </c>
      <c r="CU464" s="2">
        <v>72.099999999999994</v>
      </c>
      <c r="CV464" s="2">
        <v>72.099999999999994</v>
      </c>
      <c r="CW464" s="2">
        <v>4</v>
      </c>
      <c r="CX464" s="2">
        <v>5.9</v>
      </c>
      <c r="CY464" s="2">
        <v>15</v>
      </c>
      <c r="CZ464" s="2">
        <v>22.1</v>
      </c>
      <c r="DC464" s="2">
        <v>24</v>
      </c>
      <c r="DD464" s="2">
        <v>35.299999999999997</v>
      </c>
      <c r="DE464" s="2">
        <v>25</v>
      </c>
      <c r="DF464" s="2">
        <v>36.799999999999997</v>
      </c>
      <c r="DI464" s="2">
        <v>19</v>
      </c>
      <c r="DJ464" s="2">
        <v>27.9</v>
      </c>
      <c r="DL464" s="2">
        <v>96</v>
      </c>
      <c r="DN464" t="s">
        <v>1086</v>
      </c>
      <c r="DO464" t="s">
        <v>1086</v>
      </c>
      <c r="EJ464" t="s">
        <v>1086</v>
      </c>
      <c r="EK464" t="s">
        <v>1086</v>
      </c>
      <c r="FE464" s="2">
        <v>68</v>
      </c>
      <c r="FF464" t="s">
        <v>1086</v>
      </c>
      <c r="FG464" t="s">
        <v>1086</v>
      </c>
      <c r="FH464" s="2">
        <v>49</v>
      </c>
      <c r="FI464" s="2">
        <v>72.099999999999994</v>
      </c>
      <c r="FJ464" s="2">
        <v>72.099999999999994</v>
      </c>
      <c r="FK464" s="2">
        <v>4</v>
      </c>
      <c r="FL464" s="2">
        <v>5.9</v>
      </c>
      <c r="FM464" s="2">
        <v>15</v>
      </c>
      <c r="FN464" s="2">
        <v>22.1</v>
      </c>
      <c r="FQ464" s="2">
        <v>24</v>
      </c>
      <c r="FR464" s="2">
        <v>35.299999999999997</v>
      </c>
      <c r="FS464" s="2">
        <v>25</v>
      </c>
      <c r="FT464" s="2">
        <v>36.799999999999997</v>
      </c>
      <c r="FW464" s="2">
        <v>19</v>
      </c>
      <c r="FX464" s="2">
        <v>27.9</v>
      </c>
      <c r="FZ464" s="2">
        <v>96</v>
      </c>
      <c r="GA464" s="2">
        <v>84</v>
      </c>
      <c r="GB464" t="s">
        <v>1086</v>
      </c>
      <c r="GC464" t="s">
        <v>1086</v>
      </c>
      <c r="GD464" s="2">
        <v>56</v>
      </c>
      <c r="GE464" s="2">
        <v>62.2</v>
      </c>
      <c r="GF464" s="2">
        <v>66.7</v>
      </c>
      <c r="GG464" s="2">
        <v>6</v>
      </c>
      <c r="GH464" s="2">
        <v>6.7</v>
      </c>
      <c r="GI464" s="2">
        <v>22</v>
      </c>
      <c r="GJ464" s="2">
        <v>24.4</v>
      </c>
      <c r="GK464" s="2">
        <v>3</v>
      </c>
      <c r="GL464" s="2">
        <v>3.3</v>
      </c>
      <c r="GM464" s="2">
        <v>23</v>
      </c>
      <c r="GN464" s="2">
        <v>25.6</v>
      </c>
      <c r="GO464" s="2">
        <v>30</v>
      </c>
      <c r="GP464" s="2">
        <v>33.299999999999997</v>
      </c>
      <c r="GQ464" s="2">
        <v>6</v>
      </c>
      <c r="GR464" s="2">
        <v>6.7</v>
      </c>
      <c r="GS464" s="2">
        <v>34</v>
      </c>
      <c r="GT464" s="2">
        <v>37.799999999999997</v>
      </c>
      <c r="GV464" s="2">
        <v>50</v>
      </c>
    </row>
    <row r="465" spans="1:204" ht="12.75" customHeight="1" x14ac:dyDescent="0.2">
      <c r="A465" s="2">
        <v>3120</v>
      </c>
      <c r="B465" s="21">
        <f t="shared" si="35"/>
        <v>3.532</v>
      </c>
      <c r="C465" s="23">
        <f t="shared" si="36"/>
        <v>3.532</v>
      </c>
      <c r="D465" s="15">
        <f t="shared" si="37"/>
        <v>0</v>
      </c>
      <c r="E465" s="15">
        <f t="shared" si="38"/>
        <v>0</v>
      </c>
      <c r="F465" s="15">
        <f t="shared" si="39"/>
        <v>0</v>
      </c>
      <c r="G465" s="17">
        <v>77</v>
      </c>
      <c r="H465" t="s">
        <v>1086</v>
      </c>
      <c r="I465" t="s">
        <v>1086</v>
      </c>
      <c r="J465" s="2">
        <v>73</v>
      </c>
      <c r="K465" s="2">
        <v>94.8</v>
      </c>
      <c r="L465" s="2">
        <v>94.8</v>
      </c>
      <c r="O465" s="2">
        <v>4</v>
      </c>
      <c r="P465" s="2">
        <v>5.2</v>
      </c>
      <c r="S465" s="2">
        <v>28</v>
      </c>
      <c r="T465" s="2">
        <v>36.4</v>
      </c>
      <c r="U465" s="2">
        <v>45</v>
      </c>
      <c r="V465" s="2">
        <v>58.4</v>
      </c>
      <c r="Y465" s="2">
        <v>4</v>
      </c>
      <c r="Z465" s="2">
        <v>5.2</v>
      </c>
      <c r="AB465" s="2">
        <v>6</v>
      </c>
      <c r="AD465" t="s">
        <v>1086</v>
      </c>
      <c r="AE465" t="s">
        <v>1086</v>
      </c>
      <c r="AZ465" t="s">
        <v>1086</v>
      </c>
      <c r="BA465" t="s">
        <v>1086</v>
      </c>
      <c r="BU465" s="2">
        <v>77</v>
      </c>
      <c r="BV465" t="s">
        <v>1086</v>
      </c>
      <c r="BW465" t="s">
        <v>1086</v>
      </c>
      <c r="BX465" s="2">
        <v>73</v>
      </c>
      <c r="BY465" s="2">
        <v>94.8</v>
      </c>
      <c r="BZ465" s="2">
        <v>94.8</v>
      </c>
      <c r="CC465" s="2">
        <v>4</v>
      </c>
      <c r="CD465" s="2">
        <v>5.2</v>
      </c>
      <c r="CG465" s="2">
        <v>28</v>
      </c>
      <c r="CH465" s="2">
        <v>36.4</v>
      </c>
      <c r="CI465" s="2">
        <v>45</v>
      </c>
      <c r="CJ465" s="2">
        <v>58.4</v>
      </c>
      <c r="CM465" s="2">
        <v>4</v>
      </c>
      <c r="CN465" s="2">
        <v>5.2</v>
      </c>
      <c r="CP465" s="2">
        <v>6</v>
      </c>
      <c r="CQ465" s="2">
        <v>4</v>
      </c>
      <c r="CR465" t="s">
        <v>1086</v>
      </c>
      <c r="CS465" t="s">
        <v>1086</v>
      </c>
      <c r="DN465" t="s">
        <v>1086</v>
      </c>
      <c r="DO465" t="s">
        <v>1086</v>
      </c>
      <c r="EJ465" t="s">
        <v>1086</v>
      </c>
      <c r="EK465" t="s">
        <v>1086</v>
      </c>
      <c r="FE465" s="2">
        <v>4</v>
      </c>
      <c r="FF465" t="s">
        <v>1086</v>
      </c>
      <c r="FG465" t="s">
        <v>1086</v>
      </c>
      <c r="GB465" t="s">
        <v>1086</v>
      </c>
      <c r="GC465" t="s">
        <v>1086</v>
      </c>
    </row>
    <row r="466" spans="1:204" ht="12.75" customHeight="1" x14ac:dyDescent="0.2">
      <c r="A466" s="2">
        <v>3123</v>
      </c>
      <c r="B466" s="21">
        <f t="shared" si="35"/>
        <v>2.1560000000000001</v>
      </c>
      <c r="C466" s="23">
        <f t="shared" si="36"/>
        <v>2.1560000000000001</v>
      </c>
      <c r="D466" s="15">
        <f t="shared" si="37"/>
        <v>3.0289999999999999</v>
      </c>
      <c r="E466" s="15">
        <f t="shared" si="38"/>
        <v>3.0289999999999999</v>
      </c>
      <c r="F466" s="15">
        <f t="shared" si="39"/>
        <v>3.0529999999999999</v>
      </c>
      <c r="G466" s="17">
        <v>270</v>
      </c>
      <c r="H466" t="s">
        <v>1086</v>
      </c>
      <c r="I466" t="s">
        <v>1086</v>
      </c>
      <c r="J466" s="2">
        <v>123</v>
      </c>
      <c r="K466" s="2">
        <v>43.2</v>
      </c>
      <c r="L466" s="2">
        <v>45.6</v>
      </c>
      <c r="M466" s="2">
        <v>64</v>
      </c>
      <c r="N466" s="2">
        <v>22.5</v>
      </c>
      <c r="O466" s="2">
        <v>83</v>
      </c>
      <c r="P466" s="2">
        <v>29.1</v>
      </c>
      <c r="Q466" s="2">
        <v>4</v>
      </c>
      <c r="R466" s="2">
        <v>1.4</v>
      </c>
      <c r="S466" s="2">
        <v>92</v>
      </c>
      <c r="T466" s="2">
        <v>32.299999999999997</v>
      </c>
      <c r="U466" s="2">
        <v>27</v>
      </c>
      <c r="V466" s="2">
        <v>9.5</v>
      </c>
      <c r="W466" s="2">
        <v>15</v>
      </c>
      <c r="X466" s="2">
        <v>5.3</v>
      </c>
      <c r="Y466" s="2">
        <v>162</v>
      </c>
      <c r="Z466" s="2">
        <v>56.8</v>
      </c>
      <c r="AA466" s="2">
        <v>6</v>
      </c>
      <c r="AB466" s="2">
        <v>885</v>
      </c>
      <c r="AD466" t="s">
        <v>1086</v>
      </c>
      <c r="AE466" t="s">
        <v>1086</v>
      </c>
      <c r="AX466" s="2">
        <v>1</v>
      </c>
      <c r="AZ466" t="s">
        <v>1086</v>
      </c>
      <c r="BA466" t="s">
        <v>1086</v>
      </c>
      <c r="BU466" s="2">
        <v>270</v>
      </c>
      <c r="BV466" t="s">
        <v>1086</v>
      </c>
      <c r="BW466" t="s">
        <v>1086</v>
      </c>
      <c r="BX466" s="2">
        <v>123</v>
      </c>
      <c r="BY466" s="2">
        <v>43.2</v>
      </c>
      <c r="BZ466" s="2">
        <v>45.6</v>
      </c>
      <c r="CA466" s="2">
        <v>64</v>
      </c>
      <c r="CB466" s="2">
        <v>22.5</v>
      </c>
      <c r="CC466" s="2">
        <v>83</v>
      </c>
      <c r="CD466" s="2">
        <v>29.1</v>
      </c>
      <c r="CE466" s="2">
        <v>4</v>
      </c>
      <c r="CF466" s="2">
        <v>1.4</v>
      </c>
      <c r="CG466" s="2">
        <v>92</v>
      </c>
      <c r="CH466" s="2">
        <v>32.299999999999997</v>
      </c>
      <c r="CI466" s="2">
        <v>27</v>
      </c>
      <c r="CJ466" s="2">
        <v>9.5</v>
      </c>
      <c r="CK466" s="2">
        <v>15</v>
      </c>
      <c r="CL466" s="2">
        <v>5.3</v>
      </c>
      <c r="CM466" s="2">
        <v>162</v>
      </c>
      <c r="CN466" s="2">
        <v>56.8</v>
      </c>
      <c r="CO466" s="2">
        <v>6</v>
      </c>
      <c r="CP466" s="2">
        <v>886</v>
      </c>
      <c r="CQ466" s="2">
        <v>259</v>
      </c>
      <c r="CR466" t="s">
        <v>1086</v>
      </c>
      <c r="CS466" t="s">
        <v>1086</v>
      </c>
      <c r="CT466" s="2">
        <v>204</v>
      </c>
      <c r="CU466" s="2">
        <v>78.8</v>
      </c>
      <c r="CV466" s="2">
        <v>78.8</v>
      </c>
      <c r="CW466" s="2">
        <v>17</v>
      </c>
      <c r="CX466" s="2">
        <v>6.6</v>
      </c>
      <c r="CY466" s="2">
        <v>38</v>
      </c>
      <c r="CZ466" s="2">
        <v>14.7</v>
      </c>
      <c r="DA466" s="2">
        <v>1</v>
      </c>
      <c r="DB466" s="2">
        <v>0.4</v>
      </c>
      <c r="DC466" s="2">
        <v>120</v>
      </c>
      <c r="DD466" s="2">
        <v>46.3</v>
      </c>
      <c r="DE466" s="2">
        <v>83</v>
      </c>
      <c r="DF466" s="2">
        <v>32</v>
      </c>
      <c r="DI466" s="2">
        <v>55</v>
      </c>
      <c r="DJ466" s="2">
        <v>21.2</v>
      </c>
      <c r="DL466" s="2">
        <v>562</v>
      </c>
      <c r="DN466" t="s">
        <v>1086</v>
      </c>
      <c r="DO466" t="s">
        <v>1086</v>
      </c>
      <c r="EJ466" t="s">
        <v>1086</v>
      </c>
      <c r="EK466" t="s">
        <v>1086</v>
      </c>
      <c r="FE466" s="2">
        <v>259</v>
      </c>
      <c r="FF466" t="s">
        <v>1086</v>
      </c>
      <c r="FG466" t="s">
        <v>1086</v>
      </c>
      <c r="FH466" s="2">
        <v>204</v>
      </c>
      <c r="FI466" s="2">
        <v>78.8</v>
      </c>
      <c r="FJ466" s="2">
        <v>78.8</v>
      </c>
      <c r="FK466" s="2">
        <v>17</v>
      </c>
      <c r="FL466" s="2">
        <v>6.6</v>
      </c>
      <c r="FM466" s="2">
        <v>38</v>
      </c>
      <c r="FN466" s="2">
        <v>14.7</v>
      </c>
      <c r="FO466" s="2">
        <v>1</v>
      </c>
      <c r="FP466" s="2">
        <v>0.4</v>
      </c>
      <c r="FQ466" s="2">
        <v>120</v>
      </c>
      <c r="FR466" s="2">
        <v>46.3</v>
      </c>
      <c r="FS466" s="2">
        <v>83</v>
      </c>
      <c r="FT466" s="2">
        <v>32</v>
      </c>
      <c r="FW466" s="2">
        <v>55</v>
      </c>
      <c r="FX466" s="2">
        <v>21.2</v>
      </c>
      <c r="FZ466" s="2">
        <v>562</v>
      </c>
      <c r="GA466" s="2">
        <v>368</v>
      </c>
      <c r="GB466" t="s">
        <v>1086</v>
      </c>
      <c r="GC466" t="s">
        <v>1086</v>
      </c>
      <c r="GD466" s="2">
        <v>312</v>
      </c>
      <c r="GE466" s="2">
        <v>79.8</v>
      </c>
      <c r="GF466" s="2">
        <v>84.8</v>
      </c>
      <c r="GG466" s="2">
        <v>9</v>
      </c>
      <c r="GH466" s="2">
        <v>2.2999999999999998</v>
      </c>
      <c r="GI466" s="2">
        <v>47</v>
      </c>
      <c r="GJ466" s="2">
        <v>12</v>
      </c>
      <c r="GK466" s="2">
        <v>10</v>
      </c>
      <c r="GL466" s="2">
        <v>2.6</v>
      </c>
      <c r="GM466" s="2">
        <v>118</v>
      </c>
      <c r="GN466" s="2">
        <v>30.2</v>
      </c>
      <c r="GO466" s="2">
        <v>184</v>
      </c>
      <c r="GP466" s="2">
        <v>47.1</v>
      </c>
      <c r="GQ466" s="2">
        <v>23</v>
      </c>
      <c r="GR466" s="2">
        <v>5.9</v>
      </c>
      <c r="GS466" s="2">
        <v>79</v>
      </c>
      <c r="GT466" s="2">
        <v>20.2</v>
      </c>
      <c r="GU466" s="2">
        <v>6</v>
      </c>
      <c r="GV466" s="2">
        <v>393</v>
      </c>
    </row>
    <row r="467" spans="1:204" ht="12.75" customHeight="1" x14ac:dyDescent="0.2">
      <c r="A467" s="2">
        <v>3124</v>
      </c>
      <c r="B467" s="21">
        <f t="shared" si="35"/>
        <v>3.7389999999999999</v>
      </c>
      <c r="C467" s="23">
        <f t="shared" si="36"/>
        <v>3.7389999999999999</v>
      </c>
      <c r="D467" s="15">
        <f t="shared" si="37"/>
        <v>0</v>
      </c>
      <c r="E467" s="15">
        <f t="shared" si="38"/>
        <v>0</v>
      </c>
      <c r="F467" s="15">
        <f t="shared" si="39"/>
        <v>0</v>
      </c>
      <c r="G467" s="17">
        <v>46</v>
      </c>
      <c r="H467" t="s">
        <v>1086</v>
      </c>
      <c r="I467" t="s">
        <v>1086</v>
      </c>
      <c r="J467" s="2">
        <v>45</v>
      </c>
      <c r="K467" s="2">
        <v>97.8</v>
      </c>
      <c r="L467" s="2">
        <v>97.8</v>
      </c>
      <c r="O467" s="2">
        <v>1</v>
      </c>
      <c r="P467" s="2">
        <v>2.2000000000000002</v>
      </c>
      <c r="S467" s="2">
        <v>10</v>
      </c>
      <c r="T467" s="2">
        <v>21.7</v>
      </c>
      <c r="U467" s="2">
        <v>35</v>
      </c>
      <c r="V467" s="2">
        <v>76.099999999999994</v>
      </c>
      <c r="Y467" s="2">
        <v>1</v>
      </c>
      <c r="Z467" s="2">
        <v>2.2000000000000002</v>
      </c>
      <c r="AB467" s="2">
        <v>2</v>
      </c>
      <c r="AD467" t="s">
        <v>1086</v>
      </c>
      <c r="AE467" t="s">
        <v>1086</v>
      </c>
      <c r="AZ467" t="s">
        <v>1086</v>
      </c>
      <c r="BA467" t="s">
        <v>1086</v>
      </c>
      <c r="BU467" s="2">
        <v>46</v>
      </c>
      <c r="BV467" t="s">
        <v>1086</v>
      </c>
      <c r="BW467" t="s">
        <v>1086</v>
      </c>
      <c r="BX467" s="2">
        <v>45</v>
      </c>
      <c r="BY467" s="2">
        <v>97.8</v>
      </c>
      <c r="BZ467" s="2">
        <v>97.8</v>
      </c>
      <c r="CC467" s="2">
        <v>1</v>
      </c>
      <c r="CD467" s="2">
        <v>2.2000000000000002</v>
      </c>
      <c r="CG467" s="2">
        <v>10</v>
      </c>
      <c r="CH467" s="2">
        <v>21.7</v>
      </c>
      <c r="CI467" s="2">
        <v>35</v>
      </c>
      <c r="CJ467" s="2">
        <v>76.099999999999994</v>
      </c>
      <c r="CM467" s="2">
        <v>1</v>
      </c>
      <c r="CN467" s="2">
        <v>2.2000000000000002</v>
      </c>
      <c r="CP467" s="2">
        <v>2</v>
      </c>
      <c r="CR467" t="s">
        <v>1086</v>
      </c>
      <c r="CS467" t="s">
        <v>1086</v>
      </c>
      <c r="DN467" t="s">
        <v>1086</v>
      </c>
      <c r="DO467" t="s">
        <v>1086</v>
      </c>
      <c r="EJ467" t="s">
        <v>1086</v>
      </c>
      <c r="EK467" t="s">
        <v>1086</v>
      </c>
      <c r="FF467" t="s">
        <v>1086</v>
      </c>
      <c r="FG467" t="s">
        <v>1086</v>
      </c>
      <c r="GB467" t="s">
        <v>1086</v>
      </c>
      <c r="GC467" t="s">
        <v>1086</v>
      </c>
    </row>
    <row r="468" spans="1:204" ht="12.75" customHeight="1" x14ac:dyDescent="0.2">
      <c r="A468" s="2">
        <v>3126</v>
      </c>
      <c r="B468" s="21">
        <f t="shared" si="35"/>
        <v>0</v>
      </c>
      <c r="C468" s="23">
        <f t="shared" si="36"/>
        <v>0</v>
      </c>
      <c r="D468" s="15">
        <f t="shared" si="37"/>
        <v>0</v>
      </c>
      <c r="E468" s="15">
        <f t="shared" si="38"/>
        <v>0</v>
      </c>
      <c r="F468" s="15">
        <f t="shared" si="39"/>
        <v>0</v>
      </c>
      <c r="G468" s="17">
        <v>5</v>
      </c>
      <c r="H468" t="s">
        <v>1086</v>
      </c>
      <c r="I468" t="s">
        <v>1086</v>
      </c>
      <c r="AD468" t="s">
        <v>1086</v>
      </c>
      <c r="AE468" t="s">
        <v>1086</v>
      </c>
      <c r="AZ468" t="s">
        <v>1086</v>
      </c>
      <c r="BA468" t="s">
        <v>1086</v>
      </c>
      <c r="BU468" s="2">
        <v>5</v>
      </c>
      <c r="BV468" t="s">
        <v>1086</v>
      </c>
      <c r="BW468" t="s">
        <v>1086</v>
      </c>
      <c r="CR468" t="s">
        <v>1086</v>
      </c>
      <c r="CS468" t="s">
        <v>1086</v>
      </c>
      <c r="DN468" t="s">
        <v>1086</v>
      </c>
      <c r="DO468" t="s">
        <v>1086</v>
      </c>
      <c r="EJ468" t="s">
        <v>1086</v>
      </c>
      <c r="EK468" t="s">
        <v>1086</v>
      </c>
      <c r="FF468" t="s">
        <v>1086</v>
      </c>
      <c r="FG468" t="s">
        <v>1086</v>
      </c>
      <c r="GB468" t="s">
        <v>1086</v>
      </c>
      <c r="GC468" t="s">
        <v>1086</v>
      </c>
    </row>
    <row r="469" spans="1:204" ht="12.75" customHeight="1" x14ac:dyDescent="0.2">
      <c r="A469" s="2">
        <v>3132</v>
      </c>
      <c r="B469" s="21">
        <f t="shared" si="35"/>
        <v>2.5569999999999999</v>
      </c>
      <c r="C469" s="23">
        <f t="shared" si="36"/>
        <v>2.5569999999999999</v>
      </c>
      <c r="D469" s="15">
        <f t="shared" si="37"/>
        <v>3.5979999999999994</v>
      </c>
      <c r="E469" s="15">
        <f t="shared" si="38"/>
        <v>3.5979999999999994</v>
      </c>
      <c r="F469" s="15">
        <f t="shared" si="39"/>
        <v>3.3029999999999999</v>
      </c>
      <c r="G469" s="17">
        <v>263</v>
      </c>
      <c r="H469" t="s">
        <v>1086</v>
      </c>
      <c r="I469" t="s">
        <v>1086</v>
      </c>
      <c r="J469" s="2">
        <v>163</v>
      </c>
      <c r="K469" s="2">
        <v>59.1</v>
      </c>
      <c r="L469" s="2">
        <v>62</v>
      </c>
      <c r="M469" s="2">
        <v>40</v>
      </c>
      <c r="N469" s="2">
        <v>14.5</v>
      </c>
      <c r="O469" s="2">
        <v>60</v>
      </c>
      <c r="P469" s="2">
        <v>21.7</v>
      </c>
      <c r="Q469" s="2">
        <v>1</v>
      </c>
      <c r="R469" s="2">
        <v>0.4</v>
      </c>
      <c r="S469" s="2">
        <v>102</v>
      </c>
      <c r="T469" s="2">
        <v>37</v>
      </c>
      <c r="U469" s="2">
        <v>60</v>
      </c>
      <c r="V469" s="2">
        <v>21.7</v>
      </c>
      <c r="W469" s="2">
        <v>13</v>
      </c>
      <c r="X469" s="2">
        <v>4.7</v>
      </c>
      <c r="Y469" s="2">
        <v>113</v>
      </c>
      <c r="Z469" s="2">
        <v>40.9</v>
      </c>
      <c r="AA469" s="2">
        <v>9</v>
      </c>
      <c r="AB469" s="2">
        <v>974</v>
      </c>
      <c r="AD469" t="s">
        <v>1086</v>
      </c>
      <c r="AE469" t="s">
        <v>1086</v>
      </c>
      <c r="AX469" s="2">
        <v>1</v>
      </c>
      <c r="AZ469" t="s">
        <v>1086</v>
      </c>
      <c r="BA469" t="s">
        <v>1086</v>
      </c>
      <c r="BU469" s="2">
        <v>263</v>
      </c>
      <c r="BV469" t="s">
        <v>1086</v>
      </c>
      <c r="BW469" t="s">
        <v>1086</v>
      </c>
      <c r="BX469" s="2">
        <v>163</v>
      </c>
      <c r="BY469" s="2">
        <v>59.1</v>
      </c>
      <c r="BZ469" s="2">
        <v>62</v>
      </c>
      <c r="CA469" s="2">
        <v>40</v>
      </c>
      <c r="CB469" s="2">
        <v>14.5</v>
      </c>
      <c r="CC469" s="2">
        <v>60</v>
      </c>
      <c r="CD469" s="2">
        <v>21.7</v>
      </c>
      <c r="CE469" s="2">
        <v>1</v>
      </c>
      <c r="CF469" s="2">
        <v>0.4</v>
      </c>
      <c r="CG469" s="2">
        <v>102</v>
      </c>
      <c r="CH469" s="2">
        <v>37</v>
      </c>
      <c r="CI469" s="2">
        <v>60</v>
      </c>
      <c r="CJ469" s="2">
        <v>21.7</v>
      </c>
      <c r="CK469" s="2">
        <v>13</v>
      </c>
      <c r="CL469" s="2">
        <v>4.7</v>
      </c>
      <c r="CM469" s="2">
        <v>113</v>
      </c>
      <c r="CN469" s="2">
        <v>40.9</v>
      </c>
      <c r="CO469" s="2">
        <v>9</v>
      </c>
      <c r="CP469" s="2">
        <v>975</v>
      </c>
      <c r="CQ469" s="2">
        <v>277</v>
      </c>
      <c r="CR469" t="s">
        <v>1086</v>
      </c>
      <c r="CS469" t="s">
        <v>1086</v>
      </c>
      <c r="CT469" s="2">
        <v>264</v>
      </c>
      <c r="CU469" s="2">
        <v>95.3</v>
      </c>
      <c r="CV469" s="2">
        <v>95.3</v>
      </c>
      <c r="CW469" s="2">
        <v>4</v>
      </c>
      <c r="CX469" s="2">
        <v>1.4</v>
      </c>
      <c r="CY469" s="2">
        <v>9</v>
      </c>
      <c r="CZ469" s="2">
        <v>3.2</v>
      </c>
      <c r="DC469" s="2">
        <v>81</v>
      </c>
      <c r="DD469" s="2">
        <v>29.2</v>
      </c>
      <c r="DE469" s="2">
        <v>183</v>
      </c>
      <c r="DF469" s="2">
        <v>66.099999999999994</v>
      </c>
      <c r="DI469" s="2">
        <v>13</v>
      </c>
      <c r="DJ469" s="2">
        <v>4.7</v>
      </c>
      <c r="DL469" s="2">
        <v>517</v>
      </c>
      <c r="DN469" t="s">
        <v>1086</v>
      </c>
      <c r="DO469" t="s">
        <v>1086</v>
      </c>
      <c r="EJ469" t="s">
        <v>1086</v>
      </c>
      <c r="EK469" t="s">
        <v>1086</v>
      </c>
      <c r="FE469" s="2">
        <v>277</v>
      </c>
      <c r="FF469" t="s">
        <v>1086</v>
      </c>
      <c r="FG469" t="s">
        <v>1086</v>
      </c>
      <c r="FH469" s="2">
        <v>264</v>
      </c>
      <c r="FI469" s="2">
        <v>95.3</v>
      </c>
      <c r="FJ469" s="2">
        <v>95.3</v>
      </c>
      <c r="FK469" s="2">
        <v>4</v>
      </c>
      <c r="FL469" s="2">
        <v>1.4</v>
      </c>
      <c r="FM469" s="2">
        <v>9</v>
      </c>
      <c r="FN469" s="2">
        <v>3.2</v>
      </c>
      <c r="FQ469" s="2">
        <v>81</v>
      </c>
      <c r="FR469" s="2">
        <v>29.2</v>
      </c>
      <c r="FS469" s="2">
        <v>183</v>
      </c>
      <c r="FT469" s="2">
        <v>66.099999999999994</v>
      </c>
      <c r="FW469" s="2">
        <v>13</v>
      </c>
      <c r="FX469" s="2">
        <v>4.7</v>
      </c>
      <c r="FZ469" s="2">
        <v>517</v>
      </c>
      <c r="GA469" s="2">
        <v>361</v>
      </c>
      <c r="GB469" t="s">
        <v>1086</v>
      </c>
      <c r="GC469" t="s">
        <v>1086</v>
      </c>
      <c r="GD469" s="2">
        <v>323</v>
      </c>
      <c r="GE469" s="2">
        <v>85</v>
      </c>
      <c r="GF469" s="2">
        <v>89.5</v>
      </c>
      <c r="GG469" s="2">
        <v>5</v>
      </c>
      <c r="GH469" s="2">
        <v>1.3</v>
      </c>
      <c r="GI469" s="2">
        <v>33</v>
      </c>
      <c r="GJ469" s="2">
        <v>8.6999999999999993</v>
      </c>
      <c r="GK469" s="2">
        <v>6</v>
      </c>
      <c r="GL469" s="2">
        <v>1.6</v>
      </c>
      <c r="GM469" s="2">
        <v>85</v>
      </c>
      <c r="GN469" s="2">
        <v>22.4</v>
      </c>
      <c r="GO469" s="2">
        <v>232</v>
      </c>
      <c r="GP469" s="2">
        <v>61.1</v>
      </c>
      <c r="GQ469" s="2">
        <v>19</v>
      </c>
      <c r="GR469" s="2">
        <v>5</v>
      </c>
      <c r="GS469" s="2">
        <v>57</v>
      </c>
      <c r="GT469" s="2">
        <v>15</v>
      </c>
      <c r="GU469" s="2">
        <v>12</v>
      </c>
      <c r="GV469" s="2">
        <v>370</v>
      </c>
    </row>
    <row r="470" spans="1:204" ht="12.75" customHeight="1" x14ac:dyDescent="0.2">
      <c r="A470" s="2">
        <v>3133</v>
      </c>
      <c r="B470" s="21">
        <f t="shared" si="35"/>
        <v>3.5129999999999995</v>
      </c>
      <c r="C470" s="23">
        <f t="shared" si="36"/>
        <v>3.5129999999999995</v>
      </c>
      <c r="D470" s="15">
        <f t="shared" si="37"/>
        <v>3.9470000000000001</v>
      </c>
      <c r="E470" s="15">
        <f t="shared" si="38"/>
        <v>3.9470000000000001</v>
      </c>
      <c r="F470" s="15">
        <f t="shared" si="39"/>
        <v>0</v>
      </c>
      <c r="G470" s="17">
        <v>39</v>
      </c>
      <c r="H470" t="s">
        <v>1086</v>
      </c>
      <c r="I470" t="s">
        <v>1086</v>
      </c>
      <c r="J470" s="2">
        <v>36</v>
      </c>
      <c r="K470" s="2">
        <v>92.3</v>
      </c>
      <c r="L470" s="2">
        <v>92.3</v>
      </c>
      <c r="M470" s="2">
        <v>2</v>
      </c>
      <c r="N470" s="2">
        <v>5.0999999999999996</v>
      </c>
      <c r="O470" s="2">
        <v>1</v>
      </c>
      <c r="P470" s="2">
        <v>2.6</v>
      </c>
      <c r="S470" s="2">
        <v>11</v>
      </c>
      <c r="T470" s="2">
        <v>28.2</v>
      </c>
      <c r="U470" s="2">
        <v>25</v>
      </c>
      <c r="V470" s="2">
        <v>64.099999999999994</v>
      </c>
      <c r="Y470" s="2">
        <v>3</v>
      </c>
      <c r="Z470" s="2">
        <v>7.7</v>
      </c>
      <c r="AB470" s="2">
        <v>19</v>
      </c>
      <c r="AD470" t="s">
        <v>1086</v>
      </c>
      <c r="AE470" t="s">
        <v>1086</v>
      </c>
      <c r="AZ470" t="s">
        <v>1086</v>
      </c>
      <c r="BA470" t="s">
        <v>1086</v>
      </c>
      <c r="BU470" s="2">
        <v>39</v>
      </c>
      <c r="BV470" t="s">
        <v>1086</v>
      </c>
      <c r="BW470" t="s">
        <v>1086</v>
      </c>
      <c r="BX470" s="2">
        <v>36</v>
      </c>
      <c r="BY470" s="2">
        <v>92.3</v>
      </c>
      <c r="BZ470" s="2">
        <v>92.3</v>
      </c>
      <c r="CA470" s="2">
        <v>2</v>
      </c>
      <c r="CB470" s="2">
        <v>5.0999999999999996</v>
      </c>
      <c r="CC470" s="2">
        <v>1</v>
      </c>
      <c r="CD470" s="2">
        <v>2.6</v>
      </c>
      <c r="CG470" s="2">
        <v>11</v>
      </c>
      <c r="CH470" s="2">
        <v>28.2</v>
      </c>
      <c r="CI470" s="2">
        <v>25</v>
      </c>
      <c r="CJ470" s="2">
        <v>64.099999999999994</v>
      </c>
      <c r="CM470" s="2">
        <v>3</v>
      </c>
      <c r="CN470" s="2">
        <v>7.7</v>
      </c>
      <c r="CP470" s="2">
        <v>19</v>
      </c>
      <c r="CQ470" s="2">
        <v>19</v>
      </c>
      <c r="CR470" t="s">
        <v>1086</v>
      </c>
      <c r="CS470" t="s">
        <v>1086</v>
      </c>
      <c r="CT470" s="2">
        <v>19</v>
      </c>
      <c r="CU470" s="2">
        <v>100</v>
      </c>
      <c r="CV470" s="2">
        <v>100</v>
      </c>
      <c r="DC470" s="2">
        <v>1</v>
      </c>
      <c r="DD470" s="2">
        <v>5.3</v>
      </c>
      <c r="DE470" s="2">
        <v>18</v>
      </c>
      <c r="DF470" s="2">
        <v>94.7</v>
      </c>
      <c r="DL470" s="2">
        <v>1</v>
      </c>
      <c r="DN470" t="s">
        <v>1086</v>
      </c>
      <c r="DO470" t="s">
        <v>1086</v>
      </c>
      <c r="EJ470" t="s">
        <v>1086</v>
      </c>
      <c r="EK470" t="s">
        <v>1086</v>
      </c>
      <c r="FE470" s="2">
        <v>19</v>
      </c>
      <c r="FF470" t="s">
        <v>1086</v>
      </c>
      <c r="FG470" t="s">
        <v>1086</v>
      </c>
      <c r="FH470" s="2">
        <v>19</v>
      </c>
      <c r="FI470" s="2">
        <v>100</v>
      </c>
      <c r="FJ470" s="2">
        <v>100</v>
      </c>
      <c r="FQ470" s="2">
        <v>1</v>
      </c>
      <c r="FR470" s="2">
        <v>5.3</v>
      </c>
      <c r="FS470" s="2">
        <v>18</v>
      </c>
      <c r="FT470" s="2">
        <v>94.7</v>
      </c>
      <c r="FZ470" s="2">
        <v>1</v>
      </c>
      <c r="GB470" t="s">
        <v>1086</v>
      </c>
      <c r="GC470" t="s">
        <v>1086</v>
      </c>
    </row>
    <row r="471" spans="1:204" ht="12.75" customHeight="1" x14ac:dyDescent="0.2">
      <c r="A471" s="2">
        <v>3135</v>
      </c>
      <c r="B471" s="21">
        <f t="shared" si="35"/>
        <v>1.119</v>
      </c>
      <c r="C471" s="23">
        <f t="shared" si="36"/>
        <v>1.119</v>
      </c>
      <c r="D471" s="15">
        <f t="shared" si="37"/>
        <v>1.9280000000000002</v>
      </c>
      <c r="E471" s="15">
        <f t="shared" si="38"/>
        <v>1.9280000000000002</v>
      </c>
      <c r="F471" s="15">
        <f t="shared" si="39"/>
        <v>1.7150000000000001</v>
      </c>
      <c r="G471" s="17">
        <v>48</v>
      </c>
      <c r="H471" t="s">
        <v>1086</v>
      </c>
      <c r="I471" t="s">
        <v>1086</v>
      </c>
      <c r="J471" s="2">
        <v>4</v>
      </c>
      <c r="K471" s="2">
        <v>7.8</v>
      </c>
      <c r="L471" s="2">
        <v>8.3000000000000007</v>
      </c>
      <c r="M471" s="2">
        <v>34</v>
      </c>
      <c r="N471" s="2">
        <v>66.7</v>
      </c>
      <c r="O471" s="2">
        <v>10</v>
      </c>
      <c r="P471" s="2">
        <v>19.600000000000001</v>
      </c>
      <c r="Q471" s="2">
        <v>3</v>
      </c>
      <c r="R471" s="2">
        <v>5.9</v>
      </c>
      <c r="S471" s="2">
        <v>1</v>
      </c>
      <c r="T471" s="2">
        <v>2</v>
      </c>
      <c r="W471" s="2">
        <v>3</v>
      </c>
      <c r="X471" s="2">
        <v>5.9</v>
      </c>
      <c r="Y471" s="2">
        <v>47</v>
      </c>
      <c r="Z471" s="2">
        <v>92.2</v>
      </c>
      <c r="AB471" s="2">
        <v>31</v>
      </c>
      <c r="AD471" t="s">
        <v>1086</v>
      </c>
      <c r="AE471" t="s">
        <v>1086</v>
      </c>
      <c r="AZ471" t="s">
        <v>1086</v>
      </c>
      <c r="BA471" t="s">
        <v>1086</v>
      </c>
      <c r="BU471" s="2">
        <v>48</v>
      </c>
      <c r="BV471" t="s">
        <v>1086</v>
      </c>
      <c r="BW471" t="s">
        <v>1086</v>
      </c>
      <c r="BX471" s="2">
        <v>4</v>
      </c>
      <c r="BY471" s="2">
        <v>7.8</v>
      </c>
      <c r="BZ471" s="2">
        <v>8.3000000000000007</v>
      </c>
      <c r="CA471" s="2">
        <v>34</v>
      </c>
      <c r="CB471" s="2">
        <v>66.7</v>
      </c>
      <c r="CC471" s="2">
        <v>10</v>
      </c>
      <c r="CD471" s="2">
        <v>19.600000000000001</v>
      </c>
      <c r="CE471" s="2">
        <v>3</v>
      </c>
      <c r="CF471" s="2">
        <v>5.9</v>
      </c>
      <c r="CG471" s="2">
        <v>1</v>
      </c>
      <c r="CH471" s="2">
        <v>2</v>
      </c>
      <c r="CK471" s="2">
        <v>3</v>
      </c>
      <c r="CL471" s="2">
        <v>5.9</v>
      </c>
      <c r="CM471" s="2">
        <v>47</v>
      </c>
      <c r="CN471" s="2">
        <v>92.2</v>
      </c>
      <c r="CP471" s="2">
        <v>31</v>
      </c>
      <c r="CQ471" s="2">
        <v>29</v>
      </c>
      <c r="CR471" t="s">
        <v>1086</v>
      </c>
      <c r="CS471" t="s">
        <v>1086</v>
      </c>
      <c r="CT471" s="2">
        <v>10</v>
      </c>
      <c r="CU471" s="2">
        <v>34.5</v>
      </c>
      <c r="CV471" s="2">
        <v>34.5</v>
      </c>
      <c r="CW471" s="2">
        <v>7</v>
      </c>
      <c r="CX471" s="2">
        <v>24.1</v>
      </c>
      <c r="CY471" s="2">
        <v>12</v>
      </c>
      <c r="CZ471" s="2">
        <v>41.4</v>
      </c>
      <c r="DA471" s="2">
        <v>2</v>
      </c>
      <c r="DB471" s="2">
        <v>6.9</v>
      </c>
      <c r="DC471" s="2">
        <v>7</v>
      </c>
      <c r="DD471" s="2">
        <v>24.1</v>
      </c>
      <c r="DE471" s="2">
        <v>1</v>
      </c>
      <c r="DF471" s="2">
        <v>3.4</v>
      </c>
      <c r="DI471" s="2">
        <v>19</v>
      </c>
      <c r="DJ471" s="2">
        <v>65.5</v>
      </c>
      <c r="DL471" s="2">
        <v>10</v>
      </c>
      <c r="DN471" t="s">
        <v>1086</v>
      </c>
      <c r="DO471" t="s">
        <v>1086</v>
      </c>
      <c r="EJ471" t="s">
        <v>1086</v>
      </c>
      <c r="EK471" t="s">
        <v>1086</v>
      </c>
      <c r="FE471" s="2">
        <v>29</v>
      </c>
      <c r="FF471" t="s">
        <v>1086</v>
      </c>
      <c r="FG471" t="s">
        <v>1086</v>
      </c>
      <c r="FH471" s="2">
        <v>10</v>
      </c>
      <c r="FI471" s="2">
        <v>34.5</v>
      </c>
      <c r="FJ471" s="2">
        <v>34.5</v>
      </c>
      <c r="FK471" s="2">
        <v>7</v>
      </c>
      <c r="FL471" s="2">
        <v>24.1</v>
      </c>
      <c r="FM471" s="2">
        <v>12</v>
      </c>
      <c r="FN471" s="2">
        <v>41.4</v>
      </c>
      <c r="FO471" s="2">
        <v>2</v>
      </c>
      <c r="FP471" s="2">
        <v>6.9</v>
      </c>
      <c r="FQ471" s="2">
        <v>7</v>
      </c>
      <c r="FR471" s="2">
        <v>24.1</v>
      </c>
      <c r="FS471" s="2">
        <v>1</v>
      </c>
      <c r="FT471" s="2">
        <v>3.4</v>
      </c>
      <c r="FW471" s="2">
        <v>19</v>
      </c>
      <c r="FX471" s="2">
        <v>65.5</v>
      </c>
      <c r="FZ471" s="2">
        <v>10</v>
      </c>
      <c r="GA471" s="2">
        <v>29</v>
      </c>
      <c r="GB471" t="s">
        <v>1086</v>
      </c>
      <c r="GC471" t="s">
        <v>1086</v>
      </c>
      <c r="GD471" s="2">
        <v>7</v>
      </c>
      <c r="GE471" s="2">
        <v>20</v>
      </c>
      <c r="GF471" s="2">
        <v>24.1</v>
      </c>
      <c r="GG471" s="2">
        <v>5</v>
      </c>
      <c r="GH471" s="2">
        <v>14.3</v>
      </c>
      <c r="GI471" s="2">
        <v>17</v>
      </c>
      <c r="GJ471" s="2">
        <v>48.6</v>
      </c>
      <c r="GM471" s="2">
        <v>7</v>
      </c>
      <c r="GN471" s="2">
        <v>20</v>
      </c>
      <c r="GQ471" s="2">
        <v>6</v>
      </c>
      <c r="GR471" s="2">
        <v>17.100000000000001</v>
      </c>
      <c r="GS471" s="2">
        <v>28</v>
      </c>
      <c r="GT471" s="2">
        <v>80</v>
      </c>
      <c r="GV471" s="2">
        <v>7</v>
      </c>
    </row>
    <row r="472" spans="1:204" ht="12.75" customHeight="1" x14ac:dyDescent="0.2">
      <c r="A472" s="2">
        <v>3136</v>
      </c>
      <c r="B472" s="21">
        <f t="shared" si="35"/>
        <v>2.2509999999999994</v>
      </c>
      <c r="C472" s="23">
        <f t="shared" si="36"/>
        <v>2.2509999999999994</v>
      </c>
      <c r="D472" s="15">
        <f t="shared" si="37"/>
        <v>3.2869999999999999</v>
      </c>
      <c r="E472" s="15">
        <f t="shared" si="38"/>
        <v>3.2869999999999999</v>
      </c>
      <c r="F472" s="15">
        <f t="shared" si="39"/>
        <v>3.1220000000000003</v>
      </c>
      <c r="G472" s="17">
        <v>107</v>
      </c>
      <c r="H472" t="s">
        <v>1086</v>
      </c>
      <c r="I472" t="s">
        <v>1086</v>
      </c>
      <c r="J472" s="2">
        <v>46</v>
      </c>
      <c r="K472" s="2">
        <v>43</v>
      </c>
      <c r="L472" s="2">
        <v>43</v>
      </c>
      <c r="M472" s="2">
        <v>25</v>
      </c>
      <c r="N472" s="2">
        <v>23.4</v>
      </c>
      <c r="O472" s="2">
        <v>36</v>
      </c>
      <c r="P472" s="2">
        <v>33.6</v>
      </c>
      <c r="Q472" s="2">
        <v>2</v>
      </c>
      <c r="R472" s="2">
        <v>1.9</v>
      </c>
      <c r="S472" s="2">
        <v>32</v>
      </c>
      <c r="T472" s="2">
        <v>29.9</v>
      </c>
      <c r="U472" s="2">
        <v>12</v>
      </c>
      <c r="V472" s="2">
        <v>11.2</v>
      </c>
      <c r="Y472" s="2">
        <v>61</v>
      </c>
      <c r="Z472" s="2">
        <v>57</v>
      </c>
      <c r="AA472" s="2">
        <v>1</v>
      </c>
      <c r="AB472" s="2">
        <v>363</v>
      </c>
      <c r="AD472" t="s">
        <v>1086</v>
      </c>
      <c r="AE472" t="s">
        <v>1086</v>
      </c>
      <c r="AZ472" t="s">
        <v>1086</v>
      </c>
      <c r="BA472" t="s">
        <v>1086</v>
      </c>
      <c r="BU472" s="2">
        <v>107</v>
      </c>
      <c r="BV472" t="s">
        <v>1086</v>
      </c>
      <c r="BW472" t="s">
        <v>1086</v>
      </c>
      <c r="BX472" s="2">
        <v>46</v>
      </c>
      <c r="BY472" s="2">
        <v>43</v>
      </c>
      <c r="BZ472" s="2">
        <v>43</v>
      </c>
      <c r="CA472" s="2">
        <v>25</v>
      </c>
      <c r="CB472" s="2">
        <v>23.4</v>
      </c>
      <c r="CC472" s="2">
        <v>36</v>
      </c>
      <c r="CD472" s="2">
        <v>33.6</v>
      </c>
      <c r="CE472" s="2">
        <v>2</v>
      </c>
      <c r="CF472" s="2">
        <v>1.9</v>
      </c>
      <c r="CG472" s="2">
        <v>32</v>
      </c>
      <c r="CH472" s="2">
        <v>29.9</v>
      </c>
      <c r="CI472" s="2">
        <v>12</v>
      </c>
      <c r="CJ472" s="2">
        <v>11.2</v>
      </c>
      <c r="CM472" s="2">
        <v>61</v>
      </c>
      <c r="CN472" s="2">
        <v>57</v>
      </c>
      <c r="CO472" s="2">
        <v>1</v>
      </c>
      <c r="CP472" s="2">
        <v>363</v>
      </c>
      <c r="CQ472" s="2">
        <v>108</v>
      </c>
      <c r="CR472" t="s">
        <v>1086</v>
      </c>
      <c r="CS472" t="s">
        <v>1086</v>
      </c>
      <c r="CT472" s="2">
        <v>96</v>
      </c>
      <c r="CU472" s="2">
        <v>88.9</v>
      </c>
      <c r="CV472" s="2">
        <v>88.9</v>
      </c>
      <c r="CW472" s="2">
        <v>3</v>
      </c>
      <c r="CX472" s="2">
        <v>2.8</v>
      </c>
      <c r="CY472" s="2">
        <v>9</v>
      </c>
      <c r="CZ472" s="2">
        <v>8.3000000000000007</v>
      </c>
      <c r="DC472" s="2">
        <v>50</v>
      </c>
      <c r="DD472" s="2">
        <v>46.3</v>
      </c>
      <c r="DE472" s="2">
        <v>46</v>
      </c>
      <c r="DF472" s="2">
        <v>42.6</v>
      </c>
      <c r="DI472" s="2">
        <v>12</v>
      </c>
      <c r="DJ472" s="2">
        <v>11.1</v>
      </c>
      <c r="DL472" s="2">
        <v>212</v>
      </c>
      <c r="DN472" t="s">
        <v>1086</v>
      </c>
      <c r="DO472" t="s">
        <v>1086</v>
      </c>
      <c r="EH472" s="2">
        <v>2</v>
      </c>
      <c r="EJ472" t="s">
        <v>1086</v>
      </c>
      <c r="EK472" t="s">
        <v>1086</v>
      </c>
      <c r="FE472" s="2">
        <v>108</v>
      </c>
      <c r="FF472" t="s">
        <v>1086</v>
      </c>
      <c r="FG472" t="s">
        <v>1086</v>
      </c>
      <c r="FH472" s="2">
        <v>96</v>
      </c>
      <c r="FI472" s="2">
        <v>88.9</v>
      </c>
      <c r="FJ472" s="2">
        <v>88.9</v>
      </c>
      <c r="FK472" s="2">
        <v>3</v>
      </c>
      <c r="FL472" s="2">
        <v>2.8</v>
      </c>
      <c r="FM472" s="2">
        <v>9</v>
      </c>
      <c r="FN472" s="2">
        <v>8.3000000000000007</v>
      </c>
      <c r="FQ472" s="2">
        <v>50</v>
      </c>
      <c r="FR472" s="2">
        <v>46.3</v>
      </c>
      <c r="FS472" s="2">
        <v>46</v>
      </c>
      <c r="FT472" s="2">
        <v>42.6</v>
      </c>
      <c r="FW472" s="2">
        <v>12</v>
      </c>
      <c r="FX472" s="2">
        <v>11.1</v>
      </c>
      <c r="FZ472" s="2">
        <v>214</v>
      </c>
      <c r="GA472" s="2">
        <v>150</v>
      </c>
      <c r="GB472" t="s">
        <v>1086</v>
      </c>
      <c r="GC472" t="s">
        <v>1086</v>
      </c>
      <c r="GD472" s="2">
        <v>121</v>
      </c>
      <c r="GE472" s="2">
        <v>80.7</v>
      </c>
      <c r="GF472" s="2">
        <v>80.7</v>
      </c>
      <c r="GG472" s="2">
        <v>5</v>
      </c>
      <c r="GH472" s="2">
        <v>3.3</v>
      </c>
      <c r="GI472" s="2">
        <v>24</v>
      </c>
      <c r="GJ472" s="2">
        <v>16</v>
      </c>
      <c r="GK472" s="2">
        <v>5</v>
      </c>
      <c r="GL472" s="2">
        <v>3.3</v>
      </c>
      <c r="GM472" s="2">
        <v>49</v>
      </c>
      <c r="GN472" s="2">
        <v>32.700000000000003</v>
      </c>
      <c r="GO472" s="2">
        <v>67</v>
      </c>
      <c r="GP472" s="2">
        <v>44.7</v>
      </c>
      <c r="GS472" s="2">
        <v>29</v>
      </c>
      <c r="GT472" s="2">
        <v>19.3</v>
      </c>
      <c r="GU472" s="2">
        <v>2</v>
      </c>
      <c r="GV472" s="2">
        <v>199</v>
      </c>
    </row>
    <row r="473" spans="1:204" ht="12.75" customHeight="1" x14ac:dyDescent="0.2">
      <c r="A473" s="2">
        <v>3140</v>
      </c>
      <c r="B473" s="21">
        <f t="shared" si="35"/>
        <v>0</v>
      </c>
      <c r="C473" s="23">
        <f t="shared" si="36"/>
        <v>0</v>
      </c>
      <c r="D473" s="15">
        <f t="shared" si="37"/>
        <v>0</v>
      </c>
      <c r="E473" s="15">
        <f t="shared" si="38"/>
        <v>0</v>
      </c>
      <c r="F473" s="15">
        <f t="shared" si="39"/>
        <v>0</v>
      </c>
      <c r="G473" s="17">
        <v>2</v>
      </c>
      <c r="H473" t="s">
        <v>1086</v>
      </c>
      <c r="I473" t="s">
        <v>1086</v>
      </c>
      <c r="AD473" t="s">
        <v>1086</v>
      </c>
      <c r="AE473" t="s">
        <v>1086</v>
      </c>
      <c r="AZ473" t="s">
        <v>1086</v>
      </c>
      <c r="BA473" t="s">
        <v>1086</v>
      </c>
      <c r="BU473" s="2">
        <v>2</v>
      </c>
      <c r="BV473" t="s">
        <v>1086</v>
      </c>
      <c r="BW473" t="s">
        <v>1086</v>
      </c>
      <c r="CR473" t="s">
        <v>1086</v>
      </c>
      <c r="CS473" t="s">
        <v>1086</v>
      </c>
      <c r="DN473" t="s">
        <v>1086</v>
      </c>
      <c r="DO473" t="s">
        <v>1086</v>
      </c>
      <c r="EJ473" t="s">
        <v>1086</v>
      </c>
      <c r="EK473" t="s">
        <v>1086</v>
      </c>
      <c r="FF473" t="s">
        <v>1086</v>
      </c>
      <c r="FG473" t="s">
        <v>1086</v>
      </c>
      <c r="GB473" t="s">
        <v>1086</v>
      </c>
      <c r="GC473" t="s">
        <v>1086</v>
      </c>
    </row>
    <row r="474" spans="1:204" ht="12.75" customHeight="1" x14ac:dyDescent="0.2">
      <c r="A474" s="2">
        <v>3141</v>
      </c>
      <c r="B474" s="21">
        <f t="shared" si="35"/>
        <v>1.8779999999999999</v>
      </c>
      <c r="C474" s="23">
        <f t="shared" si="36"/>
        <v>1.8779999999999999</v>
      </c>
      <c r="D474" s="15">
        <f t="shared" si="37"/>
        <v>2.2790000000000004</v>
      </c>
      <c r="E474" s="15">
        <f t="shared" si="38"/>
        <v>2.2790000000000004</v>
      </c>
      <c r="F474" s="15">
        <f t="shared" si="39"/>
        <v>2.0409999999999999</v>
      </c>
      <c r="G474" s="17">
        <v>332</v>
      </c>
      <c r="H474" t="s">
        <v>1086</v>
      </c>
      <c r="I474" t="s">
        <v>1086</v>
      </c>
      <c r="J474" s="2">
        <v>87</v>
      </c>
      <c r="K474" s="2">
        <v>26</v>
      </c>
      <c r="L474" s="2">
        <v>26.2</v>
      </c>
      <c r="M474" s="2">
        <v>130</v>
      </c>
      <c r="N474" s="2">
        <v>38.799999999999997</v>
      </c>
      <c r="O474" s="2">
        <v>115</v>
      </c>
      <c r="P474" s="2">
        <v>34.299999999999997</v>
      </c>
      <c r="S474" s="2">
        <v>79</v>
      </c>
      <c r="T474" s="2">
        <v>23.6</v>
      </c>
      <c r="U474" s="2">
        <v>8</v>
      </c>
      <c r="V474" s="2">
        <v>2.4</v>
      </c>
      <c r="W474" s="2">
        <v>3</v>
      </c>
      <c r="X474" s="2">
        <v>0.9</v>
      </c>
      <c r="Y474" s="2">
        <v>248</v>
      </c>
      <c r="Z474" s="2">
        <v>74</v>
      </c>
      <c r="AB474" s="2">
        <v>334</v>
      </c>
      <c r="AD474" t="s">
        <v>1086</v>
      </c>
      <c r="AE474" t="s">
        <v>1086</v>
      </c>
      <c r="AZ474" t="s">
        <v>1086</v>
      </c>
      <c r="BA474" t="s">
        <v>1086</v>
      </c>
      <c r="BU474" s="2">
        <v>332</v>
      </c>
      <c r="BV474" t="s">
        <v>1086</v>
      </c>
      <c r="BW474" t="s">
        <v>1086</v>
      </c>
      <c r="BX474" s="2">
        <v>87</v>
      </c>
      <c r="BY474" s="2">
        <v>26</v>
      </c>
      <c r="BZ474" s="2">
        <v>26.2</v>
      </c>
      <c r="CA474" s="2">
        <v>130</v>
      </c>
      <c r="CB474" s="2">
        <v>38.799999999999997</v>
      </c>
      <c r="CC474" s="2">
        <v>115</v>
      </c>
      <c r="CD474" s="2">
        <v>34.299999999999997</v>
      </c>
      <c r="CG474" s="2">
        <v>79</v>
      </c>
      <c r="CH474" s="2">
        <v>23.6</v>
      </c>
      <c r="CI474" s="2">
        <v>8</v>
      </c>
      <c r="CJ474" s="2">
        <v>2.4</v>
      </c>
      <c r="CK474" s="2">
        <v>3</v>
      </c>
      <c r="CL474" s="2">
        <v>0.9</v>
      </c>
      <c r="CM474" s="2">
        <v>248</v>
      </c>
      <c r="CN474" s="2">
        <v>74</v>
      </c>
      <c r="CP474" s="2">
        <v>334</v>
      </c>
      <c r="CQ474" s="2">
        <v>236</v>
      </c>
      <c r="CR474" t="s">
        <v>1086</v>
      </c>
      <c r="CS474" t="s">
        <v>1086</v>
      </c>
      <c r="CT474" s="2">
        <v>98</v>
      </c>
      <c r="CU474" s="2">
        <v>41.5</v>
      </c>
      <c r="CV474" s="2">
        <v>41.5</v>
      </c>
      <c r="CW474" s="2">
        <v>55</v>
      </c>
      <c r="CX474" s="2">
        <v>23.3</v>
      </c>
      <c r="CY474" s="2">
        <v>83</v>
      </c>
      <c r="CZ474" s="2">
        <v>35.200000000000003</v>
      </c>
      <c r="DC474" s="2">
        <v>75</v>
      </c>
      <c r="DD474" s="2">
        <v>31.8</v>
      </c>
      <c r="DE474" s="2">
        <v>23</v>
      </c>
      <c r="DF474" s="2">
        <v>9.6999999999999993</v>
      </c>
      <c r="DI474" s="2">
        <v>138</v>
      </c>
      <c r="DJ474" s="2">
        <v>58.5</v>
      </c>
      <c r="DL474" s="2">
        <v>138</v>
      </c>
      <c r="DN474" t="s">
        <v>1086</v>
      </c>
      <c r="DO474" t="s">
        <v>1086</v>
      </c>
      <c r="EJ474" t="s">
        <v>1086</v>
      </c>
      <c r="EK474" t="s">
        <v>1086</v>
      </c>
      <c r="FE474" s="2">
        <v>236</v>
      </c>
      <c r="FF474" t="s">
        <v>1086</v>
      </c>
      <c r="FG474" t="s">
        <v>1086</v>
      </c>
      <c r="FH474" s="2">
        <v>98</v>
      </c>
      <c r="FI474" s="2">
        <v>41.5</v>
      </c>
      <c r="FJ474" s="2">
        <v>41.5</v>
      </c>
      <c r="FK474" s="2">
        <v>55</v>
      </c>
      <c r="FL474" s="2">
        <v>23.3</v>
      </c>
      <c r="FM474" s="2">
        <v>83</v>
      </c>
      <c r="FN474" s="2">
        <v>35.200000000000003</v>
      </c>
      <c r="FQ474" s="2">
        <v>75</v>
      </c>
      <c r="FR474" s="2">
        <v>31.8</v>
      </c>
      <c r="FS474" s="2">
        <v>23</v>
      </c>
      <c r="FT474" s="2">
        <v>9.6999999999999993</v>
      </c>
      <c r="FW474" s="2">
        <v>138</v>
      </c>
      <c r="FX474" s="2">
        <v>58.5</v>
      </c>
      <c r="FZ474" s="2">
        <v>138</v>
      </c>
      <c r="GA474" s="2">
        <v>182</v>
      </c>
      <c r="GB474" t="s">
        <v>1086</v>
      </c>
      <c r="GC474" t="s">
        <v>1086</v>
      </c>
      <c r="GD474" s="2">
        <v>43</v>
      </c>
      <c r="GE474" s="2">
        <v>22.9</v>
      </c>
      <c r="GF474" s="2">
        <v>23.6</v>
      </c>
      <c r="GG474" s="2">
        <v>27</v>
      </c>
      <c r="GH474" s="2">
        <v>14.4</v>
      </c>
      <c r="GI474" s="2">
        <v>112</v>
      </c>
      <c r="GJ474" s="2">
        <v>59.6</v>
      </c>
      <c r="GM474" s="2">
        <v>39</v>
      </c>
      <c r="GN474" s="2">
        <v>20.7</v>
      </c>
      <c r="GO474" s="2">
        <v>4</v>
      </c>
      <c r="GP474" s="2">
        <v>2.1</v>
      </c>
      <c r="GQ474" s="2">
        <v>6</v>
      </c>
      <c r="GR474" s="2">
        <v>3.2</v>
      </c>
      <c r="GS474" s="2">
        <v>145</v>
      </c>
      <c r="GT474" s="2">
        <v>77.099999999999994</v>
      </c>
      <c r="GU474" s="2">
        <v>2</v>
      </c>
      <c r="GV474" s="2">
        <v>109</v>
      </c>
    </row>
    <row r="475" spans="1:204" ht="12.75" customHeight="1" x14ac:dyDescent="0.2">
      <c r="A475" s="2">
        <v>3143</v>
      </c>
      <c r="B475" s="21">
        <f t="shared" si="35"/>
        <v>0</v>
      </c>
      <c r="C475" s="23">
        <f t="shared" si="36"/>
        <v>0</v>
      </c>
      <c r="D475" s="15">
        <f t="shared" si="37"/>
        <v>0</v>
      </c>
      <c r="E475" s="15">
        <f t="shared" si="38"/>
        <v>0</v>
      </c>
      <c r="F475" s="15">
        <f t="shared" si="39"/>
        <v>0</v>
      </c>
      <c r="H475" t="s">
        <v>1086</v>
      </c>
      <c r="I475" t="s">
        <v>1086</v>
      </c>
      <c r="AD475" t="s">
        <v>1086</v>
      </c>
      <c r="AE475" t="s">
        <v>1086</v>
      </c>
      <c r="AZ475" t="s">
        <v>1086</v>
      </c>
      <c r="BA475" t="s">
        <v>1086</v>
      </c>
      <c r="BV475" t="s">
        <v>1086</v>
      </c>
      <c r="BW475" t="s">
        <v>1086</v>
      </c>
      <c r="CR475" t="s">
        <v>1086</v>
      </c>
      <c r="CS475" t="s">
        <v>1086</v>
      </c>
      <c r="DN475" t="s">
        <v>1086</v>
      </c>
      <c r="DO475" t="s">
        <v>1086</v>
      </c>
      <c r="EJ475" t="s">
        <v>1086</v>
      </c>
      <c r="EK475" t="s">
        <v>1086</v>
      </c>
      <c r="FF475" t="s">
        <v>1086</v>
      </c>
      <c r="FG475" t="s">
        <v>1086</v>
      </c>
      <c r="GB475" t="s">
        <v>1086</v>
      </c>
      <c r="GC475" t="s">
        <v>1086</v>
      </c>
      <c r="GV475" s="2">
        <v>18</v>
      </c>
    </row>
    <row r="476" spans="1:204" ht="12.75" customHeight="1" x14ac:dyDescent="0.2">
      <c r="A476" s="2">
        <v>3145</v>
      </c>
      <c r="B476" s="21">
        <f t="shared" si="35"/>
        <v>1.4229999999999998</v>
      </c>
      <c r="C476" s="23">
        <f t="shared" si="36"/>
        <v>1.4229999999999998</v>
      </c>
      <c r="D476" s="15">
        <f t="shared" si="37"/>
        <v>2.7519999999999998</v>
      </c>
      <c r="E476" s="15">
        <f t="shared" si="38"/>
        <v>2.7519999999999998</v>
      </c>
      <c r="F476" s="15">
        <f t="shared" si="39"/>
        <v>2.5329999999999999</v>
      </c>
      <c r="G476" s="17">
        <v>19</v>
      </c>
      <c r="H476" t="s">
        <v>1086</v>
      </c>
      <c r="I476" t="s">
        <v>1086</v>
      </c>
      <c r="J476" s="2">
        <v>2</v>
      </c>
      <c r="K476" s="2">
        <v>10.5</v>
      </c>
      <c r="L476" s="2">
        <v>10.5</v>
      </c>
      <c r="M476" s="2">
        <v>11</v>
      </c>
      <c r="N476" s="2">
        <v>57.9</v>
      </c>
      <c r="O476" s="2">
        <v>6</v>
      </c>
      <c r="P476" s="2">
        <v>31.6</v>
      </c>
      <c r="Q476" s="2">
        <v>1</v>
      </c>
      <c r="R476" s="2">
        <v>5.3</v>
      </c>
      <c r="U476" s="2">
        <v>1</v>
      </c>
      <c r="V476" s="2">
        <v>5.3</v>
      </c>
      <c r="Y476" s="2">
        <v>17</v>
      </c>
      <c r="Z476" s="2">
        <v>89.5</v>
      </c>
      <c r="AB476" s="2">
        <v>47</v>
      </c>
      <c r="AD476" t="s">
        <v>1086</v>
      </c>
      <c r="AE476" t="s">
        <v>1086</v>
      </c>
      <c r="AZ476" t="s">
        <v>1086</v>
      </c>
      <c r="BA476" t="s">
        <v>1086</v>
      </c>
      <c r="BU476" s="2">
        <v>19</v>
      </c>
      <c r="BV476" t="s">
        <v>1086</v>
      </c>
      <c r="BW476" t="s">
        <v>1086</v>
      </c>
      <c r="BX476" s="2">
        <v>2</v>
      </c>
      <c r="BY476" s="2">
        <v>10.5</v>
      </c>
      <c r="BZ476" s="2">
        <v>10.5</v>
      </c>
      <c r="CA476" s="2">
        <v>11</v>
      </c>
      <c r="CB476" s="2">
        <v>57.9</v>
      </c>
      <c r="CC476" s="2">
        <v>6</v>
      </c>
      <c r="CD476" s="2">
        <v>31.6</v>
      </c>
      <c r="CE476" s="2">
        <v>1</v>
      </c>
      <c r="CF476" s="2">
        <v>5.3</v>
      </c>
      <c r="CI476" s="2">
        <v>1</v>
      </c>
      <c r="CJ476" s="2">
        <v>5.3</v>
      </c>
      <c r="CM476" s="2">
        <v>17</v>
      </c>
      <c r="CN476" s="2">
        <v>89.5</v>
      </c>
      <c r="CP476" s="2">
        <v>47</v>
      </c>
      <c r="CQ476" s="2">
        <v>28</v>
      </c>
      <c r="CR476" t="s">
        <v>1086</v>
      </c>
      <c r="CS476" t="s">
        <v>1086</v>
      </c>
      <c r="CT476" s="2">
        <v>19</v>
      </c>
      <c r="CU476" s="2">
        <v>67.900000000000006</v>
      </c>
      <c r="CV476" s="2">
        <v>67.900000000000006</v>
      </c>
      <c r="CW476" s="2">
        <v>5</v>
      </c>
      <c r="CX476" s="2">
        <v>17.899999999999999</v>
      </c>
      <c r="CY476" s="2">
        <v>4</v>
      </c>
      <c r="CZ476" s="2">
        <v>14.3</v>
      </c>
      <c r="DC476" s="2">
        <v>12</v>
      </c>
      <c r="DD476" s="2">
        <v>42.9</v>
      </c>
      <c r="DE476" s="2">
        <v>7</v>
      </c>
      <c r="DF476" s="2">
        <v>25</v>
      </c>
      <c r="DI476" s="2">
        <v>9</v>
      </c>
      <c r="DJ476" s="2">
        <v>32.1</v>
      </c>
      <c r="DL476" s="2">
        <v>24</v>
      </c>
      <c r="DN476" t="s">
        <v>1086</v>
      </c>
      <c r="DO476" t="s">
        <v>1086</v>
      </c>
      <c r="EJ476" t="s">
        <v>1086</v>
      </c>
      <c r="EK476" t="s">
        <v>1086</v>
      </c>
      <c r="FE476" s="2">
        <v>28</v>
      </c>
      <c r="FF476" t="s">
        <v>1086</v>
      </c>
      <c r="FG476" t="s">
        <v>1086</v>
      </c>
      <c r="FH476" s="2">
        <v>19</v>
      </c>
      <c r="FI476" s="2">
        <v>67.900000000000006</v>
      </c>
      <c r="FJ476" s="2">
        <v>67.900000000000006</v>
      </c>
      <c r="FK476" s="2">
        <v>5</v>
      </c>
      <c r="FL476" s="2">
        <v>17.899999999999999</v>
      </c>
      <c r="FM476" s="2">
        <v>4</v>
      </c>
      <c r="FN476" s="2">
        <v>14.3</v>
      </c>
      <c r="FQ476" s="2">
        <v>12</v>
      </c>
      <c r="FR476" s="2">
        <v>42.9</v>
      </c>
      <c r="FS476" s="2">
        <v>7</v>
      </c>
      <c r="FT476" s="2">
        <v>25</v>
      </c>
      <c r="FW476" s="2">
        <v>9</v>
      </c>
      <c r="FX476" s="2">
        <v>32.1</v>
      </c>
      <c r="FZ476" s="2">
        <v>24</v>
      </c>
      <c r="GA476" s="2">
        <v>28</v>
      </c>
      <c r="GB476" t="s">
        <v>1086</v>
      </c>
      <c r="GC476" t="s">
        <v>1086</v>
      </c>
      <c r="GD476" s="2">
        <v>15</v>
      </c>
      <c r="GE476" s="2">
        <v>53.6</v>
      </c>
      <c r="GF476" s="2">
        <v>53.6</v>
      </c>
      <c r="GG476" s="2">
        <v>2</v>
      </c>
      <c r="GH476" s="2">
        <v>7.1</v>
      </c>
      <c r="GI476" s="2">
        <v>11</v>
      </c>
      <c r="GJ476" s="2">
        <v>39.299999999999997</v>
      </c>
      <c r="GM476" s="2">
        <v>13</v>
      </c>
      <c r="GN476" s="2">
        <v>46.4</v>
      </c>
      <c r="GO476" s="2">
        <v>2</v>
      </c>
      <c r="GP476" s="2">
        <v>7.1</v>
      </c>
      <c r="GS476" s="2">
        <v>13</v>
      </c>
      <c r="GT476" s="2">
        <v>46.4</v>
      </c>
      <c r="GU476" s="2">
        <v>1</v>
      </c>
      <c r="GV476" s="2">
        <v>13</v>
      </c>
    </row>
    <row r="477" spans="1:204" ht="12.75" customHeight="1" x14ac:dyDescent="0.2">
      <c r="A477" s="2">
        <v>3146</v>
      </c>
      <c r="B477" s="21">
        <f t="shared" si="35"/>
        <v>3.3719999999999999</v>
      </c>
      <c r="C477" s="23">
        <f t="shared" si="36"/>
        <v>3.3719999999999999</v>
      </c>
      <c r="D477" s="15">
        <f t="shared" si="37"/>
        <v>3.8570000000000007</v>
      </c>
      <c r="E477" s="15">
        <f t="shared" si="38"/>
        <v>3.8570000000000007</v>
      </c>
      <c r="F477" s="15">
        <f t="shared" si="39"/>
        <v>0</v>
      </c>
      <c r="G477" s="17">
        <v>97</v>
      </c>
      <c r="H477" t="s">
        <v>1086</v>
      </c>
      <c r="I477" t="s">
        <v>1086</v>
      </c>
      <c r="J477" s="2">
        <v>90</v>
      </c>
      <c r="K477" s="2">
        <v>92.8</v>
      </c>
      <c r="L477" s="2">
        <v>92.8</v>
      </c>
      <c r="M477" s="2">
        <v>1</v>
      </c>
      <c r="N477" s="2">
        <v>1</v>
      </c>
      <c r="O477" s="2">
        <v>6</v>
      </c>
      <c r="P477" s="2">
        <v>6.2</v>
      </c>
      <c r="S477" s="2">
        <v>46</v>
      </c>
      <c r="T477" s="2">
        <v>47.4</v>
      </c>
      <c r="U477" s="2">
        <v>44</v>
      </c>
      <c r="V477" s="2">
        <v>45.4</v>
      </c>
      <c r="Y477" s="2">
        <v>7</v>
      </c>
      <c r="Z477" s="2">
        <v>7.2</v>
      </c>
      <c r="AB477" s="2">
        <v>14</v>
      </c>
      <c r="AD477" t="s">
        <v>1086</v>
      </c>
      <c r="AE477" t="s">
        <v>1086</v>
      </c>
      <c r="AZ477" t="s">
        <v>1086</v>
      </c>
      <c r="BA477" t="s">
        <v>1086</v>
      </c>
      <c r="BU477" s="2">
        <v>97</v>
      </c>
      <c r="BV477" t="s">
        <v>1086</v>
      </c>
      <c r="BW477" t="s">
        <v>1086</v>
      </c>
      <c r="BX477" s="2">
        <v>90</v>
      </c>
      <c r="BY477" s="2">
        <v>92.8</v>
      </c>
      <c r="BZ477" s="2">
        <v>92.8</v>
      </c>
      <c r="CA477" s="2">
        <v>1</v>
      </c>
      <c r="CB477" s="2">
        <v>1</v>
      </c>
      <c r="CC477" s="2">
        <v>6</v>
      </c>
      <c r="CD477" s="2">
        <v>6.2</v>
      </c>
      <c r="CG477" s="2">
        <v>46</v>
      </c>
      <c r="CH477" s="2">
        <v>47.4</v>
      </c>
      <c r="CI477" s="2">
        <v>44</v>
      </c>
      <c r="CJ477" s="2">
        <v>45.4</v>
      </c>
      <c r="CM477" s="2">
        <v>7</v>
      </c>
      <c r="CN477" s="2">
        <v>7.2</v>
      </c>
      <c r="CP477" s="2">
        <v>14</v>
      </c>
      <c r="CQ477" s="2">
        <v>21</v>
      </c>
      <c r="CR477" t="s">
        <v>1086</v>
      </c>
      <c r="CS477" t="s">
        <v>1086</v>
      </c>
      <c r="CT477" s="2">
        <v>21</v>
      </c>
      <c r="CU477" s="2">
        <v>100</v>
      </c>
      <c r="CV477" s="2">
        <v>100</v>
      </c>
      <c r="DC477" s="2">
        <v>3</v>
      </c>
      <c r="DD477" s="2">
        <v>14.3</v>
      </c>
      <c r="DE477" s="2">
        <v>18</v>
      </c>
      <c r="DF477" s="2">
        <v>85.7</v>
      </c>
      <c r="DL477" s="2">
        <v>3</v>
      </c>
      <c r="DN477" t="s">
        <v>1086</v>
      </c>
      <c r="DO477" t="s">
        <v>1086</v>
      </c>
      <c r="EJ477" t="s">
        <v>1086</v>
      </c>
      <c r="EK477" t="s">
        <v>1086</v>
      </c>
      <c r="FE477" s="2">
        <v>21</v>
      </c>
      <c r="FF477" t="s">
        <v>1086</v>
      </c>
      <c r="FG477" t="s">
        <v>1086</v>
      </c>
      <c r="FH477" s="2">
        <v>21</v>
      </c>
      <c r="FI477" s="2">
        <v>100</v>
      </c>
      <c r="FJ477" s="2">
        <v>100</v>
      </c>
      <c r="FQ477" s="2">
        <v>3</v>
      </c>
      <c r="FR477" s="2">
        <v>14.3</v>
      </c>
      <c r="FS477" s="2">
        <v>18</v>
      </c>
      <c r="FT477" s="2">
        <v>85.7</v>
      </c>
      <c r="FZ477" s="2">
        <v>3</v>
      </c>
      <c r="GB477" t="s">
        <v>1086</v>
      </c>
      <c r="GC477" t="s">
        <v>1086</v>
      </c>
    </row>
    <row r="478" spans="1:204" ht="12.75" customHeight="1" x14ac:dyDescent="0.2">
      <c r="A478" s="2">
        <v>3147</v>
      </c>
      <c r="B478" s="21">
        <f t="shared" si="35"/>
        <v>0</v>
      </c>
      <c r="C478" s="23">
        <f t="shared" si="36"/>
        <v>2.0460000000000003</v>
      </c>
      <c r="D478" s="15">
        <f t="shared" si="37"/>
        <v>3.2389999999999999</v>
      </c>
      <c r="E478" s="15">
        <f t="shared" si="38"/>
        <v>3.2389999999999999</v>
      </c>
      <c r="F478" s="15">
        <f t="shared" si="39"/>
        <v>2.8319999999999999</v>
      </c>
      <c r="G478" s="17">
        <v>200</v>
      </c>
      <c r="H478" t="s">
        <v>1086</v>
      </c>
      <c r="I478" t="s">
        <v>1086</v>
      </c>
      <c r="AC478" s="2">
        <v>2</v>
      </c>
      <c r="AD478" t="s">
        <v>1086</v>
      </c>
      <c r="AE478" t="s">
        <v>1086</v>
      </c>
      <c r="AZ478" t="s">
        <v>1086</v>
      </c>
      <c r="BA478" t="s">
        <v>1086</v>
      </c>
      <c r="BU478" s="2">
        <v>202</v>
      </c>
      <c r="BV478" t="s">
        <v>1086</v>
      </c>
      <c r="BW478" t="s">
        <v>1086</v>
      </c>
      <c r="BX478" s="2">
        <v>71</v>
      </c>
      <c r="BY478" s="2">
        <v>33.799999999999997</v>
      </c>
      <c r="BZ478" s="2">
        <v>35.1</v>
      </c>
      <c r="CA478" s="2">
        <v>57</v>
      </c>
      <c r="CB478" s="2">
        <v>27.1</v>
      </c>
      <c r="CC478" s="2">
        <v>74</v>
      </c>
      <c r="CD478" s="2">
        <v>35.200000000000003</v>
      </c>
      <c r="CG478" s="2">
        <v>59</v>
      </c>
      <c r="CH478" s="2">
        <v>28.1</v>
      </c>
      <c r="CI478" s="2">
        <v>12</v>
      </c>
      <c r="CJ478" s="2">
        <v>5.7</v>
      </c>
      <c r="CK478" s="2">
        <v>8</v>
      </c>
      <c r="CL478" s="2">
        <v>3.8</v>
      </c>
      <c r="CM478" s="2">
        <v>139</v>
      </c>
      <c r="CN478" s="2">
        <v>66.2</v>
      </c>
      <c r="CO478" s="2">
        <v>4</v>
      </c>
      <c r="CP478" s="2">
        <v>366</v>
      </c>
      <c r="CQ478" s="2">
        <v>179</v>
      </c>
      <c r="CR478" t="s">
        <v>1086</v>
      </c>
      <c r="CS478" t="s">
        <v>1086</v>
      </c>
      <c r="CT478" s="2">
        <v>149</v>
      </c>
      <c r="CU478" s="2">
        <v>83.2</v>
      </c>
      <c r="CV478" s="2">
        <v>83.2</v>
      </c>
      <c r="CW478" s="2">
        <v>6</v>
      </c>
      <c r="CX478" s="2">
        <v>3.4</v>
      </c>
      <c r="CY478" s="2">
        <v>24</v>
      </c>
      <c r="CZ478" s="2">
        <v>13.4</v>
      </c>
      <c r="DC478" s="2">
        <v>70</v>
      </c>
      <c r="DD478" s="2">
        <v>39.1</v>
      </c>
      <c r="DE478" s="2">
        <v>79</v>
      </c>
      <c r="DF478" s="2">
        <v>44.1</v>
      </c>
      <c r="DI478" s="2">
        <v>30</v>
      </c>
      <c r="DJ478" s="2">
        <v>16.8</v>
      </c>
      <c r="DK478" s="2">
        <v>3</v>
      </c>
      <c r="DL478" s="2">
        <v>26</v>
      </c>
      <c r="DN478" t="s">
        <v>1086</v>
      </c>
      <c r="DO478" t="s">
        <v>1086</v>
      </c>
      <c r="EH478" s="2">
        <v>205</v>
      </c>
      <c r="EJ478" t="s">
        <v>1086</v>
      </c>
      <c r="EK478" t="s">
        <v>1086</v>
      </c>
      <c r="FE478" s="2">
        <v>179</v>
      </c>
      <c r="FF478" t="s">
        <v>1086</v>
      </c>
      <c r="FG478" t="s">
        <v>1086</v>
      </c>
      <c r="FH478" s="2">
        <v>149</v>
      </c>
      <c r="FI478" s="2">
        <v>83.2</v>
      </c>
      <c r="FJ478" s="2">
        <v>83.2</v>
      </c>
      <c r="FK478" s="2">
        <v>6</v>
      </c>
      <c r="FL478" s="2">
        <v>3.4</v>
      </c>
      <c r="FM478" s="2">
        <v>24</v>
      </c>
      <c r="FN478" s="2">
        <v>13.4</v>
      </c>
      <c r="FQ478" s="2">
        <v>70</v>
      </c>
      <c r="FR478" s="2">
        <v>39.1</v>
      </c>
      <c r="FS478" s="2">
        <v>79</v>
      </c>
      <c r="FT478" s="2">
        <v>44.1</v>
      </c>
      <c r="FW478" s="2">
        <v>30</v>
      </c>
      <c r="FX478" s="2">
        <v>16.8</v>
      </c>
      <c r="FY478" s="2">
        <v>3</v>
      </c>
      <c r="FZ478" s="2">
        <v>231</v>
      </c>
      <c r="GA478" s="2">
        <v>241</v>
      </c>
      <c r="GB478" t="s">
        <v>1086</v>
      </c>
      <c r="GC478" t="s">
        <v>1086</v>
      </c>
      <c r="GD478" s="2">
        <v>161</v>
      </c>
      <c r="GE478" s="2">
        <v>64.400000000000006</v>
      </c>
      <c r="GF478" s="2">
        <v>66.8</v>
      </c>
      <c r="GG478" s="2">
        <v>10</v>
      </c>
      <c r="GH478" s="2">
        <v>4</v>
      </c>
      <c r="GI478" s="2">
        <v>70</v>
      </c>
      <c r="GJ478" s="2">
        <v>28</v>
      </c>
      <c r="GM478" s="2">
        <v>86</v>
      </c>
      <c r="GN478" s="2">
        <v>34.4</v>
      </c>
      <c r="GO478" s="2">
        <v>75</v>
      </c>
      <c r="GP478" s="2">
        <v>30</v>
      </c>
      <c r="GQ478" s="2">
        <v>9</v>
      </c>
      <c r="GR478" s="2">
        <v>3.6</v>
      </c>
      <c r="GS478" s="2">
        <v>89</v>
      </c>
      <c r="GT478" s="2">
        <v>35.6</v>
      </c>
      <c r="GU478" s="2">
        <v>29</v>
      </c>
      <c r="GV478" s="2">
        <v>245</v>
      </c>
    </row>
    <row r="479" spans="1:204" ht="12.75" customHeight="1" x14ac:dyDescent="0.2">
      <c r="A479" s="2">
        <v>3151</v>
      </c>
      <c r="B479" s="21">
        <f t="shared" si="35"/>
        <v>2.2440000000000002</v>
      </c>
      <c r="C479" s="23">
        <f t="shared" si="36"/>
        <v>2.2440000000000002</v>
      </c>
      <c r="D479" s="15">
        <f t="shared" si="37"/>
        <v>3.1619999999999999</v>
      </c>
      <c r="E479" s="15">
        <f t="shared" si="38"/>
        <v>3.1619999999999999</v>
      </c>
      <c r="F479" s="15">
        <f t="shared" si="39"/>
        <v>2.8420000000000001</v>
      </c>
      <c r="G479" s="17">
        <v>229</v>
      </c>
      <c r="H479" t="s">
        <v>1086</v>
      </c>
      <c r="I479" t="s">
        <v>1086</v>
      </c>
      <c r="J479" s="2">
        <v>115</v>
      </c>
      <c r="K479" s="2">
        <v>48.1</v>
      </c>
      <c r="L479" s="2">
        <v>50.2</v>
      </c>
      <c r="M479" s="2">
        <v>61</v>
      </c>
      <c r="N479" s="2">
        <v>25.5</v>
      </c>
      <c r="O479" s="2">
        <v>53</v>
      </c>
      <c r="P479" s="2">
        <v>22.2</v>
      </c>
      <c r="Q479" s="2">
        <v>3</v>
      </c>
      <c r="R479" s="2">
        <v>1.3</v>
      </c>
      <c r="S479" s="2">
        <v>79</v>
      </c>
      <c r="T479" s="2">
        <v>33.1</v>
      </c>
      <c r="U479" s="2">
        <v>33</v>
      </c>
      <c r="V479" s="2">
        <v>13.8</v>
      </c>
      <c r="W479" s="2">
        <v>10</v>
      </c>
      <c r="X479" s="2">
        <v>4.2</v>
      </c>
      <c r="Y479" s="2">
        <v>124</v>
      </c>
      <c r="Z479" s="2">
        <v>51.9</v>
      </c>
      <c r="AB479" s="2">
        <v>481</v>
      </c>
      <c r="AD479" t="s">
        <v>1086</v>
      </c>
      <c r="AE479" t="s">
        <v>1086</v>
      </c>
      <c r="AZ479" t="s">
        <v>1086</v>
      </c>
      <c r="BA479" t="s">
        <v>1086</v>
      </c>
      <c r="BU479" s="2">
        <v>229</v>
      </c>
      <c r="BV479" t="s">
        <v>1086</v>
      </c>
      <c r="BW479" t="s">
        <v>1086</v>
      </c>
      <c r="BX479" s="2">
        <v>115</v>
      </c>
      <c r="BY479" s="2">
        <v>48.1</v>
      </c>
      <c r="BZ479" s="2">
        <v>50.2</v>
      </c>
      <c r="CA479" s="2">
        <v>61</v>
      </c>
      <c r="CB479" s="2">
        <v>25.5</v>
      </c>
      <c r="CC479" s="2">
        <v>53</v>
      </c>
      <c r="CD479" s="2">
        <v>22.2</v>
      </c>
      <c r="CE479" s="2">
        <v>3</v>
      </c>
      <c r="CF479" s="2">
        <v>1.3</v>
      </c>
      <c r="CG479" s="2">
        <v>79</v>
      </c>
      <c r="CH479" s="2">
        <v>33.1</v>
      </c>
      <c r="CI479" s="2">
        <v>33</v>
      </c>
      <c r="CJ479" s="2">
        <v>13.8</v>
      </c>
      <c r="CK479" s="2">
        <v>10</v>
      </c>
      <c r="CL479" s="2">
        <v>4.2</v>
      </c>
      <c r="CM479" s="2">
        <v>124</v>
      </c>
      <c r="CN479" s="2">
        <v>51.9</v>
      </c>
      <c r="CP479" s="2">
        <v>481</v>
      </c>
      <c r="CQ479" s="2">
        <v>231</v>
      </c>
      <c r="CR479" t="s">
        <v>1086</v>
      </c>
      <c r="CS479" t="s">
        <v>1086</v>
      </c>
      <c r="CT479" s="2">
        <v>190</v>
      </c>
      <c r="CU479" s="2">
        <v>80.5</v>
      </c>
      <c r="CV479" s="2">
        <v>82.3</v>
      </c>
      <c r="CW479" s="2">
        <v>11</v>
      </c>
      <c r="CX479" s="2">
        <v>4.7</v>
      </c>
      <c r="CY479" s="2">
        <v>30</v>
      </c>
      <c r="CZ479" s="2">
        <v>12.7</v>
      </c>
      <c r="DA479" s="2">
        <v>1</v>
      </c>
      <c r="DB479" s="2">
        <v>0.4</v>
      </c>
      <c r="DC479" s="2">
        <v>81</v>
      </c>
      <c r="DD479" s="2">
        <v>34.299999999999997</v>
      </c>
      <c r="DE479" s="2">
        <v>108</v>
      </c>
      <c r="DF479" s="2">
        <v>45.8</v>
      </c>
      <c r="DG479" s="2">
        <v>5</v>
      </c>
      <c r="DH479" s="2">
        <v>2.1</v>
      </c>
      <c r="DI479" s="2">
        <v>46</v>
      </c>
      <c r="DJ479" s="2">
        <v>19.5</v>
      </c>
      <c r="DL479" s="2">
        <v>329</v>
      </c>
      <c r="DN479" t="s">
        <v>1086</v>
      </c>
      <c r="DO479" t="s">
        <v>1086</v>
      </c>
      <c r="EH479" s="2">
        <v>1</v>
      </c>
      <c r="EJ479" t="s">
        <v>1086</v>
      </c>
      <c r="EK479" t="s">
        <v>1086</v>
      </c>
      <c r="FE479" s="2">
        <v>231</v>
      </c>
      <c r="FF479" t="s">
        <v>1086</v>
      </c>
      <c r="FG479" t="s">
        <v>1086</v>
      </c>
      <c r="FH479" s="2">
        <v>190</v>
      </c>
      <c r="FI479" s="2">
        <v>80.5</v>
      </c>
      <c r="FJ479" s="2">
        <v>82.3</v>
      </c>
      <c r="FK479" s="2">
        <v>11</v>
      </c>
      <c r="FL479" s="2">
        <v>4.7</v>
      </c>
      <c r="FM479" s="2">
        <v>30</v>
      </c>
      <c r="FN479" s="2">
        <v>12.7</v>
      </c>
      <c r="FO479" s="2">
        <v>1</v>
      </c>
      <c r="FP479" s="2">
        <v>0.4</v>
      </c>
      <c r="FQ479" s="2">
        <v>81</v>
      </c>
      <c r="FR479" s="2">
        <v>34.299999999999997</v>
      </c>
      <c r="FS479" s="2">
        <v>108</v>
      </c>
      <c r="FT479" s="2">
        <v>45.8</v>
      </c>
      <c r="FU479" s="2">
        <v>5</v>
      </c>
      <c r="FV479" s="2">
        <v>2.1</v>
      </c>
      <c r="FW479" s="2">
        <v>46</v>
      </c>
      <c r="FX479" s="2">
        <v>19.5</v>
      </c>
      <c r="FZ479" s="2">
        <v>330</v>
      </c>
      <c r="GA479" s="2">
        <v>222</v>
      </c>
      <c r="GB479" t="s">
        <v>1086</v>
      </c>
      <c r="GC479" t="s">
        <v>1086</v>
      </c>
      <c r="GD479" s="2">
        <v>172</v>
      </c>
      <c r="GE479" s="2">
        <v>72</v>
      </c>
      <c r="GF479" s="2">
        <v>77.5</v>
      </c>
      <c r="GG479" s="2">
        <v>11</v>
      </c>
      <c r="GH479" s="2">
        <v>4.5999999999999996</v>
      </c>
      <c r="GI479" s="2">
        <v>39</v>
      </c>
      <c r="GJ479" s="2">
        <v>16.3</v>
      </c>
      <c r="GK479" s="2">
        <v>6</v>
      </c>
      <c r="GL479" s="2">
        <v>2.5</v>
      </c>
      <c r="GM479" s="2">
        <v>74</v>
      </c>
      <c r="GN479" s="2">
        <v>31</v>
      </c>
      <c r="GO479" s="2">
        <v>92</v>
      </c>
      <c r="GP479" s="2">
        <v>38.5</v>
      </c>
      <c r="GQ479" s="2">
        <v>17</v>
      </c>
      <c r="GR479" s="2">
        <v>7.1</v>
      </c>
      <c r="GS479" s="2">
        <v>67</v>
      </c>
      <c r="GT479" s="2">
        <v>28</v>
      </c>
      <c r="GU479" s="2">
        <v>2</v>
      </c>
      <c r="GV479" s="2">
        <v>167</v>
      </c>
    </row>
    <row r="480" spans="1:204" ht="12.75" customHeight="1" x14ac:dyDescent="0.2">
      <c r="A480" s="2">
        <v>3163</v>
      </c>
      <c r="B480" s="21">
        <f t="shared" si="35"/>
        <v>3.4159999999999995</v>
      </c>
      <c r="C480" s="23">
        <f t="shared" si="36"/>
        <v>3.4159999999999995</v>
      </c>
      <c r="D480" s="15">
        <f t="shared" si="37"/>
        <v>3.6790000000000003</v>
      </c>
      <c r="E480" s="15">
        <f t="shared" si="38"/>
        <v>3.6790000000000003</v>
      </c>
      <c r="F480" s="15">
        <f t="shared" si="39"/>
        <v>0</v>
      </c>
      <c r="G480" s="17">
        <v>94</v>
      </c>
      <c r="H480" t="s">
        <v>1086</v>
      </c>
      <c r="I480" t="s">
        <v>1086</v>
      </c>
      <c r="J480" s="2">
        <v>82</v>
      </c>
      <c r="K480" s="2">
        <v>87.2</v>
      </c>
      <c r="L480" s="2">
        <v>87.2</v>
      </c>
      <c r="M480" s="2">
        <v>2</v>
      </c>
      <c r="N480" s="2">
        <v>2.1</v>
      </c>
      <c r="O480" s="2">
        <v>10</v>
      </c>
      <c r="P480" s="2">
        <v>10.6</v>
      </c>
      <c r="S480" s="2">
        <v>29</v>
      </c>
      <c r="T480" s="2">
        <v>30.9</v>
      </c>
      <c r="U480" s="2">
        <v>53</v>
      </c>
      <c r="V480" s="2">
        <v>56.4</v>
      </c>
      <c r="Y480" s="2">
        <v>12</v>
      </c>
      <c r="Z480" s="2">
        <v>12.8</v>
      </c>
      <c r="AB480" s="2">
        <v>28</v>
      </c>
      <c r="AD480" t="s">
        <v>1086</v>
      </c>
      <c r="AE480" t="s">
        <v>1086</v>
      </c>
      <c r="AZ480" t="s">
        <v>1086</v>
      </c>
      <c r="BA480" t="s">
        <v>1086</v>
      </c>
      <c r="BU480" s="2">
        <v>94</v>
      </c>
      <c r="BV480" t="s">
        <v>1086</v>
      </c>
      <c r="BW480" t="s">
        <v>1086</v>
      </c>
      <c r="BX480" s="2">
        <v>82</v>
      </c>
      <c r="BY480" s="2">
        <v>87.2</v>
      </c>
      <c r="BZ480" s="2">
        <v>87.2</v>
      </c>
      <c r="CA480" s="2">
        <v>2</v>
      </c>
      <c r="CB480" s="2">
        <v>2.1</v>
      </c>
      <c r="CC480" s="2">
        <v>10</v>
      </c>
      <c r="CD480" s="2">
        <v>10.6</v>
      </c>
      <c r="CG480" s="2">
        <v>29</v>
      </c>
      <c r="CH480" s="2">
        <v>30.9</v>
      </c>
      <c r="CI480" s="2">
        <v>53</v>
      </c>
      <c r="CJ480" s="2">
        <v>56.4</v>
      </c>
      <c r="CM480" s="2">
        <v>12</v>
      </c>
      <c r="CN480" s="2">
        <v>12.8</v>
      </c>
      <c r="CP480" s="2">
        <v>28</v>
      </c>
      <c r="CQ480" s="2">
        <v>28</v>
      </c>
      <c r="CR480" t="s">
        <v>1086</v>
      </c>
      <c r="CS480" t="s">
        <v>1086</v>
      </c>
      <c r="CT480" s="2">
        <v>28</v>
      </c>
      <c r="CU480" s="2">
        <v>100</v>
      </c>
      <c r="CV480" s="2">
        <v>100</v>
      </c>
      <c r="DC480" s="2">
        <v>9</v>
      </c>
      <c r="DD480" s="2">
        <v>32.1</v>
      </c>
      <c r="DE480" s="2">
        <v>19</v>
      </c>
      <c r="DF480" s="2">
        <v>67.900000000000006</v>
      </c>
      <c r="DN480" t="s">
        <v>1086</v>
      </c>
      <c r="DO480" t="s">
        <v>1086</v>
      </c>
      <c r="EJ480" t="s">
        <v>1086</v>
      </c>
      <c r="EK480" t="s">
        <v>1086</v>
      </c>
      <c r="FE480" s="2">
        <v>28</v>
      </c>
      <c r="FF480" t="s">
        <v>1086</v>
      </c>
      <c r="FG480" t="s">
        <v>1086</v>
      </c>
      <c r="FH480" s="2">
        <v>28</v>
      </c>
      <c r="FI480" s="2">
        <v>100</v>
      </c>
      <c r="FJ480" s="2">
        <v>100</v>
      </c>
      <c r="FQ480" s="2">
        <v>9</v>
      </c>
      <c r="FR480" s="2">
        <v>32.1</v>
      </c>
      <c r="FS480" s="2">
        <v>19</v>
      </c>
      <c r="FT480" s="2">
        <v>67.900000000000006</v>
      </c>
      <c r="GB480" t="s">
        <v>1086</v>
      </c>
      <c r="GC480" t="s">
        <v>1086</v>
      </c>
    </row>
    <row r="481" spans="1:204" ht="12.75" customHeight="1" x14ac:dyDescent="0.2">
      <c r="A481" s="2">
        <v>3166</v>
      </c>
      <c r="B481" s="21">
        <f t="shared" si="35"/>
        <v>3.0410000000000004</v>
      </c>
      <c r="C481" s="23">
        <f t="shared" si="36"/>
        <v>3.0410000000000004</v>
      </c>
      <c r="D481" s="15">
        <f t="shared" si="37"/>
        <v>3.9709999999999996</v>
      </c>
      <c r="E481" s="15">
        <f t="shared" si="38"/>
        <v>3.9709999999999996</v>
      </c>
      <c r="F481" s="15">
        <f t="shared" si="39"/>
        <v>3.9290000000000003</v>
      </c>
      <c r="G481" s="17">
        <v>145</v>
      </c>
      <c r="H481" t="s">
        <v>1086</v>
      </c>
      <c r="I481" t="s">
        <v>1086</v>
      </c>
      <c r="J481" s="2">
        <v>116</v>
      </c>
      <c r="K481" s="2">
        <v>80</v>
      </c>
      <c r="L481" s="2">
        <v>80</v>
      </c>
      <c r="M481" s="2">
        <v>12</v>
      </c>
      <c r="N481" s="2">
        <v>8.3000000000000007</v>
      </c>
      <c r="O481" s="2">
        <v>17</v>
      </c>
      <c r="P481" s="2">
        <v>11.7</v>
      </c>
      <c r="S481" s="2">
        <v>69</v>
      </c>
      <c r="T481" s="2">
        <v>47.6</v>
      </c>
      <c r="U481" s="2">
        <v>47</v>
      </c>
      <c r="V481" s="2">
        <v>32.4</v>
      </c>
      <c r="Y481" s="2">
        <v>29</v>
      </c>
      <c r="Z481" s="2">
        <v>20</v>
      </c>
      <c r="AB481" s="2">
        <v>36</v>
      </c>
      <c r="AD481" t="s">
        <v>1086</v>
      </c>
      <c r="AE481" t="s">
        <v>1086</v>
      </c>
      <c r="AZ481" t="s">
        <v>1086</v>
      </c>
      <c r="BA481" t="s">
        <v>1086</v>
      </c>
      <c r="BU481" s="2">
        <v>145</v>
      </c>
      <c r="BV481" t="s">
        <v>1086</v>
      </c>
      <c r="BW481" t="s">
        <v>1086</v>
      </c>
      <c r="BX481" s="2">
        <v>116</v>
      </c>
      <c r="BY481" s="2">
        <v>80</v>
      </c>
      <c r="BZ481" s="2">
        <v>80</v>
      </c>
      <c r="CA481" s="2">
        <v>12</v>
      </c>
      <c r="CB481" s="2">
        <v>8.3000000000000007</v>
      </c>
      <c r="CC481" s="2">
        <v>17</v>
      </c>
      <c r="CD481" s="2">
        <v>11.7</v>
      </c>
      <c r="CG481" s="2">
        <v>69</v>
      </c>
      <c r="CH481" s="2">
        <v>47.6</v>
      </c>
      <c r="CI481" s="2">
        <v>47</v>
      </c>
      <c r="CJ481" s="2">
        <v>32.4</v>
      </c>
      <c r="CM481" s="2">
        <v>29</v>
      </c>
      <c r="CN481" s="2">
        <v>20</v>
      </c>
      <c r="CP481" s="2">
        <v>36</v>
      </c>
      <c r="CQ481" s="2">
        <v>35</v>
      </c>
      <c r="CR481" t="s">
        <v>1086</v>
      </c>
      <c r="CS481" t="s">
        <v>1086</v>
      </c>
      <c r="CT481" s="2">
        <v>35</v>
      </c>
      <c r="CU481" s="2">
        <v>100</v>
      </c>
      <c r="CV481" s="2">
        <v>100</v>
      </c>
      <c r="DC481" s="2">
        <v>1</v>
      </c>
      <c r="DD481" s="2">
        <v>2.9</v>
      </c>
      <c r="DE481" s="2">
        <v>34</v>
      </c>
      <c r="DF481" s="2">
        <v>97.1</v>
      </c>
      <c r="DN481" t="s">
        <v>1086</v>
      </c>
      <c r="DO481" t="s">
        <v>1086</v>
      </c>
      <c r="EJ481" t="s">
        <v>1086</v>
      </c>
      <c r="EK481" t="s">
        <v>1086</v>
      </c>
      <c r="FE481" s="2">
        <v>35</v>
      </c>
      <c r="FF481" t="s">
        <v>1086</v>
      </c>
      <c r="FG481" t="s">
        <v>1086</v>
      </c>
      <c r="FH481" s="2">
        <v>35</v>
      </c>
      <c r="FI481" s="2">
        <v>100</v>
      </c>
      <c r="FJ481" s="2">
        <v>100</v>
      </c>
      <c r="FQ481" s="2">
        <v>1</v>
      </c>
      <c r="FR481" s="2">
        <v>2.9</v>
      </c>
      <c r="FS481" s="2">
        <v>34</v>
      </c>
      <c r="FT481" s="2">
        <v>97.1</v>
      </c>
      <c r="GA481" s="2">
        <v>14</v>
      </c>
      <c r="GB481" t="s">
        <v>1086</v>
      </c>
      <c r="GC481" t="s">
        <v>1086</v>
      </c>
      <c r="GD481" s="2">
        <v>14</v>
      </c>
      <c r="GE481" s="2">
        <v>100</v>
      </c>
      <c r="GF481" s="2">
        <v>100</v>
      </c>
      <c r="GM481" s="2">
        <v>1</v>
      </c>
      <c r="GN481" s="2">
        <v>7.1</v>
      </c>
      <c r="GO481" s="2">
        <v>13</v>
      </c>
      <c r="GP481" s="2">
        <v>92.9</v>
      </c>
    </row>
    <row r="482" spans="1:204" ht="12.75" customHeight="1" x14ac:dyDescent="0.2">
      <c r="A482" s="2">
        <v>3169</v>
      </c>
      <c r="B482" s="21">
        <f t="shared" si="35"/>
        <v>3.2430000000000003</v>
      </c>
      <c r="C482" s="23">
        <f t="shared" si="36"/>
        <v>3.2430000000000003</v>
      </c>
      <c r="D482" s="15">
        <f t="shared" si="37"/>
        <v>0</v>
      </c>
      <c r="E482" s="15">
        <f t="shared" si="38"/>
        <v>0</v>
      </c>
      <c r="F482" s="15">
        <f t="shared" si="39"/>
        <v>0</v>
      </c>
      <c r="G482" s="17">
        <v>82</v>
      </c>
      <c r="H482" t="s">
        <v>1086</v>
      </c>
      <c r="I482" t="s">
        <v>1086</v>
      </c>
      <c r="J482" s="2">
        <v>72</v>
      </c>
      <c r="K482" s="2">
        <v>87.8</v>
      </c>
      <c r="L482" s="2">
        <v>87.8</v>
      </c>
      <c r="M482" s="2">
        <v>3</v>
      </c>
      <c r="N482" s="2">
        <v>3.7</v>
      </c>
      <c r="O482" s="2">
        <v>7</v>
      </c>
      <c r="P482" s="2">
        <v>8.5</v>
      </c>
      <c r="S482" s="2">
        <v>39</v>
      </c>
      <c r="T482" s="2">
        <v>47.6</v>
      </c>
      <c r="U482" s="2">
        <v>33</v>
      </c>
      <c r="V482" s="2">
        <v>40.200000000000003</v>
      </c>
      <c r="Y482" s="2">
        <v>10</v>
      </c>
      <c r="Z482" s="2">
        <v>12.2</v>
      </c>
      <c r="AB482" s="2">
        <v>1</v>
      </c>
      <c r="AD482" t="s">
        <v>1086</v>
      </c>
      <c r="AE482" t="s">
        <v>1086</v>
      </c>
      <c r="AZ482" t="s">
        <v>1086</v>
      </c>
      <c r="BA482" t="s">
        <v>1086</v>
      </c>
      <c r="BU482" s="2">
        <v>82</v>
      </c>
      <c r="BV482" t="s">
        <v>1086</v>
      </c>
      <c r="BW482" t="s">
        <v>1086</v>
      </c>
      <c r="BX482" s="2">
        <v>72</v>
      </c>
      <c r="BY482" s="2">
        <v>87.8</v>
      </c>
      <c r="BZ482" s="2">
        <v>87.8</v>
      </c>
      <c r="CA482" s="2">
        <v>3</v>
      </c>
      <c r="CB482" s="2">
        <v>3.7</v>
      </c>
      <c r="CC482" s="2">
        <v>7</v>
      </c>
      <c r="CD482" s="2">
        <v>8.5</v>
      </c>
      <c r="CG482" s="2">
        <v>39</v>
      </c>
      <c r="CH482" s="2">
        <v>47.6</v>
      </c>
      <c r="CI482" s="2">
        <v>33</v>
      </c>
      <c r="CJ482" s="2">
        <v>40.200000000000003</v>
      </c>
      <c r="CM482" s="2">
        <v>10</v>
      </c>
      <c r="CN482" s="2">
        <v>12.2</v>
      </c>
      <c r="CP482" s="2">
        <v>1</v>
      </c>
      <c r="CQ482" s="2">
        <v>1</v>
      </c>
      <c r="CR482" t="s">
        <v>1086</v>
      </c>
      <c r="CS482" t="s">
        <v>1086</v>
      </c>
      <c r="DN482" t="s">
        <v>1086</v>
      </c>
      <c r="DO482" t="s">
        <v>1086</v>
      </c>
      <c r="EJ482" t="s">
        <v>1086</v>
      </c>
      <c r="EK482" t="s">
        <v>1086</v>
      </c>
      <c r="FE482" s="2">
        <v>1</v>
      </c>
      <c r="FF482" t="s">
        <v>1086</v>
      </c>
      <c r="FG482" t="s">
        <v>1086</v>
      </c>
      <c r="GB482" t="s">
        <v>1086</v>
      </c>
      <c r="GC482" t="s">
        <v>1086</v>
      </c>
    </row>
    <row r="483" spans="1:204" ht="12.75" customHeight="1" x14ac:dyDescent="0.2">
      <c r="A483" s="2">
        <v>3173</v>
      </c>
      <c r="B483" s="21">
        <f t="shared" si="35"/>
        <v>2.855</v>
      </c>
      <c r="C483" s="23">
        <f t="shared" si="36"/>
        <v>2.855</v>
      </c>
      <c r="D483" s="15">
        <f t="shared" si="37"/>
        <v>3.2949999999999999</v>
      </c>
      <c r="E483" s="15">
        <f t="shared" si="38"/>
        <v>3.2949999999999999</v>
      </c>
      <c r="F483" s="15">
        <f t="shared" si="39"/>
        <v>2.907</v>
      </c>
      <c r="G483" s="17">
        <v>46</v>
      </c>
      <c r="H483" t="s">
        <v>1086</v>
      </c>
      <c r="I483" t="s">
        <v>1086</v>
      </c>
      <c r="J483" s="2">
        <v>32</v>
      </c>
      <c r="K483" s="2">
        <v>66.7</v>
      </c>
      <c r="L483" s="2">
        <v>69.599999999999994</v>
      </c>
      <c r="M483" s="2">
        <v>6</v>
      </c>
      <c r="N483" s="2">
        <v>12.5</v>
      </c>
      <c r="O483" s="2">
        <v>8</v>
      </c>
      <c r="P483" s="2">
        <v>16.7</v>
      </c>
      <c r="Q483" s="2">
        <v>1</v>
      </c>
      <c r="R483" s="2">
        <v>2.1</v>
      </c>
      <c r="S483" s="2">
        <v>9</v>
      </c>
      <c r="T483" s="2">
        <v>18.8</v>
      </c>
      <c r="U483" s="2">
        <v>22</v>
      </c>
      <c r="V483" s="2">
        <v>45.8</v>
      </c>
      <c r="W483" s="2">
        <v>2</v>
      </c>
      <c r="X483" s="2">
        <v>4.2</v>
      </c>
      <c r="Y483" s="2">
        <v>16</v>
      </c>
      <c r="Z483" s="2">
        <v>33.299999999999997</v>
      </c>
      <c r="AA483" s="2">
        <v>1</v>
      </c>
      <c r="AB483" s="2">
        <v>95</v>
      </c>
      <c r="AD483" t="s">
        <v>1086</v>
      </c>
      <c r="AE483" t="s">
        <v>1086</v>
      </c>
      <c r="AZ483" t="s">
        <v>1086</v>
      </c>
      <c r="BA483" t="s">
        <v>1086</v>
      </c>
      <c r="BU483" s="2">
        <v>46</v>
      </c>
      <c r="BV483" t="s">
        <v>1086</v>
      </c>
      <c r="BW483" t="s">
        <v>1086</v>
      </c>
      <c r="BX483" s="2">
        <v>32</v>
      </c>
      <c r="BY483" s="2">
        <v>66.7</v>
      </c>
      <c r="BZ483" s="2">
        <v>69.599999999999994</v>
      </c>
      <c r="CA483" s="2">
        <v>6</v>
      </c>
      <c r="CB483" s="2">
        <v>12.5</v>
      </c>
      <c r="CC483" s="2">
        <v>8</v>
      </c>
      <c r="CD483" s="2">
        <v>16.7</v>
      </c>
      <c r="CE483" s="2">
        <v>1</v>
      </c>
      <c r="CF483" s="2">
        <v>2.1</v>
      </c>
      <c r="CG483" s="2">
        <v>9</v>
      </c>
      <c r="CH483" s="2">
        <v>18.8</v>
      </c>
      <c r="CI483" s="2">
        <v>22</v>
      </c>
      <c r="CJ483" s="2">
        <v>45.8</v>
      </c>
      <c r="CK483" s="2">
        <v>2</v>
      </c>
      <c r="CL483" s="2">
        <v>4.2</v>
      </c>
      <c r="CM483" s="2">
        <v>16</v>
      </c>
      <c r="CN483" s="2">
        <v>33.299999999999997</v>
      </c>
      <c r="CO483" s="2">
        <v>1</v>
      </c>
      <c r="CP483" s="2">
        <v>95</v>
      </c>
      <c r="CQ483" s="2">
        <v>44</v>
      </c>
      <c r="CR483" t="s">
        <v>1086</v>
      </c>
      <c r="CS483" t="s">
        <v>1086</v>
      </c>
      <c r="CT483" s="2">
        <v>36</v>
      </c>
      <c r="CU483" s="2">
        <v>81.8</v>
      </c>
      <c r="CV483" s="2">
        <v>81.8</v>
      </c>
      <c r="CW483" s="2">
        <v>3</v>
      </c>
      <c r="CX483" s="2">
        <v>6.8</v>
      </c>
      <c r="CY483" s="2">
        <v>5</v>
      </c>
      <c r="CZ483" s="2">
        <v>11.4</v>
      </c>
      <c r="DC483" s="2">
        <v>12</v>
      </c>
      <c r="DD483" s="2">
        <v>27.3</v>
      </c>
      <c r="DE483" s="2">
        <v>24</v>
      </c>
      <c r="DF483" s="2">
        <v>54.5</v>
      </c>
      <c r="DI483" s="2">
        <v>8</v>
      </c>
      <c r="DJ483" s="2">
        <v>18.2</v>
      </c>
      <c r="DL483" s="2">
        <v>56</v>
      </c>
      <c r="DN483" t="s">
        <v>1086</v>
      </c>
      <c r="DO483" t="s">
        <v>1086</v>
      </c>
      <c r="EH483" s="2">
        <v>1</v>
      </c>
      <c r="EJ483" t="s">
        <v>1086</v>
      </c>
      <c r="EK483" t="s">
        <v>1086</v>
      </c>
      <c r="FE483" s="2">
        <v>44</v>
      </c>
      <c r="FF483" t="s">
        <v>1086</v>
      </c>
      <c r="FG483" t="s">
        <v>1086</v>
      </c>
      <c r="FH483" s="2">
        <v>36</v>
      </c>
      <c r="FI483" s="2">
        <v>81.8</v>
      </c>
      <c r="FJ483" s="2">
        <v>81.8</v>
      </c>
      <c r="FK483" s="2">
        <v>3</v>
      </c>
      <c r="FL483" s="2">
        <v>6.8</v>
      </c>
      <c r="FM483" s="2">
        <v>5</v>
      </c>
      <c r="FN483" s="2">
        <v>11.4</v>
      </c>
      <c r="FQ483" s="2">
        <v>12</v>
      </c>
      <c r="FR483" s="2">
        <v>27.3</v>
      </c>
      <c r="FS483" s="2">
        <v>24</v>
      </c>
      <c r="FT483" s="2">
        <v>54.5</v>
      </c>
      <c r="FW483" s="2">
        <v>8</v>
      </c>
      <c r="FX483" s="2">
        <v>18.2</v>
      </c>
      <c r="FZ483" s="2">
        <v>57</v>
      </c>
      <c r="GA483" s="2">
        <v>42</v>
      </c>
      <c r="GB483" t="s">
        <v>1086</v>
      </c>
      <c r="GC483" t="s">
        <v>1086</v>
      </c>
      <c r="GD483" s="2">
        <v>32</v>
      </c>
      <c r="GE483" s="2">
        <v>74.400000000000006</v>
      </c>
      <c r="GF483" s="2">
        <v>76.2</v>
      </c>
      <c r="GG483" s="2">
        <v>2</v>
      </c>
      <c r="GH483" s="2">
        <v>4.7</v>
      </c>
      <c r="GI483" s="2">
        <v>8</v>
      </c>
      <c r="GJ483" s="2">
        <v>18.600000000000001</v>
      </c>
      <c r="GM483" s="2">
        <v>21</v>
      </c>
      <c r="GN483" s="2">
        <v>48.8</v>
      </c>
      <c r="GO483" s="2">
        <v>11</v>
      </c>
      <c r="GP483" s="2">
        <v>25.6</v>
      </c>
      <c r="GQ483" s="2">
        <v>1</v>
      </c>
      <c r="GR483" s="2">
        <v>2.2999999999999998</v>
      </c>
      <c r="GS483" s="2">
        <v>11</v>
      </c>
      <c r="GT483" s="2">
        <v>25.6</v>
      </c>
      <c r="GU483" s="2">
        <v>3</v>
      </c>
      <c r="GV483" s="2">
        <v>34</v>
      </c>
    </row>
    <row r="484" spans="1:204" ht="12.75" customHeight="1" x14ac:dyDescent="0.2">
      <c r="A484" s="2">
        <v>3174</v>
      </c>
      <c r="B484" s="21">
        <f t="shared" si="35"/>
        <v>3.5710000000000002</v>
      </c>
      <c r="C484" s="23">
        <f t="shared" si="36"/>
        <v>3.5710000000000002</v>
      </c>
      <c r="D484" s="15">
        <f t="shared" si="37"/>
        <v>0</v>
      </c>
      <c r="E484" s="15">
        <f t="shared" si="38"/>
        <v>0</v>
      </c>
      <c r="F484" s="15">
        <f t="shared" si="39"/>
        <v>0</v>
      </c>
      <c r="G484" s="17">
        <v>28</v>
      </c>
      <c r="H484" t="s">
        <v>1086</v>
      </c>
      <c r="I484" t="s">
        <v>1086</v>
      </c>
      <c r="J484" s="2">
        <v>28</v>
      </c>
      <c r="K484" s="2">
        <v>100</v>
      </c>
      <c r="L484" s="2">
        <v>100</v>
      </c>
      <c r="S484" s="2">
        <v>12</v>
      </c>
      <c r="T484" s="2">
        <v>42.9</v>
      </c>
      <c r="U484" s="2">
        <v>16</v>
      </c>
      <c r="V484" s="2">
        <v>57.1</v>
      </c>
      <c r="AB484" s="2">
        <v>10</v>
      </c>
      <c r="AD484" t="s">
        <v>1086</v>
      </c>
      <c r="AE484" t="s">
        <v>1086</v>
      </c>
      <c r="AZ484" t="s">
        <v>1086</v>
      </c>
      <c r="BA484" t="s">
        <v>1086</v>
      </c>
      <c r="BU484" s="2">
        <v>28</v>
      </c>
      <c r="BV484" t="s">
        <v>1086</v>
      </c>
      <c r="BW484" t="s">
        <v>1086</v>
      </c>
      <c r="BX484" s="2">
        <v>28</v>
      </c>
      <c r="BY484" s="2">
        <v>100</v>
      </c>
      <c r="BZ484" s="2">
        <v>100</v>
      </c>
      <c r="CG484" s="2">
        <v>12</v>
      </c>
      <c r="CH484" s="2">
        <v>42.9</v>
      </c>
      <c r="CI484" s="2">
        <v>16</v>
      </c>
      <c r="CJ484" s="2">
        <v>57.1</v>
      </c>
      <c r="CP484" s="2">
        <v>10</v>
      </c>
      <c r="CQ484" s="2">
        <v>9</v>
      </c>
      <c r="CR484" t="s">
        <v>1086</v>
      </c>
      <c r="CS484" t="s">
        <v>1086</v>
      </c>
      <c r="DN484" t="s">
        <v>1086</v>
      </c>
      <c r="DO484" t="s">
        <v>1086</v>
      </c>
      <c r="EJ484" t="s">
        <v>1086</v>
      </c>
      <c r="EK484" t="s">
        <v>1086</v>
      </c>
      <c r="FE484" s="2">
        <v>9</v>
      </c>
      <c r="FF484" t="s">
        <v>1086</v>
      </c>
      <c r="FG484" t="s">
        <v>1086</v>
      </c>
      <c r="GB484" t="s">
        <v>1086</v>
      </c>
      <c r="GC484" t="s">
        <v>1086</v>
      </c>
    </row>
    <row r="485" spans="1:204" ht="12.75" customHeight="1" x14ac:dyDescent="0.2">
      <c r="A485" s="2">
        <v>3175</v>
      </c>
      <c r="B485" s="21">
        <f t="shared" si="35"/>
        <v>2.0780000000000003</v>
      </c>
      <c r="C485" s="23">
        <f t="shared" si="36"/>
        <v>2.0780000000000003</v>
      </c>
      <c r="D485" s="15">
        <f t="shared" si="37"/>
        <v>2.74</v>
      </c>
      <c r="E485" s="15">
        <f t="shared" si="38"/>
        <v>2.74</v>
      </c>
      <c r="F485" s="15">
        <f t="shared" si="39"/>
        <v>2.6460000000000004</v>
      </c>
      <c r="G485" s="17">
        <v>224</v>
      </c>
      <c r="H485" t="s">
        <v>1086</v>
      </c>
      <c r="I485" t="s">
        <v>1086</v>
      </c>
      <c r="J485" s="2">
        <v>94</v>
      </c>
      <c r="K485" s="2">
        <v>41.6</v>
      </c>
      <c r="L485" s="2">
        <v>42</v>
      </c>
      <c r="M485" s="2">
        <v>76</v>
      </c>
      <c r="N485" s="2">
        <v>33.6</v>
      </c>
      <c r="O485" s="2">
        <v>54</v>
      </c>
      <c r="P485" s="2">
        <v>23.9</v>
      </c>
      <c r="Q485" s="2">
        <v>6</v>
      </c>
      <c r="R485" s="2">
        <v>2.7</v>
      </c>
      <c r="S485" s="2">
        <v>66</v>
      </c>
      <c r="T485" s="2">
        <v>29.2</v>
      </c>
      <c r="U485" s="2">
        <v>22</v>
      </c>
      <c r="V485" s="2">
        <v>9.6999999999999993</v>
      </c>
      <c r="W485" s="2">
        <v>2</v>
      </c>
      <c r="X485" s="2">
        <v>0.9</v>
      </c>
      <c r="Y485" s="2">
        <v>132</v>
      </c>
      <c r="Z485" s="2">
        <v>58.4</v>
      </c>
      <c r="AA485" s="2">
        <v>2</v>
      </c>
      <c r="AB485" s="2">
        <v>351</v>
      </c>
      <c r="AD485" t="s">
        <v>1086</v>
      </c>
      <c r="AE485" t="s">
        <v>1086</v>
      </c>
      <c r="AZ485" t="s">
        <v>1086</v>
      </c>
      <c r="BA485" t="s">
        <v>1086</v>
      </c>
      <c r="BU485" s="2">
        <v>224</v>
      </c>
      <c r="BV485" t="s">
        <v>1086</v>
      </c>
      <c r="BW485" t="s">
        <v>1086</v>
      </c>
      <c r="BX485" s="2">
        <v>94</v>
      </c>
      <c r="BY485" s="2">
        <v>41.6</v>
      </c>
      <c r="BZ485" s="2">
        <v>42</v>
      </c>
      <c r="CA485" s="2">
        <v>76</v>
      </c>
      <c r="CB485" s="2">
        <v>33.6</v>
      </c>
      <c r="CC485" s="2">
        <v>54</v>
      </c>
      <c r="CD485" s="2">
        <v>23.9</v>
      </c>
      <c r="CE485" s="2">
        <v>6</v>
      </c>
      <c r="CF485" s="2">
        <v>2.7</v>
      </c>
      <c r="CG485" s="2">
        <v>66</v>
      </c>
      <c r="CH485" s="2">
        <v>29.2</v>
      </c>
      <c r="CI485" s="2">
        <v>22</v>
      </c>
      <c r="CJ485" s="2">
        <v>9.6999999999999993</v>
      </c>
      <c r="CK485" s="2">
        <v>2</v>
      </c>
      <c r="CL485" s="2">
        <v>0.9</v>
      </c>
      <c r="CM485" s="2">
        <v>132</v>
      </c>
      <c r="CN485" s="2">
        <v>58.4</v>
      </c>
      <c r="CO485" s="2">
        <v>2</v>
      </c>
      <c r="CP485" s="2">
        <v>351</v>
      </c>
      <c r="CQ485" s="2">
        <v>160</v>
      </c>
      <c r="CR485" t="s">
        <v>1086</v>
      </c>
      <c r="CS485" t="s">
        <v>1086</v>
      </c>
      <c r="CT485" s="2">
        <v>103</v>
      </c>
      <c r="CU485" s="2">
        <v>64.400000000000006</v>
      </c>
      <c r="CV485" s="2">
        <v>64.400000000000006</v>
      </c>
      <c r="CW485" s="2">
        <v>21</v>
      </c>
      <c r="CX485" s="2">
        <v>13.1</v>
      </c>
      <c r="CY485" s="2">
        <v>36</v>
      </c>
      <c r="CZ485" s="2">
        <v>22.5</v>
      </c>
      <c r="DA485" s="2">
        <v>2</v>
      </c>
      <c r="DB485" s="2">
        <v>1.3</v>
      </c>
      <c r="DC485" s="2">
        <v>59</v>
      </c>
      <c r="DD485" s="2">
        <v>36.9</v>
      </c>
      <c r="DE485" s="2">
        <v>42</v>
      </c>
      <c r="DF485" s="2">
        <v>26.3</v>
      </c>
      <c r="DI485" s="2">
        <v>57</v>
      </c>
      <c r="DJ485" s="2">
        <v>35.6</v>
      </c>
      <c r="DL485" s="2">
        <v>174</v>
      </c>
      <c r="DN485" t="s">
        <v>1086</v>
      </c>
      <c r="DO485" t="s">
        <v>1086</v>
      </c>
      <c r="EH485" s="2">
        <v>1</v>
      </c>
      <c r="EJ485" t="s">
        <v>1086</v>
      </c>
      <c r="EK485" t="s">
        <v>1086</v>
      </c>
      <c r="FE485" s="2">
        <v>160</v>
      </c>
      <c r="FF485" t="s">
        <v>1086</v>
      </c>
      <c r="FG485" t="s">
        <v>1086</v>
      </c>
      <c r="FH485" s="2">
        <v>103</v>
      </c>
      <c r="FI485" s="2">
        <v>64.400000000000006</v>
      </c>
      <c r="FJ485" s="2">
        <v>64.400000000000006</v>
      </c>
      <c r="FK485" s="2">
        <v>21</v>
      </c>
      <c r="FL485" s="2">
        <v>13.1</v>
      </c>
      <c r="FM485" s="2">
        <v>36</v>
      </c>
      <c r="FN485" s="2">
        <v>22.5</v>
      </c>
      <c r="FO485" s="2">
        <v>2</v>
      </c>
      <c r="FP485" s="2">
        <v>1.3</v>
      </c>
      <c r="FQ485" s="2">
        <v>59</v>
      </c>
      <c r="FR485" s="2">
        <v>36.9</v>
      </c>
      <c r="FS485" s="2">
        <v>42</v>
      </c>
      <c r="FT485" s="2">
        <v>26.3</v>
      </c>
      <c r="FW485" s="2">
        <v>57</v>
      </c>
      <c r="FX485" s="2">
        <v>35.6</v>
      </c>
      <c r="FZ485" s="2">
        <v>175</v>
      </c>
      <c r="GA485" s="2">
        <v>189</v>
      </c>
      <c r="GB485" t="s">
        <v>1086</v>
      </c>
      <c r="GC485" t="s">
        <v>1086</v>
      </c>
      <c r="GD485" s="2">
        <v>137</v>
      </c>
      <c r="GE485" s="2">
        <v>71.400000000000006</v>
      </c>
      <c r="GF485" s="2">
        <v>72.5</v>
      </c>
      <c r="GG485" s="2">
        <v>11</v>
      </c>
      <c r="GH485" s="2">
        <v>5.7</v>
      </c>
      <c r="GI485" s="2">
        <v>41</v>
      </c>
      <c r="GJ485" s="2">
        <v>21.4</v>
      </c>
      <c r="GK485" s="2">
        <v>16</v>
      </c>
      <c r="GL485" s="2">
        <v>8.3000000000000007</v>
      </c>
      <c r="GM485" s="2">
        <v>69</v>
      </c>
      <c r="GN485" s="2">
        <v>35.9</v>
      </c>
      <c r="GO485" s="2">
        <v>52</v>
      </c>
      <c r="GP485" s="2">
        <v>27.1</v>
      </c>
      <c r="GQ485" s="2">
        <v>3</v>
      </c>
      <c r="GR485" s="2">
        <v>1.6</v>
      </c>
      <c r="GS485" s="2">
        <v>55</v>
      </c>
      <c r="GT485" s="2">
        <v>28.6</v>
      </c>
      <c r="GU485" s="2">
        <v>6</v>
      </c>
      <c r="GV485" s="2">
        <v>86</v>
      </c>
    </row>
    <row r="486" spans="1:204" ht="12.75" customHeight="1" x14ac:dyDescent="0.2">
      <c r="A486" s="2">
        <v>3179</v>
      </c>
      <c r="B486" s="21">
        <f t="shared" si="35"/>
        <v>3.2620000000000005</v>
      </c>
      <c r="C486" s="23">
        <f t="shared" si="36"/>
        <v>3.2620000000000005</v>
      </c>
      <c r="D486" s="15">
        <f t="shared" si="37"/>
        <v>3.7910000000000004</v>
      </c>
      <c r="E486" s="15">
        <f t="shared" si="38"/>
        <v>3.7910000000000004</v>
      </c>
      <c r="F486" s="15">
        <f t="shared" si="39"/>
        <v>0</v>
      </c>
      <c r="G486" s="17">
        <v>436</v>
      </c>
      <c r="H486" t="s">
        <v>1086</v>
      </c>
      <c r="I486" t="s">
        <v>1086</v>
      </c>
      <c r="J486" s="2">
        <v>370</v>
      </c>
      <c r="K486" s="2">
        <v>84.9</v>
      </c>
      <c r="L486" s="2">
        <v>84.9</v>
      </c>
      <c r="M486" s="2">
        <v>17</v>
      </c>
      <c r="N486" s="2">
        <v>3.9</v>
      </c>
      <c r="O486" s="2">
        <v>49</v>
      </c>
      <c r="P486" s="2">
        <v>11.2</v>
      </c>
      <c r="S486" s="2">
        <v>173</v>
      </c>
      <c r="T486" s="2">
        <v>39.700000000000003</v>
      </c>
      <c r="U486" s="2">
        <v>197</v>
      </c>
      <c r="V486" s="2">
        <v>45.2</v>
      </c>
      <c r="Y486" s="2">
        <v>66</v>
      </c>
      <c r="Z486" s="2">
        <v>15.1</v>
      </c>
      <c r="AB486" s="2">
        <v>301</v>
      </c>
      <c r="AD486" t="s">
        <v>1086</v>
      </c>
      <c r="AE486" t="s">
        <v>1086</v>
      </c>
      <c r="AZ486" t="s">
        <v>1086</v>
      </c>
      <c r="BA486" t="s">
        <v>1086</v>
      </c>
      <c r="BU486" s="2">
        <v>436</v>
      </c>
      <c r="BV486" t="s">
        <v>1086</v>
      </c>
      <c r="BW486" t="s">
        <v>1086</v>
      </c>
      <c r="BX486" s="2">
        <v>370</v>
      </c>
      <c r="BY486" s="2">
        <v>84.9</v>
      </c>
      <c r="BZ486" s="2">
        <v>84.9</v>
      </c>
      <c r="CA486" s="2">
        <v>17</v>
      </c>
      <c r="CB486" s="2">
        <v>3.9</v>
      </c>
      <c r="CC486" s="2">
        <v>49</v>
      </c>
      <c r="CD486" s="2">
        <v>11.2</v>
      </c>
      <c r="CG486" s="2">
        <v>173</v>
      </c>
      <c r="CH486" s="2">
        <v>39.700000000000003</v>
      </c>
      <c r="CI486" s="2">
        <v>197</v>
      </c>
      <c r="CJ486" s="2">
        <v>45.2</v>
      </c>
      <c r="CM486" s="2">
        <v>66</v>
      </c>
      <c r="CN486" s="2">
        <v>15.1</v>
      </c>
      <c r="CP486" s="2">
        <v>301</v>
      </c>
      <c r="CQ486" s="2">
        <v>268</v>
      </c>
      <c r="CR486" t="s">
        <v>1086</v>
      </c>
      <c r="CS486" t="s">
        <v>1086</v>
      </c>
      <c r="CT486" s="2">
        <v>264</v>
      </c>
      <c r="CU486" s="2">
        <v>98.5</v>
      </c>
      <c r="CV486" s="2">
        <v>98.5</v>
      </c>
      <c r="CW486" s="2">
        <v>1</v>
      </c>
      <c r="CX486" s="2">
        <v>0.4</v>
      </c>
      <c r="CY486" s="2">
        <v>3</v>
      </c>
      <c r="CZ486" s="2">
        <v>1.1000000000000001</v>
      </c>
      <c r="DC486" s="2">
        <v>47</v>
      </c>
      <c r="DD486" s="2">
        <v>17.5</v>
      </c>
      <c r="DE486" s="2">
        <v>217</v>
      </c>
      <c r="DF486" s="2">
        <v>81</v>
      </c>
      <c r="DI486" s="2">
        <v>4</v>
      </c>
      <c r="DJ486" s="2">
        <v>1.5</v>
      </c>
      <c r="DL486" s="2">
        <v>30</v>
      </c>
      <c r="DN486" t="s">
        <v>1086</v>
      </c>
      <c r="DO486" t="s">
        <v>1086</v>
      </c>
      <c r="EJ486" t="s">
        <v>1086</v>
      </c>
      <c r="EK486" t="s">
        <v>1086</v>
      </c>
      <c r="FE486" s="2">
        <v>268</v>
      </c>
      <c r="FF486" t="s">
        <v>1086</v>
      </c>
      <c r="FG486" t="s">
        <v>1086</v>
      </c>
      <c r="FH486" s="2">
        <v>264</v>
      </c>
      <c r="FI486" s="2">
        <v>98.5</v>
      </c>
      <c r="FJ486" s="2">
        <v>98.5</v>
      </c>
      <c r="FK486" s="2">
        <v>1</v>
      </c>
      <c r="FL486" s="2">
        <v>0.4</v>
      </c>
      <c r="FM486" s="2">
        <v>3</v>
      </c>
      <c r="FN486" s="2">
        <v>1.1000000000000001</v>
      </c>
      <c r="FQ486" s="2">
        <v>47</v>
      </c>
      <c r="FR486" s="2">
        <v>17.5</v>
      </c>
      <c r="FS486" s="2">
        <v>217</v>
      </c>
      <c r="FT486" s="2">
        <v>81</v>
      </c>
      <c r="FW486" s="2">
        <v>4</v>
      </c>
      <c r="FX486" s="2">
        <v>1.5</v>
      </c>
      <c r="FZ486" s="2">
        <v>30</v>
      </c>
      <c r="GB486" t="s">
        <v>1086</v>
      </c>
      <c r="GC486" t="s">
        <v>1086</v>
      </c>
    </row>
    <row r="487" spans="1:204" ht="12.75" customHeight="1" x14ac:dyDescent="0.2">
      <c r="A487" s="2">
        <v>3181</v>
      </c>
      <c r="B487" s="21">
        <f t="shared" si="35"/>
        <v>3.8050000000000002</v>
      </c>
      <c r="C487" s="23">
        <f t="shared" si="36"/>
        <v>3.8050000000000002</v>
      </c>
      <c r="D487" s="15">
        <f t="shared" si="37"/>
        <v>0</v>
      </c>
      <c r="E487" s="15">
        <f t="shared" si="38"/>
        <v>0</v>
      </c>
      <c r="F487" s="15">
        <f t="shared" si="39"/>
        <v>0</v>
      </c>
      <c r="G487" s="17">
        <v>77</v>
      </c>
      <c r="H487" t="s">
        <v>1086</v>
      </c>
      <c r="I487" t="s">
        <v>1086</v>
      </c>
      <c r="J487" s="2">
        <v>75</v>
      </c>
      <c r="K487" s="2">
        <v>97.4</v>
      </c>
      <c r="L487" s="2">
        <v>97.4</v>
      </c>
      <c r="O487" s="2">
        <v>2</v>
      </c>
      <c r="P487" s="2">
        <v>2.6</v>
      </c>
      <c r="S487" s="2">
        <v>11</v>
      </c>
      <c r="T487" s="2">
        <v>14.3</v>
      </c>
      <c r="U487" s="2">
        <v>64</v>
      </c>
      <c r="V487" s="2">
        <v>83.1</v>
      </c>
      <c r="Y487" s="2">
        <v>2</v>
      </c>
      <c r="Z487" s="2">
        <v>2.6</v>
      </c>
      <c r="AD487" t="s">
        <v>1086</v>
      </c>
      <c r="AE487" t="s">
        <v>1086</v>
      </c>
      <c r="AZ487" t="s">
        <v>1086</v>
      </c>
      <c r="BA487" t="s">
        <v>1086</v>
      </c>
      <c r="BU487" s="2">
        <v>77</v>
      </c>
      <c r="BV487" t="s">
        <v>1086</v>
      </c>
      <c r="BW487" t="s">
        <v>1086</v>
      </c>
      <c r="BX487" s="2">
        <v>75</v>
      </c>
      <c r="BY487" s="2">
        <v>97.4</v>
      </c>
      <c r="BZ487" s="2">
        <v>97.4</v>
      </c>
      <c r="CC487" s="2">
        <v>2</v>
      </c>
      <c r="CD487" s="2">
        <v>2.6</v>
      </c>
      <c r="CG487" s="2">
        <v>11</v>
      </c>
      <c r="CH487" s="2">
        <v>14.3</v>
      </c>
      <c r="CI487" s="2">
        <v>64</v>
      </c>
      <c r="CJ487" s="2">
        <v>83.1</v>
      </c>
      <c r="CM487" s="2">
        <v>2</v>
      </c>
      <c r="CN487" s="2">
        <v>2.6</v>
      </c>
      <c r="CR487" t="s">
        <v>1086</v>
      </c>
      <c r="CS487" t="s">
        <v>1086</v>
      </c>
      <c r="DN487" t="s">
        <v>1086</v>
      </c>
      <c r="DO487" t="s">
        <v>1086</v>
      </c>
      <c r="EJ487" t="s">
        <v>1086</v>
      </c>
      <c r="EK487" t="s">
        <v>1086</v>
      </c>
      <c r="FF487" t="s">
        <v>1086</v>
      </c>
      <c r="FG487" t="s">
        <v>1086</v>
      </c>
      <c r="GB487" t="s">
        <v>1086</v>
      </c>
      <c r="GC487" t="s">
        <v>1086</v>
      </c>
    </row>
    <row r="488" spans="1:204" ht="12.75" customHeight="1" x14ac:dyDescent="0.2">
      <c r="A488" s="2">
        <v>3188</v>
      </c>
      <c r="B488" s="21">
        <f t="shared" si="35"/>
        <v>2.1280000000000001</v>
      </c>
      <c r="C488" s="23">
        <f t="shared" si="36"/>
        <v>2.1280000000000001</v>
      </c>
      <c r="D488" s="15">
        <f t="shared" si="37"/>
        <v>2.71</v>
      </c>
      <c r="E488" s="15">
        <f t="shared" si="38"/>
        <v>2.71</v>
      </c>
      <c r="F488" s="15">
        <f t="shared" si="39"/>
        <v>2.5820000000000003</v>
      </c>
      <c r="G488" s="17">
        <v>36</v>
      </c>
      <c r="H488" t="s">
        <v>1086</v>
      </c>
      <c r="I488" t="s">
        <v>1086</v>
      </c>
      <c r="J488" s="2">
        <v>21</v>
      </c>
      <c r="K488" s="2">
        <v>53.8</v>
      </c>
      <c r="L488" s="2">
        <v>58.3</v>
      </c>
      <c r="M488" s="2">
        <v>9</v>
      </c>
      <c r="N488" s="2">
        <v>23.1</v>
      </c>
      <c r="O488" s="2">
        <v>6</v>
      </c>
      <c r="P488" s="2">
        <v>15.4</v>
      </c>
      <c r="Q488" s="2">
        <v>2</v>
      </c>
      <c r="R488" s="2">
        <v>5.0999999999999996</v>
      </c>
      <c r="S488" s="2">
        <v>14</v>
      </c>
      <c r="T488" s="2">
        <v>35.9</v>
      </c>
      <c r="U488" s="2">
        <v>5</v>
      </c>
      <c r="V488" s="2">
        <v>12.8</v>
      </c>
      <c r="W488" s="2">
        <v>3</v>
      </c>
      <c r="X488" s="2">
        <v>7.7</v>
      </c>
      <c r="Y488" s="2">
        <v>18</v>
      </c>
      <c r="Z488" s="2">
        <v>46.2</v>
      </c>
      <c r="AB488" s="2">
        <v>82</v>
      </c>
      <c r="AD488" t="s">
        <v>1086</v>
      </c>
      <c r="AE488" t="s">
        <v>1086</v>
      </c>
      <c r="AZ488" t="s">
        <v>1086</v>
      </c>
      <c r="BA488" t="s">
        <v>1086</v>
      </c>
      <c r="BU488" s="2">
        <v>36</v>
      </c>
      <c r="BV488" t="s">
        <v>1086</v>
      </c>
      <c r="BW488" t="s">
        <v>1086</v>
      </c>
      <c r="BX488" s="2">
        <v>21</v>
      </c>
      <c r="BY488" s="2">
        <v>53.8</v>
      </c>
      <c r="BZ488" s="2">
        <v>58.3</v>
      </c>
      <c r="CA488" s="2">
        <v>9</v>
      </c>
      <c r="CB488" s="2">
        <v>23.1</v>
      </c>
      <c r="CC488" s="2">
        <v>6</v>
      </c>
      <c r="CD488" s="2">
        <v>15.4</v>
      </c>
      <c r="CE488" s="2">
        <v>2</v>
      </c>
      <c r="CF488" s="2">
        <v>5.0999999999999996</v>
      </c>
      <c r="CG488" s="2">
        <v>14</v>
      </c>
      <c r="CH488" s="2">
        <v>35.9</v>
      </c>
      <c r="CI488" s="2">
        <v>5</v>
      </c>
      <c r="CJ488" s="2">
        <v>12.8</v>
      </c>
      <c r="CK488" s="2">
        <v>3</v>
      </c>
      <c r="CL488" s="2">
        <v>7.7</v>
      </c>
      <c r="CM488" s="2">
        <v>18</v>
      </c>
      <c r="CN488" s="2">
        <v>46.2</v>
      </c>
      <c r="CP488" s="2">
        <v>82</v>
      </c>
      <c r="CQ488" s="2">
        <v>38</v>
      </c>
      <c r="CR488" t="s">
        <v>1086</v>
      </c>
      <c r="CS488" t="s">
        <v>1086</v>
      </c>
      <c r="CT488" s="2">
        <v>24</v>
      </c>
      <c r="CU488" s="2">
        <v>63.2</v>
      </c>
      <c r="CV488" s="2">
        <v>63.2</v>
      </c>
      <c r="CW488" s="2">
        <v>3</v>
      </c>
      <c r="CX488" s="2">
        <v>7.9</v>
      </c>
      <c r="CY488" s="2">
        <v>11</v>
      </c>
      <c r="CZ488" s="2">
        <v>28.9</v>
      </c>
      <c r="DA488" s="2">
        <v>2</v>
      </c>
      <c r="DB488" s="2">
        <v>5.3</v>
      </c>
      <c r="DC488" s="2">
        <v>10</v>
      </c>
      <c r="DD488" s="2">
        <v>26.3</v>
      </c>
      <c r="DE488" s="2">
        <v>12</v>
      </c>
      <c r="DF488" s="2">
        <v>31.6</v>
      </c>
      <c r="DI488" s="2">
        <v>14</v>
      </c>
      <c r="DJ488" s="2">
        <v>36.799999999999997</v>
      </c>
      <c r="DL488" s="2">
        <v>52</v>
      </c>
      <c r="DN488" t="s">
        <v>1086</v>
      </c>
      <c r="DO488" t="s">
        <v>1086</v>
      </c>
      <c r="EJ488" t="s">
        <v>1086</v>
      </c>
      <c r="EK488" t="s">
        <v>1086</v>
      </c>
      <c r="FE488" s="2">
        <v>38</v>
      </c>
      <c r="FF488" t="s">
        <v>1086</v>
      </c>
      <c r="FG488" t="s">
        <v>1086</v>
      </c>
      <c r="FH488" s="2">
        <v>24</v>
      </c>
      <c r="FI488" s="2">
        <v>63.2</v>
      </c>
      <c r="FJ488" s="2">
        <v>63.2</v>
      </c>
      <c r="FK488" s="2">
        <v>3</v>
      </c>
      <c r="FL488" s="2">
        <v>7.9</v>
      </c>
      <c r="FM488" s="2">
        <v>11</v>
      </c>
      <c r="FN488" s="2">
        <v>28.9</v>
      </c>
      <c r="FO488" s="2">
        <v>2</v>
      </c>
      <c r="FP488" s="2">
        <v>5.3</v>
      </c>
      <c r="FQ488" s="2">
        <v>10</v>
      </c>
      <c r="FR488" s="2">
        <v>26.3</v>
      </c>
      <c r="FS488" s="2">
        <v>12</v>
      </c>
      <c r="FT488" s="2">
        <v>31.6</v>
      </c>
      <c r="FW488" s="2">
        <v>14</v>
      </c>
      <c r="FX488" s="2">
        <v>36.799999999999997</v>
      </c>
      <c r="FZ488" s="2">
        <v>52</v>
      </c>
      <c r="GA488" s="2">
        <v>42</v>
      </c>
      <c r="GB488" t="s">
        <v>1086</v>
      </c>
      <c r="GC488" t="s">
        <v>1086</v>
      </c>
      <c r="GD488" s="2">
        <v>34</v>
      </c>
      <c r="GE488" s="2">
        <v>79.099999999999994</v>
      </c>
      <c r="GF488" s="2">
        <v>81</v>
      </c>
      <c r="GG488" s="2">
        <v>3</v>
      </c>
      <c r="GH488" s="2">
        <v>7</v>
      </c>
      <c r="GI488" s="2">
        <v>5</v>
      </c>
      <c r="GJ488" s="2">
        <v>11.6</v>
      </c>
      <c r="GK488" s="2">
        <v>4</v>
      </c>
      <c r="GL488" s="2">
        <v>9.3000000000000007</v>
      </c>
      <c r="GM488" s="2">
        <v>22</v>
      </c>
      <c r="GN488" s="2">
        <v>51.2</v>
      </c>
      <c r="GO488" s="2">
        <v>8</v>
      </c>
      <c r="GP488" s="2">
        <v>18.600000000000001</v>
      </c>
      <c r="GQ488" s="2">
        <v>1</v>
      </c>
      <c r="GR488" s="2">
        <v>2.2999999999999998</v>
      </c>
      <c r="GS488" s="2">
        <v>9</v>
      </c>
      <c r="GT488" s="2">
        <v>20.9</v>
      </c>
      <c r="GV488" s="2">
        <v>24</v>
      </c>
    </row>
    <row r="489" spans="1:204" ht="12.75" customHeight="1" x14ac:dyDescent="0.2">
      <c r="A489" s="2">
        <v>3189</v>
      </c>
      <c r="B489" s="21">
        <f t="shared" si="35"/>
        <v>2.2679999999999998</v>
      </c>
      <c r="C489" s="23">
        <f t="shared" si="36"/>
        <v>2.2679999999999998</v>
      </c>
      <c r="D489" s="15">
        <f t="shared" si="37"/>
        <v>3.2179999999999995</v>
      </c>
      <c r="E489" s="15">
        <f t="shared" si="38"/>
        <v>3.2179999999999995</v>
      </c>
      <c r="F489" s="15">
        <f t="shared" si="39"/>
        <v>2.7639999999999998</v>
      </c>
      <c r="G489" s="17">
        <v>310</v>
      </c>
      <c r="H489" t="s">
        <v>1086</v>
      </c>
      <c r="I489" t="s">
        <v>1086</v>
      </c>
      <c r="J489" s="2">
        <v>173</v>
      </c>
      <c r="K489" s="2">
        <v>51.6</v>
      </c>
      <c r="L489" s="2">
        <v>55.8</v>
      </c>
      <c r="M489" s="2">
        <v>48</v>
      </c>
      <c r="N489" s="2">
        <v>14.3</v>
      </c>
      <c r="O489" s="2">
        <v>89</v>
      </c>
      <c r="P489" s="2">
        <v>26.6</v>
      </c>
      <c r="Q489" s="2">
        <v>6</v>
      </c>
      <c r="R489" s="2">
        <v>1.8</v>
      </c>
      <c r="S489" s="2">
        <v>135</v>
      </c>
      <c r="T489" s="2">
        <v>40.299999999999997</v>
      </c>
      <c r="U489" s="2">
        <v>32</v>
      </c>
      <c r="V489" s="2">
        <v>9.6</v>
      </c>
      <c r="W489" s="2">
        <v>25</v>
      </c>
      <c r="X489" s="2">
        <v>7.5</v>
      </c>
      <c r="Y489" s="2">
        <v>162</v>
      </c>
      <c r="Z489" s="2">
        <v>48.4</v>
      </c>
      <c r="AA489" s="2">
        <v>1</v>
      </c>
      <c r="AB489" s="2">
        <v>731</v>
      </c>
      <c r="AD489" t="s">
        <v>1086</v>
      </c>
      <c r="AE489" t="s">
        <v>1086</v>
      </c>
      <c r="AX489" s="2">
        <v>1</v>
      </c>
      <c r="AZ489" t="s">
        <v>1086</v>
      </c>
      <c r="BA489" t="s">
        <v>1086</v>
      </c>
      <c r="BU489" s="2">
        <v>310</v>
      </c>
      <c r="BV489" t="s">
        <v>1086</v>
      </c>
      <c r="BW489" t="s">
        <v>1086</v>
      </c>
      <c r="BX489" s="2">
        <v>173</v>
      </c>
      <c r="BY489" s="2">
        <v>51.6</v>
      </c>
      <c r="BZ489" s="2">
        <v>55.8</v>
      </c>
      <c r="CA489" s="2">
        <v>48</v>
      </c>
      <c r="CB489" s="2">
        <v>14.3</v>
      </c>
      <c r="CC489" s="2">
        <v>89</v>
      </c>
      <c r="CD489" s="2">
        <v>26.6</v>
      </c>
      <c r="CE489" s="2">
        <v>6</v>
      </c>
      <c r="CF489" s="2">
        <v>1.8</v>
      </c>
      <c r="CG489" s="2">
        <v>135</v>
      </c>
      <c r="CH489" s="2">
        <v>40.299999999999997</v>
      </c>
      <c r="CI489" s="2">
        <v>32</v>
      </c>
      <c r="CJ489" s="2">
        <v>9.6</v>
      </c>
      <c r="CK489" s="2">
        <v>25</v>
      </c>
      <c r="CL489" s="2">
        <v>7.5</v>
      </c>
      <c r="CM489" s="2">
        <v>162</v>
      </c>
      <c r="CN489" s="2">
        <v>48.4</v>
      </c>
      <c r="CO489" s="2">
        <v>1</v>
      </c>
      <c r="CP489" s="2">
        <v>732</v>
      </c>
      <c r="CQ489" s="2">
        <v>287</v>
      </c>
      <c r="CR489" t="s">
        <v>1086</v>
      </c>
      <c r="CS489" t="s">
        <v>1086</v>
      </c>
      <c r="CT489" s="2">
        <v>241</v>
      </c>
      <c r="CU489" s="2">
        <v>84</v>
      </c>
      <c r="CV489" s="2">
        <v>84</v>
      </c>
      <c r="CW489" s="2">
        <v>9</v>
      </c>
      <c r="CX489" s="2">
        <v>3.1</v>
      </c>
      <c r="CY489" s="2">
        <v>37</v>
      </c>
      <c r="CZ489" s="2">
        <v>12.9</v>
      </c>
      <c r="DA489" s="2">
        <v>5</v>
      </c>
      <c r="DB489" s="2">
        <v>1.7</v>
      </c>
      <c r="DC489" s="2">
        <v>103</v>
      </c>
      <c r="DD489" s="2">
        <v>35.9</v>
      </c>
      <c r="DE489" s="2">
        <v>133</v>
      </c>
      <c r="DF489" s="2">
        <v>46.3</v>
      </c>
      <c r="DI489" s="2">
        <v>46</v>
      </c>
      <c r="DJ489" s="2">
        <v>16</v>
      </c>
      <c r="DL489" s="2">
        <v>459</v>
      </c>
      <c r="DN489" t="s">
        <v>1086</v>
      </c>
      <c r="DO489" t="s">
        <v>1086</v>
      </c>
      <c r="EJ489" t="s">
        <v>1086</v>
      </c>
      <c r="EK489" t="s">
        <v>1086</v>
      </c>
      <c r="FE489" s="2">
        <v>287</v>
      </c>
      <c r="FF489" t="s">
        <v>1086</v>
      </c>
      <c r="FG489" t="s">
        <v>1086</v>
      </c>
      <c r="FH489" s="2">
        <v>241</v>
      </c>
      <c r="FI489" s="2">
        <v>84</v>
      </c>
      <c r="FJ489" s="2">
        <v>84</v>
      </c>
      <c r="FK489" s="2">
        <v>9</v>
      </c>
      <c r="FL489" s="2">
        <v>3.1</v>
      </c>
      <c r="FM489" s="2">
        <v>37</v>
      </c>
      <c r="FN489" s="2">
        <v>12.9</v>
      </c>
      <c r="FO489" s="2">
        <v>5</v>
      </c>
      <c r="FP489" s="2">
        <v>1.7</v>
      </c>
      <c r="FQ489" s="2">
        <v>103</v>
      </c>
      <c r="FR489" s="2">
        <v>35.9</v>
      </c>
      <c r="FS489" s="2">
        <v>133</v>
      </c>
      <c r="FT489" s="2">
        <v>46.3</v>
      </c>
      <c r="FW489" s="2">
        <v>46</v>
      </c>
      <c r="FX489" s="2">
        <v>16</v>
      </c>
      <c r="FZ489" s="2">
        <v>459</v>
      </c>
      <c r="GA489" s="2">
        <v>326</v>
      </c>
      <c r="GB489" t="s">
        <v>1086</v>
      </c>
      <c r="GC489" t="s">
        <v>1086</v>
      </c>
      <c r="GD489" s="2">
        <v>269</v>
      </c>
      <c r="GE489" s="2">
        <v>74.900000000000006</v>
      </c>
      <c r="GF489" s="2">
        <v>82.5</v>
      </c>
      <c r="GG489" s="2">
        <v>13</v>
      </c>
      <c r="GH489" s="2">
        <v>3.6</v>
      </c>
      <c r="GI489" s="2">
        <v>44</v>
      </c>
      <c r="GJ489" s="2">
        <v>12.3</v>
      </c>
      <c r="GK489" s="2">
        <v>13</v>
      </c>
      <c r="GL489" s="2">
        <v>3.6</v>
      </c>
      <c r="GM489" s="2">
        <v>133</v>
      </c>
      <c r="GN489" s="2">
        <v>37</v>
      </c>
      <c r="GO489" s="2">
        <v>123</v>
      </c>
      <c r="GP489" s="2">
        <v>34.299999999999997</v>
      </c>
      <c r="GQ489" s="2">
        <v>33</v>
      </c>
      <c r="GR489" s="2">
        <v>9.1999999999999993</v>
      </c>
      <c r="GS489" s="2">
        <v>90</v>
      </c>
      <c r="GT489" s="2">
        <v>25.1</v>
      </c>
      <c r="GV489" s="2">
        <v>271</v>
      </c>
    </row>
    <row r="490" spans="1:204" ht="12.75" customHeight="1" x14ac:dyDescent="0.2">
      <c r="A490" s="2">
        <v>3191</v>
      </c>
      <c r="B490" s="21">
        <f t="shared" si="35"/>
        <v>3.6979999999999995</v>
      </c>
      <c r="C490" s="23">
        <f t="shared" si="36"/>
        <v>3.6979999999999995</v>
      </c>
      <c r="D490" s="15">
        <f t="shared" si="37"/>
        <v>3.8</v>
      </c>
      <c r="E490" s="15">
        <f t="shared" si="38"/>
        <v>3.8</v>
      </c>
      <c r="F490" s="15">
        <f t="shared" si="39"/>
        <v>0</v>
      </c>
      <c r="G490" s="17">
        <v>86</v>
      </c>
      <c r="H490" t="s">
        <v>1086</v>
      </c>
      <c r="I490" t="s">
        <v>1086</v>
      </c>
      <c r="J490" s="2">
        <v>86</v>
      </c>
      <c r="K490" s="2">
        <v>100</v>
      </c>
      <c r="L490" s="2">
        <v>100</v>
      </c>
      <c r="S490" s="2">
        <v>26</v>
      </c>
      <c r="T490" s="2">
        <v>30.2</v>
      </c>
      <c r="U490" s="2">
        <v>60</v>
      </c>
      <c r="V490" s="2">
        <v>69.8</v>
      </c>
      <c r="AB490" s="2">
        <v>27</v>
      </c>
      <c r="AD490" t="s">
        <v>1086</v>
      </c>
      <c r="AE490" t="s">
        <v>1086</v>
      </c>
      <c r="AZ490" t="s">
        <v>1086</v>
      </c>
      <c r="BA490" t="s">
        <v>1086</v>
      </c>
      <c r="BU490" s="2">
        <v>86</v>
      </c>
      <c r="BV490" t="s">
        <v>1086</v>
      </c>
      <c r="BW490" t="s">
        <v>1086</v>
      </c>
      <c r="BX490" s="2">
        <v>86</v>
      </c>
      <c r="BY490" s="2">
        <v>100</v>
      </c>
      <c r="BZ490" s="2">
        <v>100</v>
      </c>
      <c r="CG490" s="2">
        <v>26</v>
      </c>
      <c r="CH490" s="2">
        <v>30.2</v>
      </c>
      <c r="CI490" s="2">
        <v>60</v>
      </c>
      <c r="CJ490" s="2">
        <v>69.8</v>
      </c>
      <c r="CP490" s="2">
        <v>27</v>
      </c>
      <c r="CQ490" s="2">
        <v>25</v>
      </c>
      <c r="CR490" t="s">
        <v>1086</v>
      </c>
      <c r="CS490" t="s">
        <v>1086</v>
      </c>
      <c r="CT490" s="2">
        <v>24</v>
      </c>
      <c r="CU490" s="2">
        <v>96</v>
      </c>
      <c r="CV490" s="2">
        <v>96</v>
      </c>
      <c r="CY490" s="2">
        <v>1</v>
      </c>
      <c r="CZ490" s="2">
        <v>4</v>
      </c>
      <c r="DC490" s="2">
        <v>3</v>
      </c>
      <c r="DD490" s="2">
        <v>12</v>
      </c>
      <c r="DE490" s="2">
        <v>21</v>
      </c>
      <c r="DF490" s="2">
        <v>84</v>
      </c>
      <c r="DI490" s="2">
        <v>1</v>
      </c>
      <c r="DJ490" s="2">
        <v>4</v>
      </c>
      <c r="DL490" s="2">
        <v>1</v>
      </c>
      <c r="DN490" t="s">
        <v>1086</v>
      </c>
      <c r="DO490" t="s">
        <v>1086</v>
      </c>
      <c r="EJ490" t="s">
        <v>1086</v>
      </c>
      <c r="EK490" t="s">
        <v>1086</v>
      </c>
      <c r="FE490" s="2">
        <v>25</v>
      </c>
      <c r="FF490" t="s">
        <v>1086</v>
      </c>
      <c r="FG490" t="s">
        <v>1086</v>
      </c>
      <c r="FH490" s="2">
        <v>24</v>
      </c>
      <c r="FI490" s="2">
        <v>96</v>
      </c>
      <c r="FJ490" s="2">
        <v>96</v>
      </c>
      <c r="FM490" s="2">
        <v>1</v>
      </c>
      <c r="FN490" s="2">
        <v>4</v>
      </c>
      <c r="FQ490" s="2">
        <v>3</v>
      </c>
      <c r="FR490" s="2">
        <v>12</v>
      </c>
      <c r="FS490" s="2">
        <v>21</v>
      </c>
      <c r="FT490" s="2">
        <v>84</v>
      </c>
      <c r="FW490" s="2">
        <v>1</v>
      </c>
      <c r="FX490" s="2">
        <v>4</v>
      </c>
      <c r="FZ490" s="2">
        <v>1</v>
      </c>
      <c r="GB490" t="s">
        <v>1086</v>
      </c>
      <c r="GC490" t="s">
        <v>1086</v>
      </c>
    </row>
    <row r="491" spans="1:204" ht="12.75" customHeight="1" x14ac:dyDescent="0.2">
      <c r="A491" s="2">
        <v>3192</v>
      </c>
      <c r="B491" s="21">
        <f t="shared" si="35"/>
        <v>2.5210000000000004</v>
      </c>
      <c r="C491" s="23">
        <f t="shared" si="36"/>
        <v>2.5210000000000004</v>
      </c>
      <c r="D491" s="15">
        <f t="shared" si="37"/>
        <v>3.3909999999999996</v>
      </c>
      <c r="E491" s="15">
        <f t="shared" si="38"/>
        <v>3.3909999999999996</v>
      </c>
      <c r="F491" s="15">
        <f t="shared" si="39"/>
        <v>3.2189999999999999</v>
      </c>
      <c r="G491" s="17">
        <v>46</v>
      </c>
      <c r="H491" t="s">
        <v>1086</v>
      </c>
      <c r="I491" t="s">
        <v>1086</v>
      </c>
      <c r="J491" s="2">
        <v>28</v>
      </c>
      <c r="K491" s="2">
        <v>60.9</v>
      </c>
      <c r="L491" s="2">
        <v>60.9</v>
      </c>
      <c r="M491" s="2">
        <v>8</v>
      </c>
      <c r="N491" s="2">
        <v>17.399999999999999</v>
      </c>
      <c r="O491" s="2">
        <v>10</v>
      </c>
      <c r="P491" s="2">
        <v>21.7</v>
      </c>
      <c r="Q491" s="2">
        <v>1</v>
      </c>
      <c r="R491" s="2">
        <v>2.2000000000000002</v>
      </c>
      <c r="S491" s="2">
        <v>20</v>
      </c>
      <c r="T491" s="2">
        <v>43.5</v>
      </c>
      <c r="U491" s="2">
        <v>7</v>
      </c>
      <c r="V491" s="2">
        <v>15.2</v>
      </c>
      <c r="Y491" s="2">
        <v>18</v>
      </c>
      <c r="Z491" s="2">
        <v>39.1</v>
      </c>
      <c r="AB491" s="2">
        <v>204</v>
      </c>
      <c r="AD491" t="s">
        <v>1086</v>
      </c>
      <c r="AE491" t="s">
        <v>1086</v>
      </c>
      <c r="AZ491" t="s">
        <v>1086</v>
      </c>
      <c r="BA491" t="s">
        <v>1086</v>
      </c>
      <c r="BU491" s="2">
        <v>46</v>
      </c>
      <c r="BV491" t="s">
        <v>1086</v>
      </c>
      <c r="BW491" t="s">
        <v>1086</v>
      </c>
      <c r="BX491" s="2">
        <v>28</v>
      </c>
      <c r="BY491" s="2">
        <v>60.9</v>
      </c>
      <c r="BZ491" s="2">
        <v>60.9</v>
      </c>
      <c r="CA491" s="2">
        <v>8</v>
      </c>
      <c r="CB491" s="2">
        <v>17.399999999999999</v>
      </c>
      <c r="CC491" s="2">
        <v>10</v>
      </c>
      <c r="CD491" s="2">
        <v>21.7</v>
      </c>
      <c r="CE491" s="2">
        <v>1</v>
      </c>
      <c r="CF491" s="2">
        <v>2.2000000000000002</v>
      </c>
      <c r="CG491" s="2">
        <v>20</v>
      </c>
      <c r="CH491" s="2">
        <v>43.5</v>
      </c>
      <c r="CI491" s="2">
        <v>7</v>
      </c>
      <c r="CJ491" s="2">
        <v>15.2</v>
      </c>
      <c r="CM491" s="2">
        <v>18</v>
      </c>
      <c r="CN491" s="2">
        <v>39.1</v>
      </c>
      <c r="CP491" s="2">
        <v>204</v>
      </c>
      <c r="CQ491" s="2">
        <v>74</v>
      </c>
      <c r="CR491" t="s">
        <v>1086</v>
      </c>
      <c r="CS491" t="s">
        <v>1086</v>
      </c>
      <c r="CT491" s="2">
        <v>65</v>
      </c>
      <c r="CU491" s="2">
        <v>87.8</v>
      </c>
      <c r="CV491" s="2">
        <v>87.8</v>
      </c>
      <c r="CW491" s="2">
        <v>3</v>
      </c>
      <c r="CX491" s="2">
        <v>4.0999999999999996</v>
      </c>
      <c r="CY491" s="2">
        <v>6</v>
      </c>
      <c r="CZ491" s="2">
        <v>8.1</v>
      </c>
      <c r="DC491" s="2">
        <v>24</v>
      </c>
      <c r="DD491" s="2">
        <v>32.4</v>
      </c>
      <c r="DE491" s="2">
        <v>41</v>
      </c>
      <c r="DF491" s="2">
        <v>55.4</v>
      </c>
      <c r="DI491" s="2">
        <v>9</v>
      </c>
      <c r="DJ491" s="2">
        <v>12.2</v>
      </c>
      <c r="DL491" s="2">
        <v>111</v>
      </c>
      <c r="DN491" t="s">
        <v>1086</v>
      </c>
      <c r="DO491" t="s">
        <v>1086</v>
      </c>
      <c r="EJ491" t="s">
        <v>1086</v>
      </c>
      <c r="EK491" t="s">
        <v>1086</v>
      </c>
      <c r="FE491" s="2">
        <v>74</v>
      </c>
      <c r="FF491" t="s">
        <v>1086</v>
      </c>
      <c r="FG491" t="s">
        <v>1086</v>
      </c>
      <c r="FH491" s="2">
        <v>65</v>
      </c>
      <c r="FI491" s="2">
        <v>87.8</v>
      </c>
      <c r="FJ491" s="2">
        <v>87.8</v>
      </c>
      <c r="FK491" s="2">
        <v>3</v>
      </c>
      <c r="FL491" s="2">
        <v>4.0999999999999996</v>
      </c>
      <c r="FM491" s="2">
        <v>6</v>
      </c>
      <c r="FN491" s="2">
        <v>8.1</v>
      </c>
      <c r="FQ491" s="2">
        <v>24</v>
      </c>
      <c r="FR491" s="2">
        <v>32.4</v>
      </c>
      <c r="FS491" s="2">
        <v>41</v>
      </c>
      <c r="FT491" s="2">
        <v>55.4</v>
      </c>
      <c r="FW491" s="2">
        <v>9</v>
      </c>
      <c r="FX491" s="2">
        <v>12.2</v>
      </c>
      <c r="FZ491" s="2">
        <v>111</v>
      </c>
      <c r="GA491" s="2">
        <v>78</v>
      </c>
      <c r="GB491" t="s">
        <v>1086</v>
      </c>
      <c r="GC491" t="s">
        <v>1086</v>
      </c>
      <c r="GD491" s="2">
        <v>70</v>
      </c>
      <c r="GE491" s="2">
        <v>89.7</v>
      </c>
      <c r="GF491" s="2">
        <v>89.7</v>
      </c>
      <c r="GI491" s="2">
        <v>8</v>
      </c>
      <c r="GJ491" s="2">
        <v>10.3</v>
      </c>
      <c r="GK491" s="2">
        <v>3</v>
      </c>
      <c r="GL491" s="2">
        <v>3.8</v>
      </c>
      <c r="GM491" s="2">
        <v>33</v>
      </c>
      <c r="GN491" s="2">
        <v>42.3</v>
      </c>
      <c r="GO491" s="2">
        <v>34</v>
      </c>
      <c r="GP491" s="2">
        <v>43.6</v>
      </c>
      <c r="GS491" s="2">
        <v>8</v>
      </c>
      <c r="GT491" s="2">
        <v>10.3</v>
      </c>
      <c r="GV491" s="2">
        <v>65</v>
      </c>
    </row>
    <row r="492" spans="1:204" ht="12.75" customHeight="1" x14ac:dyDescent="0.2">
      <c r="A492" s="2">
        <v>3193</v>
      </c>
      <c r="B492" s="21">
        <f t="shared" si="35"/>
        <v>0</v>
      </c>
      <c r="C492" s="23">
        <f t="shared" si="36"/>
        <v>0</v>
      </c>
      <c r="D492" s="15">
        <f t="shared" si="37"/>
        <v>0</v>
      </c>
      <c r="E492" s="15">
        <f t="shared" si="38"/>
        <v>0</v>
      </c>
      <c r="F492" s="15">
        <f t="shared" si="39"/>
        <v>0</v>
      </c>
      <c r="H492" t="s">
        <v>1086</v>
      </c>
      <c r="I492" t="s">
        <v>1086</v>
      </c>
      <c r="AD492" t="s">
        <v>1086</v>
      </c>
      <c r="AE492" t="s">
        <v>1086</v>
      </c>
      <c r="AZ492" t="s">
        <v>1086</v>
      </c>
      <c r="BA492" t="s">
        <v>1086</v>
      </c>
      <c r="BV492" t="s">
        <v>1086</v>
      </c>
      <c r="BW492" t="s">
        <v>1086</v>
      </c>
      <c r="CR492" t="s">
        <v>1086</v>
      </c>
      <c r="CS492" t="s">
        <v>1086</v>
      </c>
      <c r="DN492" t="s">
        <v>1086</v>
      </c>
      <c r="DO492" t="s">
        <v>1086</v>
      </c>
      <c r="EJ492" t="s">
        <v>1086</v>
      </c>
      <c r="EK492" t="s">
        <v>1086</v>
      </c>
      <c r="FF492" t="s">
        <v>1086</v>
      </c>
      <c r="FG492" t="s">
        <v>1086</v>
      </c>
      <c r="GB492" t="s">
        <v>1086</v>
      </c>
      <c r="GC492" t="s">
        <v>1086</v>
      </c>
      <c r="GQ492" s="2">
        <v>1</v>
      </c>
      <c r="GR492" s="2">
        <v>100</v>
      </c>
      <c r="GS492" s="2">
        <v>1</v>
      </c>
      <c r="GT492" s="2">
        <v>100</v>
      </c>
      <c r="GV492" s="2">
        <v>11</v>
      </c>
    </row>
    <row r="493" spans="1:204" ht="12.75" customHeight="1" x14ac:dyDescent="0.2">
      <c r="A493" s="2">
        <v>3195</v>
      </c>
      <c r="B493" s="21">
        <f t="shared" si="35"/>
        <v>2.1509999999999998</v>
      </c>
      <c r="C493" s="23">
        <f t="shared" si="36"/>
        <v>2.1509999999999998</v>
      </c>
      <c r="D493" s="15">
        <f t="shared" si="37"/>
        <v>3.177</v>
      </c>
      <c r="E493" s="15">
        <f t="shared" si="38"/>
        <v>3.177</v>
      </c>
      <c r="F493" s="15">
        <f t="shared" si="39"/>
        <v>2.5939999999999999</v>
      </c>
      <c r="G493" s="17">
        <v>265</v>
      </c>
      <c r="H493" t="s">
        <v>1086</v>
      </c>
      <c r="I493" t="s">
        <v>1086</v>
      </c>
      <c r="J493" s="2">
        <v>110</v>
      </c>
      <c r="K493" s="2">
        <v>41</v>
      </c>
      <c r="L493" s="2">
        <v>41.5</v>
      </c>
      <c r="M493" s="2">
        <v>67</v>
      </c>
      <c r="N493" s="2">
        <v>25</v>
      </c>
      <c r="O493" s="2">
        <v>88</v>
      </c>
      <c r="P493" s="2">
        <v>32.799999999999997</v>
      </c>
      <c r="Q493" s="2">
        <v>7</v>
      </c>
      <c r="R493" s="2">
        <v>2.6</v>
      </c>
      <c r="S493" s="2">
        <v>79</v>
      </c>
      <c r="T493" s="2">
        <v>29.5</v>
      </c>
      <c r="U493" s="2">
        <v>24</v>
      </c>
      <c r="V493" s="2">
        <v>9</v>
      </c>
      <c r="W493" s="2">
        <v>3</v>
      </c>
      <c r="X493" s="2">
        <v>1.1000000000000001</v>
      </c>
      <c r="Y493" s="2">
        <v>158</v>
      </c>
      <c r="Z493" s="2">
        <v>59</v>
      </c>
      <c r="AB493" s="2">
        <v>392</v>
      </c>
      <c r="AD493" t="s">
        <v>1086</v>
      </c>
      <c r="AE493" t="s">
        <v>1086</v>
      </c>
      <c r="AZ493" t="s">
        <v>1086</v>
      </c>
      <c r="BA493" t="s">
        <v>1086</v>
      </c>
      <c r="BU493" s="2">
        <v>265</v>
      </c>
      <c r="BV493" t="s">
        <v>1086</v>
      </c>
      <c r="BW493" t="s">
        <v>1086</v>
      </c>
      <c r="BX493" s="2">
        <v>110</v>
      </c>
      <c r="BY493" s="2">
        <v>41</v>
      </c>
      <c r="BZ493" s="2">
        <v>41.5</v>
      </c>
      <c r="CA493" s="2">
        <v>67</v>
      </c>
      <c r="CB493" s="2">
        <v>25</v>
      </c>
      <c r="CC493" s="2">
        <v>88</v>
      </c>
      <c r="CD493" s="2">
        <v>32.799999999999997</v>
      </c>
      <c r="CE493" s="2">
        <v>7</v>
      </c>
      <c r="CF493" s="2">
        <v>2.6</v>
      </c>
      <c r="CG493" s="2">
        <v>79</v>
      </c>
      <c r="CH493" s="2">
        <v>29.5</v>
      </c>
      <c r="CI493" s="2">
        <v>24</v>
      </c>
      <c r="CJ493" s="2">
        <v>9</v>
      </c>
      <c r="CK493" s="2">
        <v>3</v>
      </c>
      <c r="CL493" s="2">
        <v>1.1000000000000001</v>
      </c>
      <c r="CM493" s="2">
        <v>158</v>
      </c>
      <c r="CN493" s="2">
        <v>59</v>
      </c>
      <c r="CP493" s="2">
        <v>392</v>
      </c>
      <c r="CQ493" s="2">
        <v>193</v>
      </c>
      <c r="CR493" t="s">
        <v>1086</v>
      </c>
      <c r="CS493" t="s">
        <v>1086</v>
      </c>
      <c r="CT493" s="2">
        <v>157</v>
      </c>
      <c r="CU493" s="2">
        <v>81.3</v>
      </c>
      <c r="CV493" s="2">
        <v>81.3</v>
      </c>
      <c r="CW493" s="2">
        <v>6</v>
      </c>
      <c r="CX493" s="2">
        <v>3.1</v>
      </c>
      <c r="CY493" s="2">
        <v>30</v>
      </c>
      <c r="CZ493" s="2">
        <v>15.5</v>
      </c>
      <c r="DC493" s="2">
        <v>81</v>
      </c>
      <c r="DD493" s="2">
        <v>42</v>
      </c>
      <c r="DE493" s="2">
        <v>76</v>
      </c>
      <c r="DF493" s="2">
        <v>39.4</v>
      </c>
      <c r="DI493" s="2">
        <v>36</v>
      </c>
      <c r="DJ493" s="2">
        <v>18.7</v>
      </c>
      <c r="DL493" s="2">
        <v>254</v>
      </c>
      <c r="DN493" t="s">
        <v>1086</v>
      </c>
      <c r="DO493" t="s">
        <v>1086</v>
      </c>
      <c r="EJ493" t="s">
        <v>1086</v>
      </c>
      <c r="EK493" t="s">
        <v>1086</v>
      </c>
      <c r="FE493" s="2">
        <v>193</v>
      </c>
      <c r="FF493" t="s">
        <v>1086</v>
      </c>
      <c r="FG493" t="s">
        <v>1086</v>
      </c>
      <c r="FH493" s="2">
        <v>157</v>
      </c>
      <c r="FI493" s="2">
        <v>81.3</v>
      </c>
      <c r="FJ493" s="2">
        <v>81.3</v>
      </c>
      <c r="FK493" s="2">
        <v>6</v>
      </c>
      <c r="FL493" s="2">
        <v>3.1</v>
      </c>
      <c r="FM493" s="2">
        <v>30</v>
      </c>
      <c r="FN493" s="2">
        <v>15.5</v>
      </c>
      <c r="FQ493" s="2">
        <v>81</v>
      </c>
      <c r="FR493" s="2">
        <v>42</v>
      </c>
      <c r="FS493" s="2">
        <v>76</v>
      </c>
      <c r="FT493" s="2">
        <v>39.4</v>
      </c>
      <c r="FW493" s="2">
        <v>36</v>
      </c>
      <c r="FX493" s="2">
        <v>18.7</v>
      </c>
      <c r="FZ493" s="2">
        <v>254</v>
      </c>
      <c r="GA493" s="2">
        <v>293</v>
      </c>
      <c r="GB493" t="s">
        <v>1086</v>
      </c>
      <c r="GC493" t="s">
        <v>1086</v>
      </c>
      <c r="GD493" s="2">
        <v>200</v>
      </c>
      <c r="GE493" s="2">
        <v>67.3</v>
      </c>
      <c r="GF493" s="2">
        <v>68.3</v>
      </c>
      <c r="GG493" s="2">
        <v>18</v>
      </c>
      <c r="GH493" s="2">
        <v>6.1</v>
      </c>
      <c r="GI493" s="2">
        <v>75</v>
      </c>
      <c r="GJ493" s="2">
        <v>25.3</v>
      </c>
      <c r="GK493" s="2">
        <v>23</v>
      </c>
      <c r="GL493" s="2">
        <v>7.7</v>
      </c>
      <c r="GM493" s="2">
        <v>106</v>
      </c>
      <c r="GN493" s="2">
        <v>35.700000000000003</v>
      </c>
      <c r="GO493" s="2">
        <v>71</v>
      </c>
      <c r="GP493" s="2">
        <v>23.9</v>
      </c>
      <c r="GQ493" s="2">
        <v>4</v>
      </c>
      <c r="GR493" s="2">
        <v>1.3</v>
      </c>
      <c r="GS493" s="2">
        <v>97</v>
      </c>
      <c r="GT493" s="2">
        <v>32.700000000000003</v>
      </c>
      <c r="GU493" s="2">
        <v>1</v>
      </c>
      <c r="GV493" s="2">
        <v>271</v>
      </c>
    </row>
    <row r="494" spans="1:204" ht="12.75" customHeight="1" x14ac:dyDescent="0.2">
      <c r="A494" s="2">
        <v>3198</v>
      </c>
      <c r="B494" s="21">
        <f t="shared" si="35"/>
        <v>2.9819999999999998</v>
      </c>
      <c r="C494" s="23">
        <f t="shared" si="36"/>
        <v>2.9819999999999998</v>
      </c>
      <c r="D494" s="15">
        <f t="shared" si="37"/>
        <v>0</v>
      </c>
      <c r="E494" s="15">
        <f t="shared" si="38"/>
        <v>0</v>
      </c>
      <c r="F494" s="15">
        <f t="shared" si="39"/>
        <v>0</v>
      </c>
      <c r="G494" s="17">
        <v>54</v>
      </c>
      <c r="H494" t="s">
        <v>1086</v>
      </c>
      <c r="I494" t="s">
        <v>1086</v>
      </c>
      <c r="J494" s="2">
        <v>40</v>
      </c>
      <c r="K494" s="2">
        <v>74.099999999999994</v>
      </c>
      <c r="L494" s="2">
        <v>74.099999999999994</v>
      </c>
      <c r="M494" s="2">
        <v>2</v>
      </c>
      <c r="N494" s="2">
        <v>3.7</v>
      </c>
      <c r="O494" s="2">
        <v>12</v>
      </c>
      <c r="P494" s="2">
        <v>22.2</v>
      </c>
      <c r="Q494" s="2">
        <v>2</v>
      </c>
      <c r="R494" s="2">
        <v>3.7</v>
      </c>
      <c r="S494" s="2">
        <v>17</v>
      </c>
      <c r="T494" s="2">
        <v>31.5</v>
      </c>
      <c r="U494" s="2">
        <v>21</v>
      </c>
      <c r="V494" s="2">
        <v>38.9</v>
      </c>
      <c r="Y494" s="2">
        <v>14</v>
      </c>
      <c r="Z494" s="2">
        <v>25.9</v>
      </c>
      <c r="AD494" t="s">
        <v>1086</v>
      </c>
      <c r="AE494" t="s">
        <v>1086</v>
      </c>
      <c r="AZ494" t="s">
        <v>1086</v>
      </c>
      <c r="BA494" t="s">
        <v>1086</v>
      </c>
      <c r="BU494" s="2">
        <v>54</v>
      </c>
      <c r="BV494" t="s">
        <v>1086</v>
      </c>
      <c r="BW494" t="s">
        <v>1086</v>
      </c>
      <c r="BX494" s="2">
        <v>40</v>
      </c>
      <c r="BY494" s="2">
        <v>74.099999999999994</v>
      </c>
      <c r="BZ494" s="2">
        <v>74.099999999999994</v>
      </c>
      <c r="CA494" s="2">
        <v>2</v>
      </c>
      <c r="CB494" s="2">
        <v>3.7</v>
      </c>
      <c r="CC494" s="2">
        <v>12</v>
      </c>
      <c r="CD494" s="2">
        <v>22.2</v>
      </c>
      <c r="CE494" s="2">
        <v>2</v>
      </c>
      <c r="CF494" s="2">
        <v>3.7</v>
      </c>
      <c r="CG494" s="2">
        <v>17</v>
      </c>
      <c r="CH494" s="2">
        <v>31.5</v>
      </c>
      <c r="CI494" s="2">
        <v>21</v>
      </c>
      <c r="CJ494" s="2">
        <v>38.9</v>
      </c>
      <c r="CM494" s="2">
        <v>14</v>
      </c>
      <c r="CN494" s="2">
        <v>25.9</v>
      </c>
      <c r="CR494" t="s">
        <v>1086</v>
      </c>
      <c r="CS494" t="s">
        <v>1086</v>
      </c>
      <c r="DN494" t="s">
        <v>1086</v>
      </c>
      <c r="DO494" t="s">
        <v>1086</v>
      </c>
      <c r="EJ494" t="s">
        <v>1086</v>
      </c>
      <c r="EK494" t="s">
        <v>1086</v>
      </c>
      <c r="FF494" t="s">
        <v>1086</v>
      </c>
      <c r="FG494" t="s">
        <v>1086</v>
      </c>
      <c r="GB494" t="s">
        <v>1086</v>
      </c>
      <c r="GC494" t="s">
        <v>1086</v>
      </c>
    </row>
    <row r="495" spans="1:204" ht="12.75" customHeight="1" x14ac:dyDescent="0.2">
      <c r="A495" s="2">
        <v>3201</v>
      </c>
      <c r="B495" s="21">
        <f t="shared" si="35"/>
        <v>3.359</v>
      </c>
      <c r="C495" s="23">
        <f t="shared" si="36"/>
        <v>3.359</v>
      </c>
      <c r="D495" s="15">
        <f t="shared" si="37"/>
        <v>4</v>
      </c>
      <c r="E495" s="15">
        <f t="shared" si="38"/>
        <v>4</v>
      </c>
      <c r="F495" s="15">
        <f t="shared" si="39"/>
        <v>0</v>
      </c>
      <c r="G495" s="17">
        <v>114</v>
      </c>
      <c r="H495" t="s">
        <v>1086</v>
      </c>
      <c r="I495" t="s">
        <v>1086</v>
      </c>
      <c r="J495" s="2">
        <v>101</v>
      </c>
      <c r="K495" s="2">
        <v>88.6</v>
      </c>
      <c r="L495" s="2">
        <v>88.6</v>
      </c>
      <c r="M495" s="2">
        <v>1</v>
      </c>
      <c r="N495" s="2">
        <v>0.9</v>
      </c>
      <c r="O495" s="2">
        <v>12</v>
      </c>
      <c r="P495" s="2">
        <v>10.5</v>
      </c>
      <c r="S495" s="2">
        <v>46</v>
      </c>
      <c r="T495" s="2">
        <v>40.4</v>
      </c>
      <c r="U495" s="2">
        <v>55</v>
      </c>
      <c r="V495" s="2">
        <v>48.2</v>
      </c>
      <c r="Y495" s="2">
        <v>13</v>
      </c>
      <c r="Z495" s="2">
        <v>11.4</v>
      </c>
      <c r="AB495" s="2">
        <v>15</v>
      </c>
      <c r="AD495" t="s">
        <v>1086</v>
      </c>
      <c r="AE495" t="s">
        <v>1086</v>
      </c>
      <c r="AZ495" t="s">
        <v>1086</v>
      </c>
      <c r="BA495" t="s">
        <v>1086</v>
      </c>
      <c r="BU495" s="2">
        <v>114</v>
      </c>
      <c r="BV495" t="s">
        <v>1086</v>
      </c>
      <c r="BW495" t="s">
        <v>1086</v>
      </c>
      <c r="BX495" s="2">
        <v>101</v>
      </c>
      <c r="BY495" s="2">
        <v>88.6</v>
      </c>
      <c r="BZ495" s="2">
        <v>88.6</v>
      </c>
      <c r="CA495" s="2">
        <v>1</v>
      </c>
      <c r="CB495" s="2">
        <v>0.9</v>
      </c>
      <c r="CC495" s="2">
        <v>12</v>
      </c>
      <c r="CD495" s="2">
        <v>10.5</v>
      </c>
      <c r="CG495" s="2">
        <v>46</v>
      </c>
      <c r="CH495" s="2">
        <v>40.4</v>
      </c>
      <c r="CI495" s="2">
        <v>55</v>
      </c>
      <c r="CJ495" s="2">
        <v>48.2</v>
      </c>
      <c r="CM495" s="2">
        <v>13</v>
      </c>
      <c r="CN495" s="2">
        <v>11.4</v>
      </c>
      <c r="CP495" s="2">
        <v>15</v>
      </c>
      <c r="CQ495" s="2">
        <v>15</v>
      </c>
      <c r="CR495" t="s">
        <v>1086</v>
      </c>
      <c r="CS495" t="s">
        <v>1086</v>
      </c>
      <c r="CT495" s="2">
        <v>15</v>
      </c>
      <c r="CU495" s="2">
        <v>100</v>
      </c>
      <c r="CV495" s="2">
        <v>100</v>
      </c>
      <c r="DE495" s="2">
        <v>15</v>
      </c>
      <c r="DF495" s="2">
        <v>100</v>
      </c>
      <c r="DN495" t="s">
        <v>1086</v>
      </c>
      <c r="DO495" t="s">
        <v>1086</v>
      </c>
      <c r="EJ495" t="s">
        <v>1086</v>
      </c>
      <c r="EK495" t="s">
        <v>1086</v>
      </c>
      <c r="FE495" s="2">
        <v>15</v>
      </c>
      <c r="FF495" t="s">
        <v>1086</v>
      </c>
      <c r="FG495" t="s">
        <v>1086</v>
      </c>
      <c r="FH495" s="2">
        <v>15</v>
      </c>
      <c r="FI495" s="2">
        <v>100</v>
      </c>
      <c r="FJ495" s="2">
        <v>100</v>
      </c>
      <c r="FS495" s="2">
        <v>15</v>
      </c>
      <c r="FT495" s="2">
        <v>100</v>
      </c>
      <c r="GB495" t="s">
        <v>1086</v>
      </c>
      <c r="GC495" t="s">
        <v>1086</v>
      </c>
    </row>
    <row r="496" spans="1:204" ht="12.75" customHeight="1" x14ac:dyDescent="0.2">
      <c r="A496" s="2">
        <v>3204</v>
      </c>
      <c r="B496" s="21">
        <f t="shared" si="35"/>
        <v>2.9</v>
      </c>
      <c r="C496" s="23">
        <f t="shared" si="36"/>
        <v>2.9</v>
      </c>
      <c r="D496" s="15">
        <f t="shared" si="37"/>
        <v>3.3110000000000004</v>
      </c>
      <c r="E496" s="15">
        <f t="shared" si="38"/>
        <v>3.3110000000000004</v>
      </c>
      <c r="F496" s="15">
        <f t="shared" si="39"/>
        <v>3.1039999999999996</v>
      </c>
      <c r="G496" s="17">
        <v>19</v>
      </c>
      <c r="H496" t="s">
        <v>1086</v>
      </c>
      <c r="I496" t="s">
        <v>1086</v>
      </c>
      <c r="J496" s="2">
        <v>15</v>
      </c>
      <c r="K496" s="2">
        <v>75</v>
      </c>
      <c r="L496" s="2">
        <v>78.900000000000006</v>
      </c>
      <c r="O496" s="2">
        <v>4</v>
      </c>
      <c r="P496" s="2">
        <v>20</v>
      </c>
      <c r="S496" s="2">
        <v>10</v>
      </c>
      <c r="T496" s="2">
        <v>50</v>
      </c>
      <c r="U496" s="2">
        <v>5</v>
      </c>
      <c r="V496" s="2">
        <v>25</v>
      </c>
      <c r="W496" s="2">
        <v>1</v>
      </c>
      <c r="X496" s="2">
        <v>5</v>
      </c>
      <c r="Y496" s="2">
        <v>5</v>
      </c>
      <c r="Z496" s="2">
        <v>25</v>
      </c>
      <c r="AB496" s="2">
        <v>27</v>
      </c>
      <c r="AD496" t="s">
        <v>1086</v>
      </c>
      <c r="AE496" t="s">
        <v>1086</v>
      </c>
      <c r="AZ496" t="s">
        <v>1086</v>
      </c>
      <c r="BA496" t="s">
        <v>1086</v>
      </c>
      <c r="BU496" s="2">
        <v>19</v>
      </c>
      <c r="BV496" t="s">
        <v>1086</v>
      </c>
      <c r="BW496" t="s">
        <v>1086</v>
      </c>
      <c r="BX496" s="2">
        <v>15</v>
      </c>
      <c r="BY496" s="2">
        <v>75</v>
      </c>
      <c r="BZ496" s="2">
        <v>78.900000000000006</v>
      </c>
      <c r="CC496" s="2">
        <v>4</v>
      </c>
      <c r="CD496" s="2">
        <v>20</v>
      </c>
      <c r="CG496" s="2">
        <v>10</v>
      </c>
      <c r="CH496" s="2">
        <v>50</v>
      </c>
      <c r="CI496" s="2">
        <v>5</v>
      </c>
      <c r="CJ496" s="2">
        <v>25</v>
      </c>
      <c r="CK496" s="2">
        <v>1</v>
      </c>
      <c r="CL496" s="2">
        <v>5</v>
      </c>
      <c r="CM496" s="2">
        <v>5</v>
      </c>
      <c r="CN496" s="2">
        <v>25</v>
      </c>
      <c r="CP496" s="2">
        <v>27</v>
      </c>
      <c r="CQ496" s="2">
        <v>13</v>
      </c>
      <c r="CR496" t="s">
        <v>1086</v>
      </c>
      <c r="CS496" t="s">
        <v>1086</v>
      </c>
      <c r="CT496" s="2">
        <v>11</v>
      </c>
      <c r="CU496" s="2">
        <v>84.6</v>
      </c>
      <c r="CV496" s="2">
        <v>84.6</v>
      </c>
      <c r="CY496" s="2">
        <v>2</v>
      </c>
      <c r="CZ496" s="2">
        <v>15.4</v>
      </c>
      <c r="DC496" s="2">
        <v>5</v>
      </c>
      <c r="DD496" s="2">
        <v>38.5</v>
      </c>
      <c r="DE496" s="2">
        <v>6</v>
      </c>
      <c r="DF496" s="2">
        <v>46.2</v>
      </c>
      <c r="DI496" s="2">
        <v>2</v>
      </c>
      <c r="DJ496" s="2">
        <v>15.4</v>
      </c>
      <c r="DL496" s="2">
        <v>38</v>
      </c>
      <c r="DN496" t="s">
        <v>1086</v>
      </c>
      <c r="DO496" t="s">
        <v>1086</v>
      </c>
      <c r="EJ496" t="s">
        <v>1086</v>
      </c>
      <c r="EK496" t="s">
        <v>1086</v>
      </c>
      <c r="FE496" s="2">
        <v>13</v>
      </c>
      <c r="FF496" t="s">
        <v>1086</v>
      </c>
      <c r="FG496" t="s">
        <v>1086</v>
      </c>
      <c r="FH496" s="2">
        <v>11</v>
      </c>
      <c r="FI496" s="2">
        <v>84.6</v>
      </c>
      <c r="FJ496" s="2">
        <v>84.6</v>
      </c>
      <c r="FM496" s="2">
        <v>2</v>
      </c>
      <c r="FN496" s="2">
        <v>15.4</v>
      </c>
      <c r="FQ496" s="2">
        <v>5</v>
      </c>
      <c r="FR496" s="2">
        <v>38.5</v>
      </c>
      <c r="FS496" s="2">
        <v>6</v>
      </c>
      <c r="FT496" s="2">
        <v>46.2</v>
      </c>
      <c r="FW496" s="2">
        <v>2</v>
      </c>
      <c r="FX496" s="2">
        <v>15.4</v>
      </c>
      <c r="FZ496" s="2">
        <v>38</v>
      </c>
      <c r="GA496" s="2">
        <v>18</v>
      </c>
      <c r="GB496" t="s">
        <v>1086</v>
      </c>
      <c r="GC496" t="s">
        <v>1086</v>
      </c>
      <c r="GD496" s="2">
        <v>16</v>
      </c>
      <c r="GE496" s="2">
        <v>84.2</v>
      </c>
      <c r="GF496" s="2">
        <v>88.9</v>
      </c>
      <c r="GI496" s="2">
        <v>2</v>
      </c>
      <c r="GJ496" s="2">
        <v>10.5</v>
      </c>
      <c r="GM496" s="2">
        <v>9</v>
      </c>
      <c r="GN496" s="2">
        <v>47.4</v>
      </c>
      <c r="GO496" s="2">
        <v>7</v>
      </c>
      <c r="GP496" s="2">
        <v>36.799999999999997</v>
      </c>
      <c r="GQ496" s="2">
        <v>1</v>
      </c>
      <c r="GR496" s="2">
        <v>5.3</v>
      </c>
      <c r="GS496" s="2">
        <v>3</v>
      </c>
      <c r="GT496" s="2">
        <v>15.8</v>
      </c>
      <c r="GV496" s="2">
        <v>15</v>
      </c>
    </row>
    <row r="497" spans="1:204" ht="12.75" customHeight="1" x14ac:dyDescent="0.2">
      <c r="A497" s="2">
        <v>3205</v>
      </c>
      <c r="B497" s="21">
        <f t="shared" si="35"/>
        <v>0</v>
      </c>
      <c r="C497" s="23">
        <f t="shared" si="36"/>
        <v>0</v>
      </c>
      <c r="D497" s="15">
        <f t="shared" si="37"/>
        <v>0</v>
      </c>
      <c r="E497" s="15">
        <f t="shared" si="38"/>
        <v>0</v>
      </c>
      <c r="F497" s="15">
        <f t="shared" si="39"/>
        <v>0</v>
      </c>
      <c r="G497" s="17">
        <v>3</v>
      </c>
      <c r="H497" t="s">
        <v>1086</v>
      </c>
      <c r="I497" t="s">
        <v>1086</v>
      </c>
      <c r="AD497" t="s">
        <v>1086</v>
      </c>
      <c r="AE497" t="s">
        <v>1086</v>
      </c>
      <c r="AZ497" t="s">
        <v>1086</v>
      </c>
      <c r="BA497" t="s">
        <v>1086</v>
      </c>
      <c r="BU497" s="2">
        <v>3</v>
      </c>
      <c r="BV497" t="s">
        <v>1086</v>
      </c>
      <c r="BW497" t="s">
        <v>1086</v>
      </c>
      <c r="CR497" t="s">
        <v>1086</v>
      </c>
      <c r="CS497" t="s">
        <v>1086</v>
      </c>
      <c r="DN497" t="s">
        <v>1086</v>
      </c>
      <c r="DO497" t="s">
        <v>1086</v>
      </c>
      <c r="EJ497" t="s">
        <v>1086</v>
      </c>
      <c r="EK497" t="s">
        <v>1086</v>
      </c>
      <c r="FF497" t="s">
        <v>1086</v>
      </c>
      <c r="FG497" t="s">
        <v>1086</v>
      </c>
      <c r="GB497" t="s">
        <v>1086</v>
      </c>
      <c r="GC497" t="s">
        <v>1086</v>
      </c>
    </row>
    <row r="498" spans="1:204" ht="12.75" customHeight="1" x14ac:dyDescent="0.2">
      <c r="A498" s="2">
        <v>3206</v>
      </c>
      <c r="B498" s="21">
        <f t="shared" si="35"/>
        <v>1.9360000000000002</v>
      </c>
      <c r="C498" s="23">
        <f t="shared" si="36"/>
        <v>1.9360000000000002</v>
      </c>
      <c r="D498" s="15">
        <f t="shared" si="37"/>
        <v>2.85</v>
      </c>
      <c r="E498" s="15">
        <f t="shared" si="38"/>
        <v>2.85</v>
      </c>
      <c r="F498" s="15">
        <f t="shared" si="39"/>
        <v>2.4090000000000003</v>
      </c>
      <c r="G498" s="17">
        <v>469</v>
      </c>
      <c r="H498" t="s">
        <v>1086</v>
      </c>
      <c r="I498" t="s">
        <v>1086</v>
      </c>
      <c r="J498" s="2">
        <v>139</v>
      </c>
      <c r="K498" s="2">
        <v>29.3</v>
      </c>
      <c r="L498" s="2">
        <v>29.6</v>
      </c>
      <c r="M498" s="2">
        <v>171</v>
      </c>
      <c r="N498" s="2">
        <v>36</v>
      </c>
      <c r="O498" s="2">
        <v>159</v>
      </c>
      <c r="P498" s="2">
        <v>33.5</v>
      </c>
      <c r="Q498" s="2">
        <v>2</v>
      </c>
      <c r="R498" s="2">
        <v>0.4</v>
      </c>
      <c r="S498" s="2">
        <v>117</v>
      </c>
      <c r="T498" s="2">
        <v>24.6</v>
      </c>
      <c r="U498" s="2">
        <v>20</v>
      </c>
      <c r="V498" s="2">
        <v>4.2</v>
      </c>
      <c r="W498" s="2">
        <v>6</v>
      </c>
      <c r="X498" s="2">
        <v>1.3</v>
      </c>
      <c r="Y498" s="2">
        <v>336</v>
      </c>
      <c r="Z498" s="2">
        <v>70.7</v>
      </c>
      <c r="AA498" s="2">
        <v>27</v>
      </c>
      <c r="AB498" s="2">
        <v>625</v>
      </c>
      <c r="AD498" t="s">
        <v>1086</v>
      </c>
      <c r="AE498" t="s">
        <v>1086</v>
      </c>
      <c r="AZ498" t="s">
        <v>1086</v>
      </c>
      <c r="BA498" t="s">
        <v>1086</v>
      </c>
      <c r="BU498" s="2">
        <v>469</v>
      </c>
      <c r="BV498" t="s">
        <v>1086</v>
      </c>
      <c r="BW498" t="s">
        <v>1086</v>
      </c>
      <c r="BX498" s="2">
        <v>139</v>
      </c>
      <c r="BY498" s="2">
        <v>29.3</v>
      </c>
      <c r="BZ498" s="2">
        <v>29.6</v>
      </c>
      <c r="CA498" s="2">
        <v>171</v>
      </c>
      <c r="CB498" s="2">
        <v>36</v>
      </c>
      <c r="CC498" s="2">
        <v>159</v>
      </c>
      <c r="CD498" s="2">
        <v>33.5</v>
      </c>
      <c r="CE498" s="2">
        <v>2</v>
      </c>
      <c r="CF498" s="2">
        <v>0.4</v>
      </c>
      <c r="CG498" s="2">
        <v>117</v>
      </c>
      <c r="CH498" s="2">
        <v>24.6</v>
      </c>
      <c r="CI498" s="2">
        <v>20</v>
      </c>
      <c r="CJ498" s="2">
        <v>4.2</v>
      </c>
      <c r="CK498" s="2">
        <v>6</v>
      </c>
      <c r="CL498" s="2">
        <v>1.3</v>
      </c>
      <c r="CM498" s="2">
        <v>336</v>
      </c>
      <c r="CN498" s="2">
        <v>70.7</v>
      </c>
      <c r="CO498" s="2">
        <v>27</v>
      </c>
      <c r="CP498" s="2">
        <v>625</v>
      </c>
      <c r="CQ498" s="2">
        <v>380</v>
      </c>
      <c r="CR498" t="s">
        <v>1086</v>
      </c>
      <c r="CS498" t="s">
        <v>1086</v>
      </c>
      <c r="CT498" s="2">
        <v>250</v>
      </c>
      <c r="CU498" s="2">
        <v>65.8</v>
      </c>
      <c r="CV498" s="2">
        <v>65.8</v>
      </c>
      <c r="CW498" s="2">
        <v>38</v>
      </c>
      <c r="CX498" s="2">
        <v>10</v>
      </c>
      <c r="CY498" s="2">
        <v>92</v>
      </c>
      <c r="CZ498" s="2">
        <v>24.2</v>
      </c>
      <c r="DC498" s="2">
        <v>139</v>
      </c>
      <c r="DD498" s="2">
        <v>36.6</v>
      </c>
      <c r="DE498" s="2">
        <v>111</v>
      </c>
      <c r="DF498" s="2">
        <v>29.2</v>
      </c>
      <c r="DI498" s="2">
        <v>130</v>
      </c>
      <c r="DJ498" s="2">
        <v>34.200000000000003</v>
      </c>
      <c r="DK498" s="2">
        <v>1</v>
      </c>
      <c r="DL498" s="2">
        <v>369</v>
      </c>
      <c r="DN498" t="s">
        <v>1086</v>
      </c>
      <c r="DO498" t="s">
        <v>1086</v>
      </c>
      <c r="EJ498" t="s">
        <v>1086</v>
      </c>
      <c r="EK498" t="s">
        <v>1086</v>
      </c>
      <c r="FE498" s="2">
        <v>380</v>
      </c>
      <c r="FF498" t="s">
        <v>1086</v>
      </c>
      <c r="FG498" t="s">
        <v>1086</v>
      </c>
      <c r="FH498" s="2">
        <v>250</v>
      </c>
      <c r="FI498" s="2">
        <v>65.8</v>
      </c>
      <c r="FJ498" s="2">
        <v>65.8</v>
      </c>
      <c r="FK498" s="2">
        <v>38</v>
      </c>
      <c r="FL498" s="2">
        <v>10</v>
      </c>
      <c r="FM498" s="2">
        <v>92</v>
      </c>
      <c r="FN498" s="2">
        <v>24.2</v>
      </c>
      <c r="FQ498" s="2">
        <v>139</v>
      </c>
      <c r="FR498" s="2">
        <v>36.6</v>
      </c>
      <c r="FS498" s="2">
        <v>111</v>
      </c>
      <c r="FT498" s="2">
        <v>29.2</v>
      </c>
      <c r="FW498" s="2">
        <v>130</v>
      </c>
      <c r="FX498" s="2">
        <v>34.200000000000003</v>
      </c>
      <c r="FY498" s="2">
        <v>1</v>
      </c>
      <c r="FZ498" s="2">
        <v>369</v>
      </c>
      <c r="GA498" s="2">
        <v>397</v>
      </c>
      <c r="GB498" t="s">
        <v>1086</v>
      </c>
      <c r="GC498" t="s">
        <v>1086</v>
      </c>
      <c r="GD498" s="2">
        <v>203</v>
      </c>
      <c r="GE498" s="2">
        <v>49.2</v>
      </c>
      <c r="GF498" s="2">
        <v>51.1</v>
      </c>
      <c r="GG498" s="2">
        <v>48</v>
      </c>
      <c r="GH498" s="2">
        <v>11.6</v>
      </c>
      <c r="GI498" s="2">
        <v>146</v>
      </c>
      <c r="GJ498" s="2">
        <v>35.4</v>
      </c>
      <c r="GK498" s="2">
        <v>8</v>
      </c>
      <c r="GL498" s="2">
        <v>1.9</v>
      </c>
      <c r="GM498" s="2">
        <v>125</v>
      </c>
      <c r="GN498" s="2">
        <v>30.3</v>
      </c>
      <c r="GO498" s="2">
        <v>70</v>
      </c>
      <c r="GP498" s="2">
        <v>16.899999999999999</v>
      </c>
      <c r="GQ498" s="2">
        <v>16</v>
      </c>
      <c r="GR498" s="2">
        <v>3.9</v>
      </c>
      <c r="GS498" s="2">
        <v>210</v>
      </c>
      <c r="GT498" s="2">
        <v>50.8</v>
      </c>
      <c r="GU498" s="2">
        <v>17</v>
      </c>
      <c r="GV498" s="2">
        <v>240</v>
      </c>
    </row>
    <row r="499" spans="1:204" ht="12.75" customHeight="1" x14ac:dyDescent="0.2">
      <c r="A499" s="2">
        <v>3210</v>
      </c>
      <c r="B499" s="21">
        <f t="shared" si="35"/>
        <v>3.5389999999999997</v>
      </c>
      <c r="C499" s="23">
        <f t="shared" si="36"/>
        <v>3.5389999999999997</v>
      </c>
      <c r="D499" s="15">
        <f t="shared" si="37"/>
        <v>3.9290000000000003</v>
      </c>
      <c r="E499" s="15">
        <f t="shared" si="38"/>
        <v>3.9290000000000003</v>
      </c>
      <c r="F499" s="15">
        <f t="shared" si="39"/>
        <v>0</v>
      </c>
      <c r="G499" s="17">
        <v>65</v>
      </c>
      <c r="H499" t="s">
        <v>1086</v>
      </c>
      <c r="I499" t="s">
        <v>1086</v>
      </c>
      <c r="J499" s="2">
        <v>62</v>
      </c>
      <c r="K499" s="2">
        <v>95.4</v>
      </c>
      <c r="L499" s="2">
        <v>95.4</v>
      </c>
      <c r="O499" s="2">
        <v>3</v>
      </c>
      <c r="P499" s="2">
        <v>4.5999999999999996</v>
      </c>
      <c r="S499" s="2">
        <v>24</v>
      </c>
      <c r="T499" s="2">
        <v>36.9</v>
      </c>
      <c r="U499" s="2">
        <v>38</v>
      </c>
      <c r="V499" s="2">
        <v>58.5</v>
      </c>
      <c r="Y499" s="2">
        <v>3</v>
      </c>
      <c r="Z499" s="2">
        <v>4.5999999999999996</v>
      </c>
      <c r="AB499" s="2">
        <v>32</v>
      </c>
      <c r="AD499" t="s">
        <v>1086</v>
      </c>
      <c r="AE499" t="s">
        <v>1086</v>
      </c>
      <c r="AZ499" t="s">
        <v>1086</v>
      </c>
      <c r="BA499" t="s">
        <v>1086</v>
      </c>
      <c r="BU499" s="2">
        <v>65</v>
      </c>
      <c r="BV499" t="s">
        <v>1086</v>
      </c>
      <c r="BW499" t="s">
        <v>1086</v>
      </c>
      <c r="BX499" s="2">
        <v>62</v>
      </c>
      <c r="BY499" s="2">
        <v>95.4</v>
      </c>
      <c r="BZ499" s="2">
        <v>95.4</v>
      </c>
      <c r="CC499" s="2">
        <v>3</v>
      </c>
      <c r="CD499" s="2">
        <v>4.5999999999999996</v>
      </c>
      <c r="CG499" s="2">
        <v>24</v>
      </c>
      <c r="CH499" s="2">
        <v>36.9</v>
      </c>
      <c r="CI499" s="2">
        <v>38</v>
      </c>
      <c r="CJ499" s="2">
        <v>58.5</v>
      </c>
      <c r="CM499" s="2">
        <v>3</v>
      </c>
      <c r="CN499" s="2">
        <v>4.5999999999999996</v>
      </c>
      <c r="CP499" s="2">
        <v>32</v>
      </c>
      <c r="CQ499" s="2">
        <v>28</v>
      </c>
      <c r="CR499" t="s">
        <v>1086</v>
      </c>
      <c r="CS499" t="s">
        <v>1086</v>
      </c>
      <c r="CT499" s="2">
        <v>28</v>
      </c>
      <c r="CU499" s="2">
        <v>100</v>
      </c>
      <c r="CV499" s="2">
        <v>100</v>
      </c>
      <c r="DC499" s="2">
        <v>2</v>
      </c>
      <c r="DD499" s="2">
        <v>7.1</v>
      </c>
      <c r="DE499" s="2">
        <v>26</v>
      </c>
      <c r="DF499" s="2">
        <v>92.9</v>
      </c>
      <c r="DL499" s="2">
        <v>1</v>
      </c>
      <c r="DN499" t="s">
        <v>1086</v>
      </c>
      <c r="DO499" t="s">
        <v>1086</v>
      </c>
      <c r="EJ499" t="s">
        <v>1086</v>
      </c>
      <c r="EK499" t="s">
        <v>1086</v>
      </c>
      <c r="FE499" s="2">
        <v>28</v>
      </c>
      <c r="FF499" t="s">
        <v>1086</v>
      </c>
      <c r="FG499" t="s">
        <v>1086</v>
      </c>
      <c r="FH499" s="2">
        <v>28</v>
      </c>
      <c r="FI499" s="2">
        <v>100</v>
      </c>
      <c r="FJ499" s="2">
        <v>100</v>
      </c>
      <c r="FQ499" s="2">
        <v>2</v>
      </c>
      <c r="FR499" s="2">
        <v>7.1</v>
      </c>
      <c r="FS499" s="2">
        <v>26</v>
      </c>
      <c r="FT499" s="2">
        <v>92.9</v>
      </c>
      <c r="FZ499" s="2">
        <v>1</v>
      </c>
      <c r="GB499" t="s">
        <v>1086</v>
      </c>
      <c r="GC499" t="s">
        <v>1086</v>
      </c>
    </row>
    <row r="500" spans="1:204" ht="12.75" customHeight="1" x14ac:dyDescent="0.2">
      <c r="A500" s="2">
        <v>3213</v>
      </c>
      <c r="B500" s="21">
        <f t="shared" si="35"/>
        <v>0</v>
      </c>
      <c r="C500" s="23">
        <f t="shared" si="36"/>
        <v>0</v>
      </c>
      <c r="D500" s="15">
        <f t="shared" si="37"/>
        <v>0</v>
      </c>
      <c r="E500" s="15">
        <f t="shared" si="38"/>
        <v>0</v>
      </c>
      <c r="F500" s="15">
        <f t="shared" si="39"/>
        <v>0</v>
      </c>
      <c r="H500" t="s">
        <v>1086</v>
      </c>
      <c r="I500" t="s">
        <v>1086</v>
      </c>
      <c r="AD500" t="s">
        <v>1086</v>
      </c>
      <c r="AE500" t="s">
        <v>1086</v>
      </c>
      <c r="AZ500" t="s">
        <v>1086</v>
      </c>
      <c r="BA500" t="s">
        <v>1086</v>
      </c>
      <c r="BV500" t="s">
        <v>1086</v>
      </c>
      <c r="BW500" t="s">
        <v>1086</v>
      </c>
      <c r="CR500" t="s">
        <v>1086</v>
      </c>
      <c r="CS500" t="s">
        <v>1086</v>
      </c>
      <c r="DN500" t="s">
        <v>1086</v>
      </c>
      <c r="DO500" t="s">
        <v>1086</v>
      </c>
      <c r="EJ500" t="s">
        <v>1086</v>
      </c>
      <c r="EK500" t="s">
        <v>1086</v>
      </c>
      <c r="FF500" t="s">
        <v>1086</v>
      </c>
      <c r="FG500" t="s">
        <v>1086</v>
      </c>
      <c r="GB500" t="s">
        <v>1086</v>
      </c>
      <c r="GC500" t="s">
        <v>1086</v>
      </c>
      <c r="GQ500" s="2">
        <v>1</v>
      </c>
      <c r="GR500" s="2">
        <v>100</v>
      </c>
      <c r="GS500" s="2">
        <v>1</v>
      </c>
      <c r="GT500" s="2">
        <v>100</v>
      </c>
      <c r="GV500" s="2">
        <v>3</v>
      </c>
    </row>
    <row r="501" spans="1:204" ht="12.75" customHeight="1" x14ac:dyDescent="0.2">
      <c r="A501" s="2">
        <v>3214</v>
      </c>
      <c r="B501" s="21">
        <f t="shared" si="35"/>
        <v>0</v>
      </c>
      <c r="C501" s="23">
        <f t="shared" si="36"/>
        <v>0</v>
      </c>
      <c r="D501" s="15">
        <f t="shared" si="37"/>
        <v>0</v>
      </c>
      <c r="E501" s="15">
        <f t="shared" si="38"/>
        <v>0</v>
      </c>
      <c r="F501" s="15">
        <f t="shared" si="39"/>
        <v>0</v>
      </c>
      <c r="G501" s="17">
        <v>7</v>
      </c>
      <c r="H501" t="s">
        <v>1086</v>
      </c>
      <c r="I501" t="s">
        <v>1086</v>
      </c>
      <c r="AD501" t="s">
        <v>1086</v>
      </c>
      <c r="AE501" t="s">
        <v>1086</v>
      </c>
      <c r="AZ501" t="s">
        <v>1086</v>
      </c>
      <c r="BA501" t="s">
        <v>1086</v>
      </c>
      <c r="BU501" s="2">
        <v>7</v>
      </c>
      <c r="BV501" t="s">
        <v>1086</v>
      </c>
      <c r="BW501" t="s">
        <v>1086</v>
      </c>
      <c r="CQ501" s="2">
        <v>5</v>
      </c>
      <c r="CR501" t="s">
        <v>1086</v>
      </c>
      <c r="CS501" t="s">
        <v>1086</v>
      </c>
      <c r="DN501" t="s">
        <v>1086</v>
      </c>
      <c r="DO501" t="s">
        <v>1086</v>
      </c>
      <c r="EJ501" t="s">
        <v>1086</v>
      </c>
      <c r="EK501" t="s">
        <v>1086</v>
      </c>
      <c r="FE501" s="2">
        <v>5</v>
      </c>
      <c r="FF501" t="s">
        <v>1086</v>
      </c>
      <c r="FG501" t="s">
        <v>1086</v>
      </c>
      <c r="GA501" s="2">
        <v>5</v>
      </c>
      <c r="GB501" t="s">
        <v>1086</v>
      </c>
      <c r="GC501" t="s">
        <v>1086</v>
      </c>
    </row>
    <row r="502" spans="1:204" ht="12.75" customHeight="1" x14ac:dyDescent="0.2">
      <c r="A502" s="2">
        <v>3215</v>
      </c>
      <c r="B502" s="21">
        <f t="shared" si="35"/>
        <v>2.02</v>
      </c>
      <c r="C502" s="23">
        <f t="shared" si="36"/>
        <v>2.02</v>
      </c>
      <c r="D502" s="15">
        <f t="shared" si="37"/>
        <v>2.9889999999999999</v>
      </c>
      <c r="E502" s="15">
        <f t="shared" si="38"/>
        <v>2.9889999999999999</v>
      </c>
      <c r="F502" s="15">
        <f t="shared" si="39"/>
        <v>2.1319999999999997</v>
      </c>
      <c r="G502" s="17">
        <v>387</v>
      </c>
      <c r="H502" t="s">
        <v>1086</v>
      </c>
      <c r="I502" t="s">
        <v>1086</v>
      </c>
      <c r="J502" s="2">
        <v>143</v>
      </c>
      <c r="K502" s="2">
        <v>34</v>
      </c>
      <c r="L502" s="2">
        <v>37</v>
      </c>
      <c r="M502" s="2">
        <v>96</v>
      </c>
      <c r="N502" s="2">
        <v>22.8</v>
      </c>
      <c r="O502" s="2">
        <v>148</v>
      </c>
      <c r="P502" s="2">
        <v>35.200000000000003</v>
      </c>
      <c r="Q502" s="2">
        <v>2</v>
      </c>
      <c r="R502" s="2">
        <v>0.5</v>
      </c>
      <c r="S502" s="2">
        <v>106</v>
      </c>
      <c r="T502" s="2">
        <v>25.2</v>
      </c>
      <c r="U502" s="2">
        <v>35</v>
      </c>
      <c r="V502" s="2">
        <v>8.3000000000000007</v>
      </c>
      <c r="W502" s="2">
        <v>34</v>
      </c>
      <c r="X502" s="2">
        <v>8.1</v>
      </c>
      <c r="Y502" s="2">
        <v>278</v>
      </c>
      <c r="Z502" s="2">
        <v>66</v>
      </c>
      <c r="AA502" s="2">
        <v>14</v>
      </c>
      <c r="AB502" s="2">
        <v>1061</v>
      </c>
      <c r="AD502" t="s">
        <v>1086</v>
      </c>
      <c r="AE502" t="s">
        <v>1086</v>
      </c>
      <c r="AZ502" t="s">
        <v>1086</v>
      </c>
      <c r="BA502" t="s">
        <v>1086</v>
      </c>
      <c r="BU502" s="2">
        <v>387</v>
      </c>
      <c r="BV502" t="s">
        <v>1086</v>
      </c>
      <c r="BW502" t="s">
        <v>1086</v>
      </c>
      <c r="BX502" s="2">
        <v>143</v>
      </c>
      <c r="BY502" s="2">
        <v>34</v>
      </c>
      <c r="BZ502" s="2">
        <v>37</v>
      </c>
      <c r="CA502" s="2">
        <v>96</v>
      </c>
      <c r="CB502" s="2">
        <v>22.8</v>
      </c>
      <c r="CC502" s="2">
        <v>148</v>
      </c>
      <c r="CD502" s="2">
        <v>35.200000000000003</v>
      </c>
      <c r="CE502" s="2">
        <v>2</v>
      </c>
      <c r="CF502" s="2">
        <v>0.5</v>
      </c>
      <c r="CG502" s="2">
        <v>106</v>
      </c>
      <c r="CH502" s="2">
        <v>25.2</v>
      </c>
      <c r="CI502" s="2">
        <v>35</v>
      </c>
      <c r="CJ502" s="2">
        <v>8.3000000000000007</v>
      </c>
      <c r="CK502" s="2">
        <v>34</v>
      </c>
      <c r="CL502" s="2">
        <v>8.1</v>
      </c>
      <c r="CM502" s="2">
        <v>278</v>
      </c>
      <c r="CN502" s="2">
        <v>66</v>
      </c>
      <c r="CO502" s="2">
        <v>14</v>
      </c>
      <c r="CP502" s="2">
        <v>1061</v>
      </c>
      <c r="CQ502" s="2">
        <v>371</v>
      </c>
      <c r="CR502" t="s">
        <v>1086</v>
      </c>
      <c r="CS502" t="s">
        <v>1086</v>
      </c>
      <c r="CT502" s="2">
        <v>283</v>
      </c>
      <c r="CU502" s="2">
        <v>76.099999999999994</v>
      </c>
      <c r="CV502" s="2">
        <v>76.3</v>
      </c>
      <c r="CW502" s="2">
        <v>22</v>
      </c>
      <c r="CX502" s="2">
        <v>5.9</v>
      </c>
      <c r="CY502" s="2">
        <v>66</v>
      </c>
      <c r="CZ502" s="2">
        <v>17.7</v>
      </c>
      <c r="DC502" s="2">
        <v>174</v>
      </c>
      <c r="DD502" s="2">
        <v>46.8</v>
      </c>
      <c r="DE502" s="2">
        <v>109</v>
      </c>
      <c r="DF502" s="2">
        <v>29.3</v>
      </c>
      <c r="DG502" s="2">
        <v>1</v>
      </c>
      <c r="DH502" s="2">
        <v>0.3</v>
      </c>
      <c r="DI502" s="2">
        <v>89</v>
      </c>
      <c r="DJ502" s="2">
        <v>23.9</v>
      </c>
      <c r="DL502" s="2">
        <v>575</v>
      </c>
      <c r="DN502" t="s">
        <v>1086</v>
      </c>
      <c r="DO502" t="s">
        <v>1086</v>
      </c>
      <c r="EJ502" t="s">
        <v>1086</v>
      </c>
      <c r="EK502" t="s">
        <v>1086</v>
      </c>
      <c r="FE502" s="2">
        <v>371</v>
      </c>
      <c r="FF502" t="s">
        <v>1086</v>
      </c>
      <c r="FG502" t="s">
        <v>1086</v>
      </c>
      <c r="FH502" s="2">
        <v>283</v>
      </c>
      <c r="FI502" s="2">
        <v>76.099999999999994</v>
      </c>
      <c r="FJ502" s="2">
        <v>76.3</v>
      </c>
      <c r="FK502" s="2">
        <v>22</v>
      </c>
      <c r="FL502" s="2">
        <v>5.9</v>
      </c>
      <c r="FM502" s="2">
        <v>66</v>
      </c>
      <c r="FN502" s="2">
        <v>17.7</v>
      </c>
      <c r="FQ502" s="2">
        <v>174</v>
      </c>
      <c r="FR502" s="2">
        <v>46.8</v>
      </c>
      <c r="FS502" s="2">
        <v>109</v>
      </c>
      <c r="FT502" s="2">
        <v>29.3</v>
      </c>
      <c r="FU502" s="2">
        <v>1</v>
      </c>
      <c r="FV502" s="2">
        <v>0.3</v>
      </c>
      <c r="FW502" s="2">
        <v>89</v>
      </c>
      <c r="FX502" s="2">
        <v>23.9</v>
      </c>
      <c r="FZ502" s="2">
        <v>575</v>
      </c>
      <c r="GA502" s="2">
        <v>286</v>
      </c>
      <c r="GB502" t="s">
        <v>1086</v>
      </c>
      <c r="GC502" t="s">
        <v>1086</v>
      </c>
      <c r="GD502" s="2">
        <v>170</v>
      </c>
      <c r="GE502" s="2">
        <v>47.2</v>
      </c>
      <c r="GF502" s="2">
        <v>59.4</v>
      </c>
      <c r="GG502" s="2">
        <v>28</v>
      </c>
      <c r="GH502" s="2">
        <v>7.8</v>
      </c>
      <c r="GI502" s="2">
        <v>88</v>
      </c>
      <c r="GJ502" s="2">
        <v>24.4</v>
      </c>
      <c r="GK502" s="2">
        <v>4</v>
      </c>
      <c r="GL502" s="2">
        <v>1.1000000000000001</v>
      </c>
      <c r="GM502" s="2">
        <v>100</v>
      </c>
      <c r="GN502" s="2">
        <v>27.8</v>
      </c>
      <c r="GO502" s="2">
        <v>66</v>
      </c>
      <c r="GP502" s="2">
        <v>18.3</v>
      </c>
      <c r="GQ502" s="2">
        <v>74</v>
      </c>
      <c r="GR502" s="2">
        <v>20.6</v>
      </c>
      <c r="GS502" s="2">
        <v>190</v>
      </c>
      <c r="GT502" s="2">
        <v>52.8</v>
      </c>
      <c r="GU502" s="2">
        <v>7</v>
      </c>
      <c r="GV502" s="2">
        <v>558</v>
      </c>
    </row>
    <row r="503" spans="1:204" ht="12.75" customHeight="1" x14ac:dyDescent="0.2">
      <c r="A503" s="2">
        <v>3219</v>
      </c>
      <c r="B503" s="21">
        <f t="shared" si="35"/>
        <v>3.9490000000000003</v>
      </c>
      <c r="C503" s="23">
        <f t="shared" si="36"/>
        <v>3.9490000000000003</v>
      </c>
      <c r="D503" s="15">
        <f t="shared" si="37"/>
        <v>4</v>
      </c>
      <c r="E503" s="15">
        <f t="shared" si="38"/>
        <v>4</v>
      </c>
      <c r="F503" s="15">
        <f t="shared" si="39"/>
        <v>0</v>
      </c>
      <c r="G503" s="17">
        <v>137</v>
      </c>
      <c r="H503" t="s">
        <v>1086</v>
      </c>
      <c r="I503" t="s">
        <v>1086</v>
      </c>
      <c r="J503" s="2">
        <v>137</v>
      </c>
      <c r="K503" s="2">
        <v>100</v>
      </c>
      <c r="L503" s="2">
        <v>100</v>
      </c>
      <c r="S503" s="2">
        <v>7</v>
      </c>
      <c r="T503" s="2">
        <v>5.0999999999999996</v>
      </c>
      <c r="U503" s="2">
        <v>130</v>
      </c>
      <c r="V503" s="2">
        <v>94.9</v>
      </c>
      <c r="AB503" s="2">
        <v>26</v>
      </c>
      <c r="AD503" t="s">
        <v>1086</v>
      </c>
      <c r="AE503" t="s">
        <v>1086</v>
      </c>
      <c r="AZ503" t="s">
        <v>1086</v>
      </c>
      <c r="BA503" t="s">
        <v>1086</v>
      </c>
      <c r="BU503" s="2">
        <v>137</v>
      </c>
      <c r="BV503" t="s">
        <v>1086</v>
      </c>
      <c r="BW503" t="s">
        <v>1086</v>
      </c>
      <c r="BX503" s="2">
        <v>137</v>
      </c>
      <c r="BY503" s="2">
        <v>100</v>
      </c>
      <c r="BZ503" s="2">
        <v>100</v>
      </c>
      <c r="CG503" s="2">
        <v>7</v>
      </c>
      <c r="CH503" s="2">
        <v>5.0999999999999996</v>
      </c>
      <c r="CI503" s="2">
        <v>130</v>
      </c>
      <c r="CJ503" s="2">
        <v>94.9</v>
      </c>
      <c r="CP503" s="2">
        <v>26</v>
      </c>
      <c r="CQ503" s="2">
        <v>25</v>
      </c>
      <c r="CR503" t="s">
        <v>1086</v>
      </c>
      <c r="CS503" t="s">
        <v>1086</v>
      </c>
      <c r="CT503" s="2">
        <v>25</v>
      </c>
      <c r="CU503" s="2">
        <v>100</v>
      </c>
      <c r="CV503" s="2">
        <v>100</v>
      </c>
      <c r="DE503" s="2">
        <v>25</v>
      </c>
      <c r="DF503" s="2">
        <v>100</v>
      </c>
      <c r="DL503" s="2">
        <v>3</v>
      </c>
      <c r="DN503" t="s">
        <v>1086</v>
      </c>
      <c r="DO503" t="s">
        <v>1086</v>
      </c>
      <c r="EJ503" t="s">
        <v>1086</v>
      </c>
      <c r="EK503" t="s">
        <v>1086</v>
      </c>
      <c r="FE503" s="2">
        <v>25</v>
      </c>
      <c r="FF503" t="s">
        <v>1086</v>
      </c>
      <c r="FG503" t="s">
        <v>1086</v>
      </c>
      <c r="FH503" s="2">
        <v>25</v>
      </c>
      <c r="FI503" s="2">
        <v>100</v>
      </c>
      <c r="FJ503" s="2">
        <v>100</v>
      </c>
      <c r="FS503" s="2">
        <v>25</v>
      </c>
      <c r="FT503" s="2">
        <v>100</v>
      </c>
      <c r="FZ503" s="2">
        <v>3</v>
      </c>
      <c r="GB503" t="s">
        <v>1086</v>
      </c>
      <c r="GC503" t="s">
        <v>1086</v>
      </c>
    </row>
    <row r="504" spans="1:204" ht="12.75" customHeight="1" x14ac:dyDescent="0.2">
      <c r="A504" s="2">
        <v>3232</v>
      </c>
      <c r="B504" s="21">
        <f t="shared" si="35"/>
        <v>3.4419999999999997</v>
      </c>
      <c r="C504" s="23">
        <f t="shared" si="36"/>
        <v>3.4419999999999997</v>
      </c>
      <c r="D504" s="15">
        <f t="shared" si="37"/>
        <v>3.9709999999999996</v>
      </c>
      <c r="E504" s="15">
        <f t="shared" si="38"/>
        <v>3.9709999999999996</v>
      </c>
      <c r="F504" s="15">
        <f t="shared" si="39"/>
        <v>0</v>
      </c>
      <c r="G504" s="17">
        <v>306</v>
      </c>
      <c r="H504" t="s">
        <v>1086</v>
      </c>
      <c r="I504" t="s">
        <v>1086</v>
      </c>
      <c r="J504" s="2">
        <v>265</v>
      </c>
      <c r="K504" s="2">
        <v>86.6</v>
      </c>
      <c r="L504" s="2">
        <v>86.6</v>
      </c>
      <c r="M504" s="2">
        <v>13</v>
      </c>
      <c r="N504" s="2">
        <v>4.2</v>
      </c>
      <c r="O504" s="2">
        <v>28</v>
      </c>
      <c r="P504" s="2">
        <v>9.1999999999999993</v>
      </c>
      <c r="S504" s="2">
        <v>76</v>
      </c>
      <c r="T504" s="2">
        <v>24.8</v>
      </c>
      <c r="U504" s="2">
        <v>189</v>
      </c>
      <c r="V504" s="2">
        <v>61.8</v>
      </c>
      <c r="Y504" s="2">
        <v>41</v>
      </c>
      <c r="Z504" s="2">
        <v>13.4</v>
      </c>
      <c r="AB504" s="2">
        <v>107</v>
      </c>
      <c r="AD504" t="s">
        <v>1086</v>
      </c>
      <c r="AE504" t="s">
        <v>1086</v>
      </c>
      <c r="AZ504" t="s">
        <v>1086</v>
      </c>
      <c r="BA504" t="s">
        <v>1086</v>
      </c>
      <c r="BU504" s="2">
        <v>306</v>
      </c>
      <c r="BV504" t="s">
        <v>1086</v>
      </c>
      <c r="BW504" t="s">
        <v>1086</v>
      </c>
      <c r="BX504" s="2">
        <v>265</v>
      </c>
      <c r="BY504" s="2">
        <v>86.6</v>
      </c>
      <c r="BZ504" s="2">
        <v>86.6</v>
      </c>
      <c r="CA504" s="2">
        <v>13</v>
      </c>
      <c r="CB504" s="2">
        <v>4.2</v>
      </c>
      <c r="CC504" s="2">
        <v>28</v>
      </c>
      <c r="CD504" s="2">
        <v>9.1999999999999993</v>
      </c>
      <c r="CG504" s="2">
        <v>76</v>
      </c>
      <c r="CH504" s="2">
        <v>24.8</v>
      </c>
      <c r="CI504" s="2">
        <v>189</v>
      </c>
      <c r="CJ504" s="2">
        <v>61.8</v>
      </c>
      <c r="CM504" s="2">
        <v>41</v>
      </c>
      <c r="CN504" s="2">
        <v>13.4</v>
      </c>
      <c r="CP504" s="2">
        <v>107</v>
      </c>
      <c r="CQ504" s="2">
        <v>103</v>
      </c>
      <c r="CR504" t="s">
        <v>1086</v>
      </c>
      <c r="CS504" t="s">
        <v>1086</v>
      </c>
      <c r="CT504" s="2">
        <v>103</v>
      </c>
      <c r="CU504" s="2">
        <v>100</v>
      </c>
      <c r="CV504" s="2">
        <v>100</v>
      </c>
      <c r="DC504" s="2">
        <v>3</v>
      </c>
      <c r="DD504" s="2">
        <v>2.9</v>
      </c>
      <c r="DE504" s="2">
        <v>100</v>
      </c>
      <c r="DF504" s="2">
        <v>97.1</v>
      </c>
      <c r="DN504" t="s">
        <v>1086</v>
      </c>
      <c r="DO504" t="s">
        <v>1086</v>
      </c>
      <c r="EJ504" t="s">
        <v>1086</v>
      </c>
      <c r="EK504" t="s">
        <v>1086</v>
      </c>
      <c r="FE504" s="2">
        <v>103</v>
      </c>
      <c r="FF504" t="s">
        <v>1086</v>
      </c>
      <c r="FG504" t="s">
        <v>1086</v>
      </c>
      <c r="FH504" s="2">
        <v>103</v>
      </c>
      <c r="FI504" s="2">
        <v>100</v>
      </c>
      <c r="FJ504" s="2">
        <v>100</v>
      </c>
      <c r="FQ504" s="2">
        <v>3</v>
      </c>
      <c r="FR504" s="2">
        <v>2.9</v>
      </c>
      <c r="FS504" s="2">
        <v>100</v>
      </c>
      <c r="FT504" s="2">
        <v>97.1</v>
      </c>
      <c r="GB504" t="s">
        <v>1086</v>
      </c>
      <c r="GC504" t="s">
        <v>1086</v>
      </c>
    </row>
    <row r="505" spans="1:204" ht="12.75" customHeight="1" x14ac:dyDescent="0.2">
      <c r="A505" s="2">
        <v>3233</v>
      </c>
      <c r="B505" s="21">
        <f t="shared" si="35"/>
        <v>3.1020000000000003</v>
      </c>
      <c r="C505" s="23">
        <f t="shared" si="36"/>
        <v>3.1020000000000003</v>
      </c>
      <c r="D505" s="15">
        <f t="shared" si="37"/>
        <v>3.734</v>
      </c>
      <c r="E505" s="15">
        <f t="shared" si="38"/>
        <v>3.734</v>
      </c>
      <c r="F505" s="15">
        <f t="shared" si="39"/>
        <v>0</v>
      </c>
      <c r="G505" s="17">
        <v>186</v>
      </c>
      <c r="H505" t="s">
        <v>1086</v>
      </c>
      <c r="I505" t="s">
        <v>1086</v>
      </c>
      <c r="J505" s="2">
        <v>144</v>
      </c>
      <c r="K505" s="2">
        <v>77.400000000000006</v>
      </c>
      <c r="L505" s="2">
        <v>77.400000000000006</v>
      </c>
      <c r="M505" s="2">
        <v>10</v>
      </c>
      <c r="N505" s="2">
        <v>5.4</v>
      </c>
      <c r="O505" s="2">
        <v>32</v>
      </c>
      <c r="P505" s="2">
        <v>17.2</v>
      </c>
      <c r="S505" s="2">
        <v>73</v>
      </c>
      <c r="T505" s="2">
        <v>39.200000000000003</v>
      </c>
      <c r="U505" s="2">
        <v>71</v>
      </c>
      <c r="V505" s="2">
        <v>38.200000000000003</v>
      </c>
      <c r="Y505" s="2">
        <v>42</v>
      </c>
      <c r="Z505" s="2">
        <v>22.6</v>
      </c>
      <c r="AB505" s="2">
        <v>63</v>
      </c>
      <c r="AD505" t="s">
        <v>1086</v>
      </c>
      <c r="AE505" t="s">
        <v>1086</v>
      </c>
      <c r="AZ505" t="s">
        <v>1086</v>
      </c>
      <c r="BA505" t="s">
        <v>1086</v>
      </c>
      <c r="BU505" s="2">
        <v>186</v>
      </c>
      <c r="BV505" t="s">
        <v>1086</v>
      </c>
      <c r="BW505" t="s">
        <v>1086</v>
      </c>
      <c r="BX505" s="2">
        <v>144</v>
      </c>
      <c r="BY505" s="2">
        <v>77.400000000000006</v>
      </c>
      <c r="BZ505" s="2">
        <v>77.400000000000006</v>
      </c>
      <c r="CA505" s="2">
        <v>10</v>
      </c>
      <c r="CB505" s="2">
        <v>5.4</v>
      </c>
      <c r="CC505" s="2">
        <v>32</v>
      </c>
      <c r="CD505" s="2">
        <v>17.2</v>
      </c>
      <c r="CG505" s="2">
        <v>73</v>
      </c>
      <c r="CH505" s="2">
        <v>39.200000000000003</v>
      </c>
      <c r="CI505" s="2">
        <v>71</v>
      </c>
      <c r="CJ505" s="2">
        <v>38.200000000000003</v>
      </c>
      <c r="CM505" s="2">
        <v>42</v>
      </c>
      <c r="CN505" s="2">
        <v>22.6</v>
      </c>
      <c r="CP505" s="2">
        <v>63</v>
      </c>
      <c r="CQ505" s="2">
        <v>60</v>
      </c>
      <c r="CR505" t="s">
        <v>1086</v>
      </c>
      <c r="CS505" t="s">
        <v>1086</v>
      </c>
      <c r="CT505" s="2">
        <v>58</v>
      </c>
      <c r="CU505" s="2">
        <v>96.7</v>
      </c>
      <c r="CV505" s="2">
        <v>96.7</v>
      </c>
      <c r="CW505" s="2">
        <v>2</v>
      </c>
      <c r="CX505" s="2">
        <v>3.3</v>
      </c>
      <c r="DC505" s="2">
        <v>10</v>
      </c>
      <c r="DD505" s="2">
        <v>16.7</v>
      </c>
      <c r="DE505" s="2">
        <v>48</v>
      </c>
      <c r="DF505" s="2">
        <v>80</v>
      </c>
      <c r="DI505" s="2">
        <v>2</v>
      </c>
      <c r="DJ505" s="2">
        <v>3.3</v>
      </c>
      <c r="DN505" t="s">
        <v>1086</v>
      </c>
      <c r="DO505" t="s">
        <v>1086</v>
      </c>
      <c r="EJ505" t="s">
        <v>1086</v>
      </c>
      <c r="EK505" t="s">
        <v>1086</v>
      </c>
      <c r="FE505" s="2">
        <v>60</v>
      </c>
      <c r="FF505" t="s">
        <v>1086</v>
      </c>
      <c r="FG505" t="s">
        <v>1086</v>
      </c>
      <c r="FH505" s="2">
        <v>58</v>
      </c>
      <c r="FI505" s="2">
        <v>96.7</v>
      </c>
      <c r="FJ505" s="2">
        <v>96.7</v>
      </c>
      <c r="FK505" s="2">
        <v>2</v>
      </c>
      <c r="FL505" s="2">
        <v>3.3</v>
      </c>
      <c r="FQ505" s="2">
        <v>10</v>
      </c>
      <c r="FR505" s="2">
        <v>16.7</v>
      </c>
      <c r="FS505" s="2">
        <v>48</v>
      </c>
      <c r="FT505" s="2">
        <v>80</v>
      </c>
      <c r="FW505" s="2">
        <v>2</v>
      </c>
      <c r="FX505" s="2">
        <v>3.3</v>
      </c>
      <c r="GB505" t="s">
        <v>1086</v>
      </c>
      <c r="GC505" t="s">
        <v>1086</v>
      </c>
    </row>
    <row r="506" spans="1:204" ht="12.75" customHeight="1" x14ac:dyDescent="0.2">
      <c r="A506" s="2">
        <v>3236</v>
      </c>
      <c r="B506" s="21">
        <f t="shared" si="35"/>
        <v>2.41</v>
      </c>
      <c r="C506" s="23">
        <f t="shared" si="36"/>
        <v>2.41</v>
      </c>
      <c r="D506" s="15">
        <f t="shared" si="37"/>
        <v>3.4049999999999998</v>
      </c>
      <c r="E506" s="15">
        <f t="shared" si="38"/>
        <v>3.4049999999999998</v>
      </c>
      <c r="F506" s="15">
        <f t="shared" si="39"/>
        <v>3.05</v>
      </c>
      <c r="G506" s="17">
        <v>279</v>
      </c>
      <c r="H506" t="s">
        <v>1086</v>
      </c>
      <c r="I506" t="s">
        <v>1086</v>
      </c>
      <c r="J506" s="2">
        <v>146</v>
      </c>
      <c r="K506" s="2">
        <v>51.6</v>
      </c>
      <c r="L506" s="2">
        <v>52.3</v>
      </c>
      <c r="M506" s="2">
        <v>62</v>
      </c>
      <c r="N506" s="2">
        <v>21.9</v>
      </c>
      <c r="O506" s="2">
        <v>71</v>
      </c>
      <c r="P506" s="2">
        <v>25.1</v>
      </c>
      <c r="S506" s="2">
        <v>106</v>
      </c>
      <c r="T506" s="2">
        <v>37.5</v>
      </c>
      <c r="U506" s="2">
        <v>40</v>
      </c>
      <c r="V506" s="2">
        <v>14.1</v>
      </c>
      <c r="W506" s="2">
        <v>4</v>
      </c>
      <c r="X506" s="2">
        <v>1.4</v>
      </c>
      <c r="Y506" s="2">
        <v>137</v>
      </c>
      <c r="Z506" s="2">
        <v>48.4</v>
      </c>
      <c r="AA506" s="2">
        <v>7</v>
      </c>
      <c r="AB506" s="2">
        <v>537</v>
      </c>
      <c r="AD506" t="s">
        <v>1086</v>
      </c>
      <c r="AE506" t="s">
        <v>1086</v>
      </c>
      <c r="AX506" s="2">
        <v>2</v>
      </c>
      <c r="AZ506" t="s">
        <v>1086</v>
      </c>
      <c r="BA506" t="s">
        <v>1086</v>
      </c>
      <c r="BU506" s="2">
        <v>279</v>
      </c>
      <c r="BV506" t="s">
        <v>1086</v>
      </c>
      <c r="BW506" t="s">
        <v>1086</v>
      </c>
      <c r="BX506" s="2">
        <v>146</v>
      </c>
      <c r="BY506" s="2">
        <v>51.6</v>
      </c>
      <c r="BZ506" s="2">
        <v>52.3</v>
      </c>
      <c r="CA506" s="2">
        <v>62</v>
      </c>
      <c r="CB506" s="2">
        <v>21.9</v>
      </c>
      <c r="CC506" s="2">
        <v>71</v>
      </c>
      <c r="CD506" s="2">
        <v>25.1</v>
      </c>
      <c r="CG506" s="2">
        <v>106</v>
      </c>
      <c r="CH506" s="2">
        <v>37.5</v>
      </c>
      <c r="CI506" s="2">
        <v>40</v>
      </c>
      <c r="CJ506" s="2">
        <v>14.1</v>
      </c>
      <c r="CK506" s="2">
        <v>4</v>
      </c>
      <c r="CL506" s="2">
        <v>1.4</v>
      </c>
      <c r="CM506" s="2">
        <v>137</v>
      </c>
      <c r="CN506" s="2">
        <v>48.4</v>
      </c>
      <c r="CO506" s="2">
        <v>7</v>
      </c>
      <c r="CP506" s="2">
        <v>539</v>
      </c>
      <c r="CQ506" s="2">
        <v>251</v>
      </c>
      <c r="CR506" t="s">
        <v>1086</v>
      </c>
      <c r="CS506" t="s">
        <v>1086</v>
      </c>
      <c r="CT506" s="2">
        <v>222</v>
      </c>
      <c r="CU506" s="2">
        <v>88.4</v>
      </c>
      <c r="CV506" s="2">
        <v>88.4</v>
      </c>
      <c r="CW506" s="2">
        <v>8</v>
      </c>
      <c r="CX506" s="2">
        <v>3.2</v>
      </c>
      <c r="CY506" s="2">
        <v>21</v>
      </c>
      <c r="CZ506" s="2">
        <v>8.4</v>
      </c>
      <c r="DA506" s="2">
        <v>2</v>
      </c>
      <c r="DB506" s="2">
        <v>0.8</v>
      </c>
      <c r="DC506" s="2">
        <v>76</v>
      </c>
      <c r="DD506" s="2">
        <v>30.3</v>
      </c>
      <c r="DE506" s="2">
        <v>144</v>
      </c>
      <c r="DF506" s="2">
        <v>57.4</v>
      </c>
      <c r="DI506" s="2">
        <v>29</v>
      </c>
      <c r="DJ506" s="2">
        <v>11.6</v>
      </c>
      <c r="DL506" s="2">
        <v>392</v>
      </c>
      <c r="DN506" t="s">
        <v>1086</v>
      </c>
      <c r="DO506" t="s">
        <v>1086</v>
      </c>
      <c r="EH506" s="2">
        <v>6</v>
      </c>
      <c r="EJ506" t="s">
        <v>1086</v>
      </c>
      <c r="EK506" t="s">
        <v>1086</v>
      </c>
      <c r="FE506" s="2">
        <v>251</v>
      </c>
      <c r="FF506" t="s">
        <v>1086</v>
      </c>
      <c r="FG506" t="s">
        <v>1086</v>
      </c>
      <c r="FH506" s="2">
        <v>222</v>
      </c>
      <c r="FI506" s="2">
        <v>88.4</v>
      </c>
      <c r="FJ506" s="2">
        <v>88.4</v>
      </c>
      <c r="FK506" s="2">
        <v>8</v>
      </c>
      <c r="FL506" s="2">
        <v>3.2</v>
      </c>
      <c r="FM506" s="2">
        <v>21</v>
      </c>
      <c r="FN506" s="2">
        <v>8.4</v>
      </c>
      <c r="FO506" s="2">
        <v>2</v>
      </c>
      <c r="FP506" s="2">
        <v>0.8</v>
      </c>
      <c r="FQ506" s="2">
        <v>76</v>
      </c>
      <c r="FR506" s="2">
        <v>30.3</v>
      </c>
      <c r="FS506" s="2">
        <v>144</v>
      </c>
      <c r="FT506" s="2">
        <v>57.4</v>
      </c>
      <c r="FW506" s="2">
        <v>29</v>
      </c>
      <c r="FX506" s="2">
        <v>11.6</v>
      </c>
      <c r="FZ506" s="2">
        <v>398</v>
      </c>
      <c r="GA506" s="2">
        <v>265</v>
      </c>
      <c r="GB506" t="s">
        <v>1086</v>
      </c>
      <c r="GC506" t="s">
        <v>1086</v>
      </c>
      <c r="GD506" s="2">
        <v>212</v>
      </c>
      <c r="GE506" s="2">
        <v>78.8</v>
      </c>
      <c r="GF506" s="2">
        <v>80</v>
      </c>
      <c r="GG506" s="2">
        <v>19</v>
      </c>
      <c r="GH506" s="2">
        <v>7.1</v>
      </c>
      <c r="GI506" s="2">
        <v>34</v>
      </c>
      <c r="GJ506" s="2">
        <v>12.6</v>
      </c>
      <c r="GK506" s="2">
        <v>1</v>
      </c>
      <c r="GL506" s="2">
        <v>0.4</v>
      </c>
      <c r="GM506" s="2">
        <v>110</v>
      </c>
      <c r="GN506" s="2">
        <v>40.9</v>
      </c>
      <c r="GO506" s="2">
        <v>101</v>
      </c>
      <c r="GP506" s="2">
        <v>37.5</v>
      </c>
      <c r="GQ506" s="2">
        <v>4</v>
      </c>
      <c r="GR506" s="2">
        <v>1.5</v>
      </c>
      <c r="GS506" s="2">
        <v>57</v>
      </c>
      <c r="GT506" s="2">
        <v>21.2</v>
      </c>
      <c r="GU506" s="2">
        <v>8</v>
      </c>
      <c r="GV506" s="2">
        <v>251</v>
      </c>
    </row>
    <row r="507" spans="1:204" ht="12.75" customHeight="1" x14ac:dyDescent="0.2">
      <c r="A507" s="2">
        <v>3237</v>
      </c>
      <c r="B507" s="21">
        <f t="shared" si="35"/>
        <v>3.6960000000000002</v>
      </c>
      <c r="C507" s="23">
        <f t="shared" si="36"/>
        <v>3.6960000000000002</v>
      </c>
      <c r="D507" s="15">
        <f t="shared" si="37"/>
        <v>3.97</v>
      </c>
      <c r="E507" s="15">
        <f t="shared" si="38"/>
        <v>3.97</v>
      </c>
      <c r="F507" s="15">
        <f t="shared" si="39"/>
        <v>0</v>
      </c>
      <c r="G507" s="17">
        <v>154</v>
      </c>
      <c r="H507" t="s">
        <v>1086</v>
      </c>
      <c r="I507" t="s">
        <v>1086</v>
      </c>
      <c r="J507" s="2">
        <v>147</v>
      </c>
      <c r="K507" s="2">
        <v>95.5</v>
      </c>
      <c r="L507" s="2">
        <v>95.5</v>
      </c>
      <c r="M507" s="2">
        <v>1</v>
      </c>
      <c r="N507" s="2">
        <v>0.6</v>
      </c>
      <c r="O507" s="2">
        <v>6</v>
      </c>
      <c r="P507" s="2">
        <v>3.9</v>
      </c>
      <c r="S507" s="2">
        <v>32</v>
      </c>
      <c r="T507" s="2">
        <v>20.8</v>
      </c>
      <c r="U507" s="2">
        <v>115</v>
      </c>
      <c r="V507" s="2">
        <v>74.7</v>
      </c>
      <c r="Y507" s="2">
        <v>7</v>
      </c>
      <c r="Z507" s="2">
        <v>4.5</v>
      </c>
      <c r="AB507" s="2">
        <v>104</v>
      </c>
      <c r="AD507" t="s">
        <v>1086</v>
      </c>
      <c r="AE507" t="s">
        <v>1086</v>
      </c>
      <c r="AZ507" t="s">
        <v>1086</v>
      </c>
      <c r="BA507" t="s">
        <v>1086</v>
      </c>
      <c r="BU507" s="2">
        <v>154</v>
      </c>
      <c r="BV507" t="s">
        <v>1086</v>
      </c>
      <c r="BW507" t="s">
        <v>1086</v>
      </c>
      <c r="BX507" s="2">
        <v>147</v>
      </c>
      <c r="BY507" s="2">
        <v>95.5</v>
      </c>
      <c r="BZ507" s="2">
        <v>95.5</v>
      </c>
      <c r="CA507" s="2">
        <v>1</v>
      </c>
      <c r="CB507" s="2">
        <v>0.6</v>
      </c>
      <c r="CC507" s="2">
        <v>6</v>
      </c>
      <c r="CD507" s="2">
        <v>3.9</v>
      </c>
      <c r="CG507" s="2">
        <v>32</v>
      </c>
      <c r="CH507" s="2">
        <v>20.8</v>
      </c>
      <c r="CI507" s="2">
        <v>115</v>
      </c>
      <c r="CJ507" s="2">
        <v>74.7</v>
      </c>
      <c r="CM507" s="2">
        <v>7</v>
      </c>
      <c r="CN507" s="2">
        <v>4.5</v>
      </c>
      <c r="CP507" s="2">
        <v>104</v>
      </c>
      <c r="CQ507" s="2">
        <v>67</v>
      </c>
      <c r="CR507" t="s">
        <v>1086</v>
      </c>
      <c r="CS507" t="s">
        <v>1086</v>
      </c>
      <c r="CT507" s="2">
        <v>67</v>
      </c>
      <c r="CU507" s="2">
        <v>100</v>
      </c>
      <c r="CV507" s="2">
        <v>100</v>
      </c>
      <c r="DC507" s="2">
        <v>2</v>
      </c>
      <c r="DD507" s="2">
        <v>3</v>
      </c>
      <c r="DE507" s="2">
        <v>65</v>
      </c>
      <c r="DF507" s="2">
        <v>97</v>
      </c>
      <c r="DL507" s="2">
        <v>31</v>
      </c>
      <c r="DN507" t="s">
        <v>1086</v>
      </c>
      <c r="DO507" t="s">
        <v>1086</v>
      </c>
      <c r="EH507" s="2">
        <v>5</v>
      </c>
      <c r="EJ507" t="s">
        <v>1086</v>
      </c>
      <c r="EK507" t="s">
        <v>1086</v>
      </c>
      <c r="FE507" s="2">
        <v>67</v>
      </c>
      <c r="FF507" t="s">
        <v>1086</v>
      </c>
      <c r="FG507" t="s">
        <v>1086</v>
      </c>
      <c r="FH507" s="2">
        <v>67</v>
      </c>
      <c r="FI507" s="2">
        <v>100</v>
      </c>
      <c r="FJ507" s="2">
        <v>100</v>
      </c>
      <c r="FQ507" s="2">
        <v>2</v>
      </c>
      <c r="FR507" s="2">
        <v>3</v>
      </c>
      <c r="FS507" s="2">
        <v>65</v>
      </c>
      <c r="FT507" s="2">
        <v>97</v>
      </c>
      <c r="FZ507" s="2">
        <v>36</v>
      </c>
      <c r="GA507" s="2">
        <v>1</v>
      </c>
      <c r="GB507" t="s">
        <v>1086</v>
      </c>
      <c r="GC507" t="s">
        <v>1086</v>
      </c>
    </row>
    <row r="508" spans="1:204" ht="12.75" customHeight="1" x14ac:dyDescent="0.2">
      <c r="A508" s="2">
        <v>3238</v>
      </c>
      <c r="B508" s="21">
        <f t="shared" si="35"/>
        <v>1.7709999999999999</v>
      </c>
      <c r="C508" s="23">
        <f t="shared" si="36"/>
        <v>1.7709999999999999</v>
      </c>
      <c r="D508" s="15">
        <f t="shared" si="37"/>
        <v>2.65</v>
      </c>
      <c r="E508" s="15">
        <f t="shared" si="38"/>
        <v>2.65</v>
      </c>
      <c r="F508" s="15">
        <f t="shared" si="39"/>
        <v>2.52</v>
      </c>
      <c r="G508" s="17">
        <v>74</v>
      </c>
      <c r="H508" t="s">
        <v>1086</v>
      </c>
      <c r="I508" t="s">
        <v>1086</v>
      </c>
      <c r="J508" s="2">
        <v>23</v>
      </c>
      <c r="K508" s="2">
        <v>30.7</v>
      </c>
      <c r="L508" s="2">
        <v>31.1</v>
      </c>
      <c r="M508" s="2">
        <v>30</v>
      </c>
      <c r="N508" s="2">
        <v>40</v>
      </c>
      <c r="O508" s="2">
        <v>21</v>
      </c>
      <c r="P508" s="2">
        <v>28</v>
      </c>
      <c r="Q508" s="2">
        <v>3</v>
      </c>
      <c r="R508" s="2">
        <v>4</v>
      </c>
      <c r="S508" s="2">
        <v>19</v>
      </c>
      <c r="T508" s="2">
        <v>25.3</v>
      </c>
      <c r="U508" s="2">
        <v>1</v>
      </c>
      <c r="V508" s="2">
        <v>1.3</v>
      </c>
      <c r="W508" s="2">
        <v>1</v>
      </c>
      <c r="X508" s="2">
        <v>1.3</v>
      </c>
      <c r="Y508" s="2">
        <v>52</v>
      </c>
      <c r="Z508" s="2">
        <v>69.3</v>
      </c>
      <c r="AA508" s="2">
        <v>3</v>
      </c>
      <c r="AB508" s="2">
        <v>75</v>
      </c>
      <c r="AD508" t="s">
        <v>1086</v>
      </c>
      <c r="AE508" t="s">
        <v>1086</v>
      </c>
      <c r="AZ508" t="s">
        <v>1086</v>
      </c>
      <c r="BA508" t="s">
        <v>1086</v>
      </c>
      <c r="BU508" s="2">
        <v>74</v>
      </c>
      <c r="BV508" t="s">
        <v>1086</v>
      </c>
      <c r="BW508" t="s">
        <v>1086</v>
      </c>
      <c r="BX508" s="2">
        <v>23</v>
      </c>
      <c r="BY508" s="2">
        <v>30.7</v>
      </c>
      <c r="BZ508" s="2">
        <v>31.1</v>
      </c>
      <c r="CA508" s="2">
        <v>30</v>
      </c>
      <c r="CB508" s="2">
        <v>40</v>
      </c>
      <c r="CC508" s="2">
        <v>21</v>
      </c>
      <c r="CD508" s="2">
        <v>28</v>
      </c>
      <c r="CE508" s="2">
        <v>3</v>
      </c>
      <c r="CF508" s="2">
        <v>4</v>
      </c>
      <c r="CG508" s="2">
        <v>19</v>
      </c>
      <c r="CH508" s="2">
        <v>25.3</v>
      </c>
      <c r="CI508" s="2">
        <v>1</v>
      </c>
      <c r="CJ508" s="2">
        <v>1.3</v>
      </c>
      <c r="CK508" s="2">
        <v>1</v>
      </c>
      <c r="CL508" s="2">
        <v>1.3</v>
      </c>
      <c r="CM508" s="2">
        <v>52</v>
      </c>
      <c r="CN508" s="2">
        <v>69.3</v>
      </c>
      <c r="CO508" s="2">
        <v>3</v>
      </c>
      <c r="CP508" s="2">
        <v>75</v>
      </c>
      <c r="CQ508" s="2">
        <v>40</v>
      </c>
      <c r="CR508" t="s">
        <v>1086</v>
      </c>
      <c r="CS508" t="s">
        <v>1086</v>
      </c>
      <c r="CT508" s="2">
        <v>23</v>
      </c>
      <c r="CU508" s="2">
        <v>57.5</v>
      </c>
      <c r="CV508" s="2">
        <v>57.5</v>
      </c>
      <c r="CW508" s="2">
        <v>7</v>
      </c>
      <c r="CX508" s="2">
        <v>17.5</v>
      </c>
      <c r="CY508" s="2">
        <v>10</v>
      </c>
      <c r="CZ508" s="2">
        <v>25</v>
      </c>
      <c r="DA508" s="2">
        <v>1</v>
      </c>
      <c r="DB508" s="2">
        <v>2.5</v>
      </c>
      <c r="DC508" s="2">
        <v>9</v>
      </c>
      <c r="DD508" s="2">
        <v>22.5</v>
      </c>
      <c r="DE508" s="2">
        <v>13</v>
      </c>
      <c r="DF508" s="2">
        <v>32.5</v>
      </c>
      <c r="DI508" s="2">
        <v>17</v>
      </c>
      <c r="DJ508" s="2">
        <v>42.5</v>
      </c>
      <c r="DL508" s="2">
        <v>33</v>
      </c>
      <c r="DN508" t="s">
        <v>1086</v>
      </c>
      <c r="DO508" t="s">
        <v>1086</v>
      </c>
      <c r="EH508" s="2">
        <v>1</v>
      </c>
      <c r="EJ508" t="s">
        <v>1086</v>
      </c>
      <c r="EK508" t="s">
        <v>1086</v>
      </c>
      <c r="FE508" s="2">
        <v>40</v>
      </c>
      <c r="FF508" t="s">
        <v>1086</v>
      </c>
      <c r="FG508" t="s">
        <v>1086</v>
      </c>
      <c r="FH508" s="2">
        <v>23</v>
      </c>
      <c r="FI508" s="2">
        <v>57.5</v>
      </c>
      <c r="FJ508" s="2">
        <v>57.5</v>
      </c>
      <c r="FK508" s="2">
        <v>7</v>
      </c>
      <c r="FL508" s="2">
        <v>17.5</v>
      </c>
      <c r="FM508" s="2">
        <v>10</v>
      </c>
      <c r="FN508" s="2">
        <v>25</v>
      </c>
      <c r="FO508" s="2">
        <v>1</v>
      </c>
      <c r="FP508" s="2">
        <v>2.5</v>
      </c>
      <c r="FQ508" s="2">
        <v>9</v>
      </c>
      <c r="FR508" s="2">
        <v>22.5</v>
      </c>
      <c r="FS508" s="2">
        <v>13</v>
      </c>
      <c r="FT508" s="2">
        <v>32.5</v>
      </c>
      <c r="FW508" s="2">
        <v>17</v>
      </c>
      <c r="FX508" s="2">
        <v>42.5</v>
      </c>
      <c r="FZ508" s="2">
        <v>34</v>
      </c>
      <c r="GA508" s="2">
        <v>50</v>
      </c>
      <c r="GB508" t="s">
        <v>1086</v>
      </c>
      <c r="GC508" t="s">
        <v>1086</v>
      </c>
      <c r="GD508" s="2">
        <v>32</v>
      </c>
      <c r="GE508" s="2">
        <v>64</v>
      </c>
      <c r="GF508" s="2">
        <v>64</v>
      </c>
      <c r="GG508" s="2">
        <v>5</v>
      </c>
      <c r="GH508" s="2">
        <v>10</v>
      </c>
      <c r="GI508" s="2">
        <v>13</v>
      </c>
      <c r="GJ508" s="2">
        <v>26</v>
      </c>
      <c r="GK508" s="2">
        <v>3</v>
      </c>
      <c r="GL508" s="2">
        <v>6</v>
      </c>
      <c r="GM508" s="2">
        <v>21</v>
      </c>
      <c r="GN508" s="2">
        <v>42</v>
      </c>
      <c r="GO508" s="2">
        <v>8</v>
      </c>
      <c r="GP508" s="2">
        <v>16</v>
      </c>
      <c r="GS508" s="2">
        <v>18</v>
      </c>
      <c r="GT508" s="2">
        <v>36</v>
      </c>
      <c r="GU508" s="2">
        <v>2</v>
      </c>
      <c r="GV508" s="2">
        <v>23</v>
      </c>
    </row>
    <row r="509" spans="1:204" ht="12.75" customHeight="1" x14ac:dyDescent="0.2">
      <c r="A509" s="2">
        <v>3240</v>
      </c>
      <c r="B509" s="21">
        <f t="shared" si="35"/>
        <v>3.2740000000000005</v>
      </c>
      <c r="C509" s="23">
        <f t="shared" si="36"/>
        <v>3.2740000000000005</v>
      </c>
      <c r="D509" s="15">
        <f t="shared" si="37"/>
        <v>0</v>
      </c>
      <c r="E509" s="15">
        <f t="shared" si="38"/>
        <v>0</v>
      </c>
      <c r="F509" s="15">
        <f t="shared" si="39"/>
        <v>0</v>
      </c>
      <c r="G509" s="17">
        <v>59</v>
      </c>
      <c r="H509" t="s">
        <v>1086</v>
      </c>
      <c r="I509" t="s">
        <v>1086</v>
      </c>
      <c r="J509" s="2">
        <v>52</v>
      </c>
      <c r="K509" s="2">
        <v>88.1</v>
      </c>
      <c r="L509" s="2">
        <v>88.1</v>
      </c>
      <c r="O509" s="2">
        <v>7</v>
      </c>
      <c r="P509" s="2">
        <v>11.9</v>
      </c>
      <c r="S509" s="2">
        <v>29</v>
      </c>
      <c r="T509" s="2">
        <v>49.2</v>
      </c>
      <c r="U509" s="2">
        <v>23</v>
      </c>
      <c r="V509" s="2">
        <v>39</v>
      </c>
      <c r="Y509" s="2">
        <v>7</v>
      </c>
      <c r="Z509" s="2">
        <v>11.9</v>
      </c>
      <c r="AB509" s="2">
        <v>1</v>
      </c>
      <c r="AD509" t="s">
        <v>1086</v>
      </c>
      <c r="AE509" t="s">
        <v>1086</v>
      </c>
      <c r="AZ509" t="s">
        <v>1086</v>
      </c>
      <c r="BA509" t="s">
        <v>1086</v>
      </c>
      <c r="BU509" s="2">
        <v>59</v>
      </c>
      <c r="BV509" t="s">
        <v>1086</v>
      </c>
      <c r="BW509" t="s">
        <v>1086</v>
      </c>
      <c r="BX509" s="2">
        <v>52</v>
      </c>
      <c r="BY509" s="2">
        <v>88.1</v>
      </c>
      <c r="BZ509" s="2">
        <v>88.1</v>
      </c>
      <c r="CC509" s="2">
        <v>7</v>
      </c>
      <c r="CD509" s="2">
        <v>11.9</v>
      </c>
      <c r="CG509" s="2">
        <v>29</v>
      </c>
      <c r="CH509" s="2">
        <v>49.2</v>
      </c>
      <c r="CI509" s="2">
        <v>23</v>
      </c>
      <c r="CJ509" s="2">
        <v>39</v>
      </c>
      <c r="CM509" s="2">
        <v>7</v>
      </c>
      <c r="CN509" s="2">
        <v>11.9</v>
      </c>
      <c r="CP509" s="2">
        <v>1</v>
      </c>
      <c r="CQ509" s="2">
        <v>1</v>
      </c>
      <c r="CR509" t="s">
        <v>1086</v>
      </c>
      <c r="CS509" t="s">
        <v>1086</v>
      </c>
      <c r="DN509" t="s">
        <v>1086</v>
      </c>
      <c r="DO509" t="s">
        <v>1086</v>
      </c>
      <c r="EJ509" t="s">
        <v>1086</v>
      </c>
      <c r="EK509" t="s">
        <v>1086</v>
      </c>
      <c r="FE509" s="2">
        <v>1</v>
      </c>
      <c r="FF509" t="s">
        <v>1086</v>
      </c>
      <c r="FG509" t="s">
        <v>1086</v>
      </c>
      <c r="GB509" t="s">
        <v>1086</v>
      </c>
      <c r="GC509" t="s">
        <v>1086</v>
      </c>
    </row>
    <row r="510" spans="1:204" ht="12.75" customHeight="1" x14ac:dyDescent="0.2">
      <c r="A510" s="2">
        <v>3241</v>
      </c>
      <c r="B510" s="21">
        <f t="shared" si="35"/>
        <v>1.4229999999999998</v>
      </c>
      <c r="C510" s="23">
        <f t="shared" si="36"/>
        <v>1.4229999999999998</v>
      </c>
      <c r="D510" s="15">
        <f t="shared" si="37"/>
        <v>2.4630000000000001</v>
      </c>
      <c r="E510" s="15">
        <f t="shared" si="38"/>
        <v>2.4630000000000001</v>
      </c>
      <c r="F510" s="15">
        <f t="shared" si="39"/>
        <v>2.7960000000000003</v>
      </c>
      <c r="G510" s="17">
        <v>159</v>
      </c>
      <c r="H510" t="s">
        <v>1086</v>
      </c>
      <c r="I510" t="s">
        <v>1086</v>
      </c>
      <c r="J510" s="2">
        <v>16</v>
      </c>
      <c r="K510" s="2">
        <v>9.8000000000000007</v>
      </c>
      <c r="L510" s="2">
        <v>10.1</v>
      </c>
      <c r="M510" s="2">
        <v>100</v>
      </c>
      <c r="N510" s="2">
        <v>61.3</v>
      </c>
      <c r="O510" s="2">
        <v>43</v>
      </c>
      <c r="P510" s="2">
        <v>26.4</v>
      </c>
      <c r="Q510" s="2">
        <v>1</v>
      </c>
      <c r="R510" s="2">
        <v>0.6</v>
      </c>
      <c r="S510" s="2">
        <v>14</v>
      </c>
      <c r="T510" s="2">
        <v>8.6</v>
      </c>
      <c r="U510" s="2">
        <v>1</v>
      </c>
      <c r="V510" s="2">
        <v>0.6</v>
      </c>
      <c r="W510" s="2">
        <v>4</v>
      </c>
      <c r="X510" s="2">
        <v>2.5</v>
      </c>
      <c r="Y510" s="2">
        <v>147</v>
      </c>
      <c r="Z510" s="2">
        <v>90.2</v>
      </c>
      <c r="AA510" s="2">
        <v>6</v>
      </c>
      <c r="AB510" s="2">
        <v>521</v>
      </c>
      <c r="AD510" t="s">
        <v>1086</v>
      </c>
      <c r="AE510" t="s">
        <v>1086</v>
      </c>
      <c r="AZ510" t="s">
        <v>1086</v>
      </c>
      <c r="BA510" t="s">
        <v>1086</v>
      </c>
      <c r="BU510" s="2">
        <v>159</v>
      </c>
      <c r="BV510" t="s">
        <v>1086</v>
      </c>
      <c r="BW510" t="s">
        <v>1086</v>
      </c>
      <c r="BX510" s="2">
        <v>16</v>
      </c>
      <c r="BY510" s="2">
        <v>9.8000000000000007</v>
      </c>
      <c r="BZ510" s="2">
        <v>10.1</v>
      </c>
      <c r="CA510" s="2">
        <v>100</v>
      </c>
      <c r="CB510" s="2">
        <v>61.3</v>
      </c>
      <c r="CC510" s="2">
        <v>43</v>
      </c>
      <c r="CD510" s="2">
        <v>26.4</v>
      </c>
      <c r="CE510" s="2">
        <v>1</v>
      </c>
      <c r="CF510" s="2">
        <v>0.6</v>
      </c>
      <c r="CG510" s="2">
        <v>14</v>
      </c>
      <c r="CH510" s="2">
        <v>8.6</v>
      </c>
      <c r="CI510" s="2">
        <v>1</v>
      </c>
      <c r="CJ510" s="2">
        <v>0.6</v>
      </c>
      <c r="CK510" s="2">
        <v>4</v>
      </c>
      <c r="CL510" s="2">
        <v>2.5</v>
      </c>
      <c r="CM510" s="2">
        <v>147</v>
      </c>
      <c r="CN510" s="2">
        <v>90.2</v>
      </c>
      <c r="CO510" s="2">
        <v>6</v>
      </c>
      <c r="CP510" s="2">
        <v>521</v>
      </c>
      <c r="CQ510" s="2">
        <v>243</v>
      </c>
      <c r="CR510" t="s">
        <v>1086</v>
      </c>
      <c r="CS510" t="s">
        <v>1086</v>
      </c>
      <c r="CT510" s="2">
        <v>129</v>
      </c>
      <c r="CU510" s="2">
        <v>53.1</v>
      </c>
      <c r="CV510" s="2">
        <v>53.1</v>
      </c>
      <c r="CW510" s="2">
        <v>34</v>
      </c>
      <c r="CX510" s="2">
        <v>14</v>
      </c>
      <c r="CY510" s="2">
        <v>80</v>
      </c>
      <c r="CZ510" s="2">
        <v>32.9</v>
      </c>
      <c r="DA510" s="2">
        <v>3</v>
      </c>
      <c r="DB510" s="2">
        <v>1.2</v>
      </c>
      <c r="DC510" s="2">
        <v>99</v>
      </c>
      <c r="DD510" s="2">
        <v>40.700000000000003</v>
      </c>
      <c r="DE510" s="2">
        <v>27</v>
      </c>
      <c r="DF510" s="2">
        <v>11.1</v>
      </c>
      <c r="DI510" s="2">
        <v>114</v>
      </c>
      <c r="DJ510" s="2">
        <v>46.9</v>
      </c>
      <c r="DK510" s="2">
        <v>1</v>
      </c>
      <c r="DL510" s="2">
        <v>228</v>
      </c>
      <c r="DN510" t="s">
        <v>1086</v>
      </c>
      <c r="DO510" t="s">
        <v>1086</v>
      </c>
      <c r="EJ510" t="s">
        <v>1086</v>
      </c>
      <c r="EK510" t="s">
        <v>1086</v>
      </c>
      <c r="FE510" s="2">
        <v>243</v>
      </c>
      <c r="FF510" t="s">
        <v>1086</v>
      </c>
      <c r="FG510" t="s">
        <v>1086</v>
      </c>
      <c r="FH510" s="2">
        <v>129</v>
      </c>
      <c r="FI510" s="2">
        <v>53.1</v>
      </c>
      <c r="FJ510" s="2">
        <v>53.1</v>
      </c>
      <c r="FK510" s="2">
        <v>34</v>
      </c>
      <c r="FL510" s="2">
        <v>14</v>
      </c>
      <c r="FM510" s="2">
        <v>80</v>
      </c>
      <c r="FN510" s="2">
        <v>32.9</v>
      </c>
      <c r="FO510" s="2">
        <v>3</v>
      </c>
      <c r="FP510" s="2">
        <v>1.2</v>
      </c>
      <c r="FQ510" s="2">
        <v>99</v>
      </c>
      <c r="FR510" s="2">
        <v>40.700000000000003</v>
      </c>
      <c r="FS510" s="2">
        <v>27</v>
      </c>
      <c r="FT510" s="2">
        <v>11.1</v>
      </c>
      <c r="FW510" s="2">
        <v>114</v>
      </c>
      <c r="FX510" s="2">
        <v>46.9</v>
      </c>
      <c r="FY510" s="2">
        <v>1</v>
      </c>
      <c r="FZ510" s="2">
        <v>228</v>
      </c>
      <c r="GA510" s="2">
        <v>323</v>
      </c>
      <c r="GB510" t="s">
        <v>1086</v>
      </c>
      <c r="GC510" t="s">
        <v>1086</v>
      </c>
      <c r="GD510" s="2">
        <v>236</v>
      </c>
      <c r="GE510" s="2">
        <v>72.400000000000006</v>
      </c>
      <c r="GF510" s="2">
        <v>73.099999999999994</v>
      </c>
      <c r="GG510" s="2">
        <v>19</v>
      </c>
      <c r="GH510" s="2">
        <v>5.8</v>
      </c>
      <c r="GI510" s="2">
        <v>68</v>
      </c>
      <c r="GJ510" s="2">
        <v>20.9</v>
      </c>
      <c r="GK510" s="2">
        <v>17</v>
      </c>
      <c r="GL510" s="2">
        <v>5.2</v>
      </c>
      <c r="GM510" s="2">
        <v>120</v>
      </c>
      <c r="GN510" s="2">
        <v>36.799999999999997</v>
      </c>
      <c r="GO510" s="2">
        <v>99</v>
      </c>
      <c r="GP510" s="2">
        <v>30.4</v>
      </c>
      <c r="GQ510" s="2">
        <v>3</v>
      </c>
      <c r="GR510" s="2">
        <v>0.9</v>
      </c>
      <c r="GS510" s="2">
        <v>90</v>
      </c>
      <c r="GT510" s="2">
        <v>27.6</v>
      </c>
      <c r="GU510" s="2">
        <v>6</v>
      </c>
      <c r="GV510" s="2">
        <v>238</v>
      </c>
    </row>
    <row r="511" spans="1:204" ht="12.75" customHeight="1" x14ac:dyDescent="0.2">
      <c r="A511" s="2">
        <v>3244</v>
      </c>
      <c r="B511" s="21">
        <f t="shared" si="35"/>
        <v>2.7629999999999999</v>
      </c>
      <c r="C511" s="23">
        <f t="shared" si="36"/>
        <v>2.7629999999999999</v>
      </c>
      <c r="D511" s="15">
        <f t="shared" si="37"/>
        <v>0</v>
      </c>
      <c r="E511" s="15">
        <f t="shared" si="38"/>
        <v>0</v>
      </c>
      <c r="F511" s="15">
        <f t="shared" si="39"/>
        <v>0</v>
      </c>
      <c r="G511" s="17">
        <v>277</v>
      </c>
      <c r="H511" t="s">
        <v>1086</v>
      </c>
      <c r="I511" t="s">
        <v>1086</v>
      </c>
      <c r="J511" s="2">
        <v>168</v>
      </c>
      <c r="K511" s="2">
        <v>60.6</v>
      </c>
      <c r="L511" s="2">
        <v>60.6</v>
      </c>
      <c r="M511" s="2">
        <v>56</v>
      </c>
      <c r="N511" s="2">
        <v>20.2</v>
      </c>
      <c r="O511" s="2">
        <v>53</v>
      </c>
      <c r="P511" s="2">
        <v>19.100000000000001</v>
      </c>
      <c r="S511" s="2">
        <v>68</v>
      </c>
      <c r="T511" s="2">
        <v>24.5</v>
      </c>
      <c r="U511" s="2">
        <v>100</v>
      </c>
      <c r="V511" s="2">
        <v>36.1</v>
      </c>
      <c r="Y511" s="2">
        <v>109</v>
      </c>
      <c r="Z511" s="2">
        <v>39.4</v>
      </c>
      <c r="AB511" s="2">
        <v>1</v>
      </c>
      <c r="AD511" t="s">
        <v>1086</v>
      </c>
      <c r="AE511" t="s">
        <v>1086</v>
      </c>
      <c r="AZ511" t="s">
        <v>1086</v>
      </c>
      <c r="BA511" t="s">
        <v>1086</v>
      </c>
      <c r="BU511" s="2">
        <v>277</v>
      </c>
      <c r="BV511" t="s">
        <v>1086</v>
      </c>
      <c r="BW511" t="s">
        <v>1086</v>
      </c>
      <c r="BX511" s="2">
        <v>168</v>
      </c>
      <c r="BY511" s="2">
        <v>60.6</v>
      </c>
      <c r="BZ511" s="2">
        <v>60.6</v>
      </c>
      <c r="CA511" s="2">
        <v>56</v>
      </c>
      <c r="CB511" s="2">
        <v>20.2</v>
      </c>
      <c r="CC511" s="2">
        <v>53</v>
      </c>
      <c r="CD511" s="2">
        <v>19.100000000000001</v>
      </c>
      <c r="CG511" s="2">
        <v>68</v>
      </c>
      <c r="CH511" s="2">
        <v>24.5</v>
      </c>
      <c r="CI511" s="2">
        <v>100</v>
      </c>
      <c r="CJ511" s="2">
        <v>36.1</v>
      </c>
      <c r="CM511" s="2">
        <v>109</v>
      </c>
      <c r="CN511" s="2">
        <v>39.4</v>
      </c>
      <c r="CP511" s="2">
        <v>1</v>
      </c>
      <c r="CQ511" s="2">
        <v>1</v>
      </c>
      <c r="CR511" t="s">
        <v>1086</v>
      </c>
      <c r="CS511" t="s">
        <v>1086</v>
      </c>
      <c r="DN511" t="s">
        <v>1086</v>
      </c>
      <c r="DO511" t="s">
        <v>1086</v>
      </c>
      <c r="EJ511" t="s">
        <v>1086</v>
      </c>
      <c r="EK511" t="s">
        <v>1086</v>
      </c>
      <c r="FE511" s="2">
        <v>1</v>
      </c>
      <c r="FF511" t="s">
        <v>1086</v>
      </c>
      <c r="FG511" t="s">
        <v>1086</v>
      </c>
      <c r="GB511" t="s">
        <v>1086</v>
      </c>
      <c r="GC511" t="s">
        <v>1086</v>
      </c>
    </row>
    <row r="512" spans="1:204" ht="12.75" customHeight="1" x14ac:dyDescent="0.2">
      <c r="A512" s="2">
        <v>3246</v>
      </c>
      <c r="B512" s="21">
        <f t="shared" si="35"/>
        <v>1.7920000000000003</v>
      </c>
      <c r="C512" s="23">
        <f t="shared" si="36"/>
        <v>1.7920000000000003</v>
      </c>
      <c r="D512" s="15">
        <f t="shared" si="37"/>
        <v>2.9870000000000001</v>
      </c>
      <c r="E512" s="15">
        <f t="shared" si="38"/>
        <v>2.9870000000000001</v>
      </c>
      <c r="F512" s="15">
        <f t="shared" si="39"/>
        <v>2.9139999999999997</v>
      </c>
      <c r="G512" s="17">
        <v>288</v>
      </c>
      <c r="H512" t="s">
        <v>1086</v>
      </c>
      <c r="I512" t="s">
        <v>1086</v>
      </c>
      <c r="J512" s="2">
        <v>62</v>
      </c>
      <c r="K512" s="2">
        <v>21.5</v>
      </c>
      <c r="L512" s="2">
        <v>21.5</v>
      </c>
      <c r="M512" s="2">
        <v>123</v>
      </c>
      <c r="N512" s="2">
        <v>42.6</v>
      </c>
      <c r="O512" s="2">
        <v>103</v>
      </c>
      <c r="P512" s="2">
        <v>35.6</v>
      </c>
      <c r="Q512" s="2">
        <v>1</v>
      </c>
      <c r="R512" s="2">
        <v>0.3</v>
      </c>
      <c r="S512" s="2">
        <v>55</v>
      </c>
      <c r="T512" s="2">
        <v>19</v>
      </c>
      <c r="U512" s="2">
        <v>6</v>
      </c>
      <c r="V512" s="2">
        <v>2.1</v>
      </c>
      <c r="W512" s="2">
        <v>1</v>
      </c>
      <c r="X512" s="2">
        <v>0.3</v>
      </c>
      <c r="Y512" s="2">
        <v>227</v>
      </c>
      <c r="Z512" s="2">
        <v>78.5</v>
      </c>
      <c r="AA512" s="2">
        <v>14</v>
      </c>
      <c r="AB512" s="2">
        <v>648</v>
      </c>
      <c r="AD512" t="s">
        <v>1086</v>
      </c>
      <c r="AE512" t="s">
        <v>1086</v>
      </c>
      <c r="AZ512" t="s">
        <v>1086</v>
      </c>
      <c r="BA512" t="s">
        <v>1086</v>
      </c>
      <c r="BU512" s="2">
        <v>288</v>
      </c>
      <c r="BV512" t="s">
        <v>1086</v>
      </c>
      <c r="BW512" t="s">
        <v>1086</v>
      </c>
      <c r="BX512" s="2">
        <v>62</v>
      </c>
      <c r="BY512" s="2">
        <v>21.5</v>
      </c>
      <c r="BZ512" s="2">
        <v>21.5</v>
      </c>
      <c r="CA512" s="2">
        <v>123</v>
      </c>
      <c r="CB512" s="2">
        <v>42.6</v>
      </c>
      <c r="CC512" s="2">
        <v>103</v>
      </c>
      <c r="CD512" s="2">
        <v>35.6</v>
      </c>
      <c r="CE512" s="2">
        <v>1</v>
      </c>
      <c r="CF512" s="2">
        <v>0.3</v>
      </c>
      <c r="CG512" s="2">
        <v>55</v>
      </c>
      <c r="CH512" s="2">
        <v>19</v>
      </c>
      <c r="CI512" s="2">
        <v>6</v>
      </c>
      <c r="CJ512" s="2">
        <v>2.1</v>
      </c>
      <c r="CK512" s="2">
        <v>1</v>
      </c>
      <c r="CL512" s="2">
        <v>0.3</v>
      </c>
      <c r="CM512" s="2">
        <v>227</v>
      </c>
      <c r="CN512" s="2">
        <v>78.5</v>
      </c>
      <c r="CO512" s="2">
        <v>14</v>
      </c>
      <c r="CP512" s="2">
        <v>648</v>
      </c>
      <c r="CQ512" s="2">
        <v>317</v>
      </c>
      <c r="CR512" t="s">
        <v>1086</v>
      </c>
      <c r="CS512" t="s">
        <v>1086</v>
      </c>
      <c r="CT512" s="2">
        <v>239</v>
      </c>
      <c r="CU512" s="2">
        <v>75.400000000000006</v>
      </c>
      <c r="CV512" s="2">
        <v>75.400000000000006</v>
      </c>
      <c r="CW512" s="2">
        <v>24</v>
      </c>
      <c r="CX512" s="2">
        <v>7.6</v>
      </c>
      <c r="CY512" s="2">
        <v>54</v>
      </c>
      <c r="CZ512" s="2">
        <v>17</v>
      </c>
      <c r="DC512" s="2">
        <v>141</v>
      </c>
      <c r="DD512" s="2">
        <v>44.5</v>
      </c>
      <c r="DE512" s="2">
        <v>98</v>
      </c>
      <c r="DF512" s="2">
        <v>30.9</v>
      </c>
      <c r="DI512" s="2">
        <v>78</v>
      </c>
      <c r="DJ512" s="2">
        <v>24.6</v>
      </c>
      <c r="DK512" s="2">
        <v>1</v>
      </c>
      <c r="DL512" s="2">
        <v>390</v>
      </c>
      <c r="DN512" t="s">
        <v>1086</v>
      </c>
      <c r="DO512" t="s">
        <v>1086</v>
      </c>
      <c r="EJ512" t="s">
        <v>1086</v>
      </c>
      <c r="EK512" t="s">
        <v>1086</v>
      </c>
      <c r="FE512" s="2">
        <v>317</v>
      </c>
      <c r="FF512" t="s">
        <v>1086</v>
      </c>
      <c r="FG512" t="s">
        <v>1086</v>
      </c>
      <c r="FH512" s="2">
        <v>239</v>
      </c>
      <c r="FI512" s="2">
        <v>75.400000000000006</v>
      </c>
      <c r="FJ512" s="2">
        <v>75.400000000000006</v>
      </c>
      <c r="FK512" s="2">
        <v>24</v>
      </c>
      <c r="FL512" s="2">
        <v>7.6</v>
      </c>
      <c r="FM512" s="2">
        <v>54</v>
      </c>
      <c r="FN512" s="2">
        <v>17</v>
      </c>
      <c r="FQ512" s="2">
        <v>141</v>
      </c>
      <c r="FR512" s="2">
        <v>44.5</v>
      </c>
      <c r="FS512" s="2">
        <v>98</v>
      </c>
      <c r="FT512" s="2">
        <v>30.9</v>
      </c>
      <c r="FW512" s="2">
        <v>78</v>
      </c>
      <c r="FX512" s="2">
        <v>24.6</v>
      </c>
      <c r="FY512" s="2">
        <v>1</v>
      </c>
      <c r="FZ512" s="2">
        <v>390</v>
      </c>
      <c r="GA512" s="2">
        <v>309</v>
      </c>
      <c r="GB512" t="s">
        <v>1086</v>
      </c>
      <c r="GC512" t="s">
        <v>1086</v>
      </c>
      <c r="GD512" s="2">
        <v>217</v>
      </c>
      <c r="GE512" s="2">
        <v>68.900000000000006</v>
      </c>
      <c r="GF512" s="2">
        <v>70.2</v>
      </c>
      <c r="GG512" s="2">
        <v>10</v>
      </c>
      <c r="GH512" s="2">
        <v>3.2</v>
      </c>
      <c r="GI512" s="2">
        <v>82</v>
      </c>
      <c r="GJ512" s="2">
        <v>26</v>
      </c>
      <c r="GM512" s="2">
        <v>124</v>
      </c>
      <c r="GN512" s="2">
        <v>39.4</v>
      </c>
      <c r="GO512" s="2">
        <v>93</v>
      </c>
      <c r="GP512" s="2">
        <v>29.5</v>
      </c>
      <c r="GQ512" s="2">
        <v>6</v>
      </c>
      <c r="GR512" s="2">
        <v>1.9</v>
      </c>
      <c r="GS512" s="2">
        <v>98</v>
      </c>
      <c r="GT512" s="2">
        <v>31.1</v>
      </c>
      <c r="GU512" s="2">
        <v>34</v>
      </c>
      <c r="GV512" s="2">
        <v>283</v>
      </c>
    </row>
    <row r="513" spans="1:204" ht="12.75" customHeight="1" x14ac:dyDescent="0.2">
      <c r="A513" s="2">
        <v>3247</v>
      </c>
      <c r="B513" s="21">
        <f t="shared" si="35"/>
        <v>2.0459999999999998</v>
      </c>
      <c r="C513" s="23">
        <f t="shared" si="36"/>
        <v>2.0459999999999998</v>
      </c>
      <c r="D513" s="15">
        <f t="shared" si="37"/>
        <v>3.008</v>
      </c>
      <c r="E513" s="15">
        <f t="shared" si="38"/>
        <v>3.008</v>
      </c>
      <c r="F513" s="15">
        <f t="shared" si="39"/>
        <v>2.78</v>
      </c>
      <c r="G513" s="17">
        <v>329</v>
      </c>
      <c r="H513" t="s">
        <v>1086</v>
      </c>
      <c r="I513" t="s">
        <v>1086</v>
      </c>
      <c r="J513" s="2">
        <v>123</v>
      </c>
      <c r="K513" s="2">
        <v>36.4</v>
      </c>
      <c r="L513" s="2">
        <v>37.4</v>
      </c>
      <c r="M513" s="2">
        <v>88</v>
      </c>
      <c r="N513" s="2">
        <v>26</v>
      </c>
      <c r="O513" s="2">
        <v>118</v>
      </c>
      <c r="P513" s="2">
        <v>34.9</v>
      </c>
      <c r="Q513" s="2">
        <v>5</v>
      </c>
      <c r="R513" s="2">
        <v>1.5</v>
      </c>
      <c r="S513" s="2">
        <v>104</v>
      </c>
      <c r="T513" s="2">
        <v>30.8</v>
      </c>
      <c r="U513" s="2">
        <v>14</v>
      </c>
      <c r="V513" s="2">
        <v>4.0999999999999996</v>
      </c>
      <c r="W513" s="2">
        <v>9</v>
      </c>
      <c r="X513" s="2">
        <v>2.7</v>
      </c>
      <c r="Y513" s="2">
        <v>215</v>
      </c>
      <c r="Z513" s="2">
        <v>63.6</v>
      </c>
      <c r="AA513" s="2">
        <v>5</v>
      </c>
      <c r="AB513" s="2">
        <v>704</v>
      </c>
      <c r="AD513" t="s">
        <v>1086</v>
      </c>
      <c r="AE513" t="s">
        <v>1086</v>
      </c>
      <c r="AZ513" t="s">
        <v>1086</v>
      </c>
      <c r="BA513" t="s">
        <v>1086</v>
      </c>
      <c r="BU513" s="2">
        <v>329</v>
      </c>
      <c r="BV513" t="s">
        <v>1086</v>
      </c>
      <c r="BW513" t="s">
        <v>1086</v>
      </c>
      <c r="BX513" s="2">
        <v>123</v>
      </c>
      <c r="BY513" s="2">
        <v>36.4</v>
      </c>
      <c r="BZ513" s="2">
        <v>37.4</v>
      </c>
      <c r="CA513" s="2">
        <v>88</v>
      </c>
      <c r="CB513" s="2">
        <v>26</v>
      </c>
      <c r="CC513" s="2">
        <v>118</v>
      </c>
      <c r="CD513" s="2">
        <v>34.9</v>
      </c>
      <c r="CE513" s="2">
        <v>5</v>
      </c>
      <c r="CF513" s="2">
        <v>1.5</v>
      </c>
      <c r="CG513" s="2">
        <v>104</v>
      </c>
      <c r="CH513" s="2">
        <v>30.8</v>
      </c>
      <c r="CI513" s="2">
        <v>14</v>
      </c>
      <c r="CJ513" s="2">
        <v>4.0999999999999996</v>
      </c>
      <c r="CK513" s="2">
        <v>9</v>
      </c>
      <c r="CL513" s="2">
        <v>2.7</v>
      </c>
      <c r="CM513" s="2">
        <v>215</v>
      </c>
      <c r="CN513" s="2">
        <v>63.6</v>
      </c>
      <c r="CO513" s="2">
        <v>5</v>
      </c>
      <c r="CP513" s="2">
        <v>704</v>
      </c>
      <c r="CQ513" s="2">
        <v>305</v>
      </c>
      <c r="CR513" t="s">
        <v>1086</v>
      </c>
      <c r="CS513" t="s">
        <v>1086</v>
      </c>
      <c r="CT513" s="2">
        <v>231</v>
      </c>
      <c r="CU513" s="2">
        <v>75.7</v>
      </c>
      <c r="CV513" s="2">
        <v>75.7</v>
      </c>
      <c r="CW513" s="2">
        <v>16</v>
      </c>
      <c r="CX513" s="2">
        <v>5.2</v>
      </c>
      <c r="CY513" s="2">
        <v>58</v>
      </c>
      <c r="CZ513" s="2">
        <v>19</v>
      </c>
      <c r="DC513" s="2">
        <v>138</v>
      </c>
      <c r="DD513" s="2">
        <v>45.2</v>
      </c>
      <c r="DE513" s="2">
        <v>93</v>
      </c>
      <c r="DF513" s="2">
        <v>30.5</v>
      </c>
      <c r="DI513" s="2">
        <v>74</v>
      </c>
      <c r="DJ513" s="2">
        <v>24.3</v>
      </c>
      <c r="DL513" s="2">
        <v>399</v>
      </c>
      <c r="DN513" t="s">
        <v>1086</v>
      </c>
      <c r="DO513" t="s">
        <v>1086</v>
      </c>
      <c r="EJ513" t="s">
        <v>1086</v>
      </c>
      <c r="EK513" t="s">
        <v>1086</v>
      </c>
      <c r="FE513" s="2">
        <v>305</v>
      </c>
      <c r="FF513" t="s">
        <v>1086</v>
      </c>
      <c r="FG513" t="s">
        <v>1086</v>
      </c>
      <c r="FH513" s="2">
        <v>231</v>
      </c>
      <c r="FI513" s="2">
        <v>75.7</v>
      </c>
      <c r="FJ513" s="2">
        <v>75.7</v>
      </c>
      <c r="FK513" s="2">
        <v>16</v>
      </c>
      <c r="FL513" s="2">
        <v>5.2</v>
      </c>
      <c r="FM513" s="2">
        <v>58</v>
      </c>
      <c r="FN513" s="2">
        <v>19</v>
      </c>
      <c r="FQ513" s="2">
        <v>138</v>
      </c>
      <c r="FR513" s="2">
        <v>45.2</v>
      </c>
      <c r="FS513" s="2">
        <v>93</v>
      </c>
      <c r="FT513" s="2">
        <v>30.5</v>
      </c>
      <c r="FW513" s="2">
        <v>74</v>
      </c>
      <c r="FX513" s="2">
        <v>24.3</v>
      </c>
      <c r="FZ513" s="2">
        <v>399</v>
      </c>
      <c r="GA513" s="2">
        <v>417</v>
      </c>
      <c r="GB513" t="s">
        <v>1086</v>
      </c>
      <c r="GC513" t="s">
        <v>1086</v>
      </c>
      <c r="GD513" s="2">
        <v>309</v>
      </c>
      <c r="GE513" s="2">
        <v>70.2</v>
      </c>
      <c r="GF513" s="2">
        <v>74.099999999999994</v>
      </c>
      <c r="GG513" s="2">
        <v>15</v>
      </c>
      <c r="GH513" s="2">
        <v>3.4</v>
      </c>
      <c r="GI513" s="2">
        <v>93</v>
      </c>
      <c r="GJ513" s="2">
        <v>21.1</v>
      </c>
      <c r="GK513" s="2">
        <v>13</v>
      </c>
      <c r="GL513" s="2">
        <v>3</v>
      </c>
      <c r="GM513" s="2">
        <v>162</v>
      </c>
      <c r="GN513" s="2">
        <v>36.799999999999997</v>
      </c>
      <c r="GO513" s="2">
        <v>134</v>
      </c>
      <c r="GP513" s="2">
        <v>30.5</v>
      </c>
      <c r="GQ513" s="2">
        <v>23</v>
      </c>
      <c r="GR513" s="2">
        <v>5.2</v>
      </c>
      <c r="GS513" s="2">
        <v>131</v>
      </c>
      <c r="GT513" s="2">
        <v>29.8</v>
      </c>
      <c r="GV513" s="2">
        <v>307</v>
      </c>
    </row>
    <row r="514" spans="1:204" ht="12.75" customHeight="1" x14ac:dyDescent="0.2">
      <c r="A514" s="2">
        <v>3248</v>
      </c>
      <c r="B514" s="21">
        <f t="shared" si="35"/>
        <v>3.5990000000000002</v>
      </c>
      <c r="C514" s="23">
        <f t="shared" si="36"/>
        <v>3.5990000000000002</v>
      </c>
      <c r="D514" s="15">
        <f t="shared" si="37"/>
        <v>3.8240000000000003</v>
      </c>
      <c r="E514" s="15">
        <f t="shared" si="38"/>
        <v>3.8240000000000003</v>
      </c>
      <c r="F514" s="15">
        <f t="shared" si="39"/>
        <v>0</v>
      </c>
      <c r="G514" s="17">
        <v>137</v>
      </c>
      <c r="H514" t="s">
        <v>1086</v>
      </c>
      <c r="I514" t="s">
        <v>1086</v>
      </c>
      <c r="J514" s="2">
        <v>136</v>
      </c>
      <c r="K514" s="2">
        <v>99.3</v>
      </c>
      <c r="L514" s="2">
        <v>99.3</v>
      </c>
      <c r="O514" s="2">
        <v>1</v>
      </c>
      <c r="P514" s="2">
        <v>0.7</v>
      </c>
      <c r="S514" s="2">
        <v>53</v>
      </c>
      <c r="T514" s="2">
        <v>38.700000000000003</v>
      </c>
      <c r="U514" s="2">
        <v>83</v>
      </c>
      <c r="V514" s="2">
        <v>60.6</v>
      </c>
      <c r="Y514" s="2">
        <v>1</v>
      </c>
      <c r="Z514" s="2">
        <v>0.7</v>
      </c>
      <c r="AB514" s="2">
        <v>28</v>
      </c>
      <c r="AD514" t="s">
        <v>1086</v>
      </c>
      <c r="AE514" t="s">
        <v>1086</v>
      </c>
      <c r="AZ514" t="s">
        <v>1086</v>
      </c>
      <c r="BA514" t="s">
        <v>1086</v>
      </c>
      <c r="BU514" s="2">
        <v>137</v>
      </c>
      <c r="BV514" t="s">
        <v>1086</v>
      </c>
      <c r="BW514" t="s">
        <v>1086</v>
      </c>
      <c r="BX514" s="2">
        <v>136</v>
      </c>
      <c r="BY514" s="2">
        <v>99.3</v>
      </c>
      <c r="BZ514" s="2">
        <v>99.3</v>
      </c>
      <c r="CC514" s="2">
        <v>1</v>
      </c>
      <c r="CD514" s="2">
        <v>0.7</v>
      </c>
      <c r="CG514" s="2">
        <v>53</v>
      </c>
      <c r="CH514" s="2">
        <v>38.700000000000003</v>
      </c>
      <c r="CI514" s="2">
        <v>83</v>
      </c>
      <c r="CJ514" s="2">
        <v>60.6</v>
      </c>
      <c r="CM514" s="2">
        <v>1</v>
      </c>
      <c r="CN514" s="2">
        <v>0.7</v>
      </c>
      <c r="CP514" s="2">
        <v>28</v>
      </c>
      <c r="CQ514" s="2">
        <v>28</v>
      </c>
      <c r="CR514" t="s">
        <v>1086</v>
      </c>
      <c r="CS514" t="s">
        <v>1086</v>
      </c>
      <c r="CT514" s="2">
        <v>28</v>
      </c>
      <c r="CU514" s="2">
        <v>100</v>
      </c>
      <c r="CV514" s="2">
        <v>100</v>
      </c>
      <c r="DA514" s="2">
        <v>1</v>
      </c>
      <c r="DB514" s="2">
        <v>3.6</v>
      </c>
      <c r="DC514" s="2">
        <v>1</v>
      </c>
      <c r="DD514" s="2">
        <v>3.6</v>
      </c>
      <c r="DE514" s="2">
        <v>26</v>
      </c>
      <c r="DF514" s="2">
        <v>92.9</v>
      </c>
      <c r="DN514" t="s">
        <v>1086</v>
      </c>
      <c r="DO514" t="s">
        <v>1086</v>
      </c>
      <c r="EJ514" t="s">
        <v>1086</v>
      </c>
      <c r="EK514" t="s">
        <v>1086</v>
      </c>
      <c r="FE514" s="2">
        <v>28</v>
      </c>
      <c r="FF514" t="s">
        <v>1086</v>
      </c>
      <c r="FG514" t="s">
        <v>1086</v>
      </c>
      <c r="FH514" s="2">
        <v>28</v>
      </c>
      <c r="FI514" s="2">
        <v>100</v>
      </c>
      <c r="FJ514" s="2">
        <v>100</v>
      </c>
      <c r="FO514" s="2">
        <v>1</v>
      </c>
      <c r="FP514" s="2">
        <v>3.6</v>
      </c>
      <c r="FQ514" s="2">
        <v>1</v>
      </c>
      <c r="FR514" s="2">
        <v>3.6</v>
      </c>
      <c r="FS514" s="2">
        <v>26</v>
      </c>
      <c r="FT514" s="2">
        <v>92.9</v>
      </c>
      <c r="GB514" t="s">
        <v>1086</v>
      </c>
      <c r="GC514" t="s">
        <v>1086</v>
      </c>
    </row>
    <row r="515" spans="1:204" ht="12.75" customHeight="1" x14ac:dyDescent="0.2">
      <c r="A515" s="2">
        <v>3250</v>
      </c>
      <c r="B515" s="21">
        <f t="shared" ref="B515:B578" si="40">(N515+P515*2+T515*3+V515*4)/100</f>
        <v>3.1909999999999998</v>
      </c>
      <c r="C515" s="23">
        <f t="shared" ref="C515:C578" si="41">(CB515+CD515*2+CH515*3+CJ515*4)/100</f>
        <v>3.1909999999999998</v>
      </c>
      <c r="D515" s="15">
        <f t="shared" ref="D515:D578" si="42">(CX515+CZ515*2+DD515*3+DF515*4)/100</f>
        <v>3.5350000000000001</v>
      </c>
      <c r="E515" s="15">
        <f t="shared" ref="E515:E578" si="43">(FL515+FN515*2+FR515*3+FT515*4)/100</f>
        <v>3.5350000000000001</v>
      </c>
      <c r="F515" s="15">
        <f t="shared" ref="F515:F578" si="44">(GH515+GJ515*2+GN515*3+GP515*4)/100</f>
        <v>0</v>
      </c>
      <c r="G515" s="17">
        <v>32</v>
      </c>
      <c r="H515" t="s">
        <v>1086</v>
      </c>
      <c r="I515" t="s">
        <v>1086</v>
      </c>
      <c r="J515" s="2">
        <v>28</v>
      </c>
      <c r="K515" s="2">
        <v>87.5</v>
      </c>
      <c r="L515" s="2">
        <v>87.5</v>
      </c>
      <c r="O515" s="2">
        <v>4</v>
      </c>
      <c r="P515" s="2">
        <v>12.5</v>
      </c>
      <c r="S515" s="2">
        <v>18</v>
      </c>
      <c r="T515" s="2">
        <v>56.3</v>
      </c>
      <c r="U515" s="2">
        <v>10</v>
      </c>
      <c r="V515" s="2">
        <v>31.3</v>
      </c>
      <c r="Y515" s="2">
        <v>4</v>
      </c>
      <c r="Z515" s="2">
        <v>12.5</v>
      </c>
      <c r="AB515" s="2">
        <v>30</v>
      </c>
      <c r="AD515" t="s">
        <v>1086</v>
      </c>
      <c r="AE515" t="s">
        <v>1086</v>
      </c>
      <c r="AZ515" t="s">
        <v>1086</v>
      </c>
      <c r="BA515" t="s">
        <v>1086</v>
      </c>
      <c r="BU515" s="2">
        <v>32</v>
      </c>
      <c r="BV515" t="s">
        <v>1086</v>
      </c>
      <c r="BW515" t="s">
        <v>1086</v>
      </c>
      <c r="BX515" s="2">
        <v>28</v>
      </c>
      <c r="BY515" s="2">
        <v>87.5</v>
      </c>
      <c r="BZ515" s="2">
        <v>87.5</v>
      </c>
      <c r="CC515" s="2">
        <v>4</v>
      </c>
      <c r="CD515" s="2">
        <v>12.5</v>
      </c>
      <c r="CG515" s="2">
        <v>18</v>
      </c>
      <c r="CH515" s="2">
        <v>56.3</v>
      </c>
      <c r="CI515" s="2">
        <v>10</v>
      </c>
      <c r="CJ515" s="2">
        <v>31.3</v>
      </c>
      <c r="CM515" s="2">
        <v>4</v>
      </c>
      <c r="CN515" s="2">
        <v>12.5</v>
      </c>
      <c r="CP515" s="2">
        <v>30</v>
      </c>
      <c r="CQ515" s="2">
        <v>28</v>
      </c>
      <c r="CR515" t="s">
        <v>1086</v>
      </c>
      <c r="CS515" t="s">
        <v>1086</v>
      </c>
      <c r="CT515" s="2">
        <v>27</v>
      </c>
      <c r="CU515" s="2">
        <v>96.4</v>
      </c>
      <c r="CV515" s="2">
        <v>96.4</v>
      </c>
      <c r="CY515" s="2">
        <v>1</v>
      </c>
      <c r="CZ515" s="2">
        <v>3.6</v>
      </c>
      <c r="DC515" s="2">
        <v>11</v>
      </c>
      <c r="DD515" s="2">
        <v>39.299999999999997</v>
      </c>
      <c r="DE515" s="2">
        <v>16</v>
      </c>
      <c r="DF515" s="2">
        <v>57.1</v>
      </c>
      <c r="DI515" s="2">
        <v>1</v>
      </c>
      <c r="DJ515" s="2">
        <v>3.6</v>
      </c>
      <c r="DL515" s="2">
        <v>1</v>
      </c>
      <c r="DN515" t="s">
        <v>1086</v>
      </c>
      <c r="DO515" t="s">
        <v>1086</v>
      </c>
      <c r="EJ515" t="s">
        <v>1086</v>
      </c>
      <c r="EK515" t="s">
        <v>1086</v>
      </c>
      <c r="FE515" s="2">
        <v>28</v>
      </c>
      <c r="FF515" t="s">
        <v>1086</v>
      </c>
      <c r="FG515" t="s">
        <v>1086</v>
      </c>
      <c r="FH515" s="2">
        <v>27</v>
      </c>
      <c r="FI515" s="2">
        <v>96.4</v>
      </c>
      <c r="FJ515" s="2">
        <v>96.4</v>
      </c>
      <c r="FM515" s="2">
        <v>1</v>
      </c>
      <c r="FN515" s="2">
        <v>3.6</v>
      </c>
      <c r="FQ515" s="2">
        <v>11</v>
      </c>
      <c r="FR515" s="2">
        <v>39.299999999999997</v>
      </c>
      <c r="FS515" s="2">
        <v>16</v>
      </c>
      <c r="FT515" s="2">
        <v>57.1</v>
      </c>
      <c r="FW515" s="2">
        <v>1</v>
      </c>
      <c r="FX515" s="2">
        <v>3.6</v>
      </c>
      <c r="FZ515" s="2">
        <v>1</v>
      </c>
      <c r="GB515" t="s">
        <v>1086</v>
      </c>
      <c r="GC515" t="s">
        <v>1086</v>
      </c>
    </row>
    <row r="516" spans="1:204" ht="12.75" customHeight="1" x14ac:dyDescent="0.2">
      <c r="A516" s="2">
        <v>3251</v>
      </c>
      <c r="B516" s="21">
        <f t="shared" si="40"/>
        <v>3.4550000000000001</v>
      </c>
      <c r="C516" s="23">
        <f t="shared" si="41"/>
        <v>3.4550000000000001</v>
      </c>
      <c r="D516" s="15">
        <f t="shared" si="42"/>
        <v>0</v>
      </c>
      <c r="E516" s="15">
        <f t="shared" si="43"/>
        <v>0</v>
      </c>
      <c r="F516" s="15">
        <f t="shared" si="44"/>
        <v>0</v>
      </c>
      <c r="G516" s="17">
        <v>55</v>
      </c>
      <c r="H516" t="s">
        <v>1086</v>
      </c>
      <c r="I516" t="s">
        <v>1086</v>
      </c>
      <c r="J516" s="2">
        <v>53</v>
      </c>
      <c r="K516" s="2">
        <v>96.4</v>
      </c>
      <c r="L516" s="2">
        <v>96.4</v>
      </c>
      <c r="O516" s="2">
        <v>2</v>
      </c>
      <c r="P516" s="2">
        <v>3.6</v>
      </c>
      <c r="S516" s="2">
        <v>26</v>
      </c>
      <c r="T516" s="2">
        <v>47.3</v>
      </c>
      <c r="U516" s="2">
        <v>27</v>
      </c>
      <c r="V516" s="2">
        <v>49.1</v>
      </c>
      <c r="Y516" s="2">
        <v>2</v>
      </c>
      <c r="Z516" s="2">
        <v>3.6</v>
      </c>
      <c r="AD516" t="s">
        <v>1086</v>
      </c>
      <c r="AE516" t="s">
        <v>1086</v>
      </c>
      <c r="AZ516" t="s">
        <v>1086</v>
      </c>
      <c r="BA516" t="s">
        <v>1086</v>
      </c>
      <c r="BU516" s="2">
        <v>55</v>
      </c>
      <c r="BV516" t="s">
        <v>1086</v>
      </c>
      <c r="BW516" t="s">
        <v>1086</v>
      </c>
      <c r="BX516" s="2">
        <v>53</v>
      </c>
      <c r="BY516" s="2">
        <v>96.4</v>
      </c>
      <c r="BZ516" s="2">
        <v>96.4</v>
      </c>
      <c r="CC516" s="2">
        <v>2</v>
      </c>
      <c r="CD516" s="2">
        <v>3.6</v>
      </c>
      <c r="CG516" s="2">
        <v>26</v>
      </c>
      <c r="CH516" s="2">
        <v>47.3</v>
      </c>
      <c r="CI516" s="2">
        <v>27</v>
      </c>
      <c r="CJ516" s="2">
        <v>49.1</v>
      </c>
      <c r="CM516" s="2">
        <v>2</v>
      </c>
      <c r="CN516" s="2">
        <v>3.6</v>
      </c>
      <c r="CR516" t="s">
        <v>1086</v>
      </c>
      <c r="CS516" t="s">
        <v>1086</v>
      </c>
      <c r="DN516" t="s">
        <v>1086</v>
      </c>
      <c r="DO516" t="s">
        <v>1086</v>
      </c>
      <c r="EJ516" t="s">
        <v>1086</v>
      </c>
      <c r="EK516" t="s">
        <v>1086</v>
      </c>
      <c r="FF516" t="s">
        <v>1086</v>
      </c>
      <c r="FG516" t="s">
        <v>1086</v>
      </c>
      <c r="GB516" t="s">
        <v>1086</v>
      </c>
      <c r="GC516" t="s">
        <v>1086</v>
      </c>
    </row>
    <row r="517" spans="1:204" ht="12.75" customHeight="1" x14ac:dyDescent="0.2">
      <c r="A517" s="2">
        <v>3253</v>
      </c>
      <c r="B517" s="21">
        <f t="shared" si="40"/>
        <v>3.62</v>
      </c>
      <c r="C517" s="23">
        <f t="shared" si="41"/>
        <v>3.62</v>
      </c>
      <c r="D517" s="15">
        <f t="shared" si="42"/>
        <v>4</v>
      </c>
      <c r="E517" s="15">
        <f t="shared" si="43"/>
        <v>4</v>
      </c>
      <c r="F517" s="15">
        <f t="shared" si="44"/>
        <v>0</v>
      </c>
      <c r="G517" s="17">
        <v>100</v>
      </c>
      <c r="H517" t="s">
        <v>1086</v>
      </c>
      <c r="I517" t="s">
        <v>1086</v>
      </c>
      <c r="J517" s="2">
        <v>99</v>
      </c>
      <c r="K517" s="2">
        <v>99</v>
      </c>
      <c r="L517" s="2">
        <v>99</v>
      </c>
      <c r="O517" s="2">
        <v>1</v>
      </c>
      <c r="P517" s="2">
        <v>1</v>
      </c>
      <c r="S517" s="2">
        <v>36</v>
      </c>
      <c r="T517" s="2">
        <v>36</v>
      </c>
      <c r="U517" s="2">
        <v>63</v>
      </c>
      <c r="V517" s="2">
        <v>63</v>
      </c>
      <c r="Y517" s="2">
        <v>1</v>
      </c>
      <c r="Z517" s="2">
        <v>1</v>
      </c>
      <c r="AB517" s="2">
        <v>31</v>
      </c>
      <c r="AD517" t="s">
        <v>1086</v>
      </c>
      <c r="AE517" t="s">
        <v>1086</v>
      </c>
      <c r="AZ517" t="s">
        <v>1086</v>
      </c>
      <c r="BA517" t="s">
        <v>1086</v>
      </c>
      <c r="BU517" s="2">
        <v>100</v>
      </c>
      <c r="BV517" t="s">
        <v>1086</v>
      </c>
      <c r="BW517" t="s">
        <v>1086</v>
      </c>
      <c r="BX517" s="2">
        <v>99</v>
      </c>
      <c r="BY517" s="2">
        <v>99</v>
      </c>
      <c r="BZ517" s="2">
        <v>99</v>
      </c>
      <c r="CC517" s="2">
        <v>1</v>
      </c>
      <c r="CD517" s="2">
        <v>1</v>
      </c>
      <c r="CG517" s="2">
        <v>36</v>
      </c>
      <c r="CH517" s="2">
        <v>36</v>
      </c>
      <c r="CI517" s="2">
        <v>63</v>
      </c>
      <c r="CJ517" s="2">
        <v>63</v>
      </c>
      <c r="CM517" s="2">
        <v>1</v>
      </c>
      <c r="CN517" s="2">
        <v>1</v>
      </c>
      <c r="CP517" s="2">
        <v>31</v>
      </c>
      <c r="CQ517" s="2">
        <v>27</v>
      </c>
      <c r="CR517" t="s">
        <v>1086</v>
      </c>
      <c r="CS517" t="s">
        <v>1086</v>
      </c>
      <c r="CT517" s="2">
        <v>27</v>
      </c>
      <c r="CU517" s="2">
        <v>100</v>
      </c>
      <c r="CV517" s="2">
        <v>100</v>
      </c>
      <c r="DE517" s="2">
        <v>27</v>
      </c>
      <c r="DF517" s="2">
        <v>100</v>
      </c>
      <c r="DN517" t="s">
        <v>1086</v>
      </c>
      <c r="DO517" t="s">
        <v>1086</v>
      </c>
      <c r="EJ517" t="s">
        <v>1086</v>
      </c>
      <c r="EK517" t="s">
        <v>1086</v>
      </c>
      <c r="FE517" s="2">
        <v>27</v>
      </c>
      <c r="FF517" t="s">
        <v>1086</v>
      </c>
      <c r="FG517" t="s">
        <v>1086</v>
      </c>
      <c r="FH517" s="2">
        <v>27</v>
      </c>
      <c r="FI517" s="2">
        <v>100</v>
      </c>
      <c r="FJ517" s="2">
        <v>100</v>
      </c>
      <c r="FS517" s="2">
        <v>27</v>
      </c>
      <c r="FT517" s="2">
        <v>100</v>
      </c>
      <c r="GB517" t="s">
        <v>1086</v>
      </c>
      <c r="GC517" t="s">
        <v>1086</v>
      </c>
    </row>
    <row r="518" spans="1:204" ht="12.75" customHeight="1" x14ac:dyDescent="0.2">
      <c r="A518" s="2">
        <v>3257</v>
      </c>
      <c r="B518" s="21">
        <f t="shared" si="40"/>
        <v>3.1</v>
      </c>
      <c r="C518" s="23">
        <f t="shared" si="41"/>
        <v>3.1</v>
      </c>
      <c r="D518" s="15">
        <f t="shared" si="42"/>
        <v>3.4569999999999999</v>
      </c>
      <c r="E518" s="15">
        <f t="shared" si="43"/>
        <v>3.4569999999999999</v>
      </c>
      <c r="F518" s="15">
        <f t="shared" si="44"/>
        <v>0</v>
      </c>
      <c r="G518" s="17">
        <v>70</v>
      </c>
      <c r="H518" t="s">
        <v>1086</v>
      </c>
      <c r="I518" t="s">
        <v>1086</v>
      </c>
      <c r="J518" s="2">
        <v>59</v>
      </c>
      <c r="K518" s="2">
        <v>84.3</v>
      </c>
      <c r="L518" s="2">
        <v>84.3</v>
      </c>
      <c r="M518" s="2">
        <v>4</v>
      </c>
      <c r="N518" s="2">
        <v>5.7</v>
      </c>
      <c r="O518" s="2">
        <v>7</v>
      </c>
      <c r="P518" s="2">
        <v>10</v>
      </c>
      <c r="S518" s="2">
        <v>37</v>
      </c>
      <c r="T518" s="2">
        <v>52.9</v>
      </c>
      <c r="U518" s="2">
        <v>22</v>
      </c>
      <c r="V518" s="2">
        <v>31.4</v>
      </c>
      <c r="Y518" s="2">
        <v>11</v>
      </c>
      <c r="Z518" s="2">
        <v>15.7</v>
      </c>
      <c r="AB518" s="2">
        <v>22</v>
      </c>
      <c r="AD518" t="s">
        <v>1086</v>
      </c>
      <c r="AE518" t="s">
        <v>1086</v>
      </c>
      <c r="AZ518" t="s">
        <v>1086</v>
      </c>
      <c r="BA518" t="s">
        <v>1086</v>
      </c>
      <c r="BU518" s="2">
        <v>70</v>
      </c>
      <c r="BV518" t="s">
        <v>1086</v>
      </c>
      <c r="BW518" t="s">
        <v>1086</v>
      </c>
      <c r="BX518" s="2">
        <v>59</v>
      </c>
      <c r="BY518" s="2">
        <v>84.3</v>
      </c>
      <c r="BZ518" s="2">
        <v>84.3</v>
      </c>
      <c r="CA518" s="2">
        <v>4</v>
      </c>
      <c r="CB518" s="2">
        <v>5.7</v>
      </c>
      <c r="CC518" s="2">
        <v>7</v>
      </c>
      <c r="CD518" s="2">
        <v>10</v>
      </c>
      <c r="CG518" s="2">
        <v>37</v>
      </c>
      <c r="CH518" s="2">
        <v>52.9</v>
      </c>
      <c r="CI518" s="2">
        <v>22</v>
      </c>
      <c r="CJ518" s="2">
        <v>31.4</v>
      </c>
      <c r="CM518" s="2">
        <v>11</v>
      </c>
      <c r="CN518" s="2">
        <v>15.7</v>
      </c>
      <c r="CP518" s="2">
        <v>22</v>
      </c>
      <c r="CQ518" s="2">
        <v>24</v>
      </c>
      <c r="CR518" t="s">
        <v>1086</v>
      </c>
      <c r="CS518" t="s">
        <v>1086</v>
      </c>
      <c r="CT518" s="2">
        <v>22</v>
      </c>
      <c r="CU518" s="2">
        <v>91.7</v>
      </c>
      <c r="CV518" s="2">
        <v>91.7</v>
      </c>
      <c r="CW518" s="2">
        <v>1</v>
      </c>
      <c r="CX518" s="2">
        <v>4.2</v>
      </c>
      <c r="CY518" s="2">
        <v>1</v>
      </c>
      <c r="CZ518" s="2">
        <v>4.2</v>
      </c>
      <c r="DC518" s="2">
        <v>8</v>
      </c>
      <c r="DD518" s="2">
        <v>33.299999999999997</v>
      </c>
      <c r="DE518" s="2">
        <v>14</v>
      </c>
      <c r="DF518" s="2">
        <v>58.3</v>
      </c>
      <c r="DI518" s="2">
        <v>2</v>
      </c>
      <c r="DJ518" s="2">
        <v>8.3000000000000007</v>
      </c>
      <c r="DN518" t="s">
        <v>1086</v>
      </c>
      <c r="DO518" t="s">
        <v>1086</v>
      </c>
      <c r="EJ518" t="s">
        <v>1086</v>
      </c>
      <c r="EK518" t="s">
        <v>1086</v>
      </c>
      <c r="FE518" s="2">
        <v>24</v>
      </c>
      <c r="FF518" t="s">
        <v>1086</v>
      </c>
      <c r="FG518" t="s">
        <v>1086</v>
      </c>
      <c r="FH518" s="2">
        <v>22</v>
      </c>
      <c r="FI518" s="2">
        <v>91.7</v>
      </c>
      <c r="FJ518" s="2">
        <v>91.7</v>
      </c>
      <c r="FK518" s="2">
        <v>1</v>
      </c>
      <c r="FL518" s="2">
        <v>4.2</v>
      </c>
      <c r="FM518" s="2">
        <v>1</v>
      </c>
      <c r="FN518" s="2">
        <v>4.2</v>
      </c>
      <c r="FQ518" s="2">
        <v>8</v>
      </c>
      <c r="FR518" s="2">
        <v>33.299999999999997</v>
      </c>
      <c r="FS518" s="2">
        <v>14</v>
      </c>
      <c r="FT518" s="2">
        <v>58.3</v>
      </c>
      <c r="FW518" s="2">
        <v>2</v>
      </c>
      <c r="FX518" s="2">
        <v>8.3000000000000007</v>
      </c>
      <c r="GB518" t="s">
        <v>1086</v>
      </c>
      <c r="GC518" t="s">
        <v>1086</v>
      </c>
    </row>
    <row r="519" spans="1:204" ht="12.75" customHeight="1" x14ac:dyDescent="0.2">
      <c r="A519" s="2">
        <v>3258</v>
      </c>
      <c r="B519" s="21">
        <f t="shared" si="40"/>
        <v>3.319</v>
      </c>
      <c r="C519" s="23">
        <f t="shared" si="41"/>
        <v>3.319</v>
      </c>
      <c r="D519" s="15">
        <f t="shared" si="42"/>
        <v>3.9090000000000003</v>
      </c>
      <c r="E519" s="15">
        <f t="shared" si="43"/>
        <v>3.9090000000000003</v>
      </c>
      <c r="F519" s="15">
        <f t="shared" si="44"/>
        <v>0</v>
      </c>
      <c r="G519" s="17">
        <v>117</v>
      </c>
      <c r="H519" t="s">
        <v>1086</v>
      </c>
      <c r="I519" t="s">
        <v>1086</v>
      </c>
      <c r="J519" s="2">
        <v>105</v>
      </c>
      <c r="K519" s="2">
        <v>89.7</v>
      </c>
      <c r="L519" s="2">
        <v>89.7</v>
      </c>
      <c r="O519" s="2">
        <v>12</v>
      </c>
      <c r="P519" s="2">
        <v>10.3</v>
      </c>
      <c r="S519" s="2">
        <v>56</v>
      </c>
      <c r="T519" s="2">
        <v>47.9</v>
      </c>
      <c r="U519" s="2">
        <v>49</v>
      </c>
      <c r="V519" s="2">
        <v>41.9</v>
      </c>
      <c r="Y519" s="2">
        <v>12</v>
      </c>
      <c r="Z519" s="2">
        <v>10.3</v>
      </c>
      <c r="AB519" s="2">
        <v>55</v>
      </c>
      <c r="AD519" t="s">
        <v>1086</v>
      </c>
      <c r="AE519" t="s">
        <v>1086</v>
      </c>
      <c r="AZ519" t="s">
        <v>1086</v>
      </c>
      <c r="BA519" t="s">
        <v>1086</v>
      </c>
      <c r="BU519" s="2">
        <v>117</v>
      </c>
      <c r="BV519" t="s">
        <v>1086</v>
      </c>
      <c r="BW519" t="s">
        <v>1086</v>
      </c>
      <c r="BX519" s="2">
        <v>105</v>
      </c>
      <c r="BY519" s="2">
        <v>89.7</v>
      </c>
      <c r="BZ519" s="2">
        <v>89.7</v>
      </c>
      <c r="CC519" s="2">
        <v>12</v>
      </c>
      <c r="CD519" s="2">
        <v>10.3</v>
      </c>
      <c r="CG519" s="2">
        <v>56</v>
      </c>
      <c r="CH519" s="2">
        <v>47.9</v>
      </c>
      <c r="CI519" s="2">
        <v>49</v>
      </c>
      <c r="CJ519" s="2">
        <v>41.9</v>
      </c>
      <c r="CM519" s="2">
        <v>12</v>
      </c>
      <c r="CN519" s="2">
        <v>10.3</v>
      </c>
      <c r="CP519" s="2">
        <v>55</v>
      </c>
      <c r="CQ519" s="2">
        <v>55</v>
      </c>
      <c r="CR519" t="s">
        <v>1086</v>
      </c>
      <c r="CS519" t="s">
        <v>1086</v>
      </c>
      <c r="CT519" s="2">
        <v>55</v>
      </c>
      <c r="CU519" s="2">
        <v>100</v>
      </c>
      <c r="CV519" s="2">
        <v>100</v>
      </c>
      <c r="DC519" s="2">
        <v>5</v>
      </c>
      <c r="DD519" s="2">
        <v>9.1</v>
      </c>
      <c r="DE519" s="2">
        <v>50</v>
      </c>
      <c r="DF519" s="2">
        <v>90.9</v>
      </c>
      <c r="DN519" t="s">
        <v>1086</v>
      </c>
      <c r="DO519" t="s">
        <v>1086</v>
      </c>
      <c r="EJ519" t="s">
        <v>1086</v>
      </c>
      <c r="EK519" t="s">
        <v>1086</v>
      </c>
      <c r="FE519" s="2">
        <v>55</v>
      </c>
      <c r="FF519" t="s">
        <v>1086</v>
      </c>
      <c r="FG519" t="s">
        <v>1086</v>
      </c>
      <c r="FH519" s="2">
        <v>55</v>
      </c>
      <c r="FI519" s="2">
        <v>100</v>
      </c>
      <c r="FJ519" s="2">
        <v>100</v>
      </c>
      <c r="FQ519" s="2">
        <v>5</v>
      </c>
      <c r="FR519" s="2">
        <v>9.1</v>
      </c>
      <c r="FS519" s="2">
        <v>50</v>
      </c>
      <c r="FT519" s="2">
        <v>90.9</v>
      </c>
      <c r="GB519" t="s">
        <v>1086</v>
      </c>
      <c r="GC519" t="s">
        <v>1086</v>
      </c>
    </row>
    <row r="520" spans="1:204" ht="12.75" customHeight="1" x14ac:dyDescent="0.2">
      <c r="A520" s="2">
        <v>3260</v>
      </c>
      <c r="B520" s="21">
        <f t="shared" si="40"/>
        <v>3.8540000000000005</v>
      </c>
      <c r="C520" s="23">
        <f t="shared" si="41"/>
        <v>3.8540000000000005</v>
      </c>
      <c r="D520" s="15">
        <f t="shared" si="42"/>
        <v>0</v>
      </c>
      <c r="E520" s="15">
        <f t="shared" si="43"/>
        <v>0</v>
      </c>
      <c r="F520" s="15">
        <f t="shared" si="44"/>
        <v>0</v>
      </c>
      <c r="G520" s="17">
        <v>48</v>
      </c>
      <c r="H520" t="s">
        <v>1086</v>
      </c>
      <c r="I520" t="s">
        <v>1086</v>
      </c>
      <c r="J520" s="2">
        <v>48</v>
      </c>
      <c r="K520" s="2">
        <v>100</v>
      </c>
      <c r="L520" s="2">
        <v>100</v>
      </c>
      <c r="S520" s="2">
        <v>7</v>
      </c>
      <c r="T520" s="2">
        <v>14.6</v>
      </c>
      <c r="U520" s="2">
        <v>41</v>
      </c>
      <c r="V520" s="2">
        <v>85.4</v>
      </c>
      <c r="AD520" t="s">
        <v>1086</v>
      </c>
      <c r="AE520" t="s">
        <v>1086</v>
      </c>
      <c r="AZ520" t="s">
        <v>1086</v>
      </c>
      <c r="BA520" t="s">
        <v>1086</v>
      </c>
      <c r="BU520" s="2">
        <v>48</v>
      </c>
      <c r="BV520" t="s">
        <v>1086</v>
      </c>
      <c r="BW520" t="s">
        <v>1086</v>
      </c>
      <c r="BX520" s="2">
        <v>48</v>
      </c>
      <c r="BY520" s="2">
        <v>100</v>
      </c>
      <c r="BZ520" s="2">
        <v>100</v>
      </c>
      <c r="CG520" s="2">
        <v>7</v>
      </c>
      <c r="CH520" s="2">
        <v>14.6</v>
      </c>
      <c r="CI520" s="2">
        <v>41</v>
      </c>
      <c r="CJ520" s="2">
        <v>85.4</v>
      </c>
      <c r="CR520" t="s">
        <v>1086</v>
      </c>
      <c r="CS520" t="s">
        <v>1086</v>
      </c>
      <c r="DN520" t="s">
        <v>1086</v>
      </c>
      <c r="DO520" t="s">
        <v>1086</v>
      </c>
      <c r="EJ520" t="s">
        <v>1086</v>
      </c>
      <c r="EK520" t="s">
        <v>1086</v>
      </c>
      <c r="FF520" t="s">
        <v>1086</v>
      </c>
      <c r="FG520" t="s">
        <v>1086</v>
      </c>
      <c r="GB520" t="s">
        <v>1086</v>
      </c>
      <c r="GC520" t="s">
        <v>1086</v>
      </c>
    </row>
    <row r="521" spans="1:204" ht="12.75" customHeight="1" x14ac:dyDescent="0.2">
      <c r="A521" s="2">
        <v>3261</v>
      </c>
      <c r="B521" s="21">
        <f t="shared" si="40"/>
        <v>3.5810000000000004</v>
      </c>
      <c r="C521" s="23">
        <f t="shared" si="41"/>
        <v>3.5810000000000004</v>
      </c>
      <c r="D521" s="15">
        <f t="shared" si="42"/>
        <v>0</v>
      </c>
      <c r="E521" s="15">
        <f t="shared" si="43"/>
        <v>0</v>
      </c>
      <c r="F521" s="15">
        <f t="shared" si="44"/>
        <v>0</v>
      </c>
      <c r="G521" s="17">
        <v>31</v>
      </c>
      <c r="H521" t="s">
        <v>1086</v>
      </c>
      <c r="I521" t="s">
        <v>1086</v>
      </c>
      <c r="J521" s="2">
        <v>30</v>
      </c>
      <c r="K521" s="2">
        <v>96.8</v>
      </c>
      <c r="L521" s="2">
        <v>96.8</v>
      </c>
      <c r="O521" s="2">
        <v>1</v>
      </c>
      <c r="P521" s="2">
        <v>3.2</v>
      </c>
      <c r="S521" s="2">
        <v>11</v>
      </c>
      <c r="T521" s="2">
        <v>35.5</v>
      </c>
      <c r="U521" s="2">
        <v>19</v>
      </c>
      <c r="V521" s="2">
        <v>61.3</v>
      </c>
      <c r="Y521" s="2">
        <v>1</v>
      </c>
      <c r="Z521" s="2">
        <v>3.2</v>
      </c>
      <c r="AB521" s="2">
        <v>2</v>
      </c>
      <c r="AD521" t="s">
        <v>1086</v>
      </c>
      <c r="AE521" t="s">
        <v>1086</v>
      </c>
      <c r="AZ521" t="s">
        <v>1086</v>
      </c>
      <c r="BA521" t="s">
        <v>1086</v>
      </c>
      <c r="BU521" s="2">
        <v>31</v>
      </c>
      <c r="BV521" t="s">
        <v>1086</v>
      </c>
      <c r="BW521" t="s">
        <v>1086</v>
      </c>
      <c r="BX521" s="2">
        <v>30</v>
      </c>
      <c r="BY521" s="2">
        <v>96.8</v>
      </c>
      <c r="BZ521" s="2">
        <v>96.8</v>
      </c>
      <c r="CC521" s="2">
        <v>1</v>
      </c>
      <c r="CD521" s="2">
        <v>3.2</v>
      </c>
      <c r="CG521" s="2">
        <v>11</v>
      </c>
      <c r="CH521" s="2">
        <v>35.5</v>
      </c>
      <c r="CI521" s="2">
        <v>19</v>
      </c>
      <c r="CJ521" s="2">
        <v>61.3</v>
      </c>
      <c r="CM521" s="2">
        <v>1</v>
      </c>
      <c r="CN521" s="2">
        <v>3.2</v>
      </c>
      <c r="CP521" s="2">
        <v>2</v>
      </c>
      <c r="CQ521" s="2">
        <v>2</v>
      </c>
      <c r="CR521" t="s">
        <v>1086</v>
      </c>
      <c r="CS521" t="s">
        <v>1086</v>
      </c>
      <c r="DN521" t="s">
        <v>1086</v>
      </c>
      <c r="DO521" t="s">
        <v>1086</v>
      </c>
      <c r="EJ521" t="s">
        <v>1086</v>
      </c>
      <c r="EK521" t="s">
        <v>1086</v>
      </c>
      <c r="FE521" s="2">
        <v>2</v>
      </c>
      <c r="FF521" t="s">
        <v>1086</v>
      </c>
      <c r="FG521" t="s">
        <v>1086</v>
      </c>
      <c r="GB521" t="s">
        <v>1086</v>
      </c>
      <c r="GC521" t="s">
        <v>1086</v>
      </c>
    </row>
    <row r="522" spans="1:204" ht="12.75" customHeight="1" x14ac:dyDescent="0.2">
      <c r="A522" s="2">
        <v>3267</v>
      </c>
      <c r="B522" s="21">
        <f t="shared" si="40"/>
        <v>3.2729999999999997</v>
      </c>
      <c r="C522" s="23">
        <f t="shared" si="41"/>
        <v>3.2729999999999997</v>
      </c>
      <c r="D522" s="15">
        <f t="shared" si="42"/>
        <v>3.8179999999999996</v>
      </c>
      <c r="E522" s="15">
        <f t="shared" si="43"/>
        <v>3.8179999999999996</v>
      </c>
      <c r="F522" s="15">
        <f t="shared" si="44"/>
        <v>0</v>
      </c>
      <c r="G522" s="17">
        <v>33</v>
      </c>
      <c r="H522" t="s">
        <v>1086</v>
      </c>
      <c r="I522" t="s">
        <v>1086</v>
      </c>
      <c r="J522" s="2">
        <v>29</v>
      </c>
      <c r="K522" s="2">
        <v>87.9</v>
      </c>
      <c r="L522" s="2">
        <v>87.9</v>
      </c>
      <c r="M522" s="2">
        <v>1</v>
      </c>
      <c r="N522" s="2">
        <v>3</v>
      </c>
      <c r="O522" s="2">
        <v>3</v>
      </c>
      <c r="P522" s="2">
        <v>9.1</v>
      </c>
      <c r="S522" s="2">
        <v>15</v>
      </c>
      <c r="T522" s="2">
        <v>45.5</v>
      </c>
      <c r="U522" s="2">
        <v>14</v>
      </c>
      <c r="V522" s="2">
        <v>42.4</v>
      </c>
      <c r="Y522" s="2">
        <v>4</v>
      </c>
      <c r="Z522" s="2">
        <v>12.1</v>
      </c>
      <c r="AB522" s="2">
        <v>43</v>
      </c>
      <c r="AD522" t="s">
        <v>1086</v>
      </c>
      <c r="AE522" t="s">
        <v>1086</v>
      </c>
      <c r="AZ522" t="s">
        <v>1086</v>
      </c>
      <c r="BA522" t="s">
        <v>1086</v>
      </c>
      <c r="BU522" s="2">
        <v>33</v>
      </c>
      <c r="BV522" t="s">
        <v>1086</v>
      </c>
      <c r="BW522" t="s">
        <v>1086</v>
      </c>
      <c r="BX522" s="2">
        <v>29</v>
      </c>
      <c r="BY522" s="2">
        <v>87.9</v>
      </c>
      <c r="BZ522" s="2">
        <v>87.9</v>
      </c>
      <c r="CA522" s="2">
        <v>1</v>
      </c>
      <c r="CB522" s="2">
        <v>3</v>
      </c>
      <c r="CC522" s="2">
        <v>3</v>
      </c>
      <c r="CD522" s="2">
        <v>9.1</v>
      </c>
      <c r="CG522" s="2">
        <v>15</v>
      </c>
      <c r="CH522" s="2">
        <v>45.5</v>
      </c>
      <c r="CI522" s="2">
        <v>14</v>
      </c>
      <c r="CJ522" s="2">
        <v>42.4</v>
      </c>
      <c r="CM522" s="2">
        <v>4</v>
      </c>
      <c r="CN522" s="2">
        <v>12.1</v>
      </c>
      <c r="CP522" s="2">
        <v>43</v>
      </c>
      <c r="CQ522" s="2">
        <v>22</v>
      </c>
      <c r="CR522" t="s">
        <v>1086</v>
      </c>
      <c r="CS522" t="s">
        <v>1086</v>
      </c>
      <c r="CT522" s="2">
        <v>22</v>
      </c>
      <c r="CU522" s="2">
        <v>100</v>
      </c>
      <c r="CV522" s="2">
        <v>100</v>
      </c>
      <c r="DC522" s="2">
        <v>4</v>
      </c>
      <c r="DD522" s="2">
        <v>18.2</v>
      </c>
      <c r="DE522" s="2">
        <v>18</v>
      </c>
      <c r="DF522" s="2">
        <v>81.8</v>
      </c>
      <c r="DN522" t="s">
        <v>1086</v>
      </c>
      <c r="DO522" t="s">
        <v>1086</v>
      </c>
      <c r="EJ522" t="s">
        <v>1086</v>
      </c>
      <c r="EK522" t="s">
        <v>1086</v>
      </c>
      <c r="FE522" s="2">
        <v>22</v>
      </c>
      <c r="FF522" t="s">
        <v>1086</v>
      </c>
      <c r="FG522" t="s">
        <v>1086</v>
      </c>
      <c r="FH522" s="2">
        <v>22</v>
      </c>
      <c r="FI522" s="2">
        <v>100</v>
      </c>
      <c r="FJ522" s="2">
        <v>100</v>
      </c>
      <c r="FQ522" s="2">
        <v>4</v>
      </c>
      <c r="FR522" s="2">
        <v>18.2</v>
      </c>
      <c r="FS522" s="2">
        <v>18</v>
      </c>
      <c r="FT522" s="2">
        <v>81.8</v>
      </c>
      <c r="GB522" t="s">
        <v>1086</v>
      </c>
      <c r="GC522" t="s">
        <v>1086</v>
      </c>
    </row>
    <row r="523" spans="1:204" ht="12.75" customHeight="1" x14ac:dyDescent="0.2">
      <c r="A523" s="2">
        <v>3268</v>
      </c>
      <c r="B523" s="21">
        <f t="shared" si="40"/>
        <v>1.9509999999999998</v>
      </c>
      <c r="C523" s="23">
        <f t="shared" si="41"/>
        <v>1.9509999999999998</v>
      </c>
      <c r="D523" s="15">
        <f t="shared" si="42"/>
        <v>2.9569999999999999</v>
      </c>
      <c r="E523" s="15">
        <f t="shared" si="43"/>
        <v>2.9569999999999999</v>
      </c>
      <c r="F523" s="15">
        <f t="shared" si="44"/>
        <v>2.6260000000000003</v>
      </c>
      <c r="G523" s="17">
        <v>99</v>
      </c>
      <c r="H523" t="s">
        <v>1086</v>
      </c>
      <c r="I523" t="s">
        <v>1086</v>
      </c>
      <c r="J523" s="2">
        <v>31</v>
      </c>
      <c r="K523" s="2">
        <v>30.1</v>
      </c>
      <c r="L523" s="2">
        <v>31.3</v>
      </c>
      <c r="M523" s="2">
        <v>30</v>
      </c>
      <c r="N523" s="2">
        <v>29.1</v>
      </c>
      <c r="O523" s="2">
        <v>38</v>
      </c>
      <c r="P523" s="2">
        <v>36.9</v>
      </c>
      <c r="S523" s="2">
        <v>29</v>
      </c>
      <c r="T523" s="2">
        <v>28.2</v>
      </c>
      <c r="U523" s="2">
        <v>2</v>
      </c>
      <c r="V523" s="2">
        <v>1.9</v>
      </c>
      <c r="W523" s="2">
        <v>4</v>
      </c>
      <c r="X523" s="2">
        <v>3.9</v>
      </c>
      <c r="Y523" s="2">
        <v>72</v>
      </c>
      <c r="Z523" s="2">
        <v>69.900000000000006</v>
      </c>
      <c r="AB523" s="2">
        <v>231</v>
      </c>
      <c r="AD523" t="s">
        <v>1086</v>
      </c>
      <c r="AE523" t="s">
        <v>1086</v>
      </c>
      <c r="AX523" s="2">
        <v>1</v>
      </c>
      <c r="AZ523" t="s">
        <v>1086</v>
      </c>
      <c r="BA523" t="s">
        <v>1086</v>
      </c>
      <c r="BU523" s="2">
        <v>99</v>
      </c>
      <c r="BV523" t="s">
        <v>1086</v>
      </c>
      <c r="BW523" t="s">
        <v>1086</v>
      </c>
      <c r="BX523" s="2">
        <v>31</v>
      </c>
      <c r="BY523" s="2">
        <v>30.1</v>
      </c>
      <c r="BZ523" s="2">
        <v>31.3</v>
      </c>
      <c r="CA523" s="2">
        <v>30</v>
      </c>
      <c r="CB523" s="2">
        <v>29.1</v>
      </c>
      <c r="CC523" s="2">
        <v>38</v>
      </c>
      <c r="CD523" s="2">
        <v>36.9</v>
      </c>
      <c r="CG523" s="2">
        <v>29</v>
      </c>
      <c r="CH523" s="2">
        <v>28.2</v>
      </c>
      <c r="CI523" s="2">
        <v>2</v>
      </c>
      <c r="CJ523" s="2">
        <v>1.9</v>
      </c>
      <c r="CK523" s="2">
        <v>4</v>
      </c>
      <c r="CL523" s="2">
        <v>3.9</v>
      </c>
      <c r="CM523" s="2">
        <v>72</v>
      </c>
      <c r="CN523" s="2">
        <v>69.900000000000006</v>
      </c>
      <c r="CP523" s="2">
        <v>232</v>
      </c>
      <c r="CQ523" s="2">
        <v>66</v>
      </c>
      <c r="CR523" t="s">
        <v>1086</v>
      </c>
      <c r="CS523" t="s">
        <v>1086</v>
      </c>
      <c r="CT523" s="2">
        <v>50</v>
      </c>
      <c r="CU523" s="2">
        <v>75.8</v>
      </c>
      <c r="CV523" s="2">
        <v>75.8</v>
      </c>
      <c r="CW523" s="2">
        <v>4</v>
      </c>
      <c r="CX523" s="2">
        <v>6.1</v>
      </c>
      <c r="CY523" s="2">
        <v>12</v>
      </c>
      <c r="CZ523" s="2">
        <v>18.2</v>
      </c>
      <c r="DC523" s="2">
        <v>33</v>
      </c>
      <c r="DD523" s="2">
        <v>50</v>
      </c>
      <c r="DE523" s="2">
        <v>17</v>
      </c>
      <c r="DF523" s="2">
        <v>25.8</v>
      </c>
      <c r="DI523" s="2">
        <v>16</v>
      </c>
      <c r="DJ523" s="2">
        <v>24.2</v>
      </c>
      <c r="DL523" s="2">
        <v>141</v>
      </c>
      <c r="DN523" t="s">
        <v>1086</v>
      </c>
      <c r="DO523" t="s">
        <v>1086</v>
      </c>
      <c r="EJ523" t="s">
        <v>1086</v>
      </c>
      <c r="EK523" t="s">
        <v>1086</v>
      </c>
      <c r="FE523" s="2">
        <v>66</v>
      </c>
      <c r="FF523" t="s">
        <v>1086</v>
      </c>
      <c r="FG523" t="s">
        <v>1086</v>
      </c>
      <c r="FH523" s="2">
        <v>50</v>
      </c>
      <c r="FI523" s="2">
        <v>75.8</v>
      </c>
      <c r="FJ523" s="2">
        <v>75.8</v>
      </c>
      <c r="FK523" s="2">
        <v>4</v>
      </c>
      <c r="FL523" s="2">
        <v>6.1</v>
      </c>
      <c r="FM523" s="2">
        <v>12</v>
      </c>
      <c r="FN523" s="2">
        <v>18.2</v>
      </c>
      <c r="FQ523" s="2">
        <v>33</v>
      </c>
      <c r="FR523" s="2">
        <v>50</v>
      </c>
      <c r="FS523" s="2">
        <v>17</v>
      </c>
      <c r="FT523" s="2">
        <v>25.8</v>
      </c>
      <c r="FW523" s="2">
        <v>16</v>
      </c>
      <c r="FX523" s="2">
        <v>24.2</v>
      </c>
      <c r="FZ523" s="2">
        <v>141</v>
      </c>
      <c r="GA523" s="2">
        <v>74</v>
      </c>
      <c r="GB523" t="s">
        <v>1086</v>
      </c>
      <c r="GC523" t="s">
        <v>1086</v>
      </c>
      <c r="GD523" s="2">
        <v>43</v>
      </c>
      <c r="GE523" s="2">
        <v>55.8</v>
      </c>
      <c r="GF523" s="2">
        <v>58.1</v>
      </c>
      <c r="GG523" s="2">
        <v>9</v>
      </c>
      <c r="GH523" s="2">
        <v>11.7</v>
      </c>
      <c r="GI523" s="2">
        <v>22</v>
      </c>
      <c r="GJ523" s="2">
        <v>28.6</v>
      </c>
      <c r="GM523" s="2">
        <v>23</v>
      </c>
      <c r="GN523" s="2">
        <v>29.9</v>
      </c>
      <c r="GO523" s="2">
        <v>20</v>
      </c>
      <c r="GP523" s="2">
        <v>26</v>
      </c>
      <c r="GQ523" s="2">
        <v>3</v>
      </c>
      <c r="GR523" s="2">
        <v>3.9</v>
      </c>
      <c r="GS523" s="2">
        <v>34</v>
      </c>
      <c r="GT523" s="2">
        <v>44.2</v>
      </c>
      <c r="GV523" s="2">
        <v>122</v>
      </c>
    </row>
    <row r="524" spans="1:204" ht="12.75" customHeight="1" x14ac:dyDescent="0.2">
      <c r="A524" s="2">
        <v>3269</v>
      </c>
      <c r="B524" s="21">
        <f t="shared" si="40"/>
        <v>0</v>
      </c>
      <c r="C524" s="23">
        <f t="shared" si="41"/>
        <v>0</v>
      </c>
      <c r="D524" s="15">
        <f t="shared" si="42"/>
        <v>0</v>
      </c>
      <c r="E524" s="15">
        <f t="shared" si="43"/>
        <v>0</v>
      </c>
      <c r="F524" s="15">
        <f t="shared" si="44"/>
        <v>0</v>
      </c>
      <c r="G524" s="17">
        <v>1</v>
      </c>
      <c r="H524" t="s">
        <v>1086</v>
      </c>
      <c r="I524" t="s">
        <v>1086</v>
      </c>
      <c r="AD524" t="s">
        <v>1086</v>
      </c>
      <c r="AE524" t="s">
        <v>1086</v>
      </c>
      <c r="AZ524" t="s">
        <v>1086</v>
      </c>
      <c r="BA524" t="s">
        <v>1086</v>
      </c>
      <c r="BU524" s="2">
        <v>1</v>
      </c>
      <c r="BV524" t="s">
        <v>1086</v>
      </c>
      <c r="BW524" t="s">
        <v>1086</v>
      </c>
      <c r="CR524" t="s">
        <v>1086</v>
      </c>
      <c r="CS524" t="s">
        <v>1086</v>
      </c>
      <c r="DN524" t="s">
        <v>1086</v>
      </c>
      <c r="DO524" t="s">
        <v>1086</v>
      </c>
      <c r="EJ524" t="s">
        <v>1086</v>
      </c>
      <c r="EK524" t="s">
        <v>1086</v>
      </c>
      <c r="FF524" t="s">
        <v>1086</v>
      </c>
      <c r="FG524" t="s">
        <v>1086</v>
      </c>
      <c r="GB524" t="s">
        <v>1086</v>
      </c>
      <c r="GC524" t="s">
        <v>1086</v>
      </c>
      <c r="GQ524" s="2">
        <v>1</v>
      </c>
      <c r="GR524" s="2">
        <v>100</v>
      </c>
      <c r="GS524" s="2">
        <v>1</v>
      </c>
      <c r="GT524" s="2">
        <v>100</v>
      </c>
    </row>
    <row r="525" spans="1:204" ht="12.75" customHeight="1" x14ac:dyDescent="0.2">
      <c r="A525" s="2">
        <v>3272</v>
      </c>
      <c r="B525" s="21">
        <f t="shared" si="40"/>
        <v>1.8080000000000001</v>
      </c>
      <c r="C525" s="23">
        <f t="shared" si="41"/>
        <v>1.8080000000000001</v>
      </c>
      <c r="D525" s="15">
        <f t="shared" si="42"/>
        <v>2.6639999999999997</v>
      </c>
      <c r="E525" s="15">
        <f t="shared" si="43"/>
        <v>2.6639999999999997</v>
      </c>
      <c r="F525" s="15">
        <f t="shared" si="44"/>
        <v>2.484</v>
      </c>
      <c r="G525" s="17">
        <v>150</v>
      </c>
      <c r="H525" t="s">
        <v>1086</v>
      </c>
      <c r="I525" t="s">
        <v>1086</v>
      </c>
      <c r="J525" s="2">
        <v>33</v>
      </c>
      <c r="K525" s="2">
        <v>21.9</v>
      </c>
      <c r="L525" s="2">
        <v>22</v>
      </c>
      <c r="M525" s="2">
        <v>48</v>
      </c>
      <c r="N525" s="2">
        <v>31.8</v>
      </c>
      <c r="O525" s="2">
        <v>69</v>
      </c>
      <c r="P525" s="2">
        <v>45.7</v>
      </c>
      <c r="Q525" s="2">
        <v>4</v>
      </c>
      <c r="R525" s="2">
        <v>2.6</v>
      </c>
      <c r="S525" s="2">
        <v>29</v>
      </c>
      <c r="T525" s="2">
        <v>19.2</v>
      </c>
      <c r="W525" s="2">
        <v>1</v>
      </c>
      <c r="X525" s="2">
        <v>0.7</v>
      </c>
      <c r="Y525" s="2">
        <v>118</v>
      </c>
      <c r="Z525" s="2">
        <v>78.099999999999994</v>
      </c>
      <c r="AB525" s="2">
        <v>255</v>
      </c>
      <c r="AD525" t="s">
        <v>1086</v>
      </c>
      <c r="AE525" t="s">
        <v>1086</v>
      </c>
      <c r="AX525" s="2">
        <v>1</v>
      </c>
      <c r="AZ525" t="s">
        <v>1086</v>
      </c>
      <c r="BA525" t="s">
        <v>1086</v>
      </c>
      <c r="BU525" s="2">
        <v>150</v>
      </c>
      <c r="BV525" t="s">
        <v>1086</v>
      </c>
      <c r="BW525" t="s">
        <v>1086</v>
      </c>
      <c r="BX525" s="2">
        <v>33</v>
      </c>
      <c r="BY525" s="2">
        <v>21.9</v>
      </c>
      <c r="BZ525" s="2">
        <v>22</v>
      </c>
      <c r="CA525" s="2">
        <v>48</v>
      </c>
      <c r="CB525" s="2">
        <v>31.8</v>
      </c>
      <c r="CC525" s="2">
        <v>69</v>
      </c>
      <c r="CD525" s="2">
        <v>45.7</v>
      </c>
      <c r="CE525" s="2">
        <v>4</v>
      </c>
      <c r="CF525" s="2">
        <v>2.6</v>
      </c>
      <c r="CG525" s="2">
        <v>29</v>
      </c>
      <c r="CH525" s="2">
        <v>19.2</v>
      </c>
      <c r="CK525" s="2">
        <v>1</v>
      </c>
      <c r="CL525" s="2">
        <v>0.7</v>
      </c>
      <c r="CM525" s="2">
        <v>118</v>
      </c>
      <c r="CN525" s="2">
        <v>78.099999999999994</v>
      </c>
      <c r="CP525" s="2">
        <v>256</v>
      </c>
      <c r="CQ525" s="2">
        <v>125</v>
      </c>
      <c r="CR525" t="s">
        <v>1086</v>
      </c>
      <c r="CS525" t="s">
        <v>1086</v>
      </c>
      <c r="CT525" s="2">
        <v>76</v>
      </c>
      <c r="CU525" s="2">
        <v>60.8</v>
      </c>
      <c r="CV525" s="2">
        <v>60.8</v>
      </c>
      <c r="CW525" s="2">
        <v>18</v>
      </c>
      <c r="CX525" s="2">
        <v>14.4</v>
      </c>
      <c r="CY525" s="2">
        <v>31</v>
      </c>
      <c r="CZ525" s="2">
        <v>24.8</v>
      </c>
      <c r="DC525" s="2">
        <v>51</v>
      </c>
      <c r="DD525" s="2">
        <v>40.799999999999997</v>
      </c>
      <c r="DE525" s="2">
        <v>25</v>
      </c>
      <c r="DF525" s="2">
        <v>20</v>
      </c>
      <c r="DI525" s="2">
        <v>49</v>
      </c>
      <c r="DJ525" s="2">
        <v>39.200000000000003</v>
      </c>
      <c r="DL525" s="2">
        <v>134</v>
      </c>
      <c r="DN525" t="s">
        <v>1086</v>
      </c>
      <c r="DO525" t="s">
        <v>1086</v>
      </c>
      <c r="EJ525" t="s">
        <v>1086</v>
      </c>
      <c r="EK525" t="s">
        <v>1086</v>
      </c>
      <c r="FE525" s="2">
        <v>125</v>
      </c>
      <c r="FF525" t="s">
        <v>1086</v>
      </c>
      <c r="FG525" t="s">
        <v>1086</v>
      </c>
      <c r="FH525" s="2">
        <v>76</v>
      </c>
      <c r="FI525" s="2">
        <v>60.8</v>
      </c>
      <c r="FJ525" s="2">
        <v>60.8</v>
      </c>
      <c r="FK525" s="2">
        <v>18</v>
      </c>
      <c r="FL525" s="2">
        <v>14.4</v>
      </c>
      <c r="FM525" s="2">
        <v>31</v>
      </c>
      <c r="FN525" s="2">
        <v>24.8</v>
      </c>
      <c r="FQ525" s="2">
        <v>51</v>
      </c>
      <c r="FR525" s="2">
        <v>40.799999999999997</v>
      </c>
      <c r="FS525" s="2">
        <v>25</v>
      </c>
      <c r="FT525" s="2">
        <v>20</v>
      </c>
      <c r="FW525" s="2">
        <v>49</v>
      </c>
      <c r="FX525" s="2">
        <v>39.200000000000003</v>
      </c>
      <c r="FZ525" s="2">
        <v>134</v>
      </c>
      <c r="GA525" s="2">
        <v>159</v>
      </c>
      <c r="GB525" t="s">
        <v>1086</v>
      </c>
      <c r="GC525" t="s">
        <v>1086</v>
      </c>
      <c r="GD525" s="2">
        <v>89</v>
      </c>
      <c r="GE525" s="2">
        <v>55.3</v>
      </c>
      <c r="GF525" s="2">
        <v>56</v>
      </c>
      <c r="GG525" s="2">
        <v>14</v>
      </c>
      <c r="GH525" s="2">
        <v>8.6999999999999993</v>
      </c>
      <c r="GI525" s="2">
        <v>56</v>
      </c>
      <c r="GJ525" s="2">
        <v>34.799999999999997</v>
      </c>
      <c r="GK525" s="2">
        <v>7</v>
      </c>
      <c r="GL525" s="2">
        <v>4.3</v>
      </c>
      <c r="GM525" s="2">
        <v>54</v>
      </c>
      <c r="GN525" s="2">
        <v>33.5</v>
      </c>
      <c r="GO525" s="2">
        <v>28</v>
      </c>
      <c r="GP525" s="2">
        <v>17.399999999999999</v>
      </c>
      <c r="GQ525" s="2">
        <v>2</v>
      </c>
      <c r="GR525" s="2">
        <v>1.2</v>
      </c>
      <c r="GS525" s="2">
        <v>72</v>
      </c>
      <c r="GT525" s="2">
        <v>44.7</v>
      </c>
      <c r="GV525" s="2">
        <v>155</v>
      </c>
    </row>
    <row r="526" spans="1:204" ht="12.75" customHeight="1" x14ac:dyDescent="0.2">
      <c r="A526" s="2">
        <v>3273</v>
      </c>
      <c r="B526" s="21">
        <f t="shared" si="40"/>
        <v>2.2969999999999997</v>
      </c>
      <c r="C526" s="23">
        <f t="shared" si="41"/>
        <v>2.2969999999999997</v>
      </c>
      <c r="D526" s="15">
        <f t="shared" si="42"/>
        <v>3.4220000000000006</v>
      </c>
      <c r="E526" s="15">
        <f t="shared" si="43"/>
        <v>3.4220000000000006</v>
      </c>
      <c r="F526" s="15">
        <f t="shared" si="44"/>
        <v>2.6349999999999998</v>
      </c>
      <c r="G526" s="17">
        <v>94</v>
      </c>
      <c r="H526" t="s">
        <v>1086</v>
      </c>
      <c r="I526" t="s">
        <v>1086</v>
      </c>
      <c r="J526" s="2">
        <v>46</v>
      </c>
      <c r="K526" s="2">
        <v>48.4</v>
      </c>
      <c r="L526" s="2">
        <v>48.9</v>
      </c>
      <c r="M526" s="2">
        <v>20</v>
      </c>
      <c r="N526" s="2">
        <v>21.1</v>
      </c>
      <c r="O526" s="2">
        <v>28</v>
      </c>
      <c r="P526" s="2">
        <v>29.5</v>
      </c>
      <c r="Q526" s="2">
        <v>1</v>
      </c>
      <c r="R526" s="2">
        <v>1.1000000000000001</v>
      </c>
      <c r="S526" s="2">
        <v>38</v>
      </c>
      <c r="T526" s="2">
        <v>40</v>
      </c>
      <c r="U526" s="2">
        <v>7</v>
      </c>
      <c r="V526" s="2">
        <v>7.4</v>
      </c>
      <c r="W526" s="2">
        <v>1</v>
      </c>
      <c r="X526" s="2">
        <v>1.1000000000000001</v>
      </c>
      <c r="Y526" s="2">
        <v>49</v>
      </c>
      <c r="Z526" s="2">
        <v>51.6</v>
      </c>
      <c r="AA526" s="2">
        <v>3</v>
      </c>
      <c r="AB526" s="2">
        <v>95</v>
      </c>
      <c r="AD526" t="s">
        <v>1086</v>
      </c>
      <c r="AE526" t="s">
        <v>1086</v>
      </c>
      <c r="AZ526" t="s">
        <v>1086</v>
      </c>
      <c r="BA526" t="s">
        <v>1086</v>
      </c>
      <c r="BU526" s="2">
        <v>94</v>
      </c>
      <c r="BV526" t="s">
        <v>1086</v>
      </c>
      <c r="BW526" t="s">
        <v>1086</v>
      </c>
      <c r="BX526" s="2">
        <v>46</v>
      </c>
      <c r="BY526" s="2">
        <v>48.4</v>
      </c>
      <c r="BZ526" s="2">
        <v>48.9</v>
      </c>
      <c r="CA526" s="2">
        <v>20</v>
      </c>
      <c r="CB526" s="2">
        <v>21.1</v>
      </c>
      <c r="CC526" s="2">
        <v>28</v>
      </c>
      <c r="CD526" s="2">
        <v>29.5</v>
      </c>
      <c r="CE526" s="2">
        <v>1</v>
      </c>
      <c r="CF526" s="2">
        <v>1.1000000000000001</v>
      </c>
      <c r="CG526" s="2">
        <v>38</v>
      </c>
      <c r="CH526" s="2">
        <v>40</v>
      </c>
      <c r="CI526" s="2">
        <v>7</v>
      </c>
      <c r="CJ526" s="2">
        <v>7.4</v>
      </c>
      <c r="CK526" s="2">
        <v>1</v>
      </c>
      <c r="CL526" s="2">
        <v>1.1000000000000001</v>
      </c>
      <c r="CM526" s="2">
        <v>49</v>
      </c>
      <c r="CN526" s="2">
        <v>51.6</v>
      </c>
      <c r="CO526" s="2">
        <v>3</v>
      </c>
      <c r="CP526" s="2">
        <v>95</v>
      </c>
      <c r="CQ526" s="2">
        <v>45</v>
      </c>
      <c r="CR526" t="s">
        <v>1086</v>
      </c>
      <c r="CS526" t="s">
        <v>1086</v>
      </c>
      <c r="CT526" s="2">
        <v>41</v>
      </c>
      <c r="CU526" s="2">
        <v>91.1</v>
      </c>
      <c r="CV526" s="2">
        <v>91.1</v>
      </c>
      <c r="CY526" s="2">
        <v>4</v>
      </c>
      <c r="CZ526" s="2">
        <v>8.9</v>
      </c>
      <c r="DC526" s="2">
        <v>18</v>
      </c>
      <c r="DD526" s="2">
        <v>40</v>
      </c>
      <c r="DE526" s="2">
        <v>23</v>
      </c>
      <c r="DF526" s="2">
        <v>51.1</v>
      </c>
      <c r="DI526" s="2">
        <v>4</v>
      </c>
      <c r="DJ526" s="2">
        <v>8.9</v>
      </c>
      <c r="DL526" s="2">
        <v>38</v>
      </c>
      <c r="DN526" t="s">
        <v>1086</v>
      </c>
      <c r="DO526" t="s">
        <v>1086</v>
      </c>
      <c r="EJ526" t="s">
        <v>1086</v>
      </c>
      <c r="EK526" t="s">
        <v>1086</v>
      </c>
      <c r="FE526" s="2">
        <v>45</v>
      </c>
      <c r="FF526" t="s">
        <v>1086</v>
      </c>
      <c r="FG526" t="s">
        <v>1086</v>
      </c>
      <c r="FH526" s="2">
        <v>41</v>
      </c>
      <c r="FI526" s="2">
        <v>91.1</v>
      </c>
      <c r="FJ526" s="2">
        <v>91.1</v>
      </c>
      <c r="FM526" s="2">
        <v>4</v>
      </c>
      <c r="FN526" s="2">
        <v>8.9</v>
      </c>
      <c r="FQ526" s="2">
        <v>18</v>
      </c>
      <c r="FR526" s="2">
        <v>40</v>
      </c>
      <c r="FS526" s="2">
        <v>23</v>
      </c>
      <c r="FT526" s="2">
        <v>51.1</v>
      </c>
      <c r="FW526" s="2">
        <v>4</v>
      </c>
      <c r="FX526" s="2">
        <v>8.9</v>
      </c>
      <c r="FZ526" s="2">
        <v>38</v>
      </c>
      <c r="GA526" s="2">
        <v>62</v>
      </c>
      <c r="GB526" t="s">
        <v>1086</v>
      </c>
      <c r="GC526" t="s">
        <v>1086</v>
      </c>
      <c r="GD526" s="2">
        <v>43</v>
      </c>
      <c r="GE526" s="2">
        <v>68.3</v>
      </c>
      <c r="GF526" s="2">
        <v>69.400000000000006</v>
      </c>
      <c r="GG526" s="2">
        <v>3</v>
      </c>
      <c r="GH526" s="2">
        <v>4.8</v>
      </c>
      <c r="GI526" s="2">
        <v>16</v>
      </c>
      <c r="GJ526" s="2">
        <v>25.4</v>
      </c>
      <c r="GK526" s="2">
        <v>5</v>
      </c>
      <c r="GL526" s="2">
        <v>7.9</v>
      </c>
      <c r="GM526" s="2">
        <v>21</v>
      </c>
      <c r="GN526" s="2">
        <v>33.299999999999997</v>
      </c>
      <c r="GO526" s="2">
        <v>17</v>
      </c>
      <c r="GP526" s="2">
        <v>27</v>
      </c>
      <c r="GQ526" s="2">
        <v>1</v>
      </c>
      <c r="GR526" s="2">
        <v>1.6</v>
      </c>
      <c r="GS526" s="2">
        <v>20</v>
      </c>
      <c r="GT526" s="2">
        <v>31.7</v>
      </c>
      <c r="GU526" s="2">
        <v>2</v>
      </c>
      <c r="GV526" s="2">
        <v>37</v>
      </c>
    </row>
    <row r="527" spans="1:204" ht="12.75" customHeight="1" x14ac:dyDescent="0.2">
      <c r="A527" s="2">
        <v>3274</v>
      </c>
      <c r="B527" s="21">
        <f t="shared" si="40"/>
        <v>3.3289999999999997</v>
      </c>
      <c r="C527" s="23">
        <f t="shared" si="41"/>
        <v>3.3289999999999997</v>
      </c>
      <c r="D527" s="15">
        <f t="shared" si="42"/>
        <v>3.952</v>
      </c>
      <c r="E527" s="15">
        <f t="shared" si="43"/>
        <v>3.952</v>
      </c>
      <c r="F527" s="15">
        <f t="shared" si="44"/>
        <v>0</v>
      </c>
      <c r="G527" s="17">
        <v>73</v>
      </c>
      <c r="H527" t="s">
        <v>1086</v>
      </c>
      <c r="I527" t="s">
        <v>1086</v>
      </c>
      <c r="J527" s="2">
        <v>66</v>
      </c>
      <c r="K527" s="2">
        <v>90.4</v>
      </c>
      <c r="L527" s="2">
        <v>90.4</v>
      </c>
      <c r="O527" s="2">
        <v>7</v>
      </c>
      <c r="P527" s="2">
        <v>9.6</v>
      </c>
      <c r="S527" s="2">
        <v>35</v>
      </c>
      <c r="T527" s="2">
        <v>47.9</v>
      </c>
      <c r="U527" s="2">
        <v>31</v>
      </c>
      <c r="V527" s="2">
        <v>42.5</v>
      </c>
      <c r="Y527" s="2">
        <v>7</v>
      </c>
      <c r="Z527" s="2">
        <v>9.6</v>
      </c>
      <c r="AB527" s="2">
        <v>22</v>
      </c>
      <c r="AD527" t="s">
        <v>1086</v>
      </c>
      <c r="AE527" t="s">
        <v>1086</v>
      </c>
      <c r="AZ527" t="s">
        <v>1086</v>
      </c>
      <c r="BA527" t="s">
        <v>1086</v>
      </c>
      <c r="BU527" s="2">
        <v>73</v>
      </c>
      <c r="BV527" t="s">
        <v>1086</v>
      </c>
      <c r="BW527" t="s">
        <v>1086</v>
      </c>
      <c r="BX527" s="2">
        <v>66</v>
      </c>
      <c r="BY527" s="2">
        <v>90.4</v>
      </c>
      <c r="BZ527" s="2">
        <v>90.4</v>
      </c>
      <c r="CC527" s="2">
        <v>7</v>
      </c>
      <c r="CD527" s="2">
        <v>9.6</v>
      </c>
      <c r="CG527" s="2">
        <v>35</v>
      </c>
      <c r="CH527" s="2">
        <v>47.9</v>
      </c>
      <c r="CI527" s="2">
        <v>31</v>
      </c>
      <c r="CJ527" s="2">
        <v>42.5</v>
      </c>
      <c r="CM527" s="2">
        <v>7</v>
      </c>
      <c r="CN527" s="2">
        <v>9.6</v>
      </c>
      <c r="CP527" s="2">
        <v>22</v>
      </c>
      <c r="CQ527" s="2">
        <v>21</v>
      </c>
      <c r="CR527" t="s">
        <v>1086</v>
      </c>
      <c r="CS527" t="s">
        <v>1086</v>
      </c>
      <c r="CT527" s="2">
        <v>21</v>
      </c>
      <c r="CU527" s="2">
        <v>100</v>
      </c>
      <c r="CV527" s="2">
        <v>100</v>
      </c>
      <c r="DC527" s="2">
        <v>1</v>
      </c>
      <c r="DD527" s="2">
        <v>4.8</v>
      </c>
      <c r="DE527" s="2">
        <v>20</v>
      </c>
      <c r="DF527" s="2">
        <v>95.2</v>
      </c>
      <c r="DN527" t="s">
        <v>1086</v>
      </c>
      <c r="DO527" t="s">
        <v>1086</v>
      </c>
      <c r="EJ527" t="s">
        <v>1086</v>
      </c>
      <c r="EK527" t="s">
        <v>1086</v>
      </c>
      <c r="FE527" s="2">
        <v>21</v>
      </c>
      <c r="FF527" t="s">
        <v>1086</v>
      </c>
      <c r="FG527" t="s">
        <v>1086</v>
      </c>
      <c r="FH527" s="2">
        <v>21</v>
      </c>
      <c r="FI527" s="2">
        <v>100</v>
      </c>
      <c r="FJ527" s="2">
        <v>100</v>
      </c>
      <c r="FQ527" s="2">
        <v>1</v>
      </c>
      <c r="FR527" s="2">
        <v>4.8</v>
      </c>
      <c r="FS527" s="2">
        <v>20</v>
      </c>
      <c r="FT527" s="2">
        <v>95.2</v>
      </c>
      <c r="GB527" t="s">
        <v>1086</v>
      </c>
      <c r="GC527" t="s">
        <v>1086</v>
      </c>
    </row>
    <row r="528" spans="1:204" ht="12.75" customHeight="1" x14ac:dyDescent="0.2">
      <c r="A528" s="2">
        <v>3275</v>
      </c>
      <c r="B528" s="21">
        <f t="shared" si="40"/>
        <v>2.391</v>
      </c>
      <c r="C528" s="23">
        <f t="shared" si="41"/>
        <v>2.391</v>
      </c>
      <c r="D528" s="15">
        <f t="shared" si="42"/>
        <v>2.9380000000000002</v>
      </c>
      <c r="E528" s="15">
        <f t="shared" si="43"/>
        <v>2.9380000000000002</v>
      </c>
      <c r="F528" s="15">
        <f t="shared" si="44"/>
        <v>2.9460000000000002</v>
      </c>
      <c r="G528" s="17">
        <v>101</v>
      </c>
      <c r="H528" t="s">
        <v>1086</v>
      </c>
      <c r="I528" t="s">
        <v>1086</v>
      </c>
      <c r="J528" s="2">
        <v>55</v>
      </c>
      <c r="K528" s="2">
        <v>52.4</v>
      </c>
      <c r="L528" s="2">
        <v>54.5</v>
      </c>
      <c r="M528" s="2">
        <v>25</v>
      </c>
      <c r="N528" s="2">
        <v>23.8</v>
      </c>
      <c r="O528" s="2">
        <v>21</v>
      </c>
      <c r="P528" s="2">
        <v>20</v>
      </c>
      <c r="S528" s="2">
        <v>36</v>
      </c>
      <c r="T528" s="2">
        <v>34.299999999999997</v>
      </c>
      <c r="U528" s="2">
        <v>19</v>
      </c>
      <c r="V528" s="2">
        <v>18.100000000000001</v>
      </c>
      <c r="W528" s="2">
        <v>4</v>
      </c>
      <c r="X528" s="2">
        <v>3.8</v>
      </c>
      <c r="Y528" s="2">
        <v>50</v>
      </c>
      <c r="Z528" s="2">
        <v>47.6</v>
      </c>
      <c r="AB528" s="2">
        <v>127</v>
      </c>
      <c r="AD528" t="s">
        <v>1086</v>
      </c>
      <c r="AE528" t="s">
        <v>1086</v>
      </c>
      <c r="AX528" s="2">
        <v>22</v>
      </c>
      <c r="AZ528" t="s">
        <v>1086</v>
      </c>
      <c r="BA528" t="s">
        <v>1086</v>
      </c>
      <c r="BU528" s="2">
        <v>101</v>
      </c>
      <c r="BV528" t="s">
        <v>1086</v>
      </c>
      <c r="BW528" t="s">
        <v>1086</v>
      </c>
      <c r="BX528" s="2">
        <v>55</v>
      </c>
      <c r="BY528" s="2">
        <v>52.4</v>
      </c>
      <c r="BZ528" s="2">
        <v>54.5</v>
      </c>
      <c r="CA528" s="2">
        <v>25</v>
      </c>
      <c r="CB528" s="2">
        <v>23.8</v>
      </c>
      <c r="CC528" s="2">
        <v>21</v>
      </c>
      <c r="CD528" s="2">
        <v>20</v>
      </c>
      <c r="CG528" s="2">
        <v>36</v>
      </c>
      <c r="CH528" s="2">
        <v>34.299999999999997</v>
      </c>
      <c r="CI528" s="2">
        <v>19</v>
      </c>
      <c r="CJ528" s="2">
        <v>18.100000000000001</v>
      </c>
      <c r="CK528" s="2">
        <v>4</v>
      </c>
      <c r="CL528" s="2">
        <v>3.8</v>
      </c>
      <c r="CM528" s="2">
        <v>50</v>
      </c>
      <c r="CN528" s="2">
        <v>47.6</v>
      </c>
      <c r="CP528" s="2">
        <v>149</v>
      </c>
      <c r="CQ528" s="2">
        <v>77</v>
      </c>
      <c r="CR528" t="s">
        <v>1086</v>
      </c>
      <c r="CS528" t="s">
        <v>1086</v>
      </c>
      <c r="CT528" s="2">
        <v>56</v>
      </c>
      <c r="CU528" s="2">
        <v>72.7</v>
      </c>
      <c r="CV528" s="2">
        <v>72.7</v>
      </c>
      <c r="CW528" s="2">
        <v>10</v>
      </c>
      <c r="CX528" s="2">
        <v>13</v>
      </c>
      <c r="CY528" s="2">
        <v>11</v>
      </c>
      <c r="CZ528" s="2">
        <v>14.3</v>
      </c>
      <c r="DA528" s="2">
        <v>2</v>
      </c>
      <c r="DB528" s="2">
        <v>2.6</v>
      </c>
      <c r="DC528" s="2">
        <v>22</v>
      </c>
      <c r="DD528" s="2">
        <v>28.6</v>
      </c>
      <c r="DE528" s="2">
        <v>32</v>
      </c>
      <c r="DF528" s="2">
        <v>41.6</v>
      </c>
      <c r="DI528" s="2">
        <v>21</v>
      </c>
      <c r="DJ528" s="2">
        <v>27.3</v>
      </c>
      <c r="DL528" s="2">
        <v>68</v>
      </c>
      <c r="DN528" t="s">
        <v>1086</v>
      </c>
      <c r="DO528" t="s">
        <v>1086</v>
      </c>
      <c r="EH528" s="2">
        <v>20</v>
      </c>
      <c r="EJ528" t="s">
        <v>1086</v>
      </c>
      <c r="EK528" t="s">
        <v>1086</v>
      </c>
      <c r="FE528" s="2">
        <v>77</v>
      </c>
      <c r="FF528" t="s">
        <v>1086</v>
      </c>
      <c r="FG528" t="s">
        <v>1086</v>
      </c>
      <c r="FH528" s="2">
        <v>56</v>
      </c>
      <c r="FI528" s="2">
        <v>72.7</v>
      </c>
      <c r="FJ528" s="2">
        <v>72.7</v>
      </c>
      <c r="FK528" s="2">
        <v>10</v>
      </c>
      <c r="FL528" s="2">
        <v>13</v>
      </c>
      <c r="FM528" s="2">
        <v>11</v>
      </c>
      <c r="FN528" s="2">
        <v>14.3</v>
      </c>
      <c r="FO528" s="2">
        <v>2</v>
      </c>
      <c r="FP528" s="2">
        <v>2.6</v>
      </c>
      <c r="FQ528" s="2">
        <v>22</v>
      </c>
      <c r="FR528" s="2">
        <v>28.6</v>
      </c>
      <c r="FS528" s="2">
        <v>32</v>
      </c>
      <c r="FT528" s="2">
        <v>41.6</v>
      </c>
      <c r="FW528" s="2">
        <v>21</v>
      </c>
      <c r="FX528" s="2">
        <v>27.3</v>
      </c>
      <c r="FZ528" s="2">
        <v>88</v>
      </c>
      <c r="GA528" s="2">
        <v>68</v>
      </c>
      <c r="GB528" t="s">
        <v>1086</v>
      </c>
      <c r="GC528" t="s">
        <v>1086</v>
      </c>
      <c r="GD528" s="2">
        <v>63</v>
      </c>
      <c r="GE528" s="2">
        <v>87.5</v>
      </c>
      <c r="GF528" s="2">
        <v>92.6</v>
      </c>
      <c r="GG528" s="2">
        <v>2</v>
      </c>
      <c r="GH528" s="2">
        <v>2.8</v>
      </c>
      <c r="GI528" s="2">
        <v>3</v>
      </c>
      <c r="GJ528" s="2">
        <v>4.2</v>
      </c>
      <c r="GK528" s="2">
        <v>7</v>
      </c>
      <c r="GL528" s="2">
        <v>9.6999999999999993</v>
      </c>
      <c r="GM528" s="2">
        <v>20</v>
      </c>
      <c r="GN528" s="2">
        <v>27.8</v>
      </c>
      <c r="GO528" s="2">
        <v>36</v>
      </c>
      <c r="GP528" s="2">
        <v>50</v>
      </c>
      <c r="GQ528" s="2">
        <v>4</v>
      </c>
      <c r="GR528" s="2">
        <v>5.6</v>
      </c>
      <c r="GS528" s="2">
        <v>9</v>
      </c>
      <c r="GT528" s="2">
        <v>12.5</v>
      </c>
      <c r="GV528" s="2">
        <v>55</v>
      </c>
    </row>
    <row r="529" spans="1:204" ht="12.75" customHeight="1" x14ac:dyDescent="0.2">
      <c r="A529" s="2">
        <v>3276</v>
      </c>
      <c r="B529" s="21">
        <f t="shared" si="40"/>
        <v>2.3480000000000003</v>
      </c>
      <c r="C529" s="23">
        <f t="shared" si="41"/>
        <v>2.3480000000000003</v>
      </c>
      <c r="D529" s="15">
        <f t="shared" si="42"/>
        <v>3.1740000000000004</v>
      </c>
      <c r="E529" s="15">
        <f t="shared" si="43"/>
        <v>3.1740000000000004</v>
      </c>
      <c r="F529" s="15">
        <f t="shared" si="44"/>
        <v>3.1349999999999998</v>
      </c>
      <c r="G529" s="17">
        <v>199</v>
      </c>
      <c r="H529" t="s">
        <v>1086</v>
      </c>
      <c r="I529" t="s">
        <v>1086</v>
      </c>
      <c r="J529" s="2">
        <v>109</v>
      </c>
      <c r="K529" s="2">
        <v>49.8</v>
      </c>
      <c r="L529" s="2">
        <v>54.8</v>
      </c>
      <c r="M529" s="2">
        <v>41</v>
      </c>
      <c r="N529" s="2">
        <v>18.7</v>
      </c>
      <c r="O529" s="2">
        <v>49</v>
      </c>
      <c r="P529" s="2">
        <v>22.4</v>
      </c>
      <c r="Q529" s="2">
        <v>5</v>
      </c>
      <c r="R529" s="2">
        <v>2.2999999999999998</v>
      </c>
      <c r="S529" s="2">
        <v>41</v>
      </c>
      <c r="T529" s="2">
        <v>18.7</v>
      </c>
      <c r="U529" s="2">
        <v>63</v>
      </c>
      <c r="V529" s="2">
        <v>28.8</v>
      </c>
      <c r="W529" s="2">
        <v>20</v>
      </c>
      <c r="X529" s="2">
        <v>9.1</v>
      </c>
      <c r="Y529" s="2">
        <v>110</v>
      </c>
      <c r="Z529" s="2">
        <v>50.2</v>
      </c>
      <c r="AA529" s="2">
        <v>1</v>
      </c>
      <c r="AB529" s="2">
        <v>500</v>
      </c>
      <c r="AD529" t="s">
        <v>1086</v>
      </c>
      <c r="AE529" t="s">
        <v>1086</v>
      </c>
      <c r="AX529" s="2">
        <v>1</v>
      </c>
      <c r="AZ529" t="s">
        <v>1086</v>
      </c>
      <c r="BA529" t="s">
        <v>1086</v>
      </c>
      <c r="BU529" s="2">
        <v>199</v>
      </c>
      <c r="BV529" t="s">
        <v>1086</v>
      </c>
      <c r="BW529" t="s">
        <v>1086</v>
      </c>
      <c r="BX529" s="2">
        <v>109</v>
      </c>
      <c r="BY529" s="2">
        <v>49.8</v>
      </c>
      <c r="BZ529" s="2">
        <v>54.8</v>
      </c>
      <c r="CA529" s="2">
        <v>41</v>
      </c>
      <c r="CB529" s="2">
        <v>18.7</v>
      </c>
      <c r="CC529" s="2">
        <v>49</v>
      </c>
      <c r="CD529" s="2">
        <v>22.4</v>
      </c>
      <c r="CE529" s="2">
        <v>5</v>
      </c>
      <c r="CF529" s="2">
        <v>2.2999999999999998</v>
      </c>
      <c r="CG529" s="2">
        <v>41</v>
      </c>
      <c r="CH529" s="2">
        <v>18.7</v>
      </c>
      <c r="CI529" s="2">
        <v>63</v>
      </c>
      <c r="CJ529" s="2">
        <v>28.8</v>
      </c>
      <c r="CK529" s="2">
        <v>20</v>
      </c>
      <c r="CL529" s="2">
        <v>9.1</v>
      </c>
      <c r="CM529" s="2">
        <v>110</v>
      </c>
      <c r="CN529" s="2">
        <v>50.2</v>
      </c>
      <c r="CO529" s="2">
        <v>1</v>
      </c>
      <c r="CP529" s="2">
        <v>501</v>
      </c>
      <c r="CQ529" s="2">
        <v>185</v>
      </c>
      <c r="CR529" t="s">
        <v>1086</v>
      </c>
      <c r="CS529" t="s">
        <v>1086</v>
      </c>
      <c r="CT529" s="2">
        <v>145</v>
      </c>
      <c r="CU529" s="2">
        <v>78.400000000000006</v>
      </c>
      <c r="CV529" s="2">
        <v>78.400000000000006</v>
      </c>
      <c r="CW529" s="2">
        <v>14</v>
      </c>
      <c r="CX529" s="2">
        <v>7.6</v>
      </c>
      <c r="CY529" s="2">
        <v>26</v>
      </c>
      <c r="CZ529" s="2">
        <v>14.1</v>
      </c>
      <c r="DA529" s="2">
        <v>2</v>
      </c>
      <c r="DB529" s="2">
        <v>1.1000000000000001</v>
      </c>
      <c r="DC529" s="2">
        <v>51</v>
      </c>
      <c r="DD529" s="2">
        <v>27.6</v>
      </c>
      <c r="DE529" s="2">
        <v>92</v>
      </c>
      <c r="DF529" s="2">
        <v>49.7</v>
      </c>
      <c r="DI529" s="2">
        <v>40</v>
      </c>
      <c r="DJ529" s="2">
        <v>21.6</v>
      </c>
      <c r="DL529" s="2">
        <v>317</v>
      </c>
      <c r="DN529" t="s">
        <v>1086</v>
      </c>
      <c r="DO529" t="s">
        <v>1086</v>
      </c>
      <c r="EJ529" t="s">
        <v>1086</v>
      </c>
      <c r="EK529" t="s">
        <v>1086</v>
      </c>
      <c r="FE529" s="2">
        <v>185</v>
      </c>
      <c r="FF529" t="s">
        <v>1086</v>
      </c>
      <c r="FG529" t="s">
        <v>1086</v>
      </c>
      <c r="FH529" s="2">
        <v>145</v>
      </c>
      <c r="FI529" s="2">
        <v>78.400000000000006</v>
      </c>
      <c r="FJ529" s="2">
        <v>78.400000000000006</v>
      </c>
      <c r="FK529" s="2">
        <v>14</v>
      </c>
      <c r="FL529" s="2">
        <v>7.6</v>
      </c>
      <c r="FM529" s="2">
        <v>26</v>
      </c>
      <c r="FN529" s="2">
        <v>14.1</v>
      </c>
      <c r="FO529" s="2">
        <v>2</v>
      </c>
      <c r="FP529" s="2">
        <v>1.1000000000000001</v>
      </c>
      <c r="FQ529" s="2">
        <v>51</v>
      </c>
      <c r="FR529" s="2">
        <v>27.6</v>
      </c>
      <c r="FS529" s="2">
        <v>92</v>
      </c>
      <c r="FT529" s="2">
        <v>49.7</v>
      </c>
      <c r="FW529" s="2">
        <v>40</v>
      </c>
      <c r="FX529" s="2">
        <v>21.6</v>
      </c>
      <c r="FZ529" s="2">
        <v>317</v>
      </c>
      <c r="GA529" s="2">
        <v>227</v>
      </c>
      <c r="GB529" t="s">
        <v>1086</v>
      </c>
      <c r="GC529" t="s">
        <v>1086</v>
      </c>
      <c r="GD529" s="2">
        <v>189</v>
      </c>
      <c r="GE529" s="2">
        <v>78.400000000000006</v>
      </c>
      <c r="GF529" s="2">
        <v>83.3</v>
      </c>
      <c r="GG529" s="2">
        <v>14</v>
      </c>
      <c r="GH529" s="2">
        <v>5.8</v>
      </c>
      <c r="GI529" s="2">
        <v>24</v>
      </c>
      <c r="GJ529" s="2">
        <v>10</v>
      </c>
      <c r="GK529" s="2">
        <v>3</v>
      </c>
      <c r="GL529" s="2">
        <v>1.2</v>
      </c>
      <c r="GM529" s="2">
        <v>50</v>
      </c>
      <c r="GN529" s="2">
        <v>20.7</v>
      </c>
      <c r="GO529" s="2">
        <v>136</v>
      </c>
      <c r="GP529" s="2">
        <v>56.4</v>
      </c>
      <c r="GQ529" s="2">
        <v>14</v>
      </c>
      <c r="GR529" s="2">
        <v>5.8</v>
      </c>
      <c r="GS529" s="2">
        <v>52</v>
      </c>
      <c r="GT529" s="2">
        <v>21.6</v>
      </c>
      <c r="GU529" s="2">
        <v>8</v>
      </c>
      <c r="GV529" s="2">
        <v>207</v>
      </c>
    </row>
    <row r="530" spans="1:204" ht="12.75" customHeight="1" x14ac:dyDescent="0.2">
      <c r="A530" s="2">
        <v>3277</v>
      </c>
      <c r="B530" s="21">
        <f t="shared" si="40"/>
        <v>3.2239999999999998</v>
      </c>
      <c r="C530" s="23">
        <f t="shared" si="41"/>
        <v>3.2239999999999998</v>
      </c>
      <c r="D530" s="15">
        <f t="shared" si="42"/>
        <v>3.9870000000000001</v>
      </c>
      <c r="E530" s="15">
        <f t="shared" si="43"/>
        <v>3.9870000000000001</v>
      </c>
      <c r="F530" s="15">
        <f t="shared" si="44"/>
        <v>0</v>
      </c>
      <c r="G530" s="17">
        <v>302</v>
      </c>
      <c r="H530" t="s">
        <v>1086</v>
      </c>
      <c r="I530" t="s">
        <v>1086</v>
      </c>
      <c r="J530" s="2">
        <v>244</v>
      </c>
      <c r="K530" s="2">
        <v>80.8</v>
      </c>
      <c r="L530" s="2">
        <v>80.8</v>
      </c>
      <c r="M530" s="2">
        <v>20</v>
      </c>
      <c r="N530" s="2">
        <v>6.6</v>
      </c>
      <c r="O530" s="2">
        <v>38</v>
      </c>
      <c r="P530" s="2">
        <v>12.6</v>
      </c>
      <c r="Q530" s="2">
        <v>5</v>
      </c>
      <c r="R530" s="2">
        <v>1.7</v>
      </c>
      <c r="S530" s="2">
        <v>79</v>
      </c>
      <c r="T530" s="2">
        <v>26.2</v>
      </c>
      <c r="U530" s="2">
        <v>160</v>
      </c>
      <c r="V530" s="2">
        <v>53</v>
      </c>
      <c r="Y530" s="2">
        <v>58</v>
      </c>
      <c r="Z530" s="2">
        <v>19.2</v>
      </c>
      <c r="AB530" s="2">
        <v>79</v>
      </c>
      <c r="AD530" t="s">
        <v>1086</v>
      </c>
      <c r="AE530" t="s">
        <v>1086</v>
      </c>
      <c r="AZ530" t="s">
        <v>1086</v>
      </c>
      <c r="BA530" t="s">
        <v>1086</v>
      </c>
      <c r="BU530" s="2">
        <v>302</v>
      </c>
      <c r="BV530" t="s">
        <v>1086</v>
      </c>
      <c r="BW530" t="s">
        <v>1086</v>
      </c>
      <c r="BX530" s="2">
        <v>244</v>
      </c>
      <c r="BY530" s="2">
        <v>80.8</v>
      </c>
      <c r="BZ530" s="2">
        <v>80.8</v>
      </c>
      <c r="CA530" s="2">
        <v>20</v>
      </c>
      <c r="CB530" s="2">
        <v>6.6</v>
      </c>
      <c r="CC530" s="2">
        <v>38</v>
      </c>
      <c r="CD530" s="2">
        <v>12.6</v>
      </c>
      <c r="CE530" s="2">
        <v>5</v>
      </c>
      <c r="CF530" s="2">
        <v>1.7</v>
      </c>
      <c r="CG530" s="2">
        <v>79</v>
      </c>
      <c r="CH530" s="2">
        <v>26.2</v>
      </c>
      <c r="CI530" s="2">
        <v>160</v>
      </c>
      <c r="CJ530" s="2">
        <v>53</v>
      </c>
      <c r="CM530" s="2">
        <v>58</v>
      </c>
      <c r="CN530" s="2">
        <v>19.2</v>
      </c>
      <c r="CP530" s="2">
        <v>79</v>
      </c>
      <c r="CQ530" s="2">
        <v>76</v>
      </c>
      <c r="CR530" t="s">
        <v>1086</v>
      </c>
      <c r="CS530" t="s">
        <v>1086</v>
      </c>
      <c r="CT530" s="2">
        <v>76</v>
      </c>
      <c r="CU530" s="2">
        <v>100</v>
      </c>
      <c r="CV530" s="2">
        <v>100</v>
      </c>
      <c r="DC530" s="2">
        <v>1</v>
      </c>
      <c r="DD530" s="2">
        <v>1.3</v>
      </c>
      <c r="DE530" s="2">
        <v>75</v>
      </c>
      <c r="DF530" s="2">
        <v>98.7</v>
      </c>
      <c r="DN530" t="s">
        <v>1086</v>
      </c>
      <c r="DO530" t="s">
        <v>1086</v>
      </c>
      <c r="EJ530" t="s">
        <v>1086</v>
      </c>
      <c r="EK530" t="s">
        <v>1086</v>
      </c>
      <c r="FE530" s="2">
        <v>76</v>
      </c>
      <c r="FF530" t="s">
        <v>1086</v>
      </c>
      <c r="FG530" t="s">
        <v>1086</v>
      </c>
      <c r="FH530" s="2">
        <v>76</v>
      </c>
      <c r="FI530" s="2">
        <v>100</v>
      </c>
      <c r="FJ530" s="2">
        <v>100</v>
      </c>
      <c r="FQ530" s="2">
        <v>1</v>
      </c>
      <c r="FR530" s="2">
        <v>1.3</v>
      </c>
      <c r="FS530" s="2">
        <v>75</v>
      </c>
      <c r="FT530" s="2">
        <v>98.7</v>
      </c>
      <c r="GB530" t="s">
        <v>1086</v>
      </c>
      <c r="GC530" t="s">
        <v>1086</v>
      </c>
    </row>
    <row r="531" spans="1:204" ht="12.75" customHeight="1" x14ac:dyDescent="0.2">
      <c r="A531" s="2">
        <v>3279</v>
      </c>
      <c r="B531" s="21">
        <f t="shared" si="40"/>
        <v>1.7730000000000001</v>
      </c>
      <c r="C531" s="23">
        <f t="shared" si="41"/>
        <v>1.7730000000000001</v>
      </c>
      <c r="D531" s="15">
        <f t="shared" si="42"/>
        <v>2.7930000000000001</v>
      </c>
      <c r="E531" s="15">
        <f t="shared" si="43"/>
        <v>2.7930000000000001</v>
      </c>
      <c r="F531" s="15">
        <f t="shared" si="44"/>
        <v>2.5590000000000002</v>
      </c>
      <c r="G531" s="17">
        <v>278</v>
      </c>
      <c r="H531" t="s">
        <v>1086</v>
      </c>
      <c r="I531" t="s">
        <v>1086</v>
      </c>
      <c r="J531" s="2">
        <v>81</v>
      </c>
      <c r="K531" s="2">
        <v>26.3</v>
      </c>
      <c r="L531" s="2">
        <v>29.1</v>
      </c>
      <c r="M531" s="2">
        <v>104</v>
      </c>
      <c r="N531" s="2">
        <v>33.799999999999997</v>
      </c>
      <c r="O531" s="2">
        <v>93</v>
      </c>
      <c r="P531" s="2">
        <v>30.2</v>
      </c>
      <c r="S531" s="2">
        <v>68</v>
      </c>
      <c r="T531" s="2">
        <v>22.1</v>
      </c>
      <c r="U531" s="2">
        <v>13</v>
      </c>
      <c r="V531" s="2">
        <v>4.2</v>
      </c>
      <c r="W531" s="2">
        <v>30</v>
      </c>
      <c r="X531" s="2">
        <v>9.6999999999999993</v>
      </c>
      <c r="Y531" s="2">
        <v>227</v>
      </c>
      <c r="Z531" s="2">
        <v>73.7</v>
      </c>
      <c r="AA531" s="2">
        <v>1</v>
      </c>
      <c r="AB531" s="2">
        <v>810</v>
      </c>
      <c r="AD531" t="s">
        <v>1086</v>
      </c>
      <c r="AE531" t="s">
        <v>1086</v>
      </c>
      <c r="AZ531" t="s">
        <v>1086</v>
      </c>
      <c r="BA531" t="s">
        <v>1086</v>
      </c>
      <c r="BU531" s="2">
        <v>278</v>
      </c>
      <c r="BV531" t="s">
        <v>1086</v>
      </c>
      <c r="BW531" t="s">
        <v>1086</v>
      </c>
      <c r="BX531" s="2">
        <v>81</v>
      </c>
      <c r="BY531" s="2">
        <v>26.3</v>
      </c>
      <c r="BZ531" s="2">
        <v>29.1</v>
      </c>
      <c r="CA531" s="2">
        <v>104</v>
      </c>
      <c r="CB531" s="2">
        <v>33.799999999999997</v>
      </c>
      <c r="CC531" s="2">
        <v>93</v>
      </c>
      <c r="CD531" s="2">
        <v>30.2</v>
      </c>
      <c r="CG531" s="2">
        <v>68</v>
      </c>
      <c r="CH531" s="2">
        <v>22.1</v>
      </c>
      <c r="CI531" s="2">
        <v>13</v>
      </c>
      <c r="CJ531" s="2">
        <v>4.2</v>
      </c>
      <c r="CK531" s="2">
        <v>30</v>
      </c>
      <c r="CL531" s="2">
        <v>9.6999999999999993</v>
      </c>
      <c r="CM531" s="2">
        <v>227</v>
      </c>
      <c r="CN531" s="2">
        <v>73.7</v>
      </c>
      <c r="CO531" s="2">
        <v>1</v>
      </c>
      <c r="CP531" s="2">
        <v>810</v>
      </c>
      <c r="CQ531" s="2">
        <v>258</v>
      </c>
      <c r="CR531" t="s">
        <v>1086</v>
      </c>
      <c r="CS531" t="s">
        <v>1086</v>
      </c>
      <c r="CT531" s="2">
        <v>165</v>
      </c>
      <c r="CU531" s="2">
        <v>64</v>
      </c>
      <c r="CV531" s="2">
        <v>64</v>
      </c>
      <c r="CW531" s="2">
        <v>35</v>
      </c>
      <c r="CX531" s="2">
        <v>13.6</v>
      </c>
      <c r="CY531" s="2">
        <v>58</v>
      </c>
      <c r="CZ531" s="2">
        <v>22.5</v>
      </c>
      <c r="DC531" s="2">
        <v>91</v>
      </c>
      <c r="DD531" s="2">
        <v>35.299999999999997</v>
      </c>
      <c r="DE531" s="2">
        <v>74</v>
      </c>
      <c r="DF531" s="2">
        <v>28.7</v>
      </c>
      <c r="DI531" s="2">
        <v>93</v>
      </c>
      <c r="DJ531" s="2">
        <v>36</v>
      </c>
      <c r="DL531" s="2">
        <v>462</v>
      </c>
      <c r="DN531" t="s">
        <v>1086</v>
      </c>
      <c r="DO531" t="s">
        <v>1086</v>
      </c>
      <c r="EJ531" t="s">
        <v>1086</v>
      </c>
      <c r="EK531" t="s">
        <v>1086</v>
      </c>
      <c r="FE531" s="2">
        <v>258</v>
      </c>
      <c r="FF531" t="s">
        <v>1086</v>
      </c>
      <c r="FG531" t="s">
        <v>1086</v>
      </c>
      <c r="FH531" s="2">
        <v>165</v>
      </c>
      <c r="FI531" s="2">
        <v>64</v>
      </c>
      <c r="FJ531" s="2">
        <v>64</v>
      </c>
      <c r="FK531" s="2">
        <v>35</v>
      </c>
      <c r="FL531" s="2">
        <v>13.6</v>
      </c>
      <c r="FM531" s="2">
        <v>58</v>
      </c>
      <c r="FN531" s="2">
        <v>22.5</v>
      </c>
      <c r="FQ531" s="2">
        <v>91</v>
      </c>
      <c r="FR531" s="2">
        <v>35.299999999999997</v>
      </c>
      <c r="FS531" s="2">
        <v>74</v>
      </c>
      <c r="FT531" s="2">
        <v>28.7</v>
      </c>
      <c r="FW531" s="2">
        <v>93</v>
      </c>
      <c r="FX531" s="2">
        <v>36</v>
      </c>
      <c r="FZ531" s="2">
        <v>462</v>
      </c>
      <c r="GA531" s="2">
        <v>330</v>
      </c>
      <c r="GB531" t="s">
        <v>1086</v>
      </c>
      <c r="GC531" t="s">
        <v>1086</v>
      </c>
      <c r="GD531" s="2">
        <v>203</v>
      </c>
      <c r="GE531" s="2">
        <v>55.6</v>
      </c>
      <c r="GF531" s="2">
        <v>61.5</v>
      </c>
      <c r="GG531" s="2">
        <v>33</v>
      </c>
      <c r="GH531" s="2">
        <v>9</v>
      </c>
      <c r="GI531" s="2">
        <v>94</v>
      </c>
      <c r="GJ531" s="2">
        <v>25.8</v>
      </c>
      <c r="GM531" s="2">
        <v>99</v>
      </c>
      <c r="GN531" s="2">
        <v>27.1</v>
      </c>
      <c r="GO531" s="2">
        <v>104</v>
      </c>
      <c r="GP531" s="2">
        <v>28.5</v>
      </c>
      <c r="GQ531" s="2">
        <v>35</v>
      </c>
      <c r="GR531" s="2">
        <v>9.6</v>
      </c>
      <c r="GS531" s="2">
        <v>162</v>
      </c>
      <c r="GT531" s="2">
        <v>44.4</v>
      </c>
      <c r="GU531" s="2">
        <v>30</v>
      </c>
      <c r="GV531" s="2">
        <v>203</v>
      </c>
    </row>
    <row r="532" spans="1:204" ht="12.75" customHeight="1" x14ac:dyDescent="0.2">
      <c r="A532" s="2">
        <v>3280</v>
      </c>
      <c r="B532" s="21">
        <f t="shared" si="40"/>
        <v>3.4670000000000005</v>
      </c>
      <c r="C532" s="23">
        <f t="shared" si="41"/>
        <v>3.4670000000000005</v>
      </c>
      <c r="D532" s="15">
        <f t="shared" si="42"/>
        <v>3.96</v>
      </c>
      <c r="E532" s="15">
        <f t="shared" si="43"/>
        <v>3.96</v>
      </c>
      <c r="F532" s="15">
        <f t="shared" si="44"/>
        <v>0</v>
      </c>
      <c r="G532" s="17">
        <v>77</v>
      </c>
      <c r="H532" t="s">
        <v>1086</v>
      </c>
      <c r="I532" t="s">
        <v>1086</v>
      </c>
      <c r="J532" s="2">
        <v>73</v>
      </c>
      <c r="K532" s="2">
        <v>94.8</v>
      </c>
      <c r="L532" s="2">
        <v>94.8</v>
      </c>
      <c r="M532" s="2">
        <v>1</v>
      </c>
      <c r="N532" s="2">
        <v>1.3</v>
      </c>
      <c r="O532" s="2">
        <v>3</v>
      </c>
      <c r="P532" s="2">
        <v>3.9</v>
      </c>
      <c r="S532" s="2">
        <v>32</v>
      </c>
      <c r="T532" s="2">
        <v>41.6</v>
      </c>
      <c r="U532" s="2">
        <v>41</v>
      </c>
      <c r="V532" s="2">
        <v>53.2</v>
      </c>
      <c r="Y532" s="2">
        <v>4</v>
      </c>
      <c r="Z532" s="2">
        <v>5.2</v>
      </c>
      <c r="AB532" s="2">
        <v>27</v>
      </c>
      <c r="AD532" t="s">
        <v>1086</v>
      </c>
      <c r="AE532" t="s">
        <v>1086</v>
      </c>
      <c r="AZ532" t="s">
        <v>1086</v>
      </c>
      <c r="BA532" t="s">
        <v>1086</v>
      </c>
      <c r="BU532" s="2">
        <v>77</v>
      </c>
      <c r="BV532" t="s">
        <v>1086</v>
      </c>
      <c r="BW532" t="s">
        <v>1086</v>
      </c>
      <c r="BX532" s="2">
        <v>73</v>
      </c>
      <c r="BY532" s="2">
        <v>94.8</v>
      </c>
      <c r="BZ532" s="2">
        <v>94.8</v>
      </c>
      <c r="CA532" s="2">
        <v>1</v>
      </c>
      <c r="CB532" s="2">
        <v>1.3</v>
      </c>
      <c r="CC532" s="2">
        <v>3</v>
      </c>
      <c r="CD532" s="2">
        <v>3.9</v>
      </c>
      <c r="CG532" s="2">
        <v>32</v>
      </c>
      <c r="CH532" s="2">
        <v>41.6</v>
      </c>
      <c r="CI532" s="2">
        <v>41</v>
      </c>
      <c r="CJ532" s="2">
        <v>53.2</v>
      </c>
      <c r="CM532" s="2">
        <v>4</v>
      </c>
      <c r="CN532" s="2">
        <v>5.2</v>
      </c>
      <c r="CP532" s="2">
        <v>27</v>
      </c>
      <c r="CQ532" s="2">
        <v>25</v>
      </c>
      <c r="CR532" t="s">
        <v>1086</v>
      </c>
      <c r="CS532" t="s">
        <v>1086</v>
      </c>
      <c r="CT532" s="2">
        <v>25</v>
      </c>
      <c r="CU532" s="2">
        <v>100</v>
      </c>
      <c r="CV532" s="2">
        <v>100</v>
      </c>
      <c r="DC532" s="2">
        <v>1</v>
      </c>
      <c r="DD532" s="2">
        <v>4</v>
      </c>
      <c r="DE532" s="2">
        <v>24</v>
      </c>
      <c r="DF532" s="2">
        <v>96</v>
      </c>
      <c r="DN532" t="s">
        <v>1086</v>
      </c>
      <c r="DO532" t="s">
        <v>1086</v>
      </c>
      <c r="EJ532" t="s">
        <v>1086</v>
      </c>
      <c r="EK532" t="s">
        <v>1086</v>
      </c>
      <c r="FE532" s="2">
        <v>25</v>
      </c>
      <c r="FF532" t="s">
        <v>1086</v>
      </c>
      <c r="FG532" t="s">
        <v>1086</v>
      </c>
      <c r="FH532" s="2">
        <v>25</v>
      </c>
      <c r="FI532" s="2">
        <v>100</v>
      </c>
      <c r="FJ532" s="2">
        <v>100</v>
      </c>
      <c r="FQ532" s="2">
        <v>1</v>
      </c>
      <c r="FR532" s="2">
        <v>4</v>
      </c>
      <c r="FS532" s="2">
        <v>24</v>
      </c>
      <c r="FT532" s="2">
        <v>96</v>
      </c>
      <c r="GB532" t="s">
        <v>1086</v>
      </c>
      <c r="GC532" t="s">
        <v>1086</v>
      </c>
    </row>
    <row r="533" spans="1:204" ht="12.75" customHeight="1" x14ac:dyDescent="0.2">
      <c r="A533" s="2">
        <v>3282</v>
      </c>
      <c r="B533" s="21">
        <f t="shared" si="40"/>
        <v>2.371</v>
      </c>
      <c r="C533" s="23">
        <f t="shared" si="41"/>
        <v>2.371</v>
      </c>
      <c r="D533" s="15">
        <f t="shared" si="42"/>
        <v>3.1389999999999998</v>
      </c>
      <c r="E533" s="15">
        <f t="shared" si="43"/>
        <v>3.1389999999999998</v>
      </c>
      <c r="F533" s="15">
        <f t="shared" si="44"/>
        <v>2.8879999999999999</v>
      </c>
      <c r="G533" s="17">
        <v>148</v>
      </c>
      <c r="H533" t="s">
        <v>1086</v>
      </c>
      <c r="I533" t="s">
        <v>1086</v>
      </c>
      <c r="J533" s="2">
        <v>79</v>
      </c>
      <c r="K533" s="2">
        <v>52.3</v>
      </c>
      <c r="L533" s="2">
        <v>53.4</v>
      </c>
      <c r="M533" s="2">
        <v>39</v>
      </c>
      <c r="N533" s="2">
        <v>25.8</v>
      </c>
      <c r="O533" s="2">
        <v>30</v>
      </c>
      <c r="P533" s="2">
        <v>19.899999999999999</v>
      </c>
      <c r="Q533" s="2">
        <v>2</v>
      </c>
      <c r="R533" s="2">
        <v>1.3</v>
      </c>
      <c r="S533" s="2">
        <v>49</v>
      </c>
      <c r="T533" s="2">
        <v>32.5</v>
      </c>
      <c r="U533" s="2">
        <v>28</v>
      </c>
      <c r="V533" s="2">
        <v>18.5</v>
      </c>
      <c r="W533" s="2">
        <v>3</v>
      </c>
      <c r="X533" s="2">
        <v>2</v>
      </c>
      <c r="Y533" s="2">
        <v>72</v>
      </c>
      <c r="Z533" s="2">
        <v>47.7</v>
      </c>
      <c r="AA533" s="2">
        <v>6</v>
      </c>
      <c r="AB533" s="2">
        <v>587</v>
      </c>
      <c r="AD533" t="s">
        <v>1086</v>
      </c>
      <c r="AE533" t="s">
        <v>1086</v>
      </c>
      <c r="AZ533" t="s">
        <v>1086</v>
      </c>
      <c r="BA533" t="s">
        <v>1086</v>
      </c>
      <c r="BU533" s="2">
        <v>148</v>
      </c>
      <c r="BV533" t="s">
        <v>1086</v>
      </c>
      <c r="BW533" t="s">
        <v>1086</v>
      </c>
      <c r="BX533" s="2">
        <v>79</v>
      </c>
      <c r="BY533" s="2">
        <v>52.3</v>
      </c>
      <c r="BZ533" s="2">
        <v>53.4</v>
      </c>
      <c r="CA533" s="2">
        <v>39</v>
      </c>
      <c r="CB533" s="2">
        <v>25.8</v>
      </c>
      <c r="CC533" s="2">
        <v>30</v>
      </c>
      <c r="CD533" s="2">
        <v>19.899999999999999</v>
      </c>
      <c r="CE533" s="2">
        <v>2</v>
      </c>
      <c r="CF533" s="2">
        <v>1.3</v>
      </c>
      <c r="CG533" s="2">
        <v>49</v>
      </c>
      <c r="CH533" s="2">
        <v>32.5</v>
      </c>
      <c r="CI533" s="2">
        <v>28</v>
      </c>
      <c r="CJ533" s="2">
        <v>18.5</v>
      </c>
      <c r="CK533" s="2">
        <v>3</v>
      </c>
      <c r="CL533" s="2">
        <v>2</v>
      </c>
      <c r="CM533" s="2">
        <v>72</v>
      </c>
      <c r="CN533" s="2">
        <v>47.7</v>
      </c>
      <c r="CO533" s="2">
        <v>6</v>
      </c>
      <c r="CP533" s="2">
        <v>587</v>
      </c>
      <c r="CQ533" s="2">
        <v>214</v>
      </c>
      <c r="CR533" t="s">
        <v>1086</v>
      </c>
      <c r="CS533" t="s">
        <v>1086</v>
      </c>
      <c r="CT533" s="2">
        <v>168</v>
      </c>
      <c r="CU533" s="2">
        <v>78.5</v>
      </c>
      <c r="CV533" s="2">
        <v>78.5</v>
      </c>
      <c r="CW533" s="2">
        <v>9</v>
      </c>
      <c r="CX533" s="2">
        <v>4.2</v>
      </c>
      <c r="CY533" s="2">
        <v>37</v>
      </c>
      <c r="CZ533" s="2">
        <v>17.3</v>
      </c>
      <c r="DC533" s="2">
        <v>84</v>
      </c>
      <c r="DD533" s="2">
        <v>39.299999999999997</v>
      </c>
      <c r="DE533" s="2">
        <v>84</v>
      </c>
      <c r="DF533" s="2">
        <v>39.299999999999997</v>
      </c>
      <c r="DI533" s="2">
        <v>46</v>
      </c>
      <c r="DJ533" s="2">
        <v>21.5</v>
      </c>
      <c r="DL533" s="2">
        <v>334</v>
      </c>
      <c r="DN533" t="s">
        <v>1086</v>
      </c>
      <c r="DO533" t="s">
        <v>1086</v>
      </c>
      <c r="EJ533" t="s">
        <v>1086</v>
      </c>
      <c r="EK533" t="s">
        <v>1086</v>
      </c>
      <c r="FE533" s="2">
        <v>214</v>
      </c>
      <c r="FF533" t="s">
        <v>1086</v>
      </c>
      <c r="FG533" t="s">
        <v>1086</v>
      </c>
      <c r="FH533" s="2">
        <v>168</v>
      </c>
      <c r="FI533" s="2">
        <v>78.5</v>
      </c>
      <c r="FJ533" s="2">
        <v>78.5</v>
      </c>
      <c r="FK533" s="2">
        <v>9</v>
      </c>
      <c r="FL533" s="2">
        <v>4.2</v>
      </c>
      <c r="FM533" s="2">
        <v>37</v>
      </c>
      <c r="FN533" s="2">
        <v>17.3</v>
      </c>
      <c r="FQ533" s="2">
        <v>84</v>
      </c>
      <c r="FR533" s="2">
        <v>39.299999999999997</v>
      </c>
      <c r="FS533" s="2">
        <v>84</v>
      </c>
      <c r="FT533" s="2">
        <v>39.299999999999997</v>
      </c>
      <c r="FW533" s="2">
        <v>46</v>
      </c>
      <c r="FX533" s="2">
        <v>21.5</v>
      </c>
      <c r="FZ533" s="2">
        <v>334</v>
      </c>
      <c r="GA533" s="2">
        <v>185</v>
      </c>
      <c r="GB533" t="s">
        <v>1086</v>
      </c>
      <c r="GC533" t="s">
        <v>1086</v>
      </c>
      <c r="GD533" s="2">
        <v>141</v>
      </c>
      <c r="GE533" s="2">
        <v>72.7</v>
      </c>
      <c r="GF533" s="2">
        <v>76.2</v>
      </c>
      <c r="GG533" s="2">
        <v>9</v>
      </c>
      <c r="GH533" s="2">
        <v>4.5999999999999996</v>
      </c>
      <c r="GI533" s="2">
        <v>35</v>
      </c>
      <c r="GJ533" s="2">
        <v>18</v>
      </c>
      <c r="GK533" s="2">
        <v>7</v>
      </c>
      <c r="GL533" s="2">
        <v>3.6</v>
      </c>
      <c r="GM533" s="2">
        <v>54</v>
      </c>
      <c r="GN533" s="2">
        <v>27.8</v>
      </c>
      <c r="GO533" s="2">
        <v>80</v>
      </c>
      <c r="GP533" s="2">
        <v>41.2</v>
      </c>
      <c r="GQ533" s="2">
        <v>9</v>
      </c>
      <c r="GR533" s="2">
        <v>4.5999999999999996</v>
      </c>
      <c r="GS533" s="2">
        <v>53</v>
      </c>
      <c r="GT533" s="2">
        <v>27.3</v>
      </c>
      <c r="GU533" s="2">
        <v>10</v>
      </c>
      <c r="GV533" s="2">
        <v>256</v>
      </c>
    </row>
    <row r="534" spans="1:204" ht="12.75" customHeight="1" x14ac:dyDescent="0.2">
      <c r="A534" s="2">
        <v>3283</v>
      </c>
      <c r="B534" s="21">
        <f t="shared" si="40"/>
        <v>3.5810000000000004</v>
      </c>
      <c r="C534" s="23">
        <f t="shared" si="41"/>
        <v>3.5810000000000004</v>
      </c>
      <c r="D534" s="15">
        <f t="shared" si="42"/>
        <v>3.9409999999999998</v>
      </c>
      <c r="E534" s="15">
        <f t="shared" si="43"/>
        <v>3.9409999999999998</v>
      </c>
      <c r="F534" s="15">
        <f t="shared" si="44"/>
        <v>4</v>
      </c>
      <c r="G534" s="17">
        <v>228</v>
      </c>
      <c r="H534" t="s">
        <v>1086</v>
      </c>
      <c r="I534" t="s">
        <v>1086</v>
      </c>
      <c r="J534" s="2">
        <v>212</v>
      </c>
      <c r="K534" s="2">
        <v>93</v>
      </c>
      <c r="L534" s="2">
        <v>93</v>
      </c>
      <c r="M534" s="2">
        <v>4</v>
      </c>
      <c r="N534" s="2">
        <v>1.8</v>
      </c>
      <c r="O534" s="2">
        <v>12</v>
      </c>
      <c r="P534" s="2">
        <v>5.3</v>
      </c>
      <c r="S534" s="2">
        <v>60</v>
      </c>
      <c r="T534" s="2">
        <v>26.3</v>
      </c>
      <c r="U534" s="2">
        <v>152</v>
      </c>
      <c r="V534" s="2">
        <v>66.7</v>
      </c>
      <c r="Y534" s="2">
        <v>16</v>
      </c>
      <c r="Z534" s="2">
        <v>7</v>
      </c>
      <c r="AB534" s="2">
        <v>57</v>
      </c>
      <c r="AD534" t="s">
        <v>1086</v>
      </c>
      <c r="AE534" t="s">
        <v>1086</v>
      </c>
      <c r="AZ534" t="s">
        <v>1086</v>
      </c>
      <c r="BA534" t="s">
        <v>1086</v>
      </c>
      <c r="BU534" s="2">
        <v>228</v>
      </c>
      <c r="BV534" t="s">
        <v>1086</v>
      </c>
      <c r="BW534" t="s">
        <v>1086</v>
      </c>
      <c r="BX534" s="2">
        <v>212</v>
      </c>
      <c r="BY534" s="2">
        <v>93</v>
      </c>
      <c r="BZ534" s="2">
        <v>93</v>
      </c>
      <c r="CA534" s="2">
        <v>4</v>
      </c>
      <c r="CB534" s="2">
        <v>1.8</v>
      </c>
      <c r="CC534" s="2">
        <v>12</v>
      </c>
      <c r="CD534" s="2">
        <v>5.3</v>
      </c>
      <c r="CG534" s="2">
        <v>60</v>
      </c>
      <c r="CH534" s="2">
        <v>26.3</v>
      </c>
      <c r="CI534" s="2">
        <v>152</v>
      </c>
      <c r="CJ534" s="2">
        <v>66.7</v>
      </c>
      <c r="CM534" s="2">
        <v>16</v>
      </c>
      <c r="CN534" s="2">
        <v>7</v>
      </c>
      <c r="CP534" s="2">
        <v>57</v>
      </c>
      <c r="CQ534" s="2">
        <v>68</v>
      </c>
      <c r="CR534" t="s">
        <v>1086</v>
      </c>
      <c r="CS534" t="s">
        <v>1086</v>
      </c>
      <c r="CT534" s="2">
        <v>68</v>
      </c>
      <c r="CU534" s="2">
        <v>100</v>
      </c>
      <c r="CV534" s="2">
        <v>100</v>
      </c>
      <c r="DC534" s="2">
        <v>4</v>
      </c>
      <c r="DD534" s="2">
        <v>5.9</v>
      </c>
      <c r="DE534" s="2">
        <v>64</v>
      </c>
      <c r="DF534" s="2">
        <v>94.1</v>
      </c>
      <c r="DL534" s="2">
        <v>1</v>
      </c>
      <c r="DN534" t="s">
        <v>1086</v>
      </c>
      <c r="DO534" t="s">
        <v>1086</v>
      </c>
      <c r="EJ534" t="s">
        <v>1086</v>
      </c>
      <c r="EK534" t="s">
        <v>1086</v>
      </c>
      <c r="FE534" s="2">
        <v>68</v>
      </c>
      <c r="FF534" t="s">
        <v>1086</v>
      </c>
      <c r="FG534" t="s">
        <v>1086</v>
      </c>
      <c r="FH534" s="2">
        <v>68</v>
      </c>
      <c r="FI534" s="2">
        <v>100</v>
      </c>
      <c r="FJ534" s="2">
        <v>100</v>
      </c>
      <c r="FQ534" s="2">
        <v>4</v>
      </c>
      <c r="FR534" s="2">
        <v>5.9</v>
      </c>
      <c r="FS534" s="2">
        <v>64</v>
      </c>
      <c r="FT534" s="2">
        <v>94.1</v>
      </c>
      <c r="FZ534" s="2">
        <v>1</v>
      </c>
      <c r="GA534" s="2">
        <v>12</v>
      </c>
      <c r="GB534" t="s">
        <v>1086</v>
      </c>
      <c r="GC534" t="s">
        <v>1086</v>
      </c>
      <c r="GD534" s="2">
        <v>12</v>
      </c>
      <c r="GE534" s="2">
        <v>100</v>
      </c>
      <c r="GF534" s="2">
        <v>100</v>
      </c>
      <c r="GO534" s="2">
        <v>12</v>
      </c>
      <c r="GP534" s="2">
        <v>100</v>
      </c>
    </row>
    <row r="535" spans="1:204" ht="12.75" customHeight="1" x14ac:dyDescent="0.2">
      <c r="A535" s="2">
        <v>3289</v>
      </c>
      <c r="B535" s="21">
        <f t="shared" si="40"/>
        <v>2.8439999999999999</v>
      </c>
      <c r="C535" s="23">
        <f t="shared" si="41"/>
        <v>2.8439999999999999</v>
      </c>
      <c r="D535" s="15">
        <f t="shared" si="42"/>
        <v>3.3710000000000004</v>
      </c>
      <c r="E535" s="15">
        <f t="shared" si="43"/>
        <v>3.3710000000000004</v>
      </c>
      <c r="F535" s="15">
        <f t="shared" si="44"/>
        <v>3.2969999999999997</v>
      </c>
      <c r="G535" s="17">
        <v>19</v>
      </c>
      <c r="H535" t="s">
        <v>1086</v>
      </c>
      <c r="I535" t="s">
        <v>1086</v>
      </c>
      <c r="J535" s="2">
        <v>13</v>
      </c>
      <c r="K535" s="2">
        <v>68.400000000000006</v>
      </c>
      <c r="L535" s="2">
        <v>68.400000000000006</v>
      </c>
      <c r="M535" s="2">
        <v>2</v>
      </c>
      <c r="N535" s="2">
        <v>10.5</v>
      </c>
      <c r="O535" s="2">
        <v>4</v>
      </c>
      <c r="P535" s="2">
        <v>21.1</v>
      </c>
      <c r="Q535" s="2">
        <v>1</v>
      </c>
      <c r="R535" s="2">
        <v>5.3</v>
      </c>
      <c r="S535" s="2">
        <v>4</v>
      </c>
      <c r="T535" s="2">
        <v>21.1</v>
      </c>
      <c r="U535" s="2">
        <v>8</v>
      </c>
      <c r="V535" s="2">
        <v>42.1</v>
      </c>
      <c r="Y535" s="2">
        <v>6</v>
      </c>
      <c r="Z535" s="2">
        <v>31.6</v>
      </c>
      <c r="AB535" s="2">
        <v>45</v>
      </c>
      <c r="AD535" t="s">
        <v>1086</v>
      </c>
      <c r="AE535" t="s">
        <v>1086</v>
      </c>
      <c r="AZ535" t="s">
        <v>1086</v>
      </c>
      <c r="BA535" t="s">
        <v>1086</v>
      </c>
      <c r="BU535" s="2">
        <v>19</v>
      </c>
      <c r="BV535" t="s">
        <v>1086</v>
      </c>
      <c r="BW535" t="s">
        <v>1086</v>
      </c>
      <c r="BX535" s="2">
        <v>13</v>
      </c>
      <c r="BY535" s="2">
        <v>68.400000000000006</v>
      </c>
      <c r="BZ535" s="2">
        <v>68.400000000000006</v>
      </c>
      <c r="CA535" s="2">
        <v>2</v>
      </c>
      <c r="CB535" s="2">
        <v>10.5</v>
      </c>
      <c r="CC535" s="2">
        <v>4</v>
      </c>
      <c r="CD535" s="2">
        <v>21.1</v>
      </c>
      <c r="CE535" s="2">
        <v>1</v>
      </c>
      <c r="CF535" s="2">
        <v>5.3</v>
      </c>
      <c r="CG535" s="2">
        <v>4</v>
      </c>
      <c r="CH535" s="2">
        <v>21.1</v>
      </c>
      <c r="CI535" s="2">
        <v>8</v>
      </c>
      <c r="CJ535" s="2">
        <v>42.1</v>
      </c>
      <c r="CM535" s="2">
        <v>6</v>
      </c>
      <c r="CN535" s="2">
        <v>31.6</v>
      </c>
      <c r="CP535" s="2">
        <v>45</v>
      </c>
      <c r="CQ535" s="2">
        <v>27</v>
      </c>
      <c r="CR535" t="s">
        <v>1086</v>
      </c>
      <c r="CS535" t="s">
        <v>1086</v>
      </c>
      <c r="CT535" s="2">
        <v>22</v>
      </c>
      <c r="CU535" s="2">
        <v>81.5</v>
      </c>
      <c r="CV535" s="2">
        <v>81.5</v>
      </c>
      <c r="CW535" s="2">
        <v>2</v>
      </c>
      <c r="CX535" s="2">
        <v>7.4</v>
      </c>
      <c r="CY535" s="2">
        <v>3</v>
      </c>
      <c r="CZ535" s="2">
        <v>11.1</v>
      </c>
      <c r="DC535" s="2">
        <v>5</v>
      </c>
      <c r="DD535" s="2">
        <v>18.5</v>
      </c>
      <c r="DE535" s="2">
        <v>17</v>
      </c>
      <c r="DF535" s="2">
        <v>63</v>
      </c>
      <c r="DI535" s="2">
        <v>5</v>
      </c>
      <c r="DJ535" s="2">
        <v>18.5</v>
      </c>
      <c r="DL535" s="2">
        <v>3</v>
      </c>
      <c r="DN535" t="s">
        <v>1086</v>
      </c>
      <c r="DO535" t="s">
        <v>1086</v>
      </c>
      <c r="EJ535" t="s">
        <v>1086</v>
      </c>
      <c r="EK535" t="s">
        <v>1086</v>
      </c>
      <c r="FE535" s="2">
        <v>27</v>
      </c>
      <c r="FF535" t="s">
        <v>1086</v>
      </c>
      <c r="FG535" t="s">
        <v>1086</v>
      </c>
      <c r="FH535" s="2">
        <v>22</v>
      </c>
      <c r="FI535" s="2">
        <v>81.5</v>
      </c>
      <c r="FJ535" s="2">
        <v>81.5</v>
      </c>
      <c r="FK535" s="2">
        <v>2</v>
      </c>
      <c r="FL535" s="2">
        <v>7.4</v>
      </c>
      <c r="FM535" s="2">
        <v>3</v>
      </c>
      <c r="FN535" s="2">
        <v>11.1</v>
      </c>
      <c r="FQ535" s="2">
        <v>5</v>
      </c>
      <c r="FR535" s="2">
        <v>18.5</v>
      </c>
      <c r="FS535" s="2">
        <v>17</v>
      </c>
      <c r="FT535" s="2">
        <v>63</v>
      </c>
      <c r="FW535" s="2">
        <v>5</v>
      </c>
      <c r="FX535" s="2">
        <v>18.5</v>
      </c>
      <c r="FZ535" s="2">
        <v>3</v>
      </c>
      <c r="GA535" s="2">
        <v>27</v>
      </c>
      <c r="GB535" t="s">
        <v>1086</v>
      </c>
      <c r="GC535" t="s">
        <v>1086</v>
      </c>
      <c r="GD535" s="2">
        <v>24</v>
      </c>
      <c r="GE535" s="2">
        <v>88.9</v>
      </c>
      <c r="GF535" s="2">
        <v>88.9</v>
      </c>
      <c r="GI535" s="2">
        <v>3</v>
      </c>
      <c r="GJ535" s="2">
        <v>11.1</v>
      </c>
      <c r="GK535" s="2">
        <v>1</v>
      </c>
      <c r="GL535" s="2">
        <v>3.7</v>
      </c>
      <c r="GM535" s="2">
        <v>9</v>
      </c>
      <c r="GN535" s="2">
        <v>33.299999999999997</v>
      </c>
      <c r="GO535" s="2">
        <v>14</v>
      </c>
      <c r="GP535" s="2">
        <v>51.9</v>
      </c>
      <c r="GS535" s="2">
        <v>3</v>
      </c>
      <c r="GT535" s="2">
        <v>11.1</v>
      </c>
      <c r="GV535" s="2">
        <v>16</v>
      </c>
    </row>
    <row r="536" spans="1:204" ht="12.75" customHeight="1" x14ac:dyDescent="0.2">
      <c r="A536" s="2">
        <v>3294</v>
      </c>
      <c r="B536" s="21">
        <f t="shared" si="40"/>
        <v>0</v>
      </c>
      <c r="C536" s="23">
        <f t="shared" si="41"/>
        <v>0</v>
      </c>
      <c r="D536" s="15">
        <f t="shared" si="42"/>
        <v>0</v>
      </c>
      <c r="E536" s="15">
        <f t="shared" si="43"/>
        <v>0</v>
      </c>
      <c r="F536" s="15">
        <f t="shared" si="44"/>
        <v>0</v>
      </c>
      <c r="H536" t="s">
        <v>1086</v>
      </c>
      <c r="I536" t="s">
        <v>1086</v>
      </c>
      <c r="AD536" t="s">
        <v>1086</v>
      </c>
      <c r="AE536" t="s">
        <v>1086</v>
      </c>
      <c r="AZ536" t="s">
        <v>1086</v>
      </c>
      <c r="BA536" t="s">
        <v>1086</v>
      </c>
      <c r="BV536" t="s">
        <v>1086</v>
      </c>
      <c r="BW536" t="s">
        <v>1086</v>
      </c>
      <c r="CR536" t="s">
        <v>1086</v>
      </c>
      <c r="CS536" t="s">
        <v>1086</v>
      </c>
      <c r="DN536" t="s">
        <v>1086</v>
      </c>
      <c r="DO536" t="s">
        <v>1086</v>
      </c>
      <c r="EJ536" t="s">
        <v>1086</v>
      </c>
      <c r="EK536" t="s">
        <v>1086</v>
      </c>
      <c r="FF536" t="s">
        <v>1086</v>
      </c>
      <c r="FG536" t="s">
        <v>1086</v>
      </c>
      <c r="GB536" t="s">
        <v>1086</v>
      </c>
      <c r="GC536" t="s">
        <v>1086</v>
      </c>
      <c r="GQ536" s="2">
        <v>8</v>
      </c>
      <c r="GR536" s="2">
        <v>100</v>
      </c>
      <c r="GS536" s="2">
        <v>8</v>
      </c>
      <c r="GT536" s="2">
        <v>100</v>
      </c>
      <c r="GV536" s="2">
        <v>29</v>
      </c>
    </row>
    <row r="537" spans="1:204" ht="12.75" customHeight="1" x14ac:dyDescent="0.2">
      <c r="A537" s="2">
        <v>3295</v>
      </c>
      <c r="B537" s="21">
        <f t="shared" si="40"/>
        <v>3.0020000000000007</v>
      </c>
      <c r="C537" s="23">
        <f t="shared" si="41"/>
        <v>3.0020000000000007</v>
      </c>
      <c r="D537" s="15">
        <f t="shared" si="42"/>
        <v>0</v>
      </c>
      <c r="E537" s="15">
        <f t="shared" si="43"/>
        <v>3.7680000000000002</v>
      </c>
      <c r="F537" s="15">
        <f t="shared" si="44"/>
        <v>3.452</v>
      </c>
      <c r="G537" s="17">
        <v>28</v>
      </c>
      <c r="H537" t="s">
        <v>1086</v>
      </c>
      <c r="I537" t="s">
        <v>1086</v>
      </c>
      <c r="J537" s="2">
        <v>22</v>
      </c>
      <c r="K537" s="2">
        <v>78.599999999999994</v>
      </c>
      <c r="L537" s="2">
        <v>78.599999999999994</v>
      </c>
      <c r="M537" s="2">
        <v>1</v>
      </c>
      <c r="N537" s="2">
        <v>3.6</v>
      </c>
      <c r="O537" s="2">
        <v>5</v>
      </c>
      <c r="P537" s="2">
        <v>17.899999999999999</v>
      </c>
      <c r="S537" s="2">
        <v>15</v>
      </c>
      <c r="T537" s="2">
        <v>53.6</v>
      </c>
      <c r="U537" s="2">
        <v>7</v>
      </c>
      <c r="V537" s="2">
        <v>25</v>
      </c>
      <c r="Y537" s="2">
        <v>6</v>
      </c>
      <c r="Z537" s="2">
        <v>21.4</v>
      </c>
      <c r="AA537" s="2">
        <v>1</v>
      </c>
      <c r="AB537" s="2">
        <v>44</v>
      </c>
      <c r="AD537" t="s">
        <v>1086</v>
      </c>
      <c r="AE537" t="s">
        <v>1086</v>
      </c>
      <c r="AZ537" t="s">
        <v>1086</v>
      </c>
      <c r="BA537" t="s">
        <v>1086</v>
      </c>
      <c r="BU537" s="2">
        <v>28</v>
      </c>
      <c r="BV537" t="s">
        <v>1086</v>
      </c>
      <c r="BW537" t="s">
        <v>1086</v>
      </c>
      <c r="BX537" s="2">
        <v>22</v>
      </c>
      <c r="BY537" s="2">
        <v>78.599999999999994</v>
      </c>
      <c r="BZ537" s="2">
        <v>78.599999999999994</v>
      </c>
      <c r="CA537" s="2">
        <v>1</v>
      </c>
      <c r="CB537" s="2">
        <v>3.6</v>
      </c>
      <c r="CC537" s="2">
        <v>5</v>
      </c>
      <c r="CD537" s="2">
        <v>17.899999999999999</v>
      </c>
      <c r="CG537" s="2">
        <v>15</v>
      </c>
      <c r="CH537" s="2">
        <v>53.6</v>
      </c>
      <c r="CI537" s="2">
        <v>7</v>
      </c>
      <c r="CJ537" s="2">
        <v>25</v>
      </c>
      <c r="CM537" s="2">
        <v>6</v>
      </c>
      <c r="CN537" s="2">
        <v>21.4</v>
      </c>
      <c r="CO537" s="2">
        <v>1</v>
      </c>
      <c r="CP537" s="2">
        <v>44</v>
      </c>
      <c r="CQ537" s="2">
        <v>1</v>
      </c>
      <c r="CR537" t="s">
        <v>1086</v>
      </c>
      <c r="CS537" t="s">
        <v>1086</v>
      </c>
      <c r="DM537" s="2">
        <v>16</v>
      </c>
      <c r="DN537" t="s">
        <v>1086</v>
      </c>
      <c r="DO537" t="s">
        <v>1086</v>
      </c>
      <c r="EJ537" t="s">
        <v>1086</v>
      </c>
      <c r="EK537" t="s">
        <v>1086</v>
      </c>
      <c r="FE537" s="2">
        <v>17</v>
      </c>
      <c r="FF537" t="s">
        <v>1086</v>
      </c>
      <c r="FG537" t="s">
        <v>1086</v>
      </c>
      <c r="FH537" s="2">
        <v>16</v>
      </c>
      <c r="FI537" s="2">
        <v>94.1</v>
      </c>
      <c r="FJ537" s="2">
        <v>94.1</v>
      </c>
      <c r="FM537" s="2">
        <v>1</v>
      </c>
      <c r="FN537" s="2">
        <v>5.9</v>
      </c>
      <c r="FQ537" s="2">
        <v>2</v>
      </c>
      <c r="FR537" s="2">
        <v>11.8</v>
      </c>
      <c r="FS537" s="2">
        <v>14</v>
      </c>
      <c r="FT537" s="2">
        <v>82.4</v>
      </c>
      <c r="FW537" s="2">
        <v>1</v>
      </c>
      <c r="FX537" s="2">
        <v>5.9</v>
      </c>
      <c r="FZ537" s="2">
        <v>18</v>
      </c>
      <c r="GA537" s="2">
        <v>22</v>
      </c>
      <c r="GB537" t="s">
        <v>1086</v>
      </c>
      <c r="GC537" t="s">
        <v>1086</v>
      </c>
      <c r="GD537" s="2">
        <v>19</v>
      </c>
      <c r="GE537" s="2">
        <v>86.4</v>
      </c>
      <c r="GF537" s="2">
        <v>86.4</v>
      </c>
      <c r="GG537" s="2">
        <v>1</v>
      </c>
      <c r="GH537" s="2">
        <v>4.5</v>
      </c>
      <c r="GI537" s="2">
        <v>2</v>
      </c>
      <c r="GJ537" s="2">
        <v>9.1</v>
      </c>
      <c r="GM537" s="2">
        <v>5</v>
      </c>
      <c r="GN537" s="2">
        <v>22.7</v>
      </c>
      <c r="GO537" s="2">
        <v>14</v>
      </c>
      <c r="GP537" s="2">
        <v>63.6</v>
      </c>
      <c r="GS537" s="2">
        <v>3</v>
      </c>
      <c r="GT537" s="2">
        <v>13.6</v>
      </c>
      <c r="GU537" s="2">
        <v>1</v>
      </c>
      <c r="GV537" s="2">
        <v>17</v>
      </c>
    </row>
    <row r="538" spans="1:204" ht="12.75" customHeight="1" x14ac:dyDescent="0.2">
      <c r="A538" s="2">
        <v>3296</v>
      </c>
      <c r="B538" s="21">
        <f t="shared" si="40"/>
        <v>4</v>
      </c>
      <c r="C538" s="23">
        <f t="shared" si="41"/>
        <v>4</v>
      </c>
      <c r="D538" s="15">
        <f t="shared" si="42"/>
        <v>0</v>
      </c>
      <c r="E538" s="15">
        <f t="shared" si="43"/>
        <v>0</v>
      </c>
      <c r="F538" s="15">
        <f t="shared" si="44"/>
        <v>0</v>
      </c>
      <c r="G538" s="17">
        <v>23</v>
      </c>
      <c r="H538" t="s">
        <v>1086</v>
      </c>
      <c r="I538" t="s">
        <v>1086</v>
      </c>
      <c r="J538" s="2">
        <v>23</v>
      </c>
      <c r="K538" s="2">
        <v>100</v>
      </c>
      <c r="L538" s="2">
        <v>100</v>
      </c>
      <c r="U538" s="2">
        <v>23</v>
      </c>
      <c r="V538" s="2">
        <v>100</v>
      </c>
      <c r="AD538" t="s">
        <v>1086</v>
      </c>
      <c r="AE538" t="s">
        <v>1086</v>
      </c>
      <c r="AZ538" t="s">
        <v>1086</v>
      </c>
      <c r="BA538" t="s">
        <v>1086</v>
      </c>
      <c r="BU538" s="2">
        <v>23</v>
      </c>
      <c r="BV538" t="s">
        <v>1086</v>
      </c>
      <c r="BW538" t="s">
        <v>1086</v>
      </c>
      <c r="BX538" s="2">
        <v>23</v>
      </c>
      <c r="BY538" s="2">
        <v>100</v>
      </c>
      <c r="BZ538" s="2">
        <v>100</v>
      </c>
      <c r="CI538" s="2">
        <v>23</v>
      </c>
      <c r="CJ538" s="2">
        <v>100</v>
      </c>
      <c r="CR538" t="s">
        <v>1086</v>
      </c>
      <c r="CS538" t="s">
        <v>1086</v>
      </c>
      <c r="DN538" t="s">
        <v>1086</v>
      </c>
      <c r="DO538" t="s">
        <v>1086</v>
      </c>
      <c r="EJ538" t="s">
        <v>1086</v>
      </c>
      <c r="EK538" t="s">
        <v>1086</v>
      </c>
      <c r="FF538" t="s">
        <v>1086</v>
      </c>
      <c r="FG538" t="s">
        <v>1086</v>
      </c>
      <c r="GB538" t="s">
        <v>1086</v>
      </c>
      <c r="GC538" t="s">
        <v>1086</v>
      </c>
    </row>
    <row r="539" spans="1:204" ht="12.75" customHeight="1" x14ac:dyDescent="0.2">
      <c r="A539" s="2">
        <v>3297</v>
      </c>
      <c r="B539" s="21">
        <f t="shared" si="40"/>
        <v>3.3779999999999997</v>
      </c>
      <c r="C539" s="23">
        <f t="shared" si="41"/>
        <v>3.3779999999999997</v>
      </c>
      <c r="D539" s="15">
        <f t="shared" si="42"/>
        <v>0</v>
      </c>
      <c r="E539" s="15">
        <f t="shared" si="43"/>
        <v>0</v>
      </c>
      <c r="F539" s="15">
        <f t="shared" si="44"/>
        <v>0</v>
      </c>
      <c r="G539" s="17">
        <v>56</v>
      </c>
      <c r="H539" t="s">
        <v>1086</v>
      </c>
      <c r="I539" t="s">
        <v>1086</v>
      </c>
      <c r="J539" s="2">
        <v>53</v>
      </c>
      <c r="K539" s="2">
        <v>94.6</v>
      </c>
      <c r="L539" s="2">
        <v>94.6</v>
      </c>
      <c r="O539" s="2">
        <v>3</v>
      </c>
      <c r="P539" s="2">
        <v>5.4</v>
      </c>
      <c r="S539" s="2">
        <v>29</v>
      </c>
      <c r="T539" s="2">
        <v>51.8</v>
      </c>
      <c r="U539" s="2">
        <v>24</v>
      </c>
      <c r="V539" s="2">
        <v>42.9</v>
      </c>
      <c r="Y539" s="2">
        <v>3</v>
      </c>
      <c r="Z539" s="2">
        <v>5.4</v>
      </c>
      <c r="AB539" s="2">
        <v>9</v>
      </c>
      <c r="AD539" t="s">
        <v>1086</v>
      </c>
      <c r="AE539" t="s">
        <v>1086</v>
      </c>
      <c r="AZ539" t="s">
        <v>1086</v>
      </c>
      <c r="BA539" t="s">
        <v>1086</v>
      </c>
      <c r="BU539" s="2">
        <v>56</v>
      </c>
      <c r="BV539" t="s">
        <v>1086</v>
      </c>
      <c r="BW539" t="s">
        <v>1086</v>
      </c>
      <c r="BX539" s="2">
        <v>53</v>
      </c>
      <c r="BY539" s="2">
        <v>94.6</v>
      </c>
      <c r="BZ539" s="2">
        <v>94.6</v>
      </c>
      <c r="CC539" s="2">
        <v>3</v>
      </c>
      <c r="CD539" s="2">
        <v>5.4</v>
      </c>
      <c r="CG539" s="2">
        <v>29</v>
      </c>
      <c r="CH539" s="2">
        <v>51.8</v>
      </c>
      <c r="CI539" s="2">
        <v>24</v>
      </c>
      <c r="CJ539" s="2">
        <v>42.9</v>
      </c>
      <c r="CM539" s="2">
        <v>3</v>
      </c>
      <c r="CN539" s="2">
        <v>5.4</v>
      </c>
      <c r="CP539" s="2">
        <v>9</v>
      </c>
      <c r="CQ539" s="2">
        <v>6</v>
      </c>
      <c r="CR539" t="s">
        <v>1086</v>
      </c>
      <c r="CS539" t="s">
        <v>1086</v>
      </c>
      <c r="DN539" t="s">
        <v>1086</v>
      </c>
      <c r="DO539" t="s">
        <v>1086</v>
      </c>
      <c r="EJ539" t="s">
        <v>1086</v>
      </c>
      <c r="EK539" t="s">
        <v>1086</v>
      </c>
      <c r="FE539" s="2">
        <v>6</v>
      </c>
      <c r="FF539" t="s">
        <v>1086</v>
      </c>
      <c r="FG539" t="s">
        <v>1086</v>
      </c>
      <c r="GA539" s="2">
        <v>1</v>
      </c>
      <c r="GB539" t="s">
        <v>1086</v>
      </c>
      <c r="GC539" t="s">
        <v>1086</v>
      </c>
    </row>
    <row r="540" spans="1:204" ht="12.75" customHeight="1" x14ac:dyDescent="0.2">
      <c r="A540" s="2">
        <v>3300</v>
      </c>
      <c r="B540" s="21">
        <f t="shared" si="40"/>
        <v>3.42</v>
      </c>
      <c r="C540" s="23">
        <f t="shared" si="41"/>
        <v>3.42</v>
      </c>
      <c r="D540" s="15">
        <f t="shared" si="42"/>
        <v>3.9409999999999998</v>
      </c>
      <c r="E540" s="15">
        <f t="shared" si="43"/>
        <v>3.9409999999999998</v>
      </c>
      <c r="F540" s="15">
        <f t="shared" si="44"/>
        <v>0</v>
      </c>
      <c r="G540" s="17">
        <v>111</v>
      </c>
      <c r="H540" t="s">
        <v>1086</v>
      </c>
      <c r="I540" t="s">
        <v>1086</v>
      </c>
      <c r="J540" s="2">
        <v>104</v>
      </c>
      <c r="K540" s="2">
        <v>93.7</v>
      </c>
      <c r="L540" s="2">
        <v>93.7</v>
      </c>
      <c r="M540" s="2">
        <v>1</v>
      </c>
      <c r="N540" s="2">
        <v>0.9</v>
      </c>
      <c r="O540" s="2">
        <v>6</v>
      </c>
      <c r="P540" s="2">
        <v>5.4</v>
      </c>
      <c r="S540" s="2">
        <v>49</v>
      </c>
      <c r="T540" s="2">
        <v>44.1</v>
      </c>
      <c r="U540" s="2">
        <v>55</v>
      </c>
      <c r="V540" s="2">
        <v>49.5</v>
      </c>
      <c r="Y540" s="2">
        <v>7</v>
      </c>
      <c r="Z540" s="2">
        <v>6.3</v>
      </c>
      <c r="AB540" s="2">
        <v>34</v>
      </c>
      <c r="AD540" t="s">
        <v>1086</v>
      </c>
      <c r="AE540" t="s">
        <v>1086</v>
      </c>
      <c r="AZ540" t="s">
        <v>1086</v>
      </c>
      <c r="BA540" t="s">
        <v>1086</v>
      </c>
      <c r="BU540" s="2">
        <v>111</v>
      </c>
      <c r="BV540" t="s">
        <v>1086</v>
      </c>
      <c r="BW540" t="s">
        <v>1086</v>
      </c>
      <c r="BX540" s="2">
        <v>104</v>
      </c>
      <c r="BY540" s="2">
        <v>93.7</v>
      </c>
      <c r="BZ540" s="2">
        <v>93.7</v>
      </c>
      <c r="CA540" s="2">
        <v>1</v>
      </c>
      <c r="CB540" s="2">
        <v>0.9</v>
      </c>
      <c r="CC540" s="2">
        <v>6</v>
      </c>
      <c r="CD540" s="2">
        <v>5.4</v>
      </c>
      <c r="CG540" s="2">
        <v>49</v>
      </c>
      <c r="CH540" s="2">
        <v>44.1</v>
      </c>
      <c r="CI540" s="2">
        <v>55</v>
      </c>
      <c r="CJ540" s="2">
        <v>49.5</v>
      </c>
      <c r="CM540" s="2">
        <v>7</v>
      </c>
      <c r="CN540" s="2">
        <v>6.3</v>
      </c>
      <c r="CP540" s="2">
        <v>34</v>
      </c>
      <c r="CQ540" s="2">
        <v>34</v>
      </c>
      <c r="CR540" t="s">
        <v>1086</v>
      </c>
      <c r="CS540" t="s">
        <v>1086</v>
      </c>
      <c r="CT540" s="2">
        <v>34</v>
      </c>
      <c r="CU540" s="2">
        <v>100</v>
      </c>
      <c r="CV540" s="2">
        <v>100</v>
      </c>
      <c r="DC540" s="2">
        <v>2</v>
      </c>
      <c r="DD540" s="2">
        <v>5.9</v>
      </c>
      <c r="DE540" s="2">
        <v>32</v>
      </c>
      <c r="DF540" s="2">
        <v>94.1</v>
      </c>
      <c r="DN540" t="s">
        <v>1086</v>
      </c>
      <c r="DO540" t="s">
        <v>1086</v>
      </c>
      <c r="EJ540" t="s">
        <v>1086</v>
      </c>
      <c r="EK540" t="s">
        <v>1086</v>
      </c>
      <c r="FE540" s="2">
        <v>34</v>
      </c>
      <c r="FF540" t="s">
        <v>1086</v>
      </c>
      <c r="FG540" t="s">
        <v>1086</v>
      </c>
      <c r="FH540" s="2">
        <v>34</v>
      </c>
      <c r="FI540" s="2">
        <v>100</v>
      </c>
      <c r="FJ540" s="2">
        <v>100</v>
      </c>
      <c r="FQ540" s="2">
        <v>2</v>
      </c>
      <c r="FR540" s="2">
        <v>5.9</v>
      </c>
      <c r="FS540" s="2">
        <v>32</v>
      </c>
      <c r="FT540" s="2">
        <v>94.1</v>
      </c>
      <c r="GB540" t="s">
        <v>1086</v>
      </c>
      <c r="GC540" t="s">
        <v>1086</v>
      </c>
    </row>
    <row r="541" spans="1:204" ht="12.75" customHeight="1" x14ac:dyDescent="0.2">
      <c r="A541" s="2">
        <v>3303</v>
      </c>
      <c r="B541" s="21">
        <f t="shared" si="40"/>
        <v>1.9630000000000001</v>
      </c>
      <c r="C541" s="23">
        <f t="shared" si="41"/>
        <v>1.9630000000000001</v>
      </c>
      <c r="D541" s="15">
        <f t="shared" si="42"/>
        <v>2.847</v>
      </c>
      <c r="E541" s="15">
        <f t="shared" si="43"/>
        <v>2.847</v>
      </c>
      <c r="F541" s="15">
        <f t="shared" si="44"/>
        <v>2.8010000000000002</v>
      </c>
      <c r="G541" s="17">
        <v>236</v>
      </c>
      <c r="H541" t="s">
        <v>1086</v>
      </c>
      <c r="I541" t="s">
        <v>1086</v>
      </c>
      <c r="J541" s="2">
        <v>87</v>
      </c>
      <c r="K541" s="2">
        <v>35.5</v>
      </c>
      <c r="L541" s="2">
        <v>36.9</v>
      </c>
      <c r="M541" s="2">
        <v>83</v>
      </c>
      <c r="N541" s="2">
        <v>33.9</v>
      </c>
      <c r="O541" s="2">
        <v>66</v>
      </c>
      <c r="P541" s="2">
        <v>26.9</v>
      </c>
      <c r="Q541" s="2">
        <v>3</v>
      </c>
      <c r="R541" s="2">
        <v>1.2</v>
      </c>
      <c r="S541" s="2">
        <v>70</v>
      </c>
      <c r="T541" s="2">
        <v>28.6</v>
      </c>
      <c r="U541" s="2">
        <v>14</v>
      </c>
      <c r="V541" s="2">
        <v>5.7</v>
      </c>
      <c r="W541" s="2">
        <v>9</v>
      </c>
      <c r="X541" s="2">
        <v>3.7</v>
      </c>
      <c r="Y541" s="2">
        <v>158</v>
      </c>
      <c r="Z541" s="2">
        <v>64.5</v>
      </c>
      <c r="AA541" s="2">
        <v>5</v>
      </c>
      <c r="AB541" s="2">
        <v>636</v>
      </c>
      <c r="AD541" t="s">
        <v>1086</v>
      </c>
      <c r="AE541" t="s">
        <v>1086</v>
      </c>
      <c r="AZ541" t="s">
        <v>1086</v>
      </c>
      <c r="BA541" t="s">
        <v>1086</v>
      </c>
      <c r="BU541" s="2">
        <v>236</v>
      </c>
      <c r="BV541" t="s">
        <v>1086</v>
      </c>
      <c r="BW541" t="s">
        <v>1086</v>
      </c>
      <c r="BX541" s="2">
        <v>87</v>
      </c>
      <c r="BY541" s="2">
        <v>35.5</v>
      </c>
      <c r="BZ541" s="2">
        <v>36.9</v>
      </c>
      <c r="CA541" s="2">
        <v>83</v>
      </c>
      <c r="CB541" s="2">
        <v>33.9</v>
      </c>
      <c r="CC541" s="2">
        <v>66</v>
      </c>
      <c r="CD541" s="2">
        <v>26.9</v>
      </c>
      <c r="CE541" s="2">
        <v>3</v>
      </c>
      <c r="CF541" s="2">
        <v>1.2</v>
      </c>
      <c r="CG541" s="2">
        <v>70</v>
      </c>
      <c r="CH541" s="2">
        <v>28.6</v>
      </c>
      <c r="CI541" s="2">
        <v>14</v>
      </c>
      <c r="CJ541" s="2">
        <v>5.7</v>
      </c>
      <c r="CK541" s="2">
        <v>9</v>
      </c>
      <c r="CL541" s="2">
        <v>3.7</v>
      </c>
      <c r="CM541" s="2">
        <v>158</v>
      </c>
      <c r="CN541" s="2">
        <v>64.5</v>
      </c>
      <c r="CO541" s="2">
        <v>5</v>
      </c>
      <c r="CP541" s="2">
        <v>636</v>
      </c>
      <c r="CQ541" s="2">
        <v>233</v>
      </c>
      <c r="CR541" t="s">
        <v>1086</v>
      </c>
      <c r="CS541" t="s">
        <v>1086</v>
      </c>
      <c r="CT541" s="2">
        <v>159</v>
      </c>
      <c r="CU541" s="2">
        <v>68.2</v>
      </c>
      <c r="CV541" s="2">
        <v>68.2</v>
      </c>
      <c r="CW541" s="2">
        <v>22</v>
      </c>
      <c r="CX541" s="2">
        <v>9.4</v>
      </c>
      <c r="CY541" s="2">
        <v>52</v>
      </c>
      <c r="CZ541" s="2">
        <v>22.3</v>
      </c>
      <c r="DC541" s="2">
        <v>99</v>
      </c>
      <c r="DD541" s="2">
        <v>42.5</v>
      </c>
      <c r="DE541" s="2">
        <v>60</v>
      </c>
      <c r="DF541" s="2">
        <v>25.8</v>
      </c>
      <c r="DI541" s="2">
        <v>74</v>
      </c>
      <c r="DJ541" s="2">
        <v>31.8</v>
      </c>
      <c r="DL541" s="2">
        <v>364</v>
      </c>
      <c r="DN541" t="s">
        <v>1086</v>
      </c>
      <c r="DO541" t="s">
        <v>1086</v>
      </c>
      <c r="EJ541" t="s">
        <v>1086</v>
      </c>
      <c r="EK541" t="s">
        <v>1086</v>
      </c>
      <c r="FE541" s="2">
        <v>233</v>
      </c>
      <c r="FF541" t="s">
        <v>1086</v>
      </c>
      <c r="FG541" t="s">
        <v>1086</v>
      </c>
      <c r="FH541" s="2">
        <v>159</v>
      </c>
      <c r="FI541" s="2">
        <v>68.2</v>
      </c>
      <c r="FJ541" s="2">
        <v>68.2</v>
      </c>
      <c r="FK541" s="2">
        <v>22</v>
      </c>
      <c r="FL541" s="2">
        <v>9.4</v>
      </c>
      <c r="FM541" s="2">
        <v>52</v>
      </c>
      <c r="FN541" s="2">
        <v>22.3</v>
      </c>
      <c r="FQ541" s="2">
        <v>99</v>
      </c>
      <c r="FR541" s="2">
        <v>42.5</v>
      </c>
      <c r="FS541" s="2">
        <v>60</v>
      </c>
      <c r="FT541" s="2">
        <v>25.8</v>
      </c>
      <c r="FW541" s="2">
        <v>74</v>
      </c>
      <c r="FX541" s="2">
        <v>31.8</v>
      </c>
      <c r="FZ541" s="2">
        <v>364</v>
      </c>
      <c r="GA541" s="2">
        <v>311</v>
      </c>
      <c r="GB541" t="s">
        <v>1086</v>
      </c>
      <c r="GC541" t="s">
        <v>1086</v>
      </c>
      <c r="GD541" s="2">
        <v>231</v>
      </c>
      <c r="GE541" s="2">
        <v>70.900000000000006</v>
      </c>
      <c r="GF541" s="2">
        <v>74.3</v>
      </c>
      <c r="GG541" s="2">
        <v>18</v>
      </c>
      <c r="GH541" s="2">
        <v>5.5</v>
      </c>
      <c r="GI541" s="2">
        <v>62</v>
      </c>
      <c r="GJ541" s="2">
        <v>19</v>
      </c>
      <c r="GK541" s="2">
        <v>13</v>
      </c>
      <c r="GL541" s="2">
        <v>4</v>
      </c>
      <c r="GM541" s="2">
        <v>101</v>
      </c>
      <c r="GN541" s="2">
        <v>31</v>
      </c>
      <c r="GO541" s="2">
        <v>117</v>
      </c>
      <c r="GP541" s="2">
        <v>35.9</v>
      </c>
      <c r="GQ541" s="2">
        <v>15</v>
      </c>
      <c r="GR541" s="2">
        <v>4.5999999999999996</v>
      </c>
      <c r="GS541" s="2">
        <v>95</v>
      </c>
      <c r="GT541" s="2">
        <v>29.1</v>
      </c>
      <c r="GU541" s="2">
        <v>4</v>
      </c>
      <c r="GV541" s="2">
        <v>401</v>
      </c>
    </row>
    <row r="542" spans="1:204" ht="12.75" customHeight="1" x14ac:dyDescent="0.2">
      <c r="A542" s="2">
        <v>3310</v>
      </c>
      <c r="B542" s="21">
        <f t="shared" si="40"/>
        <v>2.496</v>
      </c>
      <c r="C542" s="23">
        <f t="shared" si="41"/>
        <v>2.496</v>
      </c>
      <c r="D542" s="15">
        <f t="shared" si="42"/>
        <v>3.31</v>
      </c>
      <c r="E542" s="15">
        <f t="shared" si="43"/>
        <v>3.31</v>
      </c>
      <c r="F542" s="15">
        <f t="shared" si="44"/>
        <v>3.0069999999999997</v>
      </c>
      <c r="G542" s="17">
        <v>115</v>
      </c>
      <c r="H542" t="s">
        <v>1086</v>
      </c>
      <c r="I542" t="s">
        <v>1086</v>
      </c>
      <c r="J542" s="2">
        <v>78</v>
      </c>
      <c r="K542" s="2">
        <v>62.4</v>
      </c>
      <c r="L542" s="2">
        <v>67.8</v>
      </c>
      <c r="M542" s="2">
        <v>10</v>
      </c>
      <c r="N542" s="2">
        <v>8</v>
      </c>
      <c r="O542" s="2">
        <v>27</v>
      </c>
      <c r="P542" s="2">
        <v>21.6</v>
      </c>
      <c r="Q542" s="2">
        <v>3</v>
      </c>
      <c r="R542" s="2">
        <v>2.4</v>
      </c>
      <c r="S542" s="2">
        <v>52</v>
      </c>
      <c r="T542" s="2">
        <v>41.6</v>
      </c>
      <c r="U542" s="2">
        <v>23</v>
      </c>
      <c r="V542" s="2">
        <v>18.399999999999999</v>
      </c>
      <c r="W542" s="2">
        <v>10</v>
      </c>
      <c r="X542" s="2">
        <v>8</v>
      </c>
      <c r="Y542" s="2">
        <v>47</v>
      </c>
      <c r="Z542" s="2">
        <v>37.6</v>
      </c>
      <c r="AA542" s="2">
        <v>3</v>
      </c>
      <c r="AB542" s="2">
        <v>268</v>
      </c>
      <c r="AD542" t="s">
        <v>1086</v>
      </c>
      <c r="AE542" t="s">
        <v>1086</v>
      </c>
      <c r="AZ542" t="s">
        <v>1086</v>
      </c>
      <c r="BA542" t="s">
        <v>1086</v>
      </c>
      <c r="BU542" s="2">
        <v>115</v>
      </c>
      <c r="BV542" t="s">
        <v>1086</v>
      </c>
      <c r="BW542" t="s">
        <v>1086</v>
      </c>
      <c r="BX542" s="2">
        <v>78</v>
      </c>
      <c r="BY542" s="2">
        <v>62.4</v>
      </c>
      <c r="BZ542" s="2">
        <v>67.8</v>
      </c>
      <c r="CA542" s="2">
        <v>10</v>
      </c>
      <c r="CB542" s="2">
        <v>8</v>
      </c>
      <c r="CC542" s="2">
        <v>27</v>
      </c>
      <c r="CD542" s="2">
        <v>21.6</v>
      </c>
      <c r="CE542" s="2">
        <v>3</v>
      </c>
      <c r="CF542" s="2">
        <v>2.4</v>
      </c>
      <c r="CG542" s="2">
        <v>52</v>
      </c>
      <c r="CH542" s="2">
        <v>41.6</v>
      </c>
      <c r="CI542" s="2">
        <v>23</v>
      </c>
      <c r="CJ542" s="2">
        <v>18.399999999999999</v>
      </c>
      <c r="CK542" s="2">
        <v>10</v>
      </c>
      <c r="CL542" s="2">
        <v>8</v>
      </c>
      <c r="CM542" s="2">
        <v>47</v>
      </c>
      <c r="CN542" s="2">
        <v>37.6</v>
      </c>
      <c r="CO542" s="2">
        <v>3</v>
      </c>
      <c r="CP542" s="2">
        <v>268</v>
      </c>
      <c r="CQ542" s="2">
        <v>128</v>
      </c>
      <c r="CR542" t="s">
        <v>1086</v>
      </c>
      <c r="CS542" t="s">
        <v>1086</v>
      </c>
      <c r="CT542" s="2">
        <v>114</v>
      </c>
      <c r="CU542" s="2">
        <v>89.1</v>
      </c>
      <c r="CV542" s="2">
        <v>89.1</v>
      </c>
      <c r="CW542" s="2">
        <v>3</v>
      </c>
      <c r="CX542" s="2">
        <v>2.2999999999999998</v>
      </c>
      <c r="CY542" s="2">
        <v>11</v>
      </c>
      <c r="CZ542" s="2">
        <v>8.6</v>
      </c>
      <c r="DC542" s="2">
        <v>57</v>
      </c>
      <c r="DD542" s="2">
        <v>44.5</v>
      </c>
      <c r="DE542" s="2">
        <v>57</v>
      </c>
      <c r="DF542" s="2">
        <v>44.5</v>
      </c>
      <c r="DI542" s="2">
        <v>14</v>
      </c>
      <c r="DJ542" s="2">
        <v>10.9</v>
      </c>
      <c r="DL542" s="2">
        <v>184</v>
      </c>
      <c r="DN542" t="s">
        <v>1086</v>
      </c>
      <c r="DO542" t="s">
        <v>1086</v>
      </c>
      <c r="EJ542" t="s">
        <v>1086</v>
      </c>
      <c r="EK542" t="s">
        <v>1086</v>
      </c>
      <c r="FE542" s="2">
        <v>128</v>
      </c>
      <c r="FF542" t="s">
        <v>1086</v>
      </c>
      <c r="FG542" t="s">
        <v>1086</v>
      </c>
      <c r="FH542" s="2">
        <v>114</v>
      </c>
      <c r="FI542" s="2">
        <v>89.1</v>
      </c>
      <c r="FJ542" s="2">
        <v>89.1</v>
      </c>
      <c r="FK542" s="2">
        <v>3</v>
      </c>
      <c r="FL542" s="2">
        <v>2.2999999999999998</v>
      </c>
      <c r="FM542" s="2">
        <v>11</v>
      </c>
      <c r="FN542" s="2">
        <v>8.6</v>
      </c>
      <c r="FQ542" s="2">
        <v>57</v>
      </c>
      <c r="FR542" s="2">
        <v>44.5</v>
      </c>
      <c r="FS542" s="2">
        <v>57</v>
      </c>
      <c r="FT542" s="2">
        <v>44.5</v>
      </c>
      <c r="FW542" s="2">
        <v>14</v>
      </c>
      <c r="FX542" s="2">
        <v>10.9</v>
      </c>
      <c r="FZ542" s="2">
        <v>184</v>
      </c>
      <c r="GA542" s="2">
        <v>152</v>
      </c>
      <c r="GB542" t="s">
        <v>1086</v>
      </c>
      <c r="GC542" t="s">
        <v>1086</v>
      </c>
      <c r="GD542" s="2">
        <v>136</v>
      </c>
      <c r="GE542" s="2">
        <v>88.9</v>
      </c>
      <c r="GF542" s="2">
        <v>89.5</v>
      </c>
      <c r="GG542" s="2">
        <v>1</v>
      </c>
      <c r="GH542" s="2">
        <v>0.7</v>
      </c>
      <c r="GI542" s="2">
        <v>15</v>
      </c>
      <c r="GJ542" s="2">
        <v>9.8000000000000007</v>
      </c>
      <c r="GK542" s="2">
        <v>11</v>
      </c>
      <c r="GL542" s="2">
        <v>7.2</v>
      </c>
      <c r="GM542" s="2">
        <v>71</v>
      </c>
      <c r="GN542" s="2">
        <v>46.4</v>
      </c>
      <c r="GO542" s="2">
        <v>54</v>
      </c>
      <c r="GP542" s="2">
        <v>35.299999999999997</v>
      </c>
      <c r="GQ542" s="2">
        <v>1</v>
      </c>
      <c r="GR542" s="2">
        <v>0.7</v>
      </c>
      <c r="GS542" s="2">
        <v>17</v>
      </c>
      <c r="GT542" s="2">
        <v>11.1</v>
      </c>
      <c r="GU542" s="2">
        <v>3</v>
      </c>
      <c r="GV542" s="2">
        <v>108</v>
      </c>
    </row>
    <row r="543" spans="1:204" ht="12.75" customHeight="1" x14ac:dyDescent="0.2">
      <c r="A543" s="2">
        <v>3311</v>
      </c>
      <c r="B543" s="21">
        <f t="shared" si="40"/>
        <v>1.706</v>
      </c>
      <c r="C543" s="23">
        <f t="shared" si="41"/>
        <v>1.706</v>
      </c>
      <c r="D543" s="15">
        <f t="shared" si="42"/>
        <v>3.4969999999999999</v>
      </c>
      <c r="E543" s="15">
        <f t="shared" si="43"/>
        <v>3.4969999999999999</v>
      </c>
      <c r="F543" s="15">
        <f t="shared" si="44"/>
        <v>3.0269999999999997</v>
      </c>
      <c r="G543" s="17">
        <v>39</v>
      </c>
      <c r="H543" t="s">
        <v>1086</v>
      </c>
      <c r="I543" t="s">
        <v>1086</v>
      </c>
      <c r="J543" s="2">
        <v>8</v>
      </c>
      <c r="K543" s="2">
        <v>19.5</v>
      </c>
      <c r="L543" s="2">
        <v>20.5</v>
      </c>
      <c r="M543" s="2">
        <v>17</v>
      </c>
      <c r="N543" s="2">
        <v>41.5</v>
      </c>
      <c r="O543" s="2">
        <v>14</v>
      </c>
      <c r="P543" s="2">
        <v>34.1</v>
      </c>
      <c r="S543" s="2">
        <v>7</v>
      </c>
      <c r="T543" s="2">
        <v>17.100000000000001</v>
      </c>
      <c r="U543" s="2">
        <v>1</v>
      </c>
      <c r="V543" s="2">
        <v>2.4</v>
      </c>
      <c r="W543" s="2">
        <v>2</v>
      </c>
      <c r="X543" s="2">
        <v>4.9000000000000004</v>
      </c>
      <c r="Y543" s="2">
        <v>33</v>
      </c>
      <c r="Z543" s="2">
        <v>80.5</v>
      </c>
      <c r="AB543" s="2">
        <v>85</v>
      </c>
      <c r="AD543" t="s">
        <v>1086</v>
      </c>
      <c r="AE543" t="s">
        <v>1086</v>
      </c>
      <c r="AZ543" t="s">
        <v>1086</v>
      </c>
      <c r="BA543" t="s">
        <v>1086</v>
      </c>
      <c r="BU543" s="2">
        <v>39</v>
      </c>
      <c r="BV543" t="s">
        <v>1086</v>
      </c>
      <c r="BW543" t="s">
        <v>1086</v>
      </c>
      <c r="BX543" s="2">
        <v>8</v>
      </c>
      <c r="BY543" s="2">
        <v>19.5</v>
      </c>
      <c r="BZ543" s="2">
        <v>20.5</v>
      </c>
      <c r="CA543" s="2">
        <v>17</v>
      </c>
      <c r="CB543" s="2">
        <v>41.5</v>
      </c>
      <c r="CC543" s="2">
        <v>14</v>
      </c>
      <c r="CD543" s="2">
        <v>34.1</v>
      </c>
      <c r="CG543" s="2">
        <v>7</v>
      </c>
      <c r="CH543" s="2">
        <v>17.100000000000001</v>
      </c>
      <c r="CI543" s="2">
        <v>1</v>
      </c>
      <c r="CJ543" s="2">
        <v>2.4</v>
      </c>
      <c r="CK543" s="2">
        <v>2</v>
      </c>
      <c r="CL543" s="2">
        <v>4.9000000000000004</v>
      </c>
      <c r="CM543" s="2">
        <v>33</v>
      </c>
      <c r="CN543" s="2">
        <v>80.5</v>
      </c>
      <c r="CP543" s="2">
        <v>85</v>
      </c>
      <c r="CQ543" s="2">
        <v>36</v>
      </c>
      <c r="CR543" t="s">
        <v>1086</v>
      </c>
      <c r="CS543" t="s">
        <v>1086</v>
      </c>
      <c r="CT543" s="2">
        <v>33</v>
      </c>
      <c r="CU543" s="2">
        <v>91.7</v>
      </c>
      <c r="CV543" s="2">
        <v>91.7</v>
      </c>
      <c r="CY543" s="2">
        <v>3</v>
      </c>
      <c r="CZ543" s="2">
        <v>8.3000000000000007</v>
      </c>
      <c r="DC543" s="2">
        <v>12</v>
      </c>
      <c r="DD543" s="2">
        <v>33.299999999999997</v>
      </c>
      <c r="DE543" s="2">
        <v>21</v>
      </c>
      <c r="DF543" s="2">
        <v>58.3</v>
      </c>
      <c r="DI543" s="2">
        <v>3</v>
      </c>
      <c r="DJ543" s="2">
        <v>8.3000000000000007</v>
      </c>
      <c r="DL543" s="2">
        <v>15</v>
      </c>
      <c r="DN543" t="s">
        <v>1086</v>
      </c>
      <c r="DO543" t="s">
        <v>1086</v>
      </c>
      <c r="EJ543" t="s">
        <v>1086</v>
      </c>
      <c r="EK543" t="s">
        <v>1086</v>
      </c>
      <c r="FE543" s="2">
        <v>36</v>
      </c>
      <c r="FF543" t="s">
        <v>1086</v>
      </c>
      <c r="FG543" t="s">
        <v>1086</v>
      </c>
      <c r="FH543" s="2">
        <v>33</v>
      </c>
      <c r="FI543" s="2">
        <v>91.7</v>
      </c>
      <c r="FJ543" s="2">
        <v>91.7</v>
      </c>
      <c r="FM543" s="2">
        <v>3</v>
      </c>
      <c r="FN543" s="2">
        <v>8.3000000000000007</v>
      </c>
      <c r="FQ543" s="2">
        <v>12</v>
      </c>
      <c r="FR543" s="2">
        <v>33.299999999999997</v>
      </c>
      <c r="FS543" s="2">
        <v>21</v>
      </c>
      <c r="FT543" s="2">
        <v>58.3</v>
      </c>
      <c r="FW543" s="2">
        <v>3</v>
      </c>
      <c r="FX543" s="2">
        <v>8.3000000000000007</v>
      </c>
      <c r="FZ543" s="2">
        <v>15</v>
      </c>
      <c r="GA543" s="2">
        <v>34</v>
      </c>
      <c r="GB543" t="s">
        <v>1086</v>
      </c>
      <c r="GC543" t="s">
        <v>1086</v>
      </c>
      <c r="GD543" s="2">
        <v>27</v>
      </c>
      <c r="GE543" s="2">
        <v>75</v>
      </c>
      <c r="GF543" s="2">
        <v>79.400000000000006</v>
      </c>
      <c r="GG543" s="2">
        <v>4</v>
      </c>
      <c r="GH543" s="2">
        <v>11.1</v>
      </c>
      <c r="GI543" s="2">
        <v>3</v>
      </c>
      <c r="GJ543" s="2">
        <v>8.3000000000000007</v>
      </c>
      <c r="GM543" s="2">
        <v>9</v>
      </c>
      <c r="GN543" s="2">
        <v>25</v>
      </c>
      <c r="GO543" s="2">
        <v>18</v>
      </c>
      <c r="GP543" s="2">
        <v>50</v>
      </c>
      <c r="GQ543" s="2">
        <v>2</v>
      </c>
      <c r="GR543" s="2">
        <v>5.6</v>
      </c>
      <c r="GS543" s="2">
        <v>9</v>
      </c>
      <c r="GT543" s="2">
        <v>25</v>
      </c>
      <c r="GV543" s="2">
        <v>18</v>
      </c>
    </row>
    <row r="544" spans="1:204" ht="12.75" customHeight="1" x14ac:dyDescent="0.2">
      <c r="A544" s="2">
        <v>3313</v>
      </c>
      <c r="B544" s="21">
        <f t="shared" si="40"/>
        <v>3.278</v>
      </c>
      <c r="C544" s="23">
        <f t="shared" si="41"/>
        <v>3.278</v>
      </c>
      <c r="D544" s="15">
        <f t="shared" si="42"/>
        <v>0</v>
      </c>
      <c r="E544" s="15">
        <f t="shared" si="43"/>
        <v>0</v>
      </c>
      <c r="F544" s="15">
        <f t="shared" si="44"/>
        <v>0</v>
      </c>
      <c r="G544" s="17">
        <v>82</v>
      </c>
      <c r="H544" t="s">
        <v>1086</v>
      </c>
      <c r="I544" t="s">
        <v>1086</v>
      </c>
      <c r="J544" s="2">
        <v>74</v>
      </c>
      <c r="K544" s="2">
        <v>90.2</v>
      </c>
      <c r="L544" s="2">
        <v>90.2</v>
      </c>
      <c r="M544" s="2">
        <v>1</v>
      </c>
      <c r="N544" s="2">
        <v>1.2</v>
      </c>
      <c r="O544" s="2">
        <v>7</v>
      </c>
      <c r="P544" s="2">
        <v>8.5</v>
      </c>
      <c r="S544" s="2">
        <v>42</v>
      </c>
      <c r="T544" s="2">
        <v>51.2</v>
      </c>
      <c r="U544" s="2">
        <v>32</v>
      </c>
      <c r="V544" s="2">
        <v>39</v>
      </c>
      <c r="Y544" s="2">
        <v>8</v>
      </c>
      <c r="Z544" s="2">
        <v>9.8000000000000007</v>
      </c>
      <c r="AD544" t="s">
        <v>1086</v>
      </c>
      <c r="AE544" t="s">
        <v>1086</v>
      </c>
      <c r="AZ544" t="s">
        <v>1086</v>
      </c>
      <c r="BA544" t="s">
        <v>1086</v>
      </c>
      <c r="BU544" s="2">
        <v>82</v>
      </c>
      <c r="BV544" t="s">
        <v>1086</v>
      </c>
      <c r="BW544" t="s">
        <v>1086</v>
      </c>
      <c r="BX544" s="2">
        <v>74</v>
      </c>
      <c r="BY544" s="2">
        <v>90.2</v>
      </c>
      <c r="BZ544" s="2">
        <v>90.2</v>
      </c>
      <c r="CA544" s="2">
        <v>1</v>
      </c>
      <c r="CB544" s="2">
        <v>1.2</v>
      </c>
      <c r="CC544" s="2">
        <v>7</v>
      </c>
      <c r="CD544" s="2">
        <v>8.5</v>
      </c>
      <c r="CG544" s="2">
        <v>42</v>
      </c>
      <c r="CH544" s="2">
        <v>51.2</v>
      </c>
      <c r="CI544" s="2">
        <v>32</v>
      </c>
      <c r="CJ544" s="2">
        <v>39</v>
      </c>
      <c r="CM544" s="2">
        <v>8</v>
      </c>
      <c r="CN544" s="2">
        <v>9.8000000000000007</v>
      </c>
      <c r="CR544" t="s">
        <v>1086</v>
      </c>
      <c r="CS544" t="s">
        <v>1086</v>
      </c>
      <c r="DN544" t="s">
        <v>1086</v>
      </c>
      <c r="DO544" t="s">
        <v>1086</v>
      </c>
      <c r="EJ544" t="s">
        <v>1086</v>
      </c>
      <c r="EK544" t="s">
        <v>1086</v>
      </c>
      <c r="FF544" t="s">
        <v>1086</v>
      </c>
      <c r="FG544" t="s">
        <v>1086</v>
      </c>
      <c r="GB544" t="s">
        <v>1086</v>
      </c>
      <c r="GC544" t="s">
        <v>1086</v>
      </c>
    </row>
    <row r="545" spans="1:204" ht="12.75" customHeight="1" x14ac:dyDescent="0.2">
      <c r="A545" s="2">
        <v>3314</v>
      </c>
      <c r="B545" s="21">
        <f t="shared" si="40"/>
        <v>1.9330000000000001</v>
      </c>
      <c r="C545" s="23">
        <f t="shared" si="41"/>
        <v>1.9330000000000001</v>
      </c>
      <c r="D545" s="15">
        <f t="shared" si="42"/>
        <v>2.3810000000000002</v>
      </c>
      <c r="E545" s="15">
        <f t="shared" si="43"/>
        <v>2.3810000000000002</v>
      </c>
      <c r="F545" s="15">
        <f t="shared" si="44"/>
        <v>2.2370000000000001</v>
      </c>
      <c r="G545" s="17">
        <v>196</v>
      </c>
      <c r="H545" t="s">
        <v>1086</v>
      </c>
      <c r="I545" t="s">
        <v>1086</v>
      </c>
      <c r="J545" s="2">
        <v>55</v>
      </c>
      <c r="K545" s="2">
        <v>27.9</v>
      </c>
      <c r="L545" s="2">
        <v>28.1</v>
      </c>
      <c r="M545" s="2">
        <v>72</v>
      </c>
      <c r="N545" s="2">
        <v>36.5</v>
      </c>
      <c r="O545" s="2">
        <v>69</v>
      </c>
      <c r="P545" s="2">
        <v>35</v>
      </c>
      <c r="Q545" s="2">
        <v>1</v>
      </c>
      <c r="R545" s="2">
        <v>0.5</v>
      </c>
      <c r="S545" s="2">
        <v>45</v>
      </c>
      <c r="T545" s="2">
        <v>22.8</v>
      </c>
      <c r="U545" s="2">
        <v>9</v>
      </c>
      <c r="V545" s="2">
        <v>4.5999999999999996</v>
      </c>
      <c r="W545" s="2">
        <v>1</v>
      </c>
      <c r="X545" s="2">
        <v>0.5</v>
      </c>
      <c r="Y545" s="2">
        <v>142</v>
      </c>
      <c r="Z545" s="2">
        <v>72.099999999999994</v>
      </c>
      <c r="AB545" s="2">
        <v>127</v>
      </c>
      <c r="AD545" t="s">
        <v>1086</v>
      </c>
      <c r="AE545" t="s">
        <v>1086</v>
      </c>
      <c r="AZ545" t="s">
        <v>1086</v>
      </c>
      <c r="BA545" t="s">
        <v>1086</v>
      </c>
      <c r="BU545" s="2">
        <v>196</v>
      </c>
      <c r="BV545" t="s">
        <v>1086</v>
      </c>
      <c r="BW545" t="s">
        <v>1086</v>
      </c>
      <c r="BX545" s="2">
        <v>55</v>
      </c>
      <c r="BY545" s="2">
        <v>27.9</v>
      </c>
      <c r="BZ545" s="2">
        <v>28.1</v>
      </c>
      <c r="CA545" s="2">
        <v>72</v>
      </c>
      <c r="CB545" s="2">
        <v>36.5</v>
      </c>
      <c r="CC545" s="2">
        <v>69</v>
      </c>
      <c r="CD545" s="2">
        <v>35</v>
      </c>
      <c r="CE545" s="2">
        <v>1</v>
      </c>
      <c r="CF545" s="2">
        <v>0.5</v>
      </c>
      <c r="CG545" s="2">
        <v>45</v>
      </c>
      <c r="CH545" s="2">
        <v>22.8</v>
      </c>
      <c r="CI545" s="2">
        <v>9</v>
      </c>
      <c r="CJ545" s="2">
        <v>4.5999999999999996</v>
      </c>
      <c r="CK545" s="2">
        <v>1</v>
      </c>
      <c r="CL545" s="2">
        <v>0.5</v>
      </c>
      <c r="CM545" s="2">
        <v>142</v>
      </c>
      <c r="CN545" s="2">
        <v>72.099999999999994</v>
      </c>
      <c r="CP545" s="2">
        <v>127</v>
      </c>
      <c r="CQ545" s="2">
        <v>116</v>
      </c>
      <c r="CR545" t="s">
        <v>1086</v>
      </c>
      <c r="CS545" t="s">
        <v>1086</v>
      </c>
      <c r="CT545" s="2">
        <v>57</v>
      </c>
      <c r="CU545" s="2">
        <v>49.1</v>
      </c>
      <c r="CV545" s="2">
        <v>49.1</v>
      </c>
      <c r="CW545" s="2">
        <v>27</v>
      </c>
      <c r="CX545" s="2">
        <v>23.3</v>
      </c>
      <c r="CY545" s="2">
        <v>32</v>
      </c>
      <c r="CZ545" s="2">
        <v>27.6</v>
      </c>
      <c r="DA545" s="2">
        <v>1</v>
      </c>
      <c r="DB545" s="2">
        <v>0.9</v>
      </c>
      <c r="DC545" s="2">
        <v>39</v>
      </c>
      <c r="DD545" s="2">
        <v>33.6</v>
      </c>
      <c r="DE545" s="2">
        <v>17</v>
      </c>
      <c r="DF545" s="2">
        <v>14.7</v>
      </c>
      <c r="DI545" s="2">
        <v>59</v>
      </c>
      <c r="DJ545" s="2">
        <v>50.9</v>
      </c>
      <c r="DL545" s="2">
        <v>60</v>
      </c>
      <c r="DN545" t="s">
        <v>1086</v>
      </c>
      <c r="DO545" t="s">
        <v>1086</v>
      </c>
      <c r="EJ545" t="s">
        <v>1086</v>
      </c>
      <c r="EK545" t="s">
        <v>1086</v>
      </c>
      <c r="FE545" s="2">
        <v>116</v>
      </c>
      <c r="FF545" t="s">
        <v>1086</v>
      </c>
      <c r="FG545" t="s">
        <v>1086</v>
      </c>
      <c r="FH545" s="2">
        <v>57</v>
      </c>
      <c r="FI545" s="2">
        <v>49.1</v>
      </c>
      <c r="FJ545" s="2">
        <v>49.1</v>
      </c>
      <c r="FK545" s="2">
        <v>27</v>
      </c>
      <c r="FL545" s="2">
        <v>23.3</v>
      </c>
      <c r="FM545" s="2">
        <v>32</v>
      </c>
      <c r="FN545" s="2">
        <v>27.6</v>
      </c>
      <c r="FO545" s="2">
        <v>1</v>
      </c>
      <c r="FP545" s="2">
        <v>0.9</v>
      </c>
      <c r="FQ545" s="2">
        <v>39</v>
      </c>
      <c r="FR545" s="2">
        <v>33.6</v>
      </c>
      <c r="FS545" s="2">
        <v>17</v>
      </c>
      <c r="FT545" s="2">
        <v>14.7</v>
      </c>
      <c r="FW545" s="2">
        <v>59</v>
      </c>
      <c r="FX545" s="2">
        <v>50.9</v>
      </c>
      <c r="FZ545" s="2">
        <v>60</v>
      </c>
      <c r="GA545" s="2">
        <v>115</v>
      </c>
      <c r="GB545" t="s">
        <v>1086</v>
      </c>
      <c r="GC545" t="s">
        <v>1086</v>
      </c>
      <c r="GD545" s="2">
        <v>51</v>
      </c>
      <c r="GE545" s="2">
        <v>43.2</v>
      </c>
      <c r="GF545" s="2">
        <v>44.3</v>
      </c>
      <c r="GG545" s="2">
        <v>18</v>
      </c>
      <c r="GH545" s="2">
        <v>15.3</v>
      </c>
      <c r="GI545" s="2">
        <v>46</v>
      </c>
      <c r="GJ545" s="2">
        <v>39</v>
      </c>
      <c r="GK545" s="2">
        <v>4</v>
      </c>
      <c r="GL545" s="2">
        <v>3.4</v>
      </c>
      <c r="GM545" s="2">
        <v>34</v>
      </c>
      <c r="GN545" s="2">
        <v>28.8</v>
      </c>
      <c r="GO545" s="2">
        <v>13</v>
      </c>
      <c r="GP545" s="2">
        <v>11</v>
      </c>
      <c r="GQ545" s="2">
        <v>3</v>
      </c>
      <c r="GR545" s="2">
        <v>2.5</v>
      </c>
      <c r="GS545" s="2">
        <v>67</v>
      </c>
      <c r="GT545" s="2">
        <v>56.8</v>
      </c>
      <c r="GV545" s="2">
        <v>40</v>
      </c>
    </row>
    <row r="546" spans="1:204" ht="12.75" customHeight="1" x14ac:dyDescent="0.2">
      <c r="A546" s="2">
        <v>3317</v>
      </c>
      <c r="B546" s="21">
        <f t="shared" si="40"/>
        <v>2.6189999999999998</v>
      </c>
      <c r="C546" s="23">
        <f t="shared" si="41"/>
        <v>2.6189999999999998</v>
      </c>
      <c r="D546" s="15">
        <f t="shared" si="42"/>
        <v>2.9049999999999998</v>
      </c>
      <c r="E546" s="15">
        <f t="shared" si="43"/>
        <v>2.9049999999999998</v>
      </c>
      <c r="F546" s="15">
        <f t="shared" si="44"/>
        <v>2.6930000000000001</v>
      </c>
      <c r="G546" s="17">
        <v>37</v>
      </c>
      <c r="H546" t="s">
        <v>1086</v>
      </c>
      <c r="I546" t="s">
        <v>1086</v>
      </c>
      <c r="J546" s="2">
        <v>19</v>
      </c>
      <c r="K546" s="2">
        <v>51.4</v>
      </c>
      <c r="L546" s="2">
        <v>51.4</v>
      </c>
      <c r="M546" s="2">
        <v>8</v>
      </c>
      <c r="N546" s="2">
        <v>21.6</v>
      </c>
      <c r="O546" s="2">
        <v>10</v>
      </c>
      <c r="P546" s="2">
        <v>27</v>
      </c>
      <c r="S546" s="2">
        <v>7</v>
      </c>
      <c r="T546" s="2">
        <v>18.899999999999999</v>
      </c>
      <c r="U546" s="2">
        <v>12</v>
      </c>
      <c r="V546" s="2">
        <v>32.4</v>
      </c>
      <c r="Y546" s="2">
        <v>18</v>
      </c>
      <c r="Z546" s="2">
        <v>48.6</v>
      </c>
      <c r="AB546" s="2">
        <v>59</v>
      </c>
      <c r="AD546" t="s">
        <v>1086</v>
      </c>
      <c r="AE546" t="s">
        <v>1086</v>
      </c>
      <c r="AZ546" t="s">
        <v>1086</v>
      </c>
      <c r="BA546" t="s">
        <v>1086</v>
      </c>
      <c r="BU546" s="2">
        <v>37</v>
      </c>
      <c r="BV546" t="s">
        <v>1086</v>
      </c>
      <c r="BW546" t="s">
        <v>1086</v>
      </c>
      <c r="BX546" s="2">
        <v>19</v>
      </c>
      <c r="BY546" s="2">
        <v>51.4</v>
      </c>
      <c r="BZ546" s="2">
        <v>51.4</v>
      </c>
      <c r="CA546" s="2">
        <v>8</v>
      </c>
      <c r="CB546" s="2">
        <v>21.6</v>
      </c>
      <c r="CC546" s="2">
        <v>10</v>
      </c>
      <c r="CD546" s="2">
        <v>27</v>
      </c>
      <c r="CG546" s="2">
        <v>7</v>
      </c>
      <c r="CH546" s="2">
        <v>18.899999999999999</v>
      </c>
      <c r="CI546" s="2">
        <v>12</v>
      </c>
      <c r="CJ546" s="2">
        <v>32.4</v>
      </c>
      <c r="CM546" s="2">
        <v>18</v>
      </c>
      <c r="CN546" s="2">
        <v>48.6</v>
      </c>
      <c r="CP546" s="2">
        <v>59</v>
      </c>
      <c r="CQ546" s="2">
        <v>21</v>
      </c>
      <c r="CR546" t="s">
        <v>1086</v>
      </c>
      <c r="CS546" t="s">
        <v>1086</v>
      </c>
      <c r="CT546" s="2">
        <v>16</v>
      </c>
      <c r="CU546" s="2">
        <v>76.2</v>
      </c>
      <c r="CV546" s="2">
        <v>76.2</v>
      </c>
      <c r="CW546" s="2">
        <v>3</v>
      </c>
      <c r="CX546" s="2">
        <v>14.3</v>
      </c>
      <c r="CY546" s="2">
        <v>2</v>
      </c>
      <c r="CZ546" s="2">
        <v>9.5</v>
      </c>
      <c r="DC546" s="2">
        <v>10</v>
      </c>
      <c r="DD546" s="2">
        <v>47.6</v>
      </c>
      <c r="DE546" s="2">
        <v>6</v>
      </c>
      <c r="DF546" s="2">
        <v>28.6</v>
      </c>
      <c r="DI546" s="2">
        <v>5</v>
      </c>
      <c r="DJ546" s="2">
        <v>23.8</v>
      </c>
      <c r="DL546" s="2">
        <v>45</v>
      </c>
      <c r="DN546" t="s">
        <v>1086</v>
      </c>
      <c r="DO546" t="s">
        <v>1086</v>
      </c>
      <c r="EJ546" t="s">
        <v>1086</v>
      </c>
      <c r="EK546" t="s">
        <v>1086</v>
      </c>
      <c r="FE546" s="2">
        <v>21</v>
      </c>
      <c r="FF546" t="s">
        <v>1086</v>
      </c>
      <c r="FG546" t="s">
        <v>1086</v>
      </c>
      <c r="FH546" s="2">
        <v>16</v>
      </c>
      <c r="FI546" s="2">
        <v>76.2</v>
      </c>
      <c r="FJ546" s="2">
        <v>76.2</v>
      </c>
      <c r="FK546" s="2">
        <v>3</v>
      </c>
      <c r="FL546" s="2">
        <v>14.3</v>
      </c>
      <c r="FM546" s="2">
        <v>2</v>
      </c>
      <c r="FN546" s="2">
        <v>9.5</v>
      </c>
      <c r="FQ546" s="2">
        <v>10</v>
      </c>
      <c r="FR546" s="2">
        <v>47.6</v>
      </c>
      <c r="FS546" s="2">
        <v>6</v>
      </c>
      <c r="FT546" s="2">
        <v>28.6</v>
      </c>
      <c r="FW546" s="2">
        <v>5</v>
      </c>
      <c r="FX546" s="2">
        <v>23.8</v>
      </c>
      <c r="FZ546" s="2">
        <v>45</v>
      </c>
      <c r="GA546" s="2">
        <v>35</v>
      </c>
      <c r="GB546" t="s">
        <v>1086</v>
      </c>
      <c r="GC546" t="s">
        <v>1086</v>
      </c>
      <c r="GD546" s="2">
        <v>21</v>
      </c>
      <c r="GE546" s="2">
        <v>58.3</v>
      </c>
      <c r="GF546" s="2">
        <v>60</v>
      </c>
      <c r="GG546" s="2">
        <v>2</v>
      </c>
      <c r="GH546" s="2">
        <v>5.6</v>
      </c>
      <c r="GI546" s="2">
        <v>12</v>
      </c>
      <c r="GJ546" s="2">
        <v>33.299999999999997</v>
      </c>
      <c r="GM546" s="2">
        <v>13</v>
      </c>
      <c r="GN546" s="2">
        <v>36.1</v>
      </c>
      <c r="GO546" s="2">
        <v>8</v>
      </c>
      <c r="GP546" s="2">
        <v>22.2</v>
      </c>
      <c r="GQ546" s="2">
        <v>1</v>
      </c>
      <c r="GR546" s="2">
        <v>2.8</v>
      </c>
      <c r="GS546" s="2">
        <v>15</v>
      </c>
      <c r="GT546" s="2">
        <v>41.7</v>
      </c>
      <c r="GV546" s="2">
        <v>22</v>
      </c>
    </row>
    <row r="547" spans="1:204" ht="12.75" customHeight="1" x14ac:dyDescent="0.2">
      <c r="A547" s="2">
        <v>3318</v>
      </c>
      <c r="B547" s="21">
        <f t="shared" si="40"/>
        <v>3.2119999999999997</v>
      </c>
      <c r="C547" s="23">
        <f t="shared" si="41"/>
        <v>3.2119999999999997</v>
      </c>
      <c r="D547" s="15">
        <f t="shared" si="42"/>
        <v>0</v>
      </c>
      <c r="E547" s="15">
        <f t="shared" si="43"/>
        <v>0</v>
      </c>
      <c r="F547" s="15">
        <f t="shared" si="44"/>
        <v>0</v>
      </c>
      <c r="G547" s="17">
        <v>220</v>
      </c>
      <c r="H547" t="s">
        <v>1086</v>
      </c>
      <c r="I547" t="s">
        <v>1086</v>
      </c>
      <c r="J547" s="2">
        <v>176</v>
      </c>
      <c r="K547" s="2">
        <v>80</v>
      </c>
      <c r="L547" s="2">
        <v>80</v>
      </c>
      <c r="M547" s="2">
        <v>9</v>
      </c>
      <c r="N547" s="2">
        <v>4.0999999999999996</v>
      </c>
      <c r="O547" s="2">
        <v>35</v>
      </c>
      <c r="P547" s="2">
        <v>15.9</v>
      </c>
      <c r="Q547" s="2">
        <v>1</v>
      </c>
      <c r="R547" s="2">
        <v>0.5</v>
      </c>
      <c r="S547" s="2">
        <v>72</v>
      </c>
      <c r="T547" s="2">
        <v>32.700000000000003</v>
      </c>
      <c r="U547" s="2">
        <v>103</v>
      </c>
      <c r="V547" s="2">
        <v>46.8</v>
      </c>
      <c r="Y547" s="2">
        <v>44</v>
      </c>
      <c r="Z547" s="2">
        <v>20</v>
      </c>
      <c r="AB547" s="2">
        <v>2</v>
      </c>
      <c r="AD547" t="s">
        <v>1086</v>
      </c>
      <c r="AE547" t="s">
        <v>1086</v>
      </c>
      <c r="AZ547" t="s">
        <v>1086</v>
      </c>
      <c r="BA547" t="s">
        <v>1086</v>
      </c>
      <c r="BU547" s="2">
        <v>220</v>
      </c>
      <c r="BV547" t="s">
        <v>1086</v>
      </c>
      <c r="BW547" t="s">
        <v>1086</v>
      </c>
      <c r="BX547" s="2">
        <v>176</v>
      </c>
      <c r="BY547" s="2">
        <v>80</v>
      </c>
      <c r="BZ547" s="2">
        <v>80</v>
      </c>
      <c r="CA547" s="2">
        <v>9</v>
      </c>
      <c r="CB547" s="2">
        <v>4.0999999999999996</v>
      </c>
      <c r="CC547" s="2">
        <v>35</v>
      </c>
      <c r="CD547" s="2">
        <v>15.9</v>
      </c>
      <c r="CE547" s="2">
        <v>1</v>
      </c>
      <c r="CF547" s="2">
        <v>0.5</v>
      </c>
      <c r="CG547" s="2">
        <v>72</v>
      </c>
      <c r="CH547" s="2">
        <v>32.700000000000003</v>
      </c>
      <c r="CI547" s="2">
        <v>103</v>
      </c>
      <c r="CJ547" s="2">
        <v>46.8</v>
      </c>
      <c r="CM547" s="2">
        <v>44</v>
      </c>
      <c r="CN547" s="2">
        <v>20</v>
      </c>
      <c r="CP547" s="2">
        <v>2</v>
      </c>
      <c r="CQ547" s="2">
        <v>1</v>
      </c>
      <c r="CR547" t="s">
        <v>1086</v>
      </c>
      <c r="CS547" t="s">
        <v>1086</v>
      </c>
      <c r="DN547" t="s">
        <v>1086</v>
      </c>
      <c r="DO547" t="s">
        <v>1086</v>
      </c>
      <c r="EJ547" t="s">
        <v>1086</v>
      </c>
      <c r="EK547" t="s">
        <v>1086</v>
      </c>
      <c r="FE547" s="2">
        <v>1</v>
      </c>
      <c r="FF547" t="s">
        <v>1086</v>
      </c>
      <c r="FG547" t="s">
        <v>1086</v>
      </c>
      <c r="GB547" t="s">
        <v>1086</v>
      </c>
      <c r="GC547" t="s">
        <v>1086</v>
      </c>
    </row>
    <row r="548" spans="1:204" ht="12.75" customHeight="1" x14ac:dyDescent="0.2">
      <c r="A548" s="2">
        <v>3319</v>
      </c>
      <c r="B548" s="21">
        <f t="shared" si="40"/>
        <v>3.8969999999999998</v>
      </c>
      <c r="C548" s="23">
        <f t="shared" si="41"/>
        <v>3.8969999999999998</v>
      </c>
      <c r="D548" s="15">
        <f t="shared" si="42"/>
        <v>0</v>
      </c>
      <c r="E548" s="15">
        <f t="shared" si="43"/>
        <v>0</v>
      </c>
      <c r="F548" s="15">
        <f t="shared" si="44"/>
        <v>0</v>
      </c>
      <c r="G548" s="17">
        <v>29</v>
      </c>
      <c r="H548" t="s">
        <v>1086</v>
      </c>
      <c r="I548" t="s">
        <v>1086</v>
      </c>
      <c r="J548" s="2">
        <v>29</v>
      </c>
      <c r="K548" s="2">
        <v>100</v>
      </c>
      <c r="L548" s="2">
        <v>100</v>
      </c>
      <c r="S548" s="2">
        <v>3</v>
      </c>
      <c r="T548" s="2">
        <v>10.3</v>
      </c>
      <c r="U548" s="2">
        <v>26</v>
      </c>
      <c r="V548" s="2">
        <v>89.7</v>
      </c>
      <c r="AD548" t="s">
        <v>1086</v>
      </c>
      <c r="AE548" t="s">
        <v>1086</v>
      </c>
      <c r="AZ548" t="s">
        <v>1086</v>
      </c>
      <c r="BA548" t="s">
        <v>1086</v>
      </c>
      <c r="BU548" s="2">
        <v>29</v>
      </c>
      <c r="BV548" t="s">
        <v>1086</v>
      </c>
      <c r="BW548" t="s">
        <v>1086</v>
      </c>
      <c r="BX548" s="2">
        <v>29</v>
      </c>
      <c r="BY548" s="2">
        <v>100</v>
      </c>
      <c r="BZ548" s="2">
        <v>100</v>
      </c>
      <c r="CG548" s="2">
        <v>3</v>
      </c>
      <c r="CH548" s="2">
        <v>10.3</v>
      </c>
      <c r="CI548" s="2">
        <v>26</v>
      </c>
      <c r="CJ548" s="2">
        <v>89.7</v>
      </c>
      <c r="CR548" t="s">
        <v>1086</v>
      </c>
      <c r="CS548" t="s">
        <v>1086</v>
      </c>
      <c r="DN548" t="s">
        <v>1086</v>
      </c>
      <c r="DO548" t="s">
        <v>1086</v>
      </c>
      <c r="EJ548" t="s">
        <v>1086</v>
      </c>
      <c r="EK548" t="s">
        <v>1086</v>
      </c>
      <c r="FF548" t="s">
        <v>1086</v>
      </c>
      <c r="FG548" t="s">
        <v>1086</v>
      </c>
      <c r="GB548" t="s">
        <v>1086</v>
      </c>
      <c r="GC548" t="s">
        <v>1086</v>
      </c>
    </row>
    <row r="549" spans="1:204" ht="12.75" customHeight="1" x14ac:dyDescent="0.2">
      <c r="A549" s="2">
        <v>3320</v>
      </c>
      <c r="B549" s="21">
        <f t="shared" si="40"/>
        <v>0</v>
      </c>
      <c r="C549" s="23">
        <f t="shared" si="41"/>
        <v>3.8429999999999995</v>
      </c>
      <c r="D549" s="15">
        <f t="shared" si="42"/>
        <v>0</v>
      </c>
      <c r="E549" s="15">
        <f t="shared" si="43"/>
        <v>0</v>
      </c>
      <c r="F549" s="15">
        <f t="shared" si="44"/>
        <v>0</v>
      </c>
      <c r="H549" t="s">
        <v>1086</v>
      </c>
      <c r="I549" t="s">
        <v>1086</v>
      </c>
      <c r="AC549" s="2">
        <v>83</v>
      </c>
      <c r="AD549" t="s">
        <v>1086</v>
      </c>
      <c r="AE549" t="s">
        <v>1086</v>
      </c>
      <c r="AF549" s="2">
        <v>83</v>
      </c>
      <c r="AG549" s="2">
        <v>100</v>
      </c>
      <c r="AH549" s="2">
        <v>100</v>
      </c>
      <c r="AO549" s="2">
        <v>13</v>
      </c>
      <c r="AP549" s="2">
        <v>15.7</v>
      </c>
      <c r="AQ549" s="2">
        <v>70</v>
      </c>
      <c r="AR549" s="2">
        <v>84.3</v>
      </c>
      <c r="AZ549" t="s">
        <v>1086</v>
      </c>
      <c r="BA549" t="s">
        <v>1086</v>
      </c>
      <c r="BU549" s="2">
        <v>83</v>
      </c>
      <c r="BV549" t="s">
        <v>1086</v>
      </c>
      <c r="BW549" t="s">
        <v>1086</v>
      </c>
      <c r="BX549" s="2">
        <v>83</v>
      </c>
      <c r="BY549" s="2">
        <v>100</v>
      </c>
      <c r="BZ549" s="2">
        <v>100</v>
      </c>
      <c r="CG549" s="2">
        <v>13</v>
      </c>
      <c r="CH549" s="2">
        <v>15.7</v>
      </c>
      <c r="CI549" s="2">
        <v>70</v>
      </c>
      <c r="CJ549" s="2">
        <v>84.3</v>
      </c>
      <c r="CR549" t="s">
        <v>1086</v>
      </c>
      <c r="CS549" t="s">
        <v>1086</v>
      </c>
      <c r="DN549" t="s">
        <v>1086</v>
      </c>
      <c r="DO549" t="s">
        <v>1086</v>
      </c>
      <c r="EJ549" t="s">
        <v>1086</v>
      </c>
      <c r="EK549" t="s">
        <v>1086</v>
      </c>
      <c r="FF549" t="s">
        <v>1086</v>
      </c>
      <c r="FG549" t="s">
        <v>1086</v>
      </c>
      <c r="GB549" t="s">
        <v>1086</v>
      </c>
      <c r="GC549" t="s">
        <v>1086</v>
      </c>
    </row>
    <row r="550" spans="1:204" ht="12.75" customHeight="1" x14ac:dyDescent="0.2">
      <c r="A550" s="2">
        <v>3322</v>
      </c>
      <c r="B550" s="21">
        <f t="shared" si="40"/>
        <v>3.67</v>
      </c>
      <c r="C550" s="23">
        <f t="shared" si="41"/>
        <v>3.67</v>
      </c>
      <c r="D550" s="15">
        <f t="shared" si="42"/>
        <v>0</v>
      </c>
      <c r="E550" s="15">
        <f t="shared" si="43"/>
        <v>0</v>
      </c>
      <c r="F550" s="15">
        <f t="shared" si="44"/>
        <v>0</v>
      </c>
      <c r="G550" s="17">
        <v>61</v>
      </c>
      <c r="H550" t="s">
        <v>1086</v>
      </c>
      <c r="I550" t="s">
        <v>1086</v>
      </c>
      <c r="J550" s="2">
        <v>59</v>
      </c>
      <c r="K550" s="2">
        <v>96.7</v>
      </c>
      <c r="L550" s="2">
        <v>96.7</v>
      </c>
      <c r="M550" s="2">
        <v>1</v>
      </c>
      <c r="N550" s="2">
        <v>1.6</v>
      </c>
      <c r="O550" s="2">
        <v>1</v>
      </c>
      <c r="P550" s="2">
        <v>1.6</v>
      </c>
      <c r="S550" s="2">
        <v>15</v>
      </c>
      <c r="T550" s="2">
        <v>24.6</v>
      </c>
      <c r="U550" s="2">
        <v>44</v>
      </c>
      <c r="V550" s="2">
        <v>72.099999999999994</v>
      </c>
      <c r="Y550" s="2">
        <v>2</v>
      </c>
      <c r="Z550" s="2">
        <v>3.3</v>
      </c>
      <c r="AB550" s="2">
        <v>6</v>
      </c>
      <c r="AD550" t="s">
        <v>1086</v>
      </c>
      <c r="AE550" t="s">
        <v>1086</v>
      </c>
      <c r="AZ550" t="s">
        <v>1086</v>
      </c>
      <c r="BA550" t="s">
        <v>1086</v>
      </c>
      <c r="BU550" s="2">
        <v>61</v>
      </c>
      <c r="BV550" t="s">
        <v>1086</v>
      </c>
      <c r="BW550" t="s">
        <v>1086</v>
      </c>
      <c r="BX550" s="2">
        <v>59</v>
      </c>
      <c r="BY550" s="2">
        <v>96.7</v>
      </c>
      <c r="BZ550" s="2">
        <v>96.7</v>
      </c>
      <c r="CA550" s="2">
        <v>1</v>
      </c>
      <c r="CB550" s="2">
        <v>1.6</v>
      </c>
      <c r="CC550" s="2">
        <v>1</v>
      </c>
      <c r="CD550" s="2">
        <v>1.6</v>
      </c>
      <c r="CG550" s="2">
        <v>15</v>
      </c>
      <c r="CH550" s="2">
        <v>24.6</v>
      </c>
      <c r="CI550" s="2">
        <v>44</v>
      </c>
      <c r="CJ550" s="2">
        <v>72.099999999999994</v>
      </c>
      <c r="CM550" s="2">
        <v>2</v>
      </c>
      <c r="CN550" s="2">
        <v>3.3</v>
      </c>
      <c r="CP550" s="2">
        <v>6</v>
      </c>
      <c r="CQ550" s="2">
        <v>6</v>
      </c>
      <c r="CR550" t="s">
        <v>1086</v>
      </c>
      <c r="CS550" t="s">
        <v>1086</v>
      </c>
      <c r="DM550" s="2">
        <v>1</v>
      </c>
      <c r="DN550" t="s">
        <v>1086</v>
      </c>
      <c r="DO550" t="s">
        <v>1086</v>
      </c>
      <c r="EJ550" t="s">
        <v>1086</v>
      </c>
      <c r="EK550" t="s">
        <v>1086</v>
      </c>
      <c r="FE550" s="2">
        <v>7</v>
      </c>
      <c r="FF550" t="s">
        <v>1086</v>
      </c>
      <c r="FG550" t="s">
        <v>1086</v>
      </c>
      <c r="GB550" t="s">
        <v>1086</v>
      </c>
      <c r="GC550" t="s">
        <v>1086</v>
      </c>
    </row>
    <row r="551" spans="1:204" ht="12.75" customHeight="1" x14ac:dyDescent="0.2">
      <c r="A551" s="2">
        <v>3324</v>
      </c>
      <c r="B551" s="21">
        <f t="shared" si="40"/>
        <v>3.1919999999999997</v>
      </c>
      <c r="C551" s="23">
        <f t="shared" si="41"/>
        <v>3.1919999999999997</v>
      </c>
      <c r="D551" s="15">
        <f t="shared" si="42"/>
        <v>3.5419999999999998</v>
      </c>
      <c r="E551" s="15">
        <f t="shared" si="43"/>
        <v>3.5419999999999998</v>
      </c>
      <c r="F551" s="15">
        <f t="shared" si="44"/>
        <v>0</v>
      </c>
      <c r="G551" s="17">
        <v>189</v>
      </c>
      <c r="H551" t="s">
        <v>1086</v>
      </c>
      <c r="I551" t="s">
        <v>1086</v>
      </c>
      <c r="J551" s="2">
        <v>156</v>
      </c>
      <c r="K551" s="2">
        <v>82.5</v>
      </c>
      <c r="L551" s="2">
        <v>82.5</v>
      </c>
      <c r="M551" s="2">
        <v>5</v>
      </c>
      <c r="N551" s="2">
        <v>2.6</v>
      </c>
      <c r="O551" s="2">
        <v>28</v>
      </c>
      <c r="P551" s="2">
        <v>14.8</v>
      </c>
      <c r="S551" s="2">
        <v>82</v>
      </c>
      <c r="T551" s="2">
        <v>43.4</v>
      </c>
      <c r="U551" s="2">
        <v>74</v>
      </c>
      <c r="V551" s="2">
        <v>39.200000000000003</v>
      </c>
      <c r="Y551" s="2">
        <v>33</v>
      </c>
      <c r="Z551" s="2">
        <v>17.5</v>
      </c>
      <c r="AB551" s="2">
        <v>34</v>
      </c>
      <c r="AD551" t="s">
        <v>1086</v>
      </c>
      <c r="AE551" t="s">
        <v>1086</v>
      </c>
      <c r="AZ551" t="s">
        <v>1086</v>
      </c>
      <c r="BA551" t="s">
        <v>1086</v>
      </c>
      <c r="BU551" s="2">
        <v>189</v>
      </c>
      <c r="BV551" t="s">
        <v>1086</v>
      </c>
      <c r="BW551" t="s">
        <v>1086</v>
      </c>
      <c r="BX551" s="2">
        <v>156</v>
      </c>
      <c r="BY551" s="2">
        <v>82.5</v>
      </c>
      <c r="BZ551" s="2">
        <v>82.5</v>
      </c>
      <c r="CA551" s="2">
        <v>5</v>
      </c>
      <c r="CB551" s="2">
        <v>2.6</v>
      </c>
      <c r="CC551" s="2">
        <v>28</v>
      </c>
      <c r="CD551" s="2">
        <v>14.8</v>
      </c>
      <c r="CG551" s="2">
        <v>82</v>
      </c>
      <c r="CH551" s="2">
        <v>43.4</v>
      </c>
      <c r="CI551" s="2">
        <v>74</v>
      </c>
      <c r="CJ551" s="2">
        <v>39.200000000000003</v>
      </c>
      <c r="CM551" s="2">
        <v>33</v>
      </c>
      <c r="CN551" s="2">
        <v>17.5</v>
      </c>
      <c r="CP551" s="2">
        <v>34</v>
      </c>
      <c r="CQ551" s="2">
        <v>24</v>
      </c>
      <c r="CR551" t="s">
        <v>1086</v>
      </c>
      <c r="CS551" t="s">
        <v>1086</v>
      </c>
      <c r="CT551" s="2">
        <v>24</v>
      </c>
      <c r="CU551" s="2">
        <v>100</v>
      </c>
      <c r="CV551" s="2">
        <v>100</v>
      </c>
      <c r="DC551" s="2">
        <v>11</v>
      </c>
      <c r="DD551" s="2">
        <v>45.8</v>
      </c>
      <c r="DE551" s="2">
        <v>13</v>
      </c>
      <c r="DF551" s="2">
        <v>54.2</v>
      </c>
      <c r="DN551" t="s">
        <v>1086</v>
      </c>
      <c r="DO551" t="s">
        <v>1086</v>
      </c>
      <c r="EJ551" t="s">
        <v>1086</v>
      </c>
      <c r="EK551" t="s">
        <v>1086</v>
      </c>
      <c r="FE551" s="2">
        <v>24</v>
      </c>
      <c r="FF551" t="s">
        <v>1086</v>
      </c>
      <c r="FG551" t="s">
        <v>1086</v>
      </c>
      <c r="FH551" s="2">
        <v>24</v>
      </c>
      <c r="FI551" s="2">
        <v>100</v>
      </c>
      <c r="FJ551" s="2">
        <v>100</v>
      </c>
      <c r="FQ551" s="2">
        <v>11</v>
      </c>
      <c r="FR551" s="2">
        <v>45.8</v>
      </c>
      <c r="FS551" s="2">
        <v>13</v>
      </c>
      <c r="FT551" s="2">
        <v>54.2</v>
      </c>
      <c r="GB551" t="s">
        <v>1086</v>
      </c>
      <c r="GC551" t="s">
        <v>1086</v>
      </c>
    </row>
    <row r="552" spans="1:204" ht="12.75" customHeight="1" x14ac:dyDescent="0.2">
      <c r="A552" s="2">
        <v>3327</v>
      </c>
      <c r="B552" s="21">
        <f t="shared" si="40"/>
        <v>1.756</v>
      </c>
      <c r="C552" s="23">
        <f t="shared" si="41"/>
        <v>1.756</v>
      </c>
      <c r="D552" s="15">
        <f t="shared" si="42"/>
        <v>2.5410000000000004</v>
      </c>
      <c r="E552" s="15">
        <f t="shared" si="43"/>
        <v>2.5410000000000004</v>
      </c>
      <c r="F552" s="15">
        <f t="shared" si="44"/>
        <v>2.1739999999999999</v>
      </c>
      <c r="G552" s="17">
        <v>134</v>
      </c>
      <c r="H552" t="s">
        <v>1086</v>
      </c>
      <c r="I552" t="s">
        <v>1086</v>
      </c>
      <c r="J552" s="2">
        <v>29</v>
      </c>
      <c r="K552" s="2">
        <v>21.2</v>
      </c>
      <c r="L552" s="2">
        <v>21.6</v>
      </c>
      <c r="M552" s="2">
        <v>60</v>
      </c>
      <c r="N552" s="2">
        <v>43.8</v>
      </c>
      <c r="O552" s="2">
        <v>45</v>
      </c>
      <c r="P552" s="2">
        <v>32.799999999999997</v>
      </c>
      <c r="S552" s="2">
        <v>25</v>
      </c>
      <c r="T552" s="2">
        <v>18.2</v>
      </c>
      <c r="U552" s="2">
        <v>4</v>
      </c>
      <c r="V552" s="2">
        <v>2.9</v>
      </c>
      <c r="W552" s="2">
        <v>3</v>
      </c>
      <c r="X552" s="2">
        <v>2.2000000000000002</v>
      </c>
      <c r="Y552" s="2">
        <v>108</v>
      </c>
      <c r="Z552" s="2">
        <v>78.8</v>
      </c>
      <c r="AB552" s="2">
        <v>92</v>
      </c>
      <c r="AD552" t="s">
        <v>1086</v>
      </c>
      <c r="AE552" t="s">
        <v>1086</v>
      </c>
      <c r="AZ552" t="s">
        <v>1086</v>
      </c>
      <c r="BA552" t="s">
        <v>1086</v>
      </c>
      <c r="BU552" s="2">
        <v>134</v>
      </c>
      <c r="BV552" t="s">
        <v>1086</v>
      </c>
      <c r="BW552" t="s">
        <v>1086</v>
      </c>
      <c r="BX552" s="2">
        <v>29</v>
      </c>
      <c r="BY552" s="2">
        <v>21.2</v>
      </c>
      <c r="BZ552" s="2">
        <v>21.6</v>
      </c>
      <c r="CA552" s="2">
        <v>60</v>
      </c>
      <c r="CB552" s="2">
        <v>43.8</v>
      </c>
      <c r="CC552" s="2">
        <v>45</v>
      </c>
      <c r="CD552" s="2">
        <v>32.799999999999997</v>
      </c>
      <c r="CG552" s="2">
        <v>25</v>
      </c>
      <c r="CH552" s="2">
        <v>18.2</v>
      </c>
      <c r="CI552" s="2">
        <v>4</v>
      </c>
      <c r="CJ552" s="2">
        <v>2.9</v>
      </c>
      <c r="CK552" s="2">
        <v>3</v>
      </c>
      <c r="CL552" s="2">
        <v>2.2000000000000002</v>
      </c>
      <c r="CM552" s="2">
        <v>108</v>
      </c>
      <c r="CN552" s="2">
        <v>78.8</v>
      </c>
      <c r="CP552" s="2">
        <v>92</v>
      </c>
      <c r="CQ552" s="2">
        <v>91</v>
      </c>
      <c r="CR552" t="s">
        <v>1086</v>
      </c>
      <c r="CS552" t="s">
        <v>1086</v>
      </c>
      <c r="CT552" s="2">
        <v>47</v>
      </c>
      <c r="CU552" s="2">
        <v>51.6</v>
      </c>
      <c r="CV552" s="2">
        <v>51.6</v>
      </c>
      <c r="CW552" s="2">
        <v>19</v>
      </c>
      <c r="CX552" s="2">
        <v>20.9</v>
      </c>
      <c r="CY552" s="2">
        <v>25</v>
      </c>
      <c r="CZ552" s="2">
        <v>27.5</v>
      </c>
      <c r="DC552" s="2">
        <v>26</v>
      </c>
      <c r="DD552" s="2">
        <v>28.6</v>
      </c>
      <c r="DE552" s="2">
        <v>21</v>
      </c>
      <c r="DF552" s="2">
        <v>23.1</v>
      </c>
      <c r="DI552" s="2">
        <v>44</v>
      </c>
      <c r="DJ552" s="2">
        <v>48.4</v>
      </c>
      <c r="DK552" s="2">
        <v>1</v>
      </c>
      <c r="DL552" s="2">
        <v>42</v>
      </c>
      <c r="DN552" t="s">
        <v>1086</v>
      </c>
      <c r="DO552" t="s">
        <v>1086</v>
      </c>
      <c r="EJ552" t="s">
        <v>1086</v>
      </c>
      <c r="EK552" t="s">
        <v>1086</v>
      </c>
      <c r="FE552" s="2">
        <v>91</v>
      </c>
      <c r="FF552" t="s">
        <v>1086</v>
      </c>
      <c r="FG552" t="s">
        <v>1086</v>
      </c>
      <c r="FH552" s="2">
        <v>47</v>
      </c>
      <c r="FI552" s="2">
        <v>51.6</v>
      </c>
      <c r="FJ552" s="2">
        <v>51.6</v>
      </c>
      <c r="FK552" s="2">
        <v>19</v>
      </c>
      <c r="FL552" s="2">
        <v>20.9</v>
      </c>
      <c r="FM552" s="2">
        <v>25</v>
      </c>
      <c r="FN552" s="2">
        <v>27.5</v>
      </c>
      <c r="FQ552" s="2">
        <v>26</v>
      </c>
      <c r="FR552" s="2">
        <v>28.6</v>
      </c>
      <c r="FS552" s="2">
        <v>21</v>
      </c>
      <c r="FT552" s="2">
        <v>23.1</v>
      </c>
      <c r="FW552" s="2">
        <v>44</v>
      </c>
      <c r="FX552" s="2">
        <v>48.4</v>
      </c>
      <c r="FY552" s="2">
        <v>1</v>
      </c>
      <c r="FZ552" s="2">
        <v>42</v>
      </c>
      <c r="GA552" s="2">
        <v>57</v>
      </c>
      <c r="GB552" t="s">
        <v>1086</v>
      </c>
      <c r="GC552" t="s">
        <v>1086</v>
      </c>
      <c r="GD552" s="2">
        <v>28</v>
      </c>
      <c r="GE552" s="2">
        <v>44.4</v>
      </c>
      <c r="GF552" s="2">
        <v>49.1</v>
      </c>
      <c r="GG552" s="2">
        <v>10</v>
      </c>
      <c r="GH552" s="2">
        <v>15.9</v>
      </c>
      <c r="GI552" s="2">
        <v>19</v>
      </c>
      <c r="GJ552" s="2">
        <v>30.2</v>
      </c>
      <c r="GM552" s="2">
        <v>23</v>
      </c>
      <c r="GN552" s="2">
        <v>36.5</v>
      </c>
      <c r="GO552" s="2">
        <v>5</v>
      </c>
      <c r="GP552" s="2">
        <v>7.9</v>
      </c>
      <c r="GQ552" s="2">
        <v>6</v>
      </c>
      <c r="GR552" s="2">
        <v>9.5</v>
      </c>
      <c r="GS552" s="2">
        <v>35</v>
      </c>
      <c r="GT552" s="2">
        <v>55.6</v>
      </c>
      <c r="GU552" s="2">
        <v>4</v>
      </c>
      <c r="GV552" s="2">
        <v>24</v>
      </c>
    </row>
    <row r="553" spans="1:204" ht="12.75" customHeight="1" x14ac:dyDescent="0.2">
      <c r="A553" s="2">
        <v>3328</v>
      </c>
      <c r="B553" s="21">
        <f t="shared" si="40"/>
        <v>3.0030000000000001</v>
      </c>
      <c r="C553" s="23">
        <f t="shared" si="41"/>
        <v>3.0030000000000001</v>
      </c>
      <c r="D553" s="15">
        <f t="shared" si="42"/>
        <v>0</v>
      </c>
      <c r="E553" s="15">
        <f t="shared" si="43"/>
        <v>0</v>
      </c>
      <c r="F553" s="15">
        <f t="shared" si="44"/>
        <v>0</v>
      </c>
      <c r="G553" s="17">
        <v>11</v>
      </c>
      <c r="H553" t="s">
        <v>1086</v>
      </c>
      <c r="I553" t="s">
        <v>1086</v>
      </c>
      <c r="J553" s="2">
        <v>8</v>
      </c>
      <c r="K553" s="2">
        <v>72.7</v>
      </c>
      <c r="L553" s="2">
        <v>72.7</v>
      </c>
      <c r="O553" s="2">
        <v>3</v>
      </c>
      <c r="P553" s="2">
        <v>27.3</v>
      </c>
      <c r="S553" s="2">
        <v>5</v>
      </c>
      <c r="T553" s="2">
        <v>45.5</v>
      </c>
      <c r="U553" s="2">
        <v>3</v>
      </c>
      <c r="V553" s="2">
        <v>27.3</v>
      </c>
      <c r="Y553" s="2">
        <v>3</v>
      </c>
      <c r="Z553" s="2">
        <v>27.3</v>
      </c>
      <c r="AB553" s="2">
        <v>4</v>
      </c>
      <c r="AD553" t="s">
        <v>1086</v>
      </c>
      <c r="AE553" t="s">
        <v>1086</v>
      </c>
      <c r="AZ553" t="s">
        <v>1086</v>
      </c>
      <c r="BA553" t="s">
        <v>1086</v>
      </c>
      <c r="BU553" s="2">
        <v>11</v>
      </c>
      <c r="BV553" t="s">
        <v>1086</v>
      </c>
      <c r="BW553" t="s">
        <v>1086</v>
      </c>
      <c r="BX553" s="2">
        <v>8</v>
      </c>
      <c r="BY553" s="2">
        <v>72.7</v>
      </c>
      <c r="BZ553" s="2">
        <v>72.7</v>
      </c>
      <c r="CC553" s="2">
        <v>3</v>
      </c>
      <c r="CD553" s="2">
        <v>27.3</v>
      </c>
      <c r="CG553" s="2">
        <v>5</v>
      </c>
      <c r="CH553" s="2">
        <v>45.5</v>
      </c>
      <c r="CI553" s="2">
        <v>3</v>
      </c>
      <c r="CJ553" s="2">
        <v>27.3</v>
      </c>
      <c r="CM553" s="2">
        <v>3</v>
      </c>
      <c r="CN553" s="2">
        <v>27.3</v>
      </c>
      <c r="CP553" s="2">
        <v>4</v>
      </c>
      <c r="CQ553" s="2">
        <v>4</v>
      </c>
      <c r="CR553" t="s">
        <v>1086</v>
      </c>
      <c r="CS553" t="s">
        <v>1086</v>
      </c>
      <c r="DN553" t="s">
        <v>1086</v>
      </c>
      <c r="DO553" t="s">
        <v>1086</v>
      </c>
      <c r="EJ553" t="s">
        <v>1086</v>
      </c>
      <c r="EK553" t="s">
        <v>1086</v>
      </c>
      <c r="FE553" s="2">
        <v>4</v>
      </c>
      <c r="FF553" t="s">
        <v>1086</v>
      </c>
      <c r="FG553" t="s">
        <v>1086</v>
      </c>
      <c r="GB553" t="s">
        <v>1086</v>
      </c>
      <c r="GC553" t="s">
        <v>1086</v>
      </c>
    </row>
    <row r="554" spans="1:204" ht="12.75" customHeight="1" x14ac:dyDescent="0.2">
      <c r="A554" s="2">
        <v>3330</v>
      </c>
      <c r="B554" s="21">
        <f t="shared" si="40"/>
        <v>1.9159999999999999</v>
      </c>
      <c r="C554" s="23">
        <f t="shared" si="41"/>
        <v>1.9159999999999999</v>
      </c>
      <c r="D554" s="15">
        <f t="shared" si="42"/>
        <v>3.181</v>
      </c>
      <c r="E554" s="15">
        <f t="shared" si="43"/>
        <v>3.181</v>
      </c>
      <c r="F554" s="15">
        <f t="shared" si="44"/>
        <v>3.1219999999999999</v>
      </c>
      <c r="G554" s="17">
        <v>191</v>
      </c>
      <c r="H554" t="s">
        <v>1086</v>
      </c>
      <c r="I554" t="s">
        <v>1086</v>
      </c>
      <c r="J554" s="2">
        <v>49</v>
      </c>
      <c r="K554" s="2">
        <v>25.5</v>
      </c>
      <c r="L554" s="2">
        <v>25.7</v>
      </c>
      <c r="M554" s="2">
        <v>65</v>
      </c>
      <c r="N554" s="2">
        <v>33.9</v>
      </c>
      <c r="O554" s="2">
        <v>77</v>
      </c>
      <c r="P554" s="2">
        <v>40.1</v>
      </c>
      <c r="S554" s="2">
        <v>47</v>
      </c>
      <c r="T554" s="2">
        <v>24.5</v>
      </c>
      <c r="U554" s="2">
        <v>2</v>
      </c>
      <c r="V554" s="2">
        <v>1</v>
      </c>
      <c r="W554" s="2">
        <v>1</v>
      </c>
      <c r="X554" s="2">
        <v>0.5</v>
      </c>
      <c r="Y554" s="2">
        <v>143</v>
      </c>
      <c r="Z554" s="2">
        <v>74.5</v>
      </c>
      <c r="AA554" s="2">
        <v>15</v>
      </c>
      <c r="AB554" s="2">
        <v>740</v>
      </c>
      <c r="AD554" t="s">
        <v>1086</v>
      </c>
      <c r="AE554" t="s">
        <v>1086</v>
      </c>
      <c r="AZ554" t="s">
        <v>1086</v>
      </c>
      <c r="BA554" t="s">
        <v>1086</v>
      </c>
      <c r="BU554" s="2">
        <v>191</v>
      </c>
      <c r="BV554" t="s">
        <v>1086</v>
      </c>
      <c r="BW554" t="s">
        <v>1086</v>
      </c>
      <c r="BX554" s="2">
        <v>49</v>
      </c>
      <c r="BY554" s="2">
        <v>25.5</v>
      </c>
      <c r="BZ554" s="2">
        <v>25.7</v>
      </c>
      <c r="CA554" s="2">
        <v>65</v>
      </c>
      <c r="CB554" s="2">
        <v>33.9</v>
      </c>
      <c r="CC554" s="2">
        <v>77</v>
      </c>
      <c r="CD554" s="2">
        <v>40.1</v>
      </c>
      <c r="CG554" s="2">
        <v>47</v>
      </c>
      <c r="CH554" s="2">
        <v>24.5</v>
      </c>
      <c r="CI554" s="2">
        <v>2</v>
      </c>
      <c r="CJ554" s="2">
        <v>1</v>
      </c>
      <c r="CK554" s="2">
        <v>1</v>
      </c>
      <c r="CL554" s="2">
        <v>0.5</v>
      </c>
      <c r="CM554" s="2">
        <v>143</v>
      </c>
      <c r="CN554" s="2">
        <v>74.5</v>
      </c>
      <c r="CO554" s="2">
        <v>15</v>
      </c>
      <c r="CP554" s="2">
        <v>740</v>
      </c>
      <c r="CQ554" s="2">
        <v>278</v>
      </c>
      <c r="CR554" t="s">
        <v>1086</v>
      </c>
      <c r="CS554" t="s">
        <v>1086</v>
      </c>
      <c r="CT554" s="2">
        <v>227</v>
      </c>
      <c r="CU554" s="2">
        <v>81.7</v>
      </c>
      <c r="CV554" s="2">
        <v>81.7</v>
      </c>
      <c r="CW554" s="2">
        <v>12</v>
      </c>
      <c r="CX554" s="2">
        <v>4.3</v>
      </c>
      <c r="CY554" s="2">
        <v>39</v>
      </c>
      <c r="CZ554" s="2">
        <v>14</v>
      </c>
      <c r="DC554" s="2">
        <v>113</v>
      </c>
      <c r="DD554" s="2">
        <v>40.6</v>
      </c>
      <c r="DE554" s="2">
        <v>114</v>
      </c>
      <c r="DF554" s="2">
        <v>41</v>
      </c>
      <c r="DI554" s="2">
        <v>51</v>
      </c>
      <c r="DJ554" s="2">
        <v>18.3</v>
      </c>
      <c r="DK554" s="2">
        <v>2</v>
      </c>
      <c r="DL554" s="2">
        <v>442</v>
      </c>
      <c r="DN554" t="s">
        <v>1086</v>
      </c>
      <c r="DO554" t="s">
        <v>1086</v>
      </c>
      <c r="EJ554" t="s">
        <v>1086</v>
      </c>
      <c r="EK554" t="s">
        <v>1086</v>
      </c>
      <c r="FE554" s="2">
        <v>278</v>
      </c>
      <c r="FF554" t="s">
        <v>1086</v>
      </c>
      <c r="FG554" t="s">
        <v>1086</v>
      </c>
      <c r="FH554" s="2">
        <v>227</v>
      </c>
      <c r="FI554" s="2">
        <v>81.7</v>
      </c>
      <c r="FJ554" s="2">
        <v>81.7</v>
      </c>
      <c r="FK554" s="2">
        <v>12</v>
      </c>
      <c r="FL554" s="2">
        <v>4.3</v>
      </c>
      <c r="FM554" s="2">
        <v>39</v>
      </c>
      <c r="FN554" s="2">
        <v>14</v>
      </c>
      <c r="FQ554" s="2">
        <v>113</v>
      </c>
      <c r="FR554" s="2">
        <v>40.6</v>
      </c>
      <c r="FS554" s="2">
        <v>114</v>
      </c>
      <c r="FT554" s="2">
        <v>41</v>
      </c>
      <c r="FW554" s="2">
        <v>51</v>
      </c>
      <c r="FX554" s="2">
        <v>18.3</v>
      </c>
      <c r="FY554" s="2">
        <v>2</v>
      </c>
      <c r="FZ554" s="2">
        <v>442</v>
      </c>
      <c r="GA554" s="2">
        <v>312</v>
      </c>
      <c r="GB554" t="s">
        <v>1086</v>
      </c>
      <c r="GC554" t="s">
        <v>1086</v>
      </c>
      <c r="GD554" s="2">
        <v>237</v>
      </c>
      <c r="GE554" s="2">
        <v>75.5</v>
      </c>
      <c r="GF554" s="2">
        <v>76</v>
      </c>
      <c r="GG554" s="2">
        <v>9</v>
      </c>
      <c r="GH554" s="2">
        <v>2.9</v>
      </c>
      <c r="GI554" s="2">
        <v>66</v>
      </c>
      <c r="GJ554" s="2">
        <v>21</v>
      </c>
      <c r="GM554" s="2">
        <v>109</v>
      </c>
      <c r="GN554" s="2">
        <v>34.700000000000003</v>
      </c>
      <c r="GO554" s="2">
        <v>128</v>
      </c>
      <c r="GP554" s="2">
        <v>40.799999999999997</v>
      </c>
      <c r="GQ554" s="2">
        <v>2</v>
      </c>
      <c r="GR554" s="2">
        <v>0.6</v>
      </c>
      <c r="GS554" s="2">
        <v>77</v>
      </c>
      <c r="GT554" s="2">
        <v>24.5</v>
      </c>
      <c r="GU554" s="2">
        <v>16</v>
      </c>
      <c r="GV554" s="2">
        <v>215</v>
      </c>
    </row>
    <row r="555" spans="1:204" ht="12.75" customHeight="1" x14ac:dyDescent="0.2">
      <c r="A555" s="2">
        <v>3333</v>
      </c>
      <c r="B555" s="21">
        <f t="shared" si="40"/>
        <v>3.5139999999999998</v>
      </c>
      <c r="C555" s="23">
        <f t="shared" si="41"/>
        <v>3.5139999999999998</v>
      </c>
      <c r="D555" s="15">
        <f t="shared" si="42"/>
        <v>3.78</v>
      </c>
      <c r="E555" s="15">
        <f t="shared" si="43"/>
        <v>3.78</v>
      </c>
      <c r="F555" s="15">
        <f t="shared" si="44"/>
        <v>0</v>
      </c>
      <c r="G555" s="17">
        <v>150</v>
      </c>
      <c r="H555" t="s">
        <v>1086</v>
      </c>
      <c r="I555" t="s">
        <v>1086</v>
      </c>
      <c r="J555" s="2">
        <v>142</v>
      </c>
      <c r="K555" s="2">
        <v>94.7</v>
      </c>
      <c r="L555" s="2">
        <v>94.7</v>
      </c>
      <c r="O555" s="2">
        <v>8</v>
      </c>
      <c r="P555" s="2">
        <v>5.3</v>
      </c>
      <c r="S555" s="2">
        <v>57</v>
      </c>
      <c r="T555" s="2">
        <v>38</v>
      </c>
      <c r="U555" s="2">
        <v>85</v>
      </c>
      <c r="V555" s="2">
        <v>56.7</v>
      </c>
      <c r="Y555" s="2">
        <v>8</v>
      </c>
      <c r="Z555" s="2">
        <v>5.3</v>
      </c>
      <c r="AB555" s="2">
        <v>74</v>
      </c>
      <c r="AD555" t="s">
        <v>1086</v>
      </c>
      <c r="AE555" t="s">
        <v>1086</v>
      </c>
      <c r="AZ555" t="s">
        <v>1086</v>
      </c>
      <c r="BA555" t="s">
        <v>1086</v>
      </c>
      <c r="BU555" s="2">
        <v>150</v>
      </c>
      <c r="BV555" t="s">
        <v>1086</v>
      </c>
      <c r="BW555" t="s">
        <v>1086</v>
      </c>
      <c r="BX555" s="2">
        <v>142</v>
      </c>
      <c r="BY555" s="2">
        <v>94.7</v>
      </c>
      <c r="BZ555" s="2">
        <v>94.7</v>
      </c>
      <c r="CC555" s="2">
        <v>8</v>
      </c>
      <c r="CD555" s="2">
        <v>5.3</v>
      </c>
      <c r="CG555" s="2">
        <v>57</v>
      </c>
      <c r="CH555" s="2">
        <v>38</v>
      </c>
      <c r="CI555" s="2">
        <v>85</v>
      </c>
      <c r="CJ555" s="2">
        <v>56.7</v>
      </c>
      <c r="CM555" s="2">
        <v>8</v>
      </c>
      <c r="CN555" s="2">
        <v>5.3</v>
      </c>
      <c r="CP555" s="2">
        <v>74</v>
      </c>
      <c r="CQ555" s="2">
        <v>73</v>
      </c>
      <c r="CR555" t="s">
        <v>1086</v>
      </c>
      <c r="CS555" t="s">
        <v>1086</v>
      </c>
      <c r="CT555" s="2">
        <v>72</v>
      </c>
      <c r="CU555" s="2">
        <v>98.6</v>
      </c>
      <c r="CV555" s="2">
        <v>98.6</v>
      </c>
      <c r="CW555" s="2">
        <v>1</v>
      </c>
      <c r="CX555" s="2">
        <v>1.4</v>
      </c>
      <c r="DC555" s="2">
        <v>13</v>
      </c>
      <c r="DD555" s="2">
        <v>17.8</v>
      </c>
      <c r="DE555" s="2">
        <v>59</v>
      </c>
      <c r="DF555" s="2">
        <v>80.8</v>
      </c>
      <c r="DI555" s="2">
        <v>1</v>
      </c>
      <c r="DJ555" s="2">
        <v>1.4</v>
      </c>
      <c r="DN555" t="s">
        <v>1086</v>
      </c>
      <c r="DO555" t="s">
        <v>1086</v>
      </c>
      <c r="EJ555" t="s">
        <v>1086</v>
      </c>
      <c r="EK555" t="s">
        <v>1086</v>
      </c>
      <c r="FE555" s="2">
        <v>73</v>
      </c>
      <c r="FF555" t="s">
        <v>1086</v>
      </c>
      <c r="FG555" t="s">
        <v>1086</v>
      </c>
      <c r="FH555" s="2">
        <v>72</v>
      </c>
      <c r="FI555" s="2">
        <v>98.6</v>
      </c>
      <c r="FJ555" s="2">
        <v>98.6</v>
      </c>
      <c r="FK555" s="2">
        <v>1</v>
      </c>
      <c r="FL555" s="2">
        <v>1.4</v>
      </c>
      <c r="FQ555" s="2">
        <v>13</v>
      </c>
      <c r="FR555" s="2">
        <v>17.8</v>
      </c>
      <c r="FS555" s="2">
        <v>59</v>
      </c>
      <c r="FT555" s="2">
        <v>80.8</v>
      </c>
      <c r="FW555" s="2">
        <v>1</v>
      </c>
      <c r="FX555" s="2">
        <v>1.4</v>
      </c>
      <c r="GB555" t="s">
        <v>1086</v>
      </c>
      <c r="GC555" t="s">
        <v>1086</v>
      </c>
    </row>
    <row r="556" spans="1:204" ht="12.75" customHeight="1" x14ac:dyDescent="0.2">
      <c r="A556" s="2">
        <v>3335</v>
      </c>
      <c r="B556" s="21">
        <f t="shared" si="40"/>
        <v>0</v>
      </c>
      <c r="C556" s="23">
        <f t="shared" si="41"/>
        <v>0</v>
      </c>
      <c r="D556" s="15">
        <f t="shared" si="42"/>
        <v>0</v>
      </c>
      <c r="E556" s="15">
        <f t="shared" si="43"/>
        <v>0</v>
      </c>
      <c r="F556" s="15">
        <f t="shared" si="44"/>
        <v>0</v>
      </c>
      <c r="G556" s="17">
        <v>4</v>
      </c>
      <c r="H556" t="s">
        <v>1086</v>
      </c>
      <c r="I556" t="s">
        <v>1086</v>
      </c>
      <c r="AD556" t="s">
        <v>1086</v>
      </c>
      <c r="AE556" t="s">
        <v>1086</v>
      </c>
      <c r="AZ556" t="s">
        <v>1086</v>
      </c>
      <c r="BA556" t="s">
        <v>1086</v>
      </c>
      <c r="BU556" s="2">
        <v>4</v>
      </c>
      <c r="BV556" t="s">
        <v>1086</v>
      </c>
      <c r="BW556" t="s">
        <v>1086</v>
      </c>
      <c r="CR556" t="s">
        <v>1086</v>
      </c>
      <c r="CS556" t="s">
        <v>1086</v>
      </c>
      <c r="DN556" t="s">
        <v>1086</v>
      </c>
      <c r="DO556" t="s">
        <v>1086</v>
      </c>
      <c r="EJ556" t="s">
        <v>1086</v>
      </c>
      <c r="EK556" t="s">
        <v>1086</v>
      </c>
      <c r="FF556" t="s">
        <v>1086</v>
      </c>
      <c r="FG556" t="s">
        <v>1086</v>
      </c>
      <c r="GB556" t="s">
        <v>1086</v>
      </c>
      <c r="GC556" t="s">
        <v>1086</v>
      </c>
    </row>
    <row r="557" spans="1:204" ht="12.75" customHeight="1" x14ac:dyDescent="0.2">
      <c r="A557" s="2">
        <v>3338</v>
      </c>
      <c r="B557" s="21">
        <f t="shared" si="40"/>
        <v>3.7190000000000003</v>
      </c>
      <c r="C557" s="23">
        <f t="shared" si="41"/>
        <v>3.7190000000000003</v>
      </c>
      <c r="D557" s="15">
        <f t="shared" si="42"/>
        <v>3.9470000000000001</v>
      </c>
      <c r="E557" s="15">
        <f t="shared" si="43"/>
        <v>3.9470000000000001</v>
      </c>
      <c r="F557" s="15">
        <f t="shared" si="44"/>
        <v>3.81</v>
      </c>
      <c r="G557" s="17">
        <v>288</v>
      </c>
      <c r="H557" t="s">
        <v>1086</v>
      </c>
      <c r="I557" t="s">
        <v>1086</v>
      </c>
      <c r="J557" s="2">
        <v>275</v>
      </c>
      <c r="K557" s="2">
        <v>95.5</v>
      </c>
      <c r="L557" s="2">
        <v>95.5</v>
      </c>
      <c r="M557" s="2">
        <v>1</v>
      </c>
      <c r="N557" s="2">
        <v>0.3</v>
      </c>
      <c r="O557" s="2">
        <v>12</v>
      </c>
      <c r="P557" s="2">
        <v>4.2</v>
      </c>
      <c r="S557" s="2">
        <v>54</v>
      </c>
      <c r="T557" s="2">
        <v>18.8</v>
      </c>
      <c r="U557" s="2">
        <v>221</v>
      </c>
      <c r="V557" s="2">
        <v>76.7</v>
      </c>
      <c r="Y557" s="2">
        <v>13</v>
      </c>
      <c r="Z557" s="2">
        <v>4.5</v>
      </c>
      <c r="AB557" s="2">
        <v>63</v>
      </c>
      <c r="AD557" t="s">
        <v>1086</v>
      </c>
      <c r="AE557" t="s">
        <v>1086</v>
      </c>
      <c r="AZ557" t="s">
        <v>1086</v>
      </c>
      <c r="BA557" t="s">
        <v>1086</v>
      </c>
      <c r="BU557" s="2">
        <v>288</v>
      </c>
      <c r="BV557" t="s">
        <v>1086</v>
      </c>
      <c r="BW557" t="s">
        <v>1086</v>
      </c>
      <c r="BX557" s="2">
        <v>275</v>
      </c>
      <c r="BY557" s="2">
        <v>95.5</v>
      </c>
      <c r="BZ557" s="2">
        <v>95.5</v>
      </c>
      <c r="CA557" s="2">
        <v>1</v>
      </c>
      <c r="CB557" s="2">
        <v>0.3</v>
      </c>
      <c r="CC557" s="2">
        <v>12</v>
      </c>
      <c r="CD557" s="2">
        <v>4.2</v>
      </c>
      <c r="CG557" s="2">
        <v>54</v>
      </c>
      <c r="CH557" s="2">
        <v>18.8</v>
      </c>
      <c r="CI557" s="2">
        <v>221</v>
      </c>
      <c r="CJ557" s="2">
        <v>76.7</v>
      </c>
      <c r="CM557" s="2">
        <v>13</v>
      </c>
      <c r="CN557" s="2">
        <v>4.5</v>
      </c>
      <c r="CP557" s="2">
        <v>63</v>
      </c>
      <c r="CQ557" s="2">
        <v>75</v>
      </c>
      <c r="CR557" t="s">
        <v>1086</v>
      </c>
      <c r="CS557" t="s">
        <v>1086</v>
      </c>
      <c r="CT557" s="2">
        <v>75</v>
      </c>
      <c r="CU557" s="2">
        <v>100</v>
      </c>
      <c r="CV557" s="2">
        <v>100</v>
      </c>
      <c r="DC557" s="2">
        <v>4</v>
      </c>
      <c r="DD557" s="2">
        <v>5.3</v>
      </c>
      <c r="DE557" s="2">
        <v>71</v>
      </c>
      <c r="DF557" s="2">
        <v>94.7</v>
      </c>
      <c r="DL557" s="2">
        <v>1</v>
      </c>
      <c r="DN557" t="s">
        <v>1086</v>
      </c>
      <c r="DO557" t="s">
        <v>1086</v>
      </c>
      <c r="EJ557" t="s">
        <v>1086</v>
      </c>
      <c r="EK557" t="s">
        <v>1086</v>
      </c>
      <c r="FE557" s="2">
        <v>75</v>
      </c>
      <c r="FF557" t="s">
        <v>1086</v>
      </c>
      <c r="FG557" t="s">
        <v>1086</v>
      </c>
      <c r="FH557" s="2">
        <v>75</v>
      </c>
      <c r="FI557" s="2">
        <v>100</v>
      </c>
      <c r="FJ557" s="2">
        <v>100</v>
      </c>
      <c r="FQ557" s="2">
        <v>4</v>
      </c>
      <c r="FR557" s="2">
        <v>5.3</v>
      </c>
      <c r="FS557" s="2">
        <v>71</v>
      </c>
      <c r="FT557" s="2">
        <v>94.7</v>
      </c>
      <c r="FZ557" s="2">
        <v>1</v>
      </c>
      <c r="GA557" s="2">
        <v>58</v>
      </c>
      <c r="GB557" t="s">
        <v>1086</v>
      </c>
      <c r="GC557" t="s">
        <v>1086</v>
      </c>
      <c r="GD557" s="2">
        <v>58</v>
      </c>
      <c r="GE557" s="2">
        <v>100</v>
      </c>
      <c r="GF557" s="2">
        <v>100</v>
      </c>
      <c r="GM557" s="2">
        <v>11</v>
      </c>
      <c r="GN557" s="2">
        <v>19</v>
      </c>
      <c r="GO557" s="2">
        <v>47</v>
      </c>
      <c r="GP557" s="2">
        <v>81</v>
      </c>
    </row>
    <row r="558" spans="1:204" ht="12.75" customHeight="1" x14ac:dyDescent="0.2">
      <c r="A558" s="2">
        <v>3340</v>
      </c>
      <c r="B558" s="21">
        <f t="shared" si="40"/>
        <v>0</v>
      </c>
      <c r="C558" s="23">
        <f t="shared" si="41"/>
        <v>0</v>
      </c>
      <c r="D558" s="15">
        <f t="shared" si="42"/>
        <v>0</v>
      </c>
      <c r="E558" s="15">
        <f t="shared" si="43"/>
        <v>0</v>
      </c>
      <c r="F558" s="15">
        <f t="shared" si="44"/>
        <v>0</v>
      </c>
      <c r="H558" t="s">
        <v>1086</v>
      </c>
      <c r="I558" t="s">
        <v>1086</v>
      </c>
      <c r="AD558" t="s">
        <v>1086</v>
      </c>
      <c r="AE558" t="s">
        <v>1086</v>
      </c>
      <c r="AZ558" t="s">
        <v>1086</v>
      </c>
      <c r="BA558" t="s">
        <v>1086</v>
      </c>
      <c r="BV558" t="s">
        <v>1086</v>
      </c>
      <c r="BW558" t="s">
        <v>1086</v>
      </c>
      <c r="CR558" t="s">
        <v>1086</v>
      </c>
      <c r="CS558" t="s">
        <v>1086</v>
      </c>
      <c r="DN558" t="s">
        <v>1086</v>
      </c>
      <c r="DO558" t="s">
        <v>1086</v>
      </c>
      <c r="EJ558" t="s">
        <v>1086</v>
      </c>
      <c r="EK558" t="s">
        <v>1086</v>
      </c>
      <c r="FF558" t="s">
        <v>1086</v>
      </c>
      <c r="FG558" t="s">
        <v>1086</v>
      </c>
      <c r="GB558" t="s">
        <v>1086</v>
      </c>
      <c r="GC558" t="s">
        <v>1086</v>
      </c>
      <c r="GV558" s="2">
        <v>10</v>
      </c>
    </row>
    <row r="559" spans="1:204" ht="12.75" customHeight="1" x14ac:dyDescent="0.2">
      <c r="A559" s="2">
        <v>3341</v>
      </c>
      <c r="B559" s="21">
        <f t="shared" si="40"/>
        <v>3.9350000000000001</v>
      </c>
      <c r="C559" s="23">
        <f t="shared" si="41"/>
        <v>3.9350000000000001</v>
      </c>
      <c r="D559" s="15">
        <f t="shared" si="42"/>
        <v>0</v>
      </c>
      <c r="E559" s="15">
        <f t="shared" si="43"/>
        <v>0</v>
      </c>
      <c r="F559" s="15">
        <f t="shared" si="44"/>
        <v>0</v>
      </c>
      <c r="G559" s="17">
        <v>31</v>
      </c>
      <c r="H559" t="s">
        <v>1086</v>
      </c>
      <c r="I559" t="s">
        <v>1086</v>
      </c>
      <c r="J559" s="2">
        <v>31</v>
      </c>
      <c r="K559" s="2">
        <v>100</v>
      </c>
      <c r="L559" s="2">
        <v>100</v>
      </c>
      <c r="S559" s="2">
        <v>2</v>
      </c>
      <c r="T559" s="2">
        <v>6.5</v>
      </c>
      <c r="U559" s="2">
        <v>29</v>
      </c>
      <c r="V559" s="2">
        <v>93.5</v>
      </c>
      <c r="AD559" t="s">
        <v>1086</v>
      </c>
      <c r="AE559" t="s">
        <v>1086</v>
      </c>
      <c r="AZ559" t="s">
        <v>1086</v>
      </c>
      <c r="BA559" t="s">
        <v>1086</v>
      </c>
      <c r="BU559" s="2">
        <v>31</v>
      </c>
      <c r="BV559" t="s">
        <v>1086</v>
      </c>
      <c r="BW559" t="s">
        <v>1086</v>
      </c>
      <c r="BX559" s="2">
        <v>31</v>
      </c>
      <c r="BY559" s="2">
        <v>100</v>
      </c>
      <c r="BZ559" s="2">
        <v>100</v>
      </c>
      <c r="CG559" s="2">
        <v>2</v>
      </c>
      <c r="CH559" s="2">
        <v>6.5</v>
      </c>
      <c r="CI559" s="2">
        <v>29</v>
      </c>
      <c r="CJ559" s="2">
        <v>93.5</v>
      </c>
      <c r="CR559" t="s">
        <v>1086</v>
      </c>
      <c r="CS559" t="s">
        <v>1086</v>
      </c>
      <c r="DN559" t="s">
        <v>1086</v>
      </c>
      <c r="DO559" t="s">
        <v>1086</v>
      </c>
      <c r="EJ559" t="s">
        <v>1086</v>
      </c>
      <c r="EK559" t="s">
        <v>1086</v>
      </c>
      <c r="FF559" t="s">
        <v>1086</v>
      </c>
      <c r="FG559" t="s">
        <v>1086</v>
      </c>
      <c r="GB559" t="s">
        <v>1086</v>
      </c>
      <c r="GC559" t="s">
        <v>1086</v>
      </c>
    </row>
    <row r="560" spans="1:204" ht="12.75" customHeight="1" x14ac:dyDescent="0.2">
      <c r="A560" s="2">
        <v>3343</v>
      </c>
      <c r="B560" s="21">
        <f t="shared" si="40"/>
        <v>2.4649999999999999</v>
      </c>
      <c r="C560" s="23">
        <f t="shared" si="41"/>
        <v>2.4649999999999999</v>
      </c>
      <c r="D560" s="15">
        <f t="shared" si="42"/>
        <v>3.286</v>
      </c>
      <c r="E560" s="15">
        <f t="shared" si="43"/>
        <v>3.286</v>
      </c>
      <c r="F560" s="15">
        <f t="shared" si="44"/>
        <v>3.0479999999999996</v>
      </c>
      <c r="G560" s="17">
        <v>213</v>
      </c>
      <c r="H560" t="s">
        <v>1086</v>
      </c>
      <c r="I560" t="s">
        <v>1086</v>
      </c>
      <c r="J560" s="2">
        <v>115</v>
      </c>
      <c r="K560" s="2">
        <v>53</v>
      </c>
      <c r="L560" s="2">
        <v>54</v>
      </c>
      <c r="M560" s="2">
        <v>35</v>
      </c>
      <c r="N560" s="2">
        <v>16.100000000000001</v>
      </c>
      <c r="O560" s="2">
        <v>63</v>
      </c>
      <c r="P560" s="2">
        <v>29</v>
      </c>
      <c r="S560" s="2">
        <v>86</v>
      </c>
      <c r="T560" s="2">
        <v>39.6</v>
      </c>
      <c r="U560" s="2">
        <v>29</v>
      </c>
      <c r="V560" s="2">
        <v>13.4</v>
      </c>
      <c r="W560" s="2">
        <v>4</v>
      </c>
      <c r="X560" s="2">
        <v>1.8</v>
      </c>
      <c r="Y560" s="2">
        <v>102</v>
      </c>
      <c r="Z560" s="2">
        <v>47</v>
      </c>
      <c r="AA560" s="2">
        <v>3</v>
      </c>
      <c r="AB560" s="2">
        <v>672</v>
      </c>
      <c r="AD560" t="s">
        <v>1086</v>
      </c>
      <c r="AE560" t="s">
        <v>1086</v>
      </c>
      <c r="AZ560" t="s">
        <v>1086</v>
      </c>
      <c r="BA560" t="s">
        <v>1086</v>
      </c>
      <c r="BU560" s="2">
        <v>213</v>
      </c>
      <c r="BV560" t="s">
        <v>1086</v>
      </c>
      <c r="BW560" t="s">
        <v>1086</v>
      </c>
      <c r="BX560" s="2">
        <v>115</v>
      </c>
      <c r="BY560" s="2">
        <v>53</v>
      </c>
      <c r="BZ560" s="2">
        <v>54</v>
      </c>
      <c r="CA560" s="2">
        <v>35</v>
      </c>
      <c r="CB560" s="2">
        <v>16.100000000000001</v>
      </c>
      <c r="CC560" s="2">
        <v>63</v>
      </c>
      <c r="CD560" s="2">
        <v>29</v>
      </c>
      <c r="CG560" s="2">
        <v>86</v>
      </c>
      <c r="CH560" s="2">
        <v>39.6</v>
      </c>
      <c r="CI560" s="2">
        <v>29</v>
      </c>
      <c r="CJ560" s="2">
        <v>13.4</v>
      </c>
      <c r="CK560" s="2">
        <v>4</v>
      </c>
      <c r="CL560" s="2">
        <v>1.8</v>
      </c>
      <c r="CM560" s="2">
        <v>102</v>
      </c>
      <c r="CN560" s="2">
        <v>47</v>
      </c>
      <c r="CO560" s="2">
        <v>3</v>
      </c>
      <c r="CP560" s="2">
        <v>672</v>
      </c>
      <c r="CQ560" s="2">
        <v>288</v>
      </c>
      <c r="CR560" t="s">
        <v>1086</v>
      </c>
      <c r="CS560" t="s">
        <v>1086</v>
      </c>
      <c r="CT560" s="2">
        <v>247</v>
      </c>
      <c r="CU560" s="2">
        <v>84.9</v>
      </c>
      <c r="CV560" s="2">
        <v>85.8</v>
      </c>
      <c r="CW560" s="2">
        <v>14</v>
      </c>
      <c r="CX560" s="2">
        <v>4.8</v>
      </c>
      <c r="CY560" s="2">
        <v>27</v>
      </c>
      <c r="CZ560" s="2">
        <v>9.3000000000000007</v>
      </c>
      <c r="DC560" s="2">
        <v>100</v>
      </c>
      <c r="DD560" s="2">
        <v>34.4</v>
      </c>
      <c r="DE560" s="2">
        <v>147</v>
      </c>
      <c r="DF560" s="2">
        <v>50.5</v>
      </c>
      <c r="DG560" s="2">
        <v>3</v>
      </c>
      <c r="DH560" s="2">
        <v>1</v>
      </c>
      <c r="DI560" s="2">
        <v>44</v>
      </c>
      <c r="DJ560" s="2">
        <v>15.1</v>
      </c>
      <c r="DL560" s="2">
        <v>463</v>
      </c>
      <c r="DN560" t="s">
        <v>1086</v>
      </c>
      <c r="DO560" t="s">
        <v>1086</v>
      </c>
      <c r="EJ560" t="s">
        <v>1086</v>
      </c>
      <c r="EK560" t="s">
        <v>1086</v>
      </c>
      <c r="FE560" s="2">
        <v>288</v>
      </c>
      <c r="FF560" t="s">
        <v>1086</v>
      </c>
      <c r="FG560" t="s">
        <v>1086</v>
      </c>
      <c r="FH560" s="2">
        <v>247</v>
      </c>
      <c r="FI560" s="2">
        <v>84.9</v>
      </c>
      <c r="FJ560" s="2">
        <v>85.8</v>
      </c>
      <c r="FK560" s="2">
        <v>14</v>
      </c>
      <c r="FL560" s="2">
        <v>4.8</v>
      </c>
      <c r="FM560" s="2">
        <v>27</v>
      </c>
      <c r="FN560" s="2">
        <v>9.3000000000000007</v>
      </c>
      <c r="FQ560" s="2">
        <v>100</v>
      </c>
      <c r="FR560" s="2">
        <v>34.4</v>
      </c>
      <c r="FS560" s="2">
        <v>147</v>
      </c>
      <c r="FT560" s="2">
        <v>50.5</v>
      </c>
      <c r="FU560" s="2">
        <v>3</v>
      </c>
      <c r="FV560" s="2">
        <v>1</v>
      </c>
      <c r="FW560" s="2">
        <v>44</v>
      </c>
      <c r="FX560" s="2">
        <v>15.1</v>
      </c>
      <c r="FZ560" s="2">
        <v>463</v>
      </c>
      <c r="GA560" s="2">
        <v>287</v>
      </c>
      <c r="GB560" t="s">
        <v>1086</v>
      </c>
      <c r="GC560" t="s">
        <v>1086</v>
      </c>
      <c r="GD560" s="2">
        <v>231</v>
      </c>
      <c r="GE560" s="2">
        <v>76.5</v>
      </c>
      <c r="GF560" s="2">
        <v>80.5</v>
      </c>
      <c r="GG560" s="2">
        <v>12</v>
      </c>
      <c r="GH560" s="2">
        <v>4</v>
      </c>
      <c r="GI560" s="2">
        <v>44</v>
      </c>
      <c r="GJ560" s="2">
        <v>14.6</v>
      </c>
      <c r="GM560" s="2">
        <v>104</v>
      </c>
      <c r="GN560" s="2">
        <v>34.4</v>
      </c>
      <c r="GO560" s="2">
        <v>127</v>
      </c>
      <c r="GP560" s="2">
        <v>42.1</v>
      </c>
      <c r="GQ560" s="2">
        <v>15</v>
      </c>
      <c r="GR560" s="2">
        <v>5</v>
      </c>
      <c r="GS560" s="2">
        <v>71</v>
      </c>
      <c r="GT560" s="2">
        <v>23.5</v>
      </c>
      <c r="GU560" s="2">
        <v>9</v>
      </c>
      <c r="GV560" s="2">
        <v>245</v>
      </c>
    </row>
    <row r="561" spans="1:204" ht="12.75" customHeight="1" x14ac:dyDescent="0.2">
      <c r="A561" s="2">
        <v>3345</v>
      </c>
      <c r="B561" s="21">
        <f t="shared" si="40"/>
        <v>3.2749999999999999</v>
      </c>
      <c r="C561" s="23">
        <f t="shared" si="41"/>
        <v>3.2749999999999999</v>
      </c>
      <c r="D561" s="15">
        <f t="shared" si="42"/>
        <v>4</v>
      </c>
      <c r="E561" s="15">
        <f t="shared" si="43"/>
        <v>4</v>
      </c>
      <c r="F561" s="15">
        <f t="shared" si="44"/>
        <v>0</v>
      </c>
      <c r="G561" s="17">
        <v>195</v>
      </c>
      <c r="H561" t="s">
        <v>1086</v>
      </c>
      <c r="I561" t="s">
        <v>1086</v>
      </c>
      <c r="J561" s="2">
        <v>162</v>
      </c>
      <c r="K561" s="2">
        <v>83.1</v>
      </c>
      <c r="L561" s="2">
        <v>83.1</v>
      </c>
      <c r="M561" s="2">
        <v>12</v>
      </c>
      <c r="N561" s="2">
        <v>6.2</v>
      </c>
      <c r="O561" s="2">
        <v>21</v>
      </c>
      <c r="P561" s="2">
        <v>10.8</v>
      </c>
      <c r="Q561" s="2">
        <v>3</v>
      </c>
      <c r="R561" s="2">
        <v>1.5</v>
      </c>
      <c r="S561" s="2">
        <v>52</v>
      </c>
      <c r="T561" s="2">
        <v>26.7</v>
      </c>
      <c r="U561" s="2">
        <v>107</v>
      </c>
      <c r="V561" s="2">
        <v>54.9</v>
      </c>
      <c r="Y561" s="2">
        <v>33</v>
      </c>
      <c r="Z561" s="2">
        <v>16.899999999999999</v>
      </c>
      <c r="AB561" s="2">
        <v>122</v>
      </c>
      <c r="AD561" t="s">
        <v>1086</v>
      </c>
      <c r="AE561" t="s">
        <v>1086</v>
      </c>
      <c r="AZ561" t="s">
        <v>1086</v>
      </c>
      <c r="BA561" t="s">
        <v>1086</v>
      </c>
      <c r="BU561" s="2">
        <v>195</v>
      </c>
      <c r="BV561" t="s">
        <v>1086</v>
      </c>
      <c r="BW561" t="s">
        <v>1086</v>
      </c>
      <c r="BX561" s="2">
        <v>162</v>
      </c>
      <c r="BY561" s="2">
        <v>83.1</v>
      </c>
      <c r="BZ561" s="2">
        <v>83.1</v>
      </c>
      <c r="CA561" s="2">
        <v>12</v>
      </c>
      <c r="CB561" s="2">
        <v>6.2</v>
      </c>
      <c r="CC561" s="2">
        <v>21</v>
      </c>
      <c r="CD561" s="2">
        <v>10.8</v>
      </c>
      <c r="CE561" s="2">
        <v>3</v>
      </c>
      <c r="CF561" s="2">
        <v>1.5</v>
      </c>
      <c r="CG561" s="2">
        <v>52</v>
      </c>
      <c r="CH561" s="2">
        <v>26.7</v>
      </c>
      <c r="CI561" s="2">
        <v>107</v>
      </c>
      <c r="CJ561" s="2">
        <v>54.9</v>
      </c>
      <c r="CM561" s="2">
        <v>33</v>
      </c>
      <c r="CN561" s="2">
        <v>16.899999999999999</v>
      </c>
      <c r="CP561" s="2">
        <v>122</v>
      </c>
      <c r="CQ561" s="2">
        <v>104</v>
      </c>
      <c r="CR561" t="s">
        <v>1086</v>
      </c>
      <c r="CS561" t="s">
        <v>1086</v>
      </c>
      <c r="CT561" s="2">
        <v>104</v>
      </c>
      <c r="CU561" s="2">
        <v>100</v>
      </c>
      <c r="CV561" s="2">
        <v>100</v>
      </c>
      <c r="DE561" s="2">
        <v>104</v>
      </c>
      <c r="DF561" s="2">
        <v>100</v>
      </c>
      <c r="DL561" s="2">
        <v>12</v>
      </c>
      <c r="DN561" t="s">
        <v>1086</v>
      </c>
      <c r="DO561" t="s">
        <v>1086</v>
      </c>
      <c r="EJ561" t="s">
        <v>1086</v>
      </c>
      <c r="EK561" t="s">
        <v>1086</v>
      </c>
      <c r="FE561" s="2">
        <v>104</v>
      </c>
      <c r="FF561" t="s">
        <v>1086</v>
      </c>
      <c r="FG561" t="s">
        <v>1086</v>
      </c>
      <c r="FH561" s="2">
        <v>104</v>
      </c>
      <c r="FI561" s="2">
        <v>100</v>
      </c>
      <c r="FJ561" s="2">
        <v>100</v>
      </c>
      <c r="FS561" s="2">
        <v>104</v>
      </c>
      <c r="FT561" s="2">
        <v>100</v>
      </c>
      <c r="FZ561" s="2">
        <v>12</v>
      </c>
      <c r="GB561" t="s">
        <v>1086</v>
      </c>
      <c r="GC561" t="s">
        <v>1086</v>
      </c>
    </row>
    <row r="562" spans="1:204" ht="12.75" customHeight="1" x14ac:dyDescent="0.2">
      <c r="A562" s="2">
        <v>3352</v>
      </c>
      <c r="B562" s="21">
        <f t="shared" si="40"/>
        <v>0</v>
      </c>
      <c r="C562" s="23">
        <f t="shared" si="41"/>
        <v>0</v>
      </c>
      <c r="D562" s="15">
        <f t="shared" si="42"/>
        <v>0</v>
      </c>
      <c r="E562" s="15">
        <f t="shared" si="43"/>
        <v>0</v>
      </c>
      <c r="F562" s="15">
        <f t="shared" si="44"/>
        <v>0</v>
      </c>
      <c r="H562" t="s">
        <v>1086</v>
      </c>
      <c r="I562" t="s">
        <v>1086</v>
      </c>
      <c r="AD562" t="s">
        <v>1086</v>
      </c>
      <c r="AE562" t="s">
        <v>1086</v>
      </c>
      <c r="AZ562" t="s">
        <v>1086</v>
      </c>
      <c r="BA562" t="s">
        <v>1086</v>
      </c>
      <c r="BV562" t="s">
        <v>1086</v>
      </c>
      <c r="BW562" t="s">
        <v>1086</v>
      </c>
      <c r="CR562" t="s">
        <v>1086</v>
      </c>
      <c r="CS562" t="s">
        <v>1086</v>
      </c>
      <c r="DN562" t="s">
        <v>1086</v>
      </c>
      <c r="DO562" t="s">
        <v>1086</v>
      </c>
      <c r="EJ562" t="s">
        <v>1086</v>
      </c>
      <c r="EK562" t="s">
        <v>1086</v>
      </c>
      <c r="FF562" t="s">
        <v>1086</v>
      </c>
      <c r="FG562" t="s">
        <v>1086</v>
      </c>
      <c r="GB562" t="s">
        <v>1086</v>
      </c>
      <c r="GC562" t="s">
        <v>1086</v>
      </c>
      <c r="GQ562" s="2">
        <v>1</v>
      </c>
      <c r="GR562" s="2">
        <v>100</v>
      </c>
      <c r="GS562" s="2">
        <v>1</v>
      </c>
      <c r="GT562" s="2">
        <v>100</v>
      </c>
      <c r="GV562" s="2">
        <v>25</v>
      </c>
    </row>
    <row r="563" spans="1:204" ht="12.75" customHeight="1" x14ac:dyDescent="0.2">
      <c r="A563" s="2">
        <v>3353</v>
      </c>
      <c r="B563" s="21">
        <f t="shared" si="40"/>
        <v>3.2749999999999999</v>
      </c>
      <c r="C563" s="23">
        <f t="shared" si="41"/>
        <v>3.2749999999999999</v>
      </c>
      <c r="D563" s="15">
        <f t="shared" si="42"/>
        <v>3.8849999999999998</v>
      </c>
      <c r="E563" s="15">
        <f t="shared" si="43"/>
        <v>3.8849999999999998</v>
      </c>
      <c r="F563" s="15">
        <f t="shared" si="44"/>
        <v>0</v>
      </c>
      <c r="G563" s="17">
        <v>167</v>
      </c>
      <c r="H563" t="s">
        <v>1086</v>
      </c>
      <c r="I563" t="s">
        <v>1086</v>
      </c>
      <c r="J563" s="2">
        <v>143</v>
      </c>
      <c r="K563" s="2">
        <v>85.6</v>
      </c>
      <c r="L563" s="2">
        <v>85.6</v>
      </c>
      <c r="M563" s="2">
        <v>3</v>
      </c>
      <c r="N563" s="2">
        <v>1.8</v>
      </c>
      <c r="O563" s="2">
        <v>21</v>
      </c>
      <c r="P563" s="2">
        <v>12.6</v>
      </c>
      <c r="S563" s="2">
        <v>70</v>
      </c>
      <c r="T563" s="2">
        <v>41.9</v>
      </c>
      <c r="U563" s="2">
        <v>73</v>
      </c>
      <c r="V563" s="2">
        <v>43.7</v>
      </c>
      <c r="Y563" s="2">
        <v>24</v>
      </c>
      <c r="Z563" s="2">
        <v>14.4</v>
      </c>
      <c r="AB563" s="2">
        <v>52</v>
      </c>
      <c r="AD563" t="s">
        <v>1086</v>
      </c>
      <c r="AE563" t="s">
        <v>1086</v>
      </c>
      <c r="AZ563" t="s">
        <v>1086</v>
      </c>
      <c r="BA563" t="s">
        <v>1086</v>
      </c>
      <c r="BU563" s="2">
        <v>167</v>
      </c>
      <c r="BV563" t="s">
        <v>1086</v>
      </c>
      <c r="BW563" t="s">
        <v>1086</v>
      </c>
      <c r="BX563" s="2">
        <v>143</v>
      </c>
      <c r="BY563" s="2">
        <v>85.6</v>
      </c>
      <c r="BZ563" s="2">
        <v>85.6</v>
      </c>
      <c r="CA563" s="2">
        <v>3</v>
      </c>
      <c r="CB563" s="2">
        <v>1.8</v>
      </c>
      <c r="CC563" s="2">
        <v>21</v>
      </c>
      <c r="CD563" s="2">
        <v>12.6</v>
      </c>
      <c r="CG563" s="2">
        <v>70</v>
      </c>
      <c r="CH563" s="2">
        <v>41.9</v>
      </c>
      <c r="CI563" s="2">
        <v>73</v>
      </c>
      <c r="CJ563" s="2">
        <v>43.7</v>
      </c>
      <c r="CM563" s="2">
        <v>24</v>
      </c>
      <c r="CN563" s="2">
        <v>14.4</v>
      </c>
      <c r="CP563" s="2">
        <v>52</v>
      </c>
      <c r="CQ563" s="2">
        <v>51</v>
      </c>
      <c r="CR563" t="s">
        <v>1086</v>
      </c>
      <c r="CS563" t="s">
        <v>1086</v>
      </c>
      <c r="CT563" s="2">
        <v>50</v>
      </c>
      <c r="CU563" s="2">
        <v>98</v>
      </c>
      <c r="CV563" s="2">
        <v>98</v>
      </c>
      <c r="CW563" s="2">
        <v>1</v>
      </c>
      <c r="CX563" s="2">
        <v>2</v>
      </c>
      <c r="DC563" s="2">
        <v>3</v>
      </c>
      <c r="DD563" s="2">
        <v>5.9</v>
      </c>
      <c r="DE563" s="2">
        <v>47</v>
      </c>
      <c r="DF563" s="2">
        <v>92.2</v>
      </c>
      <c r="DI563" s="2">
        <v>1</v>
      </c>
      <c r="DJ563" s="2">
        <v>2</v>
      </c>
      <c r="DN563" t="s">
        <v>1086</v>
      </c>
      <c r="DO563" t="s">
        <v>1086</v>
      </c>
      <c r="EJ563" t="s">
        <v>1086</v>
      </c>
      <c r="EK563" t="s">
        <v>1086</v>
      </c>
      <c r="FE563" s="2">
        <v>51</v>
      </c>
      <c r="FF563" t="s">
        <v>1086</v>
      </c>
      <c r="FG563" t="s">
        <v>1086</v>
      </c>
      <c r="FH563" s="2">
        <v>50</v>
      </c>
      <c r="FI563" s="2">
        <v>98</v>
      </c>
      <c r="FJ563" s="2">
        <v>98</v>
      </c>
      <c r="FK563" s="2">
        <v>1</v>
      </c>
      <c r="FL563" s="2">
        <v>2</v>
      </c>
      <c r="FQ563" s="2">
        <v>3</v>
      </c>
      <c r="FR563" s="2">
        <v>5.9</v>
      </c>
      <c r="FS563" s="2">
        <v>47</v>
      </c>
      <c r="FT563" s="2">
        <v>92.2</v>
      </c>
      <c r="FW563" s="2">
        <v>1</v>
      </c>
      <c r="FX563" s="2">
        <v>2</v>
      </c>
      <c r="GB563" t="s">
        <v>1086</v>
      </c>
      <c r="GC563" t="s">
        <v>1086</v>
      </c>
    </row>
    <row r="564" spans="1:204" ht="12.75" customHeight="1" x14ac:dyDescent="0.2">
      <c r="A564" s="2">
        <v>3355</v>
      </c>
      <c r="B564" s="21">
        <f t="shared" si="40"/>
        <v>3.4079999999999995</v>
      </c>
      <c r="C564" s="23">
        <f t="shared" si="41"/>
        <v>3.4079999999999995</v>
      </c>
      <c r="D564" s="15">
        <f t="shared" si="42"/>
        <v>0</v>
      </c>
      <c r="E564" s="15">
        <f t="shared" si="43"/>
        <v>0</v>
      </c>
      <c r="F564" s="15">
        <f t="shared" si="44"/>
        <v>0</v>
      </c>
      <c r="G564" s="17">
        <v>140</v>
      </c>
      <c r="H564" t="s">
        <v>1086</v>
      </c>
      <c r="I564" t="s">
        <v>1086</v>
      </c>
      <c r="J564" s="2">
        <v>130</v>
      </c>
      <c r="K564" s="2">
        <v>92.9</v>
      </c>
      <c r="L564" s="2">
        <v>92.9</v>
      </c>
      <c r="M564" s="2">
        <v>1</v>
      </c>
      <c r="N564" s="2">
        <v>0.7</v>
      </c>
      <c r="O564" s="2">
        <v>9</v>
      </c>
      <c r="P564" s="2">
        <v>6.4</v>
      </c>
      <c r="S564" s="2">
        <v>62</v>
      </c>
      <c r="T564" s="2">
        <v>44.3</v>
      </c>
      <c r="U564" s="2">
        <v>68</v>
      </c>
      <c r="V564" s="2">
        <v>48.6</v>
      </c>
      <c r="Y564" s="2">
        <v>10</v>
      </c>
      <c r="Z564" s="2">
        <v>7.1</v>
      </c>
      <c r="AB564" s="2">
        <v>2</v>
      </c>
      <c r="AD564" t="s">
        <v>1086</v>
      </c>
      <c r="AE564" t="s">
        <v>1086</v>
      </c>
      <c r="AZ564" t="s">
        <v>1086</v>
      </c>
      <c r="BA564" t="s">
        <v>1086</v>
      </c>
      <c r="BU564" s="2">
        <v>140</v>
      </c>
      <c r="BV564" t="s">
        <v>1086</v>
      </c>
      <c r="BW564" t="s">
        <v>1086</v>
      </c>
      <c r="BX564" s="2">
        <v>130</v>
      </c>
      <c r="BY564" s="2">
        <v>92.9</v>
      </c>
      <c r="BZ564" s="2">
        <v>92.9</v>
      </c>
      <c r="CA564" s="2">
        <v>1</v>
      </c>
      <c r="CB564" s="2">
        <v>0.7</v>
      </c>
      <c r="CC564" s="2">
        <v>9</v>
      </c>
      <c r="CD564" s="2">
        <v>6.4</v>
      </c>
      <c r="CG564" s="2">
        <v>62</v>
      </c>
      <c r="CH564" s="2">
        <v>44.3</v>
      </c>
      <c r="CI564" s="2">
        <v>68</v>
      </c>
      <c r="CJ564" s="2">
        <v>48.6</v>
      </c>
      <c r="CM564" s="2">
        <v>10</v>
      </c>
      <c r="CN564" s="2">
        <v>7.1</v>
      </c>
      <c r="CP564" s="2">
        <v>2</v>
      </c>
      <c r="CQ564" s="2">
        <v>2</v>
      </c>
      <c r="CR564" t="s">
        <v>1086</v>
      </c>
      <c r="CS564" t="s">
        <v>1086</v>
      </c>
      <c r="DN564" t="s">
        <v>1086</v>
      </c>
      <c r="DO564" t="s">
        <v>1086</v>
      </c>
      <c r="EJ564" t="s">
        <v>1086</v>
      </c>
      <c r="EK564" t="s">
        <v>1086</v>
      </c>
      <c r="FE564" s="2">
        <v>2</v>
      </c>
      <c r="FF564" t="s">
        <v>1086</v>
      </c>
      <c r="FG564" t="s">
        <v>1086</v>
      </c>
      <c r="GB564" t="s">
        <v>1086</v>
      </c>
      <c r="GC564" t="s">
        <v>1086</v>
      </c>
    </row>
    <row r="565" spans="1:204" ht="12.75" customHeight="1" x14ac:dyDescent="0.2">
      <c r="A565" s="2">
        <v>3356</v>
      </c>
      <c r="B565" s="21">
        <f t="shared" si="40"/>
        <v>3.85</v>
      </c>
      <c r="C565" s="23">
        <f t="shared" si="41"/>
        <v>3.85</v>
      </c>
      <c r="D565" s="15">
        <f t="shared" si="42"/>
        <v>3.9319999999999999</v>
      </c>
      <c r="E565" s="15">
        <f t="shared" si="43"/>
        <v>3.9319999999999999</v>
      </c>
      <c r="F565" s="15">
        <f t="shared" si="44"/>
        <v>0</v>
      </c>
      <c r="G565" s="17">
        <v>113</v>
      </c>
      <c r="H565" t="s">
        <v>1086</v>
      </c>
      <c r="I565" t="s">
        <v>1086</v>
      </c>
      <c r="J565" s="2">
        <v>113</v>
      </c>
      <c r="K565" s="2">
        <v>100</v>
      </c>
      <c r="L565" s="2">
        <v>100</v>
      </c>
      <c r="S565" s="2">
        <v>17</v>
      </c>
      <c r="T565" s="2">
        <v>15</v>
      </c>
      <c r="U565" s="2">
        <v>96</v>
      </c>
      <c r="V565" s="2">
        <v>85</v>
      </c>
      <c r="AB565" s="2">
        <v>85</v>
      </c>
      <c r="AD565" t="s">
        <v>1086</v>
      </c>
      <c r="AE565" t="s">
        <v>1086</v>
      </c>
      <c r="AZ565" t="s">
        <v>1086</v>
      </c>
      <c r="BA565" t="s">
        <v>1086</v>
      </c>
      <c r="BU565" s="2">
        <v>113</v>
      </c>
      <c r="BV565" t="s">
        <v>1086</v>
      </c>
      <c r="BW565" t="s">
        <v>1086</v>
      </c>
      <c r="BX565" s="2">
        <v>113</v>
      </c>
      <c r="BY565" s="2">
        <v>100</v>
      </c>
      <c r="BZ565" s="2">
        <v>100</v>
      </c>
      <c r="CG565" s="2">
        <v>17</v>
      </c>
      <c r="CH565" s="2">
        <v>15</v>
      </c>
      <c r="CI565" s="2">
        <v>96</v>
      </c>
      <c r="CJ565" s="2">
        <v>85</v>
      </c>
      <c r="CP565" s="2">
        <v>85</v>
      </c>
      <c r="CQ565" s="2">
        <v>74</v>
      </c>
      <c r="CR565" t="s">
        <v>1086</v>
      </c>
      <c r="CS565" t="s">
        <v>1086</v>
      </c>
      <c r="CT565" s="2">
        <v>74</v>
      </c>
      <c r="CU565" s="2">
        <v>100</v>
      </c>
      <c r="CV565" s="2">
        <v>100</v>
      </c>
      <c r="DC565" s="2">
        <v>5</v>
      </c>
      <c r="DD565" s="2">
        <v>6.8</v>
      </c>
      <c r="DE565" s="2">
        <v>69</v>
      </c>
      <c r="DF565" s="2">
        <v>93.2</v>
      </c>
      <c r="DN565" t="s">
        <v>1086</v>
      </c>
      <c r="DO565" t="s">
        <v>1086</v>
      </c>
      <c r="EJ565" t="s">
        <v>1086</v>
      </c>
      <c r="EK565" t="s">
        <v>1086</v>
      </c>
      <c r="FE565" s="2">
        <v>74</v>
      </c>
      <c r="FF565" t="s">
        <v>1086</v>
      </c>
      <c r="FG565" t="s">
        <v>1086</v>
      </c>
      <c r="FH565" s="2">
        <v>74</v>
      </c>
      <c r="FI565" s="2">
        <v>100</v>
      </c>
      <c r="FJ565" s="2">
        <v>100</v>
      </c>
      <c r="FQ565" s="2">
        <v>5</v>
      </c>
      <c r="FR565" s="2">
        <v>6.8</v>
      </c>
      <c r="FS565" s="2">
        <v>69</v>
      </c>
      <c r="FT565" s="2">
        <v>93.2</v>
      </c>
      <c r="GB565" t="s">
        <v>1086</v>
      </c>
      <c r="GC565" t="s">
        <v>1086</v>
      </c>
    </row>
    <row r="566" spans="1:204" ht="12.75" customHeight="1" x14ac:dyDescent="0.2">
      <c r="A566" s="2">
        <v>3357</v>
      </c>
      <c r="B566" s="21">
        <f t="shared" si="40"/>
        <v>0</v>
      </c>
      <c r="C566" s="23">
        <f t="shared" si="41"/>
        <v>0</v>
      </c>
      <c r="D566" s="15">
        <f t="shared" si="42"/>
        <v>0</v>
      </c>
      <c r="E566" s="15">
        <f t="shared" si="43"/>
        <v>0</v>
      </c>
      <c r="F566" s="15">
        <f t="shared" si="44"/>
        <v>0</v>
      </c>
      <c r="G566" s="17">
        <v>1</v>
      </c>
      <c r="H566" t="s">
        <v>1086</v>
      </c>
      <c r="I566" t="s">
        <v>1086</v>
      </c>
      <c r="AD566" t="s">
        <v>1086</v>
      </c>
      <c r="AE566" t="s">
        <v>1086</v>
      </c>
      <c r="AZ566" t="s">
        <v>1086</v>
      </c>
      <c r="BA566" t="s">
        <v>1086</v>
      </c>
      <c r="BU566" s="2">
        <v>1</v>
      </c>
      <c r="BV566" t="s">
        <v>1086</v>
      </c>
      <c r="BW566" t="s">
        <v>1086</v>
      </c>
      <c r="CR566" t="s">
        <v>1086</v>
      </c>
      <c r="CS566" t="s">
        <v>1086</v>
      </c>
      <c r="DN566" t="s">
        <v>1086</v>
      </c>
      <c r="DO566" t="s">
        <v>1086</v>
      </c>
      <c r="EJ566" t="s">
        <v>1086</v>
      </c>
      <c r="EK566" t="s">
        <v>1086</v>
      </c>
      <c r="FF566" t="s">
        <v>1086</v>
      </c>
      <c r="FG566" t="s">
        <v>1086</v>
      </c>
      <c r="GB566" t="s">
        <v>1086</v>
      </c>
      <c r="GC566" t="s">
        <v>1086</v>
      </c>
    </row>
    <row r="567" spans="1:204" ht="12.75" customHeight="1" x14ac:dyDescent="0.2">
      <c r="A567" s="2">
        <v>3360</v>
      </c>
      <c r="B567" s="21">
        <f t="shared" si="40"/>
        <v>2.1579999999999999</v>
      </c>
      <c r="C567" s="23">
        <f t="shared" si="41"/>
        <v>2.1579999999999999</v>
      </c>
      <c r="D567" s="15">
        <f t="shared" si="42"/>
        <v>3.056</v>
      </c>
      <c r="E567" s="15">
        <f t="shared" si="43"/>
        <v>3.056</v>
      </c>
      <c r="F567" s="15">
        <f t="shared" si="44"/>
        <v>2.6420000000000003</v>
      </c>
      <c r="G567" s="17">
        <v>281</v>
      </c>
      <c r="H567" t="s">
        <v>1086</v>
      </c>
      <c r="I567" t="s">
        <v>1086</v>
      </c>
      <c r="J567" s="2">
        <v>126</v>
      </c>
      <c r="K567" s="2">
        <v>43.6</v>
      </c>
      <c r="L567" s="2">
        <v>44.8</v>
      </c>
      <c r="M567" s="2">
        <v>66</v>
      </c>
      <c r="N567" s="2">
        <v>22.8</v>
      </c>
      <c r="O567" s="2">
        <v>89</v>
      </c>
      <c r="P567" s="2">
        <v>30.8</v>
      </c>
      <c r="Q567" s="2">
        <v>4</v>
      </c>
      <c r="R567" s="2">
        <v>1.4</v>
      </c>
      <c r="S567" s="2">
        <v>108</v>
      </c>
      <c r="T567" s="2">
        <v>37.4</v>
      </c>
      <c r="U567" s="2">
        <v>14</v>
      </c>
      <c r="V567" s="2">
        <v>4.8</v>
      </c>
      <c r="W567" s="2">
        <v>8</v>
      </c>
      <c r="X567" s="2">
        <v>2.8</v>
      </c>
      <c r="Y567" s="2">
        <v>163</v>
      </c>
      <c r="Z567" s="2">
        <v>56.4</v>
      </c>
      <c r="AA567" s="2">
        <v>4</v>
      </c>
      <c r="AB567" s="2">
        <v>452</v>
      </c>
      <c r="AD567" t="s">
        <v>1086</v>
      </c>
      <c r="AE567" t="s">
        <v>1086</v>
      </c>
      <c r="AZ567" t="s">
        <v>1086</v>
      </c>
      <c r="BA567" t="s">
        <v>1086</v>
      </c>
      <c r="BU567" s="2">
        <v>281</v>
      </c>
      <c r="BV567" t="s">
        <v>1086</v>
      </c>
      <c r="BW567" t="s">
        <v>1086</v>
      </c>
      <c r="BX567" s="2">
        <v>126</v>
      </c>
      <c r="BY567" s="2">
        <v>43.6</v>
      </c>
      <c r="BZ567" s="2">
        <v>44.8</v>
      </c>
      <c r="CA567" s="2">
        <v>66</v>
      </c>
      <c r="CB567" s="2">
        <v>22.8</v>
      </c>
      <c r="CC567" s="2">
        <v>89</v>
      </c>
      <c r="CD567" s="2">
        <v>30.8</v>
      </c>
      <c r="CE567" s="2">
        <v>4</v>
      </c>
      <c r="CF567" s="2">
        <v>1.4</v>
      </c>
      <c r="CG567" s="2">
        <v>108</v>
      </c>
      <c r="CH567" s="2">
        <v>37.4</v>
      </c>
      <c r="CI567" s="2">
        <v>14</v>
      </c>
      <c r="CJ567" s="2">
        <v>4.8</v>
      </c>
      <c r="CK567" s="2">
        <v>8</v>
      </c>
      <c r="CL567" s="2">
        <v>2.8</v>
      </c>
      <c r="CM567" s="2">
        <v>163</v>
      </c>
      <c r="CN567" s="2">
        <v>56.4</v>
      </c>
      <c r="CO567" s="2">
        <v>4</v>
      </c>
      <c r="CP567" s="2">
        <v>452</v>
      </c>
      <c r="CQ567" s="2">
        <v>235</v>
      </c>
      <c r="CR567" t="s">
        <v>1086</v>
      </c>
      <c r="CS567" t="s">
        <v>1086</v>
      </c>
      <c r="CT567" s="2">
        <v>189</v>
      </c>
      <c r="CU567" s="2">
        <v>80.400000000000006</v>
      </c>
      <c r="CV567" s="2">
        <v>80.400000000000006</v>
      </c>
      <c r="CW567" s="2">
        <v>16</v>
      </c>
      <c r="CX567" s="2">
        <v>6.8</v>
      </c>
      <c r="CY567" s="2">
        <v>30</v>
      </c>
      <c r="CZ567" s="2">
        <v>12.8</v>
      </c>
      <c r="DA567" s="2">
        <v>1</v>
      </c>
      <c r="DB567" s="2">
        <v>0.4</v>
      </c>
      <c r="DC567" s="2">
        <v>110</v>
      </c>
      <c r="DD567" s="2">
        <v>46.8</v>
      </c>
      <c r="DE567" s="2">
        <v>78</v>
      </c>
      <c r="DF567" s="2">
        <v>33.200000000000003</v>
      </c>
      <c r="DI567" s="2">
        <v>46</v>
      </c>
      <c r="DJ567" s="2">
        <v>19.600000000000001</v>
      </c>
      <c r="DK567" s="2">
        <v>1</v>
      </c>
      <c r="DL567" s="2">
        <v>271</v>
      </c>
      <c r="DN567" t="s">
        <v>1086</v>
      </c>
      <c r="DO567" t="s">
        <v>1086</v>
      </c>
      <c r="EJ567" t="s">
        <v>1086</v>
      </c>
      <c r="EK567" t="s">
        <v>1086</v>
      </c>
      <c r="FE567" s="2">
        <v>235</v>
      </c>
      <c r="FF567" t="s">
        <v>1086</v>
      </c>
      <c r="FG567" t="s">
        <v>1086</v>
      </c>
      <c r="FH567" s="2">
        <v>189</v>
      </c>
      <c r="FI567" s="2">
        <v>80.400000000000006</v>
      </c>
      <c r="FJ567" s="2">
        <v>80.400000000000006</v>
      </c>
      <c r="FK567" s="2">
        <v>16</v>
      </c>
      <c r="FL567" s="2">
        <v>6.8</v>
      </c>
      <c r="FM567" s="2">
        <v>30</v>
      </c>
      <c r="FN567" s="2">
        <v>12.8</v>
      </c>
      <c r="FO567" s="2">
        <v>1</v>
      </c>
      <c r="FP567" s="2">
        <v>0.4</v>
      </c>
      <c r="FQ567" s="2">
        <v>110</v>
      </c>
      <c r="FR567" s="2">
        <v>46.8</v>
      </c>
      <c r="FS567" s="2">
        <v>78</v>
      </c>
      <c r="FT567" s="2">
        <v>33.200000000000003</v>
      </c>
      <c r="FW567" s="2">
        <v>46</v>
      </c>
      <c r="FX567" s="2">
        <v>19.600000000000001</v>
      </c>
      <c r="FY567" s="2">
        <v>1</v>
      </c>
      <c r="FZ567" s="2">
        <v>271</v>
      </c>
      <c r="GA567" s="2">
        <v>267</v>
      </c>
      <c r="GB567" t="s">
        <v>1086</v>
      </c>
      <c r="GC567" t="s">
        <v>1086</v>
      </c>
      <c r="GD567" s="2">
        <v>188</v>
      </c>
      <c r="GE567" s="2">
        <v>67.599999999999994</v>
      </c>
      <c r="GF567" s="2">
        <v>70.400000000000006</v>
      </c>
      <c r="GG567" s="2">
        <v>18</v>
      </c>
      <c r="GH567" s="2">
        <v>6.5</v>
      </c>
      <c r="GI567" s="2">
        <v>61</v>
      </c>
      <c r="GJ567" s="2">
        <v>21.9</v>
      </c>
      <c r="GK567" s="2">
        <v>10</v>
      </c>
      <c r="GL567" s="2">
        <v>3.6</v>
      </c>
      <c r="GM567" s="2">
        <v>117</v>
      </c>
      <c r="GN567" s="2">
        <v>42.1</v>
      </c>
      <c r="GO567" s="2">
        <v>61</v>
      </c>
      <c r="GP567" s="2">
        <v>21.9</v>
      </c>
      <c r="GQ567" s="2">
        <v>11</v>
      </c>
      <c r="GR567" s="2">
        <v>4</v>
      </c>
      <c r="GS567" s="2">
        <v>90</v>
      </c>
      <c r="GT567" s="2">
        <v>32.4</v>
      </c>
      <c r="GU567" s="2">
        <v>5</v>
      </c>
      <c r="GV567" s="2">
        <v>188</v>
      </c>
    </row>
    <row r="568" spans="1:204" ht="12.75" customHeight="1" x14ac:dyDescent="0.2">
      <c r="A568" s="2">
        <v>3361</v>
      </c>
      <c r="B568" s="21">
        <f t="shared" si="40"/>
        <v>3.3939999999999997</v>
      </c>
      <c r="C568" s="23">
        <f t="shared" si="41"/>
        <v>3.3939999999999997</v>
      </c>
      <c r="D568" s="15">
        <f t="shared" si="42"/>
        <v>0</v>
      </c>
      <c r="E568" s="15">
        <f t="shared" si="43"/>
        <v>0</v>
      </c>
      <c r="F568" s="15">
        <f t="shared" si="44"/>
        <v>0</v>
      </c>
      <c r="G568" s="17">
        <v>99</v>
      </c>
      <c r="H568" t="s">
        <v>1086</v>
      </c>
      <c r="I568" t="s">
        <v>1086</v>
      </c>
      <c r="J568" s="2">
        <v>88</v>
      </c>
      <c r="K568" s="2">
        <v>88.9</v>
      </c>
      <c r="L568" s="2">
        <v>88.9</v>
      </c>
      <c r="M568" s="2">
        <v>2</v>
      </c>
      <c r="N568" s="2">
        <v>2</v>
      </c>
      <c r="O568" s="2">
        <v>9</v>
      </c>
      <c r="P568" s="2">
        <v>9.1</v>
      </c>
      <c r="S568" s="2">
        <v>36</v>
      </c>
      <c r="T568" s="2">
        <v>36.4</v>
      </c>
      <c r="U568" s="2">
        <v>52</v>
      </c>
      <c r="V568" s="2">
        <v>52.5</v>
      </c>
      <c r="Y568" s="2">
        <v>11</v>
      </c>
      <c r="Z568" s="2">
        <v>11.1</v>
      </c>
      <c r="AB568" s="2">
        <v>3</v>
      </c>
      <c r="AD568" t="s">
        <v>1086</v>
      </c>
      <c r="AE568" t="s">
        <v>1086</v>
      </c>
      <c r="AZ568" t="s">
        <v>1086</v>
      </c>
      <c r="BA568" t="s">
        <v>1086</v>
      </c>
      <c r="BU568" s="2">
        <v>99</v>
      </c>
      <c r="BV568" t="s">
        <v>1086</v>
      </c>
      <c r="BW568" t="s">
        <v>1086</v>
      </c>
      <c r="BX568" s="2">
        <v>88</v>
      </c>
      <c r="BY568" s="2">
        <v>88.9</v>
      </c>
      <c r="BZ568" s="2">
        <v>88.9</v>
      </c>
      <c r="CA568" s="2">
        <v>2</v>
      </c>
      <c r="CB568" s="2">
        <v>2</v>
      </c>
      <c r="CC568" s="2">
        <v>9</v>
      </c>
      <c r="CD568" s="2">
        <v>9.1</v>
      </c>
      <c r="CG568" s="2">
        <v>36</v>
      </c>
      <c r="CH568" s="2">
        <v>36.4</v>
      </c>
      <c r="CI568" s="2">
        <v>52</v>
      </c>
      <c r="CJ568" s="2">
        <v>52.5</v>
      </c>
      <c r="CM568" s="2">
        <v>11</v>
      </c>
      <c r="CN568" s="2">
        <v>11.1</v>
      </c>
      <c r="CP568" s="2">
        <v>3</v>
      </c>
      <c r="CQ568" s="2">
        <v>3</v>
      </c>
      <c r="CR568" t="s">
        <v>1086</v>
      </c>
      <c r="CS568" t="s">
        <v>1086</v>
      </c>
      <c r="DN568" t="s">
        <v>1086</v>
      </c>
      <c r="DO568" t="s">
        <v>1086</v>
      </c>
      <c r="EJ568" t="s">
        <v>1086</v>
      </c>
      <c r="EK568" t="s">
        <v>1086</v>
      </c>
      <c r="FE568" s="2">
        <v>3</v>
      </c>
      <c r="FF568" t="s">
        <v>1086</v>
      </c>
      <c r="FG568" t="s">
        <v>1086</v>
      </c>
      <c r="GB568" t="s">
        <v>1086</v>
      </c>
      <c r="GC568" t="s">
        <v>1086</v>
      </c>
    </row>
    <row r="569" spans="1:204" ht="12.75" customHeight="1" x14ac:dyDescent="0.2">
      <c r="A569" s="2">
        <v>3362</v>
      </c>
      <c r="B569" s="21">
        <f t="shared" si="40"/>
        <v>2.4180000000000001</v>
      </c>
      <c r="C569" s="23">
        <f t="shared" si="41"/>
        <v>2.4180000000000001</v>
      </c>
      <c r="D569" s="15">
        <f t="shared" si="42"/>
        <v>3.3860000000000001</v>
      </c>
      <c r="E569" s="15">
        <f t="shared" si="43"/>
        <v>3.3860000000000001</v>
      </c>
      <c r="F569" s="15">
        <f t="shared" si="44"/>
        <v>3.1389999999999998</v>
      </c>
      <c r="G569" s="17">
        <v>279</v>
      </c>
      <c r="H569" t="s">
        <v>1086</v>
      </c>
      <c r="I569" t="s">
        <v>1086</v>
      </c>
      <c r="J569" s="2">
        <v>151</v>
      </c>
      <c r="K569" s="2">
        <v>53.9</v>
      </c>
      <c r="L569" s="2">
        <v>54.1</v>
      </c>
      <c r="M569" s="2">
        <v>54</v>
      </c>
      <c r="N569" s="2">
        <v>19.3</v>
      </c>
      <c r="O569" s="2">
        <v>74</v>
      </c>
      <c r="P569" s="2">
        <v>26.4</v>
      </c>
      <c r="Q569" s="2">
        <v>6</v>
      </c>
      <c r="R569" s="2">
        <v>2.1</v>
      </c>
      <c r="S569" s="2">
        <v>105</v>
      </c>
      <c r="T569" s="2">
        <v>37.5</v>
      </c>
      <c r="U569" s="2">
        <v>40</v>
      </c>
      <c r="V569" s="2">
        <v>14.3</v>
      </c>
      <c r="W569" s="2">
        <v>1</v>
      </c>
      <c r="X569" s="2">
        <v>0.4</v>
      </c>
      <c r="Y569" s="2">
        <v>129</v>
      </c>
      <c r="Z569" s="2">
        <v>46.1</v>
      </c>
      <c r="AA569" s="2">
        <v>7</v>
      </c>
      <c r="AB569" s="2">
        <v>512</v>
      </c>
      <c r="AD569" t="s">
        <v>1086</v>
      </c>
      <c r="AE569" t="s">
        <v>1086</v>
      </c>
      <c r="AZ569" t="s">
        <v>1086</v>
      </c>
      <c r="BA569" t="s">
        <v>1086</v>
      </c>
      <c r="BU569" s="2">
        <v>279</v>
      </c>
      <c r="BV569" t="s">
        <v>1086</v>
      </c>
      <c r="BW569" t="s">
        <v>1086</v>
      </c>
      <c r="BX569" s="2">
        <v>151</v>
      </c>
      <c r="BY569" s="2">
        <v>53.9</v>
      </c>
      <c r="BZ569" s="2">
        <v>54.1</v>
      </c>
      <c r="CA569" s="2">
        <v>54</v>
      </c>
      <c r="CB569" s="2">
        <v>19.3</v>
      </c>
      <c r="CC569" s="2">
        <v>74</v>
      </c>
      <c r="CD569" s="2">
        <v>26.4</v>
      </c>
      <c r="CE569" s="2">
        <v>6</v>
      </c>
      <c r="CF569" s="2">
        <v>2.1</v>
      </c>
      <c r="CG569" s="2">
        <v>105</v>
      </c>
      <c r="CH569" s="2">
        <v>37.5</v>
      </c>
      <c r="CI569" s="2">
        <v>40</v>
      </c>
      <c r="CJ569" s="2">
        <v>14.3</v>
      </c>
      <c r="CK569" s="2">
        <v>1</v>
      </c>
      <c r="CL569" s="2">
        <v>0.4</v>
      </c>
      <c r="CM569" s="2">
        <v>129</v>
      </c>
      <c r="CN569" s="2">
        <v>46.1</v>
      </c>
      <c r="CO569" s="2">
        <v>7</v>
      </c>
      <c r="CP569" s="2">
        <v>512</v>
      </c>
      <c r="CQ569" s="2">
        <v>202</v>
      </c>
      <c r="CR569" t="s">
        <v>1086</v>
      </c>
      <c r="CS569" t="s">
        <v>1086</v>
      </c>
      <c r="CT569" s="2">
        <v>180</v>
      </c>
      <c r="CU569" s="2">
        <v>89.1</v>
      </c>
      <c r="CV569" s="2">
        <v>89.1</v>
      </c>
      <c r="CW569" s="2">
        <v>4</v>
      </c>
      <c r="CX569" s="2">
        <v>2</v>
      </c>
      <c r="CY569" s="2">
        <v>18</v>
      </c>
      <c r="CZ569" s="2">
        <v>8.9</v>
      </c>
      <c r="DC569" s="2">
        <v>76</v>
      </c>
      <c r="DD569" s="2">
        <v>37.6</v>
      </c>
      <c r="DE569" s="2">
        <v>104</v>
      </c>
      <c r="DF569" s="2">
        <v>51.5</v>
      </c>
      <c r="DI569" s="2">
        <v>22</v>
      </c>
      <c r="DJ569" s="2">
        <v>10.9</v>
      </c>
      <c r="DL569" s="2">
        <v>300</v>
      </c>
      <c r="DN569" t="s">
        <v>1086</v>
      </c>
      <c r="DO569" t="s">
        <v>1086</v>
      </c>
      <c r="EJ569" t="s">
        <v>1086</v>
      </c>
      <c r="EK569" t="s">
        <v>1086</v>
      </c>
      <c r="FE569" s="2">
        <v>202</v>
      </c>
      <c r="FF569" t="s">
        <v>1086</v>
      </c>
      <c r="FG569" t="s">
        <v>1086</v>
      </c>
      <c r="FH569" s="2">
        <v>180</v>
      </c>
      <c r="FI569" s="2">
        <v>89.1</v>
      </c>
      <c r="FJ569" s="2">
        <v>89.1</v>
      </c>
      <c r="FK569" s="2">
        <v>4</v>
      </c>
      <c r="FL569" s="2">
        <v>2</v>
      </c>
      <c r="FM569" s="2">
        <v>18</v>
      </c>
      <c r="FN569" s="2">
        <v>8.9</v>
      </c>
      <c r="FQ569" s="2">
        <v>76</v>
      </c>
      <c r="FR569" s="2">
        <v>37.6</v>
      </c>
      <c r="FS569" s="2">
        <v>104</v>
      </c>
      <c r="FT569" s="2">
        <v>51.5</v>
      </c>
      <c r="FW569" s="2">
        <v>22</v>
      </c>
      <c r="FX569" s="2">
        <v>10.9</v>
      </c>
      <c r="FZ569" s="2">
        <v>300</v>
      </c>
      <c r="GA569" s="2">
        <v>280</v>
      </c>
      <c r="GB569" t="s">
        <v>1086</v>
      </c>
      <c r="GC569" t="s">
        <v>1086</v>
      </c>
      <c r="GD569" s="2">
        <v>249</v>
      </c>
      <c r="GE569" s="2">
        <v>88</v>
      </c>
      <c r="GF569" s="2">
        <v>88.9</v>
      </c>
      <c r="GG569" s="2">
        <v>8</v>
      </c>
      <c r="GH569" s="2">
        <v>2.8</v>
      </c>
      <c r="GI569" s="2">
        <v>23</v>
      </c>
      <c r="GJ569" s="2">
        <v>8.1</v>
      </c>
      <c r="GK569" s="2">
        <v>14</v>
      </c>
      <c r="GL569" s="2">
        <v>4.9000000000000004</v>
      </c>
      <c r="GM569" s="2">
        <v>106</v>
      </c>
      <c r="GN569" s="2">
        <v>37.5</v>
      </c>
      <c r="GO569" s="2">
        <v>129</v>
      </c>
      <c r="GP569" s="2">
        <v>45.6</v>
      </c>
      <c r="GQ569" s="2">
        <v>3</v>
      </c>
      <c r="GR569" s="2">
        <v>1.1000000000000001</v>
      </c>
      <c r="GS569" s="2">
        <v>34</v>
      </c>
      <c r="GT569" s="2">
        <v>12</v>
      </c>
      <c r="GU569" s="2">
        <v>6</v>
      </c>
      <c r="GV569" s="2">
        <v>180</v>
      </c>
    </row>
    <row r="570" spans="1:204" ht="12.75" customHeight="1" x14ac:dyDescent="0.2">
      <c r="A570" s="2">
        <v>3363</v>
      </c>
      <c r="B570" s="21">
        <f t="shared" si="40"/>
        <v>0</v>
      </c>
      <c r="C570" s="23">
        <f t="shared" si="41"/>
        <v>0</v>
      </c>
      <c r="D570" s="15">
        <f t="shared" si="42"/>
        <v>0</v>
      </c>
      <c r="E570" s="15">
        <f t="shared" si="43"/>
        <v>0</v>
      </c>
      <c r="F570" s="15">
        <f t="shared" si="44"/>
        <v>0</v>
      </c>
      <c r="H570" t="s">
        <v>1086</v>
      </c>
      <c r="I570" t="s">
        <v>1086</v>
      </c>
      <c r="AD570" t="s">
        <v>1086</v>
      </c>
      <c r="AE570" t="s">
        <v>1086</v>
      </c>
      <c r="AZ570" t="s">
        <v>1086</v>
      </c>
      <c r="BA570" t="s">
        <v>1086</v>
      </c>
      <c r="BV570" t="s">
        <v>1086</v>
      </c>
      <c r="BW570" t="s">
        <v>1086</v>
      </c>
      <c r="CR570" t="s">
        <v>1086</v>
      </c>
      <c r="CS570" t="s">
        <v>1086</v>
      </c>
      <c r="DN570" t="s">
        <v>1086</v>
      </c>
      <c r="DO570" t="s">
        <v>1086</v>
      </c>
      <c r="EJ570" t="s">
        <v>1086</v>
      </c>
      <c r="EK570" t="s">
        <v>1086</v>
      </c>
      <c r="FF570" t="s">
        <v>1086</v>
      </c>
      <c r="FG570" t="s">
        <v>1086</v>
      </c>
      <c r="GB570" t="s">
        <v>1086</v>
      </c>
      <c r="GC570" t="s">
        <v>1086</v>
      </c>
      <c r="GV570" s="2">
        <v>10</v>
      </c>
    </row>
    <row r="571" spans="1:204" ht="12.75" customHeight="1" x14ac:dyDescent="0.2">
      <c r="A571" s="2">
        <v>3366</v>
      </c>
      <c r="B571" s="21">
        <f t="shared" si="40"/>
        <v>2.6090000000000004</v>
      </c>
      <c r="C571" s="23">
        <f t="shared" si="41"/>
        <v>2.6090000000000004</v>
      </c>
      <c r="D571" s="15">
        <f t="shared" si="42"/>
        <v>3.2549999999999999</v>
      </c>
      <c r="E571" s="15">
        <f t="shared" si="43"/>
        <v>3.2549999999999999</v>
      </c>
      <c r="F571" s="15">
        <f t="shared" si="44"/>
        <v>3.5369999999999999</v>
      </c>
      <c r="G571" s="17">
        <v>49</v>
      </c>
      <c r="H571" t="s">
        <v>1086</v>
      </c>
      <c r="I571" t="s">
        <v>1086</v>
      </c>
      <c r="J571" s="2">
        <v>31</v>
      </c>
      <c r="K571" s="2">
        <v>60.8</v>
      </c>
      <c r="L571" s="2">
        <v>63.3</v>
      </c>
      <c r="M571" s="2">
        <v>4</v>
      </c>
      <c r="N571" s="2">
        <v>7.8</v>
      </c>
      <c r="O571" s="2">
        <v>14</v>
      </c>
      <c r="P571" s="2">
        <v>27.5</v>
      </c>
      <c r="S571" s="2">
        <v>23</v>
      </c>
      <c r="T571" s="2">
        <v>45.1</v>
      </c>
      <c r="U571" s="2">
        <v>8</v>
      </c>
      <c r="V571" s="2">
        <v>15.7</v>
      </c>
      <c r="W571" s="2">
        <v>2</v>
      </c>
      <c r="X571" s="2">
        <v>3.9</v>
      </c>
      <c r="Y571" s="2">
        <v>20</v>
      </c>
      <c r="Z571" s="2">
        <v>39.200000000000003</v>
      </c>
      <c r="AB571" s="2">
        <v>118</v>
      </c>
      <c r="AD571" t="s">
        <v>1086</v>
      </c>
      <c r="AE571" t="s">
        <v>1086</v>
      </c>
      <c r="AZ571" t="s">
        <v>1086</v>
      </c>
      <c r="BA571" t="s">
        <v>1086</v>
      </c>
      <c r="BU571" s="2">
        <v>49</v>
      </c>
      <c r="BV571" t="s">
        <v>1086</v>
      </c>
      <c r="BW571" t="s">
        <v>1086</v>
      </c>
      <c r="BX571" s="2">
        <v>31</v>
      </c>
      <c r="BY571" s="2">
        <v>60.8</v>
      </c>
      <c r="BZ571" s="2">
        <v>63.3</v>
      </c>
      <c r="CA571" s="2">
        <v>4</v>
      </c>
      <c r="CB571" s="2">
        <v>7.8</v>
      </c>
      <c r="CC571" s="2">
        <v>14</v>
      </c>
      <c r="CD571" s="2">
        <v>27.5</v>
      </c>
      <c r="CG571" s="2">
        <v>23</v>
      </c>
      <c r="CH571" s="2">
        <v>45.1</v>
      </c>
      <c r="CI571" s="2">
        <v>8</v>
      </c>
      <c r="CJ571" s="2">
        <v>15.7</v>
      </c>
      <c r="CK571" s="2">
        <v>2</v>
      </c>
      <c r="CL571" s="2">
        <v>3.9</v>
      </c>
      <c r="CM571" s="2">
        <v>20</v>
      </c>
      <c r="CN571" s="2">
        <v>39.200000000000003</v>
      </c>
      <c r="CP571" s="2">
        <v>118</v>
      </c>
      <c r="CQ571" s="2">
        <v>43</v>
      </c>
      <c r="CR571" t="s">
        <v>1086</v>
      </c>
      <c r="CS571" t="s">
        <v>1086</v>
      </c>
      <c r="CT571" s="2">
        <v>37</v>
      </c>
      <c r="CU571" s="2">
        <v>86</v>
      </c>
      <c r="CV571" s="2">
        <v>86</v>
      </c>
      <c r="CW571" s="2">
        <v>3</v>
      </c>
      <c r="CX571" s="2">
        <v>7</v>
      </c>
      <c r="CY571" s="2">
        <v>3</v>
      </c>
      <c r="CZ571" s="2">
        <v>7</v>
      </c>
      <c r="DC571" s="2">
        <v>17</v>
      </c>
      <c r="DD571" s="2">
        <v>39.5</v>
      </c>
      <c r="DE571" s="2">
        <v>20</v>
      </c>
      <c r="DF571" s="2">
        <v>46.5</v>
      </c>
      <c r="DI571" s="2">
        <v>6</v>
      </c>
      <c r="DJ571" s="2">
        <v>14</v>
      </c>
      <c r="DL571" s="2">
        <v>66</v>
      </c>
      <c r="DN571" t="s">
        <v>1086</v>
      </c>
      <c r="DO571" t="s">
        <v>1086</v>
      </c>
      <c r="EJ571" t="s">
        <v>1086</v>
      </c>
      <c r="EK571" t="s">
        <v>1086</v>
      </c>
      <c r="FE571" s="2">
        <v>43</v>
      </c>
      <c r="FF571" t="s">
        <v>1086</v>
      </c>
      <c r="FG571" t="s">
        <v>1086</v>
      </c>
      <c r="FH571" s="2">
        <v>37</v>
      </c>
      <c r="FI571" s="2">
        <v>86</v>
      </c>
      <c r="FJ571" s="2">
        <v>86</v>
      </c>
      <c r="FK571" s="2">
        <v>3</v>
      </c>
      <c r="FL571" s="2">
        <v>7</v>
      </c>
      <c r="FM571" s="2">
        <v>3</v>
      </c>
      <c r="FN571" s="2">
        <v>7</v>
      </c>
      <c r="FQ571" s="2">
        <v>17</v>
      </c>
      <c r="FR571" s="2">
        <v>39.5</v>
      </c>
      <c r="FS571" s="2">
        <v>20</v>
      </c>
      <c r="FT571" s="2">
        <v>46.5</v>
      </c>
      <c r="FW571" s="2">
        <v>6</v>
      </c>
      <c r="FX571" s="2">
        <v>14</v>
      </c>
      <c r="FZ571" s="2">
        <v>66</v>
      </c>
      <c r="GA571" s="2">
        <v>54</v>
      </c>
      <c r="GB571" t="s">
        <v>1086</v>
      </c>
      <c r="GC571" t="s">
        <v>1086</v>
      </c>
      <c r="GD571" s="2">
        <v>50</v>
      </c>
      <c r="GE571" s="2">
        <v>92.6</v>
      </c>
      <c r="GF571" s="2">
        <v>92.6</v>
      </c>
      <c r="GI571" s="2">
        <v>4</v>
      </c>
      <c r="GJ571" s="2">
        <v>7.4</v>
      </c>
      <c r="GM571" s="2">
        <v>17</v>
      </c>
      <c r="GN571" s="2">
        <v>31.5</v>
      </c>
      <c r="GO571" s="2">
        <v>33</v>
      </c>
      <c r="GP571" s="2">
        <v>61.1</v>
      </c>
      <c r="GS571" s="2">
        <v>4</v>
      </c>
      <c r="GT571" s="2">
        <v>7.4</v>
      </c>
      <c r="GU571" s="2">
        <v>4</v>
      </c>
      <c r="GV571" s="2">
        <v>32</v>
      </c>
    </row>
    <row r="572" spans="1:204" ht="12.75" customHeight="1" x14ac:dyDescent="0.2">
      <c r="A572" s="2">
        <v>3368</v>
      </c>
      <c r="B572" s="21">
        <f t="shared" si="40"/>
        <v>3.3659999999999997</v>
      </c>
      <c r="C572" s="23">
        <f t="shared" si="41"/>
        <v>3.3659999999999997</v>
      </c>
      <c r="D572" s="15">
        <f t="shared" si="42"/>
        <v>0</v>
      </c>
      <c r="E572" s="15">
        <f t="shared" si="43"/>
        <v>0</v>
      </c>
      <c r="F572" s="15">
        <f t="shared" si="44"/>
        <v>0</v>
      </c>
      <c r="G572" s="17">
        <v>63</v>
      </c>
      <c r="H572" t="s">
        <v>1086</v>
      </c>
      <c r="I572" t="s">
        <v>1086</v>
      </c>
      <c r="J572" s="2">
        <v>59</v>
      </c>
      <c r="K572" s="2">
        <v>93.7</v>
      </c>
      <c r="L572" s="2">
        <v>93.7</v>
      </c>
      <c r="O572" s="2">
        <v>4</v>
      </c>
      <c r="P572" s="2">
        <v>6.3</v>
      </c>
      <c r="S572" s="2">
        <v>32</v>
      </c>
      <c r="T572" s="2">
        <v>50.8</v>
      </c>
      <c r="U572" s="2">
        <v>27</v>
      </c>
      <c r="V572" s="2">
        <v>42.9</v>
      </c>
      <c r="Y572" s="2">
        <v>4</v>
      </c>
      <c r="Z572" s="2">
        <v>6.3</v>
      </c>
      <c r="AD572" t="s">
        <v>1086</v>
      </c>
      <c r="AE572" t="s">
        <v>1086</v>
      </c>
      <c r="AZ572" t="s">
        <v>1086</v>
      </c>
      <c r="BA572" t="s">
        <v>1086</v>
      </c>
      <c r="BU572" s="2">
        <v>63</v>
      </c>
      <c r="BV572" t="s">
        <v>1086</v>
      </c>
      <c r="BW572" t="s">
        <v>1086</v>
      </c>
      <c r="BX572" s="2">
        <v>59</v>
      </c>
      <c r="BY572" s="2">
        <v>93.7</v>
      </c>
      <c r="BZ572" s="2">
        <v>93.7</v>
      </c>
      <c r="CC572" s="2">
        <v>4</v>
      </c>
      <c r="CD572" s="2">
        <v>6.3</v>
      </c>
      <c r="CG572" s="2">
        <v>32</v>
      </c>
      <c r="CH572" s="2">
        <v>50.8</v>
      </c>
      <c r="CI572" s="2">
        <v>27</v>
      </c>
      <c r="CJ572" s="2">
        <v>42.9</v>
      </c>
      <c r="CM572" s="2">
        <v>4</v>
      </c>
      <c r="CN572" s="2">
        <v>6.3</v>
      </c>
      <c r="CR572" t="s">
        <v>1086</v>
      </c>
      <c r="CS572" t="s">
        <v>1086</v>
      </c>
      <c r="DN572" t="s">
        <v>1086</v>
      </c>
      <c r="DO572" t="s">
        <v>1086</v>
      </c>
      <c r="EJ572" t="s">
        <v>1086</v>
      </c>
      <c r="EK572" t="s">
        <v>1086</v>
      </c>
      <c r="FF572" t="s">
        <v>1086</v>
      </c>
      <c r="FG572" t="s">
        <v>1086</v>
      </c>
      <c r="GB572" t="s">
        <v>1086</v>
      </c>
      <c r="GC572" t="s">
        <v>1086</v>
      </c>
    </row>
    <row r="573" spans="1:204" ht="12.75" customHeight="1" x14ac:dyDescent="0.2">
      <c r="A573" s="2">
        <v>3370</v>
      </c>
      <c r="B573" s="21">
        <f t="shared" si="40"/>
        <v>3.137</v>
      </c>
      <c r="C573" s="23">
        <f t="shared" si="41"/>
        <v>3.137</v>
      </c>
      <c r="D573" s="15">
        <f t="shared" si="42"/>
        <v>3.5880000000000001</v>
      </c>
      <c r="E573" s="15">
        <f t="shared" si="43"/>
        <v>3.5880000000000001</v>
      </c>
      <c r="F573" s="15">
        <f t="shared" si="44"/>
        <v>0</v>
      </c>
      <c r="G573" s="17">
        <v>73</v>
      </c>
      <c r="H573" t="s">
        <v>1086</v>
      </c>
      <c r="I573" t="s">
        <v>1086</v>
      </c>
      <c r="J573" s="2">
        <v>57</v>
      </c>
      <c r="K573" s="2">
        <v>78.099999999999994</v>
      </c>
      <c r="L573" s="2">
        <v>78.099999999999994</v>
      </c>
      <c r="M573" s="2">
        <v>3</v>
      </c>
      <c r="N573" s="2">
        <v>4.0999999999999996</v>
      </c>
      <c r="O573" s="2">
        <v>13</v>
      </c>
      <c r="P573" s="2">
        <v>17.8</v>
      </c>
      <c r="S573" s="2">
        <v>28</v>
      </c>
      <c r="T573" s="2">
        <v>38.4</v>
      </c>
      <c r="U573" s="2">
        <v>29</v>
      </c>
      <c r="V573" s="2">
        <v>39.700000000000003</v>
      </c>
      <c r="Y573" s="2">
        <v>16</v>
      </c>
      <c r="Z573" s="2">
        <v>21.9</v>
      </c>
      <c r="AB573" s="2">
        <v>20</v>
      </c>
      <c r="AD573" t="s">
        <v>1086</v>
      </c>
      <c r="AE573" t="s">
        <v>1086</v>
      </c>
      <c r="AZ573" t="s">
        <v>1086</v>
      </c>
      <c r="BA573" t="s">
        <v>1086</v>
      </c>
      <c r="BU573" s="2">
        <v>73</v>
      </c>
      <c r="BV573" t="s">
        <v>1086</v>
      </c>
      <c r="BW573" t="s">
        <v>1086</v>
      </c>
      <c r="BX573" s="2">
        <v>57</v>
      </c>
      <c r="BY573" s="2">
        <v>78.099999999999994</v>
      </c>
      <c r="BZ573" s="2">
        <v>78.099999999999994</v>
      </c>
      <c r="CA573" s="2">
        <v>3</v>
      </c>
      <c r="CB573" s="2">
        <v>4.0999999999999996</v>
      </c>
      <c r="CC573" s="2">
        <v>13</v>
      </c>
      <c r="CD573" s="2">
        <v>17.8</v>
      </c>
      <c r="CG573" s="2">
        <v>28</v>
      </c>
      <c r="CH573" s="2">
        <v>38.4</v>
      </c>
      <c r="CI573" s="2">
        <v>29</v>
      </c>
      <c r="CJ573" s="2">
        <v>39.700000000000003</v>
      </c>
      <c r="CM573" s="2">
        <v>16</v>
      </c>
      <c r="CN573" s="2">
        <v>21.9</v>
      </c>
      <c r="CP573" s="2">
        <v>20</v>
      </c>
      <c r="CQ573" s="2">
        <v>17</v>
      </c>
      <c r="CR573" t="s">
        <v>1086</v>
      </c>
      <c r="CS573" t="s">
        <v>1086</v>
      </c>
      <c r="CT573" s="2">
        <v>16</v>
      </c>
      <c r="CU573" s="2">
        <v>94.1</v>
      </c>
      <c r="CV573" s="2">
        <v>94.1</v>
      </c>
      <c r="CY573" s="2">
        <v>1</v>
      </c>
      <c r="CZ573" s="2">
        <v>5.9</v>
      </c>
      <c r="DC573" s="2">
        <v>5</v>
      </c>
      <c r="DD573" s="2">
        <v>29.4</v>
      </c>
      <c r="DE573" s="2">
        <v>11</v>
      </c>
      <c r="DF573" s="2">
        <v>64.7</v>
      </c>
      <c r="DI573" s="2">
        <v>1</v>
      </c>
      <c r="DJ573" s="2">
        <v>5.9</v>
      </c>
      <c r="DN573" t="s">
        <v>1086</v>
      </c>
      <c r="DO573" t="s">
        <v>1086</v>
      </c>
      <c r="EJ573" t="s">
        <v>1086</v>
      </c>
      <c r="EK573" t="s">
        <v>1086</v>
      </c>
      <c r="FE573" s="2">
        <v>17</v>
      </c>
      <c r="FF573" t="s">
        <v>1086</v>
      </c>
      <c r="FG573" t="s">
        <v>1086</v>
      </c>
      <c r="FH573" s="2">
        <v>16</v>
      </c>
      <c r="FI573" s="2">
        <v>94.1</v>
      </c>
      <c r="FJ573" s="2">
        <v>94.1</v>
      </c>
      <c r="FM573" s="2">
        <v>1</v>
      </c>
      <c r="FN573" s="2">
        <v>5.9</v>
      </c>
      <c r="FQ573" s="2">
        <v>5</v>
      </c>
      <c r="FR573" s="2">
        <v>29.4</v>
      </c>
      <c r="FS573" s="2">
        <v>11</v>
      </c>
      <c r="FT573" s="2">
        <v>64.7</v>
      </c>
      <c r="FW573" s="2">
        <v>1</v>
      </c>
      <c r="FX573" s="2">
        <v>5.9</v>
      </c>
      <c r="GB573" t="s">
        <v>1086</v>
      </c>
      <c r="GC573" t="s">
        <v>1086</v>
      </c>
    </row>
    <row r="574" spans="1:204" ht="12.75" customHeight="1" x14ac:dyDescent="0.2">
      <c r="A574" s="2">
        <v>3371</v>
      </c>
      <c r="B574" s="21">
        <f t="shared" si="40"/>
        <v>0</v>
      </c>
      <c r="C574" s="23">
        <f t="shared" si="41"/>
        <v>3.2910000000000004</v>
      </c>
      <c r="D574" s="15">
        <f t="shared" si="42"/>
        <v>0</v>
      </c>
      <c r="E574" s="15">
        <f t="shared" si="43"/>
        <v>0</v>
      </c>
      <c r="F574" s="15">
        <f t="shared" si="44"/>
        <v>0</v>
      </c>
      <c r="H574" t="s">
        <v>1086</v>
      </c>
      <c r="I574" t="s">
        <v>1086</v>
      </c>
      <c r="AC574" s="2">
        <v>55</v>
      </c>
      <c r="AD574" t="s">
        <v>1086</v>
      </c>
      <c r="AE574" t="s">
        <v>1086</v>
      </c>
      <c r="AF574" s="2">
        <v>48</v>
      </c>
      <c r="AG574" s="2">
        <v>87.3</v>
      </c>
      <c r="AH574" s="2">
        <v>87.3</v>
      </c>
      <c r="AK574" s="2">
        <v>7</v>
      </c>
      <c r="AL574" s="2">
        <v>12.7</v>
      </c>
      <c r="AO574" s="2">
        <v>25</v>
      </c>
      <c r="AP574" s="2">
        <v>45.5</v>
      </c>
      <c r="AQ574" s="2">
        <v>23</v>
      </c>
      <c r="AR574" s="2">
        <v>41.8</v>
      </c>
      <c r="AU574" s="2">
        <v>7</v>
      </c>
      <c r="AV574" s="2">
        <v>12.7</v>
      </c>
      <c r="AX574" s="2">
        <v>1</v>
      </c>
      <c r="AZ574" t="s">
        <v>1086</v>
      </c>
      <c r="BA574" t="s">
        <v>1086</v>
      </c>
      <c r="BU574" s="2">
        <v>55</v>
      </c>
      <c r="BV574" t="s">
        <v>1086</v>
      </c>
      <c r="BW574" t="s">
        <v>1086</v>
      </c>
      <c r="BX574" s="2">
        <v>48</v>
      </c>
      <c r="BY574" s="2">
        <v>87.3</v>
      </c>
      <c r="BZ574" s="2">
        <v>87.3</v>
      </c>
      <c r="CC574" s="2">
        <v>7</v>
      </c>
      <c r="CD574" s="2">
        <v>12.7</v>
      </c>
      <c r="CG574" s="2">
        <v>25</v>
      </c>
      <c r="CH574" s="2">
        <v>45.5</v>
      </c>
      <c r="CI574" s="2">
        <v>23</v>
      </c>
      <c r="CJ574" s="2">
        <v>41.8</v>
      </c>
      <c r="CM574" s="2">
        <v>7</v>
      </c>
      <c r="CN574" s="2">
        <v>12.7</v>
      </c>
      <c r="CP574" s="2">
        <v>1</v>
      </c>
      <c r="CR574" t="s">
        <v>1086</v>
      </c>
      <c r="CS574" t="s">
        <v>1086</v>
      </c>
      <c r="DN574" t="s">
        <v>1086</v>
      </c>
      <c r="DO574" t="s">
        <v>1086</v>
      </c>
      <c r="EJ574" t="s">
        <v>1086</v>
      </c>
      <c r="EK574" t="s">
        <v>1086</v>
      </c>
      <c r="FF574" t="s">
        <v>1086</v>
      </c>
      <c r="FG574" t="s">
        <v>1086</v>
      </c>
      <c r="GB574" t="s">
        <v>1086</v>
      </c>
      <c r="GC574" t="s">
        <v>1086</v>
      </c>
    </row>
    <row r="575" spans="1:204" ht="12.75" customHeight="1" x14ac:dyDescent="0.2">
      <c r="A575" s="2">
        <v>3372</v>
      </c>
      <c r="B575" s="21">
        <f t="shared" si="40"/>
        <v>2.6329999999999996</v>
      </c>
      <c r="C575" s="23">
        <f t="shared" si="41"/>
        <v>2.6329999999999996</v>
      </c>
      <c r="D575" s="15">
        <f t="shared" si="42"/>
        <v>3.6760000000000002</v>
      </c>
      <c r="E575" s="15">
        <f t="shared" si="43"/>
        <v>3.6760000000000002</v>
      </c>
      <c r="F575" s="15">
        <f t="shared" si="44"/>
        <v>3.6389999999999998</v>
      </c>
      <c r="G575" s="17">
        <v>432</v>
      </c>
      <c r="H575" t="s">
        <v>1086</v>
      </c>
      <c r="I575" t="s">
        <v>1086</v>
      </c>
      <c r="J575" s="2">
        <v>251</v>
      </c>
      <c r="K575" s="2">
        <v>58</v>
      </c>
      <c r="L575" s="2">
        <v>58.1</v>
      </c>
      <c r="M575" s="2">
        <v>82</v>
      </c>
      <c r="N575" s="2">
        <v>18.899999999999999</v>
      </c>
      <c r="O575" s="2">
        <v>99</v>
      </c>
      <c r="P575" s="2">
        <v>22.9</v>
      </c>
      <c r="S575" s="2">
        <v>143</v>
      </c>
      <c r="T575" s="2">
        <v>33</v>
      </c>
      <c r="U575" s="2">
        <v>108</v>
      </c>
      <c r="V575" s="2">
        <v>24.9</v>
      </c>
      <c r="W575" s="2">
        <v>1</v>
      </c>
      <c r="X575" s="2">
        <v>0.2</v>
      </c>
      <c r="Y575" s="2">
        <v>182</v>
      </c>
      <c r="Z575" s="2">
        <v>42</v>
      </c>
      <c r="AB575" s="2">
        <v>116</v>
      </c>
      <c r="AD575" t="s">
        <v>1086</v>
      </c>
      <c r="AE575" t="s">
        <v>1086</v>
      </c>
      <c r="AZ575" t="s">
        <v>1086</v>
      </c>
      <c r="BA575" t="s">
        <v>1086</v>
      </c>
      <c r="BU575" s="2">
        <v>432</v>
      </c>
      <c r="BV575" t="s">
        <v>1086</v>
      </c>
      <c r="BW575" t="s">
        <v>1086</v>
      </c>
      <c r="BX575" s="2">
        <v>251</v>
      </c>
      <c r="BY575" s="2">
        <v>58</v>
      </c>
      <c r="BZ575" s="2">
        <v>58.1</v>
      </c>
      <c r="CA575" s="2">
        <v>82</v>
      </c>
      <c r="CB575" s="2">
        <v>18.899999999999999</v>
      </c>
      <c r="CC575" s="2">
        <v>99</v>
      </c>
      <c r="CD575" s="2">
        <v>22.9</v>
      </c>
      <c r="CG575" s="2">
        <v>143</v>
      </c>
      <c r="CH575" s="2">
        <v>33</v>
      </c>
      <c r="CI575" s="2">
        <v>108</v>
      </c>
      <c r="CJ575" s="2">
        <v>24.9</v>
      </c>
      <c r="CK575" s="2">
        <v>1</v>
      </c>
      <c r="CL575" s="2">
        <v>0.2</v>
      </c>
      <c r="CM575" s="2">
        <v>182</v>
      </c>
      <c r="CN575" s="2">
        <v>42</v>
      </c>
      <c r="CP575" s="2">
        <v>116</v>
      </c>
      <c r="CQ575" s="2">
        <v>111</v>
      </c>
      <c r="CR575" t="s">
        <v>1086</v>
      </c>
      <c r="CS575" t="s">
        <v>1086</v>
      </c>
      <c r="CT575" s="2">
        <v>109</v>
      </c>
      <c r="CU575" s="2">
        <v>98.2</v>
      </c>
      <c r="CV575" s="2">
        <v>98.2</v>
      </c>
      <c r="CY575" s="2">
        <v>2</v>
      </c>
      <c r="CZ575" s="2">
        <v>1.8</v>
      </c>
      <c r="DC575" s="2">
        <v>32</v>
      </c>
      <c r="DD575" s="2">
        <v>28.8</v>
      </c>
      <c r="DE575" s="2">
        <v>77</v>
      </c>
      <c r="DF575" s="2">
        <v>69.400000000000006</v>
      </c>
      <c r="DI575" s="2">
        <v>2</v>
      </c>
      <c r="DJ575" s="2">
        <v>1.8</v>
      </c>
      <c r="DN575" t="s">
        <v>1086</v>
      </c>
      <c r="DO575" t="s">
        <v>1086</v>
      </c>
      <c r="EJ575" t="s">
        <v>1086</v>
      </c>
      <c r="EK575" t="s">
        <v>1086</v>
      </c>
      <c r="FE575" s="2">
        <v>111</v>
      </c>
      <c r="FF575" t="s">
        <v>1086</v>
      </c>
      <c r="FG575" t="s">
        <v>1086</v>
      </c>
      <c r="FH575" s="2">
        <v>109</v>
      </c>
      <c r="FI575" s="2">
        <v>98.2</v>
      </c>
      <c r="FJ575" s="2">
        <v>98.2</v>
      </c>
      <c r="FM575" s="2">
        <v>2</v>
      </c>
      <c r="FN575" s="2">
        <v>1.8</v>
      </c>
      <c r="FQ575" s="2">
        <v>32</v>
      </c>
      <c r="FR575" s="2">
        <v>28.8</v>
      </c>
      <c r="FS575" s="2">
        <v>77</v>
      </c>
      <c r="FT575" s="2">
        <v>69.400000000000006</v>
      </c>
      <c r="FW575" s="2">
        <v>2</v>
      </c>
      <c r="FX575" s="2">
        <v>1.8</v>
      </c>
      <c r="GA575" s="2">
        <v>57</v>
      </c>
      <c r="GB575" t="s">
        <v>1086</v>
      </c>
      <c r="GC575" t="s">
        <v>1086</v>
      </c>
      <c r="GD575" s="2">
        <v>57</v>
      </c>
      <c r="GE575" s="2">
        <v>98.3</v>
      </c>
      <c r="GF575" s="2">
        <v>100</v>
      </c>
      <c r="GM575" s="2">
        <v>17</v>
      </c>
      <c r="GN575" s="2">
        <v>29.3</v>
      </c>
      <c r="GO575" s="2">
        <v>40</v>
      </c>
      <c r="GP575" s="2">
        <v>69</v>
      </c>
      <c r="GQ575" s="2">
        <v>1</v>
      </c>
      <c r="GR575" s="2">
        <v>1.7</v>
      </c>
      <c r="GS575" s="2">
        <v>1</v>
      </c>
      <c r="GT575" s="2">
        <v>1.7</v>
      </c>
    </row>
    <row r="576" spans="1:204" ht="12.75" customHeight="1" x14ac:dyDescent="0.2">
      <c r="A576" s="2">
        <v>3373</v>
      </c>
      <c r="B576" s="21">
        <f t="shared" si="40"/>
        <v>3.1239999999999997</v>
      </c>
      <c r="C576" s="23">
        <f t="shared" si="41"/>
        <v>3.1239999999999997</v>
      </c>
      <c r="D576" s="15">
        <f t="shared" si="42"/>
        <v>0</v>
      </c>
      <c r="E576" s="15">
        <f t="shared" si="43"/>
        <v>0</v>
      </c>
      <c r="F576" s="15">
        <f t="shared" si="44"/>
        <v>0</v>
      </c>
      <c r="G576" s="17">
        <v>112</v>
      </c>
      <c r="H576" t="s">
        <v>1086</v>
      </c>
      <c r="I576" t="s">
        <v>1086</v>
      </c>
      <c r="J576" s="2">
        <v>93</v>
      </c>
      <c r="K576" s="2">
        <v>83</v>
      </c>
      <c r="L576" s="2">
        <v>83</v>
      </c>
      <c r="M576" s="2">
        <v>6</v>
      </c>
      <c r="N576" s="2">
        <v>5.4</v>
      </c>
      <c r="O576" s="2">
        <v>13</v>
      </c>
      <c r="P576" s="2">
        <v>11.6</v>
      </c>
      <c r="S576" s="2">
        <v>54</v>
      </c>
      <c r="T576" s="2">
        <v>48.2</v>
      </c>
      <c r="U576" s="2">
        <v>39</v>
      </c>
      <c r="V576" s="2">
        <v>34.799999999999997</v>
      </c>
      <c r="Y576" s="2">
        <v>19</v>
      </c>
      <c r="Z576" s="2">
        <v>17</v>
      </c>
      <c r="AD576" t="s">
        <v>1086</v>
      </c>
      <c r="AE576" t="s">
        <v>1086</v>
      </c>
      <c r="AZ576" t="s">
        <v>1086</v>
      </c>
      <c r="BA576" t="s">
        <v>1086</v>
      </c>
      <c r="BU576" s="2">
        <v>112</v>
      </c>
      <c r="BV576" t="s">
        <v>1086</v>
      </c>
      <c r="BW576" t="s">
        <v>1086</v>
      </c>
      <c r="BX576" s="2">
        <v>93</v>
      </c>
      <c r="BY576" s="2">
        <v>83</v>
      </c>
      <c r="BZ576" s="2">
        <v>83</v>
      </c>
      <c r="CA576" s="2">
        <v>6</v>
      </c>
      <c r="CB576" s="2">
        <v>5.4</v>
      </c>
      <c r="CC576" s="2">
        <v>13</v>
      </c>
      <c r="CD576" s="2">
        <v>11.6</v>
      </c>
      <c r="CG576" s="2">
        <v>54</v>
      </c>
      <c r="CH576" s="2">
        <v>48.2</v>
      </c>
      <c r="CI576" s="2">
        <v>39</v>
      </c>
      <c r="CJ576" s="2">
        <v>34.799999999999997</v>
      </c>
      <c r="CM576" s="2">
        <v>19</v>
      </c>
      <c r="CN576" s="2">
        <v>17</v>
      </c>
      <c r="CR576" t="s">
        <v>1086</v>
      </c>
      <c r="CS576" t="s">
        <v>1086</v>
      </c>
      <c r="DN576" t="s">
        <v>1086</v>
      </c>
      <c r="DO576" t="s">
        <v>1086</v>
      </c>
      <c r="EJ576" t="s">
        <v>1086</v>
      </c>
      <c r="EK576" t="s">
        <v>1086</v>
      </c>
      <c r="FF576" t="s">
        <v>1086</v>
      </c>
      <c r="FG576" t="s">
        <v>1086</v>
      </c>
      <c r="GB576" t="s">
        <v>1086</v>
      </c>
      <c r="GC576" t="s">
        <v>1086</v>
      </c>
    </row>
    <row r="577" spans="1:204" ht="12.75" customHeight="1" x14ac:dyDescent="0.2">
      <c r="A577" s="2">
        <v>3375</v>
      </c>
      <c r="B577" s="21">
        <f t="shared" si="40"/>
        <v>1.9980000000000002</v>
      </c>
      <c r="C577" s="23">
        <f t="shared" si="41"/>
        <v>1.9980000000000002</v>
      </c>
      <c r="D577" s="15">
        <f t="shared" si="42"/>
        <v>2.141</v>
      </c>
      <c r="E577" s="15">
        <f t="shared" si="43"/>
        <v>2.141</v>
      </c>
      <c r="F577" s="15">
        <f t="shared" si="44"/>
        <v>3.0030000000000001</v>
      </c>
      <c r="G577" s="17">
        <v>29</v>
      </c>
      <c r="H577" t="s">
        <v>1086</v>
      </c>
      <c r="I577" t="s">
        <v>1086</v>
      </c>
      <c r="J577" s="2">
        <v>9</v>
      </c>
      <c r="K577" s="2">
        <v>31</v>
      </c>
      <c r="L577" s="2">
        <v>31</v>
      </c>
      <c r="M577" s="2">
        <v>9</v>
      </c>
      <c r="N577" s="2">
        <v>31</v>
      </c>
      <c r="O577" s="2">
        <v>11</v>
      </c>
      <c r="P577" s="2">
        <v>37.9</v>
      </c>
      <c r="S577" s="2">
        <v>9</v>
      </c>
      <c r="T577" s="2">
        <v>31</v>
      </c>
      <c r="Y577" s="2">
        <v>20</v>
      </c>
      <c r="Z577" s="2">
        <v>69</v>
      </c>
      <c r="AB577" s="2">
        <v>29</v>
      </c>
      <c r="AD577" t="s">
        <v>1086</v>
      </c>
      <c r="AE577" t="s">
        <v>1086</v>
      </c>
      <c r="AZ577" t="s">
        <v>1086</v>
      </c>
      <c r="BA577" t="s">
        <v>1086</v>
      </c>
      <c r="BU577" s="2">
        <v>29</v>
      </c>
      <c r="BV577" t="s">
        <v>1086</v>
      </c>
      <c r="BW577" t="s">
        <v>1086</v>
      </c>
      <c r="BX577" s="2">
        <v>9</v>
      </c>
      <c r="BY577" s="2">
        <v>31</v>
      </c>
      <c r="BZ577" s="2">
        <v>31</v>
      </c>
      <c r="CA577" s="2">
        <v>9</v>
      </c>
      <c r="CB577" s="2">
        <v>31</v>
      </c>
      <c r="CC577" s="2">
        <v>11</v>
      </c>
      <c r="CD577" s="2">
        <v>37.9</v>
      </c>
      <c r="CG577" s="2">
        <v>9</v>
      </c>
      <c r="CH577" s="2">
        <v>31</v>
      </c>
      <c r="CM577" s="2">
        <v>20</v>
      </c>
      <c r="CN577" s="2">
        <v>69</v>
      </c>
      <c r="CP577" s="2">
        <v>29</v>
      </c>
      <c r="CQ577" s="2">
        <v>14</v>
      </c>
      <c r="CR577" t="s">
        <v>1086</v>
      </c>
      <c r="CS577" t="s">
        <v>1086</v>
      </c>
      <c r="CT577" s="2">
        <v>3</v>
      </c>
      <c r="CU577" s="2">
        <v>21.4</v>
      </c>
      <c r="CV577" s="2">
        <v>21.4</v>
      </c>
      <c r="CW577" s="2">
        <v>1</v>
      </c>
      <c r="CX577" s="2">
        <v>7.1</v>
      </c>
      <c r="CY577" s="2">
        <v>10</v>
      </c>
      <c r="CZ577" s="2">
        <v>71.400000000000006</v>
      </c>
      <c r="DC577" s="2">
        <v>3</v>
      </c>
      <c r="DD577" s="2">
        <v>21.4</v>
      </c>
      <c r="DI577" s="2">
        <v>11</v>
      </c>
      <c r="DJ577" s="2">
        <v>78.599999999999994</v>
      </c>
      <c r="DL577" s="2">
        <v>8</v>
      </c>
      <c r="DN577" t="s">
        <v>1086</v>
      </c>
      <c r="DO577" t="s">
        <v>1086</v>
      </c>
      <c r="EJ577" t="s">
        <v>1086</v>
      </c>
      <c r="EK577" t="s">
        <v>1086</v>
      </c>
      <c r="FE577" s="2">
        <v>14</v>
      </c>
      <c r="FF577" t="s">
        <v>1086</v>
      </c>
      <c r="FG577" t="s">
        <v>1086</v>
      </c>
      <c r="FH577" s="2">
        <v>3</v>
      </c>
      <c r="FI577" s="2">
        <v>21.4</v>
      </c>
      <c r="FJ577" s="2">
        <v>21.4</v>
      </c>
      <c r="FK577" s="2">
        <v>1</v>
      </c>
      <c r="FL577" s="2">
        <v>7.1</v>
      </c>
      <c r="FM577" s="2">
        <v>10</v>
      </c>
      <c r="FN577" s="2">
        <v>71.400000000000006</v>
      </c>
      <c r="FQ577" s="2">
        <v>3</v>
      </c>
      <c r="FR577" s="2">
        <v>21.4</v>
      </c>
      <c r="FW577" s="2">
        <v>11</v>
      </c>
      <c r="FX577" s="2">
        <v>78.599999999999994</v>
      </c>
      <c r="FZ577" s="2">
        <v>8</v>
      </c>
      <c r="GA577" s="2">
        <v>12</v>
      </c>
      <c r="GB577" t="s">
        <v>1086</v>
      </c>
      <c r="GC577" t="s">
        <v>1086</v>
      </c>
      <c r="GD577" s="2">
        <v>10</v>
      </c>
      <c r="GE577" s="2">
        <v>83.3</v>
      </c>
      <c r="GF577" s="2">
        <v>83.3</v>
      </c>
      <c r="GI577" s="2">
        <v>2</v>
      </c>
      <c r="GJ577" s="2">
        <v>16.7</v>
      </c>
      <c r="GM577" s="2">
        <v>8</v>
      </c>
      <c r="GN577" s="2">
        <v>66.7</v>
      </c>
      <c r="GO577" s="2">
        <v>2</v>
      </c>
      <c r="GP577" s="2">
        <v>16.7</v>
      </c>
      <c r="GS577" s="2">
        <v>2</v>
      </c>
      <c r="GT577" s="2">
        <v>16.7</v>
      </c>
      <c r="GV577" s="2">
        <v>15</v>
      </c>
    </row>
    <row r="578" spans="1:204" ht="12.75" customHeight="1" x14ac:dyDescent="0.2">
      <c r="A578" s="2">
        <v>3381</v>
      </c>
      <c r="B578" s="21">
        <f t="shared" si="40"/>
        <v>2.8089999999999997</v>
      </c>
      <c r="C578" s="23">
        <f t="shared" si="41"/>
        <v>2.8089999999999997</v>
      </c>
      <c r="D578" s="15">
        <f t="shared" si="42"/>
        <v>3.3420000000000001</v>
      </c>
      <c r="E578" s="15">
        <f t="shared" si="43"/>
        <v>3.3420000000000001</v>
      </c>
      <c r="F578" s="15">
        <f t="shared" si="44"/>
        <v>0</v>
      </c>
      <c r="G578" s="17">
        <v>189</v>
      </c>
      <c r="H578" t="s">
        <v>1086</v>
      </c>
      <c r="I578" t="s">
        <v>1086</v>
      </c>
      <c r="J578" s="2">
        <v>124</v>
      </c>
      <c r="K578" s="2">
        <v>65.599999999999994</v>
      </c>
      <c r="L578" s="2">
        <v>65.599999999999994</v>
      </c>
      <c r="M578" s="2">
        <v>17</v>
      </c>
      <c r="N578" s="2">
        <v>9</v>
      </c>
      <c r="O578" s="2">
        <v>48</v>
      </c>
      <c r="P578" s="2">
        <v>25.4</v>
      </c>
      <c r="S578" s="2">
        <v>78</v>
      </c>
      <c r="T578" s="2">
        <v>41.3</v>
      </c>
      <c r="U578" s="2">
        <v>46</v>
      </c>
      <c r="V578" s="2">
        <v>24.3</v>
      </c>
      <c r="Y578" s="2">
        <v>65</v>
      </c>
      <c r="Z578" s="2">
        <v>34.4</v>
      </c>
      <c r="AB578" s="2">
        <v>80</v>
      </c>
      <c r="AD578" t="s">
        <v>1086</v>
      </c>
      <c r="AE578" t="s">
        <v>1086</v>
      </c>
      <c r="AZ578" t="s">
        <v>1086</v>
      </c>
      <c r="BA578" t="s">
        <v>1086</v>
      </c>
      <c r="BU578" s="2">
        <v>189</v>
      </c>
      <c r="BV578" t="s">
        <v>1086</v>
      </c>
      <c r="BW578" t="s">
        <v>1086</v>
      </c>
      <c r="BX578" s="2">
        <v>124</v>
      </c>
      <c r="BY578" s="2">
        <v>65.599999999999994</v>
      </c>
      <c r="BZ578" s="2">
        <v>65.599999999999994</v>
      </c>
      <c r="CA578" s="2">
        <v>17</v>
      </c>
      <c r="CB578" s="2">
        <v>9</v>
      </c>
      <c r="CC578" s="2">
        <v>48</v>
      </c>
      <c r="CD578" s="2">
        <v>25.4</v>
      </c>
      <c r="CG578" s="2">
        <v>78</v>
      </c>
      <c r="CH578" s="2">
        <v>41.3</v>
      </c>
      <c r="CI578" s="2">
        <v>46</v>
      </c>
      <c r="CJ578" s="2">
        <v>24.3</v>
      </c>
      <c r="CM578" s="2">
        <v>65</v>
      </c>
      <c r="CN578" s="2">
        <v>34.4</v>
      </c>
      <c r="CP578" s="2">
        <v>80</v>
      </c>
      <c r="CQ578" s="2">
        <v>82</v>
      </c>
      <c r="CR578" t="s">
        <v>1086</v>
      </c>
      <c r="CS578" t="s">
        <v>1086</v>
      </c>
      <c r="CT578" s="2">
        <v>70</v>
      </c>
      <c r="CU578" s="2">
        <v>85.4</v>
      </c>
      <c r="CV578" s="2">
        <v>85.4</v>
      </c>
      <c r="CY578" s="2">
        <v>12</v>
      </c>
      <c r="CZ578" s="2">
        <v>14.6</v>
      </c>
      <c r="DC578" s="2">
        <v>30</v>
      </c>
      <c r="DD578" s="2">
        <v>36.6</v>
      </c>
      <c r="DE578" s="2">
        <v>40</v>
      </c>
      <c r="DF578" s="2">
        <v>48.8</v>
      </c>
      <c r="DI578" s="2">
        <v>12</v>
      </c>
      <c r="DJ578" s="2">
        <v>14.6</v>
      </c>
      <c r="DL578" s="2">
        <v>1</v>
      </c>
      <c r="DN578" t="s">
        <v>1086</v>
      </c>
      <c r="DO578" t="s">
        <v>1086</v>
      </c>
      <c r="EJ578" t="s">
        <v>1086</v>
      </c>
      <c r="EK578" t="s">
        <v>1086</v>
      </c>
      <c r="FE578" s="2">
        <v>82</v>
      </c>
      <c r="FF578" t="s">
        <v>1086</v>
      </c>
      <c r="FG578" t="s">
        <v>1086</v>
      </c>
      <c r="FH578" s="2">
        <v>70</v>
      </c>
      <c r="FI578" s="2">
        <v>85.4</v>
      </c>
      <c r="FJ578" s="2">
        <v>85.4</v>
      </c>
      <c r="FM578" s="2">
        <v>12</v>
      </c>
      <c r="FN578" s="2">
        <v>14.6</v>
      </c>
      <c r="FQ578" s="2">
        <v>30</v>
      </c>
      <c r="FR578" s="2">
        <v>36.6</v>
      </c>
      <c r="FS578" s="2">
        <v>40</v>
      </c>
      <c r="FT578" s="2">
        <v>48.8</v>
      </c>
      <c r="FW578" s="2">
        <v>12</v>
      </c>
      <c r="FX578" s="2">
        <v>14.6</v>
      </c>
      <c r="FZ578" s="2">
        <v>1</v>
      </c>
      <c r="GB578" t="s">
        <v>1086</v>
      </c>
      <c r="GC578" t="s">
        <v>1086</v>
      </c>
    </row>
    <row r="579" spans="1:204" ht="12.75" customHeight="1" x14ac:dyDescent="0.2">
      <c r="A579" s="2">
        <v>3385</v>
      </c>
      <c r="B579" s="21">
        <f t="shared" ref="B579:B642" si="45">(N579+P579*2+T579*3+V579*4)/100</f>
        <v>2.339</v>
      </c>
      <c r="C579" s="23">
        <f t="shared" ref="C579:C642" si="46">(CB579+CD579*2+CH579*3+CJ579*4)/100</f>
        <v>2.339</v>
      </c>
      <c r="D579" s="15">
        <f t="shared" ref="D579:D642" si="47">(CX579+CZ579*2+DD579*3+DF579*4)/100</f>
        <v>3.5649999999999999</v>
      </c>
      <c r="E579" s="15">
        <f t="shared" ref="E579:E642" si="48">(FL579+FN579*2+FR579*3+FT579*4)/100</f>
        <v>3.5649999999999999</v>
      </c>
      <c r="F579" s="15">
        <f t="shared" ref="F579:F642" si="49">(GH579+GJ579*2+GN579*3+GP579*4)/100</f>
        <v>3.3680000000000003</v>
      </c>
      <c r="G579" s="17">
        <v>129</v>
      </c>
      <c r="H579" t="s">
        <v>1086</v>
      </c>
      <c r="I579" t="s">
        <v>1086</v>
      </c>
      <c r="J579" s="2">
        <v>65</v>
      </c>
      <c r="K579" s="2">
        <v>47.4</v>
      </c>
      <c r="L579" s="2">
        <v>50.4</v>
      </c>
      <c r="M579" s="2">
        <v>32</v>
      </c>
      <c r="N579" s="2">
        <v>23.4</v>
      </c>
      <c r="O579" s="2">
        <v>32</v>
      </c>
      <c r="P579" s="2">
        <v>23.4</v>
      </c>
      <c r="S579" s="2">
        <v>36</v>
      </c>
      <c r="T579" s="2">
        <v>26.3</v>
      </c>
      <c r="U579" s="2">
        <v>29</v>
      </c>
      <c r="V579" s="2">
        <v>21.2</v>
      </c>
      <c r="W579" s="2">
        <v>8</v>
      </c>
      <c r="X579" s="2">
        <v>5.8</v>
      </c>
      <c r="Y579" s="2">
        <v>72</v>
      </c>
      <c r="Z579" s="2">
        <v>52.6</v>
      </c>
      <c r="AA579" s="2">
        <v>3</v>
      </c>
      <c r="AB579" s="2">
        <v>1314</v>
      </c>
      <c r="AD579" t="s">
        <v>1086</v>
      </c>
      <c r="AE579" t="s">
        <v>1086</v>
      </c>
      <c r="AX579" s="2">
        <v>1</v>
      </c>
      <c r="AZ579" t="s">
        <v>1086</v>
      </c>
      <c r="BA579" t="s">
        <v>1086</v>
      </c>
      <c r="BU579" s="2">
        <v>129</v>
      </c>
      <c r="BV579" t="s">
        <v>1086</v>
      </c>
      <c r="BW579" t="s">
        <v>1086</v>
      </c>
      <c r="BX579" s="2">
        <v>65</v>
      </c>
      <c r="BY579" s="2">
        <v>47.4</v>
      </c>
      <c r="BZ579" s="2">
        <v>50.4</v>
      </c>
      <c r="CA579" s="2">
        <v>32</v>
      </c>
      <c r="CB579" s="2">
        <v>23.4</v>
      </c>
      <c r="CC579" s="2">
        <v>32</v>
      </c>
      <c r="CD579" s="2">
        <v>23.4</v>
      </c>
      <c r="CG579" s="2">
        <v>36</v>
      </c>
      <c r="CH579" s="2">
        <v>26.3</v>
      </c>
      <c r="CI579" s="2">
        <v>29</v>
      </c>
      <c r="CJ579" s="2">
        <v>21.2</v>
      </c>
      <c r="CK579" s="2">
        <v>8</v>
      </c>
      <c r="CL579" s="2">
        <v>5.8</v>
      </c>
      <c r="CM579" s="2">
        <v>72</v>
      </c>
      <c r="CN579" s="2">
        <v>52.6</v>
      </c>
      <c r="CO579" s="2">
        <v>3</v>
      </c>
      <c r="CP579" s="2">
        <v>1315</v>
      </c>
      <c r="CQ579" s="2">
        <v>382</v>
      </c>
      <c r="CR579" t="s">
        <v>1086</v>
      </c>
      <c r="CS579" t="s">
        <v>1086</v>
      </c>
      <c r="CT579" s="2">
        <v>366</v>
      </c>
      <c r="CU579" s="2">
        <v>95.8</v>
      </c>
      <c r="CV579" s="2">
        <v>95.8</v>
      </c>
      <c r="CY579" s="2">
        <v>16</v>
      </c>
      <c r="CZ579" s="2">
        <v>4.2</v>
      </c>
      <c r="DA579" s="2">
        <v>1</v>
      </c>
      <c r="DB579" s="2">
        <v>0.3</v>
      </c>
      <c r="DC579" s="2">
        <v>131</v>
      </c>
      <c r="DD579" s="2">
        <v>34.299999999999997</v>
      </c>
      <c r="DE579" s="2">
        <v>234</v>
      </c>
      <c r="DF579" s="2">
        <v>61.3</v>
      </c>
      <c r="DI579" s="2">
        <v>16</v>
      </c>
      <c r="DJ579" s="2">
        <v>4.2</v>
      </c>
      <c r="DK579" s="2">
        <v>2</v>
      </c>
      <c r="DL579" s="2">
        <v>768</v>
      </c>
      <c r="DN579" t="s">
        <v>1086</v>
      </c>
      <c r="DO579" t="s">
        <v>1086</v>
      </c>
      <c r="EH579" s="2">
        <v>1</v>
      </c>
      <c r="EJ579" t="s">
        <v>1086</v>
      </c>
      <c r="EK579" t="s">
        <v>1086</v>
      </c>
      <c r="FE579" s="2">
        <v>382</v>
      </c>
      <c r="FF579" t="s">
        <v>1086</v>
      </c>
      <c r="FG579" t="s">
        <v>1086</v>
      </c>
      <c r="FH579" s="2">
        <v>366</v>
      </c>
      <c r="FI579" s="2">
        <v>95.8</v>
      </c>
      <c r="FJ579" s="2">
        <v>95.8</v>
      </c>
      <c r="FM579" s="2">
        <v>16</v>
      </c>
      <c r="FN579" s="2">
        <v>4.2</v>
      </c>
      <c r="FO579" s="2">
        <v>1</v>
      </c>
      <c r="FP579" s="2">
        <v>0.3</v>
      </c>
      <c r="FQ579" s="2">
        <v>131</v>
      </c>
      <c r="FR579" s="2">
        <v>34.299999999999997</v>
      </c>
      <c r="FS579" s="2">
        <v>234</v>
      </c>
      <c r="FT579" s="2">
        <v>61.3</v>
      </c>
      <c r="FW579" s="2">
        <v>16</v>
      </c>
      <c r="FX579" s="2">
        <v>4.2</v>
      </c>
      <c r="FY579" s="2">
        <v>2</v>
      </c>
      <c r="FZ579" s="2">
        <v>769</v>
      </c>
      <c r="GA579" s="2">
        <v>561</v>
      </c>
      <c r="GB579" t="s">
        <v>1086</v>
      </c>
      <c r="GC579" t="s">
        <v>1086</v>
      </c>
      <c r="GD579" s="2">
        <v>524</v>
      </c>
      <c r="GE579" s="2">
        <v>90.5</v>
      </c>
      <c r="GF579" s="2">
        <v>93.4</v>
      </c>
      <c r="GG579" s="2">
        <v>9</v>
      </c>
      <c r="GH579" s="2">
        <v>1.6</v>
      </c>
      <c r="GI579" s="2">
        <v>28</v>
      </c>
      <c r="GJ579" s="2">
        <v>4.8</v>
      </c>
      <c r="GK579" s="2">
        <v>12</v>
      </c>
      <c r="GL579" s="2">
        <v>2.1</v>
      </c>
      <c r="GM579" s="2">
        <v>162</v>
      </c>
      <c r="GN579" s="2">
        <v>28</v>
      </c>
      <c r="GO579" s="2">
        <v>350</v>
      </c>
      <c r="GP579" s="2">
        <v>60.4</v>
      </c>
      <c r="GQ579" s="2">
        <v>18</v>
      </c>
      <c r="GR579" s="2">
        <v>3.1</v>
      </c>
      <c r="GS579" s="2">
        <v>55</v>
      </c>
      <c r="GT579" s="2">
        <v>9.5</v>
      </c>
      <c r="GU579" s="2">
        <v>10</v>
      </c>
      <c r="GV579" s="2">
        <v>421</v>
      </c>
    </row>
    <row r="580" spans="1:204" ht="12.75" customHeight="1" x14ac:dyDescent="0.2">
      <c r="A580" s="2">
        <v>3387</v>
      </c>
      <c r="B580" s="21">
        <f t="shared" si="45"/>
        <v>3.68</v>
      </c>
      <c r="C580" s="23">
        <f t="shared" si="46"/>
        <v>3.68</v>
      </c>
      <c r="D580" s="15">
        <f t="shared" si="47"/>
        <v>3.9740000000000002</v>
      </c>
      <c r="E580" s="15">
        <f t="shared" si="48"/>
        <v>3.9740000000000002</v>
      </c>
      <c r="F580" s="15">
        <f t="shared" si="49"/>
        <v>0</v>
      </c>
      <c r="G580" s="17">
        <v>142</v>
      </c>
      <c r="H580" t="s">
        <v>1086</v>
      </c>
      <c r="I580" t="s">
        <v>1086</v>
      </c>
      <c r="J580" s="2">
        <v>137</v>
      </c>
      <c r="K580" s="2">
        <v>96.5</v>
      </c>
      <c r="L580" s="2">
        <v>96.5</v>
      </c>
      <c r="O580" s="2">
        <v>5</v>
      </c>
      <c r="P580" s="2">
        <v>3.5</v>
      </c>
      <c r="S580" s="2">
        <v>35</v>
      </c>
      <c r="T580" s="2">
        <v>24.6</v>
      </c>
      <c r="U580" s="2">
        <v>102</v>
      </c>
      <c r="V580" s="2">
        <v>71.8</v>
      </c>
      <c r="Y580" s="2">
        <v>5</v>
      </c>
      <c r="Z580" s="2">
        <v>3.5</v>
      </c>
      <c r="AB580" s="2">
        <v>37</v>
      </c>
      <c r="AD580" t="s">
        <v>1086</v>
      </c>
      <c r="AE580" t="s">
        <v>1086</v>
      </c>
      <c r="AZ580" t="s">
        <v>1086</v>
      </c>
      <c r="BA580" t="s">
        <v>1086</v>
      </c>
      <c r="BU580" s="2">
        <v>142</v>
      </c>
      <c r="BV580" t="s">
        <v>1086</v>
      </c>
      <c r="BW580" t="s">
        <v>1086</v>
      </c>
      <c r="BX580" s="2">
        <v>137</v>
      </c>
      <c r="BY580" s="2">
        <v>96.5</v>
      </c>
      <c r="BZ580" s="2">
        <v>96.5</v>
      </c>
      <c r="CC580" s="2">
        <v>5</v>
      </c>
      <c r="CD580" s="2">
        <v>3.5</v>
      </c>
      <c r="CG580" s="2">
        <v>35</v>
      </c>
      <c r="CH580" s="2">
        <v>24.6</v>
      </c>
      <c r="CI580" s="2">
        <v>102</v>
      </c>
      <c r="CJ580" s="2">
        <v>71.8</v>
      </c>
      <c r="CM580" s="2">
        <v>5</v>
      </c>
      <c r="CN580" s="2">
        <v>3.5</v>
      </c>
      <c r="CP580" s="2">
        <v>37</v>
      </c>
      <c r="CQ580" s="2">
        <v>38</v>
      </c>
      <c r="CR580" t="s">
        <v>1086</v>
      </c>
      <c r="CS580" t="s">
        <v>1086</v>
      </c>
      <c r="CT580" s="2">
        <v>38</v>
      </c>
      <c r="CU580" s="2">
        <v>100</v>
      </c>
      <c r="CV580" s="2">
        <v>100</v>
      </c>
      <c r="DC580" s="2">
        <v>1</v>
      </c>
      <c r="DD580" s="2">
        <v>2.6</v>
      </c>
      <c r="DE580" s="2">
        <v>37</v>
      </c>
      <c r="DF580" s="2">
        <v>97.4</v>
      </c>
      <c r="DN580" t="s">
        <v>1086</v>
      </c>
      <c r="DO580" t="s">
        <v>1086</v>
      </c>
      <c r="EJ580" t="s">
        <v>1086</v>
      </c>
      <c r="EK580" t="s">
        <v>1086</v>
      </c>
      <c r="FE580" s="2">
        <v>38</v>
      </c>
      <c r="FF580" t="s">
        <v>1086</v>
      </c>
      <c r="FG580" t="s">
        <v>1086</v>
      </c>
      <c r="FH580" s="2">
        <v>38</v>
      </c>
      <c r="FI580" s="2">
        <v>100</v>
      </c>
      <c r="FJ580" s="2">
        <v>100</v>
      </c>
      <c r="FQ580" s="2">
        <v>1</v>
      </c>
      <c r="FR580" s="2">
        <v>2.6</v>
      </c>
      <c r="FS580" s="2">
        <v>37</v>
      </c>
      <c r="FT580" s="2">
        <v>97.4</v>
      </c>
      <c r="GB580" t="s">
        <v>1086</v>
      </c>
      <c r="GC580" t="s">
        <v>1086</v>
      </c>
    </row>
    <row r="581" spans="1:204" ht="12.75" customHeight="1" x14ac:dyDescent="0.2">
      <c r="A581" s="2">
        <v>3392</v>
      </c>
      <c r="B581" s="21">
        <f t="shared" si="45"/>
        <v>2.5709999999999997</v>
      </c>
      <c r="C581" s="23">
        <f t="shared" si="46"/>
        <v>2.5709999999999997</v>
      </c>
      <c r="D581" s="15">
        <f t="shared" si="47"/>
        <v>0</v>
      </c>
      <c r="E581" s="15">
        <f t="shared" si="48"/>
        <v>0</v>
      </c>
      <c r="F581" s="15">
        <f t="shared" si="49"/>
        <v>2.9169999999999998</v>
      </c>
      <c r="G581" s="17">
        <v>11</v>
      </c>
      <c r="H581" t="s">
        <v>1086</v>
      </c>
      <c r="I581" t="s">
        <v>1086</v>
      </c>
      <c r="J581" s="2">
        <v>9</v>
      </c>
      <c r="K581" s="2">
        <v>64.3</v>
      </c>
      <c r="L581" s="2">
        <v>81.8</v>
      </c>
      <c r="M581" s="2">
        <v>1</v>
      </c>
      <c r="N581" s="2">
        <v>7.1</v>
      </c>
      <c r="O581" s="2">
        <v>1</v>
      </c>
      <c r="P581" s="2">
        <v>7.1</v>
      </c>
      <c r="S581" s="2">
        <v>3</v>
      </c>
      <c r="T581" s="2">
        <v>21.4</v>
      </c>
      <c r="U581" s="2">
        <v>6</v>
      </c>
      <c r="V581" s="2">
        <v>42.9</v>
      </c>
      <c r="W581" s="2">
        <v>3</v>
      </c>
      <c r="X581" s="2">
        <v>21.4</v>
      </c>
      <c r="Y581" s="2">
        <v>5</v>
      </c>
      <c r="Z581" s="2">
        <v>35.700000000000003</v>
      </c>
      <c r="AB581" s="2">
        <v>22</v>
      </c>
      <c r="AD581" t="s">
        <v>1086</v>
      </c>
      <c r="AE581" t="s">
        <v>1086</v>
      </c>
      <c r="AZ581" t="s">
        <v>1086</v>
      </c>
      <c r="BA581" t="s">
        <v>1086</v>
      </c>
      <c r="BU581" s="2">
        <v>11</v>
      </c>
      <c r="BV581" t="s">
        <v>1086</v>
      </c>
      <c r="BW581" t="s">
        <v>1086</v>
      </c>
      <c r="BX581" s="2">
        <v>9</v>
      </c>
      <c r="BY581" s="2">
        <v>64.3</v>
      </c>
      <c r="BZ581" s="2">
        <v>81.8</v>
      </c>
      <c r="CA581" s="2">
        <v>1</v>
      </c>
      <c r="CB581" s="2">
        <v>7.1</v>
      </c>
      <c r="CC581" s="2">
        <v>1</v>
      </c>
      <c r="CD581" s="2">
        <v>7.1</v>
      </c>
      <c r="CG581" s="2">
        <v>3</v>
      </c>
      <c r="CH581" s="2">
        <v>21.4</v>
      </c>
      <c r="CI581" s="2">
        <v>6</v>
      </c>
      <c r="CJ581" s="2">
        <v>42.9</v>
      </c>
      <c r="CK581" s="2">
        <v>3</v>
      </c>
      <c r="CL581" s="2">
        <v>21.4</v>
      </c>
      <c r="CM581" s="2">
        <v>5</v>
      </c>
      <c r="CN581" s="2">
        <v>35.700000000000003</v>
      </c>
      <c r="CP581" s="2">
        <v>22</v>
      </c>
      <c r="CQ581" s="2">
        <v>8</v>
      </c>
      <c r="CR581" t="s">
        <v>1086</v>
      </c>
      <c r="CS581" t="s">
        <v>1086</v>
      </c>
      <c r="DN581" t="s">
        <v>1086</v>
      </c>
      <c r="DO581" t="s">
        <v>1086</v>
      </c>
      <c r="EJ581" t="s">
        <v>1086</v>
      </c>
      <c r="EK581" t="s">
        <v>1086</v>
      </c>
      <c r="FE581" s="2">
        <v>8</v>
      </c>
      <c r="FF581" t="s">
        <v>1086</v>
      </c>
      <c r="FG581" t="s">
        <v>1086</v>
      </c>
      <c r="GA581" s="2">
        <v>11</v>
      </c>
      <c r="GB581" t="s">
        <v>1086</v>
      </c>
      <c r="GC581" t="s">
        <v>1086</v>
      </c>
      <c r="GD581" s="2">
        <v>9</v>
      </c>
      <c r="GE581" s="2">
        <v>75</v>
      </c>
      <c r="GF581" s="2">
        <v>81.8</v>
      </c>
      <c r="GI581" s="2">
        <v>2</v>
      </c>
      <c r="GJ581" s="2">
        <v>16.7</v>
      </c>
      <c r="GM581" s="2">
        <v>5</v>
      </c>
      <c r="GN581" s="2">
        <v>41.7</v>
      </c>
      <c r="GO581" s="2">
        <v>4</v>
      </c>
      <c r="GP581" s="2">
        <v>33.299999999999997</v>
      </c>
      <c r="GQ581" s="2">
        <v>1</v>
      </c>
      <c r="GR581" s="2">
        <v>8.3000000000000007</v>
      </c>
      <c r="GS581" s="2">
        <v>3</v>
      </c>
      <c r="GT581" s="2">
        <v>25</v>
      </c>
      <c r="GV581" s="2">
        <v>4</v>
      </c>
    </row>
    <row r="582" spans="1:204" ht="12.75" customHeight="1" x14ac:dyDescent="0.2">
      <c r="A582" s="2">
        <v>3393</v>
      </c>
      <c r="B582" s="21">
        <f t="shared" si="45"/>
        <v>3.9409999999999998</v>
      </c>
      <c r="C582" s="23">
        <f t="shared" si="46"/>
        <v>3.9409999999999998</v>
      </c>
      <c r="D582" s="15">
        <f t="shared" si="47"/>
        <v>0</v>
      </c>
      <c r="E582" s="15">
        <f t="shared" si="48"/>
        <v>0</v>
      </c>
      <c r="F582" s="15">
        <f t="shared" si="49"/>
        <v>0</v>
      </c>
      <c r="G582" s="17">
        <v>17</v>
      </c>
      <c r="H582" t="s">
        <v>1086</v>
      </c>
      <c r="I582" t="s">
        <v>1086</v>
      </c>
      <c r="J582" s="2">
        <v>17</v>
      </c>
      <c r="K582" s="2">
        <v>100</v>
      </c>
      <c r="L582" s="2">
        <v>100</v>
      </c>
      <c r="S582" s="2">
        <v>1</v>
      </c>
      <c r="T582" s="2">
        <v>5.9</v>
      </c>
      <c r="U582" s="2">
        <v>16</v>
      </c>
      <c r="V582" s="2">
        <v>94.1</v>
      </c>
      <c r="AD582" t="s">
        <v>1086</v>
      </c>
      <c r="AE582" t="s">
        <v>1086</v>
      </c>
      <c r="AZ582" t="s">
        <v>1086</v>
      </c>
      <c r="BA582" t="s">
        <v>1086</v>
      </c>
      <c r="BU582" s="2">
        <v>17</v>
      </c>
      <c r="BV582" t="s">
        <v>1086</v>
      </c>
      <c r="BW582" t="s">
        <v>1086</v>
      </c>
      <c r="BX582" s="2">
        <v>17</v>
      </c>
      <c r="BY582" s="2">
        <v>100</v>
      </c>
      <c r="BZ582" s="2">
        <v>100</v>
      </c>
      <c r="CG582" s="2">
        <v>1</v>
      </c>
      <c r="CH582" s="2">
        <v>5.9</v>
      </c>
      <c r="CI582" s="2">
        <v>16</v>
      </c>
      <c r="CJ582" s="2">
        <v>94.1</v>
      </c>
      <c r="CR582" t="s">
        <v>1086</v>
      </c>
      <c r="CS582" t="s">
        <v>1086</v>
      </c>
      <c r="DN582" t="s">
        <v>1086</v>
      </c>
      <c r="DO582" t="s">
        <v>1086</v>
      </c>
      <c r="EJ582" t="s">
        <v>1086</v>
      </c>
      <c r="EK582" t="s">
        <v>1086</v>
      </c>
      <c r="FF582" t="s">
        <v>1086</v>
      </c>
      <c r="FG582" t="s">
        <v>1086</v>
      </c>
      <c r="GB582" t="s">
        <v>1086</v>
      </c>
      <c r="GC582" t="s">
        <v>1086</v>
      </c>
    </row>
    <row r="583" spans="1:204" ht="12.75" customHeight="1" x14ac:dyDescent="0.2">
      <c r="A583" s="2">
        <v>3394</v>
      </c>
      <c r="B583" s="21">
        <f t="shared" si="45"/>
        <v>3.5910000000000002</v>
      </c>
      <c r="C583" s="23">
        <f t="shared" si="46"/>
        <v>3.5910000000000002</v>
      </c>
      <c r="D583" s="15">
        <f t="shared" si="47"/>
        <v>0</v>
      </c>
      <c r="E583" s="15">
        <f t="shared" si="48"/>
        <v>0</v>
      </c>
      <c r="F583" s="15">
        <f t="shared" si="49"/>
        <v>0</v>
      </c>
      <c r="G583" s="17">
        <v>22</v>
      </c>
      <c r="H583" t="s">
        <v>1086</v>
      </c>
      <c r="I583" t="s">
        <v>1086</v>
      </c>
      <c r="J583" s="2">
        <v>22</v>
      </c>
      <c r="K583" s="2">
        <v>100</v>
      </c>
      <c r="L583" s="2">
        <v>100</v>
      </c>
      <c r="S583" s="2">
        <v>9</v>
      </c>
      <c r="T583" s="2">
        <v>40.9</v>
      </c>
      <c r="U583" s="2">
        <v>13</v>
      </c>
      <c r="V583" s="2">
        <v>59.1</v>
      </c>
      <c r="AB583" s="2">
        <v>5</v>
      </c>
      <c r="AD583" t="s">
        <v>1086</v>
      </c>
      <c r="AE583" t="s">
        <v>1086</v>
      </c>
      <c r="AZ583" t="s">
        <v>1086</v>
      </c>
      <c r="BA583" t="s">
        <v>1086</v>
      </c>
      <c r="BU583" s="2">
        <v>22</v>
      </c>
      <c r="BV583" t="s">
        <v>1086</v>
      </c>
      <c r="BW583" t="s">
        <v>1086</v>
      </c>
      <c r="BX583" s="2">
        <v>22</v>
      </c>
      <c r="BY583" s="2">
        <v>100</v>
      </c>
      <c r="BZ583" s="2">
        <v>100</v>
      </c>
      <c r="CG583" s="2">
        <v>9</v>
      </c>
      <c r="CH583" s="2">
        <v>40.9</v>
      </c>
      <c r="CI583" s="2">
        <v>13</v>
      </c>
      <c r="CJ583" s="2">
        <v>59.1</v>
      </c>
      <c r="CP583" s="2">
        <v>5</v>
      </c>
      <c r="CQ583" s="2">
        <v>4</v>
      </c>
      <c r="CR583" t="s">
        <v>1086</v>
      </c>
      <c r="CS583" t="s">
        <v>1086</v>
      </c>
      <c r="DN583" t="s">
        <v>1086</v>
      </c>
      <c r="DO583" t="s">
        <v>1086</v>
      </c>
      <c r="EJ583" t="s">
        <v>1086</v>
      </c>
      <c r="EK583" t="s">
        <v>1086</v>
      </c>
      <c r="FE583" s="2">
        <v>4</v>
      </c>
      <c r="FF583" t="s">
        <v>1086</v>
      </c>
      <c r="FG583" t="s">
        <v>1086</v>
      </c>
      <c r="GB583" t="s">
        <v>1086</v>
      </c>
      <c r="GC583" t="s">
        <v>1086</v>
      </c>
    </row>
    <row r="584" spans="1:204" ht="12.75" customHeight="1" x14ac:dyDescent="0.2">
      <c r="A584" s="2">
        <v>3396</v>
      </c>
      <c r="B584" s="21">
        <f t="shared" si="45"/>
        <v>0</v>
      </c>
      <c r="C584" s="23">
        <f t="shared" si="46"/>
        <v>0</v>
      </c>
      <c r="D584" s="15">
        <f t="shared" si="47"/>
        <v>0</v>
      </c>
      <c r="E584" s="15">
        <f t="shared" si="48"/>
        <v>0</v>
      </c>
      <c r="F584" s="15">
        <f t="shared" si="49"/>
        <v>0</v>
      </c>
      <c r="H584" t="s">
        <v>1086</v>
      </c>
      <c r="I584" t="s">
        <v>1086</v>
      </c>
      <c r="AD584" t="s">
        <v>1086</v>
      </c>
      <c r="AE584" t="s">
        <v>1086</v>
      </c>
      <c r="AZ584" t="s">
        <v>1086</v>
      </c>
      <c r="BA584" t="s">
        <v>1086</v>
      </c>
      <c r="BV584" t="s">
        <v>1086</v>
      </c>
      <c r="BW584" t="s">
        <v>1086</v>
      </c>
      <c r="CR584" t="s">
        <v>1086</v>
      </c>
      <c r="CS584" t="s">
        <v>1086</v>
      </c>
      <c r="DN584" t="s">
        <v>1086</v>
      </c>
      <c r="DO584" t="s">
        <v>1086</v>
      </c>
      <c r="EJ584" t="s">
        <v>1086</v>
      </c>
      <c r="EK584" t="s">
        <v>1086</v>
      </c>
      <c r="FF584" t="s">
        <v>1086</v>
      </c>
      <c r="FG584" t="s">
        <v>1086</v>
      </c>
      <c r="GB584" t="s">
        <v>1086</v>
      </c>
      <c r="GC584" t="s">
        <v>1086</v>
      </c>
      <c r="GV584" s="2">
        <v>4</v>
      </c>
    </row>
    <row r="585" spans="1:204" ht="12.75" customHeight="1" x14ac:dyDescent="0.2">
      <c r="A585" s="2">
        <v>3397</v>
      </c>
      <c r="B585" s="21">
        <f t="shared" si="45"/>
        <v>2.7469999999999999</v>
      </c>
      <c r="C585" s="23">
        <f t="shared" si="46"/>
        <v>2.7469999999999999</v>
      </c>
      <c r="D585" s="15">
        <f t="shared" si="47"/>
        <v>3.74</v>
      </c>
      <c r="E585" s="15">
        <f t="shared" si="48"/>
        <v>3.74</v>
      </c>
      <c r="F585" s="15">
        <f t="shared" si="49"/>
        <v>0</v>
      </c>
      <c r="G585" s="17">
        <v>36</v>
      </c>
      <c r="H585" t="s">
        <v>1086</v>
      </c>
      <c r="I585" t="s">
        <v>1086</v>
      </c>
      <c r="J585" s="2">
        <v>25</v>
      </c>
      <c r="K585" s="2">
        <v>69.400000000000006</v>
      </c>
      <c r="L585" s="2">
        <v>69.400000000000006</v>
      </c>
      <c r="M585" s="2">
        <v>7</v>
      </c>
      <c r="N585" s="2">
        <v>19.399999999999999</v>
      </c>
      <c r="O585" s="2">
        <v>4</v>
      </c>
      <c r="P585" s="2">
        <v>11.1</v>
      </c>
      <c r="Q585" s="2">
        <v>1</v>
      </c>
      <c r="R585" s="2">
        <v>2.8</v>
      </c>
      <c r="S585" s="2">
        <v>12</v>
      </c>
      <c r="T585" s="2">
        <v>33.299999999999997</v>
      </c>
      <c r="U585" s="2">
        <v>12</v>
      </c>
      <c r="V585" s="2">
        <v>33.299999999999997</v>
      </c>
      <c r="Y585" s="2">
        <v>11</v>
      </c>
      <c r="Z585" s="2">
        <v>30.6</v>
      </c>
      <c r="AB585" s="2">
        <v>7</v>
      </c>
      <c r="AD585" t="s">
        <v>1086</v>
      </c>
      <c r="AE585" t="s">
        <v>1086</v>
      </c>
      <c r="AZ585" t="s">
        <v>1086</v>
      </c>
      <c r="BA585" t="s">
        <v>1086</v>
      </c>
      <c r="BU585" s="2">
        <v>36</v>
      </c>
      <c r="BV585" t="s">
        <v>1086</v>
      </c>
      <c r="BW585" t="s">
        <v>1086</v>
      </c>
      <c r="BX585" s="2">
        <v>25</v>
      </c>
      <c r="BY585" s="2">
        <v>69.400000000000006</v>
      </c>
      <c r="BZ585" s="2">
        <v>69.400000000000006</v>
      </c>
      <c r="CA585" s="2">
        <v>7</v>
      </c>
      <c r="CB585" s="2">
        <v>19.399999999999999</v>
      </c>
      <c r="CC585" s="2">
        <v>4</v>
      </c>
      <c r="CD585" s="2">
        <v>11.1</v>
      </c>
      <c r="CE585" s="2">
        <v>1</v>
      </c>
      <c r="CF585" s="2">
        <v>2.8</v>
      </c>
      <c r="CG585" s="2">
        <v>12</v>
      </c>
      <c r="CH585" s="2">
        <v>33.299999999999997</v>
      </c>
      <c r="CI585" s="2">
        <v>12</v>
      </c>
      <c r="CJ585" s="2">
        <v>33.299999999999997</v>
      </c>
      <c r="CM585" s="2">
        <v>11</v>
      </c>
      <c r="CN585" s="2">
        <v>30.6</v>
      </c>
      <c r="CP585" s="2">
        <v>7</v>
      </c>
      <c r="CQ585" s="2">
        <v>23</v>
      </c>
      <c r="CR585" t="s">
        <v>1086</v>
      </c>
      <c r="CS585" t="s">
        <v>1086</v>
      </c>
      <c r="CT585" s="2">
        <v>22</v>
      </c>
      <c r="CU585" s="2">
        <v>95.7</v>
      </c>
      <c r="CV585" s="2">
        <v>95.7</v>
      </c>
      <c r="CY585" s="2">
        <v>1</v>
      </c>
      <c r="CZ585" s="2">
        <v>4.3</v>
      </c>
      <c r="DC585" s="2">
        <v>4</v>
      </c>
      <c r="DD585" s="2">
        <v>17.399999999999999</v>
      </c>
      <c r="DE585" s="2">
        <v>18</v>
      </c>
      <c r="DF585" s="2">
        <v>78.3</v>
      </c>
      <c r="DI585" s="2">
        <v>1</v>
      </c>
      <c r="DJ585" s="2">
        <v>4.3</v>
      </c>
      <c r="DN585" t="s">
        <v>1086</v>
      </c>
      <c r="DO585" t="s">
        <v>1086</v>
      </c>
      <c r="EJ585" t="s">
        <v>1086</v>
      </c>
      <c r="EK585" t="s">
        <v>1086</v>
      </c>
      <c r="FE585" s="2">
        <v>23</v>
      </c>
      <c r="FF585" t="s">
        <v>1086</v>
      </c>
      <c r="FG585" t="s">
        <v>1086</v>
      </c>
      <c r="FH585" s="2">
        <v>22</v>
      </c>
      <c r="FI585" s="2">
        <v>95.7</v>
      </c>
      <c r="FJ585" s="2">
        <v>95.7</v>
      </c>
      <c r="FM585" s="2">
        <v>1</v>
      </c>
      <c r="FN585" s="2">
        <v>4.3</v>
      </c>
      <c r="FQ585" s="2">
        <v>4</v>
      </c>
      <c r="FR585" s="2">
        <v>17.399999999999999</v>
      </c>
      <c r="FS585" s="2">
        <v>18</v>
      </c>
      <c r="FT585" s="2">
        <v>78.3</v>
      </c>
      <c r="FW585" s="2">
        <v>1</v>
      </c>
      <c r="FX585" s="2">
        <v>4.3</v>
      </c>
      <c r="GB585" t="s">
        <v>1086</v>
      </c>
      <c r="GC585" t="s">
        <v>1086</v>
      </c>
    </row>
    <row r="586" spans="1:204" ht="12.75" customHeight="1" x14ac:dyDescent="0.2">
      <c r="A586" s="2">
        <v>3398</v>
      </c>
      <c r="B586" s="21">
        <f t="shared" si="45"/>
        <v>1.5019999999999998</v>
      </c>
      <c r="C586" s="23">
        <f t="shared" si="46"/>
        <v>1.5019999999999998</v>
      </c>
      <c r="D586" s="15">
        <f t="shared" si="47"/>
        <v>2.4730000000000003</v>
      </c>
      <c r="E586" s="15">
        <f t="shared" si="48"/>
        <v>2.4730000000000003</v>
      </c>
      <c r="F586" s="15">
        <f t="shared" si="49"/>
        <v>2.1080000000000001</v>
      </c>
      <c r="G586" s="17">
        <v>487</v>
      </c>
      <c r="H586" t="s">
        <v>1086</v>
      </c>
      <c r="I586" t="s">
        <v>1086</v>
      </c>
      <c r="J586" s="2">
        <v>70</v>
      </c>
      <c r="K586" s="2">
        <v>13.5</v>
      </c>
      <c r="L586" s="2">
        <v>14.4</v>
      </c>
      <c r="M586" s="2">
        <v>267</v>
      </c>
      <c r="N586" s="2">
        <v>51.6</v>
      </c>
      <c r="O586" s="2">
        <v>150</v>
      </c>
      <c r="P586" s="2">
        <v>29</v>
      </c>
      <c r="Q586" s="2">
        <v>3</v>
      </c>
      <c r="R586" s="2">
        <v>0.6</v>
      </c>
      <c r="S586" s="2">
        <v>57</v>
      </c>
      <c r="T586" s="2">
        <v>11</v>
      </c>
      <c r="U586" s="2">
        <v>10</v>
      </c>
      <c r="V586" s="2">
        <v>1.9</v>
      </c>
      <c r="W586" s="2">
        <v>30</v>
      </c>
      <c r="X586" s="2">
        <v>5.8</v>
      </c>
      <c r="Y586" s="2">
        <v>447</v>
      </c>
      <c r="Z586" s="2">
        <v>86.5</v>
      </c>
      <c r="AB586" s="2">
        <v>439</v>
      </c>
      <c r="AD586" t="s">
        <v>1086</v>
      </c>
      <c r="AE586" t="s">
        <v>1086</v>
      </c>
      <c r="AZ586" t="s">
        <v>1086</v>
      </c>
      <c r="BA586" t="s">
        <v>1086</v>
      </c>
      <c r="BU586" s="2">
        <v>487</v>
      </c>
      <c r="BV586" t="s">
        <v>1086</v>
      </c>
      <c r="BW586" t="s">
        <v>1086</v>
      </c>
      <c r="BX586" s="2">
        <v>70</v>
      </c>
      <c r="BY586" s="2">
        <v>13.5</v>
      </c>
      <c r="BZ586" s="2">
        <v>14.4</v>
      </c>
      <c r="CA586" s="2">
        <v>267</v>
      </c>
      <c r="CB586" s="2">
        <v>51.6</v>
      </c>
      <c r="CC586" s="2">
        <v>150</v>
      </c>
      <c r="CD586" s="2">
        <v>29</v>
      </c>
      <c r="CE586" s="2">
        <v>3</v>
      </c>
      <c r="CF586" s="2">
        <v>0.6</v>
      </c>
      <c r="CG586" s="2">
        <v>57</v>
      </c>
      <c r="CH586" s="2">
        <v>11</v>
      </c>
      <c r="CI586" s="2">
        <v>10</v>
      </c>
      <c r="CJ586" s="2">
        <v>1.9</v>
      </c>
      <c r="CK586" s="2">
        <v>30</v>
      </c>
      <c r="CL586" s="2">
        <v>5.8</v>
      </c>
      <c r="CM586" s="2">
        <v>447</v>
      </c>
      <c r="CN586" s="2">
        <v>86.5</v>
      </c>
      <c r="CP586" s="2">
        <v>439</v>
      </c>
      <c r="CQ586" s="2">
        <v>354</v>
      </c>
      <c r="CR586" t="s">
        <v>1086</v>
      </c>
      <c r="CS586" t="s">
        <v>1086</v>
      </c>
      <c r="CT586" s="2">
        <v>173</v>
      </c>
      <c r="CU586" s="2">
        <v>48.9</v>
      </c>
      <c r="CV586" s="2">
        <v>48.9</v>
      </c>
      <c r="CW586" s="2">
        <v>59</v>
      </c>
      <c r="CX586" s="2">
        <v>16.7</v>
      </c>
      <c r="CY586" s="2">
        <v>122</v>
      </c>
      <c r="CZ586" s="2">
        <v>34.5</v>
      </c>
      <c r="DA586" s="2">
        <v>1</v>
      </c>
      <c r="DB586" s="2">
        <v>0.3</v>
      </c>
      <c r="DC586" s="2">
        <v>116</v>
      </c>
      <c r="DD586" s="2">
        <v>32.799999999999997</v>
      </c>
      <c r="DE586" s="2">
        <v>56</v>
      </c>
      <c r="DF586" s="2">
        <v>15.8</v>
      </c>
      <c r="DI586" s="2">
        <v>181</v>
      </c>
      <c r="DJ586" s="2">
        <v>51.1</v>
      </c>
      <c r="DL586" s="2">
        <v>282</v>
      </c>
      <c r="DN586" t="s">
        <v>1086</v>
      </c>
      <c r="DO586" t="s">
        <v>1086</v>
      </c>
      <c r="EH586" s="2">
        <v>1</v>
      </c>
      <c r="EJ586" t="s">
        <v>1086</v>
      </c>
      <c r="EK586" t="s">
        <v>1086</v>
      </c>
      <c r="FE586" s="2">
        <v>354</v>
      </c>
      <c r="FF586" t="s">
        <v>1086</v>
      </c>
      <c r="FG586" t="s">
        <v>1086</v>
      </c>
      <c r="FH586" s="2">
        <v>173</v>
      </c>
      <c r="FI586" s="2">
        <v>48.9</v>
      </c>
      <c r="FJ586" s="2">
        <v>48.9</v>
      </c>
      <c r="FK586" s="2">
        <v>59</v>
      </c>
      <c r="FL586" s="2">
        <v>16.7</v>
      </c>
      <c r="FM586" s="2">
        <v>122</v>
      </c>
      <c r="FN586" s="2">
        <v>34.5</v>
      </c>
      <c r="FO586" s="2">
        <v>1</v>
      </c>
      <c r="FP586" s="2">
        <v>0.3</v>
      </c>
      <c r="FQ586" s="2">
        <v>116</v>
      </c>
      <c r="FR586" s="2">
        <v>32.799999999999997</v>
      </c>
      <c r="FS586" s="2">
        <v>56</v>
      </c>
      <c r="FT586" s="2">
        <v>15.8</v>
      </c>
      <c r="FW586" s="2">
        <v>181</v>
      </c>
      <c r="FX586" s="2">
        <v>51.1</v>
      </c>
      <c r="FZ586" s="2">
        <v>283</v>
      </c>
      <c r="GA586" s="2">
        <v>291</v>
      </c>
      <c r="GB586" t="s">
        <v>1086</v>
      </c>
      <c r="GC586" t="s">
        <v>1086</v>
      </c>
      <c r="GD586" s="2">
        <v>151</v>
      </c>
      <c r="GE586" s="2">
        <v>43.6</v>
      </c>
      <c r="GF586" s="2">
        <v>51.9</v>
      </c>
      <c r="GG586" s="2">
        <v>30</v>
      </c>
      <c r="GH586" s="2">
        <v>8.6999999999999993</v>
      </c>
      <c r="GI586" s="2">
        <v>110</v>
      </c>
      <c r="GJ586" s="2">
        <v>31.8</v>
      </c>
      <c r="GK586" s="2">
        <v>4</v>
      </c>
      <c r="GL586" s="2">
        <v>1.2</v>
      </c>
      <c r="GM586" s="2">
        <v>109</v>
      </c>
      <c r="GN586" s="2">
        <v>31.5</v>
      </c>
      <c r="GO586" s="2">
        <v>38</v>
      </c>
      <c r="GP586" s="2">
        <v>11</v>
      </c>
      <c r="GQ586" s="2">
        <v>55</v>
      </c>
      <c r="GR586" s="2">
        <v>15.9</v>
      </c>
      <c r="GS586" s="2">
        <v>195</v>
      </c>
      <c r="GT586" s="2">
        <v>56.4</v>
      </c>
      <c r="GU586" s="2">
        <v>31</v>
      </c>
      <c r="GV586" s="2">
        <v>191</v>
      </c>
    </row>
    <row r="587" spans="1:204" ht="12.75" customHeight="1" x14ac:dyDescent="0.2">
      <c r="A587" s="2">
        <v>3401</v>
      </c>
      <c r="B587" s="21">
        <f t="shared" si="45"/>
        <v>3.452</v>
      </c>
      <c r="C587" s="23">
        <f t="shared" si="46"/>
        <v>3.452</v>
      </c>
      <c r="D587" s="15">
        <f t="shared" si="47"/>
        <v>3.39</v>
      </c>
      <c r="E587" s="15">
        <f t="shared" si="48"/>
        <v>3.39</v>
      </c>
      <c r="F587" s="15">
        <f t="shared" si="49"/>
        <v>0</v>
      </c>
      <c r="G587" s="17">
        <v>31</v>
      </c>
      <c r="H587" t="s">
        <v>1086</v>
      </c>
      <c r="I587" t="s">
        <v>1086</v>
      </c>
      <c r="J587" s="2">
        <v>30</v>
      </c>
      <c r="K587" s="2">
        <v>96.8</v>
      </c>
      <c r="L587" s="2">
        <v>96.8</v>
      </c>
      <c r="O587" s="2">
        <v>1</v>
      </c>
      <c r="P587" s="2">
        <v>3.2</v>
      </c>
      <c r="S587" s="2">
        <v>15</v>
      </c>
      <c r="T587" s="2">
        <v>48.4</v>
      </c>
      <c r="U587" s="2">
        <v>15</v>
      </c>
      <c r="V587" s="2">
        <v>48.4</v>
      </c>
      <c r="Y587" s="2">
        <v>1</v>
      </c>
      <c r="Z587" s="2">
        <v>3.2</v>
      </c>
      <c r="AB587" s="2">
        <v>41</v>
      </c>
      <c r="AD587" t="s">
        <v>1086</v>
      </c>
      <c r="AE587" t="s">
        <v>1086</v>
      </c>
      <c r="AZ587" t="s">
        <v>1086</v>
      </c>
      <c r="BA587" t="s">
        <v>1086</v>
      </c>
      <c r="BU587" s="2">
        <v>31</v>
      </c>
      <c r="BV587" t="s">
        <v>1086</v>
      </c>
      <c r="BW587" t="s">
        <v>1086</v>
      </c>
      <c r="BX587" s="2">
        <v>30</v>
      </c>
      <c r="BY587" s="2">
        <v>96.8</v>
      </c>
      <c r="BZ587" s="2">
        <v>96.8</v>
      </c>
      <c r="CC587" s="2">
        <v>1</v>
      </c>
      <c r="CD587" s="2">
        <v>3.2</v>
      </c>
      <c r="CG587" s="2">
        <v>15</v>
      </c>
      <c r="CH587" s="2">
        <v>48.4</v>
      </c>
      <c r="CI587" s="2">
        <v>15</v>
      </c>
      <c r="CJ587" s="2">
        <v>48.4</v>
      </c>
      <c r="CM587" s="2">
        <v>1</v>
      </c>
      <c r="CN587" s="2">
        <v>3.2</v>
      </c>
      <c r="CP587" s="2">
        <v>41</v>
      </c>
      <c r="CQ587" s="2">
        <v>41</v>
      </c>
      <c r="CR587" t="s">
        <v>1086</v>
      </c>
      <c r="CS587" t="s">
        <v>1086</v>
      </c>
      <c r="CT587" s="2">
        <v>39</v>
      </c>
      <c r="CU587" s="2">
        <v>95.1</v>
      </c>
      <c r="CV587" s="2">
        <v>95.1</v>
      </c>
      <c r="CY587" s="2">
        <v>2</v>
      </c>
      <c r="CZ587" s="2">
        <v>4.9000000000000004</v>
      </c>
      <c r="DC587" s="2">
        <v>21</v>
      </c>
      <c r="DD587" s="2">
        <v>51.2</v>
      </c>
      <c r="DE587" s="2">
        <v>18</v>
      </c>
      <c r="DF587" s="2">
        <v>43.9</v>
      </c>
      <c r="DI587" s="2">
        <v>2</v>
      </c>
      <c r="DJ587" s="2">
        <v>4.9000000000000004</v>
      </c>
      <c r="DN587" t="s">
        <v>1086</v>
      </c>
      <c r="DO587" t="s">
        <v>1086</v>
      </c>
      <c r="EJ587" t="s">
        <v>1086</v>
      </c>
      <c r="EK587" t="s">
        <v>1086</v>
      </c>
      <c r="FE587" s="2">
        <v>41</v>
      </c>
      <c r="FF587" t="s">
        <v>1086</v>
      </c>
      <c r="FG587" t="s">
        <v>1086</v>
      </c>
      <c r="FH587" s="2">
        <v>39</v>
      </c>
      <c r="FI587" s="2">
        <v>95.1</v>
      </c>
      <c r="FJ587" s="2">
        <v>95.1</v>
      </c>
      <c r="FM587" s="2">
        <v>2</v>
      </c>
      <c r="FN587" s="2">
        <v>4.9000000000000004</v>
      </c>
      <c r="FQ587" s="2">
        <v>21</v>
      </c>
      <c r="FR587" s="2">
        <v>51.2</v>
      </c>
      <c r="FS587" s="2">
        <v>18</v>
      </c>
      <c r="FT587" s="2">
        <v>43.9</v>
      </c>
      <c r="FW587" s="2">
        <v>2</v>
      </c>
      <c r="FX587" s="2">
        <v>4.9000000000000004</v>
      </c>
      <c r="GB587" t="s">
        <v>1086</v>
      </c>
      <c r="GC587" t="s">
        <v>1086</v>
      </c>
    </row>
    <row r="588" spans="1:204" ht="12.75" customHeight="1" x14ac:dyDescent="0.2">
      <c r="A588" s="2">
        <v>3407</v>
      </c>
      <c r="B588" s="21">
        <f t="shared" si="45"/>
        <v>2.0510000000000002</v>
      </c>
      <c r="C588" s="23">
        <f t="shared" si="46"/>
        <v>2.0510000000000002</v>
      </c>
      <c r="D588" s="15">
        <f t="shared" si="47"/>
        <v>2.7989999999999999</v>
      </c>
      <c r="E588" s="15">
        <f t="shared" si="48"/>
        <v>2.7989999999999999</v>
      </c>
      <c r="F588" s="15">
        <f t="shared" si="49"/>
        <v>2.7679999999999993</v>
      </c>
      <c r="G588" s="17">
        <v>454</v>
      </c>
      <c r="H588" t="s">
        <v>1086</v>
      </c>
      <c r="I588" t="s">
        <v>1086</v>
      </c>
      <c r="J588" s="2">
        <v>171</v>
      </c>
      <c r="K588" s="2">
        <v>36.799999999999997</v>
      </c>
      <c r="L588" s="2">
        <v>37.700000000000003</v>
      </c>
      <c r="M588" s="2">
        <v>145</v>
      </c>
      <c r="N588" s="2">
        <v>31.2</v>
      </c>
      <c r="O588" s="2">
        <v>138</v>
      </c>
      <c r="P588" s="2">
        <v>29.7</v>
      </c>
      <c r="Q588" s="2">
        <v>3</v>
      </c>
      <c r="R588" s="2">
        <v>0.6</v>
      </c>
      <c r="S588" s="2">
        <v>139</v>
      </c>
      <c r="T588" s="2">
        <v>29.9</v>
      </c>
      <c r="U588" s="2">
        <v>29</v>
      </c>
      <c r="V588" s="2">
        <v>6.2</v>
      </c>
      <c r="W588" s="2">
        <v>11</v>
      </c>
      <c r="X588" s="2">
        <v>2.4</v>
      </c>
      <c r="Y588" s="2">
        <v>294</v>
      </c>
      <c r="Z588" s="2">
        <v>63.2</v>
      </c>
      <c r="AA588" s="2">
        <v>1</v>
      </c>
      <c r="AB588" s="2">
        <v>911</v>
      </c>
      <c r="AD588" t="s">
        <v>1086</v>
      </c>
      <c r="AE588" t="s">
        <v>1086</v>
      </c>
      <c r="AZ588" t="s">
        <v>1086</v>
      </c>
      <c r="BA588" t="s">
        <v>1086</v>
      </c>
      <c r="BU588" s="2">
        <v>454</v>
      </c>
      <c r="BV588" t="s">
        <v>1086</v>
      </c>
      <c r="BW588" t="s">
        <v>1086</v>
      </c>
      <c r="BX588" s="2">
        <v>171</v>
      </c>
      <c r="BY588" s="2">
        <v>36.799999999999997</v>
      </c>
      <c r="BZ588" s="2">
        <v>37.700000000000003</v>
      </c>
      <c r="CA588" s="2">
        <v>145</v>
      </c>
      <c r="CB588" s="2">
        <v>31.2</v>
      </c>
      <c r="CC588" s="2">
        <v>138</v>
      </c>
      <c r="CD588" s="2">
        <v>29.7</v>
      </c>
      <c r="CE588" s="2">
        <v>3</v>
      </c>
      <c r="CF588" s="2">
        <v>0.6</v>
      </c>
      <c r="CG588" s="2">
        <v>139</v>
      </c>
      <c r="CH588" s="2">
        <v>29.9</v>
      </c>
      <c r="CI588" s="2">
        <v>29</v>
      </c>
      <c r="CJ588" s="2">
        <v>6.2</v>
      </c>
      <c r="CK588" s="2">
        <v>11</v>
      </c>
      <c r="CL588" s="2">
        <v>2.4</v>
      </c>
      <c r="CM588" s="2">
        <v>294</v>
      </c>
      <c r="CN588" s="2">
        <v>63.2</v>
      </c>
      <c r="CO588" s="2">
        <v>1</v>
      </c>
      <c r="CP588" s="2">
        <v>911</v>
      </c>
      <c r="CQ588" s="2">
        <v>412</v>
      </c>
      <c r="CR588" t="s">
        <v>1086</v>
      </c>
      <c r="CS588" t="s">
        <v>1086</v>
      </c>
      <c r="CT588" s="2">
        <v>268</v>
      </c>
      <c r="CU588" s="2">
        <v>65</v>
      </c>
      <c r="CV588" s="2">
        <v>65</v>
      </c>
      <c r="CW588" s="2">
        <v>49</v>
      </c>
      <c r="CX588" s="2">
        <v>11.9</v>
      </c>
      <c r="CY588" s="2">
        <v>95</v>
      </c>
      <c r="CZ588" s="2">
        <v>23.1</v>
      </c>
      <c r="DA588" s="2">
        <v>1</v>
      </c>
      <c r="DB588" s="2">
        <v>0.2</v>
      </c>
      <c r="DC588" s="2">
        <v>154</v>
      </c>
      <c r="DD588" s="2">
        <v>37.4</v>
      </c>
      <c r="DE588" s="2">
        <v>113</v>
      </c>
      <c r="DF588" s="2">
        <v>27.4</v>
      </c>
      <c r="DI588" s="2">
        <v>144</v>
      </c>
      <c r="DJ588" s="2">
        <v>35</v>
      </c>
      <c r="DL588" s="2">
        <v>543</v>
      </c>
      <c r="DN588" t="s">
        <v>1086</v>
      </c>
      <c r="DO588" t="s">
        <v>1086</v>
      </c>
      <c r="EJ588" t="s">
        <v>1086</v>
      </c>
      <c r="EK588" t="s">
        <v>1086</v>
      </c>
      <c r="FE588" s="2">
        <v>412</v>
      </c>
      <c r="FF588" t="s">
        <v>1086</v>
      </c>
      <c r="FG588" t="s">
        <v>1086</v>
      </c>
      <c r="FH588" s="2">
        <v>268</v>
      </c>
      <c r="FI588" s="2">
        <v>65</v>
      </c>
      <c r="FJ588" s="2">
        <v>65</v>
      </c>
      <c r="FK588" s="2">
        <v>49</v>
      </c>
      <c r="FL588" s="2">
        <v>11.9</v>
      </c>
      <c r="FM588" s="2">
        <v>95</v>
      </c>
      <c r="FN588" s="2">
        <v>23.1</v>
      </c>
      <c r="FO588" s="2">
        <v>1</v>
      </c>
      <c r="FP588" s="2">
        <v>0.2</v>
      </c>
      <c r="FQ588" s="2">
        <v>154</v>
      </c>
      <c r="FR588" s="2">
        <v>37.4</v>
      </c>
      <c r="FS588" s="2">
        <v>113</v>
      </c>
      <c r="FT588" s="2">
        <v>27.4</v>
      </c>
      <c r="FW588" s="2">
        <v>144</v>
      </c>
      <c r="FX588" s="2">
        <v>35</v>
      </c>
      <c r="FZ588" s="2">
        <v>543</v>
      </c>
      <c r="GA588" s="2">
        <v>395</v>
      </c>
      <c r="GB588" t="s">
        <v>1086</v>
      </c>
      <c r="GC588" t="s">
        <v>1086</v>
      </c>
      <c r="GD588" s="2">
        <v>302</v>
      </c>
      <c r="GE588" s="2">
        <v>71.7</v>
      </c>
      <c r="GF588" s="2">
        <v>76.5</v>
      </c>
      <c r="GG588" s="2">
        <v>22</v>
      </c>
      <c r="GH588" s="2">
        <v>5.2</v>
      </c>
      <c r="GI588" s="2">
        <v>71</v>
      </c>
      <c r="GJ588" s="2">
        <v>16.899999999999999</v>
      </c>
      <c r="GK588" s="2">
        <v>10</v>
      </c>
      <c r="GL588" s="2">
        <v>2.4</v>
      </c>
      <c r="GM588" s="2">
        <v>166</v>
      </c>
      <c r="GN588" s="2">
        <v>39.4</v>
      </c>
      <c r="GO588" s="2">
        <v>126</v>
      </c>
      <c r="GP588" s="2">
        <v>29.9</v>
      </c>
      <c r="GQ588" s="2">
        <v>26</v>
      </c>
      <c r="GR588" s="2">
        <v>6.2</v>
      </c>
      <c r="GS588" s="2">
        <v>119</v>
      </c>
      <c r="GT588" s="2">
        <v>28.3</v>
      </c>
      <c r="GV588" s="2">
        <v>389</v>
      </c>
    </row>
    <row r="589" spans="1:204" ht="12.75" customHeight="1" x14ac:dyDescent="0.2">
      <c r="A589" s="2">
        <v>3408</v>
      </c>
      <c r="B589" s="21">
        <f t="shared" si="45"/>
        <v>3.8629999999999995</v>
      </c>
      <c r="C589" s="23">
        <f t="shared" si="46"/>
        <v>3.8629999999999995</v>
      </c>
      <c r="D589" s="15">
        <f t="shared" si="47"/>
        <v>0</v>
      </c>
      <c r="E589" s="15">
        <f t="shared" si="48"/>
        <v>0</v>
      </c>
      <c r="F589" s="15">
        <f t="shared" si="49"/>
        <v>0</v>
      </c>
      <c r="G589" s="17">
        <v>51</v>
      </c>
      <c r="H589" t="s">
        <v>1086</v>
      </c>
      <c r="I589" t="s">
        <v>1086</v>
      </c>
      <c r="J589" s="2">
        <v>51</v>
      </c>
      <c r="K589" s="2">
        <v>100</v>
      </c>
      <c r="L589" s="2">
        <v>100</v>
      </c>
      <c r="S589" s="2">
        <v>7</v>
      </c>
      <c r="T589" s="2">
        <v>13.7</v>
      </c>
      <c r="U589" s="2">
        <v>44</v>
      </c>
      <c r="V589" s="2">
        <v>86.3</v>
      </c>
      <c r="AD589" t="s">
        <v>1086</v>
      </c>
      <c r="AE589" t="s">
        <v>1086</v>
      </c>
      <c r="AZ589" t="s">
        <v>1086</v>
      </c>
      <c r="BA589" t="s">
        <v>1086</v>
      </c>
      <c r="BU589" s="2">
        <v>51</v>
      </c>
      <c r="BV589" t="s">
        <v>1086</v>
      </c>
      <c r="BW589" t="s">
        <v>1086</v>
      </c>
      <c r="BX589" s="2">
        <v>51</v>
      </c>
      <c r="BY589" s="2">
        <v>100</v>
      </c>
      <c r="BZ589" s="2">
        <v>100</v>
      </c>
      <c r="CG589" s="2">
        <v>7</v>
      </c>
      <c r="CH589" s="2">
        <v>13.7</v>
      </c>
      <c r="CI589" s="2">
        <v>44</v>
      </c>
      <c r="CJ589" s="2">
        <v>86.3</v>
      </c>
      <c r="CR589" t="s">
        <v>1086</v>
      </c>
      <c r="CS589" t="s">
        <v>1086</v>
      </c>
      <c r="DN589" t="s">
        <v>1086</v>
      </c>
      <c r="DO589" t="s">
        <v>1086</v>
      </c>
      <c r="EJ589" t="s">
        <v>1086</v>
      </c>
      <c r="EK589" t="s">
        <v>1086</v>
      </c>
      <c r="FF589" t="s">
        <v>1086</v>
      </c>
      <c r="FG589" t="s">
        <v>1086</v>
      </c>
      <c r="GB589" t="s">
        <v>1086</v>
      </c>
      <c r="GC589" t="s">
        <v>1086</v>
      </c>
    </row>
    <row r="590" spans="1:204" ht="12.75" customHeight="1" x14ac:dyDescent="0.2">
      <c r="A590" s="2">
        <v>3412</v>
      </c>
      <c r="B590" s="21">
        <f t="shared" si="45"/>
        <v>2.657</v>
      </c>
      <c r="C590" s="23">
        <f t="shared" si="46"/>
        <v>2.657</v>
      </c>
      <c r="D590" s="15">
        <f t="shared" si="47"/>
        <v>3.2359999999999998</v>
      </c>
      <c r="E590" s="15">
        <f t="shared" si="48"/>
        <v>3.2359999999999998</v>
      </c>
      <c r="F590" s="15">
        <f t="shared" si="49"/>
        <v>3.2030000000000003</v>
      </c>
      <c r="G590" s="17">
        <v>356</v>
      </c>
      <c r="H590" t="s">
        <v>1086</v>
      </c>
      <c r="I590" t="s">
        <v>1086</v>
      </c>
      <c r="J590" s="2">
        <v>220</v>
      </c>
      <c r="K590" s="2">
        <v>61.5</v>
      </c>
      <c r="L590" s="2">
        <v>61.8</v>
      </c>
      <c r="M590" s="2">
        <v>62</v>
      </c>
      <c r="N590" s="2">
        <v>17.3</v>
      </c>
      <c r="O590" s="2">
        <v>74</v>
      </c>
      <c r="P590" s="2">
        <v>20.7</v>
      </c>
      <c r="Q590" s="2">
        <v>2</v>
      </c>
      <c r="R590" s="2">
        <v>0.6</v>
      </c>
      <c r="S590" s="2">
        <v>131</v>
      </c>
      <c r="T590" s="2">
        <v>36.6</v>
      </c>
      <c r="U590" s="2">
        <v>87</v>
      </c>
      <c r="V590" s="2">
        <v>24.3</v>
      </c>
      <c r="W590" s="2">
        <v>2</v>
      </c>
      <c r="X590" s="2">
        <v>0.6</v>
      </c>
      <c r="Y590" s="2">
        <v>138</v>
      </c>
      <c r="Z590" s="2">
        <v>38.5</v>
      </c>
      <c r="AA590" s="2">
        <v>2</v>
      </c>
      <c r="AB590" s="2">
        <v>785</v>
      </c>
      <c r="AD590" t="s">
        <v>1086</v>
      </c>
      <c r="AE590" t="s">
        <v>1086</v>
      </c>
      <c r="AZ590" t="s">
        <v>1086</v>
      </c>
      <c r="BA590" t="s">
        <v>1086</v>
      </c>
      <c r="BU590" s="2">
        <v>356</v>
      </c>
      <c r="BV590" t="s">
        <v>1086</v>
      </c>
      <c r="BW590" t="s">
        <v>1086</v>
      </c>
      <c r="BX590" s="2">
        <v>220</v>
      </c>
      <c r="BY590" s="2">
        <v>61.5</v>
      </c>
      <c r="BZ590" s="2">
        <v>61.8</v>
      </c>
      <c r="CA590" s="2">
        <v>62</v>
      </c>
      <c r="CB590" s="2">
        <v>17.3</v>
      </c>
      <c r="CC590" s="2">
        <v>74</v>
      </c>
      <c r="CD590" s="2">
        <v>20.7</v>
      </c>
      <c r="CE590" s="2">
        <v>2</v>
      </c>
      <c r="CF590" s="2">
        <v>0.6</v>
      </c>
      <c r="CG590" s="2">
        <v>131</v>
      </c>
      <c r="CH590" s="2">
        <v>36.6</v>
      </c>
      <c r="CI590" s="2">
        <v>87</v>
      </c>
      <c r="CJ590" s="2">
        <v>24.3</v>
      </c>
      <c r="CK590" s="2">
        <v>2</v>
      </c>
      <c r="CL590" s="2">
        <v>0.6</v>
      </c>
      <c r="CM590" s="2">
        <v>138</v>
      </c>
      <c r="CN590" s="2">
        <v>38.5</v>
      </c>
      <c r="CO590" s="2">
        <v>2</v>
      </c>
      <c r="CP590" s="2">
        <v>785</v>
      </c>
      <c r="CQ590" s="2">
        <v>391</v>
      </c>
      <c r="CR590" t="s">
        <v>1086</v>
      </c>
      <c r="CS590" t="s">
        <v>1086</v>
      </c>
      <c r="CT590" s="2">
        <v>327</v>
      </c>
      <c r="CU590" s="2">
        <v>83.6</v>
      </c>
      <c r="CV590" s="2">
        <v>83.6</v>
      </c>
      <c r="CW590" s="2">
        <v>17</v>
      </c>
      <c r="CX590" s="2">
        <v>4.3</v>
      </c>
      <c r="CY590" s="2">
        <v>47</v>
      </c>
      <c r="CZ590" s="2">
        <v>12</v>
      </c>
      <c r="DA590" s="2">
        <v>9</v>
      </c>
      <c r="DB590" s="2">
        <v>2.2999999999999998</v>
      </c>
      <c r="DC590" s="2">
        <v>117</v>
      </c>
      <c r="DD590" s="2">
        <v>29.9</v>
      </c>
      <c r="DE590" s="2">
        <v>201</v>
      </c>
      <c r="DF590" s="2">
        <v>51.4</v>
      </c>
      <c r="DI590" s="2">
        <v>64</v>
      </c>
      <c r="DJ590" s="2">
        <v>16.399999999999999</v>
      </c>
      <c r="DL590" s="2">
        <v>491</v>
      </c>
      <c r="DN590" t="s">
        <v>1086</v>
      </c>
      <c r="DO590" t="s">
        <v>1086</v>
      </c>
      <c r="EJ590" t="s">
        <v>1086</v>
      </c>
      <c r="EK590" t="s">
        <v>1086</v>
      </c>
      <c r="FE590" s="2">
        <v>391</v>
      </c>
      <c r="FF590" t="s">
        <v>1086</v>
      </c>
      <c r="FG590" t="s">
        <v>1086</v>
      </c>
      <c r="FH590" s="2">
        <v>327</v>
      </c>
      <c r="FI590" s="2">
        <v>83.6</v>
      </c>
      <c r="FJ590" s="2">
        <v>83.6</v>
      </c>
      <c r="FK590" s="2">
        <v>17</v>
      </c>
      <c r="FL590" s="2">
        <v>4.3</v>
      </c>
      <c r="FM590" s="2">
        <v>47</v>
      </c>
      <c r="FN590" s="2">
        <v>12</v>
      </c>
      <c r="FO590" s="2">
        <v>9</v>
      </c>
      <c r="FP590" s="2">
        <v>2.2999999999999998</v>
      </c>
      <c r="FQ590" s="2">
        <v>117</v>
      </c>
      <c r="FR590" s="2">
        <v>29.9</v>
      </c>
      <c r="FS590" s="2">
        <v>201</v>
      </c>
      <c r="FT590" s="2">
        <v>51.4</v>
      </c>
      <c r="FW590" s="2">
        <v>64</v>
      </c>
      <c r="FX590" s="2">
        <v>16.399999999999999</v>
      </c>
      <c r="FZ590" s="2">
        <v>491</v>
      </c>
      <c r="GA590" s="2">
        <v>397</v>
      </c>
      <c r="GB590" t="s">
        <v>1086</v>
      </c>
      <c r="GC590" t="s">
        <v>1086</v>
      </c>
      <c r="GD590" s="2">
        <v>345</v>
      </c>
      <c r="GE590" s="2">
        <v>85.8</v>
      </c>
      <c r="GF590" s="2">
        <v>86.9</v>
      </c>
      <c r="GG590" s="2">
        <v>9</v>
      </c>
      <c r="GH590" s="2">
        <v>2.2000000000000002</v>
      </c>
      <c r="GI590" s="2">
        <v>43</v>
      </c>
      <c r="GJ590" s="2">
        <v>10.7</v>
      </c>
      <c r="GK590" s="2">
        <v>15</v>
      </c>
      <c r="GL590" s="2">
        <v>3.7</v>
      </c>
      <c r="GM590" s="2">
        <v>126</v>
      </c>
      <c r="GN590" s="2">
        <v>31.3</v>
      </c>
      <c r="GO590" s="2">
        <v>204</v>
      </c>
      <c r="GP590" s="2">
        <v>50.7</v>
      </c>
      <c r="GQ590" s="2">
        <v>5</v>
      </c>
      <c r="GR590" s="2">
        <v>1.2</v>
      </c>
      <c r="GS590" s="2">
        <v>57</v>
      </c>
      <c r="GT590" s="2">
        <v>14.2</v>
      </c>
      <c r="GU590" s="2">
        <v>7</v>
      </c>
      <c r="GV590" s="2">
        <v>414</v>
      </c>
    </row>
    <row r="591" spans="1:204" ht="12.75" customHeight="1" x14ac:dyDescent="0.2">
      <c r="A591" s="2">
        <v>3413</v>
      </c>
      <c r="B591" s="21">
        <f t="shared" si="45"/>
        <v>3.5289999999999999</v>
      </c>
      <c r="C591" s="23">
        <f t="shared" si="46"/>
        <v>3.5289999999999999</v>
      </c>
      <c r="D591" s="15">
        <f t="shared" si="47"/>
        <v>3.8980000000000001</v>
      </c>
      <c r="E591" s="15">
        <f t="shared" si="48"/>
        <v>3.8980000000000001</v>
      </c>
      <c r="F591" s="15">
        <f t="shared" si="49"/>
        <v>0</v>
      </c>
      <c r="G591" s="17">
        <v>108</v>
      </c>
      <c r="H591" t="s">
        <v>1086</v>
      </c>
      <c r="I591" t="s">
        <v>1086</v>
      </c>
      <c r="J591" s="2">
        <v>102</v>
      </c>
      <c r="K591" s="2">
        <v>94.4</v>
      </c>
      <c r="L591" s="2">
        <v>94.4</v>
      </c>
      <c r="M591" s="2">
        <v>1</v>
      </c>
      <c r="N591" s="2">
        <v>0.9</v>
      </c>
      <c r="O591" s="2">
        <v>5</v>
      </c>
      <c r="P591" s="2">
        <v>4.5999999999999996</v>
      </c>
      <c r="S591" s="2">
        <v>38</v>
      </c>
      <c r="T591" s="2">
        <v>35.200000000000003</v>
      </c>
      <c r="U591" s="2">
        <v>64</v>
      </c>
      <c r="V591" s="2">
        <v>59.3</v>
      </c>
      <c r="Y591" s="2">
        <v>6</v>
      </c>
      <c r="Z591" s="2">
        <v>5.6</v>
      </c>
      <c r="AB591" s="2">
        <v>69</v>
      </c>
      <c r="AD591" t="s">
        <v>1086</v>
      </c>
      <c r="AE591" t="s">
        <v>1086</v>
      </c>
      <c r="AZ591" t="s">
        <v>1086</v>
      </c>
      <c r="BA591" t="s">
        <v>1086</v>
      </c>
      <c r="BU591" s="2">
        <v>108</v>
      </c>
      <c r="BV591" t="s">
        <v>1086</v>
      </c>
      <c r="BW591" t="s">
        <v>1086</v>
      </c>
      <c r="BX591" s="2">
        <v>102</v>
      </c>
      <c r="BY591" s="2">
        <v>94.4</v>
      </c>
      <c r="BZ591" s="2">
        <v>94.4</v>
      </c>
      <c r="CA591" s="2">
        <v>1</v>
      </c>
      <c r="CB591" s="2">
        <v>0.9</v>
      </c>
      <c r="CC591" s="2">
        <v>5</v>
      </c>
      <c r="CD591" s="2">
        <v>4.5999999999999996</v>
      </c>
      <c r="CG591" s="2">
        <v>38</v>
      </c>
      <c r="CH591" s="2">
        <v>35.200000000000003</v>
      </c>
      <c r="CI591" s="2">
        <v>64</v>
      </c>
      <c r="CJ591" s="2">
        <v>59.3</v>
      </c>
      <c r="CM591" s="2">
        <v>6</v>
      </c>
      <c r="CN591" s="2">
        <v>5.6</v>
      </c>
      <c r="CP591" s="2">
        <v>69</v>
      </c>
      <c r="CQ591" s="2">
        <v>71</v>
      </c>
      <c r="CR591" t="s">
        <v>1086</v>
      </c>
      <c r="CS591" t="s">
        <v>1086</v>
      </c>
      <c r="CT591" s="2">
        <v>70</v>
      </c>
      <c r="CU591" s="2">
        <v>98.6</v>
      </c>
      <c r="CV591" s="2">
        <v>98.6</v>
      </c>
      <c r="CY591" s="2">
        <v>1</v>
      </c>
      <c r="CZ591" s="2">
        <v>1.4</v>
      </c>
      <c r="DC591" s="2">
        <v>5</v>
      </c>
      <c r="DD591" s="2">
        <v>7</v>
      </c>
      <c r="DE591" s="2">
        <v>65</v>
      </c>
      <c r="DF591" s="2">
        <v>91.5</v>
      </c>
      <c r="DI591" s="2">
        <v>1</v>
      </c>
      <c r="DJ591" s="2">
        <v>1.4</v>
      </c>
      <c r="DN591" t="s">
        <v>1086</v>
      </c>
      <c r="DO591" t="s">
        <v>1086</v>
      </c>
      <c r="EJ591" t="s">
        <v>1086</v>
      </c>
      <c r="EK591" t="s">
        <v>1086</v>
      </c>
      <c r="FE591" s="2">
        <v>71</v>
      </c>
      <c r="FF591" t="s">
        <v>1086</v>
      </c>
      <c r="FG591" t="s">
        <v>1086</v>
      </c>
      <c r="FH591" s="2">
        <v>70</v>
      </c>
      <c r="FI591" s="2">
        <v>98.6</v>
      </c>
      <c r="FJ591" s="2">
        <v>98.6</v>
      </c>
      <c r="FM591" s="2">
        <v>1</v>
      </c>
      <c r="FN591" s="2">
        <v>1.4</v>
      </c>
      <c r="FQ591" s="2">
        <v>5</v>
      </c>
      <c r="FR591" s="2">
        <v>7</v>
      </c>
      <c r="FS591" s="2">
        <v>65</v>
      </c>
      <c r="FT591" s="2">
        <v>91.5</v>
      </c>
      <c r="FW591" s="2">
        <v>1</v>
      </c>
      <c r="FX591" s="2">
        <v>1.4</v>
      </c>
      <c r="GB591" t="s">
        <v>1086</v>
      </c>
      <c r="GC591" t="s">
        <v>1086</v>
      </c>
    </row>
    <row r="592" spans="1:204" ht="12.75" customHeight="1" x14ac:dyDescent="0.2">
      <c r="A592" s="2">
        <v>3415</v>
      </c>
      <c r="B592" s="21">
        <f t="shared" si="45"/>
        <v>2.3199999999999998</v>
      </c>
      <c r="C592" s="23">
        <f t="shared" si="46"/>
        <v>2.3199999999999998</v>
      </c>
      <c r="D592" s="15">
        <f t="shared" si="47"/>
        <v>3.4369999999999998</v>
      </c>
      <c r="E592" s="15">
        <f t="shared" si="48"/>
        <v>3.4369999999999998</v>
      </c>
      <c r="F592" s="15">
        <f t="shared" si="49"/>
        <v>3.1790000000000003</v>
      </c>
      <c r="G592" s="17">
        <v>442</v>
      </c>
      <c r="H592" t="s">
        <v>1086</v>
      </c>
      <c r="I592" t="s">
        <v>1086</v>
      </c>
      <c r="J592" s="2">
        <v>218</v>
      </c>
      <c r="K592" s="2">
        <v>48.1</v>
      </c>
      <c r="L592" s="2">
        <v>49.3</v>
      </c>
      <c r="M592" s="2">
        <v>115</v>
      </c>
      <c r="N592" s="2">
        <v>25.4</v>
      </c>
      <c r="O592" s="2">
        <v>109</v>
      </c>
      <c r="P592" s="2">
        <v>24.1</v>
      </c>
      <c r="S592" s="2">
        <v>154</v>
      </c>
      <c r="T592" s="2">
        <v>34</v>
      </c>
      <c r="U592" s="2">
        <v>64</v>
      </c>
      <c r="V592" s="2">
        <v>14.1</v>
      </c>
      <c r="W592" s="2">
        <v>11</v>
      </c>
      <c r="X592" s="2">
        <v>2.4</v>
      </c>
      <c r="Y592" s="2">
        <v>235</v>
      </c>
      <c r="Z592" s="2">
        <v>51.9</v>
      </c>
      <c r="AB592" s="2">
        <v>787</v>
      </c>
      <c r="AD592" t="s">
        <v>1086</v>
      </c>
      <c r="AE592" t="s">
        <v>1086</v>
      </c>
      <c r="AZ592" t="s">
        <v>1086</v>
      </c>
      <c r="BA592" t="s">
        <v>1086</v>
      </c>
      <c r="BU592" s="2">
        <v>442</v>
      </c>
      <c r="BV592" t="s">
        <v>1086</v>
      </c>
      <c r="BW592" t="s">
        <v>1086</v>
      </c>
      <c r="BX592" s="2">
        <v>218</v>
      </c>
      <c r="BY592" s="2">
        <v>48.1</v>
      </c>
      <c r="BZ592" s="2">
        <v>49.3</v>
      </c>
      <c r="CA592" s="2">
        <v>115</v>
      </c>
      <c r="CB592" s="2">
        <v>25.4</v>
      </c>
      <c r="CC592" s="2">
        <v>109</v>
      </c>
      <c r="CD592" s="2">
        <v>24.1</v>
      </c>
      <c r="CG592" s="2">
        <v>154</v>
      </c>
      <c r="CH592" s="2">
        <v>34</v>
      </c>
      <c r="CI592" s="2">
        <v>64</v>
      </c>
      <c r="CJ592" s="2">
        <v>14.1</v>
      </c>
      <c r="CK592" s="2">
        <v>11</v>
      </c>
      <c r="CL592" s="2">
        <v>2.4</v>
      </c>
      <c r="CM592" s="2">
        <v>235</v>
      </c>
      <c r="CN592" s="2">
        <v>51.9</v>
      </c>
      <c r="CP592" s="2">
        <v>787</v>
      </c>
      <c r="CQ592" s="2">
        <v>356</v>
      </c>
      <c r="CR592" t="s">
        <v>1086</v>
      </c>
      <c r="CS592" t="s">
        <v>1086</v>
      </c>
      <c r="CT592" s="2">
        <v>317</v>
      </c>
      <c r="CU592" s="2">
        <v>89</v>
      </c>
      <c r="CV592" s="2">
        <v>89</v>
      </c>
      <c r="CW592" s="2">
        <v>12</v>
      </c>
      <c r="CX592" s="2">
        <v>3.4</v>
      </c>
      <c r="CY592" s="2">
        <v>27</v>
      </c>
      <c r="CZ592" s="2">
        <v>7.6</v>
      </c>
      <c r="DC592" s="2">
        <v>110</v>
      </c>
      <c r="DD592" s="2">
        <v>30.9</v>
      </c>
      <c r="DE592" s="2">
        <v>207</v>
      </c>
      <c r="DF592" s="2">
        <v>58.1</v>
      </c>
      <c r="DI592" s="2">
        <v>39</v>
      </c>
      <c r="DJ592" s="2">
        <v>11</v>
      </c>
      <c r="DL592" s="2">
        <v>513</v>
      </c>
      <c r="DN592" t="s">
        <v>1086</v>
      </c>
      <c r="DO592" t="s">
        <v>1086</v>
      </c>
      <c r="EJ592" t="s">
        <v>1086</v>
      </c>
      <c r="EK592" t="s">
        <v>1086</v>
      </c>
      <c r="FE592" s="2">
        <v>356</v>
      </c>
      <c r="FF592" t="s">
        <v>1086</v>
      </c>
      <c r="FG592" t="s">
        <v>1086</v>
      </c>
      <c r="FH592" s="2">
        <v>317</v>
      </c>
      <c r="FI592" s="2">
        <v>89</v>
      </c>
      <c r="FJ592" s="2">
        <v>89</v>
      </c>
      <c r="FK592" s="2">
        <v>12</v>
      </c>
      <c r="FL592" s="2">
        <v>3.4</v>
      </c>
      <c r="FM592" s="2">
        <v>27</v>
      </c>
      <c r="FN592" s="2">
        <v>7.6</v>
      </c>
      <c r="FQ592" s="2">
        <v>110</v>
      </c>
      <c r="FR592" s="2">
        <v>30.9</v>
      </c>
      <c r="FS592" s="2">
        <v>207</v>
      </c>
      <c r="FT592" s="2">
        <v>58.1</v>
      </c>
      <c r="FW592" s="2">
        <v>39</v>
      </c>
      <c r="FX592" s="2">
        <v>11</v>
      </c>
      <c r="FZ592" s="2">
        <v>513</v>
      </c>
      <c r="GA592" s="2">
        <v>423</v>
      </c>
      <c r="GB592" t="s">
        <v>1086</v>
      </c>
      <c r="GC592" t="s">
        <v>1086</v>
      </c>
      <c r="GD592" s="2">
        <v>354</v>
      </c>
      <c r="GE592" s="2">
        <v>80.8</v>
      </c>
      <c r="GF592" s="2">
        <v>83.7</v>
      </c>
      <c r="GG592" s="2">
        <v>9</v>
      </c>
      <c r="GH592" s="2">
        <v>2.1</v>
      </c>
      <c r="GI592" s="2">
        <v>60</v>
      </c>
      <c r="GJ592" s="2">
        <v>13.7</v>
      </c>
      <c r="GM592" s="2">
        <v>154</v>
      </c>
      <c r="GN592" s="2">
        <v>35.200000000000003</v>
      </c>
      <c r="GO592" s="2">
        <v>200</v>
      </c>
      <c r="GP592" s="2">
        <v>45.7</v>
      </c>
      <c r="GQ592" s="2">
        <v>15</v>
      </c>
      <c r="GR592" s="2">
        <v>3.4</v>
      </c>
      <c r="GS592" s="2">
        <v>84</v>
      </c>
      <c r="GT592" s="2">
        <v>19.2</v>
      </c>
      <c r="GV592" s="2">
        <v>388</v>
      </c>
    </row>
    <row r="593" spans="1:204" ht="12.75" customHeight="1" x14ac:dyDescent="0.2">
      <c r="A593" s="2">
        <v>3416</v>
      </c>
      <c r="B593" s="21">
        <f t="shared" si="45"/>
        <v>0</v>
      </c>
      <c r="C593" s="23">
        <f t="shared" si="46"/>
        <v>1.7619999999999998</v>
      </c>
      <c r="D593" s="15">
        <f t="shared" si="47"/>
        <v>0</v>
      </c>
      <c r="E593" s="15">
        <f t="shared" si="48"/>
        <v>2.9649999999999999</v>
      </c>
      <c r="F593" s="15">
        <f t="shared" si="49"/>
        <v>2.7149999999999999</v>
      </c>
      <c r="G593" s="17">
        <v>30</v>
      </c>
      <c r="H593" t="s">
        <v>1086</v>
      </c>
      <c r="I593" t="s">
        <v>1086</v>
      </c>
      <c r="AC593" s="2">
        <v>8</v>
      </c>
      <c r="AD593" t="s">
        <v>1086</v>
      </c>
      <c r="AE593" t="s">
        <v>1086</v>
      </c>
      <c r="AZ593" t="s">
        <v>1086</v>
      </c>
      <c r="BA593" t="s">
        <v>1086</v>
      </c>
      <c r="BU593" s="2">
        <v>38</v>
      </c>
      <c r="BV593" t="s">
        <v>1086</v>
      </c>
      <c r="BW593" t="s">
        <v>1086</v>
      </c>
      <c r="BX593" s="2">
        <v>8</v>
      </c>
      <c r="BY593" s="2">
        <v>21.1</v>
      </c>
      <c r="BZ593" s="2">
        <v>21.1</v>
      </c>
      <c r="CA593" s="2">
        <v>18</v>
      </c>
      <c r="CB593" s="2">
        <v>47.4</v>
      </c>
      <c r="CC593" s="2">
        <v>12</v>
      </c>
      <c r="CD593" s="2">
        <v>31.6</v>
      </c>
      <c r="CG593" s="2">
        <v>7</v>
      </c>
      <c r="CH593" s="2">
        <v>18.399999999999999</v>
      </c>
      <c r="CI593" s="2">
        <v>1</v>
      </c>
      <c r="CJ593" s="2">
        <v>2.6</v>
      </c>
      <c r="CM593" s="2">
        <v>30</v>
      </c>
      <c r="CN593" s="2">
        <v>78.900000000000006</v>
      </c>
      <c r="CO593" s="2">
        <v>1</v>
      </c>
      <c r="CP593" s="2">
        <v>55</v>
      </c>
      <c r="CQ593" s="2">
        <v>26</v>
      </c>
      <c r="CR593" t="s">
        <v>1086</v>
      </c>
      <c r="CS593" t="s">
        <v>1086</v>
      </c>
      <c r="DM593" s="2">
        <v>3</v>
      </c>
      <c r="DN593" t="s">
        <v>1086</v>
      </c>
      <c r="DO593" t="s">
        <v>1086</v>
      </c>
      <c r="EJ593" t="s">
        <v>1086</v>
      </c>
      <c r="EK593" t="s">
        <v>1086</v>
      </c>
      <c r="FE593" s="2">
        <v>29</v>
      </c>
      <c r="FF593" t="s">
        <v>1086</v>
      </c>
      <c r="FG593" t="s">
        <v>1086</v>
      </c>
      <c r="FH593" s="2">
        <v>21</v>
      </c>
      <c r="FI593" s="2">
        <v>72.400000000000006</v>
      </c>
      <c r="FJ593" s="2">
        <v>72.400000000000006</v>
      </c>
      <c r="FK593" s="2">
        <v>2</v>
      </c>
      <c r="FL593" s="2">
        <v>6.9</v>
      </c>
      <c r="FM593" s="2">
        <v>6</v>
      </c>
      <c r="FN593" s="2">
        <v>20.7</v>
      </c>
      <c r="FQ593" s="2">
        <v>12</v>
      </c>
      <c r="FR593" s="2">
        <v>41.4</v>
      </c>
      <c r="FS593" s="2">
        <v>9</v>
      </c>
      <c r="FT593" s="2">
        <v>31</v>
      </c>
      <c r="FW593" s="2">
        <v>8</v>
      </c>
      <c r="FX593" s="2">
        <v>27.6</v>
      </c>
      <c r="FZ593" s="2">
        <v>38</v>
      </c>
      <c r="GA593" s="2">
        <v>28</v>
      </c>
      <c r="GB593" t="s">
        <v>1086</v>
      </c>
      <c r="GC593" t="s">
        <v>1086</v>
      </c>
      <c r="GD593" s="2">
        <v>20</v>
      </c>
      <c r="GE593" s="2">
        <v>71.400000000000006</v>
      </c>
      <c r="GF593" s="2">
        <v>71.400000000000006</v>
      </c>
      <c r="GG593" s="2">
        <v>2</v>
      </c>
      <c r="GH593" s="2">
        <v>7.1</v>
      </c>
      <c r="GI593" s="2">
        <v>6</v>
      </c>
      <c r="GJ593" s="2">
        <v>21.4</v>
      </c>
      <c r="GK593" s="2">
        <v>1</v>
      </c>
      <c r="GL593" s="2">
        <v>3.6</v>
      </c>
      <c r="GM593" s="2">
        <v>14</v>
      </c>
      <c r="GN593" s="2">
        <v>50</v>
      </c>
      <c r="GO593" s="2">
        <v>5</v>
      </c>
      <c r="GP593" s="2">
        <v>17.899999999999999</v>
      </c>
      <c r="GS593" s="2">
        <v>8</v>
      </c>
      <c r="GT593" s="2">
        <v>28.6</v>
      </c>
      <c r="GU593" s="2">
        <v>2</v>
      </c>
      <c r="GV593" s="2">
        <v>31</v>
      </c>
    </row>
    <row r="594" spans="1:204" ht="12.75" customHeight="1" x14ac:dyDescent="0.2">
      <c r="A594" s="2">
        <v>3418</v>
      </c>
      <c r="B594" s="21">
        <f t="shared" si="45"/>
        <v>1.7870000000000001</v>
      </c>
      <c r="C594" s="23">
        <f t="shared" si="46"/>
        <v>1.7870000000000001</v>
      </c>
      <c r="D594" s="15">
        <f t="shared" si="47"/>
        <v>0</v>
      </c>
      <c r="E594" s="15">
        <f t="shared" si="48"/>
        <v>0</v>
      </c>
      <c r="F594" s="15">
        <f t="shared" si="49"/>
        <v>2.048</v>
      </c>
      <c r="G594" s="17">
        <v>27</v>
      </c>
      <c r="H594" t="s">
        <v>1086</v>
      </c>
      <c r="I594" t="s">
        <v>1086</v>
      </c>
      <c r="J594" s="2">
        <v>8</v>
      </c>
      <c r="K594" s="2">
        <v>28.6</v>
      </c>
      <c r="L594" s="2">
        <v>29.6</v>
      </c>
      <c r="M594" s="2">
        <v>12</v>
      </c>
      <c r="N594" s="2">
        <v>42.9</v>
      </c>
      <c r="O594" s="2">
        <v>7</v>
      </c>
      <c r="P594" s="2">
        <v>25</v>
      </c>
      <c r="S594" s="2">
        <v>8</v>
      </c>
      <c r="T594" s="2">
        <v>28.6</v>
      </c>
      <c r="W594" s="2">
        <v>1</v>
      </c>
      <c r="X594" s="2">
        <v>3.6</v>
      </c>
      <c r="Y594" s="2">
        <v>20</v>
      </c>
      <c r="Z594" s="2">
        <v>71.400000000000006</v>
      </c>
      <c r="AB594" s="2">
        <v>23</v>
      </c>
      <c r="AD594" t="s">
        <v>1086</v>
      </c>
      <c r="AE594" t="s">
        <v>1086</v>
      </c>
      <c r="AZ594" t="s">
        <v>1086</v>
      </c>
      <c r="BA594" t="s">
        <v>1086</v>
      </c>
      <c r="BU594" s="2">
        <v>27</v>
      </c>
      <c r="BV594" t="s">
        <v>1086</v>
      </c>
      <c r="BW594" t="s">
        <v>1086</v>
      </c>
      <c r="BX594" s="2">
        <v>8</v>
      </c>
      <c r="BY594" s="2">
        <v>28.6</v>
      </c>
      <c r="BZ594" s="2">
        <v>29.6</v>
      </c>
      <c r="CA594" s="2">
        <v>12</v>
      </c>
      <c r="CB594" s="2">
        <v>42.9</v>
      </c>
      <c r="CC594" s="2">
        <v>7</v>
      </c>
      <c r="CD594" s="2">
        <v>25</v>
      </c>
      <c r="CG594" s="2">
        <v>8</v>
      </c>
      <c r="CH594" s="2">
        <v>28.6</v>
      </c>
      <c r="CK594" s="2">
        <v>1</v>
      </c>
      <c r="CL594" s="2">
        <v>3.6</v>
      </c>
      <c r="CM594" s="2">
        <v>20</v>
      </c>
      <c r="CN594" s="2">
        <v>71.400000000000006</v>
      </c>
      <c r="CP594" s="2">
        <v>23</v>
      </c>
      <c r="CQ594" s="2">
        <v>7</v>
      </c>
      <c r="CR594" t="s">
        <v>1086</v>
      </c>
      <c r="CS594" t="s">
        <v>1086</v>
      </c>
      <c r="DN594" t="s">
        <v>1086</v>
      </c>
      <c r="DO594" t="s">
        <v>1086</v>
      </c>
      <c r="EJ594" t="s">
        <v>1086</v>
      </c>
      <c r="EK594" t="s">
        <v>1086</v>
      </c>
      <c r="FE594" s="2">
        <v>7</v>
      </c>
      <c r="FF594" t="s">
        <v>1086</v>
      </c>
      <c r="FG594" t="s">
        <v>1086</v>
      </c>
      <c r="GA594" s="2">
        <v>20</v>
      </c>
      <c r="GB594" t="s">
        <v>1086</v>
      </c>
      <c r="GC594" t="s">
        <v>1086</v>
      </c>
      <c r="GD594" s="2">
        <v>10</v>
      </c>
      <c r="GE594" s="2">
        <v>47.6</v>
      </c>
      <c r="GF594" s="2">
        <v>50</v>
      </c>
      <c r="GG594" s="2">
        <v>2</v>
      </c>
      <c r="GH594" s="2">
        <v>9.5</v>
      </c>
      <c r="GI594" s="2">
        <v>8</v>
      </c>
      <c r="GJ594" s="2">
        <v>38.1</v>
      </c>
      <c r="GK594" s="2">
        <v>2</v>
      </c>
      <c r="GL594" s="2">
        <v>9.5</v>
      </c>
      <c r="GM594" s="2">
        <v>7</v>
      </c>
      <c r="GN594" s="2">
        <v>33.299999999999997</v>
      </c>
      <c r="GO594" s="2">
        <v>1</v>
      </c>
      <c r="GP594" s="2">
        <v>4.8</v>
      </c>
      <c r="GQ594" s="2">
        <v>1</v>
      </c>
      <c r="GR594" s="2">
        <v>4.8</v>
      </c>
      <c r="GS594" s="2">
        <v>11</v>
      </c>
      <c r="GT594" s="2">
        <v>52.4</v>
      </c>
      <c r="GV594" s="2">
        <v>7</v>
      </c>
    </row>
    <row r="595" spans="1:204" ht="12.75" customHeight="1" x14ac:dyDescent="0.2">
      <c r="A595" s="2">
        <v>3419</v>
      </c>
      <c r="B595" s="21">
        <f t="shared" si="45"/>
        <v>3.0520000000000005</v>
      </c>
      <c r="C595" s="23">
        <f t="shared" si="46"/>
        <v>3.0520000000000005</v>
      </c>
      <c r="D595" s="15">
        <f t="shared" si="47"/>
        <v>4</v>
      </c>
      <c r="E595" s="15">
        <f t="shared" si="48"/>
        <v>4</v>
      </c>
      <c r="F595" s="15">
        <f t="shared" si="49"/>
        <v>0</v>
      </c>
      <c r="G595" s="17">
        <v>141</v>
      </c>
      <c r="H595" t="s">
        <v>1086</v>
      </c>
      <c r="I595" t="s">
        <v>1086</v>
      </c>
      <c r="J595" s="2">
        <v>104</v>
      </c>
      <c r="K595" s="2">
        <v>73.8</v>
      </c>
      <c r="L595" s="2">
        <v>73.8</v>
      </c>
      <c r="M595" s="2">
        <v>9</v>
      </c>
      <c r="N595" s="2">
        <v>6.4</v>
      </c>
      <c r="O595" s="2">
        <v>28</v>
      </c>
      <c r="P595" s="2">
        <v>19.899999999999999</v>
      </c>
      <c r="S595" s="2">
        <v>51</v>
      </c>
      <c r="T595" s="2">
        <v>36.200000000000003</v>
      </c>
      <c r="U595" s="2">
        <v>53</v>
      </c>
      <c r="V595" s="2">
        <v>37.6</v>
      </c>
      <c r="Y595" s="2">
        <v>37</v>
      </c>
      <c r="Z595" s="2">
        <v>26.2</v>
      </c>
      <c r="AB595" s="2">
        <v>32</v>
      </c>
      <c r="AD595" t="s">
        <v>1086</v>
      </c>
      <c r="AE595" t="s">
        <v>1086</v>
      </c>
      <c r="AZ595" t="s">
        <v>1086</v>
      </c>
      <c r="BA595" t="s">
        <v>1086</v>
      </c>
      <c r="BU595" s="2">
        <v>141</v>
      </c>
      <c r="BV595" t="s">
        <v>1086</v>
      </c>
      <c r="BW595" t="s">
        <v>1086</v>
      </c>
      <c r="BX595" s="2">
        <v>104</v>
      </c>
      <c r="BY595" s="2">
        <v>73.8</v>
      </c>
      <c r="BZ595" s="2">
        <v>73.8</v>
      </c>
      <c r="CA595" s="2">
        <v>9</v>
      </c>
      <c r="CB595" s="2">
        <v>6.4</v>
      </c>
      <c r="CC595" s="2">
        <v>28</v>
      </c>
      <c r="CD595" s="2">
        <v>19.899999999999999</v>
      </c>
      <c r="CG595" s="2">
        <v>51</v>
      </c>
      <c r="CH595" s="2">
        <v>36.200000000000003</v>
      </c>
      <c r="CI595" s="2">
        <v>53</v>
      </c>
      <c r="CJ595" s="2">
        <v>37.6</v>
      </c>
      <c r="CM595" s="2">
        <v>37</v>
      </c>
      <c r="CN595" s="2">
        <v>26.2</v>
      </c>
      <c r="CP595" s="2">
        <v>32</v>
      </c>
      <c r="CQ595" s="2">
        <v>23</v>
      </c>
      <c r="CR595" t="s">
        <v>1086</v>
      </c>
      <c r="CS595" t="s">
        <v>1086</v>
      </c>
      <c r="CT595" s="2">
        <v>23</v>
      </c>
      <c r="CU595" s="2">
        <v>100</v>
      </c>
      <c r="CV595" s="2">
        <v>100</v>
      </c>
      <c r="DE595" s="2">
        <v>23</v>
      </c>
      <c r="DF595" s="2">
        <v>100</v>
      </c>
      <c r="DL595" s="2">
        <v>1</v>
      </c>
      <c r="DN595" t="s">
        <v>1086</v>
      </c>
      <c r="DO595" t="s">
        <v>1086</v>
      </c>
      <c r="EJ595" t="s">
        <v>1086</v>
      </c>
      <c r="EK595" t="s">
        <v>1086</v>
      </c>
      <c r="FE595" s="2">
        <v>23</v>
      </c>
      <c r="FF595" t="s">
        <v>1086</v>
      </c>
      <c r="FG595" t="s">
        <v>1086</v>
      </c>
      <c r="FH595" s="2">
        <v>23</v>
      </c>
      <c r="FI595" s="2">
        <v>100</v>
      </c>
      <c r="FJ595" s="2">
        <v>100</v>
      </c>
      <c r="FS595" s="2">
        <v>23</v>
      </c>
      <c r="FT595" s="2">
        <v>100</v>
      </c>
      <c r="FZ595" s="2">
        <v>1</v>
      </c>
      <c r="GB595" t="s">
        <v>1086</v>
      </c>
      <c r="GC595" t="s">
        <v>1086</v>
      </c>
    </row>
    <row r="596" spans="1:204" ht="12.75" customHeight="1" x14ac:dyDescent="0.2">
      <c r="A596" s="2">
        <v>3420</v>
      </c>
      <c r="B596" s="21">
        <f t="shared" si="45"/>
        <v>0</v>
      </c>
      <c r="C596" s="23">
        <f t="shared" si="46"/>
        <v>0</v>
      </c>
      <c r="D596" s="15">
        <f t="shared" si="47"/>
        <v>0</v>
      </c>
      <c r="E596" s="15">
        <f t="shared" si="48"/>
        <v>0</v>
      </c>
      <c r="F596" s="15">
        <f t="shared" si="49"/>
        <v>0</v>
      </c>
      <c r="H596" t="s">
        <v>1086</v>
      </c>
      <c r="I596" t="s">
        <v>1086</v>
      </c>
      <c r="AD596" t="s">
        <v>1086</v>
      </c>
      <c r="AE596" t="s">
        <v>1086</v>
      </c>
      <c r="AZ596" t="s">
        <v>1086</v>
      </c>
      <c r="BA596" t="s">
        <v>1086</v>
      </c>
      <c r="BV596" t="s">
        <v>1086</v>
      </c>
      <c r="BW596" t="s">
        <v>1086</v>
      </c>
      <c r="CR596" t="s">
        <v>1086</v>
      </c>
      <c r="CS596" t="s">
        <v>1086</v>
      </c>
      <c r="DN596" t="s">
        <v>1086</v>
      </c>
      <c r="DO596" t="s">
        <v>1086</v>
      </c>
      <c r="EJ596" t="s">
        <v>1086</v>
      </c>
      <c r="EK596" t="s">
        <v>1086</v>
      </c>
      <c r="FF596" t="s">
        <v>1086</v>
      </c>
      <c r="FG596" t="s">
        <v>1086</v>
      </c>
      <c r="GB596" t="s">
        <v>1086</v>
      </c>
      <c r="GC596" t="s">
        <v>1086</v>
      </c>
      <c r="GV596" s="2">
        <v>10</v>
      </c>
    </row>
    <row r="597" spans="1:204" ht="12.75" customHeight="1" x14ac:dyDescent="0.2">
      <c r="A597" s="2">
        <v>3422</v>
      </c>
      <c r="B597" s="21">
        <f t="shared" si="45"/>
        <v>1.6379999999999999</v>
      </c>
      <c r="C597" s="23">
        <f t="shared" si="46"/>
        <v>1.6379999999999999</v>
      </c>
      <c r="D597" s="15">
        <f t="shared" si="47"/>
        <v>0</v>
      </c>
      <c r="E597" s="15">
        <f t="shared" si="48"/>
        <v>0</v>
      </c>
      <c r="F597" s="15">
        <f t="shared" si="49"/>
        <v>2.7689999999999997</v>
      </c>
      <c r="G597" s="17">
        <v>11</v>
      </c>
      <c r="H597" t="s">
        <v>1086</v>
      </c>
      <c r="I597" t="s">
        <v>1086</v>
      </c>
      <c r="J597" s="2">
        <v>3</v>
      </c>
      <c r="K597" s="2">
        <v>27.3</v>
      </c>
      <c r="L597" s="2">
        <v>27.3</v>
      </c>
      <c r="M597" s="2">
        <v>4</v>
      </c>
      <c r="N597" s="2">
        <v>36.4</v>
      </c>
      <c r="O597" s="2">
        <v>4</v>
      </c>
      <c r="P597" s="2">
        <v>36.4</v>
      </c>
      <c r="Q597" s="2">
        <v>1</v>
      </c>
      <c r="R597" s="2">
        <v>9.1</v>
      </c>
      <c r="S597" s="2">
        <v>2</v>
      </c>
      <c r="T597" s="2">
        <v>18.2</v>
      </c>
      <c r="Y597" s="2">
        <v>8</v>
      </c>
      <c r="Z597" s="2">
        <v>72.7</v>
      </c>
      <c r="AB597" s="2">
        <v>33</v>
      </c>
      <c r="AD597" t="s">
        <v>1086</v>
      </c>
      <c r="AE597" t="s">
        <v>1086</v>
      </c>
      <c r="AZ597" t="s">
        <v>1086</v>
      </c>
      <c r="BA597" t="s">
        <v>1086</v>
      </c>
      <c r="BU597" s="2">
        <v>11</v>
      </c>
      <c r="BV597" t="s">
        <v>1086</v>
      </c>
      <c r="BW597" t="s">
        <v>1086</v>
      </c>
      <c r="BX597" s="2">
        <v>3</v>
      </c>
      <c r="BY597" s="2">
        <v>27.3</v>
      </c>
      <c r="BZ597" s="2">
        <v>27.3</v>
      </c>
      <c r="CA597" s="2">
        <v>4</v>
      </c>
      <c r="CB597" s="2">
        <v>36.4</v>
      </c>
      <c r="CC597" s="2">
        <v>4</v>
      </c>
      <c r="CD597" s="2">
        <v>36.4</v>
      </c>
      <c r="CE597" s="2">
        <v>1</v>
      </c>
      <c r="CF597" s="2">
        <v>9.1</v>
      </c>
      <c r="CG597" s="2">
        <v>2</v>
      </c>
      <c r="CH597" s="2">
        <v>18.2</v>
      </c>
      <c r="CM597" s="2">
        <v>8</v>
      </c>
      <c r="CN597" s="2">
        <v>72.7</v>
      </c>
      <c r="CP597" s="2">
        <v>33</v>
      </c>
      <c r="CQ597" s="2">
        <v>9</v>
      </c>
      <c r="CR597" t="s">
        <v>1086</v>
      </c>
      <c r="CS597" t="s">
        <v>1086</v>
      </c>
      <c r="DN597" t="s">
        <v>1086</v>
      </c>
      <c r="DO597" t="s">
        <v>1086</v>
      </c>
      <c r="EJ597" t="s">
        <v>1086</v>
      </c>
      <c r="EK597" t="s">
        <v>1086</v>
      </c>
      <c r="FE597" s="2">
        <v>9</v>
      </c>
      <c r="FF597" t="s">
        <v>1086</v>
      </c>
      <c r="FG597" t="s">
        <v>1086</v>
      </c>
      <c r="GA597" s="2">
        <v>13</v>
      </c>
      <c r="GB597" t="s">
        <v>1086</v>
      </c>
      <c r="GC597" t="s">
        <v>1086</v>
      </c>
      <c r="GD597" s="2">
        <v>11</v>
      </c>
      <c r="GE597" s="2">
        <v>84.6</v>
      </c>
      <c r="GF597" s="2">
        <v>84.6</v>
      </c>
      <c r="GG597" s="2">
        <v>1</v>
      </c>
      <c r="GH597" s="2">
        <v>7.7</v>
      </c>
      <c r="GI597" s="2">
        <v>1</v>
      </c>
      <c r="GJ597" s="2">
        <v>7.7</v>
      </c>
      <c r="GK597" s="2">
        <v>1</v>
      </c>
      <c r="GL597" s="2">
        <v>7.7</v>
      </c>
      <c r="GM597" s="2">
        <v>7</v>
      </c>
      <c r="GN597" s="2">
        <v>53.8</v>
      </c>
      <c r="GO597" s="2">
        <v>3</v>
      </c>
      <c r="GP597" s="2">
        <v>23.1</v>
      </c>
      <c r="GS597" s="2">
        <v>2</v>
      </c>
      <c r="GT597" s="2">
        <v>15.4</v>
      </c>
      <c r="GV597" s="2">
        <v>9</v>
      </c>
    </row>
    <row r="598" spans="1:204" ht="12.75" customHeight="1" x14ac:dyDescent="0.2">
      <c r="A598" s="2">
        <v>3423</v>
      </c>
      <c r="B598" s="21">
        <f t="shared" si="45"/>
        <v>2.2450000000000001</v>
      </c>
      <c r="C598" s="23">
        <f t="shared" si="46"/>
        <v>2.2450000000000001</v>
      </c>
      <c r="D598" s="15">
        <f t="shared" si="47"/>
        <v>3.2330000000000001</v>
      </c>
      <c r="E598" s="15">
        <f t="shared" si="48"/>
        <v>3.2330000000000001</v>
      </c>
      <c r="F598" s="15">
        <f t="shared" si="49"/>
        <v>3.0559999999999996</v>
      </c>
      <c r="G598" s="17">
        <v>206</v>
      </c>
      <c r="H598" t="s">
        <v>1086</v>
      </c>
      <c r="I598" t="s">
        <v>1086</v>
      </c>
      <c r="J598" s="2">
        <v>100</v>
      </c>
      <c r="K598" s="2">
        <v>48.1</v>
      </c>
      <c r="L598" s="2">
        <v>48.5</v>
      </c>
      <c r="M598" s="2">
        <v>57</v>
      </c>
      <c r="N598" s="2">
        <v>27.4</v>
      </c>
      <c r="O598" s="2">
        <v>49</v>
      </c>
      <c r="P598" s="2">
        <v>23.6</v>
      </c>
      <c r="Q598" s="2">
        <v>3</v>
      </c>
      <c r="R598" s="2">
        <v>1.4</v>
      </c>
      <c r="S598" s="2">
        <v>76</v>
      </c>
      <c r="T598" s="2">
        <v>36.5</v>
      </c>
      <c r="U598" s="2">
        <v>21</v>
      </c>
      <c r="V598" s="2">
        <v>10.1</v>
      </c>
      <c r="W598" s="2">
        <v>2</v>
      </c>
      <c r="X598" s="2">
        <v>1</v>
      </c>
      <c r="Y598" s="2">
        <v>108</v>
      </c>
      <c r="Z598" s="2">
        <v>51.9</v>
      </c>
      <c r="AB598" s="2">
        <v>482</v>
      </c>
      <c r="AD598" t="s">
        <v>1086</v>
      </c>
      <c r="AE598" t="s">
        <v>1086</v>
      </c>
      <c r="AX598" s="2">
        <v>201</v>
      </c>
      <c r="AZ598" t="s">
        <v>1086</v>
      </c>
      <c r="BA598" t="s">
        <v>1086</v>
      </c>
      <c r="BU598" s="2">
        <v>206</v>
      </c>
      <c r="BV598" t="s">
        <v>1086</v>
      </c>
      <c r="BW598" t="s">
        <v>1086</v>
      </c>
      <c r="BX598" s="2">
        <v>100</v>
      </c>
      <c r="BY598" s="2">
        <v>48.1</v>
      </c>
      <c r="BZ598" s="2">
        <v>48.5</v>
      </c>
      <c r="CA598" s="2">
        <v>57</v>
      </c>
      <c r="CB598" s="2">
        <v>27.4</v>
      </c>
      <c r="CC598" s="2">
        <v>49</v>
      </c>
      <c r="CD598" s="2">
        <v>23.6</v>
      </c>
      <c r="CE598" s="2">
        <v>3</v>
      </c>
      <c r="CF598" s="2">
        <v>1.4</v>
      </c>
      <c r="CG598" s="2">
        <v>76</v>
      </c>
      <c r="CH598" s="2">
        <v>36.5</v>
      </c>
      <c r="CI598" s="2">
        <v>21</v>
      </c>
      <c r="CJ598" s="2">
        <v>10.1</v>
      </c>
      <c r="CK598" s="2">
        <v>2</v>
      </c>
      <c r="CL598" s="2">
        <v>1</v>
      </c>
      <c r="CM598" s="2">
        <v>108</v>
      </c>
      <c r="CN598" s="2">
        <v>51.9</v>
      </c>
      <c r="CP598" s="2">
        <v>683</v>
      </c>
      <c r="CQ598" s="2">
        <v>244</v>
      </c>
      <c r="CR598" t="s">
        <v>1086</v>
      </c>
      <c r="CS598" t="s">
        <v>1086</v>
      </c>
      <c r="CT598" s="2">
        <v>209</v>
      </c>
      <c r="CU598" s="2">
        <v>85</v>
      </c>
      <c r="CV598" s="2">
        <v>85.7</v>
      </c>
      <c r="CW598" s="2">
        <v>6</v>
      </c>
      <c r="CX598" s="2">
        <v>2.4</v>
      </c>
      <c r="CY598" s="2">
        <v>29</v>
      </c>
      <c r="CZ598" s="2">
        <v>11.8</v>
      </c>
      <c r="DC598" s="2">
        <v>105</v>
      </c>
      <c r="DD598" s="2">
        <v>42.7</v>
      </c>
      <c r="DE598" s="2">
        <v>104</v>
      </c>
      <c r="DF598" s="2">
        <v>42.3</v>
      </c>
      <c r="DG598" s="2">
        <v>2</v>
      </c>
      <c r="DH598" s="2">
        <v>0.8</v>
      </c>
      <c r="DI598" s="2">
        <v>37</v>
      </c>
      <c r="DJ598" s="2">
        <v>15</v>
      </c>
      <c r="DK598" s="2">
        <v>1</v>
      </c>
      <c r="DL598" s="2">
        <v>202</v>
      </c>
      <c r="DN598" t="s">
        <v>1086</v>
      </c>
      <c r="DO598" t="s">
        <v>1086</v>
      </c>
      <c r="EH598" s="2">
        <v>193</v>
      </c>
      <c r="EJ598" t="s">
        <v>1086</v>
      </c>
      <c r="EK598" t="s">
        <v>1086</v>
      </c>
      <c r="FE598" s="2">
        <v>244</v>
      </c>
      <c r="FF598" t="s">
        <v>1086</v>
      </c>
      <c r="FG598" t="s">
        <v>1086</v>
      </c>
      <c r="FH598" s="2">
        <v>209</v>
      </c>
      <c r="FI598" s="2">
        <v>85</v>
      </c>
      <c r="FJ598" s="2">
        <v>85.7</v>
      </c>
      <c r="FK598" s="2">
        <v>6</v>
      </c>
      <c r="FL598" s="2">
        <v>2.4</v>
      </c>
      <c r="FM598" s="2">
        <v>29</v>
      </c>
      <c r="FN598" s="2">
        <v>11.8</v>
      </c>
      <c r="FQ598" s="2">
        <v>105</v>
      </c>
      <c r="FR598" s="2">
        <v>42.7</v>
      </c>
      <c r="FS598" s="2">
        <v>104</v>
      </c>
      <c r="FT598" s="2">
        <v>42.3</v>
      </c>
      <c r="FU598" s="2">
        <v>2</v>
      </c>
      <c r="FV598" s="2">
        <v>0.8</v>
      </c>
      <c r="FW598" s="2">
        <v>37</v>
      </c>
      <c r="FX598" s="2">
        <v>15</v>
      </c>
      <c r="FY598" s="2">
        <v>1</v>
      </c>
      <c r="FZ598" s="2">
        <v>395</v>
      </c>
      <c r="GA598" s="2">
        <v>313</v>
      </c>
      <c r="GB598" t="s">
        <v>1086</v>
      </c>
      <c r="GC598" t="s">
        <v>1086</v>
      </c>
      <c r="GD598" s="2">
        <v>259</v>
      </c>
      <c r="GE598" s="2">
        <v>81.7</v>
      </c>
      <c r="GF598" s="2">
        <v>82.7</v>
      </c>
      <c r="GG598" s="2">
        <v>8</v>
      </c>
      <c r="GH598" s="2">
        <v>2.5</v>
      </c>
      <c r="GI598" s="2">
        <v>46</v>
      </c>
      <c r="GJ598" s="2">
        <v>14.5</v>
      </c>
      <c r="GK598" s="2">
        <v>13</v>
      </c>
      <c r="GL598" s="2">
        <v>4.0999999999999996</v>
      </c>
      <c r="GM598" s="2">
        <v>115</v>
      </c>
      <c r="GN598" s="2">
        <v>36.299999999999997</v>
      </c>
      <c r="GO598" s="2">
        <v>131</v>
      </c>
      <c r="GP598" s="2">
        <v>41.3</v>
      </c>
      <c r="GQ598" s="2">
        <v>4</v>
      </c>
      <c r="GR598" s="2">
        <v>1.3</v>
      </c>
      <c r="GS598" s="2">
        <v>58</v>
      </c>
      <c r="GT598" s="2">
        <v>18.3</v>
      </c>
      <c r="GU598" s="2">
        <v>4</v>
      </c>
      <c r="GV598" s="2">
        <v>345</v>
      </c>
    </row>
    <row r="599" spans="1:204" ht="12.75" customHeight="1" x14ac:dyDescent="0.2">
      <c r="A599" s="2">
        <v>3431</v>
      </c>
      <c r="B599" s="21">
        <f t="shared" si="45"/>
        <v>2.4940000000000002</v>
      </c>
      <c r="C599" s="23">
        <f t="shared" si="46"/>
        <v>2.4940000000000002</v>
      </c>
      <c r="D599" s="15">
        <f t="shared" si="47"/>
        <v>3.4089999999999998</v>
      </c>
      <c r="E599" s="15">
        <f t="shared" si="48"/>
        <v>3.4089999999999998</v>
      </c>
      <c r="F599" s="15">
        <f t="shared" si="49"/>
        <v>0</v>
      </c>
      <c r="G599" s="17">
        <v>137</v>
      </c>
      <c r="H599" t="s">
        <v>1086</v>
      </c>
      <c r="I599" t="s">
        <v>1086</v>
      </c>
      <c r="J599" s="2">
        <v>68</v>
      </c>
      <c r="K599" s="2">
        <v>49.6</v>
      </c>
      <c r="L599" s="2">
        <v>49.6</v>
      </c>
      <c r="M599" s="2">
        <v>18</v>
      </c>
      <c r="N599" s="2">
        <v>13.1</v>
      </c>
      <c r="O599" s="2">
        <v>51</v>
      </c>
      <c r="P599" s="2">
        <v>37.200000000000003</v>
      </c>
      <c r="S599" s="2">
        <v>50</v>
      </c>
      <c r="T599" s="2">
        <v>36.5</v>
      </c>
      <c r="U599" s="2">
        <v>18</v>
      </c>
      <c r="V599" s="2">
        <v>13.1</v>
      </c>
      <c r="Y599" s="2">
        <v>69</v>
      </c>
      <c r="Z599" s="2">
        <v>50.4</v>
      </c>
      <c r="AB599" s="2">
        <v>21</v>
      </c>
      <c r="AD599" t="s">
        <v>1086</v>
      </c>
      <c r="AE599" t="s">
        <v>1086</v>
      </c>
      <c r="AZ599" t="s">
        <v>1086</v>
      </c>
      <c r="BA599" t="s">
        <v>1086</v>
      </c>
      <c r="BU599" s="2">
        <v>137</v>
      </c>
      <c r="BV599" t="s">
        <v>1086</v>
      </c>
      <c r="BW599" t="s">
        <v>1086</v>
      </c>
      <c r="BX599" s="2">
        <v>68</v>
      </c>
      <c r="BY599" s="2">
        <v>49.6</v>
      </c>
      <c r="BZ599" s="2">
        <v>49.6</v>
      </c>
      <c r="CA599" s="2">
        <v>18</v>
      </c>
      <c r="CB599" s="2">
        <v>13.1</v>
      </c>
      <c r="CC599" s="2">
        <v>51</v>
      </c>
      <c r="CD599" s="2">
        <v>37.200000000000003</v>
      </c>
      <c r="CG599" s="2">
        <v>50</v>
      </c>
      <c r="CH599" s="2">
        <v>36.5</v>
      </c>
      <c r="CI599" s="2">
        <v>18</v>
      </c>
      <c r="CJ599" s="2">
        <v>13.1</v>
      </c>
      <c r="CM599" s="2">
        <v>69</v>
      </c>
      <c r="CN599" s="2">
        <v>50.4</v>
      </c>
      <c r="CP599" s="2">
        <v>21</v>
      </c>
      <c r="CQ599" s="2">
        <v>22</v>
      </c>
      <c r="CR599" t="s">
        <v>1086</v>
      </c>
      <c r="CS599" t="s">
        <v>1086</v>
      </c>
      <c r="CT599" s="2">
        <v>20</v>
      </c>
      <c r="CU599" s="2">
        <v>90.9</v>
      </c>
      <c r="CV599" s="2">
        <v>90.9</v>
      </c>
      <c r="CY599" s="2">
        <v>2</v>
      </c>
      <c r="CZ599" s="2">
        <v>9.1</v>
      </c>
      <c r="DC599" s="2">
        <v>9</v>
      </c>
      <c r="DD599" s="2">
        <v>40.9</v>
      </c>
      <c r="DE599" s="2">
        <v>11</v>
      </c>
      <c r="DF599" s="2">
        <v>50</v>
      </c>
      <c r="DI599" s="2">
        <v>2</v>
      </c>
      <c r="DJ599" s="2">
        <v>9.1</v>
      </c>
      <c r="DN599" t="s">
        <v>1086</v>
      </c>
      <c r="DO599" t="s">
        <v>1086</v>
      </c>
      <c r="EJ599" t="s">
        <v>1086</v>
      </c>
      <c r="EK599" t="s">
        <v>1086</v>
      </c>
      <c r="FE599" s="2">
        <v>22</v>
      </c>
      <c r="FF599" t="s">
        <v>1086</v>
      </c>
      <c r="FG599" t="s">
        <v>1086</v>
      </c>
      <c r="FH599" s="2">
        <v>20</v>
      </c>
      <c r="FI599" s="2">
        <v>90.9</v>
      </c>
      <c r="FJ599" s="2">
        <v>90.9</v>
      </c>
      <c r="FM599" s="2">
        <v>2</v>
      </c>
      <c r="FN599" s="2">
        <v>9.1</v>
      </c>
      <c r="FQ599" s="2">
        <v>9</v>
      </c>
      <c r="FR599" s="2">
        <v>40.9</v>
      </c>
      <c r="FS599" s="2">
        <v>11</v>
      </c>
      <c r="FT599" s="2">
        <v>50</v>
      </c>
      <c r="FW599" s="2">
        <v>2</v>
      </c>
      <c r="FX599" s="2">
        <v>9.1</v>
      </c>
      <c r="GB599" t="s">
        <v>1086</v>
      </c>
      <c r="GC599" t="s">
        <v>1086</v>
      </c>
    </row>
    <row r="600" spans="1:204" ht="12.75" customHeight="1" x14ac:dyDescent="0.2">
      <c r="A600" s="2">
        <v>3434</v>
      </c>
      <c r="B600" s="21">
        <f t="shared" si="45"/>
        <v>3.6660000000000004</v>
      </c>
      <c r="C600" s="23">
        <f t="shared" si="46"/>
        <v>3.6660000000000004</v>
      </c>
      <c r="D600" s="15">
        <f t="shared" si="47"/>
        <v>3.9550000000000001</v>
      </c>
      <c r="E600" s="15">
        <f t="shared" si="48"/>
        <v>3.9550000000000001</v>
      </c>
      <c r="F600" s="15">
        <f t="shared" si="49"/>
        <v>0</v>
      </c>
      <c r="G600" s="17">
        <v>90</v>
      </c>
      <c r="H600" t="s">
        <v>1086</v>
      </c>
      <c r="I600" t="s">
        <v>1086</v>
      </c>
      <c r="J600" s="2">
        <v>85</v>
      </c>
      <c r="K600" s="2">
        <v>94.4</v>
      </c>
      <c r="L600" s="2">
        <v>94.4</v>
      </c>
      <c r="O600" s="2">
        <v>5</v>
      </c>
      <c r="P600" s="2">
        <v>5.6</v>
      </c>
      <c r="S600" s="2">
        <v>20</v>
      </c>
      <c r="T600" s="2">
        <v>22.2</v>
      </c>
      <c r="U600" s="2">
        <v>65</v>
      </c>
      <c r="V600" s="2">
        <v>72.2</v>
      </c>
      <c r="Y600" s="2">
        <v>5</v>
      </c>
      <c r="Z600" s="2">
        <v>5.6</v>
      </c>
      <c r="AB600" s="2">
        <v>24</v>
      </c>
      <c r="AD600" t="s">
        <v>1086</v>
      </c>
      <c r="AE600" t="s">
        <v>1086</v>
      </c>
      <c r="AZ600" t="s">
        <v>1086</v>
      </c>
      <c r="BA600" t="s">
        <v>1086</v>
      </c>
      <c r="BU600" s="2">
        <v>90</v>
      </c>
      <c r="BV600" t="s">
        <v>1086</v>
      </c>
      <c r="BW600" t="s">
        <v>1086</v>
      </c>
      <c r="BX600" s="2">
        <v>85</v>
      </c>
      <c r="BY600" s="2">
        <v>94.4</v>
      </c>
      <c r="BZ600" s="2">
        <v>94.4</v>
      </c>
      <c r="CC600" s="2">
        <v>5</v>
      </c>
      <c r="CD600" s="2">
        <v>5.6</v>
      </c>
      <c r="CG600" s="2">
        <v>20</v>
      </c>
      <c r="CH600" s="2">
        <v>22.2</v>
      </c>
      <c r="CI600" s="2">
        <v>65</v>
      </c>
      <c r="CJ600" s="2">
        <v>72.2</v>
      </c>
      <c r="CM600" s="2">
        <v>5</v>
      </c>
      <c r="CN600" s="2">
        <v>5.6</v>
      </c>
      <c r="CP600" s="2">
        <v>24</v>
      </c>
      <c r="CQ600" s="2">
        <v>22</v>
      </c>
      <c r="CR600" t="s">
        <v>1086</v>
      </c>
      <c r="CS600" t="s">
        <v>1086</v>
      </c>
      <c r="CT600" s="2">
        <v>22</v>
      </c>
      <c r="CU600" s="2">
        <v>100</v>
      </c>
      <c r="CV600" s="2">
        <v>100</v>
      </c>
      <c r="DC600" s="2">
        <v>1</v>
      </c>
      <c r="DD600" s="2">
        <v>4.5</v>
      </c>
      <c r="DE600" s="2">
        <v>21</v>
      </c>
      <c r="DF600" s="2">
        <v>95.5</v>
      </c>
      <c r="DL600" s="2">
        <v>2</v>
      </c>
      <c r="DN600" t="s">
        <v>1086</v>
      </c>
      <c r="DO600" t="s">
        <v>1086</v>
      </c>
      <c r="EJ600" t="s">
        <v>1086</v>
      </c>
      <c r="EK600" t="s">
        <v>1086</v>
      </c>
      <c r="FE600" s="2">
        <v>22</v>
      </c>
      <c r="FF600" t="s">
        <v>1086</v>
      </c>
      <c r="FG600" t="s">
        <v>1086</v>
      </c>
      <c r="FH600" s="2">
        <v>22</v>
      </c>
      <c r="FI600" s="2">
        <v>100</v>
      </c>
      <c r="FJ600" s="2">
        <v>100</v>
      </c>
      <c r="FQ600" s="2">
        <v>1</v>
      </c>
      <c r="FR600" s="2">
        <v>4.5</v>
      </c>
      <c r="FS600" s="2">
        <v>21</v>
      </c>
      <c r="FT600" s="2">
        <v>95.5</v>
      </c>
      <c r="FZ600" s="2">
        <v>2</v>
      </c>
      <c r="GB600" t="s">
        <v>1086</v>
      </c>
      <c r="GC600" t="s">
        <v>1086</v>
      </c>
    </row>
    <row r="601" spans="1:204" ht="12.75" customHeight="1" x14ac:dyDescent="0.2">
      <c r="A601" s="2">
        <v>3435</v>
      </c>
      <c r="B601" s="21">
        <f t="shared" si="45"/>
        <v>3.6339999999999999</v>
      </c>
      <c r="C601" s="23">
        <f t="shared" si="46"/>
        <v>3.6339999999999999</v>
      </c>
      <c r="D601" s="15">
        <f t="shared" si="47"/>
        <v>3.9659999999999997</v>
      </c>
      <c r="E601" s="15">
        <f t="shared" si="48"/>
        <v>3.9659999999999997</v>
      </c>
      <c r="F601" s="15">
        <f t="shared" si="49"/>
        <v>3.823</v>
      </c>
      <c r="G601" s="17">
        <v>205</v>
      </c>
      <c r="H601" t="s">
        <v>1086</v>
      </c>
      <c r="I601" t="s">
        <v>1086</v>
      </c>
      <c r="J601" s="2">
        <v>196</v>
      </c>
      <c r="K601" s="2">
        <v>95.6</v>
      </c>
      <c r="L601" s="2">
        <v>95.6</v>
      </c>
      <c r="M601" s="2">
        <v>2</v>
      </c>
      <c r="N601" s="2">
        <v>1</v>
      </c>
      <c r="O601" s="2">
        <v>7</v>
      </c>
      <c r="P601" s="2">
        <v>3.4</v>
      </c>
      <c r="S601" s="2">
        <v>55</v>
      </c>
      <c r="T601" s="2">
        <v>26.8</v>
      </c>
      <c r="U601" s="2">
        <v>141</v>
      </c>
      <c r="V601" s="2">
        <v>68.8</v>
      </c>
      <c r="Y601" s="2">
        <v>9</v>
      </c>
      <c r="Z601" s="2">
        <v>4.4000000000000004</v>
      </c>
      <c r="AB601" s="2">
        <v>56</v>
      </c>
      <c r="AD601" t="s">
        <v>1086</v>
      </c>
      <c r="AE601" t="s">
        <v>1086</v>
      </c>
      <c r="AZ601" t="s">
        <v>1086</v>
      </c>
      <c r="BA601" t="s">
        <v>1086</v>
      </c>
      <c r="BU601" s="2">
        <v>205</v>
      </c>
      <c r="BV601" t="s">
        <v>1086</v>
      </c>
      <c r="BW601" t="s">
        <v>1086</v>
      </c>
      <c r="BX601" s="2">
        <v>196</v>
      </c>
      <c r="BY601" s="2">
        <v>95.6</v>
      </c>
      <c r="BZ601" s="2">
        <v>95.6</v>
      </c>
      <c r="CA601" s="2">
        <v>2</v>
      </c>
      <c r="CB601" s="2">
        <v>1</v>
      </c>
      <c r="CC601" s="2">
        <v>7</v>
      </c>
      <c r="CD601" s="2">
        <v>3.4</v>
      </c>
      <c r="CG601" s="2">
        <v>55</v>
      </c>
      <c r="CH601" s="2">
        <v>26.8</v>
      </c>
      <c r="CI601" s="2">
        <v>141</v>
      </c>
      <c r="CJ601" s="2">
        <v>68.8</v>
      </c>
      <c r="CM601" s="2">
        <v>9</v>
      </c>
      <c r="CN601" s="2">
        <v>4.4000000000000004</v>
      </c>
      <c r="CP601" s="2">
        <v>56</v>
      </c>
      <c r="CQ601" s="2">
        <v>59</v>
      </c>
      <c r="CR601" t="s">
        <v>1086</v>
      </c>
      <c r="CS601" t="s">
        <v>1086</v>
      </c>
      <c r="CT601" s="2">
        <v>59</v>
      </c>
      <c r="CU601" s="2">
        <v>100</v>
      </c>
      <c r="CV601" s="2">
        <v>100</v>
      </c>
      <c r="DC601" s="2">
        <v>2</v>
      </c>
      <c r="DD601" s="2">
        <v>3.4</v>
      </c>
      <c r="DE601" s="2">
        <v>57</v>
      </c>
      <c r="DF601" s="2">
        <v>96.6</v>
      </c>
      <c r="DL601" s="2">
        <v>3</v>
      </c>
      <c r="DN601" t="s">
        <v>1086</v>
      </c>
      <c r="DO601" t="s">
        <v>1086</v>
      </c>
      <c r="EJ601" t="s">
        <v>1086</v>
      </c>
      <c r="EK601" t="s">
        <v>1086</v>
      </c>
      <c r="FE601" s="2">
        <v>59</v>
      </c>
      <c r="FF601" t="s">
        <v>1086</v>
      </c>
      <c r="FG601" t="s">
        <v>1086</v>
      </c>
      <c r="FH601" s="2">
        <v>59</v>
      </c>
      <c r="FI601" s="2">
        <v>100</v>
      </c>
      <c r="FJ601" s="2">
        <v>100</v>
      </c>
      <c r="FQ601" s="2">
        <v>2</v>
      </c>
      <c r="FR601" s="2">
        <v>3.4</v>
      </c>
      <c r="FS601" s="2">
        <v>57</v>
      </c>
      <c r="FT601" s="2">
        <v>96.6</v>
      </c>
      <c r="FZ601" s="2">
        <v>3</v>
      </c>
      <c r="GA601" s="2">
        <v>45</v>
      </c>
      <c r="GB601" t="s">
        <v>1086</v>
      </c>
      <c r="GC601" t="s">
        <v>1086</v>
      </c>
      <c r="GD601" s="2">
        <v>43</v>
      </c>
      <c r="GE601" s="2">
        <v>95.6</v>
      </c>
      <c r="GF601" s="2">
        <v>95.6</v>
      </c>
      <c r="GI601" s="2">
        <v>2</v>
      </c>
      <c r="GJ601" s="2">
        <v>4.4000000000000004</v>
      </c>
      <c r="GM601" s="2">
        <v>4</v>
      </c>
      <c r="GN601" s="2">
        <v>8.9</v>
      </c>
      <c r="GO601" s="2">
        <v>39</v>
      </c>
      <c r="GP601" s="2">
        <v>86.7</v>
      </c>
      <c r="GS601" s="2">
        <v>2</v>
      </c>
      <c r="GT601" s="2">
        <v>4.4000000000000004</v>
      </c>
    </row>
    <row r="602" spans="1:204" ht="12.75" customHeight="1" x14ac:dyDescent="0.2">
      <c r="A602" s="2">
        <v>3446</v>
      </c>
      <c r="B602" s="21">
        <f t="shared" si="45"/>
        <v>0</v>
      </c>
      <c r="C602" s="23">
        <f t="shared" si="46"/>
        <v>0</v>
      </c>
      <c r="D602" s="15">
        <f t="shared" si="47"/>
        <v>0</v>
      </c>
      <c r="E602" s="15">
        <f t="shared" si="48"/>
        <v>0</v>
      </c>
      <c r="F602" s="15">
        <f t="shared" si="49"/>
        <v>0</v>
      </c>
      <c r="H602" t="s">
        <v>1086</v>
      </c>
      <c r="I602" t="s">
        <v>1086</v>
      </c>
      <c r="AD602" t="s">
        <v>1086</v>
      </c>
      <c r="AE602" t="s">
        <v>1086</v>
      </c>
      <c r="AZ602" t="s">
        <v>1086</v>
      </c>
      <c r="BA602" t="s">
        <v>1086</v>
      </c>
      <c r="BV602" t="s">
        <v>1086</v>
      </c>
      <c r="BW602" t="s">
        <v>1086</v>
      </c>
      <c r="CR602" t="s">
        <v>1086</v>
      </c>
      <c r="CS602" t="s">
        <v>1086</v>
      </c>
      <c r="DN602" t="s">
        <v>1086</v>
      </c>
      <c r="DO602" t="s">
        <v>1086</v>
      </c>
      <c r="EJ602" t="s">
        <v>1086</v>
      </c>
      <c r="EK602" t="s">
        <v>1086</v>
      </c>
      <c r="FF602" t="s">
        <v>1086</v>
      </c>
      <c r="FG602" t="s">
        <v>1086</v>
      </c>
      <c r="GB602" t="s">
        <v>1086</v>
      </c>
      <c r="GC602" t="s">
        <v>1086</v>
      </c>
      <c r="GQ602" s="2">
        <v>1</v>
      </c>
      <c r="GR602" s="2">
        <v>100</v>
      </c>
      <c r="GS602" s="2">
        <v>1</v>
      </c>
      <c r="GT602" s="2">
        <v>100</v>
      </c>
    </row>
    <row r="603" spans="1:204" ht="12.75" customHeight="1" x14ac:dyDescent="0.2">
      <c r="A603" s="2">
        <v>3447</v>
      </c>
      <c r="B603" s="21">
        <f t="shared" si="45"/>
        <v>2.5099999999999998</v>
      </c>
      <c r="C603" s="23">
        <f t="shared" si="46"/>
        <v>2.5099999999999998</v>
      </c>
      <c r="D603" s="15">
        <f t="shared" si="47"/>
        <v>3.7440000000000002</v>
      </c>
      <c r="E603" s="15">
        <f t="shared" si="48"/>
        <v>3.7440000000000002</v>
      </c>
      <c r="F603" s="15">
        <f t="shared" si="49"/>
        <v>0</v>
      </c>
      <c r="G603" s="17">
        <v>232</v>
      </c>
      <c r="H603" t="s">
        <v>1086</v>
      </c>
      <c r="I603" t="s">
        <v>1086</v>
      </c>
      <c r="J603" s="2">
        <v>125</v>
      </c>
      <c r="K603" s="2">
        <v>53.9</v>
      </c>
      <c r="L603" s="2">
        <v>53.9</v>
      </c>
      <c r="M603" s="2">
        <v>43</v>
      </c>
      <c r="N603" s="2">
        <v>18.5</v>
      </c>
      <c r="O603" s="2">
        <v>64</v>
      </c>
      <c r="P603" s="2">
        <v>27.6</v>
      </c>
      <c r="S603" s="2">
        <v>88</v>
      </c>
      <c r="T603" s="2">
        <v>37.9</v>
      </c>
      <c r="U603" s="2">
        <v>37</v>
      </c>
      <c r="V603" s="2">
        <v>15.9</v>
      </c>
      <c r="Y603" s="2">
        <v>107</v>
      </c>
      <c r="Z603" s="2">
        <v>46.1</v>
      </c>
      <c r="AB603" s="2">
        <v>54</v>
      </c>
      <c r="AD603" t="s">
        <v>1086</v>
      </c>
      <c r="AE603" t="s">
        <v>1086</v>
      </c>
      <c r="AZ603" t="s">
        <v>1086</v>
      </c>
      <c r="BA603" t="s">
        <v>1086</v>
      </c>
      <c r="BU603" s="2">
        <v>232</v>
      </c>
      <c r="BV603" t="s">
        <v>1086</v>
      </c>
      <c r="BW603" t="s">
        <v>1086</v>
      </c>
      <c r="BX603" s="2">
        <v>125</v>
      </c>
      <c r="BY603" s="2">
        <v>53.9</v>
      </c>
      <c r="BZ603" s="2">
        <v>53.9</v>
      </c>
      <c r="CA603" s="2">
        <v>43</v>
      </c>
      <c r="CB603" s="2">
        <v>18.5</v>
      </c>
      <c r="CC603" s="2">
        <v>64</v>
      </c>
      <c r="CD603" s="2">
        <v>27.6</v>
      </c>
      <c r="CG603" s="2">
        <v>88</v>
      </c>
      <c r="CH603" s="2">
        <v>37.9</v>
      </c>
      <c r="CI603" s="2">
        <v>37</v>
      </c>
      <c r="CJ603" s="2">
        <v>15.9</v>
      </c>
      <c r="CM603" s="2">
        <v>107</v>
      </c>
      <c r="CN603" s="2">
        <v>46.1</v>
      </c>
      <c r="CP603" s="2">
        <v>54</v>
      </c>
      <c r="CQ603" s="2">
        <v>51</v>
      </c>
      <c r="CR603" t="s">
        <v>1086</v>
      </c>
      <c r="CS603" t="s">
        <v>1086</v>
      </c>
      <c r="CT603" s="2">
        <v>50</v>
      </c>
      <c r="CU603" s="2">
        <v>98</v>
      </c>
      <c r="CV603" s="2">
        <v>98</v>
      </c>
      <c r="CW603" s="2">
        <v>1</v>
      </c>
      <c r="CX603" s="2">
        <v>2</v>
      </c>
      <c r="DC603" s="2">
        <v>10</v>
      </c>
      <c r="DD603" s="2">
        <v>19.600000000000001</v>
      </c>
      <c r="DE603" s="2">
        <v>40</v>
      </c>
      <c r="DF603" s="2">
        <v>78.400000000000006</v>
      </c>
      <c r="DI603" s="2">
        <v>1</v>
      </c>
      <c r="DJ603" s="2">
        <v>2</v>
      </c>
      <c r="DL603" s="2">
        <v>1</v>
      </c>
      <c r="DN603" t="s">
        <v>1086</v>
      </c>
      <c r="DO603" t="s">
        <v>1086</v>
      </c>
      <c r="EJ603" t="s">
        <v>1086</v>
      </c>
      <c r="EK603" t="s">
        <v>1086</v>
      </c>
      <c r="FE603" s="2">
        <v>51</v>
      </c>
      <c r="FF603" t="s">
        <v>1086</v>
      </c>
      <c r="FG603" t="s">
        <v>1086</v>
      </c>
      <c r="FH603" s="2">
        <v>50</v>
      </c>
      <c r="FI603" s="2">
        <v>98</v>
      </c>
      <c r="FJ603" s="2">
        <v>98</v>
      </c>
      <c r="FK603" s="2">
        <v>1</v>
      </c>
      <c r="FL603" s="2">
        <v>2</v>
      </c>
      <c r="FQ603" s="2">
        <v>10</v>
      </c>
      <c r="FR603" s="2">
        <v>19.600000000000001</v>
      </c>
      <c r="FS603" s="2">
        <v>40</v>
      </c>
      <c r="FT603" s="2">
        <v>78.400000000000006</v>
      </c>
      <c r="FW603" s="2">
        <v>1</v>
      </c>
      <c r="FX603" s="2">
        <v>2</v>
      </c>
      <c r="FZ603" s="2">
        <v>1</v>
      </c>
      <c r="GB603" t="s">
        <v>1086</v>
      </c>
      <c r="GC603" t="s">
        <v>1086</v>
      </c>
    </row>
    <row r="604" spans="1:204" ht="12.75" customHeight="1" x14ac:dyDescent="0.2">
      <c r="A604" s="2">
        <v>3448</v>
      </c>
      <c r="B604" s="21">
        <f t="shared" si="45"/>
        <v>2.3010000000000002</v>
      </c>
      <c r="C604" s="23">
        <f t="shared" si="46"/>
        <v>2.3010000000000002</v>
      </c>
      <c r="D604" s="15">
        <f t="shared" si="47"/>
        <v>0</v>
      </c>
      <c r="E604" s="15">
        <f t="shared" si="48"/>
        <v>0</v>
      </c>
      <c r="F604" s="15">
        <f t="shared" si="49"/>
        <v>0</v>
      </c>
      <c r="G604" s="17">
        <v>246</v>
      </c>
      <c r="H604" t="s">
        <v>1086</v>
      </c>
      <c r="I604" t="s">
        <v>1086</v>
      </c>
      <c r="J604" s="2">
        <v>108</v>
      </c>
      <c r="K604" s="2">
        <v>43.9</v>
      </c>
      <c r="L604" s="2">
        <v>43.9</v>
      </c>
      <c r="M604" s="2">
        <v>81</v>
      </c>
      <c r="N604" s="2">
        <v>32.9</v>
      </c>
      <c r="O604" s="2">
        <v>57</v>
      </c>
      <c r="P604" s="2">
        <v>23.2</v>
      </c>
      <c r="S604" s="2">
        <v>61</v>
      </c>
      <c r="T604" s="2">
        <v>24.8</v>
      </c>
      <c r="U604" s="2">
        <v>47</v>
      </c>
      <c r="V604" s="2">
        <v>19.100000000000001</v>
      </c>
      <c r="Y604" s="2">
        <v>138</v>
      </c>
      <c r="Z604" s="2">
        <v>56.1</v>
      </c>
      <c r="AB604" s="2">
        <v>4</v>
      </c>
      <c r="AD604" t="s">
        <v>1086</v>
      </c>
      <c r="AE604" t="s">
        <v>1086</v>
      </c>
      <c r="AZ604" t="s">
        <v>1086</v>
      </c>
      <c r="BA604" t="s">
        <v>1086</v>
      </c>
      <c r="BU604" s="2">
        <v>246</v>
      </c>
      <c r="BV604" t="s">
        <v>1086</v>
      </c>
      <c r="BW604" t="s">
        <v>1086</v>
      </c>
      <c r="BX604" s="2">
        <v>108</v>
      </c>
      <c r="BY604" s="2">
        <v>43.9</v>
      </c>
      <c r="BZ604" s="2">
        <v>43.9</v>
      </c>
      <c r="CA604" s="2">
        <v>81</v>
      </c>
      <c r="CB604" s="2">
        <v>32.9</v>
      </c>
      <c r="CC604" s="2">
        <v>57</v>
      </c>
      <c r="CD604" s="2">
        <v>23.2</v>
      </c>
      <c r="CG604" s="2">
        <v>61</v>
      </c>
      <c r="CH604" s="2">
        <v>24.8</v>
      </c>
      <c r="CI604" s="2">
        <v>47</v>
      </c>
      <c r="CJ604" s="2">
        <v>19.100000000000001</v>
      </c>
      <c r="CM604" s="2">
        <v>138</v>
      </c>
      <c r="CN604" s="2">
        <v>56.1</v>
      </c>
      <c r="CP604" s="2">
        <v>4</v>
      </c>
      <c r="CQ604" s="2">
        <v>3</v>
      </c>
      <c r="CR604" t="s">
        <v>1086</v>
      </c>
      <c r="CS604" t="s">
        <v>1086</v>
      </c>
      <c r="DN604" t="s">
        <v>1086</v>
      </c>
      <c r="DO604" t="s">
        <v>1086</v>
      </c>
      <c r="EJ604" t="s">
        <v>1086</v>
      </c>
      <c r="EK604" t="s">
        <v>1086</v>
      </c>
      <c r="FE604" s="2">
        <v>3</v>
      </c>
      <c r="FF604" t="s">
        <v>1086</v>
      </c>
      <c r="FG604" t="s">
        <v>1086</v>
      </c>
      <c r="GB604" t="s">
        <v>1086</v>
      </c>
      <c r="GC604" t="s">
        <v>1086</v>
      </c>
    </row>
    <row r="605" spans="1:204" ht="12.75" customHeight="1" x14ac:dyDescent="0.2">
      <c r="A605" s="2">
        <v>3456</v>
      </c>
      <c r="B605" s="21">
        <f t="shared" si="45"/>
        <v>2.2669999999999999</v>
      </c>
      <c r="C605" s="23">
        <f t="shared" si="46"/>
        <v>2.2669999999999999</v>
      </c>
      <c r="D605" s="15">
        <f t="shared" si="47"/>
        <v>2.8820000000000006</v>
      </c>
      <c r="E605" s="15">
        <f t="shared" si="48"/>
        <v>2.8820000000000006</v>
      </c>
      <c r="F605" s="15">
        <f t="shared" si="49"/>
        <v>2.6019999999999999</v>
      </c>
      <c r="G605" s="17">
        <v>313</v>
      </c>
      <c r="H605" t="s">
        <v>1086</v>
      </c>
      <c r="I605" t="s">
        <v>1086</v>
      </c>
      <c r="J605" s="2">
        <v>157</v>
      </c>
      <c r="K605" s="2">
        <v>50.2</v>
      </c>
      <c r="L605" s="2">
        <v>50.2</v>
      </c>
      <c r="M605" s="2">
        <v>69</v>
      </c>
      <c r="N605" s="2">
        <v>22</v>
      </c>
      <c r="O605" s="2">
        <v>87</v>
      </c>
      <c r="P605" s="2">
        <v>27.8</v>
      </c>
      <c r="Q605" s="2">
        <v>7</v>
      </c>
      <c r="R605" s="2">
        <v>2.2000000000000002</v>
      </c>
      <c r="S605" s="2">
        <v>133</v>
      </c>
      <c r="T605" s="2">
        <v>42.5</v>
      </c>
      <c r="U605" s="2">
        <v>17</v>
      </c>
      <c r="V605" s="2">
        <v>5.4</v>
      </c>
      <c r="Y605" s="2">
        <v>156</v>
      </c>
      <c r="Z605" s="2">
        <v>49.8</v>
      </c>
      <c r="AA605" s="2">
        <v>7</v>
      </c>
      <c r="AB605" s="2">
        <v>673</v>
      </c>
      <c r="AD605" t="s">
        <v>1086</v>
      </c>
      <c r="AE605" t="s">
        <v>1086</v>
      </c>
      <c r="AZ605" t="s">
        <v>1086</v>
      </c>
      <c r="BA605" t="s">
        <v>1086</v>
      </c>
      <c r="BU605" s="2">
        <v>313</v>
      </c>
      <c r="BV605" t="s">
        <v>1086</v>
      </c>
      <c r="BW605" t="s">
        <v>1086</v>
      </c>
      <c r="BX605" s="2">
        <v>157</v>
      </c>
      <c r="BY605" s="2">
        <v>50.2</v>
      </c>
      <c r="BZ605" s="2">
        <v>50.2</v>
      </c>
      <c r="CA605" s="2">
        <v>69</v>
      </c>
      <c r="CB605" s="2">
        <v>22</v>
      </c>
      <c r="CC605" s="2">
        <v>87</v>
      </c>
      <c r="CD605" s="2">
        <v>27.8</v>
      </c>
      <c r="CE605" s="2">
        <v>7</v>
      </c>
      <c r="CF605" s="2">
        <v>2.2000000000000002</v>
      </c>
      <c r="CG605" s="2">
        <v>133</v>
      </c>
      <c r="CH605" s="2">
        <v>42.5</v>
      </c>
      <c r="CI605" s="2">
        <v>17</v>
      </c>
      <c r="CJ605" s="2">
        <v>5.4</v>
      </c>
      <c r="CM605" s="2">
        <v>156</v>
      </c>
      <c r="CN605" s="2">
        <v>49.8</v>
      </c>
      <c r="CO605" s="2">
        <v>7</v>
      </c>
      <c r="CP605" s="2">
        <v>673</v>
      </c>
      <c r="CQ605" s="2">
        <v>302</v>
      </c>
      <c r="CR605" t="s">
        <v>1086</v>
      </c>
      <c r="CS605" t="s">
        <v>1086</v>
      </c>
      <c r="CT605" s="2">
        <v>212</v>
      </c>
      <c r="CU605" s="2">
        <v>70.2</v>
      </c>
      <c r="CV605" s="2">
        <v>70.2</v>
      </c>
      <c r="CW605" s="2">
        <v>27</v>
      </c>
      <c r="CX605" s="2">
        <v>8.9</v>
      </c>
      <c r="CY605" s="2">
        <v>63</v>
      </c>
      <c r="CZ605" s="2">
        <v>20.9</v>
      </c>
      <c r="DA605" s="2">
        <v>4</v>
      </c>
      <c r="DB605" s="2">
        <v>1.3</v>
      </c>
      <c r="DC605" s="2">
        <v>114</v>
      </c>
      <c r="DD605" s="2">
        <v>37.700000000000003</v>
      </c>
      <c r="DE605" s="2">
        <v>94</v>
      </c>
      <c r="DF605" s="2">
        <v>31.1</v>
      </c>
      <c r="DI605" s="2">
        <v>90</v>
      </c>
      <c r="DJ605" s="2">
        <v>29.8</v>
      </c>
      <c r="DK605" s="2">
        <v>1</v>
      </c>
      <c r="DL605" s="2">
        <v>274</v>
      </c>
      <c r="DN605" t="s">
        <v>1086</v>
      </c>
      <c r="DO605" t="s">
        <v>1086</v>
      </c>
      <c r="EJ605" t="s">
        <v>1086</v>
      </c>
      <c r="EK605" t="s">
        <v>1086</v>
      </c>
      <c r="FE605" s="2">
        <v>302</v>
      </c>
      <c r="FF605" t="s">
        <v>1086</v>
      </c>
      <c r="FG605" t="s">
        <v>1086</v>
      </c>
      <c r="FH605" s="2">
        <v>212</v>
      </c>
      <c r="FI605" s="2">
        <v>70.2</v>
      </c>
      <c r="FJ605" s="2">
        <v>70.2</v>
      </c>
      <c r="FK605" s="2">
        <v>27</v>
      </c>
      <c r="FL605" s="2">
        <v>8.9</v>
      </c>
      <c r="FM605" s="2">
        <v>63</v>
      </c>
      <c r="FN605" s="2">
        <v>20.9</v>
      </c>
      <c r="FO605" s="2">
        <v>4</v>
      </c>
      <c r="FP605" s="2">
        <v>1.3</v>
      </c>
      <c r="FQ605" s="2">
        <v>114</v>
      </c>
      <c r="FR605" s="2">
        <v>37.700000000000003</v>
      </c>
      <c r="FS605" s="2">
        <v>94</v>
      </c>
      <c r="FT605" s="2">
        <v>31.1</v>
      </c>
      <c r="FW605" s="2">
        <v>90</v>
      </c>
      <c r="FX605" s="2">
        <v>29.8</v>
      </c>
      <c r="FY605" s="2">
        <v>1</v>
      </c>
      <c r="FZ605" s="2">
        <v>274</v>
      </c>
      <c r="GA605" s="2">
        <v>367</v>
      </c>
      <c r="GB605" t="s">
        <v>1086</v>
      </c>
      <c r="GC605" t="s">
        <v>1086</v>
      </c>
      <c r="GD605" s="2">
        <v>233</v>
      </c>
      <c r="GE605" s="2">
        <v>63.5</v>
      </c>
      <c r="GF605" s="2">
        <v>63.5</v>
      </c>
      <c r="GG605" s="2">
        <v>23</v>
      </c>
      <c r="GH605" s="2">
        <v>6.3</v>
      </c>
      <c r="GI605" s="2">
        <v>111</v>
      </c>
      <c r="GJ605" s="2">
        <v>30.2</v>
      </c>
      <c r="GK605" s="2">
        <v>19</v>
      </c>
      <c r="GL605" s="2">
        <v>5.2</v>
      </c>
      <c r="GM605" s="2">
        <v>147</v>
      </c>
      <c r="GN605" s="2">
        <v>40.1</v>
      </c>
      <c r="GO605" s="2">
        <v>67</v>
      </c>
      <c r="GP605" s="2">
        <v>18.3</v>
      </c>
      <c r="GS605" s="2">
        <v>134</v>
      </c>
      <c r="GT605" s="2">
        <v>36.5</v>
      </c>
      <c r="GU605" s="2">
        <v>15</v>
      </c>
      <c r="GV605" s="2">
        <v>248</v>
      </c>
    </row>
    <row r="606" spans="1:204" ht="12.75" customHeight="1" x14ac:dyDescent="0.2">
      <c r="A606" s="2">
        <v>3458</v>
      </c>
      <c r="B606" s="21">
        <f t="shared" si="45"/>
        <v>3.8069999999999999</v>
      </c>
      <c r="C606" s="23">
        <f t="shared" si="46"/>
        <v>3.8069999999999999</v>
      </c>
      <c r="D606" s="15">
        <f t="shared" si="47"/>
        <v>0</v>
      </c>
      <c r="E606" s="15">
        <f t="shared" si="48"/>
        <v>0</v>
      </c>
      <c r="F606" s="15">
        <f t="shared" si="49"/>
        <v>0</v>
      </c>
      <c r="G606" s="17">
        <v>112</v>
      </c>
      <c r="H606" t="s">
        <v>1086</v>
      </c>
      <c r="I606" t="s">
        <v>1086</v>
      </c>
      <c r="J606" s="2">
        <v>111</v>
      </c>
      <c r="K606" s="2">
        <v>99.1</v>
      </c>
      <c r="L606" s="2">
        <v>99.1</v>
      </c>
      <c r="O606" s="2">
        <v>1</v>
      </c>
      <c r="P606" s="2">
        <v>0.9</v>
      </c>
      <c r="S606" s="2">
        <v>20</v>
      </c>
      <c r="T606" s="2">
        <v>17.899999999999999</v>
      </c>
      <c r="U606" s="2">
        <v>91</v>
      </c>
      <c r="V606" s="2">
        <v>81.3</v>
      </c>
      <c r="Y606" s="2">
        <v>1</v>
      </c>
      <c r="Z606" s="2">
        <v>0.9</v>
      </c>
      <c r="AD606" t="s">
        <v>1086</v>
      </c>
      <c r="AE606" t="s">
        <v>1086</v>
      </c>
      <c r="AZ606" t="s">
        <v>1086</v>
      </c>
      <c r="BA606" t="s">
        <v>1086</v>
      </c>
      <c r="BU606" s="2">
        <v>112</v>
      </c>
      <c r="BV606" t="s">
        <v>1086</v>
      </c>
      <c r="BW606" t="s">
        <v>1086</v>
      </c>
      <c r="BX606" s="2">
        <v>111</v>
      </c>
      <c r="BY606" s="2">
        <v>99.1</v>
      </c>
      <c r="BZ606" s="2">
        <v>99.1</v>
      </c>
      <c r="CC606" s="2">
        <v>1</v>
      </c>
      <c r="CD606" s="2">
        <v>0.9</v>
      </c>
      <c r="CG606" s="2">
        <v>20</v>
      </c>
      <c r="CH606" s="2">
        <v>17.899999999999999</v>
      </c>
      <c r="CI606" s="2">
        <v>91</v>
      </c>
      <c r="CJ606" s="2">
        <v>81.3</v>
      </c>
      <c r="CM606" s="2">
        <v>1</v>
      </c>
      <c r="CN606" s="2">
        <v>0.9</v>
      </c>
      <c r="CQ606" s="2">
        <v>1</v>
      </c>
      <c r="CR606" t="s">
        <v>1086</v>
      </c>
      <c r="CS606" t="s">
        <v>1086</v>
      </c>
      <c r="DN606" t="s">
        <v>1086</v>
      </c>
      <c r="DO606" t="s">
        <v>1086</v>
      </c>
      <c r="EJ606" t="s">
        <v>1086</v>
      </c>
      <c r="EK606" t="s">
        <v>1086</v>
      </c>
      <c r="FE606" s="2">
        <v>1</v>
      </c>
      <c r="FF606" t="s">
        <v>1086</v>
      </c>
      <c r="FG606" t="s">
        <v>1086</v>
      </c>
      <c r="GB606" t="s">
        <v>1086</v>
      </c>
      <c r="GC606" t="s">
        <v>1086</v>
      </c>
    </row>
    <row r="607" spans="1:204" ht="12.75" customHeight="1" x14ac:dyDescent="0.2">
      <c r="A607" s="2">
        <v>3463</v>
      </c>
      <c r="B607" s="21">
        <f t="shared" si="45"/>
        <v>2.8980000000000001</v>
      </c>
      <c r="C607" s="23">
        <f t="shared" si="46"/>
        <v>2.8980000000000001</v>
      </c>
      <c r="D607" s="15">
        <f t="shared" si="47"/>
        <v>3.7929999999999997</v>
      </c>
      <c r="E607" s="15">
        <f t="shared" si="48"/>
        <v>3.7929999999999997</v>
      </c>
      <c r="F607" s="15">
        <f t="shared" si="49"/>
        <v>0</v>
      </c>
      <c r="G607" s="17">
        <v>48</v>
      </c>
      <c r="H607" t="s">
        <v>1086</v>
      </c>
      <c r="I607" t="s">
        <v>1086</v>
      </c>
      <c r="J607" s="2">
        <v>37</v>
      </c>
      <c r="K607" s="2">
        <v>77.099999999999994</v>
      </c>
      <c r="L607" s="2">
        <v>77.099999999999994</v>
      </c>
      <c r="M607" s="2">
        <v>2</v>
      </c>
      <c r="N607" s="2">
        <v>4.2</v>
      </c>
      <c r="O607" s="2">
        <v>9</v>
      </c>
      <c r="P607" s="2">
        <v>18.8</v>
      </c>
      <c r="S607" s="2">
        <v>29</v>
      </c>
      <c r="T607" s="2">
        <v>60.4</v>
      </c>
      <c r="U607" s="2">
        <v>8</v>
      </c>
      <c r="V607" s="2">
        <v>16.7</v>
      </c>
      <c r="Y607" s="2">
        <v>11</v>
      </c>
      <c r="Z607" s="2">
        <v>22.9</v>
      </c>
      <c r="AB607" s="2">
        <v>29</v>
      </c>
      <c r="AD607" t="s">
        <v>1086</v>
      </c>
      <c r="AE607" t="s">
        <v>1086</v>
      </c>
      <c r="AZ607" t="s">
        <v>1086</v>
      </c>
      <c r="BA607" t="s">
        <v>1086</v>
      </c>
      <c r="BU607" s="2">
        <v>48</v>
      </c>
      <c r="BV607" t="s">
        <v>1086</v>
      </c>
      <c r="BW607" t="s">
        <v>1086</v>
      </c>
      <c r="BX607" s="2">
        <v>37</v>
      </c>
      <c r="BY607" s="2">
        <v>77.099999999999994</v>
      </c>
      <c r="BZ607" s="2">
        <v>77.099999999999994</v>
      </c>
      <c r="CA607" s="2">
        <v>2</v>
      </c>
      <c r="CB607" s="2">
        <v>4.2</v>
      </c>
      <c r="CC607" s="2">
        <v>9</v>
      </c>
      <c r="CD607" s="2">
        <v>18.8</v>
      </c>
      <c r="CG607" s="2">
        <v>29</v>
      </c>
      <c r="CH607" s="2">
        <v>60.4</v>
      </c>
      <c r="CI607" s="2">
        <v>8</v>
      </c>
      <c r="CJ607" s="2">
        <v>16.7</v>
      </c>
      <c r="CM607" s="2">
        <v>11</v>
      </c>
      <c r="CN607" s="2">
        <v>22.9</v>
      </c>
      <c r="CP607" s="2">
        <v>29</v>
      </c>
      <c r="CQ607" s="2">
        <v>29</v>
      </c>
      <c r="CR607" t="s">
        <v>1086</v>
      </c>
      <c r="CS607" t="s">
        <v>1086</v>
      </c>
      <c r="CT607" s="2">
        <v>29</v>
      </c>
      <c r="CU607" s="2">
        <v>100</v>
      </c>
      <c r="CV607" s="2">
        <v>100</v>
      </c>
      <c r="DC607" s="2">
        <v>6</v>
      </c>
      <c r="DD607" s="2">
        <v>20.7</v>
      </c>
      <c r="DE607" s="2">
        <v>23</v>
      </c>
      <c r="DF607" s="2">
        <v>79.3</v>
      </c>
      <c r="DN607" t="s">
        <v>1086</v>
      </c>
      <c r="DO607" t="s">
        <v>1086</v>
      </c>
      <c r="EJ607" t="s">
        <v>1086</v>
      </c>
      <c r="EK607" t="s">
        <v>1086</v>
      </c>
      <c r="FE607" s="2">
        <v>29</v>
      </c>
      <c r="FF607" t="s">
        <v>1086</v>
      </c>
      <c r="FG607" t="s">
        <v>1086</v>
      </c>
      <c r="FH607" s="2">
        <v>29</v>
      </c>
      <c r="FI607" s="2">
        <v>100</v>
      </c>
      <c r="FJ607" s="2">
        <v>100</v>
      </c>
      <c r="FQ607" s="2">
        <v>6</v>
      </c>
      <c r="FR607" s="2">
        <v>20.7</v>
      </c>
      <c r="FS607" s="2">
        <v>23</v>
      </c>
      <c r="FT607" s="2">
        <v>79.3</v>
      </c>
      <c r="GB607" t="s">
        <v>1086</v>
      </c>
      <c r="GC607" t="s">
        <v>1086</v>
      </c>
    </row>
    <row r="608" spans="1:204" ht="12.75" customHeight="1" x14ac:dyDescent="0.2">
      <c r="A608" s="2">
        <v>3464</v>
      </c>
      <c r="B608" s="21">
        <f t="shared" si="45"/>
        <v>2.2530000000000001</v>
      </c>
      <c r="C608" s="23">
        <f t="shared" si="46"/>
        <v>2.2530000000000001</v>
      </c>
      <c r="D608" s="15">
        <f t="shared" si="47"/>
        <v>3.2910000000000004</v>
      </c>
      <c r="E608" s="15">
        <f t="shared" si="48"/>
        <v>3.2910000000000004</v>
      </c>
      <c r="F608" s="15">
        <f t="shared" si="49"/>
        <v>3.1010000000000004</v>
      </c>
      <c r="G608" s="17">
        <v>325</v>
      </c>
      <c r="H608" t="s">
        <v>1086</v>
      </c>
      <c r="I608" t="s">
        <v>1086</v>
      </c>
      <c r="J608" s="2">
        <v>144</v>
      </c>
      <c r="K608" s="2">
        <v>43.4</v>
      </c>
      <c r="L608" s="2">
        <v>44.3</v>
      </c>
      <c r="M608" s="2">
        <v>76</v>
      </c>
      <c r="N608" s="2">
        <v>22.9</v>
      </c>
      <c r="O608" s="2">
        <v>105</v>
      </c>
      <c r="P608" s="2">
        <v>31.6</v>
      </c>
      <c r="S608" s="2">
        <v>113</v>
      </c>
      <c r="T608" s="2">
        <v>34</v>
      </c>
      <c r="U608" s="2">
        <v>31</v>
      </c>
      <c r="V608" s="2">
        <v>9.3000000000000007</v>
      </c>
      <c r="W608" s="2">
        <v>7</v>
      </c>
      <c r="X608" s="2">
        <v>2.1</v>
      </c>
      <c r="Y608" s="2">
        <v>188</v>
      </c>
      <c r="Z608" s="2">
        <v>56.6</v>
      </c>
      <c r="AA608" s="2">
        <v>7</v>
      </c>
      <c r="AB608" s="2">
        <v>833</v>
      </c>
      <c r="AD608" t="s">
        <v>1086</v>
      </c>
      <c r="AE608" t="s">
        <v>1086</v>
      </c>
      <c r="AZ608" t="s">
        <v>1086</v>
      </c>
      <c r="BA608" t="s">
        <v>1086</v>
      </c>
      <c r="BU608" s="2">
        <v>325</v>
      </c>
      <c r="BV608" t="s">
        <v>1086</v>
      </c>
      <c r="BW608" t="s">
        <v>1086</v>
      </c>
      <c r="BX608" s="2">
        <v>144</v>
      </c>
      <c r="BY608" s="2">
        <v>43.4</v>
      </c>
      <c r="BZ608" s="2">
        <v>44.3</v>
      </c>
      <c r="CA608" s="2">
        <v>76</v>
      </c>
      <c r="CB608" s="2">
        <v>22.9</v>
      </c>
      <c r="CC608" s="2">
        <v>105</v>
      </c>
      <c r="CD608" s="2">
        <v>31.6</v>
      </c>
      <c r="CG608" s="2">
        <v>113</v>
      </c>
      <c r="CH608" s="2">
        <v>34</v>
      </c>
      <c r="CI608" s="2">
        <v>31</v>
      </c>
      <c r="CJ608" s="2">
        <v>9.3000000000000007</v>
      </c>
      <c r="CK608" s="2">
        <v>7</v>
      </c>
      <c r="CL608" s="2">
        <v>2.1</v>
      </c>
      <c r="CM608" s="2">
        <v>188</v>
      </c>
      <c r="CN608" s="2">
        <v>56.6</v>
      </c>
      <c r="CO608" s="2">
        <v>7</v>
      </c>
      <c r="CP608" s="2">
        <v>833</v>
      </c>
      <c r="CQ608" s="2">
        <v>262</v>
      </c>
      <c r="CR608" t="s">
        <v>1086</v>
      </c>
      <c r="CS608" t="s">
        <v>1086</v>
      </c>
      <c r="CT608" s="2">
        <v>220</v>
      </c>
      <c r="CU608" s="2">
        <v>84</v>
      </c>
      <c r="CV608" s="2">
        <v>84</v>
      </c>
      <c r="CW608" s="2">
        <v>9</v>
      </c>
      <c r="CX608" s="2">
        <v>3.4</v>
      </c>
      <c r="CY608" s="2">
        <v>33</v>
      </c>
      <c r="CZ608" s="2">
        <v>12.6</v>
      </c>
      <c r="DC608" s="2">
        <v>93</v>
      </c>
      <c r="DD608" s="2">
        <v>35.5</v>
      </c>
      <c r="DE608" s="2">
        <v>127</v>
      </c>
      <c r="DF608" s="2">
        <v>48.5</v>
      </c>
      <c r="DI608" s="2">
        <v>42</v>
      </c>
      <c r="DJ608" s="2">
        <v>16</v>
      </c>
      <c r="DL608" s="2">
        <v>427</v>
      </c>
      <c r="DN608" t="s">
        <v>1086</v>
      </c>
      <c r="DO608" t="s">
        <v>1086</v>
      </c>
      <c r="EJ608" t="s">
        <v>1086</v>
      </c>
      <c r="EK608" t="s">
        <v>1086</v>
      </c>
      <c r="FE608" s="2">
        <v>262</v>
      </c>
      <c r="FF608" t="s">
        <v>1086</v>
      </c>
      <c r="FG608" t="s">
        <v>1086</v>
      </c>
      <c r="FH608" s="2">
        <v>220</v>
      </c>
      <c r="FI608" s="2">
        <v>84</v>
      </c>
      <c r="FJ608" s="2">
        <v>84</v>
      </c>
      <c r="FK608" s="2">
        <v>9</v>
      </c>
      <c r="FL608" s="2">
        <v>3.4</v>
      </c>
      <c r="FM608" s="2">
        <v>33</v>
      </c>
      <c r="FN608" s="2">
        <v>12.6</v>
      </c>
      <c r="FQ608" s="2">
        <v>93</v>
      </c>
      <c r="FR608" s="2">
        <v>35.5</v>
      </c>
      <c r="FS608" s="2">
        <v>127</v>
      </c>
      <c r="FT608" s="2">
        <v>48.5</v>
      </c>
      <c r="FW608" s="2">
        <v>42</v>
      </c>
      <c r="FX608" s="2">
        <v>16</v>
      </c>
      <c r="FZ608" s="2">
        <v>427</v>
      </c>
      <c r="GA608" s="2">
        <v>308</v>
      </c>
      <c r="GB608" t="s">
        <v>1086</v>
      </c>
      <c r="GC608" t="s">
        <v>1086</v>
      </c>
      <c r="GD608" s="2">
        <v>253</v>
      </c>
      <c r="GE608" s="2">
        <v>78.599999999999994</v>
      </c>
      <c r="GF608" s="2">
        <v>82.1</v>
      </c>
      <c r="GG608" s="2">
        <v>7</v>
      </c>
      <c r="GH608" s="2">
        <v>2.2000000000000002</v>
      </c>
      <c r="GI608" s="2">
        <v>48</v>
      </c>
      <c r="GJ608" s="2">
        <v>14.9</v>
      </c>
      <c r="GK608" s="2">
        <v>2</v>
      </c>
      <c r="GL608" s="2">
        <v>0.6</v>
      </c>
      <c r="GM608" s="2">
        <v>108</v>
      </c>
      <c r="GN608" s="2">
        <v>33.5</v>
      </c>
      <c r="GO608" s="2">
        <v>143</v>
      </c>
      <c r="GP608" s="2">
        <v>44.4</v>
      </c>
      <c r="GQ608" s="2">
        <v>14</v>
      </c>
      <c r="GR608" s="2">
        <v>4.3</v>
      </c>
      <c r="GS608" s="2">
        <v>69</v>
      </c>
      <c r="GT608" s="2">
        <v>21.4</v>
      </c>
      <c r="GU608" s="2">
        <v>9</v>
      </c>
      <c r="GV608" s="2">
        <v>411</v>
      </c>
    </row>
    <row r="609" spans="1:204" ht="12.75" customHeight="1" x14ac:dyDescent="0.2">
      <c r="A609" s="2">
        <v>3465</v>
      </c>
      <c r="B609" s="21">
        <f t="shared" si="45"/>
        <v>3.6920000000000006</v>
      </c>
      <c r="C609" s="23">
        <f t="shared" si="46"/>
        <v>3.6920000000000006</v>
      </c>
      <c r="D609" s="15">
        <f t="shared" si="47"/>
        <v>0</v>
      </c>
      <c r="E609" s="15">
        <f t="shared" si="48"/>
        <v>0</v>
      </c>
      <c r="F609" s="15">
        <f t="shared" si="49"/>
        <v>0</v>
      </c>
      <c r="G609" s="17">
        <v>13</v>
      </c>
      <c r="H609" t="s">
        <v>1086</v>
      </c>
      <c r="I609" t="s">
        <v>1086</v>
      </c>
      <c r="J609" s="2">
        <v>13</v>
      </c>
      <c r="K609" s="2">
        <v>100</v>
      </c>
      <c r="L609" s="2">
        <v>100</v>
      </c>
      <c r="S609" s="2">
        <v>4</v>
      </c>
      <c r="T609" s="2">
        <v>30.8</v>
      </c>
      <c r="U609" s="2">
        <v>9</v>
      </c>
      <c r="V609" s="2">
        <v>69.2</v>
      </c>
      <c r="AD609" t="s">
        <v>1086</v>
      </c>
      <c r="AE609" t="s">
        <v>1086</v>
      </c>
      <c r="AZ609" t="s">
        <v>1086</v>
      </c>
      <c r="BA609" t="s">
        <v>1086</v>
      </c>
      <c r="BU609" s="2">
        <v>13</v>
      </c>
      <c r="BV609" t="s">
        <v>1086</v>
      </c>
      <c r="BW609" t="s">
        <v>1086</v>
      </c>
      <c r="BX609" s="2">
        <v>13</v>
      </c>
      <c r="BY609" s="2">
        <v>100</v>
      </c>
      <c r="BZ609" s="2">
        <v>100</v>
      </c>
      <c r="CG609" s="2">
        <v>4</v>
      </c>
      <c r="CH609" s="2">
        <v>30.8</v>
      </c>
      <c r="CI609" s="2">
        <v>9</v>
      </c>
      <c r="CJ609" s="2">
        <v>69.2</v>
      </c>
      <c r="CR609" t="s">
        <v>1086</v>
      </c>
      <c r="CS609" t="s">
        <v>1086</v>
      </c>
      <c r="DN609" t="s">
        <v>1086</v>
      </c>
      <c r="DO609" t="s">
        <v>1086</v>
      </c>
      <c r="EJ609" t="s">
        <v>1086</v>
      </c>
      <c r="EK609" t="s">
        <v>1086</v>
      </c>
      <c r="FF609" t="s">
        <v>1086</v>
      </c>
      <c r="FG609" t="s">
        <v>1086</v>
      </c>
      <c r="GB609" t="s">
        <v>1086</v>
      </c>
      <c r="GC609" t="s">
        <v>1086</v>
      </c>
    </row>
    <row r="610" spans="1:204" ht="12.75" customHeight="1" x14ac:dyDescent="0.2">
      <c r="A610" s="2">
        <v>3466</v>
      </c>
      <c r="B610" s="21">
        <f t="shared" si="45"/>
        <v>3.2480000000000002</v>
      </c>
      <c r="C610" s="23">
        <f t="shared" si="46"/>
        <v>3.2480000000000002</v>
      </c>
      <c r="D610" s="15">
        <f t="shared" si="47"/>
        <v>0</v>
      </c>
      <c r="E610" s="15">
        <f t="shared" si="48"/>
        <v>0</v>
      </c>
      <c r="F610" s="15">
        <f t="shared" si="49"/>
        <v>0</v>
      </c>
      <c r="G610" s="17">
        <v>44</v>
      </c>
      <c r="H610" t="s">
        <v>1086</v>
      </c>
      <c r="I610" t="s">
        <v>1086</v>
      </c>
      <c r="J610" s="2">
        <v>39</v>
      </c>
      <c r="K610" s="2">
        <v>88.6</v>
      </c>
      <c r="L610" s="2">
        <v>88.6</v>
      </c>
      <c r="M610" s="2">
        <v>2</v>
      </c>
      <c r="N610" s="2">
        <v>4.5</v>
      </c>
      <c r="O610" s="2">
        <v>3</v>
      </c>
      <c r="P610" s="2">
        <v>6.8</v>
      </c>
      <c r="S610" s="2">
        <v>21</v>
      </c>
      <c r="T610" s="2">
        <v>47.7</v>
      </c>
      <c r="U610" s="2">
        <v>18</v>
      </c>
      <c r="V610" s="2">
        <v>40.9</v>
      </c>
      <c r="Y610" s="2">
        <v>5</v>
      </c>
      <c r="Z610" s="2">
        <v>11.4</v>
      </c>
      <c r="AD610" t="s">
        <v>1086</v>
      </c>
      <c r="AE610" t="s">
        <v>1086</v>
      </c>
      <c r="AZ610" t="s">
        <v>1086</v>
      </c>
      <c r="BA610" t="s">
        <v>1086</v>
      </c>
      <c r="BU610" s="2">
        <v>44</v>
      </c>
      <c r="BV610" t="s">
        <v>1086</v>
      </c>
      <c r="BW610" t="s">
        <v>1086</v>
      </c>
      <c r="BX610" s="2">
        <v>39</v>
      </c>
      <c r="BY610" s="2">
        <v>88.6</v>
      </c>
      <c r="BZ610" s="2">
        <v>88.6</v>
      </c>
      <c r="CA610" s="2">
        <v>2</v>
      </c>
      <c r="CB610" s="2">
        <v>4.5</v>
      </c>
      <c r="CC610" s="2">
        <v>3</v>
      </c>
      <c r="CD610" s="2">
        <v>6.8</v>
      </c>
      <c r="CG610" s="2">
        <v>21</v>
      </c>
      <c r="CH610" s="2">
        <v>47.7</v>
      </c>
      <c r="CI610" s="2">
        <v>18</v>
      </c>
      <c r="CJ610" s="2">
        <v>40.9</v>
      </c>
      <c r="CM610" s="2">
        <v>5</v>
      </c>
      <c r="CN610" s="2">
        <v>11.4</v>
      </c>
      <c r="CR610" t="s">
        <v>1086</v>
      </c>
      <c r="CS610" t="s">
        <v>1086</v>
      </c>
      <c r="DN610" t="s">
        <v>1086</v>
      </c>
      <c r="DO610" t="s">
        <v>1086</v>
      </c>
      <c r="EJ610" t="s">
        <v>1086</v>
      </c>
      <c r="EK610" t="s">
        <v>1086</v>
      </c>
      <c r="FF610" t="s">
        <v>1086</v>
      </c>
      <c r="FG610" t="s">
        <v>1086</v>
      </c>
      <c r="GB610" t="s">
        <v>1086</v>
      </c>
      <c r="GC610" t="s">
        <v>1086</v>
      </c>
    </row>
    <row r="611" spans="1:204" ht="12.75" customHeight="1" x14ac:dyDescent="0.2">
      <c r="A611" s="2">
        <v>3467</v>
      </c>
      <c r="B611" s="21">
        <f t="shared" si="45"/>
        <v>2.0389999999999997</v>
      </c>
      <c r="C611" s="23">
        <f t="shared" si="46"/>
        <v>2.0389999999999997</v>
      </c>
      <c r="D611" s="15">
        <f t="shared" si="47"/>
        <v>3</v>
      </c>
      <c r="E611" s="15">
        <f t="shared" si="48"/>
        <v>3</v>
      </c>
      <c r="F611" s="15">
        <f t="shared" si="49"/>
        <v>2.1859999999999999</v>
      </c>
      <c r="G611" s="17">
        <v>49</v>
      </c>
      <c r="H611" t="s">
        <v>1086</v>
      </c>
      <c r="I611" t="s">
        <v>1086</v>
      </c>
      <c r="J611" s="2">
        <v>22</v>
      </c>
      <c r="K611" s="2">
        <v>43.1</v>
      </c>
      <c r="L611" s="2">
        <v>44.9</v>
      </c>
      <c r="M611" s="2">
        <v>12</v>
      </c>
      <c r="N611" s="2">
        <v>23.5</v>
      </c>
      <c r="O611" s="2">
        <v>15</v>
      </c>
      <c r="P611" s="2">
        <v>29.4</v>
      </c>
      <c r="Q611" s="2">
        <v>4</v>
      </c>
      <c r="R611" s="2">
        <v>7.8</v>
      </c>
      <c r="S611" s="2">
        <v>10</v>
      </c>
      <c r="T611" s="2">
        <v>19.600000000000001</v>
      </c>
      <c r="U611" s="2">
        <v>8</v>
      </c>
      <c r="V611" s="2">
        <v>15.7</v>
      </c>
      <c r="W611" s="2">
        <v>2</v>
      </c>
      <c r="X611" s="2">
        <v>3.9</v>
      </c>
      <c r="Y611" s="2">
        <v>29</v>
      </c>
      <c r="Z611" s="2">
        <v>56.9</v>
      </c>
      <c r="AB611" s="2">
        <v>75</v>
      </c>
      <c r="AD611" t="s">
        <v>1086</v>
      </c>
      <c r="AE611" t="s">
        <v>1086</v>
      </c>
      <c r="AZ611" t="s">
        <v>1086</v>
      </c>
      <c r="BA611" t="s">
        <v>1086</v>
      </c>
      <c r="BU611" s="2">
        <v>49</v>
      </c>
      <c r="BV611" t="s">
        <v>1086</v>
      </c>
      <c r="BW611" t="s">
        <v>1086</v>
      </c>
      <c r="BX611" s="2">
        <v>22</v>
      </c>
      <c r="BY611" s="2">
        <v>43.1</v>
      </c>
      <c r="BZ611" s="2">
        <v>44.9</v>
      </c>
      <c r="CA611" s="2">
        <v>12</v>
      </c>
      <c r="CB611" s="2">
        <v>23.5</v>
      </c>
      <c r="CC611" s="2">
        <v>15</v>
      </c>
      <c r="CD611" s="2">
        <v>29.4</v>
      </c>
      <c r="CE611" s="2">
        <v>4</v>
      </c>
      <c r="CF611" s="2">
        <v>7.8</v>
      </c>
      <c r="CG611" s="2">
        <v>10</v>
      </c>
      <c r="CH611" s="2">
        <v>19.600000000000001</v>
      </c>
      <c r="CI611" s="2">
        <v>8</v>
      </c>
      <c r="CJ611" s="2">
        <v>15.7</v>
      </c>
      <c r="CK611" s="2">
        <v>2</v>
      </c>
      <c r="CL611" s="2">
        <v>3.9</v>
      </c>
      <c r="CM611" s="2">
        <v>29</v>
      </c>
      <c r="CN611" s="2">
        <v>56.9</v>
      </c>
      <c r="CP611" s="2">
        <v>75</v>
      </c>
      <c r="CQ611" s="2">
        <v>27</v>
      </c>
      <c r="CR611" t="s">
        <v>1086</v>
      </c>
      <c r="CS611" t="s">
        <v>1086</v>
      </c>
      <c r="CT611" s="2">
        <v>24</v>
      </c>
      <c r="CU611" s="2">
        <v>88.9</v>
      </c>
      <c r="CV611" s="2">
        <v>88.9</v>
      </c>
      <c r="CW611" s="2">
        <v>1</v>
      </c>
      <c r="CX611" s="2">
        <v>3.7</v>
      </c>
      <c r="CY611" s="2">
        <v>2</v>
      </c>
      <c r="CZ611" s="2">
        <v>7.4</v>
      </c>
      <c r="DA611" s="2">
        <v>1</v>
      </c>
      <c r="DB611" s="2">
        <v>3.7</v>
      </c>
      <c r="DC611" s="2">
        <v>16</v>
      </c>
      <c r="DD611" s="2">
        <v>59.3</v>
      </c>
      <c r="DE611" s="2">
        <v>7</v>
      </c>
      <c r="DF611" s="2">
        <v>25.9</v>
      </c>
      <c r="DI611" s="2">
        <v>3</v>
      </c>
      <c r="DJ611" s="2">
        <v>11.1</v>
      </c>
      <c r="DL611" s="2">
        <v>15</v>
      </c>
      <c r="DN611" t="s">
        <v>1086</v>
      </c>
      <c r="DO611" t="s">
        <v>1086</v>
      </c>
      <c r="EJ611" t="s">
        <v>1086</v>
      </c>
      <c r="EK611" t="s">
        <v>1086</v>
      </c>
      <c r="FE611" s="2">
        <v>27</v>
      </c>
      <c r="FF611" t="s">
        <v>1086</v>
      </c>
      <c r="FG611" t="s">
        <v>1086</v>
      </c>
      <c r="FH611" s="2">
        <v>24</v>
      </c>
      <c r="FI611" s="2">
        <v>88.9</v>
      </c>
      <c r="FJ611" s="2">
        <v>88.9</v>
      </c>
      <c r="FK611" s="2">
        <v>1</v>
      </c>
      <c r="FL611" s="2">
        <v>3.7</v>
      </c>
      <c r="FM611" s="2">
        <v>2</v>
      </c>
      <c r="FN611" s="2">
        <v>7.4</v>
      </c>
      <c r="FO611" s="2">
        <v>1</v>
      </c>
      <c r="FP611" s="2">
        <v>3.7</v>
      </c>
      <c r="FQ611" s="2">
        <v>16</v>
      </c>
      <c r="FR611" s="2">
        <v>59.3</v>
      </c>
      <c r="FS611" s="2">
        <v>7</v>
      </c>
      <c r="FT611" s="2">
        <v>25.9</v>
      </c>
      <c r="FW611" s="2">
        <v>3</v>
      </c>
      <c r="FX611" s="2">
        <v>11.1</v>
      </c>
      <c r="FZ611" s="2">
        <v>15</v>
      </c>
      <c r="GA611" s="2">
        <v>41</v>
      </c>
      <c r="GB611" t="s">
        <v>1086</v>
      </c>
      <c r="GC611" t="s">
        <v>1086</v>
      </c>
      <c r="GD611" s="2">
        <v>24</v>
      </c>
      <c r="GE611" s="2">
        <v>55.8</v>
      </c>
      <c r="GF611" s="2">
        <v>58.5</v>
      </c>
      <c r="GG611" s="2">
        <v>5</v>
      </c>
      <c r="GH611" s="2">
        <v>11.6</v>
      </c>
      <c r="GI611" s="2">
        <v>12</v>
      </c>
      <c r="GJ611" s="2">
        <v>27.9</v>
      </c>
      <c r="GK611" s="2">
        <v>5</v>
      </c>
      <c r="GL611" s="2">
        <v>11.6</v>
      </c>
      <c r="GM611" s="2">
        <v>11</v>
      </c>
      <c r="GN611" s="2">
        <v>25.6</v>
      </c>
      <c r="GO611" s="2">
        <v>8</v>
      </c>
      <c r="GP611" s="2">
        <v>18.600000000000001</v>
      </c>
      <c r="GQ611" s="2">
        <v>2</v>
      </c>
      <c r="GR611" s="2">
        <v>4.7</v>
      </c>
      <c r="GS611" s="2">
        <v>19</v>
      </c>
      <c r="GT611" s="2">
        <v>44.2</v>
      </c>
      <c r="GV611" s="2">
        <v>45</v>
      </c>
    </row>
    <row r="612" spans="1:204" ht="12.75" customHeight="1" x14ac:dyDescent="0.2">
      <c r="A612" s="2">
        <v>3468</v>
      </c>
      <c r="B612" s="21">
        <f t="shared" si="45"/>
        <v>2.5299999999999998</v>
      </c>
      <c r="C612" s="23">
        <f t="shared" si="46"/>
        <v>2.5299999999999998</v>
      </c>
      <c r="D612" s="15">
        <f t="shared" si="47"/>
        <v>3.09</v>
      </c>
      <c r="E612" s="15">
        <f t="shared" si="48"/>
        <v>3.09</v>
      </c>
      <c r="F612" s="15">
        <f t="shared" si="49"/>
        <v>3.1109999999999998</v>
      </c>
      <c r="G612" s="17">
        <v>393</v>
      </c>
      <c r="H612" t="s">
        <v>1086</v>
      </c>
      <c r="I612" t="s">
        <v>1086</v>
      </c>
      <c r="J612" s="2">
        <v>245</v>
      </c>
      <c r="K612" s="2">
        <v>62.3</v>
      </c>
      <c r="L612" s="2">
        <v>62.3</v>
      </c>
      <c r="M612" s="2">
        <v>67</v>
      </c>
      <c r="N612" s="2">
        <v>17</v>
      </c>
      <c r="O612" s="2">
        <v>81</v>
      </c>
      <c r="P612" s="2">
        <v>20.6</v>
      </c>
      <c r="Q612" s="2">
        <v>5</v>
      </c>
      <c r="R612" s="2">
        <v>1.3</v>
      </c>
      <c r="S612" s="2">
        <v>195</v>
      </c>
      <c r="T612" s="2">
        <v>49.6</v>
      </c>
      <c r="U612" s="2">
        <v>45</v>
      </c>
      <c r="V612" s="2">
        <v>11.5</v>
      </c>
      <c r="Y612" s="2">
        <v>148</v>
      </c>
      <c r="Z612" s="2">
        <v>37.700000000000003</v>
      </c>
      <c r="AA612" s="2">
        <v>2</v>
      </c>
      <c r="AB612" s="2">
        <v>892</v>
      </c>
      <c r="AD612" t="s">
        <v>1086</v>
      </c>
      <c r="AE612" t="s">
        <v>1086</v>
      </c>
      <c r="AZ612" t="s">
        <v>1086</v>
      </c>
      <c r="BA612" t="s">
        <v>1086</v>
      </c>
      <c r="BU612" s="2">
        <v>393</v>
      </c>
      <c r="BV612" t="s">
        <v>1086</v>
      </c>
      <c r="BW612" t="s">
        <v>1086</v>
      </c>
      <c r="BX612" s="2">
        <v>245</v>
      </c>
      <c r="BY612" s="2">
        <v>62.3</v>
      </c>
      <c r="BZ612" s="2">
        <v>62.3</v>
      </c>
      <c r="CA612" s="2">
        <v>67</v>
      </c>
      <c r="CB612" s="2">
        <v>17</v>
      </c>
      <c r="CC612" s="2">
        <v>81</v>
      </c>
      <c r="CD612" s="2">
        <v>20.6</v>
      </c>
      <c r="CE612" s="2">
        <v>5</v>
      </c>
      <c r="CF612" s="2">
        <v>1.3</v>
      </c>
      <c r="CG612" s="2">
        <v>195</v>
      </c>
      <c r="CH612" s="2">
        <v>49.6</v>
      </c>
      <c r="CI612" s="2">
        <v>45</v>
      </c>
      <c r="CJ612" s="2">
        <v>11.5</v>
      </c>
      <c r="CM612" s="2">
        <v>148</v>
      </c>
      <c r="CN612" s="2">
        <v>37.700000000000003</v>
      </c>
      <c r="CO612" s="2">
        <v>2</v>
      </c>
      <c r="CP612" s="2">
        <v>892</v>
      </c>
      <c r="CQ612" s="2">
        <v>344</v>
      </c>
      <c r="CR612" t="s">
        <v>1086</v>
      </c>
      <c r="CS612" t="s">
        <v>1086</v>
      </c>
      <c r="CT612" s="2">
        <v>266</v>
      </c>
      <c r="CU612" s="2">
        <v>77.3</v>
      </c>
      <c r="CV612" s="2">
        <v>77.3</v>
      </c>
      <c r="CW612" s="2">
        <v>20</v>
      </c>
      <c r="CX612" s="2">
        <v>5.8</v>
      </c>
      <c r="CY612" s="2">
        <v>58</v>
      </c>
      <c r="CZ612" s="2">
        <v>16.899999999999999</v>
      </c>
      <c r="DC612" s="2">
        <v>137</v>
      </c>
      <c r="DD612" s="2">
        <v>39.799999999999997</v>
      </c>
      <c r="DE612" s="2">
        <v>129</v>
      </c>
      <c r="DF612" s="2">
        <v>37.5</v>
      </c>
      <c r="DI612" s="2">
        <v>78</v>
      </c>
      <c r="DJ612" s="2">
        <v>22.7</v>
      </c>
      <c r="DL612" s="2">
        <v>559</v>
      </c>
      <c r="DN612" t="s">
        <v>1086</v>
      </c>
      <c r="DO612" t="s">
        <v>1086</v>
      </c>
      <c r="EJ612" t="s">
        <v>1086</v>
      </c>
      <c r="EK612" t="s">
        <v>1086</v>
      </c>
      <c r="FE612" s="2">
        <v>344</v>
      </c>
      <c r="FF612" t="s">
        <v>1086</v>
      </c>
      <c r="FG612" t="s">
        <v>1086</v>
      </c>
      <c r="FH612" s="2">
        <v>266</v>
      </c>
      <c r="FI612" s="2">
        <v>77.3</v>
      </c>
      <c r="FJ612" s="2">
        <v>77.3</v>
      </c>
      <c r="FK612" s="2">
        <v>20</v>
      </c>
      <c r="FL612" s="2">
        <v>5.8</v>
      </c>
      <c r="FM612" s="2">
        <v>58</v>
      </c>
      <c r="FN612" s="2">
        <v>16.899999999999999</v>
      </c>
      <c r="FQ612" s="2">
        <v>137</v>
      </c>
      <c r="FR612" s="2">
        <v>39.799999999999997</v>
      </c>
      <c r="FS612" s="2">
        <v>129</v>
      </c>
      <c r="FT612" s="2">
        <v>37.5</v>
      </c>
      <c r="FW612" s="2">
        <v>78</v>
      </c>
      <c r="FX612" s="2">
        <v>22.7</v>
      </c>
      <c r="FZ612" s="2">
        <v>559</v>
      </c>
      <c r="GA612" s="2">
        <v>425</v>
      </c>
      <c r="GB612" t="s">
        <v>1086</v>
      </c>
      <c r="GC612" t="s">
        <v>1086</v>
      </c>
      <c r="GD612" s="2">
        <v>340</v>
      </c>
      <c r="GE612" s="2">
        <v>80</v>
      </c>
      <c r="GF612" s="2">
        <v>80</v>
      </c>
      <c r="GG612" s="2">
        <v>16</v>
      </c>
      <c r="GH612" s="2">
        <v>3.8</v>
      </c>
      <c r="GI612" s="2">
        <v>69</v>
      </c>
      <c r="GJ612" s="2">
        <v>16.2</v>
      </c>
      <c r="GK612" s="2">
        <v>12</v>
      </c>
      <c r="GL612" s="2">
        <v>2.8</v>
      </c>
      <c r="GM612" s="2">
        <v>144</v>
      </c>
      <c r="GN612" s="2">
        <v>33.9</v>
      </c>
      <c r="GO612" s="2">
        <v>184</v>
      </c>
      <c r="GP612" s="2">
        <v>43.3</v>
      </c>
      <c r="GS612" s="2">
        <v>85</v>
      </c>
      <c r="GT612" s="2">
        <v>20</v>
      </c>
      <c r="GU612" s="2">
        <v>3</v>
      </c>
      <c r="GV612" s="2">
        <v>307</v>
      </c>
    </row>
    <row r="613" spans="1:204" ht="12.75" customHeight="1" x14ac:dyDescent="0.2">
      <c r="A613" s="2">
        <v>3471</v>
      </c>
      <c r="B613" s="21">
        <f t="shared" si="45"/>
        <v>3.2</v>
      </c>
      <c r="C613" s="23">
        <f t="shared" si="46"/>
        <v>3.2</v>
      </c>
      <c r="D613" s="15">
        <f t="shared" si="47"/>
        <v>0</v>
      </c>
      <c r="E613" s="15">
        <f t="shared" si="48"/>
        <v>0</v>
      </c>
      <c r="F613" s="15">
        <f t="shared" si="49"/>
        <v>0</v>
      </c>
      <c r="G613" s="17">
        <v>113</v>
      </c>
      <c r="H613" t="s">
        <v>1086</v>
      </c>
      <c r="I613" t="s">
        <v>1086</v>
      </c>
      <c r="J613" s="2">
        <v>101</v>
      </c>
      <c r="K613" s="2">
        <v>89.4</v>
      </c>
      <c r="L613" s="2">
        <v>89.4</v>
      </c>
      <c r="M613" s="2">
        <v>2</v>
      </c>
      <c r="N613" s="2">
        <v>1.8</v>
      </c>
      <c r="O613" s="2">
        <v>10</v>
      </c>
      <c r="P613" s="2">
        <v>8.8000000000000007</v>
      </c>
      <c r="S613" s="2">
        <v>64</v>
      </c>
      <c r="T613" s="2">
        <v>56.6</v>
      </c>
      <c r="U613" s="2">
        <v>37</v>
      </c>
      <c r="V613" s="2">
        <v>32.700000000000003</v>
      </c>
      <c r="Y613" s="2">
        <v>12</v>
      </c>
      <c r="Z613" s="2">
        <v>10.6</v>
      </c>
      <c r="AD613" t="s">
        <v>1086</v>
      </c>
      <c r="AE613" t="s">
        <v>1086</v>
      </c>
      <c r="AZ613" t="s">
        <v>1086</v>
      </c>
      <c r="BA613" t="s">
        <v>1086</v>
      </c>
      <c r="BU613" s="2">
        <v>113</v>
      </c>
      <c r="BV613" t="s">
        <v>1086</v>
      </c>
      <c r="BW613" t="s">
        <v>1086</v>
      </c>
      <c r="BX613" s="2">
        <v>101</v>
      </c>
      <c r="BY613" s="2">
        <v>89.4</v>
      </c>
      <c r="BZ613" s="2">
        <v>89.4</v>
      </c>
      <c r="CA613" s="2">
        <v>2</v>
      </c>
      <c r="CB613" s="2">
        <v>1.8</v>
      </c>
      <c r="CC613" s="2">
        <v>10</v>
      </c>
      <c r="CD613" s="2">
        <v>8.8000000000000007</v>
      </c>
      <c r="CG613" s="2">
        <v>64</v>
      </c>
      <c r="CH613" s="2">
        <v>56.6</v>
      </c>
      <c r="CI613" s="2">
        <v>37</v>
      </c>
      <c r="CJ613" s="2">
        <v>32.700000000000003</v>
      </c>
      <c r="CM613" s="2">
        <v>12</v>
      </c>
      <c r="CN613" s="2">
        <v>10.6</v>
      </c>
      <c r="CR613" t="s">
        <v>1086</v>
      </c>
      <c r="CS613" t="s">
        <v>1086</v>
      </c>
      <c r="DN613" t="s">
        <v>1086</v>
      </c>
      <c r="DO613" t="s">
        <v>1086</v>
      </c>
      <c r="EJ613" t="s">
        <v>1086</v>
      </c>
      <c r="EK613" t="s">
        <v>1086</v>
      </c>
      <c r="FF613" t="s">
        <v>1086</v>
      </c>
      <c r="FG613" t="s">
        <v>1086</v>
      </c>
      <c r="GB613" t="s">
        <v>1086</v>
      </c>
      <c r="GC613" t="s">
        <v>1086</v>
      </c>
    </row>
    <row r="614" spans="1:204" ht="12.75" customHeight="1" x14ac:dyDescent="0.2">
      <c r="A614" s="2">
        <v>3472</v>
      </c>
      <c r="B614" s="21">
        <f t="shared" si="45"/>
        <v>3.9580000000000002</v>
      </c>
      <c r="C614" s="23">
        <f t="shared" si="46"/>
        <v>3.9580000000000002</v>
      </c>
      <c r="D614" s="15">
        <f t="shared" si="47"/>
        <v>0</v>
      </c>
      <c r="E614" s="15">
        <f t="shared" si="48"/>
        <v>0</v>
      </c>
      <c r="F614" s="15">
        <f t="shared" si="49"/>
        <v>0</v>
      </c>
      <c r="G614" s="17">
        <v>24</v>
      </c>
      <c r="H614" t="s">
        <v>1086</v>
      </c>
      <c r="I614" t="s">
        <v>1086</v>
      </c>
      <c r="J614" s="2">
        <v>24</v>
      </c>
      <c r="K614" s="2">
        <v>100</v>
      </c>
      <c r="L614" s="2">
        <v>100</v>
      </c>
      <c r="S614" s="2">
        <v>1</v>
      </c>
      <c r="T614" s="2">
        <v>4.2</v>
      </c>
      <c r="U614" s="2">
        <v>23</v>
      </c>
      <c r="V614" s="2">
        <v>95.8</v>
      </c>
      <c r="AD614" t="s">
        <v>1086</v>
      </c>
      <c r="AE614" t="s">
        <v>1086</v>
      </c>
      <c r="AZ614" t="s">
        <v>1086</v>
      </c>
      <c r="BA614" t="s">
        <v>1086</v>
      </c>
      <c r="BU614" s="2">
        <v>24</v>
      </c>
      <c r="BV614" t="s">
        <v>1086</v>
      </c>
      <c r="BW614" t="s">
        <v>1086</v>
      </c>
      <c r="BX614" s="2">
        <v>24</v>
      </c>
      <c r="BY614" s="2">
        <v>100</v>
      </c>
      <c r="BZ614" s="2">
        <v>100</v>
      </c>
      <c r="CG614" s="2">
        <v>1</v>
      </c>
      <c r="CH614" s="2">
        <v>4.2</v>
      </c>
      <c r="CI614" s="2">
        <v>23</v>
      </c>
      <c r="CJ614" s="2">
        <v>95.8</v>
      </c>
      <c r="CR614" t="s">
        <v>1086</v>
      </c>
      <c r="CS614" t="s">
        <v>1086</v>
      </c>
      <c r="DN614" t="s">
        <v>1086</v>
      </c>
      <c r="DO614" t="s">
        <v>1086</v>
      </c>
      <c r="EJ614" t="s">
        <v>1086</v>
      </c>
      <c r="EK614" t="s">
        <v>1086</v>
      </c>
      <c r="FF614" t="s">
        <v>1086</v>
      </c>
      <c r="FG614" t="s">
        <v>1086</v>
      </c>
      <c r="GB614" t="s">
        <v>1086</v>
      </c>
      <c r="GC614" t="s">
        <v>1086</v>
      </c>
    </row>
    <row r="615" spans="1:204" ht="12.75" customHeight="1" x14ac:dyDescent="0.2">
      <c r="A615" s="2">
        <v>3473</v>
      </c>
      <c r="B615" s="21">
        <f t="shared" si="45"/>
        <v>2.423</v>
      </c>
      <c r="C615" s="23">
        <f t="shared" si="46"/>
        <v>2.423</v>
      </c>
      <c r="D615" s="15">
        <f t="shared" si="47"/>
        <v>2.468</v>
      </c>
      <c r="E615" s="15">
        <f t="shared" si="48"/>
        <v>2.468</v>
      </c>
      <c r="F615" s="15">
        <f t="shared" si="49"/>
        <v>3.7890000000000001</v>
      </c>
      <c r="G615" s="17">
        <v>19</v>
      </c>
      <c r="H615" t="s">
        <v>1086</v>
      </c>
      <c r="I615" t="s">
        <v>1086</v>
      </c>
      <c r="J615" s="2">
        <v>13</v>
      </c>
      <c r="K615" s="2">
        <v>68.400000000000006</v>
      </c>
      <c r="L615" s="2">
        <v>68.400000000000006</v>
      </c>
      <c r="M615" s="2">
        <v>2</v>
      </c>
      <c r="N615" s="2">
        <v>10.5</v>
      </c>
      <c r="O615" s="2">
        <v>4</v>
      </c>
      <c r="P615" s="2">
        <v>21.1</v>
      </c>
      <c r="Q615" s="2">
        <v>1</v>
      </c>
      <c r="R615" s="2">
        <v>5.3</v>
      </c>
      <c r="S615" s="2">
        <v>12</v>
      </c>
      <c r="T615" s="2">
        <v>63.2</v>
      </c>
      <c r="Y615" s="2">
        <v>6</v>
      </c>
      <c r="Z615" s="2">
        <v>31.6</v>
      </c>
      <c r="AA615" s="2">
        <v>1</v>
      </c>
      <c r="AB615" s="2">
        <v>45</v>
      </c>
      <c r="AD615" t="s">
        <v>1086</v>
      </c>
      <c r="AE615" t="s">
        <v>1086</v>
      </c>
      <c r="AZ615" t="s">
        <v>1086</v>
      </c>
      <c r="BA615" t="s">
        <v>1086</v>
      </c>
      <c r="BU615" s="2">
        <v>19</v>
      </c>
      <c r="BV615" t="s">
        <v>1086</v>
      </c>
      <c r="BW615" t="s">
        <v>1086</v>
      </c>
      <c r="BX615" s="2">
        <v>13</v>
      </c>
      <c r="BY615" s="2">
        <v>68.400000000000006</v>
      </c>
      <c r="BZ615" s="2">
        <v>68.400000000000006</v>
      </c>
      <c r="CA615" s="2">
        <v>2</v>
      </c>
      <c r="CB615" s="2">
        <v>10.5</v>
      </c>
      <c r="CC615" s="2">
        <v>4</v>
      </c>
      <c r="CD615" s="2">
        <v>21.1</v>
      </c>
      <c r="CE615" s="2">
        <v>1</v>
      </c>
      <c r="CF615" s="2">
        <v>5.3</v>
      </c>
      <c r="CG615" s="2">
        <v>12</v>
      </c>
      <c r="CH615" s="2">
        <v>63.2</v>
      </c>
      <c r="CM615" s="2">
        <v>6</v>
      </c>
      <c r="CN615" s="2">
        <v>31.6</v>
      </c>
      <c r="CO615" s="2">
        <v>1</v>
      </c>
      <c r="CP615" s="2">
        <v>45</v>
      </c>
      <c r="CQ615" s="2">
        <v>15</v>
      </c>
      <c r="CR615" t="s">
        <v>1086</v>
      </c>
      <c r="CS615" t="s">
        <v>1086</v>
      </c>
      <c r="CT615" s="2">
        <v>10</v>
      </c>
      <c r="CU615" s="2">
        <v>66.7</v>
      </c>
      <c r="CV615" s="2">
        <v>66.7</v>
      </c>
      <c r="CW615" s="2">
        <v>1</v>
      </c>
      <c r="CX615" s="2">
        <v>6.7</v>
      </c>
      <c r="CY615" s="2">
        <v>4</v>
      </c>
      <c r="CZ615" s="2">
        <v>26.7</v>
      </c>
      <c r="DA615" s="2">
        <v>1</v>
      </c>
      <c r="DB615" s="2">
        <v>6.7</v>
      </c>
      <c r="DC615" s="2">
        <v>8</v>
      </c>
      <c r="DD615" s="2">
        <v>53.3</v>
      </c>
      <c r="DE615" s="2">
        <v>1</v>
      </c>
      <c r="DF615" s="2">
        <v>6.7</v>
      </c>
      <c r="DI615" s="2">
        <v>5</v>
      </c>
      <c r="DJ615" s="2">
        <v>33.299999999999997</v>
      </c>
      <c r="DL615" s="2">
        <v>25</v>
      </c>
      <c r="DN615" t="s">
        <v>1086</v>
      </c>
      <c r="DO615" t="s">
        <v>1086</v>
      </c>
      <c r="EJ615" t="s">
        <v>1086</v>
      </c>
      <c r="EK615" t="s">
        <v>1086</v>
      </c>
      <c r="FE615" s="2">
        <v>15</v>
      </c>
      <c r="FF615" t="s">
        <v>1086</v>
      </c>
      <c r="FG615" t="s">
        <v>1086</v>
      </c>
      <c r="FH615" s="2">
        <v>10</v>
      </c>
      <c r="FI615" s="2">
        <v>66.7</v>
      </c>
      <c r="FJ615" s="2">
        <v>66.7</v>
      </c>
      <c r="FK615" s="2">
        <v>1</v>
      </c>
      <c r="FL615" s="2">
        <v>6.7</v>
      </c>
      <c r="FM615" s="2">
        <v>4</v>
      </c>
      <c r="FN615" s="2">
        <v>26.7</v>
      </c>
      <c r="FO615" s="2">
        <v>1</v>
      </c>
      <c r="FP615" s="2">
        <v>6.7</v>
      </c>
      <c r="FQ615" s="2">
        <v>8</v>
      </c>
      <c r="FR615" s="2">
        <v>53.3</v>
      </c>
      <c r="FS615" s="2">
        <v>1</v>
      </c>
      <c r="FT615" s="2">
        <v>6.7</v>
      </c>
      <c r="FW615" s="2">
        <v>5</v>
      </c>
      <c r="FX615" s="2">
        <v>33.299999999999997</v>
      </c>
      <c r="FZ615" s="2">
        <v>25</v>
      </c>
      <c r="GA615" s="2">
        <v>19</v>
      </c>
      <c r="GB615" t="s">
        <v>1086</v>
      </c>
      <c r="GC615" t="s">
        <v>1086</v>
      </c>
      <c r="GD615" s="2">
        <v>18</v>
      </c>
      <c r="GE615" s="2">
        <v>94.7</v>
      </c>
      <c r="GF615" s="2">
        <v>94.7</v>
      </c>
      <c r="GI615" s="2">
        <v>1</v>
      </c>
      <c r="GJ615" s="2">
        <v>5.3</v>
      </c>
      <c r="GM615" s="2">
        <v>2</v>
      </c>
      <c r="GN615" s="2">
        <v>10.5</v>
      </c>
      <c r="GO615" s="2">
        <v>16</v>
      </c>
      <c r="GP615" s="2">
        <v>84.2</v>
      </c>
      <c r="GS615" s="2">
        <v>1</v>
      </c>
      <c r="GT615" s="2">
        <v>5.3</v>
      </c>
      <c r="GU615" s="2">
        <v>2</v>
      </c>
      <c r="GV615" s="2">
        <v>14</v>
      </c>
    </row>
    <row r="616" spans="1:204" ht="12.75" customHeight="1" x14ac:dyDescent="0.2">
      <c r="A616" s="2">
        <v>3475</v>
      </c>
      <c r="B616" s="21">
        <f t="shared" si="45"/>
        <v>3.5219999999999998</v>
      </c>
      <c r="C616" s="23">
        <f t="shared" si="46"/>
        <v>3.5219999999999998</v>
      </c>
      <c r="D616" s="15">
        <f t="shared" si="47"/>
        <v>0</v>
      </c>
      <c r="E616" s="15">
        <f t="shared" si="48"/>
        <v>0</v>
      </c>
      <c r="F616" s="15">
        <f t="shared" si="49"/>
        <v>0</v>
      </c>
      <c r="G616" s="17">
        <v>46</v>
      </c>
      <c r="H616" t="s">
        <v>1086</v>
      </c>
      <c r="I616" t="s">
        <v>1086</v>
      </c>
      <c r="J616" s="2">
        <v>42</v>
      </c>
      <c r="K616" s="2">
        <v>91.3</v>
      </c>
      <c r="L616" s="2">
        <v>91.3</v>
      </c>
      <c r="O616" s="2">
        <v>4</v>
      </c>
      <c r="P616" s="2">
        <v>8.6999999999999993</v>
      </c>
      <c r="S616" s="2">
        <v>14</v>
      </c>
      <c r="T616" s="2">
        <v>30.4</v>
      </c>
      <c r="U616" s="2">
        <v>28</v>
      </c>
      <c r="V616" s="2">
        <v>60.9</v>
      </c>
      <c r="Y616" s="2">
        <v>4</v>
      </c>
      <c r="Z616" s="2">
        <v>8.6999999999999993</v>
      </c>
      <c r="AD616" t="s">
        <v>1086</v>
      </c>
      <c r="AE616" t="s">
        <v>1086</v>
      </c>
      <c r="AZ616" t="s">
        <v>1086</v>
      </c>
      <c r="BA616" t="s">
        <v>1086</v>
      </c>
      <c r="BU616" s="2">
        <v>46</v>
      </c>
      <c r="BV616" t="s">
        <v>1086</v>
      </c>
      <c r="BW616" t="s">
        <v>1086</v>
      </c>
      <c r="BX616" s="2">
        <v>42</v>
      </c>
      <c r="BY616" s="2">
        <v>91.3</v>
      </c>
      <c r="BZ616" s="2">
        <v>91.3</v>
      </c>
      <c r="CC616" s="2">
        <v>4</v>
      </c>
      <c r="CD616" s="2">
        <v>8.6999999999999993</v>
      </c>
      <c r="CG616" s="2">
        <v>14</v>
      </c>
      <c r="CH616" s="2">
        <v>30.4</v>
      </c>
      <c r="CI616" s="2">
        <v>28</v>
      </c>
      <c r="CJ616" s="2">
        <v>60.9</v>
      </c>
      <c r="CM616" s="2">
        <v>4</v>
      </c>
      <c r="CN616" s="2">
        <v>8.6999999999999993</v>
      </c>
      <c r="CR616" t="s">
        <v>1086</v>
      </c>
      <c r="CS616" t="s">
        <v>1086</v>
      </c>
      <c r="DN616" t="s">
        <v>1086</v>
      </c>
      <c r="DO616" t="s">
        <v>1086</v>
      </c>
      <c r="EJ616" t="s">
        <v>1086</v>
      </c>
      <c r="EK616" t="s">
        <v>1086</v>
      </c>
      <c r="FF616" t="s">
        <v>1086</v>
      </c>
      <c r="FG616" t="s">
        <v>1086</v>
      </c>
      <c r="GB616" t="s">
        <v>1086</v>
      </c>
      <c r="GC616" t="s">
        <v>1086</v>
      </c>
    </row>
    <row r="617" spans="1:204" ht="12.75" customHeight="1" x14ac:dyDescent="0.2">
      <c r="A617" s="2">
        <v>3476</v>
      </c>
      <c r="B617" s="21">
        <f t="shared" si="45"/>
        <v>1.754</v>
      </c>
      <c r="C617" s="23">
        <f t="shared" si="46"/>
        <v>1.754</v>
      </c>
      <c r="D617" s="15">
        <f t="shared" si="47"/>
        <v>2.8139999999999996</v>
      </c>
      <c r="E617" s="15">
        <f t="shared" si="48"/>
        <v>2.8139999999999996</v>
      </c>
      <c r="F617" s="15">
        <f t="shared" si="49"/>
        <v>2.79</v>
      </c>
      <c r="G617" s="17">
        <v>203</v>
      </c>
      <c r="H617" t="s">
        <v>1086</v>
      </c>
      <c r="I617" t="s">
        <v>1086</v>
      </c>
      <c r="J617" s="2">
        <v>38</v>
      </c>
      <c r="K617" s="2">
        <v>18.399999999999999</v>
      </c>
      <c r="L617" s="2">
        <v>18.7</v>
      </c>
      <c r="M617" s="2">
        <v>86</v>
      </c>
      <c r="N617" s="2">
        <v>41.7</v>
      </c>
      <c r="O617" s="2">
        <v>79</v>
      </c>
      <c r="P617" s="2">
        <v>38.299999999999997</v>
      </c>
      <c r="S617" s="2">
        <v>34</v>
      </c>
      <c r="T617" s="2">
        <v>16.5</v>
      </c>
      <c r="U617" s="2">
        <v>4</v>
      </c>
      <c r="V617" s="2">
        <v>1.9</v>
      </c>
      <c r="W617" s="2">
        <v>3</v>
      </c>
      <c r="X617" s="2">
        <v>1.5</v>
      </c>
      <c r="Y617" s="2">
        <v>168</v>
      </c>
      <c r="Z617" s="2">
        <v>81.599999999999994</v>
      </c>
      <c r="AA617" s="2">
        <v>1</v>
      </c>
      <c r="AB617" s="2">
        <v>382</v>
      </c>
      <c r="AD617" t="s">
        <v>1086</v>
      </c>
      <c r="AE617" t="s">
        <v>1086</v>
      </c>
      <c r="AZ617" t="s">
        <v>1086</v>
      </c>
      <c r="BA617" t="s">
        <v>1086</v>
      </c>
      <c r="BU617" s="2">
        <v>203</v>
      </c>
      <c r="BV617" t="s">
        <v>1086</v>
      </c>
      <c r="BW617" t="s">
        <v>1086</v>
      </c>
      <c r="BX617" s="2">
        <v>38</v>
      </c>
      <c r="BY617" s="2">
        <v>18.399999999999999</v>
      </c>
      <c r="BZ617" s="2">
        <v>18.7</v>
      </c>
      <c r="CA617" s="2">
        <v>86</v>
      </c>
      <c r="CB617" s="2">
        <v>41.7</v>
      </c>
      <c r="CC617" s="2">
        <v>79</v>
      </c>
      <c r="CD617" s="2">
        <v>38.299999999999997</v>
      </c>
      <c r="CG617" s="2">
        <v>34</v>
      </c>
      <c r="CH617" s="2">
        <v>16.5</v>
      </c>
      <c r="CI617" s="2">
        <v>4</v>
      </c>
      <c r="CJ617" s="2">
        <v>1.9</v>
      </c>
      <c r="CK617" s="2">
        <v>3</v>
      </c>
      <c r="CL617" s="2">
        <v>1.5</v>
      </c>
      <c r="CM617" s="2">
        <v>168</v>
      </c>
      <c r="CN617" s="2">
        <v>81.599999999999994</v>
      </c>
      <c r="CO617" s="2">
        <v>1</v>
      </c>
      <c r="CP617" s="2">
        <v>382</v>
      </c>
      <c r="CQ617" s="2">
        <v>214</v>
      </c>
      <c r="CR617" t="s">
        <v>1086</v>
      </c>
      <c r="CS617" t="s">
        <v>1086</v>
      </c>
      <c r="CT617" s="2">
        <v>136</v>
      </c>
      <c r="CU617" s="2">
        <v>63.6</v>
      </c>
      <c r="CV617" s="2">
        <v>63.6</v>
      </c>
      <c r="CW617" s="2">
        <v>27</v>
      </c>
      <c r="CX617" s="2">
        <v>12.6</v>
      </c>
      <c r="CY617" s="2">
        <v>51</v>
      </c>
      <c r="CZ617" s="2">
        <v>23.8</v>
      </c>
      <c r="DC617" s="2">
        <v>71</v>
      </c>
      <c r="DD617" s="2">
        <v>33.200000000000003</v>
      </c>
      <c r="DE617" s="2">
        <v>65</v>
      </c>
      <c r="DF617" s="2">
        <v>30.4</v>
      </c>
      <c r="DI617" s="2">
        <v>78</v>
      </c>
      <c r="DJ617" s="2">
        <v>36.4</v>
      </c>
      <c r="DL617" s="2">
        <v>221</v>
      </c>
      <c r="DN617" t="s">
        <v>1086</v>
      </c>
      <c r="DO617" t="s">
        <v>1086</v>
      </c>
      <c r="EJ617" t="s">
        <v>1086</v>
      </c>
      <c r="EK617" t="s">
        <v>1086</v>
      </c>
      <c r="FE617" s="2">
        <v>214</v>
      </c>
      <c r="FF617" t="s">
        <v>1086</v>
      </c>
      <c r="FG617" t="s">
        <v>1086</v>
      </c>
      <c r="FH617" s="2">
        <v>136</v>
      </c>
      <c r="FI617" s="2">
        <v>63.6</v>
      </c>
      <c r="FJ617" s="2">
        <v>63.6</v>
      </c>
      <c r="FK617" s="2">
        <v>27</v>
      </c>
      <c r="FL617" s="2">
        <v>12.6</v>
      </c>
      <c r="FM617" s="2">
        <v>51</v>
      </c>
      <c r="FN617" s="2">
        <v>23.8</v>
      </c>
      <c r="FQ617" s="2">
        <v>71</v>
      </c>
      <c r="FR617" s="2">
        <v>33.200000000000003</v>
      </c>
      <c r="FS617" s="2">
        <v>65</v>
      </c>
      <c r="FT617" s="2">
        <v>30.4</v>
      </c>
      <c r="FW617" s="2">
        <v>78</v>
      </c>
      <c r="FX617" s="2">
        <v>36.4</v>
      </c>
      <c r="FZ617" s="2">
        <v>221</v>
      </c>
      <c r="GA617" s="2">
        <v>291</v>
      </c>
      <c r="GB617" t="s">
        <v>1086</v>
      </c>
      <c r="GC617" t="s">
        <v>1086</v>
      </c>
      <c r="GD617" s="2">
        <v>190</v>
      </c>
      <c r="GE617" s="2">
        <v>63.8</v>
      </c>
      <c r="GF617" s="2">
        <v>65.3</v>
      </c>
      <c r="GG617" s="2">
        <v>25</v>
      </c>
      <c r="GH617" s="2">
        <v>8.4</v>
      </c>
      <c r="GI617" s="2">
        <v>76</v>
      </c>
      <c r="GJ617" s="2">
        <v>25.5</v>
      </c>
      <c r="GM617" s="2">
        <v>106</v>
      </c>
      <c r="GN617" s="2">
        <v>35.6</v>
      </c>
      <c r="GO617" s="2">
        <v>84</v>
      </c>
      <c r="GP617" s="2">
        <v>28.2</v>
      </c>
      <c r="GQ617" s="2">
        <v>7</v>
      </c>
      <c r="GR617" s="2">
        <v>2.2999999999999998</v>
      </c>
      <c r="GS617" s="2">
        <v>108</v>
      </c>
      <c r="GT617" s="2">
        <v>36.200000000000003</v>
      </c>
      <c r="GU617" s="2">
        <v>15</v>
      </c>
      <c r="GV617" s="2">
        <v>95</v>
      </c>
    </row>
    <row r="618" spans="1:204" ht="12.75" customHeight="1" x14ac:dyDescent="0.2">
      <c r="A618" s="2">
        <v>3479</v>
      </c>
      <c r="B618" s="21">
        <f t="shared" si="45"/>
        <v>2.6349999999999998</v>
      </c>
      <c r="C618" s="23">
        <f t="shared" si="46"/>
        <v>2.6349999999999998</v>
      </c>
      <c r="D618" s="15">
        <f t="shared" si="47"/>
        <v>3.395</v>
      </c>
      <c r="E618" s="15">
        <f t="shared" si="48"/>
        <v>3.395</v>
      </c>
      <c r="F618" s="15">
        <f t="shared" si="49"/>
        <v>2.94</v>
      </c>
      <c r="G618" s="17">
        <v>209</v>
      </c>
      <c r="H618" t="s">
        <v>1086</v>
      </c>
      <c r="I618" t="s">
        <v>1086</v>
      </c>
      <c r="J618" s="2">
        <v>144</v>
      </c>
      <c r="K618" s="2">
        <v>64.599999999999994</v>
      </c>
      <c r="L618" s="2">
        <v>68.900000000000006</v>
      </c>
      <c r="M618" s="2">
        <v>29</v>
      </c>
      <c r="N618" s="2">
        <v>13</v>
      </c>
      <c r="O618" s="2">
        <v>36</v>
      </c>
      <c r="P618" s="2">
        <v>16.100000000000001</v>
      </c>
      <c r="Q618" s="2">
        <v>5</v>
      </c>
      <c r="R618" s="2">
        <v>2.2000000000000002</v>
      </c>
      <c r="S618" s="2">
        <v>69</v>
      </c>
      <c r="T618" s="2">
        <v>30.9</v>
      </c>
      <c r="U618" s="2">
        <v>70</v>
      </c>
      <c r="V618" s="2">
        <v>31.4</v>
      </c>
      <c r="W618" s="2">
        <v>14</v>
      </c>
      <c r="X618" s="2">
        <v>6.3</v>
      </c>
      <c r="Y618" s="2">
        <v>79</v>
      </c>
      <c r="Z618" s="2">
        <v>35.4</v>
      </c>
      <c r="AA618" s="2">
        <v>1</v>
      </c>
      <c r="AB618" s="2">
        <v>502</v>
      </c>
      <c r="AD618" t="s">
        <v>1086</v>
      </c>
      <c r="AE618" t="s">
        <v>1086</v>
      </c>
      <c r="AZ618" t="s">
        <v>1086</v>
      </c>
      <c r="BA618" t="s">
        <v>1086</v>
      </c>
      <c r="BU618" s="2">
        <v>209</v>
      </c>
      <c r="BV618" t="s">
        <v>1086</v>
      </c>
      <c r="BW618" t="s">
        <v>1086</v>
      </c>
      <c r="BX618" s="2">
        <v>144</v>
      </c>
      <c r="BY618" s="2">
        <v>64.599999999999994</v>
      </c>
      <c r="BZ618" s="2">
        <v>68.900000000000006</v>
      </c>
      <c r="CA618" s="2">
        <v>29</v>
      </c>
      <c r="CB618" s="2">
        <v>13</v>
      </c>
      <c r="CC618" s="2">
        <v>36</v>
      </c>
      <c r="CD618" s="2">
        <v>16.100000000000001</v>
      </c>
      <c r="CE618" s="2">
        <v>5</v>
      </c>
      <c r="CF618" s="2">
        <v>2.2000000000000002</v>
      </c>
      <c r="CG618" s="2">
        <v>69</v>
      </c>
      <c r="CH618" s="2">
        <v>30.9</v>
      </c>
      <c r="CI618" s="2">
        <v>70</v>
      </c>
      <c r="CJ618" s="2">
        <v>31.4</v>
      </c>
      <c r="CK618" s="2">
        <v>14</v>
      </c>
      <c r="CL618" s="2">
        <v>6.3</v>
      </c>
      <c r="CM618" s="2">
        <v>79</v>
      </c>
      <c r="CN618" s="2">
        <v>35.4</v>
      </c>
      <c r="CO618" s="2">
        <v>1</v>
      </c>
      <c r="CP618" s="2">
        <v>502</v>
      </c>
      <c r="CQ618" s="2">
        <v>234</v>
      </c>
      <c r="CR618" t="s">
        <v>1086</v>
      </c>
      <c r="CS618" t="s">
        <v>1086</v>
      </c>
      <c r="CT618" s="2">
        <v>212</v>
      </c>
      <c r="CU618" s="2">
        <v>89.5</v>
      </c>
      <c r="CV618" s="2">
        <v>90.6</v>
      </c>
      <c r="CW618" s="2">
        <v>10</v>
      </c>
      <c r="CX618" s="2">
        <v>4.2</v>
      </c>
      <c r="CY618" s="2">
        <v>12</v>
      </c>
      <c r="CZ618" s="2">
        <v>5.0999999999999996</v>
      </c>
      <c r="DA618" s="2">
        <v>5</v>
      </c>
      <c r="DB618" s="2">
        <v>2.1</v>
      </c>
      <c r="DC618" s="2">
        <v>58</v>
      </c>
      <c r="DD618" s="2">
        <v>24.5</v>
      </c>
      <c r="DE618" s="2">
        <v>149</v>
      </c>
      <c r="DF618" s="2">
        <v>62.9</v>
      </c>
      <c r="DG618" s="2">
        <v>3</v>
      </c>
      <c r="DH618" s="2">
        <v>1.3</v>
      </c>
      <c r="DI618" s="2">
        <v>25</v>
      </c>
      <c r="DJ618" s="2">
        <v>10.5</v>
      </c>
      <c r="DL618" s="2">
        <v>368</v>
      </c>
      <c r="DN618" t="s">
        <v>1086</v>
      </c>
      <c r="DO618" t="s">
        <v>1086</v>
      </c>
      <c r="EJ618" t="s">
        <v>1086</v>
      </c>
      <c r="EK618" t="s">
        <v>1086</v>
      </c>
      <c r="FE618" s="2">
        <v>234</v>
      </c>
      <c r="FF618" t="s">
        <v>1086</v>
      </c>
      <c r="FG618" t="s">
        <v>1086</v>
      </c>
      <c r="FH618" s="2">
        <v>212</v>
      </c>
      <c r="FI618" s="2">
        <v>89.5</v>
      </c>
      <c r="FJ618" s="2">
        <v>90.6</v>
      </c>
      <c r="FK618" s="2">
        <v>10</v>
      </c>
      <c r="FL618" s="2">
        <v>4.2</v>
      </c>
      <c r="FM618" s="2">
        <v>12</v>
      </c>
      <c r="FN618" s="2">
        <v>5.0999999999999996</v>
      </c>
      <c r="FO618" s="2">
        <v>5</v>
      </c>
      <c r="FP618" s="2">
        <v>2.1</v>
      </c>
      <c r="FQ618" s="2">
        <v>58</v>
      </c>
      <c r="FR618" s="2">
        <v>24.5</v>
      </c>
      <c r="FS618" s="2">
        <v>149</v>
      </c>
      <c r="FT618" s="2">
        <v>62.9</v>
      </c>
      <c r="FU618" s="2">
        <v>3</v>
      </c>
      <c r="FV618" s="2">
        <v>1.3</v>
      </c>
      <c r="FW618" s="2">
        <v>25</v>
      </c>
      <c r="FX618" s="2">
        <v>10.5</v>
      </c>
      <c r="FZ618" s="2">
        <v>368</v>
      </c>
      <c r="GA618" s="2">
        <v>247</v>
      </c>
      <c r="GB618" t="s">
        <v>1086</v>
      </c>
      <c r="GC618" t="s">
        <v>1086</v>
      </c>
      <c r="GD618" s="2">
        <v>207</v>
      </c>
      <c r="GE618" s="2">
        <v>79.3</v>
      </c>
      <c r="GF618" s="2">
        <v>83.8</v>
      </c>
      <c r="GG618" s="2">
        <v>11</v>
      </c>
      <c r="GH618" s="2">
        <v>4.2</v>
      </c>
      <c r="GI618" s="2">
        <v>29</v>
      </c>
      <c r="GJ618" s="2">
        <v>11.1</v>
      </c>
      <c r="GK618" s="2">
        <v>15</v>
      </c>
      <c r="GL618" s="2">
        <v>5.7</v>
      </c>
      <c r="GM618" s="2">
        <v>69</v>
      </c>
      <c r="GN618" s="2">
        <v>26.4</v>
      </c>
      <c r="GO618" s="2">
        <v>123</v>
      </c>
      <c r="GP618" s="2">
        <v>47.1</v>
      </c>
      <c r="GQ618" s="2">
        <v>14</v>
      </c>
      <c r="GR618" s="2">
        <v>5.4</v>
      </c>
      <c r="GS618" s="2">
        <v>54</v>
      </c>
      <c r="GT618" s="2">
        <v>20.7</v>
      </c>
      <c r="GV618" s="2">
        <v>210</v>
      </c>
    </row>
    <row r="619" spans="1:204" ht="12.75" customHeight="1" x14ac:dyDescent="0.2">
      <c r="A619" s="2">
        <v>3481</v>
      </c>
      <c r="B619" s="21">
        <f t="shared" si="45"/>
        <v>0</v>
      </c>
      <c r="C619" s="23">
        <f t="shared" si="46"/>
        <v>0</v>
      </c>
      <c r="D619" s="15">
        <f t="shared" si="47"/>
        <v>0</v>
      </c>
      <c r="E619" s="15">
        <f t="shared" si="48"/>
        <v>0</v>
      </c>
      <c r="F619" s="15">
        <f t="shared" si="49"/>
        <v>0</v>
      </c>
      <c r="H619" t="s">
        <v>1086</v>
      </c>
      <c r="I619" t="s">
        <v>1086</v>
      </c>
      <c r="AD619" t="s">
        <v>1086</v>
      </c>
      <c r="AE619" t="s">
        <v>1086</v>
      </c>
      <c r="AZ619" t="s">
        <v>1086</v>
      </c>
      <c r="BA619" t="s">
        <v>1086</v>
      </c>
      <c r="BV619" t="s">
        <v>1086</v>
      </c>
      <c r="BW619" t="s">
        <v>1086</v>
      </c>
      <c r="CR619" t="s">
        <v>1086</v>
      </c>
      <c r="CS619" t="s">
        <v>1086</v>
      </c>
      <c r="DN619" t="s">
        <v>1086</v>
      </c>
      <c r="DO619" t="s">
        <v>1086</v>
      </c>
      <c r="EJ619" t="s">
        <v>1086</v>
      </c>
      <c r="EK619" t="s">
        <v>1086</v>
      </c>
      <c r="FF619" t="s">
        <v>1086</v>
      </c>
      <c r="FG619" t="s">
        <v>1086</v>
      </c>
      <c r="GB619" t="s">
        <v>1086</v>
      </c>
      <c r="GC619" t="s">
        <v>1086</v>
      </c>
      <c r="GQ619" s="2">
        <v>1</v>
      </c>
      <c r="GR619" s="2">
        <v>100</v>
      </c>
      <c r="GS619" s="2">
        <v>1</v>
      </c>
      <c r="GT619" s="2">
        <v>100</v>
      </c>
      <c r="GV619" s="2">
        <v>35</v>
      </c>
    </row>
    <row r="620" spans="1:204" ht="12.75" customHeight="1" x14ac:dyDescent="0.2">
      <c r="A620" s="2">
        <v>3486</v>
      </c>
      <c r="B620" s="21">
        <f t="shared" si="45"/>
        <v>2.9279999999999999</v>
      </c>
      <c r="C620" s="23">
        <f t="shared" si="46"/>
        <v>2.9279999999999999</v>
      </c>
      <c r="D620" s="15">
        <f t="shared" si="47"/>
        <v>3.54</v>
      </c>
      <c r="E620" s="15">
        <f t="shared" si="48"/>
        <v>3.54</v>
      </c>
      <c r="F620" s="15">
        <f t="shared" si="49"/>
        <v>3.4959999999999996</v>
      </c>
      <c r="G620" s="17">
        <v>77</v>
      </c>
      <c r="H620" t="s">
        <v>1086</v>
      </c>
      <c r="I620" t="s">
        <v>1086</v>
      </c>
      <c r="J620" s="2">
        <v>60</v>
      </c>
      <c r="K620" s="2">
        <v>74.099999999999994</v>
      </c>
      <c r="L620" s="2">
        <v>77.900000000000006</v>
      </c>
      <c r="M620" s="2">
        <v>13</v>
      </c>
      <c r="N620" s="2">
        <v>16</v>
      </c>
      <c r="O620" s="2">
        <v>4</v>
      </c>
      <c r="P620" s="2">
        <v>4.9000000000000004</v>
      </c>
      <c r="Q620" s="2">
        <v>2</v>
      </c>
      <c r="R620" s="2">
        <v>2.5</v>
      </c>
      <c r="S620" s="2">
        <v>16</v>
      </c>
      <c r="T620" s="2">
        <v>19.8</v>
      </c>
      <c r="U620" s="2">
        <v>42</v>
      </c>
      <c r="V620" s="2">
        <v>51.9</v>
      </c>
      <c r="W620" s="2">
        <v>4</v>
      </c>
      <c r="X620" s="2">
        <v>4.9000000000000004</v>
      </c>
      <c r="Y620" s="2">
        <v>21</v>
      </c>
      <c r="Z620" s="2">
        <v>25.9</v>
      </c>
      <c r="AB620" s="2">
        <v>1172</v>
      </c>
      <c r="AD620" t="s">
        <v>1086</v>
      </c>
      <c r="AE620" t="s">
        <v>1086</v>
      </c>
      <c r="AZ620" t="s">
        <v>1086</v>
      </c>
      <c r="BA620" t="s">
        <v>1086</v>
      </c>
      <c r="BU620" s="2">
        <v>77</v>
      </c>
      <c r="BV620" t="s">
        <v>1086</v>
      </c>
      <c r="BW620" t="s">
        <v>1086</v>
      </c>
      <c r="BX620" s="2">
        <v>60</v>
      </c>
      <c r="BY620" s="2">
        <v>74.099999999999994</v>
      </c>
      <c r="BZ620" s="2">
        <v>77.900000000000006</v>
      </c>
      <c r="CA620" s="2">
        <v>13</v>
      </c>
      <c r="CB620" s="2">
        <v>16</v>
      </c>
      <c r="CC620" s="2">
        <v>4</v>
      </c>
      <c r="CD620" s="2">
        <v>4.9000000000000004</v>
      </c>
      <c r="CE620" s="2">
        <v>2</v>
      </c>
      <c r="CF620" s="2">
        <v>2.5</v>
      </c>
      <c r="CG620" s="2">
        <v>16</v>
      </c>
      <c r="CH620" s="2">
        <v>19.8</v>
      </c>
      <c r="CI620" s="2">
        <v>42</v>
      </c>
      <c r="CJ620" s="2">
        <v>51.9</v>
      </c>
      <c r="CK620" s="2">
        <v>4</v>
      </c>
      <c r="CL620" s="2">
        <v>4.9000000000000004</v>
      </c>
      <c r="CM620" s="2">
        <v>21</v>
      </c>
      <c r="CN620" s="2">
        <v>25.9</v>
      </c>
      <c r="CP620" s="2">
        <v>1172</v>
      </c>
      <c r="CQ620" s="2">
        <v>304</v>
      </c>
      <c r="CR620" t="s">
        <v>1086</v>
      </c>
      <c r="CS620" t="s">
        <v>1086</v>
      </c>
      <c r="CT620" s="2">
        <v>279</v>
      </c>
      <c r="CU620" s="2">
        <v>91.8</v>
      </c>
      <c r="CV620" s="2">
        <v>91.8</v>
      </c>
      <c r="CW620" s="2">
        <v>3</v>
      </c>
      <c r="CX620" s="2">
        <v>1</v>
      </c>
      <c r="CY620" s="2">
        <v>22</v>
      </c>
      <c r="CZ620" s="2">
        <v>7.2</v>
      </c>
      <c r="DC620" s="2">
        <v>87</v>
      </c>
      <c r="DD620" s="2">
        <v>28.6</v>
      </c>
      <c r="DE620" s="2">
        <v>192</v>
      </c>
      <c r="DF620" s="2">
        <v>63.2</v>
      </c>
      <c r="DI620" s="2">
        <v>25</v>
      </c>
      <c r="DJ620" s="2">
        <v>8.1999999999999993</v>
      </c>
      <c r="DL620" s="2">
        <v>708</v>
      </c>
      <c r="DN620" t="s">
        <v>1086</v>
      </c>
      <c r="DO620" t="s">
        <v>1086</v>
      </c>
      <c r="EJ620" t="s">
        <v>1086</v>
      </c>
      <c r="EK620" t="s">
        <v>1086</v>
      </c>
      <c r="FE620" s="2">
        <v>304</v>
      </c>
      <c r="FF620" t="s">
        <v>1086</v>
      </c>
      <c r="FG620" t="s">
        <v>1086</v>
      </c>
      <c r="FH620" s="2">
        <v>279</v>
      </c>
      <c r="FI620" s="2">
        <v>91.8</v>
      </c>
      <c r="FJ620" s="2">
        <v>91.8</v>
      </c>
      <c r="FK620" s="2">
        <v>3</v>
      </c>
      <c r="FL620" s="2">
        <v>1</v>
      </c>
      <c r="FM620" s="2">
        <v>22</v>
      </c>
      <c r="FN620" s="2">
        <v>7.2</v>
      </c>
      <c r="FQ620" s="2">
        <v>87</v>
      </c>
      <c r="FR620" s="2">
        <v>28.6</v>
      </c>
      <c r="FS620" s="2">
        <v>192</v>
      </c>
      <c r="FT620" s="2">
        <v>63.2</v>
      </c>
      <c r="FW620" s="2">
        <v>25</v>
      </c>
      <c r="FX620" s="2">
        <v>8.1999999999999993</v>
      </c>
      <c r="FZ620" s="2">
        <v>708</v>
      </c>
      <c r="GA620" s="2">
        <v>406</v>
      </c>
      <c r="GB620" t="s">
        <v>1086</v>
      </c>
      <c r="GC620" t="s">
        <v>1086</v>
      </c>
      <c r="GD620" s="2">
        <v>380</v>
      </c>
      <c r="GE620" s="2">
        <v>92</v>
      </c>
      <c r="GF620" s="2">
        <v>93.6</v>
      </c>
      <c r="GG620" s="2">
        <v>4</v>
      </c>
      <c r="GH620" s="2">
        <v>1</v>
      </c>
      <c r="GI620" s="2">
        <v>22</v>
      </c>
      <c r="GJ620" s="2">
        <v>5.3</v>
      </c>
      <c r="GK620" s="2">
        <v>7</v>
      </c>
      <c r="GL620" s="2">
        <v>1.7</v>
      </c>
      <c r="GM620" s="2">
        <v>96</v>
      </c>
      <c r="GN620" s="2">
        <v>23.2</v>
      </c>
      <c r="GO620" s="2">
        <v>277</v>
      </c>
      <c r="GP620" s="2">
        <v>67.099999999999994</v>
      </c>
      <c r="GQ620" s="2">
        <v>7</v>
      </c>
      <c r="GR620" s="2">
        <v>1.7</v>
      </c>
      <c r="GS620" s="2">
        <v>33</v>
      </c>
      <c r="GT620" s="2">
        <v>8</v>
      </c>
      <c r="GV620" s="2">
        <v>679</v>
      </c>
    </row>
    <row r="621" spans="1:204" ht="12.75" customHeight="1" x14ac:dyDescent="0.2">
      <c r="A621" s="2">
        <v>3492</v>
      </c>
      <c r="B621" s="21">
        <f t="shared" si="45"/>
        <v>1.8949999999999998</v>
      </c>
      <c r="C621" s="23">
        <f t="shared" si="46"/>
        <v>1.8949999999999998</v>
      </c>
      <c r="D621" s="15">
        <f t="shared" si="47"/>
        <v>3.2079999999999997</v>
      </c>
      <c r="E621" s="15">
        <f t="shared" si="48"/>
        <v>3.2079999999999997</v>
      </c>
      <c r="F621" s="15">
        <f t="shared" si="49"/>
        <v>3.2650000000000001</v>
      </c>
      <c r="G621" s="17">
        <v>81</v>
      </c>
      <c r="H621" t="s">
        <v>1086</v>
      </c>
      <c r="I621" t="s">
        <v>1086</v>
      </c>
      <c r="J621" s="2">
        <v>32</v>
      </c>
      <c r="K621" s="2">
        <v>36.799999999999997</v>
      </c>
      <c r="L621" s="2">
        <v>39.5</v>
      </c>
      <c r="M621" s="2">
        <v>33</v>
      </c>
      <c r="N621" s="2">
        <v>37.9</v>
      </c>
      <c r="O621" s="2">
        <v>16</v>
      </c>
      <c r="P621" s="2">
        <v>18.399999999999999</v>
      </c>
      <c r="Q621" s="2">
        <v>3</v>
      </c>
      <c r="R621" s="2">
        <v>3.4</v>
      </c>
      <c r="S621" s="2">
        <v>16</v>
      </c>
      <c r="T621" s="2">
        <v>18.399999999999999</v>
      </c>
      <c r="U621" s="2">
        <v>13</v>
      </c>
      <c r="V621" s="2">
        <v>14.9</v>
      </c>
      <c r="W621" s="2">
        <v>6</v>
      </c>
      <c r="X621" s="2">
        <v>6.9</v>
      </c>
      <c r="Y621" s="2">
        <v>55</v>
      </c>
      <c r="Z621" s="2">
        <v>63.2</v>
      </c>
      <c r="AA621" s="2">
        <v>4</v>
      </c>
      <c r="AB621" s="2">
        <v>954</v>
      </c>
      <c r="AD621" t="s">
        <v>1086</v>
      </c>
      <c r="AE621" t="s">
        <v>1086</v>
      </c>
      <c r="AZ621" t="s">
        <v>1086</v>
      </c>
      <c r="BA621" t="s">
        <v>1086</v>
      </c>
      <c r="BU621" s="2">
        <v>81</v>
      </c>
      <c r="BV621" t="s">
        <v>1086</v>
      </c>
      <c r="BW621" t="s">
        <v>1086</v>
      </c>
      <c r="BX621" s="2">
        <v>32</v>
      </c>
      <c r="BY621" s="2">
        <v>36.799999999999997</v>
      </c>
      <c r="BZ621" s="2">
        <v>39.5</v>
      </c>
      <c r="CA621" s="2">
        <v>33</v>
      </c>
      <c r="CB621" s="2">
        <v>37.9</v>
      </c>
      <c r="CC621" s="2">
        <v>16</v>
      </c>
      <c r="CD621" s="2">
        <v>18.399999999999999</v>
      </c>
      <c r="CE621" s="2">
        <v>3</v>
      </c>
      <c r="CF621" s="2">
        <v>3.4</v>
      </c>
      <c r="CG621" s="2">
        <v>16</v>
      </c>
      <c r="CH621" s="2">
        <v>18.399999999999999</v>
      </c>
      <c r="CI621" s="2">
        <v>13</v>
      </c>
      <c r="CJ621" s="2">
        <v>14.9</v>
      </c>
      <c r="CK621" s="2">
        <v>6</v>
      </c>
      <c r="CL621" s="2">
        <v>6.9</v>
      </c>
      <c r="CM621" s="2">
        <v>55</v>
      </c>
      <c r="CN621" s="2">
        <v>63.2</v>
      </c>
      <c r="CO621" s="2">
        <v>4</v>
      </c>
      <c r="CP621" s="2">
        <v>954</v>
      </c>
      <c r="CQ621" s="2">
        <v>318</v>
      </c>
      <c r="CR621" t="s">
        <v>1086</v>
      </c>
      <c r="CS621" t="s">
        <v>1086</v>
      </c>
      <c r="CT621" s="2">
        <v>273</v>
      </c>
      <c r="CU621" s="2">
        <v>85.3</v>
      </c>
      <c r="CV621" s="2">
        <v>85.8</v>
      </c>
      <c r="CW621" s="2">
        <v>10</v>
      </c>
      <c r="CX621" s="2">
        <v>3.1</v>
      </c>
      <c r="CY621" s="2">
        <v>35</v>
      </c>
      <c r="CZ621" s="2">
        <v>10.9</v>
      </c>
      <c r="DA621" s="2">
        <v>7</v>
      </c>
      <c r="DB621" s="2">
        <v>2.2000000000000002</v>
      </c>
      <c r="DC621" s="2">
        <v>118</v>
      </c>
      <c r="DD621" s="2">
        <v>36.9</v>
      </c>
      <c r="DE621" s="2">
        <v>148</v>
      </c>
      <c r="DF621" s="2">
        <v>46.3</v>
      </c>
      <c r="DG621" s="2">
        <v>2</v>
      </c>
      <c r="DH621" s="2">
        <v>0.6</v>
      </c>
      <c r="DI621" s="2">
        <v>47</v>
      </c>
      <c r="DJ621" s="2">
        <v>14.7</v>
      </c>
      <c r="DK621" s="2">
        <v>1</v>
      </c>
      <c r="DL621" s="2">
        <v>778</v>
      </c>
      <c r="DN621" t="s">
        <v>1086</v>
      </c>
      <c r="DO621" t="s">
        <v>1086</v>
      </c>
      <c r="EJ621" t="s">
        <v>1086</v>
      </c>
      <c r="EK621" t="s">
        <v>1086</v>
      </c>
      <c r="FE621" s="2">
        <v>318</v>
      </c>
      <c r="FF621" t="s">
        <v>1086</v>
      </c>
      <c r="FG621" t="s">
        <v>1086</v>
      </c>
      <c r="FH621" s="2">
        <v>273</v>
      </c>
      <c r="FI621" s="2">
        <v>85.3</v>
      </c>
      <c r="FJ621" s="2">
        <v>85.8</v>
      </c>
      <c r="FK621" s="2">
        <v>10</v>
      </c>
      <c r="FL621" s="2">
        <v>3.1</v>
      </c>
      <c r="FM621" s="2">
        <v>35</v>
      </c>
      <c r="FN621" s="2">
        <v>10.9</v>
      </c>
      <c r="FO621" s="2">
        <v>7</v>
      </c>
      <c r="FP621" s="2">
        <v>2.2000000000000002</v>
      </c>
      <c r="FQ621" s="2">
        <v>118</v>
      </c>
      <c r="FR621" s="2">
        <v>36.9</v>
      </c>
      <c r="FS621" s="2">
        <v>148</v>
      </c>
      <c r="FT621" s="2">
        <v>46.3</v>
      </c>
      <c r="FU621" s="2">
        <v>2</v>
      </c>
      <c r="FV621" s="2">
        <v>0.6</v>
      </c>
      <c r="FW621" s="2">
        <v>47</v>
      </c>
      <c r="FX621" s="2">
        <v>14.7</v>
      </c>
      <c r="FY621" s="2">
        <v>1</v>
      </c>
      <c r="FZ621" s="2">
        <v>778</v>
      </c>
      <c r="GA621" s="2">
        <v>518</v>
      </c>
      <c r="GB621" t="s">
        <v>1086</v>
      </c>
      <c r="GC621" t="s">
        <v>1086</v>
      </c>
      <c r="GD621" s="2">
        <v>462</v>
      </c>
      <c r="GE621" s="2">
        <v>88.2</v>
      </c>
      <c r="GF621" s="2">
        <v>89.2</v>
      </c>
      <c r="GG621" s="2">
        <v>5</v>
      </c>
      <c r="GH621" s="2">
        <v>1</v>
      </c>
      <c r="GI621" s="2">
        <v>51</v>
      </c>
      <c r="GJ621" s="2">
        <v>9.6999999999999993</v>
      </c>
      <c r="GK621" s="2">
        <v>21</v>
      </c>
      <c r="GL621" s="2">
        <v>4</v>
      </c>
      <c r="GM621" s="2">
        <v>159</v>
      </c>
      <c r="GN621" s="2">
        <v>30.3</v>
      </c>
      <c r="GO621" s="2">
        <v>282</v>
      </c>
      <c r="GP621" s="2">
        <v>53.8</v>
      </c>
      <c r="GQ621" s="2">
        <v>6</v>
      </c>
      <c r="GR621" s="2">
        <v>1.1000000000000001</v>
      </c>
      <c r="GS621" s="2">
        <v>62</v>
      </c>
      <c r="GT621" s="2">
        <v>11.8</v>
      </c>
      <c r="GU621" s="2">
        <v>6</v>
      </c>
      <c r="GV621" s="2">
        <v>407</v>
      </c>
    </row>
    <row r="622" spans="1:204" ht="12.75" customHeight="1" x14ac:dyDescent="0.2">
      <c r="A622" s="2">
        <v>3493</v>
      </c>
      <c r="B622" s="21">
        <f t="shared" si="45"/>
        <v>3.391</v>
      </c>
      <c r="C622" s="23">
        <f t="shared" si="46"/>
        <v>3.391</v>
      </c>
      <c r="D622" s="15">
        <f t="shared" si="47"/>
        <v>3.9569999999999999</v>
      </c>
      <c r="E622" s="15">
        <f t="shared" si="48"/>
        <v>3.9569999999999999</v>
      </c>
      <c r="F622" s="15">
        <f t="shared" si="49"/>
        <v>0</v>
      </c>
      <c r="G622" s="17">
        <v>248</v>
      </c>
      <c r="H622" t="s">
        <v>1086</v>
      </c>
      <c r="I622" t="s">
        <v>1086</v>
      </c>
      <c r="J622" s="2">
        <v>216</v>
      </c>
      <c r="K622" s="2">
        <v>87.1</v>
      </c>
      <c r="L622" s="2">
        <v>87.1</v>
      </c>
      <c r="M622" s="2">
        <v>9</v>
      </c>
      <c r="N622" s="2">
        <v>3.6</v>
      </c>
      <c r="O622" s="2">
        <v>23</v>
      </c>
      <c r="P622" s="2">
        <v>9.3000000000000007</v>
      </c>
      <c r="S622" s="2">
        <v>78</v>
      </c>
      <c r="T622" s="2">
        <v>31.5</v>
      </c>
      <c r="U622" s="2">
        <v>138</v>
      </c>
      <c r="V622" s="2">
        <v>55.6</v>
      </c>
      <c r="Y622" s="2">
        <v>32</v>
      </c>
      <c r="Z622" s="2">
        <v>12.9</v>
      </c>
      <c r="AB622" s="2">
        <v>131</v>
      </c>
      <c r="AD622" t="s">
        <v>1086</v>
      </c>
      <c r="AE622" t="s">
        <v>1086</v>
      </c>
      <c r="AZ622" t="s">
        <v>1086</v>
      </c>
      <c r="BA622" t="s">
        <v>1086</v>
      </c>
      <c r="BU622" s="2">
        <v>248</v>
      </c>
      <c r="BV622" t="s">
        <v>1086</v>
      </c>
      <c r="BW622" t="s">
        <v>1086</v>
      </c>
      <c r="BX622" s="2">
        <v>216</v>
      </c>
      <c r="BY622" s="2">
        <v>87.1</v>
      </c>
      <c r="BZ622" s="2">
        <v>87.1</v>
      </c>
      <c r="CA622" s="2">
        <v>9</v>
      </c>
      <c r="CB622" s="2">
        <v>3.6</v>
      </c>
      <c r="CC622" s="2">
        <v>23</v>
      </c>
      <c r="CD622" s="2">
        <v>9.3000000000000007</v>
      </c>
      <c r="CG622" s="2">
        <v>78</v>
      </c>
      <c r="CH622" s="2">
        <v>31.5</v>
      </c>
      <c r="CI622" s="2">
        <v>138</v>
      </c>
      <c r="CJ622" s="2">
        <v>55.6</v>
      </c>
      <c r="CM622" s="2">
        <v>32</v>
      </c>
      <c r="CN622" s="2">
        <v>12.9</v>
      </c>
      <c r="CP622" s="2">
        <v>131</v>
      </c>
      <c r="CQ622" s="2">
        <v>117</v>
      </c>
      <c r="CR622" t="s">
        <v>1086</v>
      </c>
      <c r="CS622" t="s">
        <v>1086</v>
      </c>
      <c r="CT622" s="2">
        <v>117</v>
      </c>
      <c r="CU622" s="2">
        <v>100</v>
      </c>
      <c r="CV622" s="2">
        <v>100</v>
      </c>
      <c r="DC622" s="2">
        <v>5</v>
      </c>
      <c r="DD622" s="2">
        <v>4.3</v>
      </c>
      <c r="DE622" s="2">
        <v>112</v>
      </c>
      <c r="DF622" s="2">
        <v>95.7</v>
      </c>
      <c r="DL622" s="2">
        <v>16</v>
      </c>
      <c r="DN622" t="s">
        <v>1086</v>
      </c>
      <c r="DO622" t="s">
        <v>1086</v>
      </c>
      <c r="EJ622" t="s">
        <v>1086</v>
      </c>
      <c r="EK622" t="s">
        <v>1086</v>
      </c>
      <c r="FE622" s="2">
        <v>117</v>
      </c>
      <c r="FF622" t="s">
        <v>1086</v>
      </c>
      <c r="FG622" t="s">
        <v>1086</v>
      </c>
      <c r="FH622" s="2">
        <v>117</v>
      </c>
      <c r="FI622" s="2">
        <v>100</v>
      </c>
      <c r="FJ622" s="2">
        <v>100</v>
      </c>
      <c r="FQ622" s="2">
        <v>5</v>
      </c>
      <c r="FR622" s="2">
        <v>4.3</v>
      </c>
      <c r="FS622" s="2">
        <v>112</v>
      </c>
      <c r="FT622" s="2">
        <v>95.7</v>
      </c>
      <c r="FZ622" s="2">
        <v>16</v>
      </c>
      <c r="GA622" s="2">
        <v>2</v>
      </c>
      <c r="GB622" t="s">
        <v>1086</v>
      </c>
      <c r="GC622" t="s">
        <v>1086</v>
      </c>
    </row>
    <row r="623" spans="1:204" ht="12.75" customHeight="1" x14ac:dyDescent="0.2">
      <c r="A623" s="2">
        <v>3494</v>
      </c>
      <c r="B623" s="21">
        <f t="shared" si="45"/>
        <v>0</v>
      </c>
      <c r="C623" s="23">
        <f t="shared" si="46"/>
        <v>1.6400000000000003</v>
      </c>
      <c r="D623" s="15">
        <f t="shared" si="47"/>
        <v>0</v>
      </c>
      <c r="E623" s="15">
        <f t="shared" si="48"/>
        <v>0</v>
      </c>
      <c r="F623" s="15">
        <f t="shared" si="49"/>
        <v>2.4989999999999997</v>
      </c>
      <c r="G623" s="17">
        <v>10</v>
      </c>
      <c r="H623" t="s">
        <v>1086</v>
      </c>
      <c r="I623" t="s">
        <v>1086</v>
      </c>
      <c r="AC623" s="2">
        <v>4</v>
      </c>
      <c r="AD623" t="s">
        <v>1086</v>
      </c>
      <c r="AE623" t="s">
        <v>1086</v>
      </c>
      <c r="AZ623" t="s">
        <v>1086</v>
      </c>
      <c r="BA623" t="s">
        <v>1086</v>
      </c>
      <c r="BU623" s="2">
        <v>14</v>
      </c>
      <c r="BV623" t="s">
        <v>1086</v>
      </c>
      <c r="BW623" t="s">
        <v>1086</v>
      </c>
      <c r="BX623" s="2">
        <v>2</v>
      </c>
      <c r="BY623" s="2">
        <v>14.3</v>
      </c>
      <c r="BZ623" s="2">
        <v>14.3</v>
      </c>
      <c r="CA623" s="2">
        <v>8</v>
      </c>
      <c r="CB623" s="2">
        <v>57.1</v>
      </c>
      <c r="CC623" s="2">
        <v>4</v>
      </c>
      <c r="CD623" s="2">
        <v>28.6</v>
      </c>
      <c r="CG623" s="2">
        <v>1</v>
      </c>
      <c r="CH623" s="2">
        <v>7.1</v>
      </c>
      <c r="CI623" s="2">
        <v>1</v>
      </c>
      <c r="CJ623" s="2">
        <v>7.1</v>
      </c>
      <c r="CM623" s="2">
        <v>12</v>
      </c>
      <c r="CN623" s="2">
        <v>85.7</v>
      </c>
      <c r="CP623" s="2">
        <v>13</v>
      </c>
      <c r="CQ623" s="2">
        <v>8</v>
      </c>
      <c r="CR623" t="s">
        <v>1086</v>
      </c>
      <c r="CS623" t="s">
        <v>1086</v>
      </c>
      <c r="DN623" t="s">
        <v>1086</v>
      </c>
      <c r="DO623" t="s">
        <v>1086</v>
      </c>
      <c r="EJ623" t="s">
        <v>1086</v>
      </c>
      <c r="EK623" t="s">
        <v>1086</v>
      </c>
      <c r="FE623" s="2">
        <v>8</v>
      </c>
      <c r="FF623" t="s">
        <v>1086</v>
      </c>
      <c r="FG623" t="s">
        <v>1086</v>
      </c>
      <c r="GA623" s="2">
        <v>12</v>
      </c>
      <c r="GB623" t="s">
        <v>1086</v>
      </c>
      <c r="GC623" t="s">
        <v>1086</v>
      </c>
      <c r="GD623" s="2">
        <v>7</v>
      </c>
      <c r="GE623" s="2">
        <v>58.3</v>
      </c>
      <c r="GF623" s="2">
        <v>58.3</v>
      </c>
      <c r="GG623" s="2">
        <v>2</v>
      </c>
      <c r="GH623" s="2">
        <v>16.7</v>
      </c>
      <c r="GI623" s="2">
        <v>3</v>
      </c>
      <c r="GJ623" s="2">
        <v>25</v>
      </c>
      <c r="GM623" s="2">
        <v>6</v>
      </c>
      <c r="GN623" s="2">
        <v>50</v>
      </c>
      <c r="GO623" s="2">
        <v>1</v>
      </c>
      <c r="GP623" s="2">
        <v>8.3000000000000007</v>
      </c>
      <c r="GS623" s="2">
        <v>5</v>
      </c>
      <c r="GT623" s="2">
        <v>41.7</v>
      </c>
      <c r="GV623" s="2">
        <v>4</v>
      </c>
    </row>
    <row r="624" spans="1:204" ht="12.75" customHeight="1" x14ac:dyDescent="0.2">
      <c r="A624" s="2">
        <v>3495</v>
      </c>
      <c r="B624" s="21">
        <f t="shared" si="45"/>
        <v>2.0449999999999999</v>
      </c>
      <c r="C624" s="23">
        <f t="shared" si="46"/>
        <v>2.0449999999999999</v>
      </c>
      <c r="D624" s="15">
        <f t="shared" si="47"/>
        <v>2.5649999999999999</v>
      </c>
      <c r="E624" s="15">
        <f t="shared" si="48"/>
        <v>2.5649999999999999</v>
      </c>
      <c r="F624" s="15">
        <f t="shared" si="49"/>
        <v>3.3329999999999997</v>
      </c>
      <c r="G624" s="17">
        <v>22</v>
      </c>
      <c r="H624" t="s">
        <v>1086</v>
      </c>
      <c r="I624" t="s">
        <v>1086</v>
      </c>
      <c r="J624" s="2">
        <v>7</v>
      </c>
      <c r="K624" s="2">
        <v>31.8</v>
      </c>
      <c r="L624" s="2">
        <v>31.8</v>
      </c>
      <c r="M624" s="2">
        <v>8</v>
      </c>
      <c r="N624" s="2">
        <v>36.4</v>
      </c>
      <c r="O624" s="2">
        <v>7</v>
      </c>
      <c r="P624" s="2">
        <v>31.8</v>
      </c>
      <c r="S624" s="2">
        <v>5</v>
      </c>
      <c r="T624" s="2">
        <v>22.7</v>
      </c>
      <c r="U624" s="2">
        <v>2</v>
      </c>
      <c r="V624" s="2">
        <v>9.1</v>
      </c>
      <c r="Y624" s="2">
        <v>15</v>
      </c>
      <c r="Z624" s="2">
        <v>68.2</v>
      </c>
      <c r="AB624" s="2">
        <v>24</v>
      </c>
      <c r="AD624" t="s">
        <v>1086</v>
      </c>
      <c r="AE624" t="s">
        <v>1086</v>
      </c>
      <c r="AZ624" t="s">
        <v>1086</v>
      </c>
      <c r="BA624" t="s">
        <v>1086</v>
      </c>
      <c r="BU624" s="2">
        <v>22</v>
      </c>
      <c r="BV624" t="s">
        <v>1086</v>
      </c>
      <c r="BW624" t="s">
        <v>1086</v>
      </c>
      <c r="BX624" s="2">
        <v>7</v>
      </c>
      <c r="BY624" s="2">
        <v>31.8</v>
      </c>
      <c r="BZ624" s="2">
        <v>31.8</v>
      </c>
      <c r="CA624" s="2">
        <v>8</v>
      </c>
      <c r="CB624" s="2">
        <v>36.4</v>
      </c>
      <c r="CC624" s="2">
        <v>7</v>
      </c>
      <c r="CD624" s="2">
        <v>31.8</v>
      </c>
      <c r="CG624" s="2">
        <v>5</v>
      </c>
      <c r="CH624" s="2">
        <v>22.7</v>
      </c>
      <c r="CI624" s="2">
        <v>2</v>
      </c>
      <c r="CJ624" s="2">
        <v>9.1</v>
      </c>
      <c r="CM624" s="2">
        <v>15</v>
      </c>
      <c r="CN624" s="2">
        <v>68.2</v>
      </c>
      <c r="CP624" s="2">
        <v>24</v>
      </c>
      <c r="CQ624" s="2">
        <v>16</v>
      </c>
      <c r="CR624" t="s">
        <v>1086</v>
      </c>
      <c r="CS624" t="s">
        <v>1086</v>
      </c>
      <c r="CT624" s="2">
        <v>9</v>
      </c>
      <c r="CU624" s="2">
        <v>56.3</v>
      </c>
      <c r="CV624" s="2">
        <v>56.3</v>
      </c>
      <c r="CW624" s="2">
        <v>3</v>
      </c>
      <c r="CX624" s="2">
        <v>18.8</v>
      </c>
      <c r="CY624" s="2">
        <v>4</v>
      </c>
      <c r="CZ624" s="2">
        <v>25</v>
      </c>
      <c r="DC624" s="2">
        <v>6</v>
      </c>
      <c r="DD624" s="2">
        <v>37.5</v>
      </c>
      <c r="DE624" s="2">
        <v>3</v>
      </c>
      <c r="DF624" s="2">
        <v>18.8</v>
      </c>
      <c r="DI624" s="2">
        <v>7</v>
      </c>
      <c r="DJ624" s="2">
        <v>43.8</v>
      </c>
      <c r="DL624" s="2">
        <v>18</v>
      </c>
      <c r="DN624" t="s">
        <v>1086</v>
      </c>
      <c r="DO624" t="s">
        <v>1086</v>
      </c>
      <c r="EJ624" t="s">
        <v>1086</v>
      </c>
      <c r="EK624" t="s">
        <v>1086</v>
      </c>
      <c r="FE624" s="2">
        <v>16</v>
      </c>
      <c r="FF624" t="s">
        <v>1086</v>
      </c>
      <c r="FG624" t="s">
        <v>1086</v>
      </c>
      <c r="FH624" s="2">
        <v>9</v>
      </c>
      <c r="FI624" s="2">
        <v>56.3</v>
      </c>
      <c r="FJ624" s="2">
        <v>56.3</v>
      </c>
      <c r="FK624" s="2">
        <v>3</v>
      </c>
      <c r="FL624" s="2">
        <v>18.8</v>
      </c>
      <c r="FM624" s="2">
        <v>4</v>
      </c>
      <c r="FN624" s="2">
        <v>25</v>
      </c>
      <c r="FQ624" s="2">
        <v>6</v>
      </c>
      <c r="FR624" s="2">
        <v>37.5</v>
      </c>
      <c r="FS624" s="2">
        <v>3</v>
      </c>
      <c r="FT624" s="2">
        <v>18.8</v>
      </c>
      <c r="FW624" s="2">
        <v>7</v>
      </c>
      <c r="FX624" s="2">
        <v>43.8</v>
      </c>
      <c r="FZ624" s="2">
        <v>18</v>
      </c>
      <c r="GA624" s="2">
        <v>15</v>
      </c>
      <c r="GB624" t="s">
        <v>1086</v>
      </c>
      <c r="GC624" t="s">
        <v>1086</v>
      </c>
      <c r="GD624" s="2">
        <v>14</v>
      </c>
      <c r="GE624" s="2">
        <v>93.3</v>
      </c>
      <c r="GF624" s="2">
        <v>93.3</v>
      </c>
      <c r="GI624" s="2">
        <v>1</v>
      </c>
      <c r="GJ624" s="2">
        <v>6.7</v>
      </c>
      <c r="GM624" s="2">
        <v>8</v>
      </c>
      <c r="GN624" s="2">
        <v>53.3</v>
      </c>
      <c r="GO624" s="2">
        <v>6</v>
      </c>
      <c r="GP624" s="2">
        <v>40</v>
      </c>
      <c r="GS624" s="2">
        <v>1</v>
      </c>
      <c r="GT624" s="2">
        <v>6.7</v>
      </c>
      <c r="GV624" s="2">
        <v>14</v>
      </c>
    </row>
    <row r="625" spans="1:204" ht="12.75" customHeight="1" x14ac:dyDescent="0.2">
      <c r="A625" s="2">
        <v>3496</v>
      </c>
      <c r="B625" s="21">
        <f t="shared" si="45"/>
        <v>0</v>
      </c>
      <c r="C625" s="23">
        <f t="shared" si="46"/>
        <v>0</v>
      </c>
      <c r="D625" s="15">
        <f t="shared" si="47"/>
        <v>0</v>
      </c>
      <c r="E625" s="15">
        <f t="shared" si="48"/>
        <v>0</v>
      </c>
      <c r="F625" s="15">
        <f t="shared" si="49"/>
        <v>0</v>
      </c>
      <c r="H625" t="s">
        <v>1086</v>
      </c>
      <c r="I625" t="s">
        <v>1086</v>
      </c>
      <c r="AD625" t="s">
        <v>1086</v>
      </c>
      <c r="AE625" t="s">
        <v>1086</v>
      </c>
      <c r="AZ625" t="s">
        <v>1086</v>
      </c>
      <c r="BA625" t="s">
        <v>1086</v>
      </c>
      <c r="BV625" t="s">
        <v>1086</v>
      </c>
      <c r="BW625" t="s">
        <v>1086</v>
      </c>
      <c r="CR625" t="s">
        <v>1086</v>
      </c>
      <c r="CS625" t="s">
        <v>1086</v>
      </c>
      <c r="DN625" t="s">
        <v>1086</v>
      </c>
      <c r="DO625" t="s">
        <v>1086</v>
      </c>
      <c r="EJ625" t="s">
        <v>1086</v>
      </c>
      <c r="EK625" t="s">
        <v>1086</v>
      </c>
      <c r="FF625" t="s">
        <v>1086</v>
      </c>
      <c r="FG625" t="s">
        <v>1086</v>
      </c>
      <c r="GB625" t="s">
        <v>1086</v>
      </c>
      <c r="GC625" t="s">
        <v>1086</v>
      </c>
      <c r="GQ625" s="2">
        <v>4</v>
      </c>
      <c r="GR625" s="2">
        <v>100</v>
      </c>
      <c r="GS625" s="2">
        <v>4</v>
      </c>
      <c r="GT625" s="2">
        <v>100</v>
      </c>
      <c r="GV625" s="2">
        <v>31</v>
      </c>
    </row>
    <row r="626" spans="1:204" ht="12.75" customHeight="1" x14ac:dyDescent="0.2">
      <c r="A626" s="2">
        <v>3499</v>
      </c>
      <c r="B626" s="21">
        <f t="shared" si="45"/>
        <v>3.6759999999999997</v>
      </c>
      <c r="C626" s="23">
        <f t="shared" si="46"/>
        <v>3.6759999999999997</v>
      </c>
      <c r="D626" s="15">
        <f t="shared" si="47"/>
        <v>0</v>
      </c>
      <c r="E626" s="15">
        <f t="shared" si="48"/>
        <v>0</v>
      </c>
      <c r="F626" s="15">
        <f t="shared" si="49"/>
        <v>0</v>
      </c>
      <c r="G626" s="17">
        <v>71</v>
      </c>
      <c r="H626" t="s">
        <v>1086</v>
      </c>
      <c r="I626" t="s">
        <v>1086</v>
      </c>
      <c r="J626" s="2">
        <v>69</v>
      </c>
      <c r="K626" s="2">
        <v>97.2</v>
      </c>
      <c r="L626" s="2">
        <v>97.2</v>
      </c>
      <c r="M626" s="2">
        <v>1</v>
      </c>
      <c r="N626" s="2">
        <v>1.4</v>
      </c>
      <c r="O626" s="2">
        <v>1</v>
      </c>
      <c r="P626" s="2">
        <v>1.4</v>
      </c>
      <c r="S626" s="2">
        <v>18</v>
      </c>
      <c r="T626" s="2">
        <v>25.4</v>
      </c>
      <c r="U626" s="2">
        <v>51</v>
      </c>
      <c r="V626" s="2">
        <v>71.8</v>
      </c>
      <c r="Y626" s="2">
        <v>2</v>
      </c>
      <c r="Z626" s="2">
        <v>2.8</v>
      </c>
      <c r="AD626" t="s">
        <v>1086</v>
      </c>
      <c r="AE626" t="s">
        <v>1086</v>
      </c>
      <c r="AZ626" t="s">
        <v>1086</v>
      </c>
      <c r="BA626" t="s">
        <v>1086</v>
      </c>
      <c r="BU626" s="2">
        <v>71</v>
      </c>
      <c r="BV626" t="s">
        <v>1086</v>
      </c>
      <c r="BW626" t="s">
        <v>1086</v>
      </c>
      <c r="BX626" s="2">
        <v>69</v>
      </c>
      <c r="BY626" s="2">
        <v>97.2</v>
      </c>
      <c r="BZ626" s="2">
        <v>97.2</v>
      </c>
      <c r="CA626" s="2">
        <v>1</v>
      </c>
      <c r="CB626" s="2">
        <v>1.4</v>
      </c>
      <c r="CC626" s="2">
        <v>1</v>
      </c>
      <c r="CD626" s="2">
        <v>1.4</v>
      </c>
      <c r="CG626" s="2">
        <v>18</v>
      </c>
      <c r="CH626" s="2">
        <v>25.4</v>
      </c>
      <c r="CI626" s="2">
        <v>51</v>
      </c>
      <c r="CJ626" s="2">
        <v>71.8</v>
      </c>
      <c r="CM626" s="2">
        <v>2</v>
      </c>
      <c r="CN626" s="2">
        <v>2.8</v>
      </c>
      <c r="CR626" t="s">
        <v>1086</v>
      </c>
      <c r="CS626" t="s">
        <v>1086</v>
      </c>
      <c r="DN626" t="s">
        <v>1086</v>
      </c>
      <c r="DO626" t="s">
        <v>1086</v>
      </c>
      <c r="EJ626" t="s">
        <v>1086</v>
      </c>
      <c r="EK626" t="s">
        <v>1086</v>
      </c>
      <c r="FF626" t="s">
        <v>1086</v>
      </c>
      <c r="FG626" t="s">
        <v>1086</v>
      </c>
      <c r="GB626" t="s">
        <v>1086</v>
      </c>
      <c r="GC626" t="s">
        <v>1086</v>
      </c>
    </row>
    <row r="627" spans="1:204" ht="12.75" customHeight="1" x14ac:dyDescent="0.2">
      <c r="A627" s="2">
        <v>3500</v>
      </c>
      <c r="B627" s="21">
        <f t="shared" si="45"/>
        <v>3.3410000000000002</v>
      </c>
      <c r="C627" s="23">
        <f t="shared" si="46"/>
        <v>3.3410000000000002</v>
      </c>
      <c r="D627" s="15">
        <f t="shared" si="47"/>
        <v>0</v>
      </c>
      <c r="E627" s="15">
        <f t="shared" si="48"/>
        <v>0</v>
      </c>
      <c r="F627" s="15">
        <f t="shared" si="49"/>
        <v>0</v>
      </c>
      <c r="G627" s="17">
        <v>47</v>
      </c>
      <c r="H627" t="s">
        <v>1086</v>
      </c>
      <c r="I627" t="s">
        <v>1086</v>
      </c>
      <c r="J627" s="2">
        <v>43</v>
      </c>
      <c r="K627" s="2">
        <v>91.5</v>
      </c>
      <c r="L627" s="2">
        <v>91.5</v>
      </c>
      <c r="O627" s="2">
        <v>4</v>
      </c>
      <c r="P627" s="2">
        <v>8.5</v>
      </c>
      <c r="S627" s="2">
        <v>23</v>
      </c>
      <c r="T627" s="2">
        <v>48.9</v>
      </c>
      <c r="U627" s="2">
        <v>20</v>
      </c>
      <c r="V627" s="2">
        <v>42.6</v>
      </c>
      <c r="Y627" s="2">
        <v>4</v>
      </c>
      <c r="Z627" s="2">
        <v>8.5</v>
      </c>
      <c r="AB627" s="2">
        <v>1</v>
      </c>
      <c r="AD627" t="s">
        <v>1086</v>
      </c>
      <c r="AE627" t="s">
        <v>1086</v>
      </c>
      <c r="AZ627" t="s">
        <v>1086</v>
      </c>
      <c r="BA627" t="s">
        <v>1086</v>
      </c>
      <c r="BU627" s="2">
        <v>47</v>
      </c>
      <c r="BV627" t="s">
        <v>1086</v>
      </c>
      <c r="BW627" t="s">
        <v>1086</v>
      </c>
      <c r="BX627" s="2">
        <v>43</v>
      </c>
      <c r="BY627" s="2">
        <v>91.5</v>
      </c>
      <c r="BZ627" s="2">
        <v>91.5</v>
      </c>
      <c r="CC627" s="2">
        <v>4</v>
      </c>
      <c r="CD627" s="2">
        <v>8.5</v>
      </c>
      <c r="CG627" s="2">
        <v>23</v>
      </c>
      <c r="CH627" s="2">
        <v>48.9</v>
      </c>
      <c r="CI627" s="2">
        <v>20</v>
      </c>
      <c r="CJ627" s="2">
        <v>42.6</v>
      </c>
      <c r="CM627" s="2">
        <v>4</v>
      </c>
      <c r="CN627" s="2">
        <v>8.5</v>
      </c>
      <c r="CP627" s="2">
        <v>1</v>
      </c>
      <c r="CQ627" s="2">
        <v>1</v>
      </c>
      <c r="CR627" t="s">
        <v>1086</v>
      </c>
      <c r="CS627" t="s">
        <v>1086</v>
      </c>
      <c r="DN627" t="s">
        <v>1086</v>
      </c>
      <c r="DO627" t="s">
        <v>1086</v>
      </c>
      <c r="EJ627" t="s">
        <v>1086</v>
      </c>
      <c r="EK627" t="s">
        <v>1086</v>
      </c>
      <c r="FE627" s="2">
        <v>1</v>
      </c>
      <c r="FF627" t="s">
        <v>1086</v>
      </c>
      <c r="FG627" t="s">
        <v>1086</v>
      </c>
      <c r="GB627" t="s">
        <v>1086</v>
      </c>
      <c r="GC627" t="s">
        <v>1086</v>
      </c>
    </row>
    <row r="628" spans="1:204" ht="12.75" customHeight="1" x14ac:dyDescent="0.2">
      <c r="A628" s="2">
        <v>3507</v>
      </c>
      <c r="B628" s="21">
        <f t="shared" si="45"/>
        <v>0</v>
      </c>
      <c r="C628" s="23">
        <f t="shared" si="46"/>
        <v>0</v>
      </c>
      <c r="D628" s="15">
        <f t="shared" si="47"/>
        <v>0</v>
      </c>
      <c r="E628" s="15">
        <f t="shared" si="48"/>
        <v>0</v>
      </c>
      <c r="F628" s="15">
        <f t="shared" si="49"/>
        <v>0</v>
      </c>
      <c r="H628" t="s">
        <v>1086</v>
      </c>
      <c r="I628" t="s">
        <v>1086</v>
      </c>
      <c r="AD628" t="s">
        <v>1086</v>
      </c>
      <c r="AE628" t="s">
        <v>1086</v>
      </c>
      <c r="AZ628" t="s">
        <v>1086</v>
      </c>
      <c r="BA628" t="s">
        <v>1086</v>
      </c>
      <c r="BV628" t="s">
        <v>1086</v>
      </c>
      <c r="BW628" t="s">
        <v>1086</v>
      </c>
      <c r="CR628" t="s">
        <v>1086</v>
      </c>
      <c r="CS628" t="s">
        <v>1086</v>
      </c>
      <c r="DN628" t="s">
        <v>1086</v>
      </c>
      <c r="DO628" t="s">
        <v>1086</v>
      </c>
      <c r="EJ628" t="s">
        <v>1086</v>
      </c>
      <c r="EK628" t="s">
        <v>1086</v>
      </c>
      <c r="FF628" t="s">
        <v>1086</v>
      </c>
      <c r="FG628" t="s">
        <v>1086</v>
      </c>
      <c r="GB628" t="s">
        <v>1086</v>
      </c>
      <c r="GC628" t="s">
        <v>1086</v>
      </c>
      <c r="GV628" s="2">
        <v>19</v>
      </c>
    </row>
    <row r="629" spans="1:204" ht="12.75" customHeight="1" x14ac:dyDescent="0.2">
      <c r="A629" s="2">
        <v>3508</v>
      </c>
      <c r="B629" s="21">
        <f t="shared" si="45"/>
        <v>1.925</v>
      </c>
      <c r="C629" s="23">
        <f t="shared" si="46"/>
        <v>1.925</v>
      </c>
      <c r="D629" s="15">
        <f t="shared" si="47"/>
        <v>2.9460000000000002</v>
      </c>
      <c r="E629" s="15">
        <f t="shared" si="48"/>
        <v>2.9460000000000002</v>
      </c>
      <c r="F629" s="15">
        <f t="shared" si="49"/>
        <v>2.5820000000000003</v>
      </c>
      <c r="G629" s="17">
        <v>26</v>
      </c>
      <c r="H629" t="s">
        <v>1086</v>
      </c>
      <c r="I629" t="s">
        <v>1086</v>
      </c>
      <c r="J629" s="2">
        <v>8</v>
      </c>
      <c r="K629" s="2">
        <v>30.8</v>
      </c>
      <c r="L629" s="2">
        <v>30.8</v>
      </c>
      <c r="M629" s="2">
        <v>6</v>
      </c>
      <c r="N629" s="2">
        <v>23.1</v>
      </c>
      <c r="O629" s="2">
        <v>12</v>
      </c>
      <c r="P629" s="2">
        <v>46.2</v>
      </c>
      <c r="Q629" s="2">
        <v>2</v>
      </c>
      <c r="R629" s="2">
        <v>7.7</v>
      </c>
      <c r="S629" s="2">
        <v>4</v>
      </c>
      <c r="T629" s="2">
        <v>15.4</v>
      </c>
      <c r="U629" s="2">
        <v>2</v>
      </c>
      <c r="V629" s="2">
        <v>7.7</v>
      </c>
      <c r="Y629" s="2">
        <v>18</v>
      </c>
      <c r="Z629" s="2">
        <v>69.2</v>
      </c>
      <c r="AB629" s="2">
        <v>24</v>
      </c>
      <c r="AD629" t="s">
        <v>1086</v>
      </c>
      <c r="AE629" t="s">
        <v>1086</v>
      </c>
      <c r="AZ629" t="s">
        <v>1086</v>
      </c>
      <c r="BA629" t="s">
        <v>1086</v>
      </c>
      <c r="BU629" s="2">
        <v>26</v>
      </c>
      <c r="BV629" t="s">
        <v>1086</v>
      </c>
      <c r="BW629" t="s">
        <v>1086</v>
      </c>
      <c r="BX629" s="2">
        <v>8</v>
      </c>
      <c r="BY629" s="2">
        <v>30.8</v>
      </c>
      <c r="BZ629" s="2">
        <v>30.8</v>
      </c>
      <c r="CA629" s="2">
        <v>6</v>
      </c>
      <c r="CB629" s="2">
        <v>23.1</v>
      </c>
      <c r="CC629" s="2">
        <v>12</v>
      </c>
      <c r="CD629" s="2">
        <v>46.2</v>
      </c>
      <c r="CE629" s="2">
        <v>2</v>
      </c>
      <c r="CF629" s="2">
        <v>7.7</v>
      </c>
      <c r="CG629" s="2">
        <v>4</v>
      </c>
      <c r="CH629" s="2">
        <v>15.4</v>
      </c>
      <c r="CI629" s="2">
        <v>2</v>
      </c>
      <c r="CJ629" s="2">
        <v>7.7</v>
      </c>
      <c r="CM629" s="2">
        <v>18</v>
      </c>
      <c r="CN629" s="2">
        <v>69.2</v>
      </c>
      <c r="CP629" s="2">
        <v>24</v>
      </c>
      <c r="CQ629" s="2">
        <v>18</v>
      </c>
      <c r="CR629" t="s">
        <v>1086</v>
      </c>
      <c r="CS629" t="s">
        <v>1086</v>
      </c>
      <c r="CT629" s="2">
        <v>14</v>
      </c>
      <c r="CU629" s="2">
        <v>77.8</v>
      </c>
      <c r="CV629" s="2">
        <v>77.8</v>
      </c>
      <c r="CW629" s="2">
        <v>1</v>
      </c>
      <c r="CX629" s="2">
        <v>5.6</v>
      </c>
      <c r="CY629" s="2">
        <v>3</v>
      </c>
      <c r="CZ629" s="2">
        <v>16.7</v>
      </c>
      <c r="DC629" s="2">
        <v>10</v>
      </c>
      <c r="DD629" s="2">
        <v>55.6</v>
      </c>
      <c r="DE629" s="2">
        <v>4</v>
      </c>
      <c r="DF629" s="2">
        <v>22.2</v>
      </c>
      <c r="DI629" s="2">
        <v>4</v>
      </c>
      <c r="DJ629" s="2">
        <v>22.2</v>
      </c>
      <c r="DL629" s="2">
        <v>15</v>
      </c>
      <c r="DN629" t="s">
        <v>1086</v>
      </c>
      <c r="DO629" t="s">
        <v>1086</v>
      </c>
      <c r="EJ629" t="s">
        <v>1086</v>
      </c>
      <c r="EK629" t="s">
        <v>1086</v>
      </c>
      <c r="FE629" s="2">
        <v>18</v>
      </c>
      <c r="FF629" t="s">
        <v>1086</v>
      </c>
      <c r="FG629" t="s">
        <v>1086</v>
      </c>
      <c r="FH629" s="2">
        <v>14</v>
      </c>
      <c r="FI629" s="2">
        <v>77.8</v>
      </c>
      <c r="FJ629" s="2">
        <v>77.8</v>
      </c>
      <c r="FK629" s="2">
        <v>1</v>
      </c>
      <c r="FL629" s="2">
        <v>5.6</v>
      </c>
      <c r="FM629" s="2">
        <v>3</v>
      </c>
      <c r="FN629" s="2">
        <v>16.7</v>
      </c>
      <c r="FQ629" s="2">
        <v>10</v>
      </c>
      <c r="FR629" s="2">
        <v>55.6</v>
      </c>
      <c r="FS629" s="2">
        <v>4</v>
      </c>
      <c r="FT629" s="2">
        <v>22.2</v>
      </c>
      <c r="FW629" s="2">
        <v>4</v>
      </c>
      <c r="FX629" s="2">
        <v>22.2</v>
      </c>
      <c r="FZ629" s="2">
        <v>15</v>
      </c>
      <c r="GA629" s="2">
        <v>19</v>
      </c>
      <c r="GB629" t="s">
        <v>1086</v>
      </c>
      <c r="GC629" t="s">
        <v>1086</v>
      </c>
      <c r="GD629" s="2">
        <v>14</v>
      </c>
      <c r="GE629" s="2">
        <v>73.7</v>
      </c>
      <c r="GF629" s="2">
        <v>73.7</v>
      </c>
      <c r="GG629" s="2">
        <v>1</v>
      </c>
      <c r="GH629" s="2">
        <v>5.3</v>
      </c>
      <c r="GI629" s="2">
        <v>4</v>
      </c>
      <c r="GJ629" s="2">
        <v>21.1</v>
      </c>
      <c r="GK629" s="2">
        <v>2</v>
      </c>
      <c r="GL629" s="2">
        <v>10.5</v>
      </c>
      <c r="GM629" s="2">
        <v>8</v>
      </c>
      <c r="GN629" s="2">
        <v>42.1</v>
      </c>
      <c r="GO629" s="2">
        <v>4</v>
      </c>
      <c r="GP629" s="2">
        <v>21.1</v>
      </c>
      <c r="GS629" s="2">
        <v>5</v>
      </c>
      <c r="GT629" s="2">
        <v>26.3</v>
      </c>
      <c r="GV629" s="2">
        <v>8</v>
      </c>
    </row>
    <row r="630" spans="1:204" ht="12.75" customHeight="1" x14ac:dyDescent="0.2">
      <c r="A630" s="2">
        <v>3509</v>
      </c>
      <c r="B630" s="21">
        <f t="shared" si="45"/>
        <v>2.0840000000000001</v>
      </c>
      <c r="C630" s="23">
        <f t="shared" si="46"/>
        <v>2.0840000000000001</v>
      </c>
      <c r="D630" s="15">
        <f t="shared" si="47"/>
        <v>2.9249999999999998</v>
      </c>
      <c r="E630" s="15">
        <f t="shared" si="48"/>
        <v>2.9249999999999998</v>
      </c>
      <c r="F630" s="15">
        <f t="shared" si="49"/>
        <v>2.444</v>
      </c>
      <c r="G630" s="17">
        <v>93</v>
      </c>
      <c r="H630" t="s">
        <v>1086</v>
      </c>
      <c r="I630" t="s">
        <v>1086</v>
      </c>
      <c r="J630" s="2">
        <v>35</v>
      </c>
      <c r="K630" s="2">
        <v>36.5</v>
      </c>
      <c r="L630" s="2">
        <v>37.6</v>
      </c>
      <c r="M630" s="2">
        <v>26</v>
      </c>
      <c r="N630" s="2">
        <v>27.1</v>
      </c>
      <c r="O630" s="2">
        <v>32</v>
      </c>
      <c r="P630" s="2">
        <v>33.299999999999997</v>
      </c>
      <c r="S630" s="2">
        <v>30</v>
      </c>
      <c r="T630" s="2">
        <v>31.3</v>
      </c>
      <c r="U630" s="2">
        <v>5</v>
      </c>
      <c r="V630" s="2">
        <v>5.2</v>
      </c>
      <c r="W630" s="2">
        <v>3</v>
      </c>
      <c r="X630" s="2">
        <v>3.1</v>
      </c>
      <c r="Y630" s="2">
        <v>61</v>
      </c>
      <c r="Z630" s="2">
        <v>63.5</v>
      </c>
      <c r="AA630" s="2">
        <v>1</v>
      </c>
      <c r="AB630" s="2">
        <v>157</v>
      </c>
      <c r="AD630" t="s">
        <v>1086</v>
      </c>
      <c r="AE630" t="s">
        <v>1086</v>
      </c>
      <c r="AZ630" t="s">
        <v>1086</v>
      </c>
      <c r="BA630" t="s">
        <v>1086</v>
      </c>
      <c r="BU630" s="2">
        <v>93</v>
      </c>
      <c r="BV630" t="s">
        <v>1086</v>
      </c>
      <c r="BW630" t="s">
        <v>1086</v>
      </c>
      <c r="BX630" s="2">
        <v>35</v>
      </c>
      <c r="BY630" s="2">
        <v>36.5</v>
      </c>
      <c r="BZ630" s="2">
        <v>37.6</v>
      </c>
      <c r="CA630" s="2">
        <v>26</v>
      </c>
      <c r="CB630" s="2">
        <v>27.1</v>
      </c>
      <c r="CC630" s="2">
        <v>32</v>
      </c>
      <c r="CD630" s="2">
        <v>33.299999999999997</v>
      </c>
      <c r="CG630" s="2">
        <v>30</v>
      </c>
      <c r="CH630" s="2">
        <v>31.3</v>
      </c>
      <c r="CI630" s="2">
        <v>5</v>
      </c>
      <c r="CJ630" s="2">
        <v>5.2</v>
      </c>
      <c r="CK630" s="2">
        <v>3</v>
      </c>
      <c r="CL630" s="2">
        <v>3.1</v>
      </c>
      <c r="CM630" s="2">
        <v>61</v>
      </c>
      <c r="CN630" s="2">
        <v>63.5</v>
      </c>
      <c r="CO630" s="2">
        <v>1</v>
      </c>
      <c r="CP630" s="2">
        <v>157</v>
      </c>
      <c r="CQ630" s="2">
        <v>66</v>
      </c>
      <c r="CR630" t="s">
        <v>1086</v>
      </c>
      <c r="CS630" t="s">
        <v>1086</v>
      </c>
      <c r="CT630" s="2">
        <v>50</v>
      </c>
      <c r="CU630" s="2">
        <v>75.8</v>
      </c>
      <c r="CV630" s="2">
        <v>75.8</v>
      </c>
      <c r="CW630" s="2">
        <v>7</v>
      </c>
      <c r="CX630" s="2">
        <v>10.6</v>
      </c>
      <c r="CY630" s="2">
        <v>9</v>
      </c>
      <c r="CZ630" s="2">
        <v>13.6</v>
      </c>
      <c r="DC630" s="2">
        <v>32</v>
      </c>
      <c r="DD630" s="2">
        <v>48.5</v>
      </c>
      <c r="DE630" s="2">
        <v>18</v>
      </c>
      <c r="DF630" s="2">
        <v>27.3</v>
      </c>
      <c r="DI630" s="2">
        <v>16</v>
      </c>
      <c r="DJ630" s="2">
        <v>24.2</v>
      </c>
      <c r="DL630" s="2">
        <v>84</v>
      </c>
      <c r="DN630" t="s">
        <v>1086</v>
      </c>
      <c r="DO630" t="s">
        <v>1086</v>
      </c>
      <c r="EH630" s="2">
        <v>1</v>
      </c>
      <c r="EJ630" t="s">
        <v>1086</v>
      </c>
      <c r="EK630" t="s">
        <v>1086</v>
      </c>
      <c r="FE630" s="2">
        <v>66</v>
      </c>
      <c r="FF630" t="s">
        <v>1086</v>
      </c>
      <c r="FG630" t="s">
        <v>1086</v>
      </c>
      <c r="FH630" s="2">
        <v>50</v>
      </c>
      <c r="FI630" s="2">
        <v>75.8</v>
      </c>
      <c r="FJ630" s="2">
        <v>75.8</v>
      </c>
      <c r="FK630" s="2">
        <v>7</v>
      </c>
      <c r="FL630" s="2">
        <v>10.6</v>
      </c>
      <c r="FM630" s="2">
        <v>9</v>
      </c>
      <c r="FN630" s="2">
        <v>13.6</v>
      </c>
      <c r="FQ630" s="2">
        <v>32</v>
      </c>
      <c r="FR630" s="2">
        <v>48.5</v>
      </c>
      <c r="FS630" s="2">
        <v>18</v>
      </c>
      <c r="FT630" s="2">
        <v>27.3</v>
      </c>
      <c r="FW630" s="2">
        <v>16</v>
      </c>
      <c r="FX630" s="2">
        <v>24.2</v>
      </c>
      <c r="FZ630" s="2">
        <v>85</v>
      </c>
      <c r="GA630" s="2">
        <v>45</v>
      </c>
      <c r="GB630" t="s">
        <v>1086</v>
      </c>
      <c r="GC630" t="s">
        <v>1086</v>
      </c>
      <c r="GD630" s="2">
        <v>23</v>
      </c>
      <c r="GE630" s="2">
        <v>51.1</v>
      </c>
      <c r="GF630" s="2">
        <v>51.1</v>
      </c>
      <c r="GG630" s="2">
        <v>5</v>
      </c>
      <c r="GH630" s="2">
        <v>11.1</v>
      </c>
      <c r="GI630" s="2">
        <v>17</v>
      </c>
      <c r="GJ630" s="2">
        <v>37.799999999999997</v>
      </c>
      <c r="GM630" s="2">
        <v>21</v>
      </c>
      <c r="GN630" s="2">
        <v>46.7</v>
      </c>
      <c r="GO630" s="2">
        <v>2</v>
      </c>
      <c r="GP630" s="2">
        <v>4.4000000000000004</v>
      </c>
      <c r="GS630" s="2">
        <v>22</v>
      </c>
      <c r="GT630" s="2">
        <v>48.9</v>
      </c>
      <c r="GU630" s="2">
        <v>3</v>
      </c>
      <c r="GV630" s="2">
        <v>85</v>
      </c>
    </row>
    <row r="631" spans="1:204" ht="12.75" customHeight="1" x14ac:dyDescent="0.2">
      <c r="A631" s="2">
        <v>3510</v>
      </c>
      <c r="B631" s="21">
        <f t="shared" si="45"/>
        <v>3.923</v>
      </c>
      <c r="C631" s="23">
        <f t="shared" si="46"/>
        <v>3.923</v>
      </c>
      <c r="D631" s="15">
        <f t="shared" si="47"/>
        <v>4</v>
      </c>
      <c r="E631" s="15">
        <f t="shared" si="48"/>
        <v>4</v>
      </c>
      <c r="F631" s="15">
        <f t="shared" si="49"/>
        <v>0</v>
      </c>
      <c r="G631" s="17">
        <v>52</v>
      </c>
      <c r="H631" t="s">
        <v>1086</v>
      </c>
      <c r="I631" t="s">
        <v>1086</v>
      </c>
      <c r="J631" s="2">
        <v>52</v>
      </c>
      <c r="K631" s="2">
        <v>100</v>
      </c>
      <c r="L631" s="2">
        <v>100</v>
      </c>
      <c r="S631" s="2">
        <v>4</v>
      </c>
      <c r="T631" s="2">
        <v>7.7</v>
      </c>
      <c r="U631" s="2">
        <v>48</v>
      </c>
      <c r="V631" s="2">
        <v>92.3</v>
      </c>
      <c r="AB631" s="2">
        <v>13</v>
      </c>
      <c r="AD631" t="s">
        <v>1086</v>
      </c>
      <c r="AE631" t="s">
        <v>1086</v>
      </c>
      <c r="AZ631" t="s">
        <v>1086</v>
      </c>
      <c r="BA631" t="s">
        <v>1086</v>
      </c>
      <c r="BU631" s="2">
        <v>52</v>
      </c>
      <c r="BV631" t="s">
        <v>1086</v>
      </c>
      <c r="BW631" t="s">
        <v>1086</v>
      </c>
      <c r="BX631" s="2">
        <v>52</v>
      </c>
      <c r="BY631" s="2">
        <v>100</v>
      </c>
      <c r="BZ631" s="2">
        <v>100</v>
      </c>
      <c r="CG631" s="2">
        <v>4</v>
      </c>
      <c r="CH631" s="2">
        <v>7.7</v>
      </c>
      <c r="CI631" s="2">
        <v>48</v>
      </c>
      <c r="CJ631" s="2">
        <v>92.3</v>
      </c>
      <c r="CP631" s="2">
        <v>13</v>
      </c>
      <c r="CQ631" s="2">
        <v>13</v>
      </c>
      <c r="CR631" t="s">
        <v>1086</v>
      </c>
      <c r="CS631" t="s">
        <v>1086</v>
      </c>
      <c r="CT631" s="2">
        <v>13</v>
      </c>
      <c r="CU631" s="2">
        <v>100</v>
      </c>
      <c r="CV631" s="2">
        <v>100</v>
      </c>
      <c r="DE631" s="2">
        <v>13</v>
      </c>
      <c r="DF631" s="2">
        <v>100</v>
      </c>
      <c r="DN631" t="s">
        <v>1086</v>
      </c>
      <c r="DO631" t="s">
        <v>1086</v>
      </c>
      <c r="EJ631" t="s">
        <v>1086</v>
      </c>
      <c r="EK631" t="s">
        <v>1086</v>
      </c>
      <c r="FE631" s="2">
        <v>13</v>
      </c>
      <c r="FF631" t="s">
        <v>1086</v>
      </c>
      <c r="FG631" t="s">
        <v>1086</v>
      </c>
      <c r="FH631" s="2">
        <v>13</v>
      </c>
      <c r="FI631" s="2">
        <v>100</v>
      </c>
      <c r="FJ631" s="2">
        <v>100</v>
      </c>
      <c r="FS631" s="2">
        <v>13</v>
      </c>
      <c r="FT631" s="2">
        <v>100</v>
      </c>
      <c r="GB631" t="s">
        <v>1086</v>
      </c>
      <c r="GC631" t="s">
        <v>1086</v>
      </c>
    </row>
    <row r="632" spans="1:204" ht="12.75" customHeight="1" x14ac:dyDescent="0.2">
      <c r="A632" s="2">
        <v>3511</v>
      </c>
      <c r="B632" s="21">
        <f t="shared" si="45"/>
        <v>2.2159999999999997</v>
      </c>
      <c r="C632" s="23">
        <f t="shared" si="46"/>
        <v>2.2310000000000003</v>
      </c>
      <c r="D632" s="15">
        <f t="shared" si="47"/>
        <v>3.3439999999999999</v>
      </c>
      <c r="E632" s="15">
        <f t="shared" si="48"/>
        <v>3.3529999999999998</v>
      </c>
      <c r="F632" s="15">
        <f t="shared" si="49"/>
        <v>3.1120000000000005</v>
      </c>
      <c r="G632" s="17">
        <v>521</v>
      </c>
      <c r="H632" t="s">
        <v>1086</v>
      </c>
      <c r="I632" t="s">
        <v>1086</v>
      </c>
      <c r="J632" s="2">
        <v>227</v>
      </c>
      <c r="K632" s="2">
        <v>42.5</v>
      </c>
      <c r="L632" s="2">
        <v>43.6</v>
      </c>
      <c r="M632" s="2">
        <v>174</v>
      </c>
      <c r="N632" s="2">
        <v>32.6</v>
      </c>
      <c r="O632" s="2">
        <v>120</v>
      </c>
      <c r="P632" s="2">
        <v>22.5</v>
      </c>
      <c r="S632" s="2">
        <v>139</v>
      </c>
      <c r="T632" s="2">
        <v>26</v>
      </c>
      <c r="U632" s="2">
        <v>88</v>
      </c>
      <c r="V632" s="2">
        <v>16.5</v>
      </c>
      <c r="W632" s="2">
        <v>13</v>
      </c>
      <c r="X632" s="2">
        <v>2.4</v>
      </c>
      <c r="Y632" s="2">
        <v>307</v>
      </c>
      <c r="Z632" s="2">
        <v>57.5</v>
      </c>
      <c r="AA632" s="2">
        <v>11</v>
      </c>
      <c r="AB632" s="2">
        <v>860</v>
      </c>
      <c r="AC632" s="2">
        <v>13</v>
      </c>
      <c r="AD632" t="s">
        <v>1086</v>
      </c>
      <c r="AE632" t="s">
        <v>1086</v>
      </c>
      <c r="AF632" s="2">
        <v>9</v>
      </c>
      <c r="AG632" s="2">
        <v>69.2</v>
      </c>
      <c r="AH632" s="2">
        <v>69.2</v>
      </c>
      <c r="AI632" s="2">
        <v>1</v>
      </c>
      <c r="AJ632" s="2">
        <v>7.7</v>
      </c>
      <c r="AK632" s="2">
        <v>3</v>
      </c>
      <c r="AL632" s="2">
        <v>23.1</v>
      </c>
      <c r="AO632" s="2">
        <v>5</v>
      </c>
      <c r="AP632" s="2">
        <v>38.5</v>
      </c>
      <c r="AQ632" s="2">
        <v>4</v>
      </c>
      <c r="AR632" s="2">
        <v>30.8</v>
      </c>
      <c r="AU632" s="2">
        <v>4</v>
      </c>
      <c r="AV632" s="2">
        <v>30.8</v>
      </c>
      <c r="AX632" s="2">
        <v>2</v>
      </c>
      <c r="AZ632" t="s">
        <v>1086</v>
      </c>
      <c r="BA632" t="s">
        <v>1086</v>
      </c>
      <c r="BU632" s="2">
        <v>534</v>
      </c>
      <c r="BV632" t="s">
        <v>1086</v>
      </c>
      <c r="BW632" t="s">
        <v>1086</v>
      </c>
      <c r="BX632" s="2">
        <v>236</v>
      </c>
      <c r="BY632" s="2">
        <v>43.1</v>
      </c>
      <c r="BZ632" s="2">
        <v>44.2</v>
      </c>
      <c r="CA632" s="2">
        <v>175</v>
      </c>
      <c r="CB632" s="2">
        <v>32</v>
      </c>
      <c r="CC632" s="2">
        <v>123</v>
      </c>
      <c r="CD632" s="2">
        <v>22.5</v>
      </c>
      <c r="CG632" s="2">
        <v>144</v>
      </c>
      <c r="CH632" s="2">
        <v>26.3</v>
      </c>
      <c r="CI632" s="2">
        <v>92</v>
      </c>
      <c r="CJ632" s="2">
        <v>16.8</v>
      </c>
      <c r="CK632" s="2">
        <v>13</v>
      </c>
      <c r="CL632" s="2">
        <v>2.4</v>
      </c>
      <c r="CM632" s="2">
        <v>311</v>
      </c>
      <c r="CN632" s="2">
        <v>56.9</v>
      </c>
      <c r="CO632" s="2">
        <v>11</v>
      </c>
      <c r="CP632" s="2">
        <v>862</v>
      </c>
      <c r="CQ632" s="2">
        <v>328</v>
      </c>
      <c r="CR632" t="s">
        <v>1086</v>
      </c>
      <c r="CS632" t="s">
        <v>1086</v>
      </c>
      <c r="CT632" s="2">
        <v>275</v>
      </c>
      <c r="CU632" s="2">
        <v>83.8</v>
      </c>
      <c r="CV632" s="2">
        <v>83.8</v>
      </c>
      <c r="CW632" s="2">
        <v>17</v>
      </c>
      <c r="CX632" s="2">
        <v>5.2</v>
      </c>
      <c r="CY632" s="2">
        <v>36</v>
      </c>
      <c r="CZ632" s="2">
        <v>11</v>
      </c>
      <c r="DC632" s="2">
        <v>93</v>
      </c>
      <c r="DD632" s="2">
        <v>28.4</v>
      </c>
      <c r="DE632" s="2">
        <v>182</v>
      </c>
      <c r="DF632" s="2">
        <v>55.5</v>
      </c>
      <c r="DI632" s="2">
        <v>53</v>
      </c>
      <c r="DJ632" s="2">
        <v>16.2</v>
      </c>
      <c r="DK632" s="2">
        <v>1</v>
      </c>
      <c r="DL632" s="2">
        <v>403</v>
      </c>
      <c r="DM632" s="2">
        <v>14</v>
      </c>
      <c r="DN632" t="s">
        <v>1086</v>
      </c>
      <c r="DO632" t="s">
        <v>1086</v>
      </c>
      <c r="DP632" s="2">
        <v>14</v>
      </c>
      <c r="DQ632" s="2">
        <v>100</v>
      </c>
      <c r="DR632" s="2">
        <v>100</v>
      </c>
      <c r="DY632" s="2">
        <v>5</v>
      </c>
      <c r="DZ632" s="2">
        <v>35.700000000000003</v>
      </c>
      <c r="EA632" s="2">
        <v>9</v>
      </c>
      <c r="EB632" s="2">
        <v>64.3</v>
      </c>
      <c r="EH632" s="2">
        <v>1</v>
      </c>
      <c r="EJ632" t="s">
        <v>1086</v>
      </c>
      <c r="EK632" t="s">
        <v>1086</v>
      </c>
      <c r="FE632" s="2">
        <v>342</v>
      </c>
      <c r="FF632" t="s">
        <v>1086</v>
      </c>
      <c r="FG632" t="s">
        <v>1086</v>
      </c>
      <c r="FH632" s="2">
        <v>289</v>
      </c>
      <c r="FI632" s="2">
        <v>84.5</v>
      </c>
      <c r="FJ632" s="2">
        <v>84.5</v>
      </c>
      <c r="FK632" s="2">
        <v>17</v>
      </c>
      <c r="FL632" s="2">
        <v>5</v>
      </c>
      <c r="FM632" s="2">
        <v>36</v>
      </c>
      <c r="FN632" s="2">
        <v>10.5</v>
      </c>
      <c r="FQ632" s="2">
        <v>98</v>
      </c>
      <c r="FR632" s="2">
        <v>28.7</v>
      </c>
      <c r="FS632" s="2">
        <v>191</v>
      </c>
      <c r="FT632" s="2">
        <v>55.8</v>
      </c>
      <c r="FW632" s="2">
        <v>53</v>
      </c>
      <c r="FX632" s="2">
        <v>15.5</v>
      </c>
      <c r="FY632" s="2">
        <v>1</v>
      </c>
      <c r="FZ632" s="2">
        <v>404</v>
      </c>
      <c r="GA632" s="2">
        <v>439</v>
      </c>
      <c r="GB632" t="s">
        <v>1086</v>
      </c>
      <c r="GC632" t="s">
        <v>1086</v>
      </c>
      <c r="GD632" s="2">
        <v>341</v>
      </c>
      <c r="GE632" s="2">
        <v>76.3</v>
      </c>
      <c r="GF632" s="2">
        <v>77.7</v>
      </c>
      <c r="GG632" s="2">
        <v>23</v>
      </c>
      <c r="GH632" s="2">
        <v>5.0999999999999996</v>
      </c>
      <c r="GI632" s="2">
        <v>75</v>
      </c>
      <c r="GJ632" s="2">
        <v>16.8</v>
      </c>
      <c r="GM632" s="2">
        <v>146</v>
      </c>
      <c r="GN632" s="2">
        <v>32.700000000000003</v>
      </c>
      <c r="GO632" s="2">
        <v>195</v>
      </c>
      <c r="GP632" s="2">
        <v>43.6</v>
      </c>
      <c r="GQ632" s="2">
        <v>8</v>
      </c>
      <c r="GR632" s="2">
        <v>1.8</v>
      </c>
      <c r="GS632" s="2">
        <v>106</v>
      </c>
      <c r="GT632" s="2">
        <v>23.7</v>
      </c>
      <c r="GU632" s="2">
        <v>30</v>
      </c>
      <c r="GV632" s="2">
        <v>431</v>
      </c>
    </row>
    <row r="633" spans="1:204" ht="12.75" customHeight="1" x14ac:dyDescent="0.2">
      <c r="A633" s="2">
        <v>3516</v>
      </c>
      <c r="B633" s="21">
        <f t="shared" si="45"/>
        <v>2.0879999999999996</v>
      </c>
      <c r="C633" s="23">
        <f t="shared" si="46"/>
        <v>2.0879999999999996</v>
      </c>
      <c r="D633" s="15">
        <f t="shared" si="47"/>
        <v>3.0350000000000001</v>
      </c>
      <c r="E633" s="15">
        <f t="shared" si="48"/>
        <v>3.0350000000000001</v>
      </c>
      <c r="F633" s="15">
        <f t="shared" si="49"/>
        <v>3.012</v>
      </c>
      <c r="G633" s="17">
        <v>111</v>
      </c>
      <c r="H633" t="s">
        <v>1086</v>
      </c>
      <c r="I633" t="s">
        <v>1086</v>
      </c>
      <c r="J633" s="2">
        <v>35</v>
      </c>
      <c r="K633" s="2">
        <v>31.5</v>
      </c>
      <c r="L633" s="2">
        <v>31.5</v>
      </c>
      <c r="M633" s="2">
        <v>32</v>
      </c>
      <c r="N633" s="2">
        <v>28.8</v>
      </c>
      <c r="O633" s="2">
        <v>44</v>
      </c>
      <c r="P633" s="2">
        <v>39.6</v>
      </c>
      <c r="S633" s="2">
        <v>28</v>
      </c>
      <c r="T633" s="2">
        <v>25.2</v>
      </c>
      <c r="U633" s="2">
        <v>7</v>
      </c>
      <c r="V633" s="2">
        <v>6.3</v>
      </c>
      <c r="Y633" s="2">
        <v>76</v>
      </c>
      <c r="Z633" s="2">
        <v>68.5</v>
      </c>
      <c r="AA633" s="2">
        <v>4</v>
      </c>
      <c r="AB633" s="2">
        <v>184</v>
      </c>
      <c r="AD633" t="s">
        <v>1086</v>
      </c>
      <c r="AE633" t="s">
        <v>1086</v>
      </c>
      <c r="AZ633" t="s">
        <v>1086</v>
      </c>
      <c r="BA633" t="s">
        <v>1086</v>
      </c>
      <c r="BU633" s="2">
        <v>111</v>
      </c>
      <c r="BV633" t="s">
        <v>1086</v>
      </c>
      <c r="BW633" t="s">
        <v>1086</v>
      </c>
      <c r="BX633" s="2">
        <v>35</v>
      </c>
      <c r="BY633" s="2">
        <v>31.5</v>
      </c>
      <c r="BZ633" s="2">
        <v>31.5</v>
      </c>
      <c r="CA633" s="2">
        <v>32</v>
      </c>
      <c r="CB633" s="2">
        <v>28.8</v>
      </c>
      <c r="CC633" s="2">
        <v>44</v>
      </c>
      <c r="CD633" s="2">
        <v>39.6</v>
      </c>
      <c r="CG633" s="2">
        <v>28</v>
      </c>
      <c r="CH633" s="2">
        <v>25.2</v>
      </c>
      <c r="CI633" s="2">
        <v>7</v>
      </c>
      <c r="CJ633" s="2">
        <v>6.3</v>
      </c>
      <c r="CM633" s="2">
        <v>76</v>
      </c>
      <c r="CN633" s="2">
        <v>68.5</v>
      </c>
      <c r="CO633" s="2">
        <v>4</v>
      </c>
      <c r="CP633" s="2">
        <v>184</v>
      </c>
      <c r="CQ633" s="2">
        <v>86</v>
      </c>
      <c r="CR633" t="s">
        <v>1086</v>
      </c>
      <c r="CS633" t="s">
        <v>1086</v>
      </c>
      <c r="CT633" s="2">
        <v>64</v>
      </c>
      <c r="CU633" s="2">
        <v>74.400000000000006</v>
      </c>
      <c r="CV633" s="2">
        <v>74.400000000000006</v>
      </c>
      <c r="CW633" s="2">
        <v>2</v>
      </c>
      <c r="CX633" s="2">
        <v>2.2999999999999998</v>
      </c>
      <c r="CY633" s="2">
        <v>20</v>
      </c>
      <c r="CZ633" s="2">
        <v>23.3</v>
      </c>
      <c r="DC633" s="2">
        <v>37</v>
      </c>
      <c r="DD633" s="2">
        <v>43</v>
      </c>
      <c r="DE633" s="2">
        <v>27</v>
      </c>
      <c r="DF633" s="2">
        <v>31.4</v>
      </c>
      <c r="DI633" s="2">
        <v>22</v>
      </c>
      <c r="DJ633" s="2">
        <v>25.6</v>
      </c>
      <c r="DL633" s="2">
        <v>98</v>
      </c>
      <c r="DN633" t="s">
        <v>1086</v>
      </c>
      <c r="DO633" t="s">
        <v>1086</v>
      </c>
      <c r="EJ633" t="s">
        <v>1086</v>
      </c>
      <c r="EK633" t="s">
        <v>1086</v>
      </c>
      <c r="FE633" s="2">
        <v>86</v>
      </c>
      <c r="FF633" t="s">
        <v>1086</v>
      </c>
      <c r="FG633" t="s">
        <v>1086</v>
      </c>
      <c r="FH633" s="2">
        <v>64</v>
      </c>
      <c r="FI633" s="2">
        <v>74.400000000000006</v>
      </c>
      <c r="FJ633" s="2">
        <v>74.400000000000006</v>
      </c>
      <c r="FK633" s="2">
        <v>2</v>
      </c>
      <c r="FL633" s="2">
        <v>2.2999999999999998</v>
      </c>
      <c r="FM633" s="2">
        <v>20</v>
      </c>
      <c r="FN633" s="2">
        <v>23.3</v>
      </c>
      <c r="FQ633" s="2">
        <v>37</v>
      </c>
      <c r="FR633" s="2">
        <v>43</v>
      </c>
      <c r="FS633" s="2">
        <v>27</v>
      </c>
      <c r="FT633" s="2">
        <v>31.4</v>
      </c>
      <c r="FW633" s="2">
        <v>22</v>
      </c>
      <c r="FX633" s="2">
        <v>25.6</v>
      </c>
      <c r="FZ633" s="2">
        <v>98</v>
      </c>
      <c r="GA633" s="2">
        <v>84</v>
      </c>
      <c r="GB633" t="s">
        <v>1086</v>
      </c>
      <c r="GC633" t="s">
        <v>1086</v>
      </c>
      <c r="GD633" s="2">
        <v>62</v>
      </c>
      <c r="GE633" s="2">
        <v>73.8</v>
      </c>
      <c r="GF633" s="2">
        <v>73.8</v>
      </c>
      <c r="GG633" s="2">
        <v>2</v>
      </c>
      <c r="GH633" s="2">
        <v>2.4</v>
      </c>
      <c r="GI633" s="2">
        <v>20</v>
      </c>
      <c r="GJ633" s="2">
        <v>23.8</v>
      </c>
      <c r="GM633" s="2">
        <v>37</v>
      </c>
      <c r="GN633" s="2">
        <v>44</v>
      </c>
      <c r="GO633" s="2">
        <v>25</v>
      </c>
      <c r="GP633" s="2">
        <v>29.8</v>
      </c>
      <c r="GS633" s="2">
        <v>22</v>
      </c>
      <c r="GT633" s="2">
        <v>26.2</v>
      </c>
      <c r="GU633" s="2">
        <v>6</v>
      </c>
      <c r="GV633" s="2">
        <v>59</v>
      </c>
    </row>
    <row r="634" spans="1:204" ht="12.75" customHeight="1" x14ac:dyDescent="0.2">
      <c r="A634" s="2">
        <v>3517</v>
      </c>
      <c r="B634" s="21">
        <f t="shared" si="45"/>
        <v>3.4380000000000002</v>
      </c>
      <c r="C634" s="23">
        <f t="shared" si="46"/>
        <v>3.4380000000000002</v>
      </c>
      <c r="D634" s="15">
        <f t="shared" si="47"/>
        <v>0</v>
      </c>
      <c r="E634" s="15">
        <f t="shared" si="48"/>
        <v>0</v>
      </c>
      <c r="F634" s="15">
        <f t="shared" si="49"/>
        <v>0</v>
      </c>
      <c r="G634" s="17">
        <v>87</v>
      </c>
      <c r="H634" t="s">
        <v>1086</v>
      </c>
      <c r="I634" t="s">
        <v>1086</v>
      </c>
      <c r="J634" s="2">
        <v>80</v>
      </c>
      <c r="K634" s="2">
        <v>92</v>
      </c>
      <c r="L634" s="2">
        <v>92</v>
      </c>
      <c r="M634" s="2">
        <v>1</v>
      </c>
      <c r="N634" s="2">
        <v>1.1000000000000001</v>
      </c>
      <c r="O634" s="2">
        <v>6</v>
      </c>
      <c r="P634" s="2">
        <v>6.9</v>
      </c>
      <c r="S634" s="2">
        <v>34</v>
      </c>
      <c r="T634" s="2">
        <v>39.1</v>
      </c>
      <c r="U634" s="2">
        <v>46</v>
      </c>
      <c r="V634" s="2">
        <v>52.9</v>
      </c>
      <c r="Y634" s="2">
        <v>7</v>
      </c>
      <c r="Z634" s="2">
        <v>8</v>
      </c>
      <c r="AB634" s="2">
        <v>3</v>
      </c>
      <c r="AD634" t="s">
        <v>1086</v>
      </c>
      <c r="AE634" t="s">
        <v>1086</v>
      </c>
      <c r="AZ634" t="s">
        <v>1086</v>
      </c>
      <c r="BA634" t="s">
        <v>1086</v>
      </c>
      <c r="BU634" s="2">
        <v>87</v>
      </c>
      <c r="BV634" t="s">
        <v>1086</v>
      </c>
      <c r="BW634" t="s">
        <v>1086</v>
      </c>
      <c r="BX634" s="2">
        <v>80</v>
      </c>
      <c r="BY634" s="2">
        <v>92</v>
      </c>
      <c r="BZ634" s="2">
        <v>92</v>
      </c>
      <c r="CA634" s="2">
        <v>1</v>
      </c>
      <c r="CB634" s="2">
        <v>1.1000000000000001</v>
      </c>
      <c r="CC634" s="2">
        <v>6</v>
      </c>
      <c r="CD634" s="2">
        <v>6.9</v>
      </c>
      <c r="CG634" s="2">
        <v>34</v>
      </c>
      <c r="CH634" s="2">
        <v>39.1</v>
      </c>
      <c r="CI634" s="2">
        <v>46</v>
      </c>
      <c r="CJ634" s="2">
        <v>52.9</v>
      </c>
      <c r="CM634" s="2">
        <v>7</v>
      </c>
      <c r="CN634" s="2">
        <v>8</v>
      </c>
      <c r="CP634" s="2">
        <v>3</v>
      </c>
      <c r="CQ634" s="2">
        <v>5</v>
      </c>
      <c r="CR634" t="s">
        <v>1086</v>
      </c>
      <c r="CS634" t="s">
        <v>1086</v>
      </c>
      <c r="DN634" t="s">
        <v>1086</v>
      </c>
      <c r="DO634" t="s">
        <v>1086</v>
      </c>
      <c r="EJ634" t="s">
        <v>1086</v>
      </c>
      <c r="EK634" t="s">
        <v>1086</v>
      </c>
      <c r="FE634" s="2">
        <v>5</v>
      </c>
      <c r="FF634" t="s">
        <v>1086</v>
      </c>
      <c r="FG634" t="s">
        <v>1086</v>
      </c>
      <c r="GB634" t="s">
        <v>1086</v>
      </c>
      <c r="GC634" t="s">
        <v>1086</v>
      </c>
    </row>
    <row r="635" spans="1:204" ht="12.75" customHeight="1" x14ac:dyDescent="0.2">
      <c r="A635" s="2">
        <v>3522</v>
      </c>
      <c r="B635" s="21">
        <f t="shared" si="45"/>
        <v>3.702</v>
      </c>
      <c r="C635" s="23">
        <f t="shared" si="46"/>
        <v>3.702</v>
      </c>
      <c r="D635" s="15">
        <f t="shared" si="47"/>
        <v>3.8879999999999995</v>
      </c>
      <c r="E635" s="15">
        <f t="shared" si="48"/>
        <v>3.8879999999999995</v>
      </c>
      <c r="F635" s="15">
        <f t="shared" si="49"/>
        <v>3.8369999999999997</v>
      </c>
      <c r="G635" s="17">
        <v>97</v>
      </c>
      <c r="H635" t="s">
        <v>1086</v>
      </c>
      <c r="I635" t="s">
        <v>1086</v>
      </c>
      <c r="J635" s="2">
        <v>93</v>
      </c>
      <c r="K635" s="2">
        <v>95.9</v>
      </c>
      <c r="L635" s="2">
        <v>95.9</v>
      </c>
      <c r="M635" s="2">
        <v>1</v>
      </c>
      <c r="N635" s="2">
        <v>1</v>
      </c>
      <c r="O635" s="2">
        <v>3</v>
      </c>
      <c r="P635" s="2">
        <v>3.1</v>
      </c>
      <c r="S635" s="2">
        <v>20</v>
      </c>
      <c r="T635" s="2">
        <v>20.6</v>
      </c>
      <c r="U635" s="2">
        <v>73</v>
      </c>
      <c r="V635" s="2">
        <v>75.3</v>
      </c>
      <c r="Y635" s="2">
        <v>4</v>
      </c>
      <c r="Z635" s="2">
        <v>4.0999999999999996</v>
      </c>
      <c r="AB635" s="2">
        <v>252</v>
      </c>
      <c r="AD635" t="s">
        <v>1086</v>
      </c>
      <c r="AE635" t="s">
        <v>1086</v>
      </c>
      <c r="AZ635" t="s">
        <v>1086</v>
      </c>
      <c r="BA635" t="s">
        <v>1086</v>
      </c>
      <c r="BU635" s="2">
        <v>97</v>
      </c>
      <c r="BV635" t="s">
        <v>1086</v>
      </c>
      <c r="BW635" t="s">
        <v>1086</v>
      </c>
      <c r="BX635" s="2">
        <v>93</v>
      </c>
      <c r="BY635" s="2">
        <v>95.9</v>
      </c>
      <c r="BZ635" s="2">
        <v>95.9</v>
      </c>
      <c r="CA635" s="2">
        <v>1</v>
      </c>
      <c r="CB635" s="2">
        <v>1</v>
      </c>
      <c r="CC635" s="2">
        <v>3</v>
      </c>
      <c r="CD635" s="2">
        <v>3.1</v>
      </c>
      <c r="CG635" s="2">
        <v>20</v>
      </c>
      <c r="CH635" s="2">
        <v>20.6</v>
      </c>
      <c r="CI635" s="2">
        <v>73</v>
      </c>
      <c r="CJ635" s="2">
        <v>75.3</v>
      </c>
      <c r="CM635" s="2">
        <v>4</v>
      </c>
      <c r="CN635" s="2">
        <v>4.0999999999999996</v>
      </c>
      <c r="CP635" s="2">
        <v>252</v>
      </c>
      <c r="CQ635" s="2">
        <v>89</v>
      </c>
      <c r="CR635" t="s">
        <v>1086</v>
      </c>
      <c r="CS635" t="s">
        <v>1086</v>
      </c>
      <c r="CT635" s="2">
        <v>89</v>
      </c>
      <c r="CU635" s="2">
        <v>100</v>
      </c>
      <c r="CV635" s="2">
        <v>100</v>
      </c>
      <c r="DC635" s="2">
        <v>10</v>
      </c>
      <c r="DD635" s="2">
        <v>11.2</v>
      </c>
      <c r="DE635" s="2">
        <v>79</v>
      </c>
      <c r="DF635" s="2">
        <v>88.8</v>
      </c>
      <c r="DL635" s="2">
        <v>145</v>
      </c>
      <c r="DN635" t="s">
        <v>1086</v>
      </c>
      <c r="DO635" t="s">
        <v>1086</v>
      </c>
      <c r="EJ635" t="s">
        <v>1086</v>
      </c>
      <c r="EK635" t="s">
        <v>1086</v>
      </c>
      <c r="FE635" s="2">
        <v>89</v>
      </c>
      <c r="FF635" t="s">
        <v>1086</v>
      </c>
      <c r="FG635" t="s">
        <v>1086</v>
      </c>
      <c r="FH635" s="2">
        <v>89</v>
      </c>
      <c r="FI635" s="2">
        <v>100</v>
      </c>
      <c r="FJ635" s="2">
        <v>100</v>
      </c>
      <c r="FQ635" s="2">
        <v>10</v>
      </c>
      <c r="FR635" s="2">
        <v>11.2</v>
      </c>
      <c r="FS635" s="2">
        <v>79</v>
      </c>
      <c r="FT635" s="2">
        <v>88.8</v>
      </c>
      <c r="FZ635" s="2">
        <v>145</v>
      </c>
      <c r="GA635" s="2">
        <v>74</v>
      </c>
      <c r="GB635" t="s">
        <v>1086</v>
      </c>
      <c r="GC635" t="s">
        <v>1086</v>
      </c>
      <c r="GD635" s="2">
        <v>73</v>
      </c>
      <c r="GE635" s="2">
        <v>98.6</v>
      </c>
      <c r="GF635" s="2">
        <v>98.6</v>
      </c>
      <c r="GI635" s="2">
        <v>1</v>
      </c>
      <c r="GJ635" s="2">
        <v>1.4</v>
      </c>
      <c r="GM635" s="2">
        <v>10</v>
      </c>
      <c r="GN635" s="2">
        <v>13.5</v>
      </c>
      <c r="GO635" s="2">
        <v>63</v>
      </c>
      <c r="GP635" s="2">
        <v>85.1</v>
      </c>
      <c r="GS635" s="2">
        <v>1</v>
      </c>
      <c r="GT635" s="2">
        <v>1.4</v>
      </c>
      <c r="GV635" s="2">
        <v>73</v>
      </c>
    </row>
    <row r="636" spans="1:204" ht="12.75" customHeight="1" x14ac:dyDescent="0.2">
      <c r="A636" s="2">
        <v>3524</v>
      </c>
      <c r="B636" s="21">
        <f t="shared" si="45"/>
        <v>2.3779999999999997</v>
      </c>
      <c r="C636" s="23">
        <f t="shared" si="46"/>
        <v>2.3779999999999997</v>
      </c>
      <c r="D636" s="15">
        <f t="shared" si="47"/>
        <v>3.3810000000000002</v>
      </c>
      <c r="E636" s="15">
        <f t="shared" si="48"/>
        <v>3.3810000000000002</v>
      </c>
      <c r="F636" s="15">
        <f t="shared" si="49"/>
        <v>3.1430000000000002</v>
      </c>
      <c r="G636" s="17">
        <v>187</v>
      </c>
      <c r="H636" t="s">
        <v>1086</v>
      </c>
      <c r="I636" t="s">
        <v>1086</v>
      </c>
      <c r="J636" s="2">
        <v>113</v>
      </c>
      <c r="K636" s="2">
        <v>57.7</v>
      </c>
      <c r="L636" s="2">
        <v>60.4</v>
      </c>
      <c r="M636" s="2">
        <v>32</v>
      </c>
      <c r="N636" s="2">
        <v>16.3</v>
      </c>
      <c r="O636" s="2">
        <v>42</v>
      </c>
      <c r="P636" s="2">
        <v>21.4</v>
      </c>
      <c r="Q636" s="2">
        <v>8</v>
      </c>
      <c r="R636" s="2">
        <v>4.0999999999999996</v>
      </c>
      <c r="S636" s="2">
        <v>70</v>
      </c>
      <c r="T636" s="2">
        <v>35.700000000000003</v>
      </c>
      <c r="U636" s="2">
        <v>35</v>
      </c>
      <c r="V636" s="2">
        <v>17.899999999999999</v>
      </c>
      <c r="W636" s="2">
        <v>9</v>
      </c>
      <c r="X636" s="2">
        <v>4.5999999999999996</v>
      </c>
      <c r="Y636" s="2">
        <v>83</v>
      </c>
      <c r="Z636" s="2">
        <v>42.3</v>
      </c>
      <c r="AB636" s="2">
        <v>447</v>
      </c>
      <c r="AD636" t="s">
        <v>1086</v>
      </c>
      <c r="AE636" t="s">
        <v>1086</v>
      </c>
      <c r="AZ636" t="s">
        <v>1086</v>
      </c>
      <c r="BA636" t="s">
        <v>1086</v>
      </c>
      <c r="BU636" s="2">
        <v>187</v>
      </c>
      <c r="BV636" t="s">
        <v>1086</v>
      </c>
      <c r="BW636" t="s">
        <v>1086</v>
      </c>
      <c r="BX636" s="2">
        <v>113</v>
      </c>
      <c r="BY636" s="2">
        <v>57.7</v>
      </c>
      <c r="BZ636" s="2">
        <v>60.4</v>
      </c>
      <c r="CA636" s="2">
        <v>32</v>
      </c>
      <c r="CB636" s="2">
        <v>16.3</v>
      </c>
      <c r="CC636" s="2">
        <v>42</v>
      </c>
      <c r="CD636" s="2">
        <v>21.4</v>
      </c>
      <c r="CE636" s="2">
        <v>8</v>
      </c>
      <c r="CF636" s="2">
        <v>4.0999999999999996</v>
      </c>
      <c r="CG636" s="2">
        <v>70</v>
      </c>
      <c r="CH636" s="2">
        <v>35.700000000000003</v>
      </c>
      <c r="CI636" s="2">
        <v>35</v>
      </c>
      <c r="CJ636" s="2">
        <v>17.899999999999999</v>
      </c>
      <c r="CK636" s="2">
        <v>9</v>
      </c>
      <c r="CL636" s="2">
        <v>4.5999999999999996</v>
      </c>
      <c r="CM636" s="2">
        <v>83</v>
      </c>
      <c r="CN636" s="2">
        <v>42.3</v>
      </c>
      <c r="CP636" s="2">
        <v>447</v>
      </c>
      <c r="CQ636" s="2">
        <v>194</v>
      </c>
      <c r="CR636" t="s">
        <v>1086</v>
      </c>
      <c r="CS636" t="s">
        <v>1086</v>
      </c>
      <c r="CT636" s="2">
        <v>177</v>
      </c>
      <c r="CU636" s="2">
        <v>91.2</v>
      </c>
      <c r="CV636" s="2">
        <v>91.2</v>
      </c>
      <c r="CW636" s="2">
        <v>4</v>
      </c>
      <c r="CX636" s="2">
        <v>2.1</v>
      </c>
      <c r="CY636" s="2">
        <v>13</v>
      </c>
      <c r="CZ636" s="2">
        <v>6.7</v>
      </c>
      <c r="DA636" s="2">
        <v>1</v>
      </c>
      <c r="DB636" s="2">
        <v>0.5</v>
      </c>
      <c r="DC636" s="2">
        <v>78</v>
      </c>
      <c r="DD636" s="2">
        <v>40.200000000000003</v>
      </c>
      <c r="DE636" s="2">
        <v>98</v>
      </c>
      <c r="DF636" s="2">
        <v>50.5</v>
      </c>
      <c r="DI636" s="2">
        <v>17</v>
      </c>
      <c r="DJ636" s="2">
        <v>8.8000000000000007</v>
      </c>
      <c r="DL636" s="2">
        <v>279</v>
      </c>
      <c r="DN636" t="s">
        <v>1086</v>
      </c>
      <c r="DO636" t="s">
        <v>1086</v>
      </c>
      <c r="EH636" s="2">
        <v>1</v>
      </c>
      <c r="EJ636" t="s">
        <v>1086</v>
      </c>
      <c r="EK636" t="s">
        <v>1086</v>
      </c>
      <c r="FE636" s="2">
        <v>194</v>
      </c>
      <c r="FF636" t="s">
        <v>1086</v>
      </c>
      <c r="FG636" t="s">
        <v>1086</v>
      </c>
      <c r="FH636" s="2">
        <v>177</v>
      </c>
      <c r="FI636" s="2">
        <v>91.2</v>
      </c>
      <c r="FJ636" s="2">
        <v>91.2</v>
      </c>
      <c r="FK636" s="2">
        <v>4</v>
      </c>
      <c r="FL636" s="2">
        <v>2.1</v>
      </c>
      <c r="FM636" s="2">
        <v>13</v>
      </c>
      <c r="FN636" s="2">
        <v>6.7</v>
      </c>
      <c r="FO636" s="2">
        <v>1</v>
      </c>
      <c r="FP636" s="2">
        <v>0.5</v>
      </c>
      <c r="FQ636" s="2">
        <v>78</v>
      </c>
      <c r="FR636" s="2">
        <v>40.200000000000003</v>
      </c>
      <c r="FS636" s="2">
        <v>98</v>
      </c>
      <c r="FT636" s="2">
        <v>50.5</v>
      </c>
      <c r="FW636" s="2">
        <v>17</v>
      </c>
      <c r="FX636" s="2">
        <v>8.8000000000000007</v>
      </c>
      <c r="FZ636" s="2">
        <v>280</v>
      </c>
      <c r="GA636" s="2">
        <v>239</v>
      </c>
      <c r="GB636" t="s">
        <v>1086</v>
      </c>
      <c r="GC636" t="s">
        <v>1086</v>
      </c>
      <c r="GD636" s="2">
        <v>204</v>
      </c>
      <c r="GE636" s="2">
        <v>82.3</v>
      </c>
      <c r="GF636" s="2">
        <v>85.4</v>
      </c>
      <c r="GG636" s="2">
        <v>5</v>
      </c>
      <c r="GH636" s="2">
        <v>2</v>
      </c>
      <c r="GI636" s="2">
        <v>30</v>
      </c>
      <c r="GJ636" s="2">
        <v>12.1</v>
      </c>
      <c r="GK636" s="2">
        <v>6</v>
      </c>
      <c r="GL636" s="2">
        <v>2.4</v>
      </c>
      <c r="GM636" s="2">
        <v>78</v>
      </c>
      <c r="GN636" s="2">
        <v>31.5</v>
      </c>
      <c r="GO636" s="2">
        <v>120</v>
      </c>
      <c r="GP636" s="2">
        <v>48.4</v>
      </c>
      <c r="GQ636" s="2">
        <v>9</v>
      </c>
      <c r="GR636" s="2">
        <v>3.6</v>
      </c>
      <c r="GS636" s="2">
        <v>44</v>
      </c>
      <c r="GT636" s="2">
        <v>17.7</v>
      </c>
      <c r="GV636" s="2">
        <v>158</v>
      </c>
    </row>
    <row r="637" spans="1:204" ht="12.75" customHeight="1" x14ac:dyDescent="0.2">
      <c r="A637" s="2">
        <v>3526</v>
      </c>
      <c r="B637" s="21">
        <f t="shared" si="45"/>
        <v>0</v>
      </c>
      <c r="C637" s="23">
        <f t="shared" si="46"/>
        <v>0</v>
      </c>
      <c r="D637" s="15">
        <f t="shared" si="47"/>
        <v>0</v>
      </c>
      <c r="E637" s="15">
        <f t="shared" si="48"/>
        <v>0</v>
      </c>
      <c r="F637" s="15">
        <f t="shared" si="49"/>
        <v>0</v>
      </c>
      <c r="H637" t="s">
        <v>1086</v>
      </c>
      <c r="I637" t="s">
        <v>1086</v>
      </c>
      <c r="AD637" t="s">
        <v>1086</v>
      </c>
      <c r="AE637" t="s">
        <v>1086</v>
      </c>
      <c r="AZ637" t="s">
        <v>1086</v>
      </c>
      <c r="BA637" t="s">
        <v>1086</v>
      </c>
      <c r="BV637" t="s">
        <v>1086</v>
      </c>
      <c r="BW637" t="s">
        <v>1086</v>
      </c>
      <c r="CR637" t="s">
        <v>1086</v>
      </c>
      <c r="CS637" t="s">
        <v>1086</v>
      </c>
      <c r="DN637" t="s">
        <v>1086</v>
      </c>
      <c r="DO637" t="s">
        <v>1086</v>
      </c>
      <c r="EJ637" t="s">
        <v>1086</v>
      </c>
      <c r="EK637" t="s">
        <v>1086</v>
      </c>
      <c r="FF637" t="s">
        <v>1086</v>
      </c>
      <c r="FG637" t="s">
        <v>1086</v>
      </c>
      <c r="GB637" t="s">
        <v>1086</v>
      </c>
      <c r="GC637" t="s">
        <v>1086</v>
      </c>
      <c r="GV637" s="2">
        <v>34</v>
      </c>
    </row>
    <row r="638" spans="1:204" ht="12.75" customHeight="1" x14ac:dyDescent="0.2">
      <c r="A638" s="2">
        <v>3528</v>
      </c>
      <c r="B638" s="21">
        <f t="shared" si="45"/>
        <v>1.857</v>
      </c>
      <c r="C638" s="23">
        <f t="shared" si="46"/>
        <v>1.857</v>
      </c>
      <c r="D638" s="15">
        <f t="shared" si="47"/>
        <v>3.343</v>
      </c>
      <c r="E638" s="15">
        <f t="shared" si="48"/>
        <v>3.343</v>
      </c>
      <c r="F638" s="15">
        <f t="shared" si="49"/>
        <v>3.3710000000000004</v>
      </c>
      <c r="G638" s="17">
        <v>145</v>
      </c>
      <c r="H638" t="s">
        <v>1086</v>
      </c>
      <c r="I638" t="s">
        <v>1086</v>
      </c>
      <c r="J638" s="2">
        <v>53</v>
      </c>
      <c r="K638" s="2">
        <v>34</v>
      </c>
      <c r="L638" s="2">
        <v>36.6</v>
      </c>
      <c r="M638" s="2">
        <v>51</v>
      </c>
      <c r="N638" s="2">
        <v>32.700000000000003</v>
      </c>
      <c r="O638" s="2">
        <v>41</v>
      </c>
      <c r="P638" s="2">
        <v>26.3</v>
      </c>
      <c r="Q638" s="2">
        <v>5</v>
      </c>
      <c r="R638" s="2">
        <v>3.2</v>
      </c>
      <c r="S638" s="2">
        <v>35</v>
      </c>
      <c r="T638" s="2">
        <v>22.4</v>
      </c>
      <c r="U638" s="2">
        <v>13</v>
      </c>
      <c r="V638" s="2">
        <v>8.3000000000000007</v>
      </c>
      <c r="W638" s="2">
        <v>11</v>
      </c>
      <c r="X638" s="2">
        <v>7.1</v>
      </c>
      <c r="Y638" s="2">
        <v>103</v>
      </c>
      <c r="Z638" s="2">
        <v>66</v>
      </c>
      <c r="AA638" s="2">
        <v>1</v>
      </c>
      <c r="AB638" s="2">
        <v>1375</v>
      </c>
      <c r="AD638" t="s">
        <v>1086</v>
      </c>
      <c r="AE638" t="s">
        <v>1086</v>
      </c>
      <c r="AX638" s="2">
        <v>1</v>
      </c>
      <c r="AZ638" t="s">
        <v>1086</v>
      </c>
      <c r="BA638" t="s">
        <v>1086</v>
      </c>
      <c r="BU638" s="2">
        <v>145</v>
      </c>
      <c r="BV638" t="s">
        <v>1086</v>
      </c>
      <c r="BW638" t="s">
        <v>1086</v>
      </c>
      <c r="BX638" s="2">
        <v>53</v>
      </c>
      <c r="BY638" s="2">
        <v>34</v>
      </c>
      <c r="BZ638" s="2">
        <v>36.6</v>
      </c>
      <c r="CA638" s="2">
        <v>51</v>
      </c>
      <c r="CB638" s="2">
        <v>32.700000000000003</v>
      </c>
      <c r="CC638" s="2">
        <v>41</v>
      </c>
      <c r="CD638" s="2">
        <v>26.3</v>
      </c>
      <c r="CE638" s="2">
        <v>5</v>
      </c>
      <c r="CF638" s="2">
        <v>3.2</v>
      </c>
      <c r="CG638" s="2">
        <v>35</v>
      </c>
      <c r="CH638" s="2">
        <v>22.4</v>
      </c>
      <c r="CI638" s="2">
        <v>13</v>
      </c>
      <c r="CJ638" s="2">
        <v>8.3000000000000007</v>
      </c>
      <c r="CK638" s="2">
        <v>11</v>
      </c>
      <c r="CL638" s="2">
        <v>7.1</v>
      </c>
      <c r="CM638" s="2">
        <v>103</v>
      </c>
      <c r="CN638" s="2">
        <v>66</v>
      </c>
      <c r="CO638" s="2">
        <v>1</v>
      </c>
      <c r="CP638" s="2">
        <v>1376</v>
      </c>
      <c r="CQ638" s="2">
        <v>286</v>
      </c>
      <c r="CR638" t="s">
        <v>1086</v>
      </c>
      <c r="CS638" t="s">
        <v>1086</v>
      </c>
      <c r="CT638" s="2">
        <v>245</v>
      </c>
      <c r="CU638" s="2">
        <v>85.7</v>
      </c>
      <c r="CV638" s="2">
        <v>85.7</v>
      </c>
      <c r="CW638" s="2">
        <v>8</v>
      </c>
      <c r="CX638" s="2">
        <v>2.8</v>
      </c>
      <c r="CY638" s="2">
        <v>33</v>
      </c>
      <c r="CZ638" s="2">
        <v>11.5</v>
      </c>
      <c r="DC638" s="2">
        <v>97</v>
      </c>
      <c r="DD638" s="2">
        <v>33.9</v>
      </c>
      <c r="DE638" s="2">
        <v>148</v>
      </c>
      <c r="DF638" s="2">
        <v>51.7</v>
      </c>
      <c r="DI638" s="2">
        <v>41</v>
      </c>
      <c r="DJ638" s="2">
        <v>14.3</v>
      </c>
      <c r="DL638" s="2">
        <v>753</v>
      </c>
      <c r="DN638" t="s">
        <v>1086</v>
      </c>
      <c r="DO638" t="s">
        <v>1086</v>
      </c>
      <c r="EJ638" t="s">
        <v>1086</v>
      </c>
      <c r="EK638" t="s">
        <v>1086</v>
      </c>
      <c r="FE638" s="2">
        <v>286</v>
      </c>
      <c r="FF638" t="s">
        <v>1086</v>
      </c>
      <c r="FG638" t="s">
        <v>1086</v>
      </c>
      <c r="FH638" s="2">
        <v>245</v>
      </c>
      <c r="FI638" s="2">
        <v>85.7</v>
      </c>
      <c r="FJ638" s="2">
        <v>85.7</v>
      </c>
      <c r="FK638" s="2">
        <v>8</v>
      </c>
      <c r="FL638" s="2">
        <v>2.8</v>
      </c>
      <c r="FM638" s="2">
        <v>33</v>
      </c>
      <c r="FN638" s="2">
        <v>11.5</v>
      </c>
      <c r="FQ638" s="2">
        <v>97</v>
      </c>
      <c r="FR638" s="2">
        <v>33.9</v>
      </c>
      <c r="FS638" s="2">
        <v>148</v>
      </c>
      <c r="FT638" s="2">
        <v>51.7</v>
      </c>
      <c r="FW638" s="2">
        <v>41</v>
      </c>
      <c r="FX638" s="2">
        <v>14.3</v>
      </c>
      <c r="FZ638" s="2">
        <v>753</v>
      </c>
      <c r="GA638" s="2">
        <v>405</v>
      </c>
      <c r="GB638" t="s">
        <v>1086</v>
      </c>
      <c r="GC638" t="s">
        <v>1086</v>
      </c>
      <c r="GD638" s="2">
        <v>364</v>
      </c>
      <c r="GE638" s="2">
        <v>86.3</v>
      </c>
      <c r="GF638" s="2">
        <v>89.9</v>
      </c>
      <c r="GG638" s="2">
        <v>8</v>
      </c>
      <c r="GH638" s="2">
        <v>1.9</v>
      </c>
      <c r="GI638" s="2">
        <v>33</v>
      </c>
      <c r="GJ638" s="2">
        <v>7.8</v>
      </c>
      <c r="GM638" s="2">
        <v>108</v>
      </c>
      <c r="GN638" s="2">
        <v>25.6</v>
      </c>
      <c r="GO638" s="2">
        <v>256</v>
      </c>
      <c r="GP638" s="2">
        <v>60.7</v>
      </c>
      <c r="GQ638" s="2">
        <v>17</v>
      </c>
      <c r="GR638" s="2">
        <v>4</v>
      </c>
      <c r="GS638" s="2">
        <v>58</v>
      </c>
      <c r="GT638" s="2">
        <v>13.7</v>
      </c>
      <c r="GU638" s="2">
        <v>7</v>
      </c>
      <c r="GV638" s="2">
        <v>379</v>
      </c>
    </row>
    <row r="639" spans="1:204" ht="12.75" customHeight="1" x14ac:dyDescent="0.2">
      <c r="A639" s="2">
        <v>3538</v>
      </c>
      <c r="B639" s="21">
        <f t="shared" si="45"/>
        <v>3.5029999999999997</v>
      </c>
      <c r="C639" s="23">
        <f t="shared" si="46"/>
        <v>3.5029999999999997</v>
      </c>
      <c r="D639" s="15">
        <f t="shared" si="47"/>
        <v>0</v>
      </c>
      <c r="E639" s="15">
        <f t="shared" si="48"/>
        <v>0</v>
      </c>
      <c r="F639" s="15">
        <f t="shared" si="49"/>
        <v>0</v>
      </c>
      <c r="G639" s="17">
        <v>54</v>
      </c>
      <c r="H639" t="s">
        <v>1086</v>
      </c>
      <c r="I639" t="s">
        <v>1086</v>
      </c>
      <c r="J639" s="2">
        <v>49</v>
      </c>
      <c r="K639" s="2">
        <v>90.7</v>
      </c>
      <c r="L639" s="2">
        <v>90.7</v>
      </c>
      <c r="O639" s="2">
        <v>5</v>
      </c>
      <c r="P639" s="2">
        <v>9.3000000000000007</v>
      </c>
      <c r="S639" s="2">
        <v>17</v>
      </c>
      <c r="T639" s="2">
        <v>31.5</v>
      </c>
      <c r="U639" s="2">
        <v>32</v>
      </c>
      <c r="V639" s="2">
        <v>59.3</v>
      </c>
      <c r="Y639" s="2">
        <v>5</v>
      </c>
      <c r="Z639" s="2">
        <v>9.3000000000000007</v>
      </c>
      <c r="AD639" t="s">
        <v>1086</v>
      </c>
      <c r="AE639" t="s">
        <v>1086</v>
      </c>
      <c r="AZ639" t="s">
        <v>1086</v>
      </c>
      <c r="BA639" t="s">
        <v>1086</v>
      </c>
      <c r="BU639" s="2">
        <v>54</v>
      </c>
      <c r="BV639" t="s">
        <v>1086</v>
      </c>
      <c r="BW639" t="s">
        <v>1086</v>
      </c>
      <c r="BX639" s="2">
        <v>49</v>
      </c>
      <c r="BY639" s="2">
        <v>90.7</v>
      </c>
      <c r="BZ639" s="2">
        <v>90.7</v>
      </c>
      <c r="CC639" s="2">
        <v>5</v>
      </c>
      <c r="CD639" s="2">
        <v>9.3000000000000007</v>
      </c>
      <c r="CG639" s="2">
        <v>17</v>
      </c>
      <c r="CH639" s="2">
        <v>31.5</v>
      </c>
      <c r="CI639" s="2">
        <v>32</v>
      </c>
      <c r="CJ639" s="2">
        <v>59.3</v>
      </c>
      <c r="CM639" s="2">
        <v>5</v>
      </c>
      <c r="CN639" s="2">
        <v>9.3000000000000007</v>
      </c>
      <c r="CR639" t="s">
        <v>1086</v>
      </c>
      <c r="CS639" t="s">
        <v>1086</v>
      </c>
      <c r="DN639" t="s">
        <v>1086</v>
      </c>
      <c r="DO639" t="s">
        <v>1086</v>
      </c>
      <c r="EJ639" t="s">
        <v>1086</v>
      </c>
      <c r="EK639" t="s">
        <v>1086</v>
      </c>
      <c r="FF639" t="s">
        <v>1086</v>
      </c>
      <c r="FG639" t="s">
        <v>1086</v>
      </c>
      <c r="GB639" t="s">
        <v>1086</v>
      </c>
      <c r="GC639" t="s">
        <v>1086</v>
      </c>
    </row>
    <row r="640" spans="1:204" ht="12.75" customHeight="1" x14ac:dyDescent="0.2">
      <c r="A640" s="2">
        <v>3541</v>
      </c>
      <c r="B640" s="21">
        <f t="shared" si="45"/>
        <v>3.48</v>
      </c>
      <c r="C640" s="23">
        <f t="shared" si="46"/>
        <v>3.48</v>
      </c>
      <c r="D640" s="15">
        <f t="shared" si="47"/>
        <v>0</v>
      </c>
      <c r="E640" s="15">
        <f t="shared" si="48"/>
        <v>0</v>
      </c>
      <c r="F640" s="15">
        <f t="shared" si="49"/>
        <v>0</v>
      </c>
      <c r="G640" s="17">
        <v>29</v>
      </c>
      <c r="H640" t="s">
        <v>1086</v>
      </c>
      <c r="I640" t="s">
        <v>1086</v>
      </c>
      <c r="J640" s="2">
        <v>26</v>
      </c>
      <c r="K640" s="2">
        <v>89.7</v>
      </c>
      <c r="L640" s="2">
        <v>89.7</v>
      </c>
      <c r="O640" s="2">
        <v>3</v>
      </c>
      <c r="P640" s="2">
        <v>10.3</v>
      </c>
      <c r="S640" s="2">
        <v>9</v>
      </c>
      <c r="T640" s="2">
        <v>31</v>
      </c>
      <c r="U640" s="2">
        <v>17</v>
      </c>
      <c r="V640" s="2">
        <v>58.6</v>
      </c>
      <c r="Y640" s="2">
        <v>3</v>
      </c>
      <c r="Z640" s="2">
        <v>10.3</v>
      </c>
      <c r="AB640" s="2">
        <v>2</v>
      </c>
      <c r="AD640" t="s">
        <v>1086</v>
      </c>
      <c r="AE640" t="s">
        <v>1086</v>
      </c>
      <c r="AZ640" t="s">
        <v>1086</v>
      </c>
      <c r="BA640" t="s">
        <v>1086</v>
      </c>
      <c r="BU640" s="2">
        <v>29</v>
      </c>
      <c r="BV640" t="s">
        <v>1086</v>
      </c>
      <c r="BW640" t="s">
        <v>1086</v>
      </c>
      <c r="BX640" s="2">
        <v>26</v>
      </c>
      <c r="BY640" s="2">
        <v>89.7</v>
      </c>
      <c r="BZ640" s="2">
        <v>89.7</v>
      </c>
      <c r="CC640" s="2">
        <v>3</v>
      </c>
      <c r="CD640" s="2">
        <v>10.3</v>
      </c>
      <c r="CG640" s="2">
        <v>9</v>
      </c>
      <c r="CH640" s="2">
        <v>31</v>
      </c>
      <c r="CI640" s="2">
        <v>17</v>
      </c>
      <c r="CJ640" s="2">
        <v>58.6</v>
      </c>
      <c r="CM640" s="2">
        <v>3</v>
      </c>
      <c r="CN640" s="2">
        <v>10.3</v>
      </c>
      <c r="CP640" s="2">
        <v>2</v>
      </c>
      <c r="CQ640" s="2">
        <v>2</v>
      </c>
      <c r="CR640" t="s">
        <v>1086</v>
      </c>
      <c r="CS640" t="s">
        <v>1086</v>
      </c>
      <c r="DN640" t="s">
        <v>1086</v>
      </c>
      <c r="DO640" t="s">
        <v>1086</v>
      </c>
      <c r="EJ640" t="s">
        <v>1086</v>
      </c>
      <c r="EK640" t="s">
        <v>1086</v>
      </c>
      <c r="FE640" s="2">
        <v>2</v>
      </c>
      <c r="FF640" t="s">
        <v>1086</v>
      </c>
      <c r="FG640" t="s">
        <v>1086</v>
      </c>
      <c r="GB640" t="s">
        <v>1086</v>
      </c>
      <c r="GC640" t="s">
        <v>1086</v>
      </c>
    </row>
    <row r="641" spans="1:204" ht="12.75" customHeight="1" x14ac:dyDescent="0.2">
      <c r="A641" s="2">
        <v>3543</v>
      </c>
      <c r="B641" s="21">
        <f t="shared" si="45"/>
        <v>3.7379999999999995</v>
      </c>
      <c r="C641" s="23">
        <f t="shared" si="46"/>
        <v>3.7379999999999995</v>
      </c>
      <c r="D641" s="15">
        <f t="shared" si="47"/>
        <v>3.91</v>
      </c>
      <c r="E641" s="15">
        <f t="shared" si="48"/>
        <v>3.91</v>
      </c>
      <c r="F641" s="15">
        <f t="shared" si="49"/>
        <v>0</v>
      </c>
      <c r="G641" s="17">
        <v>42</v>
      </c>
      <c r="H641" t="s">
        <v>1086</v>
      </c>
      <c r="I641" t="s">
        <v>1086</v>
      </c>
      <c r="J641" s="2">
        <v>42</v>
      </c>
      <c r="K641" s="2">
        <v>100</v>
      </c>
      <c r="L641" s="2">
        <v>100</v>
      </c>
      <c r="S641" s="2">
        <v>11</v>
      </c>
      <c r="T641" s="2">
        <v>26.2</v>
      </c>
      <c r="U641" s="2">
        <v>31</v>
      </c>
      <c r="V641" s="2">
        <v>73.8</v>
      </c>
      <c r="AB641" s="2">
        <v>21</v>
      </c>
      <c r="AD641" t="s">
        <v>1086</v>
      </c>
      <c r="AE641" t="s">
        <v>1086</v>
      </c>
      <c r="AZ641" t="s">
        <v>1086</v>
      </c>
      <c r="BA641" t="s">
        <v>1086</v>
      </c>
      <c r="BU641" s="2">
        <v>42</v>
      </c>
      <c r="BV641" t="s">
        <v>1086</v>
      </c>
      <c r="BW641" t="s">
        <v>1086</v>
      </c>
      <c r="BX641" s="2">
        <v>42</v>
      </c>
      <c r="BY641" s="2">
        <v>100</v>
      </c>
      <c r="BZ641" s="2">
        <v>100</v>
      </c>
      <c r="CG641" s="2">
        <v>11</v>
      </c>
      <c r="CH641" s="2">
        <v>26.2</v>
      </c>
      <c r="CI641" s="2">
        <v>31</v>
      </c>
      <c r="CJ641" s="2">
        <v>73.8</v>
      </c>
      <c r="CP641" s="2">
        <v>21</v>
      </c>
      <c r="CQ641" s="2">
        <v>22</v>
      </c>
      <c r="CR641" t="s">
        <v>1086</v>
      </c>
      <c r="CS641" t="s">
        <v>1086</v>
      </c>
      <c r="CT641" s="2">
        <v>21</v>
      </c>
      <c r="CU641" s="2">
        <v>95.5</v>
      </c>
      <c r="CV641" s="2">
        <v>95.5</v>
      </c>
      <c r="CY641" s="2">
        <v>1</v>
      </c>
      <c r="CZ641" s="2">
        <v>4.5</v>
      </c>
      <c r="DE641" s="2">
        <v>21</v>
      </c>
      <c r="DF641" s="2">
        <v>95.5</v>
      </c>
      <c r="DI641" s="2">
        <v>1</v>
      </c>
      <c r="DJ641" s="2">
        <v>4.5</v>
      </c>
      <c r="DL641" s="2">
        <v>1</v>
      </c>
      <c r="DN641" t="s">
        <v>1086</v>
      </c>
      <c r="DO641" t="s">
        <v>1086</v>
      </c>
      <c r="EJ641" t="s">
        <v>1086</v>
      </c>
      <c r="EK641" t="s">
        <v>1086</v>
      </c>
      <c r="FE641" s="2">
        <v>22</v>
      </c>
      <c r="FF641" t="s">
        <v>1086</v>
      </c>
      <c r="FG641" t="s">
        <v>1086</v>
      </c>
      <c r="FH641" s="2">
        <v>21</v>
      </c>
      <c r="FI641" s="2">
        <v>95.5</v>
      </c>
      <c r="FJ641" s="2">
        <v>95.5</v>
      </c>
      <c r="FM641" s="2">
        <v>1</v>
      </c>
      <c r="FN641" s="2">
        <v>4.5</v>
      </c>
      <c r="FS641" s="2">
        <v>21</v>
      </c>
      <c r="FT641" s="2">
        <v>95.5</v>
      </c>
      <c r="FW641" s="2">
        <v>1</v>
      </c>
      <c r="FX641" s="2">
        <v>4.5</v>
      </c>
      <c r="FZ641" s="2">
        <v>1</v>
      </c>
      <c r="GB641" t="s">
        <v>1086</v>
      </c>
      <c r="GC641" t="s">
        <v>1086</v>
      </c>
    </row>
    <row r="642" spans="1:204" ht="12.75" customHeight="1" x14ac:dyDescent="0.2">
      <c r="A642" s="2">
        <v>3545</v>
      </c>
      <c r="B642" s="21">
        <f t="shared" si="45"/>
        <v>3.7420000000000004</v>
      </c>
      <c r="C642" s="23">
        <f t="shared" si="46"/>
        <v>3.7420000000000004</v>
      </c>
      <c r="D642" s="15">
        <f t="shared" si="47"/>
        <v>0</v>
      </c>
      <c r="E642" s="15">
        <f t="shared" si="48"/>
        <v>0</v>
      </c>
      <c r="F642" s="15">
        <f t="shared" si="49"/>
        <v>0</v>
      </c>
      <c r="G642" s="17">
        <v>31</v>
      </c>
      <c r="H642" t="s">
        <v>1086</v>
      </c>
      <c r="I642" t="s">
        <v>1086</v>
      </c>
      <c r="J642" s="2">
        <v>30</v>
      </c>
      <c r="K642" s="2">
        <v>96.8</v>
      </c>
      <c r="L642" s="2">
        <v>96.8</v>
      </c>
      <c r="O642" s="2">
        <v>1</v>
      </c>
      <c r="P642" s="2">
        <v>3.2</v>
      </c>
      <c r="S642" s="2">
        <v>6</v>
      </c>
      <c r="T642" s="2">
        <v>19.399999999999999</v>
      </c>
      <c r="U642" s="2">
        <v>24</v>
      </c>
      <c r="V642" s="2">
        <v>77.400000000000006</v>
      </c>
      <c r="Y642" s="2">
        <v>1</v>
      </c>
      <c r="Z642" s="2">
        <v>3.2</v>
      </c>
      <c r="AD642" t="s">
        <v>1086</v>
      </c>
      <c r="AE642" t="s">
        <v>1086</v>
      </c>
      <c r="AZ642" t="s">
        <v>1086</v>
      </c>
      <c r="BA642" t="s">
        <v>1086</v>
      </c>
      <c r="BU642" s="2">
        <v>31</v>
      </c>
      <c r="BV642" t="s">
        <v>1086</v>
      </c>
      <c r="BW642" t="s">
        <v>1086</v>
      </c>
      <c r="BX642" s="2">
        <v>30</v>
      </c>
      <c r="BY642" s="2">
        <v>96.8</v>
      </c>
      <c r="BZ642" s="2">
        <v>96.8</v>
      </c>
      <c r="CC642" s="2">
        <v>1</v>
      </c>
      <c r="CD642" s="2">
        <v>3.2</v>
      </c>
      <c r="CG642" s="2">
        <v>6</v>
      </c>
      <c r="CH642" s="2">
        <v>19.399999999999999</v>
      </c>
      <c r="CI642" s="2">
        <v>24</v>
      </c>
      <c r="CJ642" s="2">
        <v>77.400000000000006</v>
      </c>
      <c r="CM642" s="2">
        <v>1</v>
      </c>
      <c r="CN642" s="2">
        <v>3.2</v>
      </c>
      <c r="CR642" t="s">
        <v>1086</v>
      </c>
      <c r="CS642" t="s">
        <v>1086</v>
      </c>
      <c r="DN642" t="s">
        <v>1086</v>
      </c>
      <c r="DO642" t="s">
        <v>1086</v>
      </c>
      <c r="EJ642" t="s">
        <v>1086</v>
      </c>
      <c r="EK642" t="s">
        <v>1086</v>
      </c>
      <c r="FF642" t="s">
        <v>1086</v>
      </c>
      <c r="FG642" t="s">
        <v>1086</v>
      </c>
      <c r="GB642" t="s">
        <v>1086</v>
      </c>
      <c r="GC642" t="s">
        <v>1086</v>
      </c>
    </row>
    <row r="643" spans="1:204" ht="12.75" customHeight="1" x14ac:dyDescent="0.2">
      <c r="A643" s="2">
        <v>3546</v>
      </c>
      <c r="B643" s="21">
        <f t="shared" ref="B643:B706" si="50">(N643+P643*2+T643*3+V643*4)/100</f>
        <v>0</v>
      </c>
      <c r="C643" s="23">
        <f t="shared" ref="C643:C706" si="51">(CB643+CD643*2+CH643*3+CJ643*4)/100</f>
        <v>1.8379999999999999</v>
      </c>
      <c r="D643" s="15">
        <f t="shared" ref="D643:D706" si="52">(CX643+CZ643*2+DD643*3+DF643*4)/100</f>
        <v>0</v>
      </c>
      <c r="E643" s="15">
        <f t="shared" ref="E643:E706" si="53">(FL643+FN643*2+FR643*3+FT643*4)/100</f>
        <v>2.9360000000000004</v>
      </c>
      <c r="F643" s="15">
        <f t="shared" ref="F643:F706" si="54">(GH643+GJ643*2+GN643*3+GP643*4)/100</f>
        <v>3.012</v>
      </c>
      <c r="G643" s="17">
        <v>140</v>
      </c>
      <c r="H643" t="s">
        <v>1086</v>
      </c>
      <c r="I643" t="s">
        <v>1086</v>
      </c>
      <c r="AC643" s="2">
        <v>3</v>
      </c>
      <c r="AD643" t="s">
        <v>1086</v>
      </c>
      <c r="AE643" t="s">
        <v>1086</v>
      </c>
      <c r="AZ643" t="s">
        <v>1086</v>
      </c>
      <c r="BA643" t="s">
        <v>1086</v>
      </c>
      <c r="BU643" s="2">
        <v>143</v>
      </c>
      <c r="BV643" t="s">
        <v>1086</v>
      </c>
      <c r="BW643" t="s">
        <v>1086</v>
      </c>
      <c r="BX643" s="2">
        <v>40</v>
      </c>
      <c r="BY643" s="2">
        <v>27</v>
      </c>
      <c r="BZ643" s="2">
        <v>28</v>
      </c>
      <c r="CA643" s="2">
        <v>50</v>
      </c>
      <c r="CB643" s="2">
        <v>33.799999999999997</v>
      </c>
      <c r="CC643" s="2">
        <v>53</v>
      </c>
      <c r="CD643" s="2">
        <v>35.799999999999997</v>
      </c>
      <c r="CE643" s="2">
        <v>3</v>
      </c>
      <c r="CF643" s="2">
        <v>2</v>
      </c>
      <c r="CG643" s="2">
        <v>32</v>
      </c>
      <c r="CH643" s="2">
        <v>21.6</v>
      </c>
      <c r="CI643" s="2">
        <v>5</v>
      </c>
      <c r="CJ643" s="2">
        <v>3.4</v>
      </c>
      <c r="CK643" s="2">
        <v>5</v>
      </c>
      <c r="CL643" s="2">
        <v>3.4</v>
      </c>
      <c r="CM643" s="2">
        <v>108</v>
      </c>
      <c r="CN643" s="2">
        <v>73</v>
      </c>
      <c r="CP643" s="2">
        <v>327</v>
      </c>
      <c r="CR643" t="s">
        <v>1086</v>
      </c>
      <c r="CS643" t="s">
        <v>1086</v>
      </c>
      <c r="DL643" s="2">
        <v>12</v>
      </c>
      <c r="DM643" s="2">
        <v>126</v>
      </c>
      <c r="DN643" t="s">
        <v>1086</v>
      </c>
      <c r="DO643" t="s">
        <v>1086</v>
      </c>
      <c r="DP643" s="2">
        <v>95</v>
      </c>
      <c r="DQ643" s="2">
        <v>75.400000000000006</v>
      </c>
      <c r="DR643" s="2">
        <v>75.400000000000006</v>
      </c>
      <c r="DS643" s="2">
        <v>7</v>
      </c>
      <c r="DT643" s="2">
        <v>5.6</v>
      </c>
      <c r="DU643" s="2">
        <v>24</v>
      </c>
      <c r="DV643" s="2">
        <v>19</v>
      </c>
      <c r="DW643" s="2">
        <v>2</v>
      </c>
      <c r="DX643" s="2">
        <v>1.6</v>
      </c>
      <c r="DY643" s="2">
        <v>57</v>
      </c>
      <c r="DZ643" s="2">
        <v>45.2</v>
      </c>
      <c r="EA643" s="2">
        <v>36</v>
      </c>
      <c r="EB643" s="2">
        <v>28.6</v>
      </c>
      <c r="EE643" s="2">
        <v>31</v>
      </c>
      <c r="EF643" s="2">
        <v>24.6</v>
      </c>
      <c r="EH643" s="2">
        <v>183</v>
      </c>
      <c r="EJ643" t="s">
        <v>1086</v>
      </c>
      <c r="EK643" t="s">
        <v>1086</v>
      </c>
      <c r="FE643" s="2">
        <v>126</v>
      </c>
      <c r="FF643" t="s">
        <v>1086</v>
      </c>
      <c r="FG643" t="s">
        <v>1086</v>
      </c>
      <c r="FH643" s="2">
        <v>95</v>
      </c>
      <c r="FI643" s="2">
        <v>75.400000000000006</v>
      </c>
      <c r="FJ643" s="2">
        <v>75.400000000000006</v>
      </c>
      <c r="FK643" s="2">
        <v>7</v>
      </c>
      <c r="FL643" s="2">
        <v>5.6</v>
      </c>
      <c r="FM643" s="2">
        <v>24</v>
      </c>
      <c r="FN643" s="2">
        <v>19</v>
      </c>
      <c r="FO643" s="2">
        <v>2</v>
      </c>
      <c r="FP643" s="2">
        <v>1.6</v>
      </c>
      <c r="FQ643" s="2">
        <v>57</v>
      </c>
      <c r="FR643" s="2">
        <v>45.2</v>
      </c>
      <c r="FS643" s="2">
        <v>36</v>
      </c>
      <c r="FT643" s="2">
        <v>28.6</v>
      </c>
      <c r="FW643" s="2">
        <v>31</v>
      </c>
      <c r="FX643" s="2">
        <v>24.6</v>
      </c>
      <c r="FZ643" s="2">
        <v>195</v>
      </c>
      <c r="GA643" s="2">
        <v>150</v>
      </c>
      <c r="GB643" t="s">
        <v>1086</v>
      </c>
      <c r="GC643" t="s">
        <v>1086</v>
      </c>
      <c r="GD643" s="2">
        <v>123</v>
      </c>
      <c r="GE643" s="2">
        <v>76.400000000000006</v>
      </c>
      <c r="GF643" s="2">
        <v>82</v>
      </c>
      <c r="GG643" s="2">
        <v>4</v>
      </c>
      <c r="GH643" s="2">
        <v>2.5</v>
      </c>
      <c r="GI643" s="2">
        <v>23</v>
      </c>
      <c r="GJ643" s="2">
        <v>14.3</v>
      </c>
      <c r="GK643" s="2">
        <v>4</v>
      </c>
      <c r="GL643" s="2">
        <v>2.5</v>
      </c>
      <c r="GM643" s="2">
        <v>41</v>
      </c>
      <c r="GN643" s="2">
        <v>25.5</v>
      </c>
      <c r="GO643" s="2">
        <v>78</v>
      </c>
      <c r="GP643" s="2">
        <v>48.4</v>
      </c>
      <c r="GQ643" s="2">
        <v>11</v>
      </c>
      <c r="GR643" s="2">
        <v>6.8</v>
      </c>
      <c r="GS643" s="2">
        <v>38</v>
      </c>
      <c r="GT643" s="2">
        <v>23.6</v>
      </c>
      <c r="GU643" s="2">
        <v>5</v>
      </c>
      <c r="GV643" s="2">
        <v>115</v>
      </c>
    </row>
    <row r="644" spans="1:204" ht="12.75" customHeight="1" x14ac:dyDescent="0.2">
      <c r="A644" s="2">
        <v>3553</v>
      </c>
      <c r="B644" s="21">
        <f t="shared" si="50"/>
        <v>3.4359999999999995</v>
      </c>
      <c r="C644" s="23">
        <f t="shared" si="51"/>
        <v>3.4359999999999995</v>
      </c>
      <c r="D644" s="15">
        <f t="shared" si="52"/>
        <v>3.532</v>
      </c>
      <c r="E644" s="15">
        <f t="shared" si="53"/>
        <v>3.532</v>
      </c>
      <c r="F644" s="15">
        <f t="shared" si="54"/>
        <v>3.6039999999999996</v>
      </c>
      <c r="G644" s="17">
        <v>39</v>
      </c>
      <c r="H644" t="s">
        <v>1086</v>
      </c>
      <c r="I644" t="s">
        <v>1086</v>
      </c>
      <c r="J644" s="2">
        <v>36</v>
      </c>
      <c r="K644" s="2">
        <v>92.3</v>
      </c>
      <c r="L644" s="2">
        <v>92.3</v>
      </c>
      <c r="M644" s="2">
        <v>2</v>
      </c>
      <c r="N644" s="2">
        <v>5.0999999999999996</v>
      </c>
      <c r="O644" s="2">
        <v>1</v>
      </c>
      <c r="P644" s="2">
        <v>2.6</v>
      </c>
      <c r="S644" s="2">
        <v>14</v>
      </c>
      <c r="T644" s="2">
        <v>35.9</v>
      </c>
      <c r="U644" s="2">
        <v>22</v>
      </c>
      <c r="V644" s="2">
        <v>56.4</v>
      </c>
      <c r="Y644" s="2">
        <v>3</v>
      </c>
      <c r="Z644" s="2">
        <v>7.7</v>
      </c>
      <c r="AB644" s="2">
        <v>273</v>
      </c>
      <c r="AD644" t="s">
        <v>1086</v>
      </c>
      <c r="AE644" t="s">
        <v>1086</v>
      </c>
      <c r="AZ644" t="s">
        <v>1086</v>
      </c>
      <c r="BA644" t="s">
        <v>1086</v>
      </c>
      <c r="BU644" s="2">
        <v>39</v>
      </c>
      <c r="BV644" t="s">
        <v>1086</v>
      </c>
      <c r="BW644" t="s">
        <v>1086</v>
      </c>
      <c r="BX644" s="2">
        <v>36</v>
      </c>
      <c r="BY644" s="2">
        <v>92.3</v>
      </c>
      <c r="BZ644" s="2">
        <v>92.3</v>
      </c>
      <c r="CA644" s="2">
        <v>2</v>
      </c>
      <c r="CB644" s="2">
        <v>5.0999999999999996</v>
      </c>
      <c r="CC644" s="2">
        <v>1</v>
      </c>
      <c r="CD644" s="2">
        <v>2.6</v>
      </c>
      <c r="CG644" s="2">
        <v>14</v>
      </c>
      <c r="CH644" s="2">
        <v>35.9</v>
      </c>
      <c r="CI644" s="2">
        <v>22</v>
      </c>
      <c r="CJ644" s="2">
        <v>56.4</v>
      </c>
      <c r="CM644" s="2">
        <v>3</v>
      </c>
      <c r="CN644" s="2">
        <v>7.7</v>
      </c>
      <c r="CP644" s="2">
        <v>273</v>
      </c>
      <c r="CQ644" s="2">
        <v>77</v>
      </c>
      <c r="CR644" t="s">
        <v>1086</v>
      </c>
      <c r="CS644" t="s">
        <v>1086</v>
      </c>
      <c r="CT644" s="2">
        <v>73</v>
      </c>
      <c r="CU644" s="2">
        <v>94.8</v>
      </c>
      <c r="CV644" s="2">
        <v>94.8</v>
      </c>
      <c r="CY644" s="2">
        <v>4</v>
      </c>
      <c r="CZ644" s="2">
        <v>5.2</v>
      </c>
      <c r="DC644" s="2">
        <v>28</v>
      </c>
      <c r="DD644" s="2">
        <v>36.4</v>
      </c>
      <c r="DE644" s="2">
        <v>45</v>
      </c>
      <c r="DF644" s="2">
        <v>58.4</v>
      </c>
      <c r="DI644" s="2">
        <v>4</v>
      </c>
      <c r="DJ644" s="2">
        <v>5.2</v>
      </c>
      <c r="DL644" s="2">
        <v>234</v>
      </c>
      <c r="DN644" t="s">
        <v>1086</v>
      </c>
      <c r="DO644" t="s">
        <v>1086</v>
      </c>
      <c r="EJ644" t="s">
        <v>1086</v>
      </c>
      <c r="EK644" t="s">
        <v>1086</v>
      </c>
      <c r="FE644" s="2">
        <v>77</v>
      </c>
      <c r="FF644" t="s">
        <v>1086</v>
      </c>
      <c r="FG644" t="s">
        <v>1086</v>
      </c>
      <c r="FH644" s="2">
        <v>73</v>
      </c>
      <c r="FI644" s="2">
        <v>94.8</v>
      </c>
      <c r="FJ644" s="2">
        <v>94.8</v>
      </c>
      <c r="FM644" s="2">
        <v>4</v>
      </c>
      <c r="FN644" s="2">
        <v>5.2</v>
      </c>
      <c r="FQ644" s="2">
        <v>28</v>
      </c>
      <c r="FR644" s="2">
        <v>36.4</v>
      </c>
      <c r="FS644" s="2">
        <v>45</v>
      </c>
      <c r="FT644" s="2">
        <v>58.4</v>
      </c>
      <c r="FW644" s="2">
        <v>4</v>
      </c>
      <c r="FX644" s="2">
        <v>5.2</v>
      </c>
      <c r="FZ644" s="2">
        <v>234</v>
      </c>
      <c r="GA644" s="2">
        <v>111</v>
      </c>
      <c r="GB644" t="s">
        <v>1086</v>
      </c>
      <c r="GC644" t="s">
        <v>1086</v>
      </c>
      <c r="GD644" s="2">
        <v>104</v>
      </c>
      <c r="GE644" s="2">
        <v>93.7</v>
      </c>
      <c r="GF644" s="2">
        <v>93.7</v>
      </c>
      <c r="GI644" s="2">
        <v>7</v>
      </c>
      <c r="GJ644" s="2">
        <v>6.3</v>
      </c>
      <c r="GM644" s="2">
        <v>30</v>
      </c>
      <c r="GN644" s="2">
        <v>27</v>
      </c>
      <c r="GO644" s="2">
        <v>74</v>
      </c>
      <c r="GP644" s="2">
        <v>66.7</v>
      </c>
      <c r="GS644" s="2">
        <v>7</v>
      </c>
      <c r="GT644" s="2">
        <v>6.3</v>
      </c>
      <c r="GV644" s="2">
        <v>100</v>
      </c>
    </row>
    <row r="645" spans="1:204" ht="12.75" customHeight="1" x14ac:dyDescent="0.2">
      <c r="A645" s="2">
        <v>3554</v>
      </c>
      <c r="B645" s="21">
        <f t="shared" si="50"/>
        <v>0</v>
      </c>
      <c r="C645" s="23">
        <f t="shared" si="51"/>
        <v>0</v>
      </c>
      <c r="D645" s="15">
        <f t="shared" si="52"/>
        <v>0</v>
      </c>
      <c r="E645" s="15">
        <f t="shared" si="53"/>
        <v>0</v>
      </c>
      <c r="F645" s="15">
        <f t="shared" si="54"/>
        <v>0</v>
      </c>
      <c r="G645" s="17">
        <v>8</v>
      </c>
      <c r="H645" t="s">
        <v>1086</v>
      </c>
      <c r="I645" t="s">
        <v>1086</v>
      </c>
      <c r="AD645" t="s">
        <v>1086</v>
      </c>
      <c r="AE645" t="s">
        <v>1086</v>
      </c>
      <c r="AZ645" t="s">
        <v>1086</v>
      </c>
      <c r="BA645" t="s">
        <v>1086</v>
      </c>
      <c r="BU645" s="2">
        <v>8</v>
      </c>
      <c r="BV645" t="s">
        <v>1086</v>
      </c>
      <c r="BW645" t="s">
        <v>1086</v>
      </c>
      <c r="CQ645" s="2">
        <v>6</v>
      </c>
      <c r="CR645" t="s">
        <v>1086</v>
      </c>
      <c r="CS645" t="s">
        <v>1086</v>
      </c>
      <c r="DN645" t="s">
        <v>1086</v>
      </c>
      <c r="DO645" t="s">
        <v>1086</v>
      </c>
      <c r="EJ645" t="s">
        <v>1086</v>
      </c>
      <c r="EK645" t="s">
        <v>1086</v>
      </c>
      <c r="FE645" s="2">
        <v>6</v>
      </c>
      <c r="FF645" t="s">
        <v>1086</v>
      </c>
      <c r="FG645" t="s">
        <v>1086</v>
      </c>
      <c r="GA645" s="2">
        <v>3</v>
      </c>
      <c r="GB645" t="s">
        <v>1086</v>
      </c>
      <c r="GC645" t="s">
        <v>1086</v>
      </c>
    </row>
    <row r="646" spans="1:204" ht="12.75" customHeight="1" x14ac:dyDescent="0.2">
      <c r="A646" s="2">
        <v>3556</v>
      </c>
      <c r="B646" s="21">
        <f t="shared" si="50"/>
        <v>2.5110000000000001</v>
      </c>
      <c r="C646" s="23">
        <f t="shared" si="51"/>
        <v>2.5110000000000001</v>
      </c>
      <c r="D646" s="15">
        <f t="shared" si="52"/>
        <v>3.05</v>
      </c>
      <c r="E646" s="15">
        <f t="shared" si="53"/>
        <v>3.05</v>
      </c>
      <c r="F646" s="15">
        <f t="shared" si="54"/>
        <v>2.72</v>
      </c>
      <c r="G646" s="17">
        <v>37</v>
      </c>
      <c r="H646" t="s">
        <v>1086</v>
      </c>
      <c r="I646" t="s">
        <v>1086</v>
      </c>
      <c r="J646" s="2">
        <v>18</v>
      </c>
      <c r="K646" s="2">
        <v>48.6</v>
      </c>
      <c r="L646" s="2">
        <v>48.6</v>
      </c>
      <c r="M646" s="2">
        <v>8</v>
      </c>
      <c r="N646" s="2">
        <v>21.6</v>
      </c>
      <c r="O646" s="2">
        <v>11</v>
      </c>
      <c r="P646" s="2">
        <v>29.7</v>
      </c>
      <c r="S646" s="2">
        <v>9</v>
      </c>
      <c r="T646" s="2">
        <v>24.3</v>
      </c>
      <c r="U646" s="2">
        <v>9</v>
      </c>
      <c r="V646" s="2">
        <v>24.3</v>
      </c>
      <c r="Y646" s="2">
        <v>19</v>
      </c>
      <c r="Z646" s="2">
        <v>51.4</v>
      </c>
      <c r="AB646" s="2">
        <v>21</v>
      </c>
      <c r="AD646" t="s">
        <v>1086</v>
      </c>
      <c r="AE646" t="s">
        <v>1086</v>
      </c>
      <c r="AZ646" t="s">
        <v>1086</v>
      </c>
      <c r="BA646" t="s">
        <v>1086</v>
      </c>
      <c r="BU646" s="2">
        <v>37</v>
      </c>
      <c r="BV646" t="s">
        <v>1086</v>
      </c>
      <c r="BW646" t="s">
        <v>1086</v>
      </c>
      <c r="BX646" s="2">
        <v>18</v>
      </c>
      <c r="BY646" s="2">
        <v>48.6</v>
      </c>
      <c r="BZ646" s="2">
        <v>48.6</v>
      </c>
      <c r="CA646" s="2">
        <v>8</v>
      </c>
      <c r="CB646" s="2">
        <v>21.6</v>
      </c>
      <c r="CC646" s="2">
        <v>11</v>
      </c>
      <c r="CD646" s="2">
        <v>29.7</v>
      </c>
      <c r="CG646" s="2">
        <v>9</v>
      </c>
      <c r="CH646" s="2">
        <v>24.3</v>
      </c>
      <c r="CI646" s="2">
        <v>9</v>
      </c>
      <c r="CJ646" s="2">
        <v>24.3</v>
      </c>
      <c r="CM646" s="2">
        <v>19</v>
      </c>
      <c r="CN646" s="2">
        <v>51.4</v>
      </c>
      <c r="CP646" s="2">
        <v>21</v>
      </c>
      <c r="CQ646" s="2">
        <v>20</v>
      </c>
      <c r="CR646" t="s">
        <v>1086</v>
      </c>
      <c r="CS646" t="s">
        <v>1086</v>
      </c>
      <c r="CT646" s="2">
        <v>16</v>
      </c>
      <c r="CU646" s="2">
        <v>80</v>
      </c>
      <c r="CV646" s="2">
        <v>80</v>
      </c>
      <c r="CY646" s="2">
        <v>4</v>
      </c>
      <c r="CZ646" s="2">
        <v>20</v>
      </c>
      <c r="DC646" s="2">
        <v>11</v>
      </c>
      <c r="DD646" s="2">
        <v>55</v>
      </c>
      <c r="DE646" s="2">
        <v>5</v>
      </c>
      <c r="DF646" s="2">
        <v>25</v>
      </c>
      <c r="DI646" s="2">
        <v>4</v>
      </c>
      <c r="DJ646" s="2">
        <v>20</v>
      </c>
      <c r="DL646" s="2">
        <v>6</v>
      </c>
      <c r="DN646" t="s">
        <v>1086</v>
      </c>
      <c r="DO646" t="s">
        <v>1086</v>
      </c>
      <c r="EJ646" t="s">
        <v>1086</v>
      </c>
      <c r="EK646" t="s">
        <v>1086</v>
      </c>
      <c r="FE646" s="2">
        <v>20</v>
      </c>
      <c r="FF646" t="s">
        <v>1086</v>
      </c>
      <c r="FG646" t="s">
        <v>1086</v>
      </c>
      <c r="FH646" s="2">
        <v>16</v>
      </c>
      <c r="FI646" s="2">
        <v>80</v>
      </c>
      <c r="FJ646" s="2">
        <v>80</v>
      </c>
      <c r="FM646" s="2">
        <v>4</v>
      </c>
      <c r="FN646" s="2">
        <v>20</v>
      </c>
      <c r="FQ646" s="2">
        <v>11</v>
      </c>
      <c r="FR646" s="2">
        <v>55</v>
      </c>
      <c r="FS646" s="2">
        <v>5</v>
      </c>
      <c r="FT646" s="2">
        <v>25</v>
      </c>
      <c r="FW646" s="2">
        <v>4</v>
      </c>
      <c r="FX646" s="2">
        <v>20</v>
      </c>
      <c r="FZ646" s="2">
        <v>6</v>
      </c>
      <c r="GA646" s="2">
        <v>25</v>
      </c>
      <c r="GB646" t="s">
        <v>1086</v>
      </c>
      <c r="GC646" t="s">
        <v>1086</v>
      </c>
      <c r="GD646" s="2">
        <v>16</v>
      </c>
      <c r="GE646" s="2">
        <v>64</v>
      </c>
      <c r="GF646" s="2">
        <v>64</v>
      </c>
      <c r="GG646" s="2">
        <v>2</v>
      </c>
      <c r="GH646" s="2">
        <v>8</v>
      </c>
      <c r="GI646" s="2">
        <v>7</v>
      </c>
      <c r="GJ646" s="2">
        <v>28</v>
      </c>
      <c r="GM646" s="2">
        <v>12</v>
      </c>
      <c r="GN646" s="2">
        <v>48</v>
      </c>
      <c r="GO646" s="2">
        <v>4</v>
      </c>
      <c r="GP646" s="2">
        <v>16</v>
      </c>
      <c r="GS646" s="2">
        <v>9</v>
      </c>
      <c r="GT646" s="2">
        <v>36</v>
      </c>
      <c r="GV646" s="2">
        <v>8</v>
      </c>
    </row>
    <row r="647" spans="1:204" ht="12.75" customHeight="1" x14ac:dyDescent="0.2">
      <c r="A647" s="2">
        <v>3559</v>
      </c>
      <c r="B647" s="21">
        <f t="shared" si="50"/>
        <v>2.9089999999999998</v>
      </c>
      <c r="C647" s="23">
        <f t="shared" si="51"/>
        <v>2.9089999999999998</v>
      </c>
      <c r="D647" s="15">
        <f t="shared" si="52"/>
        <v>0</v>
      </c>
      <c r="E647" s="15">
        <f t="shared" si="53"/>
        <v>0</v>
      </c>
      <c r="F647" s="15">
        <f t="shared" si="54"/>
        <v>0</v>
      </c>
      <c r="G647" s="17">
        <v>11</v>
      </c>
      <c r="H647" t="s">
        <v>1086</v>
      </c>
      <c r="I647" t="s">
        <v>1086</v>
      </c>
      <c r="J647" s="2">
        <v>8</v>
      </c>
      <c r="K647" s="2">
        <v>72.7</v>
      </c>
      <c r="L647" s="2">
        <v>72.7</v>
      </c>
      <c r="O647" s="2">
        <v>3</v>
      </c>
      <c r="P647" s="2">
        <v>27.3</v>
      </c>
      <c r="S647" s="2">
        <v>6</v>
      </c>
      <c r="T647" s="2">
        <v>54.5</v>
      </c>
      <c r="U647" s="2">
        <v>2</v>
      </c>
      <c r="V647" s="2">
        <v>18.2</v>
      </c>
      <c r="Y647" s="2">
        <v>3</v>
      </c>
      <c r="Z647" s="2">
        <v>27.3</v>
      </c>
      <c r="AD647" t="s">
        <v>1086</v>
      </c>
      <c r="AE647" t="s">
        <v>1086</v>
      </c>
      <c r="AZ647" t="s">
        <v>1086</v>
      </c>
      <c r="BA647" t="s">
        <v>1086</v>
      </c>
      <c r="BU647" s="2">
        <v>11</v>
      </c>
      <c r="BV647" t="s">
        <v>1086</v>
      </c>
      <c r="BW647" t="s">
        <v>1086</v>
      </c>
      <c r="BX647" s="2">
        <v>8</v>
      </c>
      <c r="BY647" s="2">
        <v>72.7</v>
      </c>
      <c r="BZ647" s="2">
        <v>72.7</v>
      </c>
      <c r="CC647" s="2">
        <v>3</v>
      </c>
      <c r="CD647" s="2">
        <v>27.3</v>
      </c>
      <c r="CG647" s="2">
        <v>6</v>
      </c>
      <c r="CH647" s="2">
        <v>54.5</v>
      </c>
      <c r="CI647" s="2">
        <v>2</v>
      </c>
      <c r="CJ647" s="2">
        <v>18.2</v>
      </c>
      <c r="CM647" s="2">
        <v>3</v>
      </c>
      <c r="CN647" s="2">
        <v>27.3</v>
      </c>
      <c r="CR647" t="s">
        <v>1086</v>
      </c>
      <c r="CS647" t="s">
        <v>1086</v>
      </c>
      <c r="DN647" t="s">
        <v>1086</v>
      </c>
      <c r="DO647" t="s">
        <v>1086</v>
      </c>
      <c r="EJ647" t="s">
        <v>1086</v>
      </c>
      <c r="EK647" t="s">
        <v>1086</v>
      </c>
      <c r="FF647" t="s">
        <v>1086</v>
      </c>
      <c r="FG647" t="s">
        <v>1086</v>
      </c>
      <c r="GB647" t="s">
        <v>1086</v>
      </c>
      <c r="GC647" t="s">
        <v>1086</v>
      </c>
    </row>
    <row r="648" spans="1:204" ht="12.75" customHeight="1" x14ac:dyDescent="0.2">
      <c r="A648" s="2">
        <v>3560</v>
      </c>
      <c r="B648" s="21">
        <f t="shared" si="50"/>
        <v>3.3220000000000005</v>
      </c>
      <c r="C648" s="23">
        <f t="shared" si="51"/>
        <v>3.3220000000000005</v>
      </c>
      <c r="D648" s="15">
        <f t="shared" si="52"/>
        <v>3.9109999999999996</v>
      </c>
      <c r="E648" s="15">
        <f t="shared" si="53"/>
        <v>3.9109999999999996</v>
      </c>
      <c r="F648" s="15">
        <f t="shared" si="54"/>
        <v>0</v>
      </c>
      <c r="G648" s="17">
        <v>194</v>
      </c>
      <c r="H648" t="s">
        <v>1086</v>
      </c>
      <c r="I648" t="s">
        <v>1086</v>
      </c>
      <c r="J648" s="2">
        <v>164</v>
      </c>
      <c r="K648" s="2">
        <v>84.5</v>
      </c>
      <c r="L648" s="2">
        <v>84.5</v>
      </c>
      <c r="M648" s="2">
        <v>4</v>
      </c>
      <c r="N648" s="2">
        <v>2.1</v>
      </c>
      <c r="O648" s="2">
        <v>26</v>
      </c>
      <c r="P648" s="2">
        <v>13.4</v>
      </c>
      <c r="S648" s="2">
        <v>68</v>
      </c>
      <c r="T648" s="2">
        <v>35.1</v>
      </c>
      <c r="U648" s="2">
        <v>96</v>
      </c>
      <c r="V648" s="2">
        <v>49.5</v>
      </c>
      <c r="Y648" s="2">
        <v>30</v>
      </c>
      <c r="Z648" s="2">
        <v>15.5</v>
      </c>
      <c r="AB648" s="2">
        <v>47</v>
      </c>
      <c r="AD648" t="s">
        <v>1086</v>
      </c>
      <c r="AE648" t="s">
        <v>1086</v>
      </c>
      <c r="AZ648" t="s">
        <v>1086</v>
      </c>
      <c r="BA648" t="s">
        <v>1086</v>
      </c>
      <c r="BU648" s="2">
        <v>194</v>
      </c>
      <c r="BV648" t="s">
        <v>1086</v>
      </c>
      <c r="BW648" t="s">
        <v>1086</v>
      </c>
      <c r="BX648" s="2">
        <v>164</v>
      </c>
      <c r="BY648" s="2">
        <v>84.5</v>
      </c>
      <c r="BZ648" s="2">
        <v>84.5</v>
      </c>
      <c r="CA648" s="2">
        <v>4</v>
      </c>
      <c r="CB648" s="2">
        <v>2.1</v>
      </c>
      <c r="CC648" s="2">
        <v>26</v>
      </c>
      <c r="CD648" s="2">
        <v>13.4</v>
      </c>
      <c r="CG648" s="2">
        <v>68</v>
      </c>
      <c r="CH648" s="2">
        <v>35.1</v>
      </c>
      <c r="CI648" s="2">
        <v>96</v>
      </c>
      <c r="CJ648" s="2">
        <v>49.5</v>
      </c>
      <c r="CM648" s="2">
        <v>30</v>
      </c>
      <c r="CN648" s="2">
        <v>15.5</v>
      </c>
      <c r="CP648" s="2">
        <v>47</v>
      </c>
      <c r="CQ648" s="2">
        <v>45</v>
      </c>
      <c r="CR648" t="s">
        <v>1086</v>
      </c>
      <c r="CS648" t="s">
        <v>1086</v>
      </c>
      <c r="CT648" s="2">
        <v>45</v>
      </c>
      <c r="CU648" s="2">
        <v>100</v>
      </c>
      <c r="CV648" s="2">
        <v>100</v>
      </c>
      <c r="DC648" s="2">
        <v>4</v>
      </c>
      <c r="DD648" s="2">
        <v>8.9</v>
      </c>
      <c r="DE648" s="2">
        <v>41</v>
      </c>
      <c r="DF648" s="2">
        <v>91.1</v>
      </c>
      <c r="DN648" t="s">
        <v>1086</v>
      </c>
      <c r="DO648" t="s">
        <v>1086</v>
      </c>
      <c r="EJ648" t="s">
        <v>1086</v>
      </c>
      <c r="EK648" t="s">
        <v>1086</v>
      </c>
      <c r="FE648" s="2">
        <v>45</v>
      </c>
      <c r="FF648" t="s">
        <v>1086</v>
      </c>
      <c r="FG648" t="s">
        <v>1086</v>
      </c>
      <c r="FH648" s="2">
        <v>45</v>
      </c>
      <c r="FI648" s="2">
        <v>100</v>
      </c>
      <c r="FJ648" s="2">
        <v>100</v>
      </c>
      <c r="FQ648" s="2">
        <v>4</v>
      </c>
      <c r="FR648" s="2">
        <v>8.9</v>
      </c>
      <c r="FS648" s="2">
        <v>41</v>
      </c>
      <c r="FT648" s="2">
        <v>91.1</v>
      </c>
      <c r="GB648" t="s">
        <v>1086</v>
      </c>
      <c r="GC648" t="s">
        <v>1086</v>
      </c>
    </row>
    <row r="649" spans="1:204" ht="12.75" customHeight="1" x14ac:dyDescent="0.2">
      <c r="A649" s="2">
        <v>3564</v>
      </c>
      <c r="B649" s="21">
        <f t="shared" si="50"/>
        <v>1.956</v>
      </c>
      <c r="C649" s="23">
        <f t="shared" si="51"/>
        <v>1.956</v>
      </c>
      <c r="D649" s="15">
        <f t="shared" si="52"/>
        <v>3.3050000000000002</v>
      </c>
      <c r="E649" s="15">
        <f t="shared" si="53"/>
        <v>3.3050000000000002</v>
      </c>
      <c r="F649" s="15">
        <f t="shared" si="54"/>
        <v>3.04</v>
      </c>
      <c r="G649" s="17">
        <v>111</v>
      </c>
      <c r="H649" t="s">
        <v>1086</v>
      </c>
      <c r="I649" t="s">
        <v>1086</v>
      </c>
      <c r="J649" s="2">
        <v>35</v>
      </c>
      <c r="K649" s="2">
        <v>31.3</v>
      </c>
      <c r="L649" s="2">
        <v>31.5</v>
      </c>
      <c r="M649" s="2">
        <v>39</v>
      </c>
      <c r="N649" s="2">
        <v>34.799999999999997</v>
      </c>
      <c r="O649" s="2">
        <v>37</v>
      </c>
      <c r="P649" s="2">
        <v>33</v>
      </c>
      <c r="Q649" s="2">
        <v>1</v>
      </c>
      <c r="R649" s="2">
        <v>0.9</v>
      </c>
      <c r="S649" s="2">
        <v>30</v>
      </c>
      <c r="T649" s="2">
        <v>26.8</v>
      </c>
      <c r="U649" s="2">
        <v>4</v>
      </c>
      <c r="V649" s="2">
        <v>3.6</v>
      </c>
      <c r="W649" s="2">
        <v>1</v>
      </c>
      <c r="X649" s="2">
        <v>0.9</v>
      </c>
      <c r="Y649" s="2">
        <v>77</v>
      </c>
      <c r="Z649" s="2">
        <v>68.8</v>
      </c>
      <c r="AA649" s="2">
        <v>2</v>
      </c>
      <c r="AB649" s="2">
        <v>207</v>
      </c>
      <c r="AD649" t="s">
        <v>1086</v>
      </c>
      <c r="AE649" t="s">
        <v>1086</v>
      </c>
      <c r="AZ649" t="s">
        <v>1086</v>
      </c>
      <c r="BA649" t="s">
        <v>1086</v>
      </c>
      <c r="BU649" s="2">
        <v>111</v>
      </c>
      <c r="BV649" t="s">
        <v>1086</v>
      </c>
      <c r="BW649" t="s">
        <v>1086</v>
      </c>
      <c r="BX649" s="2">
        <v>35</v>
      </c>
      <c r="BY649" s="2">
        <v>31.3</v>
      </c>
      <c r="BZ649" s="2">
        <v>31.5</v>
      </c>
      <c r="CA649" s="2">
        <v>39</v>
      </c>
      <c r="CB649" s="2">
        <v>34.799999999999997</v>
      </c>
      <c r="CC649" s="2">
        <v>37</v>
      </c>
      <c r="CD649" s="2">
        <v>33</v>
      </c>
      <c r="CE649" s="2">
        <v>1</v>
      </c>
      <c r="CF649" s="2">
        <v>0.9</v>
      </c>
      <c r="CG649" s="2">
        <v>30</v>
      </c>
      <c r="CH649" s="2">
        <v>26.8</v>
      </c>
      <c r="CI649" s="2">
        <v>4</v>
      </c>
      <c r="CJ649" s="2">
        <v>3.6</v>
      </c>
      <c r="CK649" s="2">
        <v>1</v>
      </c>
      <c r="CL649" s="2">
        <v>0.9</v>
      </c>
      <c r="CM649" s="2">
        <v>77</v>
      </c>
      <c r="CN649" s="2">
        <v>68.8</v>
      </c>
      <c r="CO649" s="2">
        <v>2</v>
      </c>
      <c r="CP649" s="2">
        <v>207</v>
      </c>
      <c r="CQ649" s="2">
        <v>78</v>
      </c>
      <c r="CR649" t="s">
        <v>1086</v>
      </c>
      <c r="CS649" t="s">
        <v>1086</v>
      </c>
      <c r="CT649" s="2">
        <v>72</v>
      </c>
      <c r="CU649" s="2">
        <v>92.3</v>
      </c>
      <c r="CV649" s="2">
        <v>92.3</v>
      </c>
      <c r="CW649" s="2">
        <v>3</v>
      </c>
      <c r="CX649" s="2">
        <v>3.8</v>
      </c>
      <c r="CY649" s="2">
        <v>3</v>
      </c>
      <c r="CZ649" s="2">
        <v>3.8</v>
      </c>
      <c r="DA649" s="2">
        <v>2</v>
      </c>
      <c r="DB649" s="2">
        <v>2.6</v>
      </c>
      <c r="DC649" s="2">
        <v>31</v>
      </c>
      <c r="DD649" s="2">
        <v>39.700000000000003</v>
      </c>
      <c r="DE649" s="2">
        <v>39</v>
      </c>
      <c r="DF649" s="2">
        <v>50</v>
      </c>
      <c r="DI649" s="2">
        <v>6</v>
      </c>
      <c r="DJ649" s="2">
        <v>7.7</v>
      </c>
      <c r="DK649" s="2">
        <v>1</v>
      </c>
      <c r="DL649" s="2">
        <v>119</v>
      </c>
      <c r="DN649" t="s">
        <v>1086</v>
      </c>
      <c r="DO649" t="s">
        <v>1086</v>
      </c>
      <c r="EJ649" t="s">
        <v>1086</v>
      </c>
      <c r="EK649" t="s">
        <v>1086</v>
      </c>
      <c r="FE649" s="2">
        <v>78</v>
      </c>
      <c r="FF649" t="s">
        <v>1086</v>
      </c>
      <c r="FG649" t="s">
        <v>1086</v>
      </c>
      <c r="FH649" s="2">
        <v>72</v>
      </c>
      <c r="FI649" s="2">
        <v>92.3</v>
      </c>
      <c r="FJ649" s="2">
        <v>92.3</v>
      </c>
      <c r="FK649" s="2">
        <v>3</v>
      </c>
      <c r="FL649" s="2">
        <v>3.8</v>
      </c>
      <c r="FM649" s="2">
        <v>3</v>
      </c>
      <c r="FN649" s="2">
        <v>3.8</v>
      </c>
      <c r="FO649" s="2">
        <v>2</v>
      </c>
      <c r="FP649" s="2">
        <v>2.6</v>
      </c>
      <c r="FQ649" s="2">
        <v>31</v>
      </c>
      <c r="FR649" s="2">
        <v>39.700000000000003</v>
      </c>
      <c r="FS649" s="2">
        <v>39</v>
      </c>
      <c r="FT649" s="2">
        <v>50</v>
      </c>
      <c r="FW649" s="2">
        <v>6</v>
      </c>
      <c r="FX649" s="2">
        <v>7.7</v>
      </c>
      <c r="FY649" s="2">
        <v>1</v>
      </c>
      <c r="FZ649" s="2">
        <v>119</v>
      </c>
      <c r="GA649" s="2">
        <v>94</v>
      </c>
      <c r="GB649" t="s">
        <v>1086</v>
      </c>
      <c r="GC649" t="s">
        <v>1086</v>
      </c>
      <c r="GD649" s="2">
        <v>74</v>
      </c>
      <c r="GE649" s="2">
        <v>71.8</v>
      </c>
      <c r="GF649" s="2">
        <v>78.7</v>
      </c>
      <c r="GG649" s="2">
        <v>2</v>
      </c>
      <c r="GH649" s="2">
        <v>1.9</v>
      </c>
      <c r="GI649" s="2">
        <v>18</v>
      </c>
      <c r="GJ649" s="2">
        <v>17.5</v>
      </c>
      <c r="GK649" s="2">
        <v>1</v>
      </c>
      <c r="GL649" s="2">
        <v>1</v>
      </c>
      <c r="GM649" s="2">
        <v>17</v>
      </c>
      <c r="GN649" s="2">
        <v>16.5</v>
      </c>
      <c r="GO649" s="2">
        <v>56</v>
      </c>
      <c r="GP649" s="2">
        <v>54.4</v>
      </c>
      <c r="GQ649" s="2">
        <v>9</v>
      </c>
      <c r="GR649" s="2">
        <v>8.6999999999999993</v>
      </c>
      <c r="GS649" s="2">
        <v>29</v>
      </c>
      <c r="GT649" s="2">
        <v>28.2</v>
      </c>
      <c r="GV649" s="2">
        <v>101</v>
      </c>
    </row>
    <row r="650" spans="1:204" ht="12.75" customHeight="1" x14ac:dyDescent="0.2">
      <c r="A650" s="2">
        <v>3569</v>
      </c>
      <c r="B650" s="21">
        <f t="shared" si="50"/>
        <v>1.4</v>
      </c>
      <c r="C650" s="23">
        <f t="shared" si="51"/>
        <v>1.4</v>
      </c>
      <c r="D650" s="15">
        <f t="shared" si="52"/>
        <v>0</v>
      </c>
      <c r="E650" s="15">
        <f t="shared" si="53"/>
        <v>0</v>
      </c>
      <c r="F650" s="15">
        <f t="shared" si="54"/>
        <v>1.9069999999999998</v>
      </c>
      <c r="G650" s="17">
        <v>48</v>
      </c>
      <c r="H650" t="s">
        <v>1086</v>
      </c>
      <c r="I650" t="s">
        <v>1086</v>
      </c>
      <c r="J650" s="2">
        <v>8</v>
      </c>
      <c r="K650" s="2">
        <v>16</v>
      </c>
      <c r="L650" s="2">
        <v>16.7</v>
      </c>
      <c r="M650" s="2">
        <v>35</v>
      </c>
      <c r="N650" s="2">
        <v>70</v>
      </c>
      <c r="O650" s="2">
        <v>5</v>
      </c>
      <c r="P650" s="2">
        <v>10</v>
      </c>
      <c r="S650" s="2">
        <v>7</v>
      </c>
      <c r="T650" s="2">
        <v>14</v>
      </c>
      <c r="U650" s="2">
        <v>1</v>
      </c>
      <c r="V650" s="2">
        <v>2</v>
      </c>
      <c r="W650" s="2">
        <v>2</v>
      </c>
      <c r="X650" s="2">
        <v>4</v>
      </c>
      <c r="Y650" s="2">
        <v>42</v>
      </c>
      <c r="Z650" s="2">
        <v>84</v>
      </c>
      <c r="AA650" s="2">
        <v>1</v>
      </c>
      <c r="AB650" s="2">
        <v>31</v>
      </c>
      <c r="AD650" t="s">
        <v>1086</v>
      </c>
      <c r="AE650" t="s">
        <v>1086</v>
      </c>
      <c r="AX650" s="2">
        <v>1</v>
      </c>
      <c r="AZ650" t="s">
        <v>1086</v>
      </c>
      <c r="BA650" t="s">
        <v>1086</v>
      </c>
      <c r="BU650" s="2">
        <v>48</v>
      </c>
      <c r="BV650" t="s">
        <v>1086</v>
      </c>
      <c r="BW650" t="s">
        <v>1086</v>
      </c>
      <c r="BX650" s="2">
        <v>8</v>
      </c>
      <c r="BY650" s="2">
        <v>16</v>
      </c>
      <c r="BZ650" s="2">
        <v>16.7</v>
      </c>
      <c r="CA650" s="2">
        <v>35</v>
      </c>
      <c r="CB650" s="2">
        <v>70</v>
      </c>
      <c r="CC650" s="2">
        <v>5</v>
      </c>
      <c r="CD650" s="2">
        <v>10</v>
      </c>
      <c r="CG650" s="2">
        <v>7</v>
      </c>
      <c r="CH650" s="2">
        <v>14</v>
      </c>
      <c r="CI650" s="2">
        <v>1</v>
      </c>
      <c r="CJ650" s="2">
        <v>2</v>
      </c>
      <c r="CK650" s="2">
        <v>2</v>
      </c>
      <c r="CL650" s="2">
        <v>4</v>
      </c>
      <c r="CM650" s="2">
        <v>42</v>
      </c>
      <c r="CN650" s="2">
        <v>84</v>
      </c>
      <c r="CO650" s="2">
        <v>1</v>
      </c>
      <c r="CP650" s="2">
        <v>32</v>
      </c>
      <c r="CR650" t="s">
        <v>1086</v>
      </c>
      <c r="CS650" t="s">
        <v>1086</v>
      </c>
      <c r="DN650" t="s">
        <v>1086</v>
      </c>
      <c r="DO650" t="s">
        <v>1086</v>
      </c>
      <c r="EJ650" t="s">
        <v>1086</v>
      </c>
      <c r="EK650" t="s">
        <v>1086</v>
      </c>
      <c r="FF650" t="s">
        <v>1086</v>
      </c>
      <c r="FG650" t="s">
        <v>1086</v>
      </c>
      <c r="GA650" s="2">
        <v>51</v>
      </c>
      <c r="GB650" t="s">
        <v>1086</v>
      </c>
      <c r="GC650" t="s">
        <v>1086</v>
      </c>
      <c r="GD650" s="2">
        <v>13</v>
      </c>
      <c r="GE650" s="2">
        <v>24.1</v>
      </c>
      <c r="GF650" s="2">
        <v>25.5</v>
      </c>
      <c r="GG650" s="2">
        <v>14</v>
      </c>
      <c r="GH650" s="2">
        <v>25.9</v>
      </c>
      <c r="GI650" s="2">
        <v>24</v>
      </c>
      <c r="GJ650" s="2">
        <v>44.4</v>
      </c>
      <c r="GM650" s="2">
        <v>11</v>
      </c>
      <c r="GN650" s="2">
        <v>20.399999999999999</v>
      </c>
      <c r="GO650" s="2">
        <v>2</v>
      </c>
      <c r="GP650" s="2">
        <v>3.7</v>
      </c>
      <c r="GQ650" s="2">
        <v>3</v>
      </c>
      <c r="GR650" s="2">
        <v>5.6</v>
      </c>
      <c r="GS650" s="2">
        <v>41</v>
      </c>
      <c r="GT650" s="2">
        <v>75.900000000000006</v>
      </c>
      <c r="GU650" s="2">
        <v>2</v>
      </c>
      <c r="GV650" s="2">
        <v>25</v>
      </c>
    </row>
    <row r="651" spans="1:204" ht="12.75" customHeight="1" x14ac:dyDescent="0.2">
      <c r="A651" s="2">
        <v>3573</v>
      </c>
      <c r="B651" s="21">
        <f t="shared" si="50"/>
        <v>3.9319999999999999</v>
      </c>
      <c r="C651" s="23">
        <f t="shared" si="51"/>
        <v>3.9319999999999999</v>
      </c>
      <c r="D651" s="15">
        <f t="shared" si="52"/>
        <v>0</v>
      </c>
      <c r="E651" s="15">
        <f t="shared" si="53"/>
        <v>0</v>
      </c>
      <c r="F651" s="15">
        <f t="shared" si="54"/>
        <v>0</v>
      </c>
      <c r="G651" s="17">
        <v>73</v>
      </c>
      <c r="H651" t="s">
        <v>1086</v>
      </c>
      <c r="I651" t="s">
        <v>1086</v>
      </c>
      <c r="J651" s="2">
        <v>73</v>
      </c>
      <c r="K651" s="2">
        <v>100</v>
      </c>
      <c r="L651" s="2">
        <v>100</v>
      </c>
      <c r="S651" s="2">
        <v>5</v>
      </c>
      <c r="T651" s="2">
        <v>6.8</v>
      </c>
      <c r="U651" s="2">
        <v>68</v>
      </c>
      <c r="V651" s="2">
        <v>93.2</v>
      </c>
      <c r="AB651" s="2">
        <v>2</v>
      </c>
      <c r="AD651" t="s">
        <v>1086</v>
      </c>
      <c r="AE651" t="s">
        <v>1086</v>
      </c>
      <c r="AZ651" t="s">
        <v>1086</v>
      </c>
      <c r="BA651" t="s">
        <v>1086</v>
      </c>
      <c r="BU651" s="2">
        <v>73</v>
      </c>
      <c r="BV651" t="s">
        <v>1086</v>
      </c>
      <c r="BW651" t="s">
        <v>1086</v>
      </c>
      <c r="BX651" s="2">
        <v>73</v>
      </c>
      <c r="BY651" s="2">
        <v>100</v>
      </c>
      <c r="BZ651" s="2">
        <v>100</v>
      </c>
      <c r="CG651" s="2">
        <v>5</v>
      </c>
      <c r="CH651" s="2">
        <v>6.8</v>
      </c>
      <c r="CI651" s="2">
        <v>68</v>
      </c>
      <c r="CJ651" s="2">
        <v>93.2</v>
      </c>
      <c r="CP651" s="2">
        <v>2</v>
      </c>
      <c r="CQ651" s="2">
        <v>2</v>
      </c>
      <c r="CR651" t="s">
        <v>1086</v>
      </c>
      <c r="CS651" t="s">
        <v>1086</v>
      </c>
      <c r="DN651" t="s">
        <v>1086</v>
      </c>
      <c r="DO651" t="s">
        <v>1086</v>
      </c>
      <c r="EJ651" t="s">
        <v>1086</v>
      </c>
      <c r="EK651" t="s">
        <v>1086</v>
      </c>
      <c r="FE651" s="2">
        <v>2</v>
      </c>
      <c r="FF651" t="s">
        <v>1086</v>
      </c>
      <c r="FG651" t="s">
        <v>1086</v>
      </c>
      <c r="GA651" s="2">
        <v>1</v>
      </c>
      <c r="GB651" t="s">
        <v>1086</v>
      </c>
      <c r="GC651" t="s">
        <v>1086</v>
      </c>
    </row>
    <row r="652" spans="1:204" ht="12.75" customHeight="1" x14ac:dyDescent="0.2">
      <c r="A652" s="2">
        <v>3575</v>
      </c>
      <c r="B652" s="21">
        <f t="shared" si="50"/>
        <v>2.1870000000000003</v>
      </c>
      <c r="C652" s="23">
        <f t="shared" si="51"/>
        <v>2.1870000000000003</v>
      </c>
      <c r="D652" s="15">
        <f t="shared" si="52"/>
        <v>2.2839999999999998</v>
      </c>
      <c r="E652" s="15">
        <f t="shared" si="53"/>
        <v>2.2839999999999998</v>
      </c>
      <c r="F652" s="15">
        <f t="shared" si="54"/>
        <v>1.9989999999999997</v>
      </c>
      <c r="G652" s="17">
        <v>32</v>
      </c>
      <c r="H652" t="s">
        <v>1086</v>
      </c>
      <c r="I652" t="s">
        <v>1086</v>
      </c>
      <c r="J652" s="2">
        <v>15</v>
      </c>
      <c r="K652" s="2">
        <v>46.9</v>
      </c>
      <c r="L652" s="2">
        <v>46.9</v>
      </c>
      <c r="M652" s="2">
        <v>7</v>
      </c>
      <c r="N652" s="2">
        <v>21.9</v>
      </c>
      <c r="O652" s="2">
        <v>10</v>
      </c>
      <c r="P652" s="2">
        <v>31.3</v>
      </c>
      <c r="Q652" s="2">
        <v>1</v>
      </c>
      <c r="R652" s="2">
        <v>3.1</v>
      </c>
      <c r="S652" s="2">
        <v>13</v>
      </c>
      <c r="T652" s="2">
        <v>40.6</v>
      </c>
      <c r="U652" s="2">
        <v>1</v>
      </c>
      <c r="V652" s="2">
        <v>3.1</v>
      </c>
      <c r="Y652" s="2">
        <v>17</v>
      </c>
      <c r="Z652" s="2">
        <v>53.1</v>
      </c>
      <c r="AB652" s="2">
        <v>44</v>
      </c>
      <c r="AD652" t="s">
        <v>1086</v>
      </c>
      <c r="AE652" t="s">
        <v>1086</v>
      </c>
      <c r="AZ652" t="s">
        <v>1086</v>
      </c>
      <c r="BA652" t="s">
        <v>1086</v>
      </c>
      <c r="BU652" s="2">
        <v>32</v>
      </c>
      <c r="BV652" t="s">
        <v>1086</v>
      </c>
      <c r="BW652" t="s">
        <v>1086</v>
      </c>
      <c r="BX652" s="2">
        <v>15</v>
      </c>
      <c r="BY652" s="2">
        <v>46.9</v>
      </c>
      <c r="BZ652" s="2">
        <v>46.9</v>
      </c>
      <c r="CA652" s="2">
        <v>7</v>
      </c>
      <c r="CB652" s="2">
        <v>21.9</v>
      </c>
      <c r="CC652" s="2">
        <v>10</v>
      </c>
      <c r="CD652" s="2">
        <v>31.3</v>
      </c>
      <c r="CE652" s="2">
        <v>1</v>
      </c>
      <c r="CF652" s="2">
        <v>3.1</v>
      </c>
      <c r="CG652" s="2">
        <v>13</v>
      </c>
      <c r="CH652" s="2">
        <v>40.6</v>
      </c>
      <c r="CI652" s="2">
        <v>1</v>
      </c>
      <c r="CJ652" s="2">
        <v>3.1</v>
      </c>
      <c r="CM652" s="2">
        <v>17</v>
      </c>
      <c r="CN652" s="2">
        <v>53.1</v>
      </c>
      <c r="CP652" s="2">
        <v>44</v>
      </c>
      <c r="CQ652" s="2">
        <v>21</v>
      </c>
      <c r="CR652" t="s">
        <v>1086</v>
      </c>
      <c r="CS652" t="s">
        <v>1086</v>
      </c>
      <c r="CT652" s="2">
        <v>10</v>
      </c>
      <c r="CU652" s="2">
        <v>47.6</v>
      </c>
      <c r="CV652" s="2">
        <v>47.6</v>
      </c>
      <c r="CW652" s="2">
        <v>3</v>
      </c>
      <c r="CX652" s="2">
        <v>14.3</v>
      </c>
      <c r="CY652" s="2">
        <v>8</v>
      </c>
      <c r="CZ652" s="2">
        <v>38.1</v>
      </c>
      <c r="DA652" s="2">
        <v>1</v>
      </c>
      <c r="DB652" s="2">
        <v>4.8</v>
      </c>
      <c r="DC652" s="2">
        <v>7</v>
      </c>
      <c r="DD652" s="2">
        <v>33.299999999999997</v>
      </c>
      <c r="DE652" s="2">
        <v>2</v>
      </c>
      <c r="DF652" s="2">
        <v>9.5</v>
      </c>
      <c r="DI652" s="2">
        <v>11</v>
      </c>
      <c r="DJ652" s="2">
        <v>52.4</v>
      </c>
      <c r="DL652" s="2">
        <v>21</v>
      </c>
      <c r="DN652" t="s">
        <v>1086</v>
      </c>
      <c r="DO652" t="s">
        <v>1086</v>
      </c>
      <c r="EJ652" t="s">
        <v>1086</v>
      </c>
      <c r="EK652" t="s">
        <v>1086</v>
      </c>
      <c r="FE652" s="2">
        <v>21</v>
      </c>
      <c r="FF652" t="s">
        <v>1086</v>
      </c>
      <c r="FG652" t="s">
        <v>1086</v>
      </c>
      <c r="FH652" s="2">
        <v>10</v>
      </c>
      <c r="FI652" s="2">
        <v>47.6</v>
      </c>
      <c r="FJ652" s="2">
        <v>47.6</v>
      </c>
      <c r="FK652" s="2">
        <v>3</v>
      </c>
      <c r="FL652" s="2">
        <v>14.3</v>
      </c>
      <c r="FM652" s="2">
        <v>8</v>
      </c>
      <c r="FN652" s="2">
        <v>38.1</v>
      </c>
      <c r="FO652" s="2">
        <v>1</v>
      </c>
      <c r="FP652" s="2">
        <v>4.8</v>
      </c>
      <c r="FQ652" s="2">
        <v>7</v>
      </c>
      <c r="FR652" s="2">
        <v>33.299999999999997</v>
      </c>
      <c r="FS652" s="2">
        <v>2</v>
      </c>
      <c r="FT652" s="2">
        <v>9.5</v>
      </c>
      <c r="FW652" s="2">
        <v>11</v>
      </c>
      <c r="FX652" s="2">
        <v>52.4</v>
      </c>
      <c r="FZ652" s="2">
        <v>21</v>
      </c>
      <c r="GA652" s="2">
        <v>21</v>
      </c>
      <c r="GB652" t="s">
        <v>1086</v>
      </c>
      <c r="GC652" t="s">
        <v>1086</v>
      </c>
      <c r="GD652" s="2">
        <v>8</v>
      </c>
      <c r="GE652" s="2">
        <v>33.299999999999997</v>
      </c>
      <c r="GF652" s="2">
        <v>38.1</v>
      </c>
      <c r="GG652" s="2">
        <v>4</v>
      </c>
      <c r="GH652" s="2">
        <v>16.7</v>
      </c>
      <c r="GI652" s="2">
        <v>9</v>
      </c>
      <c r="GJ652" s="2">
        <v>37.5</v>
      </c>
      <c r="GM652" s="2">
        <v>6</v>
      </c>
      <c r="GN652" s="2">
        <v>25</v>
      </c>
      <c r="GO652" s="2">
        <v>2</v>
      </c>
      <c r="GP652" s="2">
        <v>8.3000000000000007</v>
      </c>
      <c r="GQ652" s="2">
        <v>3</v>
      </c>
      <c r="GR652" s="2">
        <v>12.5</v>
      </c>
      <c r="GS652" s="2">
        <v>16</v>
      </c>
      <c r="GT652" s="2">
        <v>66.7</v>
      </c>
      <c r="GV652" s="2">
        <v>12</v>
      </c>
    </row>
    <row r="653" spans="1:204" ht="12.75" customHeight="1" x14ac:dyDescent="0.2">
      <c r="A653" s="2">
        <v>3576</v>
      </c>
      <c r="B653" s="21">
        <f t="shared" si="50"/>
        <v>2.35</v>
      </c>
      <c r="C653" s="23">
        <f t="shared" si="51"/>
        <v>2.35</v>
      </c>
      <c r="D653" s="15">
        <f t="shared" si="52"/>
        <v>3.44</v>
      </c>
      <c r="E653" s="15">
        <f t="shared" si="53"/>
        <v>3.44</v>
      </c>
      <c r="F653" s="15">
        <f t="shared" si="54"/>
        <v>3.3360000000000003</v>
      </c>
      <c r="G653" s="17">
        <v>112</v>
      </c>
      <c r="H653" t="s">
        <v>1086</v>
      </c>
      <c r="I653" t="s">
        <v>1086</v>
      </c>
      <c r="J653" s="2">
        <v>62</v>
      </c>
      <c r="K653" s="2">
        <v>53</v>
      </c>
      <c r="L653" s="2">
        <v>55.4</v>
      </c>
      <c r="M653" s="2">
        <v>26</v>
      </c>
      <c r="N653" s="2">
        <v>22.2</v>
      </c>
      <c r="O653" s="2">
        <v>24</v>
      </c>
      <c r="P653" s="2">
        <v>20.5</v>
      </c>
      <c r="S653" s="2">
        <v>47</v>
      </c>
      <c r="T653" s="2">
        <v>40.200000000000003</v>
      </c>
      <c r="U653" s="2">
        <v>15</v>
      </c>
      <c r="V653" s="2">
        <v>12.8</v>
      </c>
      <c r="W653" s="2">
        <v>5</v>
      </c>
      <c r="X653" s="2">
        <v>4.3</v>
      </c>
      <c r="Y653" s="2">
        <v>55</v>
      </c>
      <c r="Z653" s="2">
        <v>47</v>
      </c>
      <c r="AA653" s="2">
        <v>1</v>
      </c>
      <c r="AB653" s="2">
        <v>647</v>
      </c>
      <c r="AD653" t="s">
        <v>1086</v>
      </c>
      <c r="AE653" t="s">
        <v>1086</v>
      </c>
      <c r="AZ653" t="s">
        <v>1086</v>
      </c>
      <c r="BA653" t="s">
        <v>1086</v>
      </c>
      <c r="BU653" s="2">
        <v>112</v>
      </c>
      <c r="BV653" t="s">
        <v>1086</v>
      </c>
      <c r="BW653" t="s">
        <v>1086</v>
      </c>
      <c r="BX653" s="2">
        <v>62</v>
      </c>
      <c r="BY653" s="2">
        <v>53</v>
      </c>
      <c r="BZ653" s="2">
        <v>55.4</v>
      </c>
      <c r="CA653" s="2">
        <v>26</v>
      </c>
      <c r="CB653" s="2">
        <v>22.2</v>
      </c>
      <c r="CC653" s="2">
        <v>24</v>
      </c>
      <c r="CD653" s="2">
        <v>20.5</v>
      </c>
      <c r="CG653" s="2">
        <v>47</v>
      </c>
      <c r="CH653" s="2">
        <v>40.200000000000003</v>
      </c>
      <c r="CI653" s="2">
        <v>15</v>
      </c>
      <c r="CJ653" s="2">
        <v>12.8</v>
      </c>
      <c r="CK653" s="2">
        <v>5</v>
      </c>
      <c r="CL653" s="2">
        <v>4.3</v>
      </c>
      <c r="CM653" s="2">
        <v>55</v>
      </c>
      <c r="CN653" s="2">
        <v>47</v>
      </c>
      <c r="CO653" s="2">
        <v>1</v>
      </c>
      <c r="CP653" s="2">
        <v>647</v>
      </c>
      <c r="CQ653" s="2">
        <v>193</v>
      </c>
      <c r="CR653" t="s">
        <v>1086</v>
      </c>
      <c r="CS653" t="s">
        <v>1086</v>
      </c>
      <c r="CT653" s="2">
        <v>172</v>
      </c>
      <c r="CU653" s="2">
        <v>89.1</v>
      </c>
      <c r="CV653" s="2">
        <v>89.1</v>
      </c>
      <c r="CW653" s="2">
        <v>4</v>
      </c>
      <c r="CX653" s="2">
        <v>2.1</v>
      </c>
      <c r="CY653" s="2">
        <v>17</v>
      </c>
      <c r="CZ653" s="2">
        <v>8.8000000000000007</v>
      </c>
      <c r="DC653" s="2">
        <v>62</v>
      </c>
      <c r="DD653" s="2">
        <v>32.1</v>
      </c>
      <c r="DE653" s="2">
        <v>110</v>
      </c>
      <c r="DF653" s="2">
        <v>57</v>
      </c>
      <c r="DI653" s="2">
        <v>21</v>
      </c>
      <c r="DJ653" s="2">
        <v>10.9</v>
      </c>
      <c r="DL653" s="2">
        <v>408</v>
      </c>
      <c r="DN653" t="s">
        <v>1086</v>
      </c>
      <c r="DO653" t="s">
        <v>1086</v>
      </c>
      <c r="EJ653" t="s">
        <v>1086</v>
      </c>
      <c r="EK653" t="s">
        <v>1086</v>
      </c>
      <c r="FE653" s="2">
        <v>193</v>
      </c>
      <c r="FF653" t="s">
        <v>1086</v>
      </c>
      <c r="FG653" t="s">
        <v>1086</v>
      </c>
      <c r="FH653" s="2">
        <v>172</v>
      </c>
      <c r="FI653" s="2">
        <v>89.1</v>
      </c>
      <c r="FJ653" s="2">
        <v>89.1</v>
      </c>
      <c r="FK653" s="2">
        <v>4</v>
      </c>
      <c r="FL653" s="2">
        <v>2.1</v>
      </c>
      <c r="FM653" s="2">
        <v>17</v>
      </c>
      <c r="FN653" s="2">
        <v>8.8000000000000007</v>
      </c>
      <c r="FQ653" s="2">
        <v>62</v>
      </c>
      <c r="FR653" s="2">
        <v>32.1</v>
      </c>
      <c r="FS653" s="2">
        <v>110</v>
      </c>
      <c r="FT653" s="2">
        <v>57</v>
      </c>
      <c r="FW653" s="2">
        <v>21</v>
      </c>
      <c r="FX653" s="2">
        <v>10.9</v>
      </c>
      <c r="FZ653" s="2">
        <v>408</v>
      </c>
      <c r="GA653" s="2">
        <v>302</v>
      </c>
      <c r="GB653" t="s">
        <v>1086</v>
      </c>
      <c r="GC653" t="s">
        <v>1086</v>
      </c>
      <c r="GD653" s="2">
        <v>265</v>
      </c>
      <c r="GE653" s="2">
        <v>86</v>
      </c>
      <c r="GF653" s="2">
        <v>87.7</v>
      </c>
      <c r="GG653" s="2">
        <v>5</v>
      </c>
      <c r="GH653" s="2">
        <v>1.6</v>
      </c>
      <c r="GI653" s="2">
        <v>32</v>
      </c>
      <c r="GJ653" s="2">
        <v>10.4</v>
      </c>
      <c r="GM653" s="2">
        <v>101</v>
      </c>
      <c r="GN653" s="2">
        <v>32.799999999999997</v>
      </c>
      <c r="GO653" s="2">
        <v>164</v>
      </c>
      <c r="GP653" s="2">
        <v>53.2</v>
      </c>
      <c r="GQ653" s="2">
        <v>6</v>
      </c>
      <c r="GR653" s="2">
        <v>1.9</v>
      </c>
      <c r="GS653" s="2">
        <v>43</v>
      </c>
      <c r="GT653" s="2">
        <v>14</v>
      </c>
      <c r="GU653" s="2">
        <v>1</v>
      </c>
      <c r="GV653" s="2">
        <v>399</v>
      </c>
    </row>
    <row r="654" spans="1:204" ht="12.75" customHeight="1" x14ac:dyDescent="0.2">
      <c r="A654" s="2">
        <v>3579</v>
      </c>
      <c r="B654" s="21">
        <f t="shared" si="50"/>
        <v>1.9980000000000002</v>
      </c>
      <c r="C654" s="23">
        <f t="shared" si="51"/>
        <v>1.9980000000000002</v>
      </c>
      <c r="D654" s="15">
        <f t="shared" si="52"/>
        <v>3.35</v>
      </c>
      <c r="E654" s="15">
        <f t="shared" si="53"/>
        <v>3.35</v>
      </c>
      <c r="F654" s="15">
        <f t="shared" si="54"/>
        <v>2.8119999999999998</v>
      </c>
      <c r="G654" s="17">
        <v>37</v>
      </c>
      <c r="H654" t="s">
        <v>1086</v>
      </c>
      <c r="I654" t="s">
        <v>1086</v>
      </c>
      <c r="J654" s="2">
        <v>14</v>
      </c>
      <c r="K654" s="2">
        <v>37.799999999999997</v>
      </c>
      <c r="L654" s="2">
        <v>37.799999999999997</v>
      </c>
      <c r="M654" s="2">
        <v>12</v>
      </c>
      <c r="N654" s="2">
        <v>32.4</v>
      </c>
      <c r="O654" s="2">
        <v>11</v>
      </c>
      <c r="P654" s="2">
        <v>29.7</v>
      </c>
      <c r="Q654" s="2">
        <v>1</v>
      </c>
      <c r="R654" s="2">
        <v>2.7</v>
      </c>
      <c r="S654" s="2">
        <v>12</v>
      </c>
      <c r="T654" s="2">
        <v>32.4</v>
      </c>
      <c r="U654" s="2">
        <v>1</v>
      </c>
      <c r="V654" s="2">
        <v>2.7</v>
      </c>
      <c r="Y654" s="2">
        <v>23</v>
      </c>
      <c r="Z654" s="2">
        <v>62.2</v>
      </c>
      <c r="AB654" s="2">
        <v>41</v>
      </c>
      <c r="AD654" t="s">
        <v>1086</v>
      </c>
      <c r="AE654" t="s">
        <v>1086</v>
      </c>
      <c r="AZ654" t="s">
        <v>1086</v>
      </c>
      <c r="BA654" t="s">
        <v>1086</v>
      </c>
      <c r="BU654" s="2">
        <v>37</v>
      </c>
      <c r="BV654" t="s">
        <v>1086</v>
      </c>
      <c r="BW654" t="s">
        <v>1086</v>
      </c>
      <c r="BX654" s="2">
        <v>14</v>
      </c>
      <c r="BY654" s="2">
        <v>37.799999999999997</v>
      </c>
      <c r="BZ654" s="2">
        <v>37.799999999999997</v>
      </c>
      <c r="CA654" s="2">
        <v>12</v>
      </c>
      <c r="CB654" s="2">
        <v>32.4</v>
      </c>
      <c r="CC654" s="2">
        <v>11</v>
      </c>
      <c r="CD654" s="2">
        <v>29.7</v>
      </c>
      <c r="CE654" s="2">
        <v>1</v>
      </c>
      <c r="CF654" s="2">
        <v>2.7</v>
      </c>
      <c r="CG654" s="2">
        <v>12</v>
      </c>
      <c r="CH654" s="2">
        <v>32.4</v>
      </c>
      <c r="CI654" s="2">
        <v>1</v>
      </c>
      <c r="CJ654" s="2">
        <v>2.7</v>
      </c>
      <c r="CM654" s="2">
        <v>23</v>
      </c>
      <c r="CN654" s="2">
        <v>62.2</v>
      </c>
      <c r="CP654" s="2">
        <v>41</v>
      </c>
      <c r="CQ654" s="2">
        <v>17</v>
      </c>
      <c r="CR654" t="s">
        <v>1086</v>
      </c>
      <c r="CS654" t="s">
        <v>1086</v>
      </c>
      <c r="CT654" s="2">
        <v>13</v>
      </c>
      <c r="CU654" s="2">
        <v>76.5</v>
      </c>
      <c r="CV654" s="2">
        <v>76.5</v>
      </c>
      <c r="CY654" s="2">
        <v>4</v>
      </c>
      <c r="CZ654" s="2">
        <v>23.5</v>
      </c>
      <c r="DC654" s="2">
        <v>3</v>
      </c>
      <c r="DD654" s="2">
        <v>17.600000000000001</v>
      </c>
      <c r="DE654" s="2">
        <v>10</v>
      </c>
      <c r="DF654" s="2">
        <v>58.8</v>
      </c>
      <c r="DI654" s="2">
        <v>4</v>
      </c>
      <c r="DJ654" s="2">
        <v>23.5</v>
      </c>
      <c r="DL654" s="2">
        <v>35</v>
      </c>
      <c r="DN654" t="s">
        <v>1086</v>
      </c>
      <c r="DO654" t="s">
        <v>1086</v>
      </c>
      <c r="EJ654" t="s">
        <v>1086</v>
      </c>
      <c r="EK654" t="s">
        <v>1086</v>
      </c>
      <c r="FE654" s="2">
        <v>17</v>
      </c>
      <c r="FF654" t="s">
        <v>1086</v>
      </c>
      <c r="FG654" t="s">
        <v>1086</v>
      </c>
      <c r="FH654" s="2">
        <v>13</v>
      </c>
      <c r="FI654" s="2">
        <v>76.5</v>
      </c>
      <c r="FJ654" s="2">
        <v>76.5</v>
      </c>
      <c r="FM654" s="2">
        <v>4</v>
      </c>
      <c r="FN654" s="2">
        <v>23.5</v>
      </c>
      <c r="FQ654" s="2">
        <v>3</v>
      </c>
      <c r="FR654" s="2">
        <v>17.600000000000001</v>
      </c>
      <c r="FS654" s="2">
        <v>10</v>
      </c>
      <c r="FT654" s="2">
        <v>58.8</v>
      </c>
      <c r="FW654" s="2">
        <v>4</v>
      </c>
      <c r="FX654" s="2">
        <v>23.5</v>
      </c>
      <c r="FZ654" s="2">
        <v>35</v>
      </c>
      <c r="GA654" s="2">
        <v>21</v>
      </c>
      <c r="GB654" t="s">
        <v>1086</v>
      </c>
      <c r="GC654" t="s">
        <v>1086</v>
      </c>
      <c r="GD654" s="2">
        <v>16</v>
      </c>
      <c r="GE654" s="2">
        <v>76.2</v>
      </c>
      <c r="GF654" s="2">
        <v>76.2</v>
      </c>
      <c r="GG654" s="2">
        <v>2</v>
      </c>
      <c r="GH654" s="2">
        <v>9.5</v>
      </c>
      <c r="GI654" s="2">
        <v>3</v>
      </c>
      <c r="GJ654" s="2">
        <v>14.3</v>
      </c>
      <c r="GK654" s="2">
        <v>1</v>
      </c>
      <c r="GL654" s="2">
        <v>4.8</v>
      </c>
      <c r="GM654" s="2">
        <v>9</v>
      </c>
      <c r="GN654" s="2">
        <v>42.9</v>
      </c>
      <c r="GO654" s="2">
        <v>6</v>
      </c>
      <c r="GP654" s="2">
        <v>28.6</v>
      </c>
      <c r="GS654" s="2">
        <v>5</v>
      </c>
      <c r="GT654" s="2">
        <v>23.8</v>
      </c>
      <c r="GV654" s="2">
        <v>22</v>
      </c>
    </row>
    <row r="655" spans="1:204" ht="12.75" customHeight="1" x14ac:dyDescent="0.2">
      <c r="A655" s="2">
        <v>3580</v>
      </c>
      <c r="B655" s="21">
        <f t="shared" si="50"/>
        <v>1.7709999999999999</v>
      </c>
      <c r="C655" s="23">
        <f t="shared" si="51"/>
        <v>1.7709999999999999</v>
      </c>
      <c r="D655" s="15">
        <f t="shared" si="52"/>
        <v>1.9159999999999999</v>
      </c>
      <c r="E655" s="15">
        <f t="shared" si="53"/>
        <v>1.9159999999999999</v>
      </c>
      <c r="F655" s="15">
        <f t="shared" si="54"/>
        <v>1.5840000000000001</v>
      </c>
      <c r="G655" s="17">
        <v>21</v>
      </c>
      <c r="H655" t="s">
        <v>1086</v>
      </c>
      <c r="I655" t="s">
        <v>1086</v>
      </c>
      <c r="J655" s="2">
        <v>5</v>
      </c>
      <c r="K655" s="2">
        <v>22.7</v>
      </c>
      <c r="L655" s="2">
        <v>23.8</v>
      </c>
      <c r="M655" s="2">
        <v>11</v>
      </c>
      <c r="N655" s="2">
        <v>50</v>
      </c>
      <c r="O655" s="2">
        <v>5</v>
      </c>
      <c r="P655" s="2">
        <v>22.7</v>
      </c>
      <c r="S655" s="2">
        <v>2</v>
      </c>
      <c r="T655" s="2">
        <v>9.1</v>
      </c>
      <c r="U655" s="2">
        <v>3</v>
      </c>
      <c r="V655" s="2">
        <v>13.6</v>
      </c>
      <c r="W655" s="2">
        <v>1</v>
      </c>
      <c r="X655" s="2">
        <v>4.5</v>
      </c>
      <c r="Y655" s="2">
        <v>17</v>
      </c>
      <c r="Z655" s="2">
        <v>77.3</v>
      </c>
      <c r="AB655" s="2">
        <v>16</v>
      </c>
      <c r="AD655" t="s">
        <v>1086</v>
      </c>
      <c r="AE655" t="s">
        <v>1086</v>
      </c>
      <c r="AZ655" t="s">
        <v>1086</v>
      </c>
      <c r="BA655" t="s">
        <v>1086</v>
      </c>
      <c r="BU655" s="2">
        <v>21</v>
      </c>
      <c r="BV655" t="s">
        <v>1086</v>
      </c>
      <c r="BW655" t="s">
        <v>1086</v>
      </c>
      <c r="BX655" s="2">
        <v>5</v>
      </c>
      <c r="BY655" s="2">
        <v>22.7</v>
      </c>
      <c r="BZ655" s="2">
        <v>23.8</v>
      </c>
      <c r="CA655" s="2">
        <v>11</v>
      </c>
      <c r="CB655" s="2">
        <v>50</v>
      </c>
      <c r="CC655" s="2">
        <v>5</v>
      </c>
      <c r="CD655" s="2">
        <v>22.7</v>
      </c>
      <c r="CG655" s="2">
        <v>2</v>
      </c>
      <c r="CH655" s="2">
        <v>9.1</v>
      </c>
      <c r="CI655" s="2">
        <v>3</v>
      </c>
      <c r="CJ655" s="2">
        <v>13.6</v>
      </c>
      <c r="CK655" s="2">
        <v>1</v>
      </c>
      <c r="CL655" s="2">
        <v>4.5</v>
      </c>
      <c r="CM655" s="2">
        <v>17</v>
      </c>
      <c r="CN655" s="2">
        <v>77.3</v>
      </c>
      <c r="CP655" s="2">
        <v>16</v>
      </c>
      <c r="CQ655" s="2">
        <v>12</v>
      </c>
      <c r="CR655" t="s">
        <v>1086</v>
      </c>
      <c r="CS655" t="s">
        <v>1086</v>
      </c>
      <c r="CT655" s="2">
        <v>4</v>
      </c>
      <c r="CU655" s="2">
        <v>33.299999999999997</v>
      </c>
      <c r="CV655" s="2">
        <v>33.299999999999997</v>
      </c>
      <c r="CW655" s="2">
        <v>5</v>
      </c>
      <c r="CX655" s="2">
        <v>41.7</v>
      </c>
      <c r="CY655" s="2">
        <v>3</v>
      </c>
      <c r="CZ655" s="2">
        <v>25</v>
      </c>
      <c r="DC655" s="2">
        <v>4</v>
      </c>
      <c r="DD655" s="2">
        <v>33.299999999999997</v>
      </c>
      <c r="DI655" s="2">
        <v>8</v>
      </c>
      <c r="DJ655" s="2">
        <v>66.7</v>
      </c>
      <c r="DL655" s="2">
        <v>4</v>
      </c>
      <c r="DN655" t="s">
        <v>1086</v>
      </c>
      <c r="DO655" t="s">
        <v>1086</v>
      </c>
      <c r="EJ655" t="s">
        <v>1086</v>
      </c>
      <c r="EK655" t="s">
        <v>1086</v>
      </c>
      <c r="FE655" s="2">
        <v>12</v>
      </c>
      <c r="FF655" t="s">
        <v>1086</v>
      </c>
      <c r="FG655" t="s">
        <v>1086</v>
      </c>
      <c r="FH655" s="2">
        <v>4</v>
      </c>
      <c r="FI655" s="2">
        <v>33.299999999999997</v>
      </c>
      <c r="FJ655" s="2">
        <v>33.299999999999997</v>
      </c>
      <c r="FK655" s="2">
        <v>5</v>
      </c>
      <c r="FL655" s="2">
        <v>41.7</v>
      </c>
      <c r="FM655" s="2">
        <v>3</v>
      </c>
      <c r="FN655" s="2">
        <v>25</v>
      </c>
      <c r="FQ655" s="2">
        <v>4</v>
      </c>
      <c r="FR655" s="2">
        <v>33.299999999999997</v>
      </c>
      <c r="FW655" s="2">
        <v>8</v>
      </c>
      <c r="FX655" s="2">
        <v>66.7</v>
      </c>
      <c r="FZ655" s="2">
        <v>4</v>
      </c>
      <c r="GA655" s="2">
        <v>11</v>
      </c>
      <c r="GB655" t="s">
        <v>1086</v>
      </c>
      <c r="GC655" t="s">
        <v>1086</v>
      </c>
      <c r="GG655" s="2">
        <v>3</v>
      </c>
      <c r="GH655" s="2">
        <v>25</v>
      </c>
      <c r="GI655" s="2">
        <v>8</v>
      </c>
      <c r="GJ655" s="2">
        <v>66.7</v>
      </c>
      <c r="GQ655" s="2">
        <v>1</v>
      </c>
      <c r="GR655" s="2">
        <v>8.3000000000000007</v>
      </c>
      <c r="GS655" s="2">
        <v>12</v>
      </c>
      <c r="GT655" s="2">
        <v>100</v>
      </c>
      <c r="GV655" s="2">
        <v>3</v>
      </c>
    </row>
    <row r="656" spans="1:204" ht="12.75" customHeight="1" x14ac:dyDescent="0.2">
      <c r="A656" s="2">
        <v>3584</v>
      </c>
      <c r="B656" s="21">
        <f t="shared" si="50"/>
        <v>0</v>
      </c>
      <c r="C656" s="23">
        <f t="shared" si="51"/>
        <v>1.7350000000000001</v>
      </c>
      <c r="D656" s="15">
        <f t="shared" si="52"/>
        <v>2.512</v>
      </c>
      <c r="E656" s="15">
        <f t="shared" si="53"/>
        <v>2.512</v>
      </c>
      <c r="F656" s="15">
        <f t="shared" si="54"/>
        <v>2.4750000000000001</v>
      </c>
      <c r="G656" s="17">
        <v>412</v>
      </c>
      <c r="H656" t="s">
        <v>1086</v>
      </c>
      <c r="I656" t="s">
        <v>1086</v>
      </c>
      <c r="AC656" s="2">
        <v>2</v>
      </c>
      <c r="AD656" t="s">
        <v>1086</v>
      </c>
      <c r="AE656" t="s">
        <v>1086</v>
      </c>
      <c r="AZ656" t="s">
        <v>1086</v>
      </c>
      <c r="BA656" t="s">
        <v>1086</v>
      </c>
      <c r="BU656" s="2">
        <v>414</v>
      </c>
      <c r="BV656" t="s">
        <v>1086</v>
      </c>
      <c r="BW656" t="s">
        <v>1086</v>
      </c>
      <c r="BX656" s="2">
        <v>88</v>
      </c>
      <c r="BY656" s="2">
        <v>21.2</v>
      </c>
      <c r="BZ656" s="2">
        <v>21.3</v>
      </c>
      <c r="CA656" s="2">
        <v>204</v>
      </c>
      <c r="CB656" s="2">
        <v>49.2</v>
      </c>
      <c r="CC656" s="2">
        <v>122</v>
      </c>
      <c r="CD656" s="2">
        <v>29.4</v>
      </c>
      <c r="CE656" s="2">
        <v>2</v>
      </c>
      <c r="CF656" s="2">
        <v>0.5</v>
      </c>
      <c r="CG656" s="2">
        <v>72</v>
      </c>
      <c r="CH656" s="2">
        <v>17.3</v>
      </c>
      <c r="CI656" s="2">
        <v>14</v>
      </c>
      <c r="CJ656" s="2">
        <v>3.4</v>
      </c>
      <c r="CK656" s="2">
        <v>1</v>
      </c>
      <c r="CL656" s="2">
        <v>0.2</v>
      </c>
      <c r="CM656" s="2">
        <v>327</v>
      </c>
      <c r="CN656" s="2">
        <v>78.8</v>
      </c>
      <c r="CO656" s="2">
        <v>17</v>
      </c>
      <c r="CP656" s="2">
        <v>909</v>
      </c>
      <c r="CQ656" s="2">
        <v>330</v>
      </c>
      <c r="CR656" t="s">
        <v>1086</v>
      </c>
      <c r="CS656" t="s">
        <v>1086</v>
      </c>
      <c r="CT656" s="2">
        <v>177</v>
      </c>
      <c r="CU656" s="2">
        <v>53.6</v>
      </c>
      <c r="CV656" s="2">
        <v>53.6</v>
      </c>
      <c r="CW656" s="2">
        <v>56</v>
      </c>
      <c r="CX656" s="2">
        <v>17</v>
      </c>
      <c r="CY656" s="2">
        <v>97</v>
      </c>
      <c r="CZ656" s="2">
        <v>29.4</v>
      </c>
      <c r="DA656" s="2">
        <v>1</v>
      </c>
      <c r="DB656" s="2">
        <v>0.3</v>
      </c>
      <c r="DC656" s="2">
        <v>126</v>
      </c>
      <c r="DD656" s="2">
        <v>38.200000000000003</v>
      </c>
      <c r="DE656" s="2">
        <v>50</v>
      </c>
      <c r="DF656" s="2">
        <v>15.2</v>
      </c>
      <c r="DI656" s="2">
        <v>153</v>
      </c>
      <c r="DJ656" s="2">
        <v>46.4</v>
      </c>
      <c r="DL656" s="2">
        <v>461</v>
      </c>
      <c r="DN656" t="s">
        <v>1086</v>
      </c>
      <c r="DO656" t="s">
        <v>1086</v>
      </c>
      <c r="EH656" s="2">
        <v>1</v>
      </c>
      <c r="EJ656" t="s">
        <v>1086</v>
      </c>
      <c r="EK656" t="s">
        <v>1086</v>
      </c>
      <c r="FE656" s="2">
        <v>330</v>
      </c>
      <c r="FF656" t="s">
        <v>1086</v>
      </c>
      <c r="FG656" t="s">
        <v>1086</v>
      </c>
      <c r="FH656" s="2">
        <v>177</v>
      </c>
      <c r="FI656" s="2">
        <v>53.6</v>
      </c>
      <c r="FJ656" s="2">
        <v>53.6</v>
      </c>
      <c r="FK656" s="2">
        <v>56</v>
      </c>
      <c r="FL656" s="2">
        <v>17</v>
      </c>
      <c r="FM656" s="2">
        <v>97</v>
      </c>
      <c r="FN656" s="2">
        <v>29.4</v>
      </c>
      <c r="FO656" s="2">
        <v>1</v>
      </c>
      <c r="FP656" s="2">
        <v>0.3</v>
      </c>
      <c r="FQ656" s="2">
        <v>126</v>
      </c>
      <c r="FR656" s="2">
        <v>38.200000000000003</v>
      </c>
      <c r="FS656" s="2">
        <v>50</v>
      </c>
      <c r="FT656" s="2">
        <v>15.2</v>
      </c>
      <c r="FW656" s="2">
        <v>153</v>
      </c>
      <c r="FX656" s="2">
        <v>46.4</v>
      </c>
      <c r="FZ656" s="2">
        <v>462</v>
      </c>
      <c r="GA656" s="2">
        <v>369</v>
      </c>
      <c r="GB656" t="s">
        <v>1086</v>
      </c>
      <c r="GC656" t="s">
        <v>1086</v>
      </c>
      <c r="GD656" s="2">
        <v>189</v>
      </c>
      <c r="GE656" s="2">
        <v>50.9</v>
      </c>
      <c r="GF656" s="2">
        <v>51.2</v>
      </c>
      <c r="GG656" s="2">
        <v>35</v>
      </c>
      <c r="GH656" s="2">
        <v>9.4</v>
      </c>
      <c r="GI656" s="2">
        <v>145</v>
      </c>
      <c r="GJ656" s="2">
        <v>39.1</v>
      </c>
      <c r="GK656" s="2">
        <v>7</v>
      </c>
      <c r="GL656" s="2">
        <v>1.9</v>
      </c>
      <c r="GM656" s="2">
        <v>134</v>
      </c>
      <c r="GN656" s="2">
        <v>36.1</v>
      </c>
      <c r="GO656" s="2">
        <v>48</v>
      </c>
      <c r="GP656" s="2">
        <v>12.9</v>
      </c>
      <c r="GQ656" s="2">
        <v>2</v>
      </c>
      <c r="GR656" s="2">
        <v>0.5</v>
      </c>
      <c r="GS656" s="2">
        <v>182</v>
      </c>
      <c r="GT656" s="2">
        <v>49.1</v>
      </c>
      <c r="GU656" s="2">
        <v>19</v>
      </c>
      <c r="GV656" s="2">
        <v>242</v>
      </c>
    </row>
    <row r="657" spans="1:204" ht="12.75" customHeight="1" x14ac:dyDescent="0.2">
      <c r="A657" s="2">
        <v>3588</v>
      </c>
      <c r="B657" s="21">
        <f t="shared" si="50"/>
        <v>2.4610000000000003</v>
      </c>
      <c r="C657" s="23">
        <f t="shared" si="51"/>
        <v>2.4610000000000003</v>
      </c>
      <c r="D657" s="15">
        <f t="shared" si="52"/>
        <v>3.3149999999999999</v>
      </c>
      <c r="E657" s="15">
        <f t="shared" si="53"/>
        <v>3.3149999999999999</v>
      </c>
      <c r="F657" s="15">
        <f t="shared" si="54"/>
        <v>3.0439999999999996</v>
      </c>
      <c r="G657" s="17">
        <v>146</v>
      </c>
      <c r="H657" t="s">
        <v>1086</v>
      </c>
      <c r="I657" t="s">
        <v>1086</v>
      </c>
      <c r="J657" s="2">
        <v>90</v>
      </c>
      <c r="K657" s="2">
        <v>59.2</v>
      </c>
      <c r="L657" s="2">
        <v>61.6</v>
      </c>
      <c r="M657" s="2">
        <v>41</v>
      </c>
      <c r="N657" s="2">
        <v>27</v>
      </c>
      <c r="O657" s="2">
        <v>15</v>
      </c>
      <c r="P657" s="2">
        <v>9.9</v>
      </c>
      <c r="Q657" s="2">
        <v>5</v>
      </c>
      <c r="R657" s="2">
        <v>3.3</v>
      </c>
      <c r="S657" s="2">
        <v>37</v>
      </c>
      <c r="T657" s="2">
        <v>24.3</v>
      </c>
      <c r="U657" s="2">
        <v>48</v>
      </c>
      <c r="V657" s="2">
        <v>31.6</v>
      </c>
      <c r="W657" s="2">
        <v>6</v>
      </c>
      <c r="X657" s="2">
        <v>3.9</v>
      </c>
      <c r="Y657" s="2">
        <v>62</v>
      </c>
      <c r="Z657" s="2">
        <v>40.799999999999997</v>
      </c>
      <c r="AB657" s="2">
        <v>1069</v>
      </c>
      <c r="AD657" t="s">
        <v>1086</v>
      </c>
      <c r="AE657" t="s">
        <v>1086</v>
      </c>
      <c r="AZ657" t="s">
        <v>1086</v>
      </c>
      <c r="BA657" t="s">
        <v>1086</v>
      </c>
      <c r="BU657" s="2">
        <v>146</v>
      </c>
      <c r="BV657" t="s">
        <v>1086</v>
      </c>
      <c r="BW657" t="s">
        <v>1086</v>
      </c>
      <c r="BX657" s="2">
        <v>90</v>
      </c>
      <c r="BY657" s="2">
        <v>59.2</v>
      </c>
      <c r="BZ657" s="2">
        <v>61.6</v>
      </c>
      <c r="CA657" s="2">
        <v>41</v>
      </c>
      <c r="CB657" s="2">
        <v>27</v>
      </c>
      <c r="CC657" s="2">
        <v>15</v>
      </c>
      <c r="CD657" s="2">
        <v>9.9</v>
      </c>
      <c r="CE657" s="2">
        <v>5</v>
      </c>
      <c r="CF657" s="2">
        <v>3.3</v>
      </c>
      <c r="CG657" s="2">
        <v>37</v>
      </c>
      <c r="CH657" s="2">
        <v>24.3</v>
      </c>
      <c r="CI657" s="2">
        <v>48</v>
      </c>
      <c r="CJ657" s="2">
        <v>31.6</v>
      </c>
      <c r="CK657" s="2">
        <v>6</v>
      </c>
      <c r="CL657" s="2">
        <v>3.9</v>
      </c>
      <c r="CM657" s="2">
        <v>62</v>
      </c>
      <c r="CN657" s="2">
        <v>40.799999999999997</v>
      </c>
      <c r="CP657" s="2">
        <v>1069</v>
      </c>
      <c r="CQ657" s="2">
        <v>199</v>
      </c>
      <c r="CR657" t="s">
        <v>1086</v>
      </c>
      <c r="CS657" t="s">
        <v>1086</v>
      </c>
      <c r="CT657" s="2">
        <v>167</v>
      </c>
      <c r="CU657" s="2">
        <v>83.9</v>
      </c>
      <c r="CV657" s="2">
        <v>83.9</v>
      </c>
      <c r="CW657" s="2">
        <v>6</v>
      </c>
      <c r="CX657" s="2">
        <v>3</v>
      </c>
      <c r="CY657" s="2">
        <v>26</v>
      </c>
      <c r="CZ657" s="2">
        <v>13.1</v>
      </c>
      <c r="DC657" s="2">
        <v>67</v>
      </c>
      <c r="DD657" s="2">
        <v>33.700000000000003</v>
      </c>
      <c r="DE657" s="2">
        <v>100</v>
      </c>
      <c r="DF657" s="2">
        <v>50.3</v>
      </c>
      <c r="DI657" s="2">
        <v>32</v>
      </c>
      <c r="DJ657" s="2">
        <v>16.100000000000001</v>
      </c>
      <c r="DL657" s="2">
        <v>601</v>
      </c>
      <c r="DN657" t="s">
        <v>1086</v>
      </c>
      <c r="DO657" t="s">
        <v>1086</v>
      </c>
      <c r="EJ657" t="s">
        <v>1086</v>
      </c>
      <c r="EK657" t="s">
        <v>1086</v>
      </c>
      <c r="FE657" s="2">
        <v>199</v>
      </c>
      <c r="FF657" t="s">
        <v>1086</v>
      </c>
      <c r="FG657" t="s">
        <v>1086</v>
      </c>
      <c r="FH657" s="2">
        <v>167</v>
      </c>
      <c r="FI657" s="2">
        <v>83.9</v>
      </c>
      <c r="FJ657" s="2">
        <v>83.9</v>
      </c>
      <c r="FK657" s="2">
        <v>6</v>
      </c>
      <c r="FL657" s="2">
        <v>3</v>
      </c>
      <c r="FM657" s="2">
        <v>26</v>
      </c>
      <c r="FN657" s="2">
        <v>13.1</v>
      </c>
      <c r="FQ657" s="2">
        <v>67</v>
      </c>
      <c r="FR657" s="2">
        <v>33.700000000000003</v>
      </c>
      <c r="FS657" s="2">
        <v>100</v>
      </c>
      <c r="FT657" s="2">
        <v>50.3</v>
      </c>
      <c r="FW657" s="2">
        <v>32</v>
      </c>
      <c r="FX657" s="2">
        <v>16.100000000000001</v>
      </c>
      <c r="FZ657" s="2">
        <v>601</v>
      </c>
      <c r="GA657" s="2">
        <v>279</v>
      </c>
      <c r="GB657" t="s">
        <v>1086</v>
      </c>
      <c r="GC657" t="s">
        <v>1086</v>
      </c>
      <c r="GD657" s="2">
        <v>224</v>
      </c>
      <c r="GE657" s="2">
        <v>78.599999999999994</v>
      </c>
      <c r="GF657" s="2">
        <v>80.3</v>
      </c>
      <c r="GG657" s="2">
        <v>11</v>
      </c>
      <c r="GH657" s="2">
        <v>3.9</v>
      </c>
      <c r="GI657" s="2">
        <v>44</v>
      </c>
      <c r="GJ657" s="2">
        <v>15.4</v>
      </c>
      <c r="GK657" s="2">
        <v>11</v>
      </c>
      <c r="GL657" s="2">
        <v>3.9</v>
      </c>
      <c r="GM657" s="2">
        <v>84</v>
      </c>
      <c r="GN657" s="2">
        <v>29.5</v>
      </c>
      <c r="GO657" s="2">
        <v>129</v>
      </c>
      <c r="GP657" s="2">
        <v>45.3</v>
      </c>
      <c r="GQ657" s="2">
        <v>6</v>
      </c>
      <c r="GR657" s="2">
        <v>2.1</v>
      </c>
      <c r="GS657" s="2">
        <v>61</v>
      </c>
      <c r="GT657" s="2">
        <v>21.4</v>
      </c>
      <c r="GV657" s="2">
        <v>697</v>
      </c>
    </row>
    <row r="658" spans="1:204" ht="12.75" customHeight="1" x14ac:dyDescent="0.2">
      <c r="A658" s="2">
        <v>3590</v>
      </c>
      <c r="B658" s="21">
        <f t="shared" si="50"/>
        <v>3.2720000000000002</v>
      </c>
      <c r="C658" s="23">
        <f t="shared" si="51"/>
        <v>3.2720000000000002</v>
      </c>
      <c r="D658" s="15">
        <f t="shared" si="52"/>
        <v>3.9290000000000003</v>
      </c>
      <c r="E658" s="15">
        <f t="shared" si="53"/>
        <v>3.9290000000000003</v>
      </c>
      <c r="F658" s="15">
        <f t="shared" si="54"/>
        <v>0</v>
      </c>
      <c r="G658" s="17">
        <v>164</v>
      </c>
      <c r="H658" t="s">
        <v>1086</v>
      </c>
      <c r="I658" t="s">
        <v>1086</v>
      </c>
      <c r="J658" s="2">
        <v>139</v>
      </c>
      <c r="K658" s="2">
        <v>84.8</v>
      </c>
      <c r="L658" s="2">
        <v>84.8</v>
      </c>
      <c r="M658" s="2">
        <v>3</v>
      </c>
      <c r="N658" s="2">
        <v>1.8</v>
      </c>
      <c r="O658" s="2">
        <v>22</v>
      </c>
      <c r="P658" s="2">
        <v>13.4</v>
      </c>
      <c r="S658" s="2">
        <v>66</v>
      </c>
      <c r="T658" s="2">
        <v>40.200000000000003</v>
      </c>
      <c r="U658" s="2">
        <v>73</v>
      </c>
      <c r="V658" s="2">
        <v>44.5</v>
      </c>
      <c r="Y658" s="2">
        <v>25</v>
      </c>
      <c r="Z658" s="2">
        <v>15.2</v>
      </c>
      <c r="AB658" s="2">
        <v>29</v>
      </c>
      <c r="AD658" t="s">
        <v>1086</v>
      </c>
      <c r="AE658" t="s">
        <v>1086</v>
      </c>
      <c r="AZ658" t="s">
        <v>1086</v>
      </c>
      <c r="BA658" t="s">
        <v>1086</v>
      </c>
      <c r="BU658" s="2">
        <v>164</v>
      </c>
      <c r="BV658" t="s">
        <v>1086</v>
      </c>
      <c r="BW658" t="s">
        <v>1086</v>
      </c>
      <c r="BX658" s="2">
        <v>139</v>
      </c>
      <c r="BY658" s="2">
        <v>84.8</v>
      </c>
      <c r="BZ658" s="2">
        <v>84.8</v>
      </c>
      <c r="CA658" s="2">
        <v>3</v>
      </c>
      <c r="CB658" s="2">
        <v>1.8</v>
      </c>
      <c r="CC658" s="2">
        <v>22</v>
      </c>
      <c r="CD658" s="2">
        <v>13.4</v>
      </c>
      <c r="CG658" s="2">
        <v>66</v>
      </c>
      <c r="CH658" s="2">
        <v>40.200000000000003</v>
      </c>
      <c r="CI658" s="2">
        <v>73</v>
      </c>
      <c r="CJ658" s="2">
        <v>44.5</v>
      </c>
      <c r="CM658" s="2">
        <v>25</v>
      </c>
      <c r="CN658" s="2">
        <v>15.2</v>
      </c>
      <c r="CP658" s="2">
        <v>29</v>
      </c>
      <c r="CQ658" s="2">
        <v>28</v>
      </c>
      <c r="CR658" t="s">
        <v>1086</v>
      </c>
      <c r="CS658" t="s">
        <v>1086</v>
      </c>
      <c r="CT658" s="2">
        <v>28</v>
      </c>
      <c r="CU658" s="2">
        <v>100</v>
      </c>
      <c r="CV658" s="2">
        <v>100</v>
      </c>
      <c r="DC658" s="2">
        <v>2</v>
      </c>
      <c r="DD658" s="2">
        <v>7.1</v>
      </c>
      <c r="DE658" s="2">
        <v>26</v>
      </c>
      <c r="DF658" s="2">
        <v>92.9</v>
      </c>
      <c r="DN658" t="s">
        <v>1086</v>
      </c>
      <c r="DO658" t="s">
        <v>1086</v>
      </c>
      <c r="EJ658" t="s">
        <v>1086</v>
      </c>
      <c r="EK658" t="s">
        <v>1086</v>
      </c>
      <c r="FE658" s="2">
        <v>28</v>
      </c>
      <c r="FF658" t="s">
        <v>1086</v>
      </c>
      <c r="FG658" t="s">
        <v>1086</v>
      </c>
      <c r="FH658" s="2">
        <v>28</v>
      </c>
      <c r="FI658" s="2">
        <v>100</v>
      </c>
      <c r="FJ658" s="2">
        <v>100</v>
      </c>
      <c r="FQ658" s="2">
        <v>2</v>
      </c>
      <c r="FR658" s="2">
        <v>7.1</v>
      </c>
      <c r="FS658" s="2">
        <v>26</v>
      </c>
      <c r="FT658" s="2">
        <v>92.9</v>
      </c>
      <c r="GB658" t="s">
        <v>1086</v>
      </c>
      <c r="GC658" t="s">
        <v>1086</v>
      </c>
    </row>
    <row r="659" spans="1:204" ht="12.75" customHeight="1" x14ac:dyDescent="0.2">
      <c r="A659" s="2">
        <v>3597</v>
      </c>
      <c r="B659" s="21">
        <f t="shared" si="50"/>
        <v>2.3149999999999999</v>
      </c>
      <c r="C659" s="23">
        <f t="shared" si="51"/>
        <v>1.855</v>
      </c>
      <c r="D659" s="15">
        <f t="shared" si="52"/>
        <v>3.0249999999999999</v>
      </c>
      <c r="E659" s="15">
        <f t="shared" si="53"/>
        <v>3.0249999999999999</v>
      </c>
      <c r="F659" s="15">
        <f t="shared" si="54"/>
        <v>2.64</v>
      </c>
      <c r="G659" s="17">
        <v>32</v>
      </c>
      <c r="H659" t="s">
        <v>1086</v>
      </c>
      <c r="I659" t="s">
        <v>1086</v>
      </c>
      <c r="J659" s="2">
        <v>15</v>
      </c>
      <c r="K659" s="2">
        <v>46.9</v>
      </c>
      <c r="L659" s="2">
        <v>46.9</v>
      </c>
      <c r="M659" s="2">
        <v>7</v>
      </c>
      <c r="N659" s="2">
        <v>21.9</v>
      </c>
      <c r="O659" s="2">
        <v>10</v>
      </c>
      <c r="P659" s="2">
        <v>31.3</v>
      </c>
      <c r="S659" s="2">
        <v>13</v>
      </c>
      <c r="T659" s="2">
        <v>40.6</v>
      </c>
      <c r="U659" s="2">
        <v>2</v>
      </c>
      <c r="V659" s="2">
        <v>6.3</v>
      </c>
      <c r="Y659" s="2">
        <v>17</v>
      </c>
      <c r="Z659" s="2">
        <v>53.1</v>
      </c>
      <c r="AB659" s="2">
        <v>76</v>
      </c>
      <c r="AC659" s="2">
        <v>15</v>
      </c>
      <c r="AD659" t="s">
        <v>1086</v>
      </c>
      <c r="AE659" t="s">
        <v>1086</v>
      </c>
      <c r="AF659" s="2">
        <v>2</v>
      </c>
      <c r="AG659" s="2">
        <v>13.3</v>
      </c>
      <c r="AH659" s="2">
        <v>13.3</v>
      </c>
      <c r="AI659" s="2">
        <v>13</v>
      </c>
      <c r="AJ659" s="2">
        <v>86.7</v>
      </c>
      <c r="AM659" s="2">
        <v>2</v>
      </c>
      <c r="AN659" s="2">
        <v>13.3</v>
      </c>
      <c r="AU659" s="2">
        <v>13</v>
      </c>
      <c r="AV659" s="2">
        <v>86.7</v>
      </c>
      <c r="AX659" s="2">
        <v>1</v>
      </c>
      <c r="AZ659" t="s">
        <v>1086</v>
      </c>
      <c r="BA659" t="s">
        <v>1086</v>
      </c>
      <c r="BU659" s="2">
        <v>47</v>
      </c>
      <c r="BV659" t="s">
        <v>1086</v>
      </c>
      <c r="BW659" t="s">
        <v>1086</v>
      </c>
      <c r="BX659" s="2">
        <v>17</v>
      </c>
      <c r="BY659" s="2">
        <v>36.200000000000003</v>
      </c>
      <c r="BZ659" s="2">
        <v>36.200000000000003</v>
      </c>
      <c r="CA659" s="2">
        <v>20</v>
      </c>
      <c r="CB659" s="2">
        <v>42.6</v>
      </c>
      <c r="CC659" s="2">
        <v>10</v>
      </c>
      <c r="CD659" s="2">
        <v>21.3</v>
      </c>
      <c r="CE659" s="2">
        <v>2</v>
      </c>
      <c r="CF659" s="2">
        <v>4.3</v>
      </c>
      <c r="CG659" s="2">
        <v>13</v>
      </c>
      <c r="CH659" s="2">
        <v>27.7</v>
      </c>
      <c r="CI659" s="2">
        <v>2</v>
      </c>
      <c r="CJ659" s="2">
        <v>4.3</v>
      </c>
      <c r="CM659" s="2">
        <v>30</v>
      </c>
      <c r="CN659" s="2">
        <v>63.8</v>
      </c>
      <c r="CP659" s="2">
        <v>77</v>
      </c>
      <c r="CQ659" s="2">
        <v>40</v>
      </c>
      <c r="CR659" t="s">
        <v>1086</v>
      </c>
      <c r="CS659" t="s">
        <v>1086</v>
      </c>
      <c r="CT659" s="2">
        <v>28</v>
      </c>
      <c r="CU659" s="2">
        <v>70</v>
      </c>
      <c r="CV659" s="2">
        <v>70</v>
      </c>
      <c r="CW659" s="2">
        <v>1</v>
      </c>
      <c r="CX659" s="2">
        <v>2.5</v>
      </c>
      <c r="CY659" s="2">
        <v>11</v>
      </c>
      <c r="CZ659" s="2">
        <v>27.5</v>
      </c>
      <c r="DA659" s="2">
        <v>1</v>
      </c>
      <c r="DB659" s="2">
        <v>2.5</v>
      </c>
      <c r="DC659" s="2">
        <v>10</v>
      </c>
      <c r="DD659" s="2">
        <v>25</v>
      </c>
      <c r="DE659" s="2">
        <v>17</v>
      </c>
      <c r="DF659" s="2">
        <v>42.5</v>
      </c>
      <c r="DI659" s="2">
        <v>12</v>
      </c>
      <c r="DJ659" s="2">
        <v>30</v>
      </c>
      <c r="DL659" s="2">
        <v>37</v>
      </c>
      <c r="DN659" t="s">
        <v>1086</v>
      </c>
      <c r="DO659" t="s">
        <v>1086</v>
      </c>
      <c r="EJ659" t="s">
        <v>1086</v>
      </c>
      <c r="EK659" t="s">
        <v>1086</v>
      </c>
      <c r="FE659" s="2">
        <v>40</v>
      </c>
      <c r="FF659" t="s">
        <v>1086</v>
      </c>
      <c r="FG659" t="s">
        <v>1086</v>
      </c>
      <c r="FH659" s="2">
        <v>28</v>
      </c>
      <c r="FI659" s="2">
        <v>70</v>
      </c>
      <c r="FJ659" s="2">
        <v>70</v>
      </c>
      <c r="FK659" s="2">
        <v>1</v>
      </c>
      <c r="FL659" s="2">
        <v>2.5</v>
      </c>
      <c r="FM659" s="2">
        <v>11</v>
      </c>
      <c r="FN659" s="2">
        <v>27.5</v>
      </c>
      <c r="FO659" s="2">
        <v>1</v>
      </c>
      <c r="FP659" s="2">
        <v>2.5</v>
      </c>
      <c r="FQ659" s="2">
        <v>10</v>
      </c>
      <c r="FR659" s="2">
        <v>25</v>
      </c>
      <c r="FS659" s="2">
        <v>17</v>
      </c>
      <c r="FT659" s="2">
        <v>42.5</v>
      </c>
      <c r="FW659" s="2">
        <v>12</v>
      </c>
      <c r="FX659" s="2">
        <v>30</v>
      </c>
      <c r="FZ659" s="2">
        <v>37</v>
      </c>
      <c r="GA659" s="2">
        <v>36</v>
      </c>
      <c r="GB659" t="s">
        <v>1086</v>
      </c>
      <c r="GC659" t="s">
        <v>1086</v>
      </c>
      <c r="GD659" s="2">
        <v>20</v>
      </c>
      <c r="GE659" s="2">
        <v>55.6</v>
      </c>
      <c r="GF659" s="2">
        <v>55.6</v>
      </c>
      <c r="GG659" s="2">
        <v>3</v>
      </c>
      <c r="GH659" s="2">
        <v>8.3000000000000007</v>
      </c>
      <c r="GI659" s="2">
        <v>13</v>
      </c>
      <c r="GJ659" s="2">
        <v>36.1</v>
      </c>
      <c r="GM659" s="2">
        <v>14</v>
      </c>
      <c r="GN659" s="2">
        <v>38.9</v>
      </c>
      <c r="GO659" s="2">
        <v>6</v>
      </c>
      <c r="GP659" s="2">
        <v>16.7</v>
      </c>
      <c r="GS659" s="2">
        <v>16</v>
      </c>
      <c r="GT659" s="2">
        <v>44.4</v>
      </c>
      <c r="GU659" s="2">
        <v>2</v>
      </c>
      <c r="GV659" s="2">
        <v>30</v>
      </c>
    </row>
    <row r="660" spans="1:204" ht="12.75" customHeight="1" x14ac:dyDescent="0.2">
      <c r="A660" s="2">
        <v>3599</v>
      </c>
      <c r="B660" s="21">
        <f t="shared" si="50"/>
        <v>0</v>
      </c>
      <c r="C660" s="23">
        <f t="shared" si="51"/>
        <v>0</v>
      </c>
      <c r="D660" s="15">
        <f t="shared" si="52"/>
        <v>0</v>
      </c>
      <c r="E660" s="15">
        <f t="shared" si="53"/>
        <v>0</v>
      </c>
      <c r="F660" s="15">
        <f t="shared" si="54"/>
        <v>1.643</v>
      </c>
      <c r="G660" s="17">
        <v>9</v>
      </c>
      <c r="H660" t="s">
        <v>1086</v>
      </c>
      <c r="I660" t="s">
        <v>1086</v>
      </c>
      <c r="AD660" t="s">
        <v>1086</v>
      </c>
      <c r="AE660" t="s">
        <v>1086</v>
      </c>
      <c r="AZ660" t="s">
        <v>1086</v>
      </c>
      <c r="BA660" t="s">
        <v>1086</v>
      </c>
      <c r="BU660" s="2">
        <v>9</v>
      </c>
      <c r="BV660" t="s">
        <v>1086</v>
      </c>
      <c r="BW660" t="s">
        <v>1086</v>
      </c>
      <c r="CQ660" s="2">
        <v>1</v>
      </c>
      <c r="CR660" t="s">
        <v>1086</v>
      </c>
      <c r="CS660" t="s">
        <v>1086</v>
      </c>
      <c r="DN660" t="s">
        <v>1086</v>
      </c>
      <c r="DO660" t="s">
        <v>1086</v>
      </c>
      <c r="EJ660" t="s">
        <v>1086</v>
      </c>
      <c r="EK660" t="s">
        <v>1086</v>
      </c>
      <c r="FE660" s="2">
        <v>1</v>
      </c>
      <c r="FF660" t="s">
        <v>1086</v>
      </c>
      <c r="FG660" t="s">
        <v>1086</v>
      </c>
      <c r="GA660" s="2">
        <v>10</v>
      </c>
      <c r="GB660" t="s">
        <v>1086</v>
      </c>
      <c r="GC660" t="s">
        <v>1086</v>
      </c>
      <c r="GD660" s="2">
        <v>6</v>
      </c>
      <c r="GE660" s="2">
        <v>42.9</v>
      </c>
      <c r="GF660" s="2">
        <v>60</v>
      </c>
      <c r="GI660" s="2">
        <v>4</v>
      </c>
      <c r="GJ660" s="2">
        <v>28.6</v>
      </c>
      <c r="GK660" s="2">
        <v>1</v>
      </c>
      <c r="GL660" s="2">
        <v>7.1</v>
      </c>
      <c r="GM660" s="2">
        <v>5</v>
      </c>
      <c r="GN660" s="2">
        <v>35.700000000000003</v>
      </c>
      <c r="GQ660" s="2">
        <v>4</v>
      </c>
      <c r="GR660" s="2">
        <v>28.6</v>
      </c>
      <c r="GS660" s="2">
        <v>8</v>
      </c>
      <c r="GT660" s="2">
        <v>57.1</v>
      </c>
      <c r="GU660" s="2">
        <v>1</v>
      </c>
      <c r="GV660" s="2">
        <v>27</v>
      </c>
    </row>
    <row r="661" spans="1:204" ht="12.75" customHeight="1" x14ac:dyDescent="0.2">
      <c r="A661" s="2">
        <v>3600</v>
      </c>
      <c r="B661" s="21">
        <f t="shared" si="50"/>
        <v>1.69</v>
      </c>
      <c r="C661" s="23">
        <f t="shared" si="51"/>
        <v>1.69</v>
      </c>
      <c r="D661" s="15">
        <f t="shared" si="52"/>
        <v>2.3980000000000001</v>
      </c>
      <c r="E661" s="15">
        <f t="shared" si="53"/>
        <v>2.3980000000000001</v>
      </c>
      <c r="F661" s="15">
        <f t="shared" si="54"/>
        <v>2.84</v>
      </c>
      <c r="G661" s="17">
        <v>142</v>
      </c>
      <c r="H661" t="s">
        <v>1086</v>
      </c>
      <c r="I661" t="s">
        <v>1086</v>
      </c>
      <c r="J661" s="2">
        <v>29</v>
      </c>
      <c r="K661" s="2">
        <v>19.7</v>
      </c>
      <c r="L661" s="2">
        <v>20.399999999999999</v>
      </c>
      <c r="M661" s="2">
        <v>67</v>
      </c>
      <c r="N661" s="2">
        <v>45.6</v>
      </c>
      <c r="O661" s="2">
        <v>46</v>
      </c>
      <c r="P661" s="2">
        <v>31.3</v>
      </c>
      <c r="S661" s="2">
        <v>27</v>
      </c>
      <c r="T661" s="2">
        <v>18.399999999999999</v>
      </c>
      <c r="U661" s="2">
        <v>2</v>
      </c>
      <c r="V661" s="2">
        <v>1.4</v>
      </c>
      <c r="W661" s="2">
        <v>5</v>
      </c>
      <c r="X661" s="2">
        <v>3.4</v>
      </c>
      <c r="Y661" s="2">
        <v>118</v>
      </c>
      <c r="Z661" s="2">
        <v>80.3</v>
      </c>
      <c r="AA661" s="2">
        <v>2</v>
      </c>
      <c r="AB661" s="2">
        <v>785</v>
      </c>
      <c r="AD661" t="s">
        <v>1086</v>
      </c>
      <c r="AE661" t="s">
        <v>1086</v>
      </c>
      <c r="AZ661" t="s">
        <v>1086</v>
      </c>
      <c r="BA661" t="s">
        <v>1086</v>
      </c>
      <c r="BU661" s="2">
        <v>142</v>
      </c>
      <c r="BV661" t="s">
        <v>1086</v>
      </c>
      <c r="BW661" t="s">
        <v>1086</v>
      </c>
      <c r="BX661" s="2">
        <v>29</v>
      </c>
      <c r="BY661" s="2">
        <v>19.7</v>
      </c>
      <c r="BZ661" s="2">
        <v>20.399999999999999</v>
      </c>
      <c r="CA661" s="2">
        <v>67</v>
      </c>
      <c r="CB661" s="2">
        <v>45.6</v>
      </c>
      <c r="CC661" s="2">
        <v>46</v>
      </c>
      <c r="CD661" s="2">
        <v>31.3</v>
      </c>
      <c r="CG661" s="2">
        <v>27</v>
      </c>
      <c r="CH661" s="2">
        <v>18.399999999999999</v>
      </c>
      <c r="CI661" s="2">
        <v>2</v>
      </c>
      <c r="CJ661" s="2">
        <v>1.4</v>
      </c>
      <c r="CK661" s="2">
        <v>5</v>
      </c>
      <c r="CL661" s="2">
        <v>3.4</v>
      </c>
      <c r="CM661" s="2">
        <v>118</v>
      </c>
      <c r="CN661" s="2">
        <v>80.3</v>
      </c>
      <c r="CO661" s="2">
        <v>2</v>
      </c>
      <c r="CP661" s="2">
        <v>785</v>
      </c>
      <c r="CQ661" s="2">
        <v>209</v>
      </c>
      <c r="CR661" t="s">
        <v>1086</v>
      </c>
      <c r="CS661" t="s">
        <v>1086</v>
      </c>
      <c r="CT661" s="2">
        <v>98</v>
      </c>
      <c r="CU661" s="2">
        <v>46.7</v>
      </c>
      <c r="CV661" s="2">
        <v>46.9</v>
      </c>
      <c r="CW661" s="2">
        <v>27</v>
      </c>
      <c r="CX661" s="2">
        <v>12.9</v>
      </c>
      <c r="CY661" s="2">
        <v>84</v>
      </c>
      <c r="CZ661" s="2">
        <v>40</v>
      </c>
      <c r="DC661" s="2">
        <v>83</v>
      </c>
      <c r="DD661" s="2">
        <v>39.5</v>
      </c>
      <c r="DE661" s="2">
        <v>15</v>
      </c>
      <c r="DF661" s="2">
        <v>7.1</v>
      </c>
      <c r="DG661" s="2">
        <v>1</v>
      </c>
      <c r="DH661" s="2">
        <v>0.5</v>
      </c>
      <c r="DI661" s="2">
        <v>112</v>
      </c>
      <c r="DJ661" s="2">
        <v>53.3</v>
      </c>
      <c r="DL661" s="2">
        <v>572</v>
      </c>
      <c r="DN661" t="s">
        <v>1086</v>
      </c>
      <c r="DO661" t="s">
        <v>1086</v>
      </c>
      <c r="EJ661" t="s">
        <v>1086</v>
      </c>
      <c r="EK661" t="s">
        <v>1086</v>
      </c>
      <c r="FE661" s="2">
        <v>209</v>
      </c>
      <c r="FF661" t="s">
        <v>1086</v>
      </c>
      <c r="FG661" t="s">
        <v>1086</v>
      </c>
      <c r="FH661" s="2">
        <v>98</v>
      </c>
      <c r="FI661" s="2">
        <v>46.7</v>
      </c>
      <c r="FJ661" s="2">
        <v>46.9</v>
      </c>
      <c r="FK661" s="2">
        <v>27</v>
      </c>
      <c r="FL661" s="2">
        <v>12.9</v>
      </c>
      <c r="FM661" s="2">
        <v>84</v>
      </c>
      <c r="FN661" s="2">
        <v>40</v>
      </c>
      <c r="FQ661" s="2">
        <v>83</v>
      </c>
      <c r="FR661" s="2">
        <v>39.5</v>
      </c>
      <c r="FS661" s="2">
        <v>15</v>
      </c>
      <c r="FT661" s="2">
        <v>7.1</v>
      </c>
      <c r="FU661" s="2">
        <v>1</v>
      </c>
      <c r="FV661" s="2">
        <v>0.5</v>
      </c>
      <c r="FW661" s="2">
        <v>112</v>
      </c>
      <c r="FX661" s="2">
        <v>53.3</v>
      </c>
      <c r="FZ661" s="2">
        <v>572</v>
      </c>
      <c r="GA661" s="2">
        <v>399</v>
      </c>
      <c r="GB661" t="s">
        <v>1086</v>
      </c>
      <c r="GC661" t="s">
        <v>1086</v>
      </c>
      <c r="GD661" s="2">
        <v>291</v>
      </c>
      <c r="GE661" s="2">
        <v>71.900000000000006</v>
      </c>
      <c r="GF661" s="2">
        <v>72.900000000000006</v>
      </c>
      <c r="GG661" s="2">
        <v>27</v>
      </c>
      <c r="GH661" s="2">
        <v>6.7</v>
      </c>
      <c r="GI661" s="2">
        <v>81</v>
      </c>
      <c r="GJ661" s="2">
        <v>20</v>
      </c>
      <c r="GK661" s="2">
        <v>12</v>
      </c>
      <c r="GL661" s="2">
        <v>3</v>
      </c>
      <c r="GM661" s="2">
        <v>155</v>
      </c>
      <c r="GN661" s="2">
        <v>38.299999999999997</v>
      </c>
      <c r="GO661" s="2">
        <v>124</v>
      </c>
      <c r="GP661" s="2">
        <v>30.6</v>
      </c>
      <c r="GQ661" s="2">
        <v>6</v>
      </c>
      <c r="GR661" s="2">
        <v>1.5</v>
      </c>
      <c r="GS661" s="2">
        <v>114</v>
      </c>
      <c r="GT661" s="2">
        <v>28.1</v>
      </c>
      <c r="GU661" s="2">
        <v>5</v>
      </c>
      <c r="GV661" s="2">
        <v>413</v>
      </c>
    </row>
    <row r="662" spans="1:204" ht="12.75" customHeight="1" x14ac:dyDescent="0.2">
      <c r="A662" s="2">
        <v>3602</v>
      </c>
      <c r="B662" s="21">
        <f t="shared" si="50"/>
        <v>3.2069999999999999</v>
      </c>
      <c r="C662" s="23">
        <f t="shared" si="51"/>
        <v>3.2069999999999999</v>
      </c>
      <c r="D662" s="15">
        <f t="shared" si="52"/>
        <v>3.9</v>
      </c>
      <c r="E662" s="15">
        <f t="shared" si="53"/>
        <v>3.9</v>
      </c>
      <c r="F662" s="15">
        <f t="shared" si="54"/>
        <v>0</v>
      </c>
      <c r="G662" s="17">
        <v>62</v>
      </c>
      <c r="H662" t="s">
        <v>1086</v>
      </c>
      <c r="I662" t="s">
        <v>1086</v>
      </c>
      <c r="J662" s="2">
        <v>58</v>
      </c>
      <c r="K662" s="2">
        <v>93.5</v>
      </c>
      <c r="L662" s="2">
        <v>93.5</v>
      </c>
      <c r="M662" s="2">
        <v>2</v>
      </c>
      <c r="N662" s="2">
        <v>3.2</v>
      </c>
      <c r="O662" s="2">
        <v>2</v>
      </c>
      <c r="P662" s="2">
        <v>3.2</v>
      </c>
      <c r="S662" s="2">
        <v>39</v>
      </c>
      <c r="T662" s="2">
        <v>62.9</v>
      </c>
      <c r="U662" s="2">
        <v>19</v>
      </c>
      <c r="V662" s="2">
        <v>30.6</v>
      </c>
      <c r="Y662" s="2">
        <v>4</v>
      </c>
      <c r="Z662" s="2">
        <v>6.5</v>
      </c>
      <c r="AB662" s="2">
        <v>10</v>
      </c>
      <c r="AD662" t="s">
        <v>1086</v>
      </c>
      <c r="AE662" t="s">
        <v>1086</v>
      </c>
      <c r="AZ662" t="s">
        <v>1086</v>
      </c>
      <c r="BA662" t="s">
        <v>1086</v>
      </c>
      <c r="BU662" s="2">
        <v>62</v>
      </c>
      <c r="BV662" t="s">
        <v>1086</v>
      </c>
      <c r="BW662" t="s">
        <v>1086</v>
      </c>
      <c r="BX662" s="2">
        <v>58</v>
      </c>
      <c r="BY662" s="2">
        <v>93.5</v>
      </c>
      <c r="BZ662" s="2">
        <v>93.5</v>
      </c>
      <c r="CA662" s="2">
        <v>2</v>
      </c>
      <c r="CB662" s="2">
        <v>3.2</v>
      </c>
      <c r="CC662" s="2">
        <v>2</v>
      </c>
      <c r="CD662" s="2">
        <v>3.2</v>
      </c>
      <c r="CG662" s="2">
        <v>39</v>
      </c>
      <c r="CH662" s="2">
        <v>62.9</v>
      </c>
      <c r="CI662" s="2">
        <v>19</v>
      </c>
      <c r="CJ662" s="2">
        <v>30.6</v>
      </c>
      <c r="CM662" s="2">
        <v>4</v>
      </c>
      <c r="CN662" s="2">
        <v>6.5</v>
      </c>
      <c r="CP662" s="2">
        <v>10</v>
      </c>
      <c r="CQ662" s="2">
        <v>10</v>
      </c>
      <c r="CR662" t="s">
        <v>1086</v>
      </c>
      <c r="CS662" t="s">
        <v>1086</v>
      </c>
      <c r="CT662" s="2">
        <v>10</v>
      </c>
      <c r="CU662" s="2">
        <v>100</v>
      </c>
      <c r="CV662" s="2">
        <v>100</v>
      </c>
      <c r="DC662" s="2">
        <v>1</v>
      </c>
      <c r="DD662" s="2">
        <v>10</v>
      </c>
      <c r="DE662" s="2">
        <v>9</v>
      </c>
      <c r="DF662" s="2">
        <v>90</v>
      </c>
      <c r="DN662" t="s">
        <v>1086</v>
      </c>
      <c r="DO662" t="s">
        <v>1086</v>
      </c>
      <c r="EJ662" t="s">
        <v>1086</v>
      </c>
      <c r="EK662" t="s">
        <v>1086</v>
      </c>
      <c r="FE662" s="2">
        <v>10</v>
      </c>
      <c r="FF662" t="s">
        <v>1086</v>
      </c>
      <c r="FG662" t="s">
        <v>1086</v>
      </c>
      <c r="FH662" s="2">
        <v>10</v>
      </c>
      <c r="FI662" s="2">
        <v>100</v>
      </c>
      <c r="FJ662" s="2">
        <v>100</v>
      </c>
      <c r="FQ662" s="2">
        <v>1</v>
      </c>
      <c r="FR662" s="2">
        <v>10</v>
      </c>
      <c r="FS662" s="2">
        <v>9</v>
      </c>
      <c r="FT662" s="2">
        <v>90</v>
      </c>
      <c r="GB662" t="s">
        <v>1086</v>
      </c>
      <c r="GC662" t="s">
        <v>1086</v>
      </c>
    </row>
    <row r="663" spans="1:204" ht="12.75" customHeight="1" x14ac:dyDescent="0.2">
      <c r="A663" s="2">
        <v>3603</v>
      </c>
      <c r="B663" s="21">
        <f t="shared" si="50"/>
        <v>2.577</v>
      </c>
      <c r="C663" s="23">
        <f t="shared" si="51"/>
        <v>2.577</v>
      </c>
      <c r="D663" s="15">
        <f t="shared" si="52"/>
        <v>0</v>
      </c>
      <c r="E663" s="15">
        <f t="shared" si="53"/>
        <v>0</v>
      </c>
      <c r="F663" s="15">
        <f t="shared" si="54"/>
        <v>0</v>
      </c>
      <c r="G663" s="17">
        <v>26</v>
      </c>
      <c r="H663" t="s">
        <v>1086</v>
      </c>
      <c r="I663" t="s">
        <v>1086</v>
      </c>
      <c r="J663" s="2">
        <v>15</v>
      </c>
      <c r="K663" s="2">
        <v>57.7</v>
      </c>
      <c r="L663" s="2">
        <v>57.7</v>
      </c>
      <c r="M663" s="2">
        <v>4</v>
      </c>
      <c r="N663" s="2">
        <v>15.4</v>
      </c>
      <c r="O663" s="2">
        <v>7</v>
      </c>
      <c r="P663" s="2">
        <v>26.9</v>
      </c>
      <c r="S663" s="2">
        <v>11</v>
      </c>
      <c r="T663" s="2">
        <v>42.3</v>
      </c>
      <c r="U663" s="2">
        <v>4</v>
      </c>
      <c r="V663" s="2">
        <v>15.4</v>
      </c>
      <c r="Y663" s="2">
        <v>11</v>
      </c>
      <c r="Z663" s="2">
        <v>42.3</v>
      </c>
      <c r="AD663" t="s">
        <v>1086</v>
      </c>
      <c r="AE663" t="s">
        <v>1086</v>
      </c>
      <c r="AZ663" t="s">
        <v>1086</v>
      </c>
      <c r="BA663" t="s">
        <v>1086</v>
      </c>
      <c r="BU663" s="2">
        <v>26</v>
      </c>
      <c r="BV663" t="s">
        <v>1086</v>
      </c>
      <c r="BW663" t="s">
        <v>1086</v>
      </c>
      <c r="BX663" s="2">
        <v>15</v>
      </c>
      <c r="BY663" s="2">
        <v>57.7</v>
      </c>
      <c r="BZ663" s="2">
        <v>57.7</v>
      </c>
      <c r="CA663" s="2">
        <v>4</v>
      </c>
      <c r="CB663" s="2">
        <v>15.4</v>
      </c>
      <c r="CC663" s="2">
        <v>7</v>
      </c>
      <c r="CD663" s="2">
        <v>26.9</v>
      </c>
      <c r="CG663" s="2">
        <v>11</v>
      </c>
      <c r="CH663" s="2">
        <v>42.3</v>
      </c>
      <c r="CI663" s="2">
        <v>4</v>
      </c>
      <c r="CJ663" s="2">
        <v>15.4</v>
      </c>
      <c r="CM663" s="2">
        <v>11</v>
      </c>
      <c r="CN663" s="2">
        <v>42.3</v>
      </c>
      <c r="CR663" t="s">
        <v>1086</v>
      </c>
      <c r="CS663" t="s">
        <v>1086</v>
      </c>
      <c r="DN663" t="s">
        <v>1086</v>
      </c>
      <c r="DO663" t="s">
        <v>1086</v>
      </c>
      <c r="EJ663" t="s">
        <v>1086</v>
      </c>
      <c r="EK663" t="s">
        <v>1086</v>
      </c>
      <c r="FF663" t="s">
        <v>1086</v>
      </c>
      <c r="FG663" t="s">
        <v>1086</v>
      </c>
      <c r="GB663" t="s">
        <v>1086</v>
      </c>
      <c r="GC663" t="s">
        <v>1086</v>
      </c>
    </row>
    <row r="664" spans="1:204" ht="12.75" customHeight="1" x14ac:dyDescent="0.2">
      <c r="A664" s="2">
        <v>3610</v>
      </c>
      <c r="B664" s="21">
        <f t="shared" si="50"/>
        <v>2.4180000000000001</v>
      </c>
      <c r="C664" s="23">
        <f t="shared" si="51"/>
        <v>2.4180000000000001</v>
      </c>
      <c r="D664" s="15">
        <f t="shared" si="52"/>
        <v>3.2569999999999997</v>
      </c>
      <c r="E664" s="15">
        <f t="shared" si="53"/>
        <v>3.2569999999999997</v>
      </c>
      <c r="F664" s="15">
        <f t="shared" si="54"/>
        <v>3.0920000000000001</v>
      </c>
      <c r="G664" s="17">
        <v>221</v>
      </c>
      <c r="H664" t="s">
        <v>1086</v>
      </c>
      <c r="I664" t="s">
        <v>1086</v>
      </c>
      <c r="J664" s="2">
        <v>128</v>
      </c>
      <c r="K664" s="2">
        <v>56.9</v>
      </c>
      <c r="L664" s="2">
        <v>57.9</v>
      </c>
      <c r="M664" s="2">
        <v>41</v>
      </c>
      <c r="N664" s="2">
        <v>18.2</v>
      </c>
      <c r="O664" s="2">
        <v>52</v>
      </c>
      <c r="P664" s="2">
        <v>23.1</v>
      </c>
      <c r="Q664" s="2">
        <v>7</v>
      </c>
      <c r="R664" s="2">
        <v>3.1</v>
      </c>
      <c r="S664" s="2">
        <v>85</v>
      </c>
      <c r="T664" s="2">
        <v>37.799999999999997</v>
      </c>
      <c r="U664" s="2">
        <v>36</v>
      </c>
      <c r="V664" s="2">
        <v>16</v>
      </c>
      <c r="W664" s="2">
        <v>4</v>
      </c>
      <c r="X664" s="2">
        <v>1.8</v>
      </c>
      <c r="Y664" s="2">
        <v>97</v>
      </c>
      <c r="Z664" s="2">
        <v>43.1</v>
      </c>
      <c r="AB664" s="2">
        <v>618</v>
      </c>
      <c r="AD664" t="s">
        <v>1086</v>
      </c>
      <c r="AE664" t="s">
        <v>1086</v>
      </c>
      <c r="AZ664" t="s">
        <v>1086</v>
      </c>
      <c r="BA664" t="s">
        <v>1086</v>
      </c>
      <c r="BU664" s="2">
        <v>221</v>
      </c>
      <c r="BV664" t="s">
        <v>1086</v>
      </c>
      <c r="BW664" t="s">
        <v>1086</v>
      </c>
      <c r="BX664" s="2">
        <v>128</v>
      </c>
      <c r="BY664" s="2">
        <v>56.9</v>
      </c>
      <c r="BZ664" s="2">
        <v>57.9</v>
      </c>
      <c r="CA664" s="2">
        <v>41</v>
      </c>
      <c r="CB664" s="2">
        <v>18.2</v>
      </c>
      <c r="CC664" s="2">
        <v>52</v>
      </c>
      <c r="CD664" s="2">
        <v>23.1</v>
      </c>
      <c r="CE664" s="2">
        <v>7</v>
      </c>
      <c r="CF664" s="2">
        <v>3.1</v>
      </c>
      <c r="CG664" s="2">
        <v>85</v>
      </c>
      <c r="CH664" s="2">
        <v>37.799999999999997</v>
      </c>
      <c r="CI664" s="2">
        <v>36</v>
      </c>
      <c r="CJ664" s="2">
        <v>16</v>
      </c>
      <c r="CK664" s="2">
        <v>4</v>
      </c>
      <c r="CL664" s="2">
        <v>1.8</v>
      </c>
      <c r="CM664" s="2">
        <v>97</v>
      </c>
      <c r="CN664" s="2">
        <v>43.1</v>
      </c>
      <c r="CP664" s="2">
        <v>618</v>
      </c>
      <c r="CQ664" s="2">
        <v>272</v>
      </c>
      <c r="CR664" t="s">
        <v>1086</v>
      </c>
      <c r="CS664" t="s">
        <v>1086</v>
      </c>
      <c r="CT664" s="2">
        <v>231</v>
      </c>
      <c r="CU664" s="2">
        <v>84.9</v>
      </c>
      <c r="CV664" s="2">
        <v>84.9</v>
      </c>
      <c r="CW664" s="2">
        <v>6</v>
      </c>
      <c r="CX664" s="2">
        <v>2.2000000000000002</v>
      </c>
      <c r="CY664" s="2">
        <v>35</v>
      </c>
      <c r="CZ664" s="2">
        <v>12.9</v>
      </c>
      <c r="DC664" s="2">
        <v>114</v>
      </c>
      <c r="DD664" s="2">
        <v>41.9</v>
      </c>
      <c r="DE664" s="2">
        <v>117</v>
      </c>
      <c r="DF664" s="2">
        <v>43</v>
      </c>
      <c r="DI664" s="2">
        <v>41</v>
      </c>
      <c r="DJ664" s="2">
        <v>15.1</v>
      </c>
      <c r="DL664" s="2">
        <v>337</v>
      </c>
      <c r="DN664" t="s">
        <v>1086</v>
      </c>
      <c r="DO664" t="s">
        <v>1086</v>
      </c>
      <c r="EJ664" t="s">
        <v>1086</v>
      </c>
      <c r="EK664" t="s">
        <v>1086</v>
      </c>
      <c r="FE664" s="2">
        <v>272</v>
      </c>
      <c r="FF664" t="s">
        <v>1086</v>
      </c>
      <c r="FG664" t="s">
        <v>1086</v>
      </c>
      <c r="FH664" s="2">
        <v>231</v>
      </c>
      <c r="FI664" s="2">
        <v>84.9</v>
      </c>
      <c r="FJ664" s="2">
        <v>84.9</v>
      </c>
      <c r="FK664" s="2">
        <v>6</v>
      </c>
      <c r="FL664" s="2">
        <v>2.2000000000000002</v>
      </c>
      <c r="FM664" s="2">
        <v>35</v>
      </c>
      <c r="FN664" s="2">
        <v>12.9</v>
      </c>
      <c r="FQ664" s="2">
        <v>114</v>
      </c>
      <c r="FR664" s="2">
        <v>41.9</v>
      </c>
      <c r="FS664" s="2">
        <v>117</v>
      </c>
      <c r="FT664" s="2">
        <v>43</v>
      </c>
      <c r="FW664" s="2">
        <v>41</v>
      </c>
      <c r="FX664" s="2">
        <v>15.1</v>
      </c>
      <c r="FZ664" s="2">
        <v>337</v>
      </c>
      <c r="GA664" s="2">
        <v>313</v>
      </c>
      <c r="GB664" t="s">
        <v>1086</v>
      </c>
      <c r="GC664" t="s">
        <v>1086</v>
      </c>
      <c r="GD664" s="2">
        <v>269</v>
      </c>
      <c r="GE664" s="2">
        <v>85.4</v>
      </c>
      <c r="GF664" s="2">
        <v>85.9</v>
      </c>
      <c r="GG664" s="2">
        <v>12</v>
      </c>
      <c r="GH664" s="2">
        <v>3.8</v>
      </c>
      <c r="GI664" s="2">
        <v>32</v>
      </c>
      <c r="GJ664" s="2">
        <v>10.199999999999999</v>
      </c>
      <c r="GK664" s="2">
        <v>15</v>
      </c>
      <c r="GL664" s="2">
        <v>4.8</v>
      </c>
      <c r="GM664" s="2">
        <v>119</v>
      </c>
      <c r="GN664" s="2">
        <v>37.799999999999997</v>
      </c>
      <c r="GO664" s="2">
        <v>135</v>
      </c>
      <c r="GP664" s="2">
        <v>42.9</v>
      </c>
      <c r="GQ664" s="2">
        <v>2</v>
      </c>
      <c r="GR664" s="2">
        <v>0.6</v>
      </c>
      <c r="GS664" s="2">
        <v>46</v>
      </c>
      <c r="GT664" s="2">
        <v>14.6</v>
      </c>
      <c r="GU664" s="2">
        <v>3</v>
      </c>
      <c r="GV664" s="2">
        <v>221</v>
      </c>
    </row>
    <row r="665" spans="1:204" ht="12.75" customHeight="1" x14ac:dyDescent="0.2">
      <c r="A665" s="2">
        <v>3611</v>
      </c>
      <c r="B665" s="21">
        <f t="shared" si="50"/>
        <v>3.5630000000000002</v>
      </c>
      <c r="C665" s="23">
        <f t="shared" si="51"/>
        <v>3.5630000000000002</v>
      </c>
      <c r="D665" s="15">
        <f t="shared" si="52"/>
        <v>0</v>
      </c>
      <c r="E665" s="15">
        <f t="shared" si="53"/>
        <v>0</v>
      </c>
      <c r="F665" s="15">
        <f t="shared" si="54"/>
        <v>0</v>
      </c>
      <c r="G665" s="17">
        <v>89</v>
      </c>
      <c r="H665" t="s">
        <v>1086</v>
      </c>
      <c r="I665" t="s">
        <v>1086</v>
      </c>
      <c r="J665" s="2">
        <v>83</v>
      </c>
      <c r="K665" s="2">
        <v>93.3</v>
      </c>
      <c r="L665" s="2">
        <v>93.3</v>
      </c>
      <c r="M665" s="2">
        <v>2</v>
      </c>
      <c r="N665" s="2">
        <v>2.2000000000000002</v>
      </c>
      <c r="O665" s="2">
        <v>4</v>
      </c>
      <c r="P665" s="2">
        <v>4.5</v>
      </c>
      <c r="S665" s="2">
        <v>25</v>
      </c>
      <c r="T665" s="2">
        <v>28.1</v>
      </c>
      <c r="U665" s="2">
        <v>58</v>
      </c>
      <c r="V665" s="2">
        <v>65.2</v>
      </c>
      <c r="Y665" s="2">
        <v>6</v>
      </c>
      <c r="Z665" s="2">
        <v>6.7</v>
      </c>
      <c r="AB665" s="2">
        <v>9</v>
      </c>
      <c r="AD665" t="s">
        <v>1086</v>
      </c>
      <c r="AE665" t="s">
        <v>1086</v>
      </c>
      <c r="AZ665" t="s">
        <v>1086</v>
      </c>
      <c r="BA665" t="s">
        <v>1086</v>
      </c>
      <c r="BU665" s="2">
        <v>89</v>
      </c>
      <c r="BV665" t="s">
        <v>1086</v>
      </c>
      <c r="BW665" t="s">
        <v>1086</v>
      </c>
      <c r="BX665" s="2">
        <v>83</v>
      </c>
      <c r="BY665" s="2">
        <v>93.3</v>
      </c>
      <c r="BZ665" s="2">
        <v>93.3</v>
      </c>
      <c r="CA665" s="2">
        <v>2</v>
      </c>
      <c r="CB665" s="2">
        <v>2.2000000000000002</v>
      </c>
      <c r="CC665" s="2">
        <v>4</v>
      </c>
      <c r="CD665" s="2">
        <v>4.5</v>
      </c>
      <c r="CG665" s="2">
        <v>25</v>
      </c>
      <c r="CH665" s="2">
        <v>28.1</v>
      </c>
      <c r="CI665" s="2">
        <v>58</v>
      </c>
      <c r="CJ665" s="2">
        <v>65.2</v>
      </c>
      <c r="CM665" s="2">
        <v>6</v>
      </c>
      <c r="CN665" s="2">
        <v>6.7</v>
      </c>
      <c r="CP665" s="2">
        <v>9</v>
      </c>
      <c r="CQ665" s="2">
        <v>7</v>
      </c>
      <c r="CR665" t="s">
        <v>1086</v>
      </c>
      <c r="CS665" t="s">
        <v>1086</v>
      </c>
      <c r="DN665" t="s">
        <v>1086</v>
      </c>
      <c r="DO665" t="s">
        <v>1086</v>
      </c>
      <c r="EJ665" t="s">
        <v>1086</v>
      </c>
      <c r="EK665" t="s">
        <v>1086</v>
      </c>
      <c r="FE665" s="2">
        <v>7</v>
      </c>
      <c r="FF665" t="s">
        <v>1086</v>
      </c>
      <c r="FG665" t="s">
        <v>1086</v>
      </c>
      <c r="GB665" t="s">
        <v>1086</v>
      </c>
      <c r="GC665" t="s">
        <v>1086</v>
      </c>
    </row>
    <row r="666" spans="1:204" ht="12.75" customHeight="1" x14ac:dyDescent="0.2">
      <c r="A666" s="2">
        <v>3612</v>
      </c>
      <c r="B666" s="21">
        <f t="shared" si="50"/>
        <v>3.8570000000000007</v>
      </c>
      <c r="C666" s="23">
        <f t="shared" si="51"/>
        <v>3.8570000000000007</v>
      </c>
      <c r="D666" s="15">
        <f t="shared" si="52"/>
        <v>0</v>
      </c>
      <c r="E666" s="15">
        <f t="shared" si="53"/>
        <v>0</v>
      </c>
      <c r="F666" s="15">
        <f t="shared" si="54"/>
        <v>0</v>
      </c>
      <c r="G666" s="17">
        <v>56</v>
      </c>
      <c r="H666" t="s">
        <v>1086</v>
      </c>
      <c r="I666" t="s">
        <v>1086</v>
      </c>
      <c r="J666" s="2">
        <v>56</v>
      </c>
      <c r="K666" s="2">
        <v>100</v>
      </c>
      <c r="L666" s="2">
        <v>100</v>
      </c>
      <c r="S666" s="2">
        <v>8</v>
      </c>
      <c r="T666" s="2">
        <v>14.3</v>
      </c>
      <c r="U666" s="2">
        <v>48</v>
      </c>
      <c r="V666" s="2">
        <v>85.7</v>
      </c>
      <c r="AD666" t="s">
        <v>1086</v>
      </c>
      <c r="AE666" t="s">
        <v>1086</v>
      </c>
      <c r="AZ666" t="s">
        <v>1086</v>
      </c>
      <c r="BA666" t="s">
        <v>1086</v>
      </c>
      <c r="BU666" s="2">
        <v>56</v>
      </c>
      <c r="BV666" t="s">
        <v>1086</v>
      </c>
      <c r="BW666" t="s">
        <v>1086</v>
      </c>
      <c r="BX666" s="2">
        <v>56</v>
      </c>
      <c r="BY666" s="2">
        <v>100</v>
      </c>
      <c r="BZ666" s="2">
        <v>100</v>
      </c>
      <c r="CG666" s="2">
        <v>8</v>
      </c>
      <c r="CH666" s="2">
        <v>14.3</v>
      </c>
      <c r="CI666" s="2">
        <v>48</v>
      </c>
      <c r="CJ666" s="2">
        <v>85.7</v>
      </c>
      <c r="CR666" t="s">
        <v>1086</v>
      </c>
      <c r="CS666" t="s">
        <v>1086</v>
      </c>
      <c r="DN666" t="s">
        <v>1086</v>
      </c>
      <c r="DO666" t="s">
        <v>1086</v>
      </c>
      <c r="EJ666" t="s">
        <v>1086</v>
      </c>
      <c r="EK666" t="s">
        <v>1086</v>
      </c>
      <c r="FF666" t="s">
        <v>1086</v>
      </c>
      <c r="FG666" t="s">
        <v>1086</v>
      </c>
      <c r="GB666" t="s">
        <v>1086</v>
      </c>
      <c r="GC666" t="s">
        <v>1086</v>
      </c>
    </row>
    <row r="667" spans="1:204" ht="12.75" customHeight="1" x14ac:dyDescent="0.2">
      <c r="A667" s="2">
        <v>3615</v>
      </c>
      <c r="B667" s="21">
        <f t="shared" si="50"/>
        <v>3.0010000000000003</v>
      </c>
      <c r="C667" s="23">
        <f t="shared" si="51"/>
        <v>3.0010000000000003</v>
      </c>
      <c r="D667" s="15">
        <f t="shared" si="52"/>
        <v>0</v>
      </c>
      <c r="E667" s="15">
        <f t="shared" si="53"/>
        <v>0</v>
      </c>
      <c r="F667" s="15">
        <f t="shared" si="54"/>
        <v>0</v>
      </c>
      <c r="G667" s="17">
        <v>53</v>
      </c>
      <c r="H667" t="s">
        <v>1086</v>
      </c>
      <c r="I667" t="s">
        <v>1086</v>
      </c>
      <c r="J667" s="2">
        <v>41</v>
      </c>
      <c r="K667" s="2">
        <v>77.400000000000006</v>
      </c>
      <c r="L667" s="2">
        <v>77.400000000000006</v>
      </c>
      <c r="M667" s="2">
        <v>4</v>
      </c>
      <c r="N667" s="2">
        <v>7.5</v>
      </c>
      <c r="O667" s="2">
        <v>8</v>
      </c>
      <c r="P667" s="2">
        <v>15.1</v>
      </c>
      <c r="S667" s="2">
        <v>25</v>
      </c>
      <c r="T667" s="2">
        <v>47.2</v>
      </c>
      <c r="U667" s="2">
        <v>16</v>
      </c>
      <c r="V667" s="2">
        <v>30.2</v>
      </c>
      <c r="Y667" s="2">
        <v>12</v>
      </c>
      <c r="Z667" s="2">
        <v>22.6</v>
      </c>
      <c r="AD667" t="s">
        <v>1086</v>
      </c>
      <c r="AE667" t="s">
        <v>1086</v>
      </c>
      <c r="AZ667" t="s">
        <v>1086</v>
      </c>
      <c r="BA667" t="s">
        <v>1086</v>
      </c>
      <c r="BU667" s="2">
        <v>53</v>
      </c>
      <c r="BV667" t="s">
        <v>1086</v>
      </c>
      <c r="BW667" t="s">
        <v>1086</v>
      </c>
      <c r="BX667" s="2">
        <v>41</v>
      </c>
      <c r="BY667" s="2">
        <v>77.400000000000006</v>
      </c>
      <c r="BZ667" s="2">
        <v>77.400000000000006</v>
      </c>
      <c r="CA667" s="2">
        <v>4</v>
      </c>
      <c r="CB667" s="2">
        <v>7.5</v>
      </c>
      <c r="CC667" s="2">
        <v>8</v>
      </c>
      <c r="CD667" s="2">
        <v>15.1</v>
      </c>
      <c r="CG667" s="2">
        <v>25</v>
      </c>
      <c r="CH667" s="2">
        <v>47.2</v>
      </c>
      <c r="CI667" s="2">
        <v>16</v>
      </c>
      <c r="CJ667" s="2">
        <v>30.2</v>
      </c>
      <c r="CM667" s="2">
        <v>12</v>
      </c>
      <c r="CN667" s="2">
        <v>22.6</v>
      </c>
      <c r="CR667" t="s">
        <v>1086</v>
      </c>
      <c r="CS667" t="s">
        <v>1086</v>
      </c>
      <c r="DN667" t="s">
        <v>1086</v>
      </c>
      <c r="DO667" t="s">
        <v>1086</v>
      </c>
      <c r="EJ667" t="s">
        <v>1086</v>
      </c>
      <c r="EK667" t="s">
        <v>1086</v>
      </c>
      <c r="FF667" t="s">
        <v>1086</v>
      </c>
      <c r="FG667" t="s">
        <v>1086</v>
      </c>
      <c r="GB667" t="s">
        <v>1086</v>
      </c>
      <c r="GC667" t="s">
        <v>1086</v>
      </c>
    </row>
    <row r="668" spans="1:204" ht="12.75" customHeight="1" x14ac:dyDescent="0.2">
      <c r="A668" s="2">
        <v>3620</v>
      </c>
      <c r="B668" s="21">
        <f t="shared" si="50"/>
        <v>3.2560000000000002</v>
      </c>
      <c r="C668" s="23">
        <f t="shared" si="51"/>
        <v>3.2560000000000002</v>
      </c>
      <c r="D668" s="15">
        <f t="shared" si="52"/>
        <v>0</v>
      </c>
      <c r="E668" s="15">
        <f t="shared" si="53"/>
        <v>0</v>
      </c>
      <c r="F668" s="15">
        <f t="shared" si="54"/>
        <v>0</v>
      </c>
      <c r="G668" s="17">
        <v>39</v>
      </c>
      <c r="H668" t="s">
        <v>1086</v>
      </c>
      <c r="I668" t="s">
        <v>1086</v>
      </c>
      <c r="J668" s="2">
        <v>33</v>
      </c>
      <c r="K668" s="2">
        <v>84.6</v>
      </c>
      <c r="L668" s="2">
        <v>84.6</v>
      </c>
      <c r="O668" s="2">
        <v>6</v>
      </c>
      <c r="P668" s="2">
        <v>15.4</v>
      </c>
      <c r="S668" s="2">
        <v>17</v>
      </c>
      <c r="T668" s="2">
        <v>43.6</v>
      </c>
      <c r="U668" s="2">
        <v>16</v>
      </c>
      <c r="V668" s="2">
        <v>41</v>
      </c>
      <c r="Y668" s="2">
        <v>6</v>
      </c>
      <c r="Z668" s="2">
        <v>15.4</v>
      </c>
      <c r="AB668" s="2">
        <v>8</v>
      </c>
      <c r="AD668" t="s">
        <v>1086</v>
      </c>
      <c r="AE668" t="s">
        <v>1086</v>
      </c>
      <c r="AZ668" t="s">
        <v>1086</v>
      </c>
      <c r="BA668" t="s">
        <v>1086</v>
      </c>
      <c r="BU668" s="2">
        <v>39</v>
      </c>
      <c r="BV668" t="s">
        <v>1086</v>
      </c>
      <c r="BW668" t="s">
        <v>1086</v>
      </c>
      <c r="BX668" s="2">
        <v>33</v>
      </c>
      <c r="BY668" s="2">
        <v>84.6</v>
      </c>
      <c r="BZ668" s="2">
        <v>84.6</v>
      </c>
      <c r="CC668" s="2">
        <v>6</v>
      </c>
      <c r="CD668" s="2">
        <v>15.4</v>
      </c>
      <c r="CG668" s="2">
        <v>17</v>
      </c>
      <c r="CH668" s="2">
        <v>43.6</v>
      </c>
      <c r="CI668" s="2">
        <v>16</v>
      </c>
      <c r="CJ668" s="2">
        <v>41</v>
      </c>
      <c r="CM668" s="2">
        <v>6</v>
      </c>
      <c r="CN668" s="2">
        <v>15.4</v>
      </c>
      <c r="CP668" s="2">
        <v>8</v>
      </c>
      <c r="CQ668" s="2">
        <v>8</v>
      </c>
      <c r="CR668" t="s">
        <v>1086</v>
      </c>
      <c r="CS668" t="s">
        <v>1086</v>
      </c>
      <c r="DN668" t="s">
        <v>1086</v>
      </c>
      <c r="DO668" t="s">
        <v>1086</v>
      </c>
      <c r="EJ668" t="s">
        <v>1086</v>
      </c>
      <c r="EK668" t="s">
        <v>1086</v>
      </c>
      <c r="FE668" s="2">
        <v>8</v>
      </c>
      <c r="FF668" t="s">
        <v>1086</v>
      </c>
      <c r="FG668" t="s">
        <v>1086</v>
      </c>
      <c r="GB668" t="s">
        <v>1086</v>
      </c>
      <c r="GC668" t="s">
        <v>1086</v>
      </c>
    </row>
    <row r="669" spans="1:204" ht="12.75" customHeight="1" x14ac:dyDescent="0.2">
      <c r="A669" s="2">
        <v>3622</v>
      </c>
      <c r="B669" s="21">
        <f t="shared" si="50"/>
        <v>1.946</v>
      </c>
      <c r="C669" s="23">
        <f t="shared" si="51"/>
        <v>1.946</v>
      </c>
      <c r="D669" s="15">
        <f t="shared" si="52"/>
        <v>3.1919999999999997</v>
      </c>
      <c r="E669" s="15">
        <f t="shared" si="53"/>
        <v>3.1919999999999997</v>
      </c>
      <c r="F669" s="15">
        <f t="shared" si="54"/>
        <v>2.8480000000000003</v>
      </c>
      <c r="G669" s="17">
        <v>94</v>
      </c>
      <c r="H669" t="s">
        <v>1086</v>
      </c>
      <c r="I669" t="s">
        <v>1086</v>
      </c>
      <c r="J669" s="2">
        <v>37</v>
      </c>
      <c r="K669" s="2">
        <v>38.5</v>
      </c>
      <c r="L669" s="2">
        <v>39.4</v>
      </c>
      <c r="M669" s="2">
        <v>32</v>
      </c>
      <c r="N669" s="2">
        <v>33.299999999999997</v>
      </c>
      <c r="O669" s="2">
        <v>25</v>
      </c>
      <c r="P669" s="2">
        <v>26</v>
      </c>
      <c r="Q669" s="2">
        <v>3</v>
      </c>
      <c r="R669" s="2">
        <v>3.1</v>
      </c>
      <c r="S669" s="2">
        <v>31</v>
      </c>
      <c r="T669" s="2">
        <v>32.299999999999997</v>
      </c>
      <c r="U669" s="2">
        <v>3</v>
      </c>
      <c r="V669" s="2">
        <v>3.1</v>
      </c>
      <c r="W669" s="2">
        <v>2</v>
      </c>
      <c r="X669" s="2">
        <v>2.1</v>
      </c>
      <c r="Y669" s="2">
        <v>59</v>
      </c>
      <c r="Z669" s="2">
        <v>61.5</v>
      </c>
      <c r="AB669" s="2">
        <v>227</v>
      </c>
      <c r="AD669" t="s">
        <v>1086</v>
      </c>
      <c r="AE669" t="s">
        <v>1086</v>
      </c>
      <c r="AZ669" t="s">
        <v>1086</v>
      </c>
      <c r="BA669" t="s">
        <v>1086</v>
      </c>
      <c r="BU669" s="2">
        <v>94</v>
      </c>
      <c r="BV669" t="s">
        <v>1086</v>
      </c>
      <c r="BW669" t="s">
        <v>1086</v>
      </c>
      <c r="BX669" s="2">
        <v>37</v>
      </c>
      <c r="BY669" s="2">
        <v>38.5</v>
      </c>
      <c r="BZ669" s="2">
        <v>39.4</v>
      </c>
      <c r="CA669" s="2">
        <v>32</v>
      </c>
      <c r="CB669" s="2">
        <v>33.299999999999997</v>
      </c>
      <c r="CC669" s="2">
        <v>25</v>
      </c>
      <c r="CD669" s="2">
        <v>26</v>
      </c>
      <c r="CE669" s="2">
        <v>3</v>
      </c>
      <c r="CF669" s="2">
        <v>3.1</v>
      </c>
      <c r="CG669" s="2">
        <v>31</v>
      </c>
      <c r="CH669" s="2">
        <v>32.299999999999997</v>
      </c>
      <c r="CI669" s="2">
        <v>3</v>
      </c>
      <c r="CJ669" s="2">
        <v>3.1</v>
      </c>
      <c r="CK669" s="2">
        <v>2</v>
      </c>
      <c r="CL669" s="2">
        <v>2.1</v>
      </c>
      <c r="CM669" s="2">
        <v>59</v>
      </c>
      <c r="CN669" s="2">
        <v>61.5</v>
      </c>
      <c r="CP669" s="2">
        <v>227</v>
      </c>
      <c r="CQ669" s="2">
        <v>98</v>
      </c>
      <c r="CR669" t="s">
        <v>1086</v>
      </c>
      <c r="CS669" t="s">
        <v>1086</v>
      </c>
      <c r="CT669" s="2">
        <v>80</v>
      </c>
      <c r="CU669" s="2">
        <v>81.599999999999994</v>
      </c>
      <c r="CV669" s="2">
        <v>81.599999999999994</v>
      </c>
      <c r="CW669" s="2">
        <v>2</v>
      </c>
      <c r="CX669" s="2">
        <v>2</v>
      </c>
      <c r="CY669" s="2">
        <v>16</v>
      </c>
      <c r="CZ669" s="2">
        <v>16.3</v>
      </c>
      <c r="DC669" s="2">
        <v>41</v>
      </c>
      <c r="DD669" s="2">
        <v>41.8</v>
      </c>
      <c r="DE669" s="2">
        <v>39</v>
      </c>
      <c r="DF669" s="2">
        <v>39.799999999999997</v>
      </c>
      <c r="DI669" s="2">
        <v>18</v>
      </c>
      <c r="DJ669" s="2">
        <v>18.399999999999999</v>
      </c>
      <c r="DL669" s="2">
        <v>149</v>
      </c>
      <c r="DN669" t="s">
        <v>1086</v>
      </c>
      <c r="DO669" t="s">
        <v>1086</v>
      </c>
      <c r="EH669" s="2">
        <v>1</v>
      </c>
      <c r="EJ669" t="s">
        <v>1086</v>
      </c>
      <c r="EK669" t="s">
        <v>1086</v>
      </c>
      <c r="FE669" s="2">
        <v>98</v>
      </c>
      <c r="FF669" t="s">
        <v>1086</v>
      </c>
      <c r="FG669" t="s">
        <v>1086</v>
      </c>
      <c r="FH669" s="2">
        <v>80</v>
      </c>
      <c r="FI669" s="2">
        <v>81.599999999999994</v>
      </c>
      <c r="FJ669" s="2">
        <v>81.599999999999994</v>
      </c>
      <c r="FK669" s="2">
        <v>2</v>
      </c>
      <c r="FL669" s="2">
        <v>2</v>
      </c>
      <c r="FM669" s="2">
        <v>16</v>
      </c>
      <c r="FN669" s="2">
        <v>16.3</v>
      </c>
      <c r="FQ669" s="2">
        <v>41</v>
      </c>
      <c r="FR669" s="2">
        <v>41.8</v>
      </c>
      <c r="FS669" s="2">
        <v>39</v>
      </c>
      <c r="FT669" s="2">
        <v>39.799999999999997</v>
      </c>
      <c r="FW669" s="2">
        <v>18</v>
      </c>
      <c r="FX669" s="2">
        <v>18.399999999999999</v>
      </c>
      <c r="FZ669" s="2">
        <v>150</v>
      </c>
      <c r="GA669" s="2">
        <v>124</v>
      </c>
      <c r="GB669" t="s">
        <v>1086</v>
      </c>
      <c r="GC669" t="s">
        <v>1086</v>
      </c>
      <c r="GD669" s="2">
        <v>87</v>
      </c>
      <c r="GE669" s="2">
        <v>69.599999999999994</v>
      </c>
      <c r="GF669" s="2">
        <v>70.2</v>
      </c>
      <c r="GG669" s="2">
        <v>12</v>
      </c>
      <c r="GH669" s="2">
        <v>9.6</v>
      </c>
      <c r="GI669" s="2">
        <v>25</v>
      </c>
      <c r="GJ669" s="2">
        <v>20</v>
      </c>
      <c r="GM669" s="2">
        <v>54</v>
      </c>
      <c r="GN669" s="2">
        <v>43.2</v>
      </c>
      <c r="GO669" s="2">
        <v>33</v>
      </c>
      <c r="GP669" s="2">
        <v>26.4</v>
      </c>
      <c r="GQ669" s="2">
        <v>1</v>
      </c>
      <c r="GR669" s="2">
        <v>0.8</v>
      </c>
      <c r="GS669" s="2">
        <v>38</v>
      </c>
      <c r="GT669" s="2">
        <v>30.4</v>
      </c>
      <c r="GU669" s="2">
        <v>6</v>
      </c>
      <c r="GV669" s="2">
        <v>120</v>
      </c>
    </row>
    <row r="670" spans="1:204" ht="12.75" customHeight="1" x14ac:dyDescent="0.2">
      <c r="A670" s="2">
        <v>3625</v>
      </c>
      <c r="B670" s="21">
        <f t="shared" si="50"/>
        <v>0</v>
      </c>
      <c r="C670" s="23">
        <f t="shared" si="51"/>
        <v>0</v>
      </c>
      <c r="D670" s="15">
        <f t="shared" si="52"/>
        <v>0</v>
      </c>
      <c r="E670" s="15">
        <f t="shared" si="53"/>
        <v>0</v>
      </c>
      <c r="F670" s="15">
        <f t="shared" si="54"/>
        <v>0</v>
      </c>
      <c r="G670" s="17">
        <v>7</v>
      </c>
      <c r="H670" t="s">
        <v>1086</v>
      </c>
      <c r="I670" t="s">
        <v>1086</v>
      </c>
      <c r="AD670" t="s">
        <v>1086</v>
      </c>
      <c r="AE670" t="s">
        <v>1086</v>
      </c>
      <c r="AZ670" t="s">
        <v>1086</v>
      </c>
      <c r="BA670" t="s">
        <v>1086</v>
      </c>
      <c r="BU670" s="2">
        <v>7</v>
      </c>
      <c r="BV670" t="s">
        <v>1086</v>
      </c>
      <c r="BW670" t="s">
        <v>1086</v>
      </c>
      <c r="CQ670" s="2">
        <v>2</v>
      </c>
      <c r="CR670" t="s">
        <v>1086</v>
      </c>
      <c r="CS670" t="s">
        <v>1086</v>
      </c>
      <c r="DN670" t="s">
        <v>1086</v>
      </c>
      <c r="DO670" t="s">
        <v>1086</v>
      </c>
      <c r="EJ670" t="s">
        <v>1086</v>
      </c>
      <c r="EK670" t="s">
        <v>1086</v>
      </c>
      <c r="FE670" s="2">
        <v>2</v>
      </c>
      <c r="FF670" t="s">
        <v>1086</v>
      </c>
      <c r="FG670" t="s">
        <v>1086</v>
      </c>
      <c r="GB670" t="s">
        <v>1086</v>
      </c>
      <c r="GC670" t="s">
        <v>1086</v>
      </c>
    </row>
    <row r="671" spans="1:204" ht="12.75" customHeight="1" x14ac:dyDescent="0.2">
      <c r="A671" s="2">
        <v>3626</v>
      </c>
      <c r="B671" s="21">
        <f t="shared" si="50"/>
        <v>3.1760000000000002</v>
      </c>
      <c r="C671" s="23">
        <f t="shared" si="51"/>
        <v>3.1760000000000002</v>
      </c>
      <c r="D671" s="15">
        <f t="shared" si="52"/>
        <v>3.7560000000000002</v>
      </c>
      <c r="E671" s="15">
        <f t="shared" si="53"/>
        <v>3.7560000000000002</v>
      </c>
      <c r="F671" s="15">
        <f t="shared" si="54"/>
        <v>0</v>
      </c>
      <c r="G671" s="17">
        <v>125</v>
      </c>
      <c r="H671" t="s">
        <v>1086</v>
      </c>
      <c r="I671" t="s">
        <v>1086</v>
      </c>
      <c r="J671" s="2">
        <v>104</v>
      </c>
      <c r="K671" s="2">
        <v>83.2</v>
      </c>
      <c r="L671" s="2">
        <v>83.2</v>
      </c>
      <c r="M671" s="2">
        <v>1</v>
      </c>
      <c r="N671" s="2">
        <v>0.8</v>
      </c>
      <c r="O671" s="2">
        <v>20</v>
      </c>
      <c r="P671" s="2">
        <v>16</v>
      </c>
      <c r="S671" s="2">
        <v>60</v>
      </c>
      <c r="T671" s="2">
        <v>48</v>
      </c>
      <c r="U671" s="2">
        <v>44</v>
      </c>
      <c r="V671" s="2">
        <v>35.200000000000003</v>
      </c>
      <c r="Y671" s="2">
        <v>21</v>
      </c>
      <c r="Z671" s="2">
        <v>16.8</v>
      </c>
      <c r="AB671" s="2">
        <v>82</v>
      </c>
      <c r="AD671" t="s">
        <v>1086</v>
      </c>
      <c r="AE671" t="s">
        <v>1086</v>
      </c>
      <c r="AZ671" t="s">
        <v>1086</v>
      </c>
      <c r="BA671" t="s">
        <v>1086</v>
      </c>
      <c r="BU671" s="2">
        <v>125</v>
      </c>
      <c r="BV671" t="s">
        <v>1086</v>
      </c>
      <c r="BW671" t="s">
        <v>1086</v>
      </c>
      <c r="BX671" s="2">
        <v>104</v>
      </c>
      <c r="BY671" s="2">
        <v>83.2</v>
      </c>
      <c r="BZ671" s="2">
        <v>83.2</v>
      </c>
      <c r="CA671" s="2">
        <v>1</v>
      </c>
      <c r="CB671" s="2">
        <v>0.8</v>
      </c>
      <c r="CC671" s="2">
        <v>20</v>
      </c>
      <c r="CD671" s="2">
        <v>16</v>
      </c>
      <c r="CG671" s="2">
        <v>60</v>
      </c>
      <c r="CH671" s="2">
        <v>48</v>
      </c>
      <c r="CI671" s="2">
        <v>44</v>
      </c>
      <c r="CJ671" s="2">
        <v>35.200000000000003</v>
      </c>
      <c r="CM671" s="2">
        <v>21</v>
      </c>
      <c r="CN671" s="2">
        <v>16.8</v>
      </c>
      <c r="CP671" s="2">
        <v>82</v>
      </c>
      <c r="CQ671" s="2">
        <v>82</v>
      </c>
      <c r="CR671" t="s">
        <v>1086</v>
      </c>
      <c r="CS671" t="s">
        <v>1086</v>
      </c>
      <c r="CT671" s="2">
        <v>78</v>
      </c>
      <c r="CU671" s="2">
        <v>95.1</v>
      </c>
      <c r="CV671" s="2">
        <v>95.1</v>
      </c>
      <c r="CY671" s="2">
        <v>4</v>
      </c>
      <c r="CZ671" s="2">
        <v>4.9000000000000004</v>
      </c>
      <c r="DC671" s="2">
        <v>12</v>
      </c>
      <c r="DD671" s="2">
        <v>14.6</v>
      </c>
      <c r="DE671" s="2">
        <v>66</v>
      </c>
      <c r="DF671" s="2">
        <v>80.5</v>
      </c>
      <c r="DI671" s="2">
        <v>4</v>
      </c>
      <c r="DJ671" s="2">
        <v>4.9000000000000004</v>
      </c>
      <c r="DN671" t="s">
        <v>1086</v>
      </c>
      <c r="DO671" t="s">
        <v>1086</v>
      </c>
      <c r="EJ671" t="s">
        <v>1086</v>
      </c>
      <c r="EK671" t="s">
        <v>1086</v>
      </c>
      <c r="FE671" s="2">
        <v>82</v>
      </c>
      <c r="FF671" t="s">
        <v>1086</v>
      </c>
      <c r="FG671" t="s">
        <v>1086</v>
      </c>
      <c r="FH671" s="2">
        <v>78</v>
      </c>
      <c r="FI671" s="2">
        <v>95.1</v>
      </c>
      <c r="FJ671" s="2">
        <v>95.1</v>
      </c>
      <c r="FM671" s="2">
        <v>4</v>
      </c>
      <c r="FN671" s="2">
        <v>4.9000000000000004</v>
      </c>
      <c r="FQ671" s="2">
        <v>12</v>
      </c>
      <c r="FR671" s="2">
        <v>14.6</v>
      </c>
      <c r="FS671" s="2">
        <v>66</v>
      </c>
      <c r="FT671" s="2">
        <v>80.5</v>
      </c>
      <c r="FW671" s="2">
        <v>4</v>
      </c>
      <c r="FX671" s="2">
        <v>4.9000000000000004</v>
      </c>
      <c r="GB671" t="s">
        <v>1086</v>
      </c>
      <c r="GC671" t="s">
        <v>1086</v>
      </c>
    </row>
    <row r="672" spans="1:204" ht="12.75" customHeight="1" x14ac:dyDescent="0.2">
      <c r="A672" s="2">
        <v>3630</v>
      </c>
      <c r="B672" s="21">
        <f t="shared" si="50"/>
        <v>2.4930000000000003</v>
      </c>
      <c r="C672" s="23">
        <f t="shared" si="51"/>
        <v>2.4930000000000003</v>
      </c>
      <c r="D672" s="15">
        <f t="shared" si="52"/>
        <v>3.3760000000000003</v>
      </c>
      <c r="E672" s="15">
        <f t="shared" si="53"/>
        <v>3.3760000000000003</v>
      </c>
      <c r="F672" s="15">
        <f t="shared" si="54"/>
        <v>3.2969999999999997</v>
      </c>
      <c r="G672" s="17">
        <v>312</v>
      </c>
      <c r="H672" t="s">
        <v>1086</v>
      </c>
      <c r="I672" t="s">
        <v>1086</v>
      </c>
      <c r="J672" s="2">
        <v>164</v>
      </c>
      <c r="K672" s="2">
        <v>52.6</v>
      </c>
      <c r="L672" s="2">
        <v>52.6</v>
      </c>
      <c r="M672" s="2">
        <v>66</v>
      </c>
      <c r="N672" s="2">
        <v>21.2</v>
      </c>
      <c r="O672" s="2">
        <v>82</v>
      </c>
      <c r="P672" s="2">
        <v>26.3</v>
      </c>
      <c r="Q672" s="2">
        <v>1</v>
      </c>
      <c r="R672" s="2">
        <v>0.3</v>
      </c>
      <c r="S672" s="2">
        <v>105</v>
      </c>
      <c r="T672" s="2">
        <v>33.700000000000003</v>
      </c>
      <c r="U672" s="2">
        <v>58</v>
      </c>
      <c r="V672" s="2">
        <v>18.600000000000001</v>
      </c>
      <c r="Y672" s="2">
        <v>148</v>
      </c>
      <c r="Z672" s="2">
        <v>47.4</v>
      </c>
      <c r="AA672" s="2">
        <v>24</v>
      </c>
      <c r="AB672" s="2">
        <v>734</v>
      </c>
      <c r="AD672" t="s">
        <v>1086</v>
      </c>
      <c r="AE672" t="s">
        <v>1086</v>
      </c>
      <c r="AZ672" t="s">
        <v>1086</v>
      </c>
      <c r="BA672" t="s">
        <v>1086</v>
      </c>
      <c r="BU672" s="2">
        <v>312</v>
      </c>
      <c r="BV672" t="s">
        <v>1086</v>
      </c>
      <c r="BW672" t="s">
        <v>1086</v>
      </c>
      <c r="BX672" s="2">
        <v>164</v>
      </c>
      <c r="BY672" s="2">
        <v>52.6</v>
      </c>
      <c r="BZ672" s="2">
        <v>52.6</v>
      </c>
      <c r="CA672" s="2">
        <v>66</v>
      </c>
      <c r="CB672" s="2">
        <v>21.2</v>
      </c>
      <c r="CC672" s="2">
        <v>82</v>
      </c>
      <c r="CD672" s="2">
        <v>26.3</v>
      </c>
      <c r="CE672" s="2">
        <v>1</v>
      </c>
      <c r="CF672" s="2">
        <v>0.3</v>
      </c>
      <c r="CG672" s="2">
        <v>105</v>
      </c>
      <c r="CH672" s="2">
        <v>33.700000000000003</v>
      </c>
      <c r="CI672" s="2">
        <v>58</v>
      </c>
      <c r="CJ672" s="2">
        <v>18.600000000000001</v>
      </c>
      <c r="CM672" s="2">
        <v>148</v>
      </c>
      <c r="CN672" s="2">
        <v>47.4</v>
      </c>
      <c r="CO672" s="2">
        <v>24</v>
      </c>
      <c r="CP672" s="2">
        <v>734</v>
      </c>
      <c r="CQ672" s="2">
        <v>264</v>
      </c>
      <c r="CR672" t="s">
        <v>1086</v>
      </c>
      <c r="CS672" t="s">
        <v>1086</v>
      </c>
      <c r="CT672" s="2">
        <v>228</v>
      </c>
      <c r="CU672" s="2">
        <v>86.4</v>
      </c>
      <c r="CV672" s="2">
        <v>86.4</v>
      </c>
      <c r="CW672" s="2">
        <v>8</v>
      </c>
      <c r="CX672" s="2">
        <v>3</v>
      </c>
      <c r="CY672" s="2">
        <v>28</v>
      </c>
      <c r="CZ672" s="2">
        <v>10.6</v>
      </c>
      <c r="DC672" s="2">
        <v>85</v>
      </c>
      <c r="DD672" s="2">
        <v>32.200000000000003</v>
      </c>
      <c r="DE672" s="2">
        <v>143</v>
      </c>
      <c r="DF672" s="2">
        <v>54.2</v>
      </c>
      <c r="DI672" s="2">
        <v>36</v>
      </c>
      <c r="DJ672" s="2">
        <v>13.6</v>
      </c>
      <c r="DL672" s="2">
        <v>486</v>
      </c>
      <c r="DN672" t="s">
        <v>1086</v>
      </c>
      <c r="DO672" t="s">
        <v>1086</v>
      </c>
      <c r="EJ672" t="s">
        <v>1086</v>
      </c>
      <c r="EK672" t="s">
        <v>1086</v>
      </c>
      <c r="FE672" s="2">
        <v>264</v>
      </c>
      <c r="FF672" t="s">
        <v>1086</v>
      </c>
      <c r="FG672" t="s">
        <v>1086</v>
      </c>
      <c r="FH672" s="2">
        <v>228</v>
      </c>
      <c r="FI672" s="2">
        <v>86.4</v>
      </c>
      <c r="FJ672" s="2">
        <v>86.4</v>
      </c>
      <c r="FK672" s="2">
        <v>8</v>
      </c>
      <c r="FL672" s="2">
        <v>3</v>
      </c>
      <c r="FM672" s="2">
        <v>28</v>
      </c>
      <c r="FN672" s="2">
        <v>10.6</v>
      </c>
      <c r="FQ672" s="2">
        <v>85</v>
      </c>
      <c r="FR672" s="2">
        <v>32.200000000000003</v>
      </c>
      <c r="FS672" s="2">
        <v>143</v>
      </c>
      <c r="FT672" s="2">
        <v>54.2</v>
      </c>
      <c r="FW672" s="2">
        <v>36</v>
      </c>
      <c r="FX672" s="2">
        <v>13.6</v>
      </c>
      <c r="FZ672" s="2">
        <v>486</v>
      </c>
      <c r="GA672" s="2">
        <v>344</v>
      </c>
      <c r="GB672" t="s">
        <v>1086</v>
      </c>
      <c r="GC672" t="s">
        <v>1086</v>
      </c>
      <c r="GD672" s="2">
        <v>284</v>
      </c>
      <c r="GE672" s="2">
        <v>82.6</v>
      </c>
      <c r="GF672" s="2">
        <v>82.6</v>
      </c>
      <c r="GG672" s="2">
        <v>7</v>
      </c>
      <c r="GH672" s="2">
        <v>2</v>
      </c>
      <c r="GI672" s="2">
        <v>53</v>
      </c>
      <c r="GJ672" s="2">
        <v>15.4</v>
      </c>
      <c r="GK672" s="2">
        <v>1</v>
      </c>
      <c r="GL672" s="2">
        <v>0.3</v>
      </c>
      <c r="GM672" s="2">
        <v>111</v>
      </c>
      <c r="GN672" s="2">
        <v>32.299999999999997</v>
      </c>
      <c r="GO672" s="2">
        <v>172</v>
      </c>
      <c r="GP672" s="2">
        <v>50</v>
      </c>
      <c r="GS672" s="2">
        <v>60</v>
      </c>
      <c r="GT672" s="2">
        <v>17.399999999999999</v>
      </c>
      <c r="GU672" s="2">
        <v>31</v>
      </c>
      <c r="GV672" s="2">
        <v>250</v>
      </c>
    </row>
    <row r="673" spans="1:204" ht="12.75" customHeight="1" x14ac:dyDescent="0.2">
      <c r="A673" s="2">
        <v>3631</v>
      </c>
      <c r="B673" s="21">
        <f t="shared" si="50"/>
        <v>3.387</v>
      </c>
      <c r="C673" s="23">
        <f t="shared" si="51"/>
        <v>3.387</v>
      </c>
      <c r="D673" s="15">
        <f t="shared" si="52"/>
        <v>3.9590000000000005</v>
      </c>
      <c r="E673" s="15">
        <f t="shared" si="53"/>
        <v>3.9590000000000005</v>
      </c>
      <c r="F673" s="15">
        <f t="shared" si="54"/>
        <v>3.9809999999999999</v>
      </c>
      <c r="G673" s="17">
        <v>238</v>
      </c>
      <c r="H673" t="s">
        <v>1086</v>
      </c>
      <c r="I673" t="s">
        <v>1086</v>
      </c>
      <c r="J673" s="2">
        <v>197</v>
      </c>
      <c r="K673" s="2">
        <v>82.8</v>
      </c>
      <c r="L673" s="2">
        <v>82.8</v>
      </c>
      <c r="M673" s="2">
        <v>20</v>
      </c>
      <c r="N673" s="2">
        <v>8.4</v>
      </c>
      <c r="O673" s="2">
        <v>21</v>
      </c>
      <c r="P673" s="2">
        <v>8.8000000000000007</v>
      </c>
      <c r="S673" s="2">
        <v>44</v>
      </c>
      <c r="T673" s="2">
        <v>18.5</v>
      </c>
      <c r="U673" s="2">
        <v>153</v>
      </c>
      <c r="V673" s="2">
        <v>64.3</v>
      </c>
      <c r="Y673" s="2">
        <v>41</v>
      </c>
      <c r="Z673" s="2">
        <v>17.2</v>
      </c>
      <c r="AB673" s="2">
        <v>154</v>
      </c>
      <c r="AD673" t="s">
        <v>1086</v>
      </c>
      <c r="AE673" t="s">
        <v>1086</v>
      </c>
      <c r="AZ673" t="s">
        <v>1086</v>
      </c>
      <c r="BA673" t="s">
        <v>1086</v>
      </c>
      <c r="BU673" s="2">
        <v>238</v>
      </c>
      <c r="BV673" t="s">
        <v>1086</v>
      </c>
      <c r="BW673" t="s">
        <v>1086</v>
      </c>
      <c r="BX673" s="2">
        <v>197</v>
      </c>
      <c r="BY673" s="2">
        <v>82.8</v>
      </c>
      <c r="BZ673" s="2">
        <v>82.8</v>
      </c>
      <c r="CA673" s="2">
        <v>20</v>
      </c>
      <c r="CB673" s="2">
        <v>8.4</v>
      </c>
      <c r="CC673" s="2">
        <v>21</v>
      </c>
      <c r="CD673" s="2">
        <v>8.8000000000000007</v>
      </c>
      <c r="CG673" s="2">
        <v>44</v>
      </c>
      <c r="CH673" s="2">
        <v>18.5</v>
      </c>
      <c r="CI673" s="2">
        <v>153</v>
      </c>
      <c r="CJ673" s="2">
        <v>64.3</v>
      </c>
      <c r="CM673" s="2">
        <v>41</v>
      </c>
      <c r="CN673" s="2">
        <v>17.2</v>
      </c>
      <c r="CP673" s="2">
        <v>154</v>
      </c>
      <c r="CQ673" s="2">
        <v>123</v>
      </c>
      <c r="CR673" t="s">
        <v>1086</v>
      </c>
      <c r="CS673" t="s">
        <v>1086</v>
      </c>
      <c r="CT673" s="2">
        <v>123</v>
      </c>
      <c r="CU673" s="2">
        <v>100</v>
      </c>
      <c r="CV673" s="2">
        <v>100</v>
      </c>
      <c r="DC673" s="2">
        <v>5</v>
      </c>
      <c r="DD673" s="2">
        <v>4.0999999999999996</v>
      </c>
      <c r="DE673" s="2">
        <v>118</v>
      </c>
      <c r="DF673" s="2">
        <v>95.9</v>
      </c>
      <c r="DL673" s="2">
        <v>45</v>
      </c>
      <c r="DN673" t="s">
        <v>1086</v>
      </c>
      <c r="DO673" t="s">
        <v>1086</v>
      </c>
      <c r="EJ673" t="s">
        <v>1086</v>
      </c>
      <c r="EK673" t="s">
        <v>1086</v>
      </c>
      <c r="FE673" s="2">
        <v>123</v>
      </c>
      <c r="FF673" t="s">
        <v>1086</v>
      </c>
      <c r="FG673" t="s">
        <v>1086</v>
      </c>
      <c r="FH673" s="2">
        <v>123</v>
      </c>
      <c r="FI673" s="2">
        <v>100</v>
      </c>
      <c r="FJ673" s="2">
        <v>100</v>
      </c>
      <c r="FQ673" s="2">
        <v>5</v>
      </c>
      <c r="FR673" s="2">
        <v>4.0999999999999996</v>
      </c>
      <c r="FS673" s="2">
        <v>118</v>
      </c>
      <c r="FT673" s="2">
        <v>95.9</v>
      </c>
      <c r="FZ673" s="2">
        <v>45</v>
      </c>
      <c r="GA673" s="2">
        <v>106</v>
      </c>
      <c r="GB673" t="s">
        <v>1086</v>
      </c>
      <c r="GC673" t="s">
        <v>1086</v>
      </c>
      <c r="GD673" s="2">
        <v>106</v>
      </c>
      <c r="GE673" s="2">
        <v>100</v>
      </c>
      <c r="GF673" s="2">
        <v>100</v>
      </c>
      <c r="GM673" s="2">
        <v>2</v>
      </c>
      <c r="GN673" s="2">
        <v>1.9</v>
      </c>
      <c r="GO673" s="2">
        <v>104</v>
      </c>
      <c r="GP673" s="2">
        <v>98.1</v>
      </c>
    </row>
    <row r="674" spans="1:204" ht="12.75" customHeight="1" x14ac:dyDescent="0.2">
      <c r="A674" s="2">
        <v>3634</v>
      </c>
      <c r="B674" s="21">
        <f t="shared" si="50"/>
        <v>0</v>
      </c>
      <c r="C674" s="23">
        <f t="shared" si="51"/>
        <v>0</v>
      </c>
      <c r="D674" s="15">
        <f t="shared" si="52"/>
        <v>0</v>
      </c>
      <c r="E674" s="15">
        <f t="shared" si="53"/>
        <v>0</v>
      </c>
      <c r="F674" s="15">
        <f t="shared" si="54"/>
        <v>0</v>
      </c>
      <c r="G674" s="17">
        <v>2</v>
      </c>
      <c r="H674" t="s">
        <v>1086</v>
      </c>
      <c r="I674" t="s">
        <v>1086</v>
      </c>
      <c r="AD674" t="s">
        <v>1086</v>
      </c>
      <c r="AE674" t="s">
        <v>1086</v>
      </c>
      <c r="AZ674" t="s">
        <v>1086</v>
      </c>
      <c r="BA674" t="s">
        <v>1086</v>
      </c>
      <c r="BU674" s="2">
        <v>2</v>
      </c>
      <c r="BV674" t="s">
        <v>1086</v>
      </c>
      <c r="BW674" t="s">
        <v>1086</v>
      </c>
      <c r="CR674" t="s">
        <v>1086</v>
      </c>
      <c r="CS674" t="s">
        <v>1086</v>
      </c>
      <c r="DN674" t="s">
        <v>1086</v>
      </c>
      <c r="DO674" t="s">
        <v>1086</v>
      </c>
      <c r="EJ674" t="s">
        <v>1086</v>
      </c>
      <c r="EK674" t="s">
        <v>1086</v>
      </c>
      <c r="FF674" t="s">
        <v>1086</v>
      </c>
      <c r="FG674" t="s">
        <v>1086</v>
      </c>
      <c r="GB674" t="s">
        <v>1086</v>
      </c>
      <c r="GC674" t="s">
        <v>1086</v>
      </c>
    </row>
    <row r="675" spans="1:204" ht="12.75" customHeight="1" x14ac:dyDescent="0.2">
      <c r="A675" s="2">
        <v>3636</v>
      </c>
      <c r="B675" s="21">
        <f t="shared" si="50"/>
        <v>3.286</v>
      </c>
      <c r="C675" s="23">
        <f t="shared" si="51"/>
        <v>3.286</v>
      </c>
      <c r="D675" s="15">
        <f t="shared" si="52"/>
        <v>3.9870000000000001</v>
      </c>
      <c r="E675" s="15">
        <f t="shared" si="53"/>
        <v>3.9870000000000001</v>
      </c>
      <c r="F675" s="15">
        <f t="shared" si="54"/>
        <v>0</v>
      </c>
      <c r="G675" s="17">
        <v>275</v>
      </c>
      <c r="H675" t="s">
        <v>1086</v>
      </c>
      <c r="I675" t="s">
        <v>1086</v>
      </c>
      <c r="J675" s="2">
        <v>235</v>
      </c>
      <c r="K675" s="2">
        <v>85.5</v>
      </c>
      <c r="L675" s="2">
        <v>85.5</v>
      </c>
      <c r="M675" s="2">
        <v>12</v>
      </c>
      <c r="N675" s="2">
        <v>4.4000000000000004</v>
      </c>
      <c r="O675" s="2">
        <v>28</v>
      </c>
      <c r="P675" s="2">
        <v>10.199999999999999</v>
      </c>
      <c r="S675" s="2">
        <v>104</v>
      </c>
      <c r="T675" s="2">
        <v>37.799999999999997</v>
      </c>
      <c r="U675" s="2">
        <v>131</v>
      </c>
      <c r="V675" s="2">
        <v>47.6</v>
      </c>
      <c r="Y675" s="2">
        <v>40</v>
      </c>
      <c r="Z675" s="2">
        <v>14.5</v>
      </c>
      <c r="AB675" s="2">
        <v>70</v>
      </c>
      <c r="AD675" t="s">
        <v>1086</v>
      </c>
      <c r="AE675" t="s">
        <v>1086</v>
      </c>
      <c r="AZ675" t="s">
        <v>1086</v>
      </c>
      <c r="BA675" t="s">
        <v>1086</v>
      </c>
      <c r="BU675" s="2">
        <v>275</v>
      </c>
      <c r="BV675" t="s">
        <v>1086</v>
      </c>
      <c r="BW675" t="s">
        <v>1086</v>
      </c>
      <c r="BX675" s="2">
        <v>235</v>
      </c>
      <c r="BY675" s="2">
        <v>85.5</v>
      </c>
      <c r="BZ675" s="2">
        <v>85.5</v>
      </c>
      <c r="CA675" s="2">
        <v>12</v>
      </c>
      <c r="CB675" s="2">
        <v>4.4000000000000004</v>
      </c>
      <c r="CC675" s="2">
        <v>28</v>
      </c>
      <c r="CD675" s="2">
        <v>10.199999999999999</v>
      </c>
      <c r="CG675" s="2">
        <v>104</v>
      </c>
      <c r="CH675" s="2">
        <v>37.799999999999997</v>
      </c>
      <c r="CI675" s="2">
        <v>131</v>
      </c>
      <c r="CJ675" s="2">
        <v>47.6</v>
      </c>
      <c r="CM675" s="2">
        <v>40</v>
      </c>
      <c r="CN675" s="2">
        <v>14.5</v>
      </c>
      <c r="CP675" s="2">
        <v>70</v>
      </c>
      <c r="CQ675" s="2">
        <v>75</v>
      </c>
      <c r="CR675" t="s">
        <v>1086</v>
      </c>
      <c r="CS675" t="s">
        <v>1086</v>
      </c>
      <c r="CT675" s="2">
        <v>75</v>
      </c>
      <c r="CU675" s="2">
        <v>100</v>
      </c>
      <c r="CV675" s="2">
        <v>100</v>
      </c>
      <c r="DC675" s="2">
        <v>1</v>
      </c>
      <c r="DD675" s="2">
        <v>1.3</v>
      </c>
      <c r="DE675" s="2">
        <v>74</v>
      </c>
      <c r="DF675" s="2">
        <v>98.7</v>
      </c>
      <c r="DN675" t="s">
        <v>1086</v>
      </c>
      <c r="DO675" t="s">
        <v>1086</v>
      </c>
      <c r="EJ675" t="s">
        <v>1086</v>
      </c>
      <c r="EK675" t="s">
        <v>1086</v>
      </c>
      <c r="FE675" s="2">
        <v>75</v>
      </c>
      <c r="FF675" t="s">
        <v>1086</v>
      </c>
      <c r="FG675" t="s">
        <v>1086</v>
      </c>
      <c r="FH675" s="2">
        <v>75</v>
      </c>
      <c r="FI675" s="2">
        <v>100</v>
      </c>
      <c r="FJ675" s="2">
        <v>100</v>
      </c>
      <c r="FQ675" s="2">
        <v>1</v>
      </c>
      <c r="FR675" s="2">
        <v>1.3</v>
      </c>
      <c r="FS675" s="2">
        <v>74</v>
      </c>
      <c r="FT675" s="2">
        <v>98.7</v>
      </c>
      <c r="GB675" t="s">
        <v>1086</v>
      </c>
      <c r="GC675" t="s">
        <v>1086</v>
      </c>
    </row>
    <row r="676" spans="1:204" ht="12.75" customHeight="1" x14ac:dyDescent="0.2">
      <c r="A676" s="2">
        <v>3640</v>
      </c>
      <c r="B676" s="21">
        <f t="shared" si="50"/>
        <v>2.1779999999999999</v>
      </c>
      <c r="C676" s="23">
        <f t="shared" si="51"/>
        <v>2.1779999999999999</v>
      </c>
      <c r="D676" s="15">
        <f t="shared" si="52"/>
        <v>3.2629999999999999</v>
      </c>
      <c r="E676" s="15">
        <f t="shared" si="53"/>
        <v>3.2629999999999999</v>
      </c>
      <c r="F676" s="15">
        <f t="shared" si="54"/>
        <v>3.016</v>
      </c>
      <c r="G676" s="17">
        <v>294</v>
      </c>
      <c r="H676" t="s">
        <v>1086</v>
      </c>
      <c r="I676" t="s">
        <v>1086</v>
      </c>
      <c r="J676" s="2">
        <v>148</v>
      </c>
      <c r="K676" s="2">
        <v>48.4</v>
      </c>
      <c r="L676" s="2">
        <v>50.3</v>
      </c>
      <c r="M676" s="2">
        <v>79</v>
      </c>
      <c r="N676" s="2">
        <v>25.8</v>
      </c>
      <c r="O676" s="2">
        <v>67</v>
      </c>
      <c r="P676" s="2">
        <v>21.9</v>
      </c>
      <c r="Q676" s="2">
        <v>8</v>
      </c>
      <c r="R676" s="2">
        <v>2.6</v>
      </c>
      <c r="S676" s="2">
        <v>106</v>
      </c>
      <c r="T676" s="2">
        <v>34.6</v>
      </c>
      <c r="U676" s="2">
        <v>34</v>
      </c>
      <c r="V676" s="2">
        <v>11.1</v>
      </c>
      <c r="W676" s="2">
        <v>12</v>
      </c>
      <c r="X676" s="2">
        <v>3.9</v>
      </c>
      <c r="Y676" s="2">
        <v>158</v>
      </c>
      <c r="Z676" s="2">
        <v>51.6</v>
      </c>
      <c r="AB676" s="2">
        <v>1366</v>
      </c>
      <c r="AD676" t="s">
        <v>1086</v>
      </c>
      <c r="AE676" t="s">
        <v>1086</v>
      </c>
      <c r="AZ676" t="s">
        <v>1086</v>
      </c>
      <c r="BA676" t="s">
        <v>1086</v>
      </c>
      <c r="BU676" s="2">
        <v>294</v>
      </c>
      <c r="BV676" t="s">
        <v>1086</v>
      </c>
      <c r="BW676" t="s">
        <v>1086</v>
      </c>
      <c r="BX676" s="2">
        <v>148</v>
      </c>
      <c r="BY676" s="2">
        <v>48.4</v>
      </c>
      <c r="BZ676" s="2">
        <v>50.3</v>
      </c>
      <c r="CA676" s="2">
        <v>79</v>
      </c>
      <c r="CB676" s="2">
        <v>25.8</v>
      </c>
      <c r="CC676" s="2">
        <v>67</v>
      </c>
      <c r="CD676" s="2">
        <v>21.9</v>
      </c>
      <c r="CE676" s="2">
        <v>8</v>
      </c>
      <c r="CF676" s="2">
        <v>2.6</v>
      </c>
      <c r="CG676" s="2">
        <v>106</v>
      </c>
      <c r="CH676" s="2">
        <v>34.6</v>
      </c>
      <c r="CI676" s="2">
        <v>34</v>
      </c>
      <c r="CJ676" s="2">
        <v>11.1</v>
      </c>
      <c r="CK676" s="2">
        <v>12</v>
      </c>
      <c r="CL676" s="2">
        <v>3.9</v>
      </c>
      <c r="CM676" s="2">
        <v>158</v>
      </c>
      <c r="CN676" s="2">
        <v>51.6</v>
      </c>
      <c r="CP676" s="2">
        <v>1366</v>
      </c>
      <c r="CQ676" s="2">
        <v>430</v>
      </c>
      <c r="CR676" t="s">
        <v>1086</v>
      </c>
      <c r="CS676" t="s">
        <v>1086</v>
      </c>
      <c r="CT676" s="2">
        <v>370</v>
      </c>
      <c r="CU676" s="2">
        <v>86</v>
      </c>
      <c r="CV676" s="2">
        <v>86</v>
      </c>
      <c r="CW676" s="2">
        <v>11</v>
      </c>
      <c r="CX676" s="2">
        <v>2.6</v>
      </c>
      <c r="CY676" s="2">
        <v>49</v>
      </c>
      <c r="CZ676" s="2">
        <v>11.4</v>
      </c>
      <c r="DA676" s="2">
        <v>3</v>
      </c>
      <c r="DB676" s="2">
        <v>0.7</v>
      </c>
      <c r="DC676" s="2">
        <v>175</v>
      </c>
      <c r="DD676" s="2">
        <v>40.700000000000003</v>
      </c>
      <c r="DE676" s="2">
        <v>192</v>
      </c>
      <c r="DF676" s="2">
        <v>44.7</v>
      </c>
      <c r="DI676" s="2">
        <v>60</v>
      </c>
      <c r="DJ676" s="2">
        <v>14</v>
      </c>
      <c r="DL676" s="2">
        <v>778</v>
      </c>
      <c r="DN676" t="s">
        <v>1086</v>
      </c>
      <c r="DO676" t="s">
        <v>1086</v>
      </c>
      <c r="EJ676" t="s">
        <v>1086</v>
      </c>
      <c r="EK676" t="s">
        <v>1086</v>
      </c>
      <c r="FE676" s="2">
        <v>430</v>
      </c>
      <c r="FF676" t="s">
        <v>1086</v>
      </c>
      <c r="FG676" t="s">
        <v>1086</v>
      </c>
      <c r="FH676" s="2">
        <v>370</v>
      </c>
      <c r="FI676" s="2">
        <v>86</v>
      </c>
      <c r="FJ676" s="2">
        <v>86</v>
      </c>
      <c r="FK676" s="2">
        <v>11</v>
      </c>
      <c r="FL676" s="2">
        <v>2.6</v>
      </c>
      <c r="FM676" s="2">
        <v>49</v>
      </c>
      <c r="FN676" s="2">
        <v>11.4</v>
      </c>
      <c r="FO676" s="2">
        <v>3</v>
      </c>
      <c r="FP676" s="2">
        <v>0.7</v>
      </c>
      <c r="FQ676" s="2">
        <v>175</v>
      </c>
      <c r="FR676" s="2">
        <v>40.700000000000003</v>
      </c>
      <c r="FS676" s="2">
        <v>192</v>
      </c>
      <c r="FT676" s="2">
        <v>44.7</v>
      </c>
      <c r="FW676" s="2">
        <v>60</v>
      </c>
      <c r="FX676" s="2">
        <v>14</v>
      </c>
      <c r="FZ676" s="2">
        <v>778</v>
      </c>
      <c r="GA676" s="2">
        <v>501</v>
      </c>
      <c r="GB676" t="s">
        <v>1086</v>
      </c>
      <c r="GC676" t="s">
        <v>1086</v>
      </c>
      <c r="GD676" s="2">
        <v>393</v>
      </c>
      <c r="GE676" s="2">
        <v>75</v>
      </c>
      <c r="GF676" s="2">
        <v>78.400000000000006</v>
      </c>
      <c r="GG676" s="2">
        <v>25</v>
      </c>
      <c r="GH676" s="2">
        <v>4.8</v>
      </c>
      <c r="GI676" s="2">
        <v>83</v>
      </c>
      <c r="GJ676" s="2">
        <v>15.8</v>
      </c>
      <c r="GK676" s="2">
        <v>1</v>
      </c>
      <c r="GL676" s="2">
        <v>0.2</v>
      </c>
      <c r="GM676" s="2">
        <v>180</v>
      </c>
      <c r="GN676" s="2">
        <v>34.4</v>
      </c>
      <c r="GO676" s="2">
        <v>212</v>
      </c>
      <c r="GP676" s="2">
        <v>40.5</v>
      </c>
      <c r="GQ676" s="2">
        <v>23</v>
      </c>
      <c r="GR676" s="2">
        <v>4.4000000000000004</v>
      </c>
      <c r="GS676" s="2">
        <v>131</v>
      </c>
      <c r="GT676" s="2">
        <v>25</v>
      </c>
      <c r="GU676" s="2">
        <v>9</v>
      </c>
      <c r="GV676" s="2">
        <v>602</v>
      </c>
    </row>
    <row r="677" spans="1:204" ht="12.75" customHeight="1" x14ac:dyDescent="0.2">
      <c r="A677" s="2">
        <v>3645</v>
      </c>
      <c r="B677" s="21">
        <f t="shared" si="50"/>
        <v>1.6219999999999999</v>
      </c>
      <c r="C677" s="23">
        <f t="shared" si="51"/>
        <v>1.6219999999999999</v>
      </c>
      <c r="D677" s="15">
        <f t="shared" si="52"/>
        <v>2.8810000000000002</v>
      </c>
      <c r="E677" s="15">
        <f t="shared" si="53"/>
        <v>2.8810000000000002</v>
      </c>
      <c r="F677" s="15">
        <f t="shared" si="54"/>
        <v>2.8450000000000002</v>
      </c>
      <c r="G677" s="17">
        <v>214</v>
      </c>
      <c r="H677" t="s">
        <v>1086</v>
      </c>
      <c r="I677" t="s">
        <v>1086</v>
      </c>
      <c r="J677" s="2">
        <v>32</v>
      </c>
      <c r="K677" s="2">
        <v>14.8</v>
      </c>
      <c r="L677" s="2">
        <v>15</v>
      </c>
      <c r="M677" s="2">
        <v>101</v>
      </c>
      <c r="N677" s="2">
        <v>46.8</v>
      </c>
      <c r="O677" s="2">
        <v>81</v>
      </c>
      <c r="P677" s="2">
        <v>37.5</v>
      </c>
      <c r="Q677" s="2">
        <v>4</v>
      </c>
      <c r="R677" s="2">
        <v>1.9</v>
      </c>
      <c r="S677" s="2">
        <v>25</v>
      </c>
      <c r="T677" s="2">
        <v>11.6</v>
      </c>
      <c r="U677" s="2">
        <v>3</v>
      </c>
      <c r="V677" s="2">
        <v>1.4</v>
      </c>
      <c r="W677" s="2">
        <v>2</v>
      </c>
      <c r="X677" s="2">
        <v>0.9</v>
      </c>
      <c r="Y677" s="2">
        <v>184</v>
      </c>
      <c r="Z677" s="2">
        <v>85.2</v>
      </c>
      <c r="AA677" s="2">
        <v>7</v>
      </c>
      <c r="AB677" s="2">
        <v>942</v>
      </c>
      <c r="AD677" t="s">
        <v>1086</v>
      </c>
      <c r="AE677" t="s">
        <v>1086</v>
      </c>
      <c r="AZ677" t="s">
        <v>1086</v>
      </c>
      <c r="BA677" t="s">
        <v>1086</v>
      </c>
      <c r="BU677" s="2">
        <v>214</v>
      </c>
      <c r="BV677" t="s">
        <v>1086</v>
      </c>
      <c r="BW677" t="s">
        <v>1086</v>
      </c>
      <c r="BX677" s="2">
        <v>32</v>
      </c>
      <c r="BY677" s="2">
        <v>14.8</v>
      </c>
      <c r="BZ677" s="2">
        <v>15</v>
      </c>
      <c r="CA677" s="2">
        <v>101</v>
      </c>
      <c r="CB677" s="2">
        <v>46.8</v>
      </c>
      <c r="CC677" s="2">
        <v>81</v>
      </c>
      <c r="CD677" s="2">
        <v>37.5</v>
      </c>
      <c r="CE677" s="2">
        <v>4</v>
      </c>
      <c r="CF677" s="2">
        <v>1.9</v>
      </c>
      <c r="CG677" s="2">
        <v>25</v>
      </c>
      <c r="CH677" s="2">
        <v>11.6</v>
      </c>
      <c r="CI677" s="2">
        <v>3</v>
      </c>
      <c r="CJ677" s="2">
        <v>1.4</v>
      </c>
      <c r="CK677" s="2">
        <v>2</v>
      </c>
      <c r="CL677" s="2">
        <v>0.9</v>
      </c>
      <c r="CM677" s="2">
        <v>184</v>
      </c>
      <c r="CN677" s="2">
        <v>85.2</v>
      </c>
      <c r="CO677" s="2">
        <v>7</v>
      </c>
      <c r="CP677" s="2">
        <v>942</v>
      </c>
      <c r="CQ677" s="2">
        <v>383</v>
      </c>
      <c r="CR677" t="s">
        <v>1086</v>
      </c>
      <c r="CS677" t="s">
        <v>1086</v>
      </c>
      <c r="CT677" s="2">
        <v>263</v>
      </c>
      <c r="CU677" s="2">
        <v>68.7</v>
      </c>
      <c r="CV677" s="2">
        <v>68.7</v>
      </c>
      <c r="CW677" s="2">
        <v>30</v>
      </c>
      <c r="CX677" s="2">
        <v>7.8</v>
      </c>
      <c r="CY677" s="2">
        <v>90</v>
      </c>
      <c r="CZ677" s="2">
        <v>23.5</v>
      </c>
      <c r="DC677" s="2">
        <v>159</v>
      </c>
      <c r="DD677" s="2">
        <v>41.5</v>
      </c>
      <c r="DE677" s="2">
        <v>104</v>
      </c>
      <c r="DF677" s="2">
        <v>27.2</v>
      </c>
      <c r="DI677" s="2">
        <v>120</v>
      </c>
      <c r="DJ677" s="2">
        <v>31.3</v>
      </c>
      <c r="DL677" s="2">
        <v>494</v>
      </c>
      <c r="DN677" t="s">
        <v>1086</v>
      </c>
      <c r="DO677" t="s">
        <v>1086</v>
      </c>
      <c r="EJ677" t="s">
        <v>1086</v>
      </c>
      <c r="EK677" t="s">
        <v>1086</v>
      </c>
      <c r="FE677" s="2">
        <v>383</v>
      </c>
      <c r="FF677" t="s">
        <v>1086</v>
      </c>
      <c r="FG677" t="s">
        <v>1086</v>
      </c>
      <c r="FH677" s="2">
        <v>263</v>
      </c>
      <c r="FI677" s="2">
        <v>68.7</v>
      </c>
      <c r="FJ677" s="2">
        <v>68.7</v>
      </c>
      <c r="FK677" s="2">
        <v>30</v>
      </c>
      <c r="FL677" s="2">
        <v>7.8</v>
      </c>
      <c r="FM677" s="2">
        <v>90</v>
      </c>
      <c r="FN677" s="2">
        <v>23.5</v>
      </c>
      <c r="FQ677" s="2">
        <v>159</v>
      </c>
      <c r="FR677" s="2">
        <v>41.5</v>
      </c>
      <c r="FS677" s="2">
        <v>104</v>
      </c>
      <c r="FT677" s="2">
        <v>27.2</v>
      </c>
      <c r="FW677" s="2">
        <v>120</v>
      </c>
      <c r="FX677" s="2">
        <v>31.3</v>
      </c>
      <c r="FZ677" s="2">
        <v>494</v>
      </c>
      <c r="GA677" s="2">
        <v>544</v>
      </c>
      <c r="GB677" t="s">
        <v>1086</v>
      </c>
      <c r="GC677" t="s">
        <v>1086</v>
      </c>
      <c r="GD677" s="2">
        <v>374</v>
      </c>
      <c r="GE677" s="2">
        <v>68.599999999999994</v>
      </c>
      <c r="GF677" s="2">
        <v>68.8</v>
      </c>
      <c r="GG677" s="2">
        <v>38</v>
      </c>
      <c r="GH677" s="2">
        <v>7</v>
      </c>
      <c r="GI677" s="2">
        <v>132</v>
      </c>
      <c r="GJ677" s="2">
        <v>24.2</v>
      </c>
      <c r="GK677" s="2">
        <v>15</v>
      </c>
      <c r="GL677" s="2">
        <v>2.8</v>
      </c>
      <c r="GM677" s="2">
        <v>188</v>
      </c>
      <c r="GN677" s="2">
        <v>34.5</v>
      </c>
      <c r="GO677" s="2">
        <v>171</v>
      </c>
      <c r="GP677" s="2">
        <v>31.4</v>
      </c>
      <c r="GQ677" s="2">
        <v>1</v>
      </c>
      <c r="GR677" s="2">
        <v>0.2</v>
      </c>
      <c r="GS677" s="2">
        <v>171</v>
      </c>
      <c r="GT677" s="2">
        <v>31.4</v>
      </c>
      <c r="GU677" s="2">
        <v>14</v>
      </c>
      <c r="GV677" s="2">
        <v>358</v>
      </c>
    </row>
    <row r="678" spans="1:204" ht="12.75" customHeight="1" x14ac:dyDescent="0.2">
      <c r="A678" s="2">
        <v>3648</v>
      </c>
      <c r="B678" s="21">
        <f t="shared" si="50"/>
        <v>1.9409999999999998</v>
      </c>
      <c r="C678" s="23">
        <f t="shared" si="51"/>
        <v>1.9409999999999998</v>
      </c>
      <c r="D678" s="15">
        <f t="shared" si="52"/>
        <v>2.5089999999999999</v>
      </c>
      <c r="E678" s="15">
        <f t="shared" si="53"/>
        <v>2.5089999999999999</v>
      </c>
      <c r="F678" s="15">
        <f t="shared" si="54"/>
        <v>2.512</v>
      </c>
      <c r="G678" s="17">
        <v>250</v>
      </c>
      <c r="H678" t="s">
        <v>1086</v>
      </c>
      <c r="I678" t="s">
        <v>1086</v>
      </c>
      <c r="J678" s="2">
        <v>68</v>
      </c>
      <c r="K678" s="2">
        <v>26.9</v>
      </c>
      <c r="L678" s="2">
        <v>27.2</v>
      </c>
      <c r="M678" s="2">
        <v>82</v>
      </c>
      <c r="N678" s="2">
        <v>32.4</v>
      </c>
      <c r="O678" s="2">
        <v>100</v>
      </c>
      <c r="P678" s="2">
        <v>39.5</v>
      </c>
      <c r="S678" s="2">
        <v>63</v>
      </c>
      <c r="T678" s="2">
        <v>24.9</v>
      </c>
      <c r="U678" s="2">
        <v>5</v>
      </c>
      <c r="V678" s="2">
        <v>2</v>
      </c>
      <c r="W678" s="2">
        <v>3</v>
      </c>
      <c r="X678" s="2">
        <v>1.2</v>
      </c>
      <c r="Y678" s="2">
        <v>185</v>
      </c>
      <c r="Z678" s="2">
        <v>73.099999999999994</v>
      </c>
      <c r="AA678" s="2">
        <v>14</v>
      </c>
      <c r="AB678" s="2">
        <v>433</v>
      </c>
      <c r="AD678" t="s">
        <v>1086</v>
      </c>
      <c r="AE678" t="s">
        <v>1086</v>
      </c>
      <c r="AZ678" t="s">
        <v>1086</v>
      </c>
      <c r="BA678" t="s">
        <v>1086</v>
      </c>
      <c r="BU678" s="2">
        <v>250</v>
      </c>
      <c r="BV678" t="s">
        <v>1086</v>
      </c>
      <c r="BW678" t="s">
        <v>1086</v>
      </c>
      <c r="BX678" s="2">
        <v>68</v>
      </c>
      <c r="BY678" s="2">
        <v>26.9</v>
      </c>
      <c r="BZ678" s="2">
        <v>27.2</v>
      </c>
      <c r="CA678" s="2">
        <v>82</v>
      </c>
      <c r="CB678" s="2">
        <v>32.4</v>
      </c>
      <c r="CC678" s="2">
        <v>100</v>
      </c>
      <c r="CD678" s="2">
        <v>39.5</v>
      </c>
      <c r="CG678" s="2">
        <v>63</v>
      </c>
      <c r="CH678" s="2">
        <v>24.9</v>
      </c>
      <c r="CI678" s="2">
        <v>5</v>
      </c>
      <c r="CJ678" s="2">
        <v>2</v>
      </c>
      <c r="CK678" s="2">
        <v>3</v>
      </c>
      <c r="CL678" s="2">
        <v>1.2</v>
      </c>
      <c r="CM678" s="2">
        <v>185</v>
      </c>
      <c r="CN678" s="2">
        <v>73.099999999999994</v>
      </c>
      <c r="CO678" s="2">
        <v>14</v>
      </c>
      <c r="CP678" s="2">
        <v>433</v>
      </c>
      <c r="CQ678" s="2">
        <v>155</v>
      </c>
      <c r="CR678" t="s">
        <v>1086</v>
      </c>
      <c r="CS678" t="s">
        <v>1086</v>
      </c>
      <c r="CT678" s="2">
        <v>82</v>
      </c>
      <c r="CU678" s="2">
        <v>52.9</v>
      </c>
      <c r="CV678" s="2">
        <v>52.9</v>
      </c>
      <c r="CW678" s="2">
        <v>17</v>
      </c>
      <c r="CX678" s="2">
        <v>11</v>
      </c>
      <c r="CY678" s="2">
        <v>56</v>
      </c>
      <c r="CZ678" s="2">
        <v>36.1</v>
      </c>
      <c r="DC678" s="2">
        <v>68</v>
      </c>
      <c r="DD678" s="2">
        <v>43.9</v>
      </c>
      <c r="DE678" s="2">
        <v>14</v>
      </c>
      <c r="DF678" s="2">
        <v>9</v>
      </c>
      <c r="DI678" s="2">
        <v>73</v>
      </c>
      <c r="DJ678" s="2">
        <v>47.1</v>
      </c>
      <c r="DL678" s="2">
        <v>177</v>
      </c>
      <c r="DN678" t="s">
        <v>1086</v>
      </c>
      <c r="DO678" t="s">
        <v>1086</v>
      </c>
      <c r="EJ678" t="s">
        <v>1086</v>
      </c>
      <c r="EK678" t="s">
        <v>1086</v>
      </c>
      <c r="FE678" s="2">
        <v>155</v>
      </c>
      <c r="FF678" t="s">
        <v>1086</v>
      </c>
      <c r="FG678" t="s">
        <v>1086</v>
      </c>
      <c r="FH678" s="2">
        <v>82</v>
      </c>
      <c r="FI678" s="2">
        <v>52.9</v>
      </c>
      <c r="FJ678" s="2">
        <v>52.9</v>
      </c>
      <c r="FK678" s="2">
        <v>17</v>
      </c>
      <c r="FL678" s="2">
        <v>11</v>
      </c>
      <c r="FM678" s="2">
        <v>56</v>
      </c>
      <c r="FN678" s="2">
        <v>36.1</v>
      </c>
      <c r="FQ678" s="2">
        <v>68</v>
      </c>
      <c r="FR678" s="2">
        <v>43.9</v>
      </c>
      <c r="FS678" s="2">
        <v>14</v>
      </c>
      <c r="FT678" s="2">
        <v>9</v>
      </c>
      <c r="FW678" s="2">
        <v>73</v>
      </c>
      <c r="FX678" s="2">
        <v>47.1</v>
      </c>
      <c r="FZ678" s="2">
        <v>177</v>
      </c>
      <c r="GA678" s="2">
        <v>252</v>
      </c>
      <c r="GB678" t="s">
        <v>1086</v>
      </c>
      <c r="GC678" t="s">
        <v>1086</v>
      </c>
      <c r="GD678" s="2">
        <v>132</v>
      </c>
      <c r="GE678" s="2">
        <v>51.6</v>
      </c>
      <c r="GF678" s="2">
        <v>52.4</v>
      </c>
      <c r="GG678" s="2">
        <v>27</v>
      </c>
      <c r="GH678" s="2">
        <v>10.5</v>
      </c>
      <c r="GI678" s="2">
        <v>93</v>
      </c>
      <c r="GJ678" s="2">
        <v>36.299999999999997</v>
      </c>
      <c r="GK678" s="2">
        <v>1</v>
      </c>
      <c r="GL678" s="2">
        <v>0.4</v>
      </c>
      <c r="GM678" s="2">
        <v>94</v>
      </c>
      <c r="GN678" s="2">
        <v>36.700000000000003</v>
      </c>
      <c r="GO678" s="2">
        <v>37</v>
      </c>
      <c r="GP678" s="2">
        <v>14.5</v>
      </c>
      <c r="GQ678" s="2">
        <v>4</v>
      </c>
      <c r="GR678" s="2">
        <v>1.6</v>
      </c>
      <c r="GS678" s="2">
        <v>124</v>
      </c>
      <c r="GT678" s="2">
        <v>48.4</v>
      </c>
      <c r="GU678" s="2">
        <v>17</v>
      </c>
      <c r="GV678" s="2">
        <v>139</v>
      </c>
    </row>
    <row r="679" spans="1:204" ht="12.75" customHeight="1" x14ac:dyDescent="0.2">
      <c r="A679" s="2">
        <v>3649</v>
      </c>
      <c r="B679" s="21">
        <f t="shared" si="50"/>
        <v>0</v>
      </c>
      <c r="C679" s="23">
        <f t="shared" si="51"/>
        <v>0</v>
      </c>
      <c r="D679" s="15">
        <f t="shared" si="52"/>
        <v>0</v>
      </c>
      <c r="E679" s="15">
        <f t="shared" si="53"/>
        <v>0</v>
      </c>
      <c r="F679" s="15">
        <f t="shared" si="54"/>
        <v>0</v>
      </c>
      <c r="G679" s="17">
        <v>1</v>
      </c>
      <c r="H679" t="s">
        <v>1086</v>
      </c>
      <c r="I679" t="s">
        <v>1086</v>
      </c>
      <c r="AD679" t="s">
        <v>1086</v>
      </c>
      <c r="AE679" t="s">
        <v>1086</v>
      </c>
      <c r="AZ679" t="s">
        <v>1086</v>
      </c>
      <c r="BA679" t="s">
        <v>1086</v>
      </c>
      <c r="BU679" s="2">
        <v>1</v>
      </c>
      <c r="BV679" t="s">
        <v>1086</v>
      </c>
      <c r="BW679" t="s">
        <v>1086</v>
      </c>
      <c r="CR679" t="s">
        <v>1086</v>
      </c>
      <c r="CS679" t="s">
        <v>1086</v>
      </c>
      <c r="DN679" t="s">
        <v>1086</v>
      </c>
      <c r="DO679" t="s">
        <v>1086</v>
      </c>
      <c r="EJ679" t="s">
        <v>1086</v>
      </c>
      <c r="EK679" t="s">
        <v>1086</v>
      </c>
      <c r="FF679" t="s">
        <v>1086</v>
      </c>
      <c r="FG679" t="s">
        <v>1086</v>
      </c>
      <c r="GB679" t="s">
        <v>1086</v>
      </c>
      <c r="GC679" t="s">
        <v>1086</v>
      </c>
    </row>
    <row r="680" spans="1:204" ht="12.75" customHeight="1" x14ac:dyDescent="0.2">
      <c r="A680" s="2">
        <v>3650</v>
      </c>
      <c r="B680" s="21">
        <f t="shared" si="50"/>
        <v>3.0779999999999994</v>
      </c>
      <c r="C680" s="23">
        <f t="shared" si="51"/>
        <v>3.0779999999999994</v>
      </c>
      <c r="D680" s="15">
        <f t="shared" si="52"/>
        <v>3.8779999999999997</v>
      </c>
      <c r="E680" s="15">
        <f t="shared" si="53"/>
        <v>3.8779999999999997</v>
      </c>
      <c r="F680" s="15">
        <f t="shared" si="54"/>
        <v>0</v>
      </c>
      <c r="G680" s="17">
        <v>230</v>
      </c>
      <c r="H680" t="s">
        <v>1086</v>
      </c>
      <c r="I680" t="s">
        <v>1086</v>
      </c>
      <c r="J680" s="2">
        <v>172</v>
      </c>
      <c r="K680" s="2">
        <v>74.8</v>
      </c>
      <c r="L680" s="2">
        <v>74.8</v>
      </c>
      <c r="M680" s="2">
        <v>11</v>
      </c>
      <c r="N680" s="2">
        <v>4.8</v>
      </c>
      <c r="O680" s="2">
        <v>47</v>
      </c>
      <c r="P680" s="2">
        <v>20.399999999999999</v>
      </c>
      <c r="S680" s="2">
        <v>85</v>
      </c>
      <c r="T680" s="2">
        <v>37</v>
      </c>
      <c r="U680" s="2">
        <v>87</v>
      </c>
      <c r="V680" s="2">
        <v>37.799999999999997</v>
      </c>
      <c r="Y680" s="2">
        <v>58</v>
      </c>
      <c r="Z680" s="2">
        <v>25.2</v>
      </c>
      <c r="AB680" s="2">
        <v>106</v>
      </c>
      <c r="AD680" t="s">
        <v>1086</v>
      </c>
      <c r="AE680" t="s">
        <v>1086</v>
      </c>
      <c r="AZ680" t="s">
        <v>1086</v>
      </c>
      <c r="BA680" t="s">
        <v>1086</v>
      </c>
      <c r="BU680" s="2">
        <v>230</v>
      </c>
      <c r="BV680" t="s">
        <v>1086</v>
      </c>
      <c r="BW680" t="s">
        <v>1086</v>
      </c>
      <c r="BX680" s="2">
        <v>172</v>
      </c>
      <c r="BY680" s="2">
        <v>74.8</v>
      </c>
      <c r="BZ680" s="2">
        <v>74.8</v>
      </c>
      <c r="CA680" s="2">
        <v>11</v>
      </c>
      <c r="CB680" s="2">
        <v>4.8</v>
      </c>
      <c r="CC680" s="2">
        <v>47</v>
      </c>
      <c r="CD680" s="2">
        <v>20.399999999999999</v>
      </c>
      <c r="CG680" s="2">
        <v>85</v>
      </c>
      <c r="CH680" s="2">
        <v>37</v>
      </c>
      <c r="CI680" s="2">
        <v>87</v>
      </c>
      <c r="CJ680" s="2">
        <v>37.799999999999997</v>
      </c>
      <c r="CM680" s="2">
        <v>58</v>
      </c>
      <c r="CN680" s="2">
        <v>25.2</v>
      </c>
      <c r="CP680" s="2">
        <v>106</v>
      </c>
      <c r="CQ680" s="2">
        <v>98</v>
      </c>
      <c r="CR680" t="s">
        <v>1086</v>
      </c>
      <c r="CS680" t="s">
        <v>1086</v>
      </c>
      <c r="CT680" s="2">
        <v>98</v>
      </c>
      <c r="CU680" s="2">
        <v>100</v>
      </c>
      <c r="CV680" s="2">
        <v>100</v>
      </c>
      <c r="DC680" s="2">
        <v>12</v>
      </c>
      <c r="DD680" s="2">
        <v>12.2</v>
      </c>
      <c r="DE680" s="2">
        <v>86</v>
      </c>
      <c r="DF680" s="2">
        <v>87.8</v>
      </c>
      <c r="DL680" s="2">
        <v>4</v>
      </c>
      <c r="DN680" t="s">
        <v>1086</v>
      </c>
      <c r="DO680" t="s">
        <v>1086</v>
      </c>
      <c r="EJ680" t="s">
        <v>1086</v>
      </c>
      <c r="EK680" t="s">
        <v>1086</v>
      </c>
      <c r="FE680" s="2">
        <v>98</v>
      </c>
      <c r="FF680" t="s">
        <v>1086</v>
      </c>
      <c r="FG680" t="s">
        <v>1086</v>
      </c>
      <c r="FH680" s="2">
        <v>98</v>
      </c>
      <c r="FI680" s="2">
        <v>100</v>
      </c>
      <c r="FJ680" s="2">
        <v>100</v>
      </c>
      <c r="FQ680" s="2">
        <v>12</v>
      </c>
      <c r="FR680" s="2">
        <v>12.2</v>
      </c>
      <c r="FS680" s="2">
        <v>86</v>
      </c>
      <c r="FT680" s="2">
        <v>87.8</v>
      </c>
      <c r="FZ680" s="2">
        <v>4</v>
      </c>
      <c r="GB680" t="s">
        <v>1086</v>
      </c>
      <c r="GC680" t="s">
        <v>1086</v>
      </c>
    </row>
    <row r="681" spans="1:204" ht="12.75" customHeight="1" x14ac:dyDescent="0.2">
      <c r="A681" s="2">
        <v>3667</v>
      </c>
      <c r="B681" s="21">
        <f t="shared" si="50"/>
        <v>3.8729999999999993</v>
      </c>
      <c r="C681" s="23">
        <f t="shared" si="51"/>
        <v>3.8729999999999993</v>
      </c>
      <c r="D681" s="15">
        <f t="shared" si="52"/>
        <v>0</v>
      </c>
      <c r="E681" s="15">
        <f t="shared" si="53"/>
        <v>0</v>
      </c>
      <c r="F681" s="15">
        <f t="shared" si="54"/>
        <v>0</v>
      </c>
      <c r="G681" s="17">
        <v>63</v>
      </c>
      <c r="H681" t="s">
        <v>1086</v>
      </c>
      <c r="I681" t="s">
        <v>1086</v>
      </c>
      <c r="J681" s="2">
        <v>63</v>
      </c>
      <c r="K681" s="2">
        <v>100</v>
      </c>
      <c r="L681" s="2">
        <v>100</v>
      </c>
      <c r="S681" s="2">
        <v>8</v>
      </c>
      <c r="T681" s="2">
        <v>12.7</v>
      </c>
      <c r="U681" s="2">
        <v>55</v>
      </c>
      <c r="V681" s="2">
        <v>87.3</v>
      </c>
      <c r="AB681" s="2">
        <v>3</v>
      </c>
      <c r="AD681" t="s">
        <v>1086</v>
      </c>
      <c r="AE681" t="s">
        <v>1086</v>
      </c>
      <c r="AZ681" t="s">
        <v>1086</v>
      </c>
      <c r="BA681" t="s">
        <v>1086</v>
      </c>
      <c r="BU681" s="2">
        <v>63</v>
      </c>
      <c r="BV681" t="s">
        <v>1086</v>
      </c>
      <c r="BW681" t="s">
        <v>1086</v>
      </c>
      <c r="BX681" s="2">
        <v>63</v>
      </c>
      <c r="BY681" s="2">
        <v>100</v>
      </c>
      <c r="BZ681" s="2">
        <v>100</v>
      </c>
      <c r="CG681" s="2">
        <v>8</v>
      </c>
      <c r="CH681" s="2">
        <v>12.7</v>
      </c>
      <c r="CI681" s="2">
        <v>55</v>
      </c>
      <c r="CJ681" s="2">
        <v>87.3</v>
      </c>
      <c r="CP681" s="2">
        <v>3</v>
      </c>
      <c r="CQ681" s="2">
        <v>2</v>
      </c>
      <c r="CR681" t="s">
        <v>1086</v>
      </c>
      <c r="CS681" t="s">
        <v>1086</v>
      </c>
      <c r="DN681" t="s">
        <v>1086</v>
      </c>
      <c r="DO681" t="s">
        <v>1086</v>
      </c>
      <c r="EJ681" t="s">
        <v>1086</v>
      </c>
      <c r="EK681" t="s">
        <v>1086</v>
      </c>
      <c r="FE681" s="2">
        <v>2</v>
      </c>
      <c r="FF681" t="s">
        <v>1086</v>
      </c>
      <c r="FG681" t="s">
        <v>1086</v>
      </c>
      <c r="GB681" t="s">
        <v>1086</v>
      </c>
      <c r="GC681" t="s">
        <v>1086</v>
      </c>
    </row>
    <row r="682" spans="1:204" ht="12.75" customHeight="1" x14ac:dyDescent="0.2">
      <c r="A682" s="2">
        <v>3674</v>
      </c>
      <c r="B682" s="21">
        <f t="shared" si="50"/>
        <v>3.7939999999999996</v>
      </c>
      <c r="C682" s="23">
        <f t="shared" si="51"/>
        <v>3.7939999999999996</v>
      </c>
      <c r="D682" s="15">
        <f t="shared" si="52"/>
        <v>4</v>
      </c>
      <c r="E682" s="15">
        <f t="shared" si="53"/>
        <v>4</v>
      </c>
      <c r="F682" s="15">
        <f t="shared" si="54"/>
        <v>0</v>
      </c>
      <c r="G682" s="17">
        <v>140</v>
      </c>
      <c r="H682" t="s">
        <v>1086</v>
      </c>
      <c r="I682" t="s">
        <v>1086</v>
      </c>
      <c r="J682" s="2">
        <v>136</v>
      </c>
      <c r="K682" s="2">
        <v>97.1</v>
      </c>
      <c r="L682" s="2">
        <v>97.1</v>
      </c>
      <c r="M682" s="2">
        <v>2</v>
      </c>
      <c r="N682" s="2">
        <v>1.4</v>
      </c>
      <c r="O682" s="2">
        <v>2</v>
      </c>
      <c r="P682" s="2">
        <v>1.4</v>
      </c>
      <c r="S682" s="2">
        <v>19</v>
      </c>
      <c r="T682" s="2">
        <v>13.6</v>
      </c>
      <c r="U682" s="2">
        <v>117</v>
      </c>
      <c r="V682" s="2">
        <v>83.6</v>
      </c>
      <c r="Y682" s="2">
        <v>4</v>
      </c>
      <c r="Z682" s="2">
        <v>2.9</v>
      </c>
      <c r="AB682" s="2">
        <v>25</v>
      </c>
      <c r="AD682" t="s">
        <v>1086</v>
      </c>
      <c r="AE682" t="s">
        <v>1086</v>
      </c>
      <c r="AZ682" t="s">
        <v>1086</v>
      </c>
      <c r="BA682" t="s">
        <v>1086</v>
      </c>
      <c r="BU682" s="2">
        <v>140</v>
      </c>
      <c r="BV682" t="s">
        <v>1086</v>
      </c>
      <c r="BW682" t="s">
        <v>1086</v>
      </c>
      <c r="BX682" s="2">
        <v>136</v>
      </c>
      <c r="BY682" s="2">
        <v>97.1</v>
      </c>
      <c r="BZ682" s="2">
        <v>97.1</v>
      </c>
      <c r="CA682" s="2">
        <v>2</v>
      </c>
      <c r="CB682" s="2">
        <v>1.4</v>
      </c>
      <c r="CC682" s="2">
        <v>2</v>
      </c>
      <c r="CD682" s="2">
        <v>1.4</v>
      </c>
      <c r="CG682" s="2">
        <v>19</v>
      </c>
      <c r="CH682" s="2">
        <v>13.6</v>
      </c>
      <c r="CI682" s="2">
        <v>117</v>
      </c>
      <c r="CJ682" s="2">
        <v>83.6</v>
      </c>
      <c r="CM682" s="2">
        <v>4</v>
      </c>
      <c r="CN682" s="2">
        <v>2.9</v>
      </c>
      <c r="CP682" s="2">
        <v>25</v>
      </c>
      <c r="CQ682" s="2">
        <v>26</v>
      </c>
      <c r="CR682" t="s">
        <v>1086</v>
      </c>
      <c r="CS682" t="s">
        <v>1086</v>
      </c>
      <c r="CT682" s="2">
        <v>26</v>
      </c>
      <c r="CU682" s="2">
        <v>100</v>
      </c>
      <c r="CV682" s="2">
        <v>100</v>
      </c>
      <c r="DE682" s="2">
        <v>26</v>
      </c>
      <c r="DF682" s="2">
        <v>100</v>
      </c>
      <c r="DN682" t="s">
        <v>1086</v>
      </c>
      <c r="DO682" t="s">
        <v>1086</v>
      </c>
      <c r="EJ682" t="s">
        <v>1086</v>
      </c>
      <c r="EK682" t="s">
        <v>1086</v>
      </c>
      <c r="FE682" s="2">
        <v>26</v>
      </c>
      <c r="FF682" t="s">
        <v>1086</v>
      </c>
      <c r="FG682" t="s">
        <v>1086</v>
      </c>
      <c r="FH682" s="2">
        <v>26</v>
      </c>
      <c r="FI682" s="2">
        <v>100</v>
      </c>
      <c r="FJ682" s="2">
        <v>100</v>
      </c>
      <c r="FS682" s="2">
        <v>26</v>
      </c>
      <c r="FT682" s="2">
        <v>100</v>
      </c>
      <c r="GB682" t="s">
        <v>1086</v>
      </c>
      <c r="GC682" t="s">
        <v>1086</v>
      </c>
    </row>
    <row r="683" spans="1:204" ht="12.75" customHeight="1" x14ac:dyDescent="0.2">
      <c r="A683" s="2">
        <v>3680</v>
      </c>
      <c r="B683" s="21">
        <f t="shared" si="50"/>
        <v>2.7570000000000006</v>
      </c>
      <c r="C683" s="23">
        <f t="shared" si="51"/>
        <v>2.7570000000000006</v>
      </c>
      <c r="D683" s="15">
        <f t="shared" si="52"/>
        <v>3.5569999999999999</v>
      </c>
      <c r="E683" s="15">
        <f t="shared" si="53"/>
        <v>3.5569999999999999</v>
      </c>
      <c r="F683" s="15">
        <f t="shared" si="54"/>
        <v>0</v>
      </c>
      <c r="G683" s="17">
        <v>214</v>
      </c>
      <c r="H683" t="s">
        <v>1086</v>
      </c>
      <c r="I683" t="s">
        <v>1086</v>
      </c>
      <c r="J683" s="2">
        <v>136</v>
      </c>
      <c r="K683" s="2">
        <v>63.6</v>
      </c>
      <c r="L683" s="2">
        <v>63.6</v>
      </c>
      <c r="M683" s="2">
        <v>14</v>
      </c>
      <c r="N683" s="2">
        <v>6.5</v>
      </c>
      <c r="O683" s="2">
        <v>64</v>
      </c>
      <c r="P683" s="2">
        <v>29.9</v>
      </c>
      <c r="Q683" s="2">
        <v>1</v>
      </c>
      <c r="R683" s="2">
        <v>0.5</v>
      </c>
      <c r="S683" s="2">
        <v>92</v>
      </c>
      <c r="T683" s="2">
        <v>43</v>
      </c>
      <c r="U683" s="2">
        <v>43</v>
      </c>
      <c r="V683" s="2">
        <v>20.100000000000001</v>
      </c>
      <c r="Y683" s="2">
        <v>78</v>
      </c>
      <c r="Z683" s="2">
        <v>36.4</v>
      </c>
      <c r="AB683" s="2">
        <v>72</v>
      </c>
      <c r="AD683" t="s">
        <v>1086</v>
      </c>
      <c r="AE683" t="s">
        <v>1086</v>
      </c>
      <c r="AZ683" t="s">
        <v>1086</v>
      </c>
      <c r="BA683" t="s">
        <v>1086</v>
      </c>
      <c r="BU683" s="2">
        <v>214</v>
      </c>
      <c r="BV683" t="s">
        <v>1086</v>
      </c>
      <c r="BW683" t="s">
        <v>1086</v>
      </c>
      <c r="BX683" s="2">
        <v>136</v>
      </c>
      <c r="BY683" s="2">
        <v>63.6</v>
      </c>
      <c r="BZ683" s="2">
        <v>63.6</v>
      </c>
      <c r="CA683" s="2">
        <v>14</v>
      </c>
      <c r="CB683" s="2">
        <v>6.5</v>
      </c>
      <c r="CC683" s="2">
        <v>64</v>
      </c>
      <c r="CD683" s="2">
        <v>29.9</v>
      </c>
      <c r="CE683" s="2">
        <v>1</v>
      </c>
      <c r="CF683" s="2">
        <v>0.5</v>
      </c>
      <c r="CG683" s="2">
        <v>92</v>
      </c>
      <c r="CH683" s="2">
        <v>43</v>
      </c>
      <c r="CI683" s="2">
        <v>43</v>
      </c>
      <c r="CJ683" s="2">
        <v>20.100000000000001</v>
      </c>
      <c r="CM683" s="2">
        <v>78</v>
      </c>
      <c r="CN683" s="2">
        <v>36.4</v>
      </c>
      <c r="CP683" s="2">
        <v>72</v>
      </c>
      <c r="CQ683" s="2">
        <v>74</v>
      </c>
      <c r="CR683" t="s">
        <v>1086</v>
      </c>
      <c r="CS683" t="s">
        <v>1086</v>
      </c>
      <c r="CT683" s="2">
        <v>71</v>
      </c>
      <c r="CU683" s="2">
        <v>95.9</v>
      </c>
      <c r="CV683" s="2">
        <v>95.9</v>
      </c>
      <c r="CY683" s="2">
        <v>3</v>
      </c>
      <c r="CZ683" s="2">
        <v>4.0999999999999996</v>
      </c>
      <c r="DC683" s="2">
        <v>27</v>
      </c>
      <c r="DD683" s="2">
        <v>36.5</v>
      </c>
      <c r="DE683" s="2">
        <v>44</v>
      </c>
      <c r="DF683" s="2">
        <v>59.5</v>
      </c>
      <c r="DI683" s="2">
        <v>3</v>
      </c>
      <c r="DJ683" s="2">
        <v>4.0999999999999996</v>
      </c>
      <c r="DL683" s="2">
        <v>1</v>
      </c>
      <c r="DN683" t="s">
        <v>1086</v>
      </c>
      <c r="DO683" t="s">
        <v>1086</v>
      </c>
      <c r="EJ683" t="s">
        <v>1086</v>
      </c>
      <c r="EK683" t="s">
        <v>1086</v>
      </c>
      <c r="FE683" s="2">
        <v>74</v>
      </c>
      <c r="FF683" t="s">
        <v>1086</v>
      </c>
      <c r="FG683" t="s">
        <v>1086</v>
      </c>
      <c r="FH683" s="2">
        <v>71</v>
      </c>
      <c r="FI683" s="2">
        <v>95.9</v>
      </c>
      <c r="FJ683" s="2">
        <v>95.9</v>
      </c>
      <c r="FM683" s="2">
        <v>3</v>
      </c>
      <c r="FN683" s="2">
        <v>4.0999999999999996</v>
      </c>
      <c r="FQ683" s="2">
        <v>27</v>
      </c>
      <c r="FR683" s="2">
        <v>36.5</v>
      </c>
      <c r="FS683" s="2">
        <v>44</v>
      </c>
      <c r="FT683" s="2">
        <v>59.5</v>
      </c>
      <c r="FW683" s="2">
        <v>3</v>
      </c>
      <c r="FX683" s="2">
        <v>4.0999999999999996</v>
      </c>
      <c r="FZ683" s="2">
        <v>1</v>
      </c>
      <c r="GB683" t="s">
        <v>1086</v>
      </c>
      <c r="GC683" t="s">
        <v>1086</v>
      </c>
    </row>
    <row r="684" spans="1:204" ht="12.75" customHeight="1" x14ac:dyDescent="0.2">
      <c r="A684" s="2">
        <v>3688</v>
      </c>
      <c r="B684" s="21">
        <f t="shared" si="50"/>
        <v>2.738</v>
      </c>
      <c r="C684" s="23">
        <f t="shared" si="51"/>
        <v>2.738</v>
      </c>
      <c r="D684" s="15">
        <f t="shared" si="52"/>
        <v>3.2739999999999996</v>
      </c>
      <c r="E684" s="15">
        <f t="shared" si="53"/>
        <v>3.2739999999999996</v>
      </c>
      <c r="F684" s="15">
        <f t="shared" si="54"/>
        <v>2.5469999999999997</v>
      </c>
      <c r="G684" s="17">
        <v>515</v>
      </c>
      <c r="H684" t="s">
        <v>1086</v>
      </c>
      <c r="I684" t="s">
        <v>1086</v>
      </c>
      <c r="J684" s="2">
        <v>359</v>
      </c>
      <c r="K684" s="2">
        <v>67.099999999999994</v>
      </c>
      <c r="L684" s="2">
        <v>69.7</v>
      </c>
      <c r="M684" s="2">
        <v>69</v>
      </c>
      <c r="N684" s="2">
        <v>12.9</v>
      </c>
      <c r="O684" s="2">
        <v>87</v>
      </c>
      <c r="P684" s="2">
        <v>16.3</v>
      </c>
      <c r="Q684" s="2">
        <v>10</v>
      </c>
      <c r="R684" s="2">
        <v>1.9</v>
      </c>
      <c r="S684" s="2">
        <v>174</v>
      </c>
      <c r="T684" s="2">
        <v>32.5</v>
      </c>
      <c r="U684" s="2">
        <v>175</v>
      </c>
      <c r="V684" s="2">
        <v>32.700000000000003</v>
      </c>
      <c r="W684" s="2">
        <v>20</v>
      </c>
      <c r="X684" s="2">
        <v>3.7</v>
      </c>
      <c r="Y684" s="2">
        <v>176</v>
      </c>
      <c r="Z684" s="2">
        <v>32.9</v>
      </c>
      <c r="AA684" s="2">
        <v>7</v>
      </c>
      <c r="AB684" s="2">
        <v>925</v>
      </c>
      <c r="AD684" t="s">
        <v>1086</v>
      </c>
      <c r="AE684" t="s">
        <v>1086</v>
      </c>
      <c r="AX684" s="2">
        <v>2</v>
      </c>
      <c r="AZ684" t="s">
        <v>1086</v>
      </c>
      <c r="BA684" t="s">
        <v>1086</v>
      </c>
      <c r="BU684" s="2">
        <v>515</v>
      </c>
      <c r="BV684" t="s">
        <v>1086</v>
      </c>
      <c r="BW684" t="s">
        <v>1086</v>
      </c>
      <c r="BX684" s="2">
        <v>359</v>
      </c>
      <c r="BY684" s="2">
        <v>67.099999999999994</v>
      </c>
      <c r="BZ684" s="2">
        <v>69.7</v>
      </c>
      <c r="CA684" s="2">
        <v>69</v>
      </c>
      <c r="CB684" s="2">
        <v>12.9</v>
      </c>
      <c r="CC684" s="2">
        <v>87</v>
      </c>
      <c r="CD684" s="2">
        <v>16.3</v>
      </c>
      <c r="CE684" s="2">
        <v>10</v>
      </c>
      <c r="CF684" s="2">
        <v>1.9</v>
      </c>
      <c r="CG684" s="2">
        <v>174</v>
      </c>
      <c r="CH684" s="2">
        <v>32.5</v>
      </c>
      <c r="CI684" s="2">
        <v>175</v>
      </c>
      <c r="CJ684" s="2">
        <v>32.700000000000003</v>
      </c>
      <c r="CK684" s="2">
        <v>20</v>
      </c>
      <c r="CL684" s="2">
        <v>3.7</v>
      </c>
      <c r="CM684" s="2">
        <v>176</v>
      </c>
      <c r="CN684" s="2">
        <v>32.9</v>
      </c>
      <c r="CO684" s="2">
        <v>7</v>
      </c>
      <c r="CP684" s="2">
        <v>927</v>
      </c>
      <c r="CQ684" s="2">
        <v>447</v>
      </c>
      <c r="CR684" t="s">
        <v>1086</v>
      </c>
      <c r="CS684" t="s">
        <v>1086</v>
      </c>
      <c r="CT684" s="2">
        <v>375</v>
      </c>
      <c r="CU684" s="2">
        <v>83.9</v>
      </c>
      <c r="CV684" s="2">
        <v>83.9</v>
      </c>
      <c r="CW684" s="2">
        <v>17</v>
      </c>
      <c r="CX684" s="2">
        <v>3.8</v>
      </c>
      <c r="CY684" s="2">
        <v>55</v>
      </c>
      <c r="CZ684" s="2">
        <v>12.3</v>
      </c>
      <c r="DA684" s="2">
        <v>1</v>
      </c>
      <c r="DB684" s="2">
        <v>0.2</v>
      </c>
      <c r="DC684" s="2">
        <v>160</v>
      </c>
      <c r="DD684" s="2">
        <v>35.799999999999997</v>
      </c>
      <c r="DE684" s="2">
        <v>214</v>
      </c>
      <c r="DF684" s="2">
        <v>47.9</v>
      </c>
      <c r="DI684" s="2">
        <v>72</v>
      </c>
      <c r="DJ684" s="2">
        <v>16.100000000000001</v>
      </c>
      <c r="DK684" s="2">
        <v>1</v>
      </c>
      <c r="DL684" s="2">
        <v>441</v>
      </c>
      <c r="DN684" t="s">
        <v>1086</v>
      </c>
      <c r="DO684" t="s">
        <v>1086</v>
      </c>
      <c r="EJ684" t="s">
        <v>1086</v>
      </c>
      <c r="EK684" t="s">
        <v>1086</v>
      </c>
      <c r="FE684" s="2">
        <v>447</v>
      </c>
      <c r="FF684" t="s">
        <v>1086</v>
      </c>
      <c r="FG684" t="s">
        <v>1086</v>
      </c>
      <c r="FH684" s="2">
        <v>375</v>
      </c>
      <c r="FI684" s="2">
        <v>83.9</v>
      </c>
      <c r="FJ684" s="2">
        <v>83.9</v>
      </c>
      <c r="FK684" s="2">
        <v>17</v>
      </c>
      <c r="FL684" s="2">
        <v>3.8</v>
      </c>
      <c r="FM684" s="2">
        <v>55</v>
      </c>
      <c r="FN684" s="2">
        <v>12.3</v>
      </c>
      <c r="FO684" s="2">
        <v>1</v>
      </c>
      <c r="FP684" s="2">
        <v>0.2</v>
      </c>
      <c r="FQ684" s="2">
        <v>160</v>
      </c>
      <c r="FR684" s="2">
        <v>35.799999999999997</v>
      </c>
      <c r="FS684" s="2">
        <v>214</v>
      </c>
      <c r="FT684" s="2">
        <v>47.9</v>
      </c>
      <c r="FW684" s="2">
        <v>72</v>
      </c>
      <c r="FX684" s="2">
        <v>16.100000000000001</v>
      </c>
      <c r="FY684" s="2">
        <v>1</v>
      </c>
      <c r="FZ684" s="2">
        <v>441</v>
      </c>
      <c r="GA684" s="2">
        <v>466</v>
      </c>
      <c r="GB684" t="s">
        <v>1086</v>
      </c>
      <c r="GC684" t="s">
        <v>1086</v>
      </c>
      <c r="GD684" s="2">
        <v>287</v>
      </c>
      <c r="GE684" s="2">
        <v>59.4</v>
      </c>
      <c r="GF684" s="2">
        <v>61.6</v>
      </c>
      <c r="GG684" s="2">
        <v>53</v>
      </c>
      <c r="GH684" s="2">
        <v>11</v>
      </c>
      <c r="GI684" s="2">
        <v>126</v>
      </c>
      <c r="GJ684" s="2">
        <v>26.1</v>
      </c>
      <c r="GK684" s="2">
        <v>17</v>
      </c>
      <c r="GL684" s="2">
        <v>3.5</v>
      </c>
      <c r="GM684" s="2">
        <v>155</v>
      </c>
      <c r="GN684" s="2">
        <v>32.1</v>
      </c>
      <c r="GO684" s="2">
        <v>115</v>
      </c>
      <c r="GP684" s="2">
        <v>23.8</v>
      </c>
      <c r="GQ684" s="2">
        <v>17</v>
      </c>
      <c r="GR684" s="2">
        <v>3.5</v>
      </c>
      <c r="GS684" s="2">
        <v>196</v>
      </c>
      <c r="GT684" s="2">
        <v>40.6</v>
      </c>
      <c r="GU684" s="2">
        <v>16</v>
      </c>
      <c r="GV684" s="2">
        <v>297</v>
      </c>
    </row>
    <row r="685" spans="1:204" ht="12.75" customHeight="1" x14ac:dyDescent="0.2">
      <c r="A685" s="2">
        <v>3695</v>
      </c>
      <c r="B685" s="21">
        <f t="shared" si="50"/>
        <v>3.1879999999999997</v>
      </c>
      <c r="C685" s="23">
        <f t="shared" si="51"/>
        <v>3.1879999999999997</v>
      </c>
      <c r="D685" s="15">
        <f t="shared" si="52"/>
        <v>4</v>
      </c>
      <c r="E685" s="15">
        <f t="shared" si="53"/>
        <v>4</v>
      </c>
      <c r="F685" s="15">
        <f t="shared" si="54"/>
        <v>0</v>
      </c>
      <c r="G685" s="17">
        <v>113</v>
      </c>
      <c r="H685" t="s">
        <v>1086</v>
      </c>
      <c r="I685" t="s">
        <v>1086</v>
      </c>
      <c r="J685" s="2">
        <v>95</v>
      </c>
      <c r="K685" s="2">
        <v>84.1</v>
      </c>
      <c r="L685" s="2">
        <v>84.1</v>
      </c>
      <c r="M685" s="2">
        <v>2</v>
      </c>
      <c r="N685" s="2">
        <v>1.8</v>
      </c>
      <c r="O685" s="2">
        <v>16</v>
      </c>
      <c r="P685" s="2">
        <v>14.2</v>
      </c>
      <c r="S685" s="2">
        <v>54</v>
      </c>
      <c r="T685" s="2">
        <v>47.8</v>
      </c>
      <c r="U685" s="2">
        <v>41</v>
      </c>
      <c r="V685" s="2">
        <v>36.299999999999997</v>
      </c>
      <c r="Y685" s="2">
        <v>18</v>
      </c>
      <c r="Z685" s="2">
        <v>15.9</v>
      </c>
      <c r="AB685" s="2">
        <v>10</v>
      </c>
      <c r="AD685" t="s">
        <v>1086</v>
      </c>
      <c r="AE685" t="s">
        <v>1086</v>
      </c>
      <c r="AZ685" t="s">
        <v>1086</v>
      </c>
      <c r="BA685" t="s">
        <v>1086</v>
      </c>
      <c r="BU685" s="2">
        <v>113</v>
      </c>
      <c r="BV685" t="s">
        <v>1086</v>
      </c>
      <c r="BW685" t="s">
        <v>1086</v>
      </c>
      <c r="BX685" s="2">
        <v>95</v>
      </c>
      <c r="BY685" s="2">
        <v>84.1</v>
      </c>
      <c r="BZ685" s="2">
        <v>84.1</v>
      </c>
      <c r="CA685" s="2">
        <v>2</v>
      </c>
      <c r="CB685" s="2">
        <v>1.8</v>
      </c>
      <c r="CC685" s="2">
        <v>16</v>
      </c>
      <c r="CD685" s="2">
        <v>14.2</v>
      </c>
      <c r="CG685" s="2">
        <v>54</v>
      </c>
      <c r="CH685" s="2">
        <v>47.8</v>
      </c>
      <c r="CI685" s="2">
        <v>41</v>
      </c>
      <c r="CJ685" s="2">
        <v>36.299999999999997</v>
      </c>
      <c r="CM685" s="2">
        <v>18</v>
      </c>
      <c r="CN685" s="2">
        <v>15.9</v>
      </c>
      <c r="CP685" s="2">
        <v>10</v>
      </c>
      <c r="CQ685" s="2">
        <v>10</v>
      </c>
      <c r="CR685" t="s">
        <v>1086</v>
      </c>
      <c r="CS685" t="s">
        <v>1086</v>
      </c>
      <c r="CT685" s="2">
        <v>10</v>
      </c>
      <c r="CU685" s="2">
        <v>100</v>
      </c>
      <c r="CV685" s="2">
        <v>100</v>
      </c>
      <c r="DE685" s="2">
        <v>10</v>
      </c>
      <c r="DF685" s="2">
        <v>100</v>
      </c>
      <c r="DN685" t="s">
        <v>1086</v>
      </c>
      <c r="DO685" t="s">
        <v>1086</v>
      </c>
      <c r="EJ685" t="s">
        <v>1086</v>
      </c>
      <c r="EK685" t="s">
        <v>1086</v>
      </c>
      <c r="FE685" s="2">
        <v>10</v>
      </c>
      <c r="FF685" t="s">
        <v>1086</v>
      </c>
      <c r="FG685" t="s">
        <v>1086</v>
      </c>
      <c r="FH685" s="2">
        <v>10</v>
      </c>
      <c r="FI685" s="2">
        <v>100</v>
      </c>
      <c r="FJ685" s="2">
        <v>100</v>
      </c>
      <c r="FS685" s="2">
        <v>10</v>
      </c>
      <c r="FT685" s="2">
        <v>100</v>
      </c>
      <c r="GB685" t="s">
        <v>1086</v>
      </c>
      <c r="GC685" t="s">
        <v>1086</v>
      </c>
    </row>
    <row r="686" spans="1:204" ht="12.75" customHeight="1" x14ac:dyDescent="0.2">
      <c r="A686" s="2">
        <v>3696</v>
      </c>
      <c r="B686" s="21">
        <f t="shared" si="50"/>
        <v>3.93</v>
      </c>
      <c r="C686" s="23">
        <f t="shared" si="51"/>
        <v>3.93</v>
      </c>
      <c r="D686" s="15">
        <f t="shared" si="52"/>
        <v>4</v>
      </c>
      <c r="E686" s="15">
        <f t="shared" si="53"/>
        <v>4</v>
      </c>
      <c r="F686" s="15">
        <f t="shared" si="54"/>
        <v>0</v>
      </c>
      <c r="G686" s="17">
        <v>43</v>
      </c>
      <c r="H686" t="s">
        <v>1086</v>
      </c>
      <c r="I686" t="s">
        <v>1086</v>
      </c>
      <c r="J686" s="2">
        <v>43</v>
      </c>
      <c r="K686" s="2">
        <v>100</v>
      </c>
      <c r="L686" s="2">
        <v>100</v>
      </c>
      <c r="S686" s="2">
        <v>3</v>
      </c>
      <c r="T686" s="2">
        <v>7</v>
      </c>
      <c r="U686" s="2">
        <v>40</v>
      </c>
      <c r="V686" s="2">
        <v>93</v>
      </c>
      <c r="AB686" s="2">
        <v>13</v>
      </c>
      <c r="AD686" t="s">
        <v>1086</v>
      </c>
      <c r="AE686" t="s">
        <v>1086</v>
      </c>
      <c r="AZ686" t="s">
        <v>1086</v>
      </c>
      <c r="BA686" t="s">
        <v>1086</v>
      </c>
      <c r="BU686" s="2">
        <v>43</v>
      </c>
      <c r="BV686" t="s">
        <v>1086</v>
      </c>
      <c r="BW686" t="s">
        <v>1086</v>
      </c>
      <c r="BX686" s="2">
        <v>43</v>
      </c>
      <c r="BY686" s="2">
        <v>100</v>
      </c>
      <c r="BZ686" s="2">
        <v>100</v>
      </c>
      <c r="CG686" s="2">
        <v>3</v>
      </c>
      <c r="CH686" s="2">
        <v>7</v>
      </c>
      <c r="CI686" s="2">
        <v>40</v>
      </c>
      <c r="CJ686" s="2">
        <v>93</v>
      </c>
      <c r="CP686" s="2">
        <v>13</v>
      </c>
      <c r="CQ686" s="2">
        <v>13</v>
      </c>
      <c r="CR686" t="s">
        <v>1086</v>
      </c>
      <c r="CS686" t="s">
        <v>1086</v>
      </c>
      <c r="CT686" s="2">
        <v>13</v>
      </c>
      <c r="CU686" s="2">
        <v>100</v>
      </c>
      <c r="CV686" s="2">
        <v>100</v>
      </c>
      <c r="DE686" s="2">
        <v>13</v>
      </c>
      <c r="DF686" s="2">
        <v>100</v>
      </c>
      <c r="DN686" t="s">
        <v>1086</v>
      </c>
      <c r="DO686" t="s">
        <v>1086</v>
      </c>
      <c r="EJ686" t="s">
        <v>1086</v>
      </c>
      <c r="EK686" t="s">
        <v>1086</v>
      </c>
      <c r="FE686" s="2">
        <v>13</v>
      </c>
      <c r="FF686" t="s">
        <v>1086</v>
      </c>
      <c r="FG686" t="s">
        <v>1086</v>
      </c>
      <c r="FH686" s="2">
        <v>13</v>
      </c>
      <c r="FI686" s="2">
        <v>100</v>
      </c>
      <c r="FJ686" s="2">
        <v>100</v>
      </c>
      <c r="FS686" s="2">
        <v>13</v>
      </c>
      <c r="FT686" s="2">
        <v>100</v>
      </c>
      <c r="GB686" t="s">
        <v>1086</v>
      </c>
      <c r="GC686" t="s">
        <v>1086</v>
      </c>
    </row>
    <row r="687" spans="1:204" ht="12.75" customHeight="1" x14ac:dyDescent="0.2">
      <c r="A687" s="2">
        <v>3701</v>
      </c>
      <c r="B687" s="21">
        <f t="shared" si="50"/>
        <v>2.6509999999999998</v>
      </c>
      <c r="C687" s="23">
        <f t="shared" si="51"/>
        <v>2.6509999999999998</v>
      </c>
      <c r="D687" s="15">
        <f t="shared" si="52"/>
        <v>3.4369999999999998</v>
      </c>
      <c r="E687" s="15">
        <f t="shared" si="53"/>
        <v>3.4369999999999998</v>
      </c>
      <c r="F687" s="15">
        <f t="shared" si="54"/>
        <v>0</v>
      </c>
      <c r="G687" s="17">
        <v>126</v>
      </c>
      <c r="H687" t="s">
        <v>1086</v>
      </c>
      <c r="I687" t="s">
        <v>1086</v>
      </c>
      <c r="J687" s="2">
        <v>77</v>
      </c>
      <c r="K687" s="2">
        <v>61.1</v>
      </c>
      <c r="L687" s="2">
        <v>61.1</v>
      </c>
      <c r="M687" s="2">
        <v>16</v>
      </c>
      <c r="N687" s="2">
        <v>12.7</v>
      </c>
      <c r="O687" s="2">
        <v>33</v>
      </c>
      <c r="P687" s="2">
        <v>26.2</v>
      </c>
      <c r="S687" s="2">
        <v>56</v>
      </c>
      <c r="T687" s="2">
        <v>44.4</v>
      </c>
      <c r="U687" s="2">
        <v>21</v>
      </c>
      <c r="V687" s="2">
        <v>16.7</v>
      </c>
      <c r="Y687" s="2">
        <v>49</v>
      </c>
      <c r="Z687" s="2">
        <v>38.9</v>
      </c>
      <c r="AB687" s="2">
        <v>49</v>
      </c>
      <c r="AD687" t="s">
        <v>1086</v>
      </c>
      <c r="AE687" t="s">
        <v>1086</v>
      </c>
      <c r="AZ687" t="s">
        <v>1086</v>
      </c>
      <c r="BA687" t="s">
        <v>1086</v>
      </c>
      <c r="BU687" s="2">
        <v>126</v>
      </c>
      <c r="BV687" t="s">
        <v>1086</v>
      </c>
      <c r="BW687" t="s">
        <v>1086</v>
      </c>
      <c r="BX687" s="2">
        <v>77</v>
      </c>
      <c r="BY687" s="2">
        <v>61.1</v>
      </c>
      <c r="BZ687" s="2">
        <v>61.1</v>
      </c>
      <c r="CA687" s="2">
        <v>16</v>
      </c>
      <c r="CB687" s="2">
        <v>12.7</v>
      </c>
      <c r="CC687" s="2">
        <v>33</v>
      </c>
      <c r="CD687" s="2">
        <v>26.2</v>
      </c>
      <c r="CG687" s="2">
        <v>56</v>
      </c>
      <c r="CH687" s="2">
        <v>44.4</v>
      </c>
      <c r="CI687" s="2">
        <v>21</v>
      </c>
      <c r="CJ687" s="2">
        <v>16.7</v>
      </c>
      <c r="CM687" s="2">
        <v>49</v>
      </c>
      <c r="CN687" s="2">
        <v>38.9</v>
      </c>
      <c r="CP687" s="2">
        <v>49</v>
      </c>
      <c r="CQ687" s="2">
        <v>48</v>
      </c>
      <c r="CR687" t="s">
        <v>1086</v>
      </c>
      <c r="CS687" t="s">
        <v>1086</v>
      </c>
      <c r="CT687" s="2">
        <v>47</v>
      </c>
      <c r="CU687" s="2">
        <v>97.9</v>
      </c>
      <c r="CV687" s="2">
        <v>97.9</v>
      </c>
      <c r="CW687" s="2">
        <v>1</v>
      </c>
      <c r="CX687" s="2">
        <v>2.1</v>
      </c>
      <c r="DC687" s="2">
        <v>24</v>
      </c>
      <c r="DD687" s="2">
        <v>50</v>
      </c>
      <c r="DE687" s="2">
        <v>23</v>
      </c>
      <c r="DF687" s="2">
        <v>47.9</v>
      </c>
      <c r="DI687" s="2">
        <v>1</v>
      </c>
      <c r="DJ687" s="2">
        <v>2.1</v>
      </c>
      <c r="DN687" t="s">
        <v>1086</v>
      </c>
      <c r="DO687" t="s">
        <v>1086</v>
      </c>
      <c r="EJ687" t="s">
        <v>1086</v>
      </c>
      <c r="EK687" t="s">
        <v>1086</v>
      </c>
      <c r="FE687" s="2">
        <v>48</v>
      </c>
      <c r="FF687" t="s">
        <v>1086</v>
      </c>
      <c r="FG687" t="s">
        <v>1086</v>
      </c>
      <c r="FH687" s="2">
        <v>47</v>
      </c>
      <c r="FI687" s="2">
        <v>97.9</v>
      </c>
      <c r="FJ687" s="2">
        <v>97.9</v>
      </c>
      <c r="FK687" s="2">
        <v>1</v>
      </c>
      <c r="FL687" s="2">
        <v>2.1</v>
      </c>
      <c r="FQ687" s="2">
        <v>24</v>
      </c>
      <c r="FR687" s="2">
        <v>50</v>
      </c>
      <c r="FS687" s="2">
        <v>23</v>
      </c>
      <c r="FT687" s="2">
        <v>47.9</v>
      </c>
      <c r="FW687" s="2">
        <v>1</v>
      </c>
      <c r="FX687" s="2">
        <v>2.1</v>
      </c>
      <c r="GB687" t="s">
        <v>1086</v>
      </c>
      <c r="GC687" t="s">
        <v>1086</v>
      </c>
    </row>
    <row r="688" spans="1:204" ht="12.75" customHeight="1" x14ac:dyDescent="0.2">
      <c r="A688" s="2">
        <v>3706</v>
      </c>
      <c r="B688" s="21">
        <f t="shared" si="50"/>
        <v>2.8780000000000001</v>
      </c>
      <c r="C688" s="23">
        <f t="shared" si="51"/>
        <v>2.8780000000000001</v>
      </c>
      <c r="D688" s="15">
        <f t="shared" si="52"/>
        <v>3.8859999999999997</v>
      </c>
      <c r="E688" s="15">
        <f t="shared" si="53"/>
        <v>3.8859999999999997</v>
      </c>
      <c r="F688" s="15">
        <f t="shared" si="54"/>
        <v>0</v>
      </c>
      <c r="G688" s="17">
        <v>163</v>
      </c>
      <c r="H688" t="s">
        <v>1086</v>
      </c>
      <c r="I688" t="s">
        <v>1086</v>
      </c>
      <c r="J688" s="2">
        <v>115</v>
      </c>
      <c r="K688" s="2">
        <v>70.599999999999994</v>
      </c>
      <c r="L688" s="2">
        <v>70.599999999999994</v>
      </c>
      <c r="M688" s="2">
        <v>23</v>
      </c>
      <c r="N688" s="2">
        <v>14.1</v>
      </c>
      <c r="O688" s="2">
        <v>25</v>
      </c>
      <c r="P688" s="2">
        <v>15.3</v>
      </c>
      <c r="S688" s="2">
        <v>64</v>
      </c>
      <c r="T688" s="2">
        <v>39.299999999999997</v>
      </c>
      <c r="U688" s="2">
        <v>51</v>
      </c>
      <c r="V688" s="2">
        <v>31.3</v>
      </c>
      <c r="Y688" s="2">
        <v>48</v>
      </c>
      <c r="Z688" s="2">
        <v>29.4</v>
      </c>
      <c r="AB688" s="2">
        <v>38</v>
      </c>
      <c r="AD688" t="s">
        <v>1086</v>
      </c>
      <c r="AE688" t="s">
        <v>1086</v>
      </c>
      <c r="AZ688" t="s">
        <v>1086</v>
      </c>
      <c r="BA688" t="s">
        <v>1086</v>
      </c>
      <c r="BU688" s="2">
        <v>163</v>
      </c>
      <c r="BV688" t="s">
        <v>1086</v>
      </c>
      <c r="BW688" t="s">
        <v>1086</v>
      </c>
      <c r="BX688" s="2">
        <v>115</v>
      </c>
      <c r="BY688" s="2">
        <v>70.599999999999994</v>
      </c>
      <c r="BZ688" s="2">
        <v>70.599999999999994</v>
      </c>
      <c r="CA688" s="2">
        <v>23</v>
      </c>
      <c r="CB688" s="2">
        <v>14.1</v>
      </c>
      <c r="CC688" s="2">
        <v>25</v>
      </c>
      <c r="CD688" s="2">
        <v>15.3</v>
      </c>
      <c r="CG688" s="2">
        <v>64</v>
      </c>
      <c r="CH688" s="2">
        <v>39.299999999999997</v>
      </c>
      <c r="CI688" s="2">
        <v>51</v>
      </c>
      <c r="CJ688" s="2">
        <v>31.3</v>
      </c>
      <c r="CM688" s="2">
        <v>48</v>
      </c>
      <c r="CN688" s="2">
        <v>29.4</v>
      </c>
      <c r="CP688" s="2">
        <v>38</v>
      </c>
      <c r="CQ688" s="2">
        <v>35</v>
      </c>
      <c r="CR688" t="s">
        <v>1086</v>
      </c>
      <c r="CS688" t="s">
        <v>1086</v>
      </c>
      <c r="CT688" s="2">
        <v>35</v>
      </c>
      <c r="CU688" s="2">
        <v>100</v>
      </c>
      <c r="CV688" s="2">
        <v>100</v>
      </c>
      <c r="DC688" s="2">
        <v>4</v>
      </c>
      <c r="DD688" s="2">
        <v>11.4</v>
      </c>
      <c r="DE688" s="2">
        <v>31</v>
      </c>
      <c r="DF688" s="2">
        <v>88.6</v>
      </c>
      <c r="DN688" t="s">
        <v>1086</v>
      </c>
      <c r="DO688" t="s">
        <v>1086</v>
      </c>
      <c r="EJ688" t="s">
        <v>1086</v>
      </c>
      <c r="EK688" t="s">
        <v>1086</v>
      </c>
      <c r="FE688" s="2">
        <v>35</v>
      </c>
      <c r="FF688" t="s">
        <v>1086</v>
      </c>
      <c r="FG688" t="s">
        <v>1086</v>
      </c>
      <c r="FH688" s="2">
        <v>35</v>
      </c>
      <c r="FI688" s="2">
        <v>100</v>
      </c>
      <c r="FJ688" s="2">
        <v>100</v>
      </c>
      <c r="FQ688" s="2">
        <v>4</v>
      </c>
      <c r="FR688" s="2">
        <v>11.4</v>
      </c>
      <c r="FS688" s="2">
        <v>31</v>
      </c>
      <c r="FT688" s="2">
        <v>88.6</v>
      </c>
      <c r="GB688" t="s">
        <v>1086</v>
      </c>
      <c r="GC688" t="s">
        <v>1086</v>
      </c>
    </row>
    <row r="689" spans="1:204" ht="12.75" customHeight="1" x14ac:dyDescent="0.2">
      <c r="A689" s="2">
        <v>3710</v>
      </c>
      <c r="B689" s="21">
        <f t="shared" si="50"/>
        <v>2.3929999999999998</v>
      </c>
      <c r="C689" s="23">
        <f t="shared" si="51"/>
        <v>2.3929999999999998</v>
      </c>
      <c r="D689" s="15">
        <f t="shared" si="52"/>
        <v>3.1039999999999996</v>
      </c>
      <c r="E689" s="15">
        <f t="shared" si="53"/>
        <v>3.1039999999999996</v>
      </c>
      <c r="F689" s="15">
        <f t="shared" si="54"/>
        <v>3.1949999999999998</v>
      </c>
      <c r="G689" s="17">
        <v>377</v>
      </c>
      <c r="H689" t="s">
        <v>1086</v>
      </c>
      <c r="I689" t="s">
        <v>1086</v>
      </c>
      <c r="J689" s="2">
        <v>201</v>
      </c>
      <c r="K689" s="2">
        <v>52.2</v>
      </c>
      <c r="L689" s="2">
        <v>53.3</v>
      </c>
      <c r="M689" s="2">
        <v>72</v>
      </c>
      <c r="N689" s="2">
        <v>18.7</v>
      </c>
      <c r="O689" s="2">
        <v>104</v>
      </c>
      <c r="P689" s="2">
        <v>27</v>
      </c>
      <c r="Q689" s="2">
        <v>1</v>
      </c>
      <c r="R689" s="2">
        <v>0.3</v>
      </c>
      <c r="S689" s="2">
        <v>158</v>
      </c>
      <c r="T689" s="2">
        <v>41</v>
      </c>
      <c r="U689" s="2">
        <v>42</v>
      </c>
      <c r="V689" s="2">
        <v>10.9</v>
      </c>
      <c r="W689" s="2">
        <v>8</v>
      </c>
      <c r="X689" s="2">
        <v>2.1</v>
      </c>
      <c r="Y689" s="2">
        <v>184</v>
      </c>
      <c r="Z689" s="2">
        <v>47.8</v>
      </c>
      <c r="AA689" s="2">
        <v>4</v>
      </c>
      <c r="AB689" s="2">
        <v>738</v>
      </c>
      <c r="AD689" t="s">
        <v>1086</v>
      </c>
      <c r="AE689" t="s">
        <v>1086</v>
      </c>
      <c r="AZ689" t="s">
        <v>1086</v>
      </c>
      <c r="BA689" t="s">
        <v>1086</v>
      </c>
      <c r="BU689" s="2">
        <v>377</v>
      </c>
      <c r="BV689" t="s">
        <v>1086</v>
      </c>
      <c r="BW689" t="s">
        <v>1086</v>
      </c>
      <c r="BX689" s="2">
        <v>201</v>
      </c>
      <c r="BY689" s="2">
        <v>52.2</v>
      </c>
      <c r="BZ689" s="2">
        <v>53.3</v>
      </c>
      <c r="CA689" s="2">
        <v>72</v>
      </c>
      <c r="CB689" s="2">
        <v>18.7</v>
      </c>
      <c r="CC689" s="2">
        <v>104</v>
      </c>
      <c r="CD689" s="2">
        <v>27</v>
      </c>
      <c r="CE689" s="2">
        <v>1</v>
      </c>
      <c r="CF689" s="2">
        <v>0.3</v>
      </c>
      <c r="CG689" s="2">
        <v>158</v>
      </c>
      <c r="CH689" s="2">
        <v>41</v>
      </c>
      <c r="CI689" s="2">
        <v>42</v>
      </c>
      <c r="CJ689" s="2">
        <v>10.9</v>
      </c>
      <c r="CK689" s="2">
        <v>8</v>
      </c>
      <c r="CL689" s="2">
        <v>2.1</v>
      </c>
      <c r="CM689" s="2">
        <v>184</v>
      </c>
      <c r="CN689" s="2">
        <v>47.8</v>
      </c>
      <c r="CO689" s="2">
        <v>4</v>
      </c>
      <c r="CP689" s="2">
        <v>738</v>
      </c>
      <c r="CQ689" s="2">
        <v>320</v>
      </c>
      <c r="CR689" t="s">
        <v>1086</v>
      </c>
      <c r="CS689" t="s">
        <v>1086</v>
      </c>
      <c r="CT689" s="2">
        <v>257</v>
      </c>
      <c r="CU689" s="2">
        <v>80.099999999999994</v>
      </c>
      <c r="CV689" s="2">
        <v>80.3</v>
      </c>
      <c r="CW689" s="2">
        <v>10</v>
      </c>
      <c r="CX689" s="2">
        <v>3.1</v>
      </c>
      <c r="CY689" s="2">
        <v>53</v>
      </c>
      <c r="CZ689" s="2">
        <v>16.5</v>
      </c>
      <c r="DA689" s="2">
        <v>1</v>
      </c>
      <c r="DB689" s="2">
        <v>0.3</v>
      </c>
      <c r="DC689" s="2">
        <v>143</v>
      </c>
      <c r="DD689" s="2">
        <v>44.5</v>
      </c>
      <c r="DE689" s="2">
        <v>113</v>
      </c>
      <c r="DF689" s="2">
        <v>35.200000000000003</v>
      </c>
      <c r="DG689" s="2">
        <v>1</v>
      </c>
      <c r="DH689" s="2">
        <v>0.3</v>
      </c>
      <c r="DI689" s="2">
        <v>64</v>
      </c>
      <c r="DJ689" s="2">
        <v>19.899999999999999</v>
      </c>
      <c r="DL689" s="2">
        <v>484</v>
      </c>
      <c r="DN689" t="s">
        <v>1086</v>
      </c>
      <c r="DO689" t="s">
        <v>1086</v>
      </c>
      <c r="EJ689" t="s">
        <v>1086</v>
      </c>
      <c r="EK689" t="s">
        <v>1086</v>
      </c>
      <c r="FE689" s="2">
        <v>320</v>
      </c>
      <c r="FF689" t="s">
        <v>1086</v>
      </c>
      <c r="FG689" t="s">
        <v>1086</v>
      </c>
      <c r="FH689" s="2">
        <v>257</v>
      </c>
      <c r="FI689" s="2">
        <v>80.099999999999994</v>
      </c>
      <c r="FJ689" s="2">
        <v>80.3</v>
      </c>
      <c r="FK689" s="2">
        <v>10</v>
      </c>
      <c r="FL689" s="2">
        <v>3.1</v>
      </c>
      <c r="FM689" s="2">
        <v>53</v>
      </c>
      <c r="FN689" s="2">
        <v>16.5</v>
      </c>
      <c r="FO689" s="2">
        <v>1</v>
      </c>
      <c r="FP689" s="2">
        <v>0.3</v>
      </c>
      <c r="FQ689" s="2">
        <v>143</v>
      </c>
      <c r="FR689" s="2">
        <v>44.5</v>
      </c>
      <c r="FS689" s="2">
        <v>113</v>
      </c>
      <c r="FT689" s="2">
        <v>35.200000000000003</v>
      </c>
      <c r="FU689" s="2">
        <v>1</v>
      </c>
      <c r="FV689" s="2">
        <v>0.3</v>
      </c>
      <c r="FW689" s="2">
        <v>64</v>
      </c>
      <c r="FX689" s="2">
        <v>19.899999999999999</v>
      </c>
      <c r="FZ689" s="2">
        <v>484</v>
      </c>
      <c r="GA689" s="2">
        <v>502</v>
      </c>
      <c r="GB689" t="s">
        <v>1086</v>
      </c>
      <c r="GC689" t="s">
        <v>1086</v>
      </c>
      <c r="GD689" s="2">
        <v>417</v>
      </c>
      <c r="GE689" s="2">
        <v>82.7</v>
      </c>
      <c r="GF689" s="2">
        <v>83.1</v>
      </c>
      <c r="GG689" s="2">
        <v>7</v>
      </c>
      <c r="GH689" s="2">
        <v>1.4</v>
      </c>
      <c r="GI689" s="2">
        <v>78</v>
      </c>
      <c r="GJ689" s="2">
        <v>15.5</v>
      </c>
      <c r="GK689" s="2">
        <v>13</v>
      </c>
      <c r="GL689" s="2">
        <v>2.6</v>
      </c>
      <c r="GM689" s="2">
        <v>168</v>
      </c>
      <c r="GN689" s="2">
        <v>33.299999999999997</v>
      </c>
      <c r="GO689" s="2">
        <v>236</v>
      </c>
      <c r="GP689" s="2">
        <v>46.8</v>
      </c>
      <c r="GQ689" s="2">
        <v>2</v>
      </c>
      <c r="GR689" s="2">
        <v>0.4</v>
      </c>
      <c r="GS689" s="2">
        <v>87</v>
      </c>
      <c r="GT689" s="2">
        <v>17.3</v>
      </c>
      <c r="GU689" s="2">
        <v>10</v>
      </c>
      <c r="GV689" s="2">
        <v>274</v>
      </c>
    </row>
    <row r="690" spans="1:204" ht="12.75" customHeight="1" x14ac:dyDescent="0.2">
      <c r="A690" s="2">
        <v>3711</v>
      </c>
      <c r="B690" s="21">
        <f t="shared" si="50"/>
        <v>3.9040000000000004</v>
      </c>
      <c r="C690" s="23">
        <f t="shared" si="51"/>
        <v>3.9040000000000004</v>
      </c>
      <c r="D690" s="15">
        <f t="shared" si="52"/>
        <v>3.95</v>
      </c>
      <c r="E690" s="15">
        <f t="shared" si="53"/>
        <v>3.95</v>
      </c>
      <c r="F690" s="15">
        <f t="shared" si="54"/>
        <v>0</v>
      </c>
      <c r="G690" s="17">
        <v>115</v>
      </c>
      <c r="H690" t="s">
        <v>1086</v>
      </c>
      <c r="I690" t="s">
        <v>1086</v>
      </c>
      <c r="J690" s="2">
        <v>115</v>
      </c>
      <c r="K690" s="2">
        <v>100</v>
      </c>
      <c r="L690" s="2">
        <v>100</v>
      </c>
      <c r="S690" s="2">
        <v>11</v>
      </c>
      <c r="T690" s="2">
        <v>9.6</v>
      </c>
      <c r="U690" s="2">
        <v>104</v>
      </c>
      <c r="V690" s="2">
        <v>90.4</v>
      </c>
      <c r="AB690" s="2">
        <v>41</v>
      </c>
      <c r="AD690" t="s">
        <v>1086</v>
      </c>
      <c r="AE690" t="s">
        <v>1086</v>
      </c>
      <c r="AZ690" t="s">
        <v>1086</v>
      </c>
      <c r="BA690" t="s">
        <v>1086</v>
      </c>
      <c r="BU690" s="2">
        <v>115</v>
      </c>
      <c r="BV690" t="s">
        <v>1086</v>
      </c>
      <c r="BW690" t="s">
        <v>1086</v>
      </c>
      <c r="BX690" s="2">
        <v>115</v>
      </c>
      <c r="BY690" s="2">
        <v>100</v>
      </c>
      <c r="BZ690" s="2">
        <v>100</v>
      </c>
      <c r="CG690" s="2">
        <v>11</v>
      </c>
      <c r="CH690" s="2">
        <v>9.6</v>
      </c>
      <c r="CI690" s="2">
        <v>104</v>
      </c>
      <c r="CJ690" s="2">
        <v>90.4</v>
      </c>
      <c r="CP690" s="2">
        <v>41</v>
      </c>
      <c r="CQ690" s="2">
        <v>40</v>
      </c>
      <c r="CR690" t="s">
        <v>1086</v>
      </c>
      <c r="CS690" t="s">
        <v>1086</v>
      </c>
      <c r="CT690" s="2">
        <v>40</v>
      </c>
      <c r="CU690" s="2">
        <v>100</v>
      </c>
      <c r="CV690" s="2">
        <v>100</v>
      </c>
      <c r="DC690" s="2">
        <v>2</v>
      </c>
      <c r="DD690" s="2">
        <v>5</v>
      </c>
      <c r="DE690" s="2">
        <v>38</v>
      </c>
      <c r="DF690" s="2">
        <v>95</v>
      </c>
      <c r="DN690" t="s">
        <v>1086</v>
      </c>
      <c r="DO690" t="s">
        <v>1086</v>
      </c>
      <c r="EJ690" t="s">
        <v>1086</v>
      </c>
      <c r="EK690" t="s">
        <v>1086</v>
      </c>
      <c r="FE690" s="2">
        <v>40</v>
      </c>
      <c r="FF690" t="s">
        <v>1086</v>
      </c>
      <c r="FG690" t="s">
        <v>1086</v>
      </c>
      <c r="FH690" s="2">
        <v>40</v>
      </c>
      <c r="FI690" s="2">
        <v>100</v>
      </c>
      <c r="FJ690" s="2">
        <v>100</v>
      </c>
      <c r="FQ690" s="2">
        <v>2</v>
      </c>
      <c r="FR690" s="2">
        <v>5</v>
      </c>
      <c r="FS690" s="2">
        <v>38</v>
      </c>
      <c r="FT690" s="2">
        <v>95</v>
      </c>
      <c r="GB690" t="s">
        <v>1086</v>
      </c>
      <c r="GC690" t="s">
        <v>1086</v>
      </c>
    </row>
    <row r="691" spans="1:204" ht="12.75" customHeight="1" x14ac:dyDescent="0.2">
      <c r="A691" s="2">
        <v>3725</v>
      </c>
      <c r="B691" s="21">
        <f t="shared" si="50"/>
        <v>0</v>
      </c>
      <c r="C691" s="23">
        <f t="shared" si="51"/>
        <v>0</v>
      </c>
      <c r="D691" s="15">
        <f t="shared" si="52"/>
        <v>0</v>
      </c>
      <c r="E691" s="15">
        <f t="shared" si="53"/>
        <v>0</v>
      </c>
      <c r="F691" s="15">
        <f t="shared" si="54"/>
        <v>0</v>
      </c>
      <c r="G691" s="17">
        <v>5</v>
      </c>
      <c r="H691" t="s">
        <v>1086</v>
      </c>
      <c r="I691" t="s">
        <v>1086</v>
      </c>
      <c r="AD691" t="s">
        <v>1086</v>
      </c>
      <c r="AE691" t="s">
        <v>1086</v>
      </c>
      <c r="AZ691" t="s">
        <v>1086</v>
      </c>
      <c r="BA691" t="s">
        <v>1086</v>
      </c>
      <c r="BU691" s="2">
        <v>5</v>
      </c>
      <c r="BV691" t="s">
        <v>1086</v>
      </c>
      <c r="BW691" t="s">
        <v>1086</v>
      </c>
      <c r="CR691" t="s">
        <v>1086</v>
      </c>
      <c r="CS691" t="s">
        <v>1086</v>
      </c>
      <c r="DN691" t="s">
        <v>1086</v>
      </c>
      <c r="DO691" t="s">
        <v>1086</v>
      </c>
      <c r="EJ691" t="s">
        <v>1086</v>
      </c>
      <c r="EK691" t="s">
        <v>1086</v>
      </c>
      <c r="FF691" t="s">
        <v>1086</v>
      </c>
      <c r="FG691" t="s">
        <v>1086</v>
      </c>
      <c r="GB691" t="s">
        <v>1086</v>
      </c>
      <c r="GC691" t="s">
        <v>1086</v>
      </c>
    </row>
    <row r="692" spans="1:204" ht="12.75" customHeight="1" x14ac:dyDescent="0.2">
      <c r="A692" s="2">
        <v>3731</v>
      </c>
      <c r="B692" s="21">
        <f t="shared" si="50"/>
        <v>2.2999999999999998</v>
      </c>
      <c r="C692" s="23">
        <f t="shared" si="51"/>
        <v>2.3089999999999997</v>
      </c>
      <c r="D692" s="15">
        <f t="shared" si="52"/>
        <v>0</v>
      </c>
      <c r="E692" s="15">
        <f t="shared" si="53"/>
        <v>3.28</v>
      </c>
      <c r="F692" s="15">
        <f t="shared" si="54"/>
        <v>2.7719999999999998</v>
      </c>
      <c r="G692" s="17">
        <v>366</v>
      </c>
      <c r="H692" t="s">
        <v>1086</v>
      </c>
      <c r="I692" t="s">
        <v>1086</v>
      </c>
      <c r="J692" s="2">
        <v>183</v>
      </c>
      <c r="K692" s="2">
        <v>49.7</v>
      </c>
      <c r="L692" s="2">
        <v>50</v>
      </c>
      <c r="M692" s="2">
        <v>92</v>
      </c>
      <c r="N692" s="2">
        <v>25</v>
      </c>
      <c r="O692" s="2">
        <v>91</v>
      </c>
      <c r="P692" s="2">
        <v>24.7</v>
      </c>
      <c r="Q692" s="2">
        <v>7</v>
      </c>
      <c r="R692" s="2">
        <v>1.9</v>
      </c>
      <c r="S692" s="2">
        <v>131</v>
      </c>
      <c r="T692" s="2">
        <v>35.6</v>
      </c>
      <c r="U692" s="2">
        <v>45</v>
      </c>
      <c r="V692" s="2">
        <v>12.2</v>
      </c>
      <c r="W692" s="2">
        <v>2</v>
      </c>
      <c r="X692" s="2">
        <v>0.5</v>
      </c>
      <c r="Y692" s="2">
        <v>185</v>
      </c>
      <c r="Z692" s="2">
        <v>50.3</v>
      </c>
      <c r="AA692" s="2">
        <v>12</v>
      </c>
      <c r="AB692" s="2">
        <v>771</v>
      </c>
      <c r="AC692" s="2">
        <v>10</v>
      </c>
      <c r="AD692" t="s">
        <v>1086</v>
      </c>
      <c r="AE692" t="s">
        <v>1086</v>
      </c>
      <c r="AF692" s="2">
        <v>6</v>
      </c>
      <c r="AG692" s="2">
        <v>60</v>
      </c>
      <c r="AH692" s="2">
        <v>60</v>
      </c>
      <c r="AI692" s="2">
        <v>2</v>
      </c>
      <c r="AJ692" s="2">
        <v>20</v>
      </c>
      <c r="AK692" s="2">
        <v>2</v>
      </c>
      <c r="AL692" s="2">
        <v>20</v>
      </c>
      <c r="AO692" s="2">
        <v>5</v>
      </c>
      <c r="AP692" s="2">
        <v>50</v>
      </c>
      <c r="AQ692" s="2">
        <v>1</v>
      </c>
      <c r="AR692" s="2">
        <v>10</v>
      </c>
      <c r="AU692" s="2">
        <v>4</v>
      </c>
      <c r="AV692" s="2">
        <v>40</v>
      </c>
      <c r="AX692" s="2">
        <v>10</v>
      </c>
      <c r="AZ692" t="s">
        <v>1086</v>
      </c>
      <c r="BA692" t="s">
        <v>1086</v>
      </c>
      <c r="BU692" s="2">
        <v>376</v>
      </c>
      <c r="BV692" t="s">
        <v>1086</v>
      </c>
      <c r="BW692" t="s">
        <v>1086</v>
      </c>
      <c r="BX692" s="2">
        <v>189</v>
      </c>
      <c r="BY692" s="2">
        <v>50</v>
      </c>
      <c r="BZ692" s="2">
        <v>50.3</v>
      </c>
      <c r="CA692" s="2">
        <v>94</v>
      </c>
      <c r="CB692" s="2">
        <v>24.9</v>
      </c>
      <c r="CC692" s="2">
        <v>93</v>
      </c>
      <c r="CD692" s="2">
        <v>24.6</v>
      </c>
      <c r="CE692" s="2">
        <v>7</v>
      </c>
      <c r="CF692" s="2">
        <v>1.9</v>
      </c>
      <c r="CG692" s="2">
        <v>136</v>
      </c>
      <c r="CH692" s="2">
        <v>36</v>
      </c>
      <c r="CI692" s="2">
        <v>46</v>
      </c>
      <c r="CJ692" s="2">
        <v>12.2</v>
      </c>
      <c r="CK692" s="2">
        <v>2</v>
      </c>
      <c r="CL692" s="2">
        <v>0.5</v>
      </c>
      <c r="CM692" s="2">
        <v>189</v>
      </c>
      <c r="CN692" s="2">
        <v>50</v>
      </c>
      <c r="CO692" s="2">
        <v>12</v>
      </c>
      <c r="CP692" s="2">
        <v>781</v>
      </c>
      <c r="CQ692" s="2">
        <v>313</v>
      </c>
      <c r="CR692" t="s">
        <v>1086</v>
      </c>
      <c r="CS692" t="s">
        <v>1086</v>
      </c>
      <c r="DM692" s="2">
        <v>4</v>
      </c>
      <c r="DN692" t="s">
        <v>1086</v>
      </c>
      <c r="DO692" t="s">
        <v>1086</v>
      </c>
      <c r="EJ692" t="s">
        <v>1086</v>
      </c>
      <c r="EK692" t="s">
        <v>1086</v>
      </c>
      <c r="FE692" s="2">
        <v>317</v>
      </c>
      <c r="FF692" t="s">
        <v>1086</v>
      </c>
      <c r="FG692" t="s">
        <v>1086</v>
      </c>
      <c r="FH692" s="2">
        <v>279</v>
      </c>
      <c r="FI692" s="2">
        <v>88</v>
      </c>
      <c r="FJ692" s="2">
        <v>88</v>
      </c>
      <c r="FK692" s="2">
        <v>9</v>
      </c>
      <c r="FL692" s="2">
        <v>2.8</v>
      </c>
      <c r="FM692" s="2">
        <v>29</v>
      </c>
      <c r="FN692" s="2">
        <v>9.1</v>
      </c>
      <c r="FO692" s="2">
        <v>2</v>
      </c>
      <c r="FP692" s="2">
        <v>0.6</v>
      </c>
      <c r="FQ692" s="2">
        <v>135</v>
      </c>
      <c r="FR692" s="2">
        <v>42.6</v>
      </c>
      <c r="FS692" s="2">
        <v>142</v>
      </c>
      <c r="FT692" s="2">
        <v>44.8</v>
      </c>
      <c r="FW692" s="2">
        <v>38</v>
      </c>
      <c r="FX692" s="2">
        <v>12</v>
      </c>
      <c r="FZ692" s="2">
        <v>426</v>
      </c>
      <c r="GA692" s="2">
        <v>436</v>
      </c>
      <c r="GB692" t="s">
        <v>1086</v>
      </c>
      <c r="GC692" t="s">
        <v>1086</v>
      </c>
      <c r="GD692" s="2">
        <v>284</v>
      </c>
      <c r="GE692" s="2">
        <v>64.7</v>
      </c>
      <c r="GF692" s="2">
        <v>65.099999999999994</v>
      </c>
      <c r="GG692" s="2">
        <v>34</v>
      </c>
      <c r="GH692" s="2">
        <v>7.7</v>
      </c>
      <c r="GI692" s="2">
        <v>118</v>
      </c>
      <c r="GJ692" s="2">
        <v>26.9</v>
      </c>
      <c r="GK692" s="2">
        <v>10</v>
      </c>
      <c r="GL692" s="2">
        <v>2.2999999999999998</v>
      </c>
      <c r="GM692" s="2">
        <v>149</v>
      </c>
      <c r="GN692" s="2">
        <v>33.9</v>
      </c>
      <c r="GO692" s="2">
        <v>125</v>
      </c>
      <c r="GP692" s="2">
        <v>28.5</v>
      </c>
      <c r="GQ692" s="2">
        <v>3</v>
      </c>
      <c r="GR692" s="2">
        <v>0.7</v>
      </c>
      <c r="GS692" s="2">
        <v>155</v>
      </c>
      <c r="GT692" s="2">
        <v>35.299999999999997</v>
      </c>
      <c r="GU692" s="2">
        <v>33</v>
      </c>
      <c r="GV692" s="2">
        <v>525</v>
      </c>
    </row>
    <row r="693" spans="1:204" ht="12.75" customHeight="1" x14ac:dyDescent="0.2">
      <c r="A693" s="2">
        <v>3741</v>
      </c>
      <c r="B693" s="21">
        <f t="shared" si="50"/>
        <v>2.3340000000000001</v>
      </c>
      <c r="C693" s="23">
        <f t="shared" si="51"/>
        <v>2.3340000000000001</v>
      </c>
      <c r="D693" s="15">
        <f t="shared" si="52"/>
        <v>3.0950000000000002</v>
      </c>
      <c r="E693" s="15">
        <f t="shared" si="53"/>
        <v>3.0950000000000002</v>
      </c>
      <c r="F693" s="15">
        <f t="shared" si="54"/>
        <v>3.117</v>
      </c>
      <c r="G693" s="17">
        <v>294</v>
      </c>
      <c r="H693" t="s">
        <v>1086</v>
      </c>
      <c r="I693" t="s">
        <v>1086</v>
      </c>
      <c r="J693" s="2">
        <v>145</v>
      </c>
      <c r="K693" s="2">
        <v>49.3</v>
      </c>
      <c r="L693" s="2">
        <v>49.3</v>
      </c>
      <c r="M693" s="2">
        <v>69</v>
      </c>
      <c r="N693" s="2">
        <v>23.5</v>
      </c>
      <c r="O693" s="2">
        <v>80</v>
      </c>
      <c r="P693" s="2">
        <v>27.2</v>
      </c>
      <c r="Q693" s="2">
        <v>6</v>
      </c>
      <c r="R693" s="2">
        <v>2</v>
      </c>
      <c r="S693" s="2">
        <v>98</v>
      </c>
      <c r="T693" s="2">
        <v>33.299999999999997</v>
      </c>
      <c r="U693" s="2">
        <v>41</v>
      </c>
      <c r="V693" s="2">
        <v>13.9</v>
      </c>
      <c r="Y693" s="2">
        <v>149</v>
      </c>
      <c r="Z693" s="2">
        <v>50.7</v>
      </c>
      <c r="AA693" s="2">
        <v>6</v>
      </c>
      <c r="AB693" s="2">
        <v>571</v>
      </c>
      <c r="AD693" t="s">
        <v>1086</v>
      </c>
      <c r="AE693" t="s">
        <v>1086</v>
      </c>
      <c r="AZ693" t="s">
        <v>1086</v>
      </c>
      <c r="BA693" t="s">
        <v>1086</v>
      </c>
      <c r="BU693" s="2">
        <v>294</v>
      </c>
      <c r="BV693" t="s">
        <v>1086</v>
      </c>
      <c r="BW693" t="s">
        <v>1086</v>
      </c>
      <c r="BX693" s="2">
        <v>145</v>
      </c>
      <c r="BY693" s="2">
        <v>49.3</v>
      </c>
      <c r="BZ693" s="2">
        <v>49.3</v>
      </c>
      <c r="CA693" s="2">
        <v>69</v>
      </c>
      <c r="CB693" s="2">
        <v>23.5</v>
      </c>
      <c r="CC693" s="2">
        <v>80</v>
      </c>
      <c r="CD693" s="2">
        <v>27.2</v>
      </c>
      <c r="CE693" s="2">
        <v>6</v>
      </c>
      <c r="CF693" s="2">
        <v>2</v>
      </c>
      <c r="CG693" s="2">
        <v>98</v>
      </c>
      <c r="CH693" s="2">
        <v>33.299999999999997</v>
      </c>
      <c r="CI693" s="2">
        <v>41</v>
      </c>
      <c r="CJ693" s="2">
        <v>13.9</v>
      </c>
      <c r="CM693" s="2">
        <v>149</v>
      </c>
      <c r="CN693" s="2">
        <v>50.7</v>
      </c>
      <c r="CO693" s="2">
        <v>6</v>
      </c>
      <c r="CP693" s="2">
        <v>571</v>
      </c>
      <c r="CQ693" s="2">
        <v>278</v>
      </c>
      <c r="CR693" t="s">
        <v>1086</v>
      </c>
      <c r="CS693" t="s">
        <v>1086</v>
      </c>
      <c r="CT693" s="2">
        <v>220</v>
      </c>
      <c r="CU693" s="2">
        <v>79.099999999999994</v>
      </c>
      <c r="CV693" s="2">
        <v>79.099999999999994</v>
      </c>
      <c r="CW693" s="2">
        <v>19</v>
      </c>
      <c r="CX693" s="2">
        <v>6.8</v>
      </c>
      <c r="CY693" s="2">
        <v>39</v>
      </c>
      <c r="CZ693" s="2">
        <v>14</v>
      </c>
      <c r="DC693" s="2">
        <v>116</v>
      </c>
      <c r="DD693" s="2">
        <v>41.7</v>
      </c>
      <c r="DE693" s="2">
        <v>104</v>
      </c>
      <c r="DF693" s="2">
        <v>37.4</v>
      </c>
      <c r="DI693" s="2">
        <v>58</v>
      </c>
      <c r="DJ693" s="2">
        <v>20.9</v>
      </c>
      <c r="DL693" s="2">
        <v>363</v>
      </c>
      <c r="DN693" t="s">
        <v>1086</v>
      </c>
      <c r="DO693" t="s">
        <v>1086</v>
      </c>
      <c r="EJ693" t="s">
        <v>1086</v>
      </c>
      <c r="EK693" t="s">
        <v>1086</v>
      </c>
      <c r="FE693" s="2">
        <v>278</v>
      </c>
      <c r="FF693" t="s">
        <v>1086</v>
      </c>
      <c r="FG693" t="s">
        <v>1086</v>
      </c>
      <c r="FH693" s="2">
        <v>220</v>
      </c>
      <c r="FI693" s="2">
        <v>79.099999999999994</v>
      </c>
      <c r="FJ693" s="2">
        <v>79.099999999999994</v>
      </c>
      <c r="FK693" s="2">
        <v>19</v>
      </c>
      <c r="FL693" s="2">
        <v>6.8</v>
      </c>
      <c r="FM693" s="2">
        <v>39</v>
      </c>
      <c r="FN693" s="2">
        <v>14</v>
      </c>
      <c r="FQ693" s="2">
        <v>116</v>
      </c>
      <c r="FR693" s="2">
        <v>41.7</v>
      </c>
      <c r="FS693" s="2">
        <v>104</v>
      </c>
      <c r="FT693" s="2">
        <v>37.4</v>
      </c>
      <c r="FW693" s="2">
        <v>58</v>
      </c>
      <c r="FX693" s="2">
        <v>20.9</v>
      </c>
      <c r="FZ693" s="2">
        <v>363</v>
      </c>
      <c r="GA693" s="2">
        <v>273</v>
      </c>
      <c r="GB693" t="s">
        <v>1086</v>
      </c>
      <c r="GC693" t="s">
        <v>1086</v>
      </c>
      <c r="GD693" s="2">
        <v>228</v>
      </c>
      <c r="GE693" s="2">
        <v>83.2</v>
      </c>
      <c r="GF693" s="2">
        <v>83.5</v>
      </c>
      <c r="GG693" s="2">
        <v>2</v>
      </c>
      <c r="GH693" s="2">
        <v>0.7</v>
      </c>
      <c r="GI693" s="2">
        <v>43</v>
      </c>
      <c r="GJ693" s="2">
        <v>15.7</v>
      </c>
      <c r="GK693" s="2">
        <v>14</v>
      </c>
      <c r="GL693" s="2">
        <v>5.0999999999999996</v>
      </c>
      <c r="GM693" s="2">
        <v>90</v>
      </c>
      <c r="GN693" s="2">
        <v>32.799999999999997</v>
      </c>
      <c r="GO693" s="2">
        <v>124</v>
      </c>
      <c r="GP693" s="2">
        <v>45.3</v>
      </c>
      <c r="GQ693" s="2">
        <v>1</v>
      </c>
      <c r="GR693" s="2">
        <v>0.4</v>
      </c>
      <c r="GS693" s="2">
        <v>46</v>
      </c>
      <c r="GT693" s="2">
        <v>16.8</v>
      </c>
      <c r="GU693" s="2">
        <v>30</v>
      </c>
      <c r="GV693" s="2">
        <v>227</v>
      </c>
    </row>
    <row r="694" spans="1:204" ht="12.75" customHeight="1" x14ac:dyDescent="0.2">
      <c r="A694" s="2">
        <v>3750</v>
      </c>
      <c r="B694" s="21">
        <f t="shared" si="50"/>
        <v>2.8680000000000003</v>
      </c>
      <c r="C694" s="23">
        <f t="shared" si="51"/>
        <v>2.8680000000000003</v>
      </c>
      <c r="D694" s="15">
        <f t="shared" si="52"/>
        <v>3.91</v>
      </c>
      <c r="E694" s="15">
        <f t="shared" si="53"/>
        <v>3.91</v>
      </c>
      <c r="F694" s="15">
        <f t="shared" si="54"/>
        <v>0</v>
      </c>
      <c r="G694" s="17">
        <v>231</v>
      </c>
      <c r="H694" t="s">
        <v>1086</v>
      </c>
      <c r="I694" t="s">
        <v>1086</v>
      </c>
      <c r="J694" s="2">
        <v>156</v>
      </c>
      <c r="K694" s="2">
        <v>67.5</v>
      </c>
      <c r="L694" s="2">
        <v>67.5</v>
      </c>
      <c r="M694" s="2">
        <v>22</v>
      </c>
      <c r="N694" s="2">
        <v>9.5</v>
      </c>
      <c r="O694" s="2">
        <v>53</v>
      </c>
      <c r="P694" s="2">
        <v>22.9</v>
      </c>
      <c r="S694" s="2">
        <v>89</v>
      </c>
      <c r="T694" s="2">
        <v>38.5</v>
      </c>
      <c r="U694" s="2">
        <v>67</v>
      </c>
      <c r="V694" s="2">
        <v>29</v>
      </c>
      <c r="Y694" s="2">
        <v>75</v>
      </c>
      <c r="Z694" s="2">
        <v>32.5</v>
      </c>
      <c r="AB694" s="2">
        <v>86</v>
      </c>
      <c r="AD694" t="s">
        <v>1086</v>
      </c>
      <c r="AE694" t="s">
        <v>1086</v>
      </c>
      <c r="AZ694" t="s">
        <v>1086</v>
      </c>
      <c r="BA694" t="s">
        <v>1086</v>
      </c>
      <c r="BU694" s="2">
        <v>231</v>
      </c>
      <c r="BV694" t="s">
        <v>1086</v>
      </c>
      <c r="BW694" t="s">
        <v>1086</v>
      </c>
      <c r="BX694" s="2">
        <v>156</v>
      </c>
      <c r="BY694" s="2">
        <v>67.5</v>
      </c>
      <c r="BZ694" s="2">
        <v>67.5</v>
      </c>
      <c r="CA694" s="2">
        <v>22</v>
      </c>
      <c r="CB694" s="2">
        <v>9.5</v>
      </c>
      <c r="CC694" s="2">
        <v>53</v>
      </c>
      <c r="CD694" s="2">
        <v>22.9</v>
      </c>
      <c r="CG694" s="2">
        <v>89</v>
      </c>
      <c r="CH694" s="2">
        <v>38.5</v>
      </c>
      <c r="CI694" s="2">
        <v>67</v>
      </c>
      <c r="CJ694" s="2">
        <v>29</v>
      </c>
      <c r="CM694" s="2">
        <v>75</v>
      </c>
      <c r="CN694" s="2">
        <v>32.5</v>
      </c>
      <c r="CP694" s="2">
        <v>86</v>
      </c>
      <c r="CQ694" s="2">
        <v>67</v>
      </c>
      <c r="CR694" t="s">
        <v>1086</v>
      </c>
      <c r="CS694" t="s">
        <v>1086</v>
      </c>
      <c r="CT694" s="2">
        <v>67</v>
      </c>
      <c r="CU694" s="2">
        <v>100</v>
      </c>
      <c r="CV694" s="2">
        <v>100</v>
      </c>
      <c r="DC694" s="2">
        <v>6</v>
      </c>
      <c r="DD694" s="2">
        <v>9</v>
      </c>
      <c r="DE694" s="2">
        <v>61</v>
      </c>
      <c r="DF694" s="2">
        <v>91</v>
      </c>
      <c r="DL694" s="2">
        <v>6</v>
      </c>
      <c r="DN694" t="s">
        <v>1086</v>
      </c>
      <c r="DO694" t="s">
        <v>1086</v>
      </c>
      <c r="EJ694" t="s">
        <v>1086</v>
      </c>
      <c r="EK694" t="s">
        <v>1086</v>
      </c>
      <c r="FE694" s="2">
        <v>67</v>
      </c>
      <c r="FF694" t="s">
        <v>1086</v>
      </c>
      <c r="FG694" t="s">
        <v>1086</v>
      </c>
      <c r="FH694" s="2">
        <v>67</v>
      </c>
      <c r="FI694" s="2">
        <v>100</v>
      </c>
      <c r="FJ694" s="2">
        <v>100</v>
      </c>
      <c r="FQ694" s="2">
        <v>6</v>
      </c>
      <c r="FR694" s="2">
        <v>9</v>
      </c>
      <c r="FS694" s="2">
        <v>61</v>
      </c>
      <c r="FT694" s="2">
        <v>91</v>
      </c>
      <c r="FZ694" s="2">
        <v>6</v>
      </c>
      <c r="GB694" t="s">
        <v>1086</v>
      </c>
      <c r="GC694" t="s">
        <v>1086</v>
      </c>
    </row>
    <row r="695" spans="1:204" ht="12.75" customHeight="1" x14ac:dyDescent="0.2">
      <c r="A695" s="2">
        <v>3751</v>
      </c>
      <c r="B695" s="21">
        <f t="shared" si="50"/>
        <v>2.7879999999999994</v>
      </c>
      <c r="C695" s="23">
        <f t="shared" si="51"/>
        <v>2.7879999999999994</v>
      </c>
      <c r="D695" s="15">
        <f t="shared" si="52"/>
        <v>3.3670000000000004</v>
      </c>
      <c r="E695" s="15">
        <f t="shared" si="53"/>
        <v>3.3670000000000004</v>
      </c>
      <c r="F695" s="15">
        <f t="shared" si="54"/>
        <v>0</v>
      </c>
      <c r="G695" s="17">
        <v>70</v>
      </c>
      <c r="H695" t="s">
        <v>1086</v>
      </c>
      <c r="I695" t="s">
        <v>1086</v>
      </c>
      <c r="J695" s="2">
        <v>44</v>
      </c>
      <c r="K695" s="2">
        <v>62.9</v>
      </c>
      <c r="L695" s="2">
        <v>62.9</v>
      </c>
      <c r="M695" s="2">
        <v>3</v>
      </c>
      <c r="N695" s="2">
        <v>4.3</v>
      </c>
      <c r="O695" s="2">
        <v>23</v>
      </c>
      <c r="P695" s="2">
        <v>32.9</v>
      </c>
      <c r="S695" s="2">
        <v>30</v>
      </c>
      <c r="T695" s="2">
        <v>42.9</v>
      </c>
      <c r="U695" s="2">
        <v>14</v>
      </c>
      <c r="V695" s="2">
        <v>20</v>
      </c>
      <c r="Y695" s="2">
        <v>26</v>
      </c>
      <c r="Z695" s="2">
        <v>37.1</v>
      </c>
      <c r="AB695" s="2">
        <v>24</v>
      </c>
      <c r="AD695" t="s">
        <v>1086</v>
      </c>
      <c r="AE695" t="s">
        <v>1086</v>
      </c>
      <c r="AZ695" t="s">
        <v>1086</v>
      </c>
      <c r="BA695" t="s">
        <v>1086</v>
      </c>
      <c r="BU695" s="2">
        <v>70</v>
      </c>
      <c r="BV695" t="s">
        <v>1086</v>
      </c>
      <c r="BW695" t="s">
        <v>1086</v>
      </c>
      <c r="BX695" s="2">
        <v>44</v>
      </c>
      <c r="BY695" s="2">
        <v>62.9</v>
      </c>
      <c r="BZ695" s="2">
        <v>62.9</v>
      </c>
      <c r="CA695" s="2">
        <v>3</v>
      </c>
      <c r="CB695" s="2">
        <v>4.3</v>
      </c>
      <c r="CC695" s="2">
        <v>23</v>
      </c>
      <c r="CD695" s="2">
        <v>32.9</v>
      </c>
      <c r="CG695" s="2">
        <v>30</v>
      </c>
      <c r="CH695" s="2">
        <v>42.9</v>
      </c>
      <c r="CI695" s="2">
        <v>14</v>
      </c>
      <c r="CJ695" s="2">
        <v>20</v>
      </c>
      <c r="CM695" s="2">
        <v>26</v>
      </c>
      <c r="CN695" s="2">
        <v>37.1</v>
      </c>
      <c r="CP695" s="2">
        <v>24</v>
      </c>
      <c r="CQ695" s="2">
        <v>27</v>
      </c>
      <c r="CR695" t="s">
        <v>1086</v>
      </c>
      <c r="CS695" t="s">
        <v>1086</v>
      </c>
      <c r="CT695" s="2">
        <v>25</v>
      </c>
      <c r="CU695" s="2">
        <v>92.6</v>
      </c>
      <c r="CV695" s="2">
        <v>92.6</v>
      </c>
      <c r="CY695" s="2">
        <v>2</v>
      </c>
      <c r="CZ695" s="2">
        <v>7.4</v>
      </c>
      <c r="DC695" s="2">
        <v>13</v>
      </c>
      <c r="DD695" s="2">
        <v>48.1</v>
      </c>
      <c r="DE695" s="2">
        <v>12</v>
      </c>
      <c r="DF695" s="2">
        <v>44.4</v>
      </c>
      <c r="DI695" s="2">
        <v>2</v>
      </c>
      <c r="DJ695" s="2">
        <v>7.4</v>
      </c>
      <c r="DN695" t="s">
        <v>1086</v>
      </c>
      <c r="DO695" t="s">
        <v>1086</v>
      </c>
      <c r="EJ695" t="s">
        <v>1086</v>
      </c>
      <c r="EK695" t="s">
        <v>1086</v>
      </c>
      <c r="FE695" s="2">
        <v>27</v>
      </c>
      <c r="FF695" t="s">
        <v>1086</v>
      </c>
      <c r="FG695" t="s">
        <v>1086</v>
      </c>
      <c r="FH695" s="2">
        <v>25</v>
      </c>
      <c r="FI695" s="2">
        <v>92.6</v>
      </c>
      <c r="FJ695" s="2">
        <v>92.6</v>
      </c>
      <c r="FM695" s="2">
        <v>2</v>
      </c>
      <c r="FN695" s="2">
        <v>7.4</v>
      </c>
      <c r="FQ695" s="2">
        <v>13</v>
      </c>
      <c r="FR695" s="2">
        <v>48.1</v>
      </c>
      <c r="FS695" s="2">
        <v>12</v>
      </c>
      <c r="FT695" s="2">
        <v>44.4</v>
      </c>
      <c r="FW695" s="2">
        <v>2</v>
      </c>
      <c r="FX695" s="2">
        <v>7.4</v>
      </c>
      <c r="GB695" t="s">
        <v>1086</v>
      </c>
      <c r="GC695" t="s">
        <v>1086</v>
      </c>
    </row>
    <row r="696" spans="1:204" ht="12.75" customHeight="1" x14ac:dyDescent="0.2">
      <c r="A696" s="2">
        <v>3752</v>
      </c>
      <c r="B696" s="21">
        <f t="shared" si="50"/>
        <v>3.8570000000000007</v>
      </c>
      <c r="C696" s="23">
        <f t="shared" si="51"/>
        <v>3.8570000000000007</v>
      </c>
      <c r="D696" s="15">
        <f t="shared" si="52"/>
        <v>3.9619999999999997</v>
      </c>
      <c r="E696" s="15">
        <f t="shared" si="53"/>
        <v>3.9619999999999997</v>
      </c>
      <c r="F696" s="15">
        <f t="shared" si="54"/>
        <v>0</v>
      </c>
      <c r="G696" s="17">
        <v>112</v>
      </c>
      <c r="H696" t="s">
        <v>1086</v>
      </c>
      <c r="I696" t="s">
        <v>1086</v>
      </c>
      <c r="J696" s="2">
        <v>110</v>
      </c>
      <c r="K696" s="2">
        <v>98.2</v>
      </c>
      <c r="L696" s="2">
        <v>98.2</v>
      </c>
      <c r="M696" s="2">
        <v>1</v>
      </c>
      <c r="N696" s="2">
        <v>0.9</v>
      </c>
      <c r="O696" s="2">
        <v>1</v>
      </c>
      <c r="P696" s="2">
        <v>0.9</v>
      </c>
      <c r="S696" s="2">
        <v>11</v>
      </c>
      <c r="T696" s="2">
        <v>9.8000000000000007</v>
      </c>
      <c r="U696" s="2">
        <v>99</v>
      </c>
      <c r="V696" s="2">
        <v>88.4</v>
      </c>
      <c r="Y696" s="2">
        <v>2</v>
      </c>
      <c r="Z696" s="2">
        <v>1.8</v>
      </c>
      <c r="AB696" s="2">
        <v>26</v>
      </c>
      <c r="AD696" t="s">
        <v>1086</v>
      </c>
      <c r="AE696" t="s">
        <v>1086</v>
      </c>
      <c r="AZ696" t="s">
        <v>1086</v>
      </c>
      <c r="BA696" t="s">
        <v>1086</v>
      </c>
      <c r="BU696" s="2">
        <v>112</v>
      </c>
      <c r="BV696" t="s">
        <v>1086</v>
      </c>
      <c r="BW696" t="s">
        <v>1086</v>
      </c>
      <c r="BX696" s="2">
        <v>110</v>
      </c>
      <c r="BY696" s="2">
        <v>98.2</v>
      </c>
      <c r="BZ696" s="2">
        <v>98.2</v>
      </c>
      <c r="CA696" s="2">
        <v>1</v>
      </c>
      <c r="CB696" s="2">
        <v>0.9</v>
      </c>
      <c r="CC696" s="2">
        <v>1</v>
      </c>
      <c r="CD696" s="2">
        <v>0.9</v>
      </c>
      <c r="CG696" s="2">
        <v>11</v>
      </c>
      <c r="CH696" s="2">
        <v>9.8000000000000007</v>
      </c>
      <c r="CI696" s="2">
        <v>99</v>
      </c>
      <c r="CJ696" s="2">
        <v>88.4</v>
      </c>
      <c r="CM696" s="2">
        <v>2</v>
      </c>
      <c r="CN696" s="2">
        <v>1.8</v>
      </c>
      <c r="CP696" s="2">
        <v>26</v>
      </c>
      <c r="CQ696" s="2">
        <v>26</v>
      </c>
      <c r="CR696" t="s">
        <v>1086</v>
      </c>
      <c r="CS696" t="s">
        <v>1086</v>
      </c>
      <c r="CT696" s="2">
        <v>26</v>
      </c>
      <c r="CU696" s="2">
        <v>100</v>
      </c>
      <c r="CV696" s="2">
        <v>100</v>
      </c>
      <c r="DC696" s="2">
        <v>1</v>
      </c>
      <c r="DD696" s="2">
        <v>3.8</v>
      </c>
      <c r="DE696" s="2">
        <v>25</v>
      </c>
      <c r="DF696" s="2">
        <v>96.2</v>
      </c>
      <c r="DN696" t="s">
        <v>1086</v>
      </c>
      <c r="DO696" t="s">
        <v>1086</v>
      </c>
      <c r="EJ696" t="s">
        <v>1086</v>
      </c>
      <c r="EK696" t="s">
        <v>1086</v>
      </c>
      <c r="FE696" s="2">
        <v>26</v>
      </c>
      <c r="FF696" t="s">
        <v>1086</v>
      </c>
      <c r="FG696" t="s">
        <v>1086</v>
      </c>
      <c r="FH696" s="2">
        <v>26</v>
      </c>
      <c r="FI696" s="2">
        <v>100</v>
      </c>
      <c r="FJ696" s="2">
        <v>100</v>
      </c>
      <c r="FQ696" s="2">
        <v>1</v>
      </c>
      <c r="FR696" s="2">
        <v>3.8</v>
      </c>
      <c r="FS696" s="2">
        <v>25</v>
      </c>
      <c r="FT696" s="2">
        <v>96.2</v>
      </c>
      <c r="GB696" t="s">
        <v>1086</v>
      </c>
      <c r="GC696" t="s">
        <v>1086</v>
      </c>
    </row>
    <row r="697" spans="1:204" ht="12.75" customHeight="1" x14ac:dyDescent="0.2">
      <c r="A697" s="2">
        <v>3754</v>
      </c>
      <c r="B697" s="21">
        <f t="shared" si="50"/>
        <v>3.57</v>
      </c>
      <c r="C697" s="23">
        <f t="shared" si="51"/>
        <v>3.57</v>
      </c>
      <c r="D697" s="15">
        <f t="shared" si="52"/>
        <v>3.968</v>
      </c>
      <c r="E697" s="15">
        <f t="shared" si="53"/>
        <v>3.968</v>
      </c>
      <c r="F697" s="15">
        <f t="shared" si="54"/>
        <v>0</v>
      </c>
      <c r="G697" s="17">
        <v>114</v>
      </c>
      <c r="H697" t="s">
        <v>1086</v>
      </c>
      <c r="I697" t="s">
        <v>1086</v>
      </c>
      <c r="J697" s="2">
        <v>110</v>
      </c>
      <c r="K697" s="2">
        <v>96.5</v>
      </c>
      <c r="L697" s="2">
        <v>96.5</v>
      </c>
      <c r="M697" s="2">
        <v>1</v>
      </c>
      <c r="N697" s="2">
        <v>0.9</v>
      </c>
      <c r="O697" s="2">
        <v>3</v>
      </c>
      <c r="P697" s="2">
        <v>2.6</v>
      </c>
      <c r="S697" s="2">
        <v>40</v>
      </c>
      <c r="T697" s="2">
        <v>35.1</v>
      </c>
      <c r="U697" s="2">
        <v>70</v>
      </c>
      <c r="V697" s="2">
        <v>61.4</v>
      </c>
      <c r="Y697" s="2">
        <v>4</v>
      </c>
      <c r="Z697" s="2">
        <v>3.5</v>
      </c>
      <c r="AB697" s="2">
        <v>36</v>
      </c>
      <c r="AD697" t="s">
        <v>1086</v>
      </c>
      <c r="AE697" t="s">
        <v>1086</v>
      </c>
      <c r="AZ697" t="s">
        <v>1086</v>
      </c>
      <c r="BA697" t="s">
        <v>1086</v>
      </c>
      <c r="BU697" s="2">
        <v>114</v>
      </c>
      <c r="BV697" t="s">
        <v>1086</v>
      </c>
      <c r="BW697" t="s">
        <v>1086</v>
      </c>
      <c r="BX697" s="2">
        <v>110</v>
      </c>
      <c r="BY697" s="2">
        <v>96.5</v>
      </c>
      <c r="BZ697" s="2">
        <v>96.5</v>
      </c>
      <c r="CA697" s="2">
        <v>1</v>
      </c>
      <c r="CB697" s="2">
        <v>0.9</v>
      </c>
      <c r="CC697" s="2">
        <v>3</v>
      </c>
      <c r="CD697" s="2">
        <v>2.6</v>
      </c>
      <c r="CG697" s="2">
        <v>40</v>
      </c>
      <c r="CH697" s="2">
        <v>35.1</v>
      </c>
      <c r="CI697" s="2">
        <v>70</v>
      </c>
      <c r="CJ697" s="2">
        <v>61.4</v>
      </c>
      <c r="CM697" s="2">
        <v>4</v>
      </c>
      <c r="CN697" s="2">
        <v>3.5</v>
      </c>
      <c r="CP697" s="2">
        <v>36</v>
      </c>
      <c r="CQ697" s="2">
        <v>31</v>
      </c>
      <c r="CR697" t="s">
        <v>1086</v>
      </c>
      <c r="CS697" t="s">
        <v>1086</v>
      </c>
      <c r="CT697" s="2">
        <v>31</v>
      </c>
      <c r="CU697" s="2">
        <v>100</v>
      </c>
      <c r="CV697" s="2">
        <v>100</v>
      </c>
      <c r="DC697" s="2">
        <v>1</v>
      </c>
      <c r="DD697" s="2">
        <v>3.2</v>
      </c>
      <c r="DE697" s="2">
        <v>30</v>
      </c>
      <c r="DF697" s="2">
        <v>96.8</v>
      </c>
      <c r="DN697" t="s">
        <v>1086</v>
      </c>
      <c r="DO697" t="s">
        <v>1086</v>
      </c>
      <c r="EJ697" t="s">
        <v>1086</v>
      </c>
      <c r="EK697" t="s">
        <v>1086</v>
      </c>
      <c r="FE697" s="2">
        <v>31</v>
      </c>
      <c r="FF697" t="s">
        <v>1086</v>
      </c>
      <c r="FG697" t="s">
        <v>1086</v>
      </c>
      <c r="FH697" s="2">
        <v>31</v>
      </c>
      <c r="FI697" s="2">
        <v>100</v>
      </c>
      <c r="FJ697" s="2">
        <v>100</v>
      </c>
      <c r="FQ697" s="2">
        <v>1</v>
      </c>
      <c r="FR697" s="2">
        <v>3.2</v>
      </c>
      <c r="FS697" s="2">
        <v>30</v>
      </c>
      <c r="FT697" s="2">
        <v>96.8</v>
      </c>
      <c r="GB697" t="s">
        <v>1086</v>
      </c>
      <c r="GC697" t="s">
        <v>1086</v>
      </c>
    </row>
    <row r="698" spans="1:204" ht="12.75" customHeight="1" x14ac:dyDescent="0.2">
      <c r="A698" s="2">
        <v>3755</v>
      </c>
      <c r="B698" s="21">
        <f t="shared" si="50"/>
        <v>1.9430000000000001</v>
      </c>
      <c r="C698" s="23">
        <f t="shared" si="51"/>
        <v>1.9430000000000001</v>
      </c>
      <c r="D698" s="15">
        <f t="shared" si="52"/>
        <v>2.8569999999999993</v>
      </c>
      <c r="E698" s="15">
        <f t="shared" si="53"/>
        <v>2.8569999999999993</v>
      </c>
      <c r="F698" s="15">
        <f t="shared" si="54"/>
        <v>2.524</v>
      </c>
      <c r="G698" s="17">
        <v>382</v>
      </c>
      <c r="H698" t="s">
        <v>1086</v>
      </c>
      <c r="I698" t="s">
        <v>1086</v>
      </c>
      <c r="J698" s="2">
        <v>119</v>
      </c>
      <c r="K698" s="2">
        <v>31.1</v>
      </c>
      <c r="L698" s="2">
        <v>31.2</v>
      </c>
      <c r="M698" s="2">
        <v>137</v>
      </c>
      <c r="N698" s="2">
        <v>35.799999999999997</v>
      </c>
      <c r="O698" s="2">
        <v>126</v>
      </c>
      <c r="P698" s="2">
        <v>32.9</v>
      </c>
      <c r="Q698" s="2">
        <v>6</v>
      </c>
      <c r="R698" s="2">
        <v>1.6</v>
      </c>
      <c r="S698" s="2">
        <v>97</v>
      </c>
      <c r="T698" s="2">
        <v>25.3</v>
      </c>
      <c r="U698" s="2">
        <v>16</v>
      </c>
      <c r="V698" s="2">
        <v>4.2</v>
      </c>
      <c r="W698" s="2">
        <v>1</v>
      </c>
      <c r="X698" s="2">
        <v>0.3</v>
      </c>
      <c r="Y698" s="2">
        <v>264</v>
      </c>
      <c r="Z698" s="2">
        <v>68.900000000000006</v>
      </c>
      <c r="AA698" s="2">
        <v>2</v>
      </c>
      <c r="AB698" s="2">
        <v>737</v>
      </c>
      <c r="AD698" t="s">
        <v>1086</v>
      </c>
      <c r="AE698" t="s">
        <v>1086</v>
      </c>
      <c r="AZ698" t="s">
        <v>1086</v>
      </c>
      <c r="BA698" t="s">
        <v>1086</v>
      </c>
      <c r="BU698" s="2">
        <v>382</v>
      </c>
      <c r="BV698" t="s">
        <v>1086</v>
      </c>
      <c r="BW698" t="s">
        <v>1086</v>
      </c>
      <c r="BX698" s="2">
        <v>119</v>
      </c>
      <c r="BY698" s="2">
        <v>31.1</v>
      </c>
      <c r="BZ698" s="2">
        <v>31.2</v>
      </c>
      <c r="CA698" s="2">
        <v>137</v>
      </c>
      <c r="CB698" s="2">
        <v>35.799999999999997</v>
      </c>
      <c r="CC698" s="2">
        <v>126</v>
      </c>
      <c r="CD698" s="2">
        <v>32.9</v>
      </c>
      <c r="CE698" s="2">
        <v>6</v>
      </c>
      <c r="CF698" s="2">
        <v>1.6</v>
      </c>
      <c r="CG698" s="2">
        <v>97</v>
      </c>
      <c r="CH698" s="2">
        <v>25.3</v>
      </c>
      <c r="CI698" s="2">
        <v>16</v>
      </c>
      <c r="CJ698" s="2">
        <v>4.2</v>
      </c>
      <c r="CK698" s="2">
        <v>1</v>
      </c>
      <c r="CL698" s="2">
        <v>0.3</v>
      </c>
      <c r="CM698" s="2">
        <v>264</v>
      </c>
      <c r="CN698" s="2">
        <v>68.900000000000006</v>
      </c>
      <c r="CO698" s="2">
        <v>2</v>
      </c>
      <c r="CP698" s="2">
        <v>737</v>
      </c>
      <c r="CQ698" s="2">
        <v>330</v>
      </c>
      <c r="CR698" t="s">
        <v>1086</v>
      </c>
      <c r="CS698" t="s">
        <v>1086</v>
      </c>
      <c r="CT698" s="2">
        <v>233</v>
      </c>
      <c r="CU698" s="2">
        <v>70.599999999999994</v>
      </c>
      <c r="CV698" s="2">
        <v>70.599999999999994</v>
      </c>
      <c r="CW698" s="2">
        <v>20</v>
      </c>
      <c r="CX698" s="2">
        <v>6.1</v>
      </c>
      <c r="CY698" s="2">
        <v>77</v>
      </c>
      <c r="CZ698" s="2">
        <v>23.3</v>
      </c>
      <c r="DA698" s="2">
        <v>3</v>
      </c>
      <c r="DB698" s="2">
        <v>0.9</v>
      </c>
      <c r="DC698" s="2">
        <v>151</v>
      </c>
      <c r="DD698" s="2">
        <v>45.8</v>
      </c>
      <c r="DE698" s="2">
        <v>79</v>
      </c>
      <c r="DF698" s="2">
        <v>23.9</v>
      </c>
      <c r="DI698" s="2">
        <v>97</v>
      </c>
      <c r="DJ698" s="2">
        <v>29.4</v>
      </c>
      <c r="DL698" s="2">
        <v>405</v>
      </c>
      <c r="DN698" t="s">
        <v>1086</v>
      </c>
      <c r="DO698" t="s">
        <v>1086</v>
      </c>
      <c r="EJ698" t="s">
        <v>1086</v>
      </c>
      <c r="EK698" t="s">
        <v>1086</v>
      </c>
      <c r="FE698" s="2">
        <v>330</v>
      </c>
      <c r="FF698" t="s">
        <v>1086</v>
      </c>
      <c r="FG698" t="s">
        <v>1086</v>
      </c>
      <c r="FH698" s="2">
        <v>233</v>
      </c>
      <c r="FI698" s="2">
        <v>70.599999999999994</v>
      </c>
      <c r="FJ698" s="2">
        <v>70.599999999999994</v>
      </c>
      <c r="FK698" s="2">
        <v>20</v>
      </c>
      <c r="FL698" s="2">
        <v>6.1</v>
      </c>
      <c r="FM698" s="2">
        <v>77</v>
      </c>
      <c r="FN698" s="2">
        <v>23.3</v>
      </c>
      <c r="FO698" s="2">
        <v>3</v>
      </c>
      <c r="FP698" s="2">
        <v>0.9</v>
      </c>
      <c r="FQ698" s="2">
        <v>151</v>
      </c>
      <c r="FR698" s="2">
        <v>45.8</v>
      </c>
      <c r="FS698" s="2">
        <v>79</v>
      </c>
      <c r="FT698" s="2">
        <v>23.9</v>
      </c>
      <c r="FW698" s="2">
        <v>97</v>
      </c>
      <c r="FX698" s="2">
        <v>29.4</v>
      </c>
      <c r="FZ698" s="2">
        <v>405</v>
      </c>
      <c r="GA698" s="2">
        <v>435</v>
      </c>
      <c r="GB698" t="s">
        <v>1086</v>
      </c>
      <c r="GC698" t="s">
        <v>1086</v>
      </c>
      <c r="GD698" s="2">
        <v>277</v>
      </c>
      <c r="GE698" s="2">
        <v>61</v>
      </c>
      <c r="GF698" s="2">
        <v>63.7</v>
      </c>
      <c r="GG698" s="2">
        <v>38</v>
      </c>
      <c r="GH698" s="2">
        <v>8.4</v>
      </c>
      <c r="GI698" s="2">
        <v>120</v>
      </c>
      <c r="GJ698" s="2">
        <v>26.4</v>
      </c>
      <c r="GK698" s="2">
        <v>20</v>
      </c>
      <c r="GL698" s="2">
        <v>4.4000000000000004</v>
      </c>
      <c r="GM698" s="2">
        <v>160</v>
      </c>
      <c r="GN698" s="2">
        <v>35.200000000000003</v>
      </c>
      <c r="GO698" s="2">
        <v>97</v>
      </c>
      <c r="GP698" s="2">
        <v>21.4</v>
      </c>
      <c r="GQ698" s="2">
        <v>19</v>
      </c>
      <c r="GR698" s="2">
        <v>4.2</v>
      </c>
      <c r="GS698" s="2">
        <v>177</v>
      </c>
      <c r="GT698" s="2">
        <v>39</v>
      </c>
      <c r="GU698" s="2">
        <v>4</v>
      </c>
      <c r="GV698" s="2">
        <v>464</v>
      </c>
    </row>
    <row r="699" spans="1:204" ht="12.75" customHeight="1" x14ac:dyDescent="0.2">
      <c r="A699" s="2">
        <v>3758</v>
      </c>
      <c r="B699" s="21">
        <f t="shared" si="50"/>
        <v>3.1010000000000004</v>
      </c>
      <c r="C699" s="23">
        <f t="shared" si="51"/>
        <v>3.1010000000000004</v>
      </c>
      <c r="D699" s="15">
        <f t="shared" si="52"/>
        <v>3.5380000000000003</v>
      </c>
      <c r="E699" s="15">
        <f t="shared" si="53"/>
        <v>3.5380000000000003</v>
      </c>
      <c r="F699" s="15">
        <f t="shared" si="54"/>
        <v>0</v>
      </c>
      <c r="G699" s="17">
        <v>165</v>
      </c>
      <c r="H699" t="s">
        <v>1086</v>
      </c>
      <c r="I699" t="s">
        <v>1086</v>
      </c>
      <c r="J699" s="2">
        <v>136</v>
      </c>
      <c r="K699" s="2">
        <v>82.4</v>
      </c>
      <c r="L699" s="2">
        <v>82.4</v>
      </c>
      <c r="M699" s="2">
        <v>7</v>
      </c>
      <c r="N699" s="2">
        <v>4.2</v>
      </c>
      <c r="O699" s="2">
        <v>22</v>
      </c>
      <c r="P699" s="2">
        <v>13.3</v>
      </c>
      <c r="S699" s="2">
        <v>83</v>
      </c>
      <c r="T699" s="2">
        <v>50.3</v>
      </c>
      <c r="U699" s="2">
        <v>53</v>
      </c>
      <c r="V699" s="2">
        <v>32.1</v>
      </c>
      <c r="Y699" s="2">
        <v>29</v>
      </c>
      <c r="Z699" s="2">
        <v>17.600000000000001</v>
      </c>
      <c r="AB699" s="2">
        <v>45</v>
      </c>
      <c r="AD699" t="s">
        <v>1086</v>
      </c>
      <c r="AE699" t="s">
        <v>1086</v>
      </c>
      <c r="AZ699" t="s">
        <v>1086</v>
      </c>
      <c r="BA699" t="s">
        <v>1086</v>
      </c>
      <c r="BU699" s="2">
        <v>165</v>
      </c>
      <c r="BV699" t="s">
        <v>1086</v>
      </c>
      <c r="BW699" t="s">
        <v>1086</v>
      </c>
      <c r="BX699" s="2">
        <v>136</v>
      </c>
      <c r="BY699" s="2">
        <v>82.4</v>
      </c>
      <c r="BZ699" s="2">
        <v>82.4</v>
      </c>
      <c r="CA699" s="2">
        <v>7</v>
      </c>
      <c r="CB699" s="2">
        <v>4.2</v>
      </c>
      <c r="CC699" s="2">
        <v>22</v>
      </c>
      <c r="CD699" s="2">
        <v>13.3</v>
      </c>
      <c r="CG699" s="2">
        <v>83</v>
      </c>
      <c r="CH699" s="2">
        <v>50.3</v>
      </c>
      <c r="CI699" s="2">
        <v>53</v>
      </c>
      <c r="CJ699" s="2">
        <v>32.1</v>
      </c>
      <c r="CM699" s="2">
        <v>29</v>
      </c>
      <c r="CN699" s="2">
        <v>17.600000000000001</v>
      </c>
      <c r="CP699" s="2">
        <v>45</v>
      </c>
      <c r="CQ699" s="2">
        <v>39</v>
      </c>
      <c r="CR699" t="s">
        <v>1086</v>
      </c>
      <c r="CS699" t="s">
        <v>1086</v>
      </c>
      <c r="CT699" s="2">
        <v>39</v>
      </c>
      <c r="CU699" s="2">
        <v>100</v>
      </c>
      <c r="CV699" s="2">
        <v>100</v>
      </c>
      <c r="DC699" s="2">
        <v>18</v>
      </c>
      <c r="DD699" s="2">
        <v>46.2</v>
      </c>
      <c r="DE699" s="2">
        <v>21</v>
      </c>
      <c r="DF699" s="2">
        <v>53.8</v>
      </c>
      <c r="DN699" t="s">
        <v>1086</v>
      </c>
      <c r="DO699" t="s">
        <v>1086</v>
      </c>
      <c r="EJ699" t="s">
        <v>1086</v>
      </c>
      <c r="EK699" t="s">
        <v>1086</v>
      </c>
      <c r="FE699" s="2">
        <v>39</v>
      </c>
      <c r="FF699" t="s">
        <v>1086</v>
      </c>
      <c r="FG699" t="s">
        <v>1086</v>
      </c>
      <c r="FH699" s="2">
        <v>39</v>
      </c>
      <c r="FI699" s="2">
        <v>100</v>
      </c>
      <c r="FJ699" s="2">
        <v>100</v>
      </c>
      <c r="FQ699" s="2">
        <v>18</v>
      </c>
      <c r="FR699" s="2">
        <v>46.2</v>
      </c>
      <c r="FS699" s="2">
        <v>21</v>
      </c>
      <c r="FT699" s="2">
        <v>53.8</v>
      </c>
      <c r="GB699" t="s">
        <v>1086</v>
      </c>
      <c r="GC699" t="s">
        <v>1086</v>
      </c>
    </row>
    <row r="700" spans="1:204" ht="12.75" customHeight="1" x14ac:dyDescent="0.2">
      <c r="A700" s="2">
        <v>3762</v>
      </c>
      <c r="B700" s="21">
        <f t="shared" si="50"/>
        <v>3.4389999999999996</v>
      </c>
      <c r="C700" s="23">
        <f t="shared" si="51"/>
        <v>3.4389999999999996</v>
      </c>
      <c r="D700" s="15">
        <f t="shared" si="52"/>
        <v>0</v>
      </c>
      <c r="E700" s="15">
        <f t="shared" si="53"/>
        <v>0</v>
      </c>
      <c r="F700" s="15">
        <f t="shared" si="54"/>
        <v>0</v>
      </c>
      <c r="G700" s="17">
        <v>66</v>
      </c>
      <c r="H700" t="s">
        <v>1086</v>
      </c>
      <c r="I700" t="s">
        <v>1086</v>
      </c>
      <c r="J700" s="2">
        <v>60</v>
      </c>
      <c r="K700" s="2">
        <v>90.9</v>
      </c>
      <c r="L700" s="2">
        <v>90.9</v>
      </c>
      <c r="M700" s="2">
        <v>1</v>
      </c>
      <c r="N700" s="2">
        <v>1.5</v>
      </c>
      <c r="O700" s="2">
        <v>5</v>
      </c>
      <c r="P700" s="2">
        <v>7.6</v>
      </c>
      <c r="S700" s="2">
        <v>24</v>
      </c>
      <c r="T700" s="2">
        <v>36.4</v>
      </c>
      <c r="U700" s="2">
        <v>36</v>
      </c>
      <c r="V700" s="2">
        <v>54.5</v>
      </c>
      <c r="Y700" s="2">
        <v>6</v>
      </c>
      <c r="Z700" s="2">
        <v>9.1</v>
      </c>
      <c r="AB700" s="2">
        <v>5</v>
      </c>
      <c r="AD700" t="s">
        <v>1086</v>
      </c>
      <c r="AE700" t="s">
        <v>1086</v>
      </c>
      <c r="AZ700" t="s">
        <v>1086</v>
      </c>
      <c r="BA700" t="s">
        <v>1086</v>
      </c>
      <c r="BU700" s="2">
        <v>66</v>
      </c>
      <c r="BV700" t="s">
        <v>1086</v>
      </c>
      <c r="BW700" t="s">
        <v>1086</v>
      </c>
      <c r="BX700" s="2">
        <v>60</v>
      </c>
      <c r="BY700" s="2">
        <v>90.9</v>
      </c>
      <c r="BZ700" s="2">
        <v>90.9</v>
      </c>
      <c r="CA700" s="2">
        <v>1</v>
      </c>
      <c r="CB700" s="2">
        <v>1.5</v>
      </c>
      <c r="CC700" s="2">
        <v>5</v>
      </c>
      <c r="CD700" s="2">
        <v>7.6</v>
      </c>
      <c r="CG700" s="2">
        <v>24</v>
      </c>
      <c r="CH700" s="2">
        <v>36.4</v>
      </c>
      <c r="CI700" s="2">
        <v>36</v>
      </c>
      <c r="CJ700" s="2">
        <v>54.5</v>
      </c>
      <c r="CM700" s="2">
        <v>6</v>
      </c>
      <c r="CN700" s="2">
        <v>9.1</v>
      </c>
      <c r="CP700" s="2">
        <v>5</v>
      </c>
      <c r="CR700" t="s">
        <v>1086</v>
      </c>
      <c r="CS700" t="s">
        <v>1086</v>
      </c>
      <c r="DN700" t="s">
        <v>1086</v>
      </c>
      <c r="DO700" t="s">
        <v>1086</v>
      </c>
      <c r="EJ700" t="s">
        <v>1086</v>
      </c>
      <c r="EK700" t="s">
        <v>1086</v>
      </c>
      <c r="FF700" t="s">
        <v>1086</v>
      </c>
      <c r="FG700" t="s">
        <v>1086</v>
      </c>
      <c r="GB700" t="s">
        <v>1086</v>
      </c>
      <c r="GC700" t="s">
        <v>1086</v>
      </c>
    </row>
    <row r="701" spans="1:204" ht="12.75" customHeight="1" x14ac:dyDescent="0.2">
      <c r="A701" s="2">
        <v>3764</v>
      </c>
      <c r="B701" s="21">
        <f t="shared" si="50"/>
        <v>3.0750000000000002</v>
      </c>
      <c r="C701" s="23">
        <f t="shared" si="51"/>
        <v>3.0750000000000002</v>
      </c>
      <c r="D701" s="15">
        <f t="shared" si="52"/>
        <v>3.694</v>
      </c>
      <c r="E701" s="15">
        <f t="shared" si="53"/>
        <v>3.694</v>
      </c>
      <c r="F701" s="15">
        <f t="shared" si="54"/>
        <v>0</v>
      </c>
      <c r="G701" s="17">
        <v>200</v>
      </c>
      <c r="H701" t="s">
        <v>1086</v>
      </c>
      <c r="I701" t="s">
        <v>1086</v>
      </c>
      <c r="J701" s="2">
        <v>151</v>
      </c>
      <c r="K701" s="2">
        <v>75.5</v>
      </c>
      <c r="L701" s="2">
        <v>75.5</v>
      </c>
      <c r="M701" s="2">
        <v>7</v>
      </c>
      <c r="N701" s="2">
        <v>3.5</v>
      </c>
      <c r="O701" s="2">
        <v>42</v>
      </c>
      <c r="P701" s="2">
        <v>21</v>
      </c>
      <c r="S701" s="2">
        <v>80</v>
      </c>
      <c r="T701" s="2">
        <v>40</v>
      </c>
      <c r="U701" s="2">
        <v>71</v>
      </c>
      <c r="V701" s="2">
        <v>35.5</v>
      </c>
      <c r="Y701" s="2">
        <v>49</v>
      </c>
      <c r="Z701" s="2">
        <v>24.5</v>
      </c>
      <c r="AB701" s="2">
        <v>69</v>
      </c>
      <c r="AD701" t="s">
        <v>1086</v>
      </c>
      <c r="AE701" t="s">
        <v>1086</v>
      </c>
      <c r="AZ701" t="s">
        <v>1086</v>
      </c>
      <c r="BA701" t="s">
        <v>1086</v>
      </c>
      <c r="BU701" s="2">
        <v>200</v>
      </c>
      <c r="BV701" t="s">
        <v>1086</v>
      </c>
      <c r="BW701" t="s">
        <v>1086</v>
      </c>
      <c r="BX701" s="2">
        <v>151</v>
      </c>
      <c r="BY701" s="2">
        <v>75.5</v>
      </c>
      <c r="BZ701" s="2">
        <v>75.5</v>
      </c>
      <c r="CA701" s="2">
        <v>7</v>
      </c>
      <c r="CB701" s="2">
        <v>3.5</v>
      </c>
      <c r="CC701" s="2">
        <v>42</v>
      </c>
      <c r="CD701" s="2">
        <v>21</v>
      </c>
      <c r="CG701" s="2">
        <v>80</v>
      </c>
      <c r="CH701" s="2">
        <v>40</v>
      </c>
      <c r="CI701" s="2">
        <v>71</v>
      </c>
      <c r="CJ701" s="2">
        <v>35.5</v>
      </c>
      <c r="CM701" s="2">
        <v>49</v>
      </c>
      <c r="CN701" s="2">
        <v>24.5</v>
      </c>
      <c r="CP701" s="2">
        <v>69</v>
      </c>
      <c r="CQ701" s="2">
        <v>66</v>
      </c>
      <c r="CR701" t="s">
        <v>1086</v>
      </c>
      <c r="CS701" t="s">
        <v>1086</v>
      </c>
      <c r="CT701" s="2">
        <v>64</v>
      </c>
      <c r="CU701" s="2">
        <v>97</v>
      </c>
      <c r="CV701" s="2">
        <v>97</v>
      </c>
      <c r="CY701" s="2">
        <v>2</v>
      </c>
      <c r="CZ701" s="2">
        <v>3</v>
      </c>
      <c r="DC701" s="2">
        <v>16</v>
      </c>
      <c r="DD701" s="2">
        <v>24.2</v>
      </c>
      <c r="DE701" s="2">
        <v>48</v>
      </c>
      <c r="DF701" s="2">
        <v>72.7</v>
      </c>
      <c r="DI701" s="2">
        <v>2</v>
      </c>
      <c r="DJ701" s="2">
        <v>3</v>
      </c>
      <c r="DN701" t="s">
        <v>1086</v>
      </c>
      <c r="DO701" t="s">
        <v>1086</v>
      </c>
      <c r="EJ701" t="s">
        <v>1086</v>
      </c>
      <c r="EK701" t="s">
        <v>1086</v>
      </c>
      <c r="FE701" s="2">
        <v>66</v>
      </c>
      <c r="FF701" t="s">
        <v>1086</v>
      </c>
      <c r="FG701" t="s">
        <v>1086</v>
      </c>
      <c r="FH701" s="2">
        <v>64</v>
      </c>
      <c r="FI701" s="2">
        <v>97</v>
      </c>
      <c r="FJ701" s="2">
        <v>97</v>
      </c>
      <c r="FM701" s="2">
        <v>2</v>
      </c>
      <c r="FN701" s="2">
        <v>3</v>
      </c>
      <c r="FQ701" s="2">
        <v>16</v>
      </c>
      <c r="FR701" s="2">
        <v>24.2</v>
      </c>
      <c r="FS701" s="2">
        <v>48</v>
      </c>
      <c r="FT701" s="2">
        <v>72.7</v>
      </c>
      <c r="FW701" s="2">
        <v>2</v>
      </c>
      <c r="FX701" s="2">
        <v>3</v>
      </c>
      <c r="GB701" t="s">
        <v>1086</v>
      </c>
      <c r="GC701" t="s">
        <v>1086</v>
      </c>
    </row>
    <row r="702" spans="1:204" ht="12.75" customHeight="1" x14ac:dyDescent="0.2">
      <c r="A702" s="2">
        <v>3766</v>
      </c>
      <c r="B702" s="21">
        <f t="shared" si="50"/>
        <v>1.6130000000000002</v>
      </c>
      <c r="C702" s="23">
        <f t="shared" si="51"/>
        <v>1.6130000000000002</v>
      </c>
      <c r="D702" s="15">
        <f t="shared" si="52"/>
        <v>2.3979999999999997</v>
      </c>
      <c r="E702" s="15">
        <f t="shared" si="53"/>
        <v>2.3979999999999997</v>
      </c>
      <c r="F702" s="15">
        <f t="shared" si="54"/>
        <v>2.7460000000000004</v>
      </c>
      <c r="G702" s="17">
        <v>314</v>
      </c>
      <c r="H702" t="s">
        <v>1086</v>
      </c>
      <c r="I702" t="s">
        <v>1086</v>
      </c>
      <c r="J702" s="2">
        <v>40</v>
      </c>
      <c r="K702" s="2">
        <v>12.7</v>
      </c>
      <c r="L702" s="2">
        <v>12.7</v>
      </c>
      <c r="M702" s="2">
        <v>165</v>
      </c>
      <c r="N702" s="2">
        <v>52.5</v>
      </c>
      <c r="O702" s="2">
        <v>109</v>
      </c>
      <c r="P702" s="2">
        <v>34.700000000000003</v>
      </c>
      <c r="S702" s="2">
        <v>37</v>
      </c>
      <c r="T702" s="2">
        <v>11.8</v>
      </c>
      <c r="U702" s="2">
        <v>3</v>
      </c>
      <c r="V702" s="2">
        <v>1</v>
      </c>
      <c r="Y702" s="2">
        <v>274</v>
      </c>
      <c r="Z702" s="2">
        <v>87.3</v>
      </c>
      <c r="AA702" s="2">
        <v>13</v>
      </c>
      <c r="AB702" s="2">
        <v>679</v>
      </c>
      <c r="AD702" t="s">
        <v>1086</v>
      </c>
      <c r="AE702" t="s">
        <v>1086</v>
      </c>
      <c r="AZ702" t="s">
        <v>1086</v>
      </c>
      <c r="BA702" t="s">
        <v>1086</v>
      </c>
      <c r="BU702" s="2">
        <v>314</v>
      </c>
      <c r="BV702" t="s">
        <v>1086</v>
      </c>
      <c r="BW702" t="s">
        <v>1086</v>
      </c>
      <c r="BX702" s="2">
        <v>40</v>
      </c>
      <c r="BY702" s="2">
        <v>12.7</v>
      </c>
      <c r="BZ702" s="2">
        <v>12.7</v>
      </c>
      <c r="CA702" s="2">
        <v>165</v>
      </c>
      <c r="CB702" s="2">
        <v>52.5</v>
      </c>
      <c r="CC702" s="2">
        <v>109</v>
      </c>
      <c r="CD702" s="2">
        <v>34.700000000000003</v>
      </c>
      <c r="CG702" s="2">
        <v>37</v>
      </c>
      <c r="CH702" s="2">
        <v>11.8</v>
      </c>
      <c r="CI702" s="2">
        <v>3</v>
      </c>
      <c r="CJ702" s="2">
        <v>1</v>
      </c>
      <c r="CM702" s="2">
        <v>274</v>
      </c>
      <c r="CN702" s="2">
        <v>87.3</v>
      </c>
      <c r="CO702" s="2">
        <v>13</v>
      </c>
      <c r="CP702" s="2">
        <v>679</v>
      </c>
      <c r="CQ702" s="2">
        <v>234</v>
      </c>
      <c r="CR702" t="s">
        <v>1086</v>
      </c>
      <c r="CS702" t="s">
        <v>1086</v>
      </c>
      <c r="CT702" s="2">
        <v>112</v>
      </c>
      <c r="CU702" s="2">
        <v>47.9</v>
      </c>
      <c r="CV702" s="2">
        <v>47.9</v>
      </c>
      <c r="CW702" s="2">
        <v>41</v>
      </c>
      <c r="CX702" s="2">
        <v>17.5</v>
      </c>
      <c r="CY702" s="2">
        <v>81</v>
      </c>
      <c r="CZ702" s="2">
        <v>34.6</v>
      </c>
      <c r="DC702" s="2">
        <v>90</v>
      </c>
      <c r="DD702" s="2">
        <v>38.5</v>
      </c>
      <c r="DE702" s="2">
        <v>22</v>
      </c>
      <c r="DF702" s="2">
        <v>9.4</v>
      </c>
      <c r="DI702" s="2">
        <v>122</v>
      </c>
      <c r="DJ702" s="2">
        <v>52.1</v>
      </c>
      <c r="DL702" s="2">
        <v>346</v>
      </c>
      <c r="DN702" t="s">
        <v>1086</v>
      </c>
      <c r="DO702" t="s">
        <v>1086</v>
      </c>
      <c r="EJ702" t="s">
        <v>1086</v>
      </c>
      <c r="EK702" t="s">
        <v>1086</v>
      </c>
      <c r="FE702" s="2">
        <v>234</v>
      </c>
      <c r="FF702" t="s">
        <v>1086</v>
      </c>
      <c r="FG702" t="s">
        <v>1086</v>
      </c>
      <c r="FH702" s="2">
        <v>112</v>
      </c>
      <c r="FI702" s="2">
        <v>47.9</v>
      </c>
      <c r="FJ702" s="2">
        <v>47.9</v>
      </c>
      <c r="FK702" s="2">
        <v>41</v>
      </c>
      <c r="FL702" s="2">
        <v>17.5</v>
      </c>
      <c r="FM702" s="2">
        <v>81</v>
      </c>
      <c r="FN702" s="2">
        <v>34.6</v>
      </c>
      <c r="FQ702" s="2">
        <v>90</v>
      </c>
      <c r="FR702" s="2">
        <v>38.5</v>
      </c>
      <c r="FS702" s="2">
        <v>22</v>
      </c>
      <c r="FT702" s="2">
        <v>9.4</v>
      </c>
      <c r="FW702" s="2">
        <v>122</v>
      </c>
      <c r="FX702" s="2">
        <v>52.1</v>
      </c>
      <c r="FZ702" s="2">
        <v>346</v>
      </c>
      <c r="GA702" s="2">
        <v>338</v>
      </c>
      <c r="GB702" t="s">
        <v>1086</v>
      </c>
      <c r="GC702" t="s">
        <v>1086</v>
      </c>
      <c r="GD702" s="2">
        <v>199</v>
      </c>
      <c r="GE702" s="2">
        <v>58.9</v>
      </c>
      <c r="GF702" s="2">
        <v>58.9</v>
      </c>
      <c r="GG702" s="2">
        <v>29</v>
      </c>
      <c r="GH702" s="2">
        <v>8.6</v>
      </c>
      <c r="GI702" s="2">
        <v>110</v>
      </c>
      <c r="GJ702" s="2">
        <v>32.5</v>
      </c>
      <c r="GM702" s="2">
        <v>117</v>
      </c>
      <c r="GN702" s="2">
        <v>34.6</v>
      </c>
      <c r="GO702" s="2">
        <v>82</v>
      </c>
      <c r="GP702" s="2">
        <v>24.3</v>
      </c>
      <c r="GS702" s="2">
        <v>139</v>
      </c>
      <c r="GT702" s="2">
        <v>41.1</v>
      </c>
      <c r="GU702" s="2">
        <v>25</v>
      </c>
      <c r="GV702" s="2">
        <v>255</v>
      </c>
    </row>
    <row r="703" spans="1:204" ht="12.75" customHeight="1" x14ac:dyDescent="0.2">
      <c r="A703" s="2">
        <v>3771</v>
      </c>
      <c r="B703" s="21">
        <f t="shared" si="50"/>
        <v>1.835</v>
      </c>
      <c r="C703" s="23">
        <f t="shared" si="51"/>
        <v>1.835</v>
      </c>
      <c r="D703" s="15">
        <f t="shared" si="52"/>
        <v>3.0629999999999997</v>
      </c>
      <c r="E703" s="15">
        <f t="shared" si="53"/>
        <v>3.0629999999999997</v>
      </c>
      <c r="F703" s="15">
        <f t="shared" si="54"/>
        <v>3.0410000000000004</v>
      </c>
      <c r="G703" s="17">
        <v>199</v>
      </c>
      <c r="H703" t="s">
        <v>1086</v>
      </c>
      <c r="I703" t="s">
        <v>1086</v>
      </c>
      <c r="J703" s="2">
        <v>62</v>
      </c>
      <c r="K703" s="2">
        <v>30.7</v>
      </c>
      <c r="L703" s="2">
        <v>31.2</v>
      </c>
      <c r="M703" s="2">
        <v>80</v>
      </c>
      <c r="N703" s="2">
        <v>39.6</v>
      </c>
      <c r="O703" s="2">
        <v>57</v>
      </c>
      <c r="P703" s="2">
        <v>28.2</v>
      </c>
      <c r="Q703" s="2">
        <v>7</v>
      </c>
      <c r="R703" s="2">
        <v>3.5</v>
      </c>
      <c r="S703" s="2">
        <v>43</v>
      </c>
      <c r="T703" s="2">
        <v>21.3</v>
      </c>
      <c r="U703" s="2">
        <v>12</v>
      </c>
      <c r="V703" s="2">
        <v>5.9</v>
      </c>
      <c r="W703" s="2">
        <v>3</v>
      </c>
      <c r="X703" s="2">
        <v>1.5</v>
      </c>
      <c r="Y703" s="2">
        <v>140</v>
      </c>
      <c r="Z703" s="2">
        <v>69.3</v>
      </c>
      <c r="AA703" s="2">
        <v>5</v>
      </c>
      <c r="AB703" s="2">
        <v>838</v>
      </c>
      <c r="AD703" t="s">
        <v>1086</v>
      </c>
      <c r="AE703" t="s">
        <v>1086</v>
      </c>
      <c r="AZ703" t="s">
        <v>1086</v>
      </c>
      <c r="BA703" t="s">
        <v>1086</v>
      </c>
      <c r="BU703" s="2">
        <v>199</v>
      </c>
      <c r="BV703" t="s">
        <v>1086</v>
      </c>
      <c r="BW703" t="s">
        <v>1086</v>
      </c>
      <c r="BX703" s="2">
        <v>62</v>
      </c>
      <c r="BY703" s="2">
        <v>30.7</v>
      </c>
      <c r="BZ703" s="2">
        <v>31.2</v>
      </c>
      <c r="CA703" s="2">
        <v>80</v>
      </c>
      <c r="CB703" s="2">
        <v>39.6</v>
      </c>
      <c r="CC703" s="2">
        <v>57</v>
      </c>
      <c r="CD703" s="2">
        <v>28.2</v>
      </c>
      <c r="CE703" s="2">
        <v>7</v>
      </c>
      <c r="CF703" s="2">
        <v>3.5</v>
      </c>
      <c r="CG703" s="2">
        <v>43</v>
      </c>
      <c r="CH703" s="2">
        <v>21.3</v>
      </c>
      <c r="CI703" s="2">
        <v>12</v>
      </c>
      <c r="CJ703" s="2">
        <v>5.9</v>
      </c>
      <c r="CK703" s="2">
        <v>3</v>
      </c>
      <c r="CL703" s="2">
        <v>1.5</v>
      </c>
      <c r="CM703" s="2">
        <v>140</v>
      </c>
      <c r="CN703" s="2">
        <v>69.3</v>
      </c>
      <c r="CO703" s="2">
        <v>5</v>
      </c>
      <c r="CP703" s="2">
        <v>838</v>
      </c>
      <c r="CQ703" s="2">
        <v>278</v>
      </c>
      <c r="CR703" t="s">
        <v>1086</v>
      </c>
      <c r="CS703" t="s">
        <v>1086</v>
      </c>
      <c r="CT703" s="2">
        <v>215</v>
      </c>
      <c r="CU703" s="2">
        <v>77.3</v>
      </c>
      <c r="CV703" s="2">
        <v>77.3</v>
      </c>
      <c r="CW703" s="2">
        <v>18</v>
      </c>
      <c r="CX703" s="2">
        <v>6.5</v>
      </c>
      <c r="CY703" s="2">
        <v>45</v>
      </c>
      <c r="CZ703" s="2">
        <v>16.2</v>
      </c>
      <c r="DA703" s="2">
        <v>3</v>
      </c>
      <c r="DB703" s="2">
        <v>1.1000000000000001</v>
      </c>
      <c r="DC703" s="2">
        <v>105</v>
      </c>
      <c r="DD703" s="2">
        <v>37.799999999999997</v>
      </c>
      <c r="DE703" s="2">
        <v>107</v>
      </c>
      <c r="DF703" s="2">
        <v>38.5</v>
      </c>
      <c r="DI703" s="2">
        <v>63</v>
      </c>
      <c r="DJ703" s="2">
        <v>22.7</v>
      </c>
      <c r="DL703" s="2">
        <v>372</v>
      </c>
      <c r="DN703" t="s">
        <v>1086</v>
      </c>
      <c r="DO703" t="s">
        <v>1086</v>
      </c>
      <c r="EJ703" t="s">
        <v>1086</v>
      </c>
      <c r="EK703" t="s">
        <v>1086</v>
      </c>
      <c r="FE703" s="2">
        <v>278</v>
      </c>
      <c r="FF703" t="s">
        <v>1086</v>
      </c>
      <c r="FG703" t="s">
        <v>1086</v>
      </c>
      <c r="FH703" s="2">
        <v>215</v>
      </c>
      <c r="FI703" s="2">
        <v>77.3</v>
      </c>
      <c r="FJ703" s="2">
        <v>77.3</v>
      </c>
      <c r="FK703" s="2">
        <v>18</v>
      </c>
      <c r="FL703" s="2">
        <v>6.5</v>
      </c>
      <c r="FM703" s="2">
        <v>45</v>
      </c>
      <c r="FN703" s="2">
        <v>16.2</v>
      </c>
      <c r="FO703" s="2">
        <v>3</v>
      </c>
      <c r="FP703" s="2">
        <v>1.1000000000000001</v>
      </c>
      <c r="FQ703" s="2">
        <v>105</v>
      </c>
      <c r="FR703" s="2">
        <v>37.799999999999997</v>
      </c>
      <c r="FS703" s="2">
        <v>107</v>
      </c>
      <c r="FT703" s="2">
        <v>38.5</v>
      </c>
      <c r="FW703" s="2">
        <v>63</v>
      </c>
      <c r="FX703" s="2">
        <v>22.7</v>
      </c>
      <c r="FZ703" s="2">
        <v>372</v>
      </c>
      <c r="GA703" s="2">
        <v>329</v>
      </c>
      <c r="GB703" t="s">
        <v>1086</v>
      </c>
      <c r="GC703" t="s">
        <v>1086</v>
      </c>
      <c r="GD703" s="2">
        <v>255</v>
      </c>
      <c r="GE703" s="2">
        <v>75.7</v>
      </c>
      <c r="GF703" s="2">
        <v>77.5</v>
      </c>
      <c r="GG703" s="2">
        <v>16</v>
      </c>
      <c r="GH703" s="2">
        <v>4.7</v>
      </c>
      <c r="GI703" s="2">
        <v>58</v>
      </c>
      <c r="GJ703" s="2">
        <v>17.2</v>
      </c>
      <c r="GK703" s="2">
        <v>8</v>
      </c>
      <c r="GL703" s="2">
        <v>2.4</v>
      </c>
      <c r="GM703" s="2">
        <v>95</v>
      </c>
      <c r="GN703" s="2">
        <v>28.2</v>
      </c>
      <c r="GO703" s="2">
        <v>152</v>
      </c>
      <c r="GP703" s="2">
        <v>45.1</v>
      </c>
      <c r="GQ703" s="2">
        <v>8</v>
      </c>
      <c r="GR703" s="2">
        <v>2.4</v>
      </c>
      <c r="GS703" s="2">
        <v>82</v>
      </c>
      <c r="GT703" s="2">
        <v>24.3</v>
      </c>
      <c r="GU703" s="2">
        <v>7</v>
      </c>
      <c r="GV703" s="2">
        <v>344</v>
      </c>
    </row>
    <row r="704" spans="1:204" ht="12.75" customHeight="1" x14ac:dyDescent="0.2">
      <c r="A704" s="2">
        <v>3774</v>
      </c>
      <c r="B704" s="21">
        <f t="shared" si="50"/>
        <v>3.72</v>
      </c>
      <c r="C704" s="23">
        <f t="shared" si="51"/>
        <v>3.72</v>
      </c>
      <c r="D704" s="15">
        <f t="shared" si="52"/>
        <v>3.9169999999999998</v>
      </c>
      <c r="E704" s="15">
        <f t="shared" si="53"/>
        <v>3.9169999999999998</v>
      </c>
      <c r="F704" s="15">
        <f t="shared" si="54"/>
        <v>0</v>
      </c>
      <c r="G704" s="17">
        <v>68</v>
      </c>
      <c r="H704" t="s">
        <v>1086</v>
      </c>
      <c r="I704" t="s">
        <v>1086</v>
      </c>
      <c r="J704" s="2">
        <v>67</v>
      </c>
      <c r="K704" s="2">
        <v>98.5</v>
      </c>
      <c r="L704" s="2">
        <v>98.5</v>
      </c>
      <c r="O704" s="2">
        <v>1</v>
      </c>
      <c r="P704" s="2">
        <v>1.5</v>
      </c>
      <c r="S704" s="2">
        <v>17</v>
      </c>
      <c r="T704" s="2">
        <v>25</v>
      </c>
      <c r="U704" s="2">
        <v>50</v>
      </c>
      <c r="V704" s="2">
        <v>73.5</v>
      </c>
      <c r="Y704" s="2">
        <v>1</v>
      </c>
      <c r="Z704" s="2">
        <v>1.5</v>
      </c>
      <c r="AB704" s="2">
        <v>2</v>
      </c>
      <c r="AD704" t="s">
        <v>1086</v>
      </c>
      <c r="AE704" t="s">
        <v>1086</v>
      </c>
      <c r="AZ704" t="s">
        <v>1086</v>
      </c>
      <c r="BA704" t="s">
        <v>1086</v>
      </c>
      <c r="BU704" s="2">
        <v>68</v>
      </c>
      <c r="BV704" t="s">
        <v>1086</v>
      </c>
      <c r="BW704" t="s">
        <v>1086</v>
      </c>
      <c r="BX704" s="2">
        <v>67</v>
      </c>
      <c r="BY704" s="2">
        <v>98.5</v>
      </c>
      <c r="BZ704" s="2">
        <v>98.5</v>
      </c>
      <c r="CC704" s="2">
        <v>1</v>
      </c>
      <c r="CD704" s="2">
        <v>1.5</v>
      </c>
      <c r="CG704" s="2">
        <v>17</v>
      </c>
      <c r="CH704" s="2">
        <v>25</v>
      </c>
      <c r="CI704" s="2">
        <v>50</v>
      </c>
      <c r="CJ704" s="2">
        <v>73.5</v>
      </c>
      <c r="CM704" s="2">
        <v>1</v>
      </c>
      <c r="CN704" s="2">
        <v>1.5</v>
      </c>
      <c r="CP704" s="2">
        <v>2</v>
      </c>
      <c r="CQ704" s="2">
        <v>36</v>
      </c>
      <c r="CR704" t="s">
        <v>1086</v>
      </c>
      <c r="CS704" t="s">
        <v>1086</v>
      </c>
      <c r="CT704" s="2">
        <v>36</v>
      </c>
      <c r="CU704" s="2">
        <v>100</v>
      </c>
      <c r="CV704" s="2">
        <v>100</v>
      </c>
      <c r="DC704" s="2">
        <v>3</v>
      </c>
      <c r="DD704" s="2">
        <v>8.3000000000000007</v>
      </c>
      <c r="DE704" s="2">
        <v>33</v>
      </c>
      <c r="DF704" s="2">
        <v>91.7</v>
      </c>
      <c r="DN704" t="s">
        <v>1086</v>
      </c>
      <c r="DO704" t="s">
        <v>1086</v>
      </c>
      <c r="EJ704" t="s">
        <v>1086</v>
      </c>
      <c r="EK704" t="s">
        <v>1086</v>
      </c>
      <c r="FE704" s="2">
        <v>36</v>
      </c>
      <c r="FF704" t="s">
        <v>1086</v>
      </c>
      <c r="FG704" t="s">
        <v>1086</v>
      </c>
      <c r="FH704" s="2">
        <v>36</v>
      </c>
      <c r="FI704" s="2">
        <v>100</v>
      </c>
      <c r="FJ704" s="2">
        <v>100</v>
      </c>
      <c r="FQ704" s="2">
        <v>3</v>
      </c>
      <c r="FR704" s="2">
        <v>8.3000000000000007</v>
      </c>
      <c r="FS704" s="2">
        <v>33</v>
      </c>
      <c r="FT704" s="2">
        <v>91.7</v>
      </c>
      <c r="GB704" t="s">
        <v>1086</v>
      </c>
      <c r="GC704" t="s">
        <v>1086</v>
      </c>
    </row>
    <row r="705" spans="1:204" ht="12.75" customHeight="1" x14ac:dyDescent="0.2">
      <c r="A705" s="2">
        <v>3778</v>
      </c>
      <c r="B705" s="21">
        <f t="shared" si="50"/>
        <v>1.3919999999999999</v>
      </c>
      <c r="C705" s="23">
        <f t="shared" si="51"/>
        <v>1.3919999999999999</v>
      </c>
      <c r="D705" s="15">
        <f t="shared" si="52"/>
        <v>1.2729999999999999</v>
      </c>
      <c r="E705" s="15">
        <f t="shared" si="53"/>
        <v>1.2729999999999999</v>
      </c>
      <c r="F705" s="15">
        <f t="shared" si="54"/>
        <v>1.4580000000000002</v>
      </c>
      <c r="G705" s="17">
        <v>24</v>
      </c>
      <c r="H705" t="s">
        <v>1086</v>
      </c>
      <c r="I705" t="s">
        <v>1086</v>
      </c>
      <c r="J705" s="2">
        <v>3</v>
      </c>
      <c r="K705" s="2">
        <v>10.7</v>
      </c>
      <c r="L705" s="2">
        <v>12.5</v>
      </c>
      <c r="M705" s="2">
        <v>12</v>
      </c>
      <c r="N705" s="2">
        <v>42.9</v>
      </c>
      <c r="O705" s="2">
        <v>9</v>
      </c>
      <c r="P705" s="2">
        <v>32.1</v>
      </c>
      <c r="S705" s="2">
        <v>3</v>
      </c>
      <c r="T705" s="2">
        <v>10.7</v>
      </c>
      <c r="W705" s="2">
        <v>4</v>
      </c>
      <c r="X705" s="2">
        <v>14.3</v>
      </c>
      <c r="Y705" s="2">
        <v>25</v>
      </c>
      <c r="Z705" s="2">
        <v>89.3</v>
      </c>
      <c r="AB705" s="2">
        <v>37</v>
      </c>
      <c r="AD705" t="s">
        <v>1086</v>
      </c>
      <c r="AE705" t="s">
        <v>1086</v>
      </c>
      <c r="AZ705" t="s">
        <v>1086</v>
      </c>
      <c r="BA705" t="s">
        <v>1086</v>
      </c>
      <c r="BU705" s="2">
        <v>24</v>
      </c>
      <c r="BV705" t="s">
        <v>1086</v>
      </c>
      <c r="BW705" t="s">
        <v>1086</v>
      </c>
      <c r="BX705" s="2">
        <v>3</v>
      </c>
      <c r="BY705" s="2">
        <v>10.7</v>
      </c>
      <c r="BZ705" s="2">
        <v>12.5</v>
      </c>
      <c r="CA705" s="2">
        <v>12</v>
      </c>
      <c r="CB705" s="2">
        <v>42.9</v>
      </c>
      <c r="CC705" s="2">
        <v>9</v>
      </c>
      <c r="CD705" s="2">
        <v>32.1</v>
      </c>
      <c r="CG705" s="2">
        <v>3</v>
      </c>
      <c r="CH705" s="2">
        <v>10.7</v>
      </c>
      <c r="CK705" s="2">
        <v>4</v>
      </c>
      <c r="CL705" s="2">
        <v>14.3</v>
      </c>
      <c r="CM705" s="2">
        <v>25</v>
      </c>
      <c r="CN705" s="2">
        <v>89.3</v>
      </c>
      <c r="CP705" s="2">
        <v>37</v>
      </c>
      <c r="CQ705" s="2">
        <v>10</v>
      </c>
      <c r="CR705" t="s">
        <v>1086</v>
      </c>
      <c r="CS705" t="s">
        <v>1086</v>
      </c>
      <c r="CW705" s="2">
        <v>6</v>
      </c>
      <c r="CX705" s="2">
        <v>54.5</v>
      </c>
      <c r="CY705" s="2">
        <v>4</v>
      </c>
      <c r="CZ705" s="2">
        <v>36.4</v>
      </c>
      <c r="DG705" s="2">
        <v>1</v>
      </c>
      <c r="DH705" s="2">
        <v>9.1</v>
      </c>
      <c r="DI705" s="2">
        <v>11</v>
      </c>
      <c r="DJ705" s="2">
        <v>100</v>
      </c>
      <c r="DL705" s="2">
        <v>5</v>
      </c>
      <c r="DN705" t="s">
        <v>1086</v>
      </c>
      <c r="DO705" t="s">
        <v>1086</v>
      </c>
      <c r="EJ705" t="s">
        <v>1086</v>
      </c>
      <c r="EK705" t="s">
        <v>1086</v>
      </c>
      <c r="FE705" s="2">
        <v>10</v>
      </c>
      <c r="FF705" t="s">
        <v>1086</v>
      </c>
      <c r="FG705" t="s">
        <v>1086</v>
      </c>
      <c r="FK705" s="2">
        <v>6</v>
      </c>
      <c r="FL705" s="2">
        <v>54.5</v>
      </c>
      <c r="FM705" s="2">
        <v>4</v>
      </c>
      <c r="FN705" s="2">
        <v>36.4</v>
      </c>
      <c r="FU705" s="2">
        <v>1</v>
      </c>
      <c r="FV705" s="2">
        <v>9.1</v>
      </c>
      <c r="FW705" s="2">
        <v>11</v>
      </c>
      <c r="FX705" s="2">
        <v>100</v>
      </c>
      <c r="FZ705" s="2">
        <v>5</v>
      </c>
      <c r="GA705" s="2">
        <v>33</v>
      </c>
      <c r="GB705" t="s">
        <v>1086</v>
      </c>
      <c r="GC705" t="s">
        <v>1086</v>
      </c>
      <c r="GD705" s="2">
        <v>8</v>
      </c>
      <c r="GE705" s="2">
        <v>21.6</v>
      </c>
      <c r="GF705" s="2">
        <v>24.2</v>
      </c>
      <c r="GG705" s="2">
        <v>8</v>
      </c>
      <c r="GH705" s="2">
        <v>21.6</v>
      </c>
      <c r="GI705" s="2">
        <v>17</v>
      </c>
      <c r="GJ705" s="2">
        <v>45.9</v>
      </c>
      <c r="GK705" s="2">
        <v>4</v>
      </c>
      <c r="GL705" s="2">
        <v>10.8</v>
      </c>
      <c r="GM705" s="2">
        <v>4</v>
      </c>
      <c r="GN705" s="2">
        <v>10.8</v>
      </c>
      <c r="GQ705" s="2">
        <v>4</v>
      </c>
      <c r="GR705" s="2">
        <v>10.8</v>
      </c>
      <c r="GS705" s="2">
        <v>29</v>
      </c>
      <c r="GT705" s="2">
        <v>78.400000000000006</v>
      </c>
      <c r="GU705" s="2">
        <v>3</v>
      </c>
      <c r="GV705" s="2">
        <v>12</v>
      </c>
    </row>
    <row r="706" spans="1:204" ht="12.75" customHeight="1" x14ac:dyDescent="0.2">
      <c r="A706" s="2">
        <v>3785</v>
      </c>
      <c r="B706" s="21">
        <f t="shared" si="50"/>
        <v>0</v>
      </c>
      <c r="C706" s="23">
        <f t="shared" si="51"/>
        <v>3.5029999999999997</v>
      </c>
      <c r="D706" s="15">
        <f t="shared" si="52"/>
        <v>0</v>
      </c>
      <c r="E706" s="15">
        <f t="shared" si="53"/>
        <v>3.8849999999999998</v>
      </c>
      <c r="F706" s="15">
        <f t="shared" si="54"/>
        <v>0</v>
      </c>
      <c r="H706" t="s">
        <v>1086</v>
      </c>
      <c r="I706" t="s">
        <v>1086</v>
      </c>
      <c r="AC706" s="2">
        <v>94</v>
      </c>
      <c r="AD706" t="s">
        <v>1086</v>
      </c>
      <c r="AE706" t="s">
        <v>1086</v>
      </c>
      <c r="AF706" s="2">
        <v>90</v>
      </c>
      <c r="AG706" s="2">
        <v>95.7</v>
      </c>
      <c r="AH706" s="2">
        <v>95.7</v>
      </c>
      <c r="AK706" s="2">
        <v>4</v>
      </c>
      <c r="AL706" s="2">
        <v>4.3</v>
      </c>
      <c r="AO706" s="2">
        <v>39</v>
      </c>
      <c r="AP706" s="2">
        <v>41.5</v>
      </c>
      <c r="AQ706" s="2">
        <v>51</v>
      </c>
      <c r="AR706" s="2">
        <v>54.3</v>
      </c>
      <c r="AU706" s="2">
        <v>4</v>
      </c>
      <c r="AV706" s="2">
        <v>4.3</v>
      </c>
      <c r="AX706" s="2">
        <v>26</v>
      </c>
      <c r="AZ706" t="s">
        <v>1086</v>
      </c>
      <c r="BA706" t="s">
        <v>1086</v>
      </c>
      <c r="BU706" s="2">
        <v>94</v>
      </c>
      <c r="BV706" t="s">
        <v>1086</v>
      </c>
      <c r="BW706" t="s">
        <v>1086</v>
      </c>
      <c r="BX706" s="2">
        <v>90</v>
      </c>
      <c r="BY706" s="2">
        <v>95.7</v>
      </c>
      <c r="BZ706" s="2">
        <v>95.7</v>
      </c>
      <c r="CC706" s="2">
        <v>4</v>
      </c>
      <c r="CD706" s="2">
        <v>4.3</v>
      </c>
      <c r="CG706" s="2">
        <v>39</v>
      </c>
      <c r="CH706" s="2">
        <v>41.5</v>
      </c>
      <c r="CI706" s="2">
        <v>51</v>
      </c>
      <c r="CJ706" s="2">
        <v>54.3</v>
      </c>
      <c r="CM706" s="2">
        <v>4</v>
      </c>
      <c r="CN706" s="2">
        <v>4.3</v>
      </c>
      <c r="CP706" s="2">
        <v>26</v>
      </c>
      <c r="CR706" t="s">
        <v>1086</v>
      </c>
      <c r="CS706" t="s">
        <v>1086</v>
      </c>
      <c r="DM706" s="2">
        <v>26</v>
      </c>
      <c r="DN706" t="s">
        <v>1086</v>
      </c>
      <c r="DO706" t="s">
        <v>1086</v>
      </c>
      <c r="DP706" s="2">
        <v>26</v>
      </c>
      <c r="DQ706" s="2">
        <v>100</v>
      </c>
      <c r="DR706" s="2">
        <v>100</v>
      </c>
      <c r="DY706" s="2">
        <v>3</v>
      </c>
      <c r="DZ706" s="2">
        <v>11.5</v>
      </c>
      <c r="EA706" s="2">
        <v>23</v>
      </c>
      <c r="EB706" s="2">
        <v>88.5</v>
      </c>
      <c r="EJ706" t="s">
        <v>1086</v>
      </c>
      <c r="EK706" t="s">
        <v>1086</v>
      </c>
      <c r="FE706" s="2">
        <v>26</v>
      </c>
      <c r="FF706" t="s">
        <v>1086</v>
      </c>
      <c r="FG706" t="s">
        <v>1086</v>
      </c>
      <c r="FH706" s="2">
        <v>26</v>
      </c>
      <c r="FI706" s="2">
        <v>100</v>
      </c>
      <c r="FJ706" s="2">
        <v>100</v>
      </c>
      <c r="FQ706" s="2">
        <v>3</v>
      </c>
      <c r="FR706" s="2">
        <v>11.5</v>
      </c>
      <c r="FS706" s="2">
        <v>23</v>
      </c>
      <c r="FT706" s="2">
        <v>88.5</v>
      </c>
      <c r="GB706" t="s">
        <v>1086</v>
      </c>
      <c r="GC706" t="s">
        <v>1086</v>
      </c>
    </row>
    <row r="707" spans="1:204" ht="12.75" customHeight="1" x14ac:dyDescent="0.2">
      <c r="A707" s="2">
        <v>3788</v>
      </c>
      <c r="B707" s="21">
        <f t="shared" ref="B707:B770" si="55">(N707+P707*2+T707*3+V707*4)/100</f>
        <v>0</v>
      </c>
      <c r="C707" s="23">
        <f t="shared" ref="C707:C770" si="56">(CB707+CD707*2+CH707*3+CJ707*4)/100</f>
        <v>0</v>
      </c>
      <c r="D707" s="15">
        <f t="shared" ref="D707:D770" si="57">(CX707+CZ707*2+DD707*3+DF707*4)/100</f>
        <v>0</v>
      </c>
      <c r="E707" s="15">
        <f t="shared" ref="E707:E770" si="58">(FL707+FN707*2+FR707*3+FT707*4)/100</f>
        <v>0</v>
      </c>
      <c r="F707" s="15">
        <f t="shared" ref="F707:F770" si="59">(GH707+GJ707*2+GN707*3+GP707*4)/100</f>
        <v>0</v>
      </c>
      <c r="G707" s="17">
        <v>5</v>
      </c>
      <c r="H707" t="s">
        <v>1086</v>
      </c>
      <c r="I707" t="s">
        <v>1086</v>
      </c>
      <c r="AD707" t="s">
        <v>1086</v>
      </c>
      <c r="AE707" t="s">
        <v>1086</v>
      </c>
      <c r="AZ707" t="s">
        <v>1086</v>
      </c>
      <c r="BA707" t="s">
        <v>1086</v>
      </c>
      <c r="BU707" s="2">
        <v>5</v>
      </c>
      <c r="BV707" t="s">
        <v>1086</v>
      </c>
      <c r="BW707" t="s">
        <v>1086</v>
      </c>
      <c r="CQ707" s="2">
        <v>2</v>
      </c>
      <c r="CR707" t="s">
        <v>1086</v>
      </c>
      <c r="CS707" t="s">
        <v>1086</v>
      </c>
      <c r="DN707" t="s">
        <v>1086</v>
      </c>
      <c r="DO707" t="s">
        <v>1086</v>
      </c>
      <c r="EJ707" t="s">
        <v>1086</v>
      </c>
      <c r="EK707" t="s">
        <v>1086</v>
      </c>
      <c r="FE707" s="2">
        <v>2</v>
      </c>
      <c r="FF707" t="s">
        <v>1086</v>
      </c>
      <c r="FG707" t="s">
        <v>1086</v>
      </c>
      <c r="GB707" t="s">
        <v>1086</v>
      </c>
      <c r="GC707" t="s">
        <v>1086</v>
      </c>
    </row>
    <row r="708" spans="1:204" ht="12.75" customHeight="1" x14ac:dyDescent="0.2">
      <c r="A708" s="2">
        <v>3790</v>
      </c>
      <c r="B708" s="21">
        <f t="shared" si="55"/>
        <v>3.5880000000000001</v>
      </c>
      <c r="C708" s="23">
        <f t="shared" si="56"/>
        <v>3.5880000000000001</v>
      </c>
      <c r="D708" s="15">
        <f t="shared" si="57"/>
        <v>3.8859999999999997</v>
      </c>
      <c r="E708" s="15">
        <f t="shared" si="58"/>
        <v>3.8859999999999997</v>
      </c>
      <c r="F708" s="15">
        <f t="shared" si="59"/>
        <v>0</v>
      </c>
      <c r="G708" s="17">
        <v>192</v>
      </c>
      <c r="H708" t="s">
        <v>1086</v>
      </c>
      <c r="I708" t="s">
        <v>1086</v>
      </c>
      <c r="J708" s="2">
        <v>174</v>
      </c>
      <c r="K708" s="2">
        <v>90.6</v>
      </c>
      <c r="L708" s="2">
        <v>90.6</v>
      </c>
      <c r="M708" s="2">
        <v>4</v>
      </c>
      <c r="N708" s="2">
        <v>2.1</v>
      </c>
      <c r="O708" s="2">
        <v>14</v>
      </c>
      <c r="P708" s="2">
        <v>7.3</v>
      </c>
      <c r="S708" s="2">
        <v>39</v>
      </c>
      <c r="T708" s="2">
        <v>20.3</v>
      </c>
      <c r="U708" s="2">
        <v>135</v>
      </c>
      <c r="V708" s="2">
        <v>70.3</v>
      </c>
      <c r="Y708" s="2">
        <v>18</v>
      </c>
      <c r="Z708" s="2">
        <v>9.4</v>
      </c>
      <c r="AB708" s="2">
        <v>105</v>
      </c>
      <c r="AD708" t="s">
        <v>1086</v>
      </c>
      <c r="AE708" t="s">
        <v>1086</v>
      </c>
      <c r="AZ708" t="s">
        <v>1086</v>
      </c>
      <c r="BA708" t="s">
        <v>1086</v>
      </c>
      <c r="BU708" s="2">
        <v>192</v>
      </c>
      <c r="BV708" t="s">
        <v>1086</v>
      </c>
      <c r="BW708" t="s">
        <v>1086</v>
      </c>
      <c r="BX708" s="2">
        <v>174</v>
      </c>
      <c r="BY708" s="2">
        <v>90.6</v>
      </c>
      <c r="BZ708" s="2">
        <v>90.6</v>
      </c>
      <c r="CA708" s="2">
        <v>4</v>
      </c>
      <c r="CB708" s="2">
        <v>2.1</v>
      </c>
      <c r="CC708" s="2">
        <v>14</v>
      </c>
      <c r="CD708" s="2">
        <v>7.3</v>
      </c>
      <c r="CG708" s="2">
        <v>39</v>
      </c>
      <c r="CH708" s="2">
        <v>20.3</v>
      </c>
      <c r="CI708" s="2">
        <v>135</v>
      </c>
      <c r="CJ708" s="2">
        <v>70.3</v>
      </c>
      <c r="CM708" s="2">
        <v>18</v>
      </c>
      <c r="CN708" s="2">
        <v>9.4</v>
      </c>
      <c r="CP708" s="2">
        <v>105</v>
      </c>
      <c r="CQ708" s="2">
        <v>88</v>
      </c>
      <c r="CR708" t="s">
        <v>1086</v>
      </c>
      <c r="CS708" t="s">
        <v>1086</v>
      </c>
      <c r="CT708" s="2">
        <v>88</v>
      </c>
      <c r="CU708" s="2">
        <v>100</v>
      </c>
      <c r="CV708" s="2">
        <v>100</v>
      </c>
      <c r="DC708" s="2">
        <v>10</v>
      </c>
      <c r="DD708" s="2">
        <v>11.4</v>
      </c>
      <c r="DE708" s="2">
        <v>78</v>
      </c>
      <c r="DF708" s="2">
        <v>88.6</v>
      </c>
      <c r="DL708" s="2">
        <v>19</v>
      </c>
      <c r="DN708" t="s">
        <v>1086</v>
      </c>
      <c r="DO708" t="s">
        <v>1086</v>
      </c>
      <c r="EJ708" t="s">
        <v>1086</v>
      </c>
      <c r="EK708" t="s">
        <v>1086</v>
      </c>
      <c r="FE708" s="2">
        <v>88</v>
      </c>
      <c r="FF708" t="s">
        <v>1086</v>
      </c>
      <c r="FG708" t="s">
        <v>1086</v>
      </c>
      <c r="FH708" s="2">
        <v>88</v>
      </c>
      <c r="FI708" s="2">
        <v>100</v>
      </c>
      <c r="FJ708" s="2">
        <v>100</v>
      </c>
      <c r="FQ708" s="2">
        <v>10</v>
      </c>
      <c r="FR708" s="2">
        <v>11.4</v>
      </c>
      <c r="FS708" s="2">
        <v>78</v>
      </c>
      <c r="FT708" s="2">
        <v>88.6</v>
      </c>
      <c r="FZ708" s="2">
        <v>19</v>
      </c>
      <c r="GB708" t="s">
        <v>1086</v>
      </c>
      <c r="GC708" t="s">
        <v>1086</v>
      </c>
    </row>
    <row r="709" spans="1:204" ht="12.75" customHeight="1" x14ac:dyDescent="0.2">
      <c r="A709" s="2">
        <v>3791</v>
      </c>
      <c r="B709" s="21">
        <f t="shared" si="55"/>
        <v>3.3939999999999997</v>
      </c>
      <c r="C709" s="23">
        <f t="shared" si="56"/>
        <v>3.3939999999999997</v>
      </c>
      <c r="D709" s="15">
        <f t="shared" si="57"/>
        <v>3.7719999999999998</v>
      </c>
      <c r="E709" s="15">
        <f t="shared" si="58"/>
        <v>3.7719999999999998</v>
      </c>
      <c r="F709" s="15">
        <f t="shared" si="59"/>
        <v>0</v>
      </c>
      <c r="G709" s="17">
        <v>155</v>
      </c>
      <c r="H709" t="s">
        <v>1086</v>
      </c>
      <c r="I709" t="s">
        <v>1086</v>
      </c>
      <c r="J709" s="2">
        <v>137</v>
      </c>
      <c r="K709" s="2">
        <v>88.4</v>
      </c>
      <c r="L709" s="2">
        <v>88.4</v>
      </c>
      <c r="M709" s="2">
        <v>3</v>
      </c>
      <c r="N709" s="2">
        <v>1.9</v>
      </c>
      <c r="O709" s="2">
        <v>15</v>
      </c>
      <c r="P709" s="2">
        <v>9.6999999999999993</v>
      </c>
      <c r="S709" s="2">
        <v>55</v>
      </c>
      <c r="T709" s="2">
        <v>35.5</v>
      </c>
      <c r="U709" s="2">
        <v>82</v>
      </c>
      <c r="V709" s="2">
        <v>52.9</v>
      </c>
      <c r="Y709" s="2">
        <v>18</v>
      </c>
      <c r="Z709" s="2">
        <v>11.6</v>
      </c>
      <c r="AB709" s="2">
        <v>55</v>
      </c>
      <c r="AD709" t="s">
        <v>1086</v>
      </c>
      <c r="AE709" t="s">
        <v>1086</v>
      </c>
      <c r="AZ709" t="s">
        <v>1086</v>
      </c>
      <c r="BA709" t="s">
        <v>1086</v>
      </c>
      <c r="BU709" s="2">
        <v>155</v>
      </c>
      <c r="BV709" t="s">
        <v>1086</v>
      </c>
      <c r="BW709" t="s">
        <v>1086</v>
      </c>
      <c r="BX709" s="2">
        <v>137</v>
      </c>
      <c r="BY709" s="2">
        <v>88.4</v>
      </c>
      <c r="BZ709" s="2">
        <v>88.4</v>
      </c>
      <c r="CA709" s="2">
        <v>3</v>
      </c>
      <c r="CB709" s="2">
        <v>1.9</v>
      </c>
      <c r="CC709" s="2">
        <v>15</v>
      </c>
      <c r="CD709" s="2">
        <v>9.6999999999999993</v>
      </c>
      <c r="CG709" s="2">
        <v>55</v>
      </c>
      <c r="CH709" s="2">
        <v>35.5</v>
      </c>
      <c r="CI709" s="2">
        <v>82</v>
      </c>
      <c r="CJ709" s="2">
        <v>52.9</v>
      </c>
      <c r="CM709" s="2">
        <v>18</v>
      </c>
      <c r="CN709" s="2">
        <v>11.6</v>
      </c>
      <c r="CP709" s="2">
        <v>55</v>
      </c>
      <c r="CQ709" s="2">
        <v>44</v>
      </c>
      <c r="CR709" t="s">
        <v>1086</v>
      </c>
      <c r="CS709" t="s">
        <v>1086</v>
      </c>
      <c r="CT709" s="2">
        <v>43</v>
      </c>
      <c r="CU709" s="2">
        <v>97.7</v>
      </c>
      <c r="CV709" s="2">
        <v>97.7</v>
      </c>
      <c r="CY709" s="2">
        <v>1</v>
      </c>
      <c r="CZ709" s="2">
        <v>2.2999999999999998</v>
      </c>
      <c r="DC709" s="2">
        <v>8</v>
      </c>
      <c r="DD709" s="2">
        <v>18.2</v>
      </c>
      <c r="DE709" s="2">
        <v>35</v>
      </c>
      <c r="DF709" s="2">
        <v>79.5</v>
      </c>
      <c r="DI709" s="2">
        <v>1</v>
      </c>
      <c r="DJ709" s="2">
        <v>2.2999999999999998</v>
      </c>
      <c r="DL709" s="2">
        <v>9</v>
      </c>
      <c r="DN709" t="s">
        <v>1086</v>
      </c>
      <c r="DO709" t="s">
        <v>1086</v>
      </c>
      <c r="EJ709" t="s">
        <v>1086</v>
      </c>
      <c r="EK709" t="s">
        <v>1086</v>
      </c>
      <c r="FE709" s="2">
        <v>44</v>
      </c>
      <c r="FF709" t="s">
        <v>1086</v>
      </c>
      <c r="FG709" t="s">
        <v>1086</v>
      </c>
      <c r="FH709" s="2">
        <v>43</v>
      </c>
      <c r="FI709" s="2">
        <v>97.7</v>
      </c>
      <c r="FJ709" s="2">
        <v>97.7</v>
      </c>
      <c r="FM709" s="2">
        <v>1</v>
      </c>
      <c r="FN709" s="2">
        <v>2.2999999999999998</v>
      </c>
      <c r="FQ709" s="2">
        <v>8</v>
      </c>
      <c r="FR709" s="2">
        <v>18.2</v>
      </c>
      <c r="FS709" s="2">
        <v>35</v>
      </c>
      <c r="FT709" s="2">
        <v>79.5</v>
      </c>
      <c r="FW709" s="2">
        <v>1</v>
      </c>
      <c r="FX709" s="2">
        <v>2.2999999999999998</v>
      </c>
      <c r="FZ709" s="2">
        <v>9</v>
      </c>
      <c r="GB709" t="s">
        <v>1086</v>
      </c>
      <c r="GC709" t="s">
        <v>1086</v>
      </c>
    </row>
    <row r="710" spans="1:204" ht="12.75" customHeight="1" x14ac:dyDescent="0.2">
      <c r="A710" s="2">
        <v>3795</v>
      </c>
      <c r="B710" s="21">
        <f t="shared" si="55"/>
        <v>2.9279999999999995</v>
      </c>
      <c r="C710" s="23">
        <f t="shared" si="56"/>
        <v>2.9279999999999995</v>
      </c>
      <c r="D710" s="15">
        <f t="shared" si="57"/>
        <v>0</v>
      </c>
      <c r="E710" s="15">
        <f t="shared" si="58"/>
        <v>0</v>
      </c>
      <c r="F710" s="15">
        <f t="shared" si="59"/>
        <v>0</v>
      </c>
      <c r="G710" s="17">
        <v>28</v>
      </c>
      <c r="H710" t="s">
        <v>1086</v>
      </c>
      <c r="I710" t="s">
        <v>1086</v>
      </c>
      <c r="J710" s="2">
        <v>20</v>
      </c>
      <c r="K710" s="2">
        <v>71.400000000000006</v>
      </c>
      <c r="L710" s="2">
        <v>71.400000000000006</v>
      </c>
      <c r="M710" s="2">
        <v>1</v>
      </c>
      <c r="N710" s="2">
        <v>3.6</v>
      </c>
      <c r="O710" s="2">
        <v>7</v>
      </c>
      <c r="P710" s="2">
        <v>25</v>
      </c>
      <c r="S710" s="2">
        <v>13</v>
      </c>
      <c r="T710" s="2">
        <v>46.4</v>
      </c>
      <c r="U710" s="2">
        <v>7</v>
      </c>
      <c r="V710" s="2">
        <v>25</v>
      </c>
      <c r="Y710" s="2">
        <v>8</v>
      </c>
      <c r="Z710" s="2">
        <v>28.6</v>
      </c>
      <c r="AB710" s="2">
        <v>2</v>
      </c>
      <c r="AD710" t="s">
        <v>1086</v>
      </c>
      <c r="AE710" t="s">
        <v>1086</v>
      </c>
      <c r="AZ710" t="s">
        <v>1086</v>
      </c>
      <c r="BA710" t="s">
        <v>1086</v>
      </c>
      <c r="BU710" s="2">
        <v>28</v>
      </c>
      <c r="BV710" t="s">
        <v>1086</v>
      </c>
      <c r="BW710" t="s">
        <v>1086</v>
      </c>
      <c r="BX710" s="2">
        <v>20</v>
      </c>
      <c r="BY710" s="2">
        <v>71.400000000000006</v>
      </c>
      <c r="BZ710" s="2">
        <v>71.400000000000006</v>
      </c>
      <c r="CA710" s="2">
        <v>1</v>
      </c>
      <c r="CB710" s="2">
        <v>3.6</v>
      </c>
      <c r="CC710" s="2">
        <v>7</v>
      </c>
      <c r="CD710" s="2">
        <v>25</v>
      </c>
      <c r="CG710" s="2">
        <v>13</v>
      </c>
      <c r="CH710" s="2">
        <v>46.4</v>
      </c>
      <c r="CI710" s="2">
        <v>7</v>
      </c>
      <c r="CJ710" s="2">
        <v>25</v>
      </c>
      <c r="CM710" s="2">
        <v>8</v>
      </c>
      <c r="CN710" s="2">
        <v>28.6</v>
      </c>
      <c r="CP710" s="2">
        <v>2</v>
      </c>
      <c r="CR710" t="s">
        <v>1086</v>
      </c>
      <c r="CS710" t="s">
        <v>1086</v>
      </c>
      <c r="DN710" t="s">
        <v>1086</v>
      </c>
      <c r="DO710" t="s">
        <v>1086</v>
      </c>
      <c r="EJ710" t="s">
        <v>1086</v>
      </c>
      <c r="EK710" t="s">
        <v>1086</v>
      </c>
      <c r="FF710" t="s">
        <v>1086</v>
      </c>
      <c r="FG710" t="s">
        <v>1086</v>
      </c>
      <c r="GB710" t="s">
        <v>1086</v>
      </c>
      <c r="GC710" t="s">
        <v>1086</v>
      </c>
    </row>
    <row r="711" spans="1:204" ht="12.75" customHeight="1" x14ac:dyDescent="0.2">
      <c r="A711" s="2">
        <v>3796</v>
      </c>
      <c r="B711" s="21">
        <f t="shared" si="55"/>
        <v>3.3839999999999999</v>
      </c>
      <c r="C711" s="23">
        <f t="shared" si="56"/>
        <v>3.3839999999999999</v>
      </c>
      <c r="D711" s="15">
        <f t="shared" si="57"/>
        <v>0</v>
      </c>
      <c r="E711" s="15">
        <f t="shared" si="58"/>
        <v>0</v>
      </c>
      <c r="F711" s="15">
        <f t="shared" si="59"/>
        <v>0</v>
      </c>
      <c r="G711" s="17">
        <v>84</v>
      </c>
      <c r="H711" t="s">
        <v>1086</v>
      </c>
      <c r="I711" t="s">
        <v>1086</v>
      </c>
      <c r="J711" s="2">
        <v>71</v>
      </c>
      <c r="K711" s="2">
        <v>84.5</v>
      </c>
      <c r="L711" s="2">
        <v>84.5</v>
      </c>
      <c r="O711" s="2">
        <v>13</v>
      </c>
      <c r="P711" s="2">
        <v>15.5</v>
      </c>
      <c r="S711" s="2">
        <v>26</v>
      </c>
      <c r="T711" s="2">
        <v>31</v>
      </c>
      <c r="U711" s="2">
        <v>45</v>
      </c>
      <c r="V711" s="2">
        <v>53.6</v>
      </c>
      <c r="Y711" s="2">
        <v>13</v>
      </c>
      <c r="Z711" s="2">
        <v>15.5</v>
      </c>
      <c r="AB711" s="2">
        <v>7</v>
      </c>
      <c r="AD711" t="s">
        <v>1086</v>
      </c>
      <c r="AE711" t="s">
        <v>1086</v>
      </c>
      <c r="AZ711" t="s">
        <v>1086</v>
      </c>
      <c r="BA711" t="s">
        <v>1086</v>
      </c>
      <c r="BU711" s="2">
        <v>84</v>
      </c>
      <c r="BV711" t="s">
        <v>1086</v>
      </c>
      <c r="BW711" t="s">
        <v>1086</v>
      </c>
      <c r="BX711" s="2">
        <v>71</v>
      </c>
      <c r="BY711" s="2">
        <v>84.5</v>
      </c>
      <c r="BZ711" s="2">
        <v>84.5</v>
      </c>
      <c r="CC711" s="2">
        <v>13</v>
      </c>
      <c r="CD711" s="2">
        <v>15.5</v>
      </c>
      <c r="CG711" s="2">
        <v>26</v>
      </c>
      <c r="CH711" s="2">
        <v>31</v>
      </c>
      <c r="CI711" s="2">
        <v>45</v>
      </c>
      <c r="CJ711" s="2">
        <v>53.6</v>
      </c>
      <c r="CM711" s="2">
        <v>13</v>
      </c>
      <c r="CN711" s="2">
        <v>15.5</v>
      </c>
      <c r="CP711" s="2">
        <v>7</v>
      </c>
      <c r="CQ711" s="2">
        <v>7</v>
      </c>
      <c r="CR711" t="s">
        <v>1086</v>
      </c>
      <c r="CS711" t="s">
        <v>1086</v>
      </c>
      <c r="DN711" t="s">
        <v>1086</v>
      </c>
      <c r="DO711" t="s">
        <v>1086</v>
      </c>
      <c r="EJ711" t="s">
        <v>1086</v>
      </c>
      <c r="EK711" t="s">
        <v>1086</v>
      </c>
      <c r="FE711" s="2">
        <v>7</v>
      </c>
      <c r="FF711" t="s">
        <v>1086</v>
      </c>
      <c r="FG711" t="s">
        <v>1086</v>
      </c>
      <c r="GB711" t="s">
        <v>1086</v>
      </c>
      <c r="GC711" t="s">
        <v>1086</v>
      </c>
    </row>
    <row r="712" spans="1:204" ht="12.75" customHeight="1" x14ac:dyDescent="0.2">
      <c r="A712" s="2">
        <v>3798</v>
      </c>
      <c r="B712" s="21">
        <f t="shared" si="55"/>
        <v>0</v>
      </c>
      <c r="C712" s="23">
        <f t="shared" si="56"/>
        <v>0</v>
      </c>
      <c r="D712" s="15">
        <f t="shared" si="57"/>
        <v>0</v>
      </c>
      <c r="E712" s="15">
        <f t="shared" si="58"/>
        <v>0</v>
      </c>
      <c r="F712" s="15">
        <f t="shared" si="59"/>
        <v>0</v>
      </c>
      <c r="H712" t="s">
        <v>1086</v>
      </c>
      <c r="I712" t="s">
        <v>1086</v>
      </c>
      <c r="AD712" t="s">
        <v>1086</v>
      </c>
      <c r="AE712" t="s">
        <v>1086</v>
      </c>
      <c r="AZ712" t="s">
        <v>1086</v>
      </c>
      <c r="BA712" t="s">
        <v>1086</v>
      </c>
      <c r="BV712" t="s">
        <v>1086</v>
      </c>
      <c r="BW712" t="s">
        <v>1086</v>
      </c>
      <c r="CR712" t="s">
        <v>1086</v>
      </c>
      <c r="CS712" t="s">
        <v>1086</v>
      </c>
      <c r="DN712" t="s">
        <v>1086</v>
      </c>
      <c r="DO712" t="s">
        <v>1086</v>
      </c>
      <c r="EJ712" t="s">
        <v>1086</v>
      </c>
      <c r="EK712" t="s">
        <v>1086</v>
      </c>
      <c r="FF712" t="s">
        <v>1086</v>
      </c>
      <c r="FG712" t="s">
        <v>1086</v>
      </c>
      <c r="GB712" t="s">
        <v>1086</v>
      </c>
      <c r="GC712" t="s">
        <v>1086</v>
      </c>
    </row>
    <row r="713" spans="1:204" ht="12.75" customHeight="1" x14ac:dyDescent="0.2">
      <c r="A713" s="2">
        <v>3799</v>
      </c>
      <c r="B713" s="21">
        <f t="shared" si="55"/>
        <v>0</v>
      </c>
      <c r="C713" s="23">
        <f t="shared" si="56"/>
        <v>0</v>
      </c>
      <c r="D713" s="15">
        <f t="shared" si="57"/>
        <v>0</v>
      </c>
      <c r="E713" s="15">
        <f t="shared" si="58"/>
        <v>0</v>
      </c>
      <c r="F713" s="15">
        <f t="shared" si="59"/>
        <v>0</v>
      </c>
      <c r="G713" s="17">
        <v>6</v>
      </c>
      <c r="H713" t="s">
        <v>1086</v>
      </c>
      <c r="I713" t="s">
        <v>1086</v>
      </c>
      <c r="AD713" t="s">
        <v>1086</v>
      </c>
      <c r="AE713" t="s">
        <v>1086</v>
      </c>
      <c r="AZ713" t="s">
        <v>1086</v>
      </c>
      <c r="BA713" t="s">
        <v>1086</v>
      </c>
      <c r="BU713" s="2">
        <v>6</v>
      </c>
      <c r="BV713" t="s">
        <v>1086</v>
      </c>
      <c r="BW713" t="s">
        <v>1086</v>
      </c>
      <c r="CQ713" s="2">
        <v>6</v>
      </c>
      <c r="CR713" t="s">
        <v>1086</v>
      </c>
      <c r="CS713" t="s">
        <v>1086</v>
      </c>
      <c r="DN713" t="s">
        <v>1086</v>
      </c>
      <c r="DO713" t="s">
        <v>1086</v>
      </c>
      <c r="EJ713" t="s">
        <v>1086</v>
      </c>
      <c r="EK713" t="s">
        <v>1086</v>
      </c>
      <c r="FE713" s="2">
        <v>6</v>
      </c>
      <c r="FF713" t="s">
        <v>1086</v>
      </c>
      <c r="FG713" t="s">
        <v>1086</v>
      </c>
      <c r="GA713" s="2">
        <v>4</v>
      </c>
      <c r="GB713" t="s">
        <v>1086</v>
      </c>
      <c r="GC713" t="s">
        <v>1086</v>
      </c>
    </row>
    <row r="714" spans="1:204" ht="12.75" customHeight="1" x14ac:dyDescent="0.2">
      <c r="A714" s="2">
        <v>3800</v>
      </c>
      <c r="B714" s="21">
        <f t="shared" si="55"/>
        <v>2.3339999999999996</v>
      </c>
      <c r="C714" s="23">
        <f t="shared" si="56"/>
        <v>2.3339999999999996</v>
      </c>
      <c r="D714" s="15">
        <f t="shared" si="57"/>
        <v>0</v>
      </c>
      <c r="E714" s="15">
        <f t="shared" si="58"/>
        <v>0</v>
      </c>
      <c r="F714" s="15">
        <f t="shared" si="59"/>
        <v>0</v>
      </c>
      <c r="G714" s="17">
        <v>57</v>
      </c>
      <c r="H714" t="s">
        <v>1086</v>
      </c>
      <c r="I714" t="s">
        <v>1086</v>
      </c>
      <c r="J714" s="2">
        <v>23</v>
      </c>
      <c r="K714" s="2">
        <v>40.4</v>
      </c>
      <c r="L714" s="2">
        <v>40.4</v>
      </c>
      <c r="M714" s="2">
        <v>15</v>
      </c>
      <c r="N714" s="2">
        <v>26.3</v>
      </c>
      <c r="O714" s="2">
        <v>19</v>
      </c>
      <c r="P714" s="2">
        <v>33.299999999999997</v>
      </c>
      <c r="S714" s="2">
        <v>12</v>
      </c>
      <c r="T714" s="2">
        <v>21.1</v>
      </c>
      <c r="U714" s="2">
        <v>11</v>
      </c>
      <c r="V714" s="2">
        <v>19.3</v>
      </c>
      <c r="Y714" s="2">
        <v>34</v>
      </c>
      <c r="Z714" s="2">
        <v>59.6</v>
      </c>
      <c r="AD714" t="s">
        <v>1086</v>
      </c>
      <c r="AE714" t="s">
        <v>1086</v>
      </c>
      <c r="AZ714" t="s">
        <v>1086</v>
      </c>
      <c r="BA714" t="s">
        <v>1086</v>
      </c>
      <c r="BU714" s="2">
        <v>57</v>
      </c>
      <c r="BV714" t="s">
        <v>1086</v>
      </c>
      <c r="BW714" t="s">
        <v>1086</v>
      </c>
      <c r="BX714" s="2">
        <v>23</v>
      </c>
      <c r="BY714" s="2">
        <v>40.4</v>
      </c>
      <c r="BZ714" s="2">
        <v>40.4</v>
      </c>
      <c r="CA714" s="2">
        <v>15</v>
      </c>
      <c r="CB714" s="2">
        <v>26.3</v>
      </c>
      <c r="CC714" s="2">
        <v>19</v>
      </c>
      <c r="CD714" s="2">
        <v>33.299999999999997</v>
      </c>
      <c r="CG714" s="2">
        <v>12</v>
      </c>
      <c r="CH714" s="2">
        <v>21.1</v>
      </c>
      <c r="CI714" s="2">
        <v>11</v>
      </c>
      <c r="CJ714" s="2">
        <v>19.3</v>
      </c>
      <c r="CM714" s="2">
        <v>34</v>
      </c>
      <c r="CN714" s="2">
        <v>59.6</v>
      </c>
      <c r="CR714" t="s">
        <v>1086</v>
      </c>
      <c r="CS714" t="s">
        <v>1086</v>
      </c>
      <c r="DN714" t="s">
        <v>1086</v>
      </c>
      <c r="DO714" t="s">
        <v>1086</v>
      </c>
      <c r="EJ714" t="s">
        <v>1086</v>
      </c>
      <c r="EK714" t="s">
        <v>1086</v>
      </c>
      <c r="FF714" t="s">
        <v>1086</v>
      </c>
      <c r="FG714" t="s">
        <v>1086</v>
      </c>
      <c r="GB714" t="s">
        <v>1086</v>
      </c>
      <c r="GC714" t="s">
        <v>1086</v>
      </c>
    </row>
    <row r="715" spans="1:204" ht="12.75" customHeight="1" x14ac:dyDescent="0.2">
      <c r="A715" s="2">
        <v>3811</v>
      </c>
      <c r="B715" s="21">
        <f t="shared" si="55"/>
        <v>1.4769999999999999</v>
      </c>
      <c r="C715" s="23">
        <f t="shared" si="56"/>
        <v>1.4769999999999999</v>
      </c>
      <c r="D715" s="15">
        <f t="shared" si="57"/>
        <v>2.5249999999999999</v>
      </c>
      <c r="E715" s="15">
        <f t="shared" si="58"/>
        <v>2.5249999999999999</v>
      </c>
      <c r="F715" s="15">
        <f t="shared" si="59"/>
        <v>2.4430000000000001</v>
      </c>
      <c r="G715" s="17">
        <v>41</v>
      </c>
      <c r="H715" t="s">
        <v>1086</v>
      </c>
      <c r="I715" t="s">
        <v>1086</v>
      </c>
      <c r="J715" s="2">
        <v>9</v>
      </c>
      <c r="K715" s="2">
        <v>21.4</v>
      </c>
      <c r="L715" s="2">
        <v>22</v>
      </c>
      <c r="M715" s="2">
        <v>23</v>
      </c>
      <c r="N715" s="2">
        <v>54.8</v>
      </c>
      <c r="O715" s="2">
        <v>9</v>
      </c>
      <c r="P715" s="2">
        <v>21.4</v>
      </c>
      <c r="Q715" s="2">
        <v>2</v>
      </c>
      <c r="R715" s="2">
        <v>4.8</v>
      </c>
      <c r="S715" s="2">
        <v>7</v>
      </c>
      <c r="T715" s="2">
        <v>16.7</v>
      </c>
      <c r="W715" s="2">
        <v>1</v>
      </c>
      <c r="X715" s="2">
        <v>2.4</v>
      </c>
      <c r="Y715" s="2">
        <v>33</v>
      </c>
      <c r="Z715" s="2">
        <v>78.599999999999994</v>
      </c>
      <c r="AB715" s="2">
        <v>86</v>
      </c>
      <c r="AD715" t="s">
        <v>1086</v>
      </c>
      <c r="AE715" t="s">
        <v>1086</v>
      </c>
      <c r="AZ715" t="s">
        <v>1086</v>
      </c>
      <c r="BA715" t="s">
        <v>1086</v>
      </c>
      <c r="BU715" s="2">
        <v>41</v>
      </c>
      <c r="BV715" t="s">
        <v>1086</v>
      </c>
      <c r="BW715" t="s">
        <v>1086</v>
      </c>
      <c r="BX715" s="2">
        <v>9</v>
      </c>
      <c r="BY715" s="2">
        <v>21.4</v>
      </c>
      <c r="BZ715" s="2">
        <v>22</v>
      </c>
      <c r="CA715" s="2">
        <v>23</v>
      </c>
      <c r="CB715" s="2">
        <v>54.8</v>
      </c>
      <c r="CC715" s="2">
        <v>9</v>
      </c>
      <c r="CD715" s="2">
        <v>21.4</v>
      </c>
      <c r="CE715" s="2">
        <v>2</v>
      </c>
      <c r="CF715" s="2">
        <v>4.8</v>
      </c>
      <c r="CG715" s="2">
        <v>7</v>
      </c>
      <c r="CH715" s="2">
        <v>16.7</v>
      </c>
      <c r="CK715" s="2">
        <v>1</v>
      </c>
      <c r="CL715" s="2">
        <v>2.4</v>
      </c>
      <c r="CM715" s="2">
        <v>33</v>
      </c>
      <c r="CN715" s="2">
        <v>78.599999999999994</v>
      </c>
      <c r="CP715" s="2">
        <v>86</v>
      </c>
      <c r="CQ715" s="2">
        <v>40</v>
      </c>
      <c r="CR715" t="s">
        <v>1086</v>
      </c>
      <c r="CS715" t="s">
        <v>1086</v>
      </c>
      <c r="CT715" s="2">
        <v>22</v>
      </c>
      <c r="CU715" s="2">
        <v>55</v>
      </c>
      <c r="CV715" s="2">
        <v>55</v>
      </c>
      <c r="CW715" s="2">
        <v>4</v>
      </c>
      <c r="CX715" s="2">
        <v>10</v>
      </c>
      <c r="CY715" s="2">
        <v>14</v>
      </c>
      <c r="CZ715" s="2">
        <v>35</v>
      </c>
      <c r="DA715" s="2">
        <v>1</v>
      </c>
      <c r="DB715" s="2">
        <v>2.5</v>
      </c>
      <c r="DC715" s="2">
        <v>15</v>
      </c>
      <c r="DD715" s="2">
        <v>37.5</v>
      </c>
      <c r="DE715" s="2">
        <v>6</v>
      </c>
      <c r="DF715" s="2">
        <v>15</v>
      </c>
      <c r="DI715" s="2">
        <v>18</v>
      </c>
      <c r="DJ715" s="2">
        <v>45</v>
      </c>
      <c r="DL715" s="2">
        <v>42</v>
      </c>
      <c r="DN715" t="s">
        <v>1086</v>
      </c>
      <c r="DO715" t="s">
        <v>1086</v>
      </c>
      <c r="EJ715" t="s">
        <v>1086</v>
      </c>
      <c r="EK715" t="s">
        <v>1086</v>
      </c>
      <c r="FE715" s="2">
        <v>40</v>
      </c>
      <c r="FF715" t="s">
        <v>1086</v>
      </c>
      <c r="FG715" t="s">
        <v>1086</v>
      </c>
      <c r="FH715" s="2">
        <v>22</v>
      </c>
      <c r="FI715" s="2">
        <v>55</v>
      </c>
      <c r="FJ715" s="2">
        <v>55</v>
      </c>
      <c r="FK715" s="2">
        <v>4</v>
      </c>
      <c r="FL715" s="2">
        <v>10</v>
      </c>
      <c r="FM715" s="2">
        <v>14</v>
      </c>
      <c r="FN715" s="2">
        <v>35</v>
      </c>
      <c r="FO715" s="2">
        <v>1</v>
      </c>
      <c r="FP715" s="2">
        <v>2.5</v>
      </c>
      <c r="FQ715" s="2">
        <v>15</v>
      </c>
      <c r="FR715" s="2">
        <v>37.5</v>
      </c>
      <c r="FS715" s="2">
        <v>6</v>
      </c>
      <c r="FT715" s="2">
        <v>15</v>
      </c>
      <c r="FW715" s="2">
        <v>18</v>
      </c>
      <c r="FX715" s="2">
        <v>45</v>
      </c>
      <c r="FZ715" s="2">
        <v>42</v>
      </c>
      <c r="GA715" s="2">
        <v>32</v>
      </c>
      <c r="GB715" t="s">
        <v>1086</v>
      </c>
      <c r="GC715" t="s">
        <v>1086</v>
      </c>
      <c r="GD715" s="2">
        <v>21</v>
      </c>
      <c r="GE715" s="2">
        <v>61.8</v>
      </c>
      <c r="GF715" s="2">
        <v>65.599999999999994</v>
      </c>
      <c r="GG715" s="2">
        <v>3</v>
      </c>
      <c r="GH715" s="2">
        <v>8.8000000000000007</v>
      </c>
      <c r="GI715" s="2">
        <v>8</v>
      </c>
      <c r="GJ715" s="2">
        <v>23.5</v>
      </c>
      <c r="GK715" s="2">
        <v>1</v>
      </c>
      <c r="GL715" s="2">
        <v>2.9</v>
      </c>
      <c r="GM715" s="2">
        <v>16</v>
      </c>
      <c r="GN715" s="2">
        <v>47.1</v>
      </c>
      <c r="GO715" s="2">
        <v>4</v>
      </c>
      <c r="GP715" s="2">
        <v>11.8</v>
      </c>
      <c r="GQ715" s="2">
        <v>2</v>
      </c>
      <c r="GR715" s="2">
        <v>5.9</v>
      </c>
      <c r="GS715" s="2">
        <v>13</v>
      </c>
      <c r="GT715" s="2">
        <v>38.200000000000003</v>
      </c>
      <c r="GU715" s="2">
        <v>1</v>
      </c>
      <c r="GV715" s="2">
        <v>34</v>
      </c>
    </row>
    <row r="716" spans="1:204" ht="12.75" customHeight="1" x14ac:dyDescent="0.2">
      <c r="A716" s="2">
        <v>3818</v>
      </c>
      <c r="B716" s="21">
        <f t="shared" si="55"/>
        <v>0</v>
      </c>
      <c r="C716" s="23">
        <f t="shared" si="56"/>
        <v>0</v>
      </c>
      <c r="D716" s="15">
        <f t="shared" si="57"/>
        <v>0</v>
      </c>
      <c r="E716" s="15">
        <f t="shared" si="58"/>
        <v>0</v>
      </c>
      <c r="F716" s="15">
        <f t="shared" si="59"/>
        <v>0</v>
      </c>
      <c r="H716" t="s">
        <v>1086</v>
      </c>
      <c r="I716" t="s">
        <v>1086</v>
      </c>
      <c r="AD716" t="s">
        <v>1086</v>
      </c>
      <c r="AE716" t="s">
        <v>1086</v>
      </c>
      <c r="AZ716" t="s">
        <v>1086</v>
      </c>
      <c r="BA716" t="s">
        <v>1086</v>
      </c>
      <c r="BV716" t="s">
        <v>1086</v>
      </c>
      <c r="BW716" t="s">
        <v>1086</v>
      </c>
      <c r="CR716" t="s">
        <v>1086</v>
      </c>
      <c r="CS716" t="s">
        <v>1086</v>
      </c>
      <c r="DN716" t="s">
        <v>1086</v>
      </c>
      <c r="DO716" t="s">
        <v>1086</v>
      </c>
      <c r="EJ716" t="s">
        <v>1086</v>
      </c>
      <c r="EK716" t="s">
        <v>1086</v>
      </c>
      <c r="FF716" t="s">
        <v>1086</v>
      </c>
      <c r="FG716" t="s">
        <v>1086</v>
      </c>
      <c r="GB716" t="s">
        <v>1086</v>
      </c>
      <c r="GC716" t="s">
        <v>1086</v>
      </c>
      <c r="GQ716" s="2">
        <v>1</v>
      </c>
      <c r="GR716" s="2">
        <v>100</v>
      </c>
      <c r="GS716" s="2">
        <v>1</v>
      </c>
      <c r="GT716" s="2">
        <v>100</v>
      </c>
      <c r="GV716" s="2">
        <v>2</v>
      </c>
    </row>
    <row r="717" spans="1:204" ht="12.75" customHeight="1" x14ac:dyDescent="0.2">
      <c r="A717" s="2">
        <v>3819</v>
      </c>
      <c r="B717" s="21">
        <f t="shared" si="55"/>
        <v>0</v>
      </c>
      <c r="C717" s="23">
        <f t="shared" si="56"/>
        <v>0</v>
      </c>
      <c r="D717" s="15">
        <f t="shared" si="57"/>
        <v>0</v>
      </c>
      <c r="E717" s="15">
        <f t="shared" si="58"/>
        <v>0</v>
      </c>
      <c r="F717" s="15">
        <f t="shared" si="59"/>
        <v>1.3539999999999999</v>
      </c>
      <c r="G717" s="17">
        <v>9</v>
      </c>
      <c r="H717" t="s">
        <v>1086</v>
      </c>
      <c r="I717" t="s">
        <v>1086</v>
      </c>
      <c r="AD717" t="s">
        <v>1086</v>
      </c>
      <c r="AE717" t="s">
        <v>1086</v>
      </c>
      <c r="AZ717" t="s">
        <v>1086</v>
      </c>
      <c r="BA717" t="s">
        <v>1086</v>
      </c>
      <c r="BU717" s="2">
        <v>9</v>
      </c>
      <c r="BV717" t="s">
        <v>1086</v>
      </c>
      <c r="BW717" t="s">
        <v>1086</v>
      </c>
      <c r="CQ717" s="2">
        <v>3</v>
      </c>
      <c r="CR717" t="s">
        <v>1086</v>
      </c>
      <c r="CS717" t="s">
        <v>1086</v>
      </c>
      <c r="DN717" t="s">
        <v>1086</v>
      </c>
      <c r="DO717" t="s">
        <v>1086</v>
      </c>
      <c r="EJ717" t="s">
        <v>1086</v>
      </c>
      <c r="EK717" t="s">
        <v>1086</v>
      </c>
      <c r="FE717" s="2">
        <v>3</v>
      </c>
      <c r="FF717" t="s">
        <v>1086</v>
      </c>
      <c r="FG717" t="s">
        <v>1086</v>
      </c>
      <c r="GA717" s="2">
        <v>11</v>
      </c>
      <c r="GB717" t="s">
        <v>1086</v>
      </c>
      <c r="GC717" t="s">
        <v>1086</v>
      </c>
      <c r="GD717" s="2">
        <v>2</v>
      </c>
      <c r="GE717" s="2">
        <v>14.3</v>
      </c>
      <c r="GF717" s="2">
        <v>18.2</v>
      </c>
      <c r="GG717" s="2">
        <v>6</v>
      </c>
      <c r="GH717" s="2">
        <v>42.9</v>
      </c>
      <c r="GI717" s="2">
        <v>3</v>
      </c>
      <c r="GJ717" s="2">
        <v>21.4</v>
      </c>
      <c r="GM717" s="2">
        <v>1</v>
      </c>
      <c r="GN717" s="2">
        <v>7.1</v>
      </c>
      <c r="GO717" s="2">
        <v>1</v>
      </c>
      <c r="GP717" s="2">
        <v>7.1</v>
      </c>
      <c r="GQ717" s="2">
        <v>3</v>
      </c>
      <c r="GR717" s="2">
        <v>21.4</v>
      </c>
      <c r="GS717" s="2">
        <v>12</v>
      </c>
      <c r="GT717" s="2">
        <v>85.7</v>
      </c>
      <c r="GV717" s="2">
        <v>5</v>
      </c>
    </row>
    <row r="718" spans="1:204" ht="12.75" customHeight="1" x14ac:dyDescent="0.2">
      <c r="A718" s="2">
        <v>3821</v>
      </c>
      <c r="B718" s="21">
        <f t="shared" si="55"/>
        <v>2.9279999999999999</v>
      </c>
      <c r="C718" s="23">
        <f t="shared" si="56"/>
        <v>2.9279999999999999</v>
      </c>
      <c r="D718" s="15">
        <f t="shared" si="57"/>
        <v>3.8</v>
      </c>
      <c r="E718" s="15">
        <f t="shared" si="58"/>
        <v>3.8</v>
      </c>
      <c r="F718" s="15">
        <f t="shared" si="59"/>
        <v>0</v>
      </c>
      <c r="G718" s="17">
        <v>111</v>
      </c>
      <c r="H718" t="s">
        <v>1086</v>
      </c>
      <c r="I718" t="s">
        <v>1086</v>
      </c>
      <c r="J718" s="2">
        <v>84</v>
      </c>
      <c r="K718" s="2">
        <v>75.7</v>
      </c>
      <c r="L718" s="2">
        <v>75.7</v>
      </c>
      <c r="M718" s="2">
        <v>4</v>
      </c>
      <c r="N718" s="2">
        <v>3.6</v>
      </c>
      <c r="O718" s="2">
        <v>23</v>
      </c>
      <c r="P718" s="2">
        <v>20.7</v>
      </c>
      <c r="S718" s="2">
        <v>61</v>
      </c>
      <c r="T718" s="2">
        <v>55</v>
      </c>
      <c r="U718" s="2">
        <v>23</v>
      </c>
      <c r="V718" s="2">
        <v>20.7</v>
      </c>
      <c r="Y718" s="2">
        <v>27</v>
      </c>
      <c r="Z718" s="2">
        <v>24.3</v>
      </c>
      <c r="AB718" s="2">
        <v>15</v>
      </c>
      <c r="AD718" t="s">
        <v>1086</v>
      </c>
      <c r="AE718" t="s">
        <v>1086</v>
      </c>
      <c r="AZ718" t="s">
        <v>1086</v>
      </c>
      <c r="BA718" t="s">
        <v>1086</v>
      </c>
      <c r="BU718" s="2">
        <v>111</v>
      </c>
      <c r="BV718" t="s">
        <v>1086</v>
      </c>
      <c r="BW718" t="s">
        <v>1086</v>
      </c>
      <c r="BX718" s="2">
        <v>84</v>
      </c>
      <c r="BY718" s="2">
        <v>75.7</v>
      </c>
      <c r="BZ718" s="2">
        <v>75.7</v>
      </c>
      <c r="CA718" s="2">
        <v>4</v>
      </c>
      <c r="CB718" s="2">
        <v>3.6</v>
      </c>
      <c r="CC718" s="2">
        <v>23</v>
      </c>
      <c r="CD718" s="2">
        <v>20.7</v>
      </c>
      <c r="CG718" s="2">
        <v>61</v>
      </c>
      <c r="CH718" s="2">
        <v>55</v>
      </c>
      <c r="CI718" s="2">
        <v>23</v>
      </c>
      <c r="CJ718" s="2">
        <v>20.7</v>
      </c>
      <c r="CM718" s="2">
        <v>27</v>
      </c>
      <c r="CN718" s="2">
        <v>24.3</v>
      </c>
      <c r="CP718" s="2">
        <v>15</v>
      </c>
      <c r="CQ718" s="2">
        <v>20</v>
      </c>
      <c r="CR718" t="s">
        <v>1086</v>
      </c>
      <c r="CS718" t="s">
        <v>1086</v>
      </c>
      <c r="CT718" s="2">
        <v>20</v>
      </c>
      <c r="CU718" s="2">
        <v>100</v>
      </c>
      <c r="CV718" s="2">
        <v>100</v>
      </c>
      <c r="DC718" s="2">
        <v>4</v>
      </c>
      <c r="DD718" s="2">
        <v>20</v>
      </c>
      <c r="DE718" s="2">
        <v>16</v>
      </c>
      <c r="DF718" s="2">
        <v>80</v>
      </c>
      <c r="DN718" t="s">
        <v>1086</v>
      </c>
      <c r="DO718" t="s">
        <v>1086</v>
      </c>
      <c r="EJ718" t="s">
        <v>1086</v>
      </c>
      <c r="EK718" t="s">
        <v>1086</v>
      </c>
      <c r="FE718" s="2">
        <v>20</v>
      </c>
      <c r="FF718" t="s">
        <v>1086</v>
      </c>
      <c r="FG718" t="s">
        <v>1086</v>
      </c>
      <c r="FH718" s="2">
        <v>20</v>
      </c>
      <c r="FI718" s="2">
        <v>100</v>
      </c>
      <c r="FJ718" s="2">
        <v>100</v>
      </c>
      <c r="FQ718" s="2">
        <v>4</v>
      </c>
      <c r="FR718" s="2">
        <v>20</v>
      </c>
      <c r="FS718" s="2">
        <v>16</v>
      </c>
      <c r="FT718" s="2">
        <v>80</v>
      </c>
      <c r="GB718" t="s">
        <v>1086</v>
      </c>
      <c r="GC718" t="s">
        <v>1086</v>
      </c>
    </row>
    <row r="719" spans="1:204" ht="12.75" customHeight="1" x14ac:dyDescent="0.2">
      <c r="A719" s="2">
        <v>3824</v>
      </c>
      <c r="B719" s="21">
        <f t="shared" si="55"/>
        <v>3.6339999999999999</v>
      </c>
      <c r="C719" s="23">
        <f t="shared" si="56"/>
        <v>3.6339999999999999</v>
      </c>
      <c r="D719" s="15">
        <f t="shared" si="57"/>
        <v>0</v>
      </c>
      <c r="E719" s="15">
        <f t="shared" si="58"/>
        <v>0</v>
      </c>
      <c r="F719" s="15">
        <f t="shared" si="59"/>
        <v>0</v>
      </c>
      <c r="G719" s="17">
        <v>71</v>
      </c>
      <c r="H719" t="s">
        <v>1086</v>
      </c>
      <c r="I719" t="s">
        <v>1086</v>
      </c>
      <c r="J719" s="2">
        <v>69</v>
      </c>
      <c r="K719" s="2">
        <v>97.2</v>
      </c>
      <c r="L719" s="2">
        <v>97.2</v>
      </c>
      <c r="M719" s="2">
        <v>1</v>
      </c>
      <c r="N719" s="2">
        <v>1.4</v>
      </c>
      <c r="O719" s="2">
        <v>1</v>
      </c>
      <c r="P719" s="2">
        <v>1.4</v>
      </c>
      <c r="S719" s="2">
        <v>21</v>
      </c>
      <c r="T719" s="2">
        <v>29.6</v>
      </c>
      <c r="U719" s="2">
        <v>48</v>
      </c>
      <c r="V719" s="2">
        <v>67.599999999999994</v>
      </c>
      <c r="Y719" s="2">
        <v>2</v>
      </c>
      <c r="Z719" s="2">
        <v>2.8</v>
      </c>
      <c r="AD719" t="s">
        <v>1086</v>
      </c>
      <c r="AE719" t="s">
        <v>1086</v>
      </c>
      <c r="AX719" s="2">
        <v>7</v>
      </c>
      <c r="AZ719" t="s">
        <v>1086</v>
      </c>
      <c r="BA719" t="s">
        <v>1086</v>
      </c>
      <c r="BU719" s="2">
        <v>71</v>
      </c>
      <c r="BV719" t="s">
        <v>1086</v>
      </c>
      <c r="BW719" t="s">
        <v>1086</v>
      </c>
      <c r="BX719" s="2">
        <v>69</v>
      </c>
      <c r="BY719" s="2">
        <v>97.2</v>
      </c>
      <c r="BZ719" s="2">
        <v>97.2</v>
      </c>
      <c r="CA719" s="2">
        <v>1</v>
      </c>
      <c r="CB719" s="2">
        <v>1.4</v>
      </c>
      <c r="CC719" s="2">
        <v>1</v>
      </c>
      <c r="CD719" s="2">
        <v>1.4</v>
      </c>
      <c r="CG719" s="2">
        <v>21</v>
      </c>
      <c r="CH719" s="2">
        <v>29.6</v>
      </c>
      <c r="CI719" s="2">
        <v>48</v>
      </c>
      <c r="CJ719" s="2">
        <v>67.599999999999994</v>
      </c>
      <c r="CM719" s="2">
        <v>2</v>
      </c>
      <c r="CN719" s="2">
        <v>2.8</v>
      </c>
      <c r="CP719" s="2">
        <v>7</v>
      </c>
      <c r="CR719" t="s">
        <v>1086</v>
      </c>
      <c r="CS719" t="s">
        <v>1086</v>
      </c>
      <c r="DM719" s="2">
        <v>7</v>
      </c>
      <c r="DN719" t="s">
        <v>1086</v>
      </c>
      <c r="DO719" t="s">
        <v>1086</v>
      </c>
      <c r="EJ719" t="s">
        <v>1086</v>
      </c>
      <c r="EK719" t="s">
        <v>1086</v>
      </c>
      <c r="FE719" s="2">
        <v>7</v>
      </c>
      <c r="FF719" t="s">
        <v>1086</v>
      </c>
      <c r="FG719" t="s">
        <v>1086</v>
      </c>
      <c r="GB719" t="s">
        <v>1086</v>
      </c>
      <c r="GC719" t="s">
        <v>1086</v>
      </c>
    </row>
    <row r="720" spans="1:204" ht="12.75" customHeight="1" x14ac:dyDescent="0.2">
      <c r="A720" s="2">
        <v>3829</v>
      </c>
      <c r="B720" s="21">
        <f t="shared" si="55"/>
        <v>0</v>
      </c>
      <c r="C720" s="23">
        <f t="shared" si="56"/>
        <v>0</v>
      </c>
      <c r="D720" s="15">
        <f t="shared" si="57"/>
        <v>0</v>
      </c>
      <c r="E720" s="15">
        <f t="shared" si="58"/>
        <v>0</v>
      </c>
      <c r="F720" s="15">
        <f t="shared" si="59"/>
        <v>0</v>
      </c>
      <c r="G720" s="17">
        <v>2</v>
      </c>
      <c r="H720" t="s">
        <v>1086</v>
      </c>
      <c r="I720" t="s">
        <v>1086</v>
      </c>
      <c r="AD720" t="s">
        <v>1086</v>
      </c>
      <c r="AE720" t="s">
        <v>1086</v>
      </c>
      <c r="AZ720" t="s">
        <v>1086</v>
      </c>
      <c r="BA720" t="s">
        <v>1086</v>
      </c>
      <c r="BU720" s="2">
        <v>2</v>
      </c>
      <c r="BV720" t="s">
        <v>1086</v>
      </c>
      <c r="BW720" t="s">
        <v>1086</v>
      </c>
      <c r="CR720" t="s">
        <v>1086</v>
      </c>
      <c r="CS720" t="s">
        <v>1086</v>
      </c>
      <c r="DN720" t="s">
        <v>1086</v>
      </c>
      <c r="DO720" t="s">
        <v>1086</v>
      </c>
      <c r="EJ720" t="s">
        <v>1086</v>
      </c>
      <c r="EK720" t="s">
        <v>1086</v>
      </c>
      <c r="FF720" t="s">
        <v>1086</v>
      </c>
      <c r="FG720" t="s">
        <v>1086</v>
      </c>
      <c r="GB720" t="s">
        <v>1086</v>
      </c>
      <c r="GC720" t="s">
        <v>1086</v>
      </c>
    </row>
    <row r="721" spans="1:204" ht="12.75" customHeight="1" x14ac:dyDescent="0.2">
      <c r="A721" s="2">
        <v>3831</v>
      </c>
      <c r="B721" s="21">
        <f t="shared" si="55"/>
        <v>4</v>
      </c>
      <c r="C721" s="23">
        <f t="shared" si="56"/>
        <v>4</v>
      </c>
      <c r="D721" s="15">
        <f t="shared" si="57"/>
        <v>0</v>
      </c>
      <c r="E721" s="15">
        <f t="shared" si="58"/>
        <v>0</v>
      </c>
      <c r="F721" s="15">
        <f t="shared" si="59"/>
        <v>0</v>
      </c>
      <c r="G721" s="17">
        <v>29</v>
      </c>
      <c r="H721" t="s">
        <v>1086</v>
      </c>
      <c r="I721" t="s">
        <v>1086</v>
      </c>
      <c r="J721" s="2">
        <v>29</v>
      </c>
      <c r="K721" s="2">
        <v>100</v>
      </c>
      <c r="L721" s="2">
        <v>100</v>
      </c>
      <c r="U721" s="2">
        <v>29</v>
      </c>
      <c r="V721" s="2">
        <v>100</v>
      </c>
      <c r="AD721" t="s">
        <v>1086</v>
      </c>
      <c r="AE721" t="s">
        <v>1086</v>
      </c>
      <c r="AZ721" t="s">
        <v>1086</v>
      </c>
      <c r="BA721" t="s">
        <v>1086</v>
      </c>
      <c r="BU721" s="2">
        <v>29</v>
      </c>
      <c r="BV721" t="s">
        <v>1086</v>
      </c>
      <c r="BW721" t="s">
        <v>1086</v>
      </c>
      <c r="BX721" s="2">
        <v>29</v>
      </c>
      <c r="BY721" s="2">
        <v>100</v>
      </c>
      <c r="BZ721" s="2">
        <v>100</v>
      </c>
      <c r="CI721" s="2">
        <v>29</v>
      </c>
      <c r="CJ721" s="2">
        <v>100</v>
      </c>
      <c r="CR721" t="s">
        <v>1086</v>
      </c>
      <c r="CS721" t="s">
        <v>1086</v>
      </c>
      <c r="DN721" t="s">
        <v>1086</v>
      </c>
      <c r="DO721" t="s">
        <v>1086</v>
      </c>
      <c r="EJ721" t="s">
        <v>1086</v>
      </c>
      <c r="EK721" t="s">
        <v>1086</v>
      </c>
      <c r="FF721" t="s">
        <v>1086</v>
      </c>
      <c r="FG721" t="s">
        <v>1086</v>
      </c>
      <c r="GB721" t="s">
        <v>1086</v>
      </c>
      <c r="GC721" t="s">
        <v>1086</v>
      </c>
    </row>
    <row r="722" spans="1:204" ht="12.75" customHeight="1" x14ac:dyDescent="0.2">
      <c r="A722" s="2">
        <v>3833</v>
      </c>
      <c r="B722" s="21">
        <f t="shared" si="55"/>
        <v>2.4660000000000002</v>
      </c>
      <c r="C722" s="23">
        <f t="shared" si="56"/>
        <v>2.48</v>
      </c>
      <c r="D722" s="15">
        <f t="shared" si="57"/>
        <v>0</v>
      </c>
      <c r="E722" s="15">
        <f t="shared" si="58"/>
        <v>3.4330000000000003</v>
      </c>
      <c r="F722" s="15">
        <f t="shared" si="59"/>
        <v>3.1519999999999997</v>
      </c>
      <c r="G722" s="17">
        <v>301</v>
      </c>
      <c r="H722" t="s">
        <v>1086</v>
      </c>
      <c r="I722" t="s">
        <v>1086</v>
      </c>
      <c r="J722" s="2">
        <v>194</v>
      </c>
      <c r="K722" s="2">
        <v>59.7</v>
      </c>
      <c r="L722" s="2">
        <v>64.5</v>
      </c>
      <c r="M722" s="2">
        <v>47</v>
      </c>
      <c r="N722" s="2">
        <v>14.5</v>
      </c>
      <c r="O722" s="2">
        <v>60</v>
      </c>
      <c r="P722" s="2">
        <v>18.5</v>
      </c>
      <c r="S722" s="2">
        <v>142</v>
      </c>
      <c r="T722" s="2">
        <v>43.7</v>
      </c>
      <c r="U722" s="2">
        <v>52</v>
      </c>
      <c r="V722" s="2">
        <v>16</v>
      </c>
      <c r="W722" s="2">
        <v>24</v>
      </c>
      <c r="X722" s="2">
        <v>7.4</v>
      </c>
      <c r="Y722" s="2">
        <v>131</v>
      </c>
      <c r="Z722" s="2">
        <v>40.299999999999997</v>
      </c>
      <c r="AA722" s="2">
        <v>3</v>
      </c>
      <c r="AB722" s="2">
        <v>737</v>
      </c>
      <c r="AC722" s="2">
        <v>10</v>
      </c>
      <c r="AD722" t="s">
        <v>1086</v>
      </c>
      <c r="AE722" t="s">
        <v>1086</v>
      </c>
      <c r="AF722" s="2">
        <v>9</v>
      </c>
      <c r="AG722" s="2">
        <v>90</v>
      </c>
      <c r="AH722" s="2">
        <v>90</v>
      </c>
      <c r="AK722" s="2">
        <v>1</v>
      </c>
      <c r="AL722" s="2">
        <v>10</v>
      </c>
      <c r="AO722" s="2">
        <v>8</v>
      </c>
      <c r="AP722" s="2">
        <v>80</v>
      </c>
      <c r="AQ722" s="2">
        <v>1</v>
      </c>
      <c r="AR722" s="2">
        <v>10</v>
      </c>
      <c r="AU722" s="2">
        <v>1</v>
      </c>
      <c r="AV722" s="2">
        <v>10</v>
      </c>
      <c r="AX722" s="2">
        <v>3</v>
      </c>
      <c r="AZ722" t="s">
        <v>1086</v>
      </c>
      <c r="BA722" t="s">
        <v>1086</v>
      </c>
      <c r="BU722" s="2">
        <v>311</v>
      </c>
      <c r="BV722" t="s">
        <v>1086</v>
      </c>
      <c r="BW722" t="s">
        <v>1086</v>
      </c>
      <c r="BX722" s="2">
        <v>203</v>
      </c>
      <c r="BY722" s="2">
        <v>60.6</v>
      </c>
      <c r="BZ722" s="2">
        <v>65.3</v>
      </c>
      <c r="CA722" s="2">
        <v>47</v>
      </c>
      <c r="CB722" s="2">
        <v>14</v>
      </c>
      <c r="CC722" s="2">
        <v>61</v>
      </c>
      <c r="CD722" s="2">
        <v>18.2</v>
      </c>
      <c r="CG722" s="2">
        <v>150</v>
      </c>
      <c r="CH722" s="2">
        <v>44.8</v>
      </c>
      <c r="CI722" s="2">
        <v>53</v>
      </c>
      <c r="CJ722" s="2">
        <v>15.8</v>
      </c>
      <c r="CK722" s="2">
        <v>24</v>
      </c>
      <c r="CL722" s="2">
        <v>7.2</v>
      </c>
      <c r="CM722" s="2">
        <v>132</v>
      </c>
      <c r="CN722" s="2">
        <v>39.4</v>
      </c>
      <c r="CO722" s="2">
        <v>3</v>
      </c>
      <c r="CP722" s="2">
        <v>740</v>
      </c>
      <c r="CQ722" s="2">
        <v>250</v>
      </c>
      <c r="CR722" t="s">
        <v>1086</v>
      </c>
      <c r="CS722" t="s">
        <v>1086</v>
      </c>
      <c r="DM722" s="2">
        <v>9</v>
      </c>
      <c r="DN722" t="s">
        <v>1086</v>
      </c>
      <c r="DO722" t="s">
        <v>1086</v>
      </c>
      <c r="EJ722" t="s">
        <v>1086</v>
      </c>
      <c r="EK722" t="s">
        <v>1086</v>
      </c>
      <c r="FE722" s="2">
        <v>259</v>
      </c>
      <c r="FF722" t="s">
        <v>1086</v>
      </c>
      <c r="FG722" t="s">
        <v>1086</v>
      </c>
      <c r="FH722" s="2">
        <v>232</v>
      </c>
      <c r="FI722" s="2">
        <v>89.6</v>
      </c>
      <c r="FJ722" s="2">
        <v>89.6</v>
      </c>
      <c r="FK722" s="2">
        <v>4</v>
      </c>
      <c r="FL722" s="2">
        <v>1.5</v>
      </c>
      <c r="FM722" s="2">
        <v>23</v>
      </c>
      <c r="FN722" s="2">
        <v>8.9</v>
      </c>
      <c r="FQ722" s="2">
        <v>89</v>
      </c>
      <c r="FR722" s="2">
        <v>34.4</v>
      </c>
      <c r="FS722" s="2">
        <v>143</v>
      </c>
      <c r="FT722" s="2">
        <v>55.2</v>
      </c>
      <c r="FW722" s="2">
        <v>27</v>
      </c>
      <c r="FX722" s="2">
        <v>10.4</v>
      </c>
      <c r="FZ722" s="2">
        <v>396</v>
      </c>
      <c r="GA722" s="2">
        <v>353</v>
      </c>
      <c r="GB722" t="s">
        <v>1086</v>
      </c>
      <c r="GC722" t="s">
        <v>1086</v>
      </c>
      <c r="GD722" s="2">
        <v>294</v>
      </c>
      <c r="GE722" s="2">
        <v>81.2</v>
      </c>
      <c r="GF722" s="2">
        <v>83.3</v>
      </c>
      <c r="GG722" s="2">
        <v>13</v>
      </c>
      <c r="GH722" s="2">
        <v>3.6</v>
      </c>
      <c r="GI722" s="2">
        <v>46</v>
      </c>
      <c r="GJ722" s="2">
        <v>12.7</v>
      </c>
      <c r="GM722" s="2">
        <v>141</v>
      </c>
      <c r="GN722" s="2">
        <v>39</v>
      </c>
      <c r="GO722" s="2">
        <v>153</v>
      </c>
      <c r="GP722" s="2">
        <v>42.3</v>
      </c>
      <c r="GQ722" s="2">
        <v>9</v>
      </c>
      <c r="GR722" s="2">
        <v>2.5</v>
      </c>
      <c r="GS722" s="2">
        <v>68</v>
      </c>
      <c r="GT722" s="2">
        <v>18.8</v>
      </c>
      <c r="GU722" s="2">
        <v>5</v>
      </c>
      <c r="GV722" s="2">
        <v>423</v>
      </c>
    </row>
    <row r="723" spans="1:204" ht="12.75" customHeight="1" x14ac:dyDescent="0.2">
      <c r="A723" s="2">
        <v>3851</v>
      </c>
      <c r="B723" s="21">
        <f t="shared" si="55"/>
        <v>3.7489999999999997</v>
      </c>
      <c r="C723" s="23">
        <f t="shared" si="56"/>
        <v>3.7489999999999997</v>
      </c>
      <c r="D723" s="15">
        <f t="shared" si="57"/>
        <v>4</v>
      </c>
      <c r="E723" s="15">
        <f t="shared" si="58"/>
        <v>4</v>
      </c>
      <c r="F723" s="15">
        <f t="shared" si="59"/>
        <v>0</v>
      </c>
      <c r="G723" s="17">
        <v>155</v>
      </c>
      <c r="H723" t="s">
        <v>1086</v>
      </c>
      <c r="I723" t="s">
        <v>1086</v>
      </c>
      <c r="J723" s="2">
        <v>150</v>
      </c>
      <c r="K723" s="2">
        <v>96.8</v>
      </c>
      <c r="L723" s="2">
        <v>96.8</v>
      </c>
      <c r="O723" s="2">
        <v>5</v>
      </c>
      <c r="P723" s="2">
        <v>3.2</v>
      </c>
      <c r="S723" s="2">
        <v>29</v>
      </c>
      <c r="T723" s="2">
        <v>18.7</v>
      </c>
      <c r="U723" s="2">
        <v>121</v>
      </c>
      <c r="V723" s="2">
        <v>78.099999999999994</v>
      </c>
      <c r="Y723" s="2">
        <v>5</v>
      </c>
      <c r="Z723" s="2">
        <v>3.2</v>
      </c>
      <c r="AB723" s="2">
        <v>22</v>
      </c>
      <c r="AD723" t="s">
        <v>1086</v>
      </c>
      <c r="AE723" t="s">
        <v>1086</v>
      </c>
      <c r="AZ723" t="s">
        <v>1086</v>
      </c>
      <c r="BA723" t="s">
        <v>1086</v>
      </c>
      <c r="BU723" s="2">
        <v>155</v>
      </c>
      <c r="BV723" t="s">
        <v>1086</v>
      </c>
      <c r="BW723" t="s">
        <v>1086</v>
      </c>
      <c r="BX723" s="2">
        <v>150</v>
      </c>
      <c r="BY723" s="2">
        <v>96.8</v>
      </c>
      <c r="BZ723" s="2">
        <v>96.8</v>
      </c>
      <c r="CC723" s="2">
        <v>5</v>
      </c>
      <c r="CD723" s="2">
        <v>3.2</v>
      </c>
      <c r="CG723" s="2">
        <v>29</v>
      </c>
      <c r="CH723" s="2">
        <v>18.7</v>
      </c>
      <c r="CI723" s="2">
        <v>121</v>
      </c>
      <c r="CJ723" s="2">
        <v>78.099999999999994</v>
      </c>
      <c r="CM723" s="2">
        <v>5</v>
      </c>
      <c r="CN723" s="2">
        <v>3.2</v>
      </c>
      <c r="CP723" s="2">
        <v>22</v>
      </c>
      <c r="CQ723" s="2">
        <v>23</v>
      </c>
      <c r="CR723" t="s">
        <v>1086</v>
      </c>
      <c r="CS723" t="s">
        <v>1086</v>
      </c>
      <c r="CT723" s="2">
        <v>23</v>
      </c>
      <c r="CU723" s="2">
        <v>100</v>
      </c>
      <c r="CV723" s="2">
        <v>100</v>
      </c>
      <c r="DE723" s="2">
        <v>23</v>
      </c>
      <c r="DF723" s="2">
        <v>100</v>
      </c>
      <c r="DN723" t="s">
        <v>1086</v>
      </c>
      <c r="DO723" t="s">
        <v>1086</v>
      </c>
      <c r="EJ723" t="s">
        <v>1086</v>
      </c>
      <c r="EK723" t="s">
        <v>1086</v>
      </c>
      <c r="FE723" s="2">
        <v>23</v>
      </c>
      <c r="FF723" t="s">
        <v>1086</v>
      </c>
      <c r="FG723" t="s">
        <v>1086</v>
      </c>
      <c r="FH723" s="2">
        <v>23</v>
      </c>
      <c r="FI723" s="2">
        <v>100</v>
      </c>
      <c r="FJ723" s="2">
        <v>100</v>
      </c>
      <c r="FS723" s="2">
        <v>23</v>
      </c>
      <c r="FT723" s="2">
        <v>100</v>
      </c>
      <c r="GB723" t="s">
        <v>1086</v>
      </c>
      <c r="GC723" t="s">
        <v>1086</v>
      </c>
    </row>
    <row r="724" spans="1:204" ht="12.75" customHeight="1" x14ac:dyDescent="0.2">
      <c r="A724" s="2">
        <v>3854</v>
      </c>
      <c r="B724" s="21">
        <f t="shared" si="55"/>
        <v>1.3969999999999998</v>
      </c>
      <c r="C724" s="23">
        <f t="shared" si="56"/>
        <v>1.3969999999999998</v>
      </c>
      <c r="D724" s="15">
        <f t="shared" si="57"/>
        <v>1.8210000000000002</v>
      </c>
      <c r="E724" s="15">
        <f t="shared" si="58"/>
        <v>1.8210000000000002</v>
      </c>
      <c r="F724" s="15">
        <f t="shared" si="59"/>
        <v>1.3259999999999998</v>
      </c>
      <c r="G724" s="17">
        <v>79</v>
      </c>
      <c r="H724" t="s">
        <v>1086</v>
      </c>
      <c r="I724" t="s">
        <v>1086</v>
      </c>
      <c r="J724" s="2">
        <v>10</v>
      </c>
      <c r="K724" s="2">
        <v>12</v>
      </c>
      <c r="L724" s="2">
        <v>12.7</v>
      </c>
      <c r="M724" s="2">
        <v>52</v>
      </c>
      <c r="N724" s="2">
        <v>62.7</v>
      </c>
      <c r="O724" s="2">
        <v>17</v>
      </c>
      <c r="P724" s="2">
        <v>20.5</v>
      </c>
      <c r="S724" s="2">
        <v>10</v>
      </c>
      <c r="T724" s="2">
        <v>12</v>
      </c>
      <c r="W724" s="2">
        <v>4</v>
      </c>
      <c r="X724" s="2">
        <v>4.8</v>
      </c>
      <c r="Y724" s="2">
        <v>73</v>
      </c>
      <c r="Z724" s="2">
        <v>88</v>
      </c>
      <c r="AA724" s="2">
        <v>6</v>
      </c>
      <c r="AB724" s="2">
        <v>56</v>
      </c>
      <c r="AD724" t="s">
        <v>1086</v>
      </c>
      <c r="AE724" t="s">
        <v>1086</v>
      </c>
      <c r="AZ724" t="s">
        <v>1086</v>
      </c>
      <c r="BA724" t="s">
        <v>1086</v>
      </c>
      <c r="BU724" s="2">
        <v>79</v>
      </c>
      <c r="BV724" t="s">
        <v>1086</v>
      </c>
      <c r="BW724" t="s">
        <v>1086</v>
      </c>
      <c r="BX724" s="2">
        <v>10</v>
      </c>
      <c r="BY724" s="2">
        <v>12</v>
      </c>
      <c r="BZ724" s="2">
        <v>12.7</v>
      </c>
      <c r="CA724" s="2">
        <v>52</v>
      </c>
      <c r="CB724" s="2">
        <v>62.7</v>
      </c>
      <c r="CC724" s="2">
        <v>17</v>
      </c>
      <c r="CD724" s="2">
        <v>20.5</v>
      </c>
      <c r="CG724" s="2">
        <v>10</v>
      </c>
      <c r="CH724" s="2">
        <v>12</v>
      </c>
      <c r="CK724" s="2">
        <v>4</v>
      </c>
      <c r="CL724" s="2">
        <v>4.8</v>
      </c>
      <c r="CM724" s="2">
        <v>73</v>
      </c>
      <c r="CN724" s="2">
        <v>88</v>
      </c>
      <c r="CO724" s="2">
        <v>6</v>
      </c>
      <c r="CP724" s="2">
        <v>56</v>
      </c>
      <c r="CQ724" s="2">
        <v>39</v>
      </c>
      <c r="CR724" t="s">
        <v>1086</v>
      </c>
      <c r="CS724" t="s">
        <v>1086</v>
      </c>
      <c r="CT724" s="2">
        <v>6</v>
      </c>
      <c r="CU724" s="2">
        <v>15.4</v>
      </c>
      <c r="CV724" s="2">
        <v>15.4</v>
      </c>
      <c r="CW724" s="2">
        <v>14</v>
      </c>
      <c r="CX724" s="2">
        <v>35.9</v>
      </c>
      <c r="CY724" s="2">
        <v>19</v>
      </c>
      <c r="CZ724" s="2">
        <v>48.7</v>
      </c>
      <c r="DC724" s="2">
        <v>5</v>
      </c>
      <c r="DD724" s="2">
        <v>12.8</v>
      </c>
      <c r="DE724" s="2">
        <v>1</v>
      </c>
      <c r="DF724" s="2">
        <v>2.6</v>
      </c>
      <c r="DI724" s="2">
        <v>33</v>
      </c>
      <c r="DJ724" s="2">
        <v>84.6</v>
      </c>
      <c r="DK724" s="2">
        <v>1</v>
      </c>
      <c r="DL724" s="2">
        <v>26</v>
      </c>
      <c r="DN724" t="s">
        <v>1086</v>
      </c>
      <c r="DO724" t="s">
        <v>1086</v>
      </c>
      <c r="EJ724" t="s">
        <v>1086</v>
      </c>
      <c r="EK724" t="s">
        <v>1086</v>
      </c>
      <c r="FE724" s="2">
        <v>39</v>
      </c>
      <c r="FF724" t="s">
        <v>1086</v>
      </c>
      <c r="FG724" t="s">
        <v>1086</v>
      </c>
      <c r="FH724" s="2">
        <v>6</v>
      </c>
      <c r="FI724" s="2">
        <v>15.4</v>
      </c>
      <c r="FJ724" s="2">
        <v>15.4</v>
      </c>
      <c r="FK724" s="2">
        <v>14</v>
      </c>
      <c r="FL724" s="2">
        <v>35.9</v>
      </c>
      <c r="FM724" s="2">
        <v>19</v>
      </c>
      <c r="FN724" s="2">
        <v>48.7</v>
      </c>
      <c r="FQ724" s="2">
        <v>5</v>
      </c>
      <c r="FR724" s="2">
        <v>12.8</v>
      </c>
      <c r="FS724" s="2">
        <v>1</v>
      </c>
      <c r="FT724" s="2">
        <v>2.6</v>
      </c>
      <c r="FW724" s="2">
        <v>33</v>
      </c>
      <c r="FX724" s="2">
        <v>84.6</v>
      </c>
      <c r="FY724" s="2">
        <v>1</v>
      </c>
      <c r="FZ724" s="2">
        <v>26</v>
      </c>
      <c r="GA724" s="2">
        <v>39</v>
      </c>
      <c r="GB724" t="s">
        <v>1086</v>
      </c>
      <c r="GC724" t="s">
        <v>1086</v>
      </c>
      <c r="GD724" s="2">
        <v>9</v>
      </c>
      <c r="GE724" s="2">
        <v>18.399999999999999</v>
      </c>
      <c r="GF724" s="2">
        <v>23.1</v>
      </c>
      <c r="GG724" s="2">
        <v>10</v>
      </c>
      <c r="GH724" s="2">
        <v>20.399999999999999</v>
      </c>
      <c r="GI724" s="2">
        <v>20</v>
      </c>
      <c r="GJ724" s="2">
        <v>40.799999999999997</v>
      </c>
      <c r="GK724" s="2">
        <v>4</v>
      </c>
      <c r="GL724" s="2">
        <v>8.1999999999999993</v>
      </c>
      <c r="GM724" s="2">
        <v>5</v>
      </c>
      <c r="GN724" s="2">
        <v>10.199999999999999</v>
      </c>
      <c r="GQ724" s="2">
        <v>10</v>
      </c>
      <c r="GR724" s="2">
        <v>20.399999999999999</v>
      </c>
      <c r="GS724" s="2">
        <v>40</v>
      </c>
      <c r="GT724" s="2">
        <v>81.599999999999994</v>
      </c>
      <c r="GU724" s="2">
        <v>8</v>
      </c>
      <c r="GV724" s="2">
        <v>42</v>
      </c>
    </row>
    <row r="725" spans="1:204" ht="12.75" customHeight="1" x14ac:dyDescent="0.2">
      <c r="A725" s="2">
        <v>3855</v>
      </c>
      <c r="B725" s="21">
        <f t="shared" si="55"/>
        <v>1.1399999999999999</v>
      </c>
      <c r="C725" s="23">
        <f t="shared" si="56"/>
        <v>1.1399999999999999</v>
      </c>
      <c r="D725" s="15">
        <f t="shared" si="57"/>
        <v>0</v>
      </c>
      <c r="E725" s="15">
        <f t="shared" si="58"/>
        <v>0</v>
      </c>
      <c r="F725" s="15">
        <f t="shared" si="59"/>
        <v>2.3319999999999999</v>
      </c>
      <c r="G725" s="17">
        <v>13</v>
      </c>
      <c r="H725" t="s">
        <v>1086</v>
      </c>
      <c r="I725" t="s">
        <v>1086</v>
      </c>
      <c r="J725" s="2">
        <v>6</v>
      </c>
      <c r="K725" s="2">
        <v>42.9</v>
      </c>
      <c r="L725" s="2">
        <v>46.2</v>
      </c>
      <c r="M725" s="2">
        <v>5</v>
      </c>
      <c r="N725" s="2">
        <v>35.700000000000003</v>
      </c>
      <c r="O725" s="2">
        <v>2</v>
      </c>
      <c r="P725" s="2">
        <v>14.3</v>
      </c>
      <c r="Q725" s="2">
        <v>4</v>
      </c>
      <c r="R725" s="2">
        <v>28.6</v>
      </c>
      <c r="S725" s="2">
        <v>1</v>
      </c>
      <c r="T725" s="2">
        <v>7.1</v>
      </c>
      <c r="U725" s="2">
        <v>1</v>
      </c>
      <c r="V725" s="2">
        <v>7.1</v>
      </c>
      <c r="W725" s="2">
        <v>1</v>
      </c>
      <c r="X725" s="2">
        <v>7.1</v>
      </c>
      <c r="Y725" s="2">
        <v>8</v>
      </c>
      <c r="Z725" s="2">
        <v>57.1</v>
      </c>
      <c r="AB725" s="2">
        <v>38</v>
      </c>
      <c r="AD725" t="s">
        <v>1086</v>
      </c>
      <c r="AE725" t="s">
        <v>1086</v>
      </c>
      <c r="AZ725" t="s">
        <v>1086</v>
      </c>
      <c r="BA725" t="s">
        <v>1086</v>
      </c>
      <c r="BU725" s="2">
        <v>13</v>
      </c>
      <c r="BV725" t="s">
        <v>1086</v>
      </c>
      <c r="BW725" t="s">
        <v>1086</v>
      </c>
      <c r="BX725" s="2">
        <v>6</v>
      </c>
      <c r="BY725" s="2">
        <v>42.9</v>
      </c>
      <c r="BZ725" s="2">
        <v>46.2</v>
      </c>
      <c r="CA725" s="2">
        <v>5</v>
      </c>
      <c r="CB725" s="2">
        <v>35.700000000000003</v>
      </c>
      <c r="CC725" s="2">
        <v>2</v>
      </c>
      <c r="CD725" s="2">
        <v>14.3</v>
      </c>
      <c r="CE725" s="2">
        <v>4</v>
      </c>
      <c r="CF725" s="2">
        <v>28.6</v>
      </c>
      <c r="CG725" s="2">
        <v>1</v>
      </c>
      <c r="CH725" s="2">
        <v>7.1</v>
      </c>
      <c r="CI725" s="2">
        <v>1</v>
      </c>
      <c r="CJ725" s="2">
        <v>7.1</v>
      </c>
      <c r="CK725" s="2">
        <v>1</v>
      </c>
      <c r="CL725" s="2">
        <v>7.1</v>
      </c>
      <c r="CM725" s="2">
        <v>8</v>
      </c>
      <c r="CN725" s="2">
        <v>57.1</v>
      </c>
      <c r="CP725" s="2">
        <v>38</v>
      </c>
      <c r="CQ725" s="2">
        <v>7</v>
      </c>
      <c r="CR725" t="s">
        <v>1086</v>
      </c>
      <c r="CS725" t="s">
        <v>1086</v>
      </c>
      <c r="DN725" t="s">
        <v>1086</v>
      </c>
      <c r="DO725" t="s">
        <v>1086</v>
      </c>
      <c r="EJ725" t="s">
        <v>1086</v>
      </c>
      <c r="EK725" t="s">
        <v>1086</v>
      </c>
      <c r="FE725" s="2">
        <v>7</v>
      </c>
      <c r="FF725" t="s">
        <v>1086</v>
      </c>
      <c r="FG725" t="s">
        <v>1086</v>
      </c>
      <c r="GA725" s="2">
        <v>11</v>
      </c>
      <c r="GB725" t="s">
        <v>1086</v>
      </c>
      <c r="GC725" t="s">
        <v>1086</v>
      </c>
      <c r="GD725" s="2">
        <v>6</v>
      </c>
      <c r="GE725" s="2">
        <v>50</v>
      </c>
      <c r="GF725" s="2">
        <v>54.5</v>
      </c>
      <c r="GG725" s="2">
        <v>4</v>
      </c>
      <c r="GH725" s="2">
        <v>33.299999999999997</v>
      </c>
      <c r="GI725" s="2">
        <v>1</v>
      </c>
      <c r="GJ725" s="2">
        <v>8.3000000000000007</v>
      </c>
      <c r="GM725" s="2">
        <v>2</v>
      </c>
      <c r="GN725" s="2">
        <v>16.7</v>
      </c>
      <c r="GO725" s="2">
        <v>4</v>
      </c>
      <c r="GP725" s="2">
        <v>33.299999999999997</v>
      </c>
      <c r="GQ725" s="2">
        <v>1</v>
      </c>
      <c r="GR725" s="2">
        <v>8.3000000000000007</v>
      </c>
      <c r="GS725" s="2">
        <v>6</v>
      </c>
      <c r="GT725" s="2">
        <v>50</v>
      </c>
      <c r="GV725" s="2">
        <v>16</v>
      </c>
    </row>
    <row r="726" spans="1:204" ht="12.75" customHeight="1" x14ac:dyDescent="0.2">
      <c r="A726" s="2">
        <v>3857</v>
      </c>
      <c r="B726" s="21">
        <f t="shared" si="55"/>
        <v>1.4269999999999998</v>
      </c>
      <c r="C726" s="23">
        <f t="shared" si="56"/>
        <v>1.4269999999999998</v>
      </c>
      <c r="D726" s="15">
        <f t="shared" si="57"/>
        <v>0</v>
      </c>
      <c r="E726" s="15">
        <f t="shared" si="58"/>
        <v>0</v>
      </c>
      <c r="F726" s="15">
        <f t="shared" si="59"/>
        <v>2.06</v>
      </c>
      <c r="G726" s="17">
        <v>40</v>
      </c>
      <c r="H726" t="s">
        <v>1086</v>
      </c>
      <c r="I726" t="s">
        <v>1086</v>
      </c>
      <c r="J726" s="2">
        <v>3</v>
      </c>
      <c r="K726" s="2">
        <v>7.1</v>
      </c>
      <c r="L726" s="2">
        <v>7.5</v>
      </c>
      <c r="M726" s="2">
        <v>23</v>
      </c>
      <c r="N726" s="2">
        <v>54.8</v>
      </c>
      <c r="O726" s="2">
        <v>14</v>
      </c>
      <c r="P726" s="2">
        <v>33.299999999999997</v>
      </c>
      <c r="S726" s="2">
        <v>3</v>
      </c>
      <c r="T726" s="2">
        <v>7.1</v>
      </c>
      <c r="W726" s="2">
        <v>2</v>
      </c>
      <c r="X726" s="2">
        <v>4.8</v>
      </c>
      <c r="Y726" s="2">
        <v>39</v>
      </c>
      <c r="Z726" s="2">
        <v>92.9</v>
      </c>
      <c r="AA726" s="2">
        <v>2</v>
      </c>
      <c r="AB726" s="2">
        <v>35</v>
      </c>
      <c r="AD726" t="s">
        <v>1086</v>
      </c>
      <c r="AE726" t="s">
        <v>1086</v>
      </c>
      <c r="AZ726" t="s">
        <v>1086</v>
      </c>
      <c r="BA726" t="s">
        <v>1086</v>
      </c>
      <c r="BU726" s="2">
        <v>40</v>
      </c>
      <c r="BV726" t="s">
        <v>1086</v>
      </c>
      <c r="BW726" t="s">
        <v>1086</v>
      </c>
      <c r="BX726" s="2">
        <v>3</v>
      </c>
      <c r="BY726" s="2">
        <v>7.1</v>
      </c>
      <c r="BZ726" s="2">
        <v>7.5</v>
      </c>
      <c r="CA726" s="2">
        <v>23</v>
      </c>
      <c r="CB726" s="2">
        <v>54.8</v>
      </c>
      <c r="CC726" s="2">
        <v>14</v>
      </c>
      <c r="CD726" s="2">
        <v>33.299999999999997</v>
      </c>
      <c r="CG726" s="2">
        <v>3</v>
      </c>
      <c r="CH726" s="2">
        <v>7.1</v>
      </c>
      <c r="CK726" s="2">
        <v>2</v>
      </c>
      <c r="CL726" s="2">
        <v>4.8</v>
      </c>
      <c r="CM726" s="2">
        <v>39</v>
      </c>
      <c r="CN726" s="2">
        <v>92.9</v>
      </c>
      <c r="CO726" s="2">
        <v>2</v>
      </c>
      <c r="CP726" s="2">
        <v>35</v>
      </c>
      <c r="CQ726" s="2">
        <v>6</v>
      </c>
      <c r="CR726" t="s">
        <v>1086</v>
      </c>
      <c r="CS726" t="s">
        <v>1086</v>
      </c>
      <c r="DN726" t="s">
        <v>1086</v>
      </c>
      <c r="DO726" t="s">
        <v>1086</v>
      </c>
      <c r="EJ726" t="s">
        <v>1086</v>
      </c>
      <c r="EK726" t="s">
        <v>1086</v>
      </c>
      <c r="FE726" s="2">
        <v>6</v>
      </c>
      <c r="FF726" t="s">
        <v>1086</v>
      </c>
      <c r="FG726" t="s">
        <v>1086</v>
      </c>
      <c r="GA726" s="2">
        <v>16</v>
      </c>
      <c r="GB726" t="s">
        <v>1086</v>
      </c>
      <c r="GC726" t="s">
        <v>1086</v>
      </c>
      <c r="GD726" s="2">
        <v>4</v>
      </c>
      <c r="GE726" s="2">
        <v>23.5</v>
      </c>
      <c r="GF726" s="2">
        <v>25</v>
      </c>
      <c r="GG726" s="2">
        <v>3</v>
      </c>
      <c r="GH726" s="2">
        <v>17.600000000000001</v>
      </c>
      <c r="GI726" s="2">
        <v>9</v>
      </c>
      <c r="GJ726" s="2">
        <v>52.9</v>
      </c>
      <c r="GM726" s="2">
        <v>2</v>
      </c>
      <c r="GN726" s="2">
        <v>11.8</v>
      </c>
      <c r="GO726" s="2">
        <v>2</v>
      </c>
      <c r="GP726" s="2">
        <v>11.8</v>
      </c>
      <c r="GQ726" s="2">
        <v>1</v>
      </c>
      <c r="GR726" s="2">
        <v>5.9</v>
      </c>
      <c r="GS726" s="2">
        <v>13</v>
      </c>
      <c r="GT726" s="2">
        <v>76.5</v>
      </c>
      <c r="GV726" s="2">
        <v>5</v>
      </c>
    </row>
    <row r="727" spans="1:204" ht="12.75" customHeight="1" x14ac:dyDescent="0.2">
      <c r="A727" s="2">
        <v>3861</v>
      </c>
      <c r="B727" s="21">
        <f t="shared" si="55"/>
        <v>0</v>
      </c>
      <c r="C727" s="23">
        <f t="shared" si="56"/>
        <v>0</v>
      </c>
      <c r="D727" s="15">
        <f t="shared" si="57"/>
        <v>0</v>
      </c>
      <c r="E727" s="15">
        <f t="shared" si="58"/>
        <v>0</v>
      </c>
      <c r="F727" s="15">
        <f t="shared" si="59"/>
        <v>0</v>
      </c>
      <c r="H727" t="s">
        <v>1086</v>
      </c>
      <c r="I727" t="s">
        <v>1086</v>
      </c>
      <c r="AD727" t="s">
        <v>1086</v>
      </c>
      <c r="AE727" t="s">
        <v>1086</v>
      </c>
      <c r="AZ727" t="s">
        <v>1086</v>
      </c>
      <c r="BA727" t="s">
        <v>1086</v>
      </c>
      <c r="BV727" t="s">
        <v>1086</v>
      </c>
      <c r="BW727" t="s">
        <v>1086</v>
      </c>
      <c r="CR727" t="s">
        <v>1086</v>
      </c>
      <c r="CS727" t="s">
        <v>1086</v>
      </c>
      <c r="DN727" t="s">
        <v>1086</v>
      </c>
      <c r="DO727" t="s">
        <v>1086</v>
      </c>
      <c r="EJ727" t="s">
        <v>1086</v>
      </c>
      <c r="EK727" t="s">
        <v>1086</v>
      </c>
      <c r="FF727" t="s">
        <v>1086</v>
      </c>
      <c r="FG727" t="s">
        <v>1086</v>
      </c>
      <c r="GA727" s="2">
        <v>1</v>
      </c>
      <c r="GB727" t="s">
        <v>1086</v>
      </c>
      <c r="GC727" t="s">
        <v>1086</v>
      </c>
    </row>
    <row r="728" spans="1:204" ht="12.75" customHeight="1" x14ac:dyDescent="0.2">
      <c r="A728" s="2">
        <v>3868</v>
      </c>
      <c r="B728" s="21">
        <f t="shared" si="55"/>
        <v>1.3440000000000001</v>
      </c>
      <c r="C728" s="23">
        <f t="shared" si="56"/>
        <v>1.3440000000000001</v>
      </c>
      <c r="D728" s="15">
        <f t="shared" si="57"/>
        <v>2.9969999999999999</v>
      </c>
      <c r="E728" s="15">
        <f t="shared" si="58"/>
        <v>2.9969999999999999</v>
      </c>
      <c r="F728" s="15">
        <f t="shared" si="59"/>
        <v>2.1840000000000002</v>
      </c>
      <c r="G728" s="17">
        <v>23</v>
      </c>
      <c r="H728" t="s">
        <v>1086</v>
      </c>
      <c r="I728" t="s">
        <v>1086</v>
      </c>
      <c r="J728" s="2">
        <v>11</v>
      </c>
      <c r="K728" s="2">
        <v>26.8</v>
      </c>
      <c r="L728" s="2">
        <v>47.8</v>
      </c>
      <c r="M728" s="2">
        <v>4</v>
      </c>
      <c r="N728" s="2">
        <v>9.8000000000000007</v>
      </c>
      <c r="O728" s="2">
        <v>8</v>
      </c>
      <c r="P728" s="2">
        <v>19.5</v>
      </c>
      <c r="S728" s="2">
        <v>9</v>
      </c>
      <c r="T728" s="2">
        <v>22</v>
      </c>
      <c r="U728" s="2">
        <v>2</v>
      </c>
      <c r="V728" s="2">
        <v>4.9000000000000004</v>
      </c>
      <c r="W728" s="2">
        <v>18</v>
      </c>
      <c r="X728" s="2">
        <v>43.9</v>
      </c>
      <c r="Y728" s="2">
        <v>30</v>
      </c>
      <c r="Z728" s="2">
        <v>73.2</v>
      </c>
      <c r="AA728" s="2">
        <v>9</v>
      </c>
      <c r="AB728" s="2">
        <v>138</v>
      </c>
      <c r="AD728" t="s">
        <v>1086</v>
      </c>
      <c r="AE728" t="s">
        <v>1086</v>
      </c>
      <c r="AZ728" t="s">
        <v>1086</v>
      </c>
      <c r="BA728" t="s">
        <v>1086</v>
      </c>
      <c r="BU728" s="2">
        <v>23</v>
      </c>
      <c r="BV728" t="s">
        <v>1086</v>
      </c>
      <c r="BW728" t="s">
        <v>1086</v>
      </c>
      <c r="BX728" s="2">
        <v>11</v>
      </c>
      <c r="BY728" s="2">
        <v>26.8</v>
      </c>
      <c r="BZ728" s="2">
        <v>47.8</v>
      </c>
      <c r="CA728" s="2">
        <v>4</v>
      </c>
      <c r="CB728" s="2">
        <v>9.8000000000000007</v>
      </c>
      <c r="CC728" s="2">
        <v>8</v>
      </c>
      <c r="CD728" s="2">
        <v>19.5</v>
      </c>
      <c r="CG728" s="2">
        <v>9</v>
      </c>
      <c r="CH728" s="2">
        <v>22</v>
      </c>
      <c r="CI728" s="2">
        <v>2</v>
      </c>
      <c r="CJ728" s="2">
        <v>4.9000000000000004</v>
      </c>
      <c r="CK728" s="2">
        <v>18</v>
      </c>
      <c r="CL728" s="2">
        <v>43.9</v>
      </c>
      <c r="CM728" s="2">
        <v>30</v>
      </c>
      <c r="CN728" s="2">
        <v>73.2</v>
      </c>
      <c r="CO728" s="2">
        <v>9</v>
      </c>
      <c r="CP728" s="2">
        <v>138</v>
      </c>
      <c r="CQ728" s="2">
        <v>27</v>
      </c>
      <c r="CR728" t="s">
        <v>1086</v>
      </c>
      <c r="CS728" t="s">
        <v>1086</v>
      </c>
      <c r="CT728" s="2">
        <v>21</v>
      </c>
      <c r="CU728" s="2">
        <v>77.8</v>
      </c>
      <c r="CV728" s="2">
        <v>77.8</v>
      </c>
      <c r="CW728" s="2">
        <v>2</v>
      </c>
      <c r="CX728" s="2">
        <v>7.4</v>
      </c>
      <c r="CY728" s="2">
        <v>4</v>
      </c>
      <c r="CZ728" s="2">
        <v>14.8</v>
      </c>
      <c r="DA728" s="2">
        <v>1</v>
      </c>
      <c r="DB728" s="2">
        <v>3.7</v>
      </c>
      <c r="DC728" s="2">
        <v>9</v>
      </c>
      <c r="DD728" s="2">
        <v>33.299999999999997</v>
      </c>
      <c r="DE728" s="2">
        <v>11</v>
      </c>
      <c r="DF728" s="2">
        <v>40.700000000000003</v>
      </c>
      <c r="DI728" s="2">
        <v>6</v>
      </c>
      <c r="DJ728" s="2">
        <v>22.2</v>
      </c>
      <c r="DL728" s="2">
        <v>67</v>
      </c>
      <c r="DN728" t="s">
        <v>1086</v>
      </c>
      <c r="DO728" t="s">
        <v>1086</v>
      </c>
      <c r="EJ728" t="s">
        <v>1086</v>
      </c>
      <c r="EK728" t="s">
        <v>1086</v>
      </c>
      <c r="FE728" s="2">
        <v>27</v>
      </c>
      <c r="FF728" t="s">
        <v>1086</v>
      </c>
      <c r="FG728" t="s">
        <v>1086</v>
      </c>
      <c r="FH728" s="2">
        <v>21</v>
      </c>
      <c r="FI728" s="2">
        <v>77.8</v>
      </c>
      <c r="FJ728" s="2">
        <v>77.8</v>
      </c>
      <c r="FK728" s="2">
        <v>2</v>
      </c>
      <c r="FL728" s="2">
        <v>7.4</v>
      </c>
      <c r="FM728" s="2">
        <v>4</v>
      </c>
      <c r="FN728" s="2">
        <v>14.8</v>
      </c>
      <c r="FO728" s="2">
        <v>1</v>
      </c>
      <c r="FP728" s="2">
        <v>3.7</v>
      </c>
      <c r="FQ728" s="2">
        <v>9</v>
      </c>
      <c r="FR728" s="2">
        <v>33.299999999999997</v>
      </c>
      <c r="FS728" s="2">
        <v>11</v>
      </c>
      <c r="FT728" s="2">
        <v>40.700000000000003</v>
      </c>
      <c r="FW728" s="2">
        <v>6</v>
      </c>
      <c r="FX728" s="2">
        <v>22.2</v>
      </c>
      <c r="FZ728" s="2">
        <v>67</v>
      </c>
      <c r="GA728" s="2">
        <v>61</v>
      </c>
      <c r="GB728" t="s">
        <v>1086</v>
      </c>
      <c r="GC728" t="s">
        <v>1086</v>
      </c>
      <c r="GD728" s="2">
        <v>40</v>
      </c>
      <c r="GE728" s="2">
        <v>51.9</v>
      </c>
      <c r="GF728" s="2">
        <v>65.599999999999994</v>
      </c>
      <c r="GG728" s="2">
        <v>5</v>
      </c>
      <c r="GH728" s="2">
        <v>6.5</v>
      </c>
      <c r="GI728" s="2">
        <v>16</v>
      </c>
      <c r="GJ728" s="2">
        <v>20.8</v>
      </c>
      <c r="GK728" s="2">
        <v>2</v>
      </c>
      <c r="GL728" s="2">
        <v>2.6</v>
      </c>
      <c r="GM728" s="2">
        <v>21</v>
      </c>
      <c r="GN728" s="2">
        <v>27.3</v>
      </c>
      <c r="GO728" s="2">
        <v>17</v>
      </c>
      <c r="GP728" s="2">
        <v>22.1</v>
      </c>
      <c r="GQ728" s="2">
        <v>16</v>
      </c>
      <c r="GR728" s="2">
        <v>20.8</v>
      </c>
      <c r="GS728" s="2">
        <v>37</v>
      </c>
      <c r="GT728" s="2">
        <v>48.1</v>
      </c>
      <c r="GU728" s="2">
        <v>8</v>
      </c>
      <c r="GV728" s="2">
        <v>48</v>
      </c>
    </row>
    <row r="729" spans="1:204" ht="12.75" customHeight="1" x14ac:dyDescent="0.2">
      <c r="A729" s="2">
        <v>3879</v>
      </c>
      <c r="B729" s="21">
        <f t="shared" si="55"/>
        <v>3.3960000000000004</v>
      </c>
      <c r="C729" s="23">
        <f t="shared" si="56"/>
        <v>3.3960000000000004</v>
      </c>
      <c r="D729" s="15">
        <f t="shared" si="57"/>
        <v>3.9609999999999999</v>
      </c>
      <c r="E729" s="15">
        <f t="shared" si="58"/>
        <v>3.9609999999999999</v>
      </c>
      <c r="F729" s="15">
        <f t="shared" si="59"/>
        <v>0</v>
      </c>
      <c r="G729" s="17">
        <v>292</v>
      </c>
      <c r="H729" t="s">
        <v>1086</v>
      </c>
      <c r="I729" t="s">
        <v>1086</v>
      </c>
      <c r="J729" s="2">
        <v>253</v>
      </c>
      <c r="K729" s="2">
        <v>86.6</v>
      </c>
      <c r="L729" s="2">
        <v>86.6</v>
      </c>
      <c r="M729" s="2">
        <v>13</v>
      </c>
      <c r="N729" s="2">
        <v>4.5</v>
      </c>
      <c r="O729" s="2">
        <v>26</v>
      </c>
      <c r="P729" s="2">
        <v>8.9</v>
      </c>
      <c r="S729" s="2">
        <v>86</v>
      </c>
      <c r="T729" s="2">
        <v>29.5</v>
      </c>
      <c r="U729" s="2">
        <v>167</v>
      </c>
      <c r="V729" s="2">
        <v>57.2</v>
      </c>
      <c r="Y729" s="2">
        <v>39</v>
      </c>
      <c r="Z729" s="2">
        <v>13.4</v>
      </c>
      <c r="AB729" s="2">
        <v>80</v>
      </c>
      <c r="AD729" t="s">
        <v>1086</v>
      </c>
      <c r="AE729" t="s">
        <v>1086</v>
      </c>
      <c r="AZ729" t="s">
        <v>1086</v>
      </c>
      <c r="BA729" t="s">
        <v>1086</v>
      </c>
      <c r="BU729" s="2">
        <v>292</v>
      </c>
      <c r="BV729" t="s">
        <v>1086</v>
      </c>
      <c r="BW729" t="s">
        <v>1086</v>
      </c>
      <c r="BX729" s="2">
        <v>253</v>
      </c>
      <c r="BY729" s="2">
        <v>86.6</v>
      </c>
      <c r="BZ729" s="2">
        <v>86.6</v>
      </c>
      <c r="CA729" s="2">
        <v>13</v>
      </c>
      <c r="CB729" s="2">
        <v>4.5</v>
      </c>
      <c r="CC729" s="2">
        <v>26</v>
      </c>
      <c r="CD729" s="2">
        <v>8.9</v>
      </c>
      <c r="CG729" s="2">
        <v>86</v>
      </c>
      <c r="CH729" s="2">
        <v>29.5</v>
      </c>
      <c r="CI729" s="2">
        <v>167</v>
      </c>
      <c r="CJ729" s="2">
        <v>57.2</v>
      </c>
      <c r="CM729" s="2">
        <v>39</v>
      </c>
      <c r="CN729" s="2">
        <v>13.4</v>
      </c>
      <c r="CP729" s="2">
        <v>80</v>
      </c>
      <c r="CQ729" s="2">
        <v>77</v>
      </c>
      <c r="CR729" t="s">
        <v>1086</v>
      </c>
      <c r="CS729" t="s">
        <v>1086</v>
      </c>
      <c r="CT729" s="2">
        <v>77</v>
      </c>
      <c r="CU729" s="2">
        <v>100</v>
      </c>
      <c r="CV729" s="2">
        <v>100</v>
      </c>
      <c r="DC729" s="2">
        <v>3</v>
      </c>
      <c r="DD729" s="2">
        <v>3.9</v>
      </c>
      <c r="DE729" s="2">
        <v>74</v>
      </c>
      <c r="DF729" s="2">
        <v>96.1</v>
      </c>
      <c r="DL729" s="2">
        <v>2</v>
      </c>
      <c r="DN729" t="s">
        <v>1086</v>
      </c>
      <c r="DO729" t="s">
        <v>1086</v>
      </c>
      <c r="EJ729" t="s">
        <v>1086</v>
      </c>
      <c r="EK729" t="s">
        <v>1086</v>
      </c>
      <c r="FE729" s="2">
        <v>77</v>
      </c>
      <c r="FF729" t="s">
        <v>1086</v>
      </c>
      <c r="FG729" t="s">
        <v>1086</v>
      </c>
      <c r="FH729" s="2">
        <v>77</v>
      </c>
      <c r="FI729" s="2">
        <v>100</v>
      </c>
      <c r="FJ729" s="2">
        <v>100</v>
      </c>
      <c r="FQ729" s="2">
        <v>3</v>
      </c>
      <c r="FR729" s="2">
        <v>3.9</v>
      </c>
      <c r="FS729" s="2">
        <v>74</v>
      </c>
      <c r="FT729" s="2">
        <v>96.1</v>
      </c>
      <c r="FZ729" s="2">
        <v>2</v>
      </c>
      <c r="GA729" s="2">
        <v>1</v>
      </c>
      <c r="GB729" t="s">
        <v>1086</v>
      </c>
      <c r="GC729" t="s">
        <v>1086</v>
      </c>
    </row>
    <row r="730" spans="1:204" ht="12.75" customHeight="1" x14ac:dyDescent="0.2">
      <c r="A730" s="2">
        <v>3880</v>
      </c>
      <c r="B730" s="21">
        <f t="shared" si="55"/>
        <v>1.149</v>
      </c>
      <c r="C730" s="23">
        <f t="shared" si="56"/>
        <v>1.149</v>
      </c>
      <c r="D730" s="15">
        <f t="shared" si="57"/>
        <v>2.52</v>
      </c>
      <c r="E730" s="15">
        <f t="shared" si="58"/>
        <v>2.52</v>
      </c>
      <c r="F730" s="15">
        <f t="shared" si="59"/>
        <v>2.0780000000000003</v>
      </c>
      <c r="G730" s="17">
        <v>170</v>
      </c>
      <c r="H730" t="s">
        <v>1086</v>
      </c>
      <c r="I730" t="s">
        <v>1086</v>
      </c>
      <c r="J730" s="2">
        <v>15</v>
      </c>
      <c r="K730" s="2">
        <v>7.4</v>
      </c>
      <c r="L730" s="2">
        <v>8.8000000000000007</v>
      </c>
      <c r="M730" s="2">
        <v>122</v>
      </c>
      <c r="N730" s="2">
        <v>60.1</v>
      </c>
      <c r="O730" s="2">
        <v>33</v>
      </c>
      <c r="P730" s="2">
        <v>16.3</v>
      </c>
      <c r="Q730" s="2">
        <v>1</v>
      </c>
      <c r="R730" s="2">
        <v>0.5</v>
      </c>
      <c r="S730" s="2">
        <v>11</v>
      </c>
      <c r="T730" s="2">
        <v>5.4</v>
      </c>
      <c r="U730" s="2">
        <v>3</v>
      </c>
      <c r="V730" s="2">
        <v>1.5</v>
      </c>
      <c r="W730" s="2">
        <v>33</v>
      </c>
      <c r="X730" s="2">
        <v>16.3</v>
      </c>
      <c r="Y730" s="2">
        <v>188</v>
      </c>
      <c r="Z730" s="2">
        <v>92.6</v>
      </c>
      <c r="AA730" s="2">
        <v>6</v>
      </c>
      <c r="AB730" s="2">
        <v>316</v>
      </c>
      <c r="AD730" t="s">
        <v>1086</v>
      </c>
      <c r="AE730" t="s">
        <v>1086</v>
      </c>
      <c r="AX730" s="2">
        <v>1</v>
      </c>
      <c r="AZ730" t="s">
        <v>1086</v>
      </c>
      <c r="BA730" t="s">
        <v>1086</v>
      </c>
      <c r="BU730" s="2">
        <v>170</v>
      </c>
      <c r="BV730" t="s">
        <v>1086</v>
      </c>
      <c r="BW730" t="s">
        <v>1086</v>
      </c>
      <c r="BX730" s="2">
        <v>15</v>
      </c>
      <c r="BY730" s="2">
        <v>7.4</v>
      </c>
      <c r="BZ730" s="2">
        <v>8.8000000000000007</v>
      </c>
      <c r="CA730" s="2">
        <v>122</v>
      </c>
      <c r="CB730" s="2">
        <v>60.1</v>
      </c>
      <c r="CC730" s="2">
        <v>33</v>
      </c>
      <c r="CD730" s="2">
        <v>16.3</v>
      </c>
      <c r="CE730" s="2">
        <v>1</v>
      </c>
      <c r="CF730" s="2">
        <v>0.5</v>
      </c>
      <c r="CG730" s="2">
        <v>11</v>
      </c>
      <c r="CH730" s="2">
        <v>5.4</v>
      </c>
      <c r="CI730" s="2">
        <v>3</v>
      </c>
      <c r="CJ730" s="2">
        <v>1.5</v>
      </c>
      <c r="CK730" s="2">
        <v>33</v>
      </c>
      <c r="CL730" s="2">
        <v>16.3</v>
      </c>
      <c r="CM730" s="2">
        <v>188</v>
      </c>
      <c r="CN730" s="2">
        <v>92.6</v>
      </c>
      <c r="CO730" s="2">
        <v>6</v>
      </c>
      <c r="CP730" s="2">
        <v>317</v>
      </c>
      <c r="CQ730" s="2">
        <v>173</v>
      </c>
      <c r="CR730" t="s">
        <v>1086</v>
      </c>
      <c r="CS730" t="s">
        <v>1086</v>
      </c>
      <c r="CT730" s="2">
        <v>90</v>
      </c>
      <c r="CU730" s="2">
        <v>52</v>
      </c>
      <c r="CV730" s="2">
        <v>52</v>
      </c>
      <c r="CW730" s="2">
        <v>33</v>
      </c>
      <c r="CX730" s="2">
        <v>19.100000000000001</v>
      </c>
      <c r="CY730" s="2">
        <v>50</v>
      </c>
      <c r="CZ730" s="2">
        <v>28.9</v>
      </c>
      <c r="DC730" s="2">
        <v>57</v>
      </c>
      <c r="DD730" s="2">
        <v>32.9</v>
      </c>
      <c r="DE730" s="2">
        <v>33</v>
      </c>
      <c r="DF730" s="2">
        <v>19.100000000000001</v>
      </c>
      <c r="DI730" s="2">
        <v>83</v>
      </c>
      <c r="DJ730" s="2">
        <v>48</v>
      </c>
      <c r="DK730" s="2">
        <v>6</v>
      </c>
      <c r="DL730" s="2">
        <v>240</v>
      </c>
      <c r="DN730" t="s">
        <v>1086</v>
      </c>
      <c r="DO730" t="s">
        <v>1086</v>
      </c>
      <c r="EJ730" t="s">
        <v>1086</v>
      </c>
      <c r="EK730" t="s">
        <v>1086</v>
      </c>
      <c r="FE730" s="2">
        <v>173</v>
      </c>
      <c r="FF730" t="s">
        <v>1086</v>
      </c>
      <c r="FG730" t="s">
        <v>1086</v>
      </c>
      <c r="FH730" s="2">
        <v>90</v>
      </c>
      <c r="FI730" s="2">
        <v>52</v>
      </c>
      <c r="FJ730" s="2">
        <v>52</v>
      </c>
      <c r="FK730" s="2">
        <v>33</v>
      </c>
      <c r="FL730" s="2">
        <v>19.100000000000001</v>
      </c>
      <c r="FM730" s="2">
        <v>50</v>
      </c>
      <c r="FN730" s="2">
        <v>28.9</v>
      </c>
      <c r="FQ730" s="2">
        <v>57</v>
      </c>
      <c r="FR730" s="2">
        <v>32.9</v>
      </c>
      <c r="FS730" s="2">
        <v>33</v>
      </c>
      <c r="FT730" s="2">
        <v>19.100000000000001</v>
      </c>
      <c r="FW730" s="2">
        <v>83</v>
      </c>
      <c r="FX730" s="2">
        <v>48</v>
      </c>
      <c r="FY730" s="2">
        <v>6</v>
      </c>
      <c r="FZ730" s="2">
        <v>240</v>
      </c>
      <c r="GA730" s="2">
        <v>315</v>
      </c>
      <c r="GB730" t="s">
        <v>1086</v>
      </c>
      <c r="GC730" t="s">
        <v>1086</v>
      </c>
      <c r="GD730" s="2">
        <v>102</v>
      </c>
      <c r="GE730" s="2">
        <v>30.7</v>
      </c>
      <c r="GF730" s="2">
        <v>32.4</v>
      </c>
      <c r="GG730" s="2">
        <v>66</v>
      </c>
      <c r="GH730" s="2">
        <v>19.899999999999999</v>
      </c>
      <c r="GI730" s="2">
        <v>147</v>
      </c>
      <c r="GJ730" s="2">
        <v>44.3</v>
      </c>
      <c r="GK730" s="2">
        <v>2</v>
      </c>
      <c r="GL730" s="2">
        <v>0.6</v>
      </c>
      <c r="GM730" s="2">
        <v>70</v>
      </c>
      <c r="GN730" s="2">
        <v>21.1</v>
      </c>
      <c r="GO730" s="2">
        <v>30</v>
      </c>
      <c r="GP730" s="2">
        <v>9</v>
      </c>
      <c r="GQ730" s="2">
        <v>17</v>
      </c>
      <c r="GR730" s="2">
        <v>5.0999999999999996</v>
      </c>
      <c r="GS730" s="2">
        <v>230</v>
      </c>
      <c r="GT730" s="2">
        <v>69.3</v>
      </c>
      <c r="GU730" s="2">
        <v>61</v>
      </c>
      <c r="GV730" s="2">
        <v>177</v>
      </c>
    </row>
    <row r="731" spans="1:204" ht="12.75" customHeight="1" x14ac:dyDescent="0.2">
      <c r="A731" s="2">
        <v>3890</v>
      </c>
      <c r="B731" s="21">
        <f t="shared" si="55"/>
        <v>4</v>
      </c>
      <c r="C731" s="23">
        <f t="shared" si="56"/>
        <v>4</v>
      </c>
      <c r="D731" s="15">
        <f t="shared" si="57"/>
        <v>0</v>
      </c>
      <c r="E731" s="15">
        <f t="shared" si="58"/>
        <v>0</v>
      </c>
      <c r="F731" s="15">
        <f t="shared" si="59"/>
        <v>0</v>
      </c>
      <c r="G731" s="17">
        <v>59</v>
      </c>
      <c r="H731" t="s">
        <v>1086</v>
      </c>
      <c r="I731" t="s">
        <v>1086</v>
      </c>
      <c r="J731" s="2">
        <v>59</v>
      </c>
      <c r="K731" s="2">
        <v>100</v>
      </c>
      <c r="L731" s="2">
        <v>100</v>
      </c>
      <c r="U731" s="2">
        <v>59</v>
      </c>
      <c r="V731" s="2">
        <v>100</v>
      </c>
      <c r="AD731" t="s">
        <v>1086</v>
      </c>
      <c r="AE731" t="s">
        <v>1086</v>
      </c>
      <c r="AZ731" t="s">
        <v>1086</v>
      </c>
      <c r="BA731" t="s">
        <v>1086</v>
      </c>
      <c r="BU731" s="2">
        <v>59</v>
      </c>
      <c r="BV731" t="s">
        <v>1086</v>
      </c>
      <c r="BW731" t="s">
        <v>1086</v>
      </c>
      <c r="BX731" s="2">
        <v>59</v>
      </c>
      <c r="BY731" s="2">
        <v>100</v>
      </c>
      <c r="BZ731" s="2">
        <v>100</v>
      </c>
      <c r="CI731" s="2">
        <v>59</v>
      </c>
      <c r="CJ731" s="2">
        <v>100</v>
      </c>
      <c r="CR731" t="s">
        <v>1086</v>
      </c>
      <c r="CS731" t="s">
        <v>1086</v>
      </c>
      <c r="DN731" t="s">
        <v>1086</v>
      </c>
      <c r="DO731" t="s">
        <v>1086</v>
      </c>
      <c r="EJ731" t="s">
        <v>1086</v>
      </c>
      <c r="EK731" t="s">
        <v>1086</v>
      </c>
      <c r="FF731" t="s">
        <v>1086</v>
      </c>
      <c r="FG731" t="s">
        <v>1086</v>
      </c>
      <c r="GB731" t="s">
        <v>1086</v>
      </c>
      <c r="GC731" t="s">
        <v>1086</v>
      </c>
    </row>
    <row r="732" spans="1:204" ht="12.75" customHeight="1" x14ac:dyDescent="0.2">
      <c r="A732" s="2">
        <v>3891</v>
      </c>
      <c r="B732" s="21">
        <f t="shared" si="55"/>
        <v>4</v>
      </c>
      <c r="C732" s="23">
        <f t="shared" si="56"/>
        <v>4</v>
      </c>
      <c r="D732" s="15">
        <f t="shared" si="57"/>
        <v>0</v>
      </c>
      <c r="E732" s="15">
        <f t="shared" si="58"/>
        <v>0</v>
      </c>
      <c r="F732" s="15">
        <f t="shared" si="59"/>
        <v>0</v>
      </c>
      <c r="G732" s="17">
        <v>27</v>
      </c>
      <c r="H732" t="s">
        <v>1086</v>
      </c>
      <c r="I732" t="s">
        <v>1086</v>
      </c>
      <c r="J732" s="2">
        <v>27</v>
      </c>
      <c r="K732" s="2">
        <v>100</v>
      </c>
      <c r="L732" s="2">
        <v>100</v>
      </c>
      <c r="U732" s="2">
        <v>27</v>
      </c>
      <c r="V732" s="2">
        <v>100</v>
      </c>
      <c r="AB732" s="2">
        <v>1</v>
      </c>
      <c r="AD732" t="s">
        <v>1086</v>
      </c>
      <c r="AE732" t="s">
        <v>1086</v>
      </c>
      <c r="AZ732" t="s">
        <v>1086</v>
      </c>
      <c r="BA732" t="s">
        <v>1086</v>
      </c>
      <c r="BU732" s="2">
        <v>27</v>
      </c>
      <c r="BV732" t="s">
        <v>1086</v>
      </c>
      <c r="BW732" t="s">
        <v>1086</v>
      </c>
      <c r="BX732" s="2">
        <v>27</v>
      </c>
      <c r="BY732" s="2">
        <v>100</v>
      </c>
      <c r="BZ732" s="2">
        <v>100</v>
      </c>
      <c r="CI732" s="2">
        <v>27</v>
      </c>
      <c r="CJ732" s="2">
        <v>100</v>
      </c>
      <c r="CP732" s="2">
        <v>1</v>
      </c>
      <c r="CQ732" s="2">
        <v>1</v>
      </c>
      <c r="CR732" t="s">
        <v>1086</v>
      </c>
      <c r="CS732" t="s">
        <v>1086</v>
      </c>
      <c r="DN732" t="s">
        <v>1086</v>
      </c>
      <c r="DO732" t="s">
        <v>1086</v>
      </c>
      <c r="EJ732" t="s">
        <v>1086</v>
      </c>
      <c r="EK732" t="s">
        <v>1086</v>
      </c>
      <c r="FE732" s="2">
        <v>1</v>
      </c>
      <c r="FF732" t="s">
        <v>1086</v>
      </c>
      <c r="FG732" t="s">
        <v>1086</v>
      </c>
      <c r="GB732" t="s">
        <v>1086</v>
      </c>
      <c r="GC732" t="s">
        <v>1086</v>
      </c>
    </row>
    <row r="733" spans="1:204" ht="12.75" customHeight="1" x14ac:dyDescent="0.2">
      <c r="A733" s="2">
        <v>3893</v>
      </c>
      <c r="B733" s="21">
        <f t="shared" si="55"/>
        <v>3.306</v>
      </c>
      <c r="C733" s="23">
        <f t="shared" si="56"/>
        <v>3.306</v>
      </c>
      <c r="D733" s="15">
        <f t="shared" si="57"/>
        <v>3.9440000000000004</v>
      </c>
      <c r="E733" s="15">
        <f t="shared" si="58"/>
        <v>3.9440000000000004</v>
      </c>
      <c r="F733" s="15">
        <f t="shared" si="59"/>
        <v>0</v>
      </c>
      <c r="G733" s="17">
        <v>95</v>
      </c>
      <c r="H733" t="s">
        <v>1086</v>
      </c>
      <c r="I733" t="s">
        <v>1086</v>
      </c>
      <c r="J733" s="2">
        <v>83</v>
      </c>
      <c r="K733" s="2">
        <v>87.4</v>
      </c>
      <c r="L733" s="2">
        <v>87.4</v>
      </c>
      <c r="O733" s="2">
        <v>12</v>
      </c>
      <c r="P733" s="2">
        <v>12.6</v>
      </c>
      <c r="S733" s="2">
        <v>42</v>
      </c>
      <c r="T733" s="2">
        <v>44.2</v>
      </c>
      <c r="U733" s="2">
        <v>41</v>
      </c>
      <c r="V733" s="2">
        <v>43.2</v>
      </c>
      <c r="Y733" s="2">
        <v>12</v>
      </c>
      <c r="Z733" s="2">
        <v>12.6</v>
      </c>
      <c r="AB733" s="2">
        <v>18</v>
      </c>
      <c r="AD733" t="s">
        <v>1086</v>
      </c>
      <c r="AE733" t="s">
        <v>1086</v>
      </c>
      <c r="AZ733" t="s">
        <v>1086</v>
      </c>
      <c r="BA733" t="s">
        <v>1086</v>
      </c>
      <c r="BU733" s="2">
        <v>95</v>
      </c>
      <c r="BV733" t="s">
        <v>1086</v>
      </c>
      <c r="BW733" t="s">
        <v>1086</v>
      </c>
      <c r="BX733" s="2">
        <v>83</v>
      </c>
      <c r="BY733" s="2">
        <v>87.4</v>
      </c>
      <c r="BZ733" s="2">
        <v>87.4</v>
      </c>
      <c r="CC733" s="2">
        <v>12</v>
      </c>
      <c r="CD733" s="2">
        <v>12.6</v>
      </c>
      <c r="CG733" s="2">
        <v>42</v>
      </c>
      <c r="CH733" s="2">
        <v>44.2</v>
      </c>
      <c r="CI733" s="2">
        <v>41</v>
      </c>
      <c r="CJ733" s="2">
        <v>43.2</v>
      </c>
      <c r="CM733" s="2">
        <v>12</v>
      </c>
      <c r="CN733" s="2">
        <v>12.6</v>
      </c>
      <c r="CP733" s="2">
        <v>18</v>
      </c>
      <c r="CQ733" s="2">
        <v>18</v>
      </c>
      <c r="CR733" t="s">
        <v>1086</v>
      </c>
      <c r="CS733" t="s">
        <v>1086</v>
      </c>
      <c r="CT733" s="2">
        <v>18</v>
      </c>
      <c r="CU733" s="2">
        <v>100</v>
      </c>
      <c r="CV733" s="2">
        <v>100</v>
      </c>
      <c r="DC733" s="2">
        <v>1</v>
      </c>
      <c r="DD733" s="2">
        <v>5.6</v>
      </c>
      <c r="DE733" s="2">
        <v>17</v>
      </c>
      <c r="DF733" s="2">
        <v>94.4</v>
      </c>
      <c r="DN733" t="s">
        <v>1086</v>
      </c>
      <c r="DO733" t="s">
        <v>1086</v>
      </c>
      <c r="EJ733" t="s">
        <v>1086</v>
      </c>
      <c r="EK733" t="s">
        <v>1086</v>
      </c>
      <c r="FE733" s="2">
        <v>18</v>
      </c>
      <c r="FF733" t="s">
        <v>1086</v>
      </c>
      <c r="FG733" t="s">
        <v>1086</v>
      </c>
      <c r="FH733" s="2">
        <v>18</v>
      </c>
      <c r="FI733" s="2">
        <v>100</v>
      </c>
      <c r="FJ733" s="2">
        <v>100</v>
      </c>
      <c r="FQ733" s="2">
        <v>1</v>
      </c>
      <c r="FR733" s="2">
        <v>5.6</v>
      </c>
      <c r="FS733" s="2">
        <v>17</v>
      </c>
      <c r="FT733" s="2">
        <v>94.4</v>
      </c>
      <c r="GB733" t="s">
        <v>1086</v>
      </c>
      <c r="GC733" t="s">
        <v>1086</v>
      </c>
    </row>
    <row r="734" spans="1:204" ht="12.75" customHeight="1" x14ac:dyDescent="0.2">
      <c r="A734" s="2">
        <v>3894</v>
      </c>
      <c r="B734" s="21">
        <f t="shared" si="55"/>
        <v>2.8149999999999999</v>
      </c>
      <c r="C734" s="23">
        <f t="shared" si="56"/>
        <v>2.8149999999999999</v>
      </c>
      <c r="D734" s="15">
        <f t="shared" si="57"/>
        <v>0</v>
      </c>
      <c r="E734" s="15">
        <f t="shared" si="58"/>
        <v>0</v>
      </c>
      <c r="F734" s="15">
        <f t="shared" si="59"/>
        <v>0</v>
      </c>
      <c r="G734" s="17">
        <v>16</v>
      </c>
      <c r="H734" t="s">
        <v>1086</v>
      </c>
      <c r="I734" t="s">
        <v>1086</v>
      </c>
      <c r="J734" s="2">
        <v>11</v>
      </c>
      <c r="K734" s="2">
        <v>68.8</v>
      </c>
      <c r="L734" s="2">
        <v>68.8</v>
      </c>
      <c r="M734" s="2">
        <v>1</v>
      </c>
      <c r="N734" s="2">
        <v>6.3</v>
      </c>
      <c r="O734" s="2">
        <v>4</v>
      </c>
      <c r="P734" s="2">
        <v>25</v>
      </c>
      <c r="S734" s="2">
        <v>8</v>
      </c>
      <c r="T734" s="2">
        <v>50</v>
      </c>
      <c r="U734" s="2">
        <v>3</v>
      </c>
      <c r="V734" s="2">
        <v>18.8</v>
      </c>
      <c r="Y734" s="2">
        <v>5</v>
      </c>
      <c r="Z734" s="2">
        <v>31.3</v>
      </c>
      <c r="AD734" t="s">
        <v>1086</v>
      </c>
      <c r="AE734" t="s">
        <v>1086</v>
      </c>
      <c r="AZ734" t="s">
        <v>1086</v>
      </c>
      <c r="BA734" t="s">
        <v>1086</v>
      </c>
      <c r="BU734" s="2">
        <v>16</v>
      </c>
      <c r="BV734" t="s">
        <v>1086</v>
      </c>
      <c r="BW734" t="s">
        <v>1086</v>
      </c>
      <c r="BX734" s="2">
        <v>11</v>
      </c>
      <c r="BY734" s="2">
        <v>68.8</v>
      </c>
      <c r="BZ734" s="2">
        <v>68.8</v>
      </c>
      <c r="CA734" s="2">
        <v>1</v>
      </c>
      <c r="CB734" s="2">
        <v>6.3</v>
      </c>
      <c r="CC734" s="2">
        <v>4</v>
      </c>
      <c r="CD734" s="2">
        <v>25</v>
      </c>
      <c r="CG734" s="2">
        <v>8</v>
      </c>
      <c r="CH734" s="2">
        <v>50</v>
      </c>
      <c r="CI734" s="2">
        <v>3</v>
      </c>
      <c r="CJ734" s="2">
        <v>18.8</v>
      </c>
      <c r="CM734" s="2">
        <v>5</v>
      </c>
      <c r="CN734" s="2">
        <v>31.3</v>
      </c>
      <c r="CR734" t="s">
        <v>1086</v>
      </c>
      <c r="CS734" t="s">
        <v>1086</v>
      </c>
      <c r="DN734" t="s">
        <v>1086</v>
      </c>
      <c r="DO734" t="s">
        <v>1086</v>
      </c>
      <c r="EJ734" t="s">
        <v>1086</v>
      </c>
      <c r="EK734" t="s">
        <v>1086</v>
      </c>
      <c r="FF734" t="s">
        <v>1086</v>
      </c>
      <c r="FG734" t="s">
        <v>1086</v>
      </c>
      <c r="GB734" t="s">
        <v>1086</v>
      </c>
      <c r="GC734" t="s">
        <v>1086</v>
      </c>
    </row>
    <row r="735" spans="1:204" ht="12.75" customHeight="1" x14ac:dyDescent="0.2">
      <c r="A735" s="2">
        <v>3898</v>
      </c>
      <c r="B735" s="21">
        <f t="shared" si="55"/>
        <v>2.7990000000000004</v>
      </c>
      <c r="C735" s="23">
        <f t="shared" si="56"/>
        <v>2.7990000000000004</v>
      </c>
      <c r="D735" s="15">
        <f t="shared" si="57"/>
        <v>3.7179999999999995</v>
      </c>
      <c r="E735" s="15">
        <f t="shared" si="58"/>
        <v>3.7179999999999995</v>
      </c>
      <c r="F735" s="15">
        <f t="shared" si="59"/>
        <v>0</v>
      </c>
      <c r="G735" s="17">
        <v>114</v>
      </c>
      <c r="H735" t="s">
        <v>1086</v>
      </c>
      <c r="I735" t="s">
        <v>1086</v>
      </c>
      <c r="J735" s="2">
        <v>75</v>
      </c>
      <c r="K735" s="2">
        <v>65.8</v>
      </c>
      <c r="L735" s="2">
        <v>65.8</v>
      </c>
      <c r="M735" s="2">
        <v>8</v>
      </c>
      <c r="N735" s="2">
        <v>7</v>
      </c>
      <c r="O735" s="2">
        <v>31</v>
      </c>
      <c r="P735" s="2">
        <v>27.2</v>
      </c>
      <c r="S735" s="2">
        <v>51</v>
      </c>
      <c r="T735" s="2">
        <v>44.7</v>
      </c>
      <c r="U735" s="2">
        <v>24</v>
      </c>
      <c r="V735" s="2">
        <v>21.1</v>
      </c>
      <c r="Y735" s="2">
        <v>39</v>
      </c>
      <c r="Z735" s="2">
        <v>34.200000000000003</v>
      </c>
      <c r="AB735" s="2">
        <v>70</v>
      </c>
      <c r="AD735" t="s">
        <v>1086</v>
      </c>
      <c r="AE735" t="s">
        <v>1086</v>
      </c>
      <c r="AZ735" t="s">
        <v>1086</v>
      </c>
      <c r="BA735" t="s">
        <v>1086</v>
      </c>
      <c r="BU735" s="2">
        <v>114</v>
      </c>
      <c r="BV735" t="s">
        <v>1086</v>
      </c>
      <c r="BW735" t="s">
        <v>1086</v>
      </c>
      <c r="BX735" s="2">
        <v>75</v>
      </c>
      <c r="BY735" s="2">
        <v>65.8</v>
      </c>
      <c r="BZ735" s="2">
        <v>65.8</v>
      </c>
      <c r="CA735" s="2">
        <v>8</v>
      </c>
      <c r="CB735" s="2">
        <v>7</v>
      </c>
      <c r="CC735" s="2">
        <v>31</v>
      </c>
      <c r="CD735" s="2">
        <v>27.2</v>
      </c>
      <c r="CG735" s="2">
        <v>51</v>
      </c>
      <c r="CH735" s="2">
        <v>44.7</v>
      </c>
      <c r="CI735" s="2">
        <v>24</v>
      </c>
      <c r="CJ735" s="2">
        <v>21.1</v>
      </c>
      <c r="CM735" s="2">
        <v>39</v>
      </c>
      <c r="CN735" s="2">
        <v>34.200000000000003</v>
      </c>
      <c r="CP735" s="2">
        <v>70</v>
      </c>
      <c r="CQ735" s="2">
        <v>64</v>
      </c>
      <c r="CR735" t="s">
        <v>1086</v>
      </c>
      <c r="CS735" t="s">
        <v>1086</v>
      </c>
      <c r="CT735" s="2">
        <v>60</v>
      </c>
      <c r="CU735" s="2">
        <v>93.8</v>
      </c>
      <c r="CV735" s="2">
        <v>93.8</v>
      </c>
      <c r="CY735" s="2">
        <v>4</v>
      </c>
      <c r="CZ735" s="2">
        <v>6.3</v>
      </c>
      <c r="DC735" s="2">
        <v>10</v>
      </c>
      <c r="DD735" s="2">
        <v>15.6</v>
      </c>
      <c r="DE735" s="2">
        <v>50</v>
      </c>
      <c r="DF735" s="2">
        <v>78.099999999999994</v>
      </c>
      <c r="DI735" s="2">
        <v>4</v>
      </c>
      <c r="DJ735" s="2">
        <v>6.3</v>
      </c>
      <c r="DL735" s="2">
        <v>1</v>
      </c>
      <c r="DN735" t="s">
        <v>1086</v>
      </c>
      <c r="DO735" t="s">
        <v>1086</v>
      </c>
      <c r="EJ735" t="s">
        <v>1086</v>
      </c>
      <c r="EK735" t="s">
        <v>1086</v>
      </c>
      <c r="FE735" s="2">
        <v>64</v>
      </c>
      <c r="FF735" t="s">
        <v>1086</v>
      </c>
      <c r="FG735" t="s">
        <v>1086</v>
      </c>
      <c r="FH735" s="2">
        <v>60</v>
      </c>
      <c r="FI735" s="2">
        <v>93.8</v>
      </c>
      <c r="FJ735" s="2">
        <v>93.8</v>
      </c>
      <c r="FM735" s="2">
        <v>4</v>
      </c>
      <c r="FN735" s="2">
        <v>6.3</v>
      </c>
      <c r="FQ735" s="2">
        <v>10</v>
      </c>
      <c r="FR735" s="2">
        <v>15.6</v>
      </c>
      <c r="FS735" s="2">
        <v>50</v>
      </c>
      <c r="FT735" s="2">
        <v>78.099999999999994</v>
      </c>
      <c r="FW735" s="2">
        <v>4</v>
      </c>
      <c r="FX735" s="2">
        <v>6.3</v>
      </c>
      <c r="FZ735" s="2">
        <v>1</v>
      </c>
      <c r="GB735" t="s">
        <v>1086</v>
      </c>
      <c r="GC735" t="s">
        <v>1086</v>
      </c>
    </row>
    <row r="736" spans="1:204" ht="12.75" customHeight="1" x14ac:dyDescent="0.2">
      <c r="A736" s="2">
        <v>3899</v>
      </c>
      <c r="B736" s="21">
        <f t="shared" si="55"/>
        <v>1.5009999999999999</v>
      </c>
      <c r="C736" s="23">
        <f t="shared" si="56"/>
        <v>1.5009999999999999</v>
      </c>
      <c r="D736" s="15">
        <f t="shared" si="57"/>
        <v>0</v>
      </c>
      <c r="E736" s="15">
        <f t="shared" si="58"/>
        <v>0</v>
      </c>
      <c r="F736" s="15">
        <f t="shared" si="59"/>
        <v>0</v>
      </c>
      <c r="G736" s="17">
        <v>15</v>
      </c>
      <c r="H736" t="s">
        <v>1086</v>
      </c>
      <c r="I736" t="s">
        <v>1086</v>
      </c>
      <c r="J736" s="2">
        <v>2</v>
      </c>
      <c r="K736" s="2">
        <v>12.5</v>
      </c>
      <c r="L736" s="2">
        <v>13.3</v>
      </c>
      <c r="M736" s="2">
        <v>8</v>
      </c>
      <c r="N736" s="2">
        <v>50</v>
      </c>
      <c r="O736" s="2">
        <v>5</v>
      </c>
      <c r="P736" s="2">
        <v>31.3</v>
      </c>
      <c r="S736" s="2">
        <v>2</v>
      </c>
      <c r="T736" s="2">
        <v>12.5</v>
      </c>
      <c r="W736" s="2">
        <v>1</v>
      </c>
      <c r="X736" s="2">
        <v>6.3</v>
      </c>
      <c r="Y736" s="2">
        <v>14</v>
      </c>
      <c r="Z736" s="2">
        <v>87.5</v>
      </c>
      <c r="AB736" s="2">
        <v>50</v>
      </c>
      <c r="AD736" t="s">
        <v>1086</v>
      </c>
      <c r="AE736" t="s">
        <v>1086</v>
      </c>
      <c r="AX736" s="2">
        <v>1</v>
      </c>
      <c r="AZ736" t="s">
        <v>1086</v>
      </c>
      <c r="BA736" t="s">
        <v>1086</v>
      </c>
      <c r="BU736" s="2">
        <v>15</v>
      </c>
      <c r="BV736" t="s">
        <v>1086</v>
      </c>
      <c r="BW736" t="s">
        <v>1086</v>
      </c>
      <c r="BX736" s="2">
        <v>2</v>
      </c>
      <c r="BY736" s="2">
        <v>12.5</v>
      </c>
      <c r="BZ736" s="2">
        <v>13.3</v>
      </c>
      <c r="CA736" s="2">
        <v>8</v>
      </c>
      <c r="CB736" s="2">
        <v>50</v>
      </c>
      <c r="CC736" s="2">
        <v>5</v>
      </c>
      <c r="CD736" s="2">
        <v>31.3</v>
      </c>
      <c r="CG736" s="2">
        <v>2</v>
      </c>
      <c r="CH736" s="2">
        <v>12.5</v>
      </c>
      <c r="CK736" s="2">
        <v>1</v>
      </c>
      <c r="CL736" s="2">
        <v>6.3</v>
      </c>
      <c r="CM736" s="2">
        <v>14</v>
      </c>
      <c r="CN736" s="2">
        <v>87.5</v>
      </c>
      <c r="CP736" s="2">
        <v>51</v>
      </c>
      <c r="CQ736" s="2">
        <v>9</v>
      </c>
      <c r="CR736" t="s">
        <v>1086</v>
      </c>
      <c r="CS736" t="s">
        <v>1086</v>
      </c>
      <c r="DN736" t="s">
        <v>1086</v>
      </c>
      <c r="DO736" t="s">
        <v>1086</v>
      </c>
      <c r="EJ736" t="s">
        <v>1086</v>
      </c>
      <c r="EK736" t="s">
        <v>1086</v>
      </c>
      <c r="FE736" s="2">
        <v>9</v>
      </c>
      <c r="FF736" t="s">
        <v>1086</v>
      </c>
      <c r="FG736" t="s">
        <v>1086</v>
      </c>
      <c r="GA736" s="2">
        <v>3</v>
      </c>
      <c r="GB736" t="s">
        <v>1086</v>
      </c>
      <c r="GC736" t="s">
        <v>1086</v>
      </c>
    </row>
    <row r="737" spans="1:204" ht="12.75" customHeight="1" x14ac:dyDescent="0.2">
      <c r="A737" s="2">
        <v>3900</v>
      </c>
      <c r="B737" s="21">
        <f t="shared" si="55"/>
        <v>3.5189999999999997</v>
      </c>
      <c r="C737" s="23">
        <f t="shared" si="56"/>
        <v>3.5189999999999997</v>
      </c>
      <c r="D737" s="15">
        <f t="shared" si="57"/>
        <v>0</v>
      </c>
      <c r="E737" s="15">
        <f t="shared" si="58"/>
        <v>0</v>
      </c>
      <c r="F737" s="15">
        <f t="shared" si="59"/>
        <v>0</v>
      </c>
      <c r="G737" s="17">
        <v>27</v>
      </c>
      <c r="H737" t="s">
        <v>1086</v>
      </c>
      <c r="I737" t="s">
        <v>1086</v>
      </c>
      <c r="J737" s="2">
        <v>25</v>
      </c>
      <c r="K737" s="2">
        <v>92.6</v>
      </c>
      <c r="L737" s="2">
        <v>92.6</v>
      </c>
      <c r="O737" s="2">
        <v>2</v>
      </c>
      <c r="P737" s="2">
        <v>7.4</v>
      </c>
      <c r="S737" s="2">
        <v>9</v>
      </c>
      <c r="T737" s="2">
        <v>33.299999999999997</v>
      </c>
      <c r="U737" s="2">
        <v>16</v>
      </c>
      <c r="V737" s="2">
        <v>59.3</v>
      </c>
      <c r="Y737" s="2">
        <v>2</v>
      </c>
      <c r="Z737" s="2">
        <v>7.4</v>
      </c>
      <c r="AD737" t="s">
        <v>1086</v>
      </c>
      <c r="AE737" t="s">
        <v>1086</v>
      </c>
      <c r="AZ737" t="s">
        <v>1086</v>
      </c>
      <c r="BA737" t="s">
        <v>1086</v>
      </c>
      <c r="BU737" s="2">
        <v>27</v>
      </c>
      <c r="BV737" t="s">
        <v>1086</v>
      </c>
      <c r="BW737" t="s">
        <v>1086</v>
      </c>
      <c r="BX737" s="2">
        <v>25</v>
      </c>
      <c r="BY737" s="2">
        <v>92.6</v>
      </c>
      <c r="BZ737" s="2">
        <v>92.6</v>
      </c>
      <c r="CC737" s="2">
        <v>2</v>
      </c>
      <c r="CD737" s="2">
        <v>7.4</v>
      </c>
      <c r="CG737" s="2">
        <v>9</v>
      </c>
      <c r="CH737" s="2">
        <v>33.299999999999997</v>
      </c>
      <c r="CI737" s="2">
        <v>16</v>
      </c>
      <c r="CJ737" s="2">
        <v>59.3</v>
      </c>
      <c r="CM737" s="2">
        <v>2</v>
      </c>
      <c r="CN737" s="2">
        <v>7.4</v>
      </c>
      <c r="CR737" t="s">
        <v>1086</v>
      </c>
      <c r="CS737" t="s">
        <v>1086</v>
      </c>
      <c r="DN737" t="s">
        <v>1086</v>
      </c>
      <c r="DO737" t="s">
        <v>1086</v>
      </c>
      <c r="EJ737" t="s">
        <v>1086</v>
      </c>
      <c r="EK737" t="s">
        <v>1086</v>
      </c>
      <c r="FF737" t="s">
        <v>1086</v>
      </c>
      <c r="FG737" t="s">
        <v>1086</v>
      </c>
      <c r="GB737" t="s">
        <v>1086</v>
      </c>
      <c r="GC737" t="s">
        <v>1086</v>
      </c>
    </row>
    <row r="738" spans="1:204" ht="12.75" customHeight="1" x14ac:dyDescent="0.2">
      <c r="A738" s="2">
        <v>3902</v>
      </c>
      <c r="B738" s="21">
        <f t="shared" si="55"/>
        <v>3.3329999999999997</v>
      </c>
      <c r="C738" s="23">
        <f t="shared" si="56"/>
        <v>3.3329999999999997</v>
      </c>
      <c r="D738" s="15">
        <f t="shared" si="57"/>
        <v>0</v>
      </c>
      <c r="E738" s="15">
        <f t="shared" si="58"/>
        <v>0</v>
      </c>
      <c r="F738" s="15">
        <f t="shared" si="59"/>
        <v>0</v>
      </c>
      <c r="G738" s="17">
        <v>78</v>
      </c>
      <c r="H738" t="s">
        <v>1086</v>
      </c>
      <c r="I738" t="s">
        <v>1086</v>
      </c>
      <c r="J738" s="2">
        <v>72</v>
      </c>
      <c r="K738" s="2">
        <v>92.3</v>
      </c>
      <c r="L738" s="2">
        <v>92.3</v>
      </c>
      <c r="O738" s="2">
        <v>6</v>
      </c>
      <c r="P738" s="2">
        <v>7.7</v>
      </c>
      <c r="S738" s="2">
        <v>40</v>
      </c>
      <c r="T738" s="2">
        <v>51.3</v>
      </c>
      <c r="U738" s="2">
        <v>32</v>
      </c>
      <c r="V738" s="2">
        <v>41</v>
      </c>
      <c r="Y738" s="2">
        <v>6</v>
      </c>
      <c r="Z738" s="2">
        <v>7.7</v>
      </c>
      <c r="AB738" s="2">
        <v>1</v>
      </c>
      <c r="AD738" t="s">
        <v>1086</v>
      </c>
      <c r="AE738" t="s">
        <v>1086</v>
      </c>
      <c r="AZ738" t="s">
        <v>1086</v>
      </c>
      <c r="BA738" t="s">
        <v>1086</v>
      </c>
      <c r="BU738" s="2">
        <v>78</v>
      </c>
      <c r="BV738" t="s">
        <v>1086</v>
      </c>
      <c r="BW738" t="s">
        <v>1086</v>
      </c>
      <c r="BX738" s="2">
        <v>72</v>
      </c>
      <c r="BY738" s="2">
        <v>92.3</v>
      </c>
      <c r="BZ738" s="2">
        <v>92.3</v>
      </c>
      <c r="CC738" s="2">
        <v>6</v>
      </c>
      <c r="CD738" s="2">
        <v>7.7</v>
      </c>
      <c r="CG738" s="2">
        <v>40</v>
      </c>
      <c r="CH738" s="2">
        <v>51.3</v>
      </c>
      <c r="CI738" s="2">
        <v>32</v>
      </c>
      <c r="CJ738" s="2">
        <v>41</v>
      </c>
      <c r="CM738" s="2">
        <v>6</v>
      </c>
      <c r="CN738" s="2">
        <v>7.7</v>
      </c>
      <c r="CP738" s="2">
        <v>1</v>
      </c>
      <c r="CQ738" s="2">
        <v>1</v>
      </c>
      <c r="CR738" t="s">
        <v>1086</v>
      </c>
      <c r="CS738" t="s">
        <v>1086</v>
      </c>
      <c r="DN738" t="s">
        <v>1086</v>
      </c>
      <c r="DO738" t="s">
        <v>1086</v>
      </c>
      <c r="EJ738" t="s">
        <v>1086</v>
      </c>
      <c r="EK738" t="s">
        <v>1086</v>
      </c>
      <c r="FE738" s="2">
        <v>1</v>
      </c>
      <c r="FF738" t="s">
        <v>1086</v>
      </c>
      <c r="FG738" t="s">
        <v>1086</v>
      </c>
      <c r="GB738" t="s">
        <v>1086</v>
      </c>
      <c r="GC738" t="s">
        <v>1086</v>
      </c>
    </row>
    <row r="739" spans="1:204" ht="12.75" customHeight="1" x14ac:dyDescent="0.2">
      <c r="A739" s="2">
        <v>3903</v>
      </c>
      <c r="B739" s="21">
        <f t="shared" si="55"/>
        <v>0</v>
      </c>
      <c r="C739" s="23">
        <f t="shared" si="56"/>
        <v>0</v>
      </c>
      <c r="D739" s="15">
        <f t="shared" si="57"/>
        <v>0</v>
      </c>
      <c r="E739" s="15">
        <f t="shared" si="58"/>
        <v>0</v>
      </c>
      <c r="F739" s="15">
        <f t="shared" si="59"/>
        <v>0</v>
      </c>
      <c r="G739" s="17">
        <v>2</v>
      </c>
      <c r="H739" t="s">
        <v>1086</v>
      </c>
      <c r="I739" t="s">
        <v>1086</v>
      </c>
      <c r="AD739" t="s">
        <v>1086</v>
      </c>
      <c r="AE739" t="s">
        <v>1086</v>
      </c>
      <c r="AZ739" t="s">
        <v>1086</v>
      </c>
      <c r="BA739" t="s">
        <v>1086</v>
      </c>
      <c r="BU739" s="2">
        <v>2</v>
      </c>
      <c r="BV739" t="s">
        <v>1086</v>
      </c>
      <c r="BW739" t="s">
        <v>1086</v>
      </c>
      <c r="CQ739" s="2">
        <v>1</v>
      </c>
      <c r="CR739" t="s">
        <v>1086</v>
      </c>
      <c r="CS739" t="s">
        <v>1086</v>
      </c>
      <c r="DN739" t="s">
        <v>1086</v>
      </c>
      <c r="DO739" t="s">
        <v>1086</v>
      </c>
      <c r="EJ739" t="s">
        <v>1086</v>
      </c>
      <c r="EK739" t="s">
        <v>1086</v>
      </c>
      <c r="FE739" s="2">
        <v>1</v>
      </c>
      <c r="FF739" t="s">
        <v>1086</v>
      </c>
      <c r="FG739" t="s">
        <v>1086</v>
      </c>
      <c r="GA739" s="2">
        <v>1</v>
      </c>
      <c r="GB739" t="s">
        <v>1086</v>
      </c>
      <c r="GC739" t="s">
        <v>1086</v>
      </c>
    </row>
    <row r="740" spans="1:204" ht="12.75" customHeight="1" x14ac:dyDescent="0.2">
      <c r="A740" s="2">
        <v>3909</v>
      </c>
      <c r="B740" s="21">
        <f t="shared" si="55"/>
        <v>3.0980000000000003</v>
      </c>
      <c r="C740" s="23">
        <f t="shared" si="56"/>
        <v>3.0980000000000003</v>
      </c>
      <c r="D740" s="15">
        <f t="shared" si="57"/>
        <v>0</v>
      </c>
      <c r="E740" s="15">
        <f t="shared" si="58"/>
        <v>0</v>
      </c>
      <c r="F740" s="15">
        <f t="shared" si="59"/>
        <v>0</v>
      </c>
      <c r="G740" s="17">
        <v>41</v>
      </c>
      <c r="H740" t="s">
        <v>1086</v>
      </c>
      <c r="I740" t="s">
        <v>1086</v>
      </c>
      <c r="J740" s="2">
        <v>33</v>
      </c>
      <c r="K740" s="2">
        <v>80.5</v>
      </c>
      <c r="L740" s="2">
        <v>80.5</v>
      </c>
      <c r="O740" s="2">
        <v>8</v>
      </c>
      <c r="P740" s="2">
        <v>19.5</v>
      </c>
      <c r="S740" s="2">
        <v>21</v>
      </c>
      <c r="T740" s="2">
        <v>51.2</v>
      </c>
      <c r="U740" s="2">
        <v>12</v>
      </c>
      <c r="V740" s="2">
        <v>29.3</v>
      </c>
      <c r="Y740" s="2">
        <v>8</v>
      </c>
      <c r="Z740" s="2">
        <v>19.5</v>
      </c>
      <c r="AD740" t="s">
        <v>1086</v>
      </c>
      <c r="AE740" t="s">
        <v>1086</v>
      </c>
      <c r="AZ740" t="s">
        <v>1086</v>
      </c>
      <c r="BA740" t="s">
        <v>1086</v>
      </c>
      <c r="BU740" s="2">
        <v>41</v>
      </c>
      <c r="BV740" t="s">
        <v>1086</v>
      </c>
      <c r="BW740" t="s">
        <v>1086</v>
      </c>
      <c r="BX740" s="2">
        <v>33</v>
      </c>
      <c r="BY740" s="2">
        <v>80.5</v>
      </c>
      <c r="BZ740" s="2">
        <v>80.5</v>
      </c>
      <c r="CC740" s="2">
        <v>8</v>
      </c>
      <c r="CD740" s="2">
        <v>19.5</v>
      </c>
      <c r="CG740" s="2">
        <v>21</v>
      </c>
      <c r="CH740" s="2">
        <v>51.2</v>
      </c>
      <c r="CI740" s="2">
        <v>12</v>
      </c>
      <c r="CJ740" s="2">
        <v>29.3</v>
      </c>
      <c r="CM740" s="2">
        <v>8</v>
      </c>
      <c r="CN740" s="2">
        <v>19.5</v>
      </c>
      <c r="CR740" t="s">
        <v>1086</v>
      </c>
      <c r="CS740" t="s">
        <v>1086</v>
      </c>
      <c r="DN740" t="s">
        <v>1086</v>
      </c>
      <c r="DO740" t="s">
        <v>1086</v>
      </c>
      <c r="EJ740" t="s">
        <v>1086</v>
      </c>
      <c r="EK740" t="s">
        <v>1086</v>
      </c>
      <c r="FF740" t="s">
        <v>1086</v>
      </c>
      <c r="FG740" t="s">
        <v>1086</v>
      </c>
      <c r="GB740" t="s">
        <v>1086</v>
      </c>
      <c r="GC740" t="s">
        <v>1086</v>
      </c>
    </row>
    <row r="741" spans="1:204" ht="12.75" customHeight="1" x14ac:dyDescent="0.2">
      <c r="A741" s="2">
        <v>3912</v>
      </c>
      <c r="B741" s="21">
        <f t="shared" si="55"/>
        <v>1.073</v>
      </c>
      <c r="C741" s="23">
        <f t="shared" si="56"/>
        <v>1.073</v>
      </c>
      <c r="D741" s="15">
        <f t="shared" si="57"/>
        <v>1.49</v>
      </c>
      <c r="E741" s="15">
        <f t="shared" si="58"/>
        <v>1.49</v>
      </c>
      <c r="F741" s="15">
        <f t="shared" si="59"/>
        <v>0.78500000000000003</v>
      </c>
      <c r="G741" s="17">
        <v>64</v>
      </c>
      <c r="H741" t="s">
        <v>1086</v>
      </c>
      <c r="I741" t="s">
        <v>1086</v>
      </c>
      <c r="J741" s="2">
        <v>1</v>
      </c>
      <c r="K741" s="2">
        <v>1.2</v>
      </c>
      <c r="L741" s="2">
        <v>1.6</v>
      </c>
      <c r="M741" s="2">
        <v>43</v>
      </c>
      <c r="N741" s="2">
        <v>53.1</v>
      </c>
      <c r="O741" s="2">
        <v>20</v>
      </c>
      <c r="P741" s="2">
        <v>24.7</v>
      </c>
      <c r="U741" s="2">
        <v>1</v>
      </c>
      <c r="V741" s="2">
        <v>1.2</v>
      </c>
      <c r="W741" s="2">
        <v>17</v>
      </c>
      <c r="X741" s="2">
        <v>21</v>
      </c>
      <c r="Y741" s="2">
        <v>80</v>
      </c>
      <c r="Z741" s="2">
        <v>98.8</v>
      </c>
      <c r="AB741" s="2">
        <v>29</v>
      </c>
      <c r="AD741" t="s">
        <v>1086</v>
      </c>
      <c r="AE741" t="s">
        <v>1086</v>
      </c>
      <c r="AZ741" t="s">
        <v>1086</v>
      </c>
      <c r="BA741" t="s">
        <v>1086</v>
      </c>
      <c r="BU741" s="2">
        <v>64</v>
      </c>
      <c r="BV741" t="s">
        <v>1086</v>
      </c>
      <c r="BW741" t="s">
        <v>1086</v>
      </c>
      <c r="BX741" s="2">
        <v>1</v>
      </c>
      <c r="BY741" s="2">
        <v>1.2</v>
      </c>
      <c r="BZ741" s="2">
        <v>1.6</v>
      </c>
      <c r="CA741" s="2">
        <v>43</v>
      </c>
      <c r="CB741" s="2">
        <v>53.1</v>
      </c>
      <c r="CC741" s="2">
        <v>20</v>
      </c>
      <c r="CD741" s="2">
        <v>24.7</v>
      </c>
      <c r="CI741" s="2">
        <v>1</v>
      </c>
      <c r="CJ741" s="2">
        <v>1.2</v>
      </c>
      <c r="CK741" s="2">
        <v>17</v>
      </c>
      <c r="CL741" s="2">
        <v>21</v>
      </c>
      <c r="CM741" s="2">
        <v>80</v>
      </c>
      <c r="CN741" s="2">
        <v>98.8</v>
      </c>
      <c r="CP741" s="2">
        <v>29</v>
      </c>
      <c r="CQ741" s="2">
        <v>47</v>
      </c>
      <c r="CR741" t="s">
        <v>1086</v>
      </c>
      <c r="CS741" t="s">
        <v>1086</v>
      </c>
      <c r="CT741" s="2">
        <v>3</v>
      </c>
      <c r="CU741" s="2">
        <v>6.4</v>
      </c>
      <c r="CV741" s="2">
        <v>6.4</v>
      </c>
      <c r="CW741" s="2">
        <v>27</v>
      </c>
      <c r="CX741" s="2">
        <v>57.4</v>
      </c>
      <c r="CY741" s="2">
        <v>17</v>
      </c>
      <c r="CZ741" s="2">
        <v>36.200000000000003</v>
      </c>
      <c r="DC741" s="2">
        <v>3</v>
      </c>
      <c r="DD741" s="2">
        <v>6.4</v>
      </c>
      <c r="DI741" s="2">
        <v>44</v>
      </c>
      <c r="DJ741" s="2">
        <v>93.6</v>
      </c>
      <c r="DL741" s="2">
        <v>11</v>
      </c>
      <c r="DN741" t="s">
        <v>1086</v>
      </c>
      <c r="DO741" t="s">
        <v>1086</v>
      </c>
      <c r="EJ741" t="s">
        <v>1086</v>
      </c>
      <c r="EK741" t="s">
        <v>1086</v>
      </c>
      <c r="FE741" s="2">
        <v>47</v>
      </c>
      <c r="FF741" t="s">
        <v>1086</v>
      </c>
      <c r="FG741" t="s">
        <v>1086</v>
      </c>
      <c r="FH741" s="2">
        <v>3</v>
      </c>
      <c r="FI741" s="2">
        <v>6.4</v>
      </c>
      <c r="FJ741" s="2">
        <v>6.4</v>
      </c>
      <c r="FK741" s="2">
        <v>27</v>
      </c>
      <c r="FL741" s="2">
        <v>57.4</v>
      </c>
      <c r="FM741" s="2">
        <v>17</v>
      </c>
      <c r="FN741" s="2">
        <v>36.200000000000003</v>
      </c>
      <c r="FQ741" s="2">
        <v>3</v>
      </c>
      <c r="FR741" s="2">
        <v>6.4</v>
      </c>
      <c r="FW741" s="2">
        <v>44</v>
      </c>
      <c r="FX741" s="2">
        <v>93.6</v>
      </c>
      <c r="FZ741" s="2">
        <v>11</v>
      </c>
      <c r="GA741" s="2">
        <v>16</v>
      </c>
      <c r="GB741" t="s">
        <v>1086</v>
      </c>
      <c r="GC741" t="s">
        <v>1086</v>
      </c>
      <c r="GG741" s="2">
        <v>10</v>
      </c>
      <c r="GH741" s="2">
        <v>35.700000000000003</v>
      </c>
      <c r="GI741" s="2">
        <v>6</v>
      </c>
      <c r="GJ741" s="2">
        <v>21.4</v>
      </c>
      <c r="GQ741" s="2">
        <v>12</v>
      </c>
      <c r="GR741" s="2">
        <v>42.9</v>
      </c>
      <c r="GS741" s="2">
        <v>28</v>
      </c>
      <c r="GT741" s="2">
        <v>100</v>
      </c>
      <c r="GU741" s="2">
        <v>4</v>
      </c>
      <c r="GV741" s="2">
        <v>12</v>
      </c>
    </row>
    <row r="742" spans="1:204" ht="12.75" customHeight="1" x14ac:dyDescent="0.2">
      <c r="A742" s="2">
        <v>3918</v>
      </c>
      <c r="B742" s="21">
        <f t="shared" si="55"/>
        <v>1.8479999999999999</v>
      </c>
      <c r="C742" s="23">
        <f t="shared" si="56"/>
        <v>1.8479999999999999</v>
      </c>
      <c r="D742" s="15">
        <f t="shared" si="57"/>
        <v>2.1439999999999997</v>
      </c>
      <c r="E742" s="15">
        <f t="shared" si="58"/>
        <v>2.1439999999999997</v>
      </c>
      <c r="F742" s="15">
        <f t="shared" si="59"/>
        <v>2.4290000000000003</v>
      </c>
      <c r="G742" s="17">
        <v>32</v>
      </c>
      <c r="H742" t="s">
        <v>1086</v>
      </c>
      <c r="I742" t="s">
        <v>1086</v>
      </c>
      <c r="J742" s="2">
        <v>8</v>
      </c>
      <c r="K742" s="2">
        <v>24.2</v>
      </c>
      <c r="L742" s="2">
        <v>25</v>
      </c>
      <c r="M742" s="2">
        <v>12</v>
      </c>
      <c r="N742" s="2">
        <v>36.4</v>
      </c>
      <c r="O742" s="2">
        <v>12</v>
      </c>
      <c r="P742" s="2">
        <v>36.4</v>
      </c>
      <c r="S742" s="2">
        <v>7</v>
      </c>
      <c r="T742" s="2">
        <v>21.2</v>
      </c>
      <c r="U742" s="2">
        <v>1</v>
      </c>
      <c r="V742" s="2">
        <v>3</v>
      </c>
      <c r="W742" s="2">
        <v>1</v>
      </c>
      <c r="X742" s="2">
        <v>3</v>
      </c>
      <c r="Y742" s="2">
        <v>25</v>
      </c>
      <c r="Z742" s="2">
        <v>75.8</v>
      </c>
      <c r="AA742" s="2">
        <v>1</v>
      </c>
      <c r="AB742" s="2">
        <v>41</v>
      </c>
      <c r="AD742" t="s">
        <v>1086</v>
      </c>
      <c r="AE742" t="s">
        <v>1086</v>
      </c>
      <c r="AZ742" t="s">
        <v>1086</v>
      </c>
      <c r="BA742" t="s">
        <v>1086</v>
      </c>
      <c r="BU742" s="2">
        <v>32</v>
      </c>
      <c r="BV742" t="s">
        <v>1086</v>
      </c>
      <c r="BW742" t="s">
        <v>1086</v>
      </c>
      <c r="BX742" s="2">
        <v>8</v>
      </c>
      <c r="BY742" s="2">
        <v>24.2</v>
      </c>
      <c r="BZ742" s="2">
        <v>25</v>
      </c>
      <c r="CA742" s="2">
        <v>12</v>
      </c>
      <c r="CB742" s="2">
        <v>36.4</v>
      </c>
      <c r="CC742" s="2">
        <v>12</v>
      </c>
      <c r="CD742" s="2">
        <v>36.4</v>
      </c>
      <c r="CG742" s="2">
        <v>7</v>
      </c>
      <c r="CH742" s="2">
        <v>21.2</v>
      </c>
      <c r="CI742" s="2">
        <v>1</v>
      </c>
      <c r="CJ742" s="2">
        <v>3</v>
      </c>
      <c r="CK742" s="2">
        <v>1</v>
      </c>
      <c r="CL742" s="2">
        <v>3</v>
      </c>
      <c r="CM742" s="2">
        <v>25</v>
      </c>
      <c r="CN742" s="2">
        <v>75.8</v>
      </c>
      <c r="CO742" s="2">
        <v>1</v>
      </c>
      <c r="CP742" s="2">
        <v>41</v>
      </c>
      <c r="CQ742" s="2">
        <v>14</v>
      </c>
      <c r="CR742" t="s">
        <v>1086</v>
      </c>
      <c r="CS742" t="s">
        <v>1086</v>
      </c>
      <c r="CT742" s="2">
        <v>5</v>
      </c>
      <c r="CU742" s="2">
        <v>35.700000000000003</v>
      </c>
      <c r="CV742" s="2">
        <v>35.700000000000003</v>
      </c>
      <c r="CW742" s="2">
        <v>2</v>
      </c>
      <c r="CX742" s="2">
        <v>14.3</v>
      </c>
      <c r="CY742" s="2">
        <v>7</v>
      </c>
      <c r="CZ742" s="2">
        <v>50</v>
      </c>
      <c r="DA742" s="2">
        <v>1</v>
      </c>
      <c r="DB742" s="2">
        <v>7.1</v>
      </c>
      <c r="DC742" s="2">
        <v>2</v>
      </c>
      <c r="DD742" s="2">
        <v>14.3</v>
      </c>
      <c r="DE742" s="2">
        <v>2</v>
      </c>
      <c r="DF742" s="2">
        <v>14.3</v>
      </c>
      <c r="DI742" s="2">
        <v>9</v>
      </c>
      <c r="DJ742" s="2">
        <v>64.3</v>
      </c>
      <c r="DL742" s="2">
        <v>8</v>
      </c>
      <c r="DN742" t="s">
        <v>1086</v>
      </c>
      <c r="DO742" t="s">
        <v>1086</v>
      </c>
      <c r="EJ742" t="s">
        <v>1086</v>
      </c>
      <c r="EK742" t="s">
        <v>1086</v>
      </c>
      <c r="FE742" s="2">
        <v>14</v>
      </c>
      <c r="FF742" t="s">
        <v>1086</v>
      </c>
      <c r="FG742" t="s">
        <v>1086</v>
      </c>
      <c r="FH742" s="2">
        <v>5</v>
      </c>
      <c r="FI742" s="2">
        <v>35.700000000000003</v>
      </c>
      <c r="FJ742" s="2">
        <v>35.700000000000003</v>
      </c>
      <c r="FK742" s="2">
        <v>2</v>
      </c>
      <c r="FL742" s="2">
        <v>14.3</v>
      </c>
      <c r="FM742" s="2">
        <v>7</v>
      </c>
      <c r="FN742" s="2">
        <v>50</v>
      </c>
      <c r="FO742" s="2">
        <v>1</v>
      </c>
      <c r="FP742" s="2">
        <v>7.1</v>
      </c>
      <c r="FQ742" s="2">
        <v>2</v>
      </c>
      <c r="FR742" s="2">
        <v>14.3</v>
      </c>
      <c r="FS742" s="2">
        <v>2</v>
      </c>
      <c r="FT742" s="2">
        <v>14.3</v>
      </c>
      <c r="FW742" s="2">
        <v>9</v>
      </c>
      <c r="FX742" s="2">
        <v>64.3</v>
      </c>
      <c r="FZ742" s="2">
        <v>8</v>
      </c>
      <c r="GA742" s="2">
        <v>35</v>
      </c>
      <c r="GB742" t="s">
        <v>1086</v>
      </c>
      <c r="GC742" t="s">
        <v>1086</v>
      </c>
      <c r="GD742" s="2">
        <v>14</v>
      </c>
      <c r="GE742" s="2">
        <v>40</v>
      </c>
      <c r="GF742" s="2">
        <v>40</v>
      </c>
      <c r="GG742" s="2">
        <v>2</v>
      </c>
      <c r="GH742" s="2">
        <v>5.7</v>
      </c>
      <c r="GI742" s="2">
        <v>19</v>
      </c>
      <c r="GJ742" s="2">
        <v>54.3</v>
      </c>
      <c r="GM742" s="2">
        <v>11</v>
      </c>
      <c r="GN742" s="2">
        <v>31.4</v>
      </c>
      <c r="GO742" s="2">
        <v>3</v>
      </c>
      <c r="GP742" s="2">
        <v>8.6</v>
      </c>
      <c r="GS742" s="2">
        <v>21</v>
      </c>
      <c r="GT742" s="2">
        <v>60</v>
      </c>
      <c r="GU742" s="2">
        <v>1</v>
      </c>
      <c r="GV742" s="2">
        <v>10</v>
      </c>
    </row>
    <row r="743" spans="1:204" ht="12.75" customHeight="1" x14ac:dyDescent="0.2">
      <c r="A743" s="2">
        <v>3921</v>
      </c>
      <c r="B743" s="21">
        <f t="shared" si="55"/>
        <v>2.4700000000000002</v>
      </c>
      <c r="C743" s="23">
        <f t="shared" si="56"/>
        <v>2.4700000000000002</v>
      </c>
      <c r="D743" s="15">
        <f t="shared" si="57"/>
        <v>3.242</v>
      </c>
      <c r="E743" s="15">
        <f t="shared" si="58"/>
        <v>3.242</v>
      </c>
      <c r="F743" s="15">
        <f t="shared" si="59"/>
        <v>3.04</v>
      </c>
      <c r="G743" s="17">
        <v>240</v>
      </c>
      <c r="H743" t="s">
        <v>1086</v>
      </c>
      <c r="I743" t="s">
        <v>1086</v>
      </c>
      <c r="J743" s="2">
        <v>142</v>
      </c>
      <c r="K743" s="2">
        <v>56.1</v>
      </c>
      <c r="L743" s="2">
        <v>59.2</v>
      </c>
      <c r="M743" s="2">
        <v>46</v>
      </c>
      <c r="N743" s="2">
        <v>18.2</v>
      </c>
      <c r="O743" s="2">
        <v>52</v>
      </c>
      <c r="P743" s="2">
        <v>20.6</v>
      </c>
      <c r="S743" s="2">
        <v>94</v>
      </c>
      <c r="T743" s="2">
        <v>37.200000000000003</v>
      </c>
      <c r="U743" s="2">
        <v>48</v>
      </c>
      <c r="V743" s="2">
        <v>19</v>
      </c>
      <c r="W743" s="2">
        <v>13</v>
      </c>
      <c r="X743" s="2">
        <v>5.0999999999999996</v>
      </c>
      <c r="Y743" s="2">
        <v>111</v>
      </c>
      <c r="Z743" s="2">
        <v>43.9</v>
      </c>
      <c r="AA743" s="2">
        <v>4</v>
      </c>
      <c r="AB743" s="2">
        <v>754</v>
      </c>
      <c r="AD743" t="s">
        <v>1086</v>
      </c>
      <c r="AE743" t="s">
        <v>1086</v>
      </c>
      <c r="AZ743" t="s">
        <v>1086</v>
      </c>
      <c r="BA743" t="s">
        <v>1086</v>
      </c>
      <c r="BU743" s="2">
        <v>240</v>
      </c>
      <c r="BV743" t="s">
        <v>1086</v>
      </c>
      <c r="BW743" t="s">
        <v>1086</v>
      </c>
      <c r="BX743" s="2">
        <v>142</v>
      </c>
      <c r="BY743" s="2">
        <v>56.1</v>
      </c>
      <c r="BZ743" s="2">
        <v>59.2</v>
      </c>
      <c r="CA743" s="2">
        <v>46</v>
      </c>
      <c r="CB743" s="2">
        <v>18.2</v>
      </c>
      <c r="CC743" s="2">
        <v>52</v>
      </c>
      <c r="CD743" s="2">
        <v>20.6</v>
      </c>
      <c r="CG743" s="2">
        <v>94</v>
      </c>
      <c r="CH743" s="2">
        <v>37.200000000000003</v>
      </c>
      <c r="CI743" s="2">
        <v>48</v>
      </c>
      <c r="CJ743" s="2">
        <v>19</v>
      </c>
      <c r="CK743" s="2">
        <v>13</v>
      </c>
      <c r="CL743" s="2">
        <v>5.0999999999999996</v>
      </c>
      <c r="CM743" s="2">
        <v>111</v>
      </c>
      <c r="CN743" s="2">
        <v>43.9</v>
      </c>
      <c r="CO743" s="2">
        <v>4</v>
      </c>
      <c r="CP743" s="2">
        <v>754</v>
      </c>
      <c r="CQ743" s="2">
        <v>333</v>
      </c>
      <c r="CR743" t="s">
        <v>1086</v>
      </c>
      <c r="CS743" t="s">
        <v>1086</v>
      </c>
      <c r="CT743" s="2">
        <v>276</v>
      </c>
      <c r="CU743" s="2">
        <v>82.6</v>
      </c>
      <c r="CV743" s="2">
        <v>82.9</v>
      </c>
      <c r="CW743" s="2">
        <v>20</v>
      </c>
      <c r="CX743" s="2">
        <v>6</v>
      </c>
      <c r="CY743" s="2">
        <v>37</v>
      </c>
      <c r="CZ743" s="2">
        <v>11.1</v>
      </c>
      <c r="DC743" s="2">
        <v>115</v>
      </c>
      <c r="DD743" s="2">
        <v>34.4</v>
      </c>
      <c r="DE743" s="2">
        <v>161</v>
      </c>
      <c r="DF743" s="2">
        <v>48.2</v>
      </c>
      <c r="DG743" s="2">
        <v>1</v>
      </c>
      <c r="DH743" s="2">
        <v>0.3</v>
      </c>
      <c r="DI743" s="2">
        <v>58</v>
      </c>
      <c r="DJ743" s="2">
        <v>17.399999999999999</v>
      </c>
      <c r="DK743" s="2">
        <v>1</v>
      </c>
      <c r="DL743" s="2">
        <v>517</v>
      </c>
      <c r="DN743" t="s">
        <v>1086</v>
      </c>
      <c r="DO743" t="s">
        <v>1086</v>
      </c>
      <c r="EJ743" t="s">
        <v>1086</v>
      </c>
      <c r="EK743" t="s">
        <v>1086</v>
      </c>
      <c r="FE743" s="2">
        <v>333</v>
      </c>
      <c r="FF743" t="s">
        <v>1086</v>
      </c>
      <c r="FG743" t="s">
        <v>1086</v>
      </c>
      <c r="FH743" s="2">
        <v>276</v>
      </c>
      <c r="FI743" s="2">
        <v>82.6</v>
      </c>
      <c r="FJ743" s="2">
        <v>82.9</v>
      </c>
      <c r="FK743" s="2">
        <v>20</v>
      </c>
      <c r="FL743" s="2">
        <v>6</v>
      </c>
      <c r="FM743" s="2">
        <v>37</v>
      </c>
      <c r="FN743" s="2">
        <v>11.1</v>
      </c>
      <c r="FQ743" s="2">
        <v>115</v>
      </c>
      <c r="FR743" s="2">
        <v>34.4</v>
      </c>
      <c r="FS743" s="2">
        <v>161</v>
      </c>
      <c r="FT743" s="2">
        <v>48.2</v>
      </c>
      <c r="FU743" s="2">
        <v>1</v>
      </c>
      <c r="FV743" s="2">
        <v>0.3</v>
      </c>
      <c r="FW743" s="2">
        <v>58</v>
      </c>
      <c r="FX743" s="2">
        <v>17.399999999999999</v>
      </c>
      <c r="FY743" s="2">
        <v>1</v>
      </c>
      <c r="FZ743" s="2">
        <v>517</v>
      </c>
      <c r="GA743" s="2">
        <v>295</v>
      </c>
      <c r="GB743" t="s">
        <v>1086</v>
      </c>
      <c r="GC743" t="s">
        <v>1086</v>
      </c>
      <c r="GD743" s="2">
        <v>235</v>
      </c>
      <c r="GE743" s="2">
        <v>74.400000000000006</v>
      </c>
      <c r="GF743" s="2">
        <v>79.7</v>
      </c>
      <c r="GG743" s="2">
        <v>14</v>
      </c>
      <c r="GH743" s="2">
        <v>4.4000000000000004</v>
      </c>
      <c r="GI743" s="2">
        <v>46</v>
      </c>
      <c r="GJ743" s="2">
        <v>14.6</v>
      </c>
      <c r="GM743" s="2">
        <v>86</v>
      </c>
      <c r="GN743" s="2">
        <v>27.2</v>
      </c>
      <c r="GO743" s="2">
        <v>149</v>
      </c>
      <c r="GP743" s="2">
        <v>47.2</v>
      </c>
      <c r="GQ743" s="2">
        <v>21</v>
      </c>
      <c r="GR743" s="2">
        <v>6.6</v>
      </c>
      <c r="GS743" s="2">
        <v>81</v>
      </c>
      <c r="GT743" s="2">
        <v>25.6</v>
      </c>
      <c r="GU743" s="2">
        <v>11</v>
      </c>
      <c r="GV743" s="2">
        <v>279</v>
      </c>
    </row>
    <row r="744" spans="1:204" ht="12.75" customHeight="1" x14ac:dyDescent="0.2">
      <c r="A744" s="2">
        <v>3922</v>
      </c>
      <c r="B744" s="21">
        <f t="shared" si="55"/>
        <v>2.786</v>
      </c>
      <c r="C744" s="23">
        <f t="shared" si="56"/>
        <v>2.786</v>
      </c>
      <c r="D744" s="15">
        <f t="shared" si="57"/>
        <v>3.903</v>
      </c>
      <c r="E744" s="15">
        <f t="shared" si="58"/>
        <v>3.903</v>
      </c>
      <c r="F744" s="15">
        <f t="shared" si="59"/>
        <v>0</v>
      </c>
      <c r="G744" s="17">
        <v>167</v>
      </c>
      <c r="H744" t="s">
        <v>1086</v>
      </c>
      <c r="I744" t="s">
        <v>1086</v>
      </c>
      <c r="J744" s="2">
        <v>97</v>
      </c>
      <c r="K744" s="2">
        <v>58.1</v>
      </c>
      <c r="L744" s="2">
        <v>58.1</v>
      </c>
      <c r="M744" s="2">
        <v>32</v>
      </c>
      <c r="N744" s="2">
        <v>19.2</v>
      </c>
      <c r="O744" s="2">
        <v>38</v>
      </c>
      <c r="P744" s="2">
        <v>22.8</v>
      </c>
      <c r="S744" s="2">
        <v>31</v>
      </c>
      <c r="T744" s="2">
        <v>18.600000000000001</v>
      </c>
      <c r="U744" s="2">
        <v>66</v>
      </c>
      <c r="V744" s="2">
        <v>39.5</v>
      </c>
      <c r="Y744" s="2">
        <v>70</v>
      </c>
      <c r="Z744" s="2">
        <v>41.9</v>
      </c>
      <c r="AB744" s="2">
        <v>32</v>
      </c>
      <c r="AD744" t="s">
        <v>1086</v>
      </c>
      <c r="AE744" t="s">
        <v>1086</v>
      </c>
      <c r="AZ744" t="s">
        <v>1086</v>
      </c>
      <c r="BA744" t="s">
        <v>1086</v>
      </c>
      <c r="BU744" s="2">
        <v>167</v>
      </c>
      <c r="BV744" t="s">
        <v>1086</v>
      </c>
      <c r="BW744" t="s">
        <v>1086</v>
      </c>
      <c r="BX744" s="2">
        <v>97</v>
      </c>
      <c r="BY744" s="2">
        <v>58.1</v>
      </c>
      <c r="BZ744" s="2">
        <v>58.1</v>
      </c>
      <c r="CA744" s="2">
        <v>32</v>
      </c>
      <c r="CB744" s="2">
        <v>19.2</v>
      </c>
      <c r="CC744" s="2">
        <v>38</v>
      </c>
      <c r="CD744" s="2">
        <v>22.8</v>
      </c>
      <c r="CG744" s="2">
        <v>31</v>
      </c>
      <c r="CH744" s="2">
        <v>18.600000000000001</v>
      </c>
      <c r="CI744" s="2">
        <v>66</v>
      </c>
      <c r="CJ744" s="2">
        <v>39.5</v>
      </c>
      <c r="CM744" s="2">
        <v>70</v>
      </c>
      <c r="CN744" s="2">
        <v>41.9</v>
      </c>
      <c r="CP744" s="2">
        <v>32</v>
      </c>
      <c r="CQ744" s="2">
        <v>31</v>
      </c>
      <c r="CR744" t="s">
        <v>1086</v>
      </c>
      <c r="CS744" t="s">
        <v>1086</v>
      </c>
      <c r="CT744" s="2">
        <v>31</v>
      </c>
      <c r="CU744" s="2">
        <v>100</v>
      </c>
      <c r="CV744" s="2">
        <v>100</v>
      </c>
      <c r="DC744" s="2">
        <v>3</v>
      </c>
      <c r="DD744" s="2">
        <v>9.6999999999999993</v>
      </c>
      <c r="DE744" s="2">
        <v>28</v>
      </c>
      <c r="DF744" s="2">
        <v>90.3</v>
      </c>
      <c r="DN744" t="s">
        <v>1086</v>
      </c>
      <c r="DO744" t="s">
        <v>1086</v>
      </c>
      <c r="EJ744" t="s">
        <v>1086</v>
      </c>
      <c r="EK744" t="s">
        <v>1086</v>
      </c>
      <c r="FE744" s="2">
        <v>31</v>
      </c>
      <c r="FF744" t="s">
        <v>1086</v>
      </c>
      <c r="FG744" t="s">
        <v>1086</v>
      </c>
      <c r="FH744" s="2">
        <v>31</v>
      </c>
      <c r="FI744" s="2">
        <v>100</v>
      </c>
      <c r="FJ744" s="2">
        <v>100</v>
      </c>
      <c r="FQ744" s="2">
        <v>3</v>
      </c>
      <c r="FR744" s="2">
        <v>9.6999999999999993</v>
      </c>
      <c r="FS744" s="2">
        <v>28</v>
      </c>
      <c r="FT744" s="2">
        <v>90.3</v>
      </c>
      <c r="GB744" t="s">
        <v>1086</v>
      </c>
      <c r="GC744" t="s">
        <v>1086</v>
      </c>
    </row>
    <row r="745" spans="1:204" ht="12.75" customHeight="1" x14ac:dyDescent="0.2">
      <c r="A745" s="2">
        <v>3925</v>
      </c>
      <c r="B745" s="21">
        <f t="shared" si="55"/>
        <v>0</v>
      </c>
      <c r="C745" s="23">
        <f t="shared" si="56"/>
        <v>0</v>
      </c>
      <c r="D745" s="15">
        <f t="shared" si="57"/>
        <v>0</v>
      </c>
      <c r="E745" s="15">
        <f t="shared" si="58"/>
        <v>0</v>
      </c>
      <c r="F745" s="15">
        <f t="shared" si="59"/>
        <v>0</v>
      </c>
      <c r="H745" t="s">
        <v>1086</v>
      </c>
      <c r="I745" t="s">
        <v>1086</v>
      </c>
      <c r="AD745" t="s">
        <v>1086</v>
      </c>
      <c r="AE745" t="s">
        <v>1086</v>
      </c>
      <c r="AZ745" t="s">
        <v>1086</v>
      </c>
      <c r="BA745" t="s">
        <v>1086</v>
      </c>
      <c r="BV745" t="s">
        <v>1086</v>
      </c>
      <c r="BW745" t="s">
        <v>1086</v>
      </c>
      <c r="CR745" t="s">
        <v>1086</v>
      </c>
      <c r="CS745" t="s">
        <v>1086</v>
      </c>
      <c r="DN745" t="s">
        <v>1086</v>
      </c>
      <c r="DO745" t="s">
        <v>1086</v>
      </c>
      <c r="EJ745" t="s">
        <v>1086</v>
      </c>
      <c r="EK745" t="s">
        <v>1086</v>
      </c>
      <c r="FF745" t="s">
        <v>1086</v>
      </c>
      <c r="FG745" t="s">
        <v>1086</v>
      </c>
      <c r="GB745" t="s">
        <v>1086</v>
      </c>
      <c r="GC745" t="s">
        <v>1086</v>
      </c>
      <c r="GQ745" s="2">
        <v>2</v>
      </c>
      <c r="GR745" s="2">
        <v>100</v>
      </c>
      <c r="GS745" s="2">
        <v>2</v>
      </c>
      <c r="GT745" s="2">
        <v>100</v>
      </c>
      <c r="GV745" s="2">
        <v>43</v>
      </c>
    </row>
    <row r="746" spans="1:204" ht="12.75" customHeight="1" x14ac:dyDescent="0.2">
      <c r="A746" s="2">
        <v>3926</v>
      </c>
      <c r="B746" s="21">
        <f t="shared" si="55"/>
        <v>3.8420000000000005</v>
      </c>
      <c r="C746" s="23">
        <f t="shared" si="56"/>
        <v>3.8420000000000005</v>
      </c>
      <c r="D746" s="15">
        <f t="shared" si="57"/>
        <v>3.95</v>
      </c>
      <c r="E746" s="15">
        <f t="shared" si="58"/>
        <v>3.95</v>
      </c>
      <c r="F746" s="15">
        <f t="shared" si="59"/>
        <v>0</v>
      </c>
      <c r="G746" s="17">
        <v>101</v>
      </c>
      <c r="H746" t="s">
        <v>1086</v>
      </c>
      <c r="I746" t="s">
        <v>1086</v>
      </c>
      <c r="J746" s="2">
        <v>101</v>
      </c>
      <c r="K746" s="2">
        <v>100</v>
      </c>
      <c r="L746" s="2">
        <v>100</v>
      </c>
      <c r="S746" s="2">
        <v>16</v>
      </c>
      <c r="T746" s="2">
        <v>15.8</v>
      </c>
      <c r="U746" s="2">
        <v>85</v>
      </c>
      <c r="V746" s="2">
        <v>84.2</v>
      </c>
      <c r="AB746" s="2">
        <v>21</v>
      </c>
      <c r="AD746" t="s">
        <v>1086</v>
      </c>
      <c r="AE746" t="s">
        <v>1086</v>
      </c>
      <c r="AZ746" t="s">
        <v>1086</v>
      </c>
      <c r="BA746" t="s">
        <v>1086</v>
      </c>
      <c r="BU746" s="2">
        <v>101</v>
      </c>
      <c r="BV746" t="s">
        <v>1086</v>
      </c>
      <c r="BW746" t="s">
        <v>1086</v>
      </c>
      <c r="BX746" s="2">
        <v>101</v>
      </c>
      <c r="BY746" s="2">
        <v>100</v>
      </c>
      <c r="BZ746" s="2">
        <v>100</v>
      </c>
      <c r="CG746" s="2">
        <v>16</v>
      </c>
      <c r="CH746" s="2">
        <v>15.8</v>
      </c>
      <c r="CI746" s="2">
        <v>85</v>
      </c>
      <c r="CJ746" s="2">
        <v>84.2</v>
      </c>
      <c r="CP746" s="2">
        <v>21</v>
      </c>
      <c r="CQ746" s="2">
        <v>20</v>
      </c>
      <c r="CR746" t="s">
        <v>1086</v>
      </c>
      <c r="CS746" t="s">
        <v>1086</v>
      </c>
      <c r="CT746" s="2">
        <v>20</v>
      </c>
      <c r="CU746" s="2">
        <v>100</v>
      </c>
      <c r="CV746" s="2">
        <v>100</v>
      </c>
      <c r="DC746" s="2">
        <v>1</v>
      </c>
      <c r="DD746" s="2">
        <v>5</v>
      </c>
      <c r="DE746" s="2">
        <v>19</v>
      </c>
      <c r="DF746" s="2">
        <v>95</v>
      </c>
      <c r="DL746" s="2">
        <v>1</v>
      </c>
      <c r="DN746" t="s">
        <v>1086</v>
      </c>
      <c r="DO746" t="s">
        <v>1086</v>
      </c>
      <c r="EJ746" t="s">
        <v>1086</v>
      </c>
      <c r="EK746" t="s">
        <v>1086</v>
      </c>
      <c r="FE746" s="2">
        <v>20</v>
      </c>
      <c r="FF746" t="s">
        <v>1086</v>
      </c>
      <c r="FG746" t="s">
        <v>1086</v>
      </c>
      <c r="FH746" s="2">
        <v>20</v>
      </c>
      <c r="FI746" s="2">
        <v>100</v>
      </c>
      <c r="FJ746" s="2">
        <v>100</v>
      </c>
      <c r="FQ746" s="2">
        <v>1</v>
      </c>
      <c r="FR746" s="2">
        <v>5</v>
      </c>
      <c r="FS746" s="2">
        <v>19</v>
      </c>
      <c r="FT746" s="2">
        <v>95</v>
      </c>
      <c r="FZ746" s="2">
        <v>1</v>
      </c>
      <c r="GB746" t="s">
        <v>1086</v>
      </c>
      <c r="GC746" t="s">
        <v>1086</v>
      </c>
    </row>
    <row r="747" spans="1:204" ht="12.75" customHeight="1" x14ac:dyDescent="0.2">
      <c r="A747" s="2">
        <v>3930</v>
      </c>
      <c r="B747" s="21">
        <f t="shared" si="55"/>
        <v>3.2250000000000001</v>
      </c>
      <c r="C747" s="23">
        <f t="shared" si="56"/>
        <v>3.2250000000000001</v>
      </c>
      <c r="D747" s="15">
        <f t="shared" si="57"/>
        <v>0</v>
      </c>
      <c r="E747" s="15">
        <f t="shared" si="58"/>
        <v>0</v>
      </c>
      <c r="F747" s="15">
        <f t="shared" si="59"/>
        <v>0</v>
      </c>
      <c r="G747" s="17">
        <v>58</v>
      </c>
      <c r="H747" t="s">
        <v>1086</v>
      </c>
      <c r="I747" t="s">
        <v>1086</v>
      </c>
      <c r="J747" s="2">
        <v>44</v>
      </c>
      <c r="K747" s="2">
        <v>75.900000000000006</v>
      </c>
      <c r="L747" s="2">
        <v>75.900000000000006</v>
      </c>
      <c r="M747" s="2">
        <v>14</v>
      </c>
      <c r="N747" s="2">
        <v>24.1</v>
      </c>
      <c r="S747" s="2">
        <v>3</v>
      </c>
      <c r="T747" s="2">
        <v>5.2</v>
      </c>
      <c r="U747" s="2">
        <v>41</v>
      </c>
      <c r="V747" s="2">
        <v>70.7</v>
      </c>
      <c r="Y747" s="2">
        <v>14</v>
      </c>
      <c r="Z747" s="2">
        <v>24.1</v>
      </c>
      <c r="AB747" s="2">
        <v>1</v>
      </c>
      <c r="AD747" t="s">
        <v>1086</v>
      </c>
      <c r="AE747" t="s">
        <v>1086</v>
      </c>
      <c r="AZ747" t="s">
        <v>1086</v>
      </c>
      <c r="BA747" t="s">
        <v>1086</v>
      </c>
      <c r="BU747" s="2">
        <v>58</v>
      </c>
      <c r="BV747" t="s">
        <v>1086</v>
      </c>
      <c r="BW747" t="s">
        <v>1086</v>
      </c>
      <c r="BX747" s="2">
        <v>44</v>
      </c>
      <c r="BY747" s="2">
        <v>75.900000000000006</v>
      </c>
      <c r="BZ747" s="2">
        <v>75.900000000000006</v>
      </c>
      <c r="CA747" s="2">
        <v>14</v>
      </c>
      <c r="CB747" s="2">
        <v>24.1</v>
      </c>
      <c r="CG747" s="2">
        <v>3</v>
      </c>
      <c r="CH747" s="2">
        <v>5.2</v>
      </c>
      <c r="CI747" s="2">
        <v>41</v>
      </c>
      <c r="CJ747" s="2">
        <v>70.7</v>
      </c>
      <c r="CM747" s="2">
        <v>14</v>
      </c>
      <c r="CN747" s="2">
        <v>24.1</v>
      </c>
      <c r="CP747" s="2">
        <v>1</v>
      </c>
      <c r="CR747" t="s">
        <v>1086</v>
      </c>
      <c r="CS747" t="s">
        <v>1086</v>
      </c>
      <c r="DN747" t="s">
        <v>1086</v>
      </c>
      <c r="DO747" t="s">
        <v>1086</v>
      </c>
      <c r="EJ747" t="s">
        <v>1086</v>
      </c>
      <c r="EK747" t="s">
        <v>1086</v>
      </c>
      <c r="FF747" t="s">
        <v>1086</v>
      </c>
      <c r="FG747" t="s">
        <v>1086</v>
      </c>
      <c r="GB747" t="s">
        <v>1086</v>
      </c>
      <c r="GC747" t="s">
        <v>1086</v>
      </c>
    </row>
    <row r="748" spans="1:204" ht="12.75" customHeight="1" x14ac:dyDescent="0.2">
      <c r="A748" s="2">
        <v>3932</v>
      </c>
      <c r="B748" s="21">
        <f t="shared" si="55"/>
        <v>1.395</v>
      </c>
      <c r="C748" s="23">
        <f t="shared" si="56"/>
        <v>1.395</v>
      </c>
      <c r="D748" s="15">
        <f t="shared" si="57"/>
        <v>1.7550000000000003</v>
      </c>
      <c r="E748" s="15">
        <f t="shared" si="58"/>
        <v>1.7550000000000003</v>
      </c>
      <c r="F748" s="15">
        <f t="shared" si="59"/>
        <v>1.6170000000000002</v>
      </c>
      <c r="G748" s="17">
        <v>56</v>
      </c>
      <c r="H748" t="s">
        <v>1086</v>
      </c>
      <c r="I748" t="s">
        <v>1086</v>
      </c>
      <c r="J748" s="2">
        <v>2</v>
      </c>
      <c r="K748" s="2">
        <v>3.4</v>
      </c>
      <c r="L748" s="2">
        <v>3.6</v>
      </c>
      <c r="M748" s="2">
        <v>33</v>
      </c>
      <c r="N748" s="2">
        <v>56.9</v>
      </c>
      <c r="O748" s="2">
        <v>21</v>
      </c>
      <c r="P748" s="2">
        <v>36.200000000000003</v>
      </c>
      <c r="S748" s="2">
        <v>2</v>
      </c>
      <c r="T748" s="2">
        <v>3.4</v>
      </c>
      <c r="W748" s="2">
        <v>2</v>
      </c>
      <c r="X748" s="2">
        <v>3.4</v>
      </c>
      <c r="Y748" s="2">
        <v>56</v>
      </c>
      <c r="Z748" s="2">
        <v>96.6</v>
      </c>
      <c r="AB748" s="2">
        <v>39</v>
      </c>
      <c r="AD748" t="s">
        <v>1086</v>
      </c>
      <c r="AE748" t="s">
        <v>1086</v>
      </c>
      <c r="AX748" s="2">
        <v>10</v>
      </c>
      <c r="AZ748" t="s">
        <v>1086</v>
      </c>
      <c r="BA748" t="s">
        <v>1086</v>
      </c>
      <c r="BU748" s="2">
        <v>56</v>
      </c>
      <c r="BV748" t="s">
        <v>1086</v>
      </c>
      <c r="BW748" t="s">
        <v>1086</v>
      </c>
      <c r="BX748" s="2">
        <v>2</v>
      </c>
      <c r="BY748" s="2">
        <v>3.4</v>
      </c>
      <c r="BZ748" s="2">
        <v>3.6</v>
      </c>
      <c r="CA748" s="2">
        <v>33</v>
      </c>
      <c r="CB748" s="2">
        <v>56.9</v>
      </c>
      <c r="CC748" s="2">
        <v>21</v>
      </c>
      <c r="CD748" s="2">
        <v>36.200000000000003</v>
      </c>
      <c r="CG748" s="2">
        <v>2</v>
      </c>
      <c r="CH748" s="2">
        <v>3.4</v>
      </c>
      <c r="CK748" s="2">
        <v>2</v>
      </c>
      <c r="CL748" s="2">
        <v>3.4</v>
      </c>
      <c r="CM748" s="2">
        <v>56</v>
      </c>
      <c r="CN748" s="2">
        <v>96.6</v>
      </c>
      <c r="CP748" s="2">
        <v>49</v>
      </c>
      <c r="CQ748" s="2">
        <v>37</v>
      </c>
      <c r="CR748" t="s">
        <v>1086</v>
      </c>
      <c r="CS748" t="s">
        <v>1086</v>
      </c>
      <c r="CT748" s="2">
        <v>5</v>
      </c>
      <c r="CU748" s="2">
        <v>13.5</v>
      </c>
      <c r="CV748" s="2">
        <v>13.5</v>
      </c>
      <c r="CW748" s="2">
        <v>15</v>
      </c>
      <c r="CX748" s="2">
        <v>40.5</v>
      </c>
      <c r="CY748" s="2">
        <v>17</v>
      </c>
      <c r="CZ748" s="2">
        <v>45.9</v>
      </c>
      <c r="DC748" s="2">
        <v>4</v>
      </c>
      <c r="DD748" s="2">
        <v>10.8</v>
      </c>
      <c r="DE748" s="2">
        <v>1</v>
      </c>
      <c r="DF748" s="2">
        <v>2.7</v>
      </c>
      <c r="DI748" s="2">
        <v>32</v>
      </c>
      <c r="DJ748" s="2">
        <v>86.5</v>
      </c>
      <c r="DL748" s="2">
        <v>8</v>
      </c>
      <c r="DN748" t="s">
        <v>1086</v>
      </c>
      <c r="DO748" t="s">
        <v>1086</v>
      </c>
      <c r="EH748" s="2">
        <v>7</v>
      </c>
      <c r="EJ748" t="s">
        <v>1086</v>
      </c>
      <c r="EK748" t="s">
        <v>1086</v>
      </c>
      <c r="FE748" s="2">
        <v>37</v>
      </c>
      <c r="FF748" t="s">
        <v>1086</v>
      </c>
      <c r="FG748" t="s">
        <v>1086</v>
      </c>
      <c r="FH748" s="2">
        <v>5</v>
      </c>
      <c r="FI748" s="2">
        <v>13.5</v>
      </c>
      <c r="FJ748" s="2">
        <v>13.5</v>
      </c>
      <c r="FK748" s="2">
        <v>15</v>
      </c>
      <c r="FL748" s="2">
        <v>40.5</v>
      </c>
      <c r="FM748" s="2">
        <v>17</v>
      </c>
      <c r="FN748" s="2">
        <v>45.9</v>
      </c>
      <c r="FQ748" s="2">
        <v>4</v>
      </c>
      <c r="FR748" s="2">
        <v>10.8</v>
      </c>
      <c r="FS748" s="2">
        <v>1</v>
      </c>
      <c r="FT748" s="2">
        <v>2.7</v>
      </c>
      <c r="FW748" s="2">
        <v>32</v>
      </c>
      <c r="FX748" s="2">
        <v>86.5</v>
      </c>
      <c r="FZ748" s="2">
        <v>15</v>
      </c>
      <c r="GA748" s="2">
        <v>28</v>
      </c>
      <c r="GB748" t="s">
        <v>1086</v>
      </c>
      <c r="GC748" t="s">
        <v>1086</v>
      </c>
      <c r="GD748" s="2">
        <v>6</v>
      </c>
      <c r="GE748" s="2">
        <v>17.600000000000001</v>
      </c>
      <c r="GF748" s="2">
        <v>21.4</v>
      </c>
      <c r="GG748" s="2">
        <v>5</v>
      </c>
      <c r="GH748" s="2">
        <v>14.7</v>
      </c>
      <c r="GI748" s="2">
        <v>17</v>
      </c>
      <c r="GJ748" s="2">
        <v>50</v>
      </c>
      <c r="GK748" s="2">
        <v>1</v>
      </c>
      <c r="GL748" s="2">
        <v>2.9</v>
      </c>
      <c r="GM748" s="2">
        <v>4</v>
      </c>
      <c r="GN748" s="2">
        <v>11.8</v>
      </c>
      <c r="GO748" s="2">
        <v>1</v>
      </c>
      <c r="GP748" s="2">
        <v>2.9</v>
      </c>
      <c r="GQ748" s="2">
        <v>6</v>
      </c>
      <c r="GR748" s="2">
        <v>17.600000000000001</v>
      </c>
      <c r="GS748" s="2">
        <v>28</v>
      </c>
      <c r="GT748" s="2">
        <v>82.4</v>
      </c>
      <c r="GU748" s="2">
        <v>3</v>
      </c>
      <c r="GV748" s="2">
        <v>32</v>
      </c>
    </row>
    <row r="749" spans="1:204" ht="12.75" customHeight="1" x14ac:dyDescent="0.2">
      <c r="A749" s="2">
        <v>3936</v>
      </c>
      <c r="B749" s="21">
        <f t="shared" si="55"/>
        <v>1.216</v>
      </c>
      <c r="C749" s="23">
        <f t="shared" si="56"/>
        <v>1.216</v>
      </c>
      <c r="D749" s="15">
        <f t="shared" si="57"/>
        <v>1.94</v>
      </c>
      <c r="E749" s="15">
        <f t="shared" si="58"/>
        <v>1.94</v>
      </c>
      <c r="F749" s="15">
        <f t="shared" si="59"/>
        <v>1.2750000000000001</v>
      </c>
      <c r="G749" s="17">
        <v>35</v>
      </c>
      <c r="H749" t="s">
        <v>1086</v>
      </c>
      <c r="I749" t="s">
        <v>1086</v>
      </c>
      <c r="J749" s="2">
        <v>3</v>
      </c>
      <c r="K749" s="2">
        <v>7.1</v>
      </c>
      <c r="L749" s="2">
        <v>8.6</v>
      </c>
      <c r="M749" s="2">
        <v>23</v>
      </c>
      <c r="N749" s="2">
        <v>54.8</v>
      </c>
      <c r="O749" s="2">
        <v>9</v>
      </c>
      <c r="P749" s="2">
        <v>21.4</v>
      </c>
      <c r="S749" s="2">
        <v>2</v>
      </c>
      <c r="T749" s="2">
        <v>4.8</v>
      </c>
      <c r="U749" s="2">
        <v>1</v>
      </c>
      <c r="V749" s="2">
        <v>2.4</v>
      </c>
      <c r="W749" s="2">
        <v>7</v>
      </c>
      <c r="X749" s="2">
        <v>16.7</v>
      </c>
      <c r="Y749" s="2">
        <v>39</v>
      </c>
      <c r="Z749" s="2">
        <v>92.9</v>
      </c>
      <c r="AB749" s="2">
        <v>81</v>
      </c>
      <c r="AD749" t="s">
        <v>1086</v>
      </c>
      <c r="AE749" t="s">
        <v>1086</v>
      </c>
      <c r="AZ749" t="s">
        <v>1086</v>
      </c>
      <c r="BA749" t="s">
        <v>1086</v>
      </c>
      <c r="BU749" s="2">
        <v>35</v>
      </c>
      <c r="BV749" t="s">
        <v>1086</v>
      </c>
      <c r="BW749" t="s">
        <v>1086</v>
      </c>
      <c r="BX749" s="2">
        <v>3</v>
      </c>
      <c r="BY749" s="2">
        <v>7.1</v>
      </c>
      <c r="BZ749" s="2">
        <v>8.6</v>
      </c>
      <c r="CA749" s="2">
        <v>23</v>
      </c>
      <c r="CB749" s="2">
        <v>54.8</v>
      </c>
      <c r="CC749" s="2">
        <v>9</v>
      </c>
      <c r="CD749" s="2">
        <v>21.4</v>
      </c>
      <c r="CG749" s="2">
        <v>2</v>
      </c>
      <c r="CH749" s="2">
        <v>4.8</v>
      </c>
      <c r="CI749" s="2">
        <v>1</v>
      </c>
      <c r="CJ749" s="2">
        <v>2.4</v>
      </c>
      <c r="CK749" s="2">
        <v>7</v>
      </c>
      <c r="CL749" s="2">
        <v>16.7</v>
      </c>
      <c r="CM749" s="2">
        <v>39</v>
      </c>
      <c r="CN749" s="2">
        <v>92.9</v>
      </c>
      <c r="CP749" s="2">
        <v>81</v>
      </c>
      <c r="CQ749" s="2">
        <v>16</v>
      </c>
      <c r="CR749" t="s">
        <v>1086</v>
      </c>
      <c r="CS749" t="s">
        <v>1086</v>
      </c>
      <c r="CT749" s="2">
        <v>5</v>
      </c>
      <c r="CU749" s="2">
        <v>31.3</v>
      </c>
      <c r="CV749" s="2">
        <v>31.3</v>
      </c>
      <c r="CW749" s="2">
        <v>6</v>
      </c>
      <c r="CX749" s="2">
        <v>37.5</v>
      </c>
      <c r="CY749" s="2">
        <v>5</v>
      </c>
      <c r="CZ749" s="2">
        <v>31.3</v>
      </c>
      <c r="DC749" s="2">
        <v>5</v>
      </c>
      <c r="DD749" s="2">
        <v>31.3</v>
      </c>
      <c r="DI749" s="2">
        <v>11</v>
      </c>
      <c r="DJ749" s="2">
        <v>68.8</v>
      </c>
      <c r="DL749" s="2">
        <v>18</v>
      </c>
      <c r="DN749" t="s">
        <v>1086</v>
      </c>
      <c r="DO749" t="s">
        <v>1086</v>
      </c>
      <c r="EH749" s="2">
        <v>8</v>
      </c>
      <c r="EJ749" t="s">
        <v>1086</v>
      </c>
      <c r="EK749" t="s">
        <v>1086</v>
      </c>
      <c r="FE749" s="2">
        <v>16</v>
      </c>
      <c r="FF749" t="s">
        <v>1086</v>
      </c>
      <c r="FG749" t="s">
        <v>1086</v>
      </c>
      <c r="FH749" s="2">
        <v>5</v>
      </c>
      <c r="FI749" s="2">
        <v>31.3</v>
      </c>
      <c r="FJ749" s="2">
        <v>31.3</v>
      </c>
      <c r="FK749" s="2">
        <v>6</v>
      </c>
      <c r="FL749" s="2">
        <v>37.5</v>
      </c>
      <c r="FM749" s="2">
        <v>5</v>
      </c>
      <c r="FN749" s="2">
        <v>31.3</v>
      </c>
      <c r="FQ749" s="2">
        <v>5</v>
      </c>
      <c r="FR749" s="2">
        <v>31.3</v>
      </c>
      <c r="FW749" s="2">
        <v>11</v>
      </c>
      <c r="FX749" s="2">
        <v>68.8</v>
      </c>
      <c r="FZ749" s="2">
        <v>26</v>
      </c>
      <c r="GA749" s="2">
        <v>19</v>
      </c>
      <c r="GB749" t="s">
        <v>1086</v>
      </c>
      <c r="GC749" t="s">
        <v>1086</v>
      </c>
      <c r="GD749" s="2">
        <v>1</v>
      </c>
      <c r="GE749" s="2">
        <v>3.4</v>
      </c>
      <c r="GF749" s="2">
        <v>5.3</v>
      </c>
      <c r="GG749" s="2">
        <v>2</v>
      </c>
      <c r="GH749" s="2">
        <v>6.9</v>
      </c>
      <c r="GI749" s="2">
        <v>16</v>
      </c>
      <c r="GJ749" s="2">
        <v>55.2</v>
      </c>
      <c r="GM749" s="2">
        <v>1</v>
      </c>
      <c r="GN749" s="2">
        <v>3.4</v>
      </c>
      <c r="GQ749" s="2">
        <v>10</v>
      </c>
      <c r="GR749" s="2">
        <v>34.5</v>
      </c>
      <c r="GS749" s="2">
        <v>28</v>
      </c>
      <c r="GT749" s="2">
        <v>96.6</v>
      </c>
      <c r="GU749" s="2">
        <v>1</v>
      </c>
      <c r="GV749" s="2">
        <v>35</v>
      </c>
    </row>
    <row r="750" spans="1:204" ht="12.75" customHeight="1" x14ac:dyDescent="0.2">
      <c r="A750" s="2">
        <v>3937</v>
      </c>
      <c r="B750" s="21">
        <f t="shared" si="55"/>
        <v>3.9619999999999997</v>
      </c>
      <c r="C750" s="23">
        <f t="shared" si="56"/>
        <v>3.9619999999999997</v>
      </c>
      <c r="D750" s="15">
        <f t="shared" si="57"/>
        <v>0</v>
      </c>
      <c r="E750" s="15">
        <f t="shared" si="58"/>
        <v>0</v>
      </c>
      <c r="F750" s="15">
        <f t="shared" si="59"/>
        <v>0</v>
      </c>
      <c r="G750" s="17">
        <v>26</v>
      </c>
      <c r="H750" t="s">
        <v>1086</v>
      </c>
      <c r="I750" t="s">
        <v>1086</v>
      </c>
      <c r="J750" s="2">
        <v>26</v>
      </c>
      <c r="K750" s="2">
        <v>100</v>
      </c>
      <c r="L750" s="2">
        <v>100</v>
      </c>
      <c r="S750" s="2">
        <v>1</v>
      </c>
      <c r="T750" s="2">
        <v>3.8</v>
      </c>
      <c r="U750" s="2">
        <v>25</v>
      </c>
      <c r="V750" s="2">
        <v>96.2</v>
      </c>
      <c r="AD750" t="s">
        <v>1086</v>
      </c>
      <c r="AE750" t="s">
        <v>1086</v>
      </c>
      <c r="AZ750" t="s">
        <v>1086</v>
      </c>
      <c r="BA750" t="s">
        <v>1086</v>
      </c>
      <c r="BU750" s="2">
        <v>26</v>
      </c>
      <c r="BV750" t="s">
        <v>1086</v>
      </c>
      <c r="BW750" t="s">
        <v>1086</v>
      </c>
      <c r="BX750" s="2">
        <v>26</v>
      </c>
      <c r="BY750" s="2">
        <v>100</v>
      </c>
      <c r="BZ750" s="2">
        <v>100</v>
      </c>
      <c r="CG750" s="2">
        <v>1</v>
      </c>
      <c r="CH750" s="2">
        <v>3.8</v>
      </c>
      <c r="CI750" s="2">
        <v>25</v>
      </c>
      <c r="CJ750" s="2">
        <v>96.2</v>
      </c>
      <c r="CR750" t="s">
        <v>1086</v>
      </c>
      <c r="CS750" t="s">
        <v>1086</v>
      </c>
      <c r="DN750" t="s">
        <v>1086</v>
      </c>
      <c r="DO750" t="s">
        <v>1086</v>
      </c>
      <c r="EJ750" t="s">
        <v>1086</v>
      </c>
      <c r="EK750" t="s">
        <v>1086</v>
      </c>
      <c r="FF750" t="s">
        <v>1086</v>
      </c>
      <c r="FG750" t="s">
        <v>1086</v>
      </c>
      <c r="GB750" t="s">
        <v>1086</v>
      </c>
      <c r="GC750" t="s">
        <v>1086</v>
      </c>
    </row>
    <row r="751" spans="1:204" ht="12.75" customHeight="1" x14ac:dyDescent="0.2">
      <c r="A751" s="2">
        <v>3939</v>
      </c>
      <c r="B751" s="21">
        <f t="shared" si="55"/>
        <v>3.4630000000000001</v>
      </c>
      <c r="C751" s="23">
        <f t="shared" si="56"/>
        <v>3.4630000000000001</v>
      </c>
      <c r="D751" s="15">
        <f t="shared" si="57"/>
        <v>0</v>
      </c>
      <c r="E751" s="15">
        <f t="shared" si="58"/>
        <v>0</v>
      </c>
      <c r="F751" s="15">
        <f t="shared" si="59"/>
        <v>0</v>
      </c>
      <c r="G751" s="17">
        <v>41</v>
      </c>
      <c r="H751" t="s">
        <v>1086</v>
      </c>
      <c r="I751" t="s">
        <v>1086</v>
      </c>
      <c r="J751" s="2">
        <v>37</v>
      </c>
      <c r="K751" s="2">
        <v>90.2</v>
      </c>
      <c r="L751" s="2">
        <v>90.2</v>
      </c>
      <c r="O751" s="2">
        <v>4</v>
      </c>
      <c r="P751" s="2">
        <v>9.8000000000000007</v>
      </c>
      <c r="S751" s="2">
        <v>14</v>
      </c>
      <c r="T751" s="2">
        <v>34.1</v>
      </c>
      <c r="U751" s="2">
        <v>23</v>
      </c>
      <c r="V751" s="2">
        <v>56.1</v>
      </c>
      <c r="Y751" s="2">
        <v>4</v>
      </c>
      <c r="Z751" s="2">
        <v>9.8000000000000007</v>
      </c>
      <c r="AB751" s="2">
        <v>9</v>
      </c>
      <c r="AD751" t="s">
        <v>1086</v>
      </c>
      <c r="AE751" t="s">
        <v>1086</v>
      </c>
      <c r="AZ751" t="s">
        <v>1086</v>
      </c>
      <c r="BA751" t="s">
        <v>1086</v>
      </c>
      <c r="BU751" s="2">
        <v>41</v>
      </c>
      <c r="BV751" t="s">
        <v>1086</v>
      </c>
      <c r="BW751" t="s">
        <v>1086</v>
      </c>
      <c r="BX751" s="2">
        <v>37</v>
      </c>
      <c r="BY751" s="2">
        <v>90.2</v>
      </c>
      <c r="BZ751" s="2">
        <v>90.2</v>
      </c>
      <c r="CC751" s="2">
        <v>4</v>
      </c>
      <c r="CD751" s="2">
        <v>9.8000000000000007</v>
      </c>
      <c r="CG751" s="2">
        <v>14</v>
      </c>
      <c r="CH751" s="2">
        <v>34.1</v>
      </c>
      <c r="CI751" s="2">
        <v>23</v>
      </c>
      <c r="CJ751" s="2">
        <v>56.1</v>
      </c>
      <c r="CM751" s="2">
        <v>4</v>
      </c>
      <c r="CN751" s="2">
        <v>9.8000000000000007</v>
      </c>
      <c r="CP751" s="2">
        <v>9</v>
      </c>
      <c r="CQ751" s="2">
        <v>9</v>
      </c>
      <c r="CR751" t="s">
        <v>1086</v>
      </c>
      <c r="CS751" t="s">
        <v>1086</v>
      </c>
      <c r="DN751" t="s">
        <v>1086</v>
      </c>
      <c r="DO751" t="s">
        <v>1086</v>
      </c>
      <c r="EJ751" t="s">
        <v>1086</v>
      </c>
      <c r="EK751" t="s">
        <v>1086</v>
      </c>
      <c r="FE751" s="2">
        <v>9</v>
      </c>
      <c r="FF751" t="s">
        <v>1086</v>
      </c>
      <c r="FG751" t="s">
        <v>1086</v>
      </c>
      <c r="GB751" t="s">
        <v>1086</v>
      </c>
      <c r="GC751" t="s">
        <v>1086</v>
      </c>
    </row>
    <row r="752" spans="1:204" ht="12.75" customHeight="1" x14ac:dyDescent="0.2">
      <c r="A752" s="2">
        <v>3960</v>
      </c>
      <c r="B752" s="21">
        <f t="shared" si="55"/>
        <v>2.448</v>
      </c>
      <c r="C752" s="23">
        <f t="shared" si="56"/>
        <v>2.448</v>
      </c>
      <c r="D752" s="15">
        <f t="shared" si="57"/>
        <v>3.2570000000000006</v>
      </c>
      <c r="E752" s="15">
        <f t="shared" si="58"/>
        <v>3.2570000000000006</v>
      </c>
      <c r="F752" s="15">
        <f t="shared" si="59"/>
        <v>3.1510000000000002</v>
      </c>
      <c r="G752" s="17">
        <v>233</v>
      </c>
      <c r="H752" t="s">
        <v>1086</v>
      </c>
      <c r="I752" t="s">
        <v>1086</v>
      </c>
      <c r="J752" s="2">
        <v>132</v>
      </c>
      <c r="K752" s="2">
        <v>55.7</v>
      </c>
      <c r="L752" s="2">
        <v>56.7</v>
      </c>
      <c r="M752" s="2">
        <v>49</v>
      </c>
      <c r="N752" s="2">
        <v>20.7</v>
      </c>
      <c r="O752" s="2">
        <v>52</v>
      </c>
      <c r="P752" s="2">
        <v>21.9</v>
      </c>
      <c r="Q752" s="2">
        <v>6</v>
      </c>
      <c r="R752" s="2">
        <v>2.5</v>
      </c>
      <c r="S752" s="2">
        <v>77</v>
      </c>
      <c r="T752" s="2">
        <v>32.5</v>
      </c>
      <c r="U752" s="2">
        <v>49</v>
      </c>
      <c r="V752" s="2">
        <v>20.7</v>
      </c>
      <c r="W752" s="2">
        <v>4</v>
      </c>
      <c r="X752" s="2">
        <v>1.7</v>
      </c>
      <c r="Y752" s="2">
        <v>105</v>
      </c>
      <c r="Z752" s="2">
        <v>44.3</v>
      </c>
      <c r="AA752" s="2">
        <v>4</v>
      </c>
      <c r="AB752" s="2">
        <v>650</v>
      </c>
      <c r="AD752" t="s">
        <v>1086</v>
      </c>
      <c r="AE752" t="s">
        <v>1086</v>
      </c>
      <c r="AZ752" t="s">
        <v>1086</v>
      </c>
      <c r="BA752" t="s">
        <v>1086</v>
      </c>
      <c r="BU752" s="2">
        <v>233</v>
      </c>
      <c r="BV752" t="s">
        <v>1086</v>
      </c>
      <c r="BW752" t="s">
        <v>1086</v>
      </c>
      <c r="BX752" s="2">
        <v>132</v>
      </c>
      <c r="BY752" s="2">
        <v>55.7</v>
      </c>
      <c r="BZ752" s="2">
        <v>56.7</v>
      </c>
      <c r="CA752" s="2">
        <v>49</v>
      </c>
      <c r="CB752" s="2">
        <v>20.7</v>
      </c>
      <c r="CC752" s="2">
        <v>52</v>
      </c>
      <c r="CD752" s="2">
        <v>21.9</v>
      </c>
      <c r="CE752" s="2">
        <v>6</v>
      </c>
      <c r="CF752" s="2">
        <v>2.5</v>
      </c>
      <c r="CG752" s="2">
        <v>77</v>
      </c>
      <c r="CH752" s="2">
        <v>32.5</v>
      </c>
      <c r="CI752" s="2">
        <v>49</v>
      </c>
      <c r="CJ752" s="2">
        <v>20.7</v>
      </c>
      <c r="CK752" s="2">
        <v>4</v>
      </c>
      <c r="CL752" s="2">
        <v>1.7</v>
      </c>
      <c r="CM752" s="2">
        <v>105</v>
      </c>
      <c r="CN752" s="2">
        <v>44.3</v>
      </c>
      <c r="CO752" s="2">
        <v>4</v>
      </c>
      <c r="CP752" s="2">
        <v>650</v>
      </c>
      <c r="CQ752" s="2">
        <v>262</v>
      </c>
      <c r="CR752" t="s">
        <v>1086</v>
      </c>
      <c r="CS752" t="s">
        <v>1086</v>
      </c>
      <c r="CT752" s="2">
        <v>225</v>
      </c>
      <c r="CU752" s="2">
        <v>85.6</v>
      </c>
      <c r="CV752" s="2">
        <v>85.9</v>
      </c>
      <c r="CW752" s="2">
        <v>5</v>
      </c>
      <c r="CX752" s="2">
        <v>1.9</v>
      </c>
      <c r="CY752" s="2">
        <v>32</v>
      </c>
      <c r="CZ752" s="2">
        <v>12.2</v>
      </c>
      <c r="DC752" s="2">
        <v>113</v>
      </c>
      <c r="DD752" s="2">
        <v>43</v>
      </c>
      <c r="DE752" s="2">
        <v>112</v>
      </c>
      <c r="DF752" s="2">
        <v>42.6</v>
      </c>
      <c r="DG752" s="2">
        <v>1</v>
      </c>
      <c r="DH752" s="2">
        <v>0.4</v>
      </c>
      <c r="DI752" s="2">
        <v>38</v>
      </c>
      <c r="DJ752" s="2">
        <v>14.4</v>
      </c>
      <c r="DL752" s="2">
        <v>318</v>
      </c>
      <c r="DN752" t="s">
        <v>1086</v>
      </c>
      <c r="DO752" t="s">
        <v>1086</v>
      </c>
      <c r="EJ752" t="s">
        <v>1086</v>
      </c>
      <c r="EK752" t="s">
        <v>1086</v>
      </c>
      <c r="FE752" s="2">
        <v>262</v>
      </c>
      <c r="FF752" t="s">
        <v>1086</v>
      </c>
      <c r="FG752" t="s">
        <v>1086</v>
      </c>
      <c r="FH752" s="2">
        <v>225</v>
      </c>
      <c r="FI752" s="2">
        <v>85.6</v>
      </c>
      <c r="FJ752" s="2">
        <v>85.9</v>
      </c>
      <c r="FK752" s="2">
        <v>5</v>
      </c>
      <c r="FL752" s="2">
        <v>1.9</v>
      </c>
      <c r="FM752" s="2">
        <v>32</v>
      </c>
      <c r="FN752" s="2">
        <v>12.2</v>
      </c>
      <c r="FQ752" s="2">
        <v>113</v>
      </c>
      <c r="FR752" s="2">
        <v>43</v>
      </c>
      <c r="FS752" s="2">
        <v>112</v>
      </c>
      <c r="FT752" s="2">
        <v>42.6</v>
      </c>
      <c r="FU752" s="2">
        <v>1</v>
      </c>
      <c r="FV752" s="2">
        <v>0.4</v>
      </c>
      <c r="FW752" s="2">
        <v>38</v>
      </c>
      <c r="FX752" s="2">
        <v>14.4</v>
      </c>
      <c r="FZ752" s="2">
        <v>318</v>
      </c>
      <c r="GA752" s="2">
        <v>347</v>
      </c>
      <c r="GB752" t="s">
        <v>1086</v>
      </c>
      <c r="GC752" t="s">
        <v>1086</v>
      </c>
      <c r="GD752" s="2">
        <v>298</v>
      </c>
      <c r="GE752" s="2">
        <v>83.7</v>
      </c>
      <c r="GF752" s="2">
        <v>85.9</v>
      </c>
      <c r="GG752" s="2">
        <v>11</v>
      </c>
      <c r="GH752" s="2">
        <v>3.1</v>
      </c>
      <c r="GI752" s="2">
        <v>38</v>
      </c>
      <c r="GJ752" s="2">
        <v>10.7</v>
      </c>
      <c r="GK752" s="2">
        <v>8</v>
      </c>
      <c r="GL752" s="2">
        <v>2.2000000000000002</v>
      </c>
      <c r="GM752" s="2">
        <v>126</v>
      </c>
      <c r="GN752" s="2">
        <v>35.4</v>
      </c>
      <c r="GO752" s="2">
        <v>164</v>
      </c>
      <c r="GP752" s="2">
        <v>46.1</v>
      </c>
      <c r="GQ752" s="2">
        <v>9</v>
      </c>
      <c r="GR752" s="2">
        <v>2.5</v>
      </c>
      <c r="GS752" s="2">
        <v>58</v>
      </c>
      <c r="GT752" s="2">
        <v>16.3</v>
      </c>
      <c r="GU752" s="2">
        <v>7</v>
      </c>
      <c r="GV752" s="2">
        <v>345</v>
      </c>
    </row>
    <row r="753" spans="1:204" ht="12.75" customHeight="1" x14ac:dyDescent="0.2">
      <c r="A753" s="2">
        <v>3961</v>
      </c>
      <c r="B753" s="21">
        <f t="shared" si="55"/>
        <v>2.8140000000000005</v>
      </c>
      <c r="C753" s="23">
        <f t="shared" si="56"/>
        <v>2.8140000000000005</v>
      </c>
      <c r="D753" s="15">
        <f t="shared" si="57"/>
        <v>0</v>
      </c>
      <c r="E753" s="15">
        <f t="shared" si="58"/>
        <v>0</v>
      </c>
      <c r="F753" s="15">
        <f t="shared" si="59"/>
        <v>0</v>
      </c>
      <c r="G753" s="17">
        <v>48</v>
      </c>
      <c r="H753" t="s">
        <v>1086</v>
      </c>
      <c r="I753" t="s">
        <v>1086</v>
      </c>
      <c r="J753" s="2">
        <v>34</v>
      </c>
      <c r="K753" s="2">
        <v>70.8</v>
      </c>
      <c r="L753" s="2">
        <v>70.8</v>
      </c>
      <c r="M753" s="2">
        <v>4</v>
      </c>
      <c r="N753" s="2">
        <v>8.3000000000000007</v>
      </c>
      <c r="O753" s="2">
        <v>10</v>
      </c>
      <c r="P753" s="2">
        <v>20.8</v>
      </c>
      <c r="S753" s="2">
        <v>25</v>
      </c>
      <c r="T753" s="2">
        <v>52.1</v>
      </c>
      <c r="U753" s="2">
        <v>9</v>
      </c>
      <c r="V753" s="2">
        <v>18.8</v>
      </c>
      <c r="Y753" s="2">
        <v>14</v>
      </c>
      <c r="Z753" s="2">
        <v>29.2</v>
      </c>
      <c r="AB753" s="2">
        <v>9</v>
      </c>
      <c r="AD753" t="s">
        <v>1086</v>
      </c>
      <c r="AE753" t="s">
        <v>1086</v>
      </c>
      <c r="AZ753" t="s">
        <v>1086</v>
      </c>
      <c r="BA753" t="s">
        <v>1086</v>
      </c>
      <c r="BU753" s="2">
        <v>48</v>
      </c>
      <c r="BV753" t="s">
        <v>1086</v>
      </c>
      <c r="BW753" t="s">
        <v>1086</v>
      </c>
      <c r="BX753" s="2">
        <v>34</v>
      </c>
      <c r="BY753" s="2">
        <v>70.8</v>
      </c>
      <c r="BZ753" s="2">
        <v>70.8</v>
      </c>
      <c r="CA753" s="2">
        <v>4</v>
      </c>
      <c r="CB753" s="2">
        <v>8.3000000000000007</v>
      </c>
      <c r="CC753" s="2">
        <v>10</v>
      </c>
      <c r="CD753" s="2">
        <v>20.8</v>
      </c>
      <c r="CG753" s="2">
        <v>25</v>
      </c>
      <c r="CH753" s="2">
        <v>52.1</v>
      </c>
      <c r="CI753" s="2">
        <v>9</v>
      </c>
      <c r="CJ753" s="2">
        <v>18.8</v>
      </c>
      <c r="CM753" s="2">
        <v>14</v>
      </c>
      <c r="CN753" s="2">
        <v>29.2</v>
      </c>
      <c r="CP753" s="2">
        <v>9</v>
      </c>
      <c r="CQ753" s="2">
        <v>8</v>
      </c>
      <c r="CR753" t="s">
        <v>1086</v>
      </c>
      <c r="CS753" t="s">
        <v>1086</v>
      </c>
      <c r="DN753" t="s">
        <v>1086</v>
      </c>
      <c r="DO753" t="s">
        <v>1086</v>
      </c>
      <c r="EJ753" t="s">
        <v>1086</v>
      </c>
      <c r="EK753" t="s">
        <v>1086</v>
      </c>
      <c r="FE753" s="2">
        <v>8</v>
      </c>
      <c r="FF753" t="s">
        <v>1086</v>
      </c>
      <c r="FG753" t="s">
        <v>1086</v>
      </c>
      <c r="GB753" t="s">
        <v>1086</v>
      </c>
      <c r="GC753" t="s">
        <v>1086</v>
      </c>
    </row>
    <row r="754" spans="1:204" ht="12.75" customHeight="1" x14ac:dyDescent="0.2">
      <c r="A754" s="2">
        <v>3962</v>
      </c>
      <c r="B754" s="21">
        <f t="shared" si="55"/>
        <v>1.986</v>
      </c>
      <c r="C754" s="23">
        <f t="shared" si="56"/>
        <v>1.986</v>
      </c>
      <c r="D754" s="15">
        <f t="shared" si="57"/>
        <v>3.2170000000000005</v>
      </c>
      <c r="E754" s="15">
        <f t="shared" si="58"/>
        <v>3.2170000000000005</v>
      </c>
      <c r="F754" s="15">
        <f t="shared" si="59"/>
        <v>3.31</v>
      </c>
      <c r="G754" s="17">
        <v>82</v>
      </c>
      <c r="H754" t="s">
        <v>1086</v>
      </c>
      <c r="I754" t="s">
        <v>1086</v>
      </c>
      <c r="J754" s="2">
        <v>27</v>
      </c>
      <c r="K754" s="2">
        <v>32.5</v>
      </c>
      <c r="L754" s="2">
        <v>32.9</v>
      </c>
      <c r="M754" s="2">
        <v>30</v>
      </c>
      <c r="N754" s="2">
        <v>36.1</v>
      </c>
      <c r="O754" s="2">
        <v>25</v>
      </c>
      <c r="P754" s="2">
        <v>30.1</v>
      </c>
      <c r="S754" s="2">
        <v>23</v>
      </c>
      <c r="T754" s="2">
        <v>27.7</v>
      </c>
      <c r="U754" s="2">
        <v>4</v>
      </c>
      <c r="V754" s="2">
        <v>4.8</v>
      </c>
      <c r="W754" s="2">
        <v>1</v>
      </c>
      <c r="X754" s="2">
        <v>1.2</v>
      </c>
      <c r="Y754" s="2">
        <v>56</v>
      </c>
      <c r="Z754" s="2">
        <v>67.5</v>
      </c>
      <c r="AB754" s="2">
        <v>887</v>
      </c>
      <c r="AD754" t="s">
        <v>1086</v>
      </c>
      <c r="AE754" t="s">
        <v>1086</v>
      </c>
      <c r="AZ754" t="s">
        <v>1086</v>
      </c>
      <c r="BA754" t="s">
        <v>1086</v>
      </c>
      <c r="BU754" s="2">
        <v>82</v>
      </c>
      <c r="BV754" t="s">
        <v>1086</v>
      </c>
      <c r="BW754" t="s">
        <v>1086</v>
      </c>
      <c r="BX754" s="2">
        <v>27</v>
      </c>
      <c r="BY754" s="2">
        <v>32.5</v>
      </c>
      <c r="BZ754" s="2">
        <v>32.9</v>
      </c>
      <c r="CA754" s="2">
        <v>30</v>
      </c>
      <c r="CB754" s="2">
        <v>36.1</v>
      </c>
      <c r="CC754" s="2">
        <v>25</v>
      </c>
      <c r="CD754" s="2">
        <v>30.1</v>
      </c>
      <c r="CG754" s="2">
        <v>23</v>
      </c>
      <c r="CH754" s="2">
        <v>27.7</v>
      </c>
      <c r="CI754" s="2">
        <v>4</v>
      </c>
      <c r="CJ754" s="2">
        <v>4.8</v>
      </c>
      <c r="CK754" s="2">
        <v>1</v>
      </c>
      <c r="CL754" s="2">
        <v>1.2</v>
      </c>
      <c r="CM754" s="2">
        <v>56</v>
      </c>
      <c r="CN754" s="2">
        <v>67.5</v>
      </c>
      <c r="CP754" s="2">
        <v>887</v>
      </c>
      <c r="CQ754" s="2">
        <v>252</v>
      </c>
      <c r="CR754" t="s">
        <v>1086</v>
      </c>
      <c r="CS754" t="s">
        <v>1086</v>
      </c>
      <c r="CT754" s="2">
        <v>210</v>
      </c>
      <c r="CU754" s="2">
        <v>83.3</v>
      </c>
      <c r="CV754" s="2">
        <v>83.3</v>
      </c>
      <c r="CW754" s="2">
        <v>9</v>
      </c>
      <c r="CX754" s="2">
        <v>3.6</v>
      </c>
      <c r="CY754" s="2">
        <v>33</v>
      </c>
      <c r="CZ754" s="2">
        <v>13.1</v>
      </c>
      <c r="DC754" s="2">
        <v>105</v>
      </c>
      <c r="DD754" s="2">
        <v>41.7</v>
      </c>
      <c r="DE754" s="2">
        <v>105</v>
      </c>
      <c r="DF754" s="2">
        <v>41.7</v>
      </c>
      <c r="DI754" s="2">
        <v>42</v>
      </c>
      <c r="DJ754" s="2">
        <v>16.7</v>
      </c>
      <c r="DL754" s="2">
        <v>469</v>
      </c>
      <c r="DN754" t="s">
        <v>1086</v>
      </c>
      <c r="DO754" t="s">
        <v>1086</v>
      </c>
      <c r="EJ754" t="s">
        <v>1086</v>
      </c>
      <c r="EK754" t="s">
        <v>1086</v>
      </c>
      <c r="FE754" s="2">
        <v>252</v>
      </c>
      <c r="FF754" t="s">
        <v>1086</v>
      </c>
      <c r="FG754" t="s">
        <v>1086</v>
      </c>
      <c r="FH754" s="2">
        <v>210</v>
      </c>
      <c r="FI754" s="2">
        <v>83.3</v>
      </c>
      <c r="FJ754" s="2">
        <v>83.3</v>
      </c>
      <c r="FK754" s="2">
        <v>9</v>
      </c>
      <c r="FL754" s="2">
        <v>3.6</v>
      </c>
      <c r="FM754" s="2">
        <v>33</v>
      </c>
      <c r="FN754" s="2">
        <v>13.1</v>
      </c>
      <c r="FQ754" s="2">
        <v>105</v>
      </c>
      <c r="FR754" s="2">
        <v>41.7</v>
      </c>
      <c r="FS754" s="2">
        <v>105</v>
      </c>
      <c r="FT754" s="2">
        <v>41.7</v>
      </c>
      <c r="FW754" s="2">
        <v>42</v>
      </c>
      <c r="FX754" s="2">
        <v>16.7</v>
      </c>
      <c r="FZ754" s="2">
        <v>469</v>
      </c>
      <c r="GA754" s="2">
        <v>491</v>
      </c>
      <c r="GB754" t="s">
        <v>1086</v>
      </c>
      <c r="GC754" t="s">
        <v>1086</v>
      </c>
      <c r="GD754" s="2">
        <v>443</v>
      </c>
      <c r="GE754" s="2">
        <v>89.7</v>
      </c>
      <c r="GF754" s="2">
        <v>90.2</v>
      </c>
      <c r="GG754" s="2">
        <v>7</v>
      </c>
      <c r="GH754" s="2">
        <v>1.4</v>
      </c>
      <c r="GI754" s="2">
        <v>41</v>
      </c>
      <c r="GJ754" s="2">
        <v>8.3000000000000007</v>
      </c>
      <c r="GK754" s="2">
        <v>18</v>
      </c>
      <c r="GL754" s="2">
        <v>3.6</v>
      </c>
      <c r="GM754" s="2">
        <v>155</v>
      </c>
      <c r="GN754" s="2">
        <v>31.4</v>
      </c>
      <c r="GO754" s="2">
        <v>270</v>
      </c>
      <c r="GP754" s="2">
        <v>54.7</v>
      </c>
      <c r="GQ754" s="2">
        <v>3</v>
      </c>
      <c r="GR754" s="2">
        <v>0.6</v>
      </c>
      <c r="GS754" s="2">
        <v>51</v>
      </c>
      <c r="GT754" s="2">
        <v>10.3</v>
      </c>
      <c r="GU754" s="2">
        <v>4</v>
      </c>
      <c r="GV754" s="2">
        <v>322</v>
      </c>
    </row>
    <row r="755" spans="1:204" ht="12.75" customHeight="1" x14ac:dyDescent="0.2">
      <c r="A755" s="2">
        <v>3965</v>
      </c>
      <c r="B755" s="21">
        <f t="shared" si="55"/>
        <v>3.7030000000000003</v>
      </c>
      <c r="C755" s="23">
        <f t="shared" si="56"/>
        <v>3.7030000000000003</v>
      </c>
      <c r="D755" s="15">
        <f t="shared" si="57"/>
        <v>0</v>
      </c>
      <c r="E755" s="15">
        <f t="shared" si="58"/>
        <v>0</v>
      </c>
      <c r="F755" s="15">
        <f t="shared" si="59"/>
        <v>0</v>
      </c>
      <c r="G755" s="17">
        <v>37</v>
      </c>
      <c r="H755" t="s">
        <v>1086</v>
      </c>
      <c r="I755" t="s">
        <v>1086</v>
      </c>
      <c r="J755" s="2">
        <v>36</v>
      </c>
      <c r="K755" s="2">
        <v>97.3</v>
      </c>
      <c r="L755" s="2">
        <v>97.3</v>
      </c>
      <c r="O755" s="2">
        <v>1</v>
      </c>
      <c r="P755" s="2">
        <v>2.7</v>
      </c>
      <c r="S755" s="2">
        <v>9</v>
      </c>
      <c r="T755" s="2">
        <v>24.3</v>
      </c>
      <c r="U755" s="2">
        <v>27</v>
      </c>
      <c r="V755" s="2">
        <v>73</v>
      </c>
      <c r="Y755" s="2">
        <v>1</v>
      </c>
      <c r="Z755" s="2">
        <v>2.7</v>
      </c>
      <c r="AB755" s="2">
        <v>1</v>
      </c>
      <c r="AD755" t="s">
        <v>1086</v>
      </c>
      <c r="AE755" t="s">
        <v>1086</v>
      </c>
      <c r="AZ755" t="s">
        <v>1086</v>
      </c>
      <c r="BA755" t="s">
        <v>1086</v>
      </c>
      <c r="BU755" s="2">
        <v>37</v>
      </c>
      <c r="BV755" t="s">
        <v>1086</v>
      </c>
      <c r="BW755" t="s">
        <v>1086</v>
      </c>
      <c r="BX755" s="2">
        <v>36</v>
      </c>
      <c r="BY755" s="2">
        <v>97.3</v>
      </c>
      <c r="BZ755" s="2">
        <v>97.3</v>
      </c>
      <c r="CC755" s="2">
        <v>1</v>
      </c>
      <c r="CD755" s="2">
        <v>2.7</v>
      </c>
      <c r="CG755" s="2">
        <v>9</v>
      </c>
      <c r="CH755" s="2">
        <v>24.3</v>
      </c>
      <c r="CI755" s="2">
        <v>27</v>
      </c>
      <c r="CJ755" s="2">
        <v>73</v>
      </c>
      <c r="CM755" s="2">
        <v>1</v>
      </c>
      <c r="CN755" s="2">
        <v>2.7</v>
      </c>
      <c r="CP755" s="2">
        <v>1</v>
      </c>
      <c r="CQ755" s="2">
        <v>2</v>
      </c>
      <c r="CR755" t="s">
        <v>1086</v>
      </c>
      <c r="CS755" t="s">
        <v>1086</v>
      </c>
      <c r="DN755" t="s">
        <v>1086</v>
      </c>
      <c r="DO755" t="s">
        <v>1086</v>
      </c>
      <c r="EJ755" t="s">
        <v>1086</v>
      </c>
      <c r="EK755" t="s">
        <v>1086</v>
      </c>
      <c r="FE755" s="2">
        <v>2</v>
      </c>
      <c r="FF755" t="s">
        <v>1086</v>
      </c>
      <c r="FG755" t="s">
        <v>1086</v>
      </c>
      <c r="GB755" t="s">
        <v>1086</v>
      </c>
      <c r="GC755" t="s">
        <v>1086</v>
      </c>
    </row>
    <row r="756" spans="1:204" ht="12.75" customHeight="1" x14ac:dyDescent="0.2">
      <c r="A756" s="2">
        <v>3968</v>
      </c>
      <c r="B756" s="21">
        <f t="shared" si="55"/>
        <v>3.5</v>
      </c>
      <c r="C756" s="23">
        <f t="shared" si="56"/>
        <v>3.5</v>
      </c>
      <c r="D756" s="15">
        <f t="shared" si="57"/>
        <v>0</v>
      </c>
      <c r="E756" s="15">
        <f t="shared" si="58"/>
        <v>0</v>
      </c>
      <c r="F756" s="15">
        <f t="shared" si="59"/>
        <v>0</v>
      </c>
      <c r="G756" s="17">
        <v>20</v>
      </c>
      <c r="H756" t="s">
        <v>1086</v>
      </c>
      <c r="I756" t="s">
        <v>1086</v>
      </c>
      <c r="J756" s="2">
        <v>19</v>
      </c>
      <c r="K756" s="2">
        <v>95</v>
      </c>
      <c r="L756" s="2">
        <v>95</v>
      </c>
      <c r="M756" s="2">
        <v>1</v>
      </c>
      <c r="N756" s="2">
        <v>5</v>
      </c>
      <c r="S756" s="2">
        <v>7</v>
      </c>
      <c r="T756" s="2">
        <v>35</v>
      </c>
      <c r="U756" s="2">
        <v>12</v>
      </c>
      <c r="V756" s="2">
        <v>60</v>
      </c>
      <c r="Y756" s="2">
        <v>1</v>
      </c>
      <c r="Z756" s="2">
        <v>5</v>
      </c>
      <c r="AB756" s="2">
        <v>2</v>
      </c>
      <c r="AD756" t="s">
        <v>1086</v>
      </c>
      <c r="AE756" t="s">
        <v>1086</v>
      </c>
      <c r="AZ756" t="s">
        <v>1086</v>
      </c>
      <c r="BA756" t="s">
        <v>1086</v>
      </c>
      <c r="BU756" s="2">
        <v>20</v>
      </c>
      <c r="BV756" t="s">
        <v>1086</v>
      </c>
      <c r="BW756" t="s">
        <v>1086</v>
      </c>
      <c r="BX756" s="2">
        <v>19</v>
      </c>
      <c r="BY756" s="2">
        <v>95</v>
      </c>
      <c r="BZ756" s="2">
        <v>95</v>
      </c>
      <c r="CA756" s="2">
        <v>1</v>
      </c>
      <c r="CB756" s="2">
        <v>5</v>
      </c>
      <c r="CG756" s="2">
        <v>7</v>
      </c>
      <c r="CH756" s="2">
        <v>35</v>
      </c>
      <c r="CI756" s="2">
        <v>12</v>
      </c>
      <c r="CJ756" s="2">
        <v>60</v>
      </c>
      <c r="CM756" s="2">
        <v>1</v>
      </c>
      <c r="CN756" s="2">
        <v>5</v>
      </c>
      <c r="CP756" s="2">
        <v>2</v>
      </c>
      <c r="CQ756" s="2">
        <v>2</v>
      </c>
      <c r="CR756" t="s">
        <v>1086</v>
      </c>
      <c r="CS756" t="s">
        <v>1086</v>
      </c>
      <c r="DN756" t="s">
        <v>1086</v>
      </c>
      <c r="DO756" t="s">
        <v>1086</v>
      </c>
      <c r="EJ756" t="s">
        <v>1086</v>
      </c>
      <c r="EK756" t="s">
        <v>1086</v>
      </c>
      <c r="FE756" s="2">
        <v>2</v>
      </c>
      <c r="FF756" t="s">
        <v>1086</v>
      </c>
      <c r="FG756" t="s">
        <v>1086</v>
      </c>
      <c r="GB756" t="s">
        <v>1086</v>
      </c>
      <c r="GC756" t="s">
        <v>1086</v>
      </c>
    </row>
    <row r="757" spans="1:204" ht="12.75" customHeight="1" x14ac:dyDescent="0.2">
      <c r="A757" s="2">
        <v>3969</v>
      </c>
      <c r="B757" s="21">
        <f t="shared" si="55"/>
        <v>3.3960000000000004</v>
      </c>
      <c r="C757" s="23">
        <f t="shared" si="56"/>
        <v>3.3960000000000004</v>
      </c>
      <c r="D757" s="15">
        <f t="shared" si="57"/>
        <v>0</v>
      </c>
      <c r="E757" s="15">
        <f t="shared" si="58"/>
        <v>0</v>
      </c>
      <c r="F757" s="15">
        <f t="shared" si="59"/>
        <v>0</v>
      </c>
      <c r="G757" s="17">
        <v>28</v>
      </c>
      <c r="H757" t="s">
        <v>1086</v>
      </c>
      <c r="I757" t="s">
        <v>1086</v>
      </c>
      <c r="J757" s="2">
        <v>27</v>
      </c>
      <c r="K757" s="2">
        <v>96.4</v>
      </c>
      <c r="L757" s="2">
        <v>96.4</v>
      </c>
      <c r="O757" s="2">
        <v>1</v>
      </c>
      <c r="P757" s="2">
        <v>3.6</v>
      </c>
      <c r="S757" s="2">
        <v>15</v>
      </c>
      <c r="T757" s="2">
        <v>53.6</v>
      </c>
      <c r="U757" s="2">
        <v>12</v>
      </c>
      <c r="V757" s="2">
        <v>42.9</v>
      </c>
      <c r="Y757" s="2">
        <v>1</v>
      </c>
      <c r="Z757" s="2">
        <v>3.6</v>
      </c>
      <c r="AD757" t="s">
        <v>1086</v>
      </c>
      <c r="AE757" t="s">
        <v>1086</v>
      </c>
      <c r="AZ757" t="s">
        <v>1086</v>
      </c>
      <c r="BA757" t="s">
        <v>1086</v>
      </c>
      <c r="BU757" s="2">
        <v>28</v>
      </c>
      <c r="BV757" t="s">
        <v>1086</v>
      </c>
      <c r="BW757" t="s">
        <v>1086</v>
      </c>
      <c r="BX757" s="2">
        <v>27</v>
      </c>
      <c r="BY757" s="2">
        <v>96.4</v>
      </c>
      <c r="BZ757" s="2">
        <v>96.4</v>
      </c>
      <c r="CC757" s="2">
        <v>1</v>
      </c>
      <c r="CD757" s="2">
        <v>3.6</v>
      </c>
      <c r="CG757" s="2">
        <v>15</v>
      </c>
      <c r="CH757" s="2">
        <v>53.6</v>
      </c>
      <c r="CI757" s="2">
        <v>12</v>
      </c>
      <c r="CJ757" s="2">
        <v>42.9</v>
      </c>
      <c r="CM757" s="2">
        <v>1</v>
      </c>
      <c r="CN757" s="2">
        <v>3.6</v>
      </c>
      <c r="CR757" t="s">
        <v>1086</v>
      </c>
      <c r="CS757" t="s">
        <v>1086</v>
      </c>
      <c r="DN757" t="s">
        <v>1086</v>
      </c>
      <c r="DO757" t="s">
        <v>1086</v>
      </c>
      <c r="EJ757" t="s">
        <v>1086</v>
      </c>
      <c r="EK757" t="s">
        <v>1086</v>
      </c>
      <c r="FF757" t="s">
        <v>1086</v>
      </c>
      <c r="FG757" t="s">
        <v>1086</v>
      </c>
      <c r="GB757" t="s">
        <v>1086</v>
      </c>
      <c r="GC757" t="s">
        <v>1086</v>
      </c>
    </row>
    <row r="758" spans="1:204" ht="12.75" customHeight="1" x14ac:dyDescent="0.2">
      <c r="A758" s="2">
        <v>3972</v>
      </c>
      <c r="B758" s="21">
        <f t="shared" si="55"/>
        <v>1.5309999999999999</v>
      </c>
      <c r="C758" s="23">
        <f t="shared" si="56"/>
        <v>1.5309999999999999</v>
      </c>
      <c r="D758" s="15">
        <f t="shared" si="57"/>
        <v>1.88</v>
      </c>
      <c r="E758" s="15">
        <f t="shared" si="58"/>
        <v>1.88</v>
      </c>
      <c r="F758" s="15">
        <f t="shared" si="59"/>
        <v>1.8240000000000001</v>
      </c>
      <c r="G758" s="17">
        <v>45</v>
      </c>
      <c r="H758" t="s">
        <v>1086</v>
      </c>
      <c r="I758" t="s">
        <v>1086</v>
      </c>
      <c r="J758" s="2">
        <v>4</v>
      </c>
      <c r="K758" s="2">
        <v>8.5</v>
      </c>
      <c r="L758" s="2">
        <v>8.9</v>
      </c>
      <c r="M758" s="2">
        <v>23</v>
      </c>
      <c r="N758" s="2">
        <v>48.9</v>
      </c>
      <c r="O758" s="2">
        <v>18</v>
      </c>
      <c r="P758" s="2">
        <v>38.299999999999997</v>
      </c>
      <c r="S758" s="2">
        <v>3</v>
      </c>
      <c r="T758" s="2">
        <v>6.4</v>
      </c>
      <c r="U758" s="2">
        <v>1</v>
      </c>
      <c r="V758" s="2">
        <v>2.1</v>
      </c>
      <c r="W758" s="2">
        <v>2</v>
      </c>
      <c r="X758" s="2">
        <v>4.3</v>
      </c>
      <c r="Y758" s="2">
        <v>43</v>
      </c>
      <c r="Z758" s="2">
        <v>91.5</v>
      </c>
      <c r="AA758" s="2">
        <v>1</v>
      </c>
      <c r="AB758" s="2">
        <v>32</v>
      </c>
      <c r="AD758" t="s">
        <v>1086</v>
      </c>
      <c r="AE758" t="s">
        <v>1086</v>
      </c>
      <c r="AZ758" t="s">
        <v>1086</v>
      </c>
      <c r="BA758" t="s">
        <v>1086</v>
      </c>
      <c r="BU758" s="2">
        <v>45</v>
      </c>
      <c r="BV758" t="s">
        <v>1086</v>
      </c>
      <c r="BW758" t="s">
        <v>1086</v>
      </c>
      <c r="BX758" s="2">
        <v>4</v>
      </c>
      <c r="BY758" s="2">
        <v>8.5</v>
      </c>
      <c r="BZ758" s="2">
        <v>8.9</v>
      </c>
      <c r="CA758" s="2">
        <v>23</v>
      </c>
      <c r="CB758" s="2">
        <v>48.9</v>
      </c>
      <c r="CC758" s="2">
        <v>18</v>
      </c>
      <c r="CD758" s="2">
        <v>38.299999999999997</v>
      </c>
      <c r="CG758" s="2">
        <v>3</v>
      </c>
      <c r="CH758" s="2">
        <v>6.4</v>
      </c>
      <c r="CI758" s="2">
        <v>1</v>
      </c>
      <c r="CJ758" s="2">
        <v>2.1</v>
      </c>
      <c r="CK758" s="2">
        <v>2</v>
      </c>
      <c r="CL758" s="2">
        <v>4.3</v>
      </c>
      <c r="CM758" s="2">
        <v>43</v>
      </c>
      <c r="CN758" s="2">
        <v>91.5</v>
      </c>
      <c r="CO758" s="2">
        <v>1</v>
      </c>
      <c r="CP758" s="2">
        <v>32</v>
      </c>
      <c r="CQ758" s="2">
        <v>17</v>
      </c>
      <c r="CR758" t="s">
        <v>1086</v>
      </c>
      <c r="CS758" t="s">
        <v>1086</v>
      </c>
      <c r="CT758" s="2">
        <v>3</v>
      </c>
      <c r="CU758" s="2">
        <v>17.600000000000001</v>
      </c>
      <c r="CV758" s="2">
        <v>17.600000000000001</v>
      </c>
      <c r="CW758" s="2">
        <v>5</v>
      </c>
      <c r="CX758" s="2">
        <v>29.4</v>
      </c>
      <c r="CY758" s="2">
        <v>9</v>
      </c>
      <c r="CZ758" s="2">
        <v>52.9</v>
      </c>
      <c r="DC758" s="2">
        <v>3</v>
      </c>
      <c r="DD758" s="2">
        <v>17.600000000000001</v>
      </c>
      <c r="DI758" s="2">
        <v>14</v>
      </c>
      <c r="DJ758" s="2">
        <v>82.4</v>
      </c>
      <c r="DL758" s="2">
        <v>11</v>
      </c>
      <c r="DN758" t="s">
        <v>1086</v>
      </c>
      <c r="DO758" t="s">
        <v>1086</v>
      </c>
      <c r="EJ758" t="s">
        <v>1086</v>
      </c>
      <c r="EK758" t="s">
        <v>1086</v>
      </c>
      <c r="FE758" s="2">
        <v>17</v>
      </c>
      <c r="FF758" t="s">
        <v>1086</v>
      </c>
      <c r="FG758" t="s">
        <v>1086</v>
      </c>
      <c r="FH758" s="2">
        <v>3</v>
      </c>
      <c r="FI758" s="2">
        <v>17.600000000000001</v>
      </c>
      <c r="FJ758" s="2">
        <v>17.600000000000001</v>
      </c>
      <c r="FK758" s="2">
        <v>5</v>
      </c>
      <c r="FL758" s="2">
        <v>29.4</v>
      </c>
      <c r="FM758" s="2">
        <v>9</v>
      </c>
      <c r="FN758" s="2">
        <v>52.9</v>
      </c>
      <c r="FQ758" s="2">
        <v>3</v>
      </c>
      <c r="FR758" s="2">
        <v>17.600000000000001</v>
      </c>
      <c r="FW758" s="2">
        <v>14</v>
      </c>
      <c r="FX758" s="2">
        <v>82.4</v>
      </c>
      <c r="FZ758" s="2">
        <v>11</v>
      </c>
      <c r="GA758" s="2">
        <v>16</v>
      </c>
      <c r="GB758" t="s">
        <v>1086</v>
      </c>
      <c r="GC758" t="s">
        <v>1086</v>
      </c>
      <c r="GD758" s="2">
        <v>6</v>
      </c>
      <c r="GE758" s="2">
        <v>35.299999999999997</v>
      </c>
      <c r="GF758" s="2">
        <v>37.5</v>
      </c>
      <c r="GG758" s="2">
        <v>2</v>
      </c>
      <c r="GH758" s="2">
        <v>11.8</v>
      </c>
      <c r="GI758" s="2">
        <v>8</v>
      </c>
      <c r="GJ758" s="2">
        <v>47.1</v>
      </c>
      <c r="GK758" s="2">
        <v>2</v>
      </c>
      <c r="GL758" s="2">
        <v>11.8</v>
      </c>
      <c r="GM758" s="2">
        <v>3</v>
      </c>
      <c r="GN758" s="2">
        <v>17.600000000000001</v>
      </c>
      <c r="GO758" s="2">
        <v>1</v>
      </c>
      <c r="GP758" s="2">
        <v>5.9</v>
      </c>
      <c r="GQ758" s="2">
        <v>1</v>
      </c>
      <c r="GR758" s="2">
        <v>5.9</v>
      </c>
      <c r="GS758" s="2">
        <v>11</v>
      </c>
      <c r="GT758" s="2">
        <v>64.7</v>
      </c>
      <c r="GU758" s="2">
        <v>2</v>
      </c>
      <c r="GV758" s="2">
        <v>10</v>
      </c>
    </row>
    <row r="759" spans="1:204" ht="12.75" customHeight="1" x14ac:dyDescent="0.2">
      <c r="A759" s="2">
        <v>3977</v>
      </c>
      <c r="B759" s="21">
        <f t="shared" si="55"/>
        <v>3.8420000000000005</v>
      </c>
      <c r="C759" s="23">
        <f t="shared" si="56"/>
        <v>3.8420000000000005</v>
      </c>
      <c r="D759" s="15">
        <f t="shared" si="57"/>
        <v>0</v>
      </c>
      <c r="E759" s="15">
        <f t="shared" si="58"/>
        <v>0</v>
      </c>
      <c r="F759" s="15">
        <f t="shared" si="59"/>
        <v>0</v>
      </c>
      <c r="G759" s="17">
        <v>19</v>
      </c>
      <c r="H759" t="s">
        <v>1086</v>
      </c>
      <c r="I759" t="s">
        <v>1086</v>
      </c>
      <c r="J759" s="2">
        <v>19</v>
      </c>
      <c r="K759" s="2">
        <v>100</v>
      </c>
      <c r="L759" s="2">
        <v>100</v>
      </c>
      <c r="S759" s="2">
        <v>3</v>
      </c>
      <c r="T759" s="2">
        <v>15.8</v>
      </c>
      <c r="U759" s="2">
        <v>16</v>
      </c>
      <c r="V759" s="2">
        <v>84.2</v>
      </c>
      <c r="AD759" t="s">
        <v>1086</v>
      </c>
      <c r="AE759" t="s">
        <v>1086</v>
      </c>
      <c r="AZ759" t="s">
        <v>1086</v>
      </c>
      <c r="BA759" t="s">
        <v>1086</v>
      </c>
      <c r="BU759" s="2">
        <v>19</v>
      </c>
      <c r="BV759" t="s">
        <v>1086</v>
      </c>
      <c r="BW759" t="s">
        <v>1086</v>
      </c>
      <c r="BX759" s="2">
        <v>19</v>
      </c>
      <c r="BY759" s="2">
        <v>100</v>
      </c>
      <c r="BZ759" s="2">
        <v>100</v>
      </c>
      <c r="CG759" s="2">
        <v>3</v>
      </c>
      <c r="CH759" s="2">
        <v>15.8</v>
      </c>
      <c r="CI759" s="2">
        <v>16</v>
      </c>
      <c r="CJ759" s="2">
        <v>84.2</v>
      </c>
      <c r="CR759" t="s">
        <v>1086</v>
      </c>
      <c r="CS759" t="s">
        <v>1086</v>
      </c>
      <c r="DN759" t="s">
        <v>1086</v>
      </c>
      <c r="DO759" t="s">
        <v>1086</v>
      </c>
      <c r="EJ759" t="s">
        <v>1086</v>
      </c>
      <c r="EK759" t="s">
        <v>1086</v>
      </c>
      <c r="FF759" t="s">
        <v>1086</v>
      </c>
      <c r="FG759" t="s">
        <v>1086</v>
      </c>
      <c r="GB759" t="s">
        <v>1086</v>
      </c>
      <c r="GC759" t="s">
        <v>1086</v>
      </c>
    </row>
    <row r="760" spans="1:204" ht="12.75" customHeight="1" x14ac:dyDescent="0.2">
      <c r="A760" s="2">
        <v>3981</v>
      </c>
      <c r="B760" s="21">
        <f t="shared" si="55"/>
        <v>0</v>
      </c>
      <c r="C760" s="23">
        <f t="shared" si="56"/>
        <v>0</v>
      </c>
      <c r="D760" s="15">
        <f t="shared" si="57"/>
        <v>0</v>
      </c>
      <c r="E760" s="15">
        <f t="shared" si="58"/>
        <v>0</v>
      </c>
      <c r="F760" s="15">
        <f t="shared" si="59"/>
        <v>0</v>
      </c>
      <c r="G760" s="17">
        <v>1</v>
      </c>
      <c r="H760" t="s">
        <v>1086</v>
      </c>
      <c r="I760" t="s">
        <v>1086</v>
      </c>
      <c r="AD760" t="s">
        <v>1086</v>
      </c>
      <c r="AE760" t="s">
        <v>1086</v>
      </c>
      <c r="AZ760" t="s">
        <v>1086</v>
      </c>
      <c r="BA760" t="s">
        <v>1086</v>
      </c>
      <c r="BU760" s="2">
        <v>1</v>
      </c>
      <c r="BV760" t="s">
        <v>1086</v>
      </c>
      <c r="BW760" t="s">
        <v>1086</v>
      </c>
      <c r="CQ760" s="2">
        <v>1</v>
      </c>
      <c r="CR760" t="s">
        <v>1086</v>
      </c>
      <c r="CS760" t="s">
        <v>1086</v>
      </c>
      <c r="DN760" t="s">
        <v>1086</v>
      </c>
      <c r="DO760" t="s">
        <v>1086</v>
      </c>
      <c r="EJ760" t="s">
        <v>1086</v>
      </c>
      <c r="EK760" t="s">
        <v>1086</v>
      </c>
      <c r="FE760" s="2">
        <v>1</v>
      </c>
      <c r="FF760" t="s">
        <v>1086</v>
      </c>
      <c r="FG760" t="s">
        <v>1086</v>
      </c>
      <c r="GB760" t="s">
        <v>1086</v>
      </c>
      <c r="GC760" t="s">
        <v>1086</v>
      </c>
      <c r="GV760" s="2">
        <v>7</v>
      </c>
    </row>
    <row r="761" spans="1:204" ht="12.75" customHeight="1" x14ac:dyDescent="0.2">
      <c r="A761" s="2">
        <v>3997</v>
      </c>
      <c r="B761" s="21">
        <f t="shared" si="55"/>
        <v>3.9309999999999996</v>
      </c>
      <c r="C761" s="23">
        <f t="shared" si="56"/>
        <v>3.9309999999999996</v>
      </c>
      <c r="D761" s="15">
        <f t="shared" si="57"/>
        <v>0</v>
      </c>
      <c r="E761" s="15">
        <f t="shared" si="58"/>
        <v>0</v>
      </c>
      <c r="F761" s="15">
        <f t="shared" si="59"/>
        <v>0</v>
      </c>
      <c r="G761" s="17">
        <v>29</v>
      </c>
      <c r="H761" t="s">
        <v>1086</v>
      </c>
      <c r="I761" t="s">
        <v>1086</v>
      </c>
      <c r="J761" s="2">
        <v>29</v>
      </c>
      <c r="K761" s="2">
        <v>100</v>
      </c>
      <c r="L761" s="2">
        <v>100</v>
      </c>
      <c r="S761" s="2">
        <v>2</v>
      </c>
      <c r="T761" s="2">
        <v>6.9</v>
      </c>
      <c r="U761" s="2">
        <v>27</v>
      </c>
      <c r="V761" s="2">
        <v>93.1</v>
      </c>
      <c r="AB761" s="2">
        <v>1</v>
      </c>
      <c r="AD761" t="s">
        <v>1086</v>
      </c>
      <c r="AE761" t="s">
        <v>1086</v>
      </c>
      <c r="AZ761" t="s">
        <v>1086</v>
      </c>
      <c r="BA761" t="s">
        <v>1086</v>
      </c>
      <c r="BU761" s="2">
        <v>29</v>
      </c>
      <c r="BV761" t="s">
        <v>1086</v>
      </c>
      <c r="BW761" t="s">
        <v>1086</v>
      </c>
      <c r="BX761" s="2">
        <v>29</v>
      </c>
      <c r="BY761" s="2">
        <v>100</v>
      </c>
      <c r="BZ761" s="2">
        <v>100</v>
      </c>
      <c r="CG761" s="2">
        <v>2</v>
      </c>
      <c r="CH761" s="2">
        <v>6.9</v>
      </c>
      <c r="CI761" s="2">
        <v>27</v>
      </c>
      <c r="CJ761" s="2">
        <v>93.1</v>
      </c>
      <c r="CP761" s="2">
        <v>1</v>
      </c>
      <c r="CR761" t="s">
        <v>1086</v>
      </c>
      <c r="CS761" t="s">
        <v>1086</v>
      </c>
      <c r="DN761" t="s">
        <v>1086</v>
      </c>
      <c r="DO761" t="s">
        <v>1086</v>
      </c>
      <c r="EJ761" t="s">
        <v>1086</v>
      </c>
      <c r="EK761" t="s">
        <v>1086</v>
      </c>
      <c r="FF761" t="s">
        <v>1086</v>
      </c>
      <c r="FG761" t="s">
        <v>1086</v>
      </c>
      <c r="GB761" t="s">
        <v>1086</v>
      </c>
      <c r="GC761" t="s">
        <v>1086</v>
      </c>
    </row>
    <row r="762" spans="1:204" ht="12.75" customHeight="1" x14ac:dyDescent="0.2">
      <c r="A762" s="2">
        <v>4003</v>
      </c>
      <c r="B762" s="21">
        <f t="shared" si="55"/>
        <v>1.55</v>
      </c>
      <c r="C762" s="23">
        <f t="shared" si="56"/>
        <v>1.55</v>
      </c>
      <c r="D762" s="15">
        <f t="shared" si="57"/>
        <v>1.665</v>
      </c>
      <c r="E762" s="15">
        <f t="shared" si="58"/>
        <v>1.665</v>
      </c>
      <c r="F762" s="15">
        <f t="shared" si="59"/>
        <v>2.1779999999999999</v>
      </c>
      <c r="G762" s="17">
        <v>19</v>
      </c>
      <c r="H762" t="s">
        <v>1086</v>
      </c>
      <c r="I762" t="s">
        <v>1086</v>
      </c>
      <c r="J762" s="2">
        <v>4</v>
      </c>
      <c r="K762" s="2">
        <v>20</v>
      </c>
      <c r="L762" s="2">
        <v>21.1</v>
      </c>
      <c r="M762" s="2">
        <v>8</v>
      </c>
      <c r="N762" s="2">
        <v>40</v>
      </c>
      <c r="O762" s="2">
        <v>7</v>
      </c>
      <c r="P762" s="2">
        <v>35</v>
      </c>
      <c r="Q762" s="2">
        <v>1</v>
      </c>
      <c r="R762" s="2">
        <v>5</v>
      </c>
      <c r="S762" s="2">
        <v>3</v>
      </c>
      <c r="T762" s="2">
        <v>15</v>
      </c>
      <c r="W762" s="2">
        <v>1</v>
      </c>
      <c r="X762" s="2">
        <v>5</v>
      </c>
      <c r="Y762" s="2">
        <v>16</v>
      </c>
      <c r="Z762" s="2">
        <v>80</v>
      </c>
      <c r="AB762" s="2">
        <v>32</v>
      </c>
      <c r="AD762" t="s">
        <v>1086</v>
      </c>
      <c r="AE762" t="s">
        <v>1086</v>
      </c>
      <c r="AZ762" t="s">
        <v>1086</v>
      </c>
      <c r="BA762" t="s">
        <v>1086</v>
      </c>
      <c r="BU762" s="2">
        <v>19</v>
      </c>
      <c r="BV762" t="s">
        <v>1086</v>
      </c>
      <c r="BW762" t="s">
        <v>1086</v>
      </c>
      <c r="BX762" s="2">
        <v>4</v>
      </c>
      <c r="BY762" s="2">
        <v>20</v>
      </c>
      <c r="BZ762" s="2">
        <v>21.1</v>
      </c>
      <c r="CA762" s="2">
        <v>8</v>
      </c>
      <c r="CB762" s="2">
        <v>40</v>
      </c>
      <c r="CC762" s="2">
        <v>7</v>
      </c>
      <c r="CD762" s="2">
        <v>35</v>
      </c>
      <c r="CE762" s="2">
        <v>1</v>
      </c>
      <c r="CF762" s="2">
        <v>5</v>
      </c>
      <c r="CG762" s="2">
        <v>3</v>
      </c>
      <c r="CH762" s="2">
        <v>15</v>
      </c>
      <c r="CK762" s="2">
        <v>1</v>
      </c>
      <c r="CL762" s="2">
        <v>5</v>
      </c>
      <c r="CM762" s="2">
        <v>16</v>
      </c>
      <c r="CN762" s="2">
        <v>80</v>
      </c>
      <c r="CP762" s="2">
        <v>32</v>
      </c>
      <c r="CQ762" s="2">
        <v>12</v>
      </c>
      <c r="CR762" t="s">
        <v>1086</v>
      </c>
      <c r="CS762" t="s">
        <v>1086</v>
      </c>
      <c r="CT762" s="2">
        <v>2</v>
      </c>
      <c r="CU762" s="2">
        <v>16.7</v>
      </c>
      <c r="CV762" s="2">
        <v>16.7</v>
      </c>
      <c r="CW762" s="2">
        <v>3</v>
      </c>
      <c r="CX762" s="2">
        <v>25</v>
      </c>
      <c r="CY762" s="2">
        <v>7</v>
      </c>
      <c r="CZ762" s="2">
        <v>58.3</v>
      </c>
      <c r="DA762" s="2">
        <v>1</v>
      </c>
      <c r="DB762" s="2">
        <v>8.3000000000000007</v>
      </c>
      <c r="DC762" s="2">
        <v>1</v>
      </c>
      <c r="DD762" s="2">
        <v>8.3000000000000007</v>
      </c>
      <c r="DI762" s="2">
        <v>10</v>
      </c>
      <c r="DJ762" s="2">
        <v>83.3</v>
      </c>
      <c r="DL762" s="2">
        <v>4</v>
      </c>
      <c r="DN762" t="s">
        <v>1086</v>
      </c>
      <c r="DO762" t="s">
        <v>1086</v>
      </c>
      <c r="EJ762" t="s">
        <v>1086</v>
      </c>
      <c r="EK762" t="s">
        <v>1086</v>
      </c>
      <c r="FE762" s="2">
        <v>12</v>
      </c>
      <c r="FF762" t="s">
        <v>1086</v>
      </c>
      <c r="FG762" t="s">
        <v>1086</v>
      </c>
      <c r="FH762" s="2">
        <v>2</v>
      </c>
      <c r="FI762" s="2">
        <v>16.7</v>
      </c>
      <c r="FJ762" s="2">
        <v>16.7</v>
      </c>
      <c r="FK762" s="2">
        <v>3</v>
      </c>
      <c r="FL762" s="2">
        <v>25</v>
      </c>
      <c r="FM762" s="2">
        <v>7</v>
      </c>
      <c r="FN762" s="2">
        <v>58.3</v>
      </c>
      <c r="FO762" s="2">
        <v>1</v>
      </c>
      <c r="FP762" s="2">
        <v>8.3000000000000007</v>
      </c>
      <c r="FQ762" s="2">
        <v>1</v>
      </c>
      <c r="FR762" s="2">
        <v>8.3000000000000007</v>
      </c>
      <c r="FW762" s="2">
        <v>10</v>
      </c>
      <c r="FX762" s="2">
        <v>83.3</v>
      </c>
      <c r="FZ762" s="2">
        <v>4</v>
      </c>
      <c r="GA762" s="2">
        <v>16</v>
      </c>
      <c r="GB762" t="s">
        <v>1086</v>
      </c>
      <c r="GC762" t="s">
        <v>1086</v>
      </c>
      <c r="GD762" s="2">
        <v>8</v>
      </c>
      <c r="GE762" s="2">
        <v>47.1</v>
      </c>
      <c r="GF762" s="2">
        <v>50</v>
      </c>
      <c r="GG762" s="2">
        <v>1</v>
      </c>
      <c r="GH762" s="2">
        <v>5.9</v>
      </c>
      <c r="GI762" s="2">
        <v>7</v>
      </c>
      <c r="GJ762" s="2">
        <v>41.2</v>
      </c>
      <c r="GK762" s="2">
        <v>1</v>
      </c>
      <c r="GL762" s="2">
        <v>5.9</v>
      </c>
      <c r="GM762" s="2">
        <v>6</v>
      </c>
      <c r="GN762" s="2">
        <v>35.299999999999997</v>
      </c>
      <c r="GO762" s="2">
        <v>1</v>
      </c>
      <c r="GP762" s="2">
        <v>5.9</v>
      </c>
      <c r="GQ762" s="2">
        <v>1</v>
      </c>
      <c r="GR762" s="2">
        <v>5.9</v>
      </c>
      <c r="GS762" s="2">
        <v>9</v>
      </c>
      <c r="GT762" s="2">
        <v>52.9</v>
      </c>
      <c r="GV762" s="2">
        <v>5</v>
      </c>
    </row>
    <row r="763" spans="1:204" ht="12.75" customHeight="1" x14ac:dyDescent="0.2">
      <c r="A763" s="2">
        <v>4004</v>
      </c>
      <c r="B763" s="21">
        <f t="shared" si="55"/>
        <v>3.2939999999999996</v>
      </c>
      <c r="C763" s="23">
        <f t="shared" si="56"/>
        <v>3.2939999999999996</v>
      </c>
      <c r="D763" s="15">
        <f t="shared" si="57"/>
        <v>0</v>
      </c>
      <c r="E763" s="15">
        <f t="shared" si="58"/>
        <v>0</v>
      </c>
      <c r="F763" s="15">
        <f t="shared" si="59"/>
        <v>0</v>
      </c>
      <c r="G763" s="17">
        <v>48</v>
      </c>
      <c r="H763" t="s">
        <v>1086</v>
      </c>
      <c r="I763" t="s">
        <v>1086</v>
      </c>
      <c r="J763" s="2">
        <v>44</v>
      </c>
      <c r="K763" s="2">
        <v>91.7</v>
      </c>
      <c r="L763" s="2">
        <v>91.7</v>
      </c>
      <c r="M763" s="2">
        <v>2</v>
      </c>
      <c r="N763" s="2">
        <v>4.2</v>
      </c>
      <c r="O763" s="2">
        <v>2</v>
      </c>
      <c r="P763" s="2">
        <v>4.2</v>
      </c>
      <c r="S763" s="2">
        <v>24</v>
      </c>
      <c r="T763" s="2">
        <v>50</v>
      </c>
      <c r="U763" s="2">
        <v>20</v>
      </c>
      <c r="V763" s="2">
        <v>41.7</v>
      </c>
      <c r="Y763" s="2">
        <v>4</v>
      </c>
      <c r="Z763" s="2">
        <v>8.3000000000000007</v>
      </c>
      <c r="AB763" s="2">
        <v>5</v>
      </c>
      <c r="AD763" t="s">
        <v>1086</v>
      </c>
      <c r="AE763" t="s">
        <v>1086</v>
      </c>
      <c r="AZ763" t="s">
        <v>1086</v>
      </c>
      <c r="BA763" t="s">
        <v>1086</v>
      </c>
      <c r="BU763" s="2">
        <v>48</v>
      </c>
      <c r="BV763" t="s">
        <v>1086</v>
      </c>
      <c r="BW763" t="s">
        <v>1086</v>
      </c>
      <c r="BX763" s="2">
        <v>44</v>
      </c>
      <c r="BY763" s="2">
        <v>91.7</v>
      </c>
      <c r="BZ763" s="2">
        <v>91.7</v>
      </c>
      <c r="CA763" s="2">
        <v>2</v>
      </c>
      <c r="CB763" s="2">
        <v>4.2</v>
      </c>
      <c r="CC763" s="2">
        <v>2</v>
      </c>
      <c r="CD763" s="2">
        <v>4.2</v>
      </c>
      <c r="CG763" s="2">
        <v>24</v>
      </c>
      <c r="CH763" s="2">
        <v>50</v>
      </c>
      <c r="CI763" s="2">
        <v>20</v>
      </c>
      <c r="CJ763" s="2">
        <v>41.7</v>
      </c>
      <c r="CM763" s="2">
        <v>4</v>
      </c>
      <c r="CN763" s="2">
        <v>8.3000000000000007</v>
      </c>
      <c r="CP763" s="2">
        <v>5</v>
      </c>
      <c r="CQ763" s="2">
        <v>5</v>
      </c>
      <c r="CR763" t="s">
        <v>1086</v>
      </c>
      <c r="CS763" t="s">
        <v>1086</v>
      </c>
      <c r="DN763" t="s">
        <v>1086</v>
      </c>
      <c r="DO763" t="s">
        <v>1086</v>
      </c>
      <c r="EJ763" t="s">
        <v>1086</v>
      </c>
      <c r="EK763" t="s">
        <v>1086</v>
      </c>
      <c r="FE763" s="2">
        <v>5</v>
      </c>
      <c r="FF763" t="s">
        <v>1086</v>
      </c>
      <c r="FG763" t="s">
        <v>1086</v>
      </c>
      <c r="GB763" t="s">
        <v>1086</v>
      </c>
      <c r="GC763" t="s">
        <v>1086</v>
      </c>
    </row>
    <row r="764" spans="1:204" ht="12.75" customHeight="1" x14ac:dyDescent="0.2">
      <c r="A764" s="2">
        <v>4007</v>
      </c>
      <c r="B764" s="21">
        <f t="shared" si="55"/>
        <v>0</v>
      </c>
      <c r="C764" s="23">
        <f t="shared" si="56"/>
        <v>0</v>
      </c>
      <c r="D764" s="15">
        <f t="shared" si="57"/>
        <v>0</v>
      </c>
      <c r="E764" s="15">
        <f t="shared" si="58"/>
        <v>0</v>
      </c>
      <c r="F764" s="15">
        <f t="shared" si="59"/>
        <v>0</v>
      </c>
      <c r="H764" t="s">
        <v>1086</v>
      </c>
      <c r="I764" t="s">
        <v>1086</v>
      </c>
      <c r="AD764" t="s">
        <v>1086</v>
      </c>
      <c r="AE764" t="s">
        <v>1086</v>
      </c>
      <c r="AZ764" t="s">
        <v>1086</v>
      </c>
      <c r="BA764" t="s">
        <v>1086</v>
      </c>
      <c r="BV764" t="s">
        <v>1086</v>
      </c>
      <c r="BW764" t="s">
        <v>1086</v>
      </c>
      <c r="CR764" t="s">
        <v>1086</v>
      </c>
      <c r="CS764" t="s">
        <v>1086</v>
      </c>
      <c r="DN764" t="s">
        <v>1086</v>
      </c>
      <c r="DO764" t="s">
        <v>1086</v>
      </c>
      <c r="EJ764" t="s">
        <v>1086</v>
      </c>
      <c r="EK764" t="s">
        <v>1086</v>
      </c>
      <c r="FF764" t="s">
        <v>1086</v>
      </c>
      <c r="FG764" t="s">
        <v>1086</v>
      </c>
      <c r="GB764" t="s">
        <v>1086</v>
      </c>
      <c r="GC764" t="s">
        <v>1086</v>
      </c>
      <c r="GQ764" s="2">
        <v>8</v>
      </c>
      <c r="GR764" s="2">
        <v>100</v>
      </c>
      <c r="GS764" s="2">
        <v>8</v>
      </c>
      <c r="GT764" s="2">
        <v>100</v>
      </c>
      <c r="GV764" s="2">
        <v>2</v>
      </c>
    </row>
    <row r="765" spans="1:204" ht="12.75" customHeight="1" x14ac:dyDescent="0.2">
      <c r="A765" s="2">
        <v>4011</v>
      </c>
      <c r="B765" s="21">
        <f t="shared" si="55"/>
        <v>0</v>
      </c>
      <c r="C765" s="23">
        <f t="shared" si="56"/>
        <v>0</v>
      </c>
      <c r="D765" s="15">
        <f t="shared" si="57"/>
        <v>0</v>
      </c>
      <c r="E765" s="15">
        <f t="shared" si="58"/>
        <v>0</v>
      </c>
      <c r="F765" s="15">
        <f t="shared" si="59"/>
        <v>0</v>
      </c>
      <c r="G765" s="17">
        <v>1</v>
      </c>
      <c r="H765" t="s">
        <v>1086</v>
      </c>
      <c r="I765" t="s">
        <v>1086</v>
      </c>
      <c r="AD765" t="s">
        <v>1086</v>
      </c>
      <c r="AE765" t="s">
        <v>1086</v>
      </c>
      <c r="AZ765" t="s">
        <v>1086</v>
      </c>
      <c r="BA765" t="s">
        <v>1086</v>
      </c>
      <c r="BU765" s="2">
        <v>1</v>
      </c>
      <c r="BV765" t="s">
        <v>1086</v>
      </c>
      <c r="BW765" t="s">
        <v>1086</v>
      </c>
      <c r="CQ765" s="2">
        <v>5</v>
      </c>
      <c r="CR765" t="s">
        <v>1086</v>
      </c>
      <c r="CS765" t="s">
        <v>1086</v>
      </c>
      <c r="DN765" t="s">
        <v>1086</v>
      </c>
      <c r="DO765" t="s">
        <v>1086</v>
      </c>
      <c r="EJ765" t="s">
        <v>1086</v>
      </c>
      <c r="EK765" t="s">
        <v>1086</v>
      </c>
      <c r="FE765" s="2">
        <v>5</v>
      </c>
      <c r="FF765" t="s">
        <v>1086</v>
      </c>
      <c r="FG765" t="s">
        <v>1086</v>
      </c>
      <c r="GB765" t="s">
        <v>1086</v>
      </c>
      <c r="GC765" t="s">
        <v>1086</v>
      </c>
      <c r="GQ765" s="2">
        <v>2</v>
      </c>
      <c r="GR765" s="2">
        <v>100</v>
      </c>
      <c r="GS765" s="2">
        <v>2</v>
      </c>
      <c r="GT765" s="2">
        <v>100</v>
      </c>
    </row>
    <row r="766" spans="1:204" ht="12.75" customHeight="1" x14ac:dyDescent="0.2">
      <c r="A766" s="2">
        <v>4021</v>
      </c>
      <c r="B766" s="21">
        <f t="shared" si="55"/>
        <v>3.3560000000000003</v>
      </c>
      <c r="C766" s="23">
        <f t="shared" si="56"/>
        <v>3.3560000000000003</v>
      </c>
      <c r="D766" s="15">
        <f t="shared" si="57"/>
        <v>3.9909999999999997</v>
      </c>
      <c r="E766" s="15">
        <f t="shared" si="58"/>
        <v>3.9909999999999997</v>
      </c>
      <c r="F766" s="15">
        <f t="shared" si="59"/>
        <v>0</v>
      </c>
      <c r="G766" s="17">
        <v>217</v>
      </c>
      <c r="H766" t="s">
        <v>1086</v>
      </c>
      <c r="I766" t="s">
        <v>1086</v>
      </c>
      <c r="J766" s="2">
        <v>198</v>
      </c>
      <c r="K766" s="2">
        <v>91.2</v>
      </c>
      <c r="L766" s="2">
        <v>91.2</v>
      </c>
      <c r="M766" s="2">
        <v>10</v>
      </c>
      <c r="N766" s="2">
        <v>4.5999999999999996</v>
      </c>
      <c r="O766" s="2">
        <v>9</v>
      </c>
      <c r="P766" s="2">
        <v>4.0999999999999996</v>
      </c>
      <c r="Q766" s="2">
        <v>5</v>
      </c>
      <c r="R766" s="2">
        <v>2.2999999999999998</v>
      </c>
      <c r="S766" s="2">
        <v>72</v>
      </c>
      <c r="T766" s="2">
        <v>33.200000000000003</v>
      </c>
      <c r="U766" s="2">
        <v>121</v>
      </c>
      <c r="V766" s="2">
        <v>55.8</v>
      </c>
      <c r="Y766" s="2">
        <v>19</v>
      </c>
      <c r="Z766" s="2">
        <v>8.8000000000000007</v>
      </c>
      <c r="AB766" s="2">
        <v>143</v>
      </c>
      <c r="AD766" t="s">
        <v>1086</v>
      </c>
      <c r="AE766" t="s">
        <v>1086</v>
      </c>
      <c r="AZ766" t="s">
        <v>1086</v>
      </c>
      <c r="BA766" t="s">
        <v>1086</v>
      </c>
      <c r="BU766" s="2">
        <v>217</v>
      </c>
      <c r="BV766" t="s">
        <v>1086</v>
      </c>
      <c r="BW766" t="s">
        <v>1086</v>
      </c>
      <c r="BX766" s="2">
        <v>198</v>
      </c>
      <c r="BY766" s="2">
        <v>91.2</v>
      </c>
      <c r="BZ766" s="2">
        <v>91.2</v>
      </c>
      <c r="CA766" s="2">
        <v>10</v>
      </c>
      <c r="CB766" s="2">
        <v>4.5999999999999996</v>
      </c>
      <c r="CC766" s="2">
        <v>9</v>
      </c>
      <c r="CD766" s="2">
        <v>4.0999999999999996</v>
      </c>
      <c r="CE766" s="2">
        <v>5</v>
      </c>
      <c r="CF766" s="2">
        <v>2.2999999999999998</v>
      </c>
      <c r="CG766" s="2">
        <v>72</v>
      </c>
      <c r="CH766" s="2">
        <v>33.200000000000003</v>
      </c>
      <c r="CI766" s="2">
        <v>121</v>
      </c>
      <c r="CJ766" s="2">
        <v>55.8</v>
      </c>
      <c r="CM766" s="2">
        <v>19</v>
      </c>
      <c r="CN766" s="2">
        <v>8.8000000000000007</v>
      </c>
      <c r="CP766" s="2">
        <v>143</v>
      </c>
      <c r="CQ766" s="2">
        <v>106</v>
      </c>
      <c r="CR766" t="s">
        <v>1086</v>
      </c>
      <c r="CS766" t="s">
        <v>1086</v>
      </c>
      <c r="CT766" s="2">
        <v>106</v>
      </c>
      <c r="CU766" s="2">
        <v>100</v>
      </c>
      <c r="CV766" s="2">
        <v>100</v>
      </c>
      <c r="DC766" s="2">
        <v>1</v>
      </c>
      <c r="DD766" s="2">
        <v>0.9</v>
      </c>
      <c r="DE766" s="2">
        <v>105</v>
      </c>
      <c r="DF766" s="2">
        <v>99.1</v>
      </c>
      <c r="DL766" s="2">
        <v>22</v>
      </c>
      <c r="DN766" t="s">
        <v>1086</v>
      </c>
      <c r="DO766" t="s">
        <v>1086</v>
      </c>
      <c r="EJ766" t="s">
        <v>1086</v>
      </c>
      <c r="EK766" t="s">
        <v>1086</v>
      </c>
      <c r="FE766" s="2">
        <v>106</v>
      </c>
      <c r="FF766" t="s">
        <v>1086</v>
      </c>
      <c r="FG766" t="s">
        <v>1086</v>
      </c>
      <c r="FH766" s="2">
        <v>106</v>
      </c>
      <c r="FI766" s="2">
        <v>100</v>
      </c>
      <c r="FJ766" s="2">
        <v>100</v>
      </c>
      <c r="FQ766" s="2">
        <v>1</v>
      </c>
      <c r="FR766" s="2">
        <v>0.9</v>
      </c>
      <c r="FS766" s="2">
        <v>105</v>
      </c>
      <c r="FT766" s="2">
        <v>99.1</v>
      </c>
      <c r="FZ766" s="2">
        <v>22</v>
      </c>
      <c r="GA766" s="2">
        <v>1</v>
      </c>
      <c r="GB766" t="s">
        <v>1086</v>
      </c>
      <c r="GC766" t="s">
        <v>1086</v>
      </c>
    </row>
    <row r="767" spans="1:204" ht="12.75" customHeight="1" x14ac:dyDescent="0.2">
      <c r="A767" s="2">
        <v>4022</v>
      </c>
      <c r="B767" s="21">
        <f t="shared" si="55"/>
        <v>1.3630000000000002</v>
      </c>
      <c r="C767" s="23">
        <f t="shared" si="56"/>
        <v>1.3630000000000002</v>
      </c>
      <c r="D767" s="15">
        <f t="shared" si="57"/>
        <v>0</v>
      </c>
      <c r="E767" s="15">
        <f t="shared" si="58"/>
        <v>0</v>
      </c>
      <c r="F767" s="15">
        <f t="shared" si="59"/>
        <v>1.0449999999999999</v>
      </c>
      <c r="G767" s="17">
        <v>27</v>
      </c>
      <c r="H767" t="s">
        <v>1086</v>
      </c>
      <c r="I767" t="s">
        <v>1086</v>
      </c>
      <c r="J767" s="2">
        <v>4</v>
      </c>
      <c r="K767" s="2">
        <v>12.1</v>
      </c>
      <c r="L767" s="2">
        <v>14.8</v>
      </c>
      <c r="M767" s="2">
        <v>13</v>
      </c>
      <c r="N767" s="2">
        <v>39.4</v>
      </c>
      <c r="O767" s="2">
        <v>10</v>
      </c>
      <c r="P767" s="2">
        <v>30.3</v>
      </c>
      <c r="S767" s="2">
        <v>4</v>
      </c>
      <c r="T767" s="2">
        <v>12.1</v>
      </c>
      <c r="W767" s="2">
        <v>6</v>
      </c>
      <c r="X767" s="2">
        <v>18.2</v>
      </c>
      <c r="Y767" s="2">
        <v>29</v>
      </c>
      <c r="Z767" s="2">
        <v>87.9</v>
      </c>
      <c r="AB767" s="2">
        <v>24</v>
      </c>
      <c r="AD767" t="s">
        <v>1086</v>
      </c>
      <c r="AE767" t="s">
        <v>1086</v>
      </c>
      <c r="AZ767" t="s">
        <v>1086</v>
      </c>
      <c r="BA767" t="s">
        <v>1086</v>
      </c>
      <c r="BU767" s="2">
        <v>27</v>
      </c>
      <c r="BV767" t="s">
        <v>1086</v>
      </c>
      <c r="BW767" t="s">
        <v>1086</v>
      </c>
      <c r="BX767" s="2">
        <v>4</v>
      </c>
      <c r="BY767" s="2">
        <v>12.1</v>
      </c>
      <c r="BZ767" s="2">
        <v>14.8</v>
      </c>
      <c r="CA767" s="2">
        <v>13</v>
      </c>
      <c r="CB767" s="2">
        <v>39.4</v>
      </c>
      <c r="CC767" s="2">
        <v>10</v>
      </c>
      <c r="CD767" s="2">
        <v>30.3</v>
      </c>
      <c r="CG767" s="2">
        <v>4</v>
      </c>
      <c r="CH767" s="2">
        <v>12.1</v>
      </c>
      <c r="CK767" s="2">
        <v>6</v>
      </c>
      <c r="CL767" s="2">
        <v>18.2</v>
      </c>
      <c r="CM767" s="2">
        <v>29</v>
      </c>
      <c r="CN767" s="2">
        <v>87.9</v>
      </c>
      <c r="CP767" s="2">
        <v>24</v>
      </c>
      <c r="CR767" t="s">
        <v>1086</v>
      </c>
      <c r="CS767" t="s">
        <v>1086</v>
      </c>
      <c r="DN767" t="s">
        <v>1086</v>
      </c>
      <c r="DO767" t="s">
        <v>1086</v>
      </c>
      <c r="EJ767" t="s">
        <v>1086</v>
      </c>
      <c r="EK767" t="s">
        <v>1086</v>
      </c>
      <c r="FF767" t="s">
        <v>1086</v>
      </c>
      <c r="FG767" t="s">
        <v>1086</v>
      </c>
      <c r="GA767" s="2">
        <v>11</v>
      </c>
      <c r="GB767" t="s">
        <v>1086</v>
      </c>
      <c r="GC767" t="s">
        <v>1086</v>
      </c>
      <c r="GD767" s="2">
        <v>1</v>
      </c>
      <c r="GE767" s="2">
        <v>4.5</v>
      </c>
      <c r="GF767" s="2">
        <v>9.1</v>
      </c>
      <c r="GI767" s="2">
        <v>10</v>
      </c>
      <c r="GJ767" s="2">
        <v>45.5</v>
      </c>
      <c r="GM767" s="2">
        <v>1</v>
      </c>
      <c r="GN767" s="2">
        <v>4.5</v>
      </c>
      <c r="GQ767" s="2">
        <v>11</v>
      </c>
      <c r="GR767" s="2">
        <v>50</v>
      </c>
      <c r="GS767" s="2">
        <v>21</v>
      </c>
      <c r="GT767" s="2">
        <v>95.5</v>
      </c>
      <c r="GU767" s="2">
        <v>1</v>
      </c>
      <c r="GV767" s="2">
        <v>12</v>
      </c>
    </row>
    <row r="768" spans="1:204" ht="12.75" customHeight="1" x14ac:dyDescent="0.2">
      <c r="A768" s="2">
        <v>4028</v>
      </c>
      <c r="B768" s="21">
        <f t="shared" si="55"/>
        <v>3.7110000000000003</v>
      </c>
      <c r="C768" s="23">
        <f t="shared" si="56"/>
        <v>3.7110000000000003</v>
      </c>
      <c r="D768" s="15">
        <f t="shared" si="57"/>
        <v>3.923</v>
      </c>
      <c r="E768" s="15">
        <f t="shared" si="58"/>
        <v>3.923</v>
      </c>
      <c r="F768" s="15">
        <f t="shared" si="59"/>
        <v>0</v>
      </c>
      <c r="G768" s="17">
        <v>98</v>
      </c>
      <c r="H768" t="s">
        <v>1086</v>
      </c>
      <c r="I768" t="s">
        <v>1086</v>
      </c>
      <c r="J768" s="2">
        <v>97</v>
      </c>
      <c r="K768" s="2">
        <v>99</v>
      </c>
      <c r="L768" s="2">
        <v>99</v>
      </c>
      <c r="O768" s="2">
        <v>1</v>
      </c>
      <c r="P768" s="2">
        <v>1</v>
      </c>
      <c r="S768" s="2">
        <v>26</v>
      </c>
      <c r="T768" s="2">
        <v>26.5</v>
      </c>
      <c r="U768" s="2">
        <v>71</v>
      </c>
      <c r="V768" s="2">
        <v>72.400000000000006</v>
      </c>
      <c r="Y768" s="2">
        <v>1</v>
      </c>
      <c r="Z768" s="2">
        <v>1</v>
      </c>
      <c r="AB768" s="2">
        <v>48</v>
      </c>
      <c r="AD768" t="s">
        <v>1086</v>
      </c>
      <c r="AE768" t="s">
        <v>1086</v>
      </c>
      <c r="AZ768" t="s">
        <v>1086</v>
      </c>
      <c r="BA768" t="s">
        <v>1086</v>
      </c>
      <c r="BU768" s="2">
        <v>98</v>
      </c>
      <c r="BV768" t="s">
        <v>1086</v>
      </c>
      <c r="BW768" t="s">
        <v>1086</v>
      </c>
      <c r="BX768" s="2">
        <v>97</v>
      </c>
      <c r="BY768" s="2">
        <v>99</v>
      </c>
      <c r="BZ768" s="2">
        <v>99</v>
      </c>
      <c r="CC768" s="2">
        <v>1</v>
      </c>
      <c r="CD768" s="2">
        <v>1</v>
      </c>
      <c r="CG768" s="2">
        <v>26</v>
      </c>
      <c r="CH768" s="2">
        <v>26.5</v>
      </c>
      <c r="CI768" s="2">
        <v>71</v>
      </c>
      <c r="CJ768" s="2">
        <v>72.400000000000006</v>
      </c>
      <c r="CM768" s="2">
        <v>1</v>
      </c>
      <c r="CN768" s="2">
        <v>1</v>
      </c>
      <c r="CP768" s="2">
        <v>48</v>
      </c>
      <c r="CQ768" s="2">
        <v>26</v>
      </c>
      <c r="CR768" t="s">
        <v>1086</v>
      </c>
      <c r="CS768" t="s">
        <v>1086</v>
      </c>
      <c r="CT768" s="2">
        <v>26</v>
      </c>
      <c r="CU768" s="2">
        <v>100</v>
      </c>
      <c r="CV768" s="2">
        <v>100</v>
      </c>
      <c r="DC768" s="2">
        <v>2</v>
      </c>
      <c r="DD768" s="2">
        <v>7.7</v>
      </c>
      <c r="DE768" s="2">
        <v>24</v>
      </c>
      <c r="DF768" s="2">
        <v>92.3</v>
      </c>
      <c r="DL768" s="2">
        <v>6</v>
      </c>
      <c r="DN768" t="s">
        <v>1086</v>
      </c>
      <c r="DO768" t="s">
        <v>1086</v>
      </c>
      <c r="EJ768" t="s">
        <v>1086</v>
      </c>
      <c r="EK768" t="s">
        <v>1086</v>
      </c>
      <c r="FE768" s="2">
        <v>26</v>
      </c>
      <c r="FF768" t="s">
        <v>1086</v>
      </c>
      <c r="FG768" t="s">
        <v>1086</v>
      </c>
      <c r="FH768" s="2">
        <v>26</v>
      </c>
      <c r="FI768" s="2">
        <v>100</v>
      </c>
      <c r="FJ768" s="2">
        <v>100</v>
      </c>
      <c r="FQ768" s="2">
        <v>2</v>
      </c>
      <c r="FR768" s="2">
        <v>7.7</v>
      </c>
      <c r="FS768" s="2">
        <v>24</v>
      </c>
      <c r="FT768" s="2">
        <v>92.3</v>
      </c>
      <c r="FZ768" s="2">
        <v>6</v>
      </c>
      <c r="GB768" t="s">
        <v>1086</v>
      </c>
      <c r="GC768" t="s">
        <v>1086</v>
      </c>
    </row>
    <row r="769" spans="1:204" ht="12.75" customHeight="1" x14ac:dyDescent="0.2">
      <c r="A769" s="2">
        <v>4031</v>
      </c>
      <c r="B769" s="21">
        <f t="shared" si="55"/>
        <v>2.9589999999999996</v>
      </c>
      <c r="C769" s="23">
        <f t="shared" si="56"/>
        <v>2.9589999999999996</v>
      </c>
      <c r="D769" s="15">
        <f t="shared" si="57"/>
        <v>0</v>
      </c>
      <c r="E769" s="15">
        <f t="shared" si="58"/>
        <v>0</v>
      </c>
      <c r="F769" s="15">
        <f t="shared" si="59"/>
        <v>0</v>
      </c>
      <c r="G769" s="17">
        <v>24</v>
      </c>
      <c r="H769" t="s">
        <v>1086</v>
      </c>
      <c r="I769" t="s">
        <v>1086</v>
      </c>
      <c r="J769" s="2">
        <v>19</v>
      </c>
      <c r="K769" s="2">
        <v>79.2</v>
      </c>
      <c r="L769" s="2">
        <v>79.2</v>
      </c>
      <c r="M769" s="2">
        <v>3</v>
      </c>
      <c r="N769" s="2">
        <v>12.5</v>
      </c>
      <c r="O769" s="2">
        <v>2</v>
      </c>
      <c r="P769" s="2">
        <v>8.3000000000000007</v>
      </c>
      <c r="S769" s="2">
        <v>12</v>
      </c>
      <c r="T769" s="2">
        <v>50</v>
      </c>
      <c r="U769" s="2">
        <v>7</v>
      </c>
      <c r="V769" s="2">
        <v>29.2</v>
      </c>
      <c r="Y769" s="2">
        <v>5</v>
      </c>
      <c r="Z769" s="2">
        <v>20.8</v>
      </c>
      <c r="AD769" t="s">
        <v>1086</v>
      </c>
      <c r="AE769" t="s">
        <v>1086</v>
      </c>
      <c r="AZ769" t="s">
        <v>1086</v>
      </c>
      <c r="BA769" t="s">
        <v>1086</v>
      </c>
      <c r="BU769" s="2">
        <v>24</v>
      </c>
      <c r="BV769" t="s">
        <v>1086</v>
      </c>
      <c r="BW769" t="s">
        <v>1086</v>
      </c>
      <c r="BX769" s="2">
        <v>19</v>
      </c>
      <c r="BY769" s="2">
        <v>79.2</v>
      </c>
      <c r="BZ769" s="2">
        <v>79.2</v>
      </c>
      <c r="CA769" s="2">
        <v>3</v>
      </c>
      <c r="CB769" s="2">
        <v>12.5</v>
      </c>
      <c r="CC769" s="2">
        <v>2</v>
      </c>
      <c r="CD769" s="2">
        <v>8.3000000000000007</v>
      </c>
      <c r="CG769" s="2">
        <v>12</v>
      </c>
      <c r="CH769" s="2">
        <v>50</v>
      </c>
      <c r="CI769" s="2">
        <v>7</v>
      </c>
      <c r="CJ769" s="2">
        <v>29.2</v>
      </c>
      <c r="CM769" s="2">
        <v>5</v>
      </c>
      <c r="CN769" s="2">
        <v>20.8</v>
      </c>
      <c r="CR769" t="s">
        <v>1086</v>
      </c>
      <c r="CS769" t="s">
        <v>1086</v>
      </c>
      <c r="DN769" t="s">
        <v>1086</v>
      </c>
      <c r="DO769" t="s">
        <v>1086</v>
      </c>
      <c r="EJ769" t="s">
        <v>1086</v>
      </c>
      <c r="EK769" t="s">
        <v>1086</v>
      </c>
      <c r="FF769" t="s">
        <v>1086</v>
      </c>
      <c r="FG769" t="s">
        <v>1086</v>
      </c>
      <c r="GB769" t="s">
        <v>1086</v>
      </c>
      <c r="GC769" t="s">
        <v>1086</v>
      </c>
    </row>
    <row r="770" spans="1:204" ht="12.75" customHeight="1" x14ac:dyDescent="0.2">
      <c r="A770" s="2">
        <v>4037</v>
      </c>
      <c r="B770" s="21">
        <f t="shared" si="55"/>
        <v>0</v>
      </c>
      <c r="C770" s="23">
        <f t="shared" si="56"/>
        <v>0</v>
      </c>
      <c r="D770" s="15">
        <f t="shared" si="57"/>
        <v>0</v>
      </c>
      <c r="E770" s="15">
        <f t="shared" si="58"/>
        <v>0</v>
      </c>
      <c r="F770" s="15">
        <f t="shared" si="59"/>
        <v>0</v>
      </c>
      <c r="G770" s="17">
        <v>1</v>
      </c>
      <c r="H770" t="s">
        <v>1086</v>
      </c>
      <c r="I770" t="s">
        <v>1086</v>
      </c>
      <c r="AD770" t="s">
        <v>1086</v>
      </c>
      <c r="AE770" t="s">
        <v>1086</v>
      </c>
      <c r="AZ770" t="s">
        <v>1086</v>
      </c>
      <c r="BA770" t="s">
        <v>1086</v>
      </c>
      <c r="BU770" s="2">
        <v>1</v>
      </c>
      <c r="BV770" t="s">
        <v>1086</v>
      </c>
      <c r="BW770" t="s">
        <v>1086</v>
      </c>
      <c r="CR770" t="s">
        <v>1086</v>
      </c>
      <c r="CS770" t="s">
        <v>1086</v>
      </c>
      <c r="DN770" t="s">
        <v>1086</v>
      </c>
      <c r="DO770" t="s">
        <v>1086</v>
      </c>
      <c r="EJ770" t="s">
        <v>1086</v>
      </c>
      <c r="EK770" t="s">
        <v>1086</v>
      </c>
      <c r="FF770" t="s">
        <v>1086</v>
      </c>
      <c r="FG770" t="s">
        <v>1086</v>
      </c>
      <c r="GB770" t="s">
        <v>1086</v>
      </c>
      <c r="GC770" t="s">
        <v>1086</v>
      </c>
    </row>
    <row r="771" spans="1:204" ht="12.75" customHeight="1" x14ac:dyDescent="0.2">
      <c r="A771" s="2">
        <v>4040</v>
      </c>
      <c r="B771" s="21">
        <f t="shared" ref="B771:B834" si="60">(N771+P771*2+T771*3+V771*4)/100</f>
        <v>3.74</v>
      </c>
      <c r="C771" s="23">
        <f t="shared" ref="C771:C834" si="61">(CB771+CD771*2+CH771*3+CJ771*4)/100</f>
        <v>3.74</v>
      </c>
      <c r="D771" s="15">
        <f t="shared" ref="D771:D834" si="62">(CX771+CZ771*2+DD771*3+DF771*4)/100</f>
        <v>3.9059999999999997</v>
      </c>
      <c r="E771" s="15">
        <f t="shared" ref="E771:E834" si="63">(FL771+FN771*2+FR771*3+FT771*4)/100</f>
        <v>3.9059999999999997</v>
      </c>
      <c r="F771" s="15">
        <f t="shared" ref="F771:F834" si="64">(GH771+GJ771*2+GN771*3+GP771*4)/100</f>
        <v>0</v>
      </c>
      <c r="G771" s="17">
        <v>161</v>
      </c>
      <c r="H771" t="s">
        <v>1086</v>
      </c>
      <c r="I771" t="s">
        <v>1086</v>
      </c>
      <c r="J771" s="2">
        <v>159</v>
      </c>
      <c r="K771" s="2">
        <v>98.8</v>
      </c>
      <c r="L771" s="2">
        <v>98.8</v>
      </c>
      <c r="M771" s="2">
        <v>1</v>
      </c>
      <c r="N771" s="2">
        <v>0.6</v>
      </c>
      <c r="O771" s="2">
        <v>1</v>
      </c>
      <c r="P771" s="2">
        <v>0.6</v>
      </c>
      <c r="S771" s="2">
        <v>37</v>
      </c>
      <c r="T771" s="2">
        <v>23</v>
      </c>
      <c r="U771" s="2">
        <v>122</v>
      </c>
      <c r="V771" s="2">
        <v>75.8</v>
      </c>
      <c r="Y771" s="2">
        <v>2</v>
      </c>
      <c r="Z771" s="2">
        <v>1.2</v>
      </c>
      <c r="AB771" s="2">
        <v>51</v>
      </c>
      <c r="AD771" t="s">
        <v>1086</v>
      </c>
      <c r="AE771" t="s">
        <v>1086</v>
      </c>
      <c r="AZ771" t="s">
        <v>1086</v>
      </c>
      <c r="BA771" t="s">
        <v>1086</v>
      </c>
      <c r="BU771" s="2">
        <v>161</v>
      </c>
      <c r="BV771" t="s">
        <v>1086</v>
      </c>
      <c r="BW771" t="s">
        <v>1086</v>
      </c>
      <c r="BX771" s="2">
        <v>159</v>
      </c>
      <c r="BY771" s="2">
        <v>98.8</v>
      </c>
      <c r="BZ771" s="2">
        <v>98.8</v>
      </c>
      <c r="CA771" s="2">
        <v>1</v>
      </c>
      <c r="CB771" s="2">
        <v>0.6</v>
      </c>
      <c r="CC771" s="2">
        <v>1</v>
      </c>
      <c r="CD771" s="2">
        <v>0.6</v>
      </c>
      <c r="CG771" s="2">
        <v>37</v>
      </c>
      <c r="CH771" s="2">
        <v>23</v>
      </c>
      <c r="CI771" s="2">
        <v>122</v>
      </c>
      <c r="CJ771" s="2">
        <v>75.8</v>
      </c>
      <c r="CM771" s="2">
        <v>2</v>
      </c>
      <c r="CN771" s="2">
        <v>1.2</v>
      </c>
      <c r="CP771" s="2">
        <v>51</v>
      </c>
      <c r="CQ771" s="2">
        <v>53</v>
      </c>
      <c r="CR771" t="s">
        <v>1086</v>
      </c>
      <c r="CS771" t="s">
        <v>1086</v>
      </c>
      <c r="CT771" s="2">
        <v>53</v>
      </c>
      <c r="CU771" s="2">
        <v>100</v>
      </c>
      <c r="CV771" s="2">
        <v>100</v>
      </c>
      <c r="DC771" s="2">
        <v>5</v>
      </c>
      <c r="DD771" s="2">
        <v>9.4</v>
      </c>
      <c r="DE771" s="2">
        <v>48</v>
      </c>
      <c r="DF771" s="2">
        <v>90.6</v>
      </c>
      <c r="DN771" t="s">
        <v>1086</v>
      </c>
      <c r="DO771" t="s">
        <v>1086</v>
      </c>
      <c r="EJ771" t="s">
        <v>1086</v>
      </c>
      <c r="EK771" t="s">
        <v>1086</v>
      </c>
      <c r="FE771" s="2">
        <v>53</v>
      </c>
      <c r="FF771" t="s">
        <v>1086</v>
      </c>
      <c r="FG771" t="s">
        <v>1086</v>
      </c>
      <c r="FH771" s="2">
        <v>53</v>
      </c>
      <c r="FI771" s="2">
        <v>100</v>
      </c>
      <c r="FJ771" s="2">
        <v>100</v>
      </c>
      <c r="FQ771" s="2">
        <v>5</v>
      </c>
      <c r="FR771" s="2">
        <v>9.4</v>
      </c>
      <c r="FS771" s="2">
        <v>48</v>
      </c>
      <c r="FT771" s="2">
        <v>90.6</v>
      </c>
      <c r="GB771" t="s">
        <v>1086</v>
      </c>
      <c r="GC771" t="s">
        <v>1086</v>
      </c>
    </row>
    <row r="772" spans="1:204" ht="12.75" customHeight="1" x14ac:dyDescent="0.2">
      <c r="A772" s="2">
        <v>4042</v>
      </c>
      <c r="B772" s="21">
        <f t="shared" si="60"/>
        <v>0</v>
      </c>
      <c r="C772" s="23">
        <f t="shared" si="61"/>
        <v>1.2109999999999999</v>
      </c>
      <c r="D772" s="15">
        <f t="shared" si="62"/>
        <v>0</v>
      </c>
      <c r="E772" s="15">
        <f t="shared" si="63"/>
        <v>0</v>
      </c>
      <c r="F772" s="15">
        <f t="shared" si="64"/>
        <v>1.1479999999999999</v>
      </c>
      <c r="H772" t="s">
        <v>1086</v>
      </c>
      <c r="I772" t="s">
        <v>1086</v>
      </c>
      <c r="W772" s="2">
        <v>3</v>
      </c>
      <c r="X772" s="2">
        <v>100</v>
      </c>
      <c r="Y772" s="2">
        <v>3</v>
      </c>
      <c r="Z772" s="2">
        <v>100</v>
      </c>
      <c r="AA772" s="2">
        <v>1</v>
      </c>
      <c r="AB772" s="2">
        <v>38</v>
      </c>
      <c r="AC772" s="2">
        <v>52</v>
      </c>
      <c r="AD772" t="s">
        <v>1086</v>
      </c>
      <c r="AE772" t="s">
        <v>1086</v>
      </c>
      <c r="AF772" s="2">
        <v>6</v>
      </c>
      <c r="AG772" s="2">
        <v>9.4</v>
      </c>
      <c r="AH772" s="2">
        <v>11.5</v>
      </c>
      <c r="AI772" s="2">
        <v>29</v>
      </c>
      <c r="AJ772" s="2">
        <v>45.3</v>
      </c>
      <c r="AK772" s="2">
        <v>17</v>
      </c>
      <c r="AL772" s="2">
        <v>26.6</v>
      </c>
      <c r="AO772" s="2">
        <v>6</v>
      </c>
      <c r="AP772" s="2">
        <v>9.4</v>
      </c>
      <c r="AS772" s="2">
        <v>12</v>
      </c>
      <c r="AT772" s="2">
        <v>18.8</v>
      </c>
      <c r="AU772" s="2">
        <v>58</v>
      </c>
      <c r="AV772" s="2">
        <v>90.6</v>
      </c>
      <c r="AW772" s="2">
        <v>2</v>
      </c>
      <c r="AX772" s="2">
        <v>24</v>
      </c>
      <c r="AZ772" t="s">
        <v>1086</v>
      </c>
      <c r="BA772" t="s">
        <v>1086</v>
      </c>
      <c r="BU772" s="2">
        <v>52</v>
      </c>
      <c r="BV772" t="s">
        <v>1086</v>
      </c>
      <c r="BW772" t="s">
        <v>1086</v>
      </c>
      <c r="BX772" s="2">
        <v>6</v>
      </c>
      <c r="BY772" s="2">
        <v>9</v>
      </c>
      <c r="BZ772" s="2">
        <v>11.5</v>
      </c>
      <c r="CA772" s="2">
        <v>29</v>
      </c>
      <c r="CB772" s="2">
        <v>43.3</v>
      </c>
      <c r="CC772" s="2">
        <v>17</v>
      </c>
      <c r="CD772" s="2">
        <v>25.4</v>
      </c>
      <c r="CG772" s="2">
        <v>6</v>
      </c>
      <c r="CH772" s="2">
        <v>9</v>
      </c>
      <c r="CK772" s="2">
        <v>15</v>
      </c>
      <c r="CL772" s="2">
        <v>22.4</v>
      </c>
      <c r="CM772" s="2">
        <v>61</v>
      </c>
      <c r="CN772" s="2">
        <v>91</v>
      </c>
      <c r="CO772" s="2">
        <v>3</v>
      </c>
      <c r="CP772" s="2">
        <v>62</v>
      </c>
      <c r="CR772" t="s">
        <v>1086</v>
      </c>
      <c r="CS772" t="s">
        <v>1086</v>
      </c>
      <c r="DM772" s="2">
        <v>3</v>
      </c>
      <c r="DN772" t="s">
        <v>1086</v>
      </c>
      <c r="DO772" t="s">
        <v>1086</v>
      </c>
      <c r="EJ772" t="s">
        <v>1086</v>
      </c>
      <c r="EK772" t="s">
        <v>1086</v>
      </c>
      <c r="FE772" s="2">
        <v>3</v>
      </c>
      <c r="FF772" t="s">
        <v>1086</v>
      </c>
      <c r="FG772" t="s">
        <v>1086</v>
      </c>
      <c r="GA772" s="2">
        <v>23</v>
      </c>
      <c r="GB772" t="s">
        <v>1086</v>
      </c>
      <c r="GC772" t="s">
        <v>1086</v>
      </c>
      <c r="GD772" s="2">
        <v>8</v>
      </c>
      <c r="GE772" s="2">
        <v>17</v>
      </c>
      <c r="GF772" s="2">
        <v>34.799999999999997</v>
      </c>
      <c r="GI772" s="2">
        <v>15</v>
      </c>
      <c r="GJ772" s="2">
        <v>31.9</v>
      </c>
      <c r="GM772" s="2">
        <v>8</v>
      </c>
      <c r="GN772" s="2">
        <v>17</v>
      </c>
      <c r="GQ772" s="2">
        <v>24</v>
      </c>
      <c r="GR772" s="2">
        <v>51.1</v>
      </c>
      <c r="GS772" s="2">
        <v>39</v>
      </c>
      <c r="GT772" s="2">
        <v>83</v>
      </c>
      <c r="GU772" s="2">
        <v>1</v>
      </c>
      <c r="GV772" s="2">
        <v>18</v>
      </c>
    </row>
    <row r="773" spans="1:204" ht="12.75" customHeight="1" x14ac:dyDescent="0.2">
      <c r="A773" s="2">
        <v>4049</v>
      </c>
      <c r="B773" s="21">
        <f t="shared" si="60"/>
        <v>1.8780000000000001</v>
      </c>
      <c r="C773" s="23">
        <f t="shared" si="61"/>
        <v>1.8780000000000001</v>
      </c>
      <c r="D773" s="15">
        <f t="shared" si="62"/>
        <v>2.9530000000000007</v>
      </c>
      <c r="E773" s="15">
        <f t="shared" si="63"/>
        <v>2.9530000000000007</v>
      </c>
      <c r="F773" s="15">
        <f t="shared" si="64"/>
        <v>2.4810000000000003</v>
      </c>
      <c r="G773" s="17">
        <v>77</v>
      </c>
      <c r="H773" t="s">
        <v>1086</v>
      </c>
      <c r="I773" t="s">
        <v>1086</v>
      </c>
      <c r="J773" s="2">
        <v>21</v>
      </c>
      <c r="K773" s="2">
        <v>26.3</v>
      </c>
      <c r="L773" s="2">
        <v>27.3</v>
      </c>
      <c r="M773" s="2">
        <v>33</v>
      </c>
      <c r="N773" s="2">
        <v>41.3</v>
      </c>
      <c r="O773" s="2">
        <v>23</v>
      </c>
      <c r="P773" s="2">
        <v>28.8</v>
      </c>
      <c r="S773" s="2">
        <v>13</v>
      </c>
      <c r="T773" s="2">
        <v>16.3</v>
      </c>
      <c r="U773" s="2">
        <v>8</v>
      </c>
      <c r="V773" s="2">
        <v>10</v>
      </c>
      <c r="W773" s="2">
        <v>3</v>
      </c>
      <c r="X773" s="2">
        <v>3.8</v>
      </c>
      <c r="Y773" s="2">
        <v>59</v>
      </c>
      <c r="Z773" s="2">
        <v>73.8</v>
      </c>
      <c r="AB773" s="2">
        <v>166</v>
      </c>
      <c r="AD773" t="s">
        <v>1086</v>
      </c>
      <c r="AE773" t="s">
        <v>1086</v>
      </c>
      <c r="AZ773" t="s">
        <v>1086</v>
      </c>
      <c r="BA773" t="s">
        <v>1086</v>
      </c>
      <c r="BU773" s="2">
        <v>77</v>
      </c>
      <c r="BV773" t="s">
        <v>1086</v>
      </c>
      <c r="BW773" t="s">
        <v>1086</v>
      </c>
      <c r="BX773" s="2">
        <v>21</v>
      </c>
      <c r="BY773" s="2">
        <v>26.3</v>
      </c>
      <c r="BZ773" s="2">
        <v>27.3</v>
      </c>
      <c r="CA773" s="2">
        <v>33</v>
      </c>
      <c r="CB773" s="2">
        <v>41.3</v>
      </c>
      <c r="CC773" s="2">
        <v>23</v>
      </c>
      <c r="CD773" s="2">
        <v>28.8</v>
      </c>
      <c r="CG773" s="2">
        <v>13</v>
      </c>
      <c r="CH773" s="2">
        <v>16.3</v>
      </c>
      <c r="CI773" s="2">
        <v>8</v>
      </c>
      <c r="CJ773" s="2">
        <v>10</v>
      </c>
      <c r="CK773" s="2">
        <v>3</v>
      </c>
      <c r="CL773" s="2">
        <v>3.8</v>
      </c>
      <c r="CM773" s="2">
        <v>59</v>
      </c>
      <c r="CN773" s="2">
        <v>73.8</v>
      </c>
      <c r="CP773" s="2">
        <v>166</v>
      </c>
      <c r="CQ773" s="2">
        <v>61</v>
      </c>
      <c r="CR773" t="s">
        <v>1086</v>
      </c>
      <c r="CS773" t="s">
        <v>1086</v>
      </c>
      <c r="CT773" s="2">
        <v>45</v>
      </c>
      <c r="CU773" s="2">
        <v>73.8</v>
      </c>
      <c r="CV773" s="2">
        <v>73.8</v>
      </c>
      <c r="CW773" s="2">
        <v>2</v>
      </c>
      <c r="CX773" s="2">
        <v>3.3</v>
      </c>
      <c r="CY773" s="2">
        <v>14</v>
      </c>
      <c r="CZ773" s="2">
        <v>23</v>
      </c>
      <c r="DC773" s="2">
        <v>30</v>
      </c>
      <c r="DD773" s="2">
        <v>49.2</v>
      </c>
      <c r="DE773" s="2">
        <v>15</v>
      </c>
      <c r="DF773" s="2">
        <v>24.6</v>
      </c>
      <c r="DI773" s="2">
        <v>16</v>
      </c>
      <c r="DJ773" s="2">
        <v>26.2</v>
      </c>
      <c r="DL773" s="2">
        <v>111</v>
      </c>
      <c r="DN773" t="s">
        <v>1086</v>
      </c>
      <c r="DO773" t="s">
        <v>1086</v>
      </c>
      <c r="EJ773" t="s">
        <v>1086</v>
      </c>
      <c r="EK773" t="s">
        <v>1086</v>
      </c>
      <c r="FE773" s="2">
        <v>61</v>
      </c>
      <c r="FF773" t="s">
        <v>1086</v>
      </c>
      <c r="FG773" t="s">
        <v>1086</v>
      </c>
      <c r="FH773" s="2">
        <v>45</v>
      </c>
      <c r="FI773" s="2">
        <v>73.8</v>
      </c>
      <c r="FJ773" s="2">
        <v>73.8</v>
      </c>
      <c r="FK773" s="2">
        <v>2</v>
      </c>
      <c r="FL773" s="2">
        <v>3.3</v>
      </c>
      <c r="FM773" s="2">
        <v>14</v>
      </c>
      <c r="FN773" s="2">
        <v>23</v>
      </c>
      <c r="FQ773" s="2">
        <v>30</v>
      </c>
      <c r="FR773" s="2">
        <v>49.2</v>
      </c>
      <c r="FS773" s="2">
        <v>15</v>
      </c>
      <c r="FT773" s="2">
        <v>24.6</v>
      </c>
      <c r="FW773" s="2">
        <v>16</v>
      </c>
      <c r="FX773" s="2">
        <v>26.2</v>
      </c>
      <c r="FZ773" s="2">
        <v>111</v>
      </c>
      <c r="GA773" s="2">
        <v>93</v>
      </c>
      <c r="GB773" t="s">
        <v>1086</v>
      </c>
      <c r="GC773" t="s">
        <v>1086</v>
      </c>
      <c r="GD773" s="2">
        <v>40</v>
      </c>
      <c r="GE773" s="2">
        <v>42.6</v>
      </c>
      <c r="GF773" s="2">
        <v>43</v>
      </c>
      <c r="GG773" s="2">
        <v>5</v>
      </c>
      <c r="GH773" s="2">
        <v>5.3</v>
      </c>
      <c r="GI773" s="2">
        <v>48</v>
      </c>
      <c r="GJ773" s="2">
        <v>51.1</v>
      </c>
      <c r="GM773" s="2">
        <v>28</v>
      </c>
      <c r="GN773" s="2">
        <v>29.8</v>
      </c>
      <c r="GO773" s="2">
        <v>12</v>
      </c>
      <c r="GP773" s="2">
        <v>12.8</v>
      </c>
      <c r="GQ773" s="2">
        <v>1</v>
      </c>
      <c r="GR773" s="2">
        <v>1.1000000000000001</v>
      </c>
      <c r="GS773" s="2">
        <v>54</v>
      </c>
      <c r="GT773" s="2">
        <v>57.4</v>
      </c>
      <c r="GV773" s="2">
        <v>79</v>
      </c>
    </row>
    <row r="774" spans="1:204" ht="12.75" customHeight="1" x14ac:dyDescent="0.2">
      <c r="A774" s="2">
        <v>4051</v>
      </c>
      <c r="B774" s="21">
        <f t="shared" si="60"/>
        <v>0</v>
      </c>
      <c r="C774" s="23">
        <f t="shared" si="61"/>
        <v>3.8210000000000002</v>
      </c>
      <c r="D774" s="15">
        <f t="shared" si="62"/>
        <v>0</v>
      </c>
      <c r="E774" s="15">
        <f t="shared" si="63"/>
        <v>3.9350000000000001</v>
      </c>
      <c r="F774" s="15">
        <f t="shared" si="64"/>
        <v>0</v>
      </c>
      <c r="H774" t="s">
        <v>1086</v>
      </c>
      <c r="I774" t="s">
        <v>1086</v>
      </c>
      <c r="AB774" s="2">
        <v>2</v>
      </c>
      <c r="AC774" s="2">
        <v>56</v>
      </c>
      <c r="AD774" t="s">
        <v>1086</v>
      </c>
      <c r="AE774" t="s">
        <v>1086</v>
      </c>
      <c r="AF774" s="2">
        <v>54</v>
      </c>
      <c r="AG774" s="2">
        <v>96.4</v>
      </c>
      <c r="AH774" s="2">
        <v>96.4</v>
      </c>
      <c r="AK774" s="2">
        <v>2</v>
      </c>
      <c r="AL774" s="2">
        <v>3.6</v>
      </c>
      <c r="AO774" s="2">
        <v>6</v>
      </c>
      <c r="AP774" s="2">
        <v>10.7</v>
      </c>
      <c r="AQ774" s="2">
        <v>48</v>
      </c>
      <c r="AR774" s="2">
        <v>85.7</v>
      </c>
      <c r="AU774" s="2">
        <v>2</v>
      </c>
      <c r="AV774" s="2">
        <v>3.6</v>
      </c>
      <c r="AX774" s="2">
        <v>32</v>
      </c>
      <c r="AZ774" t="s">
        <v>1086</v>
      </c>
      <c r="BA774" t="s">
        <v>1086</v>
      </c>
      <c r="BU774" s="2">
        <v>56</v>
      </c>
      <c r="BV774" t="s">
        <v>1086</v>
      </c>
      <c r="BW774" t="s">
        <v>1086</v>
      </c>
      <c r="BX774" s="2">
        <v>54</v>
      </c>
      <c r="BY774" s="2">
        <v>96.4</v>
      </c>
      <c r="BZ774" s="2">
        <v>96.4</v>
      </c>
      <c r="CC774" s="2">
        <v>2</v>
      </c>
      <c r="CD774" s="2">
        <v>3.6</v>
      </c>
      <c r="CG774" s="2">
        <v>6</v>
      </c>
      <c r="CH774" s="2">
        <v>10.7</v>
      </c>
      <c r="CI774" s="2">
        <v>48</v>
      </c>
      <c r="CJ774" s="2">
        <v>85.7</v>
      </c>
      <c r="CM774" s="2">
        <v>2</v>
      </c>
      <c r="CN774" s="2">
        <v>3.6</v>
      </c>
      <c r="CP774" s="2">
        <v>34</v>
      </c>
      <c r="CR774" t="s">
        <v>1086</v>
      </c>
      <c r="CS774" t="s">
        <v>1086</v>
      </c>
      <c r="DM774" s="2">
        <v>31</v>
      </c>
      <c r="DN774" t="s">
        <v>1086</v>
      </c>
      <c r="DO774" t="s">
        <v>1086</v>
      </c>
      <c r="DP774" s="2">
        <v>31</v>
      </c>
      <c r="DQ774" s="2">
        <v>100</v>
      </c>
      <c r="DR774" s="2">
        <v>100</v>
      </c>
      <c r="DY774" s="2">
        <v>2</v>
      </c>
      <c r="DZ774" s="2">
        <v>6.5</v>
      </c>
      <c r="EA774" s="2">
        <v>29</v>
      </c>
      <c r="EB774" s="2">
        <v>93.5</v>
      </c>
      <c r="EH774" s="2">
        <v>4</v>
      </c>
      <c r="EJ774" t="s">
        <v>1086</v>
      </c>
      <c r="EK774" t="s">
        <v>1086</v>
      </c>
      <c r="FE774" s="2">
        <v>31</v>
      </c>
      <c r="FF774" t="s">
        <v>1086</v>
      </c>
      <c r="FG774" t="s">
        <v>1086</v>
      </c>
      <c r="FH774" s="2">
        <v>31</v>
      </c>
      <c r="FI774" s="2">
        <v>100</v>
      </c>
      <c r="FJ774" s="2">
        <v>100</v>
      </c>
      <c r="FQ774" s="2">
        <v>2</v>
      </c>
      <c r="FR774" s="2">
        <v>6.5</v>
      </c>
      <c r="FS774" s="2">
        <v>29</v>
      </c>
      <c r="FT774" s="2">
        <v>93.5</v>
      </c>
      <c r="FZ774" s="2">
        <v>4</v>
      </c>
      <c r="GB774" t="s">
        <v>1086</v>
      </c>
      <c r="GC774" t="s">
        <v>1086</v>
      </c>
    </row>
    <row r="775" spans="1:204" ht="12.75" customHeight="1" x14ac:dyDescent="0.2">
      <c r="A775" s="2">
        <v>4055</v>
      </c>
      <c r="B775" s="21">
        <f t="shared" si="60"/>
        <v>3</v>
      </c>
      <c r="C775" s="23">
        <f t="shared" si="61"/>
        <v>3</v>
      </c>
      <c r="D775" s="15">
        <f t="shared" si="62"/>
        <v>0</v>
      </c>
      <c r="E775" s="15">
        <f t="shared" si="63"/>
        <v>0</v>
      </c>
      <c r="F775" s="15">
        <f t="shared" si="64"/>
        <v>0</v>
      </c>
      <c r="G775" s="17">
        <v>83</v>
      </c>
      <c r="H775" t="s">
        <v>1086</v>
      </c>
      <c r="I775" t="s">
        <v>1086</v>
      </c>
      <c r="J775" s="2">
        <v>62</v>
      </c>
      <c r="K775" s="2">
        <v>74.7</v>
      </c>
      <c r="L775" s="2">
        <v>74.7</v>
      </c>
      <c r="M775" s="2">
        <v>4</v>
      </c>
      <c r="N775" s="2">
        <v>4.8</v>
      </c>
      <c r="O775" s="2">
        <v>17</v>
      </c>
      <c r="P775" s="2">
        <v>20.5</v>
      </c>
      <c r="S775" s="2">
        <v>37</v>
      </c>
      <c r="T775" s="2">
        <v>44.6</v>
      </c>
      <c r="U775" s="2">
        <v>25</v>
      </c>
      <c r="V775" s="2">
        <v>30.1</v>
      </c>
      <c r="Y775" s="2">
        <v>21</v>
      </c>
      <c r="Z775" s="2">
        <v>25.3</v>
      </c>
      <c r="AD775" t="s">
        <v>1086</v>
      </c>
      <c r="AE775" t="s">
        <v>1086</v>
      </c>
      <c r="AZ775" t="s">
        <v>1086</v>
      </c>
      <c r="BA775" t="s">
        <v>1086</v>
      </c>
      <c r="BU775" s="2">
        <v>83</v>
      </c>
      <c r="BV775" t="s">
        <v>1086</v>
      </c>
      <c r="BW775" t="s">
        <v>1086</v>
      </c>
      <c r="BX775" s="2">
        <v>62</v>
      </c>
      <c r="BY775" s="2">
        <v>74.7</v>
      </c>
      <c r="BZ775" s="2">
        <v>74.7</v>
      </c>
      <c r="CA775" s="2">
        <v>4</v>
      </c>
      <c r="CB775" s="2">
        <v>4.8</v>
      </c>
      <c r="CC775" s="2">
        <v>17</v>
      </c>
      <c r="CD775" s="2">
        <v>20.5</v>
      </c>
      <c r="CG775" s="2">
        <v>37</v>
      </c>
      <c r="CH775" s="2">
        <v>44.6</v>
      </c>
      <c r="CI775" s="2">
        <v>25</v>
      </c>
      <c r="CJ775" s="2">
        <v>30.1</v>
      </c>
      <c r="CM775" s="2">
        <v>21</v>
      </c>
      <c r="CN775" s="2">
        <v>25.3</v>
      </c>
      <c r="CQ775" s="2">
        <v>1</v>
      </c>
      <c r="CR775" t="s">
        <v>1086</v>
      </c>
      <c r="CS775" t="s">
        <v>1086</v>
      </c>
      <c r="DN775" t="s">
        <v>1086</v>
      </c>
      <c r="DO775" t="s">
        <v>1086</v>
      </c>
      <c r="EJ775" t="s">
        <v>1086</v>
      </c>
      <c r="EK775" t="s">
        <v>1086</v>
      </c>
      <c r="FE775" s="2">
        <v>1</v>
      </c>
      <c r="FF775" t="s">
        <v>1086</v>
      </c>
      <c r="FG775" t="s">
        <v>1086</v>
      </c>
      <c r="GB775" t="s">
        <v>1086</v>
      </c>
      <c r="GC775" t="s">
        <v>1086</v>
      </c>
    </row>
    <row r="776" spans="1:204" ht="12.75" customHeight="1" x14ac:dyDescent="0.2">
      <c r="A776" s="2">
        <v>4063</v>
      </c>
      <c r="B776" s="21">
        <f t="shared" si="60"/>
        <v>1.1719999999999999</v>
      </c>
      <c r="C776" s="23">
        <f t="shared" si="61"/>
        <v>1.1719999999999999</v>
      </c>
      <c r="D776" s="15">
        <f t="shared" si="62"/>
        <v>1.6340000000000001</v>
      </c>
      <c r="E776" s="15">
        <f t="shared" si="63"/>
        <v>1.6340000000000001</v>
      </c>
      <c r="F776" s="15">
        <f t="shared" si="64"/>
        <v>1.7450000000000001</v>
      </c>
      <c r="G776" s="17">
        <v>73</v>
      </c>
      <c r="H776" t="s">
        <v>1086</v>
      </c>
      <c r="I776" t="s">
        <v>1086</v>
      </c>
      <c r="J776" s="2">
        <v>4</v>
      </c>
      <c r="K776" s="2">
        <v>4.9000000000000004</v>
      </c>
      <c r="L776" s="2">
        <v>5.5</v>
      </c>
      <c r="M776" s="2">
        <v>55</v>
      </c>
      <c r="N776" s="2">
        <v>67.900000000000006</v>
      </c>
      <c r="O776" s="2">
        <v>14</v>
      </c>
      <c r="P776" s="2">
        <v>17.3</v>
      </c>
      <c r="S776" s="2">
        <v>4</v>
      </c>
      <c r="T776" s="2">
        <v>4.9000000000000004</v>
      </c>
      <c r="W776" s="2">
        <v>8</v>
      </c>
      <c r="X776" s="2">
        <v>9.9</v>
      </c>
      <c r="Y776" s="2">
        <v>77</v>
      </c>
      <c r="Z776" s="2">
        <v>95.1</v>
      </c>
      <c r="AA776" s="2">
        <v>1</v>
      </c>
      <c r="AB776" s="2">
        <v>78</v>
      </c>
      <c r="AD776" t="s">
        <v>1086</v>
      </c>
      <c r="AE776" t="s">
        <v>1086</v>
      </c>
      <c r="AZ776" t="s">
        <v>1086</v>
      </c>
      <c r="BA776" t="s">
        <v>1086</v>
      </c>
      <c r="BU776" s="2">
        <v>73</v>
      </c>
      <c r="BV776" t="s">
        <v>1086</v>
      </c>
      <c r="BW776" t="s">
        <v>1086</v>
      </c>
      <c r="BX776" s="2">
        <v>4</v>
      </c>
      <c r="BY776" s="2">
        <v>4.9000000000000004</v>
      </c>
      <c r="BZ776" s="2">
        <v>5.5</v>
      </c>
      <c r="CA776" s="2">
        <v>55</v>
      </c>
      <c r="CB776" s="2">
        <v>67.900000000000006</v>
      </c>
      <c r="CC776" s="2">
        <v>14</v>
      </c>
      <c r="CD776" s="2">
        <v>17.3</v>
      </c>
      <c r="CG776" s="2">
        <v>4</v>
      </c>
      <c r="CH776" s="2">
        <v>4.9000000000000004</v>
      </c>
      <c r="CK776" s="2">
        <v>8</v>
      </c>
      <c r="CL776" s="2">
        <v>9.9</v>
      </c>
      <c r="CM776" s="2">
        <v>77</v>
      </c>
      <c r="CN776" s="2">
        <v>95.1</v>
      </c>
      <c r="CO776" s="2">
        <v>1</v>
      </c>
      <c r="CP776" s="2">
        <v>78</v>
      </c>
      <c r="CQ776" s="2">
        <v>41</v>
      </c>
      <c r="CR776" t="s">
        <v>1086</v>
      </c>
      <c r="CS776" t="s">
        <v>1086</v>
      </c>
      <c r="CT776" s="2">
        <v>5</v>
      </c>
      <c r="CU776" s="2">
        <v>12.2</v>
      </c>
      <c r="CV776" s="2">
        <v>12.2</v>
      </c>
      <c r="CW776" s="2">
        <v>21</v>
      </c>
      <c r="CX776" s="2">
        <v>51.2</v>
      </c>
      <c r="CY776" s="2">
        <v>15</v>
      </c>
      <c r="CZ776" s="2">
        <v>36.6</v>
      </c>
      <c r="DC776" s="2">
        <v>4</v>
      </c>
      <c r="DD776" s="2">
        <v>9.8000000000000007</v>
      </c>
      <c r="DE776" s="2">
        <v>1</v>
      </c>
      <c r="DF776" s="2">
        <v>2.4</v>
      </c>
      <c r="DI776" s="2">
        <v>36</v>
      </c>
      <c r="DJ776" s="2">
        <v>87.8</v>
      </c>
      <c r="DL776" s="2">
        <v>19</v>
      </c>
      <c r="DN776" t="s">
        <v>1086</v>
      </c>
      <c r="DO776" t="s">
        <v>1086</v>
      </c>
      <c r="EJ776" t="s">
        <v>1086</v>
      </c>
      <c r="EK776" t="s">
        <v>1086</v>
      </c>
      <c r="FE776" s="2">
        <v>41</v>
      </c>
      <c r="FF776" t="s">
        <v>1086</v>
      </c>
      <c r="FG776" t="s">
        <v>1086</v>
      </c>
      <c r="FH776" s="2">
        <v>5</v>
      </c>
      <c r="FI776" s="2">
        <v>12.2</v>
      </c>
      <c r="FJ776" s="2">
        <v>12.2</v>
      </c>
      <c r="FK776" s="2">
        <v>21</v>
      </c>
      <c r="FL776" s="2">
        <v>51.2</v>
      </c>
      <c r="FM776" s="2">
        <v>15</v>
      </c>
      <c r="FN776" s="2">
        <v>36.6</v>
      </c>
      <c r="FQ776" s="2">
        <v>4</v>
      </c>
      <c r="FR776" s="2">
        <v>9.8000000000000007</v>
      </c>
      <c r="FS776" s="2">
        <v>1</v>
      </c>
      <c r="FT776" s="2">
        <v>2.4</v>
      </c>
      <c r="FW776" s="2">
        <v>36</v>
      </c>
      <c r="FX776" s="2">
        <v>87.8</v>
      </c>
      <c r="FZ776" s="2">
        <v>19</v>
      </c>
      <c r="GA776" s="2">
        <v>34</v>
      </c>
      <c r="GB776" t="s">
        <v>1086</v>
      </c>
      <c r="GC776" t="s">
        <v>1086</v>
      </c>
      <c r="GD776" s="2">
        <v>11</v>
      </c>
      <c r="GE776" s="2">
        <v>25.6</v>
      </c>
      <c r="GF776" s="2">
        <v>32.4</v>
      </c>
      <c r="GG776" s="2">
        <v>6</v>
      </c>
      <c r="GH776" s="2">
        <v>14</v>
      </c>
      <c r="GI776" s="2">
        <v>17</v>
      </c>
      <c r="GJ776" s="2">
        <v>39.5</v>
      </c>
      <c r="GM776" s="2">
        <v>9</v>
      </c>
      <c r="GN776" s="2">
        <v>20.9</v>
      </c>
      <c r="GO776" s="2">
        <v>2</v>
      </c>
      <c r="GP776" s="2">
        <v>4.7</v>
      </c>
      <c r="GQ776" s="2">
        <v>9</v>
      </c>
      <c r="GR776" s="2">
        <v>20.9</v>
      </c>
      <c r="GS776" s="2">
        <v>32</v>
      </c>
      <c r="GT776" s="2">
        <v>74.400000000000006</v>
      </c>
      <c r="GU776" s="2">
        <v>2</v>
      </c>
      <c r="GV776" s="2">
        <v>18</v>
      </c>
    </row>
    <row r="777" spans="1:204" ht="12.75" customHeight="1" x14ac:dyDescent="0.2">
      <c r="A777" s="2">
        <v>4064</v>
      </c>
      <c r="B777" s="21">
        <f t="shared" si="60"/>
        <v>3.8670000000000004</v>
      </c>
      <c r="C777" s="23">
        <f t="shared" si="61"/>
        <v>3.8670000000000004</v>
      </c>
      <c r="D777" s="15">
        <f t="shared" si="62"/>
        <v>4</v>
      </c>
      <c r="E777" s="15">
        <f t="shared" si="63"/>
        <v>4</v>
      </c>
      <c r="F777" s="15">
        <f t="shared" si="64"/>
        <v>3.952</v>
      </c>
      <c r="G777" s="17">
        <v>204</v>
      </c>
      <c r="H777" t="s">
        <v>1086</v>
      </c>
      <c r="I777" t="s">
        <v>1086</v>
      </c>
      <c r="J777" s="2">
        <v>201</v>
      </c>
      <c r="K777" s="2">
        <v>98.5</v>
      </c>
      <c r="L777" s="2">
        <v>98.5</v>
      </c>
      <c r="O777" s="2">
        <v>3</v>
      </c>
      <c r="P777" s="2">
        <v>1.5</v>
      </c>
      <c r="S777" s="2">
        <v>21</v>
      </c>
      <c r="T777" s="2">
        <v>10.3</v>
      </c>
      <c r="U777" s="2">
        <v>180</v>
      </c>
      <c r="V777" s="2">
        <v>88.2</v>
      </c>
      <c r="Y777" s="2">
        <v>3</v>
      </c>
      <c r="Z777" s="2">
        <v>1.5</v>
      </c>
      <c r="AB777" s="2">
        <v>61</v>
      </c>
      <c r="AD777" t="s">
        <v>1086</v>
      </c>
      <c r="AE777" t="s">
        <v>1086</v>
      </c>
      <c r="AZ777" t="s">
        <v>1086</v>
      </c>
      <c r="BA777" t="s">
        <v>1086</v>
      </c>
      <c r="BU777" s="2">
        <v>204</v>
      </c>
      <c r="BV777" t="s">
        <v>1086</v>
      </c>
      <c r="BW777" t="s">
        <v>1086</v>
      </c>
      <c r="BX777" s="2">
        <v>201</v>
      </c>
      <c r="BY777" s="2">
        <v>98.5</v>
      </c>
      <c r="BZ777" s="2">
        <v>98.5</v>
      </c>
      <c r="CC777" s="2">
        <v>3</v>
      </c>
      <c r="CD777" s="2">
        <v>1.5</v>
      </c>
      <c r="CG777" s="2">
        <v>21</v>
      </c>
      <c r="CH777" s="2">
        <v>10.3</v>
      </c>
      <c r="CI777" s="2">
        <v>180</v>
      </c>
      <c r="CJ777" s="2">
        <v>88.2</v>
      </c>
      <c r="CM777" s="2">
        <v>3</v>
      </c>
      <c r="CN777" s="2">
        <v>1.5</v>
      </c>
      <c r="CP777" s="2">
        <v>61</v>
      </c>
      <c r="CQ777" s="2">
        <v>60</v>
      </c>
      <c r="CR777" t="s">
        <v>1086</v>
      </c>
      <c r="CS777" t="s">
        <v>1086</v>
      </c>
      <c r="CT777" s="2">
        <v>60</v>
      </c>
      <c r="CU777" s="2">
        <v>100</v>
      </c>
      <c r="CV777" s="2">
        <v>100</v>
      </c>
      <c r="DE777" s="2">
        <v>60</v>
      </c>
      <c r="DF777" s="2">
        <v>100</v>
      </c>
      <c r="DN777" t="s">
        <v>1086</v>
      </c>
      <c r="DO777" t="s">
        <v>1086</v>
      </c>
      <c r="EJ777" t="s">
        <v>1086</v>
      </c>
      <c r="EK777" t="s">
        <v>1086</v>
      </c>
      <c r="FE777" s="2">
        <v>60</v>
      </c>
      <c r="FF777" t="s">
        <v>1086</v>
      </c>
      <c r="FG777" t="s">
        <v>1086</v>
      </c>
      <c r="FH777" s="2">
        <v>60</v>
      </c>
      <c r="FI777" s="2">
        <v>100</v>
      </c>
      <c r="FJ777" s="2">
        <v>100</v>
      </c>
      <c r="FS777" s="2">
        <v>60</v>
      </c>
      <c r="FT777" s="2">
        <v>100</v>
      </c>
      <c r="GA777" s="2">
        <v>84</v>
      </c>
      <c r="GB777" t="s">
        <v>1086</v>
      </c>
      <c r="GC777" t="s">
        <v>1086</v>
      </c>
      <c r="GD777" s="2">
        <v>84</v>
      </c>
      <c r="GE777" s="2">
        <v>100</v>
      </c>
      <c r="GF777" s="2">
        <v>100</v>
      </c>
      <c r="GM777" s="2">
        <v>4</v>
      </c>
      <c r="GN777" s="2">
        <v>4.8</v>
      </c>
      <c r="GO777" s="2">
        <v>80</v>
      </c>
      <c r="GP777" s="2">
        <v>95.2</v>
      </c>
      <c r="GU777" s="2">
        <v>1</v>
      </c>
    </row>
    <row r="778" spans="1:204" ht="12.75" customHeight="1" x14ac:dyDescent="0.2">
      <c r="A778" s="2">
        <v>4065</v>
      </c>
      <c r="B778" s="21">
        <f t="shared" si="60"/>
        <v>2.69</v>
      </c>
      <c r="C778" s="23">
        <f t="shared" si="61"/>
        <v>2.69</v>
      </c>
      <c r="D778" s="15">
        <f t="shared" si="62"/>
        <v>0</v>
      </c>
      <c r="E778" s="15">
        <f t="shared" si="63"/>
        <v>0</v>
      </c>
      <c r="F778" s="15">
        <f t="shared" si="64"/>
        <v>0</v>
      </c>
      <c r="G778" s="17">
        <v>42</v>
      </c>
      <c r="H778" t="s">
        <v>1086</v>
      </c>
      <c r="I778" t="s">
        <v>1086</v>
      </c>
      <c r="J778" s="2">
        <v>26</v>
      </c>
      <c r="K778" s="2">
        <v>61.9</v>
      </c>
      <c r="L778" s="2">
        <v>61.9</v>
      </c>
      <c r="M778" s="2">
        <v>7</v>
      </c>
      <c r="N778" s="2">
        <v>16.7</v>
      </c>
      <c r="O778" s="2">
        <v>9</v>
      </c>
      <c r="P778" s="2">
        <v>21.4</v>
      </c>
      <c r="S778" s="2">
        <v>16</v>
      </c>
      <c r="T778" s="2">
        <v>38.1</v>
      </c>
      <c r="U778" s="2">
        <v>10</v>
      </c>
      <c r="V778" s="2">
        <v>23.8</v>
      </c>
      <c r="Y778" s="2">
        <v>16</v>
      </c>
      <c r="Z778" s="2">
        <v>38.1</v>
      </c>
      <c r="AD778" t="s">
        <v>1086</v>
      </c>
      <c r="AE778" t="s">
        <v>1086</v>
      </c>
      <c r="AZ778" t="s">
        <v>1086</v>
      </c>
      <c r="BA778" t="s">
        <v>1086</v>
      </c>
      <c r="BU778" s="2">
        <v>42</v>
      </c>
      <c r="BV778" t="s">
        <v>1086</v>
      </c>
      <c r="BW778" t="s">
        <v>1086</v>
      </c>
      <c r="BX778" s="2">
        <v>26</v>
      </c>
      <c r="BY778" s="2">
        <v>61.9</v>
      </c>
      <c r="BZ778" s="2">
        <v>61.9</v>
      </c>
      <c r="CA778" s="2">
        <v>7</v>
      </c>
      <c r="CB778" s="2">
        <v>16.7</v>
      </c>
      <c r="CC778" s="2">
        <v>9</v>
      </c>
      <c r="CD778" s="2">
        <v>21.4</v>
      </c>
      <c r="CG778" s="2">
        <v>16</v>
      </c>
      <c r="CH778" s="2">
        <v>38.1</v>
      </c>
      <c r="CI778" s="2">
        <v>10</v>
      </c>
      <c r="CJ778" s="2">
        <v>23.8</v>
      </c>
      <c r="CM778" s="2">
        <v>16</v>
      </c>
      <c r="CN778" s="2">
        <v>38.1</v>
      </c>
      <c r="CR778" t="s">
        <v>1086</v>
      </c>
      <c r="CS778" t="s">
        <v>1086</v>
      </c>
      <c r="DN778" t="s">
        <v>1086</v>
      </c>
      <c r="DO778" t="s">
        <v>1086</v>
      </c>
      <c r="EJ778" t="s">
        <v>1086</v>
      </c>
      <c r="EK778" t="s">
        <v>1086</v>
      </c>
      <c r="FF778" t="s">
        <v>1086</v>
      </c>
      <c r="FG778" t="s">
        <v>1086</v>
      </c>
      <c r="GB778" t="s">
        <v>1086</v>
      </c>
      <c r="GC778" t="s">
        <v>1086</v>
      </c>
    </row>
    <row r="779" spans="1:204" ht="12.75" customHeight="1" x14ac:dyDescent="0.2">
      <c r="A779" s="2">
        <v>4071</v>
      </c>
      <c r="B779" s="21">
        <f t="shared" si="60"/>
        <v>1.66</v>
      </c>
      <c r="C779" s="23">
        <f t="shared" si="61"/>
        <v>1.66</v>
      </c>
      <c r="D779" s="15">
        <f t="shared" si="62"/>
        <v>2.3010000000000002</v>
      </c>
      <c r="E779" s="15">
        <f t="shared" si="63"/>
        <v>2.3010000000000002</v>
      </c>
      <c r="F779" s="15">
        <f t="shared" si="64"/>
        <v>1.9780000000000002</v>
      </c>
      <c r="G779" s="17">
        <v>48</v>
      </c>
      <c r="H779" t="s">
        <v>1086</v>
      </c>
      <c r="I779" t="s">
        <v>1086</v>
      </c>
      <c r="J779" s="2">
        <v>7</v>
      </c>
      <c r="K779" s="2">
        <v>14</v>
      </c>
      <c r="L779" s="2">
        <v>14.6</v>
      </c>
      <c r="M779" s="2">
        <v>20</v>
      </c>
      <c r="N779" s="2">
        <v>40</v>
      </c>
      <c r="O779" s="2">
        <v>21</v>
      </c>
      <c r="P779" s="2">
        <v>42</v>
      </c>
      <c r="S779" s="2">
        <v>7</v>
      </c>
      <c r="T779" s="2">
        <v>14</v>
      </c>
      <c r="W779" s="2">
        <v>2</v>
      </c>
      <c r="X779" s="2">
        <v>4</v>
      </c>
      <c r="Y779" s="2">
        <v>43</v>
      </c>
      <c r="Z779" s="2">
        <v>86</v>
      </c>
      <c r="AA779" s="2">
        <v>1</v>
      </c>
      <c r="AB779" s="2">
        <v>43</v>
      </c>
      <c r="AD779" t="s">
        <v>1086</v>
      </c>
      <c r="AE779" t="s">
        <v>1086</v>
      </c>
      <c r="AZ779" t="s">
        <v>1086</v>
      </c>
      <c r="BA779" t="s">
        <v>1086</v>
      </c>
      <c r="BU779" s="2">
        <v>48</v>
      </c>
      <c r="BV779" t="s">
        <v>1086</v>
      </c>
      <c r="BW779" t="s">
        <v>1086</v>
      </c>
      <c r="BX779" s="2">
        <v>7</v>
      </c>
      <c r="BY779" s="2">
        <v>14</v>
      </c>
      <c r="BZ779" s="2">
        <v>14.6</v>
      </c>
      <c r="CA779" s="2">
        <v>20</v>
      </c>
      <c r="CB779" s="2">
        <v>40</v>
      </c>
      <c r="CC779" s="2">
        <v>21</v>
      </c>
      <c r="CD779" s="2">
        <v>42</v>
      </c>
      <c r="CG779" s="2">
        <v>7</v>
      </c>
      <c r="CH779" s="2">
        <v>14</v>
      </c>
      <c r="CK779" s="2">
        <v>2</v>
      </c>
      <c r="CL779" s="2">
        <v>4</v>
      </c>
      <c r="CM779" s="2">
        <v>43</v>
      </c>
      <c r="CN779" s="2">
        <v>86</v>
      </c>
      <c r="CO779" s="2">
        <v>1</v>
      </c>
      <c r="CP779" s="2">
        <v>43</v>
      </c>
      <c r="CQ779" s="2">
        <v>23</v>
      </c>
      <c r="CR779" t="s">
        <v>1086</v>
      </c>
      <c r="CS779" t="s">
        <v>1086</v>
      </c>
      <c r="CT779" s="2">
        <v>10</v>
      </c>
      <c r="CU779" s="2">
        <v>43.5</v>
      </c>
      <c r="CV779" s="2">
        <v>43.5</v>
      </c>
      <c r="CW779" s="2">
        <v>4</v>
      </c>
      <c r="CX779" s="2">
        <v>17.399999999999999</v>
      </c>
      <c r="CY779" s="2">
        <v>9</v>
      </c>
      <c r="CZ779" s="2">
        <v>39.1</v>
      </c>
      <c r="DC779" s="2">
        <v>9</v>
      </c>
      <c r="DD779" s="2">
        <v>39.1</v>
      </c>
      <c r="DE779" s="2">
        <v>1</v>
      </c>
      <c r="DF779" s="2">
        <v>4.3</v>
      </c>
      <c r="DI779" s="2">
        <v>13</v>
      </c>
      <c r="DJ779" s="2">
        <v>56.5</v>
      </c>
      <c r="DL779" s="2">
        <v>24</v>
      </c>
      <c r="DN779" t="s">
        <v>1086</v>
      </c>
      <c r="DO779" t="s">
        <v>1086</v>
      </c>
      <c r="EJ779" t="s">
        <v>1086</v>
      </c>
      <c r="EK779" t="s">
        <v>1086</v>
      </c>
      <c r="FE779" s="2">
        <v>23</v>
      </c>
      <c r="FF779" t="s">
        <v>1086</v>
      </c>
      <c r="FG779" t="s">
        <v>1086</v>
      </c>
      <c r="FH779" s="2">
        <v>10</v>
      </c>
      <c r="FI779" s="2">
        <v>43.5</v>
      </c>
      <c r="FJ779" s="2">
        <v>43.5</v>
      </c>
      <c r="FK779" s="2">
        <v>4</v>
      </c>
      <c r="FL779" s="2">
        <v>17.399999999999999</v>
      </c>
      <c r="FM779" s="2">
        <v>9</v>
      </c>
      <c r="FN779" s="2">
        <v>39.1</v>
      </c>
      <c r="FQ779" s="2">
        <v>9</v>
      </c>
      <c r="FR779" s="2">
        <v>39.1</v>
      </c>
      <c r="FS779" s="2">
        <v>1</v>
      </c>
      <c r="FT779" s="2">
        <v>4.3</v>
      </c>
      <c r="FW779" s="2">
        <v>13</v>
      </c>
      <c r="FX779" s="2">
        <v>56.5</v>
      </c>
      <c r="FZ779" s="2">
        <v>24</v>
      </c>
      <c r="GA779" s="2">
        <v>42</v>
      </c>
      <c r="GB779" t="s">
        <v>1086</v>
      </c>
      <c r="GC779" t="s">
        <v>1086</v>
      </c>
      <c r="GD779" s="2">
        <v>25</v>
      </c>
      <c r="GE779" s="2">
        <v>56.8</v>
      </c>
      <c r="GF779" s="2">
        <v>59.5</v>
      </c>
      <c r="GG779" s="2">
        <v>5</v>
      </c>
      <c r="GH779" s="2">
        <v>11.4</v>
      </c>
      <c r="GI779" s="2">
        <v>12</v>
      </c>
      <c r="GJ779" s="2">
        <v>27.3</v>
      </c>
      <c r="GK779" s="2">
        <v>7</v>
      </c>
      <c r="GL779" s="2">
        <v>15.9</v>
      </c>
      <c r="GM779" s="2">
        <v>14</v>
      </c>
      <c r="GN779" s="2">
        <v>31.8</v>
      </c>
      <c r="GO779" s="2">
        <v>4</v>
      </c>
      <c r="GP779" s="2">
        <v>9.1</v>
      </c>
      <c r="GQ779" s="2">
        <v>2</v>
      </c>
      <c r="GR779" s="2">
        <v>4.5</v>
      </c>
      <c r="GS779" s="2">
        <v>19</v>
      </c>
      <c r="GT779" s="2">
        <v>43.2</v>
      </c>
      <c r="GU779" s="2">
        <v>1</v>
      </c>
      <c r="GV779" s="2">
        <v>14</v>
      </c>
    </row>
    <row r="780" spans="1:204" ht="12.75" customHeight="1" x14ac:dyDescent="0.2">
      <c r="A780" s="2">
        <v>4081</v>
      </c>
      <c r="B780" s="21">
        <f t="shared" si="60"/>
        <v>3.032</v>
      </c>
      <c r="C780" s="23">
        <f t="shared" si="61"/>
        <v>3.032</v>
      </c>
      <c r="D780" s="15">
        <f t="shared" si="62"/>
        <v>3.4560000000000004</v>
      </c>
      <c r="E780" s="15">
        <f t="shared" si="63"/>
        <v>3.4560000000000004</v>
      </c>
      <c r="F780" s="15">
        <f t="shared" si="64"/>
        <v>3.38</v>
      </c>
      <c r="G780" s="17">
        <v>329</v>
      </c>
      <c r="H780" t="s">
        <v>1086</v>
      </c>
      <c r="I780" t="s">
        <v>1086</v>
      </c>
      <c r="J780" s="2">
        <v>267</v>
      </c>
      <c r="K780" s="2">
        <v>79.2</v>
      </c>
      <c r="L780" s="2">
        <v>81.2</v>
      </c>
      <c r="M780" s="2">
        <v>24</v>
      </c>
      <c r="N780" s="2">
        <v>7.1</v>
      </c>
      <c r="O780" s="2">
        <v>38</v>
      </c>
      <c r="P780" s="2">
        <v>11.3</v>
      </c>
      <c r="Q780" s="2">
        <v>1</v>
      </c>
      <c r="R780" s="2">
        <v>0.3</v>
      </c>
      <c r="S780" s="2">
        <v>142</v>
      </c>
      <c r="T780" s="2">
        <v>42.1</v>
      </c>
      <c r="U780" s="2">
        <v>124</v>
      </c>
      <c r="V780" s="2">
        <v>36.799999999999997</v>
      </c>
      <c r="W780" s="2">
        <v>8</v>
      </c>
      <c r="X780" s="2">
        <v>2.4</v>
      </c>
      <c r="Y780" s="2">
        <v>70</v>
      </c>
      <c r="Z780" s="2">
        <v>20.8</v>
      </c>
      <c r="AA780" s="2">
        <v>1</v>
      </c>
      <c r="AB780" s="2">
        <v>936</v>
      </c>
      <c r="AD780" t="s">
        <v>1086</v>
      </c>
      <c r="AE780" t="s">
        <v>1086</v>
      </c>
      <c r="AZ780" t="s">
        <v>1086</v>
      </c>
      <c r="BA780" t="s">
        <v>1086</v>
      </c>
      <c r="BU780" s="2">
        <v>329</v>
      </c>
      <c r="BV780" t="s">
        <v>1086</v>
      </c>
      <c r="BW780" t="s">
        <v>1086</v>
      </c>
      <c r="BX780" s="2">
        <v>267</v>
      </c>
      <c r="BY780" s="2">
        <v>79.2</v>
      </c>
      <c r="BZ780" s="2">
        <v>81.2</v>
      </c>
      <c r="CA780" s="2">
        <v>24</v>
      </c>
      <c r="CB780" s="2">
        <v>7.1</v>
      </c>
      <c r="CC780" s="2">
        <v>38</v>
      </c>
      <c r="CD780" s="2">
        <v>11.3</v>
      </c>
      <c r="CE780" s="2">
        <v>1</v>
      </c>
      <c r="CF780" s="2">
        <v>0.3</v>
      </c>
      <c r="CG780" s="2">
        <v>142</v>
      </c>
      <c r="CH780" s="2">
        <v>42.1</v>
      </c>
      <c r="CI780" s="2">
        <v>124</v>
      </c>
      <c r="CJ780" s="2">
        <v>36.799999999999997</v>
      </c>
      <c r="CK780" s="2">
        <v>8</v>
      </c>
      <c r="CL780" s="2">
        <v>2.4</v>
      </c>
      <c r="CM780" s="2">
        <v>70</v>
      </c>
      <c r="CN780" s="2">
        <v>20.8</v>
      </c>
      <c r="CO780" s="2">
        <v>1</v>
      </c>
      <c r="CP780" s="2">
        <v>936</v>
      </c>
      <c r="CQ780" s="2">
        <v>305</v>
      </c>
      <c r="CR780" t="s">
        <v>1086</v>
      </c>
      <c r="CS780" t="s">
        <v>1086</v>
      </c>
      <c r="CT780" s="2">
        <v>273</v>
      </c>
      <c r="CU780" s="2">
        <v>89.5</v>
      </c>
      <c r="CV780" s="2">
        <v>89.5</v>
      </c>
      <c r="CW780" s="2">
        <v>4</v>
      </c>
      <c r="CX780" s="2">
        <v>1.3</v>
      </c>
      <c r="CY780" s="2">
        <v>28</v>
      </c>
      <c r="CZ780" s="2">
        <v>9.1999999999999993</v>
      </c>
      <c r="DC780" s="2">
        <v>98</v>
      </c>
      <c r="DD780" s="2">
        <v>32.1</v>
      </c>
      <c r="DE780" s="2">
        <v>175</v>
      </c>
      <c r="DF780" s="2">
        <v>57.4</v>
      </c>
      <c r="DI780" s="2">
        <v>32</v>
      </c>
      <c r="DJ780" s="2">
        <v>10.5</v>
      </c>
      <c r="DL780" s="2">
        <v>554</v>
      </c>
      <c r="DN780" t="s">
        <v>1086</v>
      </c>
      <c r="DO780" t="s">
        <v>1086</v>
      </c>
      <c r="EJ780" t="s">
        <v>1086</v>
      </c>
      <c r="EK780" t="s">
        <v>1086</v>
      </c>
      <c r="FE780" s="2">
        <v>305</v>
      </c>
      <c r="FF780" t="s">
        <v>1086</v>
      </c>
      <c r="FG780" t="s">
        <v>1086</v>
      </c>
      <c r="FH780" s="2">
        <v>273</v>
      </c>
      <c r="FI780" s="2">
        <v>89.5</v>
      </c>
      <c r="FJ780" s="2">
        <v>89.5</v>
      </c>
      <c r="FK780" s="2">
        <v>4</v>
      </c>
      <c r="FL780" s="2">
        <v>1.3</v>
      </c>
      <c r="FM780" s="2">
        <v>28</v>
      </c>
      <c r="FN780" s="2">
        <v>9.1999999999999993</v>
      </c>
      <c r="FQ780" s="2">
        <v>98</v>
      </c>
      <c r="FR780" s="2">
        <v>32.1</v>
      </c>
      <c r="FS780" s="2">
        <v>175</v>
      </c>
      <c r="FT780" s="2">
        <v>57.4</v>
      </c>
      <c r="FW780" s="2">
        <v>32</v>
      </c>
      <c r="FX780" s="2">
        <v>10.5</v>
      </c>
      <c r="FZ780" s="2">
        <v>554</v>
      </c>
      <c r="GA780" s="2">
        <v>392</v>
      </c>
      <c r="GB780" t="s">
        <v>1086</v>
      </c>
      <c r="GC780" t="s">
        <v>1086</v>
      </c>
      <c r="GD780" s="2">
        <v>359</v>
      </c>
      <c r="GE780" s="2">
        <v>89.1</v>
      </c>
      <c r="GF780" s="2">
        <v>91.6</v>
      </c>
      <c r="GG780" s="2">
        <v>8</v>
      </c>
      <c r="GH780" s="2">
        <v>2</v>
      </c>
      <c r="GI780" s="2">
        <v>25</v>
      </c>
      <c r="GJ780" s="2">
        <v>6.2</v>
      </c>
      <c r="GK780" s="2">
        <v>6</v>
      </c>
      <c r="GL780" s="2">
        <v>1.5</v>
      </c>
      <c r="GM780" s="2">
        <v>108</v>
      </c>
      <c r="GN780" s="2">
        <v>26.8</v>
      </c>
      <c r="GO780" s="2">
        <v>245</v>
      </c>
      <c r="GP780" s="2">
        <v>60.8</v>
      </c>
      <c r="GQ780" s="2">
        <v>11</v>
      </c>
      <c r="GR780" s="2">
        <v>2.7</v>
      </c>
      <c r="GS780" s="2">
        <v>44</v>
      </c>
      <c r="GT780" s="2">
        <v>10.9</v>
      </c>
      <c r="GU780" s="2">
        <v>4</v>
      </c>
      <c r="GV780" s="2">
        <v>424</v>
      </c>
    </row>
    <row r="781" spans="1:204" ht="12.75" customHeight="1" x14ac:dyDescent="0.2">
      <c r="A781" s="2">
        <v>4092</v>
      </c>
      <c r="B781" s="21">
        <f t="shared" si="60"/>
        <v>0</v>
      </c>
      <c r="C781" s="23">
        <f t="shared" si="61"/>
        <v>0</v>
      </c>
      <c r="D781" s="15">
        <f t="shared" si="62"/>
        <v>0</v>
      </c>
      <c r="E781" s="15">
        <f t="shared" si="63"/>
        <v>0</v>
      </c>
      <c r="F781" s="15">
        <f t="shared" si="64"/>
        <v>0</v>
      </c>
      <c r="H781" t="s">
        <v>1086</v>
      </c>
      <c r="I781" t="s">
        <v>1086</v>
      </c>
      <c r="AD781" t="s">
        <v>1086</v>
      </c>
      <c r="AE781" t="s">
        <v>1086</v>
      </c>
      <c r="AZ781" t="s">
        <v>1086</v>
      </c>
      <c r="BA781" t="s">
        <v>1086</v>
      </c>
      <c r="BV781" t="s">
        <v>1086</v>
      </c>
      <c r="BW781" t="s">
        <v>1086</v>
      </c>
      <c r="CR781" t="s">
        <v>1086</v>
      </c>
      <c r="CS781" t="s">
        <v>1086</v>
      </c>
      <c r="DN781" t="s">
        <v>1086</v>
      </c>
      <c r="DO781" t="s">
        <v>1086</v>
      </c>
      <c r="EJ781" t="s">
        <v>1086</v>
      </c>
      <c r="EK781" t="s">
        <v>1086</v>
      </c>
      <c r="FF781" t="s">
        <v>1086</v>
      </c>
      <c r="FG781" t="s">
        <v>1086</v>
      </c>
      <c r="GB781" t="s">
        <v>1086</v>
      </c>
      <c r="GC781" t="s">
        <v>1086</v>
      </c>
      <c r="GQ781" s="2">
        <v>1</v>
      </c>
      <c r="GR781" s="2">
        <v>100</v>
      </c>
      <c r="GS781" s="2">
        <v>1</v>
      </c>
      <c r="GT781" s="2">
        <v>100</v>
      </c>
      <c r="GV781" s="2">
        <v>23</v>
      </c>
    </row>
    <row r="782" spans="1:204" ht="12.75" customHeight="1" x14ac:dyDescent="0.2">
      <c r="A782" s="2">
        <v>4093</v>
      </c>
      <c r="B782" s="21">
        <f t="shared" si="60"/>
        <v>1.474</v>
      </c>
      <c r="C782" s="23">
        <f t="shared" si="61"/>
        <v>1.474</v>
      </c>
      <c r="D782" s="15">
        <f t="shared" si="62"/>
        <v>2.0710000000000002</v>
      </c>
      <c r="E782" s="15">
        <f t="shared" si="63"/>
        <v>2.0710000000000002</v>
      </c>
      <c r="F782" s="15">
        <f t="shared" si="64"/>
        <v>1.3740000000000001</v>
      </c>
      <c r="G782" s="17">
        <v>118</v>
      </c>
      <c r="H782" t="s">
        <v>1086</v>
      </c>
      <c r="I782" t="s">
        <v>1086</v>
      </c>
      <c r="J782" s="2">
        <v>13</v>
      </c>
      <c r="K782" s="2">
        <v>10.7</v>
      </c>
      <c r="L782" s="2">
        <v>11</v>
      </c>
      <c r="M782" s="2">
        <v>71</v>
      </c>
      <c r="N782" s="2">
        <v>58.2</v>
      </c>
      <c r="O782" s="2">
        <v>34</v>
      </c>
      <c r="P782" s="2">
        <v>27.9</v>
      </c>
      <c r="S782" s="2">
        <v>11</v>
      </c>
      <c r="T782" s="2">
        <v>9</v>
      </c>
      <c r="U782" s="2">
        <v>2</v>
      </c>
      <c r="V782" s="2">
        <v>1.6</v>
      </c>
      <c r="W782" s="2">
        <v>4</v>
      </c>
      <c r="X782" s="2">
        <v>3.3</v>
      </c>
      <c r="Y782" s="2">
        <v>109</v>
      </c>
      <c r="Z782" s="2">
        <v>89.3</v>
      </c>
      <c r="AA782" s="2">
        <v>13</v>
      </c>
      <c r="AB782" s="2">
        <v>71</v>
      </c>
      <c r="AD782" t="s">
        <v>1086</v>
      </c>
      <c r="AE782" t="s">
        <v>1086</v>
      </c>
      <c r="AZ782" t="s">
        <v>1086</v>
      </c>
      <c r="BA782" t="s">
        <v>1086</v>
      </c>
      <c r="BU782" s="2">
        <v>118</v>
      </c>
      <c r="BV782" t="s">
        <v>1086</v>
      </c>
      <c r="BW782" t="s">
        <v>1086</v>
      </c>
      <c r="BX782" s="2">
        <v>13</v>
      </c>
      <c r="BY782" s="2">
        <v>10.7</v>
      </c>
      <c r="BZ782" s="2">
        <v>11</v>
      </c>
      <c r="CA782" s="2">
        <v>71</v>
      </c>
      <c r="CB782" s="2">
        <v>58.2</v>
      </c>
      <c r="CC782" s="2">
        <v>34</v>
      </c>
      <c r="CD782" s="2">
        <v>27.9</v>
      </c>
      <c r="CG782" s="2">
        <v>11</v>
      </c>
      <c r="CH782" s="2">
        <v>9</v>
      </c>
      <c r="CI782" s="2">
        <v>2</v>
      </c>
      <c r="CJ782" s="2">
        <v>1.6</v>
      </c>
      <c r="CK782" s="2">
        <v>4</v>
      </c>
      <c r="CL782" s="2">
        <v>3.3</v>
      </c>
      <c r="CM782" s="2">
        <v>109</v>
      </c>
      <c r="CN782" s="2">
        <v>89.3</v>
      </c>
      <c r="CO782" s="2">
        <v>13</v>
      </c>
      <c r="CP782" s="2">
        <v>71</v>
      </c>
      <c r="CQ782" s="2">
        <v>14</v>
      </c>
      <c r="CR782" t="s">
        <v>1086</v>
      </c>
      <c r="CS782" t="s">
        <v>1086</v>
      </c>
      <c r="CT782" s="2">
        <v>5</v>
      </c>
      <c r="CU782" s="2">
        <v>35.700000000000003</v>
      </c>
      <c r="CV782" s="2">
        <v>35.700000000000003</v>
      </c>
      <c r="CW782" s="2">
        <v>4</v>
      </c>
      <c r="CX782" s="2">
        <v>28.6</v>
      </c>
      <c r="CY782" s="2">
        <v>5</v>
      </c>
      <c r="CZ782" s="2">
        <v>35.700000000000003</v>
      </c>
      <c r="DC782" s="2">
        <v>5</v>
      </c>
      <c r="DD782" s="2">
        <v>35.700000000000003</v>
      </c>
      <c r="DI782" s="2">
        <v>9</v>
      </c>
      <c r="DJ782" s="2">
        <v>64.3</v>
      </c>
      <c r="DL782" s="2">
        <v>11</v>
      </c>
      <c r="DN782" t="s">
        <v>1086</v>
      </c>
      <c r="DO782" t="s">
        <v>1086</v>
      </c>
      <c r="EJ782" t="s">
        <v>1086</v>
      </c>
      <c r="EK782" t="s">
        <v>1086</v>
      </c>
      <c r="FE782" s="2">
        <v>14</v>
      </c>
      <c r="FF782" t="s">
        <v>1086</v>
      </c>
      <c r="FG782" t="s">
        <v>1086</v>
      </c>
      <c r="FH782" s="2">
        <v>5</v>
      </c>
      <c r="FI782" s="2">
        <v>35.700000000000003</v>
      </c>
      <c r="FJ782" s="2">
        <v>35.700000000000003</v>
      </c>
      <c r="FK782" s="2">
        <v>4</v>
      </c>
      <c r="FL782" s="2">
        <v>28.6</v>
      </c>
      <c r="FM782" s="2">
        <v>5</v>
      </c>
      <c r="FN782" s="2">
        <v>35.700000000000003</v>
      </c>
      <c r="FQ782" s="2">
        <v>5</v>
      </c>
      <c r="FR782" s="2">
        <v>35.700000000000003</v>
      </c>
      <c r="FW782" s="2">
        <v>9</v>
      </c>
      <c r="FX782" s="2">
        <v>64.3</v>
      </c>
      <c r="FZ782" s="2">
        <v>11</v>
      </c>
      <c r="GA782" s="2">
        <v>51</v>
      </c>
      <c r="GB782" t="s">
        <v>1086</v>
      </c>
      <c r="GC782" t="s">
        <v>1086</v>
      </c>
      <c r="GD782" s="2">
        <v>4</v>
      </c>
      <c r="GE782" s="2">
        <v>6.8</v>
      </c>
      <c r="GF782" s="2">
        <v>7.8</v>
      </c>
      <c r="GG782" s="2">
        <v>22</v>
      </c>
      <c r="GH782" s="2">
        <v>37.299999999999997</v>
      </c>
      <c r="GI782" s="2">
        <v>25</v>
      </c>
      <c r="GJ782" s="2">
        <v>42.4</v>
      </c>
      <c r="GK782" s="2">
        <v>1</v>
      </c>
      <c r="GL782" s="2">
        <v>1.7</v>
      </c>
      <c r="GM782" s="2">
        <v>3</v>
      </c>
      <c r="GN782" s="2">
        <v>5.0999999999999996</v>
      </c>
      <c r="GQ782" s="2">
        <v>8</v>
      </c>
      <c r="GR782" s="2">
        <v>13.6</v>
      </c>
      <c r="GS782" s="2">
        <v>55</v>
      </c>
      <c r="GT782" s="2">
        <v>93.2</v>
      </c>
      <c r="GU782" s="2">
        <v>15</v>
      </c>
      <c r="GV782" s="2">
        <v>38</v>
      </c>
    </row>
    <row r="783" spans="1:204" ht="12.75" customHeight="1" x14ac:dyDescent="0.2">
      <c r="A783" s="2">
        <v>4100</v>
      </c>
      <c r="B783" s="21">
        <f t="shared" si="60"/>
        <v>1.804</v>
      </c>
      <c r="C783" s="23">
        <f t="shared" si="61"/>
        <v>1.804</v>
      </c>
      <c r="D783" s="15">
        <f t="shared" si="62"/>
        <v>3.02</v>
      </c>
      <c r="E783" s="15">
        <f t="shared" si="63"/>
        <v>3.02</v>
      </c>
      <c r="F783" s="15">
        <f t="shared" si="64"/>
        <v>2.9429999999999996</v>
      </c>
      <c r="G783" s="17">
        <v>123</v>
      </c>
      <c r="H783" t="s">
        <v>1086</v>
      </c>
      <c r="I783" t="s">
        <v>1086</v>
      </c>
      <c r="J783" s="2">
        <v>31</v>
      </c>
      <c r="K783" s="2">
        <v>25.2</v>
      </c>
      <c r="L783" s="2">
        <v>25.2</v>
      </c>
      <c r="M783" s="2">
        <v>58</v>
      </c>
      <c r="N783" s="2">
        <v>47.2</v>
      </c>
      <c r="O783" s="2">
        <v>34</v>
      </c>
      <c r="P783" s="2">
        <v>27.6</v>
      </c>
      <c r="S783" s="2">
        <v>28</v>
      </c>
      <c r="T783" s="2">
        <v>22.8</v>
      </c>
      <c r="U783" s="2">
        <v>3</v>
      </c>
      <c r="V783" s="2">
        <v>2.4</v>
      </c>
      <c r="Y783" s="2">
        <v>92</v>
      </c>
      <c r="Z783" s="2">
        <v>74.8</v>
      </c>
      <c r="AA783" s="2">
        <v>2</v>
      </c>
      <c r="AB783" s="2">
        <v>526</v>
      </c>
      <c r="AD783" t="s">
        <v>1086</v>
      </c>
      <c r="AE783" t="s">
        <v>1086</v>
      </c>
      <c r="AZ783" t="s">
        <v>1086</v>
      </c>
      <c r="BA783" t="s">
        <v>1086</v>
      </c>
      <c r="BU783" s="2">
        <v>123</v>
      </c>
      <c r="BV783" t="s">
        <v>1086</v>
      </c>
      <c r="BW783" t="s">
        <v>1086</v>
      </c>
      <c r="BX783" s="2">
        <v>31</v>
      </c>
      <c r="BY783" s="2">
        <v>25.2</v>
      </c>
      <c r="BZ783" s="2">
        <v>25.2</v>
      </c>
      <c r="CA783" s="2">
        <v>58</v>
      </c>
      <c r="CB783" s="2">
        <v>47.2</v>
      </c>
      <c r="CC783" s="2">
        <v>34</v>
      </c>
      <c r="CD783" s="2">
        <v>27.6</v>
      </c>
      <c r="CG783" s="2">
        <v>28</v>
      </c>
      <c r="CH783" s="2">
        <v>22.8</v>
      </c>
      <c r="CI783" s="2">
        <v>3</v>
      </c>
      <c r="CJ783" s="2">
        <v>2.4</v>
      </c>
      <c r="CM783" s="2">
        <v>92</v>
      </c>
      <c r="CN783" s="2">
        <v>74.8</v>
      </c>
      <c r="CO783" s="2">
        <v>2</v>
      </c>
      <c r="CP783" s="2">
        <v>526</v>
      </c>
      <c r="CQ783" s="2">
        <v>154</v>
      </c>
      <c r="CR783" t="s">
        <v>1086</v>
      </c>
      <c r="CS783" t="s">
        <v>1086</v>
      </c>
      <c r="CT783" s="2">
        <v>125</v>
      </c>
      <c r="CU783" s="2">
        <v>81.2</v>
      </c>
      <c r="CV783" s="2">
        <v>81.2</v>
      </c>
      <c r="CW783" s="2">
        <v>10</v>
      </c>
      <c r="CX783" s="2">
        <v>6.5</v>
      </c>
      <c r="CY783" s="2">
        <v>19</v>
      </c>
      <c r="CZ783" s="2">
        <v>12.3</v>
      </c>
      <c r="DC783" s="2">
        <v>83</v>
      </c>
      <c r="DD783" s="2">
        <v>53.9</v>
      </c>
      <c r="DE783" s="2">
        <v>42</v>
      </c>
      <c r="DF783" s="2">
        <v>27.3</v>
      </c>
      <c r="DI783" s="2">
        <v>29</v>
      </c>
      <c r="DJ783" s="2">
        <v>18.8</v>
      </c>
      <c r="DL783" s="2">
        <v>70</v>
      </c>
      <c r="DN783" t="s">
        <v>1086</v>
      </c>
      <c r="DO783" t="s">
        <v>1086</v>
      </c>
      <c r="EH783" s="2">
        <v>140</v>
      </c>
      <c r="EJ783" t="s">
        <v>1086</v>
      </c>
      <c r="EK783" t="s">
        <v>1086</v>
      </c>
      <c r="FE783" s="2">
        <v>154</v>
      </c>
      <c r="FF783" t="s">
        <v>1086</v>
      </c>
      <c r="FG783" t="s">
        <v>1086</v>
      </c>
      <c r="FH783" s="2">
        <v>125</v>
      </c>
      <c r="FI783" s="2">
        <v>81.2</v>
      </c>
      <c r="FJ783" s="2">
        <v>81.2</v>
      </c>
      <c r="FK783" s="2">
        <v>10</v>
      </c>
      <c r="FL783" s="2">
        <v>6.5</v>
      </c>
      <c r="FM783" s="2">
        <v>19</v>
      </c>
      <c r="FN783" s="2">
        <v>12.3</v>
      </c>
      <c r="FQ783" s="2">
        <v>83</v>
      </c>
      <c r="FR783" s="2">
        <v>53.9</v>
      </c>
      <c r="FS783" s="2">
        <v>42</v>
      </c>
      <c r="FT783" s="2">
        <v>27.3</v>
      </c>
      <c r="FW783" s="2">
        <v>29</v>
      </c>
      <c r="FX783" s="2">
        <v>18.8</v>
      </c>
      <c r="FZ783" s="2">
        <v>210</v>
      </c>
      <c r="GA783" s="2">
        <v>274</v>
      </c>
      <c r="GB783" t="s">
        <v>1086</v>
      </c>
      <c r="GC783" t="s">
        <v>1086</v>
      </c>
      <c r="GD783" s="2">
        <v>210</v>
      </c>
      <c r="GE783" s="2">
        <v>75.3</v>
      </c>
      <c r="GF783" s="2">
        <v>76.599999999999994</v>
      </c>
      <c r="GG783" s="2">
        <v>12</v>
      </c>
      <c r="GH783" s="2">
        <v>4.3</v>
      </c>
      <c r="GI783" s="2">
        <v>52</v>
      </c>
      <c r="GJ783" s="2">
        <v>18.600000000000001</v>
      </c>
      <c r="GM783" s="2">
        <v>135</v>
      </c>
      <c r="GN783" s="2">
        <v>48.4</v>
      </c>
      <c r="GO783" s="2">
        <v>75</v>
      </c>
      <c r="GP783" s="2">
        <v>26.9</v>
      </c>
      <c r="GQ783" s="2">
        <v>5</v>
      </c>
      <c r="GR783" s="2">
        <v>1.8</v>
      </c>
      <c r="GS783" s="2">
        <v>69</v>
      </c>
      <c r="GT783" s="2">
        <v>24.7</v>
      </c>
      <c r="GU783" s="2">
        <v>5</v>
      </c>
      <c r="GV783" s="2">
        <v>189</v>
      </c>
    </row>
    <row r="784" spans="1:204" ht="12.75" customHeight="1" x14ac:dyDescent="0.2">
      <c r="A784" s="2">
        <v>4103</v>
      </c>
      <c r="B784" s="21">
        <f t="shared" si="60"/>
        <v>0</v>
      </c>
      <c r="C784" s="23">
        <f t="shared" si="61"/>
        <v>0</v>
      </c>
      <c r="D784" s="15">
        <f t="shared" si="62"/>
        <v>0</v>
      </c>
      <c r="E784" s="15">
        <f t="shared" si="63"/>
        <v>0</v>
      </c>
      <c r="F784" s="15">
        <f t="shared" si="64"/>
        <v>0</v>
      </c>
      <c r="G784" s="17">
        <v>1</v>
      </c>
      <c r="H784" t="s">
        <v>1086</v>
      </c>
      <c r="I784" t="s">
        <v>1086</v>
      </c>
      <c r="AD784" t="s">
        <v>1086</v>
      </c>
      <c r="AE784" t="s">
        <v>1086</v>
      </c>
      <c r="AZ784" t="s">
        <v>1086</v>
      </c>
      <c r="BA784" t="s">
        <v>1086</v>
      </c>
      <c r="BU784" s="2">
        <v>1</v>
      </c>
      <c r="BV784" t="s">
        <v>1086</v>
      </c>
      <c r="BW784" t="s">
        <v>1086</v>
      </c>
      <c r="CR784" t="s">
        <v>1086</v>
      </c>
      <c r="CS784" t="s">
        <v>1086</v>
      </c>
      <c r="DN784" t="s">
        <v>1086</v>
      </c>
      <c r="DO784" t="s">
        <v>1086</v>
      </c>
      <c r="EJ784" t="s">
        <v>1086</v>
      </c>
      <c r="EK784" t="s">
        <v>1086</v>
      </c>
      <c r="FF784" t="s">
        <v>1086</v>
      </c>
      <c r="FG784" t="s">
        <v>1086</v>
      </c>
      <c r="GB784" t="s">
        <v>1086</v>
      </c>
      <c r="GC784" t="s">
        <v>1086</v>
      </c>
    </row>
    <row r="785" spans="1:204" ht="12.75" customHeight="1" x14ac:dyDescent="0.2">
      <c r="A785" s="2">
        <v>4104</v>
      </c>
      <c r="B785" s="21">
        <f t="shared" si="60"/>
        <v>2.5589999999999997</v>
      </c>
      <c r="C785" s="23">
        <f t="shared" si="61"/>
        <v>2.5589999999999997</v>
      </c>
      <c r="D785" s="15">
        <f t="shared" si="62"/>
        <v>3.2720000000000002</v>
      </c>
      <c r="E785" s="15">
        <f t="shared" si="63"/>
        <v>3.2720000000000002</v>
      </c>
      <c r="F785" s="15">
        <f t="shared" si="64"/>
        <v>2.9989999999999997</v>
      </c>
      <c r="G785" s="17">
        <v>346</v>
      </c>
      <c r="H785" t="s">
        <v>1086</v>
      </c>
      <c r="I785" t="s">
        <v>1086</v>
      </c>
      <c r="J785" s="2">
        <v>220</v>
      </c>
      <c r="K785" s="2">
        <v>61.3</v>
      </c>
      <c r="L785" s="2">
        <v>63.6</v>
      </c>
      <c r="M785" s="2">
        <v>36</v>
      </c>
      <c r="N785" s="2">
        <v>10</v>
      </c>
      <c r="O785" s="2">
        <v>90</v>
      </c>
      <c r="P785" s="2">
        <v>25.1</v>
      </c>
      <c r="Q785" s="2">
        <v>7</v>
      </c>
      <c r="R785" s="2">
        <v>1.9</v>
      </c>
      <c r="S785" s="2">
        <v>149</v>
      </c>
      <c r="T785" s="2">
        <v>41.5</v>
      </c>
      <c r="U785" s="2">
        <v>64</v>
      </c>
      <c r="V785" s="2">
        <v>17.8</v>
      </c>
      <c r="W785" s="2">
        <v>13</v>
      </c>
      <c r="X785" s="2">
        <v>3.6</v>
      </c>
      <c r="Y785" s="2">
        <v>139</v>
      </c>
      <c r="Z785" s="2">
        <v>38.700000000000003</v>
      </c>
      <c r="AA785" s="2">
        <v>11</v>
      </c>
      <c r="AB785" s="2">
        <v>673</v>
      </c>
      <c r="AD785" t="s">
        <v>1086</v>
      </c>
      <c r="AE785" t="s">
        <v>1086</v>
      </c>
      <c r="AX785" s="2">
        <v>15</v>
      </c>
      <c r="AZ785" t="s">
        <v>1086</v>
      </c>
      <c r="BA785" t="s">
        <v>1086</v>
      </c>
      <c r="BU785" s="2">
        <v>346</v>
      </c>
      <c r="BV785" t="s">
        <v>1086</v>
      </c>
      <c r="BW785" t="s">
        <v>1086</v>
      </c>
      <c r="BX785" s="2">
        <v>220</v>
      </c>
      <c r="BY785" s="2">
        <v>61.3</v>
      </c>
      <c r="BZ785" s="2">
        <v>63.6</v>
      </c>
      <c r="CA785" s="2">
        <v>36</v>
      </c>
      <c r="CB785" s="2">
        <v>10</v>
      </c>
      <c r="CC785" s="2">
        <v>90</v>
      </c>
      <c r="CD785" s="2">
        <v>25.1</v>
      </c>
      <c r="CE785" s="2">
        <v>7</v>
      </c>
      <c r="CF785" s="2">
        <v>1.9</v>
      </c>
      <c r="CG785" s="2">
        <v>149</v>
      </c>
      <c r="CH785" s="2">
        <v>41.5</v>
      </c>
      <c r="CI785" s="2">
        <v>64</v>
      </c>
      <c r="CJ785" s="2">
        <v>17.8</v>
      </c>
      <c r="CK785" s="2">
        <v>13</v>
      </c>
      <c r="CL785" s="2">
        <v>3.6</v>
      </c>
      <c r="CM785" s="2">
        <v>139</v>
      </c>
      <c r="CN785" s="2">
        <v>38.700000000000003</v>
      </c>
      <c r="CO785" s="2">
        <v>11</v>
      </c>
      <c r="CP785" s="2">
        <v>688</v>
      </c>
      <c r="CQ785" s="2">
        <v>343</v>
      </c>
      <c r="CR785" t="s">
        <v>1086</v>
      </c>
      <c r="CS785" t="s">
        <v>1086</v>
      </c>
      <c r="CT785" s="2">
        <v>294</v>
      </c>
      <c r="CU785" s="2">
        <v>85.7</v>
      </c>
      <c r="CV785" s="2">
        <v>85.7</v>
      </c>
      <c r="CW785" s="2">
        <v>7</v>
      </c>
      <c r="CX785" s="2">
        <v>2</v>
      </c>
      <c r="CY785" s="2">
        <v>42</v>
      </c>
      <c r="CZ785" s="2">
        <v>12.2</v>
      </c>
      <c r="DC785" s="2">
        <v>144</v>
      </c>
      <c r="DD785" s="2">
        <v>42</v>
      </c>
      <c r="DE785" s="2">
        <v>150</v>
      </c>
      <c r="DF785" s="2">
        <v>43.7</v>
      </c>
      <c r="DI785" s="2">
        <v>49</v>
      </c>
      <c r="DJ785" s="2">
        <v>14.3</v>
      </c>
      <c r="DL785" s="2">
        <v>363</v>
      </c>
      <c r="DN785" t="s">
        <v>1086</v>
      </c>
      <c r="DO785" t="s">
        <v>1086</v>
      </c>
      <c r="EH785" s="2">
        <v>9</v>
      </c>
      <c r="EJ785" t="s">
        <v>1086</v>
      </c>
      <c r="EK785" t="s">
        <v>1086</v>
      </c>
      <c r="FE785" s="2">
        <v>343</v>
      </c>
      <c r="FF785" t="s">
        <v>1086</v>
      </c>
      <c r="FG785" t="s">
        <v>1086</v>
      </c>
      <c r="FH785" s="2">
        <v>294</v>
      </c>
      <c r="FI785" s="2">
        <v>85.7</v>
      </c>
      <c r="FJ785" s="2">
        <v>85.7</v>
      </c>
      <c r="FK785" s="2">
        <v>7</v>
      </c>
      <c r="FL785" s="2">
        <v>2</v>
      </c>
      <c r="FM785" s="2">
        <v>42</v>
      </c>
      <c r="FN785" s="2">
        <v>12.2</v>
      </c>
      <c r="FQ785" s="2">
        <v>144</v>
      </c>
      <c r="FR785" s="2">
        <v>42</v>
      </c>
      <c r="FS785" s="2">
        <v>150</v>
      </c>
      <c r="FT785" s="2">
        <v>43.7</v>
      </c>
      <c r="FW785" s="2">
        <v>49</v>
      </c>
      <c r="FX785" s="2">
        <v>14.3</v>
      </c>
      <c r="FZ785" s="2">
        <v>372</v>
      </c>
      <c r="GA785" s="2">
        <v>385</v>
      </c>
      <c r="GB785" t="s">
        <v>1086</v>
      </c>
      <c r="GC785" t="s">
        <v>1086</v>
      </c>
      <c r="GD785" s="2">
        <v>301</v>
      </c>
      <c r="GE785" s="2">
        <v>77</v>
      </c>
      <c r="GF785" s="2">
        <v>78.2</v>
      </c>
      <c r="GG785" s="2">
        <v>12</v>
      </c>
      <c r="GH785" s="2">
        <v>3.1</v>
      </c>
      <c r="GI785" s="2">
        <v>72</v>
      </c>
      <c r="GJ785" s="2">
        <v>18.399999999999999</v>
      </c>
      <c r="GK785" s="2">
        <v>13</v>
      </c>
      <c r="GL785" s="2">
        <v>3.3</v>
      </c>
      <c r="GM785" s="2">
        <v>136</v>
      </c>
      <c r="GN785" s="2">
        <v>34.799999999999997</v>
      </c>
      <c r="GO785" s="2">
        <v>152</v>
      </c>
      <c r="GP785" s="2">
        <v>38.9</v>
      </c>
      <c r="GQ785" s="2">
        <v>6</v>
      </c>
      <c r="GR785" s="2">
        <v>1.5</v>
      </c>
      <c r="GS785" s="2">
        <v>90</v>
      </c>
      <c r="GT785" s="2">
        <v>23</v>
      </c>
      <c r="GU785" s="2">
        <v>23</v>
      </c>
      <c r="GV785" s="2">
        <v>196</v>
      </c>
    </row>
    <row r="786" spans="1:204" ht="12.75" customHeight="1" x14ac:dyDescent="0.2">
      <c r="A786" s="2">
        <v>4105</v>
      </c>
      <c r="B786" s="21">
        <f t="shared" si="60"/>
        <v>0</v>
      </c>
      <c r="C786" s="23">
        <f t="shared" si="61"/>
        <v>0</v>
      </c>
      <c r="D786" s="15">
        <f t="shared" si="62"/>
        <v>0</v>
      </c>
      <c r="E786" s="15">
        <f t="shared" si="63"/>
        <v>0</v>
      </c>
      <c r="F786" s="15">
        <f t="shared" si="64"/>
        <v>0</v>
      </c>
      <c r="G786" s="17">
        <v>2</v>
      </c>
      <c r="H786" t="s">
        <v>1086</v>
      </c>
      <c r="I786" t="s">
        <v>1086</v>
      </c>
      <c r="AD786" t="s">
        <v>1086</v>
      </c>
      <c r="AE786" t="s">
        <v>1086</v>
      </c>
      <c r="AZ786" t="s">
        <v>1086</v>
      </c>
      <c r="BA786" t="s">
        <v>1086</v>
      </c>
      <c r="BU786" s="2">
        <v>2</v>
      </c>
      <c r="BV786" t="s">
        <v>1086</v>
      </c>
      <c r="BW786" t="s">
        <v>1086</v>
      </c>
      <c r="CR786" t="s">
        <v>1086</v>
      </c>
      <c r="CS786" t="s">
        <v>1086</v>
      </c>
      <c r="DN786" t="s">
        <v>1086</v>
      </c>
      <c r="DO786" t="s">
        <v>1086</v>
      </c>
      <c r="EJ786" t="s">
        <v>1086</v>
      </c>
      <c r="EK786" t="s">
        <v>1086</v>
      </c>
      <c r="FF786" t="s">
        <v>1086</v>
      </c>
      <c r="FG786" t="s">
        <v>1086</v>
      </c>
      <c r="GB786" t="s">
        <v>1086</v>
      </c>
      <c r="GC786" t="s">
        <v>1086</v>
      </c>
      <c r="GU786" s="2">
        <v>1</v>
      </c>
    </row>
    <row r="787" spans="1:204" ht="12.75" customHeight="1" x14ac:dyDescent="0.2">
      <c r="A787" s="2">
        <v>4109</v>
      </c>
      <c r="B787" s="21">
        <f t="shared" si="60"/>
        <v>1.3260000000000003</v>
      </c>
      <c r="C787" s="23">
        <f t="shared" si="61"/>
        <v>1.3260000000000003</v>
      </c>
      <c r="D787" s="15">
        <f t="shared" si="62"/>
        <v>2.0329999999999999</v>
      </c>
      <c r="E787" s="15">
        <f t="shared" si="63"/>
        <v>2.0329999999999999</v>
      </c>
      <c r="F787" s="15">
        <f t="shared" si="64"/>
        <v>1.9040000000000001</v>
      </c>
      <c r="G787" s="17">
        <v>64</v>
      </c>
      <c r="H787" t="s">
        <v>1086</v>
      </c>
      <c r="I787" t="s">
        <v>1086</v>
      </c>
      <c r="J787" s="2">
        <v>5</v>
      </c>
      <c r="K787" s="2">
        <v>6.8</v>
      </c>
      <c r="L787" s="2">
        <v>7.8</v>
      </c>
      <c r="M787" s="2">
        <v>36</v>
      </c>
      <c r="N787" s="2">
        <v>48.6</v>
      </c>
      <c r="O787" s="2">
        <v>23</v>
      </c>
      <c r="P787" s="2">
        <v>31.1</v>
      </c>
      <c r="S787" s="2">
        <v>4</v>
      </c>
      <c r="T787" s="2">
        <v>5.4</v>
      </c>
      <c r="U787" s="2">
        <v>1</v>
      </c>
      <c r="V787" s="2">
        <v>1.4</v>
      </c>
      <c r="W787" s="2">
        <v>10</v>
      </c>
      <c r="X787" s="2">
        <v>13.5</v>
      </c>
      <c r="Y787" s="2">
        <v>69</v>
      </c>
      <c r="Z787" s="2">
        <v>93.2</v>
      </c>
      <c r="AA787" s="2">
        <v>10</v>
      </c>
      <c r="AB787" s="2">
        <v>57</v>
      </c>
      <c r="AD787" t="s">
        <v>1086</v>
      </c>
      <c r="AE787" t="s">
        <v>1086</v>
      </c>
      <c r="AZ787" t="s">
        <v>1086</v>
      </c>
      <c r="BA787" t="s">
        <v>1086</v>
      </c>
      <c r="BU787" s="2">
        <v>64</v>
      </c>
      <c r="BV787" t="s">
        <v>1086</v>
      </c>
      <c r="BW787" t="s">
        <v>1086</v>
      </c>
      <c r="BX787" s="2">
        <v>5</v>
      </c>
      <c r="BY787" s="2">
        <v>6.8</v>
      </c>
      <c r="BZ787" s="2">
        <v>7.8</v>
      </c>
      <c r="CA787" s="2">
        <v>36</v>
      </c>
      <c r="CB787" s="2">
        <v>48.6</v>
      </c>
      <c r="CC787" s="2">
        <v>23</v>
      </c>
      <c r="CD787" s="2">
        <v>31.1</v>
      </c>
      <c r="CG787" s="2">
        <v>4</v>
      </c>
      <c r="CH787" s="2">
        <v>5.4</v>
      </c>
      <c r="CI787" s="2">
        <v>1</v>
      </c>
      <c r="CJ787" s="2">
        <v>1.4</v>
      </c>
      <c r="CK787" s="2">
        <v>10</v>
      </c>
      <c r="CL787" s="2">
        <v>13.5</v>
      </c>
      <c r="CM787" s="2">
        <v>69</v>
      </c>
      <c r="CN787" s="2">
        <v>93.2</v>
      </c>
      <c r="CO787" s="2">
        <v>10</v>
      </c>
      <c r="CP787" s="2">
        <v>57</v>
      </c>
      <c r="CQ787" s="2">
        <v>28</v>
      </c>
      <c r="CR787" t="s">
        <v>1086</v>
      </c>
      <c r="CS787" t="s">
        <v>1086</v>
      </c>
      <c r="CT787" s="2">
        <v>9</v>
      </c>
      <c r="CU787" s="2">
        <v>31</v>
      </c>
      <c r="CV787" s="2">
        <v>32.1</v>
      </c>
      <c r="CW787" s="2">
        <v>7</v>
      </c>
      <c r="CX787" s="2">
        <v>24.1</v>
      </c>
      <c r="CY787" s="2">
        <v>12</v>
      </c>
      <c r="CZ787" s="2">
        <v>41.4</v>
      </c>
      <c r="DC787" s="2">
        <v>8</v>
      </c>
      <c r="DD787" s="2">
        <v>27.6</v>
      </c>
      <c r="DE787" s="2">
        <v>1</v>
      </c>
      <c r="DF787" s="2">
        <v>3.4</v>
      </c>
      <c r="DG787" s="2">
        <v>1</v>
      </c>
      <c r="DH787" s="2">
        <v>3.4</v>
      </c>
      <c r="DI787" s="2">
        <v>20</v>
      </c>
      <c r="DJ787" s="2">
        <v>69</v>
      </c>
      <c r="DK787" s="2">
        <v>1</v>
      </c>
      <c r="DL787" s="2">
        <v>21</v>
      </c>
      <c r="DN787" t="s">
        <v>1086</v>
      </c>
      <c r="DO787" t="s">
        <v>1086</v>
      </c>
      <c r="EJ787" t="s">
        <v>1086</v>
      </c>
      <c r="EK787" t="s">
        <v>1086</v>
      </c>
      <c r="FE787" s="2">
        <v>28</v>
      </c>
      <c r="FF787" t="s">
        <v>1086</v>
      </c>
      <c r="FG787" t="s">
        <v>1086</v>
      </c>
      <c r="FH787" s="2">
        <v>9</v>
      </c>
      <c r="FI787" s="2">
        <v>31</v>
      </c>
      <c r="FJ787" s="2">
        <v>32.1</v>
      </c>
      <c r="FK787" s="2">
        <v>7</v>
      </c>
      <c r="FL787" s="2">
        <v>24.1</v>
      </c>
      <c r="FM787" s="2">
        <v>12</v>
      </c>
      <c r="FN787" s="2">
        <v>41.4</v>
      </c>
      <c r="FQ787" s="2">
        <v>8</v>
      </c>
      <c r="FR787" s="2">
        <v>27.6</v>
      </c>
      <c r="FS787" s="2">
        <v>1</v>
      </c>
      <c r="FT787" s="2">
        <v>3.4</v>
      </c>
      <c r="FU787" s="2">
        <v>1</v>
      </c>
      <c r="FV787" s="2">
        <v>3.4</v>
      </c>
      <c r="FW787" s="2">
        <v>20</v>
      </c>
      <c r="FX787" s="2">
        <v>69</v>
      </c>
      <c r="FY787" s="2">
        <v>1</v>
      </c>
      <c r="FZ787" s="2">
        <v>21</v>
      </c>
      <c r="GA787" s="2">
        <v>66</v>
      </c>
      <c r="GB787" t="s">
        <v>1086</v>
      </c>
      <c r="GC787" t="s">
        <v>1086</v>
      </c>
      <c r="GD787" s="2">
        <v>12</v>
      </c>
      <c r="GE787" s="2">
        <v>16.7</v>
      </c>
      <c r="GF787" s="2">
        <v>18.2</v>
      </c>
      <c r="GG787" s="2">
        <v>10</v>
      </c>
      <c r="GH787" s="2">
        <v>13.9</v>
      </c>
      <c r="GI787" s="2">
        <v>44</v>
      </c>
      <c r="GJ787" s="2">
        <v>61.1</v>
      </c>
      <c r="GM787" s="2">
        <v>9</v>
      </c>
      <c r="GN787" s="2">
        <v>12.5</v>
      </c>
      <c r="GO787" s="2">
        <v>3</v>
      </c>
      <c r="GP787" s="2">
        <v>4.2</v>
      </c>
      <c r="GQ787" s="2">
        <v>6</v>
      </c>
      <c r="GR787" s="2">
        <v>8.3000000000000007</v>
      </c>
      <c r="GS787" s="2">
        <v>60</v>
      </c>
      <c r="GT787" s="2">
        <v>83.3</v>
      </c>
      <c r="GU787" s="2">
        <v>20</v>
      </c>
      <c r="GV787" s="2">
        <v>32</v>
      </c>
    </row>
    <row r="788" spans="1:204" ht="12.75" customHeight="1" x14ac:dyDescent="0.2">
      <c r="A788" s="2">
        <v>4110</v>
      </c>
      <c r="B788" s="21">
        <f t="shared" si="60"/>
        <v>1.6929999999999998</v>
      </c>
      <c r="C788" s="23">
        <f t="shared" si="61"/>
        <v>1.6929999999999998</v>
      </c>
      <c r="D788" s="15">
        <f t="shared" si="62"/>
        <v>2.1120000000000001</v>
      </c>
      <c r="E788" s="15">
        <f t="shared" si="63"/>
        <v>2.1120000000000001</v>
      </c>
      <c r="F788" s="15">
        <f t="shared" si="64"/>
        <v>2.0859999999999999</v>
      </c>
      <c r="G788" s="17">
        <v>123</v>
      </c>
      <c r="H788" t="s">
        <v>1086</v>
      </c>
      <c r="I788" t="s">
        <v>1086</v>
      </c>
      <c r="J788" s="2">
        <v>20</v>
      </c>
      <c r="K788" s="2">
        <v>16.100000000000001</v>
      </c>
      <c r="L788" s="2">
        <v>16.3</v>
      </c>
      <c r="M788" s="2">
        <v>59</v>
      </c>
      <c r="N788" s="2">
        <v>47.6</v>
      </c>
      <c r="O788" s="2">
        <v>44</v>
      </c>
      <c r="P788" s="2">
        <v>35.5</v>
      </c>
      <c r="S788" s="2">
        <v>17</v>
      </c>
      <c r="T788" s="2">
        <v>13.7</v>
      </c>
      <c r="U788" s="2">
        <v>3</v>
      </c>
      <c r="V788" s="2">
        <v>2.4</v>
      </c>
      <c r="W788" s="2">
        <v>1</v>
      </c>
      <c r="X788" s="2">
        <v>0.8</v>
      </c>
      <c r="Y788" s="2">
        <v>104</v>
      </c>
      <c r="Z788" s="2">
        <v>83.9</v>
      </c>
      <c r="AB788" s="2">
        <v>48</v>
      </c>
      <c r="AD788" t="s">
        <v>1086</v>
      </c>
      <c r="AE788" t="s">
        <v>1086</v>
      </c>
      <c r="AZ788" t="s">
        <v>1086</v>
      </c>
      <c r="BA788" t="s">
        <v>1086</v>
      </c>
      <c r="BU788" s="2">
        <v>123</v>
      </c>
      <c r="BV788" t="s">
        <v>1086</v>
      </c>
      <c r="BW788" t="s">
        <v>1086</v>
      </c>
      <c r="BX788" s="2">
        <v>20</v>
      </c>
      <c r="BY788" s="2">
        <v>16.100000000000001</v>
      </c>
      <c r="BZ788" s="2">
        <v>16.3</v>
      </c>
      <c r="CA788" s="2">
        <v>59</v>
      </c>
      <c r="CB788" s="2">
        <v>47.6</v>
      </c>
      <c r="CC788" s="2">
        <v>44</v>
      </c>
      <c r="CD788" s="2">
        <v>35.5</v>
      </c>
      <c r="CG788" s="2">
        <v>17</v>
      </c>
      <c r="CH788" s="2">
        <v>13.7</v>
      </c>
      <c r="CI788" s="2">
        <v>3</v>
      </c>
      <c r="CJ788" s="2">
        <v>2.4</v>
      </c>
      <c r="CK788" s="2">
        <v>1</v>
      </c>
      <c r="CL788" s="2">
        <v>0.8</v>
      </c>
      <c r="CM788" s="2">
        <v>104</v>
      </c>
      <c r="CN788" s="2">
        <v>83.9</v>
      </c>
      <c r="CP788" s="2">
        <v>48</v>
      </c>
      <c r="CQ788" s="2">
        <v>36</v>
      </c>
      <c r="CR788" t="s">
        <v>1086</v>
      </c>
      <c r="CS788" t="s">
        <v>1086</v>
      </c>
      <c r="CT788" s="2">
        <v>13</v>
      </c>
      <c r="CU788" s="2">
        <v>36.1</v>
      </c>
      <c r="CV788" s="2">
        <v>36.1</v>
      </c>
      <c r="CW788" s="2">
        <v>7</v>
      </c>
      <c r="CX788" s="2">
        <v>19.399999999999999</v>
      </c>
      <c r="CY788" s="2">
        <v>16</v>
      </c>
      <c r="CZ788" s="2">
        <v>44.4</v>
      </c>
      <c r="DA788" s="2">
        <v>1</v>
      </c>
      <c r="DB788" s="2">
        <v>2.8</v>
      </c>
      <c r="DC788" s="2">
        <v>11</v>
      </c>
      <c r="DD788" s="2">
        <v>30.6</v>
      </c>
      <c r="DE788" s="2">
        <v>1</v>
      </c>
      <c r="DF788" s="2">
        <v>2.8</v>
      </c>
      <c r="DI788" s="2">
        <v>23</v>
      </c>
      <c r="DJ788" s="2">
        <v>63.9</v>
      </c>
      <c r="DL788" s="2">
        <v>22</v>
      </c>
      <c r="DN788" t="s">
        <v>1086</v>
      </c>
      <c r="DO788" t="s">
        <v>1086</v>
      </c>
      <c r="EJ788" t="s">
        <v>1086</v>
      </c>
      <c r="EK788" t="s">
        <v>1086</v>
      </c>
      <c r="FE788" s="2">
        <v>36</v>
      </c>
      <c r="FF788" t="s">
        <v>1086</v>
      </c>
      <c r="FG788" t="s">
        <v>1086</v>
      </c>
      <c r="FH788" s="2">
        <v>13</v>
      </c>
      <c r="FI788" s="2">
        <v>36.1</v>
      </c>
      <c r="FJ788" s="2">
        <v>36.1</v>
      </c>
      <c r="FK788" s="2">
        <v>7</v>
      </c>
      <c r="FL788" s="2">
        <v>19.399999999999999</v>
      </c>
      <c r="FM788" s="2">
        <v>16</v>
      </c>
      <c r="FN788" s="2">
        <v>44.4</v>
      </c>
      <c r="FO788" s="2">
        <v>1</v>
      </c>
      <c r="FP788" s="2">
        <v>2.8</v>
      </c>
      <c r="FQ788" s="2">
        <v>11</v>
      </c>
      <c r="FR788" s="2">
        <v>30.6</v>
      </c>
      <c r="FS788" s="2">
        <v>1</v>
      </c>
      <c r="FT788" s="2">
        <v>2.8</v>
      </c>
      <c r="FW788" s="2">
        <v>23</v>
      </c>
      <c r="FX788" s="2">
        <v>63.9</v>
      </c>
      <c r="FZ788" s="2">
        <v>22</v>
      </c>
      <c r="GA788" s="2">
        <v>58</v>
      </c>
      <c r="GB788" t="s">
        <v>1086</v>
      </c>
      <c r="GC788" t="s">
        <v>1086</v>
      </c>
      <c r="GD788" s="2">
        <v>19</v>
      </c>
      <c r="GE788" s="2">
        <v>32.799999999999997</v>
      </c>
      <c r="GF788" s="2">
        <v>32.799999999999997</v>
      </c>
      <c r="GG788" s="2">
        <v>15</v>
      </c>
      <c r="GH788" s="2">
        <v>25.9</v>
      </c>
      <c r="GI788" s="2">
        <v>24</v>
      </c>
      <c r="GJ788" s="2">
        <v>41.4</v>
      </c>
      <c r="GK788" s="2">
        <v>1</v>
      </c>
      <c r="GL788" s="2">
        <v>1.7</v>
      </c>
      <c r="GM788" s="2">
        <v>14</v>
      </c>
      <c r="GN788" s="2">
        <v>24.1</v>
      </c>
      <c r="GO788" s="2">
        <v>4</v>
      </c>
      <c r="GP788" s="2">
        <v>6.9</v>
      </c>
      <c r="GS788" s="2">
        <v>39</v>
      </c>
      <c r="GT788" s="2">
        <v>67.2</v>
      </c>
      <c r="GV788" s="2">
        <v>24</v>
      </c>
    </row>
    <row r="789" spans="1:204" ht="12.75" customHeight="1" x14ac:dyDescent="0.2">
      <c r="A789" s="2">
        <v>4113</v>
      </c>
      <c r="B789" s="21">
        <f t="shared" si="60"/>
        <v>3.306</v>
      </c>
      <c r="C789" s="23">
        <f t="shared" si="61"/>
        <v>3.306</v>
      </c>
      <c r="D789" s="15">
        <f t="shared" si="62"/>
        <v>0</v>
      </c>
      <c r="E789" s="15">
        <f t="shared" si="63"/>
        <v>0</v>
      </c>
      <c r="F789" s="15">
        <f t="shared" si="64"/>
        <v>0</v>
      </c>
      <c r="G789" s="17">
        <v>26</v>
      </c>
      <c r="H789" t="s">
        <v>1086</v>
      </c>
      <c r="I789" t="s">
        <v>1086</v>
      </c>
      <c r="J789" s="2">
        <v>24</v>
      </c>
      <c r="K789" s="2">
        <v>92.3</v>
      </c>
      <c r="L789" s="2">
        <v>92.3</v>
      </c>
      <c r="M789" s="2">
        <v>1</v>
      </c>
      <c r="N789" s="2">
        <v>3.8</v>
      </c>
      <c r="O789" s="2">
        <v>1</v>
      </c>
      <c r="P789" s="2">
        <v>3.8</v>
      </c>
      <c r="S789" s="2">
        <v>13</v>
      </c>
      <c r="T789" s="2">
        <v>50</v>
      </c>
      <c r="U789" s="2">
        <v>11</v>
      </c>
      <c r="V789" s="2">
        <v>42.3</v>
      </c>
      <c r="Y789" s="2">
        <v>2</v>
      </c>
      <c r="Z789" s="2">
        <v>7.7</v>
      </c>
      <c r="AB789" s="2">
        <v>2</v>
      </c>
      <c r="AD789" t="s">
        <v>1086</v>
      </c>
      <c r="AE789" t="s">
        <v>1086</v>
      </c>
      <c r="AZ789" t="s">
        <v>1086</v>
      </c>
      <c r="BA789" t="s">
        <v>1086</v>
      </c>
      <c r="BU789" s="2">
        <v>26</v>
      </c>
      <c r="BV789" t="s">
        <v>1086</v>
      </c>
      <c r="BW789" t="s">
        <v>1086</v>
      </c>
      <c r="BX789" s="2">
        <v>24</v>
      </c>
      <c r="BY789" s="2">
        <v>92.3</v>
      </c>
      <c r="BZ789" s="2">
        <v>92.3</v>
      </c>
      <c r="CA789" s="2">
        <v>1</v>
      </c>
      <c r="CB789" s="2">
        <v>3.8</v>
      </c>
      <c r="CC789" s="2">
        <v>1</v>
      </c>
      <c r="CD789" s="2">
        <v>3.8</v>
      </c>
      <c r="CG789" s="2">
        <v>13</v>
      </c>
      <c r="CH789" s="2">
        <v>50</v>
      </c>
      <c r="CI789" s="2">
        <v>11</v>
      </c>
      <c r="CJ789" s="2">
        <v>42.3</v>
      </c>
      <c r="CM789" s="2">
        <v>2</v>
      </c>
      <c r="CN789" s="2">
        <v>7.7</v>
      </c>
      <c r="CP789" s="2">
        <v>2</v>
      </c>
      <c r="CR789" t="s">
        <v>1086</v>
      </c>
      <c r="CS789" t="s">
        <v>1086</v>
      </c>
      <c r="DN789" t="s">
        <v>1086</v>
      </c>
      <c r="DO789" t="s">
        <v>1086</v>
      </c>
      <c r="EJ789" t="s">
        <v>1086</v>
      </c>
      <c r="EK789" t="s">
        <v>1086</v>
      </c>
      <c r="FF789" t="s">
        <v>1086</v>
      </c>
      <c r="FG789" t="s">
        <v>1086</v>
      </c>
      <c r="GB789" t="s">
        <v>1086</v>
      </c>
      <c r="GC789" t="s">
        <v>1086</v>
      </c>
    </row>
    <row r="790" spans="1:204" ht="12.75" customHeight="1" x14ac:dyDescent="0.2">
      <c r="A790" s="2">
        <v>4123</v>
      </c>
      <c r="B790" s="21">
        <f t="shared" si="60"/>
        <v>2.262</v>
      </c>
      <c r="C790" s="23">
        <f t="shared" si="61"/>
        <v>2.262</v>
      </c>
      <c r="D790" s="15">
        <f t="shared" si="62"/>
        <v>3.1439999999999997</v>
      </c>
      <c r="E790" s="15">
        <f t="shared" si="63"/>
        <v>3.1439999999999997</v>
      </c>
      <c r="F790" s="15">
        <f t="shared" si="64"/>
        <v>2.8390000000000004</v>
      </c>
      <c r="G790" s="17">
        <v>124</v>
      </c>
      <c r="H790" t="s">
        <v>1086</v>
      </c>
      <c r="I790" t="s">
        <v>1086</v>
      </c>
      <c r="J790" s="2">
        <v>67</v>
      </c>
      <c r="K790" s="2">
        <v>51.5</v>
      </c>
      <c r="L790" s="2">
        <v>54</v>
      </c>
      <c r="M790" s="2">
        <v>30</v>
      </c>
      <c r="N790" s="2">
        <v>23.1</v>
      </c>
      <c r="O790" s="2">
        <v>27</v>
      </c>
      <c r="P790" s="2">
        <v>20.8</v>
      </c>
      <c r="Q790" s="2">
        <v>2</v>
      </c>
      <c r="R790" s="2">
        <v>1.5</v>
      </c>
      <c r="S790" s="2">
        <v>50</v>
      </c>
      <c r="T790" s="2">
        <v>38.5</v>
      </c>
      <c r="U790" s="2">
        <v>15</v>
      </c>
      <c r="V790" s="2">
        <v>11.5</v>
      </c>
      <c r="W790" s="2">
        <v>6</v>
      </c>
      <c r="X790" s="2">
        <v>4.5999999999999996</v>
      </c>
      <c r="Y790" s="2">
        <v>63</v>
      </c>
      <c r="Z790" s="2">
        <v>48.5</v>
      </c>
      <c r="AB790" s="2">
        <v>260</v>
      </c>
      <c r="AD790" t="s">
        <v>1086</v>
      </c>
      <c r="AE790" t="s">
        <v>1086</v>
      </c>
      <c r="AX790" s="2">
        <v>1</v>
      </c>
      <c r="AZ790" t="s">
        <v>1086</v>
      </c>
      <c r="BA790" t="s">
        <v>1086</v>
      </c>
      <c r="BU790" s="2">
        <v>124</v>
      </c>
      <c r="BV790" t="s">
        <v>1086</v>
      </c>
      <c r="BW790" t="s">
        <v>1086</v>
      </c>
      <c r="BX790" s="2">
        <v>67</v>
      </c>
      <c r="BY790" s="2">
        <v>51.5</v>
      </c>
      <c r="BZ790" s="2">
        <v>54</v>
      </c>
      <c r="CA790" s="2">
        <v>30</v>
      </c>
      <c r="CB790" s="2">
        <v>23.1</v>
      </c>
      <c r="CC790" s="2">
        <v>27</v>
      </c>
      <c r="CD790" s="2">
        <v>20.8</v>
      </c>
      <c r="CE790" s="2">
        <v>2</v>
      </c>
      <c r="CF790" s="2">
        <v>1.5</v>
      </c>
      <c r="CG790" s="2">
        <v>50</v>
      </c>
      <c r="CH790" s="2">
        <v>38.5</v>
      </c>
      <c r="CI790" s="2">
        <v>15</v>
      </c>
      <c r="CJ790" s="2">
        <v>11.5</v>
      </c>
      <c r="CK790" s="2">
        <v>6</v>
      </c>
      <c r="CL790" s="2">
        <v>4.5999999999999996</v>
      </c>
      <c r="CM790" s="2">
        <v>63</v>
      </c>
      <c r="CN790" s="2">
        <v>48.5</v>
      </c>
      <c r="CP790" s="2">
        <v>261</v>
      </c>
      <c r="CQ790" s="2">
        <v>131</v>
      </c>
      <c r="CR790" t="s">
        <v>1086</v>
      </c>
      <c r="CS790" t="s">
        <v>1086</v>
      </c>
      <c r="CT790" s="2">
        <v>109</v>
      </c>
      <c r="CU790" s="2">
        <v>82</v>
      </c>
      <c r="CV790" s="2">
        <v>83.2</v>
      </c>
      <c r="CW790" s="2">
        <v>8</v>
      </c>
      <c r="CX790" s="2">
        <v>6</v>
      </c>
      <c r="CY790" s="2">
        <v>14</v>
      </c>
      <c r="CZ790" s="2">
        <v>10.5</v>
      </c>
      <c r="DC790" s="2">
        <v>54</v>
      </c>
      <c r="DD790" s="2">
        <v>40.6</v>
      </c>
      <c r="DE790" s="2">
        <v>55</v>
      </c>
      <c r="DF790" s="2">
        <v>41.4</v>
      </c>
      <c r="DG790" s="2">
        <v>2</v>
      </c>
      <c r="DH790" s="2">
        <v>1.5</v>
      </c>
      <c r="DI790" s="2">
        <v>24</v>
      </c>
      <c r="DJ790" s="2">
        <v>18</v>
      </c>
      <c r="DL790" s="2">
        <v>197</v>
      </c>
      <c r="DN790" t="s">
        <v>1086</v>
      </c>
      <c r="DO790" t="s">
        <v>1086</v>
      </c>
      <c r="EJ790" t="s">
        <v>1086</v>
      </c>
      <c r="EK790" t="s">
        <v>1086</v>
      </c>
      <c r="FE790" s="2">
        <v>131</v>
      </c>
      <c r="FF790" t="s">
        <v>1086</v>
      </c>
      <c r="FG790" t="s">
        <v>1086</v>
      </c>
      <c r="FH790" s="2">
        <v>109</v>
      </c>
      <c r="FI790" s="2">
        <v>82</v>
      </c>
      <c r="FJ790" s="2">
        <v>83.2</v>
      </c>
      <c r="FK790" s="2">
        <v>8</v>
      </c>
      <c r="FL790" s="2">
        <v>6</v>
      </c>
      <c r="FM790" s="2">
        <v>14</v>
      </c>
      <c r="FN790" s="2">
        <v>10.5</v>
      </c>
      <c r="FQ790" s="2">
        <v>54</v>
      </c>
      <c r="FR790" s="2">
        <v>40.6</v>
      </c>
      <c r="FS790" s="2">
        <v>55</v>
      </c>
      <c r="FT790" s="2">
        <v>41.4</v>
      </c>
      <c r="FU790" s="2">
        <v>2</v>
      </c>
      <c r="FV790" s="2">
        <v>1.5</v>
      </c>
      <c r="FW790" s="2">
        <v>24</v>
      </c>
      <c r="FX790" s="2">
        <v>18</v>
      </c>
      <c r="FZ790" s="2">
        <v>197</v>
      </c>
      <c r="GA790" s="2">
        <v>162</v>
      </c>
      <c r="GB790" t="s">
        <v>1086</v>
      </c>
      <c r="GC790" t="s">
        <v>1086</v>
      </c>
      <c r="GD790" s="2">
        <v>127</v>
      </c>
      <c r="GE790" s="2">
        <v>75.599999999999994</v>
      </c>
      <c r="GF790" s="2">
        <v>78.400000000000006</v>
      </c>
      <c r="GG790" s="2">
        <v>5</v>
      </c>
      <c r="GH790" s="2">
        <v>3</v>
      </c>
      <c r="GI790" s="2">
        <v>30</v>
      </c>
      <c r="GJ790" s="2">
        <v>17.899999999999999</v>
      </c>
      <c r="GK790" s="2">
        <v>8</v>
      </c>
      <c r="GL790" s="2">
        <v>4.8</v>
      </c>
      <c r="GM790" s="2">
        <v>64</v>
      </c>
      <c r="GN790" s="2">
        <v>38.1</v>
      </c>
      <c r="GO790" s="2">
        <v>55</v>
      </c>
      <c r="GP790" s="2">
        <v>32.700000000000003</v>
      </c>
      <c r="GQ790" s="2">
        <v>6</v>
      </c>
      <c r="GR790" s="2">
        <v>3.6</v>
      </c>
      <c r="GS790" s="2">
        <v>41</v>
      </c>
      <c r="GT790" s="2">
        <v>24.4</v>
      </c>
      <c r="GU790" s="2">
        <v>4</v>
      </c>
      <c r="GV790" s="2">
        <v>107</v>
      </c>
    </row>
    <row r="791" spans="1:204" ht="12.75" customHeight="1" x14ac:dyDescent="0.2">
      <c r="A791" s="2">
        <v>4127</v>
      </c>
      <c r="B791" s="21">
        <f t="shared" si="60"/>
        <v>3.1310000000000002</v>
      </c>
      <c r="C791" s="23">
        <f t="shared" si="61"/>
        <v>3.1310000000000002</v>
      </c>
      <c r="D791" s="15">
        <f t="shared" si="62"/>
        <v>3.8240000000000003</v>
      </c>
      <c r="E791" s="15">
        <f t="shared" si="63"/>
        <v>3.8240000000000003</v>
      </c>
      <c r="F791" s="15">
        <f t="shared" si="64"/>
        <v>0</v>
      </c>
      <c r="G791" s="17">
        <v>243</v>
      </c>
      <c r="H791" t="s">
        <v>1086</v>
      </c>
      <c r="I791" t="s">
        <v>1086</v>
      </c>
      <c r="J791" s="2">
        <v>192</v>
      </c>
      <c r="K791" s="2">
        <v>79</v>
      </c>
      <c r="L791" s="2">
        <v>79</v>
      </c>
      <c r="M791" s="2">
        <v>10</v>
      </c>
      <c r="N791" s="2">
        <v>4.0999999999999996</v>
      </c>
      <c r="O791" s="2">
        <v>41</v>
      </c>
      <c r="P791" s="2">
        <v>16.899999999999999</v>
      </c>
      <c r="S791" s="2">
        <v>100</v>
      </c>
      <c r="T791" s="2">
        <v>41.2</v>
      </c>
      <c r="U791" s="2">
        <v>92</v>
      </c>
      <c r="V791" s="2">
        <v>37.9</v>
      </c>
      <c r="Y791" s="2">
        <v>51</v>
      </c>
      <c r="Z791" s="2">
        <v>21</v>
      </c>
      <c r="AB791" s="2">
        <v>73</v>
      </c>
      <c r="AD791" t="s">
        <v>1086</v>
      </c>
      <c r="AE791" t="s">
        <v>1086</v>
      </c>
      <c r="AZ791" t="s">
        <v>1086</v>
      </c>
      <c r="BA791" t="s">
        <v>1086</v>
      </c>
      <c r="BU791" s="2">
        <v>243</v>
      </c>
      <c r="BV791" t="s">
        <v>1086</v>
      </c>
      <c r="BW791" t="s">
        <v>1086</v>
      </c>
      <c r="BX791" s="2">
        <v>192</v>
      </c>
      <c r="BY791" s="2">
        <v>79</v>
      </c>
      <c r="BZ791" s="2">
        <v>79</v>
      </c>
      <c r="CA791" s="2">
        <v>10</v>
      </c>
      <c r="CB791" s="2">
        <v>4.0999999999999996</v>
      </c>
      <c r="CC791" s="2">
        <v>41</v>
      </c>
      <c r="CD791" s="2">
        <v>16.899999999999999</v>
      </c>
      <c r="CG791" s="2">
        <v>100</v>
      </c>
      <c r="CH791" s="2">
        <v>41.2</v>
      </c>
      <c r="CI791" s="2">
        <v>92</v>
      </c>
      <c r="CJ791" s="2">
        <v>37.9</v>
      </c>
      <c r="CM791" s="2">
        <v>51</v>
      </c>
      <c r="CN791" s="2">
        <v>21</v>
      </c>
      <c r="CP791" s="2">
        <v>73</v>
      </c>
      <c r="CQ791" s="2">
        <v>74</v>
      </c>
      <c r="CR791" t="s">
        <v>1086</v>
      </c>
      <c r="CS791" t="s">
        <v>1086</v>
      </c>
      <c r="CT791" s="2">
        <v>74</v>
      </c>
      <c r="CU791" s="2">
        <v>100</v>
      </c>
      <c r="CV791" s="2">
        <v>100</v>
      </c>
      <c r="DC791" s="2">
        <v>13</v>
      </c>
      <c r="DD791" s="2">
        <v>17.600000000000001</v>
      </c>
      <c r="DE791" s="2">
        <v>61</v>
      </c>
      <c r="DF791" s="2">
        <v>82.4</v>
      </c>
      <c r="DN791" t="s">
        <v>1086</v>
      </c>
      <c r="DO791" t="s">
        <v>1086</v>
      </c>
      <c r="EJ791" t="s">
        <v>1086</v>
      </c>
      <c r="EK791" t="s">
        <v>1086</v>
      </c>
      <c r="FE791" s="2">
        <v>74</v>
      </c>
      <c r="FF791" t="s">
        <v>1086</v>
      </c>
      <c r="FG791" t="s">
        <v>1086</v>
      </c>
      <c r="FH791" s="2">
        <v>74</v>
      </c>
      <c r="FI791" s="2">
        <v>100</v>
      </c>
      <c r="FJ791" s="2">
        <v>100</v>
      </c>
      <c r="FQ791" s="2">
        <v>13</v>
      </c>
      <c r="FR791" s="2">
        <v>17.600000000000001</v>
      </c>
      <c r="FS791" s="2">
        <v>61</v>
      </c>
      <c r="FT791" s="2">
        <v>82.4</v>
      </c>
      <c r="GB791" t="s">
        <v>1086</v>
      </c>
      <c r="GC791" t="s">
        <v>1086</v>
      </c>
    </row>
    <row r="792" spans="1:204" ht="12.75" customHeight="1" x14ac:dyDescent="0.2">
      <c r="A792" s="2">
        <v>4128</v>
      </c>
      <c r="B792" s="21">
        <f t="shared" si="60"/>
        <v>1.895</v>
      </c>
      <c r="C792" s="23">
        <f t="shared" si="61"/>
        <v>1.895</v>
      </c>
      <c r="D792" s="15">
        <f t="shared" si="62"/>
        <v>2.9389999999999996</v>
      </c>
      <c r="E792" s="15">
        <f t="shared" si="63"/>
        <v>2.9389999999999996</v>
      </c>
      <c r="F792" s="15">
        <f t="shared" si="64"/>
        <v>2.7379999999999995</v>
      </c>
      <c r="G792" s="17">
        <v>286</v>
      </c>
      <c r="H792" t="s">
        <v>1086</v>
      </c>
      <c r="I792" t="s">
        <v>1086</v>
      </c>
      <c r="J792" s="2">
        <v>88</v>
      </c>
      <c r="K792" s="2">
        <v>29.1</v>
      </c>
      <c r="L792" s="2">
        <v>30.8</v>
      </c>
      <c r="M792" s="2">
        <v>94</v>
      </c>
      <c r="N792" s="2">
        <v>31.1</v>
      </c>
      <c r="O792" s="2">
        <v>104</v>
      </c>
      <c r="P792" s="2">
        <v>34.4</v>
      </c>
      <c r="S792" s="2">
        <v>81</v>
      </c>
      <c r="T792" s="2">
        <v>26.8</v>
      </c>
      <c r="U792" s="2">
        <v>7</v>
      </c>
      <c r="V792" s="2">
        <v>2.2999999999999998</v>
      </c>
      <c r="W792" s="2">
        <v>16</v>
      </c>
      <c r="X792" s="2">
        <v>5.3</v>
      </c>
      <c r="Y792" s="2">
        <v>214</v>
      </c>
      <c r="Z792" s="2">
        <v>70.900000000000006</v>
      </c>
      <c r="AA792" s="2">
        <v>2</v>
      </c>
      <c r="AB792" s="2">
        <v>1207</v>
      </c>
      <c r="AD792" t="s">
        <v>1086</v>
      </c>
      <c r="AE792" t="s">
        <v>1086</v>
      </c>
      <c r="AX792" s="2">
        <v>2</v>
      </c>
      <c r="AZ792" t="s">
        <v>1086</v>
      </c>
      <c r="BA792" t="s">
        <v>1086</v>
      </c>
      <c r="BU792" s="2">
        <v>286</v>
      </c>
      <c r="BV792" t="s">
        <v>1086</v>
      </c>
      <c r="BW792" t="s">
        <v>1086</v>
      </c>
      <c r="BX792" s="2">
        <v>88</v>
      </c>
      <c r="BY792" s="2">
        <v>29.1</v>
      </c>
      <c r="BZ792" s="2">
        <v>30.8</v>
      </c>
      <c r="CA792" s="2">
        <v>94</v>
      </c>
      <c r="CB792" s="2">
        <v>31.1</v>
      </c>
      <c r="CC792" s="2">
        <v>104</v>
      </c>
      <c r="CD792" s="2">
        <v>34.4</v>
      </c>
      <c r="CG792" s="2">
        <v>81</v>
      </c>
      <c r="CH792" s="2">
        <v>26.8</v>
      </c>
      <c r="CI792" s="2">
        <v>7</v>
      </c>
      <c r="CJ792" s="2">
        <v>2.2999999999999998</v>
      </c>
      <c r="CK792" s="2">
        <v>16</v>
      </c>
      <c r="CL792" s="2">
        <v>5.3</v>
      </c>
      <c r="CM792" s="2">
        <v>214</v>
      </c>
      <c r="CN792" s="2">
        <v>70.900000000000006</v>
      </c>
      <c r="CO792" s="2">
        <v>2</v>
      </c>
      <c r="CP792" s="2">
        <v>1209</v>
      </c>
      <c r="CQ792" s="2">
        <v>425</v>
      </c>
      <c r="CR792" t="s">
        <v>1086</v>
      </c>
      <c r="CS792" t="s">
        <v>1086</v>
      </c>
      <c r="CT792" s="2">
        <v>316</v>
      </c>
      <c r="CU792" s="2">
        <v>74.400000000000006</v>
      </c>
      <c r="CV792" s="2">
        <v>74.400000000000006</v>
      </c>
      <c r="CW792" s="2">
        <v>28</v>
      </c>
      <c r="CX792" s="2">
        <v>6.6</v>
      </c>
      <c r="CY792" s="2">
        <v>81</v>
      </c>
      <c r="CZ792" s="2">
        <v>19.100000000000001</v>
      </c>
      <c r="DC792" s="2">
        <v>206</v>
      </c>
      <c r="DD792" s="2">
        <v>48.5</v>
      </c>
      <c r="DE792" s="2">
        <v>110</v>
      </c>
      <c r="DF792" s="2">
        <v>25.9</v>
      </c>
      <c r="DI792" s="2">
        <v>109</v>
      </c>
      <c r="DJ792" s="2">
        <v>25.6</v>
      </c>
      <c r="DL792" s="2">
        <v>651</v>
      </c>
      <c r="DN792" t="s">
        <v>1086</v>
      </c>
      <c r="DO792" t="s">
        <v>1086</v>
      </c>
      <c r="EJ792" t="s">
        <v>1086</v>
      </c>
      <c r="EK792" t="s">
        <v>1086</v>
      </c>
      <c r="FE792" s="2">
        <v>425</v>
      </c>
      <c r="FF792" t="s">
        <v>1086</v>
      </c>
      <c r="FG792" t="s">
        <v>1086</v>
      </c>
      <c r="FH792" s="2">
        <v>316</v>
      </c>
      <c r="FI792" s="2">
        <v>74.400000000000006</v>
      </c>
      <c r="FJ792" s="2">
        <v>74.400000000000006</v>
      </c>
      <c r="FK792" s="2">
        <v>28</v>
      </c>
      <c r="FL792" s="2">
        <v>6.6</v>
      </c>
      <c r="FM792" s="2">
        <v>81</v>
      </c>
      <c r="FN792" s="2">
        <v>19.100000000000001</v>
      </c>
      <c r="FQ792" s="2">
        <v>206</v>
      </c>
      <c r="FR792" s="2">
        <v>48.5</v>
      </c>
      <c r="FS792" s="2">
        <v>110</v>
      </c>
      <c r="FT792" s="2">
        <v>25.9</v>
      </c>
      <c r="FW792" s="2">
        <v>109</v>
      </c>
      <c r="FX792" s="2">
        <v>25.6</v>
      </c>
      <c r="FZ792" s="2">
        <v>651</v>
      </c>
      <c r="GA792" s="2">
        <v>452</v>
      </c>
      <c r="GB792" t="s">
        <v>1086</v>
      </c>
      <c r="GC792" t="s">
        <v>1086</v>
      </c>
      <c r="GD792" s="2">
        <v>310</v>
      </c>
      <c r="GE792" s="2">
        <v>64.400000000000006</v>
      </c>
      <c r="GF792" s="2">
        <v>68.599999999999994</v>
      </c>
      <c r="GG792" s="2">
        <v>24</v>
      </c>
      <c r="GH792" s="2">
        <v>5</v>
      </c>
      <c r="GI792" s="2">
        <v>118</v>
      </c>
      <c r="GJ792" s="2">
        <v>24.5</v>
      </c>
      <c r="GM792" s="2">
        <v>182</v>
      </c>
      <c r="GN792" s="2">
        <v>37.799999999999997</v>
      </c>
      <c r="GO792" s="2">
        <v>128</v>
      </c>
      <c r="GP792" s="2">
        <v>26.6</v>
      </c>
      <c r="GQ792" s="2">
        <v>29</v>
      </c>
      <c r="GR792" s="2">
        <v>6</v>
      </c>
      <c r="GS792" s="2">
        <v>171</v>
      </c>
      <c r="GT792" s="2">
        <v>35.6</v>
      </c>
      <c r="GU792" s="2">
        <v>10</v>
      </c>
      <c r="GV792" s="2">
        <v>342</v>
      </c>
    </row>
    <row r="793" spans="1:204" ht="12.75" customHeight="1" x14ac:dyDescent="0.2">
      <c r="A793" s="2">
        <v>4131</v>
      </c>
      <c r="B793" s="21">
        <f t="shared" si="60"/>
        <v>2.0459999999999998</v>
      </c>
      <c r="C793" s="23">
        <f t="shared" si="61"/>
        <v>2.0459999999999998</v>
      </c>
      <c r="D793" s="15">
        <f t="shared" si="62"/>
        <v>3.1779999999999995</v>
      </c>
      <c r="E793" s="15">
        <f t="shared" si="63"/>
        <v>3.1779999999999995</v>
      </c>
      <c r="F793" s="15">
        <f t="shared" si="64"/>
        <v>3.1140000000000003</v>
      </c>
      <c r="G793" s="17">
        <v>142</v>
      </c>
      <c r="H793" t="s">
        <v>1086</v>
      </c>
      <c r="I793" t="s">
        <v>1086</v>
      </c>
      <c r="J793" s="2">
        <v>57</v>
      </c>
      <c r="K793" s="2">
        <v>40.1</v>
      </c>
      <c r="L793" s="2">
        <v>40.1</v>
      </c>
      <c r="M793" s="2">
        <v>48</v>
      </c>
      <c r="N793" s="2">
        <v>33.799999999999997</v>
      </c>
      <c r="O793" s="2">
        <v>37</v>
      </c>
      <c r="P793" s="2">
        <v>26.1</v>
      </c>
      <c r="Q793" s="2">
        <v>5</v>
      </c>
      <c r="R793" s="2">
        <v>3.5</v>
      </c>
      <c r="S793" s="2">
        <v>40</v>
      </c>
      <c r="T793" s="2">
        <v>28.2</v>
      </c>
      <c r="U793" s="2">
        <v>12</v>
      </c>
      <c r="V793" s="2">
        <v>8.5</v>
      </c>
      <c r="Y793" s="2">
        <v>85</v>
      </c>
      <c r="Z793" s="2">
        <v>59.9</v>
      </c>
      <c r="AB793" s="2">
        <v>432</v>
      </c>
      <c r="AD793" t="s">
        <v>1086</v>
      </c>
      <c r="AE793" t="s">
        <v>1086</v>
      </c>
      <c r="AX793" s="2">
        <v>3</v>
      </c>
      <c r="AZ793" t="s">
        <v>1086</v>
      </c>
      <c r="BA793" t="s">
        <v>1086</v>
      </c>
      <c r="BU793" s="2">
        <v>142</v>
      </c>
      <c r="BV793" t="s">
        <v>1086</v>
      </c>
      <c r="BW793" t="s">
        <v>1086</v>
      </c>
      <c r="BX793" s="2">
        <v>57</v>
      </c>
      <c r="BY793" s="2">
        <v>40.1</v>
      </c>
      <c r="BZ793" s="2">
        <v>40.1</v>
      </c>
      <c r="CA793" s="2">
        <v>48</v>
      </c>
      <c r="CB793" s="2">
        <v>33.799999999999997</v>
      </c>
      <c r="CC793" s="2">
        <v>37</v>
      </c>
      <c r="CD793" s="2">
        <v>26.1</v>
      </c>
      <c r="CE793" s="2">
        <v>5</v>
      </c>
      <c r="CF793" s="2">
        <v>3.5</v>
      </c>
      <c r="CG793" s="2">
        <v>40</v>
      </c>
      <c r="CH793" s="2">
        <v>28.2</v>
      </c>
      <c r="CI793" s="2">
        <v>12</v>
      </c>
      <c r="CJ793" s="2">
        <v>8.5</v>
      </c>
      <c r="CM793" s="2">
        <v>85</v>
      </c>
      <c r="CN793" s="2">
        <v>59.9</v>
      </c>
      <c r="CP793" s="2">
        <v>435</v>
      </c>
      <c r="CQ793" s="2">
        <v>177</v>
      </c>
      <c r="CR793" t="s">
        <v>1086</v>
      </c>
      <c r="CS793" t="s">
        <v>1086</v>
      </c>
      <c r="CT793" s="2">
        <v>144</v>
      </c>
      <c r="CU793" s="2">
        <v>81.400000000000006</v>
      </c>
      <c r="CV793" s="2">
        <v>81.400000000000006</v>
      </c>
      <c r="CW793" s="2">
        <v>5</v>
      </c>
      <c r="CX793" s="2">
        <v>2.8</v>
      </c>
      <c r="CY793" s="2">
        <v>28</v>
      </c>
      <c r="CZ793" s="2">
        <v>15.8</v>
      </c>
      <c r="DC793" s="2">
        <v>74</v>
      </c>
      <c r="DD793" s="2">
        <v>41.8</v>
      </c>
      <c r="DE793" s="2">
        <v>70</v>
      </c>
      <c r="DF793" s="2">
        <v>39.5</v>
      </c>
      <c r="DI793" s="2">
        <v>33</v>
      </c>
      <c r="DJ793" s="2">
        <v>18.600000000000001</v>
      </c>
      <c r="DL793" s="2">
        <v>261</v>
      </c>
      <c r="DN793" t="s">
        <v>1086</v>
      </c>
      <c r="DO793" t="s">
        <v>1086</v>
      </c>
      <c r="EH793" s="2">
        <v>1</v>
      </c>
      <c r="EJ793" t="s">
        <v>1086</v>
      </c>
      <c r="EK793" t="s">
        <v>1086</v>
      </c>
      <c r="FE793" s="2">
        <v>177</v>
      </c>
      <c r="FF793" t="s">
        <v>1086</v>
      </c>
      <c r="FG793" t="s">
        <v>1086</v>
      </c>
      <c r="FH793" s="2">
        <v>144</v>
      </c>
      <c r="FI793" s="2">
        <v>81.400000000000006</v>
      </c>
      <c r="FJ793" s="2">
        <v>81.400000000000006</v>
      </c>
      <c r="FK793" s="2">
        <v>5</v>
      </c>
      <c r="FL793" s="2">
        <v>2.8</v>
      </c>
      <c r="FM793" s="2">
        <v>28</v>
      </c>
      <c r="FN793" s="2">
        <v>15.8</v>
      </c>
      <c r="FQ793" s="2">
        <v>74</v>
      </c>
      <c r="FR793" s="2">
        <v>41.8</v>
      </c>
      <c r="FS793" s="2">
        <v>70</v>
      </c>
      <c r="FT793" s="2">
        <v>39.5</v>
      </c>
      <c r="FW793" s="2">
        <v>33</v>
      </c>
      <c r="FX793" s="2">
        <v>18.600000000000001</v>
      </c>
      <c r="FZ793" s="2">
        <v>262</v>
      </c>
      <c r="GA793" s="2">
        <v>255</v>
      </c>
      <c r="GB793" t="s">
        <v>1086</v>
      </c>
      <c r="GC793" t="s">
        <v>1086</v>
      </c>
      <c r="GD793" s="2">
        <v>218</v>
      </c>
      <c r="GE793" s="2">
        <v>82.6</v>
      </c>
      <c r="GF793" s="2">
        <v>85.5</v>
      </c>
      <c r="GG793" s="2">
        <v>6</v>
      </c>
      <c r="GH793" s="2">
        <v>2.2999999999999998</v>
      </c>
      <c r="GI793" s="2">
        <v>31</v>
      </c>
      <c r="GJ793" s="2">
        <v>11.7</v>
      </c>
      <c r="GK793" s="2">
        <v>9</v>
      </c>
      <c r="GL793" s="2">
        <v>3.4</v>
      </c>
      <c r="GM793" s="2">
        <v>82</v>
      </c>
      <c r="GN793" s="2">
        <v>31.1</v>
      </c>
      <c r="GO793" s="2">
        <v>127</v>
      </c>
      <c r="GP793" s="2">
        <v>48.1</v>
      </c>
      <c r="GQ793" s="2">
        <v>9</v>
      </c>
      <c r="GR793" s="2">
        <v>3.4</v>
      </c>
      <c r="GS793" s="2">
        <v>46</v>
      </c>
      <c r="GT793" s="2">
        <v>17.399999999999999</v>
      </c>
      <c r="GU793" s="2">
        <v>2</v>
      </c>
      <c r="GV793" s="2">
        <v>151</v>
      </c>
    </row>
    <row r="794" spans="1:204" ht="12.75" customHeight="1" x14ac:dyDescent="0.2">
      <c r="A794" s="2">
        <v>4132</v>
      </c>
      <c r="B794" s="21">
        <f t="shared" si="60"/>
        <v>3.6079999999999997</v>
      </c>
      <c r="C794" s="23">
        <f t="shared" si="61"/>
        <v>3.6079999999999997</v>
      </c>
      <c r="D794" s="15">
        <f t="shared" si="62"/>
        <v>3.923</v>
      </c>
      <c r="E794" s="15">
        <f t="shared" si="63"/>
        <v>3.923</v>
      </c>
      <c r="F794" s="15">
        <f t="shared" si="64"/>
        <v>0</v>
      </c>
      <c r="G794" s="17">
        <v>92</v>
      </c>
      <c r="H794" t="s">
        <v>1086</v>
      </c>
      <c r="I794" t="s">
        <v>1086</v>
      </c>
      <c r="J794" s="2">
        <v>89</v>
      </c>
      <c r="K794" s="2">
        <v>96.7</v>
      </c>
      <c r="L794" s="2">
        <v>96.7</v>
      </c>
      <c r="O794" s="2">
        <v>3</v>
      </c>
      <c r="P794" s="2">
        <v>3.3</v>
      </c>
      <c r="S794" s="2">
        <v>30</v>
      </c>
      <c r="T794" s="2">
        <v>32.6</v>
      </c>
      <c r="U794" s="2">
        <v>59</v>
      </c>
      <c r="V794" s="2">
        <v>64.099999999999994</v>
      </c>
      <c r="Y794" s="2">
        <v>3</v>
      </c>
      <c r="Z794" s="2">
        <v>3.3</v>
      </c>
      <c r="AB794" s="2">
        <v>27</v>
      </c>
      <c r="AD794" t="s">
        <v>1086</v>
      </c>
      <c r="AE794" t="s">
        <v>1086</v>
      </c>
      <c r="AZ794" t="s">
        <v>1086</v>
      </c>
      <c r="BA794" t="s">
        <v>1086</v>
      </c>
      <c r="BU794" s="2">
        <v>92</v>
      </c>
      <c r="BV794" t="s">
        <v>1086</v>
      </c>
      <c r="BW794" t="s">
        <v>1086</v>
      </c>
      <c r="BX794" s="2">
        <v>89</v>
      </c>
      <c r="BY794" s="2">
        <v>96.7</v>
      </c>
      <c r="BZ794" s="2">
        <v>96.7</v>
      </c>
      <c r="CC794" s="2">
        <v>3</v>
      </c>
      <c r="CD794" s="2">
        <v>3.3</v>
      </c>
      <c r="CG794" s="2">
        <v>30</v>
      </c>
      <c r="CH794" s="2">
        <v>32.6</v>
      </c>
      <c r="CI794" s="2">
        <v>59</v>
      </c>
      <c r="CJ794" s="2">
        <v>64.099999999999994</v>
      </c>
      <c r="CM794" s="2">
        <v>3</v>
      </c>
      <c r="CN794" s="2">
        <v>3.3</v>
      </c>
      <c r="CP794" s="2">
        <v>27</v>
      </c>
      <c r="CQ794" s="2">
        <v>26</v>
      </c>
      <c r="CR794" t="s">
        <v>1086</v>
      </c>
      <c r="CS794" t="s">
        <v>1086</v>
      </c>
      <c r="CT794" s="2">
        <v>26</v>
      </c>
      <c r="CU794" s="2">
        <v>100</v>
      </c>
      <c r="CV794" s="2">
        <v>100</v>
      </c>
      <c r="DC794" s="2">
        <v>2</v>
      </c>
      <c r="DD794" s="2">
        <v>7.7</v>
      </c>
      <c r="DE794" s="2">
        <v>24</v>
      </c>
      <c r="DF794" s="2">
        <v>92.3</v>
      </c>
      <c r="DN794" t="s">
        <v>1086</v>
      </c>
      <c r="DO794" t="s">
        <v>1086</v>
      </c>
      <c r="EJ794" t="s">
        <v>1086</v>
      </c>
      <c r="EK794" t="s">
        <v>1086</v>
      </c>
      <c r="FE794" s="2">
        <v>26</v>
      </c>
      <c r="FF794" t="s">
        <v>1086</v>
      </c>
      <c r="FG794" t="s">
        <v>1086</v>
      </c>
      <c r="FH794" s="2">
        <v>26</v>
      </c>
      <c r="FI794" s="2">
        <v>100</v>
      </c>
      <c r="FJ794" s="2">
        <v>100</v>
      </c>
      <c r="FQ794" s="2">
        <v>2</v>
      </c>
      <c r="FR794" s="2">
        <v>7.7</v>
      </c>
      <c r="FS794" s="2">
        <v>24</v>
      </c>
      <c r="FT794" s="2">
        <v>92.3</v>
      </c>
      <c r="GB794" t="s">
        <v>1086</v>
      </c>
      <c r="GC794" t="s">
        <v>1086</v>
      </c>
    </row>
    <row r="795" spans="1:204" ht="12.75" customHeight="1" x14ac:dyDescent="0.2">
      <c r="A795" s="2">
        <v>4137</v>
      </c>
      <c r="B795" s="21">
        <f t="shared" si="60"/>
        <v>1.649</v>
      </c>
      <c r="C795" s="23">
        <f t="shared" si="61"/>
        <v>1.649</v>
      </c>
      <c r="D795" s="15">
        <f t="shared" si="62"/>
        <v>1.742</v>
      </c>
      <c r="E795" s="15">
        <f t="shared" si="63"/>
        <v>1.742</v>
      </c>
      <c r="F795" s="15">
        <f t="shared" si="64"/>
        <v>1.8020000000000003</v>
      </c>
      <c r="G795" s="17">
        <v>108</v>
      </c>
      <c r="H795" t="s">
        <v>1086</v>
      </c>
      <c r="I795" t="s">
        <v>1086</v>
      </c>
      <c r="J795" s="2">
        <v>14</v>
      </c>
      <c r="K795" s="2">
        <v>13</v>
      </c>
      <c r="L795" s="2">
        <v>13</v>
      </c>
      <c r="M795" s="2">
        <v>52</v>
      </c>
      <c r="N795" s="2">
        <v>48.1</v>
      </c>
      <c r="O795" s="2">
        <v>42</v>
      </c>
      <c r="P795" s="2">
        <v>38.9</v>
      </c>
      <c r="S795" s="2">
        <v>14</v>
      </c>
      <c r="T795" s="2">
        <v>13</v>
      </c>
      <c r="Y795" s="2">
        <v>94</v>
      </c>
      <c r="Z795" s="2">
        <v>87</v>
      </c>
      <c r="AA795" s="2">
        <v>3</v>
      </c>
      <c r="AB795" s="2">
        <v>97</v>
      </c>
      <c r="AD795" t="s">
        <v>1086</v>
      </c>
      <c r="AE795" t="s">
        <v>1086</v>
      </c>
      <c r="AZ795" t="s">
        <v>1086</v>
      </c>
      <c r="BA795" t="s">
        <v>1086</v>
      </c>
      <c r="BU795" s="2">
        <v>108</v>
      </c>
      <c r="BV795" t="s">
        <v>1086</v>
      </c>
      <c r="BW795" t="s">
        <v>1086</v>
      </c>
      <c r="BX795" s="2">
        <v>14</v>
      </c>
      <c r="BY795" s="2">
        <v>13</v>
      </c>
      <c r="BZ795" s="2">
        <v>13</v>
      </c>
      <c r="CA795" s="2">
        <v>52</v>
      </c>
      <c r="CB795" s="2">
        <v>48.1</v>
      </c>
      <c r="CC795" s="2">
        <v>42</v>
      </c>
      <c r="CD795" s="2">
        <v>38.9</v>
      </c>
      <c r="CG795" s="2">
        <v>14</v>
      </c>
      <c r="CH795" s="2">
        <v>13</v>
      </c>
      <c r="CM795" s="2">
        <v>94</v>
      </c>
      <c r="CN795" s="2">
        <v>87</v>
      </c>
      <c r="CO795" s="2">
        <v>3</v>
      </c>
      <c r="CP795" s="2">
        <v>97</v>
      </c>
      <c r="CQ795" s="2">
        <v>66</v>
      </c>
      <c r="CR795" t="s">
        <v>1086</v>
      </c>
      <c r="CS795" t="s">
        <v>1086</v>
      </c>
      <c r="CT795" s="2">
        <v>9</v>
      </c>
      <c r="CU795" s="2">
        <v>13.6</v>
      </c>
      <c r="CV795" s="2">
        <v>13.6</v>
      </c>
      <c r="CW795" s="2">
        <v>26</v>
      </c>
      <c r="CX795" s="2">
        <v>39.4</v>
      </c>
      <c r="CY795" s="2">
        <v>31</v>
      </c>
      <c r="CZ795" s="2">
        <v>47</v>
      </c>
      <c r="DC795" s="2">
        <v>9</v>
      </c>
      <c r="DD795" s="2">
        <v>13.6</v>
      </c>
      <c r="DI795" s="2">
        <v>57</v>
      </c>
      <c r="DJ795" s="2">
        <v>86.4</v>
      </c>
      <c r="DL795" s="2">
        <v>33</v>
      </c>
      <c r="DN795" t="s">
        <v>1086</v>
      </c>
      <c r="DO795" t="s">
        <v>1086</v>
      </c>
      <c r="EJ795" t="s">
        <v>1086</v>
      </c>
      <c r="EK795" t="s">
        <v>1086</v>
      </c>
      <c r="FE795" s="2">
        <v>66</v>
      </c>
      <c r="FF795" t="s">
        <v>1086</v>
      </c>
      <c r="FG795" t="s">
        <v>1086</v>
      </c>
      <c r="FH795" s="2">
        <v>9</v>
      </c>
      <c r="FI795" s="2">
        <v>13.6</v>
      </c>
      <c r="FJ795" s="2">
        <v>13.6</v>
      </c>
      <c r="FK795" s="2">
        <v>26</v>
      </c>
      <c r="FL795" s="2">
        <v>39.4</v>
      </c>
      <c r="FM795" s="2">
        <v>31</v>
      </c>
      <c r="FN795" s="2">
        <v>47</v>
      </c>
      <c r="FQ795" s="2">
        <v>9</v>
      </c>
      <c r="FR795" s="2">
        <v>13.6</v>
      </c>
      <c r="FW795" s="2">
        <v>57</v>
      </c>
      <c r="FX795" s="2">
        <v>86.4</v>
      </c>
      <c r="FZ795" s="2">
        <v>33</v>
      </c>
      <c r="GA795" s="2">
        <v>57</v>
      </c>
      <c r="GB795" t="s">
        <v>1086</v>
      </c>
      <c r="GC795" t="s">
        <v>1086</v>
      </c>
      <c r="GD795" s="2">
        <v>15</v>
      </c>
      <c r="GE795" s="2">
        <v>23.1</v>
      </c>
      <c r="GF795" s="2">
        <v>26.3</v>
      </c>
      <c r="GG795" s="2">
        <v>12</v>
      </c>
      <c r="GH795" s="2">
        <v>18.5</v>
      </c>
      <c r="GI795" s="2">
        <v>30</v>
      </c>
      <c r="GJ795" s="2">
        <v>46.2</v>
      </c>
      <c r="GM795" s="2">
        <v>15</v>
      </c>
      <c r="GN795" s="2">
        <v>23.1</v>
      </c>
      <c r="GQ795" s="2">
        <v>8</v>
      </c>
      <c r="GR795" s="2">
        <v>12.3</v>
      </c>
      <c r="GS795" s="2">
        <v>50</v>
      </c>
      <c r="GT795" s="2">
        <v>76.900000000000006</v>
      </c>
      <c r="GU795" s="2">
        <v>2</v>
      </c>
      <c r="GV795" s="2">
        <v>58</v>
      </c>
    </row>
    <row r="796" spans="1:204" ht="12.75" customHeight="1" x14ac:dyDescent="0.2">
      <c r="A796" s="2">
        <v>4139</v>
      </c>
      <c r="B796" s="21">
        <f t="shared" si="60"/>
        <v>3.9630000000000001</v>
      </c>
      <c r="C796" s="23">
        <f t="shared" si="61"/>
        <v>3.9630000000000001</v>
      </c>
      <c r="D796" s="15">
        <f t="shared" si="62"/>
        <v>0</v>
      </c>
      <c r="E796" s="15">
        <f t="shared" si="63"/>
        <v>0</v>
      </c>
      <c r="F796" s="15">
        <f t="shared" si="64"/>
        <v>0</v>
      </c>
      <c r="G796" s="17">
        <v>54</v>
      </c>
      <c r="H796" t="s">
        <v>1086</v>
      </c>
      <c r="I796" t="s">
        <v>1086</v>
      </c>
      <c r="J796" s="2">
        <v>54</v>
      </c>
      <c r="K796" s="2">
        <v>100</v>
      </c>
      <c r="L796" s="2">
        <v>100</v>
      </c>
      <c r="S796" s="2">
        <v>2</v>
      </c>
      <c r="T796" s="2">
        <v>3.7</v>
      </c>
      <c r="U796" s="2">
        <v>52</v>
      </c>
      <c r="V796" s="2">
        <v>96.3</v>
      </c>
      <c r="AD796" t="s">
        <v>1086</v>
      </c>
      <c r="AE796" t="s">
        <v>1086</v>
      </c>
      <c r="AZ796" t="s">
        <v>1086</v>
      </c>
      <c r="BA796" t="s">
        <v>1086</v>
      </c>
      <c r="BU796" s="2">
        <v>54</v>
      </c>
      <c r="BV796" t="s">
        <v>1086</v>
      </c>
      <c r="BW796" t="s">
        <v>1086</v>
      </c>
      <c r="BX796" s="2">
        <v>54</v>
      </c>
      <c r="BY796" s="2">
        <v>100</v>
      </c>
      <c r="BZ796" s="2">
        <v>100</v>
      </c>
      <c r="CG796" s="2">
        <v>2</v>
      </c>
      <c r="CH796" s="2">
        <v>3.7</v>
      </c>
      <c r="CI796" s="2">
        <v>52</v>
      </c>
      <c r="CJ796" s="2">
        <v>96.3</v>
      </c>
      <c r="CR796" t="s">
        <v>1086</v>
      </c>
      <c r="CS796" t="s">
        <v>1086</v>
      </c>
      <c r="DN796" t="s">
        <v>1086</v>
      </c>
      <c r="DO796" t="s">
        <v>1086</v>
      </c>
      <c r="EJ796" t="s">
        <v>1086</v>
      </c>
      <c r="EK796" t="s">
        <v>1086</v>
      </c>
      <c r="FF796" t="s">
        <v>1086</v>
      </c>
      <c r="FG796" t="s">
        <v>1086</v>
      </c>
      <c r="GB796" t="s">
        <v>1086</v>
      </c>
      <c r="GC796" t="s">
        <v>1086</v>
      </c>
    </row>
    <row r="797" spans="1:204" ht="12.75" customHeight="1" x14ac:dyDescent="0.2">
      <c r="A797" s="2">
        <v>4142</v>
      </c>
      <c r="B797" s="21">
        <f t="shared" si="60"/>
        <v>3.0910000000000002</v>
      </c>
      <c r="C797" s="23">
        <f t="shared" si="61"/>
        <v>3.0910000000000002</v>
      </c>
      <c r="D797" s="15">
        <f t="shared" si="62"/>
        <v>3.93</v>
      </c>
      <c r="E797" s="15">
        <f t="shared" si="63"/>
        <v>3.93</v>
      </c>
      <c r="F797" s="15">
        <f t="shared" si="64"/>
        <v>0</v>
      </c>
      <c r="G797" s="17">
        <v>207</v>
      </c>
      <c r="H797" t="s">
        <v>1086</v>
      </c>
      <c r="I797" t="s">
        <v>1086</v>
      </c>
      <c r="J797" s="2">
        <v>168</v>
      </c>
      <c r="K797" s="2">
        <v>81.2</v>
      </c>
      <c r="L797" s="2">
        <v>81.2</v>
      </c>
      <c r="M797" s="2">
        <v>11</v>
      </c>
      <c r="N797" s="2">
        <v>5.3</v>
      </c>
      <c r="O797" s="2">
        <v>28</v>
      </c>
      <c r="P797" s="2">
        <v>13.5</v>
      </c>
      <c r="Q797" s="2">
        <v>2</v>
      </c>
      <c r="R797" s="2">
        <v>1</v>
      </c>
      <c r="S797" s="2">
        <v>91</v>
      </c>
      <c r="T797" s="2">
        <v>44</v>
      </c>
      <c r="U797" s="2">
        <v>75</v>
      </c>
      <c r="V797" s="2">
        <v>36.200000000000003</v>
      </c>
      <c r="Y797" s="2">
        <v>39</v>
      </c>
      <c r="Z797" s="2">
        <v>18.8</v>
      </c>
      <c r="AB797" s="2">
        <v>73</v>
      </c>
      <c r="AD797" t="s">
        <v>1086</v>
      </c>
      <c r="AE797" t="s">
        <v>1086</v>
      </c>
      <c r="AZ797" t="s">
        <v>1086</v>
      </c>
      <c r="BA797" t="s">
        <v>1086</v>
      </c>
      <c r="BU797" s="2">
        <v>207</v>
      </c>
      <c r="BV797" t="s">
        <v>1086</v>
      </c>
      <c r="BW797" t="s">
        <v>1086</v>
      </c>
      <c r="BX797" s="2">
        <v>168</v>
      </c>
      <c r="BY797" s="2">
        <v>81.2</v>
      </c>
      <c r="BZ797" s="2">
        <v>81.2</v>
      </c>
      <c r="CA797" s="2">
        <v>11</v>
      </c>
      <c r="CB797" s="2">
        <v>5.3</v>
      </c>
      <c r="CC797" s="2">
        <v>28</v>
      </c>
      <c r="CD797" s="2">
        <v>13.5</v>
      </c>
      <c r="CE797" s="2">
        <v>2</v>
      </c>
      <c r="CF797" s="2">
        <v>1</v>
      </c>
      <c r="CG797" s="2">
        <v>91</v>
      </c>
      <c r="CH797" s="2">
        <v>44</v>
      </c>
      <c r="CI797" s="2">
        <v>75</v>
      </c>
      <c r="CJ797" s="2">
        <v>36.200000000000003</v>
      </c>
      <c r="CM797" s="2">
        <v>39</v>
      </c>
      <c r="CN797" s="2">
        <v>18.8</v>
      </c>
      <c r="CP797" s="2">
        <v>73</v>
      </c>
      <c r="CQ797" s="2">
        <v>57</v>
      </c>
      <c r="CR797" t="s">
        <v>1086</v>
      </c>
      <c r="CS797" t="s">
        <v>1086</v>
      </c>
      <c r="CT797" s="2">
        <v>57</v>
      </c>
      <c r="CU797" s="2">
        <v>100</v>
      </c>
      <c r="CV797" s="2">
        <v>100</v>
      </c>
      <c r="DC797" s="2">
        <v>4</v>
      </c>
      <c r="DD797" s="2">
        <v>7</v>
      </c>
      <c r="DE797" s="2">
        <v>53</v>
      </c>
      <c r="DF797" s="2">
        <v>93</v>
      </c>
      <c r="DL797" s="2">
        <v>1</v>
      </c>
      <c r="DN797" t="s">
        <v>1086</v>
      </c>
      <c r="DO797" t="s">
        <v>1086</v>
      </c>
      <c r="EJ797" t="s">
        <v>1086</v>
      </c>
      <c r="EK797" t="s">
        <v>1086</v>
      </c>
      <c r="FE797" s="2">
        <v>57</v>
      </c>
      <c r="FF797" t="s">
        <v>1086</v>
      </c>
      <c r="FG797" t="s">
        <v>1086</v>
      </c>
      <c r="FH797" s="2">
        <v>57</v>
      </c>
      <c r="FI797" s="2">
        <v>100</v>
      </c>
      <c r="FJ797" s="2">
        <v>100</v>
      </c>
      <c r="FQ797" s="2">
        <v>4</v>
      </c>
      <c r="FR797" s="2">
        <v>7</v>
      </c>
      <c r="FS797" s="2">
        <v>53</v>
      </c>
      <c r="FT797" s="2">
        <v>93</v>
      </c>
      <c r="FZ797" s="2">
        <v>1</v>
      </c>
      <c r="GB797" t="s">
        <v>1086</v>
      </c>
      <c r="GC797" t="s">
        <v>1086</v>
      </c>
    </row>
    <row r="798" spans="1:204" ht="12.75" customHeight="1" x14ac:dyDescent="0.2">
      <c r="A798" s="2">
        <v>4145</v>
      </c>
      <c r="B798" s="21">
        <f t="shared" si="60"/>
        <v>3.7850000000000001</v>
      </c>
      <c r="C798" s="23">
        <f t="shared" si="61"/>
        <v>3.7850000000000001</v>
      </c>
      <c r="D798" s="15">
        <f t="shared" si="62"/>
        <v>4</v>
      </c>
      <c r="E798" s="15">
        <f t="shared" si="63"/>
        <v>4</v>
      </c>
      <c r="F798" s="15">
        <f t="shared" si="64"/>
        <v>0</v>
      </c>
      <c r="G798" s="17">
        <v>136</v>
      </c>
      <c r="H798" t="s">
        <v>1086</v>
      </c>
      <c r="I798" t="s">
        <v>1086</v>
      </c>
      <c r="J798" s="2">
        <v>134</v>
      </c>
      <c r="K798" s="2">
        <v>98.5</v>
      </c>
      <c r="L798" s="2">
        <v>98.5</v>
      </c>
      <c r="M798" s="2">
        <v>1</v>
      </c>
      <c r="N798" s="2">
        <v>0.7</v>
      </c>
      <c r="O798" s="2">
        <v>1</v>
      </c>
      <c r="P798" s="2">
        <v>0.7</v>
      </c>
      <c r="S798" s="2">
        <v>24</v>
      </c>
      <c r="T798" s="2">
        <v>17.600000000000001</v>
      </c>
      <c r="U798" s="2">
        <v>110</v>
      </c>
      <c r="V798" s="2">
        <v>80.900000000000006</v>
      </c>
      <c r="Y798" s="2">
        <v>2</v>
      </c>
      <c r="Z798" s="2">
        <v>1.5</v>
      </c>
      <c r="AB798" s="2">
        <v>35</v>
      </c>
      <c r="AD798" t="s">
        <v>1086</v>
      </c>
      <c r="AE798" t="s">
        <v>1086</v>
      </c>
      <c r="AZ798" t="s">
        <v>1086</v>
      </c>
      <c r="BA798" t="s">
        <v>1086</v>
      </c>
      <c r="BU798" s="2">
        <v>136</v>
      </c>
      <c r="BV798" t="s">
        <v>1086</v>
      </c>
      <c r="BW798" t="s">
        <v>1086</v>
      </c>
      <c r="BX798" s="2">
        <v>134</v>
      </c>
      <c r="BY798" s="2">
        <v>98.5</v>
      </c>
      <c r="BZ798" s="2">
        <v>98.5</v>
      </c>
      <c r="CA798" s="2">
        <v>1</v>
      </c>
      <c r="CB798" s="2">
        <v>0.7</v>
      </c>
      <c r="CC798" s="2">
        <v>1</v>
      </c>
      <c r="CD798" s="2">
        <v>0.7</v>
      </c>
      <c r="CG798" s="2">
        <v>24</v>
      </c>
      <c r="CH798" s="2">
        <v>17.600000000000001</v>
      </c>
      <c r="CI798" s="2">
        <v>110</v>
      </c>
      <c r="CJ798" s="2">
        <v>80.900000000000006</v>
      </c>
      <c r="CM798" s="2">
        <v>2</v>
      </c>
      <c r="CN798" s="2">
        <v>1.5</v>
      </c>
      <c r="CP798" s="2">
        <v>35</v>
      </c>
      <c r="CQ798" s="2">
        <v>35</v>
      </c>
      <c r="CR798" t="s">
        <v>1086</v>
      </c>
      <c r="CS798" t="s">
        <v>1086</v>
      </c>
      <c r="CT798" s="2">
        <v>35</v>
      </c>
      <c r="CU798" s="2">
        <v>100</v>
      </c>
      <c r="CV798" s="2">
        <v>100</v>
      </c>
      <c r="DE798" s="2">
        <v>35</v>
      </c>
      <c r="DF798" s="2">
        <v>100</v>
      </c>
      <c r="DL798" s="2">
        <v>1</v>
      </c>
      <c r="DN798" t="s">
        <v>1086</v>
      </c>
      <c r="DO798" t="s">
        <v>1086</v>
      </c>
      <c r="EJ798" t="s">
        <v>1086</v>
      </c>
      <c r="EK798" t="s">
        <v>1086</v>
      </c>
      <c r="FE798" s="2">
        <v>35</v>
      </c>
      <c r="FF798" t="s">
        <v>1086</v>
      </c>
      <c r="FG798" t="s">
        <v>1086</v>
      </c>
      <c r="FH798" s="2">
        <v>35</v>
      </c>
      <c r="FI798" s="2">
        <v>100</v>
      </c>
      <c r="FJ798" s="2">
        <v>100</v>
      </c>
      <c r="FS798" s="2">
        <v>35</v>
      </c>
      <c r="FT798" s="2">
        <v>100</v>
      </c>
      <c r="FZ798" s="2">
        <v>1</v>
      </c>
      <c r="GB798" t="s">
        <v>1086</v>
      </c>
      <c r="GC798" t="s">
        <v>1086</v>
      </c>
    </row>
    <row r="799" spans="1:204" ht="12.75" customHeight="1" x14ac:dyDescent="0.2">
      <c r="A799" s="2">
        <v>4148</v>
      </c>
      <c r="B799" s="21">
        <f t="shared" si="60"/>
        <v>3.2620000000000005</v>
      </c>
      <c r="C799" s="23">
        <f t="shared" si="61"/>
        <v>3.2620000000000005</v>
      </c>
      <c r="D799" s="15">
        <f t="shared" si="62"/>
        <v>3.9709999999999996</v>
      </c>
      <c r="E799" s="15">
        <f t="shared" si="63"/>
        <v>3.9709999999999996</v>
      </c>
      <c r="F799" s="15">
        <f t="shared" si="64"/>
        <v>0</v>
      </c>
      <c r="G799" s="17">
        <v>227</v>
      </c>
      <c r="H799" t="s">
        <v>1086</v>
      </c>
      <c r="I799" t="s">
        <v>1086</v>
      </c>
      <c r="J799" s="2">
        <v>189</v>
      </c>
      <c r="K799" s="2">
        <v>83.3</v>
      </c>
      <c r="L799" s="2">
        <v>83.3</v>
      </c>
      <c r="M799" s="2">
        <v>9</v>
      </c>
      <c r="N799" s="2">
        <v>4</v>
      </c>
      <c r="O799" s="2">
        <v>29</v>
      </c>
      <c r="P799" s="2">
        <v>12.8</v>
      </c>
      <c r="S799" s="2">
        <v>83</v>
      </c>
      <c r="T799" s="2">
        <v>36.6</v>
      </c>
      <c r="U799" s="2">
        <v>106</v>
      </c>
      <c r="V799" s="2">
        <v>46.7</v>
      </c>
      <c r="Y799" s="2">
        <v>38</v>
      </c>
      <c r="Z799" s="2">
        <v>16.7</v>
      </c>
      <c r="AB799" s="2">
        <v>71</v>
      </c>
      <c r="AD799" t="s">
        <v>1086</v>
      </c>
      <c r="AE799" t="s">
        <v>1086</v>
      </c>
      <c r="AZ799" t="s">
        <v>1086</v>
      </c>
      <c r="BA799" t="s">
        <v>1086</v>
      </c>
      <c r="BU799" s="2">
        <v>227</v>
      </c>
      <c r="BV799" t="s">
        <v>1086</v>
      </c>
      <c r="BW799" t="s">
        <v>1086</v>
      </c>
      <c r="BX799" s="2">
        <v>189</v>
      </c>
      <c r="BY799" s="2">
        <v>83.3</v>
      </c>
      <c r="BZ799" s="2">
        <v>83.3</v>
      </c>
      <c r="CA799" s="2">
        <v>9</v>
      </c>
      <c r="CB799" s="2">
        <v>4</v>
      </c>
      <c r="CC799" s="2">
        <v>29</v>
      </c>
      <c r="CD799" s="2">
        <v>12.8</v>
      </c>
      <c r="CG799" s="2">
        <v>83</v>
      </c>
      <c r="CH799" s="2">
        <v>36.6</v>
      </c>
      <c r="CI799" s="2">
        <v>106</v>
      </c>
      <c r="CJ799" s="2">
        <v>46.7</v>
      </c>
      <c r="CM799" s="2">
        <v>38</v>
      </c>
      <c r="CN799" s="2">
        <v>16.7</v>
      </c>
      <c r="CP799" s="2">
        <v>71</v>
      </c>
      <c r="CQ799" s="2">
        <v>68</v>
      </c>
      <c r="CR799" t="s">
        <v>1086</v>
      </c>
      <c r="CS799" t="s">
        <v>1086</v>
      </c>
      <c r="CT799" s="2">
        <v>68</v>
      </c>
      <c r="CU799" s="2">
        <v>100</v>
      </c>
      <c r="CV799" s="2">
        <v>100</v>
      </c>
      <c r="DC799" s="2">
        <v>2</v>
      </c>
      <c r="DD799" s="2">
        <v>2.9</v>
      </c>
      <c r="DE799" s="2">
        <v>66</v>
      </c>
      <c r="DF799" s="2">
        <v>97.1</v>
      </c>
      <c r="DN799" t="s">
        <v>1086</v>
      </c>
      <c r="DO799" t="s">
        <v>1086</v>
      </c>
      <c r="EJ799" t="s">
        <v>1086</v>
      </c>
      <c r="EK799" t="s">
        <v>1086</v>
      </c>
      <c r="FE799" s="2">
        <v>68</v>
      </c>
      <c r="FF799" t="s">
        <v>1086</v>
      </c>
      <c r="FG799" t="s">
        <v>1086</v>
      </c>
      <c r="FH799" s="2">
        <v>68</v>
      </c>
      <c r="FI799" s="2">
        <v>100</v>
      </c>
      <c r="FJ799" s="2">
        <v>100</v>
      </c>
      <c r="FQ799" s="2">
        <v>2</v>
      </c>
      <c r="FR799" s="2">
        <v>2.9</v>
      </c>
      <c r="FS799" s="2">
        <v>66</v>
      </c>
      <c r="FT799" s="2">
        <v>97.1</v>
      </c>
      <c r="GB799" t="s">
        <v>1086</v>
      </c>
      <c r="GC799" t="s">
        <v>1086</v>
      </c>
    </row>
    <row r="800" spans="1:204" ht="12.75" customHeight="1" x14ac:dyDescent="0.2">
      <c r="A800" s="2">
        <v>4149</v>
      </c>
      <c r="B800" s="21">
        <f t="shared" si="60"/>
        <v>2.2639999999999998</v>
      </c>
      <c r="C800" s="23">
        <f t="shared" si="61"/>
        <v>2.2639999999999998</v>
      </c>
      <c r="D800" s="15">
        <f t="shared" si="62"/>
        <v>3.44</v>
      </c>
      <c r="E800" s="15">
        <f t="shared" si="63"/>
        <v>3.44</v>
      </c>
      <c r="F800" s="15">
        <f t="shared" si="64"/>
        <v>2.4119999999999999</v>
      </c>
      <c r="G800" s="17">
        <v>106</v>
      </c>
      <c r="H800" t="s">
        <v>1086</v>
      </c>
      <c r="I800" t="s">
        <v>1086</v>
      </c>
      <c r="J800" s="2">
        <v>68</v>
      </c>
      <c r="K800" s="2">
        <v>59.6</v>
      </c>
      <c r="L800" s="2">
        <v>64.2</v>
      </c>
      <c r="M800" s="2">
        <v>17</v>
      </c>
      <c r="N800" s="2">
        <v>14.9</v>
      </c>
      <c r="O800" s="2">
        <v>21</v>
      </c>
      <c r="P800" s="2">
        <v>18.399999999999999</v>
      </c>
      <c r="Q800" s="2">
        <v>5</v>
      </c>
      <c r="R800" s="2">
        <v>4.4000000000000004</v>
      </c>
      <c r="S800" s="2">
        <v>53</v>
      </c>
      <c r="T800" s="2">
        <v>46.5</v>
      </c>
      <c r="U800" s="2">
        <v>10</v>
      </c>
      <c r="V800" s="2">
        <v>8.8000000000000007</v>
      </c>
      <c r="W800" s="2">
        <v>8</v>
      </c>
      <c r="X800" s="2">
        <v>7</v>
      </c>
      <c r="Y800" s="2">
        <v>46</v>
      </c>
      <c r="Z800" s="2">
        <v>40.4</v>
      </c>
      <c r="AA800" s="2">
        <v>3</v>
      </c>
      <c r="AB800" s="2">
        <v>275</v>
      </c>
      <c r="AD800" t="s">
        <v>1086</v>
      </c>
      <c r="AE800" t="s">
        <v>1086</v>
      </c>
      <c r="AZ800" t="s">
        <v>1086</v>
      </c>
      <c r="BA800" t="s">
        <v>1086</v>
      </c>
      <c r="BU800" s="2">
        <v>106</v>
      </c>
      <c r="BV800" t="s">
        <v>1086</v>
      </c>
      <c r="BW800" t="s">
        <v>1086</v>
      </c>
      <c r="BX800" s="2">
        <v>68</v>
      </c>
      <c r="BY800" s="2">
        <v>59.6</v>
      </c>
      <c r="BZ800" s="2">
        <v>64.2</v>
      </c>
      <c r="CA800" s="2">
        <v>17</v>
      </c>
      <c r="CB800" s="2">
        <v>14.9</v>
      </c>
      <c r="CC800" s="2">
        <v>21</v>
      </c>
      <c r="CD800" s="2">
        <v>18.399999999999999</v>
      </c>
      <c r="CE800" s="2">
        <v>5</v>
      </c>
      <c r="CF800" s="2">
        <v>4.4000000000000004</v>
      </c>
      <c r="CG800" s="2">
        <v>53</v>
      </c>
      <c r="CH800" s="2">
        <v>46.5</v>
      </c>
      <c r="CI800" s="2">
        <v>10</v>
      </c>
      <c r="CJ800" s="2">
        <v>8.8000000000000007</v>
      </c>
      <c r="CK800" s="2">
        <v>8</v>
      </c>
      <c r="CL800" s="2">
        <v>7</v>
      </c>
      <c r="CM800" s="2">
        <v>46</v>
      </c>
      <c r="CN800" s="2">
        <v>40.4</v>
      </c>
      <c r="CO800" s="2">
        <v>3</v>
      </c>
      <c r="CP800" s="2">
        <v>275</v>
      </c>
      <c r="CQ800" s="2">
        <v>59</v>
      </c>
      <c r="CR800" t="s">
        <v>1086</v>
      </c>
      <c r="CS800" t="s">
        <v>1086</v>
      </c>
      <c r="CT800" s="2">
        <v>53</v>
      </c>
      <c r="CU800" s="2">
        <v>89.8</v>
      </c>
      <c r="CV800" s="2">
        <v>89.8</v>
      </c>
      <c r="CW800" s="2">
        <v>1</v>
      </c>
      <c r="CX800" s="2">
        <v>1.7</v>
      </c>
      <c r="CY800" s="2">
        <v>5</v>
      </c>
      <c r="CZ800" s="2">
        <v>8.5</v>
      </c>
      <c r="DC800" s="2">
        <v>20</v>
      </c>
      <c r="DD800" s="2">
        <v>33.9</v>
      </c>
      <c r="DE800" s="2">
        <v>33</v>
      </c>
      <c r="DF800" s="2">
        <v>55.9</v>
      </c>
      <c r="DI800" s="2">
        <v>6</v>
      </c>
      <c r="DJ800" s="2">
        <v>10.199999999999999</v>
      </c>
      <c r="DL800" s="2">
        <v>163</v>
      </c>
      <c r="DN800" t="s">
        <v>1086</v>
      </c>
      <c r="DO800" t="s">
        <v>1086</v>
      </c>
      <c r="EJ800" t="s">
        <v>1086</v>
      </c>
      <c r="EK800" t="s">
        <v>1086</v>
      </c>
      <c r="FE800" s="2">
        <v>59</v>
      </c>
      <c r="FF800" t="s">
        <v>1086</v>
      </c>
      <c r="FG800" t="s">
        <v>1086</v>
      </c>
      <c r="FH800" s="2">
        <v>53</v>
      </c>
      <c r="FI800" s="2">
        <v>89.8</v>
      </c>
      <c r="FJ800" s="2">
        <v>89.8</v>
      </c>
      <c r="FK800" s="2">
        <v>1</v>
      </c>
      <c r="FL800" s="2">
        <v>1.7</v>
      </c>
      <c r="FM800" s="2">
        <v>5</v>
      </c>
      <c r="FN800" s="2">
        <v>8.5</v>
      </c>
      <c r="FQ800" s="2">
        <v>20</v>
      </c>
      <c r="FR800" s="2">
        <v>33.9</v>
      </c>
      <c r="FS800" s="2">
        <v>33</v>
      </c>
      <c r="FT800" s="2">
        <v>55.9</v>
      </c>
      <c r="FW800" s="2">
        <v>6</v>
      </c>
      <c r="FX800" s="2">
        <v>10.199999999999999</v>
      </c>
      <c r="FZ800" s="2">
        <v>163</v>
      </c>
      <c r="GA800" s="2">
        <v>53</v>
      </c>
      <c r="GB800" t="s">
        <v>1086</v>
      </c>
      <c r="GC800" t="s">
        <v>1086</v>
      </c>
      <c r="GD800" s="2">
        <v>45</v>
      </c>
      <c r="GE800" s="2">
        <v>61.6</v>
      </c>
      <c r="GF800" s="2">
        <v>84.9</v>
      </c>
      <c r="GI800" s="2">
        <v>8</v>
      </c>
      <c r="GJ800" s="2">
        <v>11</v>
      </c>
      <c r="GK800" s="2">
        <v>2</v>
      </c>
      <c r="GL800" s="2">
        <v>2.7</v>
      </c>
      <c r="GM800" s="2">
        <v>12</v>
      </c>
      <c r="GN800" s="2">
        <v>16.399999999999999</v>
      </c>
      <c r="GO800" s="2">
        <v>31</v>
      </c>
      <c r="GP800" s="2">
        <v>42.5</v>
      </c>
      <c r="GQ800" s="2">
        <v>20</v>
      </c>
      <c r="GR800" s="2">
        <v>27.4</v>
      </c>
      <c r="GS800" s="2">
        <v>28</v>
      </c>
      <c r="GT800" s="2">
        <v>38.4</v>
      </c>
      <c r="GU800" s="2">
        <v>1</v>
      </c>
      <c r="GV800" s="2">
        <v>158</v>
      </c>
    </row>
    <row r="801" spans="1:204" ht="12.75" customHeight="1" x14ac:dyDescent="0.2">
      <c r="A801" s="2">
        <v>4156</v>
      </c>
      <c r="B801" s="21">
        <f t="shared" si="60"/>
        <v>3.8890000000000002</v>
      </c>
      <c r="C801" s="23">
        <f t="shared" si="61"/>
        <v>3.8890000000000002</v>
      </c>
      <c r="D801" s="15">
        <f t="shared" si="62"/>
        <v>0</v>
      </c>
      <c r="E801" s="15">
        <f t="shared" si="63"/>
        <v>0</v>
      </c>
      <c r="F801" s="15">
        <f t="shared" si="64"/>
        <v>0</v>
      </c>
      <c r="G801" s="17">
        <v>18</v>
      </c>
      <c r="H801" t="s">
        <v>1086</v>
      </c>
      <c r="I801" t="s">
        <v>1086</v>
      </c>
      <c r="J801" s="2">
        <v>18</v>
      </c>
      <c r="K801" s="2">
        <v>100</v>
      </c>
      <c r="L801" s="2">
        <v>100</v>
      </c>
      <c r="S801" s="2">
        <v>2</v>
      </c>
      <c r="T801" s="2">
        <v>11.1</v>
      </c>
      <c r="U801" s="2">
        <v>16</v>
      </c>
      <c r="V801" s="2">
        <v>88.9</v>
      </c>
      <c r="AB801" s="2">
        <v>1</v>
      </c>
      <c r="AD801" t="s">
        <v>1086</v>
      </c>
      <c r="AE801" t="s">
        <v>1086</v>
      </c>
      <c r="AZ801" t="s">
        <v>1086</v>
      </c>
      <c r="BA801" t="s">
        <v>1086</v>
      </c>
      <c r="BU801" s="2">
        <v>18</v>
      </c>
      <c r="BV801" t="s">
        <v>1086</v>
      </c>
      <c r="BW801" t="s">
        <v>1086</v>
      </c>
      <c r="BX801" s="2">
        <v>18</v>
      </c>
      <c r="BY801" s="2">
        <v>100</v>
      </c>
      <c r="BZ801" s="2">
        <v>100</v>
      </c>
      <c r="CG801" s="2">
        <v>2</v>
      </c>
      <c r="CH801" s="2">
        <v>11.1</v>
      </c>
      <c r="CI801" s="2">
        <v>16</v>
      </c>
      <c r="CJ801" s="2">
        <v>88.9</v>
      </c>
      <c r="CP801" s="2">
        <v>1</v>
      </c>
      <c r="CQ801" s="2">
        <v>1</v>
      </c>
      <c r="CR801" t="s">
        <v>1086</v>
      </c>
      <c r="CS801" t="s">
        <v>1086</v>
      </c>
      <c r="DN801" t="s">
        <v>1086</v>
      </c>
      <c r="DO801" t="s">
        <v>1086</v>
      </c>
      <c r="EJ801" t="s">
        <v>1086</v>
      </c>
      <c r="EK801" t="s">
        <v>1086</v>
      </c>
      <c r="FE801" s="2">
        <v>1</v>
      </c>
      <c r="FF801" t="s">
        <v>1086</v>
      </c>
      <c r="FG801" t="s">
        <v>1086</v>
      </c>
      <c r="GB801" t="s">
        <v>1086</v>
      </c>
      <c r="GC801" t="s">
        <v>1086</v>
      </c>
    </row>
    <row r="802" spans="1:204" ht="12.75" customHeight="1" x14ac:dyDescent="0.2">
      <c r="A802" s="2">
        <v>4158</v>
      </c>
      <c r="B802" s="21">
        <f t="shared" si="60"/>
        <v>1.8270000000000002</v>
      </c>
      <c r="C802" s="23">
        <f t="shared" si="61"/>
        <v>1.8270000000000002</v>
      </c>
      <c r="D802" s="15">
        <f t="shared" si="62"/>
        <v>2.6010000000000004</v>
      </c>
      <c r="E802" s="15">
        <f t="shared" si="63"/>
        <v>2.6010000000000004</v>
      </c>
      <c r="F802" s="15">
        <f t="shared" si="64"/>
        <v>2.5939999999999999</v>
      </c>
      <c r="G802" s="17">
        <v>567</v>
      </c>
      <c r="H802" t="s">
        <v>1086</v>
      </c>
      <c r="I802" t="s">
        <v>1086</v>
      </c>
      <c r="J802" s="2">
        <v>147</v>
      </c>
      <c r="K802" s="2">
        <v>25</v>
      </c>
      <c r="L802" s="2">
        <v>25.9</v>
      </c>
      <c r="M802" s="2">
        <v>211</v>
      </c>
      <c r="N802" s="2">
        <v>35.799999999999997</v>
      </c>
      <c r="O802" s="2">
        <v>209</v>
      </c>
      <c r="P802" s="2">
        <v>35.5</v>
      </c>
      <c r="Q802" s="2">
        <v>3</v>
      </c>
      <c r="R802" s="2">
        <v>0.5</v>
      </c>
      <c r="S802" s="2">
        <v>130</v>
      </c>
      <c r="T802" s="2">
        <v>22.1</v>
      </c>
      <c r="U802" s="2">
        <v>14</v>
      </c>
      <c r="V802" s="2">
        <v>2.4</v>
      </c>
      <c r="W802" s="2">
        <v>22</v>
      </c>
      <c r="X802" s="2">
        <v>3.7</v>
      </c>
      <c r="Y802" s="2">
        <v>442</v>
      </c>
      <c r="Z802" s="2">
        <v>75</v>
      </c>
      <c r="AA802" s="2">
        <v>9</v>
      </c>
      <c r="AB802" s="2">
        <v>612</v>
      </c>
      <c r="AD802" t="s">
        <v>1086</v>
      </c>
      <c r="AE802" t="s">
        <v>1086</v>
      </c>
      <c r="AZ802" t="s">
        <v>1086</v>
      </c>
      <c r="BA802" t="s">
        <v>1086</v>
      </c>
      <c r="BU802" s="2">
        <v>567</v>
      </c>
      <c r="BV802" t="s">
        <v>1086</v>
      </c>
      <c r="BW802" t="s">
        <v>1086</v>
      </c>
      <c r="BX802" s="2">
        <v>147</v>
      </c>
      <c r="BY802" s="2">
        <v>25</v>
      </c>
      <c r="BZ802" s="2">
        <v>25.9</v>
      </c>
      <c r="CA802" s="2">
        <v>211</v>
      </c>
      <c r="CB802" s="2">
        <v>35.799999999999997</v>
      </c>
      <c r="CC802" s="2">
        <v>209</v>
      </c>
      <c r="CD802" s="2">
        <v>35.5</v>
      </c>
      <c r="CE802" s="2">
        <v>3</v>
      </c>
      <c r="CF802" s="2">
        <v>0.5</v>
      </c>
      <c r="CG802" s="2">
        <v>130</v>
      </c>
      <c r="CH802" s="2">
        <v>22.1</v>
      </c>
      <c r="CI802" s="2">
        <v>14</v>
      </c>
      <c r="CJ802" s="2">
        <v>2.4</v>
      </c>
      <c r="CK802" s="2">
        <v>22</v>
      </c>
      <c r="CL802" s="2">
        <v>3.7</v>
      </c>
      <c r="CM802" s="2">
        <v>442</v>
      </c>
      <c r="CN802" s="2">
        <v>75</v>
      </c>
      <c r="CO802" s="2">
        <v>9</v>
      </c>
      <c r="CP802" s="2">
        <v>612</v>
      </c>
      <c r="CQ802" s="2">
        <v>317</v>
      </c>
      <c r="CR802" t="s">
        <v>1086</v>
      </c>
      <c r="CS802" t="s">
        <v>1086</v>
      </c>
      <c r="CT802" s="2">
        <v>186</v>
      </c>
      <c r="CU802" s="2">
        <v>58.7</v>
      </c>
      <c r="CV802" s="2">
        <v>58.7</v>
      </c>
      <c r="CW802" s="2">
        <v>49</v>
      </c>
      <c r="CX802" s="2">
        <v>15.5</v>
      </c>
      <c r="CY802" s="2">
        <v>82</v>
      </c>
      <c r="CZ802" s="2">
        <v>25.9</v>
      </c>
      <c r="DC802" s="2">
        <v>133</v>
      </c>
      <c r="DD802" s="2">
        <v>42</v>
      </c>
      <c r="DE802" s="2">
        <v>53</v>
      </c>
      <c r="DF802" s="2">
        <v>16.7</v>
      </c>
      <c r="DI802" s="2">
        <v>131</v>
      </c>
      <c r="DJ802" s="2">
        <v>41.3</v>
      </c>
      <c r="DL802" s="2">
        <v>301</v>
      </c>
      <c r="DN802" t="s">
        <v>1086</v>
      </c>
      <c r="DO802" t="s">
        <v>1086</v>
      </c>
      <c r="EJ802" t="s">
        <v>1086</v>
      </c>
      <c r="EK802" t="s">
        <v>1086</v>
      </c>
      <c r="FE802" s="2">
        <v>317</v>
      </c>
      <c r="FF802" t="s">
        <v>1086</v>
      </c>
      <c r="FG802" t="s">
        <v>1086</v>
      </c>
      <c r="FH802" s="2">
        <v>186</v>
      </c>
      <c r="FI802" s="2">
        <v>58.7</v>
      </c>
      <c r="FJ802" s="2">
        <v>58.7</v>
      </c>
      <c r="FK802" s="2">
        <v>49</v>
      </c>
      <c r="FL802" s="2">
        <v>15.5</v>
      </c>
      <c r="FM802" s="2">
        <v>82</v>
      </c>
      <c r="FN802" s="2">
        <v>25.9</v>
      </c>
      <c r="FQ802" s="2">
        <v>133</v>
      </c>
      <c r="FR802" s="2">
        <v>42</v>
      </c>
      <c r="FS802" s="2">
        <v>53</v>
      </c>
      <c r="FT802" s="2">
        <v>16.7</v>
      </c>
      <c r="FW802" s="2">
        <v>131</v>
      </c>
      <c r="FX802" s="2">
        <v>41.3</v>
      </c>
      <c r="FZ802" s="2">
        <v>301</v>
      </c>
      <c r="GA802" s="2">
        <v>405</v>
      </c>
      <c r="GB802" t="s">
        <v>1086</v>
      </c>
      <c r="GC802" t="s">
        <v>1086</v>
      </c>
      <c r="GD802" s="2">
        <v>248</v>
      </c>
      <c r="GE802" s="2">
        <v>57.5</v>
      </c>
      <c r="GF802" s="2">
        <v>61.2</v>
      </c>
      <c r="GG802" s="2">
        <v>34</v>
      </c>
      <c r="GH802" s="2">
        <v>7.9</v>
      </c>
      <c r="GI802" s="2">
        <v>123</v>
      </c>
      <c r="GJ802" s="2">
        <v>28.5</v>
      </c>
      <c r="GM802" s="2">
        <v>153</v>
      </c>
      <c r="GN802" s="2">
        <v>35.5</v>
      </c>
      <c r="GO802" s="2">
        <v>95</v>
      </c>
      <c r="GP802" s="2">
        <v>22</v>
      </c>
      <c r="GQ802" s="2">
        <v>26</v>
      </c>
      <c r="GR802" s="2">
        <v>6</v>
      </c>
      <c r="GS802" s="2">
        <v>183</v>
      </c>
      <c r="GT802" s="2">
        <v>42.5</v>
      </c>
      <c r="GU802" s="2">
        <v>6</v>
      </c>
      <c r="GV802" s="2">
        <v>219</v>
      </c>
    </row>
    <row r="803" spans="1:204" ht="12.75" customHeight="1" x14ac:dyDescent="0.2">
      <c r="A803" s="2">
        <v>4161</v>
      </c>
      <c r="B803" s="21">
        <f t="shared" si="60"/>
        <v>3.036</v>
      </c>
      <c r="C803" s="23">
        <f t="shared" si="61"/>
        <v>3.036</v>
      </c>
      <c r="D803" s="15">
        <f t="shared" si="62"/>
        <v>3.8620000000000005</v>
      </c>
      <c r="E803" s="15">
        <f t="shared" si="63"/>
        <v>3.8620000000000005</v>
      </c>
      <c r="F803" s="15">
        <f t="shared" si="64"/>
        <v>0</v>
      </c>
      <c r="G803" s="17">
        <v>206</v>
      </c>
      <c r="H803" t="s">
        <v>1086</v>
      </c>
      <c r="I803" t="s">
        <v>1086</v>
      </c>
      <c r="J803" s="2">
        <v>153</v>
      </c>
      <c r="K803" s="2">
        <v>74.3</v>
      </c>
      <c r="L803" s="2">
        <v>74.3</v>
      </c>
      <c r="M803" s="2">
        <v>29</v>
      </c>
      <c r="N803" s="2">
        <v>14.1</v>
      </c>
      <c r="O803" s="2">
        <v>24</v>
      </c>
      <c r="P803" s="2">
        <v>11.7</v>
      </c>
      <c r="S803" s="2">
        <v>64</v>
      </c>
      <c r="T803" s="2">
        <v>31.1</v>
      </c>
      <c r="U803" s="2">
        <v>89</v>
      </c>
      <c r="V803" s="2">
        <v>43.2</v>
      </c>
      <c r="Y803" s="2">
        <v>53</v>
      </c>
      <c r="Z803" s="2">
        <v>25.7</v>
      </c>
      <c r="AB803" s="2">
        <v>29</v>
      </c>
      <c r="AD803" t="s">
        <v>1086</v>
      </c>
      <c r="AE803" t="s">
        <v>1086</v>
      </c>
      <c r="AZ803" t="s">
        <v>1086</v>
      </c>
      <c r="BA803" t="s">
        <v>1086</v>
      </c>
      <c r="BU803" s="2">
        <v>206</v>
      </c>
      <c r="BV803" t="s">
        <v>1086</v>
      </c>
      <c r="BW803" t="s">
        <v>1086</v>
      </c>
      <c r="BX803" s="2">
        <v>153</v>
      </c>
      <c r="BY803" s="2">
        <v>74.3</v>
      </c>
      <c r="BZ803" s="2">
        <v>74.3</v>
      </c>
      <c r="CA803" s="2">
        <v>29</v>
      </c>
      <c r="CB803" s="2">
        <v>14.1</v>
      </c>
      <c r="CC803" s="2">
        <v>24</v>
      </c>
      <c r="CD803" s="2">
        <v>11.7</v>
      </c>
      <c r="CG803" s="2">
        <v>64</v>
      </c>
      <c r="CH803" s="2">
        <v>31.1</v>
      </c>
      <c r="CI803" s="2">
        <v>89</v>
      </c>
      <c r="CJ803" s="2">
        <v>43.2</v>
      </c>
      <c r="CM803" s="2">
        <v>53</v>
      </c>
      <c r="CN803" s="2">
        <v>25.7</v>
      </c>
      <c r="CP803" s="2">
        <v>29</v>
      </c>
      <c r="CQ803" s="2">
        <v>29</v>
      </c>
      <c r="CR803" t="s">
        <v>1086</v>
      </c>
      <c r="CS803" t="s">
        <v>1086</v>
      </c>
      <c r="CT803" s="2">
        <v>29</v>
      </c>
      <c r="CU803" s="2">
        <v>100</v>
      </c>
      <c r="CV803" s="2">
        <v>100</v>
      </c>
      <c r="DC803" s="2">
        <v>4</v>
      </c>
      <c r="DD803" s="2">
        <v>13.8</v>
      </c>
      <c r="DE803" s="2">
        <v>25</v>
      </c>
      <c r="DF803" s="2">
        <v>86.2</v>
      </c>
      <c r="DN803" t="s">
        <v>1086</v>
      </c>
      <c r="DO803" t="s">
        <v>1086</v>
      </c>
      <c r="EJ803" t="s">
        <v>1086</v>
      </c>
      <c r="EK803" t="s">
        <v>1086</v>
      </c>
      <c r="FE803" s="2">
        <v>29</v>
      </c>
      <c r="FF803" t="s">
        <v>1086</v>
      </c>
      <c r="FG803" t="s">
        <v>1086</v>
      </c>
      <c r="FH803" s="2">
        <v>29</v>
      </c>
      <c r="FI803" s="2">
        <v>100</v>
      </c>
      <c r="FJ803" s="2">
        <v>100</v>
      </c>
      <c r="FQ803" s="2">
        <v>4</v>
      </c>
      <c r="FR803" s="2">
        <v>13.8</v>
      </c>
      <c r="FS803" s="2">
        <v>25</v>
      </c>
      <c r="FT803" s="2">
        <v>86.2</v>
      </c>
      <c r="GB803" t="s">
        <v>1086</v>
      </c>
      <c r="GC803" t="s">
        <v>1086</v>
      </c>
    </row>
    <row r="804" spans="1:204" ht="12.75" customHeight="1" x14ac:dyDescent="0.2">
      <c r="A804" s="2">
        <v>4162</v>
      </c>
      <c r="B804" s="21">
        <f t="shared" si="60"/>
        <v>0</v>
      </c>
      <c r="C804" s="23">
        <f t="shared" si="61"/>
        <v>2.262</v>
      </c>
      <c r="D804" s="15">
        <f t="shared" si="62"/>
        <v>0</v>
      </c>
      <c r="E804" s="15">
        <f t="shared" si="63"/>
        <v>2.88</v>
      </c>
      <c r="F804" s="15">
        <f t="shared" si="64"/>
        <v>3.0820000000000003</v>
      </c>
      <c r="G804" s="17">
        <v>9</v>
      </c>
      <c r="H804" t="s">
        <v>1086</v>
      </c>
      <c r="I804" t="s">
        <v>1086</v>
      </c>
      <c r="AC804" s="2">
        <v>414</v>
      </c>
      <c r="AD804" t="s">
        <v>1086</v>
      </c>
      <c r="AE804" t="s">
        <v>1086</v>
      </c>
      <c r="AZ804" t="s">
        <v>1086</v>
      </c>
      <c r="BA804" t="s">
        <v>1086</v>
      </c>
      <c r="BU804" s="2">
        <v>423</v>
      </c>
      <c r="BV804" t="s">
        <v>1086</v>
      </c>
      <c r="BW804" t="s">
        <v>1086</v>
      </c>
      <c r="BX804" s="2">
        <v>207</v>
      </c>
      <c r="BY804" s="2">
        <v>48.9</v>
      </c>
      <c r="BZ804" s="2">
        <v>48.9</v>
      </c>
      <c r="CA804" s="2">
        <v>101</v>
      </c>
      <c r="CB804" s="2">
        <v>23.9</v>
      </c>
      <c r="CC804" s="2">
        <v>115</v>
      </c>
      <c r="CD804" s="2">
        <v>27.2</v>
      </c>
      <c r="CE804" s="2">
        <v>14</v>
      </c>
      <c r="CF804" s="2">
        <v>3.3</v>
      </c>
      <c r="CG804" s="2">
        <v>146</v>
      </c>
      <c r="CH804" s="2">
        <v>34.5</v>
      </c>
      <c r="CI804" s="2">
        <v>47</v>
      </c>
      <c r="CJ804" s="2">
        <v>11.1</v>
      </c>
      <c r="CM804" s="2">
        <v>216</v>
      </c>
      <c r="CN804" s="2">
        <v>51.1</v>
      </c>
      <c r="CO804" s="2">
        <v>6</v>
      </c>
      <c r="CP804" s="2">
        <v>906</v>
      </c>
      <c r="CQ804" s="2">
        <v>7</v>
      </c>
      <c r="CR804" t="s">
        <v>1086</v>
      </c>
      <c r="CS804" t="s">
        <v>1086</v>
      </c>
      <c r="DM804" s="2">
        <v>451</v>
      </c>
      <c r="DN804" t="s">
        <v>1086</v>
      </c>
      <c r="DO804" t="s">
        <v>1086</v>
      </c>
      <c r="EJ804" t="s">
        <v>1086</v>
      </c>
      <c r="EK804" t="s">
        <v>1086</v>
      </c>
      <c r="FE804" s="2">
        <v>458</v>
      </c>
      <c r="FF804" t="s">
        <v>1086</v>
      </c>
      <c r="FG804" t="s">
        <v>1086</v>
      </c>
      <c r="FH804" s="2">
        <v>322</v>
      </c>
      <c r="FI804" s="2">
        <v>70.3</v>
      </c>
      <c r="FJ804" s="2">
        <v>70.3</v>
      </c>
      <c r="FK804" s="2">
        <v>46</v>
      </c>
      <c r="FL804" s="2">
        <v>10</v>
      </c>
      <c r="FM804" s="2">
        <v>90</v>
      </c>
      <c r="FN804" s="2">
        <v>19.7</v>
      </c>
      <c r="FO804" s="2">
        <v>7</v>
      </c>
      <c r="FP804" s="2">
        <v>1.5</v>
      </c>
      <c r="FQ804" s="2">
        <v>166</v>
      </c>
      <c r="FR804" s="2">
        <v>36.200000000000003</v>
      </c>
      <c r="FS804" s="2">
        <v>149</v>
      </c>
      <c r="FT804" s="2">
        <v>32.5</v>
      </c>
      <c r="FW804" s="2">
        <v>136</v>
      </c>
      <c r="FX804" s="2">
        <v>29.7</v>
      </c>
      <c r="FZ804" s="2">
        <v>448</v>
      </c>
      <c r="GA804" s="2">
        <v>458</v>
      </c>
      <c r="GB804" t="s">
        <v>1086</v>
      </c>
      <c r="GC804" t="s">
        <v>1086</v>
      </c>
      <c r="GD804" s="2">
        <v>356</v>
      </c>
      <c r="GE804" s="2">
        <v>77.599999999999994</v>
      </c>
      <c r="GF804" s="2">
        <v>77.7</v>
      </c>
      <c r="GG804" s="2">
        <v>28</v>
      </c>
      <c r="GH804" s="2">
        <v>6.1</v>
      </c>
      <c r="GI804" s="2">
        <v>74</v>
      </c>
      <c r="GJ804" s="2">
        <v>16.100000000000001</v>
      </c>
      <c r="GK804" s="2">
        <v>9</v>
      </c>
      <c r="GL804" s="2">
        <v>2</v>
      </c>
      <c r="GM804" s="2">
        <v>149</v>
      </c>
      <c r="GN804" s="2">
        <v>32.5</v>
      </c>
      <c r="GO804" s="2">
        <v>198</v>
      </c>
      <c r="GP804" s="2">
        <v>43.1</v>
      </c>
      <c r="GQ804" s="2">
        <v>1</v>
      </c>
      <c r="GR804" s="2">
        <v>0.2</v>
      </c>
      <c r="GS804" s="2">
        <v>103</v>
      </c>
      <c r="GT804" s="2">
        <v>22.4</v>
      </c>
      <c r="GU804" s="2">
        <v>4</v>
      </c>
      <c r="GV804" s="2">
        <v>458</v>
      </c>
    </row>
    <row r="805" spans="1:204" ht="12.75" customHeight="1" x14ac:dyDescent="0.2">
      <c r="A805" s="2">
        <v>4167</v>
      </c>
      <c r="B805" s="21">
        <f t="shared" si="60"/>
        <v>3.5</v>
      </c>
      <c r="C805" s="23">
        <f t="shared" si="61"/>
        <v>3.5</v>
      </c>
      <c r="D805" s="15">
        <f t="shared" si="62"/>
        <v>4</v>
      </c>
      <c r="E805" s="15">
        <f t="shared" si="63"/>
        <v>4</v>
      </c>
      <c r="F805" s="15">
        <f t="shared" si="64"/>
        <v>0</v>
      </c>
      <c r="G805" s="17">
        <v>28</v>
      </c>
      <c r="H805" t="s">
        <v>1086</v>
      </c>
      <c r="I805" t="s">
        <v>1086</v>
      </c>
      <c r="J805" s="2">
        <v>25</v>
      </c>
      <c r="K805" s="2">
        <v>89.3</v>
      </c>
      <c r="L805" s="2">
        <v>89.3</v>
      </c>
      <c r="O805" s="2">
        <v>3</v>
      </c>
      <c r="P805" s="2">
        <v>10.7</v>
      </c>
      <c r="S805" s="2">
        <v>8</v>
      </c>
      <c r="T805" s="2">
        <v>28.6</v>
      </c>
      <c r="U805" s="2">
        <v>17</v>
      </c>
      <c r="V805" s="2">
        <v>60.7</v>
      </c>
      <c r="Y805" s="2">
        <v>3</v>
      </c>
      <c r="Z805" s="2">
        <v>10.7</v>
      </c>
      <c r="AB805" s="2">
        <v>18</v>
      </c>
      <c r="AD805" t="s">
        <v>1086</v>
      </c>
      <c r="AE805" t="s">
        <v>1086</v>
      </c>
      <c r="AZ805" t="s">
        <v>1086</v>
      </c>
      <c r="BA805" t="s">
        <v>1086</v>
      </c>
      <c r="BU805" s="2">
        <v>28</v>
      </c>
      <c r="BV805" t="s">
        <v>1086</v>
      </c>
      <c r="BW805" t="s">
        <v>1086</v>
      </c>
      <c r="BX805" s="2">
        <v>25</v>
      </c>
      <c r="BY805" s="2">
        <v>89.3</v>
      </c>
      <c r="BZ805" s="2">
        <v>89.3</v>
      </c>
      <c r="CC805" s="2">
        <v>3</v>
      </c>
      <c r="CD805" s="2">
        <v>10.7</v>
      </c>
      <c r="CG805" s="2">
        <v>8</v>
      </c>
      <c r="CH805" s="2">
        <v>28.6</v>
      </c>
      <c r="CI805" s="2">
        <v>17</v>
      </c>
      <c r="CJ805" s="2">
        <v>60.7</v>
      </c>
      <c r="CM805" s="2">
        <v>3</v>
      </c>
      <c r="CN805" s="2">
        <v>10.7</v>
      </c>
      <c r="CP805" s="2">
        <v>18</v>
      </c>
      <c r="CQ805" s="2">
        <v>18</v>
      </c>
      <c r="CR805" t="s">
        <v>1086</v>
      </c>
      <c r="CS805" t="s">
        <v>1086</v>
      </c>
      <c r="CT805" s="2">
        <v>18</v>
      </c>
      <c r="CU805" s="2">
        <v>100</v>
      </c>
      <c r="CV805" s="2">
        <v>100</v>
      </c>
      <c r="DE805" s="2">
        <v>18</v>
      </c>
      <c r="DF805" s="2">
        <v>100</v>
      </c>
      <c r="DN805" t="s">
        <v>1086</v>
      </c>
      <c r="DO805" t="s">
        <v>1086</v>
      </c>
      <c r="EJ805" t="s">
        <v>1086</v>
      </c>
      <c r="EK805" t="s">
        <v>1086</v>
      </c>
      <c r="FE805" s="2">
        <v>18</v>
      </c>
      <c r="FF805" t="s">
        <v>1086</v>
      </c>
      <c r="FG805" t="s">
        <v>1086</v>
      </c>
      <c r="FH805" s="2">
        <v>18</v>
      </c>
      <c r="FI805" s="2">
        <v>100</v>
      </c>
      <c r="FJ805" s="2">
        <v>100</v>
      </c>
      <c r="FS805" s="2">
        <v>18</v>
      </c>
      <c r="FT805" s="2">
        <v>100</v>
      </c>
      <c r="GB805" t="s">
        <v>1086</v>
      </c>
      <c r="GC805" t="s">
        <v>1086</v>
      </c>
    </row>
    <row r="806" spans="1:204" ht="12.75" customHeight="1" x14ac:dyDescent="0.2">
      <c r="A806" s="2">
        <v>4174</v>
      </c>
      <c r="B806" s="21">
        <f t="shared" si="60"/>
        <v>0</v>
      </c>
      <c r="C806" s="23">
        <f t="shared" si="61"/>
        <v>0</v>
      </c>
      <c r="D806" s="15">
        <f t="shared" si="62"/>
        <v>0</v>
      </c>
      <c r="E806" s="15">
        <f t="shared" si="63"/>
        <v>0</v>
      </c>
      <c r="F806" s="15">
        <f t="shared" si="64"/>
        <v>0</v>
      </c>
      <c r="G806" s="17">
        <v>9</v>
      </c>
      <c r="H806" t="s">
        <v>1086</v>
      </c>
      <c r="I806" t="s">
        <v>1086</v>
      </c>
      <c r="AD806" t="s">
        <v>1086</v>
      </c>
      <c r="AE806" t="s">
        <v>1086</v>
      </c>
      <c r="AZ806" t="s">
        <v>1086</v>
      </c>
      <c r="BA806" t="s">
        <v>1086</v>
      </c>
      <c r="BU806" s="2">
        <v>9</v>
      </c>
      <c r="BV806" t="s">
        <v>1086</v>
      </c>
      <c r="BW806" t="s">
        <v>1086</v>
      </c>
      <c r="CR806" t="s">
        <v>1086</v>
      </c>
      <c r="CS806" t="s">
        <v>1086</v>
      </c>
      <c r="DN806" t="s">
        <v>1086</v>
      </c>
      <c r="DO806" t="s">
        <v>1086</v>
      </c>
      <c r="EJ806" t="s">
        <v>1086</v>
      </c>
      <c r="EK806" t="s">
        <v>1086</v>
      </c>
      <c r="FF806" t="s">
        <v>1086</v>
      </c>
      <c r="FG806" t="s">
        <v>1086</v>
      </c>
      <c r="GA806" s="2">
        <v>4</v>
      </c>
      <c r="GB806" t="s">
        <v>1086</v>
      </c>
      <c r="GC806" t="s">
        <v>1086</v>
      </c>
    </row>
    <row r="807" spans="1:204" ht="12.75" customHeight="1" x14ac:dyDescent="0.2">
      <c r="A807" s="2">
        <v>4183</v>
      </c>
      <c r="B807" s="21">
        <f t="shared" si="60"/>
        <v>2.62</v>
      </c>
      <c r="C807" s="23">
        <f t="shared" si="61"/>
        <v>2.62</v>
      </c>
      <c r="D807" s="15">
        <f t="shared" si="62"/>
        <v>3.6789999999999998</v>
      </c>
      <c r="E807" s="15">
        <f t="shared" si="63"/>
        <v>3.6789999999999998</v>
      </c>
      <c r="F807" s="15">
        <f t="shared" si="64"/>
        <v>0</v>
      </c>
      <c r="G807" s="17">
        <v>222</v>
      </c>
      <c r="H807" t="s">
        <v>1086</v>
      </c>
      <c r="I807" t="s">
        <v>1086</v>
      </c>
      <c r="J807" s="2">
        <v>133</v>
      </c>
      <c r="K807" s="2">
        <v>59.9</v>
      </c>
      <c r="L807" s="2">
        <v>59.9</v>
      </c>
      <c r="M807" s="2">
        <v>30</v>
      </c>
      <c r="N807" s="2">
        <v>13.5</v>
      </c>
      <c r="O807" s="2">
        <v>59</v>
      </c>
      <c r="P807" s="2">
        <v>26.6</v>
      </c>
      <c r="Q807" s="2">
        <v>1</v>
      </c>
      <c r="R807" s="2">
        <v>0.5</v>
      </c>
      <c r="S807" s="2">
        <v>94</v>
      </c>
      <c r="T807" s="2">
        <v>42.3</v>
      </c>
      <c r="U807" s="2">
        <v>38</v>
      </c>
      <c r="V807" s="2">
        <v>17.100000000000001</v>
      </c>
      <c r="Y807" s="2">
        <v>89</v>
      </c>
      <c r="Z807" s="2">
        <v>40.1</v>
      </c>
      <c r="AB807" s="2">
        <v>85</v>
      </c>
      <c r="AD807" t="s">
        <v>1086</v>
      </c>
      <c r="AE807" t="s">
        <v>1086</v>
      </c>
      <c r="AZ807" t="s">
        <v>1086</v>
      </c>
      <c r="BA807" t="s">
        <v>1086</v>
      </c>
      <c r="BU807" s="2">
        <v>222</v>
      </c>
      <c r="BV807" t="s">
        <v>1086</v>
      </c>
      <c r="BW807" t="s">
        <v>1086</v>
      </c>
      <c r="BX807" s="2">
        <v>133</v>
      </c>
      <c r="BY807" s="2">
        <v>59.9</v>
      </c>
      <c r="BZ807" s="2">
        <v>59.9</v>
      </c>
      <c r="CA807" s="2">
        <v>30</v>
      </c>
      <c r="CB807" s="2">
        <v>13.5</v>
      </c>
      <c r="CC807" s="2">
        <v>59</v>
      </c>
      <c r="CD807" s="2">
        <v>26.6</v>
      </c>
      <c r="CE807" s="2">
        <v>1</v>
      </c>
      <c r="CF807" s="2">
        <v>0.5</v>
      </c>
      <c r="CG807" s="2">
        <v>94</v>
      </c>
      <c r="CH807" s="2">
        <v>42.3</v>
      </c>
      <c r="CI807" s="2">
        <v>38</v>
      </c>
      <c r="CJ807" s="2">
        <v>17.100000000000001</v>
      </c>
      <c r="CM807" s="2">
        <v>89</v>
      </c>
      <c r="CN807" s="2">
        <v>40.1</v>
      </c>
      <c r="CP807" s="2">
        <v>85</v>
      </c>
      <c r="CQ807" s="2">
        <v>78</v>
      </c>
      <c r="CR807" t="s">
        <v>1086</v>
      </c>
      <c r="CS807" t="s">
        <v>1086</v>
      </c>
      <c r="CT807" s="2">
        <v>77</v>
      </c>
      <c r="CU807" s="2">
        <v>98.7</v>
      </c>
      <c r="CV807" s="2">
        <v>98.7</v>
      </c>
      <c r="CY807" s="2">
        <v>1</v>
      </c>
      <c r="CZ807" s="2">
        <v>1.3</v>
      </c>
      <c r="DC807" s="2">
        <v>23</v>
      </c>
      <c r="DD807" s="2">
        <v>29.5</v>
      </c>
      <c r="DE807" s="2">
        <v>54</v>
      </c>
      <c r="DF807" s="2">
        <v>69.2</v>
      </c>
      <c r="DI807" s="2">
        <v>1</v>
      </c>
      <c r="DJ807" s="2">
        <v>1.3</v>
      </c>
      <c r="DN807" t="s">
        <v>1086</v>
      </c>
      <c r="DO807" t="s">
        <v>1086</v>
      </c>
      <c r="EJ807" t="s">
        <v>1086</v>
      </c>
      <c r="EK807" t="s">
        <v>1086</v>
      </c>
      <c r="FE807" s="2">
        <v>78</v>
      </c>
      <c r="FF807" t="s">
        <v>1086</v>
      </c>
      <c r="FG807" t="s">
        <v>1086</v>
      </c>
      <c r="FH807" s="2">
        <v>77</v>
      </c>
      <c r="FI807" s="2">
        <v>98.7</v>
      </c>
      <c r="FJ807" s="2">
        <v>98.7</v>
      </c>
      <c r="FM807" s="2">
        <v>1</v>
      </c>
      <c r="FN807" s="2">
        <v>1.3</v>
      </c>
      <c r="FQ807" s="2">
        <v>23</v>
      </c>
      <c r="FR807" s="2">
        <v>29.5</v>
      </c>
      <c r="FS807" s="2">
        <v>54</v>
      </c>
      <c r="FT807" s="2">
        <v>69.2</v>
      </c>
      <c r="FW807" s="2">
        <v>1</v>
      </c>
      <c r="FX807" s="2">
        <v>1.3</v>
      </c>
      <c r="GB807" t="s">
        <v>1086</v>
      </c>
      <c r="GC807" t="s">
        <v>1086</v>
      </c>
    </row>
    <row r="808" spans="1:204" ht="12.75" customHeight="1" x14ac:dyDescent="0.2">
      <c r="A808" s="2">
        <v>4185</v>
      </c>
      <c r="B808" s="21">
        <f t="shared" si="60"/>
        <v>3.9630000000000001</v>
      </c>
      <c r="C808" s="23">
        <f t="shared" si="61"/>
        <v>3.9630000000000001</v>
      </c>
      <c r="D808" s="15">
        <f t="shared" si="62"/>
        <v>0</v>
      </c>
      <c r="E808" s="15">
        <f t="shared" si="63"/>
        <v>0</v>
      </c>
      <c r="F808" s="15">
        <f t="shared" si="64"/>
        <v>0</v>
      </c>
      <c r="G808" s="17">
        <v>27</v>
      </c>
      <c r="H808" t="s">
        <v>1086</v>
      </c>
      <c r="I808" t="s">
        <v>1086</v>
      </c>
      <c r="J808" s="2">
        <v>27</v>
      </c>
      <c r="K808" s="2">
        <v>100</v>
      </c>
      <c r="L808" s="2">
        <v>100</v>
      </c>
      <c r="S808" s="2">
        <v>1</v>
      </c>
      <c r="T808" s="2">
        <v>3.7</v>
      </c>
      <c r="U808" s="2">
        <v>26</v>
      </c>
      <c r="V808" s="2">
        <v>96.3</v>
      </c>
      <c r="AB808" s="2">
        <v>3</v>
      </c>
      <c r="AD808" t="s">
        <v>1086</v>
      </c>
      <c r="AE808" t="s">
        <v>1086</v>
      </c>
      <c r="AZ808" t="s">
        <v>1086</v>
      </c>
      <c r="BA808" t="s">
        <v>1086</v>
      </c>
      <c r="BU808" s="2">
        <v>27</v>
      </c>
      <c r="BV808" t="s">
        <v>1086</v>
      </c>
      <c r="BW808" t="s">
        <v>1086</v>
      </c>
      <c r="BX808" s="2">
        <v>27</v>
      </c>
      <c r="BY808" s="2">
        <v>100</v>
      </c>
      <c r="BZ808" s="2">
        <v>100</v>
      </c>
      <c r="CG808" s="2">
        <v>1</v>
      </c>
      <c r="CH808" s="2">
        <v>3.7</v>
      </c>
      <c r="CI808" s="2">
        <v>26</v>
      </c>
      <c r="CJ808" s="2">
        <v>96.3</v>
      </c>
      <c r="CP808" s="2">
        <v>3</v>
      </c>
      <c r="CQ808" s="2">
        <v>2</v>
      </c>
      <c r="CR808" t="s">
        <v>1086</v>
      </c>
      <c r="CS808" t="s">
        <v>1086</v>
      </c>
      <c r="DN808" t="s">
        <v>1086</v>
      </c>
      <c r="DO808" t="s">
        <v>1086</v>
      </c>
      <c r="EJ808" t="s">
        <v>1086</v>
      </c>
      <c r="EK808" t="s">
        <v>1086</v>
      </c>
      <c r="FE808" s="2">
        <v>2</v>
      </c>
      <c r="FF808" t="s">
        <v>1086</v>
      </c>
      <c r="FG808" t="s">
        <v>1086</v>
      </c>
      <c r="GB808" t="s">
        <v>1086</v>
      </c>
      <c r="GC808" t="s">
        <v>1086</v>
      </c>
    </row>
    <row r="809" spans="1:204" ht="12.75" customHeight="1" x14ac:dyDescent="0.2">
      <c r="A809" s="2">
        <v>4186</v>
      </c>
      <c r="B809" s="21">
        <f t="shared" si="60"/>
        <v>2.7730000000000001</v>
      </c>
      <c r="C809" s="23">
        <f t="shared" si="61"/>
        <v>2.7730000000000001</v>
      </c>
      <c r="D809" s="15">
        <f t="shared" si="62"/>
        <v>3.24</v>
      </c>
      <c r="E809" s="15">
        <f t="shared" si="63"/>
        <v>3.24</v>
      </c>
      <c r="F809" s="15">
        <f t="shared" si="64"/>
        <v>0</v>
      </c>
      <c r="G809" s="17">
        <v>106</v>
      </c>
      <c r="H809" t="s">
        <v>1086</v>
      </c>
      <c r="I809" t="s">
        <v>1086</v>
      </c>
      <c r="J809" s="2">
        <v>74</v>
      </c>
      <c r="K809" s="2">
        <v>69.8</v>
      </c>
      <c r="L809" s="2">
        <v>69.8</v>
      </c>
      <c r="M809" s="2">
        <v>4</v>
      </c>
      <c r="N809" s="2">
        <v>3.8</v>
      </c>
      <c r="O809" s="2">
        <v>28</v>
      </c>
      <c r="P809" s="2">
        <v>26.4</v>
      </c>
      <c r="S809" s="2">
        <v>62</v>
      </c>
      <c r="T809" s="2">
        <v>58.5</v>
      </c>
      <c r="U809" s="2">
        <v>12</v>
      </c>
      <c r="V809" s="2">
        <v>11.3</v>
      </c>
      <c r="Y809" s="2">
        <v>32</v>
      </c>
      <c r="Z809" s="2">
        <v>30.2</v>
      </c>
      <c r="AB809" s="2">
        <v>21</v>
      </c>
      <c r="AD809" t="s">
        <v>1086</v>
      </c>
      <c r="AE809" t="s">
        <v>1086</v>
      </c>
      <c r="AZ809" t="s">
        <v>1086</v>
      </c>
      <c r="BA809" t="s">
        <v>1086</v>
      </c>
      <c r="BU809" s="2">
        <v>106</v>
      </c>
      <c r="BV809" t="s">
        <v>1086</v>
      </c>
      <c r="BW809" t="s">
        <v>1086</v>
      </c>
      <c r="BX809" s="2">
        <v>74</v>
      </c>
      <c r="BY809" s="2">
        <v>69.8</v>
      </c>
      <c r="BZ809" s="2">
        <v>69.8</v>
      </c>
      <c r="CA809" s="2">
        <v>4</v>
      </c>
      <c r="CB809" s="2">
        <v>3.8</v>
      </c>
      <c r="CC809" s="2">
        <v>28</v>
      </c>
      <c r="CD809" s="2">
        <v>26.4</v>
      </c>
      <c r="CG809" s="2">
        <v>62</v>
      </c>
      <c r="CH809" s="2">
        <v>58.5</v>
      </c>
      <c r="CI809" s="2">
        <v>12</v>
      </c>
      <c r="CJ809" s="2">
        <v>11.3</v>
      </c>
      <c r="CM809" s="2">
        <v>32</v>
      </c>
      <c r="CN809" s="2">
        <v>30.2</v>
      </c>
      <c r="CP809" s="2">
        <v>21</v>
      </c>
      <c r="CQ809" s="2">
        <v>25</v>
      </c>
      <c r="CR809" t="s">
        <v>1086</v>
      </c>
      <c r="CS809" t="s">
        <v>1086</v>
      </c>
      <c r="CT809" s="2">
        <v>21</v>
      </c>
      <c r="CU809" s="2">
        <v>84</v>
      </c>
      <c r="CV809" s="2">
        <v>84</v>
      </c>
      <c r="CY809" s="2">
        <v>4</v>
      </c>
      <c r="CZ809" s="2">
        <v>16</v>
      </c>
      <c r="DC809" s="2">
        <v>11</v>
      </c>
      <c r="DD809" s="2">
        <v>44</v>
      </c>
      <c r="DE809" s="2">
        <v>10</v>
      </c>
      <c r="DF809" s="2">
        <v>40</v>
      </c>
      <c r="DI809" s="2">
        <v>4</v>
      </c>
      <c r="DJ809" s="2">
        <v>16</v>
      </c>
      <c r="DN809" t="s">
        <v>1086</v>
      </c>
      <c r="DO809" t="s">
        <v>1086</v>
      </c>
      <c r="EJ809" t="s">
        <v>1086</v>
      </c>
      <c r="EK809" t="s">
        <v>1086</v>
      </c>
      <c r="FE809" s="2">
        <v>25</v>
      </c>
      <c r="FF809" t="s">
        <v>1086</v>
      </c>
      <c r="FG809" t="s">
        <v>1086</v>
      </c>
      <c r="FH809" s="2">
        <v>21</v>
      </c>
      <c r="FI809" s="2">
        <v>84</v>
      </c>
      <c r="FJ809" s="2">
        <v>84</v>
      </c>
      <c r="FM809" s="2">
        <v>4</v>
      </c>
      <c r="FN809" s="2">
        <v>16</v>
      </c>
      <c r="FQ809" s="2">
        <v>11</v>
      </c>
      <c r="FR809" s="2">
        <v>44</v>
      </c>
      <c r="FS809" s="2">
        <v>10</v>
      </c>
      <c r="FT809" s="2">
        <v>40</v>
      </c>
      <c r="FW809" s="2">
        <v>4</v>
      </c>
      <c r="FX809" s="2">
        <v>16</v>
      </c>
      <c r="GB809" t="s">
        <v>1086</v>
      </c>
      <c r="GC809" t="s">
        <v>1086</v>
      </c>
    </row>
    <row r="810" spans="1:204" ht="12.75" customHeight="1" x14ac:dyDescent="0.2">
      <c r="A810" s="2">
        <v>4196</v>
      </c>
      <c r="B810" s="21">
        <f t="shared" si="60"/>
        <v>3.0720000000000001</v>
      </c>
      <c r="C810" s="23">
        <f t="shared" si="61"/>
        <v>3.0720000000000001</v>
      </c>
      <c r="D810" s="15">
        <f t="shared" si="62"/>
        <v>0</v>
      </c>
      <c r="E810" s="15">
        <f t="shared" si="63"/>
        <v>0</v>
      </c>
      <c r="F810" s="15">
        <f t="shared" si="64"/>
        <v>0</v>
      </c>
      <c r="G810" s="17">
        <v>55</v>
      </c>
      <c r="H810" t="s">
        <v>1086</v>
      </c>
      <c r="I810" t="s">
        <v>1086</v>
      </c>
      <c r="J810" s="2">
        <v>44</v>
      </c>
      <c r="K810" s="2">
        <v>80</v>
      </c>
      <c r="L810" s="2">
        <v>80</v>
      </c>
      <c r="M810" s="2">
        <v>3</v>
      </c>
      <c r="N810" s="2">
        <v>5.5</v>
      </c>
      <c r="O810" s="2">
        <v>8</v>
      </c>
      <c r="P810" s="2">
        <v>14.5</v>
      </c>
      <c r="S810" s="2">
        <v>26</v>
      </c>
      <c r="T810" s="2">
        <v>47.3</v>
      </c>
      <c r="U810" s="2">
        <v>18</v>
      </c>
      <c r="V810" s="2">
        <v>32.700000000000003</v>
      </c>
      <c r="Y810" s="2">
        <v>11</v>
      </c>
      <c r="Z810" s="2">
        <v>20</v>
      </c>
      <c r="AD810" t="s">
        <v>1086</v>
      </c>
      <c r="AE810" t="s">
        <v>1086</v>
      </c>
      <c r="AZ810" t="s">
        <v>1086</v>
      </c>
      <c r="BA810" t="s">
        <v>1086</v>
      </c>
      <c r="BU810" s="2">
        <v>55</v>
      </c>
      <c r="BV810" t="s">
        <v>1086</v>
      </c>
      <c r="BW810" t="s">
        <v>1086</v>
      </c>
      <c r="BX810" s="2">
        <v>44</v>
      </c>
      <c r="BY810" s="2">
        <v>80</v>
      </c>
      <c r="BZ810" s="2">
        <v>80</v>
      </c>
      <c r="CA810" s="2">
        <v>3</v>
      </c>
      <c r="CB810" s="2">
        <v>5.5</v>
      </c>
      <c r="CC810" s="2">
        <v>8</v>
      </c>
      <c r="CD810" s="2">
        <v>14.5</v>
      </c>
      <c r="CG810" s="2">
        <v>26</v>
      </c>
      <c r="CH810" s="2">
        <v>47.3</v>
      </c>
      <c r="CI810" s="2">
        <v>18</v>
      </c>
      <c r="CJ810" s="2">
        <v>32.700000000000003</v>
      </c>
      <c r="CM810" s="2">
        <v>11</v>
      </c>
      <c r="CN810" s="2">
        <v>20</v>
      </c>
      <c r="CR810" t="s">
        <v>1086</v>
      </c>
      <c r="CS810" t="s">
        <v>1086</v>
      </c>
      <c r="DN810" t="s">
        <v>1086</v>
      </c>
      <c r="DO810" t="s">
        <v>1086</v>
      </c>
      <c r="EJ810" t="s">
        <v>1086</v>
      </c>
      <c r="EK810" t="s">
        <v>1086</v>
      </c>
      <c r="FF810" t="s">
        <v>1086</v>
      </c>
      <c r="FG810" t="s">
        <v>1086</v>
      </c>
      <c r="GB810" t="s">
        <v>1086</v>
      </c>
      <c r="GC810" t="s">
        <v>1086</v>
      </c>
    </row>
    <row r="811" spans="1:204" ht="12.75" customHeight="1" x14ac:dyDescent="0.2">
      <c r="A811" s="2">
        <v>4201</v>
      </c>
      <c r="B811" s="21">
        <f t="shared" si="60"/>
        <v>2.0670000000000002</v>
      </c>
      <c r="C811" s="23">
        <f t="shared" si="61"/>
        <v>2.0670000000000002</v>
      </c>
      <c r="D811" s="15">
        <f t="shared" si="62"/>
        <v>3.1589999999999998</v>
      </c>
      <c r="E811" s="15">
        <f t="shared" si="63"/>
        <v>3.1589999999999998</v>
      </c>
      <c r="F811" s="15">
        <f t="shared" si="64"/>
        <v>3.0789999999999997</v>
      </c>
      <c r="G811" s="17">
        <v>168</v>
      </c>
      <c r="H811" t="s">
        <v>1086</v>
      </c>
      <c r="I811" t="s">
        <v>1086</v>
      </c>
      <c r="J811" s="2">
        <v>70</v>
      </c>
      <c r="K811" s="2">
        <v>38.9</v>
      </c>
      <c r="L811" s="2">
        <v>41.7</v>
      </c>
      <c r="M811" s="2">
        <v>44</v>
      </c>
      <c r="N811" s="2">
        <v>24.4</v>
      </c>
      <c r="O811" s="2">
        <v>54</v>
      </c>
      <c r="P811" s="2">
        <v>30</v>
      </c>
      <c r="S811" s="2">
        <v>60</v>
      </c>
      <c r="T811" s="2">
        <v>33.299999999999997</v>
      </c>
      <c r="U811" s="2">
        <v>10</v>
      </c>
      <c r="V811" s="2">
        <v>5.6</v>
      </c>
      <c r="W811" s="2">
        <v>12</v>
      </c>
      <c r="X811" s="2">
        <v>6.7</v>
      </c>
      <c r="Y811" s="2">
        <v>110</v>
      </c>
      <c r="Z811" s="2">
        <v>61.1</v>
      </c>
      <c r="AB811" s="2">
        <v>375</v>
      </c>
      <c r="AD811" t="s">
        <v>1086</v>
      </c>
      <c r="AE811" t="s">
        <v>1086</v>
      </c>
      <c r="AZ811" t="s">
        <v>1086</v>
      </c>
      <c r="BA811" t="s">
        <v>1086</v>
      </c>
      <c r="BU811" s="2">
        <v>168</v>
      </c>
      <c r="BV811" t="s">
        <v>1086</v>
      </c>
      <c r="BW811" t="s">
        <v>1086</v>
      </c>
      <c r="BX811" s="2">
        <v>70</v>
      </c>
      <c r="BY811" s="2">
        <v>38.9</v>
      </c>
      <c r="BZ811" s="2">
        <v>41.7</v>
      </c>
      <c r="CA811" s="2">
        <v>44</v>
      </c>
      <c r="CB811" s="2">
        <v>24.4</v>
      </c>
      <c r="CC811" s="2">
        <v>54</v>
      </c>
      <c r="CD811" s="2">
        <v>30</v>
      </c>
      <c r="CG811" s="2">
        <v>60</v>
      </c>
      <c r="CH811" s="2">
        <v>33.299999999999997</v>
      </c>
      <c r="CI811" s="2">
        <v>10</v>
      </c>
      <c r="CJ811" s="2">
        <v>5.6</v>
      </c>
      <c r="CK811" s="2">
        <v>12</v>
      </c>
      <c r="CL811" s="2">
        <v>6.7</v>
      </c>
      <c r="CM811" s="2">
        <v>110</v>
      </c>
      <c r="CN811" s="2">
        <v>61.1</v>
      </c>
      <c r="CP811" s="2">
        <v>375</v>
      </c>
      <c r="CQ811" s="2">
        <v>151</v>
      </c>
      <c r="CR811" t="s">
        <v>1086</v>
      </c>
      <c r="CS811" t="s">
        <v>1086</v>
      </c>
      <c r="CT811" s="2">
        <v>130</v>
      </c>
      <c r="CU811" s="2">
        <v>86.1</v>
      </c>
      <c r="CV811" s="2">
        <v>86.1</v>
      </c>
      <c r="CW811" s="2">
        <v>6</v>
      </c>
      <c r="CX811" s="2">
        <v>4</v>
      </c>
      <c r="CY811" s="2">
        <v>15</v>
      </c>
      <c r="CZ811" s="2">
        <v>9.9</v>
      </c>
      <c r="DC811" s="2">
        <v>79</v>
      </c>
      <c r="DD811" s="2">
        <v>52.3</v>
      </c>
      <c r="DE811" s="2">
        <v>51</v>
      </c>
      <c r="DF811" s="2">
        <v>33.799999999999997</v>
      </c>
      <c r="DI811" s="2">
        <v>21</v>
      </c>
      <c r="DJ811" s="2">
        <v>13.9</v>
      </c>
      <c r="DL811" s="2">
        <v>233</v>
      </c>
      <c r="DN811" t="s">
        <v>1086</v>
      </c>
      <c r="DO811" t="s">
        <v>1086</v>
      </c>
      <c r="EJ811" t="s">
        <v>1086</v>
      </c>
      <c r="EK811" t="s">
        <v>1086</v>
      </c>
      <c r="FE811" s="2">
        <v>151</v>
      </c>
      <c r="FF811" t="s">
        <v>1086</v>
      </c>
      <c r="FG811" t="s">
        <v>1086</v>
      </c>
      <c r="FH811" s="2">
        <v>130</v>
      </c>
      <c r="FI811" s="2">
        <v>86.1</v>
      </c>
      <c r="FJ811" s="2">
        <v>86.1</v>
      </c>
      <c r="FK811" s="2">
        <v>6</v>
      </c>
      <c r="FL811" s="2">
        <v>4</v>
      </c>
      <c r="FM811" s="2">
        <v>15</v>
      </c>
      <c r="FN811" s="2">
        <v>9.9</v>
      </c>
      <c r="FQ811" s="2">
        <v>79</v>
      </c>
      <c r="FR811" s="2">
        <v>52.3</v>
      </c>
      <c r="FS811" s="2">
        <v>51</v>
      </c>
      <c r="FT811" s="2">
        <v>33.799999999999997</v>
      </c>
      <c r="FW811" s="2">
        <v>21</v>
      </c>
      <c r="FX811" s="2">
        <v>13.9</v>
      </c>
      <c r="FZ811" s="2">
        <v>233</v>
      </c>
      <c r="GA811" s="2">
        <v>199</v>
      </c>
      <c r="GB811" t="s">
        <v>1086</v>
      </c>
      <c r="GC811" t="s">
        <v>1086</v>
      </c>
      <c r="GD811" s="2">
        <v>164</v>
      </c>
      <c r="GE811" s="2">
        <v>81.599999999999994</v>
      </c>
      <c r="GF811" s="2">
        <v>82.4</v>
      </c>
      <c r="GG811" s="2">
        <v>12</v>
      </c>
      <c r="GH811" s="2">
        <v>6</v>
      </c>
      <c r="GI811" s="2">
        <v>23</v>
      </c>
      <c r="GJ811" s="2">
        <v>11.4</v>
      </c>
      <c r="GK811" s="2">
        <v>8</v>
      </c>
      <c r="GL811" s="2">
        <v>4</v>
      </c>
      <c r="GM811" s="2">
        <v>63</v>
      </c>
      <c r="GN811" s="2">
        <v>31.3</v>
      </c>
      <c r="GO811" s="2">
        <v>93</v>
      </c>
      <c r="GP811" s="2">
        <v>46.3</v>
      </c>
      <c r="GQ811" s="2">
        <v>2</v>
      </c>
      <c r="GR811" s="2">
        <v>1</v>
      </c>
      <c r="GS811" s="2">
        <v>37</v>
      </c>
      <c r="GT811" s="2">
        <v>18.399999999999999</v>
      </c>
      <c r="GU811" s="2">
        <v>4</v>
      </c>
      <c r="GV811" s="2">
        <v>130</v>
      </c>
    </row>
    <row r="812" spans="1:204" ht="12.75" customHeight="1" x14ac:dyDescent="0.2">
      <c r="A812" s="2">
        <v>4204</v>
      </c>
      <c r="B812" s="21">
        <f t="shared" si="60"/>
        <v>1.736</v>
      </c>
      <c r="C812" s="23">
        <f t="shared" si="61"/>
        <v>1.736</v>
      </c>
      <c r="D812" s="15">
        <f t="shared" si="62"/>
        <v>2.8259999999999996</v>
      </c>
      <c r="E812" s="15">
        <f t="shared" si="63"/>
        <v>2.8259999999999996</v>
      </c>
      <c r="F812" s="15">
        <f t="shared" si="64"/>
        <v>3.0830000000000002</v>
      </c>
      <c r="G812" s="17">
        <v>227</v>
      </c>
      <c r="H812" t="s">
        <v>1086</v>
      </c>
      <c r="I812" t="s">
        <v>1086</v>
      </c>
      <c r="J812" s="2">
        <v>49</v>
      </c>
      <c r="K812" s="2">
        <v>21.4</v>
      </c>
      <c r="L812" s="2">
        <v>21.6</v>
      </c>
      <c r="M812" s="2">
        <v>94</v>
      </c>
      <c r="N812" s="2">
        <v>41</v>
      </c>
      <c r="O812" s="2">
        <v>84</v>
      </c>
      <c r="P812" s="2">
        <v>36.700000000000003</v>
      </c>
      <c r="Q812" s="2">
        <v>4</v>
      </c>
      <c r="R812" s="2">
        <v>1.7</v>
      </c>
      <c r="S812" s="2">
        <v>44</v>
      </c>
      <c r="T812" s="2">
        <v>19.2</v>
      </c>
      <c r="U812" s="2">
        <v>1</v>
      </c>
      <c r="V812" s="2">
        <v>0.4</v>
      </c>
      <c r="W812" s="2">
        <v>2</v>
      </c>
      <c r="X812" s="2">
        <v>0.9</v>
      </c>
      <c r="Y812" s="2">
        <v>180</v>
      </c>
      <c r="Z812" s="2">
        <v>78.599999999999994</v>
      </c>
      <c r="AA812" s="2">
        <v>4</v>
      </c>
      <c r="AB812" s="2">
        <v>327</v>
      </c>
      <c r="AD812" t="s">
        <v>1086</v>
      </c>
      <c r="AE812" t="s">
        <v>1086</v>
      </c>
      <c r="AZ812" t="s">
        <v>1086</v>
      </c>
      <c r="BA812" t="s">
        <v>1086</v>
      </c>
      <c r="BU812" s="2">
        <v>227</v>
      </c>
      <c r="BV812" t="s">
        <v>1086</v>
      </c>
      <c r="BW812" t="s">
        <v>1086</v>
      </c>
      <c r="BX812" s="2">
        <v>49</v>
      </c>
      <c r="BY812" s="2">
        <v>21.4</v>
      </c>
      <c r="BZ812" s="2">
        <v>21.6</v>
      </c>
      <c r="CA812" s="2">
        <v>94</v>
      </c>
      <c r="CB812" s="2">
        <v>41</v>
      </c>
      <c r="CC812" s="2">
        <v>84</v>
      </c>
      <c r="CD812" s="2">
        <v>36.700000000000003</v>
      </c>
      <c r="CE812" s="2">
        <v>4</v>
      </c>
      <c r="CF812" s="2">
        <v>1.7</v>
      </c>
      <c r="CG812" s="2">
        <v>44</v>
      </c>
      <c r="CH812" s="2">
        <v>19.2</v>
      </c>
      <c r="CI812" s="2">
        <v>1</v>
      </c>
      <c r="CJ812" s="2">
        <v>0.4</v>
      </c>
      <c r="CK812" s="2">
        <v>2</v>
      </c>
      <c r="CL812" s="2">
        <v>0.9</v>
      </c>
      <c r="CM812" s="2">
        <v>180</v>
      </c>
      <c r="CN812" s="2">
        <v>78.599999999999994</v>
      </c>
      <c r="CO812" s="2">
        <v>4</v>
      </c>
      <c r="CP812" s="2">
        <v>327</v>
      </c>
      <c r="CQ812" s="2">
        <v>177</v>
      </c>
      <c r="CR812" t="s">
        <v>1086</v>
      </c>
      <c r="CS812" t="s">
        <v>1086</v>
      </c>
      <c r="CT812" s="2">
        <v>124</v>
      </c>
      <c r="CU812" s="2">
        <v>70.099999999999994</v>
      </c>
      <c r="CV812" s="2">
        <v>70.099999999999994</v>
      </c>
      <c r="CW812" s="2">
        <v>19</v>
      </c>
      <c r="CX812" s="2">
        <v>10.7</v>
      </c>
      <c r="CY812" s="2">
        <v>34</v>
      </c>
      <c r="CZ812" s="2">
        <v>19.2</v>
      </c>
      <c r="DC812" s="2">
        <v>83</v>
      </c>
      <c r="DD812" s="2">
        <v>46.9</v>
      </c>
      <c r="DE812" s="2">
        <v>41</v>
      </c>
      <c r="DF812" s="2">
        <v>23.2</v>
      </c>
      <c r="DI812" s="2">
        <v>53</v>
      </c>
      <c r="DJ812" s="2">
        <v>29.9</v>
      </c>
      <c r="DL812" s="2">
        <v>155</v>
      </c>
      <c r="DN812" t="s">
        <v>1086</v>
      </c>
      <c r="DO812" t="s">
        <v>1086</v>
      </c>
      <c r="EH812" s="2">
        <v>1</v>
      </c>
      <c r="EJ812" t="s">
        <v>1086</v>
      </c>
      <c r="EK812" t="s">
        <v>1086</v>
      </c>
      <c r="FE812" s="2">
        <v>177</v>
      </c>
      <c r="FF812" t="s">
        <v>1086</v>
      </c>
      <c r="FG812" t="s">
        <v>1086</v>
      </c>
      <c r="FH812" s="2">
        <v>124</v>
      </c>
      <c r="FI812" s="2">
        <v>70.099999999999994</v>
      </c>
      <c r="FJ812" s="2">
        <v>70.099999999999994</v>
      </c>
      <c r="FK812" s="2">
        <v>19</v>
      </c>
      <c r="FL812" s="2">
        <v>10.7</v>
      </c>
      <c r="FM812" s="2">
        <v>34</v>
      </c>
      <c r="FN812" s="2">
        <v>19.2</v>
      </c>
      <c r="FQ812" s="2">
        <v>83</v>
      </c>
      <c r="FR812" s="2">
        <v>46.9</v>
      </c>
      <c r="FS812" s="2">
        <v>41</v>
      </c>
      <c r="FT812" s="2">
        <v>23.2</v>
      </c>
      <c r="FW812" s="2">
        <v>53</v>
      </c>
      <c r="FX812" s="2">
        <v>29.9</v>
      </c>
      <c r="FZ812" s="2">
        <v>156</v>
      </c>
      <c r="GA812" s="2">
        <v>179</v>
      </c>
      <c r="GB812" t="s">
        <v>1086</v>
      </c>
      <c r="GC812" t="s">
        <v>1086</v>
      </c>
      <c r="GD812" s="2">
        <v>135</v>
      </c>
      <c r="GE812" s="2">
        <v>75</v>
      </c>
      <c r="GF812" s="2">
        <v>75.400000000000006</v>
      </c>
      <c r="GG812" s="2">
        <v>4</v>
      </c>
      <c r="GH812" s="2">
        <v>2.2000000000000002</v>
      </c>
      <c r="GI812" s="2">
        <v>40</v>
      </c>
      <c r="GJ812" s="2">
        <v>22.2</v>
      </c>
      <c r="GM812" s="2">
        <v>69</v>
      </c>
      <c r="GN812" s="2">
        <v>38.299999999999997</v>
      </c>
      <c r="GO812" s="2">
        <v>66</v>
      </c>
      <c r="GP812" s="2">
        <v>36.700000000000003</v>
      </c>
      <c r="GQ812" s="2">
        <v>1</v>
      </c>
      <c r="GR812" s="2">
        <v>0.6</v>
      </c>
      <c r="GS812" s="2">
        <v>45</v>
      </c>
      <c r="GT812" s="2">
        <v>25</v>
      </c>
      <c r="GU812" s="2">
        <v>9</v>
      </c>
      <c r="GV812" s="2">
        <v>122</v>
      </c>
    </row>
    <row r="813" spans="1:204" ht="12.75" customHeight="1" x14ac:dyDescent="0.2">
      <c r="A813" s="2">
        <v>4206</v>
      </c>
      <c r="B813" s="21">
        <f t="shared" si="60"/>
        <v>1.8459999999999999</v>
      </c>
      <c r="C813" s="23">
        <f t="shared" si="61"/>
        <v>1.8459999999999999</v>
      </c>
      <c r="D813" s="15">
        <f t="shared" si="62"/>
        <v>2.7930000000000001</v>
      </c>
      <c r="E813" s="15">
        <f t="shared" si="63"/>
        <v>2.7930000000000001</v>
      </c>
      <c r="F813" s="15">
        <f t="shared" si="64"/>
        <v>3.0960000000000001</v>
      </c>
      <c r="G813" s="17">
        <v>45</v>
      </c>
      <c r="H813" t="s">
        <v>1086</v>
      </c>
      <c r="I813" t="s">
        <v>1086</v>
      </c>
      <c r="J813" s="2">
        <v>20</v>
      </c>
      <c r="K813" s="2">
        <v>38.5</v>
      </c>
      <c r="L813" s="2">
        <v>44.4</v>
      </c>
      <c r="M813" s="2">
        <v>9</v>
      </c>
      <c r="N813" s="2">
        <v>17.3</v>
      </c>
      <c r="O813" s="2">
        <v>16</v>
      </c>
      <c r="P813" s="2">
        <v>30.8</v>
      </c>
      <c r="Q813" s="2">
        <v>2</v>
      </c>
      <c r="R813" s="2">
        <v>3.8</v>
      </c>
      <c r="S813" s="2">
        <v>17</v>
      </c>
      <c r="T813" s="2">
        <v>32.700000000000003</v>
      </c>
      <c r="U813" s="2">
        <v>1</v>
      </c>
      <c r="V813" s="2">
        <v>1.9</v>
      </c>
      <c r="W813" s="2">
        <v>7</v>
      </c>
      <c r="X813" s="2">
        <v>13.5</v>
      </c>
      <c r="Y813" s="2">
        <v>32</v>
      </c>
      <c r="Z813" s="2">
        <v>61.5</v>
      </c>
      <c r="AB813" s="2">
        <v>117</v>
      </c>
      <c r="AD813" t="s">
        <v>1086</v>
      </c>
      <c r="AE813" t="s">
        <v>1086</v>
      </c>
      <c r="AZ813" t="s">
        <v>1086</v>
      </c>
      <c r="BA813" t="s">
        <v>1086</v>
      </c>
      <c r="BU813" s="2">
        <v>45</v>
      </c>
      <c r="BV813" t="s">
        <v>1086</v>
      </c>
      <c r="BW813" t="s">
        <v>1086</v>
      </c>
      <c r="BX813" s="2">
        <v>20</v>
      </c>
      <c r="BY813" s="2">
        <v>38.5</v>
      </c>
      <c r="BZ813" s="2">
        <v>44.4</v>
      </c>
      <c r="CA813" s="2">
        <v>9</v>
      </c>
      <c r="CB813" s="2">
        <v>17.3</v>
      </c>
      <c r="CC813" s="2">
        <v>16</v>
      </c>
      <c r="CD813" s="2">
        <v>30.8</v>
      </c>
      <c r="CE813" s="2">
        <v>2</v>
      </c>
      <c r="CF813" s="2">
        <v>3.8</v>
      </c>
      <c r="CG813" s="2">
        <v>17</v>
      </c>
      <c r="CH813" s="2">
        <v>32.700000000000003</v>
      </c>
      <c r="CI813" s="2">
        <v>1</v>
      </c>
      <c r="CJ813" s="2">
        <v>1.9</v>
      </c>
      <c r="CK813" s="2">
        <v>7</v>
      </c>
      <c r="CL813" s="2">
        <v>13.5</v>
      </c>
      <c r="CM813" s="2">
        <v>32</v>
      </c>
      <c r="CN813" s="2">
        <v>61.5</v>
      </c>
      <c r="CP813" s="2">
        <v>117</v>
      </c>
      <c r="CQ813" s="2">
        <v>44</v>
      </c>
      <c r="CR813" t="s">
        <v>1086</v>
      </c>
      <c r="CS813" t="s">
        <v>1086</v>
      </c>
      <c r="CT813" s="2">
        <v>28</v>
      </c>
      <c r="CU813" s="2">
        <v>63.6</v>
      </c>
      <c r="CV813" s="2">
        <v>63.6</v>
      </c>
      <c r="CW813" s="2">
        <v>3</v>
      </c>
      <c r="CX813" s="2">
        <v>6.8</v>
      </c>
      <c r="CY813" s="2">
        <v>13</v>
      </c>
      <c r="CZ813" s="2">
        <v>29.5</v>
      </c>
      <c r="DC813" s="2">
        <v>18</v>
      </c>
      <c r="DD813" s="2">
        <v>40.9</v>
      </c>
      <c r="DE813" s="2">
        <v>10</v>
      </c>
      <c r="DF813" s="2">
        <v>22.7</v>
      </c>
      <c r="DI813" s="2">
        <v>16</v>
      </c>
      <c r="DJ813" s="2">
        <v>36.4</v>
      </c>
      <c r="DL813" s="2">
        <v>89</v>
      </c>
      <c r="DN813" t="s">
        <v>1086</v>
      </c>
      <c r="DO813" t="s">
        <v>1086</v>
      </c>
      <c r="EJ813" t="s">
        <v>1086</v>
      </c>
      <c r="EK813" t="s">
        <v>1086</v>
      </c>
      <c r="FE813" s="2">
        <v>44</v>
      </c>
      <c r="FF813" t="s">
        <v>1086</v>
      </c>
      <c r="FG813" t="s">
        <v>1086</v>
      </c>
      <c r="FH813" s="2">
        <v>28</v>
      </c>
      <c r="FI813" s="2">
        <v>63.6</v>
      </c>
      <c r="FJ813" s="2">
        <v>63.6</v>
      </c>
      <c r="FK813" s="2">
        <v>3</v>
      </c>
      <c r="FL813" s="2">
        <v>6.8</v>
      </c>
      <c r="FM813" s="2">
        <v>13</v>
      </c>
      <c r="FN813" s="2">
        <v>29.5</v>
      </c>
      <c r="FQ813" s="2">
        <v>18</v>
      </c>
      <c r="FR813" s="2">
        <v>40.9</v>
      </c>
      <c r="FS813" s="2">
        <v>10</v>
      </c>
      <c r="FT813" s="2">
        <v>22.7</v>
      </c>
      <c r="FW813" s="2">
        <v>16</v>
      </c>
      <c r="FX813" s="2">
        <v>36.4</v>
      </c>
      <c r="FZ813" s="2">
        <v>89</v>
      </c>
      <c r="GA813" s="2">
        <v>61</v>
      </c>
      <c r="GB813" t="s">
        <v>1086</v>
      </c>
      <c r="GC813" t="s">
        <v>1086</v>
      </c>
      <c r="GD813" s="2">
        <v>56</v>
      </c>
      <c r="GE813" s="2">
        <v>90.3</v>
      </c>
      <c r="GF813" s="2">
        <v>91.8</v>
      </c>
      <c r="GG813" s="2">
        <v>1</v>
      </c>
      <c r="GH813" s="2">
        <v>1.6</v>
      </c>
      <c r="GI813" s="2">
        <v>4</v>
      </c>
      <c r="GJ813" s="2">
        <v>6.5</v>
      </c>
      <c r="GK813" s="2">
        <v>6</v>
      </c>
      <c r="GL813" s="2">
        <v>9.6999999999999993</v>
      </c>
      <c r="GM813" s="2">
        <v>17</v>
      </c>
      <c r="GN813" s="2">
        <v>27.4</v>
      </c>
      <c r="GO813" s="2">
        <v>33</v>
      </c>
      <c r="GP813" s="2">
        <v>53.2</v>
      </c>
      <c r="GQ813" s="2">
        <v>1</v>
      </c>
      <c r="GR813" s="2">
        <v>1.6</v>
      </c>
      <c r="GS813" s="2">
        <v>6</v>
      </c>
      <c r="GT813" s="2">
        <v>9.6999999999999993</v>
      </c>
      <c r="GV813" s="2">
        <v>53</v>
      </c>
    </row>
    <row r="814" spans="1:204" ht="12.75" customHeight="1" x14ac:dyDescent="0.2">
      <c r="A814" s="2">
        <v>4207</v>
      </c>
      <c r="B814" s="21">
        <f t="shared" si="60"/>
        <v>3.8329999999999997</v>
      </c>
      <c r="C814" s="23">
        <f t="shared" si="61"/>
        <v>3.8329999999999997</v>
      </c>
      <c r="D814" s="15">
        <f t="shared" si="62"/>
        <v>0</v>
      </c>
      <c r="E814" s="15">
        <f t="shared" si="63"/>
        <v>0</v>
      </c>
      <c r="F814" s="15">
        <f t="shared" si="64"/>
        <v>0</v>
      </c>
      <c r="G814" s="17">
        <v>54</v>
      </c>
      <c r="H814" t="s">
        <v>1086</v>
      </c>
      <c r="I814" t="s">
        <v>1086</v>
      </c>
      <c r="J814" s="2">
        <v>54</v>
      </c>
      <c r="K814" s="2">
        <v>100</v>
      </c>
      <c r="L814" s="2">
        <v>100</v>
      </c>
      <c r="S814" s="2">
        <v>9</v>
      </c>
      <c r="T814" s="2">
        <v>16.7</v>
      </c>
      <c r="U814" s="2">
        <v>45</v>
      </c>
      <c r="V814" s="2">
        <v>83.3</v>
      </c>
      <c r="AD814" t="s">
        <v>1086</v>
      </c>
      <c r="AE814" t="s">
        <v>1086</v>
      </c>
      <c r="AX814" s="2">
        <v>2</v>
      </c>
      <c r="AZ814" t="s">
        <v>1086</v>
      </c>
      <c r="BA814" t="s">
        <v>1086</v>
      </c>
      <c r="BU814" s="2">
        <v>54</v>
      </c>
      <c r="BV814" t="s">
        <v>1086</v>
      </c>
      <c r="BW814" t="s">
        <v>1086</v>
      </c>
      <c r="BX814" s="2">
        <v>54</v>
      </c>
      <c r="BY814" s="2">
        <v>100</v>
      </c>
      <c r="BZ814" s="2">
        <v>100</v>
      </c>
      <c r="CG814" s="2">
        <v>9</v>
      </c>
      <c r="CH814" s="2">
        <v>16.7</v>
      </c>
      <c r="CI814" s="2">
        <v>45</v>
      </c>
      <c r="CJ814" s="2">
        <v>83.3</v>
      </c>
      <c r="CP814" s="2">
        <v>2</v>
      </c>
      <c r="CQ814" s="2">
        <v>2</v>
      </c>
      <c r="CR814" t="s">
        <v>1086</v>
      </c>
      <c r="CS814" t="s">
        <v>1086</v>
      </c>
      <c r="DN814" t="s">
        <v>1086</v>
      </c>
      <c r="DO814" t="s">
        <v>1086</v>
      </c>
      <c r="EJ814" t="s">
        <v>1086</v>
      </c>
      <c r="EK814" t="s">
        <v>1086</v>
      </c>
      <c r="FE814" s="2">
        <v>2</v>
      </c>
      <c r="FF814" t="s">
        <v>1086</v>
      </c>
      <c r="FG814" t="s">
        <v>1086</v>
      </c>
      <c r="GB814" t="s">
        <v>1086</v>
      </c>
      <c r="GC814" t="s">
        <v>1086</v>
      </c>
    </row>
    <row r="815" spans="1:204" ht="12.75" customHeight="1" x14ac:dyDescent="0.2">
      <c r="A815" s="2">
        <v>4208</v>
      </c>
      <c r="B815" s="21">
        <f t="shared" si="60"/>
        <v>1.617</v>
      </c>
      <c r="C815" s="23">
        <f t="shared" si="61"/>
        <v>1.617</v>
      </c>
      <c r="D815" s="15">
        <f t="shared" si="62"/>
        <v>3.3210000000000002</v>
      </c>
      <c r="E815" s="15">
        <f t="shared" si="63"/>
        <v>3.3210000000000002</v>
      </c>
      <c r="F815" s="15">
        <f t="shared" si="64"/>
        <v>3.4689999999999999</v>
      </c>
      <c r="G815" s="17">
        <v>42</v>
      </c>
      <c r="H815" t="s">
        <v>1086</v>
      </c>
      <c r="I815" t="s">
        <v>1086</v>
      </c>
      <c r="J815" s="2">
        <v>13</v>
      </c>
      <c r="K815" s="2">
        <v>27.7</v>
      </c>
      <c r="L815" s="2">
        <v>31</v>
      </c>
      <c r="M815" s="2">
        <v>18</v>
      </c>
      <c r="N815" s="2">
        <v>38.299999999999997</v>
      </c>
      <c r="O815" s="2">
        <v>11</v>
      </c>
      <c r="P815" s="2">
        <v>23.4</v>
      </c>
      <c r="Q815" s="2">
        <v>2</v>
      </c>
      <c r="R815" s="2">
        <v>4.3</v>
      </c>
      <c r="S815" s="2">
        <v>8</v>
      </c>
      <c r="T815" s="2">
        <v>17</v>
      </c>
      <c r="U815" s="2">
        <v>3</v>
      </c>
      <c r="V815" s="2">
        <v>6.4</v>
      </c>
      <c r="W815" s="2">
        <v>5</v>
      </c>
      <c r="X815" s="2">
        <v>10.6</v>
      </c>
      <c r="Y815" s="2">
        <v>34</v>
      </c>
      <c r="Z815" s="2">
        <v>72.3</v>
      </c>
      <c r="AA815" s="2">
        <v>1</v>
      </c>
      <c r="AB815" s="2">
        <v>887</v>
      </c>
      <c r="AD815" t="s">
        <v>1086</v>
      </c>
      <c r="AE815" t="s">
        <v>1086</v>
      </c>
      <c r="AZ815" t="s">
        <v>1086</v>
      </c>
      <c r="BA815" t="s">
        <v>1086</v>
      </c>
      <c r="BU815" s="2">
        <v>42</v>
      </c>
      <c r="BV815" t="s">
        <v>1086</v>
      </c>
      <c r="BW815" t="s">
        <v>1086</v>
      </c>
      <c r="BX815" s="2">
        <v>13</v>
      </c>
      <c r="BY815" s="2">
        <v>27.7</v>
      </c>
      <c r="BZ815" s="2">
        <v>31</v>
      </c>
      <c r="CA815" s="2">
        <v>18</v>
      </c>
      <c r="CB815" s="2">
        <v>38.299999999999997</v>
      </c>
      <c r="CC815" s="2">
        <v>11</v>
      </c>
      <c r="CD815" s="2">
        <v>23.4</v>
      </c>
      <c r="CE815" s="2">
        <v>2</v>
      </c>
      <c r="CF815" s="2">
        <v>4.3</v>
      </c>
      <c r="CG815" s="2">
        <v>8</v>
      </c>
      <c r="CH815" s="2">
        <v>17</v>
      </c>
      <c r="CI815" s="2">
        <v>3</v>
      </c>
      <c r="CJ815" s="2">
        <v>6.4</v>
      </c>
      <c r="CK815" s="2">
        <v>5</v>
      </c>
      <c r="CL815" s="2">
        <v>10.6</v>
      </c>
      <c r="CM815" s="2">
        <v>34</v>
      </c>
      <c r="CN815" s="2">
        <v>72.3</v>
      </c>
      <c r="CO815" s="2">
        <v>1</v>
      </c>
      <c r="CP815" s="2">
        <v>887</v>
      </c>
      <c r="CQ815" s="2">
        <v>260</v>
      </c>
      <c r="CR815" t="s">
        <v>1086</v>
      </c>
      <c r="CS815" t="s">
        <v>1086</v>
      </c>
      <c r="CT815" s="2">
        <v>231</v>
      </c>
      <c r="CU815" s="2">
        <v>88.8</v>
      </c>
      <c r="CV815" s="2">
        <v>88.8</v>
      </c>
      <c r="CW815" s="2">
        <v>8</v>
      </c>
      <c r="CX815" s="2">
        <v>3.1</v>
      </c>
      <c r="CY815" s="2">
        <v>21</v>
      </c>
      <c r="CZ815" s="2">
        <v>8.1</v>
      </c>
      <c r="DA815" s="2">
        <v>2</v>
      </c>
      <c r="DB815" s="2">
        <v>0.8</v>
      </c>
      <c r="DC815" s="2">
        <v>102</v>
      </c>
      <c r="DD815" s="2">
        <v>39.200000000000003</v>
      </c>
      <c r="DE815" s="2">
        <v>127</v>
      </c>
      <c r="DF815" s="2">
        <v>48.8</v>
      </c>
      <c r="DI815" s="2">
        <v>29</v>
      </c>
      <c r="DJ815" s="2">
        <v>11.2</v>
      </c>
      <c r="DL815" s="2">
        <v>601</v>
      </c>
      <c r="DN815" t="s">
        <v>1086</v>
      </c>
      <c r="DO815" t="s">
        <v>1086</v>
      </c>
      <c r="EJ815" t="s">
        <v>1086</v>
      </c>
      <c r="EK815" t="s">
        <v>1086</v>
      </c>
      <c r="FE815" s="2">
        <v>260</v>
      </c>
      <c r="FF815" t="s">
        <v>1086</v>
      </c>
      <c r="FG815" t="s">
        <v>1086</v>
      </c>
      <c r="FH815" s="2">
        <v>231</v>
      </c>
      <c r="FI815" s="2">
        <v>88.8</v>
      </c>
      <c r="FJ815" s="2">
        <v>88.8</v>
      </c>
      <c r="FK815" s="2">
        <v>8</v>
      </c>
      <c r="FL815" s="2">
        <v>3.1</v>
      </c>
      <c r="FM815" s="2">
        <v>21</v>
      </c>
      <c r="FN815" s="2">
        <v>8.1</v>
      </c>
      <c r="FO815" s="2">
        <v>2</v>
      </c>
      <c r="FP815" s="2">
        <v>0.8</v>
      </c>
      <c r="FQ815" s="2">
        <v>102</v>
      </c>
      <c r="FR815" s="2">
        <v>39.200000000000003</v>
      </c>
      <c r="FS815" s="2">
        <v>127</v>
      </c>
      <c r="FT815" s="2">
        <v>48.8</v>
      </c>
      <c r="FW815" s="2">
        <v>29</v>
      </c>
      <c r="FX815" s="2">
        <v>11.2</v>
      </c>
      <c r="FZ815" s="2">
        <v>601</v>
      </c>
      <c r="GA815" s="2">
        <v>480</v>
      </c>
      <c r="GB815" t="s">
        <v>1086</v>
      </c>
      <c r="GC815" t="s">
        <v>1086</v>
      </c>
      <c r="GD815" s="2">
        <v>449</v>
      </c>
      <c r="GE815" s="2">
        <v>92.8</v>
      </c>
      <c r="GF815" s="2">
        <v>93.5</v>
      </c>
      <c r="GG815" s="2">
        <v>7</v>
      </c>
      <c r="GH815" s="2">
        <v>1.4</v>
      </c>
      <c r="GI815" s="2">
        <v>24</v>
      </c>
      <c r="GJ815" s="2">
        <v>5</v>
      </c>
      <c r="GK815" s="2">
        <v>9</v>
      </c>
      <c r="GL815" s="2">
        <v>1.9</v>
      </c>
      <c r="GM815" s="2">
        <v>136</v>
      </c>
      <c r="GN815" s="2">
        <v>28.1</v>
      </c>
      <c r="GO815" s="2">
        <v>304</v>
      </c>
      <c r="GP815" s="2">
        <v>62.8</v>
      </c>
      <c r="GQ815" s="2">
        <v>4</v>
      </c>
      <c r="GR815" s="2">
        <v>0.8</v>
      </c>
      <c r="GS815" s="2">
        <v>35</v>
      </c>
      <c r="GT815" s="2">
        <v>7.2</v>
      </c>
      <c r="GU815" s="2">
        <v>6</v>
      </c>
      <c r="GV815" s="2">
        <v>369</v>
      </c>
    </row>
    <row r="816" spans="1:204" ht="12.75" customHeight="1" x14ac:dyDescent="0.2">
      <c r="A816" s="2">
        <v>4209</v>
      </c>
      <c r="B816" s="21">
        <f t="shared" si="60"/>
        <v>0</v>
      </c>
      <c r="C816" s="23">
        <f t="shared" si="61"/>
        <v>3.6680000000000001</v>
      </c>
      <c r="D816" s="15">
        <f t="shared" si="62"/>
        <v>0</v>
      </c>
      <c r="E816" s="15">
        <f t="shared" si="63"/>
        <v>0</v>
      </c>
      <c r="F816" s="15">
        <f t="shared" si="64"/>
        <v>0</v>
      </c>
      <c r="H816" t="s">
        <v>1086</v>
      </c>
      <c r="I816" t="s">
        <v>1086</v>
      </c>
      <c r="AC816" s="2">
        <v>148</v>
      </c>
      <c r="AD816" t="s">
        <v>1086</v>
      </c>
      <c r="AE816" t="s">
        <v>1086</v>
      </c>
      <c r="AF816" s="2">
        <v>142</v>
      </c>
      <c r="AG816" s="2">
        <v>95.9</v>
      </c>
      <c r="AH816" s="2">
        <v>95.9</v>
      </c>
      <c r="AK816" s="2">
        <v>6</v>
      </c>
      <c r="AL816" s="2">
        <v>4.0999999999999996</v>
      </c>
      <c r="AO816" s="2">
        <v>37</v>
      </c>
      <c r="AP816" s="2">
        <v>25</v>
      </c>
      <c r="AQ816" s="2">
        <v>105</v>
      </c>
      <c r="AR816" s="2">
        <v>70.900000000000006</v>
      </c>
      <c r="AU816" s="2">
        <v>6</v>
      </c>
      <c r="AV816" s="2">
        <v>4.0999999999999996</v>
      </c>
      <c r="AX816" s="2">
        <v>3</v>
      </c>
      <c r="AZ816" t="s">
        <v>1086</v>
      </c>
      <c r="BA816" t="s">
        <v>1086</v>
      </c>
      <c r="BU816" s="2">
        <v>148</v>
      </c>
      <c r="BV816" t="s">
        <v>1086</v>
      </c>
      <c r="BW816" t="s">
        <v>1086</v>
      </c>
      <c r="BX816" s="2">
        <v>142</v>
      </c>
      <c r="BY816" s="2">
        <v>95.9</v>
      </c>
      <c r="BZ816" s="2">
        <v>95.9</v>
      </c>
      <c r="CC816" s="2">
        <v>6</v>
      </c>
      <c r="CD816" s="2">
        <v>4.0999999999999996</v>
      </c>
      <c r="CG816" s="2">
        <v>37</v>
      </c>
      <c r="CH816" s="2">
        <v>25</v>
      </c>
      <c r="CI816" s="2">
        <v>105</v>
      </c>
      <c r="CJ816" s="2">
        <v>70.900000000000006</v>
      </c>
      <c r="CM816" s="2">
        <v>6</v>
      </c>
      <c r="CN816" s="2">
        <v>4.0999999999999996</v>
      </c>
      <c r="CP816" s="2">
        <v>3</v>
      </c>
      <c r="CR816" t="s">
        <v>1086</v>
      </c>
      <c r="CS816" t="s">
        <v>1086</v>
      </c>
      <c r="DM816" s="2">
        <v>4</v>
      </c>
      <c r="DN816" t="s">
        <v>1086</v>
      </c>
      <c r="DO816" t="s">
        <v>1086</v>
      </c>
      <c r="EJ816" t="s">
        <v>1086</v>
      </c>
      <c r="EK816" t="s">
        <v>1086</v>
      </c>
      <c r="FE816" s="2">
        <v>4</v>
      </c>
      <c r="FF816" t="s">
        <v>1086</v>
      </c>
      <c r="FG816" t="s">
        <v>1086</v>
      </c>
      <c r="GB816" t="s">
        <v>1086</v>
      </c>
      <c r="GC816" t="s">
        <v>1086</v>
      </c>
    </row>
    <row r="817" spans="1:204" ht="12.75" customHeight="1" x14ac:dyDescent="0.2">
      <c r="A817" s="2">
        <v>4210</v>
      </c>
      <c r="B817" s="21">
        <f t="shared" si="60"/>
        <v>2.8640000000000003</v>
      </c>
      <c r="C817" s="23">
        <f t="shared" si="61"/>
        <v>2.8640000000000003</v>
      </c>
      <c r="D817" s="15">
        <f t="shared" si="62"/>
        <v>0</v>
      </c>
      <c r="E817" s="15">
        <f t="shared" si="63"/>
        <v>0</v>
      </c>
      <c r="F817" s="15">
        <f t="shared" si="64"/>
        <v>0</v>
      </c>
      <c r="G817" s="17">
        <v>148</v>
      </c>
      <c r="H817" t="s">
        <v>1086</v>
      </c>
      <c r="I817" t="s">
        <v>1086</v>
      </c>
      <c r="J817" s="2">
        <v>105</v>
      </c>
      <c r="K817" s="2">
        <v>70.900000000000006</v>
      </c>
      <c r="L817" s="2">
        <v>70.900000000000006</v>
      </c>
      <c r="M817" s="2">
        <v>18</v>
      </c>
      <c r="N817" s="2">
        <v>12.2</v>
      </c>
      <c r="O817" s="2">
        <v>25</v>
      </c>
      <c r="P817" s="2">
        <v>16.899999999999999</v>
      </c>
      <c r="S817" s="2">
        <v>64</v>
      </c>
      <c r="T817" s="2">
        <v>43.2</v>
      </c>
      <c r="U817" s="2">
        <v>41</v>
      </c>
      <c r="V817" s="2">
        <v>27.7</v>
      </c>
      <c r="Y817" s="2">
        <v>43</v>
      </c>
      <c r="Z817" s="2">
        <v>29.1</v>
      </c>
      <c r="AB817" s="2">
        <v>8</v>
      </c>
      <c r="AD817" t="s">
        <v>1086</v>
      </c>
      <c r="AE817" t="s">
        <v>1086</v>
      </c>
      <c r="AZ817" t="s">
        <v>1086</v>
      </c>
      <c r="BA817" t="s">
        <v>1086</v>
      </c>
      <c r="BU817" s="2">
        <v>148</v>
      </c>
      <c r="BV817" t="s">
        <v>1086</v>
      </c>
      <c r="BW817" t="s">
        <v>1086</v>
      </c>
      <c r="BX817" s="2">
        <v>105</v>
      </c>
      <c r="BY817" s="2">
        <v>70.900000000000006</v>
      </c>
      <c r="BZ817" s="2">
        <v>70.900000000000006</v>
      </c>
      <c r="CA817" s="2">
        <v>18</v>
      </c>
      <c r="CB817" s="2">
        <v>12.2</v>
      </c>
      <c r="CC817" s="2">
        <v>25</v>
      </c>
      <c r="CD817" s="2">
        <v>16.899999999999999</v>
      </c>
      <c r="CG817" s="2">
        <v>64</v>
      </c>
      <c r="CH817" s="2">
        <v>43.2</v>
      </c>
      <c r="CI817" s="2">
        <v>41</v>
      </c>
      <c r="CJ817" s="2">
        <v>27.7</v>
      </c>
      <c r="CM817" s="2">
        <v>43</v>
      </c>
      <c r="CN817" s="2">
        <v>29.1</v>
      </c>
      <c r="CP817" s="2">
        <v>8</v>
      </c>
      <c r="CQ817" s="2">
        <v>8</v>
      </c>
      <c r="CR817" t="s">
        <v>1086</v>
      </c>
      <c r="CS817" t="s">
        <v>1086</v>
      </c>
      <c r="DN817" t="s">
        <v>1086</v>
      </c>
      <c r="DO817" t="s">
        <v>1086</v>
      </c>
      <c r="EJ817" t="s">
        <v>1086</v>
      </c>
      <c r="EK817" t="s">
        <v>1086</v>
      </c>
      <c r="FE817" s="2">
        <v>8</v>
      </c>
      <c r="FF817" t="s">
        <v>1086</v>
      </c>
      <c r="FG817" t="s">
        <v>1086</v>
      </c>
      <c r="GB817" t="s">
        <v>1086</v>
      </c>
      <c r="GC817" t="s">
        <v>1086</v>
      </c>
    </row>
    <row r="818" spans="1:204" ht="12.75" customHeight="1" x14ac:dyDescent="0.2">
      <c r="A818" s="2">
        <v>4213</v>
      </c>
      <c r="B818" s="21">
        <f t="shared" si="60"/>
        <v>2.7719999999999998</v>
      </c>
      <c r="C818" s="23">
        <f t="shared" si="61"/>
        <v>2.7719999999999998</v>
      </c>
      <c r="D818" s="15">
        <f t="shared" si="62"/>
        <v>0</v>
      </c>
      <c r="E818" s="15">
        <f t="shared" si="63"/>
        <v>0</v>
      </c>
      <c r="F818" s="15">
        <f t="shared" si="64"/>
        <v>0</v>
      </c>
      <c r="G818" s="17">
        <v>48</v>
      </c>
      <c r="H818" t="s">
        <v>1086</v>
      </c>
      <c r="I818" t="s">
        <v>1086</v>
      </c>
      <c r="J818" s="2">
        <v>33</v>
      </c>
      <c r="K818" s="2">
        <v>68.8</v>
      </c>
      <c r="L818" s="2">
        <v>68.8</v>
      </c>
      <c r="M818" s="2">
        <v>5</v>
      </c>
      <c r="N818" s="2">
        <v>10.4</v>
      </c>
      <c r="O818" s="2">
        <v>10</v>
      </c>
      <c r="P818" s="2">
        <v>20.8</v>
      </c>
      <c r="S818" s="2">
        <v>24</v>
      </c>
      <c r="T818" s="2">
        <v>50</v>
      </c>
      <c r="U818" s="2">
        <v>9</v>
      </c>
      <c r="V818" s="2">
        <v>18.8</v>
      </c>
      <c r="Y818" s="2">
        <v>15</v>
      </c>
      <c r="Z818" s="2">
        <v>31.3</v>
      </c>
      <c r="AD818" t="s">
        <v>1086</v>
      </c>
      <c r="AE818" t="s">
        <v>1086</v>
      </c>
      <c r="AZ818" t="s">
        <v>1086</v>
      </c>
      <c r="BA818" t="s">
        <v>1086</v>
      </c>
      <c r="BU818" s="2">
        <v>48</v>
      </c>
      <c r="BV818" t="s">
        <v>1086</v>
      </c>
      <c r="BW818" t="s">
        <v>1086</v>
      </c>
      <c r="BX818" s="2">
        <v>33</v>
      </c>
      <c r="BY818" s="2">
        <v>68.8</v>
      </c>
      <c r="BZ818" s="2">
        <v>68.8</v>
      </c>
      <c r="CA818" s="2">
        <v>5</v>
      </c>
      <c r="CB818" s="2">
        <v>10.4</v>
      </c>
      <c r="CC818" s="2">
        <v>10</v>
      </c>
      <c r="CD818" s="2">
        <v>20.8</v>
      </c>
      <c r="CG818" s="2">
        <v>24</v>
      </c>
      <c r="CH818" s="2">
        <v>50</v>
      </c>
      <c r="CI818" s="2">
        <v>9</v>
      </c>
      <c r="CJ818" s="2">
        <v>18.8</v>
      </c>
      <c r="CM818" s="2">
        <v>15</v>
      </c>
      <c r="CN818" s="2">
        <v>31.3</v>
      </c>
      <c r="CR818" t="s">
        <v>1086</v>
      </c>
      <c r="CS818" t="s">
        <v>1086</v>
      </c>
      <c r="DN818" t="s">
        <v>1086</v>
      </c>
      <c r="DO818" t="s">
        <v>1086</v>
      </c>
      <c r="EJ818" t="s">
        <v>1086</v>
      </c>
      <c r="EK818" t="s">
        <v>1086</v>
      </c>
      <c r="FF818" t="s">
        <v>1086</v>
      </c>
      <c r="FG818" t="s">
        <v>1086</v>
      </c>
      <c r="GB818" t="s">
        <v>1086</v>
      </c>
      <c r="GC818" t="s">
        <v>1086</v>
      </c>
    </row>
    <row r="819" spans="1:204" ht="12.75" customHeight="1" x14ac:dyDescent="0.2">
      <c r="A819" s="2">
        <v>4214</v>
      </c>
      <c r="B819" s="21">
        <f t="shared" si="60"/>
        <v>1.6669999999999998</v>
      </c>
      <c r="C819" s="23">
        <f t="shared" si="61"/>
        <v>1.6669999999999998</v>
      </c>
      <c r="D819" s="15">
        <f t="shared" si="62"/>
        <v>0</v>
      </c>
      <c r="E819" s="15">
        <f t="shared" si="63"/>
        <v>0</v>
      </c>
      <c r="F819" s="15">
        <f t="shared" si="64"/>
        <v>0</v>
      </c>
      <c r="G819" s="17">
        <v>15</v>
      </c>
      <c r="H819" t="s">
        <v>1086</v>
      </c>
      <c r="I819" t="s">
        <v>1086</v>
      </c>
      <c r="J819" s="2">
        <v>3</v>
      </c>
      <c r="K819" s="2">
        <v>20</v>
      </c>
      <c r="L819" s="2">
        <v>20</v>
      </c>
      <c r="M819" s="2">
        <v>8</v>
      </c>
      <c r="N819" s="2">
        <v>53.3</v>
      </c>
      <c r="O819" s="2">
        <v>4</v>
      </c>
      <c r="P819" s="2">
        <v>26.7</v>
      </c>
      <c r="S819" s="2">
        <v>3</v>
      </c>
      <c r="T819" s="2">
        <v>20</v>
      </c>
      <c r="Y819" s="2">
        <v>12</v>
      </c>
      <c r="Z819" s="2">
        <v>80</v>
      </c>
      <c r="AD819" t="s">
        <v>1086</v>
      </c>
      <c r="AE819" t="s">
        <v>1086</v>
      </c>
      <c r="AZ819" t="s">
        <v>1086</v>
      </c>
      <c r="BA819" t="s">
        <v>1086</v>
      </c>
      <c r="BU819" s="2">
        <v>15</v>
      </c>
      <c r="BV819" t="s">
        <v>1086</v>
      </c>
      <c r="BW819" t="s">
        <v>1086</v>
      </c>
      <c r="BX819" s="2">
        <v>3</v>
      </c>
      <c r="BY819" s="2">
        <v>20</v>
      </c>
      <c r="BZ819" s="2">
        <v>20</v>
      </c>
      <c r="CA819" s="2">
        <v>8</v>
      </c>
      <c r="CB819" s="2">
        <v>53.3</v>
      </c>
      <c r="CC819" s="2">
        <v>4</v>
      </c>
      <c r="CD819" s="2">
        <v>26.7</v>
      </c>
      <c r="CG819" s="2">
        <v>3</v>
      </c>
      <c r="CH819" s="2">
        <v>20</v>
      </c>
      <c r="CM819" s="2">
        <v>12</v>
      </c>
      <c r="CN819" s="2">
        <v>80</v>
      </c>
      <c r="CR819" t="s">
        <v>1086</v>
      </c>
      <c r="CS819" t="s">
        <v>1086</v>
      </c>
      <c r="DN819" t="s">
        <v>1086</v>
      </c>
      <c r="DO819" t="s">
        <v>1086</v>
      </c>
      <c r="EJ819" t="s">
        <v>1086</v>
      </c>
      <c r="EK819" t="s">
        <v>1086</v>
      </c>
      <c r="FF819" t="s">
        <v>1086</v>
      </c>
      <c r="FG819" t="s">
        <v>1086</v>
      </c>
      <c r="GB819" t="s">
        <v>1086</v>
      </c>
      <c r="GC819" t="s">
        <v>1086</v>
      </c>
    </row>
    <row r="820" spans="1:204" ht="12.75" customHeight="1" x14ac:dyDescent="0.2">
      <c r="A820" s="2">
        <v>4218</v>
      </c>
      <c r="B820" s="21">
        <f t="shared" si="60"/>
        <v>2.952</v>
      </c>
      <c r="C820" s="23">
        <f t="shared" si="61"/>
        <v>2.952</v>
      </c>
      <c r="D820" s="15">
        <f t="shared" si="62"/>
        <v>4</v>
      </c>
      <c r="E820" s="15">
        <f t="shared" si="63"/>
        <v>4</v>
      </c>
      <c r="F820" s="15">
        <f t="shared" si="64"/>
        <v>0</v>
      </c>
      <c r="G820" s="17">
        <v>81</v>
      </c>
      <c r="H820" t="s">
        <v>1086</v>
      </c>
      <c r="I820" t="s">
        <v>1086</v>
      </c>
      <c r="J820" s="2">
        <v>59</v>
      </c>
      <c r="K820" s="2">
        <v>72.8</v>
      </c>
      <c r="L820" s="2">
        <v>72.8</v>
      </c>
      <c r="M820" s="2">
        <v>13</v>
      </c>
      <c r="N820" s="2">
        <v>16</v>
      </c>
      <c r="O820" s="2">
        <v>9</v>
      </c>
      <c r="P820" s="2">
        <v>11.1</v>
      </c>
      <c r="S820" s="2">
        <v>28</v>
      </c>
      <c r="T820" s="2">
        <v>34.6</v>
      </c>
      <c r="U820" s="2">
        <v>31</v>
      </c>
      <c r="V820" s="2">
        <v>38.299999999999997</v>
      </c>
      <c r="Y820" s="2">
        <v>22</v>
      </c>
      <c r="Z820" s="2">
        <v>27.2</v>
      </c>
      <c r="AB820" s="2">
        <v>10</v>
      </c>
      <c r="AD820" t="s">
        <v>1086</v>
      </c>
      <c r="AE820" t="s">
        <v>1086</v>
      </c>
      <c r="AZ820" t="s">
        <v>1086</v>
      </c>
      <c r="BA820" t="s">
        <v>1086</v>
      </c>
      <c r="BU820" s="2">
        <v>81</v>
      </c>
      <c r="BV820" t="s">
        <v>1086</v>
      </c>
      <c r="BW820" t="s">
        <v>1086</v>
      </c>
      <c r="BX820" s="2">
        <v>59</v>
      </c>
      <c r="BY820" s="2">
        <v>72.8</v>
      </c>
      <c r="BZ820" s="2">
        <v>72.8</v>
      </c>
      <c r="CA820" s="2">
        <v>13</v>
      </c>
      <c r="CB820" s="2">
        <v>16</v>
      </c>
      <c r="CC820" s="2">
        <v>9</v>
      </c>
      <c r="CD820" s="2">
        <v>11.1</v>
      </c>
      <c r="CG820" s="2">
        <v>28</v>
      </c>
      <c r="CH820" s="2">
        <v>34.6</v>
      </c>
      <c r="CI820" s="2">
        <v>31</v>
      </c>
      <c r="CJ820" s="2">
        <v>38.299999999999997</v>
      </c>
      <c r="CM820" s="2">
        <v>22</v>
      </c>
      <c r="CN820" s="2">
        <v>27.2</v>
      </c>
      <c r="CP820" s="2">
        <v>10</v>
      </c>
      <c r="CQ820" s="2">
        <v>10</v>
      </c>
      <c r="CR820" t="s">
        <v>1086</v>
      </c>
      <c r="CS820" t="s">
        <v>1086</v>
      </c>
      <c r="CT820" s="2">
        <v>10</v>
      </c>
      <c r="CU820" s="2">
        <v>100</v>
      </c>
      <c r="CV820" s="2">
        <v>100</v>
      </c>
      <c r="DE820" s="2">
        <v>10</v>
      </c>
      <c r="DF820" s="2">
        <v>100</v>
      </c>
      <c r="DN820" t="s">
        <v>1086</v>
      </c>
      <c r="DO820" t="s">
        <v>1086</v>
      </c>
      <c r="EJ820" t="s">
        <v>1086</v>
      </c>
      <c r="EK820" t="s">
        <v>1086</v>
      </c>
      <c r="FE820" s="2">
        <v>10</v>
      </c>
      <c r="FF820" t="s">
        <v>1086</v>
      </c>
      <c r="FG820" t="s">
        <v>1086</v>
      </c>
      <c r="FH820" s="2">
        <v>10</v>
      </c>
      <c r="FI820" s="2">
        <v>100</v>
      </c>
      <c r="FJ820" s="2">
        <v>100</v>
      </c>
      <c r="FS820" s="2">
        <v>10</v>
      </c>
      <c r="FT820" s="2">
        <v>100</v>
      </c>
      <c r="GB820" t="s">
        <v>1086</v>
      </c>
      <c r="GC820" t="s">
        <v>1086</v>
      </c>
    </row>
    <row r="821" spans="1:204" ht="12.75" customHeight="1" x14ac:dyDescent="0.2">
      <c r="A821" s="2">
        <v>4219</v>
      </c>
      <c r="B821" s="21">
        <f t="shared" si="60"/>
        <v>3.7250000000000001</v>
      </c>
      <c r="C821" s="23">
        <f t="shared" si="61"/>
        <v>3.7250000000000001</v>
      </c>
      <c r="D821" s="15">
        <f t="shared" si="62"/>
        <v>4</v>
      </c>
      <c r="E821" s="15">
        <f t="shared" si="63"/>
        <v>4</v>
      </c>
      <c r="F821" s="15">
        <f t="shared" si="64"/>
        <v>0</v>
      </c>
      <c r="G821" s="17">
        <v>91</v>
      </c>
      <c r="H821" t="s">
        <v>1086</v>
      </c>
      <c r="I821" t="s">
        <v>1086</v>
      </c>
      <c r="J821" s="2">
        <v>90</v>
      </c>
      <c r="K821" s="2">
        <v>98.9</v>
      </c>
      <c r="L821" s="2">
        <v>98.9</v>
      </c>
      <c r="O821" s="2">
        <v>1</v>
      </c>
      <c r="P821" s="2">
        <v>1.1000000000000001</v>
      </c>
      <c r="S821" s="2">
        <v>23</v>
      </c>
      <c r="T821" s="2">
        <v>25.3</v>
      </c>
      <c r="U821" s="2">
        <v>67</v>
      </c>
      <c r="V821" s="2">
        <v>73.599999999999994</v>
      </c>
      <c r="Y821" s="2">
        <v>1</v>
      </c>
      <c r="Z821" s="2">
        <v>1.1000000000000001</v>
      </c>
      <c r="AB821" s="2">
        <v>18</v>
      </c>
      <c r="AD821" t="s">
        <v>1086</v>
      </c>
      <c r="AE821" t="s">
        <v>1086</v>
      </c>
      <c r="AZ821" t="s">
        <v>1086</v>
      </c>
      <c r="BA821" t="s">
        <v>1086</v>
      </c>
      <c r="BU821" s="2">
        <v>91</v>
      </c>
      <c r="BV821" t="s">
        <v>1086</v>
      </c>
      <c r="BW821" t="s">
        <v>1086</v>
      </c>
      <c r="BX821" s="2">
        <v>90</v>
      </c>
      <c r="BY821" s="2">
        <v>98.9</v>
      </c>
      <c r="BZ821" s="2">
        <v>98.9</v>
      </c>
      <c r="CC821" s="2">
        <v>1</v>
      </c>
      <c r="CD821" s="2">
        <v>1.1000000000000001</v>
      </c>
      <c r="CG821" s="2">
        <v>23</v>
      </c>
      <c r="CH821" s="2">
        <v>25.3</v>
      </c>
      <c r="CI821" s="2">
        <v>67</v>
      </c>
      <c r="CJ821" s="2">
        <v>73.599999999999994</v>
      </c>
      <c r="CM821" s="2">
        <v>1</v>
      </c>
      <c r="CN821" s="2">
        <v>1.1000000000000001</v>
      </c>
      <c r="CP821" s="2">
        <v>18</v>
      </c>
      <c r="CQ821" s="2">
        <v>21</v>
      </c>
      <c r="CR821" t="s">
        <v>1086</v>
      </c>
      <c r="CS821" t="s">
        <v>1086</v>
      </c>
      <c r="CT821" s="2">
        <v>21</v>
      </c>
      <c r="CU821" s="2">
        <v>100</v>
      </c>
      <c r="CV821" s="2">
        <v>100</v>
      </c>
      <c r="DE821" s="2">
        <v>21</v>
      </c>
      <c r="DF821" s="2">
        <v>100</v>
      </c>
      <c r="DN821" t="s">
        <v>1086</v>
      </c>
      <c r="DO821" t="s">
        <v>1086</v>
      </c>
      <c r="EJ821" t="s">
        <v>1086</v>
      </c>
      <c r="EK821" t="s">
        <v>1086</v>
      </c>
      <c r="FE821" s="2">
        <v>21</v>
      </c>
      <c r="FF821" t="s">
        <v>1086</v>
      </c>
      <c r="FG821" t="s">
        <v>1086</v>
      </c>
      <c r="FH821" s="2">
        <v>21</v>
      </c>
      <c r="FI821" s="2">
        <v>100</v>
      </c>
      <c r="FJ821" s="2">
        <v>100</v>
      </c>
      <c r="FS821" s="2">
        <v>21</v>
      </c>
      <c r="FT821" s="2">
        <v>100</v>
      </c>
      <c r="GB821" t="s">
        <v>1086</v>
      </c>
      <c r="GC821" t="s">
        <v>1086</v>
      </c>
    </row>
    <row r="822" spans="1:204" ht="12.75" customHeight="1" x14ac:dyDescent="0.2">
      <c r="A822" s="2">
        <v>4220</v>
      </c>
      <c r="B822" s="21">
        <f t="shared" si="60"/>
        <v>2.1260000000000003</v>
      </c>
      <c r="C822" s="23">
        <f t="shared" si="61"/>
        <v>2.1260000000000003</v>
      </c>
      <c r="D822" s="15">
        <f t="shared" si="62"/>
        <v>2.8069999999999995</v>
      </c>
      <c r="E822" s="15">
        <f t="shared" si="63"/>
        <v>2.8069999999999995</v>
      </c>
      <c r="F822" s="15">
        <f t="shared" si="64"/>
        <v>2.8369999999999997</v>
      </c>
      <c r="G822" s="17">
        <v>117</v>
      </c>
      <c r="H822" t="s">
        <v>1086</v>
      </c>
      <c r="I822" t="s">
        <v>1086</v>
      </c>
      <c r="J822" s="2">
        <v>55</v>
      </c>
      <c r="K822" s="2">
        <v>45.5</v>
      </c>
      <c r="L822" s="2">
        <v>47</v>
      </c>
      <c r="M822" s="2">
        <v>27</v>
      </c>
      <c r="N822" s="2">
        <v>22.3</v>
      </c>
      <c r="O822" s="2">
        <v>35</v>
      </c>
      <c r="P822" s="2">
        <v>28.9</v>
      </c>
      <c r="Q822" s="2">
        <v>5</v>
      </c>
      <c r="R822" s="2">
        <v>4.0999999999999996</v>
      </c>
      <c r="S822" s="2">
        <v>40</v>
      </c>
      <c r="T822" s="2">
        <v>33.1</v>
      </c>
      <c r="U822" s="2">
        <v>10</v>
      </c>
      <c r="V822" s="2">
        <v>8.3000000000000007</v>
      </c>
      <c r="W822" s="2">
        <v>4</v>
      </c>
      <c r="X822" s="2">
        <v>3.3</v>
      </c>
      <c r="Y822" s="2">
        <v>66</v>
      </c>
      <c r="Z822" s="2">
        <v>54.5</v>
      </c>
      <c r="AA822" s="2">
        <v>1</v>
      </c>
      <c r="AB822" s="2">
        <v>141</v>
      </c>
      <c r="AD822" t="s">
        <v>1086</v>
      </c>
      <c r="AE822" t="s">
        <v>1086</v>
      </c>
      <c r="AX822" s="2">
        <v>1</v>
      </c>
      <c r="AZ822" t="s">
        <v>1086</v>
      </c>
      <c r="BA822" t="s">
        <v>1086</v>
      </c>
      <c r="BU822" s="2">
        <v>117</v>
      </c>
      <c r="BV822" t="s">
        <v>1086</v>
      </c>
      <c r="BW822" t="s">
        <v>1086</v>
      </c>
      <c r="BX822" s="2">
        <v>55</v>
      </c>
      <c r="BY822" s="2">
        <v>45.5</v>
      </c>
      <c r="BZ822" s="2">
        <v>47</v>
      </c>
      <c r="CA822" s="2">
        <v>27</v>
      </c>
      <c r="CB822" s="2">
        <v>22.3</v>
      </c>
      <c r="CC822" s="2">
        <v>35</v>
      </c>
      <c r="CD822" s="2">
        <v>28.9</v>
      </c>
      <c r="CE822" s="2">
        <v>5</v>
      </c>
      <c r="CF822" s="2">
        <v>4.0999999999999996</v>
      </c>
      <c r="CG822" s="2">
        <v>40</v>
      </c>
      <c r="CH822" s="2">
        <v>33.1</v>
      </c>
      <c r="CI822" s="2">
        <v>10</v>
      </c>
      <c r="CJ822" s="2">
        <v>8.3000000000000007</v>
      </c>
      <c r="CK822" s="2">
        <v>4</v>
      </c>
      <c r="CL822" s="2">
        <v>3.3</v>
      </c>
      <c r="CM822" s="2">
        <v>66</v>
      </c>
      <c r="CN822" s="2">
        <v>54.5</v>
      </c>
      <c r="CO822" s="2">
        <v>1</v>
      </c>
      <c r="CP822" s="2">
        <v>142</v>
      </c>
      <c r="CQ822" s="2">
        <v>67</v>
      </c>
      <c r="CR822" t="s">
        <v>1086</v>
      </c>
      <c r="CS822" t="s">
        <v>1086</v>
      </c>
      <c r="CT822" s="2">
        <v>47</v>
      </c>
      <c r="CU822" s="2">
        <v>70.099999999999994</v>
      </c>
      <c r="CV822" s="2">
        <v>70.099999999999994</v>
      </c>
      <c r="CW822" s="2">
        <v>8</v>
      </c>
      <c r="CX822" s="2">
        <v>11.9</v>
      </c>
      <c r="CY822" s="2">
        <v>12</v>
      </c>
      <c r="CZ822" s="2">
        <v>17.899999999999999</v>
      </c>
      <c r="DC822" s="2">
        <v>32</v>
      </c>
      <c r="DD822" s="2">
        <v>47.8</v>
      </c>
      <c r="DE822" s="2">
        <v>15</v>
      </c>
      <c r="DF822" s="2">
        <v>22.4</v>
      </c>
      <c r="DI822" s="2">
        <v>20</v>
      </c>
      <c r="DJ822" s="2">
        <v>29.9</v>
      </c>
      <c r="DL822" s="2">
        <v>79</v>
      </c>
      <c r="DN822" t="s">
        <v>1086</v>
      </c>
      <c r="DO822" t="s">
        <v>1086</v>
      </c>
      <c r="EJ822" t="s">
        <v>1086</v>
      </c>
      <c r="EK822" t="s">
        <v>1086</v>
      </c>
      <c r="FE822" s="2">
        <v>67</v>
      </c>
      <c r="FF822" t="s">
        <v>1086</v>
      </c>
      <c r="FG822" t="s">
        <v>1086</v>
      </c>
      <c r="FH822" s="2">
        <v>47</v>
      </c>
      <c r="FI822" s="2">
        <v>70.099999999999994</v>
      </c>
      <c r="FJ822" s="2">
        <v>70.099999999999994</v>
      </c>
      <c r="FK822" s="2">
        <v>8</v>
      </c>
      <c r="FL822" s="2">
        <v>11.9</v>
      </c>
      <c r="FM822" s="2">
        <v>12</v>
      </c>
      <c r="FN822" s="2">
        <v>17.899999999999999</v>
      </c>
      <c r="FQ822" s="2">
        <v>32</v>
      </c>
      <c r="FR822" s="2">
        <v>47.8</v>
      </c>
      <c r="FS822" s="2">
        <v>15</v>
      </c>
      <c r="FT822" s="2">
        <v>22.4</v>
      </c>
      <c r="FW822" s="2">
        <v>20</v>
      </c>
      <c r="FX822" s="2">
        <v>29.9</v>
      </c>
      <c r="FZ822" s="2">
        <v>79</v>
      </c>
      <c r="GA822" s="2">
        <v>66</v>
      </c>
      <c r="GB822" t="s">
        <v>1086</v>
      </c>
      <c r="GC822" t="s">
        <v>1086</v>
      </c>
      <c r="GD822" s="2">
        <v>46</v>
      </c>
      <c r="GE822" s="2">
        <v>68.7</v>
      </c>
      <c r="GF822" s="2">
        <v>69.7</v>
      </c>
      <c r="GG822" s="2">
        <v>6</v>
      </c>
      <c r="GH822" s="2">
        <v>9</v>
      </c>
      <c r="GI822" s="2">
        <v>14</v>
      </c>
      <c r="GJ822" s="2">
        <v>20.9</v>
      </c>
      <c r="GK822" s="2">
        <v>3</v>
      </c>
      <c r="GL822" s="2">
        <v>4.5</v>
      </c>
      <c r="GM822" s="2">
        <v>16</v>
      </c>
      <c r="GN822" s="2">
        <v>23.9</v>
      </c>
      <c r="GO822" s="2">
        <v>27</v>
      </c>
      <c r="GP822" s="2">
        <v>40.299999999999997</v>
      </c>
      <c r="GQ822" s="2">
        <v>1</v>
      </c>
      <c r="GR822" s="2">
        <v>1.5</v>
      </c>
      <c r="GS822" s="2">
        <v>21</v>
      </c>
      <c r="GT822" s="2">
        <v>31.3</v>
      </c>
      <c r="GU822" s="2">
        <v>1</v>
      </c>
      <c r="GV822" s="2">
        <v>66</v>
      </c>
    </row>
    <row r="823" spans="1:204" ht="12.75" customHeight="1" x14ac:dyDescent="0.2">
      <c r="A823" s="2">
        <v>4223</v>
      </c>
      <c r="B823" s="21">
        <f t="shared" si="60"/>
        <v>2.8239999999999998</v>
      </c>
      <c r="C823" s="23">
        <f t="shared" si="61"/>
        <v>2.8239999999999998</v>
      </c>
      <c r="D823" s="15">
        <f t="shared" si="62"/>
        <v>0</v>
      </c>
      <c r="E823" s="15">
        <f t="shared" si="63"/>
        <v>0</v>
      </c>
      <c r="F823" s="15">
        <f t="shared" si="64"/>
        <v>0</v>
      </c>
      <c r="G823" s="17">
        <v>23</v>
      </c>
      <c r="H823" t="s">
        <v>1086</v>
      </c>
      <c r="I823" t="s">
        <v>1086</v>
      </c>
      <c r="J823" s="2">
        <v>19</v>
      </c>
      <c r="K823" s="2">
        <v>82.6</v>
      </c>
      <c r="L823" s="2">
        <v>82.6</v>
      </c>
      <c r="M823" s="2">
        <v>1</v>
      </c>
      <c r="N823" s="2">
        <v>4.3</v>
      </c>
      <c r="O823" s="2">
        <v>3</v>
      </c>
      <c r="P823" s="2">
        <v>13</v>
      </c>
      <c r="S823" s="2">
        <v>18</v>
      </c>
      <c r="T823" s="2">
        <v>78.3</v>
      </c>
      <c r="U823" s="2">
        <v>1</v>
      </c>
      <c r="V823" s="2">
        <v>4.3</v>
      </c>
      <c r="Y823" s="2">
        <v>4</v>
      </c>
      <c r="Z823" s="2">
        <v>17.399999999999999</v>
      </c>
      <c r="AB823" s="2">
        <v>3</v>
      </c>
      <c r="AD823" t="s">
        <v>1086</v>
      </c>
      <c r="AE823" t="s">
        <v>1086</v>
      </c>
      <c r="AZ823" t="s">
        <v>1086</v>
      </c>
      <c r="BA823" t="s">
        <v>1086</v>
      </c>
      <c r="BU823" s="2">
        <v>23</v>
      </c>
      <c r="BV823" t="s">
        <v>1086</v>
      </c>
      <c r="BW823" t="s">
        <v>1086</v>
      </c>
      <c r="BX823" s="2">
        <v>19</v>
      </c>
      <c r="BY823" s="2">
        <v>82.6</v>
      </c>
      <c r="BZ823" s="2">
        <v>82.6</v>
      </c>
      <c r="CA823" s="2">
        <v>1</v>
      </c>
      <c r="CB823" s="2">
        <v>4.3</v>
      </c>
      <c r="CC823" s="2">
        <v>3</v>
      </c>
      <c r="CD823" s="2">
        <v>13</v>
      </c>
      <c r="CG823" s="2">
        <v>18</v>
      </c>
      <c r="CH823" s="2">
        <v>78.3</v>
      </c>
      <c r="CI823" s="2">
        <v>1</v>
      </c>
      <c r="CJ823" s="2">
        <v>4.3</v>
      </c>
      <c r="CM823" s="2">
        <v>4</v>
      </c>
      <c r="CN823" s="2">
        <v>17.399999999999999</v>
      </c>
      <c r="CP823" s="2">
        <v>3</v>
      </c>
      <c r="CQ823" s="2">
        <v>3</v>
      </c>
      <c r="CR823" t="s">
        <v>1086</v>
      </c>
      <c r="CS823" t="s">
        <v>1086</v>
      </c>
      <c r="DN823" t="s">
        <v>1086</v>
      </c>
      <c r="DO823" t="s">
        <v>1086</v>
      </c>
      <c r="EJ823" t="s">
        <v>1086</v>
      </c>
      <c r="EK823" t="s">
        <v>1086</v>
      </c>
      <c r="FE823" s="2">
        <v>3</v>
      </c>
      <c r="FF823" t="s">
        <v>1086</v>
      </c>
      <c r="FG823" t="s">
        <v>1086</v>
      </c>
      <c r="GB823" t="s">
        <v>1086</v>
      </c>
      <c r="GC823" t="s">
        <v>1086</v>
      </c>
    </row>
    <row r="824" spans="1:204" ht="12.75" customHeight="1" x14ac:dyDescent="0.2">
      <c r="A824" s="2">
        <v>4226</v>
      </c>
      <c r="B824" s="21">
        <f t="shared" si="60"/>
        <v>3.25</v>
      </c>
      <c r="C824" s="23">
        <f t="shared" si="61"/>
        <v>3.25</v>
      </c>
      <c r="D824" s="15">
        <f t="shared" si="62"/>
        <v>0</v>
      </c>
      <c r="E824" s="15">
        <f t="shared" si="63"/>
        <v>0</v>
      </c>
      <c r="F824" s="15">
        <f t="shared" si="64"/>
        <v>0</v>
      </c>
      <c r="G824" s="17">
        <v>12</v>
      </c>
      <c r="H824" t="s">
        <v>1086</v>
      </c>
      <c r="I824" t="s">
        <v>1086</v>
      </c>
      <c r="J824" s="2">
        <v>12</v>
      </c>
      <c r="K824" s="2">
        <v>100</v>
      </c>
      <c r="L824" s="2">
        <v>100</v>
      </c>
      <c r="S824" s="2">
        <v>9</v>
      </c>
      <c r="T824" s="2">
        <v>75</v>
      </c>
      <c r="U824" s="2">
        <v>3</v>
      </c>
      <c r="V824" s="2">
        <v>25</v>
      </c>
      <c r="AD824" t="s">
        <v>1086</v>
      </c>
      <c r="AE824" t="s">
        <v>1086</v>
      </c>
      <c r="AZ824" t="s">
        <v>1086</v>
      </c>
      <c r="BA824" t="s">
        <v>1086</v>
      </c>
      <c r="BU824" s="2">
        <v>12</v>
      </c>
      <c r="BV824" t="s">
        <v>1086</v>
      </c>
      <c r="BW824" t="s">
        <v>1086</v>
      </c>
      <c r="BX824" s="2">
        <v>12</v>
      </c>
      <c r="BY824" s="2">
        <v>100</v>
      </c>
      <c r="BZ824" s="2">
        <v>100</v>
      </c>
      <c r="CG824" s="2">
        <v>9</v>
      </c>
      <c r="CH824" s="2">
        <v>75</v>
      </c>
      <c r="CI824" s="2">
        <v>3</v>
      </c>
      <c r="CJ824" s="2">
        <v>25</v>
      </c>
      <c r="CR824" t="s">
        <v>1086</v>
      </c>
      <c r="CS824" t="s">
        <v>1086</v>
      </c>
      <c r="DN824" t="s">
        <v>1086</v>
      </c>
      <c r="DO824" t="s">
        <v>1086</v>
      </c>
      <c r="EJ824" t="s">
        <v>1086</v>
      </c>
      <c r="EK824" t="s">
        <v>1086</v>
      </c>
      <c r="FF824" t="s">
        <v>1086</v>
      </c>
      <c r="FG824" t="s">
        <v>1086</v>
      </c>
      <c r="GB824" t="s">
        <v>1086</v>
      </c>
      <c r="GC824" t="s">
        <v>1086</v>
      </c>
    </row>
    <row r="825" spans="1:204" ht="12.75" customHeight="1" x14ac:dyDescent="0.2">
      <c r="A825" s="2">
        <v>4228</v>
      </c>
      <c r="B825" s="21">
        <f t="shared" si="60"/>
        <v>1.9950000000000001</v>
      </c>
      <c r="C825" s="23">
        <f t="shared" si="61"/>
        <v>1.9950000000000001</v>
      </c>
      <c r="D825" s="15">
        <f t="shared" si="62"/>
        <v>3.3109999999999995</v>
      </c>
      <c r="E825" s="15">
        <f t="shared" si="63"/>
        <v>3.3109999999999995</v>
      </c>
      <c r="F825" s="15">
        <f t="shared" si="64"/>
        <v>2.7450000000000001</v>
      </c>
      <c r="G825" s="17">
        <v>117</v>
      </c>
      <c r="H825" t="s">
        <v>1086</v>
      </c>
      <c r="I825" t="s">
        <v>1086</v>
      </c>
      <c r="J825" s="2">
        <v>57</v>
      </c>
      <c r="K825" s="2">
        <v>41.3</v>
      </c>
      <c r="L825" s="2">
        <v>48.7</v>
      </c>
      <c r="M825" s="2">
        <v>17</v>
      </c>
      <c r="N825" s="2">
        <v>12.3</v>
      </c>
      <c r="O825" s="2">
        <v>43</v>
      </c>
      <c r="P825" s="2">
        <v>31.2</v>
      </c>
      <c r="Q825" s="2">
        <v>2</v>
      </c>
      <c r="R825" s="2">
        <v>1.4</v>
      </c>
      <c r="S825" s="2">
        <v>48</v>
      </c>
      <c r="T825" s="2">
        <v>34.799999999999997</v>
      </c>
      <c r="U825" s="2">
        <v>7</v>
      </c>
      <c r="V825" s="2">
        <v>5.0999999999999996</v>
      </c>
      <c r="W825" s="2">
        <v>21</v>
      </c>
      <c r="X825" s="2">
        <v>15.2</v>
      </c>
      <c r="Y825" s="2">
        <v>81</v>
      </c>
      <c r="Z825" s="2">
        <v>58.7</v>
      </c>
      <c r="AB825" s="2">
        <v>221</v>
      </c>
      <c r="AD825" t="s">
        <v>1086</v>
      </c>
      <c r="AE825" t="s">
        <v>1086</v>
      </c>
      <c r="AZ825" t="s">
        <v>1086</v>
      </c>
      <c r="BA825" t="s">
        <v>1086</v>
      </c>
      <c r="BU825" s="2">
        <v>117</v>
      </c>
      <c r="BV825" t="s">
        <v>1086</v>
      </c>
      <c r="BW825" t="s">
        <v>1086</v>
      </c>
      <c r="BX825" s="2">
        <v>57</v>
      </c>
      <c r="BY825" s="2">
        <v>41.3</v>
      </c>
      <c r="BZ825" s="2">
        <v>48.7</v>
      </c>
      <c r="CA825" s="2">
        <v>17</v>
      </c>
      <c r="CB825" s="2">
        <v>12.3</v>
      </c>
      <c r="CC825" s="2">
        <v>43</v>
      </c>
      <c r="CD825" s="2">
        <v>31.2</v>
      </c>
      <c r="CE825" s="2">
        <v>2</v>
      </c>
      <c r="CF825" s="2">
        <v>1.4</v>
      </c>
      <c r="CG825" s="2">
        <v>48</v>
      </c>
      <c r="CH825" s="2">
        <v>34.799999999999997</v>
      </c>
      <c r="CI825" s="2">
        <v>7</v>
      </c>
      <c r="CJ825" s="2">
        <v>5.0999999999999996</v>
      </c>
      <c r="CK825" s="2">
        <v>21</v>
      </c>
      <c r="CL825" s="2">
        <v>15.2</v>
      </c>
      <c r="CM825" s="2">
        <v>81</v>
      </c>
      <c r="CN825" s="2">
        <v>58.7</v>
      </c>
      <c r="CP825" s="2">
        <v>221</v>
      </c>
      <c r="CQ825" s="2">
        <v>74</v>
      </c>
      <c r="CR825" t="s">
        <v>1086</v>
      </c>
      <c r="CS825" t="s">
        <v>1086</v>
      </c>
      <c r="CT825" s="2">
        <v>66</v>
      </c>
      <c r="CU825" s="2">
        <v>89.2</v>
      </c>
      <c r="CV825" s="2">
        <v>89.2</v>
      </c>
      <c r="CY825" s="2">
        <v>8</v>
      </c>
      <c r="CZ825" s="2">
        <v>10.8</v>
      </c>
      <c r="DC825" s="2">
        <v>35</v>
      </c>
      <c r="DD825" s="2">
        <v>47.3</v>
      </c>
      <c r="DE825" s="2">
        <v>31</v>
      </c>
      <c r="DF825" s="2">
        <v>41.9</v>
      </c>
      <c r="DI825" s="2">
        <v>8</v>
      </c>
      <c r="DJ825" s="2">
        <v>10.8</v>
      </c>
      <c r="DL825" s="2">
        <v>90</v>
      </c>
      <c r="DN825" t="s">
        <v>1086</v>
      </c>
      <c r="DO825" t="s">
        <v>1086</v>
      </c>
      <c r="EJ825" t="s">
        <v>1086</v>
      </c>
      <c r="EK825" t="s">
        <v>1086</v>
      </c>
      <c r="FE825" s="2">
        <v>74</v>
      </c>
      <c r="FF825" t="s">
        <v>1086</v>
      </c>
      <c r="FG825" t="s">
        <v>1086</v>
      </c>
      <c r="FH825" s="2">
        <v>66</v>
      </c>
      <c r="FI825" s="2">
        <v>89.2</v>
      </c>
      <c r="FJ825" s="2">
        <v>89.2</v>
      </c>
      <c r="FM825" s="2">
        <v>8</v>
      </c>
      <c r="FN825" s="2">
        <v>10.8</v>
      </c>
      <c r="FQ825" s="2">
        <v>35</v>
      </c>
      <c r="FR825" s="2">
        <v>47.3</v>
      </c>
      <c r="FS825" s="2">
        <v>31</v>
      </c>
      <c r="FT825" s="2">
        <v>41.9</v>
      </c>
      <c r="FW825" s="2">
        <v>8</v>
      </c>
      <c r="FX825" s="2">
        <v>10.8</v>
      </c>
      <c r="FZ825" s="2">
        <v>90</v>
      </c>
      <c r="GA825" s="2">
        <v>119</v>
      </c>
      <c r="GB825" t="s">
        <v>1086</v>
      </c>
      <c r="GC825" t="s">
        <v>1086</v>
      </c>
      <c r="GD825" s="2">
        <v>96</v>
      </c>
      <c r="GE825" s="2">
        <v>75</v>
      </c>
      <c r="GF825" s="2">
        <v>80.7</v>
      </c>
      <c r="GG825" s="2">
        <v>2</v>
      </c>
      <c r="GH825" s="2">
        <v>1.6</v>
      </c>
      <c r="GI825" s="2">
        <v>21</v>
      </c>
      <c r="GJ825" s="2">
        <v>16.399999999999999</v>
      </c>
      <c r="GK825" s="2">
        <v>7</v>
      </c>
      <c r="GL825" s="2">
        <v>5.5</v>
      </c>
      <c r="GM825" s="2">
        <v>49</v>
      </c>
      <c r="GN825" s="2">
        <v>38.299999999999997</v>
      </c>
      <c r="GO825" s="2">
        <v>40</v>
      </c>
      <c r="GP825" s="2">
        <v>31.3</v>
      </c>
      <c r="GQ825" s="2">
        <v>9</v>
      </c>
      <c r="GR825" s="2">
        <v>7</v>
      </c>
      <c r="GS825" s="2">
        <v>32</v>
      </c>
      <c r="GT825" s="2">
        <v>25</v>
      </c>
      <c r="GV825" s="2">
        <v>85</v>
      </c>
    </row>
    <row r="826" spans="1:204" ht="12.75" customHeight="1" x14ac:dyDescent="0.2">
      <c r="A826" s="2">
        <v>4230</v>
      </c>
      <c r="B826" s="21">
        <f t="shared" si="60"/>
        <v>3.1479999999999997</v>
      </c>
      <c r="C826" s="23">
        <f t="shared" si="61"/>
        <v>3.1479999999999997</v>
      </c>
      <c r="D826" s="15">
        <f t="shared" si="62"/>
        <v>0</v>
      </c>
      <c r="E826" s="15">
        <f t="shared" si="63"/>
        <v>0</v>
      </c>
      <c r="F826" s="15">
        <f t="shared" si="64"/>
        <v>0</v>
      </c>
      <c r="G826" s="17">
        <v>60</v>
      </c>
      <c r="H826" t="s">
        <v>1086</v>
      </c>
      <c r="I826" t="s">
        <v>1086</v>
      </c>
      <c r="J826" s="2">
        <v>50</v>
      </c>
      <c r="K826" s="2">
        <v>83.3</v>
      </c>
      <c r="L826" s="2">
        <v>83.3</v>
      </c>
      <c r="M826" s="2">
        <v>2</v>
      </c>
      <c r="N826" s="2">
        <v>3.3</v>
      </c>
      <c r="O826" s="2">
        <v>8</v>
      </c>
      <c r="P826" s="2">
        <v>13.3</v>
      </c>
      <c r="S826" s="2">
        <v>29</v>
      </c>
      <c r="T826" s="2">
        <v>48.3</v>
      </c>
      <c r="U826" s="2">
        <v>21</v>
      </c>
      <c r="V826" s="2">
        <v>35</v>
      </c>
      <c r="Y826" s="2">
        <v>10</v>
      </c>
      <c r="Z826" s="2">
        <v>16.7</v>
      </c>
      <c r="AD826" t="s">
        <v>1086</v>
      </c>
      <c r="AE826" t="s">
        <v>1086</v>
      </c>
      <c r="AZ826" t="s">
        <v>1086</v>
      </c>
      <c r="BA826" t="s">
        <v>1086</v>
      </c>
      <c r="BU826" s="2">
        <v>60</v>
      </c>
      <c r="BV826" t="s">
        <v>1086</v>
      </c>
      <c r="BW826" t="s">
        <v>1086</v>
      </c>
      <c r="BX826" s="2">
        <v>50</v>
      </c>
      <c r="BY826" s="2">
        <v>83.3</v>
      </c>
      <c r="BZ826" s="2">
        <v>83.3</v>
      </c>
      <c r="CA826" s="2">
        <v>2</v>
      </c>
      <c r="CB826" s="2">
        <v>3.3</v>
      </c>
      <c r="CC826" s="2">
        <v>8</v>
      </c>
      <c r="CD826" s="2">
        <v>13.3</v>
      </c>
      <c r="CG826" s="2">
        <v>29</v>
      </c>
      <c r="CH826" s="2">
        <v>48.3</v>
      </c>
      <c r="CI826" s="2">
        <v>21</v>
      </c>
      <c r="CJ826" s="2">
        <v>35</v>
      </c>
      <c r="CM826" s="2">
        <v>10</v>
      </c>
      <c r="CN826" s="2">
        <v>16.7</v>
      </c>
      <c r="CR826" t="s">
        <v>1086</v>
      </c>
      <c r="CS826" t="s">
        <v>1086</v>
      </c>
      <c r="DN826" t="s">
        <v>1086</v>
      </c>
      <c r="DO826" t="s">
        <v>1086</v>
      </c>
      <c r="EJ826" t="s">
        <v>1086</v>
      </c>
      <c r="EK826" t="s">
        <v>1086</v>
      </c>
      <c r="FF826" t="s">
        <v>1086</v>
      </c>
      <c r="FG826" t="s">
        <v>1086</v>
      </c>
      <c r="GB826" t="s">
        <v>1086</v>
      </c>
      <c r="GC826" t="s">
        <v>1086</v>
      </c>
    </row>
    <row r="827" spans="1:204" ht="12.75" customHeight="1" x14ac:dyDescent="0.2">
      <c r="A827" s="2">
        <v>4231</v>
      </c>
      <c r="B827" s="21">
        <f t="shared" si="60"/>
        <v>3.8440000000000003</v>
      </c>
      <c r="C827" s="23">
        <f t="shared" si="61"/>
        <v>3.8440000000000003</v>
      </c>
      <c r="D827" s="15">
        <f t="shared" si="62"/>
        <v>4</v>
      </c>
      <c r="E827" s="15">
        <f t="shared" si="63"/>
        <v>4</v>
      </c>
      <c r="F827" s="15">
        <f t="shared" si="64"/>
        <v>3.9769999999999999</v>
      </c>
      <c r="G827" s="17">
        <v>77</v>
      </c>
      <c r="H827" t="s">
        <v>1086</v>
      </c>
      <c r="I827" t="s">
        <v>1086</v>
      </c>
      <c r="J827" s="2">
        <v>77</v>
      </c>
      <c r="K827" s="2">
        <v>100</v>
      </c>
      <c r="L827" s="2">
        <v>100</v>
      </c>
      <c r="S827" s="2">
        <v>12</v>
      </c>
      <c r="T827" s="2">
        <v>15.6</v>
      </c>
      <c r="U827" s="2">
        <v>65</v>
      </c>
      <c r="V827" s="2">
        <v>84.4</v>
      </c>
      <c r="AB827" s="2">
        <v>29</v>
      </c>
      <c r="AD827" t="s">
        <v>1086</v>
      </c>
      <c r="AE827" t="s">
        <v>1086</v>
      </c>
      <c r="AZ827" t="s">
        <v>1086</v>
      </c>
      <c r="BA827" t="s">
        <v>1086</v>
      </c>
      <c r="BU827" s="2">
        <v>77</v>
      </c>
      <c r="BV827" t="s">
        <v>1086</v>
      </c>
      <c r="BW827" t="s">
        <v>1086</v>
      </c>
      <c r="BX827" s="2">
        <v>77</v>
      </c>
      <c r="BY827" s="2">
        <v>100</v>
      </c>
      <c r="BZ827" s="2">
        <v>100</v>
      </c>
      <c r="CG827" s="2">
        <v>12</v>
      </c>
      <c r="CH827" s="2">
        <v>15.6</v>
      </c>
      <c r="CI827" s="2">
        <v>65</v>
      </c>
      <c r="CJ827" s="2">
        <v>84.4</v>
      </c>
      <c r="CP827" s="2">
        <v>29</v>
      </c>
      <c r="CQ827" s="2">
        <v>28</v>
      </c>
      <c r="CR827" t="s">
        <v>1086</v>
      </c>
      <c r="CS827" t="s">
        <v>1086</v>
      </c>
      <c r="CT827" s="2">
        <v>28</v>
      </c>
      <c r="CU827" s="2">
        <v>100</v>
      </c>
      <c r="CV827" s="2">
        <v>100</v>
      </c>
      <c r="DE827" s="2">
        <v>28</v>
      </c>
      <c r="DF827" s="2">
        <v>100</v>
      </c>
      <c r="DL827" s="2">
        <v>2</v>
      </c>
      <c r="DN827" t="s">
        <v>1086</v>
      </c>
      <c r="DO827" t="s">
        <v>1086</v>
      </c>
      <c r="EJ827" t="s">
        <v>1086</v>
      </c>
      <c r="EK827" t="s">
        <v>1086</v>
      </c>
      <c r="FE827" s="2">
        <v>28</v>
      </c>
      <c r="FF827" t="s">
        <v>1086</v>
      </c>
      <c r="FG827" t="s">
        <v>1086</v>
      </c>
      <c r="FH827" s="2">
        <v>28</v>
      </c>
      <c r="FI827" s="2">
        <v>100</v>
      </c>
      <c r="FJ827" s="2">
        <v>100</v>
      </c>
      <c r="FS827" s="2">
        <v>28</v>
      </c>
      <c r="FT827" s="2">
        <v>100</v>
      </c>
      <c r="FZ827" s="2">
        <v>2</v>
      </c>
      <c r="GA827" s="2">
        <v>43</v>
      </c>
      <c r="GB827" t="s">
        <v>1086</v>
      </c>
      <c r="GC827" t="s">
        <v>1086</v>
      </c>
      <c r="GD827" s="2">
        <v>43</v>
      </c>
      <c r="GE827" s="2">
        <v>100</v>
      </c>
      <c r="GF827" s="2">
        <v>100</v>
      </c>
      <c r="GM827" s="2">
        <v>1</v>
      </c>
      <c r="GN827" s="2">
        <v>2.2999999999999998</v>
      </c>
      <c r="GO827" s="2">
        <v>42</v>
      </c>
      <c r="GP827" s="2">
        <v>97.7</v>
      </c>
    </row>
    <row r="828" spans="1:204" ht="12.75" customHeight="1" x14ac:dyDescent="0.2">
      <c r="A828" s="2">
        <v>4232</v>
      </c>
      <c r="B828" s="21">
        <f t="shared" si="60"/>
        <v>0</v>
      </c>
      <c r="C828" s="23">
        <f t="shared" si="61"/>
        <v>0</v>
      </c>
      <c r="D828" s="15">
        <f t="shared" si="62"/>
        <v>0</v>
      </c>
      <c r="E828" s="15">
        <f t="shared" si="63"/>
        <v>0</v>
      </c>
      <c r="F828" s="15">
        <f t="shared" si="64"/>
        <v>0</v>
      </c>
      <c r="G828" s="17">
        <v>5</v>
      </c>
      <c r="H828" t="s">
        <v>1086</v>
      </c>
      <c r="I828" t="s">
        <v>1086</v>
      </c>
      <c r="AD828" t="s">
        <v>1086</v>
      </c>
      <c r="AE828" t="s">
        <v>1086</v>
      </c>
      <c r="AZ828" t="s">
        <v>1086</v>
      </c>
      <c r="BA828" t="s">
        <v>1086</v>
      </c>
      <c r="BU828" s="2">
        <v>5</v>
      </c>
      <c r="BV828" t="s">
        <v>1086</v>
      </c>
      <c r="BW828" t="s">
        <v>1086</v>
      </c>
      <c r="CR828" t="s">
        <v>1086</v>
      </c>
      <c r="CS828" t="s">
        <v>1086</v>
      </c>
      <c r="DN828" t="s">
        <v>1086</v>
      </c>
      <c r="DO828" t="s">
        <v>1086</v>
      </c>
      <c r="EJ828" t="s">
        <v>1086</v>
      </c>
      <c r="EK828" t="s">
        <v>1086</v>
      </c>
      <c r="FF828" t="s">
        <v>1086</v>
      </c>
      <c r="FG828" t="s">
        <v>1086</v>
      </c>
      <c r="GB828" t="s">
        <v>1086</v>
      </c>
      <c r="GC828" t="s">
        <v>1086</v>
      </c>
    </row>
    <row r="829" spans="1:204" ht="12.75" customHeight="1" x14ac:dyDescent="0.2">
      <c r="A829" s="2">
        <v>4233</v>
      </c>
      <c r="B829" s="21">
        <f t="shared" si="60"/>
        <v>1.643</v>
      </c>
      <c r="C829" s="23">
        <f t="shared" si="61"/>
        <v>1.643</v>
      </c>
      <c r="D829" s="15">
        <f t="shared" si="62"/>
        <v>2.09</v>
      </c>
      <c r="E829" s="15">
        <f t="shared" si="63"/>
        <v>2.09</v>
      </c>
      <c r="F829" s="15">
        <f t="shared" si="64"/>
        <v>1.6780000000000002</v>
      </c>
      <c r="G829" s="17">
        <v>77</v>
      </c>
      <c r="H829" t="s">
        <v>1086</v>
      </c>
      <c r="I829" t="s">
        <v>1086</v>
      </c>
      <c r="J829" s="2">
        <v>13</v>
      </c>
      <c r="K829" s="2">
        <v>16.7</v>
      </c>
      <c r="L829" s="2">
        <v>16.899999999999999</v>
      </c>
      <c r="M829" s="2">
        <v>39</v>
      </c>
      <c r="N829" s="2">
        <v>50</v>
      </c>
      <c r="O829" s="2">
        <v>25</v>
      </c>
      <c r="P829" s="2">
        <v>32.1</v>
      </c>
      <c r="S829" s="2">
        <v>13</v>
      </c>
      <c r="T829" s="2">
        <v>16.7</v>
      </c>
      <c r="W829" s="2">
        <v>1</v>
      </c>
      <c r="X829" s="2">
        <v>1.3</v>
      </c>
      <c r="Y829" s="2">
        <v>65</v>
      </c>
      <c r="Z829" s="2">
        <v>83.3</v>
      </c>
      <c r="AA829" s="2">
        <v>4</v>
      </c>
      <c r="AB829" s="2">
        <v>52</v>
      </c>
      <c r="AD829" t="s">
        <v>1086</v>
      </c>
      <c r="AE829" t="s">
        <v>1086</v>
      </c>
      <c r="AZ829" t="s">
        <v>1086</v>
      </c>
      <c r="BA829" t="s">
        <v>1086</v>
      </c>
      <c r="BU829" s="2">
        <v>77</v>
      </c>
      <c r="BV829" t="s">
        <v>1086</v>
      </c>
      <c r="BW829" t="s">
        <v>1086</v>
      </c>
      <c r="BX829" s="2">
        <v>13</v>
      </c>
      <c r="BY829" s="2">
        <v>16.7</v>
      </c>
      <c r="BZ829" s="2">
        <v>16.899999999999999</v>
      </c>
      <c r="CA829" s="2">
        <v>39</v>
      </c>
      <c r="CB829" s="2">
        <v>50</v>
      </c>
      <c r="CC829" s="2">
        <v>25</v>
      </c>
      <c r="CD829" s="2">
        <v>32.1</v>
      </c>
      <c r="CG829" s="2">
        <v>13</v>
      </c>
      <c r="CH829" s="2">
        <v>16.7</v>
      </c>
      <c r="CK829" s="2">
        <v>1</v>
      </c>
      <c r="CL829" s="2">
        <v>1.3</v>
      </c>
      <c r="CM829" s="2">
        <v>65</v>
      </c>
      <c r="CN829" s="2">
        <v>83.3</v>
      </c>
      <c r="CO829" s="2">
        <v>4</v>
      </c>
      <c r="CP829" s="2">
        <v>52</v>
      </c>
      <c r="CQ829" s="2">
        <v>33</v>
      </c>
      <c r="CR829" t="s">
        <v>1086</v>
      </c>
      <c r="CS829" t="s">
        <v>1086</v>
      </c>
      <c r="CT829" s="2">
        <v>11</v>
      </c>
      <c r="CU829" s="2">
        <v>33.299999999999997</v>
      </c>
      <c r="CV829" s="2">
        <v>33.299999999999997</v>
      </c>
      <c r="CW829" s="2">
        <v>9</v>
      </c>
      <c r="CX829" s="2">
        <v>27.3</v>
      </c>
      <c r="CY829" s="2">
        <v>13</v>
      </c>
      <c r="CZ829" s="2">
        <v>39.4</v>
      </c>
      <c r="DC829" s="2">
        <v>10</v>
      </c>
      <c r="DD829" s="2">
        <v>30.3</v>
      </c>
      <c r="DE829" s="2">
        <v>1</v>
      </c>
      <c r="DF829" s="2">
        <v>3</v>
      </c>
      <c r="DI829" s="2">
        <v>22</v>
      </c>
      <c r="DJ829" s="2">
        <v>66.7</v>
      </c>
      <c r="DL829" s="2">
        <v>24</v>
      </c>
      <c r="DN829" t="s">
        <v>1086</v>
      </c>
      <c r="DO829" t="s">
        <v>1086</v>
      </c>
      <c r="EJ829" t="s">
        <v>1086</v>
      </c>
      <c r="EK829" t="s">
        <v>1086</v>
      </c>
      <c r="FE829" s="2">
        <v>33</v>
      </c>
      <c r="FF829" t="s">
        <v>1086</v>
      </c>
      <c r="FG829" t="s">
        <v>1086</v>
      </c>
      <c r="FH829" s="2">
        <v>11</v>
      </c>
      <c r="FI829" s="2">
        <v>33.299999999999997</v>
      </c>
      <c r="FJ829" s="2">
        <v>33.299999999999997</v>
      </c>
      <c r="FK829" s="2">
        <v>9</v>
      </c>
      <c r="FL829" s="2">
        <v>27.3</v>
      </c>
      <c r="FM829" s="2">
        <v>13</v>
      </c>
      <c r="FN829" s="2">
        <v>39.4</v>
      </c>
      <c r="FQ829" s="2">
        <v>10</v>
      </c>
      <c r="FR829" s="2">
        <v>30.3</v>
      </c>
      <c r="FS829" s="2">
        <v>1</v>
      </c>
      <c r="FT829" s="2">
        <v>3</v>
      </c>
      <c r="FW829" s="2">
        <v>22</v>
      </c>
      <c r="FX829" s="2">
        <v>66.7</v>
      </c>
      <c r="FZ829" s="2">
        <v>24</v>
      </c>
      <c r="GA829" s="2">
        <v>26</v>
      </c>
      <c r="GB829" t="s">
        <v>1086</v>
      </c>
      <c r="GC829" t="s">
        <v>1086</v>
      </c>
      <c r="GD829" s="2">
        <v>3</v>
      </c>
      <c r="GE829" s="2">
        <v>9.6999999999999993</v>
      </c>
      <c r="GF829" s="2">
        <v>11.5</v>
      </c>
      <c r="GG829" s="2">
        <v>4</v>
      </c>
      <c r="GH829" s="2">
        <v>12.9</v>
      </c>
      <c r="GI829" s="2">
        <v>19</v>
      </c>
      <c r="GJ829" s="2">
        <v>61.3</v>
      </c>
      <c r="GM829" s="2">
        <v>2</v>
      </c>
      <c r="GN829" s="2">
        <v>6.5</v>
      </c>
      <c r="GO829" s="2">
        <v>1</v>
      </c>
      <c r="GP829" s="2">
        <v>3.2</v>
      </c>
      <c r="GQ829" s="2">
        <v>5</v>
      </c>
      <c r="GR829" s="2">
        <v>16.100000000000001</v>
      </c>
      <c r="GS829" s="2">
        <v>28</v>
      </c>
      <c r="GT829" s="2">
        <v>90.3</v>
      </c>
      <c r="GU829" s="2">
        <v>4</v>
      </c>
      <c r="GV829" s="2">
        <v>16</v>
      </c>
    </row>
    <row r="830" spans="1:204" ht="12.75" customHeight="1" x14ac:dyDescent="0.2">
      <c r="A830" s="2">
        <v>4237</v>
      </c>
      <c r="B830" s="21">
        <f t="shared" si="60"/>
        <v>2.4079999999999999</v>
      </c>
      <c r="C830" s="23">
        <f t="shared" si="61"/>
        <v>2.4079999999999999</v>
      </c>
      <c r="D830" s="15">
        <f t="shared" si="62"/>
        <v>0</v>
      </c>
      <c r="E830" s="15">
        <f t="shared" si="63"/>
        <v>0</v>
      </c>
      <c r="F830" s="15">
        <f t="shared" si="64"/>
        <v>0</v>
      </c>
      <c r="G830" s="17">
        <v>44</v>
      </c>
      <c r="H830" t="s">
        <v>1086</v>
      </c>
      <c r="I830" t="s">
        <v>1086</v>
      </c>
      <c r="J830" s="2">
        <v>21</v>
      </c>
      <c r="K830" s="2">
        <v>47.7</v>
      </c>
      <c r="L830" s="2">
        <v>47.7</v>
      </c>
      <c r="M830" s="2">
        <v>9</v>
      </c>
      <c r="N830" s="2">
        <v>20.5</v>
      </c>
      <c r="O830" s="2">
        <v>14</v>
      </c>
      <c r="P830" s="2">
        <v>31.8</v>
      </c>
      <c r="S830" s="2">
        <v>15</v>
      </c>
      <c r="T830" s="2">
        <v>34.1</v>
      </c>
      <c r="U830" s="2">
        <v>6</v>
      </c>
      <c r="V830" s="2">
        <v>13.6</v>
      </c>
      <c r="Y830" s="2">
        <v>23</v>
      </c>
      <c r="Z830" s="2">
        <v>52.3</v>
      </c>
      <c r="AD830" t="s">
        <v>1086</v>
      </c>
      <c r="AE830" t="s">
        <v>1086</v>
      </c>
      <c r="AZ830" t="s">
        <v>1086</v>
      </c>
      <c r="BA830" t="s">
        <v>1086</v>
      </c>
      <c r="BU830" s="2">
        <v>44</v>
      </c>
      <c r="BV830" t="s">
        <v>1086</v>
      </c>
      <c r="BW830" t="s">
        <v>1086</v>
      </c>
      <c r="BX830" s="2">
        <v>21</v>
      </c>
      <c r="BY830" s="2">
        <v>47.7</v>
      </c>
      <c r="BZ830" s="2">
        <v>47.7</v>
      </c>
      <c r="CA830" s="2">
        <v>9</v>
      </c>
      <c r="CB830" s="2">
        <v>20.5</v>
      </c>
      <c r="CC830" s="2">
        <v>14</v>
      </c>
      <c r="CD830" s="2">
        <v>31.8</v>
      </c>
      <c r="CG830" s="2">
        <v>15</v>
      </c>
      <c r="CH830" s="2">
        <v>34.1</v>
      </c>
      <c r="CI830" s="2">
        <v>6</v>
      </c>
      <c r="CJ830" s="2">
        <v>13.6</v>
      </c>
      <c r="CM830" s="2">
        <v>23</v>
      </c>
      <c r="CN830" s="2">
        <v>52.3</v>
      </c>
      <c r="CR830" t="s">
        <v>1086</v>
      </c>
      <c r="CS830" t="s">
        <v>1086</v>
      </c>
      <c r="DN830" t="s">
        <v>1086</v>
      </c>
      <c r="DO830" t="s">
        <v>1086</v>
      </c>
      <c r="EJ830" t="s">
        <v>1086</v>
      </c>
      <c r="EK830" t="s">
        <v>1086</v>
      </c>
      <c r="FF830" t="s">
        <v>1086</v>
      </c>
      <c r="FG830" t="s">
        <v>1086</v>
      </c>
      <c r="GB830" t="s">
        <v>1086</v>
      </c>
      <c r="GC830" t="s">
        <v>1086</v>
      </c>
    </row>
    <row r="831" spans="1:204" ht="12.75" customHeight="1" x14ac:dyDescent="0.2">
      <c r="A831" s="2">
        <v>4245</v>
      </c>
      <c r="B831" s="21">
        <f t="shared" si="60"/>
        <v>3.7309999999999999</v>
      </c>
      <c r="C831" s="23">
        <f t="shared" si="61"/>
        <v>3.7309999999999999</v>
      </c>
      <c r="D831" s="15">
        <f t="shared" si="62"/>
        <v>0</v>
      </c>
      <c r="E831" s="15">
        <f t="shared" si="63"/>
        <v>0</v>
      </c>
      <c r="F831" s="15">
        <f t="shared" si="64"/>
        <v>0</v>
      </c>
      <c r="G831" s="17">
        <v>26</v>
      </c>
      <c r="H831" t="s">
        <v>1086</v>
      </c>
      <c r="I831" t="s">
        <v>1086</v>
      </c>
      <c r="J831" s="2">
        <v>26</v>
      </c>
      <c r="K831" s="2">
        <v>100</v>
      </c>
      <c r="L831" s="2">
        <v>100</v>
      </c>
      <c r="S831" s="2">
        <v>7</v>
      </c>
      <c r="T831" s="2">
        <v>26.9</v>
      </c>
      <c r="U831" s="2">
        <v>19</v>
      </c>
      <c r="V831" s="2">
        <v>73.099999999999994</v>
      </c>
      <c r="AD831" t="s">
        <v>1086</v>
      </c>
      <c r="AE831" t="s">
        <v>1086</v>
      </c>
      <c r="AZ831" t="s">
        <v>1086</v>
      </c>
      <c r="BA831" t="s">
        <v>1086</v>
      </c>
      <c r="BU831" s="2">
        <v>26</v>
      </c>
      <c r="BV831" t="s">
        <v>1086</v>
      </c>
      <c r="BW831" t="s">
        <v>1086</v>
      </c>
      <c r="BX831" s="2">
        <v>26</v>
      </c>
      <c r="BY831" s="2">
        <v>100</v>
      </c>
      <c r="BZ831" s="2">
        <v>100</v>
      </c>
      <c r="CG831" s="2">
        <v>7</v>
      </c>
      <c r="CH831" s="2">
        <v>26.9</v>
      </c>
      <c r="CI831" s="2">
        <v>19</v>
      </c>
      <c r="CJ831" s="2">
        <v>73.099999999999994</v>
      </c>
      <c r="CR831" t="s">
        <v>1086</v>
      </c>
      <c r="CS831" t="s">
        <v>1086</v>
      </c>
      <c r="DN831" t="s">
        <v>1086</v>
      </c>
      <c r="DO831" t="s">
        <v>1086</v>
      </c>
      <c r="EJ831" t="s">
        <v>1086</v>
      </c>
      <c r="EK831" t="s">
        <v>1086</v>
      </c>
      <c r="FF831" t="s">
        <v>1086</v>
      </c>
      <c r="FG831" t="s">
        <v>1086</v>
      </c>
      <c r="GB831" t="s">
        <v>1086</v>
      </c>
      <c r="GC831" t="s">
        <v>1086</v>
      </c>
    </row>
    <row r="832" spans="1:204" ht="12.75" customHeight="1" x14ac:dyDescent="0.2">
      <c r="A832" s="2">
        <v>4246</v>
      </c>
      <c r="B832" s="21">
        <f t="shared" si="60"/>
        <v>0</v>
      </c>
      <c r="C832" s="23">
        <f t="shared" si="61"/>
        <v>0</v>
      </c>
      <c r="D832" s="15">
        <f t="shared" si="62"/>
        <v>0</v>
      </c>
      <c r="E832" s="15">
        <f t="shared" si="63"/>
        <v>0</v>
      </c>
      <c r="F832" s="15">
        <f t="shared" si="64"/>
        <v>0</v>
      </c>
      <c r="G832" s="17">
        <v>8</v>
      </c>
      <c r="H832" t="s">
        <v>1086</v>
      </c>
      <c r="I832" t="s">
        <v>1086</v>
      </c>
      <c r="AD832" t="s">
        <v>1086</v>
      </c>
      <c r="AE832" t="s">
        <v>1086</v>
      </c>
      <c r="AZ832" t="s">
        <v>1086</v>
      </c>
      <c r="BA832" t="s">
        <v>1086</v>
      </c>
      <c r="BU832" s="2">
        <v>8</v>
      </c>
      <c r="BV832" t="s">
        <v>1086</v>
      </c>
      <c r="BW832" t="s">
        <v>1086</v>
      </c>
      <c r="CR832" t="s">
        <v>1086</v>
      </c>
      <c r="CS832" t="s">
        <v>1086</v>
      </c>
      <c r="DN832" t="s">
        <v>1086</v>
      </c>
      <c r="DO832" t="s">
        <v>1086</v>
      </c>
      <c r="EJ832" t="s">
        <v>1086</v>
      </c>
      <c r="EK832" t="s">
        <v>1086</v>
      </c>
      <c r="FF832" t="s">
        <v>1086</v>
      </c>
      <c r="FG832" t="s">
        <v>1086</v>
      </c>
      <c r="GB832" t="s">
        <v>1086</v>
      </c>
      <c r="GC832" t="s">
        <v>1086</v>
      </c>
      <c r="GQ832" s="2">
        <v>5</v>
      </c>
      <c r="GR832" s="2">
        <v>100</v>
      </c>
      <c r="GS832" s="2">
        <v>5</v>
      </c>
      <c r="GT832" s="2">
        <v>100</v>
      </c>
      <c r="GV832" s="2">
        <v>7</v>
      </c>
    </row>
    <row r="833" spans="1:204" ht="12.75" customHeight="1" x14ac:dyDescent="0.2">
      <c r="A833" s="2">
        <v>4247</v>
      </c>
      <c r="B833" s="21">
        <f t="shared" si="60"/>
        <v>1.3459999999999999</v>
      </c>
      <c r="C833" s="23">
        <f t="shared" si="61"/>
        <v>1.3459999999999999</v>
      </c>
      <c r="D833" s="15">
        <f t="shared" si="62"/>
        <v>2.2319999999999998</v>
      </c>
      <c r="E833" s="15">
        <f t="shared" si="63"/>
        <v>2.2319999999999998</v>
      </c>
      <c r="F833" s="15">
        <f t="shared" si="64"/>
        <v>1.6659999999999999</v>
      </c>
      <c r="G833" s="17">
        <v>61</v>
      </c>
      <c r="H833" t="s">
        <v>1086</v>
      </c>
      <c r="I833" t="s">
        <v>1086</v>
      </c>
      <c r="J833" s="2">
        <v>3</v>
      </c>
      <c r="K833" s="2">
        <v>4.5</v>
      </c>
      <c r="L833" s="2">
        <v>4.9000000000000004</v>
      </c>
      <c r="M833" s="2">
        <v>36</v>
      </c>
      <c r="N833" s="2">
        <v>54.5</v>
      </c>
      <c r="O833" s="2">
        <v>22</v>
      </c>
      <c r="P833" s="2">
        <v>33.299999999999997</v>
      </c>
      <c r="S833" s="2">
        <v>3</v>
      </c>
      <c r="T833" s="2">
        <v>4.5</v>
      </c>
      <c r="W833" s="2">
        <v>5</v>
      </c>
      <c r="X833" s="2">
        <v>7.6</v>
      </c>
      <c r="Y833" s="2">
        <v>63</v>
      </c>
      <c r="Z833" s="2">
        <v>95.5</v>
      </c>
      <c r="AB833" s="2">
        <v>72</v>
      </c>
      <c r="AD833" t="s">
        <v>1086</v>
      </c>
      <c r="AE833" t="s">
        <v>1086</v>
      </c>
      <c r="AX833" s="2">
        <v>1</v>
      </c>
      <c r="AZ833" t="s">
        <v>1086</v>
      </c>
      <c r="BA833" t="s">
        <v>1086</v>
      </c>
      <c r="BU833" s="2">
        <v>61</v>
      </c>
      <c r="BV833" t="s">
        <v>1086</v>
      </c>
      <c r="BW833" t="s">
        <v>1086</v>
      </c>
      <c r="BX833" s="2">
        <v>3</v>
      </c>
      <c r="BY833" s="2">
        <v>4.5</v>
      </c>
      <c r="BZ833" s="2">
        <v>4.9000000000000004</v>
      </c>
      <c r="CA833" s="2">
        <v>36</v>
      </c>
      <c r="CB833" s="2">
        <v>54.5</v>
      </c>
      <c r="CC833" s="2">
        <v>22</v>
      </c>
      <c r="CD833" s="2">
        <v>33.299999999999997</v>
      </c>
      <c r="CG833" s="2">
        <v>3</v>
      </c>
      <c r="CH833" s="2">
        <v>4.5</v>
      </c>
      <c r="CK833" s="2">
        <v>5</v>
      </c>
      <c r="CL833" s="2">
        <v>7.6</v>
      </c>
      <c r="CM833" s="2">
        <v>63</v>
      </c>
      <c r="CN833" s="2">
        <v>95.5</v>
      </c>
      <c r="CP833" s="2">
        <v>73</v>
      </c>
      <c r="CQ833" s="2">
        <v>56</v>
      </c>
      <c r="CR833" t="s">
        <v>1086</v>
      </c>
      <c r="CS833" t="s">
        <v>1086</v>
      </c>
      <c r="CT833" s="2">
        <v>20</v>
      </c>
      <c r="CU833" s="2">
        <v>35.700000000000003</v>
      </c>
      <c r="CV833" s="2">
        <v>35.700000000000003</v>
      </c>
      <c r="CW833" s="2">
        <v>12</v>
      </c>
      <c r="CX833" s="2">
        <v>21.4</v>
      </c>
      <c r="CY833" s="2">
        <v>24</v>
      </c>
      <c r="CZ833" s="2">
        <v>42.9</v>
      </c>
      <c r="DC833" s="2">
        <v>15</v>
      </c>
      <c r="DD833" s="2">
        <v>26.8</v>
      </c>
      <c r="DE833" s="2">
        <v>5</v>
      </c>
      <c r="DF833" s="2">
        <v>8.9</v>
      </c>
      <c r="DI833" s="2">
        <v>36</v>
      </c>
      <c r="DJ833" s="2">
        <v>64.3</v>
      </c>
      <c r="DL833" s="2">
        <v>19</v>
      </c>
      <c r="DN833" t="s">
        <v>1086</v>
      </c>
      <c r="DO833" t="s">
        <v>1086</v>
      </c>
      <c r="EJ833" t="s">
        <v>1086</v>
      </c>
      <c r="EK833" t="s">
        <v>1086</v>
      </c>
      <c r="FE833" s="2">
        <v>56</v>
      </c>
      <c r="FF833" t="s">
        <v>1086</v>
      </c>
      <c r="FG833" t="s">
        <v>1086</v>
      </c>
      <c r="FH833" s="2">
        <v>20</v>
      </c>
      <c r="FI833" s="2">
        <v>35.700000000000003</v>
      </c>
      <c r="FJ833" s="2">
        <v>35.700000000000003</v>
      </c>
      <c r="FK833" s="2">
        <v>12</v>
      </c>
      <c r="FL833" s="2">
        <v>21.4</v>
      </c>
      <c r="FM833" s="2">
        <v>24</v>
      </c>
      <c r="FN833" s="2">
        <v>42.9</v>
      </c>
      <c r="FQ833" s="2">
        <v>15</v>
      </c>
      <c r="FR833" s="2">
        <v>26.8</v>
      </c>
      <c r="FS833" s="2">
        <v>5</v>
      </c>
      <c r="FT833" s="2">
        <v>8.9</v>
      </c>
      <c r="FW833" s="2">
        <v>36</v>
      </c>
      <c r="FX833" s="2">
        <v>64.3</v>
      </c>
      <c r="FZ833" s="2">
        <v>19</v>
      </c>
      <c r="GA833" s="2">
        <v>30</v>
      </c>
      <c r="GB833" t="s">
        <v>1086</v>
      </c>
      <c r="GC833" t="s">
        <v>1086</v>
      </c>
      <c r="GD833" s="2">
        <v>8</v>
      </c>
      <c r="GE833" s="2">
        <v>20.5</v>
      </c>
      <c r="GF833" s="2">
        <v>26.7</v>
      </c>
      <c r="GG833" s="2">
        <v>5</v>
      </c>
      <c r="GH833" s="2">
        <v>12.8</v>
      </c>
      <c r="GI833" s="2">
        <v>17</v>
      </c>
      <c r="GJ833" s="2">
        <v>43.6</v>
      </c>
      <c r="GM833" s="2">
        <v>6</v>
      </c>
      <c r="GN833" s="2">
        <v>15.4</v>
      </c>
      <c r="GO833" s="2">
        <v>2</v>
      </c>
      <c r="GP833" s="2">
        <v>5.0999999999999996</v>
      </c>
      <c r="GQ833" s="2">
        <v>9</v>
      </c>
      <c r="GR833" s="2">
        <v>23.1</v>
      </c>
      <c r="GS833" s="2">
        <v>31</v>
      </c>
      <c r="GT833" s="2">
        <v>79.5</v>
      </c>
      <c r="GV833" s="2">
        <v>22</v>
      </c>
    </row>
    <row r="834" spans="1:204" ht="12.75" customHeight="1" x14ac:dyDescent="0.2">
      <c r="A834" s="2">
        <v>4249</v>
      </c>
      <c r="B834" s="21">
        <f t="shared" si="60"/>
        <v>3.343</v>
      </c>
      <c r="C834" s="23">
        <f t="shared" si="61"/>
        <v>3.343</v>
      </c>
      <c r="D834" s="15">
        <f t="shared" si="62"/>
        <v>3.8459999999999996</v>
      </c>
      <c r="E834" s="15">
        <f t="shared" si="63"/>
        <v>3.8459999999999996</v>
      </c>
      <c r="F834" s="15">
        <f t="shared" si="64"/>
        <v>0</v>
      </c>
      <c r="G834" s="17">
        <v>158</v>
      </c>
      <c r="H834" t="s">
        <v>1086</v>
      </c>
      <c r="I834" t="s">
        <v>1086</v>
      </c>
      <c r="J834" s="2">
        <v>144</v>
      </c>
      <c r="K834" s="2">
        <v>91.1</v>
      </c>
      <c r="L834" s="2">
        <v>91.1</v>
      </c>
      <c r="M834" s="2">
        <v>4</v>
      </c>
      <c r="N834" s="2">
        <v>2.5</v>
      </c>
      <c r="O834" s="2">
        <v>10</v>
      </c>
      <c r="P834" s="2">
        <v>6.3</v>
      </c>
      <c r="S834" s="2">
        <v>72</v>
      </c>
      <c r="T834" s="2">
        <v>45.6</v>
      </c>
      <c r="U834" s="2">
        <v>72</v>
      </c>
      <c r="V834" s="2">
        <v>45.6</v>
      </c>
      <c r="Y834" s="2">
        <v>14</v>
      </c>
      <c r="Z834" s="2">
        <v>8.9</v>
      </c>
      <c r="AB834" s="2">
        <v>59</v>
      </c>
      <c r="AD834" t="s">
        <v>1086</v>
      </c>
      <c r="AE834" t="s">
        <v>1086</v>
      </c>
      <c r="AZ834" t="s">
        <v>1086</v>
      </c>
      <c r="BA834" t="s">
        <v>1086</v>
      </c>
      <c r="BU834" s="2">
        <v>158</v>
      </c>
      <c r="BV834" t="s">
        <v>1086</v>
      </c>
      <c r="BW834" t="s">
        <v>1086</v>
      </c>
      <c r="BX834" s="2">
        <v>144</v>
      </c>
      <c r="BY834" s="2">
        <v>91.1</v>
      </c>
      <c r="BZ834" s="2">
        <v>91.1</v>
      </c>
      <c r="CA834" s="2">
        <v>4</v>
      </c>
      <c r="CB834" s="2">
        <v>2.5</v>
      </c>
      <c r="CC834" s="2">
        <v>10</v>
      </c>
      <c r="CD834" s="2">
        <v>6.3</v>
      </c>
      <c r="CG834" s="2">
        <v>72</v>
      </c>
      <c r="CH834" s="2">
        <v>45.6</v>
      </c>
      <c r="CI834" s="2">
        <v>72</v>
      </c>
      <c r="CJ834" s="2">
        <v>45.6</v>
      </c>
      <c r="CM834" s="2">
        <v>14</v>
      </c>
      <c r="CN834" s="2">
        <v>8.9</v>
      </c>
      <c r="CP834" s="2">
        <v>59</v>
      </c>
      <c r="CQ834" s="2">
        <v>52</v>
      </c>
      <c r="CR834" t="s">
        <v>1086</v>
      </c>
      <c r="CS834" t="s">
        <v>1086</v>
      </c>
      <c r="CT834" s="2">
        <v>52</v>
      </c>
      <c r="CU834" s="2">
        <v>100</v>
      </c>
      <c r="CV834" s="2">
        <v>100</v>
      </c>
      <c r="DC834" s="2">
        <v>8</v>
      </c>
      <c r="DD834" s="2">
        <v>15.4</v>
      </c>
      <c r="DE834" s="2">
        <v>44</v>
      </c>
      <c r="DF834" s="2">
        <v>84.6</v>
      </c>
      <c r="DL834" s="2">
        <v>10</v>
      </c>
      <c r="DN834" t="s">
        <v>1086</v>
      </c>
      <c r="DO834" t="s">
        <v>1086</v>
      </c>
      <c r="EJ834" t="s">
        <v>1086</v>
      </c>
      <c r="EK834" t="s">
        <v>1086</v>
      </c>
      <c r="FE834" s="2">
        <v>52</v>
      </c>
      <c r="FF834" t="s">
        <v>1086</v>
      </c>
      <c r="FG834" t="s">
        <v>1086</v>
      </c>
      <c r="FH834" s="2">
        <v>52</v>
      </c>
      <c r="FI834" s="2">
        <v>100</v>
      </c>
      <c r="FJ834" s="2">
        <v>100</v>
      </c>
      <c r="FQ834" s="2">
        <v>8</v>
      </c>
      <c r="FR834" s="2">
        <v>15.4</v>
      </c>
      <c r="FS834" s="2">
        <v>44</v>
      </c>
      <c r="FT834" s="2">
        <v>84.6</v>
      </c>
      <c r="FZ834" s="2">
        <v>10</v>
      </c>
      <c r="GB834" t="s">
        <v>1086</v>
      </c>
      <c r="GC834" t="s">
        <v>1086</v>
      </c>
    </row>
    <row r="835" spans="1:204" ht="12.75" customHeight="1" x14ac:dyDescent="0.2">
      <c r="A835" s="2">
        <v>4254</v>
      </c>
      <c r="B835" s="21">
        <f t="shared" ref="B835:B898" si="65">(N835+P835*2+T835*3+V835*4)/100</f>
        <v>1.7379999999999998</v>
      </c>
      <c r="C835" s="23">
        <f t="shared" ref="C835:C898" si="66">(CB835+CD835*2+CH835*3+CJ835*4)/100</f>
        <v>1.7379999999999998</v>
      </c>
      <c r="D835" s="15">
        <f t="shared" ref="D835:D898" si="67">(CX835+CZ835*2+DD835*3+DF835*4)/100</f>
        <v>3.0540000000000003</v>
      </c>
      <c r="E835" s="15">
        <f t="shared" ref="E835:E898" si="68">(FL835+FN835*2+FR835*3+FT835*4)/100</f>
        <v>3.0540000000000003</v>
      </c>
      <c r="F835" s="15">
        <f t="shared" ref="F835:F898" si="69">(GH835+GJ835*2+GN835*3+GP835*4)/100</f>
        <v>2.1670000000000003</v>
      </c>
      <c r="G835" s="17">
        <v>199</v>
      </c>
      <c r="H835" t="s">
        <v>1086</v>
      </c>
      <c r="I835" t="s">
        <v>1086</v>
      </c>
      <c r="J835" s="2">
        <v>39</v>
      </c>
      <c r="K835" s="2">
        <v>18.8</v>
      </c>
      <c r="L835" s="2">
        <v>19.600000000000001</v>
      </c>
      <c r="M835" s="2">
        <v>78</v>
      </c>
      <c r="N835" s="2">
        <v>37.5</v>
      </c>
      <c r="O835" s="2">
        <v>82</v>
      </c>
      <c r="P835" s="2">
        <v>39.4</v>
      </c>
      <c r="S835" s="2">
        <v>36</v>
      </c>
      <c r="T835" s="2">
        <v>17.3</v>
      </c>
      <c r="U835" s="2">
        <v>3</v>
      </c>
      <c r="V835" s="2">
        <v>1.4</v>
      </c>
      <c r="W835" s="2">
        <v>9</v>
      </c>
      <c r="X835" s="2">
        <v>4.3</v>
      </c>
      <c r="Y835" s="2">
        <v>169</v>
      </c>
      <c r="Z835" s="2">
        <v>81.3</v>
      </c>
      <c r="AB835" s="2">
        <v>195</v>
      </c>
      <c r="AD835" t="s">
        <v>1086</v>
      </c>
      <c r="AE835" t="s">
        <v>1086</v>
      </c>
      <c r="AZ835" t="s">
        <v>1086</v>
      </c>
      <c r="BA835" t="s">
        <v>1086</v>
      </c>
      <c r="BU835" s="2">
        <v>199</v>
      </c>
      <c r="BV835" t="s">
        <v>1086</v>
      </c>
      <c r="BW835" t="s">
        <v>1086</v>
      </c>
      <c r="BX835" s="2">
        <v>39</v>
      </c>
      <c r="BY835" s="2">
        <v>18.8</v>
      </c>
      <c r="BZ835" s="2">
        <v>19.600000000000001</v>
      </c>
      <c r="CA835" s="2">
        <v>78</v>
      </c>
      <c r="CB835" s="2">
        <v>37.5</v>
      </c>
      <c r="CC835" s="2">
        <v>82</v>
      </c>
      <c r="CD835" s="2">
        <v>39.4</v>
      </c>
      <c r="CG835" s="2">
        <v>36</v>
      </c>
      <c r="CH835" s="2">
        <v>17.3</v>
      </c>
      <c r="CI835" s="2">
        <v>3</v>
      </c>
      <c r="CJ835" s="2">
        <v>1.4</v>
      </c>
      <c r="CK835" s="2">
        <v>9</v>
      </c>
      <c r="CL835" s="2">
        <v>4.3</v>
      </c>
      <c r="CM835" s="2">
        <v>169</v>
      </c>
      <c r="CN835" s="2">
        <v>81.3</v>
      </c>
      <c r="CP835" s="2">
        <v>195</v>
      </c>
      <c r="CQ835" s="2">
        <v>88</v>
      </c>
      <c r="CR835" t="s">
        <v>1086</v>
      </c>
      <c r="CS835" t="s">
        <v>1086</v>
      </c>
      <c r="CT835" s="2">
        <v>68</v>
      </c>
      <c r="CU835" s="2">
        <v>77.3</v>
      </c>
      <c r="CV835" s="2">
        <v>77.3</v>
      </c>
      <c r="CW835" s="2">
        <v>1</v>
      </c>
      <c r="CX835" s="2">
        <v>1.1000000000000001</v>
      </c>
      <c r="CY835" s="2">
        <v>19</v>
      </c>
      <c r="CZ835" s="2">
        <v>21.6</v>
      </c>
      <c r="DC835" s="2">
        <v>42</v>
      </c>
      <c r="DD835" s="2">
        <v>47.7</v>
      </c>
      <c r="DE835" s="2">
        <v>26</v>
      </c>
      <c r="DF835" s="2">
        <v>29.5</v>
      </c>
      <c r="DI835" s="2">
        <v>20</v>
      </c>
      <c r="DJ835" s="2">
        <v>22.7</v>
      </c>
      <c r="DL835" s="2">
        <v>65</v>
      </c>
      <c r="DN835" t="s">
        <v>1086</v>
      </c>
      <c r="DO835" t="s">
        <v>1086</v>
      </c>
      <c r="EJ835" t="s">
        <v>1086</v>
      </c>
      <c r="EK835" t="s">
        <v>1086</v>
      </c>
      <c r="FE835" s="2">
        <v>88</v>
      </c>
      <c r="FF835" t="s">
        <v>1086</v>
      </c>
      <c r="FG835" t="s">
        <v>1086</v>
      </c>
      <c r="FH835" s="2">
        <v>68</v>
      </c>
      <c r="FI835" s="2">
        <v>77.3</v>
      </c>
      <c r="FJ835" s="2">
        <v>77.3</v>
      </c>
      <c r="FK835" s="2">
        <v>1</v>
      </c>
      <c r="FL835" s="2">
        <v>1.1000000000000001</v>
      </c>
      <c r="FM835" s="2">
        <v>19</v>
      </c>
      <c r="FN835" s="2">
        <v>21.6</v>
      </c>
      <c r="FQ835" s="2">
        <v>42</v>
      </c>
      <c r="FR835" s="2">
        <v>47.7</v>
      </c>
      <c r="FS835" s="2">
        <v>26</v>
      </c>
      <c r="FT835" s="2">
        <v>29.5</v>
      </c>
      <c r="FW835" s="2">
        <v>20</v>
      </c>
      <c r="FX835" s="2">
        <v>22.7</v>
      </c>
      <c r="FZ835" s="2">
        <v>65</v>
      </c>
      <c r="GA835" s="2">
        <v>108</v>
      </c>
      <c r="GB835" t="s">
        <v>1086</v>
      </c>
      <c r="GC835" t="s">
        <v>1086</v>
      </c>
      <c r="GD835" s="2">
        <v>39</v>
      </c>
      <c r="GE835" s="2">
        <v>34.200000000000003</v>
      </c>
      <c r="GF835" s="2">
        <v>36.1</v>
      </c>
      <c r="GG835" s="2">
        <v>15</v>
      </c>
      <c r="GH835" s="2">
        <v>13.2</v>
      </c>
      <c r="GI835" s="2">
        <v>54</v>
      </c>
      <c r="GJ835" s="2">
        <v>47.4</v>
      </c>
      <c r="GM835" s="2">
        <v>32</v>
      </c>
      <c r="GN835" s="2">
        <v>28.1</v>
      </c>
      <c r="GO835" s="2">
        <v>7</v>
      </c>
      <c r="GP835" s="2">
        <v>6.1</v>
      </c>
      <c r="GQ835" s="2">
        <v>6</v>
      </c>
      <c r="GR835" s="2">
        <v>5.3</v>
      </c>
      <c r="GS835" s="2">
        <v>75</v>
      </c>
      <c r="GT835" s="2">
        <v>65.8</v>
      </c>
      <c r="GU835" s="2">
        <v>2</v>
      </c>
      <c r="GV835" s="2">
        <v>35</v>
      </c>
    </row>
    <row r="836" spans="1:204" ht="12.75" customHeight="1" x14ac:dyDescent="0.2">
      <c r="A836" s="2">
        <v>4260</v>
      </c>
      <c r="B836" s="21">
        <f t="shared" si="65"/>
        <v>2.6209999999999996</v>
      </c>
      <c r="C836" s="23">
        <f t="shared" si="66"/>
        <v>2.6209999999999996</v>
      </c>
      <c r="D836" s="15">
        <f t="shared" si="67"/>
        <v>3.4220000000000006</v>
      </c>
      <c r="E836" s="15">
        <f t="shared" si="68"/>
        <v>3.4220000000000006</v>
      </c>
      <c r="F836" s="15">
        <f t="shared" si="69"/>
        <v>1.905</v>
      </c>
      <c r="G836" s="17">
        <v>100</v>
      </c>
      <c r="H836" t="s">
        <v>1086</v>
      </c>
      <c r="I836" t="s">
        <v>1086</v>
      </c>
      <c r="J836" s="2">
        <v>68</v>
      </c>
      <c r="K836" s="2">
        <v>66</v>
      </c>
      <c r="L836" s="2">
        <v>68</v>
      </c>
      <c r="M836" s="2">
        <v>12</v>
      </c>
      <c r="N836" s="2">
        <v>11.7</v>
      </c>
      <c r="O836" s="2">
        <v>20</v>
      </c>
      <c r="P836" s="2">
        <v>19.399999999999999</v>
      </c>
      <c r="S836" s="2">
        <v>54</v>
      </c>
      <c r="T836" s="2">
        <v>52.4</v>
      </c>
      <c r="U836" s="2">
        <v>14</v>
      </c>
      <c r="V836" s="2">
        <v>13.6</v>
      </c>
      <c r="W836" s="2">
        <v>3</v>
      </c>
      <c r="X836" s="2">
        <v>2.9</v>
      </c>
      <c r="Y836" s="2">
        <v>35</v>
      </c>
      <c r="Z836" s="2">
        <v>34</v>
      </c>
      <c r="AB836" s="2">
        <v>196</v>
      </c>
      <c r="AD836" t="s">
        <v>1086</v>
      </c>
      <c r="AE836" t="s">
        <v>1086</v>
      </c>
      <c r="AZ836" t="s">
        <v>1086</v>
      </c>
      <c r="BA836" t="s">
        <v>1086</v>
      </c>
      <c r="BU836" s="2">
        <v>100</v>
      </c>
      <c r="BV836" t="s">
        <v>1086</v>
      </c>
      <c r="BW836" t="s">
        <v>1086</v>
      </c>
      <c r="BX836" s="2">
        <v>68</v>
      </c>
      <c r="BY836" s="2">
        <v>66</v>
      </c>
      <c r="BZ836" s="2">
        <v>68</v>
      </c>
      <c r="CA836" s="2">
        <v>12</v>
      </c>
      <c r="CB836" s="2">
        <v>11.7</v>
      </c>
      <c r="CC836" s="2">
        <v>20</v>
      </c>
      <c r="CD836" s="2">
        <v>19.399999999999999</v>
      </c>
      <c r="CG836" s="2">
        <v>54</v>
      </c>
      <c r="CH836" s="2">
        <v>52.4</v>
      </c>
      <c r="CI836" s="2">
        <v>14</v>
      </c>
      <c r="CJ836" s="2">
        <v>13.6</v>
      </c>
      <c r="CK836" s="2">
        <v>3</v>
      </c>
      <c r="CL836" s="2">
        <v>2.9</v>
      </c>
      <c r="CM836" s="2">
        <v>35</v>
      </c>
      <c r="CN836" s="2">
        <v>34</v>
      </c>
      <c r="CP836" s="2">
        <v>196</v>
      </c>
      <c r="CQ836" s="2">
        <v>71</v>
      </c>
      <c r="CR836" t="s">
        <v>1086</v>
      </c>
      <c r="CS836" t="s">
        <v>1086</v>
      </c>
      <c r="CT836" s="2">
        <v>64</v>
      </c>
      <c r="CU836" s="2">
        <v>90.1</v>
      </c>
      <c r="CV836" s="2">
        <v>90.1</v>
      </c>
      <c r="CW836" s="2">
        <v>1</v>
      </c>
      <c r="CX836" s="2">
        <v>1.4</v>
      </c>
      <c r="CY836" s="2">
        <v>6</v>
      </c>
      <c r="CZ836" s="2">
        <v>8.5</v>
      </c>
      <c r="DC836" s="2">
        <v>26</v>
      </c>
      <c r="DD836" s="2">
        <v>36.6</v>
      </c>
      <c r="DE836" s="2">
        <v>38</v>
      </c>
      <c r="DF836" s="2">
        <v>53.5</v>
      </c>
      <c r="DI836" s="2">
        <v>7</v>
      </c>
      <c r="DJ836" s="2">
        <v>9.9</v>
      </c>
      <c r="DL836" s="2">
        <v>142</v>
      </c>
      <c r="DN836" t="s">
        <v>1086</v>
      </c>
      <c r="DO836" t="s">
        <v>1086</v>
      </c>
      <c r="EJ836" t="s">
        <v>1086</v>
      </c>
      <c r="EK836" t="s">
        <v>1086</v>
      </c>
      <c r="FE836" s="2">
        <v>71</v>
      </c>
      <c r="FF836" t="s">
        <v>1086</v>
      </c>
      <c r="FG836" t="s">
        <v>1086</v>
      </c>
      <c r="FH836" s="2">
        <v>64</v>
      </c>
      <c r="FI836" s="2">
        <v>90.1</v>
      </c>
      <c r="FJ836" s="2">
        <v>90.1</v>
      </c>
      <c r="FK836" s="2">
        <v>1</v>
      </c>
      <c r="FL836" s="2">
        <v>1.4</v>
      </c>
      <c r="FM836" s="2">
        <v>6</v>
      </c>
      <c r="FN836" s="2">
        <v>8.5</v>
      </c>
      <c r="FQ836" s="2">
        <v>26</v>
      </c>
      <c r="FR836" s="2">
        <v>36.6</v>
      </c>
      <c r="FS836" s="2">
        <v>38</v>
      </c>
      <c r="FT836" s="2">
        <v>53.5</v>
      </c>
      <c r="FW836" s="2">
        <v>7</v>
      </c>
      <c r="FX836" s="2">
        <v>9.9</v>
      </c>
      <c r="FZ836" s="2">
        <v>142</v>
      </c>
      <c r="GA836" s="2">
        <v>51</v>
      </c>
      <c r="GB836" t="s">
        <v>1086</v>
      </c>
      <c r="GC836" t="s">
        <v>1086</v>
      </c>
      <c r="GD836" s="2">
        <v>32</v>
      </c>
      <c r="GE836" s="2">
        <v>43.8</v>
      </c>
      <c r="GF836" s="2">
        <v>62.7</v>
      </c>
      <c r="GG836" s="2">
        <v>3</v>
      </c>
      <c r="GH836" s="2">
        <v>4.0999999999999996</v>
      </c>
      <c r="GI836" s="2">
        <v>16</v>
      </c>
      <c r="GJ836" s="2">
        <v>21.9</v>
      </c>
      <c r="GK836" s="2">
        <v>1</v>
      </c>
      <c r="GL836" s="2">
        <v>1.4</v>
      </c>
      <c r="GM836" s="2">
        <v>20</v>
      </c>
      <c r="GN836" s="2">
        <v>27.4</v>
      </c>
      <c r="GO836" s="2">
        <v>11</v>
      </c>
      <c r="GP836" s="2">
        <v>15.1</v>
      </c>
      <c r="GQ836" s="2">
        <v>22</v>
      </c>
      <c r="GR836" s="2">
        <v>30.1</v>
      </c>
      <c r="GS836" s="2">
        <v>41</v>
      </c>
      <c r="GT836" s="2">
        <v>56.2</v>
      </c>
      <c r="GU836" s="2">
        <v>1</v>
      </c>
      <c r="GV836" s="2">
        <v>98</v>
      </c>
    </row>
    <row r="837" spans="1:204" ht="12.75" customHeight="1" x14ac:dyDescent="0.2">
      <c r="A837" s="2">
        <v>4261</v>
      </c>
      <c r="B837" s="21">
        <f t="shared" si="65"/>
        <v>3.3079999999999994</v>
      </c>
      <c r="C837" s="23">
        <f t="shared" si="66"/>
        <v>3.3079999999999994</v>
      </c>
      <c r="D837" s="15">
        <f t="shared" si="67"/>
        <v>0</v>
      </c>
      <c r="E837" s="15">
        <f t="shared" si="68"/>
        <v>0</v>
      </c>
      <c r="F837" s="15">
        <f t="shared" si="69"/>
        <v>0</v>
      </c>
      <c r="G837" s="17">
        <v>26</v>
      </c>
      <c r="H837" t="s">
        <v>1086</v>
      </c>
      <c r="I837" t="s">
        <v>1086</v>
      </c>
      <c r="J837" s="2">
        <v>24</v>
      </c>
      <c r="K837" s="2">
        <v>92.3</v>
      </c>
      <c r="L837" s="2">
        <v>92.3</v>
      </c>
      <c r="O837" s="2">
        <v>2</v>
      </c>
      <c r="P837" s="2">
        <v>7.7</v>
      </c>
      <c r="S837" s="2">
        <v>14</v>
      </c>
      <c r="T837" s="2">
        <v>53.8</v>
      </c>
      <c r="U837" s="2">
        <v>10</v>
      </c>
      <c r="V837" s="2">
        <v>38.5</v>
      </c>
      <c r="Y837" s="2">
        <v>2</v>
      </c>
      <c r="Z837" s="2">
        <v>7.7</v>
      </c>
      <c r="AB837" s="2">
        <v>3</v>
      </c>
      <c r="AD837" t="s">
        <v>1086</v>
      </c>
      <c r="AE837" t="s">
        <v>1086</v>
      </c>
      <c r="AZ837" t="s">
        <v>1086</v>
      </c>
      <c r="BA837" t="s">
        <v>1086</v>
      </c>
      <c r="BU837" s="2">
        <v>26</v>
      </c>
      <c r="BV837" t="s">
        <v>1086</v>
      </c>
      <c r="BW837" t="s">
        <v>1086</v>
      </c>
      <c r="BX837" s="2">
        <v>24</v>
      </c>
      <c r="BY837" s="2">
        <v>92.3</v>
      </c>
      <c r="BZ837" s="2">
        <v>92.3</v>
      </c>
      <c r="CC837" s="2">
        <v>2</v>
      </c>
      <c r="CD837" s="2">
        <v>7.7</v>
      </c>
      <c r="CG837" s="2">
        <v>14</v>
      </c>
      <c r="CH837" s="2">
        <v>53.8</v>
      </c>
      <c r="CI837" s="2">
        <v>10</v>
      </c>
      <c r="CJ837" s="2">
        <v>38.5</v>
      </c>
      <c r="CM837" s="2">
        <v>2</v>
      </c>
      <c r="CN837" s="2">
        <v>7.7</v>
      </c>
      <c r="CP837" s="2">
        <v>3</v>
      </c>
      <c r="CQ837" s="2">
        <v>3</v>
      </c>
      <c r="CR837" t="s">
        <v>1086</v>
      </c>
      <c r="CS837" t="s">
        <v>1086</v>
      </c>
      <c r="DN837" t="s">
        <v>1086</v>
      </c>
      <c r="DO837" t="s">
        <v>1086</v>
      </c>
      <c r="EJ837" t="s">
        <v>1086</v>
      </c>
      <c r="EK837" t="s">
        <v>1086</v>
      </c>
      <c r="FE837" s="2">
        <v>3</v>
      </c>
      <c r="FF837" t="s">
        <v>1086</v>
      </c>
      <c r="FG837" t="s">
        <v>1086</v>
      </c>
      <c r="GB837" t="s">
        <v>1086</v>
      </c>
      <c r="GC837" t="s">
        <v>1086</v>
      </c>
    </row>
    <row r="838" spans="1:204" ht="12.75" customHeight="1" x14ac:dyDescent="0.2">
      <c r="A838" s="2">
        <v>4262</v>
      </c>
      <c r="B838" s="21">
        <f t="shared" si="65"/>
        <v>2.9139999999999997</v>
      </c>
      <c r="C838" s="23">
        <f t="shared" si="66"/>
        <v>2.9139999999999997</v>
      </c>
      <c r="D838" s="15">
        <f t="shared" si="67"/>
        <v>0</v>
      </c>
      <c r="E838" s="15">
        <f t="shared" si="68"/>
        <v>0</v>
      </c>
      <c r="F838" s="15">
        <f t="shared" si="69"/>
        <v>0</v>
      </c>
      <c r="G838" s="17">
        <v>57</v>
      </c>
      <c r="H838" t="s">
        <v>1086</v>
      </c>
      <c r="I838" t="s">
        <v>1086</v>
      </c>
      <c r="J838" s="2">
        <v>42</v>
      </c>
      <c r="K838" s="2">
        <v>73.7</v>
      </c>
      <c r="L838" s="2">
        <v>73.7</v>
      </c>
      <c r="M838" s="2">
        <v>3</v>
      </c>
      <c r="N838" s="2">
        <v>5.3</v>
      </c>
      <c r="O838" s="2">
        <v>12</v>
      </c>
      <c r="P838" s="2">
        <v>21.1</v>
      </c>
      <c r="S838" s="2">
        <v>29</v>
      </c>
      <c r="T838" s="2">
        <v>50.9</v>
      </c>
      <c r="U838" s="2">
        <v>13</v>
      </c>
      <c r="V838" s="2">
        <v>22.8</v>
      </c>
      <c r="Y838" s="2">
        <v>15</v>
      </c>
      <c r="Z838" s="2">
        <v>26.3</v>
      </c>
      <c r="AB838" s="2">
        <v>2</v>
      </c>
      <c r="AD838" t="s">
        <v>1086</v>
      </c>
      <c r="AE838" t="s">
        <v>1086</v>
      </c>
      <c r="AZ838" t="s">
        <v>1086</v>
      </c>
      <c r="BA838" t="s">
        <v>1086</v>
      </c>
      <c r="BU838" s="2">
        <v>57</v>
      </c>
      <c r="BV838" t="s">
        <v>1086</v>
      </c>
      <c r="BW838" t="s">
        <v>1086</v>
      </c>
      <c r="BX838" s="2">
        <v>42</v>
      </c>
      <c r="BY838" s="2">
        <v>73.7</v>
      </c>
      <c r="BZ838" s="2">
        <v>73.7</v>
      </c>
      <c r="CA838" s="2">
        <v>3</v>
      </c>
      <c r="CB838" s="2">
        <v>5.3</v>
      </c>
      <c r="CC838" s="2">
        <v>12</v>
      </c>
      <c r="CD838" s="2">
        <v>21.1</v>
      </c>
      <c r="CG838" s="2">
        <v>29</v>
      </c>
      <c r="CH838" s="2">
        <v>50.9</v>
      </c>
      <c r="CI838" s="2">
        <v>13</v>
      </c>
      <c r="CJ838" s="2">
        <v>22.8</v>
      </c>
      <c r="CM838" s="2">
        <v>15</v>
      </c>
      <c r="CN838" s="2">
        <v>26.3</v>
      </c>
      <c r="CP838" s="2">
        <v>2</v>
      </c>
      <c r="CQ838" s="2">
        <v>2</v>
      </c>
      <c r="CR838" t="s">
        <v>1086</v>
      </c>
      <c r="CS838" t="s">
        <v>1086</v>
      </c>
      <c r="DN838" t="s">
        <v>1086</v>
      </c>
      <c r="DO838" t="s">
        <v>1086</v>
      </c>
      <c r="EJ838" t="s">
        <v>1086</v>
      </c>
      <c r="EK838" t="s">
        <v>1086</v>
      </c>
      <c r="FE838" s="2">
        <v>2</v>
      </c>
      <c r="FF838" t="s">
        <v>1086</v>
      </c>
      <c r="FG838" t="s">
        <v>1086</v>
      </c>
      <c r="GB838" t="s">
        <v>1086</v>
      </c>
      <c r="GC838" t="s">
        <v>1086</v>
      </c>
    </row>
    <row r="839" spans="1:204" ht="12.75" customHeight="1" x14ac:dyDescent="0.2">
      <c r="A839" s="2">
        <v>4263</v>
      </c>
      <c r="B839" s="21">
        <f t="shared" si="65"/>
        <v>0</v>
      </c>
      <c r="C839" s="23">
        <f t="shared" si="66"/>
        <v>0</v>
      </c>
      <c r="D839" s="15">
        <f t="shared" si="67"/>
        <v>0</v>
      </c>
      <c r="E839" s="15">
        <f t="shared" si="68"/>
        <v>0</v>
      </c>
      <c r="F839" s="15">
        <f t="shared" si="69"/>
        <v>0</v>
      </c>
      <c r="H839" t="s">
        <v>1086</v>
      </c>
      <c r="I839" t="s">
        <v>1086</v>
      </c>
      <c r="AD839" t="s">
        <v>1086</v>
      </c>
      <c r="AE839" t="s">
        <v>1086</v>
      </c>
      <c r="AZ839" t="s">
        <v>1086</v>
      </c>
      <c r="BA839" t="s">
        <v>1086</v>
      </c>
      <c r="BV839" t="s">
        <v>1086</v>
      </c>
      <c r="BW839" t="s">
        <v>1086</v>
      </c>
      <c r="CR839" t="s">
        <v>1086</v>
      </c>
      <c r="CS839" t="s">
        <v>1086</v>
      </c>
      <c r="DN839" t="s">
        <v>1086</v>
      </c>
      <c r="DO839" t="s">
        <v>1086</v>
      </c>
      <c r="EJ839" t="s">
        <v>1086</v>
      </c>
      <c r="EK839" t="s">
        <v>1086</v>
      </c>
      <c r="FF839" t="s">
        <v>1086</v>
      </c>
      <c r="FG839" t="s">
        <v>1086</v>
      </c>
      <c r="GB839" t="s">
        <v>1086</v>
      </c>
      <c r="GC839" t="s">
        <v>1086</v>
      </c>
      <c r="GQ839" s="2">
        <v>1</v>
      </c>
      <c r="GR839" s="2">
        <v>100</v>
      </c>
      <c r="GS839" s="2">
        <v>1</v>
      </c>
      <c r="GT839" s="2">
        <v>100</v>
      </c>
      <c r="GV839" s="2">
        <v>1</v>
      </c>
    </row>
    <row r="840" spans="1:204" ht="12.75" customHeight="1" x14ac:dyDescent="0.2">
      <c r="A840" s="2">
        <v>4265</v>
      </c>
      <c r="B840" s="21">
        <f t="shared" si="65"/>
        <v>1.3619999999999999</v>
      </c>
      <c r="C840" s="23">
        <f t="shared" si="66"/>
        <v>1.3619999999999999</v>
      </c>
      <c r="D840" s="15">
        <f t="shared" si="67"/>
        <v>1.79</v>
      </c>
      <c r="E840" s="15">
        <f t="shared" si="68"/>
        <v>1.79</v>
      </c>
      <c r="F840" s="15">
        <f t="shared" si="69"/>
        <v>1.5840000000000001</v>
      </c>
      <c r="G840" s="17">
        <v>32</v>
      </c>
      <c r="H840" t="s">
        <v>1086</v>
      </c>
      <c r="I840" t="s">
        <v>1086</v>
      </c>
      <c r="J840" s="2">
        <v>5</v>
      </c>
      <c r="K840" s="2">
        <v>13.9</v>
      </c>
      <c r="L840" s="2">
        <v>15.6</v>
      </c>
      <c r="M840" s="2">
        <v>21</v>
      </c>
      <c r="N840" s="2">
        <v>58.3</v>
      </c>
      <c r="O840" s="2">
        <v>6</v>
      </c>
      <c r="P840" s="2">
        <v>16.7</v>
      </c>
      <c r="S840" s="2">
        <v>4</v>
      </c>
      <c r="T840" s="2">
        <v>11.1</v>
      </c>
      <c r="U840" s="2">
        <v>1</v>
      </c>
      <c r="V840" s="2">
        <v>2.8</v>
      </c>
      <c r="W840" s="2">
        <v>4</v>
      </c>
      <c r="X840" s="2">
        <v>11.1</v>
      </c>
      <c r="Y840" s="2">
        <v>31</v>
      </c>
      <c r="Z840" s="2">
        <v>86.1</v>
      </c>
      <c r="AA840" s="2">
        <v>3</v>
      </c>
      <c r="AB840" s="2">
        <v>44</v>
      </c>
      <c r="AD840" t="s">
        <v>1086</v>
      </c>
      <c r="AE840" t="s">
        <v>1086</v>
      </c>
      <c r="AZ840" t="s">
        <v>1086</v>
      </c>
      <c r="BA840" t="s">
        <v>1086</v>
      </c>
      <c r="BU840" s="2">
        <v>32</v>
      </c>
      <c r="BV840" t="s">
        <v>1086</v>
      </c>
      <c r="BW840" t="s">
        <v>1086</v>
      </c>
      <c r="BX840" s="2">
        <v>5</v>
      </c>
      <c r="BY840" s="2">
        <v>13.9</v>
      </c>
      <c r="BZ840" s="2">
        <v>15.6</v>
      </c>
      <c r="CA840" s="2">
        <v>21</v>
      </c>
      <c r="CB840" s="2">
        <v>58.3</v>
      </c>
      <c r="CC840" s="2">
        <v>6</v>
      </c>
      <c r="CD840" s="2">
        <v>16.7</v>
      </c>
      <c r="CG840" s="2">
        <v>4</v>
      </c>
      <c r="CH840" s="2">
        <v>11.1</v>
      </c>
      <c r="CI840" s="2">
        <v>1</v>
      </c>
      <c r="CJ840" s="2">
        <v>2.8</v>
      </c>
      <c r="CK840" s="2">
        <v>4</v>
      </c>
      <c r="CL840" s="2">
        <v>11.1</v>
      </c>
      <c r="CM840" s="2">
        <v>31</v>
      </c>
      <c r="CN840" s="2">
        <v>86.1</v>
      </c>
      <c r="CO840" s="2">
        <v>3</v>
      </c>
      <c r="CP840" s="2">
        <v>44</v>
      </c>
      <c r="CQ840" s="2">
        <v>19</v>
      </c>
      <c r="CR840" t="s">
        <v>1086</v>
      </c>
      <c r="CS840" t="s">
        <v>1086</v>
      </c>
      <c r="CT840" s="2">
        <v>4</v>
      </c>
      <c r="CU840" s="2">
        <v>21.1</v>
      </c>
      <c r="CV840" s="2">
        <v>21.1</v>
      </c>
      <c r="CW840" s="2">
        <v>8</v>
      </c>
      <c r="CX840" s="2">
        <v>42.1</v>
      </c>
      <c r="CY840" s="2">
        <v>7</v>
      </c>
      <c r="CZ840" s="2">
        <v>36.799999999999997</v>
      </c>
      <c r="DC840" s="2">
        <v>4</v>
      </c>
      <c r="DD840" s="2">
        <v>21.1</v>
      </c>
      <c r="DI840" s="2">
        <v>15</v>
      </c>
      <c r="DJ840" s="2">
        <v>78.900000000000006</v>
      </c>
      <c r="DL840" s="2">
        <v>15</v>
      </c>
      <c r="DN840" t="s">
        <v>1086</v>
      </c>
      <c r="DO840" t="s">
        <v>1086</v>
      </c>
      <c r="EJ840" t="s">
        <v>1086</v>
      </c>
      <c r="EK840" t="s">
        <v>1086</v>
      </c>
      <c r="FE840" s="2">
        <v>19</v>
      </c>
      <c r="FF840" t="s">
        <v>1086</v>
      </c>
      <c r="FG840" t="s">
        <v>1086</v>
      </c>
      <c r="FH840" s="2">
        <v>4</v>
      </c>
      <c r="FI840" s="2">
        <v>21.1</v>
      </c>
      <c r="FJ840" s="2">
        <v>21.1</v>
      </c>
      <c r="FK840" s="2">
        <v>8</v>
      </c>
      <c r="FL840" s="2">
        <v>42.1</v>
      </c>
      <c r="FM840" s="2">
        <v>7</v>
      </c>
      <c r="FN840" s="2">
        <v>36.799999999999997</v>
      </c>
      <c r="FQ840" s="2">
        <v>4</v>
      </c>
      <c r="FR840" s="2">
        <v>21.1</v>
      </c>
      <c r="FW840" s="2">
        <v>15</v>
      </c>
      <c r="FX840" s="2">
        <v>78.900000000000006</v>
      </c>
      <c r="FZ840" s="2">
        <v>15</v>
      </c>
      <c r="GA840" s="2">
        <v>22</v>
      </c>
      <c r="GB840" t="s">
        <v>1086</v>
      </c>
      <c r="GC840" t="s">
        <v>1086</v>
      </c>
      <c r="GD840" s="2">
        <v>7</v>
      </c>
      <c r="GE840" s="2">
        <v>24.1</v>
      </c>
      <c r="GF840" s="2">
        <v>31.8</v>
      </c>
      <c r="GG840" s="2">
        <v>6</v>
      </c>
      <c r="GH840" s="2">
        <v>20.7</v>
      </c>
      <c r="GI840" s="2">
        <v>9</v>
      </c>
      <c r="GJ840" s="2">
        <v>31</v>
      </c>
      <c r="GM840" s="2">
        <v>6</v>
      </c>
      <c r="GN840" s="2">
        <v>20.7</v>
      </c>
      <c r="GO840" s="2">
        <v>1</v>
      </c>
      <c r="GP840" s="2">
        <v>3.4</v>
      </c>
      <c r="GQ840" s="2">
        <v>7</v>
      </c>
      <c r="GR840" s="2">
        <v>24.1</v>
      </c>
      <c r="GS840" s="2">
        <v>22</v>
      </c>
      <c r="GT840" s="2">
        <v>75.900000000000006</v>
      </c>
      <c r="GU840" s="2">
        <v>5</v>
      </c>
      <c r="GV840" s="2">
        <v>22</v>
      </c>
    </row>
    <row r="841" spans="1:204" ht="12.75" customHeight="1" x14ac:dyDescent="0.2">
      <c r="A841" s="2">
        <v>4267</v>
      </c>
      <c r="B841" s="21">
        <f t="shared" si="65"/>
        <v>0</v>
      </c>
      <c r="C841" s="23">
        <f t="shared" si="66"/>
        <v>0</v>
      </c>
      <c r="D841" s="15">
        <f t="shared" si="67"/>
        <v>0</v>
      </c>
      <c r="E841" s="15">
        <f t="shared" si="68"/>
        <v>0</v>
      </c>
      <c r="F841" s="15">
        <f t="shared" si="69"/>
        <v>0</v>
      </c>
      <c r="G841" s="17">
        <v>4</v>
      </c>
      <c r="H841" t="s">
        <v>1086</v>
      </c>
      <c r="I841" t="s">
        <v>1086</v>
      </c>
      <c r="AD841" t="s">
        <v>1086</v>
      </c>
      <c r="AE841" t="s">
        <v>1086</v>
      </c>
      <c r="AZ841" t="s">
        <v>1086</v>
      </c>
      <c r="BA841" t="s">
        <v>1086</v>
      </c>
      <c r="BU841" s="2">
        <v>4</v>
      </c>
      <c r="BV841" t="s">
        <v>1086</v>
      </c>
      <c r="BW841" t="s">
        <v>1086</v>
      </c>
      <c r="CQ841" s="2">
        <v>1</v>
      </c>
      <c r="CR841" t="s">
        <v>1086</v>
      </c>
      <c r="CS841" t="s">
        <v>1086</v>
      </c>
      <c r="DN841" t="s">
        <v>1086</v>
      </c>
      <c r="DO841" t="s">
        <v>1086</v>
      </c>
      <c r="EJ841" t="s">
        <v>1086</v>
      </c>
      <c r="EK841" t="s">
        <v>1086</v>
      </c>
      <c r="FE841" s="2">
        <v>1</v>
      </c>
      <c r="FF841" t="s">
        <v>1086</v>
      </c>
      <c r="FG841" t="s">
        <v>1086</v>
      </c>
      <c r="GA841" s="2">
        <v>2</v>
      </c>
      <c r="GB841" t="s">
        <v>1086</v>
      </c>
      <c r="GC841" t="s">
        <v>1086</v>
      </c>
    </row>
    <row r="842" spans="1:204" ht="12.75" customHeight="1" x14ac:dyDescent="0.2">
      <c r="A842" s="2">
        <v>4272</v>
      </c>
      <c r="B842" s="21">
        <f t="shared" si="65"/>
        <v>1.0730000000000002</v>
      </c>
      <c r="C842" s="23">
        <f t="shared" si="66"/>
        <v>1.0730000000000002</v>
      </c>
      <c r="D842" s="15">
        <f t="shared" si="67"/>
        <v>0</v>
      </c>
      <c r="E842" s="15">
        <f t="shared" si="68"/>
        <v>0</v>
      </c>
      <c r="F842" s="15">
        <f t="shared" si="69"/>
        <v>1.171</v>
      </c>
      <c r="G842" s="17">
        <v>19</v>
      </c>
      <c r="H842" t="s">
        <v>1086</v>
      </c>
      <c r="I842" t="s">
        <v>1086</v>
      </c>
      <c r="J842" s="2">
        <v>1</v>
      </c>
      <c r="K842" s="2">
        <v>3.7</v>
      </c>
      <c r="L842" s="2">
        <v>5.3</v>
      </c>
      <c r="M842" s="2">
        <v>10</v>
      </c>
      <c r="N842" s="2">
        <v>37</v>
      </c>
      <c r="O842" s="2">
        <v>8</v>
      </c>
      <c r="P842" s="2">
        <v>29.6</v>
      </c>
      <c r="S842" s="2">
        <v>1</v>
      </c>
      <c r="T842" s="2">
        <v>3.7</v>
      </c>
      <c r="W842" s="2">
        <v>8</v>
      </c>
      <c r="X842" s="2">
        <v>29.6</v>
      </c>
      <c r="Y842" s="2">
        <v>26</v>
      </c>
      <c r="Z842" s="2">
        <v>96.3</v>
      </c>
      <c r="AB842" s="2">
        <v>62</v>
      </c>
      <c r="AD842" t="s">
        <v>1086</v>
      </c>
      <c r="AE842" t="s">
        <v>1086</v>
      </c>
      <c r="AZ842" t="s">
        <v>1086</v>
      </c>
      <c r="BA842" t="s">
        <v>1086</v>
      </c>
      <c r="BU842" s="2">
        <v>19</v>
      </c>
      <c r="BV842" t="s">
        <v>1086</v>
      </c>
      <c r="BW842" t="s">
        <v>1086</v>
      </c>
      <c r="BX842" s="2">
        <v>1</v>
      </c>
      <c r="BY842" s="2">
        <v>3.7</v>
      </c>
      <c r="BZ842" s="2">
        <v>5.3</v>
      </c>
      <c r="CA842" s="2">
        <v>10</v>
      </c>
      <c r="CB842" s="2">
        <v>37</v>
      </c>
      <c r="CC842" s="2">
        <v>8</v>
      </c>
      <c r="CD842" s="2">
        <v>29.6</v>
      </c>
      <c r="CG842" s="2">
        <v>1</v>
      </c>
      <c r="CH842" s="2">
        <v>3.7</v>
      </c>
      <c r="CK842" s="2">
        <v>8</v>
      </c>
      <c r="CL842" s="2">
        <v>29.6</v>
      </c>
      <c r="CM842" s="2">
        <v>26</v>
      </c>
      <c r="CN842" s="2">
        <v>96.3</v>
      </c>
      <c r="CP842" s="2">
        <v>62</v>
      </c>
      <c r="CQ842" s="2">
        <v>5</v>
      </c>
      <c r="CR842" t="s">
        <v>1086</v>
      </c>
      <c r="CS842" t="s">
        <v>1086</v>
      </c>
      <c r="DN842" t="s">
        <v>1086</v>
      </c>
      <c r="DO842" t="s">
        <v>1086</v>
      </c>
      <c r="EJ842" t="s">
        <v>1086</v>
      </c>
      <c r="EK842" t="s">
        <v>1086</v>
      </c>
      <c r="FE842" s="2">
        <v>5</v>
      </c>
      <c r="FF842" t="s">
        <v>1086</v>
      </c>
      <c r="FG842" t="s">
        <v>1086</v>
      </c>
      <c r="GA842" s="2">
        <v>13</v>
      </c>
      <c r="GB842" t="s">
        <v>1086</v>
      </c>
      <c r="GC842" t="s">
        <v>1086</v>
      </c>
      <c r="GD842" s="2">
        <v>3</v>
      </c>
      <c r="GE842" s="2">
        <v>13</v>
      </c>
      <c r="GF842" s="2">
        <v>23.1</v>
      </c>
      <c r="GG842" s="2">
        <v>3</v>
      </c>
      <c r="GH842" s="2">
        <v>13</v>
      </c>
      <c r="GI842" s="2">
        <v>7</v>
      </c>
      <c r="GJ842" s="2">
        <v>30.4</v>
      </c>
      <c r="GM842" s="2">
        <v>2</v>
      </c>
      <c r="GN842" s="2">
        <v>8.6999999999999993</v>
      </c>
      <c r="GO842" s="2">
        <v>1</v>
      </c>
      <c r="GP842" s="2">
        <v>4.3</v>
      </c>
      <c r="GQ842" s="2">
        <v>10</v>
      </c>
      <c r="GR842" s="2">
        <v>43.5</v>
      </c>
      <c r="GS842" s="2">
        <v>20</v>
      </c>
      <c r="GT842" s="2">
        <v>87</v>
      </c>
      <c r="GV842" s="2">
        <v>41</v>
      </c>
    </row>
    <row r="843" spans="1:204" ht="12.75" customHeight="1" x14ac:dyDescent="0.2">
      <c r="A843" s="2">
        <v>4274</v>
      </c>
      <c r="B843" s="21">
        <f t="shared" si="65"/>
        <v>1.59</v>
      </c>
      <c r="C843" s="23">
        <f t="shared" si="66"/>
        <v>1.59</v>
      </c>
      <c r="D843" s="15">
        <f t="shared" si="67"/>
        <v>2.6019999999999999</v>
      </c>
      <c r="E843" s="15">
        <f t="shared" si="68"/>
        <v>2.6019999999999999</v>
      </c>
      <c r="F843" s="15">
        <f t="shared" si="69"/>
        <v>2.8080000000000003</v>
      </c>
      <c r="G843" s="17">
        <v>197</v>
      </c>
      <c r="H843" t="s">
        <v>1086</v>
      </c>
      <c r="I843" t="s">
        <v>1086</v>
      </c>
      <c r="J843" s="2">
        <v>40</v>
      </c>
      <c r="K843" s="2">
        <v>20</v>
      </c>
      <c r="L843" s="2">
        <v>20.3</v>
      </c>
      <c r="M843" s="2">
        <v>102</v>
      </c>
      <c r="N843" s="2">
        <v>51</v>
      </c>
      <c r="O843" s="2">
        <v>55</v>
      </c>
      <c r="P843" s="2">
        <v>27.5</v>
      </c>
      <c r="Q843" s="2">
        <v>6</v>
      </c>
      <c r="R843" s="2">
        <v>3</v>
      </c>
      <c r="S843" s="2">
        <v>30</v>
      </c>
      <c r="T843" s="2">
        <v>15</v>
      </c>
      <c r="U843" s="2">
        <v>4</v>
      </c>
      <c r="V843" s="2">
        <v>2</v>
      </c>
      <c r="W843" s="2">
        <v>3</v>
      </c>
      <c r="X843" s="2">
        <v>1.5</v>
      </c>
      <c r="Y843" s="2">
        <v>160</v>
      </c>
      <c r="Z843" s="2">
        <v>80</v>
      </c>
      <c r="AB843" s="2">
        <v>172</v>
      </c>
      <c r="AD843" t="s">
        <v>1086</v>
      </c>
      <c r="AE843" t="s">
        <v>1086</v>
      </c>
      <c r="AX843" s="2">
        <v>61</v>
      </c>
      <c r="AZ843" t="s">
        <v>1086</v>
      </c>
      <c r="BA843" t="s">
        <v>1086</v>
      </c>
      <c r="BU843" s="2">
        <v>197</v>
      </c>
      <c r="BV843" t="s">
        <v>1086</v>
      </c>
      <c r="BW843" t="s">
        <v>1086</v>
      </c>
      <c r="BX843" s="2">
        <v>40</v>
      </c>
      <c r="BY843" s="2">
        <v>20</v>
      </c>
      <c r="BZ843" s="2">
        <v>20.3</v>
      </c>
      <c r="CA843" s="2">
        <v>102</v>
      </c>
      <c r="CB843" s="2">
        <v>51</v>
      </c>
      <c r="CC843" s="2">
        <v>55</v>
      </c>
      <c r="CD843" s="2">
        <v>27.5</v>
      </c>
      <c r="CE843" s="2">
        <v>6</v>
      </c>
      <c r="CF843" s="2">
        <v>3</v>
      </c>
      <c r="CG843" s="2">
        <v>30</v>
      </c>
      <c r="CH843" s="2">
        <v>15</v>
      </c>
      <c r="CI843" s="2">
        <v>4</v>
      </c>
      <c r="CJ843" s="2">
        <v>2</v>
      </c>
      <c r="CK843" s="2">
        <v>3</v>
      </c>
      <c r="CL843" s="2">
        <v>1.5</v>
      </c>
      <c r="CM843" s="2">
        <v>160</v>
      </c>
      <c r="CN843" s="2">
        <v>80</v>
      </c>
      <c r="CP843" s="2">
        <v>233</v>
      </c>
      <c r="CQ843" s="2">
        <v>148</v>
      </c>
      <c r="CR843" t="s">
        <v>1086</v>
      </c>
      <c r="CS843" t="s">
        <v>1086</v>
      </c>
      <c r="CT843" s="2">
        <v>91</v>
      </c>
      <c r="CU843" s="2">
        <v>61.5</v>
      </c>
      <c r="CV843" s="2">
        <v>61.5</v>
      </c>
      <c r="CW843" s="2">
        <v>42</v>
      </c>
      <c r="CX843" s="2">
        <v>28.4</v>
      </c>
      <c r="CY843" s="2">
        <v>15</v>
      </c>
      <c r="CZ843" s="2">
        <v>10.1</v>
      </c>
      <c r="DA843" s="2">
        <v>3</v>
      </c>
      <c r="DB843" s="2">
        <v>2</v>
      </c>
      <c r="DC843" s="2">
        <v>39</v>
      </c>
      <c r="DD843" s="2">
        <v>26.4</v>
      </c>
      <c r="DE843" s="2">
        <v>49</v>
      </c>
      <c r="DF843" s="2">
        <v>33.1</v>
      </c>
      <c r="DI843" s="2">
        <v>57</v>
      </c>
      <c r="DJ843" s="2">
        <v>38.5</v>
      </c>
      <c r="DL843" s="2">
        <v>18</v>
      </c>
      <c r="DN843" t="s">
        <v>1086</v>
      </c>
      <c r="DO843" t="s">
        <v>1086</v>
      </c>
      <c r="EH843" s="2">
        <v>127</v>
      </c>
      <c r="EJ843" t="s">
        <v>1086</v>
      </c>
      <c r="EK843" t="s">
        <v>1086</v>
      </c>
      <c r="FE843" s="2">
        <v>148</v>
      </c>
      <c r="FF843" t="s">
        <v>1086</v>
      </c>
      <c r="FG843" t="s">
        <v>1086</v>
      </c>
      <c r="FH843" s="2">
        <v>91</v>
      </c>
      <c r="FI843" s="2">
        <v>61.5</v>
      </c>
      <c r="FJ843" s="2">
        <v>61.5</v>
      </c>
      <c r="FK843" s="2">
        <v>42</v>
      </c>
      <c r="FL843" s="2">
        <v>28.4</v>
      </c>
      <c r="FM843" s="2">
        <v>15</v>
      </c>
      <c r="FN843" s="2">
        <v>10.1</v>
      </c>
      <c r="FO843" s="2">
        <v>3</v>
      </c>
      <c r="FP843" s="2">
        <v>2</v>
      </c>
      <c r="FQ843" s="2">
        <v>39</v>
      </c>
      <c r="FR843" s="2">
        <v>26.4</v>
      </c>
      <c r="FS843" s="2">
        <v>49</v>
      </c>
      <c r="FT843" s="2">
        <v>33.1</v>
      </c>
      <c r="FW843" s="2">
        <v>57</v>
      </c>
      <c r="FX843" s="2">
        <v>38.5</v>
      </c>
      <c r="FZ843" s="2">
        <v>145</v>
      </c>
      <c r="GA843" s="2">
        <v>170</v>
      </c>
      <c r="GB843" t="s">
        <v>1086</v>
      </c>
      <c r="GC843" t="s">
        <v>1086</v>
      </c>
      <c r="GD843" s="2">
        <v>109</v>
      </c>
      <c r="GE843" s="2">
        <v>61.6</v>
      </c>
      <c r="GF843" s="2">
        <v>64.099999999999994</v>
      </c>
      <c r="GG843" s="2">
        <v>16</v>
      </c>
      <c r="GH843" s="2">
        <v>9</v>
      </c>
      <c r="GI843" s="2">
        <v>45</v>
      </c>
      <c r="GJ843" s="2">
        <v>25.4</v>
      </c>
      <c r="GM843" s="2">
        <v>45</v>
      </c>
      <c r="GN843" s="2">
        <v>25.4</v>
      </c>
      <c r="GO843" s="2">
        <v>64</v>
      </c>
      <c r="GP843" s="2">
        <v>36.200000000000003</v>
      </c>
      <c r="GQ843" s="2">
        <v>7</v>
      </c>
      <c r="GR843" s="2">
        <v>4</v>
      </c>
      <c r="GS843" s="2">
        <v>68</v>
      </c>
      <c r="GT843" s="2">
        <v>38.4</v>
      </c>
      <c r="GU843" s="2">
        <v>3</v>
      </c>
      <c r="GV843" s="2">
        <v>91</v>
      </c>
    </row>
    <row r="844" spans="1:204" ht="12.75" customHeight="1" x14ac:dyDescent="0.2">
      <c r="A844" s="2">
        <v>4277</v>
      </c>
      <c r="B844" s="21">
        <f t="shared" si="65"/>
        <v>0</v>
      </c>
      <c r="C844" s="23">
        <f t="shared" si="66"/>
        <v>0</v>
      </c>
      <c r="D844" s="15">
        <f t="shared" si="67"/>
        <v>0</v>
      </c>
      <c r="E844" s="15">
        <f t="shared" si="68"/>
        <v>0</v>
      </c>
      <c r="F844" s="15">
        <f t="shared" si="69"/>
        <v>0</v>
      </c>
      <c r="H844" t="s">
        <v>1086</v>
      </c>
      <c r="I844" t="s">
        <v>1086</v>
      </c>
      <c r="AD844" t="s">
        <v>1086</v>
      </c>
      <c r="AE844" t="s">
        <v>1086</v>
      </c>
      <c r="AZ844" t="s">
        <v>1086</v>
      </c>
      <c r="BA844" t="s">
        <v>1086</v>
      </c>
      <c r="BV844" t="s">
        <v>1086</v>
      </c>
      <c r="BW844" t="s">
        <v>1086</v>
      </c>
      <c r="CR844" t="s">
        <v>1086</v>
      </c>
      <c r="CS844" t="s">
        <v>1086</v>
      </c>
      <c r="DN844" t="s">
        <v>1086</v>
      </c>
      <c r="DO844" t="s">
        <v>1086</v>
      </c>
      <c r="EJ844" t="s">
        <v>1086</v>
      </c>
      <c r="EK844" t="s">
        <v>1086</v>
      </c>
      <c r="FF844" t="s">
        <v>1086</v>
      </c>
      <c r="FG844" t="s">
        <v>1086</v>
      </c>
      <c r="GB844" t="s">
        <v>1086</v>
      </c>
      <c r="GC844" t="s">
        <v>1086</v>
      </c>
      <c r="GV844" s="2">
        <v>1</v>
      </c>
    </row>
    <row r="845" spans="1:204" ht="12.75" customHeight="1" x14ac:dyDescent="0.2">
      <c r="A845" s="2">
        <v>4278</v>
      </c>
      <c r="B845" s="21">
        <f t="shared" si="65"/>
        <v>1.3</v>
      </c>
      <c r="C845" s="23">
        <f t="shared" si="66"/>
        <v>1.3</v>
      </c>
      <c r="D845" s="15">
        <f t="shared" si="67"/>
        <v>0</v>
      </c>
      <c r="E845" s="15">
        <f t="shared" si="68"/>
        <v>0</v>
      </c>
      <c r="F845" s="15">
        <f t="shared" si="69"/>
        <v>0</v>
      </c>
      <c r="G845" s="17">
        <v>10</v>
      </c>
      <c r="H845" t="s">
        <v>1086</v>
      </c>
      <c r="I845" t="s">
        <v>1086</v>
      </c>
      <c r="M845" s="2">
        <v>7</v>
      </c>
      <c r="N845" s="2">
        <v>70</v>
      </c>
      <c r="O845" s="2">
        <v>3</v>
      </c>
      <c r="P845" s="2">
        <v>30</v>
      </c>
      <c r="Y845" s="2">
        <v>10</v>
      </c>
      <c r="Z845" s="2">
        <v>100</v>
      </c>
      <c r="AD845" t="s">
        <v>1086</v>
      </c>
      <c r="AE845" t="s">
        <v>1086</v>
      </c>
      <c r="AZ845" t="s">
        <v>1086</v>
      </c>
      <c r="BA845" t="s">
        <v>1086</v>
      </c>
      <c r="BU845" s="2">
        <v>10</v>
      </c>
      <c r="BV845" t="s">
        <v>1086</v>
      </c>
      <c r="BW845" t="s">
        <v>1086</v>
      </c>
      <c r="CA845" s="2">
        <v>7</v>
      </c>
      <c r="CB845" s="2">
        <v>70</v>
      </c>
      <c r="CC845" s="2">
        <v>3</v>
      </c>
      <c r="CD845" s="2">
        <v>30</v>
      </c>
      <c r="CM845" s="2">
        <v>10</v>
      </c>
      <c r="CN845" s="2">
        <v>100</v>
      </c>
      <c r="CR845" t="s">
        <v>1086</v>
      </c>
      <c r="CS845" t="s">
        <v>1086</v>
      </c>
      <c r="DN845" t="s">
        <v>1086</v>
      </c>
      <c r="DO845" t="s">
        <v>1086</v>
      </c>
      <c r="EJ845" t="s">
        <v>1086</v>
      </c>
      <c r="EK845" t="s">
        <v>1086</v>
      </c>
      <c r="FF845" t="s">
        <v>1086</v>
      </c>
      <c r="FG845" t="s">
        <v>1086</v>
      </c>
      <c r="GB845" t="s">
        <v>1086</v>
      </c>
      <c r="GC845" t="s">
        <v>1086</v>
      </c>
    </row>
    <row r="846" spans="1:204" ht="12.75" customHeight="1" x14ac:dyDescent="0.2">
      <c r="A846" s="2">
        <v>4279</v>
      </c>
      <c r="B846" s="21">
        <f t="shared" si="65"/>
        <v>1.0640000000000001</v>
      </c>
      <c r="C846" s="23">
        <f t="shared" si="66"/>
        <v>1.0640000000000001</v>
      </c>
      <c r="D846" s="15">
        <f t="shared" si="67"/>
        <v>1.8310000000000002</v>
      </c>
      <c r="E846" s="15">
        <f t="shared" si="68"/>
        <v>1.8310000000000002</v>
      </c>
      <c r="F846" s="15">
        <f t="shared" si="69"/>
        <v>0</v>
      </c>
      <c r="G846" s="17">
        <v>12</v>
      </c>
      <c r="H846" t="s">
        <v>1086</v>
      </c>
      <c r="I846" t="s">
        <v>1086</v>
      </c>
      <c r="M846" s="2">
        <v>7</v>
      </c>
      <c r="N846" s="2">
        <v>43.8</v>
      </c>
      <c r="O846" s="2">
        <v>5</v>
      </c>
      <c r="P846" s="2">
        <v>31.3</v>
      </c>
      <c r="W846" s="2">
        <v>4</v>
      </c>
      <c r="X846" s="2">
        <v>25</v>
      </c>
      <c r="Y846" s="2">
        <v>16</v>
      </c>
      <c r="Z846" s="2">
        <v>100</v>
      </c>
      <c r="AB846" s="2">
        <v>9</v>
      </c>
      <c r="AD846" t="s">
        <v>1086</v>
      </c>
      <c r="AE846" t="s">
        <v>1086</v>
      </c>
      <c r="AZ846" t="s">
        <v>1086</v>
      </c>
      <c r="BA846" t="s">
        <v>1086</v>
      </c>
      <c r="BU846" s="2">
        <v>12</v>
      </c>
      <c r="BV846" t="s">
        <v>1086</v>
      </c>
      <c r="BW846" t="s">
        <v>1086</v>
      </c>
      <c r="CA846" s="2">
        <v>7</v>
      </c>
      <c r="CB846" s="2">
        <v>43.8</v>
      </c>
      <c r="CC846" s="2">
        <v>5</v>
      </c>
      <c r="CD846" s="2">
        <v>31.3</v>
      </c>
      <c r="CK846" s="2">
        <v>4</v>
      </c>
      <c r="CL846" s="2">
        <v>25</v>
      </c>
      <c r="CM846" s="2">
        <v>16</v>
      </c>
      <c r="CN846" s="2">
        <v>100</v>
      </c>
      <c r="CP846" s="2">
        <v>9</v>
      </c>
      <c r="CQ846" s="2">
        <v>12</v>
      </c>
      <c r="CR846" t="s">
        <v>1086</v>
      </c>
      <c r="CS846" t="s">
        <v>1086</v>
      </c>
      <c r="CT846" s="2">
        <v>4</v>
      </c>
      <c r="CU846" s="2">
        <v>33.299999999999997</v>
      </c>
      <c r="CV846" s="2">
        <v>33.299999999999997</v>
      </c>
      <c r="CW846" s="2">
        <v>7</v>
      </c>
      <c r="CX846" s="2">
        <v>58.3</v>
      </c>
      <c r="CY846" s="2">
        <v>1</v>
      </c>
      <c r="CZ846" s="2">
        <v>8.3000000000000007</v>
      </c>
      <c r="DC846" s="2">
        <v>3</v>
      </c>
      <c r="DD846" s="2">
        <v>25</v>
      </c>
      <c r="DE846" s="2">
        <v>1</v>
      </c>
      <c r="DF846" s="2">
        <v>8.3000000000000007</v>
      </c>
      <c r="DI846" s="2">
        <v>8</v>
      </c>
      <c r="DJ846" s="2">
        <v>66.7</v>
      </c>
      <c r="DL846" s="2">
        <v>5</v>
      </c>
      <c r="DN846" t="s">
        <v>1086</v>
      </c>
      <c r="DO846" t="s">
        <v>1086</v>
      </c>
      <c r="EJ846" t="s">
        <v>1086</v>
      </c>
      <c r="EK846" t="s">
        <v>1086</v>
      </c>
      <c r="FE846" s="2">
        <v>12</v>
      </c>
      <c r="FF846" t="s">
        <v>1086</v>
      </c>
      <c r="FG846" t="s">
        <v>1086</v>
      </c>
      <c r="FH846" s="2">
        <v>4</v>
      </c>
      <c r="FI846" s="2">
        <v>33.299999999999997</v>
      </c>
      <c r="FJ846" s="2">
        <v>33.299999999999997</v>
      </c>
      <c r="FK846" s="2">
        <v>7</v>
      </c>
      <c r="FL846" s="2">
        <v>58.3</v>
      </c>
      <c r="FM846" s="2">
        <v>1</v>
      </c>
      <c r="FN846" s="2">
        <v>8.3000000000000007</v>
      </c>
      <c r="FQ846" s="2">
        <v>3</v>
      </c>
      <c r="FR846" s="2">
        <v>25</v>
      </c>
      <c r="FS846" s="2">
        <v>1</v>
      </c>
      <c r="FT846" s="2">
        <v>8.3000000000000007</v>
      </c>
      <c r="FW846" s="2">
        <v>8</v>
      </c>
      <c r="FX846" s="2">
        <v>66.7</v>
      </c>
      <c r="FZ846" s="2">
        <v>5</v>
      </c>
      <c r="GA846" s="2">
        <v>4</v>
      </c>
      <c r="GB846" t="s">
        <v>1086</v>
      </c>
      <c r="GC846" t="s">
        <v>1086</v>
      </c>
    </row>
    <row r="847" spans="1:204" ht="12.75" customHeight="1" x14ac:dyDescent="0.2">
      <c r="A847" s="2">
        <v>4281</v>
      </c>
      <c r="B847" s="21">
        <f t="shared" si="65"/>
        <v>0</v>
      </c>
      <c r="C847" s="23">
        <f t="shared" si="66"/>
        <v>0</v>
      </c>
      <c r="D847" s="15">
        <f t="shared" si="67"/>
        <v>0</v>
      </c>
      <c r="E847" s="15">
        <f t="shared" si="68"/>
        <v>0</v>
      </c>
      <c r="F847" s="15">
        <f t="shared" si="69"/>
        <v>0</v>
      </c>
      <c r="G847" s="17">
        <v>4</v>
      </c>
      <c r="H847" t="s">
        <v>1086</v>
      </c>
      <c r="I847" t="s">
        <v>1086</v>
      </c>
      <c r="AD847" t="s">
        <v>1086</v>
      </c>
      <c r="AE847" t="s">
        <v>1086</v>
      </c>
      <c r="AZ847" t="s">
        <v>1086</v>
      </c>
      <c r="BA847" t="s">
        <v>1086</v>
      </c>
      <c r="BU847" s="2">
        <v>4</v>
      </c>
      <c r="BV847" t="s">
        <v>1086</v>
      </c>
      <c r="BW847" t="s">
        <v>1086</v>
      </c>
      <c r="CR847" t="s">
        <v>1086</v>
      </c>
      <c r="CS847" t="s">
        <v>1086</v>
      </c>
      <c r="DN847" t="s">
        <v>1086</v>
      </c>
      <c r="DO847" t="s">
        <v>1086</v>
      </c>
      <c r="EJ847" t="s">
        <v>1086</v>
      </c>
      <c r="EK847" t="s">
        <v>1086</v>
      </c>
      <c r="FF847" t="s">
        <v>1086</v>
      </c>
      <c r="FG847" t="s">
        <v>1086</v>
      </c>
      <c r="GA847" s="2">
        <v>1</v>
      </c>
      <c r="GB847" t="s">
        <v>1086</v>
      </c>
      <c r="GC847" t="s">
        <v>1086</v>
      </c>
    </row>
    <row r="848" spans="1:204" ht="12.75" customHeight="1" x14ac:dyDescent="0.2">
      <c r="A848" s="2">
        <v>4283</v>
      </c>
      <c r="B848" s="21">
        <f t="shared" si="65"/>
        <v>0</v>
      </c>
      <c r="C848" s="23">
        <f t="shared" si="66"/>
        <v>0</v>
      </c>
      <c r="D848" s="15">
        <f t="shared" si="67"/>
        <v>0</v>
      </c>
      <c r="E848" s="15">
        <f t="shared" si="68"/>
        <v>0</v>
      </c>
      <c r="F848" s="15">
        <f t="shared" si="69"/>
        <v>0</v>
      </c>
      <c r="G848" s="17">
        <v>4</v>
      </c>
      <c r="H848" t="s">
        <v>1086</v>
      </c>
      <c r="I848" t="s">
        <v>1086</v>
      </c>
      <c r="AD848" t="s">
        <v>1086</v>
      </c>
      <c r="AE848" t="s">
        <v>1086</v>
      </c>
      <c r="AZ848" t="s">
        <v>1086</v>
      </c>
      <c r="BA848" t="s">
        <v>1086</v>
      </c>
      <c r="BU848" s="2">
        <v>4</v>
      </c>
      <c r="BV848" t="s">
        <v>1086</v>
      </c>
      <c r="BW848" t="s">
        <v>1086</v>
      </c>
      <c r="CR848" t="s">
        <v>1086</v>
      </c>
      <c r="CS848" t="s">
        <v>1086</v>
      </c>
      <c r="DN848" t="s">
        <v>1086</v>
      </c>
      <c r="DO848" t="s">
        <v>1086</v>
      </c>
      <c r="EJ848" t="s">
        <v>1086</v>
      </c>
      <c r="EK848" t="s">
        <v>1086</v>
      </c>
      <c r="FF848" t="s">
        <v>1086</v>
      </c>
      <c r="FG848" t="s">
        <v>1086</v>
      </c>
      <c r="GB848" t="s">
        <v>1086</v>
      </c>
      <c r="GC848" t="s">
        <v>1086</v>
      </c>
      <c r="GV848" s="2">
        <v>1</v>
      </c>
    </row>
    <row r="849" spans="1:204" ht="12.75" customHeight="1" x14ac:dyDescent="0.2">
      <c r="A849" s="2">
        <v>4287</v>
      </c>
      <c r="B849" s="21">
        <f t="shared" si="65"/>
        <v>0</v>
      </c>
      <c r="C849" s="23">
        <f t="shared" si="66"/>
        <v>1.5630000000000002</v>
      </c>
      <c r="D849" s="15">
        <f t="shared" si="67"/>
        <v>2.3490000000000002</v>
      </c>
      <c r="E849" s="15">
        <f t="shared" si="68"/>
        <v>2.3490000000000002</v>
      </c>
      <c r="F849" s="15">
        <f t="shared" si="69"/>
        <v>2.0790000000000002</v>
      </c>
      <c r="G849" s="17">
        <v>58</v>
      </c>
      <c r="H849" t="s">
        <v>1086</v>
      </c>
      <c r="I849" t="s">
        <v>1086</v>
      </c>
      <c r="AC849" s="2">
        <v>1</v>
      </c>
      <c r="AD849" t="s">
        <v>1086</v>
      </c>
      <c r="AE849" t="s">
        <v>1086</v>
      </c>
      <c r="AZ849" t="s">
        <v>1086</v>
      </c>
      <c r="BA849" t="s">
        <v>1086</v>
      </c>
      <c r="BU849" s="2">
        <v>59</v>
      </c>
      <c r="BV849" t="s">
        <v>1086</v>
      </c>
      <c r="BW849" t="s">
        <v>1086</v>
      </c>
      <c r="BX849" s="2">
        <v>8</v>
      </c>
      <c r="BY849" s="2">
        <v>12.9</v>
      </c>
      <c r="BZ849" s="2">
        <v>13.6</v>
      </c>
      <c r="CA849" s="2">
        <v>32</v>
      </c>
      <c r="CB849" s="2">
        <v>51.6</v>
      </c>
      <c r="CC849" s="2">
        <v>19</v>
      </c>
      <c r="CD849" s="2">
        <v>30.6</v>
      </c>
      <c r="CG849" s="2">
        <v>5</v>
      </c>
      <c r="CH849" s="2">
        <v>8.1</v>
      </c>
      <c r="CI849" s="2">
        <v>3</v>
      </c>
      <c r="CJ849" s="2">
        <v>4.8</v>
      </c>
      <c r="CK849" s="2">
        <v>3</v>
      </c>
      <c r="CL849" s="2">
        <v>4.8</v>
      </c>
      <c r="CM849" s="2">
        <v>54</v>
      </c>
      <c r="CN849" s="2">
        <v>87.1</v>
      </c>
      <c r="CO849" s="2">
        <v>1</v>
      </c>
      <c r="CP849" s="2">
        <v>41</v>
      </c>
      <c r="CQ849" s="2">
        <v>37</v>
      </c>
      <c r="CR849" t="s">
        <v>1086</v>
      </c>
      <c r="CS849" t="s">
        <v>1086</v>
      </c>
      <c r="CT849" s="2">
        <v>16</v>
      </c>
      <c r="CU849" s="2">
        <v>43.2</v>
      </c>
      <c r="CV849" s="2">
        <v>43.2</v>
      </c>
      <c r="CW849" s="2">
        <v>8</v>
      </c>
      <c r="CX849" s="2">
        <v>21.6</v>
      </c>
      <c r="CY849" s="2">
        <v>13</v>
      </c>
      <c r="CZ849" s="2">
        <v>35.1</v>
      </c>
      <c r="DC849" s="2">
        <v>11</v>
      </c>
      <c r="DD849" s="2">
        <v>29.7</v>
      </c>
      <c r="DE849" s="2">
        <v>5</v>
      </c>
      <c r="DF849" s="2">
        <v>13.5</v>
      </c>
      <c r="DI849" s="2">
        <v>21</v>
      </c>
      <c r="DJ849" s="2">
        <v>56.8</v>
      </c>
      <c r="DL849" s="2">
        <v>9</v>
      </c>
      <c r="DN849" t="s">
        <v>1086</v>
      </c>
      <c r="DO849" t="s">
        <v>1086</v>
      </c>
      <c r="EJ849" t="s">
        <v>1086</v>
      </c>
      <c r="EK849" t="s">
        <v>1086</v>
      </c>
      <c r="FE849" s="2">
        <v>37</v>
      </c>
      <c r="FF849" t="s">
        <v>1086</v>
      </c>
      <c r="FG849" t="s">
        <v>1086</v>
      </c>
      <c r="FH849" s="2">
        <v>16</v>
      </c>
      <c r="FI849" s="2">
        <v>43.2</v>
      </c>
      <c r="FJ849" s="2">
        <v>43.2</v>
      </c>
      <c r="FK849" s="2">
        <v>8</v>
      </c>
      <c r="FL849" s="2">
        <v>21.6</v>
      </c>
      <c r="FM849" s="2">
        <v>13</v>
      </c>
      <c r="FN849" s="2">
        <v>35.1</v>
      </c>
      <c r="FQ849" s="2">
        <v>11</v>
      </c>
      <c r="FR849" s="2">
        <v>29.7</v>
      </c>
      <c r="FS849" s="2">
        <v>5</v>
      </c>
      <c r="FT849" s="2">
        <v>13.5</v>
      </c>
      <c r="FW849" s="2">
        <v>21</v>
      </c>
      <c r="FX849" s="2">
        <v>56.8</v>
      </c>
      <c r="FZ849" s="2">
        <v>9</v>
      </c>
      <c r="GA849" s="2">
        <v>33</v>
      </c>
      <c r="GB849" t="s">
        <v>1086</v>
      </c>
      <c r="GC849" t="s">
        <v>1086</v>
      </c>
      <c r="GD849" s="2">
        <v>15</v>
      </c>
      <c r="GE849" s="2">
        <v>38.5</v>
      </c>
      <c r="GF849" s="2">
        <v>45.5</v>
      </c>
      <c r="GG849" s="2">
        <v>6</v>
      </c>
      <c r="GH849" s="2">
        <v>15.4</v>
      </c>
      <c r="GI849" s="2">
        <v>12</v>
      </c>
      <c r="GJ849" s="2">
        <v>30.8</v>
      </c>
      <c r="GM849" s="2">
        <v>9</v>
      </c>
      <c r="GN849" s="2">
        <v>23.1</v>
      </c>
      <c r="GO849" s="2">
        <v>6</v>
      </c>
      <c r="GP849" s="2">
        <v>15.4</v>
      </c>
      <c r="GQ849" s="2">
        <v>6</v>
      </c>
      <c r="GR849" s="2">
        <v>15.4</v>
      </c>
      <c r="GS849" s="2">
        <v>24</v>
      </c>
      <c r="GT849" s="2">
        <v>61.5</v>
      </c>
      <c r="GU849" s="2">
        <v>1</v>
      </c>
      <c r="GV849" s="2">
        <v>25</v>
      </c>
    </row>
    <row r="850" spans="1:204" ht="12.75" customHeight="1" x14ac:dyDescent="0.2">
      <c r="A850" s="2">
        <v>4288</v>
      </c>
      <c r="B850" s="21">
        <f t="shared" si="65"/>
        <v>1.2010000000000001</v>
      </c>
      <c r="C850" s="23">
        <f t="shared" si="66"/>
        <v>1.2010000000000001</v>
      </c>
      <c r="D850" s="15">
        <f t="shared" si="67"/>
        <v>2.5159999999999996</v>
      </c>
      <c r="E850" s="15">
        <f t="shared" si="68"/>
        <v>2.5159999999999996</v>
      </c>
      <c r="F850" s="15">
        <f t="shared" si="69"/>
        <v>1.5390000000000001</v>
      </c>
      <c r="G850" s="17">
        <v>50</v>
      </c>
      <c r="H850" t="s">
        <v>1086</v>
      </c>
      <c r="I850" t="s">
        <v>1086</v>
      </c>
      <c r="J850" s="2">
        <v>6</v>
      </c>
      <c r="K850" s="2">
        <v>10.9</v>
      </c>
      <c r="L850" s="2">
        <v>12</v>
      </c>
      <c r="M850" s="2">
        <v>35</v>
      </c>
      <c r="N850" s="2">
        <v>63.6</v>
      </c>
      <c r="O850" s="2">
        <v>9</v>
      </c>
      <c r="P850" s="2">
        <v>16.399999999999999</v>
      </c>
      <c r="Q850" s="2">
        <v>2</v>
      </c>
      <c r="R850" s="2">
        <v>3.6</v>
      </c>
      <c r="S850" s="2">
        <v>3</v>
      </c>
      <c r="T850" s="2">
        <v>5.5</v>
      </c>
      <c r="U850" s="2">
        <v>1</v>
      </c>
      <c r="V850" s="2">
        <v>1.8</v>
      </c>
      <c r="W850" s="2">
        <v>5</v>
      </c>
      <c r="X850" s="2">
        <v>9.1</v>
      </c>
      <c r="Y850" s="2">
        <v>49</v>
      </c>
      <c r="Z850" s="2">
        <v>89.1</v>
      </c>
      <c r="AA850" s="2">
        <v>2</v>
      </c>
      <c r="AB850" s="2">
        <v>64</v>
      </c>
      <c r="AD850" t="s">
        <v>1086</v>
      </c>
      <c r="AE850" t="s">
        <v>1086</v>
      </c>
      <c r="AZ850" t="s">
        <v>1086</v>
      </c>
      <c r="BA850" t="s">
        <v>1086</v>
      </c>
      <c r="BU850" s="2">
        <v>50</v>
      </c>
      <c r="BV850" t="s">
        <v>1086</v>
      </c>
      <c r="BW850" t="s">
        <v>1086</v>
      </c>
      <c r="BX850" s="2">
        <v>6</v>
      </c>
      <c r="BY850" s="2">
        <v>10.9</v>
      </c>
      <c r="BZ850" s="2">
        <v>12</v>
      </c>
      <c r="CA850" s="2">
        <v>35</v>
      </c>
      <c r="CB850" s="2">
        <v>63.6</v>
      </c>
      <c r="CC850" s="2">
        <v>9</v>
      </c>
      <c r="CD850" s="2">
        <v>16.399999999999999</v>
      </c>
      <c r="CE850" s="2">
        <v>2</v>
      </c>
      <c r="CF850" s="2">
        <v>3.6</v>
      </c>
      <c r="CG850" s="2">
        <v>3</v>
      </c>
      <c r="CH850" s="2">
        <v>5.5</v>
      </c>
      <c r="CI850" s="2">
        <v>1</v>
      </c>
      <c r="CJ850" s="2">
        <v>1.8</v>
      </c>
      <c r="CK850" s="2">
        <v>5</v>
      </c>
      <c r="CL850" s="2">
        <v>9.1</v>
      </c>
      <c r="CM850" s="2">
        <v>49</v>
      </c>
      <c r="CN850" s="2">
        <v>89.1</v>
      </c>
      <c r="CO850" s="2">
        <v>2</v>
      </c>
      <c r="CP850" s="2">
        <v>64</v>
      </c>
      <c r="CQ850" s="2">
        <v>27</v>
      </c>
      <c r="CR850" t="s">
        <v>1086</v>
      </c>
      <c r="CS850" t="s">
        <v>1086</v>
      </c>
      <c r="CT850" s="2">
        <v>14</v>
      </c>
      <c r="CU850" s="2">
        <v>51.9</v>
      </c>
      <c r="CV850" s="2">
        <v>51.9</v>
      </c>
      <c r="CW850" s="2">
        <v>4</v>
      </c>
      <c r="CX850" s="2">
        <v>14.8</v>
      </c>
      <c r="CY850" s="2">
        <v>9</v>
      </c>
      <c r="CZ850" s="2">
        <v>33.299999999999997</v>
      </c>
      <c r="DC850" s="2">
        <v>10</v>
      </c>
      <c r="DD850" s="2">
        <v>37</v>
      </c>
      <c r="DE850" s="2">
        <v>4</v>
      </c>
      <c r="DF850" s="2">
        <v>14.8</v>
      </c>
      <c r="DI850" s="2">
        <v>13</v>
      </c>
      <c r="DJ850" s="2">
        <v>48.1</v>
      </c>
      <c r="DL850" s="2">
        <v>25</v>
      </c>
      <c r="DN850" t="s">
        <v>1086</v>
      </c>
      <c r="DO850" t="s">
        <v>1086</v>
      </c>
      <c r="EJ850" t="s">
        <v>1086</v>
      </c>
      <c r="EK850" t="s">
        <v>1086</v>
      </c>
      <c r="FE850" s="2">
        <v>27</v>
      </c>
      <c r="FF850" t="s">
        <v>1086</v>
      </c>
      <c r="FG850" t="s">
        <v>1086</v>
      </c>
      <c r="FH850" s="2">
        <v>14</v>
      </c>
      <c r="FI850" s="2">
        <v>51.9</v>
      </c>
      <c r="FJ850" s="2">
        <v>51.9</v>
      </c>
      <c r="FK850" s="2">
        <v>4</v>
      </c>
      <c r="FL850" s="2">
        <v>14.8</v>
      </c>
      <c r="FM850" s="2">
        <v>9</v>
      </c>
      <c r="FN850" s="2">
        <v>33.299999999999997</v>
      </c>
      <c r="FQ850" s="2">
        <v>10</v>
      </c>
      <c r="FR850" s="2">
        <v>37</v>
      </c>
      <c r="FS850" s="2">
        <v>4</v>
      </c>
      <c r="FT850" s="2">
        <v>14.8</v>
      </c>
      <c r="FW850" s="2">
        <v>13</v>
      </c>
      <c r="FX850" s="2">
        <v>48.1</v>
      </c>
      <c r="FZ850" s="2">
        <v>25</v>
      </c>
      <c r="GA850" s="2">
        <v>29</v>
      </c>
      <c r="GB850" t="s">
        <v>1086</v>
      </c>
      <c r="GC850" t="s">
        <v>1086</v>
      </c>
      <c r="GD850" s="2">
        <v>13</v>
      </c>
      <c r="GE850" s="2">
        <v>33.299999999999997</v>
      </c>
      <c r="GF850" s="2">
        <v>44.8</v>
      </c>
      <c r="GG850" s="2">
        <v>2</v>
      </c>
      <c r="GH850" s="2">
        <v>5.0999999999999996</v>
      </c>
      <c r="GI850" s="2">
        <v>14</v>
      </c>
      <c r="GJ850" s="2">
        <v>35.9</v>
      </c>
      <c r="GK850" s="2">
        <v>4</v>
      </c>
      <c r="GL850" s="2">
        <v>10.3</v>
      </c>
      <c r="GM850" s="2">
        <v>6</v>
      </c>
      <c r="GN850" s="2">
        <v>15.4</v>
      </c>
      <c r="GO850" s="2">
        <v>3</v>
      </c>
      <c r="GP850" s="2">
        <v>7.7</v>
      </c>
      <c r="GQ850" s="2">
        <v>10</v>
      </c>
      <c r="GR850" s="2">
        <v>25.6</v>
      </c>
      <c r="GS850" s="2">
        <v>26</v>
      </c>
      <c r="GT850" s="2">
        <v>66.7</v>
      </c>
      <c r="GU850" s="2">
        <v>3</v>
      </c>
      <c r="GV850" s="2">
        <v>28</v>
      </c>
    </row>
    <row r="851" spans="1:204" ht="12.75" customHeight="1" x14ac:dyDescent="0.2">
      <c r="A851" s="2">
        <v>4295</v>
      </c>
      <c r="B851" s="21">
        <f t="shared" si="65"/>
        <v>1.4809999999999999</v>
      </c>
      <c r="C851" s="23">
        <f t="shared" si="66"/>
        <v>1.4809999999999999</v>
      </c>
      <c r="D851" s="15">
        <f t="shared" si="67"/>
        <v>2.6360000000000001</v>
      </c>
      <c r="E851" s="15">
        <f t="shared" si="68"/>
        <v>2.6360000000000001</v>
      </c>
      <c r="F851" s="15">
        <f t="shared" si="69"/>
        <v>1.9569999999999999</v>
      </c>
      <c r="G851" s="17">
        <v>81</v>
      </c>
      <c r="H851" t="s">
        <v>1086</v>
      </c>
      <c r="I851" t="s">
        <v>1086</v>
      </c>
      <c r="J851" s="2">
        <v>8</v>
      </c>
      <c r="K851" s="2">
        <v>9.4</v>
      </c>
      <c r="L851" s="2">
        <v>9.9</v>
      </c>
      <c r="M851" s="2">
        <v>45</v>
      </c>
      <c r="N851" s="2">
        <v>52.9</v>
      </c>
      <c r="O851" s="2">
        <v>28</v>
      </c>
      <c r="P851" s="2">
        <v>32.9</v>
      </c>
      <c r="S851" s="2">
        <v>7</v>
      </c>
      <c r="T851" s="2">
        <v>8.1999999999999993</v>
      </c>
      <c r="U851" s="2">
        <v>1</v>
      </c>
      <c r="V851" s="2">
        <v>1.2</v>
      </c>
      <c r="W851" s="2">
        <v>4</v>
      </c>
      <c r="X851" s="2">
        <v>4.7</v>
      </c>
      <c r="Y851" s="2">
        <v>77</v>
      </c>
      <c r="Z851" s="2">
        <v>90.6</v>
      </c>
      <c r="AA851" s="2">
        <v>3</v>
      </c>
      <c r="AB851" s="2">
        <v>61</v>
      </c>
      <c r="AD851" t="s">
        <v>1086</v>
      </c>
      <c r="AE851" t="s">
        <v>1086</v>
      </c>
      <c r="AX851" s="2">
        <v>2</v>
      </c>
      <c r="AZ851" t="s">
        <v>1086</v>
      </c>
      <c r="BA851" t="s">
        <v>1086</v>
      </c>
      <c r="BU851" s="2">
        <v>81</v>
      </c>
      <c r="BV851" t="s">
        <v>1086</v>
      </c>
      <c r="BW851" t="s">
        <v>1086</v>
      </c>
      <c r="BX851" s="2">
        <v>8</v>
      </c>
      <c r="BY851" s="2">
        <v>9.4</v>
      </c>
      <c r="BZ851" s="2">
        <v>9.9</v>
      </c>
      <c r="CA851" s="2">
        <v>45</v>
      </c>
      <c r="CB851" s="2">
        <v>52.9</v>
      </c>
      <c r="CC851" s="2">
        <v>28</v>
      </c>
      <c r="CD851" s="2">
        <v>32.9</v>
      </c>
      <c r="CG851" s="2">
        <v>7</v>
      </c>
      <c r="CH851" s="2">
        <v>8.1999999999999993</v>
      </c>
      <c r="CI851" s="2">
        <v>1</v>
      </c>
      <c r="CJ851" s="2">
        <v>1.2</v>
      </c>
      <c r="CK851" s="2">
        <v>4</v>
      </c>
      <c r="CL851" s="2">
        <v>4.7</v>
      </c>
      <c r="CM851" s="2">
        <v>77</v>
      </c>
      <c r="CN851" s="2">
        <v>90.6</v>
      </c>
      <c r="CO851" s="2">
        <v>3</v>
      </c>
      <c r="CP851" s="2">
        <v>63</v>
      </c>
      <c r="CQ851" s="2">
        <v>11</v>
      </c>
      <c r="CR851" t="s">
        <v>1086</v>
      </c>
      <c r="CS851" t="s">
        <v>1086</v>
      </c>
      <c r="CT851" s="2">
        <v>8</v>
      </c>
      <c r="CU851" s="2">
        <v>72.7</v>
      </c>
      <c r="CV851" s="2">
        <v>72.7</v>
      </c>
      <c r="CW851" s="2">
        <v>1</v>
      </c>
      <c r="CX851" s="2">
        <v>9.1</v>
      </c>
      <c r="CY851" s="2">
        <v>2</v>
      </c>
      <c r="CZ851" s="2">
        <v>18.2</v>
      </c>
      <c r="DC851" s="2">
        <v>8</v>
      </c>
      <c r="DD851" s="2">
        <v>72.7</v>
      </c>
      <c r="DI851" s="2">
        <v>3</v>
      </c>
      <c r="DJ851" s="2">
        <v>27.3</v>
      </c>
      <c r="DL851" s="2">
        <v>18</v>
      </c>
      <c r="DN851" t="s">
        <v>1086</v>
      </c>
      <c r="DO851" t="s">
        <v>1086</v>
      </c>
      <c r="EH851" s="2">
        <v>2</v>
      </c>
      <c r="EJ851" t="s">
        <v>1086</v>
      </c>
      <c r="EK851" t="s">
        <v>1086</v>
      </c>
      <c r="FE851" s="2">
        <v>11</v>
      </c>
      <c r="FF851" t="s">
        <v>1086</v>
      </c>
      <c r="FG851" t="s">
        <v>1086</v>
      </c>
      <c r="FH851" s="2">
        <v>8</v>
      </c>
      <c r="FI851" s="2">
        <v>72.7</v>
      </c>
      <c r="FJ851" s="2">
        <v>72.7</v>
      </c>
      <c r="FK851" s="2">
        <v>1</v>
      </c>
      <c r="FL851" s="2">
        <v>9.1</v>
      </c>
      <c r="FM851" s="2">
        <v>2</v>
      </c>
      <c r="FN851" s="2">
        <v>18.2</v>
      </c>
      <c r="FQ851" s="2">
        <v>8</v>
      </c>
      <c r="FR851" s="2">
        <v>72.7</v>
      </c>
      <c r="FW851" s="2">
        <v>3</v>
      </c>
      <c r="FX851" s="2">
        <v>27.3</v>
      </c>
      <c r="FZ851" s="2">
        <v>20</v>
      </c>
      <c r="GA851" s="2">
        <v>38</v>
      </c>
      <c r="GB851" t="s">
        <v>1086</v>
      </c>
      <c r="GC851" t="s">
        <v>1086</v>
      </c>
      <c r="GD851" s="2">
        <v>15</v>
      </c>
      <c r="GE851" s="2">
        <v>31.9</v>
      </c>
      <c r="GF851" s="2">
        <v>39.5</v>
      </c>
      <c r="GG851" s="2">
        <v>5</v>
      </c>
      <c r="GH851" s="2">
        <v>10.6</v>
      </c>
      <c r="GI851" s="2">
        <v>18</v>
      </c>
      <c r="GJ851" s="2">
        <v>38.299999999999997</v>
      </c>
      <c r="GM851" s="2">
        <v>9</v>
      </c>
      <c r="GN851" s="2">
        <v>19.100000000000001</v>
      </c>
      <c r="GO851" s="2">
        <v>6</v>
      </c>
      <c r="GP851" s="2">
        <v>12.8</v>
      </c>
      <c r="GQ851" s="2">
        <v>9</v>
      </c>
      <c r="GR851" s="2">
        <v>19.100000000000001</v>
      </c>
      <c r="GS851" s="2">
        <v>32</v>
      </c>
      <c r="GT851" s="2">
        <v>68.099999999999994</v>
      </c>
      <c r="GU851" s="2">
        <v>4</v>
      </c>
      <c r="GV851" s="2">
        <v>32</v>
      </c>
    </row>
    <row r="852" spans="1:204" ht="12.75" customHeight="1" x14ac:dyDescent="0.2">
      <c r="A852" s="2">
        <v>4305</v>
      </c>
      <c r="B852" s="21">
        <f t="shared" si="65"/>
        <v>0</v>
      </c>
      <c r="C852" s="23">
        <f t="shared" si="66"/>
        <v>0</v>
      </c>
      <c r="D852" s="15">
        <f t="shared" si="67"/>
        <v>0</v>
      </c>
      <c r="E852" s="15">
        <f t="shared" si="68"/>
        <v>0</v>
      </c>
      <c r="F852" s="15">
        <f t="shared" si="69"/>
        <v>0</v>
      </c>
      <c r="G852" s="17">
        <v>1</v>
      </c>
      <c r="H852" t="s">
        <v>1086</v>
      </c>
      <c r="I852" t="s">
        <v>1086</v>
      </c>
      <c r="AD852" t="s">
        <v>1086</v>
      </c>
      <c r="AE852" t="s">
        <v>1086</v>
      </c>
      <c r="AZ852" t="s">
        <v>1086</v>
      </c>
      <c r="BA852" t="s">
        <v>1086</v>
      </c>
      <c r="BU852" s="2">
        <v>1</v>
      </c>
      <c r="BV852" t="s">
        <v>1086</v>
      </c>
      <c r="BW852" t="s">
        <v>1086</v>
      </c>
      <c r="CQ852" s="2">
        <v>2</v>
      </c>
      <c r="CR852" t="s">
        <v>1086</v>
      </c>
      <c r="CS852" t="s">
        <v>1086</v>
      </c>
      <c r="DN852" t="s">
        <v>1086</v>
      </c>
      <c r="DO852" t="s">
        <v>1086</v>
      </c>
      <c r="EJ852" t="s">
        <v>1086</v>
      </c>
      <c r="EK852" t="s">
        <v>1086</v>
      </c>
      <c r="FE852" s="2">
        <v>2</v>
      </c>
      <c r="FF852" t="s">
        <v>1086</v>
      </c>
      <c r="FG852" t="s">
        <v>1086</v>
      </c>
      <c r="GB852" t="s">
        <v>1086</v>
      </c>
      <c r="GC852" t="s">
        <v>1086</v>
      </c>
    </row>
    <row r="853" spans="1:204" ht="12.75" customHeight="1" x14ac:dyDescent="0.2">
      <c r="A853" s="2">
        <v>4311</v>
      </c>
      <c r="B853" s="21">
        <f t="shared" si="65"/>
        <v>3.4249999999999998</v>
      </c>
      <c r="C853" s="23">
        <f t="shared" si="66"/>
        <v>3.4249999999999998</v>
      </c>
      <c r="D853" s="15">
        <f t="shared" si="67"/>
        <v>0</v>
      </c>
      <c r="E853" s="15">
        <f t="shared" si="68"/>
        <v>0</v>
      </c>
      <c r="F853" s="15">
        <f t="shared" si="69"/>
        <v>0</v>
      </c>
      <c r="G853" s="17">
        <v>54</v>
      </c>
      <c r="H853" t="s">
        <v>1086</v>
      </c>
      <c r="I853" t="s">
        <v>1086</v>
      </c>
      <c r="J853" s="2">
        <v>51</v>
      </c>
      <c r="K853" s="2">
        <v>94.4</v>
      </c>
      <c r="L853" s="2">
        <v>94.4</v>
      </c>
      <c r="M853" s="2">
        <v>1</v>
      </c>
      <c r="N853" s="2">
        <v>1.9</v>
      </c>
      <c r="O853" s="2">
        <v>2</v>
      </c>
      <c r="P853" s="2">
        <v>3.7</v>
      </c>
      <c r="S853" s="2">
        <v>24</v>
      </c>
      <c r="T853" s="2">
        <v>44.4</v>
      </c>
      <c r="U853" s="2">
        <v>27</v>
      </c>
      <c r="V853" s="2">
        <v>50</v>
      </c>
      <c r="Y853" s="2">
        <v>3</v>
      </c>
      <c r="Z853" s="2">
        <v>5.6</v>
      </c>
      <c r="AB853" s="2">
        <v>4</v>
      </c>
      <c r="AD853" t="s">
        <v>1086</v>
      </c>
      <c r="AE853" t="s">
        <v>1086</v>
      </c>
      <c r="AZ853" t="s">
        <v>1086</v>
      </c>
      <c r="BA853" t="s">
        <v>1086</v>
      </c>
      <c r="BU853" s="2">
        <v>54</v>
      </c>
      <c r="BV853" t="s">
        <v>1086</v>
      </c>
      <c r="BW853" t="s">
        <v>1086</v>
      </c>
      <c r="BX853" s="2">
        <v>51</v>
      </c>
      <c r="BY853" s="2">
        <v>94.4</v>
      </c>
      <c r="BZ853" s="2">
        <v>94.4</v>
      </c>
      <c r="CA853" s="2">
        <v>1</v>
      </c>
      <c r="CB853" s="2">
        <v>1.9</v>
      </c>
      <c r="CC853" s="2">
        <v>2</v>
      </c>
      <c r="CD853" s="2">
        <v>3.7</v>
      </c>
      <c r="CG853" s="2">
        <v>24</v>
      </c>
      <c r="CH853" s="2">
        <v>44.4</v>
      </c>
      <c r="CI853" s="2">
        <v>27</v>
      </c>
      <c r="CJ853" s="2">
        <v>50</v>
      </c>
      <c r="CM853" s="2">
        <v>3</v>
      </c>
      <c r="CN853" s="2">
        <v>5.6</v>
      </c>
      <c r="CP853" s="2">
        <v>4</v>
      </c>
      <c r="CQ853" s="2">
        <v>4</v>
      </c>
      <c r="CR853" t="s">
        <v>1086</v>
      </c>
      <c r="CS853" t="s">
        <v>1086</v>
      </c>
      <c r="DN853" t="s">
        <v>1086</v>
      </c>
      <c r="DO853" t="s">
        <v>1086</v>
      </c>
      <c r="EJ853" t="s">
        <v>1086</v>
      </c>
      <c r="EK853" t="s">
        <v>1086</v>
      </c>
      <c r="FE853" s="2">
        <v>4</v>
      </c>
      <c r="FF853" t="s">
        <v>1086</v>
      </c>
      <c r="FG853" t="s">
        <v>1086</v>
      </c>
      <c r="GB853" t="s">
        <v>1086</v>
      </c>
      <c r="GC853" t="s">
        <v>1086</v>
      </c>
    </row>
    <row r="854" spans="1:204" ht="12.75" customHeight="1" x14ac:dyDescent="0.2">
      <c r="A854" s="2">
        <v>4314</v>
      </c>
      <c r="B854" s="21">
        <f t="shared" si="65"/>
        <v>1.5840000000000001</v>
      </c>
      <c r="C854" s="23">
        <f t="shared" si="66"/>
        <v>1.5840000000000001</v>
      </c>
      <c r="D854" s="15">
        <f t="shared" si="67"/>
        <v>2.3979999999999997</v>
      </c>
      <c r="E854" s="15">
        <f t="shared" si="68"/>
        <v>2.3979999999999997</v>
      </c>
      <c r="F854" s="15">
        <f t="shared" si="69"/>
        <v>2.665</v>
      </c>
      <c r="G854" s="17">
        <v>29</v>
      </c>
      <c r="H854" t="s">
        <v>1086</v>
      </c>
      <c r="I854" t="s">
        <v>1086</v>
      </c>
      <c r="J854" s="2">
        <v>5</v>
      </c>
      <c r="K854" s="2">
        <v>17.2</v>
      </c>
      <c r="L854" s="2">
        <v>17.2</v>
      </c>
      <c r="M854" s="2">
        <v>17</v>
      </c>
      <c r="N854" s="2">
        <v>58.6</v>
      </c>
      <c r="O854" s="2">
        <v>7</v>
      </c>
      <c r="P854" s="2">
        <v>24.1</v>
      </c>
      <c r="S854" s="2">
        <v>5</v>
      </c>
      <c r="T854" s="2">
        <v>17.2</v>
      </c>
      <c r="Y854" s="2">
        <v>24</v>
      </c>
      <c r="Z854" s="2">
        <v>82.8</v>
      </c>
      <c r="AA854" s="2">
        <v>7</v>
      </c>
      <c r="AB854" s="2">
        <v>36</v>
      </c>
      <c r="AD854" t="s">
        <v>1086</v>
      </c>
      <c r="AE854" t="s">
        <v>1086</v>
      </c>
      <c r="AZ854" t="s">
        <v>1086</v>
      </c>
      <c r="BA854" t="s">
        <v>1086</v>
      </c>
      <c r="BU854" s="2">
        <v>29</v>
      </c>
      <c r="BV854" t="s">
        <v>1086</v>
      </c>
      <c r="BW854" t="s">
        <v>1086</v>
      </c>
      <c r="BX854" s="2">
        <v>5</v>
      </c>
      <c r="BY854" s="2">
        <v>17.2</v>
      </c>
      <c r="BZ854" s="2">
        <v>17.2</v>
      </c>
      <c r="CA854" s="2">
        <v>17</v>
      </c>
      <c r="CB854" s="2">
        <v>58.6</v>
      </c>
      <c r="CC854" s="2">
        <v>7</v>
      </c>
      <c r="CD854" s="2">
        <v>24.1</v>
      </c>
      <c r="CG854" s="2">
        <v>5</v>
      </c>
      <c r="CH854" s="2">
        <v>17.2</v>
      </c>
      <c r="CM854" s="2">
        <v>24</v>
      </c>
      <c r="CN854" s="2">
        <v>82.8</v>
      </c>
      <c r="CO854" s="2">
        <v>7</v>
      </c>
      <c r="CP854" s="2">
        <v>36</v>
      </c>
      <c r="CQ854" s="2">
        <v>15</v>
      </c>
      <c r="CR854" t="s">
        <v>1086</v>
      </c>
      <c r="CS854" t="s">
        <v>1086</v>
      </c>
      <c r="CT854" s="2">
        <v>8</v>
      </c>
      <c r="CU854" s="2">
        <v>53.3</v>
      </c>
      <c r="CV854" s="2">
        <v>53.3</v>
      </c>
      <c r="CW854" s="2">
        <v>2</v>
      </c>
      <c r="CX854" s="2">
        <v>13.3</v>
      </c>
      <c r="CY854" s="2">
        <v>5</v>
      </c>
      <c r="CZ854" s="2">
        <v>33.299999999999997</v>
      </c>
      <c r="DC854" s="2">
        <v>8</v>
      </c>
      <c r="DD854" s="2">
        <v>53.3</v>
      </c>
      <c r="DI854" s="2">
        <v>7</v>
      </c>
      <c r="DJ854" s="2">
        <v>46.7</v>
      </c>
      <c r="DL854" s="2">
        <v>24</v>
      </c>
      <c r="DN854" t="s">
        <v>1086</v>
      </c>
      <c r="DO854" t="s">
        <v>1086</v>
      </c>
      <c r="EJ854" t="s">
        <v>1086</v>
      </c>
      <c r="EK854" t="s">
        <v>1086</v>
      </c>
      <c r="FE854" s="2">
        <v>15</v>
      </c>
      <c r="FF854" t="s">
        <v>1086</v>
      </c>
      <c r="FG854" t="s">
        <v>1086</v>
      </c>
      <c r="FH854" s="2">
        <v>8</v>
      </c>
      <c r="FI854" s="2">
        <v>53.3</v>
      </c>
      <c r="FJ854" s="2">
        <v>53.3</v>
      </c>
      <c r="FK854" s="2">
        <v>2</v>
      </c>
      <c r="FL854" s="2">
        <v>13.3</v>
      </c>
      <c r="FM854" s="2">
        <v>5</v>
      </c>
      <c r="FN854" s="2">
        <v>33.299999999999997</v>
      </c>
      <c r="FQ854" s="2">
        <v>8</v>
      </c>
      <c r="FR854" s="2">
        <v>53.3</v>
      </c>
      <c r="FW854" s="2">
        <v>7</v>
      </c>
      <c r="FX854" s="2">
        <v>46.7</v>
      </c>
      <c r="FZ854" s="2">
        <v>24</v>
      </c>
      <c r="GA854" s="2">
        <v>33</v>
      </c>
      <c r="GB854" t="s">
        <v>1086</v>
      </c>
      <c r="GC854" t="s">
        <v>1086</v>
      </c>
      <c r="GD854" s="2">
        <v>23</v>
      </c>
      <c r="GE854" s="2">
        <v>69.7</v>
      </c>
      <c r="GF854" s="2">
        <v>69.7</v>
      </c>
      <c r="GG854" s="2">
        <v>2</v>
      </c>
      <c r="GH854" s="2">
        <v>6.1</v>
      </c>
      <c r="GI854" s="2">
        <v>8</v>
      </c>
      <c r="GJ854" s="2">
        <v>24.2</v>
      </c>
      <c r="GK854" s="2">
        <v>2</v>
      </c>
      <c r="GL854" s="2">
        <v>6.1</v>
      </c>
      <c r="GM854" s="2">
        <v>14</v>
      </c>
      <c r="GN854" s="2">
        <v>42.4</v>
      </c>
      <c r="GO854" s="2">
        <v>7</v>
      </c>
      <c r="GP854" s="2">
        <v>21.2</v>
      </c>
      <c r="GS854" s="2">
        <v>10</v>
      </c>
      <c r="GT854" s="2">
        <v>30.3</v>
      </c>
      <c r="GU854" s="2">
        <v>4</v>
      </c>
      <c r="GV854" s="2">
        <v>30</v>
      </c>
    </row>
    <row r="855" spans="1:204" ht="12.75" customHeight="1" x14ac:dyDescent="0.2">
      <c r="A855" s="2">
        <v>4318</v>
      </c>
      <c r="B855" s="21">
        <f t="shared" si="65"/>
        <v>3.8509999999999995</v>
      </c>
      <c r="C855" s="23">
        <f t="shared" si="66"/>
        <v>3.8509999999999995</v>
      </c>
      <c r="D855" s="15">
        <f t="shared" si="67"/>
        <v>3.8820000000000006</v>
      </c>
      <c r="E855" s="15">
        <f t="shared" si="68"/>
        <v>3.8820000000000006</v>
      </c>
      <c r="F855" s="15">
        <f t="shared" si="69"/>
        <v>0</v>
      </c>
      <c r="G855" s="17">
        <v>79</v>
      </c>
      <c r="H855" t="s">
        <v>1086</v>
      </c>
      <c r="I855" t="s">
        <v>1086</v>
      </c>
      <c r="J855" s="2">
        <v>78</v>
      </c>
      <c r="K855" s="2">
        <v>98.7</v>
      </c>
      <c r="L855" s="2">
        <v>98.7</v>
      </c>
      <c r="O855" s="2">
        <v>1</v>
      </c>
      <c r="P855" s="2">
        <v>1.3</v>
      </c>
      <c r="S855" s="2">
        <v>10</v>
      </c>
      <c r="T855" s="2">
        <v>12.7</v>
      </c>
      <c r="U855" s="2">
        <v>68</v>
      </c>
      <c r="V855" s="2">
        <v>86.1</v>
      </c>
      <c r="Y855" s="2">
        <v>1</v>
      </c>
      <c r="Z855" s="2">
        <v>1.3</v>
      </c>
      <c r="AB855" s="2">
        <v>17</v>
      </c>
      <c r="AD855" t="s">
        <v>1086</v>
      </c>
      <c r="AE855" t="s">
        <v>1086</v>
      </c>
      <c r="AZ855" t="s">
        <v>1086</v>
      </c>
      <c r="BA855" t="s">
        <v>1086</v>
      </c>
      <c r="BU855" s="2">
        <v>79</v>
      </c>
      <c r="BV855" t="s">
        <v>1086</v>
      </c>
      <c r="BW855" t="s">
        <v>1086</v>
      </c>
      <c r="BX855" s="2">
        <v>78</v>
      </c>
      <c r="BY855" s="2">
        <v>98.7</v>
      </c>
      <c r="BZ855" s="2">
        <v>98.7</v>
      </c>
      <c r="CC855" s="2">
        <v>1</v>
      </c>
      <c r="CD855" s="2">
        <v>1.3</v>
      </c>
      <c r="CG855" s="2">
        <v>10</v>
      </c>
      <c r="CH855" s="2">
        <v>12.7</v>
      </c>
      <c r="CI855" s="2">
        <v>68</v>
      </c>
      <c r="CJ855" s="2">
        <v>86.1</v>
      </c>
      <c r="CM855" s="2">
        <v>1</v>
      </c>
      <c r="CN855" s="2">
        <v>1.3</v>
      </c>
      <c r="CP855" s="2">
        <v>17</v>
      </c>
      <c r="CQ855" s="2">
        <v>17</v>
      </c>
      <c r="CR855" t="s">
        <v>1086</v>
      </c>
      <c r="CS855" t="s">
        <v>1086</v>
      </c>
      <c r="CT855" s="2">
        <v>17</v>
      </c>
      <c r="CU855" s="2">
        <v>100</v>
      </c>
      <c r="CV855" s="2">
        <v>100</v>
      </c>
      <c r="DC855" s="2">
        <v>2</v>
      </c>
      <c r="DD855" s="2">
        <v>11.8</v>
      </c>
      <c r="DE855" s="2">
        <v>15</v>
      </c>
      <c r="DF855" s="2">
        <v>88.2</v>
      </c>
      <c r="DN855" t="s">
        <v>1086</v>
      </c>
      <c r="DO855" t="s">
        <v>1086</v>
      </c>
      <c r="EJ855" t="s">
        <v>1086</v>
      </c>
      <c r="EK855" t="s">
        <v>1086</v>
      </c>
      <c r="FE855" s="2">
        <v>17</v>
      </c>
      <c r="FF855" t="s">
        <v>1086</v>
      </c>
      <c r="FG855" t="s">
        <v>1086</v>
      </c>
      <c r="FH855" s="2">
        <v>17</v>
      </c>
      <c r="FI855" s="2">
        <v>100</v>
      </c>
      <c r="FJ855" s="2">
        <v>100</v>
      </c>
      <c r="FQ855" s="2">
        <v>2</v>
      </c>
      <c r="FR855" s="2">
        <v>11.8</v>
      </c>
      <c r="FS855" s="2">
        <v>15</v>
      </c>
      <c r="FT855" s="2">
        <v>88.2</v>
      </c>
      <c r="GB855" t="s">
        <v>1086</v>
      </c>
      <c r="GC855" t="s">
        <v>1086</v>
      </c>
    </row>
    <row r="856" spans="1:204" ht="12.75" customHeight="1" x14ac:dyDescent="0.2">
      <c r="A856" s="2">
        <v>4325</v>
      </c>
      <c r="B856" s="21">
        <f t="shared" si="65"/>
        <v>0</v>
      </c>
      <c r="C856" s="23">
        <f t="shared" si="66"/>
        <v>0</v>
      </c>
      <c r="D856" s="15">
        <f t="shared" si="67"/>
        <v>0</v>
      </c>
      <c r="E856" s="15">
        <f t="shared" si="68"/>
        <v>0</v>
      </c>
      <c r="F856" s="15">
        <f t="shared" si="69"/>
        <v>0</v>
      </c>
      <c r="G856" s="17">
        <v>1</v>
      </c>
      <c r="H856" t="s">
        <v>1086</v>
      </c>
      <c r="I856" t="s">
        <v>1086</v>
      </c>
      <c r="AD856" t="s">
        <v>1086</v>
      </c>
      <c r="AE856" t="s">
        <v>1086</v>
      </c>
      <c r="AZ856" t="s">
        <v>1086</v>
      </c>
      <c r="BA856" t="s">
        <v>1086</v>
      </c>
      <c r="BU856" s="2">
        <v>1</v>
      </c>
      <c r="BV856" t="s">
        <v>1086</v>
      </c>
      <c r="BW856" t="s">
        <v>1086</v>
      </c>
      <c r="CR856" t="s">
        <v>1086</v>
      </c>
      <c r="CS856" t="s">
        <v>1086</v>
      </c>
      <c r="DN856" t="s">
        <v>1086</v>
      </c>
      <c r="DO856" t="s">
        <v>1086</v>
      </c>
      <c r="EJ856" t="s">
        <v>1086</v>
      </c>
      <c r="EK856" t="s">
        <v>1086</v>
      </c>
      <c r="FF856" t="s">
        <v>1086</v>
      </c>
      <c r="FG856" t="s">
        <v>1086</v>
      </c>
      <c r="GB856" t="s">
        <v>1086</v>
      </c>
      <c r="GC856" t="s">
        <v>1086</v>
      </c>
    </row>
    <row r="857" spans="1:204" ht="12.75" customHeight="1" x14ac:dyDescent="0.2">
      <c r="A857" s="2">
        <v>4326</v>
      </c>
      <c r="B857" s="21">
        <f t="shared" si="65"/>
        <v>2.0699999999999998</v>
      </c>
      <c r="C857" s="23">
        <f t="shared" si="66"/>
        <v>2.0699999999999998</v>
      </c>
      <c r="D857" s="15">
        <f t="shared" si="67"/>
        <v>3.3679999999999994</v>
      </c>
      <c r="E857" s="15">
        <f t="shared" si="68"/>
        <v>3.3679999999999994</v>
      </c>
      <c r="F857" s="15">
        <f t="shared" si="69"/>
        <v>2.7719999999999998</v>
      </c>
      <c r="G857" s="17">
        <v>136</v>
      </c>
      <c r="H857" t="s">
        <v>1086</v>
      </c>
      <c r="I857" t="s">
        <v>1086</v>
      </c>
      <c r="J857" s="2">
        <v>56</v>
      </c>
      <c r="K857" s="2">
        <v>40</v>
      </c>
      <c r="L857" s="2">
        <v>41.2</v>
      </c>
      <c r="M857" s="2">
        <v>41</v>
      </c>
      <c r="N857" s="2">
        <v>29.3</v>
      </c>
      <c r="O857" s="2">
        <v>39</v>
      </c>
      <c r="P857" s="2">
        <v>27.9</v>
      </c>
      <c r="Q857" s="2">
        <v>2</v>
      </c>
      <c r="R857" s="2">
        <v>1.4</v>
      </c>
      <c r="S857" s="2">
        <v>45</v>
      </c>
      <c r="T857" s="2">
        <v>32.1</v>
      </c>
      <c r="U857" s="2">
        <v>9</v>
      </c>
      <c r="V857" s="2">
        <v>6.4</v>
      </c>
      <c r="W857" s="2">
        <v>4</v>
      </c>
      <c r="X857" s="2">
        <v>2.9</v>
      </c>
      <c r="Y857" s="2">
        <v>84</v>
      </c>
      <c r="Z857" s="2">
        <v>60</v>
      </c>
      <c r="AA857" s="2">
        <v>1</v>
      </c>
      <c r="AB857" s="2">
        <v>335</v>
      </c>
      <c r="AD857" t="s">
        <v>1086</v>
      </c>
      <c r="AE857" t="s">
        <v>1086</v>
      </c>
      <c r="AX857" s="2">
        <v>2</v>
      </c>
      <c r="AZ857" t="s">
        <v>1086</v>
      </c>
      <c r="BA857" t="s">
        <v>1086</v>
      </c>
      <c r="BU857" s="2">
        <v>136</v>
      </c>
      <c r="BV857" t="s">
        <v>1086</v>
      </c>
      <c r="BW857" t="s">
        <v>1086</v>
      </c>
      <c r="BX857" s="2">
        <v>56</v>
      </c>
      <c r="BY857" s="2">
        <v>40</v>
      </c>
      <c r="BZ857" s="2">
        <v>41.2</v>
      </c>
      <c r="CA857" s="2">
        <v>41</v>
      </c>
      <c r="CB857" s="2">
        <v>29.3</v>
      </c>
      <c r="CC857" s="2">
        <v>39</v>
      </c>
      <c r="CD857" s="2">
        <v>27.9</v>
      </c>
      <c r="CE857" s="2">
        <v>2</v>
      </c>
      <c r="CF857" s="2">
        <v>1.4</v>
      </c>
      <c r="CG857" s="2">
        <v>45</v>
      </c>
      <c r="CH857" s="2">
        <v>32.1</v>
      </c>
      <c r="CI857" s="2">
        <v>9</v>
      </c>
      <c r="CJ857" s="2">
        <v>6.4</v>
      </c>
      <c r="CK857" s="2">
        <v>4</v>
      </c>
      <c r="CL857" s="2">
        <v>2.9</v>
      </c>
      <c r="CM857" s="2">
        <v>84</v>
      </c>
      <c r="CN857" s="2">
        <v>60</v>
      </c>
      <c r="CO857" s="2">
        <v>1</v>
      </c>
      <c r="CP857" s="2">
        <v>337</v>
      </c>
      <c r="CQ857" s="2">
        <v>117</v>
      </c>
      <c r="CR857" t="s">
        <v>1086</v>
      </c>
      <c r="CS857" t="s">
        <v>1086</v>
      </c>
      <c r="CT857" s="2">
        <v>104</v>
      </c>
      <c r="CU857" s="2">
        <v>88.9</v>
      </c>
      <c r="CV857" s="2">
        <v>88.9</v>
      </c>
      <c r="CW857" s="2">
        <v>6</v>
      </c>
      <c r="CX857" s="2">
        <v>5.0999999999999996</v>
      </c>
      <c r="CY857" s="2">
        <v>7</v>
      </c>
      <c r="CZ857" s="2">
        <v>6</v>
      </c>
      <c r="DC857" s="2">
        <v>42</v>
      </c>
      <c r="DD857" s="2">
        <v>35.9</v>
      </c>
      <c r="DE857" s="2">
        <v>62</v>
      </c>
      <c r="DF857" s="2">
        <v>53</v>
      </c>
      <c r="DI857" s="2">
        <v>13</v>
      </c>
      <c r="DJ857" s="2">
        <v>11.1</v>
      </c>
      <c r="DL857" s="2">
        <v>113</v>
      </c>
      <c r="DN857" t="s">
        <v>1086</v>
      </c>
      <c r="DO857" t="s">
        <v>1086</v>
      </c>
      <c r="EH857" s="2">
        <v>1</v>
      </c>
      <c r="EJ857" t="s">
        <v>1086</v>
      </c>
      <c r="EK857" t="s">
        <v>1086</v>
      </c>
      <c r="FE857" s="2">
        <v>117</v>
      </c>
      <c r="FF857" t="s">
        <v>1086</v>
      </c>
      <c r="FG857" t="s">
        <v>1086</v>
      </c>
      <c r="FH857" s="2">
        <v>104</v>
      </c>
      <c r="FI857" s="2">
        <v>88.9</v>
      </c>
      <c r="FJ857" s="2">
        <v>88.9</v>
      </c>
      <c r="FK857" s="2">
        <v>6</v>
      </c>
      <c r="FL857" s="2">
        <v>5.0999999999999996</v>
      </c>
      <c r="FM857" s="2">
        <v>7</v>
      </c>
      <c r="FN857" s="2">
        <v>6</v>
      </c>
      <c r="FQ857" s="2">
        <v>42</v>
      </c>
      <c r="FR857" s="2">
        <v>35.9</v>
      </c>
      <c r="FS857" s="2">
        <v>62</v>
      </c>
      <c r="FT857" s="2">
        <v>53</v>
      </c>
      <c r="FW857" s="2">
        <v>13</v>
      </c>
      <c r="FX857" s="2">
        <v>11.1</v>
      </c>
      <c r="FZ857" s="2">
        <v>114</v>
      </c>
      <c r="GA857" s="2">
        <v>162</v>
      </c>
      <c r="GB857" t="s">
        <v>1086</v>
      </c>
      <c r="GC857" t="s">
        <v>1086</v>
      </c>
      <c r="GD857" s="2">
        <v>127</v>
      </c>
      <c r="GE857" s="2">
        <v>77.400000000000006</v>
      </c>
      <c r="GF857" s="2">
        <v>78.400000000000006</v>
      </c>
      <c r="GG857" s="2">
        <v>9</v>
      </c>
      <c r="GH857" s="2">
        <v>5.5</v>
      </c>
      <c r="GI857" s="2">
        <v>26</v>
      </c>
      <c r="GJ857" s="2">
        <v>15.9</v>
      </c>
      <c r="GK857" s="2">
        <v>12</v>
      </c>
      <c r="GL857" s="2">
        <v>7.3</v>
      </c>
      <c r="GM857" s="2">
        <v>67</v>
      </c>
      <c r="GN857" s="2">
        <v>40.9</v>
      </c>
      <c r="GO857" s="2">
        <v>48</v>
      </c>
      <c r="GP857" s="2">
        <v>29.3</v>
      </c>
      <c r="GQ857" s="2">
        <v>2</v>
      </c>
      <c r="GR857" s="2">
        <v>1.2</v>
      </c>
      <c r="GS857" s="2">
        <v>37</v>
      </c>
      <c r="GT857" s="2">
        <v>22.6</v>
      </c>
      <c r="GU857" s="2">
        <v>3</v>
      </c>
      <c r="GV857" s="2">
        <v>88</v>
      </c>
    </row>
    <row r="858" spans="1:204" ht="12.75" customHeight="1" x14ac:dyDescent="0.2">
      <c r="A858" s="2">
        <v>4333</v>
      </c>
      <c r="B858" s="21">
        <f t="shared" si="65"/>
        <v>2.3439999999999999</v>
      </c>
      <c r="C858" s="23">
        <f t="shared" si="66"/>
        <v>2.3439999999999999</v>
      </c>
      <c r="D858" s="15">
        <f t="shared" si="67"/>
        <v>3.3610000000000002</v>
      </c>
      <c r="E858" s="15">
        <f t="shared" si="68"/>
        <v>3.3610000000000002</v>
      </c>
      <c r="F858" s="15">
        <f t="shared" si="69"/>
        <v>3.1869999999999998</v>
      </c>
      <c r="G858" s="17">
        <v>147</v>
      </c>
      <c r="H858" t="s">
        <v>1086</v>
      </c>
      <c r="I858" t="s">
        <v>1086</v>
      </c>
      <c r="J858" s="2">
        <v>75</v>
      </c>
      <c r="K858" s="2">
        <v>50.7</v>
      </c>
      <c r="L858" s="2">
        <v>51</v>
      </c>
      <c r="M858" s="2">
        <v>32</v>
      </c>
      <c r="N858" s="2">
        <v>21.6</v>
      </c>
      <c r="O858" s="2">
        <v>40</v>
      </c>
      <c r="P858" s="2">
        <v>27</v>
      </c>
      <c r="Q858" s="2">
        <v>1</v>
      </c>
      <c r="R858" s="2">
        <v>0.7</v>
      </c>
      <c r="S858" s="2">
        <v>61</v>
      </c>
      <c r="T858" s="2">
        <v>41.2</v>
      </c>
      <c r="U858" s="2">
        <v>13</v>
      </c>
      <c r="V858" s="2">
        <v>8.8000000000000007</v>
      </c>
      <c r="W858" s="2">
        <v>1</v>
      </c>
      <c r="X858" s="2">
        <v>0.7</v>
      </c>
      <c r="Y858" s="2">
        <v>73</v>
      </c>
      <c r="Z858" s="2">
        <v>49.3</v>
      </c>
      <c r="AB858" s="2">
        <v>248</v>
      </c>
      <c r="AD858" t="s">
        <v>1086</v>
      </c>
      <c r="AE858" t="s">
        <v>1086</v>
      </c>
      <c r="AX858" s="2">
        <v>1</v>
      </c>
      <c r="AZ858" t="s">
        <v>1086</v>
      </c>
      <c r="BA858" t="s">
        <v>1086</v>
      </c>
      <c r="BU858" s="2">
        <v>147</v>
      </c>
      <c r="BV858" t="s">
        <v>1086</v>
      </c>
      <c r="BW858" t="s">
        <v>1086</v>
      </c>
      <c r="BX858" s="2">
        <v>75</v>
      </c>
      <c r="BY858" s="2">
        <v>50.7</v>
      </c>
      <c r="BZ858" s="2">
        <v>51</v>
      </c>
      <c r="CA858" s="2">
        <v>32</v>
      </c>
      <c r="CB858" s="2">
        <v>21.6</v>
      </c>
      <c r="CC858" s="2">
        <v>40</v>
      </c>
      <c r="CD858" s="2">
        <v>27</v>
      </c>
      <c r="CE858" s="2">
        <v>1</v>
      </c>
      <c r="CF858" s="2">
        <v>0.7</v>
      </c>
      <c r="CG858" s="2">
        <v>61</v>
      </c>
      <c r="CH858" s="2">
        <v>41.2</v>
      </c>
      <c r="CI858" s="2">
        <v>13</v>
      </c>
      <c r="CJ858" s="2">
        <v>8.8000000000000007</v>
      </c>
      <c r="CK858" s="2">
        <v>1</v>
      </c>
      <c r="CL858" s="2">
        <v>0.7</v>
      </c>
      <c r="CM858" s="2">
        <v>73</v>
      </c>
      <c r="CN858" s="2">
        <v>49.3</v>
      </c>
      <c r="CP858" s="2">
        <v>249</v>
      </c>
      <c r="CQ858" s="2">
        <v>130</v>
      </c>
      <c r="CR858" t="s">
        <v>1086</v>
      </c>
      <c r="CS858" t="s">
        <v>1086</v>
      </c>
      <c r="CT858" s="2">
        <v>116</v>
      </c>
      <c r="CU858" s="2">
        <v>89.2</v>
      </c>
      <c r="CV858" s="2">
        <v>89.2</v>
      </c>
      <c r="CW858" s="2">
        <v>1</v>
      </c>
      <c r="CX858" s="2">
        <v>0.8</v>
      </c>
      <c r="CY858" s="2">
        <v>13</v>
      </c>
      <c r="CZ858" s="2">
        <v>10</v>
      </c>
      <c r="DC858" s="2">
        <v>54</v>
      </c>
      <c r="DD858" s="2">
        <v>41.5</v>
      </c>
      <c r="DE858" s="2">
        <v>62</v>
      </c>
      <c r="DF858" s="2">
        <v>47.7</v>
      </c>
      <c r="DI858" s="2">
        <v>14</v>
      </c>
      <c r="DJ858" s="2">
        <v>10.8</v>
      </c>
      <c r="DL858" s="2">
        <v>114</v>
      </c>
      <c r="DN858" t="s">
        <v>1086</v>
      </c>
      <c r="DO858" t="s">
        <v>1086</v>
      </c>
      <c r="EH858" s="2">
        <v>1</v>
      </c>
      <c r="EJ858" t="s">
        <v>1086</v>
      </c>
      <c r="EK858" t="s">
        <v>1086</v>
      </c>
      <c r="FE858" s="2">
        <v>130</v>
      </c>
      <c r="FF858" t="s">
        <v>1086</v>
      </c>
      <c r="FG858" t="s">
        <v>1086</v>
      </c>
      <c r="FH858" s="2">
        <v>116</v>
      </c>
      <c r="FI858" s="2">
        <v>89.2</v>
      </c>
      <c r="FJ858" s="2">
        <v>89.2</v>
      </c>
      <c r="FK858" s="2">
        <v>1</v>
      </c>
      <c r="FL858" s="2">
        <v>0.8</v>
      </c>
      <c r="FM858" s="2">
        <v>13</v>
      </c>
      <c r="FN858" s="2">
        <v>10</v>
      </c>
      <c r="FQ858" s="2">
        <v>54</v>
      </c>
      <c r="FR858" s="2">
        <v>41.5</v>
      </c>
      <c r="FS858" s="2">
        <v>62</v>
      </c>
      <c r="FT858" s="2">
        <v>47.7</v>
      </c>
      <c r="FW858" s="2">
        <v>14</v>
      </c>
      <c r="FX858" s="2">
        <v>10.8</v>
      </c>
      <c r="FZ858" s="2">
        <v>115</v>
      </c>
      <c r="GA858" s="2">
        <v>162</v>
      </c>
      <c r="GB858" t="s">
        <v>1086</v>
      </c>
      <c r="GC858" t="s">
        <v>1086</v>
      </c>
      <c r="GD858" s="2">
        <v>139</v>
      </c>
      <c r="GE858" s="2">
        <v>85.8</v>
      </c>
      <c r="GF858" s="2">
        <v>85.8</v>
      </c>
      <c r="GG858" s="2">
        <v>7</v>
      </c>
      <c r="GH858" s="2">
        <v>4.3</v>
      </c>
      <c r="GI858" s="2">
        <v>16</v>
      </c>
      <c r="GJ858" s="2">
        <v>9.9</v>
      </c>
      <c r="GK858" s="2">
        <v>8</v>
      </c>
      <c r="GL858" s="2">
        <v>4.9000000000000004</v>
      </c>
      <c r="GM858" s="2">
        <v>47</v>
      </c>
      <c r="GN858" s="2">
        <v>29</v>
      </c>
      <c r="GO858" s="2">
        <v>84</v>
      </c>
      <c r="GP858" s="2">
        <v>51.9</v>
      </c>
      <c r="GS858" s="2">
        <v>23</v>
      </c>
      <c r="GT858" s="2">
        <v>14.2</v>
      </c>
      <c r="GU858" s="2">
        <v>3</v>
      </c>
      <c r="GV858" s="2">
        <v>76</v>
      </c>
    </row>
    <row r="859" spans="1:204" ht="12.75" customHeight="1" x14ac:dyDescent="0.2">
      <c r="A859" s="2">
        <v>4334</v>
      </c>
      <c r="B859" s="21">
        <f t="shared" si="65"/>
        <v>3.4750000000000001</v>
      </c>
      <c r="C859" s="23">
        <f t="shared" si="66"/>
        <v>3.4750000000000001</v>
      </c>
      <c r="D859" s="15">
        <f t="shared" si="67"/>
        <v>4</v>
      </c>
      <c r="E859" s="15">
        <f t="shared" si="68"/>
        <v>4</v>
      </c>
      <c r="F859" s="15">
        <f t="shared" si="69"/>
        <v>0</v>
      </c>
      <c r="G859" s="17">
        <v>89</v>
      </c>
      <c r="H859" t="s">
        <v>1086</v>
      </c>
      <c r="I859" t="s">
        <v>1086</v>
      </c>
      <c r="J859" s="2">
        <v>86</v>
      </c>
      <c r="K859" s="2">
        <v>96.6</v>
      </c>
      <c r="L859" s="2">
        <v>96.6</v>
      </c>
      <c r="O859" s="2">
        <v>3</v>
      </c>
      <c r="P859" s="2">
        <v>3.4</v>
      </c>
      <c r="S859" s="2">
        <v>41</v>
      </c>
      <c r="T859" s="2">
        <v>46.1</v>
      </c>
      <c r="U859" s="2">
        <v>45</v>
      </c>
      <c r="V859" s="2">
        <v>50.6</v>
      </c>
      <c r="Y859" s="2">
        <v>3</v>
      </c>
      <c r="Z859" s="2">
        <v>3.4</v>
      </c>
      <c r="AB859" s="2">
        <v>36</v>
      </c>
      <c r="AD859" t="s">
        <v>1086</v>
      </c>
      <c r="AE859" t="s">
        <v>1086</v>
      </c>
      <c r="AZ859" t="s">
        <v>1086</v>
      </c>
      <c r="BA859" t="s">
        <v>1086</v>
      </c>
      <c r="BU859" s="2">
        <v>89</v>
      </c>
      <c r="BV859" t="s">
        <v>1086</v>
      </c>
      <c r="BW859" t="s">
        <v>1086</v>
      </c>
      <c r="BX859" s="2">
        <v>86</v>
      </c>
      <c r="BY859" s="2">
        <v>96.6</v>
      </c>
      <c r="BZ859" s="2">
        <v>96.6</v>
      </c>
      <c r="CC859" s="2">
        <v>3</v>
      </c>
      <c r="CD859" s="2">
        <v>3.4</v>
      </c>
      <c r="CG859" s="2">
        <v>41</v>
      </c>
      <c r="CH859" s="2">
        <v>46.1</v>
      </c>
      <c r="CI859" s="2">
        <v>45</v>
      </c>
      <c r="CJ859" s="2">
        <v>50.6</v>
      </c>
      <c r="CM859" s="2">
        <v>3</v>
      </c>
      <c r="CN859" s="2">
        <v>3.4</v>
      </c>
      <c r="CP859" s="2">
        <v>36</v>
      </c>
      <c r="CQ859" s="2">
        <v>33</v>
      </c>
      <c r="CR859" t="s">
        <v>1086</v>
      </c>
      <c r="CS859" t="s">
        <v>1086</v>
      </c>
      <c r="CT859" s="2">
        <v>33</v>
      </c>
      <c r="CU859" s="2">
        <v>100</v>
      </c>
      <c r="CV859" s="2">
        <v>100</v>
      </c>
      <c r="DE859" s="2">
        <v>33</v>
      </c>
      <c r="DF859" s="2">
        <v>100</v>
      </c>
      <c r="DL859" s="2">
        <v>2</v>
      </c>
      <c r="DN859" t="s">
        <v>1086</v>
      </c>
      <c r="DO859" t="s">
        <v>1086</v>
      </c>
      <c r="EJ859" t="s">
        <v>1086</v>
      </c>
      <c r="EK859" t="s">
        <v>1086</v>
      </c>
      <c r="FE859" s="2">
        <v>33</v>
      </c>
      <c r="FF859" t="s">
        <v>1086</v>
      </c>
      <c r="FG859" t="s">
        <v>1086</v>
      </c>
      <c r="FH859" s="2">
        <v>33</v>
      </c>
      <c r="FI859" s="2">
        <v>100</v>
      </c>
      <c r="FJ859" s="2">
        <v>100</v>
      </c>
      <c r="FS859" s="2">
        <v>33</v>
      </c>
      <c r="FT859" s="2">
        <v>100</v>
      </c>
      <c r="FZ859" s="2">
        <v>2</v>
      </c>
      <c r="GB859" t="s">
        <v>1086</v>
      </c>
      <c r="GC859" t="s">
        <v>1086</v>
      </c>
    </row>
    <row r="860" spans="1:204" ht="12.75" customHeight="1" x14ac:dyDescent="0.2">
      <c r="A860" s="2">
        <v>4335</v>
      </c>
      <c r="B860" s="21">
        <f t="shared" si="65"/>
        <v>3.8029999999999999</v>
      </c>
      <c r="C860" s="23">
        <f t="shared" si="66"/>
        <v>3.8029999999999999</v>
      </c>
      <c r="D860" s="15">
        <f t="shared" si="67"/>
        <v>0</v>
      </c>
      <c r="E860" s="15">
        <f t="shared" si="68"/>
        <v>0</v>
      </c>
      <c r="F860" s="15">
        <f t="shared" si="69"/>
        <v>0</v>
      </c>
      <c r="G860" s="17">
        <v>15</v>
      </c>
      <c r="H860" t="s">
        <v>1086</v>
      </c>
      <c r="I860" t="s">
        <v>1086</v>
      </c>
      <c r="J860" s="2">
        <v>14</v>
      </c>
      <c r="K860" s="2">
        <v>93.3</v>
      </c>
      <c r="L860" s="2">
        <v>93.3</v>
      </c>
      <c r="O860" s="2">
        <v>1</v>
      </c>
      <c r="P860" s="2">
        <v>6.7</v>
      </c>
      <c r="S860" s="2">
        <v>1</v>
      </c>
      <c r="T860" s="2">
        <v>6.7</v>
      </c>
      <c r="U860" s="2">
        <v>13</v>
      </c>
      <c r="V860" s="2">
        <v>86.7</v>
      </c>
      <c r="Y860" s="2">
        <v>1</v>
      </c>
      <c r="Z860" s="2">
        <v>6.7</v>
      </c>
      <c r="AD860" t="s">
        <v>1086</v>
      </c>
      <c r="AE860" t="s">
        <v>1086</v>
      </c>
      <c r="AZ860" t="s">
        <v>1086</v>
      </c>
      <c r="BA860" t="s">
        <v>1086</v>
      </c>
      <c r="BU860" s="2">
        <v>15</v>
      </c>
      <c r="BV860" t="s">
        <v>1086</v>
      </c>
      <c r="BW860" t="s">
        <v>1086</v>
      </c>
      <c r="BX860" s="2">
        <v>14</v>
      </c>
      <c r="BY860" s="2">
        <v>93.3</v>
      </c>
      <c r="BZ860" s="2">
        <v>93.3</v>
      </c>
      <c r="CC860" s="2">
        <v>1</v>
      </c>
      <c r="CD860" s="2">
        <v>6.7</v>
      </c>
      <c r="CG860" s="2">
        <v>1</v>
      </c>
      <c r="CH860" s="2">
        <v>6.7</v>
      </c>
      <c r="CI860" s="2">
        <v>13</v>
      </c>
      <c r="CJ860" s="2">
        <v>86.7</v>
      </c>
      <c r="CM860" s="2">
        <v>1</v>
      </c>
      <c r="CN860" s="2">
        <v>6.7</v>
      </c>
      <c r="CR860" t="s">
        <v>1086</v>
      </c>
      <c r="CS860" t="s">
        <v>1086</v>
      </c>
      <c r="DN860" t="s">
        <v>1086</v>
      </c>
      <c r="DO860" t="s">
        <v>1086</v>
      </c>
      <c r="EJ860" t="s">
        <v>1086</v>
      </c>
      <c r="EK860" t="s">
        <v>1086</v>
      </c>
      <c r="FF860" t="s">
        <v>1086</v>
      </c>
      <c r="FG860" t="s">
        <v>1086</v>
      </c>
      <c r="GB860" t="s">
        <v>1086</v>
      </c>
      <c r="GC860" t="s">
        <v>1086</v>
      </c>
    </row>
    <row r="861" spans="1:204" ht="12.75" customHeight="1" x14ac:dyDescent="0.2">
      <c r="A861" s="2">
        <v>4340</v>
      </c>
      <c r="B861" s="21">
        <f t="shared" si="65"/>
        <v>0</v>
      </c>
      <c r="C861" s="23">
        <f t="shared" si="66"/>
        <v>0</v>
      </c>
      <c r="D861" s="15">
        <f t="shared" si="67"/>
        <v>0</v>
      </c>
      <c r="E861" s="15">
        <f t="shared" si="68"/>
        <v>0</v>
      </c>
      <c r="F861" s="15">
        <f t="shared" si="69"/>
        <v>0</v>
      </c>
      <c r="G861" s="17">
        <v>3</v>
      </c>
      <c r="H861" t="s">
        <v>1086</v>
      </c>
      <c r="I861" t="s">
        <v>1086</v>
      </c>
      <c r="AD861" t="s">
        <v>1086</v>
      </c>
      <c r="AE861" t="s">
        <v>1086</v>
      </c>
      <c r="AZ861" t="s">
        <v>1086</v>
      </c>
      <c r="BA861" t="s">
        <v>1086</v>
      </c>
      <c r="BU861" s="2">
        <v>3</v>
      </c>
      <c r="BV861" t="s">
        <v>1086</v>
      </c>
      <c r="BW861" t="s">
        <v>1086</v>
      </c>
      <c r="CR861" t="s">
        <v>1086</v>
      </c>
      <c r="CS861" t="s">
        <v>1086</v>
      </c>
      <c r="DN861" t="s">
        <v>1086</v>
      </c>
      <c r="DO861" t="s">
        <v>1086</v>
      </c>
      <c r="EJ861" t="s">
        <v>1086</v>
      </c>
      <c r="EK861" t="s">
        <v>1086</v>
      </c>
      <c r="FF861" t="s">
        <v>1086</v>
      </c>
      <c r="FG861" t="s">
        <v>1086</v>
      </c>
      <c r="GA861" s="2">
        <v>3</v>
      </c>
      <c r="GB861" t="s">
        <v>1086</v>
      </c>
      <c r="GC861" t="s">
        <v>1086</v>
      </c>
    </row>
    <row r="862" spans="1:204" ht="12.75" customHeight="1" x14ac:dyDescent="0.2">
      <c r="A862" s="2">
        <v>4357</v>
      </c>
      <c r="B862" s="21">
        <f t="shared" si="65"/>
        <v>3.5529999999999995</v>
      </c>
      <c r="C862" s="23">
        <f t="shared" si="66"/>
        <v>3.5529999999999995</v>
      </c>
      <c r="D862" s="15">
        <f t="shared" si="67"/>
        <v>0</v>
      </c>
      <c r="E862" s="15">
        <f t="shared" si="68"/>
        <v>0</v>
      </c>
      <c r="F862" s="15">
        <f t="shared" si="69"/>
        <v>0</v>
      </c>
      <c r="G862" s="17">
        <v>65</v>
      </c>
      <c r="H862" t="s">
        <v>1086</v>
      </c>
      <c r="I862" t="s">
        <v>1086</v>
      </c>
      <c r="J862" s="2">
        <v>61</v>
      </c>
      <c r="K862" s="2">
        <v>93.8</v>
      </c>
      <c r="L862" s="2">
        <v>93.8</v>
      </c>
      <c r="M862" s="2">
        <v>2</v>
      </c>
      <c r="N862" s="2">
        <v>3.1</v>
      </c>
      <c r="O862" s="2">
        <v>2</v>
      </c>
      <c r="P862" s="2">
        <v>3.1</v>
      </c>
      <c r="S862" s="2">
        <v>19</v>
      </c>
      <c r="T862" s="2">
        <v>29.2</v>
      </c>
      <c r="U862" s="2">
        <v>42</v>
      </c>
      <c r="V862" s="2">
        <v>64.599999999999994</v>
      </c>
      <c r="Y862" s="2">
        <v>4</v>
      </c>
      <c r="Z862" s="2">
        <v>6.2</v>
      </c>
      <c r="AD862" t="s">
        <v>1086</v>
      </c>
      <c r="AE862" t="s">
        <v>1086</v>
      </c>
      <c r="AZ862" t="s">
        <v>1086</v>
      </c>
      <c r="BA862" t="s">
        <v>1086</v>
      </c>
      <c r="BU862" s="2">
        <v>65</v>
      </c>
      <c r="BV862" t="s">
        <v>1086</v>
      </c>
      <c r="BW862" t="s">
        <v>1086</v>
      </c>
      <c r="BX862" s="2">
        <v>61</v>
      </c>
      <c r="BY862" s="2">
        <v>93.8</v>
      </c>
      <c r="BZ862" s="2">
        <v>93.8</v>
      </c>
      <c r="CA862" s="2">
        <v>2</v>
      </c>
      <c r="CB862" s="2">
        <v>3.1</v>
      </c>
      <c r="CC862" s="2">
        <v>2</v>
      </c>
      <c r="CD862" s="2">
        <v>3.1</v>
      </c>
      <c r="CG862" s="2">
        <v>19</v>
      </c>
      <c r="CH862" s="2">
        <v>29.2</v>
      </c>
      <c r="CI862" s="2">
        <v>42</v>
      </c>
      <c r="CJ862" s="2">
        <v>64.599999999999994</v>
      </c>
      <c r="CM862" s="2">
        <v>4</v>
      </c>
      <c r="CN862" s="2">
        <v>6.2</v>
      </c>
      <c r="CR862" t="s">
        <v>1086</v>
      </c>
      <c r="CS862" t="s">
        <v>1086</v>
      </c>
      <c r="DN862" t="s">
        <v>1086</v>
      </c>
      <c r="DO862" t="s">
        <v>1086</v>
      </c>
      <c r="EJ862" t="s">
        <v>1086</v>
      </c>
      <c r="EK862" t="s">
        <v>1086</v>
      </c>
      <c r="FF862" t="s">
        <v>1086</v>
      </c>
      <c r="FG862" t="s">
        <v>1086</v>
      </c>
      <c r="GB862" t="s">
        <v>1086</v>
      </c>
      <c r="GC862" t="s">
        <v>1086</v>
      </c>
    </row>
    <row r="863" spans="1:204" ht="12.75" customHeight="1" x14ac:dyDescent="0.2">
      <c r="A863" s="2">
        <v>4359</v>
      </c>
      <c r="B863" s="21">
        <f t="shared" si="65"/>
        <v>3.58</v>
      </c>
      <c r="C863" s="23">
        <f t="shared" si="66"/>
        <v>3.58</v>
      </c>
      <c r="D863" s="15">
        <f t="shared" si="67"/>
        <v>0</v>
      </c>
      <c r="E863" s="15">
        <f t="shared" si="68"/>
        <v>0</v>
      </c>
      <c r="F863" s="15">
        <f t="shared" si="69"/>
        <v>0</v>
      </c>
      <c r="G863" s="17">
        <v>50</v>
      </c>
      <c r="H863" t="s">
        <v>1086</v>
      </c>
      <c r="I863" t="s">
        <v>1086</v>
      </c>
      <c r="J863" s="2">
        <v>49</v>
      </c>
      <c r="K863" s="2">
        <v>98</v>
      </c>
      <c r="L863" s="2">
        <v>98</v>
      </c>
      <c r="O863" s="2">
        <v>1</v>
      </c>
      <c r="P863" s="2">
        <v>2</v>
      </c>
      <c r="S863" s="2">
        <v>19</v>
      </c>
      <c r="T863" s="2">
        <v>38</v>
      </c>
      <c r="U863" s="2">
        <v>30</v>
      </c>
      <c r="V863" s="2">
        <v>60</v>
      </c>
      <c r="Y863" s="2">
        <v>1</v>
      </c>
      <c r="Z863" s="2">
        <v>2</v>
      </c>
      <c r="AB863" s="2">
        <v>6</v>
      </c>
      <c r="AD863" t="s">
        <v>1086</v>
      </c>
      <c r="AE863" t="s">
        <v>1086</v>
      </c>
      <c r="AZ863" t="s">
        <v>1086</v>
      </c>
      <c r="BA863" t="s">
        <v>1086</v>
      </c>
      <c r="BU863" s="2">
        <v>50</v>
      </c>
      <c r="BV863" t="s">
        <v>1086</v>
      </c>
      <c r="BW863" t="s">
        <v>1086</v>
      </c>
      <c r="BX863" s="2">
        <v>49</v>
      </c>
      <c r="BY863" s="2">
        <v>98</v>
      </c>
      <c r="BZ863" s="2">
        <v>98</v>
      </c>
      <c r="CC863" s="2">
        <v>1</v>
      </c>
      <c r="CD863" s="2">
        <v>2</v>
      </c>
      <c r="CG863" s="2">
        <v>19</v>
      </c>
      <c r="CH863" s="2">
        <v>38</v>
      </c>
      <c r="CI863" s="2">
        <v>30</v>
      </c>
      <c r="CJ863" s="2">
        <v>60</v>
      </c>
      <c r="CM863" s="2">
        <v>1</v>
      </c>
      <c r="CN863" s="2">
        <v>2</v>
      </c>
      <c r="CP863" s="2">
        <v>6</v>
      </c>
      <c r="CQ863" s="2">
        <v>6</v>
      </c>
      <c r="CR863" t="s">
        <v>1086</v>
      </c>
      <c r="CS863" t="s">
        <v>1086</v>
      </c>
      <c r="DN863" t="s">
        <v>1086</v>
      </c>
      <c r="DO863" t="s">
        <v>1086</v>
      </c>
      <c r="EJ863" t="s">
        <v>1086</v>
      </c>
      <c r="EK863" t="s">
        <v>1086</v>
      </c>
      <c r="FE863" s="2">
        <v>6</v>
      </c>
      <c r="FF863" t="s">
        <v>1086</v>
      </c>
      <c r="FG863" t="s">
        <v>1086</v>
      </c>
      <c r="GB863" t="s">
        <v>1086</v>
      </c>
      <c r="GC863" t="s">
        <v>1086</v>
      </c>
    </row>
    <row r="864" spans="1:204" ht="12.75" customHeight="1" x14ac:dyDescent="0.2">
      <c r="A864" s="2">
        <v>4363</v>
      </c>
      <c r="B864" s="21">
        <f t="shared" si="65"/>
        <v>2.778</v>
      </c>
      <c r="C864" s="23">
        <f t="shared" si="66"/>
        <v>2.778</v>
      </c>
      <c r="D864" s="15">
        <f t="shared" si="67"/>
        <v>3.9409999999999998</v>
      </c>
      <c r="E864" s="15">
        <f t="shared" si="68"/>
        <v>3.9409999999999998</v>
      </c>
      <c r="F864" s="15">
        <f t="shared" si="69"/>
        <v>0</v>
      </c>
      <c r="G864" s="17">
        <v>297</v>
      </c>
      <c r="H864" t="s">
        <v>1086</v>
      </c>
      <c r="I864" t="s">
        <v>1086</v>
      </c>
      <c r="J864" s="2">
        <v>199</v>
      </c>
      <c r="K864" s="2">
        <v>67</v>
      </c>
      <c r="L864" s="2">
        <v>67</v>
      </c>
      <c r="M864" s="2">
        <v>24</v>
      </c>
      <c r="N864" s="2">
        <v>8.1</v>
      </c>
      <c r="O864" s="2">
        <v>74</v>
      </c>
      <c r="P864" s="2">
        <v>24.9</v>
      </c>
      <c r="S864" s="2">
        <v>143</v>
      </c>
      <c r="T864" s="2">
        <v>48.1</v>
      </c>
      <c r="U864" s="2">
        <v>56</v>
      </c>
      <c r="V864" s="2">
        <v>18.899999999999999</v>
      </c>
      <c r="Y864" s="2">
        <v>98</v>
      </c>
      <c r="Z864" s="2">
        <v>33</v>
      </c>
      <c r="AB864" s="2">
        <v>102</v>
      </c>
      <c r="AD864" t="s">
        <v>1086</v>
      </c>
      <c r="AE864" t="s">
        <v>1086</v>
      </c>
      <c r="AZ864" t="s">
        <v>1086</v>
      </c>
      <c r="BA864" t="s">
        <v>1086</v>
      </c>
      <c r="BU864" s="2">
        <v>297</v>
      </c>
      <c r="BV864" t="s">
        <v>1086</v>
      </c>
      <c r="BW864" t="s">
        <v>1086</v>
      </c>
      <c r="BX864" s="2">
        <v>199</v>
      </c>
      <c r="BY864" s="2">
        <v>67</v>
      </c>
      <c r="BZ864" s="2">
        <v>67</v>
      </c>
      <c r="CA864" s="2">
        <v>24</v>
      </c>
      <c r="CB864" s="2">
        <v>8.1</v>
      </c>
      <c r="CC864" s="2">
        <v>74</v>
      </c>
      <c r="CD864" s="2">
        <v>24.9</v>
      </c>
      <c r="CG864" s="2">
        <v>143</v>
      </c>
      <c r="CH864" s="2">
        <v>48.1</v>
      </c>
      <c r="CI864" s="2">
        <v>56</v>
      </c>
      <c r="CJ864" s="2">
        <v>18.899999999999999</v>
      </c>
      <c r="CM864" s="2">
        <v>98</v>
      </c>
      <c r="CN864" s="2">
        <v>33</v>
      </c>
      <c r="CP864" s="2">
        <v>102</v>
      </c>
      <c r="CQ864" s="2">
        <v>68</v>
      </c>
      <c r="CR864" t="s">
        <v>1086</v>
      </c>
      <c r="CS864" t="s">
        <v>1086</v>
      </c>
      <c r="CT864" s="2">
        <v>68</v>
      </c>
      <c r="CU864" s="2">
        <v>100</v>
      </c>
      <c r="CV864" s="2">
        <v>100</v>
      </c>
      <c r="DC864" s="2">
        <v>4</v>
      </c>
      <c r="DD864" s="2">
        <v>5.9</v>
      </c>
      <c r="DE864" s="2">
        <v>64</v>
      </c>
      <c r="DF864" s="2">
        <v>94.1</v>
      </c>
      <c r="DN864" t="s">
        <v>1086</v>
      </c>
      <c r="DO864" t="s">
        <v>1086</v>
      </c>
      <c r="EJ864" t="s">
        <v>1086</v>
      </c>
      <c r="EK864" t="s">
        <v>1086</v>
      </c>
      <c r="FE864" s="2">
        <v>68</v>
      </c>
      <c r="FF864" t="s">
        <v>1086</v>
      </c>
      <c r="FG864" t="s">
        <v>1086</v>
      </c>
      <c r="FH864" s="2">
        <v>68</v>
      </c>
      <c r="FI864" s="2">
        <v>100</v>
      </c>
      <c r="FJ864" s="2">
        <v>100</v>
      </c>
      <c r="FQ864" s="2">
        <v>4</v>
      </c>
      <c r="FR864" s="2">
        <v>5.9</v>
      </c>
      <c r="FS864" s="2">
        <v>64</v>
      </c>
      <c r="FT864" s="2">
        <v>94.1</v>
      </c>
      <c r="GB864" t="s">
        <v>1086</v>
      </c>
      <c r="GC864" t="s">
        <v>1086</v>
      </c>
    </row>
    <row r="865" spans="1:204" ht="12.75" customHeight="1" x14ac:dyDescent="0.2">
      <c r="A865" s="2">
        <v>4369</v>
      </c>
      <c r="B865" s="21">
        <f t="shared" si="65"/>
        <v>2.8860000000000001</v>
      </c>
      <c r="C865" s="23">
        <f t="shared" si="66"/>
        <v>2.8860000000000001</v>
      </c>
      <c r="D865" s="15">
        <f t="shared" si="67"/>
        <v>0</v>
      </c>
      <c r="E865" s="15">
        <f t="shared" si="68"/>
        <v>0</v>
      </c>
      <c r="F865" s="15">
        <f t="shared" si="69"/>
        <v>0</v>
      </c>
      <c r="G865" s="17">
        <v>27</v>
      </c>
      <c r="H865" t="s">
        <v>1086</v>
      </c>
      <c r="I865" t="s">
        <v>1086</v>
      </c>
      <c r="J865" s="2">
        <v>19</v>
      </c>
      <c r="K865" s="2">
        <v>70.400000000000006</v>
      </c>
      <c r="L865" s="2">
        <v>70.400000000000006</v>
      </c>
      <c r="M865" s="2">
        <v>3</v>
      </c>
      <c r="N865" s="2">
        <v>11.1</v>
      </c>
      <c r="O865" s="2">
        <v>5</v>
      </c>
      <c r="P865" s="2">
        <v>18.5</v>
      </c>
      <c r="S865" s="2">
        <v>11</v>
      </c>
      <c r="T865" s="2">
        <v>40.700000000000003</v>
      </c>
      <c r="U865" s="2">
        <v>8</v>
      </c>
      <c r="V865" s="2">
        <v>29.6</v>
      </c>
      <c r="Y865" s="2">
        <v>8</v>
      </c>
      <c r="Z865" s="2">
        <v>29.6</v>
      </c>
      <c r="AD865" t="s">
        <v>1086</v>
      </c>
      <c r="AE865" t="s">
        <v>1086</v>
      </c>
      <c r="AZ865" t="s">
        <v>1086</v>
      </c>
      <c r="BA865" t="s">
        <v>1086</v>
      </c>
      <c r="BU865" s="2">
        <v>27</v>
      </c>
      <c r="BV865" t="s">
        <v>1086</v>
      </c>
      <c r="BW865" t="s">
        <v>1086</v>
      </c>
      <c r="BX865" s="2">
        <v>19</v>
      </c>
      <c r="BY865" s="2">
        <v>70.400000000000006</v>
      </c>
      <c r="BZ865" s="2">
        <v>70.400000000000006</v>
      </c>
      <c r="CA865" s="2">
        <v>3</v>
      </c>
      <c r="CB865" s="2">
        <v>11.1</v>
      </c>
      <c r="CC865" s="2">
        <v>5</v>
      </c>
      <c r="CD865" s="2">
        <v>18.5</v>
      </c>
      <c r="CG865" s="2">
        <v>11</v>
      </c>
      <c r="CH865" s="2">
        <v>40.700000000000003</v>
      </c>
      <c r="CI865" s="2">
        <v>8</v>
      </c>
      <c r="CJ865" s="2">
        <v>29.6</v>
      </c>
      <c r="CM865" s="2">
        <v>8</v>
      </c>
      <c r="CN865" s="2">
        <v>29.6</v>
      </c>
      <c r="CR865" t="s">
        <v>1086</v>
      </c>
      <c r="CS865" t="s">
        <v>1086</v>
      </c>
      <c r="DN865" t="s">
        <v>1086</v>
      </c>
      <c r="DO865" t="s">
        <v>1086</v>
      </c>
      <c r="EJ865" t="s">
        <v>1086</v>
      </c>
      <c r="EK865" t="s">
        <v>1086</v>
      </c>
      <c r="FF865" t="s">
        <v>1086</v>
      </c>
      <c r="FG865" t="s">
        <v>1086</v>
      </c>
      <c r="GB865" t="s">
        <v>1086</v>
      </c>
      <c r="GC865" t="s">
        <v>1086</v>
      </c>
    </row>
    <row r="866" spans="1:204" ht="12.75" customHeight="1" x14ac:dyDescent="0.2">
      <c r="A866" s="2">
        <v>4371</v>
      </c>
      <c r="B866" s="21">
        <f t="shared" si="65"/>
        <v>3.6329999999999996</v>
      </c>
      <c r="C866" s="23">
        <f t="shared" si="66"/>
        <v>3.6329999999999996</v>
      </c>
      <c r="D866" s="15">
        <f t="shared" si="67"/>
        <v>3.9849999999999999</v>
      </c>
      <c r="E866" s="15">
        <f t="shared" si="68"/>
        <v>3.9849999999999999</v>
      </c>
      <c r="F866" s="15">
        <f t="shared" si="69"/>
        <v>0</v>
      </c>
      <c r="G866" s="17">
        <v>258</v>
      </c>
      <c r="H866" t="s">
        <v>1086</v>
      </c>
      <c r="I866" t="s">
        <v>1086</v>
      </c>
      <c r="J866" s="2">
        <v>247</v>
      </c>
      <c r="K866" s="2">
        <v>95.7</v>
      </c>
      <c r="L866" s="2">
        <v>95.7</v>
      </c>
      <c r="M866" s="2">
        <v>3</v>
      </c>
      <c r="N866" s="2">
        <v>1.2</v>
      </c>
      <c r="O866" s="2">
        <v>8</v>
      </c>
      <c r="P866" s="2">
        <v>3.1</v>
      </c>
      <c r="Q866" s="2">
        <v>4</v>
      </c>
      <c r="R866" s="2">
        <v>1.6</v>
      </c>
      <c r="S866" s="2">
        <v>53</v>
      </c>
      <c r="T866" s="2">
        <v>20.5</v>
      </c>
      <c r="U866" s="2">
        <v>190</v>
      </c>
      <c r="V866" s="2">
        <v>73.599999999999994</v>
      </c>
      <c r="Y866" s="2">
        <v>11</v>
      </c>
      <c r="Z866" s="2">
        <v>4.3</v>
      </c>
      <c r="AB866" s="2">
        <v>160</v>
      </c>
      <c r="AD866" t="s">
        <v>1086</v>
      </c>
      <c r="AE866" t="s">
        <v>1086</v>
      </c>
      <c r="AZ866" t="s">
        <v>1086</v>
      </c>
      <c r="BA866" t="s">
        <v>1086</v>
      </c>
      <c r="BU866" s="2">
        <v>258</v>
      </c>
      <c r="BV866" t="s">
        <v>1086</v>
      </c>
      <c r="BW866" t="s">
        <v>1086</v>
      </c>
      <c r="BX866" s="2">
        <v>247</v>
      </c>
      <c r="BY866" s="2">
        <v>95.7</v>
      </c>
      <c r="BZ866" s="2">
        <v>95.7</v>
      </c>
      <c r="CA866" s="2">
        <v>3</v>
      </c>
      <c r="CB866" s="2">
        <v>1.2</v>
      </c>
      <c r="CC866" s="2">
        <v>8</v>
      </c>
      <c r="CD866" s="2">
        <v>3.1</v>
      </c>
      <c r="CE866" s="2">
        <v>4</v>
      </c>
      <c r="CF866" s="2">
        <v>1.6</v>
      </c>
      <c r="CG866" s="2">
        <v>53</v>
      </c>
      <c r="CH866" s="2">
        <v>20.5</v>
      </c>
      <c r="CI866" s="2">
        <v>190</v>
      </c>
      <c r="CJ866" s="2">
        <v>73.599999999999994</v>
      </c>
      <c r="CM866" s="2">
        <v>11</v>
      </c>
      <c r="CN866" s="2">
        <v>4.3</v>
      </c>
      <c r="CP866" s="2">
        <v>160</v>
      </c>
      <c r="CQ866" s="2">
        <v>131</v>
      </c>
      <c r="CR866" t="s">
        <v>1086</v>
      </c>
      <c r="CS866" t="s">
        <v>1086</v>
      </c>
      <c r="CT866" s="2">
        <v>131</v>
      </c>
      <c r="CU866" s="2">
        <v>100</v>
      </c>
      <c r="CV866" s="2">
        <v>100</v>
      </c>
      <c r="DC866" s="2">
        <v>2</v>
      </c>
      <c r="DD866" s="2">
        <v>1.5</v>
      </c>
      <c r="DE866" s="2">
        <v>129</v>
      </c>
      <c r="DF866" s="2">
        <v>98.5</v>
      </c>
      <c r="DL866" s="2">
        <v>34</v>
      </c>
      <c r="DN866" t="s">
        <v>1086</v>
      </c>
      <c r="DO866" t="s">
        <v>1086</v>
      </c>
      <c r="EJ866" t="s">
        <v>1086</v>
      </c>
      <c r="EK866" t="s">
        <v>1086</v>
      </c>
      <c r="FE866" s="2">
        <v>131</v>
      </c>
      <c r="FF866" t="s">
        <v>1086</v>
      </c>
      <c r="FG866" t="s">
        <v>1086</v>
      </c>
      <c r="FH866" s="2">
        <v>131</v>
      </c>
      <c r="FI866" s="2">
        <v>100</v>
      </c>
      <c r="FJ866" s="2">
        <v>100</v>
      </c>
      <c r="FQ866" s="2">
        <v>2</v>
      </c>
      <c r="FR866" s="2">
        <v>1.5</v>
      </c>
      <c r="FS866" s="2">
        <v>129</v>
      </c>
      <c r="FT866" s="2">
        <v>98.5</v>
      </c>
      <c r="FZ866" s="2">
        <v>34</v>
      </c>
      <c r="GB866" t="s">
        <v>1086</v>
      </c>
      <c r="GC866" t="s">
        <v>1086</v>
      </c>
    </row>
    <row r="867" spans="1:204" ht="12.75" customHeight="1" x14ac:dyDescent="0.2">
      <c r="A867" s="2">
        <v>4385</v>
      </c>
      <c r="B867" s="21">
        <f t="shared" si="65"/>
        <v>3.5389999999999997</v>
      </c>
      <c r="C867" s="23">
        <f t="shared" si="66"/>
        <v>3.5389999999999997</v>
      </c>
      <c r="D867" s="15">
        <f t="shared" si="67"/>
        <v>3.855</v>
      </c>
      <c r="E867" s="15">
        <f t="shared" si="68"/>
        <v>3.855</v>
      </c>
      <c r="F867" s="15">
        <f t="shared" si="69"/>
        <v>3.7070000000000003</v>
      </c>
      <c r="G867" s="17">
        <v>135</v>
      </c>
      <c r="H867" t="s">
        <v>1086</v>
      </c>
      <c r="I867" t="s">
        <v>1086</v>
      </c>
      <c r="J867" s="2">
        <v>128</v>
      </c>
      <c r="K867" s="2">
        <v>94.8</v>
      </c>
      <c r="L867" s="2">
        <v>94.8</v>
      </c>
      <c r="M867" s="2">
        <v>1</v>
      </c>
      <c r="N867" s="2">
        <v>0.7</v>
      </c>
      <c r="O867" s="2">
        <v>6</v>
      </c>
      <c r="P867" s="2">
        <v>4.4000000000000004</v>
      </c>
      <c r="S867" s="2">
        <v>47</v>
      </c>
      <c r="T867" s="2">
        <v>34.799999999999997</v>
      </c>
      <c r="U867" s="2">
        <v>81</v>
      </c>
      <c r="V867" s="2">
        <v>60</v>
      </c>
      <c r="Y867" s="2">
        <v>7</v>
      </c>
      <c r="Z867" s="2">
        <v>5.2</v>
      </c>
      <c r="AB867" s="2">
        <v>70</v>
      </c>
      <c r="AD867" t="s">
        <v>1086</v>
      </c>
      <c r="AE867" t="s">
        <v>1086</v>
      </c>
      <c r="AZ867" t="s">
        <v>1086</v>
      </c>
      <c r="BA867" t="s">
        <v>1086</v>
      </c>
      <c r="BU867" s="2">
        <v>135</v>
      </c>
      <c r="BV867" t="s">
        <v>1086</v>
      </c>
      <c r="BW867" t="s">
        <v>1086</v>
      </c>
      <c r="BX867" s="2">
        <v>128</v>
      </c>
      <c r="BY867" s="2">
        <v>94.8</v>
      </c>
      <c r="BZ867" s="2">
        <v>94.8</v>
      </c>
      <c r="CA867" s="2">
        <v>1</v>
      </c>
      <c r="CB867" s="2">
        <v>0.7</v>
      </c>
      <c r="CC867" s="2">
        <v>6</v>
      </c>
      <c r="CD867" s="2">
        <v>4.4000000000000004</v>
      </c>
      <c r="CG867" s="2">
        <v>47</v>
      </c>
      <c r="CH867" s="2">
        <v>34.799999999999997</v>
      </c>
      <c r="CI867" s="2">
        <v>81</v>
      </c>
      <c r="CJ867" s="2">
        <v>60</v>
      </c>
      <c r="CM867" s="2">
        <v>7</v>
      </c>
      <c r="CN867" s="2">
        <v>5.2</v>
      </c>
      <c r="CP867" s="2">
        <v>70</v>
      </c>
      <c r="CQ867" s="2">
        <v>62</v>
      </c>
      <c r="CR867" t="s">
        <v>1086</v>
      </c>
      <c r="CS867" t="s">
        <v>1086</v>
      </c>
      <c r="CT867" s="2">
        <v>62</v>
      </c>
      <c r="CU867" s="2">
        <v>100</v>
      </c>
      <c r="CV867" s="2">
        <v>100</v>
      </c>
      <c r="DC867" s="2">
        <v>9</v>
      </c>
      <c r="DD867" s="2">
        <v>14.5</v>
      </c>
      <c r="DE867" s="2">
        <v>53</v>
      </c>
      <c r="DF867" s="2">
        <v>85.5</v>
      </c>
      <c r="DN867" t="s">
        <v>1086</v>
      </c>
      <c r="DO867" t="s">
        <v>1086</v>
      </c>
      <c r="EJ867" t="s">
        <v>1086</v>
      </c>
      <c r="EK867" t="s">
        <v>1086</v>
      </c>
      <c r="FE867" s="2">
        <v>62</v>
      </c>
      <c r="FF867" t="s">
        <v>1086</v>
      </c>
      <c r="FG867" t="s">
        <v>1086</v>
      </c>
      <c r="FH867" s="2">
        <v>62</v>
      </c>
      <c r="FI867" s="2">
        <v>100</v>
      </c>
      <c r="FJ867" s="2">
        <v>100</v>
      </c>
      <c r="FQ867" s="2">
        <v>9</v>
      </c>
      <c r="FR867" s="2">
        <v>14.5</v>
      </c>
      <c r="FS867" s="2">
        <v>53</v>
      </c>
      <c r="FT867" s="2">
        <v>85.5</v>
      </c>
      <c r="GA867" s="2">
        <v>58</v>
      </c>
      <c r="GB867" t="s">
        <v>1086</v>
      </c>
      <c r="GC867" t="s">
        <v>1086</v>
      </c>
      <c r="GD867" s="2">
        <v>57</v>
      </c>
      <c r="GE867" s="2">
        <v>98.3</v>
      </c>
      <c r="GF867" s="2">
        <v>98.3</v>
      </c>
      <c r="GI867" s="2">
        <v>1</v>
      </c>
      <c r="GJ867" s="2">
        <v>1.7</v>
      </c>
      <c r="GM867" s="2">
        <v>15</v>
      </c>
      <c r="GN867" s="2">
        <v>25.9</v>
      </c>
      <c r="GO867" s="2">
        <v>42</v>
      </c>
      <c r="GP867" s="2">
        <v>72.400000000000006</v>
      </c>
      <c r="GS867" s="2">
        <v>1</v>
      </c>
      <c r="GT867" s="2">
        <v>1.7</v>
      </c>
    </row>
    <row r="868" spans="1:204" ht="12.75" customHeight="1" x14ac:dyDescent="0.2">
      <c r="A868" s="2">
        <v>4386</v>
      </c>
      <c r="B868" s="21">
        <f t="shared" si="65"/>
        <v>2.7960000000000003</v>
      </c>
      <c r="C868" s="23">
        <f t="shared" si="66"/>
        <v>2.7960000000000003</v>
      </c>
      <c r="D868" s="15">
        <f t="shared" si="67"/>
        <v>3.8709999999999996</v>
      </c>
      <c r="E868" s="15">
        <f t="shared" si="68"/>
        <v>3.8709999999999996</v>
      </c>
      <c r="F868" s="15">
        <f t="shared" si="69"/>
        <v>0</v>
      </c>
      <c r="G868" s="17">
        <v>376</v>
      </c>
      <c r="H868" t="s">
        <v>1086</v>
      </c>
      <c r="I868" t="s">
        <v>1086</v>
      </c>
      <c r="J868" s="2">
        <v>231</v>
      </c>
      <c r="K868" s="2">
        <v>61.4</v>
      </c>
      <c r="L868" s="2">
        <v>61.4</v>
      </c>
      <c r="M868" s="2">
        <v>43</v>
      </c>
      <c r="N868" s="2">
        <v>11.4</v>
      </c>
      <c r="O868" s="2">
        <v>102</v>
      </c>
      <c r="P868" s="2">
        <v>27.1</v>
      </c>
      <c r="S868" s="2">
        <v>119</v>
      </c>
      <c r="T868" s="2">
        <v>31.6</v>
      </c>
      <c r="U868" s="2">
        <v>112</v>
      </c>
      <c r="V868" s="2">
        <v>29.8</v>
      </c>
      <c r="Y868" s="2">
        <v>145</v>
      </c>
      <c r="Z868" s="2">
        <v>38.6</v>
      </c>
      <c r="AB868" s="2">
        <v>79</v>
      </c>
      <c r="AD868" t="s">
        <v>1086</v>
      </c>
      <c r="AE868" t="s">
        <v>1086</v>
      </c>
      <c r="AZ868" t="s">
        <v>1086</v>
      </c>
      <c r="BA868" t="s">
        <v>1086</v>
      </c>
      <c r="BU868" s="2">
        <v>376</v>
      </c>
      <c r="BV868" t="s">
        <v>1086</v>
      </c>
      <c r="BW868" t="s">
        <v>1086</v>
      </c>
      <c r="BX868" s="2">
        <v>231</v>
      </c>
      <c r="BY868" s="2">
        <v>61.4</v>
      </c>
      <c r="BZ868" s="2">
        <v>61.4</v>
      </c>
      <c r="CA868" s="2">
        <v>43</v>
      </c>
      <c r="CB868" s="2">
        <v>11.4</v>
      </c>
      <c r="CC868" s="2">
        <v>102</v>
      </c>
      <c r="CD868" s="2">
        <v>27.1</v>
      </c>
      <c r="CG868" s="2">
        <v>119</v>
      </c>
      <c r="CH868" s="2">
        <v>31.6</v>
      </c>
      <c r="CI868" s="2">
        <v>112</v>
      </c>
      <c r="CJ868" s="2">
        <v>29.8</v>
      </c>
      <c r="CM868" s="2">
        <v>145</v>
      </c>
      <c r="CN868" s="2">
        <v>38.6</v>
      </c>
      <c r="CP868" s="2">
        <v>79</v>
      </c>
      <c r="CQ868" s="2">
        <v>85</v>
      </c>
      <c r="CR868" t="s">
        <v>1086</v>
      </c>
      <c r="CS868" t="s">
        <v>1086</v>
      </c>
      <c r="CT868" s="2">
        <v>85</v>
      </c>
      <c r="CU868" s="2">
        <v>100</v>
      </c>
      <c r="CV868" s="2">
        <v>100</v>
      </c>
      <c r="DC868" s="2">
        <v>11</v>
      </c>
      <c r="DD868" s="2">
        <v>12.9</v>
      </c>
      <c r="DE868" s="2">
        <v>74</v>
      </c>
      <c r="DF868" s="2">
        <v>87.1</v>
      </c>
      <c r="DN868" t="s">
        <v>1086</v>
      </c>
      <c r="DO868" t="s">
        <v>1086</v>
      </c>
      <c r="EJ868" t="s">
        <v>1086</v>
      </c>
      <c r="EK868" t="s">
        <v>1086</v>
      </c>
      <c r="FE868" s="2">
        <v>85</v>
      </c>
      <c r="FF868" t="s">
        <v>1086</v>
      </c>
      <c r="FG868" t="s">
        <v>1086</v>
      </c>
      <c r="FH868" s="2">
        <v>85</v>
      </c>
      <c r="FI868" s="2">
        <v>100</v>
      </c>
      <c r="FJ868" s="2">
        <v>100</v>
      </c>
      <c r="FQ868" s="2">
        <v>11</v>
      </c>
      <c r="FR868" s="2">
        <v>12.9</v>
      </c>
      <c r="FS868" s="2">
        <v>74</v>
      </c>
      <c r="FT868" s="2">
        <v>87.1</v>
      </c>
      <c r="GB868" t="s">
        <v>1086</v>
      </c>
      <c r="GC868" t="s">
        <v>1086</v>
      </c>
    </row>
    <row r="869" spans="1:204" ht="12.75" customHeight="1" x14ac:dyDescent="0.2">
      <c r="A869" s="2">
        <v>4387</v>
      </c>
      <c r="B869" s="21">
        <f t="shared" si="65"/>
        <v>3.5419999999999998</v>
      </c>
      <c r="C869" s="23">
        <f t="shared" si="66"/>
        <v>3.5419999999999998</v>
      </c>
      <c r="D869" s="15">
        <f t="shared" si="67"/>
        <v>3.895</v>
      </c>
      <c r="E869" s="15">
        <f t="shared" si="68"/>
        <v>3.895</v>
      </c>
      <c r="F869" s="15">
        <f t="shared" si="69"/>
        <v>0</v>
      </c>
      <c r="G869" s="17">
        <v>94</v>
      </c>
      <c r="H869" t="s">
        <v>1086</v>
      </c>
      <c r="I869" t="s">
        <v>1086</v>
      </c>
      <c r="J869" s="2">
        <v>93</v>
      </c>
      <c r="K869" s="2">
        <v>98.9</v>
      </c>
      <c r="L869" s="2">
        <v>98.9</v>
      </c>
      <c r="O869" s="2">
        <v>1</v>
      </c>
      <c r="P869" s="2">
        <v>1.1000000000000001</v>
      </c>
      <c r="S869" s="2">
        <v>41</v>
      </c>
      <c r="T869" s="2">
        <v>43.6</v>
      </c>
      <c r="U869" s="2">
        <v>52</v>
      </c>
      <c r="V869" s="2">
        <v>55.3</v>
      </c>
      <c r="Y869" s="2">
        <v>1</v>
      </c>
      <c r="Z869" s="2">
        <v>1.1000000000000001</v>
      </c>
      <c r="AB869" s="2">
        <v>38</v>
      </c>
      <c r="AD869" t="s">
        <v>1086</v>
      </c>
      <c r="AE869" t="s">
        <v>1086</v>
      </c>
      <c r="AZ869" t="s">
        <v>1086</v>
      </c>
      <c r="BA869" t="s">
        <v>1086</v>
      </c>
      <c r="BU869" s="2">
        <v>94</v>
      </c>
      <c r="BV869" t="s">
        <v>1086</v>
      </c>
      <c r="BW869" t="s">
        <v>1086</v>
      </c>
      <c r="BX869" s="2">
        <v>93</v>
      </c>
      <c r="BY869" s="2">
        <v>98.9</v>
      </c>
      <c r="BZ869" s="2">
        <v>98.9</v>
      </c>
      <c r="CC869" s="2">
        <v>1</v>
      </c>
      <c r="CD869" s="2">
        <v>1.1000000000000001</v>
      </c>
      <c r="CG869" s="2">
        <v>41</v>
      </c>
      <c r="CH869" s="2">
        <v>43.6</v>
      </c>
      <c r="CI869" s="2">
        <v>52</v>
      </c>
      <c r="CJ869" s="2">
        <v>55.3</v>
      </c>
      <c r="CM869" s="2">
        <v>1</v>
      </c>
      <c r="CN869" s="2">
        <v>1.1000000000000001</v>
      </c>
      <c r="CP869" s="2">
        <v>38</v>
      </c>
      <c r="CQ869" s="2">
        <v>38</v>
      </c>
      <c r="CR869" t="s">
        <v>1086</v>
      </c>
      <c r="CS869" t="s">
        <v>1086</v>
      </c>
      <c r="CT869" s="2">
        <v>38</v>
      </c>
      <c r="CU869" s="2">
        <v>100</v>
      </c>
      <c r="CV869" s="2">
        <v>100</v>
      </c>
      <c r="DC869" s="2">
        <v>4</v>
      </c>
      <c r="DD869" s="2">
        <v>10.5</v>
      </c>
      <c r="DE869" s="2">
        <v>34</v>
      </c>
      <c r="DF869" s="2">
        <v>89.5</v>
      </c>
      <c r="DN869" t="s">
        <v>1086</v>
      </c>
      <c r="DO869" t="s">
        <v>1086</v>
      </c>
      <c r="EJ869" t="s">
        <v>1086</v>
      </c>
      <c r="EK869" t="s">
        <v>1086</v>
      </c>
      <c r="FE869" s="2">
        <v>38</v>
      </c>
      <c r="FF869" t="s">
        <v>1086</v>
      </c>
      <c r="FG869" t="s">
        <v>1086</v>
      </c>
      <c r="FH869" s="2">
        <v>38</v>
      </c>
      <c r="FI869" s="2">
        <v>100</v>
      </c>
      <c r="FJ869" s="2">
        <v>100</v>
      </c>
      <c r="FQ869" s="2">
        <v>4</v>
      </c>
      <c r="FR869" s="2">
        <v>10.5</v>
      </c>
      <c r="FS869" s="2">
        <v>34</v>
      </c>
      <c r="FT869" s="2">
        <v>89.5</v>
      </c>
      <c r="GB869" t="s">
        <v>1086</v>
      </c>
      <c r="GC869" t="s">
        <v>1086</v>
      </c>
    </row>
    <row r="870" spans="1:204" ht="12.75" customHeight="1" x14ac:dyDescent="0.2">
      <c r="A870" s="2">
        <v>4394</v>
      </c>
      <c r="B870" s="21">
        <f t="shared" si="65"/>
        <v>0</v>
      </c>
      <c r="C870" s="23">
        <f t="shared" si="66"/>
        <v>0</v>
      </c>
      <c r="D870" s="15">
        <f t="shared" si="67"/>
        <v>0</v>
      </c>
      <c r="E870" s="15">
        <f t="shared" si="68"/>
        <v>0</v>
      </c>
      <c r="F870" s="15">
        <f t="shared" si="69"/>
        <v>0</v>
      </c>
      <c r="G870" s="17">
        <v>3</v>
      </c>
      <c r="H870" t="s">
        <v>1086</v>
      </c>
      <c r="I870" t="s">
        <v>1086</v>
      </c>
      <c r="AD870" t="s">
        <v>1086</v>
      </c>
      <c r="AE870" t="s">
        <v>1086</v>
      </c>
      <c r="AZ870" t="s">
        <v>1086</v>
      </c>
      <c r="BA870" t="s">
        <v>1086</v>
      </c>
      <c r="BU870" s="2">
        <v>3</v>
      </c>
      <c r="BV870" t="s">
        <v>1086</v>
      </c>
      <c r="BW870" t="s">
        <v>1086</v>
      </c>
      <c r="CR870" t="s">
        <v>1086</v>
      </c>
      <c r="CS870" t="s">
        <v>1086</v>
      </c>
      <c r="DN870" t="s">
        <v>1086</v>
      </c>
      <c r="DO870" t="s">
        <v>1086</v>
      </c>
      <c r="EJ870" t="s">
        <v>1086</v>
      </c>
      <c r="EK870" t="s">
        <v>1086</v>
      </c>
      <c r="FF870" t="s">
        <v>1086</v>
      </c>
      <c r="FG870" t="s">
        <v>1086</v>
      </c>
      <c r="GB870" t="s">
        <v>1086</v>
      </c>
      <c r="GC870" t="s">
        <v>1086</v>
      </c>
    </row>
    <row r="871" spans="1:204" ht="12.75" customHeight="1" x14ac:dyDescent="0.2">
      <c r="A871" s="2">
        <v>4395</v>
      </c>
      <c r="B871" s="21">
        <f t="shared" si="65"/>
        <v>3.6160000000000001</v>
      </c>
      <c r="C871" s="23">
        <f t="shared" si="66"/>
        <v>3.6160000000000001</v>
      </c>
      <c r="D871" s="15">
        <f t="shared" si="67"/>
        <v>3.8570000000000007</v>
      </c>
      <c r="E871" s="15">
        <f t="shared" si="68"/>
        <v>3.8570000000000007</v>
      </c>
      <c r="F871" s="15">
        <f t="shared" si="69"/>
        <v>0</v>
      </c>
      <c r="G871" s="17">
        <v>125</v>
      </c>
      <c r="H871" t="s">
        <v>1086</v>
      </c>
      <c r="I871" t="s">
        <v>1086</v>
      </c>
      <c r="J871" s="2">
        <v>120</v>
      </c>
      <c r="K871" s="2">
        <v>96</v>
      </c>
      <c r="L871" s="2">
        <v>96</v>
      </c>
      <c r="M871" s="2">
        <v>1</v>
      </c>
      <c r="N871" s="2">
        <v>0.8</v>
      </c>
      <c r="O871" s="2">
        <v>4</v>
      </c>
      <c r="P871" s="2">
        <v>3.2</v>
      </c>
      <c r="S871" s="2">
        <v>37</v>
      </c>
      <c r="T871" s="2">
        <v>29.6</v>
      </c>
      <c r="U871" s="2">
        <v>83</v>
      </c>
      <c r="V871" s="2">
        <v>66.400000000000006</v>
      </c>
      <c r="Y871" s="2">
        <v>5</v>
      </c>
      <c r="Z871" s="2">
        <v>4</v>
      </c>
      <c r="AB871" s="2">
        <v>28</v>
      </c>
      <c r="AD871" t="s">
        <v>1086</v>
      </c>
      <c r="AE871" t="s">
        <v>1086</v>
      </c>
      <c r="AZ871" t="s">
        <v>1086</v>
      </c>
      <c r="BA871" t="s">
        <v>1086</v>
      </c>
      <c r="BU871" s="2">
        <v>125</v>
      </c>
      <c r="BV871" t="s">
        <v>1086</v>
      </c>
      <c r="BW871" t="s">
        <v>1086</v>
      </c>
      <c r="BX871" s="2">
        <v>120</v>
      </c>
      <c r="BY871" s="2">
        <v>96</v>
      </c>
      <c r="BZ871" s="2">
        <v>96</v>
      </c>
      <c r="CA871" s="2">
        <v>1</v>
      </c>
      <c r="CB871" s="2">
        <v>0.8</v>
      </c>
      <c r="CC871" s="2">
        <v>4</v>
      </c>
      <c r="CD871" s="2">
        <v>3.2</v>
      </c>
      <c r="CG871" s="2">
        <v>37</v>
      </c>
      <c r="CH871" s="2">
        <v>29.6</v>
      </c>
      <c r="CI871" s="2">
        <v>83</v>
      </c>
      <c r="CJ871" s="2">
        <v>66.400000000000006</v>
      </c>
      <c r="CM871" s="2">
        <v>5</v>
      </c>
      <c r="CN871" s="2">
        <v>4</v>
      </c>
      <c r="CP871" s="2">
        <v>28</v>
      </c>
      <c r="CQ871" s="2">
        <v>28</v>
      </c>
      <c r="CR871" t="s">
        <v>1086</v>
      </c>
      <c r="CS871" t="s">
        <v>1086</v>
      </c>
      <c r="CT871" s="2">
        <v>28</v>
      </c>
      <c r="CU871" s="2">
        <v>100</v>
      </c>
      <c r="CV871" s="2">
        <v>100</v>
      </c>
      <c r="DC871" s="2">
        <v>4</v>
      </c>
      <c r="DD871" s="2">
        <v>14.3</v>
      </c>
      <c r="DE871" s="2">
        <v>24</v>
      </c>
      <c r="DF871" s="2">
        <v>85.7</v>
      </c>
      <c r="DN871" t="s">
        <v>1086</v>
      </c>
      <c r="DO871" t="s">
        <v>1086</v>
      </c>
      <c r="EJ871" t="s">
        <v>1086</v>
      </c>
      <c r="EK871" t="s">
        <v>1086</v>
      </c>
      <c r="FE871" s="2">
        <v>28</v>
      </c>
      <c r="FF871" t="s">
        <v>1086</v>
      </c>
      <c r="FG871" t="s">
        <v>1086</v>
      </c>
      <c r="FH871" s="2">
        <v>28</v>
      </c>
      <c r="FI871" s="2">
        <v>100</v>
      </c>
      <c r="FJ871" s="2">
        <v>100</v>
      </c>
      <c r="FQ871" s="2">
        <v>4</v>
      </c>
      <c r="FR871" s="2">
        <v>14.3</v>
      </c>
      <c r="FS871" s="2">
        <v>24</v>
      </c>
      <c r="FT871" s="2">
        <v>85.7</v>
      </c>
      <c r="GB871" t="s">
        <v>1086</v>
      </c>
      <c r="GC871" t="s">
        <v>1086</v>
      </c>
    </row>
    <row r="872" spans="1:204" ht="12.75" customHeight="1" x14ac:dyDescent="0.2">
      <c r="A872" s="2">
        <v>4397</v>
      </c>
      <c r="B872" s="21">
        <f t="shared" si="65"/>
        <v>3.9490000000000003</v>
      </c>
      <c r="C872" s="23">
        <f t="shared" si="66"/>
        <v>3.9490000000000003</v>
      </c>
      <c r="D872" s="15">
        <f t="shared" si="67"/>
        <v>0</v>
      </c>
      <c r="E872" s="15">
        <f t="shared" si="68"/>
        <v>0</v>
      </c>
      <c r="F872" s="15">
        <f t="shared" si="69"/>
        <v>0</v>
      </c>
      <c r="G872" s="17">
        <v>98</v>
      </c>
      <c r="H872" t="s">
        <v>1086</v>
      </c>
      <c r="I872" t="s">
        <v>1086</v>
      </c>
      <c r="J872" s="2">
        <v>98</v>
      </c>
      <c r="K872" s="2">
        <v>100</v>
      </c>
      <c r="L872" s="2">
        <v>100</v>
      </c>
      <c r="S872" s="2">
        <v>5</v>
      </c>
      <c r="T872" s="2">
        <v>5.0999999999999996</v>
      </c>
      <c r="U872" s="2">
        <v>93</v>
      </c>
      <c r="V872" s="2">
        <v>94.9</v>
      </c>
      <c r="AB872" s="2">
        <v>1</v>
      </c>
      <c r="AD872" t="s">
        <v>1086</v>
      </c>
      <c r="AE872" t="s">
        <v>1086</v>
      </c>
      <c r="AZ872" t="s">
        <v>1086</v>
      </c>
      <c r="BA872" t="s">
        <v>1086</v>
      </c>
      <c r="BU872" s="2">
        <v>98</v>
      </c>
      <c r="BV872" t="s">
        <v>1086</v>
      </c>
      <c r="BW872" t="s">
        <v>1086</v>
      </c>
      <c r="BX872" s="2">
        <v>98</v>
      </c>
      <c r="BY872" s="2">
        <v>100</v>
      </c>
      <c r="BZ872" s="2">
        <v>100</v>
      </c>
      <c r="CG872" s="2">
        <v>5</v>
      </c>
      <c r="CH872" s="2">
        <v>5.0999999999999996</v>
      </c>
      <c r="CI872" s="2">
        <v>93</v>
      </c>
      <c r="CJ872" s="2">
        <v>94.9</v>
      </c>
      <c r="CP872" s="2">
        <v>1</v>
      </c>
      <c r="CQ872" s="2">
        <v>7</v>
      </c>
      <c r="CR872" t="s">
        <v>1086</v>
      </c>
      <c r="CS872" t="s">
        <v>1086</v>
      </c>
      <c r="DN872" t="s">
        <v>1086</v>
      </c>
      <c r="DO872" t="s">
        <v>1086</v>
      </c>
      <c r="EJ872" t="s">
        <v>1086</v>
      </c>
      <c r="EK872" t="s">
        <v>1086</v>
      </c>
      <c r="FE872" s="2">
        <v>7</v>
      </c>
      <c r="FF872" t="s">
        <v>1086</v>
      </c>
      <c r="FG872" t="s">
        <v>1086</v>
      </c>
      <c r="GB872" t="s">
        <v>1086</v>
      </c>
      <c r="GC872" t="s">
        <v>1086</v>
      </c>
    </row>
    <row r="873" spans="1:204" ht="12.75" customHeight="1" x14ac:dyDescent="0.2">
      <c r="A873" s="2">
        <v>4403</v>
      </c>
      <c r="B873" s="21">
        <f t="shared" si="65"/>
        <v>3.5350000000000001</v>
      </c>
      <c r="C873" s="23">
        <f t="shared" si="66"/>
        <v>3.5350000000000001</v>
      </c>
      <c r="D873" s="15">
        <f t="shared" si="67"/>
        <v>0</v>
      </c>
      <c r="E873" s="15">
        <f t="shared" si="68"/>
        <v>0</v>
      </c>
      <c r="F873" s="15">
        <f t="shared" si="69"/>
        <v>0</v>
      </c>
      <c r="G873" s="17">
        <v>56</v>
      </c>
      <c r="H873" t="s">
        <v>1086</v>
      </c>
      <c r="I873" t="s">
        <v>1086</v>
      </c>
      <c r="J873" s="2">
        <v>54</v>
      </c>
      <c r="K873" s="2">
        <v>96.4</v>
      </c>
      <c r="L873" s="2">
        <v>96.4</v>
      </c>
      <c r="O873" s="2">
        <v>2</v>
      </c>
      <c r="P873" s="2">
        <v>3.6</v>
      </c>
      <c r="S873" s="2">
        <v>22</v>
      </c>
      <c r="T873" s="2">
        <v>39.299999999999997</v>
      </c>
      <c r="U873" s="2">
        <v>32</v>
      </c>
      <c r="V873" s="2">
        <v>57.1</v>
      </c>
      <c r="Y873" s="2">
        <v>2</v>
      </c>
      <c r="Z873" s="2">
        <v>3.6</v>
      </c>
      <c r="AB873" s="2">
        <v>6</v>
      </c>
      <c r="AD873" t="s">
        <v>1086</v>
      </c>
      <c r="AE873" t="s">
        <v>1086</v>
      </c>
      <c r="AZ873" t="s">
        <v>1086</v>
      </c>
      <c r="BA873" t="s">
        <v>1086</v>
      </c>
      <c r="BU873" s="2">
        <v>56</v>
      </c>
      <c r="BV873" t="s">
        <v>1086</v>
      </c>
      <c r="BW873" t="s">
        <v>1086</v>
      </c>
      <c r="BX873" s="2">
        <v>54</v>
      </c>
      <c r="BY873" s="2">
        <v>96.4</v>
      </c>
      <c r="BZ873" s="2">
        <v>96.4</v>
      </c>
      <c r="CC873" s="2">
        <v>2</v>
      </c>
      <c r="CD873" s="2">
        <v>3.6</v>
      </c>
      <c r="CG873" s="2">
        <v>22</v>
      </c>
      <c r="CH873" s="2">
        <v>39.299999999999997</v>
      </c>
      <c r="CI873" s="2">
        <v>32</v>
      </c>
      <c r="CJ873" s="2">
        <v>57.1</v>
      </c>
      <c r="CM873" s="2">
        <v>2</v>
      </c>
      <c r="CN873" s="2">
        <v>3.6</v>
      </c>
      <c r="CP873" s="2">
        <v>6</v>
      </c>
      <c r="CR873" t="s">
        <v>1086</v>
      </c>
      <c r="CS873" t="s">
        <v>1086</v>
      </c>
      <c r="DN873" t="s">
        <v>1086</v>
      </c>
      <c r="DO873" t="s">
        <v>1086</v>
      </c>
      <c r="EJ873" t="s">
        <v>1086</v>
      </c>
      <c r="EK873" t="s">
        <v>1086</v>
      </c>
      <c r="FF873" t="s">
        <v>1086</v>
      </c>
      <c r="FG873" t="s">
        <v>1086</v>
      </c>
      <c r="GB873" t="s">
        <v>1086</v>
      </c>
      <c r="GC873" t="s">
        <v>1086</v>
      </c>
    </row>
    <row r="874" spans="1:204" ht="12.75" customHeight="1" x14ac:dyDescent="0.2">
      <c r="A874" s="2">
        <v>4406</v>
      </c>
      <c r="B874" s="21">
        <f t="shared" si="65"/>
        <v>3.9540000000000002</v>
      </c>
      <c r="C874" s="23">
        <f t="shared" si="66"/>
        <v>3.9540000000000002</v>
      </c>
      <c r="D874" s="15">
        <f t="shared" si="67"/>
        <v>0</v>
      </c>
      <c r="E874" s="15">
        <f t="shared" si="68"/>
        <v>0</v>
      </c>
      <c r="F874" s="15">
        <f t="shared" si="69"/>
        <v>0</v>
      </c>
      <c r="G874" s="17">
        <v>87</v>
      </c>
      <c r="H874" t="s">
        <v>1086</v>
      </c>
      <c r="I874" t="s">
        <v>1086</v>
      </c>
      <c r="J874" s="2">
        <v>87</v>
      </c>
      <c r="K874" s="2">
        <v>100</v>
      </c>
      <c r="L874" s="2">
        <v>100</v>
      </c>
      <c r="S874" s="2">
        <v>4</v>
      </c>
      <c r="T874" s="2">
        <v>4.5999999999999996</v>
      </c>
      <c r="U874" s="2">
        <v>83</v>
      </c>
      <c r="V874" s="2">
        <v>95.4</v>
      </c>
      <c r="AD874" t="s">
        <v>1086</v>
      </c>
      <c r="AE874" t="s">
        <v>1086</v>
      </c>
      <c r="AZ874" t="s">
        <v>1086</v>
      </c>
      <c r="BA874" t="s">
        <v>1086</v>
      </c>
      <c r="BU874" s="2">
        <v>87</v>
      </c>
      <c r="BV874" t="s">
        <v>1086</v>
      </c>
      <c r="BW874" t="s">
        <v>1086</v>
      </c>
      <c r="BX874" s="2">
        <v>87</v>
      </c>
      <c r="BY874" s="2">
        <v>100</v>
      </c>
      <c r="BZ874" s="2">
        <v>100</v>
      </c>
      <c r="CG874" s="2">
        <v>4</v>
      </c>
      <c r="CH874" s="2">
        <v>4.5999999999999996</v>
      </c>
      <c r="CI874" s="2">
        <v>83</v>
      </c>
      <c r="CJ874" s="2">
        <v>95.4</v>
      </c>
      <c r="CQ874" s="2">
        <v>1</v>
      </c>
      <c r="CR874" t="s">
        <v>1086</v>
      </c>
      <c r="CS874" t="s">
        <v>1086</v>
      </c>
      <c r="DN874" t="s">
        <v>1086</v>
      </c>
      <c r="DO874" t="s">
        <v>1086</v>
      </c>
      <c r="EJ874" t="s">
        <v>1086</v>
      </c>
      <c r="EK874" t="s">
        <v>1086</v>
      </c>
      <c r="FE874" s="2">
        <v>1</v>
      </c>
      <c r="FF874" t="s">
        <v>1086</v>
      </c>
      <c r="FG874" t="s">
        <v>1086</v>
      </c>
      <c r="GA874" s="2">
        <v>1</v>
      </c>
      <c r="GB874" t="s">
        <v>1086</v>
      </c>
      <c r="GC874" t="s">
        <v>1086</v>
      </c>
    </row>
    <row r="875" spans="1:204" ht="12.75" customHeight="1" x14ac:dyDescent="0.2">
      <c r="A875" s="2">
        <v>4407</v>
      </c>
      <c r="B875" s="21">
        <f t="shared" si="65"/>
        <v>3.1560000000000001</v>
      </c>
      <c r="C875" s="23">
        <f t="shared" si="66"/>
        <v>3.1560000000000001</v>
      </c>
      <c r="D875" s="15">
        <f t="shared" si="67"/>
        <v>3.6270000000000007</v>
      </c>
      <c r="E875" s="15">
        <f t="shared" si="68"/>
        <v>3.6270000000000007</v>
      </c>
      <c r="F875" s="15">
        <f t="shared" si="69"/>
        <v>0</v>
      </c>
      <c r="G875" s="17">
        <v>122</v>
      </c>
      <c r="H875" t="s">
        <v>1086</v>
      </c>
      <c r="I875" t="s">
        <v>1086</v>
      </c>
      <c r="J875" s="2">
        <v>106</v>
      </c>
      <c r="K875" s="2">
        <v>86.9</v>
      </c>
      <c r="L875" s="2">
        <v>86.9</v>
      </c>
      <c r="O875" s="2">
        <v>16</v>
      </c>
      <c r="P875" s="2">
        <v>13.1</v>
      </c>
      <c r="S875" s="2">
        <v>71</v>
      </c>
      <c r="T875" s="2">
        <v>58.2</v>
      </c>
      <c r="U875" s="2">
        <v>35</v>
      </c>
      <c r="V875" s="2">
        <v>28.7</v>
      </c>
      <c r="Y875" s="2">
        <v>16</v>
      </c>
      <c r="Z875" s="2">
        <v>13.1</v>
      </c>
      <c r="AB875" s="2">
        <v>42</v>
      </c>
      <c r="AD875" t="s">
        <v>1086</v>
      </c>
      <c r="AE875" t="s">
        <v>1086</v>
      </c>
      <c r="AZ875" t="s">
        <v>1086</v>
      </c>
      <c r="BA875" t="s">
        <v>1086</v>
      </c>
      <c r="BU875" s="2">
        <v>122</v>
      </c>
      <c r="BV875" t="s">
        <v>1086</v>
      </c>
      <c r="BW875" t="s">
        <v>1086</v>
      </c>
      <c r="BX875" s="2">
        <v>106</v>
      </c>
      <c r="BY875" s="2">
        <v>86.9</v>
      </c>
      <c r="BZ875" s="2">
        <v>86.9</v>
      </c>
      <c r="CC875" s="2">
        <v>16</v>
      </c>
      <c r="CD875" s="2">
        <v>13.1</v>
      </c>
      <c r="CG875" s="2">
        <v>71</v>
      </c>
      <c r="CH875" s="2">
        <v>58.2</v>
      </c>
      <c r="CI875" s="2">
        <v>35</v>
      </c>
      <c r="CJ875" s="2">
        <v>28.7</v>
      </c>
      <c r="CM875" s="2">
        <v>16</v>
      </c>
      <c r="CN875" s="2">
        <v>13.1</v>
      </c>
      <c r="CP875" s="2">
        <v>42</v>
      </c>
      <c r="CQ875" s="2">
        <v>43</v>
      </c>
      <c r="CR875" t="s">
        <v>1086</v>
      </c>
      <c r="CS875" t="s">
        <v>1086</v>
      </c>
      <c r="CT875" s="2">
        <v>41</v>
      </c>
      <c r="CU875" s="2">
        <v>95.3</v>
      </c>
      <c r="CV875" s="2">
        <v>95.3</v>
      </c>
      <c r="CY875" s="2">
        <v>2</v>
      </c>
      <c r="CZ875" s="2">
        <v>4.7</v>
      </c>
      <c r="DC875" s="2">
        <v>12</v>
      </c>
      <c r="DD875" s="2">
        <v>27.9</v>
      </c>
      <c r="DE875" s="2">
        <v>29</v>
      </c>
      <c r="DF875" s="2">
        <v>67.400000000000006</v>
      </c>
      <c r="DI875" s="2">
        <v>2</v>
      </c>
      <c r="DJ875" s="2">
        <v>4.7</v>
      </c>
      <c r="DN875" t="s">
        <v>1086</v>
      </c>
      <c r="DO875" t="s">
        <v>1086</v>
      </c>
      <c r="EJ875" t="s">
        <v>1086</v>
      </c>
      <c r="EK875" t="s">
        <v>1086</v>
      </c>
      <c r="FE875" s="2">
        <v>43</v>
      </c>
      <c r="FF875" t="s">
        <v>1086</v>
      </c>
      <c r="FG875" t="s">
        <v>1086</v>
      </c>
      <c r="FH875" s="2">
        <v>41</v>
      </c>
      <c r="FI875" s="2">
        <v>95.3</v>
      </c>
      <c r="FJ875" s="2">
        <v>95.3</v>
      </c>
      <c r="FM875" s="2">
        <v>2</v>
      </c>
      <c r="FN875" s="2">
        <v>4.7</v>
      </c>
      <c r="FQ875" s="2">
        <v>12</v>
      </c>
      <c r="FR875" s="2">
        <v>27.9</v>
      </c>
      <c r="FS875" s="2">
        <v>29</v>
      </c>
      <c r="FT875" s="2">
        <v>67.400000000000006</v>
      </c>
      <c r="FW875" s="2">
        <v>2</v>
      </c>
      <c r="FX875" s="2">
        <v>4.7</v>
      </c>
      <c r="GB875" t="s">
        <v>1086</v>
      </c>
      <c r="GC875" t="s">
        <v>1086</v>
      </c>
    </row>
    <row r="876" spans="1:204" ht="12.75" customHeight="1" x14ac:dyDescent="0.2">
      <c r="A876" s="2">
        <v>4409</v>
      </c>
      <c r="B876" s="21">
        <f t="shared" si="65"/>
        <v>3.5</v>
      </c>
      <c r="C876" s="23">
        <f t="shared" si="66"/>
        <v>3.5</v>
      </c>
      <c r="D876" s="15">
        <f t="shared" si="67"/>
        <v>0</v>
      </c>
      <c r="E876" s="15">
        <f t="shared" si="68"/>
        <v>0</v>
      </c>
      <c r="F876" s="15">
        <f t="shared" si="69"/>
        <v>0</v>
      </c>
      <c r="G876" s="17">
        <v>148</v>
      </c>
      <c r="H876" t="s">
        <v>1086</v>
      </c>
      <c r="I876" t="s">
        <v>1086</v>
      </c>
      <c r="J876" s="2">
        <v>140</v>
      </c>
      <c r="K876" s="2">
        <v>94.6</v>
      </c>
      <c r="L876" s="2">
        <v>94.6</v>
      </c>
      <c r="M876" s="2">
        <v>1</v>
      </c>
      <c r="N876" s="2">
        <v>0.7</v>
      </c>
      <c r="O876" s="2">
        <v>7</v>
      </c>
      <c r="P876" s="2">
        <v>4.7</v>
      </c>
      <c r="S876" s="2">
        <v>57</v>
      </c>
      <c r="T876" s="2">
        <v>38.5</v>
      </c>
      <c r="U876" s="2">
        <v>83</v>
      </c>
      <c r="V876" s="2">
        <v>56.1</v>
      </c>
      <c r="Y876" s="2">
        <v>8</v>
      </c>
      <c r="Z876" s="2">
        <v>5.4</v>
      </c>
      <c r="AB876" s="2">
        <v>1</v>
      </c>
      <c r="AD876" t="s">
        <v>1086</v>
      </c>
      <c r="AE876" t="s">
        <v>1086</v>
      </c>
      <c r="AZ876" t="s">
        <v>1086</v>
      </c>
      <c r="BA876" t="s">
        <v>1086</v>
      </c>
      <c r="BU876" s="2">
        <v>148</v>
      </c>
      <c r="BV876" t="s">
        <v>1086</v>
      </c>
      <c r="BW876" t="s">
        <v>1086</v>
      </c>
      <c r="BX876" s="2">
        <v>140</v>
      </c>
      <c r="BY876" s="2">
        <v>94.6</v>
      </c>
      <c r="BZ876" s="2">
        <v>94.6</v>
      </c>
      <c r="CA876" s="2">
        <v>1</v>
      </c>
      <c r="CB876" s="2">
        <v>0.7</v>
      </c>
      <c r="CC876" s="2">
        <v>7</v>
      </c>
      <c r="CD876" s="2">
        <v>4.7</v>
      </c>
      <c r="CG876" s="2">
        <v>57</v>
      </c>
      <c r="CH876" s="2">
        <v>38.5</v>
      </c>
      <c r="CI876" s="2">
        <v>83</v>
      </c>
      <c r="CJ876" s="2">
        <v>56.1</v>
      </c>
      <c r="CM876" s="2">
        <v>8</v>
      </c>
      <c r="CN876" s="2">
        <v>5.4</v>
      </c>
      <c r="CP876" s="2">
        <v>1</v>
      </c>
      <c r="CQ876" s="2">
        <v>1</v>
      </c>
      <c r="CR876" t="s">
        <v>1086</v>
      </c>
      <c r="CS876" t="s">
        <v>1086</v>
      </c>
      <c r="DN876" t="s">
        <v>1086</v>
      </c>
      <c r="DO876" t="s">
        <v>1086</v>
      </c>
      <c r="EJ876" t="s">
        <v>1086</v>
      </c>
      <c r="EK876" t="s">
        <v>1086</v>
      </c>
      <c r="FE876" s="2">
        <v>1</v>
      </c>
      <c r="FF876" t="s">
        <v>1086</v>
      </c>
      <c r="FG876" t="s">
        <v>1086</v>
      </c>
      <c r="GB876" t="s">
        <v>1086</v>
      </c>
      <c r="GC876" t="s">
        <v>1086</v>
      </c>
    </row>
    <row r="877" spans="1:204" ht="12.75" customHeight="1" x14ac:dyDescent="0.2">
      <c r="A877" s="2">
        <v>4412</v>
      </c>
      <c r="B877" s="21">
        <f t="shared" si="65"/>
        <v>3.8329999999999997</v>
      </c>
      <c r="C877" s="23">
        <f t="shared" si="66"/>
        <v>3.8329999999999997</v>
      </c>
      <c r="D877" s="15">
        <f t="shared" si="67"/>
        <v>0</v>
      </c>
      <c r="E877" s="15">
        <f t="shared" si="68"/>
        <v>0</v>
      </c>
      <c r="F877" s="15">
        <f t="shared" si="69"/>
        <v>0</v>
      </c>
      <c r="G877" s="17">
        <v>30</v>
      </c>
      <c r="H877" t="s">
        <v>1086</v>
      </c>
      <c r="I877" t="s">
        <v>1086</v>
      </c>
      <c r="J877" s="2">
        <v>30</v>
      </c>
      <c r="K877" s="2">
        <v>100</v>
      </c>
      <c r="L877" s="2">
        <v>100</v>
      </c>
      <c r="S877" s="2">
        <v>5</v>
      </c>
      <c r="T877" s="2">
        <v>16.7</v>
      </c>
      <c r="U877" s="2">
        <v>25</v>
      </c>
      <c r="V877" s="2">
        <v>83.3</v>
      </c>
      <c r="AD877" t="s">
        <v>1086</v>
      </c>
      <c r="AE877" t="s">
        <v>1086</v>
      </c>
      <c r="AZ877" t="s">
        <v>1086</v>
      </c>
      <c r="BA877" t="s">
        <v>1086</v>
      </c>
      <c r="BU877" s="2">
        <v>30</v>
      </c>
      <c r="BV877" t="s">
        <v>1086</v>
      </c>
      <c r="BW877" t="s">
        <v>1086</v>
      </c>
      <c r="BX877" s="2">
        <v>30</v>
      </c>
      <c r="BY877" s="2">
        <v>100</v>
      </c>
      <c r="BZ877" s="2">
        <v>100</v>
      </c>
      <c r="CG877" s="2">
        <v>5</v>
      </c>
      <c r="CH877" s="2">
        <v>16.7</v>
      </c>
      <c r="CI877" s="2">
        <v>25</v>
      </c>
      <c r="CJ877" s="2">
        <v>83.3</v>
      </c>
      <c r="CR877" t="s">
        <v>1086</v>
      </c>
      <c r="CS877" t="s">
        <v>1086</v>
      </c>
      <c r="DN877" t="s">
        <v>1086</v>
      </c>
      <c r="DO877" t="s">
        <v>1086</v>
      </c>
      <c r="EJ877" t="s">
        <v>1086</v>
      </c>
      <c r="EK877" t="s">
        <v>1086</v>
      </c>
      <c r="FF877" t="s">
        <v>1086</v>
      </c>
      <c r="FG877" t="s">
        <v>1086</v>
      </c>
      <c r="GB877" t="s">
        <v>1086</v>
      </c>
      <c r="GC877" t="s">
        <v>1086</v>
      </c>
    </row>
    <row r="878" spans="1:204" ht="12.75" customHeight="1" x14ac:dyDescent="0.2">
      <c r="A878" s="2">
        <v>4416</v>
      </c>
      <c r="B878" s="21">
        <f t="shared" si="65"/>
        <v>3.4689999999999999</v>
      </c>
      <c r="C878" s="23">
        <f t="shared" si="66"/>
        <v>3.4689999999999999</v>
      </c>
      <c r="D878" s="15">
        <f t="shared" si="67"/>
        <v>0</v>
      </c>
      <c r="E878" s="15">
        <f t="shared" si="68"/>
        <v>0</v>
      </c>
      <c r="F878" s="15">
        <f t="shared" si="69"/>
        <v>0</v>
      </c>
      <c r="G878" s="17">
        <v>81</v>
      </c>
      <c r="H878" t="s">
        <v>1086</v>
      </c>
      <c r="I878" t="s">
        <v>1086</v>
      </c>
      <c r="J878" s="2">
        <v>75</v>
      </c>
      <c r="K878" s="2">
        <v>92.6</v>
      </c>
      <c r="L878" s="2">
        <v>92.6</v>
      </c>
      <c r="O878" s="2">
        <v>6</v>
      </c>
      <c r="P878" s="2">
        <v>7.4</v>
      </c>
      <c r="S878" s="2">
        <v>31</v>
      </c>
      <c r="T878" s="2">
        <v>38.299999999999997</v>
      </c>
      <c r="U878" s="2">
        <v>44</v>
      </c>
      <c r="V878" s="2">
        <v>54.3</v>
      </c>
      <c r="Y878" s="2">
        <v>6</v>
      </c>
      <c r="Z878" s="2">
        <v>7.4</v>
      </c>
      <c r="AB878" s="2">
        <v>1</v>
      </c>
      <c r="AD878" t="s">
        <v>1086</v>
      </c>
      <c r="AE878" t="s">
        <v>1086</v>
      </c>
      <c r="AZ878" t="s">
        <v>1086</v>
      </c>
      <c r="BA878" t="s">
        <v>1086</v>
      </c>
      <c r="BU878" s="2">
        <v>81</v>
      </c>
      <c r="BV878" t="s">
        <v>1086</v>
      </c>
      <c r="BW878" t="s">
        <v>1086</v>
      </c>
      <c r="BX878" s="2">
        <v>75</v>
      </c>
      <c r="BY878" s="2">
        <v>92.6</v>
      </c>
      <c r="BZ878" s="2">
        <v>92.6</v>
      </c>
      <c r="CC878" s="2">
        <v>6</v>
      </c>
      <c r="CD878" s="2">
        <v>7.4</v>
      </c>
      <c r="CG878" s="2">
        <v>31</v>
      </c>
      <c r="CH878" s="2">
        <v>38.299999999999997</v>
      </c>
      <c r="CI878" s="2">
        <v>44</v>
      </c>
      <c r="CJ878" s="2">
        <v>54.3</v>
      </c>
      <c r="CM878" s="2">
        <v>6</v>
      </c>
      <c r="CN878" s="2">
        <v>7.4</v>
      </c>
      <c r="CP878" s="2">
        <v>1</v>
      </c>
      <c r="CQ878" s="2">
        <v>5</v>
      </c>
      <c r="CR878" t="s">
        <v>1086</v>
      </c>
      <c r="CS878" t="s">
        <v>1086</v>
      </c>
      <c r="DN878" t="s">
        <v>1086</v>
      </c>
      <c r="DO878" t="s">
        <v>1086</v>
      </c>
      <c r="EJ878" t="s">
        <v>1086</v>
      </c>
      <c r="EK878" t="s">
        <v>1086</v>
      </c>
      <c r="FE878" s="2">
        <v>5</v>
      </c>
      <c r="FF878" t="s">
        <v>1086</v>
      </c>
      <c r="FG878" t="s">
        <v>1086</v>
      </c>
      <c r="GB878" t="s">
        <v>1086</v>
      </c>
      <c r="GC878" t="s">
        <v>1086</v>
      </c>
    </row>
    <row r="879" spans="1:204" ht="12.75" customHeight="1" x14ac:dyDescent="0.2">
      <c r="A879" s="2">
        <v>4425</v>
      </c>
      <c r="B879" s="21">
        <f t="shared" si="65"/>
        <v>4</v>
      </c>
      <c r="C879" s="23">
        <f t="shared" si="66"/>
        <v>4</v>
      </c>
      <c r="D879" s="15">
        <f t="shared" si="67"/>
        <v>0</v>
      </c>
      <c r="E879" s="15">
        <f t="shared" si="68"/>
        <v>0</v>
      </c>
      <c r="F879" s="15">
        <f t="shared" si="69"/>
        <v>0</v>
      </c>
      <c r="G879" s="17">
        <v>57</v>
      </c>
      <c r="H879" t="s">
        <v>1086</v>
      </c>
      <c r="I879" t="s">
        <v>1086</v>
      </c>
      <c r="J879" s="2">
        <v>57</v>
      </c>
      <c r="K879" s="2">
        <v>100</v>
      </c>
      <c r="L879" s="2">
        <v>100</v>
      </c>
      <c r="U879" s="2">
        <v>57</v>
      </c>
      <c r="V879" s="2">
        <v>100</v>
      </c>
      <c r="AB879" s="2">
        <v>1</v>
      </c>
      <c r="AD879" t="s">
        <v>1086</v>
      </c>
      <c r="AE879" t="s">
        <v>1086</v>
      </c>
      <c r="AZ879" t="s">
        <v>1086</v>
      </c>
      <c r="BA879" t="s">
        <v>1086</v>
      </c>
      <c r="BU879" s="2">
        <v>57</v>
      </c>
      <c r="BV879" t="s">
        <v>1086</v>
      </c>
      <c r="BW879" t="s">
        <v>1086</v>
      </c>
      <c r="BX879" s="2">
        <v>57</v>
      </c>
      <c r="BY879" s="2">
        <v>100</v>
      </c>
      <c r="BZ879" s="2">
        <v>100</v>
      </c>
      <c r="CI879" s="2">
        <v>57</v>
      </c>
      <c r="CJ879" s="2">
        <v>100</v>
      </c>
      <c r="CP879" s="2">
        <v>1</v>
      </c>
      <c r="CR879" t="s">
        <v>1086</v>
      </c>
      <c r="CS879" t="s">
        <v>1086</v>
      </c>
      <c r="DN879" t="s">
        <v>1086</v>
      </c>
      <c r="DO879" t="s">
        <v>1086</v>
      </c>
      <c r="EJ879" t="s">
        <v>1086</v>
      </c>
      <c r="EK879" t="s">
        <v>1086</v>
      </c>
      <c r="FF879" t="s">
        <v>1086</v>
      </c>
      <c r="FG879" t="s">
        <v>1086</v>
      </c>
      <c r="GB879" t="s">
        <v>1086</v>
      </c>
      <c r="GC879" t="s">
        <v>1086</v>
      </c>
      <c r="GV879" s="2">
        <v>2</v>
      </c>
    </row>
    <row r="880" spans="1:204" ht="12.75" customHeight="1" x14ac:dyDescent="0.2">
      <c r="A880" s="2">
        <v>4427</v>
      </c>
      <c r="B880" s="21">
        <f t="shared" si="65"/>
        <v>2.1719999999999997</v>
      </c>
      <c r="C880" s="23">
        <f t="shared" si="66"/>
        <v>2.1719999999999997</v>
      </c>
      <c r="D880" s="15">
        <f t="shared" si="67"/>
        <v>2.6439999999999997</v>
      </c>
      <c r="E880" s="15">
        <f t="shared" si="68"/>
        <v>2.6439999999999997</v>
      </c>
      <c r="F880" s="15">
        <f t="shared" si="69"/>
        <v>2.8729999999999993</v>
      </c>
      <c r="G880" s="17">
        <v>332</v>
      </c>
      <c r="H880" t="s">
        <v>1086</v>
      </c>
      <c r="I880" t="s">
        <v>1086</v>
      </c>
      <c r="J880" s="2">
        <v>135</v>
      </c>
      <c r="K880" s="2">
        <v>40.200000000000003</v>
      </c>
      <c r="L880" s="2">
        <v>40.700000000000003</v>
      </c>
      <c r="M880" s="2">
        <v>87</v>
      </c>
      <c r="N880" s="2">
        <v>25.9</v>
      </c>
      <c r="O880" s="2">
        <v>110</v>
      </c>
      <c r="P880" s="2">
        <v>32.700000000000003</v>
      </c>
      <c r="Q880" s="2">
        <v>1</v>
      </c>
      <c r="R880" s="2">
        <v>0.3</v>
      </c>
      <c r="S880" s="2">
        <v>112</v>
      </c>
      <c r="T880" s="2">
        <v>33.299999999999997</v>
      </c>
      <c r="U880" s="2">
        <v>22</v>
      </c>
      <c r="V880" s="2">
        <v>6.5</v>
      </c>
      <c r="W880" s="2">
        <v>4</v>
      </c>
      <c r="X880" s="2">
        <v>1.2</v>
      </c>
      <c r="Y880" s="2">
        <v>201</v>
      </c>
      <c r="Z880" s="2">
        <v>59.8</v>
      </c>
      <c r="AA880" s="2">
        <v>2</v>
      </c>
      <c r="AB880" s="2">
        <v>404</v>
      </c>
      <c r="AD880" t="s">
        <v>1086</v>
      </c>
      <c r="AE880" t="s">
        <v>1086</v>
      </c>
      <c r="AZ880" t="s">
        <v>1086</v>
      </c>
      <c r="BA880" t="s">
        <v>1086</v>
      </c>
      <c r="BU880" s="2">
        <v>332</v>
      </c>
      <c r="BV880" t="s">
        <v>1086</v>
      </c>
      <c r="BW880" t="s">
        <v>1086</v>
      </c>
      <c r="BX880" s="2">
        <v>135</v>
      </c>
      <c r="BY880" s="2">
        <v>40.200000000000003</v>
      </c>
      <c r="BZ880" s="2">
        <v>40.700000000000003</v>
      </c>
      <c r="CA880" s="2">
        <v>87</v>
      </c>
      <c r="CB880" s="2">
        <v>25.9</v>
      </c>
      <c r="CC880" s="2">
        <v>110</v>
      </c>
      <c r="CD880" s="2">
        <v>32.700000000000003</v>
      </c>
      <c r="CE880" s="2">
        <v>1</v>
      </c>
      <c r="CF880" s="2">
        <v>0.3</v>
      </c>
      <c r="CG880" s="2">
        <v>112</v>
      </c>
      <c r="CH880" s="2">
        <v>33.299999999999997</v>
      </c>
      <c r="CI880" s="2">
        <v>22</v>
      </c>
      <c r="CJ880" s="2">
        <v>6.5</v>
      </c>
      <c r="CK880" s="2">
        <v>4</v>
      </c>
      <c r="CL880" s="2">
        <v>1.2</v>
      </c>
      <c r="CM880" s="2">
        <v>201</v>
      </c>
      <c r="CN880" s="2">
        <v>59.8</v>
      </c>
      <c r="CO880" s="2">
        <v>2</v>
      </c>
      <c r="CP880" s="2">
        <v>404</v>
      </c>
      <c r="CQ880" s="2">
        <v>238</v>
      </c>
      <c r="CR880" t="s">
        <v>1086</v>
      </c>
      <c r="CS880" t="s">
        <v>1086</v>
      </c>
      <c r="CT880" s="2">
        <v>134</v>
      </c>
      <c r="CU880" s="2">
        <v>56.3</v>
      </c>
      <c r="CV880" s="2">
        <v>56.3</v>
      </c>
      <c r="CW880" s="2">
        <v>29</v>
      </c>
      <c r="CX880" s="2">
        <v>12.2</v>
      </c>
      <c r="CY880" s="2">
        <v>75</v>
      </c>
      <c r="CZ880" s="2">
        <v>31.5</v>
      </c>
      <c r="DA880" s="2">
        <v>1</v>
      </c>
      <c r="DB880" s="2">
        <v>0.4</v>
      </c>
      <c r="DC880" s="2">
        <v>81</v>
      </c>
      <c r="DD880" s="2">
        <v>34</v>
      </c>
      <c r="DE880" s="2">
        <v>52</v>
      </c>
      <c r="DF880" s="2">
        <v>21.8</v>
      </c>
      <c r="DI880" s="2">
        <v>104</v>
      </c>
      <c r="DJ880" s="2">
        <v>43.7</v>
      </c>
      <c r="DL880" s="2">
        <v>245</v>
      </c>
      <c r="DN880" t="s">
        <v>1086</v>
      </c>
      <c r="DO880" t="s">
        <v>1086</v>
      </c>
      <c r="EJ880" t="s">
        <v>1086</v>
      </c>
      <c r="EK880" t="s">
        <v>1086</v>
      </c>
      <c r="FE880" s="2">
        <v>238</v>
      </c>
      <c r="FF880" t="s">
        <v>1086</v>
      </c>
      <c r="FG880" t="s">
        <v>1086</v>
      </c>
      <c r="FH880" s="2">
        <v>134</v>
      </c>
      <c r="FI880" s="2">
        <v>56.3</v>
      </c>
      <c r="FJ880" s="2">
        <v>56.3</v>
      </c>
      <c r="FK880" s="2">
        <v>29</v>
      </c>
      <c r="FL880" s="2">
        <v>12.2</v>
      </c>
      <c r="FM880" s="2">
        <v>75</v>
      </c>
      <c r="FN880" s="2">
        <v>31.5</v>
      </c>
      <c r="FO880" s="2">
        <v>1</v>
      </c>
      <c r="FP880" s="2">
        <v>0.4</v>
      </c>
      <c r="FQ880" s="2">
        <v>81</v>
      </c>
      <c r="FR880" s="2">
        <v>34</v>
      </c>
      <c r="FS880" s="2">
        <v>52</v>
      </c>
      <c r="FT880" s="2">
        <v>21.8</v>
      </c>
      <c r="FW880" s="2">
        <v>104</v>
      </c>
      <c r="FX880" s="2">
        <v>43.7</v>
      </c>
      <c r="FZ880" s="2">
        <v>245</v>
      </c>
      <c r="GA880" s="2">
        <v>352</v>
      </c>
      <c r="GB880" t="s">
        <v>1086</v>
      </c>
      <c r="GC880" t="s">
        <v>1086</v>
      </c>
      <c r="GD880" s="2">
        <v>249</v>
      </c>
      <c r="GE880" s="2">
        <v>69.900000000000006</v>
      </c>
      <c r="GF880" s="2">
        <v>70.7</v>
      </c>
      <c r="GG880" s="2">
        <v>16</v>
      </c>
      <c r="GH880" s="2">
        <v>4.5</v>
      </c>
      <c r="GI880" s="2">
        <v>87</v>
      </c>
      <c r="GJ880" s="2">
        <v>24.4</v>
      </c>
      <c r="GK880" s="2">
        <v>8</v>
      </c>
      <c r="GL880" s="2">
        <v>2.2000000000000002</v>
      </c>
      <c r="GM880" s="2">
        <v>131</v>
      </c>
      <c r="GN880" s="2">
        <v>36.799999999999997</v>
      </c>
      <c r="GO880" s="2">
        <v>110</v>
      </c>
      <c r="GP880" s="2">
        <v>30.9</v>
      </c>
      <c r="GQ880" s="2">
        <v>4</v>
      </c>
      <c r="GR880" s="2">
        <v>1.1000000000000001</v>
      </c>
      <c r="GS880" s="2">
        <v>107</v>
      </c>
      <c r="GT880" s="2">
        <v>30.1</v>
      </c>
      <c r="GU880" s="2">
        <v>15</v>
      </c>
      <c r="GV880" s="2">
        <v>148</v>
      </c>
    </row>
    <row r="881" spans="1:204" ht="12.75" customHeight="1" x14ac:dyDescent="0.2">
      <c r="A881" s="2">
        <v>4429</v>
      </c>
      <c r="B881" s="21">
        <f t="shared" si="65"/>
        <v>3.569</v>
      </c>
      <c r="C881" s="23">
        <f t="shared" si="66"/>
        <v>3.569</v>
      </c>
      <c r="D881" s="15">
        <f t="shared" si="67"/>
        <v>4</v>
      </c>
      <c r="E881" s="15">
        <f t="shared" si="68"/>
        <v>4</v>
      </c>
      <c r="F881" s="15">
        <f t="shared" si="69"/>
        <v>0</v>
      </c>
      <c r="G881" s="17">
        <v>88</v>
      </c>
      <c r="H881" t="s">
        <v>1086</v>
      </c>
      <c r="I881" t="s">
        <v>1086</v>
      </c>
      <c r="J881" s="2">
        <v>84</v>
      </c>
      <c r="K881" s="2">
        <v>95.5</v>
      </c>
      <c r="L881" s="2">
        <v>95.5</v>
      </c>
      <c r="O881" s="2">
        <v>4</v>
      </c>
      <c r="P881" s="2">
        <v>4.5</v>
      </c>
      <c r="S881" s="2">
        <v>30</v>
      </c>
      <c r="T881" s="2">
        <v>34.1</v>
      </c>
      <c r="U881" s="2">
        <v>54</v>
      </c>
      <c r="V881" s="2">
        <v>61.4</v>
      </c>
      <c r="Y881" s="2">
        <v>4</v>
      </c>
      <c r="Z881" s="2">
        <v>4.5</v>
      </c>
      <c r="AB881" s="2">
        <v>20</v>
      </c>
      <c r="AD881" t="s">
        <v>1086</v>
      </c>
      <c r="AE881" t="s">
        <v>1086</v>
      </c>
      <c r="AZ881" t="s">
        <v>1086</v>
      </c>
      <c r="BA881" t="s">
        <v>1086</v>
      </c>
      <c r="BU881" s="2">
        <v>88</v>
      </c>
      <c r="BV881" t="s">
        <v>1086</v>
      </c>
      <c r="BW881" t="s">
        <v>1086</v>
      </c>
      <c r="BX881" s="2">
        <v>84</v>
      </c>
      <c r="BY881" s="2">
        <v>95.5</v>
      </c>
      <c r="BZ881" s="2">
        <v>95.5</v>
      </c>
      <c r="CC881" s="2">
        <v>4</v>
      </c>
      <c r="CD881" s="2">
        <v>4.5</v>
      </c>
      <c r="CG881" s="2">
        <v>30</v>
      </c>
      <c r="CH881" s="2">
        <v>34.1</v>
      </c>
      <c r="CI881" s="2">
        <v>54</v>
      </c>
      <c r="CJ881" s="2">
        <v>61.4</v>
      </c>
      <c r="CM881" s="2">
        <v>4</v>
      </c>
      <c r="CN881" s="2">
        <v>4.5</v>
      </c>
      <c r="CP881" s="2">
        <v>20</v>
      </c>
      <c r="CQ881" s="2">
        <v>15</v>
      </c>
      <c r="CR881" t="s">
        <v>1086</v>
      </c>
      <c r="CS881" t="s">
        <v>1086</v>
      </c>
      <c r="CT881" s="2">
        <v>15</v>
      </c>
      <c r="CU881" s="2">
        <v>100</v>
      </c>
      <c r="CV881" s="2">
        <v>100</v>
      </c>
      <c r="DE881" s="2">
        <v>15</v>
      </c>
      <c r="DF881" s="2">
        <v>100</v>
      </c>
      <c r="DN881" t="s">
        <v>1086</v>
      </c>
      <c r="DO881" t="s">
        <v>1086</v>
      </c>
      <c r="EJ881" t="s">
        <v>1086</v>
      </c>
      <c r="EK881" t="s">
        <v>1086</v>
      </c>
      <c r="FE881" s="2">
        <v>15</v>
      </c>
      <c r="FF881" t="s">
        <v>1086</v>
      </c>
      <c r="FG881" t="s">
        <v>1086</v>
      </c>
      <c r="FH881" s="2">
        <v>15</v>
      </c>
      <c r="FI881" s="2">
        <v>100</v>
      </c>
      <c r="FJ881" s="2">
        <v>100</v>
      </c>
      <c r="FS881" s="2">
        <v>15</v>
      </c>
      <c r="FT881" s="2">
        <v>100</v>
      </c>
      <c r="GB881" t="s">
        <v>1086</v>
      </c>
      <c r="GC881" t="s">
        <v>1086</v>
      </c>
    </row>
    <row r="882" spans="1:204" ht="12.75" customHeight="1" x14ac:dyDescent="0.2">
      <c r="A882" s="2">
        <v>4430</v>
      </c>
      <c r="B882" s="21">
        <f t="shared" si="65"/>
        <v>3.9580000000000002</v>
      </c>
      <c r="C882" s="23">
        <f t="shared" si="66"/>
        <v>3.9580000000000002</v>
      </c>
      <c r="D882" s="15">
        <f t="shared" si="67"/>
        <v>0</v>
      </c>
      <c r="E882" s="15">
        <f t="shared" si="68"/>
        <v>0</v>
      </c>
      <c r="F882" s="15">
        <f t="shared" si="69"/>
        <v>0</v>
      </c>
      <c r="G882" s="17">
        <v>120</v>
      </c>
      <c r="H882" t="s">
        <v>1086</v>
      </c>
      <c r="I882" t="s">
        <v>1086</v>
      </c>
      <c r="J882" s="2">
        <v>120</v>
      </c>
      <c r="K882" s="2">
        <v>100</v>
      </c>
      <c r="L882" s="2">
        <v>100</v>
      </c>
      <c r="S882" s="2">
        <v>5</v>
      </c>
      <c r="T882" s="2">
        <v>4.2</v>
      </c>
      <c r="U882" s="2">
        <v>115</v>
      </c>
      <c r="V882" s="2">
        <v>95.8</v>
      </c>
      <c r="AB882" s="2">
        <v>1</v>
      </c>
      <c r="AD882" t="s">
        <v>1086</v>
      </c>
      <c r="AE882" t="s">
        <v>1086</v>
      </c>
      <c r="AZ882" t="s">
        <v>1086</v>
      </c>
      <c r="BA882" t="s">
        <v>1086</v>
      </c>
      <c r="BU882" s="2">
        <v>120</v>
      </c>
      <c r="BV882" t="s">
        <v>1086</v>
      </c>
      <c r="BW882" t="s">
        <v>1086</v>
      </c>
      <c r="BX882" s="2">
        <v>120</v>
      </c>
      <c r="BY882" s="2">
        <v>100</v>
      </c>
      <c r="BZ882" s="2">
        <v>100</v>
      </c>
      <c r="CG882" s="2">
        <v>5</v>
      </c>
      <c r="CH882" s="2">
        <v>4.2</v>
      </c>
      <c r="CI882" s="2">
        <v>115</v>
      </c>
      <c r="CJ882" s="2">
        <v>95.8</v>
      </c>
      <c r="CP882" s="2">
        <v>1</v>
      </c>
      <c r="CQ882" s="2">
        <v>3</v>
      </c>
      <c r="CR882" t="s">
        <v>1086</v>
      </c>
      <c r="CS882" t="s">
        <v>1086</v>
      </c>
      <c r="DN882" t="s">
        <v>1086</v>
      </c>
      <c r="DO882" t="s">
        <v>1086</v>
      </c>
      <c r="EJ882" t="s">
        <v>1086</v>
      </c>
      <c r="EK882" t="s">
        <v>1086</v>
      </c>
      <c r="FE882" s="2">
        <v>3</v>
      </c>
      <c r="FF882" t="s">
        <v>1086</v>
      </c>
      <c r="FG882" t="s">
        <v>1086</v>
      </c>
      <c r="GB882" t="s">
        <v>1086</v>
      </c>
      <c r="GC882" t="s">
        <v>1086</v>
      </c>
    </row>
    <row r="883" spans="1:204" ht="12.75" customHeight="1" x14ac:dyDescent="0.2">
      <c r="A883" s="2">
        <v>4431</v>
      </c>
      <c r="B883" s="21">
        <f t="shared" si="65"/>
        <v>2.2290000000000001</v>
      </c>
      <c r="C883" s="23">
        <f t="shared" si="66"/>
        <v>2.3540000000000005</v>
      </c>
      <c r="D883" s="15">
        <f t="shared" si="67"/>
        <v>0</v>
      </c>
      <c r="E883" s="15">
        <f t="shared" si="68"/>
        <v>3.0739999999999998</v>
      </c>
      <c r="F883" s="15">
        <f t="shared" si="69"/>
        <v>2.8420000000000005</v>
      </c>
      <c r="G883" s="17">
        <v>30</v>
      </c>
      <c r="H883" t="s">
        <v>1086</v>
      </c>
      <c r="I883" t="s">
        <v>1086</v>
      </c>
      <c r="J883" s="2">
        <v>13</v>
      </c>
      <c r="K883" s="2">
        <v>41.9</v>
      </c>
      <c r="L883" s="2">
        <v>43.3</v>
      </c>
      <c r="M883" s="2">
        <v>6</v>
      </c>
      <c r="N883" s="2">
        <v>19.399999999999999</v>
      </c>
      <c r="O883" s="2">
        <v>11</v>
      </c>
      <c r="P883" s="2">
        <v>35.5</v>
      </c>
      <c r="S883" s="2">
        <v>11</v>
      </c>
      <c r="T883" s="2">
        <v>35.5</v>
      </c>
      <c r="U883" s="2">
        <v>2</v>
      </c>
      <c r="V883" s="2">
        <v>6.5</v>
      </c>
      <c r="W883" s="2">
        <v>1</v>
      </c>
      <c r="X883" s="2">
        <v>3.2</v>
      </c>
      <c r="Y883" s="2">
        <v>18</v>
      </c>
      <c r="Z883" s="2">
        <v>58.1</v>
      </c>
      <c r="AB883" s="2">
        <v>92</v>
      </c>
      <c r="AC883" s="2">
        <v>96</v>
      </c>
      <c r="AD883" t="s">
        <v>1086</v>
      </c>
      <c r="AE883" t="s">
        <v>1086</v>
      </c>
      <c r="AF883" s="2">
        <v>46</v>
      </c>
      <c r="AG883" s="2">
        <v>46.5</v>
      </c>
      <c r="AH883" s="2">
        <v>47.9</v>
      </c>
      <c r="AI883" s="2">
        <v>9</v>
      </c>
      <c r="AJ883" s="2">
        <v>9.1</v>
      </c>
      <c r="AK883" s="2">
        <v>41</v>
      </c>
      <c r="AL883" s="2">
        <v>41.4</v>
      </c>
      <c r="AO883" s="2">
        <v>38</v>
      </c>
      <c r="AP883" s="2">
        <v>38.4</v>
      </c>
      <c r="AQ883" s="2">
        <v>8</v>
      </c>
      <c r="AR883" s="2">
        <v>8.1</v>
      </c>
      <c r="AS883" s="2">
        <v>3</v>
      </c>
      <c r="AT883" s="2">
        <v>3</v>
      </c>
      <c r="AU883" s="2">
        <v>53</v>
      </c>
      <c r="AV883" s="2">
        <v>53.5</v>
      </c>
      <c r="AW883" s="2">
        <v>1</v>
      </c>
      <c r="AX883" s="2">
        <v>173</v>
      </c>
      <c r="AZ883" t="s">
        <v>1086</v>
      </c>
      <c r="BA883" t="s">
        <v>1086</v>
      </c>
      <c r="BU883" s="2">
        <v>126</v>
      </c>
      <c r="BV883" t="s">
        <v>1086</v>
      </c>
      <c r="BW883" t="s">
        <v>1086</v>
      </c>
      <c r="BX883" s="2">
        <v>59</v>
      </c>
      <c r="BY883" s="2">
        <v>45.4</v>
      </c>
      <c r="BZ883" s="2">
        <v>46.8</v>
      </c>
      <c r="CA883" s="2">
        <v>15</v>
      </c>
      <c r="CB883" s="2">
        <v>11.5</v>
      </c>
      <c r="CC883" s="2">
        <v>52</v>
      </c>
      <c r="CD883" s="2">
        <v>40</v>
      </c>
      <c r="CG883" s="2">
        <v>49</v>
      </c>
      <c r="CH883" s="2">
        <v>37.700000000000003</v>
      </c>
      <c r="CI883" s="2">
        <v>10</v>
      </c>
      <c r="CJ883" s="2">
        <v>7.7</v>
      </c>
      <c r="CK883" s="2">
        <v>4</v>
      </c>
      <c r="CL883" s="2">
        <v>3.1</v>
      </c>
      <c r="CM883" s="2">
        <v>71</v>
      </c>
      <c r="CN883" s="2">
        <v>54.6</v>
      </c>
      <c r="CO883" s="2">
        <v>1</v>
      </c>
      <c r="CP883" s="2">
        <v>265</v>
      </c>
      <c r="CR883" t="s">
        <v>1086</v>
      </c>
      <c r="CS883" t="s">
        <v>1086</v>
      </c>
      <c r="DL883" s="2">
        <v>2</v>
      </c>
      <c r="DM883" s="2">
        <v>84</v>
      </c>
      <c r="DN883" t="s">
        <v>1086</v>
      </c>
      <c r="DO883" t="s">
        <v>1086</v>
      </c>
      <c r="DP883" s="2">
        <v>69</v>
      </c>
      <c r="DQ883" s="2">
        <v>82.1</v>
      </c>
      <c r="DR883" s="2">
        <v>82.1</v>
      </c>
      <c r="DS883" s="2">
        <v>4</v>
      </c>
      <c r="DT883" s="2">
        <v>4.8</v>
      </c>
      <c r="DU883" s="2">
        <v>11</v>
      </c>
      <c r="DV883" s="2">
        <v>13.1</v>
      </c>
      <c r="DY883" s="2">
        <v>44</v>
      </c>
      <c r="DZ883" s="2">
        <v>52.4</v>
      </c>
      <c r="EA883" s="2">
        <v>25</v>
      </c>
      <c r="EB883" s="2">
        <v>29.8</v>
      </c>
      <c r="EE883" s="2">
        <v>15</v>
      </c>
      <c r="EF883" s="2">
        <v>17.899999999999999</v>
      </c>
      <c r="EH883" s="2">
        <v>95</v>
      </c>
      <c r="EJ883" t="s">
        <v>1086</v>
      </c>
      <c r="EK883" t="s">
        <v>1086</v>
      </c>
      <c r="FE883" s="2">
        <v>84</v>
      </c>
      <c r="FF883" t="s">
        <v>1086</v>
      </c>
      <c r="FG883" t="s">
        <v>1086</v>
      </c>
      <c r="FH883" s="2">
        <v>69</v>
      </c>
      <c r="FI883" s="2">
        <v>82.1</v>
      </c>
      <c r="FJ883" s="2">
        <v>82.1</v>
      </c>
      <c r="FK883" s="2">
        <v>4</v>
      </c>
      <c r="FL883" s="2">
        <v>4.8</v>
      </c>
      <c r="FM883" s="2">
        <v>11</v>
      </c>
      <c r="FN883" s="2">
        <v>13.1</v>
      </c>
      <c r="FQ883" s="2">
        <v>44</v>
      </c>
      <c r="FR883" s="2">
        <v>52.4</v>
      </c>
      <c r="FS883" s="2">
        <v>25</v>
      </c>
      <c r="FT883" s="2">
        <v>29.8</v>
      </c>
      <c r="FW883" s="2">
        <v>15</v>
      </c>
      <c r="FX883" s="2">
        <v>17.899999999999999</v>
      </c>
      <c r="FZ883" s="2">
        <v>97</v>
      </c>
      <c r="GA883" s="2">
        <v>81</v>
      </c>
      <c r="GB883" t="s">
        <v>1086</v>
      </c>
      <c r="GC883" t="s">
        <v>1086</v>
      </c>
      <c r="GD883" s="2">
        <v>63</v>
      </c>
      <c r="GE883" s="2">
        <v>71.599999999999994</v>
      </c>
      <c r="GF883" s="2">
        <v>77.8</v>
      </c>
      <c r="GI883" s="2">
        <v>18</v>
      </c>
      <c r="GJ883" s="2">
        <v>20.5</v>
      </c>
      <c r="GM883" s="2">
        <v>38</v>
      </c>
      <c r="GN883" s="2">
        <v>43.2</v>
      </c>
      <c r="GO883" s="2">
        <v>25</v>
      </c>
      <c r="GP883" s="2">
        <v>28.4</v>
      </c>
      <c r="GQ883" s="2">
        <v>7</v>
      </c>
      <c r="GR883" s="2">
        <v>8</v>
      </c>
      <c r="GS883" s="2">
        <v>25</v>
      </c>
      <c r="GT883" s="2">
        <v>28.4</v>
      </c>
      <c r="GU883" s="2">
        <v>1</v>
      </c>
      <c r="GV883" s="2">
        <v>120</v>
      </c>
    </row>
    <row r="884" spans="1:204" ht="12.75" customHeight="1" x14ac:dyDescent="0.2">
      <c r="A884" s="2">
        <v>4432</v>
      </c>
      <c r="B884" s="21">
        <f t="shared" si="65"/>
        <v>3.3089999999999997</v>
      </c>
      <c r="C884" s="23">
        <f t="shared" si="66"/>
        <v>3.3089999999999997</v>
      </c>
      <c r="D884" s="15">
        <f t="shared" si="67"/>
        <v>3.85</v>
      </c>
      <c r="E884" s="15">
        <f t="shared" si="68"/>
        <v>3.85</v>
      </c>
      <c r="F884" s="15">
        <f t="shared" si="69"/>
        <v>0</v>
      </c>
      <c r="G884" s="17">
        <v>107</v>
      </c>
      <c r="H884" t="s">
        <v>1086</v>
      </c>
      <c r="I884" t="s">
        <v>1086</v>
      </c>
      <c r="J884" s="2">
        <v>95</v>
      </c>
      <c r="K884" s="2">
        <v>88.8</v>
      </c>
      <c r="L884" s="2">
        <v>88.8</v>
      </c>
      <c r="M884" s="2">
        <v>3</v>
      </c>
      <c r="N884" s="2">
        <v>2.8</v>
      </c>
      <c r="O884" s="2">
        <v>9</v>
      </c>
      <c r="P884" s="2">
        <v>8.4</v>
      </c>
      <c r="S884" s="2">
        <v>47</v>
      </c>
      <c r="T884" s="2">
        <v>43.9</v>
      </c>
      <c r="U884" s="2">
        <v>48</v>
      </c>
      <c r="V884" s="2">
        <v>44.9</v>
      </c>
      <c r="Y884" s="2">
        <v>12</v>
      </c>
      <c r="Z884" s="2">
        <v>11.2</v>
      </c>
      <c r="AB884" s="2">
        <v>44</v>
      </c>
      <c r="AD884" t="s">
        <v>1086</v>
      </c>
      <c r="AE884" t="s">
        <v>1086</v>
      </c>
      <c r="AZ884" t="s">
        <v>1086</v>
      </c>
      <c r="BA884" t="s">
        <v>1086</v>
      </c>
      <c r="BU884" s="2">
        <v>107</v>
      </c>
      <c r="BV884" t="s">
        <v>1086</v>
      </c>
      <c r="BW884" t="s">
        <v>1086</v>
      </c>
      <c r="BX884" s="2">
        <v>95</v>
      </c>
      <c r="BY884" s="2">
        <v>88.8</v>
      </c>
      <c r="BZ884" s="2">
        <v>88.8</v>
      </c>
      <c r="CA884" s="2">
        <v>3</v>
      </c>
      <c r="CB884" s="2">
        <v>2.8</v>
      </c>
      <c r="CC884" s="2">
        <v>9</v>
      </c>
      <c r="CD884" s="2">
        <v>8.4</v>
      </c>
      <c r="CG884" s="2">
        <v>47</v>
      </c>
      <c r="CH884" s="2">
        <v>43.9</v>
      </c>
      <c r="CI884" s="2">
        <v>48</v>
      </c>
      <c r="CJ884" s="2">
        <v>44.9</v>
      </c>
      <c r="CM884" s="2">
        <v>12</v>
      </c>
      <c r="CN884" s="2">
        <v>11.2</v>
      </c>
      <c r="CP884" s="2">
        <v>44</v>
      </c>
      <c r="CQ884" s="2">
        <v>40</v>
      </c>
      <c r="CR884" t="s">
        <v>1086</v>
      </c>
      <c r="CS884" t="s">
        <v>1086</v>
      </c>
      <c r="CT884" s="2">
        <v>40</v>
      </c>
      <c r="CU884" s="2">
        <v>100</v>
      </c>
      <c r="CV884" s="2">
        <v>100</v>
      </c>
      <c r="DC884" s="2">
        <v>6</v>
      </c>
      <c r="DD884" s="2">
        <v>15</v>
      </c>
      <c r="DE884" s="2">
        <v>34</v>
      </c>
      <c r="DF884" s="2">
        <v>85</v>
      </c>
      <c r="DN884" t="s">
        <v>1086</v>
      </c>
      <c r="DO884" t="s">
        <v>1086</v>
      </c>
      <c r="EJ884" t="s">
        <v>1086</v>
      </c>
      <c r="EK884" t="s">
        <v>1086</v>
      </c>
      <c r="FE884" s="2">
        <v>40</v>
      </c>
      <c r="FF884" t="s">
        <v>1086</v>
      </c>
      <c r="FG884" t="s">
        <v>1086</v>
      </c>
      <c r="FH884" s="2">
        <v>40</v>
      </c>
      <c r="FI884" s="2">
        <v>100</v>
      </c>
      <c r="FJ884" s="2">
        <v>100</v>
      </c>
      <c r="FQ884" s="2">
        <v>6</v>
      </c>
      <c r="FR884" s="2">
        <v>15</v>
      </c>
      <c r="FS884" s="2">
        <v>34</v>
      </c>
      <c r="FT884" s="2">
        <v>85</v>
      </c>
      <c r="GB884" t="s">
        <v>1086</v>
      </c>
      <c r="GC884" t="s">
        <v>1086</v>
      </c>
    </row>
    <row r="885" spans="1:204" ht="12.75" customHeight="1" x14ac:dyDescent="0.2">
      <c r="A885" s="2">
        <v>4433</v>
      </c>
      <c r="B885" s="21">
        <f t="shared" si="65"/>
        <v>2.7450000000000001</v>
      </c>
      <c r="C885" s="23">
        <f t="shared" si="66"/>
        <v>2.7450000000000001</v>
      </c>
      <c r="D885" s="15">
        <f t="shared" si="67"/>
        <v>3.4910000000000001</v>
      </c>
      <c r="E885" s="15">
        <f t="shared" si="68"/>
        <v>3.4910000000000001</v>
      </c>
      <c r="F885" s="15">
        <f t="shared" si="69"/>
        <v>3.3810000000000002</v>
      </c>
      <c r="G885" s="17">
        <v>313</v>
      </c>
      <c r="H885" t="s">
        <v>1086</v>
      </c>
      <c r="I885" t="s">
        <v>1086</v>
      </c>
      <c r="J885" s="2">
        <v>212</v>
      </c>
      <c r="K885" s="2">
        <v>67.3</v>
      </c>
      <c r="L885" s="2">
        <v>67.7</v>
      </c>
      <c r="M885" s="2">
        <v>32</v>
      </c>
      <c r="N885" s="2">
        <v>10.199999999999999</v>
      </c>
      <c r="O885" s="2">
        <v>69</v>
      </c>
      <c r="P885" s="2">
        <v>21.9</v>
      </c>
      <c r="Q885" s="2">
        <v>3</v>
      </c>
      <c r="R885" s="2">
        <v>1</v>
      </c>
      <c r="S885" s="2">
        <v>142</v>
      </c>
      <c r="T885" s="2">
        <v>45.1</v>
      </c>
      <c r="U885" s="2">
        <v>67</v>
      </c>
      <c r="V885" s="2">
        <v>21.3</v>
      </c>
      <c r="W885" s="2">
        <v>2</v>
      </c>
      <c r="X885" s="2">
        <v>0.6</v>
      </c>
      <c r="Y885" s="2">
        <v>103</v>
      </c>
      <c r="Z885" s="2">
        <v>32.700000000000003</v>
      </c>
      <c r="AA885" s="2">
        <v>2</v>
      </c>
      <c r="AB885" s="2">
        <v>1264</v>
      </c>
      <c r="AD885" t="s">
        <v>1086</v>
      </c>
      <c r="AE885" t="s">
        <v>1086</v>
      </c>
      <c r="AX885" s="2">
        <v>1</v>
      </c>
      <c r="AZ885" t="s">
        <v>1086</v>
      </c>
      <c r="BA885" t="s">
        <v>1086</v>
      </c>
      <c r="BU885" s="2">
        <v>313</v>
      </c>
      <c r="BV885" t="s">
        <v>1086</v>
      </c>
      <c r="BW885" t="s">
        <v>1086</v>
      </c>
      <c r="BX885" s="2">
        <v>212</v>
      </c>
      <c r="BY885" s="2">
        <v>67.3</v>
      </c>
      <c r="BZ885" s="2">
        <v>67.7</v>
      </c>
      <c r="CA885" s="2">
        <v>32</v>
      </c>
      <c r="CB885" s="2">
        <v>10.199999999999999</v>
      </c>
      <c r="CC885" s="2">
        <v>69</v>
      </c>
      <c r="CD885" s="2">
        <v>21.9</v>
      </c>
      <c r="CE885" s="2">
        <v>3</v>
      </c>
      <c r="CF885" s="2">
        <v>1</v>
      </c>
      <c r="CG885" s="2">
        <v>142</v>
      </c>
      <c r="CH885" s="2">
        <v>45.1</v>
      </c>
      <c r="CI885" s="2">
        <v>67</v>
      </c>
      <c r="CJ885" s="2">
        <v>21.3</v>
      </c>
      <c r="CK885" s="2">
        <v>2</v>
      </c>
      <c r="CL885" s="2">
        <v>0.6</v>
      </c>
      <c r="CM885" s="2">
        <v>103</v>
      </c>
      <c r="CN885" s="2">
        <v>32.700000000000003</v>
      </c>
      <c r="CO885" s="2">
        <v>2</v>
      </c>
      <c r="CP885" s="2">
        <v>1265</v>
      </c>
      <c r="CQ885" s="2">
        <v>483</v>
      </c>
      <c r="CR885" t="s">
        <v>1086</v>
      </c>
      <c r="CS885" t="s">
        <v>1086</v>
      </c>
      <c r="CT885" s="2">
        <v>440</v>
      </c>
      <c r="CU885" s="2">
        <v>91.1</v>
      </c>
      <c r="CV885" s="2">
        <v>91.1</v>
      </c>
      <c r="CW885" s="2">
        <v>11</v>
      </c>
      <c r="CX885" s="2">
        <v>2.2999999999999998</v>
      </c>
      <c r="CY885" s="2">
        <v>32</v>
      </c>
      <c r="CZ885" s="2">
        <v>6.6</v>
      </c>
      <c r="DA885" s="2">
        <v>1</v>
      </c>
      <c r="DB885" s="2">
        <v>0.2</v>
      </c>
      <c r="DC885" s="2">
        <v>145</v>
      </c>
      <c r="DD885" s="2">
        <v>30</v>
      </c>
      <c r="DE885" s="2">
        <v>294</v>
      </c>
      <c r="DF885" s="2">
        <v>60.9</v>
      </c>
      <c r="DI885" s="2">
        <v>43</v>
      </c>
      <c r="DJ885" s="2">
        <v>8.9</v>
      </c>
      <c r="DL885" s="2">
        <v>751</v>
      </c>
      <c r="DN885" t="s">
        <v>1086</v>
      </c>
      <c r="DO885" t="s">
        <v>1086</v>
      </c>
      <c r="EH885" s="2">
        <v>1</v>
      </c>
      <c r="EJ885" t="s">
        <v>1086</v>
      </c>
      <c r="EK885" t="s">
        <v>1086</v>
      </c>
      <c r="FE885" s="2">
        <v>483</v>
      </c>
      <c r="FF885" t="s">
        <v>1086</v>
      </c>
      <c r="FG885" t="s">
        <v>1086</v>
      </c>
      <c r="FH885" s="2">
        <v>440</v>
      </c>
      <c r="FI885" s="2">
        <v>91.1</v>
      </c>
      <c r="FJ885" s="2">
        <v>91.1</v>
      </c>
      <c r="FK885" s="2">
        <v>11</v>
      </c>
      <c r="FL885" s="2">
        <v>2.2999999999999998</v>
      </c>
      <c r="FM885" s="2">
        <v>32</v>
      </c>
      <c r="FN885" s="2">
        <v>6.6</v>
      </c>
      <c r="FO885" s="2">
        <v>1</v>
      </c>
      <c r="FP885" s="2">
        <v>0.2</v>
      </c>
      <c r="FQ885" s="2">
        <v>145</v>
      </c>
      <c r="FR885" s="2">
        <v>30</v>
      </c>
      <c r="FS885" s="2">
        <v>294</v>
      </c>
      <c r="FT885" s="2">
        <v>60.9</v>
      </c>
      <c r="FW885" s="2">
        <v>43</v>
      </c>
      <c r="FX885" s="2">
        <v>8.9</v>
      </c>
      <c r="FZ885" s="2">
        <v>752</v>
      </c>
      <c r="GA885" s="2">
        <v>490</v>
      </c>
      <c r="GB885" t="s">
        <v>1086</v>
      </c>
      <c r="GC885" t="s">
        <v>1086</v>
      </c>
      <c r="GD885" s="2">
        <v>443</v>
      </c>
      <c r="GE885" s="2">
        <v>90.4</v>
      </c>
      <c r="GF885" s="2">
        <v>90.4</v>
      </c>
      <c r="GG885" s="2">
        <v>6</v>
      </c>
      <c r="GH885" s="2">
        <v>1.2</v>
      </c>
      <c r="GI885" s="2">
        <v>41</v>
      </c>
      <c r="GJ885" s="2">
        <v>8.4</v>
      </c>
      <c r="GK885" s="2">
        <v>11</v>
      </c>
      <c r="GL885" s="2">
        <v>2.2000000000000002</v>
      </c>
      <c r="GM885" s="2">
        <v>160</v>
      </c>
      <c r="GN885" s="2">
        <v>32.700000000000003</v>
      </c>
      <c r="GO885" s="2">
        <v>272</v>
      </c>
      <c r="GP885" s="2">
        <v>55.5</v>
      </c>
      <c r="GS885" s="2">
        <v>47</v>
      </c>
      <c r="GT885" s="2">
        <v>9.6</v>
      </c>
      <c r="GU885" s="2">
        <v>10</v>
      </c>
      <c r="GV885" s="2">
        <v>584</v>
      </c>
    </row>
    <row r="886" spans="1:204" ht="12.75" customHeight="1" x14ac:dyDescent="0.2">
      <c r="A886" s="2">
        <v>4437</v>
      </c>
      <c r="B886" s="21">
        <f t="shared" si="65"/>
        <v>3.9580000000000002</v>
      </c>
      <c r="C886" s="23">
        <f t="shared" si="66"/>
        <v>3.9580000000000002</v>
      </c>
      <c r="D886" s="15">
        <f t="shared" si="67"/>
        <v>4</v>
      </c>
      <c r="E886" s="15">
        <f t="shared" si="68"/>
        <v>4</v>
      </c>
      <c r="F886" s="15">
        <f t="shared" si="69"/>
        <v>0</v>
      </c>
      <c r="G886" s="17">
        <v>96</v>
      </c>
      <c r="H886" t="s">
        <v>1086</v>
      </c>
      <c r="I886" t="s">
        <v>1086</v>
      </c>
      <c r="J886" s="2">
        <v>96</v>
      </c>
      <c r="K886" s="2">
        <v>100</v>
      </c>
      <c r="L886" s="2">
        <v>100</v>
      </c>
      <c r="S886" s="2">
        <v>4</v>
      </c>
      <c r="T886" s="2">
        <v>4.2</v>
      </c>
      <c r="U886" s="2">
        <v>92</v>
      </c>
      <c r="V886" s="2">
        <v>95.8</v>
      </c>
      <c r="AB886" s="2">
        <v>39</v>
      </c>
      <c r="AD886" t="s">
        <v>1086</v>
      </c>
      <c r="AE886" t="s">
        <v>1086</v>
      </c>
      <c r="AZ886" t="s">
        <v>1086</v>
      </c>
      <c r="BA886" t="s">
        <v>1086</v>
      </c>
      <c r="BU886" s="2">
        <v>96</v>
      </c>
      <c r="BV886" t="s">
        <v>1086</v>
      </c>
      <c r="BW886" t="s">
        <v>1086</v>
      </c>
      <c r="BX886" s="2">
        <v>96</v>
      </c>
      <c r="BY886" s="2">
        <v>100</v>
      </c>
      <c r="BZ886" s="2">
        <v>100</v>
      </c>
      <c r="CG886" s="2">
        <v>4</v>
      </c>
      <c r="CH886" s="2">
        <v>4.2</v>
      </c>
      <c r="CI886" s="2">
        <v>92</v>
      </c>
      <c r="CJ886" s="2">
        <v>95.8</v>
      </c>
      <c r="CP886" s="2">
        <v>39</v>
      </c>
      <c r="CQ886" s="2">
        <v>38</v>
      </c>
      <c r="CR886" t="s">
        <v>1086</v>
      </c>
      <c r="CS886" t="s">
        <v>1086</v>
      </c>
      <c r="CT886" s="2">
        <v>38</v>
      </c>
      <c r="CU886" s="2">
        <v>100</v>
      </c>
      <c r="CV886" s="2">
        <v>100</v>
      </c>
      <c r="DE886" s="2">
        <v>38</v>
      </c>
      <c r="DF886" s="2">
        <v>100</v>
      </c>
      <c r="DL886" s="2">
        <v>2</v>
      </c>
      <c r="DN886" t="s">
        <v>1086</v>
      </c>
      <c r="DO886" t="s">
        <v>1086</v>
      </c>
      <c r="EJ886" t="s">
        <v>1086</v>
      </c>
      <c r="EK886" t="s">
        <v>1086</v>
      </c>
      <c r="FE886" s="2">
        <v>38</v>
      </c>
      <c r="FF886" t="s">
        <v>1086</v>
      </c>
      <c r="FG886" t="s">
        <v>1086</v>
      </c>
      <c r="FH886" s="2">
        <v>38</v>
      </c>
      <c r="FI886" s="2">
        <v>100</v>
      </c>
      <c r="FJ886" s="2">
        <v>100</v>
      </c>
      <c r="FS886" s="2">
        <v>38</v>
      </c>
      <c r="FT886" s="2">
        <v>100</v>
      </c>
      <c r="FZ886" s="2">
        <v>2</v>
      </c>
      <c r="GB886" t="s">
        <v>1086</v>
      </c>
      <c r="GC886" t="s">
        <v>1086</v>
      </c>
    </row>
    <row r="887" spans="1:204" ht="12.75" customHeight="1" x14ac:dyDescent="0.2">
      <c r="A887" s="2">
        <v>4438</v>
      </c>
      <c r="B887" s="21">
        <f t="shared" si="65"/>
        <v>2.5830000000000002</v>
      </c>
      <c r="C887" s="23">
        <f t="shared" si="66"/>
        <v>2.5830000000000002</v>
      </c>
      <c r="D887" s="15">
        <f t="shared" si="67"/>
        <v>3.113</v>
      </c>
      <c r="E887" s="15">
        <f t="shared" si="68"/>
        <v>3.113</v>
      </c>
      <c r="F887" s="15">
        <f t="shared" si="69"/>
        <v>3.3080000000000003</v>
      </c>
      <c r="G887" s="17">
        <v>405</v>
      </c>
      <c r="H887" t="s">
        <v>1086</v>
      </c>
      <c r="I887" t="s">
        <v>1086</v>
      </c>
      <c r="J887" s="2">
        <v>228</v>
      </c>
      <c r="K887" s="2">
        <v>55.5</v>
      </c>
      <c r="L887" s="2">
        <v>56.3</v>
      </c>
      <c r="M887" s="2">
        <v>66</v>
      </c>
      <c r="N887" s="2">
        <v>16.100000000000001</v>
      </c>
      <c r="O887" s="2">
        <v>111</v>
      </c>
      <c r="P887" s="2">
        <v>27</v>
      </c>
      <c r="S887" s="2">
        <v>139</v>
      </c>
      <c r="T887" s="2">
        <v>33.799999999999997</v>
      </c>
      <c r="U887" s="2">
        <v>89</v>
      </c>
      <c r="V887" s="2">
        <v>21.7</v>
      </c>
      <c r="W887" s="2">
        <v>6</v>
      </c>
      <c r="X887" s="2">
        <v>1.5</v>
      </c>
      <c r="Y887" s="2">
        <v>183</v>
      </c>
      <c r="Z887" s="2">
        <v>44.5</v>
      </c>
      <c r="AB887" s="2">
        <v>1086</v>
      </c>
      <c r="AD887" t="s">
        <v>1086</v>
      </c>
      <c r="AE887" t="s">
        <v>1086</v>
      </c>
      <c r="AZ887" t="s">
        <v>1086</v>
      </c>
      <c r="BA887" t="s">
        <v>1086</v>
      </c>
      <c r="BU887" s="2">
        <v>405</v>
      </c>
      <c r="BV887" t="s">
        <v>1086</v>
      </c>
      <c r="BW887" t="s">
        <v>1086</v>
      </c>
      <c r="BX887" s="2">
        <v>228</v>
      </c>
      <c r="BY887" s="2">
        <v>55.5</v>
      </c>
      <c r="BZ887" s="2">
        <v>56.3</v>
      </c>
      <c r="CA887" s="2">
        <v>66</v>
      </c>
      <c r="CB887" s="2">
        <v>16.100000000000001</v>
      </c>
      <c r="CC887" s="2">
        <v>111</v>
      </c>
      <c r="CD887" s="2">
        <v>27</v>
      </c>
      <c r="CG887" s="2">
        <v>139</v>
      </c>
      <c r="CH887" s="2">
        <v>33.799999999999997</v>
      </c>
      <c r="CI887" s="2">
        <v>89</v>
      </c>
      <c r="CJ887" s="2">
        <v>21.7</v>
      </c>
      <c r="CK887" s="2">
        <v>6</v>
      </c>
      <c r="CL887" s="2">
        <v>1.5</v>
      </c>
      <c r="CM887" s="2">
        <v>183</v>
      </c>
      <c r="CN887" s="2">
        <v>44.5</v>
      </c>
      <c r="CP887" s="2">
        <v>1086</v>
      </c>
      <c r="CQ887" s="2">
        <v>373</v>
      </c>
      <c r="CR887" t="s">
        <v>1086</v>
      </c>
      <c r="CS887" t="s">
        <v>1086</v>
      </c>
      <c r="CT887" s="2">
        <v>295</v>
      </c>
      <c r="CU887" s="2">
        <v>79.099999999999994</v>
      </c>
      <c r="CV887" s="2">
        <v>79.099999999999994</v>
      </c>
      <c r="CW887" s="2">
        <v>22</v>
      </c>
      <c r="CX887" s="2">
        <v>5.9</v>
      </c>
      <c r="CY887" s="2">
        <v>56</v>
      </c>
      <c r="CZ887" s="2">
        <v>15</v>
      </c>
      <c r="DC887" s="2">
        <v>153</v>
      </c>
      <c r="DD887" s="2">
        <v>41</v>
      </c>
      <c r="DE887" s="2">
        <v>142</v>
      </c>
      <c r="DF887" s="2">
        <v>38.1</v>
      </c>
      <c r="DI887" s="2">
        <v>78</v>
      </c>
      <c r="DJ887" s="2">
        <v>20.9</v>
      </c>
      <c r="DL887" s="2">
        <v>692</v>
      </c>
      <c r="DN887" t="s">
        <v>1086</v>
      </c>
      <c r="DO887" t="s">
        <v>1086</v>
      </c>
      <c r="EH887" s="2">
        <v>1</v>
      </c>
      <c r="EJ887" t="s">
        <v>1086</v>
      </c>
      <c r="EK887" t="s">
        <v>1086</v>
      </c>
      <c r="FE887" s="2">
        <v>373</v>
      </c>
      <c r="FF887" t="s">
        <v>1086</v>
      </c>
      <c r="FG887" t="s">
        <v>1086</v>
      </c>
      <c r="FH887" s="2">
        <v>295</v>
      </c>
      <c r="FI887" s="2">
        <v>79.099999999999994</v>
      </c>
      <c r="FJ887" s="2">
        <v>79.099999999999994</v>
      </c>
      <c r="FK887" s="2">
        <v>22</v>
      </c>
      <c r="FL887" s="2">
        <v>5.9</v>
      </c>
      <c r="FM887" s="2">
        <v>56</v>
      </c>
      <c r="FN887" s="2">
        <v>15</v>
      </c>
      <c r="FQ887" s="2">
        <v>153</v>
      </c>
      <c r="FR887" s="2">
        <v>41</v>
      </c>
      <c r="FS887" s="2">
        <v>142</v>
      </c>
      <c r="FT887" s="2">
        <v>38.1</v>
      </c>
      <c r="FW887" s="2">
        <v>78</v>
      </c>
      <c r="FX887" s="2">
        <v>20.9</v>
      </c>
      <c r="FZ887" s="2">
        <v>693</v>
      </c>
      <c r="GA887" s="2">
        <v>473</v>
      </c>
      <c r="GB887" t="s">
        <v>1086</v>
      </c>
      <c r="GC887" t="s">
        <v>1086</v>
      </c>
      <c r="GD887" s="2">
        <v>413</v>
      </c>
      <c r="GE887" s="2">
        <v>85</v>
      </c>
      <c r="GF887" s="2">
        <v>87.3</v>
      </c>
      <c r="GG887" s="2">
        <v>12</v>
      </c>
      <c r="GH887" s="2">
        <v>2.5</v>
      </c>
      <c r="GI887" s="2">
        <v>48</v>
      </c>
      <c r="GJ887" s="2">
        <v>9.9</v>
      </c>
      <c r="GM887" s="2">
        <v>153</v>
      </c>
      <c r="GN887" s="2">
        <v>31.5</v>
      </c>
      <c r="GO887" s="2">
        <v>260</v>
      </c>
      <c r="GP887" s="2">
        <v>53.5</v>
      </c>
      <c r="GQ887" s="2">
        <v>13</v>
      </c>
      <c r="GR887" s="2">
        <v>2.7</v>
      </c>
      <c r="GS887" s="2">
        <v>73</v>
      </c>
      <c r="GT887" s="2">
        <v>15</v>
      </c>
      <c r="GV887" s="2">
        <v>482</v>
      </c>
    </row>
    <row r="888" spans="1:204" ht="12.75" customHeight="1" x14ac:dyDescent="0.2">
      <c r="A888" s="2">
        <v>4439</v>
      </c>
      <c r="B888" s="21">
        <f t="shared" si="65"/>
        <v>2.1419999999999999</v>
      </c>
      <c r="C888" s="23">
        <f t="shared" si="66"/>
        <v>2.1419999999999999</v>
      </c>
      <c r="D888" s="15">
        <f t="shared" si="67"/>
        <v>3.2319999999999998</v>
      </c>
      <c r="E888" s="15">
        <f t="shared" si="68"/>
        <v>3.2319999999999998</v>
      </c>
      <c r="F888" s="15">
        <f t="shared" si="69"/>
        <v>3.3629999999999995</v>
      </c>
      <c r="G888" s="17">
        <v>133</v>
      </c>
      <c r="H888" t="s">
        <v>1086</v>
      </c>
      <c r="I888" t="s">
        <v>1086</v>
      </c>
      <c r="J888" s="2">
        <v>54</v>
      </c>
      <c r="K888" s="2">
        <v>38.799999999999997</v>
      </c>
      <c r="L888" s="2">
        <v>40.6</v>
      </c>
      <c r="M888" s="2">
        <v>36</v>
      </c>
      <c r="N888" s="2">
        <v>25.9</v>
      </c>
      <c r="O888" s="2">
        <v>43</v>
      </c>
      <c r="P888" s="2">
        <v>30.9</v>
      </c>
      <c r="Q888" s="2">
        <v>1</v>
      </c>
      <c r="R888" s="2">
        <v>0.7</v>
      </c>
      <c r="S888" s="2">
        <v>36</v>
      </c>
      <c r="T888" s="2">
        <v>25.9</v>
      </c>
      <c r="U888" s="2">
        <v>17</v>
      </c>
      <c r="V888" s="2">
        <v>12.2</v>
      </c>
      <c r="W888" s="2">
        <v>6</v>
      </c>
      <c r="X888" s="2">
        <v>4.3</v>
      </c>
      <c r="Y888" s="2">
        <v>85</v>
      </c>
      <c r="Z888" s="2">
        <v>61.2</v>
      </c>
      <c r="AB888" s="2">
        <v>1096</v>
      </c>
      <c r="AD888" t="s">
        <v>1086</v>
      </c>
      <c r="AE888" t="s">
        <v>1086</v>
      </c>
      <c r="AZ888" t="s">
        <v>1086</v>
      </c>
      <c r="BA888" t="s">
        <v>1086</v>
      </c>
      <c r="BU888" s="2">
        <v>133</v>
      </c>
      <c r="BV888" t="s">
        <v>1086</v>
      </c>
      <c r="BW888" t="s">
        <v>1086</v>
      </c>
      <c r="BX888" s="2">
        <v>54</v>
      </c>
      <c r="BY888" s="2">
        <v>38.799999999999997</v>
      </c>
      <c r="BZ888" s="2">
        <v>40.6</v>
      </c>
      <c r="CA888" s="2">
        <v>36</v>
      </c>
      <c r="CB888" s="2">
        <v>25.9</v>
      </c>
      <c r="CC888" s="2">
        <v>43</v>
      </c>
      <c r="CD888" s="2">
        <v>30.9</v>
      </c>
      <c r="CE888" s="2">
        <v>1</v>
      </c>
      <c r="CF888" s="2">
        <v>0.7</v>
      </c>
      <c r="CG888" s="2">
        <v>36</v>
      </c>
      <c r="CH888" s="2">
        <v>25.9</v>
      </c>
      <c r="CI888" s="2">
        <v>17</v>
      </c>
      <c r="CJ888" s="2">
        <v>12.2</v>
      </c>
      <c r="CK888" s="2">
        <v>6</v>
      </c>
      <c r="CL888" s="2">
        <v>4.3</v>
      </c>
      <c r="CM888" s="2">
        <v>85</v>
      </c>
      <c r="CN888" s="2">
        <v>61.2</v>
      </c>
      <c r="CP888" s="2">
        <v>1096</v>
      </c>
      <c r="CQ888" s="2">
        <v>315</v>
      </c>
      <c r="CR888" t="s">
        <v>1086</v>
      </c>
      <c r="CS888" t="s">
        <v>1086</v>
      </c>
      <c r="CT888" s="2">
        <v>265</v>
      </c>
      <c r="CU888" s="2">
        <v>84.1</v>
      </c>
      <c r="CV888" s="2">
        <v>84.1</v>
      </c>
      <c r="CW888" s="2">
        <v>11</v>
      </c>
      <c r="CX888" s="2">
        <v>3.5</v>
      </c>
      <c r="CY888" s="2">
        <v>39</v>
      </c>
      <c r="CZ888" s="2">
        <v>12.4</v>
      </c>
      <c r="DA888" s="2">
        <v>1</v>
      </c>
      <c r="DB888" s="2">
        <v>0.3</v>
      </c>
      <c r="DC888" s="2">
        <v>127</v>
      </c>
      <c r="DD888" s="2">
        <v>40.299999999999997</v>
      </c>
      <c r="DE888" s="2">
        <v>137</v>
      </c>
      <c r="DF888" s="2">
        <v>43.5</v>
      </c>
      <c r="DI888" s="2">
        <v>50</v>
      </c>
      <c r="DJ888" s="2">
        <v>15.9</v>
      </c>
      <c r="DL888" s="2">
        <v>627</v>
      </c>
      <c r="DN888" t="s">
        <v>1086</v>
      </c>
      <c r="DO888" t="s">
        <v>1086</v>
      </c>
      <c r="EJ888" t="s">
        <v>1086</v>
      </c>
      <c r="EK888" t="s">
        <v>1086</v>
      </c>
      <c r="FE888" s="2">
        <v>315</v>
      </c>
      <c r="FF888" t="s">
        <v>1086</v>
      </c>
      <c r="FG888" t="s">
        <v>1086</v>
      </c>
      <c r="FH888" s="2">
        <v>265</v>
      </c>
      <c r="FI888" s="2">
        <v>84.1</v>
      </c>
      <c r="FJ888" s="2">
        <v>84.1</v>
      </c>
      <c r="FK888" s="2">
        <v>11</v>
      </c>
      <c r="FL888" s="2">
        <v>3.5</v>
      </c>
      <c r="FM888" s="2">
        <v>39</v>
      </c>
      <c r="FN888" s="2">
        <v>12.4</v>
      </c>
      <c r="FO888" s="2">
        <v>1</v>
      </c>
      <c r="FP888" s="2">
        <v>0.3</v>
      </c>
      <c r="FQ888" s="2">
        <v>127</v>
      </c>
      <c r="FR888" s="2">
        <v>40.299999999999997</v>
      </c>
      <c r="FS888" s="2">
        <v>137</v>
      </c>
      <c r="FT888" s="2">
        <v>43.5</v>
      </c>
      <c r="FW888" s="2">
        <v>50</v>
      </c>
      <c r="FX888" s="2">
        <v>15.9</v>
      </c>
      <c r="FZ888" s="2">
        <v>627</v>
      </c>
      <c r="GA888" s="2">
        <v>352</v>
      </c>
      <c r="GB888" t="s">
        <v>1086</v>
      </c>
      <c r="GC888" t="s">
        <v>1086</v>
      </c>
      <c r="GD888" s="2">
        <v>313</v>
      </c>
      <c r="GE888" s="2">
        <v>88.2</v>
      </c>
      <c r="GF888" s="2">
        <v>88.9</v>
      </c>
      <c r="GG888" s="2">
        <v>2</v>
      </c>
      <c r="GH888" s="2">
        <v>0.6</v>
      </c>
      <c r="GI888" s="2">
        <v>37</v>
      </c>
      <c r="GJ888" s="2">
        <v>10.4</v>
      </c>
      <c r="GK888" s="2">
        <v>1</v>
      </c>
      <c r="GL888" s="2">
        <v>0.3</v>
      </c>
      <c r="GM888" s="2">
        <v>129</v>
      </c>
      <c r="GN888" s="2">
        <v>36.299999999999997</v>
      </c>
      <c r="GO888" s="2">
        <v>183</v>
      </c>
      <c r="GP888" s="2">
        <v>51.5</v>
      </c>
      <c r="GQ888" s="2">
        <v>3</v>
      </c>
      <c r="GR888" s="2">
        <v>0.8</v>
      </c>
      <c r="GS888" s="2">
        <v>42</v>
      </c>
      <c r="GT888" s="2">
        <v>11.8</v>
      </c>
      <c r="GU888" s="2">
        <v>7</v>
      </c>
      <c r="GV888" s="2">
        <v>356</v>
      </c>
    </row>
    <row r="889" spans="1:204" ht="12.75" customHeight="1" x14ac:dyDescent="0.2">
      <c r="A889" s="2">
        <v>4440</v>
      </c>
      <c r="B889" s="21">
        <f t="shared" si="65"/>
        <v>3.411</v>
      </c>
      <c r="C889" s="23">
        <f t="shared" si="66"/>
        <v>3.411</v>
      </c>
      <c r="D889" s="15">
        <f t="shared" si="67"/>
        <v>3.7420000000000004</v>
      </c>
      <c r="E889" s="15">
        <f t="shared" si="68"/>
        <v>3.7420000000000004</v>
      </c>
      <c r="F889" s="15">
        <f t="shared" si="69"/>
        <v>0</v>
      </c>
      <c r="G889" s="17">
        <v>187</v>
      </c>
      <c r="H889" t="s">
        <v>1086</v>
      </c>
      <c r="I889" t="s">
        <v>1086</v>
      </c>
      <c r="J889" s="2">
        <v>167</v>
      </c>
      <c r="K889" s="2">
        <v>89.3</v>
      </c>
      <c r="L889" s="2">
        <v>89.3</v>
      </c>
      <c r="M889" s="2">
        <v>2</v>
      </c>
      <c r="N889" s="2">
        <v>1.1000000000000001</v>
      </c>
      <c r="O889" s="2">
        <v>18</v>
      </c>
      <c r="P889" s="2">
        <v>9.6</v>
      </c>
      <c r="S889" s="2">
        <v>68</v>
      </c>
      <c r="T889" s="2">
        <v>36.4</v>
      </c>
      <c r="U889" s="2">
        <v>99</v>
      </c>
      <c r="V889" s="2">
        <v>52.9</v>
      </c>
      <c r="Y889" s="2">
        <v>20</v>
      </c>
      <c r="Z889" s="2">
        <v>10.7</v>
      </c>
      <c r="AB889" s="2">
        <v>74</v>
      </c>
      <c r="AD889" t="s">
        <v>1086</v>
      </c>
      <c r="AE889" t="s">
        <v>1086</v>
      </c>
      <c r="AZ889" t="s">
        <v>1086</v>
      </c>
      <c r="BA889" t="s">
        <v>1086</v>
      </c>
      <c r="BU889" s="2">
        <v>187</v>
      </c>
      <c r="BV889" t="s">
        <v>1086</v>
      </c>
      <c r="BW889" t="s">
        <v>1086</v>
      </c>
      <c r="BX889" s="2">
        <v>167</v>
      </c>
      <c r="BY889" s="2">
        <v>89.3</v>
      </c>
      <c r="BZ889" s="2">
        <v>89.3</v>
      </c>
      <c r="CA889" s="2">
        <v>2</v>
      </c>
      <c r="CB889" s="2">
        <v>1.1000000000000001</v>
      </c>
      <c r="CC889" s="2">
        <v>18</v>
      </c>
      <c r="CD889" s="2">
        <v>9.6</v>
      </c>
      <c r="CG889" s="2">
        <v>68</v>
      </c>
      <c r="CH889" s="2">
        <v>36.4</v>
      </c>
      <c r="CI889" s="2">
        <v>99</v>
      </c>
      <c r="CJ889" s="2">
        <v>52.9</v>
      </c>
      <c r="CM889" s="2">
        <v>20</v>
      </c>
      <c r="CN889" s="2">
        <v>10.7</v>
      </c>
      <c r="CP889" s="2">
        <v>74</v>
      </c>
      <c r="CQ889" s="2">
        <v>66</v>
      </c>
      <c r="CR889" t="s">
        <v>1086</v>
      </c>
      <c r="CS889" t="s">
        <v>1086</v>
      </c>
      <c r="CT889" s="2">
        <v>66</v>
      </c>
      <c r="CU889" s="2">
        <v>100</v>
      </c>
      <c r="CV889" s="2">
        <v>100</v>
      </c>
      <c r="DC889" s="2">
        <v>17</v>
      </c>
      <c r="DD889" s="2">
        <v>25.8</v>
      </c>
      <c r="DE889" s="2">
        <v>49</v>
      </c>
      <c r="DF889" s="2">
        <v>74.2</v>
      </c>
      <c r="DN889" t="s">
        <v>1086</v>
      </c>
      <c r="DO889" t="s">
        <v>1086</v>
      </c>
      <c r="EJ889" t="s">
        <v>1086</v>
      </c>
      <c r="EK889" t="s">
        <v>1086</v>
      </c>
      <c r="FE889" s="2">
        <v>66</v>
      </c>
      <c r="FF889" t="s">
        <v>1086</v>
      </c>
      <c r="FG889" t="s">
        <v>1086</v>
      </c>
      <c r="FH889" s="2">
        <v>66</v>
      </c>
      <c r="FI889" s="2">
        <v>100</v>
      </c>
      <c r="FJ889" s="2">
        <v>100</v>
      </c>
      <c r="FQ889" s="2">
        <v>17</v>
      </c>
      <c r="FR889" s="2">
        <v>25.8</v>
      </c>
      <c r="FS889" s="2">
        <v>49</v>
      </c>
      <c r="FT889" s="2">
        <v>74.2</v>
      </c>
      <c r="GB889" t="s">
        <v>1086</v>
      </c>
      <c r="GC889" t="s">
        <v>1086</v>
      </c>
    </row>
    <row r="890" spans="1:204" ht="12.75" customHeight="1" x14ac:dyDescent="0.2">
      <c r="A890" s="2">
        <v>4441</v>
      </c>
      <c r="B890" s="21">
        <f t="shared" si="65"/>
        <v>3.4720000000000004</v>
      </c>
      <c r="C890" s="23">
        <f t="shared" si="66"/>
        <v>3.4720000000000004</v>
      </c>
      <c r="D890" s="15">
        <f t="shared" si="67"/>
        <v>3.8329999999999997</v>
      </c>
      <c r="E890" s="15">
        <f t="shared" si="68"/>
        <v>3.8329999999999997</v>
      </c>
      <c r="F890" s="15">
        <f t="shared" si="69"/>
        <v>0</v>
      </c>
      <c r="G890" s="17">
        <v>72</v>
      </c>
      <c r="H890" t="s">
        <v>1086</v>
      </c>
      <c r="I890" t="s">
        <v>1086</v>
      </c>
      <c r="J890" s="2">
        <v>70</v>
      </c>
      <c r="K890" s="2">
        <v>97.2</v>
      </c>
      <c r="L890" s="2">
        <v>97.2</v>
      </c>
      <c r="O890" s="2">
        <v>2</v>
      </c>
      <c r="P890" s="2">
        <v>2.8</v>
      </c>
      <c r="S890" s="2">
        <v>34</v>
      </c>
      <c r="T890" s="2">
        <v>47.2</v>
      </c>
      <c r="U890" s="2">
        <v>36</v>
      </c>
      <c r="V890" s="2">
        <v>50</v>
      </c>
      <c r="Y890" s="2">
        <v>2</v>
      </c>
      <c r="Z890" s="2">
        <v>2.8</v>
      </c>
      <c r="AB890" s="2">
        <v>21</v>
      </c>
      <c r="AD890" t="s">
        <v>1086</v>
      </c>
      <c r="AE890" t="s">
        <v>1086</v>
      </c>
      <c r="AZ890" t="s">
        <v>1086</v>
      </c>
      <c r="BA890" t="s">
        <v>1086</v>
      </c>
      <c r="BU890" s="2">
        <v>72</v>
      </c>
      <c r="BV890" t="s">
        <v>1086</v>
      </c>
      <c r="BW890" t="s">
        <v>1086</v>
      </c>
      <c r="BX890" s="2">
        <v>70</v>
      </c>
      <c r="BY890" s="2">
        <v>97.2</v>
      </c>
      <c r="BZ890" s="2">
        <v>97.2</v>
      </c>
      <c r="CC890" s="2">
        <v>2</v>
      </c>
      <c r="CD890" s="2">
        <v>2.8</v>
      </c>
      <c r="CG890" s="2">
        <v>34</v>
      </c>
      <c r="CH890" s="2">
        <v>47.2</v>
      </c>
      <c r="CI890" s="2">
        <v>36</v>
      </c>
      <c r="CJ890" s="2">
        <v>50</v>
      </c>
      <c r="CM890" s="2">
        <v>2</v>
      </c>
      <c r="CN890" s="2">
        <v>2.8</v>
      </c>
      <c r="CP890" s="2">
        <v>21</v>
      </c>
      <c r="CQ890" s="2">
        <v>18</v>
      </c>
      <c r="CR890" t="s">
        <v>1086</v>
      </c>
      <c r="CS890" t="s">
        <v>1086</v>
      </c>
      <c r="CT890" s="2">
        <v>18</v>
      </c>
      <c r="CU890" s="2">
        <v>100</v>
      </c>
      <c r="CV890" s="2">
        <v>100</v>
      </c>
      <c r="DC890" s="2">
        <v>3</v>
      </c>
      <c r="DD890" s="2">
        <v>16.7</v>
      </c>
      <c r="DE890" s="2">
        <v>15</v>
      </c>
      <c r="DF890" s="2">
        <v>83.3</v>
      </c>
      <c r="DN890" t="s">
        <v>1086</v>
      </c>
      <c r="DO890" t="s">
        <v>1086</v>
      </c>
      <c r="EJ890" t="s">
        <v>1086</v>
      </c>
      <c r="EK890" t="s">
        <v>1086</v>
      </c>
      <c r="FE890" s="2">
        <v>18</v>
      </c>
      <c r="FF890" t="s">
        <v>1086</v>
      </c>
      <c r="FG890" t="s">
        <v>1086</v>
      </c>
      <c r="FH890" s="2">
        <v>18</v>
      </c>
      <c r="FI890" s="2">
        <v>100</v>
      </c>
      <c r="FJ890" s="2">
        <v>100</v>
      </c>
      <c r="FQ890" s="2">
        <v>3</v>
      </c>
      <c r="FR890" s="2">
        <v>16.7</v>
      </c>
      <c r="FS890" s="2">
        <v>15</v>
      </c>
      <c r="FT890" s="2">
        <v>83.3</v>
      </c>
      <c r="GB890" t="s">
        <v>1086</v>
      </c>
      <c r="GC890" t="s">
        <v>1086</v>
      </c>
    </row>
    <row r="891" spans="1:204" ht="12.75" customHeight="1" x14ac:dyDescent="0.2">
      <c r="A891" s="2">
        <v>4442</v>
      </c>
      <c r="B891" s="21">
        <f t="shared" si="65"/>
        <v>3.3149999999999999</v>
      </c>
      <c r="C891" s="23">
        <f t="shared" si="66"/>
        <v>3.3149999999999999</v>
      </c>
      <c r="D891" s="15">
        <f t="shared" si="67"/>
        <v>3.9690000000000003</v>
      </c>
      <c r="E891" s="15">
        <f t="shared" si="68"/>
        <v>3.9690000000000003</v>
      </c>
      <c r="F891" s="15">
        <f t="shared" si="69"/>
        <v>0</v>
      </c>
      <c r="G891" s="17">
        <v>175</v>
      </c>
      <c r="H891" t="s">
        <v>1086</v>
      </c>
      <c r="I891" t="s">
        <v>1086</v>
      </c>
      <c r="J891" s="2">
        <v>148</v>
      </c>
      <c r="K891" s="2">
        <v>84.6</v>
      </c>
      <c r="L891" s="2">
        <v>84.6</v>
      </c>
      <c r="M891" s="2">
        <v>6</v>
      </c>
      <c r="N891" s="2">
        <v>3.4</v>
      </c>
      <c r="O891" s="2">
        <v>21</v>
      </c>
      <c r="P891" s="2">
        <v>12</v>
      </c>
      <c r="S891" s="2">
        <v>60</v>
      </c>
      <c r="T891" s="2">
        <v>34.299999999999997</v>
      </c>
      <c r="U891" s="2">
        <v>88</v>
      </c>
      <c r="V891" s="2">
        <v>50.3</v>
      </c>
      <c r="Y891" s="2">
        <v>27</v>
      </c>
      <c r="Z891" s="2">
        <v>15.4</v>
      </c>
      <c r="AB891" s="2">
        <v>28</v>
      </c>
      <c r="AD891" t="s">
        <v>1086</v>
      </c>
      <c r="AE891" t="s">
        <v>1086</v>
      </c>
      <c r="AZ891" t="s">
        <v>1086</v>
      </c>
      <c r="BA891" t="s">
        <v>1086</v>
      </c>
      <c r="BU891" s="2">
        <v>175</v>
      </c>
      <c r="BV891" t="s">
        <v>1086</v>
      </c>
      <c r="BW891" t="s">
        <v>1086</v>
      </c>
      <c r="BX891" s="2">
        <v>148</v>
      </c>
      <c r="BY891" s="2">
        <v>84.6</v>
      </c>
      <c r="BZ891" s="2">
        <v>84.6</v>
      </c>
      <c r="CA891" s="2">
        <v>6</v>
      </c>
      <c r="CB891" s="2">
        <v>3.4</v>
      </c>
      <c r="CC891" s="2">
        <v>21</v>
      </c>
      <c r="CD891" s="2">
        <v>12</v>
      </c>
      <c r="CG891" s="2">
        <v>60</v>
      </c>
      <c r="CH891" s="2">
        <v>34.299999999999997</v>
      </c>
      <c r="CI891" s="2">
        <v>88</v>
      </c>
      <c r="CJ891" s="2">
        <v>50.3</v>
      </c>
      <c r="CM891" s="2">
        <v>27</v>
      </c>
      <c r="CN891" s="2">
        <v>15.4</v>
      </c>
      <c r="CP891" s="2">
        <v>28</v>
      </c>
      <c r="CQ891" s="2">
        <v>32</v>
      </c>
      <c r="CR891" t="s">
        <v>1086</v>
      </c>
      <c r="CS891" t="s">
        <v>1086</v>
      </c>
      <c r="CT891" s="2">
        <v>32</v>
      </c>
      <c r="CU891" s="2">
        <v>100</v>
      </c>
      <c r="CV891" s="2">
        <v>100</v>
      </c>
      <c r="DC891" s="2">
        <v>1</v>
      </c>
      <c r="DD891" s="2">
        <v>3.1</v>
      </c>
      <c r="DE891" s="2">
        <v>31</v>
      </c>
      <c r="DF891" s="2">
        <v>96.9</v>
      </c>
      <c r="DN891" t="s">
        <v>1086</v>
      </c>
      <c r="DO891" t="s">
        <v>1086</v>
      </c>
      <c r="EJ891" t="s">
        <v>1086</v>
      </c>
      <c r="EK891" t="s">
        <v>1086</v>
      </c>
      <c r="FE891" s="2">
        <v>32</v>
      </c>
      <c r="FF891" t="s">
        <v>1086</v>
      </c>
      <c r="FG891" t="s">
        <v>1086</v>
      </c>
      <c r="FH891" s="2">
        <v>32</v>
      </c>
      <c r="FI891" s="2">
        <v>100</v>
      </c>
      <c r="FJ891" s="2">
        <v>100</v>
      </c>
      <c r="FQ891" s="2">
        <v>1</v>
      </c>
      <c r="FR891" s="2">
        <v>3.1</v>
      </c>
      <c r="FS891" s="2">
        <v>31</v>
      </c>
      <c r="FT891" s="2">
        <v>96.9</v>
      </c>
      <c r="GB891" t="s">
        <v>1086</v>
      </c>
      <c r="GC891" t="s">
        <v>1086</v>
      </c>
    </row>
    <row r="892" spans="1:204" ht="12.75" customHeight="1" x14ac:dyDescent="0.2">
      <c r="A892" s="2">
        <v>4443</v>
      </c>
      <c r="B892" s="21">
        <f t="shared" si="65"/>
        <v>3.0440000000000005</v>
      </c>
      <c r="C892" s="23">
        <f t="shared" si="66"/>
        <v>3.0440000000000005</v>
      </c>
      <c r="D892" s="15">
        <f t="shared" si="67"/>
        <v>3.64</v>
      </c>
      <c r="E892" s="15">
        <f t="shared" si="68"/>
        <v>3.64</v>
      </c>
      <c r="F892" s="15">
        <f t="shared" si="69"/>
        <v>0</v>
      </c>
      <c r="G892" s="17">
        <v>251</v>
      </c>
      <c r="H892" t="s">
        <v>1086</v>
      </c>
      <c r="I892" t="s">
        <v>1086</v>
      </c>
      <c r="J892" s="2">
        <v>193</v>
      </c>
      <c r="K892" s="2">
        <v>76.900000000000006</v>
      </c>
      <c r="L892" s="2">
        <v>76.900000000000006</v>
      </c>
      <c r="M892" s="2">
        <v>18</v>
      </c>
      <c r="N892" s="2">
        <v>7.2</v>
      </c>
      <c r="O892" s="2">
        <v>40</v>
      </c>
      <c r="P892" s="2">
        <v>15.9</v>
      </c>
      <c r="S892" s="2">
        <v>106</v>
      </c>
      <c r="T892" s="2">
        <v>42.2</v>
      </c>
      <c r="U892" s="2">
        <v>87</v>
      </c>
      <c r="V892" s="2">
        <v>34.700000000000003</v>
      </c>
      <c r="Y892" s="2">
        <v>58</v>
      </c>
      <c r="Z892" s="2">
        <v>23.1</v>
      </c>
      <c r="AB892" s="2">
        <v>93</v>
      </c>
      <c r="AD892" t="s">
        <v>1086</v>
      </c>
      <c r="AE892" t="s">
        <v>1086</v>
      </c>
      <c r="AZ892" t="s">
        <v>1086</v>
      </c>
      <c r="BA892" t="s">
        <v>1086</v>
      </c>
      <c r="BU892" s="2">
        <v>251</v>
      </c>
      <c r="BV892" t="s">
        <v>1086</v>
      </c>
      <c r="BW892" t="s">
        <v>1086</v>
      </c>
      <c r="BX892" s="2">
        <v>193</v>
      </c>
      <c r="BY892" s="2">
        <v>76.900000000000006</v>
      </c>
      <c r="BZ892" s="2">
        <v>76.900000000000006</v>
      </c>
      <c r="CA892" s="2">
        <v>18</v>
      </c>
      <c r="CB892" s="2">
        <v>7.2</v>
      </c>
      <c r="CC892" s="2">
        <v>40</v>
      </c>
      <c r="CD892" s="2">
        <v>15.9</v>
      </c>
      <c r="CG892" s="2">
        <v>106</v>
      </c>
      <c r="CH892" s="2">
        <v>42.2</v>
      </c>
      <c r="CI892" s="2">
        <v>87</v>
      </c>
      <c r="CJ892" s="2">
        <v>34.700000000000003</v>
      </c>
      <c r="CM892" s="2">
        <v>58</v>
      </c>
      <c r="CN892" s="2">
        <v>23.1</v>
      </c>
      <c r="CP892" s="2">
        <v>93</v>
      </c>
      <c r="CQ892" s="2">
        <v>94</v>
      </c>
      <c r="CR892" t="s">
        <v>1086</v>
      </c>
      <c r="CS892" t="s">
        <v>1086</v>
      </c>
      <c r="CT892" s="2">
        <v>92</v>
      </c>
      <c r="CU892" s="2">
        <v>97.9</v>
      </c>
      <c r="CV892" s="2">
        <v>97.9</v>
      </c>
      <c r="CW892" s="2">
        <v>1</v>
      </c>
      <c r="CX892" s="2">
        <v>1.1000000000000001</v>
      </c>
      <c r="CY892" s="2">
        <v>1</v>
      </c>
      <c r="CZ892" s="2">
        <v>1.1000000000000001</v>
      </c>
      <c r="DC892" s="2">
        <v>29</v>
      </c>
      <c r="DD892" s="2">
        <v>30.9</v>
      </c>
      <c r="DE892" s="2">
        <v>63</v>
      </c>
      <c r="DF892" s="2">
        <v>67</v>
      </c>
      <c r="DI892" s="2">
        <v>2</v>
      </c>
      <c r="DJ892" s="2">
        <v>2.1</v>
      </c>
      <c r="DL892" s="2">
        <v>1</v>
      </c>
      <c r="DN892" t="s">
        <v>1086</v>
      </c>
      <c r="DO892" t="s">
        <v>1086</v>
      </c>
      <c r="EJ892" t="s">
        <v>1086</v>
      </c>
      <c r="EK892" t="s">
        <v>1086</v>
      </c>
      <c r="FE892" s="2">
        <v>94</v>
      </c>
      <c r="FF892" t="s">
        <v>1086</v>
      </c>
      <c r="FG892" t="s">
        <v>1086</v>
      </c>
      <c r="FH892" s="2">
        <v>92</v>
      </c>
      <c r="FI892" s="2">
        <v>97.9</v>
      </c>
      <c r="FJ892" s="2">
        <v>97.9</v>
      </c>
      <c r="FK892" s="2">
        <v>1</v>
      </c>
      <c r="FL892" s="2">
        <v>1.1000000000000001</v>
      </c>
      <c r="FM892" s="2">
        <v>1</v>
      </c>
      <c r="FN892" s="2">
        <v>1.1000000000000001</v>
      </c>
      <c r="FQ892" s="2">
        <v>29</v>
      </c>
      <c r="FR892" s="2">
        <v>30.9</v>
      </c>
      <c r="FS892" s="2">
        <v>63</v>
      </c>
      <c r="FT892" s="2">
        <v>67</v>
      </c>
      <c r="FW892" s="2">
        <v>2</v>
      </c>
      <c r="FX892" s="2">
        <v>2.1</v>
      </c>
      <c r="FZ892" s="2">
        <v>1</v>
      </c>
      <c r="GB892" t="s">
        <v>1086</v>
      </c>
      <c r="GC892" t="s">
        <v>1086</v>
      </c>
    </row>
    <row r="893" spans="1:204" ht="12.75" customHeight="1" x14ac:dyDescent="0.2">
      <c r="A893" s="2">
        <v>4450</v>
      </c>
      <c r="B893" s="21">
        <f t="shared" si="65"/>
        <v>1.1930000000000001</v>
      </c>
      <c r="C893" s="23">
        <f t="shared" si="66"/>
        <v>1.1930000000000001</v>
      </c>
      <c r="D893" s="15">
        <f t="shared" si="67"/>
        <v>1.9450000000000001</v>
      </c>
      <c r="E893" s="15">
        <f t="shared" si="68"/>
        <v>1.9450000000000001</v>
      </c>
      <c r="F893" s="15">
        <f t="shared" si="69"/>
        <v>1.444</v>
      </c>
      <c r="G893" s="17">
        <v>63</v>
      </c>
      <c r="H893" t="s">
        <v>1086</v>
      </c>
      <c r="I893" t="s">
        <v>1086</v>
      </c>
      <c r="J893" s="2">
        <v>13</v>
      </c>
      <c r="K893" s="2">
        <v>13.8</v>
      </c>
      <c r="L893" s="2">
        <v>20.6</v>
      </c>
      <c r="M893" s="2">
        <v>24</v>
      </c>
      <c r="N893" s="2">
        <v>25.5</v>
      </c>
      <c r="O893" s="2">
        <v>26</v>
      </c>
      <c r="P893" s="2">
        <v>27.7</v>
      </c>
      <c r="Q893" s="2">
        <v>1</v>
      </c>
      <c r="R893" s="2">
        <v>1.1000000000000001</v>
      </c>
      <c r="S893" s="2">
        <v>12</v>
      </c>
      <c r="T893" s="2">
        <v>12.8</v>
      </c>
      <c r="W893" s="2">
        <v>31</v>
      </c>
      <c r="X893" s="2">
        <v>33</v>
      </c>
      <c r="Y893" s="2">
        <v>81</v>
      </c>
      <c r="Z893" s="2">
        <v>86.2</v>
      </c>
      <c r="AB893" s="2">
        <v>144</v>
      </c>
      <c r="AD893" t="s">
        <v>1086</v>
      </c>
      <c r="AE893" t="s">
        <v>1086</v>
      </c>
      <c r="AX893" s="2">
        <v>18</v>
      </c>
      <c r="AZ893" t="s">
        <v>1086</v>
      </c>
      <c r="BA893" t="s">
        <v>1086</v>
      </c>
      <c r="BU893" s="2">
        <v>63</v>
      </c>
      <c r="BV893" t="s">
        <v>1086</v>
      </c>
      <c r="BW893" t="s">
        <v>1086</v>
      </c>
      <c r="BX893" s="2">
        <v>13</v>
      </c>
      <c r="BY893" s="2">
        <v>13.8</v>
      </c>
      <c r="BZ893" s="2">
        <v>20.6</v>
      </c>
      <c r="CA893" s="2">
        <v>24</v>
      </c>
      <c r="CB893" s="2">
        <v>25.5</v>
      </c>
      <c r="CC893" s="2">
        <v>26</v>
      </c>
      <c r="CD893" s="2">
        <v>27.7</v>
      </c>
      <c r="CE893" s="2">
        <v>1</v>
      </c>
      <c r="CF893" s="2">
        <v>1.1000000000000001</v>
      </c>
      <c r="CG893" s="2">
        <v>12</v>
      </c>
      <c r="CH893" s="2">
        <v>12.8</v>
      </c>
      <c r="CK893" s="2">
        <v>31</v>
      </c>
      <c r="CL893" s="2">
        <v>33</v>
      </c>
      <c r="CM893" s="2">
        <v>81</v>
      </c>
      <c r="CN893" s="2">
        <v>86.2</v>
      </c>
      <c r="CP893" s="2">
        <v>162</v>
      </c>
      <c r="CQ893" s="2">
        <v>36</v>
      </c>
      <c r="CR893" t="s">
        <v>1086</v>
      </c>
      <c r="CS893" t="s">
        <v>1086</v>
      </c>
      <c r="CT893" s="2">
        <v>9</v>
      </c>
      <c r="CU893" s="2">
        <v>25</v>
      </c>
      <c r="CV893" s="2">
        <v>25</v>
      </c>
      <c r="CW893" s="2">
        <v>12</v>
      </c>
      <c r="CX893" s="2">
        <v>33.299999999999997</v>
      </c>
      <c r="CY893" s="2">
        <v>15</v>
      </c>
      <c r="CZ893" s="2">
        <v>41.7</v>
      </c>
      <c r="DC893" s="2">
        <v>8</v>
      </c>
      <c r="DD893" s="2">
        <v>22.2</v>
      </c>
      <c r="DE893" s="2">
        <v>1</v>
      </c>
      <c r="DF893" s="2">
        <v>2.8</v>
      </c>
      <c r="DI893" s="2">
        <v>27</v>
      </c>
      <c r="DJ893" s="2">
        <v>75</v>
      </c>
      <c r="DL893" s="2">
        <v>62</v>
      </c>
      <c r="DN893" t="s">
        <v>1086</v>
      </c>
      <c r="DO893" t="s">
        <v>1086</v>
      </c>
      <c r="EH893" s="2">
        <v>12</v>
      </c>
      <c r="EJ893" t="s">
        <v>1086</v>
      </c>
      <c r="EK893" t="s">
        <v>1086</v>
      </c>
      <c r="FE893" s="2">
        <v>36</v>
      </c>
      <c r="FF893" t="s">
        <v>1086</v>
      </c>
      <c r="FG893" t="s">
        <v>1086</v>
      </c>
      <c r="FH893" s="2">
        <v>9</v>
      </c>
      <c r="FI893" s="2">
        <v>25</v>
      </c>
      <c r="FJ893" s="2">
        <v>25</v>
      </c>
      <c r="FK893" s="2">
        <v>12</v>
      </c>
      <c r="FL893" s="2">
        <v>33.299999999999997</v>
      </c>
      <c r="FM893" s="2">
        <v>15</v>
      </c>
      <c r="FN893" s="2">
        <v>41.7</v>
      </c>
      <c r="FQ893" s="2">
        <v>8</v>
      </c>
      <c r="FR893" s="2">
        <v>22.2</v>
      </c>
      <c r="FS893" s="2">
        <v>1</v>
      </c>
      <c r="FT893" s="2">
        <v>2.8</v>
      </c>
      <c r="FW893" s="2">
        <v>27</v>
      </c>
      <c r="FX893" s="2">
        <v>75</v>
      </c>
      <c r="FZ893" s="2">
        <v>74</v>
      </c>
      <c r="GA893" s="2">
        <v>58</v>
      </c>
      <c r="GB893" t="s">
        <v>1086</v>
      </c>
      <c r="GC893" t="s">
        <v>1086</v>
      </c>
      <c r="GD893" s="2">
        <v>29</v>
      </c>
      <c r="GE893" s="2">
        <v>28.2</v>
      </c>
      <c r="GF893" s="2">
        <v>50</v>
      </c>
      <c r="GG893" s="2">
        <v>2</v>
      </c>
      <c r="GH893" s="2">
        <v>1.9</v>
      </c>
      <c r="GI893" s="2">
        <v>27</v>
      </c>
      <c r="GJ893" s="2">
        <v>26.2</v>
      </c>
      <c r="GM893" s="2">
        <v>23</v>
      </c>
      <c r="GN893" s="2">
        <v>22.3</v>
      </c>
      <c r="GO893" s="2">
        <v>6</v>
      </c>
      <c r="GP893" s="2">
        <v>5.8</v>
      </c>
      <c r="GQ893" s="2">
        <v>45</v>
      </c>
      <c r="GR893" s="2">
        <v>43.7</v>
      </c>
      <c r="GS893" s="2">
        <v>74</v>
      </c>
      <c r="GT893" s="2">
        <v>71.8</v>
      </c>
      <c r="GV893" s="2">
        <v>74</v>
      </c>
    </row>
    <row r="894" spans="1:204" ht="12.75" customHeight="1" x14ac:dyDescent="0.2">
      <c r="A894" s="2">
        <v>4452</v>
      </c>
      <c r="B894" s="21">
        <f t="shared" si="65"/>
        <v>3.8450000000000002</v>
      </c>
      <c r="C894" s="23">
        <f t="shared" si="66"/>
        <v>3.8450000000000002</v>
      </c>
      <c r="D894" s="15">
        <f t="shared" si="67"/>
        <v>0</v>
      </c>
      <c r="E894" s="15">
        <f t="shared" si="68"/>
        <v>0</v>
      </c>
      <c r="F894" s="15">
        <f t="shared" si="69"/>
        <v>0</v>
      </c>
      <c r="G894" s="17">
        <v>58</v>
      </c>
      <c r="H894" t="s">
        <v>1086</v>
      </c>
      <c r="I894" t="s">
        <v>1086</v>
      </c>
      <c r="J894" s="2">
        <v>57</v>
      </c>
      <c r="K894" s="2">
        <v>98.3</v>
      </c>
      <c r="L894" s="2">
        <v>98.3</v>
      </c>
      <c r="O894" s="2">
        <v>1</v>
      </c>
      <c r="P894" s="2">
        <v>1.7</v>
      </c>
      <c r="S894" s="2">
        <v>7</v>
      </c>
      <c r="T894" s="2">
        <v>12.1</v>
      </c>
      <c r="U894" s="2">
        <v>50</v>
      </c>
      <c r="V894" s="2">
        <v>86.2</v>
      </c>
      <c r="Y894" s="2">
        <v>1</v>
      </c>
      <c r="Z894" s="2">
        <v>1.7</v>
      </c>
      <c r="AB894" s="2">
        <v>5</v>
      </c>
      <c r="AD894" t="s">
        <v>1086</v>
      </c>
      <c r="AE894" t="s">
        <v>1086</v>
      </c>
      <c r="AZ894" t="s">
        <v>1086</v>
      </c>
      <c r="BA894" t="s">
        <v>1086</v>
      </c>
      <c r="BU894" s="2">
        <v>58</v>
      </c>
      <c r="BV894" t="s">
        <v>1086</v>
      </c>
      <c r="BW894" t="s">
        <v>1086</v>
      </c>
      <c r="BX894" s="2">
        <v>57</v>
      </c>
      <c r="BY894" s="2">
        <v>98.3</v>
      </c>
      <c r="BZ894" s="2">
        <v>98.3</v>
      </c>
      <c r="CC894" s="2">
        <v>1</v>
      </c>
      <c r="CD894" s="2">
        <v>1.7</v>
      </c>
      <c r="CG894" s="2">
        <v>7</v>
      </c>
      <c r="CH894" s="2">
        <v>12.1</v>
      </c>
      <c r="CI894" s="2">
        <v>50</v>
      </c>
      <c r="CJ894" s="2">
        <v>86.2</v>
      </c>
      <c r="CM894" s="2">
        <v>1</v>
      </c>
      <c r="CN894" s="2">
        <v>1.7</v>
      </c>
      <c r="CP894" s="2">
        <v>5</v>
      </c>
      <c r="CQ894" s="2">
        <v>5</v>
      </c>
      <c r="CR894" t="s">
        <v>1086</v>
      </c>
      <c r="CS894" t="s">
        <v>1086</v>
      </c>
      <c r="DN894" t="s">
        <v>1086</v>
      </c>
      <c r="DO894" t="s">
        <v>1086</v>
      </c>
      <c r="EJ894" t="s">
        <v>1086</v>
      </c>
      <c r="EK894" t="s">
        <v>1086</v>
      </c>
      <c r="FE894" s="2">
        <v>5</v>
      </c>
      <c r="FF894" t="s">
        <v>1086</v>
      </c>
      <c r="FG894" t="s">
        <v>1086</v>
      </c>
      <c r="GB894" t="s">
        <v>1086</v>
      </c>
      <c r="GC894" t="s">
        <v>1086</v>
      </c>
    </row>
    <row r="895" spans="1:204" ht="12.75" customHeight="1" x14ac:dyDescent="0.2">
      <c r="A895" s="2">
        <v>4456</v>
      </c>
      <c r="B895" s="21">
        <f t="shared" si="65"/>
        <v>2.3640000000000003</v>
      </c>
      <c r="C895" s="23">
        <f t="shared" si="66"/>
        <v>2.3640000000000003</v>
      </c>
      <c r="D895" s="15">
        <f t="shared" si="67"/>
        <v>3.8149999999999999</v>
      </c>
      <c r="E895" s="15">
        <f t="shared" si="68"/>
        <v>3.8149999999999999</v>
      </c>
      <c r="F895" s="15">
        <f t="shared" si="69"/>
        <v>0</v>
      </c>
      <c r="G895" s="17">
        <v>124</v>
      </c>
      <c r="H895" t="s">
        <v>1086</v>
      </c>
      <c r="I895" t="s">
        <v>1086</v>
      </c>
      <c r="J895" s="2">
        <v>55</v>
      </c>
      <c r="K895" s="2">
        <v>44.4</v>
      </c>
      <c r="L895" s="2">
        <v>44.4</v>
      </c>
      <c r="M895" s="2">
        <v>22</v>
      </c>
      <c r="N895" s="2">
        <v>17.7</v>
      </c>
      <c r="O895" s="2">
        <v>47</v>
      </c>
      <c r="P895" s="2">
        <v>37.9</v>
      </c>
      <c r="S895" s="2">
        <v>43</v>
      </c>
      <c r="T895" s="2">
        <v>34.700000000000003</v>
      </c>
      <c r="U895" s="2">
        <v>12</v>
      </c>
      <c r="V895" s="2">
        <v>9.6999999999999993</v>
      </c>
      <c r="Y895" s="2">
        <v>69</v>
      </c>
      <c r="Z895" s="2">
        <v>55.6</v>
      </c>
      <c r="AB895" s="2">
        <v>25</v>
      </c>
      <c r="AD895" t="s">
        <v>1086</v>
      </c>
      <c r="AE895" t="s">
        <v>1086</v>
      </c>
      <c r="AZ895" t="s">
        <v>1086</v>
      </c>
      <c r="BA895" t="s">
        <v>1086</v>
      </c>
      <c r="BU895" s="2">
        <v>124</v>
      </c>
      <c r="BV895" t="s">
        <v>1086</v>
      </c>
      <c r="BW895" t="s">
        <v>1086</v>
      </c>
      <c r="BX895" s="2">
        <v>55</v>
      </c>
      <c r="BY895" s="2">
        <v>44.4</v>
      </c>
      <c r="BZ895" s="2">
        <v>44.4</v>
      </c>
      <c r="CA895" s="2">
        <v>22</v>
      </c>
      <c r="CB895" s="2">
        <v>17.7</v>
      </c>
      <c r="CC895" s="2">
        <v>47</v>
      </c>
      <c r="CD895" s="2">
        <v>37.9</v>
      </c>
      <c r="CG895" s="2">
        <v>43</v>
      </c>
      <c r="CH895" s="2">
        <v>34.700000000000003</v>
      </c>
      <c r="CI895" s="2">
        <v>12</v>
      </c>
      <c r="CJ895" s="2">
        <v>9.6999999999999993</v>
      </c>
      <c r="CM895" s="2">
        <v>69</v>
      </c>
      <c r="CN895" s="2">
        <v>55.6</v>
      </c>
      <c r="CP895" s="2">
        <v>25</v>
      </c>
      <c r="CQ895" s="2">
        <v>27</v>
      </c>
      <c r="CR895" t="s">
        <v>1086</v>
      </c>
      <c r="CS895" t="s">
        <v>1086</v>
      </c>
      <c r="CT895" s="2">
        <v>27</v>
      </c>
      <c r="CU895" s="2">
        <v>100</v>
      </c>
      <c r="CV895" s="2">
        <v>100</v>
      </c>
      <c r="DC895" s="2">
        <v>5</v>
      </c>
      <c r="DD895" s="2">
        <v>18.5</v>
      </c>
      <c r="DE895" s="2">
        <v>22</v>
      </c>
      <c r="DF895" s="2">
        <v>81.5</v>
      </c>
      <c r="DN895" t="s">
        <v>1086</v>
      </c>
      <c r="DO895" t="s">
        <v>1086</v>
      </c>
      <c r="EJ895" t="s">
        <v>1086</v>
      </c>
      <c r="EK895" t="s">
        <v>1086</v>
      </c>
      <c r="FE895" s="2">
        <v>27</v>
      </c>
      <c r="FF895" t="s">
        <v>1086</v>
      </c>
      <c r="FG895" t="s">
        <v>1086</v>
      </c>
      <c r="FH895" s="2">
        <v>27</v>
      </c>
      <c r="FI895" s="2">
        <v>100</v>
      </c>
      <c r="FJ895" s="2">
        <v>100</v>
      </c>
      <c r="FQ895" s="2">
        <v>5</v>
      </c>
      <c r="FR895" s="2">
        <v>18.5</v>
      </c>
      <c r="FS895" s="2">
        <v>22</v>
      </c>
      <c r="FT895" s="2">
        <v>81.5</v>
      </c>
      <c r="GB895" t="s">
        <v>1086</v>
      </c>
      <c r="GC895" t="s">
        <v>1086</v>
      </c>
    </row>
    <row r="896" spans="1:204" ht="12.75" customHeight="1" x14ac:dyDescent="0.2">
      <c r="A896" s="2">
        <v>4457</v>
      </c>
      <c r="B896" s="21">
        <f t="shared" si="65"/>
        <v>3.8319999999999999</v>
      </c>
      <c r="C896" s="23">
        <f t="shared" si="66"/>
        <v>3.8319999999999999</v>
      </c>
      <c r="D896" s="15">
        <f t="shared" si="67"/>
        <v>4</v>
      </c>
      <c r="E896" s="15">
        <f t="shared" si="68"/>
        <v>4</v>
      </c>
      <c r="F896" s="15">
        <f t="shared" si="69"/>
        <v>0</v>
      </c>
      <c r="G896" s="17">
        <v>113</v>
      </c>
      <c r="H896" t="s">
        <v>1086</v>
      </c>
      <c r="I896" t="s">
        <v>1086</v>
      </c>
      <c r="J896" s="2">
        <v>112</v>
      </c>
      <c r="K896" s="2">
        <v>99.1</v>
      </c>
      <c r="L896" s="2">
        <v>99.1</v>
      </c>
      <c r="O896" s="2">
        <v>1</v>
      </c>
      <c r="P896" s="2">
        <v>0.9</v>
      </c>
      <c r="S896" s="2">
        <v>17</v>
      </c>
      <c r="T896" s="2">
        <v>15</v>
      </c>
      <c r="U896" s="2">
        <v>95</v>
      </c>
      <c r="V896" s="2">
        <v>84.1</v>
      </c>
      <c r="Y896" s="2">
        <v>1</v>
      </c>
      <c r="Z896" s="2">
        <v>0.9</v>
      </c>
      <c r="AB896" s="2">
        <v>15</v>
      </c>
      <c r="AD896" t="s">
        <v>1086</v>
      </c>
      <c r="AE896" t="s">
        <v>1086</v>
      </c>
      <c r="AZ896" t="s">
        <v>1086</v>
      </c>
      <c r="BA896" t="s">
        <v>1086</v>
      </c>
      <c r="BU896" s="2">
        <v>113</v>
      </c>
      <c r="BV896" t="s">
        <v>1086</v>
      </c>
      <c r="BW896" t="s">
        <v>1086</v>
      </c>
      <c r="BX896" s="2">
        <v>112</v>
      </c>
      <c r="BY896" s="2">
        <v>99.1</v>
      </c>
      <c r="BZ896" s="2">
        <v>99.1</v>
      </c>
      <c r="CC896" s="2">
        <v>1</v>
      </c>
      <c r="CD896" s="2">
        <v>0.9</v>
      </c>
      <c r="CG896" s="2">
        <v>17</v>
      </c>
      <c r="CH896" s="2">
        <v>15</v>
      </c>
      <c r="CI896" s="2">
        <v>95</v>
      </c>
      <c r="CJ896" s="2">
        <v>84.1</v>
      </c>
      <c r="CM896" s="2">
        <v>1</v>
      </c>
      <c r="CN896" s="2">
        <v>0.9</v>
      </c>
      <c r="CP896" s="2">
        <v>15</v>
      </c>
      <c r="CQ896" s="2">
        <v>15</v>
      </c>
      <c r="CR896" t="s">
        <v>1086</v>
      </c>
      <c r="CS896" t="s">
        <v>1086</v>
      </c>
      <c r="CT896" s="2">
        <v>15</v>
      </c>
      <c r="CU896" s="2">
        <v>100</v>
      </c>
      <c r="CV896" s="2">
        <v>100</v>
      </c>
      <c r="DE896" s="2">
        <v>15</v>
      </c>
      <c r="DF896" s="2">
        <v>100</v>
      </c>
      <c r="DN896" t="s">
        <v>1086</v>
      </c>
      <c r="DO896" t="s">
        <v>1086</v>
      </c>
      <c r="EJ896" t="s">
        <v>1086</v>
      </c>
      <c r="EK896" t="s">
        <v>1086</v>
      </c>
      <c r="FE896" s="2">
        <v>15</v>
      </c>
      <c r="FF896" t="s">
        <v>1086</v>
      </c>
      <c r="FG896" t="s">
        <v>1086</v>
      </c>
      <c r="FH896" s="2">
        <v>15</v>
      </c>
      <c r="FI896" s="2">
        <v>100</v>
      </c>
      <c r="FJ896" s="2">
        <v>100</v>
      </c>
      <c r="FS896" s="2">
        <v>15</v>
      </c>
      <c r="FT896" s="2">
        <v>100</v>
      </c>
      <c r="GB896" t="s">
        <v>1086</v>
      </c>
      <c r="GC896" t="s">
        <v>1086</v>
      </c>
    </row>
    <row r="897" spans="1:204" ht="12.75" customHeight="1" x14ac:dyDescent="0.2">
      <c r="A897" s="2">
        <v>4460</v>
      </c>
      <c r="B897" s="21">
        <f t="shared" si="65"/>
        <v>3.2969999999999997</v>
      </c>
      <c r="C897" s="23">
        <f t="shared" si="66"/>
        <v>3.2969999999999997</v>
      </c>
      <c r="D897" s="15">
        <f t="shared" si="67"/>
        <v>3.8229999999999995</v>
      </c>
      <c r="E897" s="15">
        <f t="shared" si="68"/>
        <v>3.8229999999999995</v>
      </c>
      <c r="F897" s="15">
        <f t="shared" si="69"/>
        <v>0</v>
      </c>
      <c r="G897" s="17">
        <v>279</v>
      </c>
      <c r="H897" t="s">
        <v>1086</v>
      </c>
      <c r="I897" t="s">
        <v>1086</v>
      </c>
      <c r="J897" s="2">
        <v>233</v>
      </c>
      <c r="K897" s="2">
        <v>83.5</v>
      </c>
      <c r="L897" s="2">
        <v>83.5</v>
      </c>
      <c r="M897" s="2">
        <v>13</v>
      </c>
      <c r="N897" s="2">
        <v>4.7</v>
      </c>
      <c r="O897" s="2">
        <v>33</v>
      </c>
      <c r="P897" s="2">
        <v>11.8</v>
      </c>
      <c r="S897" s="2">
        <v>91</v>
      </c>
      <c r="T897" s="2">
        <v>32.6</v>
      </c>
      <c r="U897" s="2">
        <v>142</v>
      </c>
      <c r="V897" s="2">
        <v>50.9</v>
      </c>
      <c r="Y897" s="2">
        <v>46</v>
      </c>
      <c r="Z897" s="2">
        <v>16.5</v>
      </c>
      <c r="AB897" s="2">
        <v>80</v>
      </c>
      <c r="AD897" t="s">
        <v>1086</v>
      </c>
      <c r="AE897" t="s">
        <v>1086</v>
      </c>
      <c r="AZ897" t="s">
        <v>1086</v>
      </c>
      <c r="BA897" t="s">
        <v>1086</v>
      </c>
      <c r="BU897" s="2">
        <v>279</v>
      </c>
      <c r="BV897" t="s">
        <v>1086</v>
      </c>
      <c r="BW897" t="s">
        <v>1086</v>
      </c>
      <c r="BX897" s="2">
        <v>233</v>
      </c>
      <c r="BY897" s="2">
        <v>83.5</v>
      </c>
      <c r="BZ897" s="2">
        <v>83.5</v>
      </c>
      <c r="CA897" s="2">
        <v>13</v>
      </c>
      <c r="CB897" s="2">
        <v>4.7</v>
      </c>
      <c r="CC897" s="2">
        <v>33</v>
      </c>
      <c r="CD897" s="2">
        <v>11.8</v>
      </c>
      <c r="CG897" s="2">
        <v>91</v>
      </c>
      <c r="CH897" s="2">
        <v>32.6</v>
      </c>
      <c r="CI897" s="2">
        <v>142</v>
      </c>
      <c r="CJ897" s="2">
        <v>50.9</v>
      </c>
      <c r="CM897" s="2">
        <v>46</v>
      </c>
      <c r="CN897" s="2">
        <v>16.5</v>
      </c>
      <c r="CP897" s="2">
        <v>80</v>
      </c>
      <c r="CQ897" s="2">
        <v>74</v>
      </c>
      <c r="CR897" t="s">
        <v>1086</v>
      </c>
      <c r="CS897" t="s">
        <v>1086</v>
      </c>
      <c r="CT897" s="2">
        <v>73</v>
      </c>
      <c r="CU897" s="2">
        <v>98.6</v>
      </c>
      <c r="CV897" s="2">
        <v>98.6</v>
      </c>
      <c r="CW897" s="2">
        <v>1</v>
      </c>
      <c r="CX897" s="2">
        <v>1.4</v>
      </c>
      <c r="DC897" s="2">
        <v>10</v>
      </c>
      <c r="DD897" s="2">
        <v>13.5</v>
      </c>
      <c r="DE897" s="2">
        <v>63</v>
      </c>
      <c r="DF897" s="2">
        <v>85.1</v>
      </c>
      <c r="DI897" s="2">
        <v>1</v>
      </c>
      <c r="DJ897" s="2">
        <v>1.4</v>
      </c>
      <c r="DL897" s="2">
        <v>5</v>
      </c>
      <c r="DN897" t="s">
        <v>1086</v>
      </c>
      <c r="DO897" t="s">
        <v>1086</v>
      </c>
      <c r="EJ897" t="s">
        <v>1086</v>
      </c>
      <c r="EK897" t="s">
        <v>1086</v>
      </c>
      <c r="FE897" s="2">
        <v>74</v>
      </c>
      <c r="FF897" t="s">
        <v>1086</v>
      </c>
      <c r="FG897" t="s">
        <v>1086</v>
      </c>
      <c r="FH897" s="2">
        <v>73</v>
      </c>
      <c r="FI897" s="2">
        <v>98.6</v>
      </c>
      <c r="FJ897" s="2">
        <v>98.6</v>
      </c>
      <c r="FK897" s="2">
        <v>1</v>
      </c>
      <c r="FL897" s="2">
        <v>1.4</v>
      </c>
      <c r="FQ897" s="2">
        <v>10</v>
      </c>
      <c r="FR897" s="2">
        <v>13.5</v>
      </c>
      <c r="FS897" s="2">
        <v>63</v>
      </c>
      <c r="FT897" s="2">
        <v>85.1</v>
      </c>
      <c r="FW897" s="2">
        <v>1</v>
      </c>
      <c r="FX897" s="2">
        <v>1.4</v>
      </c>
      <c r="FZ897" s="2">
        <v>5</v>
      </c>
      <c r="GB897" t="s">
        <v>1086</v>
      </c>
      <c r="GC897" t="s">
        <v>1086</v>
      </c>
    </row>
    <row r="898" spans="1:204" ht="12.75" customHeight="1" x14ac:dyDescent="0.2">
      <c r="A898" s="2">
        <v>4462</v>
      </c>
      <c r="B898" s="21">
        <f t="shared" si="65"/>
        <v>3.4579999999999997</v>
      </c>
      <c r="C898" s="23">
        <f t="shared" si="66"/>
        <v>3.4579999999999997</v>
      </c>
      <c r="D898" s="15">
        <f t="shared" si="67"/>
        <v>4</v>
      </c>
      <c r="E898" s="15">
        <f t="shared" si="68"/>
        <v>4</v>
      </c>
      <c r="F898" s="15">
        <f t="shared" si="69"/>
        <v>0</v>
      </c>
      <c r="G898" s="17">
        <v>109</v>
      </c>
      <c r="H898" t="s">
        <v>1086</v>
      </c>
      <c r="I898" t="s">
        <v>1086</v>
      </c>
      <c r="J898" s="2">
        <v>99</v>
      </c>
      <c r="K898" s="2">
        <v>90.8</v>
      </c>
      <c r="L898" s="2">
        <v>90.8</v>
      </c>
      <c r="O898" s="2">
        <v>10</v>
      </c>
      <c r="P898" s="2">
        <v>9.1999999999999993</v>
      </c>
      <c r="S898" s="2">
        <v>39</v>
      </c>
      <c r="T898" s="2">
        <v>35.799999999999997</v>
      </c>
      <c r="U898" s="2">
        <v>60</v>
      </c>
      <c r="V898" s="2">
        <v>55</v>
      </c>
      <c r="Y898" s="2">
        <v>10</v>
      </c>
      <c r="Z898" s="2">
        <v>9.1999999999999993</v>
      </c>
      <c r="AB898" s="2">
        <v>15</v>
      </c>
      <c r="AD898" t="s">
        <v>1086</v>
      </c>
      <c r="AE898" t="s">
        <v>1086</v>
      </c>
      <c r="AZ898" t="s">
        <v>1086</v>
      </c>
      <c r="BA898" t="s">
        <v>1086</v>
      </c>
      <c r="BU898" s="2">
        <v>109</v>
      </c>
      <c r="BV898" t="s">
        <v>1086</v>
      </c>
      <c r="BW898" t="s">
        <v>1086</v>
      </c>
      <c r="BX898" s="2">
        <v>99</v>
      </c>
      <c r="BY898" s="2">
        <v>90.8</v>
      </c>
      <c r="BZ898" s="2">
        <v>90.8</v>
      </c>
      <c r="CC898" s="2">
        <v>10</v>
      </c>
      <c r="CD898" s="2">
        <v>9.1999999999999993</v>
      </c>
      <c r="CG898" s="2">
        <v>39</v>
      </c>
      <c r="CH898" s="2">
        <v>35.799999999999997</v>
      </c>
      <c r="CI898" s="2">
        <v>60</v>
      </c>
      <c r="CJ898" s="2">
        <v>55</v>
      </c>
      <c r="CM898" s="2">
        <v>10</v>
      </c>
      <c r="CN898" s="2">
        <v>9.1999999999999993</v>
      </c>
      <c r="CP898" s="2">
        <v>15</v>
      </c>
      <c r="CQ898" s="2">
        <v>16</v>
      </c>
      <c r="CR898" t="s">
        <v>1086</v>
      </c>
      <c r="CS898" t="s">
        <v>1086</v>
      </c>
      <c r="CT898" s="2">
        <v>16</v>
      </c>
      <c r="CU898" s="2">
        <v>100</v>
      </c>
      <c r="CV898" s="2">
        <v>100</v>
      </c>
      <c r="DE898" s="2">
        <v>16</v>
      </c>
      <c r="DF898" s="2">
        <v>100</v>
      </c>
      <c r="DN898" t="s">
        <v>1086</v>
      </c>
      <c r="DO898" t="s">
        <v>1086</v>
      </c>
      <c r="EJ898" t="s">
        <v>1086</v>
      </c>
      <c r="EK898" t="s">
        <v>1086</v>
      </c>
      <c r="FE898" s="2">
        <v>16</v>
      </c>
      <c r="FF898" t="s">
        <v>1086</v>
      </c>
      <c r="FG898" t="s">
        <v>1086</v>
      </c>
      <c r="FH898" s="2">
        <v>16</v>
      </c>
      <c r="FI898" s="2">
        <v>100</v>
      </c>
      <c r="FJ898" s="2">
        <v>100</v>
      </c>
      <c r="FS898" s="2">
        <v>16</v>
      </c>
      <c r="FT898" s="2">
        <v>100</v>
      </c>
      <c r="GB898" t="s">
        <v>1086</v>
      </c>
      <c r="GC898" t="s">
        <v>1086</v>
      </c>
    </row>
    <row r="899" spans="1:204" ht="12.75" customHeight="1" x14ac:dyDescent="0.2">
      <c r="A899" s="2">
        <v>4473</v>
      </c>
      <c r="B899" s="21">
        <f t="shared" ref="B899:B962" si="70">(N899+P899*2+T899*3+V899*4)/100</f>
        <v>3.7579999999999996</v>
      </c>
      <c r="C899" s="23">
        <f t="shared" ref="C899:C962" si="71">(CB899+CD899*2+CH899*3+CJ899*4)/100</f>
        <v>3.7579999999999996</v>
      </c>
      <c r="D899" s="15">
        <f t="shared" ref="D899:D962" si="72">(CX899+CZ899*2+DD899*3+DF899*4)/100</f>
        <v>0</v>
      </c>
      <c r="E899" s="15">
        <f t="shared" ref="E899:E962" si="73">(FL899+FN899*2+FR899*3+FT899*4)/100</f>
        <v>0</v>
      </c>
      <c r="F899" s="15">
        <f t="shared" ref="F899:F962" si="74">(GH899+GJ899*2+GN899*3+GP899*4)/100</f>
        <v>0</v>
      </c>
      <c r="G899" s="17">
        <v>33</v>
      </c>
      <c r="H899" t="s">
        <v>1086</v>
      </c>
      <c r="I899" t="s">
        <v>1086</v>
      </c>
      <c r="J899" s="2">
        <v>33</v>
      </c>
      <c r="K899" s="2">
        <v>100</v>
      </c>
      <c r="L899" s="2">
        <v>100</v>
      </c>
      <c r="S899" s="2">
        <v>8</v>
      </c>
      <c r="T899" s="2">
        <v>24.2</v>
      </c>
      <c r="U899" s="2">
        <v>25</v>
      </c>
      <c r="V899" s="2">
        <v>75.8</v>
      </c>
      <c r="AB899" s="2">
        <v>9</v>
      </c>
      <c r="AD899" t="s">
        <v>1086</v>
      </c>
      <c r="AE899" t="s">
        <v>1086</v>
      </c>
      <c r="AZ899" t="s">
        <v>1086</v>
      </c>
      <c r="BA899" t="s">
        <v>1086</v>
      </c>
      <c r="BU899" s="2">
        <v>33</v>
      </c>
      <c r="BV899" t="s">
        <v>1086</v>
      </c>
      <c r="BW899" t="s">
        <v>1086</v>
      </c>
      <c r="BX899" s="2">
        <v>33</v>
      </c>
      <c r="BY899" s="2">
        <v>100</v>
      </c>
      <c r="BZ899" s="2">
        <v>100</v>
      </c>
      <c r="CG899" s="2">
        <v>8</v>
      </c>
      <c r="CH899" s="2">
        <v>24.2</v>
      </c>
      <c r="CI899" s="2">
        <v>25</v>
      </c>
      <c r="CJ899" s="2">
        <v>75.8</v>
      </c>
      <c r="CP899" s="2">
        <v>9</v>
      </c>
      <c r="CQ899" s="2">
        <v>5</v>
      </c>
      <c r="CR899" t="s">
        <v>1086</v>
      </c>
      <c r="CS899" t="s">
        <v>1086</v>
      </c>
      <c r="DN899" t="s">
        <v>1086</v>
      </c>
      <c r="DO899" t="s">
        <v>1086</v>
      </c>
      <c r="EJ899" t="s">
        <v>1086</v>
      </c>
      <c r="EK899" t="s">
        <v>1086</v>
      </c>
      <c r="FE899" s="2">
        <v>5</v>
      </c>
      <c r="FF899" t="s">
        <v>1086</v>
      </c>
      <c r="FG899" t="s">
        <v>1086</v>
      </c>
      <c r="GB899" t="s">
        <v>1086</v>
      </c>
      <c r="GC899" t="s">
        <v>1086</v>
      </c>
    </row>
    <row r="900" spans="1:204" ht="12.75" customHeight="1" x14ac:dyDescent="0.2">
      <c r="A900" s="2">
        <v>4474</v>
      </c>
      <c r="B900" s="21">
        <f t="shared" si="70"/>
        <v>1.9879999999999998</v>
      </c>
      <c r="C900" s="23">
        <f t="shared" si="71"/>
        <v>1.9879999999999998</v>
      </c>
      <c r="D900" s="15">
        <f t="shared" si="72"/>
        <v>3.0860000000000003</v>
      </c>
      <c r="E900" s="15">
        <f t="shared" si="73"/>
        <v>3.0860000000000003</v>
      </c>
      <c r="F900" s="15">
        <f t="shared" si="74"/>
        <v>2.8849999999999998</v>
      </c>
      <c r="G900" s="17">
        <v>271</v>
      </c>
      <c r="H900" t="s">
        <v>1086</v>
      </c>
      <c r="I900" t="s">
        <v>1086</v>
      </c>
      <c r="J900" s="2">
        <v>87</v>
      </c>
      <c r="K900" s="2">
        <v>30.7</v>
      </c>
      <c r="L900" s="2">
        <v>32.1</v>
      </c>
      <c r="M900" s="2">
        <v>87</v>
      </c>
      <c r="N900" s="2">
        <v>30.7</v>
      </c>
      <c r="O900" s="2">
        <v>97</v>
      </c>
      <c r="P900" s="2">
        <v>34.299999999999997</v>
      </c>
      <c r="S900" s="2">
        <v>67</v>
      </c>
      <c r="T900" s="2">
        <v>23.7</v>
      </c>
      <c r="U900" s="2">
        <v>20</v>
      </c>
      <c r="V900" s="2">
        <v>7.1</v>
      </c>
      <c r="W900" s="2">
        <v>12</v>
      </c>
      <c r="X900" s="2">
        <v>4.2</v>
      </c>
      <c r="Y900" s="2">
        <v>196</v>
      </c>
      <c r="Z900" s="2">
        <v>69.3</v>
      </c>
      <c r="AA900" s="2">
        <v>11</v>
      </c>
      <c r="AB900" s="2">
        <v>841</v>
      </c>
      <c r="AD900" t="s">
        <v>1086</v>
      </c>
      <c r="AE900" t="s">
        <v>1086</v>
      </c>
      <c r="AZ900" t="s">
        <v>1086</v>
      </c>
      <c r="BA900" t="s">
        <v>1086</v>
      </c>
      <c r="BU900" s="2">
        <v>271</v>
      </c>
      <c r="BV900" t="s">
        <v>1086</v>
      </c>
      <c r="BW900" t="s">
        <v>1086</v>
      </c>
      <c r="BX900" s="2">
        <v>87</v>
      </c>
      <c r="BY900" s="2">
        <v>30.7</v>
      </c>
      <c r="BZ900" s="2">
        <v>32.1</v>
      </c>
      <c r="CA900" s="2">
        <v>87</v>
      </c>
      <c r="CB900" s="2">
        <v>30.7</v>
      </c>
      <c r="CC900" s="2">
        <v>97</v>
      </c>
      <c r="CD900" s="2">
        <v>34.299999999999997</v>
      </c>
      <c r="CG900" s="2">
        <v>67</v>
      </c>
      <c r="CH900" s="2">
        <v>23.7</v>
      </c>
      <c r="CI900" s="2">
        <v>20</v>
      </c>
      <c r="CJ900" s="2">
        <v>7.1</v>
      </c>
      <c r="CK900" s="2">
        <v>12</v>
      </c>
      <c r="CL900" s="2">
        <v>4.2</v>
      </c>
      <c r="CM900" s="2">
        <v>196</v>
      </c>
      <c r="CN900" s="2">
        <v>69.3</v>
      </c>
      <c r="CO900" s="2">
        <v>11</v>
      </c>
      <c r="CP900" s="2">
        <v>841</v>
      </c>
      <c r="CQ900" s="2">
        <v>315</v>
      </c>
      <c r="CR900" t="s">
        <v>1086</v>
      </c>
      <c r="CS900" t="s">
        <v>1086</v>
      </c>
      <c r="CT900" s="2">
        <v>245</v>
      </c>
      <c r="CU900" s="2">
        <v>77.8</v>
      </c>
      <c r="CV900" s="2">
        <v>77.8</v>
      </c>
      <c r="CW900" s="2">
        <v>23</v>
      </c>
      <c r="CX900" s="2">
        <v>7.3</v>
      </c>
      <c r="CY900" s="2">
        <v>47</v>
      </c>
      <c r="CZ900" s="2">
        <v>14.9</v>
      </c>
      <c r="DC900" s="2">
        <v>125</v>
      </c>
      <c r="DD900" s="2">
        <v>39.700000000000003</v>
      </c>
      <c r="DE900" s="2">
        <v>120</v>
      </c>
      <c r="DF900" s="2">
        <v>38.1</v>
      </c>
      <c r="DI900" s="2">
        <v>70</v>
      </c>
      <c r="DJ900" s="2">
        <v>22.2</v>
      </c>
      <c r="DL900" s="2">
        <v>502</v>
      </c>
      <c r="DN900" t="s">
        <v>1086</v>
      </c>
      <c r="DO900" t="s">
        <v>1086</v>
      </c>
      <c r="EJ900" t="s">
        <v>1086</v>
      </c>
      <c r="EK900" t="s">
        <v>1086</v>
      </c>
      <c r="FE900" s="2">
        <v>315</v>
      </c>
      <c r="FF900" t="s">
        <v>1086</v>
      </c>
      <c r="FG900" t="s">
        <v>1086</v>
      </c>
      <c r="FH900" s="2">
        <v>245</v>
      </c>
      <c r="FI900" s="2">
        <v>77.8</v>
      </c>
      <c r="FJ900" s="2">
        <v>77.8</v>
      </c>
      <c r="FK900" s="2">
        <v>23</v>
      </c>
      <c r="FL900" s="2">
        <v>7.3</v>
      </c>
      <c r="FM900" s="2">
        <v>47</v>
      </c>
      <c r="FN900" s="2">
        <v>14.9</v>
      </c>
      <c r="FQ900" s="2">
        <v>125</v>
      </c>
      <c r="FR900" s="2">
        <v>39.700000000000003</v>
      </c>
      <c r="FS900" s="2">
        <v>120</v>
      </c>
      <c r="FT900" s="2">
        <v>38.1</v>
      </c>
      <c r="FW900" s="2">
        <v>70</v>
      </c>
      <c r="FX900" s="2">
        <v>22.2</v>
      </c>
      <c r="FZ900" s="2">
        <v>502</v>
      </c>
      <c r="GA900" s="2">
        <v>364</v>
      </c>
      <c r="GB900" t="s">
        <v>1086</v>
      </c>
      <c r="GC900" t="s">
        <v>1086</v>
      </c>
      <c r="GD900" s="2">
        <v>272</v>
      </c>
      <c r="GE900" s="2">
        <v>70.599999999999994</v>
      </c>
      <c r="GF900" s="2">
        <v>74.7</v>
      </c>
      <c r="GG900" s="2">
        <v>12</v>
      </c>
      <c r="GH900" s="2">
        <v>3.1</v>
      </c>
      <c r="GI900" s="2">
        <v>80</v>
      </c>
      <c r="GJ900" s="2">
        <v>20.8</v>
      </c>
      <c r="GM900" s="2">
        <v>150</v>
      </c>
      <c r="GN900" s="2">
        <v>39</v>
      </c>
      <c r="GO900" s="2">
        <v>122</v>
      </c>
      <c r="GP900" s="2">
        <v>31.7</v>
      </c>
      <c r="GQ900" s="2">
        <v>21</v>
      </c>
      <c r="GR900" s="2">
        <v>5.5</v>
      </c>
      <c r="GS900" s="2">
        <v>113</v>
      </c>
      <c r="GT900" s="2">
        <v>29.4</v>
      </c>
      <c r="GU900" s="2">
        <v>6</v>
      </c>
      <c r="GV900" s="2">
        <v>296</v>
      </c>
    </row>
    <row r="901" spans="1:204" ht="12.75" customHeight="1" x14ac:dyDescent="0.2">
      <c r="A901" s="2">
        <v>4475</v>
      </c>
      <c r="B901" s="21">
        <f t="shared" si="70"/>
        <v>3.8720000000000003</v>
      </c>
      <c r="C901" s="23">
        <f t="shared" si="71"/>
        <v>3.8720000000000003</v>
      </c>
      <c r="D901" s="15">
        <f t="shared" si="72"/>
        <v>0</v>
      </c>
      <c r="E901" s="15">
        <f t="shared" si="73"/>
        <v>0</v>
      </c>
      <c r="F901" s="15">
        <f t="shared" si="74"/>
        <v>0</v>
      </c>
      <c r="G901" s="17">
        <v>39</v>
      </c>
      <c r="H901" t="s">
        <v>1086</v>
      </c>
      <c r="I901" t="s">
        <v>1086</v>
      </c>
      <c r="J901" s="2">
        <v>39</v>
      </c>
      <c r="K901" s="2">
        <v>100</v>
      </c>
      <c r="L901" s="2">
        <v>100</v>
      </c>
      <c r="S901" s="2">
        <v>5</v>
      </c>
      <c r="T901" s="2">
        <v>12.8</v>
      </c>
      <c r="U901" s="2">
        <v>34</v>
      </c>
      <c r="V901" s="2">
        <v>87.2</v>
      </c>
      <c r="AD901" t="s">
        <v>1086</v>
      </c>
      <c r="AE901" t="s">
        <v>1086</v>
      </c>
      <c r="AZ901" t="s">
        <v>1086</v>
      </c>
      <c r="BA901" t="s">
        <v>1086</v>
      </c>
      <c r="BU901" s="2">
        <v>39</v>
      </c>
      <c r="BV901" t="s">
        <v>1086</v>
      </c>
      <c r="BW901" t="s">
        <v>1086</v>
      </c>
      <c r="BX901" s="2">
        <v>39</v>
      </c>
      <c r="BY901" s="2">
        <v>100</v>
      </c>
      <c r="BZ901" s="2">
        <v>100</v>
      </c>
      <c r="CG901" s="2">
        <v>5</v>
      </c>
      <c r="CH901" s="2">
        <v>12.8</v>
      </c>
      <c r="CI901" s="2">
        <v>34</v>
      </c>
      <c r="CJ901" s="2">
        <v>87.2</v>
      </c>
      <c r="CR901" t="s">
        <v>1086</v>
      </c>
      <c r="CS901" t="s">
        <v>1086</v>
      </c>
      <c r="DN901" t="s">
        <v>1086</v>
      </c>
      <c r="DO901" t="s">
        <v>1086</v>
      </c>
      <c r="EJ901" t="s">
        <v>1086</v>
      </c>
      <c r="EK901" t="s">
        <v>1086</v>
      </c>
      <c r="FF901" t="s">
        <v>1086</v>
      </c>
      <c r="FG901" t="s">
        <v>1086</v>
      </c>
      <c r="GB901" t="s">
        <v>1086</v>
      </c>
      <c r="GC901" t="s">
        <v>1086</v>
      </c>
    </row>
    <row r="902" spans="1:204" ht="12.75" customHeight="1" x14ac:dyDescent="0.2">
      <c r="A902" s="2">
        <v>4481</v>
      </c>
      <c r="B902" s="21">
        <f t="shared" si="70"/>
        <v>2.68</v>
      </c>
      <c r="C902" s="23">
        <f t="shared" si="71"/>
        <v>2.68</v>
      </c>
      <c r="D902" s="15">
        <f t="shared" si="72"/>
        <v>0</v>
      </c>
      <c r="E902" s="15">
        <f t="shared" si="73"/>
        <v>0</v>
      </c>
      <c r="F902" s="15">
        <f t="shared" si="74"/>
        <v>0</v>
      </c>
      <c r="G902" s="17">
        <v>50</v>
      </c>
      <c r="H902" t="s">
        <v>1086</v>
      </c>
      <c r="I902" t="s">
        <v>1086</v>
      </c>
      <c r="J902" s="2">
        <v>32</v>
      </c>
      <c r="K902" s="2">
        <v>64</v>
      </c>
      <c r="L902" s="2">
        <v>64</v>
      </c>
      <c r="M902" s="2">
        <v>3</v>
      </c>
      <c r="N902" s="2">
        <v>6</v>
      </c>
      <c r="O902" s="2">
        <v>15</v>
      </c>
      <c r="P902" s="2">
        <v>30</v>
      </c>
      <c r="S902" s="2">
        <v>27</v>
      </c>
      <c r="T902" s="2">
        <v>54</v>
      </c>
      <c r="U902" s="2">
        <v>5</v>
      </c>
      <c r="V902" s="2">
        <v>10</v>
      </c>
      <c r="Y902" s="2">
        <v>18</v>
      </c>
      <c r="Z902" s="2">
        <v>36</v>
      </c>
      <c r="AD902" t="s">
        <v>1086</v>
      </c>
      <c r="AE902" t="s">
        <v>1086</v>
      </c>
      <c r="AZ902" t="s">
        <v>1086</v>
      </c>
      <c r="BA902" t="s">
        <v>1086</v>
      </c>
      <c r="BU902" s="2">
        <v>50</v>
      </c>
      <c r="BV902" t="s">
        <v>1086</v>
      </c>
      <c r="BW902" t="s">
        <v>1086</v>
      </c>
      <c r="BX902" s="2">
        <v>32</v>
      </c>
      <c r="BY902" s="2">
        <v>64</v>
      </c>
      <c r="BZ902" s="2">
        <v>64</v>
      </c>
      <c r="CA902" s="2">
        <v>3</v>
      </c>
      <c r="CB902" s="2">
        <v>6</v>
      </c>
      <c r="CC902" s="2">
        <v>15</v>
      </c>
      <c r="CD902" s="2">
        <v>30</v>
      </c>
      <c r="CG902" s="2">
        <v>27</v>
      </c>
      <c r="CH902" s="2">
        <v>54</v>
      </c>
      <c r="CI902" s="2">
        <v>5</v>
      </c>
      <c r="CJ902" s="2">
        <v>10</v>
      </c>
      <c r="CM902" s="2">
        <v>18</v>
      </c>
      <c r="CN902" s="2">
        <v>36</v>
      </c>
      <c r="CR902" t="s">
        <v>1086</v>
      </c>
      <c r="CS902" t="s">
        <v>1086</v>
      </c>
      <c r="DN902" t="s">
        <v>1086</v>
      </c>
      <c r="DO902" t="s">
        <v>1086</v>
      </c>
      <c r="EJ902" t="s">
        <v>1086</v>
      </c>
      <c r="EK902" t="s">
        <v>1086</v>
      </c>
      <c r="FF902" t="s">
        <v>1086</v>
      </c>
      <c r="FG902" t="s">
        <v>1086</v>
      </c>
      <c r="GB902" t="s">
        <v>1086</v>
      </c>
      <c r="GC902" t="s">
        <v>1086</v>
      </c>
    </row>
    <row r="903" spans="1:204" ht="12.75" customHeight="1" x14ac:dyDescent="0.2">
      <c r="A903" s="2">
        <v>4484</v>
      </c>
      <c r="B903" s="21">
        <f t="shared" si="70"/>
        <v>0</v>
      </c>
      <c r="C903" s="23">
        <f t="shared" si="71"/>
        <v>2.1790000000000003</v>
      </c>
      <c r="D903" s="15">
        <f t="shared" si="72"/>
        <v>0</v>
      </c>
      <c r="E903" s="15">
        <f t="shared" si="73"/>
        <v>3.0449999999999999</v>
      </c>
      <c r="F903" s="15">
        <f t="shared" si="74"/>
        <v>2.7450000000000001</v>
      </c>
      <c r="G903" s="17">
        <v>371</v>
      </c>
      <c r="H903" t="s">
        <v>1086</v>
      </c>
      <c r="I903" t="s">
        <v>1086</v>
      </c>
      <c r="AC903" s="2">
        <v>4</v>
      </c>
      <c r="AD903" t="s">
        <v>1086</v>
      </c>
      <c r="AE903" t="s">
        <v>1086</v>
      </c>
      <c r="AZ903" t="s">
        <v>1086</v>
      </c>
      <c r="BA903" t="s">
        <v>1086</v>
      </c>
      <c r="BU903" s="2">
        <v>375</v>
      </c>
      <c r="BV903" t="s">
        <v>1086</v>
      </c>
      <c r="BW903" t="s">
        <v>1086</v>
      </c>
      <c r="BX903" s="2">
        <v>169</v>
      </c>
      <c r="BY903" s="2">
        <v>44.5</v>
      </c>
      <c r="BZ903" s="2">
        <v>45.1</v>
      </c>
      <c r="CA903" s="2">
        <v>96</v>
      </c>
      <c r="CB903" s="2">
        <v>25.3</v>
      </c>
      <c r="CC903" s="2">
        <v>110</v>
      </c>
      <c r="CD903" s="2">
        <v>28.9</v>
      </c>
      <c r="CE903" s="2">
        <v>6</v>
      </c>
      <c r="CF903" s="2">
        <v>1.6</v>
      </c>
      <c r="CG903" s="2">
        <v>140</v>
      </c>
      <c r="CH903" s="2">
        <v>36.799999999999997</v>
      </c>
      <c r="CI903" s="2">
        <v>23</v>
      </c>
      <c r="CJ903" s="2">
        <v>6.1</v>
      </c>
      <c r="CK903" s="2">
        <v>5</v>
      </c>
      <c r="CL903" s="2">
        <v>1.3</v>
      </c>
      <c r="CM903" s="2">
        <v>211</v>
      </c>
      <c r="CN903" s="2">
        <v>55.5</v>
      </c>
      <c r="CO903" s="2">
        <v>11</v>
      </c>
      <c r="CP903" s="2">
        <v>681</v>
      </c>
      <c r="CQ903" s="2">
        <v>302</v>
      </c>
      <c r="CR903" t="s">
        <v>1086</v>
      </c>
      <c r="CS903" t="s">
        <v>1086</v>
      </c>
      <c r="DM903" s="2">
        <v>6</v>
      </c>
      <c r="DN903" t="s">
        <v>1086</v>
      </c>
      <c r="DO903" t="s">
        <v>1086</v>
      </c>
      <c r="EJ903" t="s">
        <v>1086</v>
      </c>
      <c r="EK903" t="s">
        <v>1086</v>
      </c>
      <c r="FE903" s="2">
        <v>308</v>
      </c>
      <c r="FF903" t="s">
        <v>1086</v>
      </c>
      <c r="FG903" t="s">
        <v>1086</v>
      </c>
      <c r="FH903" s="2">
        <v>231</v>
      </c>
      <c r="FI903" s="2">
        <v>75</v>
      </c>
      <c r="FJ903" s="2">
        <v>75</v>
      </c>
      <c r="FK903" s="2">
        <v>24</v>
      </c>
      <c r="FL903" s="2">
        <v>7.8</v>
      </c>
      <c r="FM903" s="2">
        <v>53</v>
      </c>
      <c r="FN903" s="2">
        <v>17.2</v>
      </c>
      <c r="FQ903" s="2">
        <v>116</v>
      </c>
      <c r="FR903" s="2">
        <v>37.700000000000003</v>
      </c>
      <c r="FS903" s="2">
        <v>115</v>
      </c>
      <c r="FT903" s="2">
        <v>37.299999999999997</v>
      </c>
      <c r="FW903" s="2">
        <v>77</v>
      </c>
      <c r="FX903" s="2">
        <v>25</v>
      </c>
      <c r="FY903" s="2">
        <v>1</v>
      </c>
      <c r="FZ903" s="2">
        <v>362</v>
      </c>
      <c r="GA903" s="2">
        <v>453</v>
      </c>
      <c r="GB903" t="s">
        <v>1086</v>
      </c>
      <c r="GC903" t="s">
        <v>1086</v>
      </c>
      <c r="GD903" s="2">
        <v>291</v>
      </c>
      <c r="GE903" s="2">
        <v>63.4</v>
      </c>
      <c r="GF903" s="2">
        <v>64.2</v>
      </c>
      <c r="GG903" s="2">
        <v>36</v>
      </c>
      <c r="GH903" s="2">
        <v>7.8</v>
      </c>
      <c r="GI903" s="2">
        <v>126</v>
      </c>
      <c r="GJ903" s="2">
        <v>27.5</v>
      </c>
      <c r="GK903" s="2">
        <v>10</v>
      </c>
      <c r="GL903" s="2">
        <v>2.2000000000000002</v>
      </c>
      <c r="GM903" s="2">
        <v>152</v>
      </c>
      <c r="GN903" s="2">
        <v>33.1</v>
      </c>
      <c r="GO903" s="2">
        <v>129</v>
      </c>
      <c r="GP903" s="2">
        <v>28.1</v>
      </c>
      <c r="GQ903" s="2">
        <v>6</v>
      </c>
      <c r="GR903" s="2">
        <v>1.3</v>
      </c>
      <c r="GS903" s="2">
        <v>168</v>
      </c>
      <c r="GT903" s="2">
        <v>36.6</v>
      </c>
      <c r="GU903" s="2">
        <v>17</v>
      </c>
      <c r="GV903" s="2">
        <v>406</v>
      </c>
    </row>
    <row r="904" spans="1:204" ht="12.75" customHeight="1" x14ac:dyDescent="0.2">
      <c r="A904" s="2">
        <v>4485</v>
      </c>
      <c r="B904" s="21">
        <f t="shared" si="70"/>
        <v>3.415</v>
      </c>
      <c r="C904" s="23">
        <f t="shared" si="71"/>
        <v>3.415</v>
      </c>
      <c r="D904" s="15">
        <f t="shared" si="72"/>
        <v>3.8709999999999996</v>
      </c>
      <c r="E904" s="15">
        <f t="shared" si="73"/>
        <v>3.8709999999999996</v>
      </c>
      <c r="F904" s="15">
        <f t="shared" si="74"/>
        <v>0</v>
      </c>
      <c r="G904" s="17">
        <v>224</v>
      </c>
      <c r="H904" t="s">
        <v>1086</v>
      </c>
      <c r="I904" t="s">
        <v>1086</v>
      </c>
      <c r="J904" s="2">
        <v>209</v>
      </c>
      <c r="K904" s="2">
        <v>93.3</v>
      </c>
      <c r="L904" s="2">
        <v>93.3</v>
      </c>
      <c r="M904" s="2">
        <v>5</v>
      </c>
      <c r="N904" s="2">
        <v>2.2000000000000002</v>
      </c>
      <c r="O904" s="2">
        <v>10</v>
      </c>
      <c r="P904" s="2">
        <v>4.5</v>
      </c>
      <c r="S904" s="2">
        <v>96</v>
      </c>
      <c r="T904" s="2">
        <v>42.9</v>
      </c>
      <c r="U904" s="2">
        <v>113</v>
      </c>
      <c r="V904" s="2">
        <v>50.4</v>
      </c>
      <c r="Y904" s="2">
        <v>15</v>
      </c>
      <c r="Z904" s="2">
        <v>6.7</v>
      </c>
      <c r="AB904" s="2">
        <v>122</v>
      </c>
      <c r="AD904" t="s">
        <v>1086</v>
      </c>
      <c r="AE904" t="s">
        <v>1086</v>
      </c>
      <c r="AZ904" t="s">
        <v>1086</v>
      </c>
      <c r="BA904" t="s">
        <v>1086</v>
      </c>
      <c r="BU904" s="2">
        <v>224</v>
      </c>
      <c r="BV904" t="s">
        <v>1086</v>
      </c>
      <c r="BW904" t="s">
        <v>1086</v>
      </c>
      <c r="BX904" s="2">
        <v>209</v>
      </c>
      <c r="BY904" s="2">
        <v>93.3</v>
      </c>
      <c r="BZ904" s="2">
        <v>93.3</v>
      </c>
      <c r="CA904" s="2">
        <v>5</v>
      </c>
      <c r="CB904" s="2">
        <v>2.2000000000000002</v>
      </c>
      <c r="CC904" s="2">
        <v>10</v>
      </c>
      <c r="CD904" s="2">
        <v>4.5</v>
      </c>
      <c r="CG904" s="2">
        <v>96</v>
      </c>
      <c r="CH904" s="2">
        <v>42.9</v>
      </c>
      <c r="CI904" s="2">
        <v>113</v>
      </c>
      <c r="CJ904" s="2">
        <v>50.4</v>
      </c>
      <c r="CM904" s="2">
        <v>15</v>
      </c>
      <c r="CN904" s="2">
        <v>6.7</v>
      </c>
      <c r="CP904" s="2">
        <v>122</v>
      </c>
      <c r="CQ904" s="2">
        <v>116</v>
      </c>
      <c r="CR904" t="s">
        <v>1086</v>
      </c>
      <c r="CS904" t="s">
        <v>1086</v>
      </c>
      <c r="CT904" s="2">
        <v>116</v>
      </c>
      <c r="CU904" s="2">
        <v>100</v>
      </c>
      <c r="CV904" s="2">
        <v>100</v>
      </c>
      <c r="DC904" s="2">
        <v>15</v>
      </c>
      <c r="DD904" s="2">
        <v>12.9</v>
      </c>
      <c r="DE904" s="2">
        <v>101</v>
      </c>
      <c r="DF904" s="2">
        <v>87.1</v>
      </c>
      <c r="DN904" t="s">
        <v>1086</v>
      </c>
      <c r="DO904" t="s">
        <v>1086</v>
      </c>
      <c r="EJ904" t="s">
        <v>1086</v>
      </c>
      <c r="EK904" t="s">
        <v>1086</v>
      </c>
      <c r="FE904" s="2">
        <v>116</v>
      </c>
      <c r="FF904" t="s">
        <v>1086</v>
      </c>
      <c r="FG904" t="s">
        <v>1086</v>
      </c>
      <c r="FH904" s="2">
        <v>116</v>
      </c>
      <c r="FI904" s="2">
        <v>100</v>
      </c>
      <c r="FJ904" s="2">
        <v>100</v>
      </c>
      <c r="FQ904" s="2">
        <v>15</v>
      </c>
      <c r="FR904" s="2">
        <v>12.9</v>
      </c>
      <c r="FS904" s="2">
        <v>101</v>
      </c>
      <c r="FT904" s="2">
        <v>87.1</v>
      </c>
      <c r="GB904" t="s">
        <v>1086</v>
      </c>
      <c r="GC904" t="s">
        <v>1086</v>
      </c>
    </row>
    <row r="905" spans="1:204" ht="12.75" customHeight="1" x14ac:dyDescent="0.2">
      <c r="A905" s="2">
        <v>4491</v>
      </c>
      <c r="B905" s="21">
        <f t="shared" si="70"/>
        <v>2.4540000000000002</v>
      </c>
      <c r="C905" s="23">
        <f t="shared" si="71"/>
        <v>2.4540000000000002</v>
      </c>
      <c r="D905" s="15">
        <f t="shared" si="72"/>
        <v>3.4139999999999997</v>
      </c>
      <c r="E905" s="15">
        <f t="shared" si="73"/>
        <v>3.4139999999999997</v>
      </c>
      <c r="F905" s="15">
        <f t="shared" si="74"/>
        <v>3.1379999999999995</v>
      </c>
      <c r="G905" s="17">
        <v>372</v>
      </c>
      <c r="H905" t="s">
        <v>1086</v>
      </c>
      <c r="I905" t="s">
        <v>1086</v>
      </c>
      <c r="J905" s="2">
        <v>212</v>
      </c>
      <c r="K905" s="2">
        <v>57</v>
      </c>
      <c r="L905" s="2">
        <v>57</v>
      </c>
      <c r="M905" s="2">
        <v>88</v>
      </c>
      <c r="N905" s="2">
        <v>23.7</v>
      </c>
      <c r="O905" s="2">
        <v>72</v>
      </c>
      <c r="P905" s="2">
        <v>19.399999999999999</v>
      </c>
      <c r="Q905" s="2">
        <v>9</v>
      </c>
      <c r="R905" s="2">
        <v>2.4</v>
      </c>
      <c r="S905" s="2">
        <v>132</v>
      </c>
      <c r="T905" s="2">
        <v>35.5</v>
      </c>
      <c r="U905" s="2">
        <v>71</v>
      </c>
      <c r="V905" s="2">
        <v>19.100000000000001</v>
      </c>
      <c r="Y905" s="2">
        <v>160</v>
      </c>
      <c r="Z905" s="2">
        <v>43</v>
      </c>
      <c r="AB905" s="2">
        <v>699</v>
      </c>
      <c r="AD905" t="s">
        <v>1086</v>
      </c>
      <c r="AE905" t="s">
        <v>1086</v>
      </c>
      <c r="AZ905" t="s">
        <v>1086</v>
      </c>
      <c r="BA905" t="s">
        <v>1086</v>
      </c>
      <c r="BU905" s="2">
        <v>372</v>
      </c>
      <c r="BV905" t="s">
        <v>1086</v>
      </c>
      <c r="BW905" t="s">
        <v>1086</v>
      </c>
      <c r="BX905" s="2">
        <v>212</v>
      </c>
      <c r="BY905" s="2">
        <v>57</v>
      </c>
      <c r="BZ905" s="2">
        <v>57</v>
      </c>
      <c r="CA905" s="2">
        <v>88</v>
      </c>
      <c r="CB905" s="2">
        <v>23.7</v>
      </c>
      <c r="CC905" s="2">
        <v>72</v>
      </c>
      <c r="CD905" s="2">
        <v>19.399999999999999</v>
      </c>
      <c r="CE905" s="2">
        <v>9</v>
      </c>
      <c r="CF905" s="2">
        <v>2.4</v>
      </c>
      <c r="CG905" s="2">
        <v>132</v>
      </c>
      <c r="CH905" s="2">
        <v>35.5</v>
      </c>
      <c r="CI905" s="2">
        <v>71</v>
      </c>
      <c r="CJ905" s="2">
        <v>19.100000000000001</v>
      </c>
      <c r="CM905" s="2">
        <v>160</v>
      </c>
      <c r="CN905" s="2">
        <v>43</v>
      </c>
      <c r="CP905" s="2">
        <v>699</v>
      </c>
      <c r="CQ905" s="2">
        <v>260</v>
      </c>
      <c r="CR905" t="s">
        <v>1086</v>
      </c>
      <c r="CS905" t="s">
        <v>1086</v>
      </c>
      <c r="CT905" s="2">
        <v>225</v>
      </c>
      <c r="CU905" s="2">
        <v>86.5</v>
      </c>
      <c r="CV905" s="2">
        <v>86.5</v>
      </c>
      <c r="CW905" s="2">
        <v>3</v>
      </c>
      <c r="CX905" s="2">
        <v>1.2</v>
      </c>
      <c r="CY905" s="2">
        <v>32</v>
      </c>
      <c r="CZ905" s="2">
        <v>12.3</v>
      </c>
      <c r="DC905" s="2">
        <v>80</v>
      </c>
      <c r="DD905" s="2">
        <v>30.8</v>
      </c>
      <c r="DE905" s="2">
        <v>145</v>
      </c>
      <c r="DF905" s="2">
        <v>55.8</v>
      </c>
      <c r="DI905" s="2">
        <v>35</v>
      </c>
      <c r="DJ905" s="2">
        <v>13.5</v>
      </c>
      <c r="DK905" s="2">
        <v>1</v>
      </c>
      <c r="DL905" s="2">
        <v>400</v>
      </c>
      <c r="DN905" t="s">
        <v>1086</v>
      </c>
      <c r="DO905" t="s">
        <v>1086</v>
      </c>
      <c r="EJ905" t="s">
        <v>1086</v>
      </c>
      <c r="EK905" t="s">
        <v>1086</v>
      </c>
      <c r="FE905" s="2">
        <v>260</v>
      </c>
      <c r="FF905" t="s">
        <v>1086</v>
      </c>
      <c r="FG905" t="s">
        <v>1086</v>
      </c>
      <c r="FH905" s="2">
        <v>225</v>
      </c>
      <c r="FI905" s="2">
        <v>86.5</v>
      </c>
      <c r="FJ905" s="2">
        <v>86.5</v>
      </c>
      <c r="FK905" s="2">
        <v>3</v>
      </c>
      <c r="FL905" s="2">
        <v>1.2</v>
      </c>
      <c r="FM905" s="2">
        <v>32</v>
      </c>
      <c r="FN905" s="2">
        <v>12.3</v>
      </c>
      <c r="FQ905" s="2">
        <v>80</v>
      </c>
      <c r="FR905" s="2">
        <v>30.8</v>
      </c>
      <c r="FS905" s="2">
        <v>145</v>
      </c>
      <c r="FT905" s="2">
        <v>55.8</v>
      </c>
      <c r="FW905" s="2">
        <v>35</v>
      </c>
      <c r="FX905" s="2">
        <v>13.5</v>
      </c>
      <c r="FY905" s="2">
        <v>1</v>
      </c>
      <c r="FZ905" s="2">
        <v>400</v>
      </c>
      <c r="GA905" s="2">
        <v>311</v>
      </c>
      <c r="GB905" t="s">
        <v>1086</v>
      </c>
      <c r="GC905" t="s">
        <v>1086</v>
      </c>
      <c r="GD905" s="2">
        <v>273</v>
      </c>
      <c r="GE905" s="2">
        <v>85.3</v>
      </c>
      <c r="GF905" s="2">
        <v>87.8</v>
      </c>
      <c r="GG905" s="2">
        <v>6</v>
      </c>
      <c r="GH905" s="2">
        <v>1.9</v>
      </c>
      <c r="GI905" s="2">
        <v>32</v>
      </c>
      <c r="GJ905" s="2">
        <v>10</v>
      </c>
      <c r="GK905" s="2">
        <v>10</v>
      </c>
      <c r="GL905" s="2">
        <v>3.1</v>
      </c>
      <c r="GM905" s="2">
        <v>118</v>
      </c>
      <c r="GN905" s="2">
        <v>36.9</v>
      </c>
      <c r="GO905" s="2">
        <v>145</v>
      </c>
      <c r="GP905" s="2">
        <v>45.3</v>
      </c>
      <c r="GQ905" s="2">
        <v>9</v>
      </c>
      <c r="GR905" s="2">
        <v>2.8</v>
      </c>
      <c r="GS905" s="2">
        <v>47</v>
      </c>
      <c r="GT905" s="2">
        <v>14.7</v>
      </c>
      <c r="GU905" s="2">
        <v>5</v>
      </c>
      <c r="GV905" s="2">
        <v>358</v>
      </c>
    </row>
    <row r="906" spans="1:204" ht="12.75" customHeight="1" x14ac:dyDescent="0.2">
      <c r="A906" s="2">
        <v>4492</v>
      </c>
      <c r="B906" s="21">
        <f t="shared" si="70"/>
        <v>1.8779999999999999</v>
      </c>
      <c r="C906" s="23">
        <f t="shared" si="71"/>
        <v>1.8779999999999999</v>
      </c>
      <c r="D906" s="15">
        <f t="shared" si="72"/>
        <v>2.8540000000000005</v>
      </c>
      <c r="E906" s="15">
        <f t="shared" si="73"/>
        <v>2.8540000000000005</v>
      </c>
      <c r="F906" s="15">
        <f t="shared" si="74"/>
        <v>2.7589999999999999</v>
      </c>
      <c r="G906" s="17">
        <v>339</v>
      </c>
      <c r="H906" t="s">
        <v>1086</v>
      </c>
      <c r="I906" t="s">
        <v>1086</v>
      </c>
      <c r="J906" s="2">
        <v>90</v>
      </c>
      <c r="K906" s="2">
        <v>25.9</v>
      </c>
      <c r="L906" s="2">
        <v>26.5</v>
      </c>
      <c r="M906" s="2">
        <v>130</v>
      </c>
      <c r="N906" s="2">
        <v>37.5</v>
      </c>
      <c r="O906" s="2">
        <v>119</v>
      </c>
      <c r="P906" s="2">
        <v>34.299999999999997</v>
      </c>
      <c r="S906" s="2">
        <v>76</v>
      </c>
      <c r="T906" s="2">
        <v>21.9</v>
      </c>
      <c r="U906" s="2">
        <v>14</v>
      </c>
      <c r="V906" s="2">
        <v>4</v>
      </c>
      <c r="W906" s="2">
        <v>8</v>
      </c>
      <c r="X906" s="2">
        <v>2.2999999999999998</v>
      </c>
      <c r="Y906" s="2">
        <v>257</v>
      </c>
      <c r="Z906" s="2">
        <v>74.099999999999994</v>
      </c>
      <c r="AA906" s="2">
        <v>10</v>
      </c>
      <c r="AB906" s="2">
        <v>878</v>
      </c>
      <c r="AD906" t="s">
        <v>1086</v>
      </c>
      <c r="AE906" t="s">
        <v>1086</v>
      </c>
      <c r="AZ906" t="s">
        <v>1086</v>
      </c>
      <c r="BA906" t="s">
        <v>1086</v>
      </c>
      <c r="BU906" s="2">
        <v>339</v>
      </c>
      <c r="BV906" t="s">
        <v>1086</v>
      </c>
      <c r="BW906" t="s">
        <v>1086</v>
      </c>
      <c r="BX906" s="2">
        <v>90</v>
      </c>
      <c r="BY906" s="2">
        <v>25.9</v>
      </c>
      <c r="BZ906" s="2">
        <v>26.5</v>
      </c>
      <c r="CA906" s="2">
        <v>130</v>
      </c>
      <c r="CB906" s="2">
        <v>37.5</v>
      </c>
      <c r="CC906" s="2">
        <v>119</v>
      </c>
      <c r="CD906" s="2">
        <v>34.299999999999997</v>
      </c>
      <c r="CG906" s="2">
        <v>76</v>
      </c>
      <c r="CH906" s="2">
        <v>21.9</v>
      </c>
      <c r="CI906" s="2">
        <v>14</v>
      </c>
      <c r="CJ906" s="2">
        <v>4</v>
      </c>
      <c r="CK906" s="2">
        <v>8</v>
      </c>
      <c r="CL906" s="2">
        <v>2.2999999999999998</v>
      </c>
      <c r="CM906" s="2">
        <v>257</v>
      </c>
      <c r="CN906" s="2">
        <v>74.099999999999994</v>
      </c>
      <c r="CO906" s="2">
        <v>10</v>
      </c>
      <c r="CP906" s="2">
        <v>878</v>
      </c>
      <c r="CQ906" s="2">
        <v>322</v>
      </c>
      <c r="CR906" t="s">
        <v>1086</v>
      </c>
      <c r="CS906" t="s">
        <v>1086</v>
      </c>
      <c r="CT906" s="2">
        <v>228</v>
      </c>
      <c r="CU906" s="2">
        <v>70.8</v>
      </c>
      <c r="CV906" s="2">
        <v>70.8</v>
      </c>
      <c r="CW906" s="2">
        <v>39</v>
      </c>
      <c r="CX906" s="2">
        <v>12.1</v>
      </c>
      <c r="CY906" s="2">
        <v>55</v>
      </c>
      <c r="CZ906" s="2">
        <v>17.100000000000001</v>
      </c>
      <c r="DC906" s="2">
        <v>142</v>
      </c>
      <c r="DD906" s="2">
        <v>44.1</v>
      </c>
      <c r="DE906" s="2">
        <v>86</v>
      </c>
      <c r="DF906" s="2">
        <v>26.7</v>
      </c>
      <c r="DI906" s="2">
        <v>94</v>
      </c>
      <c r="DJ906" s="2">
        <v>29.2</v>
      </c>
      <c r="DL906" s="2">
        <v>506</v>
      </c>
      <c r="DN906" t="s">
        <v>1086</v>
      </c>
      <c r="DO906" t="s">
        <v>1086</v>
      </c>
      <c r="EJ906" t="s">
        <v>1086</v>
      </c>
      <c r="EK906" t="s">
        <v>1086</v>
      </c>
      <c r="FE906" s="2">
        <v>322</v>
      </c>
      <c r="FF906" t="s">
        <v>1086</v>
      </c>
      <c r="FG906" t="s">
        <v>1086</v>
      </c>
      <c r="FH906" s="2">
        <v>228</v>
      </c>
      <c r="FI906" s="2">
        <v>70.8</v>
      </c>
      <c r="FJ906" s="2">
        <v>70.8</v>
      </c>
      <c r="FK906" s="2">
        <v>39</v>
      </c>
      <c r="FL906" s="2">
        <v>12.1</v>
      </c>
      <c r="FM906" s="2">
        <v>55</v>
      </c>
      <c r="FN906" s="2">
        <v>17.100000000000001</v>
      </c>
      <c r="FQ906" s="2">
        <v>142</v>
      </c>
      <c r="FR906" s="2">
        <v>44.1</v>
      </c>
      <c r="FS906" s="2">
        <v>86</v>
      </c>
      <c r="FT906" s="2">
        <v>26.7</v>
      </c>
      <c r="FW906" s="2">
        <v>94</v>
      </c>
      <c r="FX906" s="2">
        <v>29.2</v>
      </c>
      <c r="FZ906" s="2">
        <v>506</v>
      </c>
      <c r="GA906" s="2">
        <v>394</v>
      </c>
      <c r="GB906" t="s">
        <v>1086</v>
      </c>
      <c r="GC906" t="s">
        <v>1086</v>
      </c>
      <c r="GD906" s="2">
        <v>258</v>
      </c>
      <c r="GE906" s="2">
        <v>63.9</v>
      </c>
      <c r="GF906" s="2">
        <v>65.5</v>
      </c>
      <c r="GG906" s="2">
        <v>39</v>
      </c>
      <c r="GH906" s="2">
        <v>9.6999999999999993</v>
      </c>
      <c r="GI906" s="2">
        <v>97</v>
      </c>
      <c r="GJ906" s="2">
        <v>24</v>
      </c>
      <c r="GM906" s="2">
        <v>151</v>
      </c>
      <c r="GN906" s="2">
        <v>37.4</v>
      </c>
      <c r="GO906" s="2">
        <v>107</v>
      </c>
      <c r="GP906" s="2">
        <v>26.5</v>
      </c>
      <c r="GQ906" s="2">
        <v>10</v>
      </c>
      <c r="GR906" s="2">
        <v>2.5</v>
      </c>
      <c r="GS906" s="2">
        <v>146</v>
      </c>
      <c r="GT906" s="2">
        <v>36.1</v>
      </c>
      <c r="GU906" s="2">
        <v>13</v>
      </c>
      <c r="GV906" s="2">
        <v>221</v>
      </c>
    </row>
    <row r="907" spans="1:204" ht="12.75" customHeight="1" x14ac:dyDescent="0.2">
      <c r="A907" s="2">
        <v>4495</v>
      </c>
      <c r="B907" s="21">
        <f t="shared" si="70"/>
        <v>2.5249999999999999</v>
      </c>
      <c r="C907" s="23">
        <f t="shared" si="71"/>
        <v>2.5249999999999999</v>
      </c>
      <c r="D907" s="15">
        <f t="shared" si="72"/>
        <v>3.5439999999999996</v>
      </c>
      <c r="E907" s="15">
        <f t="shared" si="73"/>
        <v>3.5439999999999996</v>
      </c>
      <c r="F907" s="15">
        <f t="shared" si="74"/>
        <v>3.5710000000000002</v>
      </c>
      <c r="G907" s="17">
        <v>135</v>
      </c>
      <c r="H907" t="s">
        <v>1086</v>
      </c>
      <c r="I907" t="s">
        <v>1086</v>
      </c>
      <c r="J907" s="2">
        <v>90</v>
      </c>
      <c r="K907" s="2">
        <v>61.2</v>
      </c>
      <c r="L907" s="2">
        <v>66.7</v>
      </c>
      <c r="M907" s="2">
        <v>22</v>
      </c>
      <c r="N907" s="2">
        <v>15</v>
      </c>
      <c r="O907" s="2">
        <v>23</v>
      </c>
      <c r="P907" s="2">
        <v>15.6</v>
      </c>
      <c r="Q907" s="2">
        <v>1</v>
      </c>
      <c r="R907" s="2">
        <v>0.7</v>
      </c>
      <c r="S907" s="2">
        <v>53</v>
      </c>
      <c r="T907" s="2">
        <v>36.1</v>
      </c>
      <c r="U907" s="2">
        <v>36</v>
      </c>
      <c r="V907" s="2">
        <v>24.5</v>
      </c>
      <c r="W907" s="2">
        <v>12</v>
      </c>
      <c r="X907" s="2">
        <v>8.1999999999999993</v>
      </c>
      <c r="Y907" s="2">
        <v>57</v>
      </c>
      <c r="Z907" s="2">
        <v>38.799999999999997</v>
      </c>
      <c r="AA907" s="2">
        <v>1</v>
      </c>
      <c r="AB907" s="2">
        <v>1334</v>
      </c>
      <c r="AD907" t="s">
        <v>1086</v>
      </c>
      <c r="AE907" t="s">
        <v>1086</v>
      </c>
      <c r="AZ907" t="s">
        <v>1086</v>
      </c>
      <c r="BA907" t="s">
        <v>1086</v>
      </c>
      <c r="BU907" s="2">
        <v>135</v>
      </c>
      <c r="BV907" t="s">
        <v>1086</v>
      </c>
      <c r="BW907" t="s">
        <v>1086</v>
      </c>
      <c r="BX907" s="2">
        <v>90</v>
      </c>
      <c r="BY907" s="2">
        <v>61.2</v>
      </c>
      <c r="BZ907" s="2">
        <v>66.7</v>
      </c>
      <c r="CA907" s="2">
        <v>22</v>
      </c>
      <c r="CB907" s="2">
        <v>15</v>
      </c>
      <c r="CC907" s="2">
        <v>23</v>
      </c>
      <c r="CD907" s="2">
        <v>15.6</v>
      </c>
      <c r="CE907" s="2">
        <v>1</v>
      </c>
      <c r="CF907" s="2">
        <v>0.7</v>
      </c>
      <c r="CG907" s="2">
        <v>53</v>
      </c>
      <c r="CH907" s="2">
        <v>36.1</v>
      </c>
      <c r="CI907" s="2">
        <v>36</v>
      </c>
      <c r="CJ907" s="2">
        <v>24.5</v>
      </c>
      <c r="CK907" s="2">
        <v>12</v>
      </c>
      <c r="CL907" s="2">
        <v>8.1999999999999993</v>
      </c>
      <c r="CM907" s="2">
        <v>57</v>
      </c>
      <c r="CN907" s="2">
        <v>38.799999999999997</v>
      </c>
      <c r="CO907" s="2">
        <v>1</v>
      </c>
      <c r="CP907" s="2">
        <v>1334</v>
      </c>
      <c r="CQ907" s="2">
        <v>399</v>
      </c>
      <c r="CR907" t="s">
        <v>1086</v>
      </c>
      <c r="CS907" t="s">
        <v>1086</v>
      </c>
      <c r="CT907" s="2">
        <v>379</v>
      </c>
      <c r="CU907" s="2">
        <v>95</v>
      </c>
      <c r="CV907" s="2">
        <v>95</v>
      </c>
      <c r="CW907" s="2">
        <v>1</v>
      </c>
      <c r="CX907" s="2">
        <v>0.3</v>
      </c>
      <c r="CY907" s="2">
        <v>19</v>
      </c>
      <c r="CZ907" s="2">
        <v>4.8</v>
      </c>
      <c r="DA907" s="2">
        <v>1</v>
      </c>
      <c r="DB907" s="2">
        <v>0.3</v>
      </c>
      <c r="DC907" s="2">
        <v>137</v>
      </c>
      <c r="DD907" s="2">
        <v>34.299999999999997</v>
      </c>
      <c r="DE907" s="2">
        <v>241</v>
      </c>
      <c r="DF907" s="2">
        <v>60.4</v>
      </c>
      <c r="DI907" s="2">
        <v>20</v>
      </c>
      <c r="DJ907" s="2">
        <v>5</v>
      </c>
      <c r="DL907" s="2">
        <v>915</v>
      </c>
      <c r="DN907" t="s">
        <v>1086</v>
      </c>
      <c r="DO907" t="s">
        <v>1086</v>
      </c>
      <c r="EJ907" t="s">
        <v>1086</v>
      </c>
      <c r="EK907" t="s">
        <v>1086</v>
      </c>
      <c r="FE907" s="2">
        <v>399</v>
      </c>
      <c r="FF907" t="s">
        <v>1086</v>
      </c>
      <c r="FG907" t="s">
        <v>1086</v>
      </c>
      <c r="FH907" s="2">
        <v>379</v>
      </c>
      <c r="FI907" s="2">
        <v>95</v>
      </c>
      <c r="FJ907" s="2">
        <v>95</v>
      </c>
      <c r="FK907" s="2">
        <v>1</v>
      </c>
      <c r="FL907" s="2">
        <v>0.3</v>
      </c>
      <c r="FM907" s="2">
        <v>19</v>
      </c>
      <c r="FN907" s="2">
        <v>4.8</v>
      </c>
      <c r="FO907" s="2">
        <v>1</v>
      </c>
      <c r="FP907" s="2">
        <v>0.3</v>
      </c>
      <c r="FQ907" s="2">
        <v>137</v>
      </c>
      <c r="FR907" s="2">
        <v>34.299999999999997</v>
      </c>
      <c r="FS907" s="2">
        <v>241</v>
      </c>
      <c r="FT907" s="2">
        <v>60.4</v>
      </c>
      <c r="FW907" s="2">
        <v>20</v>
      </c>
      <c r="FX907" s="2">
        <v>5</v>
      </c>
      <c r="FZ907" s="2">
        <v>915</v>
      </c>
      <c r="GA907" s="2">
        <v>653</v>
      </c>
      <c r="GB907" t="s">
        <v>1086</v>
      </c>
      <c r="GC907" t="s">
        <v>1086</v>
      </c>
      <c r="GD907" s="2">
        <v>613</v>
      </c>
      <c r="GE907" s="2">
        <v>92.9</v>
      </c>
      <c r="GF907" s="2">
        <v>93.9</v>
      </c>
      <c r="GG907" s="2">
        <v>4</v>
      </c>
      <c r="GH907" s="2">
        <v>0.6</v>
      </c>
      <c r="GI907" s="2">
        <v>36</v>
      </c>
      <c r="GJ907" s="2">
        <v>5.5</v>
      </c>
      <c r="GK907" s="2">
        <v>6</v>
      </c>
      <c r="GL907" s="2">
        <v>0.9</v>
      </c>
      <c r="GM907" s="2">
        <v>146</v>
      </c>
      <c r="GN907" s="2">
        <v>22.1</v>
      </c>
      <c r="GO907" s="2">
        <v>461</v>
      </c>
      <c r="GP907" s="2">
        <v>69.8</v>
      </c>
      <c r="GQ907" s="2">
        <v>7</v>
      </c>
      <c r="GR907" s="2">
        <v>1.1000000000000001</v>
      </c>
      <c r="GS907" s="2">
        <v>47</v>
      </c>
      <c r="GT907" s="2">
        <v>7.1</v>
      </c>
      <c r="GU907" s="2">
        <v>8</v>
      </c>
      <c r="GV907" s="2">
        <v>522</v>
      </c>
    </row>
    <row r="908" spans="1:204" ht="12.75" customHeight="1" x14ac:dyDescent="0.2">
      <c r="A908" s="2">
        <v>4498</v>
      </c>
      <c r="B908" s="21">
        <f t="shared" si="70"/>
        <v>0</v>
      </c>
      <c r="C908" s="23">
        <f t="shared" si="71"/>
        <v>3.8289999999999997</v>
      </c>
      <c r="D908" s="15">
        <f t="shared" si="72"/>
        <v>0</v>
      </c>
      <c r="E908" s="15">
        <f t="shared" si="73"/>
        <v>3.78</v>
      </c>
      <c r="F908" s="15">
        <f t="shared" si="74"/>
        <v>0</v>
      </c>
      <c r="G908" s="17">
        <v>1</v>
      </c>
      <c r="H908" t="s">
        <v>1086</v>
      </c>
      <c r="I908" t="s">
        <v>1086</v>
      </c>
      <c r="AC908" s="2">
        <v>93</v>
      </c>
      <c r="AD908" t="s">
        <v>1086</v>
      </c>
      <c r="AE908" t="s">
        <v>1086</v>
      </c>
      <c r="AZ908" t="s">
        <v>1086</v>
      </c>
      <c r="BA908" t="s">
        <v>1086</v>
      </c>
      <c r="BU908" s="2">
        <v>94</v>
      </c>
      <c r="BV908" t="s">
        <v>1086</v>
      </c>
      <c r="BW908" t="s">
        <v>1086</v>
      </c>
      <c r="BX908" s="2">
        <v>93</v>
      </c>
      <c r="BY908" s="2">
        <v>98.9</v>
      </c>
      <c r="BZ908" s="2">
        <v>98.9</v>
      </c>
      <c r="CC908" s="2">
        <v>1</v>
      </c>
      <c r="CD908" s="2">
        <v>1.1000000000000001</v>
      </c>
      <c r="CG908" s="2">
        <v>14</v>
      </c>
      <c r="CH908" s="2">
        <v>14.9</v>
      </c>
      <c r="CI908" s="2">
        <v>79</v>
      </c>
      <c r="CJ908" s="2">
        <v>84</v>
      </c>
      <c r="CM908" s="2">
        <v>1</v>
      </c>
      <c r="CN908" s="2">
        <v>1.1000000000000001</v>
      </c>
      <c r="CP908" s="2">
        <v>18</v>
      </c>
      <c r="CR908" t="s">
        <v>1086</v>
      </c>
      <c r="CS908" t="s">
        <v>1086</v>
      </c>
      <c r="DM908" s="2">
        <v>18</v>
      </c>
      <c r="DN908" t="s">
        <v>1086</v>
      </c>
      <c r="DO908" t="s">
        <v>1086</v>
      </c>
      <c r="DP908" s="2">
        <v>17</v>
      </c>
      <c r="DQ908" s="2">
        <v>94.4</v>
      </c>
      <c r="DR908" s="2">
        <v>94.4</v>
      </c>
      <c r="DS908" s="2">
        <v>1</v>
      </c>
      <c r="DT908" s="2">
        <v>5.6</v>
      </c>
      <c r="DY908" s="2">
        <v>1</v>
      </c>
      <c r="DZ908" s="2">
        <v>5.6</v>
      </c>
      <c r="EA908" s="2">
        <v>16</v>
      </c>
      <c r="EB908" s="2">
        <v>88.9</v>
      </c>
      <c r="EE908" s="2">
        <v>1</v>
      </c>
      <c r="EF908" s="2">
        <v>5.6</v>
      </c>
      <c r="EH908" s="2">
        <v>1</v>
      </c>
      <c r="EJ908" t="s">
        <v>1086</v>
      </c>
      <c r="EK908" t="s">
        <v>1086</v>
      </c>
      <c r="FE908" s="2">
        <v>18</v>
      </c>
      <c r="FF908" t="s">
        <v>1086</v>
      </c>
      <c r="FG908" t="s">
        <v>1086</v>
      </c>
      <c r="FH908" s="2">
        <v>17</v>
      </c>
      <c r="FI908" s="2">
        <v>94.4</v>
      </c>
      <c r="FJ908" s="2">
        <v>94.4</v>
      </c>
      <c r="FK908" s="2">
        <v>1</v>
      </c>
      <c r="FL908" s="2">
        <v>5.6</v>
      </c>
      <c r="FQ908" s="2">
        <v>1</v>
      </c>
      <c r="FR908" s="2">
        <v>5.6</v>
      </c>
      <c r="FS908" s="2">
        <v>16</v>
      </c>
      <c r="FT908" s="2">
        <v>88.9</v>
      </c>
      <c r="FW908" s="2">
        <v>1</v>
      </c>
      <c r="FX908" s="2">
        <v>5.6</v>
      </c>
      <c r="FZ908" s="2">
        <v>1</v>
      </c>
      <c r="GB908" t="s">
        <v>1086</v>
      </c>
      <c r="GC908" t="s">
        <v>1086</v>
      </c>
    </row>
    <row r="909" spans="1:204" ht="12.75" customHeight="1" x14ac:dyDescent="0.2">
      <c r="A909" s="2">
        <v>4500</v>
      </c>
      <c r="B909" s="21">
        <f t="shared" si="70"/>
        <v>2.4470000000000001</v>
      </c>
      <c r="C909" s="23">
        <f t="shared" si="71"/>
        <v>2.4470000000000001</v>
      </c>
      <c r="D909" s="15">
        <f t="shared" si="72"/>
        <v>3.3330000000000002</v>
      </c>
      <c r="E909" s="15">
        <f t="shared" si="73"/>
        <v>3.3330000000000002</v>
      </c>
      <c r="F909" s="15">
        <f t="shared" si="74"/>
        <v>2.8320000000000003</v>
      </c>
      <c r="G909" s="17">
        <v>218</v>
      </c>
      <c r="H909" t="s">
        <v>1086</v>
      </c>
      <c r="I909" t="s">
        <v>1086</v>
      </c>
      <c r="J909" s="2">
        <v>126</v>
      </c>
      <c r="K909" s="2">
        <v>56.8</v>
      </c>
      <c r="L909" s="2">
        <v>57.8</v>
      </c>
      <c r="M909" s="2">
        <v>38</v>
      </c>
      <c r="N909" s="2">
        <v>17.100000000000001</v>
      </c>
      <c r="O909" s="2">
        <v>54</v>
      </c>
      <c r="P909" s="2">
        <v>24.3</v>
      </c>
      <c r="Q909" s="2">
        <v>4</v>
      </c>
      <c r="R909" s="2">
        <v>1.8</v>
      </c>
      <c r="S909" s="2">
        <v>91</v>
      </c>
      <c r="T909" s="2">
        <v>41</v>
      </c>
      <c r="U909" s="2">
        <v>31</v>
      </c>
      <c r="V909" s="2">
        <v>14</v>
      </c>
      <c r="W909" s="2">
        <v>4</v>
      </c>
      <c r="X909" s="2">
        <v>1.8</v>
      </c>
      <c r="Y909" s="2">
        <v>96</v>
      </c>
      <c r="Z909" s="2">
        <v>43.2</v>
      </c>
      <c r="AA909" s="2">
        <v>11</v>
      </c>
      <c r="AB909" s="2">
        <v>406</v>
      </c>
      <c r="AD909" t="s">
        <v>1086</v>
      </c>
      <c r="AE909" t="s">
        <v>1086</v>
      </c>
      <c r="AZ909" t="s">
        <v>1086</v>
      </c>
      <c r="BA909" t="s">
        <v>1086</v>
      </c>
      <c r="BU909" s="2">
        <v>218</v>
      </c>
      <c r="BV909" t="s">
        <v>1086</v>
      </c>
      <c r="BW909" t="s">
        <v>1086</v>
      </c>
      <c r="BX909" s="2">
        <v>126</v>
      </c>
      <c r="BY909" s="2">
        <v>56.8</v>
      </c>
      <c r="BZ909" s="2">
        <v>57.8</v>
      </c>
      <c r="CA909" s="2">
        <v>38</v>
      </c>
      <c r="CB909" s="2">
        <v>17.100000000000001</v>
      </c>
      <c r="CC909" s="2">
        <v>54</v>
      </c>
      <c r="CD909" s="2">
        <v>24.3</v>
      </c>
      <c r="CE909" s="2">
        <v>4</v>
      </c>
      <c r="CF909" s="2">
        <v>1.8</v>
      </c>
      <c r="CG909" s="2">
        <v>91</v>
      </c>
      <c r="CH909" s="2">
        <v>41</v>
      </c>
      <c r="CI909" s="2">
        <v>31</v>
      </c>
      <c r="CJ909" s="2">
        <v>14</v>
      </c>
      <c r="CK909" s="2">
        <v>4</v>
      </c>
      <c r="CL909" s="2">
        <v>1.8</v>
      </c>
      <c r="CM909" s="2">
        <v>96</v>
      </c>
      <c r="CN909" s="2">
        <v>43.2</v>
      </c>
      <c r="CO909" s="2">
        <v>11</v>
      </c>
      <c r="CP909" s="2">
        <v>406</v>
      </c>
      <c r="CQ909" s="2">
        <v>196</v>
      </c>
      <c r="CR909" t="s">
        <v>1086</v>
      </c>
      <c r="CS909" t="s">
        <v>1086</v>
      </c>
      <c r="CT909" s="2">
        <v>165</v>
      </c>
      <c r="CU909" s="2">
        <v>84.2</v>
      </c>
      <c r="CV909" s="2">
        <v>84.2</v>
      </c>
      <c r="CW909" s="2">
        <v>5</v>
      </c>
      <c r="CX909" s="2">
        <v>2.6</v>
      </c>
      <c r="CY909" s="2">
        <v>26</v>
      </c>
      <c r="CZ909" s="2">
        <v>13.3</v>
      </c>
      <c r="DC909" s="2">
        <v>64</v>
      </c>
      <c r="DD909" s="2">
        <v>32.700000000000003</v>
      </c>
      <c r="DE909" s="2">
        <v>101</v>
      </c>
      <c r="DF909" s="2">
        <v>51.5</v>
      </c>
      <c r="DI909" s="2">
        <v>31</v>
      </c>
      <c r="DJ909" s="2">
        <v>15.8</v>
      </c>
      <c r="DL909" s="2">
        <v>180</v>
      </c>
      <c r="DN909" t="s">
        <v>1086</v>
      </c>
      <c r="DO909" t="s">
        <v>1086</v>
      </c>
      <c r="EJ909" t="s">
        <v>1086</v>
      </c>
      <c r="EK909" t="s">
        <v>1086</v>
      </c>
      <c r="FE909" s="2">
        <v>196</v>
      </c>
      <c r="FF909" t="s">
        <v>1086</v>
      </c>
      <c r="FG909" t="s">
        <v>1086</v>
      </c>
      <c r="FH909" s="2">
        <v>165</v>
      </c>
      <c r="FI909" s="2">
        <v>84.2</v>
      </c>
      <c r="FJ909" s="2">
        <v>84.2</v>
      </c>
      <c r="FK909" s="2">
        <v>5</v>
      </c>
      <c r="FL909" s="2">
        <v>2.6</v>
      </c>
      <c r="FM909" s="2">
        <v>26</v>
      </c>
      <c r="FN909" s="2">
        <v>13.3</v>
      </c>
      <c r="FQ909" s="2">
        <v>64</v>
      </c>
      <c r="FR909" s="2">
        <v>32.700000000000003</v>
      </c>
      <c r="FS909" s="2">
        <v>101</v>
      </c>
      <c r="FT909" s="2">
        <v>51.5</v>
      </c>
      <c r="FW909" s="2">
        <v>31</v>
      </c>
      <c r="FX909" s="2">
        <v>15.8</v>
      </c>
      <c r="FZ909" s="2">
        <v>180</v>
      </c>
      <c r="GA909" s="2">
        <v>220</v>
      </c>
      <c r="GB909" t="s">
        <v>1086</v>
      </c>
      <c r="GC909" t="s">
        <v>1086</v>
      </c>
      <c r="GD909" s="2">
        <v>168</v>
      </c>
      <c r="GE909" s="2">
        <v>75</v>
      </c>
      <c r="GF909" s="2">
        <v>76.400000000000006</v>
      </c>
      <c r="GG909" s="2">
        <v>10</v>
      </c>
      <c r="GH909" s="2">
        <v>4.5</v>
      </c>
      <c r="GI909" s="2">
        <v>42</v>
      </c>
      <c r="GJ909" s="2">
        <v>18.8</v>
      </c>
      <c r="GK909" s="2">
        <v>13</v>
      </c>
      <c r="GL909" s="2">
        <v>5.8</v>
      </c>
      <c r="GM909" s="2">
        <v>80</v>
      </c>
      <c r="GN909" s="2">
        <v>35.700000000000003</v>
      </c>
      <c r="GO909" s="2">
        <v>75</v>
      </c>
      <c r="GP909" s="2">
        <v>33.5</v>
      </c>
      <c r="GQ909" s="2">
        <v>4</v>
      </c>
      <c r="GR909" s="2">
        <v>1.8</v>
      </c>
      <c r="GS909" s="2">
        <v>56</v>
      </c>
      <c r="GT909" s="2">
        <v>25</v>
      </c>
      <c r="GU909" s="2">
        <v>10</v>
      </c>
      <c r="GV909" s="2">
        <v>186</v>
      </c>
    </row>
    <row r="910" spans="1:204" ht="12.75" customHeight="1" x14ac:dyDescent="0.2">
      <c r="A910" s="2">
        <v>4502</v>
      </c>
      <c r="B910" s="21">
        <f t="shared" si="70"/>
        <v>3.6850000000000001</v>
      </c>
      <c r="C910" s="23">
        <f t="shared" si="71"/>
        <v>3.6850000000000001</v>
      </c>
      <c r="D910" s="15">
        <f t="shared" si="72"/>
        <v>0</v>
      </c>
      <c r="E910" s="15">
        <f t="shared" si="73"/>
        <v>0</v>
      </c>
      <c r="F910" s="15">
        <f t="shared" si="74"/>
        <v>0</v>
      </c>
      <c r="G910" s="17">
        <v>89</v>
      </c>
      <c r="H910" t="s">
        <v>1086</v>
      </c>
      <c r="I910" t="s">
        <v>1086</v>
      </c>
      <c r="J910" s="2">
        <v>86</v>
      </c>
      <c r="K910" s="2">
        <v>96.6</v>
      </c>
      <c r="L910" s="2">
        <v>96.6</v>
      </c>
      <c r="O910" s="2">
        <v>3</v>
      </c>
      <c r="P910" s="2">
        <v>3.4</v>
      </c>
      <c r="S910" s="2">
        <v>22</v>
      </c>
      <c r="T910" s="2">
        <v>24.7</v>
      </c>
      <c r="U910" s="2">
        <v>64</v>
      </c>
      <c r="V910" s="2">
        <v>71.900000000000006</v>
      </c>
      <c r="Y910" s="2">
        <v>3</v>
      </c>
      <c r="Z910" s="2">
        <v>3.4</v>
      </c>
      <c r="AD910" t="s">
        <v>1086</v>
      </c>
      <c r="AE910" t="s">
        <v>1086</v>
      </c>
      <c r="AZ910" t="s">
        <v>1086</v>
      </c>
      <c r="BA910" t="s">
        <v>1086</v>
      </c>
      <c r="BU910" s="2">
        <v>89</v>
      </c>
      <c r="BV910" t="s">
        <v>1086</v>
      </c>
      <c r="BW910" t="s">
        <v>1086</v>
      </c>
      <c r="BX910" s="2">
        <v>86</v>
      </c>
      <c r="BY910" s="2">
        <v>96.6</v>
      </c>
      <c r="BZ910" s="2">
        <v>96.6</v>
      </c>
      <c r="CC910" s="2">
        <v>3</v>
      </c>
      <c r="CD910" s="2">
        <v>3.4</v>
      </c>
      <c r="CG910" s="2">
        <v>22</v>
      </c>
      <c r="CH910" s="2">
        <v>24.7</v>
      </c>
      <c r="CI910" s="2">
        <v>64</v>
      </c>
      <c r="CJ910" s="2">
        <v>71.900000000000006</v>
      </c>
      <c r="CM910" s="2">
        <v>3</v>
      </c>
      <c r="CN910" s="2">
        <v>3.4</v>
      </c>
      <c r="CQ910" s="2">
        <v>2</v>
      </c>
      <c r="CR910" t="s">
        <v>1086</v>
      </c>
      <c r="CS910" t="s">
        <v>1086</v>
      </c>
      <c r="DN910" t="s">
        <v>1086</v>
      </c>
      <c r="DO910" t="s">
        <v>1086</v>
      </c>
      <c r="EJ910" t="s">
        <v>1086</v>
      </c>
      <c r="EK910" t="s">
        <v>1086</v>
      </c>
      <c r="FE910" s="2">
        <v>2</v>
      </c>
      <c r="FF910" t="s">
        <v>1086</v>
      </c>
      <c r="FG910" t="s">
        <v>1086</v>
      </c>
      <c r="GB910" t="s">
        <v>1086</v>
      </c>
      <c r="GC910" t="s">
        <v>1086</v>
      </c>
    </row>
    <row r="911" spans="1:204" ht="12.75" customHeight="1" x14ac:dyDescent="0.2">
      <c r="A911" s="2">
        <v>4503</v>
      </c>
      <c r="B911" s="21">
        <f t="shared" si="70"/>
        <v>3.6980000000000008</v>
      </c>
      <c r="C911" s="23">
        <f t="shared" si="71"/>
        <v>3.6980000000000008</v>
      </c>
      <c r="D911" s="15">
        <f t="shared" si="72"/>
        <v>4</v>
      </c>
      <c r="E911" s="15">
        <f t="shared" si="73"/>
        <v>4</v>
      </c>
      <c r="F911" s="15">
        <f t="shared" si="74"/>
        <v>0</v>
      </c>
      <c r="G911" s="17">
        <v>79</v>
      </c>
      <c r="H911" t="s">
        <v>1086</v>
      </c>
      <c r="I911" t="s">
        <v>1086</v>
      </c>
      <c r="J911" s="2">
        <v>77</v>
      </c>
      <c r="K911" s="2">
        <v>97.5</v>
      </c>
      <c r="L911" s="2">
        <v>97.5</v>
      </c>
      <c r="M911" s="2">
        <v>1</v>
      </c>
      <c r="N911" s="2">
        <v>1.3</v>
      </c>
      <c r="O911" s="2">
        <v>1</v>
      </c>
      <c r="P911" s="2">
        <v>1.3</v>
      </c>
      <c r="S911" s="2">
        <v>19</v>
      </c>
      <c r="T911" s="2">
        <v>24.1</v>
      </c>
      <c r="U911" s="2">
        <v>58</v>
      </c>
      <c r="V911" s="2">
        <v>73.400000000000006</v>
      </c>
      <c r="Y911" s="2">
        <v>2</v>
      </c>
      <c r="Z911" s="2">
        <v>2.5</v>
      </c>
      <c r="AB911" s="2">
        <v>15</v>
      </c>
      <c r="AD911" t="s">
        <v>1086</v>
      </c>
      <c r="AE911" t="s">
        <v>1086</v>
      </c>
      <c r="AZ911" t="s">
        <v>1086</v>
      </c>
      <c r="BA911" t="s">
        <v>1086</v>
      </c>
      <c r="BU911" s="2">
        <v>79</v>
      </c>
      <c r="BV911" t="s">
        <v>1086</v>
      </c>
      <c r="BW911" t="s">
        <v>1086</v>
      </c>
      <c r="BX911" s="2">
        <v>77</v>
      </c>
      <c r="BY911" s="2">
        <v>97.5</v>
      </c>
      <c r="BZ911" s="2">
        <v>97.5</v>
      </c>
      <c r="CA911" s="2">
        <v>1</v>
      </c>
      <c r="CB911" s="2">
        <v>1.3</v>
      </c>
      <c r="CC911" s="2">
        <v>1</v>
      </c>
      <c r="CD911" s="2">
        <v>1.3</v>
      </c>
      <c r="CG911" s="2">
        <v>19</v>
      </c>
      <c r="CH911" s="2">
        <v>24.1</v>
      </c>
      <c r="CI911" s="2">
        <v>58</v>
      </c>
      <c r="CJ911" s="2">
        <v>73.400000000000006</v>
      </c>
      <c r="CM911" s="2">
        <v>2</v>
      </c>
      <c r="CN911" s="2">
        <v>2.5</v>
      </c>
      <c r="CP911" s="2">
        <v>15</v>
      </c>
      <c r="CQ911" s="2">
        <v>15</v>
      </c>
      <c r="CR911" t="s">
        <v>1086</v>
      </c>
      <c r="CS911" t="s">
        <v>1086</v>
      </c>
      <c r="CT911" s="2">
        <v>15</v>
      </c>
      <c r="CU911" s="2">
        <v>100</v>
      </c>
      <c r="CV911" s="2">
        <v>100</v>
      </c>
      <c r="DE911" s="2">
        <v>15</v>
      </c>
      <c r="DF911" s="2">
        <v>100</v>
      </c>
      <c r="DN911" t="s">
        <v>1086</v>
      </c>
      <c r="DO911" t="s">
        <v>1086</v>
      </c>
      <c r="EJ911" t="s">
        <v>1086</v>
      </c>
      <c r="EK911" t="s">
        <v>1086</v>
      </c>
      <c r="FE911" s="2">
        <v>15</v>
      </c>
      <c r="FF911" t="s">
        <v>1086</v>
      </c>
      <c r="FG911" t="s">
        <v>1086</v>
      </c>
      <c r="FH911" s="2">
        <v>15</v>
      </c>
      <c r="FI911" s="2">
        <v>100</v>
      </c>
      <c r="FJ911" s="2">
        <v>100</v>
      </c>
      <c r="FS911" s="2">
        <v>15</v>
      </c>
      <c r="FT911" s="2">
        <v>100</v>
      </c>
      <c r="GB911" t="s">
        <v>1086</v>
      </c>
      <c r="GC911" t="s">
        <v>1086</v>
      </c>
    </row>
    <row r="912" spans="1:204" ht="12.75" customHeight="1" x14ac:dyDescent="0.2">
      <c r="A912" s="2">
        <v>4504</v>
      </c>
      <c r="B912" s="21">
        <f t="shared" si="70"/>
        <v>2.5929999999999995</v>
      </c>
      <c r="C912" s="23">
        <f t="shared" si="71"/>
        <v>2.5929999999999995</v>
      </c>
      <c r="D912" s="15">
        <f t="shared" si="72"/>
        <v>3.0389999999999997</v>
      </c>
      <c r="E912" s="15">
        <f t="shared" si="73"/>
        <v>3.0389999999999997</v>
      </c>
      <c r="F912" s="15">
        <f t="shared" si="74"/>
        <v>2.9279999999999995</v>
      </c>
      <c r="G912" s="17">
        <v>340</v>
      </c>
      <c r="H912" t="s">
        <v>1086</v>
      </c>
      <c r="I912" t="s">
        <v>1086</v>
      </c>
      <c r="J912" s="2">
        <v>230</v>
      </c>
      <c r="K912" s="2">
        <v>64.400000000000006</v>
      </c>
      <c r="L912" s="2">
        <v>67.599999999999994</v>
      </c>
      <c r="M912" s="2">
        <v>45</v>
      </c>
      <c r="N912" s="2">
        <v>12.6</v>
      </c>
      <c r="O912" s="2">
        <v>65</v>
      </c>
      <c r="P912" s="2">
        <v>18.2</v>
      </c>
      <c r="Q912" s="2">
        <v>4</v>
      </c>
      <c r="R912" s="2">
        <v>1.1000000000000001</v>
      </c>
      <c r="S912" s="2">
        <v>153</v>
      </c>
      <c r="T912" s="2">
        <v>42.9</v>
      </c>
      <c r="U912" s="2">
        <v>73</v>
      </c>
      <c r="V912" s="2">
        <v>20.399999999999999</v>
      </c>
      <c r="W912" s="2">
        <v>17</v>
      </c>
      <c r="X912" s="2">
        <v>4.8</v>
      </c>
      <c r="Y912" s="2">
        <v>127</v>
      </c>
      <c r="Z912" s="2">
        <v>35.6</v>
      </c>
      <c r="AA912" s="2">
        <v>3</v>
      </c>
      <c r="AB912" s="2">
        <v>662</v>
      </c>
      <c r="AD912" t="s">
        <v>1086</v>
      </c>
      <c r="AE912" t="s">
        <v>1086</v>
      </c>
      <c r="AX912" s="2">
        <v>250</v>
      </c>
      <c r="AZ912" t="s">
        <v>1086</v>
      </c>
      <c r="BA912" t="s">
        <v>1086</v>
      </c>
      <c r="BU912" s="2">
        <v>340</v>
      </c>
      <c r="BV912" t="s">
        <v>1086</v>
      </c>
      <c r="BW912" t="s">
        <v>1086</v>
      </c>
      <c r="BX912" s="2">
        <v>230</v>
      </c>
      <c r="BY912" s="2">
        <v>64.400000000000006</v>
      </c>
      <c r="BZ912" s="2">
        <v>67.599999999999994</v>
      </c>
      <c r="CA912" s="2">
        <v>45</v>
      </c>
      <c r="CB912" s="2">
        <v>12.6</v>
      </c>
      <c r="CC912" s="2">
        <v>65</v>
      </c>
      <c r="CD912" s="2">
        <v>18.2</v>
      </c>
      <c r="CE912" s="2">
        <v>4</v>
      </c>
      <c r="CF912" s="2">
        <v>1.1000000000000001</v>
      </c>
      <c r="CG912" s="2">
        <v>153</v>
      </c>
      <c r="CH912" s="2">
        <v>42.9</v>
      </c>
      <c r="CI912" s="2">
        <v>73</v>
      </c>
      <c r="CJ912" s="2">
        <v>20.399999999999999</v>
      </c>
      <c r="CK912" s="2">
        <v>17</v>
      </c>
      <c r="CL912" s="2">
        <v>4.8</v>
      </c>
      <c r="CM912" s="2">
        <v>127</v>
      </c>
      <c r="CN912" s="2">
        <v>35.6</v>
      </c>
      <c r="CO912" s="2">
        <v>3</v>
      </c>
      <c r="CP912" s="2">
        <v>912</v>
      </c>
      <c r="CQ912" s="2">
        <v>429</v>
      </c>
      <c r="CR912" t="s">
        <v>1086</v>
      </c>
      <c r="CS912" t="s">
        <v>1086</v>
      </c>
      <c r="CT912" s="2">
        <v>323</v>
      </c>
      <c r="CU912" s="2">
        <v>75.3</v>
      </c>
      <c r="CV912" s="2">
        <v>75.3</v>
      </c>
      <c r="CW912" s="2">
        <v>29</v>
      </c>
      <c r="CX912" s="2">
        <v>6.8</v>
      </c>
      <c r="CY912" s="2">
        <v>77</v>
      </c>
      <c r="CZ912" s="2">
        <v>17.899999999999999</v>
      </c>
      <c r="DC912" s="2">
        <v>171</v>
      </c>
      <c r="DD912" s="2">
        <v>39.9</v>
      </c>
      <c r="DE912" s="2">
        <v>152</v>
      </c>
      <c r="DF912" s="2">
        <v>35.4</v>
      </c>
      <c r="DI912" s="2">
        <v>106</v>
      </c>
      <c r="DJ912" s="2">
        <v>24.7</v>
      </c>
      <c r="DL912" s="2">
        <v>310</v>
      </c>
      <c r="DN912" t="s">
        <v>1086</v>
      </c>
      <c r="DO912" t="s">
        <v>1086</v>
      </c>
      <c r="EH912" s="2">
        <v>280</v>
      </c>
      <c r="EJ912" t="s">
        <v>1086</v>
      </c>
      <c r="EK912" t="s">
        <v>1086</v>
      </c>
      <c r="FE912" s="2">
        <v>429</v>
      </c>
      <c r="FF912" t="s">
        <v>1086</v>
      </c>
      <c r="FG912" t="s">
        <v>1086</v>
      </c>
      <c r="FH912" s="2">
        <v>323</v>
      </c>
      <c r="FI912" s="2">
        <v>75.3</v>
      </c>
      <c r="FJ912" s="2">
        <v>75.3</v>
      </c>
      <c r="FK912" s="2">
        <v>29</v>
      </c>
      <c r="FL912" s="2">
        <v>6.8</v>
      </c>
      <c r="FM912" s="2">
        <v>77</v>
      </c>
      <c r="FN912" s="2">
        <v>17.899999999999999</v>
      </c>
      <c r="FQ912" s="2">
        <v>171</v>
      </c>
      <c r="FR912" s="2">
        <v>39.9</v>
      </c>
      <c r="FS912" s="2">
        <v>152</v>
      </c>
      <c r="FT912" s="2">
        <v>35.4</v>
      </c>
      <c r="FW912" s="2">
        <v>106</v>
      </c>
      <c r="FX912" s="2">
        <v>24.7</v>
      </c>
      <c r="FZ912" s="2">
        <v>590</v>
      </c>
      <c r="GA912" s="2">
        <v>478</v>
      </c>
      <c r="GB912" t="s">
        <v>1086</v>
      </c>
      <c r="GC912" t="s">
        <v>1086</v>
      </c>
      <c r="GD912" s="2">
        <v>377</v>
      </c>
      <c r="GE912" s="2">
        <v>75.7</v>
      </c>
      <c r="GF912" s="2">
        <v>78.900000000000006</v>
      </c>
      <c r="GG912" s="2">
        <v>13</v>
      </c>
      <c r="GH912" s="2">
        <v>2.6</v>
      </c>
      <c r="GI912" s="2">
        <v>88</v>
      </c>
      <c r="GJ912" s="2">
        <v>17.7</v>
      </c>
      <c r="GK912" s="2">
        <v>12</v>
      </c>
      <c r="GL912" s="2">
        <v>2.4</v>
      </c>
      <c r="GM912" s="2">
        <v>191</v>
      </c>
      <c r="GN912" s="2">
        <v>38.4</v>
      </c>
      <c r="GO912" s="2">
        <v>174</v>
      </c>
      <c r="GP912" s="2">
        <v>34.9</v>
      </c>
      <c r="GQ912" s="2">
        <v>20</v>
      </c>
      <c r="GR912" s="2">
        <v>4</v>
      </c>
      <c r="GS912" s="2">
        <v>121</v>
      </c>
      <c r="GT912" s="2">
        <v>24.3</v>
      </c>
      <c r="GU912" s="2">
        <v>4</v>
      </c>
      <c r="GV912" s="2">
        <v>497</v>
      </c>
    </row>
    <row r="913" spans="1:204" ht="12.75" customHeight="1" x14ac:dyDescent="0.2">
      <c r="A913" s="2">
        <v>4505</v>
      </c>
      <c r="B913" s="21">
        <f t="shared" si="70"/>
        <v>3.83</v>
      </c>
      <c r="C913" s="23">
        <f t="shared" si="71"/>
        <v>3.83</v>
      </c>
      <c r="D913" s="15">
        <f t="shared" si="72"/>
        <v>4</v>
      </c>
      <c r="E913" s="15">
        <f t="shared" si="73"/>
        <v>4</v>
      </c>
      <c r="F913" s="15">
        <f t="shared" si="74"/>
        <v>0</v>
      </c>
      <c r="G913" s="17">
        <v>188</v>
      </c>
      <c r="H913" t="s">
        <v>1086</v>
      </c>
      <c r="I913" t="s">
        <v>1086</v>
      </c>
      <c r="J913" s="2">
        <v>188</v>
      </c>
      <c r="K913" s="2">
        <v>100</v>
      </c>
      <c r="L913" s="2">
        <v>100</v>
      </c>
      <c r="S913" s="2">
        <v>32</v>
      </c>
      <c r="T913" s="2">
        <v>17</v>
      </c>
      <c r="U913" s="2">
        <v>156</v>
      </c>
      <c r="V913" s="2">
        <v>83</v>
      </c>
      <c r="AB913" s="2">
        <v>25</v>
      </c>
      <c r="AD913" t="s">
        <v>1086</v>
      </c>
      <c r="AE913" t="s">
        <v>1086</v>
      </c>
      <c r="AZ913" t="s">
        <v>1086</v>
      </c>
      <c r="BA913" t="s">
        <v>1086</v>
      </c>
      <c r="BU913" s="2">
        <v>188</v>
      </c>
      <c r="BV913" t="s">
        <v>1086</v>
      </c>
      <c r="BW913" t="s">
        <v>1086</v>
      </c>
      <c r="BX913" s="2">
        <v>188</v>
      </c>
      <c r="BY913" s="2">
        <v>100</v>
      </c>
      <c r="BZ913" s="2">
        <v>100</v>
      </c>
      <c r="CG913" s="2">
        <v>32</v>
      </c>
      <c r="CH913" s="2">
        <v>17</v>
      </c>
      <c r="CI913" s="2">
        <v>156</v>
      </c>
      <c r="CJ913" s="2">
        <v>83</v>
      </c>
      <c r="CP913" s="2">
        <v>25</v>
      </c>
      <c r="CQ913" s="2">
        <v>24</v>
      </c>
      <c r="CR913" t="s">
        <v>1086</v>
      </c>
      <c r="CS913" t="s">
        <v>1086</v>
      </c>
      <c r="CT913" s="2">
        <v>24</v>
      </c>
      <c r="CU913" s="2">
        <v>100</v>
      </c>
      <c r="CV913" s="2">
        <v>100</v>
      </c>
      <c r="DE913" s="2">
        <v>24</v>
      </c>
      <c r="DF913" s="2">
        <v>100</v>
      </c>
      <c r="DL913" s="2">
        <v>1</v>
      </c>
      <c r="DN913" t="s">
        <v>1086</v>
      </c>
      <c r="DO913" t="s">
        <v>1086</v>
      </c>
      <c r="EJ913" t="s">
        <v>1086</v>
      </c>
      <c r="EK913" t="s">
        <v>1086</v>
      </c>
      <c r="FE913" s="2">
        <v>24</v>
      </c>
      <c r="FF913" t="s">
        <v>1086</v>
      </c>
      <c r="FG913" t="s">
        <v>1086</v>
      </c>
      <c r="FH913" s="2">
        <v>24</v>
      </c>
      <c r="FI913" s="2">
        <v>100</v>
      </c>
      <c r="FJ913" s="2">
        <v>100</v>
      </c>
      <c r="FS913" s="2">
        <v>24</v>
      </c>
      <c r="FT913" s="2">
        <v>100</v>
      </c>
      <c r="FZ913" s="2">
        <v>1</v>
      </c>
      <c r="GB913" t="s">
        <v>1086</v>
      </c>
      <c r="GC913" t="s">
        <v>1086</v>
      </c>
    </row>
    <row r="914" spans="1:204" ht="12.75" customHeight="1" x14ac:dyDescent="0.2">
      <c r="A914" s="2">
        <v>4508</v>
      </c>
      <c r="B914" s="21">
        <f t="shared" si="70"/>
        <v>3.952</v>
      </c>
      <c r="C914" s="23">
        <f t="shared" si="71"/>
        <v>3.952</v>
      </c>
      <c r="D914" s="15">
        <f t="shared" si="72"/>
        <v>0</v>
      </c>
      <c r="E914" s="15">
        <f t="shared" si="73"/>
        <v>0</v>
      </c>
      <c r="F914" s="15">
        <f t="shared" si="74"/>
        <v>0</v>
      </c>
      <c r="G914" s="17">
        <v>62</v>
      </c>
      <c r="H914" t="s">
        <v>1086</v>
      </c>
      <c r="I914" t="s">
        <v>1086</v>
      </c>
      <c r="J914" s="2">
        <v>62</v>
      </c>
      <c r="K914" s="2">
        <v>100</v>
      </c>
      <c r="L914" s="2">
        <v>100</v>
      </c>
      <c r="S914" s="2">
        <v>3</v>
      </c>
      <c r="T914" s="2">
        <v>4.8</v>
      </c>
      <c r="U914" s="2">
        <v>59</v>
      </c>
      <c r="V914" s="2">
        <v>95.2</v>
      </c>
      <c r="AB914" s="2">
        <v>3</v>
      </c>
      <c r="AD914" t="s">
        <v>1086</v>
      </c>
      <c r="AE914" t="s">
        <v>1086</v>
      </c>
      <c r="AX914" s="2">
        <v>1</v>
      </c>
      <c r="AZ914" t="s">
        <v>1086</v>
      </c>
      <c r="BA914" t="s">
        <v>1086</v>
      </c>
      <c r="BU914" s="2">
        <v>62</v>
      </c>
      <c r="BV914" t="s">
        <v>1086</v>
      </c>
      <c r="BW914" t="s">
        <v>1086</v>
      </c>
      <c r="BX914" s="2">
        <v>62</v>
      </c>
      <c r="BY914" s="2">
        <v>100</v>
      </c>
      <c r="BZ914" s="2">
        <v>100</v>
      </c>
      <c r="CG914" s="2">
        <v>3</v>
      </c>
      <c r="CH914" s="2">
        <v>4.8</v>
      </c>
      <c r="CI914" s="2">
        <v>59</v>
      </c>
      <c r="CJ914" s="2">
        <v>95.2</v>
      </c>
      <c r="CP914" s="2">
        <v>4</v>
      </c>
      <c r="CQ914" s="2">
        <v>1</v>
      </c>
      <c r="CR914" t="s">
        <v>1086</v>
      </c>
      <c r="CS914" t="s">
        <v>1086</v>
      </c>
      <c r="DN914" t="s">
        <v>1086</v>
      </c>
      <c r="DO914" t="s">
        <v>1086</v>
      </c>
      <c r="EJ914" t="s">
        <v>1086</v>
      </c>
      <c r="EK914" t="s">
        <v>1086</v>
      </c>
      <c r="FE914" s="2">
        <v>1</v>
      </c>
      <c r="FF914" t="s">
        <v>1086</v>
      </c>
      <c r="FG914" t="s">
        <v>1086</v>
      </c>
      <c r="GB914" t="s">
        <v>1086</v>
      </c>
      <c r="GC914" t="s">
        <v>1086</v>
      </c>
    </row>
    <row r="915" spans="1:204" ht="12.75" customHeight="1" x14ac:dyDescent="0.2">
      <c r="A915" s="2">
        <v>4509</v>
      </c>
      <c r="B915" s="21">
        <f t="shared" si="70"/>
        <v>2.7749999999999999</v>
      </c>
      <c r="C915" s="23">
        <f t="shared" si="71"/>
        <v>2.7749999999999999</v>
      </c>
      <c r="D915" s="15">
        <f t="shared" si="72"/>
        <v>3.2949999999999999</v>
      </c>
      <c r="E915" s="15">
        <f t="shared" si="73"/>
        <v>3.2949999999999999</v>
      </c>
      <c r="F915" s="15">
        <f t="shared" si="74"/>
        <v>3.07</v>
      </c>
      <c r="G915" s="17">
        <v>180</v>
      </c>
      <c r="H915" t="s">
        <v>1086</v>
      </c>
      <c r="I915" t="s">
        <v>1086</v>
      </c>
      <c r="J915" s="2">
        <v>125</v>
      </c>
      <c r="K915" s="2">
        <v>69.400000000000006</v>
      </c>
      <c r="L915" s="2">
        <v>69.400000000000006</v>
      </c>
      <c r="M915" s="2">
        <v>25</v>
      </c>
      <c r="N915" s="2">
        <v>13.9</v>
      </c>
      <c r="O915" s="2">
        <v>30</v>
      </c>
      <c r="P915" s="2">
        <v>16.7</v>
      </c>
      <c r="S915" s="2">
        <v>86</v>
      </c>
      <c r="T915" s="2">
        <v>47.8</v>
      </c>
      <c r="U915" s="2">
        <v>39</v>
      </c>
      <c r="V915" s="2">
        <v>21.7</v>
      </c>
      <c r="Y915" s="2">
        <v>55</v>
      </c>
      <c r="Z915" s="2">
        <v>30.6</v>
      </c>
      <c r="AA915" s="2">
        <v>1</v>
      </c>
      <c r="AB915" s="2">
        <v>372</v>
      </c>
      <c r="AD915" t="s">
        <v>1086</v>
      </c>
      <c r="AE915" t="s">
        <v>1086</v>
      </c>
      <c r="AZ915" t="s">
        <v>1086</v>
      </c>
      <c r="BA915" t="s">
        <v>1086</v>
      </c>
      <c r="BU915" s="2">
        <v>180</v>
      </c>
      <c r="BV915" t="s">
        <v>1086</v>
      </c>
      <c r="BW915" t="s">
        <v>1086</v>
      </c>
      <c r="BX915" s="2">
        <v>125</v>
      </c>
      <c r="BY915" s="2">
        <v>69.400000000000006</v>
      </c>
      <c r="BZ915" s="2">
        <v>69.400000000000006</v>
      </c>
      <c r="CA915" s="2">
        <v>25</v>
      </c>
      <c r="CB915" s="2">
        <v>13.9</v>
      </c>
      <c r="CC915" s="2">
        <v>30</v>
      </c>
      <c r="CD915" s="2">
        <v>16.7</v>
      </c>
      <c r="CG915" s="2">
        <v>86</v>
      </c>
      <c r="CH915" s="2">
        <v>47.8</v>
      </c>
      <c r="CI915" s="2">
        <v>39</v>
      </c>
      <c r="CJ915" s="2">
        <v>21.7</v>
      </c>
      <c r="CM915" s="2">
        <v>55</v>
      </c>
      <c r="CN915" s="2">
        <v>30.6</v>
      </c>
      <c r="CO915" s="2">
        <v>1</v>
      </c>
      <c r="CP915" s="2">
        <v>372</v>
      </c>
      <c r="CQ915" s="2">
        <v>95</v>
      </c>
      <c r="CR915" t="s">
        <v>1086</v>
      </c>
      <c r="CS915" t="s">
        <v>1086</v>
      </c>
      <c r="CT915" s="2">
        <v>83</v>
      </c>
      <c r="CU915" s="2">
        <v>87.4</v>
      </c>
      <c r="CV915" s="2">
        <v>87.4</v>
      </c>
      <c r="CY915" s="2">
        <v>12</v>
      </c>
      <c r="CZ915" s="2">
        <v>12.6</v>
      </c>
      <c r="DC915" s="2">
        <v>43</v>
      </c>
      <c r="DD915" s="2">
        <v>45.3</v>
      </c>
      <c r="DE915" s="2">
        <v>40</v>
      </c>
      <c r="DF915" s="2">
        <v>42.1</v>
      </c>
      <c r="DI915" s="2">
        <v>12</v>
      </c>
      <c r="DJ915" s="2">
        <v>12.6</v>
      </c>
      <c r="DL915" s="2">
        <v>66</v>
      </c>
      <c r="DN915" t="s">
        <v>1086</v>
      </c>
      <c r="DO915" t="s">
        <v>1086</v>
      </c>
      <c r="EH915" s="2">
        <v>43</v>
      </c>
      <c r="EJ915" t="s">
        <v>1086</v>
      </c>
      <c r="EK915" t="s">
        <v>1086</v>
      </c>
      <c r="FE915" s="2">
        <v>95</v>
      </c>
      <c r="FF915" t="s">
        <v>1086</v>
      </c>
      <c r="FG915" t="s">
        <v>1086</v>
      </c>
      <c r="FH915" s="2">
        <v>83</v>
      </c>
      <c r="FI915" s="2">
        <v>87.4</v>
      </c>
      <c r="FJ915" s="2">
        <v>87.4</v>
      </c>
      <c r="FM915" s="2">
        <v>12</v>
      </c>
      <c r="FN915" s="2">
        <v>12.6</v>
      </c>
      <c r="FQ915" s="2">
        <v>43</v>
      </c>
      <c r="FR915" s="2">
        <v>45.3</v>
      </c>
      <c r="FS915" s="2">
        <v>40</v>
      </c>
      <c r="FT915" s="2">
        <v>42.1</v>
      </c>
      <c r="FW915" s="2">
        <v>12</v>
      </c>
      <c r="FX915" s="2">
        <v>12.6</v>
      </c>
      <c r="FZ915" s="2">
        <v>109</v>
      </c>
      <c r="GA915" s="2">
        <v>155</v>
      </c>
      <c r="GB915" t="s">
        <v>1086</v>
      </c>
      <c r="GC915" t="s">
        <v>1086</v>
      </c>
      <c r="GD915" s="2">
        <v>122</v>
      </c>
      <c r="GE915" s="2">
        <v>77.7</v>
      </c>
      <c r="GF915" s="2">
        <v>78.7</v>
      </c>
      <c r="GG915" s="2">
        <v>1</v>
      </c>
      <c r="GH915" s="2">
        <v>0.6</v>
      </c>
      <c r="GI915" s="2">
        <v>32</v>
      </c>
      <c r="GJ915" s="2">
        <v>20.399999999999999</v>
      </c>
      <c r="GM915" s="2">
        <v>71</v>
      </c>
      <c r="GN915" s="2">
        <v>45.2</v>
      </c>
      <c r="GO915" s="2">
        <v>51</v>
      </c>
      <c r="GP915" s="2">
        <v>32.5</v>
      </c>
      <c r="GQ915" s="2">
        <v>2</v>
      </c>
      <c r="GR915" s="2">
        <v>1.3</v>
      </c>
      <c r="GS915" s="2">
        <v>35</v>
      </c>
      <c r="GT915" s="2">
        <v>22.3</v>
      </c>
      <c r="GU915" s="2">
        <v>2</v>
      </c>
      <c r="GV915" s="2">
        <v>104</v>
      </c>
    </row>
    <row r="916" spans="1:204" ht="12.75" customHeight="1" x14ac:dyDescent="0.2">
      <c r="A916" s="2">
        <v>4511</v>
      </c>
      <c r="B916" s="21">
        <f t="shared" si="70"/>
        <v>3.3580000000000001</v>
      </c>
      <c r="C916" s="23">
        <f t="shared" si="71"/>
        <v>3.3580000000000001</v>
      </c>
      <c r="D916" s="15">
        <f t="shared" si="72"/>
        <v>0</v>
      </c>
      <c r="E916" s="15">
        <f t="shared" si="73"/>
        <v>0</v>
      </c>
      <c r="F916" s="15">
        <f t="shared" si="74"/>
        <v>0</v>
      </c>
      <c r="G916" s="17">
        <v>92</v>
      </c>
      <c r="H916" t="s">
        <v>1086</v>
      </c>
      <c r="I916" t="s">
        <v>1086</v>
      </c>
      <c r="J916" s="2">
        <v>83</v>
      </c>
      <c r="K916" s="2">
        <v>90.2</v>
      </c>
      <c r="L916" s="2">
        <v>90.2</v>
      </c>
      <c r="M916" s="2">
        <v>1</v>
      </c>
      <c r="N916" s="2">
        <v>1.1000000000000001</v>
      </c>
      <c r="O916" s="2">
        <v>8</v>
      </c>
      <c r="P916" s="2">
        <v>8.6999999999999993</v>
      </c>
      <c r="S916" s="2">
        <v>40</v>
      </c>
      <c r="T916" s="2">
        <v>43.5</v>
      </c>
      <c r="U916" s="2">
        <v>43</v>
      </c>
      <c r="V916" s="2">
        <v>46.7</v>
      </c>
      <c r="Y916" s="2">
        <v>9</v>
      </c>
      <c r="Z916" s="2">
        <v>9.8000000000000007</v>
      </c>
      <c r="AD916" t="s">
        <v>1086</v>
      </c>
      <c r="AE916" t="s">
        <v>1086</v>
      </c>
      <c r="AZ916" t="s">
        <v>1086</v>
      </c>
      <c r="BA916" t="s">
        <v>1086</v>
      </c>
      <c r="BU916" s="2">
        <v>92</v>
      </c>
      <c r="BV916" t="s">
        <v>1086</v>
      </c>
      <c r="BW916" t="s">
        <v>1086</v>
      </c>
      <c r="BX916" s="2">
        <v>83</v>
      </c>
      <c r="BY916" s="2">
        <v>90.2</v>
      </c>
      <c r="BZ916" s="2">
        <v>90.2</v>
      </c>
      <c r="CA916" s="2">
        <v>1</v>
      </c>
      <c r="CB916" s="2">
        <v>1.1000000000000001</v>
      </c>
      <c r="CC916" s="2">
        <v>8</v>
      </c>
      <c r="CD916" s="2">
        <v>8.6999999999999993</v>
      </c>
      <c r="CG916" s="2">
        <v>40</v>
      </c>
      <c r="CH916" s="2">
        <v>43.5</v>
      </c>
      <c r="CI916" s="2">
        <v>43</v>
      </c>
      <c r="CJ916" s="2">
        <v>46.7</v>
      </c>
      <c r="CM916" s="2">
        <v>9</v>
      </c>
      <c r="CN916" s="2">
        <v>9.8000000000000007</v>
      </c>
      <c r="CR916" t="s">
        <v>1086</v>
      </c>
      <c r="CS916" t="s">
        <v>1086</v>
      </c>
      <c r="DN916" t="s">
        <v>1086</v>
      </c>
      <c r="DO916" t="s">
        <v>1086</v>
      </c>
      <c r="EJ916" t="s">
        <v>1086</v>
      </c>
      <c r="EK916" t="s">
        <v>1086</v>
      </c>
      <c r="FF916" t="s">
        <v>1086</v>
      </c>
      <c r="FG916" t="s">
        <v>1086</v>
      </c>
      <c r="GB916" t="s">
        <v>1086</v>
      </c>
      <c r="GC916" t="s">
        <v>1086</v>
      </c>
    </row>
    <row r="917" spans="1:204" ht="12.75" customHeight="1" x14ac:dyDescent="0.2">
      <c r="A917" s="2">
        <v>4512</v>
      </c>
      <c r="B917" s="21">
        <f t="shared" si="70"/>
        <v>3.8629999999999995</v>
      </c>
      <c r="C917" s="23">
        <f t="shared" si="71"/>
        <v>3.8629999999999995</v>
      </c>
      <c r="D917" s="15">
        <f t="shared" si="72"/>
        <v>3.7329999999999997</v>
      </c>
      <c r="E917" s="15">
        <f t="shared" si="73"/>
        <v>3.7329999999999997</v>
      </c>
      <c r="F917" s="15">
        <f t="shared" si="74"/>
        <v>0</v>
      </c>
      <c r="G917" s="17">
        <v>51</v>
      </c>
      <c r="H917" t="s">
        <v>1086</v>
      </c>
      <c r="I917" t="s">
        <v>1086</v>
      </c>
      <c r="J917" s="2">
        <v>51</v>
      </c>
      <c r="K917" s="2">
        <v>100</v>
      </c>
      <c r="L917" s="2">
        <v>100</v>
      </c>
      <c r="S917" s="2">
        <v>7</v>
      </c>
      <c r="T917" s="2">
        <v>13.7</v>
      </c>
      <c r="U917" s="2">
        <v>44</v>
      </c>
      <c r="V917" s="2">
        <v>86.3</v>
      </c>
      <c r="AB917" s="2">
        <v>34</v>
      </c>
      <c r="AD917" t="s">
        <v>1086</v>
      </c>
      <c r="AE917" t="s">
        <v>1086</v>
      </c>
      <c r="AZ917" t="s">
        <v>1086</v>
      </c>
      <c r="BA917" t="s">
        <v>1086</v>
      </c>
      <c r="BU917" s="2">
        <v>51</v>
      </c>
      <c r="BV917" t="s">
        <v>1086</v>
      </c>
      <c r="BW917" t="s">
        <v>1086</v>
      </c>
      <c r="BX917" s="2">
        <v>51</v>
      </c>
      <c r="BY917" s="2">
        <v>100</v>
      </c>
      <c r="BZ917" s="2">
        <v>100</v>
      </c>
      <c r="CG917" s="2">
        <v>7</v>
      </c>
      <c r="CH917" s="2">
        <v>13.7</v>
      </c>
      <c r="CI917" s="2">
        <v>44</v>
      </c>
      <c r="CJ917" s="2">
        <v>86.3</v>
      </c>
      <c r="CP917" s="2">
        <v>34</v>
      </c>
      <c r="CQ917" s="2">
        <v>30</v>
      </c>
      <c r="CR917" t="s">
        <v>1086</v>
      </c>
      <c r="CS917" t="s">
        <v>1086</v>
      </c>
      <c r="CT917" s="2">
        <v>30</v>
      </c>
      <c r="CU917" s="2">
        <v>100</v>
      </c>
      <c r="CV917" s="2">
        <v>100</v>
      </c>
      <c r="DC917" s="2">
        <v>8</v>
      </c>
      <c r="DD917" s="2">
        <v>26.7</v>
      </c>
      <c r="DE917" s="2">
        <v>22</v>
      </c>
      <c r="DF917" s="2">
        <v>73.3</v>
      </c>
      <c r="DN917" t="s">
        <v>1086</v>
      </c>
      <c r="DO917" t="s">
        <v>1086</v>
      </c>
      <c r="EJ917" t="s">
        <v>1086</v>
      </c>
      <c r="EK917" t="s">
        <v>1086</v>
      </c>
      <c r="FE917" s="2">
        <v>30</v>
      </c>
      <c r="FF917" t="s">
        <v>1086</v>
      </c>
      <c r="FG917" t="s">
        <v>1086</v>
      </c>
      <c r="FH917" s="2">
        <v>30</v>
      </c>
      <c r="FI917" s="2">
        <v>100</v>
      </c>
      <c r="FJ917" s="2">
        <v>100</v>
      </c>
      <c r="FQ917" s="2">
        <v>8</v>
      </c>
      <c r="FR917" s="2">
        <v>26.7</v>
      </c>
      <c r="FS917" s="2">
        <v>22</v>
      </c>
      <c r="FT917" s="2">
        <v>73.3</v>
      </c>
      <c r="GB917" t="s">
        <v>1086</v>
      </c>
      <c r="GC917" t="s">
        <v>1086</v>
      </c>
    </row>
    <row r="918" spans="1:204" ht="12.75" customHeight="1" x14ac:dyDescent="0.2">
      <c r="A918" s="2">
        <v>4515</v>
      </c>
      <c r="B918" s="21">
        <f t="shared" si="70"/>
        <v>2.0610000000000004</v>
      </c>
      <c r="C918" s="23">
        <f t="shared" si="71"/>
        <v>2.0610000000000004</v>
      </c>
      <c r="D918" s="15">
        <f t="shared" si="72"/>
        <v>3.2589999999999999</v>
      </c>
      <c r="E918" s="15">
        <f t="shared" si="73"/>
        <v>3.2589999999999999</v>
      </c>
      <c r="F918" s="15">
        <f t="shared" si="74"/>
        <v>3.0610000000000004</v>
      </c>
      <c r="G918" s="17">
        <v>204</v>
      </c>
      <c r="H918" t="s">
        <v>1086</v>
      </c>
      <c r="I918" t="s">
        <v>1086</v>
      </c>
      <c r="J918" s="2">
        <v>78</v>
      </c>
      <c r="K918" s="2">
        <v>37.1</v>
      </c>
      <c r="L918" s="2">
        <v>38.200000000000003</v>
      </c>
      <c r="M918" s="2">
        <v>60</v>
      </c>
      <c r="N918" s="2">
        <v>28.6</v>
      </c>
      <c r="O918" s="2">
        <v>66</v>
      </c>
      <c r="P918" s="2">
        <v>31.4</v>
      </c>
      <c r="Q918" s="2">
        <v>3</v>
      </c>
      <c r="R918" s="2">
        <v>1.4</v>
      </c>
      <c r="S918" s="2">
        <v>59</v>
      </c>
      <c r="T918" s="2">
        <v>28.1</v>
      </c>
      <c r="U918" s="2">
        <v>16</v>
      </c>
      <c r="V918" s="2">
        <v>7.6</v>
      </c>
      <c r="W918" s="2">
        <v>6</v>
      </c>
      <c r="X918" s="2">
        <v>2.9</v>
      </c>
      <c r="Y918" s="2">
        <v>132</v>
      </c>
      <c r="Z918" s="2">
        <v>62.9</v>
      </c>
      <c r="AA918" s="2">
        <v>5</v>
      </c>
      <c r="AB918" s="2">
        <v>648</v>
      </c>
      <c r="AD918" t="s">
        <v>1086</v>
      </c>
      <c r="AE918" t="s">
        <v>1086</v>
      </c>
      <c r="AZ918" t="s">
        <v>1086</v>
      </c>
      <c r="BA918" t="s">
        <v>1086</v>
      </c>
      <c r="BU918" s="2">
        <v>204</v>
      </c>
      <c r="BV918" t="s">
        <v>1086</v>
      </c>
      <c r="BW918" t="s">
        <v>1086</v>
      </c>
      <c r="BX918" s="2">
        <v>78</v>
      </c>
      <c r="BY918" s="2">
        <v>37.1</v>
      </c>
      <c r="BZ918" s="2">
        <v>38.200000000000003</v>
      </c>
      <c r="CA918" s="2">
        <v>60</v>
      </c>
      <c r="CB918" s="2">
        <v>28.6</v>
      </c>
      <c r="CC918" s="2">
        <v>66</v>
      </c>
      <c r="CD918" s="2">
        <v>31.4</v>
      </c>
      <c r="CE918" s="2">
        <v>3</v>
      </c>
      <c r="CF918" s="2">
        <v>1.4</v>
      </c>
      <c r="CG918" s="2">
        <v>59</v>
      </c>
      <c r="CH918" s="2">
        <v>28.1</v>
      </c>
      <c r="CI918" s="2">
        <v>16</v>
      </c>
      <c r="CJ918" s="2">
        <v>7.6</v>
      </c>
      <c r="CK918" s="2">
        <v>6</v>
      </c>
      <c r="CL918" s="2">
        <v>2.9</v>
      </c>
      <c r="CM918" s="2">
        <v>132</v>
      </c>
      <c r="CN918" s="2">
        <v>62.9</v>
      </c>
      <c r="CO918" s="2">
        <v>5</v>
      </c>
      <c r="CP918" s="2">
        <v>648</v>
      </c>
      <c r="CQ918" s="2">
        <v>273</v>
      </c>
      <c r="CR918" t="s">
        <v>1086</v>
      </c>
      <c r="CS918" t="s">
        <v>1086</v>
      </c>
      <c r="CT918" s="2">
        <v>235</v>
      </c>
      <c r="CU918" s="2">
        <v>86.1</v>
      </c>
      <c r="CV918" s="2">
        <v>86.1</v>
      </c>
      <c r="CW918" s="2">
        <v>6</v>
      </c>
      <c r="CX918" s="2">
        <v>2.2000000000000002</v>
      </c>
      <c r="CY918" s="2">
        <v>32</v>
      </c>
      <c r="CZ918" s="2">
        <v>11.7</v>
      </c>
      <c r="DA918" s="2">
        <v>1</v>
      </c>
      <c r="DB918" s="2">
        <v>0.4</v>
      </c>
      <c r="DC918" s="2">
        <v>116</v>
      </c>
      <c r="DD918" s="2">
        <v>42.5</v>
      </c>
      <c r="DE918" s="2">
        <v>118</v>
      </c>
      <c r="DF918" s="2">
        <v>43.2</v>
      </c>
      <c r="DI918" s="2">
        <v>38</v>
      </c>
      <c r="DJ918" s="2">
        <v>13.9</v>
      </c>
      <c r="DL918" s="2">
        <v>489</v>
      </c>
      <c r="DN918" t="s">
        <v>1086</v>
      </c>
      <c r="DO918" t="s">
        <v>1086</v>
      </c>
      <c r="EJ918" t="s">
        <v>1086</v>
      </c>
      <c r="EK918" t="s">
        <v>1086</v>
      </c>
      <c r="FE918" s="2">
        <v>273</v>
      </c>
      <c r="FF918" t="s">
        <v>1086</v>
      </c>
      <c r="FG918" t="s">
        <v>1086</v>
      </c>
      <c r="FH918" s="2">
        <v>235</v>
      </c>
      <c r="FI918" s="2">
        <v>86.1</v>
      </c>
      <c r="FJ918" s="2">
        <v>86.1</v>
      </c>
      <c r="FK918" s="2">
        <v>6</v>
      </c>
      <c r="FL918" s="2">
        <v>2.2000000000000002</v>
      </c>
      <c r="FM918" s="2">
        <v>32</v>
      </c>
      <c r="FN918" s="2">
        <v>11.7</v>
      </c>
      <c r="FO918" s="2">
        <v>1</v>
      </c>
      <c r="FP918" s="2">
        <v>0.4</v>
      </c>
      <c r="FQ918" s="2">
        <v>116</v>
      </c>
      <c r="FR918" s="2">
        <v>42.5</v>
      </c>
      <c r="FS918" s="2">
        <v>118</v>
      </c>
      <c r="FT918" s="2">
        <v>43.2</v>
      </c>
      <c r="FW918" s="2">
        <v>38</v>
      </c>
      <c r="FX918" s="2">
        <v>13.9</v>
      </c>
      <c r="FZ918" s="2">
        <v>489</v>
      </c>
      <c r="GA918" s="2">
        <v>352</v>
      </c>
      <c r="GB918" t="s">
        <v>1086</v>
      </c>
      <c r="GC918" t="s">
        <v>1086</v>
      </c>
      <c r="GD918" s="2">
        <v>265</v>
      </c>
      <c r="GE918" s="2">
        <v>72.2</v>
      </c>
      <c r="GF918" s="2">
        <v>75.3</v>
      </c>
      <c r="GG918" s="2">
        <v>16</v>
      </c>
      <c r="GH918" s="2">
        <v>4.4000000000000004</v>
      </c>
      <c r="GI918" s="2">
        <v>71</v>
      </c>
      <c r="GJ918" s="2">
        <v>19.3</v>
      </c>
      <c r="GK918" s="2">
        <v>1</v>
      </c>
      <c r="GL918" s="2">
        <v>0.3</v>
      </c>
      <c r="GM918" s="2">
        <v>90</v>
      </c>
      <c r="GN918" s="2">
        <v>24.5</v>
      </c>
      <c r="GO918" s="2">
        <v>174</v>
      </c>
      <c r="GP918" s="2">
        <v>47.4</v>
      </c>
      <c r="GQ918" s="2">
        <v>15</v>
      </c>
      <c r="GR918" s="2">
        <v>4.0999999999999996</v>
      </c>
      <c r="GS918" s="2">
        <v>102</v>
      </c>
      <c r="GT918" s="2">
        <v>27.8</v>
      </c>
      <c r="GU918" s="2">
        <v>6</v>
      </c>
      <c r="GV918" s="2">
        <v>500</v>
      </c>
    </row>
    <row r="919" spans="1:204" ht="12.75" customHeight="1" x14ac:dyDescent="0.2">
      <c r="A919" s="2">
        <v>4516</v>
      </c>
      <c r="B919" s="21">
        <f t="shared" si="70"/>
        <v>3.7629999999999995</v>
      </c>
      <c r="C919" s="23">
        <f t="shared" si="71"/>
        <v>3.7629999999999995</v>
      </c>
      <c r="D919" s="15">
        <f t="shared" si="72"/>
        <v>3.9740000000000002</v>
      </c>
      <c r="E919" s="15">
        <f t="shared" si="73"/>
        <v>3.9740000000000002</v>
      </c>
      <c r="F919" s="15">
        <f t="shared" si="74"/>
        <v>0</v>
      </c>
      <c r="G919" s="17">
        <v>268</v>
      </c>
      <c r="H919" t="s">
        <v>1086</v>
      </c>
      <c r="I919" t="s">
        <v>1086</v>
      </c>
      <c r="J919" s="2">
        <v>259</v>
      </c>
      <c r="K919" s="2">
        <v>96.6</v>
      </c>
      <c r="L919" s="2">
        <v>96.6</v>
      </c>
      <c r="M919" s="2">
        <v>2</v>
      </c>
      <c r="N919" s="2">
        <v>0.7</v>
      </c>
      <c r="O919" s="2">
        <v>7</v>
      </c>
      <c r="P919" s="2">
        <v>2.6</v>
      </c>
      <c r="S919" s="2">
        <v>43</v>
      </c>
      <c r="T919" s="2">
        <v>16</v>
      </c>
      <c r="U919" s="2">
        <v>216</v>
      </c>
      <c r="V919" s="2">
        <v>80.599999999999994</v>
      </c>
      <c r="Y919" s="2">
        <v>9</v>
      </c>
      <c r="Z919" s="2">
        <v>3.4</v>
      </c>
      <c r="AB919" s="2">
        <v>170</v>
      </c>
      <c r="AD919" t="s">
        <v>1086</v>
      </c>
      <c r="AE919" t="s">
        <v>1086</v>
      </c>
      <c r="AZ919" t="s">
        <v>1086</v>
      </c>
      <c r="BA919" t="s">
        <v>1086</v>
      </c>
      <c r="BU919" s="2">
        <v>268</v>
      </c>
      <c r="BV919" t="s">
        <v>1086</v>
      </c>
      <c r="BW919" t="s">
        <v>1086</v>
      </c>
      <c r="BX919" s="2">
        <v>259</v>
      </c>
      <c r="BY919" s="2">
        <v>96.6</v>
      </c>
      <c r="BZ919" s="2">
        <v>96.6</v>
      </c>
      <c r="CA919" s="2">
        <v>2</v>
      </c>
      <c r="CB919" s="2">
        <v>0.7</v>
      </c>
      <c r="CC919" s="2">
        <v>7</v>
      </c>
      <c r="CD919" s="2">
        <v>2.6</v>
      </c>
      <c r="CG919" s="2">
        <v>43</v>
      </c>
      <c r="CH919" s="2">
        <v>16</v>
      </c>
      <c r="CI919" s="2">
        <v>216</v>
      </c>
      <c r="CJ919" s="2">
        <v>80.599999999999994</v>
      </c>
      <c r="CM919" s="2">
        <v>9</v>
      </c>
      <c r="CN919" s="2">
        <v>3.4</v>
      </c>
      <c r="CP919" s="2">
        <v>170</v>
      </c>
      <c r="CQ919" s="2">
        <v>153</v>
      </c>
      <c r="CR919" t="s">
        <v>1086</v>
      </c>
      <c r="CS919" t="s">
        <v>1086</v>
      </c>
      <c r="CT919" s="2">
        <v>153</v>
      </c>
      <c r="CU919" s="2">
        <v>100</v>
      </c>
      <c r="CV919" s="2">
        <v>100</v>
      </c>
      <c r="DC919" s="2">
        <v>4</v>
      </c>
      <c r="DD919" s="2">
        <v>2.6</v>
      </c>
      <c r="DE919" s="2">
        <v>149</v>
      </c>
      <c r="DF919" s="2">
        <v>97.4</v>
      </c>
      <c r="DL919" s="2">
        <v>20</v>
      </c>
      <c r="DN919" t="s">
        <v>1086</v>
      </c>
      <c r="DO919" t="s">
        <v>1086</v>
      </c>
      <c r="EJ919" t="s">
        <v>1086</v>
      </c>
      <c r="EK919" t="s">
        <v>1086</v>
      </c>
      <c r="FE919" s="2">
        <v>153</v>
      </c>
      <c r="FF919" t="s">
        <v>1086</v>
      </c>
      <c r="FG919" t="s">
        <v>1086</v>
      </c>
      <c r="FH919" s="2">
        <v>153</v>
      </c>
      <c r="FI919" s="2">
        <v>100</v>
      </c>
      <c r="FJ919" s="2">
        <v>100</v>
      </c>
      <c r="FQ919" s="2">
        <v>4</v>
      </c>
      <c r="FR919" s="2">
        <v>2.6</v>
      </c>
      <c r="FS919" s="2">
        <v>149</v>
      </c>
      <c r="FT919" s="2">
        <v>97.4</v>
      </c>
      <c r="FZ919" s="2">
        <v>20</v>
      </c>
      <c r="GB919" t="s">
        <v>1086</v>
      </c>
      <c r="GC919" t="s">
        <v>1086</v>
      </c>
    </row>
    <row r="920" spans="1:204" ht="12.75" customHeight="1" x14ac:dyDescent="0.2">
      <c r="A920" s="2">
        <v>4519</v>
      </c>
      <c r="B920" s="21">
        <f t="shared" si="70"/>
        <v>3.9</v>
      </c>
      <c r="C920" s="23">
        <f t="shared" si="71"/>
        <v>3.9</v>
      </c>
      <c r="D920" s="15">
        <f t="shared" si="72"/>
        <v>0</v>
      </c>
      <c r="E920" s="15">
        <f t="shared" si="73"/>
        <v>0</v>
      </c>
      <c r="F920" s="15">
        <f t="shared" si="74"/>
        <v>0</v>
      </c>
      <c r="G920" s="17">
        <v>50</v>
      </c>
      <c r="H920" t="s">
        <v>1086</v>
      </c>
      <c r="I920" t="s">
        <v>1086</v>
      </c>
      <c r="J920" s="2">
        <v>49</v>
      </c>
      <c r="K920" s="2">
        <v>98</v>
      </c>
      <c r="L920" s="2">
        <v>98</v>
      </c>
      <c r="O920" s="2">
        <v>1</v>
      </c>
      <c r="P920" s="2">
        <v>2</v>
      </c>
      <c r="S920" s="2">
        <v>3</v>
      </c>
      <c r="T920" s="2">
        <v>6</v>
      </c>
      <c r="U920" s="2">
        <v>46</v>
      </c>
      <c r="V920" s="2">
        <v>92</v>
      </c>
      <c r="Y920" s="2">
        <v>1</v>
      </c>
      <c r="Z920" s="2">
        <v>2</v>
      </c>
      <c r="AB920" s="2">
        <v>5</v>
      </c>
      <c r="AD920" t="s">
        <v>1086</v>
      </c>
      <c r="AE920" t="s">
        <v>1086</v>
      </c>
      <c r="AZ920" t="s">
        <v>1086</v>
      </c>
      <c r="BA920" t="s">
        <v>1086</v>
      </c>
      <c r="BU920" s="2">
        <v>50</v>
      </c>
      <c r="BV920" t="s">
        <v>1086</v>
      </c>
      <c r="BW920" t="s">
        <v>1086</v>
      </c>
      <c r="BX920" s="2">
        <v>49</v>
      </c>
      <c r="BY920" s="2">
        <v>98</v>
      </c>
      <c r="BZ920" s="2">
        <v>98</v>
      </c>
      <c r="CC920" s="2">
        <v>1</v>
      </c>
      <c r="CD920" s="2">
        <v>2</v>
      </c>
      <c r="CG920" s="2">
        <v>3</v>
      </c>
      <c r="CH920" s="2">
        <v>6</v>
      </c>
      <c r="CI920" s="2">
        <v>46</v>
      </c>
      <c r="CJ920" s="2">
        <v>92</v>
      </c>
      <c r="CM920" s="2">
        <v>1</v>
      </c>
      <c r="CN920" s="2">
        <v>2</v>
      </c>
      <c r="CP920" s="2">
        <v>5</v>
      </c>
      <c r="CR920" t="s">
        <v>1086</v>
      </c>
      <c r="CS920" t="s">
        <v>1086</v>
      </c>
      <c r="DN920" t="s">
        <v>1086</v>
      </c>
      <c r="DO920" t="s">
        <v>1086</v>
      </c>
      <c r="EJ920" t="s">
        <v>1086</v>
      </c>
      <c r="EK920" t="s">
        <v>1086</v>
      </c>
      <c r="FF920" t="s">
        <v>1086</v>
      </c>
      <c r="FG920" t="s">
        <v>1086</v>
      </c>
      <c r="GB920" t="s">
        <v>1086</v>
      </c>
      <c r="GC920" t="s">
        <v>1086</v>
      </c>
    </row>
    <row r="921" spans="1:204" ht="12.75" customHeight="1" x14ac:dyDescent="0.2">
      <c r="A921" s="2">
        <v>4521</v>
      </c>
      <c r="B921" s="21">
        <f t="shared" si="70"/>
        <v>3.8890000000000002</v>
      </c>
      <c r="C921" s="23">
        <f t="shared" si="71"/>
        <v>3.8890000000000002</v>
      </c>
      <c r="D921" s="15">
        <f t="shared" si="72"/>
        <v>0</v>
      </c>
      <c r="E921" s="15">
        <f t="shared" si="73"/>
        <v>0</v>
      </c>
      <c r="F921" s="15">
        <f t="shared" si="74"/>
        <v>0</v>
      </c>
      <c r="G921" s="17">
        <v>36</v>
      </c>
      <c r="H921" t="s">
        <v>1086</v>
      </c>
      <c r="I921" t="s">
        <v>1086</v>
      </c>
      <c r="J921" s="2">
        <v>36</v>
      </c>
      <c r="K921" s="2">
        <v>100</v>
      </c>
      <c r="L921" s="2">
        <v>100</v>
      </c>
      <c r="S921" s="2">
        <v>4</v>
      </c>
      <c r="T921" s="2">
        <v>11.1</v>
      </c>
      <c r="U921" s="2">
        <v>32</v>
      </c>
      <c r="V921" s="2">
        <v>88.9</v>
      </c>
      <c r="AD921" t="s">
        <v>1086</v>
      </c>
      <c r="AE921" t="s">
        <v>1086</v>
      </c>
      <c r="AZ921" t="s">
        <v>1086</v>
      </c>
      <c r="BA921" t="s">
        <v>1086</v>
      </c>
      <c r="BU921" s="2">
        <v>36</v>
      </c>
      <c r="BV921" t="s">
        <v>1086</v>
      </c>
      <c r="BW921" t="s">
        <v>1086</v>
      </c>
      <c r="BX921" s="2">
        <v>36</v>
      </c>
      <c r="BY921" s="2">
        <v>100</v>
      </c>
      <c r="BZ921" s="2">
        <v>100</v>
      </c>
      <c r="CG921" s="2">
        <v>4</v>
      </c>
      <c r="CH921" s="2">
        <v>11.1</v>
      </c>
      <c r="CI921" s="2">
        <v>32</v>
      </c>
      <c r="CJ921" s="2">
        <v>88.9</v>
      </c>
      <c r="CR921" t="s">
        <v>1086</v>
      </c>
      <c r="CS921" t="s">
        <v>1086</v>
      </c>
      <c r="DN921" t="s">
        <v>1086</v>
      </c>
      <c r="DO921" t="s">
        <v>1086</v>
      </c>
      <c r="EJ921" t="s">
        <v>1086</v>
      </c>
      <c r="EK921" t="s">
        <v>1086</v>
      </c>
      <c r="FF921" t="s">
        <v>1086</v>
      </c>
      <c r="FG921" t="s">
        <v>1086</v>
      </c>
      <c r="GB921" t="s">
        <v>1086</v>
      </c>
      <c r="GC921" t="s">
        <v>1086</v>
      </c>
    </row>
    <row r="922" spans="1:204" ht="12.75" customHeight="1" x14ac:dyDescent="0.2">
      <c r="A922" s="2">
        <v>4523</v>
      </c>
      <c r="B922" s="21">
        <f t="shared" si="70"/>
        <v>1.6659999999999999</v>
      </c>
      <c r="C922" s="23">
        <f t="shared" si="71"/>
        <v>2.0169999999999999</v>
      </c>
      <c r="D922" s="15">
        <f t="shared" si="72"/>
        <v>0</v>
      </c>
      <c r="E922" s="15">
        <f t="shared" si="73"/>
        <v>2.5289999999999999</v>
      </c>
      <c r="F922" s="15">
        <f t="shared" si="74"/>
        <v>2.64</v>
      </c>
      <c r="G922" s="17">
        <v>42</v>
      </c>
      <c r="H922" t="s">
        <v>1086</v>
      </c>
      <c r="I922" t="s">
        <v>1086</v>
      </c>
      <c r="J922" s="2">
        <v>10</v>
      </c>
      <c r="K922" s="2">
        <v>23.8</v>
      </c>
      <c r="L922" s="2">
        <v>23.8</v>
      </c>
      <c r="M922" s="2">
        <v>21</v>
      </c>
      <c r="N922" s="2">
        <v>50</v>
      </c>
      <c r="O922" s="2">
        <v>11</v>
      </c>
      <c r="P922" s="2">
        <v>26.2</v>
      </c>
      <c r="Q922" s="2">
        <v>1</v>
      </c>
      <c r="R922" s="2">
        <v>2.4</v>
      </c>
      <c r="S922" s="2">
        <v>9</v>
      </c>
      <c r="T922" s="2">
        <v>21.4</v>
      </c>
      <c r="Y922" s="2">
        <v>32</v>
      </c>
      <c r="Z922" s="2">
        <v>76.2</v>
      </c>
      <c r="AA922" s="2">
        <v>2</v>
      </c>
      <c r="AB922" s="2">
        <v>301</v>
      </c>
      <c r="AC922" s="2">
        <v>541</v>
      </c>
      <c r="AD922" t="s">
        <v>1086</v>
      </c>
      <c r="AE922" t="s">
        <v>1086</v>
      </c>
      <c r="AF922" s="2">
        <v>225</v>
      </c>
      <c r="AG922" s="2">
        <v>41.4</v>
      </c>
      <c r="AH922" s="2">
        <v>41.6</v>
      </c>
      <c r="AI922" s="2">
        <v>153</v>
      </c>
      <c r="AJ922" s="2">
        <v>28.1</v>
      </c>
      <c r="AK922" s="2">
        <v>163</v>
      </c>
      <c r="AL922" s="2">
        <v>30</v>
      </c>
      <c r="AM922" s="2">
        <v>26</v>
      </c>
      <c r="AN922" s="2">
        <v>4.8</v>
      </c>
      <c r="AO922" s="2">
        <v>163</v>
      </c>
      <c r="AP922" s="2">
        <v>30</v>
      </c>
      <c r="AQ922" s="2">
        <v>36</v>
      </c>
      <c r="AR922" s="2">
        <v>6.6</v>
      </c>
      <c r="AS922" s="2">
        <v>3</v>
      </c>
      <c r="AT922" s="2">
        <v>0.6</v>
      </c>
      <c r="AU922" s="2">
        <v>319</v>
      </c>
      <c r="AV922" s="2">
        <v>58.6</v>
      </c>
      <c r="AW922" s="2">
        <v>10</v>
      </c>
      <c r="AX922" s="2">
        <v>558</v>
      </c>
      <c r="AZ922" t="s">
        <v>1086</v>
      </c>
      <c r="BA922" t="s">
        <v>1086</v>
      </c>
      <c r="BU922" s="2">
        <v>583</v>
      </c>
      <c r="BV922" t="s">
        <v>1086</v>
      </c>
      <c r="BW922" t="s">
        <v>1086</v>
      </c>
      <c r="BX922" s="2">
        <v>235</v>
      </c>
      <c r="BY922" s="2">
        <v>40.1</v>
      </c>
      <c r="BZ922" s="2">
        <v>40.299999999999997</v>
      </c>
      <c r="CA922" s="2">
        <v>174</v>
      </c>
      <c r="CB922" s="2">
        <v>29.7</v>
      </c>
      <c r="CC922" s="2">
        <v>174</v>
      </c>
      <c r="CD922" s="2">
        <v>29.7</v>
      </c>
      <c r="CE922" s="2">
        <v>27</v>
      </c>
      <c r="CF922" s="2">
        <v>4.5999999999999996</v>
      </c>
      <c r="CG922" s="2">
        <v>172</v>
      </c>
      <c r="CH922" s="2">
        <v>29.4</v>
      </c>
      <c r="CI922" s="2">
        <v>36</v>
      </c>
      <c r="CJ922" s="2">
        <v>6.1</v>
      </c>
      <c r="CK922" s="2">
        <v>3</v>
      </c>
      <c r="CL922" s="2">
        <v>0.5</v>
      </c>
      <c r="CM922" s="2">
        <v>351</v>
      </c>
      <c r="CN922" s="2">
        <v>59.9</v>
      </c>
      <c r="CO922" s="2">
        <v>12</v>
      </c>
      <c r="CP922" s="2">
        <v>859</v>
      </c>
      <c r="CQ922" s="2">
        <v>1</v>
      </c>
      <c r="CR922" t="s">
        <v>1086</v>
      </c>
      <c r="CS922" t="s">
        <v>1086</v>
      </c>
      <c r="DM922" s="2">
        <v>481</v>
      </c>
      <c r="DN922" t="s">
        <v>1086</v>
      </c>
      <c r="DO922" t="s">
        <v>1086</v>
      </c>
      <c r="EJ922" t="s">
        <v>1086</v>
      </c>
      <c r="EK922" t="s">
        <v>1086</v>
      </c>
      <c r="FE922" s="2">
        <v>482</v>
      </c>
      <c r="FF922" t="s">
        <v>1086</v>
      </c>
      <c r="FG922" t="s">
        <v>1086</v>
      </c>
      <c r="FH922" s="2">
        <v>281</v>
      </c>
      <c r="FI922" s="2">
        <v>57.1</v>
      </c>
      <c r="FJ922" s="2">
        <v>58.3</v>
      </c>
      <c r="FK922" s="2">
        <v>82</v>
      </c>
      <c r="FL922" s="2">
        <v>16.7</v>
      </c>
      <c r="FM922" s="2">
        <v>119</v>
      </c>
      <c r="FN922" s="2">
        <v>24.2</v>
      </c>
      <c r="FO922" s="2">
        <v>5</v>
      </c>
      <c r="FP922" s="2">
        <v>1</v>
      </c>
      <c r="FQ922" s="2">
        <v>180</v>
      </c>
      <c r="FR922" s="2">
        <v>36.6</v>
      </c>
      <c r="FS922" s="2">
        <v>96</v>
      </c>
      <c r="FT922" s="2">
        <v>19.5</v>
      </c>
      <c r="FU922" s="2">
        <v>10</v>
      </c>
      <c r="FV922" s="2">
        <v>2</v>
      </c>
      <c r="FW922" s="2">
        <v>211</v>
      </c>
      <c r="FX922" s="2">
        <v>42.9</v>
      </c>
      <c r="FY922" s="2">
        <v>1</v>
      </c>
      <c r="FZ922" s="2">
        <v>493</v>
      </c>
      <c r="GA922" s="2">
        <v>488</v>
      </c>
      <c r="GB922" t="s">
        <v>1086</v>
      </c>
      <c r="GC922" t="s">
        <v>1086</v>
      </c>
      <c r="GD922" s="2">
        <v>337</v>
      </c>
      <c r="GE922" s="2">
        <v>67</v>
      </c>
      <c r="GF922" s="2">
        <v>69.099999999999994</v>
      </c>
      <c r="GG922" s="2">
        <v>33</v>
      </c>
      <c r="GH922" s="2">
        <v>6.6</v>
      </c>
      <c r="GI922" s="2">
        <v>118</v>
      </c>
      <c r="GJ922" s="2">
        <v>23.5</v>
      </c>
      <c r="GK922" s="2">
        <v>22</v>
      </c>
      <c r="GL922" s="2">
        <v>4.4000000000000004</v>
      </c>
      <c r="GM922" s="2">
        <v>203</v>
      </c>
      <c r="GN922" s="2">
        <v>40.4</v>
      </c>
      <c r="GO922" s="2">
        <v>112</v>
      </c>
      <c r="GP922" s="2">
        <v>22.3</v>
      </c>
      <c r="GQ922" s="2">
        <v>15</v>
      </c>
      <c r="GR922" s="2">
        <v>3</v>
      </c>
      <c r="GS922" s="2">
        <v>166</v>
      </c>
      <c r="GT922" s="2">
        <v>33</v>
      </c>
      <c r="GU922" s="2">
        <v>24</v>
      </c>
      <c r="GV922" s="2">
        <v>407</v>
      </c>
    </row>
    <row r="923" spans="1:204" ht="12.75" customHeight="1" x14ac:dyDescent="0.2">
      <c r="A923" s="2">
        <v>4524</v>
      </c>
      <c r="B923" s="21">
        <f t="shared" si="70"/>
        <v>0</v>
      </c>
      <c r="C923" s="23">
        <f t="shared" si="71"/>
        <v>0</v>
      </c>
      <c r="D923" s="15">
        <f t="shared" si="72"/>
        <v>0</v>
      </c>
      <c r="E923" s="15">
        <f t="shared" si="73"/>
        <v>0</v>
      </c>
      <c r="F923" s="15">
        <f t="shared" si="74"/>
        <v>0</v>
      </c>
      <c r="G923" s="17">
        <v>3</v>
      </c>
      <c r="H923" t="s">
        <v>1086</v>
      </c>
      <c r="I923" t="s">
        <v>1086</v>
      </c>
      <c r="AD923" t="s">
        <v>1086</v>
      </c>
      <c r="AE923" t="s">
        <v>1086</v>
      </c>
      <c r="AZ923" t="s">
        <v>1086</v>
      </c>
      <c r="BA923" t="s">
        <v>1086</v>
      </c>
      <c r="BU923" s="2">
        <v>3</v>
      </c>
      <c r="BV923" t="s">
        <v>1086</v>
      </c>
      <c r="BW923" t="s">
        <v>1086</v>
      </c>
      <c r="CR923" t="s">
        <v>1086</v>
      </c>
      <c r="CS923" t="s">
        <v>1086</v>
      </c>
      <c r="DN923" t="s">
        <v>1086</v>
      </c>
      <c r="DO923" t="s">
        <v>1086</v>
      </c>
      <c r="EJ923" t="s">
        <v>1086</v>
      </c>
      <c r="EK923" t="s">
        <v>1086</v>
      </c>
      <c r="FF923" t="s">
        <v>1086</v>
      </c>
      <c r="FG923" t="s">
        <v>1086</v>
      </c>
      <c r="GA923" s="2">
        <v>2</v>
      </c>
      <c r="GB923" t="s">
        <v>1086</v>
      </c>
      <c r="GC923" t="s">
        <v>1086</v>
      </c>
    </row>
    <row r="924" spans="1:204" ht="12.75" customHeight="1" x14ac:dyDescent="0.2">
      <c r="A924" s="2">
        <v>4528</v>
      </c>
      <c r="B924" s="21">
        <f t="shared" si="70"/>
        <v>2.0460000000000003</v>
      </c>
      <c r="C924" s="23">
        <f t="shared" si="71"/>
        <v>2.0460000000000003</v>
      </c>
      <c r="D924" s="15">
        <f t="shared" si="72"/>
        <v>3.0289999999999999</v>
      </c>
      <c r="E924" s="15">
        <f t="shared" si="73"/>
        <v>3.0289999999999999</v>
      </c>
      <c r="F924" s="15">
        <f t="shared" si="74"/>
        <v>2.8079999999999994</v>
      </c>
      <c r="G924" s="17">
        <v>270</v>
      </c>
      <c r="H924" t="s">
        <v>1086</v>
      </c>
      <c r="I924" t="s">
        <v>1086</v>
      </c>
      <c r="J924" s="2">
        <v>107</v>
      </c>
      <c r="K924" s="2">
        <v>38.5</v>
      </c>
      <c r="L924" s="2">
        <v>39.6</v>
      </c>
      <c r="M924" s="2">
        <v>87</v>
      </c>
      <c r="N924" s="2">
        <v>31.3</v>
      </c>
      <c r="O924" s="2">
        <v>76</v>
      </c>
      <c r="P924" s="2">
        <v>27.3</v>
      </c>
      <c r="Q924" s="2">
        <v>5</v>
      </c>
      <c r="R924" s="2">
        <v>1.8</v>
      </c>
      <c r="S924" s="2">
        <v>78</v>
      </c>
      <c r="T924" s="2">
        <v>28.1</v>
      </c>
      <c r="U924" s="2">
        <v>24</v>
      </c>
      <c r="V924" s="2">
        <v>8.6</v>
      </c>
      <c r="W924" s="2">
        <v>8</v>
      </c>
      <c r="X924" s="2">
        <v>2.9</v>
      </c>
      <c r="Y924" s="2">
        <v>171</v>
      </c>
      <c r="Z924" s="2">
        <v>61.5</v>
      </c>
      <c r="AA924" s="2">
        <v>2</v>
      </c>
      <c r="AB924" s="2">
        <v>681</v>
      </c>
      <c r="AD924" t="s">
        <v>1086</v>
      </c>
      <c r="AE924" t="s">
        <v>1086</v>
      </c>
      <c r="AX924" s="2">
        <v>2</v>
      </c>
      <c r="AZ924" t="s">
        <v>1086</v>
      </c>
      <c r="BA924" t="s">
        <v>1086</v>
      </c>
      <c r="BU924" s="2">
        <v>270</v>
      </c>
      <c r="BV924" t="s">
        <v>1086</v>
      </c>
      <c r="BW924" t="s">
        <v>1086</v>
      </c>
      <c r="BX924" s="2">
        <v>107</v>
      </c>
      <c r="BY924" s="2">
        <v>38.5</v>
      </c>
      <c r="BZ924" s="2">
        <v>39.6</v>
      </c>
      <c r="CA924" s="2">
        <v>87</v>
      </c>
      <c r="CB924" s="2">
        <v>31.3</v>
      </c>
      <c r="CC924" s="2">
        <v>76</v>
      </c>
      <c r="CD924" s="2">
        <v>27.3</v>
      </c>
      <c r="CE924" s="2">
        <v>5</v>
      </c>
      <c r="CF924" s="2">
        <v>1.8</v>
      </c>
      <c r="CG924" s="2">
        <v>78</v>
      </c>
      <c r="CH924" s="2">
        <v>28.1</v>
      </c>
      <c r="CI924" s="2">
        <v>24</v>
      </c>
      <c r="CJ924" s="2">
        <v>8.6</v>
      </c>
      <c r="CK924" s="2">
        <v>8</v>
      </c>
      <c r="CL924" s="2">
        <v>2.9</v>
      </c>
      <c r="CM924" s="2">
        <v>171</v>
      </c>
      <c r="CN924" s="2">
        <v>61.5</v>
      </c>
      <c r="CO924" s="2">
        <v>2</v>
      </c>
      <c r="CP924" s="2">
        <v>683</v>
      </c>
      <c r="CQ924" s="2">
        <v>300</v>
      </c>
      <c r="CR924" t="s">
        <v>1086</v>
      </c>
      <c r="CS924" t="s">
        <v>1086</v>
      </c>
      <c r="CT924" s="2">
        <v>237</v>
      </c>
      <c r="CU924" s="2">
        <v>77.7</v>
      </c>
      <c r="CV924" s="2">
        <v>79</v>
      </c>
      <c r="CW924" s="2">
        <v>23</v>
      </c>
      <c r="CX924" s="2">
        <v>7.5</v>
      </c>
      <c r="CY924" s="2">
        <v>40</v>
      </c>
      <c r="CZ924" s="2">
        <v>13.1</v>
      </c>
      <c r="DC924" s="2">
        <v>127</v>
      </c>
      <c r="DD924" s="2">
        <v>41.6</v>
      </c>
      <c r="DE924" s="2">
        <v>110</v>
      </c>
      <c r="DF924" s="2">
        <v>36.1</v>
      </c>
      <c r="DG924" s="2">
        <v>5</v>
      </c>
      <c r="DH924" s="2">
        <v>1.6</v>
      </c>
      <c r="DI924" s="2">
        <v>68</v>
      </c>
      <c r="DJ924" s="2">
        <v>22.3</v>
      </c>
      <c r="DK924" s="2">
        <v>8</v>
      </c>
      <c r="DL924" s="2">
        <v>599</v>
      </c>
      <c r="DN924" t="s">
        <v>1086</v>
      </c>
      <c r="DO924" t="s">
        <v>1086</v>
      </c>
      <c r="EH924" s="2">
        <v>2</v>
      </c>
      <c r="EJ924" t="s">
        <v>1086</v>
      </c>
      <c r="EK924" t="s">
        <v>1086</v>
      </c>
      <c r="FE924" s="2">
        <v>300</v>
      </c>
      <c r="FF924" t="s">
        <v>1086</v>
      </c>
      <c r="FG924" t="s">
        <v>1086</v>
      </c>
      <c r="FH924" s="2">
        <v>237</v>
      </c>
      <c r="FI924" s="2">
        <v>77.7</v>
      </c>
      <c r="FJ924" s="2">
        <v>79</v>
      </c>
      <c r="FK924" s="2">
        <v>23</v>
      </c>
      <c r="FL924" s="2">
        <v>7.5</v>
      </c>
      <c r="FM924" s="2">
        <v>40</v>
      </c>
      <c r="FN924" s="2">
        <v>13.1</v>
      </c>
      <c r="FQ924" s="2">
        <v>127</v>
      </c>
      <c r="FR924" s="2">
        <v>41.6</v>
      </c>
      <c r="FS924" s="2">
        <v>110</v>
      </c>
      <c r="FT924" s="2">
        <v>36.1</v>
      </c>
      <c r="FU924" s="2">
        <v>5</v>
      </c>
      <c r="FV924" s="2">
        <v>1.6</v>
      </c>
      <c r="FW924" s="2">
        <v>68</v>
      </c>
      <c r="FX924" s="2">
        <v>22.3</v>
      </c>
      <c r="FY924" s="2">
        <v>8</v>
      </c>
      <c r="FZ924" s="2">
        <v>601</v>
      </c>
      <c r="GA924" s="2">
        <v>377</v>
      </c>
      <c r="GB924" t="s">
        <v>1086</v>
      </c>
      <c r="GC924" t="s">
        <v>1086</v>
      </c>
      <c r="GD924" s="2">
        <v>291</v>
      </c>
      <c r="GE924" s="2">
        <v>72.599999999999994</v>
      </c>
      <c r="GF924" s="2">
        <v>77.2</v>
      </c>
      <c r="GG924" s="2">
        <v>26</v>
      </c>
      <c r="GH924" s="2">
        <v>6.5</v>
      </c>
      <c r="GI924" s="2">
        <v>60</v>
      </c>
      <c r="GJ924" s="2">
        <v>15</v>
      </c>
      <c r="GK924" s="2">
        <v>11</v>
      </c>
      <c r="GL924" s="2">
        <v>2.7</v>
      </c>
      <c r="GM924" s="2">
        <v>140</v>
      </c>
      <c r="GN924" s="2">
        <v>34.9</v>
      </c>
      <c r="GO924" s="2">
        <v>140</v>
      </c>
      <c r="GP924" s="2">
        <v>34.9</v>
      </c>
      <c r="GQ924" s="2">
        <v>24</v>
      </c>
      <c r="GR924" s="2">
        <v>6</v>
      </c>
      <c r="GS924" s="2">
        <v>110</v>
      </c>
      <c r="GT924" s="2">
        <v>27.4</v>
      </c>
      <c r="GU924" s="2">
        <v>7</v>
      </c>
      <c r="GV924" s="2">
        <v>280</v>
      </c>
    </row>
    <row r="925" spans="1:204" ht="12.75" customHeight="1" x14ac:dyDescent="0.2">
      <c r="A925" s="2">
        <v>4540</v>
      </c>
      <c r="B925" s="21">
        <f t="shared" si="70"/>
        <v>1.6360000000000001</v>
      </c>
      <c r="C925" s="23">
        <f t="shared" si="71"/>
        <v>1.6360000000000001</v>
      </c>
      <c r="D925" s="15">
        <f t="shared" si="72"/>
        <v>2.63</v>
      </c>
      <c r="E925" s="15">
        <f t="shared" si="73"/>
        <v>2.63</v>
      </c>
      <c r="F925" s="15">
        <f t="shared" si="74"/>
        <v>2.9830000000000001</v>
      </c>
      <c r="G925" s="17">
        <v>172</v>
      </c>
      <c r="H925" t="s">
        <v>1086</v>
      </c>
      <c r="I925" t="s">
        <v>1086</v>
      </c>
      <c r="J925" s="2">
        <v>34</v>
      </c>
      <c r="K925" s="2">
        <v>18.3</v>
      </c>
      <c r="L925" s="2">
        <v>19.8</v>
      </c>
      <c r="M925" s="2">
        <v>65</v>
      </c>
      <c r="N925" s="2">
        <v>34.9</v>
      </c>
      <c r="O925" s="2">
        <v>73</v>
      </c>
      <c r="P925" s="2">
        <v>39.200000000000003</v>
      </c>
      <c r="Q925" s="2">
        <v>3</v>
      </c>
      <c r="R925" s="2">
        <v>1.6</v>
      </c>
      <c r="S925" s="2">
        <v>30</v>
      </c>
      <c r="T925" s="2">
        <v>16.100000000000001</v>
      </c>
      <c r="U925" s="2">
        <v>1</v>
      </c>
      <c r="V925" s="2">
        <v>0.5</v>
      </c>
      <c r="W925" s="2">
        <v>14</v>
      </c>
      <c r="X925" s="2">
        <v>7.5</v>
      </c>
      <c r="Y925" s="2">
        <v>152</v>
      </c>
      <c r="Z925" s="2">
        <v>81.7</v>
      </c>
      <c r="AA925" s="2">
        <v>1</v>
      </c>
      <c r="AB925" s="2">
        <v>872</v>
      </c>
      <c r="AD925" t="s">
        <v>1086</v>
      </c>
      <c r="AE925" t="s">
        <v>1086</v>
      </c>
      <c r="AZ925" t="s">
        <v>1086</v>
      </c>
      <c r="BA925" t="s">
        <v>1086</v>
      </c>
      <c r="BU925" s="2">
        <v>172</v>
      </c>
      <c r="BV925" t="s">
        <v>1086</v>
      </c>
      <c r="BW925" t="s">
        <v>1086</v>
      </c>
      <c r="BX925" s="2">
        <v>34</v>
      </c>
      <c r="BY925" s="2">
        <v>18.3</v>
      </c>
      <c r="BZ925" s="2">
        <v>19.8</v>
      </c>
      <c r="CA925" s="2">
        <v>65</v>
      </c>
      <c r="CB925" s="2">
        <v>34.9</v>
      </c>
      <c r="CC925" s="2">
        <v>73</v>
      </c>
      <c r="CD925" s="2">
        <v>39.200000000000003</v>
      </c>
      <c r="CE925" s="2">
        <v>3</v>
      </c>
      <c r="CF925" s="2">
        <v>1.6</v>
      </c>
      <c r="CG925" s="2">
        <v>30</v>
      </c>
      <c r="CH925" s="2">
        <v>16.100000000000001</v>
      </c>
      <c r="CI925" s="2">
        <v>1</v>
      </c>
      <c r="CJ925" s="2">
        <v>0.5</v>
      </c>
      <c r="CK925" s="2">
        <v>14</v>
      </c>
      <c r="CL925" s="2">
        <v>7.5</v>
      </c>
      <c r="CM925" s="2">
        <v>152</v>
      </c>
      <c r="CN925" s="2">
        <v>81.7</v>
      </c>
      <c r="CO925" s="2">
        <v>1</v>
      </c>
      <c r="CP925" s="2">
        <v>872</v>
      </c>
      <c r="CQ925" s="2">
        <v>315</v>
      </c>
      <c r="CR925" t="s">
        <v>1086</v>
      </c>
      <c r="CS925" t="s">
        <v>1086</v>
      </c>
      <c r="CT925" s="2">
        <v>191</v>
      </c>
      <c r="CU925" s="2">
        <v>60.6</v>
      </c>
      <c r="CV925" s="2">
        <v>60.6</v>
      </c>
      <c r="CW925" s="2">
        <v>34</v>
      </c>
      <c r="CX925" s="2">
        <v>10.8</v>
      </c>
      <c r="CY925" s="2">
        <v>90</v>
      </c>
      <c r="CZ925" s="2">
        <v>28.6</v>
      </c>
      <c r="DA925" s="2">
        <v>3</v>
      </c>
      <c r="DB925" s="2">
        <v>1</v>
      </c>
      <c r="DC925" s="2">
        <v>138</v>
      </c>
      <c r="DD925" s="2">
        <v>43.8</v>
      </c>
      <c r="DE925" s="2">
        <v>50</v>
      </c>
      <c r="DF925" s="2">
        <v>15.9</v>
      </c>
      <c r="DI925" s="2">
        <v>124</v>
      </c>
      <c r="DJ925" s="2">
        <v>39.4</v>
      </c>
      <c r="DL925" s="2">
        <v>570</v>
      </c>
      <c r="DN925" t="s">
        <v>1086</v>
      </c>
      <c r="DO925" t="s">
        <v>1086</v>
      </c>
      <c r="EH925" s="2">
        <v>1</v>
      </c>
      <c r="EJ925" t="s">
        <v>1086</v>
      </c>
      <c r="EK925" t="s">
        <v>1086</v>
      </c>
      <c r="FE925" s="2">
        <v>315</v>
      </c>
      <c r="FF925" t="s">
        <v>1086</v>
      </c>
      <c r="FG925" t="s">
        <v>1086</v>
      </c>
      <c r="FH925" s="2">
        <v>191</v>
      </c>
      <c r="FI925" s="2">
        <v>60.6</v>
      </c>
      <c r="FJ925" s="2">
        <v>60.6</v>
      </c>
      <c r="FK925" s="2">
        <v>34</v>
      </c>
      <c r="FL925" s="2">
        <v>10.8</v>
      </c>
      <c r="FM925" s="2">
        <v>90</v>
      </c>
      <c r="FN925" s="2">
        <v>28.6</v>
      </c>
      <c r="FO925" s="2">
        <v>3</v>
      </c>
      <c r="FP925" s="2">
        <v>1</v>
      </c>
      <c r="FQ925" s="2">
        <v>138</v>
      </c>
      <c r="FR925" s="2">
        <v>43.8</v>
      </c>
      <c r="FS925" s="2">
        <v>50</v>
      </c>
      <c r="FT925" s="2">
        <v>15.9</v>
      </c>
      <c r="FW925" s="2">
        <v>124</v>
      </c>
      <c r="FX925" s="2">
        <v>39.4</v>
      </c>
      <c r="FZ925" s="2">
        <v>571</v>
      </c>
      <c r="GA925" s="2">
        <v>532</v>
      </c>
      <c r="GB925" t="s">
        <v>1086</v>
      </c>
      <c r="GC925" t="s">
        <v>1086</v>
      </c>
      <c r="GD925" s="2">
        <v>408</v>
      </c>
      <c r="GE925" s="2">
        <v>76.5</v>
      </c>
      <c r="GF925" s="2">
        <v>76.7</v>
      </c>
      <c r="GG925" s="2">
        <v>21</v>
      </c>
      <c r="GH925" s="2">
        <v>3.9</v>
      </c>
      <c r="GI925" s="2">
        <v>103</v>
      </c>
      <c r="GJ925" s="2">
        <v>19.3</v>
      </c>
      <c r="GK925" s="2">
        <v>19</v>
      </c>
      <c r="GL925" s="2">
        <v>3.6</v>
      </c>
      <c r="GM925" s="2">
        <v>193</v>
      </c>
      <c r="GN925" s="2">
        <v>36.200000000000003</v>
      </c>
      <c r="GO925" s="2">
        <v>196</v>
      </c>
      <c r="GP925" s="2">
        <v>36.799999999999997</v>
      </c>
      <c r="GQ925" s="2">
        <v>1</v>
      </c>
      <c r="GR925" s="2">
        <v>0.2</v>
      </c>
      <c r="GS925" s="2">
        <v>125</v>
      </c>
      <c r="GT925" s="2">
        <v>23.5</v>
      </c>
      <c r="GU925" s="2">
        <v>7</v>
      </c>
      <c r="GV925" s="2">
        <v>305</v>
      </c>
    </row>
    <row r="926" spans="1:204" ht="12.75" customHeight="1" x14ac:dyDescent="0.2">
      <c r="A926" s="2">
        <v>4544</v>
      </c>
      <c r="B926" s="21">
        <f t="shared" si="70"/>
        <v>3.7390000000000003</v>
      </c>
      <c r="C926" s="23">
        <f t="shared" si="71"/>
        <v>3.7390000000000003</v>
      </c>
      <c r="D926" s="15">
        <f t="shared" si="72"/>
        <v>3.75</v>
      </c>
      <c r="E926" s="15">
        <f t="shared" si="73"/>
        <v>3.75</v>
      </c>
      <c r="F926" s="15">
        <f t="shared" si="74"/>
        <v>0</v>
      </c>
      <c r="G926" s="17">
        <v>46</v>
      </c>
      <c r="H926" t="s">
        <v>1086</v>
      </c>
      <c r="I926" t="s">
        <v>1086</v>
      </c>
      <c r="J926" s="2">
        <v>46</v>
      </c>
      <c r="K926" s="2">
        <v>100</v>
      </c>
      <c r="L926" s="2">
        <v>100</v>
      </c>
      <c r="S926" s="2">
        <v>12</v>
      </c>
      <c r="T926" s="2">
        <v>26.1</v>
      </c>
      <c r="U926" s="2">
        <v>34</v>
      </c>
      <c r="V926" s="2">
        <v>73.900000000000006</v>
      </c>
      <c r="AB926" s="2">
        <v>12</v>
      </c>
      <c r="AD926" t="s">
        <v>1086</v>
      </c>
      <c r="AE926" t="s">
        <v>1086</v>
      </c>
      <c r="AZ926" t="s">
        <v>1086</v>
      </c>
      <c r="BA926" t="s">
        <v>1086</v>
      </c>
      <c r="BU926" s="2">
        <v>46</v>
      </c>
      <c r="BV926" t="s">
        <v>1086</v>
      </c>
      <c r="BW926" t="s">
        <v>1086</v>
      </c>
      <c r="BX926" s="2">
        <v>46</v>
      </c>
      <c r="BY926" s="2">
        <v>100</v>
      </c>
      <c r="BZ926" s="2">
        <v>100</v>
      </c>
      <c r="CG926" s="2">
        <v>12</v>
      </c>
      <c r="CH926" s="2">
        <v>26.1</v>
      </c>
      <c r="CI926" s="2">
        <v>34</v>
      </c>
      <c r="CJ926" s="2">
        <v>73.900000000000006</v>
      </c>
      <c r="CP926" s="2">
        <v>12</v>
      </c>
      <c r="CQ926" s="2">
        <v>12</v>
      </c>
      <c r="CR926" t="s">
        <v>1086</v>
      </c>
      <c r="CS926" t="s">
        <v>1086</v>
      </c>
      <c r="CT926" s="2">
        <v>12</v>
      </c>
      <c r="CU926" s="2">
        <v>100</v>
      </c>
      <c r="CV926" s="2">
        <v>100</v>
      </c>
      <c r="DC926" s="2">
        <v>3</v>
      </c>
      <c r="DD926" s="2">
        <v>25</v>
      </c>
      <c r="DE926" s="2">
        <v>9</v>
      </c>
      <c r="DF926" s="2">
        <v>75</v>
      </c>
      <c r="DN926" t="s">
        <v>1086</v>
      </c>
      <c r="DO926" t="s">
        <v>1086</v>
      </c>
      <c r="EJ926" t="s">
        <v>1086</v>
      </c>
      <c r="EK926" t="s">
        <v>1086</v>
      </c>
      <c r="FE926" s="2">
        <v>12</v>
      </c>
      <c r="FF926" t="s">
        <v>1086</v>
      </c>
      <c r="FG926" t="s">
        <v>1086</v>
      </c>
      <c r="FH926" s="2">
        <v>12</v>
      </c>
      <c r="FI926" s="2">
        <v>100</v>
      </c>
      <c r="FJ926" s="2">
        <v>100</v>
      </c>
      <c r="FQ926" s="2">
        <v>3</v>
      </c>
      <c r="FR926" s="2">
        <v>25</v>
      </c>
      <c r="FS926" s="2">
        <v>9</v>
      </c>
      <c r="FT926" s="2">
        <v>75</v>
      </c>
      <c r="GB926" t="s">
        <v>1086</v>
      </c>
      <c r="GC926" t="s">
        <v>1086</v>
      </c>
    </row>
    <row r="927" spans="1:204" ht="12.75" customHeight="1" x14ac:dyDescent="0.2">
      <c r="A927" s="2">
        <v>4549</v>
      </c>
      <c r="B927" s="21">
        <f t="shared" si="70"/>
        <v>3.3450000000000002</v>
      </c>
      <c r="C927" s="23">
        <f t="shared" si="71"/>
        <v>3.3450000000000002</v>
      </c>
      <c r="D927" s="15">
        <f t="shared" si="72"/>
        <v>0</v>
      </c>
      <c r="E927" s="15">
        <f t="shared" si="73"/>
        <v>0</v>
      </c>
      <c r="F927" s="15">
        <f t="shared" si="74"/>
        <v>0</v>
      </c>
      <c r="G927" s="17">
        <v>29</v>
      </c>
      <c r="H927" t="s">
        <v>1086</v>
      </c>
      <c r="I927" t="s">
        <v>1086</v>
      </c>
      <c r="J927" s="2">
        <v>27</v>
      </c>
      <c r="K927" s="2">
        <v>93.1</v>
      </c>
      <c r="L927" s="2">
        <v>93.1</v>
      </c>
      <c r="O927" s="2">
        <v>2</v>
      </c>
      <c r="P927" s="2">
        <v>6.9</v>
      </c>
      <c r="S927" s="2">
        <v>15</v>
      </c>
      <c r="T927" s="2">
        <v>51.7</v>
      </c>
      <c r="U927" s="2">
        <v>12</v>
      </c>
      <c r="V927" s="2">
        <v>41.4</v>
      </c>
      <c r="Y927" s="2">
        <v>2</v>
      </c>
      <c r="Z927" s="2">
        <v>6.9</v>
      </c>
      <c r="AB927" s="2">
        <v>1</v>
      </c>
      <c r="AD927" t="s">
        <v>1086</v>
      </c>
      <c r="AE927" t="s">
        <v>1086</v>
      </c>
      <c r="AZ927" t="s">
        <v>1086</v>
      </c>
      <c r="BA927" t="s">
        <v>1086</v>
      </c>
      <c r="BU927" s="2">
        <v>29</v>
      </c>
      <c r="BV927" t="s">
        <v>1086</v>
      </c>
      <c r="BW927" t="s">
        <v>1086</v>
      </c>
      <c r="BX927" s="2">
        <v>27</v>
      </c>
      <c r="BY927" s="2">
        <v>93.1</v>
      </c>
      <c r="BZ927" s="2">
        <v>93.1</v>
      </c>
      <c r="CC927" s="2">
        <v>2</v>
      </c>
      <c r="CD927" s="2">
        <v>6.9</v>
      </c>
      <c r="CG927" s="2">
        <v>15</v>
      </c>
      <c r="CH927" s="2">
        <v>51.7</v>
      </c>
      <c r="CI927" s="2">
        <v>12</v>
      </c>
      <c r="CJ927" s="2">
        <v>41.4</v>
      </c>
      <c r="CM927" s="2">
        <v>2</v>
      </c>
      <c r="CN927" s="2">
        <v>6.9</v>
      </c>
      <c r="CP927" s="2">
        <v>1</v>
      </c>
      <c r="CQ927" s="2">
        <v>1</v>
      </c>
      <c r="CR927" t="s">
        <v>1086</v>
      </c>
      <c r="CS927" t="s">
        <v>1086</v>
      </c>
      <c r="DN927" t="s">
        <v>1086</v>
      </c>
      <c r="DO927" t="s">
        <v>1086</v>
      </c>
      <c r="EJ927" t="s">
        <v>1086</v>
      </c>
      <c r="EK927" t="s">
        <v>1086</v>
      </c>
      <c r="FE927" s="2">
        <v>1</v>
      </c>
      <c r="FF927" t="s">
        <v>1086</v>
      </c>
      <c r="FG927" t="s">
        <v>1086</v>
      </c>
      <c r="GB927" t="s">
        <v>1086</v>
      </c>
      <c r="GC927" t="s">
        <v>1086</v>
      </c>
    </row>
    <row r="928" spans="1:204" ht="12.75" customHeight="1" x14ac:dyDescent="0.2">
      <c r="A928" s="2">
        <v>4550</v>
      </c>
      <c r="B928" s="21">
        <f t="shared" si="70"/>
        <v>2.347</v>
      </c>
      <c r="C928" s="23">
        <f t="shared" si="71"/>
        <v>2.347</v>
      </c>
      <c r="D928" s="15">
        <f t="shared" si="72"/>
        <v>3.95</v>
      </c>
      <c r="E928" s="15">
        <f t="shared" si="73"/>
        <v>3.95</v>
      </c>
      <c r="F928" s="15">
        <f t="shared" si="74"/>
        <v>0</v>
      </c>
      <c r="G928" s="17">
        <v>101</v>
      </c>
      <c r="H928" t="s">
        <v>1086</v>
      </c>
      <c r="I928" t="s">
        <v>1086</v>
      </c>
      <c r="J928" s="2">
        <v>44</v>
      </c>
      <c r="K928" s="2">
        <v>43.6</v>
      </c>
      <c r="L928" s="2">
        <v>43.6</v>
      </c>
      <c r="M928" s="2">
        <v>21</v>
      </c>
      <c r="N928" s="2">
        <v>20.8</v>
      </c>
      <c r="O928" s="2">
        <v>36</v>
      </c>
      <c r="P928" s="2">
        <v>35.6</v>
      </c>
      <c r="S928" s="2">
        <v>32</v>
      </c>
      <c r="T928" s="2">
        <v>31.7</v>
      </c>
      <c r="U928" s="2">
        <v>12</v>
      </c>
      <c r="V928" s="2">
        <v>11.9</v>
      </c>
      <c r="Y928" s="2">
        <v>57</v>
      </c>
      <c r="Z928" s="2">
        <v>56.4</v>
      </c>
      <c r="AB928" s="2">
        <v>23</v>
      </c>
      <c r="AD928" t="s">
        <v>1086</v>
      </c>
      <c r="AE928" t="s">
        <v>1086</v>
      </c>
      <c r="AZ928" t="s">
        <v>1086</v>
      </c>
      <c r="BA928" t="s">
        <v>1086</v>
      </c>
      <c r="BU928" s="2">
        <v>101</v>
      </c>
      <c r="BV928" t="s">
        <v>1086</v>
      </c>
      <c r="BW928" t="s">
        <v>1086</v>
      </c>
      <c r="BX928" s="2">
        <v>44</v>
      </c>
      <c r="BY928" s="2">
        <v>43.6</v>
      </c>
      <c r="BZ928" s="2">
        <v>43.6</v>
      </c>
      <c r="CA928" s="2">
        <v>21</v>
      </c>
      <c r="CB928" s="2">
        <v>20.8</v>
      </c>
      <c r="CC928" s="2">
        <v>36</v>
      </c>
      <c r="CD928" s="2">
        <v>35.6</v>
      </c>
      <c r="CG928" s="2">
        <v>32</v>
      </c>
      <c r="CH928" s="2">
        <v>31.7</v>
      </c>
      <c r="CI928" s="2">
        <v>12</v>
      </c>
      <c r="CJ928" s="2">
        <v>11.9</v>
      </c>
      <c r="CM928" s="2">
        <v>57</v>
      </c>
      <c r="CN928" s="2">
        <v>56.4</v>
      </c>
      <c r="CP928" s="2">
        <v>23</v>
      </c>
      <c r="CQ928" s="2">
        <v>20</v>
      </c>
      <c r="CR928" t="s">
        <v>1086</v>
      </c>
      <c r="CS928" t="s">
        <v>1086</v>
      </c>
      <c r="CT928" s="2">
        <v>20</v>
      </c>
      <c r="CU928" s="2">
        <v>100</v>
      </c>
      <c r="CV928" s="2">
        <v>100</v>
      </c>
      <c r="DC928" s="2">
        <v>1</v>
      </c>
      <c r="DD928" s="2">
        <v>5</v>
      </c>
      <c r="DE928" s="2">
        <v>19</v>
      </c>
      <c r="DF928" s="2">
        <v>95</v>
      </c>
      <c r="DN928" t="s">
        <v>1086</v>
      </c>
      <c r="DO928" t="s">
        <v>1086</v>
      </c>
      <c r="EJ928" t="s">
        <v>1086</v>
      </c>
      <c r="EK928" t="s">
        <v>1086</v>
      </c>
      <c r="FE928" s="2">
        <v>20</v>
      </c>
      <c r="FF928" t="s">
        <v>1086</v>
      </c>
      <c r="FG928" t="s">
        <v>1086</v>
      </c>
      <c r="FH928" s="2">
        <v>20</v>
      </c>
      <c r="FI928" s="2">
        <v>100</v>
      </c>
      <c r="FJ928" s="2">
        <v>100</v>
      </c>
      <c r="FQ928" s="2">
        <v>1</v>
      </c>
      <c r="FR928" s="2">
        <v>5</v>
      </c>
      <c r="FS928" s="2">
        <v>19</v>
      </c>
      <c r="FT928" s="2">
        <v>95</v>
      </c>
      <c r="GB928" t="s">
        <v>1086</v>
      </c>
      <c r="GC928" t="s">
        <v>1086</v>
      </c>
    </row>
    <row r="929" spans="1:204" ht="12.75" customHeight="1" x14ac:dyDescent="0.2">
      <c r="A929" s="2">
        <v>4554</v>
      </c>
      <c r="B929" s="21">
        <f t="shared" si="70"/>
        <v>3.7330000000000001</v>
      </c>
      <c r="C929" s="23">
        <f t="shared" si="71"/>
        <v>3.7330000000000001</v>
      </c>
      <c r="D929" s="15">
        <f t="shared" si="72"/>
        <v>0</v>
      </c>
      <c r="E929" s="15">
        <f t="shared" si="73"/>
        <v>0</v>
      </c>
      <c r="F929" s="15">
        <f t="shared" si="74"/>
        <v>0</v>
      </c>
      <c r="G929" s="17">
        <v>60</v>
      </c>
      <c r="H929" t="s">
        <v>1086</v>
      </c>
      <c r="I929" t="s">
        <v>1086</v>
      </c>
      <c r="J929" s="2">
        <v>59</v>
      </c>
      <c r="K929" s="2">
        <v>98.3</v>
      </c>
      <c r="L929" s="2">
        <v>98.3</v>
      </c>
      <c r="O929" s="2">
        <v>1</v>
      </c>
      <c r="P929" s="2">
        <v>1.7</v>
      </c>
      <c r="S929" s="2">
        <v>14</v>
      </c>
      <c r="T929" s="2">
        <v>23.3</v>
      </c>
      <c r="U929" s="2">
        <v>45</v>
      </c>
      <c r="V929" s="2">
        <v>75</v>
      </c>
      <c r="Y929" s="2">
        <v>1</v>
      </c>
      <c r="Z929" s="2">
        <v>1.7</v>
      </c>
      <c r="AB929" s="2">
        <v>2</v>
      </c>
      <c r="AD929" t="s">
        <v>1086</v>
      </c>
      <c r="AE929" t="s">
        <v>1086</v>
      </c>
      <c r="AZ929" t="s">
        <v>1086</v>
      </c>
      <c r="BA929" t="s">
        <v>1086</v>
      </c>
      <c r="BU929" s="2">
        <v>60</v>
      </c>
      <c r="BV929" t="s">
        <v>1086</v>
      </c>
      <c r="BW929" t="s">
        <v>1086</v>
      </c>
      <c r="BX929" s="2">
        <v>59</v>
      </c>
      <c r="BY929" s="2">
        <v>98.3</v>
      </c>
      <c r="BZ929" s="2">
        <v>98.3</v>
      </c>
      <c r="CC929" s="2">
        <v>1</v>
      </c>
      <c r="CD929" s="2">
        <v>1.7</v>
      </c>
      <c r="CG929" s="2">
        <v>14</v>
      </c>
      <c r="CH929" s="2">
        <v>23.3</v>
      </c>
      <c r="CI929" s="2">
        <v>45</v>
      </c>
      <c r="CJ929" s="2">
        <v>75</v>
      </c>
      <c r="CM929" s="2">
        <v>1</v>
      </c>
      <c r="CN929" s="2">
        <v>1.7</v>
      </c>
      <c r="CP929" s="2">
        <v>2</v>
      </c>
      <c r="CR929" t="s">
        <v>1086</v>
      </c>
      <c r="CS929" t="s">
        <v>1086</v>
      </c>
      <c r="DN929" t="s">
        <v>1086</v>
      </c>
      <c r="DO929" t="s">
        <v>1086</v>
      </c>
      <c r="EJ929" t="s">
        <v>1086</v>
      </c>
      <c r="EK929" t="s">
        <v>1086</v>
      </c>
      <c r="FF929" t="s">
        <v>1086</v>
      </c>
      <c r="FG929" t="s">
        <v>1086</v>
      </c>
      <c r="GB929" t="s">
        <v>1086</v>
      </c>
      <c r="GC929" t="s">
        <v>1086</v>
      </c>
    </row>
    <row r="930" spans="1:204" ht="12.75" customHeight="1" x14ac:dyDescent="0.2">
      <c r="A930" s="2">
        <v>4556</v>
      </c>
      <c r="B930" s="21">
        <f t="shared" si="70"/>
        <v>2.9289999999999998</v>
      </c>
      <c r="C930" s="23">
        <f t="shared" si="71"/>
        <v>2.9289999999999998</v>
      </c>
      <c r="D930" s="15">
        <f t="shared" si="72"/>
        <v>3.7210000000000001</v>
      </c>
      <c r="E930" s="15">
        <f t="shared" si="73"/>
        <v>3.7210000000000001</v>
      </c>
      <c r="F930" s="15">
        <f t="shared" si="74"/>
        <v>3.8849999999999998</v>
      </c>
      <c r="G930" s="17">
        <v>435</v>
      </c>
      <c r="H930" t="s">
        <v>1086</v>
      </c>
      <c r="I930" t="s">
        <v>1086</v>
      </c>
      <c r="J930" s="2">
        <v>312</v>
      </c>
      <c r="K930" s="2">
        <v>71.7</v>
      </c>
      <c r="L930" s="2">
        <v>71.7</v>
      </c>
      <c r="M930" s="2">
        <v>52</v>
      </c>
      <c r="N930" s="2">
        <v>12</v>
      </c>
      <c r="O930" s="2">
        <v>71</v>
      </c>
      <c r="P930" s="2">
        <v>16.3</v>
      </c>
      <c r="S930" s="2">
        <v>169</v>
      </c>
      <c r="T930" s="2">
        <v>38.9</v>
      </c>
      <c r="U930" s="2">
        <v>143</v>
      </c>
      <c r="V930" s="2">
        <v>32.9</v>
      </c>
      <c r="Y930" s="2">
        <v>123</v>
      </c>
      <c r="Z930" s="2">
        <v>28.3</v>
      </c>
      <c r="AB930" s="2">
        <v>477</v>
      </c>
      <c r="AD930" t="s">
        <v>1086</v>
      </c>
      <c r="AE930" t="s">
        <v>1086</v>
      </c>
      <c r="AZ930" t="s">
        <v>1086</v>
      </c>
      <c r="BA930" t="s">
        <v>1086</v>
      </c>
      <c r="BU930" s="2">
        <v>435</v>
      </c>
      <c r="BV930" t="s">
        <v>1086</v>
      </c>
      <c r="BW930" t="s">
        <v>1086</v>
      </c>
      <c r="BX930" s="2">
        <v>312</v>
      </c>
      <c r="BY930" s="2">
        <v>71.7</v>
      </c>
      <c r="BZ930" s="2">
        <v>71.7</v>
      </c>
      <c r="CA930" s="2">
        <v>52</v>
      </c>
      <c r="CB930" s="2">
        <v>12</v>
      </c>
      <c r="CC930" s="2">
        <v>71</v>
      </c>
      <c r="CD930" s="2">
        <v>16.3</v>
      </c>
      <c r="CG930" s="2">
        <v>169</v>
      </c>
      <c r="CH930" s="2">
        <v>38.9</v>
      </c>
      <c r="CI930" s="2">
        <v>143</v>
      </c>
      <c r="CJ930" s="2">
        <v>32.9</v>
      </c>
      <c r="CM930" s="2">
        <v>123</v>
      </c>
      <c r="CN930" s="2">
        <v>28.3</v>
      </c>
      <c r="CP930" s="2">
        <v>477</v>
      </c>
      <c r="CQ930" s="2">
        <v>326</v>
      </c>
      <c r="CR930" t="s">
        <v>1086</v>
      </c>
      <c r="CS930" t="s">
        <v>1086</v>
      </c>
      <c r="CT930" s="2">
        <v>320</v>
      </c>
      <c r="CU930" s="2">
        <v>98.2</v>
      </c>
      <c r="CV930" s="2">
        <v>98.2</v>
      </c>
      <c r="CY930" s="2">
        <v>6</v>
      </c>
      <c r="CZ930" s="2">
        <v>1.8</v>
      </c>
      <c r="DC930" s="2">
        <v>78</v>
      </c>
      <c r="DD930" s="2">
        <v>23.9</v>
      </c>
      <c r="DE930" s="2">
        <v>242</v>
      </c>
      <c r="DF930" s="2">
        <v>74.2</v>
      </c>
      <c r="DI930" s="2">
        <v>6</v>
      </c>
      <c r="DJ930" s="2">
        <v>1.8</v>
      </c>
      <c r="DL930" s="2">
        <v>107</v>
      </c>
      <c r="DN930" t="s">
        <v>1086</v>
      </c>
      <c r="DO930" t="s">
        <v>1086</v>
      </c>
      <c r="EJ930" t="s">
        <v>1086</v>
      </c>
      <c r="EK930" t="s">
        <v>1086</v>
      </c>
      <c r="FE930" s="2">
        <v>326</v>
      </c>
      <c r="FF930" t="s">
        <v>1086</v>
      </c>
      <c r="FG930" t="s">
        <v>1086</v>
      </c>
      <c r="FH930" s="2">
        <v>320</v>
      </c>
      <c r="FI930" s="2">
        <v>98.2</v>
      </c>
      <c r="FJ930" s="2">
        <v>98.2</v>
      </c>
      <c r="FM930" s="2">
        <v>6</v>
      </c>
      <c r="FN930" s="2">
        <v>1.8</v>
      </c>
      <c r="FQ930" s="2">
        <v>78</v>
      </c>
      <c r="FR930" s="2">
        <v>23.9</v>
      </c>
      <c r="FS930" s="2">
        <v>242</v>
      </c>
      <c r="FT930" s="2">
        <v>74.2</v>
      </c>
      <c r="FW930" s="2">
        <v>6</v>
      </c>
      <c r="FX930" s="2">
        <v>1.8</v>
      </c>
      <c r="FZ930" s="2">
        <v>107</v>
      </c>
      <c r="GA930" s="2">
        <v>69</v>
      </c>
      <c r="GB930" t="s">
        <v>1086</v>
      </c>
      <c r="GC930" t="s">
        <v>1086</v>
      </c>
      <c r="GD930" s="2">
        <v>68</v>
      </c>
      <c r="GE930" s="2">
        <v>98.6</v>
      </c>
      <c r="GF930" s="2">
        <v>98.6</v>
      </c>
      <c r="GI930" s="2">
        <v>1</v>
      </c>
      <c r="GJ930" s="2">
        <v>1.4</v>
      </c>
      <c r="GM930" s="2">
        <v>6</v>
      </c>
      <c r="GN930" s="2">
        <v>8.6999999999999993</v>
      </c>
      <c r="GO930" s="2">
        <v>62</v>
      </c>
      <c r="GP930" s="2">
        <v>89.9</v>
      </c>
      <c r="GS930" s="2">
        <v>1</v>
      </c>
      <c r="GT930" s="2">
        <v>1.4</v>
      </c>
    </row>
    <row r="931" spans="1:204" ht="12.75" customHeight="1" x14ac:dyDescent="0.2">
      <c r="A931" s="2">
        <v>4558</v>
      </c>
      <c r="B931" s="21">
        <f t="shared" si="70"/>
        <v>4</v>
      </c>
      <c r="C931" s="23">
        <f t="shared" si="71"/>
        <v>4</v>
      </c>
      <c r="D931" s="15">
        <f t="shared" si="72"/>
        <v>0</v>
      </c>
      <c r="E931" s="15">
        <f t="shared" si="73"/>
        <v>0</v>
      </c>
      <c r="F931" s="15">
        <f t="shared" si="74"/>
        <v>0</v>
      </c>
      <c r="G931" s="17">
        <v>10</v>
      </c>
      <c r="H931" t="s">
        <v>1086</v>
      </c>
      <c r="I931" t="s">
        <v>1086</v>
      </c>
      <c r="J931" s="2">
        <v>10</v>
      </c>
      <c r="K931" s="2">
        <v>100</v>
      </c>
      <c r="L931" s="2">
        <v>100</v>
      </c>
      <c r="U931" s="2">
        <v>10</v>
      </c>
      <c r="V931" s="2">
        <v>100</v>
      </c>
      <c r="AD931" t="s">
        <v>1086</v>
      </c>
      <c r="AE931" t="s">
        <v>1086</v>
      </c>
      <c r="AZ931" t="s">
        <v>1086</v>
      </c>
      <c r="BA931" t="s">
        <v>1086</v>
      </c>
      <c r="BU931" s="2">
        <v>10</v>
      </c>
      <c r="BV931" t="s">
        <v>1086</v>
      </c>
      <c r="BW931" t="s">
        <v>1086</v>
      </c>
      <c r="BX931" s="2">
        <v>10</v>
      </c>
      <c r="BY931" s="2">
        <v>100</v>
      </c>
      <c r="BZ931" s="2">
        <v>100</v>
      </c>
      <c r="CI931" s="2">
        <v>10</v>
      </c>
      <c r="CJ931" s="2">
        <v>100</v>
      </c>
      <c r="CR931" t="s">
        <v>1086</v>
      </c>
      <c r="CS931" t="s">
        <v>1086</v>
      </c>
      <c r="DN931" t="s">
        <v>1086</v>
      </c>
      <c r="DO931" t="s">
        <v>1086</v>
      </c>
      <c r="EJ931" t="s">
        <v>1086</v>
      </c>
      <c r="EK931" t="s">
        <v>1086</v>
      </c>
      <c r="FF931" t="s">
        <v>1086</v>
      </c>
      <c r="FG931" t="s">
        <v>1086</v>
      </c>
      <c r="GA931" s="2">
        <v>1</v>
      </c>
      <c r="GB931" t="s">
        <v>1086</v>
      </c>
      <c r="GC931" t="s">
        <v>1086</v>
      </c>
    </row>
    <row r="932" spans="1:204" ht="12.75" customHeight="1" x14ac:dyDescent="0.2">
      <c r="A932" s="2">
        <v>4559</v>
      </c>
      <c r="B932" s="21">
        <f t="shared" si="70"/>
        <v>1.8440000000000001</v>
      </c>
      <c r="C932" s="23">
        <f t="shared" si="71"/>
        <v>1.8440000000000001</v>
      </c>
      <c r="D932" s="15">
        <f t="shared" si="72"/>
        <v>2.7429999999999994</v>
      </c>
      <c r="E932" s="15">
        <f t="shared" si="73"/>
        <v>2.7429999999999994</v>
      </c>
      <c r="F932" s="15">
        <f t="shared" si="74"/>
        <v>2.7149999999999999</v>
      </c>
      <c r="G932" s="17">
        <v>139</v>
      </c>
      <c r="H932" t="s">
        <v>1086</v>
      </c>
      <c r="I932" t="s">
        <v>1086</v>
      </c>
      <c r="J932" s="2">
        <v>34</v>
      </c>
      <c r="K932" s="2">
        <v>24.3</v>
      </c>
      <c r="L932" s="2">
        <v>24.5</v>
      </c>
      <c r="M932" s="2">
        <v>54</v>
      </c>
      <c r="N932" s="2">
        <v>38.6</v>
      </c>
      <c r="O932" s="2">
        <v>51</v>
      </c>
      <c r="P932" s="2">
        <v>36.4</v>
      </c>
      <c r="Q932" s="2">
        <v>2</v>
      </c>
      <c r="R932" s="2">
        <v>1.4</v>
      </c>
      <c r="S932" s="2">
        <v>26</v>
      </c>
      <c r="T932" s="2">
        <v>18.600000000000001</v>
      </c>
      <c r="U932" s="2">
        <v>6</v>
      </c>
      <c r="V932" s="2">
        <v>4.3</v>
      </c>
      <c r="W932" s="2">
        <v>1</v>
      </c>
      <c r="X932" s="2">
        <v>0.7</v>
      </c>
      <c r="Y932" s="2">
        <v>106</v>
      </c>
      <c r="Z932" s="2">
        <v>75.7</v>
      </c>
      <c r="AB932" s="2">
        <v>151</v>
      </c>
      <c r="AD932" t="s">
        <v>1086</v>
      </c>
      <c r="AE932" t="s">
        <v>1086</v>
      </c>
      <c r="AZ932" t="s">
        <v>1086</v>
      </c>
      <c r="BA932" t="s">
        <v>1086</v>
      </c>
      <c r="BU932" s="2">
        <v>139</v>
      </c>
      <c r="BV932" t="s">
        <v>1086</v>
      </c>
      <c r="BW932" t="s">
        <v>1086</v>
      </c>
      <c r="BX932" s="2">
        <v>34</v>
      </c>
      <c r="BY932" s="2">
        <v>24.3</v>
      </c>
      <c r="BZ932" s="2">
        <v>24.5</v>
      </c>
      <c r="CA932" s="2">
        <v>54</v>
      </c>
      <c r="CB932" s="2">
        <v>38.6</v>
      </c>
      <c r="CC932" s="2">
        <v>51</v>
      </c>
      <c r="CD932" s="2">
        <v>36.4</v>
      </c>
      <c r="CE932" s="2">
        <v>2</v>
      </c>
      <c r="CF932" s="2">
        <v>1.4</v>
      </c>
      <c r="CG932" s="2">
        <v>26</v>
      </c>
      <c r="CH932" s="2">
        <v>18.600000000000001</v>
      </c>
      <c r="CI932" s="2">
        <v>6</v>
      </c>
      <c r="CJ932" s="2">
        <v>4.3</v>
      </c>
      <c r="CK932" s="2">
        <v>1</v>
      </c>
      <c r="CL932" s="2">
        <v>0.7</v>
      </c>
      <c r="CM932" s="2">
        <v>106</v>
      </c>
      <c r="CN932" s="2">
        <v>75.7</v>
      </c>
      <c r="CP932" s="2">
        <v>151</v>
      </c>
      <c r="CQ932" s="2">
        <v>74</v>
      </c>
      <c r="CR932" t="s">
        <v>1086</v>
      </c>
      <c r="CS932" t="s">
        <v>1086</v>
      </c>
      <c r="CT932" s="2">
        <v>49</v>
      </c>
      <c r="CU932" s="2">
        <v>66.2</v>
      </c>
      <c r="CV932" s="2">
        <v>66.2</v>
      </c>
      <c r="CW932" s="2">
        <v>15</v>
      </c>
      <c r="CX932" s="2">
        <v>20.3</v>
      </c>
      <c r="CY932" s="2">
        <v>10</v>
      </c>
      <c r="CZ932" s="2">
        <v>13.5</v>
      </c>
      <c r="DC932" s="2">
        <v>28</v>
      </c>
      <c r="DD932" s="2">
        <v>37.799999999999997</v>
      </c>
      <c r="DE932" s="2">
        <v>21</v>
      </c>
      <c r="DF932" s="2">
        <v>28.4</v>
      </c>
      <c r="DI932" s="2">
        <v>25</v>
      </c>
      <c r="DJ932" s="2">
        <v>33.799999999999997</v>
      </c>
      <c r="DL932" s="2">
        <v>81</v>
      </c>
      <c r="DN932" t="s">
        <v>1086</v>
      </c>
      <c r="DO932" t="s">
        <v>1086</v>
      </c>
      <c r="EJ932" t="s">
        <v>1086</v>
      </c>
      <c r="EK932" t="s">
        <v>1086</v>
      </c>
      <c r="FE932" s="2">
        <v>74</v>
      </c>
      <c r="FF932" t="s">
        <v>1086</v>
      </c>
      <c r="FG932" t="s">
        <v>1086</v>
      </c>
      <c r="FH932" s="2">
        <v>49</v>
      </c>
      <c r="FI932" s="2">
        <v>66.2</v>
      </c>
      <c r="FJ932" s="2">
        <v>66.2</v>
      </c>
      <c r="FK932" s="2">
        <v>15</v>
      </c>
      <c r="FL932" s="2">
        <v>20.3</v>
      </c>
      <c r="FM932" s="2">
        <v>10</v>
      </c>
      <c r="FN932" s="2">
        <v>13.5</v>
      </c>
      <c r="FQ932" s="2">
        <v>28</v>
      </c>
      <c r="FR932" s="2">
        <v>37.799999999999997</v>
      </c>
      <c r="FS932" s="2">
        <v>21</v>
      </c>
      <c r="FT932" s="2">
        <v>28.4</v>
      </c>
      <c r="FW932" s="2">
        <v>25</v>
      </c>
      <c r="FX932" s="2">
        <v>33.799999999999997</v>
      </c>
      <c r="FZ932" s="2">
        <v>81</v>
      </c>
      <c r="GA932" s="2">
        <v>116</v>
      </c>
      <c r="GB932" t="s">
        <v>1086</v>
      </c>
      <c r="GC932" t="s">
        <v>1086</v>
      </c>
      <c r="GD932" s="2">
        <v>78</v>
      </c>
      <c r="GE932" s="2">
        <v>67.2</v>
      </c>
      <c r="GF932" s="2">
        <v>67.2</v>
      </c>
      <c r="GG932" s="2">
        <v>18</v>
      </c>
      <c r="GH932" s="2">
        <v>15.5</v>
      </c>
      <c r="GI932" s="2">
        <v>20</v>
      </c>
      <c r="GJ932" s="2">
        <v>17.2</v>
      </c>
      <c r="GK932" s="2">
        <v>4</v>
      </c>
      <c r="GL932" s="2">
        <v>3.4</v>
      </c>
      <c r="GM932" s="2">
        <v>39</v>
      </c>
      <c r="GN932" s="2">
        <v>33.6</v>
      </c>
      <c r="GO932" s="2">
        <v>35</v>
      </c>
      <c r="GP932" s="2">
        <v>30.2</v>
      </c>
      <c r="GS932" s="2">
        <v>38</v>
      </c>
      <c r="GT932" s="2">
        <v>32.799999999999997</v>
      </c>
      <c r="GV932" s="2">
        <v>62</v>
      </c>
    </row>
    <row r="933" spans="1:204" ht="12.75" customHeight="1" x14ac:dyDescent="0.2">
      <c r="A933" s="2">
        <v>4561</v>
      </c>
      <c r="B933" s="21">
        <f t="shared" si="70"/>
        <v>0</v>
      </c>
      <c r="C933" s="23">
        <f t="shared" si="71"/>
        <v>3.9170000000000003</v>
      </c>
      <c r="D933" s="15">
        <f t="shared" si="72"/>
        <v>0</v>
      </c>
      <c r="E933" s="15">
        <f t="shared" si="73"/>
        <v>3.9309999999999996</v>
      </c>
      <c r="F933" s="15">
        <f t="shared" si="74"/>
        <v>0</v>
      </c>
      <c r="H933" t="s">
        <v>1086</v>
      </c>
      <c r="I933" t="s">
        <v>1086</v>
      </c>
      <c r="AB933" s="2">
        <v>28</v>
      </c>
      <c r="AC933" s="2">
        <v>209</v>
      </c>
      <c r="AD933" t="s">
        <v>1086</v>
      </c>
      <c r="AE933" t="s">
        <v>1086</v>
      </c>
      <c r="AF933" s="2">
        <v>208</v>
      </c>
      <c r="AG933" s="2">
        <v>99.5</v>
      </c>
      <c r="AH933" s="2">
        <v>99.5</v>
      </c>
      <c r="AK933" s="2">
        <v>1</v>
      </c>
      <c r="AL933" s="2">
        <v>0.5</v>
      </c>
      <c r="AO933" s="2">
        <v>16</v>
      </c>
      <c r="AP933" s="2">
        <v>7.7</v>
      </c>
      <c r="AQ933" s="2">
        <v>192</v>
      </c>
      <c r="AR933" s="2">
        <v>91.9</v>
      </c>
      <c r="AU933" s="2">
        <v>1</v>
      </c>
      <c r="AV933" s="2">
        <v>0.5</v>
      </c>
      <c r="AX933" s="2">
        <v>30</v>
      </c>
      <c r="AZ933" t="s">
        <v>1086</v>
      </c>
      <c r="BA933" t="s">
        <v>1086</v>
      </c>
      <c r="BU933" s="2">
        <v>209</v>
      </c>
      <c r="BV933" t="s">
        <v>1086</v>
      </c>
      <c r="BW933" t="s">
        <v>1086</v>
      </c>
      <c r="BX933" s="2">
        <v>208</v>
      </c>
      <c r="BY933" s="2">
        <v>99.5</v>
      </c>
      <c r="BZ933" s="2">
        <v>99.5</v>
      </c>
      <c r="CC933" s="2">
        <v>1</v>
      </c>
      <c r="CD933" s="2">
        <v>0.5</v>
      </c>
      <c r="CG933" s="2">
        <v>16</v>
      </c>
      <c r="CH933" s="2">
        <v>7.7</v>
      </c>
      <c r="CI933" s="2">
        <v>192</v>
      </c>
      <c r="CJ933" s="2">
        <v>91.9</v>
      </c>
      <c r="CM933" s="2">
        <v>1</v>
      </c>
      <c r="CN933" s="2">
        <v>0.5</v>
      </c>
      <c r="CP933" s="2">
        <v>58</v>
      </c>
      <c r="CR933" t="s">
        <v>1086</v>
      </c>
      <c r="CS933" t="s">
        <v>1086</v>
      </c>
      <c r="DM933" s="2">
        <v>87</v>
      </c>
      <c r="DN933" t="s">
        <v>1086</v>
      </c>
      <c r="DO933" t="s">
        <v>1086</v>
      </c>
      <c r="DP933" s="2">
        <v>87</v>
      </c>
      <c r="DQ933" s="2">
        <v>100</v>
      </c>
      <c r="DR933" s="2">
        <v>100</v>
      </c>
      <c r="DY933" s="2">
        <v>6</v>
      </c>
      <c r="DZ933" s="2">
        <v>6.9</v>
      </c>
      <c r="EA933" s="2">
        <v>81</v>
      </c>
      <c r="EB933" s="2">
        <v>93.1</v>
      </c>
      <c r="EH933" s="2">
        <v>31</v>
      </c>
      <c r="EJ933" t="s">
        <v>1086</v>
      </c>
      <c r="EK933" t="s">
        <v>1086</v>
      </c>
      <c r="FE933" s="2">
        <v>87</v>
      </c>
      <c r="FF933" t="s">
        <v>1086</v>
      </c>
      <c r="FG933" t="s">
        <v>1086</v>
      </c>
      <c r="FH933" s="2">
        <v>87</v>
      </c>
      <c r="FI933" s="2">
        <v>100</v>
      </c>
      <c r="FJ933" s="2">
        <v>100</v>
      </c>
      <c r="FQ933" s="2">
        <v>6</v>
      </c>
      <c r="FR933" s="2">
        <v>6.9</v>
      </c>
      <c r="FS933" s="2">
        <v>81</v>
      </c>
      <c r="FT933" s="2">
        <v>93.1</v>
      </c>
      <c r="FZ933" s="2">
        <v>31</v>
      </c>
      <c r="GB933" t="s">
        <v>1086</v>
      </c>
      <c r="GC933" t="s">
        <v>1086</v>
      </c>
    </row>
    <row r="934" spans="1:204" ht="12.75" customHeight="1" x14ac:dyDescent="0.2">
      <c r="A934" s="2">
        <v>4564</v>
      </c>
      <c r="B934" s="21">
        <f t="shared" si="70"/>
        <v>3.8490000000000002</v>
      </c>
      <c r="C934" s="23">
        <f t="shared" si="71"/>
        <v>3.8490000000000002</v>
      </c>
      <c r="D934" s="15">
        <f t="shared" si="72"/>
        <v>0</v>
      </c>
      <c r="E934" s="15">
        <f t="shared" si="73"/>
        <v>0</v>
      </c>
      <c r="F934" s="15">
        <f t="shared" si="74"/>
        <v>0</v>
      </c>
      <c r="G934" s="17">
        <v>66</v>
      </c>
      <c r="H934" t="s">
        <v>1086</v>
      </c>
      <c r="I934" t="s">
        <v>1086</v>
      </c>
      <c r="J934" s="2">
        <v>65</v>
      </c>
      <c r="K934" s="2">
        <v>98.5</v>
      </c>
      <c r="L934" s="2">
        <v>98.5</v>
      </c>
      <c r="O934" s="2">
        <v>1</v>
      </c>
      <c r="P934" s="2">
        <v>1.5</v>
      </c>
      <c r="S934" s="2">
        <v>8</v>
      </c>
      <c r="T934" s="2">
        <v>12.1</v>
      </c>
      <c r="U934" s="2">
        <v>57</v>
      </c>
      <c r="V934" s="2">
        <v>86.4</v>
      </c>
      <c r="Y934" s="2">
        <v>1</v>
      </c>
      <c r="Z934" s="2">
        <v>1.5</v>
      </c>
      <c r="AD934" t="s">
        <v>1086</v>
      </c>
      <c r="AE934" t="s">
        <v>1086</v>
      </c>
      <c r="AZ934" t="s">
        <v>1086</v>
      </c>
      <c r="BA934" t="s">
        <v>1086</v>
      </c>
      <c r="BU934" s="2">
        <v>66</v>
      </c>
      <c r="BV934" t="s">
        <v>1086</v>
      </c>
      <c r="BW934" t="s">
        <v>1086</v>
      </c>
      <c r="BX934" s="2">
        <v>65</v>
      </c>
      <c r="BY934" s="2">
        <v>98.5</v>
      </c>
      <c r="BZ934" s="2">
        <v>98.5</v>
      </c>
      <c r="CC934" s="2">
        <v>1</v>
      </c>
      <c r="CD934" s="2">
        <v>1.5</v>
      </c>
      <c r="CG934" s="2">
        <v>8</v>
      </c>
      <c r="CH934" s="2">
        <v>12.1</v>
      </c>
      <c r="CI934" s="2">
        <v>57</v>
      </c>
      <c r="CJ934" s="2">
        <v>86.4</v>
      </c>
      <c r="CM934" s="2">
        <v>1</v>
      </c>
      <c r="CN934" s="2">
        <v>1.5</v>
      </c>
      <c r="CR934" t="s">
        <v>1086</v>
      </c>
      <c r="CS934" t="s">
        <v>1086</v>
      </c>
      <c r="DN934" t="s">
        <v>1086</v>
      </c>
      <c r="DO934" t="s">
        <v>1086</v>
      </c>
      <c r="EJ934" t="s">
        <v>1086</v>
      </c>
      <c r="EK934" t="s">
        <v>1086</v>
      </c>
      <c r="FF934" t="s">
        <v>1086</v>
      </c>
      <c r="FG934" t="s">
        <v>1086</v>
      </c>
      <c r="GB934" t="s">
        <v>1086</v>
      </c>
      <c r="GC934" t="s">
        <v>1086</v>
      </c>
    </row>
    <row r="935" spans="1:204" ht="12.75" customHeight="1" x14ac:dyDescent="0.2">
      <c r="A935" s="2">
        <v>4567</v>
      </c>
      <c r="B935" s="21">
        <f t="shared" si="70"/>
        <v>2.8939999999999997</v>
      </c>
      <c r="C935" s="23">
        <f t="shared" si="71"/>
        <v>2.8939999999999997</v>
      </c>
      <c r="D935" s="15">
        <f t="shared" si="72"/>
        <v>3.4239999999999999</v>
      </c>
      <c r="E935" s="15">
        <f t="shared" si="73"/>
        <v>3.4239999999999999</v>
      </c>
      <c r="F935" s="15">
        <f t="shared" si="74"/>
        <v>3.3259999999999996</v>
      </c>
      <c r="G935" s="17">
        <v>405</v>
      </c>
      <c r="H935" t="s">
        <v>1086</v>
      </c>
      <c r="I935" t="s">
        <v>1086</v>
      </c>
      <c r="J935" s="2">
        <v>306</v>
      </c>
      <c r="K935" s="2">
        <v>74.099999999999994</v>
      </c>
      <c r="L935" s="2">
        <v>75.599999999999994</v>
      </c>
      <c r="M935" s="2">
        <v>48</v>
      </c>
      <c r="N935" s="2">
        <v>11.6</v>
      </c>
      <c r="O935" s="2">
        <v>51</v>
      </c>
      <c r="P935" s="2">
        <v>12.3</v>
      </c>
      <c r="Q935" s="2">
        <v>9</v>
      </c>
      <c r="R935" s="2">
        <v>2.2000000000000002</v>
      </c>
      <c r="S935" s="2">
        <v>142</v>
      </c>
      <c r="T935" s="2">
        <v>34.4</v>
      </c>
      <c r="U935" s="2">
        <v>155</v>
      </c>
      <c r="V935" s="2">
        <v>37.5</v>
      </c>
      <c r="W935" s="2">
        <v>8</v>
      </c>
      <c r="X935" s="2">
        <v>1.9</v>
      </c>
      <c r="Y935" s="2">
        <v>107</v>
      </c>
      <c r="Z935" s="2">
        <v>25.9</v>
      </c>
      <c r="AA935" s="2">
        <v>2</v>
      </c>
      <c r="AB935" s="2">
        <v>980</v>
      </c>
      <c r="AD935" t="s">
        <v>1086</v>
      </c>
      <c r="AE935" t="s">
        <v>1086</v>
      </c>
      <c r="AX935" s="2">
        <v>15</v>
      </c>
      <c r="AZ935" t="s">
        <v>1086</v>
      </c>
      <c r="BA935" t="s">
        <v>1086</v>
      </c>
      <c r="BU935" s="2">
        <v>405</v>
      </c>
      <c r="BV935" t="s">
        <v>1086</v>
      </c>
      <c r="BW935" t="s">
        <v>1086</v>
      </c>
      <c r="BX935" s="2">
        <v>306</v>
      </c>
      <c r="BY935" s="2">
        <v>74.099999999999994</v>
      </c>
      <c r="BZ935" s="2">
        <v>75.599999999999994</v>
      </c>
      <c r="CA935" s="2">
        <v>48</v>
      </c>
      <c r="CB935" s="2">
        <v>11.6</v>
      </c>
      <c r="CC935" s="2">
        <v>51</v>
      </c>
      <c r="CD935" s="2">
        <v>12.3</v>
      </c>
      <c r="CE935" s="2">
        <v>9</v>
      </c>
      <c r="CF935" s="2">
        <v>2.2000000000000002</v>
      </c>
      <c r="CG935" s="2">
        <v>142</v>
      </c>
      <c r="CH935" s="2">
        <v>34.4</v>
      </c>
      <c r="CI935" s="2">
        <v>155</v>
      </c>
      <c r="CJ935" s="2">
        <v>37.5</v>
      </c>
      <c r="CK935" s="2">
        <v>8</v>
      </c>
      <c r="CL935" s="2">
        <v>1.9</v>
      </c>
      <c r="CM935" s="2">
        <v>107</v>
      </c>
      <c r="CN935" s="2">
        <v>25.9</v>
      </c>
      <c r="CO935" s="2">
        <v>2</v>
      </c>
      <c r="CP935" s="2">
        <v>995</v>
      </c>
      <c r="CQ935" s="2">
        <v>441</v>
      </c>
      <c r="CR935" t="s">
        <v>1086</v>
      </c>
      <c r="CS935" t="s">
        <v>1086</v>
      </c>
      <c r="CT935" s="2">
        <v>404</v>
      </c>
      <c r="CU935" s="2">
        <v>91.6</v>
      </c>
      <c r="CV935" s="2">
        <v>91.6</v>
      </c>
      <c r="CW935" s="2">
        <v>11</v>
      </c>
      <c r="CX935" s="2">
        <v>2.5</v>
      </c>
      <c r="CY935" s="2">
        <v>26</v>
      </c>
      <c r="CZ935" s="2">
        <v>5.9</v>
      </c>
      <c r="DA935" s="2">
        <v>4</v>
      </c>
      <c r="DB935" s="2">
        <v>0.9</v>
      </c>
      <c r="DC935" s="2">
        <v>153</v>
      </c>
      <c r="DD935" s="2">
        <v>34.700000000000003</v>
      </c>
      <c r="DE935" s="2">
        <v>247</v>
      </c>
      <c r="DF935" s="2">
        <v>56</v>
      </c>
      <c r="DI935" s="2">
        <v>37</v>
      </c>
      <c r="DJ935" s="2">
        <v>8.4</v>
      </c>
      <c r="DL935" s="2">
        <v>681</v>
      </c>
      <c r="DN935" t="s">
        <v>1086</v>
      </c>
      <c r="DO935" t="s">
        <v>1086</v>
      </c>
      <c r="EH935" s="2">
        <v>8</v>
      </c>
      <c r="EJ935" t="s">
        <v>1086</v>
      </c>
      <c r="EK935" t="s">
        <v>1086</v>
      </c>
      <c r="FE935" s="2">
        <v>441</v>
      </c>
      <c r="FF935" t="s">
        <v>1086</v>
      </c>
      <c r="FG935" t="s">
        <v>1086</v>
      </c>
      <c r="FH935" s="2">
        <v>404</v>
      </c>
      <c r="FI935" s="2">
        <v>91.6</v>
      </c>
      <c r="FJ935" s="2">
        <v>91.6</v>
      </c>
      <c r="FK935" s="2">
        <v>11</v>
      </c>
      <c r="FL935" s="2">
        <v>2.5</v>
      </c>
      <c r="FM935" s="2">
        <v>26</v>
      </c>
      <c r="FN935" s="2">
        <v>5.9</v>
      </c>
      <c r="FO935" s="2">
        <v>4</v>
      </c>
      <c r="FP935" s="2">
        <v>0.9</v>
      </c>
      <c r="FQ935" s="2">
        <v>153</v>
      </c>
      <c r="FR935" s="2">
        <v>34.700000000000003</v>
      </c>
      <c r="FS935" s="2">
        <v>247</v>
      </c>
      <c r="FT935" s="2">
        <v>56</v>
      </c>
      <c r="FW935" s="2">
        <v>37</v>
      </c>
      <c r="FX935" s="2">
        <v>8.4</v>
      </c>
      <c r="FZ935" s="2">
        <v>689</v>
      </c>
      <c r="GA935" s="2">
        <v>463</v>
      </c>
      <c r="GB935" t="s">
        <v>1086</v>
      </c>
      <c r="GC935" t="s">
        <v>1086</v>
      </c>
      <c r="GD935" s="2">
        <v>421</v>
      </c>
      <c r="GE935" s="2">
        <v>90</v>
      </c>
      <c r="GF935" s="2">
        <v>90.9</v>
      </c>
      <c r="GG935" s="2">
        <v>10</v>
      </c>
      <c r="GH935" s="2">
        <v>2.1</v>
      </c>
      <c r="GI935" s="2">
        <v>32</v>
      </c>
      <c r="GJ935" s="2">
        <v>6.8</v>
      </c>
      <c r="GK935" s="2">
        <v>20</v>
      </c>
      <c r="GL935" s="2">
        <v>4.3</v>
      </c>
      <c r="GM935" s="2">
        <v>121</v>
      </c>
      <c r="GN935" s="2">
        <v>25.9</v>
      </c>
      <c r="GO935" s="2">
        <v>280</v>
      </c>
      <c r="GP935" s="2">
        <v>59.8</v>
      </c>
      <c r="GQ935" s="2">
        <v>5</v>
      </c>
      <c r="GR935" s="2">
        <v>1.1000000000000001</v>
      </c>
      <c r="GS935" s="2">
        <v>47</v>
      </c>
      <c r="GT935" s="2">
        <v>10</v>
      </c>
      <c r="GU935" s="2">
        <v>6</v>
      </c>
      <c r="GV935" s="2">
        <v>342</v>
      </c>
    </row>
    <row r="936" spans="1:204" ht="12.75" customHeight="1" x14ac:dyDescent="0.2">
      <c r="A936" s="2">
        <v>4568</v>
      </c>
      <c r="B936" s="21">
        <f t="shared" si="70"/>
        <v>2.4969999999999999</v>
      </c>
      <c r="C936" s="23">
        <f t="shared" si="71"/>
        <v>2.4969999999999999</v>
      </c>
      <c r="D936" s="15">
        <f t="shared" si="72"/>
        <v>3.343</v>
      </c>
      <c r="E936" s="15">
        <f t="shared" si="73"/>
        <v>3.343</v>
      </c>
      <c r="F936" s="15">
        <f t="shared" si="74"/>
        <v>3.097</v>
      </c>
      <c r="G936" s="17">
        <v>161</v>
      </c>
      <c r="H936" t="s">
        <v>1086</v>
      </c>
      <c r="I936" t="s">
        <v>1086</v>
      </c>
      <c r="J936" s="2">
        <v>99</v>
      </c>
      <c r="K936" s="2">
        <v>58.9</v>
      </c>
      <c r="L936" s="2">
        <v>61.5</v>
      </c>
      <c r="M936" s="2">
        <v>33</v>
      </c>
      <c r="N936" s="2">
        <v>19.600000000000001</v>
      </c>
      <c r="O936" s="2">
        <v>29</v>
      </c>
      <c r="P936" s="2">
        <v>17.3</v>
      </c>
      <c r="S936" s="2">
        <v>68</v>
      </c>
      <c r="T936" s="2">
        <v>40.5</v>
      </c>
      <c r="U936" s="2">
        <v>31</v>
      </c>
      <c r="V936" s="2">
        <v>18.5</v>
      </c>
      <c r="W936" s="2">
        <v>7</v>
      </c>
      <c r="X936" s="2">
        <v>4.2</v>
      </c>
      <c r="Y936" s="2">
        <v>69</v>
      </c>
      <c r="Z936" s="2">
        <v>41.1</v>
      </c>
      <c r="AA936" s="2">
        <v>1</v>
      </c>
      <c r="AB936" s="2">
        <v>348</v>
      </c>
      <c r="AD936" t="s">
        <v>1086</v>
      </c>
      <c r="AE936" t="s">
        <v>1086</v>
      </c>
      <c r="AX936" s="2">
        <v>9</v>
      </c>
      <c r="AZ936" t="s">
        <v>1086</v>
      </c>
      <c r="BA936" t="s">
        <v>1086</v>
      </c>
      <c r="BU936" s="2">
        <v>161</v>
      </c>
      <c r="BV936" t="s">
        <v>1086</v>
      </c>
      <c r="BW936" t="s">
        <v>1086</v>
      </c>
      <c r="BX936" s="2">
        <v>99</v>
      </c>
      <c r="BY936" s="2">
        <v>58.9</v>
      </c>
      <c r="BZ936" s="2">
        <v>61.5</v>
      </c>
      <c r="CA936" s="2">
        <v>33</v>
      </c>
      <c r="CB936" s="2">
        <v>19.600000000000001</v>
      </c>
      <c r="CC936" s="2">
        <v>29</v>
      </c>
      <c r="CD936" s="2">
        <v>17.3</v>
      </c>
      <c r="CG936" s="2">
        <v>68</v>
      </c>
      <c r="CH936" s="2">
        <v>40.5</v>
      </c>
      <c r="CI936" s="2">
        <v>31</v>
      </c>
      <c r="CJ936" s="2">
        <v>18.5</v>
      </c>
      <c r="CK936" s="2">
        <v>7</v>
      </c>
      <c r="CL936" s="2">
        <v>4.2</v>
      </c>
      <c r="CM936" s="2">
        <v>69</v>
      </c>
      <c r="CN936" s="2">
        <v>41.1</v>
      </c>
      <c r="CO936" s="2">
        <v>1</v>
      </c>
      <c r="CP936" s="2">
        <v>357</v>
      </c>
      <c r="CQ936" s="2">
        <v>166</v>
      </c>
      <c r="CR936" t="s">
        <v>1086</v>
      </c>
      <c r="CS936" t="s">
        <v>1086</v>
      </c>
      <c r="CT936" s="2">
        <v>141</v>
      </c>
      <c r="CU936" s="2">
        <v>84.9</v>
      </c>
      <c r="CV936" s="2">
        <v>84.9</v>
      </c>
      <c r="CW936" s="2">
        <v>4</v>
      </c>
      <c r="CX936" s="2">
        <v>2.4</v>
      </c>
      <c r="CY936" s="2">
        <v>21</v>
      </c>
      <c r="CZ936" s="2">
        <v>12.7</v>
      </c>
      <c r="DC936" s="2">
        <v>55</v>
      </c>
      <c r="DD936" s="2">
        <v>33.1</v>
      </c>
      <c r="DE936" s="2">
        <v>86</v>
      </c>
      <c r="DF936" s="2">
        <v>51.8</v>
      </c>
      <c r="DI936" s="2">
        <v>25</v>
      </c>
      <c r="DJ936" s="2">
        <v>15.1</v>
      </c>
      <c r="DL936" s="2">
        <v>206</v>
      </c>
      <c r="DN936" t="s">
        <v>1086</v>
      </c>
      <c r="DO936" t="s">
        <v>1086</v>
      </c>
      <c r="EH936" s="2">
        <v>3</v>
      </c>
      <c r="EJ936" t="s">
        <v>1086</v>
      </c>
      <c r="EK936" t="s">
        <v>1086</v>
      </c>
      <c r="FE936" s="2">
        <v>166</v>
      </c>
      <c r="FF936" t="s">
        <v>1086</v>
      </c>
      <c r="FG936" t="s">
        <v>1086</v>
      </c>
      <c r="FH936" s="2">
        <v>141</v>
      </c>
      <c r="FI936" s="2">
        <v>84.9</v>
      </c>
      <c r="FJ936" s="2">
        <v>84.9</v>
      </c>
      <c r="FK936" s="2">
        <v>4</v>
      </c>
      <c r="FL936" s="2">
        <v>2.4</v>
      </c>
      <c r="FM936" s="2">
        <v>21</v>
      </c>
      <c r="FN936" s="2">
        <v>12.7</v>
      </c>
      <c r="FQ936" s="2">
        <v>55</v>
      </c>
      <c r="FR936" s="2">
        <v>33.1</v>
      </c>
      <c r="FS936" s="2">
        <v>86</v>
      </c>
      <c r="FT936" s="2">
        <v>51.8</v>
      </c>
      <c r="FW936" s="2">
        <v>25</v>
      </c>
      <c r="FX936" s="2">
        <v>15.1</v>
      </c>
      <c r="FZ936" s="2">
        <v>209</v>
      </c>
      <c r="GA936" s="2">
        <v>163</v>
      </c>
      <c r="GB936" t="s">
        <v>1086</v>
      </c>
      <c r="GC936" t="s">
        <v>1086</v>
      </c>
      <c r="GD936" s="2">
        <v>139</v>
      </c>
      <c r="GE936" s="2">
        <v>80.3</v>
      </c>
      <c r="GF936" s="2">
        <v>85.3</v>
      </c>
      <c r="GG936" s="2">
        <v>6</v>
      </c>
      <c r="GH936" s="2">
        <v>3.5</v>
      </c>
      <c r="GI936" s="2">
        <v>18</v>
      </c>
      <c r="GJ936" s="2">
        <v>10.4</v>
      </c>
      <c r="GM936" s="2">
        <v>62</v>
      </c>
      <c r="GN936" s="2">
        <v>35.799999999999997</v>
      </c>
      <c r="GO936" s="2">
        <v>77</v>
      </c>
      <c r="GP936" s="2">
        <v>44.5</v>
      </c>
      <c r="GQ936" s="2">
        <v>10</v>
      </c>
      <c r="GR936" s="2">
        <v>5.8</v>
      </c>
      <c r="GS936" s="2">
        <v>34</v>
      </c>
      <c r="GT936" s="2">
        <v>19.7</v>
      </c>
      <c r="GU936" s="2">
        <v>1</v>
      </c>
      <c r="GV936" s="2">
        <v>119</v>
      </c>
    </row>
    <row r="937" spans="1:204" ht="12.75" customHeight="1" x14ac:dyDescent="0.2">
      <c r="A937" s="2">
        <v>4569</v>
      </c>
      <c r="B937" s="21">
        <f t="shared" si="70"/>
        <v>2.1349999999999998</v>
      </c>
      <c r="C937" s="23">
        <f t="shared" si="71"/>
        <v>2.1349999999999998</v>
      </c>
      <c r="D937" s="15">
        <f t="shared" si="72"/>
        <v>3.0279999999999996</v>
      </c>
      <c r="E937" s="15">
        <f t="shared" si="73"/>
        <v>3.0279999999999996</v>
      </c>
      <c r="F937" s="15">
        <f t="shared" si="74"/>
        <v>2.8439999999999999</v>
      </c>
      <c r="G937" s="17">
        <v>289</v>
      </c>
      <c r="H937" t="s">
        <v>1086</v>
      </c>
      <c r="I937" t="s">
        <v>1086</v>
      </c>
      <c r="J937" s="2">
        <v>119</v>
      </c>
      <c r="K937" s="2">
        <v>40.5</v>
      </c>
      <c r="L937" s="2">
        <v>41.2</v>
      </c>
      <c r="M937" s="2">
        <v>74</v>
      </c>
      <c r="N937" s="2">
        <v>25.2</v>
      </c>
      <c r="O937" s="2">
        <v>96</v>
      </c>
      <c r="P937" s="2">
        <v>32.700000000000003</v>
      </c>
      <c r="Q937" s="2">
        <v>5</v>
      </c>
      <c r="R937" s="2">
        <v>1.7</v>
      </c>
      <c r="S937" s="2">
        <v>95</v>
      </c>
      <c r="T937" s="2">
        <v>32.299999999999997</v>
      </c>
      <c r="U937" s="2">
        <v>19</v>
      </c>
      <c r="V937" s="2">
        <v>6.5</v>
      </c>
      <c r="W937" s="2">
        <v>5</v>
      </c>
      <c r="X937" s="2">
        <v>1.7</v>
      </c>
      <c r="Y937" s="2">
        <v>175</v>
      </c>
      <c r="Z937" s="2">
        <v>59.5</v>
      </c>
      <c r="AA937" s="2">
        <v>2</v>
      </c>
      <c r="AB937" s="2">
        <v>522</v>
      </c>
      <c r="AD937" t="s">
        <v>1086</v>
      </c>
      <c r="AE937" t="s">
        <v>1086</v>
      </c>
      <c r="AZ937" t="s">
        <v>1086</v>
      </c>
      <c r="BA937" t="s">
        <v>1086</v>
      </c>
      <c r="BU937" s="2">
        <v>289</v>
      </c>
      <c r="BV937" t="s">
        <v>1086</v>
      </c>
      <c r="BW937" t="s">
        <v>1086</v>
      </c>
      <c r="BX937" s="2">
        <v>119</v>
      </c>
      <c r="BY937" s="2">
        <v>40.5</v>
      </c>
      <c r="BZ937" s="2">
        <v>41.2</v>
      </c>
      <c r="CA937" s="2">
        <v>74</v>
      </c>
      <c r="CB937" s="2">
        <v>25.2</v>
      </c>
      <c r="CC937" s="2">
        <v>96</v>
      </c>
      <c r="CD937" s="2">
        <v>32.700000000000003</v>
      </c>
      <c r="CE937" s="2">
        <v>5</v>
      </c>
      <c r="CF937" s="2">
        <v>1.7</v>
      </c>
      <c r="CG937" s="2">
        <v>95</v>
      </c>
      <c r="CH937" s="2">
        <v>32.299999999999997</v>
      </c>
      <c r="CI937" s="2">
        <v>19</v>
      </c>
      <c r="CJ937" s="2">
        <v>6.5</v>
      </c>
      <c r="CK937" s="2">
        <v>5</v>
      </c>
      <c r="CL937" s="2">
        <v>1.7</v>
      </c>
      <c r="CM937" s="2">
        <v>175</v>
      </c>
      <c r="CN937" s="2">
        <v>59.5</v>
      </c>
      <c r="CO937" s="2">
        <v>2</v>
      </c>
      <c r="CP937" s="2">
        <v>522</v>
      </c>
      <c r="CQ937" s="2">
        <v>271</v>
      </c>
      <c r="CR937" t="s">
        <v>1086</v>
      </c>
      <c r="CS937" t="s">
        <v>1086</v>
      </c>
      <c r="CT937" s="2">
        <v>201</v>
      </c>
      <c r="CU937" s="2">
        <v>74.2</v>
      </c>
      <c r="CV937" s="2">
        <v>74.2</v>
      </c>
      <c r="CW937" s="2">
        <v>11</v>
      </c>
      <c r="CX937" s="2">
        <v>4.0999999999999996</v>
      </c>
      <c r="CY937" s="2">
        <v>59</v>
      </c>
      <c r="CZ937" s="2">
        <v>21.8</v>
      </c>
      <c r="DC937" s="2">
        <v>112</v>
      </c>
      <c r="DD937" s="2">
        <v>41.3</v>
      </c>
      <c r="DE937" s="2">
        <v>89</v>
      </c>
      <c r="DF937" s="2">
        <v>32.799999999999997</v>
      </c>
      <c r="DI937" s="2">
        <v>70</v>
      </c>
      <c r="DJ937" s="2">
        <v>25.8</v>
      </c>
      <c r="DL937" s="2">
        <v>390</v>
      </c>
      <c r="DN937" t="s">
        <v>1086</v>
      </c>
      <c r="DO937" t="s">
        <v>1086</v>
      </c>
      <c r="EJ937" t="s">
        <v>1086</v>
      </c>
      <c r="EK937" t="s">
        <v>1086</v>
      </c>
      <c r="FE937" s="2">
        <v>271</v>
      </c>
      <c r="FF937" t="s">
        <v>1086</v>
      </c>
      <c r="FG937" t="s">
        <v>1086</v>
      </c>
      <c r="FH937" s="2">
        <v>201</v>
      </c>
      <c r="FI937" s="2">
        <v>74.2</v>
      </c>
      <c r="FJ937" s="2">
        <v>74.2</v>
      </c>
      <c r="FK937" s="2">
        <v>11</v>
      </c>
      <c r="FL937" s="2">
        <v>4.0999999999999996</v>
      </c>
      <c r="FM937" s="2">
        <v>59</v>
      </c>
      <c r="FN937" s="2">
        <v>21.8</v>
      </c>
      <c r="FQ937" s="2">
        <v>112</v>
      </c>
      <c r="FR937" s="2">
        <v>41.3</v>
      </c>
      <c r="FS937" s="2">
        <v>89</v>
      </c>
      <c r="FT937" s="2">
        <v>32.799999999999997</v>
      </c>
      <c r="FW937" s="2">
        <v>70</v>
      </c>
      <c r="FX937" s="2">
        <v>25.8</v>
      </c>
      <c r="FZ937" s="2">
        <v>390</v>
      </c>
      <c r="GA937" s="2">
        <v>304</v>
      </c>
      <c r="GB937" t="s">
        <v>1086</v>
      </c>
      <c r="GC937" t="s">
        <v>1086</v>
      </c>
      <c r="GD937" s="2">
        <v>223</v>
      </c>
      <c r="GE937" s="2">
        <v>71.5</v>
      </c>
      <c r="GF937" s="2">
        <v>73.400000000000006</v>
      </c>
      <c r="GG937" s="2">
        <v>21</v>
      </c>
      <c r="GH937" s="2">
        <v>6.7</v>
      </c>
      <c r="GI937" s="2">
        <v>60</v>
      </c>
      <c r="GJ937" s="2">
        <v>19.2</v>
      </c>
      <c r="GK937" s="2">
        <v>11</v>
      </c>
      <c r="GL937" s="2">
        <v>3.5</v>
      </c>
      <c r="GM937" s="2">
        <v>102</v>
      </c>
      <c r="GN937" s="2">
        <v>32.700000000000003</v>
      </c>
      <c r="GO937" s="2">
        <v>110</v>
      </c>
      <c r="GP937" s="2">
        <v>35.299999999999997</v>
      </c>
      <c r="GQ937" s="2">
        <v>8</v>
      </c>
      <c r="GR937" s="2">
        <v>2.6</v>
      </c>
      <c r="GS937" s="2">
        <v>89</v>
      </c>
      <c r="GT937" s="2">
        <v>28.5</v>
      </c>
      <c r="GU937" s="2">
        <v>4</v>
      </c>
      <c r="GV937" s="2">
        <v>220</v>
      </c>
    </row>
    <row r="938" spans="1:204" ht="12.75" customHeight="1" x14ac:dyDescent="0.2">
      <c r="A938" s="2">
        <v>4570</v>
      </c>
      <c r="B938" s="21">
        <f t="shared" si="70"/>
        <v>1.7570000000000001</v>
      </c>
      <c r="C938" s="23">
        <f t="shared" si="71"/>
        <v>1.7570000000000001</v>
      </c>
      <c r="D938" s="15">
        <f t="shared" si="72"/>
        <v>2.6709999999999998</v>
      </c>
      <c r="E938" s="15">
        <f t="shared" si="73"/>
        <v>2.6709999999999998</v>
      </c>
      <c r="F938" s="15">
        <f t="shared" si="74"/>
        <v>2.8159999999999998</v>
      </c>
      <c r="G938" s="17">
        <v>416</v>
      </c>
      <c r="H938" t="s">
        <v>1086</v>
      </c>
      <c r="I938" t="s">
        <v>1086</v>
      </c>
      <c r="J938" s="2">
        <v>90</v>
      </c>
      <c r="K938" s="2">
        <v>21.6</v>
      </c>
      <c r="L938" s="2">
        <v>21.6</v>
      </c>
      <c r="M938" s="2">
        <v>193</v>
      </c>
      <c r="N938" s="2">
        <v>46.4</v>
      </c>
      <c r="O938" s="2">
        <v>133</v>
      </c>
      <c r="P938" s="2">
        <v>32</v>
      </c>
      <c r="Q938" s="2">
        <v>3</v>
      </c>
      <c r="R938" s="2">
        <v>0.7</v>
      </c>
      <c r="S938" s="2">
        <v>76</v>
      </c>
      <c r="T938" s="2">
        <v>18.3</v>
      </c>
      <c r="U938" s="2">
        <v>11</v>
      </c>
      <c r="V938" s="2">
        <v>2.6</v>
      </c>
      <c r="Y938" s="2">
        <v>326</v>
      </c>
      <c r="Z938" s="2">
        <v>78.400000000000006</v>
      </c>
      <c r="AA938" s="2">
        <v>28</v>
      </c>
      <c r="AB938" s="2">
        <v>970</v>
      </c>
      <c r="AD938" t="s">
        <v>1086</v>
      </c>
      <c r="AE938" t="s">
        <v>1086</v>
      </c>
      <c r="AZ938" t="s">
        <v>1086</v>
      </c>
      <c r="BA938" t="s">
        <v>1086</v>
      </c>
      <c r="BU938" s="2">
        <v>416</v>
      </c>
      <c r="BV938" t="s">
        <v>1086</v>
      </c>
      <c r="BW938" t="s">
        <v>1086</v>
      </c>
      <c r="BX938" s="2">
        <v>90</v>
      </c>
      <c r="BY938" s="2">
        <v>21.6</v>
      </c>
      <c r="BZ938" s="2">
        <v>21.6</v>
      </c>
      <c r="CA938" s="2">
        <v>193</v>
      </c>
      <c r="CB938" s="2">
        <v>46.4</v>
      </c>
      <c r="CC938" s="2">
        <v>133</v>
      </c>
      <c r="CD938" s="2">
        <v>32</v>
      </c>
      <c r="CE938" s="2">
        <v>3</v>
      </c>
      <c r="CF938" s="2">
        <v>0.7</v>
      </c>
      <c r="CG938" s="2">
        <v>76</v>
      </c>
      <c r="CH938" s="2">
        <v>18.3</v>
      </c>
      <c r="CI938" s="2">
        <v>11</v>
      </c>
      <c r="CJ938" s="2">
        <v>2.6</v>
      </c>
      <c r="CM938" s="2">
        <v>326</v>
      </c>
      <c r="CN938" s="2">
        <v>78.400000000000006</v>
      </c>
      <c r="CO938" s="2">
        <v>28</v>
      </c>
      <c r="CP938" s="2">
        <v>970</v>
      </c>
      <c r="CQ938" s="2">
        <v>338</v>
      </c>
      <c r="CR938" t="s">
        <v>1086</v>
      </c>
      <c r="CS938" t="s">
        <v>1086</v>
      </c>
      <c r="CT938" s="2">
        <v>213</v>
      </c>
      <c r="CU938" s="2">
        <v>63</v>
      </c>
      <c r="CV938" s="2">
        <v>63</v>
      </c>
      <c r="CW938" s="2">
        <v>32</v>
      </c>
      <c r="CX938" s="2">
        <v>9.5</v>
      </c>
      <c r="CY938" s="2">
        <v>93</v>
      </c>
      <c r="CZ938" s="2">
        <v>27.5</v>
      </c>
      <c r="DC938" s="2">
        <v>167</v>
      </c>
      <c r="DD938" s="2">
        <v>49.4</v>
      </c>
      <c r="DE938" s="2">
        <v>46</v>
      </c>
      <c r="DF938" s="2">
        <v>13.6</v>
      </c>
      <c r="DI938" s="2">
        <v>125</v>
      </c>
      <c r="DJ938" s="2">
        <v>37</v>
      </c>
      <c r="DL938" s="2">
        <v>473</v>
      </c>
      <c r="DN938" t="s">
        <v>1086</v>
      </c>
      <c r="DO938" t="s">
        <v>1086</v>
      </c>
      <c r="EJ938" t="s">
        <v>1086</v>
      </c>
      <c r="EK938" t="s">
        <v>1086</v>
      </c>
      <c r="FE938" s="2">
        <v>338</v>
      </c>
      <c r="FF938" t="s">
        <v>1086</v>
      </c>
      <c r="FG938" t="s">
        <v>1086</v>
      </c>
      <c r="FH938" s="2">
        <v>213</v>
      </c>
      <c r="FI938" s="2">
        <v>63</v>
      </c>
      <c r="FJ938" s="2">
        <v>63</v>
      </c>
      <c r="FK938" s="2">
        <v>32</v>
      </c>
      <c r="FL938" s="2">
        <v>9.5</v>
      </c>
      <c r="FM938" s="2">
        <v>93</v>
      </c>
      <c r="FN938" s="2">
        <v>27.5</v>
      </c>
      <c r="FQ938" s="2">
        <v>167</v>
      </c>
      <c r="FR938" s="2">
        <v>49.4</v>
      </c>
      <c r="FS938" s="2">
        <v>46</v>
      </c>
      <c r="FT938" s="2">
        <v>13.6</v>
      </c>
      <c r="FW938" s="2">
        <v>125</v>
      </c>
      <c r="FX938" s="2">
        <v>37</v>
      </c>
      <c r="FZ938" s="2">
        <v>473</v>
      </c>
      <c r="GA938" s="2">
        <v>418</v>
      </c>
      <c r="GB938" t="s">
        <v>1086</v>
      </c>
      <c r="GC938" t="s">
        <v>1086</v>
      </c>
      <c r="GD938" s="2">
        <v>275</v>
      </c>
      <c r="GE938" s="2">
        <v>65.8</v>
      </c>
      <c r="GF938" s="2">
        <v>65.8</v>
      </c>
      <c r="GG938" s="2">
        <v>30</v>
      </c>
      <c r="GH938" s="2">
        <v>7.2</v>
      </c>
      <c r="GI938" s="2">
        <v>113</v>
      </c>
      <c r="GJ938" s="2">
        <v>27</v>
      </c>
      <c r="GM938" s="2">
        <v>179</v>
      </c>
      <c r="GN938" s="2">
        <v>42.8</v>
      </c>
      <c r="GO938" s="2">
        <v>96</v>
      </c>
      <c r="GP938" s="2">
        <v>23</v>
      </c>
      <c r="GS938" s="2">
        <v>143</v>
      </c>
      <c r="GT938" s="2">
        <v>34.200000000000003</v>
      </c>
      <c r="GU938" s="2">
        <v>44</v>
      </c>
      <c r="GV938" s="2">
        <v>264</v>
      </c>
    </row>
    <row r="939" spans="1:204" ht="12.75" customHeight="1" x14ac:dyDescent="0.2">
      <c r="A939" s="2">
        <v>4574</v>
      </c>
      <c r="B939" s="21">
        <f t="shared" si="70"/>
        <v>3.8210000000000002</v>
      </c>
      <c r="C939" s="23">
        <f t="shared" si="71"/>
        <v>3.8210000000000002</v>
      </c>
      <c r="D939" s="15">
        <f t="shared" si="72"/>
        <v>0</v>
      </c>
      <c r="E939" s="15">
        <f t="shared" si="73"/>
        <v>0</v>
      </c>
      <c r="F939" s="15">
        <f t="shared" si="74"/>
        <v>0</v>
      </c>
      <c r="G939" s="17">
        <v>28</v>
      </c>
      <c r="H939" t="s">
        <v>1086</v>
      </c>
      <c r="I939" t="s">
        <v>1086</v>
      </c>
      <c r="J939" s="2">
        <v>27</v>
      </c>
      <c r="K939" s="2">
        <v>96.4</v>
      </c>
      <c r="L939" s="2">
        <v>96.4</v>
      </c>
      <c r="O939" s="2">
        <v>1</v>
      </c>
      <c r="P939" s="2">
        <v>3.6</v>
      </c>
      <c r="S939" s="2">
        <v>3</v>
      </c>
      <c r="T939" s="2">
        <v>10.7</v>
      </c>
      <c r="U939" s="2">
        <v>24</v>
      </c>
      <c r="V939" s="2">
        <v>85.7</v>
      </c>
      <c r="Y939" s="2">
        <v>1</v>
      </c>
      <c r="Z939" s="2">
        <v>3.6</v>
      </c>
      <c r="AD939" t="s">
        <v>1086</v>
      </c>
      <c r="AE939" t="s">
        <v>1086</v>
      </c>
      <c r="AZ939" t="s">
        <v>1086</v>
      </c>
      <c r="BA939" t="s">
        <v>1086</v>
      </c>
      <c r="BU939" s="2">
        <v>28</v>
      </c>
      <c r="BV939" t="s">
        <v>1086</v>
      </c>
      <c r="BW939" t="s">
        <v>1086</v>
      </c>
      <c r="BX939" s="2">
        <v>27</v>
      </c>
      <c r="BY939" s="2">
        <v>96.4</v>
      </c>
      <c r="BZ939" s="2">
        <v>96.4</v>
      </c>
      <c r="CC939" s="2">
        <v>1</v>
      </c>
      <c r="CD939" s="2">
        <v>3.6</v>
      </c>
      <c r="CG939" s="2">
        <v>3</v>
      </c>
      <c r="CH939" s="2">
        <v>10.7</v>
      </c>
      <c r="CI939" s="2">
        <v>24</v>
      </c>
      <c r="CJ939" s="2">
        <v>85.7</v>
      </c>
      <c r="CM939" s="2">
        <v>1</v>
      </c>
      <c r="CN939" s="2">
        <v>3.6</v>
      </c>
      <c r="CR939" t="s">
        <v>1086</v>
      </c>
      <c r="CS939" t="s">
        <v>1086</v>
      </c>
      <c r="DN939" t="s">
        <v>1086</v>
      </c>
      <c r="DO939" t="s">
        <v>1086</v>
      </c>
      <c r="EJ939" t="s">
        <v>1086</v>
      </c>
      <c r="EK939" t="s">
        <v>1086</v>
      </c>
      <c r="FF939" t="s">
        <v>1086</v>
      </c>
      <c r="FG939" t="s">
        <v>1086</v>
      </c>
      <c r="GB939" t="s">
        <v>1086</v>
      </c>
      <c r="GC939" t="s">
        <v>1086</v>
      </c>
    </row>
    <row r="940" spans="1:204" ht="12.75" customHeight="1" x14ac:dyDescent="0.2">
      <c r="A940" s="2">
        <v>4575</v>
      </c>
      <c r="B940" s="21">
        <f t="shared" si="70"/>
        <v>2.605</v>
      </c>
      <c r="C940" s="23">
        <f t="shared" si="71"/>
        <v>2.605</v>
      </c>
      <c r="D940" s="15">
        <f t="shared" si="72"/>
        <v>0</v>
      </c>
      <c r="E940" s="15">
        <f t="shared" si="73"/>
        <v>0</v>
      </c>
      <c r="F940" s="15">
        <f t="shared" si="74"/>
        <v>0</v>
      </c>
      <c r="G940" s="17">
        <v>167</v>
      </c>
      <c r="H940" t="s">
        <v>1086</v>
      </c>
      <c r="I940" t="s">
        <v>1086</v>
      </c>
      <c r="J940" s="2">
        <v>95</v>
      </c>
      <c r="K940" s="2">
        <v>56.9</v>
      </c>
      <c r="L940" s="2">
        <v>56.9</v>
      </c>
      <c r="M940" s="2">
        <v>28</v>
      </c>
      <c r="N940" s="2">
        <v>16.8</v>
      </c>
      <c r="O940" s="2">
        <v>44</v>
      </c>
      <c r="P940" s="2">
        <v>26.3</v>
      </c>
      <c r="S940" s="2">
        <v>61</v>
      </c>
      <c r="T940" s="2">
        <v>36.5</v>
      </c>
      <c r="U940" s="2">
        <v>34</v>
      </c>
      <c r="V940" s="2">
        <v>20.399999999999999</v>
      </c>
      <c r="Y940" s="2">
        <v>72</v>
      </c>
      <c r="Z940" s="2">
        <v>43.1</v>
      </c>
      <c r="AB940" s="2">
        <v>6</v>
      </c>
      <c r="AD940" t="s">
        <v>1086</v>
      </c>
      <c r="AE940" t="s">
        <v>1086</v>
      </c>
      <c r="AZ940" t="s">
        <v>1086</v>
      </c>
      <c r="BA940" t="s">
        <v>1086</v>
      </c>
      <c r="BU940" s="2">
        <v>167</v>
      </c>
      <c r="BV940" t="s">
        <v>1086</v>
      </c>
      <c r="BW940" t="s">
        <v>1086</v>
      </c>
      <c r="BX940" s="2">
        <v>95</v>
      </c>
      <c r="BY940" s="2">
        <v>56.9</v>
      </c>
      <c r="BZ940" s="2">
        <v>56.9</v>
      </c>
      <c r="CA940" s="2">
        <v>28</v>
      </c>
      <c r="CB940" s="2">
        <v>16.8</v>
      </c>
      <c r="CC940" s="2">
        <v>44</v>
      </c>
      <c r="CD940" s="2">
        <v>26.3</v>
      </c>
      <c r="CG940" s="2">
        <v>61</v>
      </c>
      <c r="CH940" s="2">
        <v>36.5</v>
      </c>
      <c r="CI940" s="2">
        <v>34</v>
      </c>
      <c r="CJ940" s="2">
        <v>20.399999999999999</v>
      </c>
      <c r="CM940" s="2">
        <v>72</v>
      </c>
      <c r="CN940" s="2">
        <v>43.1</v>
      </c>
      <c r="CP940" s="2">
        <v>6</v>
      </c>
      <c r="CQ940" s="2">
        <v>6</v>
      </c>
      <c r="CR940" t="s">
        <v>1086</v>
      </c>
      <c r="CS940" t="s">
        <v>1086</v>
      </c>
      <c r="DN940" t="s">
        <v>1086</v>
      </c>
      <c r="DO940" t="s">
        <v>1086</v>
      </c>
      <c r="EJ940" t="s">
        <v>1086</v>
      </c>
      <c r="EK940" t="s">
        <v>1086</v>
      </c>
      <c r="FE940" s="2">
        <v>6</v>
      </c>
      <c r="FF940" t="s">
        <v>1086</v>
      </c>
      <c r="FG940" t="s">
        <v>1086</v>
      </c>
      <c r="GB940" t="s">
        <v>1086</v>
      </c>
      <c r="GC940" t="s">
        <v>1086</v>
      </c>
    </row>
    <row r="941" spans="1:204" ht="12.75" customHeight="1" x14ac:dyDescent="0.2">
      <c r="A941" s="2">
        <v>4578</v>
      </c>
      <c r="B941" s="21">
        <f t="shared" si="70"/>
        <v>2.7379999999999995</v>
      </c>
      <c r="C941" s="23">
        <f t="shared" si="71"/>
        <v>2.7379999999999995</v>
      </c>
      <c r="D941" s="15">
        <f t="shared" si="72"/>
        <v>3.6280000000000001</v>
      </c>
      <c r="E941" s="15">
        <f t="shared" si="73"/>
        <v>3.6280000000000001</v>
      </c>
      <c r="F941" s="15">
        <f t="shared" si="74"/>
        <v>0</v>
      </c>
      <c r="G941" s="17">
        <v>65</v>
      </c>
      <c r="H941" t="s">
        <v>1086</v>
      </c>
      <c r="I941" t="s">
        <v>1086</v>
      </c>
      <c r="J941" s="2">
        <v>42</v>
      </c>
      <c r="K941" s="2">
        <v>64.599999999999994</v>
      </c>
      <c r="L941" s="2">
        <v>64.599999999999994</v>
      </c>
      <c r="M941" s="2">
        <v>2</v>
      </c>
      <c r="N941" s="2">
        <v>3.1</v>
      </c>
      <c r="O941" s="2">
        <v>21</v>
      </c>
      <c r="P941" s="2">
        <v>32.299999999999997</v>
      </c>
      <c r="S941" s="2">
        <v>34</v>
      </c>
      <c r="T941" s="2">
        <v>52.3</v>
      </c>
      <c r="U941" s="2">
        <v>8</v>
      </c>
      <c r="V941" s="2">
        <v>12.3</v>
      </c>
      <c r="Y941" s="2">
        <v>23</v>
      </c>
      <c r="Z941" s="2">
        <v>35.4</v>
      </c>
      <c r="AB941" s="2">
        <v>20</v>
      </c>
      <c r="AD941" t="s">
        <v>1086</v>
      </c>
      <c r="AE941" t="s">
        <v>1086</v>
      </c>
      <c r="AZ941" t="s">
        <v>1086</v>
      </c>
      <c r="BA941" t="s">
        <v>1086</v>
      </c>
      <c r="BU941" s="2">
        <v>65</v>
      </c>
      <c r="BV941" t="s">
        <v>1086</v>
      </c>
      <c r="BW941" t="s">
        <v>1086</v>
      </c>
      <c r="BX941" s="2">
        <v>42</v>
      </c>
      <c r="BY941" s="2">
        <v>64.599999999999994</v>
      </c>
      <c r="BZ941" s="2">
        <v>64.599999999999994</v>
      </c>
      <c r="CA941" s="2">
        <v>2</v>
      </c>
      <c r="CB941" s="2">
        <v>3.1</v>
      </c>
      <c r="CC941" s="2">
        <v>21</v>
      </c>
      <c r="CD941" s="2">
        <v>32.299999999999997</v>
      </c>
      <c r="CG941" s="2">
        <v>34</v>
      </c>
      <c r="CH941" s="2">
        <v>52.3</v>
      </c>
      <c r="CI941" s="2">
        <v>8</v>
      </c>
      <c r="CJ941" s="2">
        <v>12.3</v>
      </c>
      <c r="CM941" s="2">
        <v>23</v>
      </c>
      <c r="CN941" s="2">
        <v>35.4</v>
      </c>
      <c r="CP941" s="2">
        <v>20</v>
      </c>
      <c r="CQ941" s="2">
        <v>24</v>
      </c>
      <c r="CR941" t="s">
        <v>1086</v>
      </c>
      <c r="CS941" t="s">
        <v>1086</v>
      </c>
      <c r="CT941" s="2">
        <v>23</v>
      </c>
      <c r="CU941" s="2">
        <v>95.8</v>
      </c>
      <c r="CV941" s="2">
        <v>95.8</v>
      </c>
      <c r="CY941" s="2">
        <v>1</v>
      </c>
      <c r="CZ941" s="2">
        <v>4.2</v>
      </c>
      <c r="DC941" s="2">
        <v>7</v>
      </c>
      <c r="DD941" s="2">
        <v>29.2</v>
      </c>
      <c r="DE941" s="2">
        <v>16</v>
      </c>
      <c r="DF941" s="2">
        <v>66.7</v>
      </c>
      <c r="DI941" s="2">
        <v>1</v>
      </c>
      <c r="DJ941" s="2">
        <v>4.2</v>
      </c>
      <c r="DN941" t="s">
        <v>1086</v>
      </c>
      <c r="DO941" t="s">
        <v>1086</v>
      </c>
      <c r="EJ941" t="s">
        <v>1086</v>
      </c>
      <c r="EK941" t="s">
        <v>1086</v>
      </c>
      <c r="FE941" s="2">
        <v>24</v>
      </c>
      <c r="FF941" t="s">
        <v>1086</v>
      </c>
      <c r="FG941" t="s">
        <v>1086</v>
      </c>
      <c r="FH941" s="2">
        <v>23</v>
      </c>
      <c r="FI941" s="2">
        <v>95.8</v>
      </c>
      <c r="FJ941" s="2">
        <v>95.8</v>
      </c>
      <c r="FM941" s="2">
        <v>1</v>
      </c>
      <c r="FN941" s="2">
        <v>4.2</v>
      </c>
      <c r="FQ941" s="2">
        <v>7</v>
      </c>
      <c r="FR941" s="2">
        <v>29.2</v>
      </c>
      <c r="FS941" s="2">
        <v>16</v>
      </c>
      <c r="FT941" s="2">
        <v>66.7</v>
      </c>
      <c r="FW941" s="2">
        <v>1</v>
      </c>
      <c r="FX941" s="2">
        <v>4.2</v>
      </c>
      <c r="GB941" t="s">
        <v>1086</v>
      </c>
      <c r="GC941" t="s">
        <v>1086</v>
      </c>
    </row>
    <row r="942" spans="1:204" ht="12.75" customHeight="1" x14ac:dyDescent="0.2">
      <c r="A942" s="2">
        <v>4580</v>
      </c>
      <c r="B942" s="21">
        <f t="shared" si="70"/>
        <v>1.5530000000000002</v>
      </c>
      <c r="C942" s="23">
        <f t="shared" si="71"/>
        <v>1.5530000000000002</v>
      </c>
      <c r="D942" s="15">
        <f t="shared" si="72"/>
        <v>2.1379999999999999</v>
      </c>
      <c r="E942" s="15">
        <f t="shared" si="73"/>
        <v>2.1379999999999999</v>
      </c>
      <c r="F942" s="15">
        <f t="shared" si="74"/>
        <v>2.262</v>
      </c>
      <c r="G942" s="17">
        <v>55</v>
      </c>
      <c r="H942" t="s">
        <v>1086</v>
      </c>
      <c r="I942" t="s">
        <v>1086</v>
      </c>
      <c r="J942" s="2">
        <v>7</v>
      </c>
      <c r="K942" s="2">
        <v>12.5</v>
      </c>
      <c r="L942" s="2">
        <v>12.7</v>
      </c>
      <c r="M942" s="2">
        <v>27</v>
      </c>
      <c r="N942" s="2">
        <v>48.2</v>
      </c>
      <c r="O942" s="2">
        <v>21</v>
      </c>
      <c r="P942" s="2">
        <v>37.5</v>
      </c>
      <c r="Q942" s="2">
        <v>1</v>
      </c>
      <c r="R942" s="2">
        <v>1.8</v>
      </c>
      <c r="S942" s="2">
        <v>6</v>
      </c>
      <c r="T942" s="2">
        <v>10.7</v>
      </c>
      <c r="W942" s="2">
        <v>1</v>
      </c>
      <c r="X942" s="2">
        <v>1.8</v>
      </c>
      <c r="Y942" s="2">
        <v>49</v>
      </c>
      <c r="Z942" s="2">
        <v>87.5</v>
      </c>
      <c r="AB942" s="2">
        <v>48</v>
      </c>
      <c r="AD942" t="s">
        <v>1086</v>
      </c>
      <c r="AE942" t="s">
        <v>1086</v>
      </c>
      <c r="AZ942" t="s">
        <v>1086</v>
      </c>
      <c r="BA942" t="s">
        <v>1086</v>
      </c>
      <c r="BU942" s="2">
        <v>55</v>
      </c>
      <c r="BV942" t="s">
        <v>1086</v>
      </c>
      <c r="BW942" t="s">
        <v>1086</v>
      </c>
      <c r="BX942" s="2">
        <v>7</v>
      </c>
      <c r="BY942" s="2">
        <v>12.5</v>
      </c>
      <c r="BZ942" s="2">
        <v>12.7</v>
      </c>
      <c r="CA942" s="2">
        <v>27</v>
      </c>
      <c r="CB942" s="2">
        <v>48.2</v>
      </c>
      <c r="CC942" s="2">
        <v>21</v>
      </c>
      <c r="CD942" s="2">
        <v>37.5</v>
      </c>
      <c r="CE942" s="2">
        <v>1</v>
      </c>
      <c r="CF942" s="2">
        <v>1.8</v>
      </c>
      <c r="CG942" s="2">
        <v>6</v>
      </c>
      <c r="CH942" s="2">
        <v>10.7</v>
      </c>
      <c r="CK942" s="2">
        <v>1</v>
      </c>
      <c r="CL942" s="2">
        <v>1.8</v>
      </c>
      <c r="CM942" s="2">
        <v>49</v>
      </c>
      <c r="CN942" s="2">
        <v>87.5</v>
      </c>
      <c r="CP942" s="2">
        <v>48</v>
      </c>
      <c r="CQ942" s="2">
        <v>29</v>
      </c>
      <c r="CR942" t="s">
        <v>1086</v>
      </c>
      <c r="CS942" t="s">
        <v>1086</v>
      </c>
      <c r="CT942" s="2">
        <v>10</v>
      </c>
      <c r="CU942" s="2">
        <v>34.5</v>
      </c>
      <c r="CV942" s="2">
        <v>34.5</v>
      </c>
      <c r="CW942" s="2">
        <v>6</v>
      </c>
      <c r="CX942" s="2">
        <v>20.7</v>
      </c>
      <c r="CY942" s="2">
        <v>13</v>
      </c>
      <c r="CZ942" s="2">
        <v>44.8</v>
      </c>
      <c r="DC942" s="2">
        <v>10</v>
      </c>
      <c r="DD942" s="2">
        <v>34.5</v>
      </c>
      <c r="DI942" s="2">
        <v>19</v>
      </c>
      <c r="DJ942" s="2">
        <v>65.5</v>
      </c>
      <c r="DL942" s="2">
        <v>17</v>
      </c>
      <c r="DN942" t="s">
        <v>1086</v>
      </c>
      <c r="DO942" t="s">
        <v>1086</v>
      </c>
      <c r="EJ942" t="s">
        <v>1086</v>
      </c>
      <c r="EK942" t="s">
        <v>1086</v>
      </c>
      <c r="FE942" s="2">
        <v>29</v>
      </c>
      <c r="FF942" t="s">
        <v>1086</v>
      </c>
      <c r="FG942" t="s">
        <v>1086</v>
      </c>
      <c r="FH942" s="2">
        <v>10</v>
      </c>
      <c r="FI942" s="2">
        <v>34.5</v>
      </c>
      <c r="FJ942" s="2">
        <v>34.5</v>
      </c>
      <c r="FK942" s="2">
        <v>6</v>
      </c>
      <c r="FL942" s="2">
        <v>20.7</v>
      </c>
      <c r="FM942" s="2">
        <v>13</v>
      </c>
      <c r="FN942" s="2">
        <v>44.8</v>
      </c>
      <c r="FQ942" s="2">
        <v>10</v>
      </c>
      <c r="FR942" s="2">
        <v>34.5</v>
      </c>
      <c r="FW942" s="2">
        <v>19</v>
      </c>
      <c r="FX942" s="2">
        <v>65.5</v>
      </c>
      <c r="FZ942" s="2">
        <v>17</v>
      </c>
      <c r="GA942" s="2">
        <v>29</v>
      </c>
      <c r="GB942" t="s">
        <v>1086</v>
      </c>
      <c r="GC942" t="s">
        <v>1086</v>
      </c>
      <c r="GD942" s="2">
        <v>12</v>
      </c>
      <c r="GE942" s="2">
        <v>38.700000000000003</v>
      </c>
      <c r="GF942" s="2">
        <v>41.4</v>
      </c>
      <c r="GG942" s="2">
        <v>2</v>
      </c>
      <c r="GH942" s="2">
        <v>6.5</v>
      </c>
      <c r="GI942" s="2">
        <v>15</v>
      </c>
      <c r="GJ942" s="2">
        <v>48.4</v>
      </c>
      <c r="GM942" s="2">
        <v>10</v>
      </c>
      <c r="GN942" s="2">
        <v>32.299999999999997</v>
      </c>
      <c r="GO942" s="2">
        <v>2</v>
      </c>
      <c r="GP942" s="2">
        <v>6.5</v>
      </c>
      <c r="GQ942" s="2">
        <v>2</v>
      </c>
      <c r="GR942" s="2">
        <v>6.5</v>
      </c>
      <c r="GS942" s="2">
        <v>19</v>
      </c>
      <c r="GT942" s="2">
        <v>61.3</v>
      </c>
      <c r="GV942" s="2">
        <v>21</v>
      </c>
    </row>
    <row r="943" spans="1:204" ht="12.75" customHeight="1" x14ac:dyDescent="0.2">
      <c r="A943" s="2">
        <v>4582</v>
      </c>
      <c r="B943" s="21">
        <f t="shared" si="70"/>
        <v>2.8919999999999999</v>
      </c>
      <c r="C943" s="23">
        <f t="shared" si="71"/>
        <v>2.8919999999999999</v>
      </c>
      <c r="D943" s="15">
        <f t="shared" si="72"/>
        <v>3.8149999999999999</v>
      </c>
      <c r="E943" s="15">
        <f t="shared" si="73"/>
        <v>3.8149999999999999</v>
      </c>
      <c r="F943" s="15">
        <f t="shared" si="74"/>
        <v>0</v>
      </c>
      <c r="G943" s="17">
        <v>234</v>
      </c>
      <c r="H943" t="s">
        <v>1086</v>
      </c>
      <c r="I943" t="s">
        <v>1086</v>
      </c>
      <c r="J943" s="2">
        <v>167</v>
      </c>
      <c r="K943" s="2">
        <v>71.400000000000006</v>
      </c>
      <c r="L943" s="2">
        <v>71.400000000000006</v>
      </c>
      <c r="M943" s="2">
        <v>21</v>
      </c>
      <c r="N943" s="2">
        <v>9</v>
      </c>
      <c r="O943" s="2">
        <v>46</v>
      </c>
      <c r="P943" s="2">
        <v>19.7</v>
      </c>
      <c r="S943" s="2">
        <v>104</v>
      </c>
      <c r="T943" s="2">
        <v>44.4</v>
      </c>
      <c r="U943" s="2">
        <v>63</v>
      </c>
      <c r="V943" s="2">
        <v>26.9</v>
      </c>
      <c r="Y943" s="2">
        <v>67</v>
      </c>
      <c r="Z943" s="2">
        <v>28.6</v>
      </c>
      <c r="AB943" s="2">
        <v>64</v>
      </c>
      <c r="AD943" t="s">
        <v>1086</v>
      </c>
      <c r="AE943" t="s">
        <v>1086</v>
      </c>
      <c r="AZ943" t="s">
        <v>1086</v>
      </c>
      <c r="BA943" t="s">
        <v>1086</v>
      </c>
      <c r="BU943" s="2">
        <v>234</v>
      </c>
      <c r="BV943" t="s">
        <v>1086</v>
      </c>
      <c r="BW943" t="s">
        <v>1086</v>
      </c>
      <c r="BX943" s="2">
        <v>167</v>
      </c>
      <c r="BY943" s="2">
        <v>71.400000000000006</v>
      </c>
      <c r="BZ943" s="2">
        <v>71.400000000000006</v>
      </c>
      <c r="CA943" s="2">
        <v>21</v>
      </c>
      <c r="CB943" s="2">
        <v>9</v>
      </c>
      <c r="CC943" s="2">
        <v>46</v>
      </c>
      <c r="CD943" s="2">
        <v>19.7</v>
      </c>
      <c r="CG943" s="2">
        <v>104</v>
      </c>
      <c r="CH943" s="2">
        <v>44.4</v>
      </c>
      <c r="CI943" s="2">
        <v>63</v>
      </c>
      <c r="CJ943" s="2">
        <v>26.9</v>
      </c>
      <c r="CM943" s="2">
        <v>67</v>
      </c>
      <c r="CN943" s="2">
        <v>28.6</v>
      </c>
      <c r="CP943" s="2">
        <v>64</v>
      </c>
      <c r="CQ943" s="2">
        <v>66</v>
      </c>
      <c r="CR943" t="s">
        <v>1086</v>
      </c>
      <c r="CS943" t="s">
        <v>1086</v>
      </c>
      <c r="CT943" s="2">
        <v>64</v>
      </c>
      <c r="CU943" s="2">
        <v>97</v>
      </c>
      <c r="CV943" s="2">
        <v>97</v>
      </c>
      <c r="CY943" s="2">
        <v>2</v>
      </c>
      <c r="CZ943" s="2">
        <v>3</v>
      </c>
      <c r="DC943" s="2">
        <v>8</v>
      </c>
      <c r="DD943" s="2">
        <v>12.1</v>
      </c>
      <c r="DE943" s="2">
        <v>56</v>
      </c>
      <c r="DF943" s="2">
        <v>84.8</v>
      </c>
      <c r="DI943" s="2">
        <v>2</v>
      </c>
      <c r="DJ943" s="2">
        <v>3</v>
      </c>
      <c r="DL943" s="2">
        <v>1</v>
      </c>
      <c r="DN943" t="s">
        <v>1086</v>
      </c>
      <c r="DO943" t="s">
        <v>1086</v>
      </c>
      <c r="EJ943" t="s">
        <v>1086</v>
      </c>
      <c r="EK943" t="s">
        <v>1086</v>
      </c>
      <c r="FE943" s="2">
        <v>66</v>
      </c>
      <c r="FF943" t="s">
        <v>1086</v>
      </c>
      <c r="FG943" t="s">
        <v>1086</v>
      </c>
      <c r="FH943" s="2">
        <v>64</v>
      </c>
      <c r="FI943" s="2">
        <v>97</v>
      </c>
      <c r="FJ943" s="2">
        <v>97</v>
      </c>
      <c r="FM943" s="2">
        <v>2</v>
      </c>
      <c r="FN943" s="2">
        <v>3</v>
      </c>
      <c r="FQ943" s="2">
        <v>8</v>
      </c>
      <c r="FR943" s="2">
        <v>12.1</v>
      </c>
      <c r="FS943" s="2">
        <v>56</v>
      </c>
      <c r="FT943" s="2">
        <v>84.8</v>
      </c>
      <c r="FW943" s="2">
        <v>2</v>
      </c>
      <c r="FX943" s="2">
        <v>3</v>
      </c>
      <c r="FZ943" s="2">
        <v>1</v>
      </c>
      <c r="GB943" t="s">
        <v>1086</v>
      </c>
      <c r="GC943" t="s">
        <v>1086</v>
      </c>
    </row>
    <row r="944" spans="1:204" ht="12.75" customHeight="1" x14ac:dyDescent="0.2">
      <c r="A944" s="2">
        <v>4585</v>
      </c>
      <c r="B944" s="21">
        <f t="shared" si="70"/>
        <v>2.0499999999999998</v>
      </c>
      <c r="C944" s="23">
        <f t="shared" si="71"/>
        <v>2.0499999999999998</v>
      </c>
      <c r="D944" s="15">
        <f t="shared" si="72"/>
        <v>3.0980000000000003</v>
      </c>
      <c r="E944" s="15">
        <f t="shared" si="73"/>
        <v>3.0980000000000003</v>
      </c>
      <c r="F944" s="15">
        <f t="shared" si="74"/>
        <v>2.88</v>
      </c>
      <c r="G944" s="17">
        <v>255</v>
      </c>
      <c r="H944" t="s">
        <v>1086</v>
      </c>
      <c r="I944" t="s">
        <v>1086</v>
      </c>
      <c r="J944" s="2">
        <v>85</v>
      </c>
      <c r="K944" s="2">
        <v>32.6</v>
      </c>
      <c r="L944" s="2">
        <v>33.299999999999997</v>
      </c>
      <c r="M944" s="2">
        <v>71</v>
      </c>
      <c r="N944" s="2">
        <v>27.2</v>
      </c>
      <c r="O944" s="2">
        <v>99</v>
      </c>
      <c r="P944" s="2">
        <v>37.9</v>
      </c>
      <c r="S944" s="2">
        <v>74</v>
      </c>
      <c r="T944" s="2">
        <v>28.4</v>
      </c>
      <c r="U944" s="2">
        <v>11</v>
      </c>
      <c r="V944" s="2">
        <v>4.2</v>
      </c>
      <c r="W944" s="2">
        <v>6</v>
      </c>
      <c r="X944" s="2">
        <v>2.2999999999999998</v>
      </c>
      <c r="Y944" s="2">
        <v>176</v>
      </c>
      <c r="Z944" s="2">
        <v>67.400000000000006</v>
      </c>
      <c r="AB944" s="2">
        <v>630</v>
      </c>
      <c r="AD944" t="s">
        <v>1086</v>
      </c>
      <c r="AE944" t="s">
        <v>1086</v>
      </c>
      <c r="AZ944" t="s">
        <v>1086</v>
      </c>
      <c r="BA944" t="s">
        <v>1086</v>
      </c>
      <c r="BU944" s="2">
        <v>255</v>
      </c>
      <c r="BV944" t="s">
        <v>1086</v>
      </c>
      <c r="BW944" t="s">
        <v>1086</v>
      </c>
      <c r="BX944" s="2">
        <v>85</v>
      </c>
      <c r="BY944" s="2">
        <v>32.6</v>
      </c>
      <c r="BZ944" s="2">
        <v>33.299999999999997</v>
      </c>
      <c r="CA944" s="2">
        <v>71</v>
      </c>
      <c r="CB944" s="2">
        <v>27.2</v>
      </c>
      <c r="CC944" s="2">
        <v>99</v>
      </c>
      <c r="CD944" s="2">
        <v>37.9</v>
      </c>
      <c r="CG944" s="2">
        <v>74</v>
      </c>
      <c r="CH944" s="2">
        <v>28.4</v>
      </c>
      <c r="CI944" s="2">
        <v>11</v>
      </c>
      <c r="CJ944" s="2">
        <v>4.2</v>
      </c>
      <c r="CK944" s="2">
        <v>6</v>
      </c>
      <c r="CL944" s="2">
        <v>2.2999999999999998</v>
      </c>
      <c r="CM944" s="2">
        <v>176</v>
      </c>
      <c r="CN944" s="2">
        <v>67.400000000000006</v>
      </c>
      <c r="CP944" s="2">
        <v>630</v>
      </c>
      <c r="CQ944" s="2">
        <v>266</v>
      </c>
      <c r="CR944" t="s">
        <v>1086</v>
      </c>
      <c r="CS944" t="s">
        <v>1086</v>
      </c>
      <c r="CT944" s="2">
        <v>216</v>
      </c>
      <c r="CU944" s="2">
        <v>81.2</v>
      </c>
      <c r="CV944" s="2">
        <v>81.2</v>
      </c>
      <c r="CW944" s="2">
        <v>13</v>
      </c>
      <c r="CX944" s="2">
        <v>4.9000000000000004</v>
      </c>
      <c r="CY944" s="2">
        <v>37</v>
      </c>
      <c r="CZ944" s="2">
        <v>13.9</v>
      </c>
      <c r="DC944" s="2">
        <v>127</v>
      </c>
      <c r="DD944" s="2">
        <v>47.7</v>
      </c>
      <c r="DE944" s="2">
        <v>89</v>
      </c>
      <c r="DF944" s="2">
        <v>33.5</v>
      </c>
      <c r="DI944" s="2">
        <v>50</v>
      </c>
      <c r="DJ944" s="2">
        <v>18.8</v>
      </c>
      <c r="DL944" s="2">
        <v>347</v>
      </c>
      <c r="DN944" t="s">
        <v>1086</v>
      </c>
      <c r="DO944" t="s">
        <v>1086</v>
      </c>
      <c r="EJ944" t="s">
        <v>1086</v>
      </c>
      <c r="EK944" t="s">
        <v>1086</v>
      </c>
      <c r="FE944" s="2">
        <v>266</v>
      </c>
      <c r="FF944" t="s">
        <v>1086</v>
      </c>
      <c r="FG944" t="s">
        <v>1086</v>
      </c>
      <c r="FH944" s="2">
        <v>216</v>
      </c>
      <c r="FI944" s="2">
        <v>81.2</v>
      </c>
      <c r="FJ944" s="2">
        <v>81.2</v>
      </c>
      <c r="FK944" s="2">
        <v>13</v>
      </c>
      <c r="FL944" s="2">
        <v>4.9000000000000004</v>
      </c>
      <c r="FM944" s="2">
        <v>37</v>
      </c>
      <c r="FN944" s="2">
        <v>13.9</v>
      </c>
      <c r="FQ944" s="2">
        <v>127</v>
      </c>
      <c r="FR944" s="2">
        <v>47.7</v>
      </c>
      <c r="FS944" s="2">
        <v>89</v>
      </c>
      <c r="FT944" s="2">
        <v>33.5</v>
      </c>
      <c r="FW944" s="2">
        <v>50</v>
      </c>
      <c r="FX944" s="2">
        <v>18.8</v>
      </c>
      <c r="FZ944" s="2">
        <v>347</v>
      </c>
      <c r="GA944" s="2">
        <v>579</v>
      </c>
      <c r="GB944" t="s">
        <v>1086</v>
      </c>
      <c r="GC944" t="s">
        <v>1086</v>
      </c>
      <c r="GD944" s="2">
        <v>412</v>
      </c>
      <c r="GE944" s="2">
        <v>68.599999999999994</v>
      </c>
      <c r="GF944" s="2">
        <v>71.2</v>
      </c>
      <c r="GG944" s="2">
        <v>22</v>
      </c>
      <c r="GH944" s="2">
        <v>3.7</v>
      </c>
      <c r="GI944" s="2">
        <v>145</v>
      </c>
      <c r="GJ944" s="2">
        <v>24.1</v>
      </c>
      <c r="GM944" s="2">
        <v>230</v>
      </c>
      <c r="GN944" s="2">
        <v>38.299999999999997</v>
      </c>
      <c r="GO944" s="2">
        <v>182</v>
      </c>
      <c r="GP944" s="2">
        <v>30.3</v>
      </c>
      <c r="GQ944" s="2">
        <v>22</v>
      </c>
      <c r="GR944" s="2">
        <v>3.7</v>
      </c>
      <c r="GS944" s="2">
        <v>189</v>
      </c>
      <c r="GT944" s="2">
        <v>31.4</v>
      </c>
      <c r="GV944" s="2">
        <v>241</v>
      </c>
    </row>
    <row r="945" spans="1:204" ht="12.75" customHeight="1" x14ac:dyDescent="0.2">
      <c r="A945" s="2">
        <v>4591</v>
      </c>
      <c r="B945" s="21">
        <f t="shared" si="70"/>
        <v>3.3930000000000002</v>
      </c>
      <c r="C945" s="23">
        <f t="shared" si="71"/>
        <v>3.3930000000000002</v>
      </c>
      <c r="D945" s="15">
        <f t="shared" si="72"/>
        <v>0</v>
      </c>
      <c r="E945" s="15">
        <f t="shared" si="73"/>
        <v>0</v>
      </c>
      <c r="F945" s="15">
        <f t="shared" si="74"/>
        <v>0</v>
      </c>
      <c r="G945" s="17">
        <v>150</v>
      </c>
      <c r="H945" t="s">
        <v>1086</v>
      </c>
      <c r="I945" t="s">
        <v>1086</v>
      </c>
      <c r="J945" s="2">
        <v>141</v>
      </c>
      <c r="K945" s="2">
        <v>94</v>
      </c>
      <c r="L945" s="2">
        <v>94</v>
      </c>
      <c r="M945" s="2">
        <v>1</v>
      </c>
      <c r="N945" s="2">
        <v>0.7</v>
      </c>
      <c r="O945" s="2">
        <v>8</v>
      </c>
      <c r="P945" s="2">
        <v>5.3</v>
      </c>
      <c r="S945" s="2">
        <v>72</v>
      </c>
      <c r="T945" s="2">
        <v>48</v>
      </c>
      <c r="U945" s="2">
        <v>69</v>
      </c>
      <c r="V945" s="2">
        <v>46</v>
      </c>
      <c r="Y945" s="2">
        <v>9</v>
      </c>
      <c r="Z945" s="2">
        <v>6</v>
      </c>
      <c r="AD945" t="s">
        <v>1086</v>
      </c>
      <c r="AE945" t="s">
        <v>1086</v>
      </c>
      <c r="AZ945" t="s">
        <v>1086</v>
      </c>
      <c r="BA945" t="s">
        <v>1086</v>
      </c>
      <c r="BU945" s="2">
        <v>150</v>
      </c>
      <c r="BV945" t="s">
        <v>1086</v>
      </c>
      <c r="BW945" t="s">
        <v>1086</v>
      </c>
      <c r="BX945" s="2">
        <v>141</v>
      </c>
      <c r="BY945" s="2">
        <v>94</v>
      </c>
      <c r="BZ945" s="2">
        <v>94</v>
      </c>
      <c r="CA945" s="2">
        <v>1</v>
      </c>
      <c r="CB945" s="2">
        <v>0.7</v>
      </c>
      <c r="CC945" s="2">
        <v>8</v>
      </c>
      <c r="CD945" s="2">
        <v>5.3</v>
      </c>
      <c r="CG945" s="2">
        <v>72</v>
      </c>
      <c r="CH945" s="2">
        <v>48</v>
      </c>
      <c r="CI945" s="2">
        <v>69</v>
      </c>
      <c r="CJ945" s="2">
        <v>46</v>
      </c>
      <c r="CM945" s="2">
        <v>9</v>
      </c>
      <c r="CN945" s="2">
        <v>6</v>
      </c>
      <c r="CQ945" s="2">
        <v>1</v>
      </c>
      <c r="CR945" t="s">
        <v>1086</v>
      </c>
      <c r="CS945" t="s">
        <v>1086</v>
      </c>
      <c r="DN945" t="s">
        <v>1086</v>
      </c>
      <c r="DO945" t="s">
        <v>1086</v>
      </c>
      <c r="EJ945" t="s">
        <v>1086</v>
      </c>
      <c r="EK945" t="s">
        <v>1086</v>
      </c>
      <c r="FE945" s="2">
        <v>1</v>
      </c>
      <c r="FF945" t="s">
        <v>1086</v>
      </c>
      <c r="FG945" t="s">
        <v>1086</v>
      </c>
      <c r="GB945" t="s">
        <v>1086</v>
      </c>
      <c r="GC945" t="s">
        <v>1086</v>
      </c>
    </row>
    <row r="946" spans="1:204" ht="12.75" customHeight="1" x14ac:dyDescent="0.2">
      <c r="A946" s="2">
        <v>4593</v>
      </c>
      <c r="B946" s="21">
        <f t="shared" si="70"/>
        <v>3.3719999999999999</v>
      </c>
      <c r="C946" s="23">
        <f t="shared" si="71"/>
        <v>3.3719999999999999</v>
      </c>
      <c r="D946" s="15">
        <f t="shared" si="72"/>
        <v>0</v>
      </c>
      <c r="E946" s="15">
        <f t="shared" si="73"/>
        <v>0</v>
      </c>
      <c r="F946" s="15">
        <f t="shared" si="74"/>
        <v>0</v>
      </c>
      <c r="G946" s="17">
        <v>43</v>
      </c>
      <c r="H946" t="s">
        <v>1086</v>
      </c>
      <c r="I946" t="s">
        <v>1086</v>
      </c>
      <c r="J946" s="2">
        <v>43</v>
      </c>
      <c r="K946" s="2">
        <v>100</v>
      </c>
      <c r="L946" s="2">
        <v>100</v>
      </c>
      <c r="S946" s="2">
        <v>27</v>
      </c>
      <c r="T946" s="2">
        <v>62.8</v>
      </c>
      <c r="U946" s="2">
        <v>16</v>
      </c>
      <c r="V946" s="2">
        <v>37.200000000000003</v>
      </c>
      <c r="AB946" s="2">
        <v>3</v>
      </c>
      <c r="AD946" t="s">
        <v>1086</v>
      </c>
      <c r="AE946" t="s">
        <v>1086</v>
      </c>
      <c r="AZ946" t="s">
        <v>1086</v>
      </c>
      <c r="BA946" t="s">
        <v>1086</v>
      </c>
      <c r="BU946" s="2">
        <v>43</v>
      </c>
      <c r="BV946" t="s">
        <v>1086</v>
      </c>
      <c r="BW946" t="s">
        <v>1086</v>
      </c>
      <c r="BX946" s="2">
        <v>43</v>
      </c>
      <c r="BY946" s="2">
        <v>100</v>
      </c>
      <c r="BZ946" s="2">
        <v>100</v>
      </c>
      <c r="CG946" s="2">
        <v>27</v>
      </c>
      <c r="CH946" s="2">
        <v>62.8</v>
      </c>
      <c r="CI946" s="2">
        <v>16</v>
      </c>
      <c r="CJ946" s="2">
        <v>37.200000000000003</v>
      </c>
      <c r="CP946" s="2">
        <v>3</v>
      </c>
      <c r="CQ946" s="2">
        <v>3</v>
      </c>
      <c r="CR946" t="s">
        <v>1086</v>
      </c>
      <c r="CS946" t="s">
        <v>1086</v>
      </c>
      <c r="DN946" t="s">
        <v>1086</v>
      </c>
      <c r="DO946" t="s">
        <v>1086</v>
      </c>
      <c r="EJ946" t="s">
        <v>1086</v>
      </c>
      <c r="EK946" t="s">
        <v>1086</v>
      </c>
      <c r="FE946" s="2">
        <v>3</v>
      </c>
      <c r="FF946" t="s">
        <v>1086</v>
      </c>
      <c r="FG946" t="s">
        <v>1086</v>
      </c>
      <c r="GB946" t="s">
        <v>1086</v>
      </c>
      <c r="GC946" t="s">
        <v>1086</v>
      </c>
    </row>
    <row r="947" spans="1:204" ht="12.75" customHeight="1" x14ac:dyDescent="0.2">
      <c r="A947" s="2">
        <v>4862</v>
      </c>
      <c r="B947" s="21">
        <f t="shared" si="70"/>
        <v>1.675</v>
      </c>
      <c r="C947" s="23">
        <f t="shared" si="71"/>
        <v>1.675</v>
      </c>
      <c r="D947" s="15">
        <f t="shared" si="72"/>
        <v>2.056</v>
      </c>
      <c r="E947" s="15">
        <f t="shared" si="73"/>
        <v>2.056</v>
      </c>
      <c r="F947" s="15">
        <f t="shared" si="74"/>
        <v>1.589</v>
      </c>
      <c r="G947" s="17">
        <v>40</v>
      </c>
      <c r="H947" t="s">
        <v>1086</v>
      </c>
      <c r="I947" t="s">
        <v>1086</v>
      </c>
      <c r="J947" s="2">
        <v>6</v>
      </c>
      <c r="K947" s="2">
        <v>15</v>
      </c>
      <c r="L947" s="2">
        <v>15</v>
      </c>
      <c r="M947" s="2">
        <v>19</v>
      </c>
      <c r="N947" s="2">
        <v>47.5</v>
      </c>
      <c r="O947" s="2">
        <v>15</v>
      </c>
      <c r="P947" s="2">
        <v>37.5</v>
      </c>
      <c r="S947" s="2">
        <v>6</v>
      </c>
      <c r="T947" s="2">
        <v>15</v>
      </c>
      <c r="Y947" s="2">
        <v>34</v>
      </c>
      <c r="Z947" s="2">
        <v>85</v>
      </c>
      <c r="AB947" s="2">
        <v>13</v>
      </c>
      <c r="AD947" t="s">
        <v>1086</v>
      </c>
      <c r="AE947" t="s">
        <v>1086</v>
      </c>
      <c r="AZ947" t="s">
        <v>1086</v>
      </c>
      <c r="BA947" t="s">
        <v>1086</v>
      </c>
      <c r="BU947" s="2">
        <v>40</v>
      </c>
      <c r="BV947" t="s">
        <v>1086</v>
      </c>
      <c r="BW947" t="s">
        <v>1086</v>
      </c>
      <c r="BX947" s="2">
        <v>6</v>
      </c>
      <c r="BY947" s="2">
        <v>15</v>
      </c>
      <c r="BZ947" s="2">
        <v>15</v>
      </c>
      <c r="CA947" s="2">
        <v>19</v>
      </c>
      <c r="CB947" s="2">
        <v>47.5</v>
      </c>
      <c r="CC947" s="2">
        <v>15</v>
      </c>
      <c r="CD947" s="2">
        <v>37.5</v>
      </c>
      <c r="CG947" s="2">
        <v>6</v>
      </c>
      <c r="CH947" s="2">
        <v>15</v>
      </c>
      <c r="CM947" s="2">
        <v>34</v>
      </c>
      <c r="CN947" s="2">
        <v>85</v>
      </c>
      <c r="CP947" s="2">
        <v>13</v>
      </c>
      <c r="CQ947" s="2">
        <v>19</v>
      </c>
      <c r="CR947" t="s">
        <v>1086</v>
      </c>
      <c r="CS947" t="s">
        <v>1086</v>
      </c>
      <c r="CT947" s="2">
        <v>5</v>
      </c>
      <c r="CU947" s="2">
        <v>26.3</v>
      </c>
      <c r="CV947" s="2">
        <v>26.3</v>
      </c>
      <c r="CW947" s="2">
        <v>5</v>
      </c>
      <c r="CX947" s="2">
        <v>26.3</v>
      </c>
      <c r="CY947" s="2">
        <v>9</v>
      </c>
      <c r="CZ947" s="2">
        <v>47.4</v>
      </c>
      <c r="DC947" s="2">
        <v>4</v>
      </c>
      <c r="DD947" s="2">
        <v>21.1</v>
      </c>
      <c r="DE947" s="2">
        <v>1</v>
      </c>
      <c r="DF947" s="2">
        <v>5.3</v>
      </c>
      <c r="DI947" s="2">
        <v>14</v>
      </c>
      <c r="DJ947" s="2">
        <v>73.7</v>
      </c>
      <c r="DL947" s="2">
        <v>1</v>
      </c>
      <c r="DN947" t="s">
        <v>1086</v>
      </c>
      <c r="DO947" t="s">
        <v>1086</v>
      </c>
      <c r="EJ947" t="s">
        <v>1086</v>
      </c>
      <c r="EK947" t="s">
        <v>1086</v>
      </c>
      <c r="FE947" s="2">
        <v>19</v>
      </c>
      <c r="FF947" t="s">
        <v>1086</v>
      </c>
      <c r="FG947" t="s">
        <v>1086</v>
      </c>
      <c r="FH947" s="2">
        <v>5</v>
      </c>
      <c r="FI947" s="2">
        <v>26.3</v>
      </c>
      <c r="FJ947" s="2">
        <v>26.3</v>
      </c>
      <c r="FK947" s="2">
        <v>5</v>
      </c>
      <c r="FL947" s="2">
        <v>26.3</v>
      </c>
      <c r="FM947" s="2">
        <v>9</v>
      </c>
      <c r="FN947" s="2">
        <v>47.4</v>
      </c>
      <c r="FQ947" s="2">
        <v>4</v>
      </c>
      <c r="FR947" s="2">
        <v>21.1</v>
      </c>
      <c r="FS947" s="2">
        <v>1</v>
      </c>
      <c r="FT947" s="2">
        <v>5.3</v>
      </c>
      <c r="FW947" s="2">
        <v>14</v>
      </c>
      <c r="FX947" s="2">
        <v>73.7</v>
      </c>
      <c r="FZ947" s="2">
        <v>1</v>
      </c>
      <c r="GA947" s="2">
        <v>39</v>
      </c>
      <c r="GB947" t="s">
        <v>1086</v>
      </c>
      <c r="GC947" t="s">
        <v>1086</v>
      </c>
      <c r="GD947" s="2">
        <v>6</v>
      </c>
      <c r="GE947" s="2">
        <v>15.4</v>
      </c>
      <c r="GF947" s="2">
        <v>15.4</v>
      </c>
      <c r="GG947" s="2">
        <v>19</v>
      </c>
      <c r="GH947" s="2">
        <v>48.7</v>
      </c>
      <c r="GI947" s="2">
        <v>14</v>
      </c>
      <c r="GJ947" s="2">
        <v>35.9</v>
      </c>
      <c r="GK947" s="2">
        <v>1</v>
      </c>
      <c r="GL947" s="2">
        <v>2.6</v>
      </c>
      <c r="GM947" s="2">
        <v>5</v>
      </c>
      <c r="GN947" s="2">
        <v>12.8</v>
      </c>
      <c r="GS947" s="2">
        <v>33</v>
      </c>
      <c r="GT947" s="2">
        <v>84.6</v>
      </c>
      <c r="GU947" s="2">
        <v>1</v>
      </c>
      <c r="GV947" s="2">
        <v>3</v>
      </c>
    </row>
    <row r="948" spans="1:204" ht="12.75" customHeight="1" x14ac:dyDescent="0.2">
      <c r="A948" s="2">
        <v>5004</v>
      </c>
      <c r="B948" s="21">
        <f t="shared" si="70"/>
        <v>0</v>
      </c>
      <c r="C948" s="23">
        <f t="shared" si="71"/>
        <v>0</v>
      </c>
      <c r="D948" s="15">
        <f t="shared" si="72"/>
        <v>0</v>
      </c>
      <c r="E948" s="15">
        <f t="shared" si="73"/>
        <v>0</v>
      </c>
      <c r="F948" s="15">
        <f t="shared" si="74"/>
        <v>0</v>
      </c>
      <c r="G948" s="17">
        <v>8</v>
      </c>
      <c r="H948" t="s">
        <v>1086</v>
      </c>
      <c r="I948" t="s">
        <v>1086</v>
      </c>
      <c r="AD948" t="s">
        <v>1086</v>
      </c>
      <c r="AE948" t="s">
        <v>1086</v>
      </c>
      <c r="AZ948" t="s">
        <v>1086</v>
      </c>
      <c r="BA948" t="s">
        <v>1086</v>
      </c>
      <c r="BU948" s="2">
        <v>8</v>
      </c>
      <c r="BV948" t="s">
        <v>1086</v>
      </c>
      <c r="BW948" t="s">
        <v>1086</v>
      </c>
      <c r="CQ948" s="2">
        <v>1</v>
      </c>
      <c r="CR948" t="s">
        <v>1086</v>
      </c>
      <c r="CS948" t="s">
        <v>1086</v>
      </c>
      <c r="DN948" t="s">
        <v>1086</v>
      </c>
      <c r="DO948" t="s">
        <v>1086</v>
      </c>
      <c r="EJ948" t="s">
        <v>1086</v>
      </c>
      <c r="EK948" t="s">
        <v>1086</v>
      </c>
      <c r="FE948" s="2">
        <v>1</v>
      </c>
      <c r="FF948" t="s">
        <v>1086</v>
      </c>
      <c r="FG948" t="s">
        <v>1086</v>
      </c>
      <c r="GA948" s="2">
        <v>8</v>
      </c>
      <c r="GB948" t="s">
        <v>1086</v>
      </c>
      <c r="GC948" t="s">
        <v>1086</v>
      </c>
    </row>
    <row r="949" spans="1:204" ht="12.75" customHeight="1" x14ac:dyDescent="0.2">
      <c r="A949" s="2">
        <v>5010</v>
      </c>
      <c r="B949" s="21">
        <f t="shared" si="70"/>
        <v>3.5389999999999997</v>
      </c>
      <c r="C949" s="23">
        <f t="shared" si="71"/>
        <v>3.5389999999999997</v>
      </c>
      <c r="D949" s="15">
        <f t="shared" si="72"/>
        <v>0</v>
      </c>
      <c r="E949" s="15">
        <f t="shared" si="73"/>
        <v>0</v>
      </c>
      <c r="F949" s="15">
        <f t="shared" si="74"/>
        <v>0</v>
      </c>
      <c r="G949" s="17">
        <v>87</v>
      </c>
      <c r="H949" t="s">
        <v>1086</v>
      </c>
      <c r="I949" t="s">
        <v>1086</v>
      </c>
      <c r="J949" s="2">
        <v>83</v>
      </c>
      <c r="K949" s="2">
        <v>95.4</v>
      </c>
      <c r="L949" s="2">
        <v>95.4</v>
      </c>
      <c r="M949" s="2">
        <v>1</v>
      </c>
      <c r="N949" s="2">
        <v>1.1000000000000001</v>
      </c>
      <c r="O949" s="2">
        <v>3</v>
      </c>
      <c r="P949" s="2">
        <v>3.4</v>
      </c>
      <c r="S949" s="2">
        <v>31</v>
      </c>
      <c r="T949" s="2">
        <v>35.6</v>
      </c>
      <c r="U949" s="2">
        <v>52</v>
      </c>
      <c r="V949" s="2">
        <v>59.8</v>
      </c>
      <c r="Y949" s="2">
        <v>4</v>
      </c>
      <c r="Z949" s="2">
        <v>4.5999999999999996</v>
      </c>
      <c r="AB949" s="2">
        <v>1</v>
      </c>
      <c r="AD949" t="s">
        <v>1086</v>
      </c>
      <c r="AE949" t="s">
        <v>1086</v>
      </c>
      <c r="AZ949" t="s">
        <v>1086</v>
      </c>
      <c r="BA949" t="s">
        <v>1086</v>
      </c>
      <c r="BU949" s="2">
        <v>87</v>
      </c>
      <c r="BV949" t="s">
        <v>1086</v>
      </c>
      <c r="BW949" t="s">
        <v>1086</v>
      </c>
      <c r="BX949" s="2">
        <v>83</v>
      </c>
      <c r="BY949" s="2">
        <v>95.4</v>
      </c>
      <c r="BZ949" s="2">
        <v>95.4</v>
      </c>
      <c r="CA949" s="2">
        <v>1</v>
      </c>
      <c r="CB949" s="2">
        <v>1.1000000000000001</v>
      </c>
      <c r="CC949" s="2">
        <v>3</v>
      </c>
      <c r="CD949" s="2">
        <v>3.4</v>
      </c>
      <c r="CG949" s="2">
        <v>31</v>
      </c>
      <c r="CH949" s="2">
        <v>35.6</v>
      </c>
      <c r="CI949" s="2">
        <v>52</v>
      </c>
      <c r="CJ949" s="2">
        <v>59.8</v>
      </c>
      <c r="CM949" s="2">
        <v>4</v>
      </c>
      <c r="CN949" s="2">
        <v>4.5999999999999996</v>
      </c>
      <c r="CP949" s="2">
        <v>1</v>
      </c>
      <c r="CQ949" s="2">
        <v>2</v>
      </c>
      <c r="CR949" t="s">
        <v>1086</v>
      </c>
      <c r="CS949" t="s">
        <v>1086</v>
      </c>
      <c r="DN949" t="s">
        <v>1086</v>
      </c>
      <c r="DO949" t="s">
        <v>1086</v>
      </c>
      <c r="EJ949" t="s">
        <v>1086</v>
      </c>
      <c r="EK949" t="s">
        <v>1086</v>
      </c>
      <c r="FE949" s="2">
        <v>2</v>
      </c>
      <c r="FF949" t="s">
        <v>1086</v>
      </c>
      <c r="FG949" t="s">
        <v>1086</v>
      </c>
      <c r="GB949" t="s">
        <v>1086</v>
      </c>
      <c r="GC949" t="s">
        <v>1086</v>
      </c>
    </row>
    <row r="950" spans="1:204" ht="12.75" customHeight="1" x14ac:dyDescent="0.2">
      <c r="A950" s="2">
        <v>5014</v>
      </c>
      <c r="B950" s="21">
        <f t="shared" si="70"/>
        <v>1.1890000000000001</v>
      </c>
      <c r="C950" s="23">
        <f t="shared" si="71"/>
        <v>1.1890000000000001</v>
      </c>
      <c r="D950" s="15">
        <f t="shared" si="72"/>
        <v>0</v>
      </c>
      <c r="E950" s="15">
        <f t="shared" si="73"/>
        <v>0</v>
      </c>
      <c r="F950" s="15">
        <f t="shared" si="74"/>
        <v>0</v>
      </c>
      <c r="G950" s="17">
        <v>16</v>
      </c>
      <c r="H950" t="s">
        <v>1086</v>
      </c>
      <c r="I950" t="s">
        <v>1086</v>
      </c>
      <c r="M950" s="2">
        <v>13</v>
      </c>
      <c r="N950" s="2">
        <v>81.3</v>
      </c>
      <c r="O950" s="2">
        <v>3</v>
      </c>
      <c r="P950" s="2">
        <v>18.8</v>
      </c>
      <c r="Y950" s="2">
        <v>16</v>
      </c>
      <c r="Z950" s="2">
        <v>100</v>
      </c>
      <c r="AB950" s="2">
        <v>38</v>
      </c>
      <c r="AD950" t="s">
        <v>1086</v>
      </c>
      <c r="AE950" t="s">
        <v>1086</v>
      </c>
      <c r="AZ950" t="s">
        <v>1086</v>
      </c>
      <c r="BA950" t="s">
        <v>1086</v>
      </c>
      <c r="BU950" s="2">
        <v>16</v>
      </c>
      <c r="BV950" t="s">
        <v>1086</v>
      </c>
      <c r="BW950" t="s">
        <v>1086</v>
      </c>
      <c r="CA950" s="2">
        <v>13</v>
      </c>
      <c r="CB950" s="2">
        <v>81.3</v>
      </c>
      <c r="CC950" s="2">
        <v>3</v>
      </c>
      <c r="CD950" s="2">
        <v>18.8</v>
      </c>
      <c r="CM950" s="2">
        <v>16</v>
      </c>
      <c r="CN950" s="2">
        <v>100</v>
      </c>
      <c r="CP950" s="2">
        <v>38</v>
      </c>
      <c r="CQ950" s="2">
        <v>1</v>
      </c>
      <c r="CR950" t="s">
        <v>1086</v>
      </c>
      <c r="CS950" t="s">
        <v>1086</v>
      </c>
      <c r="DN950" t="s">
        <v>1086</v>
      </c>
      <c r="DO950" t="s">
        <v>1086</v>
      </c>
      <c r="EJ950" t="s">
        <v>1086</v>
      </c>
      <c r="EK950" t="s">
        <v>1086</v>
      </c>
      <c r="FE950" s="2">
        <v>1</v>
      </c>
      <c r="FF950" t="s">
        <v>1086</v>
      </c>
      <c r="FG950" t="s">
        <v>1086</v>
      </c>
      <c r="GA950" s="2">
        <v>1</v>
      </c>
      <c r="GB950" t="s">
        <v>1086</v>
      </c>
      <c r="GC950" t="s">
        <v>1086</v>
      </c>
    </row>
    <row r="951" spans="1:204" ht="12.75" customHeight="1" x14ac:dyDescent="0.2">
      <c r="A951" s="2">
        <v>5016</v>
      </c>
      <c r="B951" s="21">
        <f t="shared" si="70"/>
        <v>2.6839999999999997</v>
      </c>
      <c r="C951" s="23">
        <f t="shared" si="71"/>
        <v>2.6839999999999997</v>
      </c>
      <c r="D951" s="15">
        <f t="shared" si="72"/>
        <v>3.8370000000000006</v>
      </c>
      <c r="E951" s="15">
        <f t="shared" si="73"/>
        <v>3.8370000000000006</v>
      </c>
      <c r="F951" s="15">
        <f t="shared" si="74"/>
        <v>0</v>
      </c>
      <c r="G951" s="17">
        <v>260</v>
      </c>
      <c r="H951" t="s">
        <v>1086</v>
      </c>
      <c r="I951" t="s">
        <v>1086</v>
      </c>
      <c r="J951" s="2">
        <v>153</v>
      </c>
      <c r="K951" s="2">
        <v>58.8</v>
      </c>
      <c r="L951" s="2">
        <v>58.8</v>
      </c>
      <c r="M951" s="2">
        <v>33</v>
      </c>
      <c r="N951" s="2">
        <v>12.7</v>
      </c>
      <c r="O951" s="2">
        <v>74</v>
      </c>
      <c r="P951" s="2">
        <v>28.5</v>
      </c>
      <c r="S951" s="2">
        <v>95</v>
      </c>
      <c r="T951" s="2">
        <v>36.5</v>
      </c>
      <c r="U951" s="2">
        <v>58</v>
      </c>
      <c r="V951" s="2">
        <v>22.3</v>
      </c>
      <c r="Y951" s="2">
        <v>107</v>
      </c>
      <c r="Z951" s="2">
        <v>41.2</v>
      </c>
      <c r="AB951" s="2">
        <v>50</v>
      </c>
      <c r="AD951" t="s">
        <v>1086</v>
      </c>
      <c r="AE951" t="s">
        <v>1086</v>
      </c>
      <c r="AZ951" t="s">
        <v>1086</v>
      </c>
      <c r="BA951" t="s">
        <v>1086</v>
      </c>
      <c r="BU951" s="2">
        <v>260</v>
      </c>
      <c r="BV951" t="s">
        <v>1086</v>
      </c>
      <c r="BW951" t="s">
        <v>1086</v>
      </c>
      <c r="BX951" s="2">
        <v>153</v>
      </c>
      <c r="BY951" s="2">
        <v>58.8</v>
      </c>
      <c r="BZ951" s="2">
        <v>58.8</v>
      </c>
      <c r="CA951" s="2">
        <v>33</v>
      </c>
      <c r="CB951" s="2">
        <v>12.7</v>
      </c>
      <c r="CC951" s="2">
        <v>74</v>
      </c>
      <c r="CD951" s="2">
        <v>28.5</v>
      </c>
      <c r="CG951" s="2">
        <v>95</v>
      </c>
      <c r="CH951" s="2">
        <v>36.5</v>
      </c>
      <c r="CI951" s="2">
        <v>58</v>
      </c>
      <c r="CJ951" s="2">
        <v>22.3</v>
      </c>
      <c r="CM951" s="2">
        <v>107</v>
      </c>
      <c r="CN951" s="2">
        <v>41.2</v>
      </c>
      <c r="CP951" s="2">
        <v>50</v>
      </c>
      <c r="CQ951" s="2">
        <v>43</v>
      </c>
      <c r="CR951" t="s">
        <v>1086</v>
      </c>
      <c r="CS951" t="s">
        <v>1086</v>
      </c>
      <c r="CT951" s="2">
        <v>43</v>
      </c>
      <c r="CU951" s="2">
        <v>100</v>
      </c>
      <c r="CV951" s="2">
        <v>100</v>
      </c>
      <c r="DC951" s="2">
        <v>7</v>
      </c>
      <c r="DD951" s="2">
        <v>16.3</v>
      </c>
      <c r="DE951" s="2">
        <v>36</v>
      </c>
      <c r="DF951" s="2">
        <v>83.7</v>
      </c>
      <c r="DN951" t="s">
        <v>1086</v>
      </c>
      <c r="DO951" t="s">
        <v>1086</v>
      </c>
      <c r="EJ951" t="s">
        <v>1086</v>
      </c>
      <c r="EK951" t="s">
        <v>1086</v>
      </c>
      <c r="FE951" s="2">
        <v>43</v>
      </c>
      <c r="FF951" t="s">
        <v>1086</v>
      </c>
      <c r="FG951" t="s">
        <v>1086</v>
      </c>
      <c r="FH951" s="2">
        <v>43</v>
      </c>
      <c r="FI951" s="2">
        <v>100</v>
      </c>
      <c r="FJ951" s="2">
        <v>100</v>
      </c>
      <c r="FQ951" s="2">
        <v>7</v>
      </c>
      <c r="FR951" s="2">
        <v>16.3</v>
      </c>
      <c r="FS951" s="2">
        <v>36</v>
      </c>
      <c r="FT951" s="2">
        <v>83.7</v>
      </c>
      <c r="GB951" t="s">
        <v>1086</v>
      </c>
      <c r="GC951" t="s">
        <v>1086</v>
      </c>
    </row>
    <row r="952" spans="1:204" ht="12.75" customHeight="1" x14ac:dyDescent="0.2">
      <c r="A952" s="2">
        <v>5021</v>
      </c>
      <c r="B952" s="21">
        <f t="shared" si="70"/>
        <v>0</v>
      </c>
      <c r="C952" s="23">
        <f t="shared" si="71"/>
        <v>0</v>
      </c>
      <c r="D952" s="15">
        <f t="shared" si="72"/>
        <v>0</v>
      </c>
      <c r="E952" s="15">
        <f t="shared" si="73"/>
        <v>0</v>
      </c>
      <c r="F952" s="15">
        <f t="shared" si="74"/>
        <v>0</v>
      </c>
      <c r="G952" s="17">
        <v>3</v>
      </c>
      <c r="H952" t="s">
        <v>1086</v>
      </c>
      <c r="I952" t="s">
        <v>1086</v>
      </c>
      <c r="AD952" t="s">
        <v>1086</v>
      </c>
      <c r="AE952" t="s">
        <v>1086</v>
      </c>
      <c r="AZ952" t="s">
        <v>1086</v>
      </c>
      <c r="BA952" t="s">
        <v>1086</v>
      </c>
      <c r="BU952" s="2">
        <v>3</v>
      </c>
      <c r="BV952" t="s">
        <v>1086</v>
      </c>
      <c r="BW952" t="s">
        <v>1086</v>
      </c>
      <c r="CR952" t="s">
        <v>1086</v>
      </c>
      <c r="CS952" t="s">
        <v>1086</v>
      </c>
      <c r="DN952" t="s">
        <v>1086</v>
      </c>
      <c r="DO952" t="s">
        <v>1086</v>
      </c>
      <c r="EJ952" t="s">
        <v>1086</v>
      </c>
      <c r="EK952" t="s">
        <v>1086</v>
      </c>
      <c r="FF952" t="s">
        <v>1086</v>
      </c>
      <c r="FG952" t="s">
        <v>1086</v>
      </c>
      <c r="GA952" s="2">
        <v>3</v>
      </c>
      <c r="GB952" t="s">
        <v>1086</v>
      </c>
      <c r="GC952" t="s">
        <v>1086</v>
      </c>
    </row>
    <row r="953" spans="1:204" ht="12.75" customHeight="1" x14ac:dyDescent="0.2">
      <c r="A953" s="2">
        <v>5027</v>
      </c>
      <c r="B953" s="21">
        <f t="shared" si="70"/>
        <v>3.13</v>
      </c>
      <c r="C953" s="23">
        <f t="shared" si="71"/>
        <v>3.13</v>
      </c>
      <c r="D953" s="15">
        <f t="shared" si="72"/>
        <v>3.1889999999999996</v>
      </c>
      <c r="E953" s="15">
        <f t="shared" si="73"/>
        <v>3.1889999999999996</v>
      </c>
      <c r="F953" s="15">
        <f t="shared" si="74"/>
        <v>0</v>
      </c>
      <c r="G953" s="17">
        <v>84</v>
      </c>
      <c r="H953" t="s">
        <v>1086</v>
      </c>
      <c r="I953" t="s">
        <v>1086</v>
      </c>
      <c r="J953" s="2">
        <v>69</v>
      </c>
      <c r="K953" s="2">
        <v>82.1</v>
      </c>
      <c r="L953" s="2">
        <v>82.1</v>
      </c>
      <c r="M953" s="2">
        <v>3</v>
      </c>
      <c r="N953" s="2">
        <v>3.6</v>
      </c>
      <c r="O953" s="2">
        <v>12</v>
      </c>
      <c r="P953" s="2">
        <v>14.3</v>
      </c>
      <c r="S953" s="2">
        <v>40</v>
      </c>
      <c r="T953" s="2">
        <v>47.6</v>
      </c>
      <c r="U953" s="2">
        <v>29</v>
      </c>
      <c r="V953" s="2">
        <v>34.5</v>
      </c>
      <c r="Y953" s="2">
        <v>15</v>
      </c>
      <c r="Z953" s="2">
        <v>17.899999999999999</v>
      </c>
      <c r="AB953" s="2">
        <v>101</v>
      </c>
      <c r="AD953" t="s">
        <v>1086</v>
      </c>
      <c r="AE953" t="s">
        <v>1086</v>
      </c>
      <c r="AZ953" t="s">
        <v>1086</v>
      </c>
      <c r="BA953" t="s">
        <v>1086</v>
      </c>
      <c r="BU953" s="2">
        <v>84</v>
      </c>
      <c r="BV953" t="s">
        <v>1086</v>
      </c>
      <c r="BW953" t="s">
        <v>1086</v>
      </c>
      <c r="BX953" s="2">
        <v>69</v>
      </c>
      <c r="BY953" s="2">
        <v>82.1</v>
      </c>
      <c r="BZ953" s="2">
        <v>82.1</v>
      </c>
      <c r="CA953" s="2">
        <v>3</v>
      </c>
      <c r="CB953" s="2">
        <v>3.6</v>
      </c>
      <c r="CC953" s="2">
        <v>12</v>
      </c>
      <c r="CD953" s="2">
        <v>14.3</v>
      </c>
      <c r="CG953" s="2">
        <v>40</v>
      </c>
      <c r="CH953" s="2">
        <v>47.6</v>
      </c>
      <c r="CI953" s="2">
        <v>29</v>
      </c>
      <c r="CJ953" s="2">
        <v>34.5</v>
      </c>
      <c r="CM953" s="2">
        <v>15</v>
      </c>
      <c r="CN953" s="2">
        <v>17.899999999999999</v>
      </c>
      <c r="CP953" s="2">
        <v>101</v>
      </c>
      <c r="CQ953" s="2">
        <v>48</v>
      </c>
      <c r="CR953" t="s">
        <v>1086</v>
      </c>
      <c r="CS953" t="s">
        <v>1086</v>
      </c>
      <c r="CT953" s="2">
        <v>42</v>
      </c>
      <c r="CU953" s="2">
        <v>87.5</v>
      </c>
      <c r="CV953" s="2">
        <v>87.5</v>
      </c>
      <c r="CW953" s="2">
        <v>3</v>
      </c>
      <c r="CX953" s="2">
        <v>6.3</v>
      </c>
      <c r="CY953" s="2">
        <v>3</v>
      </c>
      <c r="CZ953" s="2">
        <v>6.3</v>
      </c>
      <c r="DC953" s="2">
        <v>24</v>
      </c>
      <c r="DD953" s="2">
        <v>50</v>
      </c>
      <c r="DE953" s="2">
        <v>18</v>
      </c>
      <c r="DF953" s="2">
        <v>37.5</v>
      </c>
      <c r="DI953" s="2">
        <v>6</v>
      </c>
      <c r="DJ953" s="2">
        <v>12.5</v>
      </c>
      <c r="DL953" s="2">
        <v>57</v>
      </c>
      <c r="DN953" t="s">
        <v>1086</v>
      </c>
      <c r="DO953" t="s">
        <v>1086</v>
      </c>
      <c r="EJ953" t="s">
        <v>1086</v>
      </c>
      <c r="EK953" t="s">
        <v>1086</v>
      </c>
      <c r="FE953" s="2">
        <v>48</v>
      </c>
      <c r="FF953" t="s">
        <v>1086</v>
      </c>
      <c r="FG953" t="s">
        <v>1086</v>
      </c>
      <c r="FH953" s="2">
        <v>42</v>
      </c>
      <c r="FI953" s="2">
        <v>87.5</v>
      </c>
      <c r="FJ953" s="2">
        <v>87.5</v>
      </c>
      <c r="FK953" s="2">
        <v>3</v>
      </c>
      <c r="FL953" s="2">
        <v>6.3</v>
      </c>
      <c r="FM953" s="2">
        <v>3</v>
      </c>
      <c r="FN953" s="2">
        <v>6.3</v>
      </c>
      <c r="FQ953" s="2">
        <v>24</v>
      </c>
      <c r="FR953" s="2">
        <v>50</v>
      </c>
      <c r="FS953" s="2">
        <v>18</v>
      </c>
      <c r="FT953" s="2">
        <v>37.5</v>
      </c>
      <c r="FW953" s="2">
        <v>6</v>
      </c>
      <c r="FX953" s="2">
        <v>12.5</v>
      </c>
      <c r="FZ953" s="2">
        <v>57</v>
      </c>
      <c r="GA953" s="2">
        <v>6</v>
      </c>
      <c r="GB953" t="s">
        <v>1086</v>
      </c>
      <c r="GC953" t="s">
        <v>1086</v>
      </c>
    </row>
    <row r="954" spans="1:204" ht="12.75" customHeight="1" x14ac:dyDescent="0.2">
      <c r="A954" s="2">
        <v>5028</v>
      </c>
      <c r="B954" s="21">
        <f t="shared" si="70"/>
        <v>1.639</v>
      </c>
      <c r="C954" s="23">
        <f t="shared" si="71"/>
        <v>1.639</v>
      </c>
      <c r="D954" s="15">
        <f t="shared" si="72"/>
        <v>2.4709999999999996</v>
      </c>
      <c r="E954" s="15">
        <f t="shared" si="73"/>
        <v>2.4709999999999996</v>
      </c>
      <c r="F954" s="15">
        <f t="shared" si="74"/>
        <v>2.1259999999999999</v>
      </c>
      <c r="G954" s="17">
        <v>87</v>
      </c>
      <c r="H954" t="s">
        <v>1086</v>
      </c>
      <c r="I954" t="s">
        <v>1086</v>
      </c>
      <c r="J954" s="2">
        <v>13</v>
      </c>
      <c r="K954" s="2">
        <v>14.6</v>
      </c>
      <c r="L954" s="2">
        <v>14.9</v>
      </c>
      <c r="M954" s="2">
        <v>43</v>
      </c>
      <c r="N954" s="2">
        <v>48.3</v>
      </c>
      <c r="O954" s="2">
        <v>31</v>
      </c>
      <c r="P954" s="2">
        <v>34.799999999999997</v>
      </c>
      <c r="S954" s="2">
        <v>11</v>
      </c>
      <c r="T954" s="2">
        <v>12.4</v>
      </c>
      <c r="U954" s="2">
        <v>2</v>
      </c>
      <c r="V954" s="2">
        <v>2.2000000000000002</v>
      </c>
      <c r="W954" s="2">
        <v>2</v>
      </c>
      <c r="X954" s="2">
        <v>2.2000000000000002</v>
      </c>
      <c r="Y954" s="2">
        <v>76</v>
      </c>
      <c r="Z954" s="2">
        <v>85.4</v>
      </c>
      <c r="AA954" s="2">
        <v>1</v>
      </c>
      <c r="AB954" s="2">
        <v>31</v>
      </c>
      <c r="AD954" t="s">
        <v>1086</v>
      </c>
      <c r="AE954" t="s">
        <v>1086</v>
      </c>
      <c r="AZ954" t="s">
        <v>1086</v>
      </c>
      <c r="BA954" t="s">
        <v>1086</v>
      </c>
      <c r="BU954" s="2">
        <v>87</v>
      </c>
      <c r="BV954" t="s">
        <v>1086</v>
      </c>
      <c r="BW954" t="s">
        <v>1086</v>
      </c>
      <c r="BX954" s="2">
        <v>13</v>
      </c>
      <c r="BY954" s="2">
        <v>14.6</v>
      </c>
      <c r="BZ954" s="2">
        <v>14.9</v>
      </c>
      <c r="CA954" s="2">
        <v>43</v>
      </c>
      <c r="CB954" s="2">
        <v>48.3</v>
      </c>
      <c r="CC954" s="2">
        <v>31</v>
      </c>
      <c r="CD954" s="2">
        <v>34.799999999999997</v>
      </c>
      <c r="CG954" s="2">
        <v>11</v>
      </c>
      <c r="CH954" s="2">
        <v>12.4</v>
      </c>
      <c r="CI954" s="2">
        <v>2</v>
      </c>
      <c r="CJ954" s="2">
        <v>2.2000000000000002</v>
      </c>
      <c r="CK954" s="2">
        <v>2</v>
      </c>
      <c r="CL954" s="2">
        <v>2.2000000000000002</v>
      </c>
      <c r="CM954" s="2">
        <v>76</v>
      </c>
      <c r="CN954" s="2">
        <v>85.4</v>
      </c>
      <c r="CO954" s="2">
        <v>1</v>
      </c>
      <c r="CP954" s="2">
        <v>31</v>
      </c>
      <c r="CQ954" s="2">
        <v>17</v>
      </c>
      <c r="CR954" t="s">
        <v>1086</v>
      </c>
      <c r="CS954" t="s">
        <v>1086</v>
      </c>
      <c r="CT954" s="2">
        <v>7</v>
      </c>
      <c r="CU954" s="2">
        <v>41.2</v>
      </c>
      <c r="CV954" s="2">
        <v>41.2</v>
      </c>
      <c r="CW954" s="2">
        <v>1</v>
      </c>
      <c r="CX954" s="2">
        <v>5.9</v>
      </c>
      <c r="CY954" s="2">
        <v>9</v>
      </c>
      <c r="CZ954" s="2">
        <v>52.9</v>
      </c>
      <c r="DC954" s="2">
        <v>5</v>
      </c>
      <c r="DD954" s="2">
        <v>29.4</v>
      </c>
      <c r="DE954" s="2">
        <v>2</v>
      </c>
      <c r="DF954" s="2">
        <v>11.8</v>
      </c>
      <c r="DI954" s="2">
        <v>10</v>
      </c>
      <c r="DJ954" s="2">
        <v>58.8</v>
      </c>
      <c r="DL954" s="2">
        <v>3</v>
      </c>
      <c r="DN954" t="s">
        <v>1086</v>
      </c>
      <c r="DO954" t="s">
        <v>1086</v>
      </c>
      <c r="EJ954" t="s">
        <v>1086</v>
      </c>
      <c r="EK954" t="s">
        <v>1086</v>
      </c>
      <c r="FE954" s="2">
        <v>17</v>
      </c>
      <c r="FF954" t="s">
        <v>1086</v>
      </c>
      <c r="FG954" t="s">
        <v>1086</v>
      </c>
      <c r="FH954" s="2">
        <v>7</v>
      </c>
      <c r="FI954" s="2">
        <v>41.2</v>
      </c>
      <c r="FJ954" s="2">
        <v>41.2</v>
      </c>
      <c r="FK954" s="2">
        <v>1</v>
      </c>
      <c r="FL954" s="2">
        <v>5.9</v>
      </c>
      <c r="FM954" s="2">
        <v>9</v>
      </c>
      <c r="FN954" s="2">
        <v>52.9</v>
      </c>
      <c r="FQ954" s="2">
        <v>5</v>
      </c>
      <c r="FR954" s="2">
        <v>29.4</v>
      </c>
      <c r="FS954" s="2">
        <v>2</v>
      </c>
      <c r="FT954" s="2">
        <v>11.8</v>
      </c>
      <c r="FW954" s="2">
        <v>10</v>
      </c>
      <c r="FX954" s="2">
        <v>58.8</v>
      </c>
      <c r="FZ954" s="2">
        <v>3</v>
      </c>
      <c r="GA954" s="2">
        <v>29</v>
      </c>
      <c r="GB954" t="s">
        <v>1086</v>
      </c>
      <c r="GC954" t="s">
        <v>1086</v>
      </c>
      <c r="GD954" s="2">
        <v>12</v>
      </c>
      <c r="GE954" s="2">
        <v>37.5</v>
      </c>
      <c r="GF954" s="2">
        <v>41.4</v>
      </c>
      <c r="GG954" s="2">
        <v>6</v>
      </c>
      <c r="GH954" s="2">
        <v>18.8</v>
      </c>
      <c r="GI954" s="2">
        <v>11</v>
      </c>
      <c r="GJ954" s="2">
        <v>34.4</v>
      </c>
      <c r="GM954" s="2">
        <v>8</v>
      </c>
      <c r="GN954" s="2">
        <v>25</v>
      </c>
      <c r="GO954" s="2">
        <v>4</v>
      </c>
      <c r="GP954" s="2">
        <v>12.5</v>
      </c>
      <c r="GQ954" s="2">
        <v>3</v>
      </c>
      <c r="GR954" s="2">
        <v>9.4</v>
      </c>
      <c r="GS954" s="2">
        <v>20</v>
      </c>
      <c r="GT954" s="2">
        <v>62.5</v>
      </c>
      <c r="GU954" s="2">
        <v>1</v>
      </c>
      <c r="GV954" s="2">
        <v>1</v>
      </c>
    </row>
    <row r="955" spans="1:204" ht="12.75" customHeight="1" x14ac:dyDescent="0.2">
      <c r="A955" s="2">
        <v>5029</v>
      </c>
      <c r="B955" s="21">
        <f t="shared" si="70"/>
        <v>3.37</v>
      </c>
      <c r="C955" s="23">
        <f t="shared" si="71"/>
        <v>3.37</v>
      </c>
      <c r="D955" s="15">
        <f t="shared" si="72"/>
        <v>0</v>
      </c>
      <c r="E955" s="15">
        <f t="shared" si="73"/>
        <v>0</v>
      </c>
      <c r="F955" s="15">
        <f t="shared" si="74"/>
        <v>0</v>
      </c>
      <c r="G955" s="17">
        <v>111</v>
      </c>
      <c r="H955" t="s">
        <v>1086</v>
      </c>
      <c r="I955" t="s">
        <v>1086</v>
      </c>
      <c r="J955" s="2">
        <v>93</v>
      </c>
      <c r="K955" s="2">
        <v>83.8</v>
      </c>
      <c r="L955" s="2">
        <v>83.8</v>
      </c>
      <c r="M955" s="2">
        <v>1</v>
      </c>
      <c r="N955" s="2">
        <v>0.9</v>
      </c>
      <c r="O955" s="2">
        <v>17</v>
      </c>
      <c r="P955" s="2">
        <v>15.3</v>
      </c>
      <c r="S955" s="2">
        <v>33</v>
      </c>
      <c r="T955" s="2">
        <v>29.7</v>
      </c>
      <c r="U955" s="2">
        <v>60</v>
      </c>
      <c r="V955" s="2">
        <v>54.1</v>
      </c>
      <c r="Y955" s="2">
        <v>18</v>
      </c>
      <c r="Z955" s="2">
        <v>16.2</v>
      </c>
      <c r="AB955" s="2">
        <v>5</v>
      </c>
      <c r="AD955" t="s">
        <v>1086</v>
      </c>
      <c r="AE955" t="s">
        <v>1086</v>
      </c>
      <c r="AZ955" t="s">
        <v>1086</v>
      </c>
      <c r="BA955" t="s">
        <v>1086</v>
      </c>
      <c r="BU955" s="2">
        <v>111</v>
      </c>
      <c r="BV955" t="s">
        <v>1086</v>
      </c>
      <c r="BW955" t="s">
        <v>1086</v>
      </c>
      <c r="BX955" s="2">
        <v>93</v>
      </c>
      <c r="BY955" s="2">
        <v>83.8</v>
      </c>
      <c r="BZ955" s="2">
        <v>83.8</v>
      </c>
      <c r="CA955" s="2">
        <v>1</v>
      </c>
      <c r="CB955" s="2">
        <v>0.9</v>
      </c>
      <c r="CC955" s="2">
        <v>17</v>
      </c>
      <c r="CD955" s="2">
        <v>15.3</v>
      </c>
      <c r="CG955" s="2">
        <v>33</v>
      </c>
      <c r="CH955" s="2">
        <v>29.7</v>
      </c>
      <c r="CI955" s="2">
        <v>60</v>
      </c>
      <c r="CJ955" s="2">
        <v>54.1</v>
      </c>
      <c r="CM955" s="2">
        <v>18</v>
      </c>
      <c r="CN955" s="2">
        <v>16.2</v>
      </c>
      <c r="CP955" s="2">
        <v>5</v>
      </c>
      <c r="CQ955" s="2">
        <v>5</v>
      </c>
      <c r="CR955" t="s">
        <v>1086</v>
      </c>
      <c r="CS955" t="s">
        <v>1086</v>
      </c>
      <c r="DN955" t="s">
        <v>1086</v>
      </c>
      <c r="DO955" t="s">
        <v>1086</v>
      </c>
      <c r="EJ955" t="s">
        <v>1086</v>
      </c>
      <c r="EK955" t="s">
        <v>1086</v>
      </c>
      <c r="FE955" s="2">
        <v>5</v>
      </c>
      <c r="FF955" t="s">
        <v>1086</v>
      </c>
      <c r="FG955" t="s">
        <v>1086</v>
      </c>
      <c r="GB955" t="s">
        <v>1086</v>
      </c>
      <c r="GC955" t="s">
        <v>1086</v>
      </c>
    </row>
    <row r="956" spans="1:204" ht="12.75" customHeight="1" x14ac:dyDescent="0.2">
      <c r="A956" s="2">
        <v>5030</v>
      </c>
      <c r="B956" s="21">
        <f t="shared" si="70"/>
        <v>0</v>
      </c>
      <c r="C956" s="23">
        <f t="shared" si="71"/>
        <v>0</v>
      </c>
      <c r="D956" s="15">
        <f t="shared" si="72"/>
        <v>0</v>
      </c>
      <c r="E956" s="15">
        <f t="shared" si="73"/>
        <v>0</v>
      </c>
      <c r="F956" s="15">
        <f t="shared" si="74"/>
        <v>0</v>
      </c>
      <c r="G956" s="17">
        <v>7</v>
      </c>
      <c r="H956" t="s">
        <v>1086</v>
      </c>
      <c r="I956" t="s">
        <v>1086</v>
      </c>
      <c r="AD956" t="s">
        <v>1086</v>
      </c>
      <c r="AE956" t="s">
        <v>1086</v>
      </c>
      <c r="AZ956" t="s">
        <v>1086</v>
      </c>
      <c r="BA956" t="s">
        <v>1086</v>
      </c>
      <c r="BU956" s="2">
        <v>7</v>
      </c>
      <c r="BV956" t="s">
        <v>1086</v>
      </c>
      <c r="BW956" t="s">
        <v>1086</v>
      </c>
      <c r="CR956" t="s">
        <v>1086</v>
      </c>
      <c r="CS956" t="s">
        <v>1086</v>
      </c>
      <c r="DN956" t="s">
        <v>1086</v>
      </c>
      <c r="DO956" t="s">
        <v>1086</v>
      </c>
      <c r="EJ956" t="s">
        <v>1086</v>
      </c>
      <c r="EK956" t="s">
        <v>1086</v>
      </c>
      <c r="FF956" t="s">
        <v>1086</v>
      </c>
      <c r="FG956" t="s">
        <v>1086</v>
      </c>
      <c r="GA956" s="2">
        <v>7</v>
      </c>
      <c r="GB956" t="s">
        <v>1086</v>
      </c>
      <c r="GC956" t="s">
        <v>1086</v>
      </c>
    </row>
    <row r="957" spans="1:204" ht="12.75" customHeight="1" x14ac:dyDescent="0.2">
      <c r="A957" s="2">
        <v>5033</v>
      </c>
      <c r="B957" s="21">
        <f t="shared" si="70"/>
        <v>2.13</v>
      </c>
      <c r="C957" s="23">
        <f t="shared" si="71"/>
        <v>2.13</v>
      </c>
      <c r="D957" s="15">
        <f t="shared" si="72"/>
        <v>2.9170000000000003</v>
      </c>
      <c r="E957" s="15">
        <f t="shared" si="73"/>
        <v>2.9170000000000003</v>
      </c>
      <c r="F957" s="15">
        <f t="shared" si="74"/>
        <v>3.0610000000000004</v>
      </c>
      <c r="G957" s="17">
        <v>544</v>
      </c>
      <c r="H957" t="s">
        <v>1086</v>
      </c>
      <c r="I957" t="s">
        <v>1086</v>
      </c>
      <c r="J957" s="2">
        <v>224</v>
      </c>
      <c r="K957" s="2">
        <v>41</v>
      </c>
      <c r="L957" s="2">
        <v>41.2</v>
      </c>
      <c r="M957" s="2">
        <v>161</v>
      </c>
      <c r="N957" s="2">
        <v>29.5</v>
      </c>
      <c r="O957" s="2">
        <v>159</v>
      </c>
      <c r="P957" s="2">
        <v>29.1</v>
      </c>
      <c r="Q957" s="2">
        <v>7</v>
      </c>
      <c r="R957" s="2">
        <v>1.3</v>
      </c>
      <c r="S957" s="2">
        <v>185</v>
      </c>
      <c r="T957" s="2">
        <v>33.9</v>
      </c>
      <c r="U957" s="2">
        <v>32</v>
      </c>
      <c r="V957" s="2">
        <v>5.9</v>
      </c>
      <c r="W957" s="2">
        <v>2</v>
      </c>
      <c r="X957" s="2">
        <v>0.4</v>
      </c>
      <c r="Y957" s="2">
        <v>322</v>
      </c>
      <c r="Z957" s="2">
        <v>59</v>
      </c>
      <c r="AA957" s="2">
        <v>13</v>
      </c>
      <c r="AB957" s="2">
        <v>821</v>
      </c>
      <c r="AD957" t="s">
        <v>1086</v>
      </c>
      <c r="AE957" t="s">
        <v>1086</v>
      </c>
      <c r="AZ957" t="s">
        <v>1086</v>
      </c>
      <c r="BA957" t="s">
        <v>1086</v>
      </c>
      <c r="BU957" s="2">
        <v>544</v>
      </c>
      <c r="BV957" t="s">
        <v>1086</v>
      </c>
      <c r="BW957" t="s">
        <v>1086</v>
      </c>
      <c r="BX957" s="2">
        <v>224</v>
      </c>
      <c r="BY957" s="2">
        <v>41</v>
      </c>
      <c r="BZ957" s="2">
        <v>41.2</v>
      </c>
      <c r="CA957" s="2">
        <v>161</v>
      </c>
      <c r="CB957" s="2">
        <v>29.5</v>
      </c>
      <c r="CC957" s="2">
        <v>159</v>
      </c>
      <c r="CD957" s="2">
        <v>29.1</v>
      </c>
      <c r="CE957" s="2">
        <v>7</v>
      </c>
      <c r="CF957" s="2">
        <v>1.3</v>
      </c>
      <c r="CG957" s="2">
        <v>185</v>
      </c>
      <c r="CH957" s="2">
        <v>33.9</v>
      </c>
      <c r="CI957" s="2">
        <v>32</v>
      </c>
      <c r="CJ957" s="2">
        <v>5.9</v>
      </c>
      <c r="CK957" s="2">
        <v>2</v>
      </c>
      <c r="CL957" s="2">
        <v>0.4</v>
      </c>
      <c r="CM957" s="2">
        <v>322</v>
      </c>
      <c r="CN957" s="2">
        <v>59</v>
      </c>
      <c r="CO957" s="2">
        <v>13</v>
      </c>
      <c r="CP957" s="2">
        <v>821</v>
      </c>
      <c r="CQ957" s="2">
        <v>368</v>
      </c>
      <c r="CR957" t="s">
        <v>1086</v>
      </c>
      <c r="CS957" t="s">
        <v>1086</v>
      </c>
      <c r="CT957" s="2">
        <v>267</v>
      </c>
      <c r="CU957" s="2">
        <v>72.599999999999994</v>
      </c>
      <c r="CV957" s="2">
        <v>72.599999999999994</v>
      </c>
      <c r="CW957" s="2">
        <v>25</v>
      </c>
      <c r="CX957" s="2">
        <v>6.8</v>
      </c>
      <c r="CY957" s="2">
        <v>76</v>
      </c>
      <c r="CZ957" s="2">
        <v>20.7</v>
      </c>
      <c r="DA957" s="2">
        <v>1</v>
      </c>
      <c r="DB957" s="2">
        <v>0.3</v>
      </c>
      <c r="DC957" s="2">
        <v>168</v>
      </c>
      <c r="DD957" s="2">
        <v>45.7</v>
      </c>
      <c r="DE957" s="2">
        <v>98</v>
      </c>
      <c r="DF957" s="2">
        <v>26.6</v>
      </c>
      <c r="DI957" s="2">
        <v>101</v>
      </c>
      <c r="DJ957" s="2">
        <v>27.4</v>
      </c>
      <c r="DL957" s="2">
        <v>476</v>
      </c>
      <c r="DN957" t="s">
        <v>1086</v>
      </c>
      <c r="DO957" t="s">
        <v>1086</v>
      </c>
      <c r="EJ957" t="s">
        <v>1086</v>
      </c>
      <c r="EK957" t="s">
        <v>1086</v>
      </c>
      <c r="FE957" s="2">
        <v>368</v>
      </c>
      <c r="FF957" t="s">
        <v>1086</v>
      </c>
      <c r="FG957" t="s">
        <v>1086</v>
      </c>
      <c r="FH957" s="2">
        <v>267</v>
      </c>
      <c r="FI957" s="2">
        <v>72.599999999999994</v>
      </c>
      <c r="FJ957" s="2">
        <v>72.599999999999994</v>
      </c>
      <c r="FK957" s="2">
        <v>25</v>
      </c>
      <c r="FL957" s="2">
        <v>6.8</v>
      </c>
      <c r="FM957" s="2">
        <v>76</v>
      </c>
      <c r="FN957" s="2">
        <v>20.7</v>
      </c>
      <c r="FO957" s="2">
        <v>1</v>
      </c>
      <c r="FP957" s="2">
        <v>0.3</v>
      </c>
      <c r="FQ957" s="2">
        <v>168</v>
      </c>
      <c r="FR957" s="2">
        <v>45.7</v>
      </c>
      <c r="FS957" s="2">
        <v>98</v>
      </c>
      <c r="FT957" s="2">
        <v>26.6</v>
      </c>
      <c r="FW957" s="2">
        <v>101</v>
      </c>
      <c r="FX957" s="2">
        <v>27.4</v>
      </c>
      <c r="FZ957" s="2">
        <v>476</v>
      </c>
      <c r="GA957" s="2">
        <v>521</v>
      </c>
      <c r="GB957" t="s">
        <v>1086</v>
      </c>
      <c r="GC957" t="s">
        <v>1086</v>
      </c>
      <c r="GD957" s="2">
        <v>431</v>
      </c>
      <c r="GE957" s="2">
        <v>82.6</v>
      </c>
      <c r="GF957" s="2">
        <v>82.7</v>
      </c>
      <c r="GG957" s="2">
        <v>17</v>
      </c>
      <c r="GH957" s="2">
        <v>3.3</v>
      </c>
      <c r="GI957" s="2">
        <v>73</v>
      </c>
      <c r="GJ957" s="2">
        <v>14</v>
      </c>
      <c r="GK957" s="2">
        <v>30</v>
      </c>
      <c r="GL957" s="2">
        <v>5.7</v>
      </c>
      <c r="GM957" s="2">
        <v>171</v>
      </c>
      <c r="GN957" s="2">
        <v>32.799999999999997</v>
      </c>
      <c r="GO957" s="2">
        <v>230</v>
      </c>
      <c r="GP957" s="2">
        <v>44.1</v>
      </c>
      <c r="GQ957" s="2">
        <v>1</v>
      </c>
      <c r="GR957" s="2">
        <v>0.2</v>
      </c>
      <c r="GS957" s="2">
        <v>91</v>
      </c>
      <c r="GT957" s="2">
        <v>17.399999999999999</v>
      </c>
      <c r="GU957" s="2">
        <v>6</v>
      </c>
      <c r="GV957" s="2">
        <v>254</v>
      </c>
    </row>
    <row r="958" spans="1:204" ht="12.75" customHeight="1" x14ac:dyDescent="0.2">
      <c r="A958" s="2">
        <v>5035</v>
      </c>
      <c r="B958" s="21">
        <f t="shared" si="70"/>
        <v>0</v>
      </c>
      <c r="C958" s="23">
        <f t="shared" si="71"/>
        <v>0</v>
      </c>
      <c r="D958" s="15">
        <f t="shared" si="72"/>
        <v>0</v>
      </c>
      <c r="E958" s="15">
        <f t="shared" si="73"/>
        <v>0</v>
      </c>
      <c r="F958" s="15">
        <f t="shared" si="74"/>
        <v>0</v>
      </c>
      <c r="G958" s="17">
        <v>1</v>
      </c>
      <c r="H958" t="s">
        <v>1086</v>
      </c>
      <c r="I958" t="s">
        <v>1086</v>
      </c>
      <c r="AD958" t="s">
        <v>1086</v>
      </c>
      <c r="AE958" t="s">
        <v>1086</v>
      </c>
      <c r="AZ958" t="s">
        <v>1086</v>
      </c>
      <c r="BA958" t="s">
        <v>1086</v>
      </c>
      <c r="BU958" s="2">
        <v>1</v>
      </c>
      <c r="BV958" t="s">
        <v>1086</v>
      </c>
      <c r="BW958" t="s">
        <v>1086</v>
      </c>
      <c r="CQ958" s="2">
        <v>1</v>
      </c>
      <c r="CR958" t="s">
        <v>1086</v>
      </c>
      <c r="CS958" t="s">
        <v>1086</v>
      </c>
      <c r="DN958" t="s">
        <v>1086</v>
      </c>
      <c r="DO958" t="s">
        <v>1086</v>
      </c>
      <c r="EJ958" t="s">
        <v>1086</v>
      </c>
      <c r="EK958" t="s">
        <v>1086</v>
      </c>
      <c r="FE958" s="2">
        <v>1</v>
      </c>
      <c r="FF958" t="s">
        <v>1086</v>
      </c>
      <c r="FG958" t="s">
        <v>1086</v>
      </c>
      <c r="GB958" t="s">
        <v>1086</v>
      </c>
      <c r="GC958" t="s">
        <v>1086</v>
      </c>
    </row>
    <row r="959" spans="1:204" ht="12.75" customHeight="1" x14ac:dyDescent="0.2">
      <c r="A959" s="2">
        <v>5037</v>
      </c>
      <c r="B959" s="21">
        <f t="shared" si="70"/>
        <v>1.8329999999999997</v>
      </c>
      <c r="C959" s="23">
        <f t="shared" si="71"/>
        <v>1.8329999999999997</v>
      </c>
      <c r="D959" s="15">
        <f t="shared" si="72"/>
        <v>2.875</v>
      </c>
      <c r="E959" s="15">
        <f t="shared" si="73"/>
        <v>2.875</v>
      </c>
      <c r="F959" s="15">
        <f t="shared" si="74"/>
        <v>2.7839999999999998</v>
      </c>
      <c r="G959" s="17">
        <v>340</v>
      </c>
      <c r="H959" t="s">
        <v>1086</v>
      </c>
      <c r="I959" t="s">
        <v>1086</v>
      </c>
      <c r="J959" s="2">
        <v>76</v>
      </c>
      <c r="K959" s="2">
        <v>22.2</v>
      </c>
      <c r="L959" s="2">
        <v>22.4</v>
      </c>
      <c r="M959" s="2">
        <v>130</v>
      </c>
      <c r="N959" s="2">
        <v>38</v>
      </c>
      <c r="O959" s="2">
        <v>134</v>
      </c>
      <c r="P959" s="2">
        <v>39.200000000000003</v>
      </c>
      <c r="Q959" s="2">
        <v>2</v>
      </c>
      <c r="R959" s="2">
        <v>0.6</v>
      </c>
      <c r="S959" s="2">
        <v>68</v>
      </c>
      <c r="T959" s="2">
        <v>19.899999999999999</v>
      </c>
      <c r="U959" s="2">
        <v>6</v>
      </c>
      <c r="V959" s="2">
        <v>1.8</v>
      </c>
      <c r="W959" s="2">
        <v>2</v>
      </c>
      <c r="X959" s="2">
        <v>0.6</v>
      </c>
      <c r="Y959" s="2">
        <v>266</v>
      </c>
      <c r="Z959" s="2">
        <v>77.8</v>
      </c>
      <c r="AA959" s="2">
        <v>14</v>
      </c>
      <c r="AB959" s="2">
        <v>767</v>
      </c>
      <c r="AD959" t="s">
        <v>1086</v>
      </c>
      <c r="AE959" t="s">
        <v>1086</v>
      </c>
      <c r="AZ959" t="s">
        <v>1086</v>
      </c>
      <c r="BA959" t="s">
        <v>1086</v>
      </c>
      <c r="BU959" s="2">
        <v>340</v>
      </c>
      <c r="BV959" t="s">
        <v>1086</v>
      </c>
      <c r="BW959" t="s">
        <v>1086</v>
      </c>
      <c r="BX959" s="2">
        <v>76</v>
      </c>
      <c r="BY959" s="2">
        <v>22.2</v>
      </c>
      <c r="BZ959" s="2">
        <v>22.4</v>
      </c>
      <c r="CA959" s="2">
        <v>130</v>
      </c>
      <c r="CB959" s="2">
        <v>38</v>
      </c>
      <c r="CC959" s="2">
        <v>134</v>
      </c>
      <c r="CD959" s="2">
        <v>39.200000000000003</v>
      </c>
      <c r="CE959" s="2">
        <v>2</v>
      </c>
      <c r="CF959" s="2">
        <v>0.6</v>
      </c>
      <c r="CG959" s="2">
        <v>68</v>
      </c>
      <c r="CH959" s="2">
        <v>19.899999999999999</v>
      </c>
      <c r="CI959" s="2">
        <v>6</v>
      </c>
      <c r="CJ959" s="2">
        <v>1.8</v>
      </c>
      <c r="CK959" s="2">
        <v>2</v>
      </c>
      <c r="CL959" s="2">
        <v>0.6</v>
      </c>
      <c r="CM959" s="2">
        <v>266</v>
      </c>
      <c r="CN959" s="2">
        <v>77.8</v>
      </c>
      <c r="CO959" s="2">
        <v>14</v>
      </c>
      <c r="CP959" s="2">
        <v>767</v>
      </c>
      <c r="CQ959" s="2">
        <v>305</v>
      </c>
      <c r="CR959" t="s">
        <v>1086</v>
      </c>
      <c r="CS959" t="s">
        <v>1086</v>
      </c>
      <c r="CT959" s="2">
        <v>208</v>
      </c>
      <c r="CU959" s="2">
        <v>68.2</v>
      </c>
      <c r="CV959" s="2">
        <v>68.2</v>
      </c>
      <c r="CW959" s="2">
        <v>39</v>
      </c>
      <c r="CX959" s="2">
        <v>12.8</v>
      </c>
      <c r="CY959" s="2">
        <v>58</v>
      </c>
      <c r="CZ959" s="2">
        <v>19</v>
      </c>
      <c r="DC959" s="2">
        <v>110</v>
      </c>
      <c r="DD959" s="2">
        <v>36.1</v>
      </c>
      <c r="DE959" s="2">
        <v>98</v>
      </c>
      <c r="DF959" s="2">
        <v>32.1</v>
      </c>
      <c r="DI959" s="2">
        <v>97</v>
      </c>
      <c r="DJ959" s="2">
        <v>31.8</v>
      </c>
      <c r="DL959" s="2">
        <v>497</v>
      </c>
      <c r="DN959" t="s">
        <v>1086</v>
      </c>
      <c r="DO959" t="s">
        <v>1086</v>
      </c>
      <c r="EJ959" t="s">
        <v>1086</v>
      </c>
      <c r="EK959" t="s">
        <v>1086</v>
      </c>
      <c r="FE959" s="2">
        <v>305</v>
      </c>
      <c r="FF959" t="s">
        <v>1086</v>
      </c>
      <c r="FG959" t="s">
        <v>1086</v>
      </c>
      <c r="FH959" s="2">
        <v>208</v>
      </c>
      <c r="FI959" s="2">
        <v>68.2</v>
      </c>
      <c r="FJ959" s="2">
        <v>68.2</v>
      </c>
      <c r="FK959" s="2">
        <v>39</v>
      </c>
      <c r="FL959" s="2">
        <v>12.8</v>
      </c>
      <c r="FM959" s="2">
        <v>58</v>
      </c>
      <c r="FN959" s="2">
        <v>19</v>
      </c>
      <c r="FQ959" s="2">
        <v>110</v>
      </c>
      <c r="FR959" s="2">
        <v>36.1</v>
      </c>
      <c r="FS959" s="2">
        <v>98</v>
      </c>
      <c r="FT959" s="2">
        <v>32.1</v>
      </c>
      <c r="FW959" s="2">
        <v>97</v>
      </c>
      <c r="FX959" s="2">
        <v>31.8</v>
      </c>
      <c r="FZ959" s="2">
        <v>497</v>
      </c>
      <c r="GA959" s="2">
        <v>373</v>
      </c>
      <c r="GB959" t="s">
        <v>1086</v>
      </c>
      <c r="GC959" t="s">
        <v>1086</v>
      </c>
      <c r="GD959" s="2">
        <v>270</v>
      </c>
      <c r="GE959" s="2">
        <v>69.2</v>
      </c>
      <c r="GF959" s="2">
        <v>72.400000000000006</v>
      </c>
      <c r="GG959" s="2">
        <v>26</v>
      </c>
      <c r="GH959" s="2">
        <v>6.7</v>
      </c>
      <c r="GI959" s="2">
        <v>77</v>
      </c>
      <c r="GJ959" s="2">
        <v>19.7</v>
      </c>
      <c r="GK959" s="2">
        <v>4</v>
      </c>
      <c r="GL959" s="2">
        <v>1</v>
      </c>
      <c r="GM959" s="2">
        <v>158</v>
      </c>
      <c r="GN959" s="2">
        <v>40.5</v>
      </c>
      <c r="GO959" s="2">
        <v>108</v>
      </c>
      <c r="GP959" s="2">
        <v>27.7</v>
      </c>
      <c r="GQ959" s="2">
        <v>17</v>
      </c>
      <c r="GR959" s="2">
        <v>4.4000000000000004</v>
      </c>
      <c r="GS959" s="2">
        <v>120</v>
      </c>
      <c r="GT959" s="2">
        <v>30.8</v>
      </c>
      <c r="GU959" s="2">
        <v>23</v>
      </c>
      <c r="GV959" s="2">
        <v>330</v>
      </c>
    </row>
    <row r="960" spans="1:204" ht="12.75" customHeight="1" x14ac:dyDescent="0.2">
      <c r="A960" s="2">
        <v>5040</v>
      </c>
      <c r="B960" s="21">
        <f t="shared" si="70"/>
        <v>3.7209999999999996</v>
      </c>
      <c r="C960" s="23">
        <f t="shared" si="71"/>
        <v>3.7209999999999996</v>
      </c>
      <c r="D960" s="15">
        <f t="shared" si="72"/>
        <v>3.8</v>
      </c>
      <c r="E960" s="15">
        <f t="shared" si="73"/>
        <v>3.8</v>
      </c>
      <c r="F960" s="15">
        <f t="shared" si="74"/>
        <v>0</v>
      </c>
      <c r="G960" s="17">
        <v>68</v>
      </c>
      <c r="H960" t="s">
        <v>1086</v>
      </c>
      <c r="I960" t="s">
        <v>1086</v>
      </c>
      <c r="J960" s="2">
        <v>68</v>
      </c>
      <c r="K960" s="2">
        <v>100</v>
      </c>
      <c r="L960" s="2">
        <v>100</v>
      </c>
      <c r="S960" s="2">
        <v>19</v>
      </c>
      <c r="T960" s="2">
        <v>27.9</v>
      </c>
      <c r="U960" s="2">
        <v>49</v>
      </c>
      <c r="V960" s="2">
        <v>72.099999999999994</v>
      </c>
      <c r="AB960" s="2">
        <v>19</v>
      </c>
      <c r="AD960" t="s">
        <v>1086</v>
      </c>
      <c r="AE960" t="s">
        <v>1086</v>
      </c>
      <c r="AZ960" t="s">
        <v>1086</v>
      </c>
      <c r="BA960" t="s">
        <v>1086</v>
      </c>
      <c r="BU960" s="2">
        <v>68</v>
      </c>
      <c r="BV960" t="s">
        <v>1086</v>
      </c>
      <c r="BW960" t="s">
        <v>1086</v>
      </c>
      <c r="BX960" s="2">
        <v>68</v>
      </c>
      <c r="BY960" s="2">
        <v>100</v>
      </c>
      <c r="BZ960" s="2">
        <v>100</v>
      </c>
      <c r="CG960" s="2">
        <v>19</v>
      </c>
      <c r="CH960" s="2">
        <v>27.9</v>
      </c>
      <c r="CI960" s="2">
        <v>49</v>
      </c>
      <c r="CJ960" s="2">
        <v>72.099999999999994</v>
      </c>
      <c r="CP960" s="2">
        <v>19</v>
      </c>
      <c r="CQ960" s="2">
        <v>15</v>
      </c>
      <c r="CR960" t="s">
        <v>1086</v>
      </c>
      <c r="CS960" t="s">
        <v>1086</v>
      </c>
      <c r="CT960" s="2">
        <v>15</v>
      </c>
      <c r="CU960" s="2">
        <v>100</v>
      </c>
      <c r="CV960" s="2">
        <v>100</v>
      </c>
      <c r="DC960" s="2">
        <v>3</v>
      </c>
      <c r="DD960" s="2">
        <v>20</v>
      </c>
      <c r="DE960" s="2">
        <v>12</v>
      </c>
      <c r="DF960" s="2">
        <v>80</v>
      </c>
      <c r="DL960" s="2">
        <v>3</v>
      </c>
      <c r="DN960" t="s">
        <v>1086</v>
      </c>
      <c r="DO960" t="s">
        <v>1086</v>
      </c>
      <c r="EJ960" t="s">
        <v>1086</v>
      </c>
      <c r="EK960" t="s">
        <v>1086</v>
      </c>
      <c r="FE960" s="2">
        <v>15</v>
      </c>
      <c r="FF960" t="s">
        <v>1086</v>
      </c>
      <c r="FG960" t="s">
        <v>1086</v>
      </c>
      <c r="FH960" s="2">
        <v>15</v>
      </c>
      <c r="FI960" s="2">
        <v>100</v>
      </c>
      <c r="FJ960" s="2">
        <v>100</v>
      </c>
      <c r="FQ960" s="2">
        <v>3</v>
      </c>
      <c r="FR960" s="2">
        <v>20</v>
      </c>
      <c r="FS960" s="2">
        <v>12</v>
      </c>
      <c r="FT960" s="2">
        <v>80</v>
      </c>
      <c r="FZ960" s="2">
        <v>3</v>
      </c>
      <c r="GB960" t="s">
        <v>1086</v>
      </c>
      <c r="GC960" t="s">
        <v>1086</v>
      </c>
    </row>
    <row r="961" spans="1:204" ht="12.75" customHeight="1" x14ac:dyDescent="0.2">
      <c r="A961" s="2">
        <v>5042</v>
      </c>
      <c r="B961" s="21">
        <f t="shared" si="70"/>
        <v>1.0009999999999999</v>
      </c>
      <c r="C961" s="23">
        <f t="shared" si="71"/>
        <v>1.0009999999999999</v>
      </c>
      <c r="D961" s="15">
        <f t="shared" si="72"/>
        <v>0</v>
      </c>
      <c r="E961" s="15">
        <f t="shared" si="73"/>
        <v>0</v>
      </c>
      <c r="F961" s="15">
        <f t="shared" si="74"/>
        <v>0</v>
      </c>
      <c r="G961" s="17">
        <v>10</v>
      </c>
      <c r="H961" t="s">
        <v>1086</v>
      </c>
      <c r="I961" t="s">
        <v>1086</v>
      </c>
      <c r="M961" s="2">
        <v>8</v>
      </c>
      <c r="N961" s="2">
        <v>66.7</v>
      </c>
      <c r="O961" s="2">
        <v>2</v>
      </c>
      <c r="P961" s="2">
        <v>16.7</v>
      </c>
      <c r="W961" s="2">
        <v>2</v>
      </c>
      <c r="X961" s="2">
        <v>16.7</v>
      </c>
      <c r="Y961" s="2">
        <v>12</v>
      </c>
      <c r="Z961" s="2">
        <v>100</v>
      </c>
      <c r="AB961" s="2">
        <v>19</v>
      </c>
      <c r="AD961" t="s">
        <v>1086</v>
      </c>
      <c r="AE961" t="s">
        <v>1086</v>
      </c>
      <c r="AZ961" t="s">
        <v>1086</v>
      </c>
      <c r="BA961" t="s">
        <v>1086</v>
      </c>
      <c r="BU961" s="2">
        <v>10</v>
      </c>
      <c r="BV961" t="s">
        <v>1086</v>
      </c>
      <c r="BW961" t="s">
        <v>1086</v>
      </c>
      <c r="CA961" s="2">
        <v>8</v>
      </c>
      <c r="CB961" s="2">
        <v>66.7</v>
      </c>
      <c r="CC961" s="2">
        <v>2</v>
      </c>
      <c r="CD961" s="2">
        <v>16.7</v>
      </c>
      <c r="CK961" s="2">
        <v>2</v>
      </c>
      <c r="CL961" s="2">
        <v>16.7</v>
      </c>
      <c r="CM961" s="2">
        <v>12</v>
      </c>
      <c r="CN961" s="2">
        <v>100</v>
      </c>
      <c r="CP961" s="2">
        <v>19</v>
      </c>
      <c r="CR961" t="s">
        <v>1086</v>
      </c>
      <c r="CS961" t="s">
        <v>1086</v>
      </c>
      <c r="DN961" t="s">
        <v>1086</v>
      </c>
      <c r="DO961" t="s">
        <v>1086</v>
      </c>
      <c r="EJ961" t="s">
        <v>1086</v>
      </c>
      <c r="EK961" t="s">
        <v>1086</v>
      </c>
      <c r="FF961" t="s">
        <v>1086</v>
      </c>
      <c r="FG961" t="s">
        <v>1086</v>
      </c>
      <c r="GA961" s="2">
        <v>3</v>
      </c>
      <c r="GB961" t="s">
        <v>1086</v>
      </c>
      <c r="GC961" t="s">
        <v>1086</v>
      </c>
    </row>
    <row r="962" spans="1:204" ht="12.75" customHeight="1" x14ac:dyDescent="0.2">
      <c r="A962" s="2">
        <v>5046</v>
      </c>
      <c r="B962" s="21">
        <f t="shared" si="70"/>
        <v>0</v>
      </c>
      <c r="C962" s="23">
        <f t="shared" si="71"/>
        <v>0</v>
      </c>
      <c r="D962" s="15">
        <f t="shared" si="72"/>
        <v>0</v>
      </c>
      <c r="E962" s="15">
        <f t="shared" si="73"/>
        <v>0</v>
      </c>
      <c r="F962" s="15">
        <f t="shared" si="74"/>
        <v>0</v>
      </c>
      <c r="H962" t="s">
        <v>1086</v>
      </c>
      <c r="I962" t="s">
        <v>1086</v>
      </c>
      <c r="AD962" t="s">
        <v>1086</v>
      </c>
      <c r="AE962" t="s">
        <v>1086</v>
      </c>
      <c r="AZ962" t="s">
        <v>1086</v>
      </c>
      <c r="BA962" t="s">
        <v>1086</v>
      </c>
      <c r="BV962" t="s">
        <v>1086</v>
      </c>
      <c r="BW962" t="s">
        <v>1086</v>
      </c>
      <c r="CR962" t="s">
        <v>1086</v>
      </c>
      <c r="CS962" t="s">
        <v>1086</v>
      </c>
      <c r="DN962" t="s">
        <v>1086</v>
      </c>
      <c r="DO962" t="s">
        <v>1086</v>
      </c>
      <c r="EJ962" t="s">
        <v>1086</v>
      </c>
      <c r="EK962" t="s">
        <v>1086</v>
      </c>
      <c r="FF962" t="s">
        <v>1086</v>
      </c>
      <c r="FG962" t="s">
        <v>1086</v>
      </c>
      <c r="GB962" t="s">
        <v>1086</v>
      </c>
      <c r="GC962" t="s">
        <v>1086</v>
      </c>
      <c r="GQ962" s="2">
        <v>4</v>
      </c>
      <c r="GR962" s="2">
        <v>100</v>
      </c>
      <c r="GS962" s="2">
        <v>4</v>
      </c>
      <c r="GT962" s="2">
        <v>100</v>
      </c>
    </row>
    <row r="963" spans="1:204" ht="12.75" customHeight="1" x14ac:dyDescent="0.2">
      <c r="A963" s="2">
        <v>5047</v>
      </c>
      <c r="B963" s="21">
        <f t="shared" ref="B963:B1026" si="75">(N963+P963*2+T963*3+V963*4)/100</f>
        <v>0</v>
      </c>
      <c r="C963" s="23">
        <f t="shared" ref="C963:C1026" si="76">(CB963+CD963*2+CH963*3+CJ963*4)/100</f>
        <v>0</v>
      </c>
      <c r="D963" s="15">
        <f t="shared" ref="D963:D1026" si="77">(CX963+CZ963*2+DD963*3+DF963*4)/100</f>
        <v>0</v>
      </c>
      <c r="E963" s="15">
        <f t="shared" ref="E963:E1026" si="78">(FL963+FN963*2+FR963*3+FT963*4)/100</f>
        <v>0</v>
      </c>
      <c r="F963" s="15">
        <f t="shared" ref="F963:F1026" si="79">(GH963+GJ963*2+GN963*3+GP963*4)/100</f>
        <v>0</v>
      </c>
      <c r="G963" s="17">
        <v>6</v>
      </c>
      <c r="H963" t="s">
        <v>1086</v>
      </c>
      <c r="I963" t="s">
        <v>1086</v>
      </c>
      <c r="AD963" t="s">
        <v>1086</v>
      </c>
      <c r="AE963" t="s">
        <v>1086</v>
      </c>
      <c r="AZ963" t="s">
        <v>1086</v>
      </c>
      <c r="BA963" t="s">
        <v>1086</v>
      </c>
      <c r="BU963" s="2">
        <v>6</v>
      </c>
      <c r="BV963" t="s">
        <v>1086</v>
      </c>
      <c r="BW963" t="s">
        <v>1086</v>
      </c>
      <c r="CQ963" s="2">
        <v>1</v>
      </c>
      <c r="CR963" t="s">
        <v>1086</v>
      </c>
      <c r="CS963" t="s">
        <v>1086</v>
      </c>
      <c r="DN963" t="s">
        <v>1086</v>
      </c>
      <c r="DO963" t="s">
        <v>1086</v>
      </c>
      <c r="EJ963" t="s">
        <v>1086</v>
      </c>
      <c r="EK963" t="s">
        <v>1086</v>
      </c>
      <c r="FE963" s="2">
        <v>1</v>
      </c>
      <c r="FF963" t="s">
        <v>1086</v>
      </c>
      <c r="FG963" t="s">
        <v>1086</v>
      </c>
      <c r="GB963" t="s">
        <v>1086</v>
      </c>
      <c r="GC963" t="s">
        <v>1086</v>
      </c>
    </row>
    <row r="964" spans="1:204" ht="12.75" customHeight="1" x14ac:dyDescent="0.2">
      <c r="A964" s="2">
        <v>5049</v>
      </c>
      <c r="B964" s="21">
        <f t="shared" si="75"/>
        <v>3.1840000000000002</v>
      </c>
      <c r="C964" s="23">
        <f t="shared" si="76"/>
        <v>3.1840000000000002</v>
      </c>
      <c r="D964" s="15">
        <f t="shared" si="77"/>
        <v>0</v>
      </c>
      <c r="E964" s="15">
        <f t="shared" si="78"/>
        <v>0</v>
      </c>
      <c r="F964" s="15">
        <f t="shared" si="79"/>
        <v>0</v>
      </c>
      <c r="G964" s="17">
        <v>114</v>
      </c>
      <c r="H964" t="s">
        <v>1086</v>
      </c>
      <c r="I964" t="s">
        <v>1086</v>
      </c>
      <c r="J964" s="2">
        <v>96</v>
      </c>
      <c r="K964" s="2">
        <v>84.2</v>
      </c>
      <c r="L964" s="2">
        <v>84.2</v>
      </c>
      <c r="M964" s="2">
        <v>2</v>
      </c>
      <c r="N964" s="2">
        <v>1.8</v>
      </c>
      <c r="O964" s="2">
        <v>16</v>
      </c>
      <c r="P964" s="2">
        <v>14</v>
      </c>
      <c r="S964" s="2">
        <v>55</v>
      </c>
      <c r="T964" s="2">
        <v>48.2</v>
      </c>
      <c r="U964" s="2">
        <v>41</v>
      </c>
      <c r="V964" s="2">
        <v>36</v>
      </c>
      <c r="Y964" s="2">
        <v>18</v>
      </c>
      <c r="Z964" s="2">
        <v>15.8</v>
      </c>
      <c r="AD964" t="s">
        <v>1086</v>
      </c>
      <c r="AE964" t="s">
        <v>1086</v>
      </c>
      <c r="AZ964" t="s">
        <v>1086</v>
      </c>
      <c r="BA964" t="s">
        <v>1086</v>
      </c>
      <c r="BU964" s="2">
        <v>114</v>
      </c>
      <c r="BV964" t="s">
        <v>1086</v>
      </c>
      <c r="BW964" t="s">
        <v>1086</v>
      </c>
      <c r="BX964" s="2">
        <v>96</v>
      </c>
      <c r="BY964" s="2">
        <v>84.2</v>
      </c>
      <c r="BZ964" s="2">
        <v>84.2</v>
      </c>
      <c r="CA964" s="2">
        <v>2</v>
      </c>
      <c r="CB964" s="2">
        <v>1.8</v>
      </c>
      <c r="CC964" s="2">
        <v>16</v>
      </c>
      <c r="CD964" s="2">
        <v>14</v>
      </c>
      <c r="CG964" s="2">
        <v>55</v>
      </c>
      <c r="CH964" s="2">
        <v>48.2</v>
      </c>
      <c r="CI964" s="2">
        <v>41</v>
      </c>
      <c r="CJ964" s="2">
        <v>36</v>
      </c>
      <c r="CM964" s="2">
        <v>18</v>
      </c>
      <c r="CN964" s="2">
        <v>15.8</v>
      </c>
      <c r="CR964" t="s">
        <v>1086</v>
      </c>
      <c r="CS964" t="s">
        <v>1086</v>
      </c>
      <c r="DN964" t="s">
        <v>1086</v>
      </c>
      <c r="DO964" t="s">
        <v>1086</v>
      </c>
      <c r="EJ964" t="s">
        <v>1086</v>
      </c>
      <c r="EK964" t="s">
        <v>1086</v>
      </c>
      <c r="FF964" t="s">
        <v>1086</v>
      </c>
      <c r="FG964" t="s">
        <v>1086</v>
      </c>
      <c r="GB964" t="s">
        <v>1086</v>
      </c>
      <c r="GC964" t="s">
        <v>1086</v>
      </c>
    </row>
    <row r="965" spans="1:204" ht="12.75" customHeight="1" x14ac:dyDescent="0.2">
      <c r="A965" s="2">
        <v>5052</v>
      </c>
      <c r="B965" s="21">
        <f t="shared" si="75"/>
        <v>2.66</v>
      </c>
      <c r="C965" s="23">
        <f t="shared" si="76"/>
        <v>2.66</v>
      </c>
      <c r="D965" s="15">
        <f t="shared" si="77"/>
        <v>3.5180000000000002</v>
      </c>
      <c r="E965" s="15">
        <f t="shared" si="78"/>
        <v>3.5180000000000002</v>
      </c>
      <c r="F965" s="15">
        <f t="shared" si="79"/>
        <v>0</v>
      </c>
      <c r="G965" s="17">
        <v>197</v>
      </c>
      <c r="H965" t="s">
        <v>1086</v>
      </c>
      <c r="I965" t="s">
        <v>1086</v>
      </c>
      <c r="J965" s="2">
        <v>116</v>
      </c>
      <c r="K965" s="2">
        <v>58.9</v>
      </c>
      <c r="L965" s="2">
        <v>58.9</v>
      </c>
      <c r="M965" s="2">
        <v>25</v>
      </c>
      <c r="N965" s="2">
        <v>12.7</v>
      </c>
      <c r="O965" s="2">
        <v>56</v>
      </c>
      <c r="P965" s="2">
        <v>28.4</v>
      </c>
      <c r="S965" s="2">
        <v>77</v>
      </c>
      <c r="T965" s="2">
        <v>39.1</v>
      </c>
      <c r="U965" s="2">
        <v>39</v>
      </c>
      <c r="V965" s="2">
        <v>19.8</v>
      </c>
      <c r="Y965" s="2">
        <v>81</v>
      </c>
      <c r="Z965" s="2">
        <v>41.1</v>
      </c>
      <c r="AB965" s="2">
        <v>98</v>
      </c>
      <c r="AD965" t="s">
        <v>1086</v>
      </c>
      <c r="AE965" t="s">
        <v>1086</v>
      </c>
      <c r="AZ965" t="s">
        <v>1086</v>
      </c>
      <c r="BA965" t="s">
        <v>1086</v>
      </c>
      <c r="BU965" s="2">
        <v>197</v>
      </c>
      <c r="BV965" t="s">
        <v>1086</v>
      </c>
      <c r="BW965" t="s">
        <v>1086</v>
      </c>
      <c r="BX965" s="2">
        <v>116</v>
      </c>
      <c r="BY965" s="2">
        <v>58.9</v>
      </c>
      <c r="BZ965" s="2">
        <v>58.9</v>
      </c>
      <c r="CA965" s="2">
        <v>25</v>
      </c>
      <c r="CB965" s="2">
        <v>12.7</v>
      </c>
      <c r="CC965" s="2">
        <v>56</v>
      </c>
      <c r="CD965" s="2">
        <v>28.4</v>
      </c>
      <c r="CG965" s="2">
        <v>77</v>
      </c>
      <c r="CH965" s="2">
        <v>39.1</v>
      </c>
      <c r="CI965" s="2">
        <v>39</v>
      </c>
      <c r="CJ965" s="2">
        <v>19.8</v>
      </c>
      <c r="CM965" s="2">
        <v>81</v>
      </c>
      <c r="CN965" s="2">
        <v>41.1</v>
      </c>
      <c r="CP965" s="2">
        <v>98</v>
      </c>
      <c r="CQ965" s="2">
        <v>87</v>
      </c>
      <c r="CR965" t="s">
        <v>1086</v>
      </c>
      <c r="CS965" t="s">
        <v>1086</v>
      </c>
      <c r="CT965" s="2">
        <v>82</v>
      </c>
      <c r="CU965" s="2">
        <v>94.3</v>
      </c>
      <c r="CV965" s="2">
        <v>94.3</v>
      </c>
      <c r="CY965" s="2">
        <v>5</v>
      </c>
      <c r="CZ965" s="2">
        <v>5.7</v>
      </c>
      <c r="DC965" s="2">
        <v>32</v>
      </c>
      <c r="DD965" s="2">
        <v>36.799999999999997</v>
      </c>
      <c r="DE965" s="2">
        <v>50</v>
      </c>
      <c r="DF965" s="2">
        <v>57.5</v>
      </c>
      <c r="DI965" s="2">
        <v>5</v>
      </c>
      <c r="DJ965" s="2">
        <v>5.7</v>
      </c>
      <c r="DL965" s="2">
        <v>7</v>
      </c>
      <c r="DN965" t="s">
        <v>1086</v>
      </c>
      <c r="DO965" t="s">
        <v>1086</v>
      </c>
      <c r="EJ965" t="s">
        <v>1086</v>
      </c>
      <c r="EK965" t="s">
        <v>1086</v>
      </c>
      <c r="FE965" s="2">
        <v>87</v>
      </c>
      <c r="FF965" t="s">
        <v>1086</v>
      </c>
      <c r="FG965" t="s">
        <v>1086</v>
      </c>
      <c r="FH965" s="2">
        <v>82</v>
      </c>
      <c r="FI965" s="2">
        <v>94.3</v>
      </c>
      <c r="FJ965" s="2">
        <v>94.3</v>
      </c>
      <c r="FM965" s="2">
        <v>5</v>
      </c>
      <c r="FN965" s="2">
        <v>5.7</v>
      </c>
      <c r="FQ965" s="2">
        <v>32</v>
      </c>
      <c r="FR965" s="2">
        <v>36.799999999999997</v>
      </c>
      <c r="FS965" s="2">
        <v>50</v>
      </c>
      <c r="FT965" s="2">
        <v>57.5</v>
      </c>
      <c r="FW965" s="2">
        <v>5</v>
      </c>
      <c r="FX965" s="2">
        <v>5.7</v>
      </c>
      <c r="FZ965" s="2">
        <v>7</v>
      </c>
      <c r="GB965" t="s">
        <v>1086</v>
      </c>
      <c r="GC965" t="s">
        <v>1086</v>
      </c>
    </row>
    <row r="966" spans="1:204" ht="12.75" customHeight="1" x14ac:dyDescent="0.2">
      <c r="A966" s="2">
        <v>5054</v>
      </c>
      <c r="B966" s="21">
        <f t="shared" si="75"/>
        <v>3.9550000000000001</v>
      </c>
      <c r="C966" s="23">
        <f t="shared" si="76"/>
        <v>3.9550000000000001</v>
      </c>
      <c r="D966" s="15">
        <f t="shared" si="77"/>
        <v>0</v>
      </c>
      <c r="E966" s="15">
        <f t="shared" si="78"/>
        <v>0</v>
      </c>
      <c r="F966" s="15">
        <f t="shared" si="79"/>
        <v>0</v>
      </c>
      <c r="G966" s="17">
        <v>67</v>
      </c>
      <c r="H966" t="s">
        <v>1086</v>
      </c>
      <c r="I966" t="s">
        <v>1086</v>
      </c>
      <c r="J966" s="2">
        <v>67</v>
      </c>
      <c r="K966" s="2">
        <v>100</v>
      </c>
      <c r="L966" s="2">
        <v>100</v>
      </c>
      <c r="S966" s="2">
        <v>3</v>
      </c>
      <c r="T966" s="2">
        <v>4.5</v>
      </c>
      <c r="U966" s="2">
        <v>64</v>
      </c>
      <c r="V966" s="2">
        <v>95.5</v>
      </c>
      <c r="AB966" s="2">
        <v>1</v>
      </c>
      <c r="AD966" t="s">
        <v>1086</v>
      </c>
      <c r="AE966" t="s">
        <v>1086</v>
      </c>
      <c r="AZ966" t="s">
        <v>1086</v>
      </c>
      <c r="BA966" t="s">
        <v>1086</v>
      </c>
      <c r="BU966" s="2">
        <v>67</v>
      </c>
      <c r="BV966" t="s">
        <v>1086</v>
      </c>
      <c r="BW966" t="s">
        <v>1086</v>
      </c>
      <c r="BX966" s="2">
        <v>67</v>
      </c>
      <c r="BY966" s="2">
        <v>100</v>
      </c>
      <c r="BZ966" s="2">
        <v>100</v>
      </c>
      <c r="CG966" s="2">
        <v>3</v>
      </c>
      <c r="CH966" s="2">
        <v>4.5</v>
      </c>
      <c r="CI966" s="2">
        <v>64</v>
      </c>
      <c r="CJ966" s="2">
        <v>95.5</v>
      </c>
      <c r="CP966" s="2">
        <v>1</v>
      </c>
      <c r="CR966" t="s">
        <v>1086</v>
      </c>
      <c r="CS966" t="s">
        <v>1086</v>
      </c>
      <c r="DN966" t="s">
        <v>1086</v>
      </c>
      <c r="DO966" t="s">
        <v>1086</v>
      </c>
      <c r="EJ966" t="s">
        <v>1086</v>
      </c>
      <c r="EK966" t="s">
        <v>1086</v>
      </c>
      <c r="FF966" t="s">
        <v>1086</v>
      </c>
      <c r="FG966" t="s">
        <v>1086</v>
      </c>
      <c r="GB966" t="s">
        <v>1086</v>
      </c>
      <c r="GC966" t="s">
        <v>1086</v>
      </c>
    </row>
    <row r="967" spans="1:204" ht="12.75" customHeight="1" x14ac:dyDescent="0.2">
      <c r="A967" s="2">
        <v>5057</v>
      </c>
      <c r="B967" s="21">
        <f t="shared" si="75"/>
        <v>3.31</v>
      </c>
      <c r="C967" s="23">
        <f t="shared" si="76"/>
        <v>3.31</v>
      </c>
      <c r="D967" s="15">
        <f t="shared" si="77"/>
        <v>0</v>
      </c>
      <c r="E967" s="15">
        <f t="shared" si="78"/>
        <v>0</v>
      </c>
      <c r="F967" s="15">
        <f t="shared" si="79"/>
        <v>0</v>
      </c>
      <c r="G967" s="17">
        <v>29</v>
      </c>
      <c r="H967" t="s">
        <v>1086</v>
      </c>
      <c r="I967" t="s">
        <v>1086</v>
      </c>
      <c r="J967" s="2">
        <v>23</v>
      </c>
      <c r="K967" s="2">
        <v>79.3</v>
      </c>
      <c r="L967" s="2">
        <v>79.3</v>
      </c>
      <c r="O967" s="2">
        <v>6</v>
      </c>
      <c r="P967" s="2">
        <v>20.7</v>
      </c>
      <c r="S967" s="2">
        <v>8</v>
      </c>
      <c r="T967" s="2">
        <v>27.6</v>
      </c>
      <c r="U967" s="2">
        <v>15</v>
      </c>
      <c r="V967" s="2">
        <v>51.7</v>
      </c>
      <c r="Y967" s="2">
        <v>6</v>
      </c>
      <c r="Z967" s="2">
        <v>20.7</v>
      </c>
      <c r="AD967" t="s">
        <v>1086</v>
      </c>
      <c r="AE967" t="s">
        <v>1086</v>
      </c>
      <c r="AZ967" t="s">
        <v>1086</v>
      </c>
      <c r="BA967" t="s">
        <v>1086</v>
      </c>
      <c r="BU967" s="2">
        <v>29</v>
      </c>
      <c r="BV967" t="s">
        <v>1086</v>
      </c>
      <c r="BW967" t="s">
        <v>1086</v>
      </c>
      <c r="BX967" s="2">
        <v>23</v>
      </c>
      <c r="BY967" s="2">
        <v>79.3</v>
      </c>
      <c r="BZ967" s="2">
        <v>79.3</v>
      </c>
      <c r="CC967" s="2">
        <v>6</v>
      </c>
      <c r="CD967" s="2">
        <v>20.7</v>
      </c>
      <c r="CG967" s="2">
        <v>8</v>
      </c>
      <c r="CH967" s="2">
        <v>27.6</v>
      </c>
      <c r="CI967" s="2">
        <v>15</v>
      </c>
      <c r="CJ967" s="2">
        <v>51.7</v>
      </c>
      <c r="CM967" s="2">
        <v>6</v>
      </c>
      <c r="CN967" s="2">
        <v>20.7</v>
      </c>
      <c r="CR967" t="s">
        <v>1086</v>
      </c>
      <c r="CS967" t="s">
        <v>1086</v>
      </c>
      <c r="DN967" t="s">
        <v>1086</v>
      </c>
      <c r="DO967" t="s">
        <v>1086</v>
      </c>
      <c r="EJ967" t="s">
        <v>1086</v>
      </c>
      <c r="EK967" t="s">
        <v>1086</v>
      </c>
      <c r="FF967" t="s">
        <v>1086</v>
      </c>
      <c r="FG967" t="s">
        <v>1086</v>
      </c>
      <c r="GB967" t="s">
        <v>1086</v>
      </c>
      <c r="GC967" t="s">
        <v>1086</v>
      </c>
    </row>
    <row r="968" spans="1:204" ht="12.75" customHeight="1" x14ac:dyDescent="0.2">
      <c r="A968" s="2">
        <v>5059</v>
      </c>
      <c r="B968" s="21">
        <f t="shared" si="75"/>
        <v>0</v>
      </c>
      <c r="C968" s="23">
        <f t="shared" si="76"/>
        <v>0</v>
      </c>
      <c r="D968" s="15">
        <f t="shared" si="77"/>
        <v>0</v>
      </c>
      <c r="E968" s="15">
        <f t="shared" si="78"/>
        <v>0</v>
      </c>
      <c r="F968" s="15">
        <f t="shared" si="79"/>
        <v>0</v>
      </c>
      <c r="H968" t="s">
        <v>1086</v>
      </c>
      <c r="I968" t="s">
        <v>1086</v>
      </c>
      <c r="AD968" t="s">
        <v>1086</v>
      </c>
      <c r="AE968" t="s">
        <v>1086</v>
      </c>
      <c r="AZ968" t="s">
        <v>1086</v>
      </c>
      <c r="BA968" t="s">
        <v>1086</v>
      </c>
      <c r="BV968" t="s">
        <v>1086</v>
      </c>
      <c r="BW968" t="s">
        <v>1086</v>
      </c>
      <c r="CR968" t="s">
        <v>1086</v>
      </c>
      <c r="CS968" t="s">
        <v>1086</v>
      </c>
      <c r="DN968" t="s">
        <v>1086</v>
      </c>
      <c r="DO968" t="s">
        <v>1086</v>
      </c>
      <c r="EJ968" t="s">
        <v>1086</v>
      </c>
      <c r="EK968" t="s">
        <v>1086</v>
      </c>
      <c r="FF968" t="s">
        <v>1086</v>
      </c>
      <c r="FG968" t="s">
        <v>1086</v>
      </c>
      <c r="GB968" t="s">
        <v>1086</v>
      </c>
      <c r="GC968" t="s">
        <v>1086</v>
      </c>
      <c r="GV968" s="2">
        <v>8</v>
      </c>
    </row>
    <row r="969" spans="1:204" ht="12.75" customHeight="1" x14ac:dyDescent="0.2">
      <c r="A969" s="2">
        <v>5060</v>
      </c>
      <c r="B969" s="21">
        <f t="shared" si="75"/>
        <v>1.4990000000000001</v>
      </c>
      <c r="C969" s="23">
        <f t="shared" si="76"/>
        <v>1.4990000000000001</v>
      </c>
      <c r="D969" s="15">
        <f t="shared" si="77"/>
        <v>0</v>
      </c>
      <c r="E969" s="15">
        <f t="shared" si="78"/>
        <v>0</v>
      </c>
      <c r="F969" s="15">
        <f t="shared" si="79"/>
        <v>0</v>
      </c>
      <c r="G969" s="17">
        <v>12</v>
      </c>
      <c r="H969" t="s">
        <v>1086</v>
      </c>
      <c r="I969" t="s">
        <v>1086</v>
      </c>
      <c r="J969" s="2">
        <v>3</v>
      </c>
      <c r="K969" s="2">
        <v>21.4</v>
      </c>
      <c r="L969" s="2">
        <v>25</v>
      </c>
      <c r="M969" s="2">
        <v>7</v>
      </c>
      <c r="N969" s="2">
        <v>50</v>
      </c>
      <c r="O969" s="2">
        <v>2</v>
      </c>
      <c r="P969" s="2">
        <v>14.3</v>
      </c>
      <c r="S969" s="2">
        <v>2</v>
      </c>
      <c r="T969" s="2">
        <v>14.3</v>
      </c>
      <c r="U969" s="2">
        <v>1</v>
      </c>
      <c r="V969" s="2">
        <v>7.1</v>
      </c>
      <c r="W969" s="2">
        <v>2</v>
      </c>
      <c r="X969" s="2">
        <v>14.3</v>
      </c>
      <c r="Y969" s="2">
        <v>11</v>
      </c>
      <c r="Z969" s="2">
        <v>78.599999999999994</v>
      </c>
      <c r="AB969" s="2">
        <v>35</v>
      </c>
      <c r="AD969" t="s">
        <v>1086</v>
      </c>
      <c r="AE969" t="s">
        <v>1086</v>
      </c>
      <c r="AZ969" t="s">
        <v>1086</v>
      </c>
      <c r="BA969" t="s">
        <v>1086</v>
      </c>
      <c r="BU969" s="2">
        <v>12</v>
      </c>
      <c r="BV969" t="s">
        <v>1086</v>
      </c>
      <c r="BW969" t="s">
        <v>1086</v>
      </c>
      <c r="BX969" s="2">
        <v>3</v>
      </c>
      <c r="BY969" s="2">
        <v>21.4</v>
      </c>
      <c r="BZ969" s="2">
        <v>25</v>
      </c>
      <c r="CA969" s="2">
        <v>7</v>
      </c>
      <c r="CB969" s="2">
        <v>50</v>
      </c>
      <c r="CC969" s="2">
        <v>2</v>
      </c>
      <c r="CD969" s="2">
        <v>14.3</v>
      </c>
      <c r="CG969" s="2">
        <v>2</v>
      </c>
      <c r="CH969" s="2">
        <v>14.3</v>
      </c>
      <c r="CI969" s="2">
        <v>1</v>
      </c>
      <c r="CJ969" s="2">
        <v>7.1</v>
      </c>
      <c r="CK969" s="2">
        <v>2</v>
      </c>
      <c r="CL969" s="2">
        <v>14.3</v>
      </c>
      <c r="CM969" s="2">
        <v>11</v>
      </c>
      <c r="CN969" s="2">
        <v>78.599999999999994</v>
      </c>
      <c r="CP969" s="2">
        <v>35</v>
      </c>
      <c r="CQ969" s="2">
        <v>4</v>
      </c>
      <c r="CR969" t="s">
        <v>1086</v>
      </c>
      <c r="CS969" t="s">
        <v>1086</v>
      </c>
      <c r="DN969" t="s">
        <v>1086</v>
      </c>
      <c r="DO969" t="s">
        <v>1086</v>
      </c>
      <c r="EJ969" t="s">
        <v>1086</v>
      </c>
      <c r="EK969" t="s">
        <v>1086</v>
      </c>
      <c r="FE969" s="2">
        <v>4</v>
      </c>
      <c r="FF969" t="s">
        <v>1086</v>
      </c>
      <c r="FG969" t="s">
        <v>1086</v>
      </c>
      <c r="GB969" t="s">
        <v>1086</v>
      </c>
      <c r="GC969" t="s">
        <v>1086</v>
      </c>
      <c r="GQ969" s="2">
        <v>2</v>
      </c>
      <c r="GR969" s="2">
        <v>100</v>
      </c>
      <c r="GS969" s="2">
        <v>2</v>
      </c>
      <c r="GT969" s="2">
        <v>100</v>
      </c>
      <c r="GV969" s="2">
        <v>9</v>
      </c>
    </row>
    <row r="970" spans="1:204" ht="12.75" customHeight="1" x14ac:dyDescent="0.2">
      <c r="A970" s="2">
        <v>5063</v>
      </c>
      <c r="B970" s="21">
        <f t="shared" si="75"/>
        <v>1.8529999999999998</v>
      </c>
      <c r="C970" s="23">
        <f t="shared" si="76"/>
        <v>1.8529999999999998</v>
      </c>
      <c r="D970" s="15">
        <f t="shared" si="77"/>
        <v>2.1339999999999999</v>
      </c>
      <c r="E970" s="15">
        <f t="shared" si="78"/>
        <v>2.1339999999999999</v>
      </c>
      <c r="F970" s="15">
        <f t="shared" si="79"/>
        <v>1.8169999999999999</v>
      </c>
      <c r="G970" s="17">
        <v>155</v>
      </c>
      <c r="H970" t="s">
        <v>1086</v>
      </c>
      <c r="I970" t="s">
        <v>1086</v>
      </c>
      <c r="J970" s="2">
        <v>49</v>
      </c>
      <c r="K970" s="2">
        <v>30.6</v>
      </c>
      <c r="L970" s="2">
        <v>31.6</v>
      </c>
      <c r="M970" s="2">
        <v>58</v>
      </c>
      <c r="N970" s="2">
        <v>36.299999999999997</v>
      </c>
      <c r="O970" s="2">
        <v>48</v>
      </c>
      <c r="P970" s="2">
        <v>30</v>
      </c>
      <c r="Q970" s="2">
        <v>4</v>
      </c>
      <c r="R970" s="2">
        <v>2.5</v>
      </c>
      <c r="S970" s="2">
        <v>38</v>
      </c>
      <c r="T970" s="2">
        <v>23.8</v>
      </c>
      <c r="U970" s="2">
        <v>7</v>
      </c>
      <c r="V970" s="2">
        <v>4.4000000000000004</v>
      </c>
      <c r="W970" s="2">
        <v>5</v>
      </c>
      <c r="X970" s="2">
        <v>3.1</v>
      </c>
      <c r="Y970" s="2">
        <v>111</v>
      </c>
      <c r="Z970" s="2">
        <v>69.400000000000006</v>
      </c>
      <c r="AB970" s="2">
        <v>142</v>
      </c>
      <c r="AD970" t="s">
        <v>1086</v>
      </c>
      <c r="AE970" t="s">
        <v>1086</v>
      </c>
      <c r="AZ970" t="s">
        <v>1086</v>
      </c>
      <c r="BA970" t="s">
        <v>1086</v>
      </c>
      <c r="BU970" s="2">
        <v>155</v>
      </c>
      <c r="BV970" t="s">
        <v>1086</v>
      </c>
      <c r="BW970" t="s">
        <v>1086</v>
      </c>
      <c r="BX970" s="2">
        <v>49</v>
      </c>
      <c r="BY970" s="2">
        <v>30.6</v>
      </c>
      <c r="BZ970" s="2">
        <v>31.6</v>
      </c>
      <c r="CA970" s="2">
        <v>58</v>
      </c>
      <c r="CB970" s="2">
        <v>36.299999999999997</v>
      </c>
      <c r="CC970" s="2">
        <v>48</v>
      </c>
      <c r="CD970" s="2">
        <v>30</v>
      </c>
      <c r="CE970" s="2">
        <v>4</v>
      </c>
      <c r="CF970" s="2">
        <v>2.5</v>
      </c>
      <c r="CG970" s="2">
        <v>38</v>
      </c>
      <c r="CH970" s="2">
        <v>23.8</v>
      </c>
      <c r="CI970" s="2">
        <v>7</v>
      </c>
      <c r="CJ970" s="2">
        <v>4.4000000000000004</v>
      </c>
      <c r="CK970" s="2">
        <v>5</v>
      </c>
      <c r="CL970" s="2">
        <v>3.1</v>
      </c>
      <c r="CM970" s="2">
        <v>111</v>
      </c>
      <c r="CN970" s="2">
        <v>69.400000000000006</v>
      </c>
      <c r="CP970" s="2">
        <v>142</v>
      </c>
      <c r="CQ970" s="2">
        <v>99</v>
      </c>
      <c r="CR970" t="s">
        <v>1086</v>
      </c>
      <c r="CS970" t="s">
        <v>1086</v>
      </c>
      <c r="CT970" s="2">
        <v>36</v>
      </c>
      <c r="CU970" s="2">
        <v>36.4</v>
      </c>
      <c r="CV970" s="2">
        <v>36.4</v>
      </c>
      <c r="CW970" s="2">
        <v>27</v>
      </c>
      <c r="CX970" s="2">
        <v>27.3</v>
      </c>
      <c r="CY970" s="2">
        <v>36</v>
      </c>
      <c r="CZ970" s="2">
        <v>36.4</v>
      </c>
      <c r="DA970" s="2">
        <v>1</v>
      </c>
      <c r="DB970" s="2">
        <v>1</v>
      </c>
      <c r="DC970" s="2">
        <v>28</v>
      </c>
      <c r="DD970" s="2">
        <v>28.3</v>
      </c>
      <c r="DE970" s="2">
        <v>7</v>
      </c>
      <c r="DF970" s="2">
        <v>7.1</v>
      </c>
      <c r="DI970" s="2">
        <v>63</v>
      </c>
      <c r="DJ970" s="2">
        <v>63.6</v>
      </c>
      <c r="DL970" s="2">
        <v>51</v>
      </c>
      <c r="DN970" t="s">
        <v>1086</v>
      </c>
      <c r="DO970" t="s">
        <v>1086</v>
      </c>
      <c r="EJ970" t="s">
        <v>1086</v>
      </c>
      <c r="EK970" t="s">
        <v>1086</v>
      </c>
      <c r="FE970" s="2">
        <v>99</v>
      </c>
      <c r="FF970" t="s">
        <v>1086</v>
      </c>
      <c r="FG970" t="s">
        <v>1086</v>
      </c>
      <c r="FH970" s="2">
        <v>36</v>
      </c>
      <c r="FI970" s="2">
        <v>36.4</v>
      </c>
      <c r="FJ970" s="2">
        <v>36.4</v>
      </c>
      <c r="FK970" s="2">
        <v>27</v>
      </c>
      <c r="FL970" s="2">
        <v>27.3</v>
      </c>
      <c r="FM970" s="2">
        <v>36</v>
      </c>
      <c r="FN970" s="2">
        <v>36.4</v>
      </c>
      <c r="FO970" s="2">
        <v>1</v>
      </c>
      <c r="FP970" s="2">
        <v>1</v>
      </c>
      <c r="FQ970" s="2">
        <v>28</v>
      </c>
      <c r="FR970" s="2">
        <v>28.3</v>
      </c>
      <c r="FS970" s="2">
        <v>7</v>
      </c>
      <c r="FT970" s="2">
        <v>7.1</v>
      </c>
      <c r="FW970" s="2">
        <v>63</v>
      </c>
      <c r="FX970" s="2">
        <v>63.6</v>
      </c>
      <c r="FZ970" s="2">
        <v>51</v>
      </c>
      <c r="GA970" s="2">
        <v>94</v>
      </c>
      <c r="GB970" t="s">
        <v>1086</v>
      </c>
      <c r="GC970" t="s">
        <v>1086</v>
      </c>
      <c r="GD970" s="2">
        <v>26</v>
      </c>
      <c r="GE970" s="2">
        <v>25.2</v>
      </c>
      <c r="GF970" s="2">
        <v>27.7</v>
      </c>
      <c r="GG970" s="2">
        <v>20</v>
      </c>
      <c r="GH970" s="2">
        <v>19.399999999999999</v>
      </c>
      <c r="GI970" s="2">
        <v>48</v>
      </c>
      <c r="GJ970" s="2">
        <v>46.6</v>
      </c>
      <c r="GK970" s="2">
        <v>4</v>
      </c>
      <c r="GL970" s="2">
        <v>3.9</v>
      </c>
      <c r="GM970" s="2">
        <v>17</v>
      </c>
      <c r="GN970" s="2">
        <v>16.5</v>
      </c>
      <c r="GO970" s="2">
        <v>5</v>
      </c>
      <c r="GP970" s="2">
        <v>4.9000000000000004</v>
      </c>
      <c r="GQ970" s="2">
        <v>9</v>
      </c>
      <c r="GR970" s="2">
        <v>8.6999999999999993</v>
      </c>
      <c r="GS970" s="2">
        <v>77</v>
      </c>
      <c r="GT970" s="2">
        <v>74.8</v>
      </c>
      <c r="GU970" s="2">
        <v>1</v>
      </c>
      <c r="GV970" s="2">
        <v>34</v>
      </c>
    </row>
    <row r="971" spans="1:204" ht="12.75" customHeight="1" x14ac:dyDescent="0.2">
      <c r="A971" s="2">
        <v>5064</v>
      </c>
      <c r="B971" s="21">
        <f t="shared" si="75"/>
        <v>1.82</v>
      </c>
      <c r="C971" s="23">
        <f t="shared" si="76"/>
        <v>1.82</v>
      </c>
      <c r="D971" s="15">
        <f t="shared" si="77"/>
        <v>2.323</v>
      </c>
      <c r="E971" s="15">
        <f t="shared" si="78"/>
        <v>2.323</v>
      </c>
      <c r="F971" s="15">
        <f t="shared" si="79"/>
        <v>1.94</v>
      </c>
      <c r="G971" s="17">
        <v>155</v>
      </c>
      <c r="H971" t="s">
        <v>1086</v>
      </c>
      <c r="I971" t="s">
        <v>1086</v>
      </c>
      <c r="J971" s="2">
        <v>44</v>
      </c>
      <c r="K971" s="2">
        <v>27.7</v>
      </c>
      <c r="L971" s="2">
        <v>28.4</v>
      </c>
      <c r="M971" s="2">
        <v>68</v>
      </c>
      <c r="N971" s="2">
        <v>42.8</v>
      </c>
      <c r="O971" s="2">
        <v>43</v>
      </c>
      <c r="P971" s="2">
        <v>27</v>
      </c>
      <c r="Q971" s="2">
        <v>2</v>
      </c>
      <c r="R971" s="2">
        <v>1.3</v>
      </c>
      <c r="S971" s="2">
        <v>33</v>
      </c>
      <c r="T971" s="2">
        <v>20.8</v>
      </c>
      <c r="U971" s="2">
        <v>9</v>
      </c>
      <c r="V971" s="2">
        <v>5.7</v>
      </c>
      <c r="W971" s="2">
        <v>4</v>
      </c>
      <c r="X971" s="2">
        <v>2.5</v>
      </c>
      <c r="Y971" s="2">
        <v>115</v>
      </c>
      <c r="Z971" s="2">
        <v>72.3</v>
      </c>
      <c r="AB971" s="2">
        <v>146</v>
      </c>
      <c r="AD971" t="s">
        <v>1086</v>
      </c>
      <c r="AE971" t="s">
        <v>1086</v>
      </c>
      <c r="AZ971" t="s">
        <v>1086</v>
      </c>
      <c r="BA971" t="s">
        <v>1086</v>
      </c>
      <c r="BU971" s="2">
        <v>155</v>
      </c>
      <c r="BV971" t="s">
        <v>1086</v>
      </c>
      <c r="BW971" t="s">
        <v>1086</v>
      </c>
      <c r="BX971" s="2">
        <v>44</v>
      </c>
      <c r="BY971" s="2">
        <v>27.7</v>
      </c>
      <c r="BZ971" s="2">
        <v>28.4</v>
      </c>
      <c r="CA971" s="2">
        <v>68</v>
      </c>
      <c r="CB971" s="2">
        <v>42.8</v>
      </c>
      <c r="CC971" s="2">
        <v>43</v>
      </c>
      <c r="CD971" s="2">
        <v>27</v>
      </c>
      <c r="CE971" s="2">
        <v>2</v>
      </c>
      <c r="CF971" s="2">
        <v>1.3</v>
      </c>
      <c r="CG971" s="2">
        <v>33</v>
      </c>
      <c r="CH971" s="2">
        <v>20.8</v>
      </c>
      <c r="CI971" s="2">
        <v>9</v>
      </c>
      <c r="CJ971" s="2">
        <v>5.7</v>
      </c>
      <c r="CK971" s="2">
        <v>4</v>
      </c>
      <c r="CL971" s="2">
        <v>2.5</v>
      </c>
      <c r="CM971" s="2">
        <v>115</v>
      </c>
      <c r="CN971" s="2">
        <v>72.3</v>
      </c>
      <c r="CP971" s="2">
        <v>146</v>
      </c>
      <c r="CQ971" s="2">
        <v>99</v>
      </c>
      <c r="CR971" t="s">
        <v>1086</v>
      </c>
      <c r="CS971" t="s">
        <v>1086</v>
      </c>
      <c r="CT971" s="2">
        <v>44</v>
      </c>
      <c r="CU971" s="2">
        <v>44.4</v>
      </c>
      <c r="CV971" s="2">
        <v>44.4</v>
      </c>
      <c r="CW971" s="2">
        <v>28</v>
      </c>
      <c r="CX971" s="2">
        <v>28.3</v>
      </c>
      <c r="CY971" s="2">
        <v>27</v>
      </c>
      <c r="CZ971" s="2">
        <v>27.3</v>
      </c>
      <c r="DA971" s="2">
        <v>2</v>
      </c>
      <c r="DB971" s="2">
        <v>2</v>
      </c>
      <c r="DC971" s="2">
        <v>20</v>
      </c>
      <c r="DD971" s="2">
        <v>20.2</v>
      </c>
      <c r="DE971" s="2">
        <v>22</v>
      </c>
      <c r="DF971" s="2">
        <v>22.2</v>
      </c>
      <c r="DI971" s="2">
        <v>55</v>
      </c>
      <c r="DJ971" s="2">
        <v>55.6</v>
      </c>
      <c r="DL971" s="2">
        <v>80</v>
      </c>
      <c r="DN971" t="s">
        <v>1086</v>
      </c>
      <c r="DO971" t="s">
        <v>1086</v>
      </c>
      <c r="EJ971" t="s">
        <v>1086</v>
      </c>
      <c r="EK971" t="s">
        <v>1086</v>
      </c>
      <c r="FE971" s="2">
        <v>99</v>
      </c>
      <c r="FF971" t="s">
        <v>1086</v>
      </c>
      <c r="FG971" t="s">
        <v>1086</v>
      </c>
      <c r="FH971" s="2">
        <v>44</v>
      </c>
      <c r="FI971" s="2">
        <v>44.4</v>
      </c>
      <c r="FJ971" s="2">
        <v>44.4</v>
      </c>
      <c r="FK971" s="2">
        <v>28</v>
      </c>
      <c r="FL971" s="2">
        <v>28.3</v>
      </c>
      <c r="FM971" s="2">
        <v>27</v>
      </c>
      <c r="FN971" s="2">
        <v>27.3</v>
      </c>
      <c r="FO971" s="2">
        <v>2</v>
      </c>
      <c r="FP971" s="2">
        <v>2</v>
      </c>
      <c r="FQ971" s="2">
        <v>20</v>
      </c>
      <c r="FR971" s="2">
        <v>20.2</v>
      </c>
      <c r="FS971" s="2">
        <v>22</v>
      </c>
      <c r="FT971" s="2">
        <v>22.2</v>
      </c>
      <c r="FW971" s="2">
        <v>55</v>
      </c>
      <c r="FX971" s="2">
        <v>55.6</v>
      </c>
      <c r="FZ971" s="2">
        <v>80</v>
      </c>
      <c r="GA971" s="2">
        <v>108</v>
      </c>
      <c r="GB971" t="s">
        <v>1086</v>
      </c>
      <c r="GC971" t="s">
        <v>1086</v>
      </c>
      <c r="GD971" s="2">
        <v>44</v>
      </c>
      <c r="GE971" s="2">
        <v>36.700000000000003</v>
      </c>
      <c r="GF971" s="2">
        <v>40.700000000000003</v>
      </c>
      <c r="GG971" s="2">
        <v>39</v>
      </c>
      <c r="GH971" s="2">
        <v>32.5</v>
      </c>
      <c r="GI971" s="2">
        <v>25</v>
      </c>
      <c r="GJ971" s="2">
        <v>20.8</v>
      </c>
      <c r="GK971" s="2">
        <v>1</v>
      </c>
      <c r="GL971" s="2">
        <v>0.8</v>
      </c>
      <c r="GM971" s="2">
        <v>28</v>
      </c>
      <c r="GN971" s="2">
        <v>23.3</v>
      </c>
      <c r="GO971" s="2">
        <v>15</v>
      </c>
      <c r="GP971" s="2">
        <v>12.5</v>
      </c>
      <c r="GQ971" s="2">
        <v>12</v>
      </c>
      <c r="GR971" s="2">
        <v>10</v>
      </c>
      <c r="GS971" s="2">
        <v>76</v>
      </c>
      <c r="GT971" s="2">
        <v>63.3</v>
      </c>
      <c r="GU971" s="2">
        <v>2</v>
      </c>
      <c r="GV971" s="2">
        <v>53</v>
      </c>
    </row>
    <row r="972" spans="1:204" ht="12.75" customHeight="1" x14ac:dyDescent="0.2">
      <c r="A972" s="2">
        <v>5065</v>
      </c>
      <c r="B972" s="21">
        <f t="shared" si="75"/>
        <v>2.089</v>
      </c>
      <c r="C972" s="23">
        <f t="shared" si="76"/>
        <v>2.089</v>
      </c>
      <c r="D972" s="15">
        <f t="shared" si="77"/>
        <v>1.8149999999999999</v>
      </c>
      <c r="E972" s="15">
        <f t="shared" si="78"/>
        <v>1.8149999999999999</v>
      </c>
      <c r="F972" s="15">
        <f t="shared" si="79"/>
        <v>0</v>
      </c>
      <c r="G972" s="17">
        <v>31</v>
      </c>
      <c r="H972" t="s">
        <v>1086</v>
      </c>
      <c r="I972" t="s">
        <v>1086</v>
      </c>
      <c r="J972" s="2">
        <v>12</v>
      </c>
      <c r="K972" s="2">
        <v>36.4</v>
      </c>
      <c r="L972" s="2">
        <v>38.700000000000003</v>
      </c>
      <c r="M972" s="2">
        <v>9</v>
      </c>
      <c r="N972" s="2">
        <v>27.3</v>
      </c>
      <c r="O972" s="2">
        <v>10</v>
      </c>
      <c r="P972" s="2">
        <v>30.3</v>
      </c>
      <c r="S972" s="2">
        <v>8</v>
      </c>
      <c r="T972" s="2">
        <v>24.2</v>
      </c>
      <c r="U972" s="2">
        <v>4</v>
      </c>
      <c r="V972" s="2">
        <v>12.1</v>
      </c>
      <c r="W972" s="2">
        <v>2</v>
      </c>
      <c r="X972" s="2">
        <v>6.1</v>
      </c>
      <c r="Y972" s="2">
        <v>21</v>
      </c>
      <c r="Z972" s="2">
        <v>63.6</v>
      </c>
      <c r="AB972" s="2">
        <v>26</v>
      </c>
      <c r="AD972" t="s">
        <v>1086</v>
      </c>
      <c r="AE972" t="s">
        <v>1086</v>
      </c>
      <c r="AZ972" t="s">
        <v>1086</v>
      </c>
      <c r="BA972" t="s">
        <v>1086</v>
      </c>
      <c r="BU972" s="2">
        <v>31</v>
      </c>
      <c r="BV972" t="s">
        <v>1086</v>
      </c>
      <c r="BW972" t="s">
        <v>1086</v>
      </c>
      <c r="BX972" s="2">
        <v>12</v>
      </c>
      <c r="BY972" s="2">
        <v>36.4</v>
      </c>
      <c r="BZ972" s="2">
        <v>38.700000000000003</v>
      </c>
      <c r="CA972" s="2">
        <v>9</v>
      </c>
      <c r="CB972" s="2">
        <v>27.3</v>
      </c>
      <c r="CC972" s="2">
        <v>10</v>
      </c>
      <c r="CD972" s="2">
        <v>30.3</v>
      </c>
      <c r="CG972" s="2">
        <v>8</v>
      </c>
      <c r="CH972" s="2">
        <v>24.2</v>
      </c>
      <c r="CI972" s="2">
        <v>4</v>
      </c>
      <c r="CJ972" s="2">
        <v>12.1</v>
      </c>
      <c r="CK972" s="2">
        <v>2</v>
      </c>
      <c r="CL972" s="2">
        <v>6.1</v>
      </c>
      <c r="CM972" s="2">
        <v>21</v>
      </c>
      <c r="CN972" s="2">
        <v>63.6</v>
      </c>
      <c r="CP972" s="2">
        <v>26</v>
      </c>
      <c r="CQ972" s="2">
        <v>16</v>
      </c>
      <c r="CR972" t="s">
        <v>1086</v>
      </c>
      <c r="CS972" t="s">
        <v>1086</v>
      </c>
      <c r="CT972" s="2">
        <v>3</v>
      </c>
      <c r="CU972" s="2">
        <v>18.8</v>
      </c>
      <c r="CV972" s="2">
        <v>18.8</v>
      </c>
      <c r="CW972" s="2">
        <v>7</v>
      </c>
      <c r="CX972" s="2">
        <v>43.8</v>
      </c>
      <c r="CY972" s="2">
        <v>6</v>
      </c>
      <c r="CZ972" s="2">
        <v>37.5</v>
      </c>
      <c r="DC972" s="2">
        <v>2</v>
      </c>
      <c r="DD972" s="2">
        <v>12.5</v>
      </c>
      <c r="DE972" s="2">
        <v>1</v>
      </c>
      <c r="DF972" s="2">
        <v>6.3</v>
      </c>
      <c r="DI972" s="2">
        <v>13</v>
      </c>
      <c r="DJ972" s="2">
        <v>81.3</v>
      </c>
      <c r="DL972" s="2">
        <v>28</v>
      </c>
      <c r="DN972" t="s">
        <v>1086</v>
      </c>
      <c r="DO972" t="s">
        <v>1086</v>
      </c>
      <c r="EJ972" t="s">
        <v>1086</v>
      </c>
      <c r="EK972" t="s">
        <v>1086</v>
      </c>
      <c r="FE972" s="2">
        <v>16</v>
      </c>
      <c r="FF972" t="s">
        <v>1086</v>
      </c>
      <c r="FG972" t="s">
        <v>1086</v>
      </c>
      <c r="FH972" s="2">
        <v>3</v>
      </c>
      <c r="FI972" s="2">
        <v>18.8</v>
      </c>
      <c r="FJ972" s="2">
        <v>18.8</v>
      </c>
      <c r="FK972" s="2">
        <v>7</v>
      </c>
      <c r="FL972" s="2">
        <v>43.8</v>
      </c>
      <c r="FM972" s="2">
        <v>6</v>
      </c>
      <c r="FN972" s="2">
        <v>37.5</v>
      </c>
      <c r="FQ972" s="2">
        <v>2</v>
      </c>
      <c r="FR972" s="2">
        <v>12.5</v>
      </c>
      <c r="FS972" s="2">
        <v>1</v>
      </c>
      <c r="FT972" s="2">
        <v>6.3</v>
      </c>
      <c r="FW972" s="2">
        <v>13</v>
      </c>
      <c r="FX972" s="2">
        <v>81.3</v>
      </c>
      <c r="FZ972" s="2">
        <v>28</v>
      </c>
      <c r="GA972" s="2">
        <v>9</v>
      </c>
      <c r="GB972" t="s">
        <v>1086</v>
      </c>
      <c r="GC972" t="s">
        <v>1086</v>
      </c>
    </row>
    <row r="973" spans="1:204" ht="12.75" customHeight="1" x14ac:dyDescent="0.2">
      <c r="A973" s="2">
        <v>5070</v>
      </c>
      <c r="B973" s="21">
        <f t="shared" si="75"/>
        <v>0</v>
      </c>
      <c r="C973" s="23">
        <f t="shared" si="76"/>
        <v>0</v>
      </c>
      <c r="D973" s="15">
        <f t="shared" si="77"/>
        <v>0</v>
      </c>
      <c r="E973" s="15">
        <f t="shared" si="78"/>
        <v>0</v>
      </c>
      <c r="F973" s="15">
        <f t="shared" si="79"/>
        <v>0</v>
      </c>
      <c r="G973" s="17">
        <v>7</v>
      </c>
      <c r="H973" t="s">
        <v>1086</v>
      </c>
      <c r="I973" t="s">
        <v>1086</v>
      </c>
      <c r="AD973" t="s">
        <v>1086</v>
      </c>
      <c r="AE973" t="s">
        <v>1086</v>
      </c>
      <c r="AZ973" t="s">
        <v>1086</v>
      </c>
      <c r="BA973" t="s">
        <v>1086</v>
      </c>
      <c r="BU973" s="2">
        <v>7</v>
      </c>
      <c r="BV973" t="s">
        <v>1086</v>
      </c>
      <c r="BW973" t="s">
        <v>1086</v>
      </c>
      <c r="CQ973" s="2">
        <v>2</v>
      </c>
      <c r="CR973" t="s">
        <v>1086</v>
      </c>
      <c r="CS973" t="s">
        <v>1086</v>
      </c>
      <c r="DN973" t="s">
        <v>1086</v>
      </c>
      <c r="DO973" t="s">
        <v>1086</v>
      </c>
      <c r="EJ973" t="s">
        <v>1086</v>
      </c>
      <c r="EK973" t="s">
        <v>1086</v>
      </c>
      <c r="FE973" s="2">
        <v>2</v>
      </c>
      <c r="FF973" t="s">
        <v>1086</v>
      </c>
      <c r="FG973" t="s">
        <v>1086</v>
      </c>
      <c r="GA973" s="2">
        <v>2</v>
      </c>
      <c r="GB973" t="s">
        <v>1086</v>
      </c>
      <c r="GC973" t="s">
        <v>1086</v>
      </c>
    </row>
    <row r="974" spans="1:204" ht="12.75" customHeight="1" x14ac:dyDescent="0.2">
      <c r="A974" s="2">
        <v>5071</v>
      </c>
      <c r="B974" s="21">
        <f t="shared" si="75"/>
        <v>0</v>
      </c>
      <c r="C974" s="23">
        <f t="shared" si="76"/>
        <v>1.2909999999999999</v>
      </c>
      <c r="D974" s="15">
        <f t="shared" si="77"/>
        <v>2.028</v>
      </c>
      <c r="E974" s="15">
        <f t="shared" si="78"/>
        <v>2.028</v>
      </c>
      <c r="F974" s="15">
        <f t="shared" si="79"/>
        <v>1.61</v>
      </c>
      <c r="G974" s="17">
        <v>328</v>
      </c>
      <c r="H974" t="s">
        <v>1086</v>
      </c>
      <c r="I974" t="s">
        <v>1086</v>
      </c>
      <c r="AC974" s="2">
        <v>1</v>
      </c>
      <c r="AD974" t="s">
        <v>1086</v>
      </c>
      <c r="AE974" t="s">
        <v>1086</v>
      </c>
      <c r="AZ974" t="s">
        <v>1086</v>
      </c>
      <c r="BA974" t="s">
        <v>1086</v>
      </c>
      <c r="BU974" s="2">
        <v>329</v>
      </c>
      <c r="BV974" t="s">
        <v>1086</v>
      </c>
      <c r="BW974" t="s">
        <v>1086</v>
      </c>
      <c r="BX974" s="2">
        <v>72</v>
      </c>
      <c r="BY974" s="2">
        <v>15.7</v>
      </c>
      <c r="BZ974" s="2">
        <v>21.9</v>
      </c>
      <c r="CA974" s="2">
        <v>149</v>
      </c>
      <c r="CB974" s="2">
        <v>32.5</v>
      </c>
      <c r="CC974" s="2">
        <v>108</v>
      </c>
      <c r="CD974" s="2">
        <v>23.5</v>
      </c>
      <c r="CE974" s="2">
        <v>1</v>
      </c>
      <c r="CF974" s="2">
        <v>0.2</v>
      </c>
      <c r="CG974" s="2">
        <v>57</v>
      </c>
      <c r="CH974" s="2">
        <v>12.4</v>
      </c>
      <c r="CI974" s="2">
        <v>14</v>
      </c>
      <c r="CJ974" s="2">
        <v>3.1</v>
      </c>
      <c r="CK974" s="2">
        <v>130</v>
      </c>
      <c r="CL974" s="2">
        <v>28.3</v>
      </c>
      <c r="CM974" s="2">
        <v>387</v>
      </c>
      <c r="CN974" s="2">
        <v>84.3</v>
      </c>
      <c r="CO974" s="2">
        <v>13</v>
      </c>
      <c r="CP974" s="2">
        <v>669</v>
      </c>
      <c r="CQ974" s="2">
        <v>205</v>
      </c>
      <c r="CR974" t="s">
        <v>1086</v>
      </c>
      <c r="CS974" t="s">
        <v>1086</v>
      </c>
      <c r="CT974" s="2">
        <v>85</v>
      </c>
      <c r="CU974" s="2">
        <v>36.6</v>
      </c>
      <c r="CV974" s="2">
        <v>41.5</v>
      </c>
      <c r="CW974" s="2">
        <v>48</v>
      </c>
      <c r="CX974" s="2">
        <v>20.7</v>
      </c>
      <c r="CY974" s="2">
        <v>72</v>
      </c>
      <c r="CZ974" s="2">
        <v>31</v>
      </c>
      <c r="DC974" s="2">
        <v>61</v>
      </c>
      <c r="DD974" s="2">
        <v>26.3</v>
      </c>
      <c r="DE974" s="2">
        <v>24</v>
      </c>
      <c r="DF974" s="2">
        <v>10.3</v>
      </c>
      <c r="DG974" s="2">
        <v>27</v>
      </c>
      <c r="DH974" s="2">
        <v>11.6</v>
      </c>
      <c r="DI974" s="2">
        <v>147</v>
      </c>
      <c r="DJ974" s="2">
        <v>63.4</v>
      </c>
      <c r="DL974" s="2">
        <v>261</v>
      </c>
      <c r="DN974" t="s">
        <v>1086</v>
      </c>
      <c r="DO974" t="s">
        <v>1086</v>
      </c>
      <c r="EH974" s="2">
        <v>13</v>
      </c>
      <c r="EJ974" t="s">
        <v>1086</v>
      </c>
      <c r="EK974" t="s">
        <v>1086</v>
      </c>
      <c r="FE974" s="2">
        <v>205</v>
      </c>
      <c r="FF974" t="s">
        <v>1086</v>
      </c>
      <c r="FG974" t="s">
        <v>1086</v>
      </c>
      <c r="FH974" s="2">
        <v>85</v>
      </c>
      <c r="FI974" s="2">
        <v>36.6</v>
      </c>
      <c r="FJ974" s="2">
        <v>41.5</v>
      </c>
      <c r="FK974" s="2">
        <v>48</v>
      </c>
      <c r="FL974" s="2">
        <v>20.7</v>
      </c>
      <c r="FM974" s="2">
        <v>72</v>
      </c>
      <c r="FN974" s="2">
        <v>31</v>
      </c>
      <c r="FQ974" s="2">
        <v>61</v>
      </c>
      <c r="FR974" s="2">
        <v>26.3</v>
      </c>
      <c r="FS974" s="2">
        <v>24</v>
      </c>
      <c r="FT974" s="2">
        <v>10.3</v>
      </c>
      <c r="FU974" s="2">
        <v>27</v>
      </c>
      <c r="FV974" s="2">
        <v>11.6</v>
      </c>
      <c r="FW974" s="2">
        <v>147</v>
      </c>
      <c r="FX974" s="2">
        <v>63.4</v>
      </c>
      <c r="FZ974" s="2">
        <v>274</v>
      </c>
      <c r="GA974" s="2">
        <v>297</v>
      </c>
      <c r="GB974" t="s">
        <v>1086</v>
      </c>
      <c r="GC974" t="s">
        <v>1086</v>
      </c>
      <c r="GD974" s="2">
        <v>157</v>
      </c>
      <c r="GE974" s="2">
        <v>32.9</v>
      </c>
      <c r="GF974" s="2">
        <v>52.9</v>
      </c>
      <c r="GG974" s="2">
        <v>19</v>
      </c>
      <c r="GH974" s="2">
        <v>4</v>
      </c>
      <c r="GI974" s="2">
        <v>121</v>
      </c>
      <c r="GJ974" s="2">
        <v>25.4</v>
      </c>
      <c r="GK974" s="2">
        <v>3</v>
      </c>
      <c r="GL974" s="2">
        <v>0.6</v>
      </c>
      <c r="GM974" s="2">
        <v>108</v>
      </c>
      <c r="GN974" s="2">
        <v>22.6</v>
      </c>
      <c r="GO974" s="2">
        <v>46</v>
      </c>
      <c r="GP974" s="2">
        <v>9.6</v>
      </c>
      <c r="GQ974" s="2">
        <v>180</v>
      </c>
      <c r="GR974" s="2">
        <v>37.700000000000003</v>
      </c>
      <c r="GS974" s="2">
        <v>320</v>
      </c>
      <c r="GT974" s="2">
        <v>67.099999999999994</v>
      </c>
      <c r="GU974" s="2">
        <v>14</v>
      </c>
      <c r="GV974" s="2">
        <v>345</v>
      </c>
    </row>
    <row r="975" spans="1:204" ht="12.75" customHeight="1" x14ac:dyDescent="0.2">
      <c r="A975" s="2">
        <v>5077</v>
      </c>
      <c r="B975" s="21">
        <f t="shared" si="75"/>
        <v>0</v>
      </c>
      <c r="C975" s="23">
        <f t="shared" si="76"/>
        <v>0</v>
      </c>
      <c r="D975" s="15">
        <f t="shared" si="77"/>
        <v>0</v>
      </c>
      <c r="E975" s="15">
        <f t="shared" si="78"/>
        <v>0</v>
      </c>
      <c r="F975" s="15">
        <f t="shared" si="79"/>
        <v>0</v>
      </c>
      <c r="G975" s="17">
        <v>5</v>
      </c>
      <c r="H975" t="s">
        <v>1086</v>
      </c>
      <c r="I975" t="s">
        <v>1086</v>
      </c>
      <c r="AD975" t="s">
        <v>1086</v>
      </c>
      <c r="AE975" t="s">
        <v>1086</v>
      </c>
      <c r="AZ975" t="s">
        <v>1086</v>
      </c>
      <c r="BA975" t="s">
        <v>1086</v>
      </c>
      <c r="BU975" s="2">
        <v>5</v>
      </c>
      <c r="BV975" t="s">
        <v>1086</v>
      </c>
      <c r="BW975" t="s">
        <v>1086</v>
      </c>
      <c r="CQ975" s="2">
        <v>2</v>
      </c>
      <c r="CR975" t="s">
        <v>1086</v>
      </c>
      <c r="CS975" t="s">
        <v>1086</v>
      </c>
      <c r="DN975" t="s">
        <v>1086</v>
      </c>
      <c r="DO975" t="s">
        <v>1086</v>
      </c>
      <c r="EJ975" t="s">
        <v>1086</v>
      </c>
      <c r="EK975" t="s">
        <v>1086</v>
      </c>
      <c r="FE975" s="2">
        <v>2</v>
      </c>
      <c r="FF975" t="s">
        <v>1086</v>
      </c>
      <c r="FG975" t="s">
        <v>1086</v>
      </c>
      <c r="GA975" s="2">
        <v>2</v>
      </c>
      <c r="GB975" t="s">
        <v>1086</v>
      </c>
      <c r="GC975" t="s">
        <v>1086</v>
      </c>
    </row>
    <row r="976" spans="1:204" ht="12.75" customHeight="1" x14ac:dyDescent="0.2">
      <c r="A976" s="2">
        <v>5078</v>
      </c>
      <c r="B976" s="21">
        <f t="shared" si="75"/>
        <v>2.331</v>
      </c>
      <c r="C976" s="23">
        <f t="shared" si="76"/>
        <v>2.331</v>
      </c>
      <c r="D976" s="15">
        <f t="shared" si="77"/>
        <v>0</v>
      </c>
      <c r="E976" s="15">
        <f t="shared" si="78"/>
        <v>0</v>
      </c>
      <c r="F976" s="15">
        <f t="shared" si="79"/>
        <v>0</v>
      </c>
      <c r="G976" s="17">
        <v>25</v>
      </c>
      <c r="H976" t="s">
        <v>1086</v>
      </c>
      <c r="I976" t="s">
        <v>1086</v>
      </c>
      <c r="J976" s="2">
        <v>15</v>
      </c>
      <c r="K976" s="2">
        <v>55.6</v>
      </c>
      <c r="L976" s="2">
        <v>60</v>
      </c>
      <c r="M976" s="2">
        <v>7</v>
      </c>
      <c r="N976" s="2">
        <v>25.9</v>
      </c>
      <c r="O976" s="2">
        <v>3</v>
      </c>
      <c r="P976" s="2">
        <v>11.1</v>
      </c>
      <c r="S976" s="2">
        <v>10</v>
      </c>
      <c r="T976" s="2">
        <v>37</v>
      </c>
      <c r="U976" s="2">
        <v>5</v>
      </c>
      <c r="V976" s="2">
        <v>18.5</v>
      </c>
      <c r="W976" s="2">
        <v>2</v>
      </c>
      <c r="X976" s="2">
        <v>7.4</v>
      </c>
      <c r="Y976" s="2">
        <v>12</v>
      </c>
      <c r="Z976" s="2">
        <v>44.4</v>
      </c>
      <c r="AA976" s="2">
        <v>4</v>
      </c>
      <c r="AB976" s="2">
        <v>8</v>
      </c>
      <c r="AD976" t="s">
        <v>1086</v>
      </c>
      <c r="AE976" t="s">
        <v>1086</v>
      </c>
      <c r="AZ976" t="s">
        <v>1086</v>
      </c>
      <c r="BA976" t="s">
        <v>1086</v>
      </c>
      <c r="BU976" s="2">
        <v>25</v>
      </c>
      <c r="BV976" t="s">
        <v>1086</v>
      </c>
      <c r="BW976" t="s">
        <v>1086</v>
      </c>
      <c r="BX976" s="2">
        <v>15</v>
      </c>
      <c r="BY976" s="2">
        <v>55.6</v>
      </c>
      <c r="BZ976" s="2">
        <v>60</v>
      </c>
      <c r="CA976" s="2">
        <v>7</v>
      </c>
      <c r="CB976" s="2">
        <v>25.9</v>
      </c>
      <c r="CC976" s="2">
        <v>3</v>
      </c>
      <c r="CD976" s="2">
        <v>11.1</v>
      </c>
      <c r="CG976" s="2">
        <v>10</v>
      </c>
      <c r="CH976" s="2">
        <v>37</v>
      </c>
      <c r="CI976" s="2">
        <v>5</v>
      </c>
      <c r="CJ976" s="2">
        <v>18.5</v>
      </c>
      <c r="CK976" s="2">
        <v>2</v>
      </c>
      <c r="CL976" s="2">
        <v>7.4</v>
      </c>
      <c r="CM976" s="2">
        <v>12</v>
      </c>
      <c r="CN976" s="2">
        <v>44.4</v>
      </c>
      <c r="CO976" s="2">
        <v>4</v>
      </c>
      <c r="CP976" s="2">
        <v>8</v>
      </c>
      <c r="CQ976" s="2">
        <v>7</v>
      </c>
      <c r="CR976" t="s">
        <v>1086</v>
      </c>
      <c r="CS976" t="s">
        <v>1086</v>
      </c>
      <c r="DN976" t="s">
        <v>1086</v>
      </c>
      <c r="DO976" t="s">
        <v>1086</v>
      </c>
      <c r="EJ976" t="s">
        <v>1086</v>
      </c>
      <c r="EK976" t="s">
        <v>1086</v>
      </c>
      <c r="FE976" s="2">
        <v>7</v>
      </c>
      <c r="FF976" t="s">
        <v>1086</v>
      </c>
      <c r="FG976" t="s">
        <v>1086</v>
      </c>
      <c r="GA976" s="2">
        <v>1</v>
      </c>
      <c r="GB976" t="s">
        <v>1086</v>
      </c>
      <c r="GC976" t="s">
        <v>1086</v>
      </c>
    </row>
    <row r="977" spans="1:204" ht="12.75" customHeight="1" x14ac:dyDescent="0.2">
      <c r="A977" s="2">
        <v>5081</v>
      </c>
      <c r="B977" s="21">
        <f t="shared" si="75"/>
        <v>0</v>
      </c>
      <c r="C977" s="23">
        <f t="shared" si="76"/>
        <v>0</v>
      </c>
      <c r="D977" s="15">
        <f t="shared" si="77"/>
        <v>0</v>
      </c>
      <c r="E977" s="15">
        <f t="shared" si="78"/>
        <v>0</v>
      </c>
      <c r="F977" s="15">
        <f t="shared" si="79"/>
        <v>0</v>
      </c>
      <c r="H977" t="s">
        <v>1086</v>
      </c>
      <c r="I977" t="s">
        <v>1086</v>
      </c>
      <c r="AD977" t="s">
        <v>1086</v>
      </c>
      <c r="AE977" t="s">
        <v>1086</v>
      </c>
      <c r="AZ977" t="s">
        <v>1086</v>
      </c>
      <c r="BA977" t="s">
        <v>1086</v>
      </c>
      <c r="BV977" t="s">
        <v>1086</v>
      </c>
      <c r="BW977" t="s">
        <v>1086</v>
      </c>
      <c r="CQ977" s="2">
        <v>1</v>
      </c>
      <c r="CR977" t="s">
        <v>1086</v>
      </c>
      <c r="CS977" t="s">
        <v>1086</v>
      </c>
      <c r="DN977" t="s">
        <v>1086</v>
      </c>
      <c r="DO977" t="s">
        <v>1086</v>
      </c>
      <c r="EJ977" t="s">
        <v>1086</v>
      </c>
      <c r="EK977" t="s">
        <v>1086</v>
      </c>
      <c r="FE977" s="2">
        <v>1</v>
      </c>
      <c r="FF977" t="s">
        <v>1086</v>
      </c>
      <c r="FG977" t="s">
        <v>1086</v>
      </c>
      <c r="GA977" s="2">
        <v>1</v>
      </c>
      <c r="GB977" t="s">
        <v>1086</v>
      </c>
      <c r="GC977" t="s">
        <v>1086</v>
      </c>
    </row>
    <row r="978" spans="1:204" ht="12.75" customHeight="1" x14ac:dyDescent="0.2">
      <c r="A978" s="2">
        <v>5085</v>
      </c>
      <c r="B978" s="21">
        <f t="shared" si="75"/>
        <v>2.57</v>
      </c>
      <c r="C978" s="23">
        <f t="shared" si="76"/>
        <v>2.57</v>
      </c>
      <c r="D978" s="15">
        <f t="shared" si="77"/>
        <v>3.19</v>
      </c>
      <c r="E978" s="15">
        <f t="shared" si="78"/>
        <v>3.19</v>
      </c>
      <c r="F978" s="15">
        <f t="shared" si="79"/>
        <v>3.3050000000000002</v>
      </c>
      <c r="G978" s="17">
        <v>211</v>
      </c>
      <c r="H978" t="s">
        <v>1086</v>
      </c>
      <c r="I978" t="s">
        <v>1086</v>
      </c>
      <c r="J978" s="2">
        <v>119</v>
      </c>
      <c r="K978" s="2">
        <v>55.1</v>
      </c>
      <c r="L978" s="2">
        <v>56.4</v>
      </c>
      <c r="M978" s="2">
        <v>34</v>
      </c>
      <c r="N978" s="2">
        <v>15.7</v>
      </c>
      <c r="O978" s="2">
        <v>58</v>
      </c>
      <c r="P978" s="2">
        <v>26.9</v>
      </c>
      <c r="S978" s="2">
        <v>71</v>
      </c>
      <c r="T978" s="2">
        <v>32.9</v>
      </c>
      <c r="U978" s="2">
        <v>48</v>
      </c>
      <c r="V978" s="2">
        <v>22.2</v>
      </c>
      <c r="W978" s="2">
        <v>5</v>
      </c>
      <c r="X978" s="2">
        <v>2.2999999999999998</v>
      </c>
      <c r="Y978" s="2">
        <v>97</v>
      </c>
      <c r="Z978" s="2">
        <v>44.9</v>
      </c>
      <c r="AA978" s="2">
        <v>1</v>
      </c>
      <c r="AB978" s="2">
        <v>374</v>
      </c>
      <c r="AD978" t="s">
        <v>1086</v>
      </c>
      <c r="AE978" t="s">
        <v>1086</v>
      </c>
      <c r="AZ978" t="s">
        <v>1086</v>
      </c>
      <c r="BA978" t="s">
        <v>1086</v>
      </c>
      <c r="BU978" s="2">
        <v>211</v>
      </c>
      <c r="BV978" t="s">
        <v>1086</v>
      </c>
      <c r="BW978" t="s">
        <v>1086</v>
      </c>
      <c r="BX978" s="2">
        <v>119</v>
      </c>
      <c r="BY978" s="2">
        <v>55.1</v>
      </c>
      <c r="BZ978" s="2">
        <v>56.4</v>
      </c>
      <c r="CA978" s="2">
        <v>34</v>
      </c>
      <c r="CB978" s="2">
        <v>15.7</v>
      </c>
      <c r="CC978" s="2">
        <v>58</v>
      </c>
      <c r="CD978" s="2">
        <v>26.9</v>
      </c>
      <c r="CG978" s="2">
        <v>71</v>
      </c>
      <c r="CH978" s="2">
        <v>32.9</v>
      </c>
      <c r="CI978" s="2">
        <v>48</v>
      </c>
      <c r="CJ978" s="2">
        <v>22.2</v>
      </c>
      <c r="CK978" s="2">
        <v>5</v>
      </c>
      <c r="CL978" s="2">
        <v>2.2999999999999998</v>
      </c>
      <c r="CM978" s="2">
        <v>97</v>
      </c>
      <c r="CN978" s="2">
        <v>44.9</v>
      </c>
      <c r="CO978" s="2">
        <v>1</v>
      </c>
      <c r="CP978" s="2">
        <v>374</v>
      </c>
      <c r="CQ978" s="2">
        <v>171</v>
      </c>
      <c r="CR978" t="s">
        <v>1086</v>
      </c>
      <c r="CS978" t="s">
        <v>1086</v>
      </c>
      <c r="CT978" s="2">
        <v>146</v>
      </c>
      <c r="CU978" s="2">
        <v>84.4</v>
      </c>
      <c r="CV978" s="2">
        <v>85.4</v>
      </c>
      <c r="CW978" s="2">
        <v>12</v>
      </c>
      <c r="CX978" s="2">
        <v>6.9</v>
      </c>
      <c r="CY978" s="2">
        <v>13</v>
      </c>
      <c r="CZ978" s="2">
        <v>7.5</v>
      </c>
      <c r="DC978" s="2">
        <v>70</v>
      </c>
      <c r="DD978" s="2">
        <v>40.5</v>
      </c>
      <c r="DE978" s="2">
        <v>76</v>
      </c>
      <c r="DF978" s="2">
        <v>43.9</v>
      </c>
      <c r="DG978" s="2">
        <v>2</v>
      </c>
      <c r="DH978" s="2">
        <v>1.2</v>
      </c>
      <c r="DI978" s="2">
        <v>27</v>
      </c>
      <c r="DJ978" s="2">
        <v>15.6</v>
      </c>
      <c r="DK978" s="2">
        <v>1</v>
      </c>
      <c r="DL978" s="2">
        <v>287</v>
      </c>
      <c r="DN978" t="s">
        <v>1086</v>
      </c>
      <c r="DO978" t="s">
        <v>1086</v>
      </c>
      <c r="EH978" s="2">
        <v>2</v>
      </c>
      <c r="EJ978" t="s">
        <v>1086</v>
      </c>
      <c r="EK978" t="s">
        <v>1086</v>
      </c>
      <c r="FE978" s="2">
        <v>171</v>
      </c>
      <c r="FF978" t="s">
        <v>1086</v>
      </c>
      <c r="FG978" t="s">
        <v>1086</v>
      </c>
      <c r="FH978" s="2">
        <v>146</v>
      </c>
      <c r="FI978" s="2">
        <v>84.4</v>
      </c>
      <c r="FJ978" s="2">
        <v>85.4</v>
      </c>
      <c r="FK978" s="2">
        <v>12</v>
      </c>
      <c r="FL978" s="2">
        <v>6.9</v>
      </c>
      <c r="FM978" s="2">
        <v>13</v>
      </c>
      <c r="FN978" s="2">
        <v>7.5</v>
      </c>
      <c r="FQ978" s="2">
        <v>70</v>
      </c>
      <c r="FR978" s="2">
        <v>40.5</v>
      </c>
      <c r="FS978" s="2">
        <v>76</v>
      </c>
      <c r="FT978" s="2">
        <v>43.9</v>
      </c>
      <c r="FU978" s="2">
        <v>2</v>
      </c>
      <c r="FV978" s="2">
        <v>1.2</v>
      </c>
      <c r="FW978" s="2">
        <v>27</v>
      </c>
      <c r="FX978" s="2">
        <v>15.6</v>
      </c>
      <c r="FY978" s="2">
        <v>1</v>
      </c>
      <c r="FZ978" s="2">
        <v>289</v>
      </c>
      <c r="GA978" s="2">
        <v>210</v>
      </c>
      <c r="GB978" t="s">
        <v>1086</v>
      </c>
      <c r="GC978" t="s">
        <v>1086</v>
      </c>
      <c r="GD978" s="2">
        <v>181</v>
      </c>
      <c r="GE978" s="2">
        <v>83.4</v>
      </c>
      <c r="GF978" s="2">
        <v>86.2</v>
      </c>
      <c r="GG978" s="2">
        <v>10</v>
      </c>
      <c r="GH978" s="2">
        <v>4.5999999999999996</v>
      </c>
      <c r="GI978" s="2">
        <v>19</v>
      </c>
      <c r="GJ978" s="2">
        <v>8.8000000000000007</v>
      </c>
      <c r="GM978" s="2">
        <v>55</v>
      </c>
      <c r="GN978" s="2">
        <v>25.3</v>
      </c>
      <c r="GO978" s="2">
        <v>126</v>
      </c>
      <c r="GP978" s="2">
        <v>58.1</v>
      </c>
      <c r="GQ978" s="2">
        <v>7</v>
      </c>
      <c r="GR978" s="2">
        <v>3.2</v>
      </c>
      <c r="GS978" s="2">
        <v>36</v>
      </c>
      <c r="GT978" s="2">
        <v>16.600000000000001</v>
      </c>
      <c r="GU978" s="2">
        <v>2</v>
      </c>
      <c r="GV978" s="2">
        <v>191</v>
      </c>
    </row>
    <row r="979" spans="1:204" ht="12.75" customHeight="1" x14ac:dyDescent="0.2">
      <c r="A979" s="2">
        <v>5089</v>
      </c>
      <c r="B979" s="21">
        <f t="shared" si="75"/>
        <v>3.51</v>
      </c>
      <c r="C979" s="23">
        <f t="shared" si="76"/>
        <v>3.51</v>
      </c>
      <c r="D979" s="15">
        <f t="shared" si="77"/>
        <v>0</v>
      </c>
      <c r="E979" s="15">
        <f t="shared" si="78"/>
        <v>0</v>
      </c>
      <c r="F979" s="15">
        <f t="shared" si="79"/>
        <v>0</v>
      </c>
      <c r="G979" s="17">
        <v>53</v>
      </c>
      <c r="H979" t="s">
        <v>1086</v>
      </c>
      <c r="I979" t="s">
        <v>1086</v>
      </c>
      <c r="J979" s="2">
        <v>49</v>
      </c>
      <c r="K979" s="2">
        <v>92.5</v>
      </c>
      <c r="L979" s="2">
        <v>92.5</v>
      </c>
      <c r="O979" s="2">
        <v>4</v>
      </c>
      <c r="P979" s="2">
        <v>7.5</v>
      </c>
      <c r="S979" s="2">
        <v>18</v>
      </c>
      <c r="T979" s="2">
        <v>34</v>
      </c>
      <c r="U979" s="2">
        <v>31</v>
      </c>
      <c r="V979" s="2">
        <v>58.5</v>
      </c>
      <c r="Y979" s="2">
        <v>4</v>
      </c>
      <c r="Z979" s="2">
        <v>7.5</v>
      </c>
      <c r="AD979" t="s">
        <v>1086</v>
      </c>
      <c r="AE979" t="s">
        <v>1086</v>
      </c>
      <c r="AZ979" t="s">
        <v>1086</v>
      </c>
      <c r="BA979" t="s">
        <v>1086</v>
      </c>
      <c r="BU979" s="2">
        <v>53</v>
      </c>
      <c r="BV979" t="s">
        <v>1086</v>
      </c>
      <c r="BW979" t="s">
        <v>1086</v>
      </c>
      <c r="BX979" s="2">
        <v>49</v>
      </c>
      <c r="BY979" s="2">
        <v>92.5</v>
      </c>
      <c r="BZ979" s="2">
        <v>92.5</v>
      </c>
      <c r="CC979" s="2">
        <v>4</v>
      </c>
      <c r="CD979" s="2">
        <v>7.5</v>
      </c>
      <c r="CG979" s="2">
        <v>18</v>
      </c>
      <c r="CH979" s="2">
        <v>34</v>
      </c>
      <c r="CI979" s="2">
        <v>31</v>
      </c>
      <c r="CJ979" s="2">
        <v>58.5</v>
      </c>
      <c r="CM979" s="2">
        <v>4</v>
      </c>
      <c r="CN979" s="2">
        <v>7.5</v>
      </c>
      <c r="CR979" t="s">
        <v>1086</v>
      </c>
      <c r="CS979" t="s">
        <v>1086</v>
      </c>
      <c r="DN979" t="s">
        <v>1086</v>
      </c>
      <c r="DO979" t="s">
        <v>1086</v>
      </c>
      <c r="EJ979" t="s">
        <v>1086</v>
      </c>
      <c r="EK979" t="s">
        <v>1086</v>
      </c>
      <c r="FF979" t="s">
        <v>1086</v>
      </c>
      <c r="FG979" t="s">
        <v>1086</v>
      </c>
      <c r="GB979" t="s">
        <v>1086</v>
      </c>
      <c r="GC979" t="s">
        <v>1086</v>
      </c>
    </row>
    <row r="980" spans="1:204" ht="12.75" customHeight="1" x14ac:dyDescent="0.2">
      <c r="A980" s="2">
        <v>5097</v>
      </c>
      <c r="B980" s="21">
        <f t="shared" si="75"/>
        <v>1.8</v>
      </c>
      <c r="C980" s="23">
        <f t="shared" si="76"/>
        <v>1.8</v>
      </c>
      <c r="D980" s="15">
        <f t="shared" si="77"/>
        <v>0</v>
      </c>
      <c r="E980" s="15">
        <f t="shared" si="78"/>
        <v>0</v>
      </c>
      <c r="F980" s="15">
        <f t="shared" si="79"/>
        <v>0</v>
      </c>
      <c r="G980" s="17">
        <v>10</v>
      </c>
      <c r="H980" t="s">
        <v>1086</v>
      </c>
      <c r="I980" t="s">
        <v>1086</v>
      </c>
      <c r="J980" s="2">
        <v>1</v>
      </c>
      <c r="K980" s="2">
        <v>10</v>
      </c>
      <c r="L980" s="2">
        <v>10</v>
      </c>
      <c r="M980" s="2">
        <v>3</v>
      </c>
      <c r="N980" s="2">
        <v>30</v>
      </c>
      <c r="O980" s="2">
        <v>6</v>
      </c>
      <c r="P980" s="2">
        <v>60</v>
      </c>
      <c r="S980" s="2">
        <v>1</v>
      </c>
      <c r="T980" s="2">
        <v>10</v>
      </c>
      <c r="Y980" s="2">
        <v>9</v>
      </c>
      <c r="Z980" s="2">
        <v>90</v>
      </c>
      <c r="AB980" s="2">
        <v>3</v>
      </c>
      <c r="AD980" t="s">
        <v>1086</v>
      </c>
      <c r="AE980" t="s">
        <v>1086</v>
      </c>
      <c r="AZ980" t="s">
        <v>1086</v>
      </c>
      <c r="BA980" t="s">
        <v>1086</v>
      </c>
      <c r="BU980" s="2">
        <v>10</v>
      </c>
      <c r="BV980" t="s">
        <v>1086</v>
      </c>
      <c r="BW980" t="s">
        <v>1086</v>
      </c>
      <c r="BX980" s="2">
        <v>1</v>
      </c>
      <c r="BY980" s="2">
        <v>10</v>
      </c>
      <c r="BZ980" s="2">
        <v>10</v>
      </c>
      <c r="CA980" s="2">
        <v>3</v>
      </c>
      <c r="CB980" s="2">
        <v>30</v>
      </c>
      <c r="CC980" s="2">
        <v>6</v>
      </c>
      <c r="CD980" s="2">
        <v>60</v>
      </c>
      <c r="CG980" s="2">
        <v>1</v>
      </c>
      <c r="CH980" s="2">
        <v>10</v>
      </c>
      <c r="CM980" s="2">
        <v>9</v>
      </c>
      <c r="CN980" s="2">
        <v>90</v>
      </c>
      <c r="CP980" s="2">
        <v>3</v>
      </c>
      <c r="CQ980" s="2">
        <v>1</v>
      </c>
      <c r="CR980" t="s">
        <v>1086</v>
      </c>
      <c r="CS980" t="s">
        <v>1086</v>
      </c>
      <c r="DN980" t="s">
        <v>1086</v>
      </c>
      <c r="DO980" t="s">
        <v>1086</v>
      </c>
      <c r="EJ980" t="s">
        <v>1086</v>
      </c>
      <c r="EK980" t="s">
        <v>1086</v>
      </c>
      <c r="FE980" s="2">
        <v>1</v>
      </c>
      <c r="FF980" t="s">
        <v>1086</v>
      </c>
      <c r="FG980" t="s">
        <v>1086</v>
      </c>
      <c r="GA980" s="2">
        <v>3</v>
      </c>
      <c r="GB980" t="s">
        <v>1086</v>
      </c>
      <c r="GC980" t="s">
        <v>1086</v>
      </c>
    </row>
    <row r="981" spans="1:204" ht="12.75" customHeight="1" x14ac:dyDescent="0.2">
      <c r="A981" s="2">
        <v>5098</v>
      </c>
      <c r="B981" s="21">
        <f t="shared" si="75"/>
        <v>1.538</v>
      </c>
      <c r="C981" s="23">
        <f t="shared" si="76"/>
        <v>1.538</v>
      </c>
      <c r="D981" s="15">
        <f t="shared" si="77"/>
        <v>2.1850000000000001</v>
      </c>
      <c r="E981" s="15">
        <f t="shared" si="78"/>
        <v>2.1850000000000001</v>
      </c>
      <c r="F981" s="15">
        <f t="shared" si="79"/>
        <v>1.885</v>
      </c>
      <c r="G981" s="17">
        <v>81</v>
      </c>
      <c r="H981" t="s">
        <v>1086</v>
      </c>
      <c r="I981" t="s">
        <v>1086</v>
      </c>
      <c r="J981" s="2">
        <v>9</v>
      </c>
      <c r="K981" s="2">
        <v>10.3</v>
      </c>
      <c r="L981" s="2">
        <v>11.1</v>
      </c>
      <c r="M981" s="2">
        <v>37</v>
      </c>
      <c r="N981" s="2">
        <v>42.5</v>
      </c>
      <c r="O981" s="2">
        <v>35</v>
      </c>
      <c r="P981" s="2">
        <v>40.200000000000003</v>
      </c>
      <c r="S981" s="2">
        <v>9</v>
      </c>
      <c r="T981" s="2">
        <v>10.3</v>
      </c>
      <c r="W981" s="2">
        <v>6</v>
      </c>
      <c r="X981" s="2">
        <v>6.9</v>
      </c>
      <c r="Y981" s="2">
        <v>78</v>
      </c>
      <c r="Z981" s="2">
        <v>89.7</v>
      </c>
      <c r="AB981" s="2">
        <v>122</v>
      </c>
      <c r="AD981" t="s">
        <v>1086</v>
      </c>
      <c r="AE981" t="s">
        <v>1086</v>
      </c>
      <c r="AZ981" t="s">
        <v>1086</v>
      </c>
      <c r="BA981" t="s">
        <v>1086</v>
      </c>
      <c r="BU981" s="2">
        <v>81</v>
      </c>
      <c r="BV981" t="s">
        <v>1086</v>
      </c>
      <c r="BW981" t="s">
        <v>1086</v>
      </c>
      <c r="BX981" s="2">
        <v>9</v>
      </c>
      <c r="BY981" s="2">
        <v>10.3</v>
      </c>
      <c r="BZ981" s="2">
        <v>11.1</v>
      </c>
      <c r="CA981" s="2">
        <v>37</v>
      </c>
      <c r="CB981" s="2">
        <v>42.5</v>
      </c>
      <c r="CC981" s="2">
        <v>35</v>
      </c>
      <c r="CD981" s="2">
        <v>40.200000000000003</v>
      </c>
      <c r="CG981" s="2">
        <v>9</v>
      </c>
      <c r="CH981" s="2">
        <v>10.3</v>
      </c>
      <c r="CK981" s="2">
        <v>6</v>
      </c>
      <c r="CL981" s="2">
        <v>6.9</v>
      </c>
      <c r="CM981" s="2">
        <v>78</v>
      </c>
      <c r="CN981" s="2">
        <v>89.7</v>
      </c>
      <c r="CP981" s="2">
        <v>122</v>
      </c>
      <c r="CQ981" s="2">
        <v>27</v>
      </c>
      <c r="CR981" t="s">
        <v>1086</v>
      </c>
      <c r="CS981" t="s">
        <v>1086</v>
      </c>
      <c r="CT981" s="2">
        <v>8</v>
      </c>
      <c r="CU981" s="2">
        <v>29.6</v>
      </c>
      <c r="CV981" s="2">
        <v>29.6</v>
      </c>
      <c r="CW981" s="2">
        <v>4</v>
      </c>
      <c r="CX981" s="2">
        <v>14.8</v>
      </c>
      <c r="CY981" s="2">
        <v>15</v>
      </c>
      <c r="CZ981" s="2">
        <v>55.6</v>
      </c>
      <c r="DC981" s="2">
        <v>7</v>
      </c>
      <c r="DD981" s="2">
        <v>25.9</v>
      </c>
      <c r="DE981" s="2">
        <v>1</v>
      </c>
      <c r="DF981" s="2">
        <v>3.7</v>
      </c>
      <c r="DI981" s="2">
        <v>19</v>
      </c>
      <c r="DJ981" s="2">
        <v>70.400000000000006</v>
      </c>
      <c r="DL981" s="2">
        <v>76</v>
      </c>
      <c r="DN981" t="s">
        <v>1086</v>
      </c>
      <c r="DO981" t="s">
        <v>1086</v>
      </c>
      <c r="EJ981" t="s">
        <v>1086</v>
      </c>
      <c r="EK981" t="s">
        <v>1086</v>
      </c>
      <c r="FE981" s="2">
        <v>27</v>
      </c>
      <c r="FF981" t="s">
        <v>1086</v>
      </c>
      <c r="FG981" t="s">
        <v>1086</v>
      </c>
      <c r="FH981" s="2">
        <v>8</v>
      </c>
      <c r="FI981" s="2">
        <v>29.6</v>
      </c>
      <c r="FJ981" s="2">
        <v>29.6</v>
      </c>
      <c r="FK981" s="2">
        <v>4</v>
      </c>
      <c r="FL981" s="2">
        <v>14.8</v>
      </c>
      <c r="FM981" s="2">
        <v>15</v>
      </c>
      <c r="FN981" s="2">
        <v>55.6</v>
      </c>
      <c r="FQ981" s="2">
        <v>7</v>
      </c>
      <c r="FR981" s="2">
        <v>25.9</v>
      </c>
      <c r="FS981" s="2">
        <v>1</v>
      </c>
      <c r="FT981" s="2">
        <v>3.7</v>
      </c>
      <c r="FW981" s="2">
        <v>19</v>
      </c>
      <c r="FX981" s="2">
        <v>70.400000000000006</v>
      </c>
      <c r="FZ981" s="2">
        <v>76</v>
      </c>
      <c r="GA981" s="2">
        <v>62</v>
      </c>
      <c r="GB981" t="s">
        <v>1086</v>
      </c>
      <c r="GC981" t="s">
        <v>1086</v>
      </c>
      <c r="GD981" s="2">
        <v>24</v>
      </c>
      <c r="GE981" s="2">
        <v>31.2</v>
      </c>
      <c r="GF981" s="2">
        <v>38.700000000000003</v>
      </c>
      <c r="GG981" s="2">
        <v>8</v>
      </c>
      <c r="GH981" s="2">
        <v>10.4</v>
      </c>
      <c r="GI981" s="2">
        <v>30</v>
      </c>
      <c r="GJ981" s="2">
        <v>39</v>
      </c>
      <c r="GM981" s="2">
        <v>19</v>
      </c>
      <c r="GN981" s="2">
        <v>24.7</v>
      </c>
      <c r="GO981" s="2">
        <v>5</v>
      </c>
      <c r="GP981" s="2">
        <v>6.5</v>
      </c>
      <c r="GQ981" s="2">
        <v>15</v>
      </c>
      <c r="GR981" s="2">
        <v>19.5</v>
      </c>
      <c r="GS981" s="2">
        <v>53</v>
      </c>
      <c r="GT981" s="2">
        <v>68.8</v>
      </c>
      <c r="GU981" s="2">
        <v>2</v>
      </c>
      <c r="GV981" s="2">
        <v>43</v>
      </c>
    </row>
    <row r="982" spans="1:204" ht="12.75" customHeight="1" x14ac:dyDescent="0.2">
      <c r="A982" s="2">
        <v>5099</v>
      </c>
      <c r="B982" s="21">
        <f t="shared" si="75"/>
        <v>3.1560000000000001</v>
      </c>
      <c r="C982" s="23">
        <f t="shared" si="76"/>
        <v>3.1560000000000001</v>
      </c>
      <c r="D982" s="15">
        <f t="shared" si="77"/>
        <v>3.8990000000000005</v>
      </c>
      <c r="E982" s="15">
        <f t="shared" si="78"/>
        <v>3.8990000000000005</v>
      </c>
      <c r="F982" s="15">
        <f t="shared" si="79"/>
        <v>3.7469999999999999</v>
      </c>
      <c r="G982" s="17">
        <v>442</v>
      </c>
      <c r="H982" t="s">
        <v>1086</v>
      </c>
      <c r="I982" t="s">
        <v>1086</v>
      </c>
      <c r="J982" s="2">
        <v>358</v>
      </c>
      <c r="K982" s="2">
        <v>81</v>
      </c>
      <c r="L982" s="2">
        <v>81</v>
      </c>
      <c r="M982" s="2">
        <v>25</v>
      </c>
      <c r="N982" s="2">
        <v>5.7</v>
      </c>
      <c r="O982" s="2">
        <v>59</v>
      </c>
      <c r="P982" s="2">
        <v>13.3</v>
      </c>
      <c r="S982" s="2">
        <v>180</v>
      </c>
      <c r="T982" s="2">
        <v>40.700000000000003</v>
      </c>
      <c r="U982" s="2">
        <v>178</v>
      </c>
      <c r="V982" s="2">
        <v>40.299999999999997</v>
      </c>
      <c r="Y982" s="2">
        <v>84</v>
      </c>
      <c r="Z982" s="2">
        <v>19</v>
      </c>
      <c r="AB982" s="2">
        <v>307</v>
      </c>
      <c r="AD982" t="s">
        <v>1086</v>
      </c>
      <c r="AE982" t="s">
        <v>1086</v>
      </c>
      <c r="AZ982" t="s">
        <v>1086</v>
      </c>
      <c r="BA982" t="s">
        <v>1086</v>
      </c>
      <c r="BU982" s="2">
        <v>442</v>
      </c>
      <c r="BV982" t="s">
        <v>1086</v>
      </c>
      <c r="BW982" t="s">
        <v>1086</v>
      </c>
      <c r="BX982" s="2">
        <v>358</v>
      </c>
      <c r="BY982" s="2">
        <v>81</v>
      </c>
      <c r="BZ982" s="2">
        <v>81</v>
      </c>
      <c r="CA982" s="2">
        <v>25</v>
      </c>
      <c r="CB982" s="2">
        <v>5.7</v>
      </c>
      <c r="CC982" s="2">
        <v>59</v>
      </c>
      <c r="CD982" s="2">
        <v>13.3</v>
      </c>
      <c r="CG982" s="2">
        <v>180</v>
      </c>
      <c r="CH982" s="2">
        <v>40.700000000000003</v>
      </c>
      <c r="CI982" s="2">
        <v>178</v>
      </c>
      <c r="CJ982" s="2">
        <v>40.299999999999997</v>
      </c>
      <c r="CM982" s="2">
        <v>84</v>
      </c>
      <c r="CN982" s="2">
        <v>19</v>
      </c>
      <c r="CP982" s="2">
        <v>307</v>
      </c>
      <c r="CQ982" s="2">
        <v>189</v>
      </c>
      <c r="CR982" t="s">
        <v>1086</v>
      </c>
      <c r="CS982" t="s">
        <v>1086</v>
      </c>
      <c r="CT982" s="2">
        <v>189</v>
      </c>
      <c r="CU982" s="2">
        <v>100</v>
      </c>
      <c r="CV982" s="2">
        <v>100</v>
      </c>
      <c r="DC982" s="2">
        <v>19</v>
      </c>
      <c r="DD982" s="2">
        <v>10.1</v>
      </c>
      <c r="DE982" s="2">
        <v>170</v>
      </c>
      <c r="DF982" s="2">
        <v>89.9</v>
      </c>
      <c r="DL982" s="2">
        <v>99</v>
      </c>
      <c r="DN982" t="s">
        <v>1086</v>
      </c>
      <c r="DO982" t="s">
        <v>1086</v>
      </c>
      <c r="EJ982" t="s">
        <v>1086</v>
      </c>
      <c r="EK982" t="s">
        <v>1086</v>
      </c>
      <c r="FE982" s="2">
        <v>189</v>
      </c>
      <c r="FF982" t="s">
        <v>1086</v>
      </c>
      <c r="FG982" t="s">
        <v>1086</v>
      </c>
      <c r="FH982" s="2">
        <v>189</v>
      </c>
      <c r="FI982" s="2">
        <v>100</v>
      </c>
      <c r="FJ982" s="2">
        <v>100</v>
      </c>
      <c r="FQ982" s="2">
        <v>19</v>
      </c>
      <c r="FR982" s="2">
        <v>10.1</v>
      </c>
      <c r="FS982" s="2">
        <v>170</v>
      </c>
      <c r="FT982" s="2">
        <v>89.9</v>
      </c>
      <c r="FZ982" s="2">
        <v>99</v>
      </c>
      <c r="GA982" s="2">
        <v>76</v>
      </c>
      <c r="GB982" t="s">
        <v>1086</v>
      </c>
      <c r="GC982" t="s">
        <v>1086</v>
      </c>
      <c r="GD982" s="2">
        <v>74</v>
      </c>
      <c r="GE982" s="2">
        <v>97.4</v>
      </c>
      <c r="GF982" s="2">
        <v>97.4</v>
      </c>
      <c r="GI982" s="2">
        <v>2</v>
      </c>
      <c r="GJ982" s="2">
        <v>2.6</v>
      </c>
      <c r="GM982" s="2">
        <v>15</v>
      </c>
      <c r="GN982" s="2">
        <v>19.7</v>
      </c>
      <c r="GO982" s="2">
        <v>59</v>
      </c>
      <c r="GP982" s="2">
        <v>77.599999999999994</v>
      </c>
      <c r="GS982" s="2">
        <v>2</v>
      </c>
      <c r="GT982" s="2">
        <v>2.6</v>
      </c>
      <c r="GV982" s="2">
        <v>1</v>
      </c>
    </row>
    <row r="983" spans="1:204" ht="12.75" customHeight="1" x14ac:dyDescent="0.2">
      <c r="A983" s="2">
        <v>5101</v>
      </c>
      <c r="B983" s="21">
        <f t="shared" si="75"/>
        <v>1.7600000000000002</v>
      </c>
      <c r="C983" s="23">
        <f t="shared" si="76"/>
        <v>1.7600000000000002</v>
      </c>
      <c r="D983" s="15">
        <f t="shared" si="77"/>
        <v>2.1240000000000001</v>
      </c>
      <c r="E983" s="15">
        <f t="shared" si="78"/>
        <v>2.1240000000000001</v>
      </c>
      <c r="F983" s="15">
        <f t="shared" si="79"/>
        <v>2.7069999999999999</v>
      </c>
      <c r="G983" s="17">
        <v>95</v>
      </c>
      <c r="H983" t="s">
        <v>1086</v>
      </c>
      <c r="I983" t="s">
        <v>1086</v>
      </c>
      <c r="J983" s="2">
        <v>31</v>
      </c>
      <c r="K983" s="2">
        <v>32.6</v>
      </c>
      <c r="L983" s="2">
        <v>32.6</v>
      </c>
      <c r="M983" s="2">
        <v>36</v>
      </c>
      <c r="N983" s="2">
        <v>37.9</v>
      </c>
      <c r="O983" s="2">
        <v>28</v>
      </c>
      <c r="P983" s="2">
        <v>29.5</v>
      </c>
      <c r="Q983" s="2">
        <v>7</v>
      </c>
      <c r="R983" s="2">
        <v>7.4</v>
      </c>
      <c r="S983" s="2">
        <v>21</v>
      </c>
      <c r="T983" s="2">
        <v>22.1</v>
      </c>
      <c r="U983" s="2">
        <v>3</v>
      </c>
      <c r="V983" s="2">
        <v>3.2</v>
      </c>
      <c r="Y983" s="2">
        <v>64</v>
      </c>
      <c r="Z983" s="2">
        <v>67.400000000000006</v>
      </c>
      <c r="AB983" s="2">
        <v>196</v>
      </c>
      <c r="AD983" t="s">
        <v>1086</v>
      </c>
      <c r="AE983" t="s">
        <v>1086</v>
      </c>
      <c r="AZ983" t="s">
        <v>1086</v>
      </c>
      <c r="BA983" t="s">
        <v>1086</v>
      </c>
      <c r="BU983" s="2">
        <v>95</v>
      </c>
      <c r="BV983" t="s">
        <v>1086</v>
      </c>
      <c r="BW983" t="s">
        <v>1086</v>
      </c>
      <c r="BX983" s="2">
        <v>31</v>
      </c>
      <c r="BY983" s="2">
        <v>32.6</v>
      </c>
      <c r="BZ983" s="2">
        <v>32.6</v>
      </c>
      <c r="CA983" s="2">
        <v>36</v>
      </c>
      <c r="CB983" s="2">
        <v>37.9</v>
      </c>
      <c r="CC983" s="2">
        <v>28</v>
      </c>
      <c r="CD983" s="2">
        <v>29.5</v>
      </c>
      <c r="CE983" s="2">
        <v>7</v>
      </c>
      <c r="CF983" s="2">
        <v>7.4</v>
      </c>
      <c r="CG983" s="2">
        <v>21</v>
      </c>
      <c r="CH983" s="2">
        <v>22.1</v>
      </c>
      <c r="CI983" s="2">
        <v>3</v>
      </c>
      <c r="CJ983" s="2">
        <v>3.2</v>
      </c>
      <c r="CM983" s="2">
        <v>64</v>
      </c>
      <c r="CN983" s="2">
        <v>67.400000000000006</v>
      </c>
      <c r="CP983" s="2">
        <v>196</v>
      </c>
      <c r="CQ983" s="2">
        <v>72</v>
      </c>
      <c r="CR983" t="s">
        <v>1086</v>
      </c>
      <c r="CS983" t="s">
        <v>1086</v>
      </c>
      <c r="CT983" s="2">
        <v>28</v>
      </c>
      <c r="CU983" s="2">
        <v>38.9</v>
      </c>
      <c r="CV983" s="2">
        <v>38.9</v>
      </c>
      <c r="CW983" s="2">
        <v>21</v>
      </c>
      <c r="CX983" s="2">
        <v>29.2</v>
      </c>
      <c r="CY983" s="2">
        <v>23</v>
      </c>
      <c r="CZ983" s="2">
        <v>31.9</v>
      </c>
      <c r="DA983" s="2">
        <v>1</v>
      </c>
      <c r="DB983" s="2">
        <v>1.4</v>
      </c>
      <c r="DC983" s="2">
        <v>22</v>
      </c>
      <c r="DD983" s="2">
        <v>30.6</v>
      </c>
      <c r="DE983" s="2">
        <v>5</v>
      </c>
      <c r="DF983" s="2">
        <v>6.9</v>
      </c>
      <c r="DI983" s="2">
        <v>44</v>
      </c>
      <c r="DJ983" s="2">
        <v>61.1</v>
      </c>
      <c r="DL983" s="2">
        <v>90</v>
      </c>
      <c r="DN983" t="s">
        <v>1086</v>
      </c>
      <c r="DO983" t="s">
        <v>1086</v>
      </c>
      <c r="EJ983" t="s">
        <v>1086</v>
      </c>
      <c r="EK983" t="s">
        <v>1086</v>
      </c>
      <c r="FE983" s="2">
        <v>72</v>
      </c>
      <c r="FF983" t="s">
        <v>1086</v>
      </c>
      <c r="FG983" t="s">
        <v>1086</v>
      </c>
      <c r="FH983" s="2">
        <v>28</v>
      </c>
      <c r="FI983" s="2">
        <v>38.9</v>
      </c>
      <c r="FJ983" s="2">
        <v>38.9</v>
      </c>
      <c r="FK983" s="2">
        <v>21</v>
      </c>
      <c r="FL983" s="2">
        <v>29.2</v>
      </c>
      <c r="FM983" s="2">
        <v>23</v>
      </c>
      <c r="FN983" s="2">
        <v>31.9</v>
      </c>
      <c r="FO983" s="2">
        <v>1</v>
      </c>
      <c r="FP983" s="2">
        <v>1.4</v>
      </c>
      <c r="FQ983" s="2">
        <v>22</v>
      </c>
      <c r="FR983" s="2">
        <v>30.6</v>
      </c>
      <c r="FS983" s="2">
        <v>5</v>
      </c>
      <c r="FT983" s="2">
        <v>6.9</v>
      </c>
      <c r="FW983" s="2">
        <v>44</v>
      </c>
      <c r="FX983" s="2">
        <v>61.1</v>
      </c>
      <c r="FZ983" s="2">
        <v>90</v>
      </c>
      <c r="GA983" s="2">
        <v>85</v>
      </c>
      <c r="GB983" t="s">
        <v>1086</v>
      </c>
      <c r="GC983" t="s">
        <v>1086</v>
      </c>
      <c r="GD983" s="2">
        <v>61</v>
      </c>
      <c r="GE983" s="2">
        <v>71.8</v>
      </c>
      <c r="GF983" s="2">
        <v>71.8</v>
      </c>
      <c r="GG983" s="2">
        <v>6</v>
      </c>
      <c r="GH983" s="2">
        <v>7.1</v>
      </c>
      <c r="GI983" s="2">
        <v>18</v>
      </c>
      <c r="GJ983" s="2">
        <v>21.2</v>
      </c>
      <c r="GK983" s="2">
        <v>5</v>
      </c>
      <c r="GL983" s="2">
        <v>5.9</v>
      </c>
      <c r="GM983" s="2">
        <v>36</v>
      </c>
      <c r="GN983" s="2">
        <v>42.4</v>
      </c>
      <c r="GO983" s="2">
        <v>20</v>
      </c>
      <c r="GP983" s="2">
        <v>23.5</v>
      </c>
      <c r="GS983" s="2">
        <v>24</v>
      </c>
      <c r="GT983" s="2">
        <v>28.2</v>
      </c>
      <c r="GU983" s="2">
        <v>4</v>
      </c>
      <c r="GV983" s="2">
        <v>52</v>
      </c>
    </row>
    <row r="984" spans="1:204" ht="12.75" customHeight="1" x14ac:dyDescent="0.2">
      <c r="A984" s="2">
        <v>5102</v>
      </c>
      <c r="B984" s="21">
        <f t="shared" si="75"/>
        <v>1.58</v>
      </c>
      <c r="C984" s="23">
        <f t="shared" si="76"/>
        <v>1.58</v>
      </c>
      <c r="D984" s="15">
        <f t="shared" si="77"/>
        <v>2.0159999999999996</v>
      </c>
      <c r="E984" s="15">
        <f t="shared" si="78"/>
        <v>2.0159999999999996</v>
      </c>
      <c r="F984" s="15">
        <f t="shared" si="79"/>
        <v>1.82</v>
      </c>
      <c r="G984" s="17">
        <v>116</v>
      </c>
      <c r="H984" t="s">
        <v>1086</v>
      </c>
      <c r="I984" t="s">
        <v>1086</v>
      </c>
      <c r="J984" s="2">
        <v>15</v>
      </c>
      <c r="K984" s="2">
        <v>12.8</v>
      </c>
      <c r="L984" s="2">
        <v>12.9</v>
      </c>
      <c r="M984" s="2">
        <v>64</v>
      </c>
      <c r="N984" s="2">
        <v>54.7</v>
      </c>
      <c r="O984" s="2">
        <v>37</v>
      </c>
      <c r="P984" s="2">
        <v>31.6</v>
      </c>
      <c r="S984" s="2">
        <v>13</v>
      </c>
      <c r="T984" s="2">
        <v>11.1</v>
      </c>
      <c r="U984" s="2">
        <v>2</v>
      </c>
      <c r="V984" s="2">
        <v>1.7</v>
      </c>
      <c r="W984" s="2">
        <v>1</v>
      </c>
      <c r="X984" s="2">
        <v>0.9</v>
      </c>
      <c r="Y984" s="2">
        <v>102</v>
      </c>
      <c r="Z984" s="2">
        <v>87.2</v>
      </c>
      <c r="AA984" s="2">
        <v>2</v>
      </c>
      <c r="AB984" s="2">
        <v>69</v>
      </c>
      <c r="AD984" t="s">
        <v>1086</v>
      </c>
      <c r="AE984" t="s">
        <v>1086</v>
      </c>
      <c r="AZ984" t="s">
        <v>1086</v>
      </c>
      <c r="BA984" t="s">
        <v>1086</v>
      </c>
      <c r="BU984" s="2">
        <v>116</v>
      </c>
      <c r="BV984" t="s">
        <v>1086</v>
      </c>
      <c r="BW984" t="s">
        <v>1086</v>
      </c>
      <c r="BX984" s="2">
        <v>15</v>
      </c>
      <c r="BY984" s="2">
        <v>12.8</v>
      </c>
      <c r="BZ984" s="2">
        <v>12.9</v>
      </c>
      <c r="CA984" s="2">
        <v>64</v>
      </c>
      <c r="CB984" s="2">
        <v>54.7</v>
      </c>
      <c r="CC984" s="2">
        <v>37</v>
      </c>
      <c r="CD984" s="2">
        <v>31.6</v>
      </c>
      <c r="CG984" s="2">
        <v>13</v>
      </c>
      <c r="CH984" s="2">
        <v>11.1</v>
      </c>
      <c r="CI984" s="2">
        <v>2</v>
      </c>
      <c r="CJ984" s="2">
        <v>1.7</v>
      </c>
      <c r="CK984" s="2">
        <v>1</v>
      </c>
      <c r="CL984" s="2">
        <v>0.9</v>
      </c>
      <c r="CM984" s="2">
        <v>102</v>
      </c>
      <c r="CN984" s="2">
        <v>87.2</v>
      </c>
      <c r="CO984" s="2">
        <v>2</v>
      </c>
      <c r="CP984" s="2">
        <v>69</v>
      </c>
      <c r="CQ984" s="2">
        <v>71</v>
      </c>
      <c r="CR984" t="s">
        <v>1086</v>
      </c>
      <c r="CS984" t="s">
        <v>1086</v>
      </c>
      <c r="CT984" s="2">
        <v>20</v>
      </c>
      <c r="CU984" s="2">
        <v>28.2</v>
      </c>
      <c r="CV984" s="2">
        <v>28.2</v>
      </c>
      <c r="CW984" s="2">
        <v>21</v>
      </c>
      <c r="CX984" s="2">
        <v>29.6</v>
      </c>
      <c r="CY984" s="2">
        <v>30</v>
      </c>
      <c r="CZ984" s="2">
        <v>42.3</v>
      </c>
      <c r="DC984" s="2">
        <v>18</v>
      </c>
      <c r="DD984" s="2">
        <v>25.4</v>
      </c>
      <c r="DE984" s="2">
        <v>2</v>
      </c>
      <c r="DF984" s="2">
        <v>2.8</v>
      </c>
      <c r="DI984" s="2">
        <v>51</v>
      </c>
      <c r="DJ984" s="2">
        <v>71.8</v>
      </c>
      <c r="DL984" s="2">
        <v>31</v>
      </c>
      <c r="DN984" t="s">
        <v>1086</v>
      </c>
      <c r="DO984" t="s">
        <v>1086</v>
      </c>
      <c r="EJ984" t="s">
        <v>1086</v>
      </c>
      <c r="EK984" t="s">
        <v>1086</v>
      </c>
      <c r="FE984" s="2">
        <v>71</v>
      </c>
      <c r="FF984" t="s">
        <v>1086</v>
      </c>
      <c r="FG984" t="s">
        <v>1086</v>
      </c>
      <c r="FH984" s="2">
        <v>20</v>
      </c>
      <c r="FI984" s="2">
        <v>28.2</v>
      </c>
      <c r="FJ984" s="2">
        <v>28.2</v>
      </c>
      <c r="FK984" s="2">
        <v>21</v>
      </c>
      <c r="FL984" s="2">
        <v>29.6</v>
      </c>
      <c r="FM984" s="2">
        <v>30</v>
      </c>
      <c r="FN984" s="2">
        <v>42.3</v>
      </c>
      <c r="FQ984" s="2">
        <v>18</v>
      </c>
      <c r="FR984" s="2">
        <v>25.4</v>
      </c>
      <c r="FS984" s="2">
        <v>2</v>
      </c>
      <c r="FT984" s="2">
        <v>2.8</v>
      </c>
      <c r="FW984" s="2">
        <v>51</v>
      </c>
      <c r="FX984" s="2">
        <v>71.8</v>
      </c>
      <c r="FZ984" s="2">
        <v>31</v>
      </c>
      <c r="GA984" s="2">
        <v>49</v>
      </c>
      <c r="GB984" t="s">
        <v>1086</v>
      </c>
      <c r="GC984" t="s">
        <v>1086</v>
      </c>
      <c r="GD984" s="2">
        <v>9</v>
      </c>
      <c r="GE984" s="2">
        <v>18</v>
      </c>
      <c r="GF984" s="2">
        <v>18.399999999999999</v>
      </c>
      <c r="GG984" s="2">
        <v>17</v>
      </c>
      <c r="GH984" s="2">
        <v>34</v>
      </c>
      <c r="GI984" s="2">
        <v>23</v>
      </c>
      <c r="GJ984" s="2">
        <v>46</v>
      </c>
      <c r="GM984" s="2">
        <v>8</v>
      </c>
      <c r="GN984" s="2">
        <v>16</v>
      </c>
      <c r="GO984" s="2">
        <v>1</v>
      </c>
      <c r="GP984" s="2">
        <v>2</v>
      </c>
      <c r="GQ984" s="2">
        <v>1</v>
      </c>
      <c r="GR984" s="2">
        <v>2</v>
      </c>
      <c r="GS984" s="2">
        <v>41</v>
      </c>
      <c r="GT984" s="2">
        <v>82</v>
      </c>
      <c r="GU984" s="2">
        <v>3</v>
      </c>
      <c r="GV984" s="2">
        <v>30</v>
      </c>
    </row>
    <row r="985" spans="1:204" ht="12.75" customHeight="1" x14ac:dyDescent="0.2">
      <c r="A985" s="2">
        <v>5103</v>
      </c>
      <c r="B985" s="21">
        <f t="shared" si="75"/>
        <v>1.7209999999999999</v>
      </c>
      <c r="C985" s="23">
        <f t="shared" si="76"/>
        <v>1.7209999999999999</v>
      </c>
      <c r="D985" s="15">
        <f t="shared" si="77"/>
        <v>2.2450000000000001</v>
      </c>
      <c r="E985" s="15">
        <f t="shared" si="78"/>
        <v>2.2450000000000001</v>
      </c>
      <c r="F985" s="15">
        <f t="shared" si="79"/>
        <v>2.363</v>
      </c>
      <c r="G985" s="17">
        <v>81</v>
      </c>
      <c r="H985" t="s">
        <v>1086</v>
      </c>
      <c r="I985" t="s">
        <v>1086</v>
      </c>
      <c r="J985" s="2">
        <v>19</v>
      </c>
      <c r="K985" s="2">
        <v>23.2</v>
      </c>
      <c r="L985" s="2">
        <v>23.5</v>
      </c>
      <c r="M985" s="2">
        <v>37</v>
      </c>
      <c r="N985" s="2">
        <v>45.1</v>
      </c>
      <c r="O985" s="2">
        <v>25</v>
      </c>
      <c r="P985" s="2">
        <v>30.5</v>
      </c>
      <c r="Q985" s="2">
        <v>1</v>
      </c>
      <c r="R985" s="2">
        <v>1.2</v>
      </c>
      <c r="S985" s="2">
        <v>18</v>
      </c>
      <c r="T985" s="2">
        <v>22</v>
      </c>
      <c r="W985" s="2">
        <v>1</v>
      </c>
      <c r="X985" s="2">
        <v>1.2</v>
      </c>
      <c r="Y985" s="2">
        <v>63</v>
      </c>
      <c r="Z985" s="2">
        <v>76.8</v>
      </c>
      <c r="AB985" s="2">
        <v>111</v>
      </c>
      <c r="AD985" t="s">
        <v>1086</v>
      </c>
      <c r="AE985" t="s">
        <v>1086</v>
      </c>
      <c r="AZ985" t="s">
        <v>1086</v>
      </c>
      <c r="BA985" t="s">
        <v>1086</v>
      </c>
      <c r="BU985" s="2">
        <v>81</v>
      </c>
      <c r="BV985" t="s">
        <v>1086</v>
      </c>
      <c r="BW985" t="s">
        <v>1086</v>
      </c>
      <c r="BX985" s="2">
        <v>19</v>
      </c>
      <c r="BY985" s="2">
        <v>23.2</v>
      </c>
      <c r="BZ985" s="2">
        <v>23.5</v>
      </c>
      <c r="CA985" s="2">
        <v>37</v>
      </c>
      <c r="CB985" s="2">
        <v>45.1</v>
      </c>
      <c r="CC985" s="2">
        <v>25</v>
      </c>
      <c r="CD985" s="2">
        <v>30.5</v>
      </c>
      <c r="CE985" s="2">
        <v>1</v>
      </c>
      <c r="CF985" s="2">
        <v>1.2</v>
      </c>
      <c r="CG985" s="2">
        <v>18</v>
      </c>
      <c r="CH985" s="2">
        <v>22</v>
      </c>
      <c r="CK985" s="2">
        <v>1</v>
      </c>
      <c r="CL985" s="2">
        <v>1.2</v>
      </c>
      <c r="CM985" s="2">
        <v>63</v>
      </c>
      <c r="CN985" s="2">
        <v>76.8</v>
      </c>
      <c r="CP985" s="2">
        <v>111</v>
      </c>
      <c r="CQ985" s="2">
        <v>65</v>
      </c>
      <c r="CR985" t="s">
        <v>1086</v>
      </c>
      <c r="CS985" t="s">
        <v>1086</v>
      </c>
      <c r="CT985" s="2">
        <v>30</v>
      </c>
      <c r="CU985" s="2">
        <v>46.2</v>
      </c>
      <c r="CV985" s="2">
        <v>46.2</v>
      </c>
      <c r="CW985" s="2">
        <v>16</v>
      </c>
      <c r="CX985" s="2">
        <v>24.6</v>
      </c>
      <c r="CY985" s="2">
        <v>19</v>
      </c>
      <c r="CZ985" s="2">
        <v>29.2</v>
      </c>
      <c r="DA985" s="2">
        <v>1</v>
      </c>
      <c r="DB985" s="2">
        <v>1.5</v>
      </c>
      <c r="DC985" s="2">
        <v>24</v>
      </c>
      <c r="DD985" s="2">
        <v>36.9</v>
      </c>
      <c r="DE985" s="2">
        <v>5</v>
      </c>
      <c r="DF985" s="2">
        <v>7.7</v>
      </c>
      <c r="DI985" s="2">
        <v>35</v>
      </c>
      <c r="DJ985" s="2">
        <v>53.8</v>
      </c>
      <c r="DL985" s="2">
        <v>86</v>
      </c>
      <c r="DN985" t="s">
        <v>1086</v>
      </c>
      <c r="DO985" t="s">
        <v>1086</v>
      </c>
      <c r="EJ985" t="s">
        <v>1086</v>
      </c>
      <c r="EK985" t="s">
        <v>1086</v>
      </c>
      <c r="FE985" s="2">
        <v>65</v>
      </c>
      <c r="FF985" t="s">
        <v>1086</v>
      </c>
      <c r="FG985" t="s">
        <v>1086</v>
      </c>
      <c r="FH985" s="2">
        <v>30</v>
      </c>
      <c r="FI985" s="2">
        <v>46.2</v>
      </c>
      <c r="FJ985" s="2">
        <v>46.2</v>
      </c>
      <c r="FK985" s="2">
        <v>16</v>
      </c>
      <c r="FL985" s="2">
        <v>24.6</v>
      </c>
      <c r="FM985" s="2">
        <v>19</v>
      </c>
      <c r="FN985" s="2">
        <v>29.2</v>
      </c>
      <c r="FO985" s="2">
        <v>1</v>
      </c>
      <c r="FP985" s="2">
        <v>1.5</v>
      </c>
      <c r="FQ985" s="2">
        <v>24</v>
      </c>
      <c r="FR985" s="2">
        <v>36.9</v>
      </c>
      <c r="FS985" s="2">
        <v>5</v>
      </c>
      <c r="FT985" s="2">
        <v>7.7</v>
      </c>
      <c r="FW985" s="2">
        <v>35</v>
      </c>
      <c r="FX985" s="2">
        <v>53.8</v>
      </c>
      <c r="FZ985" s="2">
        <v>86</v>
      </c>
      <c r="GA985" s="2">
        <v>62</v>
      </c>
      <c r="GB985" t="s">
        <v>1086</v>
      </c>
      <c r="GC985" t="s">
        <v>1086</v>
      </c>
      <c r="GD985" s="2">
        <v>37</v>
      </c>
      <c r="GE985" s="2">
        <v>56.1</v>
      </c>
      <c r="GF985" s="2">
        <v>59.7</v>
      </c>
      <c r="GG985" s="2">
        <v>5</v>
      </c>
      <c r="GH985" s="2">
        <v>7.6</v>
      </c>
      <c r="GI985" s="2">
        <v>20</v>
      </c>
      <c r="GJ985" s="2">
        <v>30.3</v>
      </c>
      <c r="GK985" s="2">
        <v>3</v>
      </c>
      <c r="GL985" s="2">
        <v>4.5</v>
      </c>
      <c r="GM985" s="2">
        <v>25</v>
      </c>
      <c r="GN985" s="2">
        <v>37.9</v>
      </c>
      <c r="GO985" s="2">
        <v>9</v>
      </c>
      <c r="GP985" s="2">
        <v>13.6</v>
      </c>
      <c r="GQ985" s="2">
        <v>4</v>
      </c>
      <c r="GR985" s="2">
        <v>6.1</v>
      </c>
      <c r="GS985" s="2">
        <v>29</v>
      </c>
      <c r="GT985" s="2">
        <v>43.9</v>
      </c>
      <c r="GU985" s="2">
        <v>1</v>
      </c>
      <c r="GV985" s="2">
        <v>34</v>
      </c>
    </row>
    <row r="986" spans="1:204" ht="12.75" customHeight="1" x14ac:dyDescent="0.2">
      <c r="A986" s="2">
        <v>5104</v>
      </c>
      <c r="B986" s="21">
        <f t="shared" si="75"/>
        <v>2</v>
      </c>
      <c r="C986" s="23">
        <f t="shared" si="76"/>
        <v>2</v>
      </c>
      <c r="D986" s="15">
        <f t="shared" si="77"/>
        <v>2.5019999999999998</v>
      </c>
      <c r="E986" s="15">
        <f t="shared" si="78"/>
        <v>2.5019999999999998</v>
      </c>
      <c r="F986" s="15">
        <f t="shared" si="79"/>
        <v>2.5989999999999998</v>
      </c>
      <c r="G986" s="17">
        <v>50</v>
      </c>
      <c r="H986" t="s">
        <v>1086</v>
      </c>
      <c r="I986" t="s">
        <v>1086</v>
      </c>
      <c r="J986" s="2">
        <v>13</v>
      </c>
      <c r="K986" s="2">
        <v>26</v>
      </c>
      <c r="L986" s="2">
        <v>26</v>
      </c>
      <c r="M986" s="2">
        <v>15</v>
      </c>
      <c r="N986" s="2">
        <v>30</v>
      </c>
      <c r="O986" s="2">
        <v>22</v>
      </c>
      <c r="P986" s="2">
        <v>44</v>
      </c>
      <c r="S986" s="2">
        <v>11</v>
      </c>
      <c r="T986" s="2">
        <v>22</v>
      </c>
      <c r="U986" s="2">
        <v>2</v>
      </c>
      <c r="V986" s="2">
        <v>4</v>
      </c>
      <c r="Y986" s="2">
        <v>37</v>
      </c>
      <c r="Z986" s="2">
        <v>74</v>
      </c>
      <c r="AB986" s="2">
        <v>51</v>
      </c>
      <c r="AD986" t="s">
        <v>1086</v>
      </c>
      <c r="AE986" t="s">
        <v>1086</v>
      </c>
      <c r="AX986" s="2">
        <v>2</v>
      </c>
      <c r="AZ986" t="s">
        <v>1086</v>
      </c>
      <c r="BA986" t="s">
        <v>1086</v>
      </c>
      <c r="BU986" s="2">
        <v>50</v>
      </c>
      <c r="BV986" t="s">
        <v>1086</v>
      </c>
      <c r="BW986" t="s">
        <v>1086</v>
      </c>
      <c r="BX986" s="2">
        <v>13</v>
      </c>
      <c r="BY986" s="2">
        <v>26</v>
      </c>
      <c r="BZ986" s="2">
        <v>26</v>
      </c>
      <c r="CA986" s="2">
        <v>15</v>
      </c>
      <c r="CB986" s="2">
        <v>30</v>
      </c>
      <c r="CC986" s="2">
        <v>22</v>
      </c>
      <c r="CD986" s="2">
        <v>44</v>
      </c>
      <c r="CG986" s="2">
        <v>11</v>
      </c>
      <c r="CH986" s="2">
        <v>22</v>
      </c>
      <c r="CI986" s="2">
        <v>2</v>
      </c>
      <c r="CJ986" s="2">
        <v>4</v>
      </c>
      <c r="CM986" s="2">
        <v>37</v>
      </c>
      <c r="CN986" s="2">
        <v>74</v>
      </c>
      <c r="CP986" s="2">
        <v>53</v>
      </c>
      <c r="CQ986" s="2">
        <v>16</v>
      </c>
      <c r="CR986" t="s">
        <v>1086</v>
      </c>
      <c r="CS986" t="s">
        <v>1086</v>
      </c>
      <c r="CT986" s="2">
        <v>9</v>
      </c>
      <c r="CU986" s="2">
        <v>56.3</v>
      </c>
      <c r="CV986" s="2">
        <v>56.3</v>
      </c>
      <c r="CW986" s="2">
        <v>1</v>
      </c>
      <c r="CX986" s="2">
        <v>6.3</v>
      </c>
      <c r="CY986" s="2">
        <v>6</v>
      </c>
      <c r="CZ986" s="2">
        <v>37.5</v>
      </c>
      <c r="DC986" s="2">
        <v>9</v>
      </c>
      <c r="DD986" s="2">
        <v>56.3</v>
      </c>
      <c r="DI986" s="2">
        <v>7</v>
      </c>
      <c r="DJ986" s="2">
        <v>43.8</v>
      </c>
      <c r="DL986" s="2">
        <v>40</v>
      </c>
      <c r="DN986" t="s">
        <v>1086</v>
      </c>
      <c r="DO986" t="s">
        <v>1086</v>
      </c>
      <c r="EJ986" t="s">
        <v>1086</v>
      </c>
      <c r="EK986" t="s">
        <v>1086</v>
      </c>
      <c r="FE986" s="2">
        <v>16</v>
      </c>
      <c r="FF986" t="s">
        <v>1086</v>
      </c>
      <c r="FG986" t="s">
        <v>1086</v>
      </c>
      <c r="FH986" s="2">
        <v>9</v>
      </c>
      <c r="FI986" s="2">
        <v>56.3</v>
      </c>
      <c r="FJ986" s="2">
        <v>56.3</v>
      </c>
      <c r="FK986" s="2">
        <v>1</v>
      </c>
      <c r="FL986" s="2">
        <v>6.3</v>
      </c>
      <c r="FM986" s="2">
        <v>6</v>
      </c>
      <c r="FN986" s="2">
        <v>37.5</v>
      </c>
      <c r="FQ986" s="2">
        <v>9</v>
      </c>
      <c r="FR986" s="2">
        <v>56.3</v>
      </c>
      <c r="FW986" s="2">
        <v>7</v>
      </c>
      <c r="FX986" s="2">
        <v>43.8</v>
      </c>
      <c r="FZ986" s="2">
        <v>40</v>
      </c>
      <c r="GA986" s="2">
        <v>28</v>
      </c>
      <c r="GB986" t="s">
        <v>1086</v>
      </c>
      <c r="GC986" t="s">
        <v>1086</v>
      </c>
      <c r="GD986" s="2">
        <v>16</v>
      </c>
      <c r="GE986" s="2">
        <v>53.3</v>
      </c>
      <c r="GF986" s="2">
        <v>57.1</v>
      </c>
      <c r="GG986" s="2">
        <v>1</v>
      </c>
      <c r="GH986" s="2">
        <v>3.3</v>
      </c>
      <c r="GI986" s="2">
        <v>11</v>
      </c>
      <c r="GJ986" s="2">
        <v>36.700000000000003</v>
      </c>
      <c r="GM986" s="2">
        <v>9</v>
      </c>
      <c r="GN986" s="2">
        <v>30</v>
      </c>
      <c r="GO986" s="2">
        <v>7</v>
      </c>
      <c r="GP986" s="2">
        <v>23.3</v>
      </c>
      <c r="GQ986" s="2">
        <v>2</v>
      </c>
      <c r="GR986" s="2">
        <v>6.7</v>
      </c>
      <c r="GS986" s="2">
        <v>14</v>
      </c>
      <c r="GT986" s="2">
        <v>46.7</v>
      </c>
      <c r="GU986" s="2">
        <v>1</v>
      </c>
      <c r="GV986" s="2">
        <v>37</v>
      </c>
    </row>
    <row r="987" spans="1:204" ht="12.75" customHeight="1" x14ac:dyDescent="0.2">
      <c r="A987" s="2">
        <v>5106</v>
      </c>
      <c r="B987" s="21">
        <f t="shared" si="75"/>
        <v>1.4080000000000001</v>
      </c>
      <c r="C987" s="23">
        <f t="shared" si="76"/>
        <v>1.4080000000000001</v>
      </c>
      <c r="D987" s="15">
        <f t="shared" si="77"/>
        <v>0</v>
      </c>
      <c r="E987" s="15">
        <f t="shared" si="78"/>
        <v>0</v>
      </c>
      <c r="F987" s="15">
        <f t="shared" si="79"/>
        <v>1.615</v>
      </c>
      <c r="G987" s="17">
        <v>21</v>
      </c>
      <c r="H987" t="s">
        <v>1086</v>
      </c>
      <c r="I987" t="s">
        <v>1086</v>
      </c>
      <c r="J987" s="2">
        <v>1</v>
      </c>
      <c r="K987" s="2">
        <v>4.5</v>
      </c>
      <c r="L987" s="2">
        <v>4.8</v>
      </c>
      <c r="M987" s="2">
        <v>12</v>
      </c>
      <c r="N987" s="2">
        <v>54.5</v>
      </c>
      <c r="O987" s="2">
        <v>8</v>
      </c>
      <c r="P987" s="2">
        <v>36.4</v>
      </c>
      <c r="S987" s="2">
        <v>1</v>
      </c>
      <c r="T987" s="2">
        <v>4.5</v>
      </c>
      <c r="W987" s="2">
        <v>1</v>
      </c>
      <c r="X987" s="2">
        <v>4.5</v>
      </c>
      <c r="Y987" s="2">
        <v>21</v>
      </c>
      <c r="Z987" s="2">
        <v>95.5</v>
      </c>
      <c r="AB987" s="2">
        <v>21</v>
      </c>
      <c r="AD987" t="s">
        <v>1086</v>
      </c>
      <c r="AE987" t="s">
        <v>1086</v>
      </c>
      <c r="AZ987" t="s">
        <v>1086</v>
      </c>
      <c r="BA987" t="s">
        <v>1086</v>
      </c>
      <c r="BU987" s="2">
        <v>21</v>
      </c>
      <c r="BV987" t="s">
        <v>1086</v>
      </c>
      <c r="BW987" t="s">
        <v>1086</v>
      </c>
      <c r="BX987" s="2">
        <v>1</v>
      </c>
      <c r="BY987" s="2">
        <v>4.5</v>
      </c>
      <c r="BZ987" s="2">
        <v>4.8</v>
      </c>
      <c r="CA987" s="2">
        <v>12</v>
      </c>
      <c r="CB987" s="2">
        <v>54.5</v>
      </c>
      <c r="CC987" s="2">
        <v>8</v>
      </c>
      <c r="CD987" s="2">
        <v>36.4</v>
      </c>
      <c r="CG987" s="2">
        <v>1</v>
      </c>
      <c r="CH987" s="2">
        <v>4.5</v>
      </c>
      <c r="CK987" s="2">
        <v>1</v>
      </c>
      <c r="CL987" s="2">
        <v>4.5</v>
      </c>
      <c r="CM987" s="2">
        <v>21</v>
      </c>
      <c r="CN987" s="2">
        <v>95.5</v>
      </c>
      <c r="CP987" s="2">
        <v>21</v>
      </c>
      <c r="CQ987" s="2">
        <v>8</v>
      </c>
      <c r="CR987" t="s">
        <v>1086</v>
      </c>
      <c r="CS987" t="s">
        <v>1086</v>
      </c>
      <c r="DN987" t="s">
        <v>1086</v>
      </c>
      <c r="DO987" t="s">
        <v>1086</v>
      </c>
      <c r="EJ987" t="s">
        <v>1086</v>
      </c>
      <c r="EK987" t="s">
        <v>1086</v>
      </c>
      <c r="FE987" s="2">
        <v>8</v>
      </c>
      <c r="FF987" t="s">
        <v>1086</v>
      </c>
      <c r="FG987" t="s">
        <v>1086</v>
      </c>
      <c r="GA987" s="2">
        <v>12</v>
      </c>
      <c r="GB987" t="s">
        <v>1086</v>
      </c>
      <c r="GC987" t="s">
        <v>1086</v>
      </c>
      <c r="GG987" s="2">
        <v>3</v>
      </c>
      <c r="GH987" s="2">
        <v>23.1</v>
      </c>
      <c r="GI987" s="2">
        <v>9</v>
      </c>
      <c r="GJ987" s="2">
        <v>69.2</v>
      </c>
      <c r="GQ987" s="2">
        <v>1</v>
      </c>
      <c r="GR987" s="2">
        <v>7.7</v>
      </c>
      <c r="GS987" s="2">
        <v>13</v>
      </c>
      <c r="GT987" s="2">
        <v>100</v>
      </c>
      <c r="GV987" s="2">
        <v>8</v>
      </c>
    </row>
    <row r="988" spans="1:204" ht="12.75" customHeight="1" x14ac:dyDescent="0.2">
      <c r="A988" s="2">
        <v>5109</v>
      </c>
      <c r="B988" s="21">
        <f t="shared" si="75"/>
        <v>0</v>
      </c>
      <c r="C988" s="23">
        <f t="shared" si="76"/>
        <v>1.9319999999999999</v>
      </c>
      <c r="D988" s="15">
        <f t="shared" si="77"/>
        <v>2.7739999999999996</v>
      </c>
      <c r="E988" s="15">
        <f t="shared" si="78"/>
        <v>2.7739999999999996</v>
      </c>
      <c r="F988" s="15">
        <f t="shared" si="79"/>
        <v>2.306</v>
      </c>
      <c r="G988" s="17">
        <v>111</v>
      </c>
      <c r="H988" t="s">
        <v>1086</v>
      </c>
      <c r="I988" t="s">
        <v>1086</v>
      </c>
      <c r="AC988" s="2">
        <v>2</v>
      </c>
      <c r="AD988" t="s">
        <v>1086</v>
      </c>
      <c r="AE988" t="s">
        <v>1086</v>
      </c>
      <c r="AZ988" t="s">
        <v>1086</v>
      </c>
      <c r="BA988" t="s">
        <v>1086</v>
      </c>
      <c r="BU988" s="2">
        <v>113</v>
      </c>
      <c r="BV988" t="s">
        <v>1086</v>
      </c>
      <c r="BW988" t="s">
        <v>1086</v>
      </c>
      <c r="BX988" s="2">
        <v>54</v>
      </c>
      <c r="BY988" s="2">
        <v>39.700000000000003</v>
      </c>
      <c r="BZ988" s="2">
        <v>47.8</v>
      </c>
      <c r="CA988" s="2">
        <v>32</v>
      </c>
      <c r="CB988" s="2">
        <v>23.5</v>
      </c>
      <c r="CC988" s="2">
        <v>27</v>
      </c>
      <c r="CD988" s="2">
        <v>19.899999999999999</v>
      </c>
      <c r="CE988" s="2">
        <v>1</v>
      </c>
      <c r="CF988" s="2">
        <v>0.7</v>
      </c>
      <c r="CG988" s="2">
        <v>35</v>
      </c>
      <c r="CH988" s="2">
        <v>25.7</v>
      </c>
      <c r="CI988" s="2">
        <v>18</v>
      </c>
      <c r="CJ988" s="2">
        <v>13.2</v>
      </c>
      <c r="CK988" s="2">
        <v>23</v>
      </c>
      <c r="CL988" s="2">
        <v>16.899999999999999</v>
      </c>
      <c r="CM988" s="2">
        <v>82</v>
      </c>
      <c r="CN988" s="2">
        <v>60.3</v>
      </c>
      <c r="CO988" s="2">
        <v>3</v>
      </c>
      <c r="CP988" s="2">
        <v>182</v>
      </c>
      <c r="CQ988" s="2">
        <v>94</v>
      </c>
      <c r="CR988" t="s">
        <v>1086</v>
      </c>
      <c r="CS988" t="s">
        <v>1086</v>
      </c>
      <c r="CT988" s="2">
        <v>67</v>
      </c>
      <c r="CU988" s="2">
        <v>68.400000000000006</v>
      </c>
      <c r="CV988" s="2">
        <v>71.3</v>
      </c>
      <c r="CW988" s="2">
        <v>9</v>
      </c>
      <c r="CX988" s="2">
        <v>9.1999999999999993</v>
      </c>
      <c r="CY988" s="2">
        <v>18</v>
      </c>
      <c r="CZ988" s="2">
        <v>18.399999999999999</v>
      </c>
      <c r="DC988" s="2">
        <v>41</v>
      </c>
      <c r="DD988" s="2">
        <v>41.8</v>
      </c>
      <c r="DE988" s="2">
        <v>26</v>
      </c>
      <c r="DF988" s="2">
        <v>26.5</v>
      </c>
      <c r="DG988" s="2">
        <v>4</v>
      </c>
      <c r="DH988" s="2">
        <v>4.0999999999999996</v>
      </c>
      <c r="DI988" s="2">
        <v>31</v>
      </c>
      <c r="DJ988" s="2">
        <v>31.6</v>
      </c>
      <c r="DK988" s="2">
        <v>1</v>
      </c>
      <c r="DL988" s="2">
        <v>89</v>
      </c>
      <c r="DN988" t="s">
        <v>1086</v>
      </c>
      <c r="DO988" t="s">
        <v>1086</v>
      </c>
      <c r="EJ988" t="s">
        <v>1086</v>
      </c>
      <c r="EK988" t="s">
        <v>1086</v>
      </c>
      <c r="FE988" s="2">
        <v>94</v>
      </c>
      <c r="FF988" t="s">
        <v>1086</v>
      </c>
      <c r="FG988" t="s">
        <v>1086</v>
      </c>
      <c r="FH988" s="2">
        <v>67</v>
      </c>
      <c r="FI988" s="2">
        <v>68.400000000000006</v>
      </c>
      <c r="FJ988" s="2">
        <v>71.3</v>
      </c>
      <c r="FK988" s="2">
        <v>9</v>
      </c>
      <c r="FL988" s="2">
        <v>9.1999999999999993</v>
      </c>
      <c r="FM988" s="2">
        <v>18</v>
      </c>
      <c r="FN988" s="2">
        <v>18.399999999999999</v>
      </c>
      <c r="FQ988" s="2">
        <v>41</v>
      </c>
      <c r="FR988" s="2">
        <v>41.8</v>
      </c>
      <c r="FS988" s="2">
        <v>26</v>
      </c>
      <c r="FT988" s="2">
        <v>26.5</v>
      </c>
      <c r="FU988" s="2">
        <v>4</v>
      </c>
      <c r="FV988" s="2">
        <v>4.0999999999999996</v>
      </c>
      <c r="FW988" s="2">
        <v>31</v>
      </c>
      <c r="FX988" s="2">
        <v>31.6</v>
      </c>
      <c r="FY988" s="2">
        <v>1</v>
      </c>
      <c r="FZ988" s="2">
        <v>89</v>
      </c>
      <c r="GA988" s="2">
        <v>127</v>
      </c>
      <c r="GB988" t="s">
        <v>1086</v>
      </c>
      <c r="GC988" t="s">
        <v>1086</v>
      </c>
      <c r="GD988" s="2">
        <v>87</v>
      </c>
      <c r="GE988" s="2">
        <v>55.1</v>
      </c>
      <c r="GF988" s="2">
        <v>68.5</v>
      </c>
      <c r="GG988" s="2">
        <v>6</v>
      </c>
      <c r="GH988" s="2">
        <v>3.8</v>
      </c>
      <c r="GI988" s="2">
        <v>34</v>
      </c>
      <c r="GJ988" s="2">
        <v>21.5</v>
      </c>
      <c r="GK988" s="2">
        <v>1</v>
      </c>
      <c r="GL988" s="2">
        <v>0.6</v>
      </c>
      <c r="GM988" s="2">
        <v>54</v>
      </c>
      <c r="GN988" s="2">
        <v>34.200000000000003</v>
      </c>
      <c r="GO988" s="2">
        <v>32</v>
      </c>
      <c r="GP988" s="2">
        <v>20.3</v>
      </c>
      <c r="GQ988" s="2">
        <v>31</v>
      </c>
      <c r="GR988" s="2">
        <v>19.600000000000001</v>
      </c>
      <c r="GS988" s="2">
        <v>71</v>
      </c>
      <c r="GT988" s="2">
        <v>44.9</v>
      </c>
      <c r="GU988" s="2">
        <v>4</v>
      </c>
      <c r="GV988" s="2">
        <v>94</v>
      </c>
    </row>
    <row r="989" spans="1:204" ht="12.75" customHeight="1" x14ac:dyDescent="0.2">
      <c r="A989" s="2">
        <v>5110</v>
      </c>
      <c r="B989" s="21">
        <f t="shared" si="75"/>
        <v>0</v>
      </c>
      <c r="C989" s="23">
        <f t="shared" si="76"/>
        <v>0</v>
      </c>
      <c r="D989" s="15">
        <f t="shared" si="77"/>
        <v>0</v>
      </c>
      <c r="E989" s="15">
        <f t="shared" si="78"/>
        <v>0</v>
      </c>
      <c r="F989" s="15">
        <f t="shared" si="79"/>
        <v>0</v>
      </c>
      <c r="G989" s="17">
        <v>1</v>
      </c>
      <c r="H989" t="s">
        <v>1086</v>
      </c>
      <c r="I989" t="s">
        <v>1086</v>
      </c>
      <c r="AD989" t="s">
        <v>1086</v>
      </c>
      <c r="AE989" t="s">
        <v>1086</v>
      </c>
      <c r="AZ989" t="s">
        <v>1086</v>
      </c>
      <c r="BA989" t="s">
        <v>1086</v>
      </c>
      <c r="BU989" s="2">
        <v>1</v>
      </c>
      <c r="BV989" t="s">
        <v>1086</v>
      </c>
      <c r="BW989" t="s">
        <v>1086</v>
      </c>
      <c r="CQ989" s="2">
        <v>1</v>
      </c>
      <c r="CR989" t="s">
        <v>1086</v>
      </c>
      <c r="CS989" t="s">
        <v>1086</v>
      </c>
      <c r="DN989" t="s">
        <v>1086</v>
      </c>
      <c r="DO989" t="s">
        <v>1086</v>
      </c>
      <c r="EJ989" t="s">
        <v>1086</v>
      </c>
      <c r="EK989" t="s">
        <v>1086</v>
      </c>
      <c r="FE989" s="2">
        <v>1</v>
      </c>
      <c r="FF989" t="s">
        <v>1086</v>
      </c>
      <c r="FG989" t="s">
        <v>1086</v>
      </c>
      <c r="GA989" s="2">
        <v>2</v>
      </c>
      <c r="GB989" t="s">
        <v>1086</v>
      </c>
      <c r="GC989" t="s">
        <v>1086</v>
      </c>
    </row>
    <row r="990" spans="1:204" ht="12.75" customHeight="1" x14ac:dyDescent="0.2">
      <c r="A990" s="2">
        <v>5111</v>
      </c>
      <c r="B990" s="21">
        <f t="shared" si="75"/>
        <v>1.6950000000000001</v>
      </c>
      <c r="C990" s="23">
        <f t="shared" si="76"/>
        <v>2.1589999999999998</v>
      </c>
      <c r="D990" s="15">
        <f t="shared" si="77"/>
        <v>0</v>
      </c>
      <c r="E990" s="15">
        <f t="shared" si="78"/>
        <v>2.9380000000000002</v>
      </c>
      <c r="F990" s="15">
        <f t="shared" si="79"/>
        <v>3.1439999999999997</v>
      </c>
      <c r="G990" s="17">
        <v>23</v>
      </c>
      <c r="H990" t="s">
        <v>1086</v>
      </c>
      <c r="I990" t="s">
        <v>1086</v>
      </c>
      <c r="J990" s="2">
        <v>5</v>
      </c>
      <c r="K990" s="2">
        <v>21.7</v>
      </c>
      <c r="L990" s="2">
        <v>21.7</v>
      </c>
      <c r="M990" s="2">
        <v>9</v>
      </c>
      <c r="N990" s="2">
        <v>39.1</v>
      </c>
      <c r="O990" s="2">
        <v>9</v>
      </c>
      <c r="P990" s="2">
        <v>39.1</v>
      </c>
      <c r="Q990" s="2">
        <v>1</v>
      </c>
      <c r="R990" s="2">
        <v>4.3</v>
      </c>
      <c r="S990" s="2">
        <v>4</v>
      </c>
      <c r="T990" s="2">
        <v>17.399999999999999</v>
      </c>
      <c r="Y990" s="2">
        <v>18</v>
      </c>
      <c r="Z990" s="2">
        <v>78.3</v>
      </c>
      <c r="AA990" s="2">
        <v>2</v>
      </c>
      <c r="AB990" s="2">
        <v>392</v>
      </c>
      <c r="AC990" s="2">
        <v>447</v>
      </c>
      <c r="AD990" t="s">
        <v>1086</v>
      </c>
      <c r="AE990" t="s">
        <v>1086</v>
      </c>
      <c r="AF990" s="2">
        <v>208</v>
      </c>
      <c r="AG990" s="2">
        <v>46.3</v>
      </c>
      <c r="AH990" s="2">
        <v>46.5</v>
      </c>
      <c r="AI990" s="2">
        <v>110</v>
      </c>
      <c r="AJ990" s="2">
        <v>24.5</v>
      </c>
      <c r="AK990" s="2">
        <v>129</v>
      </c>
      <c r="AL990" s="2">
        <v>28.7</v>
      </c>
      <c r="AM990" s="2">
        <v>16</v>
      </c>
      <c r="AN990" s="2">
        <v>3.6</v>
      </c>
      <c r="AO990" s="2">
        <v>155</v>
      </c>
      <c r="AP990" s="2">
        <v>34.5</v>
      </c>
      <c r="AQ990" s="2">
        <v>37</v>
      </c>
      <c r="AR990" s="2">
        <v>8.1999999999999993</v>
      </c>
      <c r="AS990" s="2">
        <v>2</v>
      </c>
      <c r="AT990" s="2">
        <v>0.4</v>
      </c>
      <c r="AU990" s="2">
        <v>241</v>
      </c>
      <c r="AV990" s="2">
        <v>53.7</v>
      </c>
      <c r="AW990" s="2">
        <v>5</v>
      </c>
      <c r="AX990" s="2">
        <v>758</v>
      </c>
      <c r="AZ990" t="s">
        <v>1086</v>
      </c>
      <c r="BA990" t="s">
        <v>1086</v>
      </c>
      <c r="BU990" s="2">
        <v>470</v>
      </c>
      <c r="BV990" t="s">
        <v>1086</v>
      </c>
      <c r="BW990" t="s">
        <v>1086</v>
      </c>
      <c r="BX990" s="2">
        <v>213</v>
      </c>
      <c r="BY990" s="2">
        <v>45.1</v>
      </c>
      <c r="BZ990" s="2">
        <v>45.3</v>
      </c>
      <c r="CA990" s="2">
        <v>119</v>
      </c>
      <c r="CB990" s="2">
        <v>25.2</v>
      </c>
      <c r="CC990" s="2">
        <v>138</v>
      </c>
      <c r="CD990" s="2">
        <v>29.2</v>
      </c>
      <c r="CE990" s="2">
        <v>17</v>
      </c>
      <c r="CF990" s="2">
        <v>3.6</v>
      </c>
      <c r="CG990" s="2">
        <v>159</v>
      </c>
      <c r="CH990" s="2">
        <v>33.700000000000003</v>
      </c>
      <c r="CI990" s="2">
        <v>37</v>
      </c>
      <c r="CJ990" s="2">
        <v>7.8</v>
      </c>
      <c r="CK990" s="2">
        <v>2</v>
      </c>
      <c r="CL990" s="2">
        <v>0.4</v>
      </c>
      <c r="CM990" s="2">
        <v>259</v>
      </c>
      <c r="CN990" s="2">
        <v>54.9</v>
      </c>
      <c r="CO990" s="2">
        <v>7</v>
      </c>
      <c r="CP990" s="2">
        <v>1150</v>
      </c>
      <c r="CQ990" s="2">
        <v>3</v>
      </c>
      <c r="CR990" t="s">
        <v>1086</v>
      </c>
      <c r="CS990" t="s">
        <v>1086</v>
      </c>
      <c r="DM990" s="2">
        <v>580</v>
      </c>
      <c r="DN990" t="s">
        <v>1086</v>
      </c>
      <c r="DO990" t="s">
        <v>1086</v>
      </c>
      <c r="EJ990" t="s">
        <v>1086</v>
      </c>
      <c r="EK990" t="s">
        <v>1086</v>
      </c>
      <c r="FE990" s="2">
        <v>583</v>
      </c>
      <c r="FF990" t="s">
        <v>1086</v>
      </c>
      <c r="FG990" t="s">
        <v>1086</v>
      </c>
      <c r="FH990" s="2">
        <v>425</v>
      </c>
      <c r="FI990" s="2">
        <v>72.900000000000006</v>
      </c>
      <c r="FJ990" s="2">
        <v>72.900000000000006</v>
      </c>
      <c r="FK990" s="2">
        <v>48</v>
      </c>
      <c r="FL990" s="2">
        <v>8.1999999999999993</v>
      </c>
      <c r="FM990" s="2">
        <v>110</v>
      </c>
      <c r="FN990" s="2">
        <v>18.899999999999999</v>
      </c>
      <c r="FO990" s="2">
        <v>11</v>
      </c>
      <c r="FP990" s="2">
        <v>1.9</v>
      </c>
      <c r="FQ990" s="2">
        <v>211</v>
      </c>
      <c r="FR990" s="2">
        <v>36.200000000000003</v>
      </c>
      <c r="FS990" s="2">
        <v>203</v>
      </c>
      <c r="FT990" s="2">
        <v>34.799999999999997</v>
      </c>
      <c r="FW990" s="2">
        <v>158</v>
      </c>
      <c r="FX990" s="2">
        <v>27.1</v>
      </c>
      <c r="FY990" s="2">
        <v>1</v>
      </c>
      <c r="FZ990" s="2">
        <v>601</v>
      </c>
      <c r="GA990" s="2">
        <v>588</v>
      </c>
      <c r="GB990" t="s">
        <v>1086</v>
      </c>
      <c r="GC990" t="s">
        <v>1086</v>
      </c>
      <c r="GD990" s="2">
        <v>482</v>
      </c>
      <c r="GE990" s="2">
        <v>81.8</v>
      </c>
      <c r="GF990" s="2">
        <v>82</v>
      </c>
      <c r="GG990" s="2">
        <v>17</v>
      </c>
      <c r="GH990" s="2">
        <v>2.9</v>
      </c>
      <c r="GI990" s="2">
        <v>89</v>
      </c>
      <c r="GJ990" s="2">
        <v>15.1</v>
      </c>
      <c r="GK990" s="2">
        <v>14</v>
      </c>
      <c r="GL990" s="2">
        <v>2.4</v>
      </c>
      <c r="GM990" s="2">
        <v>214</v>
      </c>
      <c r="GN990" s="2">
        <v>36.299999999999997</v>
      </c>
      <c r="GO990" s="2">
        <v>254</v>
      </c>
      <c r="GP990" s="2">
        <v>43.1</v>
      </c>
      <c r="GQ990" s="2">
        <v>1</v>
      </c>
      <c r="GR990" s="2">
        <v>0.2</v>
      </c>
      <c r="GS990" s="2">
        <v>107</v>
      </c>
      <c r="GT990" s="2">
        <v>18.2</v>
      </c>
      <c r="GU990" s="2">
        <v>10</v>
      </c>
      <c r="GV990" s="2">
        <v>511</v>
      </c>
    </row>
    <row r="991" spans="1:204" ht="12.75" customHeight="1" x14ac:dyDescent="0.2">
      <c r="A991" s="2">
        <v>5112</v>
      </c>
      <c r="B991" s="21">
        <f t="shared" si="75"/>
        <v>0</v>
      </c>
      <c r="C991" s="23">
        <f t="shared" si="76"/>
        <v>0</v>
      </c>
      <c r="D991" s="15">
        <f t="shared" si="77"/>
        <v>0</v>
      </c>
      <c r="E991" s="15">
        <f t="shared" si="78"/>
        <v>0</v>
      </c>
      <c r="F991" s="15">
        <f t="shared" si="79"/>
        <v>0</v>
      </c>
      <c r="H991" t="s">
        <v>1086</v>
      </c>
      <c r="I991" t="s">
        <v>1086</v>
      </c>
      <c r="AD991" t="s">
        <v>1086</v>
      </c>
      <c r="AE991" t="s">
        <v>1086</v>
      </c>
      <c r="AZ991" t="s">
        <v>1086</v>
      </c>
      <c r="BA991" t="s">
        <v>1086</v>
      </c>
      <c r="BV991" t="s">
        <v>1086</v>
      </c>
      <c r="BW991" t="s">
        <v>1086</v>
      </c>
      <c r="CQ991" s="2">
        <v>3</v>
      </c>
      <c r="CR991" t="s">
        <v>1086</v>
      </c>
      <c r="CS991" t="s">
        <v>1086</v>
      </c>
      <c r="DN991" t="s">
        <v>1086</v>
      </c>
      <c r="DO991" t="s">
        <v>1086</v>
      </c>
      <c r="EJ991" t="s">
        <v>1086</v>
      </c>
      <c r="EK991" t="s">
        <v>1086</v>
      </c>
      <c r="FE991" s="2">
        <v>3</v>
      </c>
      <c r="FF991" t="s">
        <v>1086</v>
      </c>
      <c r="FG991" t="s">
        <v>1086</v>
      </c>
      <c r="GB991" t="s">
        <v>1086</v>
      </c>
      <c r="GC991" t="s">
        <v>1086</v>
      </c>
      <c r="GQ991" s="2">
        <v>3</v>
      </c>
      <c r="GR991" s="2">
        <v>100</v>
      </c>
      <c r="GS991" s="2">
        <v>3</v>
      </c>
      <c r="GT991" s="2">
        <v>100</v>
      </c>
      <c r="GU991" s="2">
        <v>6</v>
      </c>
      <c r="GV991" s="2">
        <v>8</v>
      </c>
    </row>
    <row r="992" spans="1:204" ht="12.75" customHeight="1" x14ac:dyDescent="0.2">
      <c r="A992" s="2">
        <v>5114</v>
      </c>
      <c r="B992" s="21">
        <f t="shared" si="75"/>
        <v>0</v>
      </c>
      <c r="C992" s="23">
        <f t="shared" si="76"/>
        <v>1.3170000000000002</v>
      </c>
      <c r="D992" s="15">
        <f t="shared" si="77"/>
        <v>0</v>
      </c>
      <c r="E992" s="15">
        <f t="shared" si="78"/>
        <v>0</v>
      </c>
      <c r="F992" s="15">
        <f t="shared" si="79"/>
        <v>0</v>
      </c>
      <c r="G992" s="17">
        <v>18</v>
      </c>
      <c r="H992" t="s">
        <v>1086</v>
      </c>
      <c r="I992" t="s">
        <v>1086</v>
      </c>
      <c r="AC992" s="2">
        <v>1</v>
      </c>
      <c r="AD992" t="s">
        <v>1086</v>
      </c>
      <c r="AE992" t="s">
        <v>1086</v>
      </c>
      <c r="AZ992" t="s">
        <v>1086</v>
      </c>
      <c r="BA992" t="s">
        <v>1086</v>
      </c>
      <c r="BU992" s="2">
        <v>19</v>
      </c>
      <c r="BV992" t="s">
        <v>1086</v>
      </c>
      <c r="BW992" t="s">
        <v>1086</v>
      </c>
      <c r="BX992" s="2">
        <v>2</v>
      </c>
      <c r="BY992" s="2">
        <v>10.5</v>
      </c>
      <c r="BZ992" s="2">
        <v>10.5</v>
      </c>
      <c r="CA992" s="2">
        <v>12</v>
      </c>
      <c r="CB992" s="2">
        <v>63.2</v>
      </c>
      <c r="CC992" s="2">
        <v>5</v>
      </c>
      <c r="CD992" s="2">
        <v>26.3</v>
      </c>
      <c r="CE992" s="2">
        <v>1</v>
      </c>
      <c r="CF992" s="2">
        <v>5.3</v>
      </c>
      <c r="CG992" s="2">
        <v>1</v>
      </c>
      <c r="CH992" s="2">
        <v>5.3</v>
      </c>
      <c r="CM992" s="2">
        <v>17</v>
      </c>
      <c r="CN992" s="2">
        <v>89.5</v>
      </c>
      <c r="CP992" s="2">
        <v>14</v>
      </c>
      <c r="CQ992" s="2">
        <v>6</v>
      </c>
      <c r="CR992" t="s">
        <v>1086</v>
      </c>
      <c r="CS992" t="s">
        <v>1086</v>
      </c>
      <c r="DM992" s="2">
        <v>1</v>
      </c>
      <c r="DN992" t="s">
        <v>1086</v>
      </c>
      <c r="DO992" t="s">
        <v>1086</v>
      </c>
      <c r="EJ992" t="s">
        <v>1086</v>
      </c>
      <c r="EK992" t="s">
        <v>1086</v>
      </c>
      <c r="FE992" s="2">
        <v>7</v>
      </c>
      <c r="FF992" t="s">
        <v>1086</v>
      </c>
      <c r="FG992" t="s">
        <v>1086</v>
      </c>
      <c r="GA992" s="2">
        <v>8</v>
      </c>
      <c r="GB992" t="s">
        <v>1086</v>
      </c>
      <c r="GC992" t="s">
        <v>1086</v>
      </c>
    </row>
    <row r="993" spans="1:204" ht="12.75" customHeight="1" x14ac:dyDescent="0.2">
      <c r="A993" s="2">
        <v>5116</v>
      </c>
      <c r="B993" s="21">
        <f t="shared" si="75"/>
        <v>1.3920000000000001</v>
      </c>
      <c r="C993" s="23">
        <f t="shared" si="76"/>
        <v>1.3920000000000001</v>
      </c>
      <c r="D993" s="15">
        <f t="shared" si="77"/>
        <v>0</v>
      </c>
      <c r="E993" s="15">
        <f t="shared" si="78"/>
        <v>0</v>
      </c>
      <c r="F993" s="15">
        <f t="shared" si="79"/>
        <v>0</v>
      </c>
      <c r="G993" s="17">
        <v>35</v>
      </c>
      <c r="H993" t="s">
        <v>1086</v>
      </c>
      <c r="I993" t="s">
        <v>1086</v>
      </c>
      <c r="J993" s="2">
        <v>2</v>
      </c>
      <c r="K993" s="2">
        <v>5.3</v>
      </c>
      <c r="L993" s="2">
        <v>5.7</v>
      </c>
      <c r="M993" s="2">
        <v>20</v>
      </c>
      <c r="N993" s="2">
        <v>52.6</v>
      </c>
      <c r="O993" s="2">
        <v>13</v>
      </c>
      <c r="P993" s="2">
        <v>34.200000000000003</v>
      </c>
      <c r="S993" s="2">
        <v>1</v>
      </c>
      <c r="T993" s="2">
        <v>2.6</v>
      </c>
      <c r="U993" s="2">
        <v>1</v>
      </c>
      <c r="V993" s="2">
        <v>2.6</v>
      </c>
      <c r="W993" s="2">
        <v>3</v>
      </c>
      <c r="X993" s="2">
        <v>7.9</v>
      </c>
      <c r="Y993" s="2">
        <v>36</v>
      </c>
      <c r="Z993" s="2">
        <v>94.7</v>
      </c>
      <c r="AB993" s="2">
        <v>33</v>
      </c>
      <c r="AD993" t="s">
        <v>1086</v>
      </c>
      <c r="AE993" t="s">
        <v>1086</v>
      </c>
      <c r="AZ993" t="s">
        <v>1086</v>
      </c>
      <c r="BA993" t="s">
        <v>1086</v>
      </c>
      <c r="BU993" s="2">
        <v>35</v>
      </c>
      <c r="BV993" t="s">
        <v>1086</v>
      </c>
      <c r="BW993" t="s">
        <v>1086</v>
      </c>
      <c r="BX993" s="2">
        <v>2</v>
      </c>
      <c r="BY993" s="2">
        <v>5.3</v>
      </c>
      <c r="BZ993" s="2">
        <v>5.7</v>
      </c>
      <c r="CA993" s="2">
        <v>20</v>
      </c>
      <c r="CB993" s="2">
        <v>52.6</v>
      </c>
      <c r="CC993" s="2">
        <v>13</v>
      </c>
      <c r="CD993" s="2">
        <v>34.200000000000003</v>
      </c>
      <c r="CG993" s="2">
        <v>1</v>
      </c>
      <c r="CH993" s="2">
        <v>2.6</v>
      </c>
      <c r="CI993" s="2">
        <v>1</v>
      </c>
      <c r="CJ993" s="2">
        <v>2.6</v>
      </c>
      <c r="CK993" s="2">
        <v>3</v>
      </c>
      <c r="CL993" s="2">
        <v>7.9</v>
      </c>
      <c r="CM993" s="2">
        <v>36</v>
      </c>
      <c r="CN993" s="2">
        <v>94.7</v>
      </c>
      <c r="CP993" s="2">
        <v>33</v>
      </c>
      <c r="CR993" t="s">
        <v>1086</v>
      </c>
      <c r="CS993" t="s">
        <v>1086</v>
      </c>
      <c r="DN993" t="s">
        <v>1086</v>
      </c>
      <c r="DO993" t="s">
        <v>1086</v>
      </c>
      <c r="EJ993" t="s">
        <v>1086</v>
      </c>
      <c r="EK993" t="s">
        <v>1086</v>
      </c>
      <c r="FF993" t="s">
        <v>1086</v>
      </c>
      <c r="FG993" t="s">
        <v>1086</v>
      </c>
      <c r="GA993" s="2">
        <v>4</v>
      </c>
      <c r="GB993" t="s">
        <v>1086</v>
      </c>
      <c r="GC993" t="s">
        <v>1086</v>
      </c>
    </row>
    <row r="994" spans="1:204" ht="12.75" customHeight="1" x14ac:dyDescent="0.2">
      <c r="A994" s="2">
        <v>5118</v>
      </c>
      <c r="B994" s="21">
        <f t="shared" si="75"/>
        <v>0</v>
      </c>
      <c r="C994" s="23">
        <f t="shared" si="76"/>
        <v>0</v>
      </c>
      <c r="D994" s="15">
        <f t="shared" si="77"/>
        <v>0</v>
      </c>
      <c r="E994" s="15">
        <f t="shared" si="78"/>
        <v>0</v>
      </c>
      <c r="F994" s="15">
        <f t="shared" si="79"/>
        <v>0</v>
      </c>
      <c r="G994" s="17">
        <v>5</v>
      </c>
      <c r="H994" t="s">
        <v>1086</v>
      </c>
      <c r="I994" t="s">
        <v>1086</v>
      </c>
      <c r="AD994" t="s">
        <v>1086</v>
      </c>
      <c r="AE994" t="s">
        <v>1086</v>
      </c>
      <c r="AZ994" t="s">
        <v>1086</v>
      </c>
      <c r="BA994" t="s">
        <v>1086</v>
      </c>
      <c r="BU994" s="2">
        <v>5</v>
      </c>
      <c r="BV994" t="s">
        <v>1086</v>
      </c>
      <c r="BW994" t="s">
        <v>1086</v>
      </c>
      <c r="CQ994" s="2">
        <v>4</v>
      </c>
      <c r="CR994" t="s">
        <v>1086</v>
      </c>
      <c r="CS994" t="s">
        <v>1086</v>
      </c>
      <c r="DN994" t="s">
        <v>1086</v>
      </c>
      <c r="DO994" t="s">
        <v>1086</v>
      </c>
      <c r="EJ994" t="s">
        <v>1086</v>
      </c>
      <c r="EK994" t="s">
        <v>1086</v>
      </c>
      <c r="FE994" s="2">
        <v>4</v>
      </c>
      <c r="FF994" t="s">
        <v>1086</v>
      </c>
      <c r="FG994" t="s">
        <v>1086</v>
      </c>
      <c r="GB994" t="s">
        <v>1086</v>
      </c>
      <c r="GC994" t="s">
        <v>1086</v>
      </c>
      <c r="GQ994" s="2">
        <v>1</v>
      </c>
      <c r="GR994" s="2">
        <v>100</v>
      </c>
      <c r="GS994" s="2">
        <v>1</v>
      </c>
      <c r="GT994" s="2">
        <v>100</v>
      </c>
      <c r="GV994" s="2">
        <v>6</v>
      </c>
    </row>
    <row r="995" spans="1:204" ht="12.75" customHeight="1" x14ac:dyDescent="0.2">
      <c r="A995" s="2">
        <v>5128</v>
      </c>
      <c r="B995" s="21">
        <f t="shared" si="75"/>
        <v>2.8480000000000003</v>
      </c>
      <c r="C995" s="23">
        <f t="shared" si="76"/>
        <v>2.8480000000000003</v>
      </c>
      <c r="D995" s="15">
        <f t="shared" si="77"/>
        <v>3.4670000000000001</v>
      </c>
      <c r="E995" s="15">
        <f t="shared" si="78"/>
        <v>3.4670000000000001</v>
      </c>
      <c r="F995" s="15">
        <f t="shared" si="79"/>
        <v>3.2989999999999999</v>
      </c>
      <c r="G995" s="17">
        <v>283</v>
      </c>
      <c r="H995" t="s">
        <v>1086</v>
      </c>
      <c r="I995" t="s">
        <v>1086</v>
      </c>
      <c r="J995" s="2">
        <v>214</v>
      </c>
      <c r="K995" s="2">
        <v>74.8</v>
      </c>
      <c r="L995" s="2">
        <v>75.599999999999994</v>
      </c>
      <c r="M995" s="2">
        <v>28</v>
      </c>
      <c r="N995" s="2">
        <v>9.8000000000000007</v>
      </c>
      <c r="O995" s="2">
        <v>41</v>
      </c>
      <c r="P995" s="2">
        <v>14.3</v>
      </c>
      <c r="Q995" s="2">
        <v>6</v>
      </c>
      <c r="R995" s="2">
        <v>2.1</v>
      </c>
      <c r="S995" s="2">
        <v>127</v>
      </c>
      <c r="T995" s="2">
        <v>44.4</v>
      </c>
      <c r="U995" s="2">
        <v>81</v>
      </c>
      <c r="V995" s="2">
        <v>28.3</v>
      </c>
      <c r="W995" s="2">
        <v>3</v>
      </c>
      <c r="X995" s="2">
        <v>1</v>
      </c>
      <c r="Y995" s="2">
        <v>72</v>
      </c>
      <c r="Z995" s="2">
        <v>25.2</v>
      </c>
      <c r="AA995" s="2">
        <v>4</v>
      </c>
      <c r="AB995" s="2">
        <v>882</v>
      </c>
      <c r="AD995" t="s">
        <v>1086</v>
      </c>
      <c r="AE995" t="s">
        <v>1086</v>
      </c>
      <c r="AZ995" t="s">
        <v>1086</v>
      </c>
      <c r="BA995" t="s">
        <v>1086</v>
      </c>
      <c r="BU995" s="2">
        <v>283</v>
      </c>
      <c r="BV995" t="s">
        <v>1086</v>
      </c>
      <c r="BW995" t="s">
        <v>1086</v>
      </c>
      <c r="BX995" s="2">
        <v>214</v>
      </c>
      <c r="BY995" s="2">
        <v>74.8</v>
      </c>
      <c r="BZ995" s="2">
        <v>75.599999999999994</v>
      </c>
      <c r="CA995" s="2">
        <v>28</v>
      </c>
      <c r="CB995" s="2">
        <v>9.8000000000000007</v>
      </c>
      <c r="CC995" s="2">
        <v>41</v>
      </c>
      <c r="CD995" s="2">
        <v>14.3</v>
      </c>
      <c r="CE995" s="2">
        <v>6</v>
      </c>
      <c r="CF995" s="2">
        <v>2.1</v>
      </c>
      <c r="CG995" s="2">
        <v>127</v>
      </c>
      <c r="CH995" s="2">
        <v>44.4</v>
      </c>
      <c r="CI995" s="2">
        <v>81</v>
      </c>
      <c r="CJ995" s="2">
        <v>28.3</v>
      </c>
      <c r="CK995" s="2">
        <v>3</v>
      </c>
      <c r="CL995" s="2">
        <v>1</v>
      </c>
      <c r="CM995" s="2">
        <v>72</v>
      </c>
      <c r="CN995" s="2">
        <v>25.2</v>
      </c>
      <c r="CO995" s="2">
        <v>4</v>
      </c>
      <c r="CP995" s="2">
        <v>882</v>
      </c>
      <c r="CQ995" s="2">
        <v>351</v>
      </c>
      <c r="CR995" t="s">
        <v>1086</v>
      </c>
      <c r="CS995" t="s">
        <v>1086</v>
      </c>
      <c r="CT995" s="2">
        <v>322</v>
      </c>
      <c r="CU995" s="2">
        <v>91.7</v>
      </c>
      <c r="CV995" s="2">
        <v>91.7</v>
      </c>
      <c r="CW995" s="2">
        <v>6</v>
      </c>
      <c r="CX995" s="2">
        <v>1.7</v>
      </c>
      <c r="CY995" s="2">
        <v>23</v>
      </c>
      <c r="CZ995" s="2">
        <v>6.6</v>
      </c>
      <c r="DA995" s="2">
        <v>1</v>
      </c>
      <c r="DB995" s="2">
        <v>0.3</v>
      </c>
      <c r="DC995" s="2">
        <v>120</v>
      </c>
      <c r="DD995" s="2">
        <v>34.200000000000003</v>
      </c>
      <c r="DE995" s="2">
        <v>201</v>
      </c>
      <c r="DF995" s="2">
        <v>57.3</v>
      </c>
      <c r="DI995" s="2">
        <v>29</v>
      </c>
      <c r="DJ995" s="2">
        <v>8.3000000000000007</v>
      </c>
      <c r="DL995" s="2">
        <v>478</v>
      </c>
      <c r="DN995" t="s">
        <v>1086</v>
      </c>
      <c r="DO995" t="s">
        <v>1086</v>
      </c>
      <c r="EJ995" t="s">
        <v>1086</v>
      </c>
      <c r="EK995" t="s">
        <v>1086</v>
      </c>
      <c r="FE995" s="2">
        <v>351</v>
      </c>
      <c r="FF995" t="s">
        <v>1086</v>
      </c>
      <c r="FG995" t="s">
        <v>1086</v>
      </c>
      <c r="FH995" s="2">
        <v>322</v>
      </c>
      <c r="FI995" s="2">
        <v>91.7</v>
      </c>
      <c r="FJ995" s="2">
        <v>91.7</v>
      </c>
      <c r="FK995" s="2">
        <v>6</v>
      </c>
      <c r="FL995" s="2">
        <v>1.7</v>
      </c>
      <c r="FM995" s="2">
        <v>23</v>
      </c>
      <c r="FN995" s="2">
        <v>6.6</v>
      </c>
      <c r="FO995" s="2">
        <v>1</v>
      </c>
      <c r="FP995" s="2">
        <v>0.3</v>
      </c>
      <c r="FQ995" s="2">
        <v>120</v>
      </c>
      <c r="FR995" s="2">
        <v>34.200000000000003</v>
      </c>
      <c r="FS995" s="2">
        <v>201</v>
      </c>
      <c r="FT995" s="2">
        <v>57.3</v>
      </c>
      <c r="FW995" s="2">
        <v>29</v>
      </c>
      <c r="FX995" s="2">
        <v>8.3000000000000007</v>
      </c>
      <c r="FZ995" s="2">
        <v>478</v>
      </c>
      <c r="GA995" s="2">
        <v>444</v>
      </c>
      <c r="GB995" t="s">
        <v>1086</v>
      </c>
      <c r="GC995" t="s">
        <v>1086</v>
      </c>
      <c r="GD995" s="2">
        <v>401</v>
      </c>
      <c r="GE995" s="2">
        <v>89.5</v>
      </c>
      <c r="GF995" s="2">
        <v>90.3</v>
      </c>
      <c r="GG995" s="2">
        <v>6</v>
      </c>
      <c r="GH995" s="2">
        <v>1.3</v>
      </c>
      <c r="GI995" s="2">
        <v>37</v>
      </c>
      <c r="GJ995" s="2">
        <v>8.3000000000000007</v>
      </c>
      <c r="GK995" s="2">
        <v>13</v>
      </c>
      <c r="GL995" s="2">
        <v>2.9</v>
      </c>
      <c r="GM995" s="2">
        <v>154</v>
      </c>
      <c r="GN995" s="2">
        <v>34.4</v>
      </c>
      <c r="GO995" s="2">
        <v>234</v>
      </c>
      <c r="GP995" s="2">
        <v>52.2</v>
      </c>
      <c r="GQ995" s="2">
        <v>4</v>
      </c>
      <c r="GR995" s="2">
        <v>0.9</v>
      </c>
      <c r="GS995" s="2">
        <v>47</v>
      </c>
      <c r="GT995" s="2">
        <v>10.5</v>
      </c>
      <c r="GU995" s="2">
        <v>6</v>
      </c>
      <c r="GV995" s="2">
        <v>346</v>
      </c>
    </row>
    <row r="996" spans="1:204" ht="12.75" customHeight="1" x14ac:dyDescent="0.2">
      <c r="A996" s="2">
        <v>5131</v>
      </c>
      <c r="B996" s="21">
        <f t="shared" si="75"/>
        <v>3.52</v>
      </c>
      <c r="C996" s="23">
        <f t="shared" si="76"/>
        <v>3.52</v>
      </c>
      <c r="D996" s="15">
        <f t="shared" si="77"/>
        <v>0</v>
      </c>
      <c r="E996" s="15">
        <f t="shared" si="78"/>
        <v>0</v>
      </c>
      <c r="F996" s="15">
        <f t="shared" si="79"/>
        <v>0</v>
      </c>
      <c r="G996" s="17">
        <v>52</v>
      </c>
      <c r="H996" t="s">
        <v>1086</v>
      </c>
      <c r="I996" t="s">
        <v>1086</v>
      </c>
      <c r="J996" s="2">
        <v>50</v>
      </c>
      <c r="K996" s="2">
        <v>96.2</v>
      </c>
      <c r="L996" s="2">
        <v>96.2</v>
      </c>
      <c r="O996" s="2">
        <v>2</v>
      </c>
      <c r="P996" s="2">
        <v>3.8</v>
      </c>
      <c r="S996" s="2">
        <v>21</v>
      </c>
      <c r="T996" s="2">
        <v>40.4</v>
      </c>
      <c r="U996" s="2">
        <v>29</v>
      </c>
      <c r="V996" s="2">
        <v>55.8</v>
      </c>
      <c r="Y996" s="2">
        <v>2</v>
      </c>
      <c r="Z996" s="2">
        <v>3.8</v>
      </c>
      <c r="AD996" t="s">
        <v>1086</v>
      </c>
      <c r="AE996" t="s">
        <v>1086</v>
      </c>
      <c r="AZ996" t="s">
        <v>1086</v>
      </c>
      <c r="BA996" t="s">
        <v>1086</v>
      </c>
      <c r="BU996" s="2">
        <v>52</v>
      </c>
      <c r="BV996" t="s">
        <v>1086</v>
      </c>
      <c r="BW996" t="s">
        <v>1086</v>
      </c>
      <c r="BX996" s="2">
        <v>50</v>
      </c>
      <c r="BY996" s="2">
        <v>96.2</v>
      </c>
      <c r="BZ996" s="2">
        <v>96.2</v>
      </c>
      <c r="CC996" s="2">
        <v>2</v>
      </c>
      <c r="CD996" s="2">
        <v>3.8</v>
      </c>
      <c r="CG996" s="2">
        <v>21</v>
      </c>
      <c r="CH996" s="2">
        <v>40.4</v>
      </c>
      <c r="CI996" s="2">
        <v>29</v>
      </c>
      <c r="CJ996" s="2">
        <v>55.8</v>
      </c>
      <c r="CM996" s="2">
        <v>2</v>
      </c>
      <c r="CN996" s="2">
        <v>3.8</v>
      </c>
      <c r="CR996" t="s">
        <v>1086</v>
      </c>
      <c r="CS996" t="s">
        <v>1086</v>
      </c>
      <c r="DN996" t="s">
        <v>1086</v>
      </c>
      <c r="DO996" t="s">
        <v>1086</v>
      </c>
      <c r="EJ996" t="s">
        <v>1086</v>
      </c>
      <c r="EK996" t="s">
        <v>1086</v>
      </c>
      <c r="FF996" t="s">
        <v>1086</v>
      </c>
      <c r="FG996" t="s">
        <v>1086</v>
      </c>
      <c r="GB996" t="s">
        <v>1086</v>
      </c>
      <c r="GC996" t="s">
        <v>1086</v>
      </c>
    </row>
    <row r="997" spans="1:204" ht="12.75" customHeight="1" x14ac:dyDescent="0.2">
      <c r="A997" s="2">
        <v>5133</v>
      </c>
      <c r="B997" s="21">
        <f t="shared" si="75"/>
        <v>3.65</v>
      </c>
      <c r="C997" s="23">
        <f t="shared" si="76"/>
        <v>3.65</v>
      </c>
      <c r="D997" s="15">
        <f t="shared" si="77"/>
        <v>0</v>
      </c>
      <c r="E997" s="15">
        <f t="shared" si="78"/>
        <v>0</v>
      </c>
      <c r="F997" s="15">
        <f t="shared" si="79"/>
        <v>0</v>
      </c>
      <c r="G997" s="17">
        <v>60</v>
      </c>
      <c r="H997" t="s">
        <v>1086</v>
      </c>
      <c r="I997" t="s">
        <v>1086</v>
      </c>
      <c r="J997" s="2">
        <v>60</v>
      </c>
      <c r="K997" s="2">
        <v>100</v>
      </c>
      <c r="L997" s="2">
        <v>100</v>
      </c>
      <c r="S997" s="2">
        <v>21</v>
      </c>
      <c r="T997" s="2">
        <v>35</v>
      </c>
      <c r="U997" s="2">
        <v>39</v>
      </c>
      <c r="V997" s="2">
        <v>65</v>
      </c>
      <c r="AB997" s="2">
        <v>8</v>
      </c>
      <c r="AD997" t="s">
        <v>1086</v>
      </c>
      <c r="AE997" t="s">
        <v>1086</v>
      </c>
      <c r="AZ997" t="s">
        <v>1086</v>
      </c>
      <c r="BA997" t="s">
        <v>1086</v>
      </c>
      <c r="BU997" s="2">
        <v>60</v>
      </c>
      <c r="BV997" t="s">
        <v>1086</v>
      </c>
      <c r="BW997" t="s">
        <v>1086</v>
      </c>
      <c r="BX997" s="2">
        <v>60</v>
      </c>
      <c r="BY997" s="2">
        <v>100</v>
      </c>
      <c r="BZ997" s="2">
        <v>100</v>
      </c>
      <c r="CG997" s="2">
        <v>21</v>
      </c>
      <c r="CH997" s="2">
        <v>35</v>
      </c>
      <c r="CI997" s="2">
        <v>39</v>
      </c>
      <c r="CJ997" s="2">
        <v>65</v>
      </c>
      <c r="CP997" s="2">
        <v>8</v>
      </c>
      <c r="CR997" t="s">
        <v>1086</v>
      </c>
      <c r="CS997" t="s">
        <v>1086</v>
      </c>
      <c r="DN997" t="s">
        <v>1086</v>
      </c>
      <c r="DO997" t="s">
        <v>1086</v>
      </c>
      <c r="EJ997" t="s">
        <v>1086</v>
      </c>
      <c r="EK997" t="s">
        <v>1086</v>
      </c>
      <c r="FF997" t="s">
        <v>1086</v>
      </c>
      <c r="FG997" t="s">
        <v>1086</v>
      </c>
      <c r="GB997" t="s">
        <v>1086</v>
      </c>
      <c r="GC997" t="s">
        <v>1086</v>
      </c>
    </row>
    <row r="998" spans="1:204" ht="12.75" customHeight="1" x14ac:dyDescent="0.2">
      <c r="A998" s="2">
        <v>5135</v>
      </c>
      <c r="B998" s="21">
        <f t="shared" si="75"/>
        <v>3.7330000000000001</v>
      </c>
      <c r="C998" s="23">
        <f t="shared" si="76"/>
        <v>3.7330000000000001</v>
      </c>
      <c r="D998" s="15">
        <f t="shared" si="77"/>
        <v>3.952</v>
      </c>
      <c r="E998" s="15">
        <f t="shared" si="78"/>
        <v>3.952</v>
      </c>
      <c r="F998" s="15">
        <f t="shared" si="79"/>
        <v>0</v>
      </c>
      <c r="G998" s="17">
        <v>146</v>
      </c>
      <c r="H998" t="s">
        <v>1086</v>
      </c>
      <c r="I998" t="s">
        <v>1086</v>
      </c>
      <c r="J998" s="2">
        <v>140</v>
      </c>
      <c r="K998" s="2">
        <v>95.9</v>
      </c>
      <c r="L998" s="2">
        <v>95.9</v>
      </c>
      <c r="M998" s="2">
        <v>2</v>
      </c>
      <c r="N998" s="2">
        <v>1.4</v>
      </c>
      <c r="O998" s="2">
        <v>4</v>
      </c>
      <c r="P998" s="2">
        <v>2.7</v>
      </c>
      <c r="S998" s="2">
        <v>25</v>
      </c>
      <c r="T998" s="2">
        <v>17.100000000000001</v>
      </c>
      <c r="U998" s="2">
        <v>115</v>
      </c>
      <c r="V998" s="2">
        <v>78.8</v>
      </c>
      <c r="Y998" s="2">
        <v>6</v>
      </c>
      <c r="Z998" s="2">
        <v>4.0999999999999996</v>
      </c>
      <c r="AB998" s="2">
        <v>1</v>
      </c>
      <c r="AD998" t="s">
        <v>1086</v>
      </c>
      <c r="AE998" t="s">
        <v>1086</v>
      </c>
      <c r="AZ998" t="s">
        <v>1086</v>
      </c>
      <c r="BA998" t="s">
        <v>1086</v>
      </c>
      <c r="BU998" s="2">
        <v>146</v>
      </c>
      <c r="BV998" t="s">
        <v>1086</v>
      </c>
      <c r="BW998" t="s">
        <v>1086</v>
      </c>
      <c r="BX998" s="2">
        <v>140</v>
      </c>
      <c r="BY998" s="2">
        <v>95.9</v>
      </c>
      <c r="BZ998" s="2">
        <v>95.9</v>
      </c>
      <c r="CA998" s="2">
        <v>2</v>
      </c>
      <c r="CB998" s="2">
        <v>1.4</v>
      </c>
      <c r="CC998" s="2">
        <v>4</v>
      </c>
      <c r="CD998" s="2">
        <v>2.7</v>
      </c>
      <c r="CG998" s="2">
        <v>25</v>
      </c>
      <c r="CH998" s="2">
        <v>17.100000000000001</v>
      </c>
      <c r="CI998" s="2">
        <v>115</v>
      </c>
      <c r="CJ998" s="2">
        <v>78.8</v>
      </c>
      <c r="CM998" s="2">
        <v>6</v>
      </c>
      <c r="CN998" s="2">
        <v>4.0999999999999996</v>
      </c>
      <c r="CP998" s="2">
        <v>1</v>
      </c>
      <c r="CQ998" s="2">
        <v>21</v>
      </c>
      <c r="CR998" t="s">
        <v>1086</v>
      </c>
      <c r="CS998" t="s">
        <v>1086</v>
      </c>
      <c r="CT998" s="2">
        <v>21</v>
      </c>
      <c r="CU998" s="2">
        <v>100</v>
      </c>
      <c r="CV998" s="2">
        <v>100</v>
      </c>
      <c r="DC998" s="2">
        <v>1</v>
      </c>
      <c r="DD998" s="2">
        <v>4.8</v>
      </c>
      <c r="DE998" s="2">
        <v>20</v>
      </c>
      <c r="DF998" s="2">
        <v>95.2</v>
      </c>
      <c r="DL998" s="2">
        <v>1</v>
      </c>
      <c r="DN998" t="s">
        <v>1086</v>
      </c>
      <c r="DO998" t="s">
        <v>1086</v>
      </c>
      <c r="EJ998" t="s">
        <v>1086</v>
      </c>
      <c r="EK998" t="s">
        <v>1086</v>
      </c>
      <c r="FE998" s="2">
        <v>21</v>
      </c>
      <c r="FF998" t="s">
        <v>1086</v>
      </c>
      <c r="FG998" t="s">
        <v>1086</v>
      </c>
      <c r="FH998" s="2">
        <v>21</v>
      </c>
      <c r="FI998" s="2">
        <v>100</v>
      </c>
      <c r="FJ998" s="2">
        <v>100</v>
      </c>
      <c r="FQ998" s="2">
        <v>1</v>
      </c>
      <c r="FR998" s="2">
        <v>4.8</v>
      </c>
      <c r="FS998" s="2">
        <v>20</v>
      </c>
      <c r="FT998" s="2">
        <v>95.2</v>
      </c>
      <c r="FZ998" s="2">
        <v>1</v>
      </c>
      <c r="GB998" t="s">
        <v>1086</v>
      </c>
      <c r="GC998" t="s">
        <v>1086</v>
      </c>
    </row>
    <row r="999" spans="1:204" ht="12.75" customHeight="1" x14ac:dyDescent="0.2">
      <c r="A999" s="2">
        <v>5138</v>
      </c>
      <c r="B999" s="21">
        <f t="shared" si="75"/>
        <v>2.3340000000000005</v>
      </c>
      <c r="C999" s="23">
        <f t="shared" si="76"/>
        <v>2.3340000000000005</v>
      </c>
      <c r="D999" s="15">
        <f t="shared" si="77"/>
        <v>2.9429999999999996</v>
      </c>
      <c r="E999" s="15">
        <f t="shared" si="78"/>
        <v>2.9429999999999996</v>
      </c>
      <c r="F999" s="15">
        <f t="shared" si="79"/>
        <v>2.9479999999999995</v>
      </c>
      <c r="G999" s="17">
        <v>60</v>
      </c>
      <c r="H999" t="s">
        <v>1086</v>
      </c>
      <c r="I999" t="s">
        <v>1086</v>
      </c>
      <c r="J999" s="2">
        <v>27</v>
      </c>
      <c r="K999" s="2">
        <v>45</v>
      </c>
      <c r="L999" s="2">
        <v>45</v>
      </c>
      <c r="M999" s="2">
        <v>17</v>
      </c>
      <c r="N999" s="2">
        <v>28.3</v>
      </c>
      <c r="O999" s="2">
        <v>16</v>
      </c>
      <c r="P999" s="2">
        <v>26.7</v>
      </c>
      <c r="S999" s="2">
        <v>17</v>
      </c>
      <c r="T999" s="2">
        <v>28.3</v>
      </c>
      <c r="U999" s="2">
        <v>10</v>
      </c>
      <c r="V999" s="2">
        <v>16.7</v>
      </c>
      <c r="Y999" s="2">
        <v>33</v>
      </c>
      <c r="Z999" s="2">
        <v>55</v>
      </c>
      <c r="AB999" s="2">
        <v>68</v>
      </c>
      <c r="AD999" t="s">
        <v>1086</v>
      </c>
      <c r="AE999" t="s">
        <v>1086</v>
      </c>
      <c r="AZ999" t="s">
        <v>1086</v>
      </c>
      <c r="BA999" t="s">
        <v>1086</v>
      </c>
      <c r="BU999" s="2">
        <v>60</v>
      </c>
      <c r="BV999" t="s">
        <v>1086</v>
      </c>
      <c r="BW999" t="s">
        <v>1086</v>
      </c>
      <c r="BX999" s="2">
        <v>27</v>
      </c>
      <c r="BY999" s="2">
        <v>45</v>
      </c>
      <c r="BZ999" s="2">
        <v>45</v>
      </c>
      <c r="CA999" s="2">
        <v>17</v>
      </c>
      <c r="CB999" s="2">
        <v>28.3</v>
      </c>
      <c r="CC999" s="2">
        <v>16</v>
      </c>
      <c r="CD999" s="2">
        <v>26.7</v>
      </c>
      <c r="CG999" s="2">
        <v>17</v>
      </c>
      <c r="CH999" s="2">
        <v>28.3</v>
      </c>
      <c r="CI999" s="2">
        <v>10</v>
      </c>
      <c r="CJ999" s="2">
        <v>16.7</v>
      </c>
      <c r="CM999" s="2">
        <v>33</v>
      </c>
      <c r="CN999" s="2">
        <v>55</v>
      </c>
      <c r="CP999" s="2">
        <v>68</v>
      </c>
      <c r="CQ999" s="2">
        <v>37</v>
      </c>
      <c r="CR999" t="s">
        <v>1086</v>
      </c>
      <c r="CS999" t="s">
        <v>1086</v>
      </c>
      <c r="CT999" s="2">
        <v>25</v>
      </c>
      <c r="CU999" s="2">
        <v>67.599999999999994</v>
      </c>
      <c r="CV999" s="2">
        <v>67.599999999999994</v>
      </c>
      <c r="CW999" s="2">
        <v>4</v>
      </c>
      <c r="CX999" s="2">
        <v>10.8</v>
      </c>
      <c r="CY999" s="2">
        <v>8</v>
      </c>
      <c r="CZ999" s="2">
        <v>21.6</v>
      </c>
      <c r="DC999" s="2">
        <v>11</v>
      </c>
      <c r="DD999" s="2">
        <v>29.7</v>
      </c>
      <c r="DE999" s="2">
        <v>14</v>
      </c>
      <c r="DF999" s="2">
        <v>37.799999999999997</v>
      </c>
      <c r="DI999" s="2">
        <v>12</v>
      </c>
      <c r="DJ999" s="2">
        <v>32.4</v>
      </c>
      <c r="DL999" s="2">
        <v>34</v>
      </c>
      <c r="DN999" t="s">
        <v>1086</v>
      </c>
      <c r="DO999" t="s">
        <v>1086</v>
      </c>
      <c r="EJ999" t="s">
        <v>1086</v>
      </c>
      <c r="EK999" t="s">
        <v>1086</v>
      </c>
      <c r="FE999" s="2">
        <v>37</v>
      </c>
      <c r="FF999" t="s">
        <v>1086</v>
      </c>
      <c r="FG999" t="s">
        <v>1086</v>
      </c>
      <c r="FH999" s="2">
        <v>25</v>
      </c>
      <c r="FI999" s="2">
        <v>67.599999999999994</v>
      </c>
      <c r="FJ999" s="2">
        <v>67.599999999999994</v>
      </c>
      <c r="FK999" s="2">
        <v>4</v>
      </c>
      <c r="FL999" s="2">
        <v>10.8</v>
      </c>
      <c r="FM999" s="2">
        <v>8</v>
      </c>
      <c r="FN999" s="2">
        <v>21.6</v>
      </c>
      <c r="FQ999" s="2">
        <v>11</v>
      </c>
      <c r="FR999" s="2">
        <v>29.7</v>
      </c>
      <c r="FS999" s="2">
        <v>14</v>
      </c>
      <c r="FT999" s="2">
        <v>37.799999999999997</v>
      </c>
      <c r="FW999" s="2">
        <v>12</v>
      </c>
      <c r="FX999" s="2">
        <v>32.4</v>
      </c>
      <c r="FZ999" s="2">
        <v>34</v>
      </c>
      <c r="GA999" s="2">
        <v>60</v>
      </c>
      <c r="GB999" t="s">
        <v>1086</v>
      </c>
      <c r="GC999" t="s">
        <v>1086</v>
      </c>
      <c r="GD999" s="2">
        <v>41</v>
      </c>
      <c r="GE999" s="2">
        <v>68.3</v>
      </c>
      <c r="GF999" s="2">
        <v>68.3</v>
      </c>
      <c r="GG999" s="2">
        <v>2</v>
      </c>
      <c r="GH999" s="2">
        <v>3.3</v>
      </c>
      <c r="GI999" s="2">
        <v>17</v>
      </c>
      <c r="GJ999" s="2">
        <v>28.3</v>
      </c>
      <c r="GM999" s="2">
        <v>23</v>
      </c>
      <c r="GN999" s="2">
        <v>38.299999999999997</v>
      </c>
      <c r="GO999" s="2">
        <v>18</v>
      </c>
      <c r="GP999" s="2">
        <v>30</v>
      </c>
      <c r="GS999" s="2">
        <v>19</v>
      </c>
      <c r="GT999" s="2">
        <v>31.7</v>
      </c>
      <c r="GV999" s="2">
        <v>5</v>
      </c>
    </row>
    <row r="1000" spans="1:204" ht="12.75" customHeight="1" x14ac:dyDescent="0.2">
      <c r="A1000" s="2">
        <v>5142</v>
      </c>
      <c r="B1000" s="21">
        <f t="shared" si="75"/>
        <v>3.02</v>
      </c>
      <c r="C1000" s="23">
        <f t="shared" si="76"/>
        <v>3.02</v>
      </c>
      <c r="D1000" s="15">
        <f t="shared" si="77"/>
        <v>3.7239999999999998</v>
      </c>
      <c r="E1000" s="15">
        <f t="shared" si="78"/>
        <v>3.7239999999999998</v>
      </c>
      <c r="F1000" s="15">
        <f t="shared" si="79"/>
        <v>0</v>
      </c>
      <c r="G1000" s="17">
        <v>251</v>
      </c>
      <c r="H1000" t="s">
        <v>1086</v>
      </c>
      <c r="I1000" t="s">
        <v>1086</v>
      </c>
      <c r="J1000" s="2">
        <v>190</v>
      </c>
      <c r="K1000" s="2">
        <v>75.7</v>
      </c>
      <c r="L1000" s="2">
        <v>75.7</v>
      </c>
      <c r="M1000" s="2">
        <v>9</v>
      </c>
      <c r="N1000" s="2">
        <v>3.6</v>
      </c>
      <c r="O1000" s="2">
        <v>52</v>
      </c>
      <c r="P1000" s="2">
        <v>20.7</v>
      </c>
      <c r="S1000" s="2">
        <v>115</v>
      </c>
      <c r="T1000" s="2">
        <v>45.8</v>
      </c>
      <c r="U1000" s="2">
        <v>75</v>
      </c>
      <c r="V1000" s="2">
        <v>29.9</v>
      </c>
      <c r="Y1000" s="2">
        <v>61</v>
      </c>
      <c r="Z1000" s="2">
        <v>24.3</v>
      </c>
      <c r="AB1000" s="2">
        <v>134</v>
      </c>
      <c r="AD1000" t="s">
        <v>1086</v>
      </c>
      <c r="AE1000" t="s">
        <v>1086</v>
      </c>
      <c r="AZ1000" t="s">
        <v>1086</v>
      </c>
      <c r="BA1000" t="s">
        <v>1086</v>
      </c>
      <c r="BU1000" s="2">
        <v>251</v>
      </c>
      <c r="BV1000" t="s">
        <v>1086</v>
      </c>
      <c r="BW1000" t="s">
        <v>1086</v>
      </c>
      <c r="BX1000" s="2">
        <v>190</v>
      </c>
      <c r="BY1000" s="2">
        <v>75.7</v>
      </c>
      <c r="BZ1000" s="2">
        <v>75.7</v>
      </c>
      <c r="CA1000" s="2">
        <v>9</v>
      </c>
      <c r="CB1000" s="2">
        <v>3.6</v>
      </c>
      <c r="CC1000" s="2">
        <v>52</v>
      </c>
      <c r="CD1000" s="2">
        <v>20.7</v>
      </c>
      <c r="CG1000" s="2">
        <v>115</v>
      </c>
      <c r="CH1000" s="2">
        <v>45.8</v>
      </c>
      <c r="CI1000" s="2">
        <v>75</v>
      </c>
      <c r="CJ1000" s="2">
        <v>29.9</v>
      </c>
      <c r="CM1000" s="2">
        <v>61</v>
      </c>
      <c r="CN1000" s="2">
        <v>24.3</v>
      </c>
      <c r="CP1000" s="2">
        <v>134</v>
      </c>
      <c r="CQ1000" s="2">
        <v>123</v>
      </c>
      <c r="CR1000" t="s">
        <v>1086</v>
      </c>
      <c r="CS1000" t="s">
        <v>1086</v>
      </c>
      <c r="CT1000" s="2">
        <v>120</v>
      </c>
      <c r="CU1000" s="2">
        <v>97.6</v>
      </c>
      <c r="CV1000" s="2">
        <v>97.6</v>
      </c>
      <c r="CW1000" s="2">
        <v>1</v>
      </c>
      <c r="CX1000" s="2">
        <v>0.8</v>
      </c>
      <c r="CY1000" s="2">
        <v>2</v>
      </c>
      <c r="CZ1000" s="2">
        <v>1.6</v>
      </c>
      <c r="DC1000" s="2">
        <v>27</v>
      </c>
      <c r="DD1000" s="2">
        <v>22</v>
      </c>
      <c r="DE1000" s="2">
        <v>93</v>
      </c>
      <c r="DF1000" s="2">
        <v>75.599999999999994</v>
      </c>
      <c r="DI1000" s="2">
        <v>3</v>
      </c>
      <c r="DJ1000" s="2">
        <v>2.4</v>
      </c>
      <c r="DL1000" s="2">
        <v>1</v>
      </c>
      <c r="DN1000" t="s">
        <v>1086</v>
      </c>
      <c r="DO1000" t="s">
        <v>1086</v>
      </c>
      <c r="EJ1000" t="s">
        <v>1086</v>
      </c>
      <c r="EK1000" t="s">
        <v>1086</v>
      </c>
      <c r="FE1000" s="2">
        <v>123</v>
      </c>
      <c r="FF1000" t="s">
        <v>1086</v>
      </c>
      <c r="FG1000" t="s">
        <v>1086</v>
      </c>
      <c r="FH1000" s="2">
        <v>120</v>
      </c>
      <c r="FI1000" s="2">
        <v>97.6</v>
      </c>
      <c r="FJ1000" s="2">
        <v>97.6</v>
      </c>
      <c r="FK1000" s="2">
        <v>1</v>
      </c>
      <c r="FL1000" s="2">
        <v>0.8</v>
      </c>
      <c r="FM1000" s="2">
        <v>2</v>
      </c>
      <c r="FN1000" s="2">
        <v>1.6</v>
      </c>
      <c r="FQ1000" s="2">
        <v>27</v>
      </c>
      <c r="FR1000" s="2">
        <v>22</v>
      </c>
      <c r="FS1000" s="2">
        <v>93</v>
      </c>
      <c r="FT1000" s="2">
        <v>75.599999999999994</v>
      </c>
      <c r="FW1000" s="2">
        <v>3</v>
      </c>
      <c r="FX1000" s="2">
        <v>2.4</v>
      </c>
      <c r="FZ1000" s="2">
        <v>1</v>
      </c>
      <c r="GB1000" t="s">
        <v>1086</v>
      </c>
      <c r="GC1000" t="s">
        <v>1086</v>
      </c>
    </row>
    <row r="1001" spans="1:204" ht="12.75" customHeight="1" x14ac:dyDescent="0.2">
      <c r="A1001" s="2">
        <v>5144</v>
      </c>
      <c r="B1001" s="21">
        <f t="shared" si="75"/>
        <v>2.7639999999999998</v>
      </c>
      <c r="C1001" s="23">
        <f t="shared" si="76"/>
        <v>2.7639999999999998</v>
      </c>
      <c r="D1001" s="15">
        <f t="shared" si="77"/>
        <v>0</v>
      </c>
      <c r="E1001" s="15">
        <f t="shared" si="78"/>
        <v>0</v>
      </c>
      <c r="F1001" s="15">
        <f t="shared" si="79"/>
        <v>0</v>
      </c>
      <c r="G1001" s="17">
        <v>17</v>
      </c>
      <c r="H1001" t="s">
        <v>1086</v>
      </c>
      <c r="I1001" t="s">
        <v>1086</v>
      </c>
      <c r="J1001" s="2">
        <v>11</v>
      </c>
      <c r="K1001" s="2">
        <v>64.7</v>
      </c>
      <c r="L1001" s="2">
        <v>64.7</v>
      </c>
      <c r="M1001" s="2">
        <v>1</v>
      </c>
      <c r="N1001" s="2">
        <v>5.9</v>
      </c>
      <c r="O1001" s="2">
        <v>5</v>
      </c>
      <c r="P1001" s="2">
        <v>29.4</v>
      </c>
      <c r="S1001" s="2">
        <v>8</v>
      </c>
      <c r="T1001" s="2">
        <v>47.1</v>
      </c>
      <c r="U1001" s="2">
        <v>3</v>
      </c>
      <c r="V1001" s="2">
        <v>17.600000000000001</v>
      </c>
      <c r="Y1001" s="2">
        <v>6</v>
      </c>
      <c r="Z1001" s="2">
        <v>35.299999999999997</v>
      </c>
      <c r="AD1001" t="s">
        <v>1086</v>
      </c>
      <c r="AE1001" t="s">
        <v>1086</v>
      </c>
      <c r="AZ1001" t="s">
        <v>1086</v>
      </c>
      <c r="BA1001" t="s">
        <v>1086</v>
      </c>
      <c r="BU1001" s="2">
        <v>17</v>
      </c>
      <c r="BV1001" t="s">
        <v>1086</v>
      </c>
      <c r="BW1001" t="s">
        <v>1086</v>
      </c>
      <c r="BX1001" s="2">
        <v>11</v>
      </c>
      <c r="BY1001" s="2">
        <v>64.7</v>
      </c>
      <c r="BZ1001" s="2">
        <v>64.7</v>
      </c>
      <c r="CA1001" s="2">
        <v>1</v>
      </c>
      <c r="CB1001" s="2">
        <v>5.9</v>
      </c>
      <c r="CC1001" s="2">
        <v>5</v>
      </c>
      <c r="CD1001" s="2">
        <v>29.4</v>
      </c>
      <c r="CG1001" s="2">
        <v>8</v>
      </c>
      <c r="CH1001" s="2">
        <v>47.1</v>
      </c>
      <c r="CI1001" s="2">
        <v>3</v>
      </c>
      <c r="CJ1001" s="2">
        <v>17.600000000000001</v>
      </c>
      <c r="CM1001" s="2">
        <v>6</v>
      </c>
      <c r="CN1001" s="2">
        <v>35.299999999999997</v>
      </c>
      <c r="CQ1001" s="2">
        <v>7</v>
      </c>
      <c r="CR1001" t="s">
        <v>1086</v>
      </c>
      <c r="CS1001" t="s">
        <v>1086</v>
      </c>
      <c r="DN1001" t="s">
        <v>1086</v>
      </c>
      <c r="DO1001" t="s">
        <v>1086</v>
      </c>
      <c r="EJ1001" t="s">
        <v>1086</v>
      </c>
      <c r="EK1001" t="s">
        <v>1086</v>
      </c>
      <c r="FE1001" s="2">
        <v>7</v>
      </c>
      <c r="FF1001" t="s">
        <v>1086</v>
      </c>
      <c r="FG1001" t="s">
        <v>1086</v>
      </c>
      <c r="GB1001" t="s">
        <v>1086</v>
      </c>
      <c r="GC1001" t="s">
        <v>1086</v>
      </c>
    </row>
    <row r="1002" spans="1:204" ht="12.75" customHeight="1" x14ac:dyDescent="0.2">
      <c r="A1002" s="2">
        <v>5146</v>
      </c>
      <c r="B1002" s="21">
        <f t="shared" si="75"/>
        <v>0</v>
      </c>
      <c r="C1002" s="23">
        <f t="shared" si="76"/>
        <v>0</v>
      </c>
      <c r="D1002" s="15">
        <f t="shared" si="77"/>
        <v>0</v>
      </c>
      <c r="E1002" s="15">
        <f t="shared" si="78"/>
        <v>0</v>
      </c>
      <c r="F1002" s="15">
        <f t="shared" si="79"/>
        <v>0</v>
      </c>
      <c r="G1002" s="17">
        <v>7</v>
      </c>
      <c r="H1002" t="s">
        <v>1086</v>
      </c>
      <c r="I1002" t="s">
        <v>1086</v>
      </c>
      <c r="AC1002" s="2">
        <v>1</v>
      </c>
      <c r="AD1002" t="s">
        <v>1086</v>
      </c>
      <c r="AE1002" t="s">
        <v>1086</v>
      </c>
      <c r="AZ1002" t="s">
        <v>1086</v>
      </c>
      <c r="BA1002" t="s">
        <v>1086</v>
      </c>
      <c r="BU1002" s="2">
        <v>8</v>
      </c>
      <c r="BV1002" t="s">
        <v>1086</v>
      </c>
      <c r="BW1002" t="s">
        <v>1086</v>
      </c>
      <c r="CQ1002" s="2">
        <v>5</v>
      </c>
      <c r="CR1002" t="s">
        <v>1086</v>
      </c>
      <c r="CS1002" t="s">
        <v>1086</v>
      </c>
      <c r="DN1002" t="s">
        <v>1086</v>
      </c>
      <c r="DO1002" t="s">
        <v>1086</v>
      </c>
      <c r="EJ1002" t="s">
        <v>1086</v>
      </c>
      <c r="EK1002" t="s">
        <v>1086</v>
      </c>
      <c r="FE1002" s="2">
        <v>5</v>
      </c>
      <c r="FF1002" t="s">
        <v>1086</v>
      </c>
      <c r="FG1002" t="s">
        <v>1086</v>
      </c>
      <c r="GA1002" s="2">
        <v>4</v>
      </c>
      <c r="GB1002" t="s">
        <v>1086</v>
      </c>
      <c r="GC1002" t="s">
        <v>1086</v>
      </c>
    </row>
    <row r="1003" spans="1:204" ht="12.75" customHeight="1" x14ac:dyDescent="0.2">
      <c r="A1003" s="2">
        <v>5149</v>
      </c>
      <c r="B1003" s="21">
        <f t="shared" si="75"/>
        <v>1.88</v>
      </c>
      <c r="C1003" s="23">
        <f t="shared" si="76"/>
        <v>1.88</v>
      </c>
      <c r="D1003" s="15">
        <f t="shared" si="77"/>
        <v>2.2999999999999998</v>
      </c>
      <c r="E1003" s="15">
        <f t="shared" si="78"/>
        <v>2.2999999999999998</v>
      </c>
      <c r="F1003" s="15">
        <f t="shared" si="79"/>
        <v>2.1</v>
      </c>
      <c r="G1003" s="17">
        <v>48</v>
      </c>
      <c r="H1003" t="s">
        <v>1086</v>
      </c>
      <c r="I1003" t="s">
        <v>1086</v>
      </c>
      <c r="J1003" s="2">
        <v>13</v>
      </c>
      <c r="K1003" s="2">
        <v>26</v>
      </c>
      <c r="L1003" s="2">
        <v>27.1</v>
      </c>
      <c r="M1003" s="2">
        <v>17</v>
      </c>
      <c r="N1003" s="2">
        <v>34</v>
      </c>
      <c r="O1003" s="2">
        <v>18</v>
      </c>
      <c r="P1003" s="2">
        <v>36</v>
      </c>
      <c r="S1003" s="2">
        <v>11</v>
      </c>
      <c r="T1003" s="2">
        <v>22</v>
      </c>
      <c r="U1003" s="2">
        <v>2</v>
      </c>
      <c r="V1003" s="2">
        <v>4</v>
      </c>
      <c r="W1003" s="2">
        <v>2</v>
      </c>
      <c r="X1003" s="2">
        <v>4</v>
      </c>
      <c r="Y1003" s="2">
        <v>37</v>
      </c>
      <c r="Z1003" s="2">
        <v>74</v>
      </c>
      <c r="AA1003" s="2">
        <v>4</v>
      </c>
      <c r="AB1003" s="2">
        <v>32</v>
      </c>
      <c r="AD1003" t="s">
        <v>1086</v>
      </c>
      <c r="AE1003" t="s">
        <v>1086</v>
      </c>
      <c r="AX1003" s="2">
        <v>12</v>
      </c>
      <c r="AZ1003" t="s">
        <v>1086</v>
      </c>
      <c r="BA1003" t="s">
        <v>1086</v>
      </c>
      <c r="BU1003" s="2">
        <v>48</v>
      </c>
      <c r="BV1003" t="s">
        <v>1086</v>
      </c>
      <c r="BW1003" t="s">
        <v>1086</v>
      </c>
      <c r="BX1003" s="2">
        <v>13</v>
      </c>
      <c r="BY1003" s="2">
        <v>26</v>
      </c>
      <c r="BZ1003" s="2">
        <v>27.1</v>
      </c>
      <c r="CA1003" s="2">
        <v>17</v>
      </c>
      <c r="CB1003" s="2">
        <v>34</v>
      </c>
      <c r="CC1003" s="2">
        <v>18</v>
      </c>
      <c r="CD1003" s="2">
        <v>36</v>
      </c>
      <c r="CG1003" s="2">
        <v>11</v>
      </c>
      <c r="CH1003" s="2">
        <v>22</v>
      </c>
      <c r="CI1003" s="2">
        <v>2</v>
      </c>
      <c r="CJ1003" s="2">
        <v>4</v>
      </c>
      <c r="CK1003" s="2">
        <v>2</v>
      </c>
      <c r="CL1003" s="2">
        <v>4</v>
      </c>
      <c r="CM1003" s="2">
        <v>37</v>
      </c>
      <c r="CN1003" s="2">
        <v>74</v>
      </c>
      <c r="CO1003" s="2">
        <v>4</v>
      </c>
      <c r="CP1003" s="2">
        <v>44</v>
      </c>
      <c r="CQ1003" s="2">
        <v>20</v>
      </c>
      <c r="CR1003" t="s">
        <v>1086</v>
      </c>
      <c r="CS1003" t="s">
        <v>1086</v>
      </c>
      <c r="CT1003" s="2">
        <v>11</v>
      </c>
      <c r="CU1003" s="2">
        <v>55</v>
      </c>
      <c r="CV1003" s="2">
        <v>55</v>
      </c>
      <c r="CW1003" s="2">
        <v>6</v>
      </c>
      <c r="CX1003" s="2">
        <v>30</v>
      </c>
      <c r="CY1003" s="2">
        <v>3</v>
      </c>
      <c r="CZ1003" s="2">
        <v>15</v>
      </c>
      <c r="DC1003" s="2">
        <v>10</v>
      </c>
      <c r="DD1003" s="2">
        <v>50</v>
      </c>
      <c r="DE1003" s="2">
        <v>1</v>
      </c>
      <c r="DF1003" s="2">
        <v>5</v>
      </c>
      <c r="DI1003" s="2">
        <v>9</v>
      </c>
      <c r="DJ1003" s="2">
        <v>45</v>
      </c>
      <c r="DL1003" s="2">
        <v>13</v>
      </c>
      <c r="DN1003" t="s">
        <v>1086</v>
      </c>
      <c r="DO1003" t="s">
        <v>1086</v>
      </c>
      <c r="EH1003" s="2">
        <v>9</v>
      </c>
      <c r="EJ1003" t="s">
        <v>1086</v>
      </c>
      <c r="EK1003" t="s">
        <v>1086</v>
      </c>
      <c r="FE1003" s="2">
        <v>20</v>
      </c>
      <c r="FF1003" t="s">
        <v>1086</v>
      </c>
      <c r="FG1003" t="s">
        <v>1086</v>
      </c>
      <c r="FH1003" s="2">
        <v>11</v>
      </c>
      <c r="FI1003" s="2">
        <v>55</v>
      </c>
      <c r="FJ1003" s="2">
        <v>55</v>
      </c>
      <c r="FK1003" s="2">
        <v>6</v>
      </c>
      <c r="FL1003" s="2">
        <v>30</v>
      </c>
      <c r="FM1003" s="2">
        <v>3</v>
      </c>
      <c r="FN1003" s="2">
        <v>15</v>
      </c>
      <c r="FQ1003" s="2">
        <v>10</v>
      </c>
      <c r="FR1003" s="2">
        <v>50</v>
      </c>
      <c r="FS1003" s="2">
        <v>1</v>
      </c>
      <c r="FT1003" s="2">
        <v>5</v>
      </c>
      <c r="FW1003" s="2">
        <v>9</v>
      </c>
      <c r="FX1003" s="2">
        <v>45</v>
      </c>
      <c r="FZ1003" s="2">
        <v>22</v>
      </c>
      <c r="GA1003" s="2">
        <v>27</v>
      </c>
      <c r="GB1003" t="s">
        <v>1086</v>
      </c>
      <c r="GC1003" t="s">
        <v>1086</v>
      </c>
      <c r="GD1003" s="2">
        <v>12</v>
      </c>
      <c r="GE1003" s="2">
        <v>40</v>
      </c>
      <c r="GF1003" s="2">
        <v>44.4</v>
      </c>
      <c r="GG1003" s="2">
        <v>3</v>
      </c>
      <c r="GH1003" s="2">
        <v>10</v>
      </c>
      <c r="GI1003" s="2">
        <v>12</v>
      </c>
      <c r="GJ1003" s="2">
        <v>40</v>
      </c>
      <c r="GM1003" s="2">
        <v>12</v>
      </c>
      <c r="GN1003" s="2">
        <v>40</v>
      </c>
      <c r="GQ1003" s="2">
        <v>3</v>
      </c>
      <c r="GR1003" s="2">
        <v>10</v>
      </c>
      <c r="GS1003" s="2">
        <v>18</v>
      </c>
      <c r="GT1003" s="2">
        <v>60</v>
      </c>
      <c r="GU1003" s="2">
        <v>8</v>
      </c>
      <c r="GV1003" s="2">
        <v>27</v>
      </c>
    </row>
    <row r="1004" spans="1:204" ht="12.75" customHeight="1" x14ac:dyDescent="0.2">
      <c r="A1004" s="2">
        <v>5151</v>
      </c>
      <c r="B1004" s="21">
        <f t="shared" si="75"/>
        <v>1.2250000000000001</v>
      </c>
      <c r="C1004" s="23">
        <f t="shared" si="76"/>
        <v>1.2250000000000001</v>
      </c>
      <c r="D1004" s="15">
        <f t="shared" si="77"/>
        <v>0</v>
      </c>
      <c r="E1004" s="15">
        <f t="shared" si="78"/>
        <v>0</v>
      </c>
      <c r="F1004" s="15">
        <f t="shared" si="79"/>
        <v>0</v>
      </c>
      <c r="G1004" s="17">
        <v>20</v>
      </c>
      <c r="H1004" t="s">
        <v>1086</v>
      </c>
      <c r="I1004" t="s">
        <v>1086</v>
      </c>
      <c r="J1004" s="2">
        <v>1</v>
      </c>
      <c r="K1004" s="2">
        <v>4.5</v>
      </c>
      <c r="L1004" s="2">
        <v>5</v>
      </c>
      <c r="M1004" s="2">
        <v>14</v>
      </c>
      <c r="N1004" s="2">
        <v>63.6</v>
      </c>
      <c r="O1004" s="2">
        <v>5</v>
      </c>
      <c r="P1004" s="2">
        <v>22.7</v>
      </c>
      <c r="S1004" s="2">
        <v>1</v>
      </c>
      <c r="T1004" s="2">
        <v>4.5</v>
      </c>
      <c r="W1004" s="2">
        <v>2</v>
      </c>
      <c r="X1004" s="2">
        <v>9.1</v>
      </c>
      <c r="Y1004" s="2">
        <v>21</v>
      </c>
      <c r="Z1004" s="2">
        <v>95.5</v>
      </c>
      <c r="AB1004" s="2">
        <v>6</v>
      </c>
      <c r="AD1004" t="s">
        <v>1086</v>
      </c>
      <c r="AE1004" t="s">
        <v>1086</v>
      </c>
      <c r="AZ1004" t="s">
        <v>1086</v>
      </c>
      <c r="BA1004" t="s">
        <v>1086</v>
      </c>
      <c r="BU1004" s="2">
        <v>20</v>
      </c>
      <c r="BV1004" t="s">
        <v>1086</v>
      </c>
      <c r="BW1004" t="s">
        <v>1086</v>
      </c>
      <c r="BX1004" s="2">
        <v>1</v>
      </c>
      <c r="BY1004" s="2">
        <v>4.5</v>
      </c>
      <c r="BZ1004" s="2">
        <v>5</v>
      </c>
      <c r="CA1004" s="2">
        <v>14</v>
      </c>
      <c r="CB1004" s="2">
        <v>63.6</v>
      </c>
      <c r="CC1004" s="2">
        <v>5</v>
      </c>
      <c r="CD1004" s="2">
        <v>22.7</v>
      </c>
      <c r="CG1004" s="2">
        <v>1</v>
      </c>
      <c r="CH1004" s="2">
        <v>4.5</v>
      </c>
      <c r="CK1004" s="2">
        <v>2</v>
      </c>
      <c r="CL1004" s="2">
        <v>9.1</v>
      </c>
      <c r="CM1004" s="2">
        <v>21</v>
      </c>
      <c r="CN1004" s="2">
        <v>95.5</v>
      </c>
      <c r="CP1004" s="2">
        <v>6</v>
      </c>
      <c r="CQ1004" s="2">
        <v>2</v>
      </c>
      <c r="CR1004" t="s">
        <v>1086</v>
      </c>
      <c r="CS1004" t="s">
        <v>1086</v>
      </c>
      <c r="DN1004" t="s">
        <v>1086</v>
      </c>
      <c r="DO1004" t="s">
        <v>1086</v>
      </c>
      <c r="EJ1004" t="s">
        <v>1086</v>
      </c>
      <c r="EK1004" t="s">
        <v>1086</v>
      </c>
      <c r="FE1004" s="2">
        <v>2</v>
      </c>
      <c r="FF1004" t="s">
        <v>1086</v>
      </c>
      <c r="FG1004" t="s">
        <v>1086</v>
      </c>
      <c r="GA1004" s="2">
        <v>3</v>
      </c>
      <c r="GB1004" t="s">
        <v>1086</v>
      </c>
      <c r="GC1004" t="s">
        <v>1086</v>
      </c>
    </row>
    <row r="1005" spans="1:204" ht="12.75" customHeight="1" x14ac:dyDescent="0.2">
      <c r="A1005" s="2">
        <v>5152</v>
      </c>
      <c r="B1005" s="21">
        <f t="shared" si="75"/>
        <v>1.4980000000000002</v>
      </c>
      <c r="C1005" s="23">
        <f t="shared" si="76"/>
        <v>1.4980000000000002</v>
      </c>
      <c r="D1005" s="15">
        <f t="shared" si="77"/>
        <v>0</v>
      </c>
      <c r="E1005" s="15">
        <f t="shared" si="78"/>
        <v>0</v>
      </c>
      <c r="F1005" s="15">
        <f t="shared" si="79"/>
        <v>0</v>
      </c>
      <c r="G1005" s="17">
        <v>11</v>
      </c>
      <c r="H1005" t="s">
        <v>1086</v>
      </c>
      <c r="I1005" t="s">
        <v>1086</v>
      </c>
      <c r="J1005" s="2">
        <v>1</v>
      </c>
      <c r="K1005" s="2">
        <v>7.1</v>
      </c>
      <c r="L1005" s="2">
        <v>9.1</v>
      </c>
      <c r="M1005" s="2">
        <v>3</v>
      </c>
      <c r="N1005" s="2">
        <v>21.4</v>
      </c>
      <c r="O1005" s="2">
        <v>7</v>
      </c>
      <c r="P1005" s="2">
        <v>50</v>
      </c>
      <c r="U1005" s="2">
        <v>1</v>
      </c>
      <c r="V1005" s="2">
        <v>7.1</v>
      </c>
      <c r="W1005" s="2">
        <v>3</v>
      </c>
      <c r="X1005" s="2">
        <v>21.4</v>
      </c>
      <c r="Y1005" s="2">
        <v>13</v>
      </c>
      <c r="Z1005" s="2">
        <v>92.9</v>
      </c>
      <c r="AA1005" s="2">
        <v>1</v>
      </c>
      <c r="AB1005" s="2">
        <v>10</v>
      </c>
      <c r="AD1005" t="s">
        <v>1086</v>
      </c>
      <c r="AE1005" t="s">
        <v>1086</v>
      </c>
      <c r="AZ1005" t="s">
        <v>1086</v>
      </c>
      <c r="BA1005" t="s">
        <v>1086</v>
      </c>
      <c r="BU1005" s="2">
        <v>11</v>
      </c>
      <c r="BV1005" t="s">
        <v>1086</v>
      </c>
      <c r="BW1005" t="s">
        <v>1086</v>
      </c>
      <c r="BX1005" s="2">
        <v>1</v>
      </c>
      <c r="BY1005" s="2">
        <v>7.1</v>
      </c>
      <c r="BZ1005" s="2">
        <v>9.1</v>
      </c>
      <c r="CA1005" s="2">
        <v>3</v>
      </c>
      <c r="CB1005" s="2">
        <v>21.4</v>
      </c>
      <c r="CC1005" s="2">
        <v>7</v>
      </c>
      <c r="CD1005" s="2">
        <v>50</v>
      </c>
      <c r="CI1005" s="2">
        <v>1</v>
      </c>
      <c r="CJ1005" s="2">
        <v>7.1</v>
      </c>
      <c r="CK1005" s="2">
        <v>3</v>
      </c>
      <c r="CL1005" s="2">
        <v>21.4</v>
      </c>
      <c r="CM1005" s="2">
        <v>13</v>
      </c>
      <c r="CN1005" s="2">
        <v>92.9</v>
      </c>
      <c r="CO1005" s="2">
        <v>1</v>
      </c>
      <c r="CP1005" s="2">
        <v>10</v>
      </c>
      <c r="CR1005" t="s">
        <v>1086</v>
      </c>
      <c r="CS1005" t="s">
        <v>1086</v>
      </c>
      <c r="DN1005" t="s">
        <v>1086</v>
      </c>
      <c r="DO1005" t="s">
        <v>1086</v>
      </c>
      <c r="EJ1005" t="s">
        <v>1086</v>
      </c>
      <c r="EK1005" t="s">
        <v>1086</v>
      </c>
      <c r="FF1005" t="s">
        <v>1086</v>
      </c>
      <c r="FG1005" t="s">
        <v>1086</v>
      </c>
      <c r="GA1005" s="2">
        <v>2</v>
      </c>
      <c r="GB1005" t="s">
        <v>1086</v>
      </c>
      <c r="GC1005" t="s">
        <v>1086</v>
      </c>
    </row>
    <row r="1006" spans="1:204" ht="12.75" customHeight="1" x14ac:dyDescent="0.2">
      <c r="A1006" s="2">
        <v>5153</v>
      </c>
      <c r="B1006" s="21">
        <f t="shared" si="75"/>
        <v>1.8339999999999999</v>
      </c>
      <c r="C1006" s="23">
        <f t="shared" si="76"/>
        <v>1.8339999999999999</v>
      </c>
      <c r="D1006" s="15">
        <f t="shared" si="77"/>
        <v>2.9089999999999998</v>
      </c>
      <c r="E1006" s="15">
        <f t="shared" si="78"/>
        <v>2.9089999999999998</v>
      </c>
      <c r="F1006" s="15">
        <f t="shared" si="79"/>
        <v>2.2130000000000001</v>
      </c>
      <c r="G1006" s="17">
        <v>36</v>
      </c>
      <c r="H1006" t="s">
        <v>1086</v>
      </c>
      <c r="I1006" t="s">
        <v>1086</v>
      </c>
      <c r="J1006" s="2">
        <v>6</v>
      </c>
      <c r="K1006" s="2">
        <v>16.7</v>
      </c>
      <c r="L1006" s="2">
        <v>16.7</v>
      </c>
      <c r="M1006" s="2">
        <v>13</v>
      </c>
      <c r="N1006" s="2">
        <v>36.1</v>
      </c>
      <c r="O1006" s="2">
        <v>17</v>
      </c>
      <c r="P1006" s="2">
        <v>47.2</v>
      </c>
      <c r="S1006" s="2">
        <v>5</v>
      </c>
      <c r="T1006" s="2">
        <v>13.9</v>
      </c>
      <c r="U1006" s="2">
        <v>1</v>
      </c>
      <c r="V1006" s="2">
        <v>2.8</v>
      </c>
      <c r="Y1006" s="2">
        <v>30</v>
      </c>
      <c r="Z1006" s="2">
        <v>83.3</v>
      </c>
      <c r="AB1006" s="2">
        <v>59</v>
      </c>
      <c r="AD1006" t="s">
        <v>1086</v>
      </c>
      <c r="AE1006" t="s">
        <v>1086</v>
      </c>
      <c r="AZ1006" t="s">
        <v>1086</v>
      </c>
      <c r="BA1006" t="s">
        <v>1086</v>
      </c>
      <c r="BU1006" s="2">
        <v>36</v>
      </c>
      <c r="BV1006" t="s">
        <v>1086</v>
      </c>
      <c r="BW1006" t="s">
        <v>1086</v>
      </c>
      <c r="BX1006" s="2">
        <v>6</v>
      </c>
      <c r="BY1006" s="2">
        <v>16.7</v>
      </c>
      <c r="BZ1006" s="2">
        <v>16.7</v>
      </c>
      <c r="CA1006" s="2">
        <v>13</v>
      </c>
      <c r="CB1006" s="2">
        <v>36.1</v>
      </c>
      <c r="CC1006" s="2">
        <v>17</v>
      </c>
      <c r="CD1006" s="2">
        <v>47.2</v>
      </c>
      <c r="CG1006" s="2">
        <v>5</v>
      </c>
      <c r="CH1006" s="2">
        <v>13.9</v>
      </c>
      <c r="CI1006" s="2">
        <v>1</v>
      </c>
      <c r="CJ1006" s="2">
        <v>2.8</v>
      </c>
      <c r="CM1006" s="2">
        <v>30</v>
      </c>
      <c r="CN1006" s="2">
        <v>83.3</v>
      </c>
      <c r="CP1006" s="2">
        <v>59</v>
      </c>
      <c r="CQ1006" s="2">
        <v>22</v>
      </c>
      <c r="CR1006" t="s">
        <v>1086</v>
      </c>
      <c r="CS1006" t="s">
        <v>1086</v>
      </c>
      <c r="CT1006" s="2">
        <v>15</v>
      </c>
      <c r="CU1006" s="2">
        <v>68.2</v>
      </c>
      <c r="CV1006" s="2">
        <v>68.2</v>
      </c>
      <c r="CY1006" s="2">
        <v>7</v>
      </c>
      <c r="CZ1006" s="2">
        <v>31.8</v>
      </c>
      <c r="DC1006" s="2">
        <v>10</v>
      </c>
      <c r="DD1006" s="2">
        <v>45.5</v>
      </c>
      <c r="DE1006" s="2">
        <v>5</v>
      </c>
      <c r="DF1006" s="2">
        <v>22.7</v>
      </c>
      <c r="DI1006" s="2">
        <v>7</v>
      </c>
      <c r="DJ1006" s="2">
        <v>31.8</v>
      </c>
      <c r="DL1006" s="2">
        <v>15</v>
      </c>
      <c r="DN1006" t="s">
        <v>1086</v>
      </c>
      <c r="DO1006" t="s">
        <v>1086</v>
      </c>
      <c r="EJ1006" t="s">
        <v>1086</v>
      </c>
      <c r="EK1006" t="s">
        <v>1086</v>
      </c>
      <c r="FE1006" s="2">
        <v>22</v>
      </c>
      <c r="FF1006" t="s">
        <v>1086</v>
      </c>
      <c r="FG1006" t="s">
        <v>1086</v>
      </c>
      <c r="FH1006" s="2">
        <v>15</v>
      </c>
      <c r="FI1006" s="2">
        <v>68.2</v>
      </c>
      <c r="FJ1006" s="2">
        <v>68.2</v>
      </c>
      <c r="FM1006" s="2">
        <v>7</v>
      </c>
      <c r="FN1006" s="2">
        <v>31.8</v>
      </c>
      <c r="FQ1006" s="2">
        <v>10</v>
      </c>
      <c r="FR1006" s="2">
        <v>45.5</v>
      </c>
      <c r="FS1006" s="2">
        <v>5</v>
      </c>
      <c r="FT1006" s="2">
        <v>22.7</v>
      </c>
      <c r="FW1006" s="2">
        <v>7</v>
      </c>
      <c r="FX1006" s="2">
        <v>31.8</v>
      </c>
      <c r="FZ1006" s="2">
        <v>15</v>
      </c>
      <c r="GA1006" s="2">
        <v>18</v>
      </c>
      <c r="GB1006" t="s">
        <v>1086</v>
      </c>
      <c r="GC1006" t="s">
        <v>1086</v>
      </c>
      <c r="GD1006" s="2">
        <v>7</v>
      </c>
      <c r="GE1006" s="2">
        <v>36.799999999999997</v>
      </c>
      <c r="GF1006" s="2">
        <v>38.9</v>
      </c>
      <c r="GG1006" s="2">
        <v>2</v>
      </c>
      <c r="GH1006" s="2">
        <v>10.5</v>
      </c>
      <c r="GI1006" s="2">
        <v>9</v>
      </c>
      <c r="GJ1006" s="2">
        <v>47.4</v>
      </c>
      <c r="GM1006" s="2">
        <v>6</v>
      </c>
      <c r="GN1006" s="2">
        <v>31.6</v>
      </c>
      <c r="GO1006" s="2">
        <v>1</v>
      </c>
      <c r="GP1006" s="2">
        <v>5.3</v>
      </c>
      <c r="GQ1006" s="2">
        <v>1</v>
      </c>
      <c r="GR1006" s="2">
        <v>5.3</v>
      </c>
      <c r="GS1006" s="2">
        <v>12</v>
      </c>
      <c r="GT1006" s="2">
        <v>63.2</v>
      </c>
      <c r="GU1006" s="2">
        <v>1</v>
      </c>
      <c r="GV1006" s="2">
        <v>19</v>
      </c>
    </row>
    <row r="1007" spans="1:204" ht="12.75" customHeight="1" x14ac:dyDescent="0.2">
      <c r="A1007" s="2">
        <v>5156</v>
      </c>
      <c r="B1007" s="21">
        <f t="shared" si="75"/>
        <v>2.0430000000000001</v>
      </c>
      <c r="C1007" s="23">
        <f t="shared" si="76"/>
        <v>2.0430000000000001</v>
      </c>
      <c r="D1007" s="15">
        <f t="shared" si="77"/>
        <v>3.0000000000000004</v>
      </c>
      <c r="E1007" s="15">
        <f t="shared" si="78"/>
        <v>3.0000000000000004</v>
      </c>
      <c r="F1007" s="15">
        <f t="shared" si="79"/>
        <v>1.9159999999999997</v>
      </c>
      <c r="G1007" s="17">
        <v>42</v>
      </c>
      <c r="H1007" t="s">
        <v>1086</v>
      </c>
      <c r="I1007" t="s">
        <v>1086</v>
      </c>
      <c r="J1007" s="2">
        <v>15</v>
      </c>
      <c r="K1007" s="2">
        <v>31.9</v>
      </c>
      <c r="L1007" s="2">
        <v>35.700000000000003</v>
      </c>
      <c r="M1007" s="2">
        <v>13</v>
      </c>
      <c r="N1007" s="2">
        <v>27.7</v>
      </c>
      <c r="O1007" s="2">
        <v>14</v>
      </c>
      <c r="P1007" s="2">
        <v>29.8</v>
      </c>
      <c r="S1007" s="2">
        <v>5</v>
      </c>
      <c r="T1007" s="2">
        <v>10.6</v>
      </c>
      <c r="U1007" s="2">
        <v>10</v>
      </c>
      <c r="V1007" s="2">
        <v>21.3</v>
      </c>
      <c r="W1007" s="2">
        <v>5</v>
      </c>
      <c r="X1007" s="2">
        <v>10.6</v>
      </c>
      <c r="Y1007" s="2">
        <v>32</v>
      </c>
      <c r="Z1007" s="2">
        <v>68.099999999999994</v>
      </c>
      <c r="AA1007" s="2">
        <v>12</v>
      </c>
      <c r="AB1007" s="2">
        <v>59</v>
      </c>
      <c r="AD1007" t="s">
        <v>1086</v>
      </c>
      <c r="AE1007" t="s">
        <v>1086</v>
      </c>
      <c r="AZ1007" t="s">
        <v>1086</v>
      </c>
      <c r="BA1007" t="s">
        <v>1086</v>
      </c>
      <c r="BU1007" s="2">
        <v>42</v>
      </c>
      <c r="BV1007" t="s">
        <v>1086</v>
      </c>
      <c r="BW1007" t="s">
        <v>1086</v>
      </c>
      <c r="BX1007" s="2">
        <v>15</v>
      </c>
      <c r="BY1007" s="2">
        <v>31.9</v>
      </c>
      <c r="BZ1007" s="2">
        <v>35.700000000000003</v>
      </c>
      <c r="CA1007" s="2">
        <v>13</v>
      </c>
      <c r="CB1007" s="2">
        <v>27.7</v>
      </c>
      <c r="CC1007" s="2">
        <v>14</v>
      </c>
      <c r="CD1007" s="2">
        <v>29.8</v>
      </c>
      <c r="CG1007" s="2">
        <v>5</v>
      </c>
      <c r="CH1007" s="2">
        <v>10.6</v>
      </c>
      <c r="CI1007" s="2">
        <v>10</v>
      </c>
      <c r="CJ1007" s="2">
        <v>21.3</v>
      </c>
      <c r="CK1007" s="2">
        <v>5</v>
      </c>
      <c r="CL1007" s="2">
        <v>10.6</v>
      </c>
      <c r="CM1007" s="2">
        <v>32</v>
      </c>
      <c r="CN1007" s="2">
        <v>68.099999999999994</v>
      </c>
      <c r="CO1007" s="2">
        <v>12</v>
      </c>
      <c r="CP1007" s="2">
        <v>59</v>
      </c>
      <c r="CQ1007" s="2">
        <v>13</v>
      </c>
      <c r="CR1007" t="s">
        <v>1086</v>
      </c>
      <c r="CS1007" t="s">
        <v>1086</v>
      </c>
      <c r="CT1007" s="2">
        <v>11</v>
      </c>
      <c r="CU1007" s="2">
        <v>84.6</v>
      </c>
      <c r="CV1007" s="2">
        <v>84.6</v>
      </c>
      <c r="CY1007" s="2">
        <v>2</v>
      </c>
      <c r="CZ1007" s="2">
        <v>15.4</v>
      </c>
      <c r="DC1007" s="2">
        <v>9</v>
      </c>
      <c r="DD1007" s="2">
        <v>69.2</v>
      </c>
      <c r="DE1007" s="2">
        <v>2</v>
      </c>
      <c r="DF1007" s="2">
        <v>15.4</v>
      </c>
      <c r="DI1007" s="2">
        <v>2</v>
      </c>
      <c r="DJ1007" s="2">
        <v>15.4</v>
      </c>
      <c r="DL1007" s="2">
        <v>12</v>
      </c>
      <c r="DN1007" t="s">
        <v>1086</v>
      </c>
      <c r="DO1007" t="s">
        <v>1086</v>
      </c>
      <c r="EJ1007" t="s">
        <v>1086</v>
      </c>
      <c r="EK1007" t="s">
        <v>1086</v>
      </c>
      <c r="FE1007" s="2">
        <v>13</v>
      </c>
      <c r="FF1007" t="s">
        <v>1086</v>
      </c>
      <c r="FG1007" t="s">
        <v>1086</v>
      </c>
      <c r="FH1007" s="2">
        <v>11</v>
      </c>
      <c r="FI1007" s="2">
        <v>84.6</v>
      </c>
      <c r="FJ1007" s="2">
        <v>84.6</v>
      </c>
      <c r="FM1007" s="2">
        <v>2</v>
      </c>
      <c r="FN1007" s="2">
        <v>15.4</v>
      </c>
      <c r="FQ1007" s="2">
        <v>9</v>
      </c>
      <c r="FR1007" s="2">
        <v>69.2</v>
      </c>
      <c r="FS1007" s="2">
        <v>2</v>
      </c>
      <c r="FT1007" s="2">
        <v>15.4</v>
      </c>
      <c r="FW1007" s="2">
        <v>2</v>
      </c>
      <c r="FX1007" s="2">
        <v>15.4</v>
      </c>
      <c r="FZ1007" s="2">
        <v>12</v>
      </c>
      <c r="GA1007" s="2">
        <v>25</v>
      </c>
      <c r="GB1007" t="s">
        <v>1086</v>
      </c>
      <c r="GC1007" t="s">
        <v>1086</v>
      </c>
      <c r="GD1007" s="2">
        <v>13</v>
      </c>
      <c r="GE1007" s="2">
        <v>37.1</v>
      </c>
      <c r="GF1007" s="2">
        <v>52</v>
      </c>
      <c r="GG1007" s="2">
        <v>1</v>
      </c>
      <c r="GH1007" s="2">
        <v>2.9</v>
      </c>
      <c r="GI1007" s="2">
        <v>11</v>
      </c>
      <c r="GJ1007" s="2">
        <v>31.4</v>
      </c>
      <c r="GM1007" s="2">
        <v>8</v>
      </c>
      <c r="GN1007" s="2">
        <v>22.9</v>
      </c>
      <c r="GO1007" s="2">
        <v>5</v>
      </c>
      <c r="GP1007" s="2">
        <v>14.3</v>
      </c>
      <c r="GQ1007" s="2">
        <v>10</v>
      </c>
      <c r="GR1007" s="2">
        <v>28.6</v>
      </c>
      <c r="GS1007" s="2">
        <v>22</v>
      </c>
      <c r="GT1007" s="2">
        <v>62.9</v>
      </c>
      <c r="GU1007" s="2">
        <v>14</v>
      </c>
      <c r="GV1007" s="2">
        <v>13</v>
      </c>
    </row>
    <row r="1008" spans="1:204" ht="12.75" customHeight="1" x14ac:dyDescent="0.2">
      <c r="A1008" s="2">
        <v>5163</v>
      </c>
      <c r="B1008" s="21">
        <f t="shared" si="75"/>
        <v>1.754</v>
      </c>
      <c r="C1008" s="23">
        <f t="shared" si="76"/>
        <v>1.754</v>
      </c>
      <c r="D1008" s="15">
        <f t="shared" si="77"/>
        <v>1.7510000000000003</v>
      </c>
      <c r="E1008" s="15">
        <f t="shared" si="78"/>
        <v>1.7510000000000003</v>
      </c>
      <c r="F1008" s="15">
        <f t="shared" si="79"/>
        <v>1.8440000000000001</v>
      </c>
      <c r="G1008" s="17">
        <v>57</v>
      </c>
      <c r="H1008" t="s">
        <v>1086</v>
      </c>
      <c r="I1008" t="s">
        <v>1086</v>
      </c>
      <c r="J1008" s="2">
        <v>10</v>
      </c>
      <c r="K1008" s="2">
        <v>17.5</v>
      </c>
      <c r="L1008" s="2">
        <v>17.5</v>
      </c>
      <c r="M1008" s="2">
        <v>24</v>
      </c>
      <c r="N1008" s="2">
        <v>42.1</v>
      </c>
      <c r="O1008" s="2">
        <v>23</v>
      </c>
      <c r="P1008" s="2">
        <v>40.4</v>
      </c>
      <c r="S1008" s="2">
        <v>10</v>
      </c>
      <c r="T1008" s="2">
        <v>17.5</v>
      </c>
      <c r="Y1008" s="2">
        <v>47</v>
      </c>
      <c r="Z1008" s="2">
        <v>82.5</v>
      </c>
      <c r="AA1008" s="2">
        <v>3</v>
      </c>
      <c r="AB1008" s="2">
        <v>51</v>
      </c>
      <c r="AD1008" t="s">
        <v>1086</v>
      </c>
      <c r="AE1008" t="s">
        <v>1086</v>
      </c>
      <c r="AZ1008" t="s">
        <v>1086</v>
      </c>
      <c r="BA1008" t="s">
        <v>1086</v>
      </c>
      <c r="BU1008" s="2">
        <v>57</v>
      </c>
      <c r="BV1008" t="s">
        <v>1086</v>
      </c>
      <c r="BW1008" t="s">
        <v>1086</v>
      </c>
      <c r="BX1008" s="2">
        <v>10</v>
      </c>
      <c r="BY1008" s="2">
        <v>17.5</v>
      </c>
      <c r="BZ1008" s="2">
        <v>17.5</v>
      </c>
      <c r="CA1008" s="2">
        <v>24</v>
      </c>
      <c r="CB1008" s="2">
        <v>42.1</v>
      </c>
      <c r="CC1008" s="2">
        <v>23</v>
      </c>
      <c r="CD1008" s="2">
        <v>40.4</v>
      </c>
      <c r="CG1008" s="2">
        <v>10</v>
      </c>
      <c r="CH1008" s="2">
        <v>17.5</v>
      </c>
      <c r="CM1008" s="2">
        <v>47</v>
      </c>
      <c r="CN1008" s="2">
        <v>82.5</v>
      </c>
      <c r="CO1008" s="2">
        <v>3</v>
      </c>
      <c r="CP1008" s="2">
        <v>51</v>
      </c>
      <c r="CQ1008" s="2">
        <v>28</v>
      </c>
      <c r="CR1008" t="s">
        <v>1086</v>
      </c>
      <c r="CS1008" t="s">
        <v>1086</v>
      </c>
      <c r="CT1008" s="2">
        <v>5</v>
      </c>
      <c r="CU1008" s="2">
        <v>17.899999999999999</v>
      </c>
      <c r="CV1008" s="2">
        <v>17.899999999999999</v>
      </c>
      <c r="CW1008" s="2">
        <v>13</v>
      </c>
      <c r="CX1008" s="2">
        <v>46.4</v>
      </c>
      <c r="CY1008" s="2">
        <v>10</v>
      </c>
      <c r="CZ1008" s="2">
        <v>35.700000000000003</v>
      </c>
      <c r="DC1008" s="2">
        <v>4</v>
      </c>
      <c r="DD1008" s="2">
        <v>14.3</v>
      </c>
      <c r="DE1008" s="2">
        <v>1</v>
      </c>
      <c r="DF1008" s="2">
        <v>3.6</v>
      </c>
      <c r="DI1008" s="2">
        <v>23</v>
      </c>
      <c r="DJ1008" s="2">
        <v>82.1</v>
      </c>
      <c r="DL1008" s="2">
        <v>14</v>
      </c>
      <c r="DN1008" t="s">
        <v>1086</v>
      </c>
      <c r="DO1008" t="s">
        <v>1086</v>
      </c>
      <c r="EJ1008" t="s">
        <v>1086</v>
      </c>
      <c r="EK1008" t="s">
        <v>1086</v>
      </c>
      <c r="FE1008" s="2">
        <v>28</v>
      </c>
      <c r="FF1008" t="s">
        <v>1086</v>
      </c>
      <c r="FG1008" t="s">
        <v>1086</v>
      </c>
      <c r="FH1008" s="2">
        <v>5</v>
      </c>
      <c r="FI1008" s="2">
        <v>17.899999999999999</v>
      </c>
      <c r="FJ1008" s="2">
        <v>17.899999999999999</v>
      </c>
      <c r="FK1008" s="2">
        <v>13</v>
      </c>
      <c r="FL1008" s="2">
        <v>46.4</v>
      </c>
      <c r="FM1008" s="2">
        <v>10</v>
      </c>
      <c r="FN1008" s="2">
        <v>35.700000000000003</v>
      </c>
      <c r="FQ1008" s="2">
        <v>4</v>
      </c>
      <c r="FR1008" s="2">
        <v>14.3</v>
      </c>
      <c r="FS1008" s="2">
        <v>1</v>
      </c>
      <c r="FT1008" s="2">
        <v>3.6</v>
      </c>
      <c r="FW1008" s="2">
        <v>23</v>
      </c>
      <c r="FX1008" s="2">
        <v>82.1</v>
      </c>
      <c r="FZ1008" s="2">
        <v>14</v>
      </c>
      <c r="GA1008" s="2">
        <v>32</v>
      </c>
      <c r="GB1008" t="s">
        <v>1086</v>
      </c>
      <c r="GC1008" t="s">
        <v>1086</v>
      </c>
      <c r="GD1008" s="2">
        <v>4</v>
      </c>
      <c r="GE1008" s="2">
        <v>12.5</v>
      </c>
      <c r="GF1008" s="2">
        <v>12.5</v>
      </c>
      <c r="GG1008" s="2">
        <v>9</v>
      </c>
      <c r="GH1008" s="2">
        <v>28.1</v>
      </c>
      <c r="GI1008" s="2">
        <v>19</v>
      </c>
      <c r="GJ1008" s="2">
        <v>59.4</v>
      </c>
      <c r="GM1008" s="2">
        <v>4</v>
      </c>
      <c r="GN1008" s="2">
        <v>12.5</v>
      </c>
      <c r="GS1008" s="2">
        <v>28</v>
      </c>
      <c r="GT1008" s="2">
        <v>87.5</v>
      </c>
      <c r="GU1008" s="2">
        <v>5</v>
      </c>
      <c r="GV1008" s="2">
        <v>11</v>
      </c>
    </row>
    <row r="1009" spans="1:204" ht="12.75" customHeight="1" x14ac:dyDescent="0.2">
      <c r="A1009" s="2">
        <v>5164</v>
      </c>
      <c r="B1009" s="21">
        <f t="shared" si="75"/>
        <v>0</v>
      </c>
      <c r="C1009" s="23">
        <f t="shared" si="76"/>
        <v>1.6780000000000002</v>
      </c>
      <c r="D1009" s="15">
        <f t="shared" si="77"/>
        <v>2.5720000000000001</v>
      </c>
      <c r="E1009" s="15">
        <f t="shared" si="78"/>
        <v>2.6020000000000003</v>
      </c>
      <c r="F1009" s="15">
        <f t="shared" si="79"/>
        <v>2.3410000000000002</v>
      </c>
      <c r="G1009" s="17">
        <v>777</v>
      </c>
      <c r="H1009" t="s">
        <v>1086</v>
      </c>
      <c r="I1009" t="s">
        <v>1086</v>
      </c>
      <c r="AC1009" s="2">
        <v>9</v>
      </c>
      <c r="AD1009" t="s">
        <v>1086</v>
      </c>
      <c r="AE1009" t="s">
        <v>1086</v>
      </c>
      <c r="AZ1009" t="s">
        <v>1086</v>
      </c>
      <c r="BA1009" t="s">
        <v>1086</v>
      </c>
      <c r="BU1009" s="2">
        <v>786</v>
      </c>
      <c r="BV1009" t="s">
        <v>1086</v>
      </c>
      <c r="BW1009" t="s">
        <v>1086</v>
      </c>
      <c r="BX1009" s="2">
        <v>162</v>
      </c>
      <c r="BY1009" s="2">
        <v>20.100000000000001</v>
      </c>
      <c r="BZ1009" s="2">
        <v>20.6</v>
      </c>
      <c r="CA1009" s="2">
        <v>360</v>
      </c>
      <c r="CB1009" s="2">
        <v>44.6</v>
      </c>
      <c r="CC1009" s="2">
        <v>264</v>
      </c>
      <c r="CD1009" s="2">
        <v>32.700000000000003</v>
      </c>
      <c r="CE1009" s="2">
        <v>12</v>
      </c>
      <c r="CF1009" s="2">
        <v>1.5</v>
      </c>
      <c r="CG1009" s="2">
        <v>134</v>
      </c>
      <c r="CH1009" s="2">
        <v>16.600000000000001</v>
      </c>
      <c r="CI1009" s="2">
        <v>16</v>
      </c>
      <c r="CJ1009" s="2">
        <v>2</v>
      </c>
      <c r="CK1009" s="2">
        <v>21</v>
      </c>
      <c r="CL1009" s="2">
        <v>2.6</v>
      </c>
      <c r="CM1009" s="2">
        <v>645</v>
      </c>
      <c r="CN1009" s="2">
        <v>79.900000000000006</v>
      </c>
      <c r="CP1009" s="2">
        <v>855</v>
      </c>
      <c r="CQ1009" s="2">
        <v>341</v>
      </c>
      <c r="CR1009" t="s">
        <v>1086</v>
      </c>
      <c r="CS1009" t="s">
        <v>1086</v>
      </c>
      <c r="CT1009" s="2">
        <v>189</v>
      </c>
      <c r="CU1009" s="2">
        <v>55.4</v>
      </c>
      <c r="CV1009" s="2">
        <v>55.4</v>
      </c>
      <c r="CW1009" s="2">
        <v>55</v>
      </c>
      <c r="CX1009" s="2">
        <v>16.100000000000001</v>
      </c>
      <c r="CY1009" s="2">
        <v>97</v>
      </c>
      <c r="CZ1009" s="2">
        <v>28.4</v>
      </c>
      <c r="DA1009" s="2">
        <v>2</v>
      </c>
      <c r="DB1009" s="2">
        <v>0.6</v>
      </c>
      <c r="DC1009" s="2">
        <v>119</v>
      </c>
      <c r="DD1009" s="2">
        <v>34.9</v>
      </c>
      <c r="DE1009" s="2">
        <v>68</v>
      </c>
      <c r="DF1009" s="2">
        <v>19.899999999999999</v>
      </c>
      <c r="DI1009" s="2">
        <v>152</v>
      </c>
      <c r="DJ1009" s="2">
        <v>44.6</v>
      </c>
      <c r="DL1009" s="2">
        <v>374</v>
      </c>
      <c r="DM1009" s="2">
        <v>12</v>
      </c>
      <c r="DN1009" t="s">
        <v>1086</v>
      </c>
      <c r="DO1009" t="s">
        <v>1086</v>
      </c>
      <c r="DP1009" s="2">
        <v>11</v>
      </c>
      <c r="DQ1009" s="2">
        <v>91.7</v>
      </c>
      <c r="DR1009" s="2">
        <v>91.7</v>
      </c>
      <c r="DS1009" s="2">
        <v>1</v>
      </c>
      <c r="DT1009" s="2">
        <v>8.3000000000000007</v>
      </c>
      <c r="DY1009" s="2">
        <v>5</v>
      </c>
      <c r="DZ1009" s="2">
        <v>41.7</v>
      </c>
      <c r="EA1009" s="2">
        <v>6</v>
      </c>
      <c r="EB1009" s="2">
        <v>50</v>
      </c>
      <c r="EE1009" s="2">
        <v>1</v>
      </c>
      <c r="EF1009" s="2">
        <v>8.3000000000000007</v>
      </c>
      <c r="EH1009" s="2">
        <v>15</v>
      </c>
      <c r="EJ1009" t="s">
        <v>1086</v>
      </c>
      <c r="EK1009" t="s">
        <v>1086</v>
      </c>
      <c r="FE1009" s="2">
        <v>353</v>
      </c>
      <c r="FF1009" t="s">
        <v>1086</v>
      </c>
      <c r="FG1009" t="s">
        <v>1086</v>
      </c>
      <c r="FH1009" s="2">
        <v>200</v>
      </c>
      <c r="FI1009" s="2">
        <v>56.7</v>
      </c>
      <c r="FJ1009" s="2">
        <v>56.7</v>
      </c>
      <c r="FK1009" s="2">
        <v>56</v>
      </c>
      <c r="FL1009" s="2">
        <v>15.9</v>
      </c>
      <c r="FM1009" s="2">
        <v>97</v>
      </c>
      <c r="FN1009" s="2">
        <v>27.5</v>
      </c>
      <c r="FO1009" s="2">
        <v>2</v>
      </c>
      <c r="FP1009" s="2">
        <v>0.6</v>
      </c>
      <c r="FQ1009" s="2">
        <v>124</v>
      </c>
      <c r="FR1009" s="2">
        <v>35.1</v>
      </c>
      <c r="FS1009" s="2">
        <v>74</v>
      </c>
      <c r="FT1009" s="2">
        <v>21</v>
      </c>
      <c r="FW1009" s="2">
        <v>153</v>
      </c>
      <c r="FX1009" s="2">
        <v>43.3</v>
      </c>
      <c r="FZ1009" s="2">
        <v>389</v>
      </c>
      <c r="GA1009" s="2">
        <v>466</v>
      </c>
      <c r="GB1009" t="s">
        <v>1086</v>
      </c>
      <c r="GC1009" t="s">
        <v>1086</v>
      </c>
      <c r="GD1009" s="2">
        <v>253</v>
      </c>
      <c r="GE1009" s="2">
        <v>50.3</v>
      </c>
      <c r="GF1009" s="2">
        <v>54.3</v>
      </c>
      <c r="GG1009" s="2">
        <v>66</v>
      </c>
      <c r="GH1009" s="2">
        <v>13.1</v>
      </c>
      <c r="GI1009" s="2">
        <v>147</v>
      </c>
      <c r="GJ1009" s="2">
        <v>29.2</v>
      </c>
      <c r="GK1009" s="2">
        <v>11</v>
      </c>
      <c r="GL1009" s="2">
        <v>2.2000000000000002</v>
      </c>
      <c r="GM1009" s="2">
        <v>150</v>
      </c>
      <c r="GN1009" s="2">
        <v>29.8</v>
      </c>
      <c r="GO1009" s="2">
        <v>92</v>
      </c>
      <c r="GP1009" s="2">
        <v>18.3</v>
      </c>
      <c r="GQ1009" s="2">
        <v>37</v>
      </c>
      <c r="GR1009" s="2">
        <v>7.4</v>
      </c>
      <c r="GS1009" s="2">
        <v>250</v>
      </c>
      <c r="GT1009" s="2">
        <v>49.7</v>
      </c>
      <c r="GV1009" s="2">
        <v>241</v>
      </c>
    </row>
    <row r="1010" spans="1:204" ht="12.75" customHeight="1" x14ac:dyDescent="0.2">
      <c r="A1010" s="2">
        <v>5165</v>
      </c>
      <c r="B1010" s="21">
        <f t="shared" si="75"/>
        <v>3.0550000000000002</v>
      </c>
      <c r="C1010" s="23">
        <f t="shared" si="76"/>
        <v>3.0550000000000002</v>
      </c>
      <c r="D1010" s="15">
        <f t="shared" si="77"/>
        <v>3.3310000000000004</v>
      </c>
      <c r="E1010" s="15">
        <f t="shared" si="78"/>
        <v>3.3310000000000004</v>
      </c>
      <c r="F1010" s="15">
        <f t="shared" si="79"/>
        <v>3.39</v>
      </c>
      <c r="G1010" s="17">
        <v>18</v>
      </c>
      <c r="H1010" t="s">
        <v>1086</v>
      </c>
      <c r="I1010" t="s">
        <v>1086</v>
      </c>
      <c r="J1010" s="2">
        <v>15</v>
      </c>
      <c r="K1010" s="2">
        <v>83.3</v>
      </c>
      <c r="L1010" s="2">
        <v>83.3</v>
      </c>
      <c r="M1010" s="2">
        <v>2</v>
      </c>
      <c r="N1010" s="2">
        <v>11.1</v>
      </c>
      <c r="O1010" s="2">
        <v>1</v>
      </c>
      <c r="P1010" s="2">
        <v>5.6</v>
      </c>
      <c r="S1010" s="2">
        <v>9</v>
      </c>
      <c r="T1010" s="2">
        <v>50</v>
      </c>
      <c r="U1010" s="2">
        <v>6</v>
      </c>
      <c r="V1010" s="2">
        <v>33.299999999999997</v>
      </c>
      <c r="Y1010" s="2">
        <v>3</v>
      </c>
      <c r="Z1010" s="2">
        <v>16.7</v>
      </c>
      <c r="AA1010" s="2">
        <v>2</v>
      </c>
      <c r="AB1010" s="2">
        <v>20</v>
      </c>
      <c r="AD1010" t="s">
        <v>1086</v>
      </c>
      <c r="AE1010" t="s">
        <v>1086</v>
      </c>
      <c r="AZ1010" t="s">
        <v>1086</v>
      </c>
      <c r="BA1010" t="s">
        <v>1086</v>
      </c>
      <c r="BU1010" s="2">
        <v>18</v>
      </c>
      <c r="BV1010" t="s">
        <v>1086</v>
      </c>
      <c r="BW1010" t="s">
        <v>1086</v>
      </c>
      <c r="BX1010" s="2">
        <v>15</v>
      </c>
      <c r="BY1010" s="2">
        <v>83.3</v>
      </c>
      <c r="BZ1010" s="2">
        <v>83.3</v>
      </c>
      <c r="CA1010" s="2">
        <v>2</v>
      </c>
      <c r="CB1010" s="2">
        <v>11.1</v>
      </c>
      <c r="CC1010" s="2">
        <v>1</v>
      </c>
      <c r="CD1010" s="2">
        <v>5.6</v>
      </c>
      <c r="CG1010" s="2">
        <v>9</v>
      </c>
      <c r="CH1010" s="2">
        <v>50</v>
      </c>
      <c r="CI1010" s="2">
        <v>6</v>
      </c>
      <c r="CJ1010" s="2">
        <v>33.299999999999997</v>
      </c>
      <c r="CM1010" s="2">
        <v>3</v>
      </c>
      <c r="CN1010" s="2">
        <v>16.7</v>
      </c>
      <c r="CO1010" s="2">
        <v>2</v>
      </c>
      <c r="CP1010" s="2">
        <v>20</v>
      </c>
      <c r="CQ1010" s="2">
        <v>12</v>
      </c>
      <c r="CR1010" t="s">
        <v>1086</v>
      </c>
      <c r="CS1010" t="s">
        <v>1086</v>
      </c>
      <c r="CT1010" s="2">
        <v>10</v>
      </c>
      <c r="CU1010" s="2">
        <v>83.3</v>
      </c>
      <c r="CV1010" s="2">
        <v>83.3</v>
      </c>
      <c r="CW1010" s="2">
        <v>1</v>
      </c>
      <c r="CX1010" s="2">
        <v>8.3000000000000007</v>
      </c>
      <c r="CY1010" s="2">
        <v>1</v>
      </c>
      <c r="CZ1010" s="2">
        <v>8.3000000000000007</v>
      </c>
      <c r="DC1010" s="2">
        <v>3</v>
      </c>
      <c r="DD1010" s="2">
        <v>25</v>
      </c>
      <c r="DE1010" s="2">
        <v>7</v>
      </c>
      <c r="DF1010" s="2">
        <v>58.3</v>
      </c>
      <c r="DI1010" s="2">
        <v>2</v>
      </c>
      <c r="DJ1010" s="2">
        <v>16.7</v>
      </c>
      <c r="DL1010" s="2">
        <v>13</v>
      </c>
      <c r="DN1010" t="s">
        <v>1086</v>
      </c>
      <c r="DO1010" t="s">
        <v>1086</v>
      </c>
      <c r="EJ1010" t="s">
        <v>1086</v>
      </c>
      <c r="EK1010" t="s">
        <v>1086</v>
      </c>
      <c r="FE1010" s="2">
        <v>12</v>
      </c>
      <c r="FF1010" t="s">
        <v>1086</v>
      </c>
      <c r="FG1010" t="s">
        <v>1086</v>
      </c>
      <c r="FH1010" s="2">
        <v>10</v>
      </c>
      <c r="FI1010" s="2">
        <v>83.3</v>
      </c>
      <c r="FJ1010" s="2">
        <v>83.3</v>
      </c>
      <c r="FK1010" s="2">
        <v>1</v>
      </c>
      <c r="FL1010" s="2">
        <v>8.3000000000000007</v>
      </c>
      <c r="FM1010" s="2">
        <v>1</v>
      </c>
      <c r="FN1010" s="2">
        <v>8.3000000000000007</v>
      </c>
      <c r="FQ1010" s="2">
        <v>3</v>
      </c>
      <c r="FR1010" s="2">
        <v>25</v>
      </c>
      <c r="FS1010" s="2">
        <v>7</v>
      </c>
      <c r="FT1010" s="2">
        <v>58.3</v>
      </c>
      <c r="FW1010" s="2">
        <v>2</v>
      </c>
      <c r="FX1010" s="2">
        <v>16.7</v>
      </c>
      <c r="FZ1010" s="2">
        <v>13</v>
      </c>
      <c r="GA1010" s="2">
        <v>17</v>
      </c>
      <c r="GB1010" t="s">
        <v>1086</v>
      </c>
      <c r="GC1010" t="s">
        <v>1086</v>
      </c>
      <c r="GD1010" s="2">
        <v>16</v>
      </c>
      <c r="GE1010" s="2">
        <v>88.9</v>
      </c>
      <c r="GF1010" s="2">
        <v>94.1</v>
      </c>
      <c r="GI1010" s="2">
        <v>1</v>
      </c>
      <c r="GJ1010" s="2">
        <v>5.6</v>
      </c>
      <c r="GM1010" s="2">
        <v>5</v>
      </c>
      <c r="GN1010" s="2">
        <v>27.8</v>
      </c>
      <c r="GO1010" s="2">
        <v>11</v>
      </c>
      <c r="GP1010" s="2">
        <v>61.1</v>
      </c>
      <c r="GQ1010" s="2">
        <v>1</v>
      </c>
      <c r="GR1010" s="2">
        <v>5.6</v>
      </c>
      <c r="GS1010" s="2">
        <v>2</v>
      </c>
      <c r="GT1010" s="2">
        <v>11.1</v>
      </c>
      <c r="GU1010" s="2">
        <v>5</v>
      </c>
      <c r="GV1010" s="2">
        <v>5</v>
      </c>
    </row>
    <row r="1011" spans="1:204" ht="12.75" customHeight="1" x14ac:dyDescent="0.2">
      <c r="A1011" s="2">
        <v>5166</v>
      </c>
      <c r="B1011" s="21">
        <f t="shared" si="75"/>
        <v>1.357</v>
      </c>
      <c r="C1011" s="23">
        <f t="shared" si="76"/>
        <v>1.357</v>
      </c>
      <c r="D1011" s="15">
        <f t="shared" si="77"/>
        <v>0</v>
      </c>
      <c r="E1011" s="15">
        <f t="shared" si="78"/>
        <v>0</v>
      </c>
      <c r="F1011" s="15">
        <f t="shared" si="79"/>
        <v>1.4539999999999997</v>
      </c>
      <c r="G1011" s="17">
        <v>24</v>
      </c>
      <c r="H1011" t="s">
        <v>1086</v>
      </c>
      <c r="I1011" t="s">
        <v>1086</v>
      </c>
      <c r="J1011" s="2">
        <v>4</v>
      </c>
      <c r="K1011" s="2">
        <v>14.3</v>
      </c>
      <c r="L1011" s="2">
        <v>16.7</v>
      </c>
      <c r="M1011" s="2">
        <v>14</v>
      </c>
      <c r="N1011" s="2">
        <v>50</v>
      </c>
      <c r="O1011" s="2">
        <v>6</v>
      </c>
      <c r="P1011" s="2">
        <v>21.4</v>
      </c>
      <c r="S1011" s="2">
        <v>4</v>
      </c>
      <c r="T1011" s="2">
        <v>14.3</v>
      </c>
      <c r="W1011" s="2">
        <v>4</v>
      </c>
      <c r="X1011" s="2">
        <v>14.3</v>
      </c>
      <c r="Y1011" s="2">
        <v>24</v>
      </c>
      <c r="Z1011" s="2">
        <v>85.7</v>
      </c>
      <c r="AB1011" s="2">
        <v>43</v>
      </c>
      <c r="AD1011" t="s">
        <v>1086</v>
      </c>
      <c r="AE1011" t="s">
        <v>1086</v>
      </c>
      <c r="AZ1011" t="s">
        <v>1086</v>
      </c>
      <c r="BA1011" t="s">
        <v>1086</v>
      </c>
      <c r="BU1011" s="2">
        <v>24</v>
      </c>
      <c r="BV1011" t="s">
        <v>1086</v>
      </c>
      <c r="BW1011" t="s">
        <v>1086</v>
      </c>
      <c r="BX1011" s="2">
        <v>4</v>
      </c>
      <c r="BY1011" s="2">
        <v>14.3</v>
      </c>
      <c r="BZ1011" s="2">
        <v>16.7</v>
      </c>
      <c r="CA1011" s="2">
        <v>14</v>
      </c>
      <c r="CB1011" s="2">
        <v>50</v>
      </c>
      <c r="CC1011" s="2">
        <v>6</v>
      </c>
      <c r="CD1011" s="2">
        <v>21.4</v>
      </c>
      <c r="CG1011" s="2">
        <v>4</v>
      </c>
      <c r="CH1011" s="2">
        <v>14.3</v>
      </c>
      <c r="CK1011" s="2">
        <v>4</v>
      </c>
      <c r="CL1011" s="2">
        <v>14.3</v>
      </c>
      <c r="CM1011" s="2">
        <v>24</v>
      </c>
      <c r="CN1011" s="2">
        <v>85.7</v>
      </c>
      <c r="CP1011" s="2">
        <v>43</v>
      </c>
      <c r="CQ1011" s="2">
        <v>7</v>
      </c>
      <c r="CR1011" t="s">
        <v>1086</v>
      </c>
      <c r="CS1011" t="s">
        <v>1086</v>
      </c>
      <c r="DN1011" t="s">
        <v>1086</v>
      </c>
      <c r="DO1011" t="s">
        <v>1086</v>
      </c>
      <c r="EJ1011" t="s">
        <v>1086</v>
      </c>
      <c r="EK1011" t="s">
        <v>1086</v>
      </c>
      <c r="FE1011" s="2">
        <v>7</v>
      </c>
      <c r="FF1011" t="s">
        <v>1086</v>
      </c>
      <c r="FG1011" t="s">
        <v>1086</v>
      </c>
      <c r="GA1011" s="2">
        <v>15</v>
      </c>
      <c r="GB1011" t="s">
        <v>1086</v>
      </c>
      <c r="GC1011" t="s">
        <v>1086</v>
      </c>
      <c r="GD1011" s="2">
        <v>3</v>
      </c>
      <c r="GE1011" s="2">
        <v>13.6</v>
      </c>
      <c r="GF1011" s="2">
        <v>20</v>
      </c>
      <c r="GG1011" s="2">
        <v>2</v>
      </c>
      <c r="GH1011" s="2">
        <v>9.1</v>
      </c>
      <c r="GI1011" s="2">
        <v>10</v>
      </c>
      <c r="GJ1011" s="2">
        <v>45.5</v>
      </c>
      <c r="GM1011" s="2">
        <v>2</v>
      </c>
      <c r="GN1011" s="2">
        <v>9.1</v>
      </c>
      <c r="GO1011" s="2">
        <v>1</v>
      </c>
      <c r="GP1011" s="2">
        <v>4.5</v>
      </c>
      <c r="GQ1011" s="2">
        <v>7</v>
      </c>
      <c r="GR1011" s="2">
        <v>31.8</v>
      </c>
      <c r="GS1011" s="2">
        <v>19</v>
      </c>
      <c r="GT1011" s="2">
        <v>86.4</v>
      </c>
      <c r="GV1011" s="2">
        <v>12</v>
      </c>
    </row>
    <row r="1012" spans="1:204" ht="12.75" customHeight="1" x14ac:dyDescent="0.2">
      <c r="A1012" s="2">
        <v>5168</v>
      </c>
      <c r="B1012" s="21">
        <f t="shared" si="75"/>
        <v>3.827</v>
      </c>
      <c r="C1012" s="23">
        <f t="shared" si="76"/>
        <v>3.827</v>
      </c>
      <c r="D1012" s="15">
        <f t="shared" si="77"/>
        <v>3.9670000000000001</v>
      </c>
      <c r="E1012" s="15">
        <f t="shared" si="78"/>
        <v>3.9670000000000001</v>
      </c>
      <c r="F1012" s="15">
        <f t="shared" si="79"/>
        <v>0</v>
      </c>
      <c r="G1012" s="17">
        <v>74</v>
      </c>
      <c r="H1012" t="s">
        <v>1086</v>
      </c>
      <c r="I1012" t="s">
        <v>1086</v>
      </c>
      <c r="J1012" s="2">
        <v>73</v>
      </c>
      <c r="K1012" s="2">
        <v>98.6</v>
      </c>
      <c r="L1012" s="2">
        <v>98.6</v>
      </c>
      <c r="O1012" s="2">
        <v>1</v>
      </c>
      <c r="P1012" s="2">
        <v>1.4</v>
      </c>
      <c r="S1012" s="2">
        <v>11</v>
      </c>
      <c r="T1012" s="2">
        <v>14.9</v>
      </c>
      <c r="U1012" s="2">
        <v>62</v>
      </c>
      <c r="V1012" s="2">
        <v>83.8</v>
      </c>
      <c r="Y1012" s="2">
        <v>1</v>
      </c>
      <c r="Z1012" s="2">
        <v>1.4</v>
      </c>
      <c r="AB1012" s="2">
        <v>29</v>
      </c>
      <c r="AD1012" t="s">
        <v>1086</v>
      </c>
      <c r="AE1012" t="s">
        <v>1086</v>
      </c>
      <c r="AZ1012" t="s">
        <v>1086</v>
      </c>
      <c r="BA1012" t="s">
        <v>1086</v>
      </c>
      <c r="BU1012" s="2">
        <v>74</v>
      </c>
      <c r="BV1012" t="s">
        <v>1086</v>
      </c>
      <c r="BW1012" t="s">
        <v>1086</v>
      </c>
      <c r="BX1012" s="2">
        <v>73</v>
      </c>
      <c r="BY1012" s="2">
        <v>98.6</v>
      </c>
      <c r="BZ1012" s="2">
        <v>98.6</v>
      </c>
      <c r="CC1012" s="2">
        <v>1</v>
      </c>
      <c r="CD1012" s="2">
        <v>1.4</v>
      </c>
      <c r="CG1012" s="2">
        <v>11</v>
      </c>
      <c r="CH1012" s="2">
        <v>14.9</v>
      </c>
      <c r="CI1012" s="2">
        <v>62</v>
      </c>
      <c r="CJ1012" s="2">
        <v>83.8</v>
      </c>
      <c r="CM1012" s="2">
        <v>1</v>
      </c>
      <c r="CN1012" s="2">
        <v>1.4</v>
      </c>
      <c r="CP1012" s="2">
        <v>29</v>
      </c>
      <c r="CQ1012" s="2">
        <v>30</v>
      </c>
      <c r="CR1012" t="s">
        <v>1086</v>
      </c>
      <c r="CS1012" t="s">
        <v>1086</v>
      </c>
      <c r="CT1012" s="2">
        <v>30</v>
      </c>
      <c r="CU1012" s="2">
        <v>100</v>
      </c>
      <c r="CV1012" s="2">
        <v>100</v>
      </c>
      <c r="DC1012" s="2">
        <v>1</v>
      </c>
      <c r="DD1012" s="2">
        <v>3.3</v>
      </c>
      <c r="DE1012" s="2">
        <v>29</v>
      </c>
      <c r="DF1012" s="2">
        <v>96.7</v>
      </c>
      <c r="DN1012" t="s">
        <v>1086</v>
      </c>
      <c r="DO1012" t="s">
        <v>1086</v>
      </c>
      <c r="EJ1012" t="s">
        <v>1086</v>
      </c>
      <c r="EK1012" t="s">
        <v>1086</v>
      </c>
      <c r="FE1012" s="2">
        <v>30</v>
      </c>
      <c r="FF1012" t="s">
        <v>1086</v>
      </c>
      <c r="FG1012" t="s">
        <v>1086</v>
      </c>
      <c r="FH1012" s="2">
        <v>30</v>
      </c>
      <c r="FI1012" s="2">
        <v>100</v>
      </c>
      <c r="FJ1012" s="2">
        <v>100</v>
      </c>
      <c r="FQ1012" s="2">
        <v>1</v>
      </c>
      <c r="FR1012" s="2">
        <v>3.3</v>
      </c>
      <c r="FS1012" s="2">
        <v>29</v>
      </c>
      <c r="FT1012" s="2">
        <v>96.7</v>
      </c>
      <c r="GB1012" t="s">
        <v>1086</v>
      </c>
      <c r="GC1012" t="s">
        <v>1086</v>
      </c>
    </row>
    <row r="1013" spans="1:204" ht="12.75" customHeight="1" x14ac:dyDescent="0.2">
      <c r="A1013" s="2">
        <v>5169</v>
      </c>
      <c r="B1013" s="21">
        <f t="shared" si="75"/>
        <v>1.839</v>
      </c>
      <c r="C1013" s="23">
        <f t="shared" si="76"/>
        <v>1.839</v>
      </c>
      <c r="D1013" s="15">
        <f t="shared" si="77"/>
        <v>2.9010000000000002</v>
      </c>
      <c r="E1013" s="15">
        <f t="shared" si="78"/>
        <v>2.9010000000000002</v>
      </c>
      <c r="F1013" s="15">
        <f t="shared" si="79"/>
        <v>3.222</v>
      </c>
      <c r="G1013" s="17">
        <v>92</v>
      </c>
      <c r="H1013" t="s">
        <v>1086</v>
      </c>
      <c r="I1013" t="s">
        <v>1086</v>
      </c>
      <c r="J1013" s="2">
        <v>24</v>
      </c>
      <c r="K1013" s="2">
        <v>25.8</v>
      </c>
      <c r="L1013" s="2">
        <v>26.1</v>
      </c>
      <c r="M1013" s="2">
        <v>36</v>
      </c>
      <c r="N1013" s="2">
        <v>38.700000000000003</v>
      </c>
      <c r="O1013" s="2">
        <v>32</v>
      </c>
      <c r="P1013" s="2">
        <v>34.4</v>
      </c>
      <c r="Q1013" s="2">
        <v>3</v>
      </c>
      <c r="R1013" s="2">
        <v>3.2</v>
      </c>
      <c r="S1013" s="2">
        <v>13</v>
      </c>
      <c r="T1013" s="2">
        <v>14</v>
      </c>
      <c r="U1013" s="2">
        <v>8</v>
      </c>
      <c r="V1013" s="2">
        <v>8.6</v>
      </c>
      <c r="W1013" s="2">
        <v>1</v>
      </c>
      <c r="X1013" s="2">
        <v>1.1000000000000001</v>
      </c>
      <c r="Y1013" s="2">
        <v>69</v>
      </c>
      <c r="Z1013" s="2">
        <v>74.2</v>
      </c>
      <c r="AB1013" s="2">
        <v>214</v>
      </c>
      <c r="AD1013" t="s">
        <v>1086</v>
      </c>
      <c r="AE1013" t="s">
        <v>1086</v>
      </c>
      <c r="AZ1013" t="s">
        <v>1086</v>
      </c>
      <c r="BA1013" t="s">
        <v>1086</v>
      </c>
      <c r="BU1013" s="2">
        <v>92</v>
      </c>
      <c r="BV1013" t="s">
        <v>1086</v>
      </c>
      <c r="BW1013" t="s">
        <v>1086</v>
      </c>
      <c r="BX1013" s="2">
        <v>24</v>
      </c>
      <c r="BY1013" s="2">
        <v>25.8</v>
      </c>
      <c r="BZ1013" s="2">
        <v>26.1</v>
      </c>
      <c r="CA1013" s="2">
        <v>36</v>
      </c>
      <c r="CB1013" s="2">
        <v>38.700000000000003</v>
      </c>
      <c r="CC1013" s="2">
        <v>32</v>
      </c>
      <c r="CD1013" s="2">
        <v>34.4</v>
      </c>
      <c r="CE1013" s="2">
        <v>3</v>
      </c>
      <c r="CF1013" s="2">
        <v>3.2</v>
      </c>
      <c r="CG1013" s="2">
        <v>13</v>
      </c>
      <c r="CH1013" s="2">
        <v>14</v>
      </c>
      <c r="CI1013" s="2">
        <v>8</v>
      </c>
      <c r="CJ1013" s="2">
        <v>8.6</v>
      </c>
      <c r="CK1013" s="2">
        <v>1</v>
      </c>
      <c r="CL1013" s="2">
        <v>1.1000000000000001</v>
      </c>
      <c r="CM1013" s="2">
        <v>69</v>
      </c>
      <c r="CN1013" s="2">
        <v>74.2</v>
      </c>
      <c r="CP1013" s="2">
        <v>214</v>
      </c>
      <c r="CQ1013" s="2">
        <v>148</v>
      </c>
      <c r="CR1013" t="s">
        <v>1086</v>
      </c>
      <c r="CS1013" t="s">
        <v>1086</v>
      </c>
      <c r="CT1013" s="2">
        <v>99</v>
      </c>
      <c r="CU1013" s="2">
        <v>66.900000000000006</v>
      </c>
      <c r="CV1013" s="2">
        <v>66.900000000000006</v>
      </c>
      <c r="CW1013" s="2">
        <v>14</v>
      </c>
      <c r="CX1013" s="2">
        <v>9.5</v>
      </c>
      <c r="CY1013" s="2">
        <v>35</v>
      </c>
      <c r="CZ1013" s="2">
        <v>23.6</v>
      </c>
      <c r="DA1013" s="2">
        <v>1</v>
      </c>
      <c r="DB1013" s="2">
        <v>0.7</v>
      </c>
      <c r="DC1013" s="2">
        <v>47</v>
      </c>
      <c r="DD1013" s="2">
        <v>31.8</v>
      </c>
      <c r="DE1013" s="2">
        <v>51</v>
      </c>
      <c r="DF1013" s="2">
        <v>34.5</v>
      </c>
      <c r="DI1013" s="2">
        <v>49</v>
      </c>
      <c r="DJ1013" s="2">
        <v>33.1</v>
      </c>
      <c r="DL1013" s="2">
        <v>132</v>
      </c>
      <c r="DN1013" t="s">
        <v>1086</v>
      </c>
      <c r="DO1013" t="s">
        <v>1086</v>
      </c>
      <c r="EJ1013" t="s">
        <v>1086</v>
      </c>
      <c r="EK1013" t="s">
        <v>1086</v>
      </c>
      <c r="FE1013" s="2">
        <v>148</v>
      </c>
      <c r="FF1013" t="s">
        <v>1086</v>
      </c>
      <c r="FG1013" t="s">
        <v>1086</v>
      </c>
      <c r="FH1013" s="2">
        <v>99</v>
      </c>
      <c r="FI1013" s="2">
        <v>66.900000000000006</v>
      </c>
      <c r="FJ1013" s="2">
        <v>66.900000000000006</v>
      </c>
      <c r="FK1013" s="2">
        <v>14</v>
      </c>
      <c r="FL1013" s="2">
        <v>9.5</v>
      </c>
      <c r="FM1013" s="2">
        <v>35</v>
      </c>
      <c r="FN1013" s="2">
        <v>23.6</v>
      </c>
      <c r="FO1013" s="2">
        <v>1</v>
      </c>
      <c r="FP1013" s="2">
        <v>0.7</v>
      </c>
      <c r="FQ1013" s="2">
        <v>47</v>
      </c>
      <c r="FR1013" s="2">
        <v>31.8</v>
      </c>
      <c r="FS1013" s="2">
        <v>51</v>
      </c>
      <c r="FT1013" s="2">
        <v>34.5</v>
      </c>
      <c r="FW1013" s="2">
        <v>49</v>
      </c>
      <c r="FX1013" s="2">
        <v>33.1</v>
      </c>
      <c r="FZ1013" s="2">
        <v>132</v>
      </c>
      <c r="GA1013" s="2">
        <v>148</v>
      </c>
      <c r="GB1013" t="s">
        <v>1086</v>
      </c>
      <c r="GC1013" t="s">
        <v>1086</v>
      </c>
      <c r="GD1013" s="2">
        <v>122</v>
      </c>
      <c r="GE1013" s="2">
        <v>81.900000000000006</v>
      </c>
      <c r="GF1013" s="2">
        <v>82.4</v>
      </c>
      <c r="GG1013" s="2">
        <v>5</v>
      </c>
      <c r="GH1013" s="2">
        <v>3.4</v>
      </c>
      <c r="GI1013" s="2">
        <v>21</v>
      </c>
      <c r="GJ1013" s="2">
        <v>14.1</v>
      </c>
      <c r="GK1013" s="2">
        <v>4</v>
      </c>
      <c r="GL1013" s="2">
        <v>2.7</v>
      </c>
      <c r="GM1013" s="2">
        <v>39</v>
      </c>
      <c r="GN1013" s="2">
        <v>26.2</v>
      </c>
      <c r="GO1013" s="2">
        <v>79</v>
      </c>
      <c r="GP1013" s="2">
        <v>53</v>
      </c>
      <c r="GQ1013" s="2">
        <v>1</v>
      </c>
      <c r="GR1013" s="2">
        <v>0.7</v>
      </c>
      <c r="GS1013" s="2">
        <v>27</v>
      </c>
      <c r="GT1013" s="2">
        <v>18.100000000000001</v>
      </c>
      <c r="GV1013" s="2">
        <v>112</v>
      </c>
    </row>
    <row r="1014" spans="1:204" ht="12.75" customHeight="1" x14ac:dyDescent="0.2">
      <c r="A1014" s="2">
        <v>5170</v>
      </c>
      <c r="B1014" s="21">
        <f t="shared" si="75"/>
        <v>1.885</v>
      </c>
      <c r="C1014" s="23">
        <f t="shared" si="76"/>
        <v>1.885</v>
      </c>
      <c r="D1014" s="15">
        <f t="shared" si="77"/>
        <v>0</v>
      </c>
      <c r="E1014" s="15">
        <f t="shared" si="78"/>
        <v>0</v>
      </c>
      <c r="F1014" s="15">
        <f t="shared" si="79"/>
        <v>0</v>
      </c>
      <c r="G1014" s="17">
        <v>208</v>
      </c>
      <c r="H1014" t="s">
        <v>1086</v>
      </c>
      <c r="I1014" t="s">
        <v>1086</v>
      </c>
      <c r="J1014" s="2">
        <v>58</v>
      </c>
      <c r="K1014" s="2">
        <v>27.9</v>
      </c>
      <c r="L1014" s="2">
        <v>27.9</v>
      </c>
      <c r="M1014" s="2">
        <v>98</v>
      </c>
      <c r="N1014" s="2">
        <v>47.1</v>
      </c>
      <c r="O1014" s="2">
        <v>52</v>
      </c>
      <c r="P1014" s="2">
        <v>25</v>
      </c>
      <c r="S1014" s="2">
        <v>42</v>
      </c>
      <c r="T1014" s="2">
        <v>20.2</v>
      </c>
      <c r="U1014" s="2">
        <v>16</v>
      </c>
      <c r="V1014" s="2">
        <v>7.7</v>
      </c>
      <c r="Y1014" s="2">
        <v>150</v>
      </c>
      <c r="Z1014" s="2">
        <v>72.099999999999994</v>
      </c>
      <c r="AB1014" s="2">
        <v>1</v>
      </c>
      <c r="AD1014" t="s">
        <v>1086</v>
      </c>
      <c r="AE1014" t="s">
        <v>1086</v>
      </c>
      <c r="AZ1014" t="s">
        <v>1086</v>
      </c>
      <c r="BA1014" t="s">
        <v>1086</v>
      </c>
      <c r="BU1014" s="2">
        <v>208</v>
      </c>
      <c r="BV1014" t="s">
        <v>1086</v>
      </c>
      <c r="BW1014" t="s">
        <v>1086</v>
      </c>
      <c r="BX1014" s="2">
        <v>58</v>
      </c>
      <c r="BY1014" s="2">
        <v>27.9</v>
      </c>
      <c r="BZ1014" s="2">
        <v>27.9</v>
      </c>
      <c r="CA1014" s="2">
        <v>98</v>
      </c>
      <c r="CB1014" s="2">
        <v>47.1</v>
      </c>
      <c r="CC1014" s="2">
        <v>52</v>
      </c>
      <c r="CD1014" s="2">
        <v>25</v>
      </c>
      <c r="CG1014" s="2">
        <v>42</v>
      </c>
      <c r="CH1014" s="2">
        <v>20.2</v>
      </c>
      <c r="CI1014" s="2">
        <v>16</v>
      </c>
      <c r="CJ1014" s="2">
        <v>7.7</v>
      </c>
      <c r="CM1014" s="2">
        <v>150</v>
      </c>
      <c r="CN1014" s="2">
        <v>72.099999999999994</v>
      </c>
      <c r="CP1014" s="2">
        <v>1</v>
      </c>
      <c r="CR1014" t="s">
        <v>1086</v>
      </c>
      <c r="CS1014" t="s">
        <v>1086</v>
      </c>
      <c r="DN1014" t="s">
        <v>1086</v>
      </c>
      <c r="DO1014" t="s">
        <v>1086</v>
      </c>
      <c r="EJ1014" t="s">
        <v>1086</v>
      </c>
      <c r="EK1014" t="s">
        <v>1086</v>
      </c>
      <c r="FF1014" t="s">
        <v>1086</v>
      </c>
      <c r="FG1014" t="s">
        <v>1086</v>
      </c>
      <c r="GB1014" t="s">
        <v>1086</v>
      </c>
      <c r="GC1014" t="s">
        <v>1086</v>
      </c>
    </row>
    <row r="1015" spans="1:204" ht="12.75" customHeight="1" x14ac:dyDescent="0.2">
      <c r="A1015" s="2">
        <v>5171</v>
      </c>
      <c r="B1015" s="21">
        <f t="shared" si="75"/>
        <v>1.6720000000000002</v>
      </c>
      <c r="C1015" s="23">
        <f t="shared" si="76"/>
        <v>1.6720000000000002</v>
      </c>
      <c r="D1015" s="15">
        <f t="shared" si="77"/>
        <v>2.7089999999999996</v>
      </c>
      <c r="E1015" s="15">
        <f t="shared" si="78"/>
        <v>2.7089999999999996</v>
      </c>
      <c r="F1015" s="15">
        <f t="shared" si="79"/>
        <v>2.2769999999999997</v>
      </c>
      <c r="G1015" s="17">
        <v>50</v>
      </c>
      <c r="H1015" t="s">
        <v>1086</v>
      </c>
      <c r="I1015" t="s">
        <v>1086</v>
      </c>
      <c r="J1015" s="2">
        <v>9</v>
      </c>
      <c r="K1015" s="2">
        <v>17.3</v>
      </c>
      <c r="L1015" s="2">
        <v>18</v>
      </c>
      <c r="M1015" s="2">
        <v>23</v>
      </c>
      <c r="N1015" s="2">
        <v>44.2</v>
      </c>
      <c r="O1015" s="2">
        <v>18</v>
      </c>
      <c r="P1015" s="2">
        <v>34.6</v>
      </c>
      <c r="S1015" s="2">
        <v>8</v>
      </c>
      <c r="T1015" s="2">
        <v>15.4</v>
      </c>
      <c r="U1015" s="2">
        <v>1</v>
      </c>
      <c r="V1015" s="2">
        <v>1.9</v>
      </c>
      <c r="W1015" s="2">
        <v>2</v>
      </c>
      <c r="X1015" s="2">
        <v>3.8</v>
      </c>
      <c r="Y1015" s="2">
        <v>43</v>
      </c>
      <c r="Z1015" s="2">
        <v>82.7</v>
      </c>
      <c r="AA1015" s="2">
        <v>1</v>
      </c>
      <c r="AB1015" s="2">
        <v>53</v>
      </c>
      <c r="AD1015" t="s">
        <v>1086</v>
      </c>
      <c r="AE1015" t="s">
        <v>1086</v>
      </c>
      <c r="AZ1015" t="s">
        <v>1086</v>
      </c>
      <c r="BA1015" t="s">
        <v>1086</v>
      </c>
      <c r="BU1015" s="2">
        <v>50</v>
      </c>
      <c r="BV1015" t="s">
        <v>1086</v>
      </c>
      <c r="BW1015" t="s">
        <v>1086</v>
      </c>
      <c r="BX1015" s="2">
        <v>9</v>
      </c>
      <c r="BY1015" s="2">
        <v>17.3</v>
      </c>
      <c r="BZ1015" s="2">
        <v>18</v>
      </c>
      <c r="CA1015" s="2">
        <v>23</v>
      </c>
      <c r="CB1015" s="2">
        <v>44.2</v>
      </c>
      <c r="CC1015" s="2">
        <v>18</v>
      </c>
      <c r="CD1015" s="2">
        <v>34.6</v>
      </c>
      <c r="CG1015" s="2">
        <v>8</v>
      </c>
      <c r="CH1015" s="2">
        <v>15.4</v>
      </c>
      <c r="CI1015" s="2">
        <v>1</v>
      </c>
      <c r="CJ1015" s="2">
        <v>1.9</v>
      </c>
      <c r="CK1015" s="2">
        <v>2</v>
      </c>
      <c r="CL1015" s="2">
        <v>3.8</v>
      </c>
      <c r="CM1015" s="2">
        <v>43</v>
      </c>
      <c r="CN1015" s="2">
        <v>82.7</v>
      </c>
      <c r="CO1015" s="2">
        <v>1</v>
      </c>
      <c r="CP1015" s="2">
        <v>53</v>
      </c>
      <c r="CQ1015" s="2">
        <v>24</v>
      </c>
      <c r="CR1015" t="s">
        <v>1086</v>
      </c>
      <c r="CS1015" t="s">
        <v>1086</v>
      </c>
      <c r="CT1015" s="2">
        <v>15</v>
      </c>
      <c r="CU1015" s="2">
        <v>62.5</v>
      </c>
      <c r="CV1015" s="2">
        <v>62.5</v>
      </c>
      <c r="CW1015" s="2">
        <v>2</v>
      </c>
      <c r="CX1015" s="2">
        <v>8.3000000000000007</v>
      </c>
      <c r="CY1015" s="2">
        <v>7</v>
      </c>
      <c r="CZ1015" s="2">
        <v>29.2</v>
      </c>
      <c r="DC1015" s="2">
        <v>11</v>
      </c>
      <c r="DD1015" s="2">
        <v>45.8</v>
      </c>
      <c r="DE1015" s="2">
        <v>4</v>
      </c>
      <c r="DF1015" s="2">
        <v>16.7</v>
      </c>
      <c r="DI1015" s="2">
        <v>9</v>
      </c>
      <c r="DJ1015" s="2">
        <v>37.5</v>
      </c>
      <c r="DL1015" s="2">
        <v>24</v>
      </c>
      <c r="DN1015" t="s">
        <v>1086</v>
      </c>
      <c r="DO1015" t="s">
        <v>1086</v>
      </c>
      <c r="EH1015" s="2">
        <v>1</v>
      </c>
      <c r="EJ1015" t="s">
        <v>1086</v>
      </c>
      <c r="EK1015" t="s">
        <v>1086</v>
      </c>
      <c r="FE1015" s="2">
        <v>24</v>
      </c>
      <c r="FF1015" t="s">
        <v>1086</v>
      </c>
      <c r="FG1015" t="s">
        <v>1086</v>
      </c>
      <c r="FH1015" s="2">
        <v>15</v>
      </c>
      <c r="FI1015" s="2">
        <v>62.5</v>
      </c>
      <c r="FJ1015" s="2">
        <v>62.5</v>
      </c>
      <c r="FK1015" s="2">
        <v>2</v>
      </c>
      <c r="FL1015" s="2">
        <v>8.3000000000000007</v>
      </c>
      <c r="FM1015" s="2">
        <v>7</v>
      </c>
      <c r="FN1015" s="2">
        <v>29.2</v>
      </c>
      <c r="FQ1015" s="2">
        <v>11</v>
      </c>
      <c r="FR1015" s="2">
        <v>45.8</v>
      </c>
      <c r="FS1015" s="2">
        <v>4</v>
      </c>
      <c r="FT1015" s="2">
        <v>16.7</v>
      </c>
      <c r="FW1015" s="2">
        <v>9</v>
      </c>
      <c r="FX1015" s="2">
        <v>37.5</v>
      </c>
      <c r="FZ1015" s="2">
        <v>25</v>
      </c>
      <c r="GA1015" s="2">
        <v>42</v>
      </c>
      <c r="GB1015" t="s">
        <v>1086</v>
      </c>
      <c r="GC1015" t="s">
        <v>1086</v>
      </c>
      <c r="GD1015" s="2">
        <v>14</v>
      </c>
      <c r="GE1015" s="2">
        <v>32.6</v>
      </c>
      <c r="GF1015" s="2">
        <v>33.299999999999997</v>
      </c>
      <c r="GG1015" s="2">
        <v>5</v>
      </c>
      <c r="GH1015" s="2">
        <v>11.6</v>
      </c>
      <c r="GI1015" s="2">
        <v>23</v>
      </c>
      <c r="GJ1015" s="2">
        <v>53.5</v>
      </c>
      <c r="GM1015" s="2">
        <v>9</v>
      </c>
      <c r="GN1015" s="2">
        <v>20.9</v>
      </c>
      <c r="GO1015" s="2">
        <v>5</v>
      </c>
      <c r="GP1015" s="2">
        <v>11.6</v>
      </c>
      <c r="GQ1015" s="2">
        <v>1</v>
      </c>
      <c r="GR1015" s="2">
        <v>2.2999999999999998</v>
      </c>
      <c r="GS1015" s="2">
        <v>29</v>
      </c>
      <c r="GT1015" s="2">
        <v>67.400000000000006</v>
      </c>
      <c r="GU1015" s="2">
        <v>1</v>
      </c>
      <c r="GV1015" s="2">
        <v>33</v>
      </c>
    </row>
    <row r="1016" spans="1:204" ht="12.75" customHeight="1" x14ac:dyDescent="0.2">
      <c r="A1016" s="2">
        <v>5172</v>
      </c>
      <c r="B1016" s="21">
        <f t="shared" si="75"/>
        <v>0</v>
      </c>
      <c r="C1016" s="23">
        <f t="shared" si="76"/>
        <v>0</v>
      </c>
      <c r="D1016" s="15">
        <f t="shared" si="77"/>
        <v>0</v>
      </c>
      <c r="E1016" s="15">
        <f t="shared" si="78"/>
        <v>0</v>
      </c>
      <c r="F1016" s="15">
        <f t="shared" si="79"/>
        <v>0</v>
      </c>
      <c r="H1016" t="s">
        <v>1086</v>
      </c>
      <c r="I1016" t="s">
        <v>1086</v>
      </c>
      <c r="AD1016" t="s">
        <v>1086</v>
      </c>
      <c r="AE1016" t="s">
        <v>1086</v>
      </c>
      <c r="AZ1016" t="s">
        <v>1086</v>
      </c>
      <c r="BA1016" t="s">
        <v>1086</v>
      </c>
      <c r="BV1016" t="s">
        <v>1086</v>
      </c>
      <c r="BW1016" t="s">
        <v>1086</v>
      </c>
      <c r="CR1016" t="s">
        <v>1086</v>
      </c>
      <c r="CS1016" t="s">
        <v>1086</v>
      </c>
      <c r="DN1016" t="s">
        <v>1086</v>
      </c>
      <c r="DO1016" t="s">
        <v>1086</v>
      </c>
      <c r="EJ1016" t="s">
        <v>1086</v>
      </c>
      <c r="EK1016" t="s">
        <v>1086</v>
      </c>
      <c r="FF1016" t="s">
        <v>1086</v>
      </c>
      <c r="FG1016" t="s">
        <v>1086</v>
      </c>
      <c r="GB1016" t="s">
        <v>1086</v>
      </c>
      <c r="GC1016" t="s">
        <v>1086</v>
      </c>
    </row>
    <row r="1017" spans="1:204" ht="12.75" customHeight="1" x14ac:dyDescent="0.2">
      <c r="A1017" s="2">
        <v>5175</v>
      </c>
      <c r="B1017" s="21">
        <f t="shared" si="75"/>
        <v>3.9409999999999998</v>
      </c>
      <c r="C1017" s="23">
        <f t="shared" si="76"/>
        <v>3.9409999999999998</v>
      </c>
      <c r="D1017" s="15">
        <f t="shared" si="77"/>
        <v>0</v>
      </c>
      <c r="E1017" s="15">
        <f t="shared" si="78"/>
        <v>0</v>
      </c>
      <c r="F1017" s="15">
        <f t="shared" si="79"/>
        <v>0</v>
      </c>
      <c r="G1017" s="17">
        <v>16</v>
      </c>
      <c r="H1017" t="s">
        <v>1086</v>
      </c>
      <c r="I1017" t="s">
        <v>1086</v>
      </c>
      <c r="J1017" s="2">
        <v>16</v>
      </c>
      <c r="K1017" s="2">
        <v>100</v>
      </c>
      <c r="L1017" s="2">
        <v>100</v>
      </c>
      <c r="S1017" s="2">
        <v>1</v>
      </c>
      <c r="T1017" s="2">
        <v>6.3</v>
      </c>
      <c r="U1017" s="2">
        <v>15</v>
      </c>
      <c r="V1017" s="2">
        <v>93.8</v>
      </c>
      <c r="AB1017" s="2">
        <v>1</v>
      </c>
      <c r="AD1017" t="s">
        <v>1086</v>
      </c>
      <c r="AE1017" t="s">
        <v>1086</v>
      </c>
      <c r="AZ1017" t="s">
        <v>1086</v>
      </c>
      <c r="BA1017" t="s">
        <v>1086</v>
      </c>
      <c r="BU1017" s="2">
        <v>16</v>
      </c>
      <c r="BV1017" t="s">
        <v>1086</v>
      </c>
      <c r="BW1017" t="s">
        <v>1086</v>
      </c>
      <c r="BX1017" s="2">
        <v>16</v>
      </c>
      <c r="BY1017" s="2">
        <v>100</v>
      </c>
      <c r="BZ1017" s="2">
        <v>100</v>
      </c>
      <c r="CG1017" s="2">
        <v>1</v>
      </c>
      <c r="CH1017" s="2">
        <v>6.3</v>
      </c>
      <c r="CI1017" s="2">
        <v>15</v>
      </c>
      <c r="CJ1017" s="2">
        <v>93.8</v>
      </c>
      <c r="CP1017" s="2">
        <v>1</v>
      </c>
      <c r="CQ1017" s="2">
        <v>1</v>
      </c>
      <c r="CR1017" t="s">
        <v>1086</v>
      </c>
      <c r="CS1017" t="s">
        <v>1086</v>
      </c>
      <c r="DN1017" t="s">
        <v>1086</v>
      </c>
      <c r="DO1017" t="s">
        <v>1086</v>
      </c>
      <c r="EJ1017" t="s">
        <v>1086</v>
      </c>
      <c r="EK1017" t="s">
        <v>1086</v>
      </c>
      <c r="FE1017" s="2">
        <v>1</v>
      </c>
      <c r="FF1017" t="s">
        <v>1086</v>
      </c>
      <c r="FG1017" t="s">
        <v>1086</v>
      </c>
      <c r="GB1017" t="s">
        <v>1086</v>
      </c>
      <c r="GC1017" t="s">
        <v>1086</v>
      </c>
    </row>
    <row r="1018" spans="1:204" ht="12.75" customHeight="1" x14ac:dyDescent="0.2">
      <c r="A1018" s="2">
        <v>5176</v>
      </c>
      <c r="B1018" s="21">
        <f t="shared" si="75"/>
        <v>0</v>
      </c>
      <c r="C1018" s="23">
        <f t="shared" si="76"/>
        <v>0</v>
      </c>
      <c r="D1018" s="15">
        <f t="shared" si="77"/>
        <v>0</v>
      </c>
      <c r="E1018" s="15">
        <f t="shared" si="78"/>
        <v>0</v>
      </c>
      <c r="F1018" s="15">
        <f t="shared" si="79"/>
        <v>0</v>
      </c>
      <c r="G1018" s="17">
        <v>4</v>
      </c>
      <c r="H1018" t="s">
        <v>1086</v>
      </c>
      <c r="I1018" t="s">
        <v>1086</v>
      </c>
      <c r="AD1018" t="s">
        <v>1086</v>
      </c>
      <c r="AE1018" t="s">
        <v>1086</v>
      </c>
      <c r="AZ1018" t="s">
        <v>1086</v>
      </c>
      <c r="BA1018" t="s">
        <v>1086</v>
      </c>
      <c r="BU1018" s="2">
        <v>4</v>
      </c>
      <c r="BV1018" t="s">
        <v>1086</v>
      </c>
      <c r="BW1018" t="s">
        <v>1086</v>
      </c>
      <c r="CQ1018" s="2">
        <v>1</v>
      </c>
      <c r="CR1018" t="s">
        <v>1086</v>
      </c>
      <c r="CS1018" t="s">
        <v>1086</v>
      </c>
      <c r="DN1018" t="s">
        <v>1086</v>
      </c>
      <c r="DO1018" t="s">
        <v>1086</v>
      </c>
      <c r="EJ1018" t="s">
        <v>1086</v>
      </c>
      <c r="EK1018" t="s">
        <v>1086</v>
      </c>
      <c r="FE1018" s="2">
        <v>1</v>
      </c>
      <c r="FF1018" t="s">
        <v>1086</v>
      </c>
      <c r="FG1018" t="s">
        <v>1086</v>
      </c>
      <c r="GA1018" s="2">
        <v>2</v>
      </c>
      <c r="GB1018" t="s">
        <v>1086</v>
      </c>
      <c r="GC1018" t="s">
        <v>1086</v>
      </c>
    </row>
    <row r="1019" spans="1:204" ht="12.75" customHeight="1" x14ac:dyDescent="0.2">
      <c r="A1019" s="2">
        <v>5180</v>
      </c>
      <c r="B1019" s="21">
        <f t="shared" si="75"/>
        <v>1.5449999999999999</v>
      </c>
      <c r="C1019" s="23">
        <f t="shared" si="76"/>
        <v>1.5449999999999999</v>
      </c>
      <c r="D1019" s="15">
        <f t="shared" si="77"/>
        <v>2.891</v>
      </c>
      <c r="E1019" s="15">
        <f t="shared" si="78"/>
        <v>2.891</v>
      </c>
      <c r="F1019" s="15">
        <f t="shared" si="79"/>
        <v>1.5369999999999999</v>
      </c>
      <c r="G1019" s="17">
        <v>45</v>
      </c>
      <c r="H1019" t="s">
        <v>1086</v>
      </c>
      <c r="I1019" t="s">
        <v>1086</v>
      </c>
      <c r="J1019" s="2">
        <v>21</v>
      </c>
      <c r="K1019" s="2">
        <v>30.9</v>
      </c>
      <c r="L1019" s="2">
        <v>46.7</v>
      </c>
      <c r="M1019" s="2">
        <v>11</v>
      </c>
      <c r="N1019" s="2">
        <v>16.2</v>
      </c>
      <c r="O1019" s="2">
        <v>13</v>
      </c>
      <c r="P1019" s="2">
        <v>19.100000000000001</v>
      </c>
      <c r="S1019" s="2">
        <v>16</v>
      </c>
      <c r="T1019" s="2">
        <v>23.5</v>
      </c>
      <c r="U1019" s="2">
        <v>5</v>
      </c>
      <c r="V1019" s="2">
        <v>7.4</v>
      </c>
      <c r="W1019" s="2">
        <v>23</v>
      </c>
      <c r="X1019" s="2">
        <v>33.799999999999997</v>
      </c>
      <c r="Y1019" s="2">
        <v>47</v>
      </c>
      <c r="Z1019" s="2">
        <v>69.099999999999994</v>
      </c>
      <c r="AB1019" s="2">
        <v>37</v>
      </c>
      <c r="AD1019" t="s">
        <v>1086</v>
      </c>
      <c r="AE1019" t="s">
        <v>1086</v>
      </c>
      <c r="AZ1019" t="s">
        <v>1086</v>
      </c>
      <c r="BA1019" t="s">
        <v>1086</v>
      </c>
      <c r="BU1019" s="2">
        <v>45</v>
      </c>
      <c r="BV1019" t="s">
        <v>1086</v>
      </c>
      <c r="BW1019" t="s">
        <v>1086</v>
      </c>
      <c r="BX1019" s="2">
        <v>21</v>
      </c>
      <c r="BY1019" s="2">
        <v>30.9</v>
      </c>
      <c r="BZ1019" s="2">
        <v>46.7</v>
      </c>
      <c r="CA1019" s="2">
        <v>11</v>
      </c>
      <c r="CB1019" s="2">
        <v>16.2</v>
      </c>
      <c r="CC1019" s="2">
        <v>13</v>
      </c>
      <c r="CD1019" s="2">
        <v>19.100000000000001</v>
      </c>
      <c r="CG1019" s="2">
        <v>16</v>
      </c>
      <c r="CH1019" s="2">
        <v>23.5</v>
      </c>
      <c r="CI1019" s="2">
        <v>5</v>
      </c>
      <c r="CJ1019" s="2">
        <v>7.4</v>
      </c>
      <c r="CK1019" s="2">
        <v>23</v>
      </c>
      <c r="CL1019" s="2">
        <v>33.799999999999997</v>
      </c>
      <c r="CM1019" s="2">
        <v>47</v>
      </c>
      <c r="CN1019" s="2">
        <v>69.099999999999994</v>
      </c>
      <c r="CP1019" s="2">
        <v>37</v>
      </c>
      <c r="CQ1019" s="2">
        <v>18</v>
      </c>
      <c r="CR1019" t="s">
        <v>1086</v>
      </c>
      <c r="CS1019" t="s">
        <v>1086</v>
      </c>
      <c r="CT1019" s="2">
        <v>12</v>
      </c>
      <c r="CU1019" s="2">
        <v>66.7</v>
      </c>
      <c r="CV1019" s="2">
        <v>66.7</v>
      </c>
      <c r="CW1019" s="2">
        <v>3</v>
      </c>
      <c r="CX1019" s="2">
        <v>16.7</v>
      </c>
      <c r="CY1019" s="2">
        <v>3</v>
      </c>
      <c r="CZ1019" s="2">
        <v>16.7</v>
      </c>
      <c r="DC1019" s="2">
        <v>5</v>
      </c>
      <c r="DD1019" s="2">
        <v>27.8</v>
      </c>
      <c r="DE1019" s="2">
        <v>7</v>
      </c>
      <c r="DF1019" s="2">
        <v>38.9</v>
      </c>
      <c r="DI1019" s="2">
        <v>6</v>
      </c>
      <c r="DJ1019" s="2">
        <v>33.299999999999997</v>
      </c>
      <c r="DL1019" s="2">
        <v>17</v>
      </c>
      <c r="DN1019" t="s">
        <v>1086</v>
      </c>
      <c r="DO1019" t="s">
        <v>1086</v>
      </c>
      <c r="EJ1019" t="s">
        <v>1086</v>
      </c>
      <c r="EK1019" t="s">
        <v>1086</v>
      </c>
      <c r="FE1019" s="2">
        <v>18</v>
      </c>
      <c r="FF1019" t="s">
        <v>1086</v>
      </c>
      <c r="FG1019" t="s">
        <v>1086</v>
      </c>
      <c r="FH1019" s="2">
        <v>12</v>
      </c>
      <c r="FI1019" s="2">
        <v>66.7</v>
      </c>
      <c r="FJ1019" s="2">
        <v>66.7</v>
      </c>
      <c r="FK1019" s="2">
        <v>3</v>
      </c>
      <c r="FL1019" s="2">
        <v>16.7</v>
      </c>
      <c r="FM1019" s="2">
        <v>3</v>
      </c>
      <c r="FN1019" s="2">
        <v>16.7</v>
      </c>
      <c r="FQ1019" s="2">
        <v>5</v>
      </c>
      <c r="FR1019" s="2">
        <v>27.8</v>
      </c>
      <c r="FS1019" s="2">
        <v>7</v>
      </c>
      <c r="FT1019" s="2">
        <v>38.9</v>
      </c>
      <c r="FW1019" s="2">
        <v>6</v>
      </c>
      <c r="FX1019" s="2">
        <v>33.299999999999997</v>
      </c>
      <c r="FZ1019" s="2">
        <v>17</v>
      </c>
      <c r="GA1019" s="2">
        <v>32</v>
      </c>
      <c r="GB1019" t="s">
        <v>1086</v>
      </c>
      <c r="GC1019" t="s">
        <v>1086</v>
      </c>
      <c r="GD1019" s="2">
        <v>25</v>
      </c>
      <c r="GE1019" s="2">
        <v>38.5</v>
      </c>
      <c r="GF1019" s="2">
        <v>78.099999999999994</v>
      </c>
      <c r="GI1019" s="2">
        <v>7</v>
      </c>
      <c r="GJ1019" s="2">
        <v>10.8</v>
      </c>
      <c r="GM1019" s="2">
        <v>14</v>
      </c>
      <c r="GN1019" s="2">
        <v>21.5</v>
      </c>
      <c r="GO1019" s="2">
        <v>11</v>
      </c>
      <c r="GP1019" s="2">
        <v>16.899999999999999</v>
      </c>
      <c r="GQ1019" s="2">
        <v>33</v>
      </c>
      <c r="GR1019" s="2">
        <v>50.8</v>
      </c>
      <c r="GS1019" s="2">
        <v>40</v>
      </c>
      <c r="GT1019" s="2">
        <v>61.5</v>
      </c>
      <c r="GV1019" s="2">
        <v>11</v>
      </c>
    </row>
    <row r="1020" spans="1:204" ht="12.75" customHeight="1" x14ac:dyDescent="0.2">
      <c r="A1020" s="2">
        <v>5181</v>
      </c>
      <c r="B1020" s="21">
        <f t="shared" si="75"/>
        <v>0</v>
      </c>
      <c r="C1020" s="23">
        <f t="shared" si="76"/>
        <v>0</v>
      </c>
      <c r="D1020" s="15">
        <f t="shared" si="77"/>
        <v>0</v>
      </c>
      <c r="E1020" s="15">
        <f t="shared" si="78"/>
        <v>0</v>
      </c>
      <c r="F1020" s="15">
        <f t="shared" si="79"/>
        <v>0</v>
      </c>
      <c r="G1020" s="17">
        <v>1</v>
      </c>
      <c r="H1020" t="s">
        <v>1086</v>
      </c>
      <c r="I1020" t="s">
        <v>1086</v>
      </c>
      <c r="AD1020" t="s">
        <v>1086</v>
      </c>
      <c r="AE1020" t="s">
        <v>1086</v>
      </c>
      <c r="AZ1020" t="s">
        <v>1086</v>
      </c>
      <c r="BA1020" t="s">
        <v>1086</v>
      </c>
      <c r="BU1020" s="2">
        <v>1</v>
      </c>
      <c r="BV1020" t="s">
        <v>1086</v>
      </c>
      <c r="BW1020" t="s">
        <v>1086</v>
      </c>
      <c r="CR1020" t="s">
        <v>1086</v>
      </c>
      <c r="CS1020" t="s">
        <v>1086</v>
      </c>
      <c r="DN1020" t="s">
        <v>1086</v>
      </c>
      <c r="DO1020" t="s">
        <v>1086</v>
      </c>
      <c r="EJ1020" t="s">
        <v>1086</v>
      </c>
      <c r="EK1020" t="s">
        <v>1086</v>
      </c>
      <c r="FF1020" t="s">
        <v>1086</v>
      </c>
      <c r="FG1020" t="s">
        <v>1086</v>
      </c>
      <c r="GB1020" t="s">
        <v>1086</v>
      </c>
      <c r="GC1020" t="s">
        <v>1086</v>
      </c>
      <c r="GQ1020" s="2">
        <v>1</v>
      </c>
      <c r="GR1020" s="2">
        <v>100</v>
      </c>
      <c r="GS1020" s="2">
        <v>1</v>
      </c>
      <c r="GT1020" s="2">
        <v>100</v>
      </c>
    </row>
    <row r="1021" spans="1:204" ht="12.75" customHeight="1" x14ac:dyDescent="0.2">
      <c r="A1021" s="2">
        <v>5184</v>
      </c>
      <c r="B1021" s="21">
        <f t="shared" si="75"/>
        <v>0</v>
      </c>
      <c r="C1021" s="23">
        <f t="shared" si="76"/>
        <v>0</v>
      </c>
      <c r="D1021" s="15">
        <f t="shared" si="77"/>
        <v>0</v>
      </c>
      <c r="E1021" s="15">
        <f t="shared" si="78"/>
        <v>0</v>
      </c>
      <c r="F1021" s="15">
        <f t="shared" si="79"/>
        <v>0</v>
      </c>
      <c r="G1021" s="17">
        <v>4</v>
      </c>
      <c r="H1021" t="s">
        <v>1086</v>
      </c>
      <c r="I1021" t="s">
        <v>1086</v>
      </c>
      <c r="AD1021" t="s">
        <v>1086</v>
      </c>
      <c r="AE1021" t="s">
        <v>1086</v>
      </c>
      <c r="AZ1021" t="s">
        <v>1086</v>
      </c>
      <c r="BA1021" t="s">
        <v>1086</v>
      </c>
      <c r="BU1021" s="2">
        <v>4</v>
      </c>
      <c r="BV1021" t="s">
        <v>1086</v>
      </c>
      <c r="BW1021" t="s">
        <v>1086</v>
      </c>
      <c r="CQ1021" s="2">
        <v>1</v>
      </c>
      <c r="CR1021" t="s">
        <v>1086</v>
      </c>
      <c r="CS1021" t="s">
        <v>1086</v>
      </c>
      <c r="DN1021" t="s">
        <v>1086</v>
      </c>
      <c r="DO1021" t="s">
        <v>1086</v>
      </c>
      <c r="EJ1021" t="s">
        <v>1086</v>
      </c>
      <c r="EK1021" t="s">
        <v>1086</v>
      </c>
      <c r="FE1021" s="2">
        <v>1</v>
      </c>
      <c r="FF1021" t="s">
        <v>1086</v>
      </c>
      <c r="FG1021" t="s">
        <v>1086</v>
      </c>
      <c r="GA1021" s="2">
        <v>8</v>
      </c>
      <c r="GB1021" t="s">
        <v>1086</v>
      </c>
      <c r="GC1021" t="s">
        <v>1086</v>
      </c>
    </row>
    <row r="1022" spans="1:204" ht="12.75" customHeight="1" x14ac:dyDescent="0.2">
      <c r="A1022" s="2">
        <v>5186</v>
      </c>
      <c r="B1022" s="21">
        <f t="shared" si="75"/>
        <v>0</v>
      </c>
      <c r="C1022" s="23">
        <f t="shared" si="76"/>
        <v>0</v>
      </c>
      <c r="D1022" s="15">
        <f t="shared" si="77"/>
        <v>0</v>
      </c>
      <c r="E1022" s="15">
        <f t="shared" si="78"/>
        <v>0</v>
      </c>
      <c r="F1022" s="15">
        <f t="shared" si="79"/>
        <v>0</v>
      </c>
      <c r="H1022" t="s">
        <v>1086</v>
      </c>
      <c r="I1022" t="s">
        <v>1086</v>
      </c>
      <c r="AD1022" t="s">
        <v>1086</v>
      </c>
      <c r="AE1022" t="s">
        <v>1086</v>
      </c>
      <c r="AZ1022" t="s">
        <v>1086</v>
      </c>
      <c r="BA1022" t="s">
        <v>1086</v>
      </c>
      <c r="BV1022" t="s">
        <v>1086</v>
      </c>
      <c r="BW1022" t="s">
        <v>1086</v>
      </c>
      <c r="CR1022" t="s">
        <v>1086</v>
      </c>
      <c r="CS1022" t="s">
        <v>1086</v>
      </c>
      <c r="DN1022" t="s">
        <v>1086</v>
      </c>
      <c r="DO1022" t="s">
        <v>1086</v>
      </c>
      <c r="EJ1022" t="s">
        <v>1086</v>
      </c>
      <c r="EK1022" t="s">
        <v>1086</v>
      </c>
      <c r="FF1022" t="s">
        <v>1086</v>
      </c>
      <c r="FG1022" t="s">
        <v>1086</v>
      </c>
      <c r="GB1022" t="s">
        <v>1086</v>
      </c>
      <c r="GC1022" t="s">
        <v>1086</v>
      </c>
      <c r="GQ1022" s="2">
        <v>6</v>
      </c>
      <c r="GR1022" s="2">
        <v>100</v>
      </c>
      <c r="GS1022" s="2">
        <v>6</v>
      </c>
      <c r="GT1022" s="2">
        <v>100</v>
      </c>
      <c r="GV1022" s="2">
        <v>5</v>
      </c>
    </row>
    <row r="1023" spans="1:204" ht="12.75" customHeight="1" x14ac:dyDescent="0.2">
      <c r="A1023" s="2">
        <v>5189</v>
      </c>
      <c r="B1023" s="21">
        <f t="shared" si="75"/>
        <v>0</v>
      </c>
      <c r="C1023" s="23">
        <f t="shared" si="76"/>
        <v>0</v>
      </c>
      <c r="D1023" s="15">
        <f t="shared" si="77"/>
        <v>0</v>
      </c>
      <c r="E1023" s="15">
        <f t="shared" si="78"/>
        <v>0</v>
      </c>
      <c r="F1023" s="15">
        <f t="shared" si="79"/>
        <v>0</v>
      </c>
      <c r="H1023" t="s">
        <v>1086</v>
      </c>
      <c r="I1023" t="s">
        <v>1086</v>
      </c>
      <c r="AD1023" t="s">
        <v>1086</v>
      </c>
      <c r="AE1023" t="s">
        <v>1086</v>
      </c>
      <c r="AZ1023" t="s">
        <v>1086</v>
      </c>
      <c r="BA1023" t="s">
        <v>1086</v>
      </c>
      <c r="BV1023" t="s">
        <v>1086</v>
      </c>
      <c r="BW1023" t="s">
        <v>1086</v>
      </c>
      <c r="CR1023" t="s">
        <v>1086</v>
      </c>
      <c r="CS1023" t="s">
        <v>1086</v>
      </c>
      <c r="DN1023" t="s">
        <v>1086</v>
      </c>
      <c r="DO1023" t="s">
        <v>1086</v>
      </c>
      <c r="EJ1023" t="s">
        <v>1086</v>
      </c>
      <c r="EK1023" t="s">
        <v>1086</v>
      </c>
      <c r="FF1023" t="s">
        <v>1086</v>
      </c>
      <c r="FG1023" t="s">
        <v>1086</v>
      </c>
      <c r="GB1023" t="s">
        <v>1086</v>
      </c>
      <c r="GC1023" t="s">
        <v>1086</v>
      </c>
      <c r="GQ1023" s="2">
        <v>2</v>
      </c>
      <c r="GR1023" s="2">
        <v>100</v>
      </c>
      <c r="GS1023" s="2">
        <v>2</v>
      </c>
      <c r="GT1023" s="2">
        <v>100</v>
      </c>
    </row>
    <row r="1024" spans="1:204" ht="12.75" customHeight="1" x14ac:dyDescent="0.2">
      <c r="A1024" s="2">
        <v>5190</v>
      </c>
      <c r="B1024" s="21">
        <f t="shared" si="75"/>
        <v>1.0959999999999999</v>
      </c>
      <c r="C1024" s="23">
        <f t="shared" si="76"/>
        <v>1.0959999999999999</v>
      </c>
      <c r="D1024" s="15">
        <f t="shared" si="77"/>
        <v>0</v>
      </c>
      <c r="E1024" s="15">
        <f t="shared" si="78"/>
        <v>0</v>
      </c>
      <c r="F1024" s="15">
        <f t="shared" si="79"/>
        <v>2.0829999999999997</v>
      </c>
      <c r="G1024" s="17">
        <v>20</v>
      </c>
      <c r="H1024" t="s">
        <v>1086</v>
      </c>
      <c r="I1024" t="s">
        <v>1086</v>
      </c>
      <c r="M1024" s="2">
        <v>17</v>
      </c>
      <c r="N1024" s="2">
        <v>81</v>
      </c>
      <c r="O1024" s="2">
        <v>3</v>
      </c>
      <c r="P1024" s="2">
        <v>14.3</v>
      </c>
      <c r="W1024" s="2">
        <v>1</v>
      </c>
      <c r="X1024" s="2">
        <v>4.8</v>
      </c>
      <c r="Y1024" s="2">
        <v>21</v>
      </c>
      <c r="Z1024" s="2">
        <v>100</v>
      </c>
      <c r="AA1024" s="2">
        <v>2</v>
      </c>
      <c r="AB1024" s="2">
        <v>14</v>
      </c>
      <c r="AD1024" t="s">
        <v>1086</v>
      </c>
      <c r="AE1024" t="s">
        <v>1086</v>
      </c>
      <c r="AZ1024" t="s">
        <v>1086</v>
      </c>
      <c r="BA1024" t="s">
        <v>1086</v>
      </c>
      <c r="BU1024" s="2">
        <v>20</v>
      </c>
      <c r="BV1024" t="s">
        <v>1086</v>
      </c>
      <c r="BW1024" t="s">
        <v>1086</v>
      </c>
      <c r="CA1024" s="2">
        <v>17</v>
      </c>
      <c r="CB1024" s="2">
        <v>81</v>
      </c>
      <c r="CC1024" s="2">
        <v>3</v>
      </c>
      <c r="CD1024" s="2">
        <v>14.3</v>
      </c>
      <c r="CK1024" s="2">
        <v>1</v>
      </c>
      <c r="CL1024" s="2">
        <v>4.8</v>
      </c>
      <c r="CM1024" s="2">
        <v>21</v>
      </c>
      <c r="CN1024" s="2">
        <v>100</v>
      </c>
      <c r="CO1024" s="2">
        <v>2</v>
      </c>
      <c r="CP1024" s="2">
        <v>14</v>
      </c>
      <c r="CR1024" t="s">
        <v>1086</v>
      </c>
      <c r="CS1024" t="s">
        <v>1086</v>
      </c>
      <c r="DN1024" t="s">
        <v>1086</v>
      </c>
      <c r="DO1024" t="s">
        <v>1086</v>
      </c>
      <c r="EJ1024" t="s">
        <v>1086</v>
      </c>
      <c r="EK1024" t="s">
        <v>1086</v>
      </c>
      <c r="FF1024" t="s">
        <v>1086</v>
      </c>
      <c r="FG1024" t="s">
        <v>1086</v>
      </c>
      <c r="GA1024" s="2">
        <v>12</v>
      </c>
      <c r="GB1024" t="s">
        <v>1086</v>
      </c>
      <c r="GC1024" t="s">
        <v>1086</v>
      </c>
      <c r="GD1024" s="2">
        <v>3</v>
      </c>
      <c r="GE1024" s="2">
        <v>25</v>
      </c>
      <c r="GF1024" s="2">
        <v>25</v>
      </c>
      <c r="GG1024" s="2">
        <v>2</v>
      </c>
      <c r="GH1024" s="2">
        <v>16.7</v>
      </c>
      <c r="GI1024" s="2">
        <v>7</v>
      </c>
      <c r="GJ1024" s="2">
        <v>58.3</v>
      </c>
      <c r="GM1024" s="2">
        <v>3</v>
      </c>
      <c r="GN1024" s="2">
        <v>25</v>
      </c>
      <c r="GS1024" s="2">
        <v>9</v>
      </c>
      <c r="GT1024" s="2">
        <v>75</v>
      </c>
      <c r="GU1024" s="2">
        <v>2</v>
      </c>
      <c r="GV1024" s="2">
        <v>7</v>
      </c>
    </row>
    <row r="1025" spans="1:204" ht="12.75" customHeight="1" x14ac:dyDescent="0.2">
      <c r="A1025" s="2">
        <v>5191</v>
      </c>
      <c r="B1025" s="21">
        <f t="shared" si="75"/>
        <v>1.1299999999999999</v>
      </c>
      <c r="C1025" s="23">
        <f t="shared" si="76"/>
        <v>1.1299999999999999</v>
      </c>
      <c r="D1025" s="15">
        <f t="shared" si="77"/>
        <v>0</v>
      </c>
      <c r="E1025" s="15">
        <f t="shared" si="78"/>
        <v>0</v>
      </c>
      <c r="F1025" s="15">
        <f t="shared" si="79"/>
        <v>0</v>
      </c>
      <c r="G1025" s="17">
        <v>19</v>
      </c>
      <c r="H1025" t="s">
        <v>1086</v>
      </c>
      <c r="I1025" t="s">
        <v>1086</v>
      </c>
      <c r="M1025" s="2">
        <v>12</v>
      </c>
      <c r="N1025" s="2">
        <v>52.2</v>
      </c>
      <c r="O1025" s="2">
        <v>7</v>
      </c>
      <c r="P1025" s="2">
        <v>30.4</v>
      </c>
      <c r="W1025" s="2">
        <v>4</v>
      </c>
      <c r="X1025" s="2">
        <v>17.399999999999999</v>
      </c>
      <c r="Y1025" s="2">
        <v>23</v>
      </c>
      <c r="Z1025" s="2">
        <v>100</v>
      </c>
      <c r="AB1025" s="2">
        <v>16</v>
      </c>
      <c r="AD1025" t="s">
        <v>1086</v>
      </c>
      <c r="AE1025" t="s">
        <v>1086</v>
      </c>
      <c r="AZ1025" t="s">
        <v>1086</v>
      </c>
      <c r="BA1025" t="s">
        <v>1086</v>
      </c>
      <c r="BU1025" s="2">
        <v>19</v>
      </c>
      <c r="BV1025" t="s">
        <v>1086</v>
      </c>
      <c r="BW1025" t="s">
        <v>1086</v>
      </c>
      <c r="CA1025" s="2">
        <v>12</v>
      </c>
      <c r="CB1025" s="2">
        <v>52.2</v>
      </c>
      <c r="CC1025" s="2">
        <v>7</v>
      </c>
      <c r="CD1025" s="2">
        <v>30.4</v>
      </c>
      <c r="CK1025" s="2">
        <v>4</v>
      </c>
      <c r="CL1025" s="2">
        <v>17.399999999999999</v>
      </c>
      <c r="CM1025" s="2">
        <v>23</v>
      </c>
      <c r="CN1025" s="2">
        <v>100</v>
      </c>
      <c r="CP1025" s="2">
        <v>16</v>
      </c>
      <c r="CQ1025" s="2">
        <v>3</v>
      </c>
      <c r="CR1025" t="s">
        <v>1086</v>
      </c>
      <c r="CS1025" t="s">
        <v>1086</v>
      </c>
      <c r="DN1025" t="s">
        <v>1086</v>
      </c>
      <c r="DO1025" t="s">
        <v>1086</v>
      </c>
      <c r="EJ1025" t="s">
        <v>1086</v>
      </c>
      <c r="EK1025" t="s">
        <v>1086</v>
      </c>
      <c r="FE1025" s="2">
        <v>3</v>
      </c>
      <c r="FF1025" t="s">
        <v>1086</v>
      </c>
      <c r="FG1025" t="s">
        <v>1086</v>
      </c>
      <c r="GA1025" s="2">
        <v>9</v>
      </c>
      <c r="GB1025" t="s">
        <v>1086</v>
      </c>
      <c r="GC1025" t="s">
        <v>1086</v>
      </c>
    </row>
    <row r="1026" spans="1:204" ht="12.75" customHeight="1" x14ac:dyDescent="0.2">
      <c r="A1026" s="2">
        <v>5192</v>
      </c>
      <c r="B1026" s="21">
        <f t="shared" si="75"/>
        <v>0</v>
      </c>
      <c r="C1026" s="23">
        <f t="shared" si="76"/>
        <v>0</v>
      </c>
      <c r="D1026" s="15">
        <f t="shared" si="77"/>
        <v>0</v>
      </c>
      <c r="E1026" s="15">
        <f t="shared" si="78"/>
        <v>0</v>
      </c>
      <c r="F1026" s="15">
        <f t="shared" si="79"/>
        <v>0</v>
      </c>
      <c r="H1026" t="s">
        <v>1086</v>
      </c>
      <c r="I1026" t="s">
        <v>1086</v>
      </c>
      <c r="AD1026" t="s">
        <v>1086</v>
      </c>
      <c r="AE1026" t="s">
        <v>1086</v>
      </c>
      <c r="AZ1026" t="s">
        <v>1086</v>
      </c>
      <c r="BA1026" t="s">
        <v>1086</v>
      </c>
      <c r="BV1026" t="s">
        <v>1086</v>
      </c>
      <c r="BW1026" t="s">
        <v>1086</v>
      </c>
      <c r="CR1026" t="s">
        <v>1086</v>
      </c>
      <c r="CS1026" t="s">
        <v>1086</v>
      </c>
      <c r="DN1026" t="s">
        <v>1086</v>
      </c>
      <c r="DO1026" t="s">
        <v>1086</v>
      </c>
      <c r="EJ1026" t="s">
        <v>1086</v>
      </c>
      <c r="EK1026" t="s">
        <v>1086</v>
      </c>
      <c r="FF1026" t="s">
        <v>1086</v>
      </c>
      <c r="FG1026" t="s">
        <v>1086</v>
      </c>
      <c r="GB1026" t="s">
        <v>1086</v>
      </c>
      <c r="GC1026" t="s">
        <v>1086</v>
      </c>
      <c r="GQ1026" s="2">
        <v>2</v>
      </c>
      <c r="GR1026" s="2">
        <v>100</v>
      </c>
      <c r="GS1026" s="2">
        <v>2</v>
      </c>
      <c r="GT1026" s="2">
        <v>100</v>
      </c>
      <c r="GV1026" s="2">
        <v>1</v>
      </c>
    </row>
    <row r="1027" spans="1:204" ht="12.75" customHeight="1" x14ac:dyDescent="0.2">
      <c r="A1027" s="2">
        <v>5193</v>
      </c>
      <c r="B1027" s="21">
        <f t="shared" ref="B1027:B1090" si="80">(N1027+P1027*2+T1027*3+V1027*4)/100</f>
        <v>0</v>
      </c>
      <c r="C1027" s="23">
        <f t="shared" ref="C1027:C1090" si="81">(CB1027+CD1027*2+CH1027*3+CJ1027*4)/100</f>
        <v>0</v>
      </c>
      <c r="D1027" s="15">
        <f t="shared" ref="D1027:D1090" si="82">(CX1027+CZ1027*2+DD1027*3+DF1027*4)/100</f>
        <v>0</v>
      </c>
      <c r="E1027" s="15">
        <f t="shared" ref="E1027:E1090" si="83">(FL1027+FN1027*2+FR1027*3+FT1027*4)/100</f>
        <v>0</v>
      </c>
      <c r="F1027" s="15">
        <f t="shared" ref="F1027:F1090" si="84">(GH1027+GJ1027*2+GN1027*3+GP1027*4)/100</f>
        <v>0</v>
      </c>
      <c r="G1027" s="17">
        <v>2</v>
      </c>
      <c r="H1027" t="s">
        <v>1086</v>
      </c>
      <c r="I1027" t="s">
        <v>1086</v>
      </c>
      <c r="AD1027" t="s">
        <v>1086</v>
      </c>
      <c r="AE1027" t="s">
        <v>1086</v>
      </c>
      <c r="AZ1027" t="s">
        <v>1086</v>
      </c>
      <c r="BA1027" t="s">
        <v>1086</v>
      </c>
      <c r="BU1027" s="2">
        <v>2</v>
      </c>
      <c r="BV1027" t="s">
        <v>1086</v>
      </c>
      <c r="BW1027" t="s">
        <v>1086</v>
      </c>
      <c r="CQ1027" s="2">
        <v>3</v>
      </c>
      <c r="CR1027" t="s">
        <v>1086</v>
      </c>
      <c r="CS1027" t="s">
        <v>1086</v>
      </c>
      <c r="DN1027" t="s">
        <v>1086</v>
      </c>
      <c r="DO1027" t="s">
        <v>1086</v>
      </c>
      <c r="EJ1027" t="s">
        <v>1086</v>
      </c>
      <c r="EK1027" t="s">
        <v>1086</v>
      </c>
      <c r="FE1027" s="2">
        <v>3</v>
      </c>
      <c r="FF1027" t="s">
        <v>1086</v>
      </c>
      <c r="FG1027" t="s">
        <v>1086</v>
      </c>
      <c r="GA1027" s="2">
        <v>3</v>
      </c>
      <c r="GB1027" t="s">
        <v>1086</v>
      </c>
      <c r="GC1027" t="s">
        <v>1086</v>
      </c>
    </row>
    <row r="1028" spans="1:204" ht="12.75" customHeight="1" x14ac:dyDescent="0.2">
      <c r="A1028" s="2">
        <v>5194</v>
      </c>
      <c r="B1028" s="21">
        <f t="shared" si="80"/>
        <v>0</v>
      </c>
      <c r="C1028" s="23">
        <f t="shared" si="81"/>
        <v>0</v>
      </c>
      <c r="D1028" s="15">
        <f t="shared" si="82"/>
        <v>0</v>
      </c>
      <c r="E1028" s="15">
        <f t="shared" si="83"/>
        <v>0</v>
      </c>
      <c r="F1028" s="15">
        <f t="shared" si="84"/>
        <v>0</v>
      </c>
      <c r="G1028" s="17">
        <v>3</v>
      </c>
      <c r="H1028" t="s">
        <v>1086</v>
      </c>
      <c r="I1028" t="s">
        <v>1086</v>
      </c>
      <c r="AD1028" t="s">
        <v>1086</v>
      </c>
      <c r="AE1028" t="s">
        <v>1086</v>
      </c>
      <c r="AZ1028" t="s">
        <v>1086</v>
      </c>
      <c r="BA1028" t="s">
        <v>1086</v>
      </c>
      <c r="BU1028" s="2">
        <v>3</v>
      </c>
      <c r="BV1028" t="s">
        <v>1086</v>
      </c>
      <c r="BW1028" t="s">
        <v>1086</v>
      </c>
      <c r="CQ1028" s="2">
        <v>4</v>
      </c>
      <c r="CR1028" t="s">
        <v>1086</v>
      </c>
      <c r="CS1028" t="s">
        <v>1086</v>
      </c>
      <c r="DN1028" t="s">
        <v>1086</v>
      </c>
      <c r="DO1028" t="s">
        <v>1086</v>
      </c>
      <c r="EJ1028" t="s">
        <v>1086</v>
      </c>
      <c r="EK1028" t="s">
        <v>1086</v>
      </c>
      <c r="FE1028" s="2">
        <v>4</v>
      </c>
      <c r="FF1028" t="s">
        <v>1086</v>
      </c>
      <c r="FG1028" t="s">
        <v>1086</v>
      </c>
      <c r="GA1028" s="2">
        <v>3</v>
      </c>
      <c r="GB1028" t="s">
        <v>1086</v>
      </c>
      <c r="GC1028" t="s">
        <v>1086</v>
      </c>
    </row>
    <row r="1029" spans="1:204" ht="12.75" customHeight="1" x14ac:dyDescent="0.2">
      <c r="A1029" s="2">
        <v>5196</v>
      </c>
      <c r="B1029" s="21">
        <f t="shared" si="80"/>
        <v>3.0710000000000002</v>
      </c>
      <c r="C1029" s="23">
        <f t="shared" si="81"/>
        <v>3.0710000000000002</v>
      </c>
      <c r="D1029" s="15">
        <f t="shared" si="82"/>
        <v>3.4970000000000003</v>
      </c>
      <c r="E1029" s="15">
        <f t="shared" si="83"/>
        <v>3.4970000000000003</v>
      </c>
      <c r="F1029" s="15">
        <f t="shared" si="84"/>
        <v>0</v>
      </c>
      <c r="G1029" s="17">
        <v>27</v>
      </c>
      <c r="H1029" t="s">
        <v>1086</v>
      </c>
      <c r="I1029" t="s">
        <v>1086</v>
      </c>
      <c r="J1029" s="2">
        <v>20</v>
      </c>
      <c r="K1029" s="2">
        <v>74.099999999999994</v>
      </c>
      <c r="L1029" s="2">
        <v>74.099999999999994</v>
      </c>
      <c r="M1029" s="2">
        <v>2</v>
      </c>
      <c r="N1029" s="2">
        <v>7.4</v>
      </c>
      <c r="O1029" s="2">
        <v>5</v>
      </c>
      <c r="P1029" s="2">
        <v>18.5</v>
      </c>
      <c r="S1029" s="2">
        <v>9</v>
      </c>
      <c r="T1029" s="2">
        <v>33.299999999999997</v>
      </c>
      <c r="U1029" s="2">
        <v>11</v>
      </c>
      <c r="V1029" s="2">
        <v>40.700000000000003</v>
      </c>
      <c r="Y1029" s="2">
        <v>7</v>
      </c>
      <c r="Z1029" s="2">
        <v>25.9</v>
      </c>
      <c r="AB1029" s="2">
        <v>16</v>
      </c>
      <c r="AD1029" t="s">
        <v>1086</v>
      </c>
      <c r="AE1029" t="s">
        <v>1086</v>
      </c>
      <c r="AZ1029" t="s">
        <v>1086</v>
      </c>
      <c r="BA1029" t="s">
        <v>1086</v>
      </c>
      <c r="BU1029" s="2">
        <v>27</v>
      </c>
      <c r="BV1029" t="s">
        <v>1086</v>
      </c>
      <c r="BW1029" t="s">
        <v>1086</v>
      </c>
      <c r="BX1029" s="2">
        <v>20</v>
      </c>
      <c r="BY1029" s="2">
        <v>74.099999999999994</v>
      </c>
      <c r="BZ1029" s="2">
        <v>74.099999999999994</v>
      </c>
      <c r="CA1029" s="2">
        <v>2</v>
      </c>
      <c r="CB1029" s="2">
        <v>7.4</v>
      </c>
      <c r="CC1029" s="2">
        <v>5</v>
      </c>
      <c r="CD1029" s="2">
        <v>18.5</v>
      </c>
      <c r="CG1029" s="2">
        <v>9</v>
      </c>
      <c r="CH1029" s="2">
        <v>33.299999999999997</v>
      </c>
      <c r="CI1029" s="2">
        <v>11</v>
      </c>
      <c r="CJ1029" s="2">
        <v>40.700000000000003</v>
      </c>
      <c r="CM1029" s="2">
        <v>7</v>
      </c>
      <c r="CN1029" s="2">
        <v>25.9</v>
      </c>
      <c r="CP1029" s="2">
        <v>16</v>
      </c>
      <c r="CQ1029" s="2">
        <v>14</v>
      </c>
      <c r="CR1029" t="s">
        <v>1086</v>
      </c>
      <c r="CS1029" t="s">
        <v>1086</v>
      </c>
      <c r="CT1029" s="2">
        <v>13</v>
      </c>
      <c r="CU1029" s="2">
        <v>92.9</v>
      </c>
      <c r="CV1029" s="2">
        <v>92.9</v>
      </c>
      <c r="CY1029" s="2">
        <v>1</v>
      </c>
      <c r="CZ1029" s="2">
        <v>7.1</v>
      </c>
      <c r="DC1029" s="2">
        <v>5</v>
      </c>
      <c r="DD1029" s="2">
        <v>35.700000000000003</v>
      </c>
      <c r="DE1029" s="2">
        <v>8</v>
      </c>
      <c r="DF1029" s="2">
        <v>57.1</v>
      </c>
      <c r="DI1029" s="2">
        <v>1</v>
      </c>
      <c r="DJ1029" s="2">
        <v>7.1</v>
      </c>
      <c r="DN1029" t="s">
        <v>1086</v>
      </c>
      <c r="DO1029" t="s">
        <v>1086</v>
      </c>
      <c r="EJ1029" t="s">
        <v>1086</v>
      </c>
      <c r="EK1029" t="s">
        <v>1086</v>
      </c>
      <c r="FE1029" s="2">
        <v>14</v>
      </c>
      <c r="FF1029" t="s">
        <v>1086</v>
      </c>
      <c r="FG1029" t="s">
        <v>1086</v>
      </c>
      <c r="FH1029" s="2">
        <v>13</v>
      </c>
      <c r="FI1029" s="2">
        <v>92.9</v>
      </c>
      <c r="FJ1029" s="2">
        <v>92.9</v>
      </c>
      <c r="FM1029" s="2">
        <v>1</v>
      </c>
      <c r="FN1029" s="2">
        <v>7.1</v>
      </c>
      <c r="FQ1029" s="2">
        <v>5</v>
      </c>
      <c r="FR1029" s="2">
        <v>35.700000000000003</v>
      </c>
      <c r="FS1029" s="2">
        <v>8</v>
      </c>
      <c r="FT1029" s="2">
        <v>57.1</v>
      </c>
      <c r="FW1029" s="2">
        <v>1</v>
      </c>
      <c r="FX1029" s="2">
        <v>7.1</v>
      </c>
      <c r="GA1029" s="2">
        <v>1</v>
      </c>
      <c r="GB1029" t="s">
        <v>1086</v>
      </c>
      <c r="GC1029" t="s">
        <v>1086</v>
      </c>
    </row>
    <row r="1030" spans="1:204" ht="12.75" customHeight="1" x14ac:dyDescent="0.2">
      <c r="A1030" s="2">
        <v>5197</v>
      </c>
      <c r="B1030" s="21">
        <f t="shared" si="80"/>
        <v>1.8160000000000003</v>
      </c>
      <c r="C1030" s="23">
        <f t="shared" si="81"/>
        <v>1.8160000000000003</v>
      </c>
      <c r="D1030" s="15">
        <f t="shared" si="82"/>
        <v>2.67</v>
      </c>
      <c r="E1030" s="15">
        <f t="shared" si="83"/>
        <v>2.67</v>
      </c>
      <c r="F1030" s="15">
        <f t="shared" si="84"/>
        <v>2.0129999999999999</v>
      </c>
      <c r="G1030" s="17">
        <v>99</v>
      </c>
      <c r="H1030" t="s">
        <v>1086</v>
      </c>
      <c r="I1030" t="s">
        <v>1086</v>
      </c>
      <c r="J1030" s="2">
        <v>45</v>
      </c>
      <c r="K1030" s="2">
        <v>35.700000000000003</v>
      </c>
      <c r="L1030" s="2">
        <v>45.5</v>
      </c>
      <c r="M1030" s="2">
        <v>28</v>
      </c>
      <c r="N1030" s="2">
        <v>22.2</v>
      </c>
      <c r="O1030" s="2">
        <v>26</v>
      </c>
      <c r="P1030" s="2">
        <v>20.6</v>
      </c>
      <c r="S1030" s="2">
        <v>31</v>
      </c>
      <c r="T1030" s="2">
        <v>24.6</v>
      </c>
      <c r="U1030" s="2">
        <v>14</v>
      </c>
      <c r="V1030" s="2">
        <v>11.1</v>
      </c>
      <c r="W1030" s="2">
        <v>27</v>
      </c>
      <c r="X1030" s="2">
        <v>21.4</v>
      </c>
      <c r="Y1030" s="2">
        <v>81</v>
      </c>
      <c r="Z1030" s="2">
        <v>64.3</v>
      </c>
      <c r="AA1030" s="2">
        <v>3</v>
      </c>
      <c r="AB1030" s="2">
        <v>122</v>
      </c>
      <c r="AD1030" t="s">
        <v>1086</v>
      </c>
      <c r="AE1030" t="s">
        <v>1086</v>
      </c>
      <c r="AZ1030" t="s">
        <v>1086</v>
      </c>
      <c r="BA1030" t="s">
        <v>1086</v>
      </c>
      <c r="BU1030" s="2">
        <v>99</v>
      </c>
      <c r="BV1030" t="s">
        <v>1086</v>
      </c>
      <c r="BW1030" t="s">
        <v>1086</v>
      </c>
      <c r="BX1030" s="2">
        <v>45</v>
      </c>
      <c r="BY1030" s="2">
        <v>35.700000000000003</v>
      </c>
      <c r="BZ1030" s="2">
        <v>45.5</v>
      </c>
      <c r="CA1030" s="2">
        <v>28</v>
      </c>
      <c r="CB1030" s="2">
        <v>22.2</v>
      </c>
      <c r="CC1030" s="2">
        <v>26</v>
      </c>
      <c r="CD1030" s="2">
        <v>20.6</v>
      </c>
      <c r="CG1030" s="2">
        <v>31</v>
      </c>
      <c r="CH1030" s="2">
        <v>24.6</v>
      </c>
      <c r="CI1030" s="2">
        <v>14</v>
      </c>
      <c r="CJ1030" s="2">
        <v>11.1</v>
      </c>
      <c r="CK1030" s="2">
        <v>27</v>
      </c>
      <c r="CL1030" s="2">
        <v>21.4</v>
      </c>
      <c r="CM1030" s="2">
        <v>81</v>
      </c>
      <c r="CN1030" s="2">
        <v>64.3</v>
      </c>
      <c r="CO1030" s="2">
        <v>3</v>
      </c>
      <c r="CP1030" s="2">
        <v>122</v>
      </c>
      <c r="CQ1030" s="2">
        <v>87</v>
      </c>
      <c r="CR1030" t="s">
        <v>1086</v>
      </c>
      <c r="CS1030" t="s">
        <v>1086</v>
      </c>
      <c r="CT1030" s="2">
        <v>57</v>
      </c>
      <c r="CU1030" s="2">
        <v>60.6</v>
      </c>
      <c r="CV1030" s="2">
        <v>65.5</v>
      </c>
      <c r="CW1030" s="2">
        <v>4</v>
      </c>
      <c r="CX1030" s="2">
        <v>4.3</v>
      </c>
      <c r="CY1030" s="2">
        <v>26</v>
      </c>
      <c r="CZ1030" s="2">
        <v>27.7</v>
      </c>
      <c r="DC1030" s="2">
        <v>33</v>
      </c>
      <c r="DD1030" s="2">
        <v>35.1</v>
      </c>
      <c r="DE1030" s="2">
        <v>24</v>
      </c>
      <c r="DF1030" s="2">
        <v>25.5</v>
      </c>
      <c r="DG1030" s="2">
        <v>7</v>
      </c>
      <c r="DH1030" s="2">
        <v>7.4</v>
      </c>
      <c r="DI1030" s="2">
        <v>37</v>
      </c>
      <c r="DJ1030" s="2">
        <v>39.4</v>
      </c>
      <c r="DL1030" s="2">
        <v>29</v>
      </c>
      <c r="DN1030" t="s">
        <v>1086</v>
      </c>
      <c r="DO1030" t="s">
        <v>1086</v>
      </c>
      <c r="EJ1030" t="s">
        <v>1086</v>
      </c>
      <c r="EK1030" t="s">
        <v>1086</v>
      </c>
      <c r="FE1030" s="2">
        <v>87</v>
      </c>
      <c r="FF1030" t="s">
        <v>1086</v>
      </c>
      <c r="FG1030" t="s">
        <v>1086</v>
      </c>
      <c r="FH1030" s="2">
        <v>57</v>
      </c>
      <c r="FI1030" s="2">
        <v>60.6</v>
      </c>
      <c r="FJ1030" s="2">
        <v>65.5</v>
      </c>
      <c r="FK1030" s="2">
        <v>4</v>
      </c>
      <c r="FL1030" s="2">
        <v>4.3</v>
      </c>
      <c r="FM1030" s="2">
        <v>26</v>
      </c>
      <c r="FN1030" s="2">
        <v>27.7</v>
      </c>
      <c r="FQ1030" s="2">
        <v>33</v>
      </c>
      <c r="FR1030" s="2">
        <v>35.1</v>
      </c>
      <c r="FS1030" s="2">
        <v>24</v>
      </c>
      <c r="FT1030" s="2">
        <v>25.5</v>
      </c>
      <c r="FU1030" s="2">
        <v>7</v>
      </c>
      <c r="FV1030" s="2">
        <v>7.4</v>
      </c>
      <c r="FW1030" s="2">
        <v>37</v>
      </c>
      <c r="FX1030" s="2">
        <v>39.4</v>
      </c>
      <c r="FZ1030" s="2">
        <v>29</v>
      </c>
      <c r="GA1030" s="2">
        <v>116</v>
      </c>
      <c r="GB1030" t="s">
        <v>1086</v>
      </c>
      <c r="GC1030" t="s">
        <v>1086</v>
      </c>
      <c r="GD1030" s="2">
        <v>71</v>
      </c>
      <c r="GE1030" s="2">
        <v>44.1</v>
      </c>
      <c r="GF1030" s="2">
        <v>61.2</v>
      </c>
      <c r="GG1030" s="2">
        <v>9</v>
      </c>
      <c r="GH1030" s="2">
        <v>5.6</v>
      </c>
      <c r="GI1030" s="2">
        <v>36</v>
      </c>
      <c r="GJ1030" s="2">
        <v>22.4</v>
      </c>
      <c r="GM1030" s="2">
        <v>41</v>
      </c>
      <c r="GN1030" s="2">
        <v>25.5</v>
      </c>
      <c r="GO1030" s="2">
        <v>30</v>
      </c>
      <c r="GP1030" s="2">
        <v>18.600000000000001</v>
      </c>
      <c r="GQ1030" s="2">
        <v>45</v>
      </c>
      <c r="GR1030" s="2">
        <v>28</v>
      </c>
      <c r="GS1030" s="2">
        <v>90</v>
      </c>
      <c r="GT1030" s="2">
        <v>55.9</v>
      </c>
      <c r="GU1030" s="2">
        <v>3</v>
      </c>
      <c r="GV1030" s="2">
        <v>49</v>
      </c>
    </row>
    <row r="1031" spans="1:204" ht="12.75" customHeight="1" x14ac:dyDescent="0.2">
      <c r="A1031" s="2">
        <v>5199</v>
      </c>
      <c r="B1031" s="21">
        <f t="shared" si="80"/>
        <v>0</v>
      </c>
      <c r="C1031" s="23">
        <f t="shared" si="81"/>
        <v>0</v>
      </c>
      <c r="D1031" s="15">
        <f t="shared" si="82"/>
        <v>0</v>
      </c>
      <c r="E1031" s="15">
        <f t="shared" si="83"/>
        <v>0</v>
      </c>
      <c r="F1031" s="15">
        <f t="shared" si="84"/>
        <v>0</v>
      </c>
      <c r="G1031" s="17">
        <v>8</v>
      </c>
      <c r="H1031" t="s">
        <v>1086</v>
      </c>
      <c r="I1031" t="s">
        <v>1086</v>
      </c>
      <c r="AD1031" t="s">
        <v>1086</v>
      </c>
      <c r="AE1031" t="s">
        <v>1086</v>
      </c>
      <c r="AZ1031" t="s">
        <v>1086</v>
      </c>
      <c r="BA1031" t="s">
        <v>1086</v>
      </c>
      <c r="BU1031" s="2">
        <v>8</v>
      </c>
      <c r="BV1031" t="s">
        <v>1086</v>
      </c>
      <c r="BW1031" t="s">
        <v>1086</v>
      </c>
      <c r="CQ1031" s="2">
        <v>6</v>
      </c>
      <c r="CR1031" t="s">
        <v>1086</v>
      </c>
      <c r="CS1031" t="s">
        <v>1086</v>
      </c>
      <c r="DN1031" t="s">
        <v>1086</v>
      </c>
      <c r="DO1031" t="s">
        <v>1086</v>
      </c>
      <c r="EJ1031" t="s">
        <v>1086</v>
      </c>
      <c r="EK1031" t="s">
        <v>1086</v>
      </c>
      <c r="FE1031" s="2">
        <v>6</v>
      </c>
      <c r="FF1031" t="s">
        <v>1086</v>
      </c>
      <c r="FG1031" t="s">
        <v>1086</v>
      </c>
      <c r="GA1031" s="2">
        <v>8</v>
      </c>
      <c r="GB1031" t="s">
        <v>1086</v>
      </c>
      <c r="GC1031" t="s">
        <v>1086</v>
      </c>
    </row>
    <row r="1032" spans="1:204" ht="12.75" customHeight="1" x14ac:dyDescent="0.2">
      <c r="A1032" s="2">
        <v>5200</v>
      </c>
      <c r="B1032" s="21">
        <f t="shared" si="80"/>
        <v>3.5410000000000004</v>
      </c>
      <c r="C1032" s="23">
        <f t="shared" si="81"/>
        <v>3.5410000000000004</v>
      </c>
      <c r="D1032" s="15">
        <f t="shared" si="82"/>
        <v>3.8540000000000005</v>
      </c>
      <c r="E1032" s="15">
        <f t="shared" si="83"/>
        <v>3.8540000000000005</v>
      </c>
      <c r="F1032" s="15">
        <f t="shared" si="84"/>
        <v>0</v>
      </c>
      <c r="G1032" s="17">
        <v>248</v>
      </c>
      <c r="H1032" t="s">
        <v>1086</v>
      </c>
      <c r="I1032" t="s">
        <v>1086</v>
      </c>
      <c r="J1032" s="2">
        <v>231</v>
      </c>
      <c r="K1032" s="2">
        <v>93.1</v>
      </c>
      <c r="L1032" s="2">
        <v>93.1</v>
      </c>
      <c r="M1032" s="2">
        <v>2</v>
      </c>
      <c r="N1032" s="2">
        <v>0.8</v>
      </c>
      <c r="O1032" s="2">
        <v>15</v>
      </c>
      <c r="P1032" s="2">
        <v>6</v>
      </c>
      <c r="S1032" s="2">
        <v>78</v>
      </c>
      <c r="T1032" s="2">
        <v>31.5</v>
      </c>
      <c r="U1032" s="2">
        <v>153</v>
      </c>
      <c r="V1032" s="2">
        <v>61.7</v>
      </c>
      <c r="Y1032" s="2">
        <v>17</v>
      </c>
      <c r="Z1032" s="2">
        <v>6.9</v>
      </c>
      <c r="AB1032" s="2">
        <v>76</v>
      </c>
      <c r="AD1032" t="s">
        <v>1086</v>
      </c>
      <c r="AE1032" t="s">
        <v>1086</v>
      </c>
      <c r="AZ1032" t="s">
        <v>1086</v>
      </c>
      <c r="BA1032" t="s">
        <v>1086</v>
      </c>
      <c r="BU1032" s="2">
        <v>248</v>
      </c>
      <c r="BV1032" t="s">
        <v>1086</v>
      </c>
      <c r="BW1032" t="s">
        <v>1086</v>
      </c>
      <c r="BX1032" s="2">
        <v>231</v>
      </c>
      <c r="BY1032" s="2">
        <v>93.1</v>
      </c>
      <c r="BZ1032" s="2">
        <v>93.1</v>
      </c>
      <c r="CA1032" s="2">
        <v>2</v>
      </c>
      <c r="CB1032" s="2">
        <v>0.8</v>
      </c>
      <c r="CC1032" s="2">
        <v>15</v>
      </c>
      <c r="CD1032" s="2">
        <v>6</v>
      </c>
      <c r="CG1032" s="2">
        <v>78</v>
      </c>
      <c r="CH1032" s="2">
        <v>31.5</v>
      </c>
      <c r="CI1032" s="2">
        <v>153</v>
      </c>
      <c r="CJ1032" s="2">
        <v>61.7</v>
      </c>
      <c r="CM1032" s="2">
        <v>17</v>
      </c>
      <c r="CN1032" s="2">
        <v>6.9</v>
      </c>
      <c r="CP1032" s="2">
        <v>76</v>
      </c>
      <c r="CQ1032" s="2">
        <v>75</v>
      </c>
      <c r="CR1032" t="s">
        <v>1086</v>
      </c>
      <c r="CS1032" t="s">
        <v>1086</v>
      </c>
      <c r="CT1032" s="2">
        <v>74</v>
      </c>
      <c r="CU1032" s="2">
        <v>98.7</v>
      </c>
      <c r="CV1032" s="2">
        <v>98.7</v>
      </c>
      <c r="CY1032" s="2">
        <v>1</v>
      </c>
      <c r="CZ1032" s="2">
        <v>1.3</v>
      </c>
      <c r="DC1032" s="2">
        <v>9</v>
      </c>
      <c r="DD1032" s="2">
        <v>12</v>
      </c>
      <c r="DE1032" s="2">
        <v>65</v>
      </c>
      <c r="DF1032" s="2">
        <v>86.7</v>
      </c>
      <c r="DI1032" s="2">
        <v>1</v>
      </c>
      <c r="DJ1032" s="2">
        <v>1.3</v>
      </c>
      <c r="DL1032" s="2">
        <v>2</v>
      </c>
      <c r="DN1032" t="s">
        <v>1086</v>
      </c>
      <c r="DO1032" t="s">
        <v>1086</v>
      </c>
      <c r="EJ1032" t="s">
        <v>1086</v>
      </c>
      <c r="EK1032" t="s">
        <v>1086</v>
      </c>
      <c r="FE1032" s="2">
        <v>75</v>
      </c>
      <c r="FF1032" t="s">
        <v>1086</v>
      </c>
      <c r="FG1032" t="s">
        <v>1086</v>
      </c>
      <c r="FH1032" s="2">
        <v>74</v>
      </c>
      <c r="FI1032" s="2">
        <v>98.7</v>
      </c>
      <c r="FJ1032" s="2">
        <v>98.7</v>
      </c>
      <c r="FM1032" s="2">
        <v>1</v>
      </c>
      <c r="FN1032" s="2">
        <v>1.3</v>
      </c>
      <c r="FQ1032" s="2">
        <v>9</v>
      </c>
      <c r="FR1032" s="2">
        <v>12</v>
      </c>
      <c r="FS1032" s="2">
        <v>65</v>
      </c>
      <c r="FT1032" s="2">
        <v>86.7</v>
      </c>
      <c r="FW1032" s="2">
        <v>1</v>
      </c>
      <c r="FX1032" s="2">
        <v>1.3</v>
      </c>
      <c r="FZ1032" s="2">
        <v>2</v>
      </c>
      <c r="GB1032" t="s">
        <v>1086</v>
      </c>
      <c r="GC1032" t="s">
        <v>1086</v>
      </c>
    </row>
    <row r="1033" spans="1:204" ht="12.75" customHeight="1" x14ac:dyDescent="0.2">
      <c r="A1033" s="2">
        <v>5206</v>
      </c>
      <c r="B1033" s="21">
        <f t="shared" si="80"/>
        <v>2.8650000000000002</v>
      </c>
      <c r="C1033" s="23">
        <f t="shared" si="81"/>
        <v>2.8650000000000002</v>
      </c>
      <c r="D1033" s="15">
        <f t="shared" si="82"/>
        <v>3.5709999999999997</v>
      </c>
      <c r="E1033" s="15">
        <f t="shared" si="83"/>
        <v>3.5709999999999997</v>
      </c>
      <c r="F1033" s="15">
        <f t="shared" si="84"/>
        <v>0</v>
      </c>
      <c r="G1033" s="17">
        <v>103</v>
      </c>
      <c r="H1033" t="s">
        <v>1086</v>
      </c>
      <c r="I1033" t="s">
        <v>1086</v>
      </c>
      <c r="J1033" s="2">
        <v>74</v>
      </c>
      <c r="K1033" s="2">
        <v>71.8</v>
      </c>
      <c r="L1033" s="2">
        <v>71.8</v>
      </c>
      <c r="M1033" s="2">
        <v>3</v>
      </c>
      <c r="N1033" s="2">
        <v>2.9</v>
      </c>
      <c r="O1033" s="2">
        <v>26</v>
      </c>
      <c r="P1033" s="2">
        <v>25.2</v>
      </c>
      <c r="S1033" s="2">
        <v>56</v>
      </c>
      <c r="T1033" s="2">
        <v>54.4</v>
      </c>
      <c r="U1033" s="2">
        <v>18</v>
      </c>
      <c r="V1033" s="2">
        <v>17.5</v>
      </c>
      <c r="Y1033" s="2">
        <v>29</v>
      </c>
      <c r="Z1033" s="2">
        <v>28.2</v>
      </c>
      <c r="AB1033" s="2">
        <v>19</v>
      </c>
      <c r="AD1033" t="s">
        <v>1086</v>
      </c>
      <c r="AE1033" t="s">
        <v>1086</v>
      </c>
      <c r="AZ1033" t="s">
        <v>1086</v>
      </c>
      <c r="BA1033" t="s">
        <v>1086</v>
      </c>
      <c r="BU1033" s="2">
        <v>103</v>
      </c>
      <c r="BV1033" t="s">
        <v>1086</v>
      </c>
      <c r="BW1033" t="s">
        <v>1086</v>
      </c>
      <c r="BX1033" s="2">
        <v>74</v>
      </c>
      <c r="BY1033" s="2">
        <v>71.8</v>
      </c>
      <c r="BZ1033" s="2">
        <v>71.8</v>
      </c>
      <c r="CA1033" s="2">
        <v>3</v>
      </c>
      <c r="CB1033" s="2">
        <v>2.9</v>
      </c>
      <c r="CC1033" s="2">
        <v>26</v>
      </c>
      <c r="CD1033" s="2">
        <v>25.2</v>
      </c>
      <c r="CG1033" s="2">
        <v>56</v>
      </c>
      <c r="CH1033" s="2">
        <v>54.4</v>
      </c>
      <c r="CI1033" s="2">
        <v>18</v>
      </c>
      <c r="CJ1033" s="2">
        <v>17.5</v>
      </c>
      <c r="CM1033" s="2">
        <v>29</v>
      </c>
      <c r="CN1033" s="2">
        <v>28.2</v>
      </c>
      <c r="CP1033" s="2">
        <v>19</v>
      </c>
      <c r="CQ1033" s="2">
        <v>21</v>
      </c>
      <c r="CR1033" t="s">
        <v>1086</v>
      </c>
      <c r="CS1033" t="s">
        <v>1086</v>
      </c>
      <c r="CT1033" s="2">
        <v>20</v>
      </c>
      <c r="CU1033" s="2">
        <v>95.2</v>
      </c>
      <c r="CV1033" s="2">
        <v>95.2</v>
      </c>
      <c r="CY1033" s="2">
        <v>1</v>
      </c>
      <c r="CZ1033" s="2">
        <v>4.8</v>
      </c>
      <c r="DC1033" s="2">
        <v>7</v>
      </c>
      <c r="DD1033" s="2">
        <v>33.299999999999997</v>
      </c>
      <c r="DE1033" s="2">
        <v>13</v>
      </c>
      <c r="DF1033" s="2">
        <v>61.9</v>
      </c>
      <c r="DI1033" s="2">
        <v>1</v>
      </c>
      <c r="DJ1033" s="2">
        <v>4.8</v>
      </c>
      <c r="DN1033" t="s">
        <v>1086</v>
      </c>
      <c r="DO1033" t="s">
        <v>1086</v>
      </c>
      <c r="EJ1033" t="s">
        <v>1086</v>
      </c>
      <c r="EK1033" t="s">
        <v>1086</v>
      </c>
      <c r="FE1033" s="2">
        <v>21</v>
      </c>
      <c r="FF1033" t="s">
        <v>1086</v>
      </c>
      <c r="FG1033" t="s">
        <v>1086</v>
      </c>
      <c r="FH1033" s="2">
        <v>20</v>
      </c>
      <c r="FI1033" s="2">
        <v>95.2</v>
      </c>
      <c r="FJ1033" s="2">
        <v>95.2</v>
      </c>
      <c r="FM1033" s="2">
        <v>1</v>
      </c>
      <c r="FN1033" s="2">
        <v>4.8</v>
      </c>
      <c r="FQ1033" s="2">
        <v>7</v>
      </c>
      <c r="FR1033" s="2">
        <v>33.299999999999997</v>
      </c>
      <c r="FS1033" s="2">
        <v>13</v>
      </c>
      <c r="FT1033" s="2">
        <v>61.9</v>
      </c>
      <c r="FW1033" s="2">
        <v>1</v>
      </c>
      <c r="FX1033" s="2">
        <v>4.8</v>
      </c>
      <c r="GB1033" t="s">
        <v>1086</v>
      </c>
      <c r="GC1033" t="s">
        <v>1086</v>
      </c>
    </row>
    <row r="1034" spans="1:204" ht="12.75" customHeight="1" x14ac:dyDescent="0.2">
      <c r="A1034" s="2">
        <v>5209</v>
      </c>
      <c r="B1034" s="21">
        <f t="shared" si="80"/>
        <v>1.9489999999999998</v>
      </c>
      <c r="C1034" s="23">
        <f t="shared" si="81"/>
        <v>1.9489999999999998</v>
      </c>
      <c r="D1034" s="15">
        <f t="shared" si="82"/>
        <v>2.5269999999999997</v>
      </c>
      <c r="E1034" s="15">
        <f t="shared" si="83"/>
        <v>2.5269999999999997</v>
      </c>
      <c r="F1034" s="15">
        <f t="shared" si="84"/>
        <v>2.4180000000000001</v>
      </c>
      <c r="G1034" s="17">
        <v>120</v>
      </c>
      <c r="H1034" t="s">
        <v>1086</v>
      </c>
      <c r="I1034" t="s">
        <v>1086</v>
      </c>
      <c r="J1034" s="2">
        <v>31</v>
      </c>
      <c r="K1034" s="2">
        <v>25.8</v>
      </c>
      <c r="L1034" s="2">
        <v>25.8</v>
      </c>
      <c r="M1034" s="2">
        <v>41</v>
      </c>
      <c r="N1034" s="2">
        <v>34.200000000000003</v>
      </c>
      <c r="O1034" s="2">
        <v>48</v>
      </c>
      <c r="P1034" s="2">
        <v>40</v>
      </c>
      <c r="S1034" s="2">
        <v>27</v>
      </c>
      <c r="T1034" s="2">
        <v>22.5</v>
      </c>
      <c r="U1034" s="2">
        <v>4</v>
      </c>
      <c r="V1034" s="2">
        <v>3.3</v>
      </c>
      <c r="Y1034" s="2">
        <v>89</v>
      </c>
      <c r="Z1034" s="2">
        <v>74.2</v>
      </c>
      <c r="AA1034" s="2">
        <v>2</v>
      </c>
      <c r="AB1034" s="2">
        <v>134</v>
      </c>
      <c r="AD1034" t="s">
        <v>1086</v>
      </c>
      <c r="AE1034" t="s">
        <v>1086</v>
      </c>
      <c r="AZ1034" t="s">
        <v>1086</v>
      </c>
      <c r="BA1034" t="s">
        <v>1086</v>
      </c>
      <c r="BU1034" s="2">
        <v>120</v>
      </c>
      <c r="BV1034" t="s">
        <v>1086</v>
      </c>
      <c r="BW1034" t="s">
        <v>1086</v>
      </c>
      <c r="BX1034" s="2">
        <v>31</v>
      </c>
      <c r="BY1034" s="2">
        <v>25.8</v>
      </c>
      <c r="BZ1034" s="2">
        <v>25.8</v>
      </c>
      <c r="CA1034" s="2">
        <v>41</v>
      </c>
      <c r="CB1034" s="2">
        <v>34.200000000000003</v>
      </c>
      <c r="CC1034" s="2">
        <v>48</v>
      </c>
      <c r="CD1034" s="2">
        <v>40</v>
      </c>
      <c r="CG1034" s="2">
        <v>27</v>
      </c>
      <c r="CH1034" s="2">
        <v>22.5</v>
      </c>
      <c r="CI1034" s="2">
        <v>4</v>
      </c>
      <c r="CJ1034" s="2">
        <v>3.3</v>
      </c>
      <c r="CM1034" s="2">
        <v>89</v>
      </c>
      <c r="CN1034" s="2">
        <v>74.2</v>
      </c>
      <c r="CO1034" s="2">
        <v>2</v>
      </c>
      <c r="CP1034" s="2">
        <v>134</v>
      </c>
      <c r="CQ1034" s="2">
        <v>116</v>
      </c>
      <c r="CR1034" t="s">
        <v>1086</v>
      </c>
      <c r="CS1034" t="s">
        <v>1086</v>
      </c>
      <c r="CT1034" s="2">
        <v>64</v>
      </c>
      <c r="CU1034" s="2">
        <v>55.2</v>
      </c>
      <c r="CV1034" s="2">
        <v>55.2</v>
      </c>
      <c r="CW1034" s="2">
        <v>20</v>
      </c>
      <c r="CX1034" s="2">
        <v>17.2</v>
      </c>
      <c r="CY1034" s="2">
        <v>32</v>
      </c>
      <c r="CZ1034" s="2">
        <v>27.6</v>
      </c>
      <c r="DC1034" s="2">
        <v>47</v>
      </c>
      <c r="DD1034" s="2">
        <v>40.5</v>
      </c>
      <c r="DE1034" s="2">
        <v>17</v>
      </c>
      <c r="DF1034" s="2">
        <v>14.7</v>
      </c>
      <c r="DI1034" s="2">
        <v>52</v>
      </c>
      <c r="DJ1034" s="2">
        <v>44.8</v>
      </c>
      <c r="DL1034" s="2">
        <v>58</v>
      </c>
      <c r="DN1034" t="s">
        <v>1086</v>
      </c>
      <c r="DO1034" t="s">
        <v>1086</v>
      </c>
      <c r="EJ1034" t="s">
        <v>1086</v>
      </c>
      <c r="EK1034" t="s">
        <v>1086</v>
      </c>
      <c r="FE1034" s="2">
        <v>116</v>
      </c>
      <c r="FF1034" t="s">
        <v>1086</v>
      </c>
      <c r="FG1034" t="s">
        <v>1086</v>
      </c>
      <c r="FH1034" s="2">
        <v>64</v>
      </c>
      <c r="FI1034" s="2">
        <v>55.2</v>
      </c>
      <c r="FJ1034" s="2">
        <v>55.2</v>
      </c>
      <c r="FK1034" s="2">
        <v>20</v>
      </c>
      <c r="FL1034" s="2">
        <v>17.2</v>
      </c>
      <c r="FM1034" s="2">
        <v>32</v>
      </c>
      <c r="FN1034" s="2">
        <v>27.6</v>
      </c>
      <c r="FQ1034" s="2">
        <v>47</v>
      </c>
      <c r="FR1034" s="2">
        <v>40.5</v>
      </c>
      <c r="FS1034" s="2">
        <v>17</v>
      </c>
      <c r="FT1034" s="2">
        <v>14.7</v>
      </c>
      <c r="FW1034" s="2">
        <v>52</v>
      </c>
      <c r="FX1034" s="2">
        <v>44.8</v>
      </c>
      <c r="FZ1034" s="2">
        <v>58</v>
      </c>
      <c r="GA1034" s="2">
        <v>91</v>
      </c>
      <c r="GB1034" t="s">
        <v>1086</v>
      </c>
      <c r="GC1034" t="s">
        <v>1086</v>
      </c>
      <c r="GD1034" s="2">
        <v>34</v>
      </c>
      <c r="GE1034" s="2">
        <v>37.4</v>
      </c>
      <c r="GF1034" s="2">
        <v>37.4</v>
      </c>
      <c r="GG1034" s="2">
        <v>8</v>
      </c>
      <c r="GH1034" s="2">
        <v>8.8000000000000007</v>
      </c>
      <c r="GI1034" s="2">
        <v>49</v>
      </c>
      <c r="GJ1034" s="2">
        <v>53.8</v>
      </c>
      <c r="GM1034" s="2">
        <v>22</v>
      </c>
      <c r="GN1034" s="2">
        <v>24.2</v>
      </c>
      <c r="GO1034" s="2">
        <v>12</v>
      </c>
      <c r="GP1034" s="2">
        <v>13.2</v>
      </c>
      <c r="GS1034" s="2">
        <v>57</v>
      </c>
      <c r="GT1034" s="2">
        <v>62.6</v>
      </c>
      <c r="GU1034" s="2">
        <v>3</v>
      </c>
      <c r="GV1034" s="2">
        <v>51</v>
      </c>
    </row>
    <row r="1035" spans="1:204" ht="12.75" customHeight="1" x14ac:dyDescent="0.2">
      <c r="A1035" s="2">
        <v>5210</v>
      </c>
      <c r="B1035" s="21">
        <f t="shared" si="80"/>
        <v>2.3050000000000002</v>
      </c>
      <c r="C1035" s="23">
        <f t="shared" si="81"/>
        <v>2.3050000000000002</v>
      </c>
      <c r="D1035" s="15">
        <f t="shared" si="82"/>
        <v>3.0010000000000003</v>
      </c>
      <c r="E1035" s="15">
        <f t="shared" si="83"/>
        <v>3.0010000000000003</v>
      </c>
      <c r="F1035" s="15">
        <f t="shared" si="84"/>
        <v>2.9389999999999996</v>
      </c>
      <c r="G1035" s="17">
        <v>84</v>
      </c>
      <c r="H1035" t="s">
        <v>1086</v>
      </c>
      <c r="I1035" t="s">
        <v>1086</v>
      </c>
      <c r="J1035" s="2">
        <v>38</v>
      </c>
      <c r="K1035" s="2">
        <v>44.7</v>
      </c>
      <c r="L1035" s="2">
        <v>45.2</v>
      </c>
      <c r="M1035" s="2">
        <v>17</v>
      </c>
      <c r="N1035" s="2">
        <v>20</v>
      </c>
      <c r="O1035" s="2">
        <v>29</v>
      </c>
      <c r="P1035" s="2">
        <v>34.1</v>
      </c>
      <c r="S1035" s="2">
        <v>31</v>
      </c>
      <c r="T1035" s="2">
        <v>36.5</v>
      </c>
      <c r="U1035" s="2">
        <v>7</v>
      </c>
      <c r="V1035" s="2">
        <v>8.1999999999999993</v>
      </c>
      <c r="W1035" s="2">
        <v>1</v>
      </c>
      <c r="X1035" s="2">
        <v>1.2</v>
      </c>
      <c r="Y1035" s="2">
        <v>47</v>
      </c>
      <c r="Z1035" s="2">
        <v>55.3</v>
      </c>
      <c r="AA1035" s="2">
        <v>2</v>
      </c>
      <c r="AB1035" s="2">
        <v>209</v>
      </c>
      <c r="AD1035" t="s">
        <v>1086</v>
      </c>
      <c r="AE1035" t="s">
        <v>1086</v>
      </c>
      <c r="AZ1035" t="s">
        <v>1086</v>
      </c>
      <c r="BA1035" t="s">
        <v>1086</v>
      </c>
      <c r="BU1035" s="2">
        <v>84</v>
      </c>
      <c r="BV1035" t="s">
        <v>1086</v>
      </c>
      <c r="BW1035" t="s">
        <v>1086</v>
      </c>
      <c r="BX1035" s="2">
        <v>38</v>
      </c>
      <c r="BY1035" s="2">
        <v>44.7</v>
      </c>
      <c r="BZ1035" s="2">
        <v>45.2</v>
      </c>
      <c r="CA1035" s="2">
        <v>17</v>
      </c>
      <c r="CB1035" s="2">
        <v>20</v>
      </c>
      <c r="CC1035" s="2">
        <v>29</v>
      </c>
      <c r="CD1035" s="2">
        <v>34.1</v>
      </c>
      <c r="CG1035" s="2">
        <v>31</v>
      </c>
      <c r="CH1035" s="2">
        <v>36.5</v>
      </c>
      <c r="CI1035" s="2">
        <v>7</v>
      </c>
      <c r="CJ1035" s="2">
        <v>8.1999999999999993</v>
      </c>
      <c r="CK1035" s="2">
        <v>1</v>
      </c>
      <c r="CL1035" s="2">
        <v>1.2</v>
      </c>
      <c r="CM1035" s="2">
        <v>47</v>
      </c>
      <c r="CN1035" s="2">
        <v>55.3</v>
      </c>
      <c r="CO1035" s="2">
        <v>2</v>
      </c>
      <c r="CP1035" s="2">
        <v>209</v>
      </c>
      <c r="CQ1035" s="2">
        <v>98</v>
      </c>
      <c r="CR1035" t="s">
        <v>1086</v>
      </c>
      <c r="CS1035" t="s">
        <v>1086</v>
      </c>
      <c r="CT1035" s="2">
        <v>73</v>
      </c>
      <c r="CU1035" s="2">
        <v>74.5</v>
      </c>
      <c r="CV1035" s="2">
        <v>74.5</v>
      </c>
      <c r="CW1035" s="2">
        <v>7</v>
      </c>
      <c r="CX1035" s="2">
        <v>7.1</v>
      </c>
      <c r="CY1035" s="2">
        <v>18</v>
      </c>
      <c r="CZ1035" s="2">
        <v>18.399999999999999</v>
      </c>
      <c r="DC1035" s="2">
        <v>41</v>
      </c>
      <c r="DD1035" s="2">
        <v>41.8</v>
      </c>
      <c r="DE1035" s="2">
        <v>32</v>
      </c>
      <c r="DF1035" s="2">
        <v>32.700000000000003</v>
      </c>
      <c r="DI1035" s="2">
        <v>25</v>
      </c>
      <c r="DJ1035" s="2">
        <v>25.5</v>
      </c>
      <c r="DL1035" s="2">
        <v>128</v>
      </c>
      <c r="DN1035" t="s">
        <v>1086</v>
      </c>
      <c r="DO1035" t="s">
        <v>1086</v>
      </c>
      <c r="EJ1035" t="s">
        <v>1086</v>
      </c>
      <c r="EK1035" t="s">
        <v>1086</v>
      </c>
      <c r="FE1035" s="2">
        <v>98</v>
      </c>
      <c r="FF1035" t="s">
        <v>1086</v>
      </c>
      <c r="FG1035" t="s">
        <v>1086</v>
      </c>
      <c r="FH1035" s="2">
        <v>73</v>
      </c>
      <c r="FI1035" s="2">
        <v>74.5</v>
      </c>
      <c r="FJ1035" s="2">
        <v>74.5</v>
      </c>
      <c r="FK1035" s="2">
        <v>7</v>
      </c>
      <c r="FL1035" s="2">
        <v>7.1</v>
      </c>
      <c r="FM1035" s="2">
        <v>18</v>
      </c>
      <c r="FN1035" s="2">
        <v>18.399999999999999</v>
      </c>
      <c r="FQ1035" s="2">
        <v>41</v>
      </c>
      <c r="FR1035" s="2">
        <v>41.8</v>
      </c>
      <c r="FS1035" s="2">
        <v>32</v>
      </c>
      <c r="FT1035" s="2">
        <v>32.700000000000003</v>
      </c>
      <c r="FW1035" s="2">
        <v>25</v>
      </c>
      <c r="FX1035" s="2">
        <v>25.5</v>
      </c>
      <c r="FZ1035" s="2">
        <v>128</v>
      </c>
      <c r="GA1035" s="2">
        <v>125</v>
      </c>
      <c r="GB1035" t="s">
        <v>1086</v>
      </c>
      <c r="GC1035" t="s">
        <v>1086</v>
      </c>
      <c r="GD1035" s="2">
        <v>90</v>
      </c>
      <c r="GE1035" s="2">
        <v>71.400000000000006</v>
      </c>
      <c r="GF1035" s="2">
        <v>72</v>
      </c>
      <c r="GG1035" s="2">
        <v>7</v>
      </c>
      <c r="GH1035" s="2">
        <v>5.6</v>
      </c>
      <c r="GI1035" s="2">
        <v>28</v>
      </c>
      <c r="GJ1035" s="2">
        <v>22.2</v>
      </c>
      <c r="GM1035" s="2">
        <v>53</v>
      </c>
      <c r="GN1035" s="2">
        <v>42.1</v>
      </c>
      <c r="GO1035" s="2">
        <v>37</v>
      </c>
      <c r="GP1035" s="2">
        <v>29.4</v>
      </c>
      <c r="GQ1035" s="2">
        <v>1</v>
      </c>
      <c r="GR1035" s="2">
        <v>0.8</v>
      </c>
      <c r="GS1035" s="2">
        <v>36</v>
      </c>
      <c r="GT1035" s="2">
        <v>28.6</v>
      </c>
      <c r="GU1035" s="2">
        <v>1</v>
      </c>
      <c r="GV1035" s="2">
        <v>116</v>
      </c>
    </row>
    <row r="1036" spans="1:204" ht="12.75" customHeight="1" x14ac:dyDescent="0.2">
      <c r="A1036" s="2">
        <v>5211</v>
      </c>
      <c r="B1036" s="21">
        <f t="shared" si="80"/>
        <v>2.06</v>
      </c>
      <c r="C1036" s="23">
        <f t="shared" si="81"/>
        <v>2.06</v>
      </c>
      <c r="D1036" s="15">
        <f t="shared" si="82"/>
        <v>2.5750000000000002</v>
      </c>
      <c r="E1036" s="15">
        <f t="shared" si="83"/>
        <v>2.5750000000000002</v>
      </c>
      <c r="F1036" s="15">
        <f t="shared" si="84"/>
        <v>2.98</v>
      </c>
      <c r="G1036" s="17">
        <v>99</v>
      </c>
      <c r="H1036" t="s">
        <v>1086</v>
      </c>
      <c r="I1036" t="s">
        <v>1086</v>
      </c>
      <c r="J1036" s="2">
        <v>40</v>
      </c>
      <c r="K1036" s="2">
        <v>40</v>
      </c>
      <c r="L1036" s="2">
        <v>40.4</v>
      </c>
      <c r="M1036" s="2">
        <v>32</v>
      </c>
      <c r="N1036" s="2">
        <v>32</v>
      </c>
      <c r="O1036" s="2">
        <v>27</v>
      </c>
      <c r="P1036" s="2">
        <v>27</v>
      </c>
      <c r="Q1036" s="2">
        <v>1</v>
      </c>
      <c r="R1036" s="2">
        <v>1</v>
      </c>
      <c r="S1036" s="2">
        <v>36</v>
      </c>
      <c r="T1036" s="2">
        <v>36</v>
      </c>
      <c r="U1036" s="2">
        <v>3</v>
      </c>
      <c r="V1036" s="2">
        <v>3</v>
      </c>
      <c r="W1036" s="2">
        <v>1</v>
      </c>
      <c r="X1036" s="2">
        <v>1</v>
      </c>
      <c r="Y1036" s="2">
        <v>60</v>
      </c>
      <c r="Z1036" s="2">
        <v>60</v>
      </c>
      <c r="AB1036" s="2">
        <v>200</v>
      </c>
      <c r="AD1036" t="s">
        <v>1086</v>
      </c>
      <c r="AE1036" t="s">
        <v>1086</v>
      </c>
      <c r="AZ1036" t="s">
        <v>1086</v>
      </c>
      <c r="BA1036" t="s">
        <v>1086</v>
      </c>
      <c r="BU1036" s="2">
        <v>99</v>
      </c>
      <c r="BV1036" t="s">
        <v>1086</v>
      </c>
      <c r="BW1036" t="s">
        <v>1086</v>
      </c>
      <c r="BX1036" s="2">
        <v>40</v>
      </c>
      <c r="BY1036" s="2">
        <v>40</v>
      </c>
      <c r="BZ1036" s="2">
        <v>40.4</v>
      </c>
      <c r="CA1036" s="2">
        <v>32</v>
      </c>
      <c r="CB1036" s="2">
        <v>32</v>
      </c>
      <c r="CC1036" s="2">
        <v>27</v>
      </c>
      <c r="CD1036" s="2">
        <v>27</v>
      </c>
      <c r="CE1036" s="2">
        <v>1</v>
      </c>
      <c r="CF1036" s="2">
        <v>1</v>
      </c>
      <c r="CG1036" s="2">
        <v>36</v>
      </c>
      <c r="CH1036" s="2">
        <v>36</v>
      </c>
      <c r="CI1036" s="2">
        <v>3</v>
      </c>
      <c r="CJ1036" s="2">
        <v>3</v>
      </c>
      <c r="CK1036" s="2">
        <v>1</v>
      </c>
      <c r="CL1036" s="2">
        <v>1</v>
      </c>
      <c r="CM1036" s="2">
        <v>60</v>
      </c>
      <c r="CN1036" s="2">
        <v>60</v>
      </c>
      <c r="CP1036" s="2">
        <v>200</v>
      </c>
      <c r="CQ1036" s="2">
        <v>106</v>
      </c>
      <c r="CR1036" t="s">
        <v>1086</v>
      </c>
      <c r="CS1036" t="s">
        <v>1086</v>
      </c>
      <c r="CT1036" s="2">
        <v>60</v>
      </c>
      <c r="CU1036" s="2">
        <v>56.6</v>
      </c>
      <c r="CV1036" s="2">
        <v>56.6</v>
      </c>
      <c r="CW1036" s="2">
        <v>18</v>
      </c>
      <c r="CX1036" s="2">
        <v>17</v>
      </c>
      <c r="CY1036" s="2">
        <v>28</v>
      </c>
      <c r="CZ1036" s="2">
        <v>26.4</v>
      </c>
      <c r="DC1036" s="2">
        <v>41</v>
      </c>
      <c r="DD1036" s="2">
        <v>38.700000000000003</v>
      </c>
      <c r="DE1036" s="2">
        <v>19</v>
      </c>
      <c r="DF1036" s="2">
        <v>17.899999999999999</v>
      </c>
      <c r="DI1036" s="2">
        <v>46</v>
      </c>
      <c r="DJ1036" s="2">
        <v>43.4</v>
      </c>
      <c r="DL1036" s="2">
        <v>92</v>
      </c>
      <c r="DN1036" t="s">
        <v>1086</v>
      </c>
      <c r="DO1036" t="s">
        <v>1086</v>
      </c>
      <c r="EJ1036" t="s">
        <v>1086</v>
      </c>
      <c r="EK1036" t="s">
        <v>1086</v>
      </c>
      <c r="FE1036" s="2">
        <v>106</v>
      </c>
      <c r="FF1036" t="s">
        <v>1086</v>
      </c>
      <c r="FG1036" t="s">
        <v>1086</v>
      </c>
      <c r="FH1036" s="2">
        <v>60</v>
      </c>
      <c r="FI1036" s="2">
        <v>56.6</v>
      </c>
      <c r="FJ1036" s="2">
        <v>56.6</v>
      </c>
      <c r="FK1036" s="2">
        <v>18</v>
      </c>
      <c r="FL1036" s="2">
        <v>17</v>
      </c>
      <c r="FM1036" s="2">
        <v>28</v>
      </c>
      <c r="FN1036" s="2">
        <v>26.4</v>
      </c>
      <c r="FQ1036" s="2">
        <v>41</v>
      </c>
      <c r="FR1036" s="2">
        <v>38.700000000000003</v>
      </c>
      <c r="FS1036" s="2">
        <v>19</v>
      </c>
      <c r="FT1036" s="2">
        <v>17.899999999999999</v>
      </c>
      <c r="FW1036" s="2">
        <v>46</v>
      </c>
      <c r="FX1036" s="2">
        <v>43.4</v>
      </c>
      <c r="FZ1036" s="2">
        <v>92</v>
      </c>
      <c r="GA1036" s="2">
        <v>97</v>
      </c>
      <c r="GB1036" t="s">
        <v>1086</v>
      </c>
      <c r="GC1036" t="s">
        <v>1086</v>
      </c>
      <c r="GD1036" s="2">
        <v>72</v>
      </c>
      <c r="GE1036" s="2">
        <v>72</v>
      </c>
      <c r="GF1036" s="2">
        <v>74.2</v>
      </c>
      <c r="GG1036" s="2">
        <v>5</v>
      </c>
      <c r="GH1036" s="2">
        <v>5</v>
      </c>
      <c r="GI1036" s="2">
        <v>20</v>
      </c>
      <c r="GJ1036" s="2">
        <v>20</v>
      </c>
      <c r="GM1036" s="2">
        <v>35</v>
      </c>
      <c r="GN1036" s="2">
        <v>35</v>
      </c>
      <c r="GO1036" s="2">
        <v>37</v>
      </c>
      <c r="GP1036" s="2">
        <v>37</v>
      </c>
      <c r="GQ1036" s="2">
        <v>3</v>
      </c>
      <c r="GR1036" s="2">
        <v>3</v>
      </c>
      <c r="GS1036" s="2">
        <v>28</v>
      </c>
      <c r="GT1036" s="2">
        <v>28</v>
      </c>
      <c r="GV1036" s="2">
        <v>53</v>
      </c>
    </row>
    <row r="1037" spans="1:204" ht="12.75" customHeight="1" x14ac:dyDescent="0.2">
      <c r="A1037" s="2">
        <v>5212</v>
      </c>
      <c r="B1037" s="21">
        <f t="shared" si="80"/>
        <v>1.8129999999999997</v>
      </c>
      <c r="C1037" s="23">
        <f t="shared" si="81"/>
        <v>1.8129999999999997</v>
      </c>
      <c r="D1037" s="15">
        <f t="shared" si="82"/>
        <v>2.367</v>
      </c>
      <c r="E1037" s="15">
        <f t="shared" si="83"/>
        <v>2.367</v>
      </c>
      <c r="F1037" s="15">
        <f t="shared" si="84"/>
        <v>2.2089999999999996</v>
      </c>
      <c r="G1037" s="17">
        <v>25</v>
      </c>
      <c r="H1037" t="s">
        <v>1086</v>
      </c>
      <c r="I1037" t="s">
        <v>1086</v>
      </c>
      <c r="J1037" s="2">
        <v>6</v>
      </c>
      <c r="K1037" s="2">
        <v>22.2</v>
      </c>
      <c r="L1037" s="2">
        <v>24</v>
      </c>
      <c r="M1037" s="2">
        <v>9</v>
      </c>
      <c r="N1037" s="2">
        <v>33.299999999999997</v>
      </c>
      <c r="O1037" s="2">
        <v>10</v>
      </c>
      <c r="P1037" s="2">
        <v>37</v>
      </c>
      <c r="S1037" s="2">
        <v>4</v>
      </c>
      <c r="T1037" s="2">
        <v>14.8</v>
      </c>
      <c r="U1037" s="2">
        <v>2</v>
      </c>
      <c r="V1037" s="2">
        <v>7.4</v>
      </c>
      <c r="W1037" s="2">
        <v>2</v>
      </c>
      <c r="X1037" s="2">
        <v>7.4</v>
      </c>
      <c r="Y1037" s="2">
        <v>21</v>
      </c>
      <c r="Z1037" s="2">
        <v>77.8</v>
      </c>
      <c r="AB1037" s="2">
        <v>61</v>
      </c>
      <c r="AD1037" t="s">
        <v>1086</v>
      </c>
      <c r="AE1037" t="s">
        <v>1086</v>
      </c>
      <c r="AX1037" s="2">
        <v>1</v>
      </c>
      <c r="AZ1037" t="s">
        <v>1086</v>
      </c>
      <c r="BA1037" t="s">
        <v>1086</v>
      </c>
      <c r="BU1037" s="2">
        <v>25</v>
      </c>
      <c r="BV1037" t="s">
        <v>1086</v>
      </c>
      <c r="BW1037" t="s">
        <v>1086</v>
      </c>
      <c r="BX1037" s="2">
        <v>6</v>
      </c>
      <c r="BY1037" s="2">
        <v>22.2</v>
      </c>
      <c r="BZ1037" s="2">
        <v>24</v>
      </c>
      <c r="CA1037" s="2">
        <v>9</v>
      </c>
      <c r="CB1037" s="2">
        <v>33.299999999999997</v>
      </c>
      <c r="CC1037" s="2">
        <v>10</v>
      </c>
      <c r="CD1037" s="2">
        <v>37</v>
      </c>
      <c r="CG1037" s="2">
        <v>4</v>
      </c>
      <c r="CH1037" s="2">
        <v>14.8</v>
      </c>
      <c r="CI1037" s="2">
        <v>2</v>
      </c>
      <c r="CJ1037" s="2">
        <v>7.4</v>
      </c>
      <c r="CK1037" s="2">
        <v>2</v>
      </c>
      <c r="CL1037" s="2">
        <v>7.4</v>
      </c>
      <c r="CM1037" s="2">
        <v>21</v>
      </c>
      <c r="CN1037" s="2">
        <v>77.8</v>
      </c>
      <c r="CP1037" s="2">
        <v>62</v>
      </c>
      <c r="CQ1037" s="2">
        <v>18</v>
      </c>
      <c r="CR1037" t="s">
        <v>1086</v>
      </c>
      <c r="CS1037" t="s">
        <v>1086</v>
      </c>
      <c r="CT1037" s="2">
        <v>10</v>
      </c>
      <c r="CU1037" s="2">
        <v>52.6</v>
      </c>
      <c r="CV1037" s="2">
        <v>55.6</v>
      </c>
      <c r="CW1037" s="2">
        <v>1</v>
      </c>
      <c r="CX1037" s="2">
        <v>5.3</v>
      </c>
      <c r="CY1037" s="2">
        <v>7</v>
      </c>
      <c r="CZ1037" s="2">
        <v>36.799999999999997</v>
      </c>
      <c r="DC1037" s="2">
        <v>10</v>
      </c>
      <c r="DD1037" s="2">
        <v>52.6</v>
      </c>
      <c r="DG1037" s="2">
        <v>1</v>
      </c>
      <c r="DH1037" s="2">
        <v>5.3</v>
      </c>
      <c r="DI1037" s="2">
        <v>9</v>
      </c>
      <c r="DJ1037" s="2">
        <v>47.4</v>
      </c>
      <c r="DK1037" s="2">
        <v>1</v>
      </c>
      <c r="DL1037" s="2">
        <v>24</v>
      </c>
      <c r="DN1037" t="s">
        <v>1086</v>
      </c>
      <c r="DO1037" t="s">
        <v>1086</v>
      </c>
      <c r="EJ1037" t="s">
        <v>1086</v>
      </c>
      <c r="EK1037" t="s">
        <v>1086</v>
      </c>
      <c r="FE1037" s="2">
        <v>18</v>
      </c>
      <c r="FF1037" t="s">
        <v>1086</v>
      </c>
      <c r="FG1037" t="s">
        <v>1086</v>
      </c>
      <c r="FH1037" s="2">
        <v>10</v>
      </c>
      <c r="FI1037" s="2">
        <v>52.6</v>
      </c>
      <c r="FJ1037" s="2">
        <v>55.6</v>
      </c>
      <c r="FK1037" s="2">
        <v>1</v>
      </c>
      <c r="FL1037" s="2">
        <v>5.3</v>
      </c>
      <c r="FM1037" s="2">
        <v>7</v>
      </c>
      <c r="FN1037" s="2">
        <v>36.799999999999997</v>
      </c>
      <c r="FQ1037" s="2">
        <v>10</v>
      </c>
      <c r="FR1037" s="2">
        <v>52.6</v>
      </c>
      <c r="FU1037" s="2">
        <v>1</v>
      </c>
      <c r="FV1037" s="2">
        <v>5.3</v>
      </c>
      <c r="FW1037" s="2">
        <v>9</v>
      </c>
      <c r="FX1037" s="2">
        <v>47.4</v>
      </c>
      <c r="FY1037" s="2">
        <v>1</v>
      </c>
      <c r="FZ1037" s="2">
        <v>24</v>
      </c>
      <c r="GA1037" s="2">
        <v>18</v>
      </c>
      <c r="GB1037" t="s">
        <v>1086</v>
      </c>
      <c r="GC1037" t="s">
        <v>1086</v>
      </c>
      <c r="GD1037" s="2">
        <v>13</v>
      </c>
      <c r="GE1037" s="2">
        <v>54.2</v>
      </c>
      <c r="GF1037" s="2">
        <v>72.2</v>
      </c>
      <c r="GI1037" s="2">
        <v>5</v>
      </c>
      <c r="GJ1037" s="2">
        <v>20.8</v>
      </c>
      <c r="GM1037" s="2">
        <v>9</v>
      </c>
      <c r="GN1037" s="2">
        <v>37.5</v>
      </c>
      <c r="GO1037" s="2">
        <v>4</v>
      </c>
      <c r="GP1037" s="2">
        <v>16.7</v>
      </c>
      <c r="GQ1037" s="2">
        <v>6</v>
      </c>
      <c r="GR1037" s="2">
        <v>25</v>
      </c>
      <c r="GS1037" s="2">
        <v>11</v>
      </c>
      <c r="GT1037" s="2">
        <v>45.8</v>
      </c>
      <c r="GV1037" s="2">
        <v>29</v>
      </c>
    </row>
    <row r="1038" spans="1:204" ht="12.75" customHeight="1" x14ac:dyDescent="0.2">
      <c r="A1038" s="2">
        <v>5213</v>
      </c>
      <c r="B1038" s="21">
        <f t="shared" si="80"/>
        <v>1.788</v>
      </c>
      <c r="C1038" s="23">
        <f t="shared" si="81"/>
        <v>1.788</v>
      </c>
      <c r="D1038" s="15">
        <f t="shared" si="82"/>
        <v>2.839</v>
      </c>
      <c r="E1038" s="15">
        <f t="shared" si="83"/>
        <v>2.839</v>
      </c>
      <c r="F1038" s="15">
        <f t="shared" si="84"/>
        <v>2.7739999999999996</v>
      </c>
      <c r="G1038" s="17">
        <v>327</v>
      </c>
      <c r="H1038" t="s">
        <v>1086</v>
      </c>
      <c r="I1038" t="s">
        <v>1086</v>
      </c>
      <c r="J1038" s="2">
        <v>78</v>
      </c>
      <c r="K1038" s="2">
        <v>23.4</v>
      </c>
      <c r="L1038" s="2">
        <v>23.9</v>
      </c>
      <c r="M1038" s="2">
        <v>147</v>
      </c>
      <c r="N1038" s="2">
        <v>44.1</v>
      </c>
      <c r="O1038" s="2">
        <v>102</v>
      </c>
      <c r="P1038" s="2">
        <v>30.6</v>
      </c>
      <c r="S1038" s="2">
        <v>67</v>
      </c>
      <c r="T1038" s="2">
        <v>20.100000000000001</v>
      </c>
      <c r="U1038" s="2">
        <v>11</v>
      </c>
      <c r="V1038" s="2">
        <v>3.3</v>
      </c>
      <c r="W1038" s="2">
        <v>6</v>
      </c>
      <c r="X1038" s="2">
        <v>1.8</v>
      </c>
      <c r="Y1038" s="2">
        <v>255</v>
      </c>
      <c r="Z1038" s="2">
        <v>76.599999999999994</v>
      </c>
      <c r="AB1038" s="2">
        <v>548</v>
      </c>
      <c r="AD1038" t="s">
        <v>1086</v>
      </c>
      <c r="AE1038" t="s">
        <v>1086</v>
      </c>
      <c r="AX1038" s="2">
        <v>1</v>
      </c>
      <c r="AZ1038" t="s">
        <v>1086</v>
      </c>
      <c r="BA1038" t="s">
        <v>1086</v>
      </c>
      <c r="BU1038" s="2">
        <v>327</v>
      </c>
      <c r="BV1038" t="s">
        <v>1086</v>
      </c>
      <c r="BW1038" t="s">
        <v>1086</v>
      </c>
      <c r="BX1038" s="2">
        <v>78</v>
      </c>
      <c r="BY1038" s="2">
        <v>23.4</v>
      </c>
      <c r="BZ1038" s="2">
        <v>23.9</v>
      </c>
      <c r="CA1038" s="2">
        <v>147</v>
      </c>
      <c r="CB1038" s="2">
        <v>44.1</v>
      </c>
      <c r="CC1038" s="2">
        <v>102</v>
      </c>
      <c r="CD1038" s="2">
        <v>30.6</v>
      </c>
      <c r="CG1038" s="2">
        <v>67</v>
      </c>
      <c r="CH1038" s="2">
        <v>20.100000000000001</v>
      </c>
      <c r="CI1038" s="2">
        <v>11</v>
      </c>
      <c r="CJ1038" s="2">
        <v>3.3</v>
      </c>
      <c r="CK1038" s="2">
        <v>6</v>
      </c>
      <c r="CL1038" s="2">
        <v>1.8</v>
      </c>
      <c r="CM1038" s="2">
        <v>255</v>
      </c>
      <c r="CN1038" s="2">
        <v>76.599999999999994</v>
      </c>
      <c r="CP1038" s="2">
        <v>549</v>
      </c>
      <c r="CQ1038" s="2">
        <v>298</v>
      </c>
      <c r="CR1038" t="s">
        <v>1086</v>
      </c>
      <c r="CS1038" t="s">
        <v>1086</v>
      </c>
      <c r="CT1038" s="2">
        <v>200</v>
      </c>
      <c r="CU1038" s="2">
        <v>67.099999999999994</v>
      </c>
      <c r="CV1038" s="2">
        <v>67.099999999999994</v>
      </c>
      <c r="CW1038" s="2">
        <v>48</v>
      </c>
      <c r="CX1038" s="2">
        <v>16.100000000000001</v>
      </c>
      <c r="CY1038" s="2">
        <v>50</v>
      </c>
      <c r="CZ1038" s="2">
        <v>16.8</v>
      </c>
      <c r="DC1038" s="2">
        <v>102</v>
      </c>
      <c r="DD1038" s="2">
        <v>34.200000000000003</v>
      </c>
      <c r="DE1038" s="2">
        <v>98</v>
      </c>
      <c r="DF1038" s="2">
        <v>32.9</v>
      </c>
      <c r="DI1038" s="2">
        <v>98</v>
      </c>
      <c r="DJ1038" s="2">
        <v>32.9</v>
      </c>
      <c r="DL1038" s="2">
        <v>320</v>
      </c>
      <c r="DN1038" t="s">
        <v>1086</v>
      </c>
      <c r="DO1038" t="s">
        <v>1086</v>
      </c>
      <c r="EJ1038" t="s">
        <v>1086</v>
      </c>
      <c r="EK1038" t="s">
        <v>1086</v>
      </c>
      <c r="FE1038" s="2">
        <v>298</v>
      </c>
      <c r="FF1038" t="s">
        <v>1086</v>
      </c>
      <c r="FG1038" t="s">
        <v>1086</v>
      </c>
      <c r="FH1038" s="2">
        <v>200</v>
      </c>
      <c r="FI1038" s="2">
        <v>67.099999999999994</v>
      </c>
      <c r="FJ1038" s="2">
        <v>67.099999999999994</v>
      </c>
      <c r="FK1038" s="2">
        <v>48</v>
      </c>
      <c r="FL1038" s="2">
        <v>16.100000000000001</v>
      </c>
      <c r="FM1038" s="2">
        <v>50</v>
      </c>
      <c r="FN1038" s="2">
        <v>16.8</v>
      </c>
      <c r="FQ1038" s="2">
        <v>102</v>
      </c>
      <c r="FR1038" s="2">
        <v>34.200000000000003</v>
      </c>
      <c r="FS1038" s="2">
        <v>98</v>
      </c>
      <c r="FT1038" s="2">
        <v>32.9</v>
      </c>
      <c r="FW1038" s="2">
        <v>98</v>
      </c>
      <c r="FX1038" s="2">
        <v>32.9</v>
      </c>
      <c r="FZ1038" s="2">
        <v>320</v>
      </c>
      <c r="GA1038" s="2">
        <v>296</v>
      </c>
      <c r="GB1038" t="s">
        <v>1086</v>
      </c>
      <c r="GC1038" t="s">
        <v>1086</v>
      </c>
      <c r="GD1038" s="2">
        <v>214</v>
      </c>
      <c r="GE1038" s="2">
        <v>68.400000000000006</v>
      </c>
      <c r="GF1038" s="2">
        <v>72.3</v>
      </c>
      <c r="GG1038" s="2">
        <v>21</v>
      </c>
      <c r="GH1038" s="2">
        <v>6.7</v>
      </c>
      <c r="GI1038" s="2">
        <v>61</v>
      </c>
      <c r="GJ1038" s="2">
        <v>19.5</v>
      </c>
      <c r="GM1038" s="2">
        <v>131</v>
      </c>
      <c r="GN1038" s="2">
        <v>41.9</v>
      </c>
      <c r="GO1038" s="2">
        <v>83</v>
      </c>
      <c r="GP1038" s="2">
        <v>26.5</v>
      </c>
      <c r="GQ1038" s="2">
        <v>17</v>
      </c>
      <c r="GR1038" s="2">
        <v>5.4</v>
      </c>
      <c r="GS1038" s="2">
        <v>99</v>
      </c>
      <c r="GT1038" s="2">
        <v>31.6</v>
      </c>
      <c r="GU1038" s="2">
        <v>2</v>
      </c>
      <c r="GV1038" s="2">
        <v>179</v>
      </c>
    </row>
    <row r="1039" spans="1:204" ht="12.75" customHeight="1" x14ac:dyDescent="0.2">
      <c r="A1039" s="2">
        <v>5214</v>
      </c>
      <c r="B1039" s="21">
        <f t="shared" si="80"/>
        <v>1.66</v>
      </c>
      <c r="C1039" s="23">
        <f t="shared" si="81"/>
        <v>1.66</v>
      </c>
      <c r="D1039" s="15">
        <f t="shared" si="82"/>
        <v>2.915</v>
      </c>
      <c r="E1039" s="15">
        <f t="shared" si="83"/>
        <v>2.915</v>
      </c>
      <c r="F1039" s="15">
        <f t="shared" si="84"/>
        <v>2.1259999999999999</v>
      </c>
      <c r="G1039" s="17">
        <v>119</v>
      </c>
      <c r="H1039" t="s">
        <v>1086</v>
      </c>
      <c r="I1039" t="s">
        <v>1086</v>
      </c>
      <c r="J1039" s="2">
        <v>16</v>
      </c>
      <c r="K1039" s="2">
        <v>12.9</v>
      </c>
      <c r="L1039" s="2">
        <v>13.4</v>
      </c>
      <c r="M1039" s="2">
        <v>51</v>
      </c>
      <c r="N1039" s="2">
        <v>41.1</v>
      </c>
      <c r="O1039" s="2">
        <v>52</v>
      </c>
      <c r="P1039" s="2">
        <v>41.9</v>
      </c>
      <c r="S1039" s="2">
        <v>13</v>
      </c>
      <c r="T1039" s="2">
        <v>10.5</v>
      </c>
      <c r="U1039" s="2">
        <v>3</v>
      </c>
      <c r="V1039" s="2">
        <v>2.4</v>
      </c>
      <c r="W1039" s="2">
        <v>5</v>
      </c>
      <c r="X1039" s="2">
        <v>4</v>
      </c>
      <c r="Y1039" s="2">
        <v>108</v>
      </c>
      <c r="Z1039" s="2">
        <v>87.1</v>
      </c>
      <c r="AB1039" s="2">
        <v>141</v>
      </c>
      <c r="AD1039" t="s">
        <v>1086</v>
      </c>
      <c r="AE1039" t="s">
        <v>1086</v>
      </c>
      <c r="AZ1039" t="s">
        <v>1086</v>
      </c>
      <c r="BA1039" t="s">
        <v>1086</v>
      </c>
      <c r="BU1039" s="2">
        <v>119</v>
      </c>
      <c r="BV1039" t="s">
        <v>1086</v>
      </c>
      <c r="BW1039" t="s">
        <v>1086</v>
      </c>
      <c r="BX1039" s="2">
        <v>16</v>
      </c>
      <c r="BY1039" s="2">
        <v>12.9</v>
      </c>
      <c r="BZ1039" s="2">
        <v>13.4</v>
      </c>
      <c r="CA1039" s="2">
        <v>51</v>
      </c>
      <c r="CB1039" s="2">
        <v>41.1</v>
      </c>
      <c r="CC1039" s="2">
        <v>52</v>
      </c>
      <c r="CD1039" s="2">
        <v>41.9</v>
      </c>
      <c r="CG1039" s="2">
        <v>13</v>
      </c>
      <c r="CH1039" s="2">
        <v>10.5</v>
      </c>
      <c r="CI1039" s="2">
        <v>3</v>
      </c>
      <c r="CJ1039" s="2">
        <v>2.4</v>
      </c>
      <c r="CK1039" s="2">
        <v>5</v>
      </c>
      <c r="CL1039" s="2">
        <v>4</v>
      </c>
      <c r="CM1039" s="2">
        <v>108</v>
      </c>
      <c r="CN1039" s="2">
        <v>87.1</v>
      </c>
      <c r="CP1039" s="2">
        <v>141</v>
      </c>
      <c r="CQ1039" s="2">
        <v>85</v>
      </c>
      <c r="CR1039" t="s">
        <v>1086</v>
      </c>
      <c r="CS1039" t="s">
        <v>1086</v>
      </c>
      <c r="CT1039" s="2">
        <v>57</v>
      </c>
      <c r="CU1039" s="2">
        <v>67.099999999999994</v>
      </c>
      <c r="CV1039" s="2">
        <v>67.099999999999994</v>
      </c>
      <c r="CW1039" s="2">
        <v>11</v>
      </c>
      <c r="CX1039" s="2">
        <v>12.9</v>
      </c>
      <c r="CY1039" s="2">
        <v>17</v>
      </c>
      <c r="CZ1039" s="2">
        <v>20</v>
      </c>
      <c r="DC1039" s="2">
        <v>25</v>
      </c>
      <c r="DD1039" s="2">
        <v>29.4</v>
      </c>
      <c r="DE1039" s="2">
        <v>32</v>
      </c>
      <c r="DF1039" s="2">
        <v>37.6</v>
      </c>
      <c r="DI1039" s="2">
        <v>28</v>
      </c>
      <c r="DJ1039" s="2">
        <v>32.9</v>
      </c>
      <c r="DL1039" s="2">
        <v>100</v>
      </c>
      <c r="DN1039" t="s">
        <v>1086</v>
      </c>
      <c r="DO1039" t="s">
        <v>1086</v>
      </c>
      <c r="EJ1039" t="s">
        <v>1086</v>
      </c>
      <c r="EK1039" t="s">
        <v>1086</v>
      </c>
      <c r="FE1039" s="2">
        <v>85</v>
      </c>
      <c r="FF1039" t="s">
        <v>1086</v>
      </c>
      <c r="FG1039" t="s">
        <v>1086</v>
      </c>
      <c r="FH1039" s="2">
        <v>57</v>
      </c>
      <c r="FI1039" s="2">
        <v>67.099999999999994</v>
      </c>
      <c r="FJ1039" s="2">
        <v>67.099999999999994</v>
      </c>
      <c r="FK1039" s="2">
        <v>11</v>
      </c>
      <c r="FL1039" s="2">
        <v>12.9</v>
      </c>
      <c r="FM1039" s="2">
        <v>17</v>
      </c>
      <c r="FN1039" s="2">
        <v>20</v>
      </c>
      <c r="FQ1039" s="2">
        <v>25</v>
      </c>
      <c r="FR1039" s="2">
        <v>29.4</v>
      </c>
      <c r="FS1039" s="2">
        <v>32</v>
      </c>
      <c r="FT1039" s="2">
        <v>37.6</v>
      </c>
      <c r="FW1039" s="2">
        <v>28</v>
      </c>
      <c r="FX1039" s="2">
        <v>32.9</v>
      </c>
      <c r="FZ1039" s="2">
        <v>100</v>
      </c>
      <c r="GA1039" s="2">
        <v>132</v>
      </c>
      <c r="GB1039" t="s">
        <v>1086</v>
      </c>
      <c r="GC1039" t="s">
        <v>1086</v>
      </c>
      <c r="GD1039" s="2">
        <v>38</v>
      </c>
      <c r="GE1039" s="2">
        <v>27.7</v>
      </c>
      <c r="GF1039" s="2">
        <v>28.8</v>
      </c>
      <c r="GG1039" s="2">
        <v>17</v>
      </c>
      <c r="GH1039" s="2">
        <v>12.4</v>
      </c>
      <c r="GI1039" s="2">
        <v>77</v>
      </c>
      <c r="GJ1039" s="2">
        <v>56.2</v>
      </c>
      <c r="GM1039" s="2">
        <v>32</v>
      </c>
      <c r="GN1039" s="2">
        <v>23.4</v>
      </c>
      <c r="GO1039" s="2">
        <v>6</v>
      </c>
      <c r="GP1039" s="2">
        <v>4.4000000000000004</v>
      </c>
      <c r="GQ1039" s="2">
        <v>5</v>
      </c>
      <c r="GR1039" s="2">
        <v>3.6</v>
      </c>
      <c r="GS1039" s="2">
        <v>99</v>
      </c>
      <c r="GT1039" s="2">
        <v>72.3</v>
      </c>
      <c r="GV1039" s="2">
        <v>72</v>
      </c>
    </row>
    <row r="1040" spans="1:204" ht="12.75" customHeight="1" x14ac:dyDescent="0.2">
      <c r="A1040" s="2">
        <v>5217</v>
      </c>
      <c r="B1040" s="21">
        <f t="shared" si="80"/>
        <v>1.6140000000000001</v>
      </c>
      <c r="C1040" s="23">
        <f t="shared" si="81"/>
        <v>1.6140000000000001</v>
      </c>
      <c r="D1040" s="15">
        <f t="shared" si="82"/>
        <v>1.6</v>
      </c>
      <c r="E1040" s="15">
        <f t="shared" si="83"/>
        <v>1.6</v>
      </c>
      <c r="F1040" s="15">
        <f t="shared" si="84"/>
        <v>0</v>
      </c>
      <c r="G1040" s="17">
        <v>17</v>
      </c>
      <c r="H1040" t="s">
        <v>1086</v>
      </c>
      <c r="I1040" t="s">
        <v>1086</v>
      </c>
      <c r="J1040" s="2">
        <v>2</v>
      </c>
      <c r="K1040" s="2">
        <v>11.1</v>
      </c>
      <c r="L1040" s="2">
        <v>11.8</v>
      </c>
      <c r="M1040" s="2">
        <v>8</v>
      </c>
      <c r="N1040" s="2">
        <v>44.4</v>
      </c>
      <c r="O1040" s="2">
        <v>7</v>
      </c>
      <c r="P1040" s="2">
        <v>38.9</v>
      </c>
      <c r="S1040" s="2">
        <v>1</v>
      </c>
      <c r="T1040" s="2">
        <v>5.6</v>
      </c>
      <c r="U1040" s="2">
        <v>1</v>
      </c>
      <c r="V1040" s="2">
        <v>5.6</v>
      </c>
      <c r="W1040" s="2">
        <v>1</v>
      </c>
      <c r="X1040" s="2">
        <v>5.6</v>
      </c>
      <c r="Y1040" s="2">
        <v>16</v>
      </c>
      <c r="Z1040" s="2">
        <v>88.9</v>
      </c>
      <c r="AB1040" s="2">
        <v>12</v>
      </c>
      <c r="AD1040" t="s">
        <v>1086</v>
      </c>
      <c r="AE1040" t="s">
        <v>1086</v>
      </c>
      <c r="AZ1040" t="s">
        <v>1086</v>
      </c>
      <c r="BA1040" t="s">
        <v>1086</v>
      </c>
      <c r="BU1040" s="2">
        <v>17</v>
      </c>
      <c r="BV1040" t="s">
        <v>1086</v>
      </c>
      <c r="BW1040" t="s">
        <v>1086</v>
      </c>
      <c r="BX1040" s="2">
        <v>2</v>
      </c>
      <c r="BY1040" s="2">
        <v>11.1</v>
      </c>
      <c r="BZ1040" s="2">
        <v>11.8</v>
      </c>
      <c r="CA1040" s="2">
        <v>8</v>
      </c>
      <c r="CB1040" s="2">
        <v>44.4</v>
      </c>
      <c r="CC1040" s="2">
        <v>7</v>
      </c>
      <c r="CD1040" s="2">
        <v>38.9</v>
      </c>
      <c r="CG1040" s="2">
        <v>1</v>
      </c>
      <c r="CH1040" s="2">
        <v>5.6</v>
      </c>
      <c r="CI1040" s="2">
        <v>1</v>
      </c>
      <c r="CJ1040" s="2">
        <v>5.6</v>
      </c>
      <c r="CK1040" s="2">
        <v>1</v>
      </c>
      <c r="CL1040" s="2">
        <v>5.6</v>
      </c>
      <c r="CM1040" s="2">
        <v>16</v>
      </c>
      <c r="CN1040" s="2">
        <v>88.9</v>
      </c>
      <c r="CP1040" s="2">
        <v>12</v>
      </c>
      <c r="CQ1040" s="2">
        <v>15</v>
      </c>
      <c r="CR1040" t="s">
        <v>1086</v>
      </c>
      <c r="CS1040" t="s">
        <v>1086</v>
      </c>
      <c r="CT1040" s="2">
        <v>3</v>
      </c>
      <c r="CU1040" s="2">
        <v>20</v>
      </c>
      <c r="CV1040" s="2">
        <v>20</v>
      </c>
      <c r="CW1040" s="2">
        <v>9</v>
      </c>
      <c r="CX1040" s="2">
        <v>60</v>
      </c>
      <c r="CY1040" s="2">
        <v>3</v>
      </c>
      <c r="CZ1040" s="2">
        <v>20</v>
      </c>
      <c r="DC1040" s="2">
        <v>3</v>
      </c>
      <c r="DD1040" s="2">
        <v>20</v>
      </c>
      <c r="DI1040" s="2">
        <v>12</v>
      </c>
      <c r="DJ1040" s="2">
        <v>80</v>
      </c>
      <c r="DL1040" s="2">
        <v>3</v>
      </c>
      <c r="DN1040" t="s">
        <v>1086</v>
      </c>
      <c r="DO1040" t="s">
        <v>1086</v>
      </c>
      <c r="EJ1040" t="s">
        <v>1086</v>
      </c>
      <c r="EK1040" t="s">
        <v>1086</v>
      </c>
      <c r="FE1040" s="2">
        <v>15</v>
      </c>
      <c r="FF1040" t="s">
        <v>1086</v>
      </c>
      <c r="FG1040" t="s">
        <v>1086</v>
      </c>
      <c r="FH1040" s="2">
        <v>3</v>
      </c>
      <c r="FI1040" s="2">
        <v>20</v>
      </c>
      <c r="FJ1040" s="2">
        <v>20</v>
      </c>
      <c r="FK1040" s="2">
        <v>9</v>
      </c>
      <c r="FL1040" s="2">
        <v>60</v>
      </c>
      <c r="FM1040" s="2">
        <v>3</v>
      </c>
      <c r="FN1040" s="2">
        <v>20</v>
      </c>
      <c r="FQ1040" s="2">
        <v>3</v>
      </c>
      <c r="FR1040" s="2">
        <v>20</v>
      </c>
      <c r="FW1040" s="2">
        <v>12</v>
      </c>
      <c r="FX1040" s="2">
        <v>80</v>
      </c>
      <c r="FZ1040" s="2">
        <v>3</v>
      </c>
      <c r="GA1040" s="2">
        <v>1</v>
      </c>
      <c r="GB1040" t="s">
        <v>1086</v>
      </c>
      <c r="GC1040" t="s">
        <v>1086</v>
      </c>
    </row>
    <row r="1041" spans="1:204" ht="12.75" customHeight="1" x14ac:dyDescent="0.2">
      <c r="A1041" s="2">
        <v>5221</v>
      </c>
      <c r="B1041" s="21">
        <f t="shared" si="80"/>
        <v>3.1129999999999995</v>
      </c>
      <c r="C1041" s="23">
        <f t="shared" si="81"/>
        <v>3.1129999999999995</v>
      </c>
      <c r="D1041" s="15">
        <f t="shared" si="82"/>
        <v>3.9079999999999999</v>
      </c>
      <c r="E1041" s="15">
        <f t="shared" si="83"/>
        <v>3.9079999999999999</v>
      </c>
      <c r="F1041" s="15">
        <f t="shared" si="84"/>
        <v>3.1870000000000003</v>
      </c>
      <c r="G1041" s="17">
        <v>142</v>
      </c>
      <c r="H1041" t="s">
        <v>1086</v>
      </c>
      <c r="I1041" t="s">
        <v>1086</v>
      </c>
      <c r="J1041" s="2">
        <v>120</v>
      </c>
      <c r="K1041" s="2">
        <v>84.5</v>
      </c>
      <c r="L1041" s="2">
        <v>84.5</v>
      </c>
      <c r="M1041" s="2">
        <v>4</v>
      </c>
      <c r="N1041" s="2">
        <v>2.8</v>
      </c>
      <c r="O1041" s="2">
        <v>18</v>
      </c>
      <c r="P1041" s="2">
        <v>12.7</v>
      </c>
      <c r="S1041" s="2">
        <v>78</v>
      </c>
      <c r="T1041" s="2">
        <v>54.9</v>
      </c>
      <c r="U1041" s="2">
        <v>42</v>
      </c>
      <c r="V1041" s="2">
        <v>29.6</v>
      </c>
      <c r="Y1041" s="2">
        <v>22</v>
      </c>
      <c r="Z1041" s="2">
        <v>15.5</v>
      </c>
      <c r="AB1041" s="2">
        <v>110</v>
      </c>
      <c r="AD1041" t="s">
        <v>1086</v>
      </c>
      <c r="AE1041" t="s">
        <v>1086</v>
      </c>
      <c r="AZ1041" t="s">
        <v>1086</v>
      </c>
      <c r="BA1041" t="s">
        <v>1086</v>
      </c>
      <c r="BU1041" s="2">
        <v>142</v>
      </c>
      <c r="BV1041" t="s">
        <v>1086</v>
      </c>
      <c r="BW1041" t="s">
        <v>1086</v>
      </c>
      <c r="BX1041" s="2">
        <v>120</v>
      </c>
      <c r="BY1041" s="2">
        <v>84.5</v>
      </c>
      <c r="BZ1041" s="2">
        <v>84.5</v>
      </c>
      <c r="CA1041" s="2">
        <v>4</v>
      </c>
      <c r="CB1041" s="2">
        <v>2.8</v>
      </c>
      <c r="CC1041" s="2">
        <v>18</v>
      </c>
      <c r="CD1041" s="2">
        <v>12.7</v>
      </c>
      <c r="CG1041" s="2">
        <v>78</v>
      </c>
      <c r="CH1041" s="2">
        <v>54.9</v>
      </c>
      <c r="CI1041" s="2">
        <v>42</v>
      </c>
      <c r="CJ1041" s="2">
        <v>29.6</v>
      </c>
      <c r="CM1041" s="2">
        <v>22</v>
      </c>
      <c r="CN1041" s="2">
        <v>15.5</v>
      </c>
      <c r="CP1041" s="2">
        <v>110</v>
      </c>
      <c r="CQ1041" s="2">
        <v>76</v>
      </c>
      <c r="CR1041" t="s">
        <v>1086</v>
      </c>
      <c r="CS1041" t="s">
        <v>1086</v>
      </c>
      <c r="CT1041" s="2">
        <v>76</v>
      </c>
      <c r="CU1041" s="2">
        <v>100</v>
      </c>
      <c r="CV1041" s="2">
        <v>100</v>
      </c>
      <c r="DC1041" s="2">
        <v>7</v>
      </c>
      <c r="DD1041" s="2">
        <v>9.1999999999999993</v>
      </c>
      <c r="DE1041" s="2">
        <v>69</v>
      </c>
      <c r="DF1041" s="2">
        <v>90.8</v>
      </c>
      <c r="DL1041" s="2">
        <v>36</v>
      </c>
      <c r="DN1041" t="s">
        <v>1086</v>
      </c>
      <c r="DO1041" t="s">
        <v>1086</v>
      </c>
      <c r="EJ1041" t="s">
        <v>1086</v>
      </c>
      <c r="EK1041" t="s">
        <v>1086</v>
      </c>
      <c r="FE1041" s="2">
        <v>76</v>
      </c>
      <c r="FF1041" t="s">
        <v>1086</v>
      </c>
      <c r="FG1041" t="s">
        <v>1086</v>
      </c>
      <c r="FH1041" s="2">
        <v>76</v>
      </c>
      <c r="FI1041" s="2">
        <v>100</v>
      </c>
      <c r="FJ1041" s="2">
        <v>100</v>
      </c>
      <c r="FQ1041" s="2">
        <v>7</v>
      </c>
      <c r="FR1041" s="2">
        <v>9.1999999999999993</v>
      </c>
      <c r="FS1041" s="2">
        <v>69</v>
      </c>
      <c r="FT1041" s="2">
        <v>90.8</v>
      </c>
      <c r="FZ1041" s="2">
        <v>36</v>
      </c>
      <c r="GA1041" s="2">
        <v>322</v>
      </c>
      <c r="GB1041" t="s">
        <v>1086</v>
      </c>
      <c r="GC1041" t="s">
        <v>1086</v>
      </c>
      <c r="GD1041" s="2">
        <v>254</v>
      </c>
      <c r="GE1041" s="2">
        <v>78.900000000000006</v>
      </c>
      <c r="GF1041" s="2">
        <v>78.900000000000006</v>
      </c>
      <c r="GG1041" s="2">
        <v>11</v>
      </c>
      <c r="GH1041" s="2">
        <v>3.4</v>
      </c>
      <c r="GI1041" s="2">
        <v>57</v>
      </c>
      <c r="GJ1041" s="2">
        <v>17.7</v>
      </c>
      <c r="GM1041" s="2">
        <v>115</v>
      </c>
      <c r="GN1041" s="2">
        <v>35.700000000000003</v>
      </c>
      <c r="GO1041" s="2">
        <v>139</v>
      </c>
      <c r="GP1041" s="2">
        <v>43.2</v>
      </c>
      <c r="GS1041" s="2">
        <v>68</v>
      </c>
      <c r="GT1041" s="2">
        <v>21.1</v>
      </c>
      <c r="GU1041" s="2">
        <v>2</v>
      </c>
      <c r="GV1041" s="2">
        <v>4</v>
      </c>
    </row>
    <row r="1042" spans="1:204" ht="12.75" customHeight="1" x14ac:dyDescent="0.2">
      <c r="A1042" s="2">
        <v>5223</v>
      </c>
      <c r="B1042" s="21">
        <f t="shared" si="80"/>
        <v>0</v>
      </c>
      <c r="C1042" s="23">
        <f t="shared" si="81"/>
        <v>0</v>
      </c>
      <c r="D1042" s="15">
        <f t="shared" si="82"/>
        <v>0</v>
      </c>
      <c r="E1042" s="15">
        <f t="shared" si="83"/>
        <v>0</v>
      </c>
      <c r="F1042" s="15">
        <f t="shared" si="84"/>
        <v>1.8179999999999998</v>
      </c>
      <c r="G1042" s="17">
        <v>8</v>
      </c>
      <c r="H1042" t="s">
        <v>1086</v>
      </c>
      <c r="I1042" t="s">
        <v>1086</v>
      </c>
      <c r="AD1042" t="s">
        <v>1086</v>
      </c>
      <c r="AE1042" t="s">
        <v>1086</v>
      </c>
      <c r="AZ1042" t="s">
        <v>1086</v>
      </c>
      <c r="BA1042" t="s">
        <v>1086</v>
      </c>
      <c r="BU1042" s="2">
        <v>8</v>
      </c>
      <c r="BV1042" t="s">
        <v>1086</v>
      </c>
      <c r="BW1042" t="s">
        <v>1086</v>
      </c>
      <c r="CQ1042" s="2">
        <v>1</v>
      </c>
      <c r="CR1042" t="s">
        <v>1086</v>
      </c>
      <c r="CS1042" t="s">
        <v>1086</v>
      </c>
      <c r="DN1042" t="s">
        <v>1086</v>
      </c>
      <c r="DO1042" t="s">
        <v>1086</v>
      </c>
      <c r="EJ1042" t="s">
        <v>1086</v>
      </c>
      <c r="EK1042" t="s">
        <v>1086</v>
      </c>
      <c r="FE1042" s="2">
        <v>1</v>
      </c>
      <c r="FF1042" t="s">
        <v>1086</v>
      </c>
      <c r="FG1042" t="s">
        <v>1086</v>
      </c>
      <c r="GA1042" s="2">
        <v>10</v>
      </c>
      <c r="GB1042" t="s">
        <v>1086</v>
      </c>
      <c r="GC1042" t="s">
        <v>1086</v>
      </c>
      <c r="GD1042" s="2">
        <v>3</v>
      </c>
      <c r="GE1042" s="2">
        <v>27.3</v>
      </c>
      <c r="GF1042" s="2">
        <v>30</v>
      </c>
      <c r="GG1042" s="2">
        <v>1</v>
      </c>
      <c r="GH1042" s="2">
        <v>9.1</v>
      </c>
      <c r="GI1042" s="2">
        <v>6</v>
      </c>
      <c r="GJ1042" s="2">
        <v>54.5</v>
      </c>
      <c r="GK1042" s="2">
        <v>1</v>
      </c>
      <c r="GL1042" s="2">
        <v>9.1</v>
      </c>
      <c r="GM1042" s="2">
        <v>1</v>
      </c>
      <c r="GN1042" s="2">
        <v>9.1</v>
      </c>
      <c r="GO1042" s="2">
        <v>1</v>
      </c>
      <c r="GP1042" s="2">
        <v>9.1</v>
      </c>
      <c r="GQ1042" s="2">
        <v>1</v>
      </c>
      <c r="GR1042" s="2">
        <v>9.1</v>
      </c>
      <c r="GS1042" s="2">
        <v>8</v>
      </c>
      <c r="GT1042" s="2">
        <v>72.7</v>
      </c>
      <c r="GV1042" s="2">
        <v>2</v>
      </c>
    </row>
    <row r="1043" spans="1:204" ht="12.75" customHeight="1" x14ac:dyDescent="0.2">
      <c r="A1043" s="2">
        <v>5224</v>
      </c>
      <c r="B1043" s="21">
        <f t="shared" si="80"/>
        <v>0</v>
      </c>
      <c r="C1043" s="23">
        <f t="shared" si="81"/>
        <v>0</v>
      </c>
      <c r="D1043" s="15">
        <f t="shared" si="82"/>
        <v>0</v>
      </c>
      <c r="E1043" s="15">
        <f t="shared" si="83"/>
        <v>0</v>
      </c>
      <c r="F1043" s="15">
        <f t="shared" si="84"/>
        <v>0</v>
      </c>
      <c r="G1043" s="17">
        <v>6</v>
      </c>
      <c r="H1043" t="s">
        <v>1086</v>
      </c>
      <c r="I1043" t="s">
        <v>1086</v>
      </c>
      <c r="AD1043" t="s">
        <v>1086</v>
      </c>
      <c r="AE1043" t="s">
        <v>1086</v>
      </c>
      <c r="AZ1043" t="s">
        <v>1086</v>
      </c>
      <c r="BA1043" t="s">
        <v>1086</v>
      </c>
      <c r="BU1043" s="2">
        <v>6</v>
      </c>
      <c r="BV1043" t="s">
        <v>1086</v>
      </c>
      <c r="BW1043" t="s">
        <v>1086</v>
      </c>
      <c r="CQ1043" s="2">
        <v>1</v>
      </c>
      <c r="CR1043" t="s">
        <v>1086</v>
      </c>
      <c r="CS1043" t="s">
        <v>1086</v>
      </c>
      <c r="DN1043" t="s">
        <v>1086</v>
      </c>
      <c r="DO1043" t="s">
        <v>1086</v>
      </c>
      <c r="EJ1043" t="s">
        <v>1086</v>
      </c>
      <c r="EK1043" t="s">
        <v>1086</v>
      </c>
      <c r="FE1043" s="2">
        <v>1</v>
      </c>
      <c r="FF1043" t="s">
        <v>1086</v>
      </c>
      <c r="FG1043" t="s">
        <v>1086</v>
      </c>
      <c r="GA1043" s="2">
        <v>1</v>
      </c>
      <c r="GB1043" t="s">
        <v>1086</v>
      </c>
      <c r="GC1043" t="s">
        <v>1086</v>
      </c>
    </row>
    <row r="1044" spans="1:204" ht="12.75" customHeight="1" x14ac:dyDescent="0.2">
      <c r="A1044" s="2">
        <v>5226</v>
      </c>
      <c r="B1044" s="21">
        <f t="shared" si="80"/>
        <v>2.88</v>
      </c>
      <c r="C1044" s="23">
        <f t="shared" si="81"/>
        <v>2.88</v>
      </c>
      <c r="D1044" s="15">
        <f t="shared" si="82"/>
        <v>3.4010000000000002</v>
      </c>
      <c r="E1044" s="15">
        <f t="shared" si="83"/>
        <v>3.4010000000000002</v>
      </c>
      <c r="F1044" s="15">
        <f t="shared" si="84"/>
        <v>3.7140000000000004</v>
      </c>
      <c r="G1044" s="17">
        <v>32</v>
      </c>
      <c r="H1044" t="s">
        <v>1086</v>
      </c>
      <c r="I1044" t="s">
        <v>1086</v>
      </c>
      <c r="J1044" s="2">
        <v>20</v>
      </c>
      <c r="K1044" s="2">
        <v>62.5</v>
      </c>
      <c r="L1044" s="2">
        <v>62.5</v>
      </c>
      <c r="M1044" s="2">
        <v>6</v>
      </c>
      <c r="N1044" s="2">
        <v>18.8</v>
      </c>
      <c r="O1044" s="2">
        <v>6</v>
      </c>
      <c r="P1044" s="2">
        <v>18.8</v>
      </c>
      <c r="S1044" s="2">
        <v>6</v>
      </c>
      <c r="T1044" s="2">
        <v>18.8</v>
      </c>
      <c r="U1044" s="2">
        <v>14</v>
      </c>
      <c r="V1044" s="2">
        <v>43.8</v>
      </c>
      <c r="Y1044" s="2">
        <v>12</v>
      </c>
      <c r="Z1044" s="2">
        <v>37.5</v>
      </c>
      <c r="AB1044" s="2">
        <v>30</v>
      </c>
      <c r="AD1044" t="s">
        <v>1086</v>
      </c>
      <c r="AE1044" t="s">
        <v>1086</v>
      </c>
      <c r="AZ1044" t="s">
        <v>1086</v>
      </c>
      <c r="BA1044" t="s">
        <v>1086</v>
      </c>
      <c r="BU1044" s="2">
        <v>32</v>
      </c>
      <c r="BV1044" t="s">
        <v>1086</v>
      </c>
      <c r="BW1044" t="s">
        <v>1086</v>
      </c>
      <c r="BX1044" s="2">
        <v>20</v>
      </c>
      <c r="BY1044" s="2">
        <v>62.5</v>
      </c>
      <c r="BZ1044" s="2">
        <v>62.5</v>
      </c>
      <c r="CA1044" s="2">
        <v>6</v>
      </c>
      <c r="CB1044" s="2">
        <v>18.8</v>
      </c>
      <c r="CC1044" s="2">
        <v>6</v>
      </c>
      <c r="CD1044" s="2">
        <v>18.8</v>
      </c>
      <c r="CG1044" s="2">
        <v>6</v>
      </c>
      <c r="CH1044" s="2">
        <v>18.8</v>
      </c>
      <c r="CI1044" s="2">
        <v>14</v>
      </c>
      <c r="CJ1044" s="2">
        <v>43.8</v>
      </c>
      <c r="CM1044" s="2">
        <v>12</v>
      </c>
      <c r="CN1044" s="2">
        <v>37.5</v>
      </c>
      <c r="CP1044" s="2">
        <v>30</v>
      </c>
      <c r="CQ1044" s="2">
        <v>15</v>
      </c>
      <c r="CR1044" t="s">
        <v>1086</v>
      </c>
      <c r="CS1044" t="s">
        <v>1086</v>
      </c>
      <c r="CT1044" s="2">
        <v>13</v>
      </c>
      <c r="CU1044" s="2">
        <v>86.7</v>
      </c>
      <c r="CV1044" s="2">
        <v>86.7</v>
      </c>
      <c r="CW1044" s="2">
        <v>2</v>
      </c>
      <c r="CX1044" s="2">
        <v>13.3</v>
      </c>
      <c r="DC1044" s="2">
        <v>3</v>
      </c>
      <c r="DD1044" s="2">
        <v>20</v>
      </c>
      <c r="DE1044" s="2">
        <v>10</v>
      </c>
      <c r="DF1044" s="2">
        <v>66.7</v>
      </c>
      <c r="DI1044" s="2">
        <v>2</v>
      </c>
      <c r="DJ1044" s="2">
        <v>13.3</v>
      </c>
      <c r="DL1044" s="2">
        <v>18</v>
      </c>
      <c r="DN1044" t="s">
        <v>1086</v>
      </c>
      <c r="DO1044" t="s">
        <v>1086</v>
      </c>
      <c r="EJ1044" t="s">
        <v>1086</v>
      </c>
      <c r="EK1044" t="s">
        <v>1086</v>
      </c>
      <c r="FE1044" s="2">
        <v>15</v>
      </c>
      <c r="FF1044" t="s">
        <v>1086</v>
      </c>
      <c r="FG1044" t="s">
        <v>1086</v>
      </c>
      <c r="FH1044" s="2">
        <v>13</v>
      </c>
      <c r="FI1044" s="2">
        <v>86.7</v>
      </c>
      <c r="FJ1044" s="2">
        <v>86.7</v>
      </c>
      <c r="FK1044" s="2">
        <v>2</v>
      </c>
      <c r="FL1044" s="2">
        <v>13.3</v>
      </c>
      <c r="FQ1044" s="2">
        <v>3</v>
      </c>
      <c r="FR1044" s="2">
        <v>20</v>
      </c>
      <c r="FS1044" s="2">
        <v>10</v>
      </c>
      <c r="FT1044" s="2">
        <v>66.7</v>
      </c>
      <c r="FW1044" s="2">
        <v>2</v>
      </c>
      <c r="FX1044" s="2">
        <v>13.3</v>
      </c>
      <c r="FZ1044" s="2">
        <v>18</v>
      </c>
      <c r="GA1044" s="2">
        <v>14</v>
      </c>
      <c r="GB1044" t="s">
        <v>1086</v>
      </c>
      <c r="GC1044" t="s">
        <v>1086</v>
      </c>
      <c r="GD1044" s="2">
        <v>14</v>
      </c>
      <c r="GE1044" s="2">
        <v>100</v>
      </c>
      <c r="GF1044" s="2">
        <v>100</v>
      </c>
      <c r="GM1044" s="2">
        <v>4</v>
      </c>
      <c r="GN1044" s="2">
        <v>28.6</v>
      </c>
      <c r="GO1044" s="2">
        <v>10</v>
      </c>
      <c r="GP1044" s="2">
        <v>71.400000000000006</v>
      </c>
      <c r="GV1044" s="2">
        <v>13</v>
      </c>
    </row>
    <row r="1045" spans="1:204" ht="12.75" customHeight="1" x14ac:dyDescent="0.2">
      <c r="A1045" s="2">
        <v>5227</v>
      </c>
      <c r="B1045" s="21">
        <f t="shared" si="80"/>
        <v>0</v>
      </c>
      <c r="C1045" s="23">
        <f t="shared" si="81"/>
        <v>0</v>
      </c>
      <c r="D1045" s="15">
        <f t="shared" si="82"/>
        <v>0</v>
      </c>
      <c r="E1045" s="15">
        <f t="shared" si="83"/>
        <v>0</v>
      </c>
      <c r="F1045" s="15">
        <f t="shared" si="84"/>
        <v>0</v>
      </c>
      <c r="G1045" s="17">
        <v>4</v>
      </c>
      <c r="H1045" t="s">
        <v>1086</v>
      </c>
      <c r="I1045" t="s">
        <v>1086</v>
      </c>
      <c r="AD1045" t="s">
        <v>1086</v>
      </c>
      <c r="AE1045" t="s">
        <v>1086</v>
      </c>
      <c r="AZ1045" t="s">
        <v>1086</v>
      </c>
      <c r="BA1045" t="s">
        <v>1086</v>
      </c>
      <c r="BU1045" s="2">
        <v>4</v>
      </c>
      <c r="BV1045" t="s">
        <v>1086</v>
      </c>
      <c r="BW1045" t="s">
        <v>1086</v>
      </c>
      <c r="CQ1045" s="2">
        <v>2</v>
      </c>
      <c r="CR1045" t="s">
        <v>1086</v>
      </c>
      <c r="CS1045" t="s">
        <v>1086</v>
      </c>
      <c r="DN1045" t="s">
        <v>1086</v>
      </c>
      <c r="DO1045" t="s">
        <v>1086</v>
      </c>
      <c r="EJ1045" t="s">
        <v>1086</v>
      </c>
      <c r="EK1045" t="s">
        <v>1086</v>
      </c>
      <c r="FE1045" s="2">
        <v>2</v>
      </c>
      <c r="FF1045" t="s">
        <v>1086</v>
      </c>
      <c r="FG1045" t="s">
        <v>1086</v>
      </c>
      <c r="GA1045" s="2">
        <v>1</v>
      </c>
      <c r="GB1045" t="s">
        <v>1086</v>
      </c>
      <c r="GC1045" t="s">
        <v>1086</v>
      </c>
    </row>
    <row r="1046" spans="1:204" ht="12.75" customHeight="1" x14ac:dyDescent="0.2">
      <c r="A1046" s="2">
        <v>5228</v>
      </c>
      <c r="B1046" s="21">
        <f t="shared" si="80"/>
        <v>0</v>
      </c>
      <c r="C1046" s="23">
        <f t="shared" si="81"/>
        <v>0</v>
      </c>
      <c r="D1046" s="15">
        <f t="shared" si="82"/>
        <v>0</v>
      </c>
      <c r="E1046" s="15">
        <f t="shared" si="83"/>
        <v>0</v>
      </c>
      <c r="F1046" s="15">
        <f t="shared" si="84"/>
        <v>0</v>
      </c>
      <c r="G1046" s="17">
        <v>3</v>
      </c>
      <c r="H1046" t="s">
        <v>1086</v>
      </c>
      <c r="I1046" t="s">
        <v>1086</v>
      </c>
      <c r="AD1046" t="s">
        <v>1086</v>
      </c>
      <c r="AE1046" t="s">
        <v>1086</v>
      </c>
      <c r="AZ1046" t="s">
        <v>1086</v>
      </c>
      <c r="BA1046" t="s">
        <v>1086</v>
      </c>
      <c r="BU1046" s="2">
        <v>3</v>
      </c>
      <c r="BV1046" t="s">
        <v>1086</v>
      </c>
      <c r="BW1046" t="s">
        <v>1086</v>
      </c>
      <c r="CQ1046" s="2">
        <v>2</v>
      </c>
      <c r="CR1046" t="s">
        <v>1086</v>
      </c>
      <c r="CS1046" t="s">
        <v>1086</v>
      </c>
      <c r="DN1046" t="s">
        <v>1086</v>
      </c>
      <c r="DO1046" t="s">
        <v>1086</v>
      </c>
      <c r="EJ1046" t="s">
        <v>1086</v>
      </c>
      <c r="EK1046" t="s">
        <v>1086</v>
      </c>
      <c r="FE1046" s="2">
        <v>2</v>
      </c>
      <c r="FF1046" t="s">
        <v>1086</v>
      </c>
      <c r="FG1046" t="s">
        <v>1086</v>
      </c>
      <c r="GA1046" s="2">
        <v>1</v>
      </c>
      <c r="GB1046" t="s">
        <v>1086</v>
      </c>
      <c r="GC1046" t="s">
        <v>1086</v>
      </c>
    </row>
    <row r="1047" spans="1:204" ht="12.75" customHeight="1" x14ac:dyDescent="0.2">
      <c r="A1047" s="2">
        <v>5236</v>
      </c>
      <c r="B1047" s="21">
        <f t="shared" si="80"/>
        <v>0</v>
      </c>
      <c r="C1047" s="23">
        <f t="shared" si="81"/>
        <v>0</v>
      </c>
      <c r="D1047" s="15">
        <f t="shared" si="82"/>
        <v>0</v>
      </c>
      <c r="E1047" s="15">
        <f t="shared" si="83"/>
        <v>0</v>
      </c>
      <c r="F1047" s="15">
        <f t="shared" si="84"/>
        <v>0</v>
      </c>
      <c r="G1047" s="17">
        <v>6</v>
      </c>
      <c r="H1047" t="s">
        <v>1086</v>
      </c>
      <c r="I1047" t="s">
        <v>1086</v>
      </c>
      <c r="AD1047" t="s">
        <v>1086</v>
      </c>
      <c r="AE1047" t="s">
        <v>1086</v>
      </c>
      <c r="AZ1047" t="s">
        <v>1086</v>
      </c>
      <c r="BA1047" t="s">
        <v>1086</v>
      </c>
      <c r="BU1047" s="2">
        <v>6</v>
      </c>
      <c r="BV1047" t="s">
        <v>1086</v>
      </c>
      <c r="BW1047" t="s">
        <v>1086</v>
      </c>
      <c r="CQ1047" s="2">
        <v>2</v>
      </c>
      <c r="CR1047" t="s">
        <v>1086</v>
      </c>
      <c r="CS1047" t="s">
        <v>1086</v>
      </c>
      <c r="DN1047" t="s">
        <v>1086</v>
      </c>
      <c r="DO1047" t="s">
        <v>1086</v>
      </c>
      <c r="EJ1047" t="s">
        <v>1086</v>
      </c>
      <c r="EK1047" t="s">
        <v>1086</v>
      </c>
      <c r="FE1047" s="2">
        <v>2</v>
      </c>
      <c r="FF1047" t="s">
        <v>1086</v>
      </c>
      <c r="FG1047" t="s">
        <v>1086</v>
      </c>
      <c r="GA1047" s="2">
        <v>2</v>
      </c>
      <c r="GB1047" t="s">
        <v>1086</v>
      </c>
      <c r="GC1047" t="s">
        <v>1086</v>
      </c>
    </row>
    <row r="1048" spans="1:204" ht="12.75" customHeight="1" x14ac:dyDescent="0.2">
      <c r="A1048" s="2">
        <v>5238</v>
      </c>
      <c r="B1048" s="21">
        <f t="shared" si="80"/>
        <v>1.2509999999999999</v>
      </c>
      <c r="C1048" s="23">
        <f t="shared" si="81"/>
        <v>1.2509999999999999</v>
      </c>
      <c r="D1048" s="15">
        <f t="shared" si="82"/>
        <v>0</v>
      </c>
      <c r="E1048" s="15">
        <f t="shared" si="83"/>
        <v>0</v>
      </c>
      <c r="F1048" s="15">
        <f t="shared" si="84"/>
        <v>1.2819999999999998</v>
      </c>
      <c r="G1048" s="17">
        <v>20</v>
      </c>
      <c r="H1048" t="s">
        <v>1086</v>
      </c>
      <c r="I1048" t="s">
        <v>1086</v>
      </c>
      <c r="J1048" s="2">
        <v>6</v>
      </c>
      <c r="K1048" s="2">
        <v>18.8</v>
      </c>
      <c r="L1048" s="2">
        <v>30</v>
      </c>
      <c r="M1048" s="2">
        <v>9</v>
      </c>
      <c r="N1048" s="2">
        <v>28.1</v>
      </c>
      <c r="O1048" s="2">
        <v>5</v>
      </c>
      <c r="P1048" s="2">
        <v>15.6</v>
      </c>
      <c r="S1048" s="2">
        <v>3</v>
      </c>
      <c r="T1048" s="2">
        <v>9.4</v>
      </c>
      <c r="U1048" s="2">
        <v>3</v>
      </c>
      <c r="V1048" s="2">
        <v>9.4</v>
      </c>
      <c r="W1048" s="2">
        <v>12</v>
      </c>
      <c r="X1048" s="2">
        <v>37.5</v>
      </c>
      <c r="Y1048" s="2">
        <v>26</v>
      </c>
      <c r="Z1048" s="2">
        <v>81.3</v>
      </c>
      <c r="AB1048" s="2">
        <v>22</v>
      </c>
      <c r="AD1048" t="s">
        <v>1086</v>
      </c>
      <c r="AE1048" t="s">
        <v>1086</v>
      </c>
      <c r="AX1048" s="2">
        <v>1</v>
      </c>
      <c r="AZ1048" t="s">
        <v>1086</v>
      </c>
      <c r="BA1048" t="s">
        <v>1086</v>
      </c>
      <c r="BU1048" s="2">
        <v>20</v>
      </c>
      <c r="BV1048" t="s">
        <v>1086</v>
      </c>
      <c r="BW1048" t="s">
        <v>1086</v>
      </c>
      <c r="BX1048" s="2">
        <v>6</v>
      </c>
      <c r="BY1048" s="2">
        <v>18.8</v>
      </c>
      <c r="BZ1048" s="2">
        <v>30</v>
      </c>
      <c r="CA1048" s="2">
        <v>9</v>
      </c>
      <c r="CB1048" s="2">
        <v>28.1</v>
      </c>
      <c r="CC1048" s="2">
        <v>5</v>
      </c>
      <c r="CD1048" s="2">
        <v>15.6</v>
      </c>
      <c r="CG1048" s="2">
        <v>3</v>
      </c>
      <c r="CH1048" s="2">
        <v>9.4</v>
      </c>
      <c r="CI1048" s="2">
        <v>3</v>
      </c>
      <c r="CJ1048" s="2">
        <v>9.4</v>
      </c>
      <c r="CK1048" s="2">
        <v>12</v>
      </c>
      <c r="CL1048" s="2">
        <v>37.5</v>
      </c>
      <c r="CM1048" s="2">
        <v>26</v>
      </c>
      <c r="CN1048" s="2">
        <v>81.3</v>
      </c>
      <c r="CP1048" s="2">
        <v>23</v>
      </c>
      <c r="CQ1048" s="2">
        <v>6</v>
      </c>
      <c r="CR1048" t="s">
        <v>1086</v>
      </c>
      <c r="CS1048" t="s">
        <v>1086</v>
      </c>
      <c r="DN1048" t="s">
        <v>1086</v>
      </c>
      <c r="DO1048" t="s">
        <v>1086</v>
      </c>
      <c r="EJ1048" t="s">
        <v>1086</v>
      </c>
      <c r="EK1048" t="s">
        <v>1086</v>
      </c>
      <c r="FE1048" s="2">
        <v>6</v>
      </c>
      <c r="FF1048" t="s">
        <v>1086</v>
      </c>
      <c r="FG1048" t="s">
        <v>1086</v>
      </c>
      <c r="GA1048" s="2">
        <v>18</v>
      </c>
      <c r="GB1048" t="s">
        <v>1086</v>
      </c>
      <c r="GC1048" t="s">
        <v>1086</v>
      </c>
      <c r="GD1048" s="2">
        <v>8</v>
      </c>
      <c r="GE1048" s="2">
        <v>25</v>
      </c>
      <c r="GF1048" s="2">
        <v>44.4</v>
      </c>
      <c r="GG1048" s="2">
        <v>3</v>
      </c>
      <c r="GH1048" s="2">
        <v>9.4</v>
      </c>
      <c r="GI1048" s="2">
        <v>7</v>
      </c>
      <c r="GJ1048" s="2">
        <v>21.9</v>
      </c>
      <c r="GM1048" s="2">
        <v>8</v>
      </c>
      <c r="GN1048" s="2">
        <v>25</v>
      </c>
      <c r="GQ1048" s="2">
        <v>14</v>
      </c>
      <c r="GR1048" s="2">
        <v>43.8</v>
      </c>
      <c r="GS1048" s="2">
        <v>24</v>
      </c>
      <c r="GT1048" s="2">
        <v>75</v>
      </c>
      <c r="GU1048" s="2">
        <v>3</v>
      </c>
      <c r="GV1048" s="2">
        <v>19</v>
      </c>
    </row>
    <row r="1049" spans="1:204" ht="12.75" customHeight="1" x14ac:dyDescent="0.2">
      <c r="A1049" s="2">
        <v>5240</v>
      </c>
      <c r="B1049" s="21">
        <f t="shared" si="80"/>
        <v>2.13</v>
      </c>
      <c r="C1049" s="23">
        <f t="shared" si="81"/>
        <v>2.13</v>
      </c>
      <c r="D1049" s="15">
        <f t="shared" si="82"/>
        <v>3.4730000000000003</v>
      </c>
      <c r="E1049" s="15">
        <f t="shared" si="83"/>
        <v>3.4730000000000003</v>
      </c>
      <c r="F1049" s="15">
        <f t="shared" si="84"/>
        <v>0</v>
      </c>
      <c r="G1049" s="17">
        <v>15</v>
      </c>
      <c r="H1049" t="s">
        <v>1086</v>
      </c>
      <c r="I1049" t="s">
        <v>1086</v>
      </c>
      <c r="J1049" s="2">
        <v>8</v>
      </c>
      <c r="K1049" s="2">
        <v>53.3</v>
      </c>
      <c r="L1049" s="2">
        <v>53.3</v>
      </c>
      <c r="M1049" s="2">
        <v>5</v>
      </c>
      <c r="N1049" s="2">
        <v>33.299999999999997</v>
      </c>
      <c r="O1049" s="2">
        <v>2</v>
      </c>
      <c r="P1049" s="2">
        <v>13.3</v>
      </c>
      <c r="Q1049" s="2">
        <v>1</v>
      </c>
      <c r="R1049" s="2">
        <v>6.7</v>
      </c>
      <c r="S1049" s="2">
        <v>5</v>
      </c>
      <c r="T1049" s="2">
        <v>33.299999999999997</v>
      </c>
      <c r="U1049" s="2">
        <v>2</v>
      </c>
      <c r="V1049" s="2">
        <v>13.3</v>
      </c>
      <c r="Y1049" s="2">
        <v>7</v>
      </c>
      <c r="Z1049" s="2">
        <v>46.7</v>
      </c>
      <c r="AB1049" s="2">
        <v>39</v>
      </c>
      <c r="AD1049" t="s">
        <v>1086</v>
      </c>
      <c r="AE1049" t="s">
        <v>1086</v>
      </c>
      <c r="AZ1049" t="s">
        <v>1086</v>
      </c>
      <c r="BA1049" t="s">
        <v>1086</v>
      </c>
      <c r="BU1049" s="2">
        <v>15</v>
      </c>
      <c r="BV1049" t="s">
        <v>1086</v>
      </c>
      <c r="BW1049" t="s">
        <v>1086</v>
      </c>
      <c r="BX1049" s="2">
        <v>8</v>
      </c>
      <c r="BY1049" s="2">
        <v>53.3</v>
      </c>
      <c r="BZ1049" s="2">
        <v>53.3</v>
      </c>
      <c r="CA1049" s="2">
        <v>5</v>
      </c>
      <c r="CB1049" s="2">
        <v>33.299999999999997</v>
      </c>
      <c r="CC1049" s="2">
        <v>2</v>
      </c>
      <c r="CD1049" s="2">
        <v>13.3</v>
      </c>
      <c r="CE1049" s="2">
        <v>1</v>
      </c>
      <c r="CF1049" s="2">
        <v>6.7</v>
      </c>
      <c r="CG1049" s="2">
        <v>5</v>
      </c>
      <c r="CH1049" s="2">
        <v>33.299999999999997</v>
      </c>
      <c r="CI1049" s="2">
        <v>2</v>
      </c>
      <c r="CJ1049" s="2">
        <v>13.3</v>
      </c>
      <c r="CM1049" s="2">
        <v>7</v>
      </c>
      <c r="CN1049" s="2">
        <v>46.7</v>
      </c>
      <c r="CP1049" s="2">
        <v>39</v>
      </c>
      <c r="CQ1049" s="2">
        <v>38</v>
      </c>
      <c r="CR1049" t="s">
        <v>1086</v>
      </c>
      <c r="CS1049" t="s">
        <v>1086</v>
      </c>
      <c r="CT1049" s="2">
        <v>36</v>
      </c>
      <c r="CU1049" s="2">
        <v>94.7</v>
      </c>
      <c r="CV1049" s="2">
        <v>94.7</v>
      </c>
      <c r="CY1049" s="2">
        <v>2</v>
      </c>
      <c r="CZ1049" s="2">
        <v>5.3</v>
      </c>
      <c r="DC1049" s="2">
        <v>16</v>
      </c>
      <c r="DD1049" s="2">
        <v>42.1</v>
      </c>
      <c r="DE1049" s="2">
        <v>20</v>
      </c>
      <c r="DF1049" s="2">
        <v>52.6</v>
      </c>
      <c r="DI1049" s="2">
        <v>2</v>
      </c>
      <c r="DJ1049" s="2">
        <v>5.3</v>
      </c>
      <c r="DL1049" s="2">
        <v>6</v>
      </c>
      <c r="DN1049" t="s">
        <v>1086</v>
      </c>
      <c r="DO1049" t="s">
        <v>1086</v>
      </c>
      <c r="EJ1049" t="s">
        <v>1086</v>
      </c>
      <c r="EK1049" t="s">
        <v>1086</v>
      </c>
      <c r="FE1049" s="2">
        <v>38</v>
      </c>
      <c r="FF1049" t="s">
        <v>1086</v>
      </c>
      <c r="FG1049" t="s">
        <v>1086</v>
      </c>
      <c r="FH1049" s="2">
        <v>36</v>
      </c>
      <c r="FI1049" s="2">
        <v>94.7</v>
      </c>
      <c r="FJ1049" s="2">
        <v>94.7</v>
      </c>
      <c r="FM1049" s="2">
        <v>2</v>
      </c>
      <c r="FN1049" s="2">
        <v>5.3</v>
      </c>
      <c r="FQ1049" s="2">
        <v>16</v>
      </c>
      <c r="FR1049" s="2">
        <v>42.1</v>
      </c>
      <c r="FS1049" s="2">
        <v>20</v>
      </c>
      <c r="FT1049" s="2">
        <v>52.6</v>
      </c>
      <c r="FW1049" s="2">
        <v>2</v>
      </c>
      <c r="FX1049" s="2">
        <v>5.3</v>
      </c>
      <c r="FZ1049" s="2">
        <v>6</v>
      </c>
      <c r="GA1049" s="2">
        <v>3</v>
      </c>
      <c r="GB1049" t="s">
        <v>1086</v>
      </c>
      <c r="GC1049" t="s">
        <v>1086</v>
      </c>
    </row>
    <row r="1050" spans="1:204" ht="12.75" customHeight="1" x14ac:dyDescent="0.2">
      <c r="A1050" s="2">
        <v>5241</v>
      </c>
      <c r="B1050" s="21">
        <f t="shared" si="80"/>
        <v>0</v>
      </c>
      <c r="C1050" s="23">
        <f t="shared" si="81"/>
        <v>0</v>
      </c>
      <c r="D1050" s="15">
        <f t="shared" si="82"/>
        <v>0</v>
      </c>
      <c r="E1050" s="15">
        <f t="shared" si="83"/>
        <v>0</v>
      </c>
      <c r="F1050" s="15">
        <f t="shared" si="84"/>
        <v>0</v>
      </c>
      <c r="G1050" s="17">
        <v>6</v>
      </c>
      <c r="H1050" t="s">
        <v>1086</v>
      </c>
      <c r="I1050" t="s">
        <v>1086</v>
      </c>
      <c r="AD1050" t="s">
        <v>1086</v>
      </c>
      <c r="AE1050" t="s">
        <v>1086</v>
      </c>
      <c r="AZ1050" t="s">
        <v>1086</v>
      </c>
      <c r="BA1050" t="s">
        <v>1086</v>
      </c>
      <c r="BU1050" s="2">
        <v>6</v>
      </c>
      <c r="BV1050" t="s">
        <v>1086</v>
      </c>
      <c r="BW1050" t="s">
        <v>1086</v>
      </c>
      <c r="CQ1050" s="2">
        <v>2</v>
      </c>
      <c r="CR1050" t="s">
        <v>1086</v>
      </c>
      <c r="CS1050" t="s">
        <v>1086</v>
      </c>
      <c r="DN1050" t="s">
        <v>1086</v>
      </c>
      <c r="DO1050" t="s">
        <v>1086</v>
      </c>
      <c r="EJ1050" t="s">
        <v>1086</v>
      </c>
      <c r="EK1050" t="s">
        <v>1086</v>
      </c>
      <c r="FE1050" s="2">
        <v>2</v>
      </c>
      <c r="FF1050" t="s">
        <v>1086</v>
      </c>
      <c r="FG1050" t="s">
        <v>1086</v>
      </c>
      <c r="GA1050" s="2">
        <v>5</v>
      </c>
      <c r="GB1050" t="s">
        <v>1086</v>
      </c>
      <c r="GC1050" t="s">
        <v>1086</v>
      </c>
    </row>
    <row r="1051" spans="1:204" ht="12.75" customHeight="1" x14ac:dyDescent="0.2">
      <c r="A1051" s="2">
        <v>5243</v>
      </c>
      <c r="B1051" s="21">
        <f t="shared" si="80"/>
        <v>0</v>
      </c>
      <c r="C1051" s="23">
        <f t="shared" si="81"/>
        <v>0</v>
      </c>
      <c r="D1051" s="15">
        <f t="shared" si="82"/>
        <v>0</v>
      </c>
      <c r="E1051" s="15">
        <f t="shared" si="83"/>
        <v>0</v>
      </c>
      <c r="F1051" s="15">
        <f t="shared" si="84"/>
        <v>0</v>
      </c>
      <c r="H1051" t="s">
        <v>1086</v>
      </c>
      <c r="I1051" t="s">
        <v>1086</v>
      </c>
      <c r="AD1051" t="s">
        <v>1086</v>
      </c>
      <c r="AE1051" t="s">
        <v>1086</v>
      </c>
      <c r="AZ1051" t="s">
        <v>1086</v>
      </c>
      <c r="BA1051" t="s">
        <v>1086</v>
      </c>
      <c r="BV1051" t="s">
        <v>1086</v>
      </c>
      <c r="BW1051" t="s">
        <v>1086</v>
      </c>
      <c r="CR1051" t="s">
        <v>1086</v>
      </c>
      <c r="CS1051" t="s">
        <v>1086</v>
      </c>
      <c r="DN1051" t="s">
        <v>1086</v>
      </c>
      <c r="DO1051" t="s">
        <v>1086</v>
      </c>
      <c r="EJ1051" t="s">
        <v>1086</v>
      </c>
      <c r="EK1051" t="s">
        <v>1086</v>
      </c>
      <c r="FF1051" t="s">
        <v>1086</v>
      </c>
      <c r="FG1051" t="s">
        <v>1086</v>
      </c>
      <c r="GB1051" t="s">
        <v>1086</v>
      </c>
      <c r="GC1051" t="s">
        <v>1086</v>
      </c>
      <c r="GQ1051" s="2">
        <v>1</v>
      </c>
      <c r="GR1051" s="2">
        <v>100</v>
      </c>
      <c r="GS1051" s="2">
        <v>1</v>
      </c>
      <c r="GT1051" s="2">
        <v>100</v>
      </c>
    </row>
    <row r="1052" spans="1:204" ht="12.75" customHeight="1" x14ac:dyDescent="0.2">
      <c r="A1052" s="2">
        <v>5244</v>
      </c>
      <c r="B1052" s="21">
        <f t="shared" si="80"/>
        <v>0</v>
      </c>
      <c r="C1052" s="23">
        <f t="shared" si="81"/>
        <v>0</v>
      </c>
      <c r="D1052" s="15">
        <f t="shared" si="82"/>
        <v>0</v>
      </c>
      <c r="E1052" s="15">
        <f t="shared" si="83"/>
        <v>0</v>
      </c>
      <c r="F1052" s="15">
        <f t="shared" si="84"/>
        <v>2.4569999999999999</v>
      </c>
      <c r="G1052" s="17">
        <v>2</v>
      </c>
      <c r="H1052" t="s">
        <v>1086</v>
      </c>
      <c r="I1052" t="s">
        <v>1086</v>
      </c>
      <c r="AD1052" t="s">
        <v>1086</v>
      </c>
      <c r="AE1052" t="s">
        <v>1086</v>
      </c>
      <c r="AZ1052" t="s">
        <v>1086</v>
      </c>
      <c r="BA1052" t="s">
        <v>1086</v>
      </c>
      <c r="BU1052" s="2">
        <v>2</v>
      </c>
      <c r="BV1052" t="s">
        <v>1086</v>
      </c>
      <c r="BW1052" t="s">
        <v>1086</v>
      </c>
      <c r="CR1052" t="s">
        <v>1086</v>
      </c>
      <c r="CS1052" t="s">
        <v>1086</v>
      </c>
      <c r="DN1052" t="s">
        <v>1086</v>
      </c>
      <c r="DO1052" t="s">
        <v>1086</v>
      </c>
      <c r="EJ1052" t="s">
        <v>1086</v>
      </c>
      <c r="EK1052" t="s">
        <v>1086</v>
      </c>
      <c r="FF1052" t="s">
        <v>1086</v>
      </c>
      <c r="FG1052" t="s">
        <v>1086</v>
      </c>
      <c r="GA1052" s="2">
        <v>11</v>
      </c>
      <c r="GB1052" t="s">
        <v>1086</v>
      </c>
      <c r="GC1052" t="s">
        <v>1086</v>
      </c>
      <c r="GD1052" s="2">
        <v>5</v>
      </c>
      <c r="GE1052" s="2">
        <v>45.5</v>
      </c>
      <c r="GF1052" s="2">
        <v>45.5</v>
      </c>
      <c r="GG1052" s="2">
        <v>1</v>
      </c>
      <c r="GH1052" s="2">
        <v>9.1</v>
      </c>
      <c r="GI1052" s="2">
        <v>5</v>
      </c>
      <c r="GJ1052" s="2">
        <v>45.5</v>
      </c>
      <c r="GM1052" s="2">
        <v>4</v>
      </c>
      <c r="GN1052" s="2">
        <v>36.4</v>
      </c>
      <c r="GO1052" s="2">
        <v>1</v>
      </c>
      <c r="GP1052" s="2">
        <v>9.1</v>
      </c>
      <c r="GS1052" s="2">
        <v>6</v>
      </c>
      <c r="GT1052" s="2">
        <v>54.5</v>
      </c>
      <c r="GV1052" s="2">
        <v>1</v>
      </c>
    </row>
    <row r="1053" spans="1:204" ht="12.75" customHeight="1" x14ac:dyDescent="0.2">
      <c r="A1053" s="2">
        <v>5245</v>
      </c>
      <c r="B1053" s="21">
        <f t="shared" si="80"/>
        <v>2.9010000000000002</v>
      </c>
      <c r="C1053" s="23">
        <f t="shared" si="81"/>
        <v>2.9010000000000002</v>
      </c>
      <c r="D1053" s="15">
        <f t="shared" si="82"/>
        <v>2.9410000000000003</v>
      </c>
      <c r="E1053" s="15">
        <f t="shared" si="83"/>
        <v>2.9410000000000003</v>
      </c>
      <c r="F1053" s="15">
        <f t="shared" si="84"/>
        <v>3.3420000000000001</v>
      </c>
      <c r="G1053" s="17">
        <v>60</v>
      </c>
      <c r="H1053" t="s">
        <v>1086</v>
      </c>
      <c r="I1053" t="s">
        <v>1086</v>
      </c>
      <c r="J1053" s="2">
        <v>43</v>
      </c>
      <c r="K1053" s="2">
        <v>70.5</v>
      </c>
      <c r="L1053" s="2">
        <v>71.7</v>
      </c>
      <c r="M1053" s="2">
        <v>6</v>
      </c>
      <c r="N1053" s="2">
        <v>9.8000000000000007</v>
      </c>
      <c r="O1053" s="2">
        <v>11</v>
      </c>
      <c r="P1053" s="2">
        <v>18</v>
      </c>
      <c r="S1053" s="2">
        <v>23</v>
      </c>
      <c r="T1053" s="2">
        <v>37.700000000000003</v>
      </c>
      <c r="U1053" s="2">
        <v>20</v>
      </c>
      <c r="V1053" s="2">
        <v>32.799999999999997</v>
      </c>
      <c r="W1053" s="2">
        <v>1</v>
      </c>
      <c r="X1053" s="2">
        <v>1.6</v>
      </c>
      <c r="Y1053" s="2">
        <v>18</v>
      </c>
      <c r="Z1053" s="2">
        <v>29.5</v>
      </c>
      <c r="AA1053" s="2">
        <v>1</v>
      </c>
      <c r="AB1053" s="2">
        <v>54</v>
      </c>
      <c r="AD1053" t="s">
        <v>1086</v>
      </c>
      <c r="AE1053" t="s">
        <v>1086</v>
      </c>
      <c r="AZ1053" t="s">
        <v>1086</v>
      </c>
      <c r="BA1053" t="s">
        <v>1086</v>
      </c>
      <c r="BU1053" s="2">
        <v>60</v>
      </c>
      <c r="BV1053" t="s">
        <v>1086</v>
      </c>
      <c r="BW1053" t="s">
        <v>1086</v>
      </c>
      <c r="BX1053" s="2">
        <v>43</v>
      </c>
      <c r="BY1053" s="2">
        <v>70.5</v>
      </c>
      <c r="BZ1053" s="2">
        <v>71.7</v>
      </c>
      <c r="CA1053" s="2">
        <v>6</v>
      </c>
      <c r="CB1053" s="2">
        <v>9.8000000000000007</v>
      </c>
      <c r="CC1053" s="2">
        <v>11</v>
      </c>
      <c r="CD1053" s="2">
        <v>18</v>
      </c>
      <c r="CG1053" s="2">
        <v>23</v>
      </c>
      <c r="CH1053" s="2">
        <v>37.700000000000003</v>
      </c>
      <c r="CI1053" s="2">
        <v>20</v>
      </c>
      <c r="CJ1053" s="2">
        <v>32.799999999999997</v>
      </c>
      <c r="CK1053" s="2">
        <v>1</v>
      </c>
      <c r="CL1053" s="2">
        <v>1.6</v>
      </c>
      <c r="CM1053" s="2">
        <v>18</v>
      </c>
      <c r="CN1053" s="2">
        <v>29.5</v>
      </c>
      <c r="CO1053" s="2">
        <v>1</v>
      </c>
      <c r="CP1053" s="2">
        <v>54</v>
      </c>
      <c r="CQ1053" s="2">
        <v>16</v>
      </c>
      <c r="CR1053" t="s">
        <v>1086</v>
      </c>
      <c r="CS1053" t="s">
        <v>1086</v>
      </c>
      <c r="CT1053" s="2">
        <v>10</v>
      </c>
      <c r="CU1053" s="2">
        <v>62.5</v>
      </c>
      <c r="CV1053" s="2">
        <v>62.5</v>
      </c>
      <c r="CY1053" s="2">
        <v>6</v>
      </c>
      <c r="CZ1053" s="2">
        <v>37.5</v>
      </c>
      <c r="DC1053" s="2">
        <v>5</v>
      </c>
      <c r="DD1053" s="2">
        <v>31.3</v>
      </c>
      <c r="DE1053" s="2">
        <v>5</v>
      </c>
      <c r="DF1053" s="2">
        <v>31.3</v>
      </c>
      <c r="DI1053" s="2">
        <v>6</v>
      </c>
      <c r="DJ1053" s="2">
        <v>37.5</v>
      </c>
      <c r="DL1053" s="2">
        <v>63</v>
      </c>
      <c r="DN1053" t="s">
        <v>1086</v>
      </c>
      <c r="DO1053" t="s">
        <v>1086</v>
      </c>
      <c r="EJ1053" t="s">
        <v>1086</v>
      </c>
      <c r="EK1053" t="s">
        <v>1086</v>
      </c>
      <c r="FE1053" s="2">
        <v>16</v>
      </c>
      <c r="FF1053" t="s">
        <v>1086</v>
      </c>
      <c r="FG1053" t="s">
        <v>1086</v>
      </c>
      <c r="FH1053" s="2">
        <v>10</v>
      </c>
      <c r="FI1053" s="2">
        <v>62.5</v>
      </c>
      <c r="FJ1053" s="2">
        <v>62.5</v>
      </c>
      <c r="FM1053" s="2">
        <v>6</v>
      </c>
      <c r="FN1053" s="2">
        <v>37.5</v>
      </c>
      <c r="FQ1053" s="2">
        <v>5</v>
      </c>
      <c r="FR1053" s="2">
        <v>31.3</v>
      </c>
      <c r="FS1053" s="2">
        <v>5</v>
      </c>
      <c r="FT1053" s="2">
        <v>31.3</v>
      </c>
      <c r="FW1053" s="2">
        <v>6</v>
      </c>
      <c r="FX1053" s="2">
        <v>37.5</v>
      </c>
      <c r="FZ1053" s="2">
        <v>63</v>
      </c>
      <c r="GA1053" s="2">
        <v>34</v>
      </c>
      <c r="GB1053" t="s">
        <v>1086</v>
      </c>
      <c r="GC1053" t="s">
        <v>1086</v>
      </c>
      <c r="GD1053" s="2">
        <v>30</v>
      </c>
      <c r="GE1053" s="2">
        <v>85.7</v>
      </c>
      <c r="GF1053" s="2">
        <v>88.2</v>
      </c>
      <c r="GI1053" s="2">
        <v>4</v>
      </c>
      <c r="GJ1053" s="2">
        <v>11.4</v>
      </c>
      <c r="GM1053" s="2">
        <v>11</v>
      </c>
      <c r="GN1053" s="2">
        <v>31.4</v>
      </c>
      <c r="GO1053" s="2">
        <v>19</v>
      </c>
      <c r="GP1053" s="2">
        <v>54.3</v>
      </c>
      <c r="GQ1053" s="2">
        <v>1</v>
      </c>
      <c r="GR1053" s="2">
        <v>2.9</v>
      </c>
      <c r="GS1053" s="2">
        <v>5</v>
      </c>
      <c r="GT1053" s="2">
        <v>14.3</v>
      </c>
      <c r="GU1053" s="2">
        <v>2</v>
      </c>
      <c r="GV1053" s="2">
        <v>31</v>
      </c>
    </row>
    <row r="1054" spans="1:204" ht="12.75" customHeight="1" x14ac:dyDescent="0.2">
      <c r="A1054" s="2">
        <v>5246</v>
      </c>
      <c r="B1054" s="21">
        <f t="shared" si="80"/>
        <v>0</v>
      </c>
      <c r="C1054" s="23">
        <f t="shared" si="81"/>
        <v>0</v>
      </c>
      <c r="D1054" s="15">
        <f t="shared" si="82"/>
        <v>0</v>
      </c>
      <c r="E1054" s="15">
        <f t="shared" si="83"/>
        <v>0</v>
      </c>
      <c r="F1054" s="15">
        <f t="shared" si="84"/>
        <v>0</v>
      </c>
      <c r="G1054" s="17">
        <v>7</v>
      </c>
      <c r="H1054" t="s">
        <v>1086</v>
      </c>
      <c r="I1054" t="s">
        <v>1086</v>
      </c>
      <c r="AD1054" t="s">
        <v>1086</v>
      </c>
      <c r="AE1054" t="s">
        <v>1086</v>
      </c>
      <c r="AZ1054" t="s">
        <v>1086</v>
      </c>
      <c r="BA1054" t="s">
        <v>1086</v>
      </c>
      <c r="BU1054" s="2">
        <v>7</v>
      </c>
      <c r="BV1054" t="s">
        <v>1086</v>
      </c>
      <c r="BW1054" t="s">
        <v>1086</v>
      </c>
      <c r="CQ1054" s="2">
        <v>3</v>
      </c>
      <c r="CR1054" t="s">
        <v>1086</v>
      </c>
      <c r="CS1054" t="s">
        <v>1086</v>
      </c>
      <c r="DN1054" t="s">
        <v>1086</v>
      </c>
      <c r="DO1054" t="s">
        <v>1086</v>
      </c>
      <c r="EJ1054" t="s">
        <v>1086</v>
      </c>
      <c r="EK1054" t="s">
        <v>1086</v>
      </c>
      <c r="FE1054" s="2">
        <v>3</v>
      </c>
      <c r="FF1054" t="s">
        <v>1086</v>
      </c>
      <c r="FG1054" t="s">
        <v>1086</v>
      </c>
      <c r="GA1054" s="2">
        <v>5</v>
      </c>
      <c r="GB1054" t="s">
        <v>1086</v>
      </c>
      <c r="GC1054" t="s">
        <v>1086</v>
      </c>
    </row>
    <row r="1055" spans="1:204" ht="12.75" customHeight="1" x14ac:dyDescent="0.2">
      <c r="A1055" s="2">
        <v>5250</v>
      </c>
      <c r="B1055" s="21">
        <f t="shared" si="80"/>
        <v>1.649</v>
      </c>
      <c r="C1055" s="23">
        <f t="shared" si="81"/>
        <v>1.649</v>
      </c>
      <c r="D1055" s="15">
        <f t="shared" si="82"/>
        <v>0</v>
      </c>
      <c r="E1055" s="15">
        <f t="shared" si="83"/>
        <v>0</v>
      </c>
      <c r="F1055" s="15">
        <f t="shared" si="84"/>
        <v>0</v>
      </c>
      <c r="G1055" s="17">
        <v>15</v>
      </c>
      <c r="H1055" t="s">
        <v>1086</v>
      </c>
      <c r="I1055" t="s">
        <v>1086</v>
      </c>
      <c r="J1055" s="2">
        <v>2</v>
      </c>
      <c r="K1055" s="2">
        <v>11.8</v>
      </c>
      <c r="L1055" s="2">
        <v>13.3</v>
      </c>
      <c r="M1055" s="2">
        <v>5</v>
      </c>
      <c r="N1055" s="2">
        <v>29.4</v>
      </c>
      <c r="O1055" s="2">
        <v>8</v>
      </c>
      <c r="P1055" s="2">
        <v>47.1</v>
      </c>
      <c r="S1055" s="2">
        <v>1</v>
      </c>
      <c r="T1055" s="2">
        <v>5.9</v>
      </c>
      <c r="U1055" s="2">
        <v>1</v>
      </c>
      <c r="V1055" s="2">
        <v>5.9</v>
      </c>
      <c r="W1055" s="2">
        <v>2</v>
      </c>
      <c r="X1055" s="2">
        <v>11.8</v>
      </c>
      <c r="Y1055" s="2">
        <v>15</v>
      </c>
      <c r="Z1055" s="2">
        <v>88.2</v>
      </c>
      <c r="AB1055" s="2">
        <v>146</v>
      </c>
      <c r="AD1055" t="s">
        <v>1086</v>
      </c>
      <c r="AE1055" t="s">
        <v>1086</v>
      </c>
      <c r="AZ1055" t="s">
        <v>1086</v>
      </c>
      <c r="BA1055" t="s">
        <v>1086</v>
      </c>
      <c r="BU1055" s="2">
        <v>15</v>
      </c>
      <c r="BV1055" t="s">
        <v>1086</v>
      </c>
      <c r="BW1055" t="s">
        <v>1086</v>
      </c>
      <c r="BX1055" s="2">
        <v>2</v>
      </c>
      <c r="BY1055" s="2">
        <v>11.8</v>
      </c>
      <c r="BZ1055" s="2">
        <v>13.3</v>
      </c>
      <c r="CA1055" s="2">
        <v>5</v>
      </c>
      <c r="CB1055" s="2">
        <v>29.4</v>
      </c>
      <c r="CC1055" s="2">
        <v>8</v>
      </c>
      <c r="CD1055" s="2">
        <v>47.1</v>
      </c>
      <c r="CG1055" s="2">
        <v>1</v>
      </c>
      <c r="CH1055" s="2">
        <v>5.9</v>
      </c>
      <c r="CI1055" s="2">
        <v>1</v>
      </c>
      <c r="CJ1055" s="2">
        <v>5.9</v>
      </c>
      <c r="CK1055" s="2">
        <v>2</v>
      </c>
      <c r="CL1055" s="2">
        <v>11.8</v>
      </c>
      <c r="CM1055" s="2">
        <v>15</v>
      </c>
      <c r="CN1055" s="2">
        <v>88.2</v>
      </c>
      <c r="CP1055" s="2">
        <v>146</v>
      </c>
      <c r="CQ1055" s="2">
        <v>7</v>
      </c>
      <c r="CR1055" t="s">
        <v>1086</v>
      </c>
      <c r="CS1055" t="s">
        <v>1086</v>
      </c>
      <c r="DN1055" t="s">
        <v>1086</v>
      </c>
      <c r="DO1055" t="s">
        <v>1086</v>
      </c>
      <c r="EJ1055" t="s">
        <v>1086</v>
      </c>
      <c r="EK1055" t="s">
        <v>1086</v>
      </c>
      <c r="FE1055" s="2">
        <v>7</v>
      </c>
      <c r="FF1055" t="s">
        <v>1086</v>
      </c>
      <c r="FG1055" t="s">
        <v>1086</v>
      </c>
      <c r="GA1055" s="2">
        <v>5</v>
      </c>
      <c r="GB1055" t="s">
        <v>1086</v>
      </c>
      <c r="GC1055" t="s">
        <v>1086</v>
      </c>
    </row>
    <row r="1056" spans="1:204" ht="12.75" customHeight="1" x14ac:dyDescent="0.2">
      <c r="A1056" s="2">
        <v>5252</v>
      </c>
      <c r="B1056" s="21">
        <f t="shared" si="80"/>
        <v>0</v>
      </c>
      <c r="C1056" s="23">
        <f t="shared" si="81"/>
        <v>0</v>
      </c>
      <c r="D1056" s="15">
        <f t="shared" si="82"/>
        <v>0</v>
      </c>
      <c r="E1056" s="15">
        <f t="shared" si="83"/>
        <v>0</v>
      </c>
      <c r="F1056" s="15">
        <f t="shared" si="84"/>
        <v>0</v>
      </c>
      <c r="G1056" s="17">
        <v>9</v>
      </c>
      <c r="H1056" t="s">
        <v>1086</v>
      </c>
      <c r="I1056" t="s">
        <v>1086</v>
      </c>
      <c r="AD1056" t="s">
        <v>1086</v>
      </c>
      <c r="AE1056" t="s">
        <v>1086</v>
      </c>
      <c r="AZ1056" t="s">
        <v>1086</v>
      </c>
      <c r="BA1056" t="s">
        <v>1086</v>
      </c>
      <c r="BU1056" s="2">
        <v>9</v>
      </c>
      <c r="BV1056" t="s">
        <v>1086</v>
      </c>
      <c r="BW1056" t="s">
        <v>1086</v>
      </c>
      <c r="CQ1056" s="2">
        <v>2</v>
      </c>
      <c r="CR1056" t="s">
        <v>1086</v>
      </c>
      <c r="CS1056" t="s">
        <v>1086</v>
      </c>
      <c r="DN1056" t="s">
        <v>1086</v>
      </c>
      <c r="DO1056" t="s">
        <v>1086</v>
      </c>
      <c r="EJ1056" t="s">
        <v>1086</v>
      </c>
      <c r="EK1056" t="s">
        <v>1086</v>
      </c>
      <c r="FE1056" s="2">
        <v>2</v>
      </c>
      <c r="FF1056" t="s">
        <v>1086</v>
      </c>
      <c r="FG1056" t="s">
        <v>1086</v>
      </c>
      <c r="GA1056" s="2">
        <v>4</v>
      </c>
      <c r="GB1056" t="s">
        <v>1086</v>
      </c>
      <c r="GC1056" t="s">
        <v>1086</v>
      </c>
    </row>
    <row r="1057" spans="1:204" ht="12.75" customHeight="1" x14ac:dyDescent="0.2">
      <c r="A1057" s="2">
        <v>5254</v>
      </c>
      <c r="B1057" s="21">
        <f t="shared" si="80"/>
        <v>1.58</v>
      </c>
      <c r="C1057" s="23">
        <f t="shared" si="81"/>
        <v>1.58</v>
      </c>
      <c r="D1057" s="15">
        <f t="shared" si="82"/>
        <v>2.2000000000000002</v>
      </c>
      <c r="E1057" s="15">
        <f t="shared" si="83"/>
        <v>2.2000000000000002</v>
      </c>
      <c r="F1057" s="15">
        <f t="shared" si="84"/>
        <v>0</v>
      </c>
      <c r="G1057" s="17">
        <v>17</v>
      </c>
      <c r="H1057" t="s">
        <v>1086</v>
      </c>
      <c r="I1057" t="s">
        <v>1086</v>
      </c>
      <c r="J1057" s="2">
        <v>3</v>
      </c>
      <c r="K1057" s="2">
        <v>15.8</v>
      </c>
      <c r="L1057" s="2">
        <v>17.600000000000001</v>
      </c>
      <c r="M1057" s="2">
        <v>8</v>
      </c>
      <c r="N1057" s="2">
        <v>42.1</v>
      </c>
      <c r="O1057" s="2">
        <v>6</v>
      </c>
      <c r="P1057" s="2">
        <v>31.6</v>
      </c>
      <c r="S1057" s="2">
        <v>2</v>
      </c>
      <c r="T1057" s="2">
        <v>10.5</v>
      </c>
      <c r="U1057" s="2">
        <v>1</v>
      </c>
      <c r="V1057" s="2">
        <v>5.3</v>
      </c>
      <c r="W1057" s="2">
        <v>2</v>
      </c>
      <c r="X1057" s="2">
        <v>10.5</v>
      </c>
      <c r="Y1057" s="2">
        <v>16</v>
      </c>
      <c r="Z1057" s="2">
        <v>84.2</v>
      </c>
      <c r="AB1057" s="2">
        <v>16</v>
      </c>
      <c r="AD1057" t="s">
        <v>1086</v>
      </c>
      <c r="AE1057" t="s">
        <v>1086</v>
      </c>
      <c r="AZ1057" t="s">
        <v>1086</v>
      </c>
      <c r="BA1057" t="s">
        <v>1086</v>
      </c>
      <c r="BU1057" s="2">
        <v>17</v>
      </c>
      <c r="BV1057" t="s">
        <v>1086</v>
      </c>
      <c r="BW1057" t="s">
        <v>1086</v>
      </c>
      <c r="BX1057" s="2">
        <v>3</v>
      </c>
      <c r="BY1057" s="2">
        <v>15.8</v>
      </c>
      <c r="BZ1057" s="2">
        <v>17.600000000000001</v>
      </c>
      <c r="CA1057" s="2">
        <v>8</v>
      </c>
      <c r="CB1057" s="2">
        <v>42.1</v>
      </c>
      <c r="CC1057" s="2">
        <v>6</v>
      </c>
      <c r="CD1057" s="2">
        <v>31.6</v>
      </c>
      <c r="CG1057" s="2">
        <v>2</v>
      </c>
      <c r="CH1057" s="2">
        <v>10.5</v>
      </c>
      <c r="CI1057" s="2">
        <v>1</v>
      </c>
      <c r="CJ1057" s="2">
        <v>5.3</v>
      </c>
      <c r="CK1057" s="2">
        <v>2</v>
      </c>
      <c r="CL1057" s="2">
        <v>10.5</v>
      </c>
      <c r="CM1057" s="2">
        <v>16</v>
      </c>
      <c r="CN1057" s="2">
        <v>84.2</v>
      </c>
      <c r="CP1057" s="2">
        <v>16</v>
      </c>
      <c r="CQ1057" s="2">
        <v>10</v>
      </c>
      <c r="CR1057" t="s">
        <v>1086</v>
      </c>
      <c r="CS1057" t="s">
        <v>1086</v>
      </c>
      <c r="CT1057" s="2">
        <v>4</v>
      </c>
      <c r="CU1057" s="2">
        <v>40</v>
      </c>
      <c r="CV1057" s="2">
        <v>40</v>
      </c>
      <c r="CW1057" s="2">
        <v>3</v>
      </c>
      <c r="CX1057" s="2">
        <v>30</v>
      </c>
      <c r="CY1057" s="2">
        <v>3</v>
      </c>
      <c r="CZ1057" s="2">
        <v>30</v>
      </c>
      <c r="DC1057" s="2">
        <v>3</v>
      </c>
      <c r="DD1057" s="2">
        <v>30</v>
      </c>
      <c r="DE1057" s="2">
        <v>1</v>
      </c>
      <c r="DF1057" s="2">
        <v>10</v>
      </c>
      <c r="DI1057" s="2">
        <v>6</v>
      </c>
      <c r="DJ1057" s="2">
        <v>60</v>
      </c>
      <c r="DL1057" s="2">
        <v>5</v>
      </c>
      <c r="DN1057" t="s">
        <v>1086</v>
      </c>
      <c r="DO1057" t="s">
        <v>1086</v>
      </c>
      <c r="EJ1057" t="s">
        <v>1086</v>
      </c>
      <c r="EK1057" t="s">
        <v>1086</v>
      </c>
      <c r="FE1057" s="2">
        <v>10</v>
      </c>
      <c r="FF1057" t="s">
        <v>1086</v>
      </c>
      <c r="FG1057" t="s">
        <v>1086</v>
      </c>
      <c r="FH1057" s="2">
        <v>4</v>
      </c>
      <c r="FI1057" s="2">
        <v>40</v>
      </c>
      <c r="FJ1057" s="2">
        <v>40</v>
      </c>
      <c r="FK1057" s="2">
        <v>3</v>
      </c>
      <c r="FL1057" s="2">
        <v>30</v>
      </c>
      <c r="FM1057" s="2">
        <v>3</v>
      </c>
      <c r="FN1057" s="2">
        <v>30</v>
      </c>
      <c r="FQ1057" s="2">
        <v>3</v>
      </c>
      <c r="FR1057" s="2">
        <v>30</v>
      </c>
      <c r="FS1057" s="2">
        <v>1</v>
      </c>
      <c r="FT1057" s="2">
        <v>10</v>
      </c>
      <c r="FW1057" s="2">
        <v>6</v>
      </c>
      <c r="FX1057" s="2">
        <v>60</v>
      </c>
      <c r="FZ1057" s="2">
        <v>5</v>
      </c>
      <c r="GA1057" s="2">
        <v>5</v>
      </c>
      <c r="GB1057" t="s">
        <v>1086</v>
      </c>
      <c r="GC1057" t="s">
        <v>1086</v>
      </c>
    </row>
    <row r="1058" spans="1:204" ht="12.75" customHeight="1" x14ac:dyDescent="0.2">
      <c r="A1058" s="2">
        <v>5255</v>
      </c>
      <c r="B1058" s="21">
        <f t="shared" si="80"/>
        <v>0</v>
      </c>
      <c r="C1058" s="23">
        <f t="shared" si="81"/>
        <v>0</v>
      </c>
      <c r="D1058" s="15">
        <f t="shared" si="82"/>
        <v>0</v>
      </c>
      <c r="E1058" s="15">
        <f t="shared" si="83"/>
        <v>0</v>
      </c>
      <c r="F1058" s="15">
        <f t="shared" si="84"/>
        <v>0</v>
      </c>
      <c r="G1058" s="17">
        <v>5</v>
      </c>
      <c r="H1058" t="s">
        <v>1086</v>
      </c>
      <c r="I1058" t="s">
        <v>1086</v>
      </c>
      <c r="AD1058" t="s">
        <v>1086</v>
      </c>
      <c r="AE1058" t="s">
        <v>1086</v>
      </c>
      <c r="AZ1058" t="s">
        <v>1086</v>
      </c>
      <c r="BA1058" t="s">
        <v>1086</v>
      </c>
      <c r="BU1058" s="2">
        <v>5</v>
      </c>
      <c r="BV1058" t="s">
        <v>1086</v>
      </c>
      <c r="BW1058" t="s">
        <v>1086</v>
      </c>
      <c r="CQ1058" s="2">
        <v>2</v>
      </c>
      <c r="CR1058" t="s">
        <v>1086</v>
      </c>
      <c r="CS1058" t="s">
        <v>1086</v>
      </c>
      <c r="DN1058" t="s">
        <v>1086</v>
      </c>
      <c r="DO1058" t="s">
        <v>1086</v>
      </c>
      <c r="EJ1058" t="s">
        <v>1086</v>
      </c>
      <c r="EK1058" t="s">
        <v>1086</v>
      </c>
      <c r="FE1058" s="2">
        <v>2</v>
      </c>
      <c r="FF1058" t="s">
        <v>1086</v>
      </c>
      <c r="FG1058" t="s">
        <v>1086</v>
      </c>
      <c r="GB1058" t="s">
        <v>1086</v>
      </c>
      <c r="GC1058" t="s">
        <v>1086</v>
      </c>
      <c r="GU1058" s="2">
        <v>6</v>
      </c>
      <c r="GV1058" s="2">
        <v>3</v>
      </c>
    </row>
    <row r="1059" spans="1:204" ht="12.75" customHeight="1" x14ac:dyDescent="0.2">
      <c r="A1059" s="2">
        <v>5256</v>
      </c>
      <c r="B1059" s="21">
        <f t="shared" si="80"/>
        <v>0</v>
      </c>
      <c r="C1059" s="23">
        <f t="shared" si="81"/>
        <v>1.8329999999999997</v>
      </c>
      <c r="D1059" s="15">
        <f t="shared" si="82"/>
        <v>0</v>
      </c>
      <c r="E1059" s="15">
        <f t="shared" si="83"/>
        <v>0</v>
      </c>
      <c r="F1059" s="15">
        <f t="shared" si="84"/>
        <v>2.4169999999999998</v>
      </c>
      <c r="G1059" s="17">
        <v>17</v>
      </c>
      <c r="H1059" t="s">
        <v>1086</v>
      </c>
      <c r="I1059" t="s">
        <v>1086</v>
      </c>
      <c r="AC1059" s="2">
        <v>1</v>
      </c>
      <c r="AD1059" t="s">
        <v>1086</v>
      </c>
      <c r="AE1059" t="s">
        <v>1086</v>
      </c>
      <c r="AZ1059" t="s">
        <v>1086</v>
      </c>
      <c r="BA1059" t="s">
        <v>1086</v>
      </c>
      <c r="BU1059" s="2">
        <v>18</v>
      </c>
      <c r="BV1059" t="s">
        <v>1086</v>
      </c>
      <c r="BW1059" t="s">
        <v>1086</v>
      </c>
      <c r="BX1059" s="2">
        <v>4</v>
      </c>
      <c r="BY1059" s="2">
        <v>22.2</v>
      </c>
      <c r="BZ1059" s="2">
        <v>22.2</v>
      </c>
      <c r="CA1059" s="2">
        <v>7</v>
      </c>
      <c r="CB1059" s="2">
        <v>38.9</v>
      </c>
      <c r="CC1059" s="2">
        <v>7</v>
      </c>
      <c r="CD1059" s="2">
        <v>38.9</v>
      </c>
      <c r="CG1059" s="2">
        <v>4</v>
      </c>
      <c r="CH1059" s="2">
        <v>22.2</v>
      </c>
      <c r="CM1059" s="2">
        <v>14</v>
      </c>
      <c r="CN1059" s="2">
        <v>77.8</v>
      </c>
      <c r="CP1059" s="2">
        <v>15</v>
      </c>
      <c r="CQ1059" s="2">
        <v>7</v>
      </c>
      <c r="CR1059" t="s">
        <v>1086</v>
      </c>
      <c r="CS1059" t="s">
        <v>1086</v>
      </c>
      <c r="DN1059" t="s">
        <v>1086</v>
      </c>
      <c r="DO1059" t="s">
        <v>1086</v>
      </c>
      <c r="EJ1059" t="s">
        <v>1086</v>
      </c>
      <c r="EK1059" t="s">
        <v>1086</v>
      </c>
      <c r="FE1059" s="2">
        <v>7</v>
      </c>
      <c r="FF1059" t="s">
        <v>1086</v>
      </c>
      <c r="FG1059" t="s">
        <v>1086</v>
      </c>
      <c r="GA1059" s="2">
        <v>11</v>
      </c>
      <c r="GB1059" t="s">
        <v>1086</v>
      </c>
      <c r="GC1059" t="s">
        <v>1086</v>
      </c>
      <c r="GD1059" s="2">
        <v>6</v>
      </c>
      <c r="GE1059" s="2">
        <v>50</v>
      </c>
      <c r="GF1059" s="2">
        <v>54.5</v>
      </c>
      <c r="GI1059" s="2">
        <v>5</v>
      </c>
      <c r="GJ1059" s="2">
        <v>41.7</v>
      </c>
      <c r="GM1059" s="2">
        <v>5</v>
      </c>
      <c r="GN1059" s="2">
        <v>41.7</v>
      </c>
      <c r="GO1059" s="2">
        <v>1</v>
      </c>
      <c r="GP1059" s="2">
        <v>8.3000000000000007</v>
      </c>
      <c r="GQ1059" s="2">
        <v>1</v>
      </c>
      <c r="GR1059" s="2">
        <v>8.3000000000000007</v>
      </c>
      <c r="GS1059" s="2">
        <v>6</v>
      </c>
      <c r="GT1059" s="2">
        <v>50</v>
      </c>
      <c r="GV1059" s="2">
        <v>9</v>
      </c>
    </row>
    <row r="1060" spans="1:204" ht="12.75" customHeight="1" x14ac:dyDescent="0.2">
      <c r="A1060" s="2">
        <v>5258</v>
      </c>
      <c r="B1060" s="21">
        <f t="shared" si="80"/>
        <v>0</v>
      </c>
      <c r="C1060" s="23">
        <f t="shared" si="81"/>
        <v>0</v>
      </c>
      <c r="D1060" s="15">
        <f t="shared" si="82"/>
        <v>0</v>
      </c>
      <c r="E1060" s="15">
        <f t="shared" si="83"/>
        <v>0</v>
      </c>
      <c r="F1060" s="15">
        <f t="shared" si="84"/>
        <v>0</v>
      </c>
      <c r="G1060" s="17">
        <v>6</v>
      </c>
      <c r="H1060" t="s">
        <v>1086</v>
      </c>
      <c r="I1060" t="s">
        <v>1086</v>
      </c>
      <c r="AD1060" t="s">
        <v>1086</v>
      </c>
      <c r="AE1060" t="s">
        <v>1086</v>
      </c>
      <c r="AZ1060" t="s">
        <v>1086</v>
      </c>
      <c r="BA1060" t="s">
        <v>1086</v>
      </c>
      <c r="BU1060" s="2">
        <v>6</v>
      </c>
      <c r="BV1060" t="s">
        <v>1086</v>
      </c>
      <c r="BW1060" t="s">
        <v>1086</v>
      </c>
      <c r="CR1060" t="s">
        <v>1086</v>
      </c>
      <c r="CS1060" t="s">
        <v>1086</v>
      </c>
      <c r="DN1060" t="s">
        <v>1086</v>
      </c>
      <c r="DO1060" t="s">
        <v>1086</v>
      </c>
      <c r="EJ1060" t="s">
        <v>1086</v>
      </c>
      <c r="EK1060" t="s">
        <v>1086</v>
      </c>
      <c r="FF1060" t="s">
        <v>1086</v>
      </c>
      <c r="FG1060" t="s">
        <v>1086</v>
      </c>
      <c r="GA1060" s="2">
        <v>1</v>
      </c>
      <c r="GB1060" t="s">
        <v>1086</v>
      </c>
      <c r="GC1060" t="s">
        <v>1086</v>
      </c>
    </row>
    <row r="1061" spans="1:204" ht="12.75" customHeight="1" x14ac:dyDescent="0.2">
      <c r="A1061" s="2">
        <v>5259</v>
      </c>
      <c r="B1061" s="21">
        <f t="shared" si="80"/>
        <v>0</v>
      </c>
      <c r="C1061" s="23">
        <f t="shared" si="81"/>
        <v>0</v>
      </c>
      <c r="D1061" s="15">
        <f t="shared" si="82"/>
        <v>0</v>
      </c>
      <c r="E1061" s="15">
        <f t="shared" si="83"/>
        <v>0</v>
      </c>
      <c r="F1061" s="15">
        <f t="shared" si="84"/>
        <v>0</v>
      </c>
      <c r="G1061" s="17">
        <v>3</v>
      </c>
      <c r="H1061" t="s">
        <v>1086</v>
      </c>
      <c r="I1061" t="s">
        <v>1086</v>
      </c>
      <c r="AD1061" t="s">
        <v>1086</v>
      </c>
      <c r="AE1061" t="s">
        <v>1086</v>
      </c>
      <c r="AZ1061" t="s">
        <v>1086</v>
      </c>
      <c r="BA1061" t="s">
        <v>1086</v>
      </c>
      <c r="BU1061" s="2">
        <v>3</v>
      </c>
      <c r="BV1061" t="s">
        <v>1086</v>
      </c>
      <c r="BW1061" t="s">
        <v>1086</v>
      </c>
      <c r="CR1061" t="s">
        <v>1086</v>
      </c>
      <c r="CS1061" t="s">
        <v>1086</v>
      </c>
      <c r="DN1061" t="s">
        <v>1086</v>
      </c>
      <c r="DO1061" t="s">
        <v>1086</v>
      </c>
      <c r="EJ1061" t="s">
        <v>1086</v>
      </c>
      <c r="EK1061" t="s">
        <v>1086</v>
      </c>
      <c r="FF1061" t="s">
        <v>1086</v>
      </c>
      <c r="FG1061" t="s">
        <v>1086</v>
      </c>
      <c r="GA1061" s="2">
        <v>1</v>
      </c>
      <c r="GB1061" t="s">
        <v>1086</v>
      </c>
      <c r="GC1061" t="s">
        <v>1086</v>
      </c>
    </row>
    <row r="1062" spans="1:204" ht="12.75" customHeight="1" x14ac:dyDescent="0.2">
      <c r="A1062" s="2">
        <v>5262</v>
      </c>
      <c r="B1062" s="21">
        <f t="shared" si="80"/>
        <v>1.26</v>
      </c>
      <c r="C1062" s="23">
        <f t="shared" si="81"/>
        <v>1.26</v>
      </c>
      <c r="D1062" s="15">
        <f t="shared" si="82"/>
        <v>0</v>
      </c>
      <c r="E1062" s="15">
        <f t="shared" si="83"/>
        <v>0</v>
      </c>
      <c r="F1062" s="15">
        <f t="shared" si="84"/>
        <v>1.3859999999999999</v>
      </c>
      <c r="G1062" s="17">
        <v>44</v>
      </c>
      <c r="H1062" t="s">
        <v>1086</v>
      </c>
      <c r="I1062" t="s">
        <v>1086</v>
      </c>
      <c r="J1062" s="2">
        <v>3</v>
      </c>
      <c r="K1062" s="2">
        <v>6</v>
      </c>
      <c r="L1062" s="2">
        <v>6.8</v>
      </c>
      <c r="M1062" s="2">
        <v>28</v>
      </c>
      <c r="N1062" s="2">
        <v>56</v>
      </c>
      <c r="O1062" s="2">
        <v>13</v>
      </c>
      <c r="P1062" s="2">
        <v>26</v>
      </c>
      <c r="S1062" s="2">
        <v>3</v>
      </c>
      <c r="T1062" s="2">
        <v>6</v>
      </c>
      <c r="W1062" s="2">
        <v>6</v>
      </c>
      <c r="X1062" s="2">
        <v>12</v>
      </c>
      <c r="Y1062" s="2">
        <v>47</v>
      </c>
      <c r="Z1062" s="2">
        <v>94</v>
      </c>
      <c r="AA1062" s="2">
        <v>10</v>
      </c>
      <c r="AB1062" s="2">
        <v>39</v>
      </c>
      <c r="AD1062" t="s">
        <v>1086</v>
      </c>
      <c r="AE1062" t="s">
        <v>1086</v>
      </c>
      <c r="AX1062" s="2">
        <v>4</v>
      </c>
      <c r="AZ1062" t="s">
        <v>1086</v>
      </c>
      <c r="BA1062" t="s">
        <v>1086</v>
      </c>
      <c r="BU1062" s="2">
        <v>44</v>
      </c>
      <c r="BV1062" t="s">
        <v>1086</v>
      </c>
      <c r="BW1062" t="s">
        <v>1086</v>
      </c>
      <c r="BX1062" s="2">
        <v>3</v>
      </c>
      <c r="BY1062" s="2">
        <v>6</v>
      </c>
      <c r="BZ1062" s="2">
        <v>6.8</v>
      </c>
      <c r="CA1062" s="2">
        <v>28</v>
      </c>
      <c r="CB1062" s="2">
        <v>56</v>
      </c>
      <c r="CC1062" s="2">
        <v>13</v>
      </c>
      <c r="CD1062" s="2">
        <v>26</v>
      </c>
      <c r="CG1062" s="2">
        <v>3</v>
      </c>
      <c r="CH1062" s="2">
        <v>6</v>
      </c>
      <c r="CK1062" s="2">
        <v>6</v>
      </c>
      <c r="CL1062" s="2">
        <v>12</v>
      </c>
      <c r="CM1062" s="2">
        <v>47</v>
      </c>
      <c r="CN1062" s="2">
        <v>94</v>
      </c>
      <c r="CO1062" s="2">
        <v>10</v>
      </c>
      <c r="CP1062" s="2">
        <v>43</v>
      </c>
      <c r="CQ1062" s="2">
        <v>3</v>
      </c>
      <c r="CR1062" t="s">
        <v>1086</v>
      </c>
      <c r="CS1062" t="s">
        <v>1086</v>
      </c>
      <c r="DN1062" t="s">
        <v>1086</v>
      </c>
      <c r="DO1062" t="s">
        <v>1086</v>
      </c>
      <c r="EJ1062" t="s">
        <v>1086</v>
      </c>
      <c r="EK1062" t="s">
        <v>1086</v>
      </c>
      <c r="FE1062" s="2">
        <v>3</v>
      </c>
      <c r="FF1062" t="s">
        <v>1086</v>
      </c>
      <c r="FG1062" t="s">
        <v>1086</v>
      </c>
      <c r="GA1062" s="2">
        <v>19</v>
      </c>
      <c r="GB1062" t="s">
        <v>1086</v>
      </c>
      <c r="GC1062" t="s">
        <v>1086</v>
      </c>
      <c r="GD1062" s="2">
        <v>10</v>
      </c>
      <c r="GE1062" s="2">
        <v>27.8</v>
      </c>
      <c r="GF1062" s="2">
        <v>52.6</v>
      </c>
      <c r="GG1062" s="2">
        <v>1</v>
      </c>
      <c r="GH1062" s="2">
        <v>2.8</v>
      </c>
      <c r="GI1062" s="2">
        <v>8</v>
      </c>
      <c r="GJ1062" s="2">
        <v>22.2</v>
      </c>
      <c r="GM1062" s="2">
        <v>7</v>
      </c>
      <c r="GN1062" s="2">
        <v>19.399999999999999</v>
      </c>
      <c r="GO1062" s="2">
        <v>3</v>
      </c>
      <c r="GP1062" s="2">
        <v>8.3000000000000007</v>
      </c>
      <c r="GQ1062" s="2">
        <v>17</v>
      </c>
      <c r="GR1062" s="2">
        <v>47.2</v>
      </c>
      <c r="GS1062" s="2">
        <v>26</v>
      </c>
      <c r="GT1062" s="2">
        <v>72.2</v>
      </c>
      <c r="GU1062" s="2">
        <v>14</v>
      </c>
      <c r="GV1062" s="2">
        <v>26</v>
      </c>
    </row>
    <row r="1063" spans="1:204" ht="12.75" customHeight="1" x14ac:dyDescent="0.2">
      <c r="A1063" s="2">
        <v>5264</v>
      </c>
      <c r="B1063" s="21">
        <f t="shared" si="80"/>
        <v>0</v>
      </c>
      <c r="C1063" s="23">
        <f t="shared" si="81"/>
        <v>0</v>
      </c>
      <c r="D1063" s="15">
        <f t="shared" si="82"/>
        <v>0</v>
      </c>
      <c r="E1063" s="15">
        <f t="shared" si="83"/>
        <v>0</v>
      </c>
      <c r="F1063" s="15">
        <f t="shared" si="84"/>
        <v>0</v>
      </c>
      <c r="H1063" t="s">
        <v>1086</v>
      </c>
      <c r="I1063" t="s">
        <v>1086</v>
      </c>
      <c r="AD1063" t="s">
        <v>1086</v>
      </c>
      <c r="AE1063" t="s">
        <v>1086</v>
      </c>
      <c r="AZ1063" t="s">
        <v>1086</v>
      </c>
      <c r="BA1063" t="s">
        <v>1086</v>
      </c>
      <c r="BV1063" t="s">
        <v>1086</v>
      </c>
      <c r="BW1063" t="s">
        <v>1086</v>
      </c>
      <c r="CR1063" t="s">
        <v>1086</v>
      </c>
      <c r="CS1063" t="s">
        <v>1086</v>
      </c>
      <c r="DN1063" t="s">
        <v>1086</v>
      </c>
      <c r="DO1063" t="s">
        <v>1086</v>
      </c>
      <c r="EJ1063" t="s">
        <v>1086</v>
      </c>
      <c r="EK1063" t="s">
        <v>1086</v>
      </c>
      <c r="FF1063" t="s">
        <v>1086</v>
      </c>
      <c r="FG1063" t="s">
        <v>1086</v>
      </c>
      <c r="GB1063" t="s">
        <v>1086</v>
      </c>
      <c r="GC1063" t="s">
        <v>1086</v>
      </c>
      <c r="GQ1063" s="2">
        <v>1</v>
      </c>
      <c r="GR1063" s="2">
        <v>100</v>
      </c>
      <c r="GS1063" s="2">
        <v>1</v>
      </c>
      <c r="GT1063" s="2">
        <v>100</v>
      </c>
      <c r="GV1063" s="2">
        <v>1</v>
      </c>
    </row>
    <row r="1064" spans="1:204" ht="12.75" customHeight="1" x14ac:dyDescent="0.2">
      <c r="A1064" s="2">
        <v>5265</v>
      </c>
      <c r="B1064" s="21">
        <f t="shared" si="80"/>
        <v>3.1419999999999999</v>
      </c>
      <c r="C1064" s="23">
        <f t="shared" si="81"/>
        <v>3.1419999999999999</v>
      </c>
      <c r="D1064" s="15">
        <f t="shared" si="82"/>
        <v>3.6160000000000001</v>
      </c>
      <c r="E1064" s="15">
        <f t="shared" si="83"/>
        <v>3.6160000000000001</v>
      </c>
      <c r="F1064" s="15">
        <f t="shared" si="84"/>
        <v>3.9</v>
      </c>
      <c r="G1064" s="17">
        <v>13</v>
      </c>
      <c r="H1064" t="s">
        <v>1086</v>
      </c>
      <c r="I1064" t="s">
        <v>1086</v>
      </c>
      <c r="J1064" s="2">
        <v>10</v>
      </c>
      <c r="K1064" s="2">
        <v>71.400000000000006</v>
      </c>
      <c r="L1064" s="2">
        <v>76.900000000000006</v>
      </c>
      <c r="M1064" s="2">
        <v>1</v>
      </c>
      <c r="N1064" s="2">
        <v>7.1</v>
      </c>
      <c r="O1064" s="2">
        <v>2</v>
      </c>
      <c r="P1064" s="2">
        <v>14.3</v>
      </c>
      <c r="S1064" s="2">
        <v>1</v>
      </c>
      <c r="T1064" s="2">
        <v>7.1</v>
      </c>
      <c r="U1064" s="2">
        <v>9</v>
      </c>
      <c r="V1064" s="2">
        <v>64.3</v>
      </c>
      <c r="W1064" s="2">
        <v>1</v>
      </c>
      <c r="X1064" s="2">
        <v>7.1</v>
      </c>
      <c r="Y1064" s="2">
        <v>4</v>
      </c>
      <c r="Z1064" s="2">
        <v>28.6</v>
      </c>
      <c r="AA1064" s="2">
        <v>1</v>
      </c>
      <c r="AB1064" s="2">
        <v>268</v>
      </c>
      <c r="AD1064" t="s">
        <v>1086</v>
      </c>
      <c r="AE1064" t="s">
        <v>1086</v>
      </c>
      <c r="AZ1064" t="s">
        <v>1086</v>
      </c>
      <c r="BA1064" t="s">
        <v>1086</v>
      </c>
      <c r="BU1064" s="2">
        <v>13</v>
      </c>
      <c r="BV1064" t="s">
        <v>1086</v>
      </c>
      <c r="BW1064" t="s">
        <v>1086</v>
      </c>
      <c r="BX1064" s="2">
        <v>10</v>
      </c>
      <c r="BY1064" s="2">
        <v>71.400000000000006</v>
      </c>
      <c r="BZ1064" s="2">
        <v>76.900000000000006</v>
      </c>
      <c r="CA1064" s="2">
        <v>1</v>
      </c>
      <c r="CB1064" s="2">
        <v>7.1</v>
      </c>
      <c r="CC1064" s="2">
        <v>2</v>
      </c>
      <c r="CD1064" s="2">
        <v>14.3</v>
      </c>
      <c r="CG1064" s="2">
        <v>1</v>
      </c>
      <c r="CH1064" s="2">
        <v>7.1</v>
      </c>
      <c r="CI1064" s="2">
        <v>9</v>
      </c>
      <c r="CJ1064" s="2">
        <v>64.3</v>
      </c>
      <c r="CK1064" s="2">
        <v>1</v>
      </c>
      <c r="CL1064" s="2">
        <v>7.1</v>
      </c>
      <c r="CM1064" s="2">
        <v>4</v>
      </c>
      <c r="CN1064" s="2">
        <v>28.6</v>
      </c>
      <c r="CO1064" s="2">
        <v>1</v>
      </c>
      <c r="CP1064" s="2">
        <v>268</v>
      </c>
      <c r="CQ1064" s="2">
        <v>76</v>
      </c>
      <c r="CR1064" t="s">
        <v>1086</v>
      </c>
      <c r="CS1064" t="s">
        <v>1086</v>
      </c>
      <c r="CT1064" s="2">
        <v>72</v>
      </c>
      <c r="CU1064" s="2">
        <v>94.7</v>
      </c>
      <c r="CV1064" s="2">
        <v>94.7</v>
      </c>
      <c r="CW1064" s="2">
        <v>2</v>
      </c>
      <c r="CX1064" s="2">
        <v>2.6</v>
      </c>
      <c r="CY1064" s="2">
        <v>2</v>
      </c>
      <c r="CZ1064" s="2">
        <v>2.6</v>
      </c>
      <c r="DC1064" s="2">
        <v>19</v>
      </c>
      <c r="DD1064" s="2">
        <v>25</v>
      </c>
      <c r="DE1064" s="2">
        <v>53</v>
      </c>
      <c r="DF1064" s="2">
        <v>69.7</v>
      </c>
      <c r="DI1064" s="2">
        <v>4</v>
      </c>
      <c r="DJ1064" s="2">
        <v>5.3</v>
      </c>
      <c r="DL1064" s="2">
        <v>204</v>
      </c>
      <c r="DN1064" t="s">
        <v>1086</v>
      </c>
      <c r="DO1064" t="s">
        <v>1086</v>
      </c>
      <c r="EJ1064" t="s">
        <v>1086</v>
      </c>
      <c r="EK1064" t="s">
        <v>1086</v>
      </c>
      <c r="FE1064" s="2">
        <v>76</v>
      </c>
      <c r="FF1064" t="s">
        <v>1086</v>
      </c>
      <c r="FG1064" t="s">
        <v>1086</v>
      </c>
      <c r="FH1064" s="2">
        <v>72</v>
      </c>
      <c r="FI1064" s="2">
        <v>94.7</v>
      </c>
      <c r="FJ1064" s="2">
        <v>94.7</v>
      </c>
      <c r="FK1064" s="2">
        <v>2</v>
      </c>
      <c r="FL1064" s="2">
        <v>2.6</v>
      </c>
      <c r="FM1064" s="2">
        <v>2</v>
      </c>
      <c r="FN1064" s="2">
        <v>2.6</v>
      </c>
      <c r="FQ1064" s="2">
        <v>19</v>
      </c>
      <c r="FR1064" s="2">
        <v>25</v>
      </c>
      <c r="FS1064" s="2">
        <v>53</v>
      </c>
      <c r="FT1064" s="2">
        <v>69.7</v>
      </c>
      <c r="FW1064" s="2">
        <v>4</v>
      </c>
      <c r="FX1064" s="2">
        <v>5.3</v>
      </c>
      <c r="FZ1064" s="2">
        <v>204</v>
      </c>
      <c r="GA1064" s="2">
        <v>100</v>
      </c>
      <c r="GB1064" t="s">
        <v>1086</v>
      </c>
      <c r="GC1064" t="s">
        <v>1086</v>
      </c>
      <c r="GD1064" s="2">
        <v>99</v>
      </c>
      <c r="GE1064" s="2">
        <v>99</v>
      </c>
      <c r="GF1064" s="2">
        <v>99</v>
      </c>
      <c r="GI1064" s="2">
        <v>1</v>
      </c>
      <c r="GJ1064" s="2">
        <v>1</v>
      </c>
      <c r="GM1064" s="2">
        <v>8</v>
      </c>
      <c r="GN1064" s="2">
        <v>8</v>
      </c>
      <c r="GO1064" s="2">
        <v>91</v>
      </c>
      <c r="GP1064" s="2">
        <v>91</v>
      </c>
      <c r="GS1064" s="2">
        <v>1</v>
      </c>
      <c r="GT1064" s="2">
        <v>1</v>
      </c>
      <c r="GU1064" s="2">
        <v>7</v>
      </c>
      <c r="GV1064" s="2">
        <v>24</v>
      </c>
    </row>
    <row r="1065" spans="1:204" ht="12.75" customHeight="1" x14ac:dyDescent="0.2">
      <c r="A1065" s="2">
        <v>5267</v>
      </c>
      <c r="B1065" s="21">
        <f t="shared" si="80"/>
        <v>0</v>
      </c>
      <c r="C1065" s="23">
        <f t="shared" si="81"/>
        <v>0</v>
      </c>
      <c r="D1065" s="15">
        <f t="shared" si="82"/>
        <v>0</v>
      </c>
      <c r="E1065" s="15">
        <f t="shared" si="83"/>
        <v>0</v>
      </c>
      <c r="F1065" s="15">
        <f t="shared" si="84"/>
        <v>0</v>
      </c>
      <c r="G1065" s="17">
        <v>1</v>
      </c>
      <c r="H1065" t="s">
        <v>1086</v>
      </c>
      <c r="I1065" t="s">
        <v>1086</v>
      </c>
      <c r="AD1065" t="s">
        <v>1086</v>
      </c>
      <c r="AE1065" t="s">
        <v>1086</v>
      </c>
      <c r="AZ1065" t="s">
        <v>1086</v>
      </c>
      <c r="BA1065" t="s">
        <v>1086</v>
      </c>
      <c r="BU1065" s="2">
        <v>1</v>
      </c>
      <c r="BV1065" t="s">
        <v>1086</v>
      </c>
      <c r="BW1065" t="s">
        <v>1086</v>
      </c>
      <c r="CQ1065" s="2">
        <v>1</v>
      </c>
      <c r="CR1065" t="s">
        <v>1086</v>
      </c>
      <c r="CS1065" t="s">
        <v>1086</v>
      </c>
      <c r="DN1065" t="s">
        <v>1086</v>
      </c>
      <c r="DO1065" t="s">
        <v>1086</v>
      </c>
      <c r="EJ1065" t="s">
        <v>1086</v>
      </c>
      <c r="EK1065" t="s">
        <v>1086</v>
      </c>
      <c r="FE1065" s="2">
        <v>1</v>
      </c>
      <c r="FF1065" t="s">
        <v>1086</v>
      </c>
      <c r="FG1065" t="s">
        <v>1086</v>
      </c>
      <c r="GA1065" s="2">
        <v>1</v>
      </c>
      <c r="GB1065" t="s">
        <v>1086</v>
      </c>
      <c r="GC1065" t="s">
        <v>1086</v>
      </c>
    </row>
    <row r="1066" spans="1:204" ht="12.75" customHeight="1" x14ac:dyDescent="0.2">
      <c r="A1066" s="2">
        <v>5268</v>
      </c>
      <c r="B1066" s="21">
        <f t="shared" si="80"/>
        <v>0</v>
      </c>
      <c r="C1066" s="23">
        <f t="shared" si="81"/>
        <v>0</v>
      </c>
      <c r="D1066" s="15">
        <f t="shared" si="82"/>
        <v>0</v>
      </c>
      <c r="E1066" s="15">
        <f t="shared" si="83"/>
        <v>0</v>
      </c>
      <c r="F1066" s="15">
        <f t="shared" si="84"/>
        <v>0</v>
      </c>
      <c r="H1066" t="s">
        <v>1086</v>
      </c>
      <c r="I1066" t="s">
        <v>1086</v>
      </c>
      <c r="AD1066" t="s">
        <v>1086</v>
      </c>
      <c r="AE1066" t="s">
        <v>1086</v>
      </c>
      <c r="AZ1066" t="s">
        <v>1086</v>
      </c>
      <c r="BA1066" t="s">
        <v>1086</v>
      </c>
      <c r="BV1066" t="s">
        <v>1086</v>
      </c>
      <c r="BW1066" t="s">
        <v>1086</v>
      </c>
      <c r="CR1066" t="s">
        <v>1086</v>
      </c>
      <c r="CS1066" t="s">
        <v>1086</v>
      </c>
      <c r="DN1066" t="s">
        <v>1086</v>
      </c>
      <c r="DO1066" t="s">
        <v>1086</v>
      </c>
      <c r="EJ1066" t="s">
        <v>1086</v>
      </c>
      <c r="EK1066" t="s">
        <v>1086</v>
      </c>
      <c r="FF1066" t="s">
        <v>1086</v>
      </c>
      <c r="FG1066" t="s">
        <v>1086</v>
      </c>
      <c r="GB1066" t="s">
        <v>1086</v>
      </c>
      <c r="GC1066" t="s">
        <v>1086</v>
      </c>
      <c r="GV1066" s="2">
        <v>51</v>
      </c>
    </row>
    <row r="1067" spans="1:204" ht="12.75" customHeight="1" x14ac:dyDescent="0.2">
      <c r="A1067" s="2">
        <v>5269</v>
      </c>
      <c r="B1067" s="21">
        <f t="shared" si="80"/>
        <v>3.8050000000000002</v>
      </c>
      <c r="C1067" s="23">
        <f t="shared" si="81"/>
        <v>3.8050000000000002</v>
      </c>
      <c r="D1067" s="15">
        <f t="shared" si="82"/>
        <v>0</v>
      </c>
      <c r="E1067" s="15">
        <f t="shared" si="83"/>
        <v>0</v>
      </c>
      <c r="F1067" s="15">
        <f t="shared" si="84"/>
        <v>0</v>
      </c>
      <c r="G1067" s="17">
        <v>36</v>
      </c>
      <c r="H1067" t="s">
        <v>1086</v>
      </c>
      <c r="I1067" t="s">
        <v>1086</v>
      </c>
      <c r="J1067" s="2">
        <v>35</v>
      </c>
      <c r="K1067" s="2">
        <v>97.2</v>
      </c>
      <c r="L1067" s="2">
        <v>97.2</v>
      </c>
      <c r="O1067" s="2">
        <v>1</v>
      </c>
      <c r="P1067" s="2">
        <v>2.8</v>
      </c>
      <c r="S1067" s="2">
        <v>5</v>
      </c>
      <c r="T1067" s="2">
        <v>13.9</v>
      </c>
      <c r="U1067" s="2">
        <v>30</v>
      </c>
      <c r="V1067" s="2">
        <v>83.3</v>
      </c>
      <c r="Y1067" s="2">
        <v>1</v>
      </c>
      <c r="Z1067" s="2">
        <v>2.8</v>
      </c>
      <c r="AD1067" t="s">
        <v>1086</v>
      </c>
      <c r="AE1067" t="s">
        <v>1086</v>
      </c>
      <c r="AZ1067" t="s">
        <v>1086</v>
      </c>
      <c r="BA1067" t="s">
        <v>1086</v>
      </c>
      <c r="BU1067" s="2">
        <v>36</v>
      </c>
      <c r="BV1067" t="s">
        <v>1086</v>
      </c>
      <c r="BW1067" t="s">
        <v>1086</v>
      </c>
      <c r="BX1067" s="2">
        <v>35</v>
      </c>
      <c r="BY1067" s="2">
        <v>97.2</v>
      </c>
      <c r="BZ1067" s="2">
        <v>97.2</v>
      </c>
      <c r="CC1067" s="2">
        <v>1</v>
      </c>
      <c r="CD1067" s="2">
        <v>2.8</v>
      </c>
      <c r="CG1067" s="2">
        <v>5</v>
      </c>
      <c r="CH1067" s="2">
        <v>13.9</v>
      </c>
      <c r="CI1067" s="2">
        <v>30</v>
      </c>
      <c r="CJ1067" s="2">
        <v>83.3</v>
      </c>
      <c r="CM1067" s="2">
        <v>1</v>
      </c>
      <c r="CN1067" s="2">
        <v>2.8</v>
      </c>
      <c r="CR1067" t="s">
        <v>1086</v>
      </c>
      <c r="CS1067" t="s">
        <v>1086</v>
      </c>
      <c r="DN1067" t="s">
        <v>1086</v>
      </c>
      <c r="DO1067" t="s">
        <v>1086</v>
      </c>
      <c r="EJ1067" t="s">
        <v>1086</v>
      </c>
      <c r="EK1067" t="s">
        <v>1086</v>
      </c>
      <c r="FF1067" t="s">
        <v>1086</v>
      </c>
      <c r="FG1067" t="s">
        <v>1086</v>
      </c>
      <c r="GB1067" t="s">
        <v>1086</v>
      </c>
      <c r="GC1067" t="s">
        <v>1086</v>
      </c>
    </row>
    <row r="1068" spans="1:204" ht="12.75" customHeight="1" x14ac:dyDescent="0.2">
      <c r="A1068" s="2">
        <v>5271</v>
      </c>
      <c r="B1068" s="21">
        <f t="shared" si="80"/>
        <v>2.786</v>
      </c>
      <c r="C1068" s="23">
        <f t="shared" si="81"/>
        <v>2.786</v>
      </c>
      <c r="D1068" s="15">
        <f t="shared" si="82"/>
        <v>3.5460000000000003</v>
      </c>
      <c r="E1068" s="15">
        <f t="shared" si="83"/>
        <v>3.5460000000000003</v>
      </c>
      <c r="F1068" s="15">
        <f t="shared" si="84"/>
        <v>3.3360000000000003</v>
      </c>
      <c r="G1068" s="17">
        <v>74</v>
      </c>
      <c r="H1068" t="s">
        <v>1086</v>
      </c>
      <c r="I1068" t="s">
        <v>1086</v>
      </c>
      <c r="J1068" s="2">
        <v>46</v>
      </c>
      <c r="K1068" s="2">
        <v>62.2</v>
      </c>
      <c r="L1068" s="2">
        <v>62.2</v>
      </c>
      <c r="M1068" s="2">
        <v>7</v>
      </c>
      <c r="N1068" s="2">
        <v>9.5</v>
      </c>
      <c r="O1068" s="2">
        <v>21</v>
      </c>
      <c r="P1068" s="2">
        <v>28.4</v>
      </c>
      <c r="S1068" s="2">
        <v>27</v>
      </c>
      <c r="T1068" s="2">
        <v>36.5</v>
      </c>
      <c r="U1068" s="2">
        <v>19</v>
      </c>
      <c r="V1068" s="2">
        <v>25.7</v>
      </c>
      <c r="Y1068" s="2">
        <v>28</v>
      </c>
      <c r="Z1068" s="2">
        <v>37.799999999999997</v>
      </c>
      <c r="AB1068" s="2">
        <v>20</v>
      </c>
      <c r="AD1068" t="s">
        <v>1086</v>
      </c>
      <c r="AE1068" t="s">
        <v>1086</v>
      </c>
      <c r="AX1068" s="2">
        <v>4</v>
      </c>
      <c r="AZ1068" t="s">
        <v>1086</v>
      </c>
      <c r="BA1068" t="s">
        <v>1086</v>
      </c>
      <c r="BU1068" s="2">
        <v>74</v>
      </c>
      <c r="BV1068" t="s">
        <v>1086</v>
      </c>
      <c r="BW1068" t="s">
        <v>1086</v>
      </c>
      <c r="BX1068" s="2">
        <v>46</v>
      </c>
      <c r="BY1068" s="2">
        <v>62.2</v>
      </c>
      <c r="BZ1068" s="2">
        <v>62.2</v>
      </c>
      <c r="CA1068" s="2">
        <v>7</v>
      </c>
      <c r="CB1068" s="2">
        <v>9.5</v>
      </c>
      <c r="CC1068" s="2">
        <v>21</v>
      </c>
      <c r="CD1068" s="2">
        <v>28.4</v>
      </c>
      <c r="CG1068" s="2">
        <v>27</v>
      </c>
      <c r="CH1068" s="2">
        <v>36.5</v>
      </c>
      <c r="CI1068" s="2">
        <v>19</v>
      </c>
      <c r="CJ1068" s="2">
        <v>25.7</v>
      </c>
      <c r="CM1068" s="2">
        <v>28</v>
      </c>
      <c r="CN1068" s="2">
        <v>37.799999999999997</v>
      </c>
      <c r="CP1068" s="2">
        <v>24</v>
      </c>
      <c r="CQ1068" s="2">
        <v>22</v>
      </c>
      <c r="CR1068" t="s">
        <v>1086</v>
      </c>
      <c r="CS1068" t="s">
        <v>1086</v>
      </c>
      <c r="CT1068" s="2">
        <v>21</v>
      </c>
      <c r="CU1068" s="2">
        <v>95.5</v>
      </c>
      <c r="CV1068" s="2">
        <v>95.5</v>
      </c>
      <c r="CY1068" s="2">
        <v>1</v>
      </c>
      <c r="CZ1068" s="2">
        <v>4.5</v>
      </c>
      <c r="DC1068" s="2">
        <v>8</v>
      </c>
      <c r="DD1068" s="2">
        <v>36.4</v>
      </c>
      <c r="DE1068" s="2">
        <v>13</v>
      </c>
      <c r="DF1068" s="2">
        <v>59.1</v>
      </c>
      <c r="DI1068" s="2">
        <v>1</v>
      </c>
      <c r="DJ1068" s="2">
        <v>4.5</v>
      </c>
      <c r="DL1068" s="2">
        <v>4</v>
      </c>
      <c r="DN1068" t="s">
        <v>1086</v>
      </c>
      <c r="DO1068" t="s">
        <v>1086</v>
      </c>
      <c r="EH1068" s="2">
        <v>1</v>
      </c>
      <c r="EJ1068" t="s">
        <v>1086</v>
      </c>
      <c r="EK1068" t="s">
        <v>1086</v>
      </c>
      <c r="FE1068" s="2">
        <v>22</v>
      </c>
      <c r="FF1068" t="s">
        <v>1086</v>
      </c>
      <c r="FG1068" t="s">
        <v>1086</v>
      </c>
      <c r="FH1068" s="2">
        <v>21</v>
      </c>
      <c r="FI1068" s="2">
        <v>95.5</v>
      </c>
      <c r="FJ1068" s="2">
        <v>95.5</v>
      </c>
      <c r="FM1068" s="2">
        <v>1</v>
      </c>
      <c r="FN1068" s="2">
        <v>4.5</v>
      </c>
      <c r="FQ1068" s="2">
        <v>8</v>
      </c>
      <c r="FR1068" s="2">
        <v>36.4</v>
      </c>
      <c r="FS1068" s="2">
        <v>13</v>
      </c>
      <c r="FT1068" s="2">
        <v>59.1</v>
      </c>
      <c r="FW1068" s="2">
        <v>1</v>
      </c>
      <c r="FX1068" s="2">
        <v>4.5</v>
      </c>
      <c r="FZ1068" s="2">
        <v>5</v>
      </c>
      <c r="GA1068" s="2">
        <v>72</v>
      </c>
      <c r="GB1068" t="s">
        <v>1086</v>
      </c>
      <c r="GC1068" t="s">
        <v>1086</v>
      </c>
      <c r="GD1068" s="2">
        <v>60</v>
      </c>
      <c r="GE1068" s="2">
        <v>83.3</v>
      </c>
      <c r="GF1068" s="2">
        <v>83.3</v>
      </c>
      <c r="GG1068" s="2">
        <v>2</v>
      </c>
      <c r="GH1068" s="2">
        <v>2.8</v>
      </c>
      <c r="GI1068" s="2">
        <v>10</v>
      </c>
      <c r="GJ1068" s="2">
        <v>13.9</v>
      </c>
      <c r="GM1068" s="2">
        <v>22</v>
      </c>
      <c r="GN1068" s="2">
        <v>30.6</v>
      </c>
      <c r="GO1068" s="2">
        <v>38</v>
      </c>
      <c r="GP1068" s="2">
        <v>52.8</v>
      </c>
      <c r="GS1068" s="2">
        <v>12</v>
      </c>
      <c r="GT1068" s="2">
        <v>16.7</v>
      </c>
    </row>
    <row r="1069" spans="1:204" ht="12.75" customHeight="1" x14ac:dyDescent="0.2">
      <c r="A1069" s="2">
        <v>5272</v>
      </c>
      <c r="B1069" s="21">
        <f t="shared" si="80"/>
        <v>0</v>
      </c>
      <c r="C1069" s="23">
        <f t="shared" si="81"/>
        <v>0</v>
      </c>
      <c r="D1069" s="15">
        <f t="shared" si="82"/>
        <v>0</v>
      </c>
      <c r="E1069" s="15">
        <f t="shared" si="83"/>
        <v>0</v>
      </c>
      <c r="F1069" s="15">
        <f t="shared" si="84"/>
        <v>0</v>
      </c>
      <c r="G1069" s="17">
        <v>7</v>
      </c>
      <c r="H1069" t="s">
        <v>1086</v>
      </c>
      <c r="I1069" t="s">
        <v>1086</v>
      </c>
      <c r="AD1069" t="s">
        <v>1086</v>
      </c>
      <c r="AE1069" t="s">
        <v>1086</v>
      </c>
      <c r="AZ1069" t="s">
        <v>1086</v>
      </c>
      <c r="BA1069" t="s">
        <v>1086</v>
      </c>
      <c r="BU1069" s="2">
        <v>7</v>
      </c>
      <c r="BV1069" t="s">
        <v>1086</v>
      </c>
      <c r="BW1069" t="s">
        <v>1086</v>
      </c>
      <c r="CR1069" t="s">
        <v>1086</v>
      </c>
      <c r="CS1069" t="s">
        <v>1086</v>
      </c>
      <c r="DN1069" t="s">
        <v>1086</v>
      </c>
      <c r="DO1069" t="s">
        <v>1086</v>
      </c>
      <c r="EJ1069" t="s">
        <v>1086</v>
      </c>
      <c r="EK1069" t="s">
        <v>1086</v>
      </c>
      <c r="FF1069" t="s">
        <v>1086</v>
      </c>
      <c r="FG1069" t="s">
        <v>1086</v>
      </c>
      <c r="GA1069" s="2">
        <v>2</v>
      </c>
      <c r="GB1069" t="s">
        <v>1086</v>
      </c>
      <c r="GC1069" t="s">
        <v>1086</v>
      </c>
    </row>
    <row r="1070" spans="1:204" ht="12.75" customHeight="1" x14ac:dyDescent="0.2">
      <c r="A1070" s="2">
        <v>5273</v>
      </c>
      <c r="B1070" s="21">
        <f t="shared" si="80"/>
        <v>0</v>
      </c>
      <c r="C1070" s="23">
        <f t="shared" si="81"/>
        <v>0</v>
      </c>
      <c r="D1070" s="15">
        <f t="shared" si="82"/>
        <v>0</v>
      </c>
      <c r="E1070" s="15">
        <f t="shared" si="83"/>
        <v>0</v>
      </c>
      <c r="F1070" s="15">
        <f t="shared" si="84"/>
        <v>0</v>
      </c>
      <c r="H1070" t="s">
        <v>1086</v>
      </c>
      <c r="I1070" t="s">
        <v>1086</v>
      </c>
      <c r="AD1070" t="s">
        <v>1086</v>
      </c>
      <c r="AE1070" t="s">
        <v>1086</v>
      </c>
      <c r="AZ1070" t="s">
        <v>1086</v>
      </c>
      <c r="BA1070" t="s">
        <v>1086</v>
      </c>
      <c r="BV1070" t="s">
        <v>1086</v>
      </c>
      <c r="BW1070" t="s">
        <v>1086</v>
      </c>
      <c r="CR1070" t="s">
        <v>1086</v>
      </c>
      <c r="CS1070" t="s">
        <v>1086</v>
      </c>
      <c r="DN1070" t="s">
        <v>1086</v>
      </c>
      <c r="DO1070" t="s">
        <v>1086</v>
      </c>
      <c r="EJ1070" t="s">
        <v>1086</v>
      </c>
      <c r="EK1070" t="s">
        <v>1086</v>
      </c>
      <c r="FF1070" t="s">
        <v>1086</v>
      </c>
      <c r="FG1070" t="s">
        <v>1086</v>
      </c>
      <c r="GB1070" t="s">
        <v>1086</v>
      </c>
      <c r="GC1070" t="s">
        <v>1086</v>
      </c>
      <c r="GV1070" s="2">
        <v>2</v>
      </c>
    </row>
    <row r="1071" spans="1:204" ht="12.75" customHeight="1" x14ac:dyDescent="0.2">
      <c r="A1071" s="2">
        <v>5275</v>
      </c>
      <c r="B1071" s="21">
        <f t="shared" si="80"/>
        <v>0.49299999999999999</v>
      </c>
      <c r="C1071" s="23">
        <f t="shared" si="81"/>
        <v>0.49299999999999999</v>
      </c>
      <c r="D1071" s="15">
        <f t="shared" si="82"/>
        <v>0</v>
      </c>
      <c r="E1071" s="15">
        <f t="shared" si="83"/>
        <v>0</v>
      </c>
      <c r="F1071" s="15">
        <f t="shared" si="84"/>
        <v>0</v>
      </c>
      <c r="G1071" s="17">
        <v>29</v>
      </c>
      <c r="H1071" t="s">
        <v>1086</v>
      </c>
      <c r="I1071" t="s">
        <v>1086</v>
      </c>
      <c r="J1071" s="2">
        <v>2</v>
      </c>
      <c r="K1071" s="2">
        <v>2.5</v>
      </c>
      <c r="L1071" s="2">
        <v>6.9</v>
      </c>
      <c r="M1071" s="2">
        <v>21</v>
      </c>
      <c r="N1071" s="2">
        <v>26.6</v>
      </c>
      <c r="O1071" s="2">
        <v>6</v>
      </c>
      <c r="P1071" s="2">
        <v>7.6</v>
      </c>
      <c r="S1071" s="2">
        <v>2</v>
      </c>
      <c r="T1071" s="2">
        <v>2.5</v>
      </c>
      <c r="W1071" s="2">
        <v>50</v>
      </c>
      <c r="X1071" s="2">
        <v>63.3</v>
      </c>
      <c r="Y1071" s="2">
        <v>77</v>
      </c>
      <c r="Z1071" s="2">
        <v>97.5</v>
      </c>
      <c r="AB1071" s="2">
        <v>123</v>
      </c>
      <c r="AD1071" t="s">
        <v>1086</v>
      </c>
      <c r="AE1071" t="s">
        <v>1086</v>
      </c>
      <c r="AZ1071" t="s">
        <v>1086</v>
      </c>
      <c r="BA1071" t="s">
        <v>1086</v>
      </c>
      <c r="BU1071" s="2">
        <v>29</v>
      </c>
      <c r="BV1071" t="s">
        <v>1086</v>
      </c>
      <c r="BW1071" t="s">
        <v>1086</v>
      </c>
      <c r="BX1071" s="2">
        <v>2</v>
      </c>
      <c r="BY1071" s="2">
        <v>2.5</v>
      </c>
      <c r="BZ1071" s="2">
        <v>6.9</v>
      </c>
      <c r="CA1071" s="2">
        <v>21</v>
      </c>
      <c r="CB1071" s="2">
        <v>26.6</v>
      </c>
      <c r="CC1071" s="2">
        <v>6</v>
      </c>
      <c r="CD1071" s="2">
        <v>7.6</v>
      </c>
      <c r="CG1071" s="2">
        <v>2</v>
      </c>
      <c r="CH1071" s="2">
        <v>2.5</v>
      </c>
      <c r="CK1071" s="2">
        <v>50</v>
      </c>
      <c r="CL1071" s="2">
        <v>63.3</v>
      </c>
      <c r="CM1071" s="2">
        <v>77</v>
      </c>
      <c r="CN1071" s="2">
        <v>97.5</v>
      </c>
      <c r="CP1071" s="2">
        <v>123</v>
      </c>
      <c r="CQ1071" s="2">
        <v>5</v>
      </c>
      <c r="CR1071" t="s">
        <v>1086</v>
      </c>
      <c r="CS1071" t="s">
        <v>1086</v>
      </c>
      <c r="DN1071" t="s">
        <v>1086</v>
      </c>
      <c r="DO1071" t="s">
        <v>1086</v>
      </c>
      <c r="EJ1071" t="s">
        <v>1086</v>
      </c>
      <c r="EK1071" t="s">
        <v>1086</v>
      </c>
      <c r="FE1071" s="2">
        <v>5</v>
      </c>
      <c r="FF1071" t="s">
        <v>1086</v>
      </c>
      <c r="FG1071" t="s">
        <v>1086</v>
      </c>
      <c r="GA1071" s="2">
        <v>3</v>
      </c>
      <c r="GB1071" t="s">
        <v>1086</v>
      </c>
      <c r="GC1071" t="s">
        <v>1086</v>
      </c>
    </row>
    <row r="1072" spans="1:204" ht="12.75" customHeight="1" x14ac:dyDescent="0.2">
      <c r="A1072" s="2">
        <v>5277</v>
      </c>
      <c r="B1072" s="21">
        <f t="shared" si="80"/>
        <v>0</v>
      </c>
      <c r="C1072" s="23">
        <f t="shared" si="81"/>
        <v>0</v>
      </c>
      <c r="D1072" s="15">
        <f t="shared" si="82"/>
        <v>0</v>
      </c>
      <c r="E1072" s="15">
        <f t="shared" si="83"/>
        <v>0</v>
      </c>
      <c r="F1072" s="15">
        <f t="shared" si="84"/>
        <v>0</v>
      </c>
      <c r="G1072" s="17">
        <v>3</v>
      </c>
      <c r="H1072" t="s">
        <v>1086</v>
      </c>
      <c r="I1072" t="s">
        <v>1086</v>
      </c>
      <c r="AD1072" t="s">
        <v>1086</v>
      </c>
      <c r="AE1072" t="s">
        <v>1086</v>
      </c>
      <c r="AZ1072" t="s">
        <v>1086</v>
      </c>
      <c r="BA1072" t="s">
        <v>1086</v>
      </c>
      <c r="BU1072" s="2">
        <v>3</v>
      </c>
      <c r="BV1072" t="s">
        <v>1086</v>
      </c>
      <c r="BW1072" t="s">
        <v>1086</v>
      </c>
      <c r="CR1072" t="s">
        <v>1086</v>
      </c>
      <c r="CS1072" t="s">
        <v>1086</v>
      </c>
      <c r="DN1072" t="s">
        <v>1086</v>
      </c>
      <c r="DO1072" t="s">
        <v>1086</v>
      </c>
      <c r="EJ1072" t="s">
        <v>1086</v>
      </c>
      <c r="EK1072" t="s">
        <v>1086</v>
      </c>
      <c r="FF1072" t="s">
        <v>1086</v>
      </c>
      <c r="FG1072" t="s">
        <v>1086</v>
      </c>
      <c r="GB1072" t="s">
        <v>1086</v>
      </c>
      <c r="GC1072" t="s">
        <v>1086</v>
      </c>
      <c r="GQ1072" s="2">
        <v>1</v>
      </c>
      <c r="GR1072" s="2">
        <v>100</v>
      </c>
      <c r="GS1072" s="2">
        <v>1</v>
      </c>
      <c r="GT1072" s="2">
        <v>100</v>
      </c>
      <c r="GU1072" s="2">
        <v>2</v>
      </c>
    </row>
    <row r="1073" spans="1:204" ht="12.75" customHeight="1" x14ac:dyDescent="0.2">
      <c r="A1073" s="2">
        <v>5278</v>
      </c>
      <c r="B1073" s="21">
        <f t="shared" si="80"/>
        <v>0</v>
      </c>
      <c r="C1073" s="23">
        <f t="shared" si="81"/>
        <v>0</v>
      </c>
      <c r="D1073" s="15">
        <f t="shared" si="82"/>
        <v>0</v>
      </c>
      <c r="E1073" s="15">
        <f t="shared" si="83"/>
        <v>0</v>
      </c>
      <c r="F1073" s="15">
        <f t="shared" si="84"/>
        <v>0</v>
      </c>
      <c r="H1073" t="s">
        <v>1086</v>
      </c>
      <c r="I1073" t="s">
        <v>1086</v>
      </c>
      <c r="AD1073" t="s">
        <v>1086</v>
      </c>
      <c r="AE1073" t="s">
        <v>1086</v>
      </c>
      <c r="AZ1073" t="s">
        <v>1086</v>
      </c>
      <c r="BA1073" t="s">
        <v>1086</v>
      </c>
      <c r="BV1073" t="s">
        <v>1086</v>
      </c>
      <c r="BW1073" t="s">
        <v>1086</v>
      </c>
      <c r="CR1073" t="s">
        <v>1086</v>
      </c>
      <c r="CS1073" t="s">
        <v>1086</v>
      </c>
      <c r="DN1073" t="s">
        <v>1086</v>
      </c>
      <c r="DO1073" t="s">
        <v>1086</v>
      </c>
      <c r="EJ1073" t="s">
        <v>1086</v>
      </c>
      <c r="EK1073" t="s">
        <v>1086</v>
      </c>
      <c r="FF1073" t="s">
        <v>1086</v>
      </c>
      <c r="FG1073" t="s">
        <v>1086</v>
      </c>
      <c r="GB1073" t="s">
        <v>1086</v>
      </c>
      <c r="GC1073" t="s">
        <v>1086</v>
      </c>
      <c r="GV1073" s="2">
        <v>11</v>
      </c>
    </row>
    <row r="1074" spans="1:204" ht="12.75" customHeight="1" x14ac:dyDescent="0.2">
      <c r="A1074" s="2">
        <v>5281</v>
      </c>
      <c r="B1074" s="21">
        <f t="shared" si="80"/>
        <v>0</v>
      </c>
      <c r="C1074" s="23">
        <f t="shared" si="81"/>
        <v>0</v>
      </c>
      <c r="D1074" s="15">
        <f t="shared" si="82"/>
        <v>0</v>
      </c>
      <c r="E1074" s="15">
        <f t="shared" si="83"/>
        <v>0</v>
      </c>
      <c r="F1074" s="15">
        <f t="shared" si="84"/>
        <v>0</v>
      </c>
      <c r="G1074" s="17">
        <v>1</v>
      </c>
      <c r="H1074" t="s">
        <v>1086</v>
      </c>
      <c r="I1074" t="s">
        <v>1086</v>
      </c>
      <c r="AD1074" t="s">
        <v>1086</v>
      </c>
      <c r="AE1074" t="s">
        <v>1086</v>
      </c>
      <c r="AZ1074" t="s">
        <v>1086</v>
      </c>
      <c r="BA1074" t="s">
        <v>1086</v>
      </c>
      <c r="BU1074" s="2">
        <v>1</v>
      </c>
      <c r="BV1074" t="s">
        <v>1086</v>
      </c>
      <c r="BW1074" t="s">
        <v>1086</v>
      </c>
      <c r="CR1074" t="s">
        <v>1086</v>
      </c>
      <c r="CS1074" t="s">
        <v>1086</v>
      </c>
      <c r="DN1074" t="s">
        <v>1086</v>
      </c>
      <c r="DO1074" t="s">
        <v>1086</v>
      </c>
      <c r="EJ1074" t="s">
        <v>1086</v>
      </c>
      <c r="EK1074" t="s">
        <v>1086</v>
      </c>
      <c r="FF1074" t="s">
        <v>1086</v>
      </c>
      <c r="FG1074" t="s">
        <v>1086</v>
      </c>
      <c r="GB1074" t="s">
        <v>1086</v>
      </c>
      <c r="GC1074" t="s">
        <v>1086</v>
      </c>
    </row>
    <row r="1075" spans="1:204" ht="12.75" customHeight="1" x14ac:dyDescent="0.2">
      <c r="A1075" s="2">
        <v>5282</v>
      </c>
      <c r="B1075" s="21">
        <f t="shared" si="80"/>
        <v>1.4119999999999999</v>
      </c>
      <c r="C1075" s="23">
        <f t="shared" si="81"/>
        <v>1.4119999999999999</v>
      </c>
      <c r="D1075" s="15">
        <f t="shared" si="82"/>
        <v>1.6840000000000002</v>
      </c>
      <c r="E1075" s="15">
        <f t="shared" si="83"/>
        <v>1.6840000000000002</v>
      </c>
      <c r="F1075" s="15">
        <f t="shared" si="84"/>
        <v>2.0989999999999998</v>
      </c>
      <c r="G1075" s="17">
        <v>90</v>
      </c>
      <c r="H1075" t="s">
        <v>1086</v>
      </c>
      <c r="I1075" t="s">
        <v>1086</v>
      </c>
      <c r="J1075" s="2">
        <v>8</v>
      </c>
      <c r="K1075" s="2">
        <v>8.9</v>
      </c>
      <c r="L1075" s="2">
        <v>8.9</v>
      </c>
      <c r="M1075" s="2">
        <v>55</v>
      </c>
      <c r="N1075" s="2">
        <v>61.1</v>
      </c>
      <c r="O1075" s="2">
        <v>27</v>
      </c>
      <c r="P1075" s="2">
        <v>30</v>
      </c>
      <c r="Q1075" s="2">
        <v>2</v>
      </c>
      <c r="R1075" s="2">
        <v>2.2000000000000002</v>
      </c>
      <c r="S1075" s="2">
        <v>6</v>
      </c>
      <c r="T1075" s="2">
        <v>6.7</v>
      </c>
      <c r="Y1075" s="2">
        <v>82</v>
      </c>
      <c r="Z1075" s="2">
        <v>91.1</v>
      </c>
      <c r="AA1075" s="2">
        <v>7</v>
      </c>
      <c r="AB1075" s="2">
        <v>85</v>
      </c>
      <c r="AD1075" t="s">
        <v>1086</v>
      </c>
      <c r="AE1075" t="s">
        <v>1086</v>
      </c>
      <c r="AZ1075" t="s">
        <v>1086</v>
      </c>
      <c r="BA1075" t="s">
        <v>1086</v>
      </c>
      <c r="BU1075" s="2">
        <v>90</v>
      </c>
      <c r="BV1075" t="s">
        <v>1086</v>
      </c>
      <c r="BW1075" t="s">
        <v>1086</v>
      </c>
      <c r="BX1075" s="2">
        <v>8</v>
      </c>
      <c r="BY1075" s="2">
        <v>8.9</v>
      </c>
      <c r="BZ1075" s="2">
        <v>8.9</v>
      </c>
      <c r="CA1075" s="2">
        <v>55</v>
      </c>
      <c r="CB1075" s="2">
        <v>61.1</v>
      </c>
      <c r="CC1075" s="2">
        <v>27</v>
      </c>
      <c r="CD1075" s="2">
        <v>30</v>
      </c>
      <c r="CE1075" s="2">
        <v>2</v>
      </c>
      <c r="CF1075" s="2">
        <v>2.2000000000000002</v>
      </c>
      <c r="CG1075" s="2">
        <v>6</v>
      </c>
      <c r="CH1075" s="2">
        <v>6.7</v>
      </c>
      <c r="CM1075" s="2">
        <v>82</v>
      </c>
      <c r="CN1075" s="2">
        <v>91.1</v>
      </c>
      <c r="CO1075" s="2">
        <v>7</v>
      </c>
      <c r="CP1075" s="2">
        <v>85</v>
      </c>
      <c r="CQ1075" s="2">
        <v>51</v>
      </c>
      <c r="CR1075" t="s">
        <v>1086</v>
      </c>
      <c r="CS1075" t="s">
        <v>1086</v>
      </c>
      <c r="CT1075" s="2">
        <v>9</v>
      </c>
      <c r="CU1075" s="2">
        <v>17.600000000000001</v>
      </c>
      <c r="CV1075" s="2">
        <v>17.600000000000001</v>
      </c>
      <c r="CW1075" s="2">
        <v>25</v>
      </c>
      <c r="CX1075" s="2">
        <v>49</v>
      </c>
      <c r="CY1075" s="2">
        <v>17</v>
      </c>
      <c r="CZ1075" s="2">
        <v>33.299999999999997</v>
      </c>
      <c r="DC1075" s="2">
        <v>9</v>
      </c>
      <c r="DD1075" s="2">
        <v>17.600000000000001</v>
      </c>
      <c r="DI1075" s="2">
        <v>42</v>
      </c>
      <c r="DJ1075" s="2">
        <v>82.4</v>
      </c>
      <c r="DK1075" s="2">
        <v>2</v>
      </c>
      <c r="DL1075" s="2">
        <v>37</v>
      </c>
      <c r="DN1075" t="s">
        <v>1086</v>
      </c>
      <c r="DO1075" t="s">
        <v>1086</v>
      </c>
      <c r="EJ1075" t="s">
        <v>1086</v>
      </c>
      <c r="EK1075" t="s">
        <v>1086</v>
      </c>
      <c r="FE1075" s="2">
        <v>51</v>
      </c>
      <c r="FF1075" t="s">
        <v>1086</v>
      </c>
      <c r="FG1075" t="s">
        <v>1086</v>
      </c>
      <c r="FH1075" s="2">
        <v>9</v>
      </c>
      <c r="FI1075" s="2">
        <v>17.600000000000001</v>
      </c>
      <c r="FJ1075" s="2">
        <v>17.600000000000001</v>
      </c>
      <c r="FK1075" s="2">
        <v>25</v>
      </c>
      <c r="FL1075" s="2">
        <v>49</v>
      </c>
      <c r="FM1075" s="2">
        <v>17</v>
      </c>
      <c r="FN1075" s="2">
        <v>33.299999999999997</v>
      </c>
      <c r="FQ1075" s="2">
        <v>9</v>
      </c>
      <c r="FR1075" s="2">
        <v>17.600000000000001</v>
      </c>
      <c r="FW1075" s="2">
        <v>42</v>
      </c>
      <c r="FX1075" s="2">
        <v>82.4</v>
      </c>
      <c r="FY1075" s="2">
        <v>2</v>
      </c>
      <c r="FZ1075" s="2">
        <v>37</v>
      </c>
      <c r="GA1075" s="2">
        <v>30</v>
      </c>
      <c r="GB1075" t="s">
        <v>1086</v>
      </c>
      <c r="GC1075" t="s">
        <v>1086</v>
      </c>
      <c r="GD1075" s="2">
        <v>7</v>
      </c>
      <c r="GE1075" s="2">
        <v>23.3</v>
      </c>
      <c r="GF1075" s="2">
        <v>23.3</v>
      </c>
      <c r="GG1075" s="2">
        <v>8</v>
      </c>
      <c r="GH1075" s="2">
        <v>26.7</v>
      </c>
      <c r="GI1075" s="2">
        <v>15</v>
      </c>
      <c r="GJ1075" s="2">
        <v>50</v>
      </c>
      <c r="GM1075" s="2">
        <v>3</v>
      </c>
      <c r="GN1075" s="2">
        <v>10</v>
      </c>
      <c r="GO1075" s="2">
        <v>4</v>
      </c>
      <c r="GP1075" s="2">
        <v>13.3</v>
      </c>
      <c r="GS1075" s="2">
        <v>23</v>
      </c>
      <c r="GT1075" s="2">
        <v>76.7</v>
      </c>
      <c r="GU1075" s="2">
        <v>37</v>
      </c>
      <c r="GV1075" s="2">
        <v>45</v>
      </c>
    </row>
    <row r="1076" spans="1:204" ht="12.75" customHeight="1" x14ac:dyDescent="0.2">
      <c r="A1076" s="2">
        <v>5286</v>
      </c>
      <c r="B1076" s="21">
        <f t="shared" si="80"/>
        <v>2.8149999999999999</v>
      </c>
      <c r="C1076" s="23">
        <f t="shared" si="81"/>
        <v>2.8149999999999999</v>
      </c>
      <c r="D1076" s="15">
        <f t="shared" si="82"/>
        <v>0</v>
      </c>
      <c r="E1076" s="15">
        <f t="shared" si="83"/>
        <v>0</v>
      </c>
      <c r="F1076" s="15">
        <f t="shared" si="84"/>
        <v>0</v>
      </c>
      <c r="G1076" s="17">
        <v>27</v>
      </c>
      <c r="H1076" t="s">
        <v>1086</v>
      </c>
      <c r="I1076" t="s">
        <v>1086</v>
      </c>
      <c r="J1076" s="2">
        <v>19</v>
      </c>
      <c r="K1076" s="2">
        <v>70.400000000000006</v>
      </c>
      <c r="L1076" s="2">
        <v>70.400000000000006</v>
      </c>
      <c r="M1076" s="2">
        <v>2</v>
      </c>
      <c r="N1076" s="2">
        <v>7.4</v>
      </c>
      <c r="O1076" s="2">
        <v>6</v>
      </c>
      <c r="P1076" s="2">
        <v>22.2</v>
      </c>
      <c r="S1076" s="2">
        <v>14</v>
      </c>
      <c r="T1076" s="2">
        <v>51.9</v>
      </c>
      <c r="U1076" s="2">
        <v>5</v>
      </c>
      <c r="V1076" s="2">
        <v>18.5</v>
      </c>
      <c r="Y1076" s="2">
        <v>8</v>
      </c>
      <c r="Z1076" s="2">
        <v>29.6</v>
      </c>
      <c r="AD1076" t="s">
        <v>1086</v>
      </c>
      <c r="AE1076" t="s">
        <v>1086</v>
      </c>
      <c r="AZ1076" t="s">
        <v>1086</v>
      </c>
      <c r="BA1076" t="s">
        <v>1086</v>
      </c>
      <c r="BU1076" s="2">
        <v>27</v>
      </c>
      <c r="BV1076" t="s">
        <v>1086</v>
      </c>
      <c r="BW1076" t="s">
        <v>1086</v>
      </c>
      <c r="BX1076" s="2">
        <v>19</v>
      </c>
      <c r="BY1076" s="2">
        <v>70.400000000000006</v>
      </c>
      <c r="BZ1076" s="2">
        <v>70.400000000000006</v>
      </c>
      <c r="CA1076" s="2">
        <v>2</v>
      </c>
      <c r="CB1076" s="2">
        <v>7.4</v>
      </c>
      <c r="CC1076" s="2">
        <v>6</v>
      </c>
      <c r="CD1076" s="2">
        <v>22.2</v>
      </c>
      <c r="CG1076" s="2">
        <v>14</v>
      </c>
      <c r="CH1076" s="2">
        <v>51.9</v>
      </c>
      <c r="CI1076" s="2">
        <v>5</v>
      </c>
      <c r="CJ1076" s="2">
        <v>18.5</v>
      </c>
      <c r="CM1076" s="2">
        <v>8</v>
      </c>
      <c r="CN1076" s="2">
        <v>29.6</v>
      </c>
      <c r="CQ1076" s="2">
        <v>5</v>
      </c>
      <c r="CR1076" t="s">
        <v>1086</v>
      </c>
      <c r="CS1076" t="s">
        <v>1086</v>
      </c>
      <c r="DN1076" t="s">
        <v>1086</v>
      </c>
      <c r="DO1076" t="s">
        <v>1086</v>
      </c>
      <c r="EJ1076" t="s">
        <v>1086</v>
      </c>
      <c r="EK1076" t="s">
        <v>1086</v>
      </c>
      <c r="FE1076" s="2">
        <v>5</v>
      </c>
      <c r="FF1076" t="s">
        <v>1086</v>
      </c>
      <c r="FG1076" t="s">
        <v>1086</v>
      </c>
      <c r="GB1076" t="s">
        <v>1086</v>
      </c>
      <c r="GC1076" t="s">
        <v>1086</v>
      </c>
    </row>
    <row r="1077" spans="1:204" ht="12.75" customHeight="1" x14ac:dyDescent="0.2">
      <c r="A1077" s="2">
        <v>5289</v>
      </c>
      <c r="B1077" s="21">
        <f t="shared" si="80"/>
        <v>2.0110000000000001</v>
      </c>
      <c r="C1077" s="23">
        <f t="shared" si="81"/>
        <v>2.0110000000000001</v>
      </c>
      <c r="D1077" s="15">
        <f t="shared" si="82"/>
        <v>2.3119999999999998</v>
      </c>
      <c r="E1077" s="15">
        <f t="shared" si="83"/>
        <v>2.3119999999999998</v>
      </c>
      <c r="F1077" s="15">
        <f t="shared" si="84"/>
        <v>2.1160000000000001</v>
      </c>
      <c r="G1077" s="17">
        <v>107</v>
      </c>
      <c r="H1077" t="s">
        <v>1086</v>
      </c>
      <c r="I1077" t="s">
        <v>1086</v>
      </c>
      <c r="J1077" s="2">
        <v>38</v>
      </c>
      <c r="K1077" s="2">
        <v>34.5</v>
      </c>
      <c r="L1077" s="2">
        <v>35.5</v>
      </c>
      <c r="M1077" s="2">
        <v>37</v>
      </c>
      <c r="N1077" s="2">
        <v>33.6</v>
      </c>
      <c r="O1077" s="2">
        <v>32</v>
      </c>
      <c r="P1077" s="2">
        <v>29.1</v>
      </c>
      <c r="S1077" s="2">
        <v>32</v>
      </c>
      <c r="T1077" s="2">
        <v>29.1</v>
      </c>
      <c r="U1077" s="2">
        <v>6</v>
      </c>
      <c r="V1077" s="2">
        <v>5.5</v>
      </c>
      <c r="W1077" s="2">
        <v>3</v>
      </c>
      <c r="X1077" s="2">
        <v>2.7</v>
      </c>
      <c r="Y1077" s="2">
        <v>72</v>
      </c>
      <c r="Z1077" s="2">
        <v>65.5</v>
      </c>
      <c r="AA1077" s="2">
        <v>2</v>
      </c>
      <c r="AB1077" s="2">
        <v>95</v>
      </c>
      <c r="AD1077" t="s">
        <v>1086</v>
      </c>
      <c r="AE1077" t="s">
        <v>1086</v>
      </c>
      <c r="AZ1077" t="s">
        <v>1086</v>
      </c>
      <c r="BA1077" t="s">
        <v>1086</v>
      </c>
      <c r="BU1077" s="2">
        <v>107</v>
      </c>
      <c r="BV1077" t="s">
        <v>1086</v>
      </c>
      <c r="BW1077" t="s">
        <v>1086</v>
      </c>
      <c r="BX1077" s="2">
        <v>38</v>
      </c>
      <c r="BY1077" s="2">
        <v>34.5</v>
      </c>
      <c r="BZ1077" s="2">
        <v>35.5</v>
      </c>
      <c r="CA1077" s="2">
        <v>37</v>
      </c>
      <c r="CB1077" s="2">
        <v>33.6</v>
      </c>
      <c r="CC1077" s="2">
        <v>32</v>
      </c>
      <c r="CD1077" s="2">
        <v>29.1</v>
      </c>
      <c r="CG1077" s="2">
        <v>32</v>
      </c>
      <c r="CH1077" s="2">
        <v>29.1</v>
      </c>
      <c r="CI1077" s="2">
        <v>6</v>
      </c>
      <c r="CJ1077" s="2">
        <v>5.5</v>
      </c>
      <c r="CK1077" s="2">
        <v>3</v>
      </c>
      <c r="CL1077" s="2">
        <v>2.7</v>
      </c>
      <c r="CM1077" s="2">
        <v>72</v>
      </c>
      <c r="CN1077" s="2">
        <v>65.5</v>
      </c>
      <c r="CO1077" s="2">
        <v>2</v>
      </c>
      <c r="CP1077" s="2">
        <v>95</v>
      </c>
      <c r="CQ1077" s="2">
        <v>61</v>
      </c>
      <c r="CR1077" t="s">
        <v>1086</v>
      </c>
      <c r="CS1077" t="s">
        <v>1086</v>
      </c>
      <c r="CT1077" s="2">
        <v>30</v>
      </c>
      <c r="CU1077" s="2">
        <v>49.2</v>
      </c>
      <c r="CV1077" s="2">
        <v>49.2</v>
      </c>
      <c r="CW1077" s="2">
        <v>18</v>
      </c>
      <c r="CX1077" s="2">
        <v>29.5</v>
      </c>
      <c r="CY1077" s="2">
        <v>13</v>
      </c>
      <c r="CZ1077" s="2">
        <v>21.3</v>
      </c>
      <c r="DC1077" s="2">
        <v>23</v>
      </c>
      <c r="DD1077" s="2">
        <v>37.700000000000003</v>
      </c>
      <c r="DE1077" s="2">
        <v>7</v>
      </c>
      <c r="DF1077" s="2">
        <v>11.5</v>
      </c>
      <c r="DI1077" s="2">
        <v>31</v>
      </c>
      <c r="DJ1077" s="2">
        <v>50.8</v>
      </c>
      <c r="DL1077" s="2">
        <v>21</v>
      </c>
      <c r="DN1077" t="s">
        <v>1086</v>
      </c>
      <c r="DO1077" t="s">
        <v>1086</v>
      </c>
      <c r="EJ1077" t="s">
        <v>1086</v>
      </c>
      <c r="EK1077" t="s">
        <v>1086</v>
      </c>
      <c r="FE1077" s="2">
        <v>61</v>
      </c>
      <c r="FF1077" t="s">
        <v>1086</v>
      </c>
      <c r="FG1077" t="s">
        <v>1086</v>
      </c>
      <c r="FH1077" s="2">
        <v>30</v>
      </c>
      <c r="FI1077" s="2">
        <v>49.2</v>
      </c>
      <c r="FJ1077" s="2">
        <v>49.2</v>
      </c>
      <c r="FK1077" s="2">
        <v>18</v>
      </c>
      <c r="FL1077" s="2">
        <v>29.5</v>
      </c>
      <c r="FM1077" s="2">
        <v>13</v>
      </c>
      <c r="FN1077" s="2">
        <v>21.3</v>
      </c>
      <c r="FQ1077" s="2">
        <v>23</v>
      </c>
      <c r="FR1077" s="2">
        <v>37.700000000000003</v>
      </c>
      <c r="FS1077" s="2">
        <v>7</v>
      </c>
      <c r="FT1077" s="2">
        <v>11.5</v>
      </c>
      <c r="FW1077" s="2">
        <v>31</v>
      </c>
      <c r="FX1077" s="2">
        <v>50.8</v>
      </c>
      <c r="FZ1077" s="2">
        <v>21</v>
      </c>
      <c r="GA1077" s="2">
        <v>73</v>
      </c>
      <c r="GB1077" t="s">
        <v>1086</v>
      </c>
      <c r="GC1077" t="s">
        <v>1086</v>
      </c>
      <c r="GD1077" s="2">
        <v>24</v>
      </c>
      <c r="GE1077" s="2">
        <v>31.6</v>
      </c>
      <c r="GF1077" s="2">
        <v>32.9</v>
      </c>
      <c r="GG1077" s="2">
        <v>11</v>
      </c>
      <c r="GH1077" s="2">
        <v>14.5</v>
      </c>
      <c r="GI1077" s="2">
        <v>38</v>
      </c>
      <c r="GJ1077" s="2">
        <v>50</v>
      </c>
      <c r="GM1077" s="2">
        <v>22</v>
      </c>
      <c r="GN1077" s="2">
        <v>28.9</v>
      </c>
      <c r="GO1077" s="2">
        <v>2</v>
      </c>
      <c r="GP1077" s="2">
        <v>2.6</v>
      </c>
      <c r="GQ1077" s="2">
        <v>3</v>
      </c>
      <c r="GR1077" s="2">
        <v>3.9</v>
      </c>
      <c r="GS1077" s="2">
        <v>52</v>
      </c>
      <c r="GT1077" s="2">
        <v>68.400000000000006</v>
      </c>
      <c r="GU1077" s="2">
        <v>6</v>
      </c>
      <c r="GV1077" s="2">
        <v>17</v>
      </c>
    </row>
    <row r="1078" spans="1:204" ht="12.75" customHeight="1" x14ac:dyDescent="0.2">
      <c r="A1078" s="2">
        <v>5290</v>
      </c>
      <c r="B1078" s="21">
        <f t="shared" si="80"/>
        <v>0</v>
      </c>
      <c r="C1078" s="23">
        <f t="shared" si="81"/>
        <v>0</v>
      </c>
      <c r="D1078" s="15">
        <f t="shared" si="82"/>
        <v>0</v>
      </c>
      <c r="E1078" s="15">
        <f t="shared" si="83"/>
        <v>0</v>
      </c>
      <c r="F1078" s="15">
        <f t="shared" si="84"/>
        <v>0</v>
      </c>
      <c r="H1078" t="s">
        <v>1086</v>
      </c>
      <c r="I1078" t="s">
        <v>1086</v>
      </c>
      <c r="AD1078" t="s">
        <v>1086</v>
      </c>
      <c r="AE1078" t="s">
        <v>1086</v>
      </c>
      <c r="AZ1078" t="s">
        <v>1086</v>
      </c>
      <c r="BA1078" t="s">
        <v>1086</v>
      </c>
      <c r="BV1078" t="s">
        <v>1086</v>
      </c>
      <c r="BW1078" t="s">
        <v>1086</v>
      </c>
      <c r="CR1078" t="s">
        <v>1086</v>
      </c>
      <c r="CS1078" t="s">
        <v>1086</v>
      </c>
      <c r="DN1078" t="s">
        <v>1086</v>
      </c>
      <c r="DO1078" t="s">
        <v>1086</v>
      </c>
      <c r="EJ1078" t="s">
        <v>1086</v>
      </c>
      <c r="EK1078" t="s">
        <v>1086</v>
      </c>
      <c r="FF1078" t="s">
        <v>1086</v>
      </c>
      <c r="FG1078" t="s">
        <v>1086</v>
      </c>
      <c r="GB1078" t="s">
        <v>1086</v>
      </c>
      <c r="GC1078" t="s">
        <v>1086</v>
      </c>
      <c r="GV1078" s="2">
        <v>47</v>
      </c>
    </row>
    <row r="1079" spans="1:204" ht="12.75" customHeight="1" x14ac:dyDescent="0.2">
      <c r="A1079" s="2">
        <v>5291</v>
      </c>
      <c r="B1079" s="21">
        <f t="shared" si="80"/>
        <v>2.242</v>
      </c>
      <c r="C1079" s="23">
        <f t="shared" si="81"/>
        <v>2.242</v>
      </c>
      <c r="D1079" s="15">
        <f t="shared" si="82"/>
        <v>0</v>
      </c>
      <c r="E1079" s="15">
        <f t="shared" si="83"/>
        <v>0</v>
      </c>
      <c r="F1079" s="15">
        <f t="shared" si="84"/>
        <v>0</v>
      </c>
      <c r="G1079" s="17">
        <v>79</v>
      </c>
      <c r="H1079" t="s">
        <v>1086</v>
      </c>
      <c r="I1079" t="s">
        <v>1086</v>
      </c>
      <c r="J1079" s="2">
        <v>29</v>
      </c>
      <c r="K1079" s="2">
        <v>36.700000000000003</v>
      </c>
      <c r="L1079" s="2">
        <v>36.700000000000003</v>
      </c>
      <c r="M1079" s="2">
        <v>16</v>
      </c>
      <c r="N1079" s="2">
        <v>20.3</v>
      </c>
      <c r="O1079" s="2">
        <v>34</v>
      </c>
      <c r="P1079" s="2">
        <v>43</v>
      </c>
      <c r="Q1079" s="2">
        <v>1</v>
      </c>
      <c r="R1079" s="2">
        <v>1.3</v>
      </c>
      <c r="S1079" s="2">
        <v>19</v>
      </c>
      <c r="T1079" s="2">
        <v>24.1</v>
      </c>
      <c r="U1079" s="2">
        <v>9</v>
      </c>
      <c r="V1079" s="2">
        <v>11.4</v>
      </c>
      <c r="Y1079" s="2">
        <v>50</v>
      </c>
      <c r="Z1079" s="2">
        <v>63.3</v>
      </c>
      <c r="AD1079" t="s">
        <v>1086</v>
      </c>
      <c r="AE1079" t="s">
        <v>1086</v>
      </c>
      <c r="AZ1079" t="s">
        <v>1086</v>
      </c>
      <c r="BA1079" t="s">
        <v>1086</v>
      </c>
      <c r="BU1079" s="2">
        <v>79</v>
      </c>
      <c r="BV1079" t="s">
        <v>1086</v>
      </c>
      <c r="BW1079" t="s">
        <v>1086</v>
      </c>
      <c r="BX1079" s="2">
        <v>29</v>
      </c>
      <c r="BY1079" s="2">
        <v>36.700000000000003</v>
      </c>
      <c r="BZ1079" s="2">
        <v>36.700000000000003</v>
      </c>
      <c r="CA1079" s="2">
        <v>16</v>
      </c>
      <c r="CB1079" s="2">
        <v>20.3</v>
      </c>
      <c r="CC1079" s="2">
        <v>34</v>
      </c>
      <c r="CD1079" s="2">
        <v>43</v>
      </c>
      <c r="CE1079" s="2">
        <v>1</v>
      </c>
      <c r="CF1079" s="2">
        <v>1.3</v>
      </c>
      <c r="CG1079" s="2">
        <v>19</v>
      </c>
      <c r="CH1079" s="2">
        <v>24.1</v>
      </c>
      <c r="CI1079" s="2">
        <v>9</v>
      </c>
      <c r="CJ1079" s="2">
        <v>11.4</v>
      </c>
      <c r="CM1079" s="2">
        <v>50</v>
      </c>
      <c r="CN1079" s="2">
        <v>63.3</v>
      </c>
      <c r="CR1079" t="s">
        <v>1086</v>
      </c>
      <c r="CS1079" t="s">
        <v>1086</v>
      </c>
      <c r="DN1079" t="s">
        <v>1086</v>
      </c>
      <c r="DO1079" t="s">
        <v>1086</v>
      </c>
      <c r="EJ1079" t="s">
        <v>1086</v>
      </c>
      <c r="EK1079" t="s">
        <v>1086</v>
      </c>
      <c r="FF1079" t="s">
        <v>1086</v>
      </c>
      <c r="FG1079" t="s">
        <v>1086</v>
      </c>
      <c r="GB1079" t="s">
        <v>1086</v>
      </c>
      <c r="GC1079" t="s">
        <v>1086</v>
      </c>
    </row>
    <row r="1080" spans="1:204" ht="12.75" customHeight="1" x14ac:dyDescent="0.2">
      <c r="A1080" s="2">
        <v>5293</v>
      </c>
      <c r="B1080" s="21">
        <f t="shared" si="80"/>
        <v>0</v>
      </c>
      <c r="C1080" s="23">
        <f t="shared" si="81"/>
        <v>0</v>
      </c>
      <c r="D1080" s="15">
        <f t="shared" si="82"/>
        <v>0</v>
      </c>
      <c r="E1080" s="15">
        <f t="shared" si="83"/>
        <v>0</v>
      </c>
      <c r="F1080" s="15">
        <f t="shared" si="84"/>
        <v>0</v>
      </c>
      <c r="G1080" s="17">
        <v>2</v>
      </c>
      <c r="H1080" t="s">
        <v>1086</v>
      </c>
      <c r="I1080" t="s">
        <v>1086</v>
      </c>
      <c r="AD1080" t="s">
        <v>1086</v>
      </c>
      <c r="AE1080" t="s">
        <v>1086</v>
      </c>
      <c r="AZ1080" t="s">
        <v>1086</v>
      </c>
      <c r="BA1080" t="s">
        <v>1086</v>
      </c>
      <c r="BU1080" s="2">
        <v>2</v>
      </c>
      <c r="BV1080" t="s">
        <v>1086</v>
      </c>
      <c r="BW1080" t="s">
        <v>1086</v>
      </c>
      <c r="CR1080" t="s">
        <v>1086</v>
      </c>
      <c r="CS1080" t="s">
        <v>1086</v>
      </c>
      <c r="DN1080" t="s">
        <v>1086</v>
      </c>
      <c r="DO1080" t="s">
        <v>1086</v>
      </c>
      <c r="EJ1080" t="s">
        <v>1086</v>
      </c>
      <c r="EK1080" t="s">
        <v>1086</v>
      </c>
      <c r="FF1080" t="s">
        <v>1086</v>
      </c>
      <c r="FG1080" t="s">
        <v>1086</v>
      </c>
      <c r="GB1080" t="s">
        <v>1086</v>
      </c>
      <c r="GC1080" t="s">
        <v>1086</v>
      </c>
    </row>
    <row r="1081" spans="1:204" ht="12.75" customHeight="1" x14ac:dyDescent="0.2">
      <c r="A1081" s="2">
        <v>5295</v>
      </c>
      <c r="B1081" s="21">
        <f t="shared" si="80"/>
        <v>0.71499999999999997</v>
      </c>
      <c r="C1081" s="23">
        <f t="shared" si="81"/>
        <v>0.71499999999999997</v>
      </c>
      <c r="D1081" s="15">
        <f t="shared" si="82"/>
        <v>3</v>
      </c>
      <c r="E1081" s="15">
        <f t="shared" si="83"/>
        <v>3</v>
      </c>
      <c r="F1081" s="15">
        <f t="shared" si="84"/>
        <v>0.80299999999999983</v>
      </c>
      <c r="G1081" s="17">
        <v>11</v>
      </c>
      <c r="H1081" t="s">
        <v>1086</v>
      </c>
      <c r="I1081" t="s">
        <v>1086</v>
      </c>
      <c r="J1081" s="2">
        <v>4</v>
      </c>
      <c r="K1081" s="2">
        <v>14.3</v>
      </c>
      <c r="L1081" s="2">
        <v>36.4</v>
      </c>
      <c r="M1081" s="2">
        <v>6</v>
      </c>
      <c r="N1081" s="2">
        <v>21.4</v>
      </c>
      <c r="O1081" s="2">
        <v>1</v>
      </c>
      <c r="P1081" s="2">
        <v>3.6</v>
      </c>
      <c r="S1081" s="2">
        <v>4</v>
      </c>
      <c r="T1081" s="2">
        <v>14.3</v>
      </c>
      <c r="W1081" s="2">
        <v>17</v>
      </c>
      <c r="X1081" s="2">
        <v>60.7</v>
      </c>
      <c r="Y1081" s="2">
        <v>24</v>
      </c>
      <c r="Z1081" s="2">
        <v>85.7</v>
      </c>
      <c r="AA1081" s="2">
        <v>1</v>
      </c>
      <c r="AB1081" s="2">
        <v>12</v>
      </c>
      <c r="AD1081" t="s">
        <v>1086</v>
      </c>
      <c r="AE1081" t="s">
        <v>1086</v>
      </c>
      <c r="AZ1081" t="s">
        <v>1086</v>
      </c>
      <c r="BA1081" t="s">
        <v>1086</v>
      </c>
      <c r="BU1081" s="2">
        <v>11</v>
      </c>
      <c r="BV1081" t="s">
        <v>1086</v>
      </c>
      <c r="BW1081" t="s">
        <v>1086</v>
      </c>
      <c r="BX1081" s="2">
        <v>4</v>
      </c>
      <c r="BY1081" s="2">
        <v>14.3</v>
      </c>
      <c r="BZ1081" s="2">
        <v>36.4</v>
      </c>
      <c r="CA1081" s="2">
        <v>6</v>
      </c>
      <c r="CB1081" s="2">
        <v>21.4</v>
      </c>
      <c r="CC1081" s="2">
        <v>1</v>
      </c>
      <c r="CD1081" s="2">
        <v>3.6</v>
      </c>
      <c r="CG1081" s="2">
        <v>4</v>
      </c>
      <c r="CH1081" s="2">
        <v>14.3</v>
      </c>
      <c r="CK1081" s="2">
        <v>17</v>
      </c>
      <c r="CL1081" s="2">
        <v>60.7</v>
      </c>
      <c r="CM1081" s="2">
        <v>24</v>
      </c>
      <c r="CN1081" s="2">
        <v>85.7</v>
      </c>
      <c r="CO1081" s="2">
        <v>1</v>
      </c>
      <c r="CP1081" s="2">
        <v>12</v>
      </c>
      <c r="CQ1081" s="2">
        <v>10</v>
      </c>
      <c r="CR1081" t="s">
        <v>1086</v>
      </c>
      <c r="CS1081" t="s">
        <v>1086</v>
      </c>
      <c r="CT1081" s="2">
        <v>8</v>
      </c>
      <c r="CU1081" s="2">
        <v>80</v>
      </c>
      <c r="CV1081" s="2">
        <v>80</v>
      </c>
      <c r="CY1081" s="2">
        <v>2</v>
      </c>
      <c r="CZ1081" s="2">
        <v>20</v>
      </c>
      <c r="DC1081" s="2">
        <v>6</v>
      </c>
      <c r="DD1081" s="2">
        <v>60</v>
      </c>
      <c r="DE1081" s="2">
        <v>2</v>
      </c>
      <c r="DF1081" s="2">
        <v>20</v>
      </c>
      <c r="DI1081" s="2">
        <v>2</v>
      </c>
      <c r="DJ1081" s="2">
        <v>20</v>
      </c>
      <c r="DL1081" s="2">
        <v>10</v>
      </c>
      <c r="DN1081" t="s">
        <v>1086</v>
      </c>
      <c r="DO1081" t="s">
        <v>1086</v>
      </c>
      <c r="EJ1081" t="s">
        <v>1086</v>
      </c>
      <c r="EK1081" t="s">
        <v>1086</v>
      </c>
      <c r="FE1081" s="2">
        <v>10</v>
      </c>
      <c r="FF1081" t="s">
        <v>1086</v>
      </c>
      <c r="FG1081" t="s">
        <v>1086</v>
      </c>
      <c r="FH1081" s="2">
        <v>8</v>
      </c>
      <c r="FI1081" s="2">
        <v>80</v>
      </c>
      <c r="FJ1081" s="2">
        <v>80</v>
      </c>
      <c r="FM1081" s="2">
        <v>2</v>
      </c>
      <c r="FN1081" s="2">
        <v>20</v>
      </c>
      <c r="FQ1081" s="2">
        <v>6</v>
      </c>
      <c r="FR1081" s="2">
        <v>60</v>
      </c>
      <c r="FS1081" s="2">
        <v>2</v>
      </c>
      <c r="FT1081" s="2">
        <v>20</v>
      </c>
      <c r="FW1081" s="2">
        <v>2</v>
      </c>
      <c r="FX1081" s="2">
        <v>20</v>
      </c>
      <c r="FZ1081" s="2">
        <v>10</v>
      </c>
      <c r="GA1081" s="2">
        <v>10</v>
      </c>
      <c r="GB1081" t="s">
        <v>1086</v>
      </c>
      <c r="GC1081" t="s">
        <v>1086</v>
      </c>
      <c r="GD1081" s="2">
        <v>6</v>
      </c>
      <c r="GE1081" s="2">
        <v>17.100000000000001</v>
      </c>
      <c r="GF1081" s="2">
        <v>60</v>
      </c>
      <c r="GG1081" s="2">
        <v>1</v>
      </c>
      <c r="GH1081" s="2">
        <v>2.9</v>
      </c>
      <c r="GI1081" s="2">
        <v>3</v>
      </c>
      <c r="GJ1081" s="2">
        <v>8.6</v>
      </c>
      <c r="GM1081" s="2">
        <v>3</v>
      </c>
      <c r="GN1081" s="2">
        <v>8.6</v>
      </c>
      <c r="GO1081" s="2">
        <v>3</v>
      </c>
      <c r="GP1081" s="2">
        <v>8.6</v>
      </c>
      <c r="GQ1081" s="2">
        <v>25</v>
      </c>
      <c r="GR1081" s="2">
        <v>71.400000000000006</v>
      </c>
      <c r="GS1081" s="2">
        <v>29</v>
      </c>
      <c r="GT1081" s="2">
        <v>82.9</v>
      </c>
      <c r="GV1081" s="2">
        <v>5</v>
      </c>
    </row>
    <row r="1082" spans="1:204" ht="12.75" customHeight="1" x14ac:dyDescent="0.2">
      <c r="A1082" s="2">
        <v>5297</v>
      </c>
      <c r="B1082" s="21">
        <f t="shared" si="80"/>
        <v>1</v>
      </c>
      <c r="C1082" s="23">
        <f t="shared" si="81"/>
        <v>1</v>
      </c>
      <c r="D1082" s="15">
        <f t="shared" si="82"/>
        <v>0</v>
      </c>
      <c r="E1082" s="15">
        <f t="shared" si="83"/>
        <v>0</v>
      </c>
      <c r="F1082" s="15">
        <f t="shared" si="84"/>
        <v>0</v>
      </c>
      <c r="G1082" s="17">
        <v>11</v>
      </c>
      <c r="H1082" t="s">
        <v>1086</v>
      </c>
      <c r="I1082" t="s">
        <v>1086</v>
      </c>
      <c r="J1082" s="2">
        <v>3</v>
      </c>
      <c r="K1082" s="2">
        <v>27.3</v>
      </c>
      <c r="L1082" s="2">
        <v>27.3</v>
      </c>
      <c r="M1082" s="2">
        <v>8</v>
      </c>
      <c r="N1082" s="2">
        <v>72.7</v>
      </c>
      <c r="Q1082" s="2">
        <v>2</v>
      </c>
      <c r="R1082" s="2">
        <v>18.2</v>
      </c>
      <c r="S1082" s="2">
        <v>1</v>
      </c>
      <c r="T1082" s="2">
        <v>9.1</v>
      </c>
      <c r="Y1082" s="2">
        <v>8</v>
      </c>
      <c r="Z1082" s="2">
        <v>72.7</v>
      </c>
      <c r="AB1082" s="2">
        <v>3</v>
      </c>
      <c r="AD1082" t="s">
        <v>1086</v>
      </c>
      <c r="AE1082" t="s">
        <v>1086</v>
      </c>
      <c r="AZ1082" t="s">
        <v>1086</v>
      </c>
      <c r="BA1082" t="s">
        <v>1086</v>
      </c>
      <c r="BU1082" s="2">
        <v>11</v>
      </c>
      <c r="BV1082" t="s">
        <v>1086</v>
      </c>
      <c r="BW1082" t="s">
        <v>1086</v>
      </c>
      <c r="BX1082" s="2">
        <v>3</v>
      </c>
      <c r="BY1082" s="2">
        <v>27.3</v>
      </c>
      <c r="BZ1082" s="2">
        <v>27.3</v>
      </c>
      <c r="CA1082" s="2">
        <v>8</v>
      </c>
      <c r="CB1082" s="2">
        <v>72.7</v>
      </c>
      <c r="CE1082" s="2">
        <v>2</v>
      </c>
      <c r="CF1082" s="2">
        <v>18.2</v>
      </c>
      <c r="CG1082" s="2">
        <v>1</v>
      </c>
      <c r="CH1082" s="2">
        <v>9.1</v>
      </c>
      <c r="CM1082" s="2">
        <v>8</v>
      </c>
      <c r="CN1082" s="2">
        <v>72.7</v>
      </c>
      <c r="CP1082" s="2">
        <v>3</v>
      </c>
      <c r="CQ1082" s="2">
        <v>4</v>
      </c>
      <c r="CR1082" t="s">
        <v>1086</v>
      </c>
      <c r="CS1082" t="s">
        <v>1086</v>
      </c>
      <c r="DN1082" t="s">
        <v>1086</v>
      </c>
      <c r="DO1082" t="s">
        <v>1086</v>
      </c>
      <c r="EJ1082" t="s">
        <v>1086</v>
      </c>
      <c r="EK1082" t="s">
        <v>1086</v>
      </c>
      <c r="FE1082" s="2">
        <v>4</v>
      </c>
      <c r="FF1082" t="s">
        <v>1086</v>
      </c>
      <c r="FG1082" t="s">
        <v>1086</v>
      </c>
      <c r="GA1082" s="2">
        <v>9</v>
      </c>
      <c r="GB1082" t="s">
        <v>1086</v>
      </c>
      <c r="GC1082" t="s">
        <v>1086</v>
      </c>
    </row>
    <row r="1083" spans="1:204" ht="12.75" customHeight="1" x14ac:dyDescent="0.2">
      <c r="A1083" s="2">
        <v>5298</v>
      </c>
      <c r="B1083" s="21">
        <f t="shared" si="80"/>
        <v>0</v>
      </c>
      <c r="C1083" s="23">
        <f t="shared" si="81"/>
        <v>0</v>
      </c>
      <c r="D1083" s="15">
        <f t="shared" si="82"/>
        <v>0</v>
      </c>
      <c r="E1083" s="15">
        <f t="shared" si="83"/>
        <v>0</v>
      </c>
      <c r="F1083" s="15">
        <f t="shared" si="84"/>
        <v>0</v>
      </c>
      <c r="H1083" t="s">
        <v>1086</v>
      </c>
      <c r="I1083" t="s">
        <v>1086</v>
      </c>
      <c r="AD1083" t="s">
        <v>1086</v>
      </c>
      <c r="AE1083" t="s">
        <v>1086</v>
      </c>
      <c r="AZ1083" t="s">
        <v>1086</v>
      </c>
      <c r="BA1083" t="s">
        <v>1086</v>
      </c>
      <c r="BV1083" t="s">
        <v>1086</v>
      </c>
      <c r="BW1083" t="s">
        <v>1086</v>
      </c>
      <c r="CR1083" t="s">
        <v>1086</v>
      </c>
      <c r="CS1083" t="s">
        <v>1086</v>
      </c>
      <c r="DN1083" t="s">
        <v>1086</v>
      </c>
      <c r="DO1083" t="s">
        <v>1086</v>
      </c>
      <c r="EJ1083" t="s">
        <v>1086</v>
      </c>
      <c r="EK1083" t="s">
        <v>1086</v>
      </c>
      <c r="FF1083" t="s">
        <v>1086</v>
      </c>
      <c r="FG1083" t="s">
        <v>1086</v>
      </c>
      <c r="GB1083" t="s">
        <v>1086</v>
      </c>
      <c r="GC1083" t="s">
        <v>1086</v>
      </c>
      <c r="GU1083" s="2">
        <v>1</v>
      </c>
      <c r="GV1083" s="2">
        <v>1</v>
      </c>
    </row>
    <row r="1084" spans="1:204" ht="12.75" customHeight="1" x14ac:dyDescent="0.2">
      <c r="A1084" s="2">
        <v>5299</v>
      </c>
      <c r="B1084" s="21">
        <f t="shared" si="80"/>
        <v>0</v>
      </c>
      <c r="C1084" s="23">
        <f t="shared" si="81"/>
        <v>0</v>
      </c>
      <c r="D1084" s="15">
        <f t="shared" si="82"/>
        <v>0</v>
      </c>
      <c r="E1084" s="15">
        <f t="shared" si="83"/>
        <v>0</v>
      </c>
      <c r="F1084" s="15">
        <f t="shared" si="84"/>
        <v>0</v>
      </c>
      <c r="G1084" s="17">
        <v>4</v>
      </c>
      <c r="H1084" t="s">
        <v>1086</v>
      </c>
      <c r="I1084" t="s">
        <v>1086</v>
      </c>
      <c r="AD1084" t="s">
        <v>1086</v>
      </c>
      <c r="AE1084" t="s">
        <v>1086</v>
      </c>
      <c r="AZ1084" t="s">
        <v>1086</v>
      </c>
      <c r="BA1084" t="s">
        <v>1086</v>
      </c>
      <c r="BU1084" s="2">
        <v>4</v>
      </c>
      <c r="BV1084" t="s">
        <v>1086</v>
      </c>
      <c r="BW1084" t="s">
        <v>1086</v>
      </c>
      <c r="CQ1084" s="2">
        <v>1</v>
      </c>
      <c r="CR1084" t="s">
        <v>1086</v>
      </c>
      <c r="CS1084" t="s">
        <v>1086</v>
      </c>
      <c r="DN1084" t="s">
        <v>1086</v>
      </c>
      <c r="DO1084" t="s">
        <v>1086</v>
      </c>
      <c r="EJ1084" t="s">
        <v>1086</v>
      </c>
      <c r="EK1084" t="s">
        <v>1086</v>
      </c>
      <c r="FE1084" s="2">
        <v>1</v>
      </c>
      <c r="FF1084" t="s">
        <v>1086</v>
      </c>
      <c r="FG1084" t="s">
        <v>1086</v>
      </c>
      <c r="GA1084" s="2">
        <v>5</v>
      </c>
      <c r="GB1084" t="s">
        <v>1086</v>
      </c>
      <c r="GC1084" t="s">
        <v>1086</v>
      </c>
    </row>
    <row r="1085" spans="1:204" ht="12.75" customHeight="1" x14ac:dyDescent="0.2">
      <c r="A1085" s="2">
        <v>5301</v>
      </c>
      <c r="B1085" s="21">
        <f t="shared" si="80"/>
        <v>1.585</v>
      </c>
      <c r="C1085" s="23">
        <f t="shared" si="81"/>
        <v>1.585</v>
      </c>
      <c r="D1085" s="15">
        <f t="shared" si="82"/>
        <v>2.3330000000000002</v>
      </c>
      <c r="E1085" s="15">
        <f t="shared" si="83"/>
        <v>2.3330000000000002</v>
      </c>
      <c r="F1085" s="15">
        <f t="shared" si="84"/>
        <v>2.02</v>
      </c>
      <c r="G1085" s="17">
        <v>76</v>
      </c>
      <c r="H1085" t="s">
        <v>1086</v>
      </c>
      <c r="I1085" t="s">
        <v>1086</v>
      </c>
      <c r="J1085" s="2">
        <v>16</v>
      </c>
      <c r="K1085" s="2">
        <v>19</v>
      </c>
      <c r="L1085" s="2">
        <v>21.1</v>
      </c>
      <c r="M1085" s="2">
        <v>38</v>
      </c>
      <c r="N1085" s="2">
        <v>45.2</v>
      </c>
      <c r="O1085" s="2">
        <v>22</v>
      </c>
      <c r="P1085" s="2">
        <v>26.2</v>
      </c>
      <c r="S1085" s="2">
        <v>13</v>
      </c>
      <c r="T1085" s="2">
        <v>15.5</v>
      </c>
      <c r="U1085" s="2">
        <v>3</v>
      </c>
      <c r="V1085" s="2">
        <v>3.6</v>
      </c>
      <c r="W1085" s="2">
        <v>8</v>
      </c>
      <c r="X1085" s="2">
        <v>9.5</v>
      </c>
      <c r="Y1085" s="2">
        <v>68</v>
      </c>
      <c r="Z1085" s="2">
        <v>81</v>
      </c>
      <c r="AA1085" s="2">
        <v>2</v>
      </c>
      <c r="AB1085" s="2">
        <v>110</v>
      </c>
      <c r="AD1085" t="s">
        <v>1086</v>
      </c>
      <c r="AE1085" t="s">
        <v>1086</v>
      </c>
      <c r="AZ1085" t="s">
        <v>1086</v>
      </c>
      <c r="BA1085" t="s">
        <v>1086</v>
      </c>
      <c r="BU1085" s="2">
        <v>76</v>
      </c>
      <c r="BV1085" t="s">
        <v>1086</v>
      </c>
      <c r="BW1085" t="s">
        <v>1086</v>
      </c>
      <c r="BX1085" s="2">
        <v>16</v>
      </c>
      <c r="BY1085" s="2">
        <v>19</v>
      </c>
      <c r="BZ1085" s="2">
        <v>21.1</v>
      </c>
      <c r="CA1085" s="2">
        <v>38</v>
      </c>
      <c r="CB1085" s="2">
        <v>45.2</v>
      </c>
      <c r="CC1085" s="2">
        <v>22</v>
      </c>
      <c r="CD1085" s="2">
        <v>26.2</v>
      </c>
      <c r="CG1085" s="2">
        <v>13</v>
      </c>
      <c r="CH1085" s="2">
        <v>15.5</v>
      </c>
      <c r="CI1085" s="2">
        <v>3</v>
      </c>
      <c r="CJ1085" s="2">
        <v>3.6</v>
      </c>
      <c r="CK1085" s="2">
        <v>8</v>
      </c>
      <c r="CL1085" s="2">
        <v>9.5</v>
      </c>
      <c r="CM1085" s="2">
        <v>68</v>
      </c>
      <c r="CN1085" s="2">
        <v>81</v>
      </c>
      <c r="CO1085" s="2">
        <v>2</v>
      </c>
      <c r="CP1085" s="2">
        <v>110</v>
      </c>
      <c r="CQ1085" s="2">
        <v>15</v>
      </c>
      <c r="CR1085" t="s">
        <v>1086</v>
      </c>
      <c r="CS1085" t="s">
        <v>1086</v>
      </c>
      <c r="CT1085" s="2">
        <v>9</v>
      </c>
      <c r="CU1085" s="2">
        <v>60</v>
      </c>
      <c r="CV1085" s="2">
        <v>60</v>
      </c>
      <c r="CW1085" s="2">
        <v>4</v>
      </c>
      <c r="CX1085" s="2">
        <v>26.7</v>
      </c>
      <c r="CY1085" s="2">
        <v>2</v>
      </c>
      <c r="CZ1085" s="2">
        <v>13.3</v>
      </c>
      <c r="DC1085" s="2">
        <v>9</v>
      </c>
      <c r="DD1085" s="2">
        <v>60</v>
      </c>
      <c r="DI1085" s="2">
        <v>6</v>
      </c>
      <c r="DJ1085" s="2">
        <v>40</v>
      </c>
      <c r="DL1085" s="2">
        <v>49</v>
      </c>
      <c r="DN1085" t="s">
        <v>1086</v>
      </c>
      <c r="DO1085" t="s">
        <v>1086</v>
      </c>
      <c r="EJ1085" t="s">
        <v>1086</v>
      </c>
      <c r="EK1085" t="s">
        <v>1086</v>
      </c>
      <c r="FE1085" s="2">
        <v>15</v>
      </c>
      <c r="FF1085" t="s">
        <v>1086</v>
      </c>
      <c r="FG1085" t="s">
        <v>1086</v>
      </c>
      <c r="FH1085" s="2">
        <v>9</v>
      </c>
      <c r="FI1085" s="2">
        <v>60</v>
      </c>
      <c r="FJ1085" s="2">
        <v>60</v>
      </c>
      <c r="FK1085" s="2">
        <v>4</v>
      </c>
      <c r="FL1085" s="2">
        <v>26.7</v>
      </c>
      <c r="FM1085" s="2">
        <v>2</v>
      </c>
      <c r="FN1085" s="2">
        <v>13.3</v>
      </c>
      <c r="FQ1085" s="2">
        <v>9</v>
      </c>
      <c r="FR1085" s="2">
        <v>60</v>
      </c>
      <c r="FW1085" s="2">
        <v>6</v>
      </c>
      <c r="FX1085" s="2">
        <v>40</v>
      </c>
      <c r="FZ1085" s="2">
        <v>49</v>
      </c>
      <c r="GA1085" s="2">
        <v>39</v>
      </c>
      <c r="GB1085" t="s">
        <v>1086</v>
      </c>
      <c r="GC1085" t="s">
        <v>1086</v>
      </c>
      <c r="GD1085" s="2">
        <v>26</v>
      </c>
      <c r="GE1085" s="2">
        <v>52</v>
      </c>
      <c r="GF1085" s="2">
        <v>66.7</v>
      </c>
      <c r="GG1085" s="2">
        <v>2</v>
      </c>
      <c r="GH1085" s="2">
        <v>4</v>
      </c>
      <c r="GI1085" s="2">
        <v>11</v>
      </c>
      <c r="GJ1085" s="2">
        <v>22</v>
      </c>
      <c r="GK1085" s="2">
        <v>2</v>
      </c>
      <c r="GL1085" s="2">
        <v>4</v>
      </c>
      <c r="GM1085" s="2">
        <v>19</v>
      </c>
      <c r="GN1085" s="2">
        <v>38</v>
      </c>
      <c r="GO1085" s="2">
        <v>5</v>
      </c>
      <c r="GP1085" s="2">
        <v>10</v>
      </c>
      <c r="GQ1085" s="2">
        <v>11</v>
      </c>
      <c r="GR1085" s="2">
        <v>22</v>
      </c>
      <c r="GS1085" s="2">
        <v>24</v>
      </c>
      <c r="GT1085" s="2">
        <v>48</v>
      </c>
      <c r="GU1085" s="2">
        <v>5</v>
      </c>
      <c r="GV1085" s="2">
        <v>36</v>
      </c>
    </row>
    <row r="1086" spans="1:204" ht="12.75" customHeight="1" x14ac:dyDescent="0.2">
      <c r="A1086" s="2">
        <v>5302</v>
      </c>
      <c r="B1086" s="21">
        <f t="shared" si="80"/>
        <v>1.4790000000000001</v>
      </c>
      <c r="C1086" s="23">
        <f t="shared" si="81"/>
        <v>1.4790000000000001</v>
      </c>
      <c r="D1086" s="15">
        <f t="shared" si="82"/>
        <v>0</v>
      </c>
      <c r="E1086" s="15">
        <f t="shared" si="83"/>
        <v>0</v>
      </c>
      <c r="F1086" s="15">
        <f t="shared" si="84"/>
        <v>1.7099999999999997</v>
      </c>
      <c r="G1086" s="17">
        <v>92</v>
      </c>
      <c r="H1086" t="s">
        <v>1086</v>
      </c>
      <c r="I1086" t="s">
        <v>1086</v>
      </c>
      <c r="J1086" s="2">
        <v>9</v>
      </c>
      <c r="K1086" s="2">
        <v>9.8000000000000007</v>
      </c>
      <c r="L1086" s="2">
        <v>9.8000000000000007</v>
      </c>
      <c r="M1086" s="2">
        <v>59</v>
      </c>
      <c r="N1086" s="2">
        <v>64.099999999999994</v>
      </c>
      <c r="O1086" s="2">
        <v>24</v>
      </c>
      <c r="P1086" s="2">
        <v>26.1</v>
      </c>
      <c r="S1086" s="2">
        <v>7</v>
      </c>
      <c r="T1086" s="2">
        <v>7.6</v>
      </c>
      <c r="U1086" s="2">
        <v>2</v>
      </c>
      <c r="V1086" s="2">
        <v>2.2000000000000002</v>
      </c>
      <c r="Y1086" s="2">
        <v>83</v>
      </c>
      <c r="Z1086" s="2">
        <v>90.2</v>
      </c>
      <c r="AB1086" s="2">
        <v>28</v>
      </c>
      <c r="AD1086" t="s">
        <v>1086</v>
      </c>
      <c r="AE1086" t="s">
        <v>1086</v>
      </c>
      <c r="AZ1086" t="s">
        <v>1086</v>
      </c>
      <c r="BA1086" t="s">
        <v>1086</v>
      </c>
      <c r="BU1086" s="2">
        <v>92</v>
      </c>
      <c r="BV1086" t="s">
        <v>1086</v>
      </c>
      <c r="BW1086" t="s">
        <v>1086</v>
      </c>
      <c r="BX1086" s="2">
        <v>9</v>
      </c>
      <c r="BY1086" s="2">
        <v>9.8000000000000007</v>
      </c>
      <c r="BZ1086" s="2">
        <v>9.8000000000000007</v>
      </c>
      <c r="CA1086" s="2">
        <v>59</v>
      </c>
      <c r="CB1086" s="2">
        <v>64.099999999999994</v>
      </c>
      <c r="CC1086" s="2">
        <v>24</v>
      </c>
      <c r="CD1086" s="2">
        <v>26.1</v>
      </c>
      <c r="CG1086" s="2">
        <v>7</v>
      </c>
      <c r="CH1086" s="2">
        <v>7.6</v>
      </c>
      <c r="CI1086" s="2">
        <v>2</v>
      </c>
      <c r="CJ1086" s="2">
        <v>2.2000000000000002</v>
      </c>
      <c r="CM1086" s="2">
        <v>83</v>
      </c>
      <c r="CN1086" s="2">
        <v>90.2</v>
      </c>
      <c r="CP1086" s="2">
        <v>28</v>
      </c>
      <c r="CQ1086" s="2">
        <v>7</v>
      </c>
      <c r="CR1086" t="s">
        <v>1086</v>
      </c>
      <c r="CS1086" t="s">
        <v>1086</v>
      </c>
      <c r="DN1086" t="s">
        <v>1086</v>
      </c>
      <c r="DO1086" t="s">
        <v>1086</v>
      </c>
      <c r="EJ1086" t="s">
        <v>1086</v>
      </c>
      <c r="EK1086" t="s">
        <v>1086</v>
      </c>
      <c r="FE1086" s="2">
        <v>7</v>
      </c>
      <c r="FF1086" t="s">
        <v>1086</v>
      </c>
      <c r="FG1086" t="s">
        <v>1086</v>
      </c>
      <c r="GA1086" s="2">
        <v>50</v>
      </c>
      <c r="GB1086" t="s">
        <v>1086</v>
      </c>
      <c r="GC1086" t="s">
        <v>1086</v>
      </c>
      <c r="GD1086" s="2">
        <v>6</v>
      </c>
      <c r="GE1086" s="2">
        <v>11.5</v>
      </c>
      <c r="GF1086" s="2">
        <v>12</v>
      </c>
      <c r="GG1086" s="2">
        <v>18</v>
      </c>
      <c r="GH1086" s="2">
        <v>34.6</v>
      </c>
      <c r="GI1086" s="2">
        <v>26</v>
      </c>
      <c r="GJ1086" s="2">
        <v>50</v>
      </c>
      <c r="GM1086" s="2">
        <v>5</v>
      </c>
      <c r="GN1086" s="2">
        <v>9.6</v>
      </c>
      <c r="GO1086" s="2">
        <v>1</v>
      </c>
      <c r="GP1086" s="2">
        <v>1.9</v>
      </c>
      <c r="GQ1086" s="2">
        <v>2</v>
      </c>
      <c r="GR1086" s="2">
        <v>3.8</v>
      </c>
      <c r="GS1086" s="2">
        <v>46</v>
      </c>
      <c r="GT1086" s="2">
        <v>88.5</v>
      </c>
      <c r="GV1086" s="2">
        <v>13</v>
      </c>
    </row>
    <row r="1087" spans="1:204" ht="12.75" customHeight="1" x14ac:dyDescent="0.2">
      <c r="A1087" s="2">
        <v>5950</v>
      </c>
      <c r="B1087" s="21">
        <f t="shared" si="80"/>
        <v>0.95199999999999985</v>
      </c>
      <c r="C1087" s="23">
        <f t="shared" si="81"/>
        <v>0.95199999999999985</v>
      </c>
      <c r="D1087" s="15">
        <f t="shared" si="82"/>
        <v>0</v>
      </c>
      <c r="E1087" s="15">
        <f t="shared" si="83"/>
        <v>0</v>
      </c>
      <c r="F1087" s="15">
        <f t="shared" si="84"/>
        <v>0</v>
      </c>
      <c r="G1087" s="17">
        <v>38</v>
      </c>
      <c r="H1087" t="s">
        <v>1086</v>
      </c>
      <c r="I1087" t="s">
        <v>1086</v>
      </c>
      <c r="J1087" s="2">
        <v>7</v>
      </c>
      <c r="K1087" s="2">
        <v>11.1</v>
      </c>
      <c r="L1087" s="2">
        <v>18.399999999999999</v>
      </c>
      <c r="M1087" s="2">
        <v>23</v>
      </c>
      <c r="N1087" s="2">
        <v>36.5</v>
      </c>
      <c r="O1087" s="2">
        <v>8</v>
      </c>
      <c r="P1087" s="2">
        <v>12.7</v>
      </c>
      <c r="S1087" s="2">
        <v>7</v>
      </c>
      <c r="T1087" s="2">
        <v>11.1</v>
      </c>
      <c r="W1087" s="2">
        <v>25</v>
      </c>
      <c r="X1087" s="2">
        <v>39.700000000000003</v>
      </c>
      <c r="Y1087" s="2">
        <v>56</v>
      </c>
      <c r="Z1087" s="2">
        <v>88.9</v>
      </c>
      <c r="AB1087" s="2">
        <v>54</v>
      </c>
      <c r="AD1087" t="s">
        <v>1086</v>
      </c>
      <c r="AE1087" t="s">
        <v>1086</v>
      </c>
      <c r="AZ1087" t="s">
        <v>1086</v>
      </c>
      <c r="BA1087" t="s">
        <v>1086</v>
      </c>
      <c r="BU1087" s="2">
        <v>38</v>
      </c>
      <c r="BV1087" t="s">
        <v>1086</v>
      </c>
      <c r="BW1087" t="s">
        <v>1086</v>
      </c>
      <c r="BX1087" s="2">
        <v>7</v>
      </c>
      <c r="BY1087" s="2">
        <v>11.1</v>
      </c>
      <c r="BZ1087" s="2">
        <v>18.399999999999999</v>
      </c>
      <c r="CA1087" s="2">
        <v>23</v>
      </c>
      <c r="CB1087" s="2">
        <v>36.5</v>
      </c>
      <c r="CC1087" s="2">
        <v>8</v>
      </c>
      <c r="CD1087" s="2">
        <v>12.7</v>
      </c>
      <c r="CG1087" s="2">
        <v>7</v>
      </c>
      <c r="CH1087" s="2">
        <v>11.1</v>
      </c>
      <c r="CK1087" s="2">
        <v>25</v>
      </c>
      <c r="CL1087" s="2">
        <v>39.700000000000003</v>
      </c>
      <c r="CM1087" s="2">
        <v>56</v>
      </c>
      <c r="CN1087" s="2">
        <v>88.9</v>
      </c>
      <c r="CP1087" s="2">
        <v>54</v>
      </c>
      <c r="CR1087" t="s">
        <v>1086</v>
      </c>
      <c r="CS1087" t="s">
        <v>1086</v>
      </c>
      <c r="DN1087" t="s">
        <v>1086</v>
      </c>
      <c r="DO1087" t="s">
        <v>1086</v>
      </c>
      <c r="EJ1087" t="s">
        <v>1086</v>
      </c>
      <c r="EK1087" t="s">
        <v>1086</v>
      </c>
      <c r="FF1087" t="s">
        <v>1086</v>
      </c>
      <c r="FG1087" t="s">
        <v>1086</v>
      </c>
      <c r="GB1087" t="s">
        <v>1086</v>
      </c>
      <c r="GC1087" t="s">
        <v>1086</v>
      </c>
      <c r="GQ1087" s="2">
        <v>27</v>
      </c>
      <c r="GR1087" s="2">
        <v>100</v>
      </c>
      <c r="GS1087" s="2">
        <v>27</v>
      </c>
      <c r="GT1087" s="2">
        <v>100</v>
      </c>
      <c r="GV1087" s="2">
        <v>16</v>
      </c>
    </row>
    <row r="1088" spans="1:204" ht="12.75" customHeight="1" x14ac:dyDescent="0.2">
      <c r="A1088" s="2">
        <v>5951</v>
      </c>
      <c r="B1088" s="21">
        <f t="shared" si="80"/>
        <v>0</v>
      </c>
      <c r="C1088" s="23">
        <f t="shared" si="81"/>
        <v>0.68900000000000006</v>
      </c>
      <c r="D1088" s="15">
        <f t="shared" si="82"/>
        <v>0</v>
      </c>
      <c r="E1088" s="15">
        <f t="shared" si="83"/>
        <v>0</v>
      </c>
      <c r="F1088" s="15">
        <f t="shared" si="84"/>
        <v>0</v>
      </c>
      <c r="H1088" t="s">
        <v>1086</v>
      </c>
      <c r="I1088" t="s">
        <v>1086</v>
      </c>
      <c r="W1088" s="2">
        <v>50</v>
      </c>
      <c r="X1088" s="2">
        <v>100</v>
      </c>
      <c r="Y1088" s="2">
        <v>50</v>
      </c>
      <c r="Z1088" s="2">
        <v>100</v>
      </c>
      <c r="AC1088" s="2">
        <v>34</v>
      </c>
      <c r="AD1088" t="s">
        <v>1086</v>
      </c>
      <c r="AE1088" t="s">
        <v>1086</v>
      </c>
      <c r="AF1088" s="2">
        <v>6</v>
      </c>
      <c r="AG1088" s="2">
        <v>17.600000000000001</v>
      </c>
      <c r="AH1088" s="2">
        <v>17.600000000000001</v>
      </c>
      <c r="AI1088" s="2">
        <v>16</v>
      </c>
      <c r="AJ1088" s="2">
        <v>47.1</v>
      </c>
      <c r="AK1088" s="2">
        <v>12</v>
      </c>
      <c r="AL1088" s="2">
        <v>35.299999999999997</v>
      </c>
      <c r="AO1088" s="2">
        <v>6</v>
      </c>
      <c r="AP1088" s="2">
        <v>17.600000000000001</v>
      </c>
      <c r="AU1088" s="2">
        <v>28</v>
      </c>
      <c r="AV1088" s="2">
        <v>82.4</v>
      </c>
      <c r="AZ1088" t="s">
        <v>1086</v>
      </c>
      <c r="BA1088" t="s">
        <v>1086</v>
      </c>
      <c r="BU1088" s="2">
        <v>34</v>
      </c>
      <c r="BV1088" t="s">
        <v>1086</v>
      </c>
      <c r="BW1088" t="s">
        <v>1086</v>
      </c>
      <c r="BX1088" s="2">
        <v>6</v>
      </c>
      <c r="BY1088" s="2">
        <v>7.1</v>
      </c>
      <c r="BZ1088" s="2">
        <v>17.600000000000001</v>
      </c>
      <c r="CA1088" s="2">
        <v>16</v>
      </c>
      <c r="CB1088" s="2">
        <v>19</v>
      </c>
      <c r="CC1088" s="2">
        <v>12</v>
      </c>
      <c r="CD1088" s="2">
        <v>14.3</v>
      </c>
      <c r="CG1088" s="2">
        <v>6</v>
      </c>
      <c r="CH1088" s="2">
        <v>7.1</v>
      </c>
      <c r="CK1088" s="2">
        <v>50</v>
      </c>
      <c r="CL1088" s="2">
        <v>59.5</v>
      </c>
      <c r="CM1088" s="2">
        <v>78</v>
      </c>
      <c r="CN1088" s="2">
        <v>92.9</v>
      </c>
      <c r="CR1088" t="s">
        <v>1086</v>
      </c>
      <c r="CS1088" t="s">
        <v>1086</v>
      </c>
      <c r="DN1088" t="s">
        <v>1086</v>
      </c>
      <c r="DO1088" t="s">
        <v>1086</v>
      </c>
      <c r="EJ1088" t="s">
        <v>1086</v>
      </c>
      <c r="EK1088" t="s">
        <v>1086</v>
      </c>
      <c r="FF1088" t="s">
        <v>1086</v>
      </c>
      <c r="FG1088" t="s">
        <v>1086</v>
      </c>
      <c r="GB1088" t="s">
        <v>1086</v>
      </c>
      <c r="GC1088" t="s">
        <v>1086</v>
      </c>
      <c r="GQ1088" s="2">
        <v>50</v>
      </c>
      <c r="GR1088" s="2">
        <v>100</v>
      </c>
      <c r="GS1088" s="2">
        <v>50</v>
      </c>
      <c r="GT1088" s="2">
        <v>100</v>
      </c>
    </row>
    <row r="1089" spans="1:204" ht="12.75" customHeight="1" x14ac:dyDescent="0.2">
      <c r="A1089" s="2">
        <v>5957</v>
      </c>
      <c r="B1089" s="21">
        <f t="shared" si="80"/>
        <v>0</v>
      </c>
      <c r="C1089" s="23">
        <f t="shared" si="81"/>
        <v>1.385</v>
      </c>
      <c r="D1089" s="15">
        <f t="shared" si="82"/>
        <v>0</v>
      </c>
      <c r="E1089" s="15">
        <f t="shared" si="83"/>
        <v>0</v>
      </c>
      <c r="F1089" s="15">
        <f t="shared" si="84"/>
        <v>1.1440000000000001</v>
      </c>
      <c r="G1089" s="17">
        <v>55</v>
      </c>
      <c r="H1089" t="s">
        <v>1086</v>
      </c>
      <c r="I1089" t="s">
        <v>1086</v>
      </c>
      <c r="AC1089" s="2">
        <v>1</v>
      </c>
      <c r="AD1089" t="s">
        <v>1086</v>
      </c>
      <c r="AE1089" t="s">
        <v>1086</v>
      </c>
      <c r="AZ1089" t="s">
        <v>1086</v>
      </c>
      <c r="BA1089" t="s">
        <v>1086</v>
      </c>
      <c r="BU1089" s="2">
        <v>56</v>
      </c>
      <c r="BV1089" t="s">
        <v>1086</v>
      </c>
      <c r="BW1089" t="s">
        <v>1086</v>
      </c>
      <c r="BX1089" s="2">
        <v>4</v>
      </c>
      <c r="BY1089" s="2">
        <v>6.7</v>
      </c>
      <c r="BZ1089" s="2">
        <v>7.1</v>
      </c>
      <c r="CA1089" s="2">
        <v>33</v>
      </c>
      <c r="CB1089" s="2">
        <v>55</v>
      </c>
      <c r="CC1089" s="2">
        <v>19</v>
      </c>
      <c r="CD1089" s="2">
        <v>31.7</v>
      </c>
      <c r="CG1089" s="2">
        <v>4</v>
      </c>
      <c r="CH1089" s="2">
        <v>6.7</v>
      </c>
      <c r="CK1089" s="2">
        <v>4</v>
      </c>
      <c r="CL1089" s="2">
        <v>6.7</v>
      </c>
      <c r="CM1089" s="2">
        <v>56</v>
      </c>
      <c r="CN1089" s="2">
        <v>93.3</v>
      </c>
      <c r="CP1089" s="2">
        <v>15</v>
      </c>
      <c r="CQ1089" s="2">
        <v>1</v>
      </c>
      <c r="CR1089" t="s">
        <v>1086</v>
      </c>
      <c r="CS1089" t="s">
        <v>1086</v>
      </c>
      <c r="DN1089" t="s">
        <v>1086</v>
      </c>
      <c r="DO1089" t="s">
        <v>1086</v>
      </c>
      <c r="EJ1089" t="s">
        <v>1086</v>
      </c>
      <c r="EK1089" t="s">
        <v>1086</v>
      </c>
      <c r="FE1089" s="2">
        <v>1</v>
      </c>
      <c r="FF1089" t="s">
        <v>1086</v>
      </c>
      <c r="FG1089" t="s">
        <v>1086</v>
      </c>
      <c r="GA1089" s="2">
        <v>15</v>
      </c>
      <c r="GB1089" t="s">
        <v>1086</v>
      </c>
      <c r="GC1089" t="s">
        <v>1086</v>
      </c>
      <c r="GG1089" s="2">
        <v>6</v>
      </c>
      <c r="GH1089" s="2">
        <v>28.6</v>
      </c>
      <c r="GI1089" s="2">
        <v>9</v>
      </c>
      <c r="GJ1089" s="2">
        <v>42.9</v>
      </c>
      <c r="GQ1089" s="2">
        <v>6</v>
      </c>
      <c r="GR1089" s="2">
        <v>28.6</v>
      </c>
      <c r="GS1089" s="2">
        <v>21</v>
      </c>
      <c r="GT1089" s="2">
        <v>100</v>
      </c>
      <c r="GU1089" s="2">
        <v>1</v>
      </c>
      <c r="GV1089" s="2">
        <v>8</v>
      </c>
    </row>
    <row r="1090" spans="1:204" ht="12.75" customHeight="1" x14ac:dyDescent="0.2">
      <c r="A1090" s="2">
        <v>5958</v>
      </c>
      <c r="B1090" s="21">
        <f t="shared" si="80"/>
        <v>0</v>
      </c>
      <c r="C1090" s="23">
        <f t="shared" si="81"/>
        <v>0</v>
      </c>
      <c r="D1090" s="15">
        <f t="shared" si="82"/>
        <v>0</v>
      </c>
      <c r="E1090" s="15">
        <f t="shared" si="83"/>
        <v>0</v>
      </c>
      <c r="F1090" s="15">
        <f t="shared" si="84"/>
        <v>0</v>
      </c>
      <c r="H1090" t="s">
        <v>1086</v>
      </c>
      <c r="I1090" t="s">
        <v>1086</v>
      </c>
      <c r="AD1090" t="s">
        <v>1086</v>
      </c>
      <c r="AE1090" t="s">
        <v>1086</v>
      </c>
      <c r="AZ1090" t="s">
        <v>1086</v>
      </c>
      <c r="BA1090" t="s">
        <v>1086</v>
      </c>
      <c r="BV1090" t="s">
        <v>1086</v>
      </c>
      <c r="BW1090" t="s">
        <v>1086</v>
      </c>
      <c r="CR1090" t="s">
        <v>1086</v>
      </c>
      <c r="CS1090" t="s">
        <v>1086</v>
      </c>
      <c r="DN1090" t="s">
        <v>1086</v>
      </c>
      <c r="DO1090" t="s">
        <v>1086</v>
      </c>
      <c r="EJ1090" t="s">
        <v>1086</v>
      </c>
      <c r="EK1090" t="s">
        <v>1086</v>
      </c>
      <c r="FF1090" t="s">
        <v>1086</v>
      </c>
      <c r="FG1090" t="s">
        <v>1086</v>
      </c>
      <c r="GB1090" t="s">
        <v>1086</v>
      </c>
      <c r="GC1090" t="s">
        <v>1086</v>
      </c>
      <c r="GV1090" s="2">
        <v>7</v>
      </c>
    </row>
    <row r="1091" spans="1:204" ht="12.75" customHeight="1" x14ac:dyDescent="0.2">
      <c r="A1091" s="2">
        <v>5961</v>
      </c>
      <c r="B1091" s="21">
        <f t="shared" ref="B1091" si="85">(N1091+P1091*2+T1091*3+V1091*4)/100</f>
        <v>0</v>
      </c>
      <c r="C1091" s="23">
        <f t="shared" ref="C1091" si="86">(CB1091+CD1091*2+CH1091*3+CJ1091*4)/100</f>
        <v>0</v>
      </c>
      <c r="D1091" s="15">
        <f t="shared" ref="D1091" si="87">(CX1091+CZ1091*2+DD1091*3+DF1091*4)/100</f>
        <v>0</v>
      </c>
      <c r="E1091" s="15">
        <f t="shared" ref="E1091" si="88">(FL1091+FN1091*2+FR1091*3+FT1091*4)/100</f>
        <v>0</v>
      </c>
      <c r="F1091" s="15">
        <f t="shared" ref="F1091" si="89">(GH1091+GJ1091*2+GN1091*3+GP1091*4)/100</f>
        <v>0</v>
      </c>
      <c r="H1091" t="s">
        <v>1086</v>
      </c>
      <c r="I1091" t="s">
        <v>1086</v>
      </c>
      <c r="AD1091" t="s">
        <v>1086</v>
      </c>
      <c r="AE1091" t="s">
        <v>1086</v>
      </c>
      <c r="AZ1091" t="s">
        <v>1086</v>
      </c>
      <c r="BA1091" t="s">
        <v>1086</v>
      </c>
      <c r="BV1091" t="s">
        <v>1086</v>
      </c>
      <c r="BW1091" t="s">
        <v>1086</v>
      </c>
      <c r="CR1091" t="s">
        <v>1086</v>
      </c>
      <c r="CS1091" t="s">
        <v>1086</v>
      </c>
      <c r="DN1091" t="s">
        <v>1086</v>
      </c>
      <c r="DO1091" t="s">
        <v>1086</v>
      </c>
      <c r="EJ1091" t="s">
        <v>1086</v>
      </c>
      <c r="EK1091" t="s">
        <v>1086</v>
      </c>
      <c r="FF1091" t="s">
        <v>1086</v>
      </c>
      <c r="FG1091" t="s">
        <v>1086</v>
      </c>
      <c r="GB1091" t="s">
        <v>1086</v>
      </c>
      <c r="GC1091" t="s">
        <v>1086</v>
      </c>
      <c r="GV1091" s="2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/>
  </sheetViews>
  <sheetFormatPr defaultRowHeight="12.75" x14ac:dyDescent="0.2"/>
  <cols>
    <col min="1" max="1" width="24.28515625" bestFit="1" customWidth="1"/>
    <col min="7" max="7" width="24.28515625" bestFit="1" customWidth="1"/>
  </cols>
  <sheetData>
    <row r="1" spans="1:11" ht="18" x14ac:dyDescent="0.25">
      <c r="A1" s="24" t="s">
        <v>1353</v>
      </c>
      <c r="G1" s="24" t="s">
        <v>778</v>
      </c>
    </row>
    <row r="2" spans="1:11" ht="13.5" thickBot="1" x14ac:dyDescent="0.25">
      <c r="A2" s="1" t="s">
        <v>1359</v>
      </c>
    </row>
    <row r="3" spans="1:11" x14ac:dyDescent="0.2">
      <c r="A3" s="12"/>
      <c r="B3" s="12" t="s">
        <v>779</v>
      </c>
      <c r="C3" s="12" t="s">
        <v>780</v>
      </c>
      <c r="D3" s="12" t="s">
        <v>781</v>
      </c>
      <c r="E3" s="12" t="s">
        <v>783</v>
      </c>
      <c r="G3" s="12"/>
      <c r="H3" s="12" t="s">
        <v>779</v>
      </c>
      <c r="I3" s="12" t="s">
        <v>780</v>
      </c>
      <c r="J3" s="12" t="s">
        <v>781</v>
      </c>
      <c r="K3" s="12" t="s">
        <v>783</v>
      </c>
    </row>
    <row r="4" spans="1:11" x14ac:dyDescent="0.2">
      <c r="A4" s="10" t="s">
        <v>760</v>
      </c>
      <c r="B4" s="58">
        <v>0.66297282702642579</v>
      </c>
      <c r="C4" s="58">
        <v>0.90632327600392348</v>
      </c>
      <c r="D4" s="58">
        <v>0.4789718116926327</v>
      </c>
      <c r="E4" s="58">
        <v>0.74396793243715886</v>
      </c>
      <c r="G4" s="10" t="s">
        <v>777</v>
      </c>
      <c r="H4" s="10">
        <v>3.5670014488291182</v>
      </c>
      <c r="I4" s="10">
        <v>3.3949609501079667</v>
      </c>
      <c r="J4" s="10">
        <v>2.45036678738595</v>
      </c>
      <c r="K4" s="10">
        <v>3.2238763644170039</v>
      </c>
    </row>
    <row r="5" spans="1:11" ht="13.5" thickBot="1" x14ac:dyDescent="0.25">
      <c r="A5" s="10" t="s">
        <v>761</v>
      </c>
      <c r="B5" s="58">
        <v>0.69673727823022824</v>
      </c>
      <c r="C5" s="58">
        <v>0.87322497175305169</v>
      </c>
      <c r="D5" s="58">
        <v>0.5048880693924569</v>
      </c>
      <c r="E5" s="58">
        <v>0.70793222932439448</v>
      </c>
      <c r="G5" s="11" t="s">
        <v>772</v>
      </c>
      <c r="H5" s="11">
        <v>-1.1482425967738532</v>
      </c>
      <c r="I5" s="11">
        <v>-1.0011228184134127</v>
      </c>
      <c r="J5" s="11">
        <v>-0.978093272388732</v>
      </c>
      <c r="K5" s="11">
        <v>-1.4516889804965549</v>
      </c>
    </row>
    <row r="6" spans="1:11" x14ac:dyDescent="0.2">
      <c r="A6" s="10" t="s">
        <v>762</v>
      </c>
      <c r="B6" s="58">
        <v>0.67453165072912835</v>
      </c>
      <c r="C6" s="58">
        <v>0.87222459362387372</v>
      </c>
      <c r="D6" s="58">
        <v>0.44316081261513252</v>
      </c>
      <c r="E6" s="58">
        <v>0.73543916569392465</v>
      </c>
    </row>
    <row r="7" spans="1:11" x14ac:dyDescent="0.2">
      <c r="A7" s="10" t="s">
        <v>763</v>
      </c>
      <c r="B7" s="58">
        <v>0.65259057022319999</v>
      </c>
      <c r="C7" s="58">
        <v>0.92074637148267202</v>
      </c>
      <c r="D7" s="58">
        <v>0.46892402881331119</v>
      </c>
      <c r="E7" s="58">
        <v>0.75602834432841659</v>
      </c>
    </row>
    <row r="8" spans="1:11" x14ac:dyDescent="0.2">
      <c r="A8" s="10" t="s">
        <v>764</v>
      </c>
      <c r="B8" s="58">
        <v>0.67333452457796783</v>
      </c>
      <c r="C8" s="58">
        <v>0.89847487689051719</v>
      </c>
      <c r="D8" s="58">
        <v>0.48017107465147602</v>
      </c>
      <c r="E8" s="58">
        <v>0.73838118094739924</v>
      </c>
    </row>
    <row r="9" spans="1:11" x14ac:dyDescent="0.2">
      <c r="A9" s="10" t="s">
        <v>765</v>
      </c>
      <c r="B9" s="58">
        <v>0.67353878570693526</v>
      </c>
      <c r="C9" s="58">
        <v>0.89777306039729887</v>
      </c>
      <c r="D9" s="58">
        <v>0.48628938174657055</v>
      </c>
      <c r="E9" s="58">
        <v>0.73249128048246037</v>
      </c>
    </row>
    <row r="10" spans="1:11" x14ac:dyDescent="0.2">
      <c r="A10" s="10" t="s">
        <v>766</v>
      </c>
      <c r="B10" s="58">
        <v>0.67489614367023876</v>
      </c>
      <c r="C10" s="58">
        <v>0.89798113290557824</v>
      </c>
      <c r="D10" s="58">
        <v>0.48141490769944617</v>
      </c>
      <c r="E10" s="58">
        <v>0.73327479732581924</v>
      </c>
    </row>
    <row r="11" spans="1:11" x14ac:dyDescent="0.2">
      <c r="A11" s="10" t="s">
        <v>767</v>
      </c>
      <c r="B11" s="58">
        <v>0.66333380807537567</v>
      </c>
      <c r="C11" s="58">
        <v>0.91023128077488413</v>
      </c>
      <c r="D11" s="58">
        <v>0.47703096649157883</v>
      </c>
      <c r="E11" s="58">
        <v>0.7389351399549523</v>
      </c>
    </row>
    <row r="12" spans="1:11" x14ac:dyDescent="0.2">
      <c r="A12" s="10" t="s">
        <v>768</v>
      </c>
      <c r="B12" s="58">
        <v>0.651522938829457</v>
      </c>
      <c r="C12" s="58">
        <v>0.91808878981115849</v>
      </c>
      <c r="D12" s="58">
        <v>0.47135589343176798</v>
      </c>
      <c r="E12" s="58">
        <v>0.74819578425596656</v>
      </c>
    </row>
    <row r="13" spans="1:11" x14ac:dyDescent="0.2">
      <c r="A13" s="10" t="s">
        <v>769</v>
      </c>
      <c r="B13" s="58">
        <v>0.47456661238617837</v>
      </c>
      <c r="C13" s="58">
        <v>0.24019835830906414</v>
      </c>
      <c r="D13" s="58">
        <v>0.90777093178131496</v>
      </c>
      <c r="E13" s="58">
        <v>0.15910915810154097</v>
      </c>
    </row>
    <row r="14" spans="1:11" x14ac:dyDescent="0.2">
      <c r="A14" s="10" t="s">
        <v>770</v>
      </c>
      <c r="B14" s="58">
        <v>0.28857516255237708</v>
      </c>
      <c r="C14" s="58">
        <v>0.76642267572507461</v>
      </c>
      <c r="D14" s="58">
        <v>6.8223314106552996E-2</v>
      </c>
      <c r="E14" s="58">
        <v>0.86096946599547264</v>
      </c>
    </row>
    <row r="15" spans="1:11" x14ac:dyDescent="0.2">
      <c r="A15" s="10" t="s">
        <v>771</v>
      </c>
      <c r="B15" s="58">
        <v>0.32073269918074748</v>
      </c>
      <c r="C15" s="58">
        <v>0.39363385346548641</v>
      </c>
      <c r="D15" s="58">
        <v>0.31960935474096752</v>
      </c>
      <c r="E15" s="58">
        <v>0.71679973257754237</v>
      </c>
    </row>
    <row r="16" spans="1:11" x14ac:dyDescent="0.2">
      <c r="A16" s="13" t="s">
        <v>772</v>
      </c>
      <c r="B16" s="59">
        <v>1.2252746407291697E-8</v>
      </c>
      <c r="C16" s="59">
        <v>1.2556956094980308E-7</v>
      </c>
      <c r="D16" s="59">
        <v>1.534501992468701E-4</v>
      </c>
      <c r="E16" s="59">
        <v>1.7518255194558341E-9</v>
      </c>
    </row>
    <row r="17" spans="1:5" x14ac:dyDescent="0.2">
      <c r="A17" s="10" t="s">
        <v>773</v>
      </c>
      <c r="B17" s="58">
        <v>0.44149682570161008</v>
      </c>
      <c r="C17" s="58">
        <v>0.10108233368282496</v>
      </c>
      <c r="D17" s="58">
        <v>0.21147527311948458</v>
      </c>
      <c r="E17" s="58">
        <v>0.62573775159952816</v>
      </c>
    </row>
    <row r="18" spans="1:5" ht="13.5" thickBot="1" x14ac:dyDescent="0.25">
      <c r="A18" s="11" t="s">
        <v>774</v>
      </c>
      <c r="B18" s="60">
        <v>0.93254546902387092</v>
      </c>
      <c r="C18" s="60">
        <v>0.37084436326959758</v>
      </c>
      <c r="D18" s="60">
        <v>0.61486154623848721</v>
      </c>
      <c r="E18" s="60">
        <v>0.56209191353607935</v>
      </c>
    </row>
    <row r="20" spans="1:5" ht="13.5" thickBot="1" x14ac:dyDescent="0.25">
      <c r="A20" s="1" t="s">
        <v>1355</v>
      </c>
    </row>
    <row r="21" spans="1:5" x14ac:dyDescent="0.2">
      <c r="A21" s="12"/>
      <c r="B21" s="12" t="s">
        <v>779</v>
      </c>
      <c r="C21" s="12" t="s">
        <v>780</v>
      </c>
      <c r="D21" s="12" t="s">
        <v>781</v>
      </c>
      <c r="E21" s="12" t="s">
        <v>783</v>
      </c>
    </row>
    <row r="22" spans="1:5" x14ac:dyDescent="0.2">
      <c r="A22" s="10" t="s">
        <v>759</v>
      </c>
      <c r="B22" s="59">
        <v>2.6259718626258995E-15</v>
      </c>
      <c r="C22" s="59">
        <v>1.7839552368996237E-14</v>
      </c>
      <c r="D22" s="59">
        <v>4.9694895097839729E-5</v>
      </c>
      <c r="E22" s="59">
        <v>4.2349363060044421E-18</v>
      </c>
    </row>
    <row r="23" spans="1:5" x14ac:dyDescent="0.2">
      <c r="A23" s="10" t="s">
        <v>775</v>
      </c>
      <c r="B23" s="58">
        <v>0.10696233514956791</v>
      </c>
      <c r="C23" s="59">
        <v>1.6688390714606288E-2</v>
      </c>
      <c r="D23" s="58">
        <v>0.10328247250205874</v>
      </c>
      <c r="E23" s="59">
        <v>1.708184188323431E-3</v>
      </c>
    </row>
    <row r="24" spans="1:5" x14ac:dyDescent="0.2">
      <c r="A24" s="10" t="s">
        <v>50</v>
      </c>
      <c r="B24" s="58">
        <v>0.37034909641376168</v>
      </c>
      <c r="C24" s="58">
        <v>0.89259968141736012</v>
      </c>
      <c r="D24" s="58">
        <v>6.2541935235753673E-2</v>
      </c>
      <c r="E24" s="59">
        <v>4.1363938454874252E-2</v>
      </c>
    </row>
    <row r="25" spans="1:5" ht="13.5" thickBot="1" x14ac:dyDescent="0.25">
      <c r="A25" s="11" t="s">
        <v>776</v>
      </c>
      <c r="B25" s="61">
        <v>3.7891354367334278E-5</v>
      </c>
      <c r="C25" s="61">
        <v>6.0451032130781903E-5</v>
      </c>
      <c r="D25" s="61">
        <v>6.3361602384471508E-6</v>
      </c>
      <c r="E25" s="61">
        <v>3.5102048497958404E-6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8"/>
  <sheetViews>
    <sheetView tabSelected="1" workbookViewId="0"/>
  </sheetViews>
  <sheetFormatPr defaultRowHeight="12.75" x14ac:dyDescent="0.2"/>
  <cols>
    <col min="1" max="1" width="30" customWidth="1"/>
    <col min="2" max="2" width="39.140625" customWidth="1"/>
    <col min="3" max="3" width="7.28515625" bestFit="1" customWidth="1"/>
  </cols>
  <sheetData>
    <row r="1" spans="1:9" s="96" customFormat="1" ht="35.25" customHeight="1" thickBot="1" x14ac:dyDescent="0.4">
      <c r="A1" s="96" t="s">
        <v>1360</v>
      </c>
    </row>
    <row r="2" spans="1:9" x14ac:dyDescent="0.2">
      <c r="A2" s="38"/>
      <c r="B2" s="52"/>
      <c r="C2" s="39"/>
      <c r="D2" s="105" t="s">
        <v>1350</v>
      </c>
      <c r="E2" s="106"/>
      <c r="F2" s="106"/>
      <c r="G2" s="107"/>
      <c r="H2" s="38"/>
      <c r="I2" s="93"/>
    </row>
    <row r="3" spans="1:9" ht="13.5" thickBot="1" x14ac:dyDescent="0.25">
      <c r="A3" s="40" t="s">
        <v>566</v>
      </c>
      <c r="B3" s="55" t="s">
        <v>639</v>
      </c>
      <c r="C3" s="46" t="s">
        <v>1361</v>
      </c>
      <c r="D3" s="48" t="s">
        <v>779</v>
      </c>
      <c r="E3" s="49" t="s">
        <v>780</v>
      </c>
      <c r="F3" s="49" t="s">
        <v>781</v>
      </c>
      <c r="G3" s="50" t="s">
        <v>783</v>
      </c>
      <c r="H3" s="56" t="s">
        <v>1357</v>
      </c>
      <c r="I3" s="57" t="s">
        <v>1358</v>
      </c>
    </row>
    <row r="4" spans="1:9" x14ac:dyDescent="0.2">
      <c r="A4" s="36" t="s">
        <v>755</v>
      </c>
      <c r="B4" s="35" t="s">
        <v>720</v>
      </c>
      <c r="C4" s="97">
        <v>0.17579999999999998</v>
      </c>
      <c r="D4" s="65">
        <v>1.1609242618480353</v>
      </c>
      <c r="E4" s="66">
        <v>0.6280364413691113</v>
      </c>
      <c r="F4" s="64">
        <v>1.1575820098999885</v>
      </c>
      <c r="G4" s="62">
        <v>0.63533055835429009</v>
      </c>
      <c r="H4" s="67">
        <v>3.5818732714714252</v>
      </c>
      <c r="I4" s="94">
        <v>1</v>
      </c>
    </row>
    <row r="5" spans="1:9" x14ac:dyDescent="0.2">
      <c r="A5" s="36" t="s">
        <v>538</v>
      </c>
      <c r="B5" s="35" t="s">
        <v>608</v>
      </c>
      <c r="C5" s="97">
        <v>0.46250000000000002</v>
      </c>
      <c r="D5" s="65">
        <v>0.3755176770175872</v>
      </c>
      <c r="E5" s="66">
        <v>0.78305835340823648</v>
      </c>
      <c r="F5" s="64">
        <v>0.88200135109383848</v>
      </c>
      <c r="G5" s="62">
        <v>1.1615297890626533</v>
      </c>
      <c r="H5" s="67">
        <v>3.2021071705823152</v>
      </c>
      <c r="I5" s="94">
        <v>2</v>
      </c>
    </row>
    <row r="6" spans="1:9" x14ac:dyDescent="0.2">
      <c r="A6" s="36" t="s">
        <v>391</v>
      </c>
      <c r="B6" s="35" t="s">
        <v>129</v>
      </c>
      <c r="C6" s="97">
        <v>1</v>
      </c>
      <c r="D6" s="65">
        <v>0.2466914207433013</v>
      </c>
      <c r="E6" s="66">
        <v>1.0561618683054461</v>
      </c>
      <c r="F6" s="64">
        <v>0.61572648500278149</v>
      </c>
      <c r="G6" s="62">
        <v>1.2398126160795511</v>
      </c>
      <c r="H6" s="67">
        <v>3.15839239013108</v>
      </c>
      <c r="I6" s="94">
        <v>3</v>
      </c>
    </row>
    <row r="7" spans="1:9" x14ac:dyDescent="0.2">
      <c r="A7" s="36" t="s">
        <v>443</v>
      </c>
      <c r="B7" s="35" t="s">
        <v>749</v>
      </c>
      <c r="C7" s="97">
        <v>0.2094</v>
      </c>
      <c r="D7" s="65">
        <v>1.4196438977173194</v>
      </c>
      <c r="E7" s="66">
        <v>0.61467416806780184</v>
      </c>
      <c r="F7" s="64">
        <v>1.1164459438522512</v>
      </c>
      <c r="G7" s="62"/>
      <c r="H7" s="67">
        <v>3.1507640096373724</v>
      </c>
      <c r="I7" s="94">
        <v>4</v>
      </c>
    </row>
    <row r="8" spans="1:9" x14ac:dyDescent="0.2">
      <c r="A8" s="36" t="s">
        <v>42</v>
      </c>
      <c r="B8" s="35" t="s">
        <v>1167</v>
      </c>
      <c r="C8" s="97">
        <v>2.9900000000000003E-2</v>
      </c>
      <c r="D8" s="65">
        <v>0.7572227436384833</v>
      </c>
      <c r="E8" s="66">
        <v>0.51697262216259388</v>
      </c>
      <c r="F8" s="64">
        <v>1.3108782014584728</v>
      </c>
      <c r="G8" s="62">
        <v>0.44552913609984346</v>
      </c>
      <c r="H8" s="67">
        <v>3.0306027033593934</v>
      </c>
      <c r="I8" s="94">
        <v>5</v>
      </c>
    </row>
    <row r="9" spans="1:9" x14ac:dyDescent="0.2">
      <c r="A9" s="36" t="s">
        <v>531</v>
      </c>
      <c r="B9" s="35" t="s">
        <v>186</v>
      </c>
      <c r="C9" s="97">
        <v>0.31579999999999997</v>
      </c>
      <c r="D9" s="65">
        <v>0.77829896037878443</v>
      </c>
      <c r="E9" s="66">
        <v>0.72119363594698882</v>
      </c>
      <c r="F9" s="64">
        <v>0.82151506803441166</v>
      </c>
      <c r="G9" s="62">
        <v>0.56756701562380796</v>
      </c>
      <c r="H9" s="67">
        <v>2.8885746799839929</v>
      </c>
      <c r="I9" s="94">
        <v>6</v>
      </c>
    </row>
    <row r="10" spans="1:9" x14ac:dyDescent="0.2">
      <c r="A10" s="36" t="s">
        <v>1189</v>
      </c>
      <c r="B10" s="35" t="s">
        <v>1190</v>
      </c>
      <c r="C10" s="97">
        <v>0.42509999999999998</v>
      </c>
      <c r="D10" s="65">
        <v>0.96589585478023521</v>
      </c>
      <c r="E10" s="66">
        <v>0.39761635999957523</v>
      </c>
      <c r="F10" s="64">
        <v>0.90142066270650023</v>
      </c>
      <c r="G10" s="62">
        <v>0.53923662119208204</v>
      </c>
      <c r="H10" s="67">
        <v>2.8041694986783927</v>
      </c>
      <c r="I10" s="94">
        <v>7</v>
      </c>
    </row>
    <row r="11" spans="1:9" x14ac:dyDescent="0.2">
      <c r="A11" s="36" t="s">
        <v>642</v>
      </c>
      <c r="B11" s="35" t="s">
        <v>38</v>
      </c>
      <c r="C11" s="97">
        <v>0.16940000000000002</v>
      </c>
      <c r="D11" s="65">
        <v>1.1593800994318912</v>
      </c>
      <c r="E11" s="66">
        <v>0.52962925533126537</v>
      </c>
      <c r="F11" s="64">
        <v>0.6223222129567012</v>
      </c>
      <c r="G11" s="62">
        <v>0.47603974887911216</v>
      </c>
      <c r="H11" s="67">
        <v>2.78737131659897</v>
      </c>
      <c r="I11" s="94">
        <v>8</v>
      </c>
    </row>
    <row r="12" spans="1:9" x14ac:dyDescent="0.2">
      <c r="A12" s="36" t="s">
        <v>599</v>
      </c>
      <c r="B12" s="35" t="s">
        <v>1160</v>
      </c>
      <c r="C12" s="97">
        <v>4.36E-2</v>
      </c>
      <c r="D12" s="65">
        <v>0.36596340310635922</v>
      </c>
      <c r="E12" s="66">
        <v>0.42868800477485802</v>
      </c>
      <c r="F12" s="64">
        <v>1.2942780792901987</v>
      </c>
      <c r="G12" s="62">
        <v>0.67641727513264582</v>
      </c>
      <c r="H12" s="67">
        <v>2.7653467623040617</v>
      </c>
      <c r="I12" s="94">
        <v>9</v>
      </c>
    </row>
    <row r="13" spans="1:9" x14ac:dyDescent="0.2">
      <c r="A13" s="36" t="s">
        <v>609</v>
      </c>
      <c r="B13" s="35" t="s">
        <v>59</v>
      </c>
      <c r="C13" s="97">
        <v>0.34570000000000001</v>
      </c>
      <c r="D13" s="65">
        <v>0.79835368896099235</v>
      </c>
      <c r="E13" s="66">
        <v>0.62012720821754952</v>
      </c>
      <c r="F13" s="64">
        <v>0.49676005687883507</v>
      </c>
      <c r="G13" s="62">
        <v>0.81497251614065513</v>
      </c>
      <c r="H13" s="67">
        <v>2.7302134701980321</v>
      </c>
      <c r="I13" s="94">
        <v>10</v>
      </c>
    </row>
    <row r="14" spans="1:9" x14ac:dyDescent="0.2">
      <c r="A14" s="36" t="s">
        <v>257</v>
      </c>
      <c r="B14" s="35" t="s">
        <v>411</v>
      </c>
      <c r="C14" s="97">
        <v>0.47420000000000001</v>
      </c>
      <c r="D14" s="65">
        <v>0.64923485173046869</v>
      </c>
      <c r="E14" s="66">
        <v>0.84577149038367327</v>
      </c>
      <c r="F14" s="64">
        <v>1.1434450423807867</v>
      </c>
      <c r="G14" s="62"/>
      <c r="H14" s="67">
        <v>2.6384513844949287</v>
      </c>
      <c r="I14" s="94">
        <v>11</v>
      </c>
    </row>
    <row r="15" spans="1:9" x14ac:dyDescent="0.2">
      <c r="A15" s="36" t="s">
        <v>321</v>
      </c>
      <c r="B15" s="35" t="s">
        <v>734</v>
      </c>
      <c r="C15" s="97">
        <v>0.31159999999999999</v>
      </c>
      <c r="D15" s="65">
        <v>0.3785734928547364</v>
      </c>
      <c r="E15" s="66">
        <v>0.5099889201096528</v>
      </c>
      <c r="F15" s="64">
        <v>1.0284070762903785</v>
      </c>
      <c r="G15" s="62">
        <v>0.71646992190572201</v>
      </c>
      <c r="H15" s="67">
        <v>2.6334394111604897</v>
      </c>
      <c r="I15" s="94">
        <v>12</v>
      </c>
    </row>
    <row r="16" spans="1:9" x14ac:dyDescent="0.2">
      <c r="A16" s="36" t="s">
        <v>42</v>
      </c>
      <c r="B16" s="35" t="s">
        <v>1169</v>
      </c>
      <c r="C16" s="97">
        <v>3.85E-2</v>
      </c>
      <c r="D16" s="65">
        <v>0.6589125985385067</v>
      </c>
      <c r="E16" s="66">
        <v>0.28258227840094952</v>
      </c>
      <c r="F16" s="64">
        <v>0.72928980360101603</v>
      </c>
      <c r="G16" s="62">
        <v>0.73201366133211332</v>
      </c>
      <c r="H16" s="67">
        <v>2.4027983418725856</v>
      </c>
      <c r="I16" s="94">
        <v>13</v>
      </c>
    </row>
    <row r="17" spans="1:9" x14ac:dyDescent="0.2">
      <c r="A17" s="36" t="s">
        <v>506</v>
      </c>
      <c r="B17" s="35" t="s">
        <v>329</v>
      </c>
      <c r="C17" s="97">
        <v>1</v>
      </c>
      <c r="D17" s="65">
        <v>-8.3125010682419287E-2</v>
      </c>
      <c r="E17" s="66">
        <v>0.77316186830544575</v>
      </c>
      <c r="F17" s="64">
        <v>0.96472648500278169</v>
      </c>
      <c r="G17" s="62">
        <v>0.74581261607955129</v>
      </c>
      <c r="H17" s="67">
        <v>2.4005759587053594</v>
      </c>
      <c r="I17" s="94">
        <v>14</v>
      </c>
    </row>
    <row r="18" spans="1:9" x14ac:dyDescent="0.2">
      <c r="A18" s="36" t="s">
        <v>514</v>
      </c>
      <c r="B18" s="35" t="s">
        <v>208</v>
      </c>
      <c r="C18" s="97">
        <v>0.51519999999999999</v>
      </c>
      <c r="D18" s="65">
        <v>0.2767856661868433</v>
      </c>
      <c r="E18" s="66">
        <v>0.32081752593862367</v>
      </c>
      <c r="F18" s="64">
        <v>0.47654686654872469</v>
      </c>
      <c r="G18" s="62">
        <v>1.3130337983348213</v>
      </c>
      <c r="H18" s="67">
        <v>2.3871838570090129</v>
      </c>
      <c r="I18" s="94">
        <v>15</v>
      </c>
    </row>
    <row r="19" spans="1:9" x14ac:dyDescent="0.2">
      <c r="A19" s="36" t="s">
        <v>117</v>
      </c>
      <c r="B19" s="35" t="s">
        <v>750</v>
      </c>
      <c r="C19" s="97">
        <v>0.9899</v>
      </c>
      <c r="D19" s="65">
        <v>0.5250048473851483</v>
      </c>
      <c r="E19" s="66">
        <v>0.67805052783947017</v>
      </c>
      <c r="F19" s="64">
        <v>0.28984774295165572</v>
      </c>
      <c r="G19" s="62">
        <v>0.856150557376536</v>
      </c>
      <c r="H19" s="67">
        <v>2.3490536755528102</v>
      </c>
      <c r="I19" s="94">
        <v>16</v>
      </c>
    </row>
    <row r="20" spans="1:9" x14ac:dyDescent="0.2">
      <c r="A20" s="36" t="s">
        <v>645</v>
      </c>
      <c r="B20" s="35" t="s">
        <v>250</v>
      </c>
      <c r="C20" s="97">
        <v>0.64529999999999998</v>
      </c>
      <c r="D20" s="65">
        <v>-3.2317959322807344E-2</v>
      </c>
      <c r="E20" s="66">
        <v>0.47206360461420838</v>
      </c>
      <c r="F20" s="64">
        <v>1.0807968012864986</v>
      </c>
      <c r="G20" s="62">
        <v>0.81689853469742291</v>
      </c>
      <c r="H20" s="67">
        <v>2.3374409812753223</v>
      </c>
      <c r="I20" s="94">
        <v>17</v>
      </c>
    </row>
    <row r="21" spans="1:9" x14ac:dyDescent="0.2">
      <c r="A21" s="36" t="s">
        <v>599</v>
      </c>
      <c r="B21" s="35" t="s">
        <v>145</v>
      </c>
      <c r="C21" s="97">
        <v>0.13189999999999999</v>
      </c>
      <c r="D21" s="65">
        <v>0.91935623907388653</v>
      </c>
      <c r="E21" s="66">
        <v>0.29508714964076255</v>
      </c>
      <c r="F21" s="64">
        <v>0.60664371524212379</v>
      </c>
      <c r="G21" s="62">
        <v>0.46360141211049122</v>
      </c>
      <c r="H21" s="67">
        <v>2.2846885160672641</v>
      </c>
      <c r="I21" s="94">
        <v>18</v>
      </c>
    </row>
    <row r="22" spans="1:9" x14ac:dyDescent="0.2">
      <c r="A22" s="36" t="s">
        <v>132</v>
      </c>
      <c r="B22" s="35" t="s">
        <v>473</v>
      </c>
      <c r="C22" s="97">
        <v>0.55490000000000006</v>
      </c>
      <c r="D22" s="65">
        <v>0.62935623907388649</v>
      </c>
      <c r="E22" s="66">
        <v>0.73556210182963611</v>
      </c>
      <c r="F22" s="64">
        <v>0.31337716946255734</v>
      </c>
      <c r="G22" s="62">
        <v>0.57066585086053445</v>
      </c>
      <c r="H22" s="67">
        <v>2.2489613612266144</v>
      </c>
      <c r="I22" s="94">
        <v>19</v>
      </c>
    </row>
    <row r="23" spans="1:9" x14ac:dyDescent="0.2">
      <c r="A23" s="36" t="s">
        <v>1218</v>
      </c>
      <c r="B23" s="35" t="s">
        <v>1219</v>
      </c>
      <c r="C23" s="97">
        <v>0.53590000000000004</v>
      </c>
      <c r="D23" s="65">
        <v>-8.70014488291182E-2</v>
      </c>
      <c r="E23" s="66">
        <v>0.24154076827978121</v>
      </c>
      <c r="F23" s="64">
        <v>1.075793397287172</v>
      </c>
      <c r="G23" s="62">
        <v>1.0060837602310997</v>
      </c>
      <c r="H23" s="67">
        <v>2.2364164769689348</v>
      </c>
      <c r="I23" s="94">
        <v>20</v>
      </c>
    </row>
    <row r="24" spans="1:9" x14ac:dyDescent="0.2">
      <c r="A24" s="36" t="s">
        <v>429</v>
      </c>
      <c r="B24" s="35" t="s">
        <v>72</v>
      </c>
      <c r="C24" s="97">
        <v>0.41189999999999999</v>
      </c>
      <c r="D24" s="65">
        <v>0.76092426184803541</v>
      </c>
      <c r="E24" s="66">
        <v>0.26240153879651817</v>
      </c>
      <c r="F24" s="64">
        <v>0.6095098315109686</v>
      </c>
      <c r="G24" s="62">
        <v>0.57707432664952751</v>
      </c>
      <c r="H24" s="67">
        <v>2.2099099588050497</v>
      </c>
      <c r="I24" s="94">
        <v>21</v>
      </c>
    </row>
    <row r="25" spans="1:9" x14ac:dyDescent="0.2">
      <c r="A25" s="36" t="s">
        <v>385</v>
      </c>
      <c r="B25" s="35" t="s">
        <v>573</v>
      </c>
      <c r="C25" s="97">
        <v>0.12</v>
      </c>
      <c r="D25" s="65">
        <v>0.32299855117088194</v>
      </c>
      <c r="E25" s="66">
        <v>0.49717378810164314</v>
      </c>
      <c r="F25" s="64">
        <v>0.83900440530069842</v>
      </c>
      <c r="G25" s="62">
        <v>0.5103263132425826</v>
      </c>
      <c r="H25" s="67">
        <v>2.1695030578158061</v>
      </c>
      <c r="I25" s="94">
        <v>22</v>
      </c>
    </row>
    <row r="26" spans="1:9" x14ac:dyDescent="0.2">
      <c r="A26" s="36" t="s">
        <v>429</v>
      </c>
      <c r="B26" s="35" t="s">
        <v>99</v>
      </c>
      <c r="C26" s="97">
        <v>0.34990000000000004</v>
      </c>
      <c r="D26" s="65">
        <v>0.82511102300769368</v>
      </c>
      <c r="E26" s="66">
        <v>0.36933192405488668</v>
      </c>
      <c r="F26" s="64">
        <v>0.36386804862286715</v>
      </c>
      <c r="G26" s="62">
        <v>0.61006960985874104</v>
      </c>
      <c r="H26" s="67">
        <v>2.1683806055441885</v>
      </c>
      <c r="I26" s="94">
        <v>23</v>
      </c>
    </row>
    <row r="27" spans="1:9" x14ac:dyDescent="0.2">
      <c r="A27" s="36" t="s">
        <v>97</v>
      </c>
      <c r="B27" s="35" t="s">
        <v>55</v>
      </c>
      <c r="C27" s="97">
        <v>0.38150000000000001</v>
      </c>
      <c r="D27" s="65">
        <v>0.63951058019489837</v>
      </c>
      <c r="E27" s="66">
        <v>0.3959674051167501</v>
      </c>
      <c r="F27" s="64">
        <v>0.53777579603035175</v>
      </c>
      <c r="G27" s="62">
        <v>0.58594298164243197</v>
      </c>
      <c r="H27" s="67">
        <v>2.1591967629844322</v>
      </c>
      <c r="I27" s="94">
        <v>24</v>
      </c>
    </row>
    <row r="28" spans="1:9" x14ac:dyDescent="0.2">
      <c r="A28" s="36" t="s">
        <v>256</v>
      </c>
      <c r="B28" s="35" t="s">
        <v>40</v>
      </c>
      <c r="C28" s="97">
        <v>0.42210000000000003</v>
      </c>
      <c r="D28" s="65">
        <v>0.72144529533514934</v>
      </c>
      <c r="E28" s="66">
        <v>0.40261299154433461</v>
      </c>
      <c r="F28" s="64">
        <v>0.49248638288933355</v>
      </c>
      <c r="G28" s="62">
        <v>0.49988155425059189</v>
      </c>
      <c r="H28" s="67">
        <v>2.1164262240194094</v>
      </c>
      <c r="I28" s="94">
        <v>25</v>
      </c>
    </row>
    <row r="29" spans="1:9" x14ac:dyDescent="0.2">
      <c r="A29" s="36" t="s">
        <v>544</v>
      </c>
      <c r="B29" s="35" t="s">
        <v>103</v>
      </c>
      <c r="C29" s="97">
        <v>0.45159999999999995</v>
      </c>
      <c r="D29" s="65">
        <v>0.13580041334821447</v>
      </c>
      <c r="E29" s="66">
        <v>0.31314611468753073</v>
      </c>
      <c r="F29" s="64">
        <v>0.89234013442480142</v>
      </c>
      <c r="G29" s="62">
        <v>0.77370637917524032</v>
      </c>
      <c r="H29" s="67">
        <v>2.1149930416357869</v>
      </c>
      <c r="I29" s="94">
        <v>26</v>
      </c>
    </row>
    <row r="30" spans="1:9" x14ac:dyDescent="0.2">
      <c r="A30" s="36" t="s">
        <v>571</v>
      </c>
      <c r="B30" s="35" t="s">
        <v>363</v>
      </c>
      <c r="C30" s="97">
        <v>0.37819999999999998</v>
      </c>
      <c r="D30" s="65">
        <v>0.32361010377721167</v>
      </c>
      <c r="E30" s="66">
        <v>0.31766369981598652</v>
      </c>
      <c r="F30" s="64">
        <v>0.76354808823146803</v>
      </c>
      <c r="G30" s="62">
        <v>0.62215240800679261</v>
      </c>
      <c r="H30" s="67">
        <v>2.0269742998314588</v>
      </c>
      <c r="I30" s="94">
        <v>27</v>
      </c>
    </row>
    <row r="31" spans="1:9" x14ac:dyDescent="0.2">
      <c r="A31" s="36" t="s">
        <v>539</v>
      </c>
      <c r="B31" s="35" t="s">
        <v>596</v>
      </c>
      <c r="C31" s="97">
        <v>0.39939999999999998</v>
      </c>
      <c r="D31" s="65">
        <v>0.47813268907877005</v>
      </c>
      <c r="E31" s="66">
        <v>0.41388750356635029</v>
      </c>
      <c r="F31" s="64">
        <v>0.66028366560610952</v>
      </c>
      <c r="G31" s="62">
        <v>0.46992821439331989</v>
      </c>
      <c r="H31" s="67">
        <v>2.0222320726445497</v>
      </c>
      <c r="I31" s="94">
        <v>28</v>
      </c>
    </row>
    <row r="32" spans="1:9" x14ac:dyDescent="0.2">
      <c r="A32" s="36" t="s">
        <v>410</v>
      </c>
      <c r="B32" s="35" t="s">
        <v>730</v>
      </c>
      <c r="C32" s="97">
        <v>6.3099999999999989E-2</v>
      </c>
      <c r="D32" s="65">
        <v>0.65232645810462575</v>
      </c>
      <c r="E32" s="66">
        <v>0.18320989973391955</v>
      </c>
      <c r="F32" s="64">
        <v>0.77035089810177881</v>
      </c>
      <c r="G32" s="62">
        <v>0.40672521025232822</v>
      </c>
      <c r="H32" s="67">
        <v>2.0126124661926523</v>
      </c>
      <c r="I32" s="94">
        <v>29</v>
      </c>
    </row>
    <row r="33" spans="1:9" x14ac:dyDescent="0.2">
      <c r="A33" s="36" t="s">
        <v>517</v>
      </c>
      <c r="B33" s="35" t="s">
        <v>138</v>
      </c>
      <c r="C33" s="97">
        <v>0.1923</v>
      </c>
      <c r="D33" s="65">
        <v>0.87486079567220365</v>
      </c>
      <c r="E33" s="66">
        <v>3.1554967872932771E-2</v>
      </c>
      <c r="F33" s="64">
        <v>0.646720548894403</v>
      </c>
      <c r="G33" s="62">
        <v>0.45528342653248366</v>
      </c>
      <c r="H33" s="67">
        <v>2.0084197389720231</v>
      </c>
      <c r="I33" s="94">
        <v>30</v>
      </c>
    </row>
    <row r="34" spans="1:9" x14ac:dyDescent="0.2">
      <c r="A34" s="36" t="s">
        <v>429</v>
      </c>
      <c r="B34" s="35" t="s">
        <v>179</v>
      </c>
      <c r="C34" s="97">
        <v>0.42060000000000003</v>
      </c>
      <c r="D34" s="65">
        <v>0.25521436187082491</v>
      </c>
      <c r="E34" s="66">
        <v>0.34111130731671446</v>
      </c>
      <c r="F34" s="64">
        <v>0.96101924298075048</v>
      </c>
      <c r="G34" s="62">
        <v>0.44570402077984683</v>
      </c>
      <c r="H34" s="67">
        <v>2.0030489329481367</v>
      </c>
      <c r="I34" s="94">
        <v>31</v>
      </c>
    </row>
    <row r="35" spans="1:9" x14ac:dyDescent="0.2">
      <c r="A35" s="36" t="s">
        <v>60</v>
      </c>
      <c r="B35" s="35" t="s">
        <v>447</v>
      </c>
      <c r="C35" s="97">
        <v>0.1812</v>
      </c>
      <c r="D35" s="65">
        <v>0.69250630035457794</v>
      </c>
      <c r="E35" s="66">
        <v>0.39444250458854313</v>
      </c>
      <c r="F35" s="64">
        <v>0.47186371357088852</v>
      </c>
      <c r="G35" s="62">
        <v>0.42016967884897216</v>
      </c>
      <c r="H35" s="67">
        <v>1.9789821973629818</v>
      </c>
      <c r="I35" s="94">
        <v>32</v>
      </c>
    </row>
    <row r="36" spans="1:9" x14ac:dyDescent="0.2">
      <c r="A36" s="36" t="s">
        <v>517</v>
      </c>
      <c r="B36" s="35" t="s">
        <v>9</v>
      </c>
      <c r="C36" s="97">
        <v>0.46740000000000004</v>
      </c>
      <c r="D36" s="65">
        <v>0.59880433736256977</v>
      </c>
      <c r="E36" s="66">
        <v>0.45496385521846294</v>
      </c>
      <c r="F36" s="64">
        <v>0.34079400812854344</v>
      </c>
      <c r="G36" s="62">
        <v>0.57164306506708584</v>
      </c>
      <c r="H36" s="67">
        <v>1.966205265776662</v>
      </c>
      <c r="I36" s="94">
        <v>33</v>
      </c>
    </row>
    <row r="37" spans="1:9" x14ac:dyDescent="0.2">
      <c r="A37" s="36" t="s">
        <v>531</v>
      </c>
      <c r="B37" s="35" t="s">
        <v>107</v>
      </c>
      <c r="C37" s="97">
        <v>0.56299999999999994</v>
      </c>
      <c r="D37" s="65">
        <v>0.60515918850616046</v>
      </c>
      <c r="E37" s="66">
        <v>0.37867119665878457</v>
      </c>
      <c r="F37" s="64">
        <v>0.43429972496890645</v>
      </c>
      <c r="G37" s="62">
        <v>0.54142453160255588</v>
      </c>
      <c r="H37" s="67">
        <v>1.9595546417364074</v>
      </c>
      <c r="I37" s="94">
        <v>34</v>
      </c>
    </row>
    <row r="38" spans="1:9" x14ac:dyDescent="0.2">
      <c r="A38" s="36" t="s">
        <v>17</v>
      </c>
      <c r="B38" s="35" t="s">
        <v>519</v>
      </c>
      <c r="C38" s="97">
        <v>0.19170000000000001</v>
      </c>
      <c r="D38" s="65">
        <v>0.7830820624239001</v>
      </c>
      <c r="E38" s="66">
        <v>0.20595429418188438</v>
      </c>
      <c r="F38" s="64">
        <v>0.45713369293097017</v>
      </c>
      <c r="G38" s="62">
        <v>0.50741241314418506</v>
      </c>
      <c r="H38" s="67">
        <v>1.9535824626809397</v>
      </c>
      <c r="I38" s="94">
        <v>35</v>
      </c>
    </row>
    <row r="39" spans="1:9" x14ac:dyDescent="0.2">
      <c r="A39" s="36" t="s">
        <v>459</v>
      </c>
      <c r="B39" s="35" t="s">
        <v>478</v>
      </c>
      <c r="C39" s="97">
        <v>0.1784</v>
      </c>
      <c r="D39" s="65">
        <v>0.99184285592545418</v>
      </c>
      <c r="E39" s="66">
        <v>0.32363936069698607</v>
      </c>
      <c r="F39" s="64">
        <v>0.28112505240819985</v>
      </c>
      <c r="G39" s="62">
        <v>0.33810494970358151</v>
      </c>
      <c r="H39" s="67">
        <v>1.9347122187342216</v>
      </c>
      <c r="I39" s="94">
        <v>36</v>
      </c>
    </row>
    <row r="40" spans="1:9" x14ac:dyDescent="0.2">
      <c r="A40" s="36" t="s">
        <v>30</v>
      </c>
      <c r="B40" s="35" t="s">
        <v>355</v>
      </c>
      <c r="C40" s="97">
        <v>0.65949999999999998</v>
      </c>
      <c r="D40" s="65">
        <v>0.16528266140297054</v>
      </c>
      <c r="E40" s="66">
        <v>0.31627954863567886</v>
      </c>
      <c r="F40" s="64">
        <v>0.80768572575441855</v>
      </c>
      <c r="G40" s="62">
        <v>0.62651251822047405</v>
      </c>
      <c r="H40" s="67">
        <v>1.915760454013542</v>
      </c>
      <c r="I40" s="94">
        <v>37</v>
      </c>
    </row>
    <row r="41" spans="1:9" x14ac:dyDescent="0.2">
      <c r="A41" s="36" t="s">
        <v>17</v>
      </c>
      <c r="B41" s="35" t="s">
        <v>366</v>
      </c>
      <c r="C41" s="97">
        <v>0.73409999999999997</v>
      </c>
      <c r="D41" s="65">
        <v>0.31647370240294936</v>
      </c>
      <c r="E41" s="66">
        <v>0.59696331088931931</v>
      </c>
      <c r="F41" s="64">
        <v>0.42865148387461804</v>
      </c>
      <c r="G41" s="62">
        <v>0.53680851616551672</v>
      </c>
      <c r="H41" s="67">
        <v>1.8788970133324034</v>
      </c>
      <c r="I41" s="94">
        <v>38</v>
      </c>
    </row>
    <row r="42" spans="1:9" x14ac:dyDescent="0.2">
      <c r="A42" s="36" t="s">
        <v>203</v>
      </c>
      <c r="B42" s="35" t="s">
        <v>153</v>
      </c>
      <c r="C42" s="97">
        <v>0.3049</v>
      </c>
      <c r="D42" s="65">
        <v>1.1812411479447351</v>
      </c>
      <c r="E42" s="66">
        <v>0.26628139722628319</v>
      </c>
      <c r="F42" s="64">
        <v>-0.14114614863462549</v>
      </c>
      <c r="G42" s="62">
        <v>0.55774360573639559</v>
      </c>
      <c r="H42" s="67">
        <v>1.8641200022727884</v>
      </c>
      <c r="I42" s="94">
        <v>39</v>
      </c>
    </row>
    <row r="43" spans="1:9" x14ac:dyDescent="0.2">
      <c r="A43" s="36" t="s">
        <v>405</v>
      </c>
      <c r="B43" s="35" t="s">
        <v>464</v>
      </c>
      <c r="C43" s="97">
        <v>0.1242</v>
      </c>
      <c r="D43" s="65">
        <v>0.67752769955618053</v>
      </c>
      <c r="E43" s="66">
        <v>0.13937850393897921</v>
      </c>
      <c r="F43" s="64">
        <v>0.70311239704473039</v>
      </c>
      <c r="G43" s="62">
        <v>0.33642340696066819</v>
      </c>
      <c r="H43" s="67">
        <v>1.8564420075005583</v>
      </c>
      <c r="I43" s="94">
        <v>40</v>
      </c>
    </row>
    <row r="44" spans="1:9" x14ac:dyDescent="0.2">
      <c r="A44" s="36" t="s">
        <v>314</v>
      </c>
      <c r="B44" s="35" t="s">
        <v>248</v>
      </c>
      <c r="C44" s="97">
        <v>0.28339999999999999</v>
      </c>
      <c r="D44" s="65">
        <v>0.5356065553658671</v>
      </c>
      <c r="E44" s="66">
        <v>0.30775725663039388</v>
      </c>
      <c r="F44" s="64">
        <v>0.87482484600901689</v>
      </c>
      <c r="G44" s="62">
        <v>0.12753229265571964</v>
      </c>
      <c r="H44" s="67">
        <v>1.8457209506609975</v>
      </c>
      <c r="I44" s="94">
        <v>41</v>
      </c>
    </row>
    <row r="45" spans="1:9" x14ac:dyDescent="0.2">
      <c r="A45" s="36" t="s">
        <v>70</v>
      </c>
      <c r="B45" s="35" t="s">
        <v>395</v>
      </c>
      <c r="C45" s="97">
        <v>0.1226</v>
      </c>
      <c r="D45" s="65">
        <v>0.9941804987512719</v>
      </c>
      <c r="E45" s="66">
        <v>0.32577670742951792</v>
      </c>
      <c r="F45" s="64">
        <v>0.14754744780890849</v>
      </c>
      <c r="G45" s="62">
        <v>0.3021007045918731</v>
      </c>
      <c r="H45" s="67">
        <v>1.7696053585815714</v>
      </c>
      <c r="I45" s="94">
        <v>42</v>
      </c>
    </row>
    <row r="46" spans="1:9" x14ac:dyDescent="0.2">
      <c r="A46" s="36" t="s">
        <v>636</v>
      </c>
      <c r="B46" s="35" t="s">
        <v>326</v>
      </c>
      <c r="C46" s="97">
        <v>0.43530000000000002</v>
      </c>
      <c r="D46" s="65">
        <v>0.53065017415454019</v>
      </c>
      <c r="E46" s="66">
        <v>0.30282781274739179</v>
      </c>
      <c r="F46" s="64">
        <v>0.6413972140848645</v>
      </c>
      <c r="G46" s="62">
        <v>0.26304384879314657</v>
      </c>
      <c r="H46" s="67">
        <v>1.737919049779943</v>
      </c>
      <c r="I46" s="94">
        <v>43</v>
      </c>
    </row>
    <row r="47" spans="1:9" x14ac:dyDescent="0.2">
      <c r="A47" s="36" t="s">
        <v>418</v>
      </c>
      <c r="B47" s="35" t="s">
        <v>442</v>
      </c>
      <c r="C47" s="97">
        <v>0.5464</v>
      </c>
      <c r="D47" s="65">
        <v>0.62124114794473506</v>
      </c>
      <c r="E47" s="66">
        <v>0.39205255787312243</v>
      </c>
      <c r="F47" s="64">
        <v>0.62606337664725342</v>
      </c>
      <c r="G47" s="62">
        <v>8.0326494526314018E-2</v>
      </c>
      <c r="H47" s="67">
        <v>1.7196835769914249</v>
      </c>
      <c r="I47" s="94">
        <v>44</v>
      </c>
    </row>
    <row r="48" spans="1:9" x14ac:dyDescent="0.2">
      <c r="A48" s="36" t="s">
        <v>60</v>
      </c>
      <c r="B48" s="35" t="s">
        <v>439</v>
      </c>
      <c r="C48" s="97">
        <v>0.65300000000000002</v>
      </c>
      <c r="D48" s="65">
        <v>7.3831103659434127E-2</v>
      </c>
      <c r="E48" s="66">
        <v>0.44277225031599166</v>
      </c>
      <c r="F48" s="64">
        <v>0.92632811948389193</v>
      </c>
      <c r="G48" s="62">
        <v>0.27107653984724633</v>
      </c>
      <c r="H48" s="67">
        <v>1.714008013306564</v>
      </c>
      <c r="I48" s="94">
        <v>45</v>
      </c>
    </row>
    <row r="49" spans="1:9" x14ac:dyDescent="0.2">
      <c r="A49" s="36" t="s">
        <v>599</v>
      </c>
      <c r="B49" s="35" t="s">
        <v>534</v>
      </c>
      <c r="C49" s="97">
        <v>0.4052</v>
      </c>
      <c r="D49" s="65">
        <v>0.86872366286896519</v>
      </c>
      <c r="E49" s="66">
        <v>0.27269401591314857</v>
      </c>
      <c r="F49" s="64">
        <v>0.31695660658596436</v>
      </c>
      <c r="G49" s="62">
        <v>0.25234801048020028</v>
      </c>
      <c r="H49" s="67">
        <v>1.7107222958482784</v>
      </c>
      <c r="I49" s="94">
        <v>46</v>
      </c>
    </row>
    <row r="50" spans="1:9" x14ac:dyDescent="0.2">
      <c r="A50" s="36" t="s">
        <v>599</v>
      </c>
      <c r="B50" s="35" t="s">
        <v>190</v>
      </c>
      <c r="C50" s="97">
        <v>0.2482</v>
      </c>
      <c r="D50" s="65">
        <v>0.89732191139483142</v>
      </c>
      <c r="E50" s="66">
        <v>0.3605177334222418</v>
      </c>
      <c r="F50" s="64">
        <v>0.25339596282093346</v>
      </c>
      <c r="G50" s="62">
        <v>0.18043284054224085</v>
      </c>
      <c r="H50" s="67">
        <v>1.6916684481802475</v>
      </c>
      <c r="I50" s="94">
        <v>47</v>
      </c>
    </row>
    <row r="51" spans="1:9" x14ac:dyDescent="0.2">
      <c r="A51" s="36" t="s">
        <v>312</v>
      </c>
      <c r="B51" s="35" t="s">
        <v>682</v>
      </c>
      <c r="C51" s="97">
        <v>0.45450000000000002</v>
      </c>
      <c r="D51" s="65">
        <v>0.20079094432561462</v>
      </c>
      <c r="E51" s="66">
        <v>0.53004937086092951</v>
      </c>
      <c r="F51" s="64">
        <v>0.2641766049147285</v>
      </c>
      <c r="G51" s="62">
        <v>0.68891627721868032</v>
      </c>
      <c r="H51" s="67">
        <v>1.6839331973199529</v>
      </c>
      <c r="I51" s="94">
        <v>48</v>
      </c>
    </row>
    <row r="52" spans="1:9" x14ac:dyDescent="0.2">
      <c r="A52" s="36" t="s">
        <v>755</v>
      </c>
      <c r="B52" s="35" t="s">
        <v>5</v>
      </c>
      <c r="C52" s="97">
        <v>0.8306</v>
      </c>
      <c r="D52" s="65">
        <v>0.37897060866258458</v>
      </c>
      <c r="E52" s="66">
        <v>0.48457166286621378</v>
      </c>
      <c r="F52" s="64">
        <v>0.12203748466013087</v>
      </c>
      <c r="G52" s="62">
        <v>0.68889650278343462</v>
      </c>
      <c r="H52" s="67">
        <v>1.6744762589723639</v>
      </c>
      <c r="I52" s="94">
        <v>49</v>
      </c>
    </row>
    <row r="53" spans="1:9" x14ac:dyDescent="0.2">
      <c r="A53" s="36" t="s">
        <v>755</v>
      </c>
      <c r="B53" s="35" t="s">
        <v>279</v>
      </c>
      <c r="C53" s="97">
        <v>0.7279000000000001</v>
      </c>
      <c r="D53" s="65">
        <v>0.8336388864480222</v>
      </c>
      <c r="E53" s="66">
        <v>0.66075634941515649</v>
      </c>
      <c r="F53" s="64">
        <v>-1.7412694414191909E-2</v>
      </c>
      <c r="G53" s="62">
        <v>0.19580804448643852</v>
      </c>
      <c r="H53" s="67">
        <v>1.6727905859354253</v>
      </c>
      <c r="I53" s="94">
        <v>50</v>
      </c>
    </row>
    <row r="54" spans="1:9" x14ac:dyDescent="0.2">
      <c r="A54" s="36" t="s">
        <v>615</v>
      </c>
      <c r="B54" s="35" t="s">
        <v>293</v>
      </c>
      <c r="C54" s="97">
        <v>0.29760000000000003</v>
      </c>
      <c r="D54" s="65">
        <v>-8.6559449064673277E-2</v>
      </c>
      <c r="E54" s="66">
        <v>0.25297320065186524</v>
      </c>
      <c r="F54" s="64">
        <v>1.0707137704769365</v>
      </c>
      <c r="G54" s="62">
        <v>0.43514627617877055</v>
      </c>
      <c r="H54" s="67">
        <v>1.672273798242899</v>
      </c>
      <c r="I54" s="94">
        <v>51</v>
      </c>
    </row>
    <row r="55" spans="1:9" x14ac:dyDescent="0.2">
      <c r="A55" s="36" t="s">
        <v>509</v>
      </c>
      <c r="B55" s="35" t="s">
        <v>332</v>
      </c>
      <c r="C55" s="97">
        <v>0.49840000000000001</v>
      </c>
      <c r="D55" s="65">
        <v>0.23206758213200329</v>
      </c>
      <c r="E55" s="66">
        <v>0.12799866258927795</v>
      </c>
      <c r="F55" s="64">
        <v>0.89211489957259404</v>
      </c>
      <c r="G55" s="62">
        <v>0.40664542346247901</v>
      </c>
      <c r="H55" s="67">
        <v>1.6588265677563543</v>
      </c>
      <c r="I55" s="94">
        <v>52</v>
      </c>
    </row>
    <row r="56" spans="1:9" x14ac:dyDescent="0.2">
      <c r="A56" s="36" t="s">
        <v>17</v>
      </c>
      <c r="B56" s="35" t="s">
        <v>633</v>
      </c>
      <c r="C56" s="97">
        <v>0.16739999999999999</v>
      </c>
      <c r="D56" s="65">
        <v>0.58573166903361207</v>
      </c>
      <c r="E56" s="66">
        <v>0.25762700969443841</v>
      </c>
      <c r="F56" s="64">
        <v>0.5043660264119243</v>
      </c>
      <c r="G56" s="62">
        <v>0.30613637091811929</v>
      </c>
      <c r="H56" s="67">
        <v>1.6538610760580941</v>
      </c>
      <c r="I56" s="94">
        <v>53</v>
      </c>
    </row>
    <row r="57" spans="1:9" x14ac:dyDescent="0.2">
      <c r="A57" s="36" t="s">
        <v>27</v>
      </c>
      <c r="B57" s="35" t="s">
        <v>295</v>
      </c>
      <c r="C57" s="97">
        <v>0.53390000000000004</v>
      </c>
      <c r="D57" s="65">
        <v>0.44790632210128578</v>
      </c>
      <c r="E57" s="66">
        <v>0.33353852264295458</v>
      </c>
      <c r="F57" s="64">
        <v>0.50283721074239418</v>
      </c>
      <c r="G57" s="62">
        <v>0.3431803822701065</v>
      </c>
      <c r="H57" s="67">
        <v>1.627462437756741</v>
      </c>
      <c r="I57" s="94">
        <v>54</v>
      </c>
    </row>
    <row r="58" spans="1:9" x14ac:dyDescent="0.2">
      <c r="A58" s="36" t="s">
        <v>733</v>
      </c>
      <c r="B58" s="35" t="s">
        <v>320</v>
      </c>
      <c r="C58" s="97">
        <v>4.2000000000000003E-2</v>
      </c>
      <c r="D58" s="65">
        <v>0.82839484659326246</v>
      </c>
      <c r="E58" s="66">
        <v>0.26408620826539719</v>
      </c>
      <c r="F58" s="64">
        <v>0.11571313005437656</v>
      </c>
      <c r="G58" s="62">
        <v>0.40809457276385164</v>
      </c>
      <c r="H58" s="67">
        <v>1.6162887576768878</v>
      </c>
      <c r="I58" s="94">
        <v>55</v>
      </c>
    </row>
    <row r="59" spans="1:9" x14ac:dyDescent="0.2">
      <c r="A59" s="36" t="s">
        <v>17</v>
      </c>
      <c r="B59" s="35" t="s">
        <v>581</v>
      </c>
      <c r="C59" s="97">
        <v>0.2059</v>
      </c>
      <c r="D59" s="65">
        <v>0.78065017415454019</v>
      </c>
      <c r="E59" s="66">
        <v>-5.9829761796644565E-2</v>
      </c>
      <c r="F59" s="64">
        <v>0.28402261739889001</v>
      </c>
      <c r="G59" s="62">
        <v>0.61102639666723624</v>
      </c>
      <c r="H59" s="67">
        <v>1.6158694264240219</v>
      </c>
      <c r="I59" s="94">
        <v>56</v>
      </c>
    </row>
    <row r="60" spans="1:9" x14ac:dyDescent="0.2">
      <c r="A60" s="36" t="s">
        <v>525</v>
      </c>
      <c r="B60" s="35" t="s">
        <v>375</v>
      </c>
      <c r="C60" s="97">
        <v>0.125</v>
      </c>
      <c r="D60" s="65">
        <v>0.60711984955780851</v>
      </c>
      <c r="E60" s="66">
        <v>0.19617940219371022</v>
      </c>
      <c r="F60" s="64">
        <v>0.83889487166264143</v>
      </c>
      <c r="G60" s="62">
        <v>-4.0415241854934614E-2</v>
      </c>
      <c r="H60" s="67">
        <v>1.6017788815592255</v>
      </c>
      <c r="I60" s="94">
        <v>57</v>
      </c>
    </row>
    <row r="61" spans="1:9" x14ac:dyDescent="0.2">
      <c r="A61" s="36" t="s">
        <v>48</v>
      </c>
      <c r="B61" s="35" t="s">
        <v>667</v>
      </c>
      <c r="C61" s="97">
        <v>0.49680000000000002</v>
      </c>
      <c r="D61" s="65">
        <v>5.6667560385295968E-2</v>
      </c>
      <c r="E61" s="66">
        <v>0.36039686607981647</v>
      </c>
      <c r="F61" s="64">
        <v>0.73754995033677195</v>
      </c>
      <c r="G61" s="62">
        <v>0.42632272109368463</v>
      </c>
      <c r="H61" s="67">
        <v>1.580937097895569</v>
      </c>
      <c r="I61" s="94">
        <v>58</v>
      </c>
    </row>
    <row r="62" spans="1:9" x14ac:dyDescent="0.2">
      <c r="A62" s="36" t="s">
        <v>96</v>
      </c>
      <c r="B62" s="35" t="s">
        <v>234</v>
      </c>
      <c r="C62" s="97">
        <v>0.23050000000000001</v>
      </c>
      <c r="D62" s="65">
        <v>0.70408461253679411</v>
      </c>
      <c r="E62" s="66">
        <v>0.33679785953632546</v>
      </c>
      <c r="F62" s="64">
        <v>-2.1916288100347181E-2</v>
      </c>
      <c r="G62" s="62">
        <v>0.56073794558745238</v>
      </c>
      <c r="H62" s="67">
        <v>1.5797041295602248</v>
      </c>
      <c r="I62" s="94">
        <v>59</v>
      </c>
    </row>
    <row r="63" spans="1:9" x14ac:dyDescent="0.2">
      <c r="A63" s="36" t="s">
        <v>327</v>
      </c>
      <c r="B63" s="35" t="s">
        <v>656</v>
      </c>
      <c r="C63" s="97">
        <v>0.76190000000000002</v>
      </c>
      <c r="D63" s="65">
        <v>0.41922247676900914</v>
      </c>
      <c r="E63" s="66">
        <v>0.4717945252412119</v>
      </c>
      <c r="F63" s="64">
        <v>0.21984247684702507</v>
      </c>
      <c r="G63" s="62">
        <v>0.46416546982332152</v>
      </c>
      <c r="H63" s="67">
        <v>1.5750249486805676</v>
      </c>
      <c r="I63" s="94">
        <v>60</v>
      </c>
    </row>
    <row r="64" spans="1:9" x14ac:dyDescent="0.2">
      <c r="A64" s="36" t="s">
        <v>253</v>
      </c>
      <c r="B64" s="35" t="s">
        <v>513</v>
      </c>
      <c r="C64" s="97">
        <v>0.23050000000000001</v>
      </c>
      <c r="D64" s="65">
        <v>0.89602633554324251</v>
      </c>
      <c r="E64" s="66">
        <v>0.61379785953632471</v>
      </c>
      <c r="F64" s="64">
        <v>0.32008371189965246</v>
      </c>
      <c r="G64" s="62">
        <v>-0.2642620544125478</v>
      </c>
      <c r="H64" s="67">
        <v>1.5656458525666719</v>
      </c>
      <c r="I64" s="94">
        <v>61</v>
      </c>
    </row>
    <row r="65" spans="1:9" x14ac:dyDescent="0.2">
      <c r="A65" s="36" t="s">
        <v>459</v>
      </c>
      <c r="B65" s="35" t="s">
        <v>367</v>
      </c>
      <c r="C65" s="97">
        <v>0.25950000000000001</v>
      </c>
      <c r="D65" s="65">
        <v>0.80973322084805588</v>
      </c>
      <c r="E65" s="66">
        <v>0.19883042127031336</v>
      </c>
      <c r="F65" s="64">
        <v>0.25144841679892593</v>
      </c>
      <c r="G65" s="62">
        <v>0.30383692602185253</v>
      </c>
      <c r="H65" s="67">
        <v>1.5638489849391477</v>
      </c>
      <c r="I65" s="94">
        <v>62</v>
      </c>
    </row>
    <row r="66" spans="1:9" x14ac:dyDescent="0.2">
      <c r="A66" s="36" t="s">
        <v>10</v>
      </c>
      <c r="B66" s="35" t="s">
        <v>725</v>
      </c>
      <c r="C66" s="97">
        <v>0.22969999999999999</v>
      </c>
      <c r="D66" s="65">
        <v>1.0978169989705484</v>
      </c>
      <c r="E66" s="66">
        <v>0.31499696128159416</v>
      </c>
      <c r="F66" s="64">
        <v>-0.16269876271825856</v>
      </c>
      <c r="G66" s="62">
        <v>0.31357659440305508</v>
      </c>
      <c r="H66" s="67">
        <v>1.5636917919369391</v>
      </c>
      <c r="I66" s="94">
        <v>63</v>
      </c>
    </row>
    <row r="67" spans="1:9" x14ac:dyDescent="0.2">
      <c r="A67" s="36" t="s">
        <v>162</v>
      </c>
      <c r="B67" s="35" t="s">
        <v>708</v>
      </c>
      <c r="C67" s="97">
        <v>0.35630000000000001</v>
      </c>
      <c r="D67" s="65">
        <v>0.51756020855131801</v>
      </c>
      <c r="E67" s="66">
        <v>0.33873911009273305</v>
      </c>
      <c r="F67" s="64">
        <v>0.27812784556615489</v>
      </c>
      <c r="G67" s="62">
        <v>0.42636041933391855</v>
      </c>
      <c r="H67" s="67">
        <v>1.5607875835441245</v>
      </c>
      <c r="I67" s="94">
        <v>64</v>
      </c>
    </row>
    <row r="68" spans="1:9" x14ac:dyDescent="0.2">
      <c r="A68" s="36" t="s">
        <v>20</v>
      </c>
      <c r="B68" s="35" t="s">
        <v>470</v>
      </c>
      <c r="C68" s="97">
        <v>0.52910000000000001</v>
      </c>
      <c r="D68" s="65">
        <v>0.39319688668357733</v>
      </c>
      <c r="E68" s="66">
        <v>0.45173313311456953</v>
      </c>
      <c r="F68" s="64">
        <v>0.32914236303492794</v>
      </c>
      <c r="G68" s="62">
        <v>0.38321227516372369</v>
      </c>
      <c r="H68" s="67">
        <v>1.5572846579967985</v>
      </c>
      <c r="I68" s="94">
        <v>65</v>
      </c>
    </row>
    <row r="69" spans="1:9" x14ac:dyDescent="0.2">
      <c r="A69" s="36" t="s">
        <v>671</v>
      </c>
      <c r="B69" s="35" t="s">
        <v>334</v>
      </c>
      <c r="C69" s="97">
        <v>0.49149999999999999</v>
      </c>
      <c r="D69" s="65">
        <v>0.6137401397577622</v>
      </c>
      <c r="E69" s="66">
        <v>0.37209091514222559</v>
      </c>
      <c r="F69" s="64">
        <v>0.31036605599311162</v>
      </c>
      <c r="G69" s="62">
        <v>0.2586287694970526</v>
      </c>
      <c r="H69" s="67">
        <v>1.554825880390152</v>
      </c>
      <c r="I69" s="94">
        <v>66</v>
      </c>
    </row>
    <row r="70" spans="1:9" x14ac:dyDescent="0.2">
      <c r="A70" s="36" t="s">
        <v>415</v>
      </c>
      <c r="B70" s="35" t="s">
        <v>425</v>
      </c>
      <c r="C70" s="97">
        <v>1</v>
      </c>
      <c r="D70" s="65">
        <v>-0.51700144882911836</v>
      </c>
      <c r="E70" s="66">
        <v>0.5751618683054458</v>
      </c>
      <c r="F70" s="64">
        <v>0.23372648500278181</v>
      </c>
      <c r="G70" s="62">
        <v>1.2548126160795507</v>
      </c>
      <c r="H70" s="67">
        <v>1.54669952055866</v>
      </c>
      <c r="I70" s="94">
        <v>67</v>
      </c>
    </row>
    <row r="71" spans="1:9" x14ac:dyDescent="0.2">
      <c r="A71" s="36" t="s">
        <v>1244</v>
      </c>
      <c r="B71" s="35" t="s">
        <v>1245</v>
      </c>
      <c r="C71" s="97">
        <v>0.27479999999999999</v>
      </c>
      <c r="D71" s="65">
        <v>0.50513532814815543</v>
      </c>
      <c r="E71" s="66">
        <v>0.28814760039203868</v>
      </c>
      <c r="F71" s="64">
        <v>0.36241324386647378</v>
      </c>
      <c r="G71" s="62">
        <v>0.37704776742344936</v>
      </c>
      <c r="H71" s="67">
        <v>1.5327439398301173</v>
      </c>
      <c r="I71" s="94">
        <v>68</v>
      </c>
    </row>
    <row r="72" spans="1:9" x14ac:dyDescent="0.2">
      <c r="A72" s="36" t="s">
        <v>460</v>
      </c>
      <c r="B72" s="35" t="s">
        <v>369</v>
      </c>
      <c r="C72" s="97">
        <v>0.44140000000000001</v>
      </c>
      <c r="D72" s="65">
        <v>0.5353271005771103</v>
      </c>
      <c r="E72" s="66">
        <v>9.2934661939713781E-2</v>
      </c>
      <c r="F72" s="64">
        <v>0.47736358304643645</v>
      </c>
      <c r="G72" s="62">
        <v>0.42389915157417501</v>
      </c>
      <c r="H72" s="67">
        <v>1.5295244971374355</v>
      </c>
      <c r="I72" s="94">
        <v>69</v>
      </c>
    </row>
    <row r="73" spans="1:9" x14ac:dyDescent="0.2">
      <c r="A73" s="36" t="s">
        <v>97</v>
      </c>
      <c r="B73" s="35" t="s">
        <v>438</v>
      </c>
      <c r="C73" s="97">
        <v>0.25890000000000002</v>
      </c>
      <c r="D73" s="65">
        <v>0.6899422905512762</v>
      </c>
      <c r="E73" s="66">
        <v>0.27222974757926544</v>
      </c>
      <c r="F73" s="64">
        <v>0.25686156083549294</v>
      </c>
      <c r="G73" s="62">
        <v>0.28996591263355365</v>
      </c>
      <c r="H73" s="67">
        <v>1.5089995115995882</v>
      </c>
      <c r="I73" s="94">
        <v>70</v>
      </c>
    </row>
    <row r="74" spans="1:9" x14ac:dyDescent="0.2">
      <c r="A74" s="36" t="s">
        <v>10</v>
      </c>
      <c r="B74" s="35" t="s">
        <v>123</v>
      </c>
      <c r="C74" s="97">
        <v>0.2898</v>
      </c>
      <c r="D74" s="65">
        <v>0.28264707052565274</v>
      </c>
      <c r="E74" s="66">
        <v>0.34716444266824009</v>
      </c>
      <c r="F74" s="64">
        <v>0.60808464295230458</v>
      </c>
      <c r="G74" s="62">
        <v>0.26682310213089755</v>
      </c>
      <c r="H74" s="67">
        <v>1.504719258277095</v>
      </c>
      <c r="I74" s="94">
        <v>71</v>
      </c>
    </row>
    <row r="75" spans="1:9" x14ac:dyDescent="0.2">
      <c r="A75" s="36" t="s">
        <v>93</v>
      </c>
      <c r="B75" s="35" t="s">
        <v>709</v>
      </c>
      <c r="C75" s="97">
        <v>1</v>
      </c>
      <c r="D75" s="65">
        <v>2.813104830783475E-2</v>
      </c>
      <c r="E75" s="66">
        <v>0.76816186830544586</v>
      </c>
      <c r="F75" s="64">
        <v>0.38172648500278172</v>
      </c>
      <c r="G75" s="62">
        <v>0.32581261607955136</v>
      </c>
      <c r="H75" s="67">
        <v>1.5038320176956137</v>
      </c>
      <c r="I75" s="94">
        <v>72</v>
      </c>
    </row>
    <row r="76" spans="1:9" x14ac:dyDescent="0.2">
      <c r="A76" s="36" t="s">
        <v>383</v>
      </c>
      <c r="B76" s="35" t="s">
        <v>569</v>
      </c>
      <c r="C76" s="97">
        <v>0.25140000000000001</v>
      </c>
      <c r="D76" s="65">
        <v>0.8777108233480031</v>
      </c>
      <c r="E76" s="66">
        <v>0.15972132644116455</v>
      </c>
      <c r="F76" s="64">
        <v>0.26552586129257749</v>
      </c>
      <c r="G76" s="62">
        <v>0.18107824527983007</v>
      </c>
      <c r="H76" s="67">
        <v>1.4840362563615752</v>
      </c>
      <c r="I76" s="94">
        <v>73</v>
      </c>
    </row>
    <row r="77" spans="1:9" x14ac:dyDescent="0.2">
      <c r="A77" s="36" t="s">
        <v>1092</v>
      </c>
      <c r="B77" s="35" t="s">
        <v>167</v>
      </c>
      <c r="C77" s="97">
        <v>0.35609999999999997</v>
      </c>
      <c r="D77" s="65">
        <v>7.2156905262740434E-2</v>
      </c>
      <c r="E77" s="66">
        <v>0.50053888552904979</v>
      </c>
      <c r="F77" s="64">
        <v>0.34893222691167747</v>
      </c>
      <c r="G77" s="62">
        <v>0.56207008153781901</v>
      </c>
      <c r="H77" s="67">
        <v>1.4836980992412867</v>
      </c>
      <c r="I77" s="94">
        <v>74</v>
      </c>
    </row>
    <row r="78" spans="1:9" x14ac:dyDescent="0.2">
      <c r="A78" s="36" t="s">
        <v>17</v>
      </c>
      <c r="B78" s="35" t="s">
        <v>211</v>
      </c>
      <c r="C78" s="97">
        <v>0.40049999999999997</v>
      </c>
      <c r="D78" s="65">
        <v>0.22198034455465843</v>
      </c>
      <c r="E78" s="66">
        <v>0.39598873866660522</v>
      </c>
      <c r="F78" s="64">
        <v>0.47335956820573699</v>
      </c>
      <c r="G78" s="62">
        <v>0.3905250722718665</v>
      </c>
      <c r="H78" s="67">
        <v>1.4818537236988671</v>
      </c>
      <c r="I78" s="94">
        <v>75</v>
      </c>
    </row>
    <row r="79" spans="1:9" x14ac:dyDescent="0.2">
      <c r="A79" s="36" t="s">
        <v>497</v>
      </c>
      <c r="B79" s="35" t="s">
        <v>178</v>
      </c>
      <c r="C79" s="97">
        <v>0.46240000000000003</v>
      </c>
      <c r="D79" s="65">
        <v>0.38332200035132225</v>
      </c>
      <c r="E79" s="66">
        <v>0.50095824112639553</v>
      </c>
      <c r="F79" s="64">
        <v>0.29190354176659961</v>
      </c>
      <c r="G79" s="62">
        <v>0.27038462016460274</v>
      </c>
      <c r="H79" s="67">
        <v>1.4465684034089201</v>
      </c>
      <c r="I79" s="94">
        <v>76</v>
      </c>
    </row>
    <row r="80" spans="1:9" x14ac:dyDescent="0.2">
      <c r="A80" s="36" t="s">
        <v>17</v>
      </c>
      <c r="B80" s="35" t="s">
        <v>79</v>
      </c>
      <c r="C80" s="97">
        <v>0.7016</v>
      </c>
      <c r="D80" s="65">
        <v>5.9291221083611401E-2</v>
      </c>
      <c r="E80" s="66">
        <v>0.41742681929088343</v>
      </c>
      <c r="F80" s="64">
        <v>0.56986345252198412</v>
      </c>
      <c r="G80" s="62">
        <v>0.39562862429937917</v>
      </c>
      <c r="H80" s="67">
        <v>1.4422101171958581</v>
      </c>
      <c r="I80" s="94">
        <v>77</v>
      </c>
    </row>
    <row r="81" spans="1:9" x14ac:dyDescent="0.2">
      <c r="A81" s="36" t="s">
        <v>91</v>
      </c>
      <c r="B81" s="35" t="s">
        <v>235</v>
      </c>
      <c r="C81" s="97">
        <v>0.43159999999999998</v>
      </c>
      <c r="D81" s="65">
        <v>0.55261247597712337</v>
      </c>
      <c r="E81" s="66">
        <v>0.42612365831926224</v>
      </c>
      <c r="F81" s="64">
        <v>0.31177826897702676</v>
      </c>
      <c r="G81" s="62">
        <v>0.15067259956530954</v>
      </c>
      <c r="H81" s="67">
        <v>1.4411870028387219</v>
      </c>
      <c r="I81" s="94">
        <v>78</v>
      </c>
    </row>
    <row r="82" spans="1:9" x14ac:dyDescent="0.2">
      <c r="A82" s="36" t="s">
        <v>715</v>
      </c>
      <c r="B82" s="35" t="s">
        <v>119</v>
      </c>
      <c r="C82" s="97">
        <v>0.1918</v>
      </c>
      <c r="D82" s="65"/>
      <c r="E82" s="66">
        <v>0.42805440646372617</v>
      </c>
      <c r="F82" s="64">
        <v>0.63123150225820845</v>
      </c>
      <c r="G82" s="62">
        <v>0.38055758204223489</v>
      </c>
      <c r="H82" s="67">
        <v>1.4398434907641695</v>
      </c>
      <c r="I82" s="94">
        <v>79</v>
      </c>
    </row>
    <row r="83" spans="1:9" x14ac:dyDescent="0.2">
      <c r="A83" s="36" t="s">
        <v>85</v>
      </c>
      <c r="B83" s="35" t="s">
        <v>372</v>
      </c>
      <c r="C83" s="97">
        <v>0.98030000000000006</v>
      </c>
      <c r="D83" s="65">
        <v>0.19314543964323994</v>
      </c>
      <c r="E83" s="66">
        <v>0.56643974878270198</v>
      </c>
      <c r="F83" s="64">
        <v>0.38645804753672386</v>
      </c>
      <c r="G83" s="62">
        <v>0.24021434316376888</v>
      </c>
      <c r="H83" s="67">
        <v>1.3862575791264347</v>
      </c>
      <c r="I83" s="94">
        <v>80</v>
      </c>
    </row>
    <row r="84" spans="1:9" x14ac:dyDescent="0.2">
      <c r="A84" s="36" t="s">
        <v>530</v>
      </c>
      <c r="B84" s="35" t="s">
        <v>261</v>
      </c>
      <c r="C84" s="97">
        <v>0.45369999999999999</v>
      </c>
      <c r="D84" s="65">
        <v>0.53091233166903207</v>
      </c>
      <c r="E84" s="66">
        <v>-9.3751527393800771E-2</v>
      </c>
      <c r="F84" s="64">
        <v>0.23639413029681799</v>
      </c>
      <c r="G84" s="62">
        <v>0.69975492603428302</v>
      </c>
      <c r="H84" s="67">
        <v>1.3733098606063323</v>
      </c>
      <c r="I84" s="94">
        <v>81</v>
      </c>
    </row>
    <row r="85" spans="1:9" x14ac:dyDescent="0.2">
      <c r="A85" s="36" t="s">
        <v>227</v>
      </c>
      <c r="B85" s="35" t="s">
        <v>490</v>
      </c>
      <c r="C85" s="97">
        <v>0.25239999999999996</v>
      </c>
      <c r="D85" s="65">
        <v>0.73315736982224289</v>
      </c>
      <c r="E85" s="66">
        <v>0.13772244925957855</v>
      </c>
      <c r="F85" s="64">
        <v>0.21450395456496585</v>
      </c>
      <c r="G85" s="62">
        <v>0.28152993426032635</v>
      </c>
      <c r="H85" s="67">
        <v>1.3669137079071136</v>
      </c>
      <c r="I85" s="94">
        <v>82</v>
      </c>
    </row>
    <row r="86" spans="1:9" x14ac:dyDescent="0.2">
      <c r="A86" s="36" t="s">
        <v>383</v>
      </c>
      <c r="B86" s="35" t="s">
        <v>417</v>
      </c>
      <c r="C86" s="97">
        <v>0.26590000000000003</v>
      </c>
      <c r="D86" s="65">
        <v>0.7376988931690005</v>
      </c>
      <c r="E86" s="66">
        <v>0.12723760730815981</v>
      </c>
      <c r="F86" s="64">
        <v>0.27470821374221366</v>
      </c>
      <c r="G86" s="62">
        <v>0.2101277354970299</v>
      </c>
      <c r="H86" s="67">
        <v>1.3497724497164039</v>
      </c>
      <c r="I86" s="94">
        <v>83</v>
      </c>
    </row>
    <row r="87" spans="1:9" x14ac:dyDescent="0.2">
      <c r="A87" s="36" t="s">
        <v>249</v>
      </c>
      <c r="B87" s="35" t="s">
        <v>394</v>
      </c>
      <c r="C87" s="97">
        <v>0.45219999999999999</v>
      </c>
      <c r="D87" s="65">
        <v>0.13156220514821859</v>
      </c>
      <c r="E87" s="66">
        <v>0.41774678837857815</v>
      </c>
      <c r="F87" s="64">
        <v>0.24292699038823384</v>
      </c>
      <c r="G87" s="62">
        <v>0.55457739256353866</v>
      </c>
      <c r="H87" s="67">
        <v>1.3468133764785692</v>
      </c>
      <c r="I87" s="94">
        <v>84</v>
      </c>
    </row>
    <row r="88" spans="1:9" x14ac:dyDescent="0.2">
      <c r="A88" s="36" t="s">
        <v>8</v>
      </c>
      <c r="B88" s="35" t="s">
        <v>308</v>
      </c>
      <c r="C88" s="97">
        <v>0.72499999999999998</v>
      </c>
      <c r="D88" s="65">
        <v>-0.11471733859702971</v>
      </c>
      <c r="E88" s="66">
        <v>0.4268530932417578</v>
      </c>
      <c r="F88" s="64">
        <v>0.55575083509588019</v>
      </c>
      <c r="G88" s="62">
        <v>0.46359814644299835</v>
      </c>
      <c r="H88" s="67">
        <v>1.3314847361836066</v>
      </c>
      <c r="I88" s="94">
        <v>85</v>
      </c>
    </row>
    <row r="89" spans="1:9" x14ac:dyDescent="0.2">
      <c r="A89" s="36" t="s">
        <v>203</v>
      </c>
      <c r="B89" s="35" t="s">
        <v>65</v>
      </c>
      <c r="C89" s="97">
        <v>0.23780000000000001</v>
      </c>
      <c r="D89" s="65">
        <v>0.58450111117229886</v>
      </c>
      <c r="E89" s="66">
        <v>0.13310605611074289</v>
      </c>
      <c r="F89" s="64">
        <v>0.13222379278809049</v>
      </c>
      <c r="G89" s="62">
        <v>0.45733527514507699</v>
      </c>
      <c r="H89" s="67">
        <v>1.3071662352162092</v>
      </c>
      <c r="I89" s="94">
        <v>86</v>
      </c>
    </row>
    <row r="90" spans="1:9" x14ac:dyDescent="0.2">
      <c r="A90" s="36" t="s">
        <v>435</v>
      </c>
      <c r="B90" s="35" t="s">
        <v>681</v>
      </c>
      <c r="C90" s="97">
        <v>0.1096</v>
      </c>
      <c r="D90" s="65">
        <v>0.40767011049819013</v>
      </c>
      <c r="E90" s="66">
        <v>0.15876211079014313</v>
      </c>
      <c r="F90" s="64">
        <v>0.50483223526785537</v>
      </c>
      <c r="G90" s="62">
        <v>0.23422874784541836</v>
      </c>
      <c r="H90" s="67">
        <v>1.305493204401607</v>
      </c>
      <c r="I90" s="94">
        <v>87</v>
      </c>
    </row>
    <row r="91" spans="1:9" x14ac:dyDescent="0.2">
      <c r="A91" s="36" t="s">
        <v>1199</v>
      </c>
      <c r="B91" s="35" t="s">
        <v>1200</v>
      </c>
      <c r="C91" s="97">
        <v>0.4839</v>
      </c>
      <c r="D91" s="67"/>
      <c r="E91" s="63"/>
      <c r="F91" s="64">
        <v>0.32293254712295716</v>
      </c>
      <c r="G91" s="62">
        <v>0.97859593324527916</v>
      </c>
      <c r="H91" s="67">
        <v>1.3015284803682363</v>
      </c>
      <c r="I91" s="94">
        <v>88</v>
      </c>
    </row>
    <row r="92" spans="1:9" x14ac:dyDescent="0.2">
      <c r="A92" s="36" t="s">
        <v>25</v>
      </c>
      <c r="B92" s="35" t="s">
        <v>169</v>
      </c>
      <c r="C92" s="97">
        <v>0.46299999999999997</v>
      </c>
      <c r="D92" s="65">
        <v>0.42248736230937833</v>
      </c>
      <c r="E92" s="66">
        <v>0.61255891481744307</v>
      </c>
      <c r="F92" s="64">
        <v>4.9039773003300979E-4</v>
      </c>
      <c r="G92" s="62">
        <v>0.26025563355290071</v>
      </c>
      <c r="H92" s="67">
        <v>1.2957923084097551</v>
      </c>
      <c r="I92" s="94">
        <v>89</v>
      </c>
    </row>
    <row r="93" spans="1:9" x14ac:dyDescent="0.2">
      <c r="A93" s="36" t="s">
        <v>605</v>
      </c>
      <c r="B93" s="35" t="s">
        <v>635</v>
      </c>
      <c r="C93" s="97">
        <v>0.69340000000000002</v>
      </c>
      <c r="D93" s="65">
        <v>-0.27560133812591925</v>
      </c>
      <c r="E93" s="66">
        <v>0.1972176121798932</v>
      </c>
      <c r="F93" s="64">
        <v>0.58684308768839677</v>
      </c>
      <c r="G93" s="62">
        <v>0.78072477465930756</v>
      </c>
      <c r="H93" s="67">
        <v>1.2891841364016783</v>
      </c>
      <c r="I93" s="94">
        <v>90</v>
      </c>
    </row>
    <row r="94" spans="1:9" x14ac:dyDescent="0.2">
      <c r="A94" s="36" t="s">
        <v>209</v>
      </c>
      <c r="B94" s="35" t="s">
        <v>236</v>
      </c>
      <c r="C94" s="97">
        <v>0.3448</v>
      </c>
      <c r="D94" s="65">
        <v>0.52056621811906512</v>
      </c>
      <c r="E94" s="66">
        <v>0.11522619768097808</v>
      </c>
      <c r="F94" s="64">
        <v>0.42187977293368473</v>
      </c>
      <c r="G94" s="62">
        <v>0.22166599605820814</v>
      </c>
      <c r="H94" s="67">
        <v>1.2793381847919361</v>
      </c>
      <c r="I94" s="94">
        <v>91</v>
      </c>
    </row>
    <row r="95" spans="1:9" x14ac:dyDescent="0.2">
      <c r="A95" s="36" t="s">
        <v>17</v>
      </c>
      <c r="B95" s="35" t="s">
        <v>305</v>
      </c>
      <c r="C95" s="97">
        <v>0.3896</v>
      </c>
      <c r="D95" s="65">
        <v>0.21187580970304865</v>
      </c>
      <c r="E95" s="66">
        <v>0.31107649994589925</v>
      </c>
      <c r="F95" s="64">
        <v>0.27869835153670008</v>
      </c>
      <c r="G95" s="62">
        <v>0.47670166238445377</v>
      </c>
      <c r="H95" s="67">
        <v>1.2783523235701018</v>
      </c>
      <c r="I95" s="94">
        <v>92</v>
      </c>
    </row>
    <row r="96" spans="1:9" x14ac:dyDescent="0.2">
      <c r="A96" s="36" t="s">
        <v>385</v>
      </c>
      <c r="B96" s="35" t="s">
        <v>729</v>
      </c>
      <c r="C96" s="97">
        <v>0.26100000000000001</v>
      </c>
      <c r="D96" s="65">
        <v>0.47024933202236507</v>
      </c>
      <c r="E96" s="66">
        <v>0.39733210549793396</v>
      </c>
      <c r="F96" s="64">
        <v>0.33491555670750861</v>
      </c>
      <c r="G96" s="62">
        <v>7.1014459492597215E-2</v>
      </c>
      <c r="H96" s="67">
        <v>1.2735114537204049</v>
      </c>
      <c r="I96" s="94">
        <v>93</v>
      </c>
    </row>
    <row r="97" spans="1:9" x14ac:dyDescent="0.2">
      <c r="A97" s="36" t="s">
        <v>429</v>
      </c>
      <c r="B97" s="35" t="s">
        <v>724</v>
      </c>
      <c r="C97" s="97">
        <v>0.4461</v>
      </c>
      <c r="D97" s="65">
        <v>0.72958052049797928</v>
      </c>
      <c r="E97" s="66">
        <v>7.0639939186256662E-2</v>
      </c>
      <c r="F97" s="64">
        <v>0.2539606214266632</v>
      </c>
      <c r="G97" s="62">
        <v>0.18772208978250893</v>
      </c>
      <c r="H97" s="67">
        <v>1.2419031708934081</v>
      </c>
      <c r="I97" s="94">
        <v>94</v>
      </c>
    </row>
    <row r="98" spans="1:9" x14ac:dyDescent="0.2">
      <c r="A98" s="36" t="s">
        <v>443</v>
      </c>
      <c r="B98" s="35" t="s">
        <v>43</v>
      </c>
      <c r="C98" s="97">
        <v>0.27679999999999999</v>
      </c>
      <c r="D98" s="65">
        <v>0.51965791344971368</v>
      </c>
      <c r="E98" s="66">
        <v>0.19514984602886587</v>
      </c>
      <c r="F98" s="64">
        <v>0.41336943041125052</v>
      </c>
      <c r="G98" s="62">
        <v>0.10595114538444195</v>
      </c>
      <c r="H98" s="67">
        <v>1.234128335274272</v>
      </c>
      <c r="I98" s="94">
        <v>95</v>
      </c>
    </row>
    <row r="99" spans="1:9" x14ac:dyDescent="0.2">
      <c r="A99" s="36" t="s">
        <v>100</v>
      </c>
      <c r="B99" s="35" t="s">
        <v>7</v>
      </c>
      <c r="C99" s="97">
        <v>0.1996</v>
      </c>
      <c r="D99" s="65">
        <v>0.35158442473528861</v>
      </c>
      <c r="E99" s="66">
        <v>0.17586316444735095</v>
      </c>
      <c r="F99" s="64">
        <v>0.32786062978284125</v>
      </c>
      <c r="G99" s="62">
        <v>0.37388075609010896</v>
      </c>
      <c r="H99" s="67">
        <v>1.2291889750555898</v>
      </c>
      <c r="I99" s="94">
        <v>96</v>
      </c>
    </row>
    <row r="100" spans="1:9" x14ac:dyDescent="0.2">
      <c r="A100" s="36" t="s">
        <v>628</v>
      </c>
      <c r="B100" s="35" t="s">
        <v>1098</v>
      </c>
      <c r="C100" s="97">
        <v>0.17629999999999998</v>
      </c>
      <c r="D100" s="67"/>
      <c r="E100" s="63"/>
      <c r="F100" s="64">
        <v>0.77707105653618358</v>
      </c>
      <c r="G100" s="62">
        <v>0.42205640284453905</v>
      </c>
      <c r="H100" s="67">
        <v>1.1991274593807226</v>
      </c>
      <c r="I100" s="94">
        <v>97</v>
      </c>
    </row>
    <row r="101" spans="1:9" x14ac:dyDescent="0.2">
      <c r="A101" s="36" t="s">
        <v>628</v>
      </c>
      <c r="B101" s="35" t="s">
        <v>136</v>
      </c>
      <c r="C101" s="97">
        <v>0.21100000000000002</v>
      </c>
      <c r="D101" s="65">
        <v>0.54209845035620585</v>
      </c>
      <c r="E101" s="66">
        <v>0.20027596457726382</v>
      </c>
      <c r="F101" s="64">
        <v>0.22201089308807243</v>
      </c>
      <c r="G101" s="62">
        <v>0.23443001046776901</v>
      </c>
      <c r="H101" s="67">
        <v>1.1988153184893111</v>
      </c>
      <c r="I101" s="94">
        <v>98</v>
      </c>
    </row>
    <row r="102" spans="1:9" x14ac:dyDescent="0.2">
      <c r="A102" s="36" t="s">
        <v>685</v>
      </c>
      <c r="B102" s="35" t="s">
        <v>0</v>
      </c>
      <c r="C102" s="97">
        <v>0.28949999999999998</v>
      </c>
      <c r="D102" s="65">
        <v>0.66337508816259483</v>
      </c>
      <c r="E102" s="66">
        <v>0.12786410582271612</v>
      </c>
      <c r="F102" s="64">
        <v>8.5791214970587948E-2</v>
      </c>
      <c r="G102" s="62">
        <v>0.29738759543674931</v>
      </c>
      <c r="H102" s="67">
        <v>1.1744180043926482</v>
      </c>
      <c r="I102" s="94">
        <v>99</v>
      </c>
    </row>
    <row r="103" spans="1:9" x14ac:dyDescent="0.2">
      <c r="A103" s="36" t="s">
        <v>16</v>
      </c>
      <c r="B103" s="35" t="s">
        <v>621</v>
      </c>
      <c r="C103" s="97">
        <v>0.42330000000000001</v>
      </c>
      <c r="D103" s="65">
        <v>0.5881804097947807</v>
      </c>
      <c r="E103" s="66">
        <v>-0.10718566107356908</v>
      </c>
      <c r="F103" s="64">
        <v>0.3546600948162002</v>
      </c>
      <c r="G103" s="62">
        <v>0.33662358102718803</v>
      </c>
      <c r="H103" s="67">
        <v>1.1722784245645999</v>
      </c>
      <c r="I103" s="94">
        <v>100</v>
      </c>
    </row>
    <row r="104" spans="1:9" x14ac:dyDescent="0.2">
      <c r="A104" s="36" t="s">
        <v>733</v>
      </c>
      <c r="B104" s="35" t="s">
        <v>15</v>
      </c>
      <c r="C104" s="97">
        <v>0.12920000000000001</v>
      </c>
      <c r="D104" s="65">
        <v>1.0939129741415172</v>
      </c>
      <c r="E104" s="66">
        <v>0.14238411803104611</v>
      </c>
      <c r="F104" s="64">
        <v>-0.33799713659332586</v>
      </c>
      <c r="G104" s="62">
        <v>0.27368185186315097</v>
      </c>
      <c r="H104" s="67">
        <v>1.1719818074423884</v>
      </c>
      <c r="I104" s="94">
        <v>101</v>
      </c>
    </row>
    <row r="105" spans="1:9" x14ac:dyDescent="0.2">
      <c r="A105" s="36" t="s">
        <v>214</v>
      </c>
      <c r="B105" s="35" t="s">
        <v>378</v>
      </c>
      <c r="C105" s="97">
        <v>0.6845</v>
      </c>
      <c r="D105" s="65">
        <v>-8.3966656590560351E-2</v>
      </c>
      <c r="E105" s="66">
        <v>0.70730761909601414</v>
      </c>
      <c r="F105" s="64">
        <v>6.3138057564137151E-2</v>
      </c>
      <c r="G105" s="62">
        <v>0.48480474273288809</v>
      </c>
      <c r="H105" s="67">
        <v>1.171283762802479</v>
      </c>
      <c r="I105" s="94">
        <v>102</v>
      </c>
    </row>
    <row r="106" spans="1:9" x14ac:dyDescent="0.2">
      <c r="A106" s="36" t="s">
        <v>106</v>
      </c>
      <c r="B106" s="35" t="s">
        <v>574</v>
      </c>
      <c r="C106" s="97">
        <v>0.25230000000000002</v>
      </c>
      <c r="D106" s="65">
        <v>0.56031435001264018</v>
      </c>
      <c r="E106" s="66">
        <v>0.20662233697773713</v>
      </c>
      <c r="F106" s="64">
        <v>0.20640614523772705</v>
      </c>
      <c r="G106" s="62">
        <v>0.19238476536227678</v>
      </c>
      <c r="H106" s="67">
        <v>1.1657275975903811</v>
      </c>
      <c r="I106" s="94">
        <v>103</v>
      </c>
    </row>
    <row r="107" spans="1:9" x14ac:dyDescent="0.2">
      <c r="A107" s="36" t="s">
        <v>675</v>
      </c>
      <c r="B107" s="35" t="s">
        <v>200</v>
      </c>
      <c r="C107" s="97">
        <v>0.78200000000000003</v>
      </c>
      <c r="D107" s="65">
        <v>0.32547443383192531</v>
      </c>
      <c r="E107" s="66">
        <v>0.55091709389132237</v>
      </c>
      <c r="F107" s="64">
        <v>0.16150215162203851</v>
      </c>
      <c r="G107" s="62">
        <v>0.12534441833130217</v>
      </c>
      <c r="H107" s="67">
        <v>1.1632380976765884</v>
      </c>
      <c r="I107" s="94">
        <v>104</v>
      </c>
    </row>
    <row r="108" spans="1:9" x14ac:dyDescent="0.2">
      <c r="A108" s="36" t="s">
        <v>1214</v>
      </c>
      <c r="B108" s="35" t="s">
        <v>1215</v>
      </c>
      <c r="C108" s="97">
        <v>0.56389999999999996</v>
      </c>
      <c r="D108" s="65">
        <v>0.28504272347554815</v>
      </c>
      <c r="E108" s="66">
        <v>0.33757220719535619</v>
      </c>
      <c r="F108" s="64">
        <v>8.3180008914056192E-2</v>
      </c>
      <c r="G108" s="62">
        <v>0.45273105168500294</v>
      </c>
      <c r="H108" s="67">
        <v>1.1585259912699635</v>
      </c>
      <c r="I108" s="94">
        <v>105</v>
      </c>
    </row>
    <row r="109" spans="1:9" x14ac:dyDescent="0.2">
      <c r="A109" s="36" t="s">
        <v>529</v>
      </c>
      <c r="B109" s="35" t="s">
        <v>264</v>
      </c>
      <c r="C109" s="97">
        <v>0.25489999999999996</v>
      </c>
      <c r="D109" s="65">
        <v>0.69395621732717938</v>
      </c>
      <c r="E109" s="66">
        <v>-8.6774743694388423E-2</v>
      </c>
      <c r="F109" s="64">
        <v>3.994918774593792E-2</v>
      </c>
      <c r="G109" s="62">
        <v>0.50215915671156841</v>
      </c>
      <c r="H109" s="67">
        <v>1.1492898180902973</v>
      </c>
      <c r="I109" s="94">
        <v>106</v>
      </c>
    </row>
    <row r="110" spans="1:9" x14ac:dyDescent="0.2">
      <c r="A110" s="36" t="s">
        <v>703</v>
      </c>
      <c r="B110" s="35" t="s">
        <v>216</v>
      </c>
      <c r="C110" s="97">
        <v>0.28249999999999997</v>
      </c>
      <c r="D110" s="65">
        <v>0.16831625765304947</v>
      </c>
      <c r="E110" s="66">
        <v>0.14385624609382219</v>
      </c>
      <c r="F110" s="64">
        <v>0.40094456206386697</v>
      </c>
      <c r="G110" s="62">
        <v>0.4292257725732731</v>
      </c>
      <c r="H110" s="67">
        <v>1.1423428383840117</v>
      </c>
      <c r="I110" s="94">
        <v>107</v>
      </c>
    </row>
    <row r="111" spans="1:9" x14ac:dyDescent="0.2">
      <c r="A111" s="36" t="s">
        <v>703</v>
      </c>
      <c r="B111" s="35" t="s">
        <v>727</v>
      </c>
      <c r="C111" s="97">
        <v>0.38079999999999997</v>
      </c>
      <c r="D111" s="65">
        <v>5.1666739999828515E-2</v>
      </c>
      <c r="E111" s="66">
        <v>0.33426661914386013</v>
      </c>
      <c r="F111" s="64">
        <v>0.24209113073967892</v>
      </c>
      <c r="G111" s="62">
        <v>0.50792679935608431</v>
      </c>
      <c r="H111" s="67">
        <v>1.1359512892394519</v>
      </c>
      <c r="I111" s="94">
        <v>108</v>
      </c>
    </row>
    <row r="112" spans="1:9" x14ac:dyDescent="0.2">
      <c r="A112" s="36" t="s">
        <v>197</v>
      </c>
      <c r="B112" s="35" t="s">
        <v>627</v>
      </c>
      <c r="C112" s="97">
        <v>0.6</v>
      </c>
      <c r="D112" s="65">
        <v>0.3347155479707804</v>
      </c>
      <c r="E112" s="66">
        <v>0.70771274094008074</v>
      </c>
      <c r="F112" s="64">
        <v>8.3489176047289337E-2</v>
      </c>
      <c r="G112" s="62"/>
      <c r="H112" s="67">
        <v>1.1259174649581505</v>
      </c>
      <c r="I112" s="94">
        <v>109</v>
      </c>
    </row>
    <row r="113" spans="1:9" x14ac:dyDescent="0.2">
      <c r="A113" s="36" t="s">
        <v>696</v>
      </c>
      <c r="B113" s="35" t="s">
        <v>448</v>
      </c>
      <c r="C113" s="97">
        <v>0.60670000000000002</v>
      </c>
      <c r="D113" s="65">
        <v>0.15100329557070458</v>
      </c>
      <c r="E113" s="66">
        <v>0.21142026382345058</v>
      </c>
      <c r="F113" s="64">
        <v>0.26904240097229404</v>
      </c>
      <c r="G113" s="62">
        <v>0.49386334005025567</v>
      </c>
      <c r="H113" s="67">
        <v>1.1253293004167049</v>
      </c>
      <c r="I113" s="94">
        <v>110</v>
      </c>
    </row>
    <row r="114" spans="1:9" x14ac:dyDescent="0.2">
      <c r="A114" s="36" t="s">
        <v>342</v>
      </c>
      <c r="B114" s="35" t="s">
        <v>161</v>
      </c>
      <c r="C114" s="97">
        <v>3.8699999999999998E-2</v>
      </c>
      <c r="D114" s="65">
        <v>0.20801294250628688</v>
      </c>
      <c r="E114" s="66">
        <v>5.5782502964632386E-2</v>
      </c>
      <c r="F114" s="64">
        <v>0.58348542225549416</v>
      </c>
      <c r="G114" s="62">
        <v>0.27430399912821235</v>
      </c>
      <c r="H114" s="67">
        <v>1.1215848668546258</v>
      </c>
      <c r="I114" s="94">
        <v>111</v>
      </c>
    </row>
    <row r="115" spans="1:9" x14ac:dyDescent="0.2">
      <c r="A115" s="36" t="s">
        <v>34</v>
      </c>
      <c r="B115" s="35" t="s">
        <v>637</v>
      </c>
      <c r="C115" s="97">
        <v>0.30349999999999999</v>
      </c>
      <c r="D115" s="65">
        <v>0.3317539775771734</v>
      </c>
      <c r="E115" s="66">
        <v>0.1768798252805035</v>
      </c>
      <c r="F115" s="64">
        <v>0.19048452078403022</v>
      </c>
      <c r="G115" s="62">
        <v>0.40271124116370016</v>
      </c>
      <c r="H115" s="67">
        <v>1.1018295648054073</v>
      </c>
      <c r="I115" s="94">
        <v>112</v>
      </c>
    </row>
    <row r="116" spans="1:9" x14ac:dyDescent="0.2">
      <c r="A116" s="36" t="s">
        <v>42</v>
      </c>
      <c r="B116" s="35" t="s">
        <v>275</v>
      </c>
      <c r="C116" s="97">
        <v>6.1100000000000002E-2</v>
      </c>
      <c r="D116" s="65">
        <v>0.86832282073679012</v>
      </c>
      <c r="E116" s="66">
        <v>0.25220765409709278</v>
      </c>
      <c r="F116" s="64">
        <v>-0.24860528844299878</v>
      </c>
      <c r="G116" s="62">
        <v>0.22782183229133501</v>
      </c>
      <c r="H116" s="67">
        <v>1.0997470186822191</v>
      </c>
      <c r="I116" s="94">
        <v>113</v>
      </c>
    </row>
    <row r="117" spans="1:9" x14ac:dyDescent="0.2">
      <c r="A117" s="36" t="s">
        <v>517</v>
      </c>
      <c r="B117" s="35" t="s">
        <v>739</v>
      </c>
      <c r="C117" s="97">
        <v>0.36249999999999999</v>
      </c>
      <c r="D117" s="65">
        <v>-2.91758175013479E-3</v>
      </c>
      <c r="E117" s="66">
        <v>9.4946071566896162E-2</v>
      </c>
      <c r="F117" s="64">
        <v>0.39719202385496555</v>
      </c>
      <c r="G117" s="62">
        <v>0.59936089101299705</v>
      </c>
      <c r="H117" s="67">
        <v>1.088581404684724</v>
      </c>
      <c r="I117" s="94">
        <v>114</v>
      </c>
    </row>
    <row r="118" spans="1:9" x14ac:dyDescent="0.2">
      <c r="A118" s="36" t="s">
        <v>413</v>
      </c>
      <c r="B118" s="35" t="s">
        <v>92</v>
      </c>
      <c r="C118" s="97">
        <v>0.32630000000000003</v>
      </c>
      <c r="D118" s="65">
        <v>0.65642389613354668</v>
      </c>
      <c r="E118" s="66">
        <v>0.2287054255403298</v>
      </c>
      <c r="F118" s="64">
        <v>-4.4214952605507118E-2</v>
      </c>
      <c r="G118" s="62">
        <v>0.24680974991902183</v>
      </c>
      <c r="H118" s="67">
        <v>1.0877241189873912</v>
      </c>
      <c r="I118" s="94">
        <v>115</v>
      </c>
    </row>
    <row r="119" spans="1:9" x14ac:dyDescent="0.2">
      <c r="A119" s="36" t="s">
        <v>42</v>
      </c>
      <c r="B119" s="35" t="s">
        <v>307</v>
      </c>
      <c r="C119" s="97">
        <v>0.12529999999999999</v>
      </c>
      <c r="D119" s="65">
        <v>0.97594566104963754</v>
      </c>
      <c r="E119" s="66">
        <v>0.25247973903923349</v>
      </c>
      <c r="F119" s="64">
        <v>-0.47081170035564202</v>
      </c>
      <c r="G119" s="62">
        <v>0.32902026483921487</v>
      </c>
      <c r="H119" s="67">
        <v>1.0866339645724439</v>
      </c>
      <c r="I119" s="94">
        <v>116</v>
      </c>
    </row>
    <row r="120" spans="1:9" x14ac:dyDescent="0.2">
      <c r="A120" s="36" t="s">
        <v>1196</v>
      </c>
      <c r="B120" s="35" t="s">
        <v>1197</v>
      </c>
      <c r="C120" s="97">
        <v>0.48109999999999997</v>
      </c>
      <c r="D120" s="65">
        <v>0.85124114794473504</v>
      </c>
      <c r="E120" s="66">
        <v>0.18267923783072604</v>
      </c>
      <c r="F120" s="64">
        <v>-0.25880611403973131</v>
      </c>
      <c r="G120" s="62">
        <v>0.30453120409988887</v>
      </c>
      <c r="H120" s="67">
        <v>1.0796454758356187</v>
      </c>
      <c r="I120" s="94">
        <v>117</v>
      </c>
    </row>
    <row r="121" spans="1:9" x14ac:dyDescent="0.2">
      <c r="A121" s="36" t="s">
        <v>604</v>
      </c>
      <c r="B121" s="35" t="s">
        <v>711</v>
      </c>
      <c r="C121" s="97">
        <v>0.36799999999999999</v>
      </c>
      <c r="D121" s="65">
        <v>0.38170088976590133</v>
      </c>
      <c r="E121" s="66">
        <v>0.38645224706816839</v>
      </c>
      <c r="F121" s="64">
        <v>0.24257153685310362</v>
      </c>
      <c r="G121" s="62">
        <v>6.1345180405728783E-2</v>
      </c>
      <c r="H121" s="67">
        <v>1.0720698540929021</v>
      </c>
      <c r="I121" s="94">
        <v>118</v>
      </c>
    </row>
    <row r="122" spans="1:9" x14ac:dyDescent="0.2">
      <c r="A122" s="36" t="s">
        <v>162</v>
      </c>
      <c r="B122" s="35" t="s">
        <v>515</v>
      </c>
      <c r="C122" s="97">
        <v>0.32150000000000001</v>
      </c>
      <c r="D122" s="65">
        <v>4.2071308456330669E-2</v>
      </c>
      <c r="E122" s="66">
        <v>0.33090003601194518</v>
      </c>
      <c r="F122" s="64">
        <v>0.25709019968702718</v>
      </c>
      <c r="G122" s="62">
        <v>0.43784164281263838</v>
      </c>
      <c r="H122" s="67">
        <v>1.0679031869679414</v>
      </c>
      <c r="I122" s="94">
        <v>119</v>
      </c>
    </row>
    <row r="123" spans="1:9" x14ac:dyDescent="0.2">
      <c r="A123" s="36" t="s">
        <v>315</v>
      </c>
      <c r="B123" s="35" t="s">
        <v>330</v>
      </c>
      <c r="C123" s="97">
        <v>0.17489999999999997</v>
      </c>
      <c r="D123" s="65">
        <v>0.36181243248370842</v>
      </c>
      <c r="E123" s="66">
        <v>0.21013543083253916</v>
      </c>
      <c r="F123" s="64">
        <v>0.24170172595483974</v>
      </c>
      <c r="G123" s="62">
        <v>0.24902403827184338</v>
      </c>
      <c r="H123" s="67">
        <v>1.0626736275429307</v>
      </c>
      <c r="I123" s="94">
        <v>120</v>
      </c>
    </row>
    <row r="124" spans="1:9" x14ac:dyDescent="0.2">
      <c r="A124" s="36" t="s">
        <v>446</v>
      </c>
      <c r="B124" s="35" t="s">
        <v>68</v>
      </c>
      <c r="C124" s="97">
        <v>0.3145</v>
      </c>
      <c r="D124" s="65">
        <v>0.48203671390780123</v>
      </c>
      <c r="E124" s="66">
        <v>0.44689217628305133</v>
      </c>
      <c r="F124" s="64">
        <v>-8.2756453219693604E-2</v>
      </c>
      <c r="G124" s="62">
        <v>0.21267981994916285</v>
      </c>
      <c r="H124" s="67">
        <v>1.0588522569203218</v>
      </c>
      <c r="I124" s="94">
        <v>121</v>
      </c>
    </row>
    <row r="125" spans="1:9" x14ac:dyDescent="0.2">
      <c r="A125" s="36" t="s">
        <v>170</v>
      </c>
      <c r="B125" s="35" t="s">
        <v>451</v>
      </c>
      <c r="C125" s="97">
        <v>0.39740000000000003</v>
      </c>
      <c r="D125" s="65">
        <v>9.1478249112743715E-2</v>
      </c>
      <c r="E125" s="66">
        <v>0.15888525792952368</v>
      </c>
      <c r="F125" s="64">
        <v>0.35632747906133222</v>
      </c>
      <c r="G125" s="62">
        <v>0.44502483643232704</v>
      </c>
      <c r="H125" s="67">
        <v>1.0517158225359267</v>
      </c>
      <c r="I125" s="94">
        <v>122</v>
      </c>
    </row>
    <row r="126" spans="1:9" x14ac:dyDescent="0.2">
      <c r="A126" s="36" t="s">
        <v>580</v>
      </c>
      <c r="B126" s="35" t="s">
        <v>310</v>
      </c>
      <c r="C126" s="97">
        <v>0.46389999999999998</v>
      </c>
      <c r="D126" s="65">
        <v>9.3702548062806201E-3</v>
      </c>
      <c r="E126" s="66">
        <v>0.20945992535401547</v>
      </c>
      <c r="F126" s="64">
        <v>4.837068167518277E-2</v>
      </c>
      <c r="G126" s="62">
        <v>0.78256215363534753</v>
      </c>
      <c r="H126" s="67">
        <v>1.0497630154708264</v>
      </c>
      <c r="I126" s="94">
        <v>123</v>
      </c>
    </row>
    <row r="127" spans="1:9" x14ac:dyDescent="0.2">
      <c r="A127" s="36" t="s">
        <v>44</v>
      </c>
      <c r="B127" s="35" t="s">
        <v>602</v>
      </c>
      <c r="C127" s="97">
        <v>0.2429</v>
      </c>
      <c r="D127" s="65">
        <v>0.46243427449810603</v>
      </c>
      <c r="E127" s="66">
        <v>0.13921178248465171</v>
      </c>
      <c r="F127" s="64">
        <v>0.13121206847727285</v>
      </c>
      <c r="G127" s="62">
        <v>0.3157388889456092</v>
      </c>
      <c r="H127" s="67">
        <v>1.0485970144056398</v>
      </c>
      <c r="I127" s="94">
        <v>124</v>
      </c>
    </row>
    <row r="128" spans="1:9" x14ac:dyDescent="0.2">
      <c r="A128" s="36" t="s">
        <v>599</v>
      </c>
      <c r="B128" s="35" t="s">
        <v>695</v>
      </c>
      <c r="C128" s="97">
        <v>0.11840000000000001</v>
      </c>
      <c r="D128" s="65">
        <v>-7.0014488291181287E-3</v>
      </c>
      <c r="E128" s="66">
        <v>0.30457199159218185</v>
      </c>
      <c r="F128" s="64">
        <v>0.57643945606487534</v>
      </c>
      <c r="G128" s="62">
        <v>0.16900361087378801</v>
      </c>
      <c r="H128" s="67">
        <v>1.0430136097017271</v>
      </c>
      <c r="I128" s="94">
        <v>125</v>
      </c>
    </row>
    <row r="129" spans="1:9" x14ac:dyDescent="0.2">
      <c r="A129" s="36" t="s">
        <v>106</v>
      </c>
      <c r="B129" s="35" t="s">
        <v>104</v>
      </c>
      <c r="C129" s="97">
        <v>0.31769999999999998</v>
      </c>
      <c r="D129" s="65">
        <v>-2.7001448829118146E-2</v>
      </c>
      <c r="E129" s="66">
        <v>9.4095769301974386E-2</v>
      </c>
      <c r="F129" s="64">
        <v>0.43037344525194987</v>
      </c>
      <c r="G129" s="62">
        <v>0.54232522468675182</v>
      </c>
      <c r="H129" s="67">
        <v>1.0397929904115579</v>
      </c>
      <c r="I129" s="94">
        <v>126</v>
      </c>
    </row>
    <row r="130" spans="1:9" x14ac:dyDescent="0.2">
      <c r="A130" s="36" t="s">
        <v>463</v>
      </c>
      <c r="B130" s="35" t="s">
        <v>242</v>
      </c>
      <c r="C130" s="97">
        <v>0.53180000000000005</v>
      </c>
      <c r="D130" s="65">
        <v>0.24282855354653998</v>
      </c>
      <c r="E130" s="66">
        <v>0.39043616472428644</v>
      </c>
      <c r="F130" s="64">
        <v>4.0783214870377504E-2</v>
      </c>
      <c r="G130" s="62">
        <v>0.35913183541106442</v>
      </c>
      <c r="H130" s="67">
        <v>1.0331797685522683</v>
      </c>
      <c r="I130" s="94">
        <v>127</v>
      </c>
    </row>
    <row r="131" spans="1:9" x14ac:dyDescent="0.2">
      <c r="A131" s="36" t="s">
        <v>142</v>
      </c>
      <c r="B131" s="35" t="s">
        <v>266</v>
      </c>
      <c r="C131" s="97">
        <v>0.31579999999999997</v>
      </c>
      <c r="D131" s="65">
        <v>0.20853561676433685</v>
      </c>
      <c r="E131" s="66">
        <v>-0.42480636405301064</v>
      </c>
      <c r="F131" s="64">
        <v>0.85851506803441113</v>
      </c>
      <c r="G131" s="62">
        <v>0.3875670156238078</v>
      </c>
      <c r="H131" s="67">
        <v>1.0298113363695451</v>
      </c>
      <c r="I131" s="94">
        <v>128</v>
      </c>
    </row>
    <row r="132" spans="1:9" x14ac:dyDescent="0.2">
      <c r="A132" s="36" t="s">
        <v>409</v>
      </c>
      <c r="B132" s="35" t="s">
        <v>240</v>
      </c>
      <c r="C132" s="97">
        <v>0.22</v>
      </c>
      <c r="D132" s="65">
        <v>0.6894574923836263</v>
      </c>
      <c r="E132" s="66">
        <v>0.58528606994298382</v>
      </c>
      <c r="F132" s="64">
        <v>0.11881373253957062</v>
      </c>
      <c r="G132" s="62">
        <v>-0.37050478870776171</v>
      </c>
      <c r="H132" s="67">
        <v>1.023052506158419</v>
      </c>
      <c r="I132" s="94">
        <v>129</v>
      </c>
    </row>
    <row r="133" spans="1:9" x14ac:dyDescent="0.2">
      <c r="A133" s="36" t="s">
        <v>97</v>
      </c>
      <c r="B133" s="35" t="s">
        <v>135</v>
      </c>
      <c r="C133" s="97">
        <v>0.24940000000000001</v>
      </c>
      <c r="D133" s="65">
        <v>0.28413277803526116</v>
      </c>
      <c r="E133" s="66">
        <v>0.21171908080433832</v>
      </c>
      <c r="F133" s="64">
        <v>7.9569674747799635E-2</v>
      </c>
      <c r="G133" s="62">
        <v>0.43917486731883715</v>
      </c>
      <c r="H133" s="67">
        <v>1.0145964009062363</v>
      </c>
      <c r="I133" s="94">
        <v>130</v>
      </c>
    </row>
    <row r="134" spans="1:9" x14ac:dyDescent="0.2">
      <c r="A134" s="36" t="s">
        <v>486</v>
      </c>
      <c r="B134" s="35" t="s">
        <v>313</v>
      </c>
      <c r="C134" s="97">
        <v>0.35320000000000001</v>
      </c>
      <c r="D134" s="65">
        <v>0.52440686572875617</v>
      </c>
      <c r="E134" s="66">
        <v>0.10663562935565096</v>
      </c>
      <c r="F134" s="63"/>
      <c r="G134" s="62">
        <v>0.37086018349437966</v>
      </c>
      <c r="H134" s="67">
        <v>1.0019026785787868</v>
      </c>
      <c r="I134" s="94">
        <v>131</v>
      </c>
    </row>
    <row r="135" spans="1:9" x14ac:dyDescent="0.2">
      <c r="A135" s="36" t="s">
        <v>517</v>
      </c>
      <c r="B135" s="35" t="s">
        <v>657</v>
      </c>
      <c r="C135" s="97">
        <v>0.63400000000000001</v>
      </c>
      <c r="D135" s="65">
        <v>0.42043409658512321</v>
      </c>
      <c r="E135" s="66">
        <v>4.475091676613685E-2</v>
      </c>
      <c r="F135" s="64">
        <v>0.16274434730850595</v>
      </c>
      <c r="G135" s="62">
        <v>0.37049444921781172</v>
      </c>
      <c r="H135" s="67">
        <v>0.99842380987757773</v>
      </c>
      <c r="I135" s="94">
        <v>132</v>
      </c>
    </row>
    <row r="136" spans="1:9" x14ac:dyDescent="0.2">
      <c r="A136" s="36" t="s">
        <v>385</v>
      </c>
      <c r="B136" s="35" t="s">
        <v>618</v>
      </c>
      <c r="C136" s="97">
        <v>0.36020000000000002</v>
      </c>
      <c r="D136" s="65">
        <v>0.45689184180938858</v>
      </c>
      <c r="E136" s="66">
        <v>-5.8356510915456017E-2</v>
      </c>
      <c r="F136" s="64">
        <v>0.40294240932847103</v>
      </c>
      <c r="G136" s="62">
        <v>0.1890220063578556</v>
      </c>
      <c r="H136" s="67">
        <v>0.99049974658025919</v>
      </c>
      <c r="I136" s="94">
        <v>133</v>
      </c>
    </row>
    <row r="137" spans="1:9" x14ac:dyDescent="0.2">
      <c r="A137" s="36" t="s">
        <v>733</v>
      </c>
      <c r="B137" s="35" t="s">
        <v>552</v>
      </c>
      <c r="C137" s="97">
        <v>9.0999999999999998E-2</v>
      </c>
      <c r="D137" s="65">
        <v>0.41182436266271116</v>
      </c>
      <c r="E137" s="66">
        <v>0.29114122636765405</v>
      </c>
      <c r="F137" s="64">
        <v>-2.2360299598575661E-2</v>
      </c>
      <c r="G137" s="62">
        <v>0.27622733280818279</v>
      </c>
      <c r="H137" s="67">
        <v>0.95683262223997234</v>
      </c>
      <c r="I137" s="94">
        <v>134</v>
      </c>
    </row>
    <row r="138" spans="1:9" x14ac:dyDescent="0.2">
      <c r="A138" s="36" t="s">
        <v>412</v>
      </c>
      <c r="B138" s="35" t="s">
        <v>340</v>
      </c>
      <c r="C138" s="97">
        <v>0.43200000000000005</v>
      </c>
      <c r="D138" s="65">
        <v>-6.2668995185579668E-2</v>
      </c>
      <c r="E138" s="66">
        <v>0.45752410744662741</v>
      </c>
      <c r="F138" s="64">
        <v>0.25316950628598223</v>
      </c>
      <c r="G138" s="62">
        <v>0.30725327515750811</v>
      </c>
      <c r="H138" s="67">
        <v>0.95527789370453808</v>
      </c>
      <c r="I138" s="94">
        <v>135</v>
      </c>
    </row>
    <row r="139" spans="1:9" x14ac:dyDescent="0.2">
      <c r="A139" s="36" t="s">
        <v>23</v>
      </c>
      <c r="B139" s="35" t="s">
        <v>46</v>
      </c>
      <c r="C139" s="97">
        <v>0.34210000000000002</v>
      </c>
      <c r="D139" s="65">
        <v>0.56366975467222513</v>
      </c>
      <c r="E139" s="66">
        <v>9.5231660712618016E-3</v>
      </c>
      <c r="F139" s="64">
        <v>9.9238921098235178E-2</v>
      </c>
      <c r="G139" s="62">
        <v>0.28074643581086711</v>
      </c>
      <c r="H139" s="67">
        <v>0.95317827765258922</v>
      </c>
      <c r="I139" s="94">
        <v>136</v>
      </c>
    </row>
    <row r="140" spans="1:9" x14ac:dyDescent="0.2">
      <c r="A140" s="36" t="s">
        <v>579</v>
      </c>
      <c r="B140" s="35" t="s">
        <v>270</v>
      </c>
      <c r="C140" s="97">
        <v>0.36799999999999999</v>
      </c>
      <c r="D140" s="65">
        <v>0.51188237278678894</v>
      </c>
      <c r="E140" s="66">
        <v>8.2452247068169005E-2</v>
      </c>
      <c r="F140" s="64">
        <v>5.6571536853103233E-2</v>
      </c>
      <c r="G140" s="62">
        <v>0.29634518040572866</v>
      </c>
      <c r="H140" s="67">
        <v>0.94725133711378984</v>
      </c>
      <c r="I140" s="94">
        <v>137</v>
      </c>
    </row>
    <row r="141" spans="1:9" x14ac:dyDescent="0.2">
      <c r="A141" s="36" t="s">
        <v>17</v>
      </c>
      <c r="B141" s="35" t="s">
        <v>1140</v>
      </c>
      <c r="C141" s="97">
        <v>0.2923</v>
      </c>
      <c r="D141" s="65">
        <v>0.23936324694008349</v>
      </c>
      <c r="E141" s="66">
        <v>8.2667249714273972E-2</v>
      </c>
      <c r="F141" s="64">
        <v>0.47052987613327613</v>
      </c>
      <c r="G141" s="62">
        <v>0.14045232458213919</v>
      </c>
      <c r="H141" s="67">
        <v>0.93301269736977277</v>
      </c>
      <c r="I141" s="94">
        <v>138</v>
      </c>
    </row>
    <row r="142" spans="1:9" x14ac:dyDescent="0.2">
      <c r="A142" s="36" t="s">
        <v>88</v>
      </c>
      <c r="B142" s="35" t="s">
        <v>719</v>
      </c>
      <c r="C142" s="97">
        <v>0.65349999999999997</v>
      </c>
      <c r="D142" s="65">
        <v>0.3479269009174204</v>
      </c>
      <c r="E142" s="66">
        <v>0.23427281172519843</v>
      </c>
      <c r="F142" s="64">
        <v>0.18881716612008637</v>
      </c>
      <c r="G142" s="62">
        <v>0.1568023843374946</v>
      </c>
      <c r="H142" s="67">
        <v>0.9278192631001998</v>
      </c>
      <c r="I142" s="94">
        <v>139</v>
      </c>
    </row>
    <row r="143" spans="1:9" x14ac:dyDescent="0.2">
      <c r="A143" s="36" t="s">
        <v>586</v>
      </c>
      <c r="B143" s="35" t="s">
        <v>221</v>
      </c>
      <c r="C143" s="97">
        <v>0.63429999999999997</v>
      </c>
      <c r="D143" s="65">
        <v>0.52369898212549204</v>
      </c>
      <c r="E143" s="66">
        <v>0.62405125361166069</v>
      </c>
      <c r="F143" s="64">
        <v>-0.16196222470977717</v>
      </c>
      <c r="G143" s="62">
        <v>-6.7070044088039182E-2</v>
      </c>
      <c r="H143" s="67">
        <v>0.91871796693933638</v>
      </c>
      <c r="I143" s="94">
        <v>140</v>
      </c>
    </row>
    <row r="144" spans="1:9" x14ac:dyDescent="0.2">
      <c r="A144" s="36" t="s">
        <v>670</v>
      </c>
      <c r="B144" s="35" t="s">
        <v>496</v>
      </c>
      <c r="C144" s="97">
        <v>0.215</v>
      </c>
      <c r="D144" s="65">
        <v>0.38546951151912001</v>
      </c>
      <c r="E144" s="66">
        <v>8.4280455850916702E-2</v>
      </c>
      <c r="F144" s="64">
        <v>0.25692326617762706</v>
      </c>
      <c r="G144" s="62">
        <v>0.18523676638975539</v>
      </c>
      <c r="H144" s="67">
        <v>0.91190999993741917</v>
      </c>
      <c r="I144" s="94">
        <v>141</v>
      </c>
    </row>
    <row r="145" spans="1:9" x14ac:dyDescent="0.2">
      <c r="A145" s="36" t="s">
        <v>1192</v>
      </c>
      <c r="B145" s="35" t="s">
        <v>1193</v>
      </c>
      <c r="C145" s="97">
        <v>0.26129999999999998</v>
      </c>
      <c r="D145" s="65">
        <v>0.41853189044000993</v>
      </c>
      <c r="E145" s="66">
        <v>9.163244234345802E-2</v>
      </c>
      <c r="F145" s="64">
        <v>0.41720898468922574</v>
      </c>
      <c r="G145" s="62">
        <v>-1.6550033813254039E-2</v>
      </c>
      <c r="H145" s="67">
        <v>0.91082328365943965</v>
      </c>
      <c r="I145" s="94">
        <v>142</v>
      </c>
    </row>
    <row r="146" spans="1:9" x14ac:dyDescent="0.2">
      <c r="A146" s="36" t="s">
        <v>1179</v>
      </c>
      <c r="B146" s="35" t="s">
        <v>1180</v>
      </c>
      <c r="C146" s="97">
        <v>0.4672</v>
      </c>
      <c r="D146" s="67"/>
      <c r="E146" s="63"/>
      <c r="F146" s="64">
        <v>0.17059838947406525</v>
      </c>
      <c r="G146" s="62">
        <v>0.72635272727098643</v>
      </c>
      <c r="H146" s="67">
        <v>0.89695111674505168</v>
      </c>
      <c r="I146" s="94">
        <v>143</v>
      </c>
    </row>
    <row r="147" spans="1:9" x14ac:dyDescent="0.2">
      <c r="A147" s="36" t="s">
        <v>132</v>
      </c>
      <c r="B147" s="35" t="s">
        <v>62</v>
      </c>
      <c r="C147" s="97">
        <v>0.66670000000000007</v>
      </c>
      <c r="D147" s="65">
        <v>0.19363396413521672</v>
      </c>
      <c r="E147" s="66">
        <v>0.30248763292825531</v>
      </c>
      <c r="F147" s="64">
        <v>0.14272799731561747</v>
      </c>
      <c r="G147" s="62">
        <v>0.25596467888004915</v>
      </c>
      <c r="H147" s="67">
        <v>0.89481427325913865</v>
      </c>
      <c r="I147" s="94">
        <v>144</v>
      </c>
    </row>
    <row r="148" spans="1:9" x14ac:dyDescent="0.2">
      <c r="A148" s="36" t="s">
        <v>685</v>
      </c>
      <c r="B148" s="35" t="s">
        <v>244</v>
      </c>
      <c r="C148" s="97">
        <v>0.27529999999999999</v>
      </c>
      <c r="D148" s="65">
        <v>0.41431097951427898</v>
      </c>
      <c r="E148" s="66">
        <v>0.27564816180124563</v>
      </c>
      <c r="F148" s="64">
        <v>-2.5097709497332144E-2</v>
      </c>
      <c r="G148" s="62">
        <v>0.22877361191369783</v>
      </c>
      <c r="H148" s="67">
        <v>0.89363504373189029</v>
      </c>
      <c r="I148" s="94">
        <v>145</v>
      </c>
    </row>
    <row r="149" spans="1:9" x14ac:dyDescent="0.2">
      <c r="A149" s="36" t="s">
        <v>42</v>
      </c>
      <c r="B149" s="35" t="s">
        <v>612</v>
      </c>
      <c r="C149" s="97">
        <v>0.17129999999999998</v>
      </c>
      <c r="D149" s="65">
        <v>0.4200592003643453</v>
      </c>
      <c r="E149" s="66">
        <v>0.44053138868625075</v>
      </c>
      <c r="F149" s="64">
        <v>-0.37481940982576023</v>
      </c>
      <c r="G149" s="62">
        <v>0.39879795794205553</v>
      </c>
      <c r="H149" s="67">
        <v>0.88456913716689134</v>
      </c>
      <c r="I149" s="94">
        <v>146</v>
      </c>
    </row>
    <row r="150" spans="1:9" x14ac:dyDescent="0.2">
      <c r="A150" s="36" t="s">
        <v>434</v>
      </c>
      <c r="B150" s="35" t="s">
        <v>31</v>
      </c>
      <c r="C150" s="97">
        <v>0.43670000000000003</v>
      </c>
      <c r="D150" s="65">
        <v>7.4881819270795624E-2</v>
      </c>
      <c r="E150" s="66">
        <v>0.36922938469317046</v>
      </c>
      <c r="F150" s="64">
        <v>0.31576654466620946</v>
      </c>
      <c r="G150" s="62">
        <v>0.12407621336584151</v>
      </c>
      <c r="H150" s="67">
        <v>0.88395396199601706</v>
      </c>
      <c r="I150" s="94">
        <v>147</v>
      </c>
    </row>
    <row r="151" spans="1:9" x14ac:dyDescent="0.2">
      <c r="A151" s="36" t="s">
        <v>718</v>
      </c>
      <c r="B151" s="35" t="s">
        <v>527</v>
      </c>
      <c r="C151" s="97">
        <v>1</v>
      </c>
      <c r="D151" s="65">
        <v>-0.35232824873087454</v>
      </c>
      <c r="E151" s="66">
        <v>0.34616186830544615</v>
      </c>
      <c r="F151" s="64">
        <v>0.53872648500278197</v>
      </c>
      <c r="G151" s="62">
        <v>0.34381261607955116</v>
      </c>
      <c r="H151" s="67">
        <v>0.87637272065690475</v>
      </c>
      <c r="I151" s="94">
        <v>148</v>
      </c>
    </row>
    <row r="152" spans="1:9" x14ac:dyDescent="0.2">
      <c r="A152" s="36" t="s">
        <v>67</v>
      </c>
      <c r="B152" s="35" t="s">
        <v>373</v>
      </c>
      <c r="C152" s="97">
        <v>0.5202</v>
      </c>
      <c r="D152" s="65">
        <v>3.1238311185321166E-2</v>
      </c>
      <c r="E152" s="66">
        <v>0.311823140030691</v>
      </c>
      <c r="F152" s="64">
        <v>-9.5562667089331699E-2</v>
      </c>
      <c r="G152" s="62">
        <v>0.62729224323730381</v>
      </c>
      <c r="H152" s="67">
        <v>0.87479102736398429</v>
      </c>
      <c r="I152" s="94">
        <v>149</v>
      </c>
    </row>
    <row r="153" spans="1:9" x14ac:dyDescent="0.2">
      <c r="A153" s="36" t="s">
        <v>344</v>
      </c>
      <c r="B153" s="35" t="s">
        <v>480</v>
      </c>
      <c r="C153" s="97">
        <v>0.38280000000000003</v>
      </c>
      <c r="D153" s="65">
        <v>0.36743181334170316</v>
      </c>
      <c r="E153" s="66">
        <v>0.30426886478068793</v>
      </c>
      <c r="F153" s="64">
        <v>0.10104731728445682</v>
      </c>
      <c r="G153" s="62">
        <v>9.1830177317077322E-2</v>
      </c>
      <c r="H153" s="67">
        <v>0.86457817272392523</v>
      </c>
      <c r="I153" s="94">
        <v>150</v>
      </c>
    </row>
    <row r="154" spans="1:9" x14ac:dyDescent="0.2">
      <c r="A154" s="36" t="s">
        <v>188</v>
      </c>
      <c r="B154" s="35" t="s">
        <v>674</v>
      </c>
      <c r="C154" s="97">
        <v>0.40979999999999994</v>
      </c>
      <c r="D154" s="65">
        <v>0.37918996777387148</v>
      </c>
      <c r="E154" s="66">
        <v>6.2299180877849469E-2</v>
      </c>
      <c r="F154" s="64">
        <v>0.34645583563895244</v>
      </c>
      <c r="G154" s="62">
        <v>7.502577979048386E-2</v>
      </c>
      <c r="H154" s="67">
        <v>0.86297076408115725</v>
      </c>
      <c r="I154" s="94">
        <v>151</v>
      </c>
    </row>
    <row r="155" spans="1:9" x14ac:dyDescent="0.2">
      <c r="A155" s="36" t="s">
        <v>1221</v>
      </c>
      <c r="B155" s="35" t="s">
        <v>1222</v>
      </c>
      <c r="C155" s="97">
        <v>0.29630000000000001</v>
      </c>
      <c r="D155" s="67"/>
      <c r="E155" s="63"/>
      <c r="F155" s="64">
        <v>0.8424422492228314</v>
      </c>
      <c r="G155" s="62"/>
      <c r="H155" s="67">
        <v>0.8424422492228314</v>
      </c>
      <c r="I155" s="94">
        <v>152</v>
      </c>
    </row>
    <row r="156" spans="1:9" x14ac:dyDescent="0.2">
      <c r="A156" s="36" t="s">
        <v>175</v>
      </c>
      <c r="B156" s="35" t="s">
        <v>537</v>
      </c>
      <c r="C156" s="97">
        <v>0.1462</v>
      </c>
      <c r="D156" s="65">
        <v>0.69866565274488668</v>
      </c>
      <c r="E156" s="66">
        <v>0.30140320594407388</v>
      </c>
      <c r="F156" s="64">
        <v>-0.41236955096271743</v>
      </c>
      <c r="G156" s="62">
        <v>0.25336056453159239</v>
      </c>
      <c r="H156" s="67">
        <v>0.84105987225783552</v>
      </c>
      <c r="I156" s="94">
        <v>153</v>
      </c>
    </row>
    <row r="157" spans="1:9" x14ac:dyDescent="0.2">
      <c r="A157" s="36" t="s">
        <v>309</v>
      </c>
      <c r="B157" s="35" t="s">
        <v>640</v>
      </c>
      <c r="C157" s="97">
        <v>0.5786</v>
      </c>
      <c r="D157" s="65">
        <v>3.6376175417536682E-2</v>
      </c>
      <c r="E157" s="66">
        <v>0.12128871262603358</v>
      </c>
      <c r="F157" s="64">
        <v>0.37155798001817009</v>
      </c>
      <c r="G157" s="62">
        <v>0.30907087969830283</v>
      </c>
      <c r="H157" s="67">
        <v>0.83829374776004317</v>
      </c>
      <c r="I157" s="94">
        <v>154</v>
      </c>
    </row>
    <row r="158" spans="1:9" x14ac:dyDescent="0.2">
      <c r="A158" s="36" t="s">
        <v>109</v>
      </c>
      <c r="B158" s="35" t="s">
        <v>166</v>
      </c>
      <c r="C158" s="97">
        <v>0.31719999999999998</v>
      </c>
      <c r="D158" s="65">
        <v>0.27643791186594147</v>
      </c>
      <c r="E158" s="66">
        <v>0.26759520789276792</v>
      </c>
      <c r="F158" s="64">
        <v>3.7884398615755543E-2</v>
      </c>
      <c r="G158" s="62">
        <v>0.25259938019650319</v>
      </c>
      <c r="H158" s="67">
        <v>0.83451689857096811</v>
      </c>
      <c r="I158" s="94">
        <v>155</v>
      </c>
    </row>
    <row r="159" spans="1:9" x14ac:dyDescent="0.2">
      <c r="A159" s="36" t="s">
        <v>747</v>
      </c>
      <c r="B159" s="35" t="s">
        <v>572</v>
      </c>
      <c r="C159" s="97">
        <v>0.32899999999999996</v>
      </c>
      <c r="D159" s="65">
        <v>0.26517976732229576</v>
      </c>
      <c r="E159" s="66">
        <v>0.11140845715004621</v>
      </c>
      <c r="F159" s="64">
        <v>0.23742589922994295</v>
      </c>
      <c r="G159" s="62">
        <v>0.21572931016636332</v>
      </c>
      <c r="H159" s="67">
        <v>0.82974343386864824</v>
      </c>
      <c r="I159" s="94">
        <v>156</v>
      </c>
    </row>
    <row r="160" spans="1:9" x14ac:dyDescent="0.2">
      <c r="A160" s="36" t="s">
        <v>32</v>
      </c>
      <c r="B160" s="35" t="s">
        <v>427</v>
      </c>
      <c r="C160" s="97">
        <v>0.95180000000000009</v>
      </c>
      <c r="D160" s="65">
        <v>-0.3551251885954021</v>
      </c>
      <c r="E160" s="66">
        <v>0.42490774845791979</v>
      </c>
      <c r="F160" s="64">
        <v>1.0582389273645187E-2</v>
      </c>
      <c r="G160" s="62">
        <v>0.73884120721961755</v>
      </c>
      <c r="H160" s="67">
        <v>0.81920615635578042</v>
      </c>
      <c r="I160" s="94">
        <v>157</v>
      </c>
    </row>
    <row r="161" spans="1:9" x14ac:dyDescent="0.2">
      <c r="A161" s="36" t="s">
        <v>371</v>
      </c>
      <c r="B161" s="35" t="s">
        <v>624</v>
      </c>
      <c r="C161" s="97">
        <v>0.24859999999999999</v>
      </c>
      <c r="D161" s="65">
        <v>0.19387062052076898</v>
      </c>
      <c r="E161" s="66">
        <v>0.16891818254960755</v>
      </c>
      <c r="F161" s="64">
        <v>0.4477872001298886</v>
      </c>
      <c r="G161" s="62"/>
      <c r="H161" s="67">
        <v>0.81057600320026513</v>
      </c>
      <c r="I161" s="94">
        <v>158</v>
      </c>
    </row>
    <row r="162" spans="1:9" x14ac:dyDescent="0.2">
      <c r="A162" s="36" t="s">
        <v>459</v>
      </c>
      <c r="B162" s="35" t="s">
        <v>324</v>
      </c>
      <c r="C162" s="97">
        <v>0.2792</v>
      </c>
      <c r="D162" s="65">
        <v>0.13009006858854733</v>
      </c>
      <c r="E162" s="66">
        <v>0.38555254079305845</v>
      </c>
      <c r="F162" s="64">
        <v>-1.3283145735016433E-2</v>
      </c>
      <c r="G162" s="62">
        <v>0.30043519893763415</v>
      </c>
      <c r="H162" s="67">
        <v>0.8027946625842235</v>
      </c>
      <c r="I162" s="94">
        <v>159</v>
      </c>
    </row>
    <row r="163" spans="1:9" x14ac:dyDescent="0.2">
      <c r="A163" s="36" t="s">
        <v>41</v>
      </c>
      <c r="B163" s="35" t="s">
        <v>431</v>
      </c>
      <c r="C163" s="97">
        <v>0.40159999999999996</v>
      </c>
      <c r="D163" s="65">
        <v>-0.25700144882911813</v>
      </c>
      <c r="E163" s="66">
        <v>0.20908997376685967</v>
      </c>
      <c r="F163" s="64">
        <v>0.41843547080536458</v>
      </c>
      <c r="G163" s="62">
        <v>0.43012193015041289</v>
      </c>
      <c r="H163" s="67">
        <v>0.80064592589351902</v>
      </c>
      <c r="I163" s="94">
        <v>160</v>
      </c>
    </row>
    <row r="164" spans="1:9" x14ac:dyDescent="0.2">
      <c r="A164" s="36" t="s">
        <v>271</v>
      </c>
      <c r="B164" s="35" t="s">
        <v>673</v>
      </c>
      <c r="C164" s="97">
        <v>0.35049999999999998</v>
      </c>
      <c r="D164" s="65">
        <v>0.78481799726899837</v>
      </c>
      <c r="E164" s="66">
        <v>0.16393259774593449</v>
      </c>
      <c r="F164" s="64">
        <v>-0.36754509541369962</v>
      </c>
      <c r="G164" s="62">
        <v>0.21894062324703834</v>
      </c>
      <c r="H164" s="67">
        <v>0.80014612284827158</v>
      </c>
      <c r="I164" s="94">
        <v>161</v>
      </c>
    </row>
    <row r="165" spans="1:9" x14ac:dyDescent="0.2">
      <c r="A165" s="36" t="s">
        <v>543</v>
      </c>
      <c r="B165" s="35" t="s">
        <v>331</v>
      </c>
      <c r="C165" s="97">
        <v>0.54720000000000002</v>
      </c>
      <c r="D165" s="65">
        <v>-6.7001448829118182E-2</v>
      </c>
      <c r="E165" s="66">
        <v>0.55285345612785264</v>
      </c>
      <c r="F165" s="64">
        <v>0.15484585126516448</v>
      </c>
      <c r="G165" s="62">
        <v>0.15148784571071072</v>
      </c>
      <c r="H165" s="67">
        <v>0.79218570427460966</v>
      </c>
      <c r="I165" s="94">
        <v>162</v>
      </c>
    </row>
    <row r="166" spans="1:9" x14ac:dyDescent="0.2">
      <c r="A166" s="36" t="s">
        <v>16</v>
      </c>
      <c r="B166" s="35" t="s">
        <v>1137</v>
      </c>
      <c r="C166" s="97">
        <v>0.43060000000000004</v>
      </c>
      <c r="D166" s="67"/>
      <c r="E166" s="63"/>
      <c r="F166" s="64">
        <v>0.78780017570463778</v>
      </c>
      <c r="G166" s="62"/>
      <c r="H166" s="67">
        <v>0.78780017570463778</v>
      </c>
      <c r="I166" s="94">
        <v>163</v>
      </c>
    </row>
    <row r="167" spans="1:9" x14ac:dyDescent="0.2">
      <c r="A167" s="36" t="s">
        <v>531</v>
      </c>
      <c r="B167" s="35" t="s">
        <v>597</v>
      </c>
      <c r="C167" s="97">
        <v>0.44670000000000004</v>
      </c>
      <c r="D167" s="65">
        <v>0.50065017415454038</v>
      </c>
      <c r="E167" s="66">
        <v>0.29924061287730463</v>
      </c>
      <c r="F167" s="64">
        <v>-0.25645252260990326</v>
      </c>
      <c r="G167" s="62">
        <v>0.24059310317080707</v>
      </c>
      <c r="H167" s="67">
        <v>0.78403136759274883</v>
      </c>
      <c r="I167" s="94">
        <v>164</v>
      </c>
    </row>
    <row r="168" spans="1:9" x14ac:dyDescent="0.2">
      <c r="A168" s="36" t="s">
        <v>49</v>
      </c>
      <c r="B168" s="35" t="s">
        <v>151</v>
      </c>
      <c r="C168" s="97">
        <v>0.251</v>
      </c>
      <c r="D168" s="65">
        <v>0.58489703099166812</v>
      </c>
      <c r="E168" s="66">
        <v>0.19032087731379965</v>
      </c>
      <c r="F168" s="64">
        <v>2.4134623983621761E-2</v>
      </c>
      <c r="G168" s="62">
        <v>-1.7502430312367867E-2</v>
      </c>
      <c r="H168" s="67">
        <v>0.78185010197672167</v>
      </c>
      <c r="I168" s="94">
        <v>165</v>
      </c>
    </row>
    <row r="169" spans="1:9" x14ac:dyDescent="0.2">
      <c r="A169" s="36" t="s">
        <v>246</v>
      </c>
      <c r="B169" s="35" t="s">
        <v>128</v>
      </c>
      <c r="C169" s="97">
        <v>0.40179999999999999</v>
      </c>
      <c r="D169" s="65">
        <v>0.58853189044000986</v>
      </c>
      <c r="E169" s="66">
        <v>0.26229019833054235</v>
      </c>
      <c r="F169" s="64">
        <v>-0.22436891054015762</v>
      </c>
      <c r="G169" s="62">
        <v>0.14341226794651174</v>
      </c>
      <c r="H169" s="67">
        <v>0.76986544617690633</v>
      </c>
      <c r="I169" s="94">
        <v>166</v>
      </c>
    </row>
    <row r="170" spans="1:9" x14ac:dyDescent="0.2">
      <c r="A170" s="36" t="s">
        <v>100</v>
      </c>
      <c r="B170" s="35" t="s">
        <v>114</v>
      </c>
      <c r="C170" s="97">
        <v>0.41689999999999999</v>
      </c>
      <c r="D170" s="65">
        <v>0.40247543213037584</v>
      </c>
      <c r="E170" s="66">
        <v>0.20940715288858502</v>
      </c>
      <c r="F170" s="64">
        <v>8.4002978729125211E-3</v>
      </c>
      <c r="G170" s="62">
        <v>0.14933277155200919</v>
      </c>
      <c r="H170" s="67">
        <v>0.76961565444388258</v>
      </c>
      <c r="I170" s="94">
        <v>167</v>
      </c>
    </row>
    <row r="171" spans="1:9" x14ac:dyDescent="0.2">
      <c r="A171" s="36" t="s">
        <v>17</v>
      </c>
      <c r="B171" s="35" t="s">
        <v>440</v>
      </c>
      <c r="C171" s="97">
        <v>0.41479999999999995</v>
      </c>
      <c r="D171" s="65">
        <v>0.24423895365780623</v>
      </c>
      <c r="E171" s="66">
        <v>0.1353047949699171</v>
      </c>
      <c r="F171" s="64">
        <v>8.7346302000895992E-2</v>
      </c>
      <c r="G171" s="62">
        <v>0.30128422469296678</v>
      </c>
      <c r="H171" s="67">
        <v>0.76817427532158611</v>
      </c>
      <c r="I171" s="94">
        <v>168</v>
      </c>
    </row>
    <row r="172" spans="1:9" x14ac:dyDescent="0.2">
      <c r="A172" s="36" t="s">
        <v>443</v>
      </c>
      <c r="B172" s="35" t="s">
        <v>131</v>
      </c>
      <c r="C172" s="97">
        <v>0.41340000000000005</v>
      </c>
      <c r="D172" s="65">
        <v>6.9968236462672806E-2</v>
      </c>
      <c r="E172" s="66">
        <v>0.12990322302413837</v>
      </c>
      <c r="F172" s="64">
        <v>0.46497697141955197</v>
      </c>
      <c r="G172" s="62">
        <v>9.6251860120271981E-2</v>
      </c>
      <c r="H172" s="67">
        <v>0.76110029102663512</v>
      </c>
      <c r="I172" s="94">
        <v>169</v>
      </c>
    </row>
    <row r="173" spans="1:9" x14ac:dyDescent="0.2">
      <c r="A173" s="36" t="s">
        <v>385</v>
      </c>
      <c r="B173" s="35" t="s">
        <v>24</v>
      </c>
      <c r="C173" s="97">
        <v>0.29149999999999998</v>
      </c>
      <c r="D173" s="65">
        <v>0.25911137883365853</v>
      </c>
      <c r="E173" s="66">
        <v>-9.3133648540457248E-2</v>
      </c>
      <c r="F173" s="64">
        <v>0.3937474015153648</v>
      </c>
      <c r="G173" s="62">
        <v>0.1982909733977416</v>
      </c>
      <c r="H173" s="67">
        <v>0.75801610520630769</v>
      </c>
      <c r="I173" s="94">
        <v>170</v>
      </c>
    </row>
    <row r="174" spans="1:9" x14ac:dyDescent="0.2">
      <c r="A174" s="36" t="s">
        <v>94</v>
      </c>
      <c r="B174" s="35" t="s">
        <v>45</v>
      </c>
      <c r="C174" s="97">
        <v>0.64590000000000003</v>
      </c>
      <c r="D174" s="65">
        <v>-2.9488510463142603E-2</v>
      </c>
      <c r="E174" s="66">
        <v>-5.233572169474332E-2</v>
      </c>
      <c r="F174" s="64">
        <v>0.52138365724993196</v>
      </c>
      <c r="G174" s="62">
        <v>0.30676954808572043</v>
      </c>
      <c r="H174" s="67">
        <v>0.74632897317776647</v>
      </c>
      <c r="I174" s="94">
        <v>171</v>
      </c>
    </row>
    <row r="175" spans="1:9" x14ac:dyDescent="0.2">
      <c r="A175" s="36" t="s">
        <v>299</v>
      </c>
      <c r="B175" s="35" t="s">
        <v>502</v>
      </c>
      <c r="C175" s="97">
        <v>0.61109999999999998</v>
      </c>
      <c r="D175" s="65">
        <v>-0.2820076363098476</v>
      </c>
      <c r="E175" s="66">
        <v>-9.6174795775530342E-2</v>
      </c>
      <c r="F175" s="64">
        <v>0.76634601137080383</v>
      </c>
      <c r="G175" s="62">
        <v>0.35625077156444096</v>
      </c>
      <c r="H175" s="67">
        <v>0.74441435084986685</v>
      </c>
      <c r="I175" s="94">
        <v>172</v>
      </c>
    </row>
    <row r="176" spans="1:9" x14ac:dyDescent="0.2">
      <c r="A176" s="36" t="s">
        <v>109</v>
      </c>
      <c r="B176" s="35" t="s">
        <v>449</v>
      </c>
      <c r="C176" s="97">
        <v>0.3513</v>
      </c>
      <c r="D176" s="65">
        <v>0.59683010536098369</v>
      </c>
      <c r="E176" s="66">
        <v>0.32273349600066537</v>
      </c>
      <c r="F176" s="64">
        <v>-0.21176262079578834</v>
      </c>
      <c r="G176" s="62">
        <v>2.4101974431435469E-2</v>
      </c>
      <c r="H176" s="67">
        <v>0.73190295499729618</v>
      </c>
      <c r="I176" s="94">
        <v>173</v>
      </c>
    </row>
    <row r="177" spans="1:9" x14ac:dyDescent="0.2">
      <c r="A177" s="36" t="s">
        <v>109</v>
      </c>
      <c r="B177" s="35" t="s">
        <v>198</v>
      </c>
      <c r="C177" s="97">
        <v>0.34720000000000001</v>
      </c>
      <c r="D177" s="65">
        <v>0.54490896117067056</v>
      </c>
      <c r="E177" s="66">
        <v>0.36362889244517005</v>
      </c>
      <c r="F177" s="64">
        <v>-0.2327728032125822</v>
      </c>
      <c r="G177" s="62">
        <v>3.9150049611400117E-2</v>
      </c>
      <c r="H177" s="67">
        <v>0.71491510001465852</v>
      </c>
      <c r="I177" s="94">
        <v>174</v>
      </c>
    </row>
    <row r="178" spans="1:9" x14ac:dyDescent="0.2">
      <c r="A178" s="36" t="s">
        <v>17</v>
      </c>
      <c r="B178" s="35" t="s">
        <v>652</v>
      </c>
      <c r="C178" s="97">
        <v>0.83790000000000009</v>
      </c>
      <c r="D178" s="65">
        <v>7.1956039414196482E-2</v>
      </c>
      <c r="E178" s="66">
        <v>0.35087985944063194</v>
      </c>
      <c r="F178" s="64">
        <v>0.12517756554856851</v>
      </c>
      <c r="G178" s="62">
        <v>0.16649383234105963</v>
      </c>
      <c r="H178" s="67">
        <v>0.71450729674445657</v>
      </c>
      <c r="I178" s="94">
        <v>175</v>
      </c>
    </row>
    <row r="179" spans="1:9" x14ac:dyDescent="0.2">
      <c r="A179" s="36" t="s">
        <v>1184</v>
      </c>
      <c r="B179" s="35" t="s">
        <v>1185</v>
      </c>
      <c r="C179" s="97">
        <v>0.98840000000000006</v>
      </c>
      <c r="D179" s="67"/>
      <c r="E179" s="63"/>
      <c r="F179" s="64">
        <v>0.59938060304307283</v>
      </c>
      <c r="G179" s="62">
        <v>0.11097302390579111</v>
      </c>
      <c r="H179" s="67">
        <v>0.71035362694886395</v>
      </c>
      <c r="I179" s="94">
        <v>176</v>
      </c>
    </row>
    <row r="180" spans="1:9" x14ac:dyDescent="0.2">
      <c r="A180" s="36" t="s">
        <v>51</v>
      </c>
      <c r="B180" s="35" t="s">
        <v>1236</v>
      </c>
      <c r="C180" s="97">
        <v>0.3231</v>
      </c>
      <c r="D180" s="65">
        <v>0.42593209009970012</v>
      </c>
      <c r="E180" s="66">
        <v>0.11350183252140678</v>
      </c>
      <c r="F180" s="64">
        <v>0.2966551489228495</v>
      </c>
      <c r="G180" s="62">
        <v>-0.13083565481856718</v>
      </c>
      <c r="H180" s="67">
        <v>0.70525341672538922</v>
      </c>
      <c r="I180" s="94">
        <v>177</v>
      </c>
    </row>
    <row r="181" spans="1:9" x14ac:dyDescent="0.2">
      <c r="A181" s="36" t="s">
        <v>225</v>
      </c>
      <c r="B181" s="35" t="s">
        <v>84</v>
      </c>
      <c r="C181" s="97">
        <v>0.97019999999999995</v>
      </c>
      <c r="D181" s="65">
        <v>-0.32259204701630217</v>
      </c>
      <c r="E181" s="66">
        <v>0.3763284083167262</v>
      </c>
      <c r="F181" s="64">
        <v>0.24457930548559759</v>
      </c>
      <c r="G181" s="62">
        <v>0.40655228446075364</v>
      </c>
      <c r="H181" s="67">
        <v>0.70486795124677526</v>
      </c>
      <c r="I181" s="94">
        <v>178</v>
      </c>
    </row>
    <row r="182" spans="1:9" x14ac:dyDescent="0.2">
      <c r="A182" s="36" t="s">
        <v>175</v>
      </c>
      <c r="B182" s="35" t="s">
        <v>379</v>
      </c>
      <c r="C182" s="97">
        <v>0.11900000000000001</v>
      </c>
      <c r="D182" s="65">
        <v>0.83206057426580626</v>
      </c>
      <c r="E182" s="66">
        <v>0.16417266528322916</v>
      </c>
      <c r="F182" s="64">
        <v>-0.71697368797169103</v>
      </c>
      <c r="G182" s="62">
        <v>0.41787462426208588</v>
      </c>
      <c r="H182" s="67">
        <v>0.69713417583943027</v>
      </c>
      <c r="I182" s="94">
        <v>179</v>
      </c>
    </row>
    <row r="183" spans="1:9" x14ac:dyDescent="0.2">
      <c r="A183" s="36" t="s">
        <v>601</v>
      </c>
      <c r="B183" s="35" t="s">
        <v>498</v>
      </c>
      <c r="C183" s="97">
        <v>0.56940000000000002</v>
      </c>
      <c r="D183" s="65">
        <v>0.37280096686420805</v>
      </c>
      <c r="E183" s="66">
        <v>0.12907838269663019</v>
      </c>
      <c r="F183" s="64">
        <v>-3.4404780878061203E-3</v>
      </c>
      <c r="G183" s="62">
        <v>0.18971534107773413</v>
      </c>
      <c r="H183" s="67">
        <v>0.68815421255076625</v>
      </c>
      <c r="I183" s="94">
        <v>180</v>
      </c>
    </row>
    <row r="184" spans="1:9" x14ac:dyDescent="0.2">
      <c r="A184" s="36" t="s">
        <v>701</v>
      </c>
      <c r="B184" s="35" t="s">
        <v>741</v>
      </c>
      <c r="C184" s="97">
        <v>0.64859999999999995</v>
      </c>
      <c r="D184" s="65">
        <v>1.2074589998200658E-2</v>
      </c>
      <c r="E184" s="66">
        <v>0.47936730991497267</v>
      </c>
      <c r="F184" s="64">
        <v>-7.9754909146185771E-3</v>
      </c>
      <c r="G184" s="62">
        <v>0.20168910833306164</v>
      </c>
      <c r="H184" s="67">
        <v>0.68515551733161639</v>
      </c>
      <c r="I184" s="94">
        <v>181</v>
      </c>
    </row>
    <row r="185" spans="1:9" x14ac:dyDescent="0.2">
      <c r="A185" s="36" t="s">
        <v>271</v>
      </c>
      <c r="B185" s="35" t="s">
        <v>177</v>
      </c>
      <c r="C185" s="97">
        <v>0.42210000000000003</v>
      </c>
      <c r="D185" s="65">
        <v>0.22975916675945296</v>
      </c>
      <c r="E185" s="66">
        <v>3.7612991544334395E-2</v>
      </c>
      <c r="F185" s="64">
        <v>-0.19851361711066629</v>
      </c>
      <c r="G185" s="62">
        <v>0.6108815542505921</v>
      </c>
      <c r="H185" s="67">
        <v>0.67974009544371317</v>
      </c>
      <c r="I185" s="94">
        <v>182</v>
      </c>
    </row>
    <row r="186" spans="1:9" x14ac:dyDescent="0.2">
      <c r="A186" s="36" t="s">
        <v>175</v>
      </c>
      <c r="B186" s="35" t="s">
        <v>714</v>
      </c>
      <c r="C186" s="97">
        <v>0.18770000000000001</v>
      </c>
      <c r="D186" s="65">
        <v>0.40636588600946899</v>
      </c>
      <c r="E186" s="66">
        <v>0.21594980290823074</v>
      </c>
      <c r="F186" s="64">
        <v>-0.33877868015858481</v>
      </c>
      <c r="G186" s="62">
        <v>0.39560565722219954</v>
      </c>
      <c r="H186" s="67">
        <v>0.67914266598131445</v>
      </c>
      <c r="I186" s="94">
        <v>183</v>
      </c>
    </row>
    <row r="187" spans="1:9" x14ac:dyDescent="0.2">
      <c r="A187" s="36" t="s">
        <v>227</v>
      </c>
      <c r="B187" s="35" t="s">
        <v>28</v>
      </c>
      <c r="C187" s="97">
        <v>0.255</v>
      </c>
      <c r="D187" s="65">
        <v>0.44711984955780837</v>
      </c>
      <c r="E187" s="66">
        <v>3.2536858745357833E-4</v>
      </c>
      <c r="F187" s="64">
        <v>0.24604699707317668</v>
      </c>
      <c r="G187" s="62">
        <v>-2.1695674390382003E-2</v>
      </c>
      <c r="H187" s="67">
        <v>0.67179654082805662</v>
      </c>
      <c r="I187" s="94">
        <v>184</v>
      </c>
    </row>
    <row r="188" spans="1:9" x14ac:dyDescent="0.2">
      <c r="A188" s="36" t="s">
        <v>728</v>
      </c>
      <c r="B188" s="35" t="s">
        <v>75</v>
      </c>
      <c r="C188" s="97">
        <v>0.38829999999999998</v>
      </c>
      <c r="D188" s="65">
        <v>0.1629125095820152</v>
      </c>
      <c r="E188" s="66">
        <v>0.15177504028196065</v>
      </c>
      <c r="F188" s="63"/>
      <c r="G188" s="62">
        <v>0.3518144667098082</v>
      </c>
      <c r="H188" s="67">
        <v>0.66650201657378405</v>
      </c>
      <c r="I188" s="94">
        <v>185</v>
      </c>
    </row>
    <row r="189" spans="1:9" x14ac:dyDescent="0.2">
      <c r="A189" s="36" t="s">
        <v>563</v>
      </c>
      <c r="B189" s="35" t="s">
        <v>634</v>
      </c>
      <c r="C189" s="97">
        <v>0.89019999999999999</v>
      </c>
      <c r="D189" s="65">
        <v>-0.36054414838730908</v>
      </c>
      <c r="E189" s="66">
        <v>0.36823858284365318</v>
      </c>
      <c r="F189" s="64">
        <v>0.35333184369449921</v>
      </c>
      <c r="G189" s="62">
        <v>0.30541716602102942</v>
      </c>
      <c r="H189" s="67">
        <v>0.66644344417187273</v>
      </c>
      <c r="I189" s="94">
        <v>186</v>
      </c>
    </row>
    <row r="190" spans="1:9" x14ac:dyDescent="0.2">
      <c r="A190" s="36" t="s">
        <v>446</v>
      </c>
      <c r="B190" s="35" t="s">
        <v>503</v>
      </c>
      <c r="C190" s="97">
        <v>0.3644</v>
      </c>
      <c r="D190" s="65">
        <v>0.15418258430466336</v>
      </c>
      <c r="E190" s="66">
        <v>5.5848204921880917E-2</v>
      </c>
      <c r="F190" s="64">
        <v>0.21105040107250383</v>
      </c>
      <c r="G190" s="62">
        <v>0.2441191000759404</v>
      </c>
      <c r="H190" s="67">
        <v>0.66520029037498851</v>
      </c>
      <c r="I190" s="94">
        <v>187</v>
      </c>
    </row>
    <row r="191" spans="1:9" x14ac:dyDescent="0.2">
      <c r="A191" s="36" t="s">
        <v>755</v>
      </c>
      <c r="B191" s="35" t="s">
        <v>416</v>
      </c>
      <c r="C191" s="97">
        <v>0.49859999999999999</v>
      </c>
      <c r="D191" s="65">
        <v>0.56695850057059927</v>
      </c>
      <c r="E191" s="66">
        <v>0.2221988871529601</v>
      </c>
      <c r="F191" s="64">
        <v>-0.18968948177292821</v>
      </c>
      <c r="G191" s="62">
        <v>5.89357612585788E-2</v>
      </c>
      <c r="H191" s="67">
        <v>0.65840366720920995</v>
      </c>
      <c r="I191" s="94">
        <v>188</v>
      </c>
    </row>
    <row r="192" spans="1:9" x14ac:dyDescent="0.2">
      <c r="A192" s="36" t="s">
        <v>271</v>
      </c>
      <c r="B192" s="35" t="s">
        <v>723</v>
      </c>
      <c r="C192" s="97">
        <v>0.22440000000000002</v>
      </c>
      <c r="D192" s="65">
        <v>0.64774869943840319</v>
      </c>
      <c r="E192" s="66">
        <v>0.22369101034400263</v>
      </c>
      <c r="F192" s="64">
        <v>-0.5028826570619187</v>
      </c>
      <c r="G192" s="62">
        <v>0.2798826428064225</v>
      </c>
      <c r="H192" s="67">
        <v>0.64843969552690961</v>
      </c>
      <c r="I192" s="94">
        <v>189</v>
      </c>
    </row>
    <row r="193" spans="1:9" x14ac:dyDescent="0.2">
      <c r="A193" s="36" t="s">
        <v>706</v>
      </c>
      <c r="B193" s="35" t="s">
        <v>648</v>
      </c>
      <c r="C193" s="97">
        <v>0.4229</v>
      </c>
      <c r="D193" s="65">
        <v>0.25449082176423099</v>
      </c>
      <c r="E193" s="66">
        <v>-4.6586110200934616E-2</v>
      </c>
      <c r="F193" s="64">
        <v>0.23226885750724469</v>
      </c>
      <c r="G193" s="62">
        <v>0.19504290543498959</v>
      </c>
      <c r="H193" s="67">
        <v>0.63521647450553065</v>
      </c>
      <c r="I193" s="94">
        <v>190</v>
      </c>
    </row>
    <row r="194" spans="1:9" x14ac:dyDescent="0.2">
      <c r="A194" s="36" t="s">
        <v>1087</v>
      </c>
      <c r="B194" s="35" t="s">
        <v>1088</v>
      </c>
      <c r="C194" s="97">
        <v>0.42249999999999999</v>
      </c>
      <c r="D194" s="65"/>
      <c r="E194" s="66"/>
      <c r="F194" s="64">
        <v>0.63087762019828952</v>
      </c>
      <c r="G194" s="62"/>
      <c r="H194" s="67">
        <v>0.63087762019828952</v>
      </c>
      <c r="I194" s="94">
        <v>191</v>
      </c>
    </row>
    <row r="195" spans="1:9" x14ac:dyDescent="0.2">
      <c r="A195" s="36" t="s">
        <v>459</v>
      </c>
      <c r="B195" s="35" t="s">
        <v>1295</v>
      </c>
      <c r="C195" s="97">
        <v>0.21190000000000001</v>
      </c>
      <c r="D195" s="65">
        <v>0.57363888644802241</v>
      </c>
      <c r="E195" s="66">
        <v>-3.9823024886164404E-2</v>
      </c>
      <c r="F195" s="64">
        <v>8.7891177033222245E-2</v>
      </c>
      <c r="G195" s="62"/>
      <c r="H195" s="67">
        <v>0.62170703859508025</v>
      </c>
      <c r="I195" s="94">
        <v>192</v>
      </c>
    </row>
    <row r="196" spans="1:9" x14ac:dyDescent="0.2">
      <c r="A196" s="36" t="s">
        <v>737</v>
      </c>
      <c r="B196" s="35" t="s">
        <v>398</v>
      </c>
      <c r="C196" s="97">
        <v>0.9819</v>
      </c>
      <c r="D196" s="65">
        <v>-0.25089562903253837</v>
      </c>
      <c r="E196" s="66">
        <v>0.23804154529216293</v>
      </c>
      <c r="F196" s="64">
        <v>0.2480229967725458</v>
      </c>
      <c r="G196" s="62">
        <v>0.36853704553256361</v>
      </c>
      <c r="H196" s="67">
        <v>0.60370595856473397</v>
      </c>
      <c r="I196" s="94">
        <v>193</v>
      </c>
    </row>
    <row r="197" spans="1:9" x14ac:dyDescent="0.2">
      <c r="A197" s="36" t="s">
        <v>628</v>
      </c>
      <c r="B197" s="35" t="s">
        <v>452</v>
      </c>
      <c r="C197" s="97">
        <v>0.26229999999999998</v>
      </c>
      <c r="D197" s="65">
        <v>0.16771126813045978</v>
      </c>
      <c r="E197" s="66">
        <v>0.13763356516187164</v>
      </c>
      <c r="F197" s="64">
        <v>2.2187077961614232E-2</v>
      </c>
      <c r="G197" s="62">
        <v>0.26890165516724318</v>
      </c>
      <c r="H197" s="67">
        <v>0.59643356642118883</v>
      </c>
      <c r="I197" s="94">
        <v>194</v>
      </c>
    </row>
    <row r="198" spans="1:9" x14ac:dyDescent="0.2">
      <c r="A198" s="36" t="s">
        <v>512</v>
      </c>
      <c r="B198" s="35" t="s">
        <v>152</v>
      </c>
      <c r="C198" s="97">
        <v>0.44530000000000003</v>
      </c>
      <c r="D198" s="65">
        <v>6.6312798198196354E-2</v>
      </c>
      <c r="E198" s="66">
        <v>0.30483904093152558</v>
      </c>
      <c r="F198" s="64">
        <v>0.13317814680875228</v>
      </c>
      <c r="G198" s="62">
        <v>9.0560738598111978E-2</v>
      </c>
      <c r="H198" s="67">
        <v>0.5948907245365862</v>
      </c>
      <c r="I198" s="94">
        <v>195</v>
      </c>
    </row>
    <row r="199" spans="1:9" x14ac:dyDescent="0.2">
      <c r="A199" s="36" t="s">
        <v>555</v>
      </c>
      <c r="B199" s="35" t="s">
        <v>583</v>
      </c>
      <c r="C199" s="97">
        <v>0.38659999999999994</v>
      </c>
      <c r="D199" s="65">
        <v>-2.3269062395363971E-2</v>
      </c>
      <c r="E199" s="66">
        <v>6.9073131490658746E-2</v>
      </c>
      <c r="F199" s="64">
        <v>0.53576407171953377</v>
      </c>
      <c r="G199" s="62">
        <v>2.3465954429644498E-3</v>
      </c>
      <c r="H199" s="67">
        <v>0.583914736257793</v>
      </c>
      <c r="I199" s="94">
        <v>196</v>
      </c>
    </row>
    <row r="200" spans="1:9" x14ac:dyDescent="0.2">
      <c r="A200" s="36" t="s">
        <v>205</v>
      </c>
      <c r="B200" s="35" t="s">
        <v>238</v>
      </c>
      <c r="C200" s="97">
        <v>0.53799999999999992</v>
      </c>
      <c r="D200" s="65">
        <v>-6.5985327766286517E-2</v>
      </c>
      <c r="E200" s="66">
        <v>0.22264312619844917</v>
      </c>
      <c r="F200" s="64">
        <v>2.18473931591876E-2</v>
      </c>
      <c r="G200" s="62">
        <v>0.40513230709014314</v>
      </c>
      <c r="H200" s="67">
        <v>0.58363749868149339</v>
      </c>
      <c r="I200" s="94">
        <v>197</v>
      </c>
    </row>
    <row r="201" spans="1:9" x14ac:dyDescent="0.2">
      <c r="A201" s="36" t="s">
        <v>257</v>
      </c>
      <c r="B201" s="35" t="s">
        <v>740</v>
      </c>
      <c r="C201" s="97">
        <v>0.50259999999999994</v>
      </c>
      <c r="D201" s="65">
        <v>-0.14722781580660271</v>
      </c>
      <c r="E201" s="66">
        <v>0.31420337842661494</v>
      </c>
      <c r="F201" s="64">
        <v>0.3082228913166265</v>
      </c>
      <c r="G201" s="62">
        <v>0.1077425171805646</v>
      </c>
      <c r="H201" s="67">
        <v>0.58294097111720333</v>
      </c>
      <c r="I201" s="94">
        <v>198</v>
      </c>
    </row>
    <row r="202" spans="1:9" x14ac:dyDescent="0.2">
      <c r="A202" s="36" t="s">
        <v>738</v>
      </c>
      <c r="B202" s="35" t="s">
        <v>469</v>
      </c>
      <c r="C202" s="97">
        <v>0.53900000000000003</v>
      </c>
      <c r="D202" s="65">
        <v>0.62417185011413956</v>
      </c>
      <c r="E202" s="66">
        <v>3.6644249016862585E-2</v>
      </c>
      <c r="F202" s="64">
        <v>-0.11417451356842334</v>
      </c>
      <c r="G202" s="62">
        <v>2.8583996070639106E-2</v>
      </c>
      <c r="H202" s="67">
        <v>0.57522558163321791</v>
      </c>
      <c r="I202" s="94">
        <v>199</v>
      </c>
    </row>
    <row r="203" spans="1:9" x14ac:dyDescent="0.2">
      <c r="A203" s="36" t="s">
        <v>292</v>
      </c>
      <c r="B203" s="35" t="s">
        <v>78</v>
      </c>
      <c r="C203" s="97">
        <v>0.49090000000000006</v>
      </c>
      <c r="D203" s="65">
        <v>0.1801052803094203</v>
      </c>
      <c r="E203" s="66">
        <v>2.4902414511775994E-3</v>
      </c>
      <c r="F203" s="64">
        <v>0.11277920002967878</v>
      </c>
      <c r="G203" s="62">
        <v>0.26975775610875496</v>
      </c>
      <c r="H203" s="67">
        <v>0.56513247789903165</v>
      </c>
      <c r="I203" s="94">
        <v>200</v>
      </c>
    </row>
    <row r="204" spans="1:9" x14ac:dyDescent="0.2">
      <c r="A204" s="36" t="s">
        <v>588</v>
      </c>
      <c r="B204" s="35" t="s">
        <v>414</v>
      </c>
      <c r="C204" s="97">
        <v>0.57140000000000002</v>
      </c>
      <c r="D204" s="65">
        <v>4.7844585652880856E-2</v>
      </c>
      <c r="E204" s="66">
        <v>-0.36791937166654254</v>
      </c>
      <c r="F204" s="64">
        <v>0.22851570845697156</v>
      </c>
      <c r="G204" s="62">
        <v>0.6556187190387277</v>
      </c>
      <c r="H204" s="67">
        <v>0.56405964148203758</v>
      </c>
      <c r="I204" s="94">
        <v>201</v>
      </c>
    </row>
    <row r="205" spans="1:9" x14ac:dyDescent="0.2">
      <c r="A205" s="36" t="s">
        <v>455</v>
      </c>
      <c r="B205" s="35" t="s">
        <v>201</v>
      </c>
      <c r="C205" s="97">
        <v>0.4254</v>
      </c>
      <c r="D205" s="65">
        <v>0.29176590775617672</v>
      </c>
      <c r="E205" s="66">
        <v>0.12891669684509832</v>
      </c>
      <c r="F205" s="63"/>
      <c r="G205" s="62">
        <v>0.13867212788623062</v>
      </c>
      <c r="H205" s="67">
        <v>0.55935473248750567</v>
      </c>
      <c r="I205" s="94">
        <v>202</v>
      </c>
    </row>
    <row r="206" spans="1:9" x14ac:dyDescent="0.2">
      <c r="A206" s="36" t="s">
        <v>617</v>
      </c>
      <c r="B206" s="35" t="s">
        <v>37</v>
      </c>
      <c r="C206" s="97">
        <v>0.25420000000000004</v>
      </c>
      <c r="D206" s="65">
        <v>0.25358952496107667</v>
      </c>
      <c r="E206" s="66">
        <v>-3.8475529667276742E-2</v>
      </c>
      <c r="F206" s="63"/>
      <c r="G206" s="62">
        <v>0.3421429744252209</v>
      </c>
      <c r="H206" s="67">
        <v>0.55725696971902083</v>
      </c>
      <c r="I206" s="94">
        <v>203</v>
      </c>
    </row>
    <row r="207" spans="1:9" x14ac:dyDescent="0.2">
      <c r="A207" s="36" t="s">
        <v>418</v>
      </c>
      <c r="B207" s="35" t="s">
        <v>610</v>
      </c>
      <c r="C207" s="97">
        <v>0.39880000000000004</v>
      </c>
      <c r="D207" s="65">
        <v>0.43151568042068655</v>
      </c>
      <c r="E207" s="66">
        <v>7.0286829875302548E-2</v>
      </c>
      <c r="F207" s="64">
        <v>9.0696809642675902E-2</v>
      </c>
      <c r="G207" s="62">
        <v>-5.0942798994977778E-2</v>
      </c>
      <c r="H207" s="67">
        <v>0.54155652094368723</v>
      </c>
      <c r="I207" s="94">
        <v>204</v>
      </c>
    </row>
    <row r="208" spans="1:9" x14ac:dyDescent="0.2">
      <c r="A208" s="36" t="s">
        <v>577</v>
      </c>
      <c r="B208" s="35" t="s">
        <v>222</v>
      </c>
      <c r="C208" s="97">
        <v>0.82680000000000009</v>
      </c>
      <c r="D208" s="65">
        <v>-0.10499843415672183</v>
      </c>
      <c r="E208" s="66">
        <v>0.1127673961562432</v>
      </c>
      <c r="F208" s="64">
        <v>0.54532073022505401</v>
      </c>
      <c r="G208" s="62">
        <v>-2.4619915342452448E-2</v>
      </c>
      <c r="H208" s="67">
        <v>0.52846977688212293</v>
      </c>
      <c r="I208" s="94">
        <v>205</v>
      </c>
    </row>
    <row r="209" spans="1:9" x14ac:dyDescent="0.2">
      <c r="A209" s="36" t="s">
        <v>294</v>
      </c>
      <c r="B209" s="35" t="s">
        <v>63</v>
      </c>
      <c r="C209" s="97">
        <v>0.69969999999999999</v>
      </c>
      <c r="D209" s="65">
        <v>-2.3150956593816385E-2</v>
      </c>
      <c r="E209" s="66">
        <v>0.34352468593589824</v>
      </c>
      <c r="F209" s="64">
        <v>3.0050753044457146E-3</v>
      </c>
      <c r="G209" s="62">
        <v>0.20487041523643557</v>
      </c>
      <c r="H209" s="67">
        <v>0.52824921988296314</v>
      </c>
      <c r="I209" s="94">
        <v>206</v>
      </c>
    </row>
    <row r="210" spans="1:9" x14ac:dyDescent="0.2">
      <c r="A210" s="36" t="s">
        <v>506</v>
      </c>
      <c r="B210" s="35" t="s">
        <v>1128</v>
      </c>
      <c r="C210" s="97">
        <v>1</v>
      </c>
      <c r="D210" s="67"/>
      <c r="E210" s="63"/>
      <c r="F210" s="64">
        <v>0.52772648500278185</v>
      </c>
      <c r="G210" s="62"/>
      <c r="H210" s="67">
        <v>0.52772648500278185</v>
      </c>
      <c r="I210" s="94">
        <v>207</v>
      </c>
    </row>
    <row r="211" spans="1:9" x14ac:dyDescent="0.2">
      <c r="A211" s="36" t="s">
        <v>686</v>
      </c>
      <c r="B211" s="35" t="s">
        <v>407</v>
      </c>
      <c r="C211" s="97">
        <v>0.37509999999999999</v>
      </c>
      <c r="D211" s="65">
        <v>3.9049642385253769E-2</v>
      </c>
      <c r="E211" s="66">
        <v>0.16456021907890461</v>
      </c>
      <c r="F211" s="64">
        <v>0.16051599908706349</v>
      </c>
      <c r="G211" s="62">
        <v>0.16265217216725381</v>
      </c>
      <c r="H211" s="67">
        <v>0.52677803271847568</v>
      </c>
      <c r="I211" s="94">
        <v>208</v>
      </c>
    </row>
    <row r="212" spans="1:9" x14ac:dyDescent="0.2">
      <c r="A212" s="36" t="s">
        <v>388</v>
      </c>
      <c r="B212" s="35" t="s">
        <v>150</v>
      </c>
      <c r="C212" s="97">
        <v>0.55720000000000003</v>
      </c>
      <c r="D212" s="65">
        <v>-0.20554825031464707</v>
      </c>
      <c r="E212" s="66">
        <v>0.51886468431198729</v>
      </c>
      <c r="F212" s="64">
        <v>0.71562678398905089</v>
      </c>
      <c r="G212" s="62">
        <v>-0.50999526448432353</v>
      </c>
      <c r="H212" s="67">
        <v>0.51894795350206757</v>
      </c>
      <c r="I212" s="94">
        <v>209</v>
      </c>
    </row>
    <row r="213" spans="1:9" x14ac:dyDescent="0.2">
      <c r="A213" s="36" t="s">
        <v>268</v>
      </c>
      <c r="B213" s="35" t="s">
        <v>735</v>
      </c>
      <c r="C213" s="97">
        <v>0.34639999999999999</v>
      </c>
      <c r="D213" s="65">
        <v>0.76526864567057551</v>
      </c>
      <c r="E213" s="66">
        <v>0.11382799419043987</v>
      </c>
      <c r="F213" s="64">
        <v>-0.55755527783049352</v>
      </c>
      <c r="G213" s="62">
        <v>0.19198869842700184</v>
      </c>
      <c r="H213" s="67">
        <v>0.5135300604575237</v>
      </c>
      <c r="I213" s="94">
        <v>210</v>
      </c>
    </row>
    <row r="214" spans="1:9" x14ac:dyDescent="0.2">
      <c r="A214" s="36" t="s">
        <v>685</v>
      </c>
      <c r="B214" s="35" t="s">
        <v>475</v>
      </c>
      <c r="C214" s="97">
        <v>0.45069999999999999</v>
      </c>
      <c r="D214" s="65">
        <v>0.19160664432235874</v>
      </c>
      <c r="E214" s="66">
        <v>0.43224510415095851</v>
      </c>
      <c r="F214" s="64">
        <v>-6.6540149520348368E-2</v>
      </c>
      <c r="G214" s="62">
        <v>-4.5600140907206654E-2</v>
      </c>
      <c r="H214" s="67">
        <v>0.51171145804576224</v>
      </c>
      <c r="I214" s="94">
        <v>211</v>
      </c>
    </row>
    <row r="215" spans="1:9" x14ac:dyDescent="0.2">
      <c r="A215" s="36" t="s">
        <v>281</v>
      </c>
      <c r="B215" s="35" t="s">
        <v>127</v>
      </c>
      <c r="C215" s="97">
        <v>0.57140000000000002</v>
      </c>
      <c r="D215" s="65">
        <v>-0.47700144882911832</v>
      </c>
      <c r="E215" s="66">
        <v>0.26808062833345758</v>
      </c>
      <c r="F215" s="64">
        <v>0.10651570845697167</v>
      </c>
      <c r="G215" s="62">
        <v>0.608618719038728</v>
      </c>
      <c r="H215" s="67">
        <v>0.50621360700003892</v>
      </c>
      <c r="I215" s="94">
        <v>212</v>
      </c>
    </row>
    <row r="216" spans="1:9" x14ac:dyDescent="0.2">
      <c r="A216" s="36" t="s">
        <v>687</v>
      </c>
      <c r="B216" s="35" t="s">
        <v>146</v>
      </c>
      <c r="C216" s="97">
        <v>0.75659999999999994</v>
      </c>
      <c r="D216" s="65">
        <v>-0.18525030226314643</v>
      </c>
      <c r="E216" s="66">
        <v>0.1614885743036214</v>
      </c>
      <c r="F216" s="64">
        <v>0.15165858250336428</v>
      </c>
      <c r="G216" s="62">
        <v>0.37247151822668956</v>
      </c>
      <c r="H216" s="67">
        <v>0.50036837277052881</v>
      </c>
      <c r="I216" s="94">
        <v>213</v>
      </c>
    </row>
    <row r="217" spans="1:9" x14ac:dyDescent="0.2">
      <c r="A217" s="36" t="s">
        <v>203</v>
      </c>
      <c r="B217" s="35" t="s">
        <v>368</v>
      </c>
      <c r="C217" s="97">
        <v>0.37840000000000001</v>
      </c>
      <c r="D217" s="65">
        <v>7.2545817215913022E-2</v>
      </c>
      <c r="E217" s="66">
        <v>5.5863924379667917E-2</v>
      </c>
      <c r="F217" s="64">
        <v>-1.9256293114053413E-2</v>
      </c>
      <c r="G217" s="62">
        <v>0.38644274580289295</v>
      </c>
      <c r="H217" s="67">
        <v>0.49559619428442048</v>
      </c>
      <c r="I217" s="94">
        <v>214</v>
      </c>
    </row>
    <row r="218" spans="1:9" x14ac:dyDescent="0.2">
      <c r="A218" s="36" t="s">
        <v>349</v>
      </c>
      <c r="B218" s="35" t="s">
        <v>350</v>
      </c>
      <c r="C218" s="97">
        <v>0.40899999999999997</v>
      </c>
      <c r="D218" s="65">
        <v>-0.29700144882911816</v>
      </c>
      <c r="E218" s="66">
        <v>0.24149828262311956</v>
      </c>
      <c r="F218" s="64">
        <v>-1.2326638978958471E-2</v>
      </c>
      <c r="G218" s="62">
        <v>0.5468644286060873</v>
      </c>
      <c r="H218" s="67">
        <v>0.47903462342113023</v>
      </c>
      <c r="I218" s="94">
        <v>215</v>
      </c>
    </row>
    <row r="219" spans="1:9" x14ac:dyDescent="0.2">
      <c r="A219" s="36" t="s">
        <v>443</v>
      </c>
      <c r="B219" s="35" t="s">
        <v>545</v>
      </c>
      <c r="C219" s="97">
        <v>0.2397</v>
      </c>
      <c r="D219" s="65">
        <v>8.3231481232107107E-2</v>
      </c>
      <c r="E219" s="66">
        <v>0.18500818946572828</v>
      </c>
      <c r="F219" s="64">
        <v>2.908217000562896E-2</v>
      </c>
      <c r="G219" s="62">
        <v>0.18009348420802018</v>
      </c>
      <c r="H219" s="67">
        <v>0.47741532491148453</v>
      </c>
      <c r="I219" s="94">
        <v>216</v>
      </c>
    </row>
    <row r="220" spans="1:9" x14ac:dyDescent="0.2">
      <c r="A220" s="36" t="s">
        <v>532</v>
      </c>
      <c r="B220" s="35" t="s">
        <v>386</v>
      </c>
      <c r="C220" s="97">
        <v>0.21739999999999998</v>
      </c>
      <c r="D220" s="65">
        <v>7.0832101957884142E-2</v>
      </c>
      <c r="E220" s="66">
        <v>-3.5316849384890325E-2</v>
      </c>
      <c r="F220" s="64">
        <v>0.26227069003136005</v>
      </c>
      <c r="G220" s="62">
        <v>0.17872081994294753</v>
      </c>
      <c r="H220" s="67">
        <v>0.4765067625473014</v>
      </c>
      <c r="I220" s="94">
        <v>217</v>
      </c>
    </row>
    <row r="221" spans="1:9" x14ac:dyDescent="0.2">
      <c r="A221" s="36" t="s">
        <v>494</v>
      </c>
      <c r="B221" s="35" t="s">
        <v>358</v>
      </c>
      <c r="C221" s="97">
        <v>0.16170000000000001</v>
      </c>
      <c r="D221" s="65">
        <v>1.7488627477302288E-2</v>
      </c>
      <c r="E221" s="66">
        <v>0.18392060962948209</v>
      </c>
      <c r="F221" s="64">
        <v>8.579089475930779E-2</v>
      </c>
      <c r="G221" s="62">
        <v>0.15386174372928929</v>
      </c>
      <c r="H221" s="67">
        <v>0.44106187559538146</v>
      </c>
      <c r="I221" s="94">
        <v>218</v>
      </c>
    </row>
    <row r="222" spans="1:9" x14ac:dyDescent="0.2">
      <c r="A222" s="36" t="s">
        <v>565</v>
      </c>
      <c r="B222" s="35" t="s">
        <v>241</v>
      </c>
      <c r="C222" s="97">
        <v>0.2409</v>
      </c>
      <c r="D222" s="65">
        <v>0.3758773615174924</v>
      </c>
      <c r="E222" s="66">
        <v>0.11420953684782376</v>
      </c>
      <c r="F222" s="64">
        <v>-0.29874411806750478</v>
      </c>
      <c r="G222" s="62">
        <v>0.2478355109846162</v>
      </c>
      <c r="H222" s="67">
        <v>0.43917829128242758</v>
      </c>
      <c r="I222" s="94">
        <v>219</v>
      </c>
    </row>
    <row r="223" spans="1:9" x14ac:dyDescent="0.2">
      <c r="A223" s="36" t="s">
        <v>731</v>
      </c>
      <c r="B223" s="35" t="s">
        <v>482</v>
      </c>
      <c r="C223" s="97">
        <v>0.46310000000000001</v>
      </c>
      <c r="D223" s="65">
        <v>0.43592344146256767</v>
      </c>
      <c r="E223" s="66">
        <v>-0.15934097290071536</v>
      </c>
      <c r="F223" s="64">
        <v>0.13058820705727192</v>
      </c>
      <c r="G223" s="62">
        <v>3.0400802450950781E-2</v>
      </c>
      <c r="H223" s="67">
        <v>0.43757147807007502</v>
      </c>
      <c r="I223" s="94">
        <v>220</v>
      </c>
    </row>
    <row r="224" spans="1:9" x14ac:dyDescent="0.2">
      <c r="A224" s="36" t="s">
        <v>133</v>
      </c>
      <c r="B224" s="35" t="s">
        <v>374</v>
      </c>
      <c r="C224" s="97">
        <v>0.54139999999999999</v>
      </c>
      <c r="D224" s="65">
        <v>-0.18433170818572764</v>
      </c>
      <c r="E224" s="66">
        <v>1.8046943781055091E-2</v>
      </c>
      <c r="F224" s="64">
        <v>0.39417291028530954</v>
      </c>
      <c r="G224" s="62">
        <v>0.20206804962383096</v>
      </c>
      <c r="H224" s="67">
        <v>0.42995619550446795</v>
      </c>
      <c r="I224" s="94">
        <v>221</v>
      </c>
    </row>
    <row r="225" spans="1:9" x14ac:dyDescent="0.2">
      <c r="A225" s="36" t="s">
        <v>10</v>
      </c>
      <c r="B225" s="35" t="s">
        <v>403</v>
      </c>
      <c r="C225" s="97">
        <v>0.39369999999999999</v>
      </c>
      <c r="D225" s="65">
        <v>0.27126217154332632</v>
      </c>
      <c r="E225" s="66">
        <v>0.12518110350139411</v>
      </c>
      <c r="F225" s="64">
        <v>-0.26129146604650644</v>
      </c>
      <c r="G225" s="62">
        <v>0.29065358720448931</v>
      </c>
      <c r="H225" s="67">
        <v>0.4258053962027033</v>
      </c>
      <c r="I225" s="94">
        <v>222</v>
      </c>
    </row>
    <row r="226" spans="1:9" x14ac:dyDescent="0.2">
      <c r="A226" s="36" t="s">
        <v>17</v>
      </c>
      <c r="B226" s="35" t="s">
        <v>1139</v>
      </c>
      <c r="C226" s="97">
        <v>0.59509999999999996</v>
      </c>
      <c r="D226" s="65">
        <v>-2.1442163648593304E-2</v>
      </c>
      <c r="E226" s="66">
        <v>-6.4192760870144916E-2</v>
      </c>
      <c r="F226" s="64">
        <v>0.2976965190125842</v>
      </c>
      <c r="G226" s="62">
        <v>0.21302374787649603</v>
      </c>
      <c r="H226" s="67">
        <v>0.42508534237034201</v>
      </c>
      <c r="I226" s="94">
        <v>223</v>
      </c>
    </row>
    <row r="227" spans="1:9" x14ac:dyDescent="0.2">
      <c r="A227" s="36" t="s">
        <v>346</v>
      </c>
      <c r="B227" s="35" t="s">
        <v>533</v>
      </c>
      <c r="C227" s="97">
        <v>0.47369999999999995</v>
      </c>
      <c r="D227" s="65">
        <v>-0.40870159313720889</v>
      </c>
      <c r="E227" s="66">
        <v>-6.8729071025532829E-2</v>
      </c>
      <c r="F227" s="64">
        <v>0.53095599574459262</v>
      </c>
      <c r="G227" s="62">
        <v>0.35778870564421394</v>
      </c>
      <c r="H227" s="67">
        <v>0.41131403722606485</v>
      </c>
      <c r="I227" s="94">
        <v>224</v>
      </c>
    </row>
    <row r="228" spans="1:9" x14ac:dyDescent="0.2">
      <c r="A228" s="36" t="s">
        <v>544</v>
      </c>
      <c r="B228" s="35" t="s">
        <v>630</v>
      </c>
      <c r="C228" s="97">
        <v>0.41110000000000002</v>
      </c>
      <c r="D228" s="65">
        <v>-0.18700144882911829</v>
      </c>
      <c r="E228" s="66">
        <v>0.1216006405417871</v>
      </c>
      <c r="F228" s="64">
        <v>0.23672735689305791</v>
      </c>
      <c r="G228" s="62">
        <v>0.23991297546512991</v>
      </c>
      <c r="H228" s="67">
        <v>0.41123952407085662</v>
      </c>
      <c r="I228" s="94">
        <v>225</v>
      </c>
    </row>
    <row r="229" spans="1:9" x14ac:dyDescent="0.2">
      <c r="A229" s="36" t="s">
        <v>651</v>
      </c>
      <c r="B229" s="35" t="s">
        <v>468</v>
      </c>
      <c r="C229" s="97">
        <v>0.65329999999999999</v>
      </c>
      <c r="D229" s="65">
        <v>0.6612411479447351</v>
      </c>
      <c r="E229" s="66">
        <v>0.1730725871615153</v>
      </c>
      <c r="F229" s="64">
        <v>-7.7378452534391462E-2</v>
      </c>
      <c r="G229" s="62">
        <v>-0.35048795345860451</v>
      </c>
      <c r="H229" s="67">
        <v>0.40644732911325443</v>
      </c>
      <c r="I229" s="94">
        <v>226</v>
      </c>
    </row>
    <row r="230" spans="1:9" x14ac:dyDescent="0.2">
      <c r="A230" s="36" t="s">
        <v>486</v>
      </c>
      <c r="B230" s="35" t="s">
        <v>700</v>
      </c>
      <c r="C230" s="97">
        <v>0.26899999999999996</v>
      </c>
      <c r="D230" s="65">
        <v>0.53381216561423406</v>
      </c>
      <c r="E230" s="66">
        <v>5.1341088045241623E-2</v>
      </c>
      <c r="F230" s="64">
        <v>-0.49225969711338124</v>
      </c>
      <c r="G230" s="62">
        <v>0.31062797133656916</v>
      </c>
      <c r="H230" s="67">
        <v>0.4035215278826636</v>
      </c>
      <c r="I230" s="94">
        <v>227</v>
      </c>
    </row>
    <row r="231" spans="1:9" x14ac:dyDescent="0.2">
      <c r="A231" s="36" t="s">
        <v>455</v>
      </c>
      <c r="B231" s="35" t="s">
        <v>1093</v>
      </c>
      <c r="C231" s="97">
        <v>0.2195</v>
      </c>
      <c r="D231" s="67"/>
      <c r="E231" s="63"/>
      <c r="F231" s="64">
        <v>0.39732468590337655</v>
      </c>
      <c r="G231" s="62"/>
      <c r="H231" s="67">
        <v>0.39732468590337655</v>
      </c>
      <c r="I231" s="94">
        <v>228</v>
      </c>
    </row>
    <row r="232" spans="1:9" x14ac:dyDescent="0.2">
      <c r="A232" s="36" t="s">
        <v>100</v>
      </c>
      <c r="B232" s="35" t="s">
        <v>669</v>
      </c>
      <c r="C232" s="97">
        <v>0.46509999999999996</v>
      </c>
      <c r="D232" s="65">
        <v>-5.2331530272744953E-2</v>
      </c>
      <c r="E232" s="66">
        <v>0.18266127273611144</v>
      </c>
      <c r="F232" s="64">
        <v>-0.14845560639795052</v>
      </c>
      <c r="G232" s="62">
        <v>0.4153041804119435</v>
      </c>
      <c r="H232" s="67">
        <v>0.39717831647735946</v>
      </c>
      <c r="I232" s="94">
        <v>229</v>
      </c>
    </row>
    <row r="233" spans="1:9" x14ac:dyDescent="0.2">
      <c r="A233" s="36" t="s">
        <v>229</v>
      </c>
      <c r="B233" s="35" t="s">
        <v>454</v>
      </c>
      <c r="C233" s="97">
        <v>0.6099</v>
      </c>
      <c r="D233" s="65">
        <v>0.35721901731415606</v>
      </c>
      <c r="E233" s="66">
        <v>-0.28437614315762616</v>
      </c>
      <c r="F233" s="64">
        <v>0.52217229944393706</v>
      </c>
      <c r="G233" s="62">
        <v>-0.20149125521215483</v>
      </c>
      <c r="H233" s="67">
        <v>0.39352391838831213</v>
      </c>
      <c r="I233" s="94">
        <v>230</v>
      </c>
    </row>
    <row r="234" spans="1:9" x14ac:dyDescent="0.2">
      <c r="A234" s="36" t="s">
        <v>70</v>
      </c>
      <c r="B234" s="35" t="s">
        <v>623</v>
      </c>
      <c r="C234" s="97">
        <v>0.38179999999999997</v>
      </c>
      <c r="D234" s="65">
        <v>1.0312411479447352</v>
      </c>
      <c r="E234" s="66">
        <v>-1.2732258037726041E-2</v>
      </c>
      <c r="F234" s="64">
        <v>-0.37293077598793212</v>
      </c>
      <c r="G234" s="62">
        <v>-0.25262151166341962</v>
      </c>
      <c r="H234" s="67">
        <v>0.39295660225565743</v>
      </c>
      <c r="I234" s="94">
        <v>231</v>
      </c>
    </row>
    <row r="235" spans="1:9" x14ac:dyDescent="0.2">
      <c r="A235" s="36" t="s">
        <v>162</v>
      </c>
      <c r="B235" s="35" t="s">
        <v>362</v>
      </c>
      <c r="C235" s="97">
        <v>0.40649999999999997</v>
      </c>
      <c r="D235" s="65">
        <v>-9.2059083350184867E-2</v>
      </c>
      <c r="E235" s="66">
        <v>0.11999547557708512</v>
      </c>
      <c r="F235" s="64">
        <v>0.11922812784006931</v>
      </c>
      <c r="G235" s="62">
        <v>0.23923520615484506</v>
      </c>
      <c r="H235" s="67">
        <v>0.38639972622181462</v>
      </c>
      <c r="I235" s="94">
        <v>232</v>
      </c>
    </row>
    <row r="236" spans="1:9" x14ac:dyDescent="0.2">
      <c r="A236" s="36" t="s">
        <v>298</v>
      </c>
      <c r="B236" s="35" t="s">
        <v>114</v>
      </c>
      <c r="C236" s="97">
        <v>0.40289999999999998</v>
      </c>
      <c r="D236" s="65">
        <v>0.11309771892722953</v>
      </c>
      <c r="E236" s="66">
        <v>-3.5608566569202527E-2</v>
      </c>
      <c r="F236" s="64">
        <v>-0.1002930079405302</v>
      </c>
      <c r="G236" s="62">
        <v>0.4010091258250581</v>
      </c>
      <c r="H236" s="67">
        <v>0.3782052702425549</v>
      </c>
      <c r="I236" s="94">
        <v>233</v>
      </c>
    </row>
    <row r="237" spans="1:9" x14ac:dyDescent="0.2">
      <c r="A237" s="36" t="s">
        <v>405</v>
      </c>
      <c r="B237" s="35" t="s">
        <v>554</v>
      </c>
      <c r="C237" s="97">
        <v>0.27329999999999999</v>
      </c>
      <c r="D237" s="65">
        <v>0.16690913908365346</v>
      </c>
      <c r="E237" s="66">
        <v>-0.14435408383558102</v>
      </c>
      <c r="F237" s="64">
        <v>0.22494610395789039</v>
      </c>
      <c r="G237" s="62">
        <v>0.12487023395270436</v>
      </c>
      <c r="H237" s="67">
        <v>0.37237139315866719</v>
      </c>
      <c r="I237" s="94">
        <v>234</v>
      </c>
    </row>
    <row r="238" spans="1:9" x14ac:dyDescent="0.2">
      <c r="A238" s="36" t="s">
        <v>455</v>
      </c>
      <c r="B238" s="35" t="s">
        <v>251</v>
      </c>
      <c r="C238" s="97">
        <v>0.29909999999999998</v>
      </c>
      <c r="D238" s="65">
        <v>0.29418422507559905</v>
      </c>
      <c r="E238" s="66">
        <v>-4.752511512051516E-2</v>
      </c>
      <c r="F238" s="64">
        <v>0.14218091038551961</v>
      </c>
      <c r="G238" s="62">
        <v>-1.7676190350484511E-2</v>
      </c>
      <c r="H238" s="67">
        <v>0.37116382999011899</v>
      </c>
      <c r="I238" s="94">
        <v>235</v>
      </c>
    </row>
    <row r="239" spans="1:9" x14ac:dyDescent="0.2">
      <c r="A239" s="36" t="s">
        <v>1100</v>
      </c>
      <c r="B239" s="35" t="s">
        <v>1102</v>
      </c>
      <c r="C239" s="97">
        <v>0.50600000000000001</v>
      </c>
      <c r="D239" s="65">
        <v>-1.2506450209892161E-2</v>
      </c>
      <c r="E239" s="66">
        <v>3.4607196009219798E-2</v>
      </c>
      <c r="F239" s="64">
        <v>4.054840844274854E-2</v>
      </c>
      <c r="G239" s="62">
        <v>0.30367825971425333</v>
      </c>
      <c r="H239" s="67">
        <v>0.36632741395632951</v>
      </c>
      <c r="I239" s="94">
        <v>236</v>
      </c>
    </row>
    <row r="240" spans="1:9" x14ac:dyDescent="0.2">
      <c r="A240" s="36" t="s">
        <v>474</v>
      </c>
      <c r="B240" s="35" t="s">
        <v>73</v>
      </c>
      <c r="C240" s="97">
        <v>0.35369999999999996</v>
      </c>
      <c r="D240" s="65">
        <v>9.6925079982428386E-3</v>
      </c>
      <c r="E240" s="66">
        <v>0.21213619076485735</v>
      </c>
      <c r="F240" s="64">
        <v>-9.0415196942055243E-2</v>
      </c>
      <c r="G240" s="62">
        <v>0.22758602798462757</v>
      </c>
      <c r="H240" s="67">
        <v>0.35899952980567251</v>
      </c>
      <c r="I240" s="94">
        <v>237</v>
      </c>
    </row>
    <row r="241" spans="1:9" x14ac:dyDescent="0.2">
      <c r="A241" s="36" t="s">
        <v>11</v>
      </c>
      <c r="B241" s="35" t="s">
        <v>239</v>
      </c>
      <c r="C241" s="97">
        <v>0.33579999999999999</v>
      </c>
      <c r="D241" s="65">
        <v>-3.6888425727390484E-3</v>
      </c>
      <c r="E241" s="66">
        <v>2.9216092315257125E-2</v>
      </c>
      <c r="F241" s="64">
        <v>8.0769334821861882E-3</v>
      </c>
      <c r="G241" s="62">
        <v>0.32460079523373953</v>
      </c>
      <c r="H241" s="67">
        <v>0.35820497845844379</v>
      </c>
      <c r="I241" s="94">
        <v>238</v>
      </c>
    </row>
    <row r="242" spans="1:9" x14ac:dyDescent="0.2">
      <c r="A242" s="36" t="s">
        <v>1315</v>
      </c>
      <c r="B242" s="35" t="s">
        <v>1316</v>
      </c>
      <c r="C242" s="97">
        <v>0.40389999999999998</v>
      </c>
      <c r="D242" s="65">
        <v>-0.2757264517936644</v>
      </c>
      <c r="E242" s="66">
        <v>0.33039255624921093</v>
      </c>
      <c r="F242" s="64">
        <v>-4.831491466814164E-2</v>
      </c>
      <c r="G242" s="62">
        <v>0.3484608148055548</v>
      </c>
      <c r="H242" s="67">
        <v>0.3548120045929597</v>
      </c>
      <c r="I242" s="94">
        <v>239</v>
      </c>
    </row>
    <row r="243" spans="1:9" x14ac:dyDescent="0.2">
      <c r="A243" s="36" t="s">
        <v>686</v>
      </c>
      <c r="B243" s="35" t="s">
        <v>629</v>
      </c>
      <c r="C243" s="97">
        <v>0.58479999999999999</v>
      </c>
      <c r="D243" s="65">
        <v>-0.10809868916801157</v>
      </c>
      <c r="E243" s="66">
        <v>-7.9504325899803163E-2</v>
      </c>
      <c r="F243" s="64">
        <v>0.28262215830698034</v>
      </c>
      <c r="G243" s="62">
        <v>0.24707135137738145</v>
      </c>
      <c r="H243" s="67">
        <v>0.34209049461654706</v>
      </c>
      <c r="I243" s="94">
        <v>240</v>
      </c>
    </row>
    <row r="244" spans="1:9" x14ac:dyDescent="0.2">
      <c r="A244" s="36" t="s">
        <v>755</v>
      </c>
      <c r="B244" s="35" t="s">
        <v>508</v>
      </c>
      <c r="C244" s="97">
        <v>0.29359999999999997</v>
      </c>
      <c r="D244" s="65">
        <v>0.37962540445457593</v>
      </c>
      <c r="E244" s="66">
        <v>0.31096870937821119</v>
      </c>
      <c r="F244" s="64">
        <v>0.24880139738738194</v>
      </c>
      <c r="G244" s="62">
        <v>-0.59766047974321523</v>
      </c>
      <c r="H244" s="67">
        <v>0.34173503147695383</v>
      </c>
      <c r="I244" s="94">
        <v>241</v>
      </c>
    </row>
    <row r="245" spans="1:9" x14ac:dyDescent="0.2">
      <c r="A245" s="36" t="s">
        <v>364</v>
      </c>
      <c r="B245" s="35" t="s">
        <v>595</v>
      </c>
      <c r="C245" s="97">
        <v>0.45669999999999999</v>
      </c>
      <c r="D245" s="65">
        <v>0.62124114794473506</v>
      </c>
      <c r="E245" s="66">
        <v>-0.20874815893856136</v>
      </c>
      <c r="F245" s="64">
        <v>3.63284101139838E-2</v>
      </c>
      <c r="G245" s="62">
        <v>-0.11189000702422724</v>
      </c>
      <c r="H245" s="67">
        <v>0.33693139209593026</v>
      </c>
      <c r="I245" s="94">
        <v>242</v>
      </c>
    </row>
    <row r="246" spans="1:9" x14ac:dyDescent="0.2">
      <c r="A246" s="36" t="s">
        <v>271</v>
      </c>
      <c r="B246" s="35" t="s">
        <v>121</v>
      </c>
      <c r="C246" s="97">
        <v>0.41100000000000003</v>
      </c>
      <c r="D246" s="65">
        <v>5.2700158336925096E-2</v>
      </c>
      <c r="E246" s="66">
        <v>0.24350052825994561</v>
      </c>
      <c r="F246" s="64">
        <v>-0.25637045243418077</v>
      </c>
      <c r="G246" s="62">
        <v>0.28676780656708001</v>
      </c>
      <c r="H246" s="67">
        <v>0.32659804072976995</v>
      </c>
      <c r="I246" s="94">
        <v>243</v>
      </c>
    </row>
    <row r="247" spans="1:9" x14ac:dyDescent="0.2">
      <c r="A247" s="36" t="s">
        <v>494</v>
      </c>
      <c r="B247" s="35" t="s">
        <v>1163</v>
      </c>
      <c r="C247" s="97">
        <v>0.75</v>
      </c>
      <c r="D247" s="67"/>
      <c r="E247" s="63"/>
      <c r="F247" s="63"/>
      <c r="G247" s="62">
        <v>0.32189037095541195</v>
      </c>
      <c r="H247" s="67">
        <v>0.32189037095541195</v>
      </c>
      <c r="I247" s="94">
        <v>244</v>
      </c>
    </row>
    <row r="248" spans="1:9" x14ac:dyDescent="0.2">
      <c r="A248" s="36" t="s">
        <v>752</v>
      </c>
      <c r="B248" s="35" t="s">
        <v>408</v>
      </c>
      <c r="C248" s="97">
        <v>0.11449999999999999</v>
      </c>
      <c r="D248" s="65">
        <v>0.4200592003643453</v>
      </c>
      <c r="E248" s="66">
        <v>0.24166761260036873</v>
      </c>
      <c r="F248" s="64">
        <v>-0.52637510769744011</v>
      </c>
      <c r="G248" s="62">
        <v>0.17134202384985153</v>
      </c>
      <c r="H248" s="67">
        <v>0.30669372911712545</v>
      </c>
      <c r="I248" s="94">
        <v>245</v>
      </c>
    </row>
    <row r="249" spans="1:9" x14ac:dyDescent="0.2">
      <c r="A249" s="36" t="s">
        <v>246</v>
      </c>
      <c r="B249" s="35" t="s">
        <v>154</v>
      </c>
      <c r="C249" s="97">
        <v>0.35810000000000003</v>
      </c>
      <c r="D249" s="65">
        <v>9.3891199336903597E-2</v>
      </c>
      <c r="E249" s="66">
        <v>0.13854113116587641</v>
      </c>
      <c r="F249" s="64">
        <v>-0.11211158654354514</v>
      </c>
      <c r="G249" s="62">
        <v>0.18097345949881216</v>
      </c>
      <c r="H249" s="67">
        <v>0.30129420345804703</v>
      </c>
      <c r="I249" s="94">
        <v>246</v>
      </c>
    </row>
    <row r="250" spans="1:9" x14ac:dyDescent="0.2">
      <c r="A250" s="36" t="s">
        <v>122</v>
      </c>
      <c r="B250" s="35" t="s">
        <v>551</v>
      </c>
      <c r="C250" s="97">
        <v>0.33169999999999999</v>
      </c>
      <c r="D250" s="65">
        <v>0.41834175878198998</v>
      </c>
      <c r="E250" s="66">
        <v>0.26711148875976232</v>
      </c>
      <c r="F250" s="64">
        <v>-0.503933248934608</v>
      </c>
      <c r="G250" s="62">
        <v>0.10264887041370363</v>
      </c>
      <c r="H250" s="67">
        <v>0.28416886902084793</v>
      </c>
      <c r="I250" s="94">
        <v>247</v>
      </c>
    </row>
    <row r="251" spans="1:9" x14ac:dyDescent="0.2">
      <c r="A251" s="36" t="s">
        <v>516</v>
      </c>
      <c r="B251" s="35" t="s">
        <v>589</v>
      </c>
      <c r="C251" s="97">
        <v>0.59560000000000002</v>
      </c>
      <c r="D251" s="65">
        <v>-0.3158791521437414</v>
      </c>
      <c r="E251" s="66">
        <v>0.22230780053906196</v>
      </c>
      <c r="F251" s="64">
        <v>6.7185565648778311E-2</v>
      </c>
      <c r="G251" s="62">
        <v>0.29774959236674414</v>
      </c>
      <c r="H251" s="67">
        <v>0.27136380641084301</v>
      </c>
      <c r="I251" s="94">
        <v>248</v>
      </c>
    </row>
    <row r="252" spans="1:9" x14ac:dyDescent="0.2">
      <c r="A252" s="36" t="s">
        <v>410</v>
      </c>
      <c r="B252" s="35" t="s">
        <v>230</v>
      </c>
      <c r="C252" s="97">
        <v>0.1007</v>
      </c>
      <c r="D252" s="65">
        <v>0.44836934546432161</v>
      </c>
      <c r="E252" s="66">
        <v>0.10185211770626346</v>
      </c>
      <c r="F252" s="64">
        <v>0.387127205143595</v>
      </c>
      <c r="G252" s="62">
        <v>-0.66769128408100054</v>
      </c>
      <c r="H252" s="67">
        <v>0.26965738423317953</v>
      </c>
      <c r="I252" s="94">
        <v>249</v>
      </c>
    </row>
    <row r="253" spans="1:9" x14ac:dyDescent="0.2">
      <c r="A253" s="36" t="s">
        <v>556</v>
      </c>
      <c r="B253" s="35" t="s">
        <v>165</v>
      </c>
      <c r="C253" s="97">
        <v>0.37670000000000003</v>
      </c>
      <c r="D253" s="65">
        <v>-6.8261234143699223E-2</v>
      </c>
      <c r="E253" s="66">
        <v>0.41016201558836585</v>
      </c>
      <c r="F253" s="64">
        <v>-0.2469190516771147</v>
      </c>
      <c r="G253" s="62">
        <v>0.17197487453604854</v>
      </c>
      <c r="H253" s="67">
        <v>0.26695660430360046</v>
      </c>
      <c r="I253" s="94">
        <v>250</v>
      </c>
    </row>
    <row r="254" spans="1:9" x14ac:dyDescent="0.2">
      <c r="A254" s="36" t="s">
        <v>663</v>
      </c>
      <c r="B254" s="35" t="s">
        <v>280</v>
      </c>
      <c r="C254" s="97">
        <v>0.46229999999999999</v>
      </c>
      <c r="D254" s="65">
        <v>-0.1266932113695507</v>
      </c>
      <c r="E254" s="66">
        <v>-1.4187115544617157E-4</v>
      </c>
      <c r="F254" s="64">
        <v>1.2088057324393606</v>
      </c>
      <c r="G254" s="62">
        <v>-0.81776054873344628</v>
      </c>
      <c r="H254" s="67">
        <v>0.26421010118091748</v>
      </c>
      <c r="I254" s="94">
        <v>251</v>
      </c>
    </row>
    <row r="255" spans="1:9" x14ac:dyDescent="0.2">
      <c r="A255" s="36" t="s">
        <v>531</v>
      </c>
      <c r="B255" s="35" t="s">
        <v>732</v>
      </c>
      <c r="C255" s="97">
        <v>0.59360000000000002</v>
      </c>
      <c r="D255" s="65">
        <v>0.12504108270461289</v>
      </c>
      <c r="E255" s="66">
        <v>0.34630555490223536</v>
      </c>
      <c r="F255" s="64">
        <v>-0.3157706208959985</v>
      </c>
      <c r="G255" s="62">
        <v>9.7846214405751031E-2</v>
      </c>
      <c r="H255" s="67">
        <v>0.25342223111660078</v>
      </c>
      <c r="I255" s="94">
        <v>252</v>
      </c>
    </row>
    <row r="256" spans="1:9" x14ac:dyDescent="0.2">
      <c r="A256" s="36" t="s">
        <v>755</v>
      </c>
      <c r="B256" s="35" t="s">
        <v>662</v>
      </c>
      <c r="C256" s="97">
        <v>0.64639999999999997</v>
      </c>
      <c r="D256" s="65">
        <v>0.46241861799477624</v>
      </c>
      <c r="E256" s="66">
        <v>-0.2268351602855363</v>
      </c>
      <c r="F256" s="64">
        <v>-3.3127296113873772E-2</v>
      </c>
      <c r="G256" s="62">
        <v>3.9495392575969568E-2</v>
      </c>
      <c r="H256" s="67">
        <v>0.24195155417133574</v>
      </c>
      <c r="I256" s="94">
        <v>253</v>
      </c>
    </row>
    <row r="257" spans="1:9" x14ac:dyDescent="0.2">
      <c r="A257" s="36" t="s">
        <v>531</v>
      </c>
      <c r="B257" s="35" t="s">
        <v>488</v>
      </c>
      <c r="C257" s="97">
        <v>0.44969999999999999</v>
      </c>
      <c r="D257" s="65">
        <v>0.2715449078739538</v>
      </c>
      <c r="E257" s="66">
        <v>0.18724398133254416</v>
      </c>
      <c r="F257" s="64">
        <v>-0.39751824279273706</v>
      </c>
      <c r="G257" s="62">
        <v>0.17494817011229724</v>
      </c>
      <c r="H257" s="67">
        <v>0.23621881652605814</v>
      </c>
      <c r="I257" s="94">
        <v>254</v>
      </c>
    </row>
    <row r="258" spans="1:9" x14ac:dyDescent="0.2">
      <c r="A258" s="36" t="s">
        <v>703</v>
      </c>
      <c r="B258" s="35" t="s">
        <v>348</v>
      </c>
      <c r="C258" s="97">
        <v>0.55859999999999999</v>
      </c>
      <c r="D258" s="65">
        <v>0.39771082334800312</v>
      </c>
      <c r="E258" s="66">
        <v>-0.12173374374223433</v>
      </c>
      <c r="F258" s="64">
        <v>-5.6003885429604328E-2</v>
      </c>
      <c r="G258" s="62">
        <v>1.6037100088372114E-2</v>
      </c>
      <c r="H258" s="67">
        <v>0.23601029426453657</v>
      </c>
      <c r="I258" s="94">
        <v>255</v>
      </c>
    </row>
    <row r="259" spans="1:9" x14ac:dyDescent="0.2">
      <c r="A259" s="36" t="s">
        <v>1089</v>
      </c>
      <c r="B259" s="35" t="s">
        <v>1090</v>
      </c>
      <c r="C259" s="97">
        <v>0.5</v>
      </c>
      <c r="D259" s="67"/>
      <c r="E259" s="63"/>
      <c r="F259" s="63"/>
      <c r="G259" s="62">
        <v>0.23196812583127357</v>
      </c>
      <c r="H259" s="67">
        <v>0.23196812583127357</v>
      </c>
      <c r="I259" s="94">
        <v>256</v>
      </c>
    </row>
    <row r="260" spans="1:9" x14ac:dyDescent="0.2">
      <c r="A260" s="36" t="s">
        <v>109</v>
      </c>
      <c r="B260" s="35" t="s">
        <v>751</v>
      </c>
      <c r="C260" s="97">
        <v>0.69590000000000007</v>
      </c>
      <c r="D260" s="65">
        <v>7.119849557808422E-3</v>
      </c>
      <c r="E260" s="66">
        <v>0.36472041922592746</v>
      </c>
      <c r="F260" s="64">
        <v>-0.17171167913063123</v>
      </c>
      <c r="G260" s="62">
        <v>2.8353997110548868E-2</v>
      </c>
      <c r="H260" s="67">
        <v>0.22848258676365352</v>
      </c>
      <c r="I260" s="94">
        <v>257</v>
      </c>
    </row>
    <row r="261" spans="1:9" x14ac:dyDescent="0.2">
      <c r="A261" s="36" t="s">
        <v>507</v>
      </c>
      <c r="B261" s="35" t="s">
        <v>272</v>
      </c>
      <c r="C261" s="97">
        <v>0.38719999999999999</v>
      </c>
      <c r="D261" s="65">
        <v>0.28143008361427668</v>
      </c>
      <c r="E261" s="66">
        <v>0.10967380518170655</v>
      </c>
      <c r="F261" s="64">
        <v>-0.43364907231703298</v>
      </c>
      <c r="G261" s="62">
        <v>0.27021760883126245</v>
      </c>
      <c r="H261" s="67">
        <v>0.2276724253102127</v>
      </c>
      <c r="I261" s="94">
        <v>258</v>
      </c>
    </row>
    <row r="262" spans="1:9" x14ac:dyDescent="0.2">
      <c r="A262" s="36" t="s">
        <v>599</v>
      </c>
      <c r="B262" s="35" t="s">
        <v>352</v>
      </c>
      <c r="C262" s="97">
        <v>0.12920000000000001</v>
      </c>
      <c r="D262" s="65">
        <v>0.18585886825474907</v>
      </c>
      <c r="E262" s="66">
        <v>0.21938411803104607</v>
      </c>
      <c r="F262" s="64">
        <v>-0.19399713659332596</v>
      </c>
      <c r="G262" s="62"/>
      <c r="H262" s="67">
        <v>0.21124584969246918</v>
      </c>
      <c r="I262" s="94">
        <v>259</v>
      </c>
    </row>
    <row r="263" spans="1:9" x14ac:dyDescent="0.2">
      <c r="A263" s="36" t="s">
        <v>435</v>
      </c>
      <c r="B263" s="35" t="s">
        <v>39</v>
      </c>
      <c r="C263" s="97">
        <v>0.21640000000000001</v>
      </c>
      <c r="D263" s="65">
        <v>0.15821500434330993</v>
      </c>
      <c r="E263" s="66">
        <v>-1.7317972203304333E-2</v>
      </c>
      <c r="F263" s="64">
        <v>0.16829259675897168</v>
      </c>
      <c r="G263" s="62">
        <v>-0.10073086903754946</v>
      </c>
      <c r="H263" s="67">
        <v>0.20845875986142781</v>
      </c>
      <c r="I263" s="94">
        <v>260</v>
      </c>
    </row>
    <row r="264" spans="1:9" x14ac:dyDescent="0.2">
      <c r="A264" s="36" t="s">
        <v>582</v>
      </c>
      <c r="B264" s="35" t="s">
        <v>546</v>
      </c>
      <c r="C264" s="97">
        <v>0.29170000000000001</v>
      </c>
      <c r="D264" s="65">
        <v>2.0871618819219062E-2</v>
      </c>
      <c r="E264" s="66">
        <v>0.21906657602322577</v>
      </c>
      <c r="F264" s="64">
        <v>-0.11505697983015706</v>
      </c>
      <c r="G264" s="62">
        <v>7.9581311193841042E-2</v>
      </c>
      <c r="H264" s="67">
        <v>0.20446252620612881</v>
      </c>
      <c r="I264" s="94">
        <v>261</v>
      </c>
    </row>
    <row r="265" spans="1:9" x14ac:dyDescent="0.2">
      <c r="A265" s="36" t="s">
        <v>218</v>
      </c>
      <c r="B265" s="35" t="s">
        <v>575</v>
      </c>
      <c r="C265" s="97">
        <v>0.44619999999999999</v>
      </c>
      <c r="D265" s="65">
        <v>-0.20438971830980535</v>
      </c>
      <c r="E265" s="66">
        <v>0.2157400514680976</v>
      </c>
      <c r="F265" s="63"/>
      <c r="G265" s="62">
        <v>0.18386725868055898</v>
      </c>
      <c r="H265" s="67">
        <v>0.19521759183885123</v>
      </c>
      <c r="I265" s="94">
        <v>262</v>
      </c>
    </row>
    <row r="266" spans="1:9" x14ac:dyDescent="0.2">
      <c r="A266" s="36" t="s">
        <v>300</v>
      </c>
      <c r="B266" s="35" t="s">
        <v>21</v>
      </c>
      <c r="C266" s="97">
        <v>0.44869999999999999</v>
      </c>
      <c r="D266" s="65">
        <v>-0.19621497628564111</v>
      </c>
      <c r="E266" s="66">
        <v>0.12224285851413175</v>
      </c>
      <c r="F266" s="64">
        <v>5.8503663934873718E-2</v>
      </c>
      <c r="G266" s="62">
        <v>0.19949648113180007</v>
      </c>
      <c r="H266" s="67">
        <v>0.18402802729516443</v>
      </c>
      <c r="I266" s="94">
        <v>263</v>
      </c>
    </row>
    <row r="267" spans="1:9" x14ac:dyDescent="0.2">
      <c r="A267" s="36" t="s">
        <v>215</v>
      </c>
      <c r="B267" s="35" t="s">
        <v>399</v>
      </c>
      <c r="C267" s="97">
        <v>0.51960000000000006</v>
      </c>
      <c r="D267" s="65">
        <v>-6.2956507792462091E-3</v>
      </c>
      <c r="E267" s="66">
        <v>2.6222466339642647E-2</v>
      </c>
      <c r="F267" s="64">
        <v>8.8504769472350642E-3</v>
      </c>
      <c r="G267" s="62">
        <v>0.1534212298490063</v>
      </c>
      <c r="H267" s="67">
        <v>0.1821985223566378</v>
      </c>
      <c r="I267" s="94">
        <v>264</v>
      </c>
    </row>
    <row r="268" spans="1:9" x14ac:dyDescent="0.2">
      <c r="A268" s="36" t="s">
        <v>382</v>
      </c>
      <c r="B268" s="35" t="s">
        <v>101</v>
      </c>
      <c r="C268" s="97">
        <v>0.33210000000000001</v>
      </c>
      <c r="D268" s="65">
        <v>-0.29700144882911816</v>
      </c>
      <c r="E268" s="66">
        <v>0.18551193788712794</v>
      </c>
      <c r="F268" s="64">
        <v>-5.8542011625652091E-2</v>
      </c>
      <c r="G268" s="62">
        <v>0.3372295460059016</v>
      </c>
      <c r="H268" s="67">
        <v>0.16719802343825929</v>
      </c>
      <c r="I268" s="94">
        <v>265</v>
      </c>
    </row>
    <row r="269" spans="1:9" x14ac:dyDescent="0.2">
      <c r="A269" s="36" t="s">
        <v>422</v>
      </c>
      <c r="B269" s="35" t="s">
        <v>390</v>
      </c>
      <c r="C269" s="97">
        <v>0.69</v>
      </c>
      <c r="D269" s="65">
        <v>-0.37248915293562757</v>
      </c>
      <c r="E269" s="66">
        <v>0.18581379459728797</v>
      </c>
      <c r="F269" s="64">
        <v>0.160517570562275</v>
      </c>
      <c r="G269" s="62">
        <v>0.18678903212561915</v>
      </c>
      <c r="H269" s="67">
        <v>0.16063124434955456</v>
      </c>
      <c r="I269" s="94">
        <v>266</v>
      </c>
    </row>
    <row r="270" spans="1:9" x14ac:dyDescent="0.2">
      <c r="A270" s="36" t="s">
        <v>531</v>
      </c>
      <c r="B270" s="35" t="s">
        <v>472</v>
      </c>
      <c r="C270" s="97">
        <v>0.47490000000000004</v>
      </c>
      <c r="D270" s="65">
        <v>4.401943415950349E-3</v>
      </c>
      <c r="E270" s="66">
        <v>0.21547227635656263</v>
      </c>
      <c r="F270" s="63"/>
      <c r="G270" s="62">
        <v>-5.9469267579189911E-2</v>
      </c>
      <c r="H270" s="67">
        <v>0.16040495219332307</v>
      </c>
      <c r="I270" s="94">
        <v>267</v>
      </c>
    </row>
    <row r="271" spans="1:9" x14ac:dyDescent="0.2">
      <c r="A271" s="36" t="s">
        <v>692</v>
      </c>
      <c r="B271" s="35" t="s">
        <v>353</v>
      </c>
      <c r="C271" s="97">
        <v>0.50680000000000003</v>
      </c>
      <c r="D271" s="65">
        <v>0.20453197939650147</v>
      </c>
      <c r="E271" s="66">
        <v>0.16740809426395087</v>
      </c>
      <c r="F271" s="64">
        <v>-0.53166911693934082</v>
      </c>
      <c r="G271" s="62">
        <v>0.30783961089865031</v>
      </c>
      <c r="H271" s="67">
        <v>0.14811056761976182</v>
      </c>
      <c r="I271" s="94">
        <v>268</v>
      </c>
    </row>
    <row r="272" spans="1:9" x14ac:dyDescent="0.2">
      <c r="A272" s="36" t="s">
        <v>722</v>
      </c>
      <c r="B272" s="35" t="s">
        <v>648</v>
      </c>
      <c r="C272" s="97">
        <v>0.3901</v>
      </c>
      <c r="D272" s="65">
        <v>0.27991678942233555</v>
      </c>
      <c r="E272" s="66">
        <v>0.22957706135510536</v>
      </c>
      <c r="F272" s="64">
        <v>-0.19081260182710569</v>
      </c>
      <c r="G272" s="62">
        <v>-0.17657249312529766</v>
      </c>
      <c r="H272" s="67">
        <v>0.14210875582503757</v>
      </c>
      <c r="I272" s="94">
        <v>269</v>
      </c>
    </row>
    <row r="273" spans="1:9" x14ac:dyDescent="0.2">
      <c r="A273" s="36" t="s">
        <v>260</v>
      </c>
      <c r="B273" s="35" t="s">
        <v>590</v>
      </c>
      <c r="C273" s="97">
        <v>0.36380000000000001</v>
      </c>
      <c r="D273" s="65">
        <v>-0.27700144882911815</v>
      </c>
      <c r="E273" s="66">
        <v>-6.5752468769167294E-2</v>
      </c>
      <c r="F273" s="64">
        <v>0.30946354510907081</v>
      </c>
      <c r="G273" s="62">
        <v>0.17324808668764247</v>
      </c>
      <c r="H273" s="67">
        <v>0.13995771419842784</v>
      </c>
      <c r="I273" s="94">
        <v>270</v>
      </c>
    </row>
    <row r="274" spans="1:9" x14ac:dyDescent="0.2">
      <c r="A274" s="36" t="s">
        <v>455</v>
      </c>
      <c r="B274" s="35" t="s">
        <v>467</v>
      </c>
      <c r="C274" s="97">
        <v>0.64780000000000004</v>
      </c>
      <c r="D274" s="65">
        <v>-7.5637573445384021E-2</v>
      </c>
      <c r="E274" s="66">
        <v>0.13856641166024186</v>
      </c>
      <c r="F274" s="64">
        <v>4.224203446747099E-2</v>
      </c>
      <c r="G274" s="62">
        <v>2.8527757148664179E-2</v>
      </c>
      <c r="H274" s="67">
        <v>0.13369862983099301</v>
      </c>
      <c r="I274" s="94">
        <v>271</v>
      </c>
    </row>
    <row r="275" spans="1:9" x14ac:dyDescent="0.2">
      <c r="A275" s="36" t="s">
        <v>259</v>
      </c>
      <c r="B275" s="35" t="s">
        <v>243</v>
      </c>
      <c r="C275" s="97">
        <v>0.435</v>
      </c>
      <c r="D275" s="65">
        <v>7.8266451383647517E-2</v>
      </c>
      <c r="E275" s="66">
        <v>9.5527475901867831E-2</v>
      </c>
      <c r="F275" s="64">
        <v>-7.3896213896851526E-2</v>
      </c>
      <c r="G275" s="62">
        <v>3.3608342098998101E-2</v>
      </c>
      <c r="H275" s="67">
        <v>0.13350605548766192</v>
      </c>
      <c r="I275" s="94">
        <v>272</v>
      </c>
    </row>
    <row r="276" spans="1:9" x14ac:dyDescent="0.2">
      <c r="A276" s="36" t="s">
        <v>163</v>
      </c>
      <c r="B276" s="35" t="s">
        <v>125</v>
      </c>
      <c r="C276" s="97">
        <v>0.74040000000000006</v>
      </c>
      <c r="D276" s="65">
        <v>-0.10214840648092238</v>
      </c>
      <c r="E276" s="66">
        <v>0.26827038464532382</v>
      </c>
      <c r="F276" s="64">
        <v>9.8134714906670251E-3</v>
      </c>
      <c r="G276" s="62">
        <v>-4.3045843257354832E-2</v>
      </c>
      <c r="H276" s="67">
        <v>0.13288960639771363</v>
      </c>
      <c r="I276" s="94">
        <v>273</v>
      </c>
    </row>
    <row r="277" spans="1:9" x14ac:dyDescent="0.2">
      <c r="A277" s="36" t="s">
        <v>207</v>
      </c>
      <c r="B277" s="35" t="s">
        <v>458</v>
      </c>
      <c r="C277" s="97">
        <v>0.47970000000000002</v>
      </c>
      <c r="D277" s="65">
        <v>-0.16355508026786136</v>
      </c>
      <c r="E277" s="66">
        <v>0.39227766588494717</v>
      </c>
      <c r="F277" s="64">
        <v>-0.34317544462107552</v>
      </c>
      <c r="G277" s="62">
        <v>0.24149883952719309</v>
      </c>
      <c r="H277" s="67">
        <v>0.12704598052320337</v>
      </c>
      <c r="I277" s="94">
        <v>274</v>
      </c>
    </row>
    <row r="278" spans="1:9" x14ac:dyDescent="0.2">
      <c r="A278" s="36" t="s">
        <v>51</v>
      </c>
      <c r="B278" s="35" t="s">
        <v>683</v>
      </c>
      <c r="C278" s="97">
        <v>0.28079999999999999</v>
      </c>
      <c r="D278" s="65">
        <v>0.24590987051262969</v>
      </c>
      <c r="E278" s="66">
        <v>-0.10784566269748019</v>
      </c>
      <c r="F278" s="64">
        <v>-4.0718196499194281E-2</v>
      </c>
      <c r="G278" s="62">
        <v>2.7757901306428412E-2</v>
      </c>
      <c r="H278" s="67">
        <v>0.12510391262238363</v>
      </c>
      <c r="I278" s="94">
        <v>275</v>
      </c>
    </row>
    <row r="279" spans="1:9" x14ac:dyDescent="0.2">
      <c r="A279" s="36" t="s">
        <v>42</v>
      </c>
      <c r="B279" s="35" t="s">
        <v>199</v>
      </c>
      <c r="C279" s="97">
        <v>0.22889999999999999</v>
      </c>
      <c r="D279" s="65">
        <v>0.22828703019978214</v>
      </c>
      <c r="E279" s="66">
        <v>0.13019606302686348</v>
      </c>
      <c r="F279" s="64">
        <v>-0.39148123733616913</v>
      </c>
      <c r="G279" s="62">
        <v>0.14941524321865796</v>
      </c>
      <c r="H279" s="67">
        <v>0.11641709910913445</v>
      </c>
      <c r="I279" s="94">
        <v>276</v>
      </c>
    </row>
    <row r="280" spans="1:9" x14ac:dyDescent="0.2">
      <c r="A280" s="36" t="s">
        <v>105</v>
      </c>
      <c r="B280" s="35" t="s">
        <v>359</v>
      </c>
      <c r="C280" s="97">
        <v>0.57350000000000001</v>
      </c>
      <c r="D280" s="65">
        <v>-0.10599069486154855</v>
      </c>
      <c r="E280" s="66">
        <v>-0.14181701374787448</v>
      </c>
      <c r="F280" s="64">
        <v>0.30156970432898778</v>
      </c>
      <c r="G280" s="62">
        <v>6.0667265897770495E-2</v>
      </c>
      <c r="H280" s="67">
        <v>0.11442926161733524</v>
      </c>
      <c r="I280" s="94">
        <v>277</v>
      </c>
    </row>
    <row r="281" spans="1:9" x14ac:dyDescent="0.2">
      <c r="A281" s="36" t="s">
        <v>381</v>
      </c>
      <c r="B281" s="35" t="s">
        <v>643</v>
      </c>
      <c r="C281" s="97">
        <v>0.45990000000000003</v>
      </c>
      <c r="D281" s="65">
        <v>-0.10076514826953131</v>
      </c>
      <c r="E281" s="66">
        <v>0.15845543408036145</v>
      </c>
      <c r="F281" s="64">
        <v>-8.3541691414372288E-2</v>
      </c>
      <c r="G281" s="62">
        <v>0.13875539771336154</v>
      </c>
      <c r="H281" s="67">
        <v>0.11290399210981938</v>
      </c>
      <c r="I281" s="94">
        <v>278</v>
      </c>
    </row>
    <row r="282" spans="1:9" x14ac:dyDescent="0.2">
      <c r="A282" s="36" t="s">
        <v>753</v>
      </c>
      <c r="B282" s="35" t="s">
        <v>641</v>
      </c>
      <c r="C282" s="97">
        <v>0.80559999999999998</v>
      </c>
      <c r="D282" s="65">
        <v>-0.55314887104042443</v>
      </c>
      <c r="E282" s="66">
        <v>3.4543592405878787E-2</v>
      </c>
      <c r="F282" s="64">
        <v>0.17958515285041243</v>
      </c>
      <c r="G282" s="62">
        <v>0.43260427827102088</v>
      </c>
      <c r="H282" s="67">
        <v>9.3584152486887673E-2</v>
      </c>
      <c r="I282" s="94">
        <v>279</v>
      </c>
    </row>
    <row r="283" spans="1:9" x14ac:dyDescent="0.2">
      <c r="A283" s="36" t="s">
        <v>617</v>
      </c>
      <c r="B283" s="35" t="s">
        <v>1255</v>
      </c>
      <c r="C283" s="97">
        <v>0.22570000000000001</v>
      </c>
      <c r="D283" s="67"/>
      <c r="E283" s="63"/>
      <c r="F283" s="64">
        <v>0.37038886419218686</v>
      </c>
      <c r="G283" s="62">
        <v>-0.27823016151893132</v>
      </c>
      <c r="H283" s="67">
        <v>9.2158702673255544E-2</v>
      </c>
      <c r="I283" s="94">
        <v>280</v>
      </c>
    </row>
    <row r="284" spans="1:9" x14ac:dyDescent="0.2">
      <c r="A284" s="36" t="s">
        <v>141</v>
      </c>
      <c r="B284" s="35" t="s">
        <v>632</v>
      </c>
      <c r="C284" s="97">
        <v>0.47320000000000001</v>
      </c>
      <c r="D284" s="65">
        <v>-0.18438807753887065</v>
      </c>
      <c r="E284" s="66">
        <v>0.15577036756526041</v>
      </c>
      <c r="F284" s="64">
        <v>-5.0533050891602205E-2</v>
      </c>
      <c r="G284" s="62">
        <v>0.17006286115396563</v>
      </c>
      <c r="H284" s="67">
        <v>9.0912100288753184E-2</v>
      </c>
      <c r="I284" s="94">
        <v>281</v>
      </c>
    </row>
    <row r="285" spans="1:9" x14ac:dyDescent="0.2">
      <c r="A285" s="36" t="s">
        <v>582</v>
      </c>
      <c r="B285" s="35" t="s">
        <v>518</v>
      </c>
      <c r="C285" s="97">
        <v>0.29549999999999998</v>
      </c>
      <c r="D285" s="65">
        <v>4.8523686585333792E-2</v>
      </c>
      <c r="E285" s="66">
        <v>0.16787084273319675</v>
      </c>
      <c r="F285" s="64">
        <v>-0.11534022539507971</v>
      </c>
      <c r="G285" s="62">
        <v>-1.4902270680272167E-2</v>
      </c>
      <c r="H285" s="67">
        <v>8.6152033243178661E-2</v>
      </c>
      <c r="I285" s="94">
        <v>282</v>
      </c>
    </row>
    <row r="286" spans="1:9" x14ac:dyDescent="0.2">
      <c r="A286" s="36" t="s">
        <v>441</v>
      </c>
      <c r="B286" s="35" t="s">
        <v>297</v>
      </c>
      <c r="C286" s="97">
        <v>0.35700000000000004</v>
      </c>
      <c r="D286" s="65">
        <v>4.2271729522417978E-2</v>
      </c>
      <c r="E286" s="66">
        <v>-8.6560103934378851E-2</v>
      </c>
      <c r="F286" s="63"/>
      <c r="G286" s="62">
        <v>0.12637660162026609</v>
      </c>
      <c r="H286" s="67">
        <v>8.208822720830522E-2</v>
      </c>
      <c r="I286" s="94">
        <v>283</v>
      </c>
    </row>
    <row r="287" spans="1:9" x14ac:dyDescent="0.2">
      <c r="A287" s="36" t="s">
        <v>197</v>
      </c>
      <c r="B287" s="35" t="s">
        <v>1291</v>
      </c>
      <c r="C287" s="97">
        <v>0.17069999999999999</v>
      </c>
      <c r="D287" s="65"/>
      <c r="E287" s="66">
        <v>7.5930714995202653E-2</v>
      </c>
      <c r="F287" s="63"/>
      <c r="G287" s="62"/>
      <c r="H287" s="67">
        <v>7.5930714995202653E-2</v>
      </c>
      <c r="I287" s="94">
        <v>284</v>
      </c>
    </row>
    <row r="288" spans="1:9" x14ac:dyDescent="0.2">
      <c r="A288" s="36" t="s">
        <v>257</v>
      </c>
      <c r="B288" s="35" t="s">
        <v>653</v>
      </c>
      <c r="C288" s="97">
        <v>0.78110000000000002</v>
      </c>
      <c r="D288" s="65">
        <v>-0.69036057981302923</v>
      </c>
      <c r="E288" s="66">
        <v>0.22301608335475009</v>
      </c>
      <c r="F288" s="64">
        <v>0.39062186767688845</v>
      </c>
      <c r="G288" s="62">
        <v>0.15103789824885538</v>
      </c>
      <c r="H288" s="67">
        <v>7.4315269467464695E-2</v>
      </c>
      <c r="I288" s="94">
        <v>285</v>
      </c>
    </row>
    <row r="289" spans="1:9" x14ac:dyDescent="0.2">
      <c r="A289" s="36" t="s">
        <v>36</v>
      </c>
      <c r="B289" s="35" t="s">
        <v>339</v>
      </c>
      <c r="C289" s="97">
        <v>0.75040000000000007</v>
      </c>
      <c r="D289" s="65">
        <v>-0.20917490590831278</v>
      </c>
      <c r="E289" s="66">
        <v>8.2816128294580516E-3</v>
      </c>
      <c r="F289" s="64">
        <v>-0.13840559578544553</v>
      </c>
      <c r="G289" s="62">
        <v>0.39747104654761101</v>
      </c>
      <c r="H289" s="67">
        <v>5.8172157683310743E-2</v>
      </c>
      <c r="I289" s="94">
        <v>286</v>
      </c>
    </row>
    <row r="290" spans="1:9" x14ac:dyDescent="0.2">
      <c r="A290" s="36" t="s">
        <v>460</v>
      </c>
      <c r="B290" s="35" t="s">
        <v>479</v>
      </c>
      <c r="C290" s="97">
        <v>0.62659999999999993</v>
      </c>
      <c r="D290" s="65">
        <v>-9.9466290876072616E-2</v>
      </c>
      <c r="E290" s="66">
        <v>-0.26965739209012218</v>
      </c>
      <c r="F290" s="64">
        <v>-0.32049354290717047</v>
      </c>
      <c r="G290" s="62">
        <v>0.73675195076213695</v>
      </c>
      <c r="H290" s="67">
        <v>4.7134724888771684E-2</v>
      </c>
      <c r="I290" s="94">
        <v>287</v>
      </c>
    </row>
    <row r="291" spans="1:9" x14ac:dyDescent="0.2">
      <c r="A291" s="36" t="s">
        <v>755</v>
      </c>
      <c r="B291" s="35" t="s">
        <v>69</v>
      </c>
      <c r="C291" s="97">
        <v>0.81920000000000004</v>
      </c>
      <c r="D291" s="65">
        <v>0.12329441366899019</v>
      </c>
      <c r="E291" s="66">
        <v>0.20115886273630057</v>
      </c>
      <c r="F291" s="64">
        <v>-6.9112778645100681E-2</v>
      </c>
      <c r="G291" s="62">
        <v>-0.21465275159422625</v>
      </c>
      <c r="H291" s="67">
        <v>4.0687746165963823E-2</v>
      </c>
      <c r="I291" s="94">
        <v>288</v>
      </c>
    </row>
    <row r="292" spans="1:9" x14ac:dyDescent="0.2">
      <c r="A292" s="36" t="s">
        <v>302</v>
      </c>
      <c r="B292" s="35" t="s">
        <v>351</v>
      </c>
      <c r="C292" s="97">
        <v>0.47320000000000001</v>
      </c>
      <c r="D292" s="65">
        <v>-0.11925021330665553</v>
      </c>
      <c r="E292" s="66">
        <v>-5.6229632434739774E-2</v>
      </c>
      <c r="F292" s="64">
        <v>7.4669491083980688E-3</v>
      </c>
      <c r="G292" s="62">
        <v>0.20806286115396588</v>
      </c>
      <c r="H292" s="67">
        <v>4.0049964520968651E-2</v>
      </c>
      <c r="I292" s="94">
        <v>289</v>
      </c>
    </row>
    <row r="293" spans="1:9" x14ac:dyDescent="0.2">
      <c r="A293" s="36" t="s">
        <v>443</v>
      </c>
      <c r="B293" s="35" t="s">
        <v>680</v>
      </c>
      <c r="C293" s="97">
        <v>0.72920000000000007</v>
      </c>
      <c r="D293" s="65">
        <v>-0.28645163267119322</v>
      </c>
      <c r="E293" s="66">
        <v>4.5057809079093847E-2</v>
      </c>
      <c r="F293" s="64">
        <v>0.13785882683991346</v>
      </c>
      <c r="G293" s="62">
        <v>0.13069524016108369</v>
      </c>
      <c r="H293" s="67">
        <v>2.7160243408897777E-2</v>
      </c>
      <c r="I293" s="94">
        <v>290</v>
      </c>
    </row>
    <row r="294" spans="1:9" x14ac:dyDescent="0.2">
      <c r="A294" s="36" t="s">
        <v>755</v>
      </c>
      <c r="B294" s="35" t="s">
        <v>456</v>
      </c>
      <c r="C294" s="97">
        <v>0.64</v>
      </c>
      <c r="D294" s="65">
        <v>0.39516411081896585</v>
      </c>
      <c r="E294" s="66">
        <v>-2.024234632338251E-2</v>
      </c>
      <c r="F294" s="64">
        <v>-0.1853870930571615</v>
      </c>
      <c r="G294" s="62">
        <v>-0.16879541689920874</v>
      </c>
      <c r="H294" s="67">
        <v>2.0739254539213103E-2</v>
      </c>
      <c r="I294" s="94">
        <v>291</v>
      </c>
    </row>
    <row r="295" spans="1:9" x14ac:dyDescent="0.2">
      <c r="A295" s="36" t="s">
        <v>422</v>
      </c>
      <c r="B295" s="35" t="s">
        <v>335</v>
      </c>
      <c r="C295" s="97">
        <v>0.79790000000000005</v>
      </c>
      <c r="D295" s="65">
        <v>-0.3568199658082305</v>
      </c>
      <c r="E295" s="66">
        <v>0.21983494670409565</v>
      </c>
      <c r="F295" s="64">
        <v>0.12405383465301956</v>
      </c>
      <c r="G295" s="62">
        <v>1.8426273121197045E-2</v>
      </c>
      <c r="H295" s="67">
        <v>5.4950886700817492E-3</v>
      </c>
      <c r="I295" s="94">
        <v>292</v>
      </c>
    </row>
    <row r="296" spans="1:9" x14ac:dyDescent="0.2">
      <c r="A296" s="36" t="s">
        <v>89</v>
      </c>
      <c r="B296" s="35" t="s">
        <v>450</v>
      </c>
      <c r="C296" s="97">
        <v>0.4143</v>
      </c>
      <c r="D296" s="65">
        <v>-5.8509820708253724E-2</v>
      </c>
      <c r="E296" s="66">
        <v>5.804233560710248E-3</v>
      </c>
      <c r="F296" s="64">
        <v>3.2857255364701743E-2</v>
      </c>
      <c r="G296" s="62">
        <v>2.3558380202719054E-2</v>
      </c>
      <c r="H296" s="67">
        <v>3.7100484198773209E-3</v>
      </c>
      <c r="I296" s="94">
        <v>293</v>
      </c>
    </row>
    <row r="297" spans="1:9" x14ac:dyDescent="0.2">
      <c r="A297" s="36" t="s">
        <v>207</v>
      </c>
      <c r="B297" s="35" t="s">
        <v>380</v>
      </c>
      <c r="C297" s="97">
        <v>0.58930000000000005</v>
      </c>
      <c r="D297" s="65">
        <v>9.2233853432018176E-2</v>
      </c>
      <c r="E297" s="66">
        <v>0.19500072678305713</v>
      </c>
      <c r="F297" s="64">
        <v>-0.4509764219672705</v>
      </c>
      <c r="G297" s="62">
        <v>0.16460395178961607</v>
      </c>
      <c r="H297" s="67">
        <v>8.6211003742087122E-4</v>
      </c>
      <c r="I297" s="94">
        <v>294</v>
      </c>
    </row>
    <row r="298" spans="1:9" x14ac:dyDescent="0.2">
      <c r="A298" s="36" t="s">
        <v>1120</v>
      </c>
      <c r="B298" s="35" t="s">
        <v>1121</v>
      </c>
      <c r="C298" s="97">
        <v>0.65910000000000002</v>
      </c>
      <c r="D298" s="67"/>
      <c r="E298" s="63"/>
      <c r="F298" s="63"/>
      <c r="G298" s="62"/>
      <c r="H298" s="67">
        <v>0</v>
      </c>
      <c r="I298" s="94">
        <v>295</v>
      </c>
    </row>
    <row r="299" spans="1:9" x14ac:dyDescent="0.2">
      <c r="A299" s="36" t="s">
        <v>42</v>
      </c>
      <c r="B299" s="35" t="s">
        <v>1166</v>
      </c>
      <c r="C299" s="97">
        <v>6.9900000000000004E-2</v>
      </c>
      <c r="D299" s="67"/>
      <c r="E299" s="63"/>
      <c r="F299" s="63"/>
      <c r="G299" s="62"/>
      <c r="H299" s="67">
        <v>0</v>
      </c>
      <c r="I299" s="94">
        <v>295</v>
      </c>
    </row>
    <row r="300" spans="1:9" x14ac:dyDescent="0.2">
      <c r="A300" s="36" t="s">
        <v>36</v>
      </c>
      <c r="B300" s="35" t="s">
        <v>1123</v>
      </c>
      <c r="C300" s="97">
        <v>0.67310000000000003</v>
      </c>
      <c r="D300" s="65">
        <v>-0.10723154213092956</v>
      </c>
      <c r="E300" s="66">
        <v>1.0894818966102005E-2</v>
      </c>
      <c r="F300" s="63"/>
      <c r="G300" s="62">
        <v>9.4255488355227346E-2</v>
      </c>
      <c r="H300" s="67">
        <v>-2.0812348096002076E-3</v>
      </c>
      <c r="I300" s="94">
        <v>297</v>
      </c>
    </row>
    <row r="301" spans="1:9" x14ac:dyDescent="0.2">
      <c r="A301" s="36" t="s">
        <v>87</v>
      </c>
      <c r="B301" s="35" t="s">
        <v>745</v>
      </c>
      <c r="C301" s="97">
        <v>0.22489999999999999</v>
      </c>
      <c r="D301" s="65">
        <v>-0.16700144882911827</v>
      </c>
      <c r="E301" s="66">
        <v>9.0191571753209576E-2</v>
      </c>
      <c r="F301" s="63"/>
      <c r="G301" s="62">
        <v>7.1608487296671353E-2</v>
      </c>
      <c r="H301" s="67">
        <v>-5.201389779237342E-3</v>
      </c>
      <c r="I301" s="94">
        <v>298</v>
      </c>
    </row>
    <row r="302" spans="1:9" x14ac:dyDescent="0.2">
      <c r="A302" s="36" t="s">
        <v>558</v>
      </c>
      <c r="B302" s="35" t="s">
        <v>591</v>
      </c>
      <c r="C302" s="97">
        <v>0.2278</v>
      </c>
      <c r="D302" s="65">
        <v>0.25229558988042289</v>
      </c>
      <c r="E302" s="66">
        <v>4.4094827926608904E-2</v>
      </c>
      <c r="F302" s="64">
        <v>-0.49155713993579675</v>
      </c>
      <c r="G302" s="62">
        <v>0.18981838534011164</v>
      </c>
      <c r="H302" s="67">
        <v>-5.3483367886533184E-3</v>
      </c>
      <c r="I302" s="94">
        <v>299</v>
      </c>
    </row>
    <row r="303" spans="1:9" x14ac:dyDescent="0.2">
      <c r="A303" s="36" t="s">
        <v>148</v>
      </c>
      <c r="B303" s="35" t="s">
        <v>322</v>
      </c>
      <c r="C303" s="97">
        <v>0.18690000000000001</v>
      </c>
      <c r="D303" s="65">
        <v>0.33677373600784088</v>
      </c>
      <c r="E303" s="66">
        <v>-0.28985109534649967</v>
      </c>
      <c r="F303" s="64">
        <v>-0.22156115477649641</v>
      </c>
      <c r="G303" s="62">
        <v>0.16144430603780258</v>
      </c>
      <c r="H303" s="67">
        <v>-1.3194208077352609E-2</v>
      </c>
      <c r="I303" s="94">
        <v>300</v>
      </c>
    </row>
    <row r="304" spans="1:9" x14ac:dyDescent="0.2">
      <c r="A304" s="36" t="s">
        <v>303</v>
      </c>
      <c r="B304" s="35" t="s">
        <v>1096</v>
      </c>
      <c r="C304" s="97">
        <v>0.72499999999999998</v>
      </c>
      <c r="D304" s="67"/>
      <c r="E304" s="63"/>
      <c r="F304" s="64">
        <v>-2.6249164904119437E-2</v>
      </c>
      <c r="G304" s="62"/>
      <c r="H304" s="67">
        <v>-2.6249164904119437E-2</v>
      </c>
      <c r="I304" s="94">
        <v>301</v>
      </c>
    </row>
    <row r="305" spans="1:9" x14ac:dyDescent="0.2">
      <c r="A305" s="36" t="s">
        <v>253</v>
      </c>
      <c r="B305" s="35" t="s">
        <v>702</v>
      </c>
      <c r="C305" s="97">
        <v>0.60119999999999996</v>
      </c>
      <c r="D305" s="65">
        <v>-0.19737022674861215</v>
      </c>
      <c r="E305" s="66">
        <v>3.3914088322177349E-2</v>
      </c>
      <c r="F305" s="64">
        <v>5.4662887974155527E-2</v>
      </c>
      <c r="G305" s="62">
        <v>7.8879050657524985E-2</v>
      </c>
      <c r="H305" s="67">
        <v>-2.9914199794754293E-2</v>
      </c>
      <c r="I305" s="94">
        <v>302</v>
      </c>
    </row>
    <row r="306" spans="1:9" x14ac:dyDescent="0.2">
      <c r="A306" s="36" t="s">
        <v>685</v>
      </c>
      <c r="B306" s="35" t="s">
        <v>528</v>
      </c>
      <c r="C306" s="97">
        <v>0.317</v>
      </c>
      <c r="D306" s="65">
        <v>3.5454299798247213E-2</v>
      </c>
      <c r="E306" s="66">
        <v>7.2394983329084894E-2</v>
      </c>
      <c r="F306" s="64">
        <v>-0.17731122003872191</v>
      </c>
      <c r="G306" s="62">
        <v>3.7309042400404113E-2</v>
      </c>
      <c r="H306" s="67">
        <v>-3.2152894510985686E-2</v>
      </c>
      <c r="I306" s="94">
        <v>303</v>
      </c>
    </row>
    <row r="307" spans="1:9" x14ac:dyDescent="0.2">
      <c r="A307" s="36" t="s">
        <v>316</v>
      </c>
      <c r="B307" s="35" t="s">
        <v>213</v>
      </c>
      <c r="C307" s="97">
        <v>0.29930000000000001</v>
      </c>
      <c r="D307" s="65">
        <v>7.9003562440178587E-2</v>
      </c>
      <c r="E307" s="66">
        <v>0.30267510944316722</v>
      </c>
      <c r="F307" s="64">
        <v>-0.46762347096000267</v>
      </c>
      <c r="G307" s="62">
        <v>5.0614147445614766E-2</v>
      </c>
      <c r="H307" s="67">
        <v>-3.5330651631042098E-2</v>
      </c>
      <c r="I307" s="94">
        <v>304</v>
      </c>
    </row>
    <row r="308" spans="1:9" x14ac:dyDescent="0.2">
      <c r="A308" s="36" t="s">
        <v>360</v>
      </c>
      <c r="B308" s="35" t="s">
        <v>115</v>
      </c>
      <c r="C308" s="97">
        <v>0.72860000000000003</v>
      </c>
      <c r="D308" s="65">
        <v>-0.70700144882911831</v>
      </c>
      <c r="E308" s="66">
        <v>9.8457135388045902E-2</v>
      </c>
      <c r="F308" s="64">
        <v>0.32727197087648019</v>
      </c>
      <c r="G308" s="62">
        <v>0.24282422677278603</v>
      </c>
      <c r="H308" s="67">
        <v>-3.8448115791806181E-2</v>
      </c>
      <c r="I308" s="94">
        <v>305</v>
      </c>
    </row>
    <row r="309" spans="1:9" x14ac:dyDescent="0.2">
      <c r="A309" s="36" t="s">
        <v>303</v>
      </c>
      <c r="B309" s="35" t="s">
        <v>325</v>
      </c>
      <c r="C309" s="97">
        <v>0.47399999999999998</v>
      </c>
      <c r="D309" s="65">
        <v>-0.28921233721625583</v>
      </c>
      <c r="E309" s="66">
        <v>0.23257126581999099</v>
      </c>
      <c r="F309" s="64">
        <v>7.2249423726308937E-2</v>
      </c>
      <c r="G309" s="62">
        <v>-5.4775787661636599E-2</v>
      </c>
      <c r="H309" s="67">
        <v>-3.9167435331592504E-2</v>
      </c>
      <c r="I309" s="94">
        <v>306</v>
      </c>
    </row>
    <row r="310" spans="1:9" x14ac:dyDescent="0.2">
      <c r="A310" s="36" t="s">
        <v>501</v>
      </c>
      <c r="B310" s="35" t="s">
        <v>698</v>
      </c>
      <c r="C310" s="97">
        <v>0.45130000000000003</v>
      </c>
      <c r="D310" s="65">
        <v>-2.5791914566395846E-2</v>
      </c>
      <c r="E310" s="66">
        <v>-0.25415422215799399</v>
      </c>
      <c r="F310" s="64">
        <v>0.32504670644308442</v>
      </c>
      <c r="G310" s="62">
        <v>-8.6729127518908822E-2</v>
      </c>
      <c r="H310" s="67">
        <v>-4.1628557800214239E-2</v>
      </c>
      <c r="I310" s="94">
        <v>307</v>
      </c>
    </row>
    <row r="311" spans="1:9" x14ac:dyDescent="0.2">
      <c r="A311" s="36" t="s">
        <v>66</v>
      </c>
      <c r="B311" s="35" t="s">
        <v>1348</v>
      </c>
      <c r="C311" s="97">
        <v>1</v>
      </c>
      <c r="D311" s="67"/>
      <c r="E311" s="63"/>
      <c r="F311" s="64">
        <v>6.7264850027819456E-3</v>
      </c>
      <c r="G311" s="62">
        <v>-6.2187383920449202E-2</v>
      </c>
      <c r="H311" s="67">
        <v>-5.5460898917667256E-2</v>
      </c>
      <c r="I311" s="94">
        <v>308</v>
      </c>
    </row>
    <row r="312" spans="1:9" x14ac:dyDescent="0.2">
      <c r="A312" s="36" t="s">
        <v>122</v>
      </c>
      <c r="B312" s="35" t="s">
        <v>228</v>
      </c>
      <c r="C312" s="97">
        <v>0.27710000000000001</v>
      </c>
      <c r="D312" s="65">
        <v>0.13190667792725064</v>
      </c>
      <c r="E312" s="66">
        <v>0.19445018287439009</v>
      </c>
      <c r="F312" s="64">
        <v>-0.54333714160703206</v>
      </c>
      <c r="G312" s="62">
        <v>0.16138665207859182</v>
      </c>
      <c r="H312" s="67">
        <v>-5.5593628726799516E-2</v>
      </c>
      <c r="I312" s="94">
        <v>309</v>
      </c>
    </row>
    <row r="313" spans="1:9" x14ac:dyDescent="0.2">
      <c r="A313" s="36" t="s">
        <v>180</v>
      </c>
      <c r="B313" s="35" t="s">
        <v>217</v>
      </c>
      <c r="C313" s="97">
        <v>0.46759999999999996</v>
      </c>
      <c r="D313" s="65">
        <v>-9.4542418659882888E-2</v>
      </c>
      <c r="E313" s="66">
        <v>4.616407978214454E-2</v>
      </c>
      <c r="F313" s="64">
        <v>9.0989626783021027E-2</v>
      </c>
      <c r="G313" s="62">
        <v>-0.10106659713681498</v>
      </c>
      <c r="H313" s="67">
        <v>-5.8455309231532304E-2</v>
      </c>
      <c r="I313" s="94">
        <v>310</v>
      </c>
    </row>
    <row r="314" spans="1:9" x14ac:dyDescent="0.2">
      <c r="A314" s="36" t="s">
        <v>561</v>
      </c>
      <c r="B314" s="35" t="s">
        <v>139</v>
      </c>
      <c r="C314" s="97">
        <v>0.43759999999999999</v>
      </c>
      <c r="D314" s="65">
        <v>-2.5563906817976267E-2</v>
      </c>
      <c r="E314" s="66">
        <v>-6.7869604770257386E-2</v>
      </c>
      <c r="F314" s="64">
        <v>4.7646828611358938E-2</v>
      </c>
      <c r="G314" s="62">
        <v>-1.4617266551711694E-2</v>
      </c>
      <c r="H314" s="67">
        <v>-6.0403949528586409E-2</v>
      </c>
      <c r="I314" s="94">
        <v>311</v>
      </c>
    </row>
    <row r="315" spans="1:9" x14ac:dyDescent="0.2">
      <c r="A315" s="36" t="s">
        <v>306</v>
      </c>
      <c r="B315" s="35" t="s">
        <v>521</v>
      </c>
      <c r="C315" s="97">
        <v>0.30809999999999998</v>
      </c>
      <c r="D315" s="65">
        <v>0.14282855354653989</v>
      </c>
      <c r="E315" s="66">
        <v>-1.3515009754794693E-2</v>
      </c>
      <c r="F315" s="64">
        <v>-0.11301625016298145</v>
      </c>
      <c r="G315" s="62">
        <v>-8.4610989526014535E-2</v>
      </c>
      <c r="H315" s="67">
        <v>-6.8313695897250781E-2</v>
      </c>
      <c r="I315" s="94">
        <v>312</v>
      </c>
    </row>
    <row r="316" spans="1:9" x14ac:dyDescent="0.2">
      <c r="A316" s="36" t="s">
        <v>371</v>
      </c>
      <c r="B316" s="35" t="s">
        <v>57</v>
      </c>
      <c r="C316" s="97">
        <v>0.21850000000000003</v>
      </c>
      <c r="D316" s="65">
        <v>0.56207951231100584</v>
      </c>
      <c r="E316" s="66">
        <v>3.6784385715363577E-2</v>
      </c>
      <c r="F316" s="64">
        <v>-0.85165340736901185</v>
      </c>
      <c r="G316" s="62">
        <v>0.1803176778214941</v>
      </c>
      <c r="H316" s="67">
        <v>-7.2471831521148333E-2</v>
      </c>
      <c r="I316" s="94">
        <v>313</v>
      </c>
    </row>
    <row r="317" spans="1:9" x14ac:dyDescent="0.2">
      <c r="A317" s="36" t="s">
        <v>227</v>
      </c>
      <c r="B317" s="35" t="s">
        <v>1293</v>
      </c>
      <c r="C317" s="97">
        <v>0.44799999999999995</v>
      </c>
      <c r="D317" s="67"/>
      <c r="E317" s="63"/>
      <c r="F317" s="64">
        <v>-7.7181001355797862E-2</v>
      </c>
      <c r="G317" s="62"/>
      <c r="H317" s="67">
        <v>-7.7181001355797862E-2</v>
      </c>
      <c r="I317" s="94">
        <v>314</v>
      </c>
    </row>
    <row r="318" spans="1:9" x14ac:dyDescent="0.2">
      <c r="A318" s="36" t="s">
        <v>550</v>
      </c>
      <c r="B318" s="35" t="s">
        <v>557</v>
      </c>
      <c r="C318" s="97">
        <v>0.43569999999999998</v>
      </c>
      <c r="D318" s="65">
        <v>-0.50262619678237508</v>
      </c>
      <c r="E318" s="66">
        <v>0.30022826187475715</v>
      </c>
      <c r="F318" s="63"/>
      <c r="G318" s="62">
        <v>0.12362452438534488</v>
      </c>
      <c r="H318" s="67">
        <v>-7.8773410522273046E-2</v>
      </c>
      <c r="I318" s="94">
        <v>315</v>
      </c>
    </row>
    <row r="319" spans="1:9" x14ac:dyDescent="0.2">
      <c r="A319" s="36" t="s">
        <v>486</v>
      </c>
      <c r="B319" s="35" t="s">
        <v>376</v>
      </c>
      <c r="C319" s="97">
        <v>0.50619999999999998</v>
      </c>
      <c r="D319" s="65">
        <v>-0.29208130293725532</v>
      </c>
      <c r="E319" s="66">
        <v>4.9807420572902661E-2</v>
      </c>
      <c r="F319" s="63"/>
      <c r="G319" s="62">
        <v>0.15496859751035208</v>
      </c>
      <c r="H319" s="67">
        <v>-8.7305284854000575E-2</v>
      </c>
      <c r="I319" s="94">
        <v>316</v>
      </c>
    </row>
    <row r="320" spans="1:9" x14ac:dyDescent="0.2">
      <c r="A320" s="36" t="s">
        <v>1118</v>
      </c>
      <c r="B320" s="35" t="s">
        <v>1119</v>
      </c>
      <c r="C320" s="97">
        <v>0.66670000000000007</v>
      </c>
      <c r="D320" s="67"/>
      <c r="E320" s="63"/>
      <c r="F320" s="63"/>
      <c r="G320" s="62">
        <v>-0.10203532111995095</v>
      </c>
      <c r="H320" s="67">
        <v>-0.10203532111995095</v>
      </c>
      <c r="I320" s="94">
        <v>317</v>
      </c>
    </row>
    <row r="321" spans="1:9" x14ac:dyDescent="0.2">
      <c r="A321" s="36" t="s">
        <v>1203</v>
      </c>
      <c r="B321" s="35" t="s">
        <v>1204</v>
      </c>
      <c r="C321" s="97">
        <v>0.51019999999999999</v>
      </c>
      <c r="D321" s="67"/>
      <c r="E321" s="63"/>
      <c r="F321" s="64">
        <v>-0.10334359981321883</v>
      </c>
      <c r="G321" s="62"/>
      <c r="H321" s="67">
        <v>-0.10334359981321883</v>
      </c>
      <c r="I321" s="94">
        <v>318</v>
      </c>
    </row>
    <row r="322" spans="1:9" x14ac:dyDescent="0.2">
      <c r="A322" s="36" t="s">
        <v>109</v>
      </c>
      <c r="B322" s="35" t="s">
        <v>108</v>
      </c>
      <c r="C322" s="97">
        <v>0.36</v>
      </c>
      <c r="D322" s="65">
        <v>0.6470338079689415</v>
      </c>
      <c r="E322" s="66">
        <v>-0.62055673547913859</v>
      </c>
      <c r="F322" s="64">
        <v>-5.7253209326006083E-2</v>
      </c>
      <c r="G322" s="62">
        <v>-7.3268331438244072E-2</v>
      </c>
      <c r="H322" s="67">
        <v>-0.10404446827444724</v>
      </c>
      <c r="I322" s="94">
        <v>319</v>
      </c>
    </row>
    <row r="323" spans="1:9" x14ac:dyDescent="0.2">
      <c r="A323" s="36" t="s">
        <v>336</v>
      </c>
      <c r="B323" s="35" t="s">
        <v>661</v>
      </c>
      <c r="C323" s="97">
        <v>0.33960000000000001</v>
      </c>
      <c r="D323" s="65">
        <v>-8.7908112727534959E-2</v>
      </c>
      <c r="E323" s="66">
        <v>0.16602035902522827</v>
      </c>
      <c r="F323" s="64">
        <v>-0.34520631208273689</v>
      </c>
      <c r="G323" s="62">
        <v>0.15711721335962592</v>
      </c>
      <c r="H323" s="67">
        <v>-0.10997685242541766</v>
      </c>
      <c r="I323" s="94">
        <v>320</v>
      </c>
    </row>
    <row r="324" spans="1:9" x14ac:dyDescent="0.2">
      <c r="A324" s="36" t="s">
        <v>755</v>
      </c>
      <c r="B324" s="35" t="s">
        <v>592</v>
      </c>
      <c r="C324" s="97">
        <v>0.81889999999999996</v>
      </c>
      <c r="D324" s="65">
        <v>-0.30448604930673984</v>
      </c>
      <c r="E324" s="66">
        <v>0.19985852589077657</v>
      </c>
      <c r="F324" s="64">
        <v>0.2035937933731824</v>
      </c>
      <c r="G324" s="62">
        <v>-0.21808825828837519</v>
      </c>
      <c r="H324" s="67">
        <v>-0.11912198833115606</v>
      </c>
      <c r="I324" s="94">
        <v>321</v>
      </c>
    </row>
    <row r="325" spans="1:9" x14ac:dyDescent="0.2">
      <c r="A325" s="36" t="s">
        <v>606</v>
      </c>
      <c r="B325" s="35" t="s">
        <v>232</v>
      </c>
      <c r="C325" s="97">
        <v>0.50690000000000002</v>
      </c>
      <c r="D325" s="65">
        <v>0.5312411479447352</v>
      </c>
      <c r="E325" s="66">
        <v>2.4508206545792E-2</v>
      </c>
      <c r="F325" s="64">
        <v>-0.19457130761210184</v>
      </c>
      <c r="G325" s="62">
        <v>-0.48801522020329946</v>
      </c>
      <c r="H325" s="67">
        <v>-0.1268371733248741</v>
      </c>
      <c r="I325" s="94">
        <v>322</v>
      </c>
    </row>
    <row r="326" spans="1:9" x14ac:dyDescent="0.2">
      <c r="A326" s="36" t="s">
        <v>424</v>
      </c>
      <c r="B326" s="35" t="s">
        <v>457</v>
      </c>
      <c r="C326" s="97">
        <v>0.53459999999999996</v>
      </c>
      <c r="D326" s="65">
        <v>-0.22385347310181825</v>
      </c>
      <c r="E326" s="66">
        <v>-8.2760691384156537E-2</v>
      </c>
      <c r="F326" s="64">
        <v>-0.17347812396693385</v>
      </c>
      <c r="G326" s="62">
        <v>0.34219656455645442</v>
      </c>
      <c r="H326" s="67">
        <v>-0.13789572389645421</v>
      </c>
      <c r="I326" s="94">
        <v>323</v>
      </c>
    </row>
    <row r="327" spans="1:9" x14ac:dyDescent="0.2">
      <c r="A327" s="36" t="s">
        <v>122</v>
      </c>
      <c r="B327" s="35" t="s">
        <v>526</v>
      </c>
      <c r="C327" s="97">
        <v>0.32100000000000001</v>
      </c>
      <c r="D327" s="65">
        <v>-0.16817027024202691</v>
      </c>
      <c r="E327" s="66">
        <v>0.23839947460273914</v>
      </c>
      <c r="F327" s="64">
        <v>-0.49639884694916714</v>
      </c>
      <c r="G327" s="62">
        <v>0.28511579832239065</v>
      </c>
      <c r="H327" s="67">
        <v>-0.14105384426606427</v>
      </c>
      <c r="I327" s="94">
        <v>324</v>
      </c>
    </row>
    <row r="328" spans="1:9" x14ac:dyDescent="0.2">
      <c r="A328" s="36" t="s">
        <v>304</v>
      </c>
      <c r="B328" s="35" t="s">
        <v>625</v>
      </c>
      <c r="C328" s="97">
        <v>0.57609999999999995</v>
      </c>
      <c r="D328" s="65">
        <v>-0.83681504349542513</v>
      </c>
      <c r="E328" s="66">
        <v>-0.62921409441999998</v>
      </c>
      <c r="F328" s="64">
        <v>0.96211274683719816</v>
      </c>
      <c r="G328" s="62">
        <v>0.36244165724706123</v>
      </c>
      <c r="H328" s="67">
        <v>-0.14147473383116571</v>
      </c>
      <c r="I328" s="94">
        <v>325</v>
      </c>
    </row>
    <row r="329" spans="1:9" x14ac:dyDescent="0.2">
      <c r="A329" s="36" t="s">
        <v>429</v>
      </c>
      <c r="B329" s="35" t="s">
        <v>1271</v>
      </c>
      <c r="C329" s="97">
        <v>0.6552</v>
      </c>
      <c r="D329" s="67"/>
      <c r="E329" s="63"/>
      <c r="F329" s="64">
        <v>-0.16052007531685275</v>
      </c>
      <c r="G329" s="62"/>
      <c r="H329" s="67">
        <v>-0.16052007531685275</v>
      </c>
      <c r="I329" s="94">
        <v>326</v>
      </c>
    </row>
    <row r="330" spans="1:9" x14ac:dyDescent="0.2">
      <c r="A330" s="36" t="s">
        <v>486</v>
      </c>
      <c r="B330" s="35" t="s">
        <v>693</v>
      </c>
      <c r="C330" s="97">
        <v>0.50749999999999995</v>
      </c>
      <c r="D330" s="65">
        <v>-0.17262291524050477</v>
      </c>
      <c r="E330" s="66">
        <v>0.14510888023684032</v>
      </c>
      <c r="F330" s="64">
        <v>-0.2879844516486687</v>
      </c>
      <c r="G330" s="62">
        <v>0.15285579318499787</v>
      </c>
      <c r="H330" s="67">
        <v>-0.16264269346733529</v>
      </c>
      <c r="I330" s="94">
        <v>327</v>
      </c>
    </row>
    <row r="331" spans="1:9" x14ac:dyDescent="0.2">
      <c r="A331" s="36" t="s">
        <v>144</v>
      </c>
      <c r="B331" s="35" t="s">
        <v>4</v>
      </c>
      <c r="C331" s="97">
        <v>0.29530000000000001</v>
      </c>
      <c r="D331" s="65">
        <v>0.1812004350949219</v>
      </c>
      <c r="E331" s="66">
        <v>9.6670618169514277E-2</v>
      </c>
      <c r="F331" s="64">
        <v>-0.31153584404955748</v>
      </c>
      <c r="G331" s="62">
        <v>-0.14419260847637094</v>
      </c>
      <c r="H331" s="67">
        <v>-0.17785739926149224</v>
      </c>
      <c r="I331" s="94">
        <v>328</v>
      </c>
    </row>
    <row r="332" spans="1:9" x14ac:dyDescent="0.2">
      <c r="A332" s="36" t="s">
        <v>1094</v>
      </c>
      <c r="B332" s="35" t="s">
        <v>1095</v>
      </c>
      <c r="C332" s="97">
        <v>0.61240000000000006</v>
      </c>
      <c r="D332" s="65">
        <v>-0.60454734097268803</v>
      </c>
      <c r="E332" s="66">
        <v>8.3126663888407393E-2</v>
      </c>
      <c r="F332" s="64">
        <v>9.0617532624909458E-2</v>
      </c>
      <c r="G332" s="62">
        <v>0.25013796723908666</v>
      </c>
      <c r="H332" s="67">
        <v>-0.18066517722028452</v>
      </c>
      <c r="I332" s="94">
        <v>329</v>
      </c>
    </row>
    <row r="333" spans="1:9" x14ac:dyDescent="0.2">
      <c r="A333" s="36" t="s">
        <v>271</v>
      </c>
      <c r="B333" s="35" t="s">
        <v>746</v>
      </c>
      <c r="C333" s="97">
        <v>0.72</v>
      </c>
      <c r="D333" s="65">
        <v>-8.8182645203485954E-2</v>
      </c>
      <c r="E333" s="66">
        <v>0.2218474791496905</v>
      </c>
      <c r="F333" s="64">
        <v>-0.24413963126606308</v>
      </c>
      <c r="G333" s="62">
        <v>-7.0660298459484405E-2</v>
      </c>
      <c r="H333" s="67">
        <v>-0.18113509577934295</v>
      </c>
      <c r="I333" s="94">
        <v>330</v>
      </c>
    </row>
    <row r="334" spans="1:9" x14ac:dyDescent="0.2">
      <c r="A334" s="36" t="s">
        <v>11</v>
      </c>
      <c r="B334" s="35" t="s">
        <v>1235</v>
      </c>
      <c r="C334" s="97">
        <v>0.51479999999999992</v>
      </c>
      <c r="D334" s="65">
        <v>-0.28215496956466257</v>
      </c>
      <c r="E334" s="66">
        <v>8.7417076811258543E-2</v>
      </c>
      <c r="F334" s="64">
        <v>-0.1198443707602308</v>
      </c>
      <c r="G334" s="62">
        <v>0.1174531227426221</v>
      </c>
      <c r="H334" s="67">
        <v>-0.19712914077101273</v>
      </c>
      <c r="I334" s="94">
        <v>331</v>
      </c>
    </row>
    <row r="335" spans="1:9" x14ac:dyDescent="0.2">
      <c r="A335" s="36" t="s">
        <v>11</v>
      </c>
      <c r="B335" s="35" t="s">
        <v>255</v>
      </c>
      <c r="C335" s="97">
        <v>0.47110000000000002</v>
      </c>
      <c r="D335" s="65">
        <v>-0.18903249496630314</v>
      </c>
      <c r="E335" s="66">
        <v>-9.1331990353407999E-2</v>
      </c>
      <c r="F335" s="64">
        <v>-3.958704676361835E-2</v>
      </c>
      <c r="G335" s="62">
        <v>0.12101431429492315</v>
      </c>
      <c r="H335" s="67">
        <v>-0.19893721778840634</v>
      </c>
      <c r="I335" s="94">
        <v>332</v>
      </c>
    </row>
    <row r="336" spans="1:9" x14ac:dyDescent="0.2">
      <c r="A336" s="36" t="s">
        <v>705</v>
      </c>
      <c r="B336" s="35" t="s">
        <v>258</v>
      </c>
      <c r="C336" s="97">
        <v>0.52270000000000005</v>
      </c>
      <c r="D336" s="65">
        <v>0.22029705273837585</v>
      </c>
      <c r="E336" s="66">
        <v>0.12832594707672396</v>
      </c>
      <c r="F336" s="64">
        <v>-0.15211743390835974</v>
      </c>
      <c r="G336" s="62">
        <v>-0.4170785343114547</v>
      </c>
      <c r="H336" s="67">
        <v>-0.22057296840471463</v>
      </c>
      <c r="I336" s="94">
        <v>333</v>
      </c>
    </row>
    <row r="337" spans="1:9" x14ac:dyDescent="0.2">
      <c r="A337" s="36" t="s">
        <v>388</v>
      </c>
      <c r="B337" s="35" t="s">
        <v>1099</v>
      </c>
      <c r="C337" s="97">
        <v>0.94440000000000002</v>
      </c>
      <c r="D337" s="67"/>
      <c r="E337" s="63"/>
      <c r="F337" s="64">
        <v>-0.24065550094203125</v>
      </c>
      <c r="G337" s="62"/>
      <c r="H337" s="67">
        <v>-0.24065550094203125</v>
      </c>
      <c r="I337" s="94">
        <v>334</v>
      </c>
    </row>
    <row r="338" spans="1:9" x14ac:dyDescent="0.2">
      <c r="A338" s="36" t="s">
        <v>384</v>
      </c>
      <c r="B338" s="35" t="s">
        <v>134</v>
      </c>
      <c r="C338" s="97">
        <v>7.9600000000000004E-2</v>
      </c>
      <c r="D338" s="65">
        <v>9.2655274380327945E-2</v>
      </c>
      <c r="E338" s="66">
        <v>-0.61027157376225905</v>
      </c>
      <c r="F338" s="64">
        <v>0.25448943709619298</v>
      </c>
      <c r="G338" s="62">
        <v>8.6780784305222625E-3</v>
      </c>
      <c r="H338" s="67">
        <v>-0.25444878385521585</v>
      </c>
      <c r="I338" s="94">
        <v>335</v>
      </c>
    </row>
    <row r="339" spans="1:9" x14ac:dyDescent="0.2">
      <c r="A339" s="36" t="s">
        <v>162</v>
      </c>
      <c r="B339" s="35" t="s">
        <v>536</v>
      </c>
      <c r="C339" s="97">
        <v>0.63190000000000002</v>
      </c>
      <c r="D339" s="65">
        <v>-0.55670186000668265</v>
      </c>
      <c r="E339" s="66">
        <v>0.19064855884746912</v>
      </c>
      <c r="F339" s="64">
        <v>-0.24830964856351034</v>
      </c>
      <c r="G339" s="62">
        <v>0.35844590235876916</v>
      </c>
      <c r="H339" s="67">
        <v>-0.25591704736395471</v>
      </c>
      <c r="I339" s="94">
        <v>336</v>
      </c>
    </row>
    <row r="340" spans="1:9" x14ac:dyDescent="0.2">
      <c r="A340" s="36" t="s">
        <v>277</v>
      </c>
      <c r="B340" s="35" t="s">
        <v>212</v>
      </c>
      <c r="C340" s="97">
        <v>0.75829999999999997</v>
      </c>
      <c r="D340" s="65">
        <v>-0.81700144882911818</v>
      </c>
      <c r="E340" s="66">
        <v>0.46419048309492394</v>
      </c>
      <c r="F340" s="64">
        <v>0.26332134106642546</v>
      </c>
      <c r="G340" s="62">
        <v>-0.16806061050646637</v>
      </c>
      <c r="H340" s="67">
        <v>-0.25755023517423514</v>
      </c>
      <c r="I340" s="94">
        <v>337</v>
      </c>
    </row>
    <row r="341" spans="1:9" x14ac:dyDescent="0.2">
      <c r="A341" s="36" t="s">
        <v>429</v>
      </c>
      <c r="B341" s="35" t="s">
        <v>540</v>
      </c>
      <c r="C341" s="97">
        <v>0.52910000000000001</v>
      </c>
      <c r="D341" s="65">
        <v>-0.5870014488291182</v>
      </c>
      <c r="E341" s="66">
        <v>-0.10426686688543008</v>
      </c>
      <c r="F341" s="64">
        <v>0.18714236303492804</v>
      </c>
      <c r="G341" s="62">
        <v>0.24221227516372323</v>
      </c>
      <c r="H341" s="67">
        <v>-0.261913677515897</v>
      </c>
      <c r="I341" s="94">
        <v>338</v>
      </c>
    </row>
    <row r="342" spans="1:9" x14ac:dyDescent="0.2">
      <c r="A342" s="36" t="s">
        <v>553</v>
      </c>
      <c r="B342" s="35" t="s">
        <v>632</v>
      </c>
      <c r="C342" s="97">
        <v>0.47350000000000003</v>
      </c>
      <c r="D342" s="65">
        <v>-0.43700144882911829</v>
      </c>
      <c r="E342" s="66">
        <v>-0.11192929558921572</v>
      </c>
      <c r="F342" s="64">
        <v>0.17076037709011449</v>
      </c>
      <c r="G342" s="62">
        <v>0.10549836784811539</v>
      </c>
      <c r="H342" s="67">
        <v>-0.27267199948010412</v>
      </c>
      <c r="I342" s="94">
        <v>339</v>
      </c>
    </row>
    <row r="343" spans="1:9" x14ac:dyDescent="0.2">
      <c r="A343" s="36" t="s">
        <v>306</v>
      </c>
      <c r="B343" s="35" t="s">
        <v>1181</v>
      </c>
      <c r="C343" s="97">
        <v>0.375</v>
      </c>
      <c r="D343" s="67"/>
      <c r="E343" s="63"/>
      <c r="F343" s="64">
        <v>-0.28358181024017548</v>
      </c>
      <c r="G343" s="62"/>
      <c r="H343" s="67">
        <v>-0.28358181024017548</v>
      </c>
      <c r="I343" s="94">
        <v>340</v>
      </c>
    </row>
    <row r="344" spans="1:9" x14ac:dyDescent="0.2">
      <c r="A344" s="36" t="s">
        <v>382</v>
      </c>
      <c r="B344" s="35" t="s">
        <v>710</v>
      </c>
      <c r="C344" s="97">
        <v>1.2699999999999999E-2</v>
      </c>
      <c r="D344" s="65">
        <v>0.18281498259660234</v>
      </c>
      <c r="E344" s="66">
        <v>0.30975330968588421</v>
      </c>
      <c r="F344" s="64">
        <v>-0.12194500282661336</v>
      </c>
      <c r="G344" s="62">
        <v>-0.66043991436469751</v>
      </c>
      <c r="H344" s="67">
        <v>-0.28981662490882432</v>
      </c>
      <c r="I344" s="94">
        <v>341</v>
      </c>
    </row>
    <row r="345" spans="1:9" x14ac:dyDescent="0.2">
      <c r="A345" s="36" t="s">
        <v>755</v>
      </c>
      <c r="B345" s="35" t="s">
        <v>56</v>
      </c>
      <c r="C345" s="97">
        <v>0.82420000000000004</v>
      </c>
      <c r="D345" s="65">
        <v>-0.54444817321633998</v>
      </c>
      <c r="E345" s="66">
        <v>0.16516447682836777</v>
      </c>
      <c r="F345" s="64">
        <v>0.17577768771684288</v>
      </c>
      <c r="G345" s="62">
        <v>-8.7394306691743306E-2</v>
      </c>
      <c r="H345" s="67">
        <v>-0.29090031536287264</v>
      </c>
      <c r="I345" s="94">
        <v>342</v>
      </c>
    </row>
    <row r="346" spans="1:9" x14ac:dyDescent="0.2">
      <c r="A346" s="36" t="s">
        <v>246</v>
      </c>
      <c r="B346" s="35" t="s">
        <v>296</v>
      </c>
      <c r="C346" s="97">
        <v>0.55630000000000002</v>
      </c>
      <c r="D346" s="65">
        <v>-0.45877525976461619</v>
      </c>
      <c r="E346" s="66">
        <v>0.12896367377541518</v>
      </c>
      <c r="F346" s="64">
        <v>-5.8253499956098409E-2</v>
      </c>
      <c r="G346" s="62">
        <v>9.1698215433229535E-2</v>
      </c>
      <c r="H346" s="67">
        <v>-0.29636687051206989</v>
      </c>
      <c r="I346" s="94">
        <v>343</v>
      </c>
    </row>
    <row r="347" spans="1:9" x14ac:dyDescent="0.2">
      <c r="A347" s="36" t="s">
        <v>678</v>
      </c>
      <c r="B347" s="35" t="s">
        <v>276</v>
      </c>
      <c r="C347" s="97">
        <v>0.6331</v>
      </c>
      <c r="D347" s="65">
        <v>-0.61322790476309397</v>
      </c>
      <c r="E347" s="66">
        <v>0.14084990622956539</v>
      </c>
      <c r="F347" s="64">
        <v>0.27286406336335589</v>
      </c>
      <c r="G347" s="62">
        <v>-9.9812070864635061E-2</v>
      </c>
      <c r="H347" s="67">
        <v>-0.29932600603480775</v>
      </c>
      <c r="I347" s="94">
        <v>344</v>
      </c>
    </row>
    <row r="348" spans="1:9" x14ac:dyDescent="0.2">
      <c r="A348" s="36" t="s">
        <v>1100</v>
      </c>
      <c r="B348" s="35" t="s">
        <v>1101</v>
      </c>
      <c r="C348" s="97">
        <v>0.14779999999999999</v>
      </c>
      <c r="D348" s="67"/>
      <c r="E348" s="63"/>
      <c r="F348" s="64">
        <v>-0.30680460172689594</v>
      </c>
      <c r="G348" s="62"/>
      <c r="H348" s="67">
        <v>-0.30680460172689594</v>
      </c>
      <c r="I348" s="94">
        <v>345</v>
      </c>
    </row>
    <row r="349" spans="1:9" x14ac:dyDescent="0.2">
      <c r="A349" s="36" t="s">
        <v>715</v>
      </c>
      <c r="B349" s="35" t="s">
        <v>191</v>
      </c>
      <c r="C349" s="97">
        <v>0.42409999999999998</v>
      </c>
      <c r="D349" s="65">
        <v>-0.37700144882911824</v>
      </c>
      <c r="E349" s="66">
        <v>0.10561523718116117</v>
      </c>
      <c r="F349" s="64">
        <v>-3.5557430565889003E-2</v>
      </c>
      <c r="G349" s="62">
        <v>-9.2150677884150767E-3</v>
      </c>
      <c r="H349" s="67">
        <v>-0.31615871000226115</v>
      </c>
      <c r="I349" s="94">
        <v>346</v>
      </c>
    </row>
    <row r="350" spans="1:9" x14ac:dyDescent="0.2">
      <c r="A350" s="36" t="s">
        <v>365</v>
      </c>
      <c r="B350" s="35" t="s">
        <v>102</v>
      </c>
      <c r="C350" s="97">
        <v>0.37109999999999999</v>
      </c>
      <c r="D350" s="65">
        <v>-0.18858184656472599</v>
      </c>
      <c r="E350" s="66">
        <v>-0.3914442721947502</v>
      </c>
      <c r="F350" s="64">
        <v>9.8603625997508271E-2</v>
      </c>
      <c r="G350" s="62">
        <v>0.15984541624526782</v>
      </c>
      <c r="H350" s="67">
        <v>-0.32157707651670009</v>
      </c>
      <c r="I350" s="94">
        <v>347</v>
      </c>
    </row>
    <row r="351" spans="1:9" x14ac:dyDescent="0.2">
      <c r="A351" s="36" t="s">
        <v>429</v>
      </c>
      <c r="B351" s="35" t="s">
        <v>551</v>
      </c>
      <c r="C351" s="97">
        <v>0.7631</v>
      </c>
      <c r="D351" s="65">
        <v>-0.76967327502590033</v>
      </c>
      <c r="E351" s="66">
        <v>7.9995872623308983E-2</v>
      </c>
      <c r="F351" s="63"/>
      <c r="G351" s="62">
        <v>0.34890749659991727</v>
      </c>
      <c r="H351" s="67">
        <v>-0.34076990580267408</v>
      </c>
      <c r="I351" s="94">
        <v>348</v>
      </c>
    </row>
    <row r="352" spans="1:9" x14ac:dyDescent="0.2">
      <c r="A352" s="36" t="s">
        <v>384</v>
      </c>
      <c r="B352" s="35" t="s">
        <v>13</v>
      </c>
      <c r="C352" s="97">
        <v>0.25640000000000002</v>
      </c>
      <c r="D352" s="65">
        <v>-0.14133062093078586</v>
      </c>
      <c r="E352" s="66">
        <v>-6.2730594667672612E-3</v>
      </c>
      <c r="F352" s="64">
        <v>-0.15358367234547909</v>
      </c>
      <c r="G352" s="62">
        <v>-4.3663309817687956E-2</v>
      </c>
      <c r="H352" s="67">
        <v>-0.34485066256072017</v>
      </c>
      <c r="I352" s="94">
        <v>349</v>
      </c>
    </row>
    <row r="353" spans="1:9" x14ac:dyDescent="0.2">
      <c r="A353" s="36" t="s">
        <v>1132</v>
      </c>
      <c r="B353" s="35" t="s">
        <v>1133</v>
      </c>
      <c r="C353" s="97">
        <v>0.89900000000000002</v>
      </c>
      <c r="D353" s="65">
        <v>-0.53681176195355462</v>
      </c>
      <c r="E353" s="66">
        <v>-0.12795153635430889</v>
      </c>
      <c r="F353" s="64">
        <v>0.17293906449152008</v>
      </c>
      <c r="G353" s="62">
        <v>0.13919202904939931</v>
      </c>
      <c r="H353" s="67">
        <v>-0.35263220476694412</v>
      </c>
      <c r="I353" s="94">
        <v>350</v>
      </c>
    </row>
    <row r="354" spans="1:9" x14ac:dyDescent="0.2">
      <c r="A354" s="36" t="s">
        <v>268</v>
      </c>
      <c r="B354" s="35" t="s">
        <v>1176</v>
      </c>
      <c r="C354" s="97">
        <v>0.60980000000000001</v>
      </c>
      <c r="D354" s="67"/>
      <c r="E354" s="63"/>
      <c r="F354" s="64">
        <v>-0.35292550988330129</v>
      </c>
      <c r="G354" s="62"/>
      <c r="H354" s="67">
        <v>-0.35292550988330129</v>
      </c>
      <c r="I354" s="94">
        <v>351</v>
      </c>
    </row>
    <row r="355" spans="1:9" x14ac:dyDescent="0.2">
      <c r="A355" s="36" t="s">
        <v>694</v>
      </c>
      <c r="B355" s="35" t="s">
        <v>160</v>
      </c>
      <c r="C355" s="97">
        <v>0.51340000000000008</v>
      </c>
      <c r="D355" s="65">
        <v>0.31401422745125718</v>
      </c>
      <c r="E355" s="66">
        <v>-8.4984495134520444E-2</v>
      </c>
      <c r="F355" s="64">
        <v>-0.43221370134157477</v>
      </c>
      <c r="G355" s="62">
        <v>-0.15457924183007243</v>
      </c>
      <c r="H355" s="67">
        <v>-0.35776321085491047</v>
      </c>
      <c r="I355" s="94">
        <v>352</v>
      </c>
    </row>
    <row r="356" spans="1:9" x14ac:dyDescent="0.2">
      <c r="A356" s="36" t="s">
        <v>446</v>
      </c>
      <c r="B356" s="35" t="s">
        <v>12</v>
      </c>
      <c r="C356" s="97">
        <v>0.35759999999999997</v>
      </c>
      <c r="D356" s="65">
        <v>-0.15456627901788789</v>
      </c>
      <c r="E356" s="66">
        <v>2.904056975667002E-2</v>
      </c>
      <c r="F356" s="64">
        <v>-0.3126006331797393</v>
      </c>
      <c r="G356" s="62">
        <v>6.9247615008563468E-2</v>
      </c>
      <c r="H356" s="67">
        <v>-0.36887872743239369</v>
      </c>
      <c r="I356" s="94">
        <v>353</v>
      </c>
    </row>
    <row r="357" spans="1:9" x14ac:dyDescent="0.2">
      <c r="A357" s="36" t="s">
        <v>547</v>
      </c>
      <c r="B357" s="35" t="s">
        <v>489</v>
      </c>
      <c r="C357" s="97">
        <v>0.39909999999999995</v>
      </c>
      <c r="D357" s="65">
        <v>-0.11307893073734387</v>
      </c>
      <c r="E357" s="66">
        <v>-0.28141283327917366</v>
      </c>
      <c r="F357" s="64">
        <v>0.14599023762439334</v>
      </c>
      <c r="G357" s="62">
        <v>-0.13150729230082892</v>
      </c>
      <c r="H357" s="67">
        <v>-0.38000881869295311</v>
      </c>
      <c r="I357" s="94">
        <v>354</v>
      </c>
    </row>
    <row r="358" spans="1:9" x14ac:dyDescent="0.2">
      <c r="A358" s="36" t="s">
        <v>755</v>
      </c>
      <c r="B358" s="35" t="s">
        <v>156</v>
      </c>
      <c r="C358" s="97">
        <v>0.80769999999999997</v>
      </c>
      <c r="D358" s="65">
        <v>-0.71116807595509846</v>
      </c>
      <c r="E358" s="66">
        <v>-0.11335404967545282</v>
      </c>
      <c r="F358" s="64">
        <v>0.42863914872242859</v>
      </c>
      <c r="G358" s="62"/>
      <c r="H358" s="67">
        <v>-0.39588297690812269</v>
      </c>
      <c r="I358" s="94">
        <v>355</v>
      </c>
    </row>
    <row r="359" spans="1:9" x14ac:dyDescent="0.2">
      <c r="A359" s="36" t="s">
        <v>603</v>
      </c>
      <c r="B359" s="35" t="s">
        <v>541</v>
      </c>
      <c r="C359" s="97">
        <v>0.47799999999999998</v>
      </c>
      <c r="D359" s="65">
        <v>0.10065017415454047</v>
      </c>
      <c r="E359" s="66">
        <v>0.10157575709364375</v>
      </c>
      <c r="F359" s="64">
        <v>-0.31383820318413624</v>
      </c>
      <c r="G359" s="62">
        <v>-0.29196903173965039</v>
      </c>
      <c r="H359" s="67">
        <v>-0.40358130367560241</v>
      </c>
      <c r="I359" s="94">
        <v>356</v>
      </c>
    </row>
    <row r="360" spans="1:9" x14ac:dyDescent="0.2">
      <c r="A360" s="36" t="s">
        <v>446</v>
      </c>
      <c r="B360" s="35" t="s">
        <v>252</v>
      </c>
      <c r="C360" s="97">
        <v>0.49840000000000001</v>
      </c>
      <c r="D360" s="65">
        <v>-0.39472226090983487</v>
      </c>
      <c r="E360" s="66">
        <v>5.8998662589278439E-2</v>
      </c>
      <c r="F360" s="64">
        <v>-1.3885100427406094E-2</v>
      </c>
      <c r="G360" s="62">
        <v>-8.2354576537520874E-2</v>
      </c>
      <c r="H360" s="67">
        <v>-0.43196327528548339</v>
      </c>
      <c r="I360" s="94">
        <v>357</v>
      </c>
    </row>
    <row r="361" spans="1:9" x14ac:dyDescent="0.2">
      <c r="A361" s="36" t="s">
        <v>675</v>
      </c>
      <c r="B361" s="35" t="s">
        <v>1320</v>
      </c>
      <c r="C361" s="97">
        <v>0.83079999999999998</v>
      </c>
      <c r="D361" s="67"/>
      <c r="E361" s="63"/>
      <c r="F361" s="64">
        <v>-0.43776689668539159</v>
      </c>
      <c r="G361" s="62"/>
      <c r="H361" s="67">
        <v>-0.43776689668539159</v>
      </c>
      <c r="I361" s="94">
        <v>358</v>
      </c>
    </row>
    <row r="362" spans="1:9" x14ac:dyDescent="0.2">
      <c r="A362" s="36" t="s">
        <v>737</v>
      </c>
      <c r="B362" s="35" t="s">
        <v>1127</v>
      </c>
      <c r="C362" s="97">
        <v>0.96150000000000002</v>
      </c>
      <c r="D362" s="67"/>
      <c r="E362" s="63"/>
      <c r="F362" s="64">
        <v>-0.44293010598418436</v>
      </c>
      <c r="G362" s="62"/>
      <c r="H362" s="67">
        <v>-0.44293010598418436</v>
      </c>
      <c r="I362" s="94">
        <v>359</v>
      </c>
    </row>
    <row r="363" spans="1:9" x14ac:dyDescent="0.2">
      <c r="A363" s="36" t="s">
        <v>651</v>
      </c>
      <c r="B363" s="35" t="s">
        <v>1284</v>
      </c>
      <c r="C363" s="97">
        <v>0.37140000000000001</v>
      </c>
      <c r="D363" s="67"/>
      <c r="E363" s="63"/>
      <c r="F363" s="64">
        <v>-0.47310294602077474</v>
      </c>
      <c r="G363" s="62"/>
      <c r="H363" s="67">
        <v>-0.47310294602077474</v>
      </c>
      <c r="I363" s="94">
        <v>360</v>
      </c>
    </row>
    <row r="364" spans="1:9" x14ac:dyDescent="0.2">
      <c r="A364" s="36" t="s">
        <v>1286</v>
      </c>
      <c r="B364" s="35" t="s">
        <v>1287</v>
      </c>
      <c r="C364" s="97">
        <v>0.63639999999999997</v>
      </c>
      <c r="D364" s="67"/>
      <c r="E364" s="63"/>
      <c r="F364" s="63"/>
      <c r="G364" s="62">
        <v>-0.48202149722899645</v>
      </c>
      <c r="H364" s="67">
        <v>-0.48202149722899645</v>
      </c>
      <c r="I364" s="94">
        <v>361</v>
      </c>
    </row>
    <row r="365" spans="1:9" x14ac:dyDescent="0.2">
      <c r="A365" s="36" t="s">
        <v>631</v>
      </c>
      <c r="B365" s="35" t="s">
        <v>137</v>
      </c>
      <c r="C365" s="97">
        <v>0.55120000000000002</v>
      </c>
      <c r="D365" s="65">
        <v>-0.44256446033397001</v>
      </c>
      <c r="E365" s="66">
        <v>-8.7142052598493613E-2</v>
      </c>
      <c r="F365" s="64">
        <v>-7.5241775645281006E-2</v>
      </c>
      <c r="G365" s="62">
        <v>0.11729460163269767</v>
      </c>
      <c r="H365" s="67">
        <v>-0.48765368694504696</v>
      </c>
      <c r="I365" s="94">
        <v>362</v>
      </c>
    </row>
    <row r="366" spans="1:9" x14ac:dyDescent="0.2">
      <c r="A366" s="36" t="s">
        <v>292</v>
      </c>
      <c r="B366" s="35" t="s">
        <v>626</v>
      </c>
      <c r="C366" s="97">
        <v>0.96150000000000002</v>
      </c>
      <c r="D366" s="65">
        <v>-0.19250480943895676</v>
      </c>
      <c r="E366" s="63"/>
      <c r="F366" s="64">
        <v>-0.30993010598418436</v>
      </c>
      <c r="G366" s="62"/>
      <c r="H366" s="67">
        <v>-0.50243491542314112</v>
      </c>
      <c r="I366" s="94">
        <v>363</v>
      </c>
    </row>
    <row r="367" spans="1:9" x14ac:dyDescent="0.2">
      <c r="A367" s="36" t="s">
        <v>703</v>
      </c>
      <c r="B367" s="35" t="s">
        <v>1274</v>
      </c>
      <c r="C367" s="97">
        <v>0</v>
      </c>
      <c r="D367" s="67"/>
      <c r="E367" s="63"/>
      <c r="F367" s="63"/>
      <c r="G367" s="62">
        <v>-0.52387636441700369</v>
      </c>
      <c r="H367" s="67">
        <v>-0.52387636441700369</v>
      </c>
      <c r="I367" s="94">
        <v>364</v>
      </c>
    </row>
    <row r="368" spans="1:9" x14ac:dyDescent="0.2">
      <c r="A368" s="36" t="s">
        <v>755</v>
      </c>
      <c r="B368" s="35" t="s">
        <v>1147</v>
      </c>
      <c r="C368" s="97">
        <v>0.34</v>
      </c>
      <c r="D368" s="67"/>
      <c r="E368" s="63"/>
      <c r="F368" s="64">
        <v>-0.5378150747737811</v>
      </c>
      <c r="G368" s="62"/>
      <c r="H368" s="67">
        <v>-0.5378150747737811</v>
      </c>
      <c r="I368" s="94">
        <v>365</v>
      </c>
    </row>
    <row r="369" spans="1:9" x14ac:dyDescent="0.2">
      <c r="A369" s="36" t="s">
        <v>17</v>
      </c>
      <c r="B369" s="35" t="s">
        <v>1138</v>
      </c>
      <c r="C369" s="97">
        <v>0.6522</v>
      </c>
      <c r="D369" s="67"/>
      <c r="E369" s="63"/>
      <c r="F369" s="64">
        <v>-0.53945435513401896</v>
      </c>
      <c r="G369" s="62"/>
      <c r="H369" s="67">
        <v>-0.53945435513401896</v>
      </c>
      <c r="I369" s="94">
        <v>366</v>
      </c>
    </row>
    <row r="370" spans="1:9" x14ac:dyDescent="0.2">
      <c r="A370" s="36" t="s">
        <v>421</v>
      </c>
      <c r="B370" s="35" t="s">
        <v>564</v>
      </c>
      <c r="C370" s="97">
        <v>0.45150000000000001</v>
      </c>
      <c r="D370" s="65">
        <v>-0.17444817321633987</v>
      </c>
      <c r="E370" s="66">
        <v>-0.28395399759431106</v>
      </c>
      <c r="F370" s="64">
        <v>-0.16875767490243754</v>
      </c>
      <c r="G370" s="62">
        <v>8.6561210277190437E-2</v>
      </c>
      <c r="H370" s="67">
        <v>-0.54059863543589803</v>
      </c>
      <c r="I370" s="94">
        <v>367</v>
      </c>
    </row>
    <row r="371" spans="1:9" x14ac:dyDescent="0.2">
      <c r="A371" s="36" t="s">
        <v>33</v>
      </c>
      <c r="B371" s="35" t="s">
        <v>192</v>
      </c>
      <c r="C371" s="97">
        <v>0.97959999999999992</v>
      </c>
      <c r="D371" s="65">
        <v>-0.84288015044219167</v>
      </c>
      <c r="E371" s="66">
        <v>-0.41226103719018736</v>
      </c>
      <c r="F371" s="63"/>
      <c r="G371" s="62">
        <v>0.69719816087742092</v>
      </c>
      <c r="H371" s="67">
        <v>-0.5579430267549581</v>
      </c>
      <c r="I371" s="94">
        <v>368</v>
      </c>
    </row>
    <row r="372" spans="1:9" x14ac:dyDescent="0.2">
      <c r="A372" s="36" t="s">
        <v>247</v>
      </c>
      <c r="B372" s="35" t="s">
        <v>672</v>
      </c>
      <c r="C372" s="97">
        <v>0.47710000000000002</v>
      </c>
      <c r="D372" s="65">
        <v>0.22658151879642929</v>
      </c>
      <c r="E372" s="66">
        <v>-0.24832525344292788</v>
      </c>
      <c r="F372" s="64">
        <v>-0.26171848712928591</v>
      </c>
      <c r="G372" s="62">
        <v>-0.28127555182209729</v>
      </c>
      <c r="H372" s="67">
        <v>-0.5647377735978818</v>
      </c>
      <c r="I372" s="94">
        <v>369</v>
      </c>
    </row>
    <row r="373" spans="1:9" x14ac:dyDescent="0.2">
      <c r="A373" s="36" t="s">
        <v>441</v>
      </c>
      <c r="B373" s="35" t="s">
        <v>1110</v>
      </c>
      <c r="C373" s="97">
        <v>0.56159999999999999</v>
      </c>
      <c r="D373" s="65"/>
      <c r="E373" s="66">
        <v>-0.196730375286994</v>
      </c>
      <c r="F373" s="64">
        <v>-0.36906960561243829</v>
      </c>
      <c r="G373" s="62"/>
      <c r="H373" s="67">
        <v>-0.56579998089943229</v>
      </c>
      <c r="I373" s="94">
        <v>370</v>
      </c>
    </row>
    <row r="374" spans="1:9" x14ac:dyDescent="0.2">
      <c r="A374" s="36" t="s">
        <v>174</v>
      </c>
      <c r="B374" s="35" t="s">
        <v>499</v>
      </c>
      <c r="C374" s="97">
        <v>0.42700000000000005</v>
      </c>
      <c r="D374" s="65">
        <v>-0.23057829815338193</v>
      </c>
      <c r="E374" s="66">
        <v>-0.10248150664543942</v>
      </c>
      <c r="F374" s="64">
        <v>-0.44272096007596118</v>
      </c>
      <c r="G374" s="62">
        <v>0.20399483025502541</v>
      </c>
      <c r="H374" s="67">
        <v>-0.57178593461975713</v>
      </c>
      <c r="I374" s="94">
        <v>371</v>
      </c>
    </row>
    <row r="375" spans="1:9" x14ac:dyDescent="0.2">
      <c r="A375" s="36" t="s">
        <v>685</v>
      </c>
      <c r="B375" s="35" t="s">
        <v>1251</v>
      </c>
      <c r="C375" s="97">
        <v>0.35109999999999997</v>
      </c>
      <c r="D375" s="67"/>
      <c r="E375" s="63"/>
      <c r="F375" s="64">
        <v>-0.57595823945026647</v>
      </c>
      <c r="G375" s="62"/>
      <c r="H375" s="67">
        <v>-0.57595823945026647</v>
      </c>
      <c r="I375" s="94">
        <v>372</v>
      </c>
    </row>
    <row r="376" spans="1:9" x14ac:dyDescent="0.2">
      <c r="A376" s="36" t="s">
        <v>429</v>
      </c>
      <c r="B376" s="35" t="s">
        <v>82</v>
      </c>
      <c r="C376" s="97">
        <v>0.72599999999999998</v>
      </c>
      <c r="D376" s="65">
        <v>-0.27465560214862483</v>
      </c>
      <c r="E376" s="66">
        <v>-8.1457839398288989E-3</v>
      </c>
      <c r="F376" s="64">
        <v>-0.15527107163173071</v>
      </c>
      <c r="G376" s="62">
        <v>-0.1499501645765049</v>
      </c>
      <c r="H376" s="67">
        <v>-0.58802262229668933</v>
      </c>
      <c r="I376" s="94">
        <v>373</v>
      </c>
    </row>
    <row r="377" spans="1:9" x14ac:dyDescent="0.2">
      <c r="A377" s="36" t="s">
        <v>463</v>
      </c>
      <c r="B377" s="35" t="s">
        <v>1210</v>
      </c>
      <c r="C377" s="97">
        <v>0.6470999999999999</v>
      </c>
      <c r="D377" s="67"/>
      <c r="E377" s="63"/>
      <c r="F377" s="64">
        <v>-0.59244263082320159</v>
      </c>
      <c r="G377" s="62"/>
      <c r="H377" s="67">
        <v>-0.59244263082320159</v>
      </c>
      <c r="I377" s="94">
        <v>374</v>
      </c>
    </row>
    <row r="378" spans="1:9" x14ac:dyDescent="0.2">
      <c r="A378" s="36" t="s">
        <v>429</v>
      </c>
      <c r="B378" s="35" t="s">
        <v>1270</v>
      </c>
      <c r="C378" s="97">
        <v>0.875</v>
      </c>
      <c r="D378" s="67"/>
      <c r="E378" s="63"/>
      <c r="F378" s="63"/>
      <c r="G378" s="62">
        <v>-0.59964850648251855</v>
      </c>
      <c r="H378" s="67">
        <v>-0.59964850648251855</v>
      </c>
      <c r="I378" s="94">
        <v>375</v>
      </c>
    </row>
    <row r="379" spans="1:9" x14ac:dyDescent="0.2">
      <c r="A379" s="36" t="s">
        <v>443</v>
      </c>
      <c r="B379" s="35" t="s">
        <v>717</v>
      </c>
      <c r="C379" s="97">
        <v>0.63670000000000004</v>
      </c>
      <c r="D379" s="65">
        <v>6.0057114810952772E-2</v>
      </c>
      <c r="E379" s="66">
        <v>-0.33054605162414674</v>
      </c>
      <c r="F379" s="64">
        <v>-0.14261480085604417</v>
      </c>
      <c r="G379" s="62">
        <v>-0.22058599053484773</v>
      </c>
      <c r="H379" s="67">
        <v>-0.63368972820408587</v>
      </c>
      <c r="I379" s="94">
        <v>376</v>
      </c>
    </row>
    <row r="380" spans="1:9" x14ac:dyDescent="0.2">
      <c r="A380" s="36" t="s">
        <v>149</v>
      </c>
      <c r="B380" s="35" t="s">
        <v>461</v>
      </c>
      <c r="C380" s="97">
        <v>0.52079999999999993</v>
      </c>
      <c r="D380" s="65">
        <v>-0.48494162002112251</v>
      </c>
      <c r="E380" s="66">
        <v>9.7423813721738028E-2</v>
      </c>
      <c r="F380" s="64">
        <v>7.9024188874101675E-2</v>
      </c>
      <c r="G380" s="62">
        <v>-0.33583674337439851</v>
      </c>
      <c r="H380" s="67">
        <v>-0.64433036079968131</v>
      </c>
      <c r="I380" s="94">
        <v>377</v>
      </c>
    </row>
    <row r="381" spans="1:9" x14ac:dyDescent="0.2">
      <c r="A381" s="36" t="s">
        <v>256</v>
      </c>
      <c r="B381" s="35" t="s">
        <v>466</v>
      </c>
      <c r="C381" s="97">
        <v>0.74709999999999999</v>
      </c>
      <c r="D381" s="65">
        <v>-0.4355276714985119</v>
      </c>
      <c r="E381" s="66">
        <v>-8.0220924713061414E-3</v>
      </c>
      <c r="F381" s="64">
        <v>-5.963330358432839E-2</v>
      </c>
      <c r="G381" s="62">
        <v>-0.16131952708802766</v>
      </c>
      <c r="H381" s="67">
        <v>-0.66450259464217409</v>
      </c>
      <c r="I381" s="94">
        <v>378</v>
      </c>
    </row>
    <row r="382" spans="1:9" x14ac:dyDescent="0.2">
      <c r="A382" s="36" t="s">
        <v>86</v>
      </c>
      <c r="B382" s="35" t="s">
        <v>562</v>
      </c>
      <c r="C382" s="97">
        <v>0.6028</v>
      </c>
      <c r="D382" s="65">
        <v>-0.74137341933399137</v>
      </c>
      <c r="E382" s="66">
        <v>0.20651588483163863</v>
      </c>
      <c r="F382" s="64">
        <v>-4.4772162790022385E-2</v>
      </c>
      <c r="G382" s="62">
        <v>-9.0798246973680552E-2</v>
      </c>
      <c r="H382" s="67">
        <v>-0.67042794426605568</v>
      </c>
      <c r="I382" s="94">
        <v>379</v>
      </c>
    </row>
    <row r="383" spans="1:9" x14ac:dyDescent="0.2">
      <c r="A383" s="36" t="s">
        <v>577</v>
      </c>
      <c r="B383" s="35" t="s">
        <v>1303</v>
      </c>
      <c r="C383" s="97">
        <v>0.08</v>
      </c>
      <c r="D383" s="67"/>
      <c r="E383" s="63"/>
      <c r="F383" s="63"/>
      <c r="G383" s="62">
        <v>-0.69074124597727948</v>
      </c>
      <c r="H383" s="67">
        <v>-0.69074124597727948</v>
      </c>
      <c r="I383" s="94">
        <v>380</v>
      </c>
    </row>
    <row r="384" spans="1:9" x14ac:dyDescent="0.2">
      <c r="A384" s="36" t="s">
        <v>685</v>
      </c>
      <c r="B384" s="35" t="s">
        <v>665</v>
      </c>
      <c r="C384" s="97">
        <v>0.23139999999999999</v>
      </c>
      <c r="D384" s="65">
        <v>0.70060364942700826</v>
      </c>
      <c r="E384" s="66">
        <v>-0.43930112992710324</v>
      </c>
      <c r="F384" s="64">
        <v>-0.19503600415519751</v>
      </c>
      <c r="G384" s="62">
        <v>-0.7609555343301011</v>
      </c>
      <c r="H384" s="67">
        <v>-0.69468901898539359</v>
      </c>
      <c r="I384" s="94">
        <v>381</v>
      </c>
    </row>
    <row r="385" spans="1:9" x14ac:dyDescent="0.2">
      <c r="A385" s="36" t="s">
        <v>622</v>
      </c>
      <c r="B385" s="35" t="s">
        <v>510</v>
      </c>
      <c r="C385" s="97">
        <v>0.50600000000000001</v>
      </c>
      <c r="D385" s="65">
        <v>-0.51241876785009</v>
      </c>
      <c r="E385" s="66">
        <v>-3.139280399077915E-2</v>
      </c>
      <c r="F385" s="64">
        <v>-0.18445159155725177</v>
      </c>
      <c r="G385" s="62">
        <v>3.0678259714253198E-2</v>
      </c>
      <c r="H385" s="67">
        <v>-0.69758490368386772</v>
      </c>
      <c r="I385" s="94">
        <v>382</v>
      </c>
    </row>
    <row r="386" spans="1:9" x14ac:dyDescent="0.2">
      <c r="A386" s="36" t="s">
        <v>405</v>
      </c>
      <c r="B386" s="35" t="s">
        <v>113</v>
      </c>
      <c r="C386" s="97">
        <v>0.42859999999999998</v>
      </c>
      <c r="D386" s="65">
        <v>8.9950939188408352E-2</v>
      </c>
      <c r="E386" s="66">
        <v>-0.18787971013597815</v>
      </c>
      <c r="F386" s="64">
        <v>-0.18915601084013978</v>
      </c>
      <c r="G386" s="62">
        <v>-0.41068246737618086</v>
      </c>
      <c r="H386" s="67">
        <v>-0.69776724916389044</v>
      </c>
      <c r="I386" s="94">
        <v>383</v>
      </c>
    </row>
    <row r="387" spans="1:9" x14ac:dyDescent="0.2">
      <c r="A387" s="36" t="s">
        <v>89</v>
      </c>
      <c r="B387" s="35" t="s">
        <v>1206</v>
      </c>
      <c r="C387" s="97">
        <v>0.60780000000000001</v>
      </c>
      <c r="D387" s="67"/>
      <c r="E387" s="63"/>
      <c r="F387" s="64">
        <v>-0.70188169642807874</v>
      </c>
      <c r="G387" s="62"/>
      <c r="H387" s="67">
        <v>-0.70188169642807874</v>
      </c>
      <c r="I387" s="94">
        <v>384</v>
      </c>
    </row>
    <row r="388" spans="1:9" x14ac:dyDescent="0.2">
      <c r="A388" s="36" t="s">
        <v>149</v>
      </c>
      <c r="B388" s="35" t="s">
        <v>77</v>
      </c>
      <c r="C388" s="97">
        <v>0.67120000000000002</v>
      </c>
      <c r="D388" s="65">
        <v>-0.4336530520357309</v>
      </c>
      <c r="E388" s="66">
        <v>-4.6007314388884168E-2</v>
      </c>
      <c r="F388" s="64">
        <v>-0.24087058295863284</v>
      </c>
      <c r="G388" s="62">
        <v>1.2497279292283725E-2</v>
      </c>
      <c r="H388" s="67">
        <v>-0.70803367009096418</v>
      </c>
      <c r="I388" s="94">
        <v>385</v>
      </c>
    </row>
    <row r="389" spans="1:9" x14ac:dyDescent="0.2">
      <c r="A389" s="36" t="s">
        <v>349</v>
      </c>
      <c r="B389" s="35" t="s">
        <v>466</v>
      </c>
      <c r="C389" s="97">
        <v>0.6470999999999999</v>
      </c>
      <c r="D389" s="65">
        <v>-0.23606436148895593</v>
      </c>
      <c r="E389" s="66">
        <v>-0.1321343743126473</v>
      </c>
      <c r="F389" s="64">
        <v>-0.26744263082320163</v>
      </c>
      <c r="G389" s="62">
        <v>-0.10648842513768342</v>
      </c>
      <c r="H389" s="67">
        <v>-0.74212979176248828</v>
      </c>
      <c r="I389" s="94">
        <v>386</v>
      </c>
    </row>
    <row r="390" spans="1:9" x14ac:dyDescent="0.2">
      <c r="A390" s="36" t="s">
        <v>631</v>
      </c>
      <c r="B390" s="35" t="s">
        <v>1208</v>
      </c>
      <c r="C390" s="97">
        <v>0.62960000000000005</v>
      </c>
      <c r="D390" s="67"/>
      <c r="E390" s="63"/>
      <c r="F390" s="64">
        <v>-0.77055926309000422</v>
      </c>
      <c r="G390" s="62"/>
      <c r="H390" s="67">
        <v>-0.77055926309000422</v>
      </c>
      <c r="I390" s="94">
        <v>387</v>
      </c>
    </row>
    <row r="391" spans="1:9" x14ac:dyDescent="0.2">
      <c r="A391" s="36" t="s">
        <v>338</v>
      </c>
      <c r="B391" s="35" t="s">
        <v>206</v>
      </c>
      <c r="C391" s="97">
        <v>0.32630000000000003</v>
      </c>
      <c r="D391" s="65">
        <v>-0.2534830544113893</v>
      </c>
      <c r="E391" s="66">
        <v>4.27054255403303E-2</v>
      </c>
      <c r="F391" s="64">
        <v>-0.49721495260550674</v>
      </c>
      <c r="G391" s="62">
        <v>-6.4190250080977673E-2</v>
      </c>
      <c r="H391" s="67">
        <v>-0.77218283155754341</v>
      </c>
      <c r="I391" s="94">
        <v>388</v>
      </c>
    </row>
    <row r="392" spans="1:9" x14ac:dyDescent="0.2">
      <c r="A392" s="36" t="s">
        <v>651</v>
      </c>
      <c r="B392" s="35" t="s">
        <v>1282</v>
      </c>
      <c r="C392" s="97">
        <v>0.625</v>
      </c>
      <c r="D392" s="67"/>
      <c r="E392" s="63"/>
      <c r="F392" s="64">
        <v>-0.77505849214299261</v>
      </c>
      <c r="G392" s="62"/>
      <c r="H392" s="67">
        <v>-0.77505849214299261</v>
      </c>
      <c r="I392" s="94">
        <v>389</v>
      </c>
    </row>
    <row r="393" spans="1:9" x14ac:dyDescent="0.2">
      <c r="A393" s="36" t="s">
        <v>203</v>
      </c>
      <c r="B393" s="35" t="s">
        <v>666</v>
      </c>
      <c r="C393" s="97">
        <v>0.7248</v>
      </c>
      <c r="D393" s="65">
        <v>-0.48950744850834216</v>
      </c>
      <c r="E393" s="66">
        <v>-0.45534713132192506</v>
      </c>
      <c r="F393" s="64">
        <v>5.8555216441402935E-2</v>
      </c>
      <c r="G393" s="62">
        <v>0.10730780864689926</v>
      </c>
      <c r="H393" s="67">
        <v>-0.77899155474196502</v>
      </c>
      <c r="I393" s="94">
        <v>390</v>
      </c>
    </row>
    <row r="394" spans="1:9" x14ac:dyDescent="0.2">
      <c r="A394" s="36" t="s">
        <v>271</v>
      </c>
      <c r="B394" s="35" t="s">
        <v>444</v>
      </c>
      <c r="C394" s="97">
        <v>0.69790000000000008</v>
      </c>
      <c r="D394" s="65">
        <v>-0.28128454098571076</v>
      </c>
      <c r="E394" s="66">
        <v>0.23072266486275383</v>
      </c>
      <c r="F394" s="64">
        <v>-0.61875549258585383</v>
      </c>
      <c r="G394" s="62">
        <v>-0.13274262492845779</v>
      </c>
      <c r="H394" s="67">
        <v>-0.80205999363726854</v>
      </c>
      <c r="I394" s="94">
        <v>391</v>
      </c>
    </row>
    <row r="395" spans="1:9" x14ac:dyDescent="0.2">
      <c r="A395" s="36" t="s">
        <v>10</v>
      </c>
      <c r="B395" s="35" t="s">
        <v>111</v>
      </c>
      <c r="C395" s="97">
        <v>0.21329999999999999</v>
      </c>
      <c r="D395" s="65">
        <v>-0.28381768256481044</v>
      </c>
      <c r="E395" s="66">
        <v>-0.43342145294038659</v>
      </c>
      <c r="F395" s="64">
        <v>9.12605076145665E-2</v>
      </c>
      <c r="G395" s="62">
        <v>-0.17923110487708893</v>
      </c>
      <c r="H395" s="67">
        <v>-0.80520973276771945</v>
      </c>
      <c r="I395" s="94">
        <v>392</v>
      </c>
    </row>
    <row r="396" spans="1:9" x14ac:dyDescent="0.2">
      <c r="A396" s="36" t="s">
        <v>713</v>
      </c>
      <c r="B396" s="35" t="s">
        <v>157</v>
      </c>
      <c r="C396" s="97">
        <v>0.22670000000000001</v>
      </c>
      <c r="D396" s="65">
        <v>-0.12038980726629678</v>
      </c>
      <c r="E396" s="66">
        <v>-0.24200640717364585</v>
      </c>
      <c r="F396" s="64">
        <v>3.536695746457541E-2</v>
      </c>
      <c r="G396" s="62">
        <v>-0.48277847253843476</v>
      </c>
      <c r="H396" s="67">
        <v>-0.80980772951380198</v>
      </c>
      <c r="I396" s="94">
        <v>393</v>
      </c>
    </row>
    <row r="397" spans="1:9" x14ac:dyDescent="0.2">
      <c r="A397" s="36" t="s">
        <v>685</v>
      </c>
      <c r="B397" s="35" t="s">
        <v>1254</v>
      </c>
      <c r="C397" s="97">
        <v>0.1389</v>
      </c>
      <c r="D397" s="67"/>
      <c r="E397" s="63"/>
      <c r="F397" s="64">
        <v>-0.81550963185115499</v>
      </c>
      <c r="G397" s="62"/>
      <c r="H397" s="67">
        <v>-0.81550963185115499</v>
      </c>
      <c r="I397" s="94">
        <v>394</v>
      </c>
    </row>
    <row r="398" spans="1:9" x14ac:dyDescent="0.2">
      <c r="A398" s="36" t="s">
        <v>755</v>
      </c>
      <c r="B398" s="35" t="s">
        <v>1149</v>
      </c>
      <c r="C398" s="97">
        <v>0.24179999999999999</v>
      </c>
      <c r="D398" s="67"/>
      <c r="E398" s="63"/>
      <c r="F398" s="64">
        <v>-0.82186383412235453</v>
      </c>
      <c r="G398" s="62"/>
      <c r="H398" s="67">
        <v>-0.82186383412235453</v>
      </c>
      <c r="I398" s="94">
        <v>395</v>
      </c>
    </row>
    <row r="399" spans="1:9" x14ac:dyDescent="0.2">
      <c r="A399" s="36" t="s">
        <v>42</v>
      </c>
      <c r="B399" s="35" t="s">
        <v>664</v>
      </c>
      <c r="C399" s="97">
        <v>0.43530000000000002</v>
      </c>
      <c r="D399" s="65">
        <v>0.31124114794473501</v>
      </c>
      <c r="E399" s="63"/>
      <c r="F399" s="64">
        <v>-0.88460278591513508</v>
      </c>
      <c r="G399" s="62">
        <v>-0.25995615120685356</v>
      </c>
      <c r="H399" s="67">
        <v>-0.83331778917725363</v>
      </c>
      <c r="I399" s="94">
        <v>396</v>
      </c>
    </row>
    <row r="400" spans="1:9" x14ac:dyDescent="0.2">
      <c r="A400" s="36" t="s">
        <v>175</v>
      </c>
      <c r="B400" s="35" t="s">
        <v>646</v>
      </c>
      <c r="C400" s="97">
        <v>8.6300000000000002E-2</v>
      </c>
      <c r="D400" s="65">
        <v>-7.853904816152113E-2</v>
      </c>
      <c r="E400" s="66">
        <v>-0.15856405087888925</v>
      </c>
      <c r="F400" s="64">
        <v>-0.17095733797880275</v>
      </c>
      <c r="G400" s="62">
        <v>-0.43159560540015152</v>
      </c>
      <c r="H400" s="67">
        <v>-0.83965604241936465</v>
      </c>
      <c r="I400" s="94">
        <v>397</v>
      </c>
    </row>
    <row r="401" spans="1:9" x14ac:dyDescent="0.2">
      <c r="A401" s="36" t="s">
        <v>384</v>
      </c>
      <c r="B401" s="35" t="s">
        <v>323</v>
      </c>
      <c r="C401" s="97">
        <v>0.2</v>
      </c>
      <c r="D401" s="65">
        <v>0.28418049875127194</v>
      </c>
      <c r="E401" s="66">
        <v>-0.49773638642528351</v>
      </c>
      <c r="F401" s="63"/>
      <c r="G401" s="62">
        <v>-0.62753856831769284</v>
      </c>
      <c r="H401" s="67">
        <v>-0.8410944559917044</v>
      </c>
      <c r="I401" s="94">
        <v>398</v>
      </c>
    </row>
    <row r="402" spans="1:9" x14ac:dyDescent="0.2">
      <c r="A402" s="36" t="s">
        <v>174</v>
      </c>
      <c r="B402" s="35" t="s">
        <v>1263</v>
      </c>
      <c r="C402" s="97">
        <v>0.10369999999999999</v>
      </c>
      <c r="D402" s="67"/>
      <c r="E402" s="63"/>
      <c r="F402" s="64">
        <v>-0.85093851503923812</v>
      </c>
      <c r="G402" s="62"/>
      <c r="H402" s="67">
        <v>-0.85093851503923812</v>
      </c>
      <c r="I402" s="94">
        <v>399</v>
      </c>
    </row>
    <row r="403" spans="1:9" x14ac:dyDescent="0.2">
      <c r="A403" s="36" t="s">
        <v>34</v>
      </c>
      <c r="B403" s="35" t="s">
        <v>1272</v>
      </c>
      <c r="C403" s="97">
        <v>0.61109999999999998</v>
      </c>
      <c r="D403" s="67"/>
      <c r="E403" s="63"/>
      <c r="F403" s="64">
        <v>-0.85165398862919606</v>
      </c>
      <c r="G403" s="62"/>
      <c r="H403" s="67">
        <v>-0.85165398862919606</v>
      </c>
      <c r="I403" s="94">
        <v>400</v>
      </c>
    </row>
    <row r="404" spans="1:9" x14ac:dyDescent="0.2">
      <c r="A404" s="36" t="s">
        <v>271</v>
      </c>
      <c r="B404" s="35" t="s">
        <v>660</v>
      </c>
      <c r="C404" s="97">
        <v>0.78280000000000005</v>
      </c>
      <c r="D404" s="65">
        <v>-0.56220477583406492</v>
      </c>
      <c r="E404" s="66">
        <v>-0.19728200785394723</v>
      </c>
      <c r="F404" s="64">
        <v>-6.7715373760050435E-2</v>
      </c>
      <c r="G404" s="62">
        <v>-2.7494230484300441E-2</v>
      </c>
      <c r="H404" s="67">
        <v>-0.85469638793236302</v>
      </c>
      <c r="I404" s="94">
        <v>401</v>
      </c>
    </row>
    <row r="405" spans="1:9" x14ac:dyDescent="0.2">
      <c r="A405" s="36" t="s">
        <v>268</v>
      </c>
      <c r="B405" s="35" t="s">
        <v>278</v>
      </c>
      <c r="C405" s="97">
        <v>0.30620000000000003</v>
      </c>
      <c r="D405" s="65">
        <v>7.7398859564108857E-2</v>
      </c>
      <c r="E405" s="66">
        <v>-0.68341714310977952</v>
      </c>
      <c r="F405" s="64">
        <v>7.5125372619479602E-2</v>
      </c>
      <c r="G405" s="62">
        <v>-0.33436919858895875</v>
      </c>
      <c r="H405" s="67">
        <v>-0.86526210951514981</v>
      </c>
      <c r="I405" s="94">
        <v>402</v>
      </c>
    </row>
    <row r="406" spans="1:9" x14ac:dyDescent="0.2">
      <c r="A406" s="36" t="s">
        <v>100</v>
      </c>
      <c r="B406" s="35" t="s">
        <v>437</v>
      </c>
      <c r="C406" s="97">
        <v>0.60970000000000002</v>
      </c>
      <c r="D406" s="65">
        <v>-0.30054250761637391</v>
      </c>
      <c r="E406" s="66">
        <v>0.16842363227869139</v>
      </c>
      <c r="F406" s="64">
        <v>-0.20502331921053996</v>
      </c>
      <c r="G406" s="62">
        <v>-0.53678159300825379</v>
      </c>
      <c r="H406" s="67">
        <v>-0.87392378755647626</v>
      </c>
      <c r="I406" s="94">
        <v>403</v>
      </c>
    </row>
    <row r="407" spans="1:9" x14ac:dyDescent="0.2">
      <c r="A407" s="36" t="s">
        <v>11</v>
      </c>
      <c r="B407" s="35" t="s">
        <v>233</v>
      </c>
      <c r="C407" s="97">
        <v>0.49099999999999999</v>
      </c>
      <c r="D407" s="65">
        <v>-0.16641211580985837</v>
      </c>
      <c r="E407" s="66">
        <v>-5.7409646266981085E-2</v>
      </c>
      <c r="F407" s="64">
        <v>-0.48912299064308273</v>
      </c>
      <c r="G407" s="62">
        <v>-0.17709707499319594</v>
      </c>
      <c r="H407" s="67">
        <v>-0.89004182771311813</v>
      </c>
      <c r="I407" s="94">
        <v>404</v>
      </c>
    </row>
    <row r="408" spans="1:9" x14ac:dyDescent="0.2">
      <c r="A408" s="36" t="s">
        <v>531</v>
      </c>
      <c r="B408" s="35" t="s">
        <v>35</v>
      </c>
      <c r="C408" s="97">
        <v>0.2636</v>
      </c>
      <c r="D408" s="65">
        <v>-0.28054086684543877</v>
      </c>
      <c r="E408" s="66">
        <v>-0.64006497517419092</v>
      </c>
      <c r="F408" s="64">
        <v>-0.14854140078428069</v>
      </c>
      <c r="G408" s="62">
        <v>0.16078885084188865</v>
      </c>
      <c r="H408" s="67">
        <v>-0.90835839196202173</v>
      </c>
      <c r="I408" s="94">
        <v>405</v>
      </c>
    </row>
    <row r="409" spans="1:9" x14ac:dyDescent="0.2">
      <c r="A409" s="36" t="s">
        <v>531</v>
      </c>
      <c r="B409" s="35" t="s">
        <v>273</v>
      </c>
      <c r="C409" s="97">
        <v>0.68709999999999993</v>
      </c>
      <c r="D409" s="65">
        <v>-0.61984163187930674</v>
      </c>
      <c r="E409" s="66">
        <v>9.2910538423888855E-2</v>
      </c>
      <c r="F409" s="64">
        <v>-2.431889992765246E-2</v>
      </c>
      <c r="G409" s="62">
        <v>-0.38242086591782098</v>
      </c>
      <c r="H409" s="67">
        <v>-0.93367085930089133</v>
      </c>
      <c r="I409" s="94">
        <v>406</v>
      </c>
    </row>
    <row r="410" spans="1:9" x14ac:dyDescent="0.2">
      <c r="A410" s="36" t="s">
        <v>424</v>
      </c>
      <c r="B410" s="35" t="s">
        <v>110</v>
      </c>
      <c r="C410" s="97">
        <v>0.78689999999999993</v>
      </c>
      <c r="D410" s="65">
        <v>-0.83129811193564818</v>
      </c>
      <c r="E410" s="66">
        <v>0.15782259570154755</v>
      </c>
      <c r="F410" s="64">
        <v>-0.25370519134325709</v>
      </c>
      <c r="G410" s="62">
        <v>-2.1542305664264738E-2</v>
      </c>
      <c r="H410" s="67">
        <v>-0.94872301324162245</v>
      </c>
      <c r="I410" s="94">
        <v>407</v>
      </c>
    </row>
    <row r="411" spans="1:9" x14ac:dyDescent="0.2">
      <c r="A411" s="36" t="s">
        <v>337</v>
      </c>
      <c r="B411" s="35" t="s">
        <v>676</v>
      </c>
      <c r="C411" s="97">
        <v>0</v>
      </c>
      <c r="D411" s="65">
        <v>-0.48543178528403441</v>
      </c>
      <c r="E411" s="66">
        <v>-0.51296095010796616</v>
      </c>
      <c r="F411" s="64">
        <v>0.21763321261405011</v>
      </c>
      <c r="G411" s="62">
        <v>-0.17287636441700371</v>
      </c>
      <c r="H411" s="67">
        <v>-0.95363588719495418</v>
      </c>
      <c r="I411" s="94">
        <v>408</v>
      </c>
    </row>
    <row r="412" spans="1:9" x14ac:dyDescent="0.2">
      <c r="A412" s="36" t="s">
        <v>109</v>
      </c>
      <c r="B412" s="35" t="s">
        <v>690</v>
      </c>
      <c r="C412" s="97">
        <v>0.55359999999999998</v>
      </c>
      <c r="D412" s="65">
        <v>-0.25496219883725724</v>
      </c>
      <c r="E412" s="66">
        <v>0.20526064216569884</v>
      </c>
      <c r="F412" s="64">
        <v>-0.37089435179154795</v>
      </c>
      <c r="G412" s="62">
        <v>-0.53522134481411121</v>
      </c>
      <c r="H412" s="67">
        <v>-0.95581725327721756</v>
      </c>
      <c r="I412" s="94">
        <v>409</v>
      </c>
    </row>
    <row r="413" spans="1:9" x14ac:dyDescent="0.2">
      <c r="A413" s="36" t="s">
        <v>1100</v>
      </c>
      <c r="B413" s="35" t="s">
        <v>585</v>
      </c>
      <c r="C413" s="97">
        <v>0.73089999999999999</v>
      </c>
      <c r="D413" s="65">
        <v>3.5244785312570581E-2</v>
      </c>
      <c r="E413" s="66">
        <v>-0.44324028212960309</v>
      </c>
      <c r="F413" s="64">
        <v>-0.33047841459702565</v>
      </c>
      <c r="G413" s="62">
        <v>-0.24283688857207197</v>
      </c>
      <c r="H413" s="67">
        <v>-0.98131079998613013</v>
      </c>
      <c r="I413" s="94">
        <v>410</v>
      </c>
    </row>
    <row r="414" spans="1:9" x14ac:dyDescent="0.2">
      <c r="A414" s="36" t="s">
        <v>88</v>
      </c>
      <c r="B414" s="35" t="s">
        <v>1216</v>
      </c>
      <c r="C414" s="97">
        <v>0.15890000000000001</v>
      </c>
      <c r="D414" s="67"/>
      <c r="E414" s="63"/>
      <c r="F414" s="64">
        <v>-0.1599477664033806</v>
      </c>
      <c r="G414" s="62">
        <v>-0.84920298541610117</v>
      </c>
      <c r="H414" s="67">
        <v>-1.0091507518194818</v>
      </c>
      <c r="I414" s="94">
        <v>411</v>
      </c>
    </row>
    <row r="415" spans="1:9" x14ac:dyDescent="0.2">
      <c r="A415" s="36" t="s">
        <v>446</v>
      </c>
      <c r="B415" s="35" t="s">
        <v>231</v>
      </c>
      <c r="C415" s="97">
        <v>0.42820000000000003</v>
      </c>
      <c r="D415" s="65">
        <v>-0.16158949690340796</v>
      </c>
      <c r="E415" s="66">
        <v>-1.2801592633433501E-3</v>
      </c>
      <c r="F415" s="64">
        <v>-0.3715472481490949</v>
      </c>
      <c r="G415" s="62">
        <v>-0.47626314296837924</v>
      </c>
      <c r="H415" s="67">
        <v>-1.0106800472842254</v>
      </c>
      <c r="I415" s="94">
        <v>412</v>
      </c>
    </row>
    <row r="416" spans="1:9" x14ac:dyDescent="0.2">
      <c r="A416" s="36" t="s">
        <v>271</v>
      </c>
      <c r="B416" s="35" t="s">
        <v>754</v>
      </c>
      <c r="C416" s="97">
        <v>0.81920000000000004</v>
      </c>
      <c r="D416" s="65">
        <v>-0.33909959850997051</v>
      </c>
      <c r="E416" s="66">
        <v>-0.2198411372636988</v>
      </c>
      <c r="F416" s="64">
        <v>-0.32311277864510046</v>
      </c>
      <c r="G416" s="62">
        <v>-0.13065275159422618</v>
      </c>
      <c r="H416" s="67">
        <v>-1.012706266012996</v>
      </c>
      <c r="I416" s="94">
        <v>413</v>
      </c>
    </row>
    <row r="417" spans="1:9" x14ac:dyDescent="0.2">
      <c r="A417" s="36" t="s">
        <v>227</v>
      </c>
      <c r="B417" s="35" t="s">
        <v>1294</v>
      </c>
      <c r="C417" s="97">
        <v>0.24260000000000001</v>
      </c>
      <c r="D417" s="67"/>
      <c r="E417" s="63"/>
      <c r="F417" s="64">
        <v>-1.0240813595044438</v>
      </c>
      <c r="G417" s="62"/>
      <c r="H417" s="67">
        <v>-1.0240813595044438</v>
      </c>
      <c r="I417" s="94">
        <v>414</v>
      </c>
    </row>
    <row r="418" spans="1:9" x14ac:dyDescent="0.2">
      <c r="A418" s="36" t="s">
        <v>118</v>
      </c>
      <c r="B418" s="35" t="s">
        <v>559</v>
      </c>
      <c r="C418" s="97">
        <v>0</v>
      </c>
      <c r="D418" s="65">
        <v>-0.69279410885332471</v>
      </c>
      <c r="E418" s="66">
        <v>-0.22996095010796669</v>
      </c>
      <c r="F418" s="64">
        <v>0.12063321261404969</v>
      </c>
      <c r="G418" s="62">
        <v>-0.30687636441700405</v>
      </c>
      <c r="H418" s="67">
        <v>-1.1089982107642458</v>
      </c>
      <c r="I418" s="94">
        <v>415</v>
      </c>
    </row>
    <row r="419" spans="1:9" x14ac:dyDescent="0.2">
      <c r="A419" s="36" t="s">
        <v>257</v>
      </c>
      <c r="B419" s="35" t="s">
        <v>1233</v>
      </c>
      <c r="C419" s="97">
        <v>0.33329999999999999</v>
      </c>
      <c r="D419" s="67"/>
      <c r="E419" s="63"/>
      <c r="F419" s="64">
        <v>-1.1243682996987858</v>
      </c>
      <c r="G419" s="62"/>
      <c r="H419" s="67">
        <v>-1.1243682996987858</v>
      </c>
      <c r="I419" s="94">
        <v>416</v>
      </c>
    </row>
    <row r="420" spans="1:9" x14ac:dyDescent="0.2">
      <c r="A420" s="36" t="s">
        <v>517</v>
      </c>
      <c r="B420" s="35" t="s">
        <v>484</v>
      </c>
      <c r="C420" s="97">
        <v>0.65799999999999992</v>
      </c>
      <c r="D420" s="65">
        <v>-0.13924693176478531</v>
      </c>
      <c r="E420" s="66">
        <v>-0.44722213559194124</v>
      </c>
      <c r="F420" s="64">
        <v>-0.39478141415416457</v>
      </c>
      <c r="G420" s="62">
        <v>-0.169665015250271</v>
      </c>
      <c r="H420" s="67">
        <v>-1.1509154967611621</v>
      </c>
      <c r="I420" s="94">
        <v>417</v>
      </c>
    </row>
    <row r="421" spans="1:9" x14ac:dyDescent="0.2">
      <c r="A421" s="36" t="s">
        <v>196</v>
      </c>
      <c r="B421" s="35" t="s">
        <v>610</v>
      </c>
      <c r="C421" s="97">
        <v>0.32689999999999997</v>
      </c>
      <c r="D421" s="65">
        <v>3.2708806974057314E-2</v>
      </c>
      <c r="E421" s="66">
        <v>0.34130609923137767</v>
      </c>
      <c r="F421" s="64">
        <v>-0.56362809664207369</v>
      </c>
      <c r="G421" s="62">
        <v>-0.98531923669267996</v>
      </c>
      <c r="H421" s="67">
        <v>-1.1749324271293187</v>
      </c>
      <c r="I421" s="94">
        <v>418</v>
      </c>
    </row>
    <row r="422" spans="1:9" x14ac:dyDescent="0.2">
      <c r="A422" s="36" t="s">
        <v>147</v>
      </c>
      <c r="B422" s="35" t="s">
        <v>189</v>
      </c>
      <c r="C422" s="97">
        <v>0</v>
      </c>
      <c r="D422" s="65">
        <v>8.5707808675607122E-2</v>
      </c>
      <c r="E422" s="66">
        <v>-0.24796095010796693</v>
      </c>
      <c r="F422" s="64">
        <v>-0.58536678738595005</v>
      </c>
      <c r="G422" s="62">
        <v>-0.45287636441700352</v>
      </c>
      <c r="H422" s="67">
        <v>-1.2004962932353134</v>
      </c>
      <c r="I422" s="94">
        <v>419</v>
      </c>
    </row>
    <row r="423" spans="1:9" x14ac:dyDescent="0.2">
      <c r="A423" s="36" t="s">
        <v>205</v>
      </c>
      <c r="B423" s="35" t="s">
        <v>392</v>
      </c>
      <c r="C423" s="97">
        <v>0.61539999999999995</v>
      </c>
      <c r="D423" s="65">
        <v>-0.50089026193727637</v>
      </c>
      <c r="E423" s="63"/>
      <c r="F423" s="64">
        <v>-0.7184481875579245</v>
      </c>
      <c r="G423" s="62"/>
      <c r="H423" s="67">
        <v>-1.2193384494952009</v>
      </c>
      <c r="I423" s="94">
        <v>420</v>
      </c>
    </row>
    <row r="424" spans="1:9" x14ac:dyDescent="0.2">
      <c r="A424" s="36" t="s">
        <v>168</v>
      </c>
      <c r="B424" s="35" t="s">
        <v>183</v>
      </c>
      <c r="C424" s="97">
        <v>0.59389999999999998</v>
      </c>
      <c r="D424" s="65">
        <v>-0.63347112423238627</v>
      </c>
      <c r="E424" s="66">
        <v>-0.28539410825224065</v>
      </c>
      <c r="F424" s="64">
        <v>1.7522807085718073E-2</v>
      </c>
      <c r="G424" s="62">
        <v>-0.32871827890010019</v>
      </c>
      <c r="H424" s="67">
        <v>-1.230060704299009</v>
      </c>
      <c r="I424" s="94">
        <v>421</v>
      </c>
    </row>
    <row r="425" spans="1:9" x14ac:dyDescent="0.2">
      <c r="A425" s="36" t="s">
        <v>17</v>
      </c>
      <c r="B425" s="35" t="s">
        <v>52</v>
      </c>
      <c r="C425" s="97">
        <v>0.32829999999999998</v>
      </c>
      <c r="D425" s="65">
        <v>-0.15118328767597111</v>
      </c>
      <c r="E425" s="66">
        <v>-0.602292328822843</v>
      </c>
      <c r="F425" s="64">
        <v>-0.50425876606072917</v>
      </c>
      <c r="G425" s="62"/>
      <c r="H425" s="67">
        <v>-1.2577343825595433</v>
      </c>
      <c r="I425" s="94">
        <v>422</v>
      </c>
    </row>
    <row r="426" spans="1:9" x14ac:dyDescent="0.2">
      <c r="A426" s="36" t="s">
        <v>455</v>
      </c>
      <c r="B426" s="35" t="s">
        <v>654</v>
      </c>
      <c r="C426" s="97">
        <v>0.57889999999999997</v>
      </c>
      <c r="D426" s="65">
        <v>3.0274833151305636E-2</v>
      </c>
      <c r="E426" s="66">
        <v>-4.6410950528442463E-2</v>
      </c>
      <c r="F426" s="64">
        <v>-0.47614859200011295</v>
      </c>
      <c r="G426" s="62">
        <v>-0.76849361360754842</v>
      </c>
      <c r="H426" s="67">
        <v>-1.2607783229847982</v>
      </c>
      <c r="I426" s="94">
        <v>423</v>
      </c>
    </row>
    <row r="427" spans="1:9" x14ac:dyDescent="0.2">
      <c r="A427" s="36" t="s">
        <v>422</v>
      </c>
      <c r="B427" s="35" t="s">
        <v>53</v>
      </c>
      <c r="C427" s="97">
        <v>0.58329999999999993</v>
      </c>
      <c r="D427" s="65">
        <v>-0.59708749041798503</v>
      </c>
      <c r="E427" s="66">
        <v>-0.46000601012742326</v>
      </c>
      <c r="F427" s="64">
        <v>-4.5844981601602885E-2</v>
      </c>
      <c r="G427" s="62">
        <v>-0.16410618209336336</v>
      </c>
      <c r="H427" s="67">
        <v>-1.2670446642403745</v>
      </c>
      <c r="I427" s="94">
        <v>424</v>
      </c>
    </row>
    <row r="428" spans="1:9" x14ac:dyDescent="0.2">
      <c r="A428" s="36" t="s">
        <v>579</v>
      </c>
      <c r="B428" s="35" t="s">
        <v>76</v>
      </c>
      <c r="C428" s="97">
        <v>0.59439999999999993</v>
      </c>
      <c r="D428" s="65">
        <v>-0.46139444293258292</v>
      </c>
      <c r="E428" s="66">
        <v>-0.52789354684303413</v>
      </c>
      <c r="F428" s="64">
        <v>-0.19698814627808758</v>
      </c>
      <c r="G428" s="62">
        <v>-8.3992434409851935E-2</v>
      </c>
      <c r="H428" s="67">
        <v>-1.2702685704635566</v>
      </c>
      <c r="I428" s="94">
        <v>425</v>
      </c>
    </row>
    <row r="429" spans="1:9" x14ac:dyDescent="0.2">
      <c r="A429" s="36" t="s">
        <v>446</v>
      </c>
      <c r="B429" s="35" t="s">
        <v>267</v>
      </c>
      <c r="C429" s="97">
        <v>0.44729999999999998</v>
      </c>
      <c r="D429" s="65">
        <v>0.40249064385124811</v>
      </c>
      <c r="E429" s="66">
        <v>-0.2211587134316475</v>
      </c>
      <c r="F429" s="64">
        <v>-0.35686566664647024</v>
      </c>
      <c r="G429" s="62">
        <v>-1.1435358834408946</v>
      </c>
      <c r="H429" s="67">
        <v>-1.3190696196677643</v>
      </c>
      <c r="I429" s="94">
        <v>426</v>
      </c>
    </row>
    <row r="430" spans="1:9" x14ac:dyDescent="0.2">
      <c r="A430" s="36" t="s">
        <v>655</v>
      </c>
      <c r="B430" s="35" t="s">
        <v>354</v>
      </c>
      <c r="C430" s="97">
        <v>0.99239999999999995</v>
      </c>
      <c r="D430" s="65">
        <v>-0.9159906948615486</v>
      </c>
      <c r="E430" s="66">
        <v>-0.30444666511449592</v>
      </c>
      <c r="F430" s="63"/>
      <c r="G430" s="62">
        <v>-0.11622022017222311</v>
      </c>
      <c r="H430" s="67">
        <v>-1.3366575801482676</v>
      </c>
      <c r="I430" s="94">
        <v>427</v>
      </c>
    </row>
    <row r="431" spans="1:9" x14ac:dyDescent="0.2">
      <c r="A431" s="36" t="s">
        <v>175</v>
      </c>
      <c r="B431" s="35" t="s">
        <v>224</v>
      </c>
      <c r="C431" s="97">
        <v>0.36359999999999998</v>
      </c>
      <c r="D431" s="65">
        <v>-0.45833161922923615</v>
      </c>
      <c r="E431" s="66">
        <v>-6.7952693332849812E-2</v>
      </c>
      <c r="F431" s="64">
        <v>-0.61773207354540727</v>
      </c>
      <c r="G431" s="62">
        <v>-0.25304225110845646</v>
      </c>
      <c r="H431" s="67">
        <v>-1.3970586372159497</v>
      </c>
      <c r="I431" s="94">
        <v>428</v>
      </c>
    </row>
    <row r="432" spans="1:9" x14ac:dyDescent="0.2">
      <c r="A432" s="36" t="s">
        <v>66</v>
      </c>
      <c r="B432" s="35" t="s">
        <v>317</v>
      </c>
      <c r="C432" s="97">
        <v>0.89329999999999998</v>
      </c>
      <c r="D432" s="65">
        <v>-0.84723154213092977</v>
      </c>
      <c r="E432" s="66">
        <v>-0.36865793641926548</v>
      </c>
      <c r="F432" s="64">
        <v>-0.17663606716109581</v>
      </c>
      <c r="G432" s="62">
        <v>-2.0082598139431473E-2</v>
      </c>
      <c r="H432" s="67">
        <v>-1.4126081438507225</v>
      </c>
      <c r="I432" s="94">
        <v>429</v>
      </c>
    </row>
    <row r="433" spans="1:9" x14ac:dyDescent="0.2">
      <c r="A433" s="36" t="s">
        <v>257</v>
      </c>
      <c r="B433" s="35" t="s">
        <v>613</v>
      </c>
      <c r="C433" s="97">
        <v>0.71640000000000004</v>
      </c>
      <c r="D433" s="65">
        <v>-0.67418765647278311</v>
      </c>
      <c r="E433" s="66">
        <v>-7.7756562996597722E-2</v>
      </c>
      <c r="F433" s="64">
        <v>-7.4660767046662357E-2</v>
      </c>
      <c r="G433" s="62">
        <v>-0.5948863787892722</v>
      </c>
      <c r="H433" s="67">
        <v>-1.4214913653053154</v>
      </c>
      <c r="I433" s="94">
        <v>430</v>
      </c>
    </row>
    <row r="434" spans="1:9" x14ac:dyDescent="0.2">
      <c r="A434" s="36" t="s">
        <v>97</v>
      </c>
      <c r="B434" s="35" t="s">
        <v>1273</v>
      </c>
      <c r="C434" s="97">
        <v>0.55000000000000004</v>
      </c>
      <c r="D434" s="65">
        <v>-3.5939247821211051E-2</v>
      </c>
      <c r="E434" s="66">
        <v>-0.27334339998058965</v>
      </c>
      <c r="F434" s="64">
        <v>-0.75241548757214738</v>
      </c>
      <c r="G434" s="62">
        <v>-0.36744742514389817</v>
      </c>
      <c r="H434" s="67">
        <v>-1.4291455605178462</v>
      </c>
      <c r="I434" s="94">
        <v>431</v>
      </c>
    </row>
    <row r="435" spans="1:9" x14ac:dyDescent="0.2">
      <c r="A435" s="36" t="s">
        <v>384</v>
      </c>
      <c r="B435" s="35" t="s">
        <v>90</v>
      </c>
      <c r="C435" s="97">
        <v>0.41270000000000001</v>
      </c>
      <c r="D435" s="65">
        <v>-0.14365305203573087</v>
      </c>
      <c r="E435" s="66">
        <v>-0.28979756294875081</v>
      </c>
      <c r="F435" s="64">
        <v>-0.49970769387112024</v>
      </c>
      <c r="G435" s="62">
        <v>-0.55776432216607574</v>
      </c>
      <c r="H435" s="67">
        <v>-1.4909226310216777</v>
      </c>
      <c r="I435" s="94">
        <v>432</v>
      </c>
    </row>
    <row r="436" spans="1:9" x14ac:dyDescent="0.2">
      <c r="A436" s="36" t="s">
        <v>256</v>
      </c>
      <c r="B436" s="35" t="s">
        <v>1302</v>
      </c>
      <c r="C436" s="97">
        <v>3.7900000000000003E-2</v>
      </c>
      <c r="D436" s="67"/>
      <c r="E436" s="63"/>
      <c r="F436" s="64">
        <v>-0.80029705236241688</v>
      </c>
      <c r="G436" s="62">
        <v>-0.71385735205618417</v>
      </c>
      <c r="H436" s="67">
        <v>-1.5141544044186011</v>
      </c>
      <c r="I436" s="94">
        <v>433</v>
      </c>
    </row>
    <row r="437" spans="1:9" x14ac:dyDescent="0.2">
      <c r="A437" s="36" t="s">
        <v>60</v>
      </c>
      <c r="B437" s="35" t="s">
        <v>691</v>
      </c>
      <c r="C437" s="97">
        <v>0.7097</v>
      </c>
      <c r="D437" s="65">
        <v>-0.41546802060349863</v>
      </c>
      <c r="E437" s="66">
        <v>-0.16446408587996775</v>
      </c>
      <c r="F437" s="64">
        <v>-0.41021399197166697</v>
      </c>
      <c r="G437" s="62">
        <v>-0.52761269495859908</v>
      </c>
      <c r="H437" s="67">
        <v>-1.5177587934137324</v>
      </c>
      <c r="I437" s="94">
        <v>434</v>
      </c>
    </row>
    <row r="438" spans="1:9" x14ac:dyDescent="0.2">
      <c r="A438" s="36" t="s">
        <v>20</v>
      </c>
      <c r="B438" s="35" t="s">
        <v>638</v>
      </c>
      <c r="C438" s="97">
        <v>0.22109999999999999</v>
      </c>
      <c r="D438" s="65">
        <v>0.17711984955780835</v>
      </c>
      <c r="E438" s="66">
        <v>-0.3676126949567613</v>
      </c>
      <c r="F438" s="64">
        <v>-0.12711036486080163</v>
      </c>
      <c r="G438" s="62">
        <v>-1.2369079308292152</v>
      </c>
      <c r="H438" s="67">
        <v>-1.5545111410889698</v>
      </c>
      <c r="I438" s="94">
        <v>435</v>
      </c>
    </row>
    <row r="439" spans="1:9" x14ac:dyDescent="0.2">
      <c r="A439" s="36" t="s">
        <v>66</v>
      </c>
      <c r="B439" s="35" t="s">
        <v>1347</v>
      </c>
      <c r="C439" s="97">
        <v>1.1200000000000002E-2</v>
      </c>
      <c r="D439" s="67"/>
      <c r="E439" s="63"/>
      <c r="F439" s="63"/>
      <c r="G439" s="62">
        <v>-1.5646174478354424</v>
      </c>
      <c r="H439" s="67">
        <v>-1.5646174478354424</v>
      </c>
      <c r="I439" s="94">
        <v>436</v>
      </c>
    </row>
    <row r="440" spans="1:9" x14ac:dyDescent="0.2">
      <c r="A440" s="36" t="s">
        <v>132</v>
      </c>
      <c r="B440" s="35" t="s">
        <v>263</v>
      </c>
      <c r="C440" s="97">
        <v>0.6179</v>
      </c>
      <c r="D440" s="65">
        <v>-0.19397366445675779</v>
      </c>
      <c r="E440" s="66">
        <v>-0.13236716061031961</v>
      </c>
      <c r="F440" s="64">
        <v>-0.67400295437695257</v>
      </c>
      <c r="G440" s="62">
        <v>-0.58187774336818254</v>
      </c>
      <c r="H440" s="67">
        <v>-1.5822215228122125</v>
      </c>
      <c r="I440" s="94">
        <v>437</v>
      </c>
    </row>
    <row r="441" spans="1:9" x14ac:dyDescent="0.2">
      <c r="A441" s="36" t="s">
        <v>17</v>
      </c>
      <c r="B441" s="35" t="s">
        <v>699</v>
      </c>
      <c r="C441" s="97">
        <v>0.30149999999999999</v>
      </c>
      <c r="D441" s="65">
        <v>0.15814133771590244</v>
      </c>
      <c r="E441" s="66">
        <v>-0.36312242035632281</v>
      </c>
      <c r="F441" s="64">
        <v>-0.81147166576074725</v>
      </c>
      <c r="G441" s="62">
        <v>-0.60219213679729222</v>
      </c>
      <c r="H441" s="67">
        <v>-1.6186448851984598</v>
      </c>
      <c r="I441" s="94">
        <v>438</v>
      </c>
    </row>
    <row r="442" spans="1:9" x14ac:dyDescent="0.2">
      <c r="A442" s="36" t="s">
        <v>542</v>
      </c>
      <c r="B442" s="35" t="s">
        <v>504</v>
      </c>
      <c r="C442" s="97">
        <v>0.46149999999999997</v>
      </c>
      <c r="D442" s="65">
        <v>-0.617001448829118</v>
      </c>
      <c r="E442" s="66">
        <v>-0.70794276941017698</v>
      </c>
      <c r="F442" s="64">
        <v>4.0023257821449443E-2</v>
      </c>
      <c r="G442" s="62">
        <v>-0.36792189991784374</v>
      </c>
      <c r="H442" s="67">
        <v>-1.6528428603356893</v>
      </c>
      <c r="I442" s="94">
        <v>439</v>
      </c>
    </row>
    <row r="443" spans="1:9" x14ac:dyDescent="0.2">
      <c r="A443" s="36" t="s">
        <v>122</v>
      </c>
      <c r="B443" s="35" t="s">
        <v>607</v>
      </c>
      <c r="C443" s="97">
        <v>0.53949999999999998</v>
      </c>
      <c r="D443" s="65">
        <v>-0.44661626320027281</v>
      </c>
      <c r="E443" s="66">
        <v>-0.63085518957393028</v>
      </c>
      <c r="F443" s="64">
        <v>-0.22968546693222947</v>
      </c>
      <c r="G443" s="62">
        <v>-0.35469015943911275</v>
      </c>
      <c r="H443" s="67">
        <v>-1.6618470791455453</v>
      </c>
      <c r="I443" s="94">
        <v>440</v>
      </c>
    </row>
    <row r="444" spans="1:9" x14ac:dyDescent="0.2">
      <c r="A444" s="36" t="s">
        <v>422</v>
      </c>
      <c r="B444" s="35" t="s">
        <v>1317</v>
      </c>
      <c r="C444" s="97">
        <v>0.92200000000000004</v>
      </c>
      <c r="D444" s="65">
        <v>-0.68348185842291054</v>
      </c>
      <c r="E444" s="66">
        <v>-0.39292571153080003</v>
      </c>
      <c r="F444" s="64">
        <v>-7.4564790243539125E-2</v>
      </c>
      <c r="G444" s="62">
        <v>-0.51141912439918014</v>
      </c>
      <c r="H444" s="67">
        <v>-1.6623914845964298</v>
      </c>
      <c r="I444" s="94">
        <v>441</v>
      </c>
    </row>
    <row r="445" spans="1:9" x14ac:dyDescent="0.2">
      <c r="A445" s="36" t="s">
        <v>91</v>
      </c>
      <c r="B445" s="35" t="s">
        <v>245</v>
      </c>
      <c r="C445" s="97">
        <v>0.86670000000000003</v>
      </c>
      <c r="D445" s="65">
        <v>-0.74892467857282297</v>
      </c>
      <c r="E445" s="66">
        <v>-0.525287803389062</v>
      </c>
      <c r="F445" s="64">
        <v>0.2743466517933637</v>
      </c>
      <c r="G445" s="62">
        <v>-0.69169752502063964</v>
      </c>
      <c r="H445" s="67">
        <v>-1.6915633551891609</v>
      </c>
      <c r="I445" s="94">
        <v>442</v>
      </c>
    </row>
    <row r="446" spans="1:9" x14ac:dyDescent="0.2">
      <c r="A446" s="36" t="s">
        <v>446</v>
      </c>
      <c r="B446" s="35" t="s">
        <v>81</v>
      </c>
      <c r="C446" s="97">
        <v>0.2059</v>
      </c>
      <c r="D446" s="65">
        <v>-0.11624420373890887</v>
      </c>
      <c r="E446" s="66">
        <v>-0.42982976179664512</v>
      </c>
      <c r="F446" s="64">
        <v>-0.43597738260111019</v>
      </c>
      <c r="G446" s="62">
        <v>-0.71597360333276372</v>
      </c>
      <c r="H446" s="67">
        <v>-1.6980249514694279</v>
      </c>
      <c r="I446" s="94">
        <v>443</v>
      </c>
    </row>
    <row r="447" spans="1:9" x14ac:dyDescent="0.2">
      <c r="A447" s="36" t="s">
        <v>446</v>
      </c>
      <c r="B447" s="35" t="s">
        <v>524</v>
      </c>
      <c r="C447" s="97">
        <v>0.51829999999999998</v>
      </c>
      <c r="D447" s="65">
        <v>-0.43536512652282422</v>
      </c>
      <c r="E447" s="66">
        <v>-0.17607899332429477</v>
      </c>
      <c r="F447" s="64">
        <v>-0.30042104430687022</v>
      </c>
      <c r="G447" s="62">
        <v>-0.79346596582563911</v>
      </c>
      <c r="H447" s="67">
        <v>-1.7053311299796283</v>
      </c>
      <c r="I447" s="94">
        <v>444</v>
      </c>
    </row>
    <row r="448" spans="1:9" x14ac:dyDescent="0.2">
      <c r="A448" s="36" t="s">
        <v>188</v>
      </c>
      <c r="B448" s="35" t="s">
        <v>1243</v>
      </c>
      <c r="C448" s="97">
        <v>0.73769999999999991</v>
      </c>
      <c r="D448" s="67"/>
      <c r="E448" s="63"/>
      <c r="F448" s="64">
        <v>-0.52982738034478261</v>
      </c>
      <c r="G448" s="62">
        <v>-1.1919654035046956</v>
      </c>
      <c r="H448" s="67">
        <v>-1.7217927838494782</v>
      </c>
      <c r="I448" s="94">
        <v>445</v>
      </c>
    </row>
    <row r="449" spans="1:9" x14ac:dyDescent="0.2">
      <c r="A449" s="36" t="s">
        <v>495</v>
      </c>
      <c r="B449" s="35" t="s">
        <v>401</v>
      </c>
      <c r="C449" s="97">
        <v>0.58130000000000004</v>
      </c>
      <c r="D449" s="65">
        <v>-0.8275105521372299</v>
      </c>
      <c r="E449" s="66">
        <v>-0.4060082557642497</v>
      </c>
      <c r="F449" s="64">
        <v>-4.9801168146380359E-2</v>
      </c>
      <c r="G449" s="62">
        <v>-0.47100956005435624</v>
      </c>
      <c r="H449" s="67">
        <v>-1.7543295361022162</v>
      </c>
      <c r="I449" s="94">
        <v>446</v>
      </c>
    </row>
    <row r="450" spans="1:9" x14ac:dyDescent="0.2">
      <c r="A450" s="36" t="s">
        <v>687</v>
      </c>
      <c r="B450" s="35" t="s">
        <v>587</v>
      </c>
      <c r="C450" s="97">
        <v>0.95590000000000008</v>
      </c>
      <c r="D450" s="65">
        <v>-1.0431921142260858</v>
      </c>
      <c r="E450" s="66">
        <v>-0.35198764798658555</v>
      </c>
      <c r="F450" s="64">
        <v>-0.39640742830956088</v>
      </c>
      <c r="G450" s="62"/>
      <c r="H450" s="67">
        <v>-1.7915871905222323</v>
      </c>
      <c r="I450" s="94">
        <v>447</v>
      </c>
    </row>
    <row r="451" spans="1:9" x14ac:dyDescent="0.2">
      <c r="A451" s="36" t="s">
        <v>628</v>
      </c>
      <c r="B451" s="35" t="s">
        <v>187</v>
      </c>
      <c r="C451" s="97">
        <v>0.52170000000000005</v>
      </c>
      <c r="D451" s="65">
        <v>-0.51864850532593643</v>
      </c>
      <c r="E451" s="66">
        <v>-0.32967517574168914</v>
      </c>
      <c r="F451" s="64">
        <v>-0.45909552718074864</v>
      </c>
      <c r="G451" s="62">
        <v>-0.50953022329195097</v>
      </c>
      <c r="H451" s="67">
        <v>-1.8169494315403252</v>
      </c>
      <c r="I451" s="94">
        <v>448</v>
      </c>
    </row>
    <row r="452" spans="1:9" x14ac:dyDescent="0.2">
      <c r="A452" s="36" t="s">
        <v>1322</v>
      </c>
      <c r="B452" s="35" t="s">
        <v>1327</v>
      </c>
      <c r="C452" s="97">
        <v>0.25</v>
      </c>
      <c r="D452" s="67"/>
      <c r="E452" s="63"/>
      <c r="F452" s="64">
        <v>-0.9538434692887674</v>
      </c>
      <c r="G452" s="62">
        <v>-1.0589541192928646</v>
      </c>
      <c r="H452" s="67">
        <v>-2.0127975885816323</v>
      </c>
      <c r="I452" s="94">
        <v>449</v>
      </c>
    </row>
    <row r="453" spans="1:9" x14ac:dyDescent="0.2">
      <c r="A453" s="36" t="s">
        <v>446</v>
      </c>
      <c r="B453" s="35" t="s">
        <v>614</v>
      </c>
      <c r="C453" s="97">
        <v>0.49560000000000004</v>
      </c>
      <c r="D453" s="65">
        <v>-0.42641047503892349</v>
      </c>
      <c r="E453" s="66">
        <v>-0.48780448130227994</v>
      </c>
      <c r="F453" s="64">
        <v>-6.5623761590094531E-2</v>
      </c>
      <c r="G453" s="62">
        <v>-1.0794193056829113</v>
      </c>
      <c r="H453" s="67">
        <v>-2.0592580236142091</v>
      </c>
      <c r="I453" s="94">
        <v>450</v>
      </c>
    </row>
    <row r="454" spans="1:9" x14ac:dyDescent="0.2">
      <c r="A454" s="36" t="s">
        <v>429</v>
      </c>
      <c r="B454" s="35" t="s">
        <v>1266</v>
      </c>
      <c r="C454" s="97">
        <v>0.85450000000000004</v>
      </c>
      <c r="D454" s="67"/>
      <c r="E454" s="63"/>
      <c r="F454" s="64">
        <v>-0.84058608612977859</v>
      </c>
      <c r="G454" s="62">
        <v>-1.2544081305826975</v>
      </c>
      <c r="H454" s="67">
        <v>-2.0949942167124762</v>
      </c>
      <c r="I454" s="94">
        <v>451</v>
      </c>
    </row>
    <row r="455" spans="1:9" x14ac:dyDescent="0.2">
      <c r="A455" s="36" t="s">
        <v>692</v>
      </c>
      <c r="B455" s="35" t="s">
        <v>1205</v>
      </c>
      <c r="C455" s="97">
        <v>0.73760000000000003</v>
      </c>
      <c r="D455" s="65">
        <v>-0.64894689815989315</v>
      </c>
      <c r="E455" s="66">
        <v>-0.43353275924623347</v>
      </c>
      <c r="F455" s="64">
        <v>-0.52792518967202118</v>
      </c>
      <c r="G455" s="62">
        <v>-0.61411057240274447</v>
      </c>
      <c r="H455" s="67">
        <v>-2.224515419480892</v>
      </c>
      <c r="I455" s="94">
        <v>452</v>
      </c>
    </row>
    <row r="456" spans="1:9" x14ac:dyDescent="0.2">
      <c r="A456" s="36" t="s">
        <v>443</v>
      </c>
      <c r="B456" s="35" t="s">
        <v>195</v>
      </c>
      <c r="C456" s="97">
        <v>0.45810000000000001</v>
      </c>
      <c r="D456" s="65">
        <v>-0.92700144882911806</v>
      </c>
      <c r="E456" s="66">
        <v>-0.7193465869927822</v>
      </c>
      <c r="F456" s="64">
        <v>-0.12230225930467187</v>
      </c>
      <c r="G456" s="62">
        <v>-0.45885764245153204</v>
      </c>
      <c r="H456" s="67">
        <v>-2.2275079375781042</v>
      </c>
      <c r="I456" s="94">
        <v>453</v>
      </c>
    </row>
    <row r="457" spans="1:9" x14ac:dyDescent="0.2">
      <c r="A457" s="36" t="s">
        <v>617</v>
      </c>
      <c r="B457" s="35" t="s">
        <v>485</v>
      </c>
      <c r="C457" s="97">
        <v>0.5242</v>
      </c>
      <c r="D457" s="65">
        <v>-0.8128665794922536</v>
      </c>
      <c r="E457" s="66">
        <v>-1.0341723686956557</v>
      </c>
      <c r="F457" s="63"/>
      <c r="G457" s="62">
        <v>-0.38390100084070955</v>
      </c>
      <c r="H457" s="67">
        <v>-2.2309399490286186</v>
      </c>
      <c r="I457" s="94">
        <v>454</v>
      </c>
    </row>
    <row r="458" spans="1:9" x14ac:dyDescent="0.2">
      <c r="A458" s="36" t="s">
        <v>507</v>
      </c>
      <c r="B458" s="35" t="s">
        <v>659</v>
      </c>
      <c r="C458" s="97">
        <v>0.55169999999999997</v>
      </c>
      <c r="D458" s="65">
        <v>-0.70533753984049197</v>
      </c>
      <c r="E458" s="66">
        <v>-0.842641491189287</v>
      </c>
      <c r="F458" s="64">
        <v>-0.43675272900908668</v>
      </c>
      <c r="G458" s="62">
        <v>-0.27297955387705475</v>
      </c>
      <c r="H458" s="67">
        <v>-2.2577113139159204</v>
      </c>
      <c r="I458" s="94">
        <v>455</v>
      </c>
    </row>
    <row r="459" spans="1:9" x14ac:dyDescent="0.2">
      <c r="A459" s="36" t="s">
        <v>685</v>
      </c>
      <c r="B459" s="35" t="s">
        <v>116</v>
      </c>
      <c r="C459" s="97">
        <v>0.20989999999999998</v>
      </c>
      <c r="D459" s="65">
        <v>-1.184245666596861</v>
      </c>
      <c r="E459" s="63"/>
      <c r="F459" s="64">
        <v>-1.1170650095115553</v>
      </c>
      <c r="G459" s="62"/>
      <c r="H459" s="67">
        <v>-2.3013106761084163</v>
      </c>
      <c r="I459" s="94">
        <v>456</v>
      </c>
    </row>
    <row r="460" spans="1:9" x14ac:dyDescent="0.2">
      <c r="A460" s="36" t="s">
        <v>631</v>
      </c>
      <c r="B460" s="35" t="s">
        <v>549</v>
      </c>
      <c r="C460" s="97">
        <v>0.24149999999999999</v>
      </c>
      <c r="D460" s="65">
        <v>-0.15681176195355473</v>
      </c>
      <c r="E460" s="66">
        <v>-0.89018978946112748</v>
      </c>
      <c r="F460" s="64">
        <v>-0.39815726210407076</v>
      </c>
      <c r="G460" s="62">
        <v>-0.86029347562708613</v>
      </c>
      <c r="H460" s="67">
        <v>-2.3054522891458391</v>
      </c>
      <c r="I460" s="94">
        <v>457</v>
      </c>
    </row>
    <row r="461" spans="1:9" x14ac:dyDescent="0.2">
      <c r="A461" s="36" t="s">
        <v>553</v>
      </c>
      <c r="B461" s="35" t="s">
        <v>29</v>
      </c>
      <c r="C461" s="97">
        <v>0.2021</v>
      </c>
      <c r="D461" s="65">
        <v>-0.64622690646464376</v>
      </c>
      <c r="E461" s="66">
        <v>-0.45663402850661639</v>
      </c>
      <c r="F461" s="64">
        <v>-0.20969413703618711</v>
      </c>
      <c r="G461" s="62">
        <v>-1.0144900214586505</v>
      </c>
      <c r="H461" s="67">
        <v>-2.327045093466098</v>
      </c>
      <c r="I461" s="94">
        <v>458</v>
      </c>
    </row>
    <row r="462" spans="1:9" x14ac:dyDescent="0.2">
      <c r="A462" s="36" t="s">
        <v>446</v>
      </c>
      <c r="B462" s="35" t="s">
        <v>598</v>
      </c>
      <c r="C462" s="97">
        <v>0.80489999999999995</v>
      </c>
      <c r="D462" s="65">
        <v>-0.60901564247449524</v>
      </c>
      <c r="E462" s="66">
        <v>-0.59115719356701146</v>
      </c>
      <c r="F462" s="64">
        <v>-0.2030995124402597</v>
      </c>
      <c r="G462" s="62">
        <v>-0.92841190401532714</v>
      </c>
      <c r="H462" s="67">
        <v>-2.3316842524970935</v>
      </c>
      <c r="I462" s="94">
        <v>459</v>
      </c>
    </row>
    <row r="463" spans="1:9" x14ac:dyDescent="0.2">
      <c r="A463" s="36" t="s">
        <v>443</v>
      </c>
      <c r="B463" s="35" t="s">
        <v>71</v>
      </c>
      <c r="C463" s="97">
        <v>0.623</v>
      </c>
      <c r="D463" s="65">
        <v>-0.56618947515670071</v>
      </c>
      <c r="E463" s="66">
        <v>-0.6772614342364105</v>
      </c>
      <c r="F463" s="64">
        <v>-0.44601467868776989</v>
      </c>
      <c r="G463" s="62">
        <v>-0.70247412956765021</v>
      </c>
      <c r="H463" s="67">
        <v>-2.3919397176485315</v>
      </c>
      <c r="I463" s="94">
        <v>460</v>
      </c>
    </row>
    <row r="464" spans="1:9" x14ac:dyDescent="0.2">
      <c r="A464" s="36" t="s">
        <v>309</v>
      </c>
      <c r="B464" s="35" t="s">
        <v>1172</v>
      </c>
      <c r="C464" s="97">
        <v>0.79339999999999999</v>
      </c>
      <c r="D464" s="65">
        <v>-1.3727788971324517</v>
      </c>
      <c r="E464" s="66">
        <v>-0.68267010597876521</v>
      </c>
      <c r="F464" s="64">
        <v>-0.28534758507273028</v>
      </c>
      <c r="G464" s="62">
        <v>-7.2106327291037164E-2</v>
      </c>
      <c r="H464" s="67">
        <v>-2.4129029154749841</v>
      </c>
      <c r="I464" s="94">
        <v>461</v>
      </c>
    </row>
    <row r="465" spans="1:9" x14ac:dyDescent="0.2">
      <c r="A465" s="36" t="s">
        <v>364</v>
      </c>
      <c r="B465" s="35" t="s">
        <v>1195</v>
      </c>
      <c r="C465" s="97">
        <v>0.54170000000000007</v>
      </c>
      <c r="D465" s="65">
        <v>-1.117001448829118</v>
      </c>
      <c r="E465" s="66">
        <v>-0.12265271937342126</v>
      </c>
      <c r="F465" s="64">
        <v>-0.82453366173297393</v>
      </c>
      <c r="G465" s="62">
        <v>-0.35449644368202016</v>
      </c>
      <c r="H465" s="67">
        <v>-2.4186842736175334</v>
      </c>
      <c r="I465" s="94">
        <v>462</v>
      </c>
    </row>
    <row r="466" spans="1:9" x14ac:dyDescent="0.2">
      <c r="A466" s="36" t="s">
        <v>435</v>
      </c>
      <c r="B466" s="35" t="s">
        <v>487</v>
      </c>
      <c r="C466" s="97">
        <v>0.45069999999999999</v>
      </c>
      <c r="D466" s="65">
        <v>0.1912411479447349</v>
      </c>
      <c r="E466" s="66">
        <v>-0.97975489584904207</v>
      </c>
      <c r="F466" s="64">
        <v>-0.64754014952034855</v>
      </c>
      <c r="G466" s="62">
        <v>-0.9856001409072066</v>
      </c>
      <c r="H466" s="67">
        <v>-2.4216540383318623</v>
      </c>
      <c r="I466" s="94">
        <v>463</v>
      </c>
    </row>
    <row r="467" spans="1:9" x14ac:dyDescent="0.2">
      <c r="A467" s="36" t="s">
        <v>85</v>
      </c>
      <c r="B467" s="35" t="s">
        <v>1321</v>
      </c>
      <c r="C467" s="97">
        <v>0.9022</v>
      </c>
      <c r="D467" s="65">
        <v>-1.5195004406421453</v>
      </c>
      <c r="E467" s="63"/>
      <c r="F467" s="64">
        <v>-0.20493103703683579</v>
      </c>
      <c r="G467" s="62">
        <v>-0.86916256621301202</v>
      </c>
      <c r="H467" s="67">
        <v>-2.5935940438919931</v>
      </c>
      <c r="I467" s="94">
        <v>464</v>
      </c>
    </row>
    <row r="468" spans="1:9" x14ac:dyDescent="0.2">
      <c r="A468" s="36" t="s">
        <v>202</v>
      </c>
      <c r="B468" s="35" t="s">
        <v>471</v>
      </c>
      <c r="C468" s="97">
        <v>0.73019999999999996</v>
      </c>
      <c r="D468" s="65">
        <v>-1.5776047975807721</v>
      </c>
      <c r="E468" s="66">
        <v>-0.50794106810249273</v>
      </c>
      <c r="F468" s="64">
        <v>3.4836920112301772E-2</v>
      </c>
      <c r="G468" s="62">
        <v>-0.57985307085841953</v>
      </c>
      <c r="H468" s="67">
        <v>-2.6305620164293826</v>
      </c>
      <c r="I468" s="94">
        <v>465</v>
      </c>
    </row>
    <row r="469" spans="1:9" x14ac:dyDescent="0.2">
      <c r="A469" s="36" t="s">
        <v>93</v>
      </c>
      <c r="B469" s="35" t="s">
        <v>721</v>
      </c>
      <c r="C469" s="97">
        <v>0.9839</v>
      </c>
      <c r="D469" s="65">
        <v>-1.3070788417808523</v>
      </c>
      <c r="E469" s="66">
        <v>-0.27695620907101004</v>
      </c>
      <c r="F469" s="64">
        <v>-0.36502081668267672</v>
      </c>
      <c r="G469" s="62">
        <v>-0.68755957650644328</v>
      </c>
      <c r="H469" s="67">
        <v>-2.6366154440409826</v>
      </c>
      <c r="I469" s="94">
        <v>466</v>
      </c>
    </row>
    <row r="470" spans="1:9" x14ac:dyDescent="0.2">
      <c r="A470" s="36" t="s">
        <v>87</v>
      </c>
      <c r="B470" s="35" t="s">
        <v>453</v>
      </c>
      <c r="C470" s="97">
        <v>0.41090000000000004</v>
      </c>
      <c r="D470" s="65">
        <v>-0.54713028882118975</v>
      </c>
      <c r="E470" s="66">
        <v>-0.76859958402189577</v>
      </c>
      <c r="F470" s="64">
        <v>-0.69146826176141984</v>
      </c>
      <c r="G470" s="62">
        <v>-0.70737736233096937</v>
      </c>
      <c r="H470" s="67">
        <v>-2.7145754969354745</v>
      </c>
      <c r="I470" s="94">
        <v>467</v>
      </c>
    </row>
    <row r="471" spans="1:9" x14ac:dyDescent="0.2">
      <c r="A471" s="36" t="s">
        <v>17</v>
      </c>
      <c r="B471" s="35" t="s">
        <v>6</v>
      </c>
      <c r="C471" s="97">
        <v>0.94629999999999992</v>
      </c>
      <c r="D471" s="65">
        <v>-2.3378122265130572</v>
      </c>
      <c r="E471" s="66">
        <v>-1.0665984270433546</v>
      </c>
      <c r="F471" s="64">
        <v>0.9322028762755068</v>
      </c>
      <c r="G471" s="62">
        <v>-0.35014308217311396</v>
      </c>
      <c r="H471" s="67">
        <v>-2.8223508594540192</v>
      </c>
      <c r="I471" s="94">
        <v>468</v>
      </c>
    </row>
    <row r="472" spans="1:9" x14ac:dyDescent="0.2">
      <c r="A472" s="36" t="s">
        <v>703</v>
      </c>
      <c r="B472" s="35" t="s">
        <v>343</v>
      </c>
      <c r="C472" s="97">
        <v>0.57550000000000001</v>
      </c>
      <c r="D472" s="65">
        <v>-0.96115406022270378</v>
      </c>
      <c r="E472" s="66">
        <v>-0.51481476811104754</v>
      </c>
      <c r="F472" s="64">
        <v>-0.53047410912623483</v>
      </c>
      <c r="G472" s="62">
        <v>-0.93442935614123668</v>
      </c>
      <c r="H472" s="67">
        <v>-2.9408722936012226</v>
      </c>
      <c r="I472" s="94">
        <v>469</v>
      </c>
    </row>
    <row r="473" spans="1:9" x14ac:dyDescent="0.2">
      <c r="A473" s="36" t="s">
        <v>122</v>
      </c>
      <c r="B473" s="35" t="s">
        <v>483</v>
      </c>
      <c r="C473" s="97">
        <v>0.5827</v>
      </c>
      <c r="D473" s="65">
        <v>-0.95395472641155798</v>
      </c>
      <c r="E473" s="66">
        <v>-1.0886066838184709</v>
      </c>
      <c r="F473" s="64">
        <v>-0.34943183756503604</v>
      </c>
      <c r="G473" s="62">
        <v>-0.55397719548166147</v>
      </c>
      <c r="H473" s="67">
        <v>-2.9459704432767264</v>
      </c>
      <c r="I473" s="94">
        <v>470</v>
      </c>
    </row>
    <row r="474" spans="1:9" x14ac:dyDescent="0.2">
      <c r="A474" s="36" t="s">
        <v>486</v>
      </c>
      <c r="B474" s="35" t="s">
        <v>333</v>
      </c>
      <c r="C474" s="97">
        <v>0.56040000000000001</v>
      </c>
      <c r="D474" s="65">
        <v>-0.60493833847925238</v>
      </c>
      <c r="E474" s="66">
        <v>-1.1749317226690901</v>
      </c>
      <c r="F474" s="63"/>
      <c r="G474" s="62">
        <v>-1.2623498597467344</v>
      </c>
      <c r="H474" s="67">
        <v>-3.0422199208950769</v>
      </c>
      <c r="I474" s="94">
        <v>471</v>
      </c>
    </row>
    <row r="475" spans="1:9" x14ac:dyDescent="0.2">
      <c r="A475" s="36" t="s">
        <v>1349</v>
      </c>
      <c r="B475" s="35" t="s">
        <v>406</v>
      </c>
      <c r="C475" s="97">
        <v>0</v>
      </c>
      <c r="D475" s="65">
        <v>-1.1981414875712162</v>
      </c>
      <c r="E475" s="66">
        <v>-1.8949609501079667</v>
      </c>
      <c r="F475" s="63"/>
      <c r="G475" s="62"/>
      <c r="H475" s="67">
        <v>-3.0931024376791827</v>
      </c>
      <c r="I475" s="94">
        <v>472</v>
      </c>
    </row>
    <row r="476" spans="1:9" x14ac:dyDescent="0.2">
      <c r="A476" s="36" t="s">
        <v>728</v>
      </c>
      <c r="B476" s="35" t="s">
        <v>74</v>
      </c>
      <c r="C476" s="97">
        <v>0.4778</v>
      </c>
      <c r="D476" s="65">
        <v>-0.76086804235020633</v>
      </c>
      <c r="E476" s="66">
        <v>-0.5456244674700379</v>
      </c>
      <c r="F476" s="64">
        <v>-0.63503382183861379</v>
      </c>
      <c r="G476" s="62">
        <v>-1.21225936953575</v>
      </c>
      <c r="H476" s="67">
        <v>-3.1537857011946082</v>
      </c>
      <c r="I476" s="94">
        <v>473</v>
      </c>
    </row>
    <row r="477" spans="1:9" x14ac:dyDescent="0.2">
      <c r="A477" s="36" t="s">
        <v>694</v>
      </c>
      <c r="B477" s="35" t="s">
        <v>226</v>
      </c>
      <c r="C477" s="97">
        <v>2.3999999999999998E-3</v>
      </c>
      <c r="D477" s="65">
        <v>-0.21297648143912573</v>
      </c>
      <c r="E477" s="66">
        <v>-1.3645582553437747</v>
      </c>
      <c r="F477" s="63"/>
      <c r="G477" s="62">
        <v>-1.6103923108638118</v>
      </c>
      <c r="H477" s="67">
        <v>-3.1879270476467125</v>
      </c>
      <c r="I477" s="94">
        <v>474</v>
      </c>
    </row>
    <row r="478" spans="1:9" x14ac:dyDescent="0.2">
      <c r="A478" s="36" t="s">
        <v>17</v>
      </c>
      <c r="B478" s="35" t="s">
        <v>80</v>
      </c>
      <c r="C478" s="97">
        <v>0.78200000000000003</v>
      </c>
      <c r="D478" s="65">
        <v>-1.2043864367679356</v>
      </c>
      <c r="E478" s="66">
        <v>-1.0600829061086781</v>
      </c>
      <c r="F478" s="64">
        <v>-0.29349784837796156</v>
      </c>
      <c r="G478" s="62">
        <v>-0.63065558166869762</v>
      </c>
      <c r="H478" s="67">
        <v>-3.1886227729232726</v>
      </c>
      <c r="I478" s="94">
        <v>475</v>
      </c>
    </row>
    <row r="479" spans="1:9" x14ac:dyDescent="0.2">
      <c r="A479" s="36" t="s">
        <v>434</v>
      </c>
      <c r="B479" s="35" t="s">
        <v>1091</v>
      </c>
      <c r="C479" s="97">
        <v>0.5988</v>
      </c>
      <c r="D479" s="65">
        <v>-0.89581950124872822</v>
      </c>
      <c r="E479" s="66">
        <v>-0.55548860644201525</v>
      </c>
      <c r="F479" s="64">
        <v>-0.62168453587957728</v>
      </c>
      <c r="G479" s="62">
        <v>-1.1596050028956666</v>
      </c>
      <c r="H479" s="67">
        <v>-3.2325976464659876</v>
      </c>
      <c r="I479" s="94">
        <v>476</v>
      </c>
    </row>
    <row r="480" spans="1:9" x14ac:dyDescent="0.2">
      <c r="A480" s="36" t="s">
        <v>544</v>
      </c>
      <c r="B480" s="35" t="s">
        <v>377</v>
      </c>
      <c r="C480" s="97">
        <v>0.2712</v>
      </c>
      <c r="D480" s="65">
        <v>-0.48039189281968886</v>
      </c>
      <c r="E480" s="66">
        <v>-0.61945644175424963</v>
      </c>
      <c r="F480" s="64">
        <v>-1.066107891914126</v>
      </c>
      <c r="G480" s="62">
        <v>-1.1151783129063382</v>
      </c>
      <c r="H480" s="67">
        <v>-3.2811345393944027</v>
      </c>
      <c r="I480" s="94">
        <v>477</v>
      </c>
    </row>
    <row r="481" spans="1:9" x14ac:dyDescent="0.2">
      <c r="A481" s="36" t="s">
        <v>486</v>
      </c>
      <c r="B481" s="35" t="s">
        <v>481</v>
      </c>
      <c r="C481" s="97">
        <v>0.27779999999999999</v>
      </c>
      <c r="D481" s="65">
        <v>-0.92424074428405545</v>
      </c>
      <c r="E481" s="66">
        <v>-0.94084903115272045</v>
      </c>
      <c r="F481" s="64">
        <v>-0.53565247631636037</v>
      </c>
      <c r="G481" s="62">
        <v>-0.8865971656350613</v>
      </c>
      <c r="H481" s="67">
        <v>-3.2873394173881976</v>
      </c>
      <c r="I481" s="94">
        <v>478</v>
      </c>
    </row>
    <row r="482" spans="1:9" x14ac:dyDescent="0.2">
      <c r="A482" s="36" t="s">
        <v>170</v>
      </c>
      <c r="B482" s="35" t="s">
        <v>462</v>
      </c>
      <c r="C482" s="97">
        <v>0.5161</v>
      </c>
      <c r="D482" s="65">
        <v>-1.0991798282211183</v>
      </c>
      <c r="E482" s="66">
        <v>-0.82228146352480458</v>
      </c>
      <c r="F482" s="64">
        <v>-0.6805728495061254</v>
      </c>
      <c r="G482" s="62">
        <v>-0.78565968158273192</v>
      </c>
      <c r="H482" s="67">
        <v>-3.3876938228347799</v>
      </c>
      <c r="I482" s="94">
        <v>479</v>
      </c>
    </row>
    <row r="483" spans="1:9" x14ac:dyDescent="0.2">
      <c r="A483" s="36" t="s">
        <v>66</v>
      </c>
      <c r="B483" s="35" t="s">
        <v>345</v>
      </c>
      <c r="C483" s="97">
        <v>0.71790000000000009</v>
      </c>
      <c r="D483" s="65">
        <v>-1.0183711360905709</v>
      </c>
      <c r="E483" s="66">
        <v>-0.94025487876897751</v>
      </c>
      <c r="F483" s="64">
        <v>-0.65819362713807927</v>
      </c>
      <c r="G483" s="62">
        <v>-0.77170884531852679</v>
      </c>
      <c r="H483" s="67">
        <v>-3.3885284873161545</v>
      </c>
      <c r="I483" s="94">
        <v>480</v>
      </c>
    </row>
    <row r="484" spans="1:9" x14ac:dyDescent="0.2">
      <c r="A484" s="36" t="s">
        <v>218</v>
      </c>
      <c r="B484" s="35" t="s">
        <v>616</v>
      </c>
      <c r="C484" s="97">
        <v>0.57430000000000003</v>
      </c>
      <c r="D484" s="65">
        <v>-0.80973545625676202</v>
      </c>
      <c r="E484" s="66">
        <v>-0.72901611549314405</v>
      </c>
      <c r="F484" s="64">
        <v>-0.51664782105310136</v>
      </c>
      <c r="G484" s="62">
        <v>-1.3401713829178321</v>
      </c>
      <c r="H484" s="67">
        <v>-3.3955707757208398</v>
      </c>
      <c r="I484" s="94">
        <v>481</v>
      </c>
    </row>
    <row r="485" spans="1:9" x14ac:dyDescent="0.2">
      <c r="A485" s="36" t="s">
        <v>685</v>
      </c>
      <c r="B485" s="35" t="s">
        <v>743</v>
      </c>
      <c r="C485" s="97">
        <v>0.5323</v>
      </c>
      <c r="D485" s="65">
        <v>-0.99076350749859632</v>
      </c>
      <c r="E485" s="66">
        <v>-0.77506327386650664</v>
      </c>
      <c r="F485" s="64">
        <v>-0.53272773849342814</v>
      </c>
      <c r="G485" s="62">
        <v>-1.1251423200986881</v>
      </c>
      <c r="H485" s="67">
        <v>-3.423696839957219</v>
      </c>
      <c r="I485" s="94">
        <v>482</v>
      </c>
    </row>
    <row r="486" spans="1:9" x14ac:dyDescent="0.2">
      <c r="A486" s="36" t="s">
        <v>122</v>
      </c>
      <c r="B486" s="35" t="s">
        <v>219</v>
      </c>
      <c r="C486" s="97">
        <v>0.4672</v>
      </c>
      <c r="D486" s="65">
        <v>-0.68888352094055305</v>
      </c>
      <c r="E486" s="66">
        <v>-0.57923636934522005</v>
      </c>
      <c r="F486" s="64">
        <v>-0.86640161052593445</v>
      </c>
      <c r="G486" s="62">
        <v>-1.3656472727290134</v>
      </c>
      <c r="H486" s="67">
        <v>-3.5001687735407208</v>
      </c>
      <c r="I486" s="94">
        <v>483</v>
      </c>
    </row>
    <row r="487" spans="1:9" x14ac:dyDescent="0.2">
      <c r="A487" s="36" t="s">
        <v>675</v>
      </c>
      <c r="B487" s="35" t="s">
        <v>158</v>
      </c>
      <c r="C487" s="97">
        <v>0.87909999999999999</v>
      </c>
      <c r="D487" s="65">
        <v>-0.88105697801974792</v>
      </c>
      <c r="E487" s="66">
        <v>-1.6908738804407355</v>
      </c>
      <c r="F487" s="64">
        <v>-0.3095249916290157</v>
      </c>
      <c r="G487" s="62">
        <v>-0.62469658166248232</v>
      </c>
      <c r="H487" s="67">
        <v>-3.5061524317519814</v>
      </c>
      <c r="I487" s="94">
        <v>484</v>
      </c>
    </row>
    <row r="488" spans="1:9" x14ac:dyDescent="0.2">
      <c r="A488" s="36" t="s">
        <v>17</v>
      </c>
      <c r="B488" s="35" t="s">
        <v>370</v>
      </c>
      <c r="C488" s="97">
        <v>0.58899999999999997</v>
      </c>
      <c r="D488" s="65">
        <v>-1.0729538170695991</v>
      </c>
      <c r="E488" s="66">
        <v>-0.80529961006246698</v>
      </c>
      <c r="F488" s="64">
        <v>-0.16626984994898719</v>
      </c>
      <c r="G488" s="62">
        <v>-1.5518315549045334</v>
      </c>
      <c r="H488" s="67">
        <v>-3.5963548319855865</v>
      </c>
      <c r="I488" s="94">
        <v>485</v>
      </c>
    </row>
    <row r="489" spans="1:9" x14ac:dyDescent="0.2">
      <c r="A489" s="36" t="s">
        <v>10</v>
      </c>
      <c r="B489" s="35" t="s">
        <v>1174</v>
      </c>
      <c r="C489" s="97">
        <v>0.53290000000000004</v>
      </c>
      <c r="D489" s="65">
        <v>-1.028792557038881</v>
      </c>
      <c r="E489" s="66">
        <v>-0.82646260017545936</v>
      </c>
      <c r="F489" s="64">
        <v>-0.71314088252999475</v>
      </c>
      <c r="G489" s="62">
        <v>-1.1752713067103897</v>
      </c>
      <c r="H489" s="67">
        <v>-3.7436673464547248</v>
      </c>
      <c r="I489" s="94">
        <v>486</v>
      </c>
    </row>
    <row r="490" spans="1:9" x14ac:dyDescent="0.2">
      <c r="A490" s="36" t="s">
        <v>455</v>
      </c>
      <c r="B490" s="35" t="s">
        <v>333</v>
      </c>
      <c r="C490" s="97">
        <v>0.62</v>
      </c>
      <c r="D490" s="65">
        <v>-0.5250926796002644</v>
      </c>
      <c r="E490" s="66">
        <v>-0.6742648026916509</v>
      </c>
      <c r="F490" s="64">
        <v>-0.89294895850493627</v>
      </c>
      <c r="G490" s="62">
        <v>-1.6898291965091397</v>
      </c>
      <c r="H490" s="67">
        <v>-3.7821356373059913</v>
      </c>
      <c r="I490" s="94">
        <v>487</v>
      </c>
    </row>
    <row r="491" spans="1:9" x14ac:dyDescent="0.2">
      <c r="A491" s="36" t="s">
        <v>109</v>
      </c>
      <c r="B491" s="35" t="s">
        <v>704</v>
      </c>
      <c r="C491" s="97">
        <v>0.5655</v>
      </c>
      <c r="D491" s="65">
        <v>-2.3822838095567347</v>
      </c>
      <c r="E491" s="63"/>
      <c r="F491" s="64">
        <v>-1.4042550418501221</v>
      </c>
      <c r="G491" s="62"/>
      <c r="H491" s="67">
        <v>-3.7865388514068568</v>
      </c>
      <c r="I491" s="94">
        <v>488</v>
      </c>
    </row>
    <row r="492" spans="1:9" x14ac:dyDescent="0.2">
      <c r="A492" s="36" t="s">
        <v>733</v>
      </c>
      <c r="B492" s="35" t="s">
        <v>26</v>
      </c>
      <c r="C492" s="97">
        <v>0.31430000000000002</v>
      </c>
      <c r="D492" s="65">
        <v>-1.2494679316470074</v>
      </c>
      <c r="E492" s="63"/>
      <c r="F492" s="64">
        <v>-1.1399520718741716</v>
      </c>
      <c r="G492" s="62">
        <v>-1.4876105178469368</v>
      </c>
      <c r="H492" s="67">
        <v>-3.8770305213681162</v>
      </c>
      <c r="I492" s="94">
        <v>489</v>
      </c>
    </row>
    <row r="493" spans="1:9" x14ac:dyDescent="0.2">
      <c r="A493" s="36" t="s">
        <v>755</v>
      </c>
      <c r="B493" s="35" t="s">
        <v>194</v>
      </c>
      <c r="C493" s="97">
        <v>0.85510000000000008</v>
      </c>
      <c r="D493" s="65">
        <v>-1.359528027324477</v>
      </c>
      <c r="E493" s="66">
        <v>-0.78190082808265737</v>
      </c>
      <c r="F493" s="64">
        <v>-0.47499923016634527</v>
      </c>
      <c r="G493" s="62">
        <v>-1.2935371171943997</v>
      </c>
      <c r="H493" s="67">
        <v>-3.9099652027678795</v>
      </c>
      <c r="I493" s="94">
        <v>490</v>
      </c>
    </row>
    <row r="494" spans="1:9" x14ac:dyDescent="0.2">
      <c r="A494" s="36" t="s">
        <v>93</v>
      </c>
      <c r="B494" s="35" t="s">
        <v>396</v>
      </c>
      <c r="C494" s="97">
        <v>0.30840000000000001</v>
      </c>
      <c r="D494" s="65">
        <v>-0.73506017060512674</v>
      </c>
      <c r="E494" s="66">
        <v>-1.0072146729092699</v>
      </c>
      <c r="F494" s="64">
        <v>-0.88872282218126508</v>
      </c>
      <c r="G494" s="62">
        <v>-1.3901754828318664</v>
      </c>
      <c r="H494" s="67">
        <v>-4.0211731485275282</v>
      </c>
      <c r="I494" s="94">
        <v>491</v>
      </c>
    </row>
    <row r="495" spans="1:9" x14ac:dyDescent="0.2">
      <c r="A495" s="36" t="s">
        <v>418</v>
      </c>
      <c r="B495" s="35" t="s">
        <v>611</v>
      </c>
      <c r="C495" s="97">
        <v>0.59670000000000001</v>
      </c>
      <c r="D495" s="65">
        <v>-0.90875885205526497</v>
      </c>
      <c r="E495" s="66">
        <v>-1.1255909643606834</v>
      </c>
      <c r="F495" s="64">
        <v>-0.82773853175159373</v>
      </c>
      <c r="G495" s="62">
        <v>-1.2376535497547092</v>
      </c>
      <c r="H495" s="67">
        <v>-4.0997418979222511</v>
      </c>
      <c r="I495" s="94">
        <v>492</v>
      </c>
    </row>
    <row r="496" spans="1:9" x14ac:dyDescent="0.2">
      <c r="A496" s="36" t="s">
        <v>651</v>
      </c>
      <c r="B496" s="35" t="s">
        <v>1285</v>
      </c>
      <c r="C496" s="97">
        <v>0.44679999999999997</v>
      </c>
      <c r="D496" s="65">
        <v>-1.6140403232179681</v>
      </c>
      <c r="E496" s="66">
        <v>-1.6026592748408539</v>
      </c>
      <c r="F496" s="63"/>
      <c r="G496" s="62">
        <v>-1.431261727931143</v>
      </c>
      <c r="H496" s="67">
        <v>-4.6479613259899653</v>
      </c>
      <c r="I496" s="94">
        <v>493</v>
      </c>
    </row>
    <row r="497" spans="1:9" x14ac:dyDescent="0.2">
      <c r="A497" s="36" t="s">
        <v>246</v>
      </c>
      <c r="B497" s="35" t="s">
        <v>560</v>
      </c>
      <c r="C497" s="97">
        <v>0.65079999999999993</v>
      </c>
      <c r="D497" s="65">
        <v>-1.5886485053259363</v>
      </c>
      <c r="E497" s="66">
        <v>-1.2314302198845175</v>
      </c>
      <c r="F497" s="64">
        <v>-0.52682368571536342</v>
      </c>
      <c r="G497" s="62">
        <v>-1.383117175909846</v>
      </c>
      <c r="H497" s="67">
        <v>-4.7300195868356631</v>
      </c>
      <c r="I497" s="94">
        <v>494</v>
      </c>
    </row>
    <row r="498" spans="1:9" x14ac:dyDescent="0.2">
      <c r="A498" s="36" t="s">
        <v>1349</v>
      </c>
      <c r="B498" s="35" t="s">
        <v>64</v>
      </c>
      <c r="C498" s="97">
        <v>0</v>
      </c>
      <c r="D498" s="65">
        <v>-1.532401915358282</v>
      </c>
      <c r="E498" s="66">
        <v>-1.7299609501079667</v>
      </c>
      <c r="F498" s="64">
        <v>-1.4983667873859501</v>
      </c>
      <c r="G498" s="62"/>
      <c r="H498" s="67">
        <v>-4.7607296528521985</v>
      </c>
      <c r="I498" s="94">
        <v>495</v>
      </c>
    </row>
    <row r="499" spans="1:9" x14ac:dyDescent="0.2">
      <c r="A499" s="36" t="s">
        <v>17</v>
      </c>
      <c r="B499" s="35" t="s">
        <v>220</v>
      </c>
      <c r="C499" s="97">
        <v>0.77400000000000002</v>
      </c>
      <c r="D499" s="65">
        <v>-1.4608956290325386</v>
      </c>
      <c r="E499" s="66">
        <v>-1.279091888655985</v>
      </c>
      <c r="F499" s="64">
        <v>-0.68632259455707145</v>
      </c>
      <c r="G499" s="62">
        <v>-1.4002690935126705</v>
      </c>
      <c r="H499" s="67">
        <v>-4.8265792057582653</v>
      </c>
      <c r="I499" s="94">
        <v>496</v>
      </c>
    </row>
    <row r="500" spans="1:9" x14ac:dyDescent="0.2">
      <c r="A500" s="36" t="s">
        <v>36</v>
      </c>
      <c r="B500" s="35" t="s">
        <v>184</v>
      </c>
      <c r="C500" s="97">
        <v>0.76080000000000003</v>
      </c>
      <c r="D500" s="65">
        <v>-1.7629175817501348</v>
      </c>
      <c r="E500" s="66">
        <v>-1.2333067098590424</v>
      </c>
      <c r="F500" s="64">
        <v>-0.63323342575260266</v>
      </c>
      <c r="G500" s="62">
        <v>-1.3344313880552248</v>
      </c>
      <c r="H500" s="67">
        <v>-4.9638891054170049</v>
      </c>
      <c r="I500" s="94">
        <v>497</v>
      </c>
    </row>
    <row r="501" spans="1:9" x14ac:dyDescent="0.2">
      <c r="A501" s="36" t="s">
        <v>338</v>
      </c>
      <c r="B501" s="35" t="s">
        <v>594</v>
      </c>
      <c r="C501" s="97">
        <v>0.46920000000000001</v>
      </c>
      <c r="D501" s="65">
        <v>-1.1991494047793727</v>
      </c>
      <c r="E501" s="66">
        <v>-1.4762341237083934</v>
      </c>
      <c r="F501" s="64">
        <v>-0.91844542398115681</v>
      </c>
      <c r="G501" s="62">
        <v>-1.3717438947680203</v>
      </c>
      <c r="H501" s="67">
        <v>-4.9655728472369427</v>
      </c>
      <c r="I501" s="94">
        <v>498</v>
      </c>
    </row>
    <row r="502" spans="1:9" x14ac:dyDescent="0.2">
      <c r="A502" s="36" t="s">
        <v>385</v>
      </c>
      <c r="B502" s="35" t="s">
        <v>3</v>
      </c>
      <c r="C502" s="97">
        <v>0.46950000000000003</v>
      </c>
      <c r="D502" s="65">
        <v>-1.5306898408711889</v>
      </c>
      <c r="E502" s="66">
        <v>-1.7909337868628692</v>
      </c>
      <c r="F502" s="64">
        <v>-0.79815199599944031</v>
      </c>
      <c r="G502" s="62">
        <v>-1.0983083880738711</v>
      </c>
      <c r="H502" s="67">
        <v>-5.2180840118073695</v>
      </c>
      <c r="I502" s="94">
        <v>499</v>
      </c>
    </row>
    <row r="503" spans="1:9" x14ac:dyDescent="0.2">
      <c r="A503" s="36" t="s">
        <v>67</v>
      </c>
      <c r="B503" s="35" t="s">
        <v>419</v>
      </c>
      <c r="C503" s="97">
        <v>0.37390000000000001</v>
      </c>
      <c r="D503" s="65">
        <v>-1.8723949074920849</v>
      </c>
      <c r="E503" s="66">
        <v>-1.7076411283031918</v>
      </c>
      <c r="F503" s="64">
        <v>-0.53965771283980324</v>
      </c>
      <c r="G503" s="62">
        <v>-1.1440898546093421</v>
      </c>
      <c r="H503" s="67">
        <v>-5.2637836032444216</v>
      </c>
      <c r="I503" s="94">
        <v>500</v>
      </c>
    </row>
    <row r="504" spans="1:9" x14ac:dyDescent="0.2">
      <c r="A504" s="36" t="s">
        <v>565</v>
      </c>
      <c r="B504" s="35" t="s">
        <v>126</v>
      </c>
      <c r="C504" s="97">
        <v>0.32250000000000001</v>
      </c>
      <c r="D504" s="65">
        <v>-1.7161738186533713</v>
      </c>
      <c r="E504" s="66">
        <v>-1.3050988411696411</v>
      </c>
      <c r="F504" s="64">
        <v>-0.96193170704058373</v>
      </c>
      <c r="G504" s="62">
        <v>-1.6137066682068648</v>
      </c>
      <c r="H504" s="67">
        <v>-5.5969110350704607</v>
      </c>
      <c r="I504" s="94">
        <v>501</v>
      </c>
    </row>
    <row r="505" spans="1:9" x14ac:dyDescent="0.2">
      <c r="A505" s="36" t="s">
        <v>271</v>
      </c>
      <c r="B505" s="35" t="s">
        <v>477</v>
      </c>
      <c r="C505" s="97">
        <v>0</v>
      </c>
      <c r="D505" s="65">
        <v>-1.4370014488291183</v>
      </c>
      <c r="E505" s="66">
        <v>-1.1189609501079669</v>
      </c>
      <c r="F505" s="64">
        <v>-1.2663667873859499</v>
      </c>
      <c r="G505" s="62">
        <v>-1.843876364417004</v>
      </c>
      <c r="H505" s="67">
        <v>-5.6662055507400391</v>
      </c>
      <c r="I505" s="94">
        <v>502</v>
      </c>
    </row>
    <row r="506" spans="1:9" x14ac:dyDescent="0.2">
      <c r="A506" s="36" t="s">
        <v>1218</v>
      </c>
      <c r="B506" s="35" t="s">
        <v>1220</v>
      </c>
      <c r="C506" s="97">
        <v>1.6399999999999998E-2</v>
      </c>
      <c r="D506" s="65">
        <v>-1.2226402125147693</v>
      </c>
      <c r="E506" s="66">
        <v>-1.8475425358859865</v>
      </c>
      <c r="F506" s="64">
        <v>-1.1833260577187747</v>
      </c>
      <c r="G506" s="62">
        <v>-1.9180686651368604</v>
      </c>
      <c r="H506" s="67">
        <v>-6.1715774712563904</v>
      </c>
      <c r="I506" s="94">
        <v>503</v>
      </c>
    </row>
    <row r="507" spans="1:9" x14ac:dyDescent="0.2">
      <c r="A507" s="36" t="s">
        <v>418</v>
      </c>
      <c r="B507" s="35" t="s">
        <v>1276</v>
      </c>
      <c r="C507" s="97">
        <v>0.69279999999999997</v>
      </c>
      <c r="D507" s="65">
        <v>-2.4086024253808613</v>
      </c>
      <c r="E507" s="66">
        <v>-2.0433830615111543</v>
      </c>
      <c r="F507" s="64">
        <v>-0.62974376827503664</v>
      </c>
      <c r="G507" s="62">
        <v>-1.3921462387289907</v>
      </c>
      <c r="H507" s="67">
        <v>-6.4738754938960428</v>
      </c>
      <c r="I507" s="94">
        <v>504</v>
      </c>
    </row>
    <row r="508" spans="1:9" ht="13.5" thickBot="1" x14ac:dyDescent="0.25">
      <c r="A508" s="51" t="s">
        <v>298</v>
      </c>
      <c r="B508" s="37" t="s">
        <v>647</v>
      </c>
      <c r="C508" s="98">
        <v>0</v>
      </c>
      <c r="D508" s="74">
        <v>-1.3764569997664551</v>
      </c>
      <c r="E508" s="75">
        <v>-2.3339609501079668</v>
      </c>
      <c r="F508" s="78">
        <v>-1.7353667873859502</v>
      </c>
      <c r="G508" s="76">
        <v>-2.4208763644170039</v>
      </c>
      <c r="H508" s="77">
        <v>-7.8666611016773755</v>
      </c>
      <c r="I508" s="95">
        <v>505</v>
      </c>
    </row>
  </sheetData>
  <sortState ref="A4:I657">
    <sortCondition descending="1" ref="H4:H657"/>
  </sortState>
  <mergeCells count="1">
    <mergeCell ref="D2:G2"/>
  </mergeCells>
  <conditionalFormatting sqref="H4:H508">
    <cfRule type="colorScale" priority="9">
      <colorScale>
        <cfvo type="min"/>
        <cfvo type="num" val="0"/>
        <cfvo type="max"/>
        <color rgb="FFF8696B"/>
        <color theme="0"/>
        <color rgb="FF63BE7B"/>
      </colorScale>
    </cfRule>
    <cfRule type="colorScale" priority="10">
      <colorScale>
        <cfvo type="min"/>
        <cfvo type="num" val="0"/>
        <cfvo type="max"/>
        <color rgb="FFFF7128"/>
        <color rgb="FFFFEB84"/>
        <color rgb="FF00B050"/>
      </colorScale>
    </cfRule>
  </conditionalFormatting>
  <conditionalFormatting sqref="D4:G508">
    <cfRule type="colorScale" priority="11">
      <colorScale>
        <cfvo type="min"/>
        <cfvo type="num" val="0"/>
        <cfvo type="max"/>
        <color rgb="FFF8696B"/>
        <color theme="0"/>
        <color rgb="FF63BE7B"/>
      </colorScale>
    </cfRule>
  </conditionalFormatting>
  <pageMargins left="0.7" right="0.7" top="0.75" bottom="0.75" header="0.3" footer="0.3"/>
  <pageSetup scale="7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High Schools</vt:lpstr>
      <vt:lpstr>Demographics</vt:lpstr>
      <vt:lpstr>Sheet3</vt:lpstr>
      <vt:lpstr>MSP_HSPE</vt:lpstr>
      <vt:lpstr>EOC</vt:lpstr>
      <vt:lpstr>Modeling</vt:lpstr>
      <vt:lpstr>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Magendanz</dc:creator>
  <cp:lastModifiedBy>Chad</cp:lastModifiedBy>
  <cp:lastPrinted>2016-05-02T06:57:41Z</cp:lastPrinted>
  <dcterms:created xsi:type="dcterms:W3CDTF">2016-01-17T02:29:10Z</dcterms:created>
  <dcterms:modified xsi:type="dcterms:W3CDTF">2016-05-02T06:58:19Z</dcterms:modified>
</cp:coreProperties>
</file>